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matthew.liu\Documents\Research\Data\"/>
    </mc:Choice>
  </mc:AlternateContent>
  <xr:revisionPtr revIDLastSave="0" documentId="13_ncr:1_{5906DA7F-41B5-4C36-BA3D-B46893C96E35}" xr6:coauthVersionLast="47" xr6:coauthVersionMax="47" xr10:uidLastSave="{00000000-0000-0000-0000-000000000000}"/>
  <bookViews>
    <workbookView xWindow="-120" yWindow="-16320" windowWidth="29040" windowHeight="15840" tabRatio="724" activeTab="2" xr2:uid="{512C0B13-2F69-45E0-B2CD-FD9E2C5B3006}"/>
  </bookViews>
  <sheets>
    <sheet name="Raw Data" sheetId="1" r:id="rId1"/>
    <sheet name="Formatting Data" sheetId="4" r:id="rId2"/>
    <sheet name="Curve Info" sheetId="6" r:id="rId3"/>
    <sheet name="Total Crashes SPF Coefficients" sheetId="8" r:id="rId4"/>
    <sheet name="Single Vehicle SPF Coefficients" sheetId="16" r:id="rId5"/>
    <sheet name="Curve Crashes SPF Coefficients" sheetId="17" r:id="rId6"/>
    <sheet name="Wet Road SPF Coefficients" sheetId="19" r:id="rId7"/>
  </sheets>
  <definedNames>
    <definedName name="_xlnm._FilterDatabase" localSheetId="1" hidden="1">'Formatting Data'!$A$1:$EW$1124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05" i="6" l="1"/>
  <c r="M205" i="6"/>
  <c r="L205" i="6"/>
  <c r="J205" i="6"/>
  <c r="K205" i="6" s="1"/>
  <c r="I205" i="6"/>
  <c r="G205" i="6"/>
  <c r="H205" i="6" s="1"/>
  <c r="F205" i="6"/>
  <c r="N204" i="6"/>
  <c r="M204" i="6"/>
  <c r="L204" i="6"/>
  <c r="J204" i="6"/>
  <c r="K204" i="6" s="1"/>
  <c r="I204" i="6"/>
  <c r="G204" i="6"/>
  <c r="H204" i="6" s="1"/>
  <c r="F204" i="6"/>
  <c r="N203" i="6"/>
  <c r="M203" i="6"/>
  <c r="L203" i="6"/>
  <c r="J203" i="6"/>
  <c r="K203" i="6" s="1"/>
  <c r="I203" i="6"/>
  <c r="G203" i="6"/>
  <c r="H203" i="6" s="1"/>
  <c r="F203" i="6"/>
  <c r="N202" i="6"/>
  <c r="M202" i="6"/>
  <c r="L202" i="6"/>
  <c r="J202" i="6"/>
  <c r="K202" i="6" s="1"/>
  <c r="I202" i="6"/>
  <c r="G202" i="6"/>
  <c r="H202" i="6" s="1"/>
  <c r="F202" i="6"/>
  <c r="N201" i="6"/>
  <c r="M201" i="6"/>
  <c r="L201" i="6"/>
  <c r="J201" i="6"/>
  <c r="K201" i="6" s="1"/>
  <c r="I201" i="6"/>
  <c r="G201" i="6"/>
  <c r="H201" i="6" s="1"/>
  <c r="F201" i="6"/>
  <c r="N200" i="6"/>
  <c r="M200" i="6"/>
  <c r="L200" i="6"/>
  <c r="J200" i="6"/>
  <c r="K200" i="6" s="1"/>
  <c r="I200" i="6"/>
  <c r="G200" i="6"/>
  <c r="H200" i="6" s="1"/>
  <c r="F200" i="6"/>
  <c r="N199" i="6"/>
  <c r="M199" i="6"/>
  <c r="L199" i="6"/>
  <c r="J199" i="6"/>
  <c r="K199" i="6" s="1"/>
  <c r="I199" i="6"/>
  <c r="G199" i="6"/>
  <c r="H199" i="6" s="1"/>
  <c r="F199" i="6"/>
  <c r="N198" i="6"/>
  <c r="M198" i="6"/>
  <c r="L198" i="6"/>
  <c r="J198" i="6"/>
  <c r="K198" i="6" s="1"/>
  <c r="I198" i="6"/>
  <c r="G198" i="6"/>
  <c r="H198" i="6" s="1"/>
  <c r="F198" i="6"/>
  <c r="N197" i="6"/>
  <c r="M197" i="6"/>
  <c r="L197" i="6"/>
  <c r="J197" i="6"/>
  <c r="K197" i="6" s="1"/>
  <c r="I197" i="6"/>
  <c r="G197" i="6"/>
  <c r="H197" i="6" s="1"/>
  <c r="F197" i="6"/>
  <c r="N196" i="6"/>
  <c r="M196" i="6"/>
  <c r="L196" i="6"/>
  <c r="J196" i="6"/>
  <c r="K196" i="6" s="1"/>
  <c r="I196" i="6"/>
  <c r="G196" i="6"/>
  <c r="H196" i="6" s="1"/>
  <c r="F196" i="6"/>
  <c r="N195" i="6"/>
  <c r="M195" i="6"/>
  <c r="L195" i="6"/>
  <c r="J195" i="6"/>
  <c r="K195" i="6" s="1"/>
  <c r="I195" i="6"/>
  <c r="G195" i="6"/>
  <c r="H195" i="6" s="1"/>
  <c r="F195" i="6"/>
  <c r="N194" i="6"/>
  <c r="M194" i="6"/>
  <c r="L194" i="6"/>
  <c r="J194" i="6"/>
  <c r="K194" i="6" s="1"/>
  <c r="I194" i="6"/>
  <c r="G194" i="6"/>
  <c r="H194" i="6" s="1"/>
  <c r="F194" i="6"/>
  <c r="N193" i="6"/>
  <c r="M193" i="6"/>
  <c r="L193" i="6"/>
  <c r="J193" i="6"/>
  <c r="K193" i="6" s="1"/>
  <c r="I193" i="6"/>
  <c r="G193" i="6"/>
  <c r="H193" i="6" s="1"/>
  <c r="F193" i="6"/>
  <c r="N192" i="6"/>
  <c r="M192" i="6"/>
  <c r="L192" i="6"/>
  <c r="J192" i="6"/>
  <c r="K192" i="6" s="1"/>
  <c r="I192" i="6"/>
  <c r="G192" i="6"/>
  <c r="H192" i="6" s="1"/>
  <c r="F192" i="6"/>
  <c r="N191" i="6"/>
  <c r="M191" i="6"/>
  <c r="L191" i="6"/>
  <c r="J191" i="6"/>
  <c r="K191" i="6" s="1"/>
  <c r="I191" i="6"/>
  <c r="G191" i="6"/>
  <c r="H191" i="6" s="1"/>
  <c r="F191" i="6"/>
  <c r="N190" i="6"/>
  <c r="M190" i="6"/>
  <c r="L190" i="6"/>
  <c r="J190" i="6"/>
  <c r="K190" i="6" s="1"/>
  <c r="I190" i="6"/>
  <c r="G190" i="6"/>
  <c r="H190" i="6" s="1"/>
  <c r="F190" i="6"/>
  <c r="N189" i="6"/>
  <c r="M189" i="6"/>
  <c r="L189" i="6"/>
  <c r="J189" i="6"/>
  <c r="K189" i="6" s="1"/>
  <c r="I189" i="6"/>
  <c r="G189" i="6"/>
  <c r="H189" i="6" s="1"/>
  <c r="F189" i="6"/>
  <c r="N188" i="6"/>
  <c r="M188" i="6"/>
  <c r="L188" i="6"/>
  <c r="J188" i="6"/>
  <c r="K188" i="6" s="1"/>
  <c r="I188" i="6"/>
  <c r="G188" i="6"/>
  <c r="H188" i="6" s="1"/>
  <c r="F188" i="6"/>
  <c r="N187" i="6"/>
  <c r="M187" i="6"/>
  <c r="L187" i="6"/>
  <c r="J187" i="6"/>
  <c r="K187" i="6" s="1"/>
  <c r="I187" i="6"/>
  <c r="G187" i="6"/>
  <c r="H187" i="6" s="1"/>
  <c r="F187" i="6"/>
  <c r="N186" i="6"/>
  <c r="M186" i="6"/>
  <c r="L186" i="6"/>
  <c r="J186" i="6"/>
  <c r="K186" i="6" s="1"/>
  <c r="I186" i="6"/>
  <c r="G186" i="6"/>
  <c r="H186" i="6" s="1"/>
  <c r="F186" i="6"/>
  <c r="N185" i="6"/>
  <c r="M185" i="6"/>
  <c r="L185" i="6"/>
  <c r="J185" i="6"/>
  <c r="K185" i="6" s="1"/>
  <c r="I185" i="6"/>
  <c r="G185" i="6"/>
  <c r="H185" i="6" s="1"/>
  <c r="F185" i="6"/>
  <c r="N184" i="6"/>
  <c r="M184" i="6"/>
  <c r="L184" i="6"/>
  <c r="J184" i="6"/>
  <c r="K184" i="6" s="1"/>
  <c r="I184" i="6"/>
  <c r="G184" i="6"/>
  <c r="H184" i="6" s="1"/>
  <c r="F184" i="6"/>
  <c r="N183" i="6"/>
  <c r="M183" i="6"/>
  <c r="L183" i="6"/>
  <c r="J183" i="6"/>
  <c r="K183" i="6" s="1"/>
  <c r="I183" i="6"/>
  <c r="G183" i="6"/>
  <c r="H183" i="6" s="1"/>
  <c r="F183" i="6"/>
  <c r="N182" i="6"/>
  <c r="M182" i="6"/>
  <c r="L182" i="6"/>
  <c r="J182" i="6"/>
  <c r="K182" i="6" s="1"/>
  <c r="I182" i="6"/>
  <c r="H182" i="6"/>
  <c r="G182" i="6"/>
  <c r="F182" i="6"/>
  <c r="N181" i="6"/>
  <c r="M181" i="6"/>
  <c r="L181" i="6"/>
  <c r="J181" i="6"/>
  <c r="K181" i="6" s="1"/>
  <c r="I181" i="6"/>
  <c r="G181" i="6"/>
  <c r="H181" i="6" s="1"/>
  <c r="F181" i="6"/>
  <c r="N180" i="6"/>
  <c r="M180" i="6"/>
  <c r="L180" i="6"/>
  <c r="J180" i="6"/>
  <c r="K180" i="6" s="1"/>
  <c r="I180" i="6"/>
  <c r="G180" i="6"/>
  <c r="H180" i="6" s="1"/>
  <c r="F180" i="6"/>
  <c r="N179" i="6"/>
  <c r="M179" i="6"/>
  <c r="L179" i="6"/>
  <c r="J179" i="6"/>
  <c r="K179" i="6" s="1"/>
  <c r="I179" i="6"/>
  <c r="G179" i="6"/>
  <c r="H179" i="6" s="1"/>
  <c r="F179" i="6"/>
  <c r="N178" i="6"/>
  <c r="M178" i="6"/>
  <c r="L178" i="6"/>
  <c r="J178" i="6"/>
  <c r="K178" i="6" s="1"/>
  <c r="I178" i="6"/>
  <c r="G178" i="6"/>
  <c r="H178" i="6" s="1"/>
  <c r="F178" i="6"/>
  <c r="N177" i="6"/>
  <c r="M177" i="6"/>
  <c r="L177" i="6"/>
  <c r="J177" i="6"/>
  <c r="K177" i="6" s="1"/>
  <c r="I177" i="6"/>
  <c r="G177" i="6"/>
  <c r="H177" i="6" s="1"/>
  <c r="F177" i="6"/>
  <c r="N176" i="6"/>
  <c r="M176" i="6"/>
  <c r="L176" i="6"/>
  <c r="J176" i="6"/>
  <c r="K176" i="6" s="1"/>
  <c r="I176" i="6"/>
  <c r="G176" i="6"/>
  <c r="H176" i="6" s="1"/>
  <c r="F176" i="6"/>
  <c r="N175" i="6"/>
  <c r="M175" i="6"/>
  <c r="L175" i="6"/>
  <c r="J175" i="6"/>
  <c r="K175" i="6" s="1"/>
  <c r="I175" i="6"/>
  <c r="G175" i="6"/>
  <c r="H175" i="6" s="1"/>
  <c r="F175" i="6"/>
  <c r="N174" i="6"/>
  <c r="M174" i="6"/>
  <c r="L174" i="6"/>
  <c r="J174" i="6"/>
  <c r="K174" i="6" s="1"/>
  <c r="I174" i="6"/>
  <c r="G174" i="6"/>
  <c r="H174" i="6" s="1"/>
  <c r="F174" i="6"/>
  <c r="N173" i="6"/>
  <c r="M173" i="6"/>
  <c r="L173" i="6"/>
  <c r="J173" i="6"/>
  <c r="K173" i="6" s="1"/>
  <c r="I173" i="6"/>
  <c r="G173" i="6"/>
  <c r="H173" i="6" s="1"/>
  <c r="F173" i="6"/>
  <c r="N172" i="6"/>
  <c r="M172" i="6"/>
  <c r="L172" i="6"/>
  <c r="J172" i="6"/>
  <c r="K172" i="6" s="1"/>
  <c r="I172" i="6"/>
  <c r="G172" i="6"/>
  <c r="H172" i="6" s="1"/>
  <c r="F172" i="6"/>
  <c r="N171" i="6"/>
  <c r="M171" i="6"/>
  <c r="L171" i="6"/>
  <c r="J171" i="6"/>
  <c r="K171" i="6" s="1"/>
  <c r="I171" i="6"/>
  <c r="G171" i="6"/>
  <c r="H171" i="6" s="1"/>
  <c r="F171" i="6"/>
  <c r="N170" i="6"/>
  <c r="M170" i="6"/>
  <c r="L170" i="6"/>
  <c r="J170" i="6"/>
  <c r="K170" i="6" s="1"/>
  <c r="I170" i="6"/>
  <c r="G170" i="6"/>
  <c r="H170" i="6" s="1"/>
  <c r="F170" i="6"/>
  <c r="N169" i="6"/>
  <c r="M169" i="6"/>
  <c r="L169" i="6"/>
  <c r="J169" i="6"/>
  <c r="K169" i="6" s="1"/>
  <c r="I169" i="6"/>
  <c r="G169" i="6"/>
  <c r="H169" i="6" s="1"/>
  <c r="F169" i="6"/>
  <c r="N168" i="6"/>
  <c r="M168" i="6"/>
  <c r="L168" i="6"/>
  <c r="J168" i="6"/>
  <c r="K168" i="6" s="1"/>
  <c r="I168" i="6"/>
  <c r="G168" i="6"/>
  <c r="H168" i="6" s="1"/>
  <c r="F168" i="6"/>
  <c r="N167" i="6"/>
  <c r="M167" i="6"/>
  <c r="L167" i="6"/>
  <c r="J167" i="6"/>
  <c r="K167" i="6" s="1"/>
  <c r="I167" i="6"/>
  <c r="G167" i="6"/>
  <c r="H167" i="6" s="1"/>
  <c r="F167" i="6"/>
  <c r="N166" i="6"/>
  <c r="M166" i="6"/>
  <c r="L166" i="6"/>
  <c r="J166" i="6"/>
  <c r="K166" i="6" s="1"/>
  <c r="I166" i="6"/>
  <c r="G166" i="6"/>
  <c r="H166" i="6" s="1"/>
  <c r="F166" i="6"/>
  <c r="N165" i="6"/>
  <c r="M165" i="6"/>
  <c r="L165" i="6"/>
  <c r="J165" i="6"/>
  <c r="K165" i="6" s="1"/>
  <c r="I165" i="6"/>
  <c r="G165" i="6"/>
  <c r="H165" i="6" s="1"/>
  <c r="F165" i="6"/>
  <c r="N164" i="6"/>
  <c r="M164" i="6"/>
  <c r="L164" i="6"/>
  <c r="J164" i="6"/>
  <c r="K164" i="6" s="1"/>
  <c r="I164" i="6"/>
  <c r="G164" i="6"/>
  <c r="H164" i="6" s="1"/>
  <c r="F164" i="6"/>
  <c r="N163" i="6"/>
  <c r="M163" i="6"/>
  <c r="L163" i="6"/>
  <c r="J163" i="6"/>
  <c r="K163" i="6" s="1"/>
  <c r="I163" i="6"/>
  <c r="G163" i="6"/>
  <c r="H163" i="6" s="1"/>
  <c r="F163" i="6"/>
  <c r="N162" i="6"/>
  <c r="M162" i="6"/>
  <c r="L162" i="6"/>
  <c r="J162" i="6"/>
  <c r="K162" i="6" s="1"/>
  <c r="I162" i="6"/>
  <c r="G162" i="6"/>
  <c r="H162" i="6" s="1"/>
  <c r="F162" i="6"/>
  <c r="N161" i="6"/>
  <c r="M161" i="6"/>
  <c r="L161" i="6"/>
  <c r="J161" i="6"/>
  <c r="K161" i="6" s="1"/>
  <c r="I161" i="6"/>
  <c r="G161" i="6"/>
  <c r="H161" i="6" s="1"/>
  <c r="F161" i="6"/>
  <c r="N160" i="6"/>
  <c r="M160" i="6"/>
  <c r="L160" i="6"/>
  <c r="J160" i="6"/>
  <c r="K160" i="6" s="1"/>
  <c r="I160" i="6"/>
  <c r="G160" i="6"/>
  <c r="H160" i="6" s="1"/>
  <c r="F160" i="6"/>
  <c r="N159" i="6"/>
  <c r="M159" i="6"/>
  <c r="L159" i="6"/>
  <c r="J159" i="6"/>
  <c r="K159" i="6" s="1"/>
  <c r="I159" i="6"/>
  <c r="G159" i="6"/>
  <c r="H159" i="6" s="1"/>
  <c r="F159" i="6"/>
  <c r="N158" i="6"/>
  <c r="M158" i="6"/>
  <c r="L158" i="6"/>
  <c r="J158" i="6"/>
  <c r="K158" i="6" s="1"/>
  <c r="I158" i="6"/>
  <c r="G158" i="6"/>
  <c r="H158" i="6" s="1"/>
  <c r="F158" i="6"/>
  <c r="N157" i="6"/>
  <c r="M157" i="6"/>
  <c r="L157" i="6"/>
  <c r="J157" i="6"/>
  <c r="K157" i="6" s="1"/>
  <c r="I157" i="6"/>
  <c r="G157" i="6"/>
  <c r="H157" i="6" s="1"/>
  <c r="F157" i="6"/>
  <c r="N156" i="6"/>
  <c r="M156" i="6"/>
  <c r="L156" i="6"/>
  <c r="J156" i="6"/>
  <c r="K156" i="6" s="1"/>
  <c r="I156" i="6"/>
  <c r="G156" i="6"/>
  <c r="H156" i="6" s="1"/>
  <c r="F156" i="6"/>
  <c r="N155" i="6"/>
  <c r="M155" i="6"/>
  <c r="L155" i="6"/>
  <c r="J155" i="6"/>
  <c r="K155" i="6" s="1"/>
  <c r="I155" i="6"/>
  <c r="G155" i="6"/>
  <c r="H155" i="6" s="1"/>
  <c r="F155" i="6"/>
  <c r="N154" i="6"/>
  <c r="M154" i="6"/>
  <c r="L154" i="6"/>
  <c r="J154" i="6"/>
  <c r="K154" i="6" s="1"/>
  <c r="I154" i="6"/>
  <c r="G154" i="6"/>
  <c r="H154" i="6" s="1"/>
  <c r="F154" i="6"/>
  <c r="N153" i="6"/>
  <c r="M153" i="6"/>
  <c r="L153" i="6"/>
  <c r="J153" i="6"/>
  <c r="K153" i="6" s="1"/>
  <c r="I153" i="6"/>
  <c r="G153" i="6"/>
  <c r="H153" i="6" s="1"/>
  <c r="F153" i="6"/>
  <c r="N152" i="6"/>
  <c r="M152" i="6"/>
  <c r="L152" i="6"/>
  <c r="J152" i="6"/>
  <c r="K152" i="6" s="1"/>
  <c r="I152" i="6"/>
  <c r="G152" i="6"/>
  <c r="H152" i="6" s="1"/>
  <c r="F152" i="6"/>
  <c r="N151" i="6"/>
  <c r="M151" i="6"/>
  <c r="L151" i="6"/>
  <c r="J151" i="6"/>
  <c r="K151" i="6" s="1"/>
  <c r="I151" i="6"/>
  <c r="G151" i="6"/>
  <c r="H151" i="6" s="1"/>
  <c r="F151" i="6"/>
  <c r="N150" i="6"/>
  <c r="M150" i="6"/>
  <c r="L150" i="6"/>
  <c r="J150" i="6"/>
  <c r="K150" i="6" s="1"/>
  <c r="I150" i="6"/>
  <c r="G150" i="6"/>
  <c r="H150" i="6" s="1"/>
  <c r="F150" i="6"/>
  <c r="N149" i="6"/>
  <c r="M149" i="6"/>
  <c r="L149" i="6"/>
  <c r="J149" i="6"/>
  <c r="K149" i="6" s="1"/>
  <c r="I149" i="6"/>
  <c r="G149" i="6"/>
  <c r="H149" i="6" s="1"/>
  <c r="F149" i="6"/>
  <c r="N148" i="6"/>
  <c r="M148" i="6"/>
  <c r="L148" i="6"/>
  <c r="J148" i="6"/>
  <c r="K148" i="6" s="1"/>
  <c r="I148" i="6"/>
  <c r="G148" i="6"/>
  <c r="H148" i="6" s="1"/>
  <c r="F148" i="6"/>
  <c r="N147" i="6"/>
  <c r="M147" i="6"/>
  <c r="L147" i="6"/>
  <c r="J147" i="6"/>
  <c r="K147" i="6" s="1"/>
  <c r="I147" i="6"/>
  <c r="G147" i="6"/>
  <c r="H147" i="6" s="1"/>
  <c r="F147" i="6"/>
  <c r="N146" i="6"/>
  <c r="M146" i="6"/>
  <c r="L146" i="6"/>
  <c r="J146" i="6"/>
  <c r="K146" i="6" s="1"/>
  <c r="I146" i="6"/>
  <c r="G146" i="6"/>
  <c r="H146" i="6" s="1"/>
  <c r="F146" i="6"/>
  <c r="N145" i="6"/>
  <c r="M145" i="6"/>
  <c r="L145" i="6"/>
  <c r="J145" i="6"/>
  <c r="K145" i="6" s="1"/>
  <c r="I145" i="6"/>
  <c r="G145" i="6"/>
  <c r="H145" i="6" s="1"/>
  <c r="F145" i="6"/>
  <c r="N144" i="6"/>
  <c r="M144" i="6"/>
  <c r="L144" i="6"/>
  <c r="J144" i="6"/>
  <c r="K144" i="6" s="1"/>
  <c r="I144" i="6"/>
  <c r="G144" i="6"/>
  <c r="H144" i="6" s="1"/>
  <c r="F144" i="6"/>
  <c r="N143" i="6"/>
  <c r="M143" i="6"/>
  <c r="L143" i="6"/>
  <c r="J143" i="6"/>
  <c r="K143" i="6" s="1"/>
  <c r="I143" i="6"/>
  <c r="G143" i="6"/>
  <c r="H143" i="6" s="1"/>
  <c r="F143" i="6"/>
  <c r="N142" i="6"/>
  <c r="M142" i="6"/>
  <c r="L142" i="6"/>
  <c r="J142" i="6"/>
  <c r="K142" i="6" s="1"/>
  <c r="I142" i="6"/>
  <c r="G142" i="6"/>
  <c r="H142" i="6" s="1"/>
  <c r="F142" i="6"/>
  <c r="N141" i="6"/>
  <c r="M141" i="6"/>
  <c r="L141" i="6"/>
  <c r="J141" i="6"/>
  <c r="K141" i="6" s="1"/>
  <c r="I141" i="6"/>
  <c r="G141" i="6"/>
  <c r="H141" i="6" s="1"/>
  <c r="F141" i="6"/>
  <c r="N140" i="6"/>
  <c r="M140" i="6"/>
  <c r="L140" i="6"/>
  <c r="J140" i="6"/>
  <c r="K140" i="6" s="1"/>
  <c r="I140" i="6"/>
  <c r="G140" i="6"/>
  <c r="H140" i="6" s="1"/>
  <c r="F140" i="6"/>
  <c r="N139" i="6"/>
  <c r="M139" i="6"/>
  <c r="L139" i="6"/>
  <c r="J139" i="6"/>
  <c r="K139" i="6" s="1"/>
  <c r="I139" i="6"/>
  <c r="G139" i="6"/>
  <c r="H139" i="6" s="1"/>
  <c r="F139" i="6"/>
  <c r="N138" i="6"/>
  <c r="M138" i="6"/>
  <c r="L138" i="6"/>
  <c r="J138" i="6"/>
  <c r="K138" i="6" s="1"/>
  <c r="I138" i="6"/>
  <c r="G138" i="6"/>
  <c r="H138" i="6" s="1"/>
  <c r="F138" i="6"/>
  <c r="N137" i="6"/>
  <c r="M137" i="6"/>
  <c r="L137" i="6"/>
  <c r="J137" i="6"/>
  <c r="K137" i="6" s="1"/>
  <c r="I137" i="6"/>
  <c r="G137" i="6"/>
  <c r="H137" i="6" s="1"/>
  <c r="F137" i="6"/>
  <c r="N136" i="6"/>
  <c r="M136" i="6"/>
  <c r="L136" i="6"/>
  <c r="J136" i="6"/>
  <c r="K136" i="6" s="1"/>
  <c r="I136" i="6"/>
  <c r="G136" i="6"/>
  <c r="H136" i="6" s="1"/>
  <c r="F136" i="6"/>
  <c r="N135" i="6"/>
  <c r="M135" i="6"/>
  <c r="L135" i="6"/>
  <c r="J135" i="6"/>
  <c r="K135" i="6" s="1"/>
  <c r="I135" i="6"/>
  <c r="G135" i="6"/>
  <c r="H135" i="6" s="1"/>
  <c r="F135" i="6"/>
  <c r="N134" i="6"/>
  <c r="M134" i="6"/>
  <c r="L134" i="6"/>
  <c r="J134" i="6"/>
  <c r="K134" i="6" s="1"/>
  <c r="I134" i="6"/>
  <c r="G134" i="6"/>
  <c r="H134" i="6" s="1"/>
  <c r="F134" i="6"/>
  <c r="N133" i="6"/>
  <c r="M133" i="6"/>
  <c r="L133" i="6"/>
  <c r="J133" i="6"/>
  <c r="K133" i="6" s="1"/>
  <c r="I133" i="6"/>
  <c r="G133" i="6"/>
  <c r="H133" i="6" s="1"/>
  <c r="F133" i="6"/>
  <c r="N132" i="6"/>
  <c r="M132" i="6"/>
  <c r="L132" i="6"/>
  <c r="J132" i="6"/>
  <c r="K132" i="6" s="1"/>
  <c r="I132" i="6"/>
  <c r="G132" i="6"/>
  <c r="H132" i="6" s="1"/>
  <c r="F132" i="6"/>
  <c r="N131" i="6"/>
  <c r="M131" i="6"/>
  <c r="L131" i="6"/>
  <c r="J131" i="6"/>
  <c r="K131" i="6" s="1"/>
  <c r="I131" i="6"/>
  <c r="G131" i="6"/>
  <c r="H131" i="6" s="1"/>
  <c r="F131" i="6"/>
  <c r="N130" i="6"/>
  <c r="M130" i="6"/>
  <c r="L130" i="6"/>
  <c r="J130" i="6"/>
  <c r="K130" i="6" s="1"/>
  <c r="I130" i="6"/>
  <c r="G130" i="6"/>
  <c r="H130" i="6" s="1"/>
  <c r="F130" i="6"/>
  <c r="N129" i="6"/>
  <c r="M129" i="6"/>
  <c r="L129" i="6"/>
  <c r="J129" i="6"/>
  <c r="K129" i="6" s="1"/>
  <c r="I129" i="6"/>
  <c r="G129" i="6"/>
  <c r="H129" i="6" s="1"/>
  <c r="F129" i="6"/>
  <c r="N128" i="6"/>
  <c r="M128" i="6"/>
  <c r="L128" i="6"/>
  <c r="J128" i="6"/>
  <c r="K128" i="6" s="1"/>
  <c r="I128" i="6"/>
  <c r="G128" i="6"/>
  <c r="H128" i="6" s="1"/>
  <c r="F128" i="6"/>
  <c r="N127" i="6"/>
  <c r="M127" i="6"/>
  <c r="L127" i="6"/>
  <c r="J127" i="6"/>
  <c r="K127" i="6" s="1"/>
  <c r="I127" i="6"/>
  <c r="G127" i="6"/>
  <c r="H127" i="6" s="1"/>
  <c r="F127" i="6"/>
  <c r="N126" i="6"/>
  <c r="M126" i="6"/>
  <c r="L126" i="6"/>
  <c r="J126" i="6"/>
  <c r="K126" i="6" s="1"/>
  <c r="I126" i="6"/>
  <c r="G126" i="6"/>
  <c r="H126" i="6" s="1"/>
  <c r="F126" i="6"/>
  <c r="N125" i="6"/>
  <c r="M125" i="6"/>
  <c r="L125" i="6"/>
  <c r="J125" i="6"/>
  <c r="K125" i="6" s="1"/>
  <c r="I125" i="6"/>
  <c r="G125" i="6"/>
  <c r="H125" i="6" s="1"/>
  <c r="F125" i="6"/>
  <c r="N124" i="6"/>
  <c r="M124" i="6"/>
  <c r="L124" i="6"/>
  <c r="J124" i="6"/>
  <c r="K124" i="6" s="1"/>
  <c r="I124" i="6"/>
  <c r="G124" i="6"/>
  <c r="H124" i="6" s="1"/>
  <c r="F124" i="6"/>
  <c r="N123" i="6"/>
  <c r="M123" i="6"/>
  <c r="L123" i="6"/>
  <c r="J123" i="6"/>
  <c r="K123" i="6" s="1"/>
  <c r="I123" i="6"/>
  <c r="G123" i="6"/>
  <c r="H123" i="6" s="1"/>
  <c r="F123" i="6"/>
  <c r="N122" i="6"/>
  <c r="M122" i="6"/>
  <c r="L122" i="6"/>
  <c r="J122" i="6"/>
  <c r="K122" i="6" s="1"/>
  <c r="I122" i="6"/>
  <c r="G122" i="6"/>
  <c r="H122" i="6" s="1"/>
  <c r="F122" i="6"/>
  <c r="N121" i="6"/>
  <c r="M121" i="6"/>
  <c r="L121" i="6"/>
  <c r="J121" i="6"/>
  <c r="K121" i="6" s="1"/>
  <c r="I121" i="6"/>
  <c r="G121" i="6"/>
  <c r="H121" i="6" s="1"/>
  <c r="F121" i="6"/>
  <c r="N120" i="6"/>
  <c r="M120" i="6"/>
  <c r="L120" i="6"/>
  <c r="J120" i="6"/>
  <c r="K120" i="6" s="1"/>
  <c r="I120" i="6"/>
  <c r="G120" i="6"/>
  <c r="H120" i="6" s="1"/>
  <c r="F120" i="6"/>
  <c r="N119" i="6"/>
  <c r="M119" i="6"/>
  <c r="L119" i="6"/>
  <c r="J119" i="6"/>
  <c r="K119" i="6" s="1"/>
  <c r="I119" i="6"/>
  <c r="G119" i="6"/>
  <c r="H119" i="6" s="1"/>
  <c r="F119" i="6"/>
  <c r="N118" i="6"/>
  <c r="M118" i="6"/>
  <c r="L118" i="6"/>
  <c r="J118" i="6"/>
  <c r="K118" i="6" s="1"/>
  <c r="I118" i="6"/>
  <c r="G118" i="6"/>
  <c r="H118" i="6" s="1"/>
  <c r="F118" i="6"/>
  <c r="N117" i="6"/>
  <c r="M117" i="6"/>
  <c r="L117" i="6"/>
  <c r="J117" i="6"/>
  <c r="K117" i="6" s="1"/>
  <c r="I117" i="6"/>
  <c r="G117" i="6"/>
  <c r="H117" i="6" s="1"/>
  <c r="F117" i="6"/>
  <c r="N116" i="6"/>
  <c r="M116" i="6"/>
  <c r="L116" i="6"/>
  <c r="J116" i="6"/>
  <c r="K116" i="6" s="1"/>
  <c r="I116" i="6"/>
  <c r="G116" i="6"/>
  <c r="H116" i="6" s="1"/>
  <c r="F116" i="6"/>
  <c r="N115" i="6"/>
  <c r="M115" i="6"/>
  <c r="L115" i="6"/>
  <c r="J115" i="6"/>
  <c r="K115" i="6" s="1"/>
  <c r="I115" i="6"/>
  <c r="G115" i="6"/>
  <c r="H115" i="6" s="1"/>
  <c r="F115" i="6"/>
  <c r="N114" i="6"/>
  <c r="M114" i="6"/>
  <c r="L114" i="6"/>
  <c r="J114" i="6"/>
  <c r="K114" i="6" s="1"/>
  <c r="I114" i="6"/>
  <c r="G114" i="6"/>
  <c r="H114" i="6" s="1"/>
  <c r="F114" i="6"/>
  <c r="N113" i="6"/>
  <c r="M113" i="6"/>
  <c r="L113" i="6"/>
  <c r="J113" i="6"/>
  <c r="K113" i="6" s="1"/>
  <c r="I113" i="6"/>
  <c r="G113" i="6"/>
  <c r="H113" i="6" s="1"/>
  <c r="F113" i="6"/>
  <c r="N112" i="6"/>
  <c r="M112" i="6"/>
  <c r="L112" i="6"/>
  <c r="J112" i="6"/>
  <c r="K112" i="6" s="1"/>
  <c r="I112" i="6"/>
  <c r="G112" i="6"/>
  <c r="H112" i="6" s="1"/>
  <c r="F112" i="6"/>
  <c r="N111" i="6"/>
  <c r="M111" i="6"/>
  <c r="L111" i="6"/>
  <c r="J111" i="6"/>
  <c r="K111" i="6" s="1"/>
  <c r="I111" i="6"/>
  <c r="G111" i="6"/>
  <c r="H111" i="6" s="1"/>
  <c r="F111" i="6"/>
  <c r="N110" i="6"/>
  <c r="M110" i="6"/>
  <c r="L110" i="6"/>
  <c r="J110" i="6"/>
  <c r="K110" i="6" s="1"/>
  <c r="I110" i="6"/>
  <c r="G110" i="6"/>
  <c r="H110" i="6" s="1"/>
  <c r="F110" i="6"/>
  <c r="N109" i="6"/>
  <c r="M109" i="6"/>
  <c r="L109" i="6"/>
  <c r="J109" i="6"/>
  <c r="K109" i="6" s="1"/>
  <c r="I109" i="6"/>
  <c r="G109" i="6"/>
  <c r="H109" i="6" s="1"/>
  <c r="F109" i="6"/>
  <c r="N108" i="6"/>
  <c r="M108" i="6"/>
  <c r="L108" i="6"/>
  <c r="J108" i="6"/>
  <c r="K108" i="6" s="1"/>
  <c r="I108" i="6"/>
  <c r="G108" i="6"/>
  <c r="H108" i="6" s="1"/>
  <c r="F108" i="6"/>
  <c r="N107" i="6"/>
  <c r="M107" i="6"/>
  <c r="L107" i="6"/>
  <c r="J107" i="6"/>
  <c r="K107" i="6" s="1"/>
  <c r="I107" i="6"/>
  <c r="G107" i="6"/>
  <c r="H107" i="6" s="1"/>
  <c r="F107" i="6"/>
  <c r="N106" i="6"/>
  <c r="M106" i="6"/>
  <c r="L106" i="6"/>
  <c r="J106" i="6"/>
  <c r="K106" i="6" s="1"/>
  <c r="I106" i="6"/>
  <c r="G106" i="6"/>
  <c r="H106" i="6" s="1"/>
  <c r="F106" i="6"/>
  <c r="N105" i="6"/>
  <c r="M105" i="6"/>
  <c r="L105" i="6"/>
  <c r="J105" i="6"/>
  <c r="K105" i="6" s="1"/>
  <c r="I105" i="6"/>
  <c r="G105" i="6"/>
  <c r="H105" i="6" s="1"/>
  <c r="F105" i="6"/>
  <c r="N104" i="6"/>
  <c r="M104" i="6"/>
  <c r="L104" i="6"/>
  <c r="J104" i="6"/>
  <c r="K104" i="6" s="1"/>
  <c r="I104" i="6"/>
  <c r="G104" i="6"/>
  <c r="H104" i="6" s="1"/>
  <c r="F104" i="6"/>
  <c r="N103" i="6"/>
  <c r="M103" i="6"/>
  <c r="L103" i="6"/>
  <c r="J103" i="6"/>
  <c r="K103" i="6" s="1"/>
  <c r="I103" i="6"/>
  <c r="G103" i="6"/>
  <c r="H103" i="6" s="1"/>
  <c r="F103" i="6"/>
  <c r="N102" i="6"/>
  <c r="M102" i="6"/>
  <c r="L102" i="6"/>
  <c r="J102" i="6"/>
  <c r="K102" i="6" s="1"/>
  <c r="I102" i="6"/>
  <c r="G102" i="6"/>
  <c r="H102" i="6" s="1"/>
  <c r="F102" i="6"/>
  <c r="N101" i="6"/>
  <c r="M101" i="6"/>
  <c r="L101" i="6"/>
  <c r="J101" i="6"/>
  <c r="K101" i="6" s="1"/>
  <c r="I101" i="6"/>
  <c r="G101" i="6"/>
  <c r="H101" i="6" s="1"/>
  <c r="F101" i="6"/>
  <c r="N100" i="6"/>
  <c r="M100" i="6"/>
  <c r="L100" i="6"/>
  <c r="J100" i="6"/>
  <c r="K100" i="6" s="1"/>
  <c r="I100" i="6"/>
  <c r="G100" i="6"/>
  <c r="H100" i="6" s="1"/>
  <c r="F100" i="6"/>
  <c r="N99" i="6"/>
  <c r="M99" i="6"/>
  <c r="L99" i="6"/>
  <c r="J99" i="6"/>
  <c r="K99" i="6" s="1"/>
  <c r="I99" i="6"/>
  <c r="G99" i="6"/>
  <c r="H99" i="6" s="1"/>
  <c r="F99" i="6"/>
  <c r="N98" i="6"/>
  <c r="M98" i="6"/>
  <c r="L98" i="6"/>
  <c r="J98" i="6"/>
  <c r="K98" i="6" s="1"/>
  <c r="I98" i="6"/>
  <c r="G98" i="6"/>
  <c r="H98" i="6" s="1"/>
  <c r="F98" i="6"/>
  <c r="N97" i="6"/>
  <c r="M97" i="6"/>
  <c r="L97" i="6"/>
  <c r="J97" i="6"/>
  <c r="K97" i="6" s="1"/>
  <c r="I97" i="6"/>
  <c r="G97" i="6"/>
  <c r="H97" i="6" s="1"/>
  <c r="F97" i="6"/>
  <c r="N96" i="6"/>
  <c r="M96" i="6"/>
  <c r="L96" i="6"/>
  <c r="J96" i="6"/>
  <c r="K96" i="6" s="1"/>
  <c r="I96" i="6"/>
  <c r="G96" i="6"/>
  <c r="H96" i="6" s="1"/>
  <c r="F96" i="6"/>
  <c r="N95" i="6"/>
  <c r="M95" i="6"/>
  <c r="L95" i="6"/>
  <c r="J95" i="6"/>
  <c r="K95" i="6" s="1"/>
  <c r="I95" i="6"/>
  <c r="G95" i="6"/>
  <c r="H95" i="6" s="1"/>
  <c r="F95" i="6"/>
  <c r="N94" i="6"/>
  <c r="M94" i="6"/>
  <c r="L94" i="6"/>
  <c r="J94" i="6"/>
  <c r="K94" i="6" s="1"/>
  <c r="I94" i="6"/>
  <c r="G94" i="6"/>
  <c r="H94" i="6" s="1"/>
  <c r="F94" i="6"/>
  <c r="N93" i="6"/>
  <c r="M93" i="6"/>
  <c r="L93" i="6"/>
  <c r="J93" i="6"/>
  <c r="K93" i="6" s="1"/>
  <c r="I93" i="6"/>
  <c r="G93" i="6"/>
  <c r="H93" i="6" s="1"/>
  <c r="F93" i="6"/>
  <c r="N92" i="6"/>
  <c r="M92" i="6"/>
  <c r="L92" i="6"/>
  <c r="J92" i="6"/>
  <c r="K92" i="6" s="1"/>
  <c r="I92" i="6"/>
  <c r="G92" i="6"/>
  <c r="H92" i="6" s="1"/>
  <c r="F92" i="6"/>
  <c r="N91" i="6"/>
  <c r="M91" i="6"/>
  <c r="L91" i="6"/>
  <c r="J91" i="6"/>
  <c r="K91" i="6" s="1"/>
  <c r="I91" i="6"/>
  <c r="G91" i="6"/>
  <c r="H91" i="6" s="1"/>
  <c r="F91" i="6"/>
  <c r="N90" i="6"/>
  <c r="M90" i="6"/>
  <c r="L90" i="6"/>
  <c r="J90" i="6"/>
  <c r="K90" i="6" s="1"/>
  <c r="I90" i="6"/>
  <c r="G90" i="6"/>
  <c r="H90" i="6" s="1"/>
  <c r="F90" i="6"/>
  <c r="N89" i="6"/>
  <c r="M89" i="6"/>
  <c r="L89" i="6"/>
  <c r="J89" i="6"/>
  <c r="K89" i="6" s="1"/>
  <c r="I89" i="6"/>
  <c r="G89" i="6"/>
  <c r="H89" i="6" s="1"/>
  <c r="F89" i="6"/>
  <c r="N88" i="6"/>
  <c r="M88" i="6"/>
  <c r="L88" i="6"/>
  <c r="J88" i="6"/>
  <c r="K88" i="6" s="1"/>
  <c r="I88" i="6"/>
  <c r="G88" i="6"/>
  <c r="H88" i="6" s="1"/>
  <c r="F88" i="6"/>
  <c r="N87" i="6"/>
  <c r="M87" i="6"/>
  <c r="L87" i="6"/>
  <c r="J87" i="6"/>
  <c r="K87" i="6" s="1"/>
  <c r="I87" i="6"/>
  <c r="G87" i="6"/>
  <c r="H87" i="6" s="1"/>
  <c r="F87" i="6"/>
  <c r="N86" i="6"/>
  <c r="M86" i="6"/>
  <c r="L86" i="6"/>
  <c r="J86" i="6"/>
  <c r="K86" i="6" s="1"/>
  <c r="I86" i="6"/>
  <c r="G86" i="6"/>
  <c r="H86" i="6" s="1"/>
  <c r="F86" i="6"/>
  <c r="N85" i="6"/>
  <c r="M85" i="6"/>
  <c r="L85" i="6"/>
  <c r="J85" i="6"/>
  <c r="K85" i="6" s="1"/>
  <c r="I85" i="6"/>
  <c r="G85" i="6"/>
  <c r="H85" i="6" s="1"/>
  <c r="F85" i="6"/>
  <c r="N84" i="6"/>
  <c r="M84" i="6"/>
  <c r="L84" i="6"/>
  <c r="J84" i="6"/>
  <c r="K84" i="6" s="1"/>
  <c r="I84" i="6"/>
  <c r="G84" i="6"/>
  <c r="H84" i="6" s="1"/>
  <c r="F84" i="6"/>
  <c r="N83" i="6"/>
  <c r="M83" i="6"/>
  <c r="L83" i="6"/>
  <c r="J83" i="6"/>
  <c r="K83" i="6" s="1"/>
  <c r="I83" i="6"/>
  <c r="G83" i="6"/>
  <c r="H83" i="6" s="1"/>
  <c r="F83" i="6"/>
  <c r="N82" i="6"/>
  <c r="M82" i="6"/>
  <c r="L82" i="6"/>
  <c r="J82" i="6"/>
  <c r="K82" i="6" s="1"/>
  <c r="I82" i="6"/>
  <c r="G82" i="6"/>
  <c r="H82" i="6" s="1"/>
  <c r="F82" i="6"/>
  <c r="N81" i="6"/>
  <c r="M81" i="6"/>
  <c r="L81" i="6"/>
  <c r="J81" i="6"/>
  <c r="K81" i="6" s="1"/>
  <c r="I81" i="6"/>
  <c r="G81" i="6"/>
  <c r="H81" i="6" s="1"/>
  <c r="F81" i="6"/>
  <c r="N80" i="6"/>
  <c r="M80" i="6"/>
  <c r="L80" i="6"/>
  <c r="J80" i="6"/>
  <c r="K80" i="6" s="1"/>
  <c r="I80" i="6"/>
  <c r="G80" i="6"/>
  <c r="H80" i="6" s="1"/>
  <c r="F80" i="6"/>
  <c r="N79" i="6"/>
  <c r="M79" i="6"/>
  <c r="L79" i="6"/>
  <c r="J79" i="6"/>
  <c r="K79" i="6" s="1"/>
  <c r="I79" i="6"/>
  <c r="G79" i="6"/>
  <c r="H79" i="6" s="1"/>
  <c r="F79" i="6"/>
  <c r="N78" i="6"/>
  <c r="M78" i="6"/>
  <c r="L78" i="6"/>
  <c r="J78" i="6"/>
  <c r="K78" i="6" s="1"/>
  <c r="I78" i="6"/>
  <c r="G78" i="6"/>
  <c r="H78" i="6" s="1"/>
  <c r="F78" i="6"/>
  <c r="N77" i="6"/>
  <c r="M77" i="6"/>
  <c r="L77" i="6"/>
  <c r="J77" i="6"/>
  <c r="K77" i="6" s="1"/>
  <c r="I77" i="6"/>
  <c r="G77" i="6"/>
  <c r="H77" i="6" s="1"/>
  <c r="F77" i="6"/>
  <c r="N76" i="6"/>
  <c r="M76" i="6"/>
  <c r="L76" i="6"/>
  <c r="J76" i="6"/>
  <c r="K76" i="6" s="1"/>
  <c r="I76" i="6"/>
  <c r="G76" i="6"/>
  <c r="H76" i="6" s="1"/>
  <c r="F76" i="6"/>
  <c r="N75" i="6"/>
  <c r="M75" i="6"/>
  <c r="L75" i="6"/>
  <c r="J75" i="6"/>
  <c r="K75" i="6" s="1"/>
  <c r="I75" i="6"/>
  <c r="G75" i="6"/>
  <c r="H75" i="6" s="1"/>
  <c r="F75" i="6"/>
  <c r="N74" i="6"/>
  <c r="M74" i="6"/>
  <c r="L74" i="6"/>
  <c r="J74" i="6"/>
  <c r="K74" i="6" s="1"/>
  <c r="I74" i="6"/>
  <c r="G74" i="6"/>
  <c r="H74" i="6" s="1"/>
  <c r="F74" i="6"/>
  <c r="N73" i="6"/>
  <c r="M73" i="6"/>
  <c r="L73" i="6"/>
  <c r="J73" i="6"/>
  <c r="K73" i="6" s="1"/>
  <c r="I73" i="6"/>
  <c r="G73" i="6"/>
  <c r="H73" i="6" s="1"/>
  <c r="F73" i="6"/>
  <c r="N72" i="6"/>
  <c r="M72" i="6"/>
  <c r="L72" i="6"/>
  <c r="J72" i="6"/>
  <c r="K72" i="6" s="1"/>
  <c r="I72" i="6"/>
  <c r="G72" i="6"/>
  <c r="H72" i="6" s="1"/>
  <c r="F72" i="6"/>
  <c r="N71" i="6"/>
  <c r="M71" i="6"/>
  <c r="L71" i="6"/>
  <c r="J71" i="6"/>
  <c r="K71" i="6" s="1"/>
  <c r="I71" i="6"/>
  <c r="G71" i="6"/>
  <c r="H71" i="6" s="1"/>
  <c r="F71" i="6"/>
  <c r="N70" i="6"/>
  <c r="M70" i="6"/>
  <c r="L70" i="6"/>
  <c r="J70" i="6"/>
  <c r="K70" i="6" s="1"/>
  <c r="I70" i="6"/>
  <c r="G70" i="6"/>
  <c r="H70" i="6" s="1"/>
  <c r="F70" i="6"/>
  <c r="N69" i="6"/>
  <c r="M69" i="6"/>
  <c r="L69" i="6"/>
  <c r="J69" i="6"/>
  <c r="K69" i="6" s="1"/>
  <c r="I69" i="6"/>
  <c r="G69" i="6"/>
  <c r="H69" i="6" s="1"/>
  <c r="F69" i="6"/>
  <c r="N68" i="6"/>
  <c r="M68" i="6"/>
  <c r="L68" i="6"/>
  <c r="J68" i="6"/>
  <c r="K68" i="6" s="1"/>
  <c r="I68" i="6"/>
  <c r="G68" i="6"/>
  <c r="H68" i="6" s="1"/>
  <c r="F68" i="6"/>
  <c r="N67" i="6"/>
  <c r="M67" i="6"/>
  <c r="L67" i="6"/>
  <c r="J67" i="6"/>
  <c r="K67" i="6" s="1"/>
  <c r="I67" i="6"/>
  <c r="G67" i="6"/>
  <c r="H67" i="6" s="1"/>
  <c r="F67" i="6"/>
  <c r="N66" i="6"/>
  <c r="M66" i="6"/>
  <c r="L66" i="6"/>
  <c r="J66" i="6"/>
  <c r="K66" i="6" s="1"/>
  <c r="I66" i="6"/>
  <c r="G66" i="6"/>
  <c r="H66" i="6" s="1"/>
  <c r="F66" i="6"/>
  <c r="N65" i="6"/>
  <c r="M65" i="6"/>
  <c r="L65" i="6"/>
  <c r="J65" i="6"/>
  <c r="K65" i="6" s="1"/>
  <c r="I65" i="6"/>
  <c r="G65" i="6"/>
  <c r="H65" i="6" s="1"/>
  <c r="F65" i="6"/>
  <c r="N64" i="6"/>
  <c r="M64" i="6"/>
  <c r="L64" i="6"/>
  <c r="J64" i="6"/>
  <c r="K64" i="6" s="1"/>
  <c r="I64" i="6"/>
  <c r="G64" i="6"/>
  <c r="H64" i="6" s="1"/>
  <c r="F64" i="6"/>
  <c r="N63" i="6"/>
  <c r="M63" i="6"/>
  <c r="L63" i="6"/>
  <c r="J63" i="6"/>
  <c r="K63" i="6" s="1"/>
  <c r="I63" i="6"/>
  <c r="G63" i="6"/>
  <c r="H63" i="6" s="1"/>
  <c r="F63" i="6"/>
  <c r="N62" i="6"/>
  <c r="M62" i="6"/>
  <c r="L62" i="6"/>
  <c r="J62" i="6"/>
  <c r="K62" i="6" s="1"/>
  <c r="I62" i="6"/>
  <c r="G62" i="6"/>
  <c r="H62" i="6" s="1"/>
  <c r="F62" i="6"/>
  <c r="N61" i="6"/>
  <c r="M61" i="6"/>
  <c r="L61" i="6"/>
  <c r="J61" i="6"/>
  <c r="K61" i="6" s="1"/>
  <c r="I61" i="6"/>
  <c r="G61" i="6"/>
  <c r="H61" i="6" s="1"/>
  <c r="F61" i="6"/>
  <c r="N60" i="6"/>
  <c r="M60" i="6"/>
  <c r="L60" i="6"/>
  <c r="J60" i="6"/>
  <c r="K60" i="6" s="1"/>
  <c r="I60" i="6"/>
  <c r="G60" i="6"/>
  <c r="H60" i="6" s="1"/>
  <c r="F60" i="6"/>
  <c r="N59" i="6"/>
  <c r="M59" i="6"/>
  <c r="L59" i="6"/>
  <c r="J59" i="6"/>
  <c r="K59" i="6" s="1"/>
  <c r="I59" i="6"/>
  <c r="G59" i="6"/>
  <c r="H59" i="6" s="1"/>
  <c r="F59" i="6"/>
  <c r="N58" i="6"/>
  <c r="M58" i="6"/>
  <c r="L58" i="6"/>
  <c r="J58" i="6"/>
  <c r="K58" i="6" s="1"/>
  <c r="I58" i="6"/>
  <c r="G58" i="6"/>
  <c r="H58" i="6" s="1"/>
  <c r="F58" i="6"/>
  <c r="N57" i="6"/>
  <c r="M57" i="6"/>
  <c r="L57" i="6"/>
  <c r="J57" i="6"/>
  <c r="K57" i="6" s="1"/>
  <c r="I57" i="6"/>
  <c r="G57" i="6"/>
  <c r="H57" i="6" s="1"/>
  <c r="F57" i="6"/>
  <c r="N56" i="6"/>
  <c r="M56" i="6"/>
  <c r="L56" i="6"/>
  <c r="J56" i="6"/>
  <c r="K56" i="6" s="1"/>
  <c r="I56" i="6"/>
  <c r="G56" i="6"/>
  <c r="H56" i="6" s="1"/>
  <c r="F56" i="6"/>
  <c r="N55" i="6"/>
  <c r="M55" i="6"/>
  <c r="L55" i="6"/>
  <c r="J55" i="6"/>
  <c r="K55" i="6" s="1"/>
  <c r="I55" i="6"/>
  <c r="G55" i="6"/>
  <c r="H55" i="6" s="1"/>
  <c r="F55" i="6"/>
  <c r="N54" i="6"/>
  <c r="M54" i="6"/>
  <c r="L54" i="6"/>
  <c r="J54" i="6"/>
  <c r="K54" i="6" s="1"/>
  <c r="I54" i="6"/>
  <c r="G54" i="6"/>
  <c r="H54" i="6" s="1"/>
  <c r="F54" i="6"/>
  <c r="N53" i="6"/>
  <c r="M53" i="6"/>
  <c r="L53" i="6"/>
  <c r="J53" i="6"/>
  <c r="K53" i="6" s="1"/>
  <c r="I53" i="6"/>
  <c r="G53" i="6"/>
  <c r="H53" i="6" s="1"/>
  <c r="F53" i="6"/>
  <c r="N52" i="6"/>
  <c r="M52" i="6"/>
  <c r="L52" i="6"/>
  <c r="J52" i="6"/>
  <c r="K52" i="6" s="1"/>
  <c r="I52" i="6"/>
  <c r="G52" i="6"/>
  <c r="H52" i="6" s="1"/>
  <c r="F52" i="6"/>
  <c r="N51" i="6"/>
  <c r="M51" i="6"/>
  <c r="L51" i="6"/>
  <c r="J51" i="6"/>
  <c r="K51" i="6" s="1"/>
  <c r="I51" i="6"/>
  <c r="G51" i="6"/>
  <c r="H51" i="6" s="1"/>
  <c r="F51" i="6"/>
  <c r="N50" i="6"/>
  <c r="M50" i="6"/>
  <c r="L50" i="6"/>
  <c r="J50" i="6"/>
  <c r="K50" i="6" s="1"/>
  <c r="I50" i="6"/>
  <c r="G50" i="6"/>
  <c r="H50" i="6" s="1"/>
  <c r="F50" i="6"/>
  <c r="N49" i="6"/>
  <c r="M49" i="6"/>
  <c r="L49" i="6"/>
  <c r="J49" i="6"/>
  <c r="K49" i="6" s="1"/>
  <c r="I49" i="6"/>
  <c r="G49" i="6"/>
  <c r="H49" i="6" s="1"/>
  <c r="F49" i="6"/>
  <c r="N48" i="6"/>
  <c r="M48" i="6"/>
  <c r="L48" i="6"/>
  <c r="J48" i="6"/>
  <c r="K48" i="6" s="1"/>
  <c r="I48" i="6"/>
  <c r="G48" i="6"/>
  <c r="H48" i="6" s="1"/>
  <c r="F48" i="6"/>
  <c r="N47" i="6"/>
  <c r="M47" i="6"/>
  <c r="L47" i="6"/>
  <c r="J47" i="6"/>
  <c r="K47" i="6" s="1"/>
  <c r="I47" i="6"/>
  <c r="G47" i="6"/>
  <c r="H47" i="6" s="1"/>
  <c r="F47" i="6"/>
  <c r="N46" i="6"/>
  <c r="M46" i="6"/>
  <c r="L46" i="6"/>
  <c r="J46" i="6"/>
  <c r="K46" i="6" s="1"/>
  <c r="I46" i="6"/>
  <c r="G46" i="6"/>
  <c r="H46" i="6" s="1"/>
  <c r="F46" i="6"/>
  <c r="N45" i="6"/>
  <c r="M45" i="6"/>
  <c r="L45" i="6"/>
  <c r="J45" i="6"/>
  <c r="K45" i="6" s="1"/>
  <c r="I45" i="6"/>
  <c r="G45" i="6"/>
  <c r="H45" i="6" s="1"/>
  <c r="F45" i="6"/>
  <c r="N44" i="6"/>
  <c r="M44" i="6"/>
  <c r="L44" i="6"/>
  <c r="J44" i="6"/>
  <c r="K44" i="6" s="1"/>
  <c r="I44" i="6"/>
  <c r="G44" i="6"/>
  <c r="H44" i="6" s="1"/>
  <c r="F44" i="6"/>
  <c r="N43" i="6"/>
  <c r="M43" i="6"/>
  <c r="L43" i="6"/>
  <c r="J43" i="6"/>
  <c r="K43" i="6" s="1"/>
  <c r="I43" i="6"/>
  <c r="G43" i="6"/>
  <c r="H43" i="6" s="1"/>
  <c r="F43" i="6"/>
  <c r="N42" i="6"/>
  <c r="M42" i="6"/>
  <c r="L42" i="6"/>
  <c r="J42" i="6"/>
  <c r="K42" i="6" s="1"/>
  <c r="I42" i="6"/>
  <c r="G42" i="6"/>
  <c r="H42" i="6" s="1"/>
  <c r="F42" i="6"/>
  <c r="N41" i="6"/>
  <c r="M41" i="6"/>
  <c r="L41" i="6"/>
  <c r="J41" i="6"/>
  <c r="K41" i="6" s="1"/>
  <c r="I41" i="6"/>
  <c r="G41" i="6"/>
  <c r="H41" i="6" s="1"/>
  <c r="F41" i="6"/>
  <c r="N40" i="6"/>
  <c r="M40" i="6"/>
  <c r="L40" i="6"/>
  <c r="J40" i="6"/>
  <c r="K40" i="6" s="1"/>
  <c r="I40" i="6"/>
  <c r="G40" i="6"/>
  <c r="H40" i="6" s="1"/>
  <c r="F40" i="6"/>
  <c r="N39" i="6"/>
  <c r="M39" i="6"/>
  <c r="L39" i="6"/>
  <c r="J39" i="6"/>
  <c r="K39" i="6" s="1"/>
  <c r="I39" i="6"/>
  <c r="G39" i="6"/>
  <c r="H39" i="6" s="1"/>
  <c r="F39" i="6"/>
  <c r="N38" i="6"/>
  <c r="M38" i="6"/>
  <c r="L38" i="6"/>
  <c r="J38" i="6"/>
  <c r="K38" i="6" s="1"/>
  <c r="I38" i="6"/>
  <c r="G38" i="6"/>
  <c r="H38" i="6" s="1"/>
  <c r="F38" i="6"/>
  <c r="N37" i="6"/>
  <c r="M37" i="6"/>
  <c r="L37" i="6"/>
  <c r="J37" i="6"/>
  <c r="K37" i="6" s="1"/>
  <c r="I37" i="6"/>
  <c r="G37" i="6"/>
  <c r="H37" i="6" s="1"/>
  <c r="F37" i="6"/>
  <c r="N36" i="6"/>
  <c r="M36" i="6"/>
  <c r="L36" i="6"/>
  <c r="J36" i="6"/>
  <c r="K36" i="6" s="1"/>
  <c r="I36" i="6"/>
  <c r="G36" i="6"/>
  <c r="H36" i="6" s="1"/>
  <c r="F36" i="6"/>
  <c r="N35" i="6"/>
  <c r="M35" i="6"/>
  <c r="L35" i="6"/>
  <c r="J35" i="6"/>
  <c r="K35" i="6" s="1"/>
  <c r="I35" i="6"/>
  <c r="G35" i="6"/>
  <c r="H35" i="6" s="1"/>
  <c r="F35" i="6"/>
  <c r="N34" i="6"/>
  <c r="M34" i="6"/>
  <c r="L34" i="6"/>
  <c r="J34" i="6"/>
  <c r="K34" i="6" s="1"/>
  <c r="I34" i="6"/>
  <c r="G34" i="6"/>
  <c r="H34" i="6" s="1"/>
  <c r="F34" i="6"/>
  <c r="N33" i="6"/>
  <c r="M33" i="6"/>
  <c r="L33" i="6"/>
  <c r="J33" i="6"/>
  <c r="K33" i="6" s="1"/>
  <c r="I33" i="6"/>
  <c r="G33" i="6"/>
  <c r="H33" i="6" s="1"/>
  <c r="F33" i="6"/>
  <c r="N32" i="6"/>
  <c r="M32" i="6"/>
  <c r="L32" i="6"/>
  <c r="J32" i="6"/>
  <c r="K32" i="6" s="1"/>
  <c r="I32" i="6"/>
  <c r="G32" i="6"/>
  <c r="H32" i="6" s="1"/>
  <c r="F32" i="6"/>
  <c r="N31" i="6"/>
  <c r="M31" i="6"/>
  <c r="L31" i="6"/>
  <c r="J31" i="6"/>
  <c r="K31" i="6" s="1"/>
  <c r="I31" i="6"/>
  <c r="G31" i="6"/>
  <c r="H31" i="6" s="1"/>
  <c r="F31" i="6"/>
  <c r="N30" i="6"/>
  <c r="M30" i="6"/>
  <c r="L30" i="6"/>
  <c r="J30" i="6"/>
  <c r="K30" i="6" s="1"/>
  <c r="I30" i="6"/>
  <c r="G30" i="6"/>
  <c r="H30" i="6" s="1"/>
  <c r="F30" i="6"/>
  <c r="N29" i="6"/>
  <c r="M29" i="6"/>
  <c r="L29" i="6"/>
  <c r="J29" i="6"/>
  <c r="K29" i="6" s="1"/>
  <c r="I29" i="6"/>
  <c r="G29" i="6"/>
  <c r="H29" i="6" s="1"/>
  <c r="F29" i="6"/>
  <c r="N28" i="6"/>
  <c r="M28" i="6"/>
  <c r="L28" i="6"/>
  <c r="J28" i="6"/>
  <c r="K28" i="6" s="1"/>
  <c r="I28" i="6"/>
  <c r="G28" i="6"/>
  <c r="H28" i="6" s="1"/>
  <c r="F28" i="6"/>
  <c r="N27" i="6"/>
  <c r="M27" i="6"/>
  <c r="L27" i="6"/>
  <c r="J27" i="6"/>
  <c r="K27" i="6" s="1"/>
  <c r="I27" i="6"/>
  <c r="G27" i="6"/>
  <c r="H27" i="6" s="1"/>
  <c r="F27" i="6"/>
  <c r="N26" i="6"/>
  <c r="M26" i="6"/>
  <c r="L26" i="6"/>
  <c r="J26" i="6"/>
  <c r="K26" i="6" s="1"/>
  <c r="I26" i="6"/>
  <c r="G26" i="6"/>
  <c r="H26" i="6" s="1"/>
  <c r="F26" i="6"/>
  <c r="N25" i="6"/>
  <c r="M25" i="6"/>
  <c r="L25" i="6"/>
  <c r="J25" i="6"/>
  <c r="K25" i="6" s="1"/>
  <c r="I25" i="6"/>
  <c r="G25" i="6"/>
  <c r="H25" i="6" s="1"/>
  <c r="F25" i="6"/>
  <c r="N24" i="6"/>
  <c r="M24" i="6"/>
  <c r="L24" i="6"/>
  <c r="J24" i="6"/>
  <c r="K24" i="6" s="1"/>
  <c r="I24" i="6"/>
  <c r="G24" i="6"/>
  <c r="H24" i="6" s="1"/>
  <c r="F24" i="6"/>
  <c r="N23" i="6"/>
  <c r="M23" i="6"/>
  <c r="L23" i="6"/>
  <c r="J23" i="6"/>
  <c r="K23" i="6" s="1"/>
  <c r="I23" i="6"/>
  <c r="G23" i="6"/>
  <c r="H23" i="6" s="1"/>
  <c r="F23" i="6"/>
  <c r="N22" i="6"/>
  <c r="M22" i="6"/>
  <c r="L22" i="6"/>
  <c r="J22" i="6"/>
  <c r="K22" i="6" s="1"/>
  <c r="I22" i="6"/>
  <c r="G22" i="6"/>
  <c r="H22" i="6" s="1"/>
  <c r="F22" i="6"/>
  <c r="N21" i="6"/>
  <c r="M21" i="6"/>
  <c r="L21" i="6"/>
  <c r="J21" i="6"/>
  <c r="K21" i="6" s="1"/>
  <c r="I21" i="6"/>
  <c r="G21" i="6"/>
  <c r="H21" i="6" s="1"/>
  <c r="F21" i="6"/>
  <c r="N20" i="6"/>
  <c r="M20" i="6"/>
  <c r="L20" i="6"/>
  <c r="J20" i="6"/>
  <c r="K20" i="6" s="1"/>
  <c r="I20" i="6"/>
  <c r="G20" i="6"/>
  <c r="H20" i="6" s="1"/>
  <c r="F20" i="6"/>
  <c r="N19" i="6"/>
  <c r="M19" i="6"/>
  <c r="L19" i="6"/>
  <c r="J19" i="6"/>
  <c r="K19" i="6" s="1"/>
  <c r="I19" i="6"/>
  <c r="G19" i="6"/>
  <c r="H19" i="6" s="1"/>
  <c r="F19" i="6"/>
  <c r="N18" i="6"/>
  <c r="M18" i="6"/>
  <c r="L18" i="6"/>
  <c r="J18" i="6"/>
  <c r="K18" i="6" s="1"/>
  <c r="I18" i="6"/>
  <c r="G18" i="6"/>
  <c r="H18" i="6" s="1"/>
  <c r="F18" i="6"/>
  <c r="N17" i="6"/>
  <c r="M17" i="6"/>
  <c r="L17" i="6"/>
  <c r="J17" i="6"/>
  <c r="K17" i="6" s="1"/>
  <c r="I17" i="6"/>
  <c r="G17" i="6"/>
  <c r="H17" i="6" s="1"/>
  <c r="F17" i="6"/>
  <c r="N16" i="6"/>
  <c r="M16" i="6"/>
  <c r="L16" i="6"/>
  <c r="J16" i="6"/>
  <c r="K16" i="6" s="1"/>
  <c r="I16" i="6"/>
  <c r="G16" i="6"/>
  <c r="H16" i="6" s="1"/>
  <c r="F16" i="6"/>
  <c r="N15" i="6"/>
  <c r="M15" i="6"/>
  <c r="L15" i="6"/>
  <c r="J15" i="6"/>
  <c r="K15" i="6" s="1"/>
  <c r="I15" i="6"/>
  <c r="G15" i="6"/>
  <c r="H15" i="6" s="1"/>
  <c r="F15" i="6"/>
  <c r="N14" i="6"/>
  <c r="M14" i="6"/>
  <c r="L14" i="6"/>
  <c r="J14" i="6"/>
  <c r="K14" i="6" s="1"/>
  <c r="I14" i="6"/>
  <c r="G14" i="6"/>
  <c r="H14" i="6" s="1"/>
  <c r="F14" i="6"/>
  <c r="N13" i="6"/>
  <c r="M13" i="6"/>
  <c r="L13" i="6"/>
  <c r="J13" i="6"/>
  <c r="K13" i="6" s="1"/>
  <c r="I13" i="6"/>
  <c r="G13" i="6"/>
  <c r="H13" i="6" s="1"/>
  <c r="F13" i="6"/>
  <c r="N12" i="6"/>
  <c r="M12" i="6"/>
  <c r="L12" i="6"/>
  <c r="J12" i="6"/>
  <c r="K12" i="6" s="1"/>
  <c r="I12" i="6"/>
  <c r="G12" i="6"/>
  <c r="H12" i="6" s="1"/>
  <c r="F12" i="6"/>
  <c r="N11" i="6"/>
  <c r="M11" i="6"/>
  <c r="L11" i="6"/>
  <c r="J11" i="6"/>
  <c r="K11" i="6" s="1"/>
  <c r="I11" i="6"/>
  <c r="G11" i="6"/>
  <c r="H11" i="6" s="1"/>
  <c r="F11" i="6"/>
  <c r="N10" i="6"/>
  <c r="M10" i="6"/>
  <c r="L10" i="6"/>
  <c r="J10" i="6"/>
  <c r="K10" i="6" s="1"/>
  <c r="I10" i="6"/>
  <c r="G10" i="6"/>
  <c r="H10" i="6" s="1"/>
  <c r="F10" i="6"/>
  <c r="N9" i="6"/>
  <c r="M9" i="6"/>
  <c r="L9" i="6"/>
  <c r="J9" i="6"/>
  <c r="K9" i="6" s="1"/>
  <c r="I9" i="6"/>
  <c r="G9" i="6"/>
  <c r="H9" i="6" s="1"/>
  <c r="F9" i="6"/>
  <c r="N8" i="6"/>
  <c r="M8" i="6"/>
  <c r="L8" i="6"/>
  <c r="J8" i="6"/>
  <c r="K8" i="6" s="1"/>
  <c r="I8" i="6"/>
  <c r="G8" i="6"/>
  <c r="H8" i="6" s="1"/>
  <c r="F8" i="6"/>
  <c r="N7" i="6"/>
  <c r="M7" i="6"/>
  <c r="L7" i="6"/>
  <c r="J7" i="6"/>
  <c r="K7" i="6" s="1"/>
  <c r="I7" i="6"/>
  <c r="G7" i="6"/>
  <c r="H7" i="6" s="1"/>
  <c r="F7" i="6"/>
  <c r="N6" i="6"/>
  <c r="M6" i="6"/>
  <c r="L6" i="6"/>
  <c r="J6" i="6"/>
  <c r="K6" i="6" s="1"/>
  <c r="I6" i="6"/>
  <c r="G6" i="6"/>
  <c r="H6" i="6" s="1"/>
  <c r="F6" i="6"/>
  <c r="N5" i="6"/>
  <c r="M5" i="6"/>
  <c r="L5" i="6"/>
  <c r="J5" i="6"/>
  <c r="K5" i="6" s="1"/>
  <c r="I5" i="6"/>
  <c r="G5" i="6"/>
  <c r="H5" i="6" s="1"/>
  <c r="F5" i="6"/>
  <c r="N4" i="6"/>
  <c r="M4" i="6"/>
  <c r="L4" i="6"/>
  <c r="J4" i="6"/>
  <c r="K4" i="6" s="1"/>
  <c r="I4" i="6"/>
  <c r="G4" i="6"/>
  <c r="H4" i="6" s="1"/>
  <c r="F4" i="6"/>
  <c r="N3" i="6"/>
  <c r="M3" i="6"/>
  <c r="L3" i="6"/>
  <c r="J3" i="6"/>
  <c r="K3" i="6" s="1"/>
  <c r="I3" i="6"/>
  <c r="G3" i="6"/>
  <c r="H3" i="6" s="1"/>
  <c r="F3" i="6"/>
  <c r="N2" i="6"/>
  <c r="M2" i="6"/>
  <c r="L2" i="6"/>
  <c r="J2" i="6"/>
  <c r="K2" i="6" s="1"/>
  <c r="I2" i="6"/>
  <c r="G2" i="6"/>
  <c r="H2" i="6" s="1"/>
  <c r="F2" i="6"/>
  <c r="O2" i="4" a="1"/>
  <c r="O2" i="4" s="1"/>
  <c r="AJ1" i="4" l="1"/>
  <c r="AN12" i="4"/>
  <c r="AM12" i="4" s="1"/>
  <c r="B1" i="4"/>
  <c r="C1" i="4"/>
  <c r="D1" i="4"/>
  <c r="E1" i="4"/>
  <c r="F1" i="4"/>
  <c r="G1" i="4"/>
  <c r="H1" i="4"/>
  <c r="R1" i="4"/>
  <c r="S1" i="4"/>
  <c r="T1" i="4"/>
  <c r="U1" i="4"/>
  <c r="V1" i="4"/>
  <c r="W1" i="4"/>
  <c r="X1" i="4"/>
  <c r="Y1" i="4"/>
  <c r="Z1" i="4"/>
  <c r="AA1" i="4"/>
  <c r="AB1" i="4"/>
  <c r="AC1" i="4"/>
  <c r="AD1" i="4"/>
  <c r="AF1" i="4"/>
  <c r="AH1" i="4"/>
  <c r="AI1" i="4"/>
  <c r="AK1" i="4"/>
  <c r="AL1" i="4"/>
  <c r="AN1" i="4"/>
  <c r="AO1" i="4"/>
  <c r="AP1" i="4"/>
  <c r="AQ1" i="4"/>
  <c r="AR1" i="4"/>
  <c r="AS1" i="4"/>
  <c r="AT1" i="4"/>
  <c r="AU1" i="4"/>
  <c r="AV1" i="4"/>
  <c r="AW1" i="4"/>
  <c r="AX1" i="4"/>
  <c r="AY1" i="4"/>
  <c r="AZ1" i="4"/>
  <c r="BA1" i="4"/>
  <c r="BB1" i="4"/>
  <c r="BC1" i="4"/>
  <c r="BD1" i="4"/>
  <c r="BE1" i="4"/>
  <c r="BF1" i="4"/>
  <c r="BG1" i="4"/>
  <c r="BH1" i="4"/>
  <c r="BI1" i="4"/>
  <c r="BJ1" i="4"/>
  <c r="BK1" i="4"/>
  <c r="BL1" i="4"/>
  <c r="BM1" i="4"/>
  <c r="BN1" i="4"/>
  <c r="BO1" i="4"/>
  <c r="BP1" i="4"/>
  <c r="BQ1" i="4"/>
  <c r="BR1" i="4"/>
  <c r="BS1" i="4"/>
  <c r="BT1" i="4"/>
  <c r="BU1" i="4"/>
  <c r="BV1" i="4"/>
  <c r="BW1" i="4"/>
  <c r="BX1" i="4"/>
  <c r="BY1" i="4"/>
  <c r="BZ1" i="4"/>
  <c r="CA1" i="4"/>
  <c r="CB1" i="4"/>
  <c r="CC1" i="4"/>
  <c r="CD1" i="4"/>
  <c r="CE1" i="4"/>
  <c r="CF1" i="4"/>
  <c r="CG1" i="4"/>
  <c r="CH1" i="4"/>
  <c r="CI1" i="4"/>
  <c r="CJ1" i="4"/>
  <c r="CK1" i="4"/>
  <c r="CL1" i="4"/>
  <c r="CN1" i="4"/>
  <c r="CO1" i="4"/>
  <c r="CP1" i="4"/>
  <c r="CQ1" i="4"/>
  <c r="CR1" i="4"/>
  <c r="CS1" i="4"/>
  <c r="CT1" i="4"/>
  <c r="CU1" i="4"/>
  <c r="CV1" i="4"/>
  <c r="CW1" i="4"/>
  <c r="CX1" i="4"/>
  <c r="CY1" i="4"/>
  <c r="CZ1" i="4"/>
  <c r="DA1" i="4"/>
  <c r="DB1" i="4"/>
  <c r="DC1" i="4"/>
  <c r="DD1" i="4"/>
  <c r="DE1" i="4"/>
  <c r="DF1" i="4"/>
  <c r="DG1" i="4"/>
  <c r="DH1" i="4"/>
  <c r="DI1" i="4"/>
  <c r="DJ1" i="4"/>
  <c r="DK1" i="4"/>
  <c r="DL1" i="4"/>
  <c r="DM1" i="4"/>
  <c r="DN1" i="4"/>
  <c r="DO1" i="4"/>
  <c r="DP1" i="4"/>
  <c r="DQ1" i="4"/>
  <c r="DR1" i="4"/>
  <c r="DS1" i="4"/>
  <c r="DT1" i="4"/>
  <c r="DU1" i="4"/>
  <c r="DV1" i="4"/>
  <c r="DW1" i="4"/>
  <c r="EC1" i="4"/>
  <c r="ED1" i="4"/>
  <c r="EE1" i="4"/>
  <c r="EF1" i="4"/>
  <c r="EG1" i="4"/>
  <c r="EH1" i="4"/>
  <c r="EI1" i="4"/>
  <c r="EJ1" i="4"/>
  <c r="EK1" i="4"/>
  <c r="EL1" i="4"/>
  <c r="EM1" i="4"/>
  <c r="EN1" i="4"/>
  <c r="EO1" i="4"/>
  <c r="EP1" i="4"/>
  <c r="EQ1" i="4"/>
  <c r="ER1" i="4"/>
  <c r="ES1" i="4"/>
  <c r="ET1" i="4"/>
  <c r="EU1" i="4"/>
  <c r="EV1" i="4"/>
  <c r="EW1" i="4"/>
  <c r="B2" i="4"/>
  <c r="C2" i="4"/>
  <c r="D2" i="4"/>
  <c r="E2" i="4"/>
  <c r="F2" i="4"/>
  <c r="G2" i="4"/>
  <c r="H2" i="4"/>
  <c r="M2" i="4" s="1"/>
  <c r="R2" i="4"/>
  <c r="S2" i="4"/>
  <c r="T2" i="4"/>
  <c r="U2" i="4"/>
  <c r="V2" i="4"/>
  <c r="W2" i="4"/>
  <c r="X2" i="4"/>
  <c r="Y2" i="4"/>
  <c r="Z2" i="4"/>
  <c r="AA2" i="4"/>
  <c r="AB2" i="4"/>
  <c r="AC2" i="4"/>
  <c r="AD2" i="4"/>
  <c r="AE2" i="4" s="1"/>
  <c r="AF2" i="4"/>
  <c r="AG2" i="4" s="1"/>
  <c r="AH2" i="4"/>
  <c r="AI2" i="4"/>
  <c r="AJ2" i="4"/>
  <c r="AK2" i="4"/>
  <c r="AL2" i="4"/>
  <c r="AN2" i="4"/>
  <c r="AM2" i="4" s="1"/>
  <c r="AO2" i="4"/>
  <c r="AP2" i="4"/>
  <c r="AQ2" i="4"/>
  <c r="AR2" i="4"/>
  <c r="AS2" i="4"/>
  <c r="AT2" i="4"/>
  <c r="AU2" i="4"/>
  <c r="AV2" i="4"/>
  <c r="AW2" i="4"/>
  <c r="AX2" i="4"/>
  <c r="AY2" i="4"/>
  <c r="AZ2" i="4"/>
  <c r="BA2" i="4"/>
  <c r="BB2" i="4"/>
  <c r="BC2" i="4"/>
  <c r="BD2" i="4"/>
  <c r="BE2" i="4"/>
  <c r="BF2" i="4"/>
  <c r="BG2" i="4"/>
  <c r="BH2" i="4"/>
  <c r="BI2" i="4"/>
  <c r="BJ2" i="4"/>
  <c r="BK2" i="4"/>
  <c r="BL2" i="4"/>
  <c r="BM2" i="4"/>
  <c r="BN2" i="4"/>
  <c r="BO2" i="4"/>
  <c r="BP2" i="4"/>
  <c r="BQ2" i="4"/>
  <c r="BR2" i="4"/>
  <c r="BS2" i="4"/>
  <c r="BT2" i="4"/>
  <c r="BU2" i="4"/>
  <c r="BV2" i="4"/>
  <c r="BW2" i="4"/>
  <c r="BX2" i="4"/>
  <c r="BY2" i="4"/>
  <c r="BZ2" i="4"/>
  <c r="CA2" i="4"/>
  <c r="CB2" i="4"/>
  <c r="CC2" i="4"/>
  <c r="CD2" i="4"/>
  <c r="CE2" i="4"/>
  <c r="CF2" i="4"/>
  <c r="CG2" i="4"/>
  <c r="CH2" i="4"/>
  <c r="CI2" i="4"/>
  <c r="CJ2" i="4"/>
  <c r="CK2" i="4"/>
  <c r="CL2" i="4"/>
  <c r="CM2" i="4" s="1"/>
  <c r="CN2" i="4"/>
  <c r="CO2" i="4"/>
  <c r="CP2" i="4"/>
  <c r="CQ2" i="4"/>
  <c r="CR2" i="4"/>
  <c r="CS2" i="4"/>
  <c r="CT2" i="4"/>
  <c r="CU2" i="4"/>
  <c r="CV2" i="4"/>
  <c r="CW2" i="4"/>
  <c r="CX2" i="4"/>
  <c r="CY2" i="4"/>
  <c r="CZ2" i="4"/>
  <c r="DA2" i="4"/>
  <c r="DB2" i="4"/>
  <c r="DC2" i="4"/>
  <c r="DD2" i="4"/>
  <c r="DE2" i="4"/>
  <c r="DF2" i="4"/>
  <c r="DG2" i="4"/>
  <c r="DH2" i="4"/>
  <c r="DI2" i="4"/>
  <c r="DJ2" i="4"/>
  <c r="DK2" i="4"/>
  <c r="DL2" i="4"/>
  <c r="DM2" i="4"/>
  <c r="DN2" i="4"/>
  <c r="DO2" i="4"/>
  <c r="DP2" i="4"/>
  <c r="DQ2" i="4"/>
  <c r="DR2" i="4"/>
  <c r="DS2" i="4"/>
  <c r="DT2" i="4"/>
  <c r="DU2" i="4"/>
  <c r="DV2" i="4"/>
  <c r="DW2" i="4"/>
  <c r="EC2" i="4"/>
  <c r="DX2" i="4" s="1"/>
  <c r="ED2" i="4"/>
  <c r="EE2" i="4"/>
  <c r="EF2" i="4"/>
  <c r="EG2" i="4"/>
  <c r="EH2" i="4"/>
  <c r="EI2" i="4"/>
  <c r="EJ2" i="4"/>
  <c r="EK2" i="4"/>
  <c r="EL2" i="4"/>
  <c r="EM2" i="4"/>
  <c r="EN2" i="4"/>
  <c r="EO2" i="4"/>
  <c r="EP2" i="4"/>
  <c r="EQ2" i="4"/>
  <c r="ER2" i="4"/>
  <c r="ES2" i="4"/>
  <c r="ET2" i="4"/>
  <c r="EU2" i="4"/>
  <c r="EV2" i="4"/>
  <c r="EW2" i="4"/>
  <c r="B3" i="4"/>
  <c r="C3" i="4"/>
  <c r="D3" i="4"/>
  <c r="E3" i="4"/>
  <c r="F3" i="4"/>
  <c r="G3" i="4"/>
  <c r="H3" i="4"/>
  <c r="M3" i="4" s="1"/>
  <c r="N3" i="4" s="1"/>
  <c r="O3" i="4" s="1" a="1"/>
  <c r="O3" i="4" s="1"/>
  <c r="R3" i="4"/>
  <c r="S3" i="4"/>
  <c r="T3" i="4"/>
  <c r="U3" i="4"/>
  <c r="V3" i="4"/>
  <c r="W3" i="4"/>
  <c r="X3" i="4"/>
  <c r="Y3" i="4"/>
  <c r="Z3" i="4"/>
  <c r="AA3" i="4"/>
  <c r="AB3" i="4"/>
  <c r="AC3" i="4"/>
  <c r="AD3" i="4"/>
  <c r="AE3" i="4" s="1"/>
  <c r="AF3" i="4"/>
  <c r="AG3" i="4" s="1"/>
  <c r="AH3" i="4"/>
  <c r="AI3" i="4"/>
  <c r="AJ3" i="4"/>
  <c r="AK3" i="4"/>
  <c r="AL3" i="4"/>
  <c r="AN3" i="4"/>
  <c r="AM3" i="4" s="1"/>
  <c r="AO3" i="4"/>
  <c r="AP3" i="4"/>
  <c r="AQ3" i="4"/>
  <c r="AR3" i="4"/>
  <c r="AS3" i="4"/>
  <c r="AT3" i="4"/>
  <c r="AU3" i="4"/>
  <c r="AV3" i="4"/>
  <c r="AW3" i="4"/>
  <c r="AX3" i="4"/>
  <c r="AY3" i="4"/>
  <c r="AZ3" i="4"/>
  <c r="BA3" i="4"/>
  <c r="BB3" i="4"/>
  <c r="BC3" i="4"/>
  <c r="BD3" i="4"/>
  <c r="BE3" i="4"/>
  <c r="BF3" i="4"/>
  <c r="BG3" i="4"/>
  <c r="BH3" i="4"/>
  <c r="BI3" i="4"/>
  <c r="BJ3" i="4"/>
  <c r="BK3" i="4"/>
  <c r="BL3" i="4"/>
  <c r="BM3" i="4"/>
  <c r="BN3" i="4"/>
  <c r="BO3" i="4"/>
  <c r="BP3" i="4"/>
  <c r="BQ3" i="4"/>
  <c r="BR3" i="4"/>
  <c r="BS3" i="4"/>
  <c r="BT3" i="4"/>
  <c r="BU3" i="4"/>
  <c r="BV3" i="4"/>
  <c r="BW3" i="4"/>
  <c r="BX3" i="4"/>
  <c r="BY3" i="4"/>
  <c r="BZ3" i="4"/>
  <c r="CA3" i="4"/>
  <c r="CB3" i="4"/>
  <c r="CC3" i="4"/>
  <c r="CD3" i="4"/>
  <c r="CE3" i="4"/>
  <c r="CF3" i="4"/>
  <c r="CG3" i="4"/>
  <c r="CH3" i="4"/>
  <c r="CI3" i="4"/>
  <c r="CJ3" i="4"/>
  <c r="CK3" i="4"/>
  <c r="CL3" i="4"/>
  <c r="CM3" i="4" s="1"/>
  <c r="CN3" i="4"/>
  <c r="CO3" i="4"/>
  <c r="CP3" i="4"/>
  <c r="CQ3" i="4"/>
  <c r="CR3" i="4"/>
  <c r="CS3" i="4"/>
  <c r="CT3" i="4"/>
  <c r="CU3" i="4"/>
  <c r="CV3" i="4"/>
  <c r="CW3" i="4"/>
  <c r="CX3" i="4"/>
  <c r="CY3" i="4"/>
  <c r="CZ3" i="4"/>
  <c r="DA3" i="4"/>
  <c r="DB3" i="4"/>
  <c r="DC3" i="4"/>
  <c r="DD3" i="4"/>
  <c r="DE3" i="4"/>
  <c r="DF3" i="4"/>
  <c r="DG3" i="4"/>
  <c r="DH3" i="4"/>
  <c r="DI3" i="4"/>
  <c r="DJ3" i="4"/>
  <c r="DK3" i="4"/>
  <c r="DL3" i="4"/>
  <c r="DM3" i="4"/>
  <c r="DN3" i="4"/>
  <c r="DO3" i="4"/>
  <c r="DP3" i="4"/>
  <c r="DQ3" i="4"/>
  <c r="DR3" i="4"/>
  <c r="DS3" i="4"/>
  <c r="DT3" i="4"/>
  <c r="DU3" i="4"/>
  <c r="DV3" i="4"/>
  <c r="DW3" i="4"/>
  <c r="EC3" i="4"/>
  <c r="ED3" i="4"/>
  <c r="EE3" i="4"/>
  <c r="EF3" i="4"/>
  <c r="EG3" i="4"/>
  <c r="EH3" i="4"/>
  <c r="EI3" i="4"/>
  <c r="EJ3" i="4"/>
  <c r="EK3" i="4"/>
  <c r="EL3" i="4"/>
  <c r="EM3" i="4"/>
  <c r="EN3" i="4"/>
  <c r="EO3" i="4"/>
  <c r="EP3" i="4"/>
  <c r="EQ3" i="4"/>
  <c r="ER3" i="4"/>
  <c r="ES3" i="4"/>
  <c r="ET3" i="4"/>
  <c r="EU3" i="4"/>
  <c r="EV3" i="4"/>
  <c r="EW3" i="4"/>
  <c r="B4" i="4"/>
  <c r="C4" i="4"/>
  <c r="D4" i="4"/>
  <c r="E4" i="4"/>
  <c r="F4" i="4"/>
  <c r="G4" i="4"/>
  <c r="H4" i="4"/>
  <c r="M4" i="4" s="1"/>
  <c r="N4" i="4" s="1"/>
  <c r="O4" i="4" s="1" a="1"/>
  <c r="O4" i="4" s="1"/>
  <c r="R4" i="4"/>
  <c r="S4" i="4"/>
  <c r="T4" i="4"/>
  <c r="U4" i="4"/>
  <c r="V4" i="4"/>
  <c r="W4" i="4"/>
  <c r="X4" i="4"/>
  <c r="Y4" i="4"/>
  <c r="Z4" i="4"/>
  <c r="AA4" i="4"/>
  <c r="L4" i="4" s="1"/>
  <c r="AB4" i="4"/>
  <c r="AC4" i="4"/>
  <c r="AD4" i="4"/>
  <c r="AE4" i="4" s="1"/>
  <c r="AF4" i="4"/>
  <c r="AG4" i="4" s="1"/>
  <c r="AH4" i="4"/>
  <c r="AI4" i="4"/>
  <c r="AJ4" i="4"/>
  <c r="AK4" i="4"/>
  <c r="AL4" i="4"/>
  <c r="AN4" i="4"/>
  <c r="AM4" i="4" s="1"/>
  <c r="AO4" i="4"/>
  <c r="AP4" i="4"/>
  <c r="AQ4" i="4"/>
  <c r="AR4" i="4"/>
  <c r="AS4" i="4"/>
  <c r="AT4" i="4"/>
  <c r="AU4" i="4"/>
  <c r="AV4" i="4"/>
  <c r="AW4" i="4"/>
  <c r="AX4" i="4"/>
  <c r="AY4" i="4"/>
  <c r="AZ4" i="4"/>
  <c r="BA4" i="4"/>
  <c r="BB4" i="4"/>
  <c r="BC4" i="4"/>
  <c r="BD4" i="4"/>
  <c r="BE4" i="4"/>
  <c r="BF4" i="4"/>
  <c r="BG4" i="4"/>
  <c r="BH4" i="4"/>
  <c r="BI4" i="4"/>
  <c r="BJ4" i="4"/>
  <c r="BK4" i="4"/>
  <c r="BL4" i="4"/>
  <c r="BM4" i="4"/>
  <c r="BN4" i="4"/>
  <c r="BO4" i="4"/>
  <c r="BP4" i="4"/>
  <c r="BQ4" i="4"/>
  <c r="BR4" i="4"/>
  <c r="BS4" i="4"/>
  <c r="BT4" i="4"/>
  <c r="BU4" i="4"/>
  <c r="BV4" i="4"/>
  <c r="BW4" i="4"/>
  <c r="BX4" i="4"/>
  <c r="BY4" i="4"/>
  <c r="BZ4" i="4"/>
  <c r="CA4" i="4"/>
  <c r="CB4" i="4"/>
  <c r="CC4" i="4"/>
  <c r="CD4" i="4"/>
  <c r="CE4" i="4"/>
  <c r="CF4" i="4"/>
  <c r="CG4" i="4"/>
  <c r="CH4" i="4"/>
  <c r="CI4" i="4"/>
  <c r="CJ4" i="4"/>
  <c r="CK4" i="4"/>
  <c r="CL4" i="4"/>
  <c r="CM4" i="4" s="1"/>
  <c r="CN4" i="4"/>
  <c r="CO4" i="4"/>
  <c r="CP4" i="4"/>
  <c r="CQ4" i="4"/>
  <c r="CR4" i="4"/>
  <c r="CS4" i="4"/>
  <c r="CT4" i="4"/>
  <c r="CU4" i="4"/>
  <c r="CV4" i="4"/>
  <c r="CW4" i="4"/>
  <c r="CX4" i="4"/>
  <c r="CY4" i="4"/>
  <c r="CZ4" i="4"/>
  <c r="DA4" i="4"/>
  <c r="DB4" i="4"/>
  <c r="DC4" i="4"/>
  <c r="DD4" i="4"/>
  <c r="DE4" i="4"/>
  <c r="DF4" i="4"/>
  <c r="DG4" i="4"/>
  <c r="DH4" i="4"/>
  <c r="DI4" i="4"/>
  <c r="DJ4" i="4"/>
  <c r="DK4" i="4"/>
  <c r="DL4" i="4"/>
  <c r="DM4" i="4"/>
  <c r="DN4" i="4"/>
  <c r="DO4" i="4"/>
  <c r="DP4" i="4"/>
  <c r="DQ4" i="4"/>
  <c r="DR4" i="4"/>
  <c r="DS4" i="4"/>
  <c r="DT4" i="4"/>
  <c r="DU4" i="4"/>
  <c r="DV4" i="4"/>
  <c r="DW4" i="4"/>
  <c r="EC4" i="4"/>
  <c r="ED4" i="4"/>
  <c r="EE4" i="4"/>
  <c r="EF4" i="4"/>
  <c r="EG4" i="4"/>
  <c r="EH4" i="4"/>
  <c r="EI4" i="4"/>
  <c r="EJ4" i="4"/>
  <c r="EK4" i="4"/>
  <c r="EL4" i="4"/>
  <c r="EM4" i="4"/>
  <c r="EN4" i="4"/>
  <c r="EO4" i="4"/>
  <c r="EP4" i="4"/>
  <c r="EQ4" i="4"/>
  <c r="ER4" i="4"/>
  <c r="ES4" i="4"/>
  <c r="ET4" i="4"/>
  <c r="EU4" i="4"/>
  <c r="EV4" i="4"/>
  <c r="EW4" i="4"/>
  <c r="B5" i="4"/>
  <c r="C5" i="4"/>
  <c r="D5" i="4"/>
  <c r="E5" i="4"/>
  <c r="F5" i="4"/>
  <c r="G5" i="4"/>
  <c r="H5" i="4"/>
  <c r="M5" i="4" s="1"/>
  <c r="N5" i="4" s="1"/>
  <c r="O5" i="4" s="1" a="1"/>
  <c r="O5" i="4" s="1"/>
  <c r="R5" i="4"/>
  <c r="S5" i="4"/>
  <c r="T5" i="4"/>
  <c r="U5" i="4"/>
  <c r="V5" i="4"/>
  <c r="W5" i="4"/>
  <c r="X5" i="4"/>
  <c r="Y5" i="4"/>
  <c r="Z5" i="4"/>
  <c r="AA5" i="4"/>
  <c r="L5" i="4" s="1"/>
  <c r="AB5" i="4"/>
  <c r="AC5" i="4"/>
  <c r="AD5" i="4"/>
  <c r="AE5" i="4" s="1"/>
  <c r="AF5" i="4"/>
  <c r="AG5" i="4" s="1"/>
  <c r="AH5" i="4"/>
  <c r="AI5" i="4"/>
  <c r="AJ5" i="4"/>
  <c r="AK5" i="4"/>
  <c r="AL5" i="4"/>
  <c r="AN5" i="4"/>
  <c r="AM5" i="4" s="1"/>
  <c r="AO5" i="4"/>
  <c r="AP5" i="4"/>
  <c r="AQ5" i="4"/>
  <c r="AR5" i="4"/>
  <c r="AS5" i="4"/>
  <c r="AT5" i="4"/>
  <c r="AU5" i="4"/>
  <c r="AV5" i="4"/>
  <c r="AW5" i="4"/>
  <c r="AX5" i="4"/>
  <c r="AY5" i="4"/>
  <c r="AZ5" i="4"/>
  <c r="BA5" i="4"/>
  <c r="BB5" i="4"/>
  <c r="BC5" i="4"/>
  <c r="BD5" i="4"/>
  <c r="BE5" i="4"/>
  <c r="BF5" i="4"/>
  <c r="BG5" i="4"/>
  <c r="BH5" i="4"/>
  <c r="BI5" i="4"/>
  <c r="BJ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s="1"/>
  <c r="CN5" i="4"/>
  <c r="CO5" i="4"/>
  <c r="CP5" i="4"/>
  <c r="CQ5" i="4"/>
  <c r="CR5" i="4"/>
  <c r="CS5" i="4"/>
  <c r="CT5" i="4"/>
  <c r="CU5" i="4"/>
  <c r="CV5" i="4"/>
  <c r="CW5" i="4"/>
  <c r="CX5" i="4"/>
  <c r="CY5" i="4"/>
  <c r="CZ5" i="4"/>
  <c r="DA5" i="4"/>
  <c r="DB5" i="4"/>
  <c r="DC5" i="4"/>
  <c r="DD5" i="4"/>
  <c r="DE5" i="4"/>
  <c r="DF5" i="4"/>
  <c r="DG5" i="4"/>
  <c r="DH5" i="4"/>
  <c r="DI5" i="4"/>
  <c r="DJ5" i="4"/>
  <c r="DK5" i="4"/>
  <c r="DL5" i="4"/>
  <c r="DM5" i="4"/>
  <c r="DN5" i="4"/>
  <c r="DO5" i="4"/>
  <c r="DP5" i="4"/>
  <c r="DQ5" i="4"/>
  <c r="DR5" i="4"/>
  <c r="DS5" i="4"/>
  <c r="DT5" i="4"/>
  <c r="DU5" i="4"/>
  <c r="DV5" i="4"/>
  <c r="DW5" i="4"/>
  <c r="EC5" i="4"/>
  <c r="ED5" i="4"/>
  <c r="EE5" i="4"/>
  <c r="EF5" i="4"/>
  <c r="EG5" i="4"/>
  <c r="EH5" i="4"/>
  <c r="EI5" i="4"/>
  <c r="EJ5" i="4"/>
  <c r="EK5" i="4"/>
  <c r="EL5" i="4"/>
  <c r="EM5" i="4"/>
  <c r="EN5" i="4"/>
  <c r="EO5" i="4"/>
  <c r="EP5" i="4"/>
  <c r="EQ5" i="4"/>
  <c r="ER5" i="4"/>
  <c r="ES5" i="4"/>
  <c r="ET5" i="4"/>
  <c r="EU5" i="4"/>
  <c r="EV5" i="4"/>
  <c r="EW5" i="4"/>
  <c r="B6" i="4"/>
  <c r="C6" i="4"/>
  <c r="D6" i="4"/>
  <c r="E6" i="4"/>
  <c r="F6" i="4"/>
  <c r="G6" i="4"/>
  <c r="H6" i="4"/>
  <c r="M6" i="4" s="1"/>
  <c r="N6" i="4" s="1"/>
  <c r="O6" i="4" s="1" a="1"/>
  <c r="O6" i="4" s="1"/>
  <c r="R6" i="4"/>
  <c r="S6" i="4"/>
  <c r="T6" i="4"/>
  <c r="U6" i="4"/>
  <c r="V6" i="4"/>
  <c r="W6" i="4"/>
  <c r="X6" i="4"/>
  <c r="Y6" i="4"/>
  <c r="Z6" i="4"/>
  <c r="AA6" i="4"/>
  <c r="AB6" i="4"/>
  <c r="AC6" i="4"/>
  <c r="AD6" i="4"/>
  <c r="AE6" i="4" s="1"/>
  <c r="AF6" i="4"/>
  <c r="AG6" i="4" s="1"/>
  <c r="AH6" i="4"/>
  <c r="AI6" i="4"/>
  <c r="AJ6" i="4"/>
  <c r="AK6" i="4"/>
  <c r="AL6" i="4"/>
  <c r="AN6" i="4"/>
  <c r="AM6" i="4" s="1"/>
  <c r="AO6" i="4"/>
  <c r="AP6" i="4"/>
  <c r="AQ6" i="4"/>
  <c r="AR6" i="4"/>
  <c r="AS6" i="4"/>
  <c r="AT6" i="4"/>
  <c r="AU6" i="4"/>
  <c r="AV6" i="4"/>
  <c r="AW6" i="4"/>
  <c r="AX6" i="4"/>
  <c r="AY6" i="4"/>
  <c r="AZ6" i="4"/>
  <c r="BA6" i="4"/>
  <c r="BB6" i="4"/>
  <c r="BC6" i="4"/>
  <c r="BD6" i="4"/>
  <c r="BE6" i="4"/>
  <c r="BF6" i="4"/>
  <c r="BG6" i="4"/>
  <c r="BH6" i="4"/>
  <c r="BI6" i="4"/>
  <c r="BJ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s="1"/>
  <c r="CN6" i="4"/>
  <c r="CO6" i="4"/>
  <c r="CP6" i="4"/>
  <c r="CQ6" i="4"/>
  <c r="CR6" i="4"/>
  <c r="CS6" i="4"/>
  <c r="CT6" i="4"/>
  <c r="CU6" i="4"/>
  <c r="CV6" i="4"/>
  <c r="CW6" i="4"/>
  <c r="CX6" i="4"/>
  <c r="CY6" i="4"/>
  <c r="CZ6" i="4"/>
  <c r="DA6" i="4"/>
  <c r="DB6" i="4"/>
  <c r="DC6" i="4"/>
  <c r="DD6" i="4"/>
  <c r="DE6" i="4"/>
  <c r="DF6" i="4"/>
  <c r="DG6" i="4"/>
  <c r="DH6" i="4"/>
  <c r="DI6" i="4"/>
  <c r="DJ6" i="4"/>
  <c r="DK6" i="4"/>
  <c r="DL6" i="4"/>
  <c r="DM6" i="4"/>
  <c r="DN6" i="4"/>
  <c r="DO6" i="4"/>
  <c r="DP6" i="4"/>
  <c r="DQ6" i="4"/>
  <c r="DR6" i="4"/>
  <c r="DS6" i="4"/>
  <c r="DT6" i="4"/>
  <c r="DU6" i="4"/>
  <c r="DV6" i="4"/>
  <c r="DW6" i="4"/>
  <c r="EC6" i="4"/>
  <c r="ED6" i="4"/>
  <c r="EE6" i="4"/>
  <c r="EF6" i="4"/>
  <c r="EG6" i="4"/>
  <c r="EH6" i="4"/>
  <c r="EI6" i="4"/>
  <c r="EJ6" i="4"/>
  <c r="EK6" i="4"/>
  <c r="DY6" i="4" s="1"/>
  <c r="EL6" i="4"/>
  <c r="EM6" i="4"/>
  <c r="EN6" i="4"/>
  <c r="EO6" i="4"/>
  <c r="EP6" i="4"/>
  <c r="EQ6" i="4"/>
  <c r="ER6" i="4"/>
  <c r="ES6" i="4"/>
  <c r="ET6" i="4"/>
  <c r="EU6" i="4"/>
  <c r="EV6" i="4"/>
  <c r="EW6" i="4"/>
  <c r="B7" i="4"/>
  <c r="C7" i="4"/>
  <c r="D7" i="4"/>
  <c r="E7" i="4"/>
  <c r="F7" i="4"/>
  <c r="G7" i="4"/>
  <c r="H7" i="4"/>
  <c r="M7" i="4" s="1"/>
  <c r="N7" i="4" s="1"/>
  <c r="O7" i="4" s="1" a="1"/>
  <c r="O7" i="4" s="1"/>
  <c r="R7" i="4"/>
  <c r="S7" i="4"/>
  <c r="T7" i="4"/>
  <c r="U7" i="4"/>
  <c r="V7" i="4"/>
  <c r="W7" i="4"/>
  <c r="X7" i="4"/>
  <c r="Y7" i="4"/>
  <c r="Z7" i="4"/>
  <c r="AA7" i="4"/>
  <c r="AB7" i="4"/>
  <c r="AC7" i="4"/>
  <c r="AD7" i="4"/>
  <c r="AE7" i="4" s="1"/>
  <c r="AF7" i="4"/>
  <c r="AG7" i="4" s="1"/>
  <c r="AH7" i="4"/>
  <c r="AI7" i="4"/>
  <c r="AJ7" i="4"/>
  <c r="AK7" i="4"/>
  <c r="AL7" i="4"/>
  <c r="AN7" i="4"/>
  <c r="AM7" i="4" s="1"/>
  <c r="AO7" i="4"/>
  <c r="AP7" i="4"/>
  <c r="AQ7" i="4"/>
  <c r="AR7" i="4"/>
  <c r="AS7" i="4"/>
  <c r="AT7" i="4"/>
  <c r="AU7" i="4"/>
  <c r="AV7" i="4"/>
  <c r="AW7" i="4"/>
  <c r="AX7" i="4"/>
  <c r="AY7" i="4"/>
  <c r="AZ7" i="4"/>
  <c r="BA7" i="4"/>
  <c r="BB7" i="4"/>
  <c r="BC7" i="4"/>
  <c r="BD7" i="4"/>
  <c r="BE7" i="4"/>
  <c r="BF7" i="4"/>
  <c r="BG7" i="4"/>
  <c r="BH7" i="4"/>
  <c r="BI7" i="4"/>
  <c r="BJ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s="1"/>
  <c r="CN7" i="4"/>
  <c r="CO7" i="4"/>
  <c r="CP7" i="4"/>
  <c r="CQ7" i="4"/>
  <c r="CR7" i="4"/>
  <c r="CS7" i="4"/>
  <c r="CT7" i="4"/>
  <c r="CU7" i="4"/>
  <c r="CV7" i="4"/>
  <c r="CW7" i="4"/>
  <c r="CX7" i="4"/>
  <c r="CY7" i="4"/>
  <c r="CZ7" i="4"/>
  <c r="DA7" i="4"/>
  <c r="DB7" i="4"/>
  <c r="DC7" i="4"/>
  <c r="DD7" i="4"/>
  <c r="DE7" i="4"/>
  <c r="DF7" i="4"/>
  <c r="DG7" i="4"/>
  <c r="DH7" i="4"/>
  <c r="DI7" i="4"/>
  <c r="DJ7" i="4"/>
  <c r="DK7" i="4"/>
  <c r="DL7" i="4"/>
  <c r="DM7" i="4"/>
  <c r="DN7" i="4"/>
  <c r="DO7" i="4"/>
  <c r="DP7" i="4"/>
  <c r="DQ7" i="4"/>
  <c r="DR7" i="4"/>
  <c r="DS7" i="4"/>
  <c r="DT7" i="4"/>
  <c r="DU7" i="4"/>
  <c r="DV7" i="4"/>
  <c r="DW7" i="4"/>
  <c r="EC7" i="4"/>
  <c r="ED7" i="4"/>
  <c r="EE7" i="4"/>
  <c r="EF7" i="4"/>
  <c r="EG7" i="4"/>
  <c r="EH7" i="4"/>
  <c r="EI7" i="4"/>
  <c r="EJ7" i="4"/>
  <c r="EK7" i="4"/>
  <c r="EL7" i="4"/>
  <c r="EM7" i="4"/>
  <c r="EN7" i="4"/>
  <c r="EO7" i="4"/>
  <c r="EP7" i="4"/>
  <c r="EQ7" i="4"/>
  <c r="ER7" i="4"/>
  <c r="ES7" i="4"/>
  <c r="ET7" i="4"/>
  <c r="EU7" i="4"/>
  <c r="EV7" i="4"/>
  <c r="EW7" i="4"/>
  <c r="B8" i="4"/>
  <c r="C8" i="4"/>
  <c r="D8" i="4"/>
  <c r="E8" i="4"/>
  <c r="F8" i="4"/>
  <c r="G8" i="4"/>
  <c r="H8" i="4"/>
  <c r="M8" i="4" s="1"/>
  <c r="N8" i="4" s="1"/>
  <c r="O8" i="4" s="1" a="1"/>
  <c r="O8" i="4" s="1"/>
  <c r="R8" i="4"/>
  <c r="S8" i="4"/>
  <c r="T8" i="4"/>
  <c r="U8" i="4"/>
  <c r="V8" i="4"/>
  <c r="W8" i="4"/>
  <c r="X8" i="4"/>
  <c r="Y8" i="4"/>
  <c r="Z8" i="4"/>
  <c r="AA8" i="4"/>
  <c r="AB8" i="4"/>
  <c r="AC8" i="4"/>
  <c r="AD8" i="4"/>
  <c r="AE8" i="4" s="1"/>
  <c r="AF8" i="4"/>
  <c r="AG8" i="4" s="1"/>
  <c r="AH8" i="4"/>
  <c r="AI8" i="4"/>
  <c r="AJ8" i="4"/>
  <c r="AK8" i="4"/>
  <c r="AL8" i="4"/>
  <c r="AN8" i="4"/>
  <c r="AM8" i="4" s="1"/>
  <c r="AO8" i="4"/>
  <c r="AP8" i="4"/>
  <c r="AQ8" i="4"/>
  <c r="AR8" i="4"/>
  <c r="AS8" i="4"/>
  <c r="AT8" i="4"/>
  <c r="AU8" i="4"/>
  <c r="AV8" i="4"/>
  <c r="AW8" i="4"/>
  <c r="AX8" i="4"/>
  <c r="AY8" i="4"/>
  <c r="AZ8" i="4"/>
  <c r="BA8" i="4"/>
  <c r="BB8" i="4"/>
  <c r="BC8" i="4"/>
  <c r="BD8" i="4"/>
  <c r="BE8" i="4"/>
  <c r="BF8" i="4"/>
  <c r="BG8" i="4"/>
  <c r="BH8" i="4"/>
  <c r="BI8" i="4"/>
  <c r="BJ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s="1"/>
  <c r="CN8" i="4"/>
  <c r="CO8" i="4"/>
  <c r="CP8" i="4"/>
  <c r="CQ8" i="4"/>
  <c r="CR8" i="4"/>
  <c r="CS8" i="4"/>
  <c r="CT8" i="4"/>
  <c r="CU8" i="4"/>
  <c r="CV8" i="4"/>
  <c r="CW8" i="4"/>
  <c r="CX8" i="4"/>
  <c r="CY8" i="4"/>
  <c r="CZ8" i="4"/>
  <c r="DA8" i="4"/>
  <c r="DB8" i="4"/>
  <c r="DC8" i="4"/>
  <c r="DD8" i="4"/>
  <c r="DE8" i="4"/>
  <c r="DF8" i="4"/>
  <c r="DG8" i="4"/>
  <c r="DH8" i="4"/>
  <c r="DI8" i="4"/>
  <c r="DJ8" i="4"/>
  <c r="DK8" i="4"/>
  <c r="DL8" i="4"/>
  <c r="DM8" i="4"/>
  <c r="DN8" i="4"/>
  <c r="DO8" i="4"/>
  <c r="DP8" i="4"/>
  <c r="DQ8" i="4"/>
  <c r="DR8" i="4"/>
  <c r="DS8" i="4"/>
  <c r="DT8" i="4"/>
  <c r="DU8" i="4"/>
  <c r="DV8" i="4"/>
  <c r="DW8" i="4"/>
  <c r="EC8" i="4"/>
  <c r="ED8" i="4"/>
  <c r="EE8" i="4"/>
  <c r="EF8" i="4"/>
  <c r="EG8" i="4"/>
  <c r="EH8" i="4"/>
  <c r="EI8" i="4"/>
  <c r="EJ8" i="4"/>
  <c r="EK8" i="4"/>
  <c r="EL8" i="4"/>
  <c r="EM8" i="4"/>
  <c r="EN8" i="4"/>
  <c r="EO8" i="4"/>
  <c r="EP8" i="4"/>
  <c r="EQ8" i="4"/>
  <c r="ER8" i="4"/>
  <c r="ES8" i="4"/>
  <c r="ET8" i="4"/>
  <c r="EU8" i="4"/>
  <c r="EV8" i="4"/>
  <c r="EW8" i="4"/>
  <c r="B9" i="4"/>
  <c r="C9" i="4"/>
  <c r="D9" i="4"/>
  <c r="E9" i="4"/>
  <c r="F9" i="4"/>
  <c r="G9" i="4"/>
  <c r="H9" i="4"/>
  <c r="M9" i="4" s="1"/>
  <c r="N9" i="4" s="1"/>
  <c r="O9" i="4" s="1" a="1"/>
  <c r="O9" i="4" s="1"/>
  <c r="R9" i="4"/>
  <c r="S9" i="4"/>
  <c r="T9" i="4"/>
  <c r="U9" i="4"/>
  <c r="V9" i="4"/>
  <c r="W9" i="4"/>
  <c r="X9" i="4"/>
  <c r="Y9" i="4"/>
  <c r="Z9" i="4"/>
  <c r="AA9" i="4"/>
  <c r="AB9" i="4"/>
  <c r="AC9" i="4"/>
  <c r="AD9" i="4"/>
  <c r="AE9" i="4" s="1"/>
  <c r="AF9" i="4"/>
  <c r="AG9" i="4" s="1"/>
  <c r="AH9" i="4"/>
  <c r="AI9" i="4"/>
  <c r="AJ9" i="4"/>
  <c r="AK9" i="4"/>
  <c r="AL9" i="4"/>
  <c r="AN9" i="4"/>
  <c r="AM9" i="4" s="1"/>
  <c r="AO9" i="4"/>
  <c r="AP9" i="4"/>
  <c r="AQ9" i="4"/>
  <c r="AR9" i="4"/>
  <c r="AS9" i="4"/>
  <c r="AT9" i="4"/>
  <c r="AU9" i="4"/>
  <c r="AV9" i="4"/>
  <c r="AW9" i="4"/>
  <c r="AX9" i="4"/>
  <c r="AY9" i="4"/>
  <c r="AZ9" i="4"/>
  <c r="BA9" i="4"/>
  <c r="BB9" i="4"/>
  <c r="BC9" i="4"/>
  <c r="BD9" i="4"/>
  <c r="BE9" i="4"/>
  <c r="BF9" i="4"/>
  <c r="BG9" i="4"/>
  <c r="BH9" i="4"/>
  <c r="BI9" i="4"/>
  <c r="BJ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s="1"/>
  <c r="CN9" i="4"/>
  <c r="CO9" i="4"/>
  <c r="CP9" i="4"/>
  <c r="CQ9" i="4"/>
  <c r="CR9" i="4"/>
  <c r="CS9" i="4"/>
  <c r="CT9" i="4"/>
  <c r="CU9" i="4"/>
  <c r="CV9" i="4"/>
  <c r="CW9" i="4"/>
  <c r="CX9" i="4"/>
  <c r="CY9" i="4"/>
  <c r="CZ9" i="4"/>
  <c r="DA9" i="4"/>
  <c r="DB9" i="4"/>
  <c r="DC9" i="4"/>
  <c r="DD9" i="4"/>
  <c r="DE9" i="4"/>
  <c r="DF9" i="4"/>
  <c r="DG9" i="4"/>
  <c r="DH9" i="4"/>
  <c r="DI9" i="4"/>
  <c r="DJ9" i="4"/>
  <c r="DK9" i="4"/>
  <c r="DL9" i="4"/>
  <c r="DM9" i="4"/>
  <c r="DN9" i="4"/>
  <c r="DO9" i="4"/>
  <c r="DP9" i="4"/>
  <c r="DQ9" i="4"/>
  <c r="DR9" i="4"/>
  <c r="DS9" i="4"/>
  <c r="DT9" i="4"/>
  <c r="DU9" i="4"/>
  <c r="DV9" i="4"/>
  <c r="DW9" i="4"/>
  <c r="EC9" i="4"/>
  <c r="ED9" i="4"/>
  <c r="EE9" i="4"/>
  <c r="EF9" i="4"/>
  <c r="EG9" i="4"/>
  <c r="EH9" i="4"/>
  <c r="EI9" i="4"/>
  <c r="EJ9" i="4"/>
  <c r="EK9" i="4"/>
  <c r="EL9" i="4"/>
  <c r="EM9" i="4"/>
  <c r="EN9" i="4"/>
  <c r="EO9" i="4"/>
  <c r="EP9" i="4"/>
  <c r="EQ9" i="4"/>
  <c r="ER9" i="4"/>
  <c r="ES9" i="4"/>
  <c r="ET9" i="4"/>
  <c r="EU9" i="4"/>
  <c r="EV9" i="4"/>
  <c r="EW9" i="4"/>
  <c r="B10" i="4"/>
  <c r="C10" i="4"/>
  <c r="D10" i="4"/>
  <c r="E10" i="4"/>
  <c r="F10" i="4"/>
  <c r="G10" i="4"/>
  <c r="H10" i="4"/>
  <c r="M10" i="4" s="1"/>
  <c r="N10" i="4" s="1"/>
  <c r="O10" i="4" s="1" a="1"/>
  <c r="O10" i="4" s="1"/>
  <c r="R10" i="4"/>
  <c r="S10" i="4"/>
  <c r="T10" i="4"/>
  <c r="U10" i="4"/>
  <c r="V10" i="4"/>
  <c r="W10" i="4"/>
  <c r="X10" i="4"/>
  <c r="Y10" i="4"/>
  <c r="Z10" i="4"/>
  <c r="AA10" i="4"/>
  <c r="AB10" i="4"/>
  <c r="AC10" i="4"/>
  <c r="AD10" i="4"/>
  <c r="AE10" i="4" s="1"/>
  <c r="AF10" i="4"/>
  <c r="AG10" i="4" s="1"/>
  <c r="AH10" i="4"/>
  <c r="AI10" i="4"/>
  <c r="AJ10" i="4"/>
  <c r="AK10" i="4"/>
  <c r="AL10" i="4"/>
  <c r="AN10" i="4"/>
  <c r="AM10" i="4" s="1"/>
  <c r="AO10" i="4"/>
  <c r="AP10" i="4"/>
  <c r="AQ10" i="4"/>
  <c r="AR10" i="4"/>
  <c r="AS10" i="4"/>
  <c r="AT10" i="4"/>
  <c r="AU10" i="4"/>
  <c r="AV10" i="4"/>
  <c r="AW10" i="4"/>
  <c r="AX10" i="4"/>
  <c r="AY10" i="4"/>
  <c r="AZ10" i="4"/>
  <c r="BA10" i="4"/>
  <c r="BB10" i="4"/>
  <c r="BC10" i="4"/>
  <c r="BD10" i="4"/>
  <c r="BE10" i="4"/>
  <c r="BF10" i="4"/>
  <c r="BG10" i="4"/>
  <c r="BH10" i="4"/>
  <c r="BI10" i="4"/>
  <c r="BJ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s="1"/>
  <c r="CN10" i="4"/>
  <c r="CO10" i="4"/>
  <c r="CP10" i="4"/>
  <c r="CQ10" i="4"/>
  <c r="CR10" i="4"/>
  <c r="CS10" i="4"/>
  <c r="CT10" i="4"/>
  <c r="CU10" i="4"/>
  <c r="CV10" i="4"/>
  <c r="CW10" i="4"/>
  <c r="CX10" i="4"/>
  <c r="CY10" i="4"/>
  <c r="CZ10" i="4"/>
  <c r="DA10" i="4"/>
  <c r="DB10" i="4"/>
  <c r="DC10" i="4"/>
  <c r="DD10" i="4"/>
  <c r="DE10" i="4"/>
  <c r="DF10" i="4"/>
  <c r="DG10" i="4"/>
  <c r="DH10" i="4"/>
  <c r="DI10" i="4"/>
  <c r="DJ10" i="4"/>
  <c r="DK10" i="4"/>
  <c r="DL10" i="4"/>
  <c r="DM10" i="4"/>
  <c r="DN10" i="4"/>
  <c r="DO10" i="4"/>
  <c r="DP10" i="4"/>
  <c r="DQ10" i="4"/>
  <c r="DR10" i="4"/>
  <c r="DS10" i="4"/>
  <c r="DT10" i="4"/>
  <c r="DU10" i="4"/>
  <c r="DV10" i="4"/>
  <c r="DW10" i="4"/>
  <c r="EC10" i="4"/>
  <c r="DX10" i="4" s="1"/>
  <c r="ED10" i="4"/>
  <c r="EE10" i="4"/>
  <c r="EF10" i="4"/>
  <c r="EG10" i="4"/>
  <c r="EH10" i="4"/>
  <c r="EI10" i="4"/>
  <c r="EJ10" i="4"/>
  <c r="EK10" i="4"/>
  <c r="EL10" i="4"/>
  <c r="EM10" i="4"/>
  <c r="EN10" i="4"/>
  <c r="EO10" i="4"/>
  <c r="EP10" i="4"/>
  <c r="EQ10" i="4"/>
  <c r="ER10" i="4"/>
  <c r="ES10" i="4"/>
  <c r="ET10" i="4"/>
  <c r="EU10" i="4"/>
  <c r="EV10" i="4"/>
  <c r="EW10" i="4"/>
  <c r="B11" i="4"/>
  <c r="C11" i="4"/>
  <c r="D11" i="4"/>
  <c r="E11" i="4"/>
  <c r="F11" i="4"/>
  <c r="G11" i="4"/>
  <c r="H11" i="4"/>
  <c r="M11" i="4" s="1"/>
  <c r="N11" i="4" s="1"/>
  <c r="O11" i="4" s="1" a="1"/>
  <c r="O11" i="4" s="1"/>
  <c r="R11" i="4"/>
  <c r="S11" i="4"/>
  <c r="T11" i="4"/>
  <c r="U11" i="4"/>
  <c r="V11" i="4"/>
  <c r="W11" i="4"/>
  <c r="X11" i="4"/>
  <c r="Y11" i="4"/>
  <c r="Z11" i="4"/>
  <c r="AA11" i="4"/>
  <c r="AB11" i="4"/>
  <c r="AC11" i="4"/>
  <c r="AD11" i="4"/>
  <c r="AE11" i="4" s="1"/>
  <c r="AF11" i="4"/>
  <c r="AG11" i="4" s="1"/>
  <c r="AH11" i="4"/>
  <c r="AI11" i="4"/>
  <c r="AJ11" i="4"/>
  <c r="AK11" i="4"/>
  <c r="AL11" i="4"/>
  <c r="AN11" i="4"/>
  <c r="AM11" i="4" s="1"/>
  <c r="AO11" i="4"/>
  <c r="AP11" i="4"/>
  <c r="AQ11" i="4"/>
  <c r="AR11" i="4"/>
  <c r="AS11" i="4"/>
  <c r="AT11" i="4"/>
  <c r="AU11" i="4"/>
  <c r="AV11" i="4"/>
  <c r="AW11" i="4"/>
  <c r="AX11" i="4"/>
  <c r="AY11" i="4"/>
  <c r="AZ11" i="4"/>
  <c r="BA11" i="4"/>
  <c r="BB11" i="4"/>
  <c r="BC11" i="4"/>
  <c r="BD11" i="4"/>
  <c r="BE11" i="4"/>
  <c r="BF11" i="4"/>
  <c r="BG11" i="4"/>
  <c r="BH11" i="4"/>
  <c r="BI11" i="4"/>
  <c r="BJ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s="1"/>
  <c r="CN11" i="4"/>
  <c r="CO11" i="4"/>
  <c r="CP11" i="4"/>
  <c r="CQ11" i="4"/>
  <c r="CR11" i="4"/>
  <c r="CS11" i="4"/>
  <c r="CT11" i="4"/>
  <c r="CU11" i="4"/>
  <c r="CV11" i="4"/>
  <c r="CW11" i="4"/>
  <c r="CX11" i="4"/>
  <c r="CY11" i="4"/>
  <c r="CZ11" i="4"/>
  <c r="DA11" i="4"/>
  <c r="DB11" i="4"/>
  <c r="DC11" i="4"/>
  <c r="DD11" i="4"/>
  <c r="DE11" i="4"/>
  <c r="DF11" i="4"/>
  <c r="DG11" i="4"/>
  <c r="DH11" i="4"/>
  <c r="DI11" i="4"/>
  <c r="DJ11" i="4"/>
  <c r="DK11" i="4"/>
  <c r="DL11" i="4"/>
  <c r="DM11" i="4"/>
  <c r="DN11" i="4"/>
  <c r="DO11" i="4"/>
  <c r="DP11" i="4"/>
  <c r="DQ11" i="4"/>
  <c r="DR11" i="4"/>
  <c r="DS11" i="4"/>
  <c r="DT11" i="4"/>
  <c r="DU11" i="4"/>
  <c r="DV11" i="4"/>
  <c r="DW11" i="4"/>
  <c r="EC11" i="4"/>
  <c r="ED11" i="4"/>
  <c r="EE11" i="4"/>
  <c r="EF11" i="4"/>
  <c r="EG11" i="4"/>
  <c r="EH11" i="4"/>
  <c r="EI11" i="4"/>
  <c r="EJ11" i="4"/>
  <c r="EK11" i="4"/>
  <c r="EL11" i="4"/>
  <c r="EM11" i="4"/>
  <c r="EN11" i="4"/>
  <c r="EO11" i="4"/>
  <c r="EP11" i="4"/>
  <c r="EQ11" i="4"/>
  <c r="ER11" i="4"/>
  <c r="ES11" i="4"/>
  <c r="ET11" i="4"/>
  <c r="EU11" i="4"/>
  <c r="EV11" i="4"/>
  <c r="EW11" i="4"/>
  <c r="B12" i="4"/>
  <c r="C12" i="4"/>
  <c r="D12" i="4"/>
  <c r="E12" i="4"/>
  <c r="F12" i="4"/>
  <c r="G12" i="4"/>
  <c r="H12" i="4"/>
  <c r="M12" i="4" s="1"/>
  <c r="N12" i="4" s="1"/>
  <c r="O12" i="4" s="1" a="1"/>
  <c r="O12" i="4" s="1"/>
  <c r="R12" i="4"/>
  <c r="S12" i="4"/>
  <c r="T12" i="4"/>
  <c r="U12" i="4"/>
  <c r="V12" i="4"/>
  <c r="W12" i="4"/>
  <c r="X12" i="4"/>
  <c r="Y12" i="4"/>
  <c r="Z12" i="4"/>
  <c r="AA12" i="4"/>
  <c r="L12" i="4" s="1"/>
  <c r="AB12" i="4"/>
  <c r="AC12" i="4"/>
  <c r="AD12" i="4"/>
  <c r="AE12" i="4" s="1"/>
  <c r="AF12" i="4"/>
  <c r="AG12" i="4" s="1"/>
  <c r="AH12" i="4"/>
  <c r="AI12" i="4"/>
  <c r="AJ12" i="4"/>
  <c r="AK12" i="4"/>
  <c r="AL12" i="4"/>
  <c r="AO12" i="4"/>
  <c r="AP12" i="4"/>
  <c r="AQ12" i="4"/>
  <c r="AR12" i="4"/>
  <c r="AS12" i="4"/>
  <c r="AT12" i="4"/>
  <c r="AU12" i="4"/>
  <c r="AV12" i="4"/>
  <c r="AW12" i="4"/>
  <c r="AX12" i="4"/>
  <c r="AY12" i="4"/>
  <c r="AZ12" i="4"/>
  <c r="BA12" i="4"/>
  <c r="BB12" i="4"/>
  <c r="BC12" i="4"/>
  <c r="BD12" i="4"/>
  <c r="BE12" i="4"/>
  <c r="BF12" i="4"/>
  <c r="BG12" i="4"/>
  <c r="BH12" i="4"/>
  <c r="BI12" i="4"/>
  <c r="BJ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s="1"/>
  <c r="CN12" i="4"/>
  <c r="CO12" i="4"/>
  <c r="CP12" i="4"/>
  <c r="CQ12" i="4"/>
  <c r="CR12" i="4"/>
  <c r="CS12" i="4"/>
  <c r="CT12" i="4"/>
  <c r="CU12" i="4"/>
  <c r="CV12" i="4"/>
  <c r="CW12" i="4"/>
  <c r="CX12" i="4"/>
  <c r="CY12" i="4"/>
  <c r="CZ12" i="4"/>
  <c r="DA12" i="4"/>
  <c r="DB12" i="4"/>
  <c r="DC12" i="4"/>
  <c r="DD12" i="4"/>
  <c r="DE12" i="4"/>
  <c r="DF12" i="4"/>
  <c r="DG12" i="4"/>
  <c r="DH12" i="4"/>
  <c r="DI12" i="4"/>
  <c r="DJ12" i="4"/>
  <c r="DK12" i="4"/>
  <c r="DL12" i="4"/>
  <c r="DM12" i="4"/>
  <c r="DN12" i="4"/>
  <c r="DO12" i="4"/>
  <c r="DP12" i="4"/>
  <c r="DQ12" i="4"/>
  <c r="DR12" i="4"/>
  <c r="DS12" i="4"/>
  <c r="DT12" i="4"/>
  <c r="DU12" i="4"/>
  <c r="DV12" i="4"/>
  <c r="DW12" i="4"/>
  <c r="EC12" i="4"/>
  <c r="ED12" i="4"/>
  <c r="EE12" i="4"/>
  <c r="EF12" i="4"/>
  <c r="EG12" i="4"/>
  <c r="EH12" i="4"/>
  <c r="EI12" i="4"/>
  <c r="EJ12" i="4"/>
  <c r="EK12" i="4"/>
  <c r="EL12" i="4"/>
  <c r="EM12" i="4"/>
  <c r="EN12" i="4"/>
  <c r="EO12" i="4"/>
  <c r="EP12" i="4"/>
  <c r="EQ12" i="4"/>
  <c r="ER12" i="4"/>
  <c r="ES12" i="4"/>
  <c r="ET12" i="4"/>
  <c r="EU12" i="4"/>
  <c r="EV12" i="4"/>
  <c r="EW12" i="4"/>
  <c r="B13" i="4"/>
  <c r="C13" i="4"/>
  <c r="D13" i="4"/>
  <c r="E13" i="4"/>
  <c r="F13" i="4"/>
  <c r="G13" i="4"/>
  <c r="H13" i="4"/>
  <c r="M13" i="4" s="1"/>
  <c r="N13" i="4" s="1"/>
  <c r="O13" i="4" s="1" a="1"/>
  <c r="O13" i="4" s="1"/>
  <c r="R13" i="4"/>
  <c r="S13" i="4"/>
  <c r="T13" i="4"/>
  <c r="U13" i="4"/>
  <c r="V13" i="4"/>
  <c r="W13" i="4"/>
  <c r="X13" i="4"/>
  <c r="Y13" i="4"/>
  <c r="Z13" i="4"/>
  <c r="AA13" i="4"/>
  <c r="AB13" i="4"/>
  <c r="AC13" i="4"/>
  <c r="AD13" i="4"/>
  <c r="AE13" i="4" s="1"/>
  <c r="AF13" i="4"/>
  <c r="AG13" i="4" s="1"/>
  <c r="AH13" i="4"/>
  <c r="AI13" i="4"/>
  <c r="AJ13" i="4"/>
  <c r="AK13" i="4"/>
  <c r="AL13" i="4"/>
  <c r="AN13" i="4"/>
  <c r="AM13" i="4" s="1"/>
  <c r="AO13" i="4"/>
  <c r="AP13" i="4"/>
  <c r="AQ13" i="4"/>
  <c r="AR13" i="4"/>
  <c r="AS13" i="4"/>
  <c r="AT13" i="4"/>
  <c r="AU13" i="4"/>
  <c r="AV13" i="4"/>
  <c r="AW13" i="4"/>
  <c r="AX13" i="4"/>
  <c r="AY13" i="4"/>
  <c r="AZ13" i="4"/>
  <c r="BA13" i="4"/>
  <c r="BB13" i="4"/>
  <c r="BC13" i="4"/>
  <c r="BD13" i="4"/>
  <c r="BE13" i="4"/>
  <c r="BF13" i="4"/>
  <c r="BG13" i="4"/>
  <c r="BH13" i="4"/>
  <c r="BI13" i="4"/>
  <c r="BJ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s="1"/>
  <c r="CN13" i="4"/>
  <c r="CO13" i="4"/>
  <c r="CP13" i="4"/>
  <c r="CQ13" i="4"/>
  <c r="CR13" i="4"/>
  <c r="CS13" i="4"/>
  <c r="CT13" i="4"/>
  <c r="CU13" i="4"/>
  <c r="CV13" i="4"/>
  <c r="CW13" i="4"/>
  <c r="CX13" i="4"/>
  <c r="CY13" i="4"/>
  <c r="CZ13" i="4"/>
  <c r="DA13" i="4"/>
  <c r="DB13" i="4"/>
  <c r="DC13" i="4"/>
  <c r="DD13" i="4"/>
  <c r="DE13" i="4"/>
  <c r="DF13" i="4"/>
  <c r="DG13" i="4"/>
  <c r="DH13" i="4"/>
  <c r="DI13" i="4"/>
  <c r="DJ13" i="4"/>
  <c r="DK13" i="4"/>
  <c r="DL13" i="4"/>
  <c r="DM13" i="4"/>
  <c r="DN13" i="4"/>
  <c r="DO13" i="4"/>
  <c r="DP13" i="4"/>
  <c r="DQ13" i="4"/>
  <c r="DR13" i="4"/>
  <c r="DS13" i="4"/>
  <c r="DT13" i="4"/>
  <c r="DU13" i="4"/>
  <c r="DV13" i="4"/>
  <c r="DW13" i="4"/>
  <c r="EC13" i="4"/>
  <c r="ED13" i="4"/>
  <c r="EE13" i="4"/>
  <c r="EF13" i="4"/>
  <c r="EG13" i="4"/>
  <c r="EH13" i="4"/>
  <c r="EI13" i="4"/>
  <c r="EJ13" i="4"/>
  <c r="EK13" i="4"/>
  <c r="EL13" i="4"/>
  <c r="EM13" i="4"/>
  <c r="EN13" i="4"/>
  <c r="EO13" i="4"/>
  <c r="EP13" i="4"/>
  <c r="EQ13" i="4"/>
  <c r="ER13" i="4"/>
  <c r="ES13" i="4"/>
  <c r="ET13" i="4"/>
  <c r="EU13" i="4"/>
  <c r="EV13" i="4"/>
  <c r="EW13" i="4"/>
  <c r="B14" i="4"/>
  <c r="C14" i="4"/>
  <c r="D14" i="4"/>
  <c r="E14" i="4"/>
  <c r="F14" i="4"/>
  <c r="G14" i="4"/>
  <c r="H14" i="4"/>
  <c r="M14" i="4" s="1"/>
  <c r="N14" i="4" s="1"/>
  <c r="O14" i="4" s="1" a="1"/>
  <c r="O14" i="4" s="1"/>
  <c r="R14" i="4"/>
  <c r="S14" i="4"/>
  <c r="T14" i="4"/>
  <c r="U14" i="4"/>
  <c r="V14" i="4"/>
  <c r="W14" i="4"/>
  <c r="X14" i="4"/>
  <c r="Y14" i="4"/>
  <c r="Z14" i="4"/>
  <c r="AA14" i="4"/>
  <c r="AB14" i="4"/>
  <c r="AC14" i="4"/>
  <c r="AD14" i="4"/>
  <c r="AE14" i="4" s="1"/>
  <c r="AF14" i="4"/>
  <c r="AG14" i="4" s="1"/>
  <c r="AH14" i="4"/>
  <c r="AI14" i="4"/>
  <c r="AJ14" i="4"/>
  <c r="AK14" i="4"/>
  <c r="AL14" i="4"/>
  <c r="AN14" i="4"/>
  <c r="AM14" i="4" s="1"/>
  <c r="AO14" i="4"/>
  <c r="AP14" i="4"/>
  <c r="AQ14" i="4"/>
  <c r="AR14" i="4"/>
  <c r="AS14" i="4"/>
  <c r="AT14" i="4"/>
  <c r="AU14" i="4"/>
  <c r="AV14" i="4"/>
  <c r="AW14" i="4"/>
  <c r="AX14" i="4"/>
  <c r="AY14" i="4"/>
  <c r="AZ14" i="4"/>
  <c r="BA14" i="4"/>
  <c r="BB14" i="4"/>
  <c r="BC14" i="4"/>
  <c r="BD14" i="4"/>
  <c r="BE14" i="4"/>
  <c r="BF14" i="4"/>
  <c r="BG14" i="4"/>
  <c r="BH14" i="4"/>
  <c r="BI14" i="4"/>
  <c r="BJ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s="1"/>
  <c r="CN14" i="4"/>
  <c r="CO14" i="4"/>
  <c r="CP14" i="4"/>
  <c r="CQ14" i="4"/>
  <c r="CR14" i="4"/>
  <c r="CS14" i="4"/>
  <c r="CT14" i="4"/>
  <c r="CU14" i="4"/>
  <c r="CV14" i="4"/>
  <c r="CW14" i="4"/>
  <c r="CX14" i="4"/>
  <c r="CY14" i="4"/>
  <c r="CZ14" i="4"/>
  <c r="DA14" i="4"/>
  <c r="DB14" i="4"/>
  <c r="DC14" i="4"/>
  <c r="DD14" i="4"/>
  <c r="DE14" i="4"/>
  <c r="DF14" i="4"/>
  <c r="DG14" i="4"/>
  <c r="DH14" i="4"/>
  <c r="DI14" i="4"/>
  <c r="DJ14" i="4"/>
  <c r="DK14" i="4"/>
  <c r="DL14" i="4"/>
  <c r="DM14" i="4"/>
  <c r="DN14" i="4"/>
  <c r="DO14" i="4"/>
  <c r="DP14" i="4"/>
  <c r="DQ14" i="4"/>
  <c r="DR14" i="4"/>
  <c r="DS14" i="4"/>
  <c r="DT14" i="4"/>
  <c r="DU14" i="4"/>
  <c r="DV14" i="4"/>
  <c r="DW14" i="4"/>
  <c r="EC14" i="4"/>
  <c r="ED14" i="4"/>
  <c r="EE14" i="4"/>
  <c r="EF14" i="4"/>
  <c r="EG14" i="4"/>
  <c r="EH14" i="4"/>
  <c r="EI14" i="4"/>
  <c r="EJ14" i="4"/>
  <c r="EK14" i="4"/>
  <c r="EL14" i="4"/>
  <c r="EM14" i="4"/>
  <c r="EN14" i="4"/>
  <c r="EO14" i="4"/>
  <c r="EP14" i="4"/>
  <c r="EQ14" i="4"/>
  <c r="ER14" i="4"/>
  <c r="ES14" i="4"/>
  <c r="ET14" i="4"/>
  <c r="EU14" i="4"/>
  <c r="EV14" i="4"/>
  <c r="EW14" i="4"/>
  <c r="B15" i="4"/>
  <c r="C15" i="4"/>
  <c r="D15" i="4"/>
  <c r="E15" i="4"/>
  <c r="F15" i="4"/>
  <c r="G15" i="4"/>
  <c r="H15" i="4"/>
  <c r="M15" i="4" s="1"/>
  <c r="N15" i="4" s="1"/>
  <c r="O15" i="4" s="1" a="1"/>
  <c r="O15" i="4" s="1"/>
  <c r="R15" i="4"/>
  <c r="S15" i="4"/>
  <c r="T15" i="4"/>
  <c r="U15" i="4"/>
  <c r="V15" i="4"/>
  <c r="W15" i="4"/>
  <c r="X15" i="4"/>
  <c r="Y15" i="4"/>
  <c r="Z15" i="4"/>
  <c r="AA15" i="4"/>
  <c r="AB15" i="4"/>
  <c r="AC15" i="4"/>
  <c r="AD15" i="4"/>
  <c r="AE15" i="4" s="1"/>
  <c r="AF15" i="4"/>
  <c r="AG15" i="4" s="1"/>
  <c r="AH15" i="4"/>
  <c r="AI15" i="4"/>
  <c r="AJ15" i="4"/>
  <c r="AK15" i="4"/>
  <c r="AL15" i="4"/>
  <c r="AN15" i="4"/>
  <c r="AM15" i="4" s="1"/>
  <c r="AO15" i="4"/>
  <c r="AP15" i="4"/>
  <c r="AQ15" i="4"/>
  <c r="AR15" i="4"/>
  <c r="AS15" i="4"/>
  <c r="AT15" i="4"/>
  <c r="AU15" i="4"/>
  <c r="AV15" i="4"/>
  <c r="AW15" i="4"/>
  <c r="AX15" i="4"/>
  <c r="AY15" i="4"/>
  <c r="AZ15" i="4"/>
  <c r="BA15" i="4"/>
  <c r="BB15" i="4"/>
  <c r="BC15" i="4"/>
  <c r="BD15" i="4"/>
  <c r="BE15" i="4"/>
  <c r="BF15" i="4"/>
  <c r="BG15" i="4"/>
  <c r="BH15" i="4"/>
  <c r="BI15" i="4"/>
  <c r="BJ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s="1"/>
  <c r="CN15" i="4"/>
  <c r="CO15" i="4"/>
  <c r="CP15" i="4"/>
  <c r="CQ15" i="4"/>
  <c r="CR15" i="4"/>
  <c r="CS15" i="4"/>
  <c r="CT15" i="4"/>
  <c r="CU15" i="4"/>
  <c r="CV15" i="4"/>
  <c r="CW15" i="4"/>
  <c r="CX15" i="4"/>
  <c r="CY15" i="4"/>
  <c r="CZ15" i="4"/>
  <c r="DA15" i="4"/>
  <c r="DB15" i="4"/>
  <c r="DC15" i="4"/>
  <c r="DD15" i="4"/>
  <c r="DE15" i="4"/>
  <c r="DF15" i="4"/>
  <c r="DG15" i="4"/>
  <c r="DH15" i="4"/>
  <c r="DI15" i="4"/>
  <c r="DJ15" i="4"/>
  <c r="DK15" i="4"/>
  <c r="DL15" i="4"/>
  <c r="DM15" i="4"/>
  <c r="DN15" i="4"/>
  <c r="DO15" i="4"/>
  <c r="DP15" i="4"/>
  <c r="DQ15" i="4"/>
  <c r="DR15" i="4"/>
  <c r="DS15" i="4"/>
  <c r="DT15" i="4"/>
  <c r="DU15" i="4"/>
  <c r="DV15" i="4"/>
  <c r="DW15" i="4"/>
  <c r="EC15" i="4"/>
  <c r="ED15" i="4"/>
  <c r="EE15" i="4"/>
  <c r="EF15" i="4"/>
  <c r="EG15" i="4"/>
  <c r="EH15" i="4"/>
  <c r="EI15" i="4"/>
  <c r="EJ15" i="4"/>
  <c r="EK15" i="4"/>
  <c r="EL15" i="4"/>
  <c r="EM15" i="4"/>
  <c r="EN15" i="4"/>
  <c r="EO15" i="4"/>
  <c r="EP15" i="4"/>
  <c r="EQ15" i="4"/>
  <c r="ER15" i="4"/>
  <c r="ES15" i="4"/>
  <c r="ET15" i="4"/>
  <c r="EU15" i="4"/>
  <c r="EV15" i="4"/>
  <c r="EW15" i="4"/>
  <c r="B16" i="4"/>
  <c r="C16" i="4"/>
  <c r="D16" i="4"/>
  <c r="E16" i="4"/>
  <c r="F16" i="4"/>
  <c r="G16" i="4"/>
  <c r="H16" i="4"/>
  <c r="M16" i="4" s="1"/>
  <c r="N16" i="4" s="1"/>
  <c r="O16" i="4" s="1" a="1"/>
  <c r="O16" i="4" s="1"/>
  <c r="R16" i="4"/>
  <c r="S16" i="4"/>
  <c r="T16" i="4"/>
  <c r="U16" i="4"/>
  <c r="V16" i="4"/>
  <c r="W16" i="4"/>
  <c r="X16" i="4"/>
  <c r="Y16" i="4"/>
  <c r="Z16" i="4"/>
  <c r="AA16" i="4"/>
  <c r="AB16" i="4"/>
  <c r="AC16" i="4"/>
  <c r="AD16" i="4"/>
  <c r="AE16" i="4" s="1"/>
  <c r="AF16" i="4"/>
  <c r="AG16" i="4" s="1"/>
  <c r="AH16" i="4"/>
  <c r="AI16" i="4"/>
  <c r="AJ16" i="4"/>
  <c r="AK16" i="4"/>
  <c r="AL16" i="4"/>
  <c r="AN16" i="4"/>
  <c r="AM16" i="4" s="1"/>
  <c r="AO16" i="4"/>
  <c r="AP16" i="4"/>
  <c r="AQ16" i="4"/>
  <c r="AR16" i="4"/>
  <c r="AS16" i="4"/>
  <c r="AT16" i="4"/>
  <c r="AU16" i="4"/>
  <c r="AV16" i="4"/>
  <c r="AW16" i="4"/>
  <c r="AX16" i="4"/>
  <c r="AY16" i="4"/>
  <c r="AZ16" i="4"/>
  <c r="BA16" i="4"/>
  <c r="BB16" i="4"/>
  <c r="BC16" i="4"/>
  <c r="BD16" i="4"/>
  <c r="BE16" i="4"/>
  <c r="BF16" i="4"/>
  <c r="BG16" i="4"/>
  <c r="BH16" i="4"/>
  <c r="BI16" i="4"/>
  <c r="BJ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s="1"/>
  <c r="CN16" i="4"/>
  <c r="CO16" i="4"/>
  <c r="CP16" i="4"/>
  <c r="CQ16" i="4"/>
  <c r="CR16" i="4"/>
  <c r="CS16" i="4"/>
  <c r="CT16" i="4"/>
  <c r="CU16" i="4"/>
  <c r="CV16" i="4"/>
  <c r="CW16" i="4"/>
  <c r="CX16" i="4"/>
  <c r="CY16" i="4"/>
  <c r="CZ16" i="4"/>
  <c r="DA16" i="4"/>
  <c r="DB16" i="4"/>
  <c r="DC16" i="4"/>
  <c r="DD16" i="4"/>
  <c r="DE16" i="4"/>
  <c r="DF16" i="4"/>
  <c r="DG16" i="4"/>
  <c r="DH16" i="4"/>
  <c r="DI16" i="4"/>
  <c r="DJ16" i="4"/>
  <c r="DK16" i="4"/>
  <c r="DL16" i="4"/>
  <c r="DM16" i="4"/>
  <c r="DN16" i="4"/>
  <c r="DO16" i="4"/>
  <c r="DP16" i="4"/>
  <c r="DQ16" i="4"/>
  <c r="DR16" i="4"/>
  <c r="DS16" i="4"/>
  <c r="DT16" i="4"/>
  <c r="DU16" i="4"/>
  <c r="DV16" i="4"/>
  <c r="DW16" i="4"/>
  <c r="EC16" i="4"/>
  <c r="DX16" i="4" s="1"/>
  <c r="ED16" i="4"/>
  <c r="EE16" i="4"/>
  <c r="EF16" i="4"/>
  <c r="EG16" i="4"/>
  <c r="EH16" i="4"/>
  <c r="EI16" i="4"/>
  <c r="EJ16" i="4"/>
  <c r="EK16" i="4"/>
  <c r="EL16" i="4"/>
  <c r="EM16" i="4"/>
  <c r="EN16" i="4"/>
  <c r="EO16" i="4"/>
  <c r="EP16" i="4"/>
  <c r="EQ16" i="4"/>
  <c r="ER16" i="4"/>
  <c r="ES16" i="4"/>
  <c r="ET16" i="4"/>
  <c r="EU16" i="4"/>
  <c r="EV16" i="4"/>
  <c r="EW16" i="4"/>
  <c r="B17" i="4"/>
  <c r="C17" i="4"/>
  <c r="D17" i="4"/>
  <c r="E17" i="4"/>
  <c r="F17" i="4"/>
  <c r="G17" i="4"/>
  <c r="H17" i="4"/>
  <c r="M17" i="4" s="1"/>
  <c r="N17" i="4" s="1"/>
  <c r="O17" i="4" s="1" a="1"/>
  <c r="O17" i="4" s="1"/>
  <c r="R17" i="4"/>
  <c r="S17" i="4"/>
  <c r="T17" i="4"/>
  <c r="U17" i="4"/>
  <c r="V17" i="4"/>
  <c r="W17" i="4"/>
  <c r="X17" i="4"/>
  <c r="Y17" i="4"/>
  <c r="Z17" i="4"/>
  <c r="AA17" i="4"/>
  <c r="AB17" i="4"/>
  <c r="AC17" i="4"/>
  <c r="AD17" i="4"/>
  <c r="AE17" i="4" s="1"/>
  <c r="AF17" i="4"/>
  <c r="AG17" i="4" s="1"/>
  <c r="AH17" i="4"/>
  <c r="AI17" i="4"/>
  <c r="AJ17" i="4"/>
  <c r="AK17" i="4"/>
  <c r="AL17" i="4"/>
  <c r="AN17" i="4"/>
  <c r="AM17" i="4" s="1"/>
  <c r="AO17" i="4"/>
  <c r="AP17" i="4"/>
  <c r="AQ17" i="4"/>
  <c r="AR17" i="4"/>
  <c r="AS17" i="4"/>
  <c r="AT17" i="4"/>
  <c r="AU17" i="4"/>
  <c r="AV17" i="4"/>
  <c r="AW17" i="4"/>
  <c r="AX17" i="4"/>
  <c r="AY17" i="4"/>
  <c r="AZ17" i="4"/>
  <c r="BA17" i="4"/>
  <c r="BB17" i="4"/>
  <c r="BC17" i="4"/>
  <c r="BD17" i="4"/>
  <c r="BE17" i="4"/>
  <c r="BF17" i="4"/>
  <c r="BG17" i="4"/>
  <c r="BH17" i="4"/>
  <c r="BI17" i="4"/>
  <c r="BJ17" i="4"/>
  <c r="BK17" i="4"/>
  <c r="BL17" i="4"/>
  <c r="BM17" i="4"/>
  <c r="BN17" i="4"/>
  <c r="BO17" i="4"/>
  <c r="BP17" i="4"/>
  <c r="BQ17" i="4"/>
  <c r="BR17" i="4"/>
  <c r="BS17" i="4"/>
  <c r="BT17" i="4"/>
  <c r="BU17" i="4"/>
  <c r="BV17" i="4"/>
  <c r="BW17" i="4"/>
  <c r="BX17" i="4"/>
  <c r="BY17" i="4"/>
  <c r="BZ17" i="4"/>
  <c r="CA17" i="4"/>
  <c r="CB17" i="4"/>
  <c r="CC17" i="4"/>
  <c r="CD17" i="4"/>
  <c r="CE17" i="4"/>
  <c r="CF17" i="4"/>
  <c r="CG17" i="4"/>
  <c r="CH17" i="4"/>
  <c r="CI17" i="4"/>
  <c r="CJ17" i="4"/>
  <c r="CK17" i="4"/>
  <c r="CL17" i="4"/>
  <c r="CM17" i="4" s="1"/>
  <c r="CN17" i="4"/>
  <c r="CO17" i="4"/>
  <c r="CP17" i="4"/>
  <c r="CQ17" i="4"/>
  <c r="CR17" i="4"/>
  <c r="CS17" i="4"/>
  <c r="CT17" i="4"/>
  <c r="CU17" i="4"/>
  <c r="CV17" i="4"/>
  <c r="CW17" i="4"/>
  <c r="CX17" i="4"/>
  <c r="CY17" i="4"/>
  <c r="CZ17" i="4"/>
  <c r="DA17" i="4"/>
  <c r="DB17" i="4"/>
  <c r="DC17" i="4"/>
  <c r="DD17" i="4"/>
  <c r="DE17" i="4"/>
  <c r="DF17" i="4"/>
  <c r="DG17" i="4"/>
  <c r="DH17" i="4"/>
  <c r="DI17" i="4"/>
  <c r="DJ17" i="4"/>
  <c r="DK17" i="4"/>
  <c r="DL17" i="4"/>
  <c r="DM17" i="4"/>
  <c r="DN17" i="4"/>
  <c r="DO17" i="4"/>
  <c r="DP17" i="4"/>
  <c r="DQ17" i="4"/>
  <c r="DR17" i="4"/>
  <c r="DS17" i="4"/>
  <c r="DT17" i="4"/>
  <c r="DU17" i="4"/>
  <c r="DV17" i="4"/>
  <c r="DW17" i="4"/>
  <c r="EC17" i="4"/>
  <c r="ED17" i="4"/>
  <c r="EE17" i="4"/>
  <c r="EF17" i="4"/>
  <c r="EG17" i="4"/>
  <c r="EH17" i="4"/>
  <c r="EI17" i="4"/>
  <c r="EJ17" i="4"/>
  <c r="EK17" i="4"/>
  <c r="EL17" i="4"/>
  <c r="EM17" i="4"/>
  <c r="EN17" i="4"/>
  <c r="EO17" i="4"/>
  <c r="EP17" i="4"/>
  <c r="EQ17" i="4"/>
  <c r="ER17" i="4"/>
  <c r="ES17" i="4"/>
  <c r="ET17" i="4"/>
  <c r="EU17" i="4"/>
  <c r="EV17" i="4"/>
  <c r="EW17" i="4"/>
  <c r="B18" i="4"/>
  <c r="C18" i="4"/>
  <c r="D18" i="4"/>
  <c r="E18" i="4"/>
  <c r="F18" i="4"/>
  <c r="G18" i="4"/>
  <c r="H18" i="4"/>
  <c r="M18" i="4" s="1"/>
  <c r="N18" i="4" s="1"/>
  <c r="O18" i="4" s="1" a="1"/>
  <c r="O18" i="4" s="1"/>
  <c r="R18" i="4"/>
  <c r="S18" i="4"/>
  <c r="T18" i="4"/>
  <c r="U18" i="4"/>
  <c r="V18" i="4"/>
  <c r="W18" i="4"/>
  <c r="X18" i="4"/>
  <c r="Y18" i="4"/>
  <c r="Z18" i="4"/>
  <c r="AA18" i="4"/>
  <c r="AB18" i="4"/>
  <c r="AC18" i="4"/>
  <c r="AD18" i="4"/>
  <c r="AE18" i="4" s="1"/>
  <c r="AF18" i="4"/>
  <c r="AG18" i="4" s="1"/>
  <c r="AH18" i="4"/>
  <c r="AI18" i="4"/>
  <c r="AJ18" i="4"/>
  <c r="AK18" i="4"/>
  <c r="AL18" i="4"/>
  <c r="AN18" i="4"/>
  <c r="AM18" i="4" s="1"/>
  <c r="AO18" i="4"/>
  <c r="AP18" i="4"/>
  <c r="AQ18" i="4"/>
  <c r="AR18" i="4"/>
  <c r="AS18" i="4"/>
  <c r="AT18" i="4"/>
  <c r="AU18" i="4"/>
  <c r="AV18" i="4"/>
  <c r="AW18" i="4"/>
  <c r="AX18" i="4"/>
  <c r="AY18" i="4"/>
  <c r="AZ18" i="4"/>
  <c r="BA18" i="4"/>
  <c r="BB18" i="4"/>
  <c r="BC18" i="4"/>
  <c r="BD18" i="4"/>
  <c r="BE18" i="4"/>
  <c r="BF18" i="4"/>
  <c r="BG18" i="4"/>
  <c r="BH18" i="4"/>
  <c r="BI18" i="4"/>
  <c r="BJ18" i="4"/>
  <c r="BK18" i="4"/>
  <c r="BL18" i="4"/>
  <c r="BM18" i="4"/>
  <c r="BN18" i="4"/>
  <c r="BO18" i="4"/>
  <c r="BP18" i="4"/>
  <c r="BQ18" i="4"/>
  <c r="BR18" i="4"/>
  <c r="BS18" i="4"/>
  <c r="BT18" i="4"/>
  <c r="BU18" i="4"/>
  <c r="BV18" i="4"/>
  <c r="BW18" i="4"/>
  <c r="BX18" i="4"/>
  <c r="BY18" i="4"/>
  <c r="BZ18" i="4"/>
  <c r="CA18" i="4"/>
  <c r="CB18" i="4"/>
  <c r="CC18" i="4"/>
  <c r="CD18" i="4"/>
  <c r="CE18" i="4"/>
  <c r="CF18" i="4"/>
  <c r="CG18" i="4"/>
  <c r="CH18" i="4"/>
  <c r="CI18" i="4"/>
  <c r="CJ18" i="4"/>
  <c r="CK18" i="4"/>
  <c r="CL18" i="4"/>
  <c r="CM18" i="4" s="1"/>
  <c r="CN18" i="4"/>
  <c r="CO18" i="4"/>
  <c r="CP18" i="4"/>
  <c r="CQ18" i="4"/>
  <c r="CR18" i="4"/>
  <c r="CS18" i="4"/>
  <c r="CT18" i="4"/>
  <c r="CU18" i="4"/>
  <c r="CV18" i="4"/>
  <c r="CW18" i="4"/>
  <c r="CX18" i="4"/>
  <c r="CY18" i="4"/>
  <c r="CZ18" i="4"/>
  <c r="DA18" i="4"/>
  <c r="DB18" i="4"/>
  <c r="DC18" i="4"/>
  <c r="DD18" i="4"/>
  <c r="DE18" i="4"/>
  <c r="DF18" i="4"/>
  <c r="DG18" i="4"/>
  <c r="DH18" i="4"/>
  <c r="DI18" i="4"/>
  <c r="DJ18" i="4"/>
  <c r="DK18" i="4"/>
  <c r="DL18" i="4"/>
  <c r="DM18" i="4"/>
  <c r="DN18" i="4"/>
  <c r="DO18" i="4"/>
  <c r="DP18" i="4"/>
  <c r="DQ18" i="4"/>
  <c r="DR18" i="4"/>
  <c r="DS18" i="4"/>
  <c r="DT18" i="4"/>
  <c r="DU18" i="4"/>
  <c r="DV18" i="4"/>
  <c r="DW18" i="4"/>
  <c r="EC18" i="4"/>
  <c r="ED18" i="4"/>
  <c r="EE18" i="4"/>
  <c r="EF18" i="4"/>
  <c r="EG18" i="4"/>
  <c r="EH18" i="4"/>
  <c r="EI18" i="4"/>
  <c r="EJ18" i="4"/>
  <c r="EK18" i="4"/>
  <c r="EL18" i="4"/>
  <c r="EM18" i="4"/>
  <c r="EN18" i="4"/>
  <c r="EO18" i="4"/>
  <c r="EP18" i="4"/>
  <c r="EQ18" i="4"/>
  <c r="ER18" i="4"/>
  <c r="ES18" i="4"/>
  <c r="ET18" i="4"/>
  <c r="EU18" i="4"/>
  <c r="EV18" i="4"/>
  <c r="EW18" i="4"/>
  <c r="B19" i="4"/>
  <c r="C19" i="4"/>
  <c r="D19" i="4"/>
  <c r="E19" i="4"/>
  <c r="F19" i="4"/>
  <c r="G19" i="4"/>
  <c r="H19" i="4"/>
  <c r="M19" i="4" s="1"/>
  <c r="N19" i="4" s="1"/>
  <c r="O19" i="4" s="1" a="1"/>
  <c r="O19" i="4" s="1"/>
  <c r="R19" i="4"/>
  <c r="S19" i="4"/>
  <c r="T19" i="4"/>
  <c r="U19" i="4"/>
  <c r="V19" i="4"/>
  <c r="W19" i="4"/>
  <c r="X19" i="4"/>
  <c r="Y19" i="4"/>
  <c r="Z19" i="4"/>
  <c r="AA19" i="4"/>
  <c r="AB19" i="4"/>
  <c r="AC19" i="4"/>
  <c r="AD19" i="4"/>
  <c r="AE19" i="4" s="1"/>
  <c r="AF19" i="4"/>
  <c r="AG19" i="4" s="1"/>
  <c r="AH19" i="4"/>
  <c r="AI19" i="4"/>
  <c r="AJ19" i="4"/>
  <c r="AK19" i="4"/>
  <c r="AL19" i="4"/>
  <c r="AN19" i="4"/>
  <c r="AM19" i="4" s="1"/>
  <c r="AO19" i="4"/>
  <c r="AP19" i="4"/>
  <c r="AQ19" i="4"/>
  <c r="AR19" i="4"/>
  <c r="AS19" i="4"/>
  <c r="AT19" i="4"/>
  <c r="AU19" i="4"/>
  <c r="AV19" i="4"/>
  <c r="AW19" i="4"/>
  <c r="AX19" i="4"/>
  <c r="AY19" i="4"/>
  <c r="AZ19" i="4"/>
  <c r="BA19" i="4"/>
  <c r="BB19" i="4"/>
  <c r="BC19" i="4"/>
  <c r="BD19" i="4"/>
  <c r="BE19" i="4"/>
  <c r="BF19" i="4"/>
  <c r="BG19" i="4"/>
  <c r="BH19" i="4"/>
  <c r="BI19" i="4"/>
  <c r="BJ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s="1"/>
  <c r="CN19" i="4"/>
  <c r="CO19" i="4"/>
  <c r="CP19" i="4"/>
  <c r="CQ19" i="4"/>
  <c r="CR19" i="4"/>
  <c r="CS19" i="4"/>
  <c r="CT19" i="4"/>
  <c r="CU19" i="4"/>
  <c r="CV19" i="4"/>
  <c r="CW19" i="4"/>
  <c r="CX19" i="4"/>
  <c r="CY19" i="4"/>
  <c r="CZ19" i="4"/>
  <c r="DA19" i="4"/>
  <c r="DB19" i="4"/>
  <c r="DC19" i="4"/>
  <c r="DD19" i="4"/>
  <c r="DE19" i="4"/>
  <c r="DF19" i="4"/>
  <c r="DG19" i="4"/>
  <c r="DH19" i="4"/>
  <c r="DI19" i="4"/>
  <c r="DJ19" i="4"/>
  <c r="DK19" i="4"/>
  <c r="DL19" i="4"/>
  <c r="DM19" i="4"/>
  <c r="DN19" i="4"/>
  <c r="DO19" i="4"/>
  <c r="DP19" i="4"/>
  <c r="DQ19" i="4"/>
  <c r="DR19" i="4"/>
  <c r="DS19" i="4"/>
  <c r="DT19" i="4"/>
  <c r="DU19" i="4"/>
  <c r="DV19" i="4"/>
  <c r="DW19" i="4"/>
  <c r="EC19" i="4"/>
  <c r="ED19" i="4"/>
  <c r="EE19" i="4"/>
  <c r="EF19" i="4"/>
  <c r="EG19" i="4"/>
  <c r="EH19" i="4"/>
  <c r="EI19" i="4"/>
  <c r="EJ19" i="4"/>
  <c r="EK19" i="4"/>
  <c r="EL19" i="4"/>
  <c r="EM19" i="4"/>
  <c r="EN19" i="4"/>
  <c r="EO19" i="4"/>
  <c r="EP19" i="4"/>
  <c r="EQ19" i="4"/>
  <c r="ER19" i="4"/>
  <c r="ES19" i="4"/>
  <c r="ET19" i="4"/>
  <c r="EU19" i="4"/>
  <c r="EV19" i="4"/>
  <c r="EW19" i="4"/>
  <c r="B20" i="4"/>
  <c r="C20" i="4"/>
  <c r="D20" i="4"/>
  <c r="E20" i="4"/>
  <c r="F20" i="4"/>
  <c r="G20" i="4"/>
  <c r="H20" i="4"/>
  <c r="M20" i="4" s="1"/>
  <c r="N20" i="4" s="1"/>
  <c r="O20" i="4" s="1" a="1"/>
  <c r="O20" i="4" s="1"/>
  <c r="R20" i="4"/>
  <c r="S20" i="4"/>
  <c r="T20" i="4"/>
  <c r="U20" i="4"/>
  <c r="V20" i="4"/>
  <c r="W20" i="4"/>
  <c r="X20" i="4"/>
  <c r="Y20" i="4"/>
  <c r="Z20" i="4"/>
  <c r="AA20" i="4"/>
  <c r="AB20" i="4"/>
  <c r="AC20" i="4"/>
  <c r="AD20" i="4"/>
  <c r="AE20" i="4" s="1"/>
  <c r="AF20" i="4"/>
  <c r="AG20" i="4" s="1"/>
  <c r="AH20" i="4"/>
  <c r="AI20" i="4"/>
  <c r="AJ20" i="4"/>
  <c r="AK20" i="4"/>
  <c r="AL20" i="4"/>
  <c r="AN20" i="4"/>
  <c r="AM20" i="4" s="1"/>
  <c r="AO20" i="4"/>
  <c r="AP20" i="4"/>
  <c r="AQ20" i="4"/>
  <c r="AR20" i="4"/>
  <c r="AS20" i="4"/>
  <c r="AT20" i="4"/>
  <c r="AU20" i="4"/>
  <c r="AV20" i="4"/>
  <c r="AW20" i="4"/>
  <c r="AX20" i="4"/>
  <c r="AY20" i="4"/>
  <c r="AZ20" i="4"/>
  <c r="BA20" i="4"/>
  <c r="BB20" i="4"/>
  <c r="BC20" i="4"/>
  <c r="BD20" i="4"/>
  <c r="BE20" i="4"/>
  <c r="BF20" i="4"/>
  <c r="BG20" i="4"/>
  <c r="BH20" i="4"/>
  <c r="BI20" i="4"/>
  <c r="BJ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s="1"/>
  <c r="CN20" i="4"/>
  <c r="CO20" i="4"/>
  <c r="CP20" i="4"/>
  <c r="CQ20" i="4"/>
  <c r="CR20" i="4"/>
  <c r="CS20" i="4"/>
  <c r="CT20" i="4"/>
  <c r="CU20" i="4"/>
  <c r="CV20" i="4"/>
  <c r="CW20" i="4"/>
  <c r="CX20" i="4"/>
  <c r="CY20" i="4"/>
  <c r="CZ20" i="4"/>
  <c r="DA20" i="4"/>
  <c r="DB20" i="4"/>
  <c r="DC20" i="4"/>
  <c r="DD20" i="4"/>
  <c r="DE20" i="4"/>
  <c r="DF20" i="4"/>
  <c r="DG20" i="4"/>
  <c r="DH20" i="4"/>
  <c r="DI20" i="4"/>
  <c r="DJ20" i="4"/>
  <c r="DK20" i="4"/>
  <c r="DL20" i="4"/>
  <c r="DM20" i="4"/>
  <c r="DN20" i="4"/>
  <c r="DO20" i="4"/>
  <c r="DP20" i="4"/>
  <c r="DQ20" i="4"/>
  <c r="DR20" i="4"/>
  <c r="DS20" i="4"/>
  <c r="DT20" i="4"/>
  <c r="DU20" i="4"/>
  <c r="DV20" i="4"/>
  <c r="DW20" i="4"/>
  <c r="EC20" i="4"/>
  <c r="ED20" i="4"/>
  <c r="EE20" i="4"/>
  <c r="EF20" i="4"/>
  <c r="EG20" i="4"/>
  <c r="EH20" i="4"/>
  <c r="EI20" i="4"/>
  <c r="EJ20" i="4"/>
  <c r="EK20" i="4"/>
  <c r="EL20" i="4"/>
  <c r="EM20" i="4"/>
  <c r="EN20" i="4"/>
  <c r="EO20" i="4"/>
  <c r="EP20" i="4"/>
  <c r="EQ20" i="4"/>
  <c r="ER20" i="4"/>
  <c r="ES20" i="4"/>
  <c r="ET20" i="4"/>
  <c r="EU20" i="4"/>
  <c r="EV20" i="4"/>
  <c r="EW20" i="4"/>
  <c r="B21" i="4"/>
  <c r="C21" i="4"/>
  <c r="D21" i="4"/>
  <c r="E21" i="4"/>
  <c r="F21" i="4"/>
  <c r="G21" i="4"/>
  <c r="H21" i="4"/>
  <c r="M21" i="4" s="1"/>
  <c r="N21" i="4" s="1"/>
  <c r="O21" i="4" s="1" a="1"/>
  <c r="O21" i="4" s="1"/>
  <c r="R21" i="4"/>
  <c r="S21" i="4"/>
  <c r="T21" i="4"/>
  <c r="U21" i="4"/>
  <c r="V21" i="4"/>
  <c r="W21" i="4"/>
  <c r="X21" i="4"/>
  <c r="Y21" i="4"/>
  <c r="Z21" i="4"/>
  <c r="AA21" i="4"/>
  <c r="AB21" i="4"/>
  <c r="AC21" i="4"/>
  <c r="AD21" i="4"/>
  <c r="AE21" i="4" s="1"/>
  <c r="AF21" i="4"/>
  <c r="AG21" i="4" s="1"/>
  <c r="AH21" i="4"/>
  <c r="AI21" i="4"/>
  <c r="AJ21" i="4"/>
  <c r="AK21" i="4"/>
  <c r="AL21" i="4"/>
  <c r="AN21" i="4"/>
  <c r="AM21" i="4" s="1"/>
  <c r="AO21" i="4"/>
  <c r="AP21" i="4"/>
  <c r="AQ21" i="4"/>
  <c r="AR21" i="4"/>
  <c r="AS21" i="4"/>
  <c r="AT21" i="4"/>
  <c r="AU21" i="4"/>
  <c r="AV21" i="4"/>
  <c r="AW21" i="4"/>
  <c r="AX21" i="4"/>
  <c r="AY21" i="4"/>
  <c r="AZ21" i="4"/>
  <c r="BA21" i="4"/>
  <c r="BB21" i="4"/>
  <c r="BC21" i="4"/>
  <c r="BD21" i="4"/>
  <c r="BE21" i="4"/>
  <c r="BF21" i="4"/>
  <c r="BG21" i="4"/>
  <c r="BH21" i="4"/>
  <c r="BI21" i="4"/>
  <c r="BJ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s="1"/>
  <c r="CN21" i="4"/>
  <c r="CO21" i="4"/>
  <c r="CP21" i="4"/>
  <c r="CQ21" i="4"/>
  <c r="CR21" i="4"/>
  <c r="CS21" i="4"/>
  <c r="CT21" i="4"/>
  <c r="CU21" i="4"/>
  <c r="CV21" i="4"/>
  <c r="CW21" i="4"/>
  <c r="CX21" i="4"/>
  <c r="CY21" i="4"/>
  <c r="CZ21" i="4"/>
  <c r="DA21" i="4"/>
  <c r="DB21" i="4"/>
  <c r="DC21" i="4"/>
  <c r="DD21" i="4"/>
  <c r="DE21" i="4"/>
  <c r="DF21" i="4"/>
  <c r="DG21" i="4"/>
  <c r="DH21" i="4"/>
  <c r="DI21" i="4"/>
  <c r="DJ21" i="4"/>
  <c r="DK21" i="4"/>
  <c r="DL21" i="4"/>
  <c r="DM21" i="4"/>
  <c r="DN21" i="4"/>
  <c r="DO21" i="4"/>
  <c r="DP21" i="4"/>
  <c r="DQ21" i="4"/>
  <c r="DR21" i="4"/>
  <c r="DS21" i="4"/>
  <c r="DT21" i="4"/>
  <c r="DU21" i="4"/>
  <c r="DV21" i="4"/>
  <c r="DW21" i="4"/>
  <c r="EC21" i="4"/>
  <c r="ED21" i="4"/>
  <c r="EE21" i="4"/>
  <c r="EF21" i="4"/>
  <c r="EG21" i="4"/>
  <c r="EH21" i="4"/>
  <c r="EI21" i="4"/>
  <c r="EJ21" i="4"/>
  <c r="EK21" i="4"/>
  <c r="EL21" i="4"/>
  <c r="EM21" i="4"/>
  <c r="EN21" i="4"/>
  <c r="EO21" i="4"/>
  <c r="EP21" i="4"/>
  <c r="EQ21" i="4"/>
  <c r="ER21" i="4"/>
  <c r="ES21" i="4"/>
  <c r="ET21" i="4"/>
  <c r="EU21" i="4"/>
  <c r="EV21" i="4"/>
  <c r="EW21" i="4"/>
  <c r="B22" i="4"/>
  <c r="C22" i="4"/>
  <c r="D22" i="4"/>
  <c r="E22" i="4"/>
  <c r="F22" i="4"/>
  <c r="G22" i="4"/>
  <c r="H22" i="4"/>
  <c r="M22" i="4" s="1"/>
  <c r="N22" i="4" s="1"/>
  <c r="O22" i="4" s="1" a="1"/>
  <c r="O22" i="4" s="1"/>
  <c r="R22" i="4"/>
  <c r="S22" i="4"/>
  <c r="T22" i="4"/>
  <c r="U22" i="4"/>
  <c r="V22" i="4"/>
  <c r="W22" i="4"/>
  <c r="X22" i="4"/>
  <c r="Y22" i="4"/>
  <c r="Z22" i="4"/>
  <c r="AA22" i="4"/>
  <c r="AB22" i="4"/>
  <c r="AC22" i="4"/>
  <c r="AD22" i="4"/>
  <c r="AE22" i="4" s="1"/>
  <c r="AF22" i="4"/>
  <c r="AG22" i="4" s="1"/>
  <c r="AH22" i="4"/>
  <c r="AI22" i="4"/>
  <c r="AJ22" i="4"/>
  <c r="AK22" i="4"/>
  <c r="AL22" i="4"/>
  <c r="AN22" i="4"/>
  <c r="AM22" i="4" s="1"/>
  <c r="AO22" i="4"/>
  <c r="AP22" i="4"/>
  <c r="AQ22" i="4"/>
  <c r="AR22" i="4"/>
  <c r="AS22" i="4"/>
  <c r="AT22" i="4"/>
  <c r="AU22" i="4"/>
  <c r="AV22" i="4"/>
  <c r="AW22" i="4"/>
  <c r="AX22" i="4"/>
  <c r="AY22" i="4"/>
  <c r="AZ22" i="4"/>
  <c r="BA22" i="4"/>
  <c r="BB22" i="4"/>
  <c r="BC22" i="4"/>
  <c r="BD22" i="4"/>
  <c r="BE22" i="4"/>
  <c r="BF22" i="4"/>
  <c r="BG22" i="4"/>
  <c r="BH22" i="4"/>
  <c r="BI22" i="4"/>
  <c r="BJ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s="1"/>
  <c r="CN22" i="4"/>
  <c r="CO22" i="4"/>
  <c r="CP22" i="4"/>
  <c r="CQ22" i="4"/>
  <c r="CR22" i="4"/>
  <c r="CS22" i="4"/>
  <c r="CT22" i="4"/>
  <c r="CU22" i="4"/>
  <c r="CV22" i="4"/>
  <c r="CW22" i="4"/>
  <c r="CX22" i="4"/>
  <c r="CY22" i="4"/>
  <c r="CZ22" i="4"/>
  <c r="DA22" i="4"/>
  <c r="DB22" i="4"/>
  <c r="DC22" i="4"/>
  <c r="DD22" i="4"/>
  <c r="DE22" i="4"/>
  <c r="DF22" i="4"/>
  <c r="DG22" i="4"/>
  <c r="DH22" i="4"/>
  <c r="DI22" i="4"/>
  <c r="DJ22" i="4"/>
  <c r="DK22" i="4"/>
  <c r="DL22" i="4"/>
  <c r="DM22" i="4"/>
  <c r="DN22" i="4"/>
  <c r="DO22" i="4"/>
  <c r="DP22" i="4"/>
  <c r="DQ22" i="4"/>
  <c r="DR22" i="4"/>
  <c r="DS22" i="4"/>
  <c r="DT22" i="4"/>
  <c r="DU22" i="4"/>
  <c r="DV22" i="4"/>
  <c r="DW22" i="4"/>
  <c r="EC22" i="4"/>
  <c r="ED22" i="4"/>
  <c r="EE22" i="4"/>
  <c r="EF22" i="4"/>
  <c r="EG22" i="4"/>
  <c r="EH22" i="4"/>
  <c r="EI22" i="4"/>
  <c r="EJ22" i="4"/>
  <c r="EK22" i="4"/>
  <c r="EL22" i="4"/>
  <c r="EM22" i="4"/>
  <c r="EN22" i="4"/>
  <c r="EO22" i="4"/>
  <c r="EP22" i="4"/>
  <c r="EQ22" i="4"/>
  <c r="ER22" i="4"/>
  <c r="ES22" i="4"/>
  <c r="ET22" i="4"/>
  <c r="EU22" i="4"/>
  <c r="EV22" i="4"/>
  <c r="EW22" i="4"/>
  <c r="B23" i="4"/>
  <c r="C23" i="4"/>
  <c r="D23" i="4"/>
  <c r="E23" i="4"/>
  <c r="F23" i="4"/>
  <c r="G23" i="4"/>
  <c r="H23" i="4"/>
  <c r="M23" i="4" s="1"/>
  <c r="N23" i="4" s="1"/>
  <c r="O23" i="4" s="1" a="1"/>
  <c r="O23" i="4" s="1"/>
  <c r="R23" i="4"/>
  <c r="S23" i="4"/>
  <c r="T23" i="4"/>
  <c r="U23" i="4"/>
  <c r="V23" i="4"/>
  <c r="W23" i="4"/>
  <c r="X23" i="4"/>
  <c r="Y23" i="4"/>
  <c r="Z23" i="4"/>
  <c r="AA23" i="4"/>
  <c r="AB23" i="4"/>
  <c r="AC23" i="4"/>
  <c r="AD23" i="4"/>
  <c r="AE23" i="4" s="1"/>
  <c r="AF23" i="4"/>
  <c r="AG23" i="4" s="1"/>
  <c r="AH23" i="4"/>
  <c r="AI23" i="4"/>
  <c r="AJ23" i="4"/>
  <c r="AK23" i="4"/>
  <c r="AL23" i="4"/>
  <c r="AN23" i="4"/>
  <c r="AM23" i="4" s="1"/>
  <c r="AO23" i="4"/>
  <c r="AP23" i="4"/>
  <c r="AQ23" i="4"/>
  <c r="AR23" i="4"/>
  <c r="AS23" i="4"/>
  <c r="AT23" i="4"/>
  <c r="AU23" i="4"/>
  <c r="AV23" i="4"/>
  <c r="AW23" i="4"/>
  <c r="AX23" i="4"/>
  <c r="AY23" i="4"/>
  <c r="AZ23" i="4"/>
  <c r="BA23" i="4"/>
  <c r="BB23" i="4"/>
  <c r="BC23" i="4"/>
  <c r="BD23" i="4"/>
  <c r="BE23" i="4"/>
  <c r="BF23" i="4"/>
  <c r="BG23" i="4"/>
  <c r="BH23" i="4"/>
  <c r="BI23" i="4"/>
  <c r="BJ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s="1"/>
  <c r="CN23" i="4"/>
  <c r="CO23" i="4"/>
  <c r="CP23" i="4"/>
  <c r="CQ23" i="4"/>
  <c r="CR23" i="4"/>
  <c r="CS23" i="4"/>
  <c r="CT23" i="4"/>
  <c r="CU23" i="4"/>
  <c r="CV23" i="4"/>
  <c r="CW23" i="4"/>
  <c r="CX23" i="4"/>
  <c r="CY23" i="4"/>
  <c r="CZ23" i="4"/>
  <c r="DA23" i="4"/>
  <c r="DB23" i="4"/>
  <c r="DC23" i="4"/>
  <c r="DD23" i="4"/>
  <c r="DE23" i="4"/>
  <c r="DF23" i="4"/>
  <c r="DG23" i="4"/>
  <c r="DH23" i="4"/>
  <c r="DI23" i="4"/>
  <c r="DJ23" i="4"/>
  <c r="DK23" i="4"/>
  <c r="DL23" i="4"/>
  <c r="DM23" i="4"/>
  <c r="DN23" i="4"/>
  <c r="DO23" i="4"/>
  <c r="DP23" i="4"/>
  <c r="DQ23" i="4"/>
  <c r="DR23" i="4"/>
  <c r="DS23" i="4"/>
  <c r="DT23" i="4"/>
  <c r="DU23" i="4"/>
  <c r="DV23" i="4"/>
  <c r="DW23" i="4"/>
  <c r="EC23" i="4"/>
  <c r="ED23" i="4"/>
  <c r="EE23" i="4"/>
  <c r="EF23" i="4"/>
  <c r="EG23" i="4"/>
  <c r="EH23" i="4"/>
  <c r="EI23" i="4"/>
  <c r="EJ23" i="4"/>
  <c r="EK23" i="4"/>
  <c r="EL23" i="4"/>
  <c r="EM23" i="4"/>
  <c r="EN23" i="4"/>
  <c r="EO23" i="4"/>
  <c r="EP23" i="4"/>
  <c r="EQ23" i="4"/>
  <c r="ER23" i="4"/>
  <c r="ES23" i="4"/>
  <c r="ET23" i="4"/>
  <c r="EU23" i="4"/>
  <c r="EV23" i="4"/>
  <c r="EW23" i="4"/>
  <c r="B24" i="4"/>
  <c r="C24" i="4"/>
  <c r="D24" i="4"/>
  <c r="E24" i="4"/>
  <c r="F24" i="4"/>
  <c r="G24" i="4"/>
  <c r="H24" i="4"/>
  <c r="M24" i="4" s="1"/>
  <c r="N24" i="4" s="1"/>
  <c r="O24" i="4" s="1" a="1"/>
  <c r="O24" i="4" s="1"/>
  <c r="R24" i="4"/>
  <c r="S24" i="4"/>
  <c r="T24" i="4"/>
  <c r="U24" i="4"/>
  <c r="V24" i="4"/>
  <c r="W24" i="4"/>
  <c r="X24" i="4"/>
  <c r="Y24" i="4"/>
  <c r="Z24" i="4"/>
  <c r="AA24" i="4"/>
  <c r="AB24" i="4"/>
  <c r="AC24" i="4"/>
  <c r="AD24" i="4"/>
  <c r="AE24" i="4" s="1"/>
  <c r="AF24" i="4"/>
  <c r="AG24" i="4" s="1"/>
  <c r="AH24" i="4"/>
  <c r="AI24" i="4"/>
  <c r="AJ24" i="4"/>
  <c r="AK24" i="4"/>
  <c r="AL24" i="4"/>
  <c r="AN24" i="4"/>
  <c r="AM24" i="4" s="1"/>
  <c r="AO24" i="4"/>
  <c r="AP24" i="4"/>
  <c r="AQ24" i="4"/>
  <c r="AR24" i="4"/>
  <c r="AS24" i="4"/>
  <c r="AT24" i="4"/>
  <c r="AU24" i="4"/>
  <c r="AV24" i="4"/>
  <c r="AW24" i="4"/>
  <c r="AX24" i="4"/>
  <c r="AY24" i="4"/>
  <c r="AZ24" i="4"/>
  <c r="BA24" i="4"/>
  <c r="BB24" i="4"/>
  <c r="BC24" i="4"/>
  <c r="BD24" i="4"/>
  <c r="BE24" i="4"/>
  <c r="BF24" i="4"/>
  <c r="BG24" i="4"/>
  <c r="BH24" i="4"/>
  <c r="BI24" i="4"/>
  <c r="BJ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s="1"/>
  <c r="CN24" i="4"/>
  <c r="CO24" i="4"/>
  <c r="CP24" i="4"/>
  <c r="CQ24" i="4"/>
  <c r="CR24" i="4"/>
  <c r="CS24" i="4"/>
  <c r="CT24" i="4"/>
  <c r="CU24" i="4"/>
  <c r="CV24" i="4"/>
  <c r="CW24" i="4"/>
  <c r="CX24" i="4"/>
  <c r="CY24" i="4"/>
  <c r="CZ24" i="4"/>
  <c r="DA24" i="4"/>
  <c r="DB24" i="4"/>
  <c r="DC24" i="4"/>
  <c r="DD24" i="4"/>
  <c r="DE24" i="4"/>
  <c r="DF24" i="4"/>
  <c r="DG24" i="4"/>
  <c r="DH24" i="4"/>
  <c r="DI24" i="4"/>
  <c r="DJ24" i="4"/>
  <c r="DK24" i="4"/>
  <c r="DL24" i="4"/>
  <c r="DM24" i="4"/>
  <c r="DN24" i="4"/>
  <c r="DO24" i="4"/>
  <c r="DP24" i="4"/>
  <c r="DQ24" i="4"/>
  <c r="DR24" i="4"/>
  <c r="DS24" i="4"/>
  <c r="DT24" i="4"/>
  <c r="DU24" i="4"/>
  <c r="DV24" i="4"/>
  <c r="DW24" i="4"/>
  <c r="EC24" i="4"/>
  <c r="DX24" i="4" s="1"/>
  <c r="ED24" i="4"/>
  <c r="EE24" i="4"/>
  <c r="EF24" i="4"/>
  <c r="EG24" i="4"/>
  <c r="EH24" i="4"/>
  <c r="EI24" i="4"/>
  <c r="EJ24" i="4"/>
  <c r="EK24" i="4"/>
  <c r="EL24" i="4"/>
  <c r="EM24" i="4"/>
  <c r="EN24" i="4"/>
  <c r="EO24" i="4"/>
  <c r="EP24" i="4"/>
  <c r="EQ24" i="4"/>
  <c r="ER24" i="4"/>
  <c r="ES24" i="4"/>
  <c r="ET24" i="4"/>
  <c r="EU24" i="4"/>
  <c r="EV24" i="4"/>
  <c r="EW24" i="4"/>
  <c r="B25" i="4"/>
  <c r="C25" i="4"/>
  <c r="D25" i="4"/>
  <c r="E25" i="4"/>
  <c r="F25" i="4"/>
  <c r="G25" i="4"/>
  <c r="H25" i="4"/>
  <c r="M25" i="4" s="1"/>
  <c r="N25" i="4" s="1"/>
  <c r="O25" i="4" s="1" a="1"/>
  <c r="O25" i="4" s="1"/>
  <c r="R25" i="4"/>
  <c r="S25" i="4"/>
  <c r="T25" i="4"/>
  <c r="U25" i="4"/>
  <c r="V25" i="4"/>
  <c r="W25" i="4"/>
  <c r="X25" i="4"/>
  <c r="Y25" i="4"/>
  <c r="Z25" i="4"/>
  <c r="AA25" i="4"/>
  <c r="AB25" i="4"/>
  <c r="AC25" i="4"/>
  <c r="AD25" i="4"/>
  <c r="AE25" i="4" s="1"/>
  <c r="AF25" i="4"/>
  <c r="AG25" i="4" s="1"/>
  <c r="AH25" i="4"/>
  <c r="AI25" i="4"/>
  <c r="AJ25" i="4"/>
  <c r="AK25" i="4"/>
  <c r="AL25" i="4"/>
  <c r="AN25" i="4"/>
  <c r="AM25" i="4" s="1"/>
  <c r="AO25" i="4"/>
  <c r="AP25" i="4"/>
  <c r="AQ25" i="4"/>
  <c r="AR25" i="4"/>
  <c r="AS25" i="4"/>
  <c r="AT25" i="4"/>
  <c r="AU25" i="4"/>
  <c r="AV25" i="4"/>
  <c r="AW25" i="4"/>
  <c r="AX25" i="4"/>
  <c r="AY25" i="4"/>
  <c r="AZ25" i="4"/>
  <c r="BA25" i="4"/>
  <c r="BB25" i="4"/>
  <c r="BC25" i="4"/>
  <c r="BD25" i="4"/>
  <c r="BE25" i="4"/>
  <c r="BF25" i="4"/>
  <c r="BG25" i="4"/>
  <c r="BH25" i="4"/>
  <c r="BI25" i="4"/>
  <c r="BJ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s="1"/>
  <c r="CN25" i="4"/>
  <c r="CO25" i="4"/>
  <c r="CP25" i="4"/>
  <c r="CQ25" i="4"/>
  <c r="CR25" i="4"/>
  <c r="CS25" i="4"/>
  <c r="CT25" i="4"/>
  <c r="CU25" i="4"/>
  <c r="CV25" i="4"/>
  <c r="CW25" i="4"/>
  <c r="CX25" i="4"/>
  <c r="CY25" i="4"/>
  <c r="CZ25" i="4"/>
  <c r="DA25" i="4"/>
  <c r="DB25" i="4"/>
  <c r="DC25" i="4"/>
  <c r="DD25" i="4"/>
  <c r="DE25" i="4"/>
  <c r="DF25" i="4"/>
  <c r="DG25" i="4"/>
  <c r="DH25" i="4"/>
  <c r="DI25" i="4"/>
  <c r="DJ25" i="4"/>
  <c r="DK25" i="4"/>
  <c r="DL25" i="4"/>
  <c r="DM25" i="4"/>
  <c r="DN25" i="4"/>
  <c r="DO25" i="4"/>
  <c r="DP25" i="4"/>
  <c r="DQ25" i="4"/>
  <c r="DR25" i="4"/>
  <c r="DS25" i="4"/>
  <c r="DT25" i="4"/>
  <c r="DU25" i="4"/>
  <c r="DV25" i="4"/>
  <c r="DW25" i="4"/>
  <c r="EC25" i="4"/>
  <c r="ED25" i="4"/>
  <c r="EE25" i="4"/>
  <c r="EF25" i="4"/>
  <c r="EG25" i="4"/>
  <c r="EH25" i="4"/>
  <c r="EI25" i="4"/>
  <c r="EJ25" i="4"/>
  <c r="EK25" i="4"/>
  <c r="EL25" i="4"/>
  <c r="EM25" i="4"/>
  <c r="EN25" i="4"/>
  <c r="EO25" i="4"/>
  <c r="EP25" i="4"/>
  <c r="EQ25" i="4"/>
  <c r="ER25" i="4"/>
  <c r="ES25" i="4"/>
  <c r="ET25" i="4"/>
  <c r="EU25" i="4"/>
  <c r="EV25" i="4"/>
  <c r="EW25" i="4"/>
  <c r="B26" i="4"/>
  <c r="C26" i="4"/>
  <c r="D26" i="4"/>
  <c r="E26" i="4"/>
  <c r="F26" i="4"/>
  <c r="G26" i="4"/>
  <c r="H26" i="4"/>
  <c r="M26" i="4" s="1"/>
  <c r="N26" i="4" s="1"/>
  <c r="O26" i="4" s="1" a="1"/>
  <c r="O26" i="4" s="1"/>
  <c r="R26" i="4"/>
  <c r="S26" i="4"/>
  <c r="T26" i="4"/>
  <c r="U26" i="4"/>
  <c r="V26" i="4"/>
  <c r="W26" i="4"/>
  <c r="X26" i="4"/>
  <c r="Y26" i="4"/>
  <c r="Z26" i="4"/>
  <c r="AA26" i="4"/>
  <c r="AB26" i="4"/>
  <c r="AC26" i="4"/>
  <c r="AD26" i="4"/>
  <c r="AE26" i="4" s="1"/>
  <c r="AF26" i="4"/>
  <c r="AG26" i="4" s="1"/>
  <c r="AH26" i="4"/>
  <c r="AI26" i="4"/>
  <c r="AJ26" i="4"/>
  <c r="AK26" i="4"/>
  <c r="AL26" i="4"/>
  <c r="AN26" i="4"/>
  <c r="AM26" i="4" s="1"/>
  <c r="AO26" i="4"/>
  <c r="AP26" i="4"/>
  <c r="AQ26" i="4"/>
  <c r="AR26" i="4"/>
  <c r="AS26" i="4"/>
  <c r="AT26" i="4"/>
  <c r="AU26" i="4"/>
  <c r="AV26" i="4"/>
  <c r="AW26" i="4"/>
  <c r="AX26" i="4"/>
  <c r="AY26" i="4"/>
  <c r="AZ26" i="4"/>
  <c r="BA26" i="4"/>
  <c r="BB26" i="4"/>
  <c r="BC26" i="4"/>
  <c r="BD26" i="4"/>
  <c r="BE26" i="4"/>
  <c r="BF26" i="4"/>
  <c r="BG26" i="4"/>
  <c r="BH26" i="4"/>
  <c r="BI26" i="4"/>
  <c r="BJ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s="1"/>
  <c r="CN26" i="4"/>
  <c r="CO26" i="4"/>
  <c r="CP26" i="4"/>
  <c r="CQ26" i="4"/>
  <c r="CR26" i="4"/>
  <c r="CS26" i="4"/>
  <c r="CT26" i="4"/>
  <c r="CU26" i="4"/>
  <c r="CV26" i="4"/>
  <c r="CW26" i="4"/>
  <c r="CX26" i="4"/>
  <c r="CY26" i="4"/>
  <c r="CZ26" i="4"/>
  <c r="DA26" i="4"/>
  <c r="DB26" i="4"/>
  <c r="DC26" i="4"/>
  <c r="DD26" i="4"/>
  <c r="DE26" i="4"/>
  <c r="DF26" i="4"/>
  <c r="DG26" i="4"/>
  <c r="DH26" i="4"/>
  <c r="DI26" i="4"/>
  <c r="DJ26" i="4"/>
  <c r="DK26" i="4"/>
  <c r="DL26" i="4"/>
  <c r="DM26" i="4"/>
  <c r="DN26" i="4"/>
  <c r="DO26" i="4"/>
  <c r="DP26" i="4"/>
  <c r="DQ26" i="4"/>
  <c r="DR26" i="4"/>
  <c r="DS26" i="4"/>
  <c r="DT26" i="4"/>
  <c r="DU26" i="4"/>
  <c r="DV26" i="4"/>
  <c r="DW26" i="4"/>
  <c r="EC26" i="4"/>
  <c r="ED26" i="4"/>
  <c r="EE26" i="4"/>
  <c r="EF26" i="4"/>
  <c r="EG26" i="4"/>
  <c r="EH26" i="4"/>
  <c r="EI26" i="4"/>
  <c r="EJ26" i="4"/>
  <c r="EK26" i="4"/>
  <c r="EL26" i="4"/>
  <c r="EM26" i="4"/>
  <c r="EN26" i="4"/>
  <c r="EO26" i="4"/>
  <c r="EP26" i="4"/>
  <c r="EQ26" i="4"/>
  <c r="ER26" i="4"/>
  <c r="ES26" i="4"/>
  <c r="ET26" i="4"/>
  <c r="EU26" i="4"/>
  <c r="EV26" i="4"/>
  <c r="EW26" i="4"/>
  <c r="B27" i="4"/>
  <c r="C27" i="4"/>
  <c r="D27" i="4"/>
  <c r="E27" i="4"/>
  <c r="F27" i="4"/>
  <c r="G27" i="4"/>
  <c r="H27" i="4"/>
  <c r="M27" i="4" s="1"/>
  <c r="N27" i="4" s="1"/>
  <c r="O27" i="4" s="1" a="1"/>
  <c r="O27" i="4" s="1"/>
  <c r="R27" i="4"/>
  <c r="S27" i="4"/>
  <c r="T27" i="4"/>
  <c r="U27" i="4"/>
  <c r="V27" i="4"/>
  <c r="W27" i="4"/>
  <c r="X27" i="4"/>
  <c r="Y27" i="4"/>
  <c r="Z27" i="4"/>
  <c r="AA27" i="4"/>
  <c r="AB27" i="4"/>
  <c r="AC27" i="4"/>
  <c r="AD27" i="4"/>
  <c r="AE27" i="4" s="1"/>
  <c r="AF27" i="4"/>
  <c r="AG27" i="4" s="1"/>
  <c r="AH27" i="4"/>
  <c r="AI27" i="4"/>
  <c r="AJ27" i="4"/>
  <c r="AK27" i="4"/>
  <c r="AL27" i="4"/>
  <c r="AN27" i="4"/>
  <c r="AM27" i="4" s="1"/>
  <c r="AO27" i="4"/>
  <c r="AP27" i="4"/>
  <c r="AQ27" i="4"/>
  <c r="AR27" i="4"/>
  <c r="AS27" i="4"/>
  <c r="AT27" i="4"/>
  <c r="AU27" i="4"/>
  <c r="AV27" i="4"/>
  <c r="AW27" i="4"/>
  <c r="AX27" i="4"/>
  <c r="AY27" i="4"/>
  <c r="AZ27" i="4"/>
  <c r="BA27" i="4"/>
  <c r="BB27" i="4"/>
  <c r="BC27" i="4"/>
  <c r="BD27" i="4"/>
  <c r="BE27" i="4"/>
  <c r="BF27" i="4"/>
  <c r="BG27" i="4"/>
  <c r="BH27" i="4"/>
  <c r="BI27" i="4"/>
  <c r="BJ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s="1"/>
  <c r="CN27" i="4"/>
  <c r="CO27" i="4"/>
  <c r="CP27" i="4"/>
  <c r="CQ27" i="4"/>
  <c r="CR27" i="4"/>
  <c r="CS27" i="4"/>
  <c r="CT27" i="4"/>
  <c r="CU27" i="4"/>
  <c r="CV27" i="4"/>
  <c r="CW27" i="4"/>
  <c r="CX27" i="4"/>
  <c r="CY27" i="4"/>
  <c r="CZ27" i="4"/>
  <c r="DA27" i="4"/>
  <c r="DB27" i="4"/>
  <c r="DC27" i="4"/>
  <c r="DD27" i="4"/>
  <c r="DE27" i="4"/>
  <c r="DF27" i="4"/>
  <c r="DG27" i="4"/>
  <c r="DH27" i="4"/>
  <c r="DI27" i="4"/>
  <c r="DJ27" i="4"/>
  <c r="DK27" i="4"/>
  <c r="DL27" i="4"/>
  <c r="DM27" i="4"/>
  <c r="DN27" i="4"/>
  <c r="DO27" i="4"/>
  <c r="DP27" i="4"/>
  <c r="DQ27" i="4"/>
  <c r="DR27" i="4"/>
  <c r="DS27" i="4"/>
  <c r="DT27" i="4"/>
  <c r="DU27" i="4"/>
  <c r="DV27" i="4"/>
  <c r="DW27" i="4"/>
  <c r="EC27" i="4"/>
  <c r="ED27" i="4"/>
  <c r="EE27" i="4"/>
  <c r="EF27" i="4"/>
  <c r="EG27" i="4"/>
  <c r="EH27" i="4"/>
  <c r="EI27" i="4"/>
  <c r="EJ27" i="4"/>
  <c r="EK27" i="4"/>
  <c r="EL27" i="4"/>
  <c r="EM27" i="4"/>
  <c r="EN27" i="4"/>
  <c r="EO27" i="4"/>
  <c r="EP27" i="4"/>
  <c r="EQ27" i="4"/>
  <c r="ER27" i="4"/>
  <c r="ES27" i="4"/>
  <c r="ET27" i="4"/>
  <c r="EU27" i="4"/>
  <c r="EV27" i="4"/>
  <c r="EW27" i="4"/>
  <c r="B28" i="4"/>
  <c r="C28" i="4"/>
  <c r="D28" i="4"/>
  <c r="E28" i="4"/>
  <c r="F28" i="4"/>
  <c r="G28" i="4"/>
  <c r="H28" i="4"/>
  <c r="M28" i="4" s="1"/>
  <c r="N28" i="4" s="1"/>
  <c r="O28" i="4" s="1" a="1"/>
  <c r="O28" i="4" s="1"/>
  <c r="R28" i="4"/>
  <c r="S28" i="4"/>
  <c r="T28" i="4"/>
  <c r="U28" i="4"/>
  <c r="V28" i="4"/>
  <c r="W28" i="4"/>
  <c r="X28" i="4"/>
  <c r="Y28" i="4"/>
  <c r="Z28" i="4"/>
  <c r="AA28" i="4"/>
  <c r="AB28" i="4"/>
  <c r="AC28" i="4"/>
  <c r="AD28" i="4"/>
  <c r="AE28" i="4" s="1"/>
  <c r="AF28" i="4"/>
  <c r="AG28" i="4" s="1"/>
  <c r="AH28" i="4"/>
  <c r="AI28" i="4"/>
  <c r="AJ28" i="4"/>
  <c r="AK28" i="4"/>
  <c r="AL28" i="4"/>
  <c r="AN28" i="4"/>
  <c r="AM28" i="4" s="1"/>
  <c r="AO28" i="4"/>
  <c r="AP28" i="4"/>
  <c r="AQ28" i="4"/>
  <c r="AR28" i="4"/>
  <c r="AS28" i="4"/>
  <c r="AT28" i="4"/>
  <c r="AU28" i="4"/>
  <c r="AV28" i="4"/>
  <c r="AW28" i="4"/>
  <c r="AX28" i="4"/>
  <c r="AY28" i="4"/>
  <c r="AZ28" i="4"/>
  <c r="BA28" i="4"/>
  <c r="BB28" i="4"/>
  <c r="BC28" i="4"/>
  <c r="BD28" i="4"/>
  <c r="BE28" i="4"/>
  <c r="BF28" i="4"/>
  <c r="BG28" i="4"/>
  <c r="BH28" i="4"/>
  <c r="BI28" i="4"/>
  <c r="BJ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s="1"/>
  <c r="CN28" i="4"/>
  <c r="CO28" i="4"/>
  <c r="CP28" i="4"/>
  <c r="CQ28" i="4"/>
  <c r="CR28" i="4"/>
  <c r="CS28" i="4"/>
  <c r="CT28" i="4"/>
  <c r="CU28" i="4"/>
  <c r="CV28" i="4"/>
  <c r="CW28" i="4"/>
  <c r="CX28" i="4"/>
  <c r="CY28" i="4"/>
  <c r="CZ28" i="4"/>
  <c r="DA28" i="4"/>
  <c r="DB28" i="4"/>
  <c r="DC28" i="4"/>
  <c r="DD28" i="4"/>
  <c r="DE28" i="4"/>
  <c r="DF28" i="4"/>
  <c r="DG28" i="4"/>
  <c r="DH28" i="4"/>
  <c r="DI28" i="4"/>
  <c r="DJ28" i="4"/>
  <c r="DK28" i="4"/>
  <c r="DL28" i="4"/>
  <c r="DM28" i="4"/>
  <c r="DN28" i="4"/>
  <c r="DO28" i="4"/>
  <c r="DP28" i="4"/>
  <c r="DQ28" i="4"/>
  <c r="DR28" i="4"/>
  <c r="DS28" i="4"/>
  <c r="DT28" i="4"/>
  <c r="DU28" i="4"/>
  <c r="DV28" i="4"/>
  <c r="DW28" i="4"/>
  <c r="EC28" i="4"/>
  <c r="ED28" i="4"/>
  <c r="EE28" i="4"/>
  <c r="EF28" i="4"/>
  <c r="EG28" i="4"/>
  <c r="EH28" i="4"/>
  <c r="EI28" i="4"/>
  <c r="EJ28" i="4"/>
  <c r="EK28" i="4"/>
  <c r="EL28" i="4"/>
  <c r="EM28" i="4"/>
  <c r="EN28" i="4"/>
  <c r="EO28" i="4"/>
  <c r="EP28" i="4"/>
  <c r="EQ28" i="4"/>
  <c r="ER28" i="4"/>
  <c r="ES28" i="4"/>
  <c r="ET28" i="4"/>
  <c r="EU28" i="4"/>
  <c r="EV28" i="4"/>
  <c r="EW28" i="4"/>
  <c r="B29" i="4"/>
  <c r="C29" i="4"/>
  <c r="D29" i="4"/>
  <c r="E29" i="4"/>
  <c r="F29" i="4"/>
  <c r="G29" i="4"/>
  <c r="H29" i="4"/>
  <c r="M29" i="4" s="1"/>
  <c r="N29" i="4" s="1"/>
  <c r="O29" i="4" s="1" a="1"/>
  <c r="O29" i="4" s="1"/>
  <c r="R29" i="4"/>
  <c r="S29" i="4"/>
  <c r="T29" i="4"/>
  <c r="U29" i="4"/>
  <c r="V29" i="4"/>
  <c r="W29" i="4"/>
  <c r="X29" i="4"/>
  <c r="Y29" i="4"/>
  <c r="Z29" i="4"/>
  <c r="AA29" i="4"/>
  <c r="AB29" i="4"/>
  <c r="AC29" i="4"/>
  <c r="AD29" i="4"/>
  <c r="AE29" i="4" s="1"/>
  <c r="AF29" i="4"/>
  <c r="AG29" i="4" s="1"/>
  <c r="AH29" i="4"/>
  <c r="AI29" i="4"/>
  <c r="AJ29" i="4"/>
  <c r="AK29" i="4"/>
  <c r="AL29" i="4"/>
  <c r="AN29" i="4"/>
  <c r="AM29" i="4" s="1"/>
  <c r="AO29" i="4"/>
  <c r="AP29" i="4"/>
  <c r="AQ29" i="4"/>
  <c r="AR29" i="4"/>
  <c r="AS29" i="4"/>
  <c r="AT29" i="4"/>
  <c r="AU29" i="4"/>
  <c r="AV29" i="4"/>
  <c r="AW29" i="4"/>
  <c r="AX29" i="4"/>
  <c r="AY29" i="4"/>
  <c r="AZ29" i="4"/>
  <c r="BA29" i="4"/>
  <c r="BB29" i="4"/>
  <c r="BC29" i="4"/>
  <c r="BD29" i="4"/>
  <c r="BE29" i="4"/>
  <c r="BF29" i="4"/>
  <c r="BG29" i="4"/>
  <c r="BH29" i="4"/>
  <c r="BI29" i="4"/>
  <c r="BJ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s="1"/>
  <c r="CN29" i="4"/>
  <c r="CO29" i="4"/>
  <c r="CP29" i="4"/>
  <c r="CQ29" i="4"/>
  <c r="CR29" i="4"/>
  <c r="CS29" i="4"/>
  <c r="CT29" i="4"/>
  <c r="CU29" i="4"/>
  <c r="CV29" i="4"/>
  <c r="CW29" i="4"/>
  <c r="CX29" i="4"/>
  <c r="CY29" i="4"/>
  <c r="CZ29" i="4"/>
  <c r="DA29" i="4"/>
  <c r="DB29" i="4"/>
  <c r="DC29" i="4"/>
  <c r="DD29" i="4"/>
  <c r="DE29" i="4"/>
  <c r="DF29" i="4"/>
  <c r="DG29" i="4"/>
  <c r="DH29" i="4"/>
  <c r="DI29" i="4"/>
  <c r="DJ29" i="4"/>
  <c r="DK29" i="4"/>
  <c r="DL29" i="4"/>
  <c r="DM29" i="4"/>
  <c r="DN29" i="4"/>
  <c r="DO29" i="4"/>
  <c r="DP29" i="4"/>
  <c r="DQ29" i="4"/>
  <c r="DR29" i="4"/>
  <c r="DS29" i="4"/>
  <c r="DT29" i="4"/>
  <c r="DU29" i="4"/>
  <c r="DV29" i="4"/>
  <c r="DW29" i="4"/>
  <c r="EC29" i="4"/>
  <c r="ED29" i="4"/>
  <c r="EE29" i="4"/>
  <c r="EF29" i="4"/>
  <c r="EG29" i="4"/>
  <c r="EH29" i="4"/>
  <c r="EI29" i="4"/>
  <c r="EJ29" i="4"/>
  <c r="EK29" i="4"/>
  <c r="EL29" i="4"/>
  <c r="EM29" i="4"/>
  <c r="EN29" i="4"/>
  <c r="EO29" i="4"/>
  <c r="EP29" i="4"/>
  <c r="EQ29" i="4"/>
  <c r="ER29" i="4"/>
  <c r="ES29" i="4"/>
  <c r="ET29" i="4"/>
  <c r="EU29" i="4"/>
  <c r="EV29" i="4"/>
  <c r="EW29" i="4"/>
  <c r="B30" i="4"/>
  <c r="C30" i="4"/>
  <c r="D30" i="4"/>
  <c r="E30" i="4"/>
  <c r="F30" i="4"/>
  <c r="G30" i="4"/>
  <c r="H30" i="4"/>
  <c r="M30" i="4" s="1"/>
  <c r="N30" i="4" s="1"/>
  <c r="O30" i="4" s="1" a="1"/>
  <c r="O30" i="4" s="1"/>
  <c r="R30" i="4"/>
  <c r="S30" i="4"/>
  <c r="T30" i="4"/>
  <c r="U30" i="4"/>
  <c r="V30" i="4"/>
  <c r="W30" i="4"/>
  <c r="X30" i="4"/>
  <c r="Y30" i="4"/>
  <c r="Z30" i="4"/>
  <c r="AA30" i="4"/>
  <c r="AB30" i="4"/>
  <c r="AC30" i="4"/>
  <c r="AD30" i="4"/>
  <c r="AE30" i="4" s="1"/>
  <c r="AF30" i="4"/>
  <c r="AG30" i="4" s="1"/>
  <c r="AH30" i="4"/>
  <c r="AI30" i="4"/>
  <c r="AJ30" i="4"/>
  <c r="AK30" i="4"/>
  <c r="AL30" i="4"/>
  <c r="AN30" i="4"/>
  <c r="AM30" i="4" s="1"/>
  <c r="AO30" i="4"/>
  <c r="AP30" i="4"/>
  <c r="AQ30" i="4"/>
  <c r="AR30" i="4"/>
  <c r="AS30" i="4"/>
  <c r="AT30" i="4"/>
  <c r="AU30" i="4"/>
  <c r="AV30" i="4"/>
  <c r="AW30" i="4"/>
  <c r="AX30" i="4"/>
  <c r="AY30" i="4"/>
  <c r="AZ30" i="4"/>
  <c r="BA30" i="4"/>
  <c r="BB30" i="4"/>
  <c r="BC30" i="4"/>
  <c r="BD30" i="4"/>
  <c r="BE30" i="4"/>
  <c r="BF30" i="4"/>
  <c r="BG30" i="4"/>
  <c r="BH30" i="4"/>
  <c r="BI30" i="4"/>
  <c r="BJ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s="1"/>
  <c r="CN30" i="4"/>
  <c r="CO30" i="4"/>
  <c r="CP30" i="4"/>
  <c r="CQ30" i="4"/>
  <c r="CR30" i="4"/>
  <c r="CS30" i="4"/>
  <c r="CT30" i="4"/>
  <c r="CU30" i="4"/>
  <c r="CV30" i="4"/>
  <c r="CW30" i="4"/>
  <c r="CX30" i="4"/>
  <c r="CY30" i="4"/>
  <c r="CZ30" i="4"/>
  <c r="DA30" i="4"/>
  <c r="DB30" i="4"/>
  <c r="DC30" i="4"/>
  <c r="DD30" i="4"/>
  <c r="DE30" i="4"/>
  <c r="DF30" i="4"/>
  <c r="DG30" i="4"/>
  <c r="DH30" i="4"/>
  <c r="DI30" i="4"/>
  <c r="DJ30" i="4"/>
  <c r="DK30" i="4"/>
  <c r="DL30" i="4"/>
  <c r="DM30" i="4"/>
  <c r="DN30" i="4"/>
  <c r="DO30" i="4"/>
  <c r="DP30" i="4"/>
  <c r="DQ30" i="4"/>
  <c r="DR30" i="4"/>
  <c r="DS30" i="4"/>
  <c r="DT30" i="4"/>
  <c r="DU30" i="4"/>
  <c r="DV30" i="4"/>
  <c r="DW30" i="4"/>
  <c r="EC30" i="4"/>
  <c r="ED30" i="4"/>
  <c r="EE30" i="4"/>
  <c r="EF30" i="4"/>
  <c r="EG30" i="4"/>
  <c r="EH30" i="4"/>
  <c r="EI30" i="4"/>
  <c r="EJ30" i="4"/>
  <c r="EK30" i="4"/>
  <c r="EL30" i="4"/>
  <c r="EM30" i="4"/>
  <c r="EN30" i="4"/>
  <c r="EO30" i="4"/>
  <c r="EP30" i="4"/>
  <c r="EQ30" i="4"/>
  <c r="ER30" i="4"/>
  <c r="ES30" i="4"/>
  <c r="ET30" i="4"/>
  <c r="EU30" i="4"/>
  <c r="EV30" i="4"/>
  <c r="EW30" i="4"/>
  <c r="B31" i="4"/>
  <c r="C31" i="4"/>
  <c r="D31" i="4"/>
  <c r="E31" i="4"/>
  <c r="F31" i="4"/>
  <c r="G31" i="4"/>
  <c r="H31" i="4"/>
  <c r="M31" i="4" s="1"/>
  <c r="N31" i="4" s="1"/>
  <c r="O31" i="4" s="1" a="1"/>
  <c r="O31" i="4" s="1"/>
  <c r="R31" i="4"/>
  <c r="S31" i="4"/>
  <c r="T31" i="4"/>
  <c r="U31" i="4"/>
  <c r="V31" i="4"/>
  <c r="W31" i="4"/>
  <c r="X31" i="4"/>
  <c r="Y31" i="4"/>
  <c r="Z31" i="4"/>
  <c r="AA31" i="4"/>
  <c r="AB31" i="4"/>
  <c r="AC31" i="4"/>
  <c r="AD31" i="4"/>
  <c r="AE31" i="4" s="1"/>
  <c r="AF31" i="4"/>
  <c r="AG31" i="4" s="1"/>
  <c r="AH31" i="4"/>
  <c r="AI31" i="4"/>
  <c r="AJ31" i="4"/>
  <c r="AK31" i="4"/>
  <c r="AL31" i="4"/>
  <c r="AN31" i="4"/>
  <c r="AM31" i="4" s="1"/>
  <c r="AO31" i="4"/>
  <c r="AP31" i="4"/>
  <c r="AQ31" i="4"/>
  <c r="AR31" i="4"/>
  <c r="AS31" i="4"/>
  <c r="AT31" i="4"/>
  <c r="AU31" i="4"/>
  <c r="AV31" i="4"/>
  <c r="AW31" i="4"/>
  <c r="AX31" i="4"/>
  <c r="AY31" i="4"/>
  <c r="AZ31" i="4"/>
  <c r="BA31" i="4"/>
  <c r="BB31" i="4"/>
  <c r="BC31" i="4"/>
  <c r="BD31" i="4"/>
  <c r="BE31" i="4"/>
  <c r="BF31" i="4"/>
  <c r="BG31" i="4"/>
  <c r="BH31" i="4"/>
  <c r="BI31" i="4"/>
  <c r="BJ31" i="4"/>
  <c r="BK31" i="4"/>
  <c r="BL31" i="4"/>
  <c r="BM31" i="4"/>
  <c r="BN31" i="4"/>
  <c r="BO31" i="4"/>
  <c r="BP31" i="4"/>
  <c r="BQ31" i="4"/>
  <c r="BR31" i="4"/>
  <c r="BS31" i="4"/>
  <c r="BT31" i="4"/>
  <c r="BU31" i="4"/>
  <c r="BV31" i="4"/>
  <c r="BW31" i="4"/>
  <c r="BX31" i="4"/>
  <c r="BY31" i="4"/>
  <c r="BZ31" i="4"/>
  <c r="CA31" i="4"/>
  <c r="CB31" i="4"/>
  <c r="CC31" i="4"/>
  <c r="CD31" i="4"/>
  <c r="CE31" i="4"/>
  <c r="CF31" i="4"/>
  <c r="CG31" i="4"/>
  <c r="CH31" i="4"/>
  <c r="CI31" i="4"/>
  <c r="CJ31" i="4"/>
  <c r="CK31" i="4"/>
  <c r="CL31" i="4"/>
  <c r="CM31" i="4" s="1"/>
  <c r="CN31" i="4"/>
  <c r="CO31" i="4"/>
  <c r="CP31" i="4"/>
  <c r="CQ31" i="4"/>
  <c r="CR31" i="4"/>
  <c r="CS31" i="4"/>
  <c r="CT31" i="4"/>
  <c r="CU31" i="4"/>
  <c r="CV31" i="4"/>
  <c r="CW31" i="4"/>
  <c r="CX31" i="4"/>
  <c r="CY31" i="4"/>
  <c r="CZ31" i="4"/>
  <c r="DA31" i="4"/>
  <c r="DB31" i="4"/>
  <c r="DC31" i="4"/>
  <c r="DD31" i="4"/>
  <c r="DE31" i="4"/>
  <c r="DF31" i="4"/>
  <c r="DG31" i="4"/>
  <c r="DH31" i="4"/>
  <c r="DI31" i="4"/>
  <c r="DJ31" i="4"/>
  <c r="DK31" i="4"/>
  <c r="DL31" i="4"/>
  <c r="DM31" i="4"/>
  <c r="DN31" i="4"/>
  <c r="DO31" i="4"/>
  <c r="DP31" i="4"/>
  <c r="DQ31" i="4"/>
  <c r="DR31" i="4"/>
  <c r="DS31" i="4"/>
  <c r="DT31" i="4"/>
  <c r="DU31" i="4"/>
  <c r="DV31" i="4"/>
  <c r="DW31" i="4"/>
  <c r="EC31" i="4"/>
  <c r="ED31" i="4"/>
  <c r="EE31" i="4"/>
  <c r="EF31" i="4"/>
  <c r="EG31" i="4"/>
  <c r="EH31" i="4"/>
  <c r="EI31" i="4"/>
  <c r="EJ31" i="4"/>
  <c r="EK31" i="4"/>
  <c r="EL31" i="4"/>
  <c r="EM31" i="4"/>
  <c r="EN31" i="4"/>
  <c r="EO31" i="4"/>
  <c r="EP31" i="4"/>
  <c r="EQ31" i="4"/>
  <c r="ER31" i="4"/>
  <c r="ES31" i="4"/>
  <c r="ET31" i="4"/>
  <c r="EU31" i="4"/>
  <c r="EV31" i="4"/>
  <c r="EW31" i="4"/>
  <c r="B32" i="4"/>
  <c r="C32" i="4"/>
  <c r="D32" i="4"/>
  <c r="E32" i="4"/>
  <c r="F32" i="4"/>
  <c r="G32" i="4"/>
  <c r="H32" i="4"/>
  <c r="M32" i="4" s="1"/>
  <c r="N32" i="4" s="1"/>
  <c r="O32" i="4" s="1" a="1"/>
  <c r="O32" i="4" s="1"/>
  <c r="R32" i="4"/>
  <c r="S32" i="4"/>
  <c r="T32" i="4"/>
  <c r="U32" i="4"/>
  <c r="V32" i="4"/>
  <c r="W32" i="4"/>
  <c r="X32" i="4"/>
  <c r="Y32" i="4"/>
  <c r="Z32" i="4"/>
  <c r="AA32" i="4"/>
  <c r="AB32" i="4"/>
  <c r="AC32" i="4"/>
  <c r="AD32" i="4"/>
  <c r="AE32" i="4" s="1"/>
  <c r="AF32" i="4"/>
  <c r="AG32" i="4" s="1"/>
  <c r="AH32" i="4"/>
  <c r="AI32" i="4"/>
  <c r="AJ32" i="4"/>
  <c r="AK32" i="4"/>
  <c r="AL32" i="4"/>
  <c r="AN32" i="4"/>
  <c r="AM32" i="4" s="1"/>
  <c r="AO32" i="4"/>
  <c r="AP32" i="4"/>
  <c r="AQ32" i="4"/>
  <c r="AR32" i="4"/>
  <c r="AS32" i="4"/>
  <c r="AT32" i="4"/>
  <c r="AU32" i="4"/>
  <c r="AV32" i="4"/>
  <c r="AW32" i="4"/>
  <c r="AX32" i="4"/>
  <c r="AY32" i="4"/>
  <c r="AZ32" i="4"/>
  <c r="BA32" i="4"/>
  <c r="BB32" i="4"/>
  <c r="BC32" i="4"/>
  <c r="BD32" i="4"/>
  <c r="BE32" i="4"/>
  <c r="BF32" i="4"/>
  <c r="BG32" i="4"/>
  <c r="BH32" i="4"/>
  <c r="BI32" i="4"/>
  <c r="BJ32" i="4"/>
  <c r="BK32" i="4"/>
  <c r="BL32" i="4"/>
  <c r="BM32" i="4"/>
  <c r="BN32" i="4"/>
  <c r="BO32" i="4"/>
  <c r="BP32" i="4"/>
  <c r="BQ32" i="4"/>
  <c r="BR32" i="4"/>
  <c r="BS32" i="4"/>
  <c r="BT32" i="4"/>
  <c r="BU32" i="4"/>
  <c r="BV32" i="4"/>
  <c r="BW32" i="4"/>
  <c r="BX32" i="4"/>
  <c r="BY32" i="4"/>
  <c r="BZ32" i="4"/>
  <c r="CA32" i="4"/>
  <c r="CB32" i="4"/>
  <c r="CC32" i="4"/>
  <c r="CD32" i="4"/>
  <c r="CE32" i="4"/>
  <c r="CF32" i="4"/>
  <c r="CG32" i="4"/>
  <c r="CH32" i="4"/>
  <c r="CI32" i="4"/>
  <c r="CJ32" i="4"/>
  <c r="CK32" i="4"/>
  <c r="CL32" i="4"/>
  <c r="CM32" i="4" s="1"/>
  <c r="CN32" i="4"/>
  <c r="CO32" i="4"/>
  <c r="CP32" i="4"/>
  <c r="CQ32" i="4"/>
  <c r="CR32" i="4"/>
  <c r="CS32" i="4"/>
  <c r="CT32" i="4"/>
  <c r="CU32" i="4"/>
  <c r="CV32" i="4"/>
  <c r="CW32" i="4"/>
  <c r="CX32" i="4"/>
  <c r="CY32" i="4"/>
  <c r="CZ32" i="4"/>
  <c r="DA32" i="4"/>
  <c r="DB32" i="4"/>
  <c r="DC32" i="4"/>
  <c r="DD32" i="4"/>
  <c r="DE32" i="4"/>
  <c r="DF32" i="4"/>
  <c r="DG32" i="4"/>
  <c r="DH32" i="4"/>
  <c r="DI32" i="4"/>
  <c r="DJ32" i="4"/>
  <c r="DK32" i="4"/>
  <c r="DL32" i="4"/>
  <c r="DM32" i="4"/>
  <c r="DN32" i="4"/>
  <c r="DO32" i="4"/>
  <c r="DP32" i="4"/>
  <c r="DQ32" i="4"/>
  <c r="DR32" i="4"/>
  <c r="DS32" i="4"/>
  <c r="DT32" i="4"/>
  <c r="DU32" i="4"/>
  <c r="DV32" i="4"/>
  <c r="DW32" i="4"/>
  <c r="EC32" i="4"/>
  <c r="DX32" i="4" s="1"/>
  <c r="ED32" i="4"/>
  <c r="EE32" i="4"/>
  <c r="EF32" i="4"/>
  <c r="EG32" i="4"/>
  <c r="EH32" i="4"/>
  <c r="EI32" i="4"/>
  <c r="EJ32" i="4"/>
  <c r="EK32" i="4"/>
  <c r="EL32" i="4"/>
  <c r="EM32" i="4"/>
  <c r="EN32" i="4"/>
  <c r="EO32" i="4"/>
  <c r="EP32" i="4"/>
  <c r="EQ32" i="4"/>
  <c r="ER32" i="4"/>
  <c r="ES32" i="4"/>
  <c r="ET32" i="4"/>
  <c r="EU32" i="4"/>
  <c r="EV32" i="4"/>
  <c r="EW32" i="4"/>
  <c r="B33" i="4"/>
  <c r="C33" i="4"/>
  <c r="D33" i="4"/>
  <c r="E33" i="4"/>
  <c r="F33" i="4"/>
  <c r="G33" i="4"/>
  <c r="H33" i="4"/>
  <c r="M33" i="4" s="1"/>
  <c r="N33" i="4" s="1"/>
  <c r="O33" i="4" s="1" a="1"/>
  <c r="O33" i="4" s="1"/>
  <c r="R33" i="4"/>
  <c r="S33" i="4"/>
  <c r="T33" i="4"/>
  <c r="U33" i="4"/>
  <c r="V33" i="4"/>
  <c r="W33" i="4"/>
  <c r="X33" i="4"/>
  <c r="Y33" i="4"/>
  <c r="Z33" i="4"/>
  <c r="AA33" i="4"/>
  <c r="AB33" i="4"/>
  <c r="AC33" i="4"/>
  <c r="AD33" i="4"/>
  <c r="AE33" i="4" s="1"/>
  <c r="AF33" i="4"/>
  <c r="AG33" i="4" s="1"/>
  <c r="AH33" i="4"/>
  <c r="AI33" i="4"/>
  <c r="AJ33" i="4"/>
  <c r="AK33" i="4"/>
  <c r="AL33" i="4"/>
  <c r="AN33" i="4"/>
  <c r="AM33" i="4" s="1"/>
  <c r="AO33" i="4"/>
  <c r="AP33" i="4"/>
  <c r="AQ33" i="4"/>
  <c r="AR33" i="4"/>
  <c r="AS33" i="4"/>
  <c r="AT33" i="4"/>
  <c r="AU33" i="4"/>
  <c r="AV33" i="4"/>
  <c r="AW33" i="4"/>
  <c r="AX33" i="4"/>
  <c r="AY33" i="4"/>
  <c r="AZ33" i="4"/>
  <c r="BA33" i="4"/>
  <c r="BB33" i="4"/>
  <c r="BC33" i="4"/>
  <c r="BD33" i="4"/>
  <c r="BE33" i="4"/>
  <c r="BF33" i="4"/>
  <c r="BG33" i="4"/>
  <c r="BH33" i="4"/>
  <c r="BI33" i="4"/>
  <c r="BJ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s="1"/>
  <c r="CN33" i="4"/>
  <c r="CO33" i="4"/>
  <c r="CP33" i="4"/>
  <c r="CQ33" i="4"/>
  <c r="CR33" i="4"/>
  <c r="CS33" i="4"/>
  <c r="CT33" i="4"/>
  <c r="CU33" i="4"/>
  <c r="CV33" i="4"/>
  <c r="CW33" i="4"/>
  <c r="CX33" i="4"/>
  <c r="CY33" i="4"/>
  <c r="CZ33" i="4"/>
  <c r="DA33" i="4"/>
  <c r="DB33" i="4"/>
  <c r="DC33" i="4"/>
  <c r="DD33" i="4"/>
  <c r="DE33" i="4"/>
  <c r="DF33" i="4"/>
  <c r="DG33" i="4"/>
  <c r="DH33" i="4"/>
  <c r="DI33" i="4"/>
  <c r="DJ33" i="4"/>
  <c r="DK33" i="4"/>
  <c r="DL33" i="4"/>
  <c r="DM33" i="4"/>
  <c r="DN33" i="4"/>
  <c r="DO33" i="4"/>
  <c r="DP33" i="4"/>
  <c r="DQ33" i="4"/>
  <c r="DR33" i="4"/>
  <c r="DS33" i="4"/>
  <c r="DT33" i="4"/>
  <c r="DU33" i="4"/>
  <c r="DV33" i="4"/>
  <c r="DW33" i="4"/>
  <c r="EC33" i="4"/>
  <c r="ED33" i="4"/>
  <c r="EE33" i="4"/>
  <c r="EF33" i="4"/>
  <c r="EG33" i="4"/>
  <c r="EH33" i="4"/>
  <c r="EI33" i="4"/>
  <c r="EJ33" i="4"/>
  <c r="EK33" i="4"/>
  <c r="EL33" i="4"/>
  <c r="EM33" i="4"/>
  <c r="EN33" i="4"/>
  <c r="EO33" i="4"/>
  <c r="EP33" i="4"/>
  <c r="EQ33" i="4"/>
  <c r="ER33" i="4"/>
  <c r="ES33" i="4"/>
  <c r="ET33" i="4"/>
  <c r="EU33" i="4"/>
  <c r="EV33" i="4"/>
  <c r="EW33" i="4"/>
  <c r="B34" i="4"/>
  <c r="C34" i="4"/>
  <c r="D34" i="4"/>
  <c r="E34" i="4"/>
  <c r="F34" i="4"/>
  <c r="G34" i="4"/>
  <c r="H34" i="4"/>
  <c r="M34" i="4" s="1"/>
  <c r="N34" i="4" s="1"/>
  <c r="O34" i="4" s="1" a="1"/>
  <c r="O34" i="4" s="1"/>
  <c r="R34" i="4"/>
  <c r="S34" i="4"/>
  <c r="T34" i="4"/>
  <c r="U34" i="4"/>
  <c r="V34" i="4"/>
  <c r="W34" i="4"/>
  <c r="X34" i="4"/>
  <c r="Y34" i="4"/>
  <c r="Z34" i="4"/>
  <c r="AA34" i="4"/>
  <c r="AB34" i="4"/>
  <c r="AC34" i="4"/>
  <c r="AD34" i="4"/>
  <c r="AE34" i="4" s="1"/>
  <c r="AF34" i="4"/>
  <c r="AG34" i="4" s="1"/>
  <c r="AH34" i="4"/>
  <c r="AI34" i="4"/>
  <c r="AJ34" i="4"/>
  <c r="AK34" i="4"/>
  <c r="AL34" i="4"/>
  <c r="AN34" i="4"/>
  <c r="AM34" i="4" s="1"/>
  <c r="AO34" i="4"/>
  <c r="AP34" i="4"/>
  <c r="AQ34" i="4"/>
  <c r="AR34" i="4"/>
  <c r="AS34" i="4"/>
  <c r="AT34" i="4"/>
  <c r="AU34" i="4"/>
  <c r="AV34" i="4"/>
  <c r="AW34" i="4"/>
  <c r="AX34" i="4"/>
  <c r="AY34" i="4"/>
  <c r="AZ34" i="4"/>
  <c r="BA34" i="4"/>
  <c r="BB34" i="4"/>
  <c r="BC34" i="4"/>
  <c r="BD34" i="4"/>
  <c r="BE34" i="4"/>
  <c r="BF34" i="4"/>
  <c r="BG34" i="4"/>
  <c r="BH34" i="4"/>
  <c r="BI34" i="4"/>
  <c r="BJ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s="1"/>
  <c r="CN34" i="4"/>
  <c r="CO34" i="4"/>
  <c r="CP34" i="4"/>
  <c r="CQ34" i="4"/>
  <c r="CR34" i="4"/>
  <c r="CS34" i="4"/>
  <c r="CT34" i="4"/>
  <c r="CU34" i="4"/>
  <c r="CV34" i="4"/>
  <c r="CW34" i="4"/>
  <c r="CX34" i="4"/>
  <c r="CY34" i="4"/>
  <c r="CZ34" i="4"/>
  <c r="DA34" i="4"/>
  <c r="DB34" i="4"/>
  <c r="DC34" i="4"/>
  <c r="DD34" i="4"/>
  <c r="DE34" i="4"/>
  <c r="DF34" i="4"/>
  <c r="DG34" i="4"/>
  <c r="DH34" i="4"/>
  <c r="DI34" i="4"/>
  <c r="DJ34" i="4"/>
  <c r="DK34" i="4"/>
  <c r="DL34" i="4"/>
  <c r="DM34" i="4"/>
  <c r="DN34" i="4"/>
  <c r="DO34" i="4"/>
  <c r="DP34" i="4"/>
  <c r="DQ34" i="4"/>
  <c r="DR34" i="4"/>
  <c r="DS34" i="4"/>
  <c r="DT34" i="4"/>
  <c r="DU34" i="4"/>
  <c r="DV34" i="4"/>
  <c r="DW34" i="4"/>
  <c r="EC34" i="4"/>
  <c r="ED34" i="4"/>
  <c r="EE34" i="4"/>
  <c r="EF34" i="4"/>
  <c r="EG34" i="4"/>
  <c r="EH34" i="4"/>
  <c r="EI34" i="4"/>
  <c r="EJ34" i="4"/>
  <c r="EK34" i="4"/>
  <c r="EL34" i="4"/>
  <c r="EM34" i="4"/>
  <c r="EN34" i="4"/>
  <c r="EO34" i="4"/>
  <c r="EP34" i="4"/>
  <c r="EQ34" i="4"/>
  <c r="ER34" i="4"/>
  <c r="ES34" i="4"/>
  <c r="ET34" i="4"/>
  <c r="EU34" i="4"/>
  <c r="EV34" i="4"/>
  <c r="EW34" i="4"/>
  <c r="B35" i="4"/>
  <c r="C35" i="4"/>
  <c r="D35" i="4"/>
  <c r="E35" i="4"/>
  <c r="F35" i="4"/>
  <c r="G35" i="4"/>
  <c r="H35" i="4"/>
  <c r="M35" i="4" s="1"/>
  <c r="N35" i="4" s="1"/>
  <c r="O35" i="4" s="1" a="1"/>
  <c r="O35" i="4" s="1"/>
  <c r="R35" i="4"/>
  <c r="S35" i="4"/>
  <c r="T35" i="4"/>
  <c r="U35" i="4"/>
  <c r="V35" i="4"/>
  <c r="W35" i="4"/>
  <c r="X35" i="4"/>
  <c r="Y35" i="4"/>
  <c r="Z35" i="4"/>
  <c r="AA35" i="4"/>
  <c r="AB35" i="4"/>
  <c r="AC35" i="4"/>
  <c r="AD35" i="4"/>
  <c r="AE35" i="4" s="1"/>
  <c r="AF35" i="4"/>
  <c r="AG35" i="4" s="1"/>
  <c r="AH35" i="4"/>
  <c r="AI35" i="4"/>
  <c r="AJ35" i="4"/>
  <c r="AK35" i="4"/>
  <c r="AL35" i="4"/>
  <c r="AN35" i="4"/>
  <c r="AM35" i="4" s="1"/>
  <c r="AO35" i="4"/>
  <c r="AP35" i="4"/>
  <c r="AQ35" i="4"/>
  <c r="AR35" i="4"/>
  <c r="AS35" i="4"/>
  <c r="AT35" i="4"/>
  <c r="AU35" i="4"/>
  <c r="AV35" i="4"/>
  <c r="AW35" i="4"/>
  <c r="AX35" i="4"/>
  <c r="AY35" i="4"/>
  <c r="AZ35" i="4"/>
  <c r="BA35" i="4"/>
  <c r="BB35" i="4"/>
  <c r="BC35" i="4"/>
  <c r="BD35" i="4"/>
  <c r="BE35" i="4"/>
  <c r="BF35" i="4"/>
  <c r="BG35" i="4"/>
  <c r="BH35" i="4"/>
  <c r="BI35" i="4"/>
  <c r="BJ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s="1"/>
  <c r="CN35" i="4"/>
  <c r="CO35" i="4"/>
  <c r="CP35" i="4"/>
  <c r="CQ35" i="4"/>
  <c r="CR35" i="4"/>
  <c r="CS35" i="4"/>
  <c r="CT35" i="4"/>
  <c r="CU35" i="4"/>
  <c r="CV35" i="4"/>
  <c r="CW35" i="4"/>
  <c r="CX35" i="4"/>
  <c r="CY35" i="4"/>
  <c r="CZ35" i="4"/>
  <c r="DA35" i="4"/>
  <c r="DB35" i="4"/>
  <c r="DC35" i="4"/>
  <c r="DD35" i="4"/>
  <c r="DE35" i="4"/>
  <c r="DF35" i="4"/>
  <c r="DG35" i="4"/>
  <c r="DH35" i="4"/>
  <c r="DI35" i="4"/>
  <c r="DJ35" i="4"/>
  <c r="DK35" i="4"/>
  <c r="DL35" i="4"/>
  <c r="DM35" i="4"/>
  <c r="DN35" i="4"/>
  <c r="DO35" i="4"/>
  <c r="DP35" i="4"/>
  <c r="DQ35" i="4"/>
  <c r="DR35" i="4"/>
  <c r="DS35" i="4"/>
  <c r="DT35" i="4"/>
  <c r="DU35" i="4"/>
  <c r="DV35" i="4"/>
  <c r="DW35" i="4"/>
  <c r="EC35" i="4"/>
  <c r="ED35" i="4"/>
  <c r="EE35" i="4"/>
  <c r="EF35" i="4"/>
  <c r="EG35" i="4"/>
  <c r="EH35" i="4"/>
  <c r="EI35" i="4"/>
  <c r="EJ35" i="4"/>
  <c r="EK35" i="4"/>
  <c r="EL35" i="4"/>
  <c r="EM35" i="4"/>
  <c r="EN35" i="4"/>
  <c r="EO35" i="4"/>
  <c r="EP35" i="4"/>
  <c r="EQ35" i="4"/>
  <c r="ER35" i="4"/>
  <c r="ES35" i="4"/>
  <c r="ET35" i="4"/>
  <c r="EU35" i="4"/>
  <c r="EV35" i="4"/>
  <c r="EW35" i="4"/>
  <c r="B36" i="4"/>
  <c r="C36" i="4"/>
  <c r="D36" i="4"/>
  <c r="E36" i="4"/>
  <c r="F36" i="4"/>
  <c r="G36" i="4"/>
  <c r="H36" i="4"/>
  <c r="M36" i="4" s="1"/>
  <c r="N36" i="4" s="1"/>
  <c r="O36" i="4" s="1" a="1"/>
  <c r="O36" i="4" s="1"/>
  <c r="R36" i="4"/>
  <c r="S36" i="4"/>
  <c r="T36" i="4"/>
  <c r="U36" i="4"/>
  <c r="V36" i="4"/>
  <c r="W36" i="4"/>
  <c r="X36" i="4"/>
  <c r="Y36" i="4"/>
  <c r="Z36" i="4"/>
  <c r="AA36" i="4"/>
  <c r="AB36" i="4"/>
  <c r="AC36" i="4"/>
  <c r="AD36" i="4"/>
  <c r="AE36" i="4" s="1"/>
  <c r="AF36" i="4"/>
  <c r="AG36" i="4" s="1"/>
  <c r="AH36" i="4"/>
  <c r="AI36" i="4"/>
  <c r="AJ36" i="4"/>
  <c r="AK36" i="4"/>
  <c r="AL36" i="4"/>
  <c r="AN36" i="4"/>
  <c r="AM36" i="4" s="1"/>
  <c r="AO36" i="4"/>
  <c r="AP36" i="4"/>
  <c r="AQ36" i="4"/>
  <c r="AR36" i="4"/>
  <c r="AS36" i="4"/>
  <c r="AT36" i="4"/>
  <c r="AU36" i="4"/>
  <c r="AV36" i="4"/>
  <c r="AW36" i="4"/>
  <c r="AX36" i="4"/>
  <c r="AY36" i="4"/>
  <c r="AZ36" i="4"/>
  <c r="BA36" i="4"/>
  <c r="BB36" i="4"/>
  <c r="BC36" i="4"/>
  <c r="BD36" i="4"/>
  <c r="BE36" i="4"/>
  <c r="BF36" i="4"/>
  <c r="BG36" i="4"/>
  <c r="BH36" i="4"/>
  <c r="BI36" i="4"/>
  <c r="BJ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s="1"/>
  <c r="CN36" i="4"/>
  <c r="CO36" i="4"/>
  <c r="CP36" i="4"/>
  <c r="CQ36" i="4"/>
  <c r="CR36" i="4"/>
  <c r="CS36" i="4"/>
  <c r="CT36" i="4"/>
  <c r="CU36" i="4"/>
  <c r="CV36" i="4"/>
  <c r="CW36" i="4"/>
  <c r="CX36" i="4"/>
  <c r="CY36" i="4"/>
  <c r="CZ36" i="4"/>
  <c r="DA36" i="4"/>
  <c r="DB36" i="4"/>
  <c r="DC36" i="4"/>
  <c r="DD36" i="4"/>
  <c r="DE36" i="4"/>
  <c r="DF36" i="4"/>
  <c r="DG36" i="4"/>
  <c r="DH36" i="4"/>
  <c r="DI36" i="4"/>
  <c r="DJ36" i="4"/>
  <c r="DK36" i="4"/>
  <c r="DL36" i="4"/>
  <c r="DM36" i="4"/>
  <c r="DN36" i="4"/>
  <c r="DO36" i="4"/>
  <c r="DP36" i="4"/>
  <c r="DQ36" i="4"/>
  <c r="DR36" i="4"/>
  <c r="DS36" i="4"/>
  <c r="DT36" i="4"/>
  <c r="DU36" i="4"/>
  <c r="DV36" i="4"/>
  <c r="DW36" i="4"/>
  <c r="EC36" i="4"/>
  <c r="ED36" i="4"/>
  <c r="EE36" i="4"/>
  <c r="EF36" i="4"/>
  <c r="EG36" i="4"/>
  <c r="EH36" i="4"/>
  <c r="EI36" i="4"/>
  <c r="EJ36" i="4"/>
  <c r="EK36" i="4"/>
  <c r="EL36" i="4"/>
  <c r="EM36" i="4"/>
  <c r="EN36" i="4"/>
  <c r="EO36" i="4"/>
  <c r="EP36" i="4"/>
  <c r="EQ36" i="4"/>
  <c r="ER36" i="4"/>
  <c r="ES36" i="4"/>
  <c r="ET36" i="4"/>
  <c r="EU36" i="4"/>
  <c r="EV36" i="4"/>
  <c r="EW36" i="4"/>
  <c r="B37" i="4"/>
  <c r="C37" i="4"/>
  <c r="D37" i="4"/>
  <c r="E37" i="4"/>
  <c r="F37" i="4"/>
  <c r="G37" i="4"/>
  <c r="H37" i="4"/>
  <c r="M37" i="4" s="1"/>
  <c r="N37" i="4" s="1"/>
  <c r="O37" i="4" s="1" a="1"/>
  <c r="O37" i="4" s="1"/>
  <c r="R37" i="4"/>
  <c r="S37" i="4"/>
  <c r="T37" i="4"/>
  <c r="U37" i="4"/>
  <c r="V37" i="4"/>
  <c r="W37" i="4"/>
  <c r="X37" i="4"/>
  <c r="Y37" i="4"/>
  <c r="Z37" i="4"/>
  <c r="AA37" i="4"/>
  <c r="AB37" i="4"/>
  <c r="AC37" i="4"/>
  <c r="AD37" i="4"/>
  <c r="AE37" i="4" s="1"/>
  <c r="AF37" i="4"/>
  <c r="AG37" i="4" s="1"/>
  <c r="AH37" i="4"/>
  <c r="AI37" i="4"/>
  <c r="AJ37" i="4"/>
  <c r="AK37" i="4"/>
  <c r="AL37" i="4"/>
  <c r="AN37" i="4"/>
  <c r="AM37" i="4" s="1"/>
  <c r="AO37" i="4"/>
  <c r="AP37" i="4"/>
  <c r="AQ37" i="4"/>
  <c r="AR37" i="4"/>
  <c r="AS37" i="4"/>
  <c r="AT37" i="4"/>
  <c r="AU37" i="4"/>
  <c r="AV37" i="4"/>
  <c r="AW37" i="4"/>
  <c r="AX37" i="4"/>
  <c r="AY37" i="4"/>
  <c r="AZ37" i="4"/>
  <c r="BA37" i="4"/>
  <c r="BB37" i="4"/>
  <c r="BC37" i="4"/>
  <c r="BD37" i="4"/>
  <c r="BE37" i="4"/>
  <c r="BF37" i="4"/>
  <c r="BG37" i="4"/>
  <c r="BH37" i="4"/>
  <c r="BI37" i="4"/>
  <c r="BJ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s="1"/>
  <c r="CN37" i="4"/>
  <c r="CO37" i="4"/>
  <c r="CP37" i="4"/>
  <c r="CQ37" i="4"/>
  <c r="CR37" i="4"/>
  <c r="CS37" i="4"/>
  <c r="CT37" i="4"/>
  <c r="CU37" i="4"/>
  <c r="CV37" i="4"/>
  <c r="CW37" i="4"/>
  <c r="CX37" i="4"/>
  <c r="CY37" i="4"/>
  <c r="CZ37" i="4"/>
  <c r="DA37" i="4"/>
  <c r="DB37" i="4"/>
  <c r="DC37" i="4"/>
  <c r="DD37" i="4"/>
  <c r="DE37" i="4"/>
  <c r="DF37" i="4"/>
  <c r="DG37" i="4"/>
  <c r="DH37" i="4"/>
  <c r="DI37" i="4"/>
  <c r="DJ37" i="4"/>
  <c r="DK37" i="4"/>
  <c r="DL37" i="4"/>
  <c r="DM37" i="4"/>
  <c r="DN37" i="4"/>
  <c r="DO37" i="4"/>
  <c r="DP37" i="4"/>
  <c r="DQ37" i="4"/>
  <c r="DR37" i="4"/>
  <c r="DS37" i="4"/>
  <c r="DT37" i="4"/>
  <c r="DU37" i="4"/>
  <c r="DV37" i="4"/>
  <c r="DW37" i="4"/>
  <c r="EC37" i="4"/>
  <c r="ED37" i="4"/>
  <c r="EE37" i="4"/>
  <c r="EF37" i="4"/>
  <c r="EG37" i="4"/>
  <c r="EH37" i="4"/>
  <c r="EI37" i="4"/>
  <c r="EJ37" i="4"/>
  <c r="EK37" i="4"/>
  <c r="EL37" i="4"/>
  <c r="EM37" i="4"/>
  <c r="EN37" i="4"/>
  <c r="EO37" i="4"/>
  <c r="EP37" i="4"/>
  <c r="EQ37" i="4"/>
  <c r="ER37" i="4"/>
  <c r="ES37" i="4"/>
  <c r="ET37" i="4"/>
  <c r="EU37" i="4"/>
  <c r="EV37" i="4"/>
  <c r="EW37" i="4"/>
  <c r="B38" i="4"/>
  <c r="C38" i="4"/>
  <c r="D38" i="4"/>
  <c r="E38" i="4"/>
  <c r="F38" i="4"/>
  <c r="G38" i="4"/>
  <c r="H38" i="4"/>
  <c r="M38" i="4" s="1"/>
  <c r="N38" i="4" s="1"/>
  <c r="O38" i="4" s="1" a="1"/>
  <c r="O38" i="4" s="1"/>
  <c r="R38" i="4"/>
  <c r="S38" i="4"/>
  <c r="T38" i="4"/>
  <c r="U38" i="4"/>
  <c r="V38" i="4"/>
  <c r="W38" i="4"/>
  <c r="X38" i="4"/>
  <c r="Y38" i="4"/>
  <c r="Z38" i="4"/>
  <c r="AA38" i="4"/>
  <c r="AB38" i="4"/>
  <c r="AC38" i="4"/>
  <c r="AD38" i="4"/>
  <c r="AE38" i="4" s="1"/>
  <c r="AF38" i="4"/>
  <c r="AG38" i="4" s="1"/>
  <c r="AH38" i="4"/>
  <c r="AI38" i="4"/>
  <c r="AJ38" i="4"/>
  <c r="AK38" i="4"/>
  <c r="AL38" i="4"/>
  <c r="AN38" i="4"/>
  <c r="AM38" i="4" s="1"/>
  <c r="AO38" i="4"/>
  <c r="AP38" i="4"/>
  <c r="AQ38" i="4"/>
  <c r="AR38" i="4"/>
  <c r="AS38" i="4"/>
  <c r="AT38" i="4"/>
  <c r="AU38" i="4"/>
  <c r="AV38" i="4"/>
  <c r="AW38" i="4"/>
  <c r="AX38" i="4"/>
  <c r="AY38" i="4"/>
  <c r="AZ38" i="4"/>
  <c r="BA38" i="4"/>
  <c r="BB38" i="4"/>
  <c r="BC38" i="4"/>
  <c r="BD38" i="4"/>
  <c r="BE38" i="4"/>
  <c r="BF38" i="4"/>
  <c r="BG38" i="4"/>
  <c r="BH38" i="4"/>
  <c r="BI38" i="4"/>
  <c r="BJ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s="1"/>
  <c r="CN38" i="4"/>
  <c r="CO38" i="4"/>
  <c r="CP38" i="4"/>
  <c r="CQ38" i="4"/>
  <c r="CR38" i="4"/>
  <c r="CS38" i="4"/>
  <c r="CT38" i="4"/>
  <c r="CU38" i="4"/>
  <c r="CV38" i="4"/>
  <c r="CW38" i="4"/>
  <c r="CX38" i="4"/>
  <c r="CY38" i="4"/>
  <c r="CZ38" i="4"/>
  <c r="DA38" i="4"/>
  <c r="DB38" i="4"/>
  <c r="DC38" i="4"/>
  <c r="DD38" i="4"/>
  <c r="DE38" i="4"/>
  <c r="DF38" i="4"/>
  <c r="DG38" i="4"/>
  <c r="DH38" i="4"/>
  <c r="DI38" i="4"/>
  <c r="DJ38" i="4"/>
  <c r="DK38" i="4"/>
  <c r="DL38" i="4"/>
  <c r="DM38" i="4"/>
  <c r="DN38" i="4"/>
  <c r="DO38" i="4"/>
  <c r="DP38" i="4"/>
  <c r="DQ38" i="4"/>
  <c r="DR38" i="4"/>
  <c r="DS38" i="4"/>
  <c r="DT38" i="4"/>
  <c r="DU38" i="4"/>
  <c r="DV38" i="4"/>
  <c r="DW38" i="4"/>
  <c r="EC38" i="4"/>
  <c r="ED38" i="4"/>
  <c r="EE38" i="4"/>
  <c r="EF38" i="4"/>
  <c r="EG38" i="4"/>
  <c r="EH38" i="4"/>
  <c r="EI38" i="4"/>
  <c r="EJ38" i="4"/>
  <c r="EK38" i="4"/>
  <c r="EL38" i="4"/>
  <c r="EM38" i="4"/>
  <c r="EN38" i="4"/>
  <c r="EO38" i="4"/>
  <c r="EP38" i="4"/>
  <c r="EQ38" i="4"/>
  <c r="ER38" i="4"/>
  <c r="ES38" i="4"/>
  <c r="ET38" i="4"/>
  <c r="EU38" i="4"/>
  <c r="EV38" i="4"/>
  <c r="EW38" i="4"/>
  <c r="B39" i="4"/>
  <c r="C39" i="4"/>
  <c r="D39" i="4"/>
  <c r="E39" i="4"/>
  <c r="F39" i="4"/>
  <c r="G39" i="4"/>
  <c r="H39" i="4"/>
  <c r="M39" i="4" s="1"/>
  <c r="N39" i="4" s="1"/>
  <c r="O39" i="4" s="1" a="1"/>
  <c r="O39" i="4" s="1"/>
  <c r="R39" i="4"/>
  <c r="S39" i="4"/>
  <c r="T39" i="4"/>
  <c r="U39" i="4"/>
  <c r="V39" i="4"/>
  <c r="W39" i="4"/>
  <c r="X39" i="4"/>
  <c r="Y39" i="4"/>
  <c r="Z39" i="4"/>
  <c r="AA39" i="4"/>
  <c r="AB39" i="4"/>
  <c r="AC39" i="4"/>
  <c r="AD39" i="4"/>
  <c r="AE39" i="4" s="1"/>
  <c r="AF39" i="4"/>
  <c r="AG39" i="4" s="1"/>
  <c r="AH39" i="4"/>
  <c r="AI39" i="4"/>
  <c r="AJ39" i="4"/>
  <c r="AK39" i="4"/>
  <c r="AL39" i="4"/>
  <c r="AN39" i="4"/>
  <c r="AM39" i="4" s="1"/>
  <c r="AO39" i="4"/>
  <c r="AP39" i="4"/>
  <c r="AQ39" i="4"/>
  <c r="AR39" i="4"/>
  <c r="AS39" i="4"/>
  <c r="AT39" i="4"/>
  <c r="AU39" i="4"/>
  <c r="AV39" i="4"/>
  <c r="AW39" i="4"/>
  <c r="AX39" i="4"/>
  <c r="AY39" i="4"/>
  <c r="AZ39" i="4"/>
  <c r="BA39" i="4"/>
  <c r="BB39" i="4"/>
  <c r="BC39" i="4"/>
  <c r="BD39" i="4"/>
  <c r="BE39" i="4"/>
  <c r="BF39" i="4"/>
  <c r="BG39" i="4"/>
  <c r="BH39" i="4"/>
  <c r="BI39" i="4"/>
  <c r="BJ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s="1"/>
  <c r="CN39" i="4"/>
  <c r="CO39" i="4"/>
  <c r="CP39" i="4"/>
  <c r="CQ39" i="4"/>
  <c r="CR39" i="4"/>
  <c r="CS39" i="4"/>
  <c r="CT39" i="4"/>
  <c r="CU39" i="4"/>
  <c r="CV39" i="4"/>
  <c r="CW39" i="4"/>
  <c r="CX39" i="4"/>
  <c r="CY39" i="4"/>
  <c r="CZ39" i="4"/>
  <c r="DA39" i="4"/>
  <c r="DB39" i="4"/>
  <c r="DC39" i="4"/>
  <c r="DD39" i="4"/>
  <c r="DE39" i="4"/>
  <c r="DF39" i="4"/>
  <c r="DG39" i="4"/>
  <c r="DH39" i="4"/>
  <c r="DI39" i="4"/>
  <c r="DJ39" i="4"/>
  <c r="DK39" i="4"/>
  <c r="DL39" i="4"/>
  <c r="DM39" i="4"/>
  <c r="DN39" i="4"/>
  <c r="DO39" i="4"/>
  <c r="DP39" i="4"/>
  <c r="DQ39" i="4"/>
  <c r="DR39" i="4"/>
  <c r="DS39" i="4"/>
  <c r="DT39" i="4"/>
  <c r="DU39" i="4"/>
  <c r="DV39" i="4"/>
  <c r="DW39" i="4"/>
  <c r="EC39" i="4"/>
  <c r="ED39" i="4"/>
  <c r="EE39" i="4"/>
  <c r="EF39" i="4"/>
  <c r="EG39" i="4"/>
  <c r="EH39" i="4"/>
  <c r="EI39" i="4"/>
  <c r="EJ39" i="4"/>
  <c r="EK39" i="4"/>
  <c r="EL39" i="4"/>
  <c r="EM39" i="4"/>
  <c r="EN39" i="4"/>
  <c r="EO39" i="4"/>
  <c r="EP39" i="4"/>
  <c r="EQ39" i="4"/>
  <c r="ER39" i="4"/>
  <c r="ES39" i="4"/>
  <c r="ET39" i="4"/>
  <c r="EU39" i="4"/>
  <c r="EV39" i="4"/>
  <c r="EW39" i="4"/>
  <c r="B40" i="4"/>
  <c r="C40" i="4"/>
  <c r="D40" i="4"/>
  <c r="E40" i="4"/>
  <c r="F40" i="4"/>
  <c r="G40" i="4"/>
  <c r="H40" i="4"/>
  <c r="M40" i="4" s="1"/>
  <c r="N40" i="4" s="1"/>
  <c r="O40" i="4" s="1" a="1"/>
  <c r="O40" i="4" s="1"/>
  <c r="R40" i="4"/>
  <c r="S40" i="4"/>
  <c r="T40" i="4"/>
  <c r="U40" i="4"/>
  <c r="V40" i="4"/>
  <c r="W40" i="4"/>
  <c r="X40" i="4"/>
  <c r="Y40" i="4"/>
  <c r="Z40" i="4"/>
  <c r="AA40" i="4"/>
  <c r="AB40" i="4"/>
  <c r="AC40" i="4"/>
  <c r="AD40" i="4"/>
  <c r="AE40" i="4" s="1"/>
  <c r="AF40" i="4"/>
  <c r="AG40" i="4" s="1"/>
  <c r="AH40" i="4"/>
  <c r="AI40" i="4"/>
  <c r="AJ40" i="4"/>
  <c r="AK40" i="4"/>
  <c r="AL40" i="4"/>
  <c r="AN40" i="4"/>
  <c r="AM40" i="4" s="1"/>
  <c r="AO40" i="4"/>
  <c r="AP40" i="4"/>
  <c r="AQ40" i="4"/>
  <c r="AR40" i="4"/>
  <c r="AS40" i="4"/>
  <c r="AT40" i="4"/>
  <c r="AU40" i="4"/>
  <c r="AV40" i="4"/>
  <c r="AW40" i="4"/>
  <c r="AX40" i="4"/>
  <c r="AY40" i="4"/>
  <c r="AZ40" i="4"/>
  <c r="BA40" i="4"/>
  <c r="BB40" i="4"/>
  <c r="BC40" i="4"/>
  <c r="BD40" i="4"/>
  <c r="BE40" i="4"/>
  <c r="BF40" i="4"/>
  <c r="BG40" i="4"/>
  <c r="BH40" i="4"/>
  <c r="BI40" i="4"/>
  <c r="BJ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s="1"/>
  <c r="CN40" i="4"/>
  <c r="CO40" i="4"/>
  <c r="CP40" i="4"/>
  <c r="CQ40" i="4"/>
  <c r="CR40" i="4"/>
  <c r="CS40" i="4"/>
  <c r="CT40" i="4"/>
  <c r="CU40" i="4"/>
  <c r="CV40" i="4"/>
  <c r="CW40" i="4"/>
  <c r="CX40" i="4"/>
  <c r="CY40" i="4"/>
  <c r="CZ40" i="4"/>
  <c r="DA40" i="4"/>
  <c r="DB40" i="4"/>
  <c r="DC40" i="4"/>
  <c r="DD40" i="4"/>
  <c r="DE40" i="4"/>
  <c r="DF40" i="4"/>
  <c r="DG40" i="4"/>
  <c r="DH40" i="4"/>
  <c r="DI40" i="4"/>
  <c r="DJ40" i="4"/>
  <c r="DK40" i="4"/>
  <c r="DL40" i="4"/>
  <c r="DM40" i="4"/>
  <c r="DN40" i="4"/>
  <c r="DO40" i="4"/>
  <c r="DP40" i="4"/>
  <c r="DQ40" i="4"/>
  <c r="DR40" i="4"/>
  <c r="DS40" i="4"/>
  <c r="DT40" i="4"/>
  <c r="DU40" i="4"/>
  <c r="DV40" i="4"/>
  <c r="DW40" i="4"/>
  <c r="EC40" i="4"/>
  <c r="DX40" i="4" s="1"/>
  <c r="ED40" i="4"/>
  <c r="EE40" i="4"/>
  <c r="EF40" i="4"/>
  <c r="EG40" i="4"/>
  <c r="EH40" i="4"/>
  <c r="EI40" i="4"/>
  <c r="EJ40" i="4"/>
  <c r="EK40" i="4"/>
  <c r="EL40" i="4"/>
  <c r="EM40" i="4"/>
  <c r="EN40" i="4"/>
  <c r="EO40" i="4"/>
  <c r="EP40" i="4"/>
  <c r="EQ40" i="4"/>
  <c r="ER40" i="4"/>
  <c r="ES40" i="4"/>
  <c r="ET40" i="4"/>
  <c r="EU40" i="4"/>
  <c r="EV40" i="4"/>
  <c r="EW40" i="4"/>
  <c r="B41" i="4"/>
  <c r="C41" i="4"/>
  <c r="D41" i="4"/>
  <c r="E41" i="4"/>
  <c r="F41" i="4"/>
  <c r="G41" i="4"/>
  <c r="H41" i="4"/>
  <c r="M41" i="4" s="1"/>
  <c r="N41" i="4" s="1"/>
  <c r="O41" i="4" s="1" a="1"/>
  <c r="O41" i="4" s="1"/>
  <c r="R41" i="4"/>
  <c r="S41" i="4"/>
  <c r="T41" i="4"/>
  <c r="U41" i="4"/>
  <c r="V41" i="4"/>
  <c r="W41" i="4"/>
  <c r="X41" i="4"/>
  <c r="Y41" i="4"/>
  <c r="Z41" i="4"/>
  <c r="AA41" i="4"/>
  <c r="AB41" i="4"/>
  <c r="AC41" i="4"/>
  <c r="AD41" i="4"/>
  <c r="AE41" i="4" s="1"/>
  <c r="AF41" i="4"/>
  <c r="AG41" i="4" s="1"/>
  <c r="AH41" i="4"/>
  <c r="AI41" i="4"/>
  <c r="AJ41" i="4"/>
  <c r="AK41" i="4"/>
  <c r="AL41" i="4"/>
  <c r="AN41" i="4"/>
  <c r="AM41" i="4" s="1"/>
  <c r="AO41" i="4"/>
  <c r="AP41" i="4"/>
  <c r="AQ41" i="4"/>
  <c r="AR41" i="4"/>
  <c r="AS41" i="4"/>
  <c r="AT41" i="4"/>
  <c r="AU41" i="4"/>
  <c r="AV41" i="4"/>
  <c r="AW41" i="4"/>
  <c r="AX41" i="4"/>
  <c r="AY41" i="4"/>
  <c r="AZ41" i="4"/>
  <c r="BA41" i="4"/>
  <c r="BB41" i="4"/>
  <c r="BC41" i="4"/>
  <c r="BD41" i="4"/>
  <c r="BE41" i="4"/>
  <c r="BF41" i="4"/>
  <c r="BG41" i="4"/>
  <c r="BH41" i="4"/>
  <c r="BI41" i="4"/>
  <c r="BJ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s="1"/>
  <c r="CN41" i="4"/>
  <c r="CO41" i="4"/>
  <c r="CP41" i="4"/>
  <c r="CQ41" i="4"/>
  <c r="CR41" i="4"/>
  <c r="CS41" i="4"/>
  <c r="CT41" i="4"/>
  <c r="CU41" i="4"/>
  <c r="CV41" i="4"/>
  <c r="CW41" i="4"/>
  <c r="CX41" i="4"/>
  <c r="CY41" i="4"/>
  <c r="CZ41" i="4"/>
  <c r="DA41" i="4"/>
  <c r="DB41" i="4"/>
  <c r="DC41" i="4"/>
  <c r="DD41" i="4"/>
  <c r="DE41" i="4"/>
  <c r="DF41" i="4"/>
  <c r="DG41" i="4"/>
  <c r="DH41" i="4"/>
  <c r="DI41" i="4"/>
  <c r="DJ41" i="4"/>
  <c r="DK41" i="4"/>
  <c r="DL41" i="4"/>
  <c r="DM41" i="4"/>
  <c r="DN41" i="4"/>
  <c r="DO41" i="4"/>
  <c r="DP41" i="4"/>
  <c r="DQ41" i="4"/>
  <c r="DR41" i="4"/>
  <c r="DS41" i="4"/>
  <c r="DT41" i="4"/>
  <c r="DU41" i="4"/>
  <c r="DV41" i="4"/>
  <c r="DW41" i="4"/>
  <c r="EC41" i="4"/>
  <c r="ED41" i="4"/>
  <c r="EE41" i="4"/>
  <c r="EF41" i="4"/>
  <c r="EG41" i="4"/>
  <c r="EH41" i="4"/>
  <c r="EI41" i="4"/>
  <c r="EJ41" i="4"/>
  <c r="EK41" i="4"/>
  <c r="EL41" i="4"/>
  <c r="EM41" i="4"/>
  <c r="EN41" i="4"/>
  <c r="EO41" i="4"/>
  <c r="EP41" i="4"/>
  <c r="EQ41" i="4"/>
  <c r="ER41" i="4"/>
  <c r="ES41" i="4"/>
  <c r="ET41" i="4"/>
  <c r="EU41" i="4"/>
  <c r="EV41" i="4"/>
  <c r="EW41" i="4"/>
  <c r="B42" i="4"/>
  <c r="C42" i="4"/>
  <c r="D42" i="4"/>
  <c r="E42" i="4"/>
  <c r="F42" i="4"/>
  <c r="G42" i="4"/>
  <c r="H42" i="4"/>
  <c r="M42" i="4" s="1"/>
  <c r="N42" i="4" s="1"/>
  <c r="O42" i="4" s="1" a="1"/>
  <c r="O42" i="4" s="1"/>
  <c r="R42" i="4"/>
  <c r="S42" i="4"/>
  <c r="T42" i="4"/>
  <c r="U42" i="4"/>
  <c r="V42" i="4"/>
  <c r="W42" i="4"/>
  <c r="X42" i="4"/>
  <c r="Y42" i="4"/>
  <c r="Z42" i="4"/>
  <c r="AA42" i="4"/>
  <c r="AB42" i="4"/>
  <c r="AC42" i="4"/>
  <c r="AD42" i="4"/>
  <c r="AE42" i="4" s="1"/>
  <c r="AF42" i="4"/>
  <c r="AG42" i="4" s="1"/>
  <c r="AH42" i="4"/>
  <c r="AI42" i="4"/>
  <c r="AJ42" i="4"/>
  <c r="AK42" i="4"/>
  <c r="AL42" i="4"/>
  <c r="AN42" i="4"/>
  <c r="AM42" i="4" s="1"/>
  <c r="AO42" i="4"/>
  <c r="AP42" i="4"/>
  <c r="AQ42" i="4"/>
  <c r="AR42" i="4"/>
  <c r="AS42" i="4"/>
  <c r="AT42" i="4"/>
  <c r="AU42" i="4"/>
  <c r="AV42" i="4"/>
  <c r="AW42" i="4"/>
  <c r="AX42" i="4"/>
  <c r="AY42" i="4"/>
  <c r="AZ42" i="4"/>
  <c r="BA42" i="4"/>
  <c r="BB42" i="4"/>
  <c r="BC42" i="4"/>
  <c r="BD42" i="4"/>
  <c r="BE42" i="4"/>
  <c r="BF42" i="4"/>
  <c r="BG42" i="4"/>
  <c r="BH42" i="4"/>
  <c r="BI42" i="4"/>
  <c r="BJ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s="1"/>
  <c r="CN42" i="4"/>
  <c r="CO42" i="4"/>
  <c r="CP42" i="4"/>
  <c r="CQ42" i="4"/>
  <c r="CR42" i="4"/>
  <c r="CS42" i="4"/>
  <c r="CT42" i="4"/>
  <c r="CU42" i="4"/>
  <c r="CV42" i="4"/>
  <c r="CW42" i="4"/>
  <c r="CX42" i="4"/>
  <c r="CY42" i="4"/>
  <c r="CZ42" i="4"/>
  <c r="DA42" i="4"/>
  <c r="DB42" i="4"/>
  <c r="DC42" i="4"/>
  <c r="DD42" i="4"/>
  <c r="DE42" i="4"/>
  <c r="DF42" i="4"/>
  <c r="DG42" i="4"/>
  <c r="DH42" i="4"/>
  <c r="DI42" i="4"/>
  <c r="DJ42" i="4"/>
  <c r="DK42" i="4"/>
  <c r="DL42" i="4"/>
  <c r="DM42" i="4"/>
  <c r="DN42" i="4"/>
  <c r="DO42" i="4"/>
  <c r="DP42" i="4"/>
  <c r="DQ42" i="4"/>
  <c r="DR42" i="4"/>
  <c r="DS42" i="4"/>
  <c r="DT42" i="4"/>
  <c r="DU42" i="4"/>
  <c r="DV42" i="4"/>
  <c r="DW42" i="4"/>
  <c r="EC42" i="4"/>
  <c r="ED42" i="4"/>
  <c r="EE42" i="4"/>
  <c r="EF42" i="4"/>
  <c r="EG42" i="4"/>
  <c r="EH42" i="4"/>
  <c r="EI42" i="4"/>
  <c r="EJ42" i="4"/>
  <c r="EK42" i="4"/>
  <c r="EL42" i="4"/>
  <c r="EM42" i="4"/>
  <c r="EN42" i="4"/>
  <c r="EO42" i="4"/>
  <c r="EP42" i="4"/>
  <c r="EQ42" i="4"/>
  <c r="ER42" i="4"/>
  <c r="ES42" i="4"/>
  <c r="ET42" i="4"/>
  <c r="EU42" i="4"/>
  <c r="EV42" i="4"/>
  <c r="EW42" i="4"/>
  <c r="B43" i="4"/>
  <c r="C43" i="4"/>
  <c r="D43" i="4"/>
  <c r="E43" i="4"/>
  <c r="F43" i="4"/>
  <c r="G43" i="4"/>
  <c r="H43" i="4"/>
  <c r="M43" i="4" s="1"/>
  <c r="N43" i="4" s="1"/>
  <c r="O43" i="4" s="1" a="1"/>
  <c r="O43" i="4" s="1"/>
  <c r="R43" i="4"/>
  <c r="S43" i="4"/>
  <c r="T43" i="4"/>
  <c r="U43" i="4"/>
  <c r="V43" i="4"/>
  <c r="W43" i="4"/>
  <c r="X43" i="4"/>
  <c r="Y43" i="4"/>
  <c r="Z43" i="4"/>
  <c r="AA43" i="4"/>
  <c r="AB43" i="4"/>
  <c r="AC43" i="4"/>
  <c r="AD43" i="4"/>
  <c r="AE43" i="4" s="1"/>
  <c r="AF43" i="4"/>
  <c r="AG43" i="4" s="1"/>
  <c r="AH43" i="4"/>
  <c r="AI43" i="4"/>
  <c r="AJ43" i="4"/>
  <c r="AK43" i="4"/>
  <c r="AL43" i="4"/>
  <c r="AN43" i="4"/>
  <c r="AM43" i="4" s="1"/>
  <c r="AO43" i="4"/>
  <c r="AP43" i="4"/>
  <c r="AQ43" i="4"/>
  <c r="AR43" i="4"/>
  <c r="AS43" i="4"/>
  <c r="AT43" i="4"/>
  <c r="AU43" i="4"/>
  <c r="AV43" i="4"/>
  <c r="AW43" i="4"/>
  <c r="AX43" i="4"/>
  <c r="AY43" i="4"/>
  <c r="AZ43" i="4"/>
  <c r="BA43" i="4"/>
  <c r="BB43" i="4"/>
  <c r="BC43" i="4"/>
  <c r="BD43" i="4"/>
  <c r="BE43" i="4"/>
  <c r="BF43" i="4"/>
  <c r="BG43" i="4"/>
  <c r="BH43" i="4"/>
  <c r="BI43" i="4"/>
  <c r="BJ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s="1"/>
  <c r="CN43" i="4"/>
  <c r="CO43" i="4"/>
  <c r="CP43" i="4"/>
  <c r="CQ43" i="4"/>
  <c r="CR43" i="4"/>
  <c r="CS43" i="4"/>
  <c r="CT43" i="4"/>
  <c r="CU43" i="4"/>
  <c r="CV43" i="4"/>
  <c r="CW43" i="4"/>
  <c r="CX43" i="4"/>
  <c r="CY43" i="4"/>
  <c r="CZ43" i="4"/>
  <c r="DA43" i="4"/>
  <c r="DB43" i="4"/>
  <c r="DC43" i="4"/>
  <c r="DD43" i="4"/>
  <c r="DE43" i="4"/>
  <c r="DF43" i="4"/>
  <c r="DG43" i="4"/>
  <c r="DH43" i="4"/>
  <c r="DI43" i="4"/>
  <c r="DJ43" i="4"/>
  <c r="DK43" i="4"/>
  <c r="DL43" i="4"/>
  <c r="DM43" i="4"/>
  <c r="DN43" i="4"/>
  <c r="DO43" i="4"/>
  <c r="DP43" i="4"/>
  <c r="DQ43" i="4"/>
  <c r="DR43" i="4"/>
  <c r="DS43" i="4"/>
  <c r="DT43" i="4"/>
  <c r="DU43" i="4"/>
  <c r="DV43" i="4"/>
  <c r="DW43" i="4"/>
  <c r="EC43" i="4"/>
  <c r="ED43" i="4"/>
  <c r="EE43" i="4"/>
  <c r="EF43" i="4"/>
  <c r="EG43" i="4"/>
  <c r="EH43" i="4"/>
  <c r="EI43" i="4"/>
  <c r="EJ43" i="4"/>
  <c r="EK43" i="4"/>
  <c r="EL43" i="4"/>
  <c r="EM43" i="4"/>
  <c r="EN43" i="4"/>
  <c r="EO43" i="4"/>
  <c r="EP43" i="4"/>
  <c r="EQ43" i="4"/>
  <c r="ER43" i="4"/>
  <c r="ES43" i="4"/>
  <c r="ET43" i="4"/>
  <c r="EU43" i="4"/>
  <c r="EV43" i="4"/>
  <c r="EW43" i="4"/>
  <c r="B44" i="4"/>
  <c r="C44" i="4"/>
  <c r="D44" i="4"/>
  <c r="E44" i="4"/>
  <c r="F44" i="4"/>
  <c r="G44" i="4"/>
  <c r="H44" i="4"/>
  <c r="M44" i="4" s="1"/>
  <c r="N44" i="4" s="1"/>
  <c r="O44" i="4" s="1" a="1"/>
  <c r="O44" i="4" s="1"/>
  <c r="R44" i="4"/>
  <c r="S44" i="4"/>
  <c r="T44" i="4"/>
  <c r="U44" i="4"/>
  <c r="V44" i="4"/>
  <c r="W44" i="4"/>
  <c r="X44" i="4"/>
  <c r="Y44" i="4"/>
  <c r="Z44" i="4"/>
  <c r="AA44" i="4"/>
  <c r="AB44" i="4"/>
  <c r="AC44" i="4"/>
  <c r="AD44" i="4"/>
  <c r="AE44" i="4" s="1"/>
  <c r="AF44" i="4"/>
  <c r="AG44" i="4" s="1"/>
  <c r="AH44" i="4"/>
  <c r="AI44" i="4"/>
  <c r="AJ44" i="4"/>
  <c r="AK44" i="4"/>
  <c r="AL44" i="4"/>
  <c r="AN44" i="4"/>
  <c r="AM44" i="4" s="1"/>
  <c r="AO44" i="4"/>
  <c r="AP44" i="4"/>
  <c r="AQ44" i="4"/>
  <c r="AR44" i="4"/>
  <c r="AS44" i="4"/>
  <c r="AT44" i="4"/>
  <c r="AU44" i="4"/>
  <c r="AV44" i="4"/>
  <c r="AW44" i="4"/>
  <c r="AX44" i="4"/>
  <c r="AY44" i="4"/>
  <c r="AZ44" i="4"/>
  <c r="BA44" i="4"/>
  <c r="BB44" i="4"/>
  <c r="BC44" i="4"/>
  <c r="BD44" i="4"/>
  <c r="BE44" i="4"/>
  <c r="BF44" i="4"/>
  <c r="BG44" i="4"/>
  <c r="BH44" i="4"/>
  <c r="BI44" i="4"/>
  <c r="BJ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s="1"/>
  <c r="CN44" i="4"/>
  <c r="CO44" i="4"/>
  <c r="CP44" i="4"/>
  <c r="CQ44" i="4"/>
  <c r="CR44" i="4"/>
  <c r="CS44" i="4"/>
  <c r="CT44" i="4"/>
  <c r="CU44" i="4"/>
  <c r="CV44" i="4"/>
  <c r="CW44" i="4"/>
  <c r="CX44" i="4"/>
  <c r="CY44" i="4"/>
  <c r="CZ44" i="4"/>
  <c r="DA44" i="4"/>
  <c r="DB44" i="4"/>
  <c r="DC44" i="4"/>
  <c r="DD44" i="4"/>
  <c r="DE44" i="4"/>
  <c r="DF44" i="4"/>
  <c r="DG44" i="4"/>
  <c r="DH44" i="4"/>
  <c r="DI44" i="4"/>
  <c r="DJ44" i="4"/>
  <c r="DK44" i="4"/>
  <c r="DL44" i="4"/>
  <c r="DM44" i="4"/>
  <c r="DN44" i="4"/>
  <c r="DO44" i="4"/>
  <c r="DP44" i="4"/>
  <c r="DQ44" i="4"/>
  <c r="DR44" i="4"/>
  <c r="DS44" i="4"/>
  <c r="DT44" i="4"/>
  <c r="DU44" i="4"/>
  <c r="DV44" i="4"/>
  <c r="DW44" i="4"/>
  <c r="EC44" i="4"/>
  <c r="ED44" i="4"/>
  <c r="EE44" i="4"/>
  <c r="EF44" i="4"/>
  <c r="EG44" i="4"/>
  <c r="EH44" i="4"/>
  <c r="EI44" i="4"/>
  <c r="EJ44" i="4"/>
  <c r="EK44" i="4"/>
  <c r="EL44" i="4"/>
  <c r="EM44" i="4"/>
  <c r="EN44" i="4"/>
  <c r="EO44" i="4"/>
  <c r="EP44" i="4"/>
  <c r="EQ44" i="4"/>
  <c r="ER44" i="4"/>
  <c r="ES44" i="4"/>
  <c r="ET44" i="4"/>
  <c r="EU44" i="4"/>
  <c r="EV44" i="4"/>
  <c r="EW44" i="4"/>
  <c r="B45" i="4"/>
  <c r="C45" i="4"/>
  <c r="D45" i="4"/>
  <c r="E45" i="4"/>
  <c r="F45" i="4"/>
  <c r="G45" i="4"/>
  <c r="H45" i="4"/>
  <c r="M45" i="4" s="1"/>
  <c r="N45" i="4" s="1"/>
  <c r="O45" i="4" s="1" a="1"/>
  <c r="O45" i="4" s="1"/>
  <c r="R45" i="4"/>
  <c r="S45" i="4"/>
  <c r="T45" i="4"/>
  <c r="U45" i="4"/>
  <c r="V45" i="4"/>
  <c r="W45" i="4"/>
  <c r="X45" i="4"/>
  <c r="Y45" i="4"/>
  <c r="Z45" i="4"/>
  <c r="AA45" i="4"/>
  <c r="AB45" i="4"/>
  <c r="AC45" i="4"/>
  <c r="AD45" i="4"/>
  <c r="AE45" i="4" s="1"/>
  <c r="AF45" i="4"/>
  <c r="AG45" i="4" s="1"/>
  <c r="AH45" i="4"/>
  <c r="AI45" i="4"/>
  <c r="AJ45" i="4"/>
  <c r="AK45" i="4"/>
  <c r="AL45" i="4"/>
  <c r="AN45" i="4"/>
  <c r="AM45" i="4" s="1"/>
  <c r="AO45" i="4"/>
  <c r="AP45" i="4"/>
  <c r="AQ45" i="4"/>
  <c r="AR45" i="4"/>
  <c r="AS45" i="4"/>
  <c r="AT45" i="4"/>
  <c r="AU45" i="4"/>
  <c r="AV45" i="4"/>
  <c r="AW45" i="4"/>
  <c r="AX45" i="4"/>
  <c r="AY45" i="4"/>
  <c r="AZ45" i="4"/>
  <c r="BA45" i="4"/>
  <c r="BB45" i="4"/>
  <c r="BC45" i="4"/>
  <c r="BD45" i="4"/>
  <c r="BE45" i="4"/>
  <c r="BF45" i="4"/>
  <c r="BG45" i="4"/>
  <c r="BH45" i="4"/>
  <c r="BI45" i="4"/>
  <c r="BJ45" i="4"/>
  <c r="BK45" i="4"/>
  <c r="BL45" i="4"/>
  <c r="BM45" i="4"/>
  <c r="BN45" i="4"/>
  <c r="BO45" i="4"/>
  <c r="BP45" i="4"/>
  <c r="BQ45" i="4"/>
  <c r="BR45" i="4"/>
  <c r="BS45" i="4"/>
  <c r="BT45" i="4"/>
  <c r="BU45" i="4"/>
  <c r="BV45" i="4"/>
  <c r="BW45" i="4"/>
  <c r="BX45" i="4"/>
  <c r="BY45" i="4"/>
  <c r="BZ45" i="4"/>
  <c r="CA45" i="4"/>
  <c r="CB45" i="4"/>
  <c r="CC45" i="4"/>
  <c r="CD45" i="4"/>
  <c r="CE45" i="4"/>
  <c r="CF45" i="4"/>
  <c r="CG45" i="4"/>
  <c r="CH45" i="4"/>
  <c r="CI45" i="4"/>
  <c r="CJ45" i="4"/>
  <c r="CK45" i="4"/>
  <c r="CL45" i="4"/>
  <c r="CM45" i="4" s="1"/>
  <c r="CN45" i="4"/>
  <c r="CO45" i="4"/>
  <c r="CP45" i="4"/>
  <c r="CQ45" i="4"/>
  <c r="CR45" i="4"/>
  <c r="CS45" i="4"/>
  <c r="CT45" i="4"/>
  <c r="CU45" i="4"/>
  <c r="CV45" i="4"/>
  <c r="CW45" i="4"/>
  <c r="CX45" i="4"/>
  <c r="CY45" i="4"/>
  <c r="CZ45" i="4"/>
  <c r="DA45" i="4"/>
  <c r="DB45" i="4"/>
  <c r="DC45" i="4"/>
  <c r="DD45" i="4"/>
  <c r="DE45" i="4"/>
  <c r="DF45" i="4"/>
  <c r="DG45" i="4"/>
  <c r="DH45" i="4"/>
  <c r="DI45" i="4"/>
  <c r="DJ45" i="4"/>
  <c r="DK45" i="4"/>
  <c r="DL45" i="4"/>
  <c r="DM45" i="4"/>
  <c r="DN45" i="4"/>
  <c r="DO45" i="4"/>
  <c r="DP45" i="4"/>
  <c r="DQ45" i="4"/>
  <c r="DR45" i="4"/>
  <c r="DS45" i="4"/>
  <c r="DT45" i="4"/>
  <c r="DU45" i="4"/>
  <c r="DV45" i="4"/>
  <c r="DW45" i="4"/>
  <c r="EC45" i="4"/>
  <c r="ED45" i="4"/>
  <c r="EE45" i="4"/>
  <c r="EF45" i="4"/>
  <c r="EG45" i="4"/>
  <c r="EH45" i="4"/>
  <c r="EI45" i="4"/>
  <c r="EJ45" i="4"/>
  <c r="EK45" i="4"/>
  <c r="EL45" i="4"/>
  <c r="EM45" i="4"/>
  <c r="EN45" i="4"/>
  <c r="EO45" i="4"/>
  <c r="EP45" i="4"/>
  <c r="EQ45" i="4"/>
  <c r="ER45" i="4"/>
  <c r="ES45" i="4"/>
  <c r="ET45" i="4"/>
  <c r="EU45" i="4"/>
  <c r="EV45" i="4"/>
  <c r="EW45" i="4"/>
  <c r="B46" i="4"/>
  <c r="C46" i="4"/>
  <c r="D46" i="4"/>
  <c r="E46" i="4"/>
  <c r="F46" i="4"/>
  <c r="G46" i="4"/>
  <c r="H46" i="4"/>
  <c r="M46" i="4" s="1"/>
  <c r="N46" i="4" s="1"/>
  <c r="O46" i="4" s="1" a="1"/>
  <c r="O46" i="4" s="1"/>
  <c r="R46" i="4"/>
  <c r="S46" i="4"/>
  <c r="T46" i="4"/>
  <c r="U46" i="4"/>
  <c r="V46" i="4"/>
  <c r="W46" i="4"/>
  <c r="X46" i="4"/>
  <c r="Y46" i="4"/>
  <c r="Z46" i="4"/>
  <c r="AA46" i="4"/>
  <c r="AB46" i="4"/>
  <c r="AC46" i="4"/>
  <c r="AD46" i="4"/>
  <c r="AE46" i="4" s="1"/>
  <c r="AF46" i="4"/>
  <c r="AG46" i="4" s="1"/>
  <c r="AH46" i="4"/>
  <c r="AI46" i="4"/>
  <c r="AJ46" i="4"/>
  <c r="AK46" i="4"/>
  <c r="AL46" i="4"/>
  <c r="AN46" i="4"/>
  <c r="AM46" i="4" s="1"/>
  <c r="AO46" i="4"/>
  <c r="AP46" i="4"/>
  <c r="AQ46" i="4"/>
  <c r="AR46" i="4"/>
  <c r="AS46" i="4"/>
  <c r="AT46" i="4"/>
  <c r="AU46" i="4"/>
  <c r="AV46" i="4"/>
  <c r="AW46" i="4"/>
  <c r="AX46" i="4"/>
  <c r="AY46" i="4"/>
  <c r="AZ46" i="4"/>
  <c r="BA46" i="4"/>
  <c r="BB46" i="4"/>
  <c r="BC46" i="4"/>
  <c r="BD46" i="4"/>
  <c r="BE46" i="4"/>
  <c r="BF46" i="4"/>
  <c r="BG46" i="4"/>
  <c r="BH46" i="4"/>
  <c r="BI46" i="4"/>
  <c r="BJ46" i="4"/>
  <c r="BK46" i="4"/>
  <c r="BL46" i="4"/>
  <c r="BM46" i="4"/>
  <c r="BN46" i="4"/>
  <c r="BO46" i="4"/>
  <c r="BP46" i="4"/>
  <c r="BQ46" i="4"/>
  <c r="BR46" i="4"/>
  <c r="BS46" i="4"/>
  <c r="BT46" i="4"/>
  <c r="BU46" i="4"/>
  <c r="BV46" i="4"/>
  <c r="BW46" i="4"/>
  <c r="BX46" i="4"/>
  <c r="BY46" i="4"/>
  <c r="BZ46" i="4"/>
  <c r="CA46" i="4"/>
  <c r="CB46" i="4"/>
  <c r="CC46" i="4"/>
  <c r="CD46" i="4"/>
  <c r="CE46" i="4"/>
  <c r="CF46" i="4"/>
  <c r="CG46" i="4"/>
  <c r="CH46" i="4"/>
  <c r="CI46" i="4"/>
  <c r="CJ46" i="4"/>
  <c r="CK46" i="4"/>
  <c r="CL46" i="4"/>
  <c r="CM46" i="4" s="1"/>
  <c r="CN46" i="4"/>
  <c r="CO46" i="4"/>
  <c r="CP46" i="4"/>
  <c r="CQ46" i="4"/>
  <c r="CR46" i="4"/>
  <c r="CS46" i="4"/>
  <c r="CT46" i="4"/>
  <c r="CU46" i="4"/>
  <c r="CV46" i="4"/>
  <c r="CW46" i="4"/>
  <c r="CX46" i="4"/>
  <c r="CY46" i="4"/>
  <c r="CZ46" i="4"/>
  <c r="DA46" i="4"/>
  <c r="DB46" i="4"/>
  <c r="DC46" i="4"/>
  <c r="DD46" i="4"/>
  <c r="DE46" i="4"/>
  <c r="DF46" i="4"/>
  <c r="DG46" i="4"/>
  <c r="DH46" i="4"/>
  <c r="DI46" i="4"/>
  <c r="DJ46" i="4"/>
  <c r="DK46" i="4"/>
  <c r="DL46" i="4"/>
  <c r="DM46" i="4"/>
  <c r="DN46" i="4"/>
  <c r="DO46" i="4"/>
  <c r="DP46" i="4"/>
  <c r="DQ46" i="4"/>
  <c r="DR46" i="4"/>
  <c r="DS46" i="4"/>
  <c r="DT46" i="4"/>
  <c r="DU46" i="4"/>
  <c r="DV46" i="4"/>
  <c r="DW46" i="4"/>
  <c r="EC46" i="4"/>
  <c r="ED46" i="4"/>
  <c r="EE46" i="4"/>
  <c r="EF46" i="4"/>
  <c r="EG46" i="4"/>
  <c r="EH46" i="4"/>
  <c r="EI46" i="4"/>
  <c r="EJ46" i="4"/>
  <c r="EK46" i="4"/>
  <c r="EL46" i="4"/>
  <c r="EM46" i="4"/>
  <c r="EN46" i="4"/>
  <c r="EO46" i="4"/>
  <c r="EP46" i="4"/>
  <c r="EQ46" i="4"/>
  <c r="ER46" i="4"/>
  <c r="ES46" i="4"/>
  <c r="ET46" i="4"/>
  <c r="EU46" i="4"/>
  <c r="EV46" i="4"/>
  <c r="EW46" i="4"/>
  <c r="B47" i="4"/>
  <c r="C47" i="4"/>
  <c r="D47" i="4"/>
  <c r="E47" i="4"/>
  <c r="F47" i="4"/>
  <c r="G47" i="4"/>
  <c r="H47" i="4"/>
  <c r="M47" i="4" s="1"/>
  <c r="N47" i="4" s="1"/>
  <c r="O47" i="4" s="1" a="1"/>
  <c r="O47" i="4" s="1"/>
  <c r="R47" i="4"/>
  <c r="S47" i="4"/>
  <c r="T47" i="4"/>
  <c r="U47" i="4"/>
  <c r="V47" i="4"/>
  <c r="W47" i="4"/>
  <c r="X47" i="4"/>
  <c r="Y47" i="4"/>
  <c r="Z47" i="4"/>
  <c r="AA47" i="4"/>
  <c r="AB47" i="4"/>
  <c r="AC47" i="4"/>
  <c r="AD47" i="4"/>
  <c r="AE47" i="4" s="1"/>
  <c r="AF47" i="4"/>
  <c r="AG47" i="4" s="1"/>
  <c r="AH47" i="4"/>
  <c r="AI47" i="4"/>
  <c r="AJ47" i="4"/>
  <c r="AK47" i="4"/>
  <c r="AL47" i="4"/>
  <c r="AN47" i="4"/>
  <c r="AM47" i="4" s="1"/>
  <c r="AO47" i="4"/>
  <c r="AP47" i="4"/>
  <c r="AQ47" i="4"/>
  <c r="AR47" i="4"/>
  <c r="AS47" i="4"/>
  <c r="AT47" i="4"/>
  <c r="AU47" i="4"/>
  <c r="AV47" i="4"/>
  <c r="AW47" i="4"/>
  <c r="AX47" i="4"/>
  <c r="AY47" i="4"/>
  <c r="AZ47" i="4"/>
  <c r="BA47" i="4"/>
  <c r="BB47" i="4"/>
  <c r="BC47" i="4"/>
  <c r="BD47" i="4"/>
  <c r="BE47" i="4"/>
  <c r="BF47" i="4"/>
  <c r="BG47" i="4"/>
  <c r="BH47" i="4"/>
  <c r="BI47" i="4"/>
  <c r="BJ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s="1"/>
  <c r="CN47" i="4"/>
  <c r="CO47" i="4"/>
  <c r="CP47" i="4"/>
  <c r="CQ47" i="4"/>
  <c r="CR47" i="4"/>
  <c r="CS47" i="4"/>
  <c r="CT47" i="4"/>
  <c r="CU47" i="4"/>
  <c r="CV47" i="4"/>
  <c r="CW47" i="4"/>
  <c r="CX47" i="4"/>
  <c r="CY47" i="4"/>
  <c r="CZ47" i="4"/>
  <c r="DA47" i="4"/>
  <c r="DB47" i="4"/>
  <c r="DC47" i="4"/>
  <c r="DD47" i="4"/>
  <c r="DE47" i="4"/>
  <c r="DF47" i="4"/>
  <c r="DG47" i="4"/>
  <c r="DH47" i="4"/>
  <c r="DI47" i="4"/>
  <c r="DJ47" i="4"/>
  <c r="DK47" i="4"/>
  <c r="DL47" i="4"/>
  <c r="DM47" i="4"/>
  <c r="DN47" i="4"/>
  <c r="DO47" i="4"/>
  <c r="DP47" i="4"/>
  <c r="DQ47" i="4"/>
  <c r="DR47" i="4"/>
  <c r="DS47" i="4"/>
  <c r="DT47" i="4"/>
  <c r="DU47" i="4"/>
  <c r="DV47" i="4"/>
  <c r="DW47" i="4"/>
  <c r="EC47" i="4"/>
  <c r="ED47" i="4"/>
  <c r="EE47" i="4"/>
  <c r="EF47" i="4"/>
  <c r="EG47" i="4"/>
  <c r="EH47" i="4"/>
  <c r="EI47" i="4"/>
  <c r="EJ47" i="4"/>
  <c r="EK47" i="4"/>
  <c r="EL47" i="4"/>
  <c r="EM47" i="4"/>
  <c r="EN47" i="4"/>
  <c r="EO47" i="4"/>
  <c r="EP47" i="4"/>
  <c r="EQ47" i="4"/>
  <c r="ER47" i="4"/>
  <c r="ES47" i="4"/>
  <c r="ET47" i="4"/>
  <c r="EU47" i="4"/>
  <c r="EV47" i="4"/>
  <c r="EW47" i="4"/>
  <c r="B48" i="4"/>
  <c r="C48" i="4"/>
  <c r="D48" i="4"/>
  <c r="E48" i="4"/>
  <c r="F48" i="4"/>
  <c r="G48" i="4"/>
  <c r="H48" i="4"/>
  <c r="M48" i="4" s="1"/>
  <c r="N48" i="4" s="1"/>
  <c r="O48" i="4" s="1" a="1"/>
  <c r="O48" i="4" s="1"/>
  <c r="R48" i="4"/>
  <c r="S48" i="4"/>
  <c r="T48" i="4"/>
  <c r="U48" i="4"/>
  <c r="V48" i="4"/>
  <c r="W48" i="4"/>
  <c r="X48" i="4"/>
  <c r="Y48" i="4"/>
  <c r="Z48" i="4"/>
  <c r="AA48" i="4"/>
  <c r="AB48" i="4"/>
  <c r="AC48" i="4"/>
  <c r="AD48" i="4"/>
  <c r="AE48" i="4" s="1"/>
  <c r="AF48" i="4"/>
  <c r="AG48" i="4" s="1"/>
  <c r="AH48" i="4"/>
  <c r="AI48" i="4"/>
  <c r="AJ48" i="4"/>
  <c r="AK48" i="4"/>
  <c r="AL48" i="4"/>
  <c r="AN48" i="4"/>
  <c r="AM48" i="4" s="1"/>
  <c r="AO48" i="4"/>
  <c r="AP48" i="4"/>
  <c r="AQ48" i="4"/>
  <c r="AR48" i="4"/>
  <c r="AS48" i="4"/>
  <c r="AT48" i="4"/>
  <c r="AU48" i="4"/>
  <c r="AV48" i="4"/>
  <c r="AW48" i="4"/>
  <c r="AX48" i="4"/>
  <c r="AY48" i="4"/>
  <c r="AZ48" i="4"/>
  <c r="BA48" i="4"/>
  <c r="BB48" i="4"/>
  <c r="BC48" i="4"/>
  <c r="BD48" i="4"/>
  <c r="BE48" i="4"/>
  <c r="BF48" i="4"/>
  <c r="BG48" i="4"/>
  <c r="BH48" i="4"/>
  <c r="BI48" i="4"/>
  <c r="BJ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s="1"/>
  <c r="CN48" i="4"/>
  <c r="CO48" i="4"/>
  <c r="CP48" i="4"/>
  <c r="CQ48" i="4"/>
  <c r="CR48" i="4"/>
  <c r="CS48" i="4"/>
  <c r="CT48" i="4"/>
  <c r="CU48" i="4"/>
  <c r="CV48" i="4"/>
  <c r="CW48" i="4"/>
  <c r="CX48" i="4"/>
  <c r="CY48" i="4"/>
  <c r="CZ48" i="4"/>
  <c r="DA48" i="4"/>
  <c r="DB48" i="4"/>
  <c r="DC48" i="4"/>
  <c r="DD48" i="4"/>
  <c r="DE48" i="4"/>
  <c r="DF48" i="4"/>
  <c r="DG48" i="4"/>
  <c r="DH48" i="4"/>
  <c r="DI48" i="4"/>
  <c r="DJ48" i="4"/>
  <c r="DK48" i="4"/>
  <c r="DL48" i="4"/>
  <c r="DM48" i="4"/>
  <c r="DN48" i="4"/>
  <c r="DO48" i="4"/>
  <c r="DP48" i="4"/>
  <c r="DQ48" i="4"/>
  <c r="DR48" i="4"/>
  <c r="DS48" i="4"/>
  <c r="DT48" i="4"/>
  <c r="DU48" i="4"/>
  <c r="DV48" i="4"/>
  <c r="DW48" i="4"/>
  <c r="EC48" i="4"/>
  <c r="DX48" i="4" s="1"/>
  <c r="ED48" i="4"/>
  <c r="EE48" i="4"/>
  <c r="EF48" i="4"/>
  <c r="EG48" i="4"/>
  <c r="EH48" i="4"/>
  <c r="EI48" i="4"/>
  <c r="EJ48" i="4"/>
  <c r="EK48" i="4"/>
  <c r="EL48" i="4"/>
  <c r="EM48" i="4"/>
  <c r="EN48" i="4"/>
  <c r="EO48" i="4"/>
  <c r="EP48" i="4"/>
  <c r="EQ48" i="4"/>
  <c r="ER48" i="4"/>
  <c r="ES48" i="4"/>
  <c r="ET48" i="4"/>
  <c r="EU48" i="4"/>
  <c r="EV48" i="4"/>
  <c r="EW48" i="4"/>
  <c r="B49" i="4"/>
  <c r="C49" i="4"/>
  <c r="D49" i="4"/>
  <c r="E49" i="4"/>
  <c r="F49" i="4"/>
  <c r="G49" i="4"/>
  <c r="H49" i="4"/>
  <c r="M49" i="4" s="1"/>
  <c r="N49" i="4" s="1"/>
  <c r="O49" i="4" s="1" a="1"/>
  <c r="O49" i="4" s="1"/>
  <c r="R49" i="4"/>
  <c r="S49" i="4"/>
  <c r="T49" i="4"/>
  <c r="U49" i="4"/>
  <c r="V49" i="4"/>
  <c r="W49" i="4"/>
  <c r="X49" i="4"/>
  <c r="Y49" i="4"/>
  <c r="Z49" i="4"/>
  <c r="AA49" i="4"/>
  <c r="AB49" i="4"/>
  <c r="AC49" i="4"/>
  <c r="AD49" i="4"/>
  <c r="AE49" i="4" s="1"/>
  <c r="AF49" i="4"/>
  <c r="AG49" i="4" s="1"/>
  <c r="AH49" i="4"/>
  <c r="AI49" i="4"/>
  <c r="AJ49" i="4"/>
  <c r="AK49" i="4"/>
  <c r="AL49" i="4"/>
  <c r="AN49" i="4"/>
  <c r="AM49" i="4" s="1"/>
  <c r="AO49" i="4"/>
  <c r="AP49" i="4"/>
  <c r="AQ49" i="4"/>
  <c r="AR49" i="4"/>
  <c r="AS49" i="4"/>
  <c r="AT49" i="4"/>
  <c r="AU49" i="4"/>
  <c r="AV49" i="4"/>
  <c r="AW49" i="4"/>
  <c r="AX49" i="4"/>
  <c r="AY49" i="4"/>
  <c r="AZ49" i="4"/>
  <c r="BA49" i="4"/>
  <c r="BB49" i="4"/>
  <c r="BC49" i="4"/>
  <c r="BD49" i="4"/>
  <c r="BE49" i="4"/>
  <c r="BF49" i="4"/>
  <c r="BG49" i="4"/>
  <c r="BH49" i="4"/>
  <c r="BI49" i="4"/>
  <c r="BJ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s="1"/>
  <c r="CN49" i="4"/>
  <c r="CO49" i="4"/>
  <c r="CP49" i="4"/>
  <c r="CQ49" i="4"/>
  <c r="CR49" i="4"/>
  <c r="CS49" i="4"/>
  <c r="CT49" i="4"/>
  <c r="CU49" i="4"/>
  <c r="CV49" i="4"/>
  <c r="CW49" i="4"/>
  <c r="CX49" i="4"/>
  <c r="CY49" i="4"/>
  <c r="CZ49" i="4"/>
  <c r="DA49" i="4"/>
  <c r="DB49" i="4"/>
  <c r="DC49" i="4"/>
  <c r="DD49" i="4"/>
  <c r="DE49" i="4"/>
  <c r="DF49" i="4"/>
  <c r="DG49" i="4"/>
  <c r="DH49" i="4"/>
  <c r="DI49" i="4"/>
  <c r="DJ49" i="4"/>
  <c r="DK49" i="4"/>
  <c r="DL49" i="4"/>
  <c r="DM49" i="4"/>
  <c r="DN49" i="4"/>
  <c r="DO49" i="4"/>
  <c r="DP49" i="4"/>
  <c r="DQ49" i="4"/>
  <c r="DR49" i="4"/>
  <c r="DS49" i="4"/>
  <c r="DT49" i="4"/>
  <c r="DU49" i="4"/>
  <c r="DV49" i="4"/>
  <c r="DW49" i="4"/>
  <c r="EC49" i="4"/>
  <c r="ED49" i="4"/>
  <c r="EE49" i="4"/>
  <c r="EF49" i="4"/>
  <c r="EG49" i="4"/>
  <c r="EH49" i="4"/>
  <c r="EI49" i="4"/>
  <c r="EJ49" i="4"/>
  <c r="EK49" i="4"/>
  <c r="EL49" i="4"/>
  <c r="EM49" i="4"/>
  <c r="EN49" i="4"/>
  <c r="EO49" i="4"/>
  <c r="EP49" i="4"/>
  <c r="EQ49" i="4"/>
  <c r="ER49" i="4"/>
  <c r="ES49" i="4"/>
  <c r="ET49" i="4"/>
  <c r="EU49" i="4"/>
  <c r="EV49" i="4"/>
  <c r="EW49" i="4"/>
  <c r="B50" i="4"/>
  <c r="C50" i="4"/>
  <c r="D50" i="4"/>
  <c r="E50" i="4"/>
  <c r="F50" i="4"/>
  <c r="G50" i="4"/>
  <c r="H50" i="4"/>
  <c r="M50" i="4" s="1"/>
  <c r="N50" i="4" s="1"/>
  <c r="O50" i="4" s="1" a="1"/>
  <c r="O50" i="4" s="1"/>
  <c r="R50" i="4"/>
  <c r="S50" i="4"/>
  <c r="T50" i="4"/>
  <c r="U50" i="4"/>
  <c r="V50" i="4"/>
  <c r="W50" i="4"/>
  <c r="X50" i="4"/>
  <c r="Y50" i="4"/>
  <c r="Z50" i="4"/>
  <c r="AA50" i="4"/>
  <c r="AB50" i="4"/>
  <c r="AC50" i="4"/>
  <c r="AD50" i="4"/>
  <c r="AE50" i="4" s="1"/>
  <c r="AF50" i="4"/>
  <c r="AG50" i="4" s="1"/>
  <c r="AH50" i="4"/>
  <c r="AI50" i="4"/>
  <c r="AJ50" i="4"/>
  <c r="AK50" i="4"/>
  <c r="AL50" i="4"/>
  <c r="AN50" i="4"/>
  <c r="AM50" i="4" s="1"/>
  <c r="AO50" i="4"/>
  <c r="AP50" i="4"/>
  <c r="AQ50" i="4"/>
  <c r="AR50" i="4"/>
  <c r="AS50" i="4"/>
  <c r="AT50" i="4"/>
  <c r="AU50" i="4"/>
  <c r="AV50" i="4"/>
  <c r="AW50" i="4"/>
  <c r="AX50" i="4"/>
  <c r="AY50" i="4"/>
  <c r="AZ50" i="4"/>
  <c r="BA50" i="4"/>
  <c r="BB50" i="4"/>
  <c r="BC50" i="4"/>
  <c r="BD50" i="4"/>
  <c r="BE50" i="4"/>
  <c r="BF50" i="4"/>
  <c r="BG50" i="4"/>
  <c r="BH50" i="4"/>
  <c r="BI50" i="4"/>
  <c r="BJ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s="1"/>
  <c r="CN50" i="4"/>
  <c r="CO50" i="4"/>
  <c r="CP50" i="4"/>
  <c r="CQ50" i="4"/>
  <c r="CR50" i="4"/>
  <c r="CS50" i="4"/>
  <c r="CT50" i="4"/>
  <c r="CU50" i="4"/>
  <c r="CV50" i="4"/>
  <c r="CW50" i="4"/>
  <c r="CX50" i="4"/>
  <c r="CY50" i="4"/>
  <c r="CZ50" i="4"/>
  <c r="DA50" i="4"/>
  <c r="DB50" i="4"/>
  <c r="DC50" i="4"/>
  <c r="DD50" i="4"/>
  <c r="DE50" i="4"/>
  <c r="DF50" i="4"/>
  <c r="DG50" i="4"/>
  <c r="DH50" i="4"/>
  <c r="DI50" i="4"/>
  <c r="DJ50" i="4"/>
  <c r="DK50" i="4"/>
  <c r="DL50" i="4"/>
  <c r="DM50" i="4"/>
  <c r="DN50" i="4"/>
  <c r="DO50" i="4"/>
  <c r="DP50" i="4"/>
  <c r="DQ50" i="4"/>
  <c r="DR50" i="4"/>
  <c r="DS50" i="4"/>
  <c r="DT50" i="4"/>
  <c r="DU50" i="4"/>
  <c r="DV50" i="4"/>
  <c r="DW50" i="4"/>
  <c r="EC50" i="4"/>
  <c r="ED50" i="4"/>
  <c r="EE50" i="4"/>
  <c r="EF50" i="4"/>
  <c r="EG50" i="4"/>
  <c r="EH50" i="4"/>
  <c r="EI50" i="4"/>
  <c r="EJ50" i="4"/>
  <c r="EK50" i="4"/>
  <c r="EL50" i="4"/>
  <c r="EM50" i="4"/>
  <c r="EN50" i="4"/>
  <c r="EO50" i="4"/>
  <c r="EP50" i="4"/>
  <c r="EQ50" i="4"/>
  <c r="ER50" i="4"/>
  <c r="ES50" i="4"/>
  <c r="ET50" i="4"/>
  <c r="EU50" i="4"/>
  <c r="EV50" i="4"/>
  <c r="EW50" i="4"/>
  <c r="B51" i="4"/>
  <c r="C51" i="4"/>
  <c r="D51" i="4"/>
  <c r="E51" i="4"/>
  <c r="F51" i="4"/>
  <c r="G51" i="4"/>
  <c r="H51" i="4"/>
  <c r="M51" i="4" s="1"/>
  <c r="N51" i="4" s="1"/>
  <c r="O51" i="4" s="1" a="1"/>
  <c r="O51" i="4" s="1"/>
  <c r="R51" i="4"/>
  <c r="S51" i="4"/>
  <c r="T51" i="4"/>
  <c r="U51" i="4"/>
  <c r="V51" i="4"/>
  <c r="W51" i="4"/>
  <c r="X51" i="4"/>
  <c r="Y51" i="4"/>
  <c r="Z51" i="4"/>
  <c r="AA51" i="4"/>
  <c r="AB51" i="4"/>
  <c r="AC51" i="4"/>
  <c r="AD51" i="4"/>
  <c r="AE51" i="4" s="1"/>
  <c r="AF51" i="4"/>
  <c r="AG51" i="4" s="1"/>
  <c r="AH51" i="4"/>
  <c r="AI51" i="4"/>
  <c r="AJ51" i="4"/>
  <c r="AK51" i="4"/>
  <c r="AL51" i="4"/>
  <c r="AN51" i="4"/>
  <c r="AM51" i="4" s="1"/>
  <c r="AO51" i="4"/>
  <c r="AP51" i="4"/>
  <c r="AQ51" i="4"/>
  <c r="AR51" i="4"/>
  <c r="AS51" i="4"/>
  <c r="AT51" i="4"/>
  <c r="AU51" i="4"/>
  <c r="AV51" i="4"/>
  <c r="AW51" i="4"/>
  <c r="AX51" i="4"/>
  <c r="AY51" i="4"/>
  <c r="AZ51" i="4"/>
  <c r="BA51" i="4"/>
  <c r="BB51" i="4"/>
  <c r="BC51" i="4"/>
  <c r="BD51" i="4"/>
  <c r="BE51" i="4"/>
  <c r="BF51" i="4"/>
  <c r="BG51" i="4"/>
  <c r="BH51" i="4"/>
  <c r="BI51" i="4"/>
  <c r="BJ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s="1"/>
  <c r="CN51" i="4"/>
  <c r="CO51" i="4"/>
  <c r="CP51" i="4"/>
  <c r="CQ51" i="4"/>
  <c r="CR51" i="4"/>
  <c r="CS51" i="4"/>
  <c r="CT51" i="4"/>
  <c r="CU51" i="4"/>
  <c r="CV51" i="4"/>
  <c r="CW51" i="4"/>
  <c r="CX51" i="4"/>
  <c r="CY51" i="4"/>
  <c r="CZ51" i="4"/>
  <c r="DA51" i="4"/>
  <c r="DB51" i="4"/>
  <c r="DC51" i="4"/>
  <c r="DD51" i="4"/>
  <c r="DE51" i="4"/>
  <c r="DF51" i="4"/>
  <c r="DG51" i="4"/>
  <c r="DH51" i="4"/>
  <c r="DI51" i="4"/>
  <c r="DJ51" i="4"/>
  <c r="DK51" i="4"/>
  <c r="DL51" i="4"/>
  <c r="DM51" i="4"/>
  <c r="DN51" i="4"/>
  <c r="DO51" i="4"/>
  <c r="DP51" i="4"/>
  <c r="DQ51" i="4"/>
  <c r="DR51" i="4"/>
  <c r="DS51" i="4"/>
  <c r="DT51" i="4"/>
  <c r="DU51" i="4"/>
  <c r="DV51" i="4"/>
  <c r="DW51" i="4"/>
  <c r="EC51" i="4"/>
  <c r="ED51" i="4"/>
  <c r="EE51" i="4"/>
  <c r="EF51" i="4"/>
  <c r="EG51" i="4"/>
  <c r="EH51" i="4"/>
  <c r="EI51" i="4"/>
  <c r="EJ51" i="4"/>
  <c r="EK51" i="4"/>
  <c r="EL51" i="4"/>
  <c r="EM51" i="4"/>
  <c r="EN51" i="4"/>
  <c r="EO51" i="4"/>
  <c r="EP51" i="4"/>
  <c r="EQ51" i="4"/>
  <c r="ER51" i="4"/>
  <c r="ES51" i="4"/>
  <c r="ET51" i="4"/>
  <c r="EU51" i="4"/>
  <c r="EV51" i="4"/>
  <c r="EW51" i="4"/>
  <c r="B52" i="4"/>
  <c r="C52" i="4"/>
  <c r="D52" i="4"/>
  <c r="E52" i="4"/>
  <c r="F52" i="4"/>
  <c r="G52" i="4"/>
  <c r="H52" i="4"/>
  <c r="M52" i="4" s="1"/>
  <c r="N52" i="4" s="1"/>
  <c r="O52" i="4" s="1" a="1"/>
  <c r="O52" i="4" s="1"/>
  <c r="R52" i="4"/>
  <c r="S52" i="4"/>
  <c r="T52" i="4"/>
  <c r="U52" i="4"/>
  <c r="V52" i="4"/>
  <c r="W52" i="4"/>
  <c r="X52" i="4"/>
  <c r="Y52" i="4"/>
  <c r="Z52" i="4"/>
  <c r="AA52" i="4"/>
  <c r="AB52" i="4"/>
  <c r="AC52" i="4"/>
  <c r="AD52" i="4"/>
  <c r="AE52" i="4" s="1"/>
  <c r="AF52" i="4"/>
  <c r="AG52" i="4" s="1"/>
  <c r="AH52" i="4"/>
  <c r="AI52" i="4"/>
  <c r="AJ52" i="4"/>
  <c r="AK52" i="4"/>
  <c r="AL52" i="4"/>
  <c r="AN52" i="4"/>
  <c r="AM52" i="4" s="1"/>
  <c r="AO52" i="4"/>
  <c r="AP52" i="4"/>
  <c r="AQ52" i="4"/>
  <c r="AR52" i="4"/>
  <c r="AS52" i="4"/>
  <c r="AT52" i="4"/>
  <c r="AU52" i="4"/>
  <c r="AV52" i="4"/>
  <c r="AW52" i="4"/>
  <c r="AX52" i="4"/>
  <c r="AY52" i="4"/>
  <c r="AZ52" i="4"/>
  <c r="BA52" i="4"/>
  <c r="BB52" i="4"/>
  <c r="BC52" i="4"/>
  <c r="BD52" i="4"/>
  <c r="BE52" i="4"/>
  <c r="BF52" i="4"/>
  <c r="BG52" i="4"/>
  <c r="BH52" i="4"/>
  <c r="BI52" i="4"/>
  <c r="BJ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s="1"/>
  <c r="CN52" i="4"/>
  <c r="CO52" i="4"/>
  <c r="CP52" i="4"/>
  <c r="CQ52" i="4"/>
  <c r="CR52" i="4"/>
  <c r="CS52" i="4"/>
  <c r="CT52" i="4"/>
  <c r="CU52" i="4"/>
  <c r="CV52" i="4"/>
  <c r="CW52" i="4"/>
  <c r="CX52" i="4"/>
  <c r="CY52" i="4"/>
  <c r="CZ52" i="4"/>
  <c r="DA52" i="4"/>
  <c r="DB52" i="4"/>
  <c r="DC52" i="4"/>
  <c r="DD52" i="4"/>
  <c r="DE52" i="4"/>
  <c r="DF52" i="4"/>
  <c r="DG52" i="4"/>
  <c r="DH52" i="4"/>
  <c r="DI52" i="4"/>
  <c r="DJ52" i="4"/>
  <c r="DK52" i="4"/>
  <c r="DL52" i="4"/>
  <c r="DM52" i="4"/>
  <c r="DN52" i="4"/>
  <c r="DO52" i="4"/>
  <c r="DP52" i="4"/>
  <c r="DQ52" i="4"/>
  <c r="DR52" i="4"/>
  <c r="DS52" i="4"/>
  <c r="DT52" i="4"/>
  <c r="DU52" i="4"/>
  <c r="DV52" i="4"/>
  <c r="DW52" i="4"/>
  <c r="EC52" i="4"/>
  <c r="ED52" i="4"/>
  <c r="EE52" i="4"/>
  <c r="EF52" i="4"/>
  <c r="EG52" i="4"/>
  <c r="EH52" i="4"/>
  <c r="EI52" i="4"/>
  <c r="EJ52" i="4"/>
  <c r="EK52" i="4"/>
  <c r="EL52" i="4"/>
  <c r="EM52" i="4"/>
  <c r="EN52" i="4"/>
  <c r="EO52" i="4"/>
  <c r="EP52" i="4"/>
  <c r="EQ52" i="4"/>
  <c r="ER52" i="4"/>
  <c r="ES52" i="4"/>
  <c r="ET52" i="4"/>
  <c r="EU52" i="4"/>
  <c r="EV52" i="4"/>
  <c r="EW52" i="4"/>
  <c r="B53" i="4"/>
  <c r="C53" i="4"/>
  <c r="D53" i="4"/>
  <c r="E53" i="4"/>
  <c r="F53" i="4"/>
  <c r="G53" i="4"/>
  <c r="H53" i="4"/>
  <c r="M53" i="4" s="1"/>
  <c r="N53" i="4" s="1"/>
  <c r="O53" i="4" s="1" a="1"/>
  <c r="O53" i="4" s="1"/>
  <c r="R53" i="4"/>
  <c r="S53" i="4"/>
  <c r="T53" i="4"/>
  <c r="U53" i="4"/>
  <c r="V53" i="4"/>
  <c r="W53" i="4"/>
  <c r="X53" i="4"/>
  <c r="Y53" i="4"/>
  <c r="Z53" i="4"/>
  <c r="AA53" i="4"/>
  <c r="AB53" i="4"/>
  <c r="AC53" i="4"/>
  <c r="AD53" i="4"/>
  <c r="AE53" i="4" s="1"/>
  <c r="AF53" i="4"/>
  <c r="AG53" i="4" s="1"/>
  <c r="AH53" i="4"/>
  <c r="AI53" i="4"/>
  <c r="AJ53" i="4"/>
  <c r="AK53" i="4"/>
  <c r="AL53" i="4"/>
  <c r="AN53" i="4"/>
  <c r="AM53" i="4" s="1"/>
  <c r="AO53" i="4"/>
  <c r="AP53" i="4"/>
  <c r="AQ53" i="4"/>
  <c r="AR53" i="4"/>
  <c r="AS53" i="4"/>
  <c r="AT53" i="4"/>
  <c r="AU53" i="4"/>
  <c r="AV53" i="4"/>
  <c r="AW53" i="4"/>
  <c r="AX53" i="4"/>
  <c r="AY53" i="4"/>
  <c r="AZ53" i="4"/>
  <c r="BA53" i="4"/>
  <c r="BB53" i="4"/>
  <c r="BC53" i="4"/>
  <c r="BD53" i="4"/>
  <c r="BE53" i="4"/>
  <c r="BF53" i="4"/>
  <c r="BG53" i="4"/>
  <c r="BH53" i="4"/>
  <c r="BI53" i="4"/>
  <c r="BJ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s="1"/>
  <c r="CN53" i="4"/>
  <c r="CO53" i="4"/>
  <c r="CP53" i="4"/>
  <c r="CQ53" i="4"/>
  <c r="CR53" i="4"/>
  <c r="CS53" i="4"/>
  <c r="CT53" i="4"/>
  <c r="CU53" i="4"/>
  <c r="CV53" i="4"/>
  <c r="CW53" i="4"/>
  <c r="CX53" i="4"/>
  <c r="CY53" i="4"/>
  <c r="CZ53" i="4"/>
  <c r="DA53" i="4"/>
  <c r="DB53" i="4"/>
  <c r="DC53" i="4"/>
  <c r="DD53" i="4"/>
  <c r="DE53" i="4"/>
  <c r="DF53" i="4"/>
  <c r="DG53" i="4"/>
  <c r="DH53" i="4"/>
  <c r="DI53" i="4"/>
  <c r="DJ53" i="4"/>
  <c r="DK53" i="4"/>
  <c r="DL53" i="4"/>
  <c r="DM53" i="4"/>
  <c r="DN53" i="4"/>
  <c r="DO53" i="4"/>
  <c r="DP53" i="4"/>
  <c r="DQ53" i="4"/>
  <c r="DR53" i="4"/>
  <c r="DS53" i="4"/>
  <c r="DT53" i="4"/>
  <c r="DU53" i="4"/>
  <c r="DV53" i="4"/>
  <c r="DW53" i="4"/>
  <c r="EC53" i="4"/>
  <c r="ED53" i="4"/>
  <c r="EE53" i="4"/>
  <c r="EF53" i="4"/>
  <c r="EG53" i="4"/>
  <c r="EH53" i="4"/>
  <c r="EI53" i="4"/>
  <c r="EJ53" i="4"/>
  <c r="EK53" i="4"/>
  <c r="EL53" i="4"/>
  <c r="EM53" i="4"/>
  <c r="EN53" i="4"/>
  <c r="EO53" i="4"/>
  <c r="EP53" i="4"/>
  <c r="EQ53" i="4"/>
  <c r="ER53" i="4"/>
  <c r="ES53" i="4"/>
  <c r="ET53" i="4"/>
  <c r="EU53" i="4"/>
  <c r="EV53" i="4"/>
  <c r="EW53" i="4"/>
  <c r="B54" i="4"/>
  <c r="C54" i="4"/>
  <c r="D54" i="4"/>
  <c r="E54" i="4"/>
  <c r="F54" i="4"/>
  <c r="G54" i="4"/>
  <c r="H54" i="4"/>
  <c r="M54" i="4" s="1"/>
  <c r="N54" i="4" s="1"/>
  <c r="O54" i="4" s="1" a="1"/>
  <c r="O54" i="4" s="1"/>
  <c r="R54" i="4"/>
  <c r="S54" i="4"/>
  <c r="T54" i="4"/>
  <c r="U54" i="4"/>
  <c r="V54" i="4"/>
  <c r="W54" i="4"/>
  <c r="X54" i="4"/>
  <c r="Y54" i="4"/>
  <c r="Z54" i="4"/>
  <c r="AA54" i="4"/>
  <c r="AB54" i="4"/>
  <c r="AC54" i="4"/>
  <c r="AD54" i="4"/>
  <c r="AE54" i="4" s="1"/>
  <c r="AF54" i="4"/>
  <c r="AG54" i="4" s="1"/>
  <c r="AH54" i="4"/>
  <c r="AI54" i="4"/>
  <c r="AJ54" i="4"/>
  <c r="AK54" i="4"/>
  <c r="AL54" i="4"/>
  <c r="AN54" i="4"/>
  <c r="AM54" i="4" s="1"/>
  <c r="AO54" i="4"/>
  <c r="AP54" i="4"/>
  <c r="AQ54" i="4"/>
  <c r="AR54" i="4"/>
  <c r="AS54" i="4"/>
  <c r="AT54" i="4"/>
  <c r="AU54" i="4"/>
  <c r="AV54" i="4"/>
  <c r="AW54" i="4"/>
  <c r="AX54" i="4"/>
  <c r="AY54" i="4"/>
  <c r="AZ54" i="4"/>
  <c r="BA54" i="4"/>
  <c r="BB54" i="4"/>
  <c r="BC54" i="4"/>
  <c r="BD54" i="4"/>
  <c r="BE54" i="4"/>
  <c r="BF54" i="4"/>
  <c r="BG54" i="4"/>
  <c r="BH54" i="4"/>
  <c r="BI54" i="4"/>
  <c r="BJ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s="1"/>
  <c r="CN54" i="4"/>
  <c r="CO54" i="4"/>
  <c r="CP54" i="4"/>
  <c r="CQ54" i="4"/>
  <c r="CR54" i="4"/>
  <c r="CS54" i="4"/>
  <c r="CT54" i="4"/>
  <c r="CU54" i="4"/>
  <c r="CV54" i="4"/>
  <c r="CW54" i="4"/>
  <c r="CX54" i="4"/>
  <c r="CY54" i="4"/>
  <c r="CZ54" i="4"/>
  <c r="DA54" i="4"/>
  <c r="DB54" i="4"/>
  <c r="DC54" i="4"/>
  <c r="DD54" i="4"/>
  <c r="DE54" i="4"/>
  <c r="DF54" i="4"/>
  <c r="DG54" i="4"/>
  <c r="DH54" i="4"/>
  <c r="DI54" i="4"/>
  <c r="DJ54" i="4"/>
  <c r="DK54" i="4"/>
  <c r="DL54" i="4"/>
  <c r="DM54" i="4"/>
  <c r="DN54" i="4"/>
  <c r="DO54" i="4"/>
  <c r="DP54" i="4"/>
  <c r="DQ54" i="4"/>
  <c r="DR54" i="4"/>
  <c r="DS54" i="4"/>
  <c r="DT54" i="4"/>
  <c r="DU54" i="4"/>
  <c r="DV54" i="4"/>
  <c r="DW54" i="4"/>
  <c r="EC54" i="4"/>
  <c r="ED54" i="4"/>
  <c r="EE54" i="4"/>
  <c r="EF54" i="4"/>
  <c r="EG54" i="4"/>
  <c r="EH54" i="4"/>
  <c r="EI54" i="4"/>
  <c r="EJ54" i="4"/>
  <c r="EK54" i="4"/>
  <c r="EL54" i="4"/>
  <c r="EM54" i="4"/>
  <c r="EN54" i="4"/>
  <c r="EO54" i="4"/>
  <c r="EP54" i="4"/>
  <c r="EQ54" i="4"/>
  <c r="ER54" i="4"/>
  <c r="ES54" i="4"/>
  <c r="ET54" i="4"/>
  <c r="EU54" i="4"/>
  <c r="EV54" i="4"/>
  <c r="EW54" i="4"/>
  <c r="B55" i="4"/>
  <c r="C55" i="4"/>
  <c r="D55" i="4"/>
  <c r="E55" i="4"/>
  <c r="F55" i="4"/>
  <c r="G55" i="4"/>
  <c r="H55" i="4"/>
  <c r="M55" i="4" s="1"/>
  <c r="N55" i="4" s="1"/>
  <c r="O55" i="4" s="1" a="1"/>
  <c r="O55" i="4" s="1"/>
  <c r="R55" i="4"/>
  <c r="S55" i="4"/>
  <c r="T55" i="4"/>
  <c r="U55" i="4"/>
  <c r="V55" i="4"/>
  <c r="W55" i="4"/>
  <c r="X55" i="4"/>
  <c r="Y55" i="4"/>
  <c r="Z55" i="4"/>
  <c r="AA55" i="4"/>
  <c r="AB55" i="4"/>
  <c r="AC55" i="4"/>
  <c r="AD55" i="4"/>
  <c r="AE55" i="4" s="1"/>
  <c r="AF55" i="4"/>
  <c r="AG55" i="4" s="1"/>
  <c r="AH55" i="4"/>
  <c r="AI55" i="4"/>
  <c r="AJ55" i="4"/>
  <c r="AK55" i="4"/>
  <c r="AL55" i="4"/>
  <c r="AN55" i="4"/>
  <c r="AM55" i="4" s="1"/>
  <c r="AO55" i="4"/>
  <c r="AP55" i="4"/>
  <c r="AQ55" i="4"/>
  <c r="AR55" i="4"/>
  <c r="AS55" i="4"/>
  <c r="AT55" i="4"/>
  <c r="AU55" i="4"/>
  <c r="AV55" i="4"/>
  <c r="AW55" i="4"/>
  <c r="AX55" i="4"/>
  <c r="AY55" i="4"/>
  <c r="AZ55" i="4"/>
  <c r="BA55" i="4"/>
  <c r="BB55" i="4"/>
  <c r="BC55" i="4"/>
  <c r="BD55" i="4"/>
  <c r="BE55" i="4"/>
  <c r="BF55" i="4"/>
  <c r="BG55" i="4"/>
  <c r="BH55" i="4"/>
  <c r="BI55" i="4"/>
  <c r="BJ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s="1"/>
  <c r="CN55" i="4"/>
  <c r="CO55" i="4"/>
  <c r="CP55" i="4"/>
  <c r="CQ55" i="4"/>
  <c r="CR55" i="4"/>
  <c r="CS55" i="4"/>
  <c r="CT55" i="4"/>
  <c r="CU55" i="4"/>
  <c r="CV55" i="4"/>
  <c r="CW55" i="4"/>
  <c r="CX55" i="4"/>
  <c r="CY55" i="4"/>
  <c r="CZ55" i="4"/>
  <c r="DA55" i="4"/>
  <c r="DB55" i="4"/>
  <c r="DC55" i="4"/>
  <c r="DD55" i="4"/>
  <c r="DE55" i="4"/>
  <c r="DF55" i="4"/>
  <c r="DG55" i="4"/>
  <c r="DH55" i="4"/>
  <c r="DI55" i="4"/>
  <c r="DJ55" i="4"/>
  <c r="DK55" i="4"/>
  <c r="DL55" i="4"/>
  <c r="DM55" i="4"/>
  <c r="DN55" i="4"/>
  <c r="DO55" i="4"/>
  <c r="DP55" i="4"/>
  <c r="DQ55" i="4"/>
  <c r="DR55" i="4"/>
  <c r="DS55" i="4"/>
  <c r="DT55" i="4"/>
  <c r="DU55" i="4"/>
  <c r="DV55" i="4"/>
  <c r="DW55" i="4"/>
  <c r="EC55" i="4"/>
  <c r="ED55" i="4"/>
  <c r="EE55" i="4"/>
  <c r="EF55" i="4"/>
  <c r="EG55" i="4"/>
  <c r="EH55" i="4"/>
  <c r="EI55" i="4"/>
  <c r="EJ55" i="4"/>
  <c r="EK55" i="4"/>
  <c r="EL55" i="4"/>
  <c r="EM55" i="4"/>
  <c r="EN55" i="4"/>
  <c r="EO55" i="4"/>
  <c r="EP55" i="4"/>
  <c r="EQ55" i="4"/>
  <c r="ER55" i="4"/>
  <c r="ES55" i="4"/>
  <c r="ET55" i="4"/>
  <c r="EU55" i="4"/>
  <c r="EV55" i="4"/>
  <c r="EW55" i="4"/>
  <c r="B56" i="4"/>
  <c r="C56" i="4"/>
  <c r="D56" i="4"/>
  <c r="E56" i="4"/>
  <c r="F56" i="4"/>
  <c r="G56" i="4"/>
  <c r="H56" i="4"/>
  <c r="M56" i="4" s="1"/>
  <c r="N56" i="4" s="1"/>
  <c r="O56" i="4" s="1" a="1"/>
  <c r="O56" i="4" s="1"/>
  <c r="R56" i="4"/>
  <c r="S56" i="4"/>
  <c r="T56" i="4"/>
  <c r="U56" i="4"/>
  <c r="V56" i="4"/>
  <c r="W56" i="4"/>
  <c r="X56" i="4"/>
  <c r="Y56" i="4"/>
  <c r="Z56" i="4"/>
  <c r="AA56" i="4"/>
  <c r="AB56" i="4"/>
  <c r="AC56" i="4"/>
  <c r="AD56" i="4"/>
  <c r="AE56" i="4" s="1"/>
  <c r="AF56" i="4"/>
  <c r="AG56" i="4" s="1"/>
  <c r="AH56" i="4"/>
  <c r="AI56" i="4"/>
  <c r="AJ56" i="4"/>
  <c r="AK56" i="4"/>
  <c r="AL56" i="4"/>
  <c r="AN56" i="4"/>
  <c r="AM56" i="4" s="1"/>
  <c r="AO56" i="4"/>
  <c r="AP56" i="4"/>
  <c r="AQ56" i="4"/>
  <c r="AR56" i="4"/>
  <c r="AS56" i="4"/>
  <c r="AT56" i="4"/>
  <c r="AU56" i="4"/>
  <c r="AV56" i="4"/>
  <c r="AW56" i="4"/>
  <c r="AX56" i="4"/>
  <c r="AY56" i="4"/>
  <c r="AZ56" i="4"/>
  <c r="BA56" i="4"/>
  <c r="BB56" i="4"/>
  <c r="BC56" i="4"/>
  <c r="BD56" i="4"/>
  <c r="BE56" i="4"/>
  <c r="BF56" i="4"/>
  <c r="BG56" i="4"/>
  <c r="BH56" i="4"/>
  <c r="BI56" i="4"/>
  <c r="BJ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s="1"/>
  <c r="CN56" i="4"/>
  <c r="CO56" i="4"/>
  <c r="CP56" i="4"/>
  <c r="CQ56" i="4"/>
  <c r="CR56" i="4"/>
  <c r="CS56" i="4"/>
  <c r="CT56" i="4"/>
  <c r="CU56" i="4"/>
  <c r="CV56" i="4"/>
  <c r="CW56" i="4"/>
  <c r="CX56" i="4"/>
  <c r="CY56" i="4"/>
  <c r="CZ56" i="4"/>
  <c r="DA56" i="4"/>
  <c r="DB56" i="4"/>
  <c r="DC56" i="4"/>
  <c r="DD56" i="4"/>
  <c r="DE56" i="4"/>
  <c r="DF56" i="4"/>
  <c r="DG56" i="4"/>
  <c r="DH56" i="4"/>
  <c r="DI56" i="4"/>
  <c r="DJ56" i="4"/>
  <c r="DK56" i="4"/>
  <c r="DL56" i="4"/>
  <c r="DM56" i="4"/>
  <c r="DN56" i="4"/>
  <c r="DO56" i="4"/>
  <c r="DP56" i="4"/>
  <c r="DQ56" i="4"/>
  <c r="DR56" i="4"/>
  <c r="DS56" i="4"/>
  <c r="DT56" i="4"/>
  <c r="DU56" i="4"/>
  <c r="DV56" i="4"/>
  <c r="DW56" i="4"/>
  <c r="EC56" i="4"/>
  <c r="DX56" i="4" s="1"/>
  <c r="ED56" i="4"/>
  <c r="EE56" i="4"/>
  <c r="EF56" i="4"/>
  <c r="EG56" i="4"/>
  <c r="EH56" i="4"/>
  <c r="EI56" i="4"/>
  <c r="EJ56" i="4"/>
  <c r="EK56" i="4"/>
  <c r="EL56" i="4"/>
  <c r="EM56" i="4"/>
  <c r="EN56" i="4"/>
  <c r="EO56" i="4"/>
  <c r="EP56" i="4"/>
  <c r="EQ56" i="4"/>
  <c r="ER56" i="4"/>
  <c r="ES56" i="4"/>
  <c r="ET56" i="4"/>
  <c r="EU56" i="4"/>
  <c r="EV56" i="4"/>
  <c r="EW56" i="4"/>
  <c r="B57" i="4"/>
  <c r="C57" i="4"/>
  <c r="D57" i="4"/>
  <c r="E57" i="4"/>
  <c r="F57" i="4"/>
  <c r="G57" i="4"/>
  <c r="H57" i="4"/>
  <c r="M57" i="4" s="1"/>
  <c r="N57" i="4" s="1"/>
  <c r="O57" i="4" s="1" a="1"/>
  <c r="O57" i="4" s="1"/>
  <c r="R57" i="4"/>
  <c r="S57" i="4"/>
  <c r="T57" i="4"/>
  <c r="U57" i="4"/>
  <c r="V57" i="4"/>
  <c r="W57" i="4"/>
  <c r="X57" i="4"/>
  <c r="Y57" i="4"/>
  <c r="Z57" i="4"/>
  <c r="AA57" i="4"/>
  <c r="AB57" i="4"/>
  <c r="AC57" i="4"/>
  <c r="AD57" i="4"/>
  <c r="AE57" i="4" s="1"/>
  <c r="AF57" i="4"/>
  <c r="AG57" i="4" s="1"/>
  <c r="AH57" i="4"/>
  <c r="AI57" i="4"/>
  <c r="AJ57" i="4"/>
  <c r="AK57" i="4"/>
  <c r="AL57" i="4"/>
  <c r="AN57" i="4"/>
  <c r="AM57" i="4" s="1"/>
  <c r="AO57" i="4"/>
  <c r="AP57" i="4"/>
  <c r="AQ57" i="4"/>
  <c r="AR57" i="4"/>
  <c r="AS57" i="4"/>
  <c r="AT57" i="4"/>
  <c r="AU57" i="4"/>
  <c r="AV57" i="4"/>
  <c r="AW57" i="4"/>
  <c r="AX57" i="4"/>
  <c r="AY57" i="4"/>
  <c r="AZ57" i="4"/>
  <c r="BA57" i="4"/>
  <c r="BB57" i="4"/>
  <c r="BC57" i="4"/>
  <c r="BD57" i="4"/>
  <c r="BE57" i="4"/>
  <c r="BF57" i="4"/>
  <c r="BG57" i="4"/>
  <c r="BH57" i="4"/>
  <c r="BI57" i="4"/>
  <c r="BJ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s="1"/>
  <c r="CN57" i="4"/>
  <c r="CO57" i="4"/>
  <c r="CP57" i="4"/>
  <c r="CQ57" i="4"/>
  <c r="CR57" i="4"/>
  <c r="CS57" i="4"/>
  <c r="CT57" i="4"/>
  <c r="CU57" i="4"/>
  <c r="CV57" i="4"/>
  <c r="CW57" i="4"/>
  <c r="CX57" i="4"/>
  <c r="CY57" i="4"/>
  <c r="CZ57" i="4"/>
  <c r="DA57" i="4"/>
  <c r="DB57" i="4"/>
  <c r="DC57" i="4"/>
  <c r="DD57" i="4"/>
  <c r="DE57" i="4"/>
  <c r="DF57" i="4"/>
  <c r="DG57" i="4"/>
  <c r="DH57" i="4"/>
  <c r="DI57" i="4"/>
  <c r="DJ57" i="4"/>
  <c r="DK57" i="4"/>
  <c r="DL57" i="4"/>
  <c r="DM57" i="4"/>
  <c r="DN57" i="4"/>
  <c r="DO57" i="4"/>
  <c r="DP57" i="4"/>
  <c r="DQ57" i="4"/>
  <c r="DR57" i="4"/>
  <c r="DS57" i="4"/>
  <c r="DT57" i="4"/>
  <c r="DU57" i="4"/>
  <c r="DV57" i="4"/>
  <c r="DW57" i="4"/>
  <c r="EC57" i="4"/>
  <c r="ED57" i="4"/>
  <c r="EE57" i="4"/>
  <c r="EF57" i="4"/>
  <c r="EG57" i="4"/>
  <c r="EH57" i="4"/>
  <c r="EI57" i="4"/>
  <c r="EJ57" i="4"/>
  <c r="EK57" i="4"/>
  <c r="EL57" i="4"/>
  <c r="EM57" i="4"/>
  <c r="EN57" i="4"/>
  <c r="EO57" i="4"/>
  <c r="EP57" i="4"/>
  <c r="EQ57" i="4"/>
  <c r="ER57" i="4"/>
  <c r="ES57" i="4"/>
  <c r="ET57" i="4"/>
  <c r="EU57" i="4"/>
  <c r="EV57" i="4"/>
  <c r="EW57" i="4"/>
  <c r="B58" i="4"/>
  <c r="C58" i="4"/>
  <c r="D58" i="4"/>
  <c r="E58" i="4"/>
  <c r="F58" i="4"/>
  <c r="G58" i="4"/>
  <c r="H58" i="4"/>
  <c r="M58" i="4" s="1"/>
  <c r="N58" i="4" s="1"/>
  <c r="O58" i="4" s="1" a="1"/>
  <c r="O58" i="4" s="1"/>
  <c r="R58" i="4"/>
  <c r="S58" i="4"/>
  <c r="T58" i="4"/>
  <c r="U58" i="4"/>
  <c r="V58" i="4"/>
  <c r="W58" i="4"/>
  <c r="X58" i="4"/>
  <c r="Y58" i="4"/>
  <c r="Z58" i="4"/>
  <c r="AA58" i="4"/>
  <c r="AB58" i="4"/>
  <c r="AC58" i="4"/>
  <c r="AD58" i="4"/>
  <c r="AE58" i="4" s="1"/>
  <c r="AF58" i="4"/>
  <c r="AG58" i="4" s="1"/>
  <c r="AH58" i="4"/>
  <c r="AI58" i="4"/>
  <c r="AJ58" i="4"/>
  <c r="AK58" i="4"/>
  <c r="AL58" i="4"/>
  <c r="AN58" i="4"/>
  <c r="AM58" i="4" s="1"/>
  <c r="AO58" i="4"/>
  <c r="AP58" i="4"/>
  <c r="AQ58" i="4"/>
  <c r="AR58" i="4"/>
  <c r="AS58" i="4"/>
  <c r="AT58" i="4"/>
  <c r="AU58" i="4"/>
  <c r="AV58" i="4"/>
  <c r="AW58" i="4"/>
  <c r="AX58" i="4"/>
  <c r="AY58" i="4"/>
  <c r="AZ58" i="4"/>
  <c r="BA58" i="4"/>
  <c r="BB58" i="4"/>
  <c r="BC58" i="4"/>
  <c r="BD58" i="4"/>
  <c r="BE58" i="4"/>
  <c r="BF58" i="4"/>
  <c r="BG58" i="4"/>
  <c r="BH58" i="4"/>
  <c r="BI58" i="4"/>
  <c r="BJ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s="1"/>
  <c r="CN58" i="4"/>
  <c r="CO58" i="4"/>
  <c r="CP58" i="4"/>
  <c r="CQ58" i="4"/>
  <c r="CR58" i="4"/>
  <c r="CS58" i="4"/>
  <c r="CT58" i="4"/>
  <c r="CU58" i="4"/>
  <c r="CV58" i="4"/>
  <c r="CW58" i="4"/>
  <c r="CX58" i="4"/>
  <c r="CY58" i="4"/>
  <c r="CZ58" i="4"/>
  <c r="DA58" i="4"/>
  <c r="DB58" i="4"/>
  <c r="DC58" i="4"/>
  <c r="DD58" i="4"/>
  <c r="DE58" i="4"/>
  <c r="DF58" i="4"/>
  <c r="DG58" i="4"/>
  <c r="DH58" i="4"/>
  <c r="DI58" i="4"/>
  <c r="DJ58" i="4"/>
  <c r="DK58" i="4"/>
  <c r="DL58" i="4"/>
  <c r="DM58" i="4"/>
  <c r="DN58" i="4"/>
  <c r="DO58" i="4"/>
  <c r="DP58" i="4"/>
  <c r="DQ58" i="4"/>
  <c r="DR58" i="4"/>
  <c r="DS58" i="4"/>
  <c r="DT58" i="4"/>
  <c r="DU58" i="4"/>
  <c r="DV58" i="4"/>
  <c r="DW58" i="4"/>
  <c r="EC58" i="4"/>
  <c r="ED58" i="4"/>
  <c r="EE58" i="4"/>
  <c r="EF58" i="4"/>
  <c r="EG58" i="4"/>
  <c r="EH58" i="4"/>
  <c r="EI58" i="4"/>
  <c r="EJ58" i="4"/>
  <c r="EK58" i="4"/>
  <c r="EL58" i="4"/>
  <c r="EM58" i="4"/>
  <c r="EN58" i="4"/>
  <c r="EO58" i="4"/>
  <c r="EP58" i="4"/>
  <c r="EQ58" i="4"/>
  <c r="ER58" i="4"/>
  <c r="ES58" i="4"/>
  <c r="ET58" i="4"/>
  <c r="EU58" i="4"/>
  <c r="EV58" i="4"/>
  <c r="EW58" i="4"/>
  <c r="B59" i="4"/>
  <c r="C59" i="4"/>
  <c r="D59" i="4"/>
  <c r="E59" i="4"/>
  <c r="F59" i="4"/>
  <c r="G59" i="4"/>
  <c r="H59" i="4"/>
  <c r="M59" i="4" s="1"/>
  <c r="N59" i="4" s="1"/>
  <c r="O59" i="4" s="1" a="1"/>
  <c r="O59" i="4" s="1"/>
  <c r="R59" i="4"/>
  <c r="S59" i="4"/>
  <c r="T59" i="4"/>
  <c r="U59" i="4"/>
  <c r="V59" i="4"/>
  <c r="W59" i="4"/>
  <c r="X59" i="4"/>
  <c r="Y59" i="4"/>
  <c r="Z59" i="4"/>
  <c r="AA59" i="4"/>
  <c r="AB59" i="4"/>
  <c r="AC59" i="4"/>
  <c r="AD59" i="4"/>
  <c r="AE59" i="4" s="1"/>
  <c r="AF59" i="4"/>
  <c r="AG59" i="4" s="1"/>
  <c r="AH59" i="4"/>
  <c r="AI59" i="4"/>
  <c r="AJ59" i="4"/>
  <c r="AK59" i="4"/>
  <c r="AL59" i="4"/>
  <c r="AN59" i="4"/>
  <c r="AM59" i="4" s="1"/>
  <c r="AO59" i="4"/>
  <c r="AP59" i="4"/>
  <c r="AQ59" i="4"/>
  <c r="AR59" i="4"/>
  <c r="AS59" i="4"/>
  <c r="AT59" i="4"/>
  <c r="AU59" i="4"/>
  <c r="AV59" i="4"/>
  <c r="AW59" i="4"/>
  <c r="AX59" i="4"/>
  <c r="AY59" i="4"/>
  <c r="AZ59" i="4"/>
  <c r="BA59" i="4"/>
  <c r="BB59" i="4"/>
  <c r="BC59" i="4"/>
  <c r="BD59" i="4"/>
  <c r="BE59" i="4"/>
  <c r="BF59" i="4"/>
  <c r="BG59" i="4"/>
  <c r="BH59" i="4"/>
  <c r="BI59" i="4"/>
  <c r="BJ59" i="4"/>
  <c r="BK59" i="4"/>
  <c r="BL59" i="4"/>
  <c r="BM59" i="4"/>
  <c r="BN59" i="4"/>
  <c r="BO59" i="4"/>
  <c r="BP59" i="4"/>
  <c r="BQ59" i="4"/>
  <c r="BR59" i="4"/>
  <c r="BS59" i="4"/>
  <c r="BT59" i="4"/>
  <c r="BU59" i="4"/>
  <c r="BV59" i="4"/>
  <c r="BW59" i="4"/>
  <c r="BX59" i="4"/>
  <c r="BY59" i="4"/>
  <c r="BZ59" i="4"/>
  <c r="CA59" i="4"/>
  <c r="CB59" i="4"/>
  <c r="CC59" i="4"/>
  <c r="CD59" i="4"/>
  <c r="CE59" i="4"/>
  <c r="CF59" i="4"/>
  <c r="CG59" i="4"/>
  <c r="CH59" i="4"/>
  <c r="CI59" i="4"/>
  <c r="CJ59" i="4"/>
  <c r="CK59" i="4"/>
  <c r="CL59" i="4"/>
  <c r="CM59" i="4" s="1"/>
  <c r="CN59" i="4"/>
  <c r="CO59" i="4"/>
  <c r="CP59" i="4"/>
  <c r="CQ59" i="4"/>
  <c r="CR59" i="4"/>
  <c r="CS59" i="4"/>
  <c r="CT59" i="4"/>
  <c r="CU59" i="4"/>
  <c r="CV59" i="4"/>
  <c r="CW59" i="4"/>
  <c r="CX59" i="4"/>
  <c r="CY59" i="4"/>
  <c r="CZ59" i="4"/>
  <c r="DA59" i="4"/>
  <c r="DB59" i="4"/>
  <c r="DC59" i="4"/>
  <c r="DD59" i="4"/>
  <c r="DE59" i="4"/>
  <c r="DF59" i="4"/>
  <c r="DG59" i="4"/>
  <c r="DH59" i="4"/>
  <c r="DI59" i="4"/>
  <c r="DJ59" i="4"/>
  <c r="DK59" i="4"/>
  <c r="DL59" i="4"/>
  <c r="DM59" i="4"/>
  <c r="DN59" i="4"/>
  <c r="DO59" i="4"/>
  <c r="DP59" i="4"/>
  <c r="DQ59" i="4"/>
  <c r="DR59" i="4"/>
  <c r="DS59" i="4"/>
  <c r="DT59" i="4"/>
  <c r="DU59" i="4"/>
  <c r="DV59" i="4"/>
  <c r="DW59" i="4"/>
  <c r="EC59" i="4"/>
  <c r="ED59" i="4"/>
  <c r="EE59" i="4"/>
  <c r="EF59" i="4"/>
  <c r="EG59" i="4"/>
  <c r="EH59" i="4"/>
  <c r="EI59" i="4"/>
  <c r="EJ59" i="4"/>
  <c r="EK59" i="4"/>
  <c r="EL59" i="4"/>
  <c r="EM59" i="4"/>
  <c r="EN59" i="4"/>
  <c r="EO59" i="4"/>
  <c r="EP59" i="4"/>
  <c r="EQ59" i="4"/>
  <c r="ER59" i="4"/>
  <c r="ES59" i="4"/>
  <c r="ET59" i="4"/>
  <c r="EU59" i="4"/>
  <c r="EV59" i="4"/>
  <c r="EW59" i="4"/>
  <c r="B60" i="4"/>
  <c r="C60" i="4"/>
  <c r="D60" i="4"/>
  <c r="E60" i="4"/>
  <c r="F60" i="4"/>
  <c r="G60" i="4"/>
  <c r="H60" i="4"/>
  <c r="M60" i="4" s="1"/>
  <c r="N60" i="4" s="1"/>
  <c r="O60" i="4" s="1" a="1"/>
  <c r="O60" i="4" s="1"/>
  <c r="R60" i="4"/>
  <c r="S60" i="4"/>
  <c r="T60" i="4"/>
  <c r="U60" i="4"/>
  <c r="V60" i="4"/>
  <c r="W60" i="4"/>
  <c r="X60" i="4"/>
  <c r="Y60" i="4"/>
  <c r="Z60" i="4"/>
  <c r="AA60" i="4"/>
  <c r="AB60" i="4"/>
  <c r="AC60" i="4"/>
  <c r="AD60" i="4"/>
  <c r="AE60" i="4" s="1"/>
  <c r="AF60" i="4"/>
  <c r="AG60" i="4" s="1"/>
  <c r="AH60" i="4"/>
  <c r="AI60" i="4"/>
  <c r="AJ60" i="4"/>
  <c r="AK60" i="4"/>
  <c r="AL60" i="4"/>
  <c r="AN60" i="4"/>
  <c r="AM60" i="4" s="1"/>
  <c r="AO60" i="4"/>
  <c r="AP60" i="4"/>
  <c r="AQ60" i="4"/>
  <c r="AR60" i="4"/>
  <c r="AS60" i="4"/>
  <c r="AT60" i="4"/>
  <c r="AU60" i="4"/>
  <c r="AV60" i="4"/>
  <c r="AW60" i="4"/>
  <c r="AX60" i="4"/>
  <c r="AY60" i="4"/>
  <c r="AZ60" i="4"/>
  <c r="BA60" i="4"/>
  <c r="BB60" i="4"/>
  <c r="BC60" i="4"/>
  <c r="BD60" i="4"/>
  <c r="BE60" i="4"/>
  <c r="BF60" i="4"/>
  <c r="BG60" i="4"/>
  <c r="BH60" i="4"/>
  <c r="BI60" i="4"/>
  <c r="BJ60" i="4"/>
  <c r="BK60" i="4"/>
  <c r="BL60" i="4"/>
  <c r="BM60" i="4"/>
  <c r="BN60" i="4"/>
  <c r="BO60" i="4"/>
  <c r="BP60" i="4"/>
  <c r="BQ60" i="4"/>
  <c r="BR60" i="4"/>
  <c r="BS60" i="4"/>
  <c r="BT60" i="4"/>
  <c r="BU60" i="4"/>
  <c r="BV60" i="4"/>
  <c r="BW60" i="4"/>
  <c r="BX60" i="4"/>
  <c r="BY60" i="4"/>
  <c r="BZ60" i="4"/>
  <c r="CA60" i="4"/>
  <c r="CB60" i="4"/>
  <c r="CC60" i="4"/>
  <c r="CD60" i="4"/>
  <c r="CE60" i="4"/>
  <c r="CF60" i="4"/>
  <c r="CG60" i="4"/>
  <c r="CH60" i="4"/>
  <c r="CI60" i="4"/>
  <c r="CJ60" i="4"/>
  <c r="CK60" i="4"/>
  <c r="CL60" i="4"/>
  <c r="CM60" i="4" s="1"/>
  <c r="CN60" i="4"/>
  <c r="CO60" i="4"/>
  <c r="CP60" i="4"/>
  <c r="CQ60" i="4"/>
  <c r="CR60" i="4"/>
  <c r="CS60" i="4"/>
  <c r="CT60" i="4"/>
  <c r="CU60" i="4"/>
  <c r="CV60" i="4"/>
  <c r="CW60" i="4"/>
  <c r="CX60" i="4"/>
  <c r="CY60" i="4"/>
  <c r="CZ60" i="4"/>
  <c r="DA60" i="4"/>
  <c r="DB60" i="4"/>
  <c r="DC60" i="4"/>
  <c r="DD60" i="4"/>
  <c r="DE60" i="4"/>
  <c r="DF60" i="4"/>
  <c r="DG60" i="4"/>
  <c r="DH60" i="4"/>
  <c r="DI60" i="4"/>
  <c r="DJ60" i="4"/>
  <c r="DK60" i="4"/>
  <c r="DL60" i="4"/>
  <c r="DM60" i="4"/>
  <c r="DN60" i="4"/>
  <c r="DO60" i="4"/>
  <c r="DP60" i="4"/>
  <c r="DQ60" i="4"/>
  <c r="DR60" i="4"/>
  <c r="DS60" i="4"/>
  <c r="DT60" i="4"/>
  <c r="DU60" i="4"/>
  <c r="DV60" i="4"/>
  <c r="DW60" i="4"/>
  <c r="EC60" i="4"/>
  <c r="ED60" i="4"/>
  <c r="EE60" i="4"/>
  <c r="EF60" i="4"/>
  <c r="EG60" i="4"/>
  <c r="EH60" i="4"/>
  <c r="EI60" i="4"/>
  <c r="EJ60" i="4"/>
  <c r="EK60" i="4"/>
  <c r="EL60" i="4"/>
  <c r="EM60" i="4"/>
  <c r="EN60" i="4"/>
  <c r="EO60" i="4"/>
  <c r="EP60" i="4"/>
  <c r="EQ60" i="4"/>
  <c r="ER60" i="4"/>
  <c r="ES60" i="4"/>
  <c r="ET60" i="4"/>
  <c r="EU60" i="4"/>
  <c r="EV60" i="4"/>
  <c r="EW60" i="4"/>
  <c r="B61" i="4"/>
  <c r="C61" i="4"/>
  <c r="D61" i="4"/>
  <c r="E61" i="4"/>
  <c r="F61" i="4"/>
  <c r="G61" i="4"/>
  <c r="H61" i="4"/>
  <c r="M61" i="4" s="1"/>
  <c r="N61" i="4" s="1"/>
  <c r="O61" i="4" s="1" a="1"/>
  <c r="O61" i="4" s="1"/>
  <c r="R61" i="4"/>
  <c r="S61" i="4"/>
  <c r="T61" i="4"/>
  <c r="U61" i="4"/>
  <c r="V61" i="4"/>
  <c r="W61" i="4"/>
  <c r="X61" i="4"/>
  <c r="Y61" i="4"/>
  <c r="Z61" i="4"/>
  <c r="AA61" i="4"/>
  <c r="AB61" i="4"/>
  <c r="AC61" i="4"/>
  <c r="AD61" i="4"/>
  <c r="AE61" i="4" s="1"/>
  <c r="AF61" i="4"/>
  <c r="AG61" i="4" s="1"/>
  <c r="AH61" i="4"/>
  <c r="AI61" i="4"/>
  <c r="AJ61" i="4"/>
  <c r="AK61" i="4"/>
  <c r="AL61" i="4"/>
  <c r="AN61" i="4"/>
  <c r="AM61" i="4" s="1"/>
  <c r="AO61" i="4"/>
  <c r="AP61" i="4"/>
  <c r="AQ61" i="4"/>
  <c r="AR61" i="4"/>
  <c r="AS61" i="4"/>
  <c r="AT61" i="4"/>
  <c r="AU61" i="4"/>
  <c r="AV61" i="4"/>
  <c r="AW61" i="4"/>
  <c r="AX61" i="4"/>
  <c r="AY61" i="4"/>
  <c r="AZ61" i="4"/>
  <c r="BA61" i="4"/>
  <c r="BB61" i="4"/>
  <c r="BC61" i="4"/>
  <c r="BD61" i="4"/>
  <c r="BE61" i="4"/>
  <c r="BF61" i="4"/>
  <c r="BG61" i="4"/>
  <c r="BH61" i="4"/>
  <c r="BI61" i="4"/>
  <c r="BJ61" i="4"/>
  <c r="BK61" i="4"/>
  <c r="BL61" i="4"/>
  <c r="BM61" i="4"/>
  <c r="BN61" i="4"/>
  <c r="BO61" i="4"/>
  <c r="BP61" i="4"/>
  <c r="BQ61" i="4"/>
  <c r="BR61" i="4"/>
  <c r="BS61" i="4"/>
  <c r="BT61" i="4"/>
  <c r="BU61" i="4"/>
  <c r="BV61" i="4"/>
  <c r="BW61" i="4"/>
  <c r="BX61" i="4"/>
  <c r="BY61" i="4"/>
  <c r="BZ61" i="4"/>
  <c r="CA61" i="4"/>
  <c r="CB61" i="4"/>
  <c r="CC61" i="4"/>
  <c r="CD61" i="4"/>
  <c r="CE61" i="4"/>
  <c r="CF61" i="4"/>
  <c r="CG61" i="4"/>
  <c r="CH61" i="4"/>
  <c r="CI61" i="4"/>
  <c r="CJ61" i="4"/>
  <c r="CK61" i="4"/>
  <c r="CL61" i="4"/>
  <c r="CM61" i="4" s="1"/>
  <c r="CN61" i="4"/>
  <c r="CO61" i="4"/>
  <c r="CP61" i="4"/>
  <c r="CQ61" i="4"/>
  <c r="CR61" i="4"/>
  <c r="CS61" i="4"/>
  <c r="CT61" i="4"/>
  <c r="CU61" i="4"/>
  <c r="CV61" i="4"/>
  <c r="CW61" i="4"/>
  <c r="CX61" i="4"/>
  <c r="CY61" i="4"/>
  <c r="CZ61" i="4"/>
  <c r="DA61" i="4"/>
  <c r="DB61" i="4"/>
  <c r="DC61" i="4"/>
  <c r="DD61" i="4"/>
  <c r="DE61" i="4"/>
  <c r="DF61" i="4"/>
  <c r="DG61" i="4"/>
  <c r="DH61" i="4"/>
  <c r="DI61" i="4"/>
  <c r="DJ61" i="4"/>
  <c r="DK61" i="4"/>
  <c r="DL61" i="4"/>
  <c r="DM61" i="4"/>
  <c r="DN61" i="4"/>
  <c r="DO61" i="4"/>
  <c r="DP61" i="4"/>
  <c r="DQ61" i="4"/>
  <c r="DR61" i="4"/>
  <c r="DS61" i="4"/>
  <c r="DT61" i="4"/>
  <c r="DU61" i="4"/>
  <c r="DV61" i="4"/>
  <c r="DW61" i="4"/>
  <c r="EC61" i="4"/>
  <c r="ED61" i="4"/>
  <c r="EE61" i="4"/>
  <c r="EF61" i="4"/>
  <c r="EG61" i="4"/>
  <c r="EH61" i="4"/>
  <c r="EI61" i="4"/>
  <c r="EJ61" i="4"/>
  <c r="EK61" i="4"/>
  <c r="EL61" i="4"/>
  <c r="EM61" i="4"/>
  <c r="EN61" i="4"/>
  <c r="EO61" i="4"/>
  <c r="EP61" i="4"/>
  <c r="EQ61" i="4"/>
  <c r="ER61" i="4"/>
  <c r="ES61" i="4"/>
  <c r="ET61" i="4"/>
  <c r="EU61" i="4"/>
  <c r="EV61" i="4"/>
  <c r="EW61" i="4"/>
  <c r="B62" i="4"/>
  <c r="C62" i="4"/>
  <c r="D62" i="4"/>
  <c r="E62" i="4"/>
  <c r="F62" i="4"/>
  <c r="G62" i="4"/>
  <c r="H62" i="4"/>
  <c r="M62" i="4" s="1"/>
  <c r="N62" i="4" s="1"/>
  <c r="O62" i="4" s="1" a="1"/>
  <c r="O62" i="4" s="1"/>
  <c r="R62" i="4"/>
  <c r="S62" i="4"/>
  <c r="T62" i="4"/>
  <c r="U62" i="4"/>
  <c r="V62" i="4"/>
  <c r="W62" i="4"/>
  <c r="X62" i="4"/>
  <c r="Y62" i="4"/>
  <c r="Z62" i="4"/>
  <c r="AA62" i="4"/>
  <c r="AB62" i="4"/>
  <c r="AC62" i="4"/>
  <c r="AD62" i="4"/>
  <c r="AE62" i="4" s="1"/>
  <c r="AF62" i="4"/>
  <c r="AG62" i="4" s="1"/>
  <c r="AH62" i="4"/>
  <c r="AI62" i="4"/>
  <c r="AJ62" i="4"/>
  <c r="AK62" i="4"/>
  <c r="AL62" i="4"/>
  <c r="AN62" i="4"/>
  <c r="AM62" i="4" s="1"/>
  <c r="AO62" i="4"/>
  <c r="AP62" i="4"/>
  <c r="AQ62" i="4"/>
  <c r="AR62" i="4"/>
  <c r="AS62" i="4"/>
  <c r="AT62" i="4"/>
  <c r="AU62" i="4"/>
  <c r="AV62" i="4"/>
  <c r="AW62" i="4"/>
  <c r="AX62" i="4"/>
  <c r="AY62" i="4"/>
  <c r="AZ62" i="4"/>
  <c r="BA62" i="4"/>
  <c r="BB62" i="4"/>
  <c r="BC62" i="4"/>
  <c r="BD62" i="4"/>
  <c r="BE62" i="4"/>
  <c r="BF62" i="4"/>
  <c r="BG62" i="4"/>
  <c r="BH62" i="4"/>
  <c r="BI62" i="4"/>
  <c r="BJ62" i="4"/>
  <c r="BK62" i="4"/>
  <c r="BL62" i="4"/>
  <c r="BM62" i="4"/>
  <c r="BN62" i="4"/>
  <c r="BO62" i="4"/>
  <c r="BP62" i="4"/>
  <c r="BQ62" i="4"/>
  <c r="BR62" i="4"/>
  <c r="BS62" i="4"/>
  <c r="BT62" i="4"/>
  <c r="BU62" i="4"/>
  <c r="BV62" i="4"/>
  <c r="BW62" i="4"/>
  <c r="BX62" i="4"/>
  <c r="BY62" i="4"/>
  <c r="BZ62" i="4"/>
  <c r="CA62" i="4"/>
  <c r="CB62" i="4"/>
  <c r="CC62" i="4"/>
  <c r="CD62" i="4"/>
  <c r="CE62" i="4"/>
  <c r="CF62" i="4"/>
  <c r="CG62" i="4"/>
  <c r="CH62" i="4"/>
  <c r="CI62" i="4"/>
  <c r="CJ62" i="4"/>
  <c r="CK62" i="4"/>
  <c r="CL62" i="4"/>
  <c r="CM62" i="4" s="1"/>
  <c r="CN62" i="4"/>
  <c r="CO62" i="4"/>
  <c r="CP62" i="4"/>
  <c r="CQ62" i="4"/>
  <c r="CR62" i="4"/>
  <c r="CS62" i="4"/>
  <c r="CT62" i="4"/>
  <c r="CU62" i="4"/>
  <c r="CV62" i="4"/>
  <c r="CW62" i="4"/>
  <c r="CX62" i="4"/>
  <c r="CY62" i="4"/>
  <c r="CZ62" i="4"/>
  <c r="DA62" i="4"/>
  <c r="DB62" i="4"/>
  <c r="DC62" i="4"/>
  <c r="DD62" i="4"/>
  <c r="DE62" i="4"/>
  <c r="DF62" i="4"/>
  <c r="DG62" i="4"/>
  <c r="DH62" i="4"/>
  <c r="DI62" i="4"/>
  <c r="DJ62" i="4"/>
  <c r="DK62" i="4"/>
  <c r="DL62" i="4"/>
  <c r="DM62" i="4"/>
  <c r="DN62" i="4"/>
  <c r="DO62" i="4"/>
  <c r="DP62" i="4"/>
  <c r="DQ62" i="4"/>
  <c r="DR62" i="4"/>
  <c r="DS62" i="4"/>
  <c r="DT62" i="4"/>
  <c r="DU62" i="4"/>
  <c r="DV62" i="4"/>
  <c r="DW62" i="4"/>
  <c r="EC62" i="4"/>
  <c r="ED62" i="4"/>
  <c r="EE62" i="4"/>
  <c r="EF62" i="4"/>
  <c r="EG62" i="4"/>
  <c r="EH62" i="4"/>
  <c r="EI62" i="4"/>
  <c r="EJ62" i="4"/>
  <c r="EK62" i="4"/>
  <c r="EL62" i="4"/>
  <c r="EM62" i="4"/>
  <c r="EN62" i="4"/>
  <c r="EO62" i="4"/>
  <c r="EP62" i="4"/>
  <c r="EQ62" i="4"/>
  <c r="ER62" i="4"/>
  <c r="ES62" i="4"/>
  <c r="ET62" i="4"/>
  <c r="EU62" i="4"/>
  <c r="EV62" i="4"/>
  <c r="EW62" i="4"/>
  <c r="B63" i="4"/>
  <c r="C63" i="4"/>
  <c r="D63" i="4"/>
  <c r="E63" i="4"/>
  <c r="F63" i="4"/>
  <c r="G63" i="4"/>
  <c r="H63" i="4"/>
  <c r="M63" i="4" s="1"/>
  <c r="N63" i="4" s="1"/>
  <c r="O63" i="4" s="1" a="1"/>
  <c r="O63" i="4" s="1"/>
  <c r="R63" i="4"/>
  <c r="S63" i="4"/>
  <c r="T63" i="4"/>
  <c r="U63" i="4"/>
  <c r="V63" i="4"/>
  <c r="W63" i="4"/>
  <c r="X63" i="4"/>
  <c r="Y63" i="4"/>
  <c r="Z63" i="4"/>
  <c r="AA63" i="4"/>
  <c r="AB63" i="4"/>
  <c r="AC63" i="4"/>
  <c r="AD63" i="4"/>
  <c r="AE63" i="4" s="1"/>
  <c r="AF63" i="4"/>
  <c r="AG63" i="4" s="1"/>
  <c r="AH63" i="4"/>
  <c r="AI63" i="4"/>
  <c r="AJ63" i="4"/>
  <c r="AK63" i="4"/>
  <c r="AL63" i="4"/>
  <c r="AN63" i="4"/>
  <c r="AM63" i="4" s="1"/>
  <c r="AO63" i="4"/>
  <c r="AP63" i="4"/>
  <c r="AQ63" i="4"/>
  <c r="AR63" i="4"/>
  <c r="AS63" i="4"/>
  <c r="AT63" i="4"/>
  <c r="AU63" i="4"/>
  <c r="AV63" i="4"/>
  <c r="AW63" i="4"/>
  <c r="AX63" i="4"/>
  <c r="AY63" i="4"/>
  <c r="AZ63" i="4"/>
  <c r="BA63" i="4"/>
  <c r="BB63" i="4"/>
  <c r="BC63" i="4"/>
  <c r="BD63" i="4"/>
  <c r="BE63" i="4"/>
  <c r="BF63" i="4"/>
  <c r="BG63" i="4"/>
  <c r="BH63" i="4"/>
  <c r="BI63" i="4"/>
  <c r="BJ63" i="4"/>
  <c r="BK63" i="4"/>
  <c r="BL63" i="4"/>
  <c r="BM63" i="4"/>
  <c r="BN63" i="4"/>
  <c r="BO63" i="4"/>
  <c r="BP63" i="4"/>
  <c r="BQ63" i="4"/>
  <c r="BR63" i="4"/>
  <c r="BS63" i="4"/>
  <c r="BT63" i="4"/>
  <c r="BU63" i="4"/>
  <c r="BV63" i="4"/>
  <c r="BW63" i="4"/>
  <c r="BX63" i="4"/>
  <c r="BY63" i="4"/>
  <c r="BZ63" i="4"/>
  <c r="CA63" i="4"/>
  <c r="CB63" i="4"/>
  <c r="CC63" i="4"/>
  <c r="CD63" i="4"/>
  <c r="CE63" i="4"/>
  <c r="CF63" i="4"/>
  <c r="CG63" i="4"/>
  <c r="CH63" i="4"/>
  <c r="CI63" i="4"/>
  <c r="CJ63" i="4"/>
  <c r="CK63" i="4"/>
  <c r="CL63" i="4"/>
  <c r="CM63" i="4" s="1"/>
  <c r="CN63" i="4"/>
  <c r="CO63" i="4"/>
  <c r="CP63" i="4"/>
  <c r="CQ63" i="4"/>
  <c r="CR63" i="4"/>
  <c r="CS63" i="4"/>
  <c r="CT63" i="4"/>
  <c r="CU63" i="4"/>
  <c r="CV63" i="4"/>
  <c r="CW63" i="4"/>
  <c r="CX63" i="4"/>
  <c r="CY63" i="4"/>
  <c r="CZ63" i="4"/>
  <c r="DA63" i="4"/>
  <c r="DB63" i="4"/>
  <c r="DC63" i="4"/>
  <c r="DD63" i="4"/>
  <c r="DE63" i="4"/>
  <c r="DF63" i="4"/>
  <c r="DG63" i="4"/>
  <c r="DH63" i="4"/>
  <c r="DI63" i="4"/>
  <c r="DJ63" i="4"/>
  <c r="DK63" i="4"/>
  <c r="DL63" i="4"/>
  <c r="DM63" i="4"/>
  <c r="DN63" i="4"/>
  <c r="DO63" i="4"/>
  <c r="DP63" i="4"/>
  <c r="DQ63" i="4"/>
  <c r="DR63" i="4"/>
  <c r="DS63" i="4"/>
  <c r="DT63" i="4"/>
  <c r="DU63" i="4"/>
  <c r="DV63" i="4"/>
  <c r="DW63" i="4"/>
  <c r="EC63" i="4"/>
  <c r="ED63" i="4"/>
  <c r="EE63" i="4"/>
  <c r="EF63" i="4"/>
  <c r="EG63" i="4"/>
  <c r="EH63" i="4"/>
  <c r="EI63" i="4"/>
  <c r="EJ63" i="4"/>
  <c r="EK63" i="4"/>
  <c r="EL63" i="4"/>
  <c r="EM63" i="4"/>
  <c r="EN63" i="4"/>
  <c r="EO63" i="4"/>
  <c r="EP63" i="4"/>
  <c r="EQ63" i="4"/>
  <c r="ER63" i="4"/>
  <c r="ES63" i="4"/>
  <c r="ET63" i="4"/>
  <c r="EU63" i="4"/>
  <c r="EV63" i="4"/>
  <c r="EW63" i="4"/>
  <c r="B64" i="4"/>
  <c r="C64" i="4"/>
  <c r="D64" i="4"/>
  <c r="E64" i="4"/>
  <c r="F64" i="4"/>
  <c r="G64" i="4"/>
  <c r="H64" i="4"/>
  <c r="M64" i="4" s="1"/>
  <c r="N64" i="4" s="1"/>
  <c r="O64" i="4" s="1" a="1"/>
  <c r="O64" i="4" s="1"/>
  <c r="R64" i="4"/>
  <c r="S64" i="4"/>
  <c r="T64" i="4"/>
  <c r="U64" i="4"/>
  <c r="V64" i="4"/>
  <c r="W64" i="4"/>
  <c r="X64" i="4"/>
  <c r="Y64" i="4"/>
  <c r="Z64" i="4"/>
  <c r="AA64" i="4"/>
  <c r="AB64" i="4"/>
  <c r="AC64" i="4"/>
  <c r="AD64" i="4"/>
  <c r="AE64" i="4" s="1"/>
  <c r="AF64" i="4"/>
  <c r="AG64" i="4" s="1"/>
  <c r="AH64" i="4"/>
  <c r="AI64" i="4"/>
  <c r="AJ64" i="4"/>
  <c r="AK64" i="4"/>
  <c r="AL64" i="4"/>
  <c r="AN64" i="4"/>
  <c r="AM64" i="4" s="1"/>
  <c r="AO64" i="4"/>
  <c r="AP64" i="4"/>
  <c r="AQ64" i="4"/>
  <c r="AR64" i="4"/>
  <c r="AS64" i="4"/>
  <c r="AT64" i="4"/>
  <c r="AU64" i="4"/>
  <c r="AV64" i="4"/>
  <c r="AW64" i="4"/>
  <c r="AX64" i="4"/>
  <c r="AY64" i="4"/>
  <c r="AZ64" i="4"/>
  <c r="BA64" i="4"/>
  <c r="BB64" i="4"/>
  <c r="BC64" i="4"/>
  <c r="BD64" i="4"/>
  <c r="BE64" i="4"/>
  <c r="BF64" i="4"/>
  <c r="BG64" i="4"/>
  <c r="BH64" i="4"/>
  <c r="BI64" i="4"/>
  <c r="BJ64" i="4"/>
  <c r="BK64" i="4"/>
  <c r="BL64" i="4"/>
  <c r="BM64" i="4"/>
  <c r="BN64" i="4"/>
  <c r="BO64" i="4"/>
  <c r="BP64" i="4"/>
  <c r="BQ64" i="4"/>
  <c r="BR64" i="4"/>
  <c r="BS64" i="4"/>
  <c r="BT64" i="4"/>
  <c r="BU64" i="4"/>
  <c r="BV64" i="4"/>
  <c r="BW64" i="4"/>
  <c r="BX64" i="4"/>
  <c r="BY64" i="4"/>
  <c r="BZ64" i="4"/>
  <c r="CA64" i="4"/>
  <c r="CB64" i="4"/>
  <c r="CC64" i="4"/>
  <c r="CD64" i="4"/>
  <c r="CE64" i="4"/>
  <c r="CF64" i="4"/>
  <c r="CG64" i="4"/>
  <c r="CH64" i="4"/>
  <c r="CI64" i="4"/>
  <c r="CJ64" i="4"/>
  <c r="CK64" i="4"/>
  <c r="CL64" i="4"/>
  <c r="CM64" i="4" s="1"/>
  <c r="CN64" i="4"/>
  <c r="CO64" i="4"/>
  <c r="CP64" i="4"/>
  <c r="CQ64" i="4"/>
  <c r="CR64" i="4"/>
  <c r="CS64" i="4"/>
  <c r="CT64" i="4"/>
  <c r="CU64" i="4"/>
  <c r="CV64" i="4"/>
  <c r="CW64" i="4"/>
  <c r="CX64" i="4"/>
  <c r="CY64" i="4"/>
  <c r="CZ64" i="4"/>
  <c r="DA64" i="4"/>
  <c r="DB64" i="4"/>
  <c r="DC64" i="4"/>
  <c r="DD64" i="4"/>
  <c r="DE64" i="4"/>
  <c r="DF64" i="4"/>
  <c r="DG64" i="4"/>
  <c r="DH64" i="4"/>
  <c r="DI64" i="4"/>
  <c r="DJ64" i="4"/>
  <c r="DK64" i="4"/>
  <c r="DL64" i="4"/>
  <c r="DM64" i="4"/>
  <c r="DN64" i="4"/>
  <c r="DO64" i="4"/>
  <c r="DP64" i="4"/>
  <c r="DQ64" i="4"/>
  <c r="DR64" i="4"/>
  <c r="DS64" i="4"/>
  <c r="DT64" i="4"/>
  <c r="DU64" i="4"/>
  <c r="DV64" i="4"/>
  <c r="DW64" i="4"/>
  <c r="EC64" i="4"/>
  <c r="DX64" i="4" s="1"/>
  <c r="ED64" i="4"/>
  <c r="EE64" i="4"/>
  <c r="EF64" i="4"/>
  <c r="EG64" i="4"/>
  <c r="EH64" i="4"/>
  <c r="EI64" i="4"/>
  <c r="EJ64" i="4"/>
  <c r="EK64" i="4"/>
  <c r="EL64" i="4"/>
  <c r="EM64" i="4"/>
  <c r="EN64" i="4"/>
  <c r="EO64" i="4"/>
  <c r="EP64" i="4"/>
  <c r="EQ64" i="4"/>
  <c r="ER64" i="4"/>
  <c r="ES64" i="4"/>
  <c r="ET64" i="4"/>
  <c r="EU64" i="4"/>
  <c r="EV64" i="4"/>
  <c r="EW64" i="4"/>
  <c r="B65" i="4"/>
  <c r="C65" i="4"/>
  <c r="D65" i="4"/>
  <c r="E65" i="4"/>
  <c r="F65" i="4"/>
  <c r="G65" i="4"/>
  <c r="H65" i="4"/>
  <c r="M65" i="4" s="1"/>
  <c r="N65" i="4" s="1"/>
  <c r="O65" i="4" s="1" a="1"/>
  <c r="O65" i="4" s="1"/>
  <c r="R65" i="4"/>
  <c r="S65" i="4"/>
  <c r="T65" i="4"/>
  <c r="U65" i="4"/>
  <c r="V65" i="4"/>
  <c r="W65" i="4"/>
  <c r="X65" i="4"/>
  <c r="Y65" i="4"/>
  <c r="Z65" i="4"/>
  <c r="AA65" i="4"/>
  <c r="AB65" i="4"/>
  <c r="AC65" i="4"/>
  <c r="AD65" i="4"/>
  <c r="AE65" i="4" s="1"/>
  <c r="AF65" i="4"/>
  <c r="AG65" i="4" s="1"/>
  <c r="AH65" i="4"/>
  <c r="AI65" i="4"/>
  <c r="AJ65" i="4"/>
  <c r="AK65" i="4"/>
  <c r="AL65" i="4"/>
  <c r="AN65" i="4"/>
  <c r="AM65" i="4" s="1"/>
  <c r="AO65" i="4"/>
  <c r="AP65" i="4"/>
  <c r="AQ65" i="4"/>
  <c r="AR65" i="4"/>
  <c r="AS65" i="4"/>
  <c r="AT65" i="4"/>
  <c r="AU65" i="4"/>
  <c r="AV65" i="4"/>
  <c r="AW65" i="4"/>
  <c r="AX65" i="4"/>
  <c r="AY65" i="4"/>
  <c r="AZ65" i="4"/>
  <c r="BA65" i="4"/>
  <c r="BB65" i="4"/>
  <c r="BC65" i="4"/>
  <c r="BD65" i="4"/>
  <c r="BE65" i="4"/>
  <c r="BF65" i="4"/>
  <c r="BG65" i="4"/>
  <c r="BH65" i="4"/>
  <c r="BI65" i="4"/>
  <c r="BJ65" i="4"/>
  <c r="BK65" i="4"/>
  <c r="BL65" i="4"/>
  <c r="BM65" i="4"/>
  <c r="BN65" i="4"/>
  <c r="BO65" i="4"/>
  <c r="BP65" i="4"/>
  <c r="BQ65" i="4"/>
  <c r="BR65" i="4"/>
  <c r="BS65" i="4"/>
  <c r="BT65" i="4"/>
  <c r="BU65" i="4"/>
  <c r="BV65" i="4"/>
  <c r="BW65" i="4"/>
  <c r="BX65" i="4"/>
  <c r="BY65" i="4"/>
  <c r="BZ65" i="4"/>
  <c r="CA65" i="4"/>
  <c r="CB65" i="4"/>
  <c r="CC65" i="4"/>
  <c r="CD65" i="4"/>
  <c r="CE65" i="4"/>
  <c r="CF65" i="4"/>
  <c r="CG65" i="4"/>
  <c r="CH65" i="4"/>
  <c r="CI65" i="4"/>
  <c r="CJ65" i="4"/>
  <c r="CK65" i="4"/>
  <c r="CL65" i="4"/>
  <c r="CM65" i="4" s="1"/>
  <c r="CN65" i="4"/>
  <c r="CO65" i="4"/>
  <c r="CP65" i="4"/>
  <c r="CQ65" i="4"/>
  <c r="CR65" i="4"/>
  <c r="CS65" i="4"/>
  <c r="CT65" i="4"/>
  <c r="CU65" i="4"/>
  <c r="CV65" i="4"/>
  <c r="CW65" i="4"/>
  <c r="CX65" i="4"/>
  <c r="CY65" i="4"/>
  <c r="CZ65" i="4"/>
  <c r="DA65" i="4"/>
  <c r="DB65" i="4"/>
  <c r="DC65" i="4"/>
  <c r="DD65" i="4"/>
  <c r="DE65" i="4"/>
  <c r="DF65" i="4"/>
  <c r="DG65" i="4"/>
  <c r="DH65" i="4"/>
  <c r="DI65" i="4"/>
  <c r="DJ65" i="4"/>
  <c r="DK65" i="4"/>
  <c r="DL65" i="4"/>
  <c r="DM65" i="4"/>
  <c r="DN65" i="4"/>
  <c r="DO65" i="4"/>
  <c r="DP65" i="4"/>
  <c r="DQ65" i="4"/>
  <c r="DR65" i="4"/>
  <c r="DS65" i="4"/>
  <c r="DT65" i="4"/>
  <c r="DU65" i="4"/>
  <c r="DV65" i="4"/>
  <c r="DW65" i="4"/>
  <c r="EC65" i="4"/>
  <c r="ED65" i="4"/>
  <c r="EE65" i="4"/>
  <c r="EF65" i="4"/>
  <c r="EG65" i="4"/>
  <c r="EH65" i="4"/>
  <c r="EI65" i="4"/>
  <c r="EJ65" i="4"/>
  <c r="EK65" i="4"/>
  <c r="EL65" i="4"/>
  <c r="EM65" i="4"/>
  <c r="EN65" i="4"/>
  <c r="EO65" i="4"/>
  <c r="EP65" i="4"/>
  <c r="EQ65" i="4"/>
  <c r="ER65" i="4"/>
  <c r="ES65" i="4"/>
  <c r="ET65" i="4"/>
  <c r="EU65" i="4"/>
  <c r="EV65" i="4"/>
  <c r="EW65" i="4"/>
  <c r="B66" i="4"/>
  <c r="C66" i="4"/>
  <c r="D66" i="4"/>
  <c r="E66" i="4"/>
  <c r="F66" i="4"/>
  <c r="G66" i="4"/>
  <c r="H66" i="4"/>
  <c r="M66" i="4" s="1"/>
  <c r="N66" i="4" s="1"/>
  <c r="O66" i="4" s="1" a="1"/>
  <c r="O66" i="4" s="1"/>
  <c r="R66" i="4"/>
  <c r="S66" i="4"/>
  <c r="T66" i="4"/>
  <c r="U66" i="4"/>
  <c r="V66" i="4"/>
  <c r="W66" i="4"/>
  <c r="X66" i="4"/>
  <c r="Y66" i="4"/>
  <c r="Z66" i="4"/>
  <c r="AA66" i="4"/>
  <c r="AB66" i="4"/>
  <c r="AC66" i="4"/>
  <c r="AD66" i="4"/>
  <c r="AE66" i="4" s="1"/>
  <c r="AF66" i="4"/>
  <c r="AG66" i="4" s="1"/>
  <c r="AH66" i="4"/>
  <c r="AI66" i="4"/>
  <c r="AJ66" i="4"/>
  <c r="AK66" i="4"/>
  <c r="AL66" i="4"/>
  <c r="AN66" i="4"/>
  <c r="AM66" i="4" s="1"/>
  <c r="AO66" i="4"/>
  <c r="AP66" i="4"/>
  <c r="AQ66" i="4"/>
  <c r="AR66" i="4"/>
  <c r="AS66" i="4"/>
  <c r="AT66" i="4"/>
  <c r="AU66" i="4"/>
  <c r="AV66" i="4"/>
  <c r="AW66" i="4"/>
  <c r="AX66" i="4"/>
  <c r="AY66" i="4"/>
  <c r="AZ66" i="4"/>
  <c r="BA66" i="4"/>
  <c r="BB66" i="4"/>
  <c r="BC66" i="4"/>
  <c r="BD66" i="4"/>
  <c r="BE66" i="4"/>
  <c r="BF66" i="4"/>
  <c r="BG66" i="4"/>
  <c r="BH66" i="4"/>
  <c r="BI66" i="4"/>
  <c r="BJ66" i="4"/>
  <c r="BK66" i="4"/>
  <c r="BL66" i="4"/>
  <c r="BM66" i="4"/>
  <c r="BN66" i="4"/>
  <c r="BO66" i="4"/>
  <c r="BP66" i="4"/>
  <c r="BQ66" i="4"/>
  <c r="BR66" i="4"/>
  <c r="BS66" i="4"/>
  <c r="BT66" i="4"/>
  <c r="BU66" i="4"/>
  <c r="BV66" i="4"/>
  <c r="BW66" i="4"/>
  <c r="BX66" i="4"/>
  <c r="BY66" i="4"/>
  <c r="BZ66" i="4"/>
  <c r="CA66" i="4"/>
  <c r="CB66" i="4"/>
  <c r="CC66" i="4"/>
  <c r="CD66" i="4"/>
  <c r="CE66" i="4"/>
  <c r="CF66" i="4"/>
  <c r="CG66" i="4"/>
  <c r="CH66" i="4"/>
  <c r="CI66" i="4"/>
  <c r="CJ66" i="4"/>
  <c r="CK66" i="4"/>
  <c r="CL66" i="4"/>
  <c r="CM66" i="4" s="1"/>
  <c r="CN66" i="4"/>
  <c r="CO66" i="4"/>
  <c r="CP66" i="4"/>
  <c r="CQ66" i="4"/>
  <c r="CR66" i="4"/>
  <c r="CS66" i="4"/>
  <c r="CT66" i="4"/>
  <c r="CU66" i="4"/>
  <c r="CV66" i="4"/>
  <c r="CW66" i="4"/>
  <c r="CX66" i="4"/>
  <c r="CY66" i="4"/>
  <c r="CZ66" i="4"/>
  <c r="DA66" i="4"/>
  <c r="DB66" i="4"/>
  <c r="DC66" i="4"/>
  <c r="DD66" i="4"/>
  <c r="DE66" i="4"/>
  <c r="DF66" i="4"/>
  <c r="DG66" i="4"/>
  <c r="DH66" i="4"/>
  <c r="DI66" i="4"/>
  <c r="DJ66" i="4"/>
  <c r="DK66" i="4"/>
  <c r="DL66" i="4"/>
  <c r="DM66" i="4"/>
  <c r="DN66" i="4"/>
  <c r="DO66" i="4"/>
  <c r="DP66" i="4"/>
  <c r="DQ66" i="4"/>
  <c r="DR66" i="4"/>
  <c r="DS66" i="4"/>
  <c r="DT66" i="4"/>
  <c r="DU66" i="4"/>
  <c r="DV66" i="4"/>
  <c r="DW66" i="4"/>
  <c r="EC66" i="4"/>
  <c r="ED66" i="4"/>
  <c r="EE66" i="4"/>
  <c r="EF66" i="4"/>
  <c r="EG66" i="4"/>
  <c r="EH66" i="4"/>
  <c r="EI66" i="4"/>
  <c r="EJ66" i="4"/>
  <c r="EK66" i="4"/>
  <c r="EL66" i="4"/>
  <c r="EM66" i="4"/>
  <c r="EN66" i="4"/>
  <c r="EO66" i="4"/>
  <c r="EP66" i="4"/>
  <c r="EQ66" i="4"/>
  <c r="ER66" i="4"/>
  <c r="ES66" i="4"/>
  <c r="ET66" i="4"/>
  <c r="EU66" i="4"/>
  <c r="EV66" i="4"/>
  <c r="EW66" i="4"/>
  <c r="B67" i="4"/>
  <c r="C67" i="4"/>
  <c r="D67" i="4"/>
  <c r="E67" i="4"/>
  <c r="F67" i="4"/>
  <c r="G67" i="4"/>
  <c r="H67" i="4"/>
  <c r="M67" i="4" s="1"/>
  <c r="N67" i="4" s="1"/>
  <c r="O67" i="4" s="1" a="1"/>
  <c r="O67" i="4" s="1"/>
  <c r="R67" i="4"/>
  <c r="S67" i="4"/>
  <c r="T67" i="4"/>
  <c r="U67" i="4"/>
  <c r="V67" i="4"/>
  <c r="W67" i="4"/>
  <c r="X67" i="4"/>
  <c r="Y67" i="4"/>
  <c r="Z67" i="4"/>
  <c r="AA67" i="4"/>
  <c r="AB67" i="4"/>
  <c r="AC67" i="4"/>
  <c r="AD67" i="4"/>
  <c r="AE67" i="4" s="1"/>
  <c r="AF67" i="4"/>
  <c r="AG67" i="4" s="1"/>
  <c r="AH67" i="4"/>
  <c r="AI67" i="4"/>
  <c r="AJ67" i="4"/>
  <c r="AK67" i="4"/>
  <c r="AL67" i="4"/>
  <c r="AN67" i="4"/>
  <c r="AM67" i="4" s="1"/>
  <c r="AO67" i="4"/>
  <c r="AP67" i="4"/>
  <c r="AQ67" i="4"/>
  <c r="AR67" i="4"/>
  <c r="AS67" i="4"/>
  <c r="AT67" i="4"/>
  <c r="AU67" i="4"/>
  <c r="AV67" i="4"/>
  <c r="AW67" i="4"/>
  <c r="AX67" i="4"/>
  <c r="AY67" i="4"/>
  <c r="AZ67" i="4"/>
  <c r="BA67" i="4"/>
  <c r="BB67" i="4"/>
  <c r="BC67" i="4"/>
  <c r="BD67" i="4"/>
  <c r="BE67" i="4"/>
  <c r="BF67" i="4"/>
  <c r="BG67" i="4"/>
  <c r="BH67" i="4"/>
  <c r="BI67" i="4"/>
  <c r="BJ67" i="4"/>
  <c r="BK67" i="4"/>
  <c r="BL67" i="4"/>
  <c r="BM67" i="4"/>
  <c r="BN67" i="4"/>
  <c r="BO67" i="4"/>
  <c r="BP67" i="4"/>
  <c r="BQ67" i="4"/>
  <c r="BR67" i="4"/>
  <c r="BS67" i="4"/>
  <c r="BT67" i="4"/>
  <c r="BU67" i="4"/>
  <c r="BV67" i="4"/>
  <c r="BW67" i="4"/>
  <c r="BX67" i="4"/>
  <c r="BY67" i="4"/>
  <c r="BZ67" i="4"/>
  <c r="CA67" i="4"/>
  <c r="CB67" i="4"/>
  <c r="CC67" i="4"/>
  <c r="CD67" i="4"/>
  <c r="CE67" i="4"/>
  <c r="CF67" i="4"/>
  <c r="CG67" i="4"/>
  <c r="CH67" i="4"/>
  <c r="CI67" i="4"/>
  <c r="CJ67" i="4"/>
  <c r="CK67" i="4"/>
  <c r="CL67" i="4"/>
  <c r="CM67" i="4" s="1"/>
  <c r="CN67" i="4"/>
  <c r="CO67" i="4"/>
  <c r="CP67" i="4"/>
  <c r="CQ67" i="4"/>
  <c r="CR67" i="4"/>
  <c r="CS67" i="4"/>
  <c r="CT67" i="4"/>
  <c r="CU67" i="4"/>
  <c r="CV67" i="4"/>
  <c r="CW67" i="4"/>
  <c r="CX67" i="4"/>
  <c r="CY67" i="4"/>
  <c r="CZ67" i="4"/>
  <c r="DA67" i="4"/>
  <c r="DB67" i="4"/>
  <c r="DC67" i="4"/>
  <c r="DD67" i="4"/>
  <c r="DE67" i="4"/>
  <c r="DF67" i="4"/>
  <c r="DG67" i="4"/>
  <c r="DH67" i="4"/>
  <c r="DI67" i="4"/>
  <c r="DJ67" i="4"/>
  <c r="DK67" i="4"/>
  <c r="DL67" i="4"/>
  <c r="DM67" i="4"/>
  <c r="DN67" i="4"/>
  <c r="DO67" i="4"/>
  <c r="DP67" i="4"/>
  <c r="DQ67" i="4"/>
  <c r="DR67" i="4"/>
  <c r="DS67" i="4"/>
  <c r="DT67" i="4"/>
  <c r="DU67" i="4"/>
  <c r="DV67" i="4"/>
  <c r="DW67" i="4"/>
  <c r="EC67" i="4"/>
  <c r="ED67" i="4"/>
  <c r="EE67" i="4"/>
  <c r="EF67" i="4"/>
  <c r="EG67" i="4"/>
  <c r="EH67" i="4"/>
  <c r="EI67" i="4"/>
  <c r="EJ67" i="4"/>
  <c r="EK67" i="4"/>
  <c r="EL67" i="4"/>
  <c r="EM67" i="4"/>
  <c r="EN67" i="4"/>
  <c r="EO67" i="4"/>
  <c r="EP67" i="4"/>
  <c r="EQ67" i="4"/>
  <c r="ER67" i="4"/>
  <c r="ES67" i="4"/>
  <c r="ET67" i="4"/>
  <c r="EU67" i="4"/>
  <c r="EV67" i="4"/>
  <c r="EW67" i="4"/>
  <c r="B68" i="4"/>
  <c r="C68" i="4"/>
  <c r="D68" i="4"/>
  <c r="E68" i="4"/>
  <c r="F68" i="4"/>
  <c r="G68" i="4"/>
  <c r="H68" i="4"/>
  <c r="M68" i="4" s="1"/>
  <c r="N68" i="4" s="1"/>
  <c r="O68" i="4" s="1" a="1"/>
  <c r="O68" i="4" s="1"/>
  <c r="R68" i="4"/>
  <c r="S68" i="4"/>
  <c r="T68" i="4"/>
  <c r="U68" i="4"/>
  <c r="V68" i="4"/>
  <c r="W68" i="4"/>
  <c r="X68" i="4"/>
  <c r="Y68" i="4"/>
  <c r="Z68" i="4"/>
  <c r="AA68" i="4"/>
  <c r="AB68" i="4"/>
  <c r="AC68" i="4"/>
  <c r="AD68" i="4"/>
  <c r="AE68" i="4" s="1"/>
  <c r="AF68" i="4"/>
  <c r="AG68" i="4" s="1"/>
  <c r="AH68" i="4"/>
  <c r="AI68" i="4"/>
  <c r="AJ68" i="4"/>
  <c r="AK68" i="4"/>
  <c r="AL68" i="4"/>
  <c r="AN68" i="4"/>
  <c r="AM68" i="4" s="1"/>
  <c r="AO68" i="4"/>
  <c r="AP68" i="4"/>
  <c r="AQ68" i="4"/>
  <c r="AR68" i="4"/>
  <c r="AS68" i="4"/>
  <c r="AT68" i="4"/>
  <c r="AU68" i="4"/>
  <c r="AV68" i="4"/>
  <c r="AW68" i="4"/>
  <c r="AX68" i="4"/>
  <c r="AY68" i="4"/>
  <c r="AZ68" i="4"/>
  <c r="BA68" i="4"/>
  <c r="BB68" i="4"/>
  <c r="BC68" i="4"/>
  <c r="BD68" i="4"/>
  <c r="BE68" i="4"/>
  <c r="BF68" i="4"/>
  <c r="BG68" i="4"/>
  <c r="BH68" i="4"/>
  <c r="BI68" i="4"/>
  <c r="BJ68" i="4"/>
  <c r="BK68" i="4"/>
  <c r="BL68" i="4"/>
  <c r="BM68" i="4"/>
  <c r="BN68" i="4"/>
  <c r="BO68" i="4"/>
  <c r="BP68" i="4"/>
  <c r="BQ68" i="4"/>
  <c r="BR68" i="4"/>
  <c r="BS68" i="4"/>
  <c r="BT68" i="4"/>
  <c r="BU68" i="4"/>
  <c r="BV68" i="4"/>
  <c r="BW68" i="4"/>
  <c r="BX68" i="4"/>
  <c r="BY68" i="4"/>
  <c r="BZ68" i="4"/>
  <c r="CA68" i="4"/>
  <c r="CB68" i="4"/>
  <c r="CC68" i="4"/>
  <c r="CD68" i="4"/>
  <c r="CE68" i="4"/>
  <c r="CF68" i="4"/>
  <c r="CG68" i="4"/>
  <c r="CH68" i="4"/>
  <c r="CI68" i="4"/>
  <c r="CJ68" i="4"/>
  <c r="CK68" i="4"/>
  <c r="CL68" i="4"/>
  <c r="CM68" i="4" s="1"/>
  <c r="CN68" i="4"/>
  <c r="CO68" i="4"/>
  <c r="CP68" i="4"/>
  <c r="CQ68" i="4"/>
  <c r="CR68" i="4"/>
  <c r="CS68" i="4"/>
  <c r="CT68" i="4"/>
  <c r="CU68" i="4"/>
  <c r="CV68" i="4"/>
  <c r="CW68" i="4"/>
  <c r="CX68" i="4"/>
  <c r="CY68" i="4"/>
  <c r="CZ68" i="4"/>
  <c r="DA68" i="4"/>
  <c r="DB68" i="4"/>
  <c r="DC68" i="4"/>
  <c r="DD68" i="4"/>
  <c r="DE68" i="4"/>
  <c r="DF68" i="4"/>
  <c r="DG68" i="4"/>
  <c r="DH68" i="4"/>
  <c r="DI68" i="4"/>
  <c r="DJ68" i="4"/>
  <c r="DK68" i="4"/>
  <c r="DL68" i="4"/>
  <c r="DM68" i="4"/>
  <c r="DN68" i="4"/>
  <c r="DO68" i="4"/>
  <c r="DP68" i="4"/>
  <c r="DQ68" i="4"/>
  <c r="DR68" i="4"/>
  <c r="DS68" i="4"/>
  <c r="DT68" i="4"/>
  <c r="DU68" i="4"/>
  <c r="DV68" i="4"/>
  <c r="DW68" i="4"/>
  <c r="EC68" i="4"/>
  <c r="ED68" i="4"/>
  <c r="EE68" i="4"/>
  <c r="EF68" i="4"/>
  <c r="EG68" i="4"/>
  <c r="EH68" i="4"/>
  <c r="EI68" i="4"/>
  <c r="EJ68" i="4"/>
  <c r="EK68" i="4"/>
  <c r="EL68" i="4"/>
  <c r="EM68" i="4"/>
  <c r="EN68" i="4"/>
  <c r="EO68" i="4"/>
  <c r="EP68" i="4"/>
  <c r="EQ68" i="4"/>
  <c r="ER68" i="4"/>
  <c r="ES68" i="4"/>
  <c r="ET68" i="4"/>
  <c r="EU68" i="4"/>
  <c r="EV68" i="4"/>
  <c r="EW68" i="4"/>
  <c r="B69" i="4"/>
  <c r="C69" i="4"/>
  <c r="D69" i="4"/>
  <c r="E69" i="4"/>
  <c r="F69" i="4"/>
  <c r="G69" i="4"/>
  <c r="H69" i="4"/>
  <c r="M69" i="4" s="1"/>
  <c r="N69" i="4" s="1"/>
  <c r="O69" i="4" s="1" a="1"/>
  <c r="O69" i="4" s="1"/>
  <c r="R69" i="4"/>
  <c r="S69" i="4"/>
  <c r="T69" i="4"/>
  <c r="U69" i="4"/>
  <c r="V69" i="4"/>
  <c r="W69" i="4"/>
  <c r="X69" i="4"/>
  <c r="Y69" i="4"/>
  <c r="Z69" i="4"/>
  <c r="AA69" i="4"/>
  <c r="AB69" i="4"/>
  <c r="AC69" i="4"/>
  <c r="AD69" i="4"/>
  <c r="AE69" i="4" s="1"/>
  <c r="AF69" i="4"/>
  <c r="AG69" i="4" s="1"/>
  <c r="AH69" i="4"/>
  <c r="AI69" i="4"/>
  <c r="AJ69" i="4"/>
  <c r="AK69" i="4"/>
  <c r="AL69" i="4"/>
  <c r="AN69" i="4"/>
  <c r="AM69" i="4" s="1"/>
  <c r="AO69" i="4"/>
  <c r="AP69" i="4"/>
  <c r="AQ69" i="4"/>
  <c r="AR69" i="4"/>
  <c r="AS69" i="4"/>
  <c r="AT69" i="4"/>
  <c r="AU69" i="4"/>
  <c r="AV69" i="4"/>
  <c r="AW69" i="4"/>
  <c r="AX69" i="4"/>
  <c r="AY69" i="4"/>
  <c r="AZ69" i="4"/>
  <c r="BA69" i="4"/>
  <c r="BB69" i="4"/>
  <c r="BC69" i="4"/>
  <c r="BD69" i="4"/>
  <c r="BE69" i="4"/>
  <c r="BF69" i="4"/>
  <c r="BG69" i="4"/>
  <c r="BH69" i="4"/>
  <c r="BI69" i="4"/>
  <c r="BJ69" i="4"/>
  <c r="BK69" i="4"/>
  <c r="BL69" i="4"/>
  <c r="BM69" i="4"/>
  <c r="BN69" i="4"/>
  <c r="BO69" i="4"/>
  <c r="BP69" i="4"/>
  <c r="BQ69" i="4"/>
  <c r="BR69" i="4"/>
  <c r="BS69" i="4"/>
  <c r="BT69" i="4"/>
  <c r="BU69" i="4"/>
  <c r="BV69" i="4"/>
  <c r="BW69" i="4"/>
  <c r="BX69" i="4"/>
  <c r="BY69" i="4"/>
  <c r="BZ69" i="4"/>
  <c r="CA69" i="4"/>
  <c r="CB69" i="4"/>
  <c r="CC69" i="4"/>
  <c r="CD69" i="4"/>
  <c r="CE69" i="4"/>
  <c r="CF69" i="4"/>
  <c r="CG69" i="4"/>
  <c r="CH69" i="4"/>
  <c r="CI69" i="4"/>
  <c r="CJ69" i="4"/>
  <c r="CK69" i="4"/>
  <c r="CL69" i="4"/>
  <c r="CM69" i="4" s="1"/>
  <c r="CN69" i="4"/>
  <c r="CO69" i="4"/>
  <c r="CP69" i="4"/>
  <c r="CQ69" i="4"/>
  <c r="CR69" i="4"/>
  <c r="CS69" i="4"/>
  <c r="CT69" i="4"/>
  <c r="CU69" i="4"/>
  <c r="CV69" i="4"/>
  <c r="CW69" i="4"/>
  <c r="CX69" i="4"/>
  <c r="CY69" i="4"/>
  <c r="CZ69" i="4"/>
  <c r="DA69" i="4"/>
  <c r="DB69" i="4"/>
  <c r="DC69" i="4"/>
  <c r="DD69" i="4"/>
  <c r="DE69" i="4"/>
  <c r="DF69" i="4"/>
  <c r="DG69" i="4"/>
  <c r="DH69" i="4"/>
  <c r="DI69" i="4"/>
  <c r="DJ69" i="4"/>
  <c r="DK69" i="4"/>
  <c r="DL69" i="4"/>
  <c r="DM69" i="4"/>
  <c r="DN69" i="4"/>
  <c r="DO69" i="4"/>
  <c r="DP69" i="4"/>
  <c r="DQ69" i="4"/>
  <c r="DR69" i="4"/>
  <c r="DS69" i="4"/>
  <c r="DT69" i="4"/>
  <c r="DU69" i="4"/>
  <c r="DV69" i="4"/>
  <c r="DW69" i="4"/>
  <c r="EC69" i="4"/>
  <c r="ED69" i="4"/>
  <c r="EE69" i="4"/>
  <c r="EF69" i="4"/>
  <c r="EG69" i="4"/>
  <c r="EH69" i="4"/>
  <c r="EI69" i="4"/>
  <c r="EJ69" i="4"/>
  <c r="EK69" i="4"/>
  <c r="EL69" i="4"/>
  <c r="EM69" i="4"/>
  <c r="EN69" i="4"/>
  <c r="EO69" i="4"/>
  <c r="EP69" i="4"/>
  <c r="EQ69" i="4"/>
  <c r="ER69" i="4"/>
  <c r="ES69" i="4"/>
  <c r="ET69" i="4"/>
  <c r="EU69" i="4"/>
  <c r="EV69" i="4"/>
  <c r="EW69" i="4"/>
  <c r="B70" i="4"/>
  <c r="C70" i="4"/>
  <c r="D70" i="4"/>
  <c r="E70" i="4"/>
  <c r="F70" i="4"/>
  <c r="G70" i="4"/>
  <c r="H70" i="4"/>
  <c r="M70" i="4" s="1"/>
  <c r="N70" i="4" s="1"/>
  <c r="O70" i="4" s="1" a="1"/>
  <c r="O70" i="4" s="1"/>
  <c r="R70" i="4"/>
  <c r="S70" i="4"/>
  <c r="T70" i="4"/>
  <c r="U70" i="4"/>
  <c r="V70" i="4"/>
  <c r="W70" i="4"/>
  <c r="X70" i="4"/>
  <c r="Y70" i="4"/>
  <c r="Z70" i="4"/>
  <c r="AA70" i="4"/>
  <c r="AB70" i="4"/>
  <c r="AC70" i="4"/>
  <c r="AD70" i="4"/>
  <c r="AE70" i="4" s="1"/>
  <c r="AF70" i="4"/>
  <c r="AG70" i="4" s="1"/>
  <c r="AH70" i="4"/>
  <c r="AI70" i="4"/>
  <c r="AJ70" i="4"/>
  <c r="AK70" i="4"/>
  <c r="AL70" i="4"/>
  <c r="AN70" i="4"/>
  <c r="AM70" i="4" s="1"/>
  <c r="AO70" i="4"/>
  <c r="AP70" i="4"/>
  <c r="AQ70" i="4"/>
  <c r="AR70" i="4"/>
  <c r="AS70" i="4"/>
  <c r="AT70" i="4"/>
  <c r="AU70" i="4"/>
  <c r="AV70" i="4"/>
  <c r="AW70" i="4"/>
  <c r="AX70" i="4"/>
  <c r="AY70" i="4"/>
  <c r="AZ70" i="4"/>
  <c r="BA70" i="4"/>
  <c r="BB70" i="4"/>
  <c r="BC70" i="4"/>
  <c r="BD70" i="4"/>
  <c r="BE70" i="4"/>
  <c r="BF70" i="4"/>
  <c r="BG70" i="4"/>
  <c r="BH70" i="4"/>
  <c r="BI70" i="4"/>
  <c r="BJ70" i="4"/>
  <c r="BK70" i="4"/>
  <c r="BL70" i="4"/>
  <c r="BM70" i="4"/>
  <c r="BN70" i="4"/>
  <c r="BO70" i="4"/>
  <c r="BP70" i="4"/>
  <c r="BQ70" i="4"/>
  <c r="BR70" i="4"/>
  <c r="BS70" i="4"/>
  <c r="BT70" i="4"/>
  <c r="BU70" i="4"/>
  <c r="BV70" i="4"/>
  <c r="BW70" i="4"/>
  <c r="BX70" i="4"/>
  <c r="BY70" i="4"/>
  <c r="BZ70" i="4"/>
  <c r="CA70" i="4"/>
  <c r="CB70" i="4"/>
  <c r="CC70" i="4"/>
  <c r="CD70" i="4"/>
  <c r="CE70" i="4"/>
  <c r="CF70" i="4"/>
  <c r="CG70" i="4"/>
  <c r="CH70" i="4"/>
  <c r="CI70" i="4"/>
  <c r="CJ70" i="4"/>
  <c r="CK70" i="4"/>
  <c r="CL70" i="4"/>
  <c r="CM70" i="4" s="1"/>
  <c r="CN70" i="4"/>
  <c r="CO70" i="4"/>
  <c r="CP70" i="4"/>
  <c r="CQ70" i="4"/>
  <c r="CR70" i="4"/>
  <c r="CS70" i="4"/>
  <c r="CT70" i="4"/>
  <c r="CU70" i="4"/>
  <c r="CV70" i="4"/>
  <c r="CW70" i="4"/>
  <c r="CX70" i="4"/>
  <c r="CY70" i="4"/>
  <c r="CZ70" i="4"/>
  <c r="DA70" i="4"/>
  <c r="DB70" i="4"/>
  <c r="DC70" i="4"/>
  <c r="DD70" i="4"/>
  <c r="DE70" i="4"/>
  <c r="DF70" i="4"/>
  <c r="DG70" i="4"/>
  <c r="DH70" i="4"/>
  <c r="DI70" i="4"/>
  <c r="DJ70" i="4"/>
  <c r="DK70" i="4"/>
  <c r="DL70" i="4"/>
  <c r="DM70" i="4"/>
  <c r="DN70" i="4"/>
  <c r="DO70" i="4"/>
  <c r="DP70" i="4"/>
  <c r="DQ70" i="4"/>
  <c r="DR70" i="4"/>
  <c r="DS70" i="4"/>
  <c r="DT70" i="4"/>
  <c r="DU70" i="4"/>
  <c r="DV70" i="4"/>
  <c r="DW70" i="4"/>
  <c r="EC70" i="4"/>
  <c r="ED70" i="4"/>
  <c r="EE70" i="4"/>
  <c r="EF70" i="4"/>
  <c r="EG70" i="4"/>
  <c r="EH70" i="4"/>
  <c r="EI70" i="4"/>
  <c r="EJ70" i="4"/>
  <c r="EK70" i="4"/>
  <c r="EL70" i="4"/>
  <c r="EM70" i="4"/>
  <c r="EN70" i="4"/>
  <c r="EO70" i="4"/>
  <c r="EP70" i="4"/>
  <c r="EQ70" i="4"/>
  <c r="ER70" i="4"/>
  <c r="ES70" i="4"/>
  <c r="ET70" i="4"/>
  <c r="EU70" i="4"/>
  <c r="EV70" i="4"/>
  <c r="EW70" i="4"/>
  <c r="B71" i="4"/>
  <c r="C71" i="4"/>
  <c r="D71" i="4"/>
  <c r="E71" i="4"/>
  <c r="F71" i="4"/>
  <c r="G71" i="4"/>
  <c r="H71" i="4"/>
  <c r="M71" i="4" s="1"/>
  <c r="N71" i="4" s="1"/>
  <c r="O71" i="4" s="1" a="1"/>
  <c r="O71" i="4" s="1"/>
  <c r="R71" i="4"/>
  <c r="S71" i="4"/>
  <c r="T71" i="4"/>
  <c r="U71" i="4"/>
  <c r="V71" i="4"/>
  <c r="W71" i="4"/>
  <c r="X71" i="4"/>
  <c r="Y71" i="4"/>
  <c r="Z71" i="4"/>
  <c r="AA71" i="4"/>
  <c r="AB71" i="4"/>
  <c r="AC71" i="4"/>
  <c r="AD71" i="4"/>
  <c r="AE71" i="4" s="1"/>
  <c r="AF71" i="4"/>
  <c r="AG71" i="4" s="1"/>
  <c r="AH71" i="4"/>
  <c r="AI71" i="4"/>
  <c r="AJ71" i="4"/>
  <c r="AK71" i="4"/>
  <c r="AL71" i="4"/>
  <c r="AN71" i="4"/>
  <c r="AM71" i="4" s="1"/>
  <c r="AO71" i="4"/>
  <c r="AP71" i="4"/>
  <c r="AQ71" i="4"/>
  <c r="AR71" i="4"/>
  <c r="AS71" i="4"/>
  <c r="AT71" i="4"/>
  <c r="AU71" i="4"/>
  <c r="AV71" i="4"/>
  <c r="AW71" i="4"/>
  <c r="AX71" i="4"/>
  <c r="AY71" i="4"/>
  <c r="AZ71" i="4"/>
  <c r="BA71" i="4"/>
  <c r="BB71" i="4"/>
  <c r="BC71" i="4"/>
  <c r="BD71" i="4"/>
  <c r="BE71" i="4"/>
  <c r="BF71" i="4"/>
  <c r="BG71" i="4"/>
  <c r="BH71" i="4"/>
  <c r="BI71" i="4"/>
  <c r="BJ71" i="4"/>
  <c r="BK71" i="4"/>
  <c r="BL71" i="4"/>
  <c r="BM71" i="4"/>
  <c r="BN71" i="4"/>
  <c r="BO71" i="4"/>
  <c r="BP71" i="4"/>
  <c r="BQ71" i="4"/>
  <c r="BR71" i="4"/>
  <c r="BS71" i="4"/>
  <c r="BT71" i="4"/>
  <c r="BU71" i="4"/>
  <c r="BV71" i="4"/>
  <c r="BW71" i="4"/>
  <c r="BX71" i="4"/>
  <c r="BY71" i="4"/>
  <c r="BZ71" i="4"/>
  <c r="CA71" i="4"/>
  <c r="CB71" i="4"/>
  <c r="CC71" i="4"/>
  <c r="CD71" i="4"/>
  <c r="CE71" i="4"/>
  <c r="CF71" i="4"/>
  <c r="CG71" i="4"/>
  <c r="CH71" i="4"/>
  <c r="CI71" i="4"/>
  <c r="CJ71" i="4"/>
  <c r="CK71" i="4"/>
  <c r="CL71" i="4"/>
  <c r="CM71" i="4" s="1"/>
  <c r="CN71" i="4"/>
  <c r="CO71" i="4"/>
  <c r="CP71" i="4"/>
  <c r="CQ71" i="4"/>
  <c r="CR71" i="4"/>
  <c r="CS71" i="4"/>
  <c r="CT71" i="4"/>
  <c r="CU71" i="4"/>
  <c r="CV71" i="4"/>
  <c r="CW71" i="4"/>
  <c r="CX71" i="4"/>
  <c r="CY71" i="4"/>
  <c r="CZ71" i="4"/>
  <c r="DA71" i="4"/>
  <c r="DB71" i="4"/>
  <c r="DC71" i="4"/>
  <c r="DD71" i="4"/>
  <c r="DE71" i="4"/>
  <c r="DF71" i="4"/>
  <c r="DG71" i="4"/>
  <c r="DH71" i="4"/>
  <c r="DI71" i="4"/>
  <c r="DJ71" i="4"/>
  <c r="DK71" i="4"/>
  <c r="DL71" i="4"/>
  <c r="DM71" i="4"/>
  <c r="DN71" i="4"/>
  <c r="DO71" i="4"/>
  <c r="DP71" i="4"/>
  <c r="DQ71" i="4"/>
  <c r="DR71" i="4"/>
  <c r="DS71" i="4"/>
  <c r="DT71" i="4"/>
  <c r="DU71" i="4"/>
  <c r="DV71" i="4"/>
  <c r="DW71" i="4"/>
  <c r="EC71" i="4"/>
  <c r="ED71" i="4"/>
  <c r="EE71" i="4"/>
  <c r="EF71" i="4"/>
  <c r="EG71" i="4"/>
  <c r="EH71" i="4"/>
  <c r="EI71" i="4"/>
  <c r="EJ71" i="4"/>
  <c r="EK71" i="4"/>
  <c r="EL71" i="4"/>
  <c r="EM71" i="4"/>
  <c r="EN71" i="4"/>
  <c r="EO71" i="4"/>
  <c r="EP71" i="4"/>
  <c r="EQ71" i="4"/>
  <c r="ER71" i="4"/>
  <c r="ES71" i="4"/>
  <c r="ET71" i="4"/>
  <c r="EU71" i="4"/>
  <c r="EV71" i="4"/>
  <c r="EW71" i="4"/>
  <c r="B72" i="4"/>
  <c r="C72" i="4"/>
  <c r="D72" i="4"/>
  <c r="E72" i="4"/>
  <c r="F72" i="4"/>
  <c r="G72" i="4"/>
  <c r="H72" i="4"/>
  <c r="M72" i="4" s="1"/>
  <c r="N72" i="4" s="1"/>
  <c r="O72" i="4" s="1" a="1"/>
  <c r="O72" i="4" s="1"/>
  <c r="R72" i="4"/>
  <c r="S72" i="4"/>
  <c r="T72" i="4"/>
  <c r="U72" i="4"/>
  <c r="V72" i="4"/>
  <c r="W72" i="4"/>
  <c r="X72" i="4"/>
  <c r="Y72" i="4"/>
  <c r="Z72" i="4"/>
  <c r="AA72" i="4"/>
  <c r="AB72" i="4"/>
  <c r="AC72" i="4"/>
  <c r="AD72" i="4"/>
  <c r="AE72" i="4" s="1"/>
  <c r="AF72" i="4"/>
  <c r="AG72" i="4" s="1"/>
  <c r="AH72" i="4"/>
  <c r="AI72" i="4"/>
  <c r="AJ72" i="4"/>
  <c r="AK72" i="4"/>
  <c r="AL72" i="4"/>
  <c r="AN72" i="4"/>
  <c r="AM72" i="4" s="1"/>
  <c r="AO72" i="4"/>
  <c r="AP72" i="4"/>
  <c r="AQ72" i="4"/>
  <c r="AR72" i="4"/>
  <c r="AS72" i="4"/>
  <c r="AT72" i="4"/>
  <c r="AU72" i="4"/>
  <c r="AV72" i="4"/>
  <c r="AW72" i="4"/>
  <c r="AX72" i="4"/>
  <c r="AY72" i="4"/>
  <c r="AZ72" i="4"/>
  <c r="BA72" i="4"/>
  <c r="BB72" i="4"/>
  <c r="BC72" i="4"/>
  <c r="BD72" i="4"/>
  <c r="BE72" i="4"/>
  <c r="BF72" i="4"/>
  <c r="BG72" i="4"/>
  <c r="BH72" i="4"/>
  <c r="BI72" i="4"/>
  <c r="BJ72" i="4"/>
  <c r="BK72" i="4"/>
  <c r="BL72" i="4"/>
  <c r="BM72" i="4"/>
  <c r="BN72" i="4"/>
  <c r="BO72" i="4"/>
  <c r="BP72" i="4"/>
  <c r="BQ72" i="4"/>
  <c r="BR72" i="4"/>
  <c r="BS72" i="4"/>
  <c r="BT72" i="4"/>
  <c r="BU72" i="4"/>
  <c r="BV72" i="4"/>
  <c r="BW72" i="4"/>
  <c r="BX72" i="4"/>
  <c r="BY72" i="4"/>
  <c r="BZ72" i="4"/>
  <c r="CA72" i="4"/>
  <c r="CB72" i="4"/>
  <c r="CC72" i="4"/>
  <c r="CD72" i="4"/>
  <c r="CE72" i="4"/>
  <c r="CF72" i="4"/>
  <c r="CG72" i="4"/>
  <c r="CH72" i="4"/>
  <c r="CI72" i="4"/>
  <c r="CJ72" i="4"/>
  <c r="CK72" i="4"/>
  <c r="CL72" i="4"/>
  <c r="CM72" i="4" s="1"/>
  <c r="CN72" i="4"/>
  <c r="CO72" i="4"/>
  <c r="CP72" i="4"/>
  <c r="CQ72" i="4"/>
  <c r="CR72" i="4"/>
  <c r="CS72" i="4"/>
  <c r="CT72" i="4"/>
  <c r="CU72" i="4"/>
  <c r="CV72" i="4"/>
  <c r="CW72" i="4"/>
  <c r="CX72" i="4"/>
  <c r="CY72" i="4"/>
  <c r="CZ72" i="4"/>
  <c r="DA72" i="4"/>
  <c r="DB72" i="4"/>
  <c r="DC72" i="4"/>
  <c r="DD72" i="4"/>
  <c r="DE72" i="4"/>
  <c r="DF72" i="4"/>
  <c r="DG72" i="4"/>
  <c r="DH72" i="4"/>
  <c r="DI72" i="4"/>
  <c r="DJ72" i="4"/>
  <c r="DK72" i="4"/>
  <c r="DL72" i="4"/>
  <c r="DM72" i="4"/>
  <c r="DN72" i="4"/>
  <c r="DO72" i="4"/>
  <c r="DP72" i="4"/>
  <c r="DQ72" i="4"/>
  <c r="DR72" i="4"/>
  <c r="DS72" i="4"/>
  <c r="DT72" i="4"/>
  <c r="DU72" i="4"/>
  <c r="DV72" i="4"/>
  <c r="DW72" i="4"/>
  <c r="EC72" i="4"/>
  <c r="DX72" i="4" s="1"/>
  <c r="ED72" i="4"/>
  <c r="EE72" i="4"/>
  <c r="EF72" i="4"/>
  <c r="EG72" i="4"/>
  <c r="EH72" i="4"/>
  <c r="EI72" i="4"/>
  <c r="EJ72" i="4"/>
  <c r="EK72" i="4"/>
  <c r="EL72" i="4"/>
  <c r="EM72" i="4"/>
  <c r="EN72" i="4"/>
  <c r="EO72" i="4"/>
  <c r="EP72" i="4"/>
  <c r="EQ72" i="4"/>
  <c r="ER72" i="4"/>
  <c r="ES72" i="4"/>
  <c r="ET72" i="4"/>
  <c r="EU72" i="4"/>
  <c r="EV72" i="4"/>
  <c r="EW72" i="4"/>
  <c r="B73" i="4"/>
  <c r="C73" i="4"/>
  <c r="D73" i="4"/>
  <c r="E73" i="4"/>
  <c r="F73" i="4"/>
  <c r="G73" i="4"/>
  <c r="H73" i="4"/>
  <c r="M73" i="4" s="1"/>
  <c r="N73" i="4" s="1"/>
  <c r="O73" i="4" s="1" a="1"/>
  <c r="O73" i="4" s="1"/>
  <c r="R73" i="4"/>
  <c r="S73" i="4"/>
  <c r="T73" i="4"/>
  <c r="U73" i="4"/>
  <c r="V73" i="4"/>
  <c r="W73" i="4"/>
  <c r="X73" i="4"/>
  <c r="Y73" i="4"/>
  <c r="Z73" i="4"/>
  <c r="AA73" i="4"/>
  <c r="AB73" i="4"/>
  <c r="AC73" i="4"/>
  <c r="AD73" i="4"/>
  <c r="AE73" i="4" s="1"/>
  <c r="AF73" i="4"/>
  <c r="AG73" i="4" s="1"/>
  <c r="AH73" i="4"/>
  <c r="AI73" i="4"/>
  <c r="AJ73" i="4"/>
  <c r="AK73" i="4"/>
  <c r="AL73" i="4"/>
  <c r="AN73" i="4"/>
  <c r="AM73" i="4" s="1"/>
  <c r="AO73" i="4"/>
  <c r="AP73" i="4"/>
  <c r="AQ73" i="4"/>
  <c r="AR73" i="4"/>
  <c r="AS73" i="4"/>
  <c r="AT73" i="4"/>
  <c r="AU73" i="4"/>
  <c r="AV73" i="4"/>
  <c r="AW73" i="4"/>
  <c r="AX73" i="4"/>
  <c r="AY73" i="4"/>
  <c r="AZ73" i="4"/>
  <c r="BA73" i="4"/>
  <c r="BB73" i="4"/>
  <c r="BC73" i="4"/>
  <c r="BD73" i="4"/>
  <c r="BE73" i="4"/>
  <c r="BF73" i="4"/>
  <c r="BG73" i="4"/>
  <c r="BH73" i="4"/>
  <c r="BI73" i="4"/>
  <c r="BJ73" i="4"/>
  <c r="BK73" i="4"/>
  <c r="BL73" i="4"/>
  <c r="BM73" i="4"/>
  <c r="BN73" i="4"/>
  <c r="BO73" i="4"/>
  <c r="BP73" i="4"/>
  <c r="BQ73" i="4"/>
  <c r="BR73" i="4"/>
  <c r="BS73" i="4"/>
  <c r="BT73" i="4"/>
  <c r="BU73" i="4"/>
  <c r="BV73" i="4"/>
  <c r="BW73" i="4"/>
  <c r="BX73" i="4"/>
  <c r="BY73" i="4"/>
  <c r="BZ73" i="4"/>
  <c r="CA73" i="4"/>
  <c r="CB73" i="4"/>
  <c r="CC73" i="4"/>
  <c r="CD73" i="4"/>
  <c r="CE73" i="4"/>
  <c r="CF73" i="4"/>
  <c r="CG73" i="4"/>
  <c r="CH73" i="4"/>
  <c r="CI73" i="4"/>
  <c r="CJ73" i="4"/>
  <c r="CK73" i="4"/>
  <c r="CL73" i="4"/>
  <c r="CM73" i="4" s="1"/>
  <c r="CN73" i="4"/>
  <c r="CO73" i="4"/>
  <c r="CP73" i="4"/>
  <c r="CQ73" i="4"/>
  <c r="CR73" i="4"/>
  <c r="CS73" i="4"/>
  <c r="CT73" i="4"/>
  <c r="CU73" i="4"/>
  <c r="CV73" i="4"/>
  <c r="CW73" i="4"/>
  <c r="CX73" i="4"/>
  <c r="CY73" i="4"/>
  <c r="CZ73" i="4"/>
  <c r="DA73" i="4"/>
  <c r="DB73" i="4"/>
  <c r="DC73" i="4"/>
  <c r="DD73" i="4"/>
  <c r="DE73" i="4"/>
  <c r="DF73" i="4"/>
  <c r="DG73" i="4"/>
  <c r="DH73" i="4"/>
  <c r="DI73" i="4"/>
  <c r="DJ73" i="4"/>
  <c r="DK73" i="4"/>
  <c r="DL73" i="4"/>
  <c r="DM73" i="4"/>
  <c r="DN73" i="4"/>
  <c r="DO73" i="4"/>
  <c r="DP73" i="4"/>
  <c r="DQ73" i="4"/>
  <c r="DR73" i="4"/>
  <c r="DS73" i="4"/>
  <c r="DT73" i="4"/>
  <c r="DU73" i="4"/>
  <c r="DV73" i="4"/>
  <c r="DW73" i="4"/>
  <c r="EC73" i="4"/>
  <c r="ED73" i="4"/>
  <c r="EE73" i="4"/>
  <c r="EF73" i="4"/>
  <c r="EG73" i="4"/>
  <c r="EH73" i="4"/>
  <c r="EI73" i="4"/>
  <c r="EJ73" i="4"/>
  <c r="EK73" i="4"/>
  <c r="EL73" i="4"/>
  <c r="EM73" i="4"/>
  <c r="EN73" i="4"/>
  <c r="EO73" i="4"/>
  <c r="EP73" i="4"/>
  <c r="EQ73" i="4"/>
  <c r="ER73" i="4"/>
  <c r="ES73" i="4"/>
  <c r="ET73" i="4"/>
  <c r="EU73" i="4"/>
  <c r="EV73" i="4"/>
  <c r="EW73" i="4"/>
  <c r="B74" i="4"/>
  <c r="C74" i="4"/>
  <c r="D74" i="4"/>
  <c r="E74" i="4"/>
  <c r="F74" i="4"/>
  <c r="G74" i="4"/>
  <c r="H74" i="4"/>
  <c r="M74" i="4" s="1"/>
  <c r="N74" i="4" s="1"/>
  <c r="O74" i="4" s="1" a="1"/>
  <c r="O74" i="4" s="1"/>
  <c r="R74" i="4"/>
  <c r="S74" i="4"/>
  <c r="T74" i="4"/>
  <c r="U74" i="4"/>
  <c r="V74" i="4"/>
  <c r="W74" i="4"/>
  <c r="X74" i="4"/>
  <c r="Y74" i="4"/>
  <c r="Z74" i="4"/>
  <c r="AA74" i="4"/>
  <c r="AB74" i="4"/>
  <c r="AC74" i="4"/>
  <c r="AD74" i="4"/>
  <c r="AE74" i="4" s="1"/>
  <c r="AF74" i="4"/>
  <c r="AG74" i="4" s="1"/>
  <c r="AH74" i="4"/>
  <c r="AI74" i="4"/>
  <c r="AJ74" i="4"/>
  <c r="AK74" i="4"/>
  <c r="AL74" i="4"/>
  <c r="AN74" i="4"/>
  <c r="AM74" i="4" s="1"/>
  <c r="AO74" i="4"/>
  <c r="AP74" i="4"/>
  <c r="AQ74" i="4"/>
  <c r="AR74" i="4"/>
  <c r="AS74" i="4"/>
  <c r="AT74" i="4"/>
  <c r="AU74" i="4"/>
  <c r="AV74" i="4"/>
  <c r="AW74" i="4"/>
  <c r="AX74" i="4"/>
  <c r="AY74" i="4"/>
  <c r="AZ74" i="4"/>
  <c r="BA74" i="4"/>
  <c r="BB74" i="4"/>
  <c r="BC74" i="4"/>
  <c r="BD74" i="4"/>
  <c r="BE74" i="4"/>
  <c r="BF74" i="4"/>
  <c r="BG74" i="4"/>
  <c r="BH74" i="4"/>
  <c r="BI74" i="4"/>
  <c r="BJ74" i="4"/>
  <c r="BK74" i="4"/>
  <c r="BL74" i="4"/>
  <c r="BM74" i="4"/>
  <c r="BN74" i="4"/>
  <c r="BO74" i="4"/>
  <c r="BP74" i="4"/>
  <c r="BQ74" i="4"/>
  <c r="BR74" i="4"/>
  <c r="BS74" i="4"/>
  <c r="BT74" i="4"/>
  <c r="BU74" i="4"/>
  <c r="BV74" i="4"/>
  <c r="BW74" i="4"/>
  <c r="BX74" i="4"/>
  <c r="BY74" i="4"/>
  <c r="BZ74" i="4"/>
  <c r="CA74" i="4"/>
  <c r="CB74" i="4"/>
  <c r="CC74" i="4"/>
  <c r="CD74" i="4"/>
  <c r="CE74" i="4"/>
  <c r="CF74" i="4"/>
  <c r="CG74" i="4"/>
  <c r="CH74" i="4"/>
  <c r="CI74" i="4"/>
  <c r="CJ74" i="4"/>
  <c r="CK74" i="4"/>
  <c r="CL74" i="4"/>
  <c r="CM74" i="4" s="1"/>
  <c r="CN74" i="4"/>
  <c r="CO74" i="4"/>
  <c r="CP74" i="4"/>
  <c r="CQ74" i="4"/>
  <c r="CR74" i="4"/>
  <c r="CS74" i="4"/>
  <c r="CT74" i="4"/>
  <c r="CU74" i="4"/>
  <c r="CV74" i="4"/>
  <c r="CW74" i="4"/>
  <c r="CX74" i="4"/>
  <c r="CY74" i="4"/>
  <c r="CZ74" i="4"/>
  <c r="DA74" i="4"/>
  <c r="DB74" i="4"/>
  <c r="DC74" i="4"/>
  <c r="DD74" i="4"/>
  <c r="DE74" i="4"/>
  <c r="DF74" i="4"/>
  <c r="DG74" i="4"/>
  <c r="DH74" i="4"/>
  <c r="DI74" i="4"/>
  <c r="DJ74" i="4"/>
  <c r="DK74" i="4"/>
  <c r="DL74" i="4"/>
  <c r="DM74" i="4"/>
  <c r="DN74" i="4"/>
  <c r="DO74" i="4"/>
  <c r="DP74" i="4"/>
  <c r="DQ74" i="4"/>
  <c r="DR74" i="4"/>
  <c r="DS74" i="4"/>
  <c r="DT74" i="4"/>
  <c r="DU74" i="4"/>
  <c r="DV74" i="4"/>
  <c r="DW74" i="4"/>
  <c r="EC74" i="4"/>
  <c r="ED74" i="4"/>
  <c r="EE74" i="4"/>
  <c r="EF74" i="4"/>
  <c r="EG74" i="4"/>
  <c r="EH74" i="4"/>
  <c r="EI74" i="4"/>
  <c r="EJ74" i="4"/>
  <c r="EK74" i="4"/>
  <c r="EL74" i="4"/>
  <c r="EM74" i="4"/>
  <c r="EN74" i="4"/>
  <c r="EO74" i="4"/>
  <c r="EP74" i="4"/>
  <c r="EQ74" i="4"/>
  <c r="ER74" i="4"/>
  <c r="ES74" i="4"/>
  <c r="ET74" i="4"/>
  <c r="EU74" i="4"/>
  <c r="EV74" i="4"/>
  <c r="EW74" i="4"/>
  <c r="B75" i="4"/>
  <c r="C75" i="4"/>
  <c r="D75" i="4"/>
  <c r="E75" i="4"/>
  <c r="F75" i="4"/>
  <c r="G75" i="4"/>
  <c r="H75" i="4"/>
  <c r="M75" i="4" s="1"/>
  <c r="N75" i="4" s="1"/>
  <c r="O75" i="4" s="1" a="1"/>
  <c r="O75" i="4" s="1"/>
  <c r="R75" i="4"/>
  <c r="S75" i="4"/>
  <c r="T75" i="4"/>
  <c r="U75" i="4"/>
  <c r="V75" i="4"/>
  <c r="W75" i="4"/>
  <c r="X75" i="4"/>
  <c r="Y75" i="4"/>
  <c r="Z75" i="4"/>
  <c r="AA75" i="4"/>
  <c r="AB75" i="4"/>
  <c r="AC75" i="4"/>
  <c r="AD75" i="4"/>
  <c r="AE75" i="4" s="1"/>
  <c r="AF75" i="4"/>
  <c r="AG75" i="4" s="1"/>
  <c r="AH75" i="4"/>
  <c r="AI75" i="4"/>
  <c r="AJ75" i="4"/>
  <c r="AK75" i="4"/>
  <c r="AL75" i="4"/>
  <c r="AN75" i="4"/>
  <c r="AM75" i="4" s="1"/>
  <c r="AO75" i="4"/>
  <c r="AP75" i="4"/>
  <c r="AQ75" i="4"/>
  <c r="AR75" i="4"/>
  <c r="AS75" i="4"/>
  <c r="AT75" i="4"/>
  <c r="AU75" i="4"/>
  <c r="AV75" i="4"/>
  <c r="AW75" i="4"/>
  <c r="AX75" i="4"/>
  <c r="AY75" i="4"/>
  <c r="AZ75" i="4"/>
  <c r="BA75" i="4"/>
  <c r="BB75" i="4"/>
  <c r="BC75" i="4"/>
  <c r="BD75" i="4"/>
  <c r="BE75" i="4"/>
  <c r="BF75" i="4"/>
  <c r="BG75" i="4"/>
  <c r="BH75" i="4"/>
  <c r="BI75" i="4"/>
  <c r="BJ75" i="4"/>
  <c r="BK75" i="4"/>
  <c r="BL75" i="4"/>
  <c r="BM75" i="4"/>
  <c r="BN75" i="4"/>
  <c r="BO75" i="4"/>
  <c r="BP75" i="4"/>
  <c r="BQ75" i="4"/>
  <c r="BR75" i="4"/>
  <c r="BS75" i="4"/>
  <c r="BT75" i="4"/>
  <c r="BU75" i="4"/>
  <c r="BV75" i="4"/>
  <c r="BW75" i="4"/>
  <c r="BX75" i="4"/>
  <c r="BY75" i="4"/>
  <c r="BZ75" i="4"/>
  <c r="CA75" i="4"/>
  <c r="CB75" i="4"/>
  <c r="CC75" i="4"/>
  <c r="CD75" i="4"/>
  <c r="CE75" i="4"/>
  <c r="CF75" i="4"/>
  <c r="CG75" i="4"/>
  <c r="CH75" i="4"/>
  <c r="CI75" i="4"/>
  <c r="CJ75" i="4"/>
  <c r="CK75" i="4"/>
  <c r="CL75" i="4"/>
  <c r="CM75" i="4" s="1"/>
  <c r="CN75" i="4"/>
  <c r="CO75" i="4"/>
  <c r="CP75" i="4"/>
  <c r="CQ75" i="4"/>
  <c r="CR75" i="4"/>
  <c r="CS75" i="4"/>
  <c r="CT75" i="4"/>
  <c r="CU75" i="4"/>
  <c r="CV75" i="4"/>
  <c r="CW75" i="4"/>
  <c r="CX75" i="4"/>
  <c r="CY75" i="4"/>
  <c r="CZ75" i="4"/>
  <c r="DA75" i="4"/>
  <c r="DB75" i="4"/>
  <c r="DC75" i="4"/>
  <c r="DD75" i="4"/>
  <c r="DE75" i="4"/>
  <c r="DF75" i="4"/>
  <c r="DG75" i="4"/>
  <c r="DH75" i="4"/>
  <c r="DI75" i="4"/>
  <c r="DJ75" i="4"/>
  <c r="DK75" i="4"/>
  <c r="DL75" i="4"/>
  <c r="DM75" i="4"/>
  <c r="DN75" i="4"/>
  <c r="DO75" i="4"/>
  <c r="DP75" i="4"/>
  <c r="DQ75" i="4"/>
  <c r="DR75" i="4"/>
  <c r="DS75" i="4"/>
  <c r="DT75" i="4"/>
  <c r="DU75" i="4"/>
  <c r="DV75" i="4"/>
  <c r="DW75" i="4"/>
  <c r="EC75" i="4"/>
  <c r="ED75" i="4"/>
  <c r="EE75" i="4"/>
  <c r="EF75" i="4"/>
  <c r="EG75" i="4"/>
  <c r="EH75" i="4"/>
  <c r="EI75" i="4"/>
  <c r="EJ75" i="4"/>
  <c r="EK75" i="4"/>
  <c r="EL75" i="4"/>
  <c r="EM75" i="4"/>
  <c r="EN75" i="4"/>
  <c r="EO75" i="4"/>
  <c r="EP75" i="4"/>
  <c r="EQ75" i="4"/>
  <c r="ER75" i="4"/>
  <c r="ES75" i="4"/>
  <c r="ET75" i="4"/>
  <c r="EU75" i="4"/>
  <c r="EV75" i="4"/>
  <c r="EW75" i="4"/>
  <c r="B76" i="4"/>
  <c r="C76" i="4"/>
  <c r="D76" i="4"/>
  <c r="E76" i="4"/>
  <c r="F76" i="4"/>
  <c r="G76" i="4"/>
  <c r="H76" i="4"/>
  <c r="M76" i="4" s="1"/>
  <c r="N76" i="4" s="1"/>
  <c r="O76" i="4" s="1" a="1"/>
  <c r="O76" i="4" s="1"/>
  <c r="R76" i="4"/>
  <c r="S76" i="4"/>
  <c r="T76" i="4"/>
  <c r="U76" i="4"/>
  <c r="V76" i="4"/>
  <c r="W76" i="4"/>
  <c r="X76" i="4"/>
  <c r="Y76" i="4"/>
  <c r="Z76" i="4"/>
  <c r="AA76" i="4"/>
  <c r="AB76" i="4"/>
  <c r="AC76" i="4"/>
  <c r="AD76" i="4"/>
  <c r="AE76" i="4" s="1"/>
  <c r="AF76" i="4"/>
  <c r="AG76" i="4" s="1"/>
  <c r="AH76" i="4"/>
  <c r="AI76" i="4"/>
  <c r="AJ76" i="4"/>
  <c r="AK76" i="4"/>
  <c r="AL76" i="4"/>
  <c r="AN76" i="4"/>
  <c r="AM76" i="4" s="1"/>
  <c r="AO76" i="4"/>
  <c r="AP76" i="4"/>
  <c r="AQ76" i="4"/>
  <c r="AR76" i="4"/>
  <c r="AS76" i="4"/>
  <c r="AT76" i="4"/>
  <c r="AU76" i="4"/>
  <c r="AV76" i="4"/>
  <c r="AW76" i="4"/>
  <c r="AX76" i="4"/>
  <c r="AY76" i="4"/>
  <c r="AZ76" i="4"/>
  <c r="BA76" i="4"/>
  <c r="BB76" i="4"/>
  <c r="BC76" i="4"/>
  <c r="BD76" i="4"/>
  <c r="BE76" i="4"/>
  <c r="BF76" i="4"/>
  <c r="BG76" i="4"/>
  <c r="BH76" i="4"/>
  <c r="BI76" i="4"/>
  <c r="BJ76" i="4"/>
  <c r="BK76" i="4"/>
  <c r="BL76" i="4"/>
  <c r="BM76" i="4"/>
  <c r="BN76" i="4"/>
  <c r="BO76" i="4"/>
  <c r="BP76" i="4"/>
  <c r="BQ76" i="4"/>
  <c r="BR76" i="4"/>
  <c r="BS76" i="4"/>
  <c r="BT76" i="4"/>
  <c r="BU76" i="4"/>
  <c r="BV76" i="4"/>
  <c r="BW76" i="4"/>
  <c r="BX76" i="4"/>
  <c r="BY76" i="4"/>
  <c r="BZ76" i="4"/>
  <c r="CA76" i="4"/>
  <c r="CB76" i="4"/>
  <c r="CC76" i="4"/>
  <c r="CD76" i="4"/>
  <c r="CE76" i="4"/>
  <c r="CF76" i="4"/>
  <c r="CG76" i="4"/>
  <c r="CH76" i="4"/>
  <c r="CI76" i="4"/>
  <c r="CJ76" i="4"/>
  <c r="CK76" i="4"/>
  <c r="CL76" i="4"/>
  <c r="CM76" i="4" s="1"/>
  <c r="CN76" i="4"/>
  <c r="CO76" i="4"/>
  <c r="CP76" i="4"/>
  <c r="CQ76" i="4"/>
  <c r="CR76" i="4"/>
  <c r="CS76" i="4"/>
  <c r="CT76" i="4"/>
  <c r="CU76" i="4"/>
  <c r="CV76" i="4"/>
  <c r="CW76" i="4"/>
  <c r="CX76" i="4"/>
  <c r="CY76" i="4"/>
  <c r="CZ76" i="4"/>
  <c r="DA76" i="4"/>
  <c r="DB76" i="4"/>
  <c r="DC76" i="4"/>
  <c r="DD76" i="4"/>
  <c r="DE76" i="4"/>
  <c r="DF76" i="4"/>
  <c r="DG76" i="4"/>
  <c r="DH76" i="4"/>
  <c r="DI76" i="4"/>
  <c r="DJ76" i="4"/>
  <c r="DK76" i="4"/>
  <c r="DL76" i="4"/>
  <c r="DM76" i="4"/>
  <c r="DN76" i="4"/>
  <c r="DO76" i="4"/>
  <c r="DP76" i="4"/>
  <c r="DQ76" i="4"/>
  <c r="DR76" i="4"/>
  <c r="DS76" i="4"/>
  <c r="DT76" i="4"/>
  <c r="DU76" i="4"/>
  <c r="DV76" i="4"/>
  <c r="DW76" i="4"/>
  <c r="EC76" i="4"/>
  <c r="ED76" i="4"/>
  <c r="EE76" i="4"/>
  <c r="EF76" i="4"/>
  <c r="EG76" i="4"/>
  <c r="EH76" i="4"/>
  <c r="EI76" i="4"/>
  <c r="EJ76" i="4"/>
  <c r="EK76" i="4"/>
  <c r="EL76" i="4"/>
  <c r="EM76" i="4"/>
  <c r="EN76" i="4"/>
  <c r="EO76" i="4"/>
  <c r="EP76" i="4"/>
  <c r="EQ76" i="4"/>
  <c r="ER76" i="4"/>
  <c r="ES76" i="4"/>
  <c r="ET76" i="4"/>
  <c r="EU76" i="4"/>
  <c r="EV76" i="4"/>
  <c r="EW76" i="4"/>
  <c r="B77" i="4"/>
  <c r="C77" i="4"/>
  <c r="D77" i="4"/>
  <c r="E77" i="4"/>
  <c r="F77" i="4"/>
  <c r="G77" i="4"/>
  <c r="H77" i="4"/>
  <c r="M77" i="4" s="1"/>
  <c r="N77" i="4" s="1"/>
  <c r="O77" i="4" s="1" a="1"/>
  <c r="O77" i="4" s="1"/>
  <c r="R77" i="4"/>
  <c r="S77" i="4"/>
  <c r="T77" i="4"/>
  <c r="U77" i="4"/>
  <c r="V77" i="4"/>
  <c r="W77" i="4"/>
  <c r="X77" i="4"/>
  <c r="Y77" i="4"/>
  <c r="Z77" i="4"/>
  <c r="AA77" i="4"/>
  <c r="AB77" i="4"/>
  <c r="AC77" i="4"/>
  <c r="AD77" i="4"/>
  <c r="AE77" i="4" s="1"/>
  <c r="AF77" i="4"/>
  <c r="AG77" i="4" s="1"/>
  <c r="AH77" i="4"/>
  <c r="AI77" i="4"/>
  <c r="AJ77" i="4"/>
  <c r="AK77" i="4"/>
  <c r="AL77" i="4"/>
  <c r="AN77" i="4"/>
  <c r="AM77" i="4" s="1"/>
  <c r="AO77" i="4"/>
  <c r="AP77" i="4"/>
  <c r="AQ77" i="4"/>
  <c r="AR77" i="4"/>
  <c r="AS77" i="4"/>
  <c r="AT77" i="4"/>
  <c r="AU77" i="4"/>
  <c r="AV77" i="4"/>
  <c r="AW77" i="4"/>
  <c r="AX77" i="4"/>
  <c r="AY77" i="4"/>
  <c r="AZ77" i="4"/>
  <c r="BA77" i="4"/>
  <c r="BB77" i="4"/>
  <c r="BC77" i="4"/>
  <c r="BD77" i="4"/>
  <c r="BE77" i="4"/>
  <c r="BF77" i="4"/>
  <c r="BG77" i="4"/>
  <c r="BH77" i="4"/>
  <c r="BI77" i="4"/>
  <c r="BJ77" i="4"/>
  <c r="BK77" i="4"/>
  <c r="BL77" i="4"/>
  <c r="BM77" i="4"/>
  <c r="BN77" i="4"/>
  <c r="BO77" i="4"/>
  <c r="BP77" i="4"/>
  <c r="BQ77" i="4"/>
  <c r="BR77" i="4"/>
  <c r="BS77" i="4"/>
  <c r="BT77" i="4"/>
  <c r="BU77" i="4"/>
  <c r="BV77" i="4"/>
  <c r="BW77" i="4"/>
  <c r="BX77" i="4"/>
  <c r="BY77" i="4"/>
  <c r="BZ77" i="4"/>
  <c r="CA77" i="4"/>
  <c r="CB77" i="4"/>
  <c r="CC77" i="4"/>
  <c r="CD77" i="4"/>
  <c r="CE77" i="4"/>
  <c r="CF77" i="4"/>
  <c r="CG77" i="4"/>
  <c r="CH77" i="4"/>
  <c r="CI77" i="4"/>
  <c r="CJ77" i="4"/>
  <c r="CK77" i="4"/>
  <c r="CL77" i="4"/>
  <c r="CM77" i="4" s="1"/>
  <c r="CN77" i="4"/>
  <c r="CO77" i="4"/>
  <c r="CP77" i="4"/>
  <c r="CQ77" i="4"/>
  <c r="CR77" i="4"/>
  <c r="CS77" i="4"/>
  <c r="CT77" i="4"/>
  <c r="CU77" i="4"/>
  <c r="CV77" i="4"/>
  <c r="CW77" i="4"/>
  <c r="CX77" i="4"/>
  <c r="CY77" i="4"/>
  <c r="CZ77" i="4"/>
  <c r="DA77" i="4"/>
  <c r="DB77" i="4"/>
  <c r="DC77" i="4"/>
  <c r="DD77" i="4"/>
  <c r="DE77" i="4"/>
  <c r="DF77" i="4"/>
  <c r="DG77" i="4"/>
  <c r="DH77" i="4"/>
  <c r="DI77" i="4"/>
  <c r="DJ77" i="4"/>
  <c r="DK77" i="4"/>
  <c r="DL77" i="4"/>
  <c r="DM77" i="4"/>
  <c r="DN77" i="4"/>
  <c r="DO77" i="4"/>
  <c r="DP77" i="4"/>
  <c r="DQ77" i="4"/>
  <c r="DR77" i="4"/>
  <c r="DS77" i="4"/>
  <c r="DT77" i="4"/>
  <c r="DU77" i="4"/>
  <c r="DV77" i="4"/>
  <c r="DW77" i="4"/>
  <c r="EC77" i="4"/>
  <c r="ED77" i="4"/>
  <c r="EE77" i="4"/>
  <c r="EF77" i="4"/>
  <c r="EG77" i="4"/>
  <c r="EH77" i="4"/>
  <c r="EI77" i="4"/>
  <c r="EJ77" i="4"/>
  <c r="EK77" i="4"/>
  <c r="EL77" i="4"/>
  <c r="EM77" i="4"/>
  <c r="EN77" i="4"/>
  <c r="EO77" i="4"/>
  <c r="EP77" i="4"/>
  <c r="EQ77" i="4"/>
  <c r="ER77" i="4"/>
  <c r="ES77" i="4"/>
  <c r="ET77" i="4"/>
  <c r="EU77" i="4"/>
  <c r="EV77" i="4"/>
  <c r="EW77" i="4"/>
  <c r="B78" i="4"/>
  <c r="C78" i="4"/>
  <c r="D78" i="4"/>
  <c r="E78" i="4"/>
  <c r="F78" i="4"/>
  <c r="G78" i="4"/>
  <c r="H78" i="4"/>
  <c r="M78" i="4" s="1"/>
  <c r="N78" i="4" s="1"/>
  <c r="O78" i="4" s="1" a="1"/>
  <c r="O78" i="4" s="1"/>
  <c r="R78" i="4"/>
  <c r="S78" i="4"/>
  <c r="T78" i="4"/>
  <c r="U78" i="4"/>
  <c r="V78" i="4"/>
  <c r="W78" i="4"/>
  <c r="X78" i="4"/>
  <c r="Y78" i="4"/>
  <c r="Z78" i="4"/>
  <c r="AA78" i="4"/>
  <c r="AB78" i="4"/>
  <c r="AC78" i="4"/>
  <c r="AD78" i="4"/>
  <c r="AE78" i="4" s="1"/>
  <c r="AF78" i="4"/>
  <c r="AG78" i="4" s="1"/>
  <c r="AH78" i="4"/>
  <c r="AI78" i="4"/>
  <c r="AJ78" i="4"/>
  <c r="AK78" i="4"/>
  <c r="AL78" i="4"/>
  <c r="AN78" i="4"/>
  <c r="AM78" i="4" s="1"/>
  <c r="AO78" i="4"/>
  <c r="AP78" i="4"/>
  <c r="AQ78" i="4"/>
  <c r="AR78" i="4"/>
  <c r="AS78" i="4"/>
  <c r="AT78" i="4"/>
  <c r="AU78" i="4"/>
  <c r="AV78" i="4"/>
  <c r="AW78" i="4"/>
  <c r="AX78" i="4"/>
  <c r="AY78" i="4"/>
  <c r="AZ78" i="4"/>
  <c r="BA78" i="4"/>
  <c r="BB78" i="4"/>
  <c r="BC78" i="4"/>
  <c r="BD78" i="4"/>
  <c r="BE78" i="4"/>
  <c r="BF78" i="4"/>
  <c r="BG78" i="4"/>
  <c r="BH78" i="4"/>
  <c r="BI78" i="4"/>
  <c r="BJ78" i="4"/>
  <c r="BK78" i="4"/>
  <c r="BL78" i="4"/>
  <c r="BM78" i="4"/>
  <c r="BN78" i="4"/>
  <c r="BO78" i="4"/>
  <c r="BP78" i="4"/>
  <c r="BQ78" i="4"/>
  <c r="BR78" i="4"/>
  <c r="BS78" i="4"/>
  <c r="BT78" i="4"/>
  <c r="BU78" i="4"/>
  <c r="BV78" i="4"/>
  <c r="BW78" i="4"/>
  <c r="BX78" i="4"/>
  <c r="BY78" i="4"/>
  <c r="BZ78" i="4"/>
  <c r="CA78" i="4"/>
  <c r="CB78" i="4"/>
  <c r="CC78" i="4"/>
  <c r="CD78" i="4"/>
  <c r="CE78" i="4"/>
  <c r="CF78" i="4"/>
  <c r="CG78" i="4"/>
  <c r="CH78" i="4"/>
  <c r="CI78" i="4"/>
  <c r="CJ78" i="4"/>
  <c r="CK78" i="4"/>
  <c r="CL78" i="4"/>
  <c r="CM78" i="4" s="1"/>
  <c r="CN78" i="4"/>
  <c r="CO78" i="4"/>
  <c r="CP78" i="4"/>
  <c r="CQ78" i="4"/>
  <c r="CR78" i="4"/>
  <c r="CS78" i="4"/>
  <c r="CT78" i="4"/>
  <c r="CU78" i="4"/>
  <c r="CV78" i="4"/>
  <c r="CW78" i="4"/>
  <c r="CX78" i="4"/>
  <c r="CY78" i="4"/>
  <c r="CZ78" i="4"/>
  <c r="DA78" i="4"/>
  <c r="DB78" i="4"/>
  <c r="DC78" i="4"/>
  <c r="DD78" i="4"/>
  <c r="DE78" i="4"/>
  <c r="DF78" i="4"/>
  <c r="DG78" i="4"/>
  <c r="DH78" i="4"/>
  <c r="DI78" i="4"/>
  <c r="DJ78" i="4"/>
  <c r="DK78" i="4"/>
  <c r="DL78" i="4"/>
  <c r="DM78" i="4"/>
  <c r="DN78" i="4"/>
  <c r="DO78" i="4"/>
  <c r="DP78" i="4"/>
  <c r="DQ78" i="4"/>
  <c r="DR78" i="4"/>
  <c r="DS78" i="4"/>
  <c r="DT78" i="4"/>
  <c r="DU78" i="4"/>
  <c r="DV78" i="4"/>
  <c r="DW78" i="4"/>
  <c r="EC78" i="4"/>
  <c r="ED78" i="4"/>
  <c r="EE78" i="4"/>
  <c r="EF78" i="4"/>
  <c r="EG78" i="4"/>
  <c r="EH78" i="4"/>
  <c r="EI78" i="4"/>
  <c r="EJ78" i="4"/>
  <c r="EK78" i="4"/>
  <c r="EL78" i="4"/>
  <c r="EM78" i="4"/>
  <c r="EN78" i="4"/>
  <c r="EO78" i="4"/>
  <c r="EP78" i="4"/>
  <c r="EQ78" i="4"/>
  <c r="ER78" i="4"/>
  <c r="ES78" i="4"/>
  <c r="ET78" i="4"/>
  <c r="EU78" i="4"/>
  <c r="EV78" i="4"/>
  <c r="EW78" i="4"/>
  <c r="B79" i="4"/>
  <c r="C79" i="4"/>
  <c r="D79" i="4"/>
  <c r="E79" i="4"/>
  <c r="F79" i="4"/>
  <c r="G79" i="4"/>
  <c r="H79" i="4"/>
  <c r="M79" i="4" s="1"/>
  <c r="N79" i="4" s="1"/>
  <c r="O79" i="4" s="1" a="1"/>
  <c r="O79" i="4" s="1"/>
  <c r="R79" i="4"/>
  <c r="S79" i="4"/>
  <c r="T79" i="4"/>
  <c r="U79" i="4"/>
  <c r="V79" i="4"/>
  <c r="W79" i="4"/>
  <c r="X79" i="4"/>
  <c r="Y79" i="4"/>
  <c r="Z79" i="4"/>
  <c r="AA79" i="4"/>
  <c r="AB79" i="4"/>
  <c r="AC79" i="4"/>
  <c r="AD79" i="4"/>
  <c r="AE79" i="4" s="1"/>
  <c r="AF79" i="4"/>
  <c r="AG79" i="4" s="1"/>
  <c r="AH79" i="4"/>
  <c r="AI79" i="4"/>
  <c r="AJ79" i="4"/>
  <c r="AK79" i="4"/>
  <c r="AL79" i="4"/>
  <c r="AN79" i="4"/>
  <c r="AM79" i="4" s="1"/>
  <c r="AO79" i="4"/>
  <c r="AP79" i="4"/>
  <c r="AQ79" i="4"/>
  <c r="AR79" i="4"/>
  <c r="AS79" i="4"/>
  <c r="AT79" i="4"/>
  <c r="AU79" i="4"/>
  <c r="AV79" i="4"/>
  <c r="AW79" i="4"/>
  <c r="AX79" i="4"/>
  <c r="AY79" i="4"/>
  <c r="AZ79" i="4"/>
  <c r="BA79" i="4"/>
  <c r="BB79" i="4"/>
  <c r="BC79" i="4"/>
  <c r="BD79" i="4"/>
  <c r="BE79" i="4"/>
  <c r="BF79" i="4"/>
  <c r="BG79" i="4"/>
  <c r="BH79" i="4"/>
  <c r="BI79" i="4"/>
  <c r="BJ79" i="4"/>
  <c r="BK79" i="4"/>
  <c r="BL79" i="4"/>
  <c r="BM79" i="4"/>
  <c r="BN79" i="4"/>
  <c r="BO79" i="4"/>
  <c r="BP79" i="4"/>
  <c r="BQ79" i="4"/>
  <c r="BR79" i="4"/>
  <c r="BS79" i="4"/>
  <c r="BT79" i="4"/>
  <c r="BU79" i="4"/>
  <c r="BV79" i="4"/>
  <c r="BW79" i="4"/>
  <c r="BX79" i="4"/>
  <c r="BY79" i="4"/>
  <c r="BZ79" i="4"/>
  <c r="CA79" i="4"/>
  <c r="CB79" i="4"/>
  <c r="CC79" i="4"/>
  <c r="CD79" i="4"/>
  <c r="CE79" i="4"/>
  <c r="CF79" i="4"/>
  <c r="CG79" i="4"/>
  <c r="CH79" i="4"/>
  <c r="CI79" i="4"/>
  <c r="CJ79" i="4"/>
  <c r="CK79" i="4"/>
  <c r="CL79" i="4"/>
  <c r="CM79" i="4" s="1"/>
  <c r="CN79" i="4"/>
  <c r="CO79" i="4"/>
  <c r="CP79" i="4"/>
  <c r="CQ79" i="4"/>
  <c r="CR79" i="4"/>
  <c r="CS79" i="4"/>
  <c r="CT79" i="4"/>
  <c r="CU79" i="4"/>
  <c r="CV79" i="4"/>
  <c r="CW79" i="4"/>
  <c r="CX79" i="4"/>
  <c r="CY79" i="4"/>
  <c r="CZ79" i="4"/>
  <c r="DA79" i="4"/>
  <c r="DB79" i="4"/>
  <c r="DC79" i="4"/>
  <c r="DD79" i="4"/>
  <c r="DE79" i="4"/>
  <c r="DF79" i="4"/>
  <c r="DG79" i="4"/>
  <c r="DH79" i="4"/>
  <c r="DI79" i="4"/>
  <c r="DJ79" i="4"/>
  <c r="DK79" i="4"/>
  <c r="DL79" i="4"/>
  <c r="DM79" i="4"/>
  <c r="DN79" i="4"/>
  <c r="DO79" i="4"/>
  <c r="DP79" i="4"/>
  <c r="DQ79" i="4"/>
  <c r="DR79" i="4"/>
  <c r="DS79" i="4"/>
  <c r="DT79" i="4"/>
  <c r="DU79" i="4"/>
  <c r="DV79" i="4"/>
  <c r="DW79" i="4"/>
  <c r="EC79" i="4"/>
  <c r="ED79" i="4"/>
  <c r="EE79" i="4"/>
  <c r="EF79" i="4"/>
  <c r="EG79" i="4"/>
  <c r="EH79" i="4"/>
  <c r="EI79" i="4"/>
  <c r="EJ79" i="4"/>
  <c r="EK79" i="4"/>
  <c r="EL79" i="4"/>
  <c r="EM79" i="4"/>
  <c r="EN79" i="4"/>
  <c r="EO79" i="4"/>
  <c r="EP79" i="4"/>
  <c r="EQ79" i="4"/>
  <c r="ER79" i="4"/>
  <c r="ES79" i="4"/>
  <c r="ET79" i="4"/>
  <c r="EU79" i="4"/>
  <c r="EV79" i="4"/>
  <c r="EW79" i="4"/>
  <c r="B80" i="4"/>
  <c r="C80" i="4"/>
  <c r="D80" i="4"/>
  <c r="E80" i="4"/>
  <c r="F80" i="4"/>
  <c r="G80" i="4"/>
  <c r="H80" i="4"/>
  <c r="M80" i="4" s="1"/>
  <c r="N80" i="4" s="1"/>
  <c r="O80" i="4" s="1" a="1"/>
  <c r="O80" i="4" s="1"/>
  <c r="R80" i="4"/>
  <c r="S80" i="4"/>
  <c r="T80" i="4"/>
  <c r="U80" i="4"/>
  <c r="V80" i="4"/>
  <c r="W80" i="4"/>
  <c r="X80" i="4"/>
  <c r="Y80" i="4"/>
  <c r="Z80" i="4"/>
  <c r="AA80" i="4"/>
  <c r="AB80" i="4"/>
  <c r="AC80" i="4"/>
  <c r="AD80" i="4"/>
  <c r="AE80" i="4" s="1"/>
  <c r="AF80" i="4"/>
  <c r="AG80" i="4" s="1"/>
  <c r="AH80" i="4"/>
  <c r="AI80" i="4"/>
  <c r="AJ80" i="4"/>
  <c r="AK80" i="4"/>
  <c r="AL80" i="4"/>
  <c r="AN80" i="4"/>
  <c r="AM80" i="4" s="1"/>
  <c r="AO80" i="4"/>
  <c r="AP80" i="4"/>
  <c r="AQ80" i="4"/>
  <c r="AR80" i="4"/>
  <c r="AS80" i="4"/>
  <c r="AT80" i="4"/>
  <c r="AU80" i="4"/>
  <c r="AV80" i="4"/>
  <c r="AW80" i="4"/>
  <c r="AX80" i="4"/>
  <c r="AY80" i="4"/>
  <c r="AZ80" i="4"/>
  <c r="BA80" i="4"/>
  <c r="BB80" i="4"/>
  <c r="BC80" i="4"/>
  <c r="BD80" i="4"/>
  <c r="BE80" i="4"/>
  <c r="BF80" i="4"/>
  <c r="BG80" i="4"/>
  <c r="BH80" i="4"/>
  <c r="BI80" i="4"/>
  <c r="BJ80" i="4"/>
  <c r="BK80" i="4"/>
  <c r="BL80" i="4"/>
  <c r="BM80" i="4"/>
  <c r="BN80" i="4"/>
  <c r="BO80" i="4"/>
  <c r="BP80" i="4"/>
  <c r="BQ80" i="4"/>
  <c r="BR80" i="4"/>
  <c r="BS80" i="4"/>
  <c r="BT80" i="4"/>
  <c r="BU80" i="4"/>
  <c r="BV80" i="4"/>
  <c r="BW80" i="4"/>
  <c r="BX80" i="4"/>
  <c r="BY80" i="4"/>
  <c r="BZ80" i="4"/>
  <c r="CA80" i="4"/>
  <c r="CB80" i="4"/>
  <c r="CC80" i="4"/>
  <c r="CD80" i="4"/>
  <c r="CE80" i="4"/>
  <c r="CF80" i="4"/>
  <c r="CG80" i="4"/>
  <c r="CH80" i="4"/>
  <c r="CI80" i="4"/>
  <c r="CJ80" i="4"/>
  <c r="CK80" i="4"/>
  <c r="CL80" i="4"/>
  <c r="CM80" i="4" s="1"/>
  <c r="CN80" i="4"/>
  <c r="CO80" i="4"/>
  <c r="CP80" i="4"/>
  <c r="CQ80" i="4"/>
  <c r="CR80" i="4"/>
  <c r="CS80" i="4"/>
  <c r="CT80" i="4"/>
  <c r="CU80" i="4"/>
  <c r="CV80" i="4"/>
  <c r="CW80" i="4"/>
  <c r="CX80" i="4"/>
  <c r="CY80" i="4"/>
  <c r="CZ80" i="4"/>
  <c r="DA80" i="4"/>
  <c r="DB80" i="4"/>
  <c r="DC80" i="4"/>
  <c r="DD80" i="4"/>
  <c r="DE80" i="4"/>
  <c r="DF80" i="4"/>
  <c r="DG80" i="4"/>
  <c r="DH80" i="4"/>
  <c r="DI80" i="4"/>
  <c r="DJ80" i="4"/>
  <c r="DK80" i="4"/>
  <c r="DL80" i="4"/>
  <c r="DM80" i="4"/>
  <c r="DN80" i="4"/>
  <c r="DO80" i="4"/>
  <c r="DP80" i="4"/>
  <c r="DQ80" i="4"/>
  <c r="DR80" i="4"/>
  <c r="DS80" i="4"/>
  <c r="DT80" i="4"/>
  <c r="DU80" i="4"/>
  <c r="DV80" i="4"/>
  <c r="DW80" i="4"/>
  <c r="EC80" i="4"/>
  <c r="DX80" i="4" s="1"/>
  <c r="ED80" i="4"/>
  <c r="EE80" i="4"/>
  <c r="EF80" i="4"/>
  <c r="EG80" i="4"/>
  <c r="EH80" i="4"/>
  <c r="EI80" i="4"/>
  <c r="EJ80" i="4"/>
  <c r="EK80" i="4"/>
  <c r="EL80" i="4"/>
  <c r="EM80" i="4"/>
  <c r="EN80" i="4"/>
  <c r="EO80" i="4"/>
  <c r="EP80" i="4"/>
  <c r="EQ80" i="4"/>
  <c r="ER80" i="4"/>
  <c r="ES80" i="4"/>
  <c r="ET80" i="4"/>
  <c r="EU80" i="4"/>
  <c r="EV80" i="4"/>
  <c r="EW80" i="4"/>
  <c r="B81" i="4"/>
  <c r="C81" i="4"/>
  <c r="D81" i="4"/>
  <c r="E81" i="4"/>
  <c r="F81" i="4"/>
  <c r="G81" i="4"/>
  <c r="H81" i="4"/>
  <c r="M81" i="4" s="1"/>
  <c r="N81" i="4" s="1"/>
  <c r="O81" i="4" s="1" a="1"/>
  <c r="O81" i="4" s="1"/>
  <c r="R81" i="4"/>
  <c r="S81" i="4"/>
  <c r="T81" i="4"/>
  <c r="U81" i="4"/>
  <c r="V81" i="4"/>
  <c r="W81" i="4"/>
  <c r="X81" i="4"/>
  <c r="Y81" i="4"/>
  <c r="Z81" i="4"/>
  <c r="AA81" i="4"/>
  <c r="AB81" i="4"/>
  <c r="AC81" i="4"/>
  <c r="AD81" i="4"/>
  <c r="AE81" i="4" s="1"/>
  <c r="AF81" i="4"/>
  <c r="AG81" i="4" s="1"/>
  <c r="AH81" i="4"/>
  <c r="AI81" i="4"/>
  <c r="AJ81" i="4"/>
  <c r="AK81" i="4"/>
  <c r="AL81" i="4"/>
  <c r="AN81" i="4"/>
  <c r="AM81" i="4" s="1"/>
  <c r="AO81" i="4"/>
  <c r="AP81" i="4"/>
  <c r="AQ81" i="4"/>
  <c r="AR81" i="4"/>
  <c r="AS81" i="4"/>
  <c r="AT81" i="4"/>
  <c r="AU81" i="4"/>
  <c r="AV81" i="4"/>
  <c r="AW81" i="4"/>
  <c r="AX81" i="4"/>
  <c r="AY81" i="4"/>
  <c r="AZ81" i="4"/>
  <c r="BA81" i="4"/>
  <c r="BB81" i="4"/>
  <c r="BC81" i="4"/>
  <c r="BD81" i="4"/>
  <c r="BE81" i="4"/>
  <c r="BF81" i="4"/>
  <c r="BG81" i="4"/>
  <c r="BH81" i="4"/>
  <c r="BI81" i="4"/>
  <c r="BJ81" i="4"/>
  <c r="BK81" i="4"/>
  <c r="BL81" i="4"/>
  <c r="BM81" i="4"/>
  <c r="BN81" i="4"/>
  <c r="BO81" i="4"/>
  <c r="BP81" i="4"/>
  <c r="BQ81" i="4"/>
  <c r="BR81" i="4"/>
  <c r="BS81" i="4"/>
  <c r="BT81" i="4"/>
  <c r="BU81" i="4"/>
  <c r="BV81" i="4"/>
  <c r="BW81" i="4"/>
  <c r="BX81" i="4"/>
  <c r="BY81" i="4"/>
  <c r="BZ81" i="4"/>
  <c r="CA81" i="4"/>
  <c r="CB81" i="4"/>
  <c r="CC81" i="4"/>
  <c r="CD81" i="4"/>
  <c r="CE81" i="4"/>
  <c r="CF81" i="4"/>
  <c r="CG81" i="4"/>
  <c r="CH81" i="4"/>
  <c r="CI81" i="4"/>
  <c r="CJ81" i="4"/>
  <c r="CK81" i="4"/>
  <c r="CL81" i="4"/>
  <c r="CM81" i="4" s="1"/>
  <c r="CN81" i="4"/>
  <c r="CO81" i="4"/>
  <c r="CP81" i="4"/>
  <c r="CQ81" i="4"/>
  <c r="CR81" i="4"/>
  <c r="CS81" i="4"/>
  <c r="CT81" i="4"/>
  <c r="CU81" i="4"/>
  <c r="CV81" i="4"/>
  <c r="CW81" i="4"/>
  <c r="CX81" i="4"/>
  <c r="CY81" i="4"/>
  <c r="CZ81" i="4"/>
  <c r="DA81" i="4"/>
  <c r="DB81" i="4"/>
  <c r="DC81" i="4"/>
  <c r="DD81" i="4"/>
  <c r="DE81" i="4"/>
  <c r="DF81" i="4"/>
  <c r="DG81" i="4"/>
  <c r="DH81" i="4"/>
  <c r="DI81" i="4"/>
  <c r="DJ81" i="4"/>
  <c r="DK81" i="4"/>
  <c r="DL81" i="4"/>
  <c r="DM81" i="4"/>
  <c r="DN81" i="4"/>
  <c r="DO81" i="4"/>
  <c r="DP81" i="4"/>
  <c r="DQ81" i="4"/>
  <c r="DR81" i="4"/>
  <c r="DS81" i="4"/>
  <c r="DT81" i="4"/>
  <c r="DU81" i="4"/>
  <c r="DV81" i="4"/>
  <c r="DW81" i="4"/>
  <c r="EC81" i="4"/>
  <c r="ED81" i="4"/>
  <c r="EE81" i="4"/>
  <c r="EF81" i="4"/>
  <c r="EG81" i="4"/>
  <c r="EH81" i="4"/>
  <c r="EI81" i="4"/>
  <c r="EJ81" i="4"/>
  <c r="EK81" i="4"/>
  <c r="EL81" i="4"/>
  <c r="EM81" i="4"/>
  <c r="EN81" i="4"/>
  <c r="EO81" i="4"/>
  <c r="EP81" i="4"/>
  <c r="EQ81" i="4"/>
  <c r="ER81" i="4"/>
  <c r="ES81" i="4"/>
  <c r="ET81" i="4"/>
  <c r="EU81" i="4"/>
  <c r="EV81" i="4"/>
  <c r="EW81" i="4"/>
  <c r="B82" i="4"/>
  <c r="C82" i="4"/>
  <c r="D82" i="4"/>
  <c r="E82" i="4"/>
  <c r="F82" i="4"/>
  <c r="G82" i="4"/>
  <c r="H82" i="4"/>
  <c r="M82" i="4" s="1"/>
  <c r="N82" i="4" s="1"/>
  <c r="O82" i="4" s="1" a="1"/>
  <c r="O82" i="4" s="1"/>
  <c r="R82" i="4"/>
  <c r="S82" i="4"/>
  <c r="T82" i="4"/>
  <c r="U82" i="4"/>
  <c r="V82" i="4"/>
  <c r="W82" i="4"/>
  <c r="X82" i="4"/>
  <c r="Y82" i="4"/>
  <c r="Z82" i="4"/>
  <c r="AA82" i="4"/>
  <c r="AB82" i="4"/>
  <c r="AC82" i="4"/>
  <c r="AD82" i="4"/>
  <c r="AE82" i="4" s="1"/>
  <c r="AF82" i="4"/>
  <c r="AG82" i="4" s="1"/>
  <c r="AH82" i="4"/>
  <c r="AI82" i="4"/>
  <c r="AJ82" i="4"/>
  <c r="AK82" i="4"/>
  <c r="AL82" i="4"/>
  <c r="AN82" i="4"/>
  <c r="AM82" i="4" s="1"/>
  <c r="AO82" i="4"/>
  <c r="AP82" i="4"/>
  <c r="AQ82" i="4"/>
  <c r="AR82" i="4"/>
  <c r="AS82" i="4"/>
  <c r="AT82" i="4"/>
  <c r="AU82" i="4"/>
  <c r="AV82" i="4"/>
  <c r="AW82" i="4"/>
  <c r="AX82" i="4"/>
  <c r="AY82" i="4"/>
  <c r="AZ82" i="4"/>
  <c r="BA82" i="4"/>
  <c r="BB82" i="4"/>
  <c r="BC82" i="4"/>
  <c r="BD82" i="4"/>
  <c r="BE82" i="4"/>
  <c r="BF82" i="4"/>
  <c r="BG82" i="4"/>
  <c r="BH82" i="4"/>
  <c r="BI82" i="4"/>
  <c r="BJ82" i="4"/>
  <c r="BK82" i="4"/>
  <c r="BL82" i="4"/>
  <c r="BM82" i="4"/>
  <c r="BN82" i="4"/>
  <c r="BO82" i="4"/>
  <c r="BP82" i="4"/>
  <c r="BQ82" i="4"/>
  <c r="BR82" i="4"/>
  <c r="BS82" i="4"/>
  <c r="BT82" i="4"/>
  <c r="BU82" i="4"/>
  <c r="BV82" i="4"/>
  <c r="BW82" i="4"/>
  <c r="BX82" i="4"/>
  <c r="BY82" i="4"/>
  <c r="BZ82" i="4"/>
  <c r="CA82" i="4"/>
  <c r="CB82" i="4"/>
  <c r="CC82" i="4"/>
  <c r="CD82" i="4"/>
  <c r="CE82" i="4"/>
  <c r="CF82" i="4"/>
  <c r="CG82" i="4"/>
  <c r="CH82" i="4"/>
  <c r="CI82" i="4"/>
  <c r="CJ82" i="4"/>
  <c r="CK82" i="4"/>
  <c r="CL82" i="4"/>
  <c r="CM82" i="4" s="1"/>
  <c r="CN82" i="4"/>
  <c r="CO82" i="4"/>
  <c r="CP82" i="4"/>
  <c r="CQ82" i="4"/>
  <c r="CR82" i="4"/>
  <c r="CS82" i="4"/>
  <c r="CT82" i="4"/>
  <c r="CU82" i="4"/>
  <c r="CV82" i="4"/>
  <c r="CW82" i="4"/>
  <c r="CX82" i="4"/>
  <c r="CY82" i="4"/>
  <c r="CZ82" i="4"/>
  <c r="DA82" i="4"/>
  <c r="DB82" i="4"/>
  <c r="DC82" i="4"/>
  <c r="DD82" i="4"/>
  <c r="DE82" i="4"/>
  <c r="DF82" i="4"/>
  <c r="DG82" i="4"/>
  <c r="DH82" i="4"/>
  <c r="DI82" i="4"/>
  <c r="DJ82" i="4"/>
  <c r="DK82" i="4"/>
  <c r="DL82" i="4"/>
  <c r="DM82" i="4"/>
  <c r="DN82" i="4"/>
  <c r="DO82" i="4"/>
  <c r="DP82" i="4"/>
  <c r="DQ82" i="4"/>
  <c r="DR82" i="4"/>
  <c r="DS82" i="4"/>
  <c r="DT82" i="4"/>
  <c r="DU82" i="4"/>
  <c r="DV82" i="4"/>
  <c r="DW82" i="4"/>
  <c r="EC82" i="4"/>
  <c r="ED82" i="4"/>
  <c r="EE82" i="4"/>
  <c r="EF82" i="4"/>
  <c r="EG82" i="4"/>
  <c r="EH82" i="4"/>
  <c r="EI82" i="4"/>
  <c r="EJ82" i="4"/>
  <c r="EK82" i="4"/>
  <c r="EL82" i="4"/>
  <c r="EM82" i="4"/>
  <c r="EN82" i="4"/>
  <c r="EO82" i="4"/>
  <c r="EP82" i="4"/>
  <c r="EQ82" i="4"/>
  <c r="ER82" i="4"/>
  <c r="ES82" i="4"/>
  <c r="ET82" i="4"/>
  <c r="EU82" i="4"/>
  <c r="EV82" i="4"/>
  <c r="EW82" i="4"/>
  <c r="B83" i="4"/>
  <c r="C83" i="4"/>
  <c r="D83" i="4"/>
  <c r="E83" i="4"/>
  <c r="F83" i="4"/>
  <c r="G83" i="4"/>
  <c r="H83" i="4"/>
  <c r="M83" i="4" s="1"/>
  <c r="N83" i="4" s="1"/>
  <c r="O83" i="4" s="1" a="1"/>
  <c r="O83" i="4" s="1"/>
  <c r="R83" i="4"/>
  <c r="S83" i="4"/>
  <c r="T83" i="4"/>
  <c r="U83" i="4"/>
  <c r="V83" i="4"/>
  <c r="W83" i="4"/>
  <c r="X83" i="4"/>
  <c r="Y83" i="4"/>
  <c r="Z83" i="4"/>
  <c r="AA83" i="4"/>
  <c r="AB83" i="4"/>
  <c r="AC83" i="4"/>
  <c r="AD83" i="4"/>
  <c r="AE83" i="4" s="1"/>
  <c r="AF83" i="4"/>
  <c r="AG83" i="4" s="1"/>
  <c r="AH83" i="4"/>
  <c r="AI83" i="4"/>
  <c r="AJ83" i="4"/>
  <c r="AK83" i="4"/>
  <c r="AL83" i="4"/>
  <c r="AN83" i="4"/>
  <c r="AM83" i="4" s="1"/>
  <c r="AO83" i="4"/>
  <c r="AP83" i="4"/>
  <c r="AQ83" i="4"/>
  <c r="AR83" i="4"/>
  <c r="AS83" i="4"/>
  <c r="AT83" i="4"/>
  <c r="AU83" i="4"/>
  <c r="AV83" i="4"/>
  <c r="AW83" i="4"/>
  <c r="AX83" i="4"/>
  <c r="AY83" i="4"/>
  <c r="AZ83" i="4"/>
  <c r="BA83" i="4"/>
  <c r="BB83" i="4"/>
  <c r="BC83" i="4"/>
  <c r="BD83" i="4"/>
  <c r="BE83" i="4"/>
  <c r="BF83" i="4"/>
  <c r="BG83" i="4"/>
  <c r="BH83" i="4"/>
  <c r="BI83" i="4"/>
  <c r="BJ83" i="4"/>
  <c r="BK83" i="4"/>
  <c r="BL83" i="4"/>
  <c r="BM83" i="4"/>
  <c r="BN83" i="4"/>
  <c r="BO83" i="4"/>
  <c r="BP83" i="4"/>
  <c r="BQ83" i="4"/>
  <c r="BR83" i="4"/>
  <c r="BS83" i="4"/>
  <c r="BT83" i="4"/>
  <c r="BU83" i="4"/>
  <c r="BV83" i="4"/>
  <c r="BW83" i="4"/>
  <c r="BX83" i="4"/>
  <c r="BY83" i="4"/>
  <c r="BZ83" i="4"/>
  <c r="CA83" i="4"/>
  <c r="CB83" i="4"/>
  <c r="CC83" i="4"/>
  <c r="CD83" i="4"/>
  <c r="CE83" i="4"/>
  <c r="CF83" i="4"/>
  <c r="CG83" i="4"/>
  <c r="CH83" i="4"/>
  <c r="CI83" i="4"/>
  <c r="CJ83" i="4"/>
  <c r="CK83" i="4"/>
  <c r="CL83" i="4"/>
  <c r="CM83" i="4" s="1"/>
  <c r="CN83" i="4"/>
  <c r="CO83" i="4"/>
  <c r="CP83" i="4"/>
  <c r="CQ83" i="4"/>
  <c r="CR83" i="4"/>
  <c r="CS83" i="4"/>
  <c r="CT83" i="4"/>
  <c r="CU83" i="4"/>
  <c r="CV83" i="4"/>
  <c r="CW83" i="4"/>
  <c r="CX83" i="4"/>
  <c r="CY83" i="4"/>
  <c r="CZ83" i="4"/>
  <c r="DA83" i="4"/>
  <c r="DB83" i="4"/>
  <c r="DC83" i="4"/>
  <c r="DD83" i="4"/>
  <c r="DE83" i="4"/>
  <c r="DF83" i="4"/>
  <c r="DG83" i="4"/>
  <c r="DH83" i="4"/>
  <c r="DI83" i="4"/>
  <c r="DJ83" i="4"/>
  <c r="DK83" i="4"/>
  <c r="DL83" i="4"/>
  <c r="DM83" i="4"/>
  <c r="DN83" i="4"/>
  <c r="DO83" i="4"/>
  <c r="DP83" i="4"/>
  <c r="DQ83" i="4"/>
  <c r="DR83" i="4"/>
  <c r="DS83" i="4"/>
  <c r="DT83" i="4"/>
  <c r="DU83" i="4"/>
  <c r="DV83" i="4"/>
  <c r="DW83" i="4"/>
  <c r="EC83" i="4"/>
  <c r="ED83" i="4"/>
  <c r="EE83" i="4"/>
  <c r="EF83" i="4"/>
  <c r="EG83" i="4"/>
  <c r="EH83" i="4"/>
  <c r="EI83" i="4"/>
  <c r="EJ83" i="4"/>
  <c r="EK83" i="4"/>
  <c r="EL83" i="4"/>
  <c r="EM83" i="4"/>
  <c r="EN83" i="4"/>
  <c r="EO83" i="4"/>
  <c r="EP83" i="4"/>
  <c r="EQ83" i="4"/>
  <c r="ER83" i="4"/>
  <c r="ES83" i="4"/>
  <c r="ET83" i="4"/>
  <c r="EU83" i="4"/>
  <c r="EV83" i="4"/>
  <c r="EW83" i="4"/>
  <c r="B84" i="4"/>
  <c r="C84" i="4"/>
  <c r="D84" i="4"/>
  <c r="E84" i="4"/>
  <c r="F84" i="4"/>
  <c r="G84" i="4"/>
  <c r="H84" i="4"/>
  <c r="M84" i="4" s="1"/>
  <c r="N84" i="4" s="1"/>
  <c r="O84" i="4" s="1" a="1"/>
  <c r="O84" i="4" s="1"/>
  <c r="R84" i="4"/>
  <c r="S84" i="4"/>
  <c r="T84" i="4"/>
  <c r="U84" i="4"/>
  <c r="V84" i="4"/>
  <c r="W84" i="4"/>
  <c r="X84" i="4"/>
  <c r="Y84" i="4"/>
  <c r="Z84" i="4"/>
  <c r="AA84" i="4"/>
  <c r="AB84" i="4"/>
  <c r="AC84" i="4"/>
  <c r="AD84" i="4"/>
  <c r="AE84" i="4" s="1"/>
  <c r="AF84" i="4"/>
  <c r="AG84" i="4" s="1"/>
  <c r="AH84" i="4"/>
  <c r="AI84" i="4"/>
  <c r="AJ84" i="4"/>
  <c r="AK84" i="4"/>
  <c r="AL84" i="4"/>
  <c r="AN84" i="4"/>
  <c r="AM84" i="4" s="1"/>
  <c r="AO84" i="4"/>
  <c r="AP84" i="4"/>
  <c r="AQ84" i="4"/>
  <c r="AR84" i="4"/>
  <c r="AS84" i="4"/>
  <c r="AT84" i="4"/>
  <c r="AU84" i="4"/>
  <c r="AV84" i="4"/>
  <c r="AW84" i="4"/>
  <c r="AX84" i="4"/>
  <c r="AY84" i="4"/>
  <c r="AZ84" i="4"/>
  <c r="BA84" i="4"/>
  <c r="BB84" i="4"/>
  <c r="BC84" i="4"/>
  <c r="BD84" i="4"/>
  <c r="BE84" i="4"/>
  <c r="BF84" i="4"/>
  <c r="BG84" i="4"/>
  <c r="BH84" i="4"/>
  <c r="BI84" i="4"/>
  <c r="BJ84" i="4"/>
  <c r="BK84" i="4"/>
  <c r="BL84" i="4"/>
  <c r="BM84" i="4"/>
  <c r="BN84" i="4"/>
  <c r="BO84" i="4"/>
  <c r="BP84" i="4"/>
  <c r="BQ84" i="4"/>
  <c r="BR84" i="4"/>
  <c r="BS84" i="4"/>
  <c r="BT84" i="4"/>
  <c r="BU84" i="4"/>
  <c r="BV84" i="4"/>
  <c r="BW84" i="4"/>
  <c r="BX84" i="4"/>
  <c r="BY84" i="4"/>
  <c r="BZ84" i="4"/>
  <c r="CA84" i="4"/>
  <c r="CB84" i="4"/>
  <c r="CC84" i="4"/>
  <c r="CD84" i="4"/>
  <c r="CE84" i="4"/>
  <c r="CF84" i="4"/>
  <c r="CG84" i="4"/>
  <c r="CH84" i="4"/>
  <c r="CI84" i="4"/>
  <c r="CJ84" i="4"/>
  <c r="CK84" i="4"/>
  <c r="CL84" i="4"/>
  <c r="CM84" i="4" s="1"/>
  <c r="CN84" i="4"/>
  <c r="CO84" i="4"/>
  <c r="CP84" i="4"/>
  <c r="CQ84" i="4"/>
  <c r="CR84" i="4"/>
  <c r="CS84" i="4"/>
  <c r="CT84" i="4"/>
  <c r="CU84" i="4"/>
  <c r="CV84" i="4"/>
  <c r="CW84" i="4"/>
  <c r="CX84" i="4"/>
  <c r="CY84" i="4"/>
  <c r="CZ84" i="4"/>
  <c r="DA84" i="4"/>
  <c r="DB84" i="4"/>
  <c r="DC84" i="4"/>
  <c r="DD84" i="4"/>
  <c r="DE84" i="4"/>
  <c r="DF84" i="4"/>
  <c r="DG84" i="4"/>
  <c r="DH84" i="4"/>
  <c r="DI84" i="4"/>
  <c r="DJ84" i="4"/>
  <c r="DK84" i="4"/>
  <c r="DL84" i="4"/>
  <c r="DM84" i="4"/>
  <c r="DN84" i="4"/>
  <c r="DO84" i="4"/>
  <c r="DP84" i="4"/>
  <c r="DQ84" i="4"/>
  <c r="DR84" i="4"/>
  <c r="DS84" i="4"/>
  <c r="DT84" i="4"/>
  <c r="DU84" i="4"/>
  <c r="DV84" i="4"/>
  <c r="DW84" i="4"/>
  <c r="EC84" i="4"/>
  <c r="ED84" i="4"/>
  <c r="EE84" i="4"/>
  <c r="EF84" i="4"/>
  <c r="EG84" i="4"/>
  <c r="EH84" i="4"/>
  <c r="EI84" i="4"/>
  <c r="EJ84" i="4"/>
  <c r="EK84" i="4"/>
  <c r="EL84" i="4"/>
  <c r="EM84" i="4"/>
  <c r="EN84" i="4"/>
  <c r="EO84" i="4"/>
  <c r="EP84" i="4"/>
  <c r="EQ84" i="4"/>
  <c r="ER84" i="4"/>
  <c r="ES84" i="4"/>
  <c r="ET84" i="4"/>
  <c r="EU84" i="4"/>
  <c r="EV84" i="4"/>
  <c r="EW84" i="4"/>
  <c r="B85" i="4"/>
  <c r="C85" i="4"/>
  <c r="D85" i="4"/>
  <c r="E85" i="4"/>
  <c r="F85" i="4"/>
  <c r="G85" i="4"/>
  <c r="H85" i="4"/>
  <c r="M85" i="4" s="1"/>
  <c r="N85" i="4" s="1"/>
  <c r="O85" i="4" s="1" a="1"/>
  <c r="O85" i="4" s="1"/>
  <c r="R85" i="4"/>
  <c r="S85" i="4"/>
  <c r="T85" i="4"/>
  <c r="U85" i="4"/>
  <c r="V85" i="4"/>
  <c r="W85" i="4"/>
  <c r="X85" i="4"/>
  <c r="Y85" i="4"/>
  <c r="Z85" i="4"/>
  <c r="AA85" i="4"/>
  <c r="AB85" i="4"/>
  <c r="AC85" i="4"/>
  <c r="AD85" i="4"/>
  <c r="AE85" i="4" s="1"/>
  <c r="AF85" i="4"/>
  <c r="AG85" i="4" s="1"/>
  <c r="AH85" i="4"/>
  <c r="AI85" i="4"/>
  <c r="AJ85" i="4"/>
  <c r="AK85" i="4"/>
  <c r="AL85" i="4"/>
  <c r="AN85" i="4"/>
  <c r="AM85" i="4" s="1"/>
  <c r="AO85" i="4"/>
  <c r="AP85" i="4"/>
  <c r="AQ85" i="4"/>
  <c r="AR85" i="4"/>
  <c r="AS85" i="4"/>
  <c r="AT85" i="4"/>
  <c r="AU85" i="4"/>
  <c r="AV85" i="4"/>
  <c r="AW85" i="4"/>
  <c r="AX85" i="4"/>
  <c r="AY85" i="4"/>
  <c r="AZ85" i="4"/>
  <c r="BA85" i="4"/>
  <c r="BB85" i="4"/>
  <c r="BC85" i="4"/>
  <c r="BD85" i="4"/>
  <c r="BE85" i="4"/>
  <c r="BF85" i="4"/>
  <c r="BG85" i="4"/>
  <c r="BH85" i="4"/>
  <c r="BI85" i="4"/>
  <c r="BJ85" i="4"/>
  <c r="BK85" i="4"/>
  <c r="BL85" i="4"/>
  <c r="BM85" i="4"/>
  <c r="BN85" i="4"/>
  <c r="BO85" i="4"/>
  <c r="BP85" i="4"/>
  <c r="BQ85" i="4"/>
  <c r="BR85" i="4"/>
  <c r="BS85" i="4"/>
  <c r="BT85" i="4"/>
  <c r="BU85" i="4"/>
  <c r="BV85" i="4"/>
  <c r="BW85" i="4"/>
  <c r="BX85" i="4"/>
  <c r="BY85" i="4"/>
  <c r="BZ85" i="4"/>
  <c r="CA85" i="4"/>
  <c r="CB85" i="4"/>
  <c r="CC85" i="4"/>
  <c r="CD85" i="4"/>
  <c r="CE85" i="4"/>
  <c r="CF85" i="4"/>
  <c r="CG85" i="4"/>
  <c r="CH85" i="4"/>
  <c r="CI85" i="4"/>
  <c r="CJ85" i="4"/>
  <c r="CK85" i="4"/>
  <c r="CL85" i="4"/>
  <c r="CM85" i="4" s="1"/>
  <c r="CN85" i="4"/>
  <c r="CO85" i="4"/>
  <c r="CP85" i="4"/>
  <c r="CQ85" i="4"/>
  <c r="CR85" i="4"/>
  <c r="CS85" i="4"/>
  <c r="CT85" i="4"/>
  <c r="CU85" i="4"/>
  <c r="CV85" i="4"/>
  <c r="CW85" i="4"/>
  <c r="CX85" i="4"/>
  <c r="CY85" i="4"/>
  <c r="CZ85" i="4"/>
  <c r="DA85" i="4"/>
  <c r="DB85" i="4"/>
  <c r="DC85" i="4"/>
  <c r="DD85" i="4"/>
  <c r="DE85" i="4"/>
  <c r="DF85" i="4"/>
  <c r="DG85" i="4"/>
  <c r="DH85" i="4"/>
  <c r="DI85" i="4"/>
  <c r="DJ85" i="4"/>
  <c r="DK85" i="4"/>
  <c r="DL85" i="4"/>
  <c r="DM85" i="4"/>
  <c r="DN85" i="4"/>
  <c r="DO85" i="4"/>
  <c r="DP85" i="4"/>
  <c r="DQ85" i="4"/>
  <c r="DR85" i="4"/>
  <c r="DS85" i="4"/>
  <c r="DT85" i="4"/>
  <c r="DU85" i="4"/>
  <c r="DV85" i="4"/>
  <c r="DW85" i="4"/>
  <c r="EC85" i="4"/>
  <c r="ED85" i="4"/>
  <c r="EE85" i="4"/>
  <c r="EF85" i="4"/>
  <c r="EG85" i="4"/>
  <c r="EH85" i="4"/>
  <c r="EI85" i="4"/>
  <c r="EJ85" i="4"/>
  <c r="EK85" i="4"/>
  <c r="EL85" i="4"/>
  <c r="EM85" i="4"/>
  <c r="EN85" i="4"/>
  <c r="EO85" i="4"/>
  <c r="EP85" i="4"/>
  <c r="EQ85" i="4"/>
  <c r="ER85" i="4"/>
  <c r="ES85" i="4"/>
  <c r="ET85" i="4"/>
  <c r="EU85" i="4"/>
  <c r="EV85" i="4"/>
  <c r="EW85" i="4"/>
  <c r="B86" i="4"/>
  <c r="C86" i="4"/>
  <c r="D86" i="4"/>
  <c r="E86" i="4"/>
  <c r="F86" i="4"/>
  <c r="G86" i="4"/>
  <c r="H86" i="4"/>
  <c r="M86" i="4" s="1"/>
  <c r="N86" i="4" s="1"/>
  <c r="O86" i="4" s="1" a="1"/>
  <c r="O86" i="4" s="1"/>
  <c r="R86" i="4"/>
  <c r="S86" i="4"/>
  <c r="T86" i="4"/>
  <c r="U86" i="4"/>
  <c r="V86" i="4"/>
  <c r="W86" i="4"/>
  <c r="X86" i="4"/>
  <c r="Y86" i="4"/>
  <c r="Z86" i="4"/>
  <c r="AA86" i="4"/>
  <c r="AB86" i="4"/>
  <c r="AC86" i="4"/>
  <c r="AD86" i="4"/>
  <c r="AE86" i="4" s="1"/>
  <c r="AF86" i="4"/>
  <c r="AG86" i="4" s="1"/>
  <c r="AH86" i="4"/>
  <c r="AI86" i="4"/>
  <c r="AJ86" i="4"/>
  <c r="AK86" i="4"/>
  <c r="AL86" i="4"/>
  <c r="AN86" i="4"/>
  <c r="AM86" i="4" s="1"/>
  <c r="AO86" i="4"/>
  <c r="AP86" i="4"/>
  <c r="AQ86" i="4"/>
  <c r="AR86" i="4"/>
  <c r="AS86" i="4"/>
  <c r="AT86" i="4"/>
  <c r="AU86" i="4"/>
  <c r="AV86" i="4"/>
  <c r="AW86" i="4"/>
  <c r="AX86" i="4"/>
  <c r="AY86" i="4"/>
  <c r="AZ86" i="4"/>
  <c r="BA86" i="4"/>
  <c r="BB86" i="4"/>
  <c r="BC86" i="4"/>
  <c r="BD86" i="4"/>
  <c r="BE86" i="4"/>
  <c r="BF86" i="4"/>
  <c r="BG86" i="4"/>
  <c r="BH86" i="4"/>
  <c r="BI86" i="4"/>
  <c r="BJ86" i="4"/>
  <c r="BK86" i="4"/>
  <c r="BL86" i="4"/>
  <c r="BM86" i="4"/>
  <c r="BN86" i="4"/>
  <c r="BO86" i="4"/>
  <c r="BP86" i="4"/>
  <c r="BQ86" i="4"/>
  <c r="BR86" i="4"/>
  <c r="BS86" i="4"/>
  <c r="BT86" i="4"/>
  <c r="BU86" i="4"/>
  <c r="BV86" i="4"/>
  <c r="BW86" i="4"/>
  <c r="BX86" i="4"/>
  <c r="BY86" i="4"/>
  <c r="BZ86" i="4"/>
  <c r="CA86" i="4"/>
  <c r="CB86" i="4"/>
  <c r="CC86" i="4"/>
  <c r="CD86" i="4"/>
  <c r="CE86" i="4"/>
  <c r="CF86" i="4"/>
  <c r="CG86" i="4"/>
  <c r="CH86" i="4"/>
  <c r="CI86" i="4"/>
  <c r="CJ86" i="4"/>
  <c r="CK86" i="4"/>
  <c r="CL86" i="4"/>
  <c r="CM86" i="4" s="1"/>
  <c r="CN86" i="4"/>
  <c r="CO86" i="4"/>
  <c r="CP86" i="4"/>
  <c r="CQ86" i="4"/>
  <c r="CR86" i="4"/>
  <c r="CS86" i="4"/>
  <c r="CT86" i="4"/>
  <c r="CU86" i="4"/>
  <c r="CV86" i="4"/>
  <c r="CW86" i="4"/>
  <c r="CX86" i="4"/>
  <c r="CY86" i="4"/>
  <c r="CZ86" i="4"/>
  <c r="DA86" i="4"/>
  <c r="DB86" i="4"/>
  <c r="DC86" i="4"/>
  <c r="DD86" i="4"/>
  <c r="DE86" i="4"/>
  <c r="DF86" i="4"/>
  <c r="DG86" i="4"/>
  <c r="DH86" i="4"/>
  <c r="DI86" i="4"/>
  <c r="DJ86" i="4"/>
  <c r="DK86" i="4"/>
  <c r="DL86" i="4"/>
  <c r="DM86" i="4"/>
  <c r="DN86" i="4"/>
  <c r="DO86" i="4"/>
  <c r="DP86" i="4"/>
  <c r="DQ86" i="4"/>
  <c r="DR86" i="4"/>
  <c r="DS86" i="4"/>
  <c r="DT86" i="4"/>
  <c r="DU86" i="4"/>
  <c r="DV86" i="4"/>
  <c r="DW86" i="4"/>
  <c r="EC86" i="4"/>
  <c r="ED86" i="4"/>
  <c r="EE86" i="4"/>
  <c r="EF86" i="4"/>
  <c r="EG86" i="4"/>
  <c r="EH86" i="4"/>
  <c r="EI86" i="4"/>
  <c r="EJ86" i="4"/>
  <c r="EK86" i="4"/>
  <c r="EL86" i="4"/>
  <c r="EM86" i="4"/>
  <c r="EN86" i="4"/>
  <c r="EO86" i="4"/>
  <c r="EP86" i="4"/>
  <c r="EQ86" i="4"/>
  <c r="ER86" i="4"/>
  <c r="ES86" i="4"/>
  <c r="ET86" i="4"/>
  <c r="EU86" i="4"/>
  <c r="EV86" i="4"/>
  <c r="EW86" i="4"/>
  <c r="B87" i="4"/>
  <c r="C87" i="4"/>
  <c r="D87" i="4"/>
  <c r="E87" i="4"/>
  <c r="F87" i="4"/>
  <c r="G87" i="4"/>
  <c r="H87" i="4"/>
  <c r="M87" i="4" s="1"/>
  <c r="N87" i="4" s="1"/>
  <c r="O87" i="4" s="1" a="1"/>
  <c r="O87" i="4" s="1"/>
  <c r="R87" i="4"/>
  <c r="S87" i="4"/>
  <c r="T87" i="4"/>
  <c r="U87" i="4"/>
  <c r="V87" i="4"/>
  <c r="W87" i="4"/>
  <c r="X87" i="4"/>
  <c r="Y87" i="4"/>
  <c r="Z87" i="4"/>
  <c r="AA87" i="4"/>
  <c r="AB87" i="4"/>
  <c r="AC87" i="4"/>
  <c r="AD87" i="4"/>
  <c r="AE87" i="4" s="1"/>
  <c r="AF87" i="4"/>
  <c r="AG87" i="4" s="1"/>
  <c r="AH87" i="4"/>
  <c r="AI87" i="4"/>
  <c r="AJ87" i="4"/>
  <c r="AK87" i="4"/>
  <c r="AL87" i="4"/>
  <c r="AN87" i="4"/>
  <c r="AM87" i="4" s="1"/>
  <c r="AO87" i="4"/>
  <c r="AP87" i="4"/>
  <c r="AQ87" i="4"/>
  <c r="AR87" i="4"/>
  <c r="AS87" i="4"/>
  <c r="AT87" i="4"/>
  <c r="AU87" i="4"/>
  <c r="AV87" i="4"/>
  <c r="AW87" i="4"/>
  <c r="AX87" i="4"/>
  <c r="AY87" i="4"/>
  <c r="AZ87" i="4"/>
  <c r="BA87" i="4"/>
  <c r="BB87" i="4"/>
  <c r="BC87" i="4"/>
  <c r="BD87" i="4"/>
  <c r="BE87" i="4"/>
  <c r="BF87" i="4"/>
  <c r="BG87" i="4"/>
  <c r="BH87" i="4"/>
  <c r="BI87" i="4"/>
  <c r="BJ87" i="4"/>
  <c r="BK87" i="4"/>
  <c r="BL87" i="4"/>
  <c r="BM87" i="4"/>
  <c r="BN87" i="4"/>
  <c r="BO87" i="4"/>
  <c r="BP87" i="4"/>
  <c r="BQ87" i="4"/>
  <c r="BR87" i="4"/>
  <c r="BS87" i="4"/>
  <c r="BT87" i="4"/>
  <c r="BU87" i="4"/>
  <c r="BV87" i="4"/>
  <c r="BW87" i="4"/>
  <c r="BX87" i="4"/>
  <c r="BY87" i="4"/>
  <c r="BZ87" i="4"/>
  <c r="CA87" i="4"/>
  <c r="CB87" i="4"/>
  <c r="CC87" i="4"/>
  <c r="CD87" i="4"/>
  <c r="CE87" i="4"/>
  <c r="CF87" i="4"/>
  <c r="CG87" i="4"/>
  <c r="CH87" i="4"/>
  <c r="CI87" i="4"/>
  <c r="CJ87" i="4"/>
  <c r="CK87" i="4"/>
  <c r="CL87" i="4"/>
  <c r="CM87" i="4" s="1"/>
  <c r="CN87" i="4"/>
  <c r="CO87" i="4"/>
  <c r="CP87" i="4"/>
  <c r="CQ87" i="4"/>
  <c r="CR87" i="4"/>
  <c r="CS87" i="4"/>
  <c r="CT87" i="4"/>
  <c r="CU87" i="4"/>
  <c r="CV87" i="4"/>
  <c r="CW87" i="4"/>
  <c r="CX87" i="4"/>
  <c r="CY87" i="4"/>
  <c r="CZ87" i="4"/>
  <c r="DA87" i="4"/>
  <c r="DB87" i="4"/>
  <c r="DC87" i="4"/>
  <c r="DD87" i="4"/>
  <c r="DE87" i="4"/>
  <c r="DF87" i="4"/>
  <c r="DG87" i="4"/>
  <c r="DH87" i="4"/>
  <c r="DI87" i="4"/>
  <c r="DJ87" i="4"/>
  <c r="DK87" i="4"/>
  <c r="DL87" i="4"/>
  <c r="DM87" i="4"/>
  <c r="DN87" i="4"/>
  <c r="DO87" i="4"/>
  <c r="DP87" i="4"/>
  <c r="DQ87" i="4"/>
  <c r="DR87" i="4"/>
  <c r="DS87" i="4"/>
  <c r="DT87" i="4"/>
  <c r="DU87" i="4"/>
  <c r="DV87" i="4"/>
  <c r="DW87" i="4"/>
  <c r="EC87" i="4"/>
  <c r="ED87" i="4"/>
  <c r="EE87" i="4"/>
  <c r="EF87" i="4"/>
  <c r="EG87" i="4"/>
  <c r="EH87" i="4"/>
  <c r="EI87" i="4"/>
  <c r="EJ87" i="4"/>
  <c r="EK87" i="4"/>
  <c r="EL87" i="4"/>
  <c r="EM87" i="4"/>
  <c r="EN87" i="4"/>
  <c r="EO87" i="4"/>
  <c r="EP87" i="4"/>
  <c r="EQ87" i="4"/>
  <c r="ER87" i="4"/>
  <c r="ES87" i="4"/>
  <c r="ET87" i="4"/>
  <c r="EU87" i="4"/>
  <c r="EV87" i="4"/>
  <c r="EW87" i="4"/>
  <c r="B88" i="4"/>
  <c r="C88" i="4"/>
  <c r="D88" i="4"/>
  <c r="E88" i="4"/>
  <c r="F88" i="4"/>
  <c r="G88" i="4"/>
  <c r="H88" i="4"/>
  <c r="M88" i="4" s="1"/>
  <c r="N88" i="4" s="1"/>
  <c r="O88" i="4" s="1" a="1"/>
  <c r="O88" i="4" s="1"/>
  <c r="R88" i="4"/>
  <c r="S88" i="4"/>
  <c r="T88" i="4"/>
  <c r="U88" i="4"/>
  <c r="V88" i="4"/>
  <c r="W88" i="4"/>
  <c r="X88" i="4"/>
  <c r="Y88" i="4"/>
  <c r="Z88" i="4"/>
  <c r="AA88" i="4"/>
  <c r="AB88" i="4"/>
  <c r="AC88" i="4"/>
  <c r="AD88" i="4"/>
  <c r="AE88" i="4" s="1"/>
  <c r="AF88" i="4"/>
  <c r="AG88" i="4" s="1"/>
  <c r="AH88" i="4"/>
  <c r="AI88" i="4"/>
  <c r="AJ88" i="4"/>
  <c r="AK88" i="4"/>
  <c r="AL88" i="4"/>
  <c r="AN88" i="4"/>
  <c r="AM88" i="4" s="1"/>
  <c r="AO88" i="4"/>
  <c r="AP88" i="4"/>
  <c r="AQ88" i="4"/>
  <c r="AR88" i="4"/>
  <c r="AS88" i="4"/>
  <c r="AT88" i="4"/>
  <c r="AU88" i="4"/>
  <c r="AV88" i="4"/>
  <c r="AW88" i="4"/>
  <c r="AX88" i="4"/>
  <c r="AY88" i="4"/>
  <c r="AZ88" i="4"/>
  <c r="BA88" i="4"/>
  <c r="BB88" i="4"/>
  <c r="BC88" i="4"/>
  <c r="BD88" i="4"/>
  <c r="BE88" i="4"/>
  <c r="BF88" i="4"/>
  <c r="BG88" i="4"/>
  <c r="BH88" i="4"/>
  <c r="BI88" i="4"/>
  <c r="BJ88" i="4"/>
  <c r="BK88" i="4"/>
  <c r="BL88" i="4"/>
  <c r="BM88" i="4"/>
  <c r="BN88" i="4"/>
  <c r="BO88" i="4"/>
  <c r="BP88" i="4"/>
  <c r="BQ88" i="4"/>
  <c r="BR88" i="4"/>
  <c r="BS88" i="4"/>
  <c r="BT88" i="4"/>
  <c r="BU88" i="4"/>
  <c r="BV88" i="4"/>
  <c r="BW88" i="4"/>
  <c r="BX88" i="4"/>
  <c r="BY88" i="4"/>
  <c r="BZ88" i="4"/>
  <c r="CA88" i="4"/>
  <c r="CB88" i="4"/>
  <c r="CC88" i="4"/>
  <c r="CD88" i="4"/>
  <c r="CE88" i="4"/>
  <c r="CF88" i="4"/>
  <c r="CG88" i="4"/>
  <c r="CH88" i="4"/>
  <c r="CI88" i="4"/>
  <c r="CJ88" i="4"/>
  <c r="CK88" i="4"/>
  <c r="CL88" i="4"/>
  <c r="CM88" i="4" s="1"/>
  <c r="CN88" i="4"/>
  <c r="CO88" i="4"/>
  <c r="CP88" i="4"/>
  <c r="CQ88" i="4"/>
  <c r="CR88" i="4"/>
  <c r="CS88" i="4"/>
  <c r="CT88" i="4"/>
  <c r="CU88" i="4"/>
  <c r="CV88" i="4"/>
  <c r="CW88" i="4"/>
  <c r="CX88" i="4"/>
  <c r="CY88" i="4"/>
  <c r="CZ88" i="4"/>
  <c r="DA88" i="4"/>
  <c r="DB88" i="4"/>
  <c r="DC88" i="4"/>
  <c r="DD88" i="4"/>
  <c r="DE88" i="4"/>
  <c r="DF88" i="4"/>
  <c r="DG88" i="4"/>
  <c r="DH88" i="4"/>
  <c r="DI88" i="4"/>
  <c r="DJ88" i="4"/>
  <c r="DK88" i="4"/>
  <c r="DL88" i="4"/>
  <c r="DM88" i="4"/>
  <c r="DN88" i="4"/>
  <c r="DO88" i="4"/>
  <c r="DP88" i="4"/>
  <c r="DQ88" i="4"/>
  <c r="DR88" i="4"/>
  <c r="DS88" i="4"/>
  <c r="DT88" i="4"/>
  <c r="DU88" i="4"/>
  <c r="DV88" i="4"/>
  <c r="DW88" i="4"/>
  <c r="EC88" i="4"/>
  <c r="DX88" i="4" s="1"/>
  <c r="ED88" i="4"/>
  <c r="EE88" i="4"/>
  <c r="EF88" i="4"/>
  <c r="EG88" i="4"/>
  <c r="EH88" i="4"/>
  <c r="EI88" i="4"/>
  <c r="EJ88" i="4"/>
  <c r="EK88" i="4"/>
  <c r="EL88" i="4"/>
  <c r="EM88" i="4"/>
  <c r="EN88" i="4"/>
  <c r="EO88" i="4"/>
  <c r="EP88" i="4"/>
  <c r="EQ88" i="4"/>
  <c r="ER88" i="4"/>
  <c r="ES88" i="4"/>
  <c r="ET88" i="4"/>
  <c r="EU88" i="4"/>
  <c r="EV88" i="4"/>
  <c r="EW88" i="4"/>
  <c r="B89" i="4"/>
  <c r="C89" i="4"/>
  <c r="D89" i="4"/>
  <c r="E89" i="4"/>
  <c r="F89" i="4"/>
  <c r="G89" i="4"/>
  <c r="H89" i="4"/>
  <c r="M89" i="4" s="1"/>
  <c r="N89" i="4" s="1"/>
  <c r="O89" i="4" s="1" a="1"/>
  <c r="O89" i="4" s="1"/>
  <c r="R89" i="4"/>
  <c r="S89" i="4"/>
  <c r="T89" i="4"/>
  <c r="U89" i="4"/>
  <c r="V89" i="4"/>
  <c r="W89" i="4"/>
  <c r="X89" i="4"/>
  <c r="Y89" i="4"/>
  <c r="Z89" i="4"/>
  <c r="AA89" i="4"/>
  <c r="AB89" i="4"/>
  <c r="AC89" i="4"/>
  <c r="AD89" i="4"/>
  <c r="AE89" i="4" s="1"/>
  <c r="AF89" i="4"/>
  <c r="AG89" i="4" s="1"/>
  <c r="AH89" i="4"/>
  <c r="AI89" i="4"/>
  <c r="AJ89" i="4"/>
  <c r="AK89" i="4"/>
  <c r="AL89" i="4"/>
  <c r="AN89" i="4"/>
  <c r="AM89" i="4" s="1"/>
  <c r="AO89" i="4"/>
  <c r="AP89" i="4"/>
  <c r="AQ89" i="4"/>
  <c r="AR89" i="4"/>
  <c r="AS89" i="4"/>
  <c r="AT89" i="4"/>
  <c r="AU89" i="4"/>
  <c r="AV89" i="4"/>
  <c r="AW89" i="4"/>
  <c r="AX89" i="4"/>
  <c r="AY89" i="4"/>
  <c r="AZ89" i="4"/>
  <c r="BA89" i="4"/>
  <c r="BB89" i="4"/>
  <c r="BC89" i="4"/>
  <c r="BD89" i="4"/>
  <c r="BE89" i="4"/>
  <c r="BF89" i="4"/>
  <c r="BG89" i="4"/>
  <c r="BH89" i="4"/>
  <c r="BI89" i="4"/>
  <c r="BJ89" i="4"/>
  <c r="BK89" i="4"/>
  <c r="BL89" i="4"/>
  <c r="BM89" i="4"/>
  <c r="BN89" i="4"/>
  <c r="BO89" i="4"/>
  <c r="BP89" i="4"/>
  <c r="BQ89" i="4"/>
  <c r="BR89" i="4"/>
  <c r="BS89" i="4"/>
  <c r="BT89" i="4"/>
  <c r="BU89" i="4"/>
  <c r="BV89" i="4"/>
  <c r="BW89" i="4"/>
  <c r="BX89" i="4"/>
  <c r="BY89" i="4"/>
  <c r="BZ89" i="4"/>
  <c r="CA89" i="4"/>
  <c r="CB89" i="4"/>
  <c r="CC89" i="4"/>
  <c r="CD89" i="4"/>
  <c r="CE89" i="4"/>
  <c r="CF89" i="4"/>
  <c r="CG89" i="4"/>
  <c r="CH89" i="4"/>
  <c r="CI89" i="4"/>
  <c r="CJ89" i="4"/>
  <c r="CK89" i="4"/>
  <c r="CL89" i="4"/>
  <c r="CM89" i="4" s="1"/>
  <c r="CN89" i="4"/>
  <c r="CO89" i="4"/>
  <c r="CP89" i="4"/>
  <c r="CQ89" i="4"/>
  <c r="CR89" i="4"/>
  <c r="CS89" i="4"/>
  <c r="CT89" i="4"/>
  <c r="CU89" i="4"/>
  <c r="CV89" i="4"/>
  <c r="CW89" i="4"/>
  <c r="CX89" i="4"/>
  <c r="CY89" i="4"/>
  <c r="CZ89" i="4"/>
  <c r="DA89" i="4"/>
  <c r="DB89" i="4"/>
  <c r="DC89" i="4"/>
  <c r="DD89" i="4"/>
  <c r="DE89" i="4"/>
  <c r="DF89" i="4"/>
  <c r="DG89" i="4"/>
  <c r="DH89" i="4"/>
  <c r="DI89" i="4"/>
  <c r="DJ89" i="4"/>
  <c r="DK89" i="4"/>
  <c r="DL89" i="4"/>
  <c r="DM89" i="4"/>
  <c r="DN89" i="4"/>
  <c r="DO89" i="4"/>
  <c r="DP89" i="4"/>
  <c r="DQ89" i="4"/>
  <c r="DR89" i="4"/>
  <c r="DS89" i="4"/>
  <c r="DT89" i="4"/>
  <c r="DU89" i="4"/>
  <c r="DV89" i="4"/>
  <c r="DW89" i="4"/>
  <c r="EC89" i="4"/>
  <c r="ED89" i="4"/>
  <c r="EE89" i="4"/>
  <c r="EF89" i="4"/>
  <c r="EG89" i="4"/>
  <c r="EH89" i="4"/>
  <c r="EI89" i="4"/>
  <c r="EJ89" i="4"/>
  <c r="EK89" i="4"/>
  <c r="EL89" i="4"/>
  <c r="EM89" i="4"/>
  <c r="EN89" i="4"/>
  <c r="EO89" i="4"/>
  <c r="EP89" i="4"/>
  <c r="EQ89" i="4"/>
  <c r="ER89" i="4"/>
  <c r="ES89" i="4"/>
  <c r="ET89" i="4"/>
  <c r="EU89" i="4"/>
  <c r="EV89" i="4"/>
  <c r="EW89" i="4"/>
  <c r="B90" i="4"/>
  <c r="C90" i="4"/>
  <c r="D90" i="4"/>
  <c r="E90" i="4"/>
  <c r="F90" i="4"/>
  <c r="G90" i="4"/>
  <c r="H90" i="4"/>
  <c r="M90" i="4" s="1"/>
  <c r="N90" i="4" s="1"/>
  <c r="O90" i="4" s="1" a="1"/>
  <c r="O90" i="4" s="1"/>
  <c r="R90" i="4"/>
  <c r="S90" i="4"/>
  <c r="T90" i="4"/>
  <c r="U90" i="4"/>
  <c r="V90" i="4"/>
  <c r="W90" i="4"/>
  <c r="X90" i="4"/>
  <c r="Y90" i="4"/>
  <c r="Z90" i="4"/>
  <c r="AA90" i="4"/>
  <c r="AB90" i="4"/>
  <c r="AC90" i="4"/>
  <c r="AD90" i="4"/>
  <c r="AE90" i="4" s="1"/>
  <c r="AF90" i="4"/>
  <c r="AG90" i="4" s="1"/>
  <c r="AH90" i="4"/>
  <c r="AI90" i="4"/>
  <c r="AJ90" i="4"/>
  <c r="AK90" i="4"/>
  <c r="AL90" i="4"/>
  <c r="AN90" i="4"/>
  <c r="AM90" i="4" s="1"/>
  <c r="AO90" i="4"/>
  <c r="AP90" i="4"/>
  <c r="AQ90" i="4"/>
  <c r="AR90" i="4"/>
  <c r="AS90" i="4"/>
  <c r="AT90" i="4"/>
  <c r="AU90" i="4"/>
  <c r="AV90" i="4"/>
  <c r="AW90" i="4"/>
  <c r="AX90" i="4"/>
  <c r="AY90" i="4"/>
  <c r="AZ90" i="4"/>
  <c r="BA90" i="4"/>
  <c r="BB90" i="4"/>
  <c r="BC90" i="4"/>
  <c r="BD90" i="4"/>
  <c r="BE90" i="4"/>
  <c r="BF90" i="4"/>
  <c r="BG90" i="4"/>
  <c r="BH90" i="4"/>
  <c r="BI90" i="4"/>
  <c r="BJ90" i="4"/>
  <c r="BK90" i="4"/>
  <c r="BL90" i="4"/>
  <c r="BM90" i="4"/>
  <c r="BN90" i="4"/>
  <c r="BO90" i="4"/>
  <c r="BP90" i="4"/>
  <c r="BQ90" i="4"/>
  <c r="BR90" i="4"/>
  <c r="BS90" i="4"/>
  <c r="BT90" i="4"/>
  <c r="BU90" i="4"/>
  <c r="BV90" i="4"/>
  <c r="BW90" i="4"/>
  <c r="BX90" i="4"/>
  <c r="BY90" i="4"/>
  <c r="BZ90" i="4"/>
  <c r="CA90" i="4"/>
  <c r="CB90" i="4"/>
  <c r="CC90" i="4"/>
  <c r="CD90" i="4"/>
  <c r="CE90" i="4"/>
  <c r="CF90" i="4"/>
  <c r="CG90" i="4"/>
  <c r="CH90" i="4"/>
  <c r="CI90" i="4"/>
  <c r="CJ90" i="4"/>
  <c r="CK90" i="4"/>
  <c r="CL90" i="4"/>
  <c r="CM90" i="4" s="1"/>
  <c r="CN90" i="4"/>
  <c r="CO90" i="4"/>
  <c r="CP90" i="4"/>
  <c r="CQ90" i="4"/>
  <c r="CR90" i="4"/>
  <c r="CS90" i="4"/>
  <c r="CT90" i="4"/>
  <c r="CU90" i="4"/>
  <c r="CV90" i="4"/>
  <c r="CW90" i="4"/>
  <c r="CX90" i="4"/>
  <c r="CY90" i="4"/>
  <c r="CZ90" i="4"/>
  <c r="DA90" i="4"/>
  <c r="DB90" i="4"/>
  <c r="DC90" i="4"/>
  <c r="DD90" i="4"/>
  <c r="DE90" i="4"/>
  <c r="DF90" i="4"/>
  <c r="DG90" i="4"/>
  <c r="DH90" i="4"/>
  <c r="DI90" i="4"/>
  <c r="DJ90" i="4"/>
  <c r="DK90" i="4"/>
  <c r="DL90" i="4"/>
  <c r="DM90" i="4"/>
  <c r="DN90" i="4"/>
  <c r="DO90" i="4"/>
  <c r="DP90" i="4"/>
  <c r="DQ90" i="4"/>
  <c r="DR90" i="4"/>
  <c r="DS90" i="4"/>
  <c r="DT90" i="4"/>
  <c r="DU90" i="4"/>
  <c r="DV90" i="4"/>
  <c r="DW90" i="4"/>
  <c r="EC90" i="4"/>
  <c r="ED90" i="4"/>
  <c r="EE90" i="4"/>
  <c r="EF90" i="4"/>
  <c r="EG90" i="4"/>
  <c r="EH90" i="4"/>
  <c r="EI90" i="4"/>
  <c r="EJ90" i="4"/>
  <c r="EK90" i="4"/>
  <c r="EL90" i="4"/>
  <c r="EM90" i="4"/>
  <c r="EN90" i="4"/>
  <c r="EO90" i="4"/>
  <c r="EP90" i="4"/>
  <c r="EQ90" i="4"/>
  <c r="ER90" i="4"/>
  <c r="ES90" i="4"/>
  <c r="ET90" i="4"/>
  <c r="EU90" i="4"/>
  <c r="EV90" i="4"/>
  <c r="EW90" i="4"/>
  <c r="B91" i="4"/>
  <c r="C91" i="4"/>
  <c r="D91" i="4"/>
  <c r="E91" i="4"/>
  <c r="F91" i="4"/>
  <c r="G91" i="4"/>
  <c r="H91" i="4"/>
  <c r="M91" i="4" s="1"/>
  <c r="N91" i="4" s="1"/>
  <c r="O91" i="4" s="1" a="1"/>
  <c r="O91" i="4" s="1"/>
  <c r="R91" i="4"/>
  <c r="S91" i="4"/>
  <c r="T91" i="4"/>
  <c r="U91" i="4"/>
  <c r="V91" i="4"/>
  <c r="W91" i="4"/>
  <c r="X91" i="4"/>
  <c r="Y91" i="4"/>
  <c r="Z91" i="4"/>
  <c r="AA91" i="4"/>
  <c r="AB91" i="4"/>
  <c r="AC91" i="4"/>
  <c r="AD91" i="4"/>
  <c r="AE91" i="4" s="1"/>
  <c r="AF91" i="4"/>
  <c r="AG91" i="4" s="1"/>
  <c r="AH91" i="4"/>
  <c r="AI91" i="4"/>
  <c r="AJ91" i="4"/>
  <c r="AK91" i="4"/>
  <c r="AL91" i="4"/>
  <c r="AN91" i="4"/>
  <c r="AM91" i="4" s="1"/>
  <c r="AO91" i="4"/>
  <c r="AP91" i="4"/>
  <c r="AQ91" i="4"/>
  <c r="AR91" i="4"/>
  <c r="AS91" i="4"/>
  <c r="AT91" i="4"/>
  <c r="AU91" i="4"/>
  <c r="AV91" i="4"/>
  <c r="AW91" i="4"/>
  <c r="AX91" i="4"/>
  <c r="AY91" i="4"/>
  <c r="AZ91" i="4"/>
  <c r="BA91" i="4"/>
  <c r="BB91" i="4"/>
  <c r="BC91" i="4"/>
  <c r="BD91" i="4"/>
  <c r="BE91" i="4"/>
  <c r="BF91" i="4"/>
  <c r="BG91" i="4"/>
  <c r="BH91" i="4"/>
  <c r="BI91" i="4"/>
  <c r="BJ91" i="4"/>
  <c r="BK91" i="4"/>
  <c r="BL91" i="4"/>
  <c r="BM91" i="4"/>
  <c r="BN91" i="4"/>
  <c r="BO91" i="4"/>
  <c r="BP91" i="4"/>
  <c r="BQ91" i="4"/>
  <c r="BR91" i="4"/>
  <c r="BS91" i="4"/>
  <c r="BT91" i="4"/>
  <c r="BU91" i="4"/>
  <c r="BV91" i="4"/>
  <c r="BW91" i="4"/>
  <c r="BX91" i="4"/>
  <c r="BY91" i="4"/>
  <c r="BZ91" i="4"/>
  <c r="CA91" i="4"/>
  <c r="CB91" i="4"/>
  <c r="CC91" i="4"/>
  <c r="CD91" i="4"/>
  <c r="CE91" i="4"/>
  <c r="CF91" i="4"/>
  <c r="CG91" i="4"/>
  <c r="CH91" i="4"/>
  <c r="CI91" i="4"/>
  <c r="CJ91" i="4"/>
  <c r="CK91" i="4"/>
  <c r="CL91" i="4"/>
  <c r="CM91" i="4" s="1"/>
  <c r="CN91" i="4"/>
  <c r="CO91" i="4"/>
  <c r="CP91" i="4"/>
  <c r="CQ91" i="4"/>
  <c r="CR91" i="4"/>
  <c r="CS91" i="4"/>
  <c r="CT91" i="4"/>
  <c r="CU91" i="4"/>
  <c r="CV91" i="4"/>
  <c r="CW91" i="4"/>
  <c r="CX91" i="4"/>
  <c r="CY91" i="4"/>
  <c r="CZ91" i="4"/>
  <c r="DA91" i="4"/>
  <c r="DB91" i="4"/>
  <c r="DC91" i="4"/>
  <c r="DD91" i="4"/>
  <c r="DE91" i="4"/>
  <c r="DF91" i="4"/>
  <c r="DG91" i="4"/>
  <c r="DH91" i="4"/>
  <c r="DI91" i="4"/>
  <c r="DJ91" i="4"/>
  <c r="DK91" i="4"/>
  <c r="DL91" i="4"/>
  <c r="DM91" i="4"/>
  <c r="DN91" i="4"/>
  <c r="DO91" i="4"/>
  <c r="DP91" i="4"/>
  <c r="DQ91" i="4"/>
  <c r="DR91" i="4"/>
  <c r="DS91" i="4"/>
  <c r="DT91" i="4"/>
  <c r="DU91" i="4"/>
  <c r="DV91" i="4"/>
  <c r="DW91" i="4"/>
  <c r="EC91" i="4"/>
  <c r="ED91" i="4"/>
  <c r="EE91" i="4"/>
  <c r="EF91" i="4"/>
  <c r="EG91" i="4"/>
  <c r="EH91" i="4"/>
  <c r="EI91" i="4"/>
  <c r="EJ91" i="4"/>
  <c r="EK91" i="4"/>
  <c r="EL91" i="4"/>
  <c r="EM91" i="4"/>
  <c r="EN91" i="4"/>
  <c r="EO91" i="4"/>
  <c r="EP91" i="4"/>
  <c r="EQ91" i="4"/>
  <c r="ER91" i="4"/>
  <c r="ES91" i="4"/>
  <c r="ET91" i="4"/>
  <c r="EU91" i="4"/>
  <c r="EV91" i="4"/>
  <c r="EW91" i="4"/>
  <c r="B92" i="4"/>
  <c r="C92" i="4"/>
  <c r="D92" i="4"/>
  <c r="E92" i="4"/>
  <c r="F92" i="4"/>
  <c r="G92" i="4"/>
  <c r="H92" i="4"/>
  <c r="M92" i="4" s="1"/>
  <c r="N92" i="4" s="1"/>
  <c r="O92" i="4" s="1" a="1"/>
  <c r="O92" i="4" s="1"/>
  <c r="R92" i="4"/>
  <c r="S92" i="4"/>
  <c r="T92" i="4"/>
  <c r="U92" i="4"/>
  <c r="V92" i="4"/>
  <c r="W92" i="4"/>
  <c r="X92" i="4"/>
  <c r="Y92" i="4"/>
  <c r="Z92" i="4"/>
  <c r="AA92" i="4"/>
  <c r="AB92" i="4"/>
  <c r="AC92" i="4"/>
  <c r="AD92" i="4"/>
  <c r="AE92" i="4" s="1"/>
  <c r="AF92" i="4"/>
  <c r="AG92" i="4" s="1"/>
  <c r="AH92" i="4"/>
  <c r="AI92" i="4"/>
  <c r="AJ92" i="4"/>
  <c r="AK92" i="4"/>
  <c r="AL92" i="4"/>
  <c r="AN92" i="4"/>
  <c r="AM92" i="4" s="1"/>
  <c r="AO92" i="4"/>
  <c r="AP92" i="4"/>
  <c r="AQ92" i="4"/>
  <c r="AR92" i="4"/>
  <c r="AS92" i="4"/>
  <c r="AT92" i="4"/>
  <c r="AU92" i="4"/>
  <c r="AV92" i="4"/>
  <c r="AW92" i="4"/>
  <c r="AX92" i="4"/>
  <c r="AY92" i="4"/>
  <c r="AZ92" i="4"/>
  <c r="BA92" i="4"/>
  <c r="BB92" i="4"/>
  <c r="BC92" i="4"/>
  <c r="BD92" i="4"/>
  <c r="BE92" i="4"/>
  <c r="BF92" i="4"/>
  <c r="BG92" i="4"/>
  <c r="BH92" i="4"/>
  <c r="BI92" i="4"/>
  <c r="BJ92" i="4"/>
  <c r="BK92" i="4"/>
  <c r="BL92" i="4"/>
  <c r="BM92" i="4"/>
  <c r="BN92" i="4"/>
  <c r="BO92" i="4"/>
  <c r="BP92" i="4"/>
  <c r="BQ92" i="4"/>
  <c r="BR92" i="4"/>
  <c r="BS92" i="4"/>
  <c r="BT92" i="4"/>
  <c r="BU92" i="4"/>
  <c r="BV92" i="4"/>
  <c r="BW92" i="4"/>
  <c r="BX92" i="4"/>
  <c r="BY92" i="4"/>
  <c r="BZ92" i="4"/>
  <c r="CA92" i="4"/>
  <c r="CB92" i="4"/>
  <c r="CC92" i="4"/>
  <c r="CD92" i="4"/>
  <c r="CE92" i="4"/>
  <c r="CF92" i="4"/>
  <c r="CG92" i="4"/>
  <c r="CH92" i="4"/>
  <c r="CI92" i="4"/>
  <c r="CJ92" i="4"/>
  <c r="CK92" i="4"/>
  <c r="CL92" i="4"/>
  <c r="CM92" i="4" s="1"/>
  <c r="CN92" i="4"/>
  <c r="CO92" i="4"/>
  <c r="CP92" i="4"/>
  <c r="CQ92" i="4"/>
  <c r="CR92" i="4"/>
  <c r="CS92" i="4"/>
  <c r="CT92" i="4"/>
  <c r="CU92" i="4"/>
  <c r="CV92" i="4"/>
  <c r="CW92" i="4"/>
  <c r="CX92" i="4"/>
  <c r="CY92" i="4"/>
  <c r="CZ92" i="4"/>
  <c r="DA92" i="4"/>
  <c r="DB92" i="4"/>
  <c r="DC92" i="4"/>
  <c r="DD92" i="4"/>
  <c r="DE92" i="4"/>
  <c r="DF92" i="4"/>
  <c r="DG92" i="4"/>
  <c r="DH92" i="4"/>
  <c r="DI92" i="4"/>
  <c r="DJ92" i="4"/>
  <c r="DK92" i="4"/>
  <c r="DL92" i="4"/>
  <c r="DM92" i="4"/>
  <c r="DN92" i="4"/>
  <c r="DO92" i="4"/>
  <c r="DP92" i="4"/>
  <c r="DQ92" i="4"/>
  <c r="DR92" i="4"/>
  <c r="DS92" i="4"/>
  <c r="DT92" i="4"/>
  <c r="DU92" i="4"/>
  <c r="DV92" i="4"/>
  <c r="DW92" i="4"/>
  <c r="EC92" i="4"/>
  <c r="ED92" i="4"/>
  <c r="EE92" i="4"/>
  <c r="EF92" i="4"/>
  <c r="EG92" i="4"/>
  <c r="EH92" i="4"/>
  <c r="EI92" i="4"/>
  <c r="EJ92" i="4"/>
  <c r="EK92" i="4"/>
  <c r="EL92" i="4"/>
  <c r="EM92" i="4"/>
  <c r="EN92" i="4"/>
  <c r="EO92" i="4"/>
  <c r="EP92" i="4"/>
  <c r="EQ92" i="4"/>
  <c r="ER92" i="4"/>
  <c r="ES92" i="4"/>
  <c r="ET92" i="4"/>
  <c r="EU92" i="4"/>
  <c r="EV92" i="4"/>
  <c r="EW92" i="4"/>
  <c r="B93" i="4"/>
  <c r="C93" i="4"/>
  <c r="D93" i="4"/>
  <c r="E93" i="4"/>
  <c r="F93" i="4"/>
  <c r="G93" i="4"/>
  <c r="H93" i="4"/>
  <c r="M93" i="4" s="1"/>
  <c r="N93" i="4" s="1"/>
  <c r="O93" i="4" s="1" a="1"/>
  <c r="O93" i="4" s="1"/>
  <c r="R93" i="4"/>
  <c r="S93" i="4"/>
  <c r="T93" i="4"/>
  <c r="U93" i="4"/>
  <c r="V93" i="4"/>
  <c r="W93" i="4"/>
  <c r="X93" i="4"/>
  <c r="Y93" i="4"/>
  <c r="Z93" i="4"/>
  <c r="AA93" i="4"/>
  <c r="AB93" i="4"/>
  <c r="AC93" i="4"/>
  <c r="AD93" i="4"/>
  <c r="AE93" i="4" s="1"/>
  <c r="AF93" i="4"/>
  <c r="AG93" i="4" s="1"/>
  <c r="AH93" i="4"/>
  <c r="AI93" i="4"/>
  <c r="AJ93" i="4"/>
  <c r="AK93" i="4"/>
  <c r="AL93" i="4"/>
  <c r="AN93" i="4"/>
  <c r="AM93" i="4" s="1"/>
  <c r="AO93" i="4"/>
  <c r="AP93" i="4"/>
  <c r="AQ93" i="4"/>
  <c r="AR93" i="4"/>
  <c r="AS93" i="4"/>
  <c r="AT93" i="4"/>
  <c r="AU93" i="4"/>
  <c r="AV93" i="4"/>
  <c r="AW93" i="4"/>
  <c r="AX93" i="4"/>
  <c r="AY93" i="4"/>
  <c r="AZ93" i="4"/>
  <c r="BA93" i="4"/>
  <c r="BB93" i="4"/>
  <c r="BC93" i="4"/>
  <c r="BD93" i="4"/>
  <c r="BE93" i="4"/>
  <c r="BF93" i="4"/>
  <c r="BG93" i="4"/>
  <c r="BH93" i="4"/>
  <c r="BI93" i="4"/>
  <c r="BJ93" i="4"/>
  <c r="BK93" i="4"/>
  <c r="BL93" i="4"/>
  <c r="BM93" i="4"/>
  <c r="BN93" i="4"/>
  <c r="BO93" i="4"/>
  <c r="BP93" i="4"/>
  <c r="BQ93" i="4"/>
  <c r="BR93" i="4"/>
  <c r="BS93" i="4"/>
  <c r="BT93" i="4"/>
  <c r="BU93" i="4"/>
  <c r="BV93" i="4"/>
  <c r="BW93" i="4"/>
  <c r="BX93" i="4"/>
  <c r="BY93" i="4"/>
  <c r="BZ93" i="4"/>
  <c r="CA93" i="4"/>
  <c r="CB93" i="4"/>
  <c r="CC93" i="4"/>
  <c r="CD93" i="4"/>
  <c r="CE93" i="4"/>
  <c r="CF93" i="4"/>
  <c r="CG93" i="4"/>
  <c r="CH93" i="4"/>
  <c r="CI93" i="4"/>
  <c r="CJ93" i="4"/>
  <c r="CK93" i="4"/>
  <c r="CL93" i="4"/>
  <c r="CM93" i="4" s="1"/>
  <c r="CN93" i="4"/>
  <c r="CO93" i="4"/>
  <c r="CP93" i="4"/>
  <c r="CQ93" i="4"/>
  <c r="CR93" i="4"/>
  <c r="CS93" i="4"/>
  <c r="CT93" i="4"/>
  <c r="CU93" i="4"/>
  <c r="CV93" i="4"/>
  <c r="CW93" i="4"/>
  <c r="CX93" i="4"/>
  <c r="CY93" i="4"/>
  <c r="CZ93" i="4"/>
  <c r="DA93" i="4"/>
  <c r="DB93" i="4"/>
  <c r="DC93" i="4"/>
  <c r="DD93" i="4"/>
  <c r="DE93" i="4"/>
  <c r="DF93" i="4"/>
  <c r="DG93" i="4"/>
  <c r="DH93" i="4"/>
  <c r="DI93" i="4"/>
  <c r="DJ93" i="4"/>
  <c r="DK93" i="4"/>
  <c r="DL93" i="4"/>
  <c r="DM93" i="4"/>
  <c r="DN93" i="4"/>
  <c r="DO93" i="4"/>
  <c r="DP93" i="4"/>
  <c r="DQ93" i="4"/>
  <c r="DR93" i="4"/>
  <c r="DS93" i="4"/>
  <c r="DT93" i="4"/>
  <c r="DU93" i="4"/>
  <c r="DV93" i="4"/>
  <c r="DW93" i="4"/>
  <c r="EC93" i="4"/>
  <c r="ED93" i="4"/>
  <c r="EE93" i="4"/>
  <c r="EF93" i="4"/>
  <c r="EG93" i="4"/>
  <c r="EH93" i="4"/>
  <c r="EI93" i="4"/>
  <c r="EJ93" i="4"/>
  <c r="EK93" i="4"/>
  <c r="EL93" i="4"/>
  <c r="EM93" i="4"/>
  <c r="EN93" i="4"/>
  <c r="EO93" i="4"/>
  <c r="EP93" i="4"/>
  <c r="EQ93" i="4"/>
  <c r="ER93" i="4"/>
  <c r="ES93" i="4"/>
  <c r="ET93" i="4"/>
  <c r="EU93" i="4"/>
  <c r="EV93" i="4"/>
  <c r="EW93" i="4"/>
  <c r="B94" i="4"/>
  <c r="C94" i="4"/>
  <c r="D94" i="4"/>
  <c r="E94" i="4"/>
  <c r="F94" i="4"/>
  <c r="G94" i="4"/>
  <c r="H94" i="4"/>
  <c r="M94" i="4" s="1"/>
  <c r="N94" i="4" s="1"/>
  <c r="O94" i="4" s="1" a="1"/>
  <c r="O94" i="4" s="1"/>
  <c r="R94" i="4"/>
  <c r="S94" i="4"/>
  <c r="T94" i="4"/>
  <c r="U94" i="4"/>
  <c r="V94" i="4"/>
  <c r="W94" i="4"/>
  <c r="X94" i="4"/>
  <c r="Y94" i="4"/>
  <c r="Z94" i="4"/>
  <c r="AA94" i="4"/>
  <c r="AB94" i="4"/>
  <c r="AC94" i="4"/>
  <c r="AD94" i="4"/>
  <c r="AE94" i="4" s="1"/>
  <c r="AF94" i="4"/>
  <c r="AG94" i="4" s="1"/>
  <c r="AH94" i="4"/>
  <c r="AI94" i="4"/>
  <c r="AJ94" i="4"/>
  <c r="AK94" i="4"/>
  <c r="AL94" i="4"/>
  <c r="AN94" i="4"/>
  <c r="AM94" i="4" s="1"/>
  <c r="AO94" i="4"/>
  <c r="AP94" i="4"/>
  <c r="AQ94" i="4"/>
  <c r="AR94" i="4"/>
  <c r="AS94" i="4"/>
  <c r="AT94" i="4"/>
  <c r="AU94" i="4"/>
  <c r="AV94" i="4"/>
  <c r="AW94" i="4"/>
  <c r="AX94" i="4"/>
  <c r="AY94" i="4"/>
  <c r="AZ94" i="4"/>
  <c r="BA94" i="4"/>
  <c r="BB94" i="4"/>
  <c r="BC94" i="4"/>
  <c r="BD94" i="4"/>
  <c r="BE94" i="4"/>
  <c r="BF94" i="4"/>
  <c r="BG94" i="4"/>
  <c r="BH94" i="4"/>
  <c r="BI94" i="4"/>
  <c r="BJ94" i="4"/>
  <c r="BK94" i="4"/>
  <c r="BL94" i="4"/>
  <c r="BM94" i="4"/>
  <c r="BN94" i="4"/>
  <c r="BO94" i="4"/>
  <c r="BP94" i="4"/>
  <c r="BQ94" i="4"/>
  <c r="BR94" i="4"/>
  <c r="BS94" i="4"/>
  <c r="BT94" i="4"/>
  <c r="BU94" i="4"/>
  <c r="BV94" i="4"/>
  <c r="BW94" i="4"/>
  <c r="BX94" i="4"/>
  <c r="BY94" i="4"/>
  <c r="BZ94" i="4"/>
  <c r="CA94" i="4"/>
  <c r="CB94" i="4"/>
  <c r="CC94" i="4"/>
  <c r="CD94" i="4"/>
  <c r="CE94" i="4"/>
  <c r="CF94" i="4"/>
  <c r="CG94" i="4"/>
  <c r="CH94" i="4"/>
  <c r="CI94" i="4"/>
  <c r="CJ94" i="4"/>
  <c r="CK94" i="4"/>
  <c r="CL94" i="4"/>
  <c r="CM94" i="4" s="1"/>
  <c r="CN94" i="4"/>
  <c r="CO94" i="4"/>
  <c r="CP94" i="4"/>
  <c r="CQ94" i="4"/>
  <c r="CR94" i="4"/>
  <c r="CS94" i="4"/>
  <c r="CT94" i="4"/>
  <c r="CU94" i="4"/>
  <c r="CV94" i="4"/>
  <c r="CW94" i="4"/>
  <c r="CX94" i="4"/>
  <c r="CY94" i="4"/>
  <c r="CZ94" i="4"/>
  <c r="DA94" i="4"/>
  <c r="DB94" i="4"/>
  <c r="DC94" i="4"/>
  <c r="DD94" i="4"/>
  <c r="DE94" i="4"/>
  <c r="DF94" i="4"/>
  <c r="DG94" i="4"/>
  <c r="DH94" i="4"/>
  <c r="DI94" i="4"/>
  <c r="DJ94" i="4"/>
  <c r="DK94" i="4"/>
  <c r="DL94" i="4"/>
  <c r="DM94" i="4"/>
  <c r="DN94" i="4"/>
  <c r="DO94" i="4"/>
  <c r="DP94" i="4"/>
  <c r="DQ94" i="4"/>
  <c r="DR94" i="4"/>
  <c r="DS94" i="4"/>
  <c r="DT94" i="4"/>
  <c r="DU94" i="4"/>
  <c r="DV94" i="4"/>
  <c r="DW94" i="4"/>
  <c r="EC94" i="4"/>
  <c r="ED94" i="4"/>
  <c r="EE94" i="4"/>
  <c r="EF94" i="4"/>
  <c r="EG94" i="4"/>
  <c r="EH94" i="4"/>
  <c r="EI94" i="4"/>
  <c r="EJ94" i="4"/>
  <c r="EK94" i="4"/>
  <c r="EL94" i="4"/>
  <c r="EM94" i="4"/>
  <c r="EN94" i="4"/>
  <c r="EO94" i="4"/>
  <c r="EP94" i="4"/>
  <c r="EQ94" i="4"/>
  <c r="ER94" i="4"/>
  <c r="ES94" i="4"/>
  <c r="ET94" i="4"/>
  <c r="EU94" i="4"/>
  <c r="EV94" i="4"/>
  <c r="EW94" i="4"/>
  <c r="B95" i="4"/>
  <c r="C95" i="4"/>
  <c r="D95" i="4"/>
  <c r="E95" i="4"/>
  <c r="F95" i="4"/>
  <c r="G95" i="4"/>
  <c r="H95" i="4"/>
  <c r="M95" i="4" s="1"/>
  <c r="N95" i="4" s="1"/>
  <c r="O95" i="4" s="1" a="1"/>
  <c r="O95" i="4" s="1"/>
  <c r="R95" i="4"/>
  <c r="S95" i="4"/>
  <c r="T95" i="4"/>
  <c r="U95" i="4"/>
  <c r="V95" i="4"/>
  <c r="W95" i="4"/>
  <c r="X95" i="4"/>
  <c r="Y95" i="4"/>
  <c r="Z95" i="4"/>
  <c r="AA95" i="4"/>
  <c r="AB95" i="4"/>
  <c r="AC95" i="4"/>
  <c r="AD95" i="4"/>
  <c r="AE95" i="4" s="1"/>
  <c r="AF95" i="4"/>
  <c r="AG95" i="4" s="1"/>
  <c r="AH95" i="4"/>
  <c r="AI95" i="4"/>
  <c r="AJ95" i="4"/>
  <c r="AK95" i="4"/>
  <c r="AL95" i="4"/>
  <c r="AN95" i="4"/>
  <c r="AM95" i="4" s="1"/>
  <c r="AO95" i="4"/>
  <c r="AP95" i="4"/>
  <c r="AQ95" i="4"/>
  <c r="AR95" i="4"/>
  <c r="AS95" i="4"/>
  <c r="AT95" i="4"/>
  <c r="AU95" i="4"/>
  <c r="AV95" i="4"/>
  <c r="AW95" i="4"/>
  <c r="AX95" i="4"/>
  <c r="AY95" i="4"/>
  <c r="AZ95" i="4"/>
  <c r="BA95" i="4"/>
  <c r="BB95" i="4"/>
  <c r="BC95" i="4"/>
  <c r="BD95" i="4"/>
  <c r="BE95" i="4"/>
  <c r="BF95" i="4"/>
  <c r="BG95" i="4"/>
  <c r="BH95" i="4"/>
  <c r="BI95" i="4"/>
  <c r="BJ95" i="4"/>
  <c r="BK95" i="4"/>
  <c r="BL95" i="4"/>
  <c r="BM95" i="4"/>
  <c r="BN95" i="4"/>
  <c r="BO95" i="4"/>
  <c r="BP95" i="4"/>
  <c r="BQ95" i="4"/>
  <c r="BR95" i="4"/>
  <c r="BS95" i="4"/>
  <c r="BT95" i="4"/>
  <c r="BU95" i="4"/>
  <c r="BV95" i="4"/>
  <c r="BW95" i="4"/>
  <c r="BX95" i="4"/>
  <c r="BY95" i="4"/>
  <c r="BZ95" i="4"/>
  <c r="CA95" i="4"/>
  <c r="CB95" i="4"/>
  <c r="CC95" i="4"/>
  <c r="CD95" i="4"/>
  <c r="CE95" i="4"/>
  <c r="CF95" i="4"/>
  <c r="CG95" i="4"/>
  <c r="CH95" i="4"/>
  <c r="CI95" i="4"/>
  <c r="CJ95" i="4"/>
  <c r="CK95" i="4"/>
  <c r="CL95" i="4"/>
  <c r="CM95" i="4" s="1"/>
  <c r="CN95" i="4"/>
  <c r="CO95" i="4"/>
  <c r="CP95" i="4"/>
  <c r="CQ95" i="4"/>
  <c r="CR95" i="4"/>
  <c r="CS95" i="4"/>
  <c r="CT95" i="4"/>
  <c r="CU95" i="4"/>
  <c r="CV95" i="4"/>
  <c r="CW95" i="4"/>
  <c r="CX95" i="4"/>
  <c r="CY95" i="4"/>
  <c r="CZ95" i="4"/>
  <c r="DA95" i="4"/>
  <c r="DB95" i="4"/>
  <c r="DC95" i="4"/>
  <c r="DD95" i="4"/>
  <c r="DE95" i="4"/>
  <c r="DF95" i="4"/>
  <c r="DG95" i="4"/>
  <c r="DH95" i="4"/>
  <c r="DI95" i="4"/>
  <c r="DJ95" i="4"/>
  <c r="DK95" i="4"/>
  <c r="DL95" i="4"/>
  <c r="DM95" i="4"/>
  <c r="DN95" i="4"/>
  <c r="DO95" i="4"/>
  <c r="DP95" i="4"/>
  <c r="DQ95" i="4"/>
  <c r="DR95" i="4"/>
  <c r="DS95" i="4"/>
  <c r="DT95" i="4"/>
  <c r="DU95" i="4"/>
  <c r="DV95" i="4"/>
  <c r="DW95" i="4"/>
  <c r="EC95" i="4"/>
  <c r="ED95" i="4"/>
  <c r="EE95" i="4"/>
  <c r="EF95" i="4"/>
  <c r="EG95" i="4"/>
  <c r="EH95" i="4"/>
  <c r="EI95" i="4"/>
  <c r="EJ95" i="4"/>
  <c r="EK95" i="4"/>
  <c r="EL95" i="4"/>
  <c r="EM95" i="4"/>
  <c r="EN95" i="4"/>
  <c r="EO95" i="4"/>
  <c r="EP95" i="4"/>
  <c r="EQ95" i="4"/>
  <c r="ER95" i="4"/>
  <c r="ES95" i="4"/>
  <c r="ET95" i="4"/>
  <c r="EU95" i="4"/>
  <c r="EV95" i="4"/>
  <c r="EW95" i="4"/>
  <c r="B96" i="4"/>
  <c r="C96" i="4"/>
  <c r="D96" i="4"/>
  <c r="E96" i="4"/>
  <c r="F96" i="4"/>
  <c r="G96" i="4"/>
  <c r="H96" i="4"/>
  <c r="M96" i="4" s="1"/>
  <c r="N96" i="4" s="1"/>
  <c r="O96" i="4" s="1" a="1"/>
  <c r="O96" i="4" s="1"/>
  <c r="R96" i="4"/>
  <c r="S96" i="4"/>
  <c r="T96" i="4"/>
  <c r="U96" i="4"/>
  <c r="V96" i="4"/>
  <c r="W96" i="4"/>
  <c r="X96" i="4"/>
  <c r="Y96" i="4"/>
  <c r="Z96" i="4"/>
  <c r="AA96" i="4"/>
  <c r="AB96" i="4"/>
  <c r="AC96" i="4"/>
  <c r="AD96" i="4"/>
  <c r="AE96" i="4" s="1"/>
  <c r="AF96" i="4"/>
  <c r="AG96" i="4" s="1"/>
  <c r="AH96" i="4"/>
  <c r="AI96" i="4"/>
  <c r="AJ96" i="4"/>
  <c r="AK96" i="4"/>
  <c r="AL96" i="4"/>
  <c r="AN96" i="4"/>
  <c r="AM96" i="4" s="1"/>
  <c r="AO96" i="4"/>
  <c r="AP96" i="4"/>
  <c r="AQ96" i="4"/>
  <c r="AR96" i="4"/>
  <c r="AS96" i="4"/>
  <c r="AT96" i="4"/>
  <c r="AU96" i="4"/>
  <c r="AV96" i="4"/>
  <c r="AW96" i="4"/>
  <c r="AX96" i="4"/>
  <c r="AY96" i="4"/>
  <c r="AZ96" i="4"/>
  <c r="BA96" i="4"/>
  <c r="BB96" i="4"/>
  <c r="BC96" i="4"/>
  <c r="BD96" i="4"/>
  <c r="BE96" i="4"/>
  <c r="BF96" i="4"/>
  <c r="BG96" i="4"/>
  <c r="BH96" i="4"/>
  <c r="BI96" i="4"/>
  <c r="BJ96" i="4"/>
  <c r="BK96" i="4"/>
  <c r="BL96" i="4"/>
  <c r="BM96" i="4"/>
  <c r="BN96" i="4"/>
  <c r="BO96" i="4"/>
  <c r="BP96" i="4"/>
  <c r="BQ96" i="4"/>
  <c r="BR96" i="4"/>
  <c r="BS96" i="4"/>
  <c r="BT96" i="4"/>
  <c r="BU96" i="4"/>
  <c r="BV96" i="4"/>
  <c r="BW96" i="4"/>
  <c r="BX96" i="4"/>
  <c r="BY96" i="4"/>
  <c r="BZ96" i="4"/>
  <c r="CA96" i="4"/>
  <c r="CB96" i="4"/>
  <c r="CC96" i="4"/>
  <c r="CD96" i="4"/>
  <c r="CE96" i="4"/>
  <c r="CF96" i="4"/>
  <c r="CG96" i="4"/>
  <c r="CH96" i="4"/>
  <c r="CI96" i="4"/>
  <c r="CJ96" i="4"/>
  <c r="CK96" i="4"/>
  <c r="CL96" i="4"/>
  <c r="CM96" i="4" s="1"/>
  <c r="CN96" i="4"/>
  <c r="CO96" i="4"/>
  <c r="CP96" i="4"/>
  <c r="CQ96" i="4"/>
  <c r="CR96" i="4"/>
  <c r="CS96" i="4"/>
  <c r="CT96" i="4"/>
  <c r="CU96" i="4"/>
  <c r="CV96" i="4"/>
  <c r="CW96" i="4"/>
  <c r="CX96" i="4"/>
  <c r="CY96" i="4"/>
  <c r="CZ96" i="4"/>
  <c r="DA96" i="4"/>
  <c r="DB96" i="4"/>
  <c r="DC96" i="4"/>
  <c r="DD96" i="4"/>
  <c r="DE96" i="4"/>
  <c r="DF96" i="4"/>
  <c r="DG96" i="4"/>
  <c r="DH96" i="4"/>
  <c r="DI96" i="4"/>
  <c r="DJ96" i="4"/>
  <c r="DK96" i="4"/>
  <c r="DL96" i="4"/>
  <c r="DM96" i="4"/>
  <c r="DN96" i="4"/>
  <c r="DO96" i="4"/>
  <c r="DP96" i="4"/>
  <c r="DQ96" i="4"/>
  <c r="DR96" i="4"/>
  <c r="DS96" i="4"/>
  <c r="DT96" i="4"/>
  <c r="DU96" i="4"/>
  <c r="DV96" i="4"/>
  <c r="DW96" i="4"/>
  <c r="EC96" i="4"/>
  <c r="ED96" i="4"/>
  <c r="EE96" i="4"/>
  <c r="EF96" i="4"/>
  <c r="EG96" i="4"/>
  <c r="EH96" i="4"/>
  <c r="EI96" i="4"/>
  <c r="EJ96" i="4"/>
  <c r="EK96" i="4"/>
  <c r="EL96" i="4"/>
  <c r="EM96" i="4"/>
  <c r="EN96" i="4"/>
  <c r="EO96" i="4"/>
  <c r="EP96" i="4"/>
  <c r="EQ96" i="4"/>
  <c r="ER96" i="4"/>
  <c r="ES96" i="4"/>
  <c r="ET96" i="4"/>
  <c r="EU96" i="4"/>
  <c r="EV96" i="4"/>
  <c r="EW96" i="4"/>
  <c r="B97" i="4"/>
  <c r="C97" i="4"/>
  <c r="D97" i="4"/>
  <c r="E97" i="4"/>
  <c r="F97" i="4"/>
  <c r="G97" i="4"/>
  <c r="H97" i="4"/>
  <c r="M97" i="4" s="1"/>
  <c r="N97" i="4" s="1"/>
  <c r="O97" i="4" s="1" a="1"/>
  <c r="O97" i="4" s="1"/>
  <c r="R97" i="4"/>
  <c r="S97" i="4"/>
  <c r="T97" i="4"/>
  <c r="U97" i="4"/>
  <c r="V97" i="4"/>
  <c r="W97" i="4"/>
  <c r="X97" i="4"/>
  <c r="Y97" i="4"/>
  <c r="Z97" i="4"/>
  <c r="AA97" i="4"/>
  <c r="AB97" i="4"/>
  <c r="AC97" i="4"/>
  <c r="AD97" i="4"/>
  <c r="AE97" i="4" s="1"/>
  <c r="AF97" i="4"/>
  <c r="AG97" i="4" s="1"/>
  <c r="AH97" i="4"/>
  <c r="AI97" i="4"/>
  <c r="AJ97" i="4"/>
  <c r="AK97" i="4"/>
  <c r="AL97" i="4"/>
  <c r="AN97" i="4"/>
  <c r="AM97" i="4" s="1"/>
  <c r="AO97" i="4"/>
  <c r="AP97" i="4"/>
  <c r="AQ97" i="4"/>
  <c r="AR97" i="4"/>
  <c r="AS97" i="4"/>
  <c r="AT97" i="4"/>
  <c r="AU97" i="4"/>
  <c r="AV97" i="4"/>
  <c r="AW97" i="4"/>
  <c r="AX97" i="4"/>
  <c r="AY97" i="4"/>
  <c r="AZ97" i="4"/>
  <c r="BA97" i="4"/>
  <c r="BB97" i="4"/>
  <c r="BC97" i="4"/>
  <c r="BD97" i="4"/>
  <c r="BE97" i="4"/>
  <c r="BF97" i="4"/>
  <c r="BG97" i="4"/>
  <c r="BH97" i="4"/>
  <c r="BI97" i="4"/>
  <c r="BJ97" i="4"/>
  <c r="BK97" i="4"/>
  <c r="BL97" i="4"/>
  <c r="BM97" i="4"/>
  <c r="BN97" i="4"/>
  <c r="BO97" i="4"/>
  <c r="BP97" i="4"/>
  <c r="BQ97" i="4"/>
  <c r="BR97" i="4"/>
  <c r="BS97" i="4"/>
  <c r="BT97" i="4"/>
  <c r="BU97" i="4"/>
  <c r="BV97" i="4"/>
  <c r="BW97" i="4"/>
  <c r="BX97" i="4"/>
  <c r="BY97" i="4"/>
  <c r="BZ97" i="4"/>
  <c r="CA97" i="4"/>
  <c r="CB97" i="4"/>
  <c r="CC97" i="4"/>
  <c r="CD97" i="4"/>
  <c r="CE97" i="4"/>
  <c r="CF97" i="4"/>
  <c r="CG97" i="4"/>
  <c r="CH97" i="4"/>
  <c r="CI97" i="4"/>
  <c r="CJ97" i="4"/>
  <c r="CK97" i="4"/>
  <c r="CL97" i="4"/>
  <c r="CM97" i="4" s="1"/>
  <c r="CN97" i="4"/>
  <c r="CO97" i="4"/>
  <c r="CP97" i="4"/>
  <c r="CQ97" i="4"/>
  <c r="CR97" i="4"/>
  <c r="CS97" i="4"/>
  <c r="CT97" i="4"/>
  <c r="CU97" i="4"/>
  <c r="CV97" i="4"/>
  <c r="CW97" i="4"/>
  <c r="CX97" i="4"/>
  <c r="CY97" i="4"/>
  <c r="CZ97" i="4"/>
  <c r="DA97" i="4"/>
  <c r="DB97" i="4"/>
  <c r="DC97" i="4"/>
  <c r="DD97" i="4"/>
  <c r="DE97" i="4"/>
  <c r="DF97" i="4"/>
  <c r="DG97" i="4"/>
  <c r="DH97" i="4"/>
  <c r="DI97" i="4"/>
  <c r="DJ97" i="4"/>
  <c r="DK97" i="4"/>
  <c r="DL97" i="4"/>
  <c r="DM97" i="4"/>
  <c r="DN97" i="4"/>
  <c r="DO97" i="4"/>
  <c r="DP97" i="4"/>
  <c r="DQ97" i="4"/>
  <c r="DR97" i="4"/>
  <c r="DS97" i="4"/>
  <c r="DT97" i="4"/>
  <c r="DU97" i="4"/>
  <c r="DV97" i="4"/>
  <c r="DW97" i="4"/>
  <c r="EC97" i="4"/>
  <c r="ED97" i="4"/>
  <c r="EE97" i="4"/>
  <c r="EF97" i="4"/>
  <c r="EG97" i="4"/>
  <c r="EH97" i="4"/>
  <c r="EI97" i="4"/>
  <c r="EJ97" i="4"/>
  <c r="EK97" i="4"/>
  <c r="EL97" i="4"/>
  <c r="EM97" i="4"/>
  <c r="EN97" i="4"/>
  <c r="EO97" i="4"/>
  <c r="EP97" i="4"/>
  <c r="EQ97" i="4"/>
  <c r="ER97" i="4"/>
  <c r="ES97" i="4"/>
  <c r="ET97" i="4"/>
  <c r="EU97" i="4"/>
  <c r="EV97" i="4"/>
  <c r="EW97" i="4"/>
  <c r="B98" i="4"/>
  <c r="C98" i="4"/>
  <c r="D98" i="4"/>
  <c r="E98" i="4"/>
  <c r="F98" i="4"/>
  <c r="G98" i="4"/>
  <c r="H98" i="4"/>
  <c r="M98" i="4" s="1"/>
  <c r="N98" i="4" s="1"/>
  <c r="O98" i="4" s="1" a="1"/>
  <c r="O98" i="4" s="1"/>
  <c r="R98" i="4"/>
  <c r="S98" i="4"/>
  <c r="T98" i="4"/>
  <c r="U98" i="4"/>
  <c r="V98" i="4"/>
  <c r="W98" i="4"/>
  <c r="X98" i="4"/>
  <c r="Y98" i="4"/>
  <c r="Z98" i="4"/>
  <c r="AA98" i="4"/>
  <c r="AB98" i="4"/>
  <c r="AC98" i="4"/>
  <c r="AD98" i="4"/>
  <c r="AE98" i="4" s="1"/>
  <c r="AF98" i="4"/>
  <c r="AG98" i="4" s="1"/>
  <c r="AH98" i="4"/>
  <c r="AI98" i="4"/>
  <c r="AJ98" i="4"/>
  <c r="AK98" i="4"/>
  <c r="AL98" i="4"/>
  <c r="AN98" i="4"/>
  <c r="AM98" i="4" s="1"/>
  <c r="AO98" i="4"/>
  <c r="AP98" i="4"/>
  <c r="AQ98" i="4"/>
  <c r="AR98" i="4"/>
  <c r="AS98" i="4"/>
  <c r="AT98" i="4"/>
  <c r="AU98" i="4"/>
  <c r="AV98" i="4"/>
  <c r="AW98" i="4"/>
  <c r="AX98" i="4"/>
  <c r="AY98" i="4"/>
  <c r="AZ98" i="4"/>
  <c r="BA98" i="4"/>
  <c r="BB98" i="4"/>
  <c r="BC98" i="4"/>
  <c r="BD98" i="4"/>
  <c r="BE98" i="4"/>
  <c r="BF98" i="4"/>
  <c r="BG98" i="4"/>
  <c r="BH98" i="4"/>
  <c r="BI98" i="4"/>
  <c r="BJ98" i="4"/>
  <c r="BK98" i="4"/>
  <c r="BL98" i="4"/>
  <c r="BM98" i="4"/>
  <c r="BN98" i="4"/>
  <c r="BO98" i="4"/>
  <c r="BP98" i="4"/>
  <c r="BQ98" i="4"/>
  <c r="BR98" i="4"/>
  <c r="BS98" i="4"/>
  <c r="BT98" i="4"/>
  <c r="BU98" i="4"/>
  <c r="BV98" i="4"/>
  <c r="BW98" i="4"/>
  <c r="BX98" i="4"/>
  <c r="BY98" i="4"/>
  <c r="BZ98" i="4"/>
  <c r="CA98" i="4"/>
  <c r="CB98" i="4"/>
  <c r="CC98" i="4"/>
  <c r="CD98" i="4"/>
  <c r="CE98" i="4"/>
  <c r="CF98" i="4"/>
  <c r="CG98" i="4"/>
  <c r="CH98" i="4"/>
  <c r="CI98" i="4"/>
  <c r="CJ98" i="4"/>
  <c r="CK98" i="4"/>
  <c r="CL98" i="4"/>
  <c r="CM98" i="4" s="1"/>
  <c r="CN98" i="4"/>
  <c r="CO98" i="4"/>
  <c r="CP98" i="4"/>
  <c r="CQ98" i="4"/>
  <c r="CR98" i="4"/>
  <c r="CS98" i="4"/>
  <c r="CT98" i="4"/>
  <c r="CU98" i="4"/>
  <c r="CV98" i="4"/>
  <c r="CW98" i="4"/>
  <c r="CX98" i="4"/>
  <c r="CY98" i="4"/>
  <c r="CZ98" i="4"/>
  <c r="DA98" i="4"/>
  <c r="DB98" i="4"/>
  <c r="DC98" i="4"/>
  <c r="DD98" i="4"/>
  <c r="DE98" i="4"/>
  <c r="DF98" i="4"/>
  <c r="DG98" i="4"/>
  <c r="DH98" i="4"/>
  <c r="DI98" i="4"/>
  <c r="DJ98" i="4"/>
  <c r="DK98" i="4"/>
  <c r="DL98" i="4"/>
  <c r="DM98" i="4"/>
  <c r="DN98" i="4"/>
  <c r="DO98" i="4"/>
  <c r="DP98" i="4"/>
  <c r="DQ98" i="4"/>
  <c r="DR98" i="4"/>
  <c r="DS98" i="4"/>
  <c r="DT98" i="4"/>
  <c r="DU98" i="4"/>
  <c r="DV98" i="4"/>
  <c r="DW98" i="4"/>
  <c r="EC98" i="4"/>
  <c r="ED98" i="4"/>
  <c r="EE98" i="4"/>
  <c r="EF98" i="4"/>
  <c r="EG98" i="4"/>
  <c r="EH98" i="4"/>
  <c r="EI98" i="4"/>
  <c r="EJ98" i="4"/>
  <c r="EK98" i="4"/>
  <c r="EL98" i="4"/>
  <c r="EM98" i="4"/>
  <c r="EN98" i="4"/>
  <c r="EO98" i="4"/>
  <c r="EP98" i="4"/>
  <c r="EQ98" i="4"/>
  <c r="ER98" i="4"/>
  <c r="ES98" i="4"/>
  <c r="ET98" i="4"/>
  <c r="EU98" i="4"/>
  <c r="EV98" i="4"/>
  <c r="EW98" i="4"/>
  <c r="B99" i="4"/>
  <c r="C99" i="4"/>
  <c r="D99" i="4"/>
  <c r="E99" i="4"/>
  <c r="F99" i="4"/>
  <c r="G99" i="4"/>
  <c r="H99" i="4"/>
  <c r="M99" i="4" s="1"/>
  <c r="N99" i="4" s="1"/>
  <c r="O99" i="4" s="1" a="1"/>
  <c r="O99" i="4" s="1"/>
  <c r="R99" i="4"/>
  <c r="S99" i="4"/>
  <c r="T99" i="4"/>
  <c r="U99" i="4"/>
  <c r="V99" i="4"/>
  <c r="W99" i="4"/>
  <c r="X99" i="4"/>
  <c r="Y99" i="4"/>
  <c r="Z99" i="4"/>
  <c r="AA99" i="4"/>
  <c r="AB99" i="4"/>
  <c r="AC99" i="4"/>
  <c r="AD99" i="4"/>
  <c r="AE99" i="4" s="1"/>
  <c r="AF99" i="4"/>
  <c r="AG99" i="4" s="1"/>
  <c r="AH99" i="4"/>
  <c r="AI99" i="4"/>
  <c r="AJ99" i="4"/>
  <c r="AK99" i="4"/>
  <c r="AL99" i="4"/>
  <c r="AN99" i="4"/>
  <c r="AM99" i="4" s="1"/>
  <c r="AO99" i="4"/>
  <c r="AP99" i="4"/>
  <c r="AQ99" i="4"/>
  <c r="AR99" i="4"/>
  <c r="AS99" i="4"/>
  <c r="AT99" i="4"/>
  <c r="AU99" i="4"/>
  <c r="AV99" i="4"/>
  <c r="AW99" i="4"/>
  <c r="AX99" i="4"/>
  <c r="AY99" i="4"/>
  <c r="AZ99" i="4"/>
  <c r="BA99" i="4"/>
  <c r="BB99" i="4"/>
  <c r="BC99" i="4"/>
  <c r="BD99" i="4"/>
  <c r="BE99" i="4"/>
  <c r="BF99" i="4"/>
  <c r="BG99" i="4"/>
  <c r="BH99" i="4"/>
  <c r="BI99" i="4"/>
  <c r="BJ99" i="4"/>
  <c r="BK99" i="4"/>
  <c r="BL99" i="4"/>
  <c r="BM99" i="4"/>
  <c r="BN99" i="4"/>
  <c r="BO99" i="4"/>
  <c r="BP99" i="4"/>
  <c r="BQ99" i="4"/>
  <c r="BR99" i="4"/>
  <c r="BS99" i="4"/>
  <c r="BT99" i="4"/>
  <c r="BU99" i="4"/>
  <c r="BV99" i="4"/>
  <c r="BW99" i="4"/>
  <c r="BX99" i="4"/>
  <c r="BY99" i="4"/>
  <c r="BZ99" i="4"/>
  <c r="CA99" i="4"/>
  <c r="CB99" i="4"/>
  <c r="CC99" i="4"/>
  <c r="CD99" i="4"/>
  <c r="CE99" i="4"/>
  <c r="CF99" i="4"/>
  <c r="CG99" i="4"/>
  <c r="CH99" i="4"/>
  <c r="CI99" i="4"/>
  <c r="CJ99" i="4"/>
  <c r="CK99" i="4"/>
  <c r="CL99" i="4"/>
  <c r="CM99" i="4" s="1"/>
  <c r="CN99" i="4"/>
  <c r="CO99" i="4"/>
  <c r="CP99" i="4"/>
  <c r="CQ99" i="4"/>
  <c r="CR99" i="4"/>
  <c r="CS99" i="4"/>
  <c r="CT99" i="4"/>
  <c r="CU99" i="4"/>
  <c r="CV99" i="4"/>
  <c r="CW99" i="4"/>
  <c r="CX99" i="4"/>
  <c r="CY99" i="4"/>
  <c r="CZ99" i="4"/>
  <c r="DA99" i="4"/>
  <c r="DB99" i="4"/>
  <c r="DC99" i="4"/>
  <c r="DD99" i="4"/>
  <c r="DE99" i="4"/>
  <c r="DF99" i="4"/>
  <c r="DG99" i="4"/>
  <c r="DH99" i="4"/>
  <c r="DI99" i="4"/>
  <c r="DJ99" i="4"/>
  <c r="DK99" i="4"/>
  <c r="DL99" i="4"/>
  <c r="DM99" i="4"/>
  <c r="DN99" i="4"/>
  <c r="DO99" i="4"/>
  <c r="DP99" i="4"/>
  <c r="DQ99" i="4"/>
  <c r="DR99" i="4"/>
  <c r="DS99" i="4"/>
  <c r="DT99" i="4"/>
  <c r="DU99" i="4"/>
  <c r="DV99" i="4"/>
  <c r="DW99" i="4"/>
  <c r="EC99" i="4"/>
  <c r="ED99" i="4"/>
  <c r="EE99" i="4"/>
  <c r="EF99" i="4"/>
  <c r="EG99" i="4"/>
  <c r="EH99" i="4"/>
  <c r="EI99" i="4"/>
  <c r="EJ99" i="4"/>
  <c r="EK99" i="4"/>
  <c r="EL99" i="4"/>
  <c r="EM99" i="4"/>
  <c r="EN99" i="4"/>
  <c r="EO99" i="4"/>
  <c r="EP99" i="4"/>
  <c r="EQ99" i="4"/>
  <c r="ER99" i="4"/>
  <c r="ES99" i="4"/>
  <c r="ET99" i="4"/>
  <c r="EU99" i="4"/>
  <c r="EV99" i="4"/>
  <c r="EW99" i="4"/>
  <c r="B100" i="4"/>
  <c r="C100" i="4"/>
  <c r="D100" i="4"/>
  <c r="E100" i="4"/>
  <c r="F100" i="4"/>
  <c r="G100" i="4"/>
  <c r="H100" i="4"/>
  <c r="M100" i="4" s="1"/>
  <c r="N100" i="4" s="1"/>
  <c r="O100" i="4" s="1" a="1"/>
  <c r="O100" i="4" s="1"/>
  <c r="R100" i="4"/>
  <c r="S100" i="4"/>
  <c r="T100" i="4"/>
  <c r="U100" i="4"/>
  <c r="V100" i="4"/>
  <c r="W100" i="4"/>
  <c r="X100" i="4"/>
  <c r="Y100" i="4"/>
  <c r="Z100" i="4"/>
  <c r="AA100" i="4"/>
  <c r="AB100" i="4"/>
  <c r="AC100" i="4"/>
  <c r="AD100" i="4"/>
  <c r="AE100" i="4" s="1"/>
  <c r="AF100" i="4"/>
  <c r="AG100" i="4" s="1"/>
  <c r="AH100" i="4"/>
  <c r="AI100" i="4"/>
  <c r="AJ100" i="4"/>
  <c r="AK100" i="4"/>
  <c r="AL100" i="4"/>
  <c r="AN100" i="4"/>
  <c r="AM100" i="4" s="1"/>
  <c r="AO100" i="4"/>
  <c r="AP100" i="4"/>
  <c r="AQ100" i="4"/>
  <c r="AR100" i="4"/>
  <c r="AS100" i="4"/>
  <c r="AT100" i="4"/>
  <c r="AU100" i="4"/>
  <c r="AV100" i="4"/>
  <c r="AW100" i="4"/>
  <c r="AX100" i="4"/>
  <c r="AY100" i="4"/>
  <c r="AZ100" i="4"/>
  <c r="BA100" i="4"/>
  <c r="BB100" i="4"/>
  <c r="BC100" i="4"/>
  <c r="BD100" i="4"/>
  <c r="BE100" i="4"/>
  <c r="BF100" i="4"/>
  <c r="BG100" i="4"/>
  <c r="BH100" i="4"/>
  <c r="BI100" i="4"/>
  <c r="BJ100" i="4"/>
  <c r="BK100" i="4"/>
  <c r="BL100" i="4"/>
  <c r="BM100" i="4"/>
  <c r="BN100" i="4"/>
  <c r="BO100" i="4"/>
  <c r="BP100" i="4"/>
  <c r="BQ100" i="4"/>
  <c r="BR100" i="4"/>
  <c r="BS100" i="4"/>
  <c r="BT100" i="4"/>
  <c r="BU100" i="4"/>
  <c r="BV100" i="4"/>
  <c r="BW100" i="4"/>
  <c r="BX100" i="4"/>
  <c r="BY100" i="4"/>
  <c r="BZ100" i="4"/>
  <c r="CA100" i="4"/>
  <c r="CB100" i="4"/>
  <c r="CC100" i="4"/>
  <c r="CD100" i="4"/>
  <c r="CE100" i="4"/>
  <c r="CF100" i="4"/>
  <c r="CG100" i="4"/>
  <c r="CH100" i="4"/>
  <c r="CI100" i="4"/>
  <c r="CJ100" i="4"/>
  <c r="CK100" i="4"/>
  <c r="CL100" i="4"/>
  <c r="CM100" i="4" s="1"/>
  <c r="CN100" i="4"/>
  <c r="CO100" i="4"/>
  <c r="CP100" i="4"/>
  <c r="CQ100" i="4"/>
  <c r="CR100" i="4"/>
  <c r="CS100" i="4"/>
  <c r="CT100" i="4"/>
  <c r="CU100" i="4"/>
  <c r="CV100" i="4"/>
  <c r="CW100" i="4"/>
  <c r="CX100" i="4"/>
  <c r="CY100" i="4"/>
  <c r="CZ100" i="4"/>
  <c r="DA100" i="4"/>
  <c r="DB100" i="4"/>
  <c r="DC100" i="4"/>
  <c r="DD100" i="4"/>
  <c r="DE100" i="4"/>
  <c r="DF100" i="4"/>
  <c r="DG100" i="4"/>
  <c r="DH100" i="4"/>
  <c r="DI100" i="4"/>
  <c r="DJ100" i="4"/>
  <c r="DK100" i="4"/>
  <c r="DL100" i="4"/>
  <c r="DM100" i="4"/>
  <c r="DN100" i="4"/>
  <c r="DO100" i="4"/>
  <c r="DP100" i="4"/>
  <c r="DQ100" i="4"/>
  <c r="DR100" i="4"/>
  <c r="DS100" i="4"/>
  <c r="DT100" i="4"/>
  <c r="DU100" i="4"/>
  <c r="DV100" i="4"/>
  <c r="DW100" i="4"/>
  <c r="EC100" i="4"/>
  <c r="ED100" i="4"/>
  <c r="EE100" i="4"/>
  <c r="EF100" i="4"/>
  <c r="EG100" i="4"/>
  <c r="EH100" i="4"/>
  <c r="EI100" i="4"/>
  <c r="EJ100" i="4"/>
  <c r="EK100" i="4"/>
  <c r="EL100" i="4"/>
  <c r="EM100" i="4"/>
  <c r="EN100" i="4"/>
  <c r="EO100" i="4"/>
  <c r="EP100" i="4"/>
  <c r="EQ100" i="4"/>
  <c r="ER100" i="4"/>
  <c r="ES100" i="4"/>
  <c r="ET100" i="4"/>
  <c r="EU100" i="4"/>
  <c r="EV100" i="4"/>
  <c r="EW100" i="4"/>
  <c r="B101" i="4"/>
  <c r="C101" i="4"/>
  <c r="D101" i="4"/>
  <c r="E101" i="4"/>
  <c r="F101" i="4"/>
  <c r="G101" i="4"/>
  <c r="H101" i="4"/>
  <c r="M101" i="4" s="1"/>
  <c r="N101" i="4" s="1"/>
  <c r="O101" i="4" s="1" a="1"/>
  <c r="O101" i="4" s="1"/>
  <c r="R101" i="4"/>
  <c r="S101" i="4"/>
  <c r="T101" i="4"/>
  <c r="U101" i="4"/>
  <c r="V101" i="4"/>
  <c r="W101" i="4"/>
  <c r="X101" i="4"/>
  <c r="Y101" i="4"/>
  <c r="Z101" i="4"/>
  <c r="AA101" i="4"/>
  <c r="AB101" i="4"/>
  <c r="AC101" i="4"/>
  <c r="AD101" i="4"/>
  <c r="AE101" i="4" s="1"/>
  <c r="AF101" i="4"/>
  <c r="AG101" i="4" s="1"/>
  <c r="AH101" i="4"/>
  <c r="AI101" i="4"/>
  <c r="AJ101" i="4"/>
  <c r="AK101" i="4"/>
  <c r="AL101" i="4"/>
  <c r="AN101" i="4"/>
  <c r="AM101" i="4" s="1"/>
  <c r="AO101" i="4"/>
  <c r="AP101" i="4"/>
  <c r="AQ101" i="4"/>
  <c r="AR101" i="4"/>
  <c r="AS101" i="4"/>
  <c r="AT101" i="4"/>
  <c r="AU101" i="4"/>
  <c r="AV101" i="4"/>
  <c r="AW101" i="4"/>
  <c r="AX101" i="4"/>
  <c r="AY101" i="4"/>
  <c r="AZ101" i="4"/>
  <c r="BA101" i="4"/>
  <c r="BB101" i="4"/>
  <c r="BC101" i="4"/>
  <c r="BD101" i="4"/>
  <c r="BE101" i="4"/>
  <c r="BF101" i="4"/>
  <c r="BG101" i="4"/>
  <c r="BH101" i="4"/>
  <c r="BI101" i="4"/>
  <c r="BJ101" i="4"/>
  <c r="BK101" i="4"/>
  <c r="BL101" i="4"/>
  <c r="BM101" i="4"/>
  <c r="BN101" i="4"/>
  <c r="BO101" i="4"/>
  <c r="BP101" i="4"/>
  <c r="BQ101" i="4"/>
  <c r="BR101" i="4"/>
  <c r="BS101" i="4"/>
  <c r="BT101" i="4"/>
  <c r="BU101" i="4"/>
  <c r="BV101" i="4"/>
  <c r="BW101" i="4"/>
  <c r="BX101" i="4"/>
  <c r="BY101" i="4"/>
  <c r="BZ101" i="4"/>
  <c r="CA101" i="4"/>
  <c r="CB101" i="4"/>
  <c r="CC101" i="4"/>
  <c r="CD101" i="4"/>
  <c r="CE101" i="4"/>
  <c r="CF101" i="4"/>
  <c r="CG101" i="4"/>
  <c r="CH101" i="4"/>
  <c r="CI101" i="4"/>
  <c r="CJ101" i="4"/>
  <c r="CK101" i="4"/>
  <c r="CL101" i="4"/>
  <c r="CM101" i="4" s="1"/>
  <c r="CN101" i="4"/>
  <c r="CO101" i="4"/>
  <c r="CP101" i="4"/>
  <c r="CQ101" i="4"/>
  <c r="CR101" i="4"/>
  <c r="CS101" i="4"/>
  <c r="CT101" i="4"/>
  <c r="CU101" i="4"/>
  <c r="CV101" i="4"/>
  <c r="CW101" i="4"/>
  <c r="CX101" i="4"/>
  <c r="CY101" i="4"/>
  <c r="CZ101" i="4"/>
  <c r="DA101" i="4"/>
  <c r="DB101" i="4"/>
  <c r="DC101" i="4"/>
  <c r="DD101" i="4"/>
  <c r="DE101" i="4"/>
  <c r="DF101" i="4"/>
  <c r="DG101" i="4"/>
  <c r="DH101" i="4"/>
  <c r="DI101" i="4"/>
  <c r="DJ101" i="4"/>
  <c r="DK101" i="4"/>
  <c r="DL101" i="4"/>
  <c r="DM101" i="4"/>
  <c r="DN101" i="4"/>
  <c r="DO101" i="4"/>
  <c r="DP101" i="4"/>
  <c r="DQ101" i="4"/>
  <c r="DR101" i="4"/>
  <c r="DS101" i="4"/>
  <c r="DT101" i="4"/>
  <c r="DU101" i="4"/>
  <c r="DV101" i="4"/>
  <c r="DW101" i="4"/>
  <c r="EC101" i="4"/>
  <c r="ED101" i="4"/>
  <c r="EE101" i="4"/>
  <c r="EF101" i="4"/>
  <c r="EG101" i="4"/>
  <c r="EH101" i="4"/>
  <c r="EI101" i="4"/>
  <c r="EJ101" i="4"/>
  <c r="EK101" i="4"/>
  <c r="EL101" i="4"/>
  <c r="EM101" i="4"/>
  <c r="EN101" i="4"/>
  <c r="EO101" i="4"/>
  <c r="EP101" i="4"/>
  <c r="EQ101" i="4"/>
  <c r="ER101" i="4"/>
  <c r="ES101" i="4"/>
  <c r="ET101" i="4"/>
  <c r="EU101" i="4"/>
  <c r="EV101" i="4"/>
  <c r="EW101" i="4"/>
  <c r="B102" i="4"/>
  <c r="C102" i="4"/>
  <c r="D102" i="4"/>
  <c r="E102" i="4"/>
  <c r="F102" i="4"/>
  <c r="G102" i="4"/>
  <c r="H102" i="4"/>
  <c r="M102" i="4" s="1"/>
  <c r="N102" i="4" s="1"/>
  <c r="O102" i="4" s="1" a="1"/>
  <c r="O102" i="4" s="1"/>
  <c r="R102" i="4"/>
  <c r="S102" i="4"/>
  <c r="T102" i="4"/>
  <c r="U102" i="4"/>
  <c r="V102" i="4"/>
  <c r="W102" i="4"/>
  <c r="X102" i="4"/>
  <c r="Y102" i="4"/>
  <c r="Z102" i="4"/>
  <c r="AA102" i="4"/>
  <c r="AB102" i="4"/>
  <c r="AC102" i="4"/>
  <c r="AD102" i="4"/>
  <c r="AE102" i="4" s="1"/>
  <c r="AF102" i="4"/>
  <c r="AG102" i="4" s="1"/>
  <c r="AH102" i="4"/>
  <c r="AI102" i="4"/>
  <c r="AJ102" i="4"/>
  <c r="AK102" i="4"/>
  <c r="AL102" i="4"/>
  <c r="AN102" i="4"/>
  <c r="AM102" i="4" s="1"/>
  <c r="AO102" i="4"/>
  <c r="AP102" i="4"/>
  <c r="AQ102" i="4"/>
  <c r="AR102" i="4"/>
  <c r="AS102" i="4"/>
  <c r="AT102" i="4"/>
  <c r="AU102" i="4"/>
  <c r="AV102" i="4"/>
  <c r="AW102" i="4"/>
  <c r="AX102" i="4"/>
  <c r="AY102" i="4"/>
  <c r="AZ102" i="4"/>
  <c r="BA102" i="4"/>
  <c r="BB102" i="4"/>
  <c r="BC102" i="4"/>
  <c r="BD102" i="4"/>
  <c r="BE102" i="4"/>
  <c r="BF102" i="4"/>
  <c r="BG102" i="4"/>
  <c r="BH102" i="4"/>
  <c r="BI102" i="4"/>
  <c r="BJ102" i="4"/>
  <c r="BK102" i="4"/>
  <c r="BL102" i="4"/>
  <c r="BM102" i="4"/>
  <c r="BN102" i="4"/>
  <c r="BO102" i="4"/>
  <c r="BP102" i="4"/>
  <c r="BQ102" i="4"/>
  <c r="BR102" i="4"/>
  <c r="BS102" i="4"/>
  <c r="BT102" i="4"/>
  <c r="BU102" i="4"/>
  <c r="BV102" i="4"/>
  <c r="BW102" i="4"/>
  <c r="BX102" i="4"/>
  <c r="BY102" i="4"/>
  <c r="BZ102" i="4"/>
  <c r="CA102" i="4"/>
  <c r="CB102" i="4"/>
  <c r="CC102" i="4"/>
  <c r="CD102" i="4"/>
  <c r="CE102" i="4"/>
  <c r="CF102" i="4"/>
  <c r="CG102" i="4"/>
  <c r="CH102" i="4"/>
  <c r="CI102" i="4"/>
  <c r="CJ102" i="4"/>
  <c r="CK102" i="4"/>
  <c r="CL102" i="4"/>
  <c r="CM102" i="4" s="1"/>
  <c r="CN102" i="4"/>
  <c r="CO102" i="4"/>
  <c r="CP102" i="4"/>
  <c r="CQ102" i="4"/>
  <c r="CR102" i="4"/>
  <c r="CS102" i="4"/>
  <c r="CT102" i="4"/>
  <c r="CU102" i="4"/>
  <c r="CV102" i="4"/>
  <c r="CW102" i="4"/>
  <c r="CX102" i="4"/>
  <c r="CY102" i="4"/>
  <c r="CZ102" i="4"/>
  <c r="DA102" i="4"/>
  <c r="DB102" i="4"/>
  <c r="DC102" i="4"/>
  <c r="DD102" i="4"/>
  <c r="DE102" i="4"/>
  <c r="DF102" i="4"/>
  <c r="DG102" i="4"/>
  <c r="DH102" i="4"/>
  <c r="DI102" i="4"/>
  <c r="DJ102" i="4"/>
  <c r="DK102" i="4"/>
  <c r="DL102" i="4"/>
  <c r="DM102" i="4"/>
  <c r="DN102" i="4"/>
  <c r="DO102" i="4"/>
  <c r="DP102" i="4"/>
  <c r="DQ102" i="4"/>
  <c r="DR102" i="4"/>
  <c r="DS102" i="4"/>
  <c r="DT102" i="4"/>
  <c r="DU102" i="4"/>
  <c r="DV102" i="4"/>
  <c r="DW102" i="4"/>
  <c r="EC102" i="4"/>
  <c r="ED102" i="4"/>
  <c r="EE102" i="4"/>
  <c r="EF102" i="4"/>
  <c r="EG102" i="4"/>
  <c r="EH102" i="4"/>
  <c r="EI102" i="4"/>
  <c r="EJ102" i="4"/>
  <c r="EK102" i="4"/>
  <c r="EL102" i="4"/>
  <c r="EM102" i="4"/>
  <c r="EN102" i="4"/>
  <c r="EO102" i="4"/>
  <c r="EP102" i="4"/>
  <c r="EQ102" i="4"/>
  <c r="ER102" i="4"/>
  <c r="ES102" i="4"/>
  <c r="ET102" i="4"/>
  <c r="EU102" i="4"/>
  <c r="EV102" i="4"/>
  <c r="EW102" i="4"/>
  <c r="B103" i="4"/>
  <c r="C103" i="4"/>
  <c r="D103" i="4"/>
  <c r="E103" i="4"/>
  <c r="F103" i="4"/>
  <c r="G103" i="4"/>
  <c r="H103" i="4"/>
  <c r="M103" i="4" s="1"/>
  <c r="N103" i="4" s="1"/>
  <c r="O103" i="4" s="1" a="1"/>
  <c r="O103" i="4" s="1"/>
  <c r="R103" i="4"/>
  <c r="S103" i="4"/>
  <c r="T103" i="4"/>
  <c r="U103" i="4"/>
  <c r="V103" i="4"/>
  <c r="W103" i="4"/>
  <c r="X103" i="4"/>
  <c r="Y103" i="4"/>
  <c r="Z103" i="4"/>
  <c r="AA103" i="4"/>
  <c r="AB103" i="4"/>
  <c r="AC103" i="4"/>
  <c r="AD103" i="4"/>
  <c r="AE103" i="4" s="1"/>
  <c r="AF103" i="4"/>
  <c r="AG103" i="4" s="1"/>
  <c r="AH103" i="4"/>
  <c r="AI103" i="4"/>
  <c r="AJ103" i="4"/>
  <c r="AK103" i="4"/>
  <c r="AL103" i="4"/>
  <c r="AN103" i="4"/>
  <c r="AM103" i="4" s="1"/>
  <c r="AO103" i="4"/>
  <c r="AP103" i="4"/>
  <c r="AQ103" i="4"/>
  <c r="AR103" i="4"/>
  <c r="AS103" i="4"/>
  <c r="AT103" i="4"/>
  <c r="AU103" i="4"/>
  <c r="AV103" i="4"/>
  <c r="AW103" i="4"/>
  <c r="AX103" i="4"/>
  <c r="AY103" i="4"/>
  <c r="AZ103" i="4"/>
  <c r="BA103" i="4"/>
  <c r="BB103" i="4"/>
  <c r="BC103" i="4"/>
  <c r="BD103" i="4"/>
  <c r="BE103" i="4"/>
  <c r="BF103" i="4"/>
  <c r="BG103" i="4"/>
  <c r="BH103" i="4"/>
  <c r="BI103" i="4"/>
  <c r="BJ103" i="4"/>
  <c r="BK103" i="4"/>
  <c r="BL103" i="4"/>
  <c r="BM103" i="4"/>
  <c r="BN103" i="4"/>
  <c r="BO103" i="4"/>
  <c r="BP103" i="4"/>
  <c r="BQ103" i="4"/>
  <c r="BR103" i="4"/>
  <c r="BS103" i="4"/>
  <c r="BT103" i="4"/>
  <c r="BU103" i="4"/>
  <c r="BV103" i="4"/>
  <c r="BW103" i="4"/>
  <c r="BX103" i="4"/>
  <c r="BY103" i="4"/>
  <c r="BZ103" i="4"/>
  <c r="CA103" i="4"/>
  <c r="CB103" i="4"/>
  <c r="CC103" i="4"/>
  <c r="CD103" i="4"/>
  <c r="CE103" i="4"/>
  <c r="CF103" i="4"/>
  <c r="CG103" i="4"/>
  <c r="CH103" i="4"/>
  <c r="CI103" i="4"/>
  <c r="CJ103" i="4"/>
  <c r="CK103" i="4"/>
  <c r="CL103" i="4"/>
  <c r="CM103" i="4" s="1"/>
  <c r="CN103" i="4"/>
  <c r="CO103" i="4"/>
  <c r="CP103" i="4"/>
  <c r="CQ103" i="4"/>
  <c r="CR103" i="4"/>
  <c r="CS103" i="4"/>
  <c r="CT103" i="4"/>
  <c r="CU103" i="4"/>
  <c r="CV103" i="4"/>
  <c r="CW103" i="4"/>
  <c r="CX103" i="4"/>
  <c r="CY103" i="4"/>
  <c r="CZ103" i="4"/>
  <c r="DA103" i="4"/>
  <c r="DB103" i="4"/>
  <c r="DC103" i="4"/>
  <c r="DD103" i="4"/>
  <c r="DE103" i="4"/>
  <c r="DF103" i="4"/>
  <c r="DG103" i="4"/>
  <c r="DH103" i="4"/>
  <c r="DI103" i="4"/>
  <c r="DJ103" i="4"/>
  <c r="DK103" i="4"/>
  <c r="DL103" i="4"/>
  <c r="DM103" i="4"/>
  <c r="DN103" i="4"/>
  <c r="DO103" i="4"/>
  <c r="DP103" i="4"/>
  <c r="DQ103" i="4"/>
  <c r="DR103" i="4"/>
  <c r="DS103" i="4"/>
  <c r="DT103" i="4"/>
  <c r="DU103" i="4"/>
  <c r="DV103" i="4"/>
  <c r="DW103" i="4"/>
  <c r="EC103" i="4"/>
  <c r="ED103" i="4"/>
  <c r="EE103" i="4"/>
  <c r="EF103" i="4"/>
  <c r="EG103" i="4"/>
  <c r="EH103" i="4"/>
  <c r="EI103" i="4"/>
  <c r="EJ103" i="4"/>
  <c r="EK103" i="4"/>
  <c r="EL103" i="4"/>
  <c r="EM103" i="4"/>
  <c r="EN103" i="4"/>
  <c r="EO103" i="4"/>
  <c r="EP103" i="4"/>
  <c r="EQ103" i="4"/>
  <c r="ER103" i="4"/>
  <c r="ES103" i="4"/>
  <c r="ET103" i="4"/>
  <c r="EU103" i="4"/>
  <c r="EV103" i="4"/>
  <c r="EW103" i="4"/>
  <c r="B104" i="4"/>
  <c r="C104" i="4"/>
  <c r="D104" i="4"/>
  <c r="E104" i="4"/>
  <c r="F104" i="4"/>
  <c r="G104" i="4"/>
  <c r="H104" i="4"/>
  <c r="M104" i="4" s="1"/>
  <c r="N104" i="4" s="1"/>
  <c r="O104" i="4" s="1" a="1"/>
  <c r="O104" i="4" s="1"/>
  <c r="R104" i="4"/>
  <c r="S104" i="4"/>
  <c r="T104" i="4"/>
  <c r="U104" i="4"/>
  <c r="V104" i="4"/>
  <c r="W104" i="4"/>
  <c r="X104" i="4"/>
  <c r="Y104" i="4"/>
  <c r="Z104" i="4"/>
  <c r="AA104" i="4"/>
  <c r="AB104" i="4"/>
  <c r="AC104" i="4"/>
  <c r="AD104" i="4"/>
  <c r="AE104" i="4" s="1"/>
  <c r="AF104" i="4"/>
  <c r="AG104" i="4" s="1"/>
  <c r="AH104" i="4"/>
  <c r="AI104" i="4"/>
  <c r="AJ104" i="4"/>
  <c r="AK104" i="4"/>
  <c r="AL104" i="4"/>
  <c r="AN104" i="4"/>
  <c r="AM104" i="4" s="1"/>
  <c r="AO104" i="4"/>
  <c r="AP104" i="4"/>
  <c r="AQ104" i="4"/>
  <c r="AR104" i="4"/>
  <c r="AS104" i="4"/>
  <c r="AT104" i="4"/>
  <c r="AU104" i="4"/>
  <c r="AV104" i="4"/>
  <c r="AW104" i="4"/>
  <c r="AX104" i="4"/>
  <c r="AY104" i="4"/>
  <c r="AZ104" i="4"/>
  <c r="BA104" i="4"/>
  <c r="BB104" i="4"/>
  <c r="BC104" i="4"/>
  <c r="BD104" i="4"/>
  <c r="BE104" i="4"/>
  <c r="BF104" i="4"/>
  <c r="BG104" i="4"/>
  <c r="BH104" i="4"/>
  <c r="BI104" i="4"/>
  <c r="BJ104" i="4"/>
  <c r="BK104" i="4"/>
  <c r="BL104" i="4"/>
  <c r="BM104" i="4"/>
  <c r="BN104" i="4"/>
  <c r="BO104" i="4"/>
  <c r="BP104" i="4"/>
  <c r="BQ104" i="4"/>
  <c r="BR104" i="4"/>
  <c r="BS104" i="4"/>
  <c r="BT104" i="4"/>
  <c r="BU104" i="4"/>
  <c r="BV104" i="4"/>
  <c r="BW104" i="4"/>
  <c r="BX104" i="4"/>
  <c r="BY104" i="4"/>
  <c r="BZ104" i="4"/>
  <c r="CA104" i="4"/>
  <c r="CB104" i="4"/>
  <c r="CC104" i="4"/>
  <c r="CD104" i="4"/>
  <c r="CE104" i="4"/>
  <c r="CF104" i="4"/>
  <c r="CG104" i="4"/>
  <c r="CH104" i="4"/>
  <c r="CI104" i="4"/>
  <c r="CJ104" i="4"/>
  <c r="CK104" i="4"/>
  <c r="CL104" i="4"/>
  <c r="CM104" i="4" s="1"/>
  <c r="CN104" i="4"/>
  <c r="CO104" i="4"/>
  <c r="CP104" i="4"/>
  <c r="CQ104" i="4"/>
  <c r="CR104" i="4"/>
  <c r="CS104" i="4"/>
  <c r="CT104" i="4"/>
  <c r="CU104" i="4"/>
  <c r="CV104" i="4"/>
  <c r="CW104" i="4"/>
  <c r="CX104" i="4"/>
  <c r="CY104" i="4"/>
  <c r="CZ104" i="4"/>
  <c r="DA104" i="4"/>
  <c r="DB104" i="4"/>
  <c r="DC104" i="4"/>
  <c r="DD104" i="4"/>
  <c r="DE104" i="4"/>
  <c r="DF104" i="4"/>
  <c r="DG104" i="4"/>
  <c r="DH104" i="4"/>
  <c r="DI104" i="4"/>
  <c r="DJ104" i="4"/>
  <c r="DK104" i="4"/>
  <c r="DL104" i="4"/>
  <c r="DM104" i="4"/>
  <c r="DN104" i="4"/>
  <c r="DO104" i="4"/>
  <c r="DP104" i="4"/>
  <c r="DQ104" i="4"/>
  <c r="DR104" i="4"/>
  <c r="DS104" i="4"/>
  <c r="DT104" i="4"/>
  <c r="DU104" i="4"/>
  <c r="DV104" i="4"/>
  <c r="DW104" i="4"/>
  <c r="EC104" i="4"/>
  <c r="ED104" i="4"/>
  <c r="EE104" i="4"/>
  <c r="EF104" i="4"/>
  <c r="EG104" i="4"/>
  <c r="EH104" i="4"/>
  <c r="EI104" i="4"/>
  <c r="EJ104" i="4"/>
  <c r="EK104" i="4"/>
  <c r="EL104" i="4"/>
  <c r="EM104" i="4"/>
  <c r="EN104" i="4"/>
  <c r="EO104" i="4"/>
  <c r="EP104" i="4"/>
  <c r="EQ104" i="4"/>
  <c r="ER104" i="4"/>
  <c r="ES104" i="4"/>
  <c r="ET104" i="4"/>
  <c r="EU104" i="4"/>
  <c r="EV104" i="4"/>
  <c r="EW104" i="4"/>
  <c r="B105" i="4"/>
  <c r="C105" i="4"/>
  <c r="D105" i="4"/>
  <c r="E105" i="4"/>
  <c r="F105" i="4"/>
  <c r="G105" i="4"/>
  <c r="H105" i="4"/>
  <c r="M105" i="4" s="1"/>
  <c r="N105" i="4" s="1"/>
  <c r="O105" i="4" s="1" a="1"/>
  <c r="O105" i="4" s="1"/>
  <c r="R105" i="4"/>
  <c r="S105" i="4"/>
  <c r="T105" i="4"/>
  <c r="U105" i="4"/>
  <c r="V105" i="4"/>
  <c r="W105" i="4"/>
  <c r="X105" i="4"/>
  <c r="Y105" i="4"/>
  <c r="Z105" i="4"/>
  <c r="AA105" i="4"/>
  <c r="AB105" i="4"/>
  <c r="AC105" i="4"/>
  <c r="AD105" i="4"/>
  <c r="AE105" i="4" s="1"/>
  <c r="AF105" i="4"/>
  <c r="AG105" i="4" s="1"/>
  <c r="AH105" i="4"/>
  <c r="AI105" i="4"/>
  <c r="AJ105" i="4"/>
  <c r="AK105" i="4"/>
  <c r="AL105" i="4"/>
  <c r="AN105" i="4"/>
  <c r="AM105" i="4" s="1"/>
  <c r="AO105" i="4"/>
  <c r="AP105" i="4"/>
  <c r="AQ105" i="4"/>
  <c r="AR105" i="4"/>
  <c r="AS105" i="4"/>
  <c r="AT105" i="4"/>
  <c r="AU105" i="4"/>
  <c r="AV105" i="4"/>
  <c r="AW105" i="4"/>
  <c r="AX105" i="4"/>
  <c r="AY105" i="4"/>
  <c r="AZ105" i="4"/>
  <c r="BA105" i="4"/>
  <c r="BB105" i="4"/>
  <c r="BC105" i="4"/>
  <c r="BD105" i="4"/>
  <c r="BE105" i="4"/>
  <c r="BF105" i="4"/>
  <c r="BG105" i="4"/>
  <c r="BH105" i="4"/>
  <c r="BI105" i="4"/>
  <c r="BJ105" i="4"/>
  <c r="BK105" i="4"/>
  <c r="BL105" i="4"/>
  <c r="BM105" i="4"/>
  <c r="BN105" i="4"/>
  <c r="BO105" i="4"/>
  <c r="BP105" i="4"/>
  <c r="BQ105" i="4"/>
  <c r="BR105" i="4"/>
  <c r="BS105" i="4"/>
  <c r="BT105" i="4"/>
  <c r="BU105" i="4"/>
  <c r="BV105" i="4"/>
  <c r="BW105" i="4"/>
  <c r="BX105" i="4"/>
  <c r="BY105" i="4"/>
  <c r="BZ105" i="4"/>
  <c r="CA105" i="4"/>
  <c r="CB105" i="4"/>
  <c r="CC105" i="4"/>
  <c r="CD105" i="4"/>
  <c r="CE105" i="4"/>
  <c r="CF105" i="4"/>
  <c r="CG105" i="4"/>
  <c r="CH105" i="4"/>
  <c r="CI105" i="4"/>
  <c r="CJ105" i="4"/>
  <c r="CK105" i="4"/>
  <c r="CL105" i="4"/>
  <c r="CM105" i="4" s="1"/>
  <c r="CN105" i="4"/>
  <c r="CO105" i="4"/>
  <c r="CP105" i="4"/>
  <c r="CQ105" i="4"/>
  <c r="CR105" i="4"/>
  <c r="CS105" i="4"/>
  <c r="CT105" i="4"/>
  <c r="CU105" i="4"/>
  <c r="CV105" i="4"/>
  <c r="CW105" i="4"/>
  <c r="CX105" i="4"/>
  <c r="CY105" i="4"/>
  <c r="CZ105" i="4"/>
  <c r="DA105" i="4"/>
  <c r="DB105" i="4"/>
  <c r="DC105" i="4"/>
  <c r="DD105" i="4"/>
  <c r="DE105" i="4"/>
  <c r="DF105" i="4"/>
  <c r="DG105" i="4"/>
  <c r="DH105" i="4"/>
  <c r="DI105" i="4"/>
  <c r="DJ105" i="4"/>
  <c r="DK105" i="4"/>
  <c r="DL105" i="4"/>
  <c r="DM105" i="4"/>
  <c r="DN105" i="4"/>
  <c r="DO105" i="4"/>
  <c r="DP105" i="4"/>
  <c r="DQ105" i="4"/>
  <c r="DR105" i="4"/>
  <c r="DS105" i="4"/>
  <c r="DT105" i="4"/>
  <c r="DU105" i="4"/>
  <c r="DV105" i="4"/>
  <c r="DW105" i="4"/>
  <c r="EC105" i="4"/>
  <c r="ED105" i="4"/>
  <c r="EE105" i="4"/>
  <c r="EF105" i="4"/>
  <c r="EG105" i="4"/>
  <c r="EH105" i="4"/>
  <c r="EI105" i="4"/>
  <c r="EJ105" i="4"/>
  <c r="EK105" i="4"/>
  <c r="EL105" i="4"/>
  <c r="EM105" i="4"/>
  <c r="EN105" i="4"/>
  <c r="EO105" i="4"/>
  <c r="EP105" i="4"/>
  <c r="EQ105" i="4"/>
  <c r="ER105" i="4"/>
  <c r="ES105" i="4"/>
  <c r="ET105" i="4"/>
  <c r="EU105" i="4"/>
  <c r="EV105" i="4"/>
  <c r="EW105" i="4"/>
  <c r="B106" i="4"/>
  <c r="C106" i="4"/>
  <c r="D106" i="4"/>
  <c r="E106" i="4"/>
  <c r="F106" i="4"/>
  <c r="G106" i="4"/>
  <c r="H106" i="4"/>
  <c r="M106" i="4" s="1"/>
  <c r="N106" i="4" s="1"/>
  <c r="O106" i="4" s="1" a="1"/>
  <c r="O106" i="4" s="1"/>
  <c r="R106" i="4"/>
  <c r="S106" i="4"/>
  <c r="T106" i="4"/>
  <c r="U106" i="4"/>
  <c r="V106" i="4"/>
  <c r="W106" i="4"/>
  <c r="X106" i="4"/>
  <c r="Y106" i="4"/>
  <c r="Z106" i="4"/>
  <c r="AA106" i="4"/>
  <c r="AB106" i="4"/>
  <c r="AC106" i="4"/>
  <c r="AD106" i="4"/>
  <c r="AE106" i="4" s="1"/>
  <c r="AF106" i="4"/>
  <c r="AG106" i="4" s="1"/>
  <c r="AH106" i="4"/>
  <c r="AI106" i="4"/>
  <c r="AJ106" i="4"/>
  <c r="AK106" i="4"/>
  <c r="AL106" i="4"/>
  <c r="AN106" i="4"/>
  <c r="AM106" i="4" s="1"/>
  <c r="AO106" i="4"/>
  <c r="AP106" i="4"/>
  <c r="AQ106" i="4"/>
  <c r="AR106" i="4"/>
  <c r="AS106" i="4"/>
  <c r="AT106" i="4"/>
  <c r="AU106" i="4"/>
  <c r="AV106" i="4"/>
  <c r="AW106" i="4"/>
  <c r="AX106" i="4"/>
  <c r="AY106" i="4"/>
  <c r="AZ106" i="4"/>
  <c r="BA106" i="4"/>
  <c r="BB106" i="4"/>
  <c r="BC106" i="4"/>
  <c r="BD106" i="4"/>
  <c r="BE106" i="4"/>
  <c r="BF106" i="4"/>
  <c r="BG106" i="4"/>
  <c r="BH106" i="4"/>
  <c r="BI106" i="4"/>
  <c r="BJ106" i="4"/>
  <c r="BK106" i="4"/>
  <c r="BL106" i="4"/>
  <c r="BM106" i="4"/>
  <c r="BN106" i="4"/>
  <c r="BO106" i="4"/>
  <c r="BP106" i="4"/>
  <c r="BQ106" i="4"/>
  <c r="BR106" i="4"/>
  <c r="BS106" i="4"/>
  <c r="BT106" i="4"/>
  <c r="BU106" i="4"/>
  <c r="BV106" i="4"/>
  <c r="BW106" i="4"/>
  <c r="BX106" i="4"/>
  <c r="BY106" i="4"/>
  <c r="BZ106" i="4"/>
  <c r="CA106" i="4"/>
  <c r="CB106" i="4"/>
  <c r="CC106" i="4"/>
  <c r="CD106" i="4"/>
  <c r="CE106" i="4"/>
  <c r="CF106" i="4"/>
  <c r="CG106" i="4"/>
  <c r="CH106" i="4"/>
  <c r="CI106" i="4"/>
  <c r="CJ106" i="4"/>
  <c r="CK106" i="4"/>
  <c r="CL106" i="4"/>
  <c r="CM106" i="4" s="1"/>
  <c r="CN106" i="4"/>
  <c r="CO106" i="4"/>
  <c r="CP106" i="4"/>
  <c r="CQ106" i="4"/>
  <c r="CR106" i="4"/>
  <c r="CS106" i="4"/>
  <c r="CT106" i="4"/>
  <c r="CU106" i="4"/>
  <c r="CV106" i="4"/>
  <c r="CW106" i="4"/>
  <c r="CX106" i="4"/>
  <c r="CY106" i="4"/>
  <c r="CZ106" i="4"/>
  <c r="DA106" i="4"/>
  <c r="DB106" i="4"/>
  <c r="DC106" i="4"/>
  <c r="DD106" i="4"/>
  <c r="DE106" i="4"/>
  <c r="DF106" i="4"/>
  <c r="DG106" i="4"/>
  <c r="DH106" i="4"/>
  <c r="DI106" i="4"/>
  <c r="DJ106" i="4"/>
  <c r="DK106" i="4"/>
  <c r="DL106" i="4"/>
  <c r="DM106" i="4"/>
  <c r="DN106" i="4"/>
  <c r="DO106" i="4"/>
  <c r="DP106" i="4"/>
  <c r="DQ106" i="4"/>
  <c r="DR106" i="4"/>
  <c r="DS106" i="4"/>
  <c r="DT106" i="4"/>
  <c r="DU106" i="4"/>
  <c r="DV106" i="4"/>
  <c r="DW106" i="4"/>
  <c r="EC106" i="4"/>
  <c r="ED106" i="4"/>
  <c r="EE106" i="4"/>
  <c r="EF106" i="4"/>
  <c r="EG106" i="4"/>
  <c r="EH106" i="4"/>
  <c r="EI106" i="4"/>
  <c r="EJ106" i="4"/>
  <c r="EK106" i="4"/>
  <c r="EL106" i="4"/>
  <c r="EM106" i="4"/>
  <c r="EN106" i="4"/>
  <c r="EO106" i="4"/>
  <c r="EP106" i="4"/>
  <c r="EQ106" i="4"/>
  <c r="ER106" i="4"/>
  <c r="ES106" i="4"/>
  <c r="ET106" i="4"/>
  <c r="EU106" i="4"/>
  <c r="EV106" i="4"/>
  <c r="EW106" i="4"/>
  <c r="B107" i="4"/>
  <c r="C107" i="4"/>
  <c r="D107" i="4"/>
  <c r="E107" i="4"/>
  <c r="F107" i="4"/>
  <c r="G107" i="4"/>
  <c r="H107" i="4"/>
  <c r="M107" i="4" s="1"/>
  <c r="N107" i="4" s="1"/>
  <c r="O107" i="4" s="1" a="1"/>
  <c r="O107" i="4" s="1"/>
  <c r="R107" i="4"/>
  <c r="S107" i="4"/>
  <c r="T107" i="4"/>
  <c r="U107" i="4"/>
  <c r="V107" i="4"/>
  <c r="W107" i="4"/>
  <c r="X107" i="4"/>
  <c r="Y107" i="4"/>
  <c r="Z107" i="4"/>
  <c r="AA107" i="4"/>
  <c r="AB107" i="4"/>
  <c r="AC107" i="4"/>
  <c r="AD107" i="4"/>
  <c r="AE107" i="4" s="1"/>
  <c r="AF107" i="4"/>
  <c r="AG107" i="4" s="1"/>
  <c r="AH107" i="4"/>
  <c r="AI107" i="4"/>
  <c r="AJ107" i="4"/>
  <c r="AK107" i="4"/>
  <c r="AL107" i="4"/>
  <c r="AN107" i="4"/>
  <c r="AM107" i="4" s="1"/>
  <c r="AO107" i="4"/>
  <c r="AP107" i="4"/>
  <c r="AQ107" i="4"/>
  <c r="AR107" i="4"/>
  <c r="AS107" i="4"/>
  <c r="AT107" i="4"/>
  <c r="AU107" i="4"/>
  <c r="AV107" i="4"/>
  <c r="AW107" i="4"/>
  <c r="AX107" i="4"/>
  <c r="AY107" i="4"/>
  <c r="AZ107" i="4"/>
  <c r="BA107" i="4"/>
  <c r="BB107" i="4"/>
  <c r="BC107" i="4"/>
  <c r="BD107" i="4"/>
  <c r="BE107" i="4"/>
  <c r="BF107" i="4"/>
  <c r="BG107" i="4"/>
  <c r="BH107" i="4"/>
  <c r="BI107" i="4"/>
  <c r="BJ107" i="4"/>
  <c r="BK107" i="4"/>
  <c r="BL107" i="4"/>
  <c r="BM107" i="4"/>
  <c r="BN107" i="4"/>
  <c r="BO107" i="4"/>
  <c r="BP107" i="4"/>
  <c r="BQ107" i="4"/>
  <c r="BR107" i="4"/>
  <c r="BS107" i="4"/>
  <c r="BT107" i="4"/>
  <c r="BU107" i="4"/>
  <c r="BV107" i="4"/>
  <c r="BW107" i="4"/>
  <c r="BX107" i="4"/>
  <c r="BY107" i="4"/>
  <c r="BZ107" i="4"/>
  <c r="CA107" i="4"/>
  <c r="CB107" i="4"/>
  <c r="CC107" i="4"/>
  <c r="CD107" i="4"/>
  <c r="CE107" i="4"/>
  <c r="CF107" i="4"/>
  <c r="CG107" i="4"/>
  <c r="CH107" i="4"/>
  <c r="CI107" i="4"/>
  <c r="CJ107" i="4"/>
  <c r="CK107" i="4"/>
  <c r="CL107" i="4"/>
  <c r="CM107" i="4" s="1"/>
  <c r="CN107" i="4"/>
  <c r="CO107" i="4"/>
  <c r="CP107" i="4"/>
  <c r="CQ107" i="4"/>
  <c r="CR107" i="4"/>
  <c r="CS107" i="4"/>
  <c r="CT107" i="4"/>
  <c r="CU107" i="4"/>
  <c r="CV107" i="4"/>
  <c r="CW107" i="4"/>
  <c r="CX107" i="4"/>
  <c r="CY107" i="4"/>
  <c r="CZ107" i="4"/>
  <c r="DA107" i="4"/>
  <c r="DB107" i="4"/>
  <c r="DC107" i="4"/>
  <c r="DD107" i="4"/>
  <c r="DE107" i="4"/>
  <c r="DF107" i="4"/>
  <c r="DG107" i="4"/>
  <c r="DH107" i="4"/>
  <c r="DI107" i="4"/>
  <c r="DJ107" i="4"/>
  <c r="DK107" i="4"/>
  <c r="DL107" i="4"/>
  <c r="DM107" i="4"/>
  <c r="DN107" i="4"/>
  <c r="DO107" i="4"/>
  <c r="DP107" i="4"/>
  <c r="DQ107" i="4"/>
  <c r="DR107" i="4"/>
  <c r="DS107" i="4"/>
  <c r="DT107" i="4"/>
  <c r="DU107" i="4"/>
  <c r="DV107" i="4"/>
  <c r="DW107" i="4"/>
  <c r="EC107" i="4"/>
  <c r="ED107" i="4"/>
  <c r="EE107" i="4"/>
  <c r="EF107" i="4"/>
  <c r="EG107" i="4"/>
  <c r="EH107" i="4"/>
  <c r="EI107" i="4"/>
  <c r="EJ107" i="4"/>
  <c r="EK107" i="4"/>
  <c r="EL107" i="4"/>
  <c r="EM107" i="4"/>
  <c r="EN107" i="4"/>
  <c r="EO107" i="4"/>
  <c r="EP107" i="4"/>
  <c r="EQ107" i="4"/>
  <c r="ER107" i="4"/>
  <c r="ES107" i="4"/>
  <c r="ET107" i="4"/>
  <c r="EU107" i="4"/>
  <c r="EV107" i="4"/>
  <c r="EW107" i="4"/>
  <c r="B108" i="4"/>
  <c r="C108" i="4"/>
  <c r="D108" i="4"/>
  <c r="E108" i="4"/>
  <c r="F108" i="4"/>
  <c r="G108" i="4"/>
  <c r="H108" i="4"/>
  <c r="M108" i="4" s="1"/>
  <c r="N108" i="4" s="1"/>
  <c r="O108" i="4" s="1" a="1"/>
  <c r="O108" i="4" s="1"/>
  <c r="R108" i="4"/>
  <c r="S108" i="4"/>
  <c r="T108" i="4"/>
  <c r="U108" i="4"/>
  <c r="V108" i="4"/>
  <c r="W108" i="4"/>
  <c r="X108" i="4"/>
  <c r="Y108" i="4"/>
  <c r="Z108" i="4"/>
  <c r="AA108" i="4"/>
  <c r="AB108" i="4"/>
  <c r="AC108" i="4"/>
  <c r="AD108" i="4"/>
  <c r="AE108" i="4" s="1"/>
  <c r="AF108" i="4"/>
  <c r="AG108" i="4" s="1"/>
  <c r="AH108" i="4"/>
  <c r="AI108" i="4"/>
  <c r="AJ108" i="4"/>
  <c r="AK108" i="4"/>
  <c r="AL108" i="4"/>
  <c r="AN108" i="4"/>
  <c r="AM108" i="4" s="1"/>
  <c r="AO108" i="4"/>
  <c r="AP108" i="4"/>
  <c r="AQ108" i="4"/>
  <c r="AR108" i="4"/>
  <c r="AS108" i="4"/>
  <c r="AT108" i="4"/>
  <c r="AU108" i="4"/>
  <c r="AV108" i="4"/>
  <c r="AW108" i="4"/>
  <c r="AX108" i="4"/>
  <c r="AY108" i="4"/>
  <c r="AZ108" i="4"/>
  <c r="BA108" i="4"/>
  <c r="BB108" i="4"/>
  <c r="BC108" i="4"/>
  <c r="BD108" i="4"/>
  <c r="BE108" i="4"/>
  <c r="BF108" i="4"/>
  <c r="BG108" i="4"/>
  <c r="BH108" i="4"/>
  <c r="BI108" i="4"/>
  <c r="BJ108" i="4"/>
  <c r="BK108" i="4"/>
  <c r="BL108" i="4"/>
  <c r="BM108" i="4"/>
  <c r="BN108" i="4"/>
  <c r="BO108" i="4"/>
  <c r="BP108" i="4"/>
  <c r="BQ108" i="4"/>
  <c r="BR108" i="4"/>
  <c r="BS108" i="4"/>
  <c r="BT108" i="4"/>
  <c r="BU108" i="4"/>
  <c r="BV108" i="4"/>
  <c r="BW108" i="4"/>
  <c r="BX108" i="4"/>
  <c r="BY108" i="4"/>
  <c r="BZ108" i="4"/>
  <c r="CA108" i="4"/>
  <c r="CB108" i="4"/>
  <c r="CC108" i="4"/>
  <c r="CD108" i="4"/>
  <c r="CE108" i="4"/>
  <c r="CF108" i="4"/>
  <c r="CG108" i="4"/>
  <c r="CH108" i="4"/>
  <c r="CI108" i="4"/>
  <c r="CJ108" i="4"/>
  <c r="CK108" i="4"/>
  <c r="CL108" i="4"/>
  <c r="CM108" i="4" s="1"/>
  <c r="CN108" i="4"/>
  <c r="CO108" i="4"/>
  <c r="CP108" i="4"/>
  <c r="CQ108" i="4"/>
  <c r="CR108" i="4"/>
  <c r="CS108" i="4"/>
  <c r="CT108" i="4"/>
  <c r="CU108" i="4"/>
  <c r="CV108" i="4"/>
  <c r="CW108" i="4"/>
  <c r="CX108" i="4"/>
  <c r="CY108" i="4"/>
  <c r="CZ108" i="4"/>
  <c r="DA108" i="4"/>
  <c r="DB108" i="4"/>
  <c r="DC108" i="4"/>
  <c r="DD108" i="4"/>
  <c r="DE108" i="4"/>
  <c r="DF108" i="4"/>
  <c r="DG108" i="4"/>
  <c r="DH108" i="4"/>
  <c r="DI108" i="4"/>
  <c r="DJ108" i="4"/>
  <c r="DK108" i="4"/>
  <c r="DL108" i="4"/>
  <c r="DM108" i="4"/>
  <c r="DN108" i="4"/>
  <c r="DO108" i="4"/>
  <c r="DP108" i="4"/>
  <c r="DQ108" i="4"/>
  <c r="DR108" i="4"/>
  <c r="DS108" i="4"/>
  <c r="DT108" i="4"/>
  <c r="DU108" i="4"/>
  <c r="DV108" i="4"/>
  <c r="DW108" i="4"/>
  <c r="EC108" i="4"/>
  <c r="ED108" i="4"/>
  <c r="EE108" i="4"/>
  <c r="EF108" i="4"/>
  <c r="EG108" i="4"/>
  <c r="EH108" i="4"/>
  <c r="EI108" i="4"/>
  <c r="EJ108" i="4"/>
  <c r="EK108" i="4"/>
  <c r="EL108" i="4"/>
  <c r="EM108" i="4"/>
  <c r="EN108" i="4"/>
  <c r="EO108" i="4"/>
  <c r="EP108" i="4"/>
  <c r="EQ108" i="4"/>
  <c r="ER108" i="4"/>
  <c r="ES108" i="4"/>
  <c r="ET108" i="4"/>
  <c r="EU108" i="4"/>
  <c r="EV108" i="4"/>
  <c r="EW108" i="4"/>
  <c r="B109" i="4"/>
  <c r="C109" i="4"/>
  <c r="D109" i="4"/>
  <c r="E109" i="4"/>
  <c r="F109" i="4"/>
  <c r="G109" i="4"/>
  <c r="H109" i="4"/>
  <c r="M109" i="4" s="1"/>
  <c r="N109" i="4" s="1"/>
  <c r="O109" i="4" s="1" a="1"/>
  <c r="O109" i="4" s="1"/>
  <c r="R109" i="4"/>
  <c r="S109" i="4"/>
  <c r="T109" i="4"/>
  <c r="U109" i="4"/>
  <c r="V109" i="4"/>
  <c r="W109" i="4"/>
  <c r="X109" i="4"/>
  <c r="Y109" i="4"/>
  <c r="Z109" i="4"/>
  <c r="AA109" i="4"/>
  <c r="AB109" i="4"/>
  <c r="AC109" i="4"/>
  <c r="AD109" i="4"/>
  <c r="AE109" i="4" s="1"/>
  <c r="AF109" i="4"/>
  <c r="AG109" i="4" s="1"/>
  <c r="AH109" i="4"/>
  <c r="AI109" i="4"/>
  <c r="AJ109" i="4"/>
  <c r="AK109" i="4"/>
  <c r="AL109" i="4"/>
  <c r="AN109" i="4"/>
  <c r="AM109" i="4" s="1"/>
  <c r="AO109" i="4"/>
  <c r="AP109" i="4"/>
  <c r="AQ109" i="4"/>
  <c r="AR109" i="4"/>
  <c r="AS109" i="4"/>
  <c r="AT109" i="4"/>
  <c r="AU109" i="4"/>
  <c r="AV109" i="4"/>
  <c r="AW109" i="4"/>
  <c r="AX109" i="4"/>
  <c r="AY109" i="4"/>
  <c r="AZ109" i="4"/>
  <c r="BA109" i="4"/>
  <c r="BB109" i="4"/>
  <c r="BC109" i="4"/>
  <c r="BD109" i="4"/>
  <c r="BE109" i="4"/>
  <c r="BF109" i="4"/>
  <c r="BG109" i="4"/>
  <c r="BH109" i="4"/>
  <c r="BI109" i="4"/>
  <c r="BJ109" i="4"/>
  <c r="BK109" i="4"/>
  <c r="BL109" i="4"/>
  <c r="BM109" i="4"/>
  <c r="BN109" i="4"/>
  <c r="BO109" i="4"/>
  <c r="BP109" i="4"/>
  <c r="BQ109" i="4"/>
  <c r="BR109" i="4"/>
  <c r="BS109" i="4"/>
  <c r="BT109" i="4"/>
  <c r="BU109" i="4"/>
  <c r="BV109" i="4"/>
  <c r="BW109" i="4"/>
  <c r="BX109" i="4"/>
  <c r="BY109" i="4"/>
  <c r="BZ109" i="4"/>
  <c r="CA109" i="4"/>
  <c r="CB109" i="4"/>
  <c r="CC109" i="4"/>
  <c r="CD109" i="4"/>
  <c r="CE109" i="4"/>
  <c r="CF109" i="4"/>
  <c r="CG109" i="4"/>
  <c r="CH109" i="4"/>
  <c r="CI109" i="4"/>
  <c r="CJ109" i="4"/>
  <c r="CK109" i="4"/>
  <c r="CL109" i="4"/>
  <c r="CM109" i="4" s="1"/>
  <c r="CN109" i="4"/>
  <c r="CO109" i="4"/>
  <c r="CP109" i="4"/>
  <c r="CQ109" i="4"/>
  <c r="CR109" i="4"/>
  <c r="CS109" i="4"/>
  <c r="CT109" i="4"/>
  <c r="CU109" i="4"/>
  <c r="CV109" i="4"/>
  <c r="CW109" i="4"/>
  <c r="CX109" i="4"/>
  <c r="CY109" i="4"/>
  <c r="CZ109" i="4"/>
  <c r="DA109" i="4"/>
  <c r="DB109" i="4"/>
  <c r="DC109" i="4"/>
  <c r="DD109" i="4"/>
  <c r="DE109" i="4"/>
  <c r="DF109" i="4"/>
  <c r="DG109" i="4"/>
  <c r="DH109" i="4"/>
  <c r="DI109" i="4"/>
  <c r="DJ109" i="4"/>
  <c r="DK109" i="4"/>
  <c r="DL109" i="4"/>
  <c r="DM109" i="4"/>
  <c r="DN109" i="4"/>
  <c r="DO109" i="4"/>
  <c r="DP109" i="4"/>
  <c r="DQ109" i="4"/>
  <c r="DR109" i="4"/>
  <c r="DS109" i="4"/>
  <c r="DT109" i="4"/>
  <c r="DU109" i="4"/>
  <c r="DV109" i="4"/>
  <c r="DW109" i="4"/>
  <c r="EC109" i="4"/>
  <c r="ED109" i="4"/>
  <c r="EE109" i="4"/>
  <c r="EF109" i="4"/>
  <c r="EG109" i="4"/>
  <c r="EH109" i="4"/>
  <c r="EI109" i="4"/>
  <c r="EJ109" i="4"/>
  <c r="EK109" i="4"/>
  <c r="EL109" i="4"/>
  <c r="EM109" i="4"/>
  <c r="EN109" i="4"/>
  <c r="EO109" i="4"/>
  <c r="EP109" i="4"/>
  <c r="EQ109" i="4"/>
  <c r="ER109" i="4"/>
  <c r="ES109" i="4"/>
  <c r="ET109" i="4"/>
  <c r="EU109" i="4"/>
  <c r="EV109" i="4"/>
  <c r="EW109" i="4"/>
  <c r="B110" i="4"/>
  <c r="C110" i="4"/>
  <c r="D110" i="4"/>
  <c r="E110" i="4"/>
  <c r="F110" i="4"/>
  <c r="G110" i="4"/>
  <c r="H110" i="4"/>
  <c r="M110" i="4" s="1"/>
  <c r="N110" i="4" s="1"/>
  <c r="O110" i="4" s="1" a="1"/>
  <c r="O110" i="4" s="1"/>
  <c r="R110" i="4"/>
  <c r="S110" i="4"/>
  <c r="T110" i="4"/>
  <c r="U110" i="4"/>
  <c r="V110" i="4"/>
  <c r="W110" i="4"/>
  <c r="X110" i="4"/>
  <c r="Y110" i="4"/>
  <c r="Z110" i="4"/>
  <c r="AA110" i="4"/>
  <c r="AB110" i="4"/>
  <c r="AC110" i="4"/>
  <c r="AD110" i="4"/>
  <c r="AE110" i="4" s="1"/>
  <c r="AF110" i="4"/>
  <c r="AG110" i="4" s="1"/>
  <c r="AH110" i="4"/>
  <c r="AI110" i="4"/>
  <c r="AJ110" i="4"/>
  <c r="AK110" i="4"/>
  <c r="AL110" i="4"/>
  <c r="AN110" i="4"/>
  <c r="AM110" i="4" s="1"/>
  <c r="AO110" i="4"/>
  <c r="AP110" i="4"/>
  <c r="AQ110" i="4"/>
  <c r="AR110" i="4"/>
  <c r="AS110" i="4"/>
  <c r="AT110" i="4"/>
  <c r="AU110" i="4"/>
  <c r="AV110" i="4"/>
  <c r="AW110" i="4"/>
  <c r="AX110" i="4"/>
  <c r="AY110" i="4"/>
  <c r="AZ110" i="4"/>
  <c r="BA110" i="4"/>
  <c r="BB110" i="4"/>
  <c r="BC110" i="4"/>
  <c r="BD110" i="4"/>
  <c r="BE110" i="4"/>
  <c r="BF110" i="4"/>
  <c r="BG110" i="4"/>
  <c r="BH110" i="4"/>
  <c r="BI110" i="4"/>
  <c r="BJ110" i="4"/>
  <c r="BK110" i="4"/>
  <c r="BL110" i="4"/>
  <c r="BM110" i="4"/>
  <c r="BN110" i="4"/>
  <c r="BO110" i="4"/>
  <c r="BP110" i="4"/>
  <c r="BQ110" i="4"/>
  <c r="BR110" i="4"/>
  <c r="BS110" i="4"/>
  <c r="BT110" i="4"/>
  <c r="BU110" i="4"/>
  <c r="BV110" i="4"/>
  <c r="BW110" i="4"/>
  <c r="BX110" i="4"/>
  <c r="BY110" i="4"/>
  <c r="BZ110" i="4"/>
  <c r="CA110" i="4"/>
  <c r="CB110" i="4"/>
  <c r="CC110" i="4"/>
  <c r="CD110" i="4"/>
  <c r="CE110" i="4"/>
  <c r="CF110" i="4"/>
  <c r="CG110" i="4"/>
  <c r="CH110" i="4"/>
  <c r="CI110" i="4"/>
  <c r="CJ110" i="4"/>
  <c r="CK110" i="4"/>
  <c r="CL110" i="4"/>
  <c r="CM110" i="4" s="1"/>
  <c r="CN110" i="4"/>
  <c r="CO110" i="4"/>
  <c r="CP110" i="4"/>
  <c r="CQ110" i="4"/>
  <c r="CR110" i="4"/>
  <c r="CS110" i="4"/>
  <c r="CT110" i="4"/>
  <c r="CU110" i="4"/>
  <c r="CV110" i="4"/>
  <c r="CW110" i="4"/>
  <c r="CX110" i="4"/>
  <c r="CY110" i="4"/>
  <c r="CZ110" i="4"/>
  <c r="DA110" i="4"/>
  <c r="DB110" i="4"/>
  <c r="DC110" i="4"/>
  <c r="DD110" i="4"/>
  <c r="DE110" i="4"/>
  <c r="DF110" i="4"/>
  <c r="DG110" i="4"/>
  <c r="DH110" i="4"/>
  <c r="DI110" i="4"/>
  <c r="DJ110" i="4"/>
  <c r="DK110" i="4"/>
  <c r="DL110" i="4"/>
  <c r="DM110" i="4"/>
  <c r="DN110" i="4"/>
  <c r="DO110" i="4"/>
  <c r="DP110" i="4"/>
  <c r="DQ110" i="4"/>
  <c r="DR110" i="4"/>
  <c r="DS110" i="4"/>
  <c r="DT110" i="4"/>
  <c r="DU110" i="4"/>
  <c r="DV110" i="4"/>
  <c r="DW110" i="4"/>
  <c r="EC110" i="4"/>
  <c r="ED110" i="4"/>
  <c r="EE110" i="4"/>
  <c r="EF110" i="4"/>
  <c r="EG110" i="4"/>
  <c r="EH110" i="4"/>
  <c r="EI110" i="4"/>
  <c r="EJ110" i="4"/>
  <c r="EK110" i="4"/>
  <c r="EL110" i="4"/>
  <c r="EM110" i="4"/>
  <c r="EN110" i="4"/>
  <c r="EO110" i="4"/>
  <c r="EP110" i="4"/>
  <c r="EQ110" i="4"/>
  <c r="ER110" i="4"/>
  <c r="ES110" i="4"/>
  <c r="ET110" i="4"/>
  <c r="EU110" i="4"/>
  <c r="EV110" i="4"/>
  <c r="EW110" i="4"/>
  <c r="B111" i="4"/>
  <c r="C111" i="4"/>
  <c r="D111" i="4"/>
  <c r="E111" i="4"/>
  <c r="F111" i="4"/>
  <c r="G111" i="4"/>
  <c r="H111" i="4"/>
  <c r="M111" i="4" s="1"/>
  <c r="N111" i="4" s="1"/>
  <c r="O111" i="4" s="1" a="1"/>
  <c r="O111" i="4" s="1"/>
  <c r="R111" i="4"/>
  <c r="S111" i="4"/>
  <c r="T111" i="4"/>
  <c r="U111" i="4"/>
  <c r="V111" i="4"/>
  <c r="W111" i="4"/>
  <c r="X111" i="4"/>
  <c r="Y111" i="4"/>
  <c r="Z111" i="4"/>
  <c r="AA111" i="4"/>
  <c r="AB111" i="4"/>
  <c r="AC111" i="4"/>
  <c r="AD111" i="4"/>
  <c r="AE111" i="4" s="1"/>
  <c r="AF111" i="4"/>
  <c r="AG111" i="4" s="1"/>
  <c r="AH111" i="4"/>
  <c r="AI111" i="4"/>
  <c r="AJ111" i="4"/>
  <c r="AK111" i="4"/>
  <c r="AL111" i="4"/>
  <c r="AN111" i="4"/>
  <c r="AM111" i="4" s="1"/>
  <c r="AO111" i="4"/>
  <c r="AP111" i="4"/>
  <c r="AQ111" i="4"/>
  <c r="AR111" i="4"/>
  <c r="AS111" i="4"/>
  <c r="AT111" i="4"/>
  <c r="AU111" i="4"/>
  <c r="AV111" i="4"/>
  <c r="AW111" i="4"/>
  <c r="AX111" i="4"/>
  <c r="AY111" i="4"/>
  <c r="AZ111" i="4"/>
  <c r="BA111" i="4"/>
  <c r="BB111" i="4"/>
  <c r="BC111" i="4"/>
  <c r="BD111" i="4"/>
  <c r="BE111" i="4"/>
  <c r="BF111" i="4"/>
  <c r="BG111" i="4"/>
  <c r="BH111" i="4"/>
  <c r="BI111" i="4"/>
  <c r="BJ111" i="4"/>
  <c r="BK111" i="4"/>
  <c r="BL111" i="4"/>
  <c r="BM111" i="4"/>
  <c r="BN111" i="4"/>
  <c r="BO111" i="4"/>
  <c r="BP111" i="4"/>
  <c r="BQ111" i="4"/>
  <c r="BR111" i="4"/>
  <c r="BS111" i="4"/>
  <c r="BT111" i="4"/>
  <c r="BU111" i="4"/>
  <c r="BV111" i="4"/>
  <c r="BW111" i="4"/>
  <c r="BX111" i="4"/>
  <c r="BY111" i="4"/>
  <c r="BZ111" i="4"/>
  <c r="CA111" i="4"/>
  <c r="CB111" i="4"/>
  <c r="CC111" i="4"/>
  <c r="CD111" i="4"/>
  <c r="CE111" i="4"/>
  <c r="CF111" i="4"/>
  <c r="CG111" i="4"/>
  <c r="CH111" i="4"/>
  <c r="CI111" i="4"/>
  <c r="CJ111" i="4"/>
  <c r="CK111" i="4"/>
  <c r="CL111" i="4"/>
  <c r="CM111" i="4" s="1"/>
  <c r="CN111" i="4"/>
  <c r="CO111" i="4"/>
  <c r="CP111" i="4"/>
  <c r="CQ111" i="4"/>
  <c r="CR111" i="4"/>
  <c r="CS111" i="4"/>
  <c r="CT111" i="4"/>
  <c r="CU111" i="4"/>
  <c r="CV111" i="4"/>
  <c r="CW111" i="4"/>
  <c r="CX111" i="4"/>
  <c r="CY111" i="4"/>
  <c r="CZ111" i="4"/>
  <c r="DA111" i="4"/>
  <c r="DB111" i="4"/>
  <c r="DC111" i="4"/>
  <c r="DD111" i="4"/>
  <c r="DE111" i="4"/>
  <c r="DF111" i="4"/>
  <c r="DG111" i="4"/>
  <c r="DH111" i="4"/>
  <c r="DI111" i="4"/>
  <c r="DJ111" i="4"/>
  <c r="DK111" i="4"/>
  <c r="DL111" i="4"/>
  <c r="DM111" i="4"/>
  <c r="DN111" i="4"/>
  <c r="DO111" i="4"/>
  <c r="DP111" i="4"/>
  <c r="DQ111" i="4"/>
  <c r="DR111" i="4"/>
  <c r="DS111" i="4"/>
  <c r="DT111" i="4"/>
  <c r="DU111" i="4"/>
  <c r="DV111" i="4"/>
  <c r="DW111" i="4"/>
  <c r="EC111" i="4"/>
  <c r="ED111" i="4"/>
  <c r="EE111" i="4"/>
  <c r="EF111" i="4"/>
  <c r="EG111" i="4"/>
  <c r="EH111" i="4"/>
  <c r="EI111" i="4"/>
  <c r="EJ111" i="4"/>
  <c r="EK111" i="4"/>
  <c r="EL111" i="4"/>
  <c r="EM111" i="4"/>
  <c r="EN111" i="4"/>
  <c r="EO111" i="4"/>
  <c r="EP111" i="4"/>
  <c r="EQ111" i="4"/>
  <c r="ER111" i="4"/>
  <c r="ES111" i="4"/>
  <c r="ET111" i="4"/>
  <c r="EU111" i="4"/>
  <c r="EV111" i="4"/>
  <c r="EW111" i="4"/>
  <c r="B112" i="4"/>
  <c r="C112" i="4"/>
  <c r="D112" i="4"/>
  <c r="E112" i="4"/>
  <c r="F112" i="4"/>
  <c r="G112" i="4"/>
  <c r="H112" i="4"/>
  <c r="M112" i="4" s="1"/>
  <c r="N112" i="4" s="1"/>
  <c r="O112" i="4" s="1" a="1"/>
  <c r="O112" i="4" s="1"/>
  <c r="R112" i="4"/>
  <c r="S112" i="4"/>
  <c r="T112" i="4"/>
  <c r="U112" i="4"/>
  <c r="V112" i="4"/>
  <c r="W112" i="4"/>
  <c r="X112" i="4"/>
  <c r="Y112" i="4"/>
  <c r="Z112" i="4"/>
  <c r="AA112" i="4"/>
  <c r="AB112" i="4"/>
  <c r="AC112" i="4"/>
  <c r="AD112" i="4"/>
  <c r="AE112" i="4" s="1"/>
  <c r="AF112" i="4"/>
  <c r="AG112" i="4" s="1"/>
  <c r="AH112" i="4"/>
  <c r="AI112" i="4"/>
  <c r="AJ112" i="4"/>
  <c r="AK112" i="4"/>
  <c r="AL112" i="4"/>
  <c r="AN112" i="4"/>
  <c r="AM112" i="4" s="1"/>
  <c r="AO112" i="4"/>
  <c r="AP112" i="4"/>
  <c r="AQ112" i="4"/>
  <c r="AR112" i="4"/>
  <c r="AS112" i="4"/>
  <c r="AT112" i="4"/>
  <c r="AU112" i="4"/>
  <c r="AV112" i="4"/>
  <c r="AW112" i="4"/>
  <c r="AX112" i="4"/>
  <c r="AY112" i="4"/>
  <c r="AZ112" i="4"/>
  <c r="BA112" i="4"/>
  <c r="BB112" i="4"/>
  <c r="BC112" i="4"/>
  <c r="BD112" i="4"/>
  <c r="BE112" i="4"/>
  <c r="BF112" i="4"/>
  <c r="BG112" i="4"/>
  <c r="BH112" i="4"/>
  <c r="BI112" i="4"/>
  <c r="BJ112" i="4"/>
  <c r="BK112" i="4"/>
  <c r="BL112" i="4"/>
  <c r="BM112" i="4"/>
  <c r="BN112" i="4"/>
  <c r="BO112" i="4"/>
  <c r="BP112" i="4"/>
  <c r="BQ112" i="4"/>
  <c r="BR112" i="4"/>
  <c r="BS112" i="4"/>
  <c r="BT112" i="4"/>
  <c r="BU112" i="4"/>
  <c r="BV112" i="4"/>
  <c r="BW112" i="4"/>
  <c r="BX112" i="4"/>
  <c r="BY112" i="4"/>
  <c r="BZ112" i="4"/>
  <c r="CA112" i="4"/>
  <c r="CB112" i="4"/>
  <c r="CC112" i="4"/>
  <c r="CD112" i="4"/>
  <c r="CE112" i="4"/>
  <c r="CF112" i="4"/>
  <c r="CG112" i="4"/>
  <c r="CH112" i="4"/>
  <c r="CI112" i="4"/>
  <c r="CJ112" i="4"/>
  <c r="CK112" i="4"/>
  <c r="CL112" i="4"/>
  <c r="CM112" i="4" s="1"/>
  <c r="CN112" i="4"/>
  <c r="CO112" i="4"/>
  <c r="CP112" i="4"/>
  <c r="CQ112" i="4"/>
  <c r="CR112" i="4"/>
  <c r="CS112" i="4"/>
  <c r="CT112" i="4"/>
  <c r="CU112" i="4"/>
  <c r="CV112" i="4"/>
  <c r="CW112" i="4"/>
  <c r="CX112" i="4"/>
  <c r="CY112" i="4"/>
  <c r="CZ112" i="4"/>
  <c r="DA112" i="4"/>
  <c r="DB112" i="4"/>
  <c r="DC112" i="4"/>
  <c r="DD112" i="4"/>
  <c r="DE112" i="4"/>
  <c r="DF112" i="4"/>
  <c r="DG112" i="4"/>
  <c r="DH112" i="4"/>
  <c r="DI112" i="4"/>
  <c r="DJ112" i="4"/>
  <c r="DK112" i="4"/>
  <c r="DL112" i="4"/>
  <c r="DM112" i="4"/>
  <c r="DN112" i="4"/>
  <c r="DO112" i="4"/>
  <c r="DP112" i="4"/>
  <c r="DQ112" i="4"/>
  <c r="DR112" i="4"/>
  <c r="DS112" i="4"/>
  <c r="DT112" i="4"/>
  <c r="DU112" i="4"/>
  <c r="DV112" i="4"/>
  <c r="DW112" i="4"/>
  <c r="EC112" i="4"/>
  <c r="ED112" i="4"/>
  <c r="EE112" i="4"/>
  <c r="EF112" i="4"/>
  <c r="EG112" i="4"/>
  <c r="EH112" i="4"/>
  <c r="EI112" i="4"/>
  <c r="EJ112" i="4"/>
  <c r="EK112" i="4"/>
  <c r="EL112" i="4"/>
  <c r="EM112" i="4"/>
  <c r="EN112" i="4"/>
  <c r="EO112" i="4"/>
  <c r="EP112" i="4"/>
  <c r="EQ112" i="4"/>
  <c r="ER112" i="4"/>
  <c r="ES112" i="4"/>
  <c r="ET112" i="4"/>
  <c r="EU112" i="4"/>
  <c r="EV112" i="4"/>
  <c r="EW112" i="4"/>
  <c r="B113" i="4"/>
  <c r="C113" i="4"/>
  <c r="D113" i="4"/>
  <c r="E113" i="4"/>
  <c r="F113" i="4"/>
  <c r="G113" i="4"/>
  <c r="H113" i="4"/>
  <c r="M113" i="4" s="1"/>
  <c r="N113" i="4" s="1"/>
  <c r="O113" i="4" s="1" a="1"/>
  <c r="O113" i="4" s="1"/>
  <c r="R113" i="4"/>
  <c r="S113" i="4"/>
  <c r="T113" i="4"/>
  <c r="U113" i="4"/>
  <c r="V113" i="4"/>
  <c r="W113" i="4"/>
  <c r="X113" i="4"/>
  <c r="Y113" i="4"/>
  <c r="Z113" i="4"/>
  <c r="AA113" i="4"/>
  <c r="AB113" i="4"/>
  <c r="AC113" i="4"/>
  <c r="AD113" i="4"/>
  <c r="AE113" i="4" s="1"/>
  <c r="AF113" i="4"/>
  <c r="AG113" i="4" s="1"/>
  <c r="AH113" i="4"/>
  <c r="AI113" i="4"/>
  <c r="AJ113" i="4"/>
  <c r="AK113" i="4"/>
  <c r="AL113" i="4"/>
  <c r="AN113" i="4"/>
  <c r="AM113" i="4" s="1"/>
  <c r="AO113" i="4"/>
  <c r="AP113" i="4"/>
  <c r="AQ113" i="4"/>
  <c r="AR113" i="4"/>
  <c r="AS113" i="4"/>
  <c r="AT113" i="4"/>
  <c r="AU113" i="4"/>
  <c r="AV113" i="4"/>
  <c r="AW113" i="4"/>
  <c r="AX113" i="4"/>
  <c r="AY113" i="4"/>
  <c r="AZ113" i="4"/>
  <c r="BA113" i="4"/>
  <c r="BB113" i="4"/>
  <c r="BC113" i="4"/>
  <c r="BD113" i="4"/>
  <c r="BE113" i="4"/>
  <c r="BF113" i="4"/>
  <c r="BG113" i="4"/>
  <c r="BH113" i="4"/>
  <c r="BI113" i="4"/>
  <c r="BJ113" i="4"/>
  <c r="BK113" i="4"/>
  <c r="BL113" i="4"/>
  <c r="BM113" i="4"/>
  <c r="BN113" i="4"/>
  <c r="BO113" i="4"/>
  <c r="BP113" i="4"/>
  <c r="BQ113" i="4"/>
  <c r="BR113" i="4"/>
  <c r="BS113" i="4"/>
  <c r="BT113" i="4"/>
  <c r="BU113" i="4"/>
  <c r="BV113" i="4"/>
  <c r="BW113" i="4"/>
  <c r="BX113" i="4"/>
  <c r="BY113" i="4"/>
  <c r="BZ113" i="4"/>
  <c r="CA113" i="4"/>
  <c r="CB113" i="4"/>
  <c r="CC113" i="4"/>
  <c r="CD113" i="4"/>
  <c r="CE113" i="4"/>
  <c r="CF113" i="4"/>
  <c r="CG113" i="4"/>
  <c r="CH113" i="4"/>
  <c r="CI113" i="4"/>
  <c r="CJ113" i="4"/>
  <c r="CK113" i="4"/>
  <c r="CL113" i="4"/>
  <c r="CM113" i="4" s="1"/>
  <c r="CN113" i="4"/>
  <c r="CO113" i="4"/>
  <c r="CP113" i="4"/>
  <c r="CQ113" i="4"/>
  <c r="CR113" i="4"/>
  <c r="CS113" i="4"/>
  <c r="CT113" i="4"/>
  <c r="CU113" i="4"/>
  <c r="CV113" i="4"/>
  <c r="CW113" i="4"/>
  <c r="CX113" i="4"/>
  <c r="CY113" i="4"/>
  <c r="CZ113" i="4"/>
  <c r="DA113" i="4"/>
  <c r="DB113" i="4"/>
  <c r="DC113" i="4"/>
  <c r="DD113" i="4"/>
  <c r="DE113" i="4"/>
  <c r="DF113" i="4"/>
  <c r="DG113" i="4"/>
  <c r="DH113" i="4"/>
  <c r="DI113" i="4"/>
  <c r="DJ113" i="4"/>
  <c r="DK113" i="4"/>
  <c r="DL113" i="4"/>
  <c r="DM113" i="4"/>
  <c r="DN113" i="4"/>
  <c r="DO113" i="4"/>
  <c r="DP113" i="4"/>
  <c r="DQ113" i="4"/>
  <c r="DR113" i="4"/>
  <c r="DS113" i="4"/>
  <c r="DT113" i="4"/>
  <c r="DU113" i="4"/>
  <c r="DV113" i="4"/>
  <c r="DW113" i="4"/>
  <c r="EC113" i="4"/>
  <c r="ED113" i="4"/>
  <c r="EE113" i="4"/>
  <c r="EF113" i="4"/>
  <c r="EG113" i="4"/>
  <c r="EH113" i="4"/>
  <c r="EI113" i="4"/>
  <c r="EJ113" i="4"/>
  <c r="EK113" i="4"/>
  <c r="EL113" i="4"/>
  <c r="EM113" i="4"/>
  <c r="EN113" i="4"/>
  <c r="EO113" i="4"/>
  <c r="EP113" i="4"/>
  <c r="EQ113" i="4"/>
  <c r="ER113" i="4"/>
  <c r="ES113" i="4"/>
  <c r="ET113" i="4"/>
  <c r="EU113" i="4"/>
  <c r="EV113" i="4"/>
  <c r="EW113" i="4"/>
  <c r="B114" i="4"/>
  <c r="C114" i="4"/>
  <c r="D114" i="4"/>
  <c r="E114" i="4"/>
  <c r="F114" i="4"/>
  <c r="G114" i="4"/>
  <c r="H114" i="4"/>
  <c r="M114" i="4" s="1"/>
  <c r="N114" i="4" s="1"/>
  <c r="O114" i="4" s="1" a="1"/>
  <c r="O114" i="4" s="1"/>
  <c r="R114" i="4"/>
  <c r="S114" i="4"/>
  <c r="T114" i="4"/>
  <c r="U114" i="4"/>
  <c r="V114" i="4"/>
  <c r="W114" i="4"/>
  <c r="X114" i="4"/>
  <c r="Y114" i="4"/>
  <c r="Z114" i="4"/>
  <c r="AA114" i="4"/>
  <c r="AB114" i="4"/>
  <c r="AC114" i="4"/>
  <c r="AD114" i="4"/>
  <c r="AE114" i="4" s="1"/>
  <c r="AF114" i="4"/>
  <c r="AG114" i="4" s="1"/>
  <c r="AH114" i="4"/>
  <c r="AI114" i="4"/>
  <c r="AJ114" i="4"/>
  <c r="AK114" i="4"/>
  <c r="AL114" i="4"/>
  <c r="AN114" i="4"/>
  <c r="AM114" i="4" s="1"/>
  <c r="AO114" i="4"/>
  <c r="AP114" i="4"/>
  <c r="AQ114" i="4"/>
  <c r="AR114" i="4"/>
  <c r="AS114" i="4"/>
  <c r="AT114" i="4"/>
  <c r="AU114" i="4"/>
  <c r="AV114" i="4"/>
  <c r="AW114" i="4"/>
  <c r="AX114" i="4"/>
  <c r="AY114" i="4"/>
  <c r="AZ114" i="4"/>
  <c r="BA114" i="4"/>
  <c r="BB114" i="4"/>
  <c r="BC114" i="4"/>
  <c r="BD114" i="4"/>
  <c r="BE114" i="4"/>
  <c r="BF114" i="4"/>
  <c r="BG114" i="4"/>
  <c r="BH114" i="4"/>
  <c r="BI114" i="4"/>
  <c r="BJ114" i="4"/>
  <c r="BK114" i="4"/>
  <c r="BL114" i="4"/>
  <c r="BM114" i="4"/>
  <c r="BN114" i="4"/>
  <c r="BO114" i="4"/>
  <c r="BP114" i="4"/>
  <c r="BQ114" i="4"/>
  <c r="BR114" i="4"/>
  <c r="BS114" i="4"/>
  <c r="BT114" i="4"/>
  <c r="BU114" i="4"/>
  <c r="BV114" i="4"/>
  <c r="BW114" i="4"/>
  <c r="BX114" i="4"/>
  <c r="BY114" i="4"/>
  <c r="BZ114" i="4"/>
  <c r="CA114" i="4"/>
  <c r="CB114" i="4"/>
  <c r="CC114" i="4"/>
  <c r="CD114" i="4"/>
  <c r="CE114" i="4"/>
  <c r="CF114" i="4"/>
  <c r="CG114" i="4"/>
  <c r="CH114" i="4"/>
  <c r="CI114" i="4"/>
  <c r="CJ114" i="4"/>
  <c r="CK114" i="4"/>
  <c r="CL114" i="4"/>
  <c r="CM114" i="4" s="1"/>
  <c r="CN114" i="4"/>
  <c r="CO114" i="4"/>
  <c r="CP114" i="4"/>
  <c r="CQ114" i="4"/>
  <c r="CR114" i="4"/>
  <c r="CS114" i="4"/>
  <c r="CT114" i="4"/>
  <c r="CU114" i="4"/>
  <c r="CV114" i="4"/>
  <c r="CW114" i="4"/>
  <c r="CX114" i="4"/>
  <c r="CY114" i="4"/>
  <c r="CZ114" i="4"/>
  <c r="DA114" i="4"/>
  <c r="DB114" i="4"/>
  <c r="DC114" i="4"/>
  <c r="DD114" i="4"/>
  <c r="DE114" i="4"/>
  <c r="DF114" i="4"/>
  <c r="DG114" i="4"/>
  <c r="DH114" i="4"/>
  <c r="DI114" i="4"/>
  <c r="DJ114" i="4"/>
  <c r="DK114" i="4"/>
  <c r="DL114" i="4"/>
  <c r="DM114" i="4"/>
  <c r="DN114" i="4"/>
  <c r="DO114" i="4"/>
  <c r="DP114" i="4"/>
  <c r="DQ114" i="4"/>
  <c r="DR114" i="4"/>
  <c r="DS114" i="4"/>
  <c r="DT114" i="4"/>
  <c r="DU114" i="4"/>
  <c r="DV114" i="4"/>
  <c r="DW114" i="4"/>
  <c r="EC114" i="4"/>
  <c r="ED114" i="4"/>
  <c r="EE114" i="4"/>
  <c r="EF114" i="4"/>
  <c r="EG114" i="4"/>
  <c r="EH114" i="4"/>
  <c r="EI114" i="4"/>
  <c r="EJ114" i="4"/>
  <c r="EK114" i="4"/>
  <c r="EL114" i="4"/>
  <c r="EM114" i="4"/>
  <c r="EN114" i="4"/>
  <c r="EO114" i="4"/>
  <c r="EP114" i="4"/>
  <c r="EQ114" i="4"/>
  <c r="ER114" i="4"/>
  <c r="ES114" i="4"/>
  <c r="ET114" i="4"/>
  <c r="EU114" i="4"/>
  <c r="EV114" i="4"/>
  <c r="EW114" i="4"/>
  <c r="B115" i="4"/>
  <c r="C115" i="4"/>
  <c r="D115" i="4"/>
  <c r="E115" i="4"/>
  <c r="F115" i="4"/>
  <c r="G115" i="4"/>
  <c r="H115" i="4"/>
  <c r="M115" i="4" s="1"/>
  <c r="N115" i="4" s="1"/>
  <c r="O115" i="4" s="1" a="1"/>
  <c r="O115" i="4" s="1"/>
  <c r="R115" i="4"/>
  <c r="S115" i="4"/>
  <c r="T115" i="4"/>
  <c r="U115" i="4"/>
  <c r="V115" i="4"/>
  <c r="W115" i="4"/>
  <c r="X115" i="4"/>
  <c r="Y115" i="4"/>
  <c r="Z115" i="4"/>
  <c r="AA115" i="4"/>
  <c r="AB115" i="4"/>
  <c r="AC115" i="4"/>
  <c r="AD115" i="4"/>
  <c r="AE115" i="4" s="1"/>
  <c r="AF115" i="4"/>
  <c r="AG115" i="4" s="1"/>
  <c r="AH115" i="4"/>
  <c r="AI115" i="4"/>
  <c r="AJ115" i="4"/>
  <c r="AK115" i="4"/>
  <c r="AL115" i="4"/>
  <c r="AN115" i="4"/>
  <c r="AM115" i="4" s="1"/>
  <c r="AO115" i="4"/>
  <c r="AP115" i="4"/>
  <c r="AQ115" i="4"/>
  <c r="AR115" i="4"/>
  <c r="AS115" i="4"/>
  <c r="AT115" i="4"/>
  <c r="AU115" i="4"/>
  <c r="AV115" i="4"/>
  <c r="AW115" i="4"/>
  <c r="AX115" i="4"/>
  <c r="AY115" i="4"/>
  <c r="AZ115" i="4"/>
  <c r="BA115" i="4"/>
  <c r="BB115" i="4"/>
  <c r="BC115" i="4"/>
  <c r="BD115" i="4"/>
  <c r="BE115" i="4"/>
  <c r="BF115" i="4"/>
  <c r="BG115" i="4"/>
  <c r="BH115" i="4"/>
  <c r="BI115" i="4"/>
  <c r="BJ115" i="4"/>
  <c r="BK115" i="4"/>
  <c r="BL115" i="4"/>
  <c r="BM115" i="4"/>
  <c r="BN115" i="4"/>
  <c r="BO115" i="4"/>
  <c r="BP115" i="4"/>
  <c r="BQ115" i="4"/>
  <c r="BR115" i="4"/>
  <c r="BS115" i="4"/>
  <c r="BT115" i="4"/>
  <c r="BU115" i="4"/>
  <c r="BV115" i="4"/>
  <c r="BW115" i="4"/>
  <c r="BX115" i="4"/>
  <c r="BY115" i="4"/>
  <c r="BZ115" i="4"/>
  <c r="CA115" i="4"/>
  <c r="CB115" i="4"/>
  <c r="CC115" i="4"/>
  <c r="CD115" i="4"/>
  <c r="CE115" i="4"/>
  <c r="CF115" i="4"/>
  <c r="CG115" i="4"/>
  <c r="CH115" i="4"/>
  <c r="CI115" i="4"/>
  <c r="CJ115" i="4"/>
  <c r="CK115" i="4"/>
  <c r="CL115" i="4"/>
  <c r="CM115" i="4" s="1"/>
  <c r="CN115" i="4"/>
  <c r="CO115" i="4"/>
  <c r="CP115" i="4"/>
  <c r="CQ115" i="4"/>
  <c r="CR115" i="4"/>
  <c r="CS115" i="4"/>
  <c r="CT115" i="4"/>
  <c r="CU115" i="4"/>
  <c r="CV115" i="4"/>
  <c r="CW115" i="4"/>
  <c r="CX115" i="4"/>
  <c r="CY115" i="4"/>
  <c r="CZ115" i="4"/>
  <c r="DA115" i="4"/>
  <c r="DB115" i="4"/>
  <c r="DC115" i="4"/>
  <c r="DD115" i="4"/>
  <c r="DE115" i="4"/>
  <c r="DF115" i="4"/>
  <c r="DG115" i="4"/>
  <c r="DH115" i="4"/>
  <c r="DI115" i="4"/>
  <c r="DJ115" i="4"/>
  <c r="DK115" i="4"/>
  <c r="DL115" i="4"/>
  <c r="DM115" i="4"/>
  <c r="DN115" i="4"/>
  <c r="DO115" i="4"/>
  <c r="DP115" i="4"/>
  <c r="DQ115" i="4"/>
  <c r="DR115" i="4"/>
  <c r="DS115" i="4"/>
  <c r="DT115" i="4"/>
  <c r="DU115" i="4"/>
  <c r="DV115" i="4"/>
  <c r="DW115" i="4"/>
  <c r="EC115" i="4"/>
  <c r="ED115" i="4"/>
  <c r="EE115" i="4"/>
  <c r="EF115" i="4"/>
  <c r="EG115" i="4"/>
  <c r="EH115" i="4"/>
  <c r="EI115" i="4"/>
  <c r="EJ115" i="4"/>
  <c r="EK115" i="4"/>
  <c r="EL115" i="4"/>
  <c r="EM115" i="4"/>
  <c r="EN115" i="4"/>
  <c r="EO115" i="4"/>
  <c r="EP115" i="4"/>
  <c r="EQ115" i="4"/>
  <c r="ER115" i="4"/>
  <c r="ES115" i="4"/>
  <c r="ET115" i="4"/>
  <c r="EU115" i="4"/>
  <c r="EV115" i="4"/>
  <c r="EW115" i="4"/>
  <c r="B116" i="4"/>
  <c r="C116" i="4"/>
  <c r="D116" i="4"/>
  <c r="E116" i="4"/>
  <c r="F116" i="4"/>
  <c r="G116" i="4"/>
  <c r="H116" i="4"/>
  <c r="M116" i="4" s="1"/>
  <c r="N116" i="4" s="1"/>
  <c r="O116" i="4" s="1" a="1"/>
  <c r="O116" i="4" s="1"/>
  <c r="R116" i="4"/>
  <c r="S116" i="4"/>
  <c r="T116" i="4"/>
  <c r="U116" i="4"/>
  <c r="V116" i="4"/>
  <c r="W116" i="4"/>
  <c r="X116" i="4"/>
  <c r="Y116" i="4"/>
  <c r="Z116" i="4"/>
  <c r="AA116" i="4"/>
  <c r="AB116" i="4"/>
  <c r="AC116" i="4"/>
  <c r="AD116" i="4"/>
  <c r="AE116" i="4" s="1"/>
  <c r="AF116" i="4"/>
  <c r="AG116" i="4" s="1"/>
  <c r="AH116" i="4"/>
  <c r="AI116" i="4"/>
  <c r="AJ116" i="4"/>
  <c r="AK116" i="4"/>
  <c r="AL116" i="4"/>
  <c r="AN116" i="4"/>
  <c r="AM116" i="4" s="1"/>
  <c r="AO116" i="4"/>
  <c r="AP116" i="4"/>
  <c r="AQ116" i="4"/>
  <c r="AR116" i="4"/>
  <c r="AS116" i="4"/>
  <c r="AT116" i="4"/>
  <c r="AU116" i="4"/>
  <c r="AV116" i="4"/>
  <c r="AW116" i="4"/>
  <c r="AX116" i="4"/>
  <c r="AY116" i="4"/>
  <c r="AZ116" i="4"/>
  <c r="BA116" i="4"/>
  <c r="BB116" i="4"/>
  <c r="BC116" i="4"/>
  <c r="BD116" i="4"/>
  <c r="BE116" i="4"/>
  <c r="BF116" i="4"/>
  <c r="BG116" i="4"/>
  <c r="BH116" i="4"/>
  <c r="BI116" i="4"/>
  <c r="BJ116" i="4"/>
  <c r="BK116" i="4"/>
  <c r="BL116" i="4"/>
  <c r="BM116" i="4"/>
  <c r="BN116" i="4"/>
  <c r="BO116" i="4"/>
  <c r="BP116" i="4"/>
  <c r="BQ116" i="4"/>
  <c r="BR116" i="4"/>
  <c r="BS116" i="4"/>
  <c r="BT116" i="4"/>
  <c r="BU116" i="4"/>
  <c r="BV116" i="4"/>
  <c r="BW116" i="4"/>
  <c r="BX116" i="4"/>
  <c r="BY116" i="4"/>
  <c r="BZ116" i="4"/>
  <c r="CA116" i="4"/>
  <c r="CB116" i="4"/>
  <c r="CC116" i="4"/>
  <c r="CD116" i="4"/>
  <c r="CE116" i="4"/>
  <c r="CF116" i="4"/>
  <c r="CG116" i="4"/>
  <c r="CH116" i="4"/>
  <c r="CI116" i="4"/>
  <c r="CJ116" i="4"/>
  <c r="CK116" i="4"/>
  <c r="CL116" i="4"/>
  <c r="CM116" i="4" s="1"/>
  <c r="CN116" i="4"/>
  <c r="CO116" i="4"/>
  <c r="CP116" i="4"/>
  <c r="CQ116" i="4"/>
  <c r="CR116" i="4"/>
  <c r="CS116" i="4"/>
  <c r="CT116" i="4"/>
  <c r="CU116" i="4"/>
  <c r="CV116" i="4"/>
  <c r="CW116" i="4"/>
  <c r="CX116" i="4"/>
  <c r="CY116" i="4"/>
  <c r="CZ116" i="4"/>
  <c r="DA116" i="4"/>
  <c r="DB116" i="4"/>
  <c r="DC116" i="4"/>
  <c r="DD116" i="4"/>
  <c r="DE116" i="4"/>
  <c r="DF116" i="4"/>
  <c r="DG116" i="4"/>
  <c r="DH116" i="4"/>
  <c r="DI116" i="4"/>
  <c r="DJ116" i="4"/>
  <c r="DK116" i="4"/>
  <c r="DL116" i="4"/>
  <c r="DM116" i="4"/>
  <c r="DN116" i="4"/>
  <c r="DO116" i="4"/>
  <c r="DP116" i="4"/>
  <c r="DQ116" i="4"/>
  <c r="DR116" i="4"/>
  <c r="DS116" i="4"/>
  <c r="DT116" i="4"/>
  <c r="DU116" i="4"/>
  <c r="DV116" i="4"/>
  <c r="DW116" i="4"/>
  <c r="EC116" i="4"/>
  <c r="ED116" i="4"/>
  <c r="EE116" i="4"/>
  <c r="EF116" i="4"/>
  <c r="EG116" i="4"/>
  <c r="EH116" i="4"/>
  <c r="EI116" i="4"/>
  <c r="EJ116" i="4"/>
  <c r="EK116" i="4"/>
  <c r="EL116" i="4"/>
  <c r="EM116" i="4"/>
  <c r="EN116" i="4"/>
  <c r="EO116" i="4"/>
  <c r="EP116" i="4"/>
  <c r="EQ116" i="4"/>
  <c r="ER116" i="4"/>
  <c r="ES116" i="4"/>
  <c r="ET116" i="4"/>
  <c r="EU116" i="4"/>
  <c r="EV116" i="4"/>
  <c r="EW116" i="4"/>
  <c r="B117" i="4"/>
  <c r="C117" i="4"/>
  <c r="D117" i="4"/>
  <c r="E117" i="4"/>
  <c r="F117" i="4"/>
  <c r="G117" i="4"/>
  <c r="H117" i="4"/>
  <c r="M117" i="4" s="1"/>
  <c r="N117" i="4" s="1"/>
  <c r="O117" i="4" s="1" a="1"/>
  <c r="O117" i="4" s="1"/>
  <c r="R117" i="4"/>
  <c r="S117" i="4"/>
  <c r="T117" i="4"/>
  <c r="U117" i="4"/>
  <c r="V117" i="4"/>
  <c r="W117" i="4"/>
  <c r="X117" i="4"/>
  <c r="Y117" i="4"/>
  <c r="Z117" i="4"/>
  <c r="AA117" i="4"/>
  <c r="AB117" i="4"/>
  <c r="AC117" i="4"/>
  <c r="AD117" i="4"/>
  <c r="AE117" i="4" s="1"/>
  <c r="AF117" i="4"/>
  <c r="AG117" i="4" s="1"/>
  <c r="AH117" i="4"/>
  <c r="AI117" i="4"/>
  <c r="AJ117" i="4"/>
  <c r="AK117" i="4"/>
  <c r="AL117" i="4"/>
  <c r="AN117" i="4"/>
  <c r="AM117" i="4" s="1"/>
  <c r="AO117" i="4"/>
  <c r="AP117" i="4"/>
  <c r="AQ117" i="4"/>
  <c r="AR117" i="4"/>
  <c r="AS117" i="4"/>
  <c r="AT117" i="4"/>
  <c r="AU117" i="4"/>
  <c r="AV117" i="4"/>
  <c r="AW117" i="4"/>
  <c r="AX117" i="4"/>
  <c r="AY117" i="4"/>
  <c r="AZ117" i="4"/>
  <c r="BA117" i="4"/>
  <c r="BB117" i="4"/>
  <c r="BC117" i="4"/>
  <c r="BD117" i="4"/>
  <c r="BE117" i="4"/>
  <c r="BF117" i="4"/>
  <c r="BG117" i="4"/>
  <c r="BH117" i="4"/>
  <c r="BI117" i="4"/>
  <c r="BJ117" i="4"/>
  <c r="BK117" i="4"/>
  <c r="BL117" i="4"/>
  <c r="BM117" i="4"/>
  <c r="BN117" i="4"/>
  <c r="BO117" i="4"/>
  <c r="BP117" i="4"/>
  <c r="BQ117" i="4"/>
  <c r="BR117" i="4"/>
  <c r="BS117" i="4"/>
  <c r="BT117" i="4"/>
  <c r="BU117" i="4"/>
  <c r="BV117" i="4"/>
  <c r="BW117" i="4"/>
  <c r="BX117" i="4"/>
  <c r="BY117" i="4"/>
  <c r="BZ117" i="4"/>
  <c r="CA117" i="4"/>
  <c r="CB117" i="4"/>
  <c r="CC117" i="4"/>
  <c r="CD117" i="4"/>
  <c r="CE117" i="4"/>
  <c r="CF117" i="4"/>
  <c r="CG117" i="4"/>
  <c r="CH117" i="4"/>
  <c r="CI117" i="4"/>
  <c r="CJ117" i="4"/>
  <c r="CK117" i="4"/>
  <c r="CL117" i="4"/>
  <c r="CM117" i="4" s="1"/>
  <c r="CN117" i="4"/>
  <c r="CO117" i="4"/>
  <c r="CP117" i="4"/>
  <c r="CQ117" i="4"/>
  <c r="CR117" i="4"/>
  <c r="CS117" i="4"/>
  <c r="CT117" i="4"/>
  <c r="CU117" i="4"/>
  <c r="CV117" i="4"/>
  <c r="CW117" i="4"/>
  <c r="CX117" i="4"/>
  <c r="CY117" i="4"/>
  <c r="CZ117" i="4"/>
  <c r="DA117" i="4"/>
  <c r="DB117" i="4"/>
  <c r="DC117" i="4"/>
  <c r="DD117" i="4"/>
  <c r="DE117" i="4"/>
  <c r="DF117" i="4"/>
  <c r="DG117" i="4"/>
  <c r="DH117" i="4"/>
  <c r="DI117" i="4"/>
  <c r="DJ117" i="4"/>
  <c r="DK117" i="4"/>
  <c r="DL117" i="4"/>
  <c r="DM117" i="4"/>
  <c r="DN117" i="4"/>
  <c r="DO117" i="4"/>
  <c r="DP117" i="4"/>
  <c r="DQ117" i="4"/>
  <c r="DR117" i="4"/>
  <c r="DS117" i="4"/>
  <c r="DT117" i="4"/>
  <c r="DU117" i="4"/>
  <c r="DV117" i="4"/>
  <c r="DW117" i="4"/>
  <c r="EC117" i="4"/>
  <c r="ED117" i="4"/>
  <c r="EE117" i="4"/>
  <c r="EF117" i="4"/>
  <c r="EG117" i="4"/>
  <c r="EH117" i="4"/>
  <c r="EI117" i="4"/>
  <c r="EJ117" i="4"/>
  <c r="EK117" i="4"/>
  <c r="EL117" i="4"/>
  <c r="EM117" i="4"/>
  <c r="EN117" i="4"/>
  <c r="EO117" i="4"/>
  <c r="EP117" i="4"/>
  <c r="EQ117" i="4"/>
  <c r="ER117" i="4"/>
  <c r="ES117" i="4"/>
  <c r="ET117" i="4"/>
  <c r="EU117" i="4"/>
  <c r="EV117" i="4"/>
  <c r="EW117" i="4"/>
  <c r="B118" i="4"/>
  <c r="C118" i="4"/>
  <c r="D118" i="4"/>
  <c r="E118" i="4"/>
  <c r="F118" i="4"/>
  <c r="G118" i="4"/>
  <c r="H118" i="4"/>
  <c r="M118" i="4" s="1"/>
  <c r="N118" i="4" s="1"/>
  <c r="O118" i="4" s="1" a="1"/>
  <c r="O118" i="4" s="1"/>
  <c r="R118" i="4"/>
  <c r="S118" i="4"/>
  <c r="T118" i="4"/>
  <c r="U118" i="4"/>
  <c r="V118" i="4"/>
  <c r="W118" i="4"/>
  <c r="X118" i="4"/>
  <c r="Y118" i="4"/>
  <c r="Z118" i="4"/>
  <c r="AA118" i="4"/>
  <c r="AB118" i="4"/>
  <c r="AC118" i="4"/>
  <c r="AD118" i="4"/>
  <c r="AE118" i="4" s="1"/>
  <c r="AF118" i="4"/>
  <c r="AG118" i="4" s="1"/>
  <c r="AH118" i="4"/>
  <c r="AI118" i="4"/>
  <c r="AJ118" i="4"/>
  <c r="AK118" i="4"/>
  <c r="AL118" i="4"/>
  <c r="AN118" i="4"/>
  <c r="AM118" i="4" s="1"/>
  <c r="AO118" i="4"/>
  <c r="AP118" i="4"/>
  <c r="AQ118" i="4"/>
  <c r="AR118" i="4"/>
  <c r="AS118" i="4"/>
  <c r="AT118" i="4"/>
  <c r="AU118" i="4"/>
  <c r="AV118" i="4"/>
  <c r="AW118" i="4"/>
  <c r="AX118" i="4"/>
  <c r="AY118" i="4"/>
  <c r="AZ118" i="4"/>
  <c r="BA118" i="4"/>
  <c r="BB118" i="4"/>
  <c r="BC118" i="4"/>
  <c r="BD118" i="4"/>
  <c r="BE118" i="4"/>
  <c r="BF118" i="4"/>
  <c r="BG118" i="4"/>
  <c r="BH118" i="4"/>
  <c r="BI118" i="4"/>
  <c r="BJ118" i="4"/>
  <c r="BK118" i="4"/>
  <c r="BL118" i="4"/>
  <c r="BM118" i="4"/>
  <c r="BN118" i="4"/>
  <c r="BO118" i="4"/>
  <c r="BP118" i="4"/>
  <c r="BQ118" i="4"/>
  <c r="BR118" i="4"/>
  <c r="BS118" i="4"/>
  <c r="BT118" i="4"/>
  <c r="BU118" i="4"/>
  <c r="BV118" i="4"/>
  <c r="BW118" i="4"/>
  <c r="BX118" i="4"/>
  <c r="BY118" i="4"/>
  <c r="BZ118" i="4"/>
  <c r="CA118" i="4"/>
  <c r="CB118" i="4"/>
  <c r="CC118" i="4"/>
  <c r="CD118" i="4"/>
  <c r="CE118" i="4"/>
  <c r="CF118" i="4"/>
  <c r="CG118" i="4"/>
  <c r="CH118" i="4"/>
  <c r="CI118" i="4"/>
  <c r="CJ118" i="4"/>
  <c r="CK118" i="4"/>
  <c r="CL118" i="4"/>
  <c r="CM118" i="4" s="1"/>
  <c r="CN118" i="4"/>
  <c r="CO118" i="4"/>
  <c r="CP118" i="4"/>
  <c r="CQ118" i="4"/>
  <c r="CR118" i="4"/>
  <c r="CS118" i="4"/>
  <c r="CT118" i="4"/>
  <c r="CU118" i="4"/>
  <c r="CV118" i="4"/>
  <c r="CW118" i="4"/>
  <c r="CX118" i="4"/>
  <c r="CY118" i="4"/>
  <c r="CZ118" i="4"/>
  <c r="DA118" i="4"/>
  <c r="DB118" i="4"/>
  <c r="DC118" i="4"/>
  <c r="DD118" i="4"/>
  <c r="DE118" i="4"/>
  <c r="DF118" i="4"/>
  <c r="DG118" i="4"/>
  <c r="DH118" i="4"/>
  <c r="DI118" i="4"/>
  <c r="DJ118" i="4"/>
  <c r="DK118" i="4"/>
  <c r="DL118" i="4"/>
  <c r="DM118" i="4"/>
  <c r="DN118" i="4"/>
  <c r="DO118" i="4"/>
  <c r="DP118" i="4"/>
  <c r="DQ118" i="4"/>
  <c r="DR118" i="4"/>
  <c r="DS118" i="4"/>
  <c r="DT118" i="4"/>
  <c r="DU118" i="4"/>
  <c r="DV118" i="4"/>
  <c r="DW118" i="4"/>
  <c r="EC118" i="4"/>
  <c r="ED118" i="4"/>
  <c r="EE118" i="4"/>
  <c r="EF118" i="4"/>
  <c r="EG118" i="4"/>
  <c r="EH118" i="4"/>
  <c r="EI118" i="4"/>
  <c r="EJ118" i="4"/>
  <c r="EK118" i="4"/>
  <c r="EL118" i="4"/>
  <c r="EM118" i="4"/>
  <c r="EN118" i="4"/>
  <c r="EO118" i="4"/>
  <c r="EP118" i="4"/>
  <c r="EQ118" i="4"/>
  <c r="ER118" i="4"/>
  <c r="ES118" i="4"/>
  <c r="ET118" i="4"/>
  <c r="EU118" i="4"/>
  <c r="EV118" i="4"/>
  <c r="EW118" i="4"/>
  <c r="B119" i="4"/>
  <c r="C119" i="4"/>
  <c r="D119" i="4"/>
  <c r="E119" i="4"/>
  <c r="F119" i="4"/>
  <c r="G119" i="4"/>
  <c r="H119" i="4"/>
  <c r="M119" i="4" s="1"/>
  <c r="N119" i="4" s="1"/>
  <c r="O119" i="4" s="1" a="1"/>
  <c r="O119" i="4" s="1"/>
  <c r="R119" i="4"/>
  <c r="S119" i="4"/>
  <c r="T119" i="4"/>
  <c r="U119" i="4"/>
  <c r="V119" i="4"/>
  <c r="W119" i="4"/>
  <c r="X119" i="4"/>
  <c r="Y119" i="4"/>
  <c r="Z119" i="4"/>
  <c r="AA119" i="4"/>
  <c r="AB119" i="4"/>
  <c r="AC119" i="4"/>
  <c r="AD119" i="4"/>
  <c r="AE119" i="4" s="1"/>
  <c r="AF119" i="4"/>
  <c r="AG119" i="4" s="1"/>
  <c r="AH119" i="4"/>
  <c r="AI119" i="4"/>
  <c r="AJ119" i="4"/>
  <c r="AK119" i="4"/>
  <c r="AL119" i="4"/>
  <c r="AN119" i="4"/>
  <c r="AM119" i="4" s="1"/>
  <c r="AO119" i="4"/>
  <c r="AP119" i="4"/>
  <c r="AQ119" i="4"/>
  <c r="AR119" i="4"/>
  <c r="AS119" i="4"/>
  <c r="AT119" i="4"/>
  <c r="AU119" i="4"/>
  <c r="AV119" i="4"/>
  <c r="AW119" i="4"/>
  <c r="AX119" i="4"/>
  <c r="AY119" i="4"/>
  <c r="AZ119" i="4"/>
  <c r="BA119" i="4"/>
  <c r="BB119" i="4"/>
  <c r="BC119" i="4"/>
  <c r="BD119" i="4"/>
  <c r="BE119" i="4"/>
  <c r="BF119" i="4"/>
  <c r="BG119" i="4"/>
  <c r="BH119" i="4"/>
  <c r="BI119" i="4"/>
  <c r="BJ119" i="4"/>
  <c r="BK119" i="4"/>
  <c r="BL119" i="4"/>
  <c r="BM119" i="4"/>
  <c r="BN119" i="4"/>
  <c r="BO119" i="4"/>
  <c r="BP119" i="4"/>
  <c r="BQ119" i="4"/>
  <c r="BR119" i="4"/>
  <c r="BS119" i="4"/>
  <c r="BT119" i="4"/>
  <c r="BU119" i="4"/>
  <c r="BV119" i="4"/>
  <c r="BW119" i="4"/>
  <c r="BX119" i="4"/>
  <c r="BY119" i="4"/>
  <c r="BZ119" i="4"/>
  <c r="CA119" i="4"/>
  <c r="CB119" i="4"/>
  <c r="CC119" i="4"/>
  <c r="CD119" i="4"/>
  <c r="CE119" i="4"/>
  <c r="CF119" i="4"/>
  <c r="CG119" i="4"/>
  <c r="CH119" i="4"/>
  <c r="CI119" i="4"/>
  <c r="CJ119" i="4"/>
  <c r="CK119" i="4"/>
  <c r="CL119" i="4"/>
  <c r="CM119" i="4" s="1"/>
  <c r="CN119" i="4"/>
  <c r="CO119" i="4"/>
  <c r="CP119" i="4"/>
  <c r="CQ119" i="4"/>
  <c r="CR119" i="4"/>
  <c r="CS119" i="4"/>
  <c r="CT119" i="4"/>
  <c r="CU119" i="4"/>
  <c r="CV119" i="4"/>
  <c r="CW119" i="4"/>
  <c r="CX119" i="4"/>
  <c r="CY119" i="4"/>
  <c r="CZ119" i="4"/>
  <c r="DA119" i="4"/>
  <c r="DB119" i="4"/>
  <c r="DC119" i="4"/>
  <c r="DD119" i="4"/>
  <c r="DE119" i="4"/>
  <c r="DF119" i="4"/>
  <c r="DG119" i="4"/>
  <c r="DH119" i="4"/>
  <c r="DI119" i="4"/>
  <c r="DJ119" i="4"/>
  <c r="DK119" i="4"/>
  <c r="DL119" i="4"/>
  <c r="DM119" i="4"/>
  <c r="DN119" i="4"/>
  <c r="DO119" i="4"/>
  <c r="DP119" i="4"/>
  <c r="DQ119" i="4"/>
  <c r="DR119" i="4"/>
  <c r="DS119" i="4"/>
  <c r="DT119" i="4"/>
  <c r="DU119" i="4"/>
  <c r="DV119" i="4"/>
  <c r="DW119" i="4"/>
  <c r="EC119" i="4"/>
  <c r="ED119" i="4"/>
  <c r="EE119" i="4"/>
  <c r="EF119" i="4"/>
  <c r="EG119" i="4"/>
  <c r="EH119" i="4"/>
  <c r="EI119" i="4"/>
  <c r="EJ119" i="4"/>
  <c r="EK119" i="4"/>
  <c r="EL119" i="4"/>
  <c r="EM119" i="4"/>
  <c r="EN119" i="4"/>
  <c r="EO119" i="4"/>
  <c r="EP119" i="4"/>
  <c r="EQ119" i="4"/>
  <c r="ER119" i="4"/>
  <c r="ES119" i="4"/>
  <c r="ET119" i="4"/>
  <c r="EU119" i="4"/>
  <c r="EV119" i="4"/>
  <c r="EW119" i="4"/>
  <c r="B120" i="4"/>
  <c r="C120" i="4"/>
  <c r="D120" i="4"/>
  <c r="E120" i="4"/>
  <c r="F120" i="4"/>
  <c r="G120" i="4"/>
  <c r="H120" i="4"/>
  <c r="M120" i="4" s="1"/>
  <c r="N120" i="4" s="1"/>
  <c r="O120" i="4" s="1" a="1"/>
  <c r="O120" i="4" s="1"/>
  <c r="R120" i="4"/>
  <c r="S120" i="4"/>
  <c r="T120" i="4"/>
  <c r="U120" i="4"/>
  <c r="V120" i="4"/>
  <c r="W120" i="4"/>
  <c r="X120" i="4"/>
  <c r="Y120" i="4"/>
  <c r="Z120" i="4"/>
  <c r="AA120" i="4"/>
  <c r="AB120" i="4"/>
  <c r="AC120" i="4"/>
  <c r="AD120" i="4"/>
  <c r="AE120" i="4" s="1"/>
  <c r="AF120" i="4"/>
  <c r="AG120" i="4" s="1"/>
  <c r="AH120" i="4"/>
  <c r="AI120" i="4"/>
  <c r="AJ120" i="4"/>
  <c r="AK120" i="4"/>
  <c r="AL120" i="4"/>
  <c r="AN120" i="4"/>
  <c r="AM120" i="4" s="1"/>
  <c r="AO120" i="4"/>
  <c r="AP120" i="4"/>
  <c r="AQ120" i="4"/>
  <c r="AR120" i="4"/>
  <c r="AS120" i="4"/>
  <c r="AT120" i="4"/>
  <c r="AU120" i="4"/>
  <c r="AV120" i="4"/>
  <c r="AW120" i="4"/>
  <c r="AX120" i="4"/>
  <c r="AY120" i="4"/>
  <c r="AZ120" i="4"/>
  <c r="BA120" i="4"/>
  <c r="BB120" i="4"/>
  <c r="BC120" i="4"/>
  <c r="BD120" i="4"/>
  <c r="BE120" i="4"/>
  <c r="BF120" i="4"/>
  <c r="BG120" i="4"/>
  <c r="BH120" i="4"/>
  <c r="BI120" i="4"/>
  <c r="BJ120" i="4"/>
  <c r="BK120" i="4"/>
  <c r="BL120" i="4"/>
  <c r="BM120" i="4"/>
  <c r="BN120" i="4"/>
  <c r="BO120" i="4"/>
  <c r="BP120" i="4"/>
  <c r="BQ120" i="4"/>
  <c r="BR120" i="4"/>
  <c r="BS120" i="4"/>
  <c r="BT120" i="4"/>
  <c r="BU120" i="4"/>
  <c r="BV120" i="4"/>
  <c r="BW120" i="4"/>
  <c r="BX120" i="4"/>
  <c r="BY120" i="4"/>
  <c r="BZ120" i="4"/>
  <c r="CA120" i="4"/>
  <c r="CB120" i="4"/>
  <c r="CC120" i="4"/>
  <c r="CD120" i="4"/>
  <c r="CE120" i="4"/>
  <c r="CF120" i="4"/>
  <c r="CG120" i="4"/>
  <c r="CH120" i="4"/>
  <c r="CI120" i="4"/>
  <c r="CJ120" i="4"/>
  <c r="CK120" i="4"/>
  <c r="CL120" i="4"/>
  <c r="CM120" i="4" s="1"/>
  <c r="CN120" i="4"/>
  <c r="CO120" i="4"/>
  <c r="CP120" i="4"/>
  <c r="CQ120" i="4"/>
  <c r="CR120" i="4"/>
  <c r="CS120" i="4"/>
  <c r="CT120" i="4"/>
  <c r="CU120" i="4"/>
  <c r="CV120" i="4"/>
  <c r="CW120" i="4"/>
  <c r="CX120" i="4"/>
  <c r="CY120" i="4"/>
  <c r="CZ120" i="4"/>
  <c r="DA120" i="4"/>
  <c r="DB120" i="4"/>
  <c r="DC120" i="4"/>
  <c r="DD120" i="4"/>
  <c r="DE120" i="4"/>
  <c r="DF120" i="4"/>
  <c r="DG120" i="4"/>
  <c r="DH120" i="4"/>
  <c r="DI120" i="4"/>
  <c r="DJ120" i="4"/>
  <c r="DK120" i="4"/>
  <c r="DL120" i="4"/>
  <c r="DM120" i="4"/>
  <c r="DN120" i="4"/>
  <c r="DO120" i="4"/>
  <c r="DP120" i="4"/>
  <c r="DQ120" i="4"/>
  <c r="DR120" i="4"/>
  <c r="DS120" i="4"/>
  <c r="DT120" i="4"/>
  <c r="DU120" i="4"/>
  <c r="DV120" i="4"/>
  <c r="DW120" i="4"/>
  <c r="EC120" i="4"/>
  <c r="ED120" i="4"/>
  <c r="EE120" i="4"/>
  <c r="EF120" i="4"/>
  <c r="EG120" i="4"/>
  <c r="EH120" i="4"/>
  <c r="EI120" i="4"/>
  <c r="EJ120" i="4"/>
  <c r="EK120" i="4"/>
  <c r="EL120" i="4"/>
  <c r="EM120" i="4"/>
  <c r="EN120" i="4"/>
  <c r="EO120" i="4"/>
  <c r="EP120" i="4"/>
  <c r="EQ120" i="4"/>
  <c r="ER120" i="4"/>
  <c r="ES120" i="4"/>
  <c r="ET120" i="4"/>
  <c r="EU120" i="4"/>
  <c r="EV120" i="4"/>
  <c r="EW120" i="4"/>
  <c r="B121" i="4"/>
  <c r="C121" i="4"/>
  <c r="D121" i="4"/>
  <c r="E121" i="4"/>
  <c r="F121" i="4"/>
  <c r="G121" i="4"/>
  <c r="H121" i="4"/>
  <c r="M121" i="4" s="1"/>
  <c r="N121" i="4" s="1"/>
  <c r="O121" i="4" s="1" a="1"/>
  <c r="O121" i="4" s="1"/>
  <c r="R121" i="4"/>
  <c r="S121" i="4"/>
  <c r="T121" i="4"/>
  <c r="U121" i="4"/>
  <c r="V121" i="4"/>
  <c r="W121" i="4"/>
  <c r="X121" i="4"/>
  <c r="Y121" i="4"/>
  <c r="Z121" i="4"/>
  <c r="AA121" i="4"/>
  <c r="AB121" i="4"/>
  <c r="AC121" i="4"/>
  <c r="AD121" i="4"/>
  <c r="AE121" i="4" s="1"/>
  <c r="AF121" i="4"/>
  <c r="AG121" i="4" s="1"/>
  <c r="AH121" i="4"/>
  <c r="AI121" i="4"/>
  <c r="AJ121" i="4"/>
  <c r="AK121" i="4"/>
  <c r="AL121" i="4"/>
  <c r="AN121" i="4"/>
  <c r="AM121" i="4" s="1"/>
  <c r="AO121" i="4"/>
  <c r="AP121" i="4"/>
  <c r="AQ121" i="4"/>
  <c r="AR121" i="4"/>
  <c r="AS121" i="4"/>
  <c r="AT121" i="4"/>
  <c r="AU121" i="4"/>
  <c r="AV121" i="4"/>
  <c r="AW121" i="4"/>
  <c r="AX121" i="4"/>
  <c r="AY121" i="4"/>
  <c r="AZ121" i="4"/>
  <c r="BA121" i="4"/>
  <c r="BB121" i="4"/>
  <c r="BC121" i="4"/>
  <c r="BD121" i="4"/>
  <c r="BE121" i="4"/>
  <c r="BF121" i="4"/>
  <c r="BG121" i="4"/>
  <c r="BH121" i="4"/>
  <c r="BI121" i="4"/>
  <c r="BJ121" i="4"/>
  <c r="BK121" i="4"/>
  <c r="BL121" i="4"/>
  <c r="BM121" i="4"/>
  <c r="BN121" i="4"/>
  <c r="BO121" i="4"/>
  <c r="BP121" i="4"/>
  <c r="BQ121" i="4"/>
  <c r="BR121" i="4"/>
  <c r="BS121" i="4"/>
  <c r="BT121" i="4"/>
  <c r="BU121" i="4"/>
  <c r="BV121" i="4"/>
  <c r="BW121" i="4"/>
  <c r="BX121" i="4"/>
  <c r="BY121" i="4"/>
  <c r="BZ121" i="4"/>
  <c r="CA121" i="4"/>
  <c r="CB121" i="4"/>
  <c r="CC121" i="4"/>
  <c r="CD121" i="4"/>
  <c r="CE121" i="4"/>
  <c r="CF121" i="4"/>
  <c r="CG121" i="4"/>
  <c r="CH121" i="4"/>
  <c r="CI121" i="4"/>
  <c r="CJ121" i="4"/>
  <c r="CK121" i="4"/>
  <c r="CL121" i="4"/>
  <c r="CM121" i="4" s="1"/>
  <c r="CN121" i="4"/>
  <c r="CO121" i="4"/>
  <c r="CP121" i="4"/>
  <c r="CQ121" i="4"/>
  <c r="CR121" i="4"/>
  <c r="CS121" i="4"/>
  <c r="CT121" i="4"/>
  <c r="CU121" i="4"/>
  <c r="CV121" i="4"/>
  <c r="CW121" i="4"/>
  <c r="CX121" i="4"/>
  <c r="CY121" i="4"/>
  <c r="CZ121" i="4"/>
  <c r="DA121" i="4"/>
  <c r="DB121" i="4"/>
  <c r="DC121" i="4"/>
  <c r="DD121" i="4"/>
  <c r="DE121" i="4"/>
  <c r="DF121" i="4"/>
  <c r="DG121" i="4"/>
  <c r="DH121" i="4"/>
  <c r="DI121" i="4"/>
  <c r="DJ121" i="4"/>
  <c r="DK121" i="4"/>
  <c r="DL121" i="4"/>
  <c r="DM121" i="4"/>
  <c r="DN121" i="4"/>
  <c r="DO121" i="4"/>
  <c r="DP121" i="4"/>
  <c r="DQ121" i="4"/>
  <c r="DR121" i="4"/>
  <c r="DS121" i="4"/>
  <c r="DT121" i="4"/>
  <c r="DU121" i="4"/>
  <c r="DV121" i="4"/>
  <c r="DW121" i="4"/>
  <c r="EC121" i="4"/>
  <c r="ED121" i="4"/>
  <c r="EE121" i="4"/>
  <c r="EF121" i="4"/>
  <c r="EG121" i="4"/>
  <c r="EH121" i="4"/>
  <c r="EI121" i="4"/>
  <c r="EJ121" i="4"/>
  <c r="EK121" i="4"/>
  <c r="EL121" i="4"/>
  <c r="EM121" i="4"/>
  <c r="EN121" i="4"/>
  <c r="EO121" i="4"/>
  <c r="EP121" i="4"/>
  <c r="EQ121" i="4"/>
  <c r="ER121" i="4"/>
  <c r="ES121" i="4"/>
  <c r="ET121" i="4"/>
  <c r="EU121" i="4"/>
  <c r="EV121" i="4"/>
  <c r="EW121" i="4"/>
  <c r="B122" i="4"/>
  <c r="C122" i="4"/>
  <c r="D122" i="4"/>
  <c r="E122" i="4"/>
  <c r="F122" i="4"/>
  <c r="G122" i="4"/>
  <c r="H122" i="4"/>
  <c r="M122" i="4" s="1"/>
  <c r="N122" i="4" s="1"/>
  <c r="O122" i="4" s="1" a="1"/>
  <c r="O122" i="4" s="1"/>
  <c r="R122" i="4"/>
  <c r="S122" i="4"/>
  <c r="T122" i="4"/>
  <c r="U122" i="4"/>
  <c r="V122" i="4"/>
  <c r="W122" i="4"/>
  <c r="X122" i="4"/>
  <c r="Y122" i="4"/>
  <c r="Z122" i="4"/>
  <c r="AA122" i="4"/>
  <c r="AB122" i="4"/>
  <c r="AC122" i="4"/>
  <c r="AD122" i="4"/>
  <c r="AE122" i="4" s="1"/>
  <c r="AF122" i="4"/>
  <c r="AG122" i="4" s="1"/>
  <c r="AH122" i="4"/>
  <c r="AI122" i="4"/>
  <c r="AJ122" i="4"/>
  <c r="AK122" i="4"/>
  <c r="AL122" i="4"/>
  <c r="AN122" i="4"/>
  <c r="AM122" i="4" s="1"/>
  <c r="AO122" i="4"/>
  <c r="AP122" i="4"/>
  <c r="AQ122" i="4"/>
  <c r="AR122" i="4"/>
  <c r="AS122" i="4"/>
  <c r="AT122" i="4"/>
  <c r="AU122" i="4"/>
  <c r="AV122" i="4"/>
  <c r="AW122" i="4"/>
  <c r="AX122" i="4"/>
  <c r="AY122" i="4"/>
  <c r="AZ122" i="4"/>
  <c r="BA122" i="4"/>
  <c r="BB122" i="4"/>
  <c r="BC122" i="4"/>
  <c r="BD122" i="4"/>
  <c r="BE122" i="4"/>
  <c r="BF122" i="4"/>
  <c r="BG122" i="4"/>
  <c r="BH122" i="4"/>
  <c r="BI122" i="4"/>
  <c r="BJ122" i="4"/>
  <c r="BK122" i="4"/>
  <c r="BL122" i="4"/>
  <c r="BM122" i="4"/>
  <c r="BN122" i="4"/>
  <c r="BO122" i="4"/>
  <c r="BP122" i="4"/>
  <c r="BQ122" i="4"/>
  <c r="BR122" i="4"/>
  <c r="BS122" i="4"/>
  <c r="BT122" i="4"/>
  <c r="BU122" i="4"/>
  <c r="BV122" i="4"/>
  <c r="BW122" i="4"/>
  <c r="BX122" i="4"/>
  <c r="BY122" i="4"/>
  <c r="BZ122" i="4"/>
  <c r="CA122" i="4"/>
  <c r="CB122" i="4"/>
  <c r="CC122" i="4"/>
  <c r="CD122" i="4"/>
  <c r="CE122" i="4"/>
  <c r="CF122" i="4"/>
  <c r="CG122" i="4"/>
  <c r="CH122" i="4"/>
  <c r="CI122" i="4"/>
  <c r="CJ122" i="4"/>
  <c r="CK122" i="4"/>
  <c r="CL122" i="4"/>
  <c r="CM122" i="4" s="1"/>
  <c r="CN122" i="4"/>
  <c r="CO122" i="4"/>
  <c r="CP122" i="4"/>
  <c r="CQ122" i="4"/>
  <c r="CR122" i="4"/>
  <c r="CS122" i="4"/>
  <c r="CT122" i="4"/>
  <c r="CU122" i="4"/>
  <c r="CV122" i="4"/>
  <c r="CW122" i="4"/>
  <c r="CX122" i="4"/>
  <c r="CY122" i="4"/>
  <c r="CZ122" i="4"/>
  <c r="DA122" i="4"/>
  <c r="DB122" i="4"/>
  <c r="DC122" i="4"/>
  <c r="DD122" i="4"/>
  <c r="DE122" i="4"/>
  <c r="DF122" i="4"/>
  <c r="DG122" i="4"/>
  <c r="DH122" i="4"/>
  <c r="DI122" i="4"/>
  <c r="DJ122" i="4"/>
  <c r="DK122" i="4"/>
  <c r="DL122" i="4"/>
  <c r="DM122" i="4"/>
  <c r="DN122" i="4"/>
  <c r="DO122" i="4"/>
  <c r="DP122" i="4"/>
  <c r="DQ122" i="4"/>
  <c r="DR122" i="4"/>
  <c r="DS122" i="4"/>
  <c r="DT122" i="4"/>
  <c r="DU122" i="4"/>
  <c r="DV122" i="4"/>
  <c r="DW122" i="4"/>
  <c r="EC122" i="4"/>
  <c r="ED122" i="4"/>
  <c r="EE122" i="4"/>
  <c r="EF122" i="4"/>
  <c r="EG122" i="4"/>
  <c r="EH122" i="4"/>
  <c r="EI122" i="4"/>
  <c r="EJ122" i="4"/>
  <c r="EK122" i="4"/>
  <c r="EL122" i="4"/>
  <c r="EM122" i="4"/>
  <c r="EN122" i="4"/>
  <c r="EO122" i="4"/>
  <c r="EP122" i="4"/>
  <c r="EQ122" i="4"/>
  <c r="ER122" i="4"/>
  <c r="ES122" i="4"/>
  <c r="ET122" i="4"/>
  <c r="EU122" i="4"/>
  <c r="EV122" i="4"/>
  <c r="EW122" i="4"/>
  <c r="B123" i="4"/>
  <c r="C123" i="4"/>
  <c r="D123" i="4"/>
  <c r="E123" i="4"/>
  <c r="F123" i="4"/>
  <c r="G123" i="4"/>
  <c r="H123" i="4"/>
  <c r="M123" i="4" s="1"/>
  <c r="N123" i="4" s="1"/>
  <c r="O123" i="4" s="1" a="1"/>
  <c r="O123" i="4" s="1"/>
  <c r="R123" i="4"/>
  <c r="S123" i="4"/>
  <c r="T123" i="4"/>
  <c r="U123" i="4"/>
  <c r="V123" i="4"/>
  <c r="W123" i="4"/>
  <c r="X123" i="4"/>
  <c r="Y123" i="4"/>
  <c r="Z123" i="4"/>
  <c r="AA123" i="4"/>
  <c r="AB123" i="4"/>
  <c r="AC123" i="4"/>
  <c r="AD123" i="4"/>
  <c r="AE123" i="4" s="1"/>
  <c r="AF123" i="4"/>
  <c r="AG123" i="4" s="1"/>
  <c r="AH123" i="4"/>
  <c r="AI123" i="4"/>
  <c r="AJ123" i="4"/>
  <c r="AK123" i="4"/>
  <c r="AL123" i="4"/>
  <c r="AN123" i="4"/>
  <c r="AM123" i="4" s="1"/>
  <c r="AO123" i="4"/>
  <c r="AP123" i="4"/>
  <c r="AQ123" i="4"/>
  <c r="AR123" i="4"/>
  <c r="AS123" i="4"/>
  <c r="AT123" i="4"/>
  <c r="AU123" i="4"/>
  <c r="AV123" i="4"/>
  <c r="AW123" i="4"/>
  <c r="AX123" i="4"/>
  <c r="AY123" i="4"/>
  <c r="AZ123" i="4"/>
  <c r="BA123" i="4"/>
  <c r="BB123" i="4"/>
  <c r="BC123" i="4"/>
  <c r="BD123" i="4"/>
  <c r="BE123" i="4"/>
  <c r="BF123" i="4"/>
  <c r="BG123" i="4"/>
  <c r="BH123" i="4"/>
  <c r="BI123" i="4"/>
  <c r="BJ123" i="4"/>
  <c r="BK123" i="4"/>
  <c r="BL123" i="4"/>
  <c r="BM123" i="4"/>
  <c r="BN123" i="4"/>
  <c r="BO123" i="4"/>
  <c r="BP123" i="4"/>
  <c r="BQ123" i="4"/>
  <c r="BR123" i="4"/>
  <c r="BS123" i="4"/>
  <c r="BT123" i="4"/>
  <c r="BU123" i="4"/>
  <c r="BV123" i="4"/>
  <c r="BW123" i="4"/>
  <c r="BX123" i="4"/>
  <c r="BY123" i="4"/>
  <c r="BZ123" i="4"/>
  <c r="CA123" i="4"/>
  <c r="CB123" i="4"/>
  <c r="CC123" i="4"/>
  <c r="CD123" i="4"/>
  <c r="CE123" i="4"/>
  <c r="CF123" i="4"/>
  <c r="CG123" i="4"/>
  <c r="CH123" i="4"/>
  <c r="CI123" i="4"/>
  <c r="CJ123" i="4"/>
  <c r="CK123" i="4"/>
  <c r="CL123" i="4"/>
  <c r="CM123" i="4" s="1"/>
  <c r="CN123" i="4"/>
  <c r="CO123" i="4"/>
  <c r="CP123" i="4"/>
  <c r="CQ123" i="4"/>
  <c r="CR123" i="4"/>
  <c r="CS123" i="4"/>
  <c r="CT123" i="4"/>
  <c r="CU123" i="4"/>
  <c r="CV123" i="4"/>
  <c r="CW123" i="4"/>
  <c r="CX123" i="4"/>
  <c r="CY123" i="4"/>
  <c r="CZ123" i="4"/>
  <c r="DA123" i="4"/>
  <c r="DB123" i="4"/>
  <c r="DC123" i="4"/>
  <c r="DD123" i="4"/>
  <c r="DE123" i="4"/>
  <c r="DF123" i="4"/>
  <c r="DG123" i="4"/>
  <c r="DH123" i="4"/>
  <c r="DI123" i="4"/>
  <c r="DJ123" i="4"/>
  <c r="DK123" i="4"/>
  <c r="DL123" i="4"/>
  <c r="DM123" i="4"/>
  <c r="DN123" i="4"/>
  <c r="DO123" i="4"/>
  <c r="DP123" i="4"/>
  <c r="DQ123" i="4"/>
  <c r="DR123" i="4"/>
  <c r="DS123" i="4"/>
  <c r="DT123" i="4"/>
  <c r="DU123" i="4"/>
  <c r="DV123" i="4"/>
  <c r="DW123" i="4"/>
  <c r="EC123" i="4"/>
  <c r="ED123" i="4"/>
  <c r="EE123" i="4"/>
  <c r="EF123" i="4"/>
  <c r="EG123" i="4"/>
  <c r="EH123" i="4"/>
  <c r="EI123" i="4"/>
  <c r="EJ123" i="4"/>
  <c r="EK123" i="4"/>
  <c r="EL123" i="4"/>
  <c r="EM123" i="4"/>
  <c r="EN123" i="4"/>
  <c r="EO123" i="4"/>
  <c r="EP123" i="4"/>
  <c r="EQ123" i="4"/>
  <c r="ER123" i="4"/>
  <c r="ES123" i="4"/>
  <c r="ET123" i="4"/>
  <c r="EU123" i="4"/>
  <c r="EV123" i="4"/>
  <c r="EW123" i="4"/>
  <c r="B124" i="4"/>
  <c r="C124" i="4"/>
  <c r="D124" i="4"/>
  <c r="E124" i="4"/>
  <c r="F124" i="4"/>
  <c r="G124" i="4"/>
  <c r="H124" i="4"/>
  <c r="M124" i="4" s="1"/>
  <c r="N124" i="4" s="1"/>
  <c r="O124" i="4" s="1" a="1"/>
  <c r="O124" i="4" s="1"/>
  <c r="R124" i="4"/>
  <c r="S124" i="4"/>
  <c r="T124" i="4"/>
  <c r="U124" i="4"/>
  <c r="V124" i="4"/>
  <c r="W124" i="4"/>
  <c r="X124" i="4"/>
  <c r="Y124" i="4"/>
  <c r="Z124" i="4"/>
  <c r="AA124" i="4"/>
  <c r="AB124" i="4"/>
  <c r="AC124" i="4"/>
  <c r="AD124" i="4"/>
  <c r="AE124" i="4" s="1"/>
  <c r="AF124" i="4"/>
  <c r="AG124" i="4" s="1"/>
  <c r="AH124" i="4"/>
  <c r="AI124" i="4"/>
  <c r="AJ124" i="4"/>
  <c r="AK124" i="4"/>
  <c r="AL124" i="4"/>
  <c r="AN124" i="4"/>
  <c r="AM124" i="4" s="1"/>
  <c r="AO124" i="4"/>
  <c r="AP124" i="4"/>
  <c r="AQ124" i="4"/>
  <c r="AR124" i="4"/>
  <c r="AS124" i="4"/>
  <c r="AT124" i="4"/>
  <c r="AU124" i="4"/>
  <c r="AV124" i="4"/>
  <c r="AW124" i="4"/>
  <c r="AX124" i="4"/>
  <c r="AY124" i="4"/>
  <c r="AZ124" i="4"/>
  <c r="BA124" i="4"/>
  <c r="BB124" i="4"/>
  <c r="BC124" i="4"/>
  <c r="BD124" i="4"/>
  <c r="BE124" i="4"/>
  <c r="BF124" i="4"/>
  <c r="BG124" i="4"/>
  <c r="BH124" i="4"/>
  <c r="BI124" i="4"/>
  <c r="BJ124" i="4"/>
  <c r="BK124" i="4"/>
  <c r="BL124" i="4"/>
  <c r="BM124" i="4"/>
  <c r="BN124" i="4"/>
  <c r="BO124" i="4"/>
  <c r="BP124" i="4"/>
  <c r="BQ124" i="4"/>
  <c r="BR124" i="4"/>
  <c r="BS124" i="4"/>
  <c r="BT124" i="4"/>
  <c r="BU124" i="4"/>
  <c r="BV124" i="4"/>
  <c r="BW124" i="4"/>
  <c r="BX124" i="4"/>
  <c r="BY124" i="4"/>
  <c r="BZ124" i="4"/>
  <c r="CA124" i="4"/>
  <c r="CB124" i="4"/>
  <c r="CC124" i="4"/>
  <c r="CD124" i="4"/>
  <c r="CE124" i="4"/>
  <c r="CF124" i="4"/>
  <c r="CG124" i="4"/>
  <c r="CH124" i="4"/>
  <c r="CI124" i="4"/>
  <c r="CJ124" i="4"/>
  <c r="CK124" i="4"/>
  <c r="CL124" i="4"/>
  <c r="CM124" i="4" s="1"/>
  <c r="CN124" i="4"/>
  <c r="CO124" i="4"/>
  <c r="CP124" i="4"/>
  <c r="CQ124" i="4"/>
  <c r="CR124" i="4"/>
  <c r="CS124" i="4"/>
  <c r="CT124" i="4"/>
  <c r="CU124" i="4"/>
  <c r="CV124" i="4"/>
  <c r="CW124" i="4"/>
  <c r="CX124" i="4"/>
  <c r="CY124" i="4"/>
  <c r="CZ124" i="4"/>
  <c r="DA124" i="4"/>
  <c r="DB124" i="4"/>
  <c r="DC124" i="4"/>
  <c r="DD124" i="4"/>
  <c r="DE124" i="4"/>
  <c r="DF124" i="4"/>
  <c r="DG124" i="4"/>
  <c r="DH124" i="4"/>
  <c r="DI124" i="4"/>
  <c r="DJ124" i="4"/>
  <c r="DK124" i="4"/>
  <c r="DL124" i="4"/>
  <c r="DM124" i="4"/>
  <c r="DN124" i="4"/>
  <c r="DO124" i="4"/>
  <c r="DP124" i="4"/>
  <c r="DQ124" i="4"/>
  <c r="DR124" i="4"/>
  <c r="DS124" i="4"/>
  <c r="DT124" i="4"/>
  <c r="DU124" i="4"/>
  <c r="DV124" i="4"/>
  <c r="DW124" i="4"/>
  <c r="EC124" i="4"/>
  <c r="ED124" i="4"/>
  <c r="EE124" i="4"/>
  <c r="EF124" i="4"/>
  <c r="EG124" i="4"/>
  <c r="EH124" i="4"/>
  <c r="EI124" i="4"/>
  <c r="EJ124" i="4"/>
  <c r="EK124" i="4"/>
  <c r="EL124" i="4"/>
  <c r="EM124" i="4"/>
  <c r="EN124" i="4"/>
  <c r="EO124" i="4"/>
  <c r="EP124" i="4"/>
  <c r="EQ124" i="4"/>
  <c r="ER124" i="4"/>
  <c r="ES124" i="4"/>
  <c r="ET124" i="4"/>
  <c r="EU124" i="4"/>
  <c r="EV124" i="4"/>
  <c r="EW124" i="4"/>
  <c r="B125" i="4"/>
  <c r="C125" i="4"/>
  <c r="D125" i="4"/>
  <c r="E125" i="4"/>
  <c r="F125" i="4"/>
  <c r="G125" i="4"/>
  <c r="H125" i="4"/>
  <c r="M125" i="4" s="1"/>
  <c r="N125" i="4" s="1"/>
  <c r="O125" i="4" s="1" a="1"/>
  <c r="O125" i="4" s="1"/>
  <c r="R125" i="4"/>
  <c r="S125" i="4"/>
  <c r="T125" i="4"/>
  <c r="U125" i="4"/>
  <c r="V125" i="4"/>
  <c r="W125" i="4"/>
  <c r="X125" i="4"/>
  <c r="Y125" i="4"/>
  <c r="Z125" i="4"/>
  <c r="AA125" i="4"/>
  <c r="AB125" i="4"/>
  <c r="AC125" i="4"/>
  <c r="AD125" i="4"/>
  <c r="AE125" i="4" s="1"/>
  <c r="AF125" i="4"/>
  <c r="AG125" i="4" s="1"/>
  <c r="AH125" i="4"/>
  <c r="AI125" i="4"/>
  <c r="AJ125" i="4"/>
  <c r="AK125" i="4"/>
  <c r="AL125" i="4"/>
  <c r="AN125" i="4"/>
  <c r="AM125" i="4" s="1"/>
  <c r="AO125" i="4"/>
  <c r="AP125" i="4"/>
  <c r="AQ125" i="4"/>
  <c r="AR125" i="4"/>
  <c r="AS125" i="4"/>
  <c r="AT125" i="4"/>
  <c r="AU125" i="4"/>
  <c r="AV125" i="4"/>
  <c r="AW125" i="4"/>
  <c r="AX125" i="4"/>
  <c r="AY125" i="4"/>
  <c r="AZ125" i="4"/>
  <c r="BA125" i="4"/>
  <c r="BB125" i="4"/>
  <c r="BC125" i="4"/>
  <c r="BD125" i="4"/>
  <c r="BE125" i="4"/>
  <c r="BF125" i="4"/>
  <c r="BG125" i="4"/>
  <c r="BH125" i="4"/>
  <c r="BI125" i="4"/>
  <c r="BJ125" i="4"/>
  <c r="BK125" i="4"/>
  <c r="BL125" i="4"/>
  <c r="BM125" i="4"/>
  <c r="BN125" i="4"/>
  <c r="BO125" i="4"/>
  <c r="BP125" i="4"/>
  <c r="BQ125" i="4"/>
  <c r="BR125" i="4"/>
  <c r="BS125" i="4"/>
  <c r="BT125" i="4"/>
  <c r="BU125" i="4"/>
  <c r="BV125" i="4"/>
  <c r="BW125" i="4"/>
  <c r="BX125" i="4"/>
  <c r="BY125" i="4"/>
  <c r="BZ125" i="4"/>
  <c r="CA125" i="4"/>
  <c r="CB125" i="4"/>
  <c r="CC125" i="4"/>
  <c r="CD125" i="4"/>
  <c r="CE125" i="4"/>
  <c r="CF125" i="4"/>
  <c r="CG125" i="4"/>
  <c r="CH125" i="4"/>
  <c r="CI125" i="4"/>
  <c r="CJ125" i="4"/>
  <c r="CK125" i="4"/>
  <c r="CL125" i="4"/>
  <c r="CM125" i="4" s="1"/>
  <c r="CN125" i="4"/>
  <c r="CO125" i="4"/>
  <c r="CP125" i="4"/>
  <c r="CQ125" i="4"/>
  <c r="CR125" i="4"/>
  <c r="CS125" i="4"/>
  <c r="CT125" i="4"/>
  <c r="CU125" i="4"/>
  <c r="CV125" i="4"/>
  <c r="CW125" i="4"/>
  <c r="CX125" i="4"/>
  <c r="CY125" i="4"/>
  <c r="CZ125" i="4"/>
  <c r="DA125" i="4"/>
  <c r="DB125" i="4"/>
  <c r="DC125" i="4"/>
  <c r="DD125" i="4"/>
  <c r="DE125" i="4"/>
  <c r="DF125" i="4"/>
  <c r="DG125" i="4"/>
  <c r="DH125" i="4"/>
  <c r="DI125" i="4"/>
  <c r="DJ125" i="4"/>
  <c r="DK125" i="4"/>
  <c r="DL125" i="4"/>
  <c r="DM125" i="4"/>
  <c r="DN125" i="4"/>
  <c r="DO125" i="4"/>
  <c r="DP125" i="4"/>
  <c r="DQ125" i="4"/>
  <c r="DR125" i="4"/>
  <c r="DS125" i="4"/>
  <c r="DT125" i="4"/>
  <c r="DU125" i="4"/>
  <c r="DV125" i="4"/>
  <c r="DW125" i="4"/>
  <c r="EC125" i="4"/>
  <c r="ED125" i="4"/>
  <c r="EE125" i="4"/>
  <c r="EF125" i="4"/>
  <c r="EG125" i="4"/>
  <c r="EH125" i="4"/>
  <c r="EI125" i="4"/>
  <c r="EJ125" i="4"/>
  <c r="EK125" i="4"/>
  <c r="EL125" i="4"/>
  <c r="EM125" i="4"/>
  <c r="EN125" i="4"/>
  <c r="EO125" i="4"/>
  <c r="EP125" i="4"/>
  <c r="EQ125" i="4"/>
  <c r="ER125" i="4"/>
  <c r="ES125" i="4"/>
  <c r="ET125" i="4"/>
  <c r="EU125" i="4"/>
  <c r="EV125" i="4"/>
  <c r="EW125" i="4"/>
  <c r="B126" i="4"/>
  <c r="C126" i="4"/>
  <c r="D126" i="4"/>
  <c r="E126" i="4"/>
  <c r="F126" i="4"/>
  <c r="G126" i="4"/>
  <c r="H126" i="4"/>
  <c r="M126" i="4" s="1"/>
  <c r="N126" i="4" s="1"/>
  <c r="O126" i="4" s="1" a="1"/>
  <c r="O126" i="4" s="1"/>
  <c r="R126" i="4"/>
  <c r="S126" i="4"/>
  <c r="T126" i="4"/>
  <c r="U126" i="4"/>
  <c r="V126" i="4"/>
  <c r="W126" i="4"/>
  <c r="X126" i="4"/>
  <c r="Y126" i="4"/>
  <c r="Z126" i="4"/>
  <c r="AA126" i="4"/>
  <c r="AB126" i="4"/>
  <c r="AC126" i="4"/>
  <c r="AD126" i="4"/>
  <c r="AE126" i="4" s="1"/>
  <c r="AF126" i="4"/>
  <c r="AG126" i="4" s="1"/>
  <c r="AH126" i="4"/>
  <c r="AI126" i="4"/>
  <c r="AJ126" i="4"/>
  <c r="AK126" i="4"/>
  <c r="AL126" i="4"/>
  <c r="AN126" i="4"/>
  <c r="AM126" i="4" s="1"/>
  <c r="AO126" i="4"/>
  <c r="AP126" i="4"/>
  <c r="AQ126" i="4"/>
  <c r="AR126" i="4"/>
  <c r="AS126" i="4"/>
  <c r="AT126" i="4"/>
  <c r="AU126" i="4"/>
  <c r="AV126" i="4"/>
  <c r="AW126" i="4"/>
  <c r="AX126" i="4"/>
  <c r="AY126" i="4"/>
  <c r="AZ126" i="4"/>
  <c r="BA126" i="4"/>
  <c r="BB126" i="4"/>
  <c r="BC126" i="4"/>
  <c r="BD126" i="4"/>
  <c r="BE126" i="4"/>
  <c r="BF126" i="4"/>
  <c r="BG126" i="4"/>
  <c r="BH126" i="4"/>
  <c r="BI126" i="4"/>
  <c r="BJ126" i="4"/>
  <c r="BK126" i="4"/>
  <c r="BL126" i="4"/>
  <c r="BM126" i="4"/>
  <c r="BN126" i="4"/>
  <c r="BO126" i="4"/>
  <c r="BP126" i="4"/>
  <c r="BQ126" i="4"/>
  <c r="BR126" i="4"/>
  <c r="BS126" i="4"/>
  <c r="BT126" i="4"/>
  <c r="BU126" i="4"/>
  <c r="BV126" i="4"/>
  <c r="BW126" i="4"/>
  <c r="BX126" i="4"/>
  <c r="BY126" i="4"/>
  <c r="BZ126" i="4"/>
  <c r="CA126" i="4"/>
  <c r="CB126" i="4"/>
  <c r="CC126" i="4"/>
  <c r="CD126" i="4"/>
  <c r="CE126" i="4"/>
  <c r="CF126" i="4"/>
  <c r="CG126" i="4"/>
  <c r="CH126" i="4"/>
  <c r="CI126" i="4"/>
  <c r="CJ126" i="4"/>
  <c r="CK126" i="4"/>
  <c r="CL126" i="4"/>
  <c r="CM126" i="4" s="1"/>
  <c r="CN126" i="4"/>
  <c r="CO126" i="4"/>
  <c r="CP126" i="4"/>
  <c r="CQ126" i="4"/>
  <c r="CR126" i="4"/>
  <c r="CS126" i="4"/>
  <c r="CT126" i="4"/>
  <c r="CU126" i="4"/>
  <c r="CV126" i="4"/>
  <c r="CW126" i="4"/>
  <c r="CX126" i="4"/>
  <c r="CY126" i="4"/>
  <c r="CZ126" i="4"/>
  <c r="DA126" i="4"/>
  <c r="DB126" i="4"/>
  <c r="DC126" i="4"/>
  <c r="DD126" i="4"/>
  <c r="DE126" i="4"/>
  <c r="DF126" i="4"/>
  <c r="DG126" i="4"/>
  <c r="DH126" i="4"/>
  <c r="DI126" i="4"/>
  <c r="DJ126" i="4"/>
  <c r="DK126" i="4"/>
  <c r="DL126" i="4"/>
  <c r="DM126" i="4"/>
  <c r="DN126" i="4"/>
  <c r="DO126" i="4"/>
  <c r="DP126" i="4"/>
  <c r="DQ126" i="4"/>
  <c r="DR126" i="4"/>
  <c r="DS126" i="4"/>
  <c r="DT126" i="4"/>
  <c r="DU126" i="4"/>
  <c r="DV126" i="4"/>
  <c r="DW126" i="4"/>
  <c r="EC126" i="4"/>
  <c r="ED126" i="4"/>
  <c r="EE126" i="4"/>
  <c r="EF126" i="4"/>
  <c r="EG126" i="4"/>
  <c r="EH126" i="4"/>
  <c r="EI126" i="4"/>
  <c r="EJ126" i="4"/>
  <c r="EK126" i="4"/>
  <c r="EL126" i="4"/>
  <c r="EM126" i="4"/>
  <c r="EN126" i="4"/>
  <c r="EO126" i="4"/>
  <c r="EP126" i="4"/>
  <c r="EQ126" i="4"/>
  <c r="ER126" i="4"/>
  <c r="ES126" i="4"/>
  <c r="ET126" i="4"/>
  <c r="EU126" i="4"/>
  <c r="EV126" i="4"/>
  <c r="EW126" i="4"/>
  <c r="B127" i="4"/>
  <c r="C127" i="4"/>
  <c r="D127" i="4"/>
  <c r="E127" i="4"/>
  <c r="F127" i="4"/>
  <c r="G127" i="4"/>
  <c r="H127" i="4"/>
  <c r="M127" i="4" s="1"/>
  <c r="N127" i="4" s="1"/>
  <c r="O127" i="4" s="1" a="1"/>
  <c r="O127" i="4" s="1"/>
  <c r="R127" i="4"/>
  <c r="S127" i="4"/>
  <c r="T127" i="4"/>
  <c r="U127" i="4"/>
  <c r="V127" i="4"/>
  <c r="W127" i="4"/>
  <c r="X127" i="4"/>
  <c r="Y127" i="4"/>
  <c r="Z127" i="4"/>
  <c r="AA127" i="4"/>
  <c r="AB127" i="4"/>
  <c r="AC127" i="4"/>
  <c r="AD127" i="4"/>
  <c r="AE127" i="4" s="1"/>
  <c r="AF127" i="4"/>
  <c r="AG127" i="4" s="1"/>
  <c r="AH127" i="4"/>
  <c r="AI127" i="4"/>
  <c r="AJ127" i="4"/>
  <c r="AK127" i="4"/>
  <c r="AL127" i="4"/>
  <c r="AN127" i="4"/>
  <c r="AM127" i="4" s="1"/>
  <c r="AO127" i="4"/>
  <c r="AP127" i="4"/>
  <c r="AQ127" i="4"/>
  <c r="AR127" i="4"/>
  <c r="AS127" i="4"/>
  <c r="AT127" i="4"/>
  <c r="AU127" i="4"/>
  <c r="AV127" i="4"/>
  <c r="AW127" i="4"/>
  <c r="AX127" i="4"/>
  <c r="AY127" i="4"/>
  <c r="AZ127" i="4"/>
  <c r="BA127" i="4"/>
  <c r="BB127" i="4"/>
  <c r="BC127" i="4"/>
  <c r="BD127" i="4"/>
  <c r="BE127" i="4"/>
  <c r="BF127" i="4"/>
  <c r="BG127" i="4"/>
  <c r="BH127" i="4"/>
  <c r="BI127" i="4"/>
  <c r="BJ127" i="4"/>
  <c r="BK127" i="4"/>
  <c r="BL127" i="4"/>
  <c r="BM127" i="4"/>
  <c r="BN127" i="4"/>
  <c r="BO127" i="4"/>
  <c r="BP127" i="4"/>
  <c r="BQ127" i="4"/>
  <c r="BR127" i="4"/>
  <c r="BS127" i="4"/>
  <c r="BT127" i="4"/>
  <c r="BU127" i="4"/>
  <c r="BV127" i="4"/>
  <c r="BW127" i="4"/>
  <c r="BX127" i="4"/>
  <c r="BY127" i="4"/>
  <c r="BZ127" i="4"/>
  <c r="CA127" i="4"/>
  <c r="CB127" i="4"/>
  <c r="CC127" i="4"/>
  <c r="CD127" i="4"/>
  <c r="CE127" i="4"/>
  <c r="CF127" i="4"/>
  <c r="CG127" i="4"/>
  <c r="CH127" i="4"/>
  <c r="CI127" i="4"/>
  <c r="CJ127" i="4"/>
  <c r="CK127" i="4"/>
  <c r="CL127" i="4"/>
  <c r="CM127" i="4" s="1"/>
  <c r="CN127" i="4"/>
  <c r="CO127" i="4"/>
  <c r="CP127" i="4"/>
  <c r="CQ127" i="4"/>
  <c r="CR127" i="4"/>
  <c r="CS127" i="4"/>
  <c r="CT127" i="4"/>
  <c r="CU127" i="4"/>
  <c r="CV127" i="4"/>
  <c r="CW127" i="4"/>
  <c r="CX127" i="4"/>
  <c r="CY127" i="4"/>
  <c r="CZ127" i="4"/>
  <c r="DA127" i="4"/>
  <c r="DB127" i="4"/>
  <c r="DC127" i="4"/>
  <c r="DD127" i="4"/>
  <c r="DE127" i="4"/>
  <c r="DF127" i="4"/>
  <c r="DG127" i="4"/>
  <c r="DH127" i="4"/>
  <c r="DI127" i="4"/>
  <c r="DJ127" i="4"/>
  <c r="DK127" i="4"/>
  <c r="DL127" i="4"/>
  <c r="DM127" i="4"/>
  <c r="DN127" i="4"/>
  <c r="DO127" i="4"/>
  <c r="DP127" i="4"/>
  <c r="DQ127" i="4"/>
  <c r="DR127" i="4"/>
  <c r="DS127" i="4"/>
  <c r="DT127" i="4"/>
  <c r="DU127" i="4"/>
  <c r="DV127" i="4"/>
  <c r="DW127" i="4"/>
  <c r="EC127" i="4"/>
  <c r="ED127" i="4"/>
  <c r="EE127" i="4"/>
  <c r="EF127" i="4"/>
  <c r="EG127" i="4"/>
  <c r="EH127" i="4"/>
  <c r="EI127" i="4"/>
  <c r="EJ127" i="4"/>
  <c r="EK127" i="4"/>
  <c r="EL127" i="4"/>
  <c r="EM127" i="4"/>
  <c r="EN127" i="4"/>
  <c r="EO127" i="4"/>
  <c r="EP127" i="4"/>
  <c r="EQ127" i="4"/>
  <c r="ER127" i="4"/>
  <c r="ES127" i="4"/>
  <c r="ET127" i="4"/>
  <c r="EU127" i="4"/>
  <c r="EV127" i="4"/>
  <c r="EW127" i="4"/>
  <c r="B128" i="4"/>
  <c r="C128" i="4"/>
  <c r="D128" i="4"/>
  <c r="E128" i="4"/>
  <c r="F128" i="4"/>
  <c r="G128" i="4"/>
  <c r="H128" i="4"/>
  <c r="M128" i="4" s="1"/>
  <c r="N128" i="4" s="1"/>
  <c r="O128" i="4" s="1" a="1"/>
  <c r="O128" i="4" s="1"/>
  <c r="R128" i="4"/>
  <c r="S128" i="4"/>
  <c r="T128" i="4"/>
  <c r="U128" i="4"/>
  <c r="V128" i="4"/>
  <c r="W128" i="4"/>
  <c r="X128" i="4"/>
  <c r="Y128" i="4"/>
  <c r="Z128" i="4"/>
  <c r="AA128" i="4"/>
  <c r="AB128" i="4"/>
  <c r="AC128" i="4"/>
  <c r="AD128" i="4"/>
  <c r="AE128" i="4" s="1"/>
  <c r="AF128" i="4"/>
  <c r="AG128" i="4" s="1"/>
  <c r="AH128" i="4"/>
  <c r="AI128" i="4"/>
  <c r="AJ128" i="4"/>
  <c r="AK128" i="4"/>
  <c r="AL128" i="4"/>
  <c r="AN128" i="4"/>
  <c r="AM128" i="4" s="1"/>
  <c r="AO128" i="4"/>
  <c r="AP128" i="4"/>
  <c r="AQ128" i="4"/>
  <c r="AR128" i="4"/>
  <c r="AS128" i="4"/>
  <c r="AT128" i="4"/>
  <c r="AU128" i="4"/>
  <c r="AV128" i="4"/>
  <c r="AW128" i="4"/>
  <c r="AX128" i="4"/>
  <c r="AY128" i="4"/>
  <c r="AZ128" i="4"/>
  <c r="BA128" i="4"/>
  <c r="BB128" i="4"/>
  <c r="BC128" i="4"/>
  <c r="BD128" i="4"/>
  <c r="BE128" i="4"/>
  <c r="BF128" i="4"/>
  <c r="BG128" i="4"/>
  <c r="BH128" i="4"/>
  <c r="BI128" i="4"/>
  <c r="BJ128" i="4"/>
  <c r="BK128" i="4"/>
  <c r="BL128" i="4"/>
  <c r="BM128" i="4"/>
  <c r="BN128" i="4"/>
  <c r="BO128" i="4"/>
  <c r="BP128" i="4"/>
  <c r="BQ128" i="4"/>
  <c r="BR128" i="4"/>
  <c r="BS128" i="4"/>
  <c r="BT128" i="4"/>
  <c r="BU128" i="4"/>
  <c r="BV128" i="4"/>
  <c r="BW128" i="4"/>
  <c r="BX128" i="4"/>
  <c r="BY128" i="4"/>
  <c r="BZ128" i="4"/>
  <c r="CA128" i="4"/>
  <c r="CB128" i="4"/>
  <c r="CC128" i="4"/>
  <c r="CD128" i="4"/>
  <c r="CE128" i="4"/>
  <c r="CF128" i="4"/>
  <c r="CG128" i="4"/>
  <c r="CH128" i="4"/>
  <c r="CI128" i="4"/>
  <c r="CJ128" i="4"/>
  <c r="CK128" i="4"/>
  <c r="CL128" i="4"/>
  <c r="CM128" i="4" s="1"/>
  <c r="CN128" i="4"/>
  <c r="CO128" i="4"/>
  <c r="CP128" i="4"/>
  <c r="CQ128" i="4"/>
  <c r="CR128" i="4"/>
  <c r="CS128" i="4"/>
  <c r="CT128" i="4"/>
  <c r="CU128" i="4"/>
  <c r="CV128" i="4"/>
  <c r="CW128" i="4"/>
  <c r="CX128" i="4"/>
  <c r="CY128" i="4"/>
  <c r="CZ128" i="4"/>
  <c r="DA128" i="4"/>
  <c r="DB128" i="4"/>
  <c r="DC128" i="4"/>
  <c r="DD128" i="4"/>
  <c r="DE128" i="4"/>
  <c r="DF128" i="4"/>
  <c r="DG128" i="4"/>
  <c r="DH128" i="4"/>
  <c r="DI128" i="4"/>
  <c r="DJ128" i="4"/>
  <c r="DK128" i="4"/>
  <c r="DL128" i="4"/>
  <c r="DM128" i="4"/>
  <c r="DN128" i="4"/>
  <c r="DO128" i="4"/>
  <c r="DP128" i="4"/>
  <c r="DQ128" i="4"/>
  <c r="DR128" i="4"/>
  <c r="DS128" i="4"/>
  <c r="DT128" i="4"/>
  <c r="DU128" i="4"/>
  <c r="DV128" i="4"/>
  <c r="DW128" i="4"/>
  <c r="EC128" i="4"/>
  <c r="ED128" i="4"/>
  <c r="EE128" i="4"/>
  <c r="EF128" i="4"/>
  <c r="EG128" i="4"/>
  <c r="EH128" i="4"/>
  <c r="EI128" i="4"/>
  <c r="EJ128" i="4"/>
  <c r="EK128" i="4"/>
  <c r="EL128" i="4"/>
  <c r="EM128" i="4"/>
  <c r="EN128" i="4"/>
  <c r="EO128" i="4"/>
  <c r="EP128" i="4"/>
  <c r="EQ128" i="4"/>
  <c r="ER128" i="4"/>
  <c r="ES128" i="4"/>
  <c r="ET128" i="4"/>
  <c r="EU128" i="4"/>
  <c r="EV128" i="4"/>
  <c r="EW128" i="4"/>
  <c r="B129" i="4"/>
  <c r="C129" i="4"/>
  <c r="D129" i="4"/>
  <c r="E129" i="4"/>
  <c r="F129" i="4"/>
  <c r="G129" i="4"/>
  <c r="H129" i="4"/>
  <c r="M129" i="4" s="1"/>
  <c r="N129" i="4" s="1"/>
  <c r="O129" i="4" s="1" a="1"/>
  <c r="O129" i="4" s="1"/>
  <c r="R129" i="4"/>
  <c r="S129" i="4"/>
  <c r="T129" i="4"/>
  <c r="U129" i="4"/>
  <c r="V129" i="4"/>
  <c r="W129" i="4"/>
  <c r="X129" i="4"/>
  <c r="Y129" i="4"/>
  <c r="Z129" i="4"/>
  <c r="AA129" i="4"/>
  <c r="AB129" i="4"/>
  <c r="AC129" i="4"/>
  <c r="AD129" i="4"/>
  <c r="AE129" i="4" s="1"/>
  <c r="AF129" i="4"/>
  <c r="AG129" i="4" s="1"/>
  <c r="AH129" i="4"/>
  <c r="AI129" i="4"/>
  <c r="AJ129" i="4"/>
  <c r="AK129" i="4"/>
  <c r="AL129" i="4"/>
  <c r="AN129" i="4"/>
  <c r="AM129" i="4" s="1"/>
  <c r="AO129" i="4"/>
  <c r="AP129" i="4"/>
  <c r="AQ129" i="4"/>
  <c r="AR129" i="4"/>
  <c r="AS129" i="4"/>
  <c r="AT129" i="4"/>
  <c r="AU129" i="4"/>
  <c r="AV129" i="4"/>
  <c r="AW129" i="4"/>
  <c r="AX129" i="4"/>
  <c r="AY129" i="4"/>
  <c r="AZ129" i="4"/>
  <c r="BA129" i="4"/>
  <c r="BB129" i="4"/>
  <c r="BC129" i="4"/>
  <c r="BD129" i="4"/>
  <c r="BE129" i="4"/>
  <c r="BF129" i="4"/>
  <c r="BG129" i="4"/>
  <c r="BH129" i="4"/>
  <c r="BI129" i="4"/>
  <c r="BJ129" i="4"/>
  <c r="BK129" i="4"/>
  <c r="BL129" i="4"/>
  <c r="BM129" i="4"/>
  <c r="BN129" i="4"/>
  <c r="BO129" i="4"/>
  <c r="BP129" i="4"/>
  <c r="BQ129" i="4"/>
  <c r="BR129" i="4"/>
  <c r="BS129" i="4"/>
  <c r="BT129" i="4"/>
  <c r="BU129" i="4"/>
  <c r="BV129" i="4"/>
  <c r="BW129" i="4"/>
  <c r="BX129" i="4"/>
  <c r="BY129" i="4"/>
  <c r="BZ129" i="4"/>
  <c r="CA129" i="4"/>
  <c r="CB129" i="4"/>
  <c r="CC129" i="4"/>
  <c r="CD129" i="4"/>
  <c r="CE129" i="4"/>
  <c r="CF129" i="4"/>
  <c r="CG129" i="4"/>
  <c r="CH129" i="4"/>
  <c r="CI129" i="4"/>
  <c r="CJ129" i="4"/>
  <c r="CK129" i="4"/>
  <c r="CL129" i="4"/>
  <c r="CM129" i="4" s="1"/>
  <c r="CN129" i="4"/>
  <c r="CO129" i="4"/>
  <c r="CP129" i="4"/>
  <c r="CQ129" i="4"/>
  <c r="CR129" i="4"/>
  <c r="CS129" i="4"/>
  <c r="CT129" i="4"/>
  <c r="CU129" i="4"/>
  <c r="CV129" i="4"/>
  <c r="CW129" i="4"/>
  <c r="CX129" i="4"/>
  <c r="CY129" i="4"/>
  <c r="CZ129" i="4"/>
  <c r="DA129" i="4"/>
  <c r="DB129" i="4"/>
  <c r="DC129" i="4"/>
  <c r="DD129" i="4"/>
  <c r="DE129" i="4"/>
  <c r="DF129" i="4"/>
  <c r="DG129" i="4"/>
  <c r="DH129" i="4"/>
  <c r="DI129" i="4"/>
  <c r="DJ129" i="4"/>
  <c r="DK129" i="4"/>
  <c r="DL129" i="4"/>
  <c r="DM129" i="4"/>
  <c r="DN129" i="4"/>
  <c r="DO129" i="4"/>
  <c r="DP129" i="4"/>
  <c r="DQ129" i="4"/>
  <c r="DR129" i="4"/>
  <c r="DS129" i="4"/>
  <c r="DT129" i="4"/>
  <c r="DU129" i="4"/>
  <c r="DV129" i="4"/>
  <c r="DW129" i="4"/>
  <c r="EC129" i="4"/>
  <c r="ED129" i="4"/>
  <c r="EE129" i="4"/>
  <c r="EF129" i="4"/>
  <c r="EG129" i="4"/>
  <c r="EH129" i="4"/>
  <c r="EI129" i="4"/>
  <c r="EJ129" i="4"/>
  <c r="EK129" i="4"/>
  <c r="EL129" i="4"/>
  <c r="EM129" i="4"/>
  <c r="EN129" i="4"/>
  <c r="EO129" i="4"/>
  <c r="EP129" i="4"/>
  <c r="EQ129" i="4"/>
  <c r="ER129" i="4"/>
  <c r="ES129" i="4"/>
  <c r="ET129" i="4"/>
  <c r="EU129" i="4"/>
  <c r="EV129" i="4"/>
  <c r="EW129" i="4"/>
  <c r="B130" i="4"/>
  <c r="C130" i="4"/>
  <c r="D130" i="4"/>
  <c r="E130" i="4"/>
  <c r="F130" i="4"/>
  <c r="G130" i="4"/>
  <c r="H130" i="4"/>
  <c r="M130" i="4" s="1"/>
  <c r="N130" i="4" s="1"/>
  <c r="O130" i="4" s="1" a="1"/>
  <c r="O130" i="4" s="1"/>
  <c r="R130" i="4"/>
  <c r="S130" i="4"/>
  <c r="T130" i="4"/>
  <c r="U130" i="4"/>
  <c r="V130" i="4"/>
  <c r="W130" i="4"/>
  <c r="X130" i="4"/>
  <c r="Y130" i="4"/>
  <c r="Z130" i="4"/>
  <c r="AA130" i="4"/>
  <c r="AB130" i="4"/>
  <c r="AC130" i="4"/>
  <c r="AD130" i="4"/>
  <c r="AE130" i="4" s="1"/>
  <c r="AF130" i="4"/>
  <c r="AG130" i="4" s="1"/>
  <c r="AH130" i="4"/>
  <c r="AI130" i="4"/>
  <c r="AJ130" i="4"/>
  <c r="AK130" i="4"/>
  <c r="AL130" i="4"/>
  <c r="AN130" i="4"/>
  <c r="AM130" i="4" s="1"/>
  <c r="AO130" i="4"/>
  <c r="AP130" i="4"/>
  <c r="AQ130" i="4"/>
  <c r="AR130" i="4"/>
  <c r="AS130" i="4"/>
  <c r="AT130" i="4"/>
  <c r="AU130" i="4"/>
  <c r="AV130" i="4"/>
  <c r="AW130" i="4"/>
  <c r="AX130" i="4"/>
  <c r="AY130" i="4"/>
  <c r="AZ130" i="4"/>
  <c r="BA130" i="4"/>
  <c r="BB130" i="4"/>
  <c r="BC130" i="4"/>
  <c r="BD130" i="4"/>
  <c r="BE130" i="4"/>
  <c r="BF130" i="4"/>
  <c r="BG130" i="4"/>
  <c r="BH130" i="4"/>
  <c r="BI130" i="4"/>
  <c r="BJ130" i="4"/>
  <c r="BK130" i="4"/>
  <c r="BL130" i="4"/>
  <c r="BM130" i="4"/>
  <c r="BN130" i="4"/>
  <c r="BO130" i="4"/>
  <c r="BP130" i="4"/>
  <c r="BQ130" i="4"/>
  <c r="BR130" i="4"/>
  <c r="BS130" i="4"/>
  <c r="BT130" i="4"/>
  <c r="BU130" i="4"/>
  <c r="BV130" i="4"/>
  <c r="BW130" i="4"/>
  <c r="BX130" i="4"/>
  <c r="BY130" i="4"/>
  <c r="BZ130" i="4"/>
  <c r="CA130" i="4"/>
  <c r="CB130" i="4"/>
  <c r="CC130" i="4"/>
  <c r="CD130" i="4"/>
  <c r="CE130" i="4"/>
  <c r="CF130" i="4"/>
  <c r="CG130" i="4"/>
  <c r="CH130" i="4"/>
  <c r="CI130" i="4"/>
  <c r="CJ130" i="4"/>
  <c r="CK130" i="4"/>
  <c r="CL130" i="4"/>
  <c r="CM130" i="4" s="1"/>
  <c r="CN130" i="4"/>
  <c r="CO130" i="4"/>
  <c r="CP130" i="4"/>
  <c r="CQ130" i="4"/>
  <c r="CR130" i="4"/>
  <c r="CS130" i="4"/>
  <c r="CT130" i="4"/>
  <c r="CU130" i="4"/>
  <c r="CV130" i="4"/>
  <c r="CW130" i="4"/>
  <c r="CX130" i="4"/>
  <c r="CY130" i="4"/>
  <c r="CZ130" i="4"/>
  <c r="DA130" i="4"/>
  <c r="DB130" i="4"/>
  <c r="DC130" i="4"/>
  <c r="DD130" i="4"/>
  <c r="DE130" i="4"/>
  <c r="DF130" i="4"/>
  <c r="DG130" i="4"/>
  <c r="DH130" i="4"/>
  <c r="DI130" i="4"/>
  <c r="DJ130" i="4"/>
  <c r="DK130" i="4"/>
  <c r="DL130" i="4"/>
  <c r="DM130" i="4"/>
  <c r="DN130" i="4"/>
  <c r="DO130" i="4"/>
  <c r="DP130" i="4"/>
  <c r="DQ130" i="4"/>
  <c r="DR130" i="4"/>
  <c r="DS130" i="4"/>
  <c r="DT130" i="4"/>
  <c r="DU130" i="4"/>
  <c r="DV130" i="4"/>
  <c r="DW130" i="4"/>
  <c r="EC130" i="4"/>
  <c r="ED130" i="4"/>
  <c r="EE130" i="4"/>
  <c r="EF130" i="4"/>
  <c r="EG130" i="4"/>
  <c r="EH130" i="4"/>
  <c r="EI130" i="4"/>
  <c r="EJ130" i="4"/>
  <c r="EK130" i="4"/>
  <c r="EL130" i="4"/>
  <c r="EM130" i="4"/>
  <c r="EN130" i="4"/>
  <c r="EO130" i="4"/>
  <c r="EP130" i="4"/>
  <c r="EQ130" i="4"/>
  <c r="ER130" i="4"/>
  <c r="ES130" i="4"/>
  <c r="ET130" i="4"/>
  <c r="EU130" i="4"/>
  <c r="EV130" i="4"/>
  <c r="EW130" i="4"/>
  <c r="B131" i="4"/>
  <c r="C131" i="4"/>
  <c r="D131" i="4"/>
  <c r="E131" i="4"/>
  <c r="F131" i="4"/>
  <c r="G131" i="4"/>
  <c r="H131" i="4"/>
  <c r="M131" i="4" s="1"/>
  <c r="N131" i="4" s="1"/>
  <c r="O131" i="4" s="1" a="1"/>
  <c r="O131" i="4" s="1"/>
  <c r="R131" i="4"/>
  <c r="S131" i="4"/>
  <c r="T131" i="4"/>
  <c r="U131" i="4"/>
  <c r="V131" i="4"/>
  <c r="W131" i="4"/>
  <c r="X131" i="4"/>
  <c r="Y131" i="4"/>
  <c r="Z131" i="4"/>
  <c r="AA131" i="4"/>
  <c r="AB131" i="4"/>
  <c r="AC131" i="4"/>
  <c r="AD131" i="4"/>
  <c r="AE131" i="4" s="1"/>
  <c r="AF131" i="4"/>
  <c r="AG131" i="4" s="1"/>
  <c r="AH131" i="4"/>
  <c r="AI131" i="4"/>
  <c r="AJ131" i="4"/>
  <c r="AK131" i="4"/>
  <c r="AL131" i="4"/>
  <c r="AN131" i="4"/>
  <c r="AM131" i="4" s="1"/>
  <c r="AO131" i="4"/>
  <c r="AP131" i="4"/>
  <c r="AQ131" i="4"/>
  <c r="AR131" i="4"/>
  <c r="AS131" i="4"/>
  <c r="AT131" i="4"/>
  <c r="AU131" i="4"/>
  <c r="AV131" i="4"/>
  <c r="AW131" i="4"/>
  <c r="AX131" i="4"/>
  <c r="AY131" i="4"/>
  <c r="AZ131" i="4"/>
  <c r="BA131" i="4"/>
  <c r="BB131" i="4"/>
  <c r="BC131" i="4"/>
  <c r="BD131" i="4"/>
  <c r="BE131" i="4"/>
  <c r="BF131" i="4"/>
  <c r="BG131" i="4"/>
  <c r="BH131" i="4"/>
  <c r="BI131" i="4"/>
  <c r="BJ131" i="4"/>
  <c r="BK131" i="4"/>
  <c r="BL131" i="4"/>
  <c r="BM131" i="4"/>
  <c r="BN131" i="4"/>
  <c r="BO131" i="4"/>
  <c r="BP131" i="4"/>
  <c r="BQ131" i="4"/>
  <c r="BR131" i="4"/>
  <c r="BS131" i="4"/>
  <c r="BT131" i="4"/>
  <c r="BU131" i="4"/>
  <c r="BV131" i="4"/>
  <c r="BW131" i="4"/>
  <c r="BX131" i="4"/>
  <c r="BY131" i="4"/>
  <c r="BZ131" i="4"/>
  <c r="CA131" i="4"/>
  <c r="CB131" i="4"/>
  <c r="CC131" i="4"/>
  <c r="CD131" i="4"/>
  <c r="CE131" i="4"/>
  <c r="CF131" i="4"/>
  <c r="CG131" i="4"/>
  <c r="CH131" i="4"/>
  <c r="CI131" i="4"/>
  <c r="CJ131" i="4"/>
  <c r="CK131" i="4"/>
  <c r="CL131" i="4"/>
  <c r="CM131" i="4" s="1"/>
  <c r="CN131" i="4"/>
  <c r="CO131" i="4"/>
  <c r="CP131" i="4"/>
  <c r="CQ131" i="4"/>
  <c r="CR131" i="4"/>
  <c r="CS131" i="4"/>
  <c r="CT131" i="4"/>
  <c r="CU131" i="4"/>
  <c r="CV131" i="4"/>
  <c r="CW131" i="4"/>
  <c r="CX131" i="4"/>
  <c r="CY131" i="4"/>
  <c r="CZ131" i="4"/>
  <c r="DA131" i="4"/>
  <c r="DB131" i="4"/>
  <c r="DC131" i="4"/>
  <c r="DD131" i="4"/>
  <c r="DE131" i="4"/>
  <c r="DF131" i="4"/>
  <c r="DG131" i="4"/>
  <c r="DH131" i="4"/>
  <c r="DI131" i="4"/>
  <c r="DJ131" i="4"/>
  <c r="DK131" i="4"/>
  <c r="DL131" i="4"/>
  <c r="DM131" i="4"/>
  <c r="DN131" i="4"/>
  <c r="DO131" i="4"/>
  <c r="DP131" i="4"/>
  <c r="DQ131" i="4"/>
  <c r="DR131" i="4"/>
  <c r="DS131" i="4"/>
  <c r="DT131" i="4"/>
  <c r="DU131" i="4"/>
  <c r="DV131" i="4"/>
  <c r="DW131" i="4"/>
  <c r="EC131" i="4"/>
  <c r="ED131" i="4"/>
  <c r="EE131" i="4"/>
  <c r="EF131" i="4"/>
  <c r="EG131" i="4"/>
  <c r="EH131" i="4"/>
  <c r="EI131" i="4"/>
  <c r="EJ131" i="4"/>
  <c r="EK131" i="4"/>
  <c r="EL131" i="4"/>
  <c r="EM131" i="4"/>
  <c r="EN131" i="4"/>
  <c r="EO131" i="4"/>
  <c r="EP131" i="4"/>
  <c r="EQ131" i="4"/>
  <c r="ER131" i="4"/>
  <c r="ES131" i="4"/>
  <c r="ET131" i="4"/>
  <c r="EU131" i="4"/>
  <c r="EV131" i="4"/>
  <c r="EW131" i="4"/>
  <c r="B132" i="4"/>
  <c r="C132" i="4"/>
  <c r="D132" i="4"/>
  <c r="E132" i="4"/>
  <c r="F132" i="4"/>
  <c r="G132" i="4"/>
  <c r="H132" i="4"/>
  <c r="M132" i="4" s="1"/>
  <c r="N132" i="4" s="1"/>
  <c r="O132" i="4" s="1" a="1"/>
  <c r="O132" i="4" s="1"/>
  <c r="R132" i="4"/>
  <c r="S132" i="4"/>
  <c r="T132" i="4"/>
  <c r="U132" i="4"/>
  <c r="V132" i="4"/>
  <c r="W132" i="4"/>
  <c r="X132" i="4"/>
  <c r="Y132" i="4"/>
  <c r="Z132" i="4"/>
  <c r="AA132" i="4"/>
  <c r="AB132" i="4"/>
  <c r="AC132" i="4"/>
  <c r="AD132" i="4"/>
  <c r="AE132" i="4" s="1"/>
  <c r="AF132" i="4"/>
  <c r="AG132" i="4" s="1"/>
  <c r="AH132" i="4"/>
  <c r="AI132" i="4"/>
  <c r="AJ132" i="4"/>
  <c r="AK132" i="4"/>
  <c r="AL132" i="4"/>
  <c r="AN132" i="4"/>
  <c r="AM132" i="4" s="1"/>
  <c r="AO132" i="4"/>
  <c r="AP132" i="4"/>
  <c r="AQ132" i="4"/>
  <c r="AR132" i="4"/>
  <c r="AS132" i="4"/>
  <c r="AT132" i="4"/>
  <c r="AU132" i="4"/>
  <c r="AV132" i="4"/>
  <c r="AW132" i="4"/>
  <c r="AX132" i="4"/>
  <c r="AY132" i="4"/>
  <c r="AZ132" i="4"/>
  <c r="BA132" i="4"/>
  <c r="BB132" i="4"/>
  <c r="BC132" i="4"/>
  <c r="BD132" i="4"/>
  <c r="BE132" i="4"/>
  <c r="BF132" i="4"/>
  <c r="BG132" i="4"/>
  <c r="BH132" i="4"/>
  <c r="BI132" i="4"/>
  <c r="BJ132" i="4"/>
  <c r="BK132" i="4"/>
  <c r="BL132" i="4"/>
  <c r="BM132" i="4"/>
  <c r="BN132" i="4"/>
  <c r="BO132" i="4"/>
  <c r="BP132" i="4"/>
  <c r="BQ132" i="4"/>
  <c r="BR132" i="4"/>
  <c r="BS132" i="4"/>
  <c r="BT132" i="4"/>
  <c r="BU132" i="4"/>
  <c r="BV132" i="4"/>
  <c r="BW132" i="4"/>
  <c r="BX132" i="4"/>
  <c r="BY132" i="4"/>
  <c r="BZ132" i="4"/>
  <c r="CA132" i="4"/>
  <c r="CB132" i="4"/>
  <c r="CC132" i="4"/>
  <c r="CD132" i="4"/>
  <c r="CE132" i="4"/>
  <c r="CF132" i="4"/>
  <c r="CG132" i="4"/>
  <c r="CH132" i="4"/>
  <c r="CI132" i="4"/>
  <c r="CJ132" i="4"/>
  <c r="CK132" i="4"/>
  <c r="CL132" i="4"/>
  <c r="CM132" i="4" s="1"/>
  <c r="CN132" i="4"/>
  <c r="CO132" i="4"/>
  <c r="CP132" i="4"/>
  <c r="CQ132" i="4"/>
  <c r="CR132" i="4"/>
  <c r="CS132" i="4"/>
  <c r="CT132" i="4"/>
  <c r="CU132" i="4"/>
  <c r="CV132" i="4"/>
  <c r="CW132" i="4"/>
  <c r="CX132" i="4"/>
  <c r="CY132" i="4"/>
  <c r="CZ132" i="4"/>
  <c r="DA132" i="4"/>
  <c r="DB132" i="4"/>
  <c r="DC132" i="4"/>
  <c r="DD132" i="4"/>
  <c r="DE132" i="4"/>
  <c r="DF132" i="4"/>
  <c r="DG132" i="4"/>
  <c r="DH132" i="4"/>
  <c r="DI132" i="4"/>
  <c r="DJ132" i="4"/>
  <c r="DK132" i="4"/>
  <c r="DL132" i="4"/>
  <c r="DM132" i="4"/>
  <c r="DN132" i="4"/>
  <c r="DO132" i="4"/>
  <c r="DP132" i="4"/>
  <c r="DQ132" i="4"/>
  <c r="DR132" i="4"/>
  <c r="DS132" i="4"/>
  <c r="DT132" i="4"/>
  <c r="DU132" i="4"/>
  <c r="DV132" i="4"/>
  <c r="DW132" i="4"/>
  <c r="EC132" i="4"/>
  <c r="ED132" i="4"/>
  <c r="EE132" i="4"/>
  <c r="EF132" i="4"/>
  <c r="EG132" i="4"/>
  <c r="EH132" i="4"/>
  <c r="EI132" i="4"/>
  <c r="EJ132" i="4"/>
  <c r="EK132" i="4"/>
  <c r="EL132" i="4"/>
  <c r="EM132" i="4"/>
  <c r="EN132" i="4"/>
  <c r="EO132" i="4"/>
  <c r="EP132" i="4"/>
  <c r="EQ132" i="4"/>
  <c r="ER132" i="4"/>
  <c r="ES132" i="4"/>
  <c r="ET132" i="4"/>
  <c r="EU132" i="4"/>
  <c r="EV132" i="4"/>
  <c r="EW132" i="4"/>
  <c r="B133" i="4"/>
  <c r="C133" i="4"/>
  <c r="D133" i="4"/>
  <c r="E133" i="4"/>
  <c r="F133" i="4"/>
  <c r="G133" i="4"/>
  <c r="H133" i="4"/>
  <c r="M133" i="4" s="1"/>
  <c r="N133" i="4" s="1"/>
  <c r="O133" i="4" s="1" a="1"/>
  <c r="O133" i="4" s="1"/>
  <c r="R133" i="4"/>
  <c r="S133" i="4"/>
  <c r="T133" i="4"/>
  <c r="U133" i="4"/>
  <c r="V133" i="4"/>
  <c r="W133" i="4"/>
  <c r="X133" i="4"/>
  <c r="Y133" i="4"/>
  <c r="Z133" i="4"/>
  <c r="AA133" i="4"/>
  <c r="AB133" i="4"/>
  <c r="AC133" i="4"/>
  <c r="AD133" i="4"/>
  <c r="AE133" i="4" s="1"/>
  <c r="AF133" i="4"/>
  <c r="AG133" i="4" s="1"/>
  <c r="AH133" i="4"/>
  <c r="AI133" i="4"/>
  <c r="AJ133" i="4"/>
  <c r="AK133" i="4"/>
  <c r="AL133" i="4"/>
  <c r="AN133" i="4"/>
  <c r="AM133" i="4" s="1"/>
  <c r="AO133" i="4"/>
  <c r="AP133" i="4"/>
  <c r="AQ133" i="4"/>
  <c r="AR133" i="4"/>
  <c r="AS133" i="4"/>
  <c r="AT133" i="4"/>
  <c r="AU133" i="4"/>
  <c r="AV133" i="4"/>
  <c r="AW133" i="4"/>
  <c r="AX133" i="4"/>
  <c r="AY133" i="4"/>
  <c r="AZ133" i="4"/>
  <c r="BA133" i="4"/>
  <c r="BB133" i="4"/>
  <c r="BC133" i="4"/>
  <c r="BD133" i="4"/>
  <c r="BE133" i="4"/>
  <c r="BF133" i="4"/>
  <c r="BG133" i="4"/>
  <c r="BH133" i="4"/>
  <c r="BI133" i="4"/>
  <c r="BJ133" i="4"/>
  <c r="BK133" i="4"/>
  <c r="BL133" i="4"/>
  <c r="BM133" i="4"/>
  <c r="BN133" i="4"/>
  <c r="BO133" i="4"/>
  <c r="BP133" i="4"/>
  <c r="BQ133" i="4"/>
  <c r="BR133" i="4"/>
  <c r="BS133" i="4"/>
  <c r="BT133" i="4"/>
  <c r="BU133" i="4"/>
  <c r="BV133" i="4"/>
  <c r="BW133" i="4"/>
  <c r="BX133" i="4"/>
  <c r="BY133" i="4"/>
  <c r="BZ133" i="4"/>
  <c r="CA133" i="4"/>
  <c r="CB133" i="4"/>
  <c r="CC133" i="4"/>
  <c r="CD133" i="4"/>
  <c r="CE133" i="4"/>
  <c r="CF133" i="4"/>
  <c r="CG133" i="4"/>
  <c r="CH133" i="4"/>
  <c r="CI133" i="4"/>
  <c r="CJ133" i="4"/>
  <c r="CK133" i="4"/>
  <c r="CL133" i="4"/>
  <c r="CM133" i="4" s="1"/>
  <c r="CN133" i="4"/>
  <c r="CO133" i="4"/>
  <c r="CP133" i="4"/>
  <c r="CQ133" i="4"/>
  <c r="CR133" i="4"/>
  <c r="CS133" i="4"/>
  <c r="CT133" i="4"/>
  <c r="CU133" i="4"/>
  <c r="CV133" i="4"/>
  <c r="CW133" i="4"/>
  <c r="CX133" i="4"/>
  <c r="CY133" i="4"/>
  <c r="CZ133" i="4"/>
  <c r="DA133" i="4"/>
  <c r="DB133" i="4"/>
  <c r="DC133" i="4"/>
  <c r="DD133" i="4"/>
  <c r="DE133" i="4"/>
  <c r="DF133" i="4"/>
  <c r="DG133" i="4"/>
  <c r="DH133" i="4"/>
  <c r="DI133" i="4"/>
  <c r="DJ133" i="4"/>
  <c r="DK133" i="4"/>
  <c r="DL133" i="4"/>
  <c r="DM133" i="4"/>
  <c r="DN133" i="4"/>
  <c r="DO133" i="4"/>
  <c r="DP133" i="4"/>
  <c r="DQ133" i="4"/>
  <c r="DR133" i="4"/>
  <c r="DS133" i="4"/>
  <c r="DT133" i="4"/>
  <c r="DU133" i="4"/>
  <c r="DV133" i="4"/>
  <c r="DW133" i="4"/>
  <c r="EC133" i="4"/>
  <c r="ED133" i="4"/>
  <c r="EE133" i="4"/>
  <c r="EF133" i="4"/>
  <c r="EG133" i="4"/>
  <c r="EH133" i="4"/>
  <c r="EI133" i="4"/>
  <c r="EJ133" i="4"/>
  <c r="EK133" i="4"/>
  <c r="EL133" i="4"/>
  <c r="EM133" i="4"/>
  <c r="EN133" i="4"/>
  <c r="EO133" i="4"/>
  <c r="EP133" i="4"/>
  <c r="EQ133" i="4"/>
  <c r="ER133" i="4"/>
  <c r="ES133" i="4"/>
  <c r="ET133" i="4"/>
  <c r="EU133" i="4"/>
  <c r="EV133" i="4"/>
  <c r="EW133" i="4"/>
  <c r="B134" i="4"/>
  <c r="C134" i="4"/>
  <c r="D134" i="4"/>
  <c r="E134" i="4"/>
  <c r="F134" i="4"/>
  <c r="G134" i="4"/>
  <c r="H134" i="4"/>
  <c r="M134" i="4" s="1"/>
  <c r="N134" i="4" s="1"/>
  <c r="O134" i="4" s="1" a="1"/>
  <c r="O134" i="4" s="1"/>
  <c r="R134" i="4"/>
  <c r="S134" i="4"/>
  <c r="T134" i="4"/>
  <c r="U134" i="4"/>
  <c r="V134" i="4"/>
  <c r="W134" i="4"/>
  <c r="X134" i="4"/>
  <c r="Y134" i="4"/>
  <c r="Z134" i="4"/>
  <c r="AA134" i="4"/>
  <c r="AB134" i="4"/>
  <c r="AC134" i="4"/>
  <c r="AD134" i="4"/>
  <c r="AE134" i="4" s="1"/>
  <c r="AF134" i="4"/>
  <c r="AG134" i="4" s="1"/>
  <c r="AH134" i="4"/>
  <c r="AI134" i="4"/>
  <c r="AJ134" i="4"/>
  <c r="AK134" i="4"/>
  <c r="AL134" i="4"/>
  <c r="AN134" i="4"/>
  <c r="AM134" i="4" s="1"/>
  <c r="AO134" i="4"/>
  <c r="AP134" i="4"/>
  <c r="AQ134" i="4"/>
  <c r="AR134" i="4"/>
  <c r="AS134" i="4"/>
  <c r="AT134" i="4"/>
  <c r="AU134" i="4"/>
  <c r="AV134" i="4"/>
  <c r="AW134" i="4"/>
  <c r="AX134" i="4"/>
  <c r="AY134" i="4"/>
  <c r="AZ134" i="4"/>
  <c r="BA134" i="4"/>
  <c r="BB134" i="4"/>
  <c r="BC134" i="4"/>
  <c r="BD134" i="4"/>
  <c r="BE134" i="4"/>
  <c r="BF134" i="4"/>
  <c r="BG134" i="4"/>
  <c r="BH134" i="4"/>
  <c r="BI134" i="4"/>
  <c r="BJ134" i="4"/>
  <c r="BK134" i="4"/>
  <c r="BL134" i="4"/>
  <c r="BM134" i="4"/>
  <c r="BN134" i="4"/>
  <c r="BO134" i="4"/>
  <c r="BP134" i="4"/>
  <c r="BQ134" i="4"/>
  <c r="BR134" i="4"/>
  <c r="BS134" i="4"/>
  <c r="BT134" i="4"/>
  <c r="BU134" i="4"/>
  <c r="BV134" i="4"/>
  <c r="BW134" i="4"/>
  <c r="BX134" i="4"/>
  <c r="BY134" i="4"/>
  <c r="BZ134" i="4"/>
  <c r="CA134" i="4"/>
  <c r="CB134" i="4"/>
  <c r="CC134" i="4"/>
  <c r="CD134" i="4"/>
  <c r="CE134" i="4"/>
  <c r="CF134" i="4"/>
  <c r="CG134" i="4"/>
  <c r="CH134" i="4"/>
  <c r="CI134" i="4"/>
  <c r="CJ134" i="4"/>
  <c r="CK134" i="4"/>
  <c r="CL134" i="4"/>
  <c r="CM134" i="4" s="1"/>
  <c r="CN134" i="4"/>
  <c r="CO134" i="4"/>
  <c r="CP134" i="4"/>
  <c r="CQ134" i="4"/>
  <c r="CR134" i="4"/>
  <c r="CS134" i="4"/>
  <c r="CT134" i="4"/>
  <c r="CU134" i="4"/>
  <c r="CV134" i="4"/>
  <c r="CW134" i="4"/>
  <c r="CX134" i="4"/>
  <c r="CY134" i="4"/>
  <c r="CZ134" i="4"/>
  <c r="DA134" i="4"/>
  <c r="DB134" i="4"/>
  <c r="DC134" i="4"/>
  <c r="DD134" i="4"/>
  <c r="DE134" i="4"/>
  <c r="DF134" i="4"/>
  <c r="DG134" i="4"/>
  <c r="DH134" i="4"/>
  <c r="DI134" i="4"/>
  <c r="DJ134" i="4"/>
  <c r="DK134" i="4"/>
  <c r="DL134" i="4"/>
  <c r="DM134" i="4"/>
  <c r="DN134" i="4"/>
  <c r="DO134" i="4"/>
  <c r="DP134" i="4"/>
  <c r="DQ134" i="4"/>
  <c r="DR134" i="4"/>
  <c r="DS134" i="4"/>
  <c r="DT134" i="4"/>
  <c r="DU134" i="4"/>
  <c r="DV134" i="4"/>
  <c r="DW134" i="4"/>
  <c r="EC134" i="4"/>
  <c r="ED134" i="4"/>
  <c r="EE134" i="4"/>
  <c r="EF134" i="4"/>
  <c r="EG134" i="4"/>
  <c r="EH134" i="4"/>
  <c r="EI134" i="4"/>
  <c r="EJ134" i="4"/>
  <c r="EK134" i="4"/>
  <c r="EL134" i="4"/>
  <c r="EM134" i="4"/>
  <c r="EN134" i="4"/>
  <c r="EO134" i="4"/>
  <c r="EP134" i="4"/>
  <c r="EQ134" i="4"/>
  <c r="ER134" i="4"/>
  <c r="ES134" i="4"/>
  <c r="ET134" i="4"/>
  <c r="EU134" i="4"/>
  <c r="EV134" i="4"/>
  <c r="EW134" i="4"/>
  <c r="B135" i="4"/>
  <c r="C135" i="4"/>
  <c r="D135" i="4"/>
  <c r="E135" i="4"/>
  <c r="F135" i="4"/>
  <c r="G135" i="4"/>
  <c r="H135" i="4"/>
  <c r="M135" i="4" s="1"/>
  <c r="N135" i="4" s="1"/>
  <c r="O135" i="4" s="1" a="1"/>
  <c r="O135" i="4" s="1"/>
  <c r="R135" i="4"/>
  <c r="S135" i="4"/>
  <c r="T135" i="4"/>
  <c r="U135" i="4"/>
  <c r="V135" i="4"/>
  <c r="W135" i="4"/>
  <c r="X135" i="4"/>
  <c r="Y135" i="4"/>
  <c r="Z135" i="4"/>
  <c r="AA135" i="4"/>
  <c r="AB135" i="4"/>
  <c r="AC135" i="4"/>
  <c r="AD135" i="4"/>
  <c r="AE135" i="4" s="1"/>
  <c r="AF135" i="4"/>
  <c r="AG135" i="4" s="1"/>
  <c r="AH135" i="4"/>
  <c r="AI135" i="4"/>
  <c r="AJ135" i="4"/>
  <c r="AK135" i="4"/>
  <c r="AL135" i="4"/>
  <c r="AN135" i="4"/>
  <c r="AM135" i="4" s="1"/>
  <c r="AO135" i="4"/>
  <c r="AP135" i="4"/>
  <c r="AQ135" i="4"/>
  <c r="AR135" i="4"/>
  <c r="AS135" i="4"/>
  <c r="AT135" i="4"/>
  <c r="AU135" i="4"/>
  <c r="AV135" i="4"/>
  <c r="AW135" i="4"/>
  <c r="AX135" i="4"/>
  <c r="AY135" i="4"/>
  <c r="AZ135" i="4"/>
  <c r="BA135" i="4"/>
  <c r="BB135" i="4"/>
  <c r="BC135" i="4"/>
  <c r="BD135" i="4"/>
  <c r="BE135" i="4"/>
  <c r="BF135" i="4"/>
  <c r="BG135" i="4"/>
  <c r="BH135" i="4"/>
  <c r="BI135" i="4"/>
  <c r="BJ135" i="4"/>
  <c r="BK135" i="4"/>
  <c r="BL135" i="4"/>
  <c r="BM135" i="4"/>
  <c r="BN135" i="4"/>
  <c r="BO135" i="4"/>
  <c r="BP135" i="4"/>
  <c r="BQ135" i="4"/>
  <c r="BR135" i="4"/>
  <c r="BS135" i="4"/>
  <c r="BT135" i="4"/>
  <c r="BU135" i="4"/>
  <c r="BV135" i="4"/>
  <c r="BW135" i="4"/>
  <c r="BX135" i="4"/>
  <c r="BY135" i="4"/>
  <c r="BZ135" i="4"/>
  <c r="CA135" i="4"/>
  <c r="CB135" i="4"/>
  <c r="CC135" i="4"/>
  <c r="CD135" i="4"/>
  <c r="CE135" i="4"/>
  <c r="CF135" i="4"/>
  <c r="CG135" i="4"/>
  <c r="CH135" i="4"/>
  <c r="CI135" i="4"/>
  <c r="CJ135" i="4"/>
  <c r="CK135" i="4"/>
  <c r="CL135" i="4"/>
  <c r="CM135" i="4" s="1"/>
  <c r="CN135" i="4"/>
  <c r="CO135" i="4"/>
  <c r="CP135" i="4"/>
  <c r="CQ135" i="4"/>
  <c r="CR135" i="4"/>
  <c r="CS135" i="4"/>
  <c r="CT135" i="4"/>
  <c r="CU135" i="4"/>
  <c r="CV135" i="4"/>
  <c r="CW135" i="4"/>
  <c r="CX135" i="4"/>
  <c r="CY135" i="4"/>
  <c r="CZ135" i="4"/>
  <c r="DA135" i="4"/>
  <c r="DB135" i="4"/>
  <c r="DC135" i="4"/>
  <c r="DD135" i="4"/>
  <c r="DE135" i="4"/>
  <c r="DF135" i="4"/>
  <c r="DG135" i="4"/>
  <c r="DH135" i="4"/>
  <c r="DI135" i="4"/>
  <c r="DJ135" i="4"/>
  <c r="DK135" i="4"/>
  <c r="DL135" i="4"/>
  <c r="DM135" i="4"/>
  <c r="DN135" i="4"/>
  <c r="DO135" i="4"/>
  <c r="DP135" i="4"/>
  <c r="DQ135" i="4"/>
  <c r="DR135" i="4"/>
  <c r="DS135" i="4"/>
  <c r="DT135" i="4"/>
  <c r="DU135" i="4"/>
  <c r="DV135" i="4"/>
  <c r="DW135" i="4"/>
  <c r="EC135" i="4"/>
  <c r="ED135" i="4"/>
  <c r="EE135" i="4"/>
  <c r="EF135" i="4"/>
  <c r="EG135" i="4"/>
  <c r="EH135" i="4"/>
  <c r="EI135" i="4"/>
  <c r="EJ135" i="4"/>
  <c r="EK135" i="4"/>
  <c r="EL135" i="4"/>
  <c r="EM135" i="4"/>
  <c r="EN135" i="4"/>
  <c r="EO135" i="4"/>
  <c r="EP135" i="4"/>
  <c r="EQ135" i="4"/>
  <c r="ER135" i="4"/>
  <c r="ES135" i="4"/>
  <c r="ET135" i="4"/>
  <c r="EU135" i="4"/>
  <c r="EV135" i="4"/>
  <c r="EW135" i="4"/>
  <c r="B136" i="4"/>
  <c r="C136" i="4"/>
  <c r="D136" i="4"/>
  <c r="E136" i="4"/>
  <c r="F136" i="4"/>
  <c r="G136" i="4"/>
  <c r="H136" i="4"/>
  <c r="M136" i="4" s="1"/>
  <c r="N136" i="4" s="1"/>
  <c r="O136" i="4" s="1" a="1"/>
  <c r="O136" i="4" s="1"/>
  <c r="R136" i="4"/>
  <c r="S136" i="4"/>
  <c r="T136" i="4"/>
  <c r="U136" i="4"/>
  <c r="V136" i="4"/>
  <c r="W136" i="4"/>
  <c r="X136" i="4"/>
  <c r="Y136" i="4"/>
  <c r="Z136" i="4"/>
  <c r="AA136" i="4"/>
  <c r="AB136" i="4"/>
  <c r="AC136" i="4"/>
  <c r="AD136" i="4"/>
  <c r="AE136" i="4" s="1"/>
  <c r="AF136" i="4"/>
  <c r="AG136" i="4" s="1"/>
  <c r="AH136" i="4"/>
  <c r="AI136" i="4"/>
  <c r="AJ136" i="4"/>
  <c r="AK136" i="4"/>
  <c r="AL136" i="4"/>
  <c r="AN136" i="4"/>
  <c r="AM136" i="4" s="1"/>
  <c r="AO136" i="4"/>
  <c r="AP136" i="4"/>
  <c r="AQ136" i="4"/>
  <c r="AR136" i="4"/>
  <c r="AS136" i="4"/>
  <c r="AT136" i="4"/>
  <c r="AU136" i="4"/>
  <c r="AV136" i="4"/>
  <c r="AW136" i="4"/>
  <c r="AX136" i="4"/>
  <c r="AY136" i="4"/>
  <c r="AZ136" i="4"/>
  <c r="BA136" i="4"/>
  <c r="BB136" i="4"/>
  <c r="BC136" i="4"/>
  <c r="BD136" i="4"/>
  <c r="BE136" i="4"/>
  <c r="BF136" i="4"/>
  <c r="BG136" i="4"/>
  <c r="BH136" i="4"/>
  <c r="BI136" i="4"/>
  <c r="BJ136" i="4"/>
  <c r="BK136" i="4"/>
  <c r="BL136" i="4"/>
  <c r="BM136" i="4"/>
  <c r="BN136" i="4"/>
  <c r="BO136" i="4"/>
  <c r="BP136" i="4"/>
  <c r="BQ136" i="4"/>
  <c r="BR136" i="4"/>
  <c r="BS136" i="4"/>
  <c r="BT136" i="4"/>
  <c r="BU136" i="4"/>
  <c r="BV136" i="4"/>
  <c r="BW136" i="4"/>
  <c r="BX136" i="4"/>
  <c r="BY136" i="4"/>
  <c r="BZ136" i="4"/>
  <c r="CA136" i="4"/>
  <c r="CB136" i="4"/>
  <c r="CC136" i="4"/>
  <c r="CD136" i="4"/>
  <c r="CE136" i="4"/>
  <c r="CF136" i="4"/>
  <c r="CG136" i="4"/>
  <c r="CH136" i="4"/>
  <c r="CI136" i="4"/>
  <c r="CJ136" i="4"/>
  <c r="CK136" i="4"/>
  <c r="CL136" i="4"/>
  <c r="CM136" i="4" s="1"/>
  <c r="CN136" i="4"/>
  <c r="CO136" i="4"/>
  <c r="CP136" i="4"/>
  <c r="CQ136" i="4"/>
  <c r="CR136" i="4"/>
  <c r="CS136" i="4"/>
  <c r="CT136" i="4"/>
  <c r="CU136" i="4"/>
  <c r="CV136" i="4"/>
  <c r="CW136" i="4"/>
  <c r="CX136" i="4"/>
  <c r="CY136" i="4"/>
  <c r="CZ136" i="4"/>
  <c r="DA136" i="4"/>
  <c r="DB136" i="4"/>
  <c r="DC136" i="4"/>
  <c r="DD136" i="4"/>
  <c r="DE136" i="4"/>
  <c r="DF136" i="4"/>
  <c r="DG136" i="4"/>
  <c r="DH136" i="4"/>
  <c r="DI136" i="4"/>
  <c r="DJ136" i="4"/>
  <c r="DK136" i="4"/>
  <c r="DL136" i="4"/>
  <c r="DM136" i="4"/>
  <c r="DN136" i="4"/>
  <c r="DO136" i="4"/>
  <c r="DP136" i="4"/>
  <c r="DQ136" i="4"/>
  <c r="DR136" i="4"/>
  <c r="DS136" i="4"/>
  <c r="DT136" i="4"/>
  <c r="DU136" i="4"/>
  <c r="DV136" i="4"/>
  <c r="DW136" i="4"/>
  <c r="EC136" i="4"/>
  <c r="ED136" i="4"/>
  <c r="EE136" i="4"/>
  <c r="EF136" i="4"/>
  <c r="EG136" i="4"/>
  <c r="EH136" i="4"/>
  <c r="EI136" i="4"/>
  <c r="EJ136" i="4"/>
  <c r="EK136" i="4"/>
  <c r="EL136" i="4"/>
  <c r="EM136" i="4"/>
  <c r="EN136" i="4"/>
  <c r="EO136" i="4"/>
  <c r="EP136" i="4"/>
  <c r="EQ136" i="4"/>
  <c r="ER136" i="4"/>
  <c r="ES136" i="4"/>
  <c r="ET136" i="4"/>
  <c r="EU136" i="4"/>
  <c r="EV136" i="4"/>
  <c r="EW136" i="4"/>
  <c r="B137" i="4"/>
  <c r="C137" i="4"/>
  <c r="D137" i="4"/>
  <c r="E137" i="4"/>
  <c r="F137" i="4"/>
  <c r="G137" i="4"/>
  <c r="H137" i="4"/>
  <c r="M137" i="4" s="1"/>
  <c r="N137" i="4" s="1"/>
  <c r="O137" i="4" s="1" a="1"/>
  <c r="O137" i="4" s="1"/>
  <c r="R137" i="4"/>
  <c r="S137" i="4"/>
  <c r="T137" i="4"/>
  <c r="U137" i="4"/>
  <c r="V137" i="4"/>
  <c r="W137" i="4"/>
  <c r="X137" i="4"/>
  <c r="Y137" i="4"/>
  <c r="Z137" i="4"/>
  <c r="AA137" i="4"/>
  <c r="AB137" i="4"/>
  <c r="AC137" i="4"/>
  <c r="AD137" i="4"/>
  <c r="AE137" i="4" s="1"/>
  <c r="AF137" i="4"/>
  <c r="AG137" i="4" s="1"/>
  <c r="AH137" i="4"/>
  <c r="AI137" i="4"/>
  <c r="AJ137" i="4"/>
  <c r="AK137" i="4"/>
  <c r="AL137" i="4"/>
  <c r="AN137" i="4"/>
  <c r="AM137" i="4" s="1"/>
  <c r="AO137" i="4"/>
  <c r="AP137" i="4"/>
  <c r="AQ137" i="4"/>
  <c r="AR137" i="4"/>
  <c r="AS137" i="4"/>
  <c r="AT137" i="4"/>
  <c r="AU137" i="4"/>
  <c r="AV137" i="4"/>
  <c r="AW137" i="4"/>
  <c r="AX137" i="4"/>
  <c r="AY137" i="4"/>
  <c r="AZ137" i="4"/>
  <c r="BA137" i="4"/>
  <c r="BB137" i="4"/>
  <c r="BC137" i="4"/>
  <c r="BD137" i="4"/>
  <c r="BE137" i="4"/>
  <c r="BF137" i="4"/>
  <c r="BG137" i="4"/>
  <c r="BH137" i="4"/>
  <c r="BI137" i="4"/>
  <c r="BJ137" i="4"/>
  <c r="BK137" i="4"/>
  <c r="BL137" i="4"/>
  <c r="BM137" i="4"/>
  <c r="BN137" i="4"/>
  <c r="BO137" i="4"/>
  <c r="BP137" i="4"/>
  <c r="BQ137" i="4"/>
  <c r="BR137" i="4"/>
  <c r="BS137" i="4"/>
  <c r="BT137" i="4"/>
  <c r="BU137" i="4"/>
  <c r="BV137" i="4"/>
  <c r="BW137" i="4"/>
  <c r="BX137" i="4"/>
  <c r="BY137" i="4"/>
  <c r="BZ137" i="4"/>
  <c r="CA137" i="4"/>
  <c r="CB137" i="4"/>
  <c r="CC137" i="4"/>
  <c r="CD137" i="4"/>
  <c r="CE137" i="4"/>
  <c r="CF137" i="4"/>
  <c r="CG137" i="4"/>
  <c r="CH137" i="4"/>
  <c r="CI137" i="4"/>
  <c r="CJ137" i="4"/>
  <c r="CK137" i="4"/>
  <c r="CL137" i="4"/>
  <c r="CM137" i="4" s="1"/>
  <c r="CN137" i="4"/>
  <c r="CO137" i="4"/>
  <c r="CP137" i="4"/>
  <c r="CQ137" i="4"/>
  <c r="CR137" i="4"/>
  <c r="CS137" i="4"/>
  <c r="CT137" i="4"/>
  <c r="CU137" i="4"/>
  <c r="CV137" i="4"/>
  <c r="CW137" i="4"/>
  <c r="CX137" i="4"/>
  <c r="CY137" i="4"/>
  <c r="CZ137" i="4"/>
  <c r="DA137" i="4"/>
  <c r="DB137" i="4"/>
  <c r="DC137" i="4"/>
  <c r="DD137" i="4"/>
  <c r="DE137" i="4"/>
  <c r="DF137" i="4"/>
  <c r="DG137" i="4"/>
  <c r="DH137" i="4"/>
  <c r="DI137" i="4"/>
  <c r="DJ137" i="4"/>
  <c r="DK137" i="4"/>
  <c r="DL137" i="4"/>
  <c r="DM137" i="4"/>
  <c r="DN137" i="4"/>
  <c r="DO137" i="4"/>
  <c r="DP137" i="4"/>
  <c r="DQ137" i="4"/>
  <c r="DR137" i="4"/>
  <c r="DS137" i="4"/>
  <c r="DT137" i="4"/>
  <c r="DU137" i="4"/>
  <c r="DV137" i="4"/>
  <c r="DW137" i="4"/>
  <c r="EC137" i="4"/>
  <c r="ED137" i="4"/>
  <c r="EE137" i="4"/>
  <c r="EF137" i="4"/>
  <c r="EG137" i="4"/>
  <c r="EH137" i="4"/>
  <c r="EI137" i="4"/>
  <c r="EJ137" i="4"/>
  <c r="EK137" i="4"/>
  <c r="EL137" i="4"/>
  <c r="EM137" i="4"/>
  <c r="EN137" i="4"/>
  <c r="EO137" i="4"/>
  <c r="EP137" i="4"/>
  <c r="EQ137" i="4"/>
  <c r="ER137" i="4"/>
  <c r="ES137" i="4"/>
  <c r="ET137" i="4"/>
  <c r="EU137" i="4"/>
  <c r="EV137" i="4"/>
  <c r="EW137" i="4"/>
  <c r="B138" i="4"/>
  <c r="C138" i="4"/>
  <c r="D138" i="4"/>
  <c r="E138" i="4"/>
  <c r="F138" i="4"/>
  <c r="G138" i="4"/>
  <c r="H138" i="4"/>
  <c r="M138" i="4" s="1"/>
  <c r="N138" i="4" s="1"/>
  <c r="O138" i="4" s="1" a="1"/>
  <c r="O138" i="4" s="1"/>
  <c r="R138" i="4"/>
  <c r="S138" i="4"/>
  <c r="T138" i="4"/>
  <c r="U138" i="4"/>
  <c r="V138" i="4"/>
  <c r="W138" i="4"/>
  <c r="X138" i="4"/>
  <c r="Y138" i="4"/>
  <c r="Z138" i="4"/>
  <c r="AA138" i="4"/>
  <c r="AB138" i="4"/>
  <c r="AC138" i="4"/>
  <c r="AD138" i="4"/>
  <c r="AE138" i="4" s="1"/>
  <c r="AF138" i="4"/>
  <c r="AG138" i="4" s="1"/>
  <c r="AH138" i="4"/>
  <c r="AI138" i="4"/>
  <c r="AJ138" i="4"/>
  <c r="AK138" i="4"/>
  <c r="AL138" i="4"/>
  <c r="AN138" i="4"/>
  <c r="AM138" i="4" s="1"/>
  <c r="AO138" i="4"/>
  <c r="AP138" i="4"/>
  <c r="AQ138" i="4"/>
  <c r="AR138" i="4"/>
  <c r="AS138" i="4"/>
  <c r="AT138" i="4"/>
  <c r="AU138" i="4"/>
  <c r="AV138" i="4"/>
  <c r="AW138" i="4"/>
  <c r="AX138" i="4"/>
  <c r="AY138" i="4"/>
  <c r="AZ138" i="4"/>
  <c r="BA138" i="4"/>
  <c r="BB138" i="4"/>
  <c r="BC138" i="4"/>
  <c r="BD138" i="4"/>
  <c r="BE138" i="4"/>
  <c r="BF138" i="4"/>
  <c r="BG138" i="4"/>
  <c r="BH138" i="4"/>
  <c r="BI138" i="4"/>
  <c r="BJ138" i="4"/>
  <c r="BK138" i="4"/>
  <c r="BL138" i="4"/>
  <c r="BM138" i="4"/>
  <c r="BN138" i="4"/>
  <c r="BO138" i="4"/>
  <c r="BP138" i="4"/>
  <c r="BQ138" i="4"/>
  <c r="BR138" i="4"/>
  <c r="BS138" i="4"/>
  <c r="BT138" i="4"/>
  <c r="BU138" i="4"/>
  <c r="BV138" i="4"/>
  <c r="BW138" i="4"/>
  <c r="BX138" i="4"/>
  <c r="BY138" i="4"/>
  <c r="BZ138" i="4"/>
  <c r="CA138" i="4"/>
  <c r="CB138" i="4"/>
  <c r="CC138" i="4"/>
  <c r="CD138" i="4"/>
  <c r="CE138" i="4"/>
  <c r="CF138" i="4"/>
  <c r="CG138" i="4"/>
  <c r="CH138" i="4"/>
  <c r="CI138" i="4"/>
  <c r="CJ138" i="4"/>
  <c r="CK138" i="4"/>
  <c r="CL138" i="4"/>
  <c r="CM138" i="4" s="1"/>
  <c r="CN138" i="4"/>
  <c r="CO138" i="4"/>
  <c r="CP138" i="4"/>
  <c r="CQ138" i="4"/>
  <c r="CR138" i="4"/>
  <c r="CS138" i="4"/>
  <c r="CT138" i="4"/>
  <c r="CU138" i="4"/>
  <c r="CV138" i="4"/>
  <c r="CW138" i="4"/>
  <c r="CX138" i="4"/>
  <c r="CY138" i="4"/>
  <c r="CZ138" i="4"/>
  <c r="DA138" i="4"/>
  <c r="DB138" i="4"/>
  <c r="DC138" i="4"/>
  <c r="DD138" i="4"/>
  <c r="DE138" i="4"/>
  <c r="DF138" i="4"/>
  <c r="DG138" i="4"/>
  <c r="DH138" i="4"/>
  <c r="DI138" i="4"/>
  <c r="DJ138" i="4"/>
  <c r="DK138" i="4"/>
  <c r="DL138" i="4"/>
  <c r="DM138" i="4"/>
  <c r="DN138" i="4"/>
  <c r="DO138" i="4"/>
  <c r="DP138" i="4"/>
  <c r="DQ138" i="4"/>
  <c r="DR138" i="4"/>
  <c r="DS138" i="4"/>
  <c r="DT138" i="4"/>
  <c r="DU138" i="4"/>
  <c r="DV138" i="4"/>
  <c r="DW138" i="4"/>
  <c r="EC138" i="4"/>
  <c r="ED138" i="4"/>
  <c r="EE138" i="4"/>
  <c r="EF138" i="4"/>
  <c r="EG138" i="4"/>
  <c r="EH138" i="4"/>
  <c r="EI138" i="4"/>
  <c r="EJ138" i="4"/>
  <c r="EK138" i="4"/>
  <c r="EL138" i="4"/>
  <c r="EM138" i="4"/>
  <c r="EN138" i="4"/>
  <c r="EO138" i="4"/>
  <c r="EP138" i="4"/>
  <c r="EQ138" i="4"/>
  <c r="ER138" i="4"/>
  <c r="ES138" i="4"/>
  <c r="ET138" i="4"/>
  <c r="EU138" i="4"/>
  <c r="EV138" i="4"/>
  <c r="EW138" i="4"/>
  <c r="B139" i="4"/>
  <c r="C139" i="4"/>
  <c r="D139" i="4"/>
  <c r="E139" i="4"/>
  <c r="F139" i="4"/>
  <c r="G139" i="4"/>
  <c r="H139" i="4"/>
  <c r="M139" i="4" s="1"/>
  <c r="N139" i="4" s="1"/>
  <c r="O139" i="4" s="1" a="1"/>
  <c r="O139" i="4" s="1"/>
  <c r="R139" i="4"/>
  <c r="S139" i="4"/>
  <c r="T139" i="4"/>
  <c r="U139" i="4"/>
  <c r="V139" i="4"/>
  <c r="W139" i="4"/>
  <c r="X139" i="4"/>
  <c r="Y139" i="4"/>
  <c r="Z139" i="4"/>
  <c r="AA139" i="4"/>
  <c r="AB139" i="4"/>
  <c r="AC139" i="4"/>
  <c r="AD139" i="4"/>
  <c r="AE139" i="4" s="1"/>
  <c r="AF139" i="4"/>
  <c r="AG139" i="4" s="1"/>
  <c r="AH139" i="4"/>
  <c r="AI139" i="4"/>
  <c r="AJ139" i="4"/>
  <c r="AK139" i="4"/>
  <c r="AL139" i="4"/>
  <c r="AN139" i="4"/>
  <c r="AM139" i="4" s="1"/>
  <c r="AO139" i="4"/>
  <c r="AP139" i="4"/>
  <c r="AQ139" i="4"/>
  <c r="AR139" i="4"/>
  <c r="AS139" i="4"/>
  <c r="AT139" i="4"/>
  <c r="AU139" i="4"/>
  <c r="AV139" i="4"/>
  <c r="AW139" i="4"/>
  <c r="AX139" i="4"/>
  <c r="AY139" i="4"/>
  <c r="AZ139" i="4"/>
  <c r="BA139" i="4"/>
  <c r="BB139" i="4"/>
  <c r="BC139" i="4"/>
  <c r="BD139" i="4"/>
  <c r="BE139" i="4"/>
  <c r="BF139" i="4"/>
  <c r="BG139" i="4"/>
  <c r="BH139" i="4"/>
  <c r="BI139" i="4"/>
  <c r="BJ139" i="4"/>
  <c r="BK139" i="4"/>
  <c r="BL139" i="4"/>
  <c r="BM139" i="4"/>
  <c r="BN139" i="4"/>
  <c r="BO139" i="4"/>
  <c r="BP139" i="4"/>
  <c r="BQ139" i="4"/>
  <c r="BR139" i="4"/>
  <c r="BS139" i="4"/>
  <c r="BT139" i="4"/>
  <c r="BU139" i="4"/>
  <c r="BV139" i="4"/>
  <c r="BW139" i="4"/>
  <c r="BX139" i="4"/>
  <c r="BY139" i="4"/>
  <c r="BZ139" i="4"/>
  <c r="CA139" i="4"/>
  <c r="CB139" i="4"/>
  <c r="CC139" i="4"/>
  <c r="CD139" i="4"/>
  <c r="CE139" i="4"/>
  <c r="CF139" i="4"/>
  <c r="CG139" i="4"/>
  <c r="CH139" i="4"/>
  <c r="CI139" i="4"/>
  <c r="CJ139" i="4"/>
  <c r="CK139" i="4"/>
  <c r="CL139" i="4"/>
  <c r="CM139" i="4" s="1"/>
  <c r="CN139" i="4"/>
  <c r="CO139" i="4"/>
  <c r="CP139" i="4"/>
  <c r="CQ139" i="4"/>
  <c r="CR139" i="4"/>
  <c r="CS139" i="4"/>
  <c r="CT139" i="4"/>
  <c r="CU139" i="4"/>
  <c r="CV139" i="4"/>
  <c r="CW139" i="4"/>
  <c r="CX139" i="4"/>
  <c r="CY139" i="4"/>
  <c r="CZ139" i="4"/>
  <c r="DA139" i="4"/>
  <c r="DB139" i="4"/>
  <c r="DC139" i="4"/>
  <c r="DD139" i="4"/>
  <c r="DE139" i="4"/>
  <c r="DF139" i="4"/>
  <c r="DG139" i="4"/>
  <c r="DH139" i="4"/>
  <c r="DI139" i="4"/>
  <c r="DJ139" i="4"/>
  <c r="DK139" i="4"/>
  <c r="DL139" i="4"/>
  <c r="DM139" i="4"/>
  <c r="DN139" i="4"/>
  <c r="DO139" i="4"/>
  <c r="DP139" i="4"/>
  <c r="DQ139" i="4"/>
  <c r="DR139" i="4"/>
  <c r="DS139" i="4"/>
  <c r="DT139" i="4"/>
  <c r="DU139" i="4"/>
  <c r="DV139" i="4"/>
  <c r="DW139" i="4"/>
  <c r="EC139" i="4"/>
  <c r="ED139" i="4"/>
  <c r="EE139" i="4"/>
  <c r="EF139" i="4"/>
  <c r="EG139" i="4"/>
  <c r="EH139" i="4"/>
  <c r="EI139" i="4"/>
  <c r="EJ139" i="4"/>
  <c r="EK139" i="4"/>
  <c r="EL139" i="4"/>
  <c r="EM139" i="4"/>
  <c r="EN139" i="4"/>
  <c r="EO139" i="4"/>
  <c r="EP139" i="4"/>
  <c r="EQ139" i="4"/>
  <c r="ER139" i="4"/>
  <c r="ES139" i="4"/>
  <c r="ET139" i="4"/>
  <c r="EU139" i="4"/>
  <c r="EV139" i="4"/>
  <c r="EW139" i="4"/>
  <c r="B140" i="4"/>
  <c r="C140" i="4"/>
  <c r="D140" i="4"/>
  <c r="E140" i="4"/>
  <c r="F140" i="4"/>
  <c r="G140" i="4"/>
  <c r="H140" i="4"/>
  <c r="M140" i="4" s="1"/>
  <c r="N140" i="4" s="1"/>
  <c r="O140" i="4" s="1" a="1"/>
  <c r="O140" i="4" s="1"/>
  <c r="R140" i="4"/>
  <c r="S140" i="4"/>
  <c r="T140" i="4"/>
  <c r="U140" i="4"/>
  <c r="V140" i="4"/>
  <c r="W140" i="4"/>
  <c r="X140" i="4"/>
  <c r="Y140" i="4"/>
  <c r="Z140" i="4"/>
  <c r="AA140" i="4"/>
  <c r="AB140" i="4"/>
  <c r="AC140" i="4"/>
  <c r="AD140" i="4"/>
  <c r="AE140" i="4" s="1"/>
  <c r="AF140" i="4"/>
  <c r="AG140" i="4" s="1"/>
  <c r="AH140" i="4"/>
  <c r="AI140" i="4"/>
  <c r="AJ140" i="4"/>
  <c r="AK140" i="4"/>
  <c r="AL140" i="4"/>
  <c r="AN140" i="4"/>
  <c r="AM140" i="4" s="1"/>
  <c r="AO140" i="4"/>
  <c r="AP140" i="4"/>
  <c r="AQ140" i="4"/>
  <c r="AR140" i="4"/>
  <c r="AS140" i="4"/>
  <c r="AT140" i="4"/>
  <c r="AU140" i="4"/>
  <c r="AV140" i="4"/>
  <c r="AW140" i="4"/>
  <c r="AX140" i="4"/>
  <c r="AY140" i="4"/>
  <c r="AZ140" i="4"/>
  <c r="BA140" i="4"/>
  <c r="BB140" i="4"/>
  <c r="BC140" i="4"/>
  <c r="BD140" i="4"/>
  <c r="BE140" i="4"/>
  <c r="BF140" i="4"/>
  <c r="BG140" i="4"/>
  <c r="BH140" i="4"/>
  <c r="BI140" i="4"/>
  <c r="BJ140" i="4"/>
  <c r="BK140" i="4"/>
  <c r="BL140" i="4"/>
  <c r="BM140" i="4"/>
  <c r="BN140" i="4"/>
  <c r="BO140" i="4"/>
  <c r="BP140" i="4"/>
  <c r="BQ140" i="4"/>
  <c r="BR140" i="4"/>
  <c r="BS140" i="4"/>
  <c r="BT140" i="4"/>
  <c r="BU140" i="4"/>
  <c r="BV140" i="4"/>
  <c r="BW140" i="4"/>
  <c r="BX140" i="4"/>
  <c r="BY140" i="4"/>
  <c r="BZ140" i="4"/>
  <c r="CA140" i="4"/>
  <c r="CB140" i="4"/>
  <c r="CC140" i="4"/>
  <c r="CD140" i="4"/>
  <c r="CE140" i="4"/>
  <c r="CF140" i="4"/>
  <c r="CG140" i="4"/>
  <c r="CH140" i="4"/>
  <c r="CI140" i="4"/>
  <c r="CJ140" i="4"/>
  <c r="CK140" i="4"/>
  <c r="CL140" i="4"/>
  <c r="CM140" i="4" s="1"/>
  <c r="CN140" i="4"/>
  <c r="CO140" i="4"/>
  <c r="CP140" i="4"/>
  <c r="CQ140" i="4"/>
  <c r="CR140" i="4"/>
  <c r="CS140" i="4"/>
  <c r="CT140" i="4"/>
  <c r="CU140" i="4"/>
  <c r="CV140" i="4"/>
  <c r="CW140" i="4"/>
  <c r="CX140" i="4"/>
  <c r="CY140" i="4"/>
  <c r="CZ140" i="4"/>
  <c r="DA140" i="4"/>
  <c r="DB140" i="4"/>
  <c r="DC140" i="4"/>
  <c r="DD140" i="4"/>
  <c r="DE140" i="4"/>
  <c r="DF140" i="4"/>
  <c r="DG140" i="4"/>
  <c r="DH140" i="4"/>
  <c r="DI140" i="4"/>
  <c r="DJ140" i="4"/>
  <c r="DK140" i="4"/>
  <c r="DL140" i="4"/>
  <c r="DM140" i="4"/>
  <c r="DN140" i="4"/>
  <c r="DO140" i="4"/>
  <c r="DP140" i="4"/>
  <c r="DQ140" i="4"/>
  <c r="DR140" i="4"/>
  <c r="DS140" i="4"/>
  <c r="DT140" i="4"/>
  <c r="DU140" i="4"/>
  <c r="DV140" i="4"/>
  <c r="DW140" i="4"/>
  <c r="EC140" i="4"/>
  <c r="ED140" i="4"/>
  <c r="EE140" i="4"/>
  <c r="EF140" i="4"/>
  <c r="EG140" i="4"/>
  <c r="EH140" i="4"/>
  <c r="EI140" i="4"/>
  <c r="EJ140" i="4"/>
  <c r="EK140" i="4"/>
  <c r="EL140" i="4"/>
  <c r="EM140" i="4"/>
  <c r="EN140" i="4"/>
  <c r="EO140" i="4"/>
  <c r="EP140" i="4"/>
  <c r="EQ140" i="4"/>
  <c r="ER140" i="4"/>
  <c r="ES140" i="4"/>
  <c r="ET140" i="4"/>
  <c r="EU140" i="4"/>
  <c r="EV140" i="4"/>
  <c r="EW140" i="4"/>
  <c r="B141" i="4"/>
  <c r="C141" i="4"/>
  <c r="D141" i="4"/>
  <c r="E141" i="4"/>
  <c r="F141" i="4"/>
  <c r="G141" i="4"/>
  <c r="H141" i="4"/>
  <c r="M141" i="4" s="1"/>
  <c r="N141" i="4" s="1"/>
  <c r="O141" i="4" s="1" a="1"/>
  <c r="O141" i="4" s="1"/>
  <c r="R141" i="4"/>
  <c r="S141" i="4"/>
  <c r="T141" i="4"/>
  <c r="U141" i="4"/>
  <c r="V141" i="4"/>
  <c r="W141" i="4"/>
  <c r="X141" i="4"/>
  <c r="Y141" i="4"/>
  <c r="Z141" i="4"/>
  <c r="AA141" i="4"/>
  <c r="AB141" i="4"/>
  <c r="AC141" i="4"/>
  <c r="AD141" i="4"/>
  <c r="AE141" i="4" s="1"/>
  <c r="AF141" i="4"/>
  <c r="AG141" i="4" s="1"/>
  <c r="AH141" i="4"/>
  <c r="AI141" i="4"/>
  <c r="AJ141" i="4"/>
  <c r="AK141" i="4"/>
  <c r="AL141" i="4"/>
  <c r="AN141" i="4"/>
  <c r="AM141" i="4" s="1"/>
  <c r="AO141" i="4"/>
  <c r="AP141" i="4"/>
  <c r="AQ141" i="4"/>
  <c r="AR141" i="4"/>
  <c r="AS141" i="4"/>
  <c r="AT141" i="4"/>
  <c r="AU141" i="4"/>
  <c r="AV141" i="4"/>
  <c r="AW141" i="4"/>
  <c r="AX141" i="4"/>
  <c r="AY141" i="4"/>
  <c r="AZ141" i="4"/>
  <c r="BA141" i="4"/>
  <c r="BB141" i="4"/>
  <c r="BC141" i="4"/>
  <c r="BD141" i="4"/>
  <c r="BE141" i="4"/>
  <c r="BF141" i="4"/>
  <c r="BG141" i="4"/>
  <c r="BH141" i="4"/>
  <c r="BI141" i="4"/>
  <c r="BJ141" i="4"/>
  <c r="BK141" i="4"/>
  <c r="BL141" i="4"/>
  <c r="BM141" i="4"/>
  <c r="BN141" i="4"/>
  <c r="BO141" i="4"/>
  <c r="BP141" i="4"/>
  <c r="BQ141" i="4"/>
  <c r="BR141" i="4"/>
  <c r="BS141" i="4"/>
  <c r="BT141" i="4"/>
  <c r="BU141" i="4"/>
  <c r="BV141" i="4"/>
  <c r="BW141" i="4"/>
  <c r="BX141" i="4"/>
  <c r="BY141" i="4"/>
  <c r="BZ141" i="4"/>
  <c r="CA141" i="4"/>
  <c r="CB141" i="4"/>
  <c r="CC141" i="4"/>
  <c r="CD141" i="4"/>
  <c r="CE141" i="4"/>
  <c r="CF141" i="4"/>
  <c r="CG141" i="4"/>
  <c r="CH141" i="4"/>
  <c r="CI141" i="4"/>
  <c r="CJ141" i="4"/>
  <c r="CK141" i="4"/>
  <c r="CL141" i="4"/>
  <c r="CM141" i="4" s="1"/>
  <c r="CN141" i="4"/>
  <c r="CO141" i="4"/>
  <c r="CP141" i="4"/>
  <c r="CQ141" i="4"/>
  <c r="CR141" i="4"/>
  <c r="CS141" i="4"/>
  <c r="CT141" i="4"/>
  <c r="CU141" i="4"/>
  <c r="CV141" i="4"/>
  <c r="CW141" i="4"/>
  <c r="CX141" i="4"/>
  <c r="CY141" i="4"/>
  <c r="CZ141" i="4"/>
  <c r="DA141" i="4"/>
  <c r="DB141" i="4"/>
  <c r="DC141" i="4"/>
  <c r="DD141" i="4"/>
  <c r="DE141" i="4"/>
  <c r="DF141" i="4"/>
  <c r="DG141" i="4"/>
  <c r="DH141" i="4"/>
  <c r="DI141" i="4"/>
  <c r="DJ141" i="4"/>
  <c r="DK141" i="4"/>
  <c r="DL141" i="4"/>
  <c r="DM141" i="4"/>
  <c r="DN141" i="4"/>
  <c r="DO141" i="4"/>
  <c r="DP141" i="4"/>
  <c r="DQ141" i="4"/>
  <c r="DR141" i="4"/>
  <c r="DS141" i="4"/>
  <c r="DT141" i="4"/>
  <c r="DU141" i="4"/>
  <c r="DV141" i="4"/>
  <c r="DW141" i="4"/>
  <c r="EC141" i="4"/>
  <c r="ED141" i="4"/>
  <c r="EE141" i="4"/>
  <c r="EF141" i="4"/>
  <c r="EG141" i="4"/>
  <c r="EH141" i="4"/>
  <c r="EI141" i="4"/>
  <c r="EJ141" i="4"/>
  <c r="EK141" i="4"/>
  <c r="EL141" i="4"/>
  <c r="EM141" i="4"/>
  <c r="EN141" i="4"/>
  <c r="EO141" i="4"/>
  <c r="EP141" i="4"/>
  <c r="EQ141" i="4"/>
  <c r="ER141" i="4"/>
  <c r="ES141" i="4"/>
  <c r="ET141" i="4"/>
  <c r="EU141" i="4"/>
  <c r="EV141" i="4"/>
  <c r="EW141" i="4"/>
  <c r="B142" i="4"/>
  <c r="C142" i="4"/>
  <c r="D142" i="4"/>
  <c r="E142" i="4"/>
  <c r="F142" i="4"/>
  <c r="G142" i="4"/>
  <c r="H142" i="4"/>
  <c r="M142" i="4" s="1"/>
  <c r="N142" i="4" s="1"/>
  <c r="O142" i="4" s="1" a="1"/>
  <c r="O142" i="4" s="1"/>
  <c r="R142" i="4"/>
  <c r="S142" i="4"/>
  <c r="T142" i="4"/>
  <c r="U142" i="4"/>
  <c r="V142" i="4"/>
  <c r="W142" i="4"/>
  <c r="X142" i="4"/>
  <c r="Y142" i="4"/>
  <c r="Z142" i="4"/>
  <c r="AA142" i="4"/>
  <c r="AB142" i="4"/>
  <c r="AC142" i="4"/>
  <c r="AD142" i="4"/>
  <c r="AE142" i="4" s="1"/>
  <c r="AF142" i="4"/>
  <c r="AG142" i="4" s="1"/>
  <c r="AH142" i="4"/>
  <c r="AI142" i="4"/>
  <c r="AJ142" i="4"/>
  <c r="AK142" i="4"/>
  <c r="AL142" i="4"/>
  <c r="AN142" i="4"/>
  <c r="AM142" i="4" s="1"/>
  <c r="AO142" i="4"/>
  <c r="AP142" i="4"/>
  <c r="AQ142" i="4"/>
  <c r="AR142" i="4"/>
  <c r="AS142" i="4"/>
  <c r="AT142" i="4"/>
  <c r="AU142" i="4"/>
  <c r="AV142" i="4"/>
  <c r="AW142" i="4"/>
  <c r="AX142" i="4"/>
  <c r="AY142" i="4"/>
  <c r="AZ142" i="4"/>
  <c r="BA142" i="4"/>
  <c r="BB142" i="4"/>
  <c r="BC142" i="4"/>
  <c r="BD142" i="4"/>
  <c r="BE142" i="4"/>
  <c r="BF142" i="4"/>
  <c r="BG142" i="4"/>
  <c r="BH142" i="4"/>
  <c r="BI142" i="4"/>
  <c r="BJ142" i="4"/>
  <c r="BK142" i="4"/>
  <c r="BL142" i="4"/>
  <c r="BM142" i="4"/>
  <c r="BN142" i="4"/>
  <c r="BO142" i="4"/>
  <c r="BP142" i="4"/>
  <c r="BQ142" i="4"/>
  <c r="BR142" i="4"/>
  <c r="BS142" i="4"/>
  <c r="BT142" i="4"/>
  <c r="BU142" i="4"/>
  <c r="BV142" i="4"/>
  <c r="BW142" i="4"/>
  <c r="BX142" i="4"/>
  <c r="BY142" i="4"/>
  <c r="BZ142" i="4"/>
  <c r="CA142" i="4"/>
  <c r="CB142" i="4"/>
  <c r="CC142" i="4"/>
  <c r="CD142" i="4"/>
  <c r="CE142" i="4"/>
  <c r="CF142" i="4"/>
  <c r="CG142" i="4"/>
  <c r="CH142" i="4"/>
  <c r="CI142" i="4"/>
  <c r="CJ142" i="4"/>
  <c r="CK142" i="4"/>
  <c r="CL142" i="4"/>
  <c r="CM142" i="4" s="1"/>
  <c r="CN142" i="4"/>
  <c r="CO142" i="4"/>
  <c r="CP142" i="4"/>
  <c r="CQ142" i="4"/>
  <c r="CR142" i="4"/>
  <c r="CS142" i="4"/>
  <c r="CT142" i="4"/>
  <c r="CU142" i="4"/>
  <c r="CV142" i="4"/>
  <c r="CW142" i="4"/>
  <c r="CX142" i="4"/>
  <c r="CY142" i="4"/>
  <c r="CZ142" i="4"/>
  <c r="DA142" i="4"/>
  <c r="DB142" i="4"/>
  <c r="DC142" i="4"/>
  <c r="DD142" i="4"/>
  <c r="DE142" i="4"/>
  <c r="DF142" i="4"/>
  <c r="DG142" i="4"/>
  <c r="DH142" i="4"/>
  <c r="DI142" i="4"/>
  <c r="DJ142" i="4"/>
  <c r="DK142" i="4"/>
  <c r="DL142" i="4"/>
  <c r="DM142" i="4"/>
  <c r="DN142" i="4"/>
  <c r="DO142" i="4"/>
  <c r="DP142" i="4"/>
  <c r="DQ142" i="4"/>
  <c r="DR142" i="4"/>
  <c r="DS142" i="4"/>
  <c r="DT142" i="4"/>
  <c r="DU142" i="4"/>
  <c r="DV142" i="4"/>
  <c r="DW142" i="4"/>
  <c r="EC142" i="4"/>
  <c r="ED142" i="4"/>
  <c r="EE142" i="4"/>
  <c r="EF142" i="4"/>
  <c r="EG142" i="4"/>
  <c r="EH142" i="4"/>
  <c r="EI142" i="4"/>
  <c r="EJ142" i="4"/>
  <c r="EK142" i="4"/>
  <c r="EL142" i="4"/>
  <c r="EM142" i="4"/>
  <c r="EN142" i="4"/>
  <c r="EO142" i="4"/>
  <c r="EP142" i="4"/>
  <c r="EQ142" i="4"/>
  <c r="ER142" i="4"/>
  <c r="ES142" i="4"/>
  <c r="ET142" i="4"/>
  <c r="EU142" i="4"/>
  <c r="EV142" i="4"/>
  <c r="EW142" i="4"/>
  <c r="B143" i="4"/>
  <c r="C143" i="4"/>
  <c r="D143" i="4"/>
  <c r="E143" i="4"/>
  <c r="F143" i="4"/>
  <c r="G143" i="4"/>
  <c r="H143" i="4"/>
  <c r="M143" i="4" s="1"/>
  <c r="N143" i="4" s="1"/>
  <c r="O143" i="4" s="1" a="1"/>
  <c r="O143" i="4" s="1"/>
  <c r="R143" i="4"/>
  <c r="S143" i="4"/>
  <c r="T143" i="4"/>
  <c r="U143" i="4"/>
  <c r="V143" i="4"/>
  <c r="W143" i="4"/>
  <c r="X143" i="4"/>
  <c r="Y143" i="4"/>
  <c r="Z143" i="4"/>
  <c r="AA143" i="4"/>
  <c r="AB143" i="4"/>
  <c r="AC143" i="4"/>
  <c r="AD143" i="4"/>
  <c r="AE143" i="4" s="1"/>
  <c r="AF143" i="4"/>
  <c r="AG143" i="4" s="1"/>
  <c r="AH143" i="4"/>
  <c r="AI143" i="4"/>
  <c r="AJ143" i="4"/>
  <c r="AK143" i="4"/>
  <c r="AL143" i="4"/>
  <c r="AN143" i="4"/>
  <c r="AM143" i="4" s="1"/>
  <c r="AO143" i="4"/>
  <c r="AP143" i="4"/>
  <c r="AQ143" i="4"/>
  <c r="AR143" i="4"/>
  <c r="AS143" i="4"/>
  <c r="AT143" i="4"/>
  <c r="AU143" i="4"/>
  <c r="AV143" i="4"/>
  <c r="AW143" i="4"/>
  <c r="AX143" i="4"/>
  <c r="AY143" i="4"/>
  <c r="AZ143" i="4"/>
  <c r="BA143" i="4"/>
  <c r="BB143" i="4"/>
  <c r="BC143" i="4"/>
  <c r="BD143" i="4"/>
  <c r="BE143" i="4"/>
  <c r="BF143" i="4"/>
  <c r="BG143" i="4"/>
  <c r="BH143" i="4"/>
  <c r="BI143" i="4"/>
  <c r="BJ143" i="4"/>
  <c r="BK143" i="4"/>
  <c r="BL143" i="4"/>
  <c r="BM143" i="4"/>
  <c r="BN143" i="4"/>
  <c r="BO143" i="4"/>
  <c r="BP143" i="4"/>
  <c r="BQ143" i="4"/>
  <c r="BR143" i="4"/>
  <c r="BS143" i="4"/>
  <c r="BT143" i="4"/>
  <c r="BU143" i="4"/>
  <c r="BV143" i="4"/>
  <c r="BW143" i="4"/>
  <c r="BX143" i="4"/>
  <c r="BY143" i="4"/>
  <c r="BZ143" i="4"/>
  <c r="CA143" i="4"/>
  <c r="CB143" i="4"/>
  <c r="CC143" i="4"/>
  <c r="CD143" i="4"/>
  <c r="CE143" i="4"/>
  <c r="CF143" i="4"/>
  <c r="CG143" i="4"/>
  <c r="CH143" i="4"/>
  <c r="CI143" i="4"/>
  <c r="CJ143" i="4"/>
  <c r="CK143" i="4"/>
  <c r="CL143" i="4"/>
  <c r="CM143" i="4" s="1"/>
  <c r="CN143" i="4"/>
  <c r="CO143" i="4"/>
  <c r="CP143" i="4"/>
  <c r="CQ143" i="4"/>
  <c r="CR143" i="4"/>
  <c r="CS143" i="4"/>
  <c r="CT143" i="4"/>
  <c r="CU143" i="4"/>
  <c r="CV143" i="4"/>
  <c r="CW143" i="4"/>
  <c r="CX143" i="4"/>
  <c r="CY143" i="4"/>
  <c r="CZ143" i="4"/>
  <c r="DA143" i="4"/>
  <c r="DB143" i="4"/>
  <c r="DC143" i="4"/>
  <c r="DD143" i="4"/>
  <c r="DE143" i="4"/>
  <c r="DF143" i="4"/>
  <c r="DG143" i="4"/>
  <c r="DH143" i="4"/>
  <c r="DI143" i="4"/>
  <c r="DJ143" i="4"/>
  <c r="DK143" i="4"/>
  <c r="DL143" i="4"/>
  <c r="DM143" i="4"/>
  <c r="DN143" i="4"/>
  <c r="DO143" i="4"/>
  <c r="DP143" i="4"/>
  <c r="DQ143" i="4"/>
  <c r="DR143" i="4"/>
  <c r="DS143" i="4"/>
  <c r="DT143" i="4"/>
  <c r="DU143" i="4"/>
  <c r="DV143" i="4"/>
  <c r="DW143" i="4"/>
  <c r="EC143" i="4"/>
  <c r="ED143" i="4"/>
  <c r="EE143" i="4"/>
  <c r="EF143" i="4"/>
  <c r="EG143" i="4"/>
  <c r="EH143" i="4"/>
  <c r="EI143" i="4"/>
  <c r="EJ143" i="4"/>
  <c r="EK143" i="4"/>
  <c r="EL143" i="4"/>
  <c r="EM143" i="4"/>
  <c r="EN143" i="4"/>
  <c r="EO143" i="4"/>
  <c r="EP143" i="4"/>
  <c r="EQ143" i="4"/>
  <c r="ER143" i="4"/>
  <c r="ES143" i="4"/>
  <c r="ET143" i="4"/>
  <c r="EU143" i="4"/>
  <c r="EV143" i="4"/>
  <c r="EW143" i="4"/>
  <c r="B144" i="4"/>
  <c r="C144" i="4"/>
  <c r="D144" i="4"/>
  <c r="E144" i="4"/>
  <c r="F144" i="4"/>
  <c r="G144" i="4"/>
  <c r="H144" i="4"/>
  <c r="M144" i="4" s="1"/>
  <c r="N144" i="4" s="1"/>
  <c r="O144" i="4" s="1" a="1"/>
  <c r="O144" i="4" s="1"/>
  <c r="R144" i="4"/>
  <c r="S144" i="4"/>
  <c r="T144" i="4"/>
  <c r="U144" i="4"/>
  <c r="V144" i="4"/>
  <c r="W144" i="4"/>
  <c r="X144" i="4"/>
  <c r="Y144" i="4"/>
  <c r="Z144" i="4"/>
  <c r="AA144" i="4"/>
  <c r="AB144" i="4"/>
  <c r="AC144" i="4"/>
  <c r="AD144" i="4"/>
  <c r="AE144" i="4" s="1"/>
  <c r="AF144" i="4"/>
  <c r="AG144" i="4" s="1"/>
  <c r="AH144" i="4"/>
  <c r="AI144" i="4"/>
  <c r="AJ144" i="4"/>
  <c r="AK144" i="4"/>
  <c r="AL144" i="4"/>
  <c r="AN144" i="4"/>
  <c r="AM144" i="4" s="1"/>
  <c r="AO144" i="4"/>
  <c r="AP144" i="4"/>
  <c r="AQ144" i="4"/>
  <c r="AR144" i="4"/>
  <c r="AS144" i="4"/>
  <c r="AT144" i="4"/>
  <c r="AU144" i="4"/>
  <c r="AV144" i="4"/>
  <c r="AW144" i="4"/>
  <c r="AX144" i="4"/>
  <c r="AY144" i="4"/>
  <c r="AZ144" i="4"/>
  <c r="BA144" i="4"/>
  <c r="BB144" i="4"/>
  <c r="BC144" i="4"/>
  <c r="BD144" i="4"/>
  <c r="BE144" i="4"/>
  <c r="BF144" i="4"/>
  <c r="BG144" i="4"/>
  <c r="BH144" i="4"/>
  <c r="BI144" i="4"/>
  <c r="BJ144" i="4"/>
  <c r="BK144" i="4"/>
  <c r="BL144" i="4"/>
  <c r="BM144" i="4"/>
  <c r="BN144" i="4"/>
  <c r="BO144" i="4"/>
  <c r="BP144" i="4"/>
  <c r="BQ144" i="4"/>
  <c r="BR144" i="4"/>
  <c r="BS144" i="4"/>
  <c r="BT144" i="4"/>
  <c r="BU144" i="4"/>
  <c r="BV144" i="4"/>
  <c r="BW144" i="4"/>
  <c r="BX144" i="4"/>
  <c r="BY144" i="4"/>
  <c r="BZ144" i="4"/>
  <c r="CA144" i="4"/>
  <c r="CB144" i="4"/>
  <c r="CC144" i="4"/>
  <c r="CD144" i="4"/>
  <c r="CE144" i="4"/>
  <c r="CF144" i="4"/>
  <c r="CG144" i="4"/>
  <c r="CH144" i="4"/>
  <c r="CI144" i="4"/>
  <c r="CJ144" i="4"/>
  <c r="CK144" i="4"/>
  <c r="CL144" i="4"/>
  <c r="CM144" i="4" s="1"/>
  <c r="CN144" i="4"/>
  <c r="CO144" i="4"/>
  <c r="CP144" i="4"/>
  <c r="CQ144" i="4"/>
  <c r="CR144" i="4"/>
  <c r="CS144" i="4"/>
  <c r="CT144" i="4"/>
  <c r="CU144" i="4"/>
  <c r="CV144" i="4"/>
  <c r="CW144" i="4"/>
  <c r="CX144" i="4"/>
  <c r="CY144" i="4"/>
  <c r="CZ144" i="4"/>
  <c r="DA144" i="4"/>
  <c r="DB144" i="4"/>
  <c r="DC144" i="4"/>
  <c r="DD144" i="4"/>
  <c r="DE144" i="4"/>
  <c r="DF144" i="4"/>
  <c r="DG144" i="4"/>
  <c r="DH144" i="4"/>
  <c r="DI144" i="4"/>
  <c r="DJ144" i="4"/>
  <c r="DK144" i="4"/>
  <c r="DL144" i="4"/>
  <c r="DM144" i="4"/>
  <c r="DN144" i="4"/>
  <c r="DO144" i="4"/>
  <c r="DP144" i="4"/>
  <c r="DQ144" i="4"/>
  <c r="DR144" i="4"/>
  <c r="DS144" i="4"/>
  <c r="DT144" i="4"/>
  <c r="DU144" i="4"/>
  <c r="DV144" i="4"/>
  <c r="DW144" i="4"/>
  <c r="EC144" i="4"/>
  <c r="ED144" i="4"/>
  <c r="EE144" i="4"/>
  <c r="EF144" i="4"/>
  <c r="EG144" i="4"/>
  <c r="EH144" i="4"/>
  <c r="EI144" i="4"/>
  <c r="EJ144" i="4"/>
  <c r="EK144" i="4"/>
  <c r="EL144" i="4"/>
  <c r="EM144" i="4"/>
  <c r="EN144" i="4"/>
  <c r="EO144" i="4"/>
  <c r="EP144" i="4"/>
  <c r="EQ144" i="4"/>
  <c r="ER144" i="4"/>
  <c r="ES144" i="4"/>
  <c r="ET144" i="4"/>
  <c r="EU144" i="4"/>
  <c r="EV144" i="4"/>
  <c r="EW144" i="4"/>
  <c r="B145" i="4"/>
  <c r="C145" i="4"/>
  <c r="D145" i="4"/>
  <c r="E145" i="4"/>
  <c r="F145" i="4"/>
  <c r="G145" i="4"/>
  <c r="H145" i="4"/>
  <c r="M145" i="4" s="1"/>
  <c r="N145" i="4" s="1"/>
  <c r="O145" i="4" s="1" a="1"/>
  <c r="O145" i="4" s="1"/>
  <c r="R145" i="4"/>
  <c r="S145" i="4"/>
  <c r="T145" i="4"/>
  <c r="U145" i="4"/>
  <c r="V145" i="4"/>
  <c r="W145" i="4"/>
  <c r="X145" i="4"/>
  <c r="Y145" i="4"/>
  <c r="Z145" i="4"/>
  <c r="AA145" i="4"/>
  <c r="AB145" i="4"/>
  <c r="AC145" i="4"/>
  <c r="AD145" i="4"/>
  <c r="AE145" i="4" s="1"/>
  <c r="AF145" i="4"/>
  <c r="AG145" i="4" s="1"/>
  <c r="AH145" i="4"/>
  <c r="AI145" i="4"/>
  <c r="AJ145" i="4"/>
  <c r="AK145" i="4"/>
  <c r="AL145" i="4"/>
  <c r="AN145" i="4"/>
  <c r="AM145" i="4" s="1"/>
  <c r="AO145" i="4"/>
  <c r="AP145" i="4"/>
  <c r="AQ145" i="4"/>
  <c r="AR145" i="4"/>
  <c r="AS145" i="4"/>
  <c r="AT145" i="4"/>
  <c r="AU145" i="4"/>
  <c r="AV145" i="4"/>
  <c r="AW145" i="4"/>
  <c r="AX145" i="4"/>
  <c r="AY145" i="4"/>
  <c r="AZ145" i="4"/>
  <c r="BA145" i="4"/>
  <c r="BB145" i="4"/>
  <c r="BC145" i="4"/>
  <c r="BD145" i="4"/>
  <c r="BE145" i="4"/>
  <c r="BF145" i="4"/>
  <c r="BG145" i="4"/>
  <c r="BH145" i="4"/>
  <c r="BI145" i="4"/>
  <c r="BJ145" i="4"/>
  <c r="BK145" i="4"/>
  <c r="BL145" i="4"/>
  <c r="BM145" i="4"/>
  <c r="BN145" i="4"/>
  <c r="BO145" i="4"/>
  <c r="BP145" i="4"/>
  <c r="BQ145" i="4"/>
  <c r="BR145" i="4"/>
  <c r="BS145" i="4"/>
  <c r="BT145" i="4"/>
  <c r="BU145" i="4"/>
  <c r="BV145" i="4"/>
  <c r="BW145" i="4"/>
  <c r="BX145" i="4"/>
  <c r="BY145" i="4"/>
  <c r="BZ145" i="4"/>
  <c r="CA145" i="4"/>
  <c r="CB145" i="4"/>
  <c r="CC145" i="4"/>
  <c r="CD145" i="4"/>
  <c r="CE145" i="4"/>
  <c r="CF145" i="4"/>
  <c r="CG145" i="4"/>
  <c r="CH145" i="4"/>
  <c r="CI145" i="4"/>
  <c r="CJ145" i="4"/>
  <c r="CK145" i="4"/>
  <c r="CL145" i="4"/>
  <c r="CM145" i="4" s="1"/>
  <c r="CN145" i="4"/>
  <c r="CO145" i="4"/>
  <c r="CP145" i="4"/>
  <c r="CQ145" i="4"/>
  <c r="CR145" i="4"/>
  <c r="CS145" i="4"/>
  <c r="CT145" i="4"/>
  <c r="CU145" i="4"/>
  <c r="CV145" i="4"/>
  <c r="CW145" i="4"/>
  <c r="CX145" i="4"/>
  <c r="CY145" i="4"/>
  <c r="CZ145" i="4"/>
  <c r="DA145" i="4"/>
  <c r="DB145" i="4"/>
  <c r="DC145" i="4"/>
  <c r="DD145" i="4"/>
  <c r="DE145" i="4"/>
  <c r="DF145" i="4"/>
  <c r="DG145" i="4"/>
  <c r="DH145" i="4"/>
  <c r="DI145" i="4"/>
  <c r="DJ145" i="4"/>
  <c r="DK145" i="4"/>
  <c r="DL145" i="4"/>
  <c r="DM145" i="4"/>
  <c r="DN145" i="4"/>
  <c r="DO145" i="4"/>
  <c r="DP145" i="4"/>
  <c r="DQ145" i="4"/>
  <c r="DR145" i="4"/>
  <c r="DS145" i="4"/>
  <c r="DT145" i="4"/>
  <c r="DU145" i="4"/>
  <c r="DV145" i="4"/>
  <c r="DW145" i="4"/>
  <c r="EC145" i="4"/>
  <c r="ED145" i="4"/>
  <c r="EE145" i="4"/>
  <c r="EF145" i="4"/>
  <c r="EG145" i="4"/>
  <c r="EH145" i="4"/>
  <c r="EI145" i="4"/>
  <c r="EJ145" i="4"/>
  <c r="EK145" i="4"/>
  <c r="EL145" i="4"/>
  <c r="EM145" i="4"/>
  <c r="EN145" i="4"/>
  <c r="EO145" i="4"/>
  <c r="EP145" i="4"/>
  <c r="EQ145" i="4"/>
  <c r="ER145" i="4"/>
  <c r="ES145" i="4"/>
  <c r="ET145" i="4"/>
  <c r="EU145" i="4"/>
  <c r="EV145" i="4"/>
  <c r="EW145" i="4"/>
  <c r="B146" i="4"/>
  <c r="C146" i="4"/>
  <c r="D146" i="4"/>
  <c r="E146" i="4"/>
  <c r="F146" i="4"/>
  <c r="G146" i="4"/>
  <c r="H146" i="4"/>
  <c r="M146" i="4" s="1"/>
  <c r="N146" i="4" s="1"/>
  <c r="O146" i="4" s="1" a="1"/>
  <c r="O146" i="4" s="1"/>
  <c r="R146" i="4"/>
  <c r="S146" i="4"/>
  <c r="T146" i="4"/>
  <c r="U146" i="4"/>
  <c r="V146" i="4"/>
  <c r="W146" i="4"/>
  <c r="X146" i="4"/>
  <c r="Y146" i="4"/>
  <c r="Z146" i="4"/>
  <c r="AA146" i="4"/>
  <c r="AB146" i="4"/>
  <c r="AC146" i="4"/>
  <c r="AD146" i="4"/>
  <c r="AE146" i="4" s="1"/>
  <c r="AF146" i="4"/>
  <c r="AG146" i="4" s="1"/>
  <c r="AH146" i="4"/>
  <c r="AI146" i="4"/>
  <c r="AJ146" i="4"/>
  <c r="AK146" i="4"/>
  <c r="AL146" i="4"/>
  <c r="AN146" i="4"/>
  <c r="AM146" i="4" s="1"/>
  <c r="AO146" i="4"/>
  <c r="AP146" i="4"/>
  <c r="AQ146" i="4"/>
  <c r="AR146" i="4"/>
  <c r="AS146" i="4"/>
  <c r="AT146" i="4"/>
  <c r="AU146" i="4"/>
  <c r="AV146" i="4"/>
  <c r="AW146" i="4"/>
  <c r="AX146" i="4"/>
  <c r="AY146" i="4"/>
  <c r="AZ146" i="4"/>
  <c r="BA146" i="4"/>
  <c r="BB146" i="4"/>
  <c r="BC146" i="4"/>
  <c r="BD146" i="4"/>
  <c r="BE146" i="4"/>
  <c r="BF146" i="4"/>
  <c r="BG146" i="4"/>
  <c r="BH146" i="4"/>
  <c r="BI146" i="4"/>
  <c r="BJ146" i="4"/>
  <c r="BK146" i="4"/>
  <c r="BL146" i="4"/>
  <c r="BM146" i="4"/>
  <c r="BN146" i="4"/>
  <c r="BO146" i="4"/>
  <c r="BP146" i="4"/>
  <c r="BQ146" i="4"/>
  <c r="BR146" i="4"/>
  <c r="BS146" i="4"/>
  <c r="BT146" i="4"/>
  <c r="BU146" i="4"/>
  <c r="BV146" i="4"/>
  <c r="BW146" i="4"/>
  <c r="BX146" i="4"/>
  <c r="BY146" i="4"/>
  <c r="BZ146" i="4"/>
  <c r="CA146" i="4"/>
  <c r="CB146" i="4"/>
  <c r="CC146" i="4"/>
  <c r="CD146" i="4"/>
  <c r="CE146" i="4"/>
  <c r="CF146" i="4"/>
  <c r="CG146" i="4"/>
  <c r="CH146" i="4"/>
  <c r="CI146" i="4"/>
  <c r="CJ146" i="4"/>
  <c r="CK146" i="4"/>
  <c r="CL146" i="4"/>
  <c r="CM146" i="4" s="1"/>
  <c r="CN146" i="4"/>
  <c r="CO146" i="4"/>
  <c r="CP146" i="4"/>
  <c r="CQ146" i="4"/>
  <c r="CR146" i="4"/>
  <c r="CS146" i="4"/>
  <c r="CT146" i="4"/>
  <c r="CU146" i="4"/>
  <c r="CV146" i="4"/>
  <c r="CW146" i="4"/>
  <c r="CX146" i="4"/>
  <c r="CY146" i="4"/>
  <c r="CZ146" i="4"/>
  <c r="DA146" i="4"/>
  <c r="DB146" i="4"/>
  <c r="DC146" i="4"/>
  <c r="DD146" i="4"/>
  <c r="DE146" i="4"/>
  <c r="DF146" i="4"/>
  <c r="DG146" i="4"/>
  <c r="DH146" i="4"/>
  <c r="DI146" i="4"/>
  <c r="DJ146" i="4"/>
  <c r="DK146" i="4"/>
  <c r="DL146" i="4"/>
  <c r="DM146" i="4"/>
  <c r="DN146" i="4"/>
  <c r="DO146" i="4"/>
  <c r="DP146" i="4"/>
  <c r="DQ146" i="4"/>
  <c r="DR146" i="4"/>
  <c r="DS146" i="4"/>
  <c r="DT146" i="4"/>
  <c r="DU146" i="4"/>
  <c r="DV146" i="4"/>
  <c r="DW146" i="4"/>
  <c r="EC146" i="4"/>
  <c r="ED146" i="4"/>
  <c r="EE146" i="4"/>
  <c r="EF146" i="4"/>
  <c r="EG146" i="4"/>
  <c r="EH146" i="4"/>
  <c r="EI146" i="4"/>
  <c r="EJ146" i="4"/>
  <c r="EK146" i="4"/>
  <c r="EL146" i="4"/>
  <c r="EM146" i="4"/>
  <c r="EN146" i="4"/>
  <c r="EO146" i="4"/>
  <c r="EP146" i="4"/>
  <c r="EQ146" i="4"/>
  <c r="ER146" i="4"/>
  <c r="ES146" i="4"/>
  <c r="ET146" i="4"/>
  <c r="EU146" i="4"/>
  <c r="EV146" i="4"/>
  <c r="EW146" i="4"/>
  <c r="B147" i="4"/>
  <c r="C147" i="4"/>
  <c r="D147" i="4"/>
  <c r="E147" i="4"/>
  <c r="F147" i="4"/>
  <c r="G147" i="4"/>
  <c r="H147" i="4"/>
  <c r="M147" i="4" s="1"/>
  <c r="N147" i="4" s="1"/>
  <c r="O147" i="4" s="1" a="1"/>
  <c r="O147" i="4" s="1"/>
  <c r="R147" i="4"/>
  <c r="S147" i="4"/>
  <c r="T147" i="4"/>
  <c r="U147" i="4"/>
  <c r="V147" i="4"/>
  <c r="W147" i="4"/>
  <c r="X147" i="4"/>
  <c r="Y147" i="4"/>
  <c r="Z147" i="4"/>
  <c r="AA147" i="4"/>
  <c r="AB147" i="4"/>
  <c r="AC147" i="4"/>
  <c r="AD147" i="4"/>
  <c r="AE147" i="4" s="1"/>
  <c r="AF147" i="4"/>
  <c r="AG147" i="4" s="1"/>
  <c r="AH147" i="4"/>
  <c r="AI147" i="4"/>
  <c r="AJ147" i="4"/>
  <c r="AK147" i="4"/>
  <c r="AL147" i="4"/>
  <c r="AN147" i="4"/>
  <c r="AM147" i="4" s="1"/>
  <c r="AO147" i="4"/>
  <c r="AP147" i="4"/>
  <c r="AQ147" i="4"/>
  <c r="AR147" i="4"/>
  <c r="AS147" i="4"/>
  <c r="AT147" i="4"/>
  <c r="AU147" i="4"/>
  <c r="AV147" i="4"/>
  <c r="AW147" i="4"/>
  <c r="AX147" i="4"/>
  <c r="AY147" i="4"/>
  <c r="AZ147" i="4"/>
  <c r="BA147" i="4"/>
  <c r="BB147" i="4"/>
  <c r="BC147" i="4"/>
  <c r="BD147" i="4"/>
  <c r="BE147" i="4"/>
  <c r="BF147" i="4"/>
  <c r="BG147" i="4"/>
  <c r="BH147" i="4"/>
  <c r="BI147" i="4"/>
  <c r="BJ147" i="4"/>
  <c r="BK147" i="4"/>
  <c r="BL147" i="4"/>
  <c r="BM147" i="4"/>
  <c r="BN147" i="4"/>
  <c r="BO147" i="4"/>
  <c r="BP147" i="4"/>
  <c r="BQ147" i="4"/>
  <c r="BR147" i="4"/>
  <c r="BS147" i="4"/>
  <c r="BT147" i="4"/>
  <c r="BU147" i="4"/>
  <c r="BV147" i="4"/>
  <c r="BW147" i="4"/>
  <c r="BX147" i="4"/>
  <c r="BY147" i="4"/>
  <c r="BZ147" i="4"/>
  <c r="CA147" i="4"/>
  <c r="CB147" i="4"/>
  <c r="CC147" i="4"/>
  <c r="CD147" i="4"/>
  <c r="CE147" i="4"/>
  <c r="CF147" i="4"/>
  <c r="CG147" i="4"/>
  <c r="CH147" i="4"/>
  <c r="CI147" i="4"/>
  <c r="CJ147" i="4"/>
  <c r="CK147" i="4"/>
  <c r="CL147" i="4"/>
  <c r="CM147" i="4" s="1"/>
  <c r="CN147" i="4"/>
  <c r="CO147" i="4"/>
  <c r="CP147" i="4"/>
  <c r="CQ147" i="4"/>
  <c r="CR147" i="4"/>
  <c r="CS147" i="4"/>
  <c r="CT147" i="4"/>
  <c r="CU147" i="4"/>
  <c r="CV147" i="4"/>
  <c r="CW147" i="4"/>
  <c r="CX147" i="4"/>
  <c r="CY147" i="4"/>
  <c r="CZ147" i="4"/>
  <c r="DA147" i="4"/>
  <c r="DB147" i="4"/>
  <c r="DC147" i="4"/>
  <c r="DD147" i="4"/>
  <c r="DE147" i="4"/>
  <c r="DF147" i="4"/>
  <c r="DG147" i="4"/>
  <c r="DH147" i="4"/>
  <c r="DI147" i="4"/>
  <c r="DJ147" i="4"/>
  <c r="DK147" i="4"/>
  <c r="DL147" i="4"/>
  <c r="DM147" i="4"/>
  <c r="DN147" i="4"/>
  <c r="DO147" i="4"/>
  <c r="DP147" i="4"/>
  <c r="DQ147" i="4"/>
  <c r="DR147" i="4"/>
  <c r="DS147" i="4"/>
  <c r="DT147" i="4"/>
  <c r="DU147" i="4"/>
  <c r="DV147" i="4"/>
  <c r="DW147" i="4"/>
  <c r="EC147" i="4"/>
  <c r="ED147" i="4"/>
  <c r="EE147" i="4"/>
  <c r="EF147" i="4"/>
  <c r="EG147" i="4"/>
  <c r="EH147" i="4"/>
  <c r="EI147" i="4"/>
  <c r="EJ147" i="4"/>
  <c r="EK147" i="4"/>
  <c r="EL147" i="4"/>
  <c r="EM147" i="4"/>
  <c r="EN147" i="4"/>
  <c r="EO147" i="4"/>
  <c r="EP147" i="4"/>
  <c r="EQ147" i="4"/>
  <c r="ER147" i="4"/>
  <c r="ES147" i="4"/>
  <c r="ET147" i="4"/>
  <c r="EU147" i="4"/>
  <c r="EV147" i="4"/>
  <c r="EW147" i="4"/>
  <c r="B148" i="4"/>
  <c r="C148" i="4"/>
  <c r="D148" i="4"/>
  <c r="E148" i="4"/>
  <c r="F148" i="4"/>
  <c r="G148" i="4"/>
  <c r="H148" i="4"/>
  <c r="M148" i="4" s="1"/>
  <c r="N148" i="4" s="1"/>
  <c r="O148" i="4" s="1" a="1"/>
  <c r="O148" i="4" s="1"/>
  <c r="R148" i="4"/>
  <c r="S148" i="4"/>
  <c r="T148" i="4"/>
  <c r="U148" i="4"/>
  <c r="V148" i="4"/>
  <c r="W148" i="4"/>
  <c r="X148" i="4"/>
  <c r="Y148" i="4"/>
  <c r="Z148" i="4"/>
  <c r="AA148" i="4"/>
  <c r="AB148" i="4"/>
  <c r="AC148" i="4"/>
  <c r="AD148" i="4"/>
  <c r="AE148" i="4" s="1"/>
  <c r="AF148" i="4"/>
  <c r="AG148" i="4" s="1"/>
  <c r="AH148" i="4"/>
  <c r="AI148" i="4"/>
  <c r="AJ148" i="4"/>
  <c r="AK148" i="4"/>
  <c r="AL148" i="4"/>
  <c r="AN148" i="4"/>
  <c r="AM148" i="4" s="1"/>
  <c r="AO148" i="4"/>
  <c r="AP148" i="4"/>
  <c r="AQ148" i="4"/>
  <c r="AR148" i="4"/>
  <c r="AS148" i="4"/>
  <c r="AT148" i="4"/>
  <c r="AU148" i="4"/>
  <c r="AV148" i="4"/>
  <c r="AW148" i="4"/>
  <c r="AX148" i="4"/>
  <c r="AY148" i="4"/>
  <c r="AZ148" i="4"/>
  <c r="BA148" i="4"/>
  <c r="BB148" i="4"/>
  <c r="BC148" i="4"/>
  <c r="BD148" i="4"/>
  <c r="BE148" i="4"/>
  <c r="BF148" i="4"/>
  <c r="BG148" i="4"/>
  <c r="BH148" i="4"/>
  <c r="BI148" i="4"/>
  <c r="BJ148" i="4"/>
  <c r="BK148" i="4"/>
  <c r="BL148" i="4"/>
  <c r="BM148" i="4"/>
  <c r="BN148" i="4"/>
  <c r="BO148" i="4"/>
  <c r="BP148" i="4"/>
  <c r="BQ148" i="4"/>
  <c r="BR148" i="4"/>
  <c r="BS148" i="4"/>
  <c r="BT148" i="4"/>
  <c r="BU148" i="4"/>
  <c r="BV148" i="4"/>
  <c r="BW148" i="4"/>
  <c r="BX148" i="4"/>
  <c r="BY148" i="4"/>
  <c r="BZ148" i="4"/>
  <c r="CA148" i="4"/>
  <c r="CB148" i="4"/>
  <c r="CC148" i="4"/>
  <c r="CD148" i="4"/>
  <c r="CE148" i="4"/>
  <c r="CF148" i="4"/>
  <c r="CG148" i="4"/>
  <c r="CH148" i="4"/>
  <c r="CI148" i="4"/>
  <c r="CJ148" i="4"/>
  <c r="CK148" i="4"/>
  <c r="CL148" i="4"/>
  <c r="CM148" i="4" s="1"/>
  <c r="CN148" i="4"/>
  <c r="CO148" i="4"/>
  <c r="CP148" i="4"/>
  <c r="CQ148" i="4"/>
  <c r="CR148" i="4"/>
  <c r="CS148" i="4"/>
  <c r="CT148" i="4"/>
  <c r="CU148" i="4"/>
  <c r="CV148" i="4"/>
  <c r="CW148" i="4"/>
  <c r="CX148" i="4"/>
  <c r="CY148" i="4"/>
  <c r="CZ148" i="4"/>
  <c r="DA148" i="4"/>
  <c r="DB148" i="4"/>
  <c r="DC148" i="4"/>
  <c r="DD148" i="4"/>
  <c r="DE148" i="4"/>
  <c r="DF148" i="4"/>
  <c r="DG148" i="4"/>
  <c r="DH148" i="4"/>
  <c r="DI148" i="4"/>
  <c r="DJ148" i="4"/>
  <c r="DK148" i="4"/>
  <c r="DL148" i="4"/>
  <c r="DM148" i="4"/>
  <c r="DN148" i="4"/>
  <c r="DO148" i="4"/>
  <c r="DP148" i="4"/>
  <c r="DQ148" i="4"/>
  <c r="DR148" i="4"/>
  <c r="DS148" i="4"/>
  <c r="DT148" i="4"/>
  <c r="DU148" i="4"/>
  <c r="DV148" i="4"/>
  <c r="DW148" i="4"/>
  <c r="EC148" i="4"/>
  <c r="ED148" i="4"/>
  <c r="EE148" i="4"/>
  <c r="EF148" i="4"/>
  <c r="EG148" i="4"/>
  <c r="EH148" i="4"/>
  <c r="EI148" i="4"/>
  <c r="EJ148" i="4"/>
  <c r="EK148" i="4"/>
  <c r="EL148" i="4"/>
  <c r="EM148" i="4"/>
  <c r="EN148" i="4"/>
  <c r="EO148" i="4"/>
  <c r="EP148" i="4"/>
  <c r="EQ148" i="4"/>
  <c r="ER148" i="4"/>
  <c r="ES148" i="4"/>
  <c r="ET148" i="4"/>
  <c r="EU148" i="4"/>
  <c r="EV148" i="4"/>
  <c r="EW148" i="4"/>
  <c r="B149" i="4"/>
  <c r="C149" i="4"/>
  <c r="D149" i="4"/>
  <c r="E149" i="4"/>
  <c r="F149" i="4"/>
  <c r="G149" i="4"/>
  <c r="H149" i="4"/>
  <c r="M149" i="4" s="1"/>
  <c r="N149" i="4" s="1"/>
  <c r="O149" i="4" s="1" a="1"/>
  <c r="O149" i="4" s="1"/>
  <c r="R149" i="4"/>
  <c r="S149" i="4"/>
  <c r="T149" i="4"/>
  <c r="U149" i="4"/>
  <c r="V149" i="4"/>
  <c r="W149" i="4"/>
  <c r="X149" i="4"/>
  <c r="Y149" i="4"/>
  <c r="Z149" i="4"/>
  <c r="AA149" i="4"/>
  <c r="AB149" i="4"/>
  <c r="AC149" i="4"/>
  <c r="AD149" i="4"/>
  <c r="AE149" i="4" s="1"/>
  <c r="AF149" i="4"/>
  <c r="AG149" i="4" s="1"/>
  <c r="AH149" i="4"/>
  <c r="AI149" i="4"/>
  <c r="AJ149" i="4"/>
  <c r="AK149" i="4"/>
  <c r="AL149" i="4"/>
  <c r="AN149" i="4"/>
  <c r="AM149" i="4" s="1"/>
  <c r="AO149" i="4"/>
  <c r="AP149" i="4"/>
  <c r="AQ149" i="4"/>
  <c r="AR149" i="4"/>
  <c r="AS149" i="4"/>
  <c r="AT149" i="4"/>
  <c r="AU149" i="4"/>
  <c r="AV149" i="4"/>
  <c r="AW149" i="4"/>
  <c r="AX149" i="4"/>
  <c r="AY149" i="4"/>
  <c r="AZ149" i="4"/>
  <c r="BA149" i="4"/>
  <c r="BB149" i="4"/>
  <c r="BC149" i="4"/>
  <c r="BD149" i="4"/>
  <c r="BE149" i="4"/>
  <c r="BF149" i="4"/>
  <c r="BG149" i="4"/>
  <c r="BH149" i="4"/>
  <c r="BI149" i="4"/>
  <c r="BJ149" i="4"/>
  <c r="BK149" i="4"/>
  <c r="BL149" i="4"/>
  <c r="BM149" i="4"/>
  <c r="BN149" i="4"/>
  <c r="BO149" i="4"/>
  <c r="BP149" i="4"/>
  <c r="BQ149" i="4"/>
  <c r="BR149" i="4"/>
  <c r="BS149" i="4"/>
  <c r="BT149" i="4"/>
  <c r="BU149" i="4"/>
  <c r="BV149" i="4"/>
  <c r="BW149" i="4"/>
  <c r="BX149" i="4"/>
  <c r="BY149" i="4"/>
  <c r="BZ149" i="4"/>
  <c r="CA149" i="4"/>
  <c r="CB149" i="4"/>
  <c r="CC149" i="4"/>
  <c r="CD149" i="4"/>
  <c r="CE149" i="4"/>
  <c r="CF149" i="4"/>
  <c r="CG149" i="4"/>
  <c r="CH149" i="4"/>
  <c r="CI149" i="4"/>
  <c r="CJ149" i="4"/>
  <c r="CK149" i="4"/>
  <c r="CL149" i="4"/>
  <c r="CM149" i="4" s="1"/>
  <c r="CN149" i="4"/>
  <c r="CO149" i="4"/>
  <c r="CP149" i="4"/>
  <c r="CQ149" i="4"/>
  <c r="CR149" i="4"/>
  <c r="CS149" i="4"/>
  <c r="CT149" i="4"/>
  <c r="CU149" i="4"/>
  <c r="CV149" i="4"/>
  <c r="CW149" i="4"/>
  <c r="CX149" i="4"/>
  <c r="CY149" i="4"/>
  <c r="CZ149" i="4"/>
  <c r="DA149" i="4"/>
  <c r="DB149" i="4"/>
  <c r="DC149" i="4"/>
  <c r="DD149" i="4"/>
  <c r="DE149" i="4"/>
  <c r="DF149" i="4"/>
  <c r="DG149" i="4"/>
  <c r="DH149" i="4"/>
  <c r="DI149" i="4"/>
  <c r="DJ149" i="4"/>
  <c r="DK149" i="4"/>
  <c r="DL149" i="4"/>
  <c r="DM149" i="4"/>
  <c r="DN149" i="4"/>
  <c r="DO149" i="4"/>
  <c r="DP149" i="4"/>
  <c r="DQ149" i="4"/>
  <c r="DR149" i="4"/>
  <c r="DS149" i="4"/>
  <c r="DT149" i="4"/>
  <c r="DU149" i="4"/>
  <c r="DV149" i="4"/>
  <c r="DW149" i="4"/>
  <c r="EC149" i="4"/>
  <c r="ED149" i="4"/>
  <c r="EE149" i="4"/>
  <c r="EF149" i="4"/>
  <c r="EG149" i="4"/>
  <c r="EH149" i="4"/>
  <c r="EI149" i="4"/>
  <c r="EJ149" i="4"/>
  <c r="EK149" i="4"/>
  <c r="EL149" i="4"/>
  <c r="EM149" i="4"/>
  <c r="EN149" i="4"/>
  <c r="EO149" i="4"/>
  <c r="EP149" i="4"/>
  <c r="EQ149" i="4"/>
  <c r="ER149" i="4"/>
  <c r="ES149" i="4"/>
  <c r="ET149" i="4"/>
  <c r="EU149" i="4"/>
  <c r="EV149" i="4"/>
  <c r="EW149" i="4"/>
  <c r="B150" i="4"/>
  <c r="C150" i="4"/>
  <c r="D150" i="4"/>
  <c r="E150" i="4"/>
  <c r="F150" i="4"/>
  <c r="G150" i="4"/>
  <c r="H150" i="4"/>
  <c r="M150" i="4" s="1"/>
  <c r="N150" i="4" s="1"/>
  <c r="O150" i="4" s="1" a="1"/>
  <c r="O150" i="4" s="1"/>
  <c r="R150" i="4"/>
  <c r="S150" i="4"/>
  <c r="T150" i="4"/>
  <c r="U150" i="4"/>
  <c r="V150" i="4"/>
  <c r="W150" i="4"/>
  <c r="X150" i="4"/>
  <c r="Y150" i="4"/>
  <c r="Z150" i="4"/>
  <c r="AA150" i="4"/>
  <c r="AB150" i="4"/>
  <c r="AC150" i="4"/>
  <c r="AD150" i="4"/>
  <c r="AE150" i="4" s="1"/>
  <c r="AF150" i="4"/>
  <c r="AG150" i="4" s="1"/>
  <c r="AH150" i="4"/>
  <c r="AI150" i="4"/>
  <c r="AJ150" i="4"/>
  <c r="AK150" i="4"/>
  <c r="AL150" i="4"/>
  <c r="AN150" i="4"/>
  <c r="AM150" i="4" s="1"/>
  <c r="AO150" i="4"/>
  <c r="AP150" i="4"/>
  <c r="AQ150" i="4"/>
  <c r="AR150" i="4"/>
  <c r="AS150" i="4"/>
  <c r="AT150" i="4"/>
  <c r="AU150" i="4"/>
  <c r="AV150" i="4"/>
  <c r="AW150" i="4"/>
  <c r="AX150" i="4"/>
  <c r="AY150" i="4"/>
  <c r="AZ150" i="4"/>
  <c r="BA150" i="4"/>
  <c r="BB150" i="4"/>
  <c r="BC150" i="4"/>
  <c r="BD150" i="4"/>
  <c r="BE150" i="4"/>
  <c r="BF150" i="4"/>
  <c r="BG150" i="4"/>
  <c r="BH150" i="4"/>
  <c r="BI150" i="4"/>
  <c r="BJ150" i="4"/>
  <c r="BK150" i="4"/>
  <c r="BL150" i="4"/>
  <c r="BM150" i="4"/>
  <c r="BN150" i="4"/>
  <c r="BO150" i="4"/>
  <c r="BP150" i="4"/>
  <c r="BQ150" i="4"/>
  <c r="BR150" i="4"/>
  <c r="BS150" i="4"/>
  <c r="BT150" i="4"/>
  <c r="BU150" i="4"/>
  <c r="BV150" i="4"/>
  <c r="BW150" i="4"/>
  <c r="BX150" i="4"/>
  <c r="BY150" i="4"/>
  <c r="BZ150" i="4"/>
  <c r="CA150" i="4"/>
  <c r="CB150" i="4"/>
  <c r="CC150" i="4"/>
  <c r="CD150" i="4"/>
  <c r="CE150" i="4"/>
  <c r="CF150" i="4"/>
  <c r="CG150" i="4"/>
  <c r="CH150" i="4"/>
  <c r="CI150" i="4"/>
  <c r="CJ150" i="4"/>
  <c r="CK150" i="4"/>
  <c r="CL150" i="4"/>
  <c r="CM150" i="4" s="1"/>
  <c r="CN150" i="4"/>
  <c r="CO150" i="4"/>
  <c r="CP150" i="4"/>
  <c r="CQ150" i="4"/>
  <c r="CR150" i="4"/>
  <c r="CS150" i="4"/>
  <c r="CT150" i="4"/>
  <c r="CU150" i="4"/>
  <c r="CV150" i="4"/>
  <c r="CW150" i="4"/>
  <c r="CX150" i="4"/>
  <c r="CY150" i="4"/>
  <c r="CZ150" i="4"/>
  <c r="DA150" i="4"/>
  <c r="DB150" i="4"/>
  <c r="DC150" i="4"/>
  <c r="DD150" i="4"/>
  <c r="DE150" i="4"/>
  <c r="DF150" i="4"/>
  <c r="DG150" i="4"/>
  <c r="DH150" i="4"/>
  <c r="DI150" i="4"/>
  <c r="DJ150" i="4"/>
  <c r="DK150" i="4"/>
  <c r="DL150" i="4"/>
  <c r="DM150" i="4"/>
  <c r="DN150" i="4"/>
  <c r="DO150" i="4"/>
  <c r="DP150" i="4"/>
  <c r="DQ150" i="4"/>
  <c r="DR150" i="4"/>
  <c r="DS150" i="4"/>
  <c r="DT150" i="4"/>
  <c r="DU150" i="4"/>
  <c r="DV150" i="4"/>
  <c r="DW150" i="4"/>
  <c r="EC150" i="4"/>
  <c r="ED150" i="4"/>
  <c r="EE150" i="4"/>
  <c r="EF150" i="4"/>
  <c r="EG150" i="4"/>
  <c r="EH150" i="4"/>
  <c r="EI150" i="4"/>
  <c r="EJ150" i="4"/>
  <c r="EK150" i="4"/>
  <c r="EL150" i="4"/>
  <c r="EM150" i="4"/>
  <c r="EN150" i="4"/>
  <c r="EO150" i="4"/>
  <c r="EP150" i="4"/>
  <c r="EQ150" i="4"/>
  <c r="ER150" i="4"/>
  <c r="ES150" i="4"/>
  <c r="ET150" i="4"/>
  <c r="EU150" i="4"/>
  <c r="EV150" i="4"/>
  <c r="EW150" i="4"/>
  <c r="B151" i="4"/>
  <c r="C151" i="4"/>
  <c r="D151" i="4"/>
  <c r="E151" i="4"/>
  <c r="F151" i="4"/>
  <c r="G151" i="4"/>
  <c r="H151" i="4"/>
  <c r="M151" i="4" s="1"/>
  <c r="N151" i="4" s="1"/>
  <c r="O151" i="4" s="1" a="1"/>
  <c r="O151" i="4" s="1"/>
  <c r="R151" i="4"/>
  <c r="S151" i="4"/>
  <c r="T151" i="4"/>
  <c r="U151" i="4"/>
  <c r="V151" i="4"/>
  <c r="W151" i="4"/>
  <c r="X151" i="4"/>
  <c r="Y151" i="4"/>
  <c r="Z151" i="4"/>
  <c r="AA151" i="4"/>
  <c r="AB151" i="4"/>
  <c r="AC151" i="4"/>
  <c r="AD151" i="4"/>
  <c r="AE151" i="4" s="1"/>
  <c r="AF151" i="4"/>
  <c r="AG151" i="4" s="1"/>
  <c r="AH151" i="4"/>
  <c r="AI151" i="4"/>
  <c r="AJ151" i="4"/>
  <c r="AK151" i="4"/>
  <c r="AL151" i="4"/>
  <c r="AN151" i="4"/>
  <c r="AM151" i="4" s="1"/>
  <c r="AO151" i="4"/>
  <c r="AP151" i="4"/>
  <c r="AQ151" i="4"/>
  <c r="AR151" i="4"/>
  <c r="AS151" i="4"/>
  <c r="AT151" i="4"/>
  <c r="AU151" i="4"/>
  <c r="AV151" i="4"/>
  <c r="AW151" i="4"/>
  <c r="AX151" i="4"/>
  <c r="AY151" i="4"/>
  <c r="AZ151" i="4"/>
  <c r="BA151" i="4"/>
  <c r="BB151" i="4"/>
  <c r="BC151" i="4"/>
  <c r="BD151" i="4"/>
  <c r="BE151" i="4"/>
  <c r="BF151" i="4"/>
  <c r="BG151" i="4"/>
  <c r="BH151" i="4"/>
  <c r="BI151" i="4"/>
  <c r="BJ151" i="4"/>
  <c r="BK151" i="4"/>
  <c r="BL151" i="4"/>
  <c r="BM151" i="4"/>
  <c r="BN151" i="4"/>
  <c r="BO151" i="4"/>
  <c r="BP151" i="4"/>
  <c r="BQ151" i="4"/>
  <c r="BR151" i="4"/>
  <c r="BS151" i="4"/>
  <c r="BT151" i="4"/>
  <c r="BU151" i="4"/>
  <c r="BV151" i="4"/>
  <c r="BW151" i="4"/>
  <c r="BX151" i="4"/>
  <c r="BY151" i="4"/>
  <c r="BZ151" i="4"/>
  <c r="CA151" i="4"/>
  <c r="CB151" i="4"/>
  <c r="CC151" i="4"/>
  <c r="CD151" i="4"/>
  <c r="CE151" i="4"/>
  <c r="CF151" i="4"/>
  <c r="CG151" i="4"/>
  <c r="CH151" i="4"/>
  <c r="CI151" i="4"/>
  <c r="CJ151" i="4"/>
  <c r="CK151" i="4"/>
  <c r="CL151" i="4"/>
  <c r="CM151" i="4" s="1"/>
  <c r="CN151" i="4"/>
  <c r="CO151" i="4"/>
  <c r="CP151" i="4"/>
  <c r="CQ151" i="4"/>
  <c r="CR151" i="4"/>
  <c r="CS151" i="4"/>
  <c r="CT151" i="4"/>
  <c r="CU151" i="4"/>
  <c r="CV151" i="4"/>
  <c r="CW151" i="4"/>
  <c r="CX151" i="4"/>
  <c r="CY151" i="4"/>
  <c r="CZ151" i="4"/>
  <c r="DA151" i="4"/>
  <c r="DB151" i="4"/>
  <c r="DC151" i="4"/>
  <c r="DD151" i="4"/>
  <c r="DE151" i="4"/>
  <c r="DF151" i="4"/>
  <c r="DG151" i="4"/>
  <c r="DH151" i="4"/>
  <c r="DI151" i="4"/>
  <c r="DJ151" i="4"/>
  <c r="DK151" i="4"/>
  <c r="DL151" i="4"/>
  <c r="DM151" i="4"/>
  <c r="DN151" i="4"/>
  <c r="DO151" i="4"/>
  <c r="DP151" i="4"/>
  <c r="DQ151" i="4"/>
  <c r="DR151" i="4"/>
  <c r="DS151" i="4"/>
  <c r="DT151" i="4"/>
  <c r="DU151" i="4"/>
  <c r="DV151" i="4"/>
  <c r="DW151" i="4"/>
  <c r="EC151" i="4"/>
  <c r="ED151" i="4"/>
  <c r="EE151" i="4"/>
  <c r="EF151" i="4"/>
  <c r="EG151" i="4"/>
  <c r="EH151" i="4"/>
  <c r="EI151" i="4"/>
  <c r="EJ151" i="4"/>
  <c r="EK151" i="4"/>
  <c r="EL151" i="4"/>
  <c r="EM151" i="4"/>
  <c r="EN151" i="4"/>
  <c r="EO151" i="4"/>
  <c r="EP151" i="4"/>
  <c r="EQ151" i="4"/>
  <c r="ER151" i="4"/>
  <c r="ES151" i="4"/>
  <c r="ET151" i="4"/>
  <c r="EU151" i="4"/>
  <c r="EV151" i="4"/>
  <c r="EW151" i="4"/>
  <c r="B152" i="4"/>
  <c r="C152" i="4"/>
  <c r="D152" i="4"/>
  <c r="E152" i="4"/>
  <c r="F152" i="4"/>
  <c r="G152" i="4"/>
  <c r="H152" i="4"/>
  <c r="M152" i="4" s="1"/>
  <c r="N152" i="4" s="1"/>
  <c r="O152" i="4" s="1" a="1"/>
  <c r="O152" i="4" s="1"/>
  <c r="R152" i="4"/>
  <c r="S152" i="4"/>
  <c r="T152" i="4"/>
  <c r="U152" i="4"/>
  <c r="V152" i="4"/>
  <c r="W152" i="4"/>
  <c r="X152" i="4"/>
  <c r="Y152" i="4"/>
  <c r="Z152" i="4"/>
  <c r="AA152" i="4"/>
  <c r="AB152" i="4"/>
  <c r="AC152" i="4"/>
  <c r="AD152" i="4"/>
  <c r="AE152" i="4" s="1"/>
  <c r="AF152" i="4"/>
  <c r="AG152" i="4" s="1"/>
  <c r="AH152" i="4"/>
  <c r="AI152" i="4"/>
  <c r="AJ152" i="4"/>
  <c r="AK152" i="4"/>
  <c r="AL152" i="4"/>
  <c r="AN152" i="4"/>
  <c r="AM152" i="4" s="1"/>
  <c r="AO152" i="4"/>
  <c r="AP152" i="4"/>
  <c r="AQ152" i="4"/>
  <c r="AR152" i="4"/>
  <c r="AS152" i="4"/>
  <c r="AT152" i="4"/>
  <c r="AU152" i="4"/>
  <c r="AV152" i="4"/>
  <c r="AW152" i="4"/>
  <c r="AX152" i="4"/>
  <c r="AY152" i="4"/>
  <c r="AZ152" i="4"/>
  <c r="BA152" i="4"/>
  <c r="BB152" i="4"/>
  <c r="BC152" i="4"/>
  <c r="BD152" i="4"/>
  <c r="BE152" i="4"/>
  <c r="BF152" i="4"/>
  <c r="BG152" i="4"/>
  <c r="BH152" i="4"/>
  <c r="BI152" i="4"/>
  <c r="BJ152" i="4"/>
  <c r="BK152" i="4"/>
  <c r="BL152" i="4"/>
  <c r="BM152" i="4"/>
  <c r="BN152" i="4"/>
  <c r="BO152" i="4"/>
  <c r="BP152" i="4"/>
  <c r="BQ152" i="4"/>
  <c r="BR152" i="4"/>
  <c r="BS152" i="4"/>
  <c r="BT152" i="4"/>
  <c r="BU152" i="4"/>
  <c r="BV152" i="4"/>
  <c r="BW152" i="4"/>
  <c r="BX152" i="4"/>
  <c r="BY152" i="4"/>
  <c r="BZ152" i="4"/>
  <c r="CA152" i="4"/>
  <c r="CB152" i="4"/>
  <c r="CC152" i="4"/>
  <c r="CD152" i="4"/>
  <c r="CE152" i="4"/>
  <c r="CF152" i="4"/>
  <c r="CG152" i="4"/>
  <c r="CH152" i="4"/>
  <c r="CI152" i="4"/>
  <c r="CJ152" i="4"/>
  <c r="CK152" i="4"/>
  <c r="CL152" i="4"/>
  <c r="CM152" i="4" s="1"/>
  <c r="CN152" i="4"/>
  <c r="CO152" i="4"/>
  <c r="CP152" i="4"/>
  <c r="CQ152" i="4"/>
  <c r="CR152" i="4"/>
  <c r="CS152" i="4"/>
  <c r="CT152" i="4"/>
  <c r="CU152" i="4"/>
  <c r="CV152" i="4"/>
  <c r="CW152" i="4"/>
  <c r="CX152" i="4"/>
  <c r="CY152" i="4"/>
  <c r="CZ152" i="4"/>
  <c r="DA152" i="4"/>
  <c r="DB152" i="4"/>
  <c r="DC152" i="4"/>
  <c r="DD152" i="4"/>
  <c r="DE152" i="4"/>
  <c r="DF152" i="4"/>
  <c r="DG152" i="4"/>
  <c r="DH152" i="4"/>
  <c r="DI152" i="4"/>
  <c r="DJ152" i="4"/>
  <c r="DK152" i="4"/>
  <c r="DL152" i="4"/>
  <c r="DM152" i="4"/>
  <c r="DN152" i="4"/>
  <c r="DO152" i="4"/>
  <c r="DP152" i="4"/>
  <c r="DQ152" i="4"/>
  <c r="DR152" i="4"/>
  <c r="DS152" i="4"/>
  <c r="DT152" i="4"/>
  <c r="DU152" i="4"/>
  <c r="DV152" i="4"/>
  <c r="DW152" i="4"/>
  <c r="EC152" i="4"/>
  <c r="ED152" i="4"/>
  <c r="EE152" i="4"/>
  <c r="EF152" i="4"/>
  <c r="EG152" i="4"/>
  <c r="EH152" i="4"/>
  <c r="EI152" i="4"/>
  <c r="EJ152" i="4"/>
  <c r="EK152" i="4"/>
  <c r="EL152" i="4"/>
  <c r="EM152" i="4"/>
  <c r="EN152" i="4"/>
  <c r="EO152" i="4"/>
  <c r="EP152" i="4"/>
  <c r="EQ152" i="4"/>
  <c r="ER152" i="4"/>
  <c r="ES152" i="4"/>
  <c r="ET152" i="4"/>
  <c r="EU152" i="4"/>
  <c r="EV152" i="4"/>
  <c r="EW152" i="4"/>
  <c r="B153" i="4"/>
  <c r="C153" i="4"/>
  <c r="D153" i="4"/>
  <c r="E153" i="4"/>
  <c r="F153" i="4"/>
  <c r="G153" i="4"/>
  <c r="H153" i="4"/>
  <c r="M153" i="4" s="1"/>
  <c r="N153" i="4" s="1"/>
  <c r="O153" i="4" s="1" a="1"/>
  <c r="O153" i="4" s="1"/>
  <c r="R153" i="4"/>
  <c r="S153" i="4"/>
  <c r="T153" i="4"/>
  <c r="U153" i="4"/>
  <c r="V153" i="4"/>
  <c r="W153" i="4"/>
  <c r="X153" i="4"/>
  <c r="Y153" i="4"/>
  <c r="Z153" i="4"/>
  <c r="AA153" i="4"/>
  <c r="AB153" i="4"/>
  <c r="AC153" i="4"/>
  <c r="AD153" i="4"/>
  <c r="AE153" i="4" s="1"/>
  <c r="AF153" i="4"/>
  <c r="AG153" i="4" s="1"/>
  <c r="AH153" i="4"/>
  <c r="AI153" i="4"/>
  <c r="AJ153" i="4"/>
  <c r="AK153" i="4"/>
  <c r="AL153" i="4"/>
  <c r="AN153" i="4"/>
  <c r="AM153" i="4" s="1"/>
  <c r="AO153" i="4"/>
  <c r="AP153" i="4"/>
  <c r="AQ153" i="4"/>
  <c r="AR153" i="4"/>
  <c r="AS153" i="4"/>
  <c r="AT153" i="4"/>
  <c r="AU153" i="4"/>
  <c r="AV153" i="4"/>
  <c r="AW153" i="4"/>
  <c r="AX153" i="4"/>
  <c r="AY153" i="4"/>
  <c r="AZ153" i="4"/>
  <c r="BA153" i="4"/>
  <c r="BB153" i="4"/>
  <c r="BC153" i="4"/>
  <c r="BD153" i="4"/>
  <c r="BE153" i="4"/>
  <c r="BF153" i="4"/>
  <c r="BG153" i="4"/>
  <c r="BH153" i="4"/>
  <c r="BI153" i="4"/>
  <c r="BJ153" i="4"/>
  <c r="BK153" i="4"/>
  <c r="BL153" i="4"/>
  <c r="BM153" i="4"/>
  <c r="BN153" i="4"/>
  <c r="BO153" i="4"/>
  <c r="BP153" i="4"/>
  <c r="BQ153" i="4"/>
  <c r="BR153" i="4"/>
  <c r="BS153" i="4"/>
  <c r="BT153" i="4"/>
  <c r="BU153" i="4"/>
  <c r="BV153" i="4"/>
  <c r="BW153" i="4"/>
  <c r="BX153" i="4"/>
  <c r="BY153" i="4"/>
  <c r="BZ153" i="4"/>
  <c r="CA153" i="4"/>
  <c r="CB153" i="4"/>
  <c r="CC153" i="4"/>
  <c r="CD153" i="4"/>
  <c r="CE153" i="4"/>
  <c r="CF153" i="4"/>
  <c r="CG153" i="4"/>
  <c r="CH153" i="4"/>
  <c r="CI153" i="4"/>
  <c r="CJ153" i="4"/>
  <c r="CK153" i="4"/>
  <c r="CL153" i="4"/>
  <c r="CM153" i="4" s="1"/>
  <c r="CN153" i="4"/>
  <c r="CO153" i="4"/>
  <c r="CP153" i="4"/>
  <c r="CQ153" i="4"/>
  <c r="CR153" i="4"/>
  <c r="CS153" i="4"/>
  <c r="CT153" i="4"/>
  <c r="CU153" i="4"/>
  <c r="CV153" i="4"/>
  <c r="CW153" i="4"/>
  <c r="CX153" i="4"/>
  <c r="CY153" i="4"/>
  <c r="CZ153" i="4"/>
  <c r="DA153" i="4"/>
  <c r="DB153" i="4"/>
  <c r="DC153" i="4"/>
  <c r="DD153" i="4"/>
  <c r="DE153" i="4"/>
  <c r="DF153" i="4"/>
  <c r="DG153" i="4"/>
  <c r="DH153" i="4"/>
  <c r="DI153" i="4"/>
  <c r="DJ153" i="4"/>
  <c r="DK153" i="4"/>
  <c r="DL153" i="4"/>
  <c r="DM153" i="4"/>
  <c r="DN153" i="4"/>
  <c r="DO153" i="4"/>
  <c r="DP153" i="4"/>
  <c r="DQ153" i="4"/>
  <c r="DR153" i="4"/>
  <c r="DS153" i="4"/>
  <c r="DT153" i="4"/>
  <c r="DU153" i="4"/>
  <c r="DV153" i="4"/>
  <c r="DW153" i="4"/>
  <c r="EC153" i="4"/>
  <c r="ED153" i="4"/>
  <c r="EE153" i="4"/>
  <c r="EF153" i="4"/>
  <c r="EG153" i="4"/>
  <c r="EH153" i="4"/>
  <c r="EI153" i="4"/>
  <c r="EJ153" i="4"/>
  <c r="EK153" i="4"/>
  <c r="EL153" i="4"/>
  <c r="EM153" i="4"/>
  <c r="EN153" i="4"/>
  <c r="EO153" i="4"/>
  <c r="EP153" i="4"/>
  <c r="EQ153" i="4"/>
  <c r="ER153" i="4"/>
  <c r="ES153" i="4"/>
  <c r="ET153" i="4"/>
  <c r="EU153" i="4"/>
  <c r="EV153" i="4"/>
  <c r="EW153" i="4"/>
  <c r="B154" i="4"/>
  <c r="C154" i="4"/>
  <c r="D154" i="4"/>
  <c r="E154" i="4"/>
  <c r="F154" i="4"/>
  <c r="G154" i="4"/>
  <c r="H154" i="4"/>
  <c r="M154" i="4" s="1"/>
  <c r="N154" i="4" s="1"/>
  <c r="O154" i="4" s="1" a="1"/>
  <c r="O154" i="4" s="1"/>
  <c r="R154" i="4"/>
  <c r="S154" i="4"/>
  <c r="T154" i="4"/>
  <c r="U154" i="4"/>
  <c r="V154" i="4"/>
  <c r="W154" i="4"/>
  <c r="X154" i="4"/>
  <c r="Y154" i="4"/>
  <c r="Z154" i="4"/>
  <c r="AA154" i="4"/>
  <c r="AB154" i="4"/>
  <c r="AC154" i="4"/>
  <c r="AD154" i="4"/>
  <c r="AE154" i="4" s="1"/>
  <c r="AF154" i="4"/>
  <c r="AG154" i="4" s="1"/>
  <c r="AH154" i="4"/>
  <c r="AI154" i="4"/>
  <c r="AJ154" i="4"/>
  <c r="AK154" i="4"/>
  <c r="AL154" i="4"/>
  <c r="AN154" i="4"/>
  <c r="AM154" i="4" s="1"/>
  <c r="AO154" i="4"/>
  <c r="AP154" i="4"/>
  <c r="AQ154" i="4"/>
  <c r="AR154" i="4"/>
  <c r="AS154" i="4"/>
  <c r="AT154" i="4"/>
  <c r="AU154" i="4"/>
  <c r="AV154" i="4"/>
  <c r="AW154" i="4"/>
  <c r="AX154" i="4"/>
  <c r="AY154" i="4"/>
  <c r="AZ154" i="4"/>
  <c r="BA154" i="4"/>
  <c r="BB154" i="4"/>
  <c r="BC154" i="4"/>
  <c r="BD154" i="4"/>
  <c r="BE154" i="4"/>
  <c r="BF154" i="4"/>
  <c r="BG154" i="4"/>
  <c r="BH154" i="4"/>
  <c r="BI154" i="4"/>
  <c r="BJ154" i="4"/>
  <c r="BK154" i="4"/>
  <c r="BL154" i="4"/>
  <c r="BM154" i="4"/>
  <c r="BN154" i="4"/>
  <c r="BO154" i="4"/>
  <c r="BP154" i="4"/>
  <c r="BQ154" i="4"/>
  <c r="BR154" i="4"/>
  <c r="BS154" i="4"/>
  <c r="BT154" i="4"/>
  <c r="BU154" i="4"/>
  <c r="BV154" i="4"/>
  <c r="BW154" i="4"/>
  <c r="BX154" i="4"/>
  <c r="BY154" i="4"/>
  <c r="BZ154" i="4"/>
  <c r="CA154" i="4"/>
  <c r="CB154" i="4"/>
  <c r="CC154" i="4"/>
  <c r="CD154" i="4"/>
  <c r="CE154" i="4"/>
  <c r="CF154" i="4"/>
  <c r="CG154" i="4"/>
  <c r="CH154" i="4"/>
  <c r="CI154" i="4"/>
  <c r="CJ154" i="4"/>
  <c r="CK154" i="4"/>
  <c r="CL154" i="4"/>
  <c r="CM154" i="4" s="1"/>
  <c r="CN154" i="4"/>
  <c r="CO154" i="4"/>
  <c r="CP154" i="4"/>
  <c r="CQ154" i="4"/>
  <c r="CR154" i="4"/>
  <c r="CS154" i="4"/>
  <c r="CT154" i="4"/>
  <c r="CU154" i="4"/>
  <c r="CV154" i="4"/>
  <c r="CW154" i="4"/>
  <c r="CX154" i="4"/>
  <c r="CY154" i="4"/>
  <c r="CZ154" i="4"/>
  <c r="DA154" i="4"/>
  <c r="DB154" i="4"/>
  <c r="DC154" i="4"/>
  <c r="DD154" i="4"/>
  <c r="DE154" i="4"/>
  <c r="DF154" i="4"/>
  <c r="DG154" i="4"/>
  <c r="DH154" i="4"/>
  <c r="DI154" i="4"/>
  <c r="DJ154" i="4"/>
  <c r="DK154" i="4"/>
  <c r="DL154" i="4"/>
  <c r="DM154" i="4"/>
  <c r="DN154" i="4"/>
  <c r="DO154" i="4"/>
  <c r="DP154" i="4"/>
  <c r="DQ154" i="4"/>
  <c r="DR154" i="4"/>
  <c r="DS154" i="4"/>
  <c r="DT154" i="4"/>
  <c r="DU154" i="4"/>
  <c r="DV154" i="4"/>
  <c r="DW154" i="4"/>
  <c r="EC154" i="4"/>
  <c r="ED154" i="4"/>
  <c r="EE154" i="4"/>
  <c r="EF154" i="4"/>
  <c r="EG154" i="4"/>
  <c r="EH154" i="4"/>
  <c r="EI154" i="4"/>
  <c r="EJ154" i="4"/>
  <c r="EK154" i="4"/>
  <c r="EL154" i="4"/>
  <c r="EM154" i="4"/>
  <c r="EN154" i="4"/>
  <c r="EO154" i="4"/>
  <c r="EP154" i="4"/>
  <c r="EQ154" i="4"/>
  <c r="ER154" i="4"/>
  <c r="ES154" i="4"/>
  <c r="ET154" i="4"/>
  <c r="EU154" i="4"/>
  <c r="EV154" i="4"/>
  <c r="EW154" i="4"/>
  <c r="B155" i="4"/>
  <c r="C155" i="4"/>
  <c r="D155" i="4"/>
  <c r="E155" i="4"/>
  <c r="F155" i="4"/>
  <c r="G155" i="4"/>
  <c r="H155" i="4"/>
  <c r="M155" i="4" s="1"/>
  <c r="N155" i="4" s="1"/>
  <c r="O155" i="4" s="1" a="1"/>
  <c r="O155" i="4" s="1"/>
  <c r="R155" i="4"/>
  <c r="S155" i="4"/>
  <c r="T155" i="4"/>
  <c r="U155" i="4"/>
  <c r="V155" i="4"/>
  <c r="W155" i="4"/>
  <c r="X155" i="4"/>
  <c r="Y155" i="4"/>
  <c r="Z155" i="4"/>
  <c r="AA155" i="4"/>
  <c r="AB155" i="4"/>
  <c r="AC155" i="4"/>
  <c r="AD155" i="4"/>
  <c r="AE155" i="4" s="1"/>
  <c r="AF155" i="4"/>
  <c r="AG155" i="4" s="1"/>
  <c r="AH155" i="4"/>
  <c r="AI155" i="4"/>
  <c r="AJ155" i="4"/>
  <c r="AK155" i="4"/>
  <c r="AL155" i="4"/>
  <c r="AN155" i="4"/>
  <c r="AM155" i="4" s="1"/>
  <c r="AO155" i="4"/>
  <c r="AP155" i="4"/>
  <c r="AQ155" i="4"/>
  <c r="AR155" i="4"/>
  <c r="AS155" i="4"/>
  <c r="AT155" i="4"/>
  <c r="AU155" i="4"/>
  <c r="AV155" i="4"/>
  <c r="AW155" i="4"/>
  <c r="AX155" i="4"/>
  <c r="AY155" i="4"/>
  <c r="AZ155" i="4"/>
  <c r="BA155" i="4"/>
  <c r="BB155" i="4"/>
  <c r="BC155" i="4"/>
  <c r="BD155" i="4"/>
  <c r="BE155" i="4"/>
  <c r="BF155" i="4"/>
  <c r="BG155" i="4"/>
  <c r="BH155" i="4"/>
  <c r="BI155" i="4"/>
  <c r="BJ155" i="4"/>
  <c r="BK155" i="4"/>
  <c r="BL155" i="4"/>
  <c r="BM155" i="4"/>
  <c r="BN155" i="4"/>
  <c r="BO155" i="4"/>
  <c r="BP155" i="4"/>
  <c r="BQ155" i="4"/>
  <c r="BR155" i="4"/>
  <c r="BS155" i="4"/>
  <c r="BT155" i="4"/>
  <c r="BU155" i="4"/>
  <c r="BV155" i="4"/>
  <c r="BW155" i="4"/>
  <c r="BX155" i="4"/>
  <c r="BY155" i="4"/>
  <c r="BZ155" i="4"/>
  <c r="CA155" i="4"/>
  <c r="CB155" i="4"/>
  <c r="CC155" i="4"/>
  <c r="CD155" i="4"/>
  <c r="CE155" i="4"/>
  <c r="CF155" i="4"/>
  <c r="CG155" i="4"/>
  <c r="CH155" i="4"/>
  <c r="CI155" i="4"/>
  <c r="CJ155" i="4"/>
  <c r="CK155" i="4"/>
  <c r="CL155" i="4"/>
  <c r="CM155" i="4" s="1"/>
  <c r="CN155" i="4"/>
  <c r="CO155" i="4"/>
  <c r="CP155" i="4"/>
  <c r="CQ155" i="4"/>
  <c r="CR155" i="4"/>
  <c r="CS155" i="4"/>
  <c r="CT155" i="4"/>
  <c r="CU155" i="4"/>
  <c r="CV155" i="4"/>
  <c r="CW155" i="4"/>
  <c r="CX155" i="4"/>
  <c r="CY155" i="4"/>
  <c r="CZ155" i="4"/>
  <c r="DA155" i="4"/>
  <c r="DB155" i="4"/>
  <c r="DC155" i="4"/>
  <c r="DD155" i="4"/>
  <c r="DE155" i="4"/>
  <c r="DF155" i="4"/>
  <c r="DG155" i="4"/>
  <c r="DH155" i="4"/>
  <c r="DI155" i="4"/>
  <c r="DJ155" i="4"/>
  <c r="DK155" i="4"/>
  <c r="DL155" i="4"/>
  <c r="DM155" i="4"/>
  <c r="DN155" i="4"/>
  <c r="DO155" i="4"/>
  <c r="DP155" i="4"/>
  <c r="DQ155" i="4"/>
  <c r="DR155" i="4"/>
  <c r="DS155" i="4"/>
  <c r="DT155" i="4"/>
  <c r="DU155" i="4"/>
  <c r="DV155" i="4"/>
  <c r="DW155" i="4"/>
  <c r="EC155" i="4"/>
  <c r="ED155" i="4"/>
  <c r="EE155" i="4"/>
  <c r="EF155" i="4"/>
  <c r="EG155" i="4"/>
  <c r="EH155" i="4"/>
  <c r="EI155" i="4"/>
  <c r="EJ155" i="4"/>
  <c r="EK155" i="4"/>
  <c r="EL155" i="4"/>
  <c r="EM155" i="4"/>
  <c r="EN155" i="4"/>
  <c r="EO155" i="4"/>
  <c r="EP155" i="4"/>
  <c r="EQ155" i="4"/>
  <c r="ER155" i="4"/>
  <c r="ES155" i="4"/>
  <c r="ET155" i="4"/>
  <c r="EU155" i="4"/>
  <c r="EV155" i="4"/>
  <c r="EW155" i="4"/>
  <c r="B156" i="4"/>
  <c r="C156" i="4"/>
  <c r="D156" i="4"/>
  <c r="E156" i="4"/>
  <c r="F156" i="4"/>
  <c r="G156" i="4"/>
  <c r="H156" i="4"/>
  <c r="M156" i="4" s="1"/>
  <c r="N156" i="4" s="1"/>
  <c r="O156" i="4" s="1" a="1"/>
  <c r="O156" i="4" s="1"/>
  <c r="R156" i="4"/>
  <c r="S156" i="4"/>
  <c r="T156" i="4"/>
  <c r="U156" i="4"/>
  <c r="V156" i="4"/>
  <c r="W156" i="4"/>
  <c r="X156" i="4"/>
  <c r="Y156" i="4"/>
  <c r="Z156" i="4"/>
  <c r="AA156" i="4"/>
  <c r="AB156" i="4"/>
  <c r="AC156" i="4"/>
  <c r="AD156" i="4"/>
  <c r="AE156" i="4" s="1"/>
  <c r="AF156" i="4"/>
  <c r="AG156" i="4" s="1"/>
  <c r="AH156" i="4"/>
  <c r="AI156" i="4"/>
  <c r="AJ156" i="4"/>
  <c r="AK156" i="4"/>
  <c r="AL156" i="4"/>
  <c r="AN156" i="4"/>
  <c r="AM156" i="4" s="1"/>
  <c r="AO156" i="4"/>
  <c r="AP156" i="4"/>
  <c r="AQ156" i="4"/>
  <c r="AR156" i="4"/>
  <c r="AS156" i="4"/>
  <c r="AT156" i="4"/>
  <c r="AU156" i="4"/>
  <c r="AV156" i="4"/>
  <c r="AW156" i="4"/>
  <c r="AX156" i="4"/>
  <c r="AY156" i="4"/>
  <c r="AZ156" i="4"/>
  <c r="BA156" i="4"/>
  <c r="BB156" i="4"/>
  <c r="BC156" i="4"/>
  <c r="BD156" i="4"/>
  <c r="BE156" i="4"/>
  <c r="BF156" i="4"/>
  <c r="BG156" i="4"/>
  <c r="BH156" i="4"/>
  <c r="BI156" i="4"/>
  <c r="BJ156" i="4"/>
  <c r="BK156" i="4"/>
  <c r="BL156" i="4"/>
  <c r="BM156" i="4"/>
  <c r="BN156" i="4"/>
  <c r="BO156" i="4"/>
  <c r="BP156" i="4"/>
  <c r="BQ156" i="4"/>
  <c r="BR156" i="4"/>
  <c r="BS156" i="4"/>
  <c r="BT156" i="4"/>
  <c r="BU156" i="4"/>
  <c r="BV156" i="4"/>
  <c r="BW156" i="4"/>
  <c r="BX156" i="4"/>
  <c r="BY156" i="4"/>
  <c r="BZ156" i="4"/>
  <c r="CA156" i="4"/>
  <c r="CB156" i="4"/>
  <c r="CC156" i="4"/>
  <c r="CD156" i="4"/>
  <c r="CE156" i="4"/>
  <c r="CF156" i="4"/>
  <c r="CG156" i="4"/>
  <c r="CH156" i="4"/>
  <c r="CI156" i="4"/>
  <c r="CJ156" i="4"/>
  <c r="CK156" i="4"/>
  <c r="CL156" i="4"/>
  <c r="CM156" i="4" s="1"/>
  <c r="CN156" i="4"/>
  <c r="CO156" i="4"/>
  <c r="CP156" i="4"/>
  <c r="CQ156" i="4"/>
  <c r="CR156" i="4"/>
  <c r="CS156" i="4"/>
  <c r="CT156" i="4"/>
  <c r="CU156" i="4"/>
  <c r="CV156" i="4"/>
  <c r="CW156" i="4"/>
  <c r="CX156" i="4"/>
  <c r="CY156" i="4"/>
  <c r="CZ156" i="4"/>
  <c r="DA156" i="4"/>
  <c r="DB156" i="4"/>
  <c r="DC156" i="4"/>
  <c r="DD156" i="4"/>
  <c r="DE156" i="4"/>
  <c r="DF156" i="4"/>
  <c r="DG156" i="4"/>
  <c r="DH156" i="4"/>
  <c r="DI156" i="4"/>
  <c r="DJ156" i="4"/>
  <c r="DK156" i="4"/>
  <c r="DL156" i="4"/>
  <c r="DM156" i="4"/>
  <c r="DN156" i="4"/>
  <c r="DO156" i="4"/>
  <c r="DP156" i="4"/>
  <c r="DQ156" i="4"/>
  <c r="DR156" i="4"/>
  <c r="DS156" i="4"/>
  <c r="DT156" i="4"/>
  <c r="DU156" i="4"/>
  <c r="DV156" i="4"/>
  <c r="DW156" i="4"/>
  <c r="EC156" i="4"/>
  <c r="ED156" i="4"/>
  <c r="EE156" i="4"/>
  <c r="EF156" i="4"/>
  <c r="EG156" i="4"/>
  <c r="EH156" i="4"/>
  <c r="EI156" i="4"/>
  <c r="EJ156" i="4"/>
  <c r="EK156" i="4"/>
  <c r="EL156" i="4"/>
  <c r="EM156" i="4"/>
  <c r="EN156" i="4"/>
  <c r="EO156" i="4"/>
  <c r="EP156" i="4"/>
  <c r="EQ156" i="4"/>
  <c r="ER156" i="4"/>
  <c r="ES156" i="4"/>
  <c r="ET156" i="4"/>
  <c r="EU156" i="4"/>
  <c r="EV156" i="4"/>
  <c r="EW156" i="4"/>
  <c r="B157" i="4"/>
  <c r="C157" i="4"/>
  <c r="D157" i="4"/>
  <c r="E157" i="4"/>
  <c r="F157" i="4"/>
  <c r="G157" i="4"/>
  <c r="H157" i="4"/>
  <c r="M157" i="4" s="1"/>
  <c r="N157" i="4" s="1"/>
  <c r="O157" i="4" s="1" a="1"/>
  <c r="O157" i="4" s="1"/>
  <c r="R157" i="4"/>
  <c r="S157" i="4"/>
  <c r="T157" i="4"/>
  <c r="U157" i="4"/>
  <c r="V157" i="4"/>
  <c r="W157" i="4"/>
  <c r="X157" i="4"/>
  <c r="Y157" i="4"/>
  <c r="Z157" i="4"/>
  <c r="AA157" i="4"/>
  <c r="AB157" i="4"/>
  <c r="AC157" i="4"/>
  <c r="AD157" i="4"/>
  <c r="AE157" i="4" s="1"/>
  <c r="AF157" i="4"/>
  <c r="AG157" i="4" s="1"/>
  <c r="AH157" i="4"/>
  <c r="AI157" i="4"/>
  <c r="AJ157" i="4"/>
  <c r="AK157" i="4"/>
  <c r="AL157" i="4"/>
  <c r="AN157" i="4"/>
  <c r="AM157" i="4" s="1"/>
  <c r="AO157" i="4"/>
  <c r="AP157" i="4"/>
  <c r="AQ157" i="4"/>
  <c r="AR157" i="4"/>
  <c r="AS157" i="4"/>
  <c r="AT157" i="4"/>
  <c r="AU157" i="4"/>
  <c r="AV157" i="4"/>
  <c r="AW157" i="4"/>
  <c r="AX157" i="4"/>
  <c r="AY157" i="4"/>
  <c r="AZ157" i="4"/>
  <c r="BA157" i="4"/>
  <c r="BB157" i="4"/>
  <c r="BC157" i="4"/>
  <c r="BD157" i="4"/>
  <c r="BE157" i="4"/>
  <c r="BF157" i="4"/>
  <c r="BG157" i="4"/>
  <c r="BH157" i="4"/>
  <c r="BI157" i="4"/>
  <c r="BJ157" i="4"/>
  <c r="BK157" i="4"/>
  <c r="BL157" i="4"/>
  <c r="BM157" i="4"/>
  <c r="BN157" i="4"/>
  <c r="BO157" i="4"/>
  <c r="BP157" i="4"/>
  <c r="BQ157" i="4"/>
  <c r="BR157" i="4"/>
  <c r="BS157" i="4"/>
  <c r="BT157" i="4"/>
  <c r="BU157" i="4"/>
  <c r="BV157" i="4"/>
  <c r="BW157" i="4"/>
  <c r="BX157" i="4"/>
  <c r="BY157" i="4"/>
  <c r="BZ157" i="4"/>
  <c r="CA157" i="4"/>
  <c r="CB157" i="4"/>
  <c r="CC157" i="4"/>
  <c r="CD157" i="4"/>
  <c r="CE157" i="4"/>
  <c r="CF157" i="4"/>
  <c r="CG157" i="4"/>
  <c r="CH157" i="4"/>
  <c r="CI157" i="4"/>
  <c r="CJ157" i="4"/>
  <c r="CK157" i="4"/>
  <c r="CL157" i="4"/>
  <c r="CM157" i="4" s="1"/>
  <c r="CN157" i="4"/>
  <c r="CO157" i="4"/>
  <c r="CP157" i="4"/>
  <c r="CQ157" i="4"/>
  <c r="CR157" i="4"/>
  <c r="CS157" i="4"/>
  <c r="CT157" i="4"/>
  <c r="CU157" i="4"/>
  <c r="CV157" i="4"/>
  <c r="CW157" i="4"/>
  <c r="CX157" i="4"/>
  <c r="CY157" i="4"/>
  <c r="CZ157" i="4"/>
  <c r="DA157" i="4"/>
  <c r="DB157" i="4"/>
  <c r="DC157" i="4"/>
  <c r="DD157" i="4"/>
  <c r="DE157" i="4"/>
  <c r="DF157" i="4"/>
  <c r="DG157" i="4"/>
  <c r="DH157" i="4"/>
  <c r="DI157" i="4"/>
  <c r="DJ157" i="4"/>
  <c r="DK157" i="4"/>
  <c r="DL157" i="4"/>
  <c r="DM157" i="4"/>
  <c r="DN157" i="4"/>
  <c r="DO157" i="4"/>
  <c r="DP157" i="4"/>
  <c r="DQ157" i="4"/>
  <c r="DR157" i="4"/>
  <c r="DS157" i="4"/>
  <c r="DT157" i="4"/>
  <c r="DU157" i="4"/>
  <c r="DV157" i="4"/>
  <c r="DW157" i="4"/>
  <c r="EC157" i="4"/>
  <c r="ED157" i="4"/>
  <c r="EE157" i="4"/>
  <c r="EF157" i="4"/>
  <c r="EG157" i="4"/>
  <c r="EH157" i="4"/>
  <c r="EI157" i="4"/>
  <c r="EJ157" i="4"/>
  <c r="EK157" i="4"/>
  <c r="EL157" i="4"/>
  <c r="EM157" i="4"/>
  <c r="EN157" i="4"/>
  <c r="EO157" i="4"/>
  <c r="EP157" i="4"/>
  <c r="EQ157" i="4"/>
  <c r="ER157" i="4"/>
  <c r="ES157" i="4"/>
  <c r="ET157" i="4"/>
  <c r="EU157" i="4"/>
  <c r="EV157" i="4"/>
  <c r="EW157" i="4"/>
  <c r="B158" i="4"/>
  <c r="C158" i="4"/>
  <c r="D158" i="4"/>
  <c r="E158" i="4"/>
  <c r="F158" i="4"/>
  <c r="G158" i="4"/>
  <c r="H158" i="4"/>
  <c r="M158" i="4" s="1"/>
  <c r="N158" i="4" s="1"/>
  <c r="O158" i="4" s="1" a="1"/>
  <c r="O158" i="4" s="1"/>
  <c r="R158" i="4"/>
  <c r="S158" i="4"/>
  <c r="T158" i="4"/>
  <c r="U158" i="4"/>
  <c r="V158" i="4"/>
  <c r="W158" i="4"/>
  <c r="X158" i="4"/>
  <c r="Y158" i="4"/>
  <c r="Z158" i="4"/>
  <c r="AA158" i="4"/>
  <c r="AB158" i="4"/>
  <c r="AC158" i="4"/>
  <c r="AD158" i="4"/>
  <c r="AE158" i="4" s="1"/>
  <c r="AF158" i="4"/>
  <c r="AG158" i="4" s="1"/>
  <c r="AH158" i="4"/>
  <c r="AI158" i="4"/>
  <c r="AJ158" i="4"/>
  <c r="AK158" i="4"/>
  <c r="AL158" i="4"/>
  <c r="AN158" i="4"/>
  <c r="AM158" i="4" s="1"/>
  <c r="AO158" i="4"/>
  <c r="AP158" i="4"/>
  <c r="AQ158" i="4"/>
  <c r="AR158" i="4"/>
  <c r="AS158" i="4"/>
  <c r="AT158" i="4"/>
  <c r="AU158" i="4"/>
  <c r="AV158" i="4"/>
  <c r="AW158" i="4"/>
  <c r="AX158" i="4"/>
  <c r="AY158" i="4"/>
  <c r="AZ158" i="4"/>
  <c r="BA158" i="4"/>
  <c r="BB158" i="4"/>
  <c r="BC158" i="4"/>
  <c r="BD158" i="4"/>
  <c r="BE158" i="4"/>
  <c r="BF158" i="4"/>
  <c r="BG158" i="4"/>
  <c r="BH158" i="4"/>
  <c r="BI158" i="4"/>
  <c r="BJ158" i="4"/>
  <c r="BK158" i="4"/>
  <c r="BL158" i="4"/>
  <c r="BM158" i="4"/>
  <c r="BN158" i="4"/>
  <c r="BO158" i="4"/>
  <c r="BP158" i="4"/>
  <c r="BQ158" i="4"/>
  <c r="BR158" i="4"/>
  <c r="BS158" i="4"/>
  <c r="BT158" i="4"/>
  <c r="BU158" i="4"/>
  <c r="BV158" i="4"/>
  <c r="BW158" i="4"/>
  <c r="BX158" i="4"/>
  <c r="BY158" i="4"/>
  <c r="BZ158" i="4"/>
  <c r="CA158" i="4"/>
  <c r="CB158" i="4"/>
  <c r="CC158" i="4"/>
  <c r="CD158" i="4"/>
  <c r="CE158" i="4"/>
  <c r="CF158" i="4"/>
  <c r="CG158" i="4"/>
  <c r="CH158" i="4"/>
  <c r="CI158" i="4"/>
  <c r="CJ158" i="4"/>
  <c r="CK158" i="4"/>
  <c r="CL158" i="4"/>
  <c r="CM158" i="4" s="1"/>
  <c r="CN158" i="4"/>
  <c r="CO158" i="4"/>
  <c r="CP158" i="4"/>
  <c r="CQ158" i="4"/>
  <c r="CR158" i="4"/>
  <c r="CS158" i="4"/>
  <c r="CT158" i="4"/>
  <c r="CU158" i="4"/>
  <c r="CV158" i="4"/>
  <c r="CW158" i="4"/>
  <c r="CX158" i="4"/>
  <c r="CY158" i="4"/>
  <c r="CZ158" i="4"/>
  <c r="DA158" i="4"/>
  <c r="DB158" i="4"/>
  <c r="DC158" i="4"/>
  <c r="DD158" i="4"/>
  <c r="DE158" i="4"/>
  <c r="DF158" i="4"/>
  <c r="DG158" i="4"/>
  <c r="DH158" i="4"/>
  <c r="DI158" i="4"/>
  <c r="DJ158" i="4"/>
  <c r="DK158" i="4"/>
  <c r="DL158" i="4"/>
  <c r="DM158" i="4"/>
  <c r="DN158" i="4"/>
  <c r="DO158" i="4"/>
  <c r="DP158" i="4"/>
  <c r="DQ158" i="4"/>
  <c r="DR158" i="4"/>
  <c r="DS158" i="4"/>
  <c r="DT158" i="4"/>
  <c r="DU158" i="4"/>
  <c r="DV158" i="4"/>
  <c r="DW158" i="4"/>
  <c r="EC158" i="4"/>
  <c r="ED158" i="4"/>
  <c r="EE158" i="4"/>
  <c r="EF158" i="4"/>
  <c r="EG158" i="4"/>
  <c r="EH158" i="4"/>
  <c r="EI158" i="4"/>
  <c r="EJ158" i="4"/>
  <c r="EK158" i="4"/>
  <c r="EL158" i="4"/>
  <c r="EM158" i="4"/>
  <c r="EN158" i="4"/>
  <c r="EO158" i="4"/>
  <c r="EP158" i="4"/>
  <c r="EQ158" i="4"/>
  <c r="ER158" i="4"/>
  <c r="ES158" i="4"/>
  <c r="ET158" i="4"/>
  <c r="EU158" i="4"/>
  <c r="EV158" i="4"/>
  <c r="EW158" i="4"/>
  <c r="B159" i="4"/>
  <c r="C159" i="4"/>
  <c r="D159" i="4"/>
  <c r="E159" i="4"/>
  <c r="F159" i="4"/>
  <c r="G159" i="4"/>
  <c r="H159" i="4"/>
  <c r="M159" i="4" s="1"/>
  <c r="N159" i="4" s="1"/>
  <c r="O159" i="4" s="1" a="1"/>
  <c r="O159" i="4" s="1"/>
  <c r="R159" i="4"/>
  <c r="S159" i="4"/>
  <c r="T159" i="4"/>
  <c r="U159" i="4"/>
  <c r="V159" i="4"/>
  <c r="W159" i="4"/>
  <c r="X159" i="4"/>
  <c r="Y159" i="4"/>
  <c r="Z159" i="4"/>
  <c r="AA159" i="4"/>
  <c r="AB159" i="4"/>
  <c r="AC159" i="4"/>
  <c r="AD159" i="4"/>
  <c r="AE159" i="4" s="1"/>
  <c r="AF159" i="4"/>
  <c r="AG159" i="4" s="1"/>
  <c r="AH159" i="4"/>
  <c r="AI159" i="4"/>
  <c r="AJ159" i="4"/>
  <c r="AK159" i="4"/>
  <c r="AL159" i="4"/>
  <c r="AN159" i="4"/>
  <c r="AM159" i="4" s="1"/>
  <c r="AO159" i="4"/>
  <c r="AP159" i="4"/>
  <c r="AQ159" i="4"/>
  <c r="AR159" i="4"/>
  <c r="AS159" i="4"/>
  <c r="AT159" i="4"/>
  <c r="AU159" i="4"/>
  <c r="AV159" i="4"/>
  <c r="AW159" i="4"/>
  <c r="AX159" i="4"/>
  <c r="AY159" i="4"/>
  <c r="AZ159" i="4"/>
  <c r="BA159" i="4"/>
  <c r="BB159" i="4"/>
  <c r="BC159" i="4"/>
  <c r="BD159" i="4"/>
  <c r="BE159" i="4"/>
  <c r="BF159" i="4"/>
  <c r="BG159" i="4"/>
  <c r="BH159" i="4"/>
  <c r="BI159" i="4"/>
  <c r="BJ159" i="4"/>
  <c r="BK159" i="4"/>
  <c r="BL159" i="4"/>
  <c r="BM159" i="4"/>
  <c r="BN159" i="4"/>
  <c r="BO159" i="4"/>
  <c r="BP159" i="4"/>
  <c r="BQ159" i="4"/>
  <c r="BR159" i="4"/>
  <c r="BS159" i="4"/>
  <c r="BT159" i="4"/>
  <c r="BU159" i="4"/>
  <c r="BV159" i="4"/>
  <c r="BW159" i="4"/>
  <c r="BX159" i="4"/>
  <c r="BY159" i="4"/>
  <c r="BZ159" i="4"/>
  <c r="CA159" i="4"/>
  <c r="CB159" i="4"/>
  <c r="CC159" i="4"/>
  <c r="CD159" i="4"/>
  <c r="CE159" i="4"/>
  <c r="CF159" i="4"/>
  <c r="CG159" i="4"/>
  <c r="CH159" i="4"/>
  <c r="CI159" i="4"/>
  <c r="CJ159" i="4"/>
  <c r="CK159" i="4"/>
  <c r="CL159" i="4"/>
  <c r="CM159" i="4" s="1"/>
  <c r="CN159" i="4"/>
  <c r="CO159" i="4"/>
  <c r="CP159" i="4"/>
  <c r="CQ159" i="4"/>
  <c r="CR159" i="4"/>
  <c r="CS159" i="4"/>
  <c r="CT159" i="4"/>
  <c r="CU159" i="4"/>
  <c r="CV159" i="4"/>
  <c r="CW159" i="4"/>
  <c r="CX159" i="4"/>
  <c r="CY159" i="4"/>
  <c r="CZ159" i="4"/>
  <c r="DA159" i="4"/>
  <c r="DB159" i="4"/>
  <c r="DC159" i="4"/>
  <c r="DD159" i="4"/>
  <c r="DE159" i="4"/>
  <c r="DF159" i="4"/>
  <c r="DG159" i="4"/>
  <c r="DH159" i="4"/>
  <c r="DI159" i="4"/>
  <c r="DJ159" i="4"/>
  <c r="DK159" i="4"/>
  <c r="DL159" i="4"/>
  <c r="DM159" i="4"/>
  <c r="DN159" i="4"/>
  <c r="DO159" i="4"/>
  <c r="DP159" i="4"/>
  <c r="DQ159" i="4"/>
  <c r="DR159" i="4"/>
  <c r="DS159" i="4"/>
  <c r="DT159" i="4"/>
  <c r="DU159" i="4"/>
  <c r="DV159" i="4"/>
  <c r="DW159" i="4"/>
  <c r="EC159" i="4"/>
  <c r="ED159" i="4"/>
  <c r="EE159" i="4"/>
  <c r="EF159" i="4"/>
  <c r="EG159" i="4"/>
  <c r="EH159" i="4"/>
  <c r="EI159" i="4"/>
  <c r="EJ159" i="4"/>
  <c r="EK159" i="4"/>
  <c r="EL159" i="4"/>
  <c r="EM159" i="4"/>
  <c r="EN159" i="4"/>
  <c r="EO159" i="4"/>
  <c r="EP159" i="4"/>
  <c r="EQ159" i="4"/>
  <c r="ER159" i="4"/>
  <c r="ES159" i="4"/>
  <c r="ET159" i="4"/>
  <c r="EU159" i="4"/>
  <c r="EV159" i="4"/>
  <c r="EW159" i="4"/>
  <c r="B160" i="4"/>
  <c r="C160" i="4"/>
  <c r="D160" i="4"/>
  <c r="E160" i="4"/>
  <c r="F160" i="4"/>
  <c r="G160" i="4"/>
  <c r="H160" i="4"/>
  <c r="M160" i="4" s="1"/>
  <c r="N160" i="4" s="1"/>
  <c r="O160" i="4" s="1" a="1"/>
  <c r="O160" i="4" s="1"/>
  <c r="R160" i="4"/>
  <c r="S160" i="4"/>
  <c r="T160" i="4"/>
  <c r="U160" i="4"/>
  <c r="V160" i="4"/>
  <c r="W160" i="4"/>
  <c r="X160" i="4"/>
  <c r="Y160" i="4"/>
  <c r="Z160" i="4"/>
  <c r="AA160" i="4"/>
  <c r="AB160" i="4"/>
  <c r="AC160" i="4"/>
  <c r="AD160" i="4"/>
  <c r="AE160" i="4" s="1"/>
  <c r="AF160" i="4"/>
  <c r="AG160" i="4" s="1"/>
  <c r="AH160" i="4"/>
  <c r="AI160" i="4"/>
  <c r="AJ160" i="4"/>
  <c r="AK160" i="4"/>
  <c r="AL160" i="4"/>
  <c r="AN160" i="4"/>
  <c r="AM160" i="4" s="1"/>
  <c r="AO160" i="4"/>
  <c r="AP160" i="4"/>
  <c r="AQ160" i="4"/>
  <c r="AR160" i="4"/>
  <c r="AS160" i="4"/>
  <c r="AT160" i="4"/>
  <c r="AU160" i="4"/>
  <c r="AV160" i="4"/>
  <c r="AW160" i="4"/>
  <c r="AX160" i="4"/>
  <c r="AY160" i="4"/>
  <c r="AZ160" i="4"/>
  <c r="BA160" i="4"/>
  <c r="BB160" i="4"/>
  <c r="BC160" i="4"/>
  <c r="BD160" i="4"/>
  <c r="BE160" i="4"/>
  <c r="BF160" i="4"/>
  <c r="BG160" i="4"/>
  <c r="BH160" i="4"/>
  <c r="BI160" i="4"/>
  <c r="BJ160" i="4"/>
  <c r="BK160" i="4"/>
  <c r="BL160" i="4"/>
  <c r="BM160" i="4"/>
  <c r="BN160" i="4"/>
  <c r="BO160" i="4"/>
  <c r="BP160" i="4"/>
  <c r="BQ160" i="4"/>
  <c r="BR160" i="4"/>
  <c r="BS160" i="4"/>
  <c r="BT160" i="4"/>
  <c r="BU160" i="4"/>
  <c r="BV160" i="4"/>
  <c r="BW160" i="4"/>
  <c r="BX160" i="4"/>
  <c r="BY160" i="4"/>
  <c r="BZ160" i="4"/>
  <c r="CA160" i="4"/>
  <c r="CB160" i="4"/>
  <c r="CC160" i="4"/>
  <c r="CD160" i="4"/>
  <c r="CE160" i="4"/>
  <c r="CF160" i="4"/>
  <c r="CG160" i="4"/>
  <c r="CH160" i="4"/>
  <c r="CI160" i="4"/>
  <c r="CJ160" i="4"/>
  <c r="CK160" i="4"/>
  <c r="CL160" i="4"/>
  <c r="CM160" i="4" s="1"/>
  <c r="CN160" i="4"/>
  <c r="CO160" i="4"/>
  <c r="CP160" i="4"/>
  <c r="CQ160" i="4"/>
  <c r="CR160" i="4"/>
  <c r="CS160" i="4"/>
  <c r="CT160" i="4"/>
  <c r="CU160" i="4"/>
  <c r="CV160" i="4"/>
  <c r="CW160" i="4"/>
  <c r="CX160" i="4"/>
  <c r="CY160" i="4"/>
  <c r="CZ160" i="4"/>
  <c r="DA160" i="4"/>
  <c r="DB160" i="4"/>
  <c r="DC160" i="4"/>
  <c r="DD160" i="4"/>
  <c r="DE160" i="4"/>
  <c r="DF160" i="4"/>
  <c r="DG160" i="4"/>
  <c r="DH160" i="4"/>
  <c r="DI160" i="4"/>
  <c r="DJ160" i="4"/>
  <c r="DK160" i="4"/>
  <c r="DL160" i="4"/>
  <c r="DM160" i="4"/>
  <c r="DN160" i="4"/>
  <c r="DO160" i="4"/>
  <c r="DP160" i="4"/>
  <c r="DQ160" i="4"/>
  <c r="DR160" i="4"/>
  <c r="DS160" i="4"/>
  <c r="DT160" i="4"/>
  <c r="DU160" i="4"/>
  <c r="DV160" i="4"/>
  <c r="DW160" i="4"/>
  <c r="EC160" i="4"/>
  <c r="ED160" i="4"/>
  <c r="EE160" i="4"/>
  <c r="EF160" i="4"/>
  <c r="EG160" i="4"/>
  <c r="EH160" i="4"/>
  <c r="EI160" i="4"/>
  <c r="EJ160" i="4"/>
  <c r="EK160" i="4"/>
  <c r="EL160" i="4"/>
  <c r="EM160" i="4"/>
  <c r="EN160" i="4"/>
  <c r="EO160" i="4"/>
  <c r="EP160" i="4"/>
  <c r="EQ160" i="4"/>
  <c r="ER160" i="4"/>
  <c r="ES160" i="4"/>
  <c r="ET160" i="4"/>
  <c r="EU160" i="4"/>
  <c r="EV160" i="4"/>
  <c r="EW160" i="4"/>
  <c r="B161" i="4"/>
  <c r="C161" i="4"/>
  <c r="D161" i="4"/>
  <c r="E161" i="4"/>
  <c r="F161" i="4"/>
  <c r="G161" i="4"/>
  <c r="H161" i="4"/>
  <c r="M161" i="4" s="1"/>
  <c r="N161" i="4" s="1"/>
  <c r="O161" i="4" s="1" a="1"/>
  <c r="O161" i="4" s="1"/>
  <c r="R161" i="4"/>
  <c r="S161" i="4"/>
  <c r="T161" i="4"/>
  <c r="U161" i="4"/>
  <c r="V161" i="4"/>
  <c r="W161" i="4"/>
  <c r="X161" i="4"/>
  <c r="Y161" i="4"/>
  <c r="Z161" i="4"/>
  <c r="AA161" i="4"/>
  <c r="AB161" i="4"/>
  <c r="AC161" i="4"/>
  <c r="AD161" i="4"/>
  <c r="AE161" i="4" s="1"/>
  <c r="AF161" i="4"/>
  <c r="AG161" i="4" s="1"/>
  <c r="AH161" i="4"/>
  <c r="AI161" i="4"/>
  <c r="AJ161" i="4"/>
  <c r="AK161" i="4"/>
  <c r="AL161" i="4"/>
  <c r="AN161" i="4"/>
  <c r="AM161" i="4" s="1"/>
  <c r="AO161" i="4"/>
  <c r="AP161" i="4"/>
  <c r="AQ161" i="4"/>
  <c r="AR161" i="4"/>
  <c r="AS161" i="4"/>
  <c r="AT161" i="4"/>
  <c r="AU161" i="4"/>
  <c r="AV161" i="4"/>
  <c r="AW161" i="4"/>
  <c r="AX161" i="4"/>
  <c r="AY161" i="4"/>
  <c r="AZ161" i="4"/>
  <c r="BA161" i="4"/>
  <c r="BB161" i="4"/>
  <c r="BC161" i="4"/>
  <c r="BD161" i="4"/>
  <c r="BE161" i="4"/>
  <c r="BF161" i="4"/>
  <c r="BG161" i="4"/>
  <c r="BH161" i="4"/>
  <c r="BI161" i="4"/>
  <c r="BJ161" i="4"/>
  <c r="BK161" i="4"/>
  <c r="BL161" i="4"/>
  <c r="BM161" i="4"/>
  <c r="BN161" i="4"/>
  <c r="BO161" i="4"/>
  <c r="BP161" i="4"/>
  <c r="BQ161" i="4"/>
  <c r="BR161" i="4"/>
  <c r="BS161" i="4"/>
  <c r="BT161" i="4"/>
  <c r="BU161" i="4"/>
  <c r="BV161" i="4"/>
  <c r="BW161" i="4"/>
  <c r="BX161" i="4"/>
  <c r="BY161" i="4"/>
  <c r="BZ161" i="4"/>
  <c r="CA161" i="4"/>
  <c r="CB161" i="4"/>
  <c r="CC161" i="4"/>
  <c r="CD161" i="4"/>
  <c r="CE161" i="4"/>
  <c r="CF161" i="4"/>
  <c r="CG161" i="4"/>
  <c r="CH161" i="4"/>
  <c r="CI161" i="4"/>
  <c r="CJ161" i="4"/>
  <c r="CK161" i="4"/>
  <c r="CL161" i="4"/>
  <c r="CM161" i="4" s="1"/>
  <c r="CN161" i="4"/>
  <c r="CO161" i="4"/>
  <c r="CP161" i="4"/>
  <c r="CQ161" i="4"/>
  <c r="CR161" i="4"/>
  <c r="CS161" i="4"/>
  <c r="CT161" i="4"/>
  <c r="CU161" i="4"/>
  <c r="CV161" i="4"/>
  <c r="CW161" i="4"/>
  <c r="CX161" i="4"/>
  <c r="CY161" i="4"/>
  <c r="CZ161" i="4"/>
  <c r="DA161" i="4"/>
  <c r="DB161" i="4"/>
  <c r="DC161" i="4"/>
  <c r="DD161" i="4"/>
  <c r="DE161" i="4"/>
  <c r="DF161" i="4"/>
  <c r="DG161" i="4"/>
  <c r="DH161" i="4"/>
  <c r="DI161" i="4"/>
  <c r="DJ161" i="4"/>
  <c r="DK161" i="4"/>
  <c r="DL161" i="4"/>
  <c r="DM161" i="4"/>
  <c r="DN161" i="4"/>
  <c r="DO161" i="4"/>
  <c r="DP161" i="4"/>
  <c r="DQ161" i="4"/>
  <c r="DR161" i="4"/>
  <c r="DS161" i="4"/>
  <c r="DT161" i="4"/>
  <c r="DU161" i="4"/>
  <c r="DV161" i="4"/>
  <c r="DW161" i="4"/>
  <c r="EC161" i="4"/>
  <c r="ED161" i="4"/>
  <c r="EE161" i="4"/>
  <c r="EF161" i="4"/>
  <c r="EG161" i="4"/>
  <c r="EH161" i="4"/>
  <c r="EI161" i="4"/>
  <c r="EJ161" i="4"/>
  <c r="EK161" i="4"/>
  <c r="EL161" i="4"/>
  <c r="EM161" i="4"/>
  <c r="EN161" i="4"/>
  <c r="EO161" i="4"/>
  <c r="EP161" i="4"/>
  <c r="EQ161" i="4"/>
  <c r="ER161" i="4"/>
  <c r="ES161" i="4"/>
  <c r="ET161" i="4"/>
  <c r="EU161" i="4"/>
  <c r="EV161" i="4"/>
  <c r="EW161" i="4"/>
  <c r="B162" i="4"/>
  <c r="C162" i="4"/>
  <c r="D162" i="4"/>
  <c r="E162" i="4"/>
  <c r="F162" i="4"/>
  <c r="G162" i="4"/>
  <c r="H162" i="4"/>
  <c r="M162" i="4" s="1"/>
  <c r="N162" i="4" s="1"/>
  <c r="O162" i="4" s="1" a="1"/>
  <c r="O162" i="4" s="1"/>
  <c r="R162" i="4"/>
  <c r="S162" i="4"/>
  <c r="T162" i="4"/>
  <c r="U162" i="4"/>
  <c r="V162" i="4"/>
  <c r="W162" i="4"/>
  <c r="X162" i="4"/>
  <c r="Y162" i="4"/>
  <c r="Z162" i="4"/>
  <c r="AA162" i="4"/>
  <c r="AB162" i="4"/>
  <c r="AC162" i="4"/>
  <c r="AD162" i="4"/>
  <c r="AE162" i="4" s="1"/>
  <c r="AF162" i="4"/>
  <c r="AG162" i="4" s="1"/>
  <c r="AH162" i="4"/>
  <c r="AI162" i="4"/>
  <c r="AJ162" i="4"/>
  <c r="AK162" i="4"/>
  <c r="AL162" i="4"/>
  <c r="AN162" i="4"/>
  <c r="AM162" i="4" s="1"/>
  <c r="AO162" i="4"/>
  <c r="AP162" i="4"/>
  <c r="AQ162" i="4"/>
  <c r="AR162" i="4"/>
  <c r="AS162" i="4"/>
  <c r="AT162" i="4"/>
  <c r="AU162" i="4"/>
  <c r="AV162" i="4"/>
  <c r="AW162" i="4"/>
  <c r="AX162" i="4"/>
  <c r="AY162" i="4"/>
  <c r="AZ162" i="4"/>
  <c r="BA162" i="4"/>
  <c r="BB162" i="4"/>
  <c r="BC162" i="4"/>
  <c r="BD162" i="4"/>
  <c r="BE162" i="4"/>
  <c r="BF162" i="4"/>
  <c r="BG162" i="4"/>
  <c r="BH162" i="4"/>
  <c r="BI162" i="4"/>
  <c r="BJ162" i="4"/>
  <c r="BK162" i="4"/>
  <c r="BL162" i="4"/>
  <c r="BM162" i="4"/>
  <c r="BN162" i="4"/>
  <c r="BO162" i="4"/>
  <c r="BP162" i="4"/>
  <c r="BQ162" i="4"/>
  <c r="BR162" i="4"/>
  <c r="BS162" i="4"/>
  <c r="BT162" i="4"/>
  <c r="BU162" i="4"/>
  <c r="BV162" i="4"/>
  <c r="BW162" i="4"/>
  <c r="BX162" i="4"/>
  <c r="BY162" i="4"/>
  <c r="BZ162" i="4"/>
  <c r="CA162" i="4"/>
  <c r="CB162" i="4"/>
  <c r="CC162" i="4"/>
  <c r="CD162" i="4"/>
  <c r="CE162" i="4"/>
  <c r="CF162" i="4"/>
  <c r="CG162" i="4"/>
  <c r="CH162" i="4"/>
  <c r="CI162" i="4"/>
  <c r="CJ162" i="4"/>
  <c r="CK162" i="4"/>
  <c r="CL162" i="4"/>
  <c r="CM162" i="4" s="1"/>
  <c r="CN162" i="4"/>
  <c r="CO162" i="4"/>
  <c r="CP162" i="4"/>
  <c r="CQ162" i="4"/>
  <c r="CR162" i="4"/>
  <c r="CS162" i="4"/>
  <c r="CT162" i="4"/>
  <c r="CU162" i="4"/>
  <c r="CV162" i="4"/>
  <c r="CW162" i="4"/>
  <c r="CX162" i="4"/>
  <c r="CY162" i="4"/>
  <c r="CZ162" i="4"/>
  <c r="DA162" i="4"/>
  <c r="DB162" i="4"/>
  <c r="DC162" i="4"/>
  <c r="DD162" i="4"/>
  <c r="DE162" i="4"/>
  <c r="DF162" i="4"/>
  <c r="DG162" i="4"/>
  <c r="DH162" i="4"/>
  <c r="DI162" i="4"/>
  <c r="DJ162" i="4"/>
  <c r="DK162" i="4"/>
  <c r="DL162" i="4"/>
  <c r="DM162" i="4"/>
  <c r="DN162" i="4"/>
  <c r="DO162" i="4"/>
  <c r="DP162" i="4"/>
  <c r="DQ162" i="4"/>
  <c r="DR162" i="4"/>
  <c r="DS162" i="4"/>
  <c r="DT162" i="4"/>
  <c r="DU162" i="4"/>
  <c r="DV162" i="4"/>
  <c r="DW162" i="4"/>
  <c r="EC162" i="4"/>
  <c r="ED162" i="4"/>
  <c r="EE162" i="4"/>
  <c r="EF162" i="4"/>
  <c r="EG162" i="4"/>
  <c r="EH162" i="4"/>
  <c r="EI162" i="4"/>
  <c r="EJ162" i="4"/>
  <c r="EK162" i="4"/>
  <c r="EL162" i="4"/>
  <c r="EM162" i="4"/>
  <c r="EN162" i="4"/>
  <c r="EO162" i="4"/>
  <c r="EP162" i="4"/>
  <c r="EQ162" i="4"/>
  <c r="ER162" i="4"/>
  <c r="ES162" i="4"/>
  <c r="ET162" i="4"/>
  <c r="EU162" i="4"/>
  <c r="EV162" i="4"/>
  <c r="EW162" i="4"/>
  <c r="B163" i="4"/>
  <c r="C163" i="4"/>
  <c r="D163" i="4"/>
  <c r="E163" i="4"/>
  <c r="F163" i="4"/>
  <c r="G163" i="4"/>
  <c r="H163" i="4"/>
  <c r="M163" i="4" s="1"/>
  <c r="N163" i="4" s="1"/>
  <c r="O163" i="4" s="1" a="1"/>
  <c r="O163" i="4" s="1"/>
  <c r="R163" i="4"/>
  <c r="S163" i="4"/>
  <c r="T163" i="4"/>
  <c r="U163" i="4"/>
  <c r="V163" i="4"/>
  <c r="W163" i="4"/>
  <c r="X163" i="4"/>
  <c r="Y163" i="4"/>
  <c r="Z163" i="4"/>
  <c r="AA163" i="4"/>
  <c r="AB163" i="4"/>
  <c r="AC163" i="4"/>
  <c r="AD163" i="4"/>
  <c r="AE163" i="4" s="1"/>
  <c r="AF163" i="4"/>
  <c r="AG163" i="4" s="1"/>
  <c r="AH163" i="4"/>
  <c r="AI163" i="4"/>
  <c r="AJ163" i="4"/>
  <c r="AK163" i="4"/>
  <c r="AL163" i="4"/>
  <c r="AN163" i="4"/>
  <c r="AM163" i="4" s="1"/>
  <c r="AO163" i="4"/>
  <c r="AP163" i="4"/>
  <c r="AQ163" i="4"/>
  <c r="AR163" i="4"/>
  <c r="AS163" i="4"/>
  <c r="AT163" i="4"/>
  <c r="AU163" i="4"/>
  <c r="AV163" i="4"/>
  <c r="AW163" i="4"/>
  <c r="AX163" i="4"/>
  <c r="AY163" i="4"/>
  <c r="AZ163" i="4"/>
  <c r="BA163" i="4"/>
  <c r="BB163" i="4"/>
  <c r="BC163" i="4"/>
  <c r="BD163" i="4"/>
  <c r="BE163" i="4"/>
  <c r="BF163" i="4"/>
  <c r="BG163" i="4"/>
  <c r="BH163" i="4"/>
  <c r="BI163" i="4"/>
  <c r="BJ163" i="4"/>
  <c r="BK163" i="4"/>
  <c r="BL163" i="4"/>
  <c r="BM163" i="4"/>
  <c r="BN163" i="4"/>
  <c r="BO163" i="4"/>
  <c r="BP163" i="4"/>
  <c r="BQ163" i="4"/>
  <c r="BR163" i="4"/>
  <c r="BS163" i="4"/>
  <c r="BT163" i="4"/>
  <c r="BU163" i="4"/>
  <c r="BV163" i="4"/>
  <c r="BW163" i="4"/>
  <c r="BX163" i="4"/>
  <c r="BY163" i="4"/>
  <c r="BZ163" i="4"/>
  <c r="CA163" i="4"/>
  <c r="CB163" i="4"/>
  <c r="CC163" i="4"/>
  <c r="CD163" i="4"/>
  <c r="CE163" i="4"/>
  <c r="CF163" i="4"/>
  <c r="CG163" i="4"/>
  <c r="CH163" i="4"/>
  <c r="CI163" i="4"/>
  <c r="CJ163" i="4"/>
  <c r="CK163" i="4"/>
  <c r="CL163" i="4"/>
  <c r="CM163" i="4" s="1"/>
  <c r="CN163" i="4"/>
  <c r="CO163" i="4"/>
  <c r="CP163" i="4"/>
  <c r="CQ163" i="4"/>
  <c r="CR163" i="4"/>
  <c r="CS163" i="4"/>
  <c r="CT163" i="4"/>
  <c r="CU163" i="4"/>
  <c r="CV163" i="4"/>
  <c r="CW163" i="4"/>
  <c r="CX163" i="4"/>
  <c r="CY163" i="4"/>
  <c r="CZ163" i="4"/>
  <c r="DA163" i="4"/>
  <c r="DB163" i="4"/>
  <c r="DC163" i="4"/>
  <c r="DD163" i="4"/>
  <c r="DE163" i="4"/>
  <c r="DF163" i="4"/>
  <c r="DG163" i="4"/>
  <c r="DH163" i="4"/>
  <c r="DI163" i="4"/>
  <c r="DJ163" i="4"/>
  <c r="DK163" i="4"/>
  <c r="DL163" i="4"/>
  <c r="DM163" i="4"/>
  <c r="DN163" i="4"/>
  <c r="DO163" i="4"/>
  <c r="DP163" i="4"/>
  <c r="DQ163" i="4"/>
  <c r="DR163" i="4"/>
  <c r="DS163" i="4"/>
  <c r="DT163" i="4"/>
  <c r="DU163" i="4"/>
  <c r="DV163" i="4"/>
  <c r="DW163" i="4"/>
  <c r="EC163" i="4"/>
  <c r="ED163" i="4"/>
  <c r="EE163" i="4"/>
  <c r="EF163" i="4"/>
  <c r="EG163" i="4"/>
  <c r="EH163" i="4"/>
  <c r="EI163" i="4"/>
  <c r="EJ163" i="4"/>
  <c r="EK163" i="4"/>
  <c r="EL163" i="4"/>
  <c r="EM163" i="4"/>
  <c r="EN163" i="4"/>
  <c r="EO163" i="4"/>
  <c r="EP163" i="4"/>
  <c r="EQ163" i="4"/>
  <c r="ER163" i="4"/>
  <c r="ES163" i="4"/>
  <c r="ET163" i="4"/>
  <c r="EU163" i="4"/>
  <c r="EV163" i="4"/>
  <c r="EW163" i="4"/>
  <c r="B164" i="4"/>
  <c r="C164" i="4"/>
  <c r="D164" i="4"/>
  <c r="E164" i="4"/>
  <c r="F164" i="4"/>
  <c r="G164" i="4"/>
  <c r="H164" i="4"/>
  <c r="M164" i="4" s="1"/>
  <c r="N164" i="4" s="1"/>
  <c r="O164" i="4" s="1" a="1"/>
  <c r="O164" i="4" s="1"/>
  <c r="R164" i="4"/>
  <c r="S164" i="4"/>
  <c r="T164" i="4"/>
  <c r="U164" i="4"/>
  <c r="V164" i="4"/>
  <c r="W164" i="4"/>
  <c r="X164" i="4"/>
  <c r="Y164" i="4"/>
  <c r="Z164" i="4"/>
  <c r="AA164" i="4"/>
  <c r="AB164" i="4"/>
  <c r="AC164" i="4"/>
  <c r="AD164" i="4"/>
  <c r="AE164" i="4" s="1"/>
  <c r="AF164" i="4"/>
  <c r="AG164" i="4" s="1"/>
  <c r="AH164" i="4"/>
  <c r="AI164" i="4"/>
  <c r="AJ164" i="4"/>
  <c r="AK164" i="4"/>
  <c r="AL164" i="4"/>
  <c r="AN164" i="4"/>
  <c r="AM164" i="4" s="1"/>
  <c r="AO164" i="4"/>
  <c r="AP164" i="4"/>
  <c r="AQ164" i="4"/>
  <c r="AR164" i="4"/>
  <c r="AS164" i="4"/>
  <c r="AT164" i="4"/>
  <c r="AU164" i="4"/>
  <c r="AV164" i="4"/>
  <c r="AW164" i="4"/>
  <c r="AX164" i="4"/>
  <c r="AY164" i="4"/>
  <c r="AZ164" i="4"/>
  <c r="BA164" i="4"/>
  <c r="BB164" i="4"/>
  <c r="BC164" i="4"/>
  <c r="BD164" i="4"/>
  <c r="BE164" i="4"/>
  <c r="BF164" i="4"/>
  <c r="BG164" i="4"/>
  <c r="BH164" i="4"/>
  <c r="BI164" i="4"/>
  <c r="BJ164" i="4"/>
  <c r="BK164" i="4"/>
  <c r="BL164" i="4"/>
  <c r="BM164" i="4"/>
  <c r="BN164" i="4"/>
  <c r="BO164" i="4"/>
  <c r="BP164" i="4"/>
  <c r="BQ164" i="4"/>
  <c r="BR164" i="4"/>
  <c r="BS164" i="4"/>
  <c r="BT164" i="4"/>
  <c r="BU164" i="4"/>
  <c r="BV164" i="4"/>
  <c r="BW164" i="4"/>
  <c r="BX164" i="4"/>
  <c r="BY164" i="4"/>
  <c r="BZ164" i="4"/>
  <c r="CA164" i="4"/>
  <c r="CB164" i="4"/>
  <c r="CC164" i="4"/>
  <c r="CD164" i="4"/>
  <c r="CE164" i="4"/>
  <c r="CF164" i="4"/>
  <c r="CG164" i="4"/>
  <c r="CH164" i="4"/>
  <c r="CI164" i="4"/>
  <c r="CJ164" i="4"/>
  <c r="CK164" i="4"/>
  <c r="CL164" i="4"/>
  <c r="CM164" i="4" s="1"/>
  <c r="CN164" i="4"/>
  <c r="CO164" i="4"/>
  <c r="CP164" i="4"/>
  <c r="CQ164" i="4"/>
  <c r="CR164" i="4"/>
  <c r="CS164" i="4"/>
  <c r="CT164" i="4"/>
  <c r="CU164" i="4"/>
  <c r="CV164" i="4"/>
  <c r="CW164" i="4"/>
  <c r="CX164" i="4"/>
  <c r="CY164" i="4"/>
  <c r="CZ164" i="4"/>
  <c r="DA164" i="4"/>
  <c r="DB164" i="4"/>
  <c r="DC164" i="4"/>
  <c r="DD164" i="4"/>
  <c r="DE164" i="4"/>
  <c r="DF164" i="4"/>
  <c r="DG164" i="4"/>
  <c r="DH164" i="4"/>
  <c r="DI164" i="4"/>
  <c r="DJ164" i="4"/>
  <c r="DK164" i="4"/>
  <c r="DL164" i="4"/>
  <c r="DM164" i="4"/>
  <c r="DN164" i="4"/>
  <c r="DO164" i="4"/>
  <c r="DP164" i="4"/>
  <c r="DQ164" i="4"/>
  <c r="DR164" i="4"/>
  <c r="DS164" i="4"/>
  <c r="DT164" i="4"/>
  <c r="DU164" i="4"/>
  <c r="DV164" i="4"/>
  <c r="DW164" i="4"/>
  <c r="EC164" i="4"/>
  <c r="ED164" i="4"/>
  <c r="EE164" i="4"/>
  <c r="EF164" i="4"/>
  <c r="EG164" i="4"/>
  <c r="EH164" i="4"/>
  <c r="EI164" i="4"/>
  <c r="EJ164" i="4"/>
  <c r="EK164" i="4"/>
  <c r="EL164" i="4"/>
  <c r="EM164" i="4"/>
  <c r="EN164" i="4"/>
  <c r="EO164" i="4"/>
  <c r="EP164" i="4"/>
  <c r="EQ164" i="4"/>
  <c r="ER164" i="4"/>
  <c r="ES164" i="4"/>
  <c r="ET164" i="4"/>
  <c r="EU164" i="4"/>
  <c r="EV164" i="4"/>
  <c r="EW164" i="4"/>
  <c r="B165" i="4"/>
  <c r="C165" i="4"/>
  <c r="D165" i="4"/>
  <c r="E165" i="4"/>
  <c r="F165" i="4"/>
  <c r="G165" i="4"/>
  <c r="H165" i="4"/>
  <c r="M165" i="4" s="1"/>
  <c r="N165" i="4" s="1"/>
  <c r="O165" i="4" s="1" a="1"/>
  <c r="O165" i="4" s="1"/>
  <c r="R165" i="4"/>
  <c r="S165" i="4"/>
  <c r="T165" i="4"/>
  <c r="U165" i="4"/>
  <c r="V165" i="4"/>
  <c r="W165" i="4"/>
  <c r="X165" i="4"/>
  <c r="Y165" i="4"/>
  <c r="Z165" i="4"/>
  <c r="AA165" i="4"/>
  <c r="AB165" i="4"/>
  <c r="AC165" i="4"/>
  <c r="AD165" i="4"/>
  <c r="AE165" i="4" s="1"/>
  <c r="AF165" i="4"/>
  <c r="AG165" i="4" s="1"/>
  <c r="AH165" i="4"/>
  <c r="AI165" i="4"/>
  <c r="AJ165" i="4"/>
  <c r="AK165" i="4"/>
  <c r="AL165" i="4"/>
  <c r="AN165" i="4"/>
  <c r="AM165" i="4" s="1"/>
  <c r="AO165" i="4"/>
  <c r="AP165" i="4"/>
  <c r="AQ165" i="4"/>
  <c r="AR165" i="4"/>
  <c r="AS165" i="4"/>
  <c r="AT165" i="4"/>
  <c r="AU165" i="4"/>
  <c r="AV165" i="4"/>
  <c r="AW165" i="4"/>
  <c r="AX165" i="4"/>
  <c r="AY165" i="4"/>
  <c r="AZ165" i="4"/>
  <c r="BA165" i="4"/>
  <c r="BB165" i="4"/>
  <c r="BC165" i="4"/>
  <c r="BD165" i="4"/>
  <c r="BE165" i="4"/>
  <c r="BF165" i="4"/>
  <c r="BG165" i="4"/>
  <c r="BH165" i="4"/>
  <c r="BI165" i="4"/>
  <c r="BJ165" i="4"/>
  <c r="BK165" i="4"/>
  <c r="BL165" i="4"/>
  <c r="BM165" i="4"/>
  <c r="BN165" i="4"/>
  <c r="BO165" i="4"/>
  <c r="BP165" i="4"/>
  <c r="BQ165" i="4"/>
  <c r="BR165" i="4"/>
  <c r="BS165" i="4"/>
  <c r="BT165" i="4"/>
  <c r="BU165" i="4"/>
  <c r="BV165" i="4"/>
  <c r="BW165" i="4"/>
  <c r="BX165" i="4"/>
  <c r="BY165" i="4"/>
  <c r="BZ165" i="4"/>
  <c r="CA165" i="4"/>
  <c r="CB165" i="4"/>
  <c r="CC165" i="4"/>
  <c r="CD165" i="4"/>
  <c r="CE165" i="4"/>
  <c r="CF165" i="4"/>
  <c r="CG165" i="4"/>
  <c r="CH165" i="4"/>
  <c r="CI165" i="4"/>
  <c r="CJ165" i="4"/>
  <c r="CK165" i="4"/>
  <c r="CL165" i="4"/>
  <c r="CM165" i="4" s="1"/>
  <c r="CN165" i="4"/>
  <c r="CO165" i="4"/>
  <c r="CP165" i="4"/>
  <c r="CQ165" i="4"/>
  <c r="CR165" i="4"/>
  <c r="CS165" i="4"/>
  <c r="CT165" i="4"/>
  <c r="CU165" i="4"/>
  <c r="CV165" i="4"/>
  <c r="CW165" i="4"/>
  <c r="CX165" i="4"/>
  <c r="CY165" i="4"/>
  <c r="CZ165" i="4"/>
  <c r="DA165" i="4"/>
  <c r="DB165" i="4"/>
  <c r="DC165" i="4"/>
  <c r="DD165" i="4"/>
  <c r="DE165" i="4"/>
  <c r="DF165" i="4"/>
  <c r="DG165" i="4"/>
  <c r="DH165" i="4"/>
  <c r="DI165" i="4"/>
  <c r="DJ165" i="4"/>
  <c r="DK165" i="4"/>
  <c r="DL165" i="4"/>
  <c r="DM165" i="4"/>
  <c r="DN165" i="4"/>
  <c r="DO165" i="4"/>
  <c r="DP165" i="4"/>
  <c r="DQ165" i="4"/>
  <c r="DR165" i="4"/>
  <c r="DS165" i="4"/>
  <c r="DT165" i="4"/>
  <c r="DU165" i="4"/>
  <c r="DV165" i="4"/>
  <c r="DW165" i="4"/>
  <c r="EC165" i="4"/>
  <c r="ED165" i="4"/>
  <c r="EE165" i="4"/>
  <c r="EF165" i="4"/>
  <c r="EG165" i="4"/>
  <c r="EH165" i="4"/>
  <c r="EI165" i="4"/>
  <c r="EJ165" i="4"/>
  <c r="EK165" i="4"/>
  <c r="EL165" i="4"/>
  <c r="EM165" i="4"/>
  <c r="EN165" i="4"/>
  <c r="EO165" i="4"/>
  <c r="EP165" i="4"/>
  <c r="EQ165" i="4"/>
  <c r="ER165" i="4"/>
  <c r="ES165" i="4"/>
  <c r="ET165" i="4"/>
  <c r="EU165" i="4"/>
  <c r="EV165" i="4"/>
  <c r="EW165" i="4"/>
  <c r="B166" i="4"/>
  <c r="C166" i="4"/>
  <c r="D166" i="4"/>
  <c r="E166" i="4"/>
  <c r="F166" i="4"/>
  <c r="G166" i="4"/>
  <c r="H166" i="4"/>
  <c r="M166" i="4" s="1"/>
  <c r="N166" i="4" s="1"/>
  <c r="O166" i="4" s="1" a="1"/>
  <c r="O166" i="4" s="1"/>
  <c r="R166" i="4"/>
  <c r="S166" i="4"/>
  <c r="T166" i="4"/>
  <c r="U166" i="4"/>
  <c r="V166" i="4"/>
  <c r="W166" i="4"/>
  <c r="X166" i="4"/>
  <c r="Y166" i="4"/>
  <c r="Z166" i="4"/>
  <c r="AA166" i="4"/>
  <c r="AB166" i="4"/>
  <c r="AC166" i="4"/>
  <c r="AD166" i="4"/>
  <c r="AE166" i="4" s="1"/>
  <c r="AF166" i="4"/>
  <c r="AG166" i="4" s="1"/>
  <c r="AH166" i="4"/>
  <c r="AI166" i="4"/>
  <c r="AJ166" i="4"/>
  <c r="AK166" i="4"/>
  <c r="AL166" i="4"/>
  <c r="AN166" i="4"/>
  <c r="AM166" i="4" s="1"/>
  <c r="AO166" i="4"/>
  <c r="AP166" i="4"/>
  <c r="AQ166" i="4"/>
  <c r="AR166" i="4"/>
  <c r="AS166" i="4"/>
  <c r="AT166" i="4"/>
  <c r="AU166" i="4"/>
  <c r="AV166" i="4"/>
  <c r="AW166" i="4"/>
  <c r="AX166" i="4"/>
  <c r="AY166" i="4"/>
  <c r="AZ166" i="4"/>
  <c r="BA166" i="4"/>
  <c r="BB166" i="4"/>
  <c r="BC166" i="4"/>
  <c r="BD166" i="4"/>
  <c r="BE166" i="4"/>
  <c r="BF166" i="4"/>
  <c r="BG166" i="4"/>
  <c r="BH166" i="4"/>
  <c r="BI166" i="4"/>
  <c r="BJ166" i="4"/>
  <c r="BK166" i="4"/>
  <c r="BL166" i="4"/>
  <c r="BM166" i="4"/>
  <c r="BN166" i="4"/>
  <c r="BO166" i="4"/>
  <c r="BP166" i="4"/>
  <c r="BQ166" i="4"/>
  <c r="BR166" i="4"/>
  <c r="BS166" i="4"/>
  <c r="BT166" i="4"/>
  <c r="BU166" i="4"/>
  <c r="BV166" i="4"/>
  <c r="BW166" i="4"/>
  <c r="BX166" i="4"/>
  <c r="BY166" i="4"/>
  <c r="BZ166" i="4"/>
  <c r="CA166" i="4"/>
  <c r="CB166" i="4"/>
  <c r="CC166" i="4"/>
  <c r="CD166" i="4"/>
  <c r="CE166" i="4"/>
  <c r="CF166" i="4"/>
  <c r="CG166" i="4"/>
  <c r="CH166" i="4"/>
  <c r="CI166" i="4"/>
  <c r="CJ166" i="4"/>
  <c r="CK166" i="4"/>
  <c r="CL166" i="4"/>
  <c r="CM166" i="4" s="1"/>
  <c r="CN166" i="4"/>
  <c r="CO166" i="4"/>
  <c r="CP166" i="4"/>
  <c r="CQ166" i="4"/>
  <c r="CR166" i="4"/>
  <c r="CS166" i="4"/>
  <c r="CT166" i="4"/>
  <c r="CU166" i="4"/>
  <c r="CV166" i="4"/>
  <c r="CW166" i="4"/>
  <c r="CX166" i="4"/>
  <c r="CY166" i="4"/>
  <c r="CZ166" i="4"/>
  <c r="DA166" i="4"/>
  <c r="DB166" i="4"/>
  <c r="DC166" i="4"/>
  <c r="DD166" i="4"/>
  <c r="DE166" i="4"/>
  <c r="DF166" i="4"/>
  <c r="DG166" i="4"/>
  <c r="DH166" i="4"/>
  <c r="DI166" i="4"/>
  <c r="DJ166" i="4"/>
  <c r="DK166" i="4"/>
  <c r="DL166" i="4"/>
  <c r="DM166" i="4"/>
  <c r="DN166" i="4"/>
  <c r="DO166" i="4"/>
  <c r="DP166" i="4"/>
  <c r="DQ166" i="4"/>
  <c r="DR166" i="4"/>
  <c r="DS166" i="4"/>
  <c r="DT166" i="4"/>
  <c r="DU166" i="4"/>
  <c r="DV166" i="4"/>
  <c r="DW166" i="4"/>
  <c r="EC166" i="4"/>
  <c r="ED166" i="4"/>
  <c r="EE166" i="4"/>
  <c r="EF166" i="4"/>
  <c r="EG166" i="4"/>
  <c r="EH166" i="4"/>
  <c r="EI166" i="4"/>
  <c r="EJ166" i="4"/>
  <c r="EK166" i="4"/>
  <c r="EL166" i="4"/>
  <c r="EM166" i="4"/>
  <c r="EN166" i="4"/>
  <c r="EO166" i="4"/>
  <c r="EP166" i="4"/>
  <c r="EQ166" i="4"/>
  <c r="ER166" i="4"/>
  <c r="ES166" i="4"/>
  <c r="ET166" i="4"/>
  <c r="EU166" i="4"/>
  <c r="EV166" i="4"/>
  <c r="EW166" i="4"/>
  <c r="B167" i="4"/>
  <c r="C167" i="4"/>
  <c r="D167" i="4"/>
  <c r="E167" i="4"/>
  <c r="F167" i="4"/>
  <c r="G167" i="4"/>
  <c r="H167" i="4"/>
  <c r="M167" i="4" s="1"/>
  <c r="N167" i="4" s="1"/>
  <c r="O167" i="4" s="1" a="1"/>
  <c r="O167" i="4" s="1"/>
  <c r="R167" i="4"/>
  <c r="S167" i="4"/>
  <c r="T167" i="4"/>
  <c r="U167" i="4"/>
  <c r="V167" i="4"/>
  <c r="W167" i="4"/>
  <c r="X167" i="4"/>
  <c r="Y167" i="4"/>
  <c r="Z167" i="4"/>
  <c r="AA167" i="4"/>
  <c r="AB167" i="4"/>
  <c r="AC167" i="4"/>
  <c r="AD167" i="4"/>
  <c r="AE167" i="4" s="1"/>
  <c r="AF167" i="4"/>
  <c r="AG167" i="4" s="1"/>
  <c r="AH167" i="4"/>
  <c r="AI167" i="4"/>
  <c r="AJ167" i="4"/>
  <c r="AK167" i="4"/>
  <c r="AL167" i="4"/>
  <c r="AN167" i="4"/>
  <c r="AM167" i="4" s="1"/>
  <c r="AO167" i="4"/>
  <c r="AP167" i="4"/>
  <c r="AQ167" i="4"/>
  <c r="AR167" i="4"/>
  <c r="AS167" i="4"/>
  <c r="AT167" i="4"/>
  <c r="AU167" i="4"/>
  <c r="AV167" i="4"/>
  <c r="AW167" i="4"/>
  <c r="AX167" i="4"/>
  <c r="AY167" i="4"/>
  <c r="AZ167" i="4"/>
  <c r="BA167" i="4"/>
  <c r="BB167" i="4"/>
  <c r="BC167" i="4"/>
  <c r="BD167" i="4"/>
  <c r="BE167" i="4"/>
  <c r="BF167" i="4"/>
  <c r="BG167" i="4"/>
  <c r="BH167" i="4"/>
  <c r="BI167" i="4"/>
  <c r="BJ167" i="4"/>
  <c r="BK167" i="4"/>
  <c r="BL167" i="4"/>
  <c r="BM167" i="4"/>
  <c r="BN167" i="4"/>
  <c r="BO167" i="4"/>
  <c r="BP167" i="4"/>
  <c r="BQ167" i="4"/>
  <c r="BR167" i="4"/>
  <c r="BS167" i="4"/>
  <c r="BT167" i="4"/>
  <c r="BU167" i="4"/>
  <c r="BV167" i="4"/>
  <c r="BW167" i="4"/>
  <c r="BX167" i="4"/>
  <c r="BY167" i="4"/>
  <c r="BZ167" i="4"/>
  <c r="CA167" i="4"/>
  <c r="CB167" i="4"/>
  <c r="CC167" i="4"/>
  <c r="CD167" i="4"/>
  <c r="CE167" i="4"/>
  <c r="CF167" i="4"/>
  <c r="CG167" i="4"/>
  <c r="CH167" i="4"/>
  <c r="CI167" i="4"/>
  <c r="CJ167" i="4"/>
  <c r="CK167" i="4"/>
  <c r="CL167" i="4"/>
  <c r="CM167" i="4" s="1"/>
  <c r="CN167" i="4"/>
  <c r="CO167" i="4"/>
  <c r="CP167" i="4"/>
  <c r="CQ167" i="4"/>
  <c r="CR167" i="4"/>
  <c r="CS167" i="4"/>
  <c r="CT167" i="4"/>
  <c r="CU167" i="4"/>
  <c r="CV167" i="4"/>
  <c r="CW167" i="4"/>
  <c r="CX167" i="4"/>
  <c r="CY167" i="4"/>
  <c r="CZ167" i="4"/>
  <c r="DA167" i="4"/>
  <c r="DB167" i="4"/>
  <c r="DC167" i="4"/>
  <c r="DD167" i="4"/>
  <c r="DE167" i="4"/>
  <c r="DF167" i="4"/>
  <c r="DG167" i="4"/>
  <c r="DH167" i="4"/>
  <c r="DI167" i="4"/>
  <c r="DJ167" i="4"/>
  <c r="DK167" i="4"/>
  <c r="DL167" i="4"/>
  <c r="DM167" i="4"/>
  <c r="DN167" i="4"/>
  <c r="DO167" i="4"/>
  <c r="DP167" i="4"/>
  <c r="DQ167" i="4"/>
  <c r="DR167" i="4"/>
  <c r="DS167" i="4"/>
  <c r="DT167" i="4"/>
  <c r="DU167" i="4"/>
  <c r="DV167" i="4"/>
  <c r="DW167" i="4"/>
  <c r="EC167" i="4"/>
  <c r="ED167" i="4"/>
  <c r="EE167" i="4"/>
  <c r="EF167" i="4"/>
  <c r="EG167" i="4"/>
  <c r="EH167" i="4"/>
  <c r="EI167" i="4"/>
  <c r="EJ167" i="4"/>
  <c r="EK167" i="4"/>
  <c r="EL167" i="4"/>
  <c r="EM167" i="4"/>
  <c r="EN167" i="4"/>
  <c r="EO167" i="4"/>
  <c r="EP167" i="4"/>
  <c r="EQ167" i="4"/>
  <c r="ER167" i="4"/>
  <c r="ES167" i="4"/>
  <c r="ET167" i="4"/>
  <c r="EU167" i="4"/>
  <c r="EV167" i="4"/>
  <c r="EW167" i="4"/>
  <c r="B168" i="4"/>
  <c r="C168" i="4"/>
  <c r="D168" i="4"/>
  <c r="E168" i="4"/>
  <c r="F168" i="4"/>
  <c r="G168" i="4"/>
  <c r="H168" i="4"/>
  <c r="M168" i="4" s="1"/>
  <c r="N168" i="4" s="1"/>
  <c r="O168" i="4" s="1" a="1"/>
  <c r="O168" i="4" s="1"/>
  <c r="R168" i="4"/>
  <c r="S168" i="4"/>
  <c r="T168" i="4"/>
  <c r="U168" i="4"/>
  <c r="V168" i="4"/>
  <c r="W168" i="4"/>
  <c r="X168" i="4"/>
  <c r="Y168" i="4"/>
  <c r="Z168" i="4"/>
  <c r="AA168" i="4"/>
  <c r="AB168" i="4"/>
  <c r="AC168" i="4"/>
  <c r="AD168" i="4"/>
  <c r="AE168" i="4" s="1"/>
  <c r="AF168" i="4"/>
  <c r="AG168" i="4" s="1"/>
  <c r="AH168" i="4"/>
  <c r="AI168" i="4"/>
  <c r="AJ168" i="4"/>
  <c r="AK168" i="4"/>
  <c r="AL168" i="4"/>
  <c r="AN168" i="4"/>
  <c r="AM168" i="4" s="1"/>
  <c r="AO168" i="4"/>
  <c r="AP168" i="4"/>
  <c r="AQ168" i="4"/>
  <c r="AR168" i="4"/>
  <c r="AS168" i="4"/>
  <c r="AT168" i="4"/>
  <c r="AU168" i="4"/>
  <c r="AV168" i="4"/>
  <c r="AW168" i="4"/>
  <c r="AX168" i="4"/>
  <c r="AY168" i="4"/>
  <c r="AZ168" i="4"/>
  <c r="BA168" i="4"/>
  <c r="BB168" i="4"/>
  <c r="BC168" i="4"/>
  <c r="BD168" i="4"/>
  <c r="BE168" i="4"/>
  <c r="BF168" i="4"/>
  <c r="BG168" i="4"/>
  <c r="BH168" i="4"/>
  <c r="BI168" i="4"/>
  <c r="BJ168" i="4"/>
  <c r="BK168" i="4"/>
  <c r="BL168" i="4"/>
  <c r="BM168" i="4"/>
  <c r="BN168" i="4"/>
  <c r="BO168" i="4"/>
  <c r="BP168" i="4"/>
  <c r="BQ168" i="4"/>
  <c r="BR168" i="4"/>
  <c r="BS168" i="4"/>
  <c r="BT168" i="4"/>
  <c r="BU168" i="4"/>
  <c r="BV168" i="4"/>
  <c r="BW168" i="4"/>
  <c r="BX168" i="4"/>
  <c r="BY168" i="4"/>
  <c r="BZ168" i="4"/>
  <c r="CA168" i="4"/>
  <c r="CB168" i="4"/>
  <c r="CC168" i="4"/>
  <c r="CD168" i="4"/>
  <c r="CE168" i="4"/>
  <c r="CF168" i="4"/>
  <c r="CG168" i="4"/>
  <c r="CH168" i="4"/>
  <c r="CI168" i="4"/>
  <c r="CJ168" i="4"/>
  <c r="CK168" i="4"/>
  <c r="CL168" i="4"/>
  <c r="CM168" i="4" s="1"/>
  <c r="CN168" i="4"/>
  <c r="CO168" i="4"/>
  <c r="CP168" i="4"/>
  <c r="CQ168" i="4"/>
  <c r="CR168" i="4"/>
  <c r="CS168" i="4"/>
  <c r="CT168" i="4"/>
  <c r="CU168" i="4"/>
  <c r="CV168" i="4"/>
  <c r="CW168" i="4"/>
  <c r="CX168" i="4"/>
  <c r="CY168" i="4"/>
  <c r="CZ168" i="4"/>
  <c r="DA168" i="4"/>
  <c r="DB168" i="4"/>
  <c r="DC168" i="4"/>
  <c r="DD168" i="4"/>
  <c r="DE168" i="4"/>
  <c r="DF168" i="4"/>
  <c r="DG168" i="4"/>
  <c r="DH168" i="4"/>
  <c r="DI168" i="4"/>
  <c r="DJ168" i="4"/>
  <c r="DK168" i="4"/>
  <c r="DL168" i="4"/>
  <c r="DM168" i="4"/>
  <c r="DN168" i="4"/>
  <c r="DO168" i="4"/>
  <c r="DP168" i="4"/>
  <c r="DQ168" i="4"/>
  <c r="DR168" i="4"/>
  <c r="DS168" i="4"/>
  <c r="DT168" i="4"/>
  <c r="DU168" i="4"/>
  <c r="DV168" i="4"/>
  <c r="DW168" i="4"/>
  <c r="EC168" i="4"/>
  <c r="ED168" i="4"/>
  <c r="EE168" i="4"/>
  <c r="EF168" i="4"/>
  <c r="EG168" i="4"/>
  <c r="EH168" i="4"/>
  <c r="EI168" i="4"/>
  <c r="EJ168" i="4"/>
  <c r="EK168" i="4"/>
  <c r="EL168" i="4"/>
  <c r="EM168" i="4"/>
  <c r="EN168" i="4"/>
  <c r="EO168" i="4"/>
  <c r="EP168" i="4"/>
  <c r="EQ168" i="4"/>
  <c r="ER168" i="4"/>
  <c r="ES168" i="4"/>
  <c r="ET168" i="4"/>
  <c r="EU168" i="4"/>
  <c r="EV168" i="4"/>
  <c r="EW168" i="4"/>
  <c r="B169" i="4"/>
  <c r="C169" i="4"/>
  <c r="D169" i="4"/>
  <c r="E169" i="4"/>
  <c r="F169" i="4"/>
  <c r="G169" i="4"/>
  <c r="H169" i="4"/>
  <c r="M169" i="4" s="1"/>
  <c r="N169" i="4" s="1"/>
  <c r="O169" i="4" s="1" a="1"/>
  <c r="O169" i="4" s="1"/>
  <c r="R169" i="4"/>
  <c r="S169" i="4"/>
  <c r="T169" i="4"/>
  <c r="U169" i="4"/>
  <c r="V169" i="4"/>
  <c r="W169" i="4"/>
  <c r="X169" i="4"/>
  <c r="Y169" i="4"/>
  <c r="Z169" i="4"/>
  <c r="AA169" i="4"/>
  <c r="AB169" i="4"/>
  <c r="AC169" i="4"/>
  <c r="AD169" i="4"/>
  <c r="AE169" i="4" s="1"/>
  <c r="AF169" i="4"/>
  <c r="AG169" i="4" s="1"/>
  <c r="AH169" i="4"/>
  <c r="AI169" i="4"/>
  <c r="AJ169" i="4"/>
  <c r="AK169" i="4"/>
  <c r="AL169" i="4"/>
  <c r="AN169" i="4"/>
  <c r="AM169" i="4" s="1"/>
  <c r="AO169" i="4"/>
  <c r="AP169" i="4"/>
  <c r="AQ169" i="4"/>
  <c r="AR169" i="4"/>
  <c r="AS169" i="4"/>
  <c r="AT169" i="4"/>
  <c r="AU169" i="4"/>
  <c r="AV169" i="4"/>
  <c r="AW169" i="4"/>
  <c r="AX169" i="4"/>
  <c r="AY169" i="4"/>
  <c r="AZ169" i="4"/>
  <c r="BA169" i="4"/>
  <c r="BB169" i="4"/>
  <c r="BC169" i="4"/>
  <c r="BD169" i="4"/>
  <c r="BE169" i="4"/>
  <c r="BF169" i="4"/>
  <c r="BG169" i="4"/>
  <c r="BH169" i="4"/>
  <c r="BI169" i="4"/>
  <c r="BJ169" i="4"/>
  <c r="BK169" i="4"/>
  <c r="BL169" i="4"/>
  <c r="BM169" i="4"/>
  <c r="BN169" i="4"/>
  <c r="BO169" i="4"/>
  <c r="BP169" i="4"/>
  <c r="BQ169" i="4"/>
  <c r="BR169" i="4"/>
  <c r="BS169" i="4"/>
  <c r="BT169" i="4"/>
  <c r="BU169" i="4"/>
  <c r="BV169" i="4"/>
  <c r="BW169" i="4"/>
  <c r="BX169" i="4"/>
  <c r="BY169" i="4"/>
  <c r="BZ169" i="4"/>
  <c r="CA169" i="4"/>
  <c r="CB169" i="4"/>
  <c r="CC169" i="4"/>
  <c r="CD169" i="4"/>
  <c r="CE169" i="4"/>
  <c r="CF169" i="4"/>
  <c r="CG169" i="4"/>
  <c r="CH169" i="4"/>
  <c r="CI169" i="4"/>
  <c r="CJ169" i="4"/>
  <c r="CK169" i="4"/>
  <c r="CL169" i="4"/>
  <c r="CM169" i="4" s="1"/>
  <c r="CN169" i="4"/>
  <c r="CO169" i="4"/>
  <c r="CP169" i="4"/>
  <c r="CQ169" i="4"/>
  <c r="CR169" i="4"/>
  <c r="CS169" i="4"/>
  <c r="CT169" i="4"/>
  <c r="CU169" i="4"/>
  <c r="CV169" i="4"/>
  <c r="CW169" i="4"/>
  <c r="CX169" i="4"/>
  <c r="CY169" i="4"/>
  <c r="CZ169" i="4"/>
  <c r="DA169" i="4"/>
  <c r="DB169" i="4"/>
  <c r="DC169" i="4"/>
  <c r="DD169" i="4"/>
  <c r="DE169" i="4"/>
  <c r="DF169" i="4"/>
  <c r="DG169" i="4"/>
  <c r="DH169" i="4"/>
  <c r="DI169" i="4"/>
  <c r="DJ169" i="4"/>
  <c r="DK169" i="4"/>
  <c r="DL169" i="4"/>
  <c r="DM169" i="4"/>
  <c r="DN169" i="4"/>
  <c r="DO169" i="4"/>
  <c r="DP169" i="4"/>
  <c r="DQ169" i="4"/>
  <c r="DR169" i="4"/>
  <c r="DS169" i="4"/>
  <c r="DT169" i="4"/>
  <c r="DU169" i="4"/>
  <c r="DV169" i="4"/>
  <c r="DW169" i="4"/>
  <c r="EC169" i="4"/>
  <c r="ED169" i="4"/>
  <c r="EE169" i="4"/>
  <c r="EF169" i="4"/>
  <c r="EG169" i="4"/>
  <c r="EH169" i="4"/>
  <c r="EI169" i="4"/>
  <c r="EJ169" i="4"/>
  <c r="EK169" i="4"/>
  <c r="EL169" i="4"/>
  <c r="EM169" i="4"/>
  <c r="EN169" i="4"/>
  <c r="EO169" i="4"/>
  <c r="EP169" i="4"/>
  <c r="EQ169" i="4"/>
  <c r="ER169" i="4"/>
  <c r="ES169" i="4"/>
  <c r="ET169" i="4"/>
  <c r="EU169" i="4"/>
  <c r="EV169" i="4"/>
  <c r="EW169" i="4"/>
  <c r="B170" i="4"/>
  <c r="C170" i="4"/>
  <c r="D170" i="4"/>
  <c r="E170" i="4"/>
  <c r="F170" i="4"/>
  <c r="G170" i="4"/>
  <c r="H170" i="4"/>
  <c r="M170" i="4" s="1"/>
  <c r="N170" i="4" s="1"/>
  <c r="O170" i="4" s="1" a="1"/>
  <c r="O170" i="4" s="1"/>
  <c r="R170" i="4"/>
  <c r="S170" i="4"/>
  <c r="T170" i="4"/>
  <c r="U170" i="4"/>
  <c r="V170" i="4"/>
  <c r="W170" i="4"/>
  <c r="X170" i="4"/>
  <c r="Y170" i="4"/>
  <c r="Z170" i="4"/>
  <c r="AA170" i="4"/>
  <c r="AB170" i="4"/>
  <c r="AC170" i="4"/>
  <c r="AD170" i="4"/>
  <c r="AE170" i="4" s="1"/>
  <c r="AF170" i="4"/>
  <c r="AG170" i="4" s="1"/>
  <c r="AH170" i="4"/>
  <c r="AI170" i="4"/>
  <c r="AJ170" i="4"/>
  <c r="AK170" i="4"/>
  <c r="AL170" i="4"/>
  <c r="AN170" i="4"/>
  <c r="AM170" i="4" s="1"/>
  <c r="AO170" i="4"/>
  <c r="AP170" i="4"/>
  <c r="AQ170" i="4"/>
  <c r="AR170" i="4"/>
  <c r="AS170" i="4"/>
  <c r="AT170" i="4"/>
  <c r="AU170" i="4"/>
  <c r="AV170" i="4"/>
  <c r="AW170" i="4"/>
  <c r="AX170" i="4"/>
  <c r="AY170" i="4"/>
  <c r="AZ170" i="4"/>
  <c r="BA170" i="4"/>
  <c r="BB170" i="4"/>
  <c r="BC170" i="4"/>
  <c r="BD170" i="4"/>
  <c r="BE170" i="4"/>
  <c r="BF170" i="4"/>
  <c r="BG170" i="4"/>
  <c r="BH170" i="4"/>
  <c r="BI170" i="4"/>
  <c r="BJ170" i="4"/>
  <c r="BK170" i="4"/>
  <c r="BL170" i="4"/>
  <c r="BM170" i="4"/>
  <c r="BN170" i="4"/>
  <c r="BO170" i="4"/>
  <c r="BP170" i="4"/>
  <c r="BQ170" i="4"/>
  <c r="BR170" i="4"/>
  <c r="BS170" i="4"/>
  <c r="BT170" i="4"/>
  <c r="BU170" i="4"/>
  <c r="BV170" i="4"/>
  <c r="BW170" i="4"/>
  <c r="BX170" i="4"/>
  <c r="BY170" i="4"/>
  <c r="BZ170" i="4"/>
  <c r="CA170" i="4"/>
  <c r="CB170" i="4"/>
  <c r="CC170" i="4"/>
  <c r="CD170" i="4"/>
  <c r="CE170" i="4"/>
  <c r="CF170" i="4"/>
  <c r="CG170" i="4"/>
  <c r="CH170" i="4"/>
  <c r="CI170" i="4"/>
  <c r="CJ170" i="4"/>
  <c r="CK170" i="4"/>
  <c r="CL170" i="4"/>
  <c r="CM170" i="4" s="1"/>
  <c r="CN170" i="4"/>
  <c r="CO170" i="4"/>
  <c r="CP170" i="4"/>
  <c r="CQ170" i="4"/>
  <c r="CR170" i="4"/>
  <c r="CS170" i="4"/>
  <c r="CT170" i="4"/>
  <c r="CU170" i="4"/>
  <c r="CV170" i="4"/>
  <c r="CW170" i="4"/>
  <c r="CX170" i="4"/>
  <c r="CY170" i="4"/>
  <c r="CZ170" i="4"/>
  <c r="DA170" i="4"/>
  <c r="DB170" i="4"/>
  <c r="DC170" i="4"/>
  <c r="DD170" i="4"/>
  <c r="DE170" i="4"/>
  <c r="DF170" i="4"/>
  <c r="DG170" i="4"/>
  <c r="DH170" i="4"/>
  <c r="DI170" i="4"/>
  <c r="DJ170" i="4"/>
  <c r="DK170" i="4"/>
  <c r="DL170" i="4"/>
  <c r="DM170" i="4"/>
  <c r="DN170" i="4"/>
  <c r="DO170" i="4"/>
  <c r="DP170" i="4"/>
  <c r="DQ170" i="4"/>
  <c r="DR170" i="4"/>
  <c r="DS170" i="4"/>
  <c r="DT170" i="4"/>
  <c r="DU170" i="4"/>
  <c r="DV170" i="4"/>
  <c r="DW170" i="4"/>
  <c r="EC170" i="4"/>
  <c r="ED170" i="4"/>
  <c r="EE170" i="4"/>
  <c r="EF170" i="4"/>
  <c r="EG170" i="4"/>
  <c r="EH170" i="4"/>
  <c r="EI170" i="4"/>
  <c r="EJ170" i="4"/>
  <c r="EK170" i="4"/>
  <c r="EL170" i="4"/>
  <c r="EM170" i="4"/>
  <c r="EN170" i="4"/>
  <c r="EO170" i="4"/>
  <c r="EP170" i="4"/>
  <c r="EQ170" i="4"/>
  <c r="ER170" i="4"/>
  <c r="ES170" i="4"/>
  <c r="ET170" i="4"/>
  <c r="EU170" i="4"/>
  <c r="EV170" i="4"/>
  <c r="EW170" i="4"/>
  <c r="B171" i="4"/>
  <c r="C171" i="4"/>
  <c r="D171" i="4"/>
  <c r="E171" i="4"/>
  <c r="F171" i="4"/>
  <c r="G171" i="4"/>
  <c r="H171" i="4"/>
  <c r="M171" i="4" s="1"/>
  <c r="N171" i="4" s="1"/>
  <c r="O171" i="4" s="1" a="1"/>
  <c r="O171" i="4" s="1"/>
  <c r="R171" i="4"/>
  <c r="S171" i="4"/>
  <c r="T171" i="4"/>
  <c r="U171" i="4"/>
  <c r="V171" i="4"/>
  <c r="W171" i="4"/>
  <c r="X171" i="4"/>
  <c r="Y171" i="4"/>
  <c r="Z171" i="4"/>
  <c r="AA171" i="4"/>
  <c r="AB171" i="4"/>
  <c r="AC171" i="4"/>
  <c r="AD171" i="4"/>
  <c r="AE171" i="4" s="1"/>
  <c r="AF171" i="4"/>
  <c r="AG171" i="4" s="1"/>
  <c r="AH171" i="4"/>
  <c r="AI171" i="4"/>
  <c r="AJ171" i="4"/>
  <c r="AK171" i="4"/>
  <c r="AL171" i="4"/>
  <c r="AN171" i="4"/>
  <c r="AM171" i="4" s="1"/>
  <c r="AO171" i="4"/>
  <c r="AP171" i="4"/>
  <c r="AQ171" i="4"/>
  <c r="AR171" i="4"/>
  <c r="AS171" i="4"/>
  <c r="AT171" i="4"/>
  <c r="AU171" i="4"/>
  <c r="AV171" i="4"/>
  <c r="AW171" i="4"/>
  <c r="AX171" i="4"/>
  <c r="AY171" i="4"/>
  <c r="AZ171" i="4"/>
  <c r="BA171" i="4"/>
  <c r="BB171" i="4"/>
  <c r="BC171" i="4"/>
  <c r="BD171" i="4"/>
  <c r="BE171" i="4"/>
  <c r="BF171" i="4"/>
  <c r="BG171" i="4"/>
  <c r="BH171" i="4"/>
  <c r="BI171" i="4"/>
  <c r="BJ171" i="4"/>
  <c r="BK171" i="4"/>
  <c r="BL171" i="4"/>
  <c r="BM171" i="4"/>
  <c r="BN171" i="4"/>
  <c r="BO171" i="4"/>
  <c r="BP171" i="4"/>
  <c r="BQ171" i="4"/>
  <c r="BR171" i="4"/>
  <c r="BS171" i="4"/>
  <c r="BT171" i="4"/>
  <c r="BU171" i="4"/>
  <c r="BV171" i="4"/>
  <c r="BW171" i="4"/>
  <c r="BX171" i="4"/>
  <c r="BY171" i="4"/>
  <c r="BZ171" i="4"/>
  <c r="CA171" i="4"/>
  <c r="CB171" i="4"/>
  <c r="CC171" i="4"/>
  <c r="CD171" i="4"/>
  <c r="CE171" i="4"/>
  <c r="CF171" i="4"/>
  <c r="CG171" i="4"/>
  <c r="CH171" i="4"/>
  <c r="CI171" i="4"/>
  <c r="CJ171" i="4"/>
  <c r="CK171" i="4"/>
  <c r="CL171" i="4"/>
  <c r="CM171" i="4" s="1"/>
  <c r="CN171" i="4"/>
  <c r="CO171" i="4"/>
  <c r="CP171" i="4"/>
  <c r="CQ171" i="4"/>
  <c r="CR171" i="4"/>
  <c r="CS171" i="4"/>
  <c r="CT171" i="4"/>
  <c r="CU171" i="4"/>
  <c r="CV171" i="4"/>
  <c r="CW171" i="4"/>
  <c r="CX171" i="4"/>
  <c r="CY171" i="4"/>
  <c r="CZ171" i="4"/>
  <c r="DA171" i="4"/>
  <c r="DB171" i="4"/>
  <c r="DC171" i="4"/>
  <c r="DD171" i="4"/>
  <c r="DE171" i="4"/>
  <c r="DF171" i="4"/>
  <c r="DG171" i="4"/>
  <c r="DH171" i="4"/>
  <c r="DI171" i="4"/>
  <c r="DJ171" i="4"/>
  <c r="DK171" i="4"/>
  <c r="DL171" i="4"/>
  <c r="DM171" i="4"/>
  <c r="DN171" i="4"/>
  <c r="DO171" i="4"/>
  <c r="DP171" i="4"/>
  <c r="DQ171" i="4"/>
  <c r="DR171" i="4"/>
  <c r="DS171" i="4"/>
  <c r="DT171" i="4"/>
  <c r="DU171" i="4"/>
  <c r="DV171" i="4"/>
  <c r="DW171" i="4"/>
  <c r="EC171" i="4"/>
  <c r="ED171" i="4"/>
  <c r="EE171" i="4"/>
  <c r="EF171" i="4"/>
  <c r="EG171" i="4"/>
  <c r="EH171" i="4"/>
  <c r="EI171" i="4"/>
  <c r="EJ171" i="4"/>
  <c r="EK171" i="4"/>
  <c r="EL171" i="4"/>
  <c r="EM171" i="4"/>
  <c r="EN171" i="4"/>
  <c r="EO171" i="4"/>
  <c r="EP171" i="4"/>
  <c r="EQ171" i="4"/>
  <c r="ER171" i="4"/>
  <c r="ES171" i="4"/>
  <c r="ET171" i="4"/>
  <c r="EU171" i="4"/>
  <c r="EV171" i="4"/>
  <c r="EW171" i="4"/>
  <c r="B172" i="4"/>
  <c r="C172" i="4"/>
  <c r="D172" i="4"/>
  <c r="E172" i="4"/>
  <c r="F172" i="4"/>
  <c r="G172" i="4"/>
  <c r="H172" i="4"/>
  <c r="M172" i="4" s="1"/>
  <c r="N172" i="4" s="1"/>
  <c r="O172" i="4" s="1" a="1"/>
  <c r="O172" i="4" s="1"/>
  <c r="R172" i="4"/>
  <c r="S172" i="4"/>
  <c r="T172" i="4"/>
  <c r="U172" i="4"/>
  <c r="V172" i="4"/>
  <c r="W172" i="4"/>
  <c r="X172" i="4"/>
  <c r="Y172" i="4"/>
  <c r="Z172" i="4"/>
  <c r="AA172" i="4"/>
  <c r="AB172" i="4"/>
  <c r="AC172" i="4"/>
  <c r="AD172" i="4"/>
  <c r="AE172" i="4" s="1"/>
  <c r="AF172" i="4"/>
  <c r="AG172" i="4" s="1"/>
  <c r="AH172" i="4"/>
  <c r="AI172" i="4"/>
  <c r="AJ172" i="4"/>
  <c r="AK172" i="4"/>
  <c r="AL172" i="4"/>
  <c r="AN172" i="4"/>
  <c r="AM172" i="4" s="1"/>
  <c r="AO172" i="4"/>
  <c r="AP172" i="4"/>
  <c r="AQ172" i="4"/>
  <c r="AR172" i="4"/>
  <c r="AS172" i="4"/>
  <c r="AT172" i="4"/>
  <c r="AU172" i="4"/>
  <c r="AV172" i="4"/>
  <c r="AW172" i="4"/>
  <c r="AX172" i="4"/>
  <c r="AY172" i="4"/>
  <c r="AZ172" i="4"/>
  <c r="BA172" i="4"/>
  <c r="BB172" i="4"/>
  <c r="BC172" i="4"/>
  <c r="BD172" i="4"/>
  <c r="BE172" i="4"/>
  <c r="BF172" i="4"/>
  <c r="BG172" i="4"/>
  <c r="BH172" i="4"/>
  <c r="BI172" i="4"/>
  <c r="BJ172" i="4"/>
  <c r="BK172" i="4"/>
  <c r="BL172" i="4"/>
  <c r="BM172" i="4"/>
  <c r="BN172" i="4"/>
  <c r="BO172" i="4"/>
  <c r="BP172" i="4"/>
  <c r="BQ172" i="4"/>
  <c r="BR172" i="4"/>
  <c r="BS172" i="4"/>
  <c r="BT172" i="4"/>
  <c r="BU172" i="4"/>
  <c r="BV172" i="4"/>
  <c r="BW172" i="4"/>
  <c r="BX172" i="4"/>
  <c r="BY172" i="4"/>
  <c r="BZ172" i="4"/>
  <c r="CA172" i="4"/>
  <c r="CB172" i="4"/>
  <c r="CC172" i="4"/>
  <c r="CD172" i="4"/>
  <c r="CE172" i="4"/>
  <c r="CF172" i="4"/>
  <c r="CG172" i="4"/>
  <c r="CH172" i="4"/>
  <c r="CI172" i="4"/>
  <c r="CJ172" i="4"/>
  <c r="CK172" i="4"/>
  <c r="CL172" i="4"/>
  <c r="CM172" i="4" s="1"/>
  <c r="CN172" i="4"/>
  <c r="CO172" i="4"/>
  <c r="CP172" i="4"/>
  <c r="CQ172" i="4"/>
  <c r="CR172" i="4"/>
  <c r="CS172" i="4"/>
  <c r="CT172" i="4"/>
  <c r="CU172" i="4"/>
  <c r="CV172" i="4"/>
  <c r="CW172" i="4"/>
  <c r="CX172" i="4"/>
  <c r="CY172" i="4"/>
  <c r="CZ172" i="4"/>
  <c r="DA172" i="4"/>
  <c r="DB172" i="4"/>
  <c r="DC172" i="4"/>
  <c r="DD172" i="4"/>
  <c r="DE172" i="4"/>
  <c r="DF172" i="4"/>
  <c r="DG172" i="4"/>
  <c r="DH172" i="4"/>
  <c r="DI172" i="4"/>
  <c r="DJ172" i="4"/>
  <c r="DK172" i="4"/>
  <c r="DL172" i="4"/>
  <c r="DM172" i="4"/>
  <c r="DN172" i="4"/>
  <c r="DO172" i="4"/>
  <c r="DP172" i="4"/>
  <c r="DQ172" i="4"/>
  <c r="DR172" i="4"/>
  <c r="DS172" i="4"/>
  <c r="DT172" i="4"/>
  <c r="DU172" i="4"/>
  <c r="DV172" i="4"/>
  <c r="DW172" i="4"/>
  <c r="EC172" i="4"/>
  <c r="ED172" i="4"/>
  <c r="EE172" i="4"/>
  <c r="EF172" i="4"/>
  <c r="EG172" i="4"/>
  <c r="EH172" i="4"/>
  <c r="EI172" i="4"/>
  <c r="EJ172" i="4"/>
  <c r="EK172" i="4"/>
  <c r="EL172" i="4"/>
  <c r="EM172" i="4"/>
  <c r="EN172" i="4"/>
  <c r="EO172" i="4"/>
  <c r="EP172" i="4"/>
  <c r="EQ172" i="4"/>
  <c r="ER172" i="4"/>
  <c r="ES172" i="4"/>
  <c r="ET172" i="4"/>
  <c r="EU172" i="4"/>
  <c r="EV172" i="4"/>
  <c r="EW172" i="4"/>
  <c r="B173" i="4"/>
  <c r="C173" i="4"/>
  <c r="D173" i="4"/>
  <c r="E173" i="4"/>
  <c r="F173" i="4"/>
  <c r="G173" i="4"/>
  <c r="H173" i="4"/>
  <c r="M173" i="4" s="1"/>
  <c r="N173" i="4" s="1"/>
  <c r="O173" i="4" s="1" a="1"/>
  <c r="O173" i="4" s="1"/>
  <c r="R173" i="4"/>
  <c r="S173" i="4"/>
  <c r="T173" i="4"/>
  <c r="U173" i="4"/>
  <c r="V173" i="4"/>
  <c r="W173" i="4"/>
  <c r="X173" i="4"/>
  <c r="Y173" i="4"/>
  <c r="Z173" i="4"/>
  <c r="AA173" i="4"/>
  <c r="AB173" i="4"/>
  <c r="AC173" i="4"/>
  <c r="AD173" i="4"/>
  <c r="AE173" i="4" s="1"/>
  <c r="AF173" i="4"/>
  <c r="AG173" i="4" s="1"/>
  <c r="AH173" i="4"/>
  <c r="AI173" i="4"/>
  <c r="AJ173" i="4"/>
  <c r="AK173" i="4"/>
  <c r="AL173" i="4"/>
  <c r="AN173" i="4"/>
  <c r="AM173" i="4" s="1"/>
  <c r="AO173" i="4"/>
  <c r="AP173" i="4"/>
  <c r="AQ173" i="4"/>
  <c r="AR173" i="4"/>
  <c r="AS173" i="4"/>
  <c r="AT173" i="4"/>
  <c r="AU173" i="4"/>
  <c r="AV173" i="4"/>
  <c r="AW173" i="4"/>
  <c r="AX173" i="4"/>
  <c r="AY173" i="4"/>
  <c r="AZ173" i="4"/>
  <c r="BA173" i="4"/>
  <c r="BB173" i="4"/>
  <c r="BC173" i="4"/>
  <c r="BD173" i="4"/>
  <c r="BE173" i="4"/>
  <c r="BF173" i="4"/>
  <c r="BG173" i="4"/>
  <c r="BH173" i="4"/>
  <c r="BI173" i="4"/>
  <c r="BJ173" i="4"/>
  <c r="BK173" i="4"/>
  <c r="BL173" i="4"/>
  <c r="BM173" i="4"/>
  <c r="BN173" i="4"/>
  <c r="BO173" i="4"/>
  <c r="BP173" i="4"/>
  <c r="BQ173" i="4"/>
  <c r="BR173" i="4"/>
  <c r="BS173" i="4"/>
  <c r="BT173" i="4"/>
  <c r="BU173" i="4"/>
  <c r="BV173" i="4"/>
  <c r="BW173" i="4"/>
  <c r="BX173" i="4"/>
  <c r="BY173" i="4"/>
  <c r="BZ173" i="4"/>
  <c r="CA173" i="4"/>
  <c r="CB173" i="4"/>
  <c r="CC173" i="4"/>
  <c r="CD173" i="4"/>
  <c r="CE173" i="4"/>
  <c r="CF173" i="4"/>
  <c r="CG173" i="4"/>
  <c r="CH173" i="4"/>
  <c r="CI173" i="4"/>
  <c r="CJ173" i="4"/>
  <c r="CK173" i="4"/>
  <c r="CL173" i="4"/>
  <c r="CM173" i="4" s="1"/>
  <c r="CN173" i="4"/>
  <c r="CO173" i="4"/>
  <c r="CP173" i="4"/>
  <c r="CQ173" i="4"/>
  <c r="CR173" i="4"/>
  <c r="CS173" i="4"/>
  <c r="CT173" i="4"/>
  <c r="CU173" i="4"/>
  <c r="CV173" i="4"/>
  <c r="CW173" i="4"/>
  <c r="CX173" i="4"/>
  <c r="CY173" i="4"/>
  <c r="CZ173" i="4"/>
  <c r="DA173" i="4"/>
  <c r="DB173" i="4"/>
  <c r="DC173" i="4"/>
  <c r="DD173" i="4"/>
  <c r="DE173" i="4"/>
  <c r="DF173" i="4"/>
  <c r="DG173" i="4"/>
  <c r="DH173" i="4"/>
  <c r="DI173" i="4"/>
  <c r="DJ173" i="4"/>
  <c r="DK173" i="4"/>
  <c r="DL173" i="4"/>
  <c r="DM173" i="4"/>
  <c r="DN173" i="4"/>
  <c r="DO173" i="4"/>
  <c r="DP173" i="4"/>
  <c r="DQ173" i="4"/>
  <c r="DR173" i="4"/>
  <c r="DS173" i="4"/>
  <c r="DT173" i="4"/>
  <c r="DU173" i="4"/>
  <c r="DV173" i="4"/>
  <c r="DW173" i="4"/>
  <c r="EC173" i="4"/>
  <c r="ED173" i="4"/>
  <c r="EE173" i="4"/>
  <c r="EF173" i="4"/>
  <c r="EG173" i="4"/>
  <c r="EH173" i="4"/>
  <c r="EI173" i="4"/>
  <c r="EJ173" i="4"/>
  <c r="EK173" i="4"/>
  <c r="EL173" i="4"/>
  <c r="EM173" i="4"/>
  <c r="EN173" i="4"/>
  <c r="EO173" i="4"/>
  <c r="EP173" i="4"/>
  <c r="EQ173" i="4"/>
  <c r="ER173" i="4"/>
  <c r="ES173" i="4"/>
  <c r="ET173" i="4"/>
  <c r="EU173" i="4"/>
  <c r="EV173" i="4"/>
  <c r="EW173" i="4"/>
  <c r="B174" i="4"/>
  <c r="C174" i="4"/>
  <c r="D174" i="4"/>
  <c r="E174" i="4"/>
  <c r="F174" i="4"/>
  <c r="G174" i="4"/>
  <c r="H174" i="4"/>
  <c r="M174" i="4" s="1"/>
  <c r="N174" i="4" s="1"/>
  <c r="O174" i="4" s="1" a="1"/>
  <c r="O174" i="4" s="1"/>
  <c r="R174" i="4"/>
  <c r="S174" i="4"/>
  <c r="T174" i="4"/>
  <c r="U174" i="4"/>
  <c r="V174" i="4"/>
  <c r="W174" i="4"/>
  <c r="X174" i="4"/>
  <c r="Y174" i="4"/>
  <c r="Z174" i="4"/>
  <c r="AA174" i="4"/>
  <c r="AB174" i="4"/>
  <c r="AC174" i="4"/>
  <c r="AD174" i="4"/>
  <c r="AE174" i="4" s="1"/>
  <c r="AF174" i="4"/>
  <c r="AG174" i="4" s="1"/>
  <c r="AH174" i="4"/>
  <c r="AI174" i="4"/>
  <c r="AJ174" i="4"/>
  <c r="AK174" i="4"/>
  <c r="AL174" i="4"/>
  <c r="AN174" i="4"/>
  <c r="AM174" i="4" s="1"/>
  <c r="AO174" i="4"/>
  <c r="AP174" i="4"/>
  <c r="AQ174" i="4"/>
  <c r="AR174" i="4"/>
  <c r="AS174" i="4"/>
  <c r="AT174" i="4"/>
  <c r="AU174" i="4"/>
  <c r="AV174" i="4"/>
  <c r="AW174" i="4"/>
  <c r="AX174" i="4"/>
  <c r="AY174" i="4"/>
  <c r="AZ174" i="4"/>
  <c r="BA174" i="4"/>
  <c r="BB174" i="4"/>
  <c r="BC174" i="4"/>
  <c r="BD174" i="4"/>
  <c r="BE174" i="4"/>
  <c r="BF174" i="4"/>
  <c r="BG174" i="4"/>
  <c r="BH174" i="4"/>
  <c r="BI174" i="4"/>
  <c r="BJ174" i="4"/>
  <c r="BK174" i="4"/>
  <c r="BL174" i="4"/>
  <c r="BM174" i="4"/>
  <c r="BN174" i="4"/>
  <c r="BO174" i="4"/>
  <c r="BP174" i="4"/>
  <c r="BQ174" i="4"/>
  <c r="BR174" i="4"/>
  <c r="BS174" i="4"/>
  <c r="BT174" i="4"/>
  <c r="BU174" i="4"/>
  <c r="BV174" i="4"/>
  <c r="BW174" i="4"/>
  <c r="BX174" i="4"/>
  <c r="BY174" i="4"/>
  <c r="BZ174" i="4"/>
  <c r="CA174" i="4"/>
  <c r="CB174" i="4"/>
  <c r="CC174" i="4"/>
  <c r="CD174" i="4"/>
  <c r="CE174" i="4"/>
  <c r="CF174" i="4"/>
  <c r="CG174" i="4"/>
  <c r="CH174" i="4"/>
  <c r="CI174" i="4"/>
  <c r="CJ174" i="4"/>
  <c r="CK174" i="4"/>
  <c r="CL174" i="4"/>
  <c r="CM174" i="4" s="1"/>
  <c r="CN174" i="4"/>
  <c r="CO174" i="4"/>
  <c r="CP174" i="4"/>
  <c r="CQ174" i="4"/>
  <c r="CR174" i="4"/>
  <c r="CS174" i="4"/>
  <c r="CT174" i="4"/>
  <c r="CU174" i="4"/>
  <c r="CV174" i="4"/>
  <c r="CW174" i="4"/>
  <c r="CX174" i="4"/>
  <c r="CY174" i="4"/>
  <c r="CZ174" i="4"/>
  <c r="DA174" i="4"/>
  <c r="DB174" i="4"/>
  <c r="DC174" i="4"/>
  <c r="DD174" i="4"/>
  <c r="DE174" i="4"/>
  <c r="DF174" i="4"/>
  <c r="DG174" i="4"/>
  <c r="DH174" i="4"/>
  <c r="DI174" i="4"/>
  <c r="DJ174" i="4"/>
  <c r="DK174" i="4"/>
  <c r="DL174" i="4"/>
  <c r="DM174" i="4"/>
  <c r="DN174" i="4"/>
  <c r="DO174" i="4"/>
  <c r="DP174" i="4"/>
  <c r="DQ174" i="4"/>
  <c r="DR174" i="4"/>
  <c r="DS174" i="4"/>
  <c r="DT174" i="4"/>
  <c r="DU174" i="4"/>
  <c r="DV174" i="4"/>
  <c r="DW174" i="4"/>
  <c r="EC174" i="4"/>
  <c r="ED174" i="4"/>
  <c r="EE174" i="4"/>
  <c r="EF174" i="4"/>
  <c r="EG174" i="4"/>
  <c r="EH174" i="4"/>
  <c r="EI174" i="4"/>
  <c r="EJ174" i="4"/>
  <c r="EK174" i="4"/>
  <c r="EL174" i="4"/>
  <c r="EM174" i="4"/>
  <c r="EN174" i="4"/>
  <c r="EO174" i="4"/>
  <c r="EP174" i="4"/>
  <c r="EQ174" i="4"/>
  <c r="ER174" i="4"/>
  <c r="ES174" i="4"/>
  <c r="ET174" i="4"/>
  <c r="EU174" i="4"/>
  <c r="EV174" i="4"/>
  <c r="EW174" i="4"/>
  <c r="B175" i="4"/>
  <c r="C175" i="4"/>
  <c r="D175" i="4"/>
  <c r="E175" i="4"/>
  <c r="F175" i="4"/>
  <c r="G175" i="4"/>
  <c r="H175" i="4"/>
  <c r="M175" i="4" s="1"/>
  <c r="N175" i="4" s="1"/>
  <c r="O175" i="4" s="1" a="1"/>
  <c r="O175" i="4" s="1"/>
  <c r="R175" i="4"/>
  <c r="S175" i="4"/>
  <c r="T175" i="4"/>
  <c r="U175" i="4"/>
  <c r="V175" i="4"/>
  <c r="W175" i="4"/>
  <c r="X175" i="4"/>
  <c r="Y175" i="4"/>
  <c r="Z175" i="4"/>
  <c r="AA175" i="4"/>
  <c r="AB175" i="4"/>
  <c r="AC175" i="4"/>
  <c r="AD175" i="4"/>
  <c r="AE175" i="4" s="1"/>
  <c r="AF175" i="4"/>
  <c r="AG175" i="4" s="1"/>
  <c r="AH175" i="4"/>
  <c r="AI175" i="4"/>
  <c r="AJ175" i="4"/>
  <c r="AK175" i="4"/>
  <c r="AL175" i="4"/>
  <c r="AN175" i="4"/>
  <c r="AM175" i="4" s="1"/>
  <c r="AO175" i="4"/>
  <c r="AP175" i="4"/>
  <c r="AQ175" i="4"/>
  <c r="AR175" i="4"/>
  <c r="AS175" i="4"/>
  <c r="AT175" i="4"/>
  <c r="AU175" i="4"/>
  <c r="AV175" i="4"/>
  <c r="AW175" i="4"/>
  <c r="AX175" i="4"/>
  <c r="AY175" i="4"/>
  <c r="AZ175" i="4"/>
  <c r="BA175" i="4"/>
  <c r="BB175" i="4"/>
  <c r="BC175" i="4"/>
  <c r="BD175" i="4"/>
  <c r="BE175" i="4"/>
  <c r="BF175" i="4"/>
  <c r="BG175" i="4"/>
  <c r="BH175" i="4"/>
  <c r="BI175" i="4"/>
  <c r="BJ175" i="4"/>
  <c r="BK175" i="4"/>
  <c r="BL175" i="4"/>
  <c r="BM175" i="4"/>
  <c r="BN175" i="4"/>
  <c r="BO175" i="4"/>
  <c r="BP175" i="4"/>
  <c r="BQ175" i="4"/>
  <c r="BR175" i="4"/>
  <c r="BS175" i="4"/>
  <c r="BT175" i="4"/>
  <c r="BU175" i="4"/>
  <c r="BV175" i="4"/>
  <c r="BW175" i="4"/>
  <c r="BX175" i="4"/>
  <c r="BY175" i="4"/>
  <c r="BZ175" i="4"/>
  <c r="CA175" i="4"/>
  <c r="CB175" i="4"/>
  <c r="CC175" i="4"/>
  <c r="CD175" i="4"/>
  <c r="CE175" i="4"/>
  <c r="CF175" i="4"/>
  <c r="CG175" i="4"/>
  <c r="CH175" i="4"/>
  <c r="CI175" i="4"/>
  <c r="CJ175" i="4"/>
  <c r="CK175" i="4"/>
  <c r="CL175" i="4"/>
  <c r="CM175" i="4" s="1"/>
  <c r="CN175" i="4"/>
  <c r="CO175" i="4"/>
  <c r="CP175" i="4"/>
  <c r="CQ175" i="4"/>
  <c r="CR175" i="4"/>
  <c r="CS175" i="4"/>
  <c r="CT175" i="4"/>
  <c r="CU175" i="4"/>
  <c r="CV175" i="4"/>
  <c r="CW175" i="4"/>
  <c r="CX175" i="4"/>
  <c r="CY175" i="4"/>
  <c r="CZ175" i="4"/>
  <c r="DA175" i="4"/>
  <c r="DB175" i="4"/>
  <c r="DC175" i="4"/>
  <c r="DD175" i="4"/>
  <c r="DE175" i="4"/>
  <c r="DF175" i="4"/>
  <c r="DG175" i="4"/>
  <c r="DH175" i="4"/>
  <c r="DI175" i="4"/>
  <c r="DJ175" i="4"/>
  <c r="DK175" i="4"/>
  <c r="DL175" i="4"/>
  <c r="DM175" i="4"/>
  <c r="DN175" i="4"/>
  <c r="DO175" i="4"/>
  <c r="DP175" i="4"/>
  <c r="DQ175" i="4"/>
  <c r="DR175" i="4"/>
  <c r="DS175" i="4"/>
  <c r="DT175" i="4"/>
  <c r="DU175" i="4"/>
  <c r="DV175" i="4"/>
  <c r="DW175" i="4"/>
  <c r="EC175" i="4"/>
  <c r="ED175" i="4"/>
  <c r="EE175" i="4"/>
  <c r="EF175" i="4"/>
  <c r="EG175" i="4"/>
  <c r="EH175" i="4"/>
  <c r="EI175" i="4"/>
  <c r="EJ175" i="4"/>
  <c r="EK175" i="4"/>
  <c r="EL175" i="4"/>
  <c r="EM175" i="4"/>
  <c r="EN175" i="4"/>
  <c r="EO175" i="4"/>
  <c r="EP175" i="4"/>
  <c r="EQ175" i="4"/>
  <c r="ER175" i="4"/>
  <c r="ES175" i="4"/>
  <c r="ET175" i="4"/>
  <c r="EU175" i="4"/>
  <c r="EV175" i="4"/>
  <c r="EW175" i="4"/>
  <c r="B176" i="4"/>
  <c r="C176" i="4"/>
  <c r="D176" i="4"/>
  <c r="E176" i="4"/>
  <c r="F176" i="4"/>
  <c r="G176" i="4"/>
  <c r="H176" i="4"/>
  <c r="M176" i="4" s="1"/>
  <c r="N176" i="4" s="1"/>
  <c r="O176" i="4" s="1" a="1"/>
  <c r="O176" i="4" s="1"/>
  <c r="R176" i="4"/>
  <c r="S176" i="4"/>
  <c r="T176" i="4"/>
  <c r="U176" i="4"/>
  <c r="V176" i="4"/>
  <c r="W176" i="4"/>
  <c r="X176" i="4"/>
  <c r="Y176" i="4"/>
  <c r="Z176" i="4"/>
  <c r="AA176" i="4"/>
  <c r="AB176" i="4"/>
  <c r="AC176" i="4"/>
  <c r="AD176" i="4"/>
  <c r="AE176" i="4" s="1"/>
  <c r="AF176" i="4"/>
  <c r="AG176" i="4" s="1"/>
  <c r="AH176" i="4"/>
  <c r="AI176" i="4"/>
  <c r="AJ176" i="4"/>
  <c r="AK176" i="4"/>
  <c r="AL176" i="4"/>
  <c r="AN176" i="4"/>
  <c r="AM176" i="4" s="1"/>
  <c r="AO176" i="4"/>
  <c r="AP176" i="4"/>
  <c r="AQ176" i="4"/>
  <c r="AR176" i="4"/>
  <c r="AS176" i="4"/>
  <c r="AT176" i="4"/>
  <c r="AU176" i="4"/>
  <c r="AV176" i="4"/>
  <c r="AW176" i="4"/>
  <c r="AX176" i="4"/>
  <c r="AY176" i="4"/>
  <c r="AZ176" i="4"/>
  <c r="BA176" i="4"/>
  <c r="BB176" i="4"/>
  <c r="BC176" i="4"/>
  <c r="BD176" i="4"/>
  <c r="BE176" i="4"/>
  <c r="BF176" i="4"/>
  <c r="BG176" i="4"/>
  <c r="BH176" i="4"/>
  <c r="BI176" i="4"/>
  <c r="BJ176" i="4"/>
  <c r="BK176" i="4"/>
  <c r="BL176" i="4"/>
  <c r="BM176" i="4"/>
  <c r="BN176" i="4"/>
  <c r="BO176" i="4"/>
  <c r="BP176" i="4"/>
  <c r="BQ176" i="4"/>
  <c r="BR176" i="4"/>
  <c r="BS176" i="4"/>
  <c r="BT176" i="4"/>
  <c r="BU176" i="4"/>
  <c r="BV176" i="4"/>
  <c r="BW176" i="4"/>
  <c r="BX176" i="4"/>
  <c r="BY176" i="4"/>
  <c r="BZ176" i="4"/>
  <c r="CA176" i="4"/>
  <c r="CB176" i="4"/>
  <c r="CC176" i="4"/>
  <c r="CD176" i="4"/>
  <c r="CE176" i="4"/>
  <c r="CF176" i="4"/>
  <c r="CG176" i="4"/>
  <c r="CH176" i="4"/>
  <c r="CI176" i="4"/>
  <c r="CJ176" i="4"/>
  <c r="CK176" i="4"/>
  <c r="CL176" i="4"/>
  <c r="CM176" i="4" s="1"/>
  <c r="CN176" i="4"/>
  <c r="CO176" i="4"/>
  <c r="CP176" i="4"/>
  <c r="CQ176" i="4"/>
  <c r="CR176" i="4"/>
  <c r="CS176" i="4"/>
  <c r="CT176" i="4"/>
  <c r="CU176" i="4"/>
  <c r="CV176" i="4"/>
  <c r="CW176" i="4"/>
  <c r="CX176" i="4"/>
  <c r="CY176" i="4"/>
  <c r="CZ176" i="4"/>
  <c r="DA176" i="4"/>
  <c r="DB176" i="4"/>
  <c r="DC176" i="4"/>
  <c r="DD176" i="4"/>
  <c r="DE176" i="4"/>
  <c r="DF176" i="4"/>
  <c r="DG176" i="4"/>
  <c r="DH176" i="4"/>
  <c r="DI176" i="4"/>
  <c r="DJ176" i="4"/>
  <c r="DK176" i="4"/>
  <c r="DL176" i="4"/>
  <c r="DM176" i="4"/>
  <c r="DN176" i="4"/>
  <c r="DO176" i="4"/>
  <c r="DP176" i="4"/>
  <c r="DQ176" i="4"/>
  <c r="DR176" i="4"/>
  <c r="DS176" i="4"/>
  <c r="DT176" i="4"/>
  <c r="DU176" i="4"/>
  <c r="DV176" i="4"/>
  <c r="DW176" i="4"/>
  <c r="EC176" i="4"/>
  <c r="ED176" i="4"/>
  <c r="EE176" i="4"/>
  <c r="EF176" i="4"/>
  <c r="EG176" i="4"/>
  <c r="EH176" i="4"/>
  <c r="EI176" i="4"/>
  <c r="EJ176" i="4"/>
  <c r="EK176" i="4"/>
  <c r="EL176" i="4"/>
  <c r="EM176" i="4"/>
  <c r="EN176" i="4"/>
  <c r="EO176" i="4"/>
  <c r="EP176" i="4"/>
  <c r="EQ176" i="4"/>
  <c r="ER176" i="4"/>
  <c r="ES176" i="4"/>
  <c r="ET176" i="4"/>
  <c r="EU176" i="4"/>
  <c r="EV176" i="4"/>
  <c r="EW176" i="4"/>
  <c r="B177" i="4"/>
  <c r="C177" i="4"/>
  <c r="D177" i="4"/>
  <c r="E177" i="4"/>
  <c r="F177" i="4"/>
  <c r="G177" i="4"/>
  <c r="H177" i="4"/>
  <c r="M177" i="4" s="1"/>
  <c r="N177" i="4" s="1"/>
  <c r="O177" i="4" s="1" a="1"/>
  <c r="O177" i="4" s="1"/>
  <c r="R177" i="4"/>
  <c r="S177" i="4"/>
  <c r="T177" i="4"/>
  <c r="U177" i="4"/>
  <c r="V177" i="4"/>
  <c r="W177" i="4"/>
  <c r="X177" i="4"/>
  <c r="Y177" i="4"/>
  <c r="Z177" i="4"/>
  <c r="AA177" i="4"/>
  <c r="AB177" i="4"/>
  <c r="AC177" i="4"/>
  <c r="AD177" i="4"/>
  <c r="AE177" i="4" s="1"/>
  <c r="AF177" i="4"/>
  <c r="AG177" i="4" s="1"/>
  <c r="AH177" i="4"/>
  <c r="AI177" i="4"/>
  <c r="AJ177" i="4"/>
  <c r="AK177" i="4"/>
  <c r="AL177" i="4"/>
  <c r="AN177" i="4"/>
  <c r="AM177" i="4" s="1"/>
  <c r="AO177" i="4"/>
  <c r="AP177" i="4"/>
  <c r="AQ177" i="4"/>
  <c r="AR177" i="4"/>
  <c r="AS177" i="4"/>
  <c r="AT177" i="4"/>
  <c r="AU177" i="4"/>
  <c r="AV177" i="4"/>
  <c r="AW177" i="4"/>
  <c r="AX177" i="4"/>
  <c r="AY177" i="4"/>
  <c r="AZ177" i="4"/>
  <c r="BA177" i="4"/>
  <c r="BB177" i="4"/>
  <c r="BC177" i="4"/>
  <c r="BD177" i="4"/>
  <c r="BE177" i="4"/>
  <c r="BF177" i="4"/>
  <c r="BG177" i="4"/>
  <c r="BH177" i="4"/>
  <c r="BI177" i="4"/>
  <c r="BJ177" i="4"/>
  <c r="BK177" i="4"/>
  <c r="BL177" i="4"/>
  <c r="BM177" i="4"/>
  <c r="BN177" i="4"/>
  <c r="BO177" i="4"/>
  <c r="BP177" i="4"/>
  <c r="BQ177" i="4"/>
  <c r="BR177" i="4"/>
  <c r="BS177" i="4"/>
  <c r="BT177" i="4"/>
  <c r="BU177" i="4"/>
  <c r="BV177" i="4"/>
  <c r="BW177" i="4"/>
  <c r="BX177" i="4"/>
  <c r="BY177" i="4"/>
  <c r="BZ177" i="4"/>
  <c r="CA177" i="4"/>
  <c r="CB177" i="4"/>
  <c r="CC177" i="4"/>
  <c r="CD177" i="4"/>
  <c r="CE177" i="4"/>
  <c r="CF177" i="4"/>
  <c r="CG177" i="4"/>
  <c r="CH177" i="4"/>
  <c r="CI177" i="4"/>
  <c r="CJ177" i="4"/>
  <c r="CK177" i="4"/>
  <c r="CL177" i="4"/>
  <c r="CM177" i="4" s="1"/>
  <c r="CN177" i="4"/>
  <c r="CO177" i="4"/>
  <c r="CP177" i="4"/>
  <c r="CQ177" i="4"/>
  <c r="CR177" i="4"/>
  <c r="CS177" i="4"/>
  <c r="CT177" i="4"/>
  <c r="CU177" i="4"/>
  <c r="CV177" i="4"/>
  <c r="CW177" i="4"/>
  <c r="CX177" i="4"/>
  <c r="CY177" i="4"/>
  <c r="CZ177" i="4"/>
  <c r="DA177" i="4"/>
  <c r="DB177" i="4"/>
  <c r="DC177" i="4"/>
  <c r="DD177" i="4"/>
  <c r="DE177" i="4"/>
  <c r="DF177" i="4"/>
  <c r="DG177" i="4"/>
  <c r="DH177" i="4"/>
  <c r="DI177" i="4"/>
  <c r="DJ177" i="4"/>
  <c r="DK177" i="4"/>
  <c r="DL177" i="4"/>
  <c r="DM177" i="4"/>
  <c r="DN177" i="4"/>
  <c r="DO177" i="4"/>
  <c r="DP177" i="4"/>
  <c r="DQ177" i="4"/>
  <c r="DR177" i="4"/>
  <c r="DS177" i="4"/>
  <c r="DT177" i="4"/>
  <c r="DU177" i="4"/>
  <c r="DV177" i="4"/>
  <c r="DW177" i="4"/>
  <c r="EC177" i="4"/>
  <c r="ED177" i="4"/>
  <c r="EE177" i="4"/>
  <c r="EF177" i="4"/>
  <c r="EG177" i="4"/>
  <c r="EH177" i="4"/>
  <c r="EI177" i="4"/>
  <c r="EJ177" i="4"/>
  <c r="EK177" i="4"/>
  <c r="EL177" i="4"/>
  <c r="EM177" i="4"/>
  <c r="EN177" i="4"/>
  <c r="EO177" i="4"/>
  <c r="EP177" i="4"/>
  <c r="EQ177" i="4"/>
  <c r="ER177" i="4"/>
  <c r="ES177" i="4"/>
  <c r="ET177" i="4"/>
  <c r="EU177" i="4"/>
  <c r="EV177" i="4"/>
  <c r="EW177" i="4"/>
  <c r="B178" i="4"/>
  <c r="C178" i="4"/>
  <c r="D178" i="4"/>
  <c r="E178" i="4"/>
  <c r="F178" i="4"/>
  <c r="G178" i="4"/>
  <c r="H178" i="4"/>
  <c r="M178" i="4" s="1"/>
  <c r="N178" i="4" s="1"/>
  <c r="O178" i="4" s="1" a="1"/>
  <c r="O178" i="4" s="1"/>
  <c r="R178" i="4"/>
  <c r="S178" i="4"/>
  <c r="T178" i="4"/>
  <c r="U178" i="4"/>
  <c r="V178" i="4"/>
  <c r="W178" i="4"/>
  <c r="X178" i="4"/>
  <c r="Y178" i="4"/>
  <c r="Z178" i="4"/>
  <c r="AA178" i="4"/>
  <c r="AB178" i="4"/>
  <c r="AC178" i="4"/>
  <c r="AD178" i="4"/>
  <c r="AE178" i="4" s="1"/>
  <c r="AF178" i="4"/>
  <c r="AG178" i="4" s="1"/>
  <c r="AH178" i="4"/>
  <c r="AI178" i="4"/>
  <c r="AJ178" i="4"/>
  <c r="AK178" i="4"/>
  <c r="AL178" i="4"/>
  <c r="AN178" i="4"/>
  <c r="AM178" i="4" s="1"/>
  <c r="AO178" i="4"/>
  <c r="AP178" i="4"/>
  <c r="AQ178" i="4"/>
  <c r="AR178" i="4"/>
  <c r="AS178" i="4"/>
  <c r="AT178" i="4"/>
  <c r="AU178" i="4"/>
  <c r="AV178" i="4"/>
  <c r="AW178" i="4"/>
  <c r="AX178" i="4"/>
  <c r="AY178" i="4"/>
  <c r="AZ178" i="4"/>
  <c r="BA178" i="4"/>
  <c r="BB178" i="4"/>
  <c r="BC178" i="4"/>
  <c r="BD178" i="4"/>
  <c r="BE178" i="4"/>
  <c r="BF178" i="4"/>
  <c r="BG178" i="4"/>
  <c r="BH178" i="4"/>
  <c r="BI178" i="4"/>
  <c r="BJ178" i="4"/>
  <c r="BK178" i="4"/>
  <c r="BL178" i="4"/>
  <c r="BM178" i="4"/>
  <c r="BN178" i="4"/>
  <c r="BO178" i="4"/>
  <c r="BP178" i="4"/>
  <c r="BQ178" i="4"/>
  <c r="BR178" i="4"/>
  <c r="BS178" i="4"/>
  <c r="BT178" i="4"/>
  <c r="BU178" i="4"/>
  <c r="BV178" i="4"/>
  <c r="BW178" i="4"/>
  <c r="BX178" i="4"/>
  <c r="BY178" i="4"/>
  <c r="BZ178" i="4"/>
  <c r="CA178" i="4"/>
  <c r="CB178" i="4"/>
  <c r="CC178" i="4"/>
  <c r="CD178" i="4"/>
  <c r="CE178" i="4"/>
  <c r="CF178" i="4"/>
  <c r="CG178" i="4"/>
  <c r="CH178" i="4"/>
  <c r="CI178" i="4"/>
  <c r="CJ178" i="4"/>
  <c r="CK178" i="4"/>
  <c r="CL178" i="4"/>
  <c r="CM178" i="4" s="1"/>
  <c r="CN178" i="4"/>
  <c r="CO178" i="4"/>
  <c r="CP178" i="4"/>
  <c r="CQ178" i="4"/>
  <c r="CR178" i="4"/>
  <c r="CS178" i="4"/>
  <c r="CT178" i="4"/>
  <c r="CU178" i="4"/>
  <c r="CV178" i="4"/>
  <c r="CW178" i="4"/>
  <c r="CX178" i="4"/>
  <c r="CY178" i="4"/>
  <c r="CZ178" i="4"/>
  <c r="DA178" i="4"/>
  <c r="DB178" i="4"/>
  <c r="DC178" i="4"/>
  <c r="DD178" i="4"/>
  <c r="DE178" i="4"/>
  <c r="DF178" i="4"/>
  <c r="DG178" i="4"/>
  <c r="DH178" i="4"/>
  <c r="DI178" i="4"/>
  <c r="DJ178" i="4"/>
  <c r="DK178" i="4"/>
  <c r="DL178" i="4"/>
  <c r="DM178" i="4"/>
  <c r="DN178" i="4"/>
  <c r="DO178" i="4"/>
  <c r="DP178" i="4"/>
  <c r="DQ178" i="4"/>
  <c r="DR178" i="4"/>
  <c r="DS178" i="4"/>
  <c r="DT178" i="4"/>
  <c r="DU178" i="4"/>
  <c r="DV178" i="4"/>
  <c r="DW178" i="4"/>
  <c r="EC178" i="4"/>
  <c r="ED178" i="4"/>
  <c r="EE178" i="4"/>
  <c r="EF178" i="4"/>
  <c r="EG178" i="4"/>
  <c r="EH178" i="4"/>
  <c r="EI178" i="4"/>
  <c r="EJ178" i="4"/>
  <c r="EK178" i="4"/>
  <c r="EL178" i="4"/>
  <c r="EM178" i="4"/>
  <c r="EN178" i="4"/>
  <c r="EO178" i="4"/>
  <c r="EP178" i="4"/>
  <c r="EQ178" i="4"/>
  <c r="ER178" i="4"/>
  <c r="ES178" i="4"/>
  <c r="ET178" i="4"/>
  <c r="EU178" i="4"/>
  <c r="EV178" i="4"/>
  <c r="EW178" i="4"/>
  <c r="B179" i="4"/>
  <c r="C179" i="4"/>
  <c r="D179" i="4"/>
  <c r="E179" i="4"/>
  <c r="F179" i="4"/>
  <c r="G179" i="4"/>
  <c r="H179" i="4"/>
  <c r="M179" i="4" s="1"/>
  <c r="N179" i="4" s="1"/>
  <c r="O179" i="4" s="1" a="1"/>
  <c r="O179" i="4" s="1"/>
  <c r="R179" i="4"/>
  <c r="S179" i="4"/>
  <c r="T179" i="4"/>
  <c r="U179" i="4"/>
  <c r="V179" i="4"/>
  <c r="W179" i="4"/>
  <c r="X179" i="4"/>
  <c r="Y179" i="4"/>
  <c r="Z179" i="4"/>
  <c r="AA179" i="4"/>
  <c r="AB179" i="4"/>
  <c r="AC179" i="4"/>
  <c r="AD179" i="4"/>
  <c r="AE179" i="4" s="1"/>
  <c r="AF179" i="4"/>
  <c r="AG179" i="4" s="1"/>
  <c r="AH179" i="4"/>
  <c r="AI179" i="4"/>
  <c r="AJ179" i="4"/>
  <c r="AK179" i="4"/>
  <c r="AL179" i="4"/>
  <c r="AN179" i="4"/>
  <c r="AM179" i="4" s="1"/>
  <c r="AO179" i="4"/>
  <c r="AP179" i="4"/>
  <c r="AQ179" i="4"/>
  <c r="AR179" i="4"/>
  <c r="AS179" i="4"/>
  <c r="AT179" i="4"/>
  <c r="AU179" i="4"/>
  <c r="AV179" i="4"/>
  <c r="AW179" i="4"/>
  <c r="AX179" i="4"/>
  <c r="AY179" i="4"/>
  <c r="AZ179" i="4"/>
  <c r="BA179" i="4"/>
  <c r="BB179" i="4"/>
  <c r="BC179" i="4"/>
  <c r="BD179" i="4"/>
  <c r="BE179" i="4"/>
  <c r="BF179" i="4"/>
  <c r="BG179" i="4"/>
  <c r="BH179" i="4"/>
  <c r="BI179" i="4"/>
  <c r="BJ179" i="4"/>
  <c r="BK179" i="4"/>
  <c r="BL179" i="4"/>
  <c r="BM179" i="4"/>
  <c r="BN179" i="4"/>
  <c r="BO179" i="4"/>
  <c r="BP179" i="4"/>
  <c r="BQ179" i="4"/>
  <c r="BR179" i="4"/>
  <c r="BS179" i="4"/>
  <c r="BT179" i="4"/>
  <c r="BU179" i="4"/>
  <c r="BV179" i="4"/>
  <c r="BW179" i="4"/>
  <c r="BX179" i="4"/>
  <c r="BY179" i="4"/>
  <c r="BZ179" i="4"/>
  <c r="CA179" i="4"/>
  <c r="CB179" i="4"/>
  <c r="CC179" i="4"/>
  <c r="CD179" i="4"/>
  <c r="CE179" i="4"/>
  <c r="CF179" i="4"/>
  <c r="CG179" i="4"/>
  <c r="CH179" i="4"/>
  <c r="CI179" i="4"/>
  <c r="CJ179" i="4"/>
  <c r="CK179" i="4"/>
  <c r="CL179" i="4"/>
  <c r="CM179" i="4" s="1"/>
  <c r="CN179" i="4"/>
  <c r="CO179" i="4"/>
  <c r="CP179" i="4"/>
  <c r="CQ179" i="4"/>
  <c r="CR179" i="4"/>
  <c r="CS179" i="4"/>
  <c r="CT179" i="4"/>
  <c r="CU179" i="4"/>
  <c r="CV179" i="4"/>
  <c r="CW179" i="4"/>
  <c r="CX179" i="4"/>
  <c r="CY179" i="4"/>
  <c r="CZ179" i="4"/>
  <c r="DA179" i="4"/>
  <c r="DB179" i="4"/>
  <c r="DC179" i="4"/>
  <c r="DD179" i="4"/>
  <c r="DE179" i="4"/>
  <c r="DF179" i="4"/>
  <c r="DG179" i="4"/>
  <c r="DH179" i="4"/>
  <c r="DI179" i="4"/>
  <c r="DJ179" i="4"/>
  <c r="DK179" i="4"/>
  <c r="DL179" i="4"/>
  <c r="DM179" i="4"/>
  <c r="DN179" i="4"/>
  <c r="DO179" i="4"/>
  <c r="DP179" i="4"/>
  <c r="DQ179" i="4"/>
  <c r="DR179" i="4"/>
  <c r="DS179" i="4"/>
  <c r="DT179" i="4"/>
  <c r="DU179" i="4"/>
  <c r="DV179" i="4"/>
  <c r="DW179" i="4"/>
  <c r="EC179" i="4"/>
  <c r="ED179" i="4"/>
  <c r="EE179" i="4"/>
  <c r="EF179" i="4"/>
  <c r="EG179" i="4"/>
  <c r="EH179" i="4"/>
  <c r="EI179" i="4"/>
  <c r="EJ179" i="4"/>
  <c r="EK179" i="4"/>
  <c r="EL179" i="4"/>
  <c r="EM179" i="4"/>
  <c r="EN179" i="4"/>
  <c r="EO179" i="4"/>
  <c r="EP179" i="4"/>
  <c r="EQ179" i="4"/>
  <c r="ER179" i="4"/>
  <c r="ES179" i="4"/>
  <c r="ET179" i="4"/>
  <c r="EU179" i="4"/>
  <c r="EV179" i="4"/>
  <c r="EW179" i="4"/>
  <c r="B180" i="4"/>
  <c r="C180" i="4"/>
  <c r="D180" i="4"/>
  <c r="E180" i="4"/>
  <c r="F180" i="4"/>
  <c r="G180" i="4"/>
  <c r="H180" i="4"/>
  <c r="M180" i="4" s="1"/>
  <c r="N180" i="4" s="1"/>
  <c r="O180" i="4" s="1" a="1"/>
  <c r="O180" i="4" s="1"/>
  <c r="R180" i="4"/>
  <c r="S180" i="4"/>
  <c r="T180" i="4"/>
  <c r="U180" i="4"/>
  <c r="V180" i="4"/>
  <c r="W180" i="4"/>
  <c r="X180" i="4"/>
  <c r="Y180" i="4"/>
  <c r="Z180" i="4"/>
  <c r="AA180" i="4"/>
  <c r="AB180" i="4"/>
  <c r="AC180" i="4"/>
  <c r="AD180" i="4"/>
  <c r="AE180" i="4" s="1"/>
  <c r="AF180" i="4"/>
  <c r="AG180" i="4" s="1"/>
  <c r="AH180" i="4"/>
  <c r="AI180" i="4"/>
  <c r="AJ180" i="4"/>
  <c r="AK180" i="4"/>
  <c r="AL180" i="4"/>
  <c r="AN180" i="4"/>
  <c r="AM180" i="4" s="1"/>
  <c r="AO180" i="4"/>
  <c r="AP180" i="4"/>
  <c r="AQ180" i="4"/>
  <c r="AR180" i="4"/>
  <c r="AS180" i="4"/>
  <c r="AT180" i="4"/>
  <c r="AU180" i="4"/>
  <c r="AV180" i="4"/>
  <c r="AW180" i="4"/>
  <c r="AX180" i="4"/>
  <c r="AY180" i="4"/>
  <c r="AZ180" i="4"/>
  <c r="BA180" i="4"/>
  <c r="BB180" i="4"/>
  <c r="BC180" i="4"/>
  <c r="BD180" i="4"/>
  <c r="BE180" i="4"/>
  <c r="BF180" i="4"/>
  <c r="BG180" i="4"/>
  <c r="BH180" i="4"/>
  <c r="BI180" i="4"/>
  <c r="BJ180" i="4"/>
  <c r="BK180" i="4"/>
  <c r="BL180" i="4"/>
  <c r="BM180" i="4"/>
  <c r="BN180" i="4"/>
  <c r="BO180" i="4"/>
  <c r="BP180" i="4"/>
  <c r="BQ180" i="4"/>
  <c r="BR180" i="4"/>
  <c r="BS180" i="4"/>
  <c r="BT180" i="4"/>
  <c r="BU180" i="4"/>
  <c r="BV180" i="4"/>
  <c r="BW180" i="4"/>
  <c r="BX180" i="4"/>
  <c r="BY180" i="4"/>
  <c r="BZ180" i="4"/>
  <c r="CA180" i="4"/>
  <c r="CB180" i="4"/>
  <c r="CC180" i="4"/>
  <c r="CD180" i="4"/>
  <c r="CE180" i="4"/>
  <c r="CF180" i="4"/>
  <c r="CG180" i="4"/>
  <c r="CH180" i="4"/>
  <c r="CI180" i="4"/>
  <c r="CJ180" i="4"/>
  <c r="CK180" i="4"/>
  <c r="CL180" i="4"/>
  <c r="CM180" i="4" s="1"/>
  <c r="CN180" i="4"/>
  <c r="CO180" i="4"/>
  <c r="CP180" i="4"/>
  <c r="CQ180" i="4"/>
  <c r="CR180" i="4"/>
  <c r="CS180" i="4"/>
  <c r="CT180" i="4"/>
  <c r="CU180" i="4"/>
  <c r="CV180" i="4"/>
  <c r="CW180" i="4"/>
  <c r="CX180" i="4"/>
  <c r="CY180" i="4"/>
  <c r="CZ180" i="4"/>
  <c r="DA180" i="4"/>
  <c r="DB180" i="4"/>
  <c r="DC180" i="4"/>
  <c r="DD180" i="4"/>
  <c r="DE180" i="4"/>
  <c r="DF180" i="4"/>
  <c r="DG180" i="4"/>
  <c r="DH180" i="4"/>
  <c r="DI180" i="4"/>
  <c r="DJ180" i="4"/>
  <c r="DK180" i="4"/>
  <c r="DL180" i="4"/>
  <c r="DM180" i="4"/>
  <c r="DN180" i="4"/>
  <c r="DO180" i="4"/>
  <c r="DP180" i="4"/>
  <c r="DQ180" i="4"/>
  <c r="DR180" i="4"/>
  <c r="DS180" i="4"/>
  <c r="DT180" i="4"/>
  <c r="DU180" i="4"/>
  <c r="DV180" i="4"/>
  <c r="DW180" i="4"/>
  <c r="EC180" i="4"/>
  <c r="ED180" i="4"/>
  <c r="EE180" i="4"/>
  <c r="EF180" i="4"/>
  <c r="EG180" i="4"/>
  <c r="EH180" i="4"/>
  <c r="EI180" i="4"/>
  <c r="EJ180" i="4"/>
  <c r="EK180" i="4"/>
  <c r="EL180" i="4"/>
  <c r="EM180" i="4"/>
  <c r="EN180" i="4"/>
  <c r="EO180" i="4"/>
  <c r="EP180" i="4"/>
  <c r="EQ180" i="4"/>
  <c r="ER180" i="4"/>
  <c r="ES180" i="4"/>
  <c r="ET180" i="4"/>
  <c r="EU180" i="4"/>
  <c r="EV180" i="4"/>
  <c r="EW180" i="4"/>
  <c r="B181" i="4"/>
  <c r="C181" i="4"/>
  <c r="D181" i="4"/>
  <c r="E181" i="4"/>
  <c r="F181" i="4"/>
  <c r="G181" i="4"/>
  <c r="H181" i="4"/>
  <c r="M181" i="4" s="1"/>
  <c r="N181" i="4" s="1"/>
  <c r="O181" i="4" s="1" a="1"/>
  <c r="O181" i="4" s="1"/>
  <c r="R181" i="4"/>
  <c r="S181" i="4"/>
  <c r="T181" i="4"/>
  <c r="U181" i="4"/>
  <c r="V181" i="4"/>
  <c r="W181" i="4"/>
  <c r="X181" i="4"/>
  <c r="Y181" i="4"/>
  <c r="Z181" i="4"/>
  <c r="AA181" i="4"/>
  <c r="AB181" i="4"/>
  <c r="AC181" i="4"/>
  <c r="AD181" i="4"/>
  <c r="AE181" i="4" s="1"/>
  <c r="AF181" i="4"/>
  <c r="AG181" i="4" s="1"/>
  <c r="AH181" i="4"/>
  <c r="AI181" i="4"/>
  <c r="AJ181" i="4"/>
  <c r="AK181" i="4"/>
  <c r="AL181" i="4"/>
  <c r="AN181" i="4"/>
  <c r="AM181" i="4" s="1"/>
  <c r="AO181" i="4"/>
  <c r="AP181" i="4"/>
  <c r="AQ181" i="4"/>
  <c r="AR181" i="4"/>
  <c r="AS181" i="4"/>
  <c r="AT181" i="4"/>
  <c r="AU181" i="4"/>
  <c r="AV181" i="4"/>
  <c r="AW181" i="4"/>
  <c r="AX181" i="4"/>
  <c r="AY181" i="4"/>
  <c r="AZ181" i="4"/>
  <c r="BA181" i="4"/>
  <c r="BB181" i="4"/>
  <c r="BC181" i="4"/>
  <c r="BD181" i="4"/>
  <c r="BE181" i="4"/>
  <c r="BF181" i="4"/>
  <c r="BG181" i="4"/>
  <c r="BH181" i="4"/>
  <c r="BI181" i="4"/>
  <c r="BJ181" i="4"/>
  <c r="BK181" i="4"/>
  <c r="BL181" i="4"/>
  <c r="BM181" i="4"/>
  <c r="BN181" i="4"/>
  <c r="BO181" i="4"/>
  <c r="BP181" i="4"/>
  <c r="BQ181" i="4"/>
  <c r="BR181" i="4"/>
  <c r="BS181" i="4"/>
  <c r="BT181" i="4"/>
  <c r="BU181" i="4"/>
  <c r="BV181" i="4"/>
  <c r="BW181" i="4"/>
  <c r="BX181" i="4"/>
  <c r="BY181" i="4"/>
  <c r="BZ181" i="4"/>
  <c r="CA181" i="4"/>
  <c r="CB181" i="4"/>
  <c r="CC181" i="4"/>
  <c r="CD181" i="4"/>
  <c r="CE181" i="4"/>
  <c r="CF181" i="4"/>
  <c r="CG181" i="4"/>
  <c r="CH181" i="4"/>
  <c r="CI181" i="4"/>
  <c r="CJ181" i="4"/>
  <c r="CK181" i="4"/>
  <c r="CL181" i="4"/>
  <c r="CM181" i="4" s="1"/>
  <c r="CN181" i="4"/>
  <c r="CO181" i="4"/>
  <c r="CP181" i="4"/>
  <c r="CQ181" i="4"/>
  <c r="CR181" i="4"/>
  <c r="CS181" i="4"/>
  <c r="CT181" i="4"/>
  <c r="CU181" i="4"/>
  <c r="CV181" i="4"/>
  <c r="CW181" i="4"/>
  <c r="CX181" i="4"/>
  <c r="CY181" i="4"/>
  <c r="CZ181" i="4"/>
  <c r="DA181" i="4"/>
  <c r="DB181" i="4"/>
  <c r="DC181" i="4"/>
  <c r="DD181" i="4"/>
  <c r="DE181" i="4"/>
  <c r="DF181" i="4"/>
  <c r="DG181" i="4"/>
  <c r="DH181" i="4"/>
  <c r="DI181" i="4"/>
  <c r="DJ181" i="4"/>
  <c r="DK181" i="4"/>
  <c r="DL181" i="4"/>
  <c r="DM181" i="4"/>
  <c r="DN181" i="4"/>
  <c r="DO181" i="4"/>
  <c r="DP181" i="4"/>
  <c r="DQ181" i="4"/>
  <c r="DR181" i="4"/>
  <c r="DS181" i="4"/>
  <c r="DT181" i="4"/>
  <c r="DU181" i="4"/>
  <c r="DV181" i="4"/>
  <c r="DW181" i="4"/>
  <c r="EC181" i="4"/>
  <c r="ED181" i="4"/>
  <c r="EE181" i="4"/>
  <c r="EF181" i="4"/>
  <c r="EG181" i="4"/>
  <c r="EH181" i="4"/>
  <c r="EI181" i="4"/>
  <c r="EJ181" i="4"/>
  <c r="EK181" i="4"/>
  <c r="EL181" i="4"/>
  <c r="EM181" i="4"/>
  <c r="EN181" i="4"/>
  <c r="EO181" i="4"/>
  <c r="EP181" i="4"/>
  <c r="EQ181" i="4"/>
  <c r="ER181" i="4"/>
  <c r="ES181" i="4"/>
  <c r="ET181" i="4"/>
  <c r="EU181" i="4"/>
  <c r="EV181" i="4"/>
  <c r="EW181" i="4"/>
  <c r="B182" i="4"/>
  <c r="C182" i="4"/>
  <c r="D182" i="4"/>
  <c r="E182" i="4"/>
  <c r="F182" i="4"/>
  <c r="G182" i="4"/>
  <c r="H182" i="4"/>
  <c r="M182" i="4" s="1"/>
  <c r="N182" i="4" s="1"/>
  <c r="O182" i="4" s="1" a="1"/>
  <c r="O182" i="4" s="1"/>
  <c r="R182" i="4"/>
  <c r="S182" i="4"/>
  <c r="T182" i="4"/>
  <c r="U182" i="4"/>
  <c r="V182" i="4"/>
  <c r="W182" i="4"/>
  <c r="X182" i="4"/>
  <c r="Y182" i="4"/>
  <c r="Z182" i="4"/>
  <c r="AA182" i="4"/>
  <c r="AB182" i="4"/>
  <c r="AC182" i="4"/>
  <c r="AD182" i="4"/>
  <c r="AE182" i="4" s="1"/>
  <c r="AF182" i="4"/>
  <c r="AG182" i="4" s="1"/>
  <c r="AH182" i="4"/>
  <c r="AI182" i="4"/>
  <c r="AJ182" i="4"/>
  <c r="AK182" i="4"/>
  <c r="AL182" i="4"/>
  <c r="AN182" i="4"/>
  <c r="AM182" i="4" s="1"/>
  <c r="AO182" i="4"/>
  <c r="AP182" i="4"/>
  <c r="AQ182" i="4"/>
  <c r="AR182" i="4"/>
  <c r="AS182" i="4"/>
  <c r="AT182" i="4"/>
  <c r="AU182" i="4"/>
  <c r="AV182" i="4"/>
  <c r="AW182" i="4"/>
  <c r="AX182" i="4"/>
  <c r="AY182" i="4"/>
  <c r="AZ182" i="4"/>
  <c r="BA182" i="4"/>
  <c r="BB182" i="4"/>
  <c r="BC182" i="4"/>
  <c r="BD182" i="4"/>
  <c r="BE182" i="4"/>
  <c r="BF182" i="4"/>
  <c r="BG182" i="4"/>
  <c r="BH182" i="4"/>
  <c r="BI182" i="4"/>
  <c r="BJ182" i="4"/>
  <c r="BK182" i="4"/>
  <c r="BL182" i="4"/>
  <c r="BM182" i="4"/>
  <c r="BN182" i="4"/>
  <c r="BO182" i="4"/>
  <c r="BP182" i="4"/>
  <c r="BQ182" i="4"/>
  <c r="BR182" i="4"/>
  <c r="BS182" i="4"/>
  <c r="BT182" i="4"/>
  <c r="BU182" i="4"/>
  <c r="BV182" i="4"/>
  <c r="BW182" i="4"/>
  <c r="BX182" i="4"/>
  <c r="BY182" i="4"/>
  <c r="BZ182" i="4"/>
  <c r="CA182" i="4"/>
  <c r="CB182" i="4"/>
  <c r="CC182" i="4"/>
  <c r="CD182" i="4"/>
  <c r="CE182" i="4"/>
  <c r="CF182" i="4"/>
  <c r="CG182" i="4"/>
  <c r="CH182" i="4"/>
  <c r="CI182" i="4"/>
  <c r="CJ182" i="4"/>
  <c r="CK182" i="4"/>
  <c r="CL182" i="4"/>
  <c r="CM182" i="4" s="1"/>
  <c r="CN182" i="4"/>
  <c r="CO182" i="4"/>
  <c r="CP182" i="4"/>
  <c r="CQ182" i="4"/>
  <c r="CR182" i="4"/>
  <c r="CS182" i="4"/>
  <c r="CT182" i="4"/>
  <c r="CU182" i="4"/>
  <c r="CV182" i="4"/>
  <c r="CW182" i="4"/>
  <c r="CX182" i="4"/>
  <c r="CY182" i="4"/>
  <c r="CZ182" i="4"/>
  <c r="DA182" i="4"/>
  <c r="DB182" i="4"/>
  <c r="DC182" i="4"/>
  <c r="DD182" i="4"/>
  <c r="DE182" i="4"/>
  <c r="DF182" i="4"/>
  <c r="DG182" i="4"/>
  <c r="DH182" i="4"/>
  <c r="DI182" i="4"/>
  <c r="DJ182" i="4"/>
  <c r="DK182" i="4"/>
  <c r="DL182" i="4"/>
  <c r="DM182" i="4"/>
  <c r="DN182" i="4"/>
  <c r="DO182" i="4"/>
  <c r="DP182" i="4"/>
  <c r="DQ182" i="4"/>
  <c r="DR182" i="4"/>
  <c r="DS182" i="4"/>
  <c r="DT182" i="4"/>
  <c r="DU182" i="4"/>
  <c r="DV182" i="4"/>
  <c r="DW182" i="4"/>
  <c r="EC182" i="4"/>
  <c r="ED182" i="4"/>
  <c r="EE182" i="4"/>
  <c r="EF182" i="4"/>
  <c r="EG182" i="4"/>
  <c r="EH182" i="4"/>
  <c r="EI182" i="4"/>
  <c r="EJ182" i="4"/>
  <c r="EK182" i="4"/>
  <c r="EL182" i="4"/>
  <c r="EM182" i="4"/>
  <c r="EN182" i="4"/>
  <c r="EO182" i="4"/>
  <c r="EP182" i="4"/>
  <c r="EQ182" i="4"/>
  <c r="ER182" i="4"/>
  <c r="ES182" i="4"/>
  <c r="ET182" i="4"/>
  <c r="EU182" i="4"/>
  <c r="EV182" i="4"/>
  <c r="EW182" i="4"/>
  <c r="B183" i="4"/>
  <c r="C183" i="4"/>
  <c r="D183" i="4"/>
  <c r="E183" i="4"/>
  <c r="F183" i="4"/>
  <c r="G183" i="4"/>
  <c r="H183" i="4"/>
  <c r="M183" i="4" s="1"/>
  <c r="N183" i="4" s="1"/>
  <c r="O183" i="4" s="1" a="1"/>
  <c r="O183" i="4" s="1"/>
  <c r="R183" i="4"/>
  <c r="S183" i="4"/>
  <c r="T183" i="4"/>
  <c r="U183" i="4"/>
  <c r="V183" i="4"/>
  <c r="W183" i="4"/>
  <c r="X183" i="4"/>
  <c r="Y183" i="4"/>
  <c r="Z183" i="4"/>
  <c r="AA183" i="4"/>
  <c r="AB183" i="4"/>
  <c r="AC183" i="4"/>
  <c r="AD183" i="4"/>
  <c r="AE183" i="4" s="1"/>
  <c r="AF183" i="4"/>
  <c r="AG183" i="4" s="1"/>
  <c r="AH183" i="4"/>
  <c r="AI183" i="4"/>
  <c r="AJ183" i="4"/>
  <c r="AK183" i="4"/>
  <c r="AL183" i="4"/>
  <c r="AN183" i="4"/>
  <c r="AM183" i="4" s="1"/>
  <c r="AO183" i="4"/>
  <c r="AP183" i="4"/>
  <c r="AQ183" i="4"/>
  <c r="AR183" i="4"/>
  <c r="AS183" i="4"/>
  <c r="AT183" i="4"/>
  <c r="AU183" i="4"/>
  <c r="AV183" i="4"/>
  <c r="AW183" i="4"/>
  <c r="AX183" i="4"/>
  <c r="AY183" i="4"/>
  <c r="AZ183" i="4"/>
  <c r="BA183" i="4"/>
  <c r="BB183" i="4"/>
  <c r="BC183" i="4"/>
  <c r="BD183" i="4"/>
  <c r="BE183" i="4"/>
  <c r="BF183" i="4"/>
  <c r="BG183" i="4"/>
  <c r="BH183" i="4"/>
  <c r="BI183" i="4"/>
  <c r="BJ183" i="4"/>
  <c r="BK183" i="4"/>
  <c r="BL183" i="4"/>
  <c r="BM183" i="4"/>
  <c r="BN183" i="4"/>
  <c r="BO183" i="4"/>
  <c r="BP183" i="4"/>
  <c r="BQ183" i="4"/>
  <c r="BR183" i="4"/>
  <c r="BS183" i="4"/>
  <c r="BT183" i="4"/>
  <c r="BU183" i="4"/>
  <c r="BV183" i="4"/>
  <c r="BW183" i="4"/>
  <c r="BX183" i="4"/>
  <c r="BY183" i="4"/>
  <c r="BZ183" i="4"/>
  <c r="CA183" i="4"/>
  <c r="CB183" i="4"/>
  <c r="CC183" i="4"/>
  <c r="CD183" i="4"/>
  <c r="CE183" i="4"/>
  <c r="CF183" i="4"/>
  <c r="CG183" i="4"/>
  <c r="CH183" i="4"/>
  <c r="CI183" i="4"/>
  <c r="CJ183" i="4"/>
  <c r="CK183" i="4"/>
  <c r="CL183" i="4"/>
  <c r="CM183" i="4" s="1"/>
  <c r="CN183" i="4"/>
  <c r="CO183" i="4"/>
  <c r="CP183" i="4"/>
  <c r="CQ183" i="4"/>
  <c r="CR183" i="4"/>
  <c r="CS183" i="4"/>
  <c r="CT183" i="4"/>
  <c r="CU183" i="4"/>
  <c r="CV183" i="4"/>
  <c r="CW183" i="4"/>
  <c r="CX183" i="4"/>
  <c r="CY183" i="4"/>
  <c r="CZ183" i="4"/>
  <c r="DA183" i="4"/>
  <c r="DB183" i="4"/>
  <c r="DC183" i="4"/>
  <c r="DD183" i="4"/>
  <c r="DE183" i="4"/>
  <c r="DF183" i="4"/>
  <c r="DG183" i="4"/>
  <c r="DH183" i="4"/>
  <c r="DI183" i="4"/>
  <c r="DJ183" i="4"/>
  <c r="DK183" i="4"/>
  <c r="DL183" i="4"/>
  <c r="DM183" i="4"/>
  <c r="DN183" i="4"/>
  <c r="DO183" i="4"/>
  <c r="DP183" i="4"/>
  <c r="DQ183" i="4"/>
  <c r="DR183" i="4"/>
  <c r="DS183" i="4"/>
  <c r="DT183" i="4"/>
  <c r="DU183" i="4"/>
  <c r="DV183" i="4"/>
  <c r="DW183" i="4"/>
  <c r="EC183" i="4"/>
  <c r="ED183" i="4"/>
  <c r="EE183" i="4"/>
  <c r="EF183" i="4"/>
  <c r="EG183" i="4"/>
  <c r="EH183" i="4"/>
  <c r="EI183" i="4"/>
  <c r="EJ183" i="4"/>
  <c r="EK183" i="4"/>
  <c r="EL183" i="4"/>
  <c r="EM183" i="4"/>
  <c r="EN183" i="4"/>
  <c r="EO183" i="4"/>
  <c r="EP183" i="4"/>
  <c r="EQ183" i="4"/>
  <c r="ER183" i="4"/>
  <c r="ES183" i="4"/>
  <c r="ET183" i="4"/>
  <c r="EU183" i="4"/>
  <c r="EV183" i="4"/>
  <c r="EW183" i="4"/>
  <c r="B184" i="4"/>
  <c r="C184" i="4"/>
  <c r="D184" i="4"/>
  <c r="E184" i="4"/>
  <c r="F184" i="4"/>
  <c r="G184" i="4"/>
  <c r="H184" i="4"/>
  <c r="M184" i="4" s="1"/>
  <c r="N184" i="4" s="1"/>
  <c r="O184" i="4" s="1" a="1"/>
  <c r="O184" i="4" s="1"/>
  <c r="R184" i="4"/>
  <c r="S184" i="4"/>
  <c r="T184" i="4"/>
  <c r="U184" i="4"/>
  <c r="V184" i="4"/>
  <c r="W184" i="4"/>
  <c r="X184" i="4"/>
  <c r="Y184" i="4"/>
  <c r="Z184" i="4"/>
  <c r="AA184" i="4"/>
  <c r="AB184" i="4"/>
  <c r="AC184" i="4"/>
  <c r="AD184" i="4"/>
  <c r="AE184" i="4" s="1"/>
  <c r="AF184" i="4"/>
  <c r="AG184" i="4" s="1"/>
  <c r="AH184" i="4"/>
  <c r="AI184" i="4"/>
  <c r="AJ184" i="4"/>
  <c r="AK184" i="4"/>
  <c r="AL184" i="4"/>
  <c r="AN184" i="4"/>
  <c r="AM184" i="4" s="1"/>
  <c r="AO184" i="4"/>
  <c r="AP184" i="4"/>
  <c r="AQ184" i="4"/>
  <c r="AR184" i="4"/>
  <c r="AS184" i="4"/>
  <c r="AT184" i="4"/>
  <c r="AU184" i="4"/>
  <c r="AV184" i="4"/>
  <c r="AW184" i="4"/>
  <c r="AX184" i="4"/>
  <c r="AY184" i="4"/>
  <c r="AZ184" i="4"/>
  <c r="BA184" i="4"/>
  <c r="BB184" i="4"/>
  <c r="BC184" i="4"/>
  <c r="BD184" i="4"/>
  <c r="BE184" i="4"/>
  <c r="BF184" i="4"/>
  <c r="BG184" i="4"/>
  <c r="BH184" i="4"/>
  <c r="BI184" i="4"/>
  <c r="BJ184" i="4"/>
  <c r="BK184" i="4"/>
  <c r="BL184" i="4"/>
  <c r="BM184" i="4"/>
  <c r="BN184" i="4"/>
  <c r="BO184" i="4"/>
  <c r="BP184" i="4"/>
  <c r="BQ184" i="4"/>
  <c r="BR184" i="4"/>
  <c r="BS184" i="4"/>
  <c r="BT184" i="4"/>
  <c r="BU184" i="4"/>
  <c r="BV184" i="4"/>
  <c r="BW184" i="4"/>
  <c r="BX184" i="4"/>
  <c r="BY184" i="4"/>
  <c r="BZ184" i="4"/>
  <c r="CA184" i="4"/>
  <c r="CB184" i="4"/>
  <c r="CC184" i="4"/>
  <c r="CD184" i="4"/>
  <c r="CE184" i="4"/>
  <c r="CF184" i="4"/>
  <c r="CG184" i="4"/>
  <c r="CH184" i="4"/>
  <c r="CI184" i="4"/>
  <c r="CJ184" i="4"/>
  <c r="CK184" i="4"/>
  <c r="CL184" i="4"/>
  <c r="CM184" i="4" s="1"/>
  <c r="CN184" i="4"/>
  <c r="CO184" i="4"/>
  <c r="CP184" i="4"/>
  <c r="CQ184" i="4"/>
  <c r="CR184" i="4"/>
  <c r="CS184" i="4"/>
  <c r="CT184" i="4"/>
  <c r="CU184" i="4"/>
  <c r="CV184" i="4"/>
  <c r="CW184" i="4"/>
  <c r="CX184" i="4"/>
  <c r="CY184" i="4"/>
  <c r="CZ184" i="4"/>
  <c r="DA184" i="4"/>
  <c r="DB184" i="4"/>
  <c r="DC184" i="4"/>
  <c r="DD184" i="4"/>
  <c r="DE184" i="4"/>
  <c r="DF184" i="4"/>
  <c r="DG184" i="4"/>
  <c r="DH184" i="4"/>
  <c r="DI184" i="4"/>
  <c r="DJ184" i="4"/>
  <c r="DK184" i="4"/>
  <c r="DL184" i="4"/>
  <c r="DM184" i="4"/>
  <c r="DN184" i="4"/>
  <c r="DO184" i="4"/>
  <c r="DP184" i="4"/>
  <c r="DQ184" i="4"/>
  <c r="DR184" i="4"/>
  <c r="DS184" i="4"/>
  <c r="DT184" i="4"/>
  <c r="DU184" i="4"/>
  <c r="DV184" i="4"/>
  <c r="DW184" i="4"/>
  <c r="EC184" i="4"/>
  <c r="ED184" i="4"/>
  <c r="EE184" i="4"/>
  <c r="EF184" i="4"/>
  <c r="EG184" i="4"/>
  <c r="EH184" i="4"/>
  <c r="EI184" i="4"/>
  <c r="EJ184" i="4"/>
  <c r="EK184" i="4"/>
  <c r="EL184" i="4"/>
  <c r="EM184" i="4"/>
  <c r="EN184" i="4"/>
  <c r="EO184" i="4"/>
  <c r="EP184" i="4"/>
  <c r="EQ184" i="4"/>
  <c r="ER184" i="4"/>
  <c r="ES184" i="4"/>
  <c r="ET184" i="4"/>
  <c r="EU184" i="4"/>
  <c r="EV184" i="4"/>
  <c r="EW184" i="4"/>
  <c r="B185" i="4"/>
  <c r="C185" i="4"/>
  <c r="D185" i="4"/>
  <c r="E185" i="4"/>
  <c r="F185" i="4"/>
  <c r="G185" i="4"/>
  <c r="H185" i="4"/>
  <c r="M185" i="4" s="1"/>
  <c r="N185" i="4" s="1"/>
  <c r="O185" i="4" s="1" a="1"/>
  <c r="O185" i="4" s="1"/>
  <c r="R185" i="4"/>
  <c r="S185" i="4"/>
  <c r="T185" i="4"/>
  <c r="U185" i="4"/>
  <c r="V185" i="4"/>
  <c r="W185" i="4"/>
  <c r="X185" i="4"/>
  <c r="Y185" i="4"/>
  <c r="Z185" i="4"/>
  <c r="AA185" i="4"/>
  <c r="AB185" i="4"/>
  <c r="AC185" i="4"/>
  <c r="AD185" i="4"/>
  <c r="AE185" i="4" s="1"/>
  <c r="AF185" i="4"/>
  <c r="AG185" i="4" s="1"/>
  <c r="AH185" i="4"/>
  <c r="AI185" i="4"/>
  <c r="AJ185" i="4"/>
  <c r="AK185" i="4"/>
  <c r="AL185" i="4"/>
  <c r="AN185" i="4"/>
  <c r="AM185" i="4" s="1"/>
  <c r="AO185" i="4"/>
  <c r="AP185" i="4"/>
  <c r="AQ185" i="4"/>
  <c r="AR185" i="4"/>
  <c r="AS185" i="4"/>
  <c r="AT185" i="4"/>
  <c r="AU185" i="4"/>
  <c r="AV185" i="4"/>
  <c r="AW185" i="4"/>
  <c r="AX185" i="4"/>
  <c r="AY185" i="4"/>
  <c r="AZ185" i="4"/>
  <c r="BA185" i="4"/>
  <c r="BB185" i="4"/>
  <c r="BC185" i="4"/>
  <c r="BD185" i="4"/>
  <c r="BE185" i="4"/>
  <c r="BF185" i="4"/>
  <c r="BG185" i="4"/>
  <c r="BH185" i="4"/>
  <c r="BI185" i="4"/>
  <c r="BJ185" i="4"/>
  <c r="BK185" i="4"/>
  <c r="BL185" i="4"/>
  <c r="BM185" i="4"/>
  <c r="BN185" i="4"/>
  <c r="BO185" i="4"/>
  <c r="BP185" i="4"/>
  <c r="BQ185" i="4"/>
  <c r="BR185" i="4"/>
  <c r="BS185" i="4"/>
  <c r="BT185" i="4"/>
  <c r="BU185" i="4"/>
  <c r="BV185" i="4"/>
  <c r="BW185" i="4"/>
  <c r="BX185" i="4"/>
  <c r="BY185" i="4"/>
  <c r="BZ185" i="4"/>
  <c r="CA185" i="4"/>
  <c r="CB185" i="4"/>
  <c r="CC185" i="4"/>
  <c r="CD185" i="4"/>
  <c r="CE185" i="4"/>
  <c r="CF185" i="4"/>
  <c r="CG185" i="4"/>
  <c r="CH185" i="4"/>
  <c r="CI185" i="4"/>
  <c r="CJ185" i="4"/>
  <c r="CK185" i="4"/>
  <c r="CL185" i="4"/>
  <c r="CM185" i="4" s="1"/>
  <c r="CN185" i="4"/>
  <c r="CO185" i="4"/>
  <c r="CP185" i="4"/>
  <c r="CQ185" i="4"/>
  <c r="CR185" i="4"/>
  <c r="CS185" i="4"/>
  <c r="CT185" i="4"/>
  <c r="CU185" i="4"/>
  <c r="CV185" i="4"/>
  <c r="CW185" i="4"/>
  <c r="CX185" i="4"/>
  <c r="CY185" i="4"/>
  <c r="CZ185" i="4"/>
  <c r="DA185" i="4"/>
  <c r="DB185" i="4"/>
  <c r="DC185" i="4"/>
  <c r="DD185" i="4"/>
  <c r="DE185" i="4"/>
  <c r="DF185" i="4"/>
  <c r="DG185" i="4"/>
  <c r="DH185" i="4"/>
  <c r="DI185" i="4"/>
  <c r="DJ185" i="4"/>
  <c r="DK185" i="4"/>
  <c r="DL185" i="4"/>
  <c r="DM185" i="4"/>
  <c r="DN185" i="4"/>
  <c r="DO185" i="4"/>
  <c r="DP185" i="4"/>
  <c r="DQ185" i="4"/>
  <c r="DR185" i="4"/>
  <c r="DS185" i="4"/>
  <c r="DT185" i="4"/>
  <c r="DU185" i="4"/>
  <c r="DV185" i="4"/>
  <c r="DW185" i="4"/>
  <c r="EC185" i="4"/>
  <c r="ED185" i="4"/>
  <c r="EE185" i="4"/>
  <c r="EF185" i="4"/>
  <c r="EG185" i="4"/>
  <c r="EH185" i="4"/>
  <c r="EI185" i="4"/>
  <c r="EJ185" i="4"/>
  <c r="EK185" i="4"/>
  <c r="EL185" i="4"/>
  <c r="EM185" i="4"/>
  <c r="EN185" i="4"/>
  <c r="EO185" i="4"/>
  <c r="EP185" i="4"/>
  <c r="EQ185" i="4"/>
  <c r="ER185" i="4"/>
  <c r="ES185" i="4"/>
  <c r="ET185" i="4"/>
  <c r="EU185" i="4"/>
  <c r="EV185" i="4"/>
  <c r="EW185" i="4"/>
  <c r="B186" i="4"/>
  <c r="C186" i="4"/>
  <c r="D186" i="4"/>
  <c r="E186" i="4"/>
  <c r="F186" i="4"/>
  <c r="G186" i="4"/>
  <c r="H186" i="4"/>
  <c r="M186" i="4" s="1"/>
  <c r="N186" i="4" s="1"/>
  <c r="O186" i="4" s="1" a="1"/>
  <c r="O186" i="4" s="1"/>
  <c r="R186" i="4"/>
  <c r="S186" i="4"/>
  <c r="T186" i="4"/>
  <c r="U186" i="4"/>
  <c r="V186" i="4"/>
  <c r="W186" i="4"/>
  <c r="X186" i="4"/>
  <c r="Y186" i="4"/>
  <c r="Z186" i="4"/>
  <c r="AA186" i="4"/>
  <c r="AB186" i="4"/>
  <c r="AC186" i="4"/>
  <c r="AD186" i="4"/>
  <c r="AE186" i="4" s="1"/>
  <c r="AF186" i="4"/>
  <c r="AG186" i="4" s="1"/>
  <c r="AH186" i="4"/>
  <c r="AI186" i="4"/>
  <c r="AJ186" i="4"/>
  <c r="AK186" i="4"/>
  <c r="AL186" i="4"/>
  <c r="AN186" i="4"/>
  <c r="AM186" i="4" s="1"/>
  <c r="AO186" i="4"/>
  <c r="AP186" i="4"/>
  <c r="AQ186" i="4"/>
  <c r="AR186" i="4"/>
  <c r="AS186" i="4"/>
  <c r="AT186" i="4"/>
  <c r="AU186" i="4"/>
  <c r="AV186" i="4"/>
  <c r="AW186" i="4"/>
  <c r="AX186" i="4"/>
  <c r="AY186" i="4"/>
  <c r="AZ186" i="4"/>
  <c r="BA186" i="4"/>
  <c r="BB186" i="4"/>
  <c r="BC186" i="4"/>
  <c r="BD186" i="4"/>
  <c r="BE186" i="4"/>
  <c r="BF186" i="4"/>
  <c r="BG186" i="4"/>
  <c r="BH186" i="4"/>
  <c r="BI186" i="4"/>
  <c r="BJ186" i="4"/>
  <c r="BK186" i="4"/>
  <c r="BL186" i="4"/>
  <c r="BM186" i="4"/>
  <c r="BN186" i="4"/>
  <c r="BO186" i="4"/>
  <c r="BP186" i="4"/>
  <c r="BQ186" i="4"/>
  <c r="BR186" i="4"/>
  <c r="BS186" i="4"/>
  <c r="BT186" i="4"/>
  <c r="BU186" i="4"/>
  <c r="BV186" i="4"/>
  <c r="BW186" i="4"/>
  <c r="BX186" i="4"/>
  <c r="BY186" i="4"/>
  <c r="BZ186" i="4"/>
  <c r="CA186" i="4"/>
  <c r="CB186" i="4"/>
  <c r="CC186" i="4"/>
  <c r="CD186" i="4"/>
  <c r="CE186" i="4"/>
  <c r="CF186" i="4"/>
  <c r="CG186" i="4"/>
  <c r="CH186" i="4"/>
  <c r="CI186" i="4"/>
  <c r="CJ186" i="4"/>
  <c r="CK186" i="4"/>
  <c r="CL186" i="4"/>
  <c r="CM186" i="4" s="1"/>
  <c r="CN186" i="4"/>
  <c r="CO186" i="4"/>
  <c r="CP186" i="4"/>
  <c r="CQ186" i="4"/>
  <c r="CR186" i="4"/>
  <c r="CS186" i="4"/>
  <c r="CT186" i="4"/>
  <c r="CU186" i="4"/>
  <c r="CV186" i="4"/>
  <c r="CW186" i="4"/>
  <c r="CX186" i="4"/>
  <c r="CY186" i="4"/>
  <c r="CZ186" i="4"/>
  <c r="DA186" i="4"/>
  <c r="DB186" i="4"/>
  <c r="DC186" i="4"/>
  <c r="DD186" i="4"/>
  <c r="DE186" i="4"/>
  <c r="DF186" i="4"/>
  <c r="DG186" i="4"/>
  <c r="DH186" i="4"/>
  <c r="DI186" i="4"/>
  <c r="DJ186" i="4"/>
  <c r="DK186" i="4"/>
  <c r="DL186" i="4"/>
  <c r="DM186" i="4"/>
  <c r="DN186" i="4"/>
  <c r="DO186" i="4"/>
  <c r="DP186" i="4"/>
  <c r="DQ186" i="4"/>
  <c r="DR186" i="4"/>
  <c r="DS186" i="4"/>
  <c r="DT186" i="4"/>
  <c r="DU186" i="4"/>
  <c r="DV186" i="4"/>
  <c r="DW186" i="4"/>
  <c r="EC186" i="4"/>
  <c r="ED186" i="4"/>
  <c r="EE186" i="4"/>
  <c r="EF186" i="4"/>
  <c r="EG186" i="4"/>
  <c r="EH186" i="4"/>
  <c r="EI186" i="4"/>
  <c r="EJ186" i="4"/>
  <c r="EK186" i="4"/>
  <c r="EL186" i="4"/>
  <c r="EM186" i="4"/>
  <c r="EN186" i="4"/>
  <c r="EO186" i="4"/>
  <c r="EP186" i="4"/>
  <c r="EQ186" i="4"/>
  <c r="ER186" i="4"/>
  <c r="ES186" i="4"/>
  <c r="ET186" i="4"/>
  <c r="EU186" i="4"/>
  <c r="EV186" i="4"/>
  <c r="EW186" i="4"/>
  <c r="B187" i="4"/>
  <c r="C187" i="4"/>
  <c r="D187" i="4"/>
  <c r="E187" i="4"/>
  <c r="F187" i="4"/>
  <c r="G187" i="4"/>
  <c r="H187" i="4"/>
  <c r="M187" i="4" s="1"/>
  <c r="N187" i="4" s="1"/>
  <c r="O187" i="4" s="1" a="1"/>
  <c r="O187" i="4" s="1"/>
  <c r="R187" i="4"/>
  <c r="S187" i="4"/>
  <c r="T187" i="4"/>
  <c r="U187" i="4"/>
  <c r="V187" i="4"/>
  <c r="W187" i="4"/>
  <c r="X187" i="4"/>
  <c r="Y187" i="4"/>
  <c r="Z187" i="4"/>
  <c r="AA187" i="4"/>
  <c r="AB187" i="4"/>
  <c r="AC187" i="4"/>
  <c r="AD187" i="4"/>
  <c r="AE187" i="4" s="1"/>
  <c r="AF187" i="4"/>
  <c r="AG187" i="4" s="1"/>
  <c r="AH187" i="4"/>
  <c r="AI187" i="4"/>
  <c r="AJ187" i="4"/>
  <c r="AK187" i="4"/>
  <c r="AL187" i="4"/>
  <c r="AN187" i="4"/>
  <c r="AM187" i="4" s="1"/>
  <c r="AO187" i="4"/>
  <c r="AP187" i="4"/>
  <c r="AQ187" i="4"/>
  <c r="AR187" i="4"/>
  <c r="AS187" i="4"/>
  <c r="AT187" i="4"/>
  <c r="AU187" i="4"/>
  <c r="AV187" i="4"/>
  <c r="AW187" i="4"/>
  <c r="AX187" i="4"/>
  <c r="AY187" i="4"/>
  <c r="AZ187" i="4"/>
  <c r="BA187" i="4"/>
  <c r="BB187" i="4"/>
  <c r="BC187" i="4"/>
  <c r="BD187" i="4"/>
  <c r="BE187" i="4"/>
  <c r="BF187" i="4"/>
  <c r="BG187" i="4"/>
  <c r="BH187" i="4"/>
  <c r="BI187" i="4"/>
  <c r="BJ187" i="4"/>
  <c r="BK187" i="4"/>
  <c r="BL187" i="4"/>
  <c r="BM187" i="4"/>
  <c r="BN187" i="4"/>
  <c r="BO187" i="4"/>
  <c r="BP187" i="4"/>
  <c r="BQ187" i="4"/>
  <c r="BR187" i="4"/>
  <c r="BS187" i="4"/>
  <c r="BT187" i="4"/>
  <c r="BU187" i="4"/>
  <c r="BV187" i="4"/>
  <c r="BW187" i="4"/>
  <c r="BX187" i="4"/>
  <c r="BY187" i="4"/>
  <c r="BZ187" i="4"/>
  <c r="CA187" i="4"/>
  <c r="CB187" i="4"/>
  <c r="CC187" i="4"/>
  <c r="CD187" i="4"/>
  <c r="CE187" i="4"/>
  <c r="CF187" i="4"/>
  <c r="CG187" i="4"/>
  <c r="CH187" i="4"/>
  <c r="CI187" i="4"/>
  <c r="CJ187" i="4"/>
  <c r="CK187" i="4"/>
  <c r="CL187" i="4"/>
  <c r="CM187" i="4" s="1"/>
  <c r="CN187" i="4"/>
  <c r="CO187" i="4"/>
  <c r="CP187" i="4"/>
  <c r="CQ187" i="4"/>
  <c r="CR187" i="4"/>
  <c r="CS187" i="4"/>
  <c r="CT187" i="4"/>
  <c r="CU187" i="4"/>
  <c r="CV187" i="4"/>
  <c r="CW187" i="4"/>
  <c r="CX187" i="4"/>
  <c r="CY187" i="4"/>
  <c r="CZ187" i="4"/>
  <c r="DA187" i="4"/>
  <c r="DB187" i="4"/>
  <c r="DC187" i="4"/>
  <c r="DD187" i="4"/>
  <c r="DE187" i="4"/>
  <c r="DF187" i="4"/>
  <c r="DG187" i="4"/>
  <c r="DH187" i="4"/>
  <c r="DI187" i="4"/>
  <c r="DJ187" i="4"/>
  <c r="DK187" i="4"/>
  <c r="DL187" i="4"/>
  <c r="DM187" i="4"/>
  <c r="DN187" i="4"/>
  <c r="DO187" i="4"/>
  <c r="DP187" i="4"/>
  <c r="DQ187" i="4"/>
  <c r="DR187" i="4"/>
  <c r="DS187" i="4"/>
  <c r="DT187" i="4"/>
  <c r="DU187" i="4"/>
  <c r="DV187" i="4"/>
  <c r="DW187" i="4"/>
  <c r="EC187" i="4"/>
  <c r="ED187" i="4"/>
  <c r="EE187" i="4"/>
  <c r="EF187" i="4"/>
  <c r="EG187" i="4"/>
  <c r="EH187" i="4"/>
  <c r="EI187" i="4"/>
  <c r="EJ187" i="4"/>
  <c r="EK187" i="4"/>
  <c r="EL187" i="4"/>
  <c r="EM187" i="4"/>
  <c r="EN187" i="4"/>
  <c r="EO187" i="4"/>
  <c r="EP187" i="4"/>
  <c r="EQ187" i="4"/>
  <c r="ER187" i="4"/>
  <c r="ES187" i="4"/>
  <c r="ET187" i="4"/>
  <c r="EU187" i="4"/>
  <c r="EV187" i="4"/>
  <c r="EW187" i="4"/>
  <c r="B188" i="4"/>
  <c r="C188" i="4"/>
  <c r="D188" i="4"/>
  <c r="E188" i="4"/>
  <c r="F188" i="4"/>
  <c r="G188" i="4"/>
  <c r="H188" i="4"/>
  <c r="M188" i="4" s="1"/>
  <c r="N188" i="4" s="1"/>
  <c r="O188" i="4" s="1" a="1"/>
  <c r="O188" i="4" s="1"/>
  <c r="R188" i="4"/>
  <c r="S188" i="4"/>
  <c r="T188" i="4"/>
  <c r="U188" i="4"/>
  <c r="V188" i="4"/>
  <c r="W188" i="4"/>
  <c r="X188" i="4"/>
  <c r="Y188" i="4"/>
  <c r="Z188" i="4"/>
  <c r="AA188" i="4"/>
  <c r="AB188" i="4"/>
  <c r="AC188" i="4"/>
  <c r="AD188" i="4"/>
  <c r="AE188" i="4" s="1"/>
  <c r="AF188" i="4"/>
  <c r="AG188" i="4" s="1"/>
  <c r="AH188" i="4"/>
  <c r="AI188" i="4"/>
  <c r="AJ188" i="4"/>
  <c r="AK188" i="4"/>
  <c r="AL188" i="4"/>
  <c r="AN188" i="4"/>
  <c r="AM188" i="4" s="1"/>
  <c r="AO188" i="4"/>
  <c r="AP188" i="4"/>
  <c r="AQ188" i="4"/>
  <c r="AR188" i="4"/>
  <c r="AS188" i="4"/>
  <c r="AT188" i="4"/>
  <c r="AU188" i="4"/>
  <c r="AV188" i="4"/>
  <c r="AW188" i="4"/>
  <c r="AX188" i="4"/>
  <c r="AY188" i="4"/>
  <c r="AZ188" i="4"/>
  <c r="BA188" i="4"/>
  <c r="BB188" i="4"/>
  <c r="BC188" i="4"/>
  <c r="BD188" i="4"/>
  <c r="BE188" i="4"/>
  <c r="BF188" i="4"/>
  <c r="BG188" i="4"/>
  <c r="BH188" i="4"/>
  <c r="BI188" i="4"/>
  <c r="BJ188" i="4"/>
  <c r="BK188" i="4"/>
  <c r="BL188" i="4"/>
  <c r="BM188" i="4"/>
  <c r="BN188" i="4"/>
  <c r="BO188" i="4"/>
  <c r="BP188" i="4"/>
  <c r="BQ188" i="4"/>
  <c r="BR188" i="4"/>
  <c r="BS188" i="4"/>
  <c r="BT188" i="4"/>
  <c r="BU188" i="4"/>
  <c r="BV188" i="4"/>
  <c r="BW188" i="4"/>
  <c r="BX188" i="4"/>
  <c r="BY188" i="4"/>
  <c r="BZ188" i="4"/>
  <c r="CA188" i="4"/>
  <c r="CB188" i="4"/>
  <c r="CC188" i="4"/>
  <c r="CD188" i="4"/>
  <c r="CE188" i="4"/>
  <c r="CF188" i="4"/>
  <c r="CG188" i="4"/>
  <c r="CH188" i="4"/>
  <c r="CI188" i="4"/>
  <c r="CJ188" i="4"/>
  <c r="CK188" i="4"/>
  <c r="CL188" i="4"/>
  <c r="CM188" i="4" s="1"/>
  <c r="CN188" i="4"/>
  <c r="CO188" i="4"/>
  <c r="CP188" i="4"/>
  <c r="CQ188" i="4"/>
  <c r="CR188" i="4"/>
  <c r="CS188" i="4"/>
  <c r="CT188" i="4"/>
  <c r="CU188" i="4"/>
  <c r="CV188" i="4"/>
  <c r="CW188" i="4"/>
  <c r="CX188" i="4"/>
  <c r="CY188" i="4"/>
  <c r="CZ188" i="4"/>
  <c r="DA188" i="4"/>
  <c r="DB188" i="4"/>
  <c r="DC188" i="4"/>
  <c r="DD188" i="4"/>
  <c r="DE188" i="4"/>
  <c r="DF188" i="4"/>
  <c r="DG188" i="4"/>
  <c r="DH188" i="4"/>
  <c r="DI188" i="4"/>
  <c r="DJ188" i="4"/>
  <c r="DK188" i="4"/>
  <c r="DL188" i="4"/>
  <c r="DM188" i="4"/>
  <c r="DN188" i="4"/>
  <c r="DO188" i="4"/>
  <c r="DP188" i="4"/>
  <c r="DQ188" i="4"/>
  <c r="DR188" i="4"/>
  <c r="DS188" i="4"/>
  <c r="DT188" i="4"/>
  <c r="DU188" i="4"/>
  <c r="DV188" i="4"/>
  <c r="DW188" i="4"/>
  <c r="EC188" i="4"/>
  <c r="ED188" i="4"/>
  <c r="EE188" i="4"/>
  <c r="EF188" i="4"/>
  <c r="EG188" i="4"/>
  <c r="EH188" i="4"/>
  <c r="EI188" i="4"/>
  <c r="EJ188" i="4"/>
  <c r="EK188" i="4"/>
  <c r="EL188" i="4"/>
  <c r="EM188" i="4"/>
  <c r="EN188" i="4"/>
  <c r="EO188" i="4"/>
  <c r="EP188" i="4"/>
  <c r="EQ188" i="4"/>
  <c r="ER188" i="4"/>
  <c r="ES188" i="4"/>
  <c r="ET188" i="4"/>
  <c r="EU188" i="4"/>
  <c r="EV188" i="4"/>
  <c r="EW188" i="4"/>
  <c r="B189" i="4"/>
  <c r="C189" i="4"/>
  <c r="D189" i="4"/>
  <c r="E189" i="4"/>
  <c r="F189" i="4"/>
  <c r="G189" i="4"/>
  <c r="H189" i="4"/>
  <c r="M189" i="4" s="1"/>
  <c r="N189" i="4" s="1"/>
  <c r="O189" i="4" s="1" a="1"/>
  <c r="O189" i="4" s="1"/>
  <c r="R189" i="4"/>
  <c r="S189" i="4"/>
  <c r="T189" i="4"/>
  <c r="U189" i="4"/>
  <c r="V189" i="4"/>
  <c r="W189" i="4"/>
  <c r="X189" i="4"/>
  <c r="Y189" i="4"/>
  <c r="Z189" i="4"/>
  <c r="AA189" i="4"/>
  <c r="AB189" i="4"/>
  <c r="AC189" i="4"/>
  <c r="AD189" i="4"/>
  <c r="AE189" i="4" s="1"/>
  <c r="AF189" i="4"/>
  <c r="AG189" i="4" s="1"/>
  <c r="AH189" i="4"/>
  <c r="AI189" i="4"/>
  <c r="AJ189" i="4"/>
  <c r="AK189" i="4"/>
  <c r="AL189" i="4"/>
  <c r="AN189" i="4"/>
  <c r="AM189" i="4" s="1"/>
  <c r="AO189" i="4"/>
  <c r="AP189" i="4"/>
  <c r="AQ189" i="4"/>
  <c r="AR189" i="4"/>
  <c r="AS189" i="4"/>
  <c r="AT189" i="4"/>
  <c r="AU189" i="4"/>
  <c r="AV189" i="4"/>
  <c r="AW189" i="4"/>
  <c r="AX189" i="4"/>
  <c r="AY189" i="4"/>
  <c r="AZ189" i="4"/>
  <c r="BA189" i="4"/>
  <c r="BB189" i="4"/>
  <c r="BC189" i="4"/>
  <c r="BD189" i="4"/>
  <c r="BE189" i="4"/>
  <c r="BF189" i="4"/>
  <c r="BG189" i="4"/>
  <c r="BH189" i="4"/>
  <c r="BI189" i="4"/>
  <c r="BJ189" i="4"/>
  <c r="BK189" i="4"/>
  <c r="BL189" i="4"/>
  <c r="BM189" i="4"/>
  <c r="BN189" i="4"/>
  <c r="BO189" i="4"/>
  <c r="BP189" i="4"/>
  <c r="BQ189" i="4"/>
  <c r="BR189" i="4"/>
  <c r="BS189" i="4"/>
  <c r="BT189" i="4"/>
  <c r="BU189" i="4"/>
  <c r="BV189" i="4"/>
  <c r="BW189" i="4"/>
  <c r="BX189" i="4"/>
  <c r="BY189" i="4"/>
  <c r="BZ189" i="4"/>
  <c r="CA189" i="4"/>
  <c r="CB189" i="4"/>
  <c r="CC189" i="4"/>
  <c r="CD189" i="4"/>
  <c r="CE189" i="4"/>
  <c r="CF189" i="4"/>
  <c r="CG189" i="4"/>
  <c r="CH189" i="4"/>
  <c r="CI189" i="4"/>
  <c r="CJ189" i="4"/>
  <c r="CK189" i="4"/>
  <c r="CL189" i="4"/>
  <c r="CM189" i="4" s="1"/>
  <c r="CN189" i="4"/>
  <c r="CO189" i="4"/>
  <c r="CP189" i="4"/>
  <c r="CQ189" i="4"/>
  <c r="CR189" i="4"/>
  <c r="CS189" i="4"/>
  <c r="CT189" i="4"/>
  <c r="CU189" i="4"/>
  <c r="CV189" i="4"/>
  <c r="CW189" i="4"/>
  <c r="CX189" i="4"/>
  <c r="CY189" i="4"/>
  <c r="CZ189" i="4"/>
  <c r="DA189" i="4"/>
  <c r="DB189" i="4"/>
  <c r="DC189" i="4"/>
  <c r="DD189" i="4"/>
  <c r="DE189" i="4"/>
  <c r="DF189" i="4"/>
  <c r="DG189" i="4"/>
  <c r="DH189" i="4"/>
  <c r="DI189" i="4"/>
  <c r="DJ189" i="4"/>
  <c r="DK189" i="4"/>
  <c r="DL189" i="4"/>
  <c r="DM189" i="4"/>
  <c r="DN189" i="4"/>
  <c r="DO189" i="4"/>
  <c r="DP189" i="4"/>
  <c r="DQ189" i="4"/>
  <c r="DR189" i="4"/>
  <c r="DS189" i="4"/>
  <c r="DT189" i="4"/>
  <c r="DU189" i="4"/>
  <c r="DV189" i="4"/>
  <c r="DW189" i="4"/>
  <c r="EC189" i="4"/>
  <c r="ED189" i="4"/>
  <c r="EE189" i="4"/>
  <c r="EF189" i="4"/>
  <c r="EG189" i="4"/>
  <c r="EH189" i="4"/>
  <c r="EI189" i="4"/>
  <c r="EJ189" i="4"/>
  <c r="EK189" i="4"/>
  <c r="EL189" i="4"/>
  <c r="EM189" i="4"/>
  <c r="EN189" i="4"/>
  <c r="EO189" i="4"/>
  <c r="EP189" i="4"/>
  <c r="EQ189" i="4"/>
  <c r="ER189" i="4"/>
  <c r="ES189" i="4"/>
  <c r="ET189" i="4"/>
  <c r="EU189" i="4"/>
  <c r="EV189" i="4"/>
  <c r="EW189" i="4"/>
  <c r="B190" i="4"/>
  <c r="C190" i="4"/>
  <c r="D190" i="4"/>
  <c r="E190" i="4"/>
  <c r="F190" i="4"/>
  <c r="G190" i="4"/>
  <c r="H190" i="4"/>
  <c r="M190" i="4" s="1"/>
  <c r="N190" i="4" s="1"/>
  <c r="O190" i="4" s="1" a="1"/>
  <c r="O190" i="4" s="1"/>
  <c r="R190" i="4"/>
  <c r="S190" i="4"/>
  <c r="T190" i="4"/>
  <c r="U190" i="4"/>
  <c r="V190" i="4"/>
  <c r="W190" i="4"/>
  <c r="X190" i="4"/>
  <c r="Y190" i="4"/>
  <c r="Z190" i="4"/>
  <c r="AA190" i="4"/>
  <c r="AB190" i="4"/>
  <c r="AC190" i="4"/>
  <c r="AD190" i="4"/>
  <c r="AE190" i="4" s="1"/>
  <c r="AF190" i="4"/>
  <c r="AG190" i="4" s="1"/>
  <c r="AH190" i="4"/>
  <c r="AI190" i="4"/>
  <c r="AJ190" i="4"/>
  <c r="AK190" i="4"/>
  <c r="AL190" i="4"/>
  <c r="AN190" i="4"/>
  <c r="AM190" i="4" s="1"/>
  <c r="AO190" i="4"/>
  <c r="AP190" i="4"/>
  <c r="AQ190" i="4"/>
  <c r="AR190" i="4"/>
  <c r="AS190" i="4"/>
  <c r="AT190" i="4"/>
  <c r="AU190" i="4"/>
  <c r="AV190" i="4"/>
  <c r="AW190" i="4"/>
  <c r="AX190" i="4"/>
  <c r="AY190" i="4"/>
  <c r="AZ190" i="4"/>
  <c r="BA190" i="4"/>
  <c r="BB190" i="4"/>
  <c r="BC190" i="4"/>
  <c r="BD190" i="4"/>
  <c r="BE190" i="4"/>
  <c r="BF190" i="4"/>
  <c r="BG190" i="4"/>
  <c r="BH190" i="4"/>
  <c r="BI190" i="4"/>
  <c r="BJ190" i="4"/>
  <c r="BK190" i="4"/>
  <c r="BL190" i="4"/>
  <c r="BM190" i="4"/>
  <c r="BN190" i="4"/>
  <c r="BO190" i="4"/>
  <c r="BP190" i="4"/>
  <c r="BQ190" i="4"/>
  <c r="BR190" i="4"/>
  <c r="BS190" i="4"/>
  <c r="BT190" i="4"/>
  <c r="BU190" i="4"/>
  <c r="BV190" i="4"/>
  <c r="BW190" i="4"/>
  <c r="BX190" i="4"/>
  <c r="BY190" i="4"/>
  <c r="BZ190" i="4"/>
  <c r="CA190" i="4"/>
  <c r="CB190" i="4"/>
  <c r="CC190" i="4"/>
  <c r="CD190" i="4"/>
  <c r="CE190" i="4"/>
  <c r="CF190" i="4"/>
  <c r="CG190" i="4"/>
  <c r="CH190" i="4"/>
  <c r="CI190" i="4"/>
  <c r="CJ190" i="4"/>
  <c r="CK190" i="4"/>
  <c r="CL190" i="4"/>
  <c r="CM190" i="4" s="1"/>
  <c r="CN190" i="4"/>
  <c r="CO190" i="4"/>
  <c r="CP190" i="4"/>
  <c r="CQ190" i="4"/>
  <c r="CR190" i="4"/>
  <c r="CS190" i="4"/>
  <c r="CT190" i="4"/>
  <c r="CU190" i="4"/>
  <c r="CV190" i="4"/>
  <c r="CW190" i="4"/>
  <c r="CX190" i="4"/>
  <c r="CY190" i="4"/>
  <c r="CZ190" i="4"/>
  <c r="DA190" i="4"/>
  <c r="DB190" i="4"/>
  <c r="DC190" i="4"/>
  <c r="DD190" i="4"/>
  <c r="DE190" i="4"/>
  <c r="DF190" i="4"/>
  <c r="DG190" i="4"/>
  <c r="DH190" i="4"/>
  <c r="DI190" i="4"/>
  <c r="DJ190" i="4"/>
  <c r="DK190" i="4"/>
  <c r="DL190" i="4"/>
  <c r="DM190" i="4"/>
  <c r="DN190" i="4"/>
  <c r="DO190" i="4"/>
  <c r="DP190" i="4"/>
  <c r="DQ190" i="4"/>
  <c r="DR190" i="4"/>
  <c r="DS190" i="4"/>
  <c r="DT190" i="4"/>
  <c r="DU190" i="4"/>
  <c r="DV190" i="4"/>
  <c r="DW190" i="4"/>
  <c r="EC190" i="4"/>
  <c r="ED190" i="4"/>
  <c r="EE190" i="4"/>
  <c r="EF190" i="4"/>
  <c r="EG190" i="4"/>
  <c r="EH190" i="4"/>
  <c r="EI190" i="4"/>
  <c r="EJ190" i="4"/>
  <c r="EK190" i="4"/>
  <c r="EL190" i="4"/>
  <c r="EM190" i="4"/>
  <c r="EN190" i="4"/>
  <c r="EO190" i="4"/>
  <c r="EP190" i="4"/>
  <c r="EQ190" i="4"/>
  <c r="ER190" i="4"/>
  <c r="ES190" i="4"/>
  <c r="ET190" i="4"/>
  <c r="EU190" i="4"/>
  <c r="EV190" i="4"/>
  <c r="EW190" i="4"/>
  <c r="B191" i="4"/>
  <c r="C191" i="4"/>
  <c r="D191" i="4"/>
  <c r="E191" i="4"/>
  <c r="F191" i="4"/>
  <c r="G191" i="4"/>
  <c r="H191" i="4"/>
  <c r="M191" i="4" s="1"/>
  <c r="N191" i="4" s="1"/>
  <c r="O191" i="4" s="1" a="1"/>
  <c r="O191" i="4" s="1"/>
  <c r="R191" i="4"/>
  <c r="S191" i="4"/>
  <c r="T191" i="4"/>
  <c r="U191" i="4"/>
  <c r="V191" i="4"/>
  <c r="W191" i="4"/>
  <c r="X191" i="4"/>
  <c r="Y191" i="4"/>
  <c r="Z191" i="4"/>
  <c r="AA191" i="4"/>
  <c r="AB191" i="4"/>
  <c r="AC191" i="4"/>
  <c r="AD191" i="4"/>
  <c r="AE191" i="4" s="1"/>
  <c r="AF191" i="4"/>
  <c r="AG191" i="4" s="1"/>
  <c r="AH191" i="4"/>
  <c r="AI191" i="4"/>
  <c r="AJ191" i="4"/>
  <c r="AK191" i="4"/>
  <c r="AL191" i="4"/>
  <c r="AN191" i="4"/>
  <c r="AM191" i="4" s="1"/>
  <c r="AO191" i="4"/>
  <c r="AP191" i="4"/>
  <c r="AQ191" i="4"/>
  <c r="AR191" i="4"/>
  <c r="AS191" i="4"/>
  <c r="AT191" i="4"/>
  <c r="AU191" i="4"/>
  <c r="AV191" i="4"/>
  <c r="AW191" i="4"/>
  <c r="AX191" i="4"/>
  <c r="AY191" i="4"/>
  <c r="AZ191" i="4"/>
  <c r="BA191" i="4"/>
  <c r="BB191" i="4"/>
  <c r="BC191" i="4"/>
  <c r="BD191" i="4"/>
  <c r="BE191" i="4"/>
  <c r="BF191" i="4"/>
  <c r="BG191" i="4"/>
  <c r="BH191" i="4"/>
  <c r="BI191" i="4"/>
  <c r="BJ191" i="4"/>
  <c r="BK191" i="4"/>
  <c r="BL191" i="4"/>
  <c r="BM191" i="4"/>
  <c r="BN191" i="4"/>
  <c r="BO191" i="4"/>
  <c r="BP191" i="4"/>
  <c r="BQ191" i="4"/>
  <c r="BR191" i="4"/>
  <c r="BS191" i="4"/>
  <c r="BT191" i="4"/>
  <c r="BU191" i="4"/>
  <c r="BV191" i="4"/>
  <c r="BW191" i="4"/>
  <c r="BX191" i="4"/>
  <c r="BY191" i="4"/>
  <c r="BZ191" i="4"/>
  <c r="CA191" i="4"/>
  <c r="CB191" i="4"/>
  <c r="CC191" i="4"/>
  <c r="CD191" i="4"/>
  <c r="CE191" i="4"/>
  <c r="CF191" i="4"/>
  <c r="CG191" i="4"/>
  <c r="CH191" i="4"/>
  <c r="CI191" i="4"/>
  <c r="CJ191" i="4"/>
  <c r="CK191" i="4"/>
  <c r="CL191" i="4"/>
  <c r="CM191" i="4" s="1"/>
  <c r="CN191" i="4"/>
  <c r="CO191" i="4"/>
  <c r="CP191" i="4"/>
  <c r="CQ191" i="4"/>
  <c r="CR191" i="4"/>
  <c r="CS191" i="4"/>
  <c r="CT191" i="4"/>
  <c r="CU191" i="4"/>
  <c r="CV191" i="4"/>
  <c r="CW191" i="4"/>
  <c r="CX191" i="4"/>
  <c r="CY191" i="4"/>
  <c r="CZ191" i="4"/>
  <c r="DA191" i="4"/>
  <c r="DB191" i="4"/>
  <c r="DC191" i="4"/>
  <c r="DD191" i="4"/>
  <c r="DE191" i="4"/>
  <c r="DF191" i="4"/>
  <c r="DG191" i="4"/>
  <c r="DH191" i="4"/>
  <c r="DI191" i="4"/>
  <c r="DJ191" i="4"/>
  <c r="DK191" i="4"/>
  <c r="DL191" i="4"/>
  <c r="DM191" i="4"/>
  <c r="DN191" i="4"/>
  <c r="DO191" i="4"/>
  <c r="DP191" i="4"/>
  <c r="DQ191" i="4"/>
  <c r="DR191" i="4"/>
  <c r="DS191" i="4"/>
  <c r="DT191" i="4"/>
  <c r="DU191" i="4"/>
  <c r="DV191" i="4"/>
  <c r="DW191" i="4"/>
  <c r="EC191" i="4"/>
  <c r="ED191" i="4"/>
  <c r="EE191" i="4"/>
  <c r="EF191" i="4"/>
  <c r="EG191" i="4"/>
  <c r="EH191" i="4"/>
  <c r="EI191" i="4"/>
  <c r="EJ191" i="4"/>
  <c r="EK191" i="4"/>
  <c r="EL191" i="4"/>
  <c r="EM191" i="4"/>
  <c r="EN191" i="4"/>
  <c r="EO191" i="4"/>
  <c r="EP191" i="4"/>
  <c r="EQ191" i="4"/>
  <c r="ER191" i="4"/>
  <c r="ES191" i="4"/>
  <c r="ET191" i="4"/>
  <c r="EU191" i="4"/>
  <c r="EV191" i="4"/>
  <c r="EW191" i="4"/>
  <c r="B192" i="4"/>
  <c r="C192" i="4"/>
  <c r="D192" i="4"/>
  <c r="E192" i="4"/>
  <c r="F192" i="4"/>
  <c r="G192" i="4"/>
  <c r="H192" i="4"/>
  <c r="M192" i="4" s="1"/>
  <c r="N192" i="4" s="1"/>
  <c r="O192" i="4" s="1" a="1"/>
  <c r="O192" i="4" s="1"/>
  <c r="R192" i="4"/>
  <c r="S192" i="4"/>
  <c r="T192" i="4"/>
  <c r="U192" i="4"/>
  <c r="V192" i="4"/>
  <c r="W192" i="4"/>
  <c r="X192" i="4"/>
  <c r="Y192" i="4"/>
  <c r="Z192" i="4"/>
  <c r="AA192" i="4"/>
  <c r="AB192" i="4"/>
  <c r="AC192" i="4"/>
  <c r="AD192" i="4"/>
  <c r="AE192" i="4" s="1"/>
  <c r="AF192" i="4"/>
  <c r="AG192" i="4" s="1"/>
  <c r="AH192" i="4"/>
  <c r="AI192" i="4"/>
  <c r="AJ192" i="4"/>
  <c r="AK192" i="4"/>
  <c r="AL192" i="4"/>
  <c r="AN192" i="4"/>
  <c r="AM192" i="4" s="1"/>
  <c r="AO192" i="4"/>
  <c r="AP192" i="4"/>
  <c r="AQ192" i="4"/>
  <c r="AR192" i="4"/>
  <c r="AS192" i="4"/>
  <c r="AT192" i="4"/>
  <c r="AU192" i="4"/>
  <c r="AV192" i="4"/>
  <c r="AW192" i="4"/>
  <c r="AX192" i="4"/>
  <c r="AY192" i="4"/>
  <c r="AZ192" i="4"/>
  <c r="BA192" i="4"/>
  <c r="BB192" i="4"/>
  <c r="BC192" i="4"/>
  <c r="BD192" i="4"/>
  <c r="BE192" i="4"/>
  <c r="BF192" i="4"/>
  <c r="BG192" i="4"/>
  <c r="BH192" i="4"/>
  <c r="BI192" i="4"/>
  <c r="BJ192" i="4"/>
  <c r="BK192" i="4"/>
  <c r="BL192" i="4"/>
  <c r="BM192" i="4"/>
  <c r="BN192" i="4"/>
  <c r="BO192" i="4"/>
  <c r="BP192" i="4"/>
  <c r="BQ192" i="4"/>
  <c r="BR192" i="4"/>
  <c r="BS192" i="4"/>
  <c r="BT192" i="4"/>
  <c r="BU192" i="4"/>
  <c r="BV192" i="4"/>
  <c r="BW192" i="4"/>
  <c r="BX192" i="4"/>
  <c r="BY192" i="4"/>
  <c r="BZ192" i="4"/>
  <c r="CA192" i="4"/>
  <c r="CB192" i="4"/>
  <c r="CC192" i="4"/>
  <c r="CD192" i="4"/>
  <c r="CE192" i="4"/>
  <c r="CF192" i="4"/>
  <c r="CG192" i="4"/>
  <c r="CH192" i="4"/>
  <c r="CI192" i="4"/>
  <c r="CJ192" i="4"/>
  <c r="CK192" i="4"/>
  <c r="CL192" i="4"/>
  <c r="CM192" i="4" s="1"/>
  <c r="CN192" i="4"/>
  <c r="CO192" i="4"/>
  <c r="CP192" i="4"/>
  <c r="CQ192" i="4"/>
  <c r="CR192" i="4"/>
  <c r="CS192" i="4"/>
  <c r="CT192" i="4"/>
  <c r="CU192" i="4"/>
  <c r="CV192" i="4"/>
  <c r="CW192" i="4"/>
  <c r="CX192" i="4"/>
  <c r="CY192" i="4"/>
  <c r="CZ192" i="4"/>
  <c r="DA192" i="4"/>
  <c r="DB192" i="4"/>
  <c r="DC192" i="4"/>
  <c r="DD192" i="4"/>
  <c r="DE192" i="4"/>
  <c r="DF192" i="4"/>
  <c r="DG192" i="4"/>
  <c r="DH192" i="4"/>
  <c r="DI192" i="4"/>
  <c r="DJ192" i="4"/>
  <c r="DK192" i="4"/>
  <c r="DL192" i="4"/>
  <c r="DM192" i="4"/>
  <c r="DN192" i="4"/>
  <c r="DO192" i="4"/>
  <c r="DP192" i="4"/>
  <c r="DQ192" i="4"/>
  <c r="DR192" i="4"/>
  <c r="DS192" i="4"/>
  <c r="DT192" i="4"/>
  <c r="DU192" i="4"/>
  <c r="DV192" i="4"/>
  <c r="DW192" i="4"/>
  <c r="EC192" i="4"/>
  <c r="ED192" i="4"/>
  <c r="EE192" i="4"/>
  <c r="EF192" i="4"/>
  <c r="EG192" i="4"/>
  <c r="EH192" i="4"/>
  <c r="EI192" i="4"/>
  <c r="EJ192" i="4"/>
  <c r="EK192" i="4"/>
  <c r="EL192" i="4"/>
  <c r="EM192" i="4"/>
  <c r="EN192" i="4"/>
  <c r="EO192" i="4"/>
  <c r="EP192" i="4"/>
  <c r="EQ192" i="4"/>
  <c r="ER192" i="4"/>
  <c r="ES192" i="4"/>
  <c r="ET192" i="4"/>
  <c r="EU192" i="4"/>
  <c r="EV192" i="4"/>
  <c r="EW192" i="4"/>
  <c r="B193" i="4"/>
  <c r="C193" i="4"/>
  <c r="D193" i="4"/>
  <c r="E193" i="4"/>
  <c r="F193" i="4"/>
  <c r="G193" i="4"/>
  <c r="H193" i="4"/>
  <c r="M193" i="4" s="1"/>
  <c r="N193" i="4" s="1"/>
  <c r="O193" i="4" s="1" a="1"/>
  <c r="O193" i="4" s="1"/>
  <c r="R193" i="4"/>
  <c r="S193" i="4"/>
  <c r="T193" i="4"/>
  <c r="U193" i="4"/>
  <c r="V193" i="4"/>
  <c r="W193" i="4"/>
  <c r="X193" i="4"/>
  <c r="Y193" i="4"/>
  <c r="Z193" i="4"/>
  <c r="AA193" i="4"/>
  <c r="AB193" i="4"/>
  <c r="AC193" i="4"/>
  <c r="AD193" i="4"/>
  <c r="AE193" i="4" s="1"/>
  <c r="AF193" i="4"/>
  <c r="AG193" i="4" s="1"/>
  <c r="AH193" i="4"/>
  <c r="AI193" i="4"/>
  <c r="AJ193" i="4"/>
  <c r="AK193" i="4"/>
  <c r="AL193" i="4"/>
  <c r="AN193" i="4"/>
  <c r="AM193" i="4" s="1"/>
  <c r="AO193" i="4"/>
  <c r="AP193" i="4"/>
  <c r="AQ193" i="4"/>
  <c r="AR193" i="4"/>
  <c r="AS193" i="4"/>
  <c r="AT193" i="4"/>
  <c r="AU193" i="4"/>
  <c r="AV193" i="4"/>
  <c r="AW193" i="4"/>
  <c r="AX193" i="4"/>
  <c r="AY193" i="4"/>
  <c r="AZ193" i="4"/>
  <c r="BA193" i="4"/>
  <c r="BB193" i="4"/>
  <c r="BC193" i="4"/>
  <c r="BD193" i="4"/>
  <c r="BE193" i="4"/>
  <c r="BF193" i="4"/>
  <c r="BG193" i="4"/>
  <c r="BH193" i="4"/>
  <c r="BI193" i="4"/>
  <c r="BJ193" i="4"/>
  <c r="BK193" i="4"/>
  <c r="BL193" i="4"/>
  <c r="BM193" i="4"/>
  <c r="BN193" i="4"/>
  <c r="BO193" i="4"/>
  <c r="BP193" i="4"/>
  <c r="BQ193" i="4"/>
  <c r="BR193" i="4"/>
  <c r="BS193" i="4"/>
  <c r="BT193" i="4"/>
  <c r="BU193" i="4"/>
  <c r="BV193" i="4"/>
  <c r="BW193" i="4"/>
  <c r="BX193" i="4"/>
  <c r="BY193" i="4"/>
  <c r="BZ193" i="4"/>
  <c r="CA193" i="4"/>
  <c r="CB193" i="4"/>
  <c r="CC193" i="4"/>
  <c r="CD193" i="4"/>
  <c r="CE193" i="4"/>
  <c r="CF193" i="4"/>
  <c r="CG193" i="4"/>
  <c r="CH193" i="4"/>
  <c r="CI193" i="4"/>
  <c r="CJ193" i="4"/>
  <c r="CK193" i="4"/>
  <c r="CL193" i="4"/>
  <c r="CM193" i="4" s="1"/>
  <c r="CN193" i="4"/>
  <c r="CO193" i="4"/>
  <c r="CP193" i="4"/>
  <c r="CQ193" i="4"/>
  <c r="CR193" i="4"/>
  <c r="CS193" i="4"/>
  <c r="CT193" i="4"/>
  <c r="CU193" i="4"/>
  <c r="CV193" i="4"/>
  <c r="CW193" i="4"/>
  <c r="CX193" i="4"/>
  <c r="CY193" i="4"/>
  <c r="CZ193" i="4"/>
  <c r="DA193" i="4"/>
  <c r="DB193" i="4"/>
  <c r="DC193" i="4"/>
  <c r="DD193" i="4"/>
  <c r="DE193" i="4"/>
  <c r="DF193" i="4"/>
  <c r="DG193" i="4"/>
  <c r="DH193" i="4"/>
  <c r="DI193" i="4"/>
  <c r="DJ193" i="4"/>
  <c r="DK193" i="4"/>
  <c r="DL193" i="4"/>
  <c r="DM193" i="4"/>
  <c r="DN193" i="4"/>
  <c r="DO193" i="4"/>
  <c r="DP193" i="4"/>
  <c r="DQ193" i="4"/>
  <c r="DR193" i="4"/>
  <c r="DS193" i="4"/>
  <c r="DT193" i="4"/>
  <c r="DU193" i="4"/>
  <c r="DV193" i="4"/>
  <c r="DW193" i="4"/>
  <c r="EC193" i="4"/>
  <c r="ED193" i="4"/>
  <c r="EE193" i="4"/>
  <c r="EF193" i="4"/>
  <c r="EG193" i="4"/>
  <c r="EH193" i="4"/>
  <c r="EI193" i="4"/>
  <c r="EJ193" i="4"/>
  <c r="EK193" i="4"/>
  <c r="EL193" i="4"/>
  <c r="EM193" i="4"/>
  <c r="EN193" i="4"/>
  <c r="EO193" i="4"/>
  <c r="EP193" i="4"/>
  <c r="EQ193" i="4"/>
  <c r="ER193" i="4"/>
  <c r="ES193" i="4"/>
  <c r="ET193" i="4"/>
  <c r="EU193" i="4"/>
  <c r="EV193" i="4"/>
  <c r="EW193" i="4"/>
  <c r="B194" i="4"/>
  <c r="C194" i="4"/>
  <c r="D194" i="4"/>
  <c r="E194" i="4"/>
  <c r="F194" i="4"/>
  <c r="G194" i="4"/>
  <c r="H194" i="4"/>
  <c r="M194" i="4" s="1"/>
  <c r="N194" i="4" s="1"/>
  <c r="O194" i="4" s="1" a="1"/>
  <c r="O194" i="4" s="1"/>
  <c r="R194" i="4"/>
  <c r="S194" i="4"/>
  <c r="T194" i="4"/>
  <c r="U194" i="4"/>
  <c r="V194" i="4"/>
  <c r="W194" i="4"/>
  <c r="X194" i="4"/>
  <c r="Y194" i="4"/>
  <c r="Z194" i="4"/>
  <c r="AA194" i="4"/>
  <c r="AB194" i="4"/>
  <c r="AC194" i="4"/>
  <c r="AD194" i="4"/>
  <c r="AE194" i="4" s="1"/>
  <c r="AF194" i="4"/>
  <c r="AG194" i="4" s="1"/>
  <c r="AH194" i="4"/>
  <c r="AI194" i="4"/>
  <c r="AJ194" i="4"/>
  <c r="AK194" i="4"/>
  <c r="AL194" i="4"/>
  <c r="AN194" i="4"/>
  <c r="AM194" i="4" s="1"/>
  <c r="AO194" i="4"/>
  <c r="AP194" i="4"/>
  <c r="AQ194" i="4"/>
  <c r="AR194" i="4"/>
  <c r="AS194" i="4"/>
  <c r="AT194" i="4"/>
  <c r="AU194" i="4"/>
  <c r="AV194" i="4"/>
  <c r="AW194" i="4"/>
  <c r="AX194" i="4"/>
  <c r="AY194" i="4"/>
  <c r="AZ194" i="4"/>
  <c r="BA194" i="4"/>
  <c r="BB194" i="4"/>
  <c r="BC194" i="4"/>
  <c r="BD194" i="4"/>
  <c r="BE194" i="4"/>
  <c r="BF194" i="4"/>
  <c r="BG194" i="4"/>
  <c r="BH194" i="4"/>
  <c r="BI194" i="4"/>
  <c r="BJ194" i="4"/>
  <c r="BK194" i="4"/>
  <c r="BL194" i="4"/>
  <c r="BM194" i="4"/>
  <c r="BN194" i="4"/>
  <c r="BO194" i="4"/>
  <c r="BP194" i="4"/>
  <c r="BQ194" i="4"/>
  <c r="BR194" i="4"/>
  <c r="BS194" i="4"/>
  <c r="BT194" i="4"/>
  <c r="BU194" i="4"/>
  <c r="BV194" i="4"/>
  <c r="BW194" i="4"/>
  <c r="BX194" i="4"/>
  <c r="BY194" i="4"/>
  <c r="BZ194" i="4"/>
  <c r="CA194" i="4"/>
  <c r="CB194" i="4"/>
  <c r="CC194" i="4"/>
  <c r="CD194" i="4"/>
  <c r="CE194" i="4"/>
  <c r="CF194" i="4"/>
  <c r="CG194" i="4"/>
  <c r="CH194" i="4"/>
  <c r="CI194" i="4"/>
  <c r="CJ194" i="4"/>
  <c r="CK194" i="4"/>
  <c r="CL194" i="4"/>
  <c r="CM194" i="4" s="1"/>
  <c r="CN194" i="4"/>
  <c r="CO194" i="4"/>
  <c r="CP194" i="4"/>
  <c r="CQ194" i="4"/>
  <c r="CR194" i="4"/>
  <c r="CS194" i="4"/>
  <c r="CT194" i="4"/>
  <c r="CU194" i="4"/>
  <c r="CV194" i="4"/>
  <c r="CW194" i="4"/>
  <c r="CX194" i="4"/>
  <c r="CY194" i="4"/>
  <c r="CZ194" i="4"/>
  <c r="DA194" i="4"/>
  <c r="DB194" i="4"/>
  <c r="DC194" i="4"/>
  <c r="DD194" i="4"/>
  <c r="DE194" i="4"/>
  <c r="DF194" i="4"/>
  <c r="DG194" i="4"/>
  <c r="DH194" i="4"/>
  <c r="DI194" i="4"/>
  <c r="DJ194" i="4"/>
  <c r="DK194" i="4"/>
  <c r="DL194" i="4"/>
  <c r="DM194" i="4"/>
  <c r="DN194" i="4"/>
  <c r="DO194" i="4"/>
  <c r="DP194" i="4"/>
  <c r="DQ194" i="4"/>
  <c r="DR194" i="4"/>
  <c r="DS194" i="4"/>
  <c r="DT194" i="4"/>
  <c r="DU194" i="4"/>
  <c r="DV194" i="4"/>
  <c r="DW194" i="4"/>
  <c r="EC194" i="4"/>
  <c r="ED194" i="4"/>
  <c r="EE194" i="4"/>
  <c r="EF194" i="4"/>
  <c r="EG194" i="4"/>
  <c r="EH194" i="4"/>
  <c r="EI194" i="4"/>
  <c r="EJ194" i="4"/>
  <c r="EK194" i="4"/>
  <c r="EL194" i="4"/>
  <c r="EM194" i="4"/>
  <c r="EN194" i="4"/>
  <c r="EO194" i="4"/>
  <c r="EP194" i="4"/>
  <c r="EQ194" i="4"/>
  <c r="ER194" i="4"/>
  <c r="ES194" i="4"/>
  <c r="ET194" i="4"/>
  <c r="EU194" i="4"/>
  <c r="EV194" i="4"/>
  <c r="EW194" i="4"/>
  <c r="B195" i="4"/>
  <c r="C195" i="4"/>
  <c r="D195" i="4"/>
  <c r="E195" i="4"/>
  <c r="F195" i="4"/>
  <c r="G195" i="4"/>
  <c r="H195" i="4"/>
  <c r="M195" i="4" s="1"/>
  <c r="N195" i="4" s="1"/>
  <c r="O195" i="4" s="1" a="1"/>
  <c r="O195" i="4" s="1"/>
  <c r="R195" i="4"/>
  <c r="S195" i="4"/>
  <c r="T195" i="4"/>
  <c r="U195" i="4"/>
  <c r="V195" i="4"/>
  <c r="W195" i="4"/>
  <c r="X195" i="4"/>
  <c r="Y195" i="4"/>
  <c r="Z195" i="4"/>
  <c r="AA195" i="4"/>
  <c r="AB195" i="4"/>
  <c r="AC195" i="4"/>
  <c r="AD195" i="4"/>
  <c r="AE195" i="4" s="1"/>
  <c r="AF195" i="4"/>
  <c r="AG195" i="4" s="1"/>
  <c r="AH195" i="4"/>
  <c r="AI195" i="4"/>
  <c r="AJ195" i="4"/>
  <c r="AK195" i="4"/>
  <c r="AL195" i="4"/>
  <c r="AN195" i="4"/>
  <c r="AM195" i="4" s="1"/>
  <c r="AO195" i="4"/>
  <c r="AP195" i="4"/>
  <c r="AQ195" i="4"/>
  <c r="AR195" i="4"/>
  <c r="AS195" i="4"/>
  <c r="AT195" i="4"/>
  <c r="AU195" i="4"/>
  <c r="AV195" i="4"/>
  <c r="AW195" i="4"/>
  <c r="AX195" i="4"/>
  <c r="AY195" i="4"/>
  <c r="AZ195" i="4"/>
  <c r="BA195" i="4"/>
  <c r="BB195" i="4"/>
  <c r="BC195" i="4"/>
  <c r="BD195" i="4"/>
  <c r="BE195" i="4"/>
  <c r="BF195" i="4"/>
  <c r="BG195" i="4"/>
  <c r="BH195" i="4"/>
  <c r="BI195" i="4"/>
  <c r="BJ195" i="4"/>
  <c r="BK195" i="4"/>
  <c r="BL195" i="4"/>
  <c r="BM195" i="4"/>
  <c r="BN195" i="4"/>
  <c r="BO195" i="4"/>
  <c r="BP195" i="4"/>
  <c r="BQ195" i="4"/>
  <c r="BR195" i="4"/>
  <c r="BS195" i="4"/>
  <c r="BT195" i="4"/>
  <c r="BU195" i="4"/>
  <c r="BV195" i="4"/>
  <c r="BW195" i="4"/>
  <c r="BX195" i="4"/>
  <c r="BY195" i="4"/>
  <c r="BZ195" i="4"/>
  <c r="CA195" i="4"/>
  <c r="CB195" i="4"/>
  <c r="CC195" i="4"/>
  <c r="CD195" i="4"/>
  <c r="CE195" i="4"/>
  <c r="CF195" i="4"/>
  <c r="CG195" i="4"/>
  <c r="CH195" i="4"/>
  <c r="CI195" i="4"/>
  <c r="CJ195" i="4"/>
  <c r="CK195" i="4"/>
  <c r="CL195" i="4"/>
  <c r="CM195" i="4" s="1"/>
  <c r="CN195" i="4"/>
  <c r="CO195" i="4"/>
  <c r="CP195" i="4"/>
  <c r="CQ195" i="4"/>
  <c r="CR195" i="4"/>
  <c r="CS195" i="4"/>
  <c r="CT195" i="4"/>
  <c r="CU195" i="4"/>
  <c r="CV195" i="4"/>
  <c r="CW195" i="4"/>
  <c r="CX195" i="4"/>
  <c r="CY195" i="4"/>
  <c r="CZ195" i="4"/>
  <c r="DA195" i="4"/>
  <c r="DB195" i="4"/>
  <c r="DC195" i="4"/>
  <c r="DD195" i="4"/>
  <c r="DE195" i="4"/>
  <c r="DF195" i="4"/>
  <c r="DG195" i="4"/>
  <c r="DH195" i="4"/>
  <c r="DI195" i="4"/>
  <c r="DJ195" i="4"/>
  <c r="DK195" i="4"/>
  <c r="DL195" i="4"/>
  <c r="DM195" i="4"/>
  <c r="DN195" i="4"/>
  <c r="DO195" i="4"/>
  <c r="DP195" i="4"/>
  <c r="DQ195" i="4"/>
  <c r="DR195" i="4"/>
  <c r="DS195" i="4"/>
  <c r="DT195" i="4"/>
  <c r="DU195" i="4"/>
  <c r="DV195" i="4"/>
  <c r="DW195" i="4"/>
  <c r="EC195" i="4"/>
  <c r="ED195" i="4"/>
  <c r="EE195" i="4"/>
  <c r="EF195" i="4"/>
  <c r="EG195" i="4"/>
  <c r="EH195" i="4"/>
  <c r="EI195" i="4"/>
  <c r="EJ195" i="4"/>
  <c r="EK195" i="4"/>
  <c r="EL195" i="4"/>
  <c r="EM195" i="4"/>
  <c r="EN195" i="4"/>
  <c r="EO195" i="4"/>
  <c r="EP195" i="4"/>
  <c r="EQ195" i="4"/>
  <c r="ER195" i="4"/>
  <c r="ES195" i="4"/>
  <c r="ET195" i="4"/>
  <c r="EU195" i="4"/>
  <c r="EV195" i="4"/>
  <c r="EW195" i="4"/>
  <c r="B196" i="4"/>
  <c r="C196" i="4"/>
  <c r="D196" i="4"/>
  <c r="E196" i="4"/>
  <c r="F196" i="4"/>
  <c r="G196" i="4"/>
  <c r="H196" i="4"/>
  <c r="M196" i="4" s="1"/>
  <c r="N196" i="4" s="1"/>
  <c r="O196" i="4" s="1" a="1"/>
  <c r="O196" i="4" s="1"/>
  <c r="R196" i="4"/>
  <c r="S196" i="4"/>
  <c r="T196" i="4"/>
  <c r="U196" i="4"/>
  <c r="V196" i="4"/>
  <c r="W196" i="4"/>
  <c r="X196" i="4"/>
  <c r="Y196" i="4"/>
  <c r="Z196" i="4"/>
  <c r="AA196" i="4"/>
  <c r="AB196" i="4"/>
  <c r="AC196" i="4"/>
  <c r="AD196" i="4"/>
  <c r="AE196" i="4" s="1"/>
  <c r="AF196" i="4"/>
  <c r="AG196" i="4" s="1"/>
  <c r="AH196" i="4"/>
  <c r="AI196" i="4"/>
  <c r="AJ196" i="4"/>
  <c r="AK196" i="4"/>
  <c r="AL196" i="4"/>
  <c r="AN196" i="4"/>
  <c r="AM196" i="4" s="1"/>
  <c r="AO196" i="4"/>
  <c r="AP196" i="4"/>
  <c r="AQ196" i="4"/>
  <c r="AR196" i="4"/>
  <c r="AS196" i="4"/>
  <c r="AT196" i="4"/>
  <c r="AU196" i="4"/>
  <c r="AV196" i="4"/>
  <c r="AW196" i="4"/>
  <c r="AX196" i="4"/>
  <c r="AY196" i="4"/>
  <c r="AZ196" i="4"/>
  <c r="BA196" i="4"/>
  <c r="BB196" i="4"/>
  <c r="BC196" i="4"/>
  <c r="BD196" i="4"/>
  <c r="BE196" i="4"/>
  <c r="BF196" i="4"/>
  <c r="BG196" i="4"/>
  <c r="BH196" i="4"/>
  <c r="BI196" i="4"/>
  <c r="BJ196" i="4"/>
  <c r="BK196" i="4"/>
  <c r="BL196" i="4"/>
  <c r="BM196" i="4"/>
  <c r="BN196" i="4"/>
  <c r="BO196" i="4"/>
  <c r="BP196" i="4"/>
  <c r="BQ196" i="4"/>
  <c r="BR196" i="4"/>
  <c r="BS196" i="4"/>
  <c r="BT196" i="4"/>
  <c r="BU196" i="4"/>
  <c r="BV196" i="4"/>
  <c r="BW196" i="4"/>
  <c r="BX196" i="4"/>
  <c r="BY196" i="4"/>
  <c r="BZ196" i="4"/>
  <c r="CA196" i="4"/>
  <c r="CB196" i="4"/>
  <c r="CC196" i="4"/>
  <c r="CD196" i="4"/>
  <c r="CE196" i="4"/>
  <c r="CF196" i="4"/>
  <c r="CG196" i="4"/>
  <c r="CH196" i="4"/>
  <c r="CI196" i="4"/>
  <c r="CJ196" i="4"/>
  <c r="CK196" i="4"/>
  <c r="CL196" i="4"/>
  <c r="CM196" i="4" s="1"/>
  <c r="CN196" i="4"/>
  <c r="CO196" i="4"/>
  <c r="CP196" i="4"/>
  <c r="CQ196" i="4"/>
  <c r="CR196" i="4"/>
  <c r="CS196" i="4"/>
  <c r="CT196" i="4"/>
  <c r="CU196" i="4"/>
  <c r="CV196" i="4"/>
  <c r="CW196" i="4"/>
  <c r="CX196" i="4"/>
  <c r="CY196" i="4"/>
  <c r="CZ196" i="4"/>
  <c r="DA196" i="4"/>
  <c r="DB196" i="4"/>
  <c r="DC196" i="4"/>
  <c r="DD196" i="4"/>
  <c r="DE196" i="4"/>
  <c r="DF196" i="4"/>
  <c r="DG196" i="4"/>
  <c r="DH196" i="4"/>
  <c r="DI196" i="4"/>
  <c r="DJ196" i="4"/>
  <c r="DK196" i="4"/>
  <c r="DL196" i="4"/>
  <c r="DM196" i="4"/>
  <c r="DN196" i="4"/>
  <c r="DO196" i="4"/>
  <c r="DP196" i="4"/>
  <c r="DQ196" i="4"/>
  <c r="DR196" i="4"/>
  <c r="DS196" i="4"/>
  <c r="DT196" i="4"/>
  <c r="DU196" i="4"/>
  <c r="DV196" i="4"/>
  <c r="DW196" i="4"/>
  <c r="EC196" i="4"/>
  <c r="ED196" i="4"/>
  <c r="EE196" i="4"/>
  <c r="EF196" i="4"/>
  <c r="EG196" i="4"/>
  <c r="EH196" i="4"/>
  <c r="EI196" i="4"/>
  <c r="EJ196" i="4"/>
  <c r="EK196" i="4"/>
  <c r="EL196" i="4"/>
  <c r="EM196" i="4"/>
  <c r="EN196" i="4"/>
  <c r="EO196" i="4"/>
  <c r="EP196" i="4"/>
  <c r="EQ196" i="4"/>
  <c r="ER196" i="4"/>
  <c r="ES196" i="4"/>
  <c r="ET196" i="4"/>
  <c r="EU196" i="4"/>
  <c r="EV196" i="4"/>
  <c r="EW196" i="4"/>
  <c r="B197" i="4"/>
  <c r="C197" i="4"/>
  <c r="D197" i="4"/>
  <c r="E197" i="4"/>
  <c r="F197" i="4"/>
  <c r="G197" i="4"/>
  <c r="H197" i="4"/>
  <c r="M197" i="4" s="1"/>
  <c r="N197" i="4" s="1"/>
  <c r="O197" i="4" s="1" a="1"/>
  <c r="O197" i="4" s="1"/>
  <c r="R197" i="4"/>
  <c r="S197" i="4"/>
  <c r="T197" i="4"/>
  <c r="U197" i="4"/>
  <c r="V197" i="4"/>
  <c r="W197" i="4"/>
  <c r="X197" i="4"/>
  <c r="Y197" i="4"/>
  <c r="Z197" i="4"/>
  <c r="AA197" i="4"/>
  <c r="AB197" i="4"/>
  <c r="AC197" i="4"/>
  <c r="AD197" i="4"/>
  <c r="AE197" i="4" s="1"/>
  <c r="AF197" i="4"/>
  <c r="AG197" i="4" s="1"/>
  <c r="AH197" i="4"/>
  <c r="AI197" i="4"/>
  <c r="AJ197" i="4"/>
  <c r="AK197" i="4"/>
  <c r="AL197" i="4"/>
  <c r="AN197" i="4"/>
  <c r="AM197" i="4" s="1"/>
  <c r="AO197" i="4"/>
  <c r="AP197" i="4"/>
  <c r="AQ197" i="4"/>
  <c r="AR197" i="4"/>
  <c r="AS197" i="4"/>
  <c r="AT197" i="4"/>
  <c r="AU197" i="4"/>
  <c r="AV197" i="4"/>
  <c r="AW197" i="4"/>
  <c r="AX197" i="4"/>
  <c r="AY197" i="4"/>
  <c r="AZ197" i="4"/>
  <c r="BA197" i="4"/>
  <c r="BB197" i="4"/>
  <c r="BC197" i="4"/>
  <c r="BD197" i="4"/>
  <c r="BE197" i="4"/>
  <c r="BF197" i="4"/>
  <c r="BG197" i="4"/>
  <c r="BH197" i="4"/>
  <c r="BI197" i="4"/>
  <c r="BJ197" i="4"/>
  <c r="BK197" i="4"/>
  <c r="BL197" i="4"/>
  <c r="BM197" i="4"/>
  <c r="BN197" i="4"/>
  <c r="BO197" i="4"/>
  <c r="BP197" i="4"/>
  <c r="BQ197" i="4"/>
  <c r="BR197" i="4"/>
  <c r="BS197" i="4"/>
  <c r="BT197" i="4"/>
  <c r="BU197" i="4"/>
  <c r="BV197" i="4"/>
  <c r="BW197" i="4"/>
  <c r="BX197" i="4"/>
  <c r="BY197" i="4"/>
  <c r="BZ197" i="4"/>
  <c r="CA197" i="4"/>
  <c r="CB197" i="4"/>
  <c r="CC197" i="4"/>
  <c r="CD197" i="4"/>
  <c r="CE197" i="4"/>
  <c r="CF197" i="4"/>
  <c r="CG197" i="4"/>
  <c r="CH197" i="4"/>
  <c r="CI197" i="4"/>
  <c r="CJ197" i="4"/>
  <c r="CK197" i="4"/>
  <c r="CL197" i="4"/>
  <c r="CM197" i="4" s="1"/>
  <c r="CN197" i="4"/>
  <c r="CO197" i="4"/>
  <c r="CP197" i="4"/>
  <c r="CQ197" i="4"/>
  <c r="CR197" i="4"/>
  <c r="CS197" i="4"/>
  <c r="CT197" i="4"/>
  <c r="CU197" i="4"/>
  <c r="CV197" i="4"/>
  <c r="CW197" i="4"/>
  <c r="CX197" i="4"/>
  <c r="CY197" i="4"/>
  <c r="CZ197" i="4"/>
  <c r="DA197" i="4"/>
  <c r="DB197" i="4"/>
  <c r="DC197" i="4"/>
  <c r="DD197" i="4"/>
  <c r="DE197" i="4"/>
  <c r="DF197" i="4"/>
  <c r="DG197" i="4"/>
  <c r="DH197" i="4"/>
  <c r="DI197" i="4"/>
  <c r="DJ197" i="4"/>
  <c r="DK197" i="4"/>
  <c r="DL197" i="4"/>
  <c r="DM197" i="4"/>
  <c r="DN197" i="4"/>
  <c r="DO197" i="4"/>
  <c r="DP197" i="4"/>
  <c r="DQ197" i="4"/>
  <c r="DR197" i="4"/>
  <c r="DS197" i="4"/>
  <c r="DT197" i="4"/>
  <c r="DU197" i="4"/>
  <c r="DV197" i="4"/>
  <c r="DW197" i="4"/>
  <c r="EC197" i="4"/>
  <c r="ED197" i="4"/>
  <c r="EE197" i="4"/>
  <c r="EF197" i="4"/>
  <c r="EG197" i="4"/>
  <c r="EH197" i="4"/>
  <c r="EI197" i="4"/>
  <c r="EJ197" i="4"/>
  <c r="EK197" i="4"/>
  <c r="EL197" i="4"/>
  <c r="EM197" i="4"/>
  <c r="EN197" i="4"/>
  <c r="EO197" i="4"/>
  <c r="EP197" i="4"/>
  <c r="EQ197" i="4"/>
  <c r="ER197" i="4"/>
  <c r="ES197" i="4"/>
  <c r="ET197" i="4"/>
  <c r="EU197" i="4"/>
  <c r="EV197" i="4"/>
  <c r="EW197" i="4"/>
  <c r="B198" i="4"/>
  <c r="C198" i="4"/>
  <c r="D198" i="4"/>
  <c r="E198" i="4"/>
  <c r="F198" i="4"/>
  <c r="G198" i="4"/>
  <c r="H198" i="4"/>
  <c r="M198" i="4" s="1"/>
  <c r="N198" i="4" s="1"/>
  <c r="O198" i="4" s="1" a="1"/>
  <c r="O198" i="4" s="1"/>
  <c r="R198" i="4"/>
  <c r="S198" i="4"/>
  <c r="T198" i="4"/>
  <c r="U198" i="4"/>
  <c r="V198" i="4"/>
  <c r="W198" i="4"/>
  <c r="X198" i="4"/>
  <c r="Y198" i="4"/>
  <c r="Z198" i="4"/>
  <c r="AA198" i="4"/>
  <c r="AB198" i="4"/>
  <c r="AC198" i="4"/>
  <c r="AD198" i="4"/>
  <c r="AE198" i="4" s="1"/>
  <c r="AF198" i="4"/>
  <c r="AG198" i="4" s="1"/>
  <c r="AH198" i="4"/>
  <c r="AI198" i="4"/>
  <c r="AJ198" i="4"/>
  <c r="AK198" i="4"/>
  <c r="AL198" i="4"/>
  <c r="AN198" i="4"/>
  <c r="AM198" i="4" s="1"/>
  <c r="AO198" i="4"/>
  <c r="AP198" i="4"/>
  <c r="AQ198" i="4"/>
  <c r="AR198" i="4"/>
  <c r="AS198" i="4"/>
  <c r="AT198" i="4"/>
  <c r="AU198" i="4"/>
  <c r="AV198" i="4"/>
  <c r="AW198" i="4"/>
  <c r="AX198" i="4"/>
  <c r="AY198" i="4"/>
  <c r="AZ198" i="4"/>
  <c r="BA198" i="4"/>
  <c r="BB198" i="4"/>
  <c r="BC198" i="4"/>
  <c r="BD198" i="4"/>
  <c r="BE198" i="4"/>
  <c r="BF198" i="4"/>
  <c r="BG198" i="4"/>
  <c r="BH198" i="4"/>
  <c r="BI198" i="4"/>
  <c r="BJ198" i="4"/>
  <c r="BK198" i="4"/>
  <c r="BL198" i="4"/>
  <c r="BM198" i="4"/>
  <c r="BN198" i="4"/>
  <c r="BO198" i="4"/>
  <c r="BP198" i="4"/>
  <c r="BQ198" i="4"/>
  <c r="BR198" i="4"/>
  <c r="BS198" i="4"/>
  <c r="BT198" i="4"/>
  <c r="BU198" i="4"/>
  <c r="BV198" i="4"/>
  <c r="BW198" i="4"/>
  <c r="BX198" i="4"/>
  <c r="BY198" i="4"/>
  <c r="BZ198" i="4"/>
  <c r="CA198" i="4"/>
  <c r="CB198" i="4"/>
  <c r="CC198" i="4"/>
  <c r="CD198" i="4"/>
  <c r="CE198" i="4"/>
  <c r="CF198" i="4"/>
  <c r="CG198" i="4"/>
  <c r="CH198" i="4"/>
  <c r="CI198" i="4"/>
  <c r="CJ198" i="4"/>
  <c r="CK198" i="4"/>
  <c r="CL198" i="4"/>
  <c r="CM198" i="4" s="1"/>
  <c r="CN198" i="4"/>
  <c r="CO198" i="4"/>
  <c r="CP198" i="4"/>
  <c r="CQ198" i="4"/>
  <c r="CR198" i="4"/>
  <c r="CS198" i="4"/>
  <c r="CT198" i="4"/>
  <c r="CU198" i="4"/>
  <c r="CV198" i="4"/>
  <c r="CW198" i="4"/>
  <c r="CX198" i="4"/>
  <c r="CY198" i="4"/>
  <c r="CZ198" i="4"/>
  <c r="DA198" i="4"/>
  <c r="DB198" i="4"/>
  <c r="DC198" i="4"/>
  <c r="DD198" i="4"/>
  <c r="DE198" i="4"/>
  <c r="DF198" i="4"/>
  <c r="DG198" i="4"/>
  <c r="DH198" i="4"/>
  <c r="DI198" i="4"/>
  <c r="DJ198" i="4"/>
  <c r="DK198" i="4"/>
  <c r="DL198" i="4"/>
  <c r="DM198" i="4"/>
  <c r="DN198" i="4"/>
  <c r="DO198" i="4"/>
  <c r="DP198" i="4"/>
  <c r="DQ198" i="4"/>
  <c r="DR198" i="4"/>
  <c r="DS198" i="4"/>
  <c r="DT198" i="4"/>
  <c r="DU198" i="4"/>
  <c r="DV198" i="4"/>
  <c r="DW198" i="4"/>
  <c r="EC198" i="4"/>
  <c r="ED198" i="4"/>
  <c r="EE198" i="4"/>
  <c r="EF198" i="4"/>
  <c r="EG198" i="4"/>
  <c r="EH198" i="4"/>
  <c r="EI198" i="4"/>
  <c r="EJ198" i="4"/>
  <c r="EK198" i="4"/>
  <c r="EL198" i="4"/>
  <c r="EM198" i="4"/>
  <c r="EN198" i="4"/>
  <c r="EO198" i="4"/>
  <c r="EP198" i="4"/>
  <c r="EQ198" i="4"/>
  <c r="ER198" i="4"/>
  <c r="ES198" i="4"/>
  <c r="ET198" i="4"/>
  <c r="EU198" i="4"/>
  <c r="EV198" i="4"/>
  <c r="EW198" i="4"/>
  <c r="B199" i="4"/>
  <c r="C199" i="4"/>
  <c r="D199" i="4"/>
  <c r="E199" i="4"/>
  <c r="F199" i="4"/>
  <c r="G199" i="4"/>
  <c r="H199" i="4"/>
  <c r="M199" i="4" s="1"/>
  <c r="N199" i="4" s="1"/>
  <c r="O199" i="4" s="1" a="1"/>
  <c r="O199" i="4" s="1"/>
  <c r="R199" i="4"/>
  <c r="S199" i="4"/>
  <c r="T199" i="4"/>
  <c r="U199" i="4"/>
  <c r="V199" i="4"/>
  <c r="W199" i="4"/>
  <c r="X199" i="4"/>
  <c r="Y199" i="4"/>
  <c r="Z199" i="4"/>
  <c r="AA199" i="4"/>
  <c r="AB199" i="4"/>
  <c r="AC199" i="4"/>
  <c r="AD199" i="4"/>
  <c r="AE199" i="4" s="1"/>
  <c r="AF199" i="4"/>
  <c r="AG199" i="4" s="1"/>
  <c r="AH199" i="4"/>
  <c r="AI199" i="4"/>
  <c r="AJ199" i="4"/>
  <c r="AK199" i="4"/>
  <c r="AL199" i="4"/>
  <c r="AN199" i="4"/>
  <c r="AM199" i="4" s="1"/>
  <c r="AO199" i="4"/>
  <c r="AP199" i="4"/>
  <c r="AQ199" i="4"/>
  <c r="AR199" i="4"/>
  <c r="AS199" i="4"/>
  <c r="AT199" i="4"/>
  <c r="AU199" i="4"/>
  <c r="AV199" i="4"/>
  <c r="AW199" i="4"/>
  <c r="AX199" i="4"/>
  <c r="AY199" i="4"/>
  <c r="AZ199" i="4"/>
  <c r="BA199" i="4"/>
  <c r="BB199" i="4"/>
  <c r="BC199" i="4"/>
  <c r="BD199" i="4"/>
  <c r="BE199" i="4"/>
  <c r="BF199" i="4"/>
  <c r="BG199" i="4"/>
  <c r="BH199" i="4"/>
  <c r="BI199" i="4"/>
  <c r="BJ199" i="4"/>
  <c r="BK199" i="4"/>
  <c r="BL199" i="4"/>
  <c r="BM199" i="4"/>
  <c r="BN199" i="4"/>
  <c r="BO199" i="4"/>
  <c r="BP199" i="4"/>
  <c r="BQ199" i="4"/>
  <c r="BR199" i="4"/>
  <c r="BS199" i="4"/>
  <c r="BT199" i="4"/>
  <c r="BU199" i="4"/>
  <c r="BV199" i="4"/>
  <c r="BW199" i="4"/>
  <c r="BX199" i="4"/>
  <c r="BY199" i="4"/>
  <c r="BZ199" i="4"/>
  <c r="CA199" i="4"/>
  <c r="CB199" i="4"/>
  <c r="CC199" i="4"/>
  <c r="CD199" i="4"/>
  <c r="CE199" i="4"/>
  <c r="CF199" i="4"/>
  <c r="CG199" i="4"/>
  <c r="CH199" i="4"/>
  <c r="CI199" i="4"/>
  <c r="CJ199" i="4"/>
  <c r="CK199" i="4"/>
  <c r="CL199" i="4"/>
  <c r="CM199" i="4" s="1"/>
  <c r="CN199" i="4"/>
  <c r="CO199" i="4"/>
  <c r="CP199" i="4"/>
  <c r="CQ199" i="4"/>
  <c r="CR199" i="4"/>
  <c r="CS199" i="4"/>
  <c r="CT199" i="4"/>
  <c r="CU199" i="4"/>
  <c r="CV199" i="4"/>
  <c r="CW199" i="4"/>
  <c r="CX199" i="4"/>
  <c r="CY199" i="4"/>
  <c r="CZ199" i="4"/>
  <c r="DA199" i="4"/>
  <c r="DB199" i="4"/>
  <c r="DC199" i="4"/>
  <c r="DD199" i="4"/>
  <c r="DE199" i="4"/>
  <c r="DF199" i="4"/>
  <c r="DG199" i="4"/>
  <c r="DH199" i="4"/>
  <c r="DI199" i="4"/>
  <c r="DJ199" i="4"/>
  <c r="DK199" i="4"/>
  <c r="DL199" i="4"/>
  <c r="DM199" i="4"/>
  <c r="DN199" i="4"/>
  <c r="DO199" i="4"/>
  <c r="DP199" i="4"/>
  <c r="DQ199" i="4"/>
  <c r="DR199" i="4"/>
  <c r="DS199" i="4"/>
  <c r="DT199" i="4"/>
  <c r="DU199" i="4"/>
  <c r="DV199" i="4"/>
  <c r="DW199" i="4"/>
  <c r="EC199" i="4"/>
  <c r="ED199" i="4"/>
  <c r="EE199" i="4"/>
  <c r="EF199" i="4"/>
  <c r="EG199" i="4"/>
  <c r="EH199" i="4"/>
  <c r="EI199" i="4"/>
  <c r="EJ199" i="4"/>
  <c r="EK199" i="4"/>
  <c r="EL199" i="4"/>
  <c r="EM199" i="4"/>
  <c r="EN199" i="4"/>
  <c r="EO199" i="4"/>
  <c r="EP199" i="4"/>
  <c r="EQ199" i="4"/>
  <c r="ER199" i="4"/>
  <c r="ES199" i="4"/>
  <c r="ET199" i="4"/>
  <c r="EU199" i="4"/>
  <c r="EV199" i="4"/>
  <c r="EW199" i="4"/>
  <c r="B200" i="4"/>
  <c r="C200" i="4"/>
  <c r="D200" i="4"/>
  <c r="E200" i="4"/>
  <c r="F200" i="4"/>
  <c r="G200" i="4"/>
  <c r="H200" i="4"/>
  <c r="M200" i="4" s="1"/>
  <c r="N200" i="4" s="1"/>
  <c r="O200" i="4" s="1" a="1"/>
  <c r="O200" i="4" s="1"/>
  <c r="R200" i="4"/>
  <c r="S200" i="4"/>
  <c r="T200" i="4"/>
  <c r="U200" i="4"/>
  <c r="V200" i="4"/>
  <c r="W200" i="4"/>
  <c r="X200" i="4"/>
  <c r="Y200" i="4"/>
  <c r="Z200" i="4"/>
  <c r="AA200" i="4"/>
  <c r="AB200" i="4"/>
  <c r="AC200" i="4"/>
  <c r="AD200" i="4"/>
  <c r="AE200" i="4" s="1"/>
  <c r="AF200" i="4"/>
  <c r="AG200" i="4" s="1"/>
  <c r="AH200" i="4"/>
  <c r="AI200" i="4"/>
  <c r="AJ200" i="4"/>
  <c r="AK200" i="4"/>
  <c r="AL200" i="4"/>
  <c r="AN200" i="4"/>
  <c r="AM200" i="4" s="1"/>
  <c r="AO200" i="4"/>
  <c r="AP200" i="4"/>
  <c r="AQ200" i="4"/>
  <c r="AR200" i="4"/>
  <c r="AS200" i="4"/>
  <c r="AT200" i="4"/>
  <c r="AU200" i="4"/>
  <c r="AV200" i="4"/>
  <c r="AW200" i="4"/>
  <c r="AX200" i="4"/>
  <c r="AY200" i="4"/>
  <c r="AZ200" i="4"/>
  <c r="BA200" i="4"/>
  <c r="BB200" i="4"/>
  <c r="BC200" i="4"/>
  <c r="BD200" i="4"/>
  <c r="BE200" i="4"/>
  <c r="BF200" i="4"/>
  <c r="BG200" i="4"/>
  <c r="BH200" i="4"/>
  <c r="BI200" i="4"/>
  <c r="BJ200" i="4"/>
  <c r="BK200" i="4"/>
  <c r="BL200" i="4"/>
  <c r="BM200" i="4"/>
  <c r="BN200" i="4"/>
  <c r="BO200" i="4"/>
  <c r="BP200" i="4"/>
  <c r="BQ200" i="4"/>
  <c r="BR200" i="4"/>
  <c r="BS200" i="4"/>
  <c r="BT200" i="4"/>
  <c r="BU200" i="4"/>
  <c r="BV200" i="4"/>
  <c r="BW200" i="4"/>
  <c r="BX200" i="4"/>
  <c r="BY200" i="4"/>
  <c r="BZ200" i="4"/>
  <c r="CA200" i="4"/>
  <c r="CB200" i="4"/>
  <c r="CC200" i="4"/>
  <c r="CD200" i="4"/>
  <c r="CE200" i="4"/>
  <c r="CF200" i="4"/>
  <c r="CG200" i="4"/>
  <c r="CH200" i="4"/>
  <c r="CI200" i="4"/>
  <c r="CJ200" i="4"/>
  <c r="CK200" i="4"/>
  <c r="CL200" i="4"/>
  <c r="CM200" i="4" s="1"/>
  <c r="CN200" i="4"/>
  <c r="CO200" i="4"/>
  <c r="CP200" i="4"/>
  <c r="CQ200" i="4"/>
  <c r="CR200" i="4"/>
  <c r="CS200" i="4"/>
  <c r="CT200" i="4"/>
  <c r="CU200" i="4"/>
  <c r="CV200" i="4"/>
  <c r="CW200" i="4"/>
  <c r="CX200" i="4"/>
  <c r="CY200" i="4"/>
  <c r="CZ200" i="4"/>
  <c r="DA200" i="4"/>
  <c r="DB200" i="4"/>
  <c r="DC200" i="4"/>
  <c r="DD200" i="4"/>
  <c r="DE200" i="4"/>
  <c r="DF200" i="4"/>
  <c r="DG200" i="4"/>
  <c r="DH200" i="4"/>
  <c r="DI200" i="4"/>
  <c r="DJ200" i="4"/>
  <c r="DK200" i="4"/>
  <c r="DL200" i="4"/>
  <c r="DM200" i="4"/>
  <c r="DN200" i="4"/>
  <c r="DO200" i="4"/>
  <c r="DP200" i="4"/>
  <c r="DQ200" i="4"/>
  <c r="DR200" i="4"/>
  <c r="DS200" i="4"/>
  <c r="DT200" i="4"/>
  <c r="DU200" i="4"/>
  <c r="DV200" i="4"/>
  <c r="DW200" i="4"/>
  <c r="EC200" i="4"/>
  <c r="ED200" i="4"/>
  <c r="EE200" i="4"/>
  <c r="EF200" i="4"/>
  <c r="EG200" i="4"/>
  <c r="EH200" i="4"/>
  <c r="EI200" i="4"/>
  <c r="EJ200" i="4"/>
  <c r="EK200" i="4"/>
  <c r="EL200" i="4"/>
  <c r="EM200" i="4"/>
  <c r="EN200" i="4"/>
  <c r="EO200" i="4"/>
  <c r="EP200" i="4"/>
  <c r="EQ200" i="4"/>
  <c r="ER200" i="4"/>
  <c r="ES200" i="4"/>
  <c r="ET200" i="4"/>
  <c r="EU200" i="4"/>
  <c r="EV200" i="4"/>
  <c r="EW200" i="4"/>
  <c r="B201" i="4"/>
  <c r="C201" i="4"/>
  <c r="D201" i="4"/>
  <c r="E201" i="4"/>
  <c r="F201" i="4"/>
  <c r="G201" i="4"/>
  <c r="H201" i="4"/>
  <c r="M201" i="4" s="1"/>
  <c r="N201" i="4" s="1"/>
  <c r="O201" i="4" s="1" a="1"/>
  <c r="O201" i="4" s="1"/>
  <c r="R201" i="4"/>
  <c r="S201" i="4"/>
  <c r="T201" i="4"/>
  <c r="U201" i="4"/>
  <c r="V201" i="4"/>
  <c r="W201" i="4"/>
  <c r="X201" i="4"/>
  <c r="Y201" i="4"/>
  <c r="Z201" i="4"/>
  <c r="AA201" i="4"/>
  <c r="AB201" i="4"/>
  <c r="AC201" i="4"/>
  <c r="AD201" i="4"/>
  <c r="AE201" i="4" s="1"/>
  <c r="AF201" i="4"/>
  <c r="AG201" i="4" s="1"/>
  <c r="AH201" i="4"/>
  <c r="AI201" i="4"/>
  <c r="AJ201" i="4"/>
  <c r="AK201" i="4"/>
  <c r="AL201" i="4"/>
  <c r="AN201" i="4"/>
  <c r="AM201" i="4" s="1"/>
  <c r="AO201" i="4"/>
  <c r="AP201" i="4"/>
  <c r="AQ201" i="4"/>
  <c r="AR201" i="4"/>
  <c r="AS201" i="4"/>
  <c r="AT201" i="4"/>
  <c r="AU201" i="4"/>
  <c r="AV201" i="4"/>
  <c r="AW201" i="4"/>
  <c r="AX201" i="4"/>
  <c r="AY201" i="4"/>
  <c r="AZ201" i="4"/>
  <c r="BA201" i="4"/>
  <c r="BB201" i="4"/>
  <c r="BC201" i="4"/>
  <c r="BD201" i="4"/>
  <c r="BE201" i="4"/>
  <c r="BF201" i="4"/>
  <c r="BG201" i="4"/>
  <c r="BH201" i="4"/>
  <c r="BI201" i="4"/>
  <c r="BJ201" i="4"/>
  <c r="BK201" i="4"/>
  <c r="BL201" i="4"/>
  <c r="BM201" i="4"/>
  <c r="BN201" i="4"/>
  <c r="BO201" i="4"/>
  <c r="BP201" i="4"/>
  <c r="BQ201" i="4"/>
  <c r="BR201" i="4"/>
  <c r="BS201" i="4"/>
  <c r="BT201" i="4"/>
  <c r="BU201" i="4"/>
  <c r="BV201" i="4"/>
  <c r="BW201" i="4"/>
  <c r="BX201" i="4"/>
  <c r="BY201" i="4"/>
  <c r="BZ201" i="4"/>
  <c r="CA201" i="4"/>
  <c r="CB201" i="4"/>
  <c r="CC201" i="4"/>
  <c r="CD201" i="4"/>
  <c r="CE201" i="4"/>
  <c r="CF201" i="4"/>
  <c r="CG201" i="4"/>
  <c r="CH201" i="4"/>
  <c r="CI201" i="4"/>
  <c r="CJ201" i="4"/>
  <c r="CK201" i="4"/>
  <c r="CL201" i="4"/>
  <c r="CM201" i="4" s="1"/>
  <c r="CN201" i="4"/>
  <c r="CO201" i="4"/>
  <c r="CP201" i="4"/>
  <c r="CQ201" i="4"/>
  <c r="CR201" i="4"/>
  <c r="CS201" i="4"/>
  <c r="CT201" i="4"/>
  <c r="CU201" i="4"/>
  <c r="CV201" i="4"/>
  <c r="CW201" i="4"/>
  <c r="CX201" i="4"/>
  <c r="CY201" i="4"/>
  <c r="CZ201" i="4"/>
  <c r="DA201" i="4"/>
  <c r="DB201" i="4"/>
  <c r="DC201" i="4"/>
  <c r="DD201" i="4"/>
  <c r="DE201" i="4"/>
  <c r="DF201" i="4"/>
  <c r="DG201" i="4"/>
  <c r="DH201" i="4"/>
  <c r="DI201" i="4"/>
  <c r="DJ201" i="4"/>
  <c r="DK201" i="4"/>
  <c r="DL201" i="4"/>
  <c r="DM201" i="4"/>
  <c r="DN201" i="4"/>
  <c r="DO201" i="4"/>
  <c r="DP201" i="4"/>
  <c r="DQ201" i="4"/>
  <c r="DR201" i="4"/>
  <c r="DS201" i="4"/>
  <c r="DT201" i="4"/>
  <c r="DU201" i="4"/>
  <c r="DV201" i="4"/>
  <c r="DW201" i="4"/>
  <c r="EC201" i="4"/>
  <c r="ED201" i="4"/>
  <c r="EE201" i="4"/>
  <c r="EF201" i="4"/>
  <c r="EG201" i="4"/>
  <c r="EH201" i="4"/>
  <c r="EI201" i="4"/>
  <c r="EJ201" i="4"/>
  <c r="EK201" i="4"/>
  <c r="EL201" i="4"/>
  <c r="EM201" i="4"/>
  <c r="EN201" i="4"/>
  <c r="EO201" i="4"/>
  <c r="EP201" i="4"/>
  <c r="EQ201" i="4"/>
  <c r="ER201" i="4"/>
  <c r="ES201" i="4"/>
  <c r="ET201" i="4"/>
  <c r="EU201" i="4"/>
  <c r="EV201" i="4"/>
  <c r="EW201" i="4"/>
  <c r="B202" i="4"/>
  <c r="C202" i="4"/>
  <c r="D202" i="4"/>
  <c r="E202" i="4"/>
  <c r="F202" i="4"/>
  <c r="G202" i="4"/>
  <c r="H202" i="4"/>
  <c r="M202" i="4" s="1"/>
  <c r="N202" i="4" s="1"/>
  <c r="O202" i="4" s="1" a="1"/>
  <c r="O202" i="4" s="1"/>
  <c r="R202" i="4"/>
  <c r="S202" i="4"/>
  <c r="T202" i="4"/>
  <c r="U202" i="4"/>
  <c r="V202" i="4"/>
  <c r="W202" i="4"/>
  <c r="X202" i="4"/>
  <c r="Y202" i="4"/>
  <c r="Z202" i="4"/>
  <c r="AA202" i="4"/>
  <c r="AB202" i="4"/>
  <c r="AC202" i="4"/>
  <c r="AD202" i="4"/>
  <c r="AE202" i="4" s="1"/>
  <c r="AF202" i="4"/>
  <c r="AG202" i="4" s="1"/>
  <c r="AH202" i="4"/>
  <c r="AI202" i="4"/>
  <c r="AJ202" i="4"/>
  <c r="AK202" i="4"/>
  <c r="AL202" i="4"/>
  <c r="AN202" i="4"/>
  <c r="AM202" i="4" s="1"/>
  <c r="AO202" i="4"/>
  <c r="AP202" i="4"/>
  <c r="AQ202" i="4"/>
  <c r="AR202" i="4"/>
  <c r="AS202" i="4"/>
  <c r="AT202" i="4"/>
  <c r="AU202" i="4"/>
  <c r="AV202" i="4"/>
  <c r="AW202" i="4"/>
  <c r="AX202" i="4"/>
  <c r="AY202" i="4"/>
  <c r="AZ202" i="4"/>
  <c r="BA202" i="4"/>
  <c r="BB202" i="4"/>
  <c r="BC202" i="4"/>
  <c r="BD202" i="4"/>
  <c r="BE202" i="4"/>
  <c r="BF202" i="4"/>
  <c r="BG202" i="4"/>
  <c r="BH202" i="4"/>
  <c r="BI202" i="4"/>
  <c r="BJ202" i="4"/>
  <c r="BK202" i="4"/>
  <c r="BL202" i="4"/>
  <c r="BM202" i="4"/>
  <c r="BN202" i="4"/>
  <c r="BO202" i="4"/>
  <c r="BP202" i="4"/>
  <c r="BQ202" i="4"/>
  <c r="BR202" i="4"/>
  <c r="BS202" i="4"/>
  <c r="BT202" i="4"/>
  <c r="BU202" i="4"/>
  <c r="BV202" i="4"/>
  <c r="BW202" i="4"/>
  <c r="BX202" i="4"/>
  <c r="BY202" i="4"/>
  <c r="BZ202" i="4"/>
  <c r="CA202" i="4"/>
  <c r="CB202" i="4"/>
  <c r="CC202" i="4"/>
  <c r="CD202" i="4"/>
  <c r="CE202" i="4"/>
  <c r="CF202" i="4"/>
  <c r="CG202" i="4"/>
  <c r="CH202" i="4"/>
  <c r="CI202" i="4"/>
  <c r="CJ202" i="4"/>
  <c r="CK202" i="4"/>
  <c r="CL202" i="4"/>
  <c r="CM202" i="4" s="1"/>
  <c r="CN202" i="4"/>
  <c r="CO202" i="4"/>
  <c r="CP202" i="4"/>
  <c r="CQ202" i="4"/>
  <c r="CR202" i="4"/>
  <c r="CS202" i="4"/>
  <c r="CT202" i="4"/>
  <c r="CU202" i="4"/>
  <c r="CV202" i="4"/>
  <c r="CW202" i="4"/>
  <c r="CX202" i="4"/>
  <c r="CY202" i="4"/>
  <c r="CZ202" i="4"/>
  <c r="DA202" i="4"/>
  <c r="DB202" i="4"/>
  <c r="DC202" i="4"/>
  <c r="DD202" i="4"/>
  <c r="DE202" i="4"/>
  <c r="DF202" i="4"/>
  <c r="DG202" i="4"/>
  <c r="DH202" i="4"/>
  <c r="DI202" i="4"/>
  <c r="DJ202" i="4"/>
  <c r="DK202" i="4"/>
  <c r="DL202" i="4"/>
  <c r="DM202" i="4"/>
  <c r="DN202" i="4"/>
  <c r="DO202" i="4"/>
  <c r="DP202" i="4"/>
  <c r="DQ202" i="4"/>
  <c r="DR202" i="4"/>
  <c r="DS202" i="4"/>
  <c r="DT202" i="4"/>
  <c r="DU202" i="4"/>
  <c r="DV202" i="4"/>
  <c r="DW202" i="4"/>
  <c r="EC202" i="4"/>
  <c r="ED202" i="4"/>
  <c r="EE202" i="4"/>
  <c r="EF202" i="4"/>
  <c r="EG202" i="4"/>
  <c r="EH202" i="4"/>
  <c r="EI202" i="4"/>
  <c r="EJ202" i="4"/>
  <c r="EK202" i="4"/>
  <c r="EL202" i="4"/>
  <c r="EM202" i="4"/>
  <c r="EN202" i="4"/>
  <c r="EO202" i="4"/>
  <c r="EP202" i="4"/>
  <c r="EQ202" i="4"/>
  <c r="ER202" i="4"/>
  <c r="ES202" i="4"/>
  <c r="ET202" i="4"/>
  <c r="EU202" i="4"/>
  <c r="EV202" i="4"/>
  <c r="EW202" i="4"/>
  <c r="B203" i="4"/>
  <c r="C203" i="4"/>
  <c r="D203" i="4"/>
  <c r="E203" i="4"/>
  <c r="F203" i="4"/>
  <c r="G203" i="4"/>
  <c r="H203" i="4"/>
  <c r="M203" i="4" s="1"/>
  <c r="N203" i="4" s="1"/>
  <c r="O203" i="4" s="1" a="1"/>
  <c r="O203" i="4" s="1"/>
  <c r="R203" i="4"/>
  <c r="S203" i="4"/>
  <c r="T203" i="4"/>
  <c r="U203" i="4"/>
  <c r="V203" i="4"/>
  <c r="W203" i="4"/>
  <c r="X203" i="4"/>
  <c r="Y203" i="4"/>
  <c r="Z203" i="4"/>
  <c r="AA203" i="4"/>
  <c r="AB203" i="4"/>
  <c r="AC203" i="4"/>
  <c r="AD203" i="4"/>
  <c r="AE203" i="4" s="1"/>
  <c r="AF203" i="4"/>
  <c r="AG203" i="4" s="1"/>
  <c r="AH203" i="4"/>
  <c r="AI203" i="4"/>
  <c r="AJ203" i="4"/>
  <c r="AK203" i="4"/>
  <c r="AL203" i="4"/>
  <c r="AN203" i="4"/>
  <c r="AM203" i="4" s="1"/>
  <c r="AO203" i="4"/>
  <c r="AP203" i="4"/>
  <c r="AQ203" i="4"/>
  <c r="AR203" i="4"/>
  <c r="AS203" i="4"/>
  <c r="AT203" i="4"/>
  <c r="AU203" i="4"/>
  <c r="AV203" i="4"/>
  <c r="AW203" i="4"/>
  <c r="AX203" i="4"/>
  <c r="AY203" i="4"/>
  <c r="AZ203" i="4"/>
  <c r="BA203" i="4"/>
  <c r="BB203" i="4"/>
  <c r="BC203" i="4"/>
  <c r="BD203" i="4"/>
  <c r="BE203" i="4"/>
  <c r="BF203" i="4"/>
  <c r="BG203" i="4"/>
  <c r="BH203" i="4"/>
  <c r="BI203" i="4"/>
  <c r="BJ203" i="4"/>
  <c r="BK203" i="4"/>
  <c r="BL203" i="4"/>
  <c r="BM203" i="4"/>
  <c r="BN203" i="4"/>
  <c r="BO203" i="4"/>
  <c r="BP203" i="4"/>
  <c r="BQ203" i="4"/>
  <c r="BR203" i="4"/>
  <c r="BS203" i="4"/>
  <c r="BT203" i="4"/>
  <c r="BU203" i="4"/>
  <c r="BV203" i="4"/>
  <c r="BW203" i="4"/>
  <c r="BX203" i="4"/>
  <c r="BY203" i="4"/>
  <c r="BZ203" i="4"/>
  <c r="CA203" i="4"/>
  <c r="CB203" i="4"/>
  <c r="CC203" i="4"/>
  <c r="CD203" i="4"/>
  <c r="CE203" i="4"/>
  <c r="CF203" i="4"/>
  <c r="CG203" i="4"/>
  <c r="CH203" i="4"/>
  <c r="CI203" i="4"/>
  <c r="CJ203" i="4"/>
  <c r="CK203" i="4"/>
  <c r="CL203" i="4"/>
  <c r="CM203" i="4" s="1"/>
  <c r="CN203" i="4"/>
  <c r="CO203" i="4"/>
  <c r="CP203" i="4"/>
  <c r="CQ203" i="4"/>
  <c r="CR203" i="4"/>
  <c r="CS203" i="4"/>
  <c r="CT203" i="4"/>
  <c r="CU203" i="4"/>
  <c r="CV203" i="4"/>
  <c r="CW203" i="4"/>
  <c r="CX203" i="4"/>
  <c r="CY203" i="4"/>
  <c r="CZ203" i="4"/>
  <c r="DA203" i="4"/>
  <c r="DB203" i="4"/>
  <c r="DC203" i="4"/>
  <c r="DD203" i="4"/>
  <c r="DE203" i="4"/>
  <c r="DF203" i="4"/>
  <c r="DG203" i="4"/>
  <c r="DH203" i="4"/>
  <c r="DI203" i="4"/>
  <c r="DJ203" i="4"/>
  <c r="DK203" i="4"/>
  <c r="DL203" i="4"/>
  <c r="DM203" i="4"/>
  <c r="DN203" i="4"/>
  <c r="DO203" i="4"/>
  <c r="DP203" i="4"/>
  <c r="DQ203" i="4"/>
  <c r="DR203" i="4"/>
  <c r="DS203" i="4"/>
  <c r="DT203" i="4"/>
  <c r="DU203" i="4"/>
  <c r="DV203" i="4"/>
  <c r="DW203" i="4"/>
  <c r="EC203" i="4"/>
  <c r="ED203" i="4"/>
  <c r="EE203" i="4"/>
  <c r="EF203" i="4"/>
  <c r="EG203" i="4"/>
  <c r="EH203" i="4"/>
  <c r="EI203" i="4"/>
  <c r="EJ203" i="4"/>
  <c r="EK203" i="4"/>
  <c r="EL203" i="4"/>
  <c r="EM203" i="4"/>
  <c r="EN203" i="4"/>
  <c r="EO203" i="4"/>
  <c r="EP203" i="4"/>
  <c r="EQ203" i="4"/>
  <c r="ER203" i="4"/>
  <c r="ES203" i="4"/>
  <c r="ET203" i="4"/>
  <c r="EU203" i="4"/>
  <c r="EV203" i="4"/>
  <c r="EW203" i="4"/>
  <c r="B204" i="4"/>
  <c r="C204" i="4"/>
  <c r="D204" i="4"/>
  <c r="E204" i="4"/>
  <c r="F204" i="4"/>
  <c r="G204" i="4"/>
  <c r="H204" i="4"/>
  <c r="M204" i="4" s="1"/>
  <c r="N204" i="4" s="1"/>
  <c r="O204" i="4" s="1" a="1"/>
  <c r="O204" i="4" s="1"/>
  <c r="R204" i="4"/>
  <c r="S204" i="4"/>
  <c r="T204" i="4"/>
  <c r="U204" i="4"/>
  <c r="V204" i="4"/>
  <c r="W204" i="4"/>
  <c r="X204" i="4"/>
  <c r="Y204" i="4"/>
  <c r="Z204" i="4"/>
  <c r="AA204" i="4"/>
  <c r="AB204" i="4"/>
  <c r="AC204" i="4"/>
  <c r="AD204" i="4"/>
  <c r="AE204" i="4" s="1"/>
  <c r="AF204" i="4"/>
  <c r="AG204" i="4" s="1"/>
  <c r="AH204" i="4"/>
  <c r="AI204" i="4"/>
  <c r="AJ204" i="4"/>
  <c r="AK204" i="4"/>
  <c r="AL204" i="4"/>
  <c r="AN204" i="4"/>
  <c r="AM204" i="4" s="1"/>
  <c r="AO204" i="4"/>
  <c r="AP204" i="4"/>
  <c r="AQ204" i="4"/>
  <c r="AR204" i="4"/>
  <c r="AS204" i="4"/>
  <c r="AT204" i="4"/>
  <c r="AU204" i="4"/>
  <c r="AV204" i="4"/>
  <c r="AW204" i="4"/>
  <c r="AX204" i="4"/>
  <c r="AY204" i="4"/>
  <c r="AZ204" i="4"/>
  <c r="BA204" i="4"/>
  <c r="BB204" i="4"/>
  <c r="BC204" i="4"/>
  <c r="BD204" i="4"/>
  <c r="BE204" i="4"/>
  <c r="BF204" i="4"/>
  <c r="BG204" i="4"/>
  <c r="BH204" i="4"/>
  <c r="BI204" i="4"/>
  <c r="BJ204" i="4"/>
  <c r="BK204" i="4"/>
  <c r="BL204" i="4"/>
  <c r="BM204" i="4"/>
  <c r="BN204" i="4"/>
  <c r="BO204" i="4"/>
  <c r="BP204" i="4"/>
  <c r="BQ204" i="4"/>
  <c r="BR204" i="4"/>
  <c r="BS204" i="4"/>
  <c r="BT204" i="4"/>
  <c r="BU204" i="4"/>
  <c r="BV204" i="4"/>
  <c r="BW204" i="4"/>
  <c r="BX204" i="4"/>
  <c r="BY204" i="4"/>
  <c r="BZ204" i="4"/>
  <c r="CA204" i="4"/>
  <c r="CB204" i="4"/>
  <c r="CC204" i="4"/>
  <c r="CD204" i="4"/>
  <c r="CE204" i="4"/>
  <c r="CF204" i="4"/>
  <c r="CG204" i="4"/>
  <c r="CH204" i="4"/>
  <c r="CI204" i="4"/>
  <c r="CJ204" i="4"/>
  <c r="CK204" i="4"/>
  <c r="CL204" i="4"/>
  <c r="CM204" i="4" s="1"/>
  <c r="CN204" i="4"/>
  <c r="CO204" i="4"/>
  <c r="CP204" i="4"/>
  <c r="CQ204" i="4"/>
  <c r="CR204" i="4"/>
  <c r="CS204" i="4"/>
  <c r="CT204" i="4"/>
  <c r="CU204" i="4"/>
  <c r="CV204" i="4"/>
  <c r="CW204" i="4"/>
  <c r="CX204" i="4"/>
  <c r="CY204" i="4"/>
  <c r="CZ204" i="4"/>
  <c r="DA204" i="4"/>
  <c r="DB204" i="4"/>
  <c r="DC204" i="4"/>
  <c r="DD204" i="4"/>
  <c r="DE204" i="4"/>
  <c r="DF204" i="4"/>
  <c r="DG204" i="4"/>
  <c r="DH204" i="4"/>
  <c r="DI204" i="4"/>
  <c r="DJ204" i="4"/>
  <c r="DK204" i="4"/>
  <c r="DL204" i="4"/>
  <c r="DM204" i="4"/>
  <c r="DN204" i="4"/>
  <c r="DO204" i="4"/>
  <c r="DP204" i="4"/>
  <c r="DQ204" i="4"/>
  <c r="DR204" i="4"/>
  <c r="DS204" i="4"/>
  <c r="DT204" i="4"/>
  <c r="DU204" i="4"/>
  <c r="DV204" i="4"/>
  <c r="DW204" i="4"/>
  <c r="EC204" i="4"/>
  <c r="ED204" i="4"/>
  <c r="EE204" i="4"/>
  <c r="EF204" i="4"/>
  <c r="EG204" i="4"/>
  <c r="EH204" i="4"/>
  <c r="EI204" i="4"/>
  <c r="EJ204" i="4"/>
  <c r="EK204" i="4"/>
  <c r="EL204" i="4"/>
  <c r="EM204" i="4"/>
  <c r="EN204" i="4"/>
  <c r="EO204" i="4"/>
  <c r="EP204" i="4"/>
  <c r="EQ204" i="4"/>
  <c r="ER204" i="4"/>
  <c r="ES204" i="4"/>
  <c r="ET204" i="4"/>
  <c r="EU204" i="4"/>
  <c r="EV204" i="4"/>
  <c r="EW204" i="4"/>
  <c r="B205" i="4"/>
  <c r="C205" i="4"/>
  <c r="D205" i="4"/>
  <c r="E205" i="4"/>
  <c r="F205" i="4"/>
  <c r="G205" i="4"/>
  <c r="H205" i="4"/>
  <c r="M205" i="4" s="1"/>
  <c r="N205" i="4" s="1"/>
  <c r="O205" i="4" s="1" a="1"/>
  <c r="O205" i="4" s="1"/>
  <c r="R205" i="4"/>
  <c r="S205" i="4"/>
  <c r="T205" i="4"/>
  <c r="U205" i="4"/>
  <c r="V205" i="4"/>
  <c r="W205" i="4"/>
  <c r="X205" i="4"/>
  <c r="Y205" i="4"/>
  <c r="Z205" i="4"/>
  <c r="AA205" i="4"/>
  <c r="AB205" i="4"/>
  <c r="AC205" i="4"/>
  <c r="AD205" i="4"/>
  <c r="AE205" i="4" s="1"/>
  <c r="AF205" i="4"/>
  <c r="AG205" i="4" s="1"/>
  <c r="AH205" i="4"/>
  <c r="AI205" i="4"/>
  <c r="AJ205" i="4"/>
  <c r="AK205" i="4"/>
  <c r="AL205" i="4"/>
  <c r="AN205" i="4"/>
  <c r="AM205" i="4" s="1"/>
  <c r="AO205" i="4"/>
  <c r="AP205" i="4"/>
  <c r="AQ205" i="4"/>
  <c r="AR205" i="4"/>
  <c r="AS205" i="4"/>
  <c r="AT205" i="4"/>
  <c r="AU205" i="4"/>
  <c r="AV205" i="4"/>
  <c r="AW205" i="4"/>
  <c r="AX205" i="4"/>
  <c r="AY205" i="4"/>
  <c r="AZ205" i="4"/>
  <c r="BA205" i="4"/>
  <c r="BB205" i="4"/>
  <c r="BC205" i="4"/>
  <c r="BD205" i="4"/>
  <c r="BE205" i="4"/>
  <c r="BF205" i="4"/>
  <c r="BG205" i="4"/>
  <c r="BH205" i="4"/>
  <c r="BI205" i="4"/>
  <c r="BJ205" i="4"/>
  <c r="BK205" i="4"/>
  <c r="BL205" i="4"/>
  <c r="BM205" i="4"/>
  <c r="BN205" i="4"/>
  <c r="BO205" i="4"/>
  <c r="BP205" i="4"/>
  <c r="BQ205" i="4"/>
  <c r="BR205" i="4"/>
  <c r="BS205" i="4"/>
  <c r="BT205" i="4"/>
  <c r="BU205" i="4"/>
  <c r="BV205" i="4"/>
  <c r="BW205" i="4"/>
  <c r="BX205" i="4"/>
  <c r="BY205" i="4"/>
  <c r="BZ205" i="4"/>
  <c r="CA205" i="4"/>
  <c r="CB205" i="4"/>
  <c r="CC205" i="4"/>
  <c r="CD205" i="4"/>
  <c r="CE205" i="4"/>
  <c r="CF205" i="4"/>
  <c r="CG205" i="4"/>
  <c r="CH205" i="4"/>
  <c r="CI205" i="4"/>
  <c r="CJ205" i="4"/>
  <c r="CK205" i="4"/>
  <c r="CL205" i="4"/>
  <c r="CM205" i="4" s="1"/>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DM205" i="4"/>
  <c r="DN205" i="4"/>
  <c r="DO205" i="4"/>
  <c r="DP205" i="4"/>
  <c r="DQ205" i="4"/>
  <c r="DR205" i="4"/>
  <c r="DS205" i="4"/>
  <c r="DT205" i="4"/>
  <c r="DU205" i="4"/>
  <c r="DV205" i="4"/>
  <c r="DW205" i="4"/>
  <c r="EC205" i="4"/>
  <c r="ED205" i="4"/>
  <c r="EE205" i="4"/>
  <c r="EF205" i="4"/>
  <c r="EG205" i="4"/>
  <c r="EH205" i="4"/>
  <c r="EI205" i="4"/>
  <c r="EJ205" i="4"/>
  <c r="EK205" i="4"/>
  <c r="EL205" i="4"/>
  <c r="EM205" i="4"/>
  <c r="EN205" i="4"/>
  <c r="EO205" i="4"/>
  <c r="EP205" i="4"/>
  <c r="EQ205" i="4"/>
  <c r="ER205" i="4"/>
  <c r="ES205" i="4"/>
  <c r="ET205" i="4"/>
  <c r="EU205" i="4"/>
  <c r="EV205" i="4"/>
  <c r="EW205" i="4"/>
  <c r="B206" i="4"/>
  <c r="C206" i="4"/>
  <c r="D206" i="4"/>
  <c r="E206" i="4"/>
  <c r="F206" i="4"/>
  <c r="G206" i="4"/>
  <c r="H206" i="4"/>
  <c r="M206" i="4" s="1"/>
  <c r="N206" i="4" s="1"/>
  <c r="O206" i="4" s="1" a="1"/>
  <c r="O206" i="4" s="1"/>
  <c r="R206" i="4"/>
  <c r="S206" i="4"/>
  <c r="T206" i="4"/>
  <c r="U206" i="4"/>
  <c r="V206" i="4"/>
  <c r="W206" i="4"/>
  <c r="X206" i="4"/>
  <c r="Y206" i="4"/>
  <c r="Z206" i="4"/>
  <c r="AA206" i="4"/>
  <c r="AB206" i="4"/>
  <c r="AC206" i="4"/>
  <c r="AD206" i="4"/>
  <c r="AE206" i="4" s="1"/>
  <c r="AF206" i="4"/>
  <c r="AG206" i="4" s="1"/>
  <c r="AH206" i="4"/>
  <c r="AI206" i="4"/>
  <c r="AJ206" i="4"/>
  <c r="AK206" i="4"/>
  <c r="AL206" i="4"/>
  <c r="AN206" i="4"/>
  <c r="AM206" i="4" s="1"/>
  <c r="AO206" i="4"/>
  <c r="AP206" i="4"/>
  <c r="AQ206" i="4"/>
  <c r="AR206" i="4"/>
  <c r="AS206" i="4"/>
  <c r="AT206" i="4"/>
  <c r="AU206" i="4"/>
  <c r="AV206" i="4"/>
  <c r="AW206" i="4"/>
  <c r="AX206" i="4"/>
  <c r="AY206" i="4"/>
  <c r="AZ206" i="4"/>
  <c r="BA206" i="4"/>
  <c r="BB206" i="4"/>
  <c r="BC206" i="4"/>
  <c r="BD206" i="4"/>
  <c r="BE206" i="4"/>
  <c r="BF206" i="4"/>
  <c r="BG206" i="4"/>
  <c r="BH206" i="4"/>
  <c r="BI206" i="4"/>
  <c r="BJ206" i="4"/>
  <c r="BK206" i="4"/>
  <c r="BL206" i="4"/>
  <c r="BM206" i="4"/>
  <c r="BN206" i="4"/>
  <c r="BO206" i="4"/>
  <c r="BP206" i="4"/>
  <c r="BQ206" i="4"/>
  <c r="BR206" i="4"/>
  <c r="BS206" i="4"/>
  <c r="BT206" i="4"/>
  <c r="BU206" i="4"/>
  <c r="BV206" i="4"/>
  <c r="BW206" i="4"/>
  <c r="BX206" i="4"/>
  <c r="BY206" i="4"/>
  <c r="BZ206" i="4"/>
  <c r="CA206" i="4"/>
  <c r="CB206" i="4"/>
  <c r="CC206" i="4"/>
  <c r="CD206" i="4"/>
  <c r="CE206" i="4"/>
  <c r="CF206" i="4"/>
  <c r="CG206" i="4"/>
  <c r="CH206" i="4"/>
  <c r="CI206" i="4"/>
  <c r="CJ206" i="4"/>
  <c r="CK206" i="4"/>
  <c r="CL206" i="4"/>
  <c r="CM206" i="4" s="1"/>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DM206" i="4"/>
  <c r="DN206" i="4"/>
  <c r="DO206" i="4"/>
  <c r="DP206" i="4"/>
  <c r="DQ206" i="4"/>
  <c r="DR206" i="4"/>
  <c r="DS206" i="4"/>
  <c r="DT206" i="4"/>
  <c r="DU206" i="4"/>
  <c r="DV206" i="4"/>
  <c r="DW206" i="4"/>
  <c r="EC206" i="4"/>
  <c r="ED206" i="4"/>
  <c r="EE206" i="4"/>
  <c r="EF206" i="4"/>
  <c r="EG206" i="4"/>
  <c r="EH206" i="4"/>
  <c r="EI206" i="4"/>
  <c r="EJ206" i="4"/>
  <c r="EK206" i="4"/>
  <c r="EL206" i="4"/>
  <c r="EM206" i="4"/>
  <c r="EN206" i="4"/>
  <c r="EO206" i="4"/>
  <c r="EP206" i="4"/>
  <c r="EQ206" i="4"/>
  <c r="ER206" i="4"/>
  <c r="ES206" i="4"/>
  <c r="ET206" i="4"/>
  <c r="EU206" i="4"/>
  <c r="EV206" i="4"/>
  <c r="EW206" i="4"/>
  <c r="B207" i="4"/>
  <c r="C207" i="4"/>
  <c r="D207" i="4"/>
  <c r="E207" i="4"/>
  <c r="F207" i="4"/>
  <c r="G207" i="4"/>
  <c r="H207" i="4"/>
  <c r="M207" i="4" s="1"/>
  <c r="N207" i="4" s="1"/>
  <c r="O207" i="4" s="1" a="1"/>
  <c r="O207" i="4" s="1"/>
  <c r="R207" i="4"/>
  <c r="S207" i="4"/>
  <c r="T207" i="4"/>
  <c r="U207" i="4"/>
  <c r="V207" i="4"/>
  <c r="W207" i="4"/>
  <c r="X207" i="4"/>
  <c r="Y207" i="4"/>
  <c r="Z207" i="4"/>
  <c r="AA207" i="4"/>
  <c r="AB207" i="4"/>
  <c r="AC207" i="4"/>
  <c r="AD207" i="4"/>
  <c r="AE207" i="4" s="1"/>
  <c r="AF207" i="4"/>
  <c r="AG207" i="4" s="1"/>
  <c r="AH207" i="4"/>
  <c r="AI207" i="4"/>
  <c r="AJ207" i="4"/>
  <c r="AK207" i="4"/>
  <c r="AL207" i="4"/>
  <c r="AN207" i="4"/>
  <c r="AM207" i="4" s="1"/>
  <c r="AO207" i="4"/>
  <c r="AP207" i="4"/>
  <c r="AQ207" i="4"/>
  <c r="AR207" i="4"/>
  <c r="AS207" i="4"/>
  <c r="AT207" i="4"/>
  <c r="AU207" i="4"/>
  <c r="AV207" i="4"/>
  <c r="AW207" i="4"/>
  <c r="AX207" i="4"/>
  <c r="AY207" i="4"/>
  <c r="AZ207" i="4"/>
  <c r="BA207" i="4"/>
  <c r="BB207" i="4"/>
  <c r="BC207" i="4"/>
  <c r="BD207" i="4"/>
  <c r="BE207" i="4"/>
  <c r="BF207" i="4"/>
  <c r="BG207" i="4"/>
  <c r="BH207" i="4"/>
  <c r="BI207" i="4"/>
  <c r="BJ207" i="4"/>
  <c r="BK207" i="4"/>
  <c r="BL207" i="4"/>
  <c r="BM207" i="4"/>
  <c r="BN207" i="4"/>
  <c r="BO207" i="4"/>
  <c r="BP207" i="4"/>
  <c r="BQ207" i="4"/>
  <c r="BR207" i="4"/>
  <c r="BS207" i="4"/>
  <c r="BT207" i="4"/>
  <c r="BU207" i="4"/>
  <c r="BV207" i="4"/>
  <c r="BW207" i="4"/>
  <c r="BX207" i="4"/>
  <c r="BY207" i="4"/>
  <c r="BZ207" i="4"/>
  <c r="CA207" i="4"/>
  <c r="CB207" i="4"/>
  <c r="CC207" i="4"/>
  <c r="CD207" i="4"/>
  <c r="CE207" i="4"/>
  <c r="CF207" i="4"/>
  <c r="CG207" i="4"/>
  <c r="CH207" i="4"/>
  <c r="CI207" i="4"/>
  <c r="CJ207" i="4"/>
  <c r="CK207" i="4"/>
  <c r="CL207" i="4"/>
  <c r="CM207" i="4" s="1"/>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DM207" i="4"/>
  <c r="DN207" i="4"/>
  <c r="DO207" i="4"/>
  <c r="DP207" i="4"/>
  <c r="DQ207" i="4"/>
  <c r="DR207" i="4"/>
  <c r="DS207" i="4"/>
  <c r="DT207" i="4"/>
  <c r="DU207" i="4"/>
  <c r="DV207" i="4"/>
  <c r="DW207" i="4"/>
  <c r="EC207" i="4"/>
  <c r="ED207" i="4"/>
  <c r="EE207" i="4"/>
  <c r="EF207" i="4"/>
  <c r="EG207" i="4"/>
  <c r="EH207" i="4"/>
  <c r="EI207" i="4"/>
  <c r="EJ207" i="4"/>
  <c r="EK207" i="4"/>
  <c r="EL207" i="4"/>
  <c r="EM207" i="4"/>
  <c r="EN207" i="4"/>
  <c r="EO207" i="4"/>
  <c r="EP207" i="4"/>
  <c r="EQ207" i="4"/>
  <c r="ER207" i="4"/>
  <c r="ES207" i="4"/>
  <c r="ET207" i="4"/>
  <c r="EU207" i="4"/>
  <c r="EV207" i="4"/>
  <c r="EW207" i="4"/>
  <c r="B208" i="4"/>
  <c r="C208" i="4"/>
  <c r="D208" i="4"/>
  <c r="E208" i="4"/>
  <c r="F208" i="4"/>
  <c r="G208" i="4"/>
  <c r="H208" i="4"/>
  <c r="M208" i="4" s="1"/>
  <c r="N208" i="4" s="1"/>
  <c r="O208" i="4" s="1" a="1"/>
  <c r="O208" i="4" s="1"/>
  <c r="R208" i="4"/>
  <c r="S208" i="4"/>
  <c r="T208" i="4"/>
  <c r="U208" i="4"/>
  <c r="V208" i="4"/>
  <c r="W208" i="4"/>
  <c r="X208" i="4"/>
  <c r="Y208" i="4"/>
  <c r="Z208" i="4"/>
  <c r="AA208" i="4"/>
  <c r="AB208" i="4"/>
  <c r="AC208" i="4"/>
  <c r="AD208" i="4"/>
  <c r="AE208" i="4" s="1"/>
  <c r="AF208" i="4"/>
  <c r="AG208" i="4" s="1"/>
  <c r="AH208" i="4"/>
  <c r="AI208" i="4"/>
  <c r="AJ208" i="4"/>
  <c r="AK208" i="4"/>
  <c r="AL208" i="4"/>
  <c r="AN208" i="4"/>
  <c r="AM208" i="4" s="1"/>
  <c r="AO208" i="4"/>
  <c r="AP208" i="4"/>
  <c r="AQ208" i="4"/>
  <c r="AR208" i="4"/>
  <c r="AS208" i="4"/>
  <c r="AT208" i="4"/>
  <c r="AU208" i="4"/>
  <c r="AV208" i="4"/>
  <c r="AW208" i="4"/>
  <c r="AX208" i="4"/>
  <c r="AY208" i="4"/>
  <c r="AZ208" i="4"/>
  <c r="BA208" i="4"/>
  <c r="BB208" i="4"/>
  <c r="BC208" i="4"/>
  <c r="BD208" i="4"/>
  <c r="BE208" i="4"/>
  <c r="BF208" i="4"/>
  <c r="BG208" i="4"/>
  <c r="BH208" i="4"/>
  <c r="BI208" i="4"/>
  <c r="BJ208" i="4"/>
  <c r="BK208" i="4"/>
  <c r="BL208" i="4"/>
  <c r="BM208" i="4"/>
  <c r="BN208" i="4"/>
  <c r="BO208" i="4"/>
  <c r="BP208" i="4"/>
  <c r="BQ208" i="4"/>
  <c r="BR208" i="4"/>
  <c r="BS208" i="4"/>
  <c r="BT208" i="4"/>
  <c r="BU208" i="4"/>
  <c r="BV208" i="4"/>
  <c r="BW208" i="4"/>
  <c r="BX208" i="4"/>
  <c r="BY208" i="4"/>
  <c r="BZ208" i="4"/>
  <c r="CA208" i="4"/>
  <c r="CB208" i="4"/>
  <c r="CC208" i="4"/>
  <c r="CD208" i="4"/>
  <c r="CE208" i="4"/>
  <c r="CF208" i="4"/>
  <c r="CG208" i="4"/>
  <c r="CH208" i="4"/>
  <c r="CI208" i="4"/>
  <c r="CJ208" i="4"/>
  <c r="CK208" i="4"/>
  <c r="CL208" i="4"/>
  <c r="CM208" i="4" s="1"/>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DM208" i="4"/>
  <c r="DN208" i="4"/>
  <c r="DO208" i="4"/>
  <c r="DP208" i="4"/>
  <c r="DQ208" i="4"/>
  <c r="DR208" i="4"/>
  <c r="DS208" i="4"/>
  <c r="DT208" i="4"/>
  <c r="DU208" i="4"/>
  <c r="DV208" i="4"/>
  <c r="DW208" i="4"/>
  <c r="EC208" i="4"/>
  <c r="ED208" i="4"/>
  <c r="EE208" i="4"/>
  <c r="EF208" i="4"/>
  <c r="EG208" i="4"/>
  <c r="EH208" i="4"/>
  <c r="EI208" i="4"/>
  <c r="EJ208" i="4"/>
  <c r="EK208" i="4"/>
  <c r="EL208" i="4"/>
  <c r="EM208" i="4"/>
  <c r="EN208" i="4"/>
  <c r="EO208" i="4"/>
  <c r="EP208" i="4"/>
  <c r="EQ208" i="4"/>
  <c r="ER208" i="4"/>
  <c r="ES208" i="4"/>
  <c r="ET208" i="4"/>
  <c r="EU208" i="4"/>
  <c r="EV208" i="4"/>
  <c r="EW208" i="4"/>
  <c r="B209" i="4"/>
  <c r="C209" i="4"/>
  <c r="D209" i="4"/>
  <c r="E209" i="4"/>
  <c r="F209" i="4"/>
  <c r="G209" i="4"/>
  <c r="H209" i="4"/>
  <c r="M209" i="4" s="1"/>
  <c r="N209" i="4" s="1"/>
  <c r="O209" i="4" s="1" a="1"/>
  <c r="O209" i="4" s="1"/>
  <c r="R209" i="4"/>
  <c r="S209" i="4"/>
  <c r="T209" i="4"/>
  <c r="U209" i="4"/>
  <c r="V209" i="4"/>
  <c r="W209" i="4"/>
  <c r="X209" i="4"/>
  <c r="Y209" i="4"/>
  <c r="Z209" i="4"/>
  <c r="AA209" i="4"/>
  <c r="AB209" i="4"/>
  <c r="AC209" i="4"/>
  <c r="AD209" i="4"/>
  <c r="AE209" i="4" s="1"/>
  <c r="AF209" i="4"/>
  <c r="AG209" i="4" s="1"/>
  <c r="AH209" i="4"/>
  <c r="AI209" i="4"/>
  <c r="AJ209" i="4"/>
  <c r="AK209" i="4"/>
  <c r="AL209" i="4"/>
  <c r="AN209" i="4"/>
  <c r="AM209" i="4" s="1"/>
  <c r="AO209" i="4"/>
  <c r="AP209" i="4"/>
  <c r="AQ209" i="4"/>
  <c r="AR209" i="4"/>
  <c r="AS209" i="4"/>
  <c r="AT209" i="4"/>
  <c r="AU209" i="4"/>
  <c r="AV209" i="4"/>
  <c r="AW209" i="4"/>
  <c r="AX209" i="4"/>
  <c r="AY209" i="4"/>
  <c r="AZ209" i="4"/>
  <c r="BA209" i="4"/>
  <c r="BB209" i="4"/>
  <c r="BC209" i="4"/>
  <c r="BD209" i="4"/>
  <c r="BE209" i="4"/>
  <c r="BF209" i="4"/>
  <c r="BG209" i="4"/>
  <c r="BH209" i="4"/>
  <c r="BI209" i="4"/>
  <c r="BJ209" i="4"/>
  <c r="BK209" i="4"/>
  <c r="BL209" i="4"/>
  <c r="BM209" i="4"/>
  <c r="BN209" i="4"/>
  <c r="BO209" i="4"/>
  <c r="BP209" i="4"/>
  <c r="BQ209" i="4"/>
  <c r="BR209" i="4"/>
  <c r="BS209" i="4"/>
  <c r="BT209" i="4"/>
  <c r="BU209" i="4"/>
  <c r="BV209" i="4"/>
  <c r="BW209" i="4"/>
  <c r="BX209" i="4"/>
  <c r="BY209" i="4"/>
  <c r="BZ209" i="4"/>
  <c r="CA209" i="4"/>
  <c r="CB209" i="4"/>
  <c r="CC209" i="4"/>
  <c r="CD209" i="4"/>
  <c r="CE209" i="4"/>
  <c r="CF209" i="4"/>
  <c r="CG209" i="4"/>
  <c r="CH209" i="4"/>
  <c r="CI209" i="4"/>
  <c r="CJ209" i="4"/>
  <c r="CK209" i="4"/>
  <c r="CL209" i="4"/>
  <c r="CM209" i="4" s="1"/>
  <c r="CN209" i="4"/>
  <c r="CO209" i="4"/>
  <c r="CP209" i="4"/>
  <c r="CQ209" i="4"/>
  <c r="CR209" i="4"/>
  <c r="CS209" i="4"/>
  <c r="CT209" i="4"/>
  <c r="CU209" i="4"/>
  <c r="CV209" i="4"/>
  <c r="CW209" i="4"/>
  <c r="CX209" i="4"/>
  <c r="CY209" i="4"/>
  <c r="CZ209" i="4"/>
  <c r="DA209" i="4"/>
  <c r="DB209" i="4"/>
  <c r="DC209" i="4"/>
  <c r="DD209" i="4"/>
  <c r="DE209" i="4"/>
  <c r="DF209" i="4"/>
  <c r="DG209" i="4"/>
  <c r="DH209" i="4"/>
  <c r="DI209" i="4"/>
  <c r="DJ209" i="4"/>
  <c r="DK209" i="4"/>
  <c r="DL209" i="4"/>
  <c r="DM209" i="4"/>
  <c r="DN209" i="4"/>
  <c r="DO209" i="4"/>
  <c r="DP209" i="4"/>
  <c r="DQ209" i="4"/>
  <c r="DR209" i="4"/>
  <c r="DS209" i="4"/>
  <c r="DT209" i="4"/>
  <c r="DU209" i="4"/>
  <c r="DV209" i="4"/>
  <c r="DW209" i="4"/>
  <c r="EC209" i="4"/>
  <c r="ED209" i="4"/>
  <c r="EE209" i="4"/>
  <c r="EF209" i="4"/>
  <c r="EG209" i="4"/>
  <c r="EH209" i="4"/>
  <c r="EI209" i="4"/>
  <c r="EJ209" i="4"/>
  <c r="EK209" i="4"/>
  <c r="EL209" i="4"/>
  <c r="EM209" i="4"/>
  <c r="EN209" i="4"/>
  <c r="EO209" i="4"/>
  <c r="EP209" i="4"/>
  <c r="EQ209" i="4"/>
  <c r="ER209" i="4"/>
  <c r="ES209" i="4"/>
  <c r="ET209" i="4"/>
  <c r="EU209" i="4"/>
  <c r="EV209" i="4"/>
  <c r="EW209" i="4"/>
  <c r="B210" i="4"/>
  <c r="C210" i="4"/>
  <c r="D210" i="4"/>
  <c r="E210" i="4"/>
  <c r="F210" i="4"/>
  <c r="G210" i="4"/>
  <c r="H210" i="4"/>
  <c r="M210" i="4" s="1"/>
  <c r="N210" i="4" s="1"/>
  <c r="O210" i="4" s="1" a="1"/>
  <c r="O210" i="4" s="1"/>
  <c r="R210" i="4"/>
  <c r="S210" i="4"/>
  <c r="T210" i="4"/>
  <c r="U210" i="4"/>
  <c r="V210" i="4"/>
  <c r="W210" i="4"/>
  <c r="X210" i="4"/>
  <c r="Y210" i="4"/>
  <c r="Z210" i="4"/>
  <c r="AA210" i="4"/>
  <c r="AB210" i="4"/>
  <c r="AC210" i="4"/>
  <c r="AD210" i="4"/>
  <c r="AE210" i="4" s="1"/>
  <c r="AF210" i="4"/>
  <c r="AG210" i="4" s="1"/>
  <c r="AH210" i="4"/>
  <c r="AI210" i="4"/>
  <c r="AJ210" i="4"/>
  <c r="AK210" i="4"/>
  <c r="AL210" i="4"/>
  <c r="AN210" i="4"/>
  <c r="AM210" i="4" s="1"/>
  <c r="AO210" i="4"/>
  <c r="AP210" i="4"/>
  <c r="AQ210" i="4"/>
  <c r="AR210" i="4"/>
  <c r="AS210" i="4"/>
  <c r="AT210" i="4"/>
  <c r="AU210" i="4"/>
  <c r="AV210" i="4"/>
  <c r="AW210" i="4"/>
  <c r="AX210" i="4"/>
  <c r="AY210" i="4"/>
  <c r="AZ210" i="4"/>
  <c r="BA210" i="4"/>
  <c r="BB210" i="4"/>
  <c r="BC210" i="4"/>
  <c r="BD210" i="4"/>
  <c r="BE210" i="4"/>
  <c r="BF210" i="4"/>
  <c r="BG210" i="4"/>
  <c r="BH210" i="4"/>
  <c r="BI210" i="4"/>
  <c r="BJ210" i="4"/>
  <c r="BK210" i="4"/>
  <c r="BL210" i="4"/>
  <c r="BM210" i="4"/>
  <c r="BN210" i="4"/>
  <c r="BO210" i="4"/>
  <c r="BP210" i="4"/>
  <c r="BQ210" i="4"/>
  <c r="BR210" i="4"/>
  <c r="BS210" i="4"/>
  <c r="BT210" i="4"/>
  <c r="BU210" i="4"/>
  <c r="BV210" i="4"/>
  <c r="BW210" i="4"/>
  <c r="BX210" i="4"/>
  <c r="BY210" i="4"/>
  <c r="BZ210" i="4"/>
  <c r="CA210" i="4"/>
  <c r="CB210" i="4"/>
  <c r="CC210" i="4"/>
  <c r="CD210" i="4"/>
  <c r="CE210" i="4"/>
  <c r="CF210" i="4"/>
  <c r="CG210" i="4"/>
  <c r="CH210" i="4"/>
  <c r="CI210" i="4"/>
  <c r="CJ210" i="4"/>
  <c r="CK210" i="4"/>
  <c r="CL210" i="4"/>
  <c r="CM210" i="4" s="1"/>
  <c r="CN210" i="4"/>
  <c r="CO210" i="4"/>
  <c r="CP210" i="4"/>
  <c r="CQ210" i="4"/>
  <c r="CR210" i="4"/>
  <c r="CS210" i="4"/>
  <c r="CT210" i="4"/>
  <c r="CU210" i="4"/>
  <c r="CV210" i="4"/>
  <c r="CW210" i="4"/>
  <c r="CX210" i="4"/>
  <c r="CY210" i="4"/>
  <c r="CZ210" i="4"/>
  <c r="DA210" i="4"/>
  <c r="DB210" i="4"/>
  <c r="DC210" i="4"/>
  <c r="DD210" i="4"/>
  <c r="DE210" i="4"/>
  <c r="DF210" i="4"/>
  <c r="DG210" i="4"/>
  <c r="DH210" i="4"/>
  <c r="DI210" i="4"/>
  <c r="DJ210" i="4"/>
  <c r="DK210" i="4"/>
  <c r="DL210" i="4"/>
  <c r="DM210" i="4"/>
  <c r="DN210" i="4"/>
  <c r="DO210" i="4"/>
  <c r="DP210" i="4"/>
  <c r="DQ210" i="4"/>
  <c r="DR210" i="4"/>
  <c r="DS210" i="4"/>
  <c r="DT210" i="4"/>
  <c r="DU210" i="4"/>
  <c r="DV210" i="4"/>
  <c r="DW210" i="4"/>
  <c r="EC210" i="4"/>
  <c r="ED210" i="4"/>
  <c r="EE210" i="4"/>
  <c r="EF210" i="4"/>
  <c r="EG210" i="4"/>
  <c r="EH210" i="4"/>
  <c r="EI210" i="4"/>
  <c r="EJ210" i="4"/>
  <c r="EK210" i="4"/>
  <c r="EL210" i="4"/>
  <c r="EM210" i="4"/>
  <c r="EN210" i="4"/>
  <c r="EO210" i="4"/>
  <c r="EP210" i="4"/>
  <c r="EQ210" i="4"/>
  <c r="ER210" i="4"/>
  <c r="ES210" i="4"/>
  <c r="ET210" i="4"/>
  <c r="EU210" i="4"/>
  <c r="EV210" i="4"/>
  <c r="EW210" i="4"/>
  <c r="B211" i="4"/>
  <c r="C211" i="4"/>
  <c r="D211" i="4"/>
  <c r="E211" i="4"/>
  <c r="F211" i="4"/>
  <c r="G211" i="4"/>
  <c r="H211" i="4"/>
  <c r="M211" i="4" s="1"/>
  <c r="N211" i="4" s="1"/>
  <c r="O211" i="4" s="1" a="1"/>
  <c r="O211" i="4" s="1"/>
  <c r="R211" i="4"/>
  <c r="S211" i="4"/>
  <c r="T211" i="4"/>
  <c r="U211" i="4"/>
  <c r="V211" i="4"/>
  <c r="W211" i="4"/>
  <c r="X211" i="4"/>
  <c r="Y211" i="4"/>
  <c r="Z211" i="4"/>
  <c r="AA211" i="4"/>
  <c r="AB211" i="4"/>
  <c r="AC211" i="4"/>
  <c r="AD211" i="4"/>
  <c r="AE211" i="4" s="1"/>
  <c r="AF211" i="4"/>
  <c r="AG211" i="4" s="1"/>
  <c r="AH211" i="4"/>
  <c r="AI211" i="4"/>
  <c r="AJ211" i="4"/>
  <c r="AK211" i="4"/>
  <c r="AL211" i="4"/>
  <c r="AN211" i="4"/>
  <c r="AM211" i="4" s="1"/>
  <c r="AO211" i="4"/>
  <c r="AP211" i="4"/>
  <c r="AQ211" i="4"/>
  <c r="AR211" i="4"/>
  <c r="AS211" i="4"/>
  <c r="AT211" i="4"/>
  <c r="AU211" i="4"/>
  <c r="AV211" i="4"/>
  <c r="AW211" i="4"/>
  <c r="AX211" i="4"/>
  <c r="AY211" i="4"/>
  <c r="AZ211" i="4"/>
  <c r="BA211" i="4"/>
  <c r="BB211" i="4"/>
  <c r="BC211" i="4"/>
  <c r="BD211" i="4"/>
  <c r="BE211" i="4"/>
  <c r="BF211" i="4"/>
  <c r="BG211" i="4"/>
  <c r="BH211" i="4"/>
  <c r="BI211" i="4"/>
  <c r="BJ211" i="4"/>
  <c r="BK211" i="4"/>
  <c r="BL211" i="4"/>
  <c r="BM211" i="4"/>
  <c r="BN211" i="4"/>
  <c r="BO211" i="4"/>
  <c r="BP211" i="4"/>
  <c r="BQ211" i="4"/>
  <c r="BR211" i="4"/>
  <c r="BS211" i="4"/>
  <c r="BT211" i="4"/>
  <c r="BU211" i="4"/>
  <c r="BV211" i="4"/>
  <c r="BW211" i="4"/>
  <c r="BX211" i="4"/>
  <c r="BY211" i="4"/>
  <c r="BZ211" i="4"/>
  <c r="CA211" i="4"/>
  <c r="CB211" i="4"/>
  <c r="CC211" i="4"/>
  <c r="CD211" i="4"/>
  <c r="CE211" i="4"/>
  <c r="CF211" i="4"/>
  <c r="CG211" i="4"/>
  <c r="CH211" i="4"/>
  <c r="CI211" i="4"/>
  <c r="CJ211" i="4"/>
  <c r="CK211" i="4"/>
  <c r="CL211" i="4"/>
  <c r="CM211" i="4" s="1"/>
  <c r="CN211" i="4"/>
  <c r="CO211" i="4"/>
  <c r="CP211" i="4"/>
  <c r="CQ211" i="4"/>
  <c r="CR211" i="4"/>
  <c r="CS211" i="4"/>
  <c r="CT211" i="4"/>
  <c r="CU211" i="4"/>
  <c r="CV211" i="4"/>
  <c r="CW211" i="4"/>
  <c r="CX211" i="4"/>
  <c r="CY211" i="4"/>
  <c r="CZ211" i="4"/>
  <c r="DA211" i="4"/>
  <c r="DB211" i="4"/>
  <c r="DC211" i="4"/>
  <c r="DD211" i="4"/>
  <c r="DE211" i="4"/>
  <c r="DF211" i="4"/>
  <c r="DG211" i="4"/>
  <c r="DH211" i="4"/>
  <c r="DI211" i="4"/>
  <c r="DJ211" i="4"/>
  <c r="DK211" i="4"/>
  <c r="DL211" i="4"/>
  <c r="DM211" i="4"/>
  <c r="DN211" i="4"/>
  <c r="DO211" i="4"/>
  <c r="DP211" i="4"/>
  <c r="DQ211" i="4"/>
  <c r="DR211" i="4"/>
  <c r="DS211" i="4"/>
  <c r="DT211" i="4"/>
  <c r="DU211" i="4"/>
  <c r="DV211" i="4"/>
  <c r="DW211" i="4"/>
  <c r="EC211" i="4"/>
  <c r="ED211" i="4"/>
  <c r="EE211" i="4"/>
  <c r="EF211" i="4"/>
  <c r="EG211" i="4"/>
  <c r="EH211" i="4"/>
  <c r="EI211" i="4"/>
  <c r="EJ211" i="4"/>
  <c r="EK211" i="4"/>
  <c r="EL211" i="4"/>
  <c r="EM211" i="4"/>
  <c r="EN211" i="4"/>
  <c r="EO211" i="4"/>
  <c r="EP211" i="4"/>
  <c r="EQ211" i="4"/>
  <c r="ER211" i="4"/>
  <c r="ES211" i="4"/>
  <c r="ET211" i="4"/>
  <c r="EU211" i="4"/>
  <c r="EV211" i="4"/>
  <c r="EW211" i="4"/>
  <c r="B212" i="4"/>
  <c r="C212" i="4"/>
  <c r="D212" i="4"/>
  <c r="E212" i="4"/>
  <c r="F212" i="4"/>
  <c r="G212" i="4"/>
  <c r="H212" i="4"/>
  <c r="M212" i="4" s="1"/>
  <c r="N212" i="4" s="1"/>
  <c r="O212" i="4" s="1" a="1"/>
  <c r="O212" i="4" s="1"/>
  <c r="R212" i="4"/>
  <c r="S212" i="4"/>
  <c r="T212" i="4"/>
  <c r="U212" i="4"/>
  <c r="V212" i="4"/>
  <c r="W212" i="4"/>
  <c r="X212" i="4"/>
  <c r="Y212" i="4"/>
  <c r="Z212" i="4"/>
  <c r="AA212" i="4"/>
  <c r="AB212" i="4"/>
  <c r="AC212" i="4"/>
  <c r="AD212" i="4"/>
  <c r="AE212" i="4" s="1"/>
  <c r="AF212" i="4"/>
  <c r="AG212" i="4" s="1"/>
  <c r="AH212" i="4"/>
  <c r="AI212" i="4"/>
  <c r="AJ212" i="4"/>
  <c r="AK212" i="4"/>
  <c r="AL212" i="4"/>
  <c r="AN212" i="4"/>
  <c r="AM212" i="4" s="1"/>
  <c r="AO212" i="4"/>
  <c r="AP212" i="4"/>
  <c r="AQ212" i="4"/>
  <c r="AR212" i="4"/>
  <c r="AS212" i="4"/>
  <c r="AT212" i="4"/>
  <c r="AU212" i="4"/>
  <c r="AV212" i="4"/>
  <c r="AW212" i="4"/>
  <c r="AX212" i="4"/>
  <c r="AY212" i="4"/>
  <c r="AZ212" i="4"/>
  <c r="BA212" i="4"/>
  <c r="BB212" i="4"/>
  <c r="BC212" i="4"/>
  <c r="BD212" i="4"/>
  <c r="BE212" i="4"/>
  <c r="BF212" i="4"/>
  <c r="BG212" i="4"/>
  <c r="BH212" i="4"/>
  <c r="BI212" i="4"/>
  <c r="BJ212" i="4"/>
  <c r="BK212" i="4"/>
  <c r="BL212" i="4"/>
  <c r="BM212" i="4"/>
  <c r="BN212" i="4"/>
  <c r="BO212" i="4"/>
  <c r="BP212" i="4"/>
  <c r="BQ212" i="4"/>
  <c r="BR212" i="4"/>
  <c r="BS212" i="4"/>
  <c r="BT212" i="4"/>
  <c r="BU212" i="4"/>
  <c r="BV212" i="4"/>
  <c r="BW212" i="4"/>
  <c r="BX212" i="4"/>
  <c r="BY212" i="4"/>
  <c r="BZ212" i="4"/>
  <c r="CA212" i="4"/>
  <c r="CB212" i="4"/>
  <c r="CC212" i="4"/>
  <c r="CD212" i="4"/>
  <c r="CE212" i="4"/>
  <c r="CF212" i="4"/>
  <c r="CG212" i="4"/>
  <c r="CH212" i="4"/>
  <c r="CI212" i="4"/>
  <c r="CJ212" i="4"/>
  <c r="CK212" i="4"/>
  <c r="CL212" i="4"/>
  <c r="CM212" i="4" s="1"/>
  <c r="CN212" i="4"/>
  <c r="CO212" i="4"/>
  <c r="CP212" i="4"/>
  <c r="CQ212" i="4"/>
  <c r="CR212" i="4"/>
  <c r="CS212" i="4"/>
  <c r="CT212" i="4"/>
  <c r="CU212" i="4"/>
  <c r="CV212" i="4"/>
  <c r="CW212" i="4"/>
  <c r="CX212" i="4"/>
  <c r="CY212" i="4"/>
  <c r="CZ212" i="4"/>
  <c r="DA212" i="4"/>
  <c r="DB212" i="4"/>
  <c r="DC212" i="4"/>
  <c r="DD212" i="4"/>
  <c r="DE212" i="4"/>
  <c r="DF212" i="4"/>
  <c r="DG212" i="4"/>
  <c r="DH212" i="4"/>
  <c r="DI212" i="4"/>
  <c r="DJ212" i="4"/>
  <c r="DK212" i="4"/>
  <c r="DL212" i="4"/>
  <c r="DM212" i="4"/>
  <c r="DN212" i="4"/>
  <c r="DO212" i="4"/>
  <c r="DP212" i="4"/>
  <c r="DQ212" i="4"/>
  <c r="DR212" i="4"/>
  <c r="DS212" i="4"/>
  <c r="DT212" i="4"/>
  <c r="DU212" i="4"/>
  <c r="DV212" i="4"/>
  <c r="DW212" i="4"/>
  <c r="EC212" i="4"/>
  <c r="ED212" i="4"/>
  <c r="EE212" i="4"/>
  <c r="EF212" i="4"/>
  <c r="EG212" i="4"/>
  <c r="EH212" i="4"/>
  <c r="EI212" i="4"/>
  <c r="EJ212" i="4"/>
  <c r="EK212" i="4"/>
  <c r="EL212" i="4"/>
  <c r="EM212" i="4"/>
  <c r="EN212" i="4"/>
  <c r="EO212" i="4"/>
  <c r="EP212" i="4"/>
  <c r="EQ212" i="4"/>
  <c r="ER212" i="4"/>
  <c r="ES212" i="4"/>
  <c r="ET212" i="4"/>
  <c r="EU212" i="4"/>
  <c r="EV212" i="4"/>
  <c r="EW212" i="4"/>
  <c r="B213" i="4"/>
  <c r="C213" i="4"/>
  <c r="D213" i="4"/>
  <c r="E213" i="4"/>
  <c r="F213" i="4"/>
  <c r="G213" i="4"/>
  <c r="H213" i="4"/>
  <c r="M213" i="4" s="1"/>
  <c r="N213" i="4" s="1"/>
  <c r="O213" i="4" s="1" a="1"/>
  <c r="O213" i="4" s="1"/>
  <c r="R213" i="4"/>
  <c r="S213" i="4"/>
  <c r="T213" i="4"/>
  <c r="U213" i="4"/>
  <c r="V213" i="4"/>
  <c r="W213" i="4"/>
  <c r="X213" i="4"/>
  <c r="Y213" i="4"/>
  <c r="Z213" i="4"/>
  <c r="AA213" i="4"/>
  <c r="AB213" i="4"/>
  <c r="AC213" i="4"/>
  <c r="AD213" i="4"/>
  <c r="AE213" i="4" s="1"/>
  <c r="AF213" i="4"/>
  <c r="AG213" i="4" s="1"/>
  <c r="AH213" i="4"/>
  <c r="AI213" i="4"/>
  <c r="AJ213" i="4"/>
  <c r="AK213" i="4"/>
  <c r="AL213" i="4"/>
  <c r="AN213" i="4"/>
  <c r="AM213" i="4" s="1"/>
  <c r="AO213" i="4"/>
  <c r="AP213" i="4"/>
  <c r="AQ213" i="4"/>
  <c r="AR213" i="4"/>
  <c r="AS213" i="4"/>
  <c r="AT213" i="4"/>
  <c r="AU213" i="4"/>
  <c r="AV213" i="4"/>
  <c r="AW213" i="4"/>
  <c r="AX213" i="4"/>
  <c r="AY213" i="4"/>
  <c r="AZ213" i="4"/>
  <c r="BA213" i="4"/>
  <c r="BB213" i="4"/>
  <c r="BC213" i="4"/>
  <c r="BD213" i="4"/>
  <c r="BE213" i="4"/>
  <c r="BF213" i="4"/>
  <c r="BG213" i="4"/>
  <c r="BH213" i="4"/>
  <c r="BI213" i="4"/>
  <c r="BJ213" i="4"/>
  <c r="BK213" i="4"/>
  <c r="BL213" i="4"/>
  <c r="BM213" i="4"/>
  <c r="BN213" i="4"/>
  <c r="BO213" i="4"/>
  <c r="BP213" i="4"/>
  <c r="BQ213" i="4"/>
  <c r="BR213" i="4"/>
  <c r="BS213" i="4"/>
  <c r="BT213" i="4"/>
  <c r="BU213" i="4"/>
  <c r="BV213" i="4"/>
  <c r="BW213" i="4"/>
  <c r="BX213" i="4"/>
  <c r="BY213" i="4"/>
  <c r="BZ213" i="4"/>
  <c r="CA213" i="4"/>
  <c r="CB213" i="4"/>
  <c r="CC213" i="4"/>
  <c r="CD213" i="4"/>
  <c r="CE213" i="4"/>
  <c r="CF213" i="4"/>
  <c r="CG213" i="4"/>
  <c r="CH213" i="4"/>
  <c r="CI213" i="4"/>
  <c r="CJ213" i="4"/>
  <c r="CK213" i="4"/>
  <c r="CL213" i="4"/>
  <c r="CM213" i="4" s="1"/>
  <c r="CN213" i="4"/>
  <c r="CO213" i="4"/>
  <c r="CP213" i="4"/>
  <c r="CQ213" i="4"/>
  <c r="CR213" i="4"/>
  <c r="CS213" i="4"/>
  <c r="CT213" i="4"/>
  <c r="CU213" i="4"/>
  <c r="CV213" i="4"/>
  <c r="CW213" i="4"/>
  <c r="CX213" i="4"/>
  <c r="CY213" i="4"/>
  <c r="CZ213" i="4"/>
  <c r="DA213" i="4"/>
  <c r="DB213" i="4"/>
  <c r="DC213" i="4"/>
  <c r="DD213" i="4"/>
  <c r="DE213" i="4"/>
  <c r="DF213" i="4"/>
  <c r="DG213" i="4"/>
  <c r="DH213" i="4"/>
  <c r="DI213" i="4"/>
  <c r="DJ213" i="4"/>
  <c r="DK213" i="4"/>
  <c r="DL213" i="4"/>
  <c r="DM213" i="4"/>
  <c r="DN213" i="4"/>
  <c r="DO213" i="4"/>
  <c r="DP213" i="4"/>
  <c r="DQ213" i="4"/>
  <c r="DR213" i="4"/>
  <c r="DS213" i="4"/>
  <c r="DT213" i="4"/>
  <c r="DU213" i="4"/>
  <c r="DV213" i="4"/>
  <c r="DW213" i="4"/>
  <c r="EC213" i="4"/>
  <c r="ED213" i="4"/>
  <c r="EE213" i="4"/>
  <c r="EF213" i="4"/>
  <c r="EG213" i="4"/>
  <c r="EH213" i="4"/>
  <c r="EI213" i="4"/>
  <c r="EJ213" i="4"/>
  <c r="EK213" i="4"/>
  <c r="EL213" i="4"/>
  <c r="EM213" i="4"/>
  <c r="EN213" i="4"/>
  <c r="EO213" i="4"/>
  <c r="EP213" i="4"/>
  <c r="EQ213" i="4"/>
  <c r="ER213" i="4"/>
  <c r="ES213" i="4"/>
  <c r="ET213" i="4"/>
  <c r="EU213" i="4"/>
  <c r="EV213" i="4"/>
  <c r="EW213" i="4"/>
  <c r="B214" i="4"/>
  <c r="C214" i="4"/>
  <c r="D214" i="4"/>
  <c r="E214" i="4"/>
  <c r="F214" i="4"/>
  <c r="G214" i="4"/>
  <c r="H214" i="4"/>
  <c r="M214" i="4" s="1"/>
  <c r="N214" i="4" s="1"/>
  <c r="O214" i="4" s="1" a="1"/>
  <c r="O214" i="4" s="1"/>
  <c r="R214" i="4"/>
  <c r="S214" i="4"/>
  <c r="T214" i="4"/>
  <c r="U214" i="4"/>
  <c r="V214" i="4"/>
  <c r="W214" i="4"/>
  <c r="X214" i="4"/>
  <c r="Y214" i="4"/>
  <c r="Z214" i="4"/>
  <c r="AA214" i="4"/>
  <c r="AB214" i="4"/>
  <c r="AC214" i="4"/>
  <c r="AD214" i="4"/>
  <c r="AE214" i="4" s="1"/>
  <c r="AF214" i="4"/>
  <c r="AG214" i="4" s="1"/>
  <c r="AH214" i="4"/>
  <c r="AI214" i="4"/>
  <c r="AJ214" i="4"/>
  <c r="AK214" i="4"/>
  <c r="AL214" i="4"/>
  <c r="AN214" i="4"/>
  <c r="AM214" i="4" s="1"/>
  <c r="AO214" i="4"/>
  <c r="AP214" i="4"/>
  <c r="AQ214" i="4"/>
  <c r="AR214" i="4"/>
  <c r="AS214" i="4"/>
  <c r="AT214" i="4"/>
  <c r="AU214" i="4"/>
  <c r="AV214" i="4"/>
  <c r="AW214" i="4"/>
  <c r="AX214" i="4"/>
  <c r="AY214" i="4"/>
  <c r="AZ214" i="4"/>
  <c r="BA214" i="4"/>
  <c r="BB214" i="4"/>
  <c r="BC214" i="4"/>
  <c r="BD214" i="4"/>
  <c r="BE214" i="4"/>
  <c r="BF214" i="4"/>
  <c r="BG214" i="4"/>
  <c r="BH214" i="4"/>
  <c r="BI214" i="4"/>
  <c r="BJ214" i="4"/>
  <c r="BK214" i="4"/>
  <c r="BL214" i="4"/>
  <c r="BM214" i="4"/>
  <c r="BN214" i="4"/>
  <c r="BO214" i="4"/>
  <c r="BP214" i="4"/>
  <c r="BQ214" i="4"/>
  <c r="BR214" i="4"/>
  <c r="BS214" i="4"/>
  <c r="BT214" i="4"/>
  <c r="BU214" i="4"/>
  <c r="BV214" i="4"/>
  <c r="BW214" i="4"/>
  <c r="BX214" i="4"/>
  <c r="BY214" i="4"/>
  <c r="BZ214" i="4"/>
  <c r="CA214" i="4"/>
  <c r="CB214" i="4"/>
  <c r="CC214" i="4"/>
  <c r="CD214" i="4"/>
  <c r="CE214" i="4"/>
  <c r="CF214" i="4"/>
  <c r="CG214" i="4"/>
  <c r="CH214" i="4"/>
  <c r="CI214" i="4"/>
  <c r="CJ214" i="4"/>
  <c r="CK214" i="4"/>
  <c r="CL214" i="4"/>
  <c r="CM214" i="4" s="1"/>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DM214" i="4"/>
  <c r="DN214" i="4"/>
  <c r="DO214" i="4"/>
  <c r="DP214" i="4"/>
  <c r="DQ214" i="4"/>
  <c r="DR214" i="4"/>
  <c r="DS214" i="4"/>
  <c r="DT214" i="4"/>
  <c r="DU214" i="4"/>
  <c r="DV214" i="4"/>
  <c r="DW214" i="4"/>
  <c r="EC214" i="4"/>
  <c r="ED214" i="4"/>
  <c r="EE214" i="4"/>
  <c r="EF214" i="4"/>
  <c r="EG214" i="4"/>
  <c r="EH214" i="4"/>
  <c r="EI214" i="4"/>
  <c r="EJ214" i="4"/>
  <c r="EK214" i="4"/>
  <c r="EL214" i="4"/>
  <c r="EM214" i="4"/>
  <c r="EN214" i="4"/>
  <c r="EO214" i="4"/>
  <c r="EP214" i="4"/>
  <c r="EQ214" i="4"/>
  <c r="ER214" i="4"/>
  <c r="ES214" i="4"/>
  <c r="ET214" i="4"/>
  <c r="EU214" i="4"/>
  <c r="EV214" i="4"/>
  <c r="EW214" i="4"/>
  <c r="B215" i="4"/>
  <c r="C215" i="4"/>
  <c r="D215" i="4"/>
  <c r="E215" i="4"/>
  <c r="F215" i="4"/>
  <c r="G215" i="4"/>
  <c r="H215" i="4"/>
  <c r="M215" i="4" s="1"/>
  <c r="N215" i="4" s="1"/>
  <c r="O215" i="4" s="1" a="1"/>
  <c r="O215" i="4" s="1"/>
  <c r="R215" i="4"/>
  <c r="S215" i="4"/>
  <c r="T215" i="4"/>
  <c r="U215" i="4"/>
  <c r="V215" i="4"/>
  <c r="W215" i="4"/>
  <c r="X215" i="4"/>
  <c r="Y215" i="4"/>
  <c r="Z215" i="4"/>
  <c r="AA215" i="4"/>
  <c r="AB215" i="4"/>
  <c r="AC215" i="4"/>
  <c r="AD215" i="4"/>
  <c r="AE215" i="4" s="1"/>
  <c r="AF215" i="4"/>
  <c r="AG215" i="4" s="1"/>
  <c r="AH215" i="4"/>
  <c r="AI215" i="4"/>
  <c r="AJ215" i="4"/>
  <c r="AK215" i="4"/>
  <c r="AL215" i="4"/>
  <c r="AN215" i="4"/>
  <c r="AM215" i="4" s="1"/>
  <c r="AO215" i="4"/>
  <c r="AP215" i="4"/>
  <c r="AQ215" i="4"/>
  <c r="AR215" i="4"/>
  <c r="AS215" i="4"/>
  <c r="AT215" i="4"/>
  <c r="AU215" i="4"/>
  <c r="AV215" i="4"/>
  <c r="AW215" i="4"/>
  <c r="AX215" i="4"/>
  <c r="AY215" i="4"/>
  <c r="AZ215" i="4"/>
  <c r="BA215" i="4"/>
  <c r="BB215" i="4"/>
  <c r="BC215" i="4"/>
  <c r="BD215" i="4"/>
  <c r="BE215" i="4"/>
  <c r="BF215" i="4"/>
  <c r="BG215" i="4"/>
  <c r="BH215" i="4"/>
  <c r="BI215" i="4"/>
  <c r="BJ215" i="4"/>
  <c r="BK215" i="4"/>
  <c r="BL215" i="4"/>
  <c r="BM215" i="4"/>
  <c r="BN215" i="4"/>
  <c r="BO215" i="4"/>
  <c r="BP215" i="4"/>
  <c r="BQ215" i="4"/>
  <c r="BR215" i="4"/>
  <c r="BS215" i="4"/>
  <c r="BT215" i="4"/>
  <c r="BU215" i="4"/>
  <c r="BV215" i="4"/>
  <c r="BW215" i="4"/>
  <c r="BX215" i="4"/>
  <c r="BY215" i="4"/>
  <c r="BZ215" i="4"/>
  <c r="CA215" i="4"/>
  <c r="CB215" i="4"/>
  <c r="CC215" i="4"/>
  <c r="CD215" i="4"/>
  <c r="CE215" i="4"/>
  <c r="CF215" i="4"/>
  <c r="CG215" i="4"/>
  <c r="CH215" i="4"/>
  <c r="CI215" i="4"/>
  <c r="CJ215" i="4"/>
  <c r="CK215" i="4"/>
  <c r="CL215" i="4"/>
  <c r="CM215" i="4" s="1"/>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DM215" i="4"/>
  <c r="DN215" i="4"/>
  <c r="DO215" i="4"/>
  <c r="DP215" i="4"/>
  <c r="DQ215" i="4"/>
  <c r="DR215" i="4"/>
  <c r="DS215" i="4"/>
  <c r="DT215" i="4"/>
  <c r="DU215" i="4"/>
  <c r="DV215" i="4"/>
  <c r="DW215" i="4"/>
  <c r="EC215" i="4"/>
  <c r="ED215" i="4"/>
  <c r="EE215" i="4"/>
  <c r="EF215" i="4"/>
  <c r="EG215" i="4"/>
  <c r="EH215" i="4"/>
  <c r="EI215" i="4"/>
  <c r="EJ215" i="4"/>
  <c r="EK215" i="4"/>
  <c r="EL215" i="4"/>
  <c r="EM215" i="4"/>
  <c r="EN215" i="4"/>
  <c r="EO215" i="4"/>
  <c r="EP215" i="4"/>
  <c r="EQ215" i="4"/>
  <c r="ER215" i="4"/>
  <c r="ES215" i="4"/>
  <c r="ET215" i="4"/>
  <c r="EU215" i="4"/>
  <c r="EV215" i="4"/>
  <c r="EW215" i="4"/>
  <c r="B216" i="4"/>
  <c r="C216" i="4"/>
  <c r="D216" i="4"/>
  <c r="E216" i="4"/>
  <c r="F216" i="4"/>
  <c r="G216" i="4"/>
  <c r="H216" i="4"/>
  <c r="M216" i="4" s="1"/>
  <c r="N216" i="4" s="1"/>
  <c r="O216" i="4" s="1" a="1"/>
  <c r="O216" i="4" s="1"/>
  <c r="R216" i="4"/>
  <c r="S216" i="4"/>
  <c r="T216" i="4"/>
  <c r="U216" i="4"/>
  <c r="V216" i="4"/>
  <c r="W216" i="4"/>
  <c r="X216" i="4"/>
  <c r="Y216" i="4"/>
  <c r="Z216" i="4"/>
  <c r="AA216" i="4"/>
  <c r="AB216" i="4"/>
  <c r="AC216" i="4"/>
  <c r="AD216" i="4"/>
  <c r="AE216" i="4" s="1"/>
  <c r="AF216" i="4"/>
  <c r="AG216" i="4" s="1"/>
  <c r="AH216" i="4"/>
  <c r="AI216" i="4"/>
  <c r="AJ216" i="4"/>
  <c r="AK216" i="4"/>
  <c r="AL216" i="4"/>
  <c r="AN216" i="4"/>
  <c r="AM216" i="4" s="1"/>
  <c r="AO216" i="4"/>
  <c r="AP216" i="4"/>
  <c r="AQ216" i="4"/>
  <c r="AR216" i="4"/>
  <c r="AS216" i="4"/>
  <c r="AT216" i="4"/>
  <c r="AU216" i="4"/>
  <c r="AV216" i="4"/>
  <c r="AW216" i="4"/>
  <c r="AX216" i="4"/>
  <c r="AY216" i="4"/>
  <c r="AZ216" i="4"/>
  <c r="BA216" i="4"/>
  <c r="BB216" i="4"/>
  <c r="BC216" i="4"/>
  <c r="BD216" i="4"/>
  <c r="BE216" i="4"/>
  <c r="BF216" i="4"/>
  <c r="BG216" i="4"/>
  <c r="BH216" i="4"/>
  <c r="BI216" i="4"/>
  <c r="BJ216" i="4"/>
  <c r="BK216" i="4"/>
  <c r="BL216" i="4"/>
  <c r="BM216" i="4"/>
  <c r="BN216" i="4"/>
  <c r="BO216" i="4"/>
  <c r="BP216" i="4"/>
  <c r="BQ216" i="4"/>
  <c r="BR216" i="4"/>
  <c r="BS216" i="4"/>
  <c r="BT216" i="4"/>
  <c r="BU216" i="4"/>
  <c r="BV216" i="4"/>
  <c r="BW216" i="4"/>
  <c r="BX216" i="4"/>
  <c r="BY216" i="4"/>
  <c r="BZ216" i="4"/>
  <c r="CA216" i="4"/>
  <c r="CB216" i="4"/>
  <c r="CC216" i="4"/>
  <c r="CD216" i="4"/>
  <c r="CE216" i="4"/>
  <c r="CF216" i="4"/>
  <c r="CG216" i="4"/>
  <c r="CH216" i="4"/>
  <c r="CI216" i="4"/>
  <c r="CJ216" i="4"/>
  <c r="CK216" i="4"/>
  <c r="CL216" i="4"/>
  <c r="CM216" i="4" s="1"/>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DM216" i="4"/>
  <c r="DN216" i="4"/>
  <c r="DO216" i="4"/>
  <c r="DP216" i="4"/>
  <c r="DQ216" i="4"/>
  <c r="DR216" i="4"/>
  <c r="DS216" i="4"/>
  <c r="DT216" i="4"/>
  <c r="DU216" i="4"/>
  <c r="DV216" i="4"/>
  <c r="DW216" i="4"/>
  <c r="EC216" i="4"/>
  <c r="ED216" i="4"/>
  <c r="EE216" i="4"/>
  <c r="EF216" i="4"/>
  <c r="EG216" i="4"/>
  <c r="EH216" i="4"/>
  <c r="EI216" i="4"/>
  <c r="EJ216" i="4"/>
  <c r="EK216" i="4"/>
  <c r="EL216" i="4"/>
  <c r="EM216" i="4"/>
  <c r="EN216" i="4"/>
  <c r="EO216" i="4"/>
  <c r="EP216" i="4"/>
  <c r="EQ216" i="4"/>
  <c r="ER216" i="4"/>
  <c r="ES216" i="4"/>
  <c r="ET216" i="4"/>
  <c r="EU216" i="4"/>
  <c r="EV216" i="4"/>
  <c r="EW216" i="4"/>
  <c r="B217" i="4"/>
  <c r="C217" i="4"/>
  <c r="D217" i="4"/>
  <c r="E217" i="4"/>
  <c r="F217" i="4"/>
  <c r="G217" i="4"/>
  <c r="H217" i="4"/>
  <c r="M217" i="4" s="1"/>
  <c r="N217" i="4" s="1"/>
  <c r="O217" i="4" s="1" a="1"/>
  <c r="O217" i="4" s="1"/>
  <c r="R217" i="4"/>
  <c r="S217" i="4"/>
  <c r="T217" i="4"/>
  <c r="U217" i="4"/>
  <c r="V217" i="4"/>
  <c r="W217" i="4"/>
  <c r="X217" i="4"/>
  <c r="Y217" i="4"/>
  <c r="Z217" i="4"/>
  <c r="AA217" i="4"/>
  <c r="AB217" i="4"/>
  <c r="AC217" i="4"/>
  <c r="AD217" i="4"/>
  <c r="AE217" i="4" s="1"/>
  <c r="AF217" i="4"/>
  <c r="AG217" i="4" s="1"/>
  <c r="AH217" i="4"/>
  <c r="AI217" i="4"/>
  <c r="AJ217" i="4"/>
  <c r="AK217" i="4"/>
  <c r="AL217" i="4"/>
  <c r="AN217" i="4"/>
  <c r="AM217" i="4" s="1"/>
  <c r="AO217" i="4"/>
  <c r="AP217" i="4"/>
  <c r="AQ217" i="4"/>
  <c r="AR217" i="4"/>
  <c r="AS217" i="4"/>
  <c r="AT217" i="4"/>
  <c r="AU217" i="4"/>
  <c r="AV217" i="4"/>
  <c r="AW217" i="4"/>
  <c r="AX217" i="4"/>
  <c r="AY217" i="4"/>
  <c r="AZ217" i="4"/>
  <c r="BA217" i="4"/>
  <c r="BB217" i="4"/>
  <c r="BC217" i="4"/>
  <c r="BD217" i="4"/>
  <c r="BE217" i="4"/>
  <c r="BF217" i="4"/>
  <c r="BG217" i="4"/>
  <c r="BH217" i="4"/>
  <c r="BI217" i="4"/>
  <c r="BJ217" i="4"/>
  <c r="BK217" i="4"/>
  <c r="BL217" i="4"/>
  <c r="BM217" i="4"/>
  <c r="BN217" i="4"/>
  <c r="BO217" i="4"/>
  <c r="BP217" i="4"/>
  <c r="BQ217" i="4"/>
  <c r="BR217" i="4"/>
  <c r="BS217" i="4"/>
  <c r="BT217" i="4"/>
  <c r="BU217" i="4"/>
  <c r="BV217" i="4"/>
  <c r="BW217" i="4"/>
  <c r="BX217" i="4"/>
  <c r="BY217" i="4"/>
  <c r="BZ217" i="4"/>
  <c r="CA217" i="4"/>
  <c r="CB217" i="4"/>
  <c r="CC217" i="4"/>
  <c r="CD217" i="4"/>
  <c r="CE217" i="4"/>
  <c r="CF217" i="4"/>
  <c r="CG217" i="4"/>
  <c r="CH217" i="4"/>
  <c r="CI217" i="4"/>
  <c r="CJ217" i="4"/>
  <c r="CK217" i="4"/>
  <c r="CL217" i="4"/>
  <c r="CM217" i="4" s="1"/>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DM217" i="4"/>
  <c r="DN217" i="4"/>
  <c r="DO217" i="4"/>
  <c r="DP217" i="4"/>
  <c r="DQ217" i="4"/>
  <c r="DR217" i="4"/>
  <c r="DS217" i="4"/>
  <c r="DT217" i="4"/>
  <c r="DU217" i="4"/>
  <c r="DV217" i="4"/>
  <c r="DW217" i="4"/>
  <c r="EC217" i="4"/>
  <c r="ED217" i="4"/>
  <c r="EE217" i="4"/>
  <c r="EF217" i="4"/>
  <c r="EG217" i="4"/>
  <c r="EH217" i="4"/>
  <c r="EI217" i="4"/>
  <c r="EJ217" i="4"/>
  <c r="EK217" i="4"/>
  <c r="EL217" i="4"/>
  <c r="EM217" i="4"/>
  <c r="EN217" i="4"/>
  <c r="EO217" i="4"/>
  <c r="EP217" i="4"/>
  <c r="EQ217" i="4"/>
  <c r="ER217" i="4"/>
  <c r="ES217" i="4"/>
  <c r="ET217" i="4"/>
  <c r="EU217" i="4"/>
  <c r="EV217" i="4"/>
  <c r="EW217" i="4"/>
  <c r="B218" i="4"/>
  <c r="C218" i="4"/>
  <c r="D218" i="4"/>
  <c r="E218" i="4"/>
  <c r="F218" i="4"/>
  <c r="G218" i="4"/>
  <c r="H218" i="4"/>
  <c r="M218" i="4" s="1"/>
  <c r="N218" i="4" s="1"/>
  <c r="O218" i="4" s="1" a="1"/>
  <c r="O218" i="4" s="1"/>
  <c r="R218" i="4"/>
  <c r="S218" i="4"/>
  <c r="T218" i="4"/>
  <c r="U218" i="4"/>
  <c r="V218" i="4"/>
  <c r="W218" i="4"/>
  <c r="X218" i="4"/>
  <c r="Y218" i="4"/>
  <c r="Z218" i="4"/>
  <c r="AA218" i="4"/>
  <c r="AB218" i="4"/>
  <c r="AC218" i="4"/>
  <c r="AD218" i="4"/>
  <c r="AE218" i="4" s="1"/>
  <c r="AF218" i="4"/>
  <c r="AG218" i="4" s="1"/>
  <c r="AH218" i="4"/>
  <c r="AI218" i="4"/>
  <c r="AJ218" i="4"/>
  <c r="AK218" i="4"/>
  <c r="AL218" i="4"/>
  <c r="AN218" i="4"/>
  <c r="AM218" i="4" s="1"/>
  <c r="AO218" i="4"/>
  <c r="AP218" i="4"/>
  <c r="AQ218" i="4"/>
  <c r="AR218" i="4"/>
  <c r="AS218" i="4"/>
  <c r="AT218" i="4"/>
  <c r="AU218" i="4"/>
  <c r="AV218" i="4"/>
  <c r="AW218" i="4"/>
  <c r="AX218" i="4"/>
  <c r="AY218" i="4"/>
  <c r="AZ218" i="4"/>
  <c r="BA218" i="4"/>
  <c r="BB218" i="4"/>
  <c r="BC218" i="4"/>
  <c r="BD218" i="4"/>
  <c r="BE218" i="4"/>
  <c r="BF218" i="4"/>
  <c r="BG218" i="4"/>
  <c r="BH218" i="4"/>
  <c r="BI218" i="4"/>
  <c r="BJ218" i="4"/>
  <c r="BK218" i="4"/>
  <c r="BL218" i="4"/>
  <c r="BM218" i="4"/>
  <c r="BN218" i="4"/>
  <c r="BO218" i="4"/>
  <c r="BP218" i="4"/>
  <c r="BQ218" i="4"/>
  <c r="BR218" i="4"/>
  <c r="BS218" i="4"/>
  <c r="BT218" i="4"/>
  <c r="BU218" i="4"/>
  <c r="BV218" i="4"/>
  <c r="BW218" i="4"/>
  <c r="BX218" i="4"/>
  <c r="BY218" i="4"/>
  <c r="BZ218" i="4"/>
  <c r="CA218" i="4"/>
  <c r="CB218" i="4"/>
  <c r="CC218" i="4"/>
  <c r="CD218" i="4"/>
  <c r="CE218" i="4"/>
  <c r="CF218" i="4"/>
  <c r="CG218" i="4"/>
  <c r="CH218" i="4"/>
  <c r="CI218" i="4"/>
  <c r="CJ218" i="4"/>
  <c r="CK218" i="4"/>
  <c r="CL218" i="4"/>
  <c r="CM218" i="4" s="1"/>
  <c r="CN218" i="4"/>
  <c r="CO218" i="4"/>
  <c r="CP218" i="4"/>
  <c r="CQ218" i="4"/>
  <c r="CR218" i="4"/>
  <c r="CS218" i="4"/>
  <c r="CT218" i="4"/>
  <c r="CU218" i="4"/>
  <c r="CV218" i="4"/>
  <c r="CW218" i="4"/>
  <c r="CX218" i="4"/>
  <c r="CY218" i="4"/>
  <c r="CZ218" i="4"/>
  <c r="DA218" i="4"/>
  <c r="DB218" i="4"/>
  <c r="DC218" i="4"/>
  <c r="DD218" i="4"/>
  <c r="DE218" i="4"/>
  <c r="DF218" i="4"/>
  <c r="DG218" i="4"/>
  <c r="DH218" i="4"/>
  <c r="DI218" i="4"/>
  <c r="DJ218" i="4"/>
  <c r="DK218" i="4"/>
  <c r="DL218" i="4"/>
  <c r="DM218" i="4"/>
  <c r="DN218" i="4"/>
  <c r="DO218" i="4"/>
  <c r="DP218" i="4"/>
  <c r="DQ218" i="4"/>
  <c r="DR218" i="4"/>
  <c r="DS218" i="4"/>
  <c r="DT218" i="4"/>
  <c r="DU218" i="4"/>
  <c r="DV218" i="4"/>
  <c r="DW218" i="4"/>
  <c r="EC218" i="4"/>
  <c r="ED218" i="4"/>
  <c r="EE218" i="4"/>
  <c r="EF218" i="4"/>
  <c r="EG218" i="4"/>
  <c r="EH218" i="4"/>
  <c r="EI218" i="4"/>
  <c r="EJ218" i="4"/>
  <c r="EK218" i="4"/>
  <c r="EL218" i="4"/>
  <c r="EM218" i="4"/>
  <c r="EN218" i="4"/>
  <c r="EO218" i="4"/>
  <c r="EP218" i="4"/>
  <c r="EQ218" i="4"/>
  <c r="ER218" i="4"/>
  <c r="ES218" i="4"/>
  <c r="ET218" i="4"/>
  <c r="EU218" i="4"/>
  <c r="EV218" i="4"/>
  <c r="EW218" i="4"/>
  <c r="B219" i="4"/>
  <c r="C219" i="4"/>
  <c r="D219" i="4"/>
  <c r="E219" i="4"/>
  <c r="F219" i="4"/>
  <c r="G219" i="4"/>
  <c r="H219" i="4"/>
  <c r="M219" i="4" s="1"/>
  <c r="N219" i="4" s="1"/>
  <c r="O219" i="4" s="1" a="1"/>
  <c r="O219" i="4" s="1"/>
  <c r="R219" i="4"/>
  <c r="S219" i="4"/>
  <c r="T219" i="4"/>
  <c r="U219" i="4"/>
  <c r="V219" i="4"/>
  <c r="W219" i="4"/>
  <c r="X219" i="4"/>
  <c r="Y219" i="4"/>
  <c r="Z219" i="4"/>
  <c r="AA219" i="4"/>
  <c r="AB219" i="4"/>
  <c r="AC219" i="4"/>
  <c r="AD219" i="4"/>
  <c r="AE219" i="4" s="1"/>
  <c r="AF219" i="4"/>
  <c r="AG219" i="4" s="1"/>
  <c r="AH219" i="4"/>
  <c r="AI219" i="4"/>
  <c r="AJ219" i="4"/>
  <c r="AK219" i="4"/>
  <c r="AL219" i="4"/>
  <c r="AN219" i="4"/>
  <c r="AM219" i="4" s="1"/>
  <c r="AO219" i="4"/>
  <c r="AP219" i="4"/>
  <c r="AQ219" i="4"/>
  <c r="AR219" i="4"/>
  <c r="AS219" i="4"/>
  <c r="AT219" i="4"/>
  <c r="AU219" i="4"/>
  <c r="AV219" i="4"/>
  <c r="AW219" i="4"/>
  <c r="AX219" i="4"/>
  <c r="AY219" i="4"/>
  <c r="AZ219" i="4"/>
  <c r="BA219" i="4"/>
  <c r="BB219" i="4"/>
  <c r="BC219" i="4"/>
  <c r="BD219" i="4"/>
  <c r="BE219" i="4"/>
  <c r="BF219" i="4"/>
  <c r="BG219" i="4"/>
  <c r="BH219" i="4"/>
  <c r="BI219" i="4"/>
  <c r="BJ219" i="4"/>
  <c r="BK219" i="4"/>
  <c r="BL219" i="4"/>
  <c r="BM219" i="4"/>
  <c r="BN219" i="4"/>
  <c r="BO219" i="4"/>
  <c r="BP219" i="4"/>
  <c r="BQ219" i="4"/>
  <c r="BR219" i="4"/>
  <c r="BS219" i="4"/>
  <c r="BT219" i="4"/>
  <c r="BU219" i="4"/>
  <c r="BV219" i="4"/>
  <c r="BW219" i="4"/>
  <c r="BX219" i="4"/>
  <c r="BY219" i="4"/>
  <c r="BZ219" i="4"/>
  <c r="CA219" i="4"/>
  <c r="CB219" i="4"/>
  <c r="CC219" i="4"/>
  <c r="CD219" i="4"/>
  <c r="CE219" i="4"/>
  <c r="CF219" i="4"/>
  <c r="CG219" i="4"/>
  <c r="CH219" i="4"/>
  <c r="CI219" i="4"/>
  <c r="CJ219" i="4"/>
  <c r="CK219" i="4"/>
  <c r="CL219" i="4"/>
  <c r="CM219" i="4" s="1"/>
  <c r="CN219" i="4"/>
  <c r="CO219" i="4"/>
  <c r="CP219" i="4"/>
  <c r="CQ219" i="4"/>
  <c r="CR219" i="4"/>
  <c r="CS219" i="4"/>
  <c r="CT219" i="4"/>
  <c r="CU219" i="4"/>
  <c r="CV219" i="4"/>
  <c r="CW219" i="4"/>
  <c r="CX219" i="4"/>
  <c r="CY219" i="4"/>
  <c r="CZ219" i="4"/>
  <c r="DA219" i="4"/>
  <c r="DB219" i="4"/>
  <c r="DC219" i="4"/>
  <c r="DD219" i="4"/>
  <c r="DE219" i="4"/>
  <c r="DF219" i="4"/>
  <c r="DG219" i="4"/>
  <c r="DH219" i="4"/>
  <c r="DI219" i="4"/>
  <c r="DJ219" i="4"/>
  <c r="DK219" i="4"/>
  <c r="DL219" i="4"/>
  <c r="DM219" i="4"/>
  <c r="DN219" i="4"/>
  <c r="DO219" i="4"/>
  <c r="DP219" i="4"/>
  <c r="DQ219" i="4"/>
  <c r="DR219" i="4"/>
  <c r="DS219" i="4"/>
  <c r="DT219" i="4"/>
  <c r="DU219" i="4"/>
  <c r="DV219" i="4"/>
  <c r="DW219" i="4"/>
  <c r="EC219" i="4"/>
  <c r="ED219" i="4"/>
  <c r="EE219" i="4"/>
  <c r="EF219" i="4"/>
  <c r="EG219" i="4"/>
  <c r="EH219" i="4"/>
  <c r="EI219" i="4"/>
  <c r="EJ219" i="4"/>
  <c r="EK219" i="4"/>
  <c r="EL219" i="4"/>
  <c r="EM219" i="4"/>
  <c r="EN219" i="4"/>
  <c r="EO219" i="4"/>
  <c r="EP219" i="4"/>
  <c r="EQ219" i="4"/>
  <c r="ER219" i="4"/>
  <c r="ES219" i="4"/>
  <c r="ET219" i="4"/>
  <c r="EU219" i="4"/>
  <c r="EV219" i="4"/>
  <c r="EW219" i="4"/>
  <c r="B220" i="4"/>
  <c r="C220" i="4"/>
  <c r="D220" i="4"/>
  <c r="E220" i="4"/>
  <c r="F220" i="4"/>
  <c r="G220" i="4"/>
  <c r="H220" i="4"/>
  <c r="M220" i="4" s="1"/>
  <c r="N220" i="4" s="1"/>
  <c r="O220" i="4" s="1" a="1"/>
  <c r="O220" i="4" s="1"/>
  <c r="R220" i="4"/>
  <c r="S220" i="4"/>
  <c r="T220" i="4"/>
  <c r="U220" i="4"/>
  <c r="V220" i="4"/>
  <c r="W220" i="4"/>
  <c r="X220" i="4"/>
  <c r="Y220" i="4"/>
  <c r="Z220" i="4"/>
  <c r="AA220" i="4"/>
  <c r="AB220" i="4"/>
  <c r="AC220" i="4"/>
  <c r="AD220" i="4"/>
  <c r="AE220" i="4" s="1"/>
  <c r="AF220" i="4"/>
  <c r="AG220" i="4" s="1"/>
  <c r="AH220" i="4"/>
  <c r="AI220" i="4"/>
  <c r="AJ220" i="4"/>
  <c r="AK220" i="4"/>
  <c r="AL220" i="4"/>
  <c r="AN220" i="4"/>
  <c r="AM220" i="4" s="1"/>
  <c r="AO220" i="4"/>
  <c r="AP220" i="4"/>
  <c r="AQ220" i="4"/>
  <c r="AR220" i="4"/>
  <c r="AS220" i="4"/>
  <c r="AT220" i="4"/>
  <c r="AU220" i="4"/>
  <c r="AV220" i="4"/>
  <c r="AW220" i="4"/>
  <c r="AX220" i="4"/>
  <c r="AY220" i="4"/>
  <c r="AZ220" i="4"/>
  <c r="BA220" i="4"/>
  <c r="BB220" i="4"/>
  <c r="BC220" i="4"/>
  <c r="BD220" i="4"/>
  <c r="BE220" i="4"/>
  <c r="BF220" i="4"/>
  <c r="BG220" i="4"/>
  <c r="BH220" i="4"/>
  <c r="BI220" i="4"/>
  <c r="BJ220" i="4"/>
  <c r="BK220" i="4"/>
  <c r="BL220" i="4"/>
  <c r="BM220" i="4"/>
  <c r="BN220" i="4"/>
  <c r="BO220" i="4"/>
  <c r="BP220" i="4"/>
  <c r="BQ220" i="4"/>
  <c r="BR220" i="4"/>
  <c r="BS220" i="4"/>
  <c r="BT220" i="4"/>
  <c r="BU220" i="4"/>
  <c r="BV220" i="4"/>
  <c r="BW220" i="4"/>
  <c r="BX220" i="4"/>
  <c r="BY220" i="4"/>
  <c r="BZ220" i="4"/>
  <c r="CA220" i="4"/>
  <c r="CB220" i="4"/>
  <c r="CC220" i="4"/>
  <c r="CD220" i="4"/>
  <c r="CE220" i="4"/>
  <c r="CF220" i="4"/>
  <c r="CG220" i="4"/>
  <c r="CH220" i="4"/>
  <c r="CI220" i="4"/>
  <c r="CJ220" i="4"/>
  <c r="CK220" i="4"/>
  <c r="CL220" i="4"/>
  <c r="CM220" i="4" s="1"/>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DM220" i="4"/>
  <c r="DN220" i="4"/>
  <c r="DO220" i="4"/>
  <c r="DP220" i="4"/>
  <c r="DQ220" i="4"/>
  <c r="DR220" i="4"/>
  <c r="DS220" i="4"/>
  <c r="DT220" i="4"/>
  <c r="DU220" i="4"/>
  <c r="DV220" i="4"/>
  <c r="DW220" i="4"/>
  <c r="EC220" i="4"/>
  <c r="ED220" i="4"/>
  <c r="EE220" i="4"/>
  <c r="EF220" i="4"/>
  <c r="EG220" i="4"/>
  <c r="EH220" i="4"/>
  <c r="EI220" i="4"/>
  <c r="EJ220" i="4"/>
  <c r="EK220" i="4"/>
  <c r="EL220" i="4"/>
  <c r="EM220" i="4"/>
  <c r="EN220" i="4"/>
  <c r="EO220" i="4"/>
  <c r="EP220" i="4"/>
  <c r="EQ220" i="4"/>
  <c r="ER220" i="4"/>
  <c r="ES220" i="4"/>
  <c r="ET220" i="4"/>
  <c r="EU220" i="4"/>
  <c r="EV220" i="4"/>
  <c r="EW220" i="4"/>
  <c r="B221" i="4"/>
  <c r="C221" i="4"/>
  <c r="D221" i="4"/>
  <c r="E221" i="4"/>
  <c r="F221" i="4"/>
  <c r="G221" i="4"/>
  <c r="H221" i="4"/>
  <c r="M221" i="4" s="1"/>
  <c r="N221" i="4" s="1"/>
  <c r="O221" i="4" s="1" a="1"/>
  <c r="O221" i="4" s="1"/>
  <c r="R221" i="4"/>
  <c r="S221" i="4"/>
  <c r="T221" i="4"/>
  <c r="U221" i="4"/>
  <c r="V221" i="4"/>
  <c r="W221" i="4"/>
  <c r="X221" i="4"/>
  <c r="Y221" i="4"/>
  <c r="Z221" i="4"/>
  <c r="AA221" i="4"/>
  <c r="AB221" i="4"/>
  <c r="AC221" i="4"/>
  <c r="AD221" i="4"/>
  <c r="AE221" i="4" s="1"/>
  <c r="AF221" i="4"/>
  <c r="AG221" i="4" s="1"/>
  <c r="AH221" i="4"/>
  <c r="AI221" i="4"/>
  <c r="AJ221" i="4"/>
  <c r="AK221" i="4"/>
  <c r="AL221" i="4"/>
  <c r="AN221" i="4"/>
  <c r="AM221" i="4" s="1"/>
  <c r="AO221" i="4"/>
  <c r="AP221" i="4"/>
  <c r="AQ221" i="4"/>
  <c r="AR221" i="4"/>
  <c r="AS221" i="4"/>
  <c r="AT221" i="4"/>
  <c r="AU221" i="4"/>
  <c r="AV221" i="4"/>
  <c r="AW221" i="4"/>
  <c r="AX221" i="4"/>
  <c r="AY221" i="4"/>
  <c r="AZ221" i="4"/>
  <c r="BA221" i="4"/>
  <c r="BB221" i="4"/>
  <c r="BC221" i="4"/>
  <c r="BD221" i="4"/>
  <c r="BE221" i="4"/>
  <c r="BF221" i="4"/>
  <c r="BG221" i="4"/>
  <c r="BH221" i="4"/>
  <c r="BI221" i="4"/>
  <c r="BJ221" i="4"/>
  <c r="BK221" i="4"/>
  <c r="BL221" i="4"/>
  <c r="BM221" i="4"/>
  <c r="BN221" i="4"/>
  <c r="BO221" i="4"/>
  <c r="BP221" i="4"/>
  <c r="BQ221" i="4"/>
  <c r="BR221" i="4"/>
  <c r="BS221" i="4"/>
  <c r="BT221" i="4"/>
  <c r="BU221" i="4"/>
  <c r="BV221" i="4"/>
  <c r="BW221" i="4"/>
  <c r="BX221" i="4"/>
  <c r="BY221" i="4"/>
  <c r="BZ221" i="4"/>
  <c r="CA221" i="4"/>
  <c r="CB221" i="4"/>
  <c r="CC221" i="4"/>
  <c r="CD221" i="4"/>
  <c r="CE221" i="4"/>
  <c r="CF221" i="4"/>
  <c r="CG221" i="4"/>
  <c r="CH221" i="4"/>
  <c r="CI221" i="4"/>
  <c r="CJ221" i="4"/>
  <c r="CK221" i="4"/>
  <c r="CL221" i="4"/>
  <c r="CM221" i="4" s="1"/>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DM221" i="4"/>
  <c r="DN221" i="4"/>
  <c r="DO221" i="4"/>
  <c r="DP221" i="4"/>
  <c r="DQ221" i="4"/>
  <c r="DR221" i="4"/>
  <c r="DS221" i="4"/>
  <c r="DT221" i="4"/>
  <c r="DU221" i="4"/>
  <c r="DV221" i="4"/>
  <c r="DW221" i="4"/>
  <c r="EC221" i="4"/>
  <c r="ED221" i="4"/>
  <c r="EE221" i="4"/>
  <c r="EF221" i="4"/>
  <c r="EG221" i="4"/>
  <c r="EH221" i="4"/>
  <c r="EI221" i="4"/>
  <c r="EJ221" i="4"/>
  <c r="EK221" i="4"/>
  <c r="EL221" i="4"/>
  <c r="EM221" i="4"/>
  <c r="EN221" i="4"/>
  <c r="EO221" i="4"/>
  <c r="EP221" i="4"/>
  <c r="EQ221" i="4"/>
  <c r="ER221" i="4"/>
  <c r="ES221" i="4"/>
  <c r="ET221" i="4"/>
  <c r="EU221" i="4"/>
  <c r="EV221" i="4"/>
  <c r="EW221" i="4"/>
  <c r="B222" i="4"/>
  <c r="C222" i="4"/>
  <c r="D222" i="4"/>
  <c r="E222" i="4"/>
  <c r="F222" i="4"/>
  <c r="G222" i="4"/>
  <c r="H222" i="4"/>
  <c r="M222" i="4" s="1"/>
  <c r="N222" i="4" s="1"/>
  <c r="O222" i="4" s="1" a="1"/>
  <c r="O222" i="4" s="1"/>
  <c r="R222" i="4"/>
  <c r="S222" i="4"/>
  <c r="T222" i="4"/>
  <c r="U222" i="4"/>
  <c r="V222" i="4"/>
  <c r="W222" i="4"/>
  <c r="X222" i="4"/>
  <c r="Y222" i="4"/>
  <c r="Z222" i="4"/>
  <c r="AA222" i="4"/>
  <c r="AB222" i="4"/>
  <c r="AC222" i="4"/>
  <c r="AD222" i="4"/>
  <c r="AE222" i="4" s="1"/>
  <c r="AF222" i="4"/>
  <c r="AG222" i="4" s="1"/>
  <c r="AH222" i="4"/>
  <c r="AI222" i="4"/>
  <c r="AJ222" i="4"/>
  <c r="AK222" i="4"/>
  <c r="AL222" i="4"/>
  <c r="AN222" i="4"/>
  <c r="AM222" i="4" s="1"/>
  <c r="AO222" i="4"/>
  <c r="AP222" i="4"/>
  <c r="AQ222" i="4"/>
  <c r="AR222" i="4"/>
  <c r="AS222" i="4"/>
  <c r="AT222" i="4"/>
  <c r="AU222" i="4"/>
  <c r="AV222" i="4"/>
  <c r="AW222" i="4"/>
  <c r="AX222" i="4"/>
  <c r="AY222" i="4"/>
  <c r="AZ222" i="4"/>
  <c r="BA222" i="4"/>
  <c r="BB222" i="4"/>
  <c r="BC222" i="4"/>
  <c r="BD222" i="4"/>
  <c r="BE222" i="4"/>
  <c r="BF222" i="4"/>
  <c r="BG222" i="4"/>
  <c r="BH222" i="4"/>
  <c r="BI222" i="4"/>
  <c r="BJ222" i="4"/>
  <c r="BK222" i="4"/>
  <c r="BL222" i="4"/>
  <c r="BM222" i="4"/>
  <c r="BN222" i="4"/>
  <c r="BO222" i="4"/>
  <c r="BP222" i="4"/>
  <c r="BQ222" i="4"/>
  <c r="BR222" i="4"/>
  <c r="BS222" i="4"/>
  <c r="BT222" i="4"/>
  <c r="BU222" i="4"/>
  <c r="BV222" i="4"/>
  <c r="BW222" i="4"/>
  <c r="BX222" i="4"/>
  <c r="BY222" i="4"/>
  <c r="BZ222" i="4"/>
  <c r="CA222" i="4"/>
  <c r="CB222" i="4"/>
  <c r="CC222" i="4"/>
  <c r="CD222" i="4"/>
  <c r="CE222" i="4"/>
  <c r="CF222" i="4"/>
  <c r="CG222" i="4"/>
  <c r="CH222" i="4"/>
  <c r="CI222" i="4"/>
  <c r="CJ222" i="4"/>
  <c r="CK222" i="4"/>
  <c r="CL222" i="4"/>
  <c r="CM222" i="4" s="1"/>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DM222" i="4"/>
  <c r="DN222" i="4"/>
  <c r="DO222" i="4"/>
  <c r="DP222" i="4"/>
  <c r="DQ222" i="4"/>
  <c r="DR222" i="4"/>
  <c r="DS222" i="4"/>
  <c r="DT222" i="4"/>
  <c r="DU222" i="4"/>
  <c r="DV222" i="4"/>
  <c r="DW222" i="4"/>
  <c r="EC222" i="4"/>
  <c r="ED222" i="4"/>
  <c r="EE222" i="4"/>
  <c r="EF222" i="4"/>
  <c r="EG222" i="4"/>
  <c r="EH222" i="4"/>
  <c r="EI222" i="4"/>
  <c r="EJ222" i="4"/>
  <c r="EK222" i="4"/>
  <c r="EL222" i="4"/>
  <c r="EM222" i="4"/>
  <c r="EN222" i="4"/>
  <c r="EO222" i="4"/>
  <c r="EP222" i="4"/>
  <c r="EQ222" i="4"/>
  <c r="ER222" i="4"/>
  <c r="ES222" i="4"/>
  <c r="ET222" i="4"/>
  <c r="EU222" i="4"/>
  <c r="EV222" i="4"/>
  <c r="EW222" i="4"/>
  <c r="B223" i="4"/>
  <c r="C223" i="4"/>
  <c r="D223" i="4"/>
  <c r="E223" i="4"/>
  <c r="F223" i="4"/>
  <c r="G223" i="4"/>
  <c r="H223" i="4"/>
  <c r="M223" i="4" s="1"/>
  <c r="N223" i="4" s="1"/>
  <c r="O223" i="4" s="1" a="1"/>
  <c r="O223" i="4" s="1"/>
  <c r="R223" i="4"/>
  <c r="S223" i="4"/>
  <c r="T223" i="4"/>
  <c r="U223" i="4"/>
  <c r="V223" i="4"/>
  <c r="W223" i="4"/>
  <c r="X223" i="4"/>
  <c r="Y223" i="4"/>
  <c r="Z223" i="4"/>
  <c r="AA223" i="4"/>
  <c r="AB223" i="4"/>
  <c r="AC223" i="4"/>
  <c r="AD223" i="4"/>
  <c r="AE223" i="4" s="1"/>
  <c r="AF223" i="4"/>
  <c r="AG223" i="4" s="1"/>
  <c r="AH223" i="4"/>
  <c r="AI223" i="4"/>
  <c r="AJ223" i="4"/>
  <c r="AK223" i="4"/>
  <c r="AL223" i="4"/>
  <c r="AN223" i="4"/>
  <c r="AM223" i="4" s="1"/>
  <c r="AO223" i="4"/>
  <c r="AP223" i="4"/>
  <c r="AQ223" i="4"/>
  <c r="AR223" i="4"/>
  <c r="AS223" i="4"/>
  <c r="AT223" i="4"/>
  <c r="AU223" i="4"/>
  <c r="AV223" i="4"/>
  <c r="AW223" i="4"/>
  <c r="AX223" i="4"/>
  <c r="AY223" i="4"/>
  <c r="AZ223" i="4"/>
  <c r="BA223" i="4"/>
  <c r="BB223" i="4"/>
  <c r="BC223" i="4"/>
  <c r="BD223" i="4"/>
  <c r="BE223" i="4"/>
  <c r="BF223" i="4"/>
  <c r="BG223" i="4"/>
  <c r="BH223" i="4"/>
  <c r="BI223" i="4"/>
  <c r="BJ223" i="4"/>
  <c r="BK223" i="4"/>
  <c r="BL223" i="4"/>
  <c r="BM223" i="4"/>
  <c r="BN223" i="4"/>
  <c r="BO223" i="4"/>
  <c r="BP223" i="4"/>
  <c r="BQ223" i="4"/>
  <c r="BR223" i="4"/>
  <c r="BS223" i="4"/>
  <c r="BT223" i="4"/>
  <c r="BU223" i="4"/>
  <c r="BV223" i="4"/>
  <c r="BW223" i="4"/>
  <c r="BX223" i="4"/>
  <c r="BY223" i="4"/>
  <c r="BZ223" i="4"/>
  <c r="CA223" i="4"/>
  <c r="CB223" i="4"/>
  <c r="CC223" i="4"/>
  <c r="CD223" i="4"/>
  <c r="CE223" i="4"/>
  <c r="CF223" i="4"/>
  <c r="CG223" i="4"/>
  <c r="CH223" i="4"/>
  <c r="CI223" i="4"/>
  <c r="CJ223" i="4"/>
  <c r="CK223" i="4"/>
  <c r="CL223" i="4"/>
  <c r="CM223" i="4" s="1"/>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DM223" i="4"/>
  <c r="DN223" i="4"/>
  <c r="DO223" i="4"/>
  <c r="DP223" i="4"/>
  <c r="DQ223" i="4"/>
  <c r="DR223" i="4"/>
  <c r="DS223" i="4"/>
  <c r="DT223" i="4"/>
  <c r="DU223" i="4"/>
  <c r="DV223" i="4"/>
  <c r="DW223" i="4"/>
  <c r="EC223" i="4"/>
  <c r="ED223" i="4"/>
  <c r="EE223" i="4"/>
  <c r="EF223" i="4"/>
  <c r="EG223" i="4"/>
  <c r="EH223" i="4"/>
  <c r="EI223" i="4"/>
  <c r="EJ223" i="4"/>
  <c r="EK223" i="4"/>
  <c r="EL223" i="4"/>
  <c r="EM223" i="4"/>
  <c r="EN223" i="4"/>
  <c r="EO223" i="4"/>
  <c r="EP223" i="4"/>
  <c r="EQ223" i="4"/>
  <c r="ER223" i="4"/>
  <c r="ES223" i="4"/>
  <c r="ET223" i="4"/>
  <c r="EU223" i="4"/>
  <c r="EV223" i="4"/>
  <c r="EW223" i="4"/>
  <c r="B224" i="4"/>
  <c r="C224" i="4"/>
  <c r="D224" i="4"/>
  <c r="E224" i="4"/>
  <c r="F224" i="4"/>
  <c r="G224" i="4"/>
  <c r="H224" i="4"/>
  <c r="M224" i="4" s="1"/>
  <c r="N224" i="4" s="1"/>
  <c r="O224" i="4" s="1" a="1"/>
  <c r="O224" i="4" s="1"/>
  <c r="R224" i="4"/>
  <c r="S224" i="4"/>
  <c r="T224" i="4"/>
  <c r="U224" i="4"/>
  <c r="V224" i="4"/>
  <c r="W224" i="4"/>
  <c r="X224" i="4"/>
  <c r="Y224" i="4"/>
  <c r="Z224" i="4"/>
  <c r="AA224" i="4"/>
  <c r="AB224" i="4"/>
  <c r="AC224" i="4"/>
  <c r="AD224" i="4"/>
  <c r="AE224" i="4" s="1"/>
  <c r="AF224" i="4"/>
  <c r="AG224" i="4" s="1"/>
  <c r="AH224" i="4"/>
  <c r="AI224" i="4"/>
  <c r="AJ224" i="4"/>
  <c r="AK224" i="4"/>
  <c r="AL224" i="4"/>
  <c r="AN224" i="4"/>
  <c r="AM224" i="4" s="1"/>
  <c r="AO224" i="4"/>
  <c r="AP224" i="4"/>
  <c r="AQ224" i="4"/>
  <c r="AR224" i="4"/>
  <c r="AS224" i="4"/>
  <c r="AT224" i="4"/>
  <c r="AU224" i="4"/>
  <c r="AV224" i="4"/>
  <c r="AW224" i="4"/>
  <c r="AX224" i="4"/>
  <c r="AY224" i="4"/>
  <c r="AZ224" i="4"/>
  <c r="BA224" i="4"/>
  <c r="BB224" i="4"/>
  <c r="BC224" i="4"/>
  <c r="BD224" i="4"/>
  <c r="BE224" i="4"/>
  <c r="BF224" i="4"/>
  <c r="BG224" i="4"/>
  <c r="BH224" i="4"/>
  <c r="BI224" i="4"/>
  <c r="BJ224" i="4"/>
  <c r="BK224" i="4"/>
  <c r="BL224" i="4"/>
  <c r="BM224" i="4"/>
  <c r="BN224" i="4"/>
  <c r="BO224" i="4"/>
  <c r="BP224" i="4"/>
  <c r="BQ224" i="4"/>
  <c r="BR224" i="4"/>
  <c r="BS224" i="4"/>
  <c r="BT224" i="4"/>
  <c r="BU224" i="4"/>
  <c r="BV224" i="4"/>
  <c r="BW224" i="4"/>
  <c r="BX224" i="4"/>
  <c r="BY224" i="4"/>
  <c r="BZ224" i="4"/>
  <c r="CA224" i="4"/>
  <c r="CB224" i="4"/>
  <c r="CC224" i="4"/>
  <c r="CD224" i="4"/>
  <c r="CE224" i="4"/>
  <c r="CF224" i="4"/>
  <c r="CG224" i="4"/>
  <c r="CH224" i="4"/>
  <c r="CI224" i="4"/>
  <c r="CJ224" i="4"/>
  <c r="CK224" i="4"/>
  <c r="CL224" i="4"/>
  <c r="CM224" i="4" s="1"/>
  <c r="CN224" i="4"/>
  <c r="CO224" i="4"/>
  <c r="CP224" i="4"/>
  <c r="CQ224" i="4"/>
  <c r="CR224" i="4"/>
  <c r="CS224" i="4"/>
  <c r="CT224" i="4"/>
  <c r="CU224" i="4"/>
  <c r="CV224" i="4"/>
  <c r="CW224" i="4"/>
  <c r="CX224" i="4"/>
  <c r="CY224" i="4"/>
  <c r="CZ224" i="4"/>
  <c r="DA224" i="4"/>
  <c r="DB224" i="4"/>
  <c r="DC224" i="4"/>
  <c r="DD224" i="4"/>
  <c r="DE224" i="4"/>
  <c r="DF224" i="4"/>
  <c r="DG224" i="4"/>
  <c r="DH224" i="4"/>
  <c r="DI224" i="4"/>
  <c r="DJ224" i="4"/>
  <c r="DK224" i="4"/>
  <c r="DL224" i="4"/>
  <c r="DM224" i="4"/>
  <c r="DN224" i="4"/>
  <c r="DO224" i="4"/>
  <c r="DP224" i="4"/>
  <c r="DQ224" i="4"/>
  <c r="DR224" i="4"/>
  <c r="DS224" i="4"/>
  <c r="DT224" i="4"/>
  <c r="DU224" i="4"/>
  <c r="DV224" i="4"/>
  <c r="DW224" i="4"/>
  <c r="EC224" i="4"/>
  <c r="ED224" i="4"/>
  <c r="EE224" i="4"/>
  <c r="EF224" i="4"/>
  <c r="EG224" i="4"/>
  <c r="EH224" i="4"/>
  <c r="EI224" i="4"/>
  <c r="EJ224" i="4"/>
  <c r="EK224" i="4"/>
  <c r="EL224" i="4"/>
  <c r="EM224" i="4"/>
  <c r="EN224" i="4"/>
  <c r="EO224" i="4"/>
  <c r="EP224" i="4"/>
  <c r="EQ224" i="4"/>
  <c r="ER224" i="4"/>
  <c r="ES224" i="4"/>
  <c r="ET224" i="4"/>
  <c r="EU224" i="4"/>
  <c r="EV224" i="4"/>
  <c r="EW224" i="4"/>
  <c r="B225" i="4"/>
  <c r="C225" i="4"/>
  <c r="D225" i="4"/>
  <c r="E225" i="4"/>
  <c r="F225" i="4"/>
  <c r="G225" i="4"/>
  <c r="H225" i="4"/>
  <c r="M225" i="4" s="1"/>
  <c r="N225" i="4" s="1"/>
  <c r="O225" i="4" s="1" a="1"/>
  <c r="O225" i="4" s="1"/>
  <c r="R225" i="4"/>
  <c r="S225" i="4"/>
  <c r="T225" i="4"/>
  <c r="U225" i="4"/>
  <c r="V225" i="4"/>
  <c r="W225" i="4"/>
  <c r="X225" i="4"/>
  <c r="Y225" i="4"/>
  <c r="Z225" i="4"/>
  <c r="AA225" i="4"/>
  <c r="AB225" i="4"/>
  <c r="AC225" i="4"/>
  <c r="AD225" i="4"/>
  <c r="AE225" i="4" s="1"/>
  <c r="AF225" i="4"/>
  <c r="AG225" i="4" s="1"/>
  <c r="AH225" i="4"/>
  <c r="AI225" i="4"/>
  <c r="AJ225" i="4"/>
  <c r="AK225" i="4"/>
  <c r="AL225" i="4"/>
  <c r="AN225" i="4"/>
  <c r="AM225" i="4" s="1"/>
  <c r="AO225" i="4"/>
  <c r="AP225" i="4"/>
  <c r="AQ225" i="4"/>
  <c r="AR225" i="4"/>
  <c r="AS225" i="4"/>
  <c r="AT225" i="4"/>
  <c r="AU225" i="4"/>
  <c r="AV225" i="4"/>
  <c r="AW225" i="4"/>
  <c r="AX225" i="4"/>
  <c r="AY225" i="4"/>
  <c r="AZ225" i="4"/>
  <c r="BA225" i="4"/>
  <c r="BB225" i="4"/>
  <c r="BC225" i="4"/>
  <c r="BD225" i="4"/>
  <c r="BE225" i="4"/>
  <c r="BF225" i="4"/>
  <c r="BG225" i="4"/>
  <c r="BH225" i="4"/>
  <c r="BI225" i="4"/>
  <c r="BJ225" i="4"/>
  <c r="BK225" i="4"/>
  <c r="BL225" i="4"/>
  <c r="BM225" i="4"/>
  <c r="BN225" i="4"/>
  <c r="BO225" i="4"/>
  <c r="BP225" i="4"/>
  <c r="BQ225" i="4"/>
  <c r="BR225" i="4"/>
  <c r="BS225" i="4"/>
  <c r="BT225" i="4"/>
  <c r="BU225" i="4"/>
  <c r="BV225" i="4"/>
  <c r="BW225" i="4"/>
  <c r="BX225" i="4"/>
  <c r="BY225" i="4"/>
  <c r="BZ225" i="4"/>
  <c r="CA225" i="4"/>
  <c r="CB225" i="4"/>
  <c r="CC225" i="4"/>
  <c r="CD225" i="4"/>
  <c r="CE225" i="4"/>
  <c r="CF225" i="4"/>
  <c r="CG225" i="4"/>
  <c r="CH225" i="4"/>
  <c r="CI225" i="4"/>
  <c r="CJ225" i="4"/>
  <c r="CK225" i="4"/>
  <c r="CL225" i="4"/>
  <c r="CM225" i="4" s="1"/>
  <c r="CN225" i="4"/>
  <c r="CO225" i="4"/>
  <c r="CP225" i="4"/>
  <c r="CQ225" i="4"/>
  <c r="CR225" i="4"/>
  <c r="CS225" i="4"/>
  <c r="CT225" i="4"/>
  <c r="CU225" i="4"/>
  <c r="CV225" i="4"/>
  <c r="CW225" i="4"/>
  <c r="CX225" i="4"/>
  <c r="CY225" i="4"/>
  <c r="CZ225" i="4"/>
  <c r="DA225" i="4"/>
  <c r="DB225" i="4"/>
  <c r="DC225" i="4"/>
  <c r="DD225" i="4"/>
  <c r="DE225" i="4"/>
  <c r="DF225" i="4"/>
  <c r="DG225" i="4"/>
  <c r="DH225" i="4"/>
  <c r="DI225" i="4"/>
  <c r="DJ225" i="4"/>
  <c r="DK225" i="4"/>
  <c r="DL225" i="4"/>
  <c r="DM225" i="4"/>
  <c r="DN225" i="4"/>
  <c r="DO225" i="4"/>
  <c r="DP225" i="4"/>
  <c r="DQ225" i="4"/>
  <c r="DR225" i="4"/>
  <c r="DS225" i="4"/>
  <c r="DT225" i="4"/>
  <c r="DU225" i="4"/>
  <c r="DV225" i="4"/>
  <c r="DW225" i="4"/>
  <c r="EC225" i="4"/>
  <c r="ED225" i="4"/>
  <c r="EE225" i="4"/>
  <c r="EF225" i="4"/>
  <c r="EG225" i="4"/>
  <c r="EH225" i="4"/>
  <c r="EI225" i="4"/>
  <c r="EJ225" i="4"/>
  <c r="EK225" i="4"/>
  <c r="EL225" i="4"/>
  <c r="EM225" i="4"/>
  <c r="EN225" i="4"/>
  <c r="EO225" i="4"/>
  <c r="EP225" i="4"/>
  <c r="EQ225" i="4"/>
  <c r="ER225" i="4"/>
  <c r="ES225" i="4"/>
  <c r="ET225" i="4"/>
  <c r="EU225" i="4"/>
  <c r="EV225" i="4"/>
  <c r="EW225" i="4"/>
  <c r="B226" i="4"/>
  <c r="C226" i="4"/>
  <c r="D226" i="4"/>
  <c r="E226" i="4"/>
  <c r="F226" i="4"/>
  <c r="G226" i="4"/>
  <c r="H226" i="4"/>
  <c r="M226" i="4" s="1"/>
  <c r="N226" i="4" s="1"/>
  <c r="O226" i="4" s="1" a="1"/>
  <c r="O226" i="4" s="1"/>
  <c r="R226" i="4"/>
  <c r="S226" i="4"/>
  <c r="T226" i="4"/>
  <c r="U226" i="4"/>
  <c r="V226" i="4"/>
  <c r="W226" i="4"/>
  <c r="X226" i="4"/>
  <c r="Y226" i="4"/>
  <c r="Z226" i="4"/>
  <c r="AA226" i="4"/>
  <c r="AB226" i="4"/>
  <c r="AC226" i="4"/>
  <c r="AD226" i="4"/>
  <c r="AE226" i="4" s="1"/>
  <c r="AF226" i="4"/>
  <c r="AG226" i="4" s="1"/>
  <c r="AH226" i="4"/>
  <c r="AI226" i="4"/>
  <c r="AJ226" i="4"/>
  <c r="AK226" i="4"/>
  <c r="AL226" i="4"/>
  <c r="AN226" i="4"/>
  <c r="AM226" i="4" s="1"/>
  <c r="AO226" i="4"/>
  <c r="AP226" i="4"/>
  <c r="AQ226" i="4"/>
  <c r="AR226" i="4"/>
  <c r="AS226" i="4"/>
  <c r="AT226" i="4"/>
  <c r="AU226" i="4"/>
  <c r="AV226" i="4"/>
  <c r="AW226" i="4"/>
  <c r="AX226" i="4"/>
  <c r="AY226" i="4"/>
  <c r="AZ226" i="4"/>
  <c r="BA226" i="4"/>
  <c r="BB226" i="4"/>
  <c r="BC226" i="4"/>
  <c r="BD226" i="4"/>
  <c r="BE226" i="4"/>
  <c r="BF226" i="4"/>
  <c r="BG226" i="4"/>
  <c r="BH226" i="4"/>
  <c r="BI226" i="4"/>
  <c r="BJ226" i="4"/>
  <c r="BK226" i="4"/>
  <c r="BL226" i="4"/>
  <c r="BM226" i="4"/>
  <c r="BN226" i="4"/>
  <c r="BO226" i="4"/>
  <c r="BP226" i="4"/>
  <c r="BQ226" i="4"/>
  <c r="BR226" i="4"/>
  <c r="BS226" i="4"/>
  <c r="BT226" i="4"/>
  <c r="BU226" i="4"/>
  <c r="BV226" i="4"/>
  <c r="BW226" i="4"/>
  <c r="BX226" i="4"/>
  <c r="BY226" i="4"/>
  <c r="BZ226" i="4"/>
  <c r="CA226" i="4"/>
  <c r="CB226" i="4"/>
  <c r="CC226" i="4"/>
  <c r="CD226" i="4"/>
  <c r="CE226" i="4"/>
  <c r="CF226" i="4"/>
  <c r="CG226" i="4"/>
  <c r="CH226" i="4"/>
  <c r="CI226" i="4"/>
  <c r="CJ226" i="4"/>
  <c r="CK226" i="4"/>
  <c r="CL226" i="4"/>
  <c r="CM226" i="4" s="1"/>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DM226" i="4"/>
  <c r="DN226" i="4"/>
  <c r="DO226" i="4"/>
  <c r="DP226" i="4"/>
  <c r="DQ226" i="4"/>
  <c r="DR226" i="4"/>
  <c r="DS226" i="4"/>
  <c r="DT226" i="4"/>
  <c r="DU226" i="4"/>
  <c r="DV226" i="4"/>
  <c r="DW226" i="4"/>
  <c r="EC226" i="4"/>
  <c r="ED226" i="4"/>
  <c r="EE226" i="4"/>
  <c r="EF226" i="4"/>
  <c r="EG226" i="4"/>
  <c r="EH226" i="4"/>
  <c r="EI226" i="4"/>
  <c r="EJ226" i="4"/>
  <c r="EK226" i="4"/>
  <c r="EL226" i="4"/>
  <c r="EM226" i="4"/>
  <c r="EN226" i="4"/>
  <c r="EO226" i="4"/>
  <c r="EP226" i="4"/>
  <c r="EQ226" i="4"/>
  <c r="ER226" i="4"/>
  <c r="ES226" i="4"/>
  <c r="ET226" i="4"/>
  <c r="EU226" i="4"/>
  <c r="EV226" i="4"/>
  <c r="EW226" i="4"/>
  <c r="B227" i="4"/>
  <c r="C227" i="4"/>
  <c r="D227" i="4"/>
  <c r="E227" i="4"/>
  <c r="F227" i="4"/>
  <c r="G227" i="4"/>
  <c r="H227" i="4"/>
  <c r="M227" i="4" s="1"/>
  <c r="N227" i="4" s="1"/>
  <c r="O227" i="4" s="1" a="1"/>
  <c r="O227" i="4" s="1"/>
  <c r="R227" i="4"/>
  <c r="S227" i="4"/>
  <c r="T227" i="4"/>
  <c r="U227" i="4"/>
  <c r="V227" i="4"/>
  <c r="W227" i="4"/>
  <c r="X227" i="4"/>
  <c r="Y227" i="4"/>
  <c r="Z227" i="4"/>
  <c r="AA227" i="4"/>
  <c r="AB227" i="4"/>
  <c r="AC227" i="4"/>
  <c r="AD227" i="4"/>
  <c r="AE227" i="4" s="1"/>
  <c r="AF227" i="4"/>
  <c r="AG227" i="4" s="1"/>
  <c r="AH227" i="4"/>
  <c r="AI227" i="4"/>
  <c r="AJ227" i="4"/>
  <c r="AK227" i="4"/>
  <c r="AL227" i="4"/>
  <c r="AN227" i="4"/>
  <c r="AM227" i="4" s="1"/>
  <c r="AO227" i="4"/>
  <c r="AP227" i="4"/>
  <c r="AQ227" i="4"/>
  <c r="AR227" i="4"/>
  <c r="AS227" i="4"/>
  <c r="AT227" i="4"/>
  <c r="AU227" i="4"/>
  <c r="AV227" i="4"/>
  <c r="AW227" i="4"/>
  <c r="AX227" i="4"/>
  <c r="AY227" i="4"/>
  <c r="AZ227" i="4"/>
  <c r="BA227" i="4"/>
  <c r="BB227" i="4"/>
  <c r="BC227" i="4"/>
  <c r="BD227" i="4"/>
  <c r="BE227" i="4"/>
  <c r="BF227" i="4"/>
  <c r="BG227" i="4"/>
  <c r="BH227" i="4"/>
  <c r="BI227" i="4"/>
  <c r="BJ227" i="4"/>
  <c r="BK227" i="4"/>
  <c r="BL227" i="4"/>
  <c r="BM227" i="4"/>
  <c r="BN227" i="4"/>
  <c r="BO227" i="4"/>
  <c r="BP227" i="4"/>
  <c r="BQ227" i="4"/>
  <c r="BR227" i="4"/>
  <c r="BS227" i="4"/>
  <c r="BT227" i="4"/>
  <c r="BU227" i="4"/>
  <c r="BV227" i="4"/>
  <c r="BW227" i="4"/>
  <c r="BX227" i="4"/>
  <c r="BY227" i="4"/>
  <c r="BZ227" i="4"/>
  <c r="CA227" i="4"/>
  <c r="CB227" i="4"/>
  <c r="CC227" i="4"/>
  <c r="CD227" i="4"/>
  <c r="CE227" i="4"/>
  <c r="CF227" i="4"/>
  <c r="CG227" i="4"/>
  <c r="CH227" i="4"/>
  <c r="CI227" i="4"/>
  <c r="CJ227" i="4"/>
  <c r="CK227" i="4"/>
  <c r="CL227" i="4"/>
  <c r="CM227" i="4" s="1"/>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DM227" i="4"/>
  <c r="DN227" i="4"/>
  <c r="DO227" i="4"/>
  <c r="DP227" i="4"/>
  <c r="DQ227" i="4"/>
  <c r="DR227" i="4"/>
  <c r="DS227" i="4"/>
  <c r="DT227" i="4"/>
  <c r="DU227" i="4"/>
  <c r="DV227" i="4"/>
  <c r="DW227" i="4"/>
  <c r="EC227" i="4"/>
  <c r="ED227" i="4"/>
  <c r="EE227" i="4"/>
  <c r="EF227" i="4"/>
  <c r="EG227" i="4"/>
  <c r="EH227" i="4"/>
  <c r="EI227" i="4"/>
  <c r="EJ227" i="4"/>
  <c r="EK227" i="4"/>
  <c r="EL227" i="4"/>
  <c r="EM227" i="4"/>
  <c r="EN227" i="4"/>
  <c r="EO227" i="4"/>
  <c r="EP227" i="4"/>
  <c r="EQ227" i="4"/>
  <c r="ER227" i="4"/>
  <c r="ES227" i="4"/>
  <c r="ET227" i="4"/>
  <c r="EU227" i="4"/>
  <c r="EV227" i="4"/>
  <c r="EW227" i="4"/>
  <c r="B228" i="4"/>
  <c r="C228" i="4"/>
  <c r="D228" i="4"/>
  <c r="E228" i="4"/>
  <c r="F228" i="4"/>
  <c r="G228" i="4"/>
  <c r="H228" i="4"/>
  <c r="M228" i="4" s="1"/>
  <c r="N228" i="4" s="1"/>
  <c r="O228" i="4" s="1" a="1"/>
  <c r="O228" i="4" s="1"/>
  <c r="R228" i="4"/>
  <c r="S228" i="4"/>
  <c r="T228" i="4"/>
  <c r="U228" i="4"/>
  <c r="V228" i="4"/>
  <c r="W228" i="4"/>
  <c r="X228" i="4"/>
  <c r="Y228" i="4"/>
  <c r="Z228" i="4"/>
  <c r="AA228" i="4"/>
  <c r="AB228" i="4"/>
  <c r="AC228" i="4"/>
  <c r="AD228" i="4"/>
  <c r="AE228" i="4" s="1"/>
  <c r="AF228" i="4"/>
  <c r="AG228" i="4" s="1"/>
  <c r="AH228" i="4"/>
  <c r="AI228" i="4"/>
  <c r="AJ228" i="4"/>
  <c r="AK228" i="4"/>
  <c r="AL228" i="4"/>
  <c r="AN228" i="4"/>
  <c r="AM228" i="4" s="1"/>
  <c r="AO228" i="4"/>
  <c r="AP228" i="4"/>
  <c r="AQ228" i="4"/>
  <c r="AR228" i="4"/>
  <c r="AS228" i="4"/>
  <c r="AT228" i="4"/>
  <c r="AU228" i="4"/>
  <c r="AV228" i="4"/>
  <c r="AW228" i="4"/>
  <c r="AX228" i="4"/>
  <c r="AY228" i="4"/>
  <c r="AZ228" i="4"/>
  <c r="BA228" i="4"/>
  <c r="BB228" i="4"/>
  <c r="BC228" i="4"/>
  <c r="BD228" i="4"/>
  <c r="BE228" i="4"/>
  <c r="BF228" i="4"/>
  <c r="BG228" i="4"/>
  <c r="BH228" i="4"/>
  <c r="BI228" i="4"/>
  <c r="BJ228" i="4"/>
  <c r="BK228" i="4"/>
  <c r="BL228" i="4"/>
  <c r="BM228" i="4"/>
  <c r="BN228" i="4"/>
  <c r="BO228" i="4"/>
  <c r="BP228" i="4"/>
  <c r="BQ228" i="4"/>
  <c r="BR228" i="4"/>
  <c r="BS228" i="4"/>
  <c r="BT228" i="4"/>
  <c r="BU228" i="4"/>
  <c r="BV228" i="4"/>
  <c r="BW228" i="4"/>
  <c r="BX228" i="4"/>
  <c r="BY228" i="4"/>
  <c r="BZ228" i="4"/>
  <c r="CA228" i="4"/>
  <c r="CB228" i="4"/>
  <c r="CC228" i="4"/>
  <c r="CD228" i="4"/>
  <c r="CE228" i="4"/>
  <c r="CF228" i="4"/>
  <c r="CG228" i="4"/>
  <c r="CH228" i="4"/>
  <c r="CI228" i="4"/>
  <c r="CJ228" i="4"/>
  <c r="CK228" i="4"/>
  <c r="CL228" i="4"/>
  <c r="CM228" i="4" s="1"/>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DM228" i="4"/>
  <c r="DN228" i="4"/>
  <c r="DO228" i="4"/>
  <c r="DP228" i="4"/>
  <c r="DQ228" i="4"/>
  <c r="DR228" i="4"/>
  <c r="DS228" i="4"/>
  <c r="DT228" i="4"/>
  <c r="DU228" i="4"/>
  <c r="DV228" i="4"/>
  <c r="DW228" i="4"/>
  <c r="EC228" i="4"/>
  <c r="ED228" i="4"/>
  <c r="EE228" i="4"/>
  <c r="EF228" i="4"/>
  <c r="EG228" i="4"/>
  <c r="EH228" i="4"/>
  <c r="EI228" i="4"/>
  <c r="EJ228" i="4"/>
  <c r="EK228" i="4"/>
  <c r="EL228" i="4"/>
  <c r="EM228" i="4"/>
  <c r="EN228" i="4"/>
  <c r="EO228" i="4"/>
  <c r="EP228" i="4"/>
  <c r="EQ228" i="4"/>
  <c r="ER228" i="4"/>
  <c r="ES228" i="4"/>
  <c r="ET228" i="4"/>
  <c r="EU228" i="4"/>
  <c r="EV228" i="4"/>
  <c r="EW228" i="4"/>
  <c r="B229" i="4"/>
  <c r="C229" i="4"/>
  <c r="D229" i="4"/>
  <c r="E229" i="4"/>
  <c r="F229" i="4"/>
  <c r="G229" i="4"/>
  <c r="H229" i="4"/>
  <c r="M229" i="4" s="1"/>
  <c r="N229" i="4" s="1"/>
  <c r="O229" i="4" s="1" a="1"/>
  <c r="O229" i="4" s="1"/>
  <c r="R229" i="4"/>
  <c r="S229" i="4"/>
  <c r="T229" i="4"/>
  <c r="U229" i="4"/>
  <c r="V229" i="4"/>
  <c r="W229" i="4"/>
  <c r="X229" i="4"/>
  <c r="Y229" i="4"/>
  <c r="Z229" i="4"/>
  <c r="AA229" i="4"/>
  <c r="AB229" i="4"/>
  <c r="AC229" i="4"/>
  <c r="AD229" i="4"/>
  <c r="AE229" i="4" s="1"/>
  <c r="AF229" i="4"/>
  <c r="AG229" i="4" s="1"/>
  <c r="AH229" i="4"/>
  <c r="AI229" i="4"/>
  <c r="AJ229" i="4"/>
  <c r="AK229" i="4"/>
  <c r="AL229" i="4"/>
  <c r="AN229" i="4"/>
  <c r="AM229" i="4" s="1"/>
  <c r="AO229" i="4"/>
  <c r="AP229" i="4"/>
  <c r="AQ229" i="4"/>
  <c r="AR229" i="4"/>
  <c r="AS229" i="4"/>
  <c r="AT229" i="4"/>
  <c r="AU229" i="4"/>
  <c r="AV229" i="4"/>
  <c r="AW229" i="4"/>
  <c r="AX229" i="4"/>
  <c r="AY229" i="4"/>
  <c r="AZ229" i="4"/>
  <c r="BA229" i="4"/>
  <c r="BB229" i="4"/>
  <c r="BC229" i="4"/>
  <c r="BD229" i="4"/>
  <c r="BE229" i="4"/>
  <c r="BF229" i="4"/>
  <c r="BG229" i="4"/>
  <c r="BH229" i="4"/>
  <c r="BI229" i="4"/>
  <c r="BJ229" i="4"/>
  <c r="BK229" i="4"/>
  <c r="BL229" i="4"/>
  <c r="BM229" i="4"/>
  <c r="BN229" i="4"/>
  <c r="BO229" i="4"/>
  <c r="BP229" i="4"/>
  <c r="BQ229" i="4"/>
  <c r="BR229" i="4"/>
  <c r="BS229" i="4"/>
  <c r="BT229" i="4"/>
  <c r="BU229" i="4"/>
  <c r="BV229" i="4"/>
  <c r="BW229" i="4"/>
  <c r="BX229" i="4"/>
  <c r="BY229" i="4"/>
  <c r="BZ229" i="4"/>
  <c r="CA229" i="4"/>
  <c r="CB229" i="4"/>
  <c r="CC229" i="4"/>
  <c r="CD229" i="4"/>
  <c r="CE229" i="4"/>
  <c r="CF229" i="4"/>
  <c r="CG229" i="4"/>
  <c r="CH229" i="4"/>
  <c r="CI229" i="4"/>
  <c r="CJ229" i="4"/>
  <c r="CK229" i="4"/>
  <c r="CL229" i="4"/>
  <c r="CM229" i="4" s="1"/>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DM229" i="4"/>
  <c r="DN229" i="4"/>
  <c r="DO229" i="4"/>
  <c r="DP229" i="4"/>
  <c r="DQ229" i="4"/>
  <c r="DR229" i="4"/>
  <c r="DS229" i="4"/>
  <c r="DT229" i="4"/>
  <c r="DU229" i="4"/>
  <c r="DV229" i="4"/>
  <c r="DW229" i="4"/>
  <c r="EC229" i="4"/>
  <c r="ED229" i="4"/>
  <c r="EE229" i="4"/>
  <c r="EF229" i="4"/>
  <c r="EG229" i="4"/>
  <c r="EH229" i="4"/>
  <c r="EI229" i="4"/>
  <c r="EJ229" i="4"/>
  <c r="EK229" i="4"/>
  <c r="EL229" i="4"/>
  <c r="EM229" i="4"/>
  <c r="EN229" i="4"/>
  <c r="EO229" i="4"/>
  <c r="EP229" i="4"/>
  <c r="EQ229" i="4"/>
  <c r="ER229" i="4"/>
  <c r="ES229" i="4"/>
  <c r="ET229" i="4"/>
  <c r="EU229" i="4"/>
  <c r="EV229" i="4"/>
  <c r="EW229" i="4"/>
  <c r="B230" i="4"/>
  <c r="C230" i="4"/>
  <c r="D230" i="4"/>
  <c r="E230" i="4"/>
  <c r="F230" i="4"/>
  <c r="G230" i="4"/>
  <c r="H230" i="4"/>
  <c r="M230" i="4" s="1"/>
  <c r="N230" i="4" s="1"/>
  <c r="O230" i="4" s="1" a="1"/>
  <c r="O230" i="4" s="1"/>
  <c r="R230" i="4"/>
  <c r="S230" i="4"/>
  <c r="T230" i="4"/>
  <c r="U230" i="4"/>
  <c r="V230" i="4"/>
  <c r="W230" i="4"/>
  <c r="X230" i="4"/>
  <c r="Y230" i="4"/>
  <c r="Z230" i="4"/>
  <c r="AA230" i="4"/>
  <c r="AB230" i="4"/>
  <c r="AC230" i="4"/>
  <c r="AD230" i="4"/>
  <c r="AE230" i="4" s="1"/>
  <c r="AF230" i="4"/>
  <c r="AG230" i="4" s="1"/>
  <c r="AH230" i="4"/>
  <c r="AI230" i="4"/>
  <c r="AJ230" i="4"/>
  <c r="AK230" i="4"/>
  <c r="AL230" i="4"/>
  <c r="AN230" i="4"/>
  <c r="AM230" i="4" s="1"/>
  <c r="AO230" i="4"/>
  <c r="AP230" i="4"/>
  <c r="AQ230" i="4"/>
  <c r="AR230" i="4"/>
  <c r="AS230" i="4"/>
  <c r="AT230" i="4"/>
  <c r="AU230" i="4"/>
  <c r="AV230" i="4"/>
  <c r="AW230" i="4"/>
  <c r="AX230" i="4"/>
  <c r="AY230" i="4"/>
  <c r="AZ230" i="4"/>
  <c r="BA230" i="4"/>
  <c r="BB230" i="4"/>
  <c r="BC230" i="4"/>
  <c r="BD230" i="4"/>
  <c r="BE230" i="4"/>
  <c r="BF230" i="4"/>
  <c r="BG230" i="4"/>
  <c r="BH230" i="4"/>
  <c r="BI230" i="4"/>
  <c r="BJ230" i="4"/>
  <c r="BK230" i="4"/>
  <c r="BL230" i="4"/>
  <c r="BM230" i="4"/>
  <c r="BN230" i="4"/>
  <c r="BO230" i="4"/>
  <c r="BP230" i="4"/>
  <c r="BQ230" i="4"/>
  <c r="BR230" i="4"/>
  <c r="BS230" i="4"/>
  <c r="BT230" i="4"/>
  <c r="BU230" i="4"/>
  <c r="BV230" i="4"/>
  <c r="BW230" i="4"/>
  <c r="BX230" i="4"/>
  <c r="BY230" i="4"/>
  <c r="BZ230" i="4"/>
  <c r="CA230" i="4"/>
  <c r="CB230" i="4"/>
  <c r="CC230" i="4"/>
  <c r="CD230" i="4"/>
  <c r="CE230" i="4"/>
  <c r="CF230" i="4"/>
  <c r="CG230" i="4"/>
  <c r="CH230" i="4"/>
  <c r="CI230" i="4"/>
  <c r="CJ230" i="4"/>
  <c r="CK230" i="4"/>
  <c r="CL230" i="4"/>
  <c r="CM230" i="4" s="1"/>
  <c r="CN230" i="4"/>
  <c r="CO230" i="4"/>
  <c r="CP230" i="4"/>
  <c r="CQ230" i="4"/>
  <c r="CR230" i="4"/>
  <c r="CS230" i="4"/>
  <c r="CT230" i="4"/>
  <c r="CU230" i="4"/>
  <c r="CV230" i="4"/>
  <c r="CW230" i="4"/>
  <c r="CX230" i="4"/>
  <c r="CY230" i="4"/>
  <c r="CZ230" i="4"/>
  <c r="DA230" i="4"/>
  <c r="DB230" i="4"/>
  <c r="DC230" i="4"/>
  <c r="DD230" i="4"/>
  <c r="DE230" i="4"/>
  <c r="DF230" i="4"/>
  <c r="DG230" i="4"/>
  <c r="DH230" i="4"/>
  <c r="DI230" i="4"/>
  <c r="DJ230" i="4"/>
  <c r="DK230" i="4"/>
  <c r="DL230" i="4"/>
  <c r="DM230" i="4"/>
  <c r="DN230" i="4"/>
  <c r="DO230" i="4"/>
  <c r="DP230" i="4"/>
  <c r="DQ230" i="4"/>
  <c r="DR230" i="4"/>
  <c r="DS230" i="4"/>
  <c r="DT230" i="4"/>
  <c r="DU230" i="4"/>
  <c r="DV230" i="4"/>
  <c r="DW230" i="4"/>
  <c r="EC230" i="4"/>
  <c r="ED230" i="4"/>
  <c r="EE230" i="4"/>
  <c r="EF230" i="4"/>
  <c r="EG230" i="4"/>
  <c r="EH230" i="4"/>
  <c r="EI230" i="4"/>
  <c r="EJ230" i="4"/>
  <c r="EK230" i="4"/>
  <c r="EL230" i="4"/>
  <c r="EM230" i="4"/>
  <c r="EN230" i="4"/>
  <c r="EO230" i="4"/>
  <c r="EP230" i="4"/>
  <c r="EQ230" i="4"/>
  <c r="ER230" i="4"/>
  <c r="ES230" i="4"/>
  <c r="ET230" i="4"/>
  <c r="EU230" i="4"/>
  <c r="EV230" i="4"/>
  <c r="EW230" i="4"/>
  <c r="B231" i="4"/>
  <c r="C231" i="4"/>
  <c r="D231" i="4"/>
  <c r="E231" i="4"/>
  <c r="F231" i="4"/>
  <c r="G231" i="4"/>
  <c r="H231" i="4"/>
  <c r="M231" i="4" s="1"/>
  <c r="N231" i="4" s="1"/>
  <c r="O231" i="4" s="1" a="1"/>
  <c r="O231" i="4" s="1"/>
  <c r="R231" i="4"/>
  <c r="S231" i="4"/>
  <c r="T231" i="4"/>
  <c r="U231" i="4"/>
  <c r="V231" i="4"/>
  <c r="W231" i="4"/>
  <c r="X231" i="4"/>
  <c r="Y231" i="4"/>
  <c r="Z231" i="4"/>
  <c r="AA231" i="4"/>
  <c r="AB231" i="4"/>
  <c r="AC231" i="4"/>
  <c r="AD231" i="4"/>
  <c r="AE231" i="4" s="1"/>
  <c r="AF231" i="4"/>
  <c r="AG231" i="4" s="1"/>
  <c r="AH231" i="4"/>
  <c r="AI231" i="4"/>
  <c r="AJ231" i="4"/>
  <c r="AK231" i="4"/>
  <c r="AL231" i="4"/>
  <c r="AN231" i="4"/>
  <c r="AM231" i="4" s="1"/>
  <c r="AO231" i="4"/>
  <c r="AP231" i="4"/>
  <c r="AQ231" i="4"/>
  <c r="AR231" i="4"/>
  <c r="AS231" i="4"/>
  <c r="AT231" i="4"/>
  <c r="AU231" i="4"/>
  <c r="AV231" i="4"/>
  <c r="AW231" i="4"/>
  <c r="AX231" i="4"/>
  <c r="AY231" i="4"/>
  <c r="AZ231" i="4"/>
  <c r="BA231" i="4"/>
  <c r="BB231" i="4"/>
  <c r="BC231" i="4"/>
  <c r="BD231" i="4"/>
  <c r="BE231" i="4"/>
  <c r="BF231" i="4"/>
  <c r="BG231" i="4"/>
  <c r="BH231" i="4"/>
  <c r="BI231" i="4"/>
  <c r="BJ231" i="4"/>
  <c r="BK231" i="4"/>
  <c r="BL231" i="4"/>
  <c r="BM231" i="4"/>
  <c r="BN231" i="4"/>
  <c r="BO231" i="4"/>
  <c r="BP231" i="4"/>
  <c r="BQ231" i="4"/>
  <c r="BR231" i="4"/>
  <c r="BS231" i="4"/>
  <c r="BT231" i="4"/>
  <c r="BU231" i="4"/>
  <c r="BV231" i="4"/>
  <c r="BW231" i="4"/>
  <c r="BX231" i="4"/>
  <c r="BY231" i="4"/>
  <c r="BZ231" i="4"/>
  <c r="CA231" i="4"/>
  <c r="CB231" i="4"/>
  <c r="CC231" i="4"/>
  <c r="CD231" i="4"/>
  <c r="CE231" i="4"/>
  <c r="CF231" i="4"/>
  <c r="CG231" i="4"/>
  <c r="CH231" i="4"/>
  <c r="CI231" i="4"/>
  <c r="CJ231" i="4"/>
  <c r="CK231" i="4"/>
  <c r="CL231" i="4"/>
  <c r="CM231" i="4" s="1"/>
  <c r="CN231" i="4"/>
  <c r="CO231" i="4"/>
  <c r="CP231" i="4"/>
  <c r="CQ231" i="4"/>
  <c r="CR231" i="4"/>
  <c r="CS231" i="4"/>
  <c r="CT231" i="4"/>
  <c r="CU231" i="4"/>
  <c r="CV231" i="4"/>
  <c r="CW231" i="4"/>
  <c r="CX231" i="4"/>
  <c r="CY231" i="4"/>
  <c r="CZ231" i="4"/>
  <c r="DA231" i="4"/>
  <c r="DB231" i="4"/>
  <c r="DC231" i="4"/>
  <c r="DD231" i="4"/>
  <c r="DE231" i="4"/>
  <c r="DF231" i="4"/>
  <c r="DG231" i="4"/>
  <c r="DH231" i="4"/>
  <c r="DI231" i="4"/>
  <c r="DJ231" i="4"/>
  <c r="DK231" i="4"/>
  <c r="DL231" i="4"/>
  <c r="DM231" i="4"/>
  <c r="DN231" i="4"/>
  <c r="DO231" i="4"/>
  <c r="DP231" i="4"/>
  <c r="DQ231" i="4"/>
  <c r="DR231" i="4"/>
  <c r="DS231" i="4"/>
  <c r="DT231" i="4"/>
  <c r="DU231" i="4"/>
  <c r="DV231" i="4"/>
  <c r="DW231" i="4"/>
  <c r="EC231" i="4"/>
  <c r="ED231" i="4"/>
  <c r="EE231" i="4"/>
  <c r="EF231" i="4"/>
  <c r="EG231" i="4"/>
  <c r="EH231" i="4"/>
  <c r="EI231" i="4"/>
  <c r="EJ231" i="4"/>
  <c r="EK231" i="4"/>
  <c r="EL231" i="4"/>
  <c r="EM231" i="4"/>
  <c r="EN231" i="4"/>
  <c r="EO231" i="4"/>
  <c r="EP231" i="4"/>
  <c r="EQ231" i="4"/>
  <c r="ER231" i="4"/>
  <c r="ES231" i="4"/>
  <c r="ET231" i="4"/>
  <c r="EU231" i="4"/>
  <c r="EV231" i="4"/>
  <c r="EW231" i="4"/>
  <c r="B232" i="4"/>
  <c r="C232" i="4"/>
  <c r="D232" i="4"/>
  <c r="E232" i="4"/>
  <c r="F232" i="4"/>
  <c r="G232" i="4"/>
  <c r="H232" i="4"/>
  <c r="M232" i="4" s="1"/>
  <c r="N232" i="4" s="1"/>
  <c r="O232" i="4" s="1" a="1"/>
  <c r="O232" i="4" s="1"/>
  <c r="R232" i="4"/>
  <c r="S232" i="4"/>
  <c r="T232" i="4"/>
  <c r="U232" i="4"/>
  <c r="V232" i="4"/>
  <c r="W232" i="4"/>
  <c r="X232" i="4"/>
  <c r="Y232" i="4"/>
  <c r="Z232" i="4"/>
  <c r="AA232" i="4"/>
  <c r="AB232" i="4"/>
  <c r="AC232" i="4"/>
  <c r="AD232" i="4"/>
  <c r="AE232" i="4" s="1"/>
  <c r="AF232" i="4"/>
  <c r="AG232" i="4" s="1"/>
  <c r="AH232" i="4"/>
  <c r="AI232" i="4"/>
  <c r="AJ232" i="4"/>
  <c r="AK232" i="4"/>
  <c r="AL232" i="4"/>
  <c r="AN232" i="4"/>
  <c r="AM232" i="4" s="1"/>
  <c r="AO232" i="4"/>
  <c r="AP232" i="4"/>
  <c r="AQ232" i="4"/>
  <c r="AR232" i="4"/>
  <c r="AS232" i="4"/>
  <c r="AT232" i="4"/>
  <c r="AU232" i="4"/>
  <c r="AV232" i="4"/>
  <c r="AW232" i="4"/>
  <c r="AX232" i="4"/>
  <c r="AY232" i="4"/>
  <c r="AZ232" i="4"/>
  <c r="BA232" i="4"/>
  <c r="BB232" i="4"/>
  <c r="BC232" i="4"/>
  <c r="BD232" i="4"/>
  <c r="BE232" i="4"/>
  <c r="BF232" i="4"/>
  <c r="BG232" i="4"/>
  <c r="BH232" i="4"/>
  <c r="BI232" i="4"/>
  <c r="BJ232" i="4"/>
  <c r="BK232" i="4"/>
  <c r="BL232" i="4"/>
  <c r="BM232" i="4"/>
  <c r="BN232" i="4"/>
  <c r="BO232" i="4"/>
  <c r="BP232" i="4"/>
  <c r="BQ232" i="4"/>
  <c r="BR232" i="4"/>
  <c r="BS232" i="4"/>
  <c r="BT232" i="4"/>
  <c r="BU232" i="4"/>
  <c r="BV232" i="4"/>
  <c r="BW232" i="4"/>
  <c r="BX232" i="4"/>
  <c r="BY232" i="4"/>
  <c r="BZ232" i="4"/>
  <c r="CA232" i="4"/>
  <c r="CB232" i="4"/>
  <c r="CC232" i="4"/>
  <c r="CD232" i="4"/>
  <c r="CE232" i="4"/>
  <c r="CF232" i="4"/>
  <c r="CG232" i="4"/>
  <c r="CH232" i="4"/>
  <c r="CI232" i="4"/>
  <c r="CJ232" i="4"/>
  <c r="CK232" i="4"/>
  <c r="CL232" i="4"/>
  <c r="CM232" i="4" s="1"/>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DM232" i="4"/>
  <c r="DN232" i="4"/>
  <c r="DO232" i="4"/>
  <c r="DP232" i="4"/>
  <c r="DQ232" i="4"/>
  <c r="DR232" i="4"/>
  <c r="DS232" i="4"/>
  <c r="DT232" i="4"/>
  <c r="DU232" i="4"/>
  <c r="DV232" i="4"/>
  <c r="DW232" i="4"/>
  <c r="EC232" i="4"/>
  <c r="ED232" i="4"/>
  <c r="EE232" i="4"/>
  <c r="EF232" i="4"/>
  <c r="EG232" i="4"/>
  <c r="EH232" i="4"/>
  <c r="EI232" i="4"/>
  <c r="EJ232" i="4"/>
  <c r="EK232" i="4"/>
  <c r="EL232" i="4"/>
  <c r="EM232" i="4"/>
  <c r="EN232" i="4"/>
  <c r="EO232" i="4"/>
  <c r="EP232" i="4"/>
  <c r="EQ232" i="4"/>
  <c r="ER232" i="4"/>
  <c r="ES232" i="4"/>
  <c r="ET232" i="4"/>
  <c r="EU232" i="4"/>
  <c r="EV232" i="4"/>
  <c r="EW232" i="4"/>
  <c r="B233" i="4"/>
  <c r="C233" i="4"/>
  <c r="D233" i="4"/>
  <c r="E233" i="4"/>
  <c r="F233" i="4"/>
  <c r="G233" i="4"/>
  <c r="H233" i="4"/>
  <c r="M233" i="4" s="1"/>
  <c r="N233" i="4" s="1"/>
  <c r="O233" i="4" s="1" a="1"/>
  <c r="O233" i="4" s="1"/>
  <c r="R233" i="4"/>
  <c r="S233" i="4"/>
  <c r="T233" i="4"/>
  <c r="U233" i="4"/>
  <c r="V233" i="4"/>
  <c r="W233" i="4"/>
  <c r="X233" i="4"/>
  <c r="Y233" i="4"/>
  <c r="Z233" i="4"/>
  <c r="AA233" i="4"/>
  <c r="AB233" i="4"/>
  <c r="AC233" i="4"/>
  <c r="AD233" i="4"/>
  <c r="AE233" i="4" s="1"/>
  <c r="AF233" i="4"/>
  <c r="AG233" i="4" s="1"/>
  <c r="AH233" i="4"/>
  <c r="AI233" i="4"/>
  <c r="AJ233" i="4"/>
  <c r="AK233" i="4"/>
  <c r="AL233" i="4"/>
  <c r="AN233" i="4"/>
  <c r="AM233" i="4" s="1"/>
  <c r="AO233" i="4"/>
  <c r="AP233" i="4"/>
  <c r="AQ233" i="4"/>
  <c r="AR233" i="4"/>
  <c r="AS233" i="4"/>
  <c r="AT233" i="4"/>
  <c r="AU233" i="4"/>
  <c r="AV233" i="4"/>
  <c r="AW233" i="4"/>
  <c r="AX233" i="4"/>
  <c r="AY233" i="4"/>
  <c r="AZ233" i="4"/>
  <c r="BA233" i="4"/>
  <c r="BB233" i="4"/>
  <c r="BC233" i="4"/>
  <c r="BD233" i="4"/>
  <c r="BE233" i="4"/>
  <c r="BF233" i="4"/>
  <c r="BG233" i="4"/>
  <c r="BH233" i="4"/>
  <c r="BI233" i="4"/>
  <c r="BJ233" i="4"/>
  <c r="BK233" i="4"/>
  <c r="BL233" i="4"/>
  <c r="BM233" i="4"/>
  <c r="BN233" i="4"/>
  <c r="BO233" i="4"/>
  <c r="BP233" i="4"/>
  <c r="BQ233" i="4"/>
  <c r="BR233" i="4"/>
  <c r="BS233" i="4"/>
  <c r="BT233" i="4"/>
  <c r="BU233" i="4"/>
  <c r="BV233" i="4"/>
  <c r="BW233" i="4"/>
  <c r="BX233" i="4"/>
  <c r="BY233" i="4"/>
  <c r="BZ233" i="4"/>
  <c r="CA233" i="4"/>
  <c r="CB233" i="4"/>
  <c r="CC233" i="4"/>
  <c r="CD233" i="4"/>
  <c r="CE233" i="4"/>
  <c r="CF233" i="4"/>
  <c r="CG233" i="4"/>
  <c r="CH233" i="4"/>
  <c r="CI233" i="4"/>
  <c r="CJ233" i="4"/>
  <c r="CK233" i="4"/>
  <c r="CL233" i="4"/>
  <c r="CM233" i="4" s="1"/>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L233" i="4"/>
  <c r="DM233" i="4"/>
  <c r="DN233" i="4"/>
  <c r="DO233" i="4"/>
  <c r="DP233" i="4"/>
  <c r="DQ233" i="4"/>
  <c r="DR233" i="4"/>
  <c r="DS233" i="4"/>
  <c r="DT233" i="4"/>
  <c r="DU233" i="4"/>
  <c r="DV233" i="4"/>
  <c r="DW233" i="4"/>
  <c r="EC233" i="4"/>
  <c r="ED233" i="4"/>
  <c r="EE233" i="4"/>
  <c r="EF233" i="4"/>
  <c r="EG233" i="4"/>
  <c r="EH233" i="4"/>
  <c r="EI233" i="4"/>
  <c r="EJ233" i="4"/>
  <c r="EK233" i="4"/>
  <c r="EL233" i="4"/>
  <c r="EM233" i="4"/>
  <c r="EN233" i="4"/>
  <c r="EO233" i="4"/>
  <c r="EP233" i="4"/>
  <c r="EQ233" i="4"/>
  <c r="ER233" i="4"/>
  <c r="ES233" i="4"/>
  <c r="ET233" i="4"/>
  <c r="EU233" i="4"/>
  <c r="EV233" i="4"/>
  <c r="EW233" i="4"/>
  <c r="B234" i="4"/>
  <c r="C234" i="4"/>
  <c r="D234" i="4"/>
  <c r="E234" i="4"/>
  <c r="F234" i="4"/>
  <c r="G234" i="4"/>
  <c r="H234" i="4"/>
  <c r="M234" i="4" s="1"/>
  <c r="N234" i="4" s="1"/>
  <c r="O234" i="4" s="1" a="1"/>
  <c r="O234" i="4" s="1"/>
  <c r="R234" i="4"/>
  <c r="S234" i="4"/>
  <c r="T234" i="4"/>
  <c r="U234" i="4"/>
  <c r="V234" i="4"/>
  <c r="W234" i="4"/>
  <c r="X234" i="4"/>
  <c r="Y234" i="4"/>
  <c r="Z234" i="4"/>
  <c r="AA234" i="4"/>
  <c r="AB234" i="4"/>
  <c r="AC234" i="4"/>
  <c r="AD234" i="4"/>
  <c r="AE234" i="4" s="1"/>
  <c r="AF234" i="4"/>
  <c r="AG234" i="4" s="1"/>
  <c r="AH234" i="4"/>
  <c r="AI234" i="4"/>
  <c r="AJ234" i="4"/>
  <c r="AK234" i="4"/>
  <c r="AL234" i="4"/>
  <c r="AN234" i="4"/>
  <c r="AM234" i="4" s="1"/>
  <c r="AO234" i="4"/>
  <c r="AP234" i="4"/>
  <c r="AQ234" i="4"/>
  <c r="AR234" i="4"/>
  <c r="AS234" i="4"/>
  <c r="AT234" i="4"/>
  <c r="AU234" i="4"/>
  <c r="AV234" i="4"/>
  <c r="AW234" i="4"/>
  <c r="AX234" i="4"/>
  <c r="AY234" i="4"/>
  <c r="AZ234" i="4"/>
  <c r="BA234" i="4"/>
  <c r="BB234" i="4"/>
  <c r="BC234" i="4"/>
  <c r="BD234" i="4"/>
  <c r="BE234" i="4"/>
  <c r="BF234" i="4"/>
  <c r="BG234" i="4"/>
  <c r="BH234" i="4"/>
  <c r="BI234" i="4"/>
  <c r="BJ234" i="4"/>
  <c r="BK234" i="4"/>
  <c r="BL234" i="4"/>
  <c r="BM234" i="4"/>
  <c r="BN234" i="4"/>
  <c r="BO234" i="4"/>
  <c r="BP234" i="4"/>
  <c r="BQ234" i="4"/>
  <c r="BR234" i="4"/>
  <c r="BS234" i="4"/>
  <c r="BT234" i="4"/>
  <c r="BU234" i="4"/>
  <c r="BV234" i="4"/>
  <c r="BW234" i="4"/>
  <c r="BX234" i="4"/>
  <c r="BY234" i="4"/>
  <c r="BZ234" i="4"/>
  <c r="CA234" i="4"/>
  <c r="CB234" i="4"/>
  <c r="CC234" i="4"/>
  <c r="CD234" i="4"/>
  <c r="CE234" i="4"/>
  <c r="CF234" i="4"/>
  <c r="CG234" i="4"/>
  <c r="CH234" i="4"/>
  <c r="CI234" i="4"/>
  <c r="CJ234" i="4"/>
  <c r="CK234" i="4"/>
  <c r="CL234" i="4"/>
  <c r="CM234" i="4" s="1"/>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DM234" i="4"/>
  <c r="DN234" i="4"/>
  <c r="DO234" i="4"/>
  <c r="DP234" i="4"/>
  <c r="DQ234" i="4"/>
  <c r="DR234" i="4"/>
  <c r="DS234" i="4"/>
  <c r="DT234" i="4"/>
  <c r="DU234" i="4"/>
  <c r="DV234" i="4"/>
  <c r="DW234" i="4"/>
  <c r="EC234" i="4"/>
  <c r="ED234" i="4"/>
  <c r="EE234" i="4"/>
  <c r="EF234" i="4"/>
  <c r="EG234" i="4"/>
  <c r="EH234" i="4"/>
  <c r="EI234" i="4"/>
  <c r="EJ234" i="4"/>
  <c r="EK234" i="4"/>
  <c r="EL234" i="4"/>
  <c r="EM234" i="4"/>
  <c r="EN234" i="4"/>
  <c r="EO234" i="4"/>
  <c r="EP234" i="4"/>
  <c r="EQ234" i="4"/>
  <c r="ER234" i="4"/>
  <c r="ES234" i="4"/>
  <c r="ET234" i="4"/>
  <c r="EU234" i="4"/>
  <c r="EV234" i="4"/>
  <c r="EW234" i="4"/>
  <c r="B235" i="4"/>
  <c r="C235" i="4"/>
  <c r="D235" i="4"/>
  <c r="E235" i="4"/>
  <c r="F235" i="4"/>
  <c r="G235" i="4"/>
  <c r="H235" i="4"/>
  <c r="M235" i="4" s="1"/>
  <c r="N235" i="4" s="1"/>
  <c r="O235" i="4" s="1" a="1"/>
  <c r="O235" i="4" s="1"/>
  <c r="R235" i="4"/>
  <c r="S235" i="4"/>
  <c r="T235" i="4"/>
  <c r="U235" i="4"/>
  <c r="V235" i="4"/>
  <c r="W235" i="4"/>
  <c r="X235" i="4"/>
  <c r="Y235" i="4"/>
  <c r="Z235" i="4"/>
  <c r="AA235" i="4"/>
  <c r="AB235" i="4"/>
  <c r="AC235" i="4"/>
  <c r="AD235" i="4"/>
  <c r="AE235" i="4" s="1"/>
  <c r="AF235" i="4"/>
  <c r="AG235" i="4" s="1"/>
  <c r="AH235" i="4"/>
  <c r="AI235" i="4"/>
  <c r="AJ235" i="4"/>
  <c r="AK235" i="4"/>
  <c r="AL235" i="4"/>
  <c r="AN235" i="4"/>
  <c r="AM235" i="4" s="1"/>
  <c r="AO235" i="4"/>
  <c r="AP235" i="4"/>
  <c r="AQ235" i="4"/>
  <c r="AR235" i="4"/>
  <c r="AS235" i="4"/>
  <c r="AT235" i="4"/>
  <c r="AU235" i="4"/>
  <c r="AV235" i="4"/>
  <c r="AW235" i="4"/>
  <c r="AX235" i="4"/>
  <c r="AY235" i="4"/>
  <c r="AZ235" i="4"/>
  <c r="BA235" i="4"/>
  <c r="BB235" i="4"/>
  <c r="BC235" i="4"/>
  <c r="BD235" i="4"/>
  <c r="BE235" i="4"/>
  <c r="BF235" i="4"/>
  <c r="BG235" i="4"/>
  <c r="BH235" i="4"/>
  <c r="BI235" i="4"/>
  <c r="BJ235" i="4"/>
  <c r="BK235" i="4"/>
  <c r="BL235" i="4"/>
  <c r="BM235" i="4"/>
  <c r="BN235" i="4"/>
  <c r="BO235" i="4"/>
  <c r="BP235" i="4"/>
  <c r="BQ235" i="4"/>
  <c r="BR235" i="4"/>
  <c r="BS235" i="4"/>
  <c r="BT235" i="4"/>
  <c r="BU235" i="4"/>
  <c r="BV235" i="4"/>
  <c r="BW235" i="4"/>
  <c r="BX235" i="4"/>
  <c r="BY235" i="4"/>
  <c r="BZ235" i="4"/>
  <c r="CA235" i="4"/>
  <c r="CB235" i="4"/>
  <c r="CC235" i="4"/>
  <c r="CD235" i="4"/>
  <c r="CE235" i="4"/>
  <c r="CF235" i="4"/>
  <c r="CG235" i="4"/>
  <c r="CH235" i="4"/>
  <c r="CI235" i="4"/>
  <c r="CJ235" i="4"/>
  <c r="CK235" i="4"/>
  <c r="CL235" i="4"/>
  <c r="CM235" i="4" s="1"/>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DM235" i="4"/>
  <c r="DN235" i="4"/>
  <c r="DO235" i="4"/>
  <c r="DP235" i="4"/>
  <c r="DQ235" i="4"/>
  <c r="DR235" i="4"/>
  <c r="DS235" i="4"/>
  <c r="DT235" i="4"/>
  <c r="DU235" i="4"/>
  <c r="DV235" i="4"/>
  <c r="DW235" i="4"/>
  <c r="EC235" i="4"/>
  <c r="ED235" i="4"/>
  <c r="EE235" i="4"/>
  <c r="EF235" i="4"/>
  <c r="EG235" i="4"/>
  <c r="EH235" i="4"/>
  <c r="EI235" i="4"/>
  <c r="EJ235" i="4"/>
  <c r="EK235" i="4"/>
  <c r="EL235" i="4"/>
  <c r="EM235" i="4"/>
  <c r="EN235" i="4"/>
  <c r="EO235" i="4"/>
  <c r="EP235" i="4"/>
  <c r="EQ235" i="4"/>
  <c r="ER235" i="4"/>
  <c r="ES235" i="4"/>
  <c r="ET235" i="4"/>
  <c r="EU235" i="4"/>
  <c r="EV235" i="4"/>
  <c r="EW235" i="4"/>
  <c r="B236" i="4"/>
  <c r="C236" i="4"/>
  <c r="D236" i="4"/>
  <c r="E236" i="4"/>
  <c r="F236" i="4"/>
  <c r="G236" i="4"/>
  <c r="H236" i="4"/>
  <c r="M236" i="4" s="1"/>
  <c r="N236" i="4" s="1"/>
  <c r="O236" i="4" s="1" a="1"/>
  <c r="O236" i="4" s="1"/>
  <c r="R236" i="4"/>
  <c r="S236" i="4"/>
  <c r="T236" i="4"/>
  <c r="U236" i="4"/>
  <c r="V236" i="4"/>
  <c r="W236" i="4"/>
  <c r="X236" i="4"/>
  <c r="Y236" i="4"/>
  <c r="Z236" i="4"/>
  <c r="AA236" i="4"/>
  <c r="AB236" i="4"/>
  <c r="AC236" i="4"/>
  <c r="AD236" i="4"/>
  <c r="AE236" i="4" s="1"/>
  <c r="AF236" i="4"/>
  <c r="AG236" i="4" s="1"/>
  <c r="AH236" i="4"/>
  <c r="AI236" i="4"/>
  <c r="AJ236" i="4"/>
  <c r="AK236" i="4"/>
  <c r="AL236" i="4"/>
  <c r="AN236" i="4"/>
  <c r="AM236" i="4" s="1"/>
  <c r="AO236" i="4"/>
  <c r="AP236" i="4"/>
  <c r="AQ236" i="4"/>
  <c r="AR236" i="4"/>
  <c r="AS236" i="4"/>
  <c r="AT236" i="4"/>
  <c r="AU236" i="4"/>
  <c r="AV236" i="4"/>
  <c r="AW236" i="4"/>
  <c r="AX236" i="4"/>
  <c r="AY236" i="4"/>
  <c r="AZ236" i="4"/>
  <c r="BA236" i="4"/>
  <c r="BB236" i="4"/>
  <c r="BC236" i="4"/>
  <c r="BD236" i="4"/>
  <c r="BE236" i="4"/>
  <c r="BF236" i="4"/>
  <c r="BG236" i="4"/>
  <c r="BH236" i="4"/>
  <c r="BI236" i="4"/>
  <c r="BJ236" i="4"/>
  <c r="BK236" i="4"/>
  <c r="BL236" i="4"/>
  <c r="BM236" i="4"/>
  <c r="BN236" i="4"/>
  <c r="BO236" i="4"/>
  <c r="BP236" i="4"/>
  <c r="BQ236" i="4"/>
  <c r="BR236" i="4"/>
  <c r="BS236" i="4"/>
  <c r="BT236" i="4"/>
  <c r="BU236" i="4"/>
  <c r="BV236" i="4"/>
  <c r="BW236" i="4"/>
  <c r="BX236" i="4"/>
  <c r="BY236" i="4"/>
  <c r="BZ236" i="4"/>
  <c r="CA236" i="4"/>
  <c r="CB236" i="4"/>
  <c r="CC236" i="4"/>
  <c r="CD236" i="4"/>
  <c r="CE236" i="4"/>
  <c r="CF236" i="4"/>
  <c r="CG236" i="4"/>
  <c r="CH236" i="4"/>
  <c r="CI236" i="4"/>
  <c r="CJ236" i="4"/>
  <c r="CK236" i="4"/>
  <c r="CL236" i="4"/>
  <c r="CM236" i="4" s="1"/>
  <c r="CN236" i="4"/>
  <c r="CO236" i="4"/>
  <c r="CP236" i="4"/>
  <c r="CQ236" i="4"/>
  <c r="CR236" i="4"/>
  <c r="CS236" i="4"/>
  <c r="CT236" i="4"/>
  <c r="CU236" i="4"/>
  <c r="CV236" i="4"/>
  <c r="CW236" i="4"/>
  <c r="CX236" i="4"/>
  <c r="CY236" i="4"/>
  <c r="CZ236" i="4"/>
  <c r="DA236" i="4"/>
  <c r="DB236" i="4"/>
  <c r="DC236" i="4"/>
  <c r="DD236" i="4"/>
  <c r="DE236" i="4"/>
  <c r="DF236" i="4"/>
  <c r="DG236" i="4"/>
  <c r="DH236" i="4"/>
  <c r="DI236" i="4"/>
  <c r="DJ236" i="4"/>
  <c r="DK236" i="4"/>
  <c r="DL236" i="4"/>
  <c r="DM236" i="4"/>
  <c r="DN236" i="4"/>
  <c r="DO236" i="4"/>
  <c r="DP236" i="4"/>
  <c r="DQ236" i="4"/>
  <c r="DR236" i="4"/>
  <c r="DS236" i="4"/>
  <c r="DT236" i="4"/>
  <c r="DU236" i="4"/>
  <c r="DV236" i="4"/>
  <c r="DW236" i="4"/>
  <c r="EC236" i="4"/>
  <c r="ED236" i="4"/>
  <c r="EE236" i="4"/>
  <c r="EF236" i="4"/>
  <c r="EG236" i="4"/>
  <c r="EH236" i="4"/>
  <c r="EI236" i="4"/>
  <c r="EJ236" i="4"/>
  <c r="EK236" i="4"/>
  <c r="EL236" i="4"/>
  <c r="EM236" i="4"/>
  <c r="EN236" i="4"/>
  <c r="EO236" i="4"/>
  <c r="EP236" i="4"/>
  <c r="EQ236" i="4"/>
  <c r="ER236" i="4"/>
  <c r="ES236" i="4"/>
  <c r="ET236" i="4"/>
  <c r="EU236" i="4"/>
  <c r="EV236" i="4"/>
  <c r="EW236" i="4"/>
  <c r="B237" i="4"/>
  <c r="C237" i="4"/>
  <c r="D237" i="4"/>
  <c r="E237" i="4"/>
  <c r="F237" i="4"/>
  <c r="G237" i="4"/>
  <c r="H237" i="4"/>
  <c r="M237" i="4" s="1"/>
  <c r="N237" i="4" s="1"/>
  <c r="O237" i="4" s="1" a="1"/>
  <c r="O237" i="4" s="1"/>
  <c r="R237" i="4"/>
  <c r="S237" i="4"/>
  <c r="T237" i="4"/>
  <c r="U237" i="4"/>
  <c r="V237" i="4"/>
  <c r="W237" i="4"/>
  <c r="X237" i="4"/>
  <c r="Y237" i="4"/>
  <c r="Z237" i="4"/>
  <c r="AA237" i="4"/>
  <c r="AB237" i="4"/>
  <c r="AC237" i="4"/>
  <c r="AD237" i="4"/>
  <c r="AE237" i="4" s="1"/>
  <c r="AF237" i="4"/>
  <c r="AG237" i="4" s="1"/>
  <c r="AH237" i="4"/>
  <c r="AI237" i="4"/>
  <c r="AJ237" i="4"/>
  <c r="AK237" i="4"/>
  <c r="AL237" i="4"/>
  <c r="AN237" i="4"/>
  <c r="AM237" i="4" s="1"/>
  <c r="AO237" i="4"/>
  <c r="AP237" i="4"/>
  <c r="AQ237" i="4"/>
  <c r="AR237" i="4"/>
  <c r="AS237" i="4"/>
  <c r="AT237" i="4"/>
  <c r="AU237" i="4"/>
  <c r="AV237" i="4"/>
  <c r="AW237" i="4"/>
  <c r="AX237" i="4"/>
  <c r="AY237" i="4"/>
  <c r="AZ237" i="4"/>
  <c r="BA237" i="4"/>
  <c r="BB237" i="4"/>
  <c r="BC237" i="4"/>
  <c r="BD237" i="4"/>
  <c r="BE237" i="4"/>
  <c r="BF237" i="4"/>
  <c r="BG237" i="4"/>
  <c r="BH237" i="4"/>
  <c r="BI237" i="4"/>
  <c r="BJ237" i="4"/>
  <c r="BK237" i="4"/>
  <c r="BL237" i="4"/>
  <c r="BM237" i="4"/>
  <c r="BN237" i="4"/>
  <c r="BO237" i="4"/>
  <c r="BP237" i="4"/>
  <c r="BQ237" i="4"/>
  <c r="BR237" i="4"/>
  <c r="BS237" i="4"/>
  <c r="BT237" i="4"/>
  <c r="BU237" i="4"/>
  <c r="BV237" i="4"/>
  <c r="BW237" i="4"/>
  <c r="BX237" i="4"/>
  <c r="BY237" i="4"/>
  <c r="BZ237" i="4"/>
  <c r="CA237" i="4"/>
  <c r="CB237" i="4"/>
  <c r="CC237" i="4"/>
  <c r="CD237" i="4"/>
  <c r="CE237" i="4"/>
  <c r="CF237" i="4"/>
  <c r="CG237" i="4"/>
  <c r="CH237" i="4"/>
  <c r="CI237" i="4"/>
  <c r="CJ237" i="4"/>
  <c r="CK237" i="4"/>
  <c r="CL237" i="4"/>
  <c r="CM237" i="4" s="1"/>
  <c r="CN237" i="4"/>
  <c r="CO237" i="4"/>
  <c r="CP237" i="4"/>
  <c r="CQ237" i="4"/>
  <c r="CR237" i="4"/>
  <c r="CS237" i="4"/>
  <c r="CT237" i="4"/>
  <c r="CU237" i="4"/>
  <c r="CV237" i="4"/>
  <c r="CW237" i="4"/>
  <c r="CX237" i="4"/>
  <c r="CY237" i="4"/>
  <c r="CZ237" i="4"/>
  <c r="DA237" i="4"/>
  <c r="DB237" i="4"/>
  <c r="DC237" i="4"/>
  <c r="DD237" i="4"/>
  <c r="DE237" i="4"/>
  <c r="DF237" i="4"/>
  <c r="DG237" i="4"/>
  <c r="DH237" i="4"/>
  <c r="DI237" i="4"/>
  <c r="DJ237" i="4"/>
  <c r="DK237" i="4"/>
  <c r="DL237" i="4"/>
  <c r="DM237" i="4"/>
  <c r="DN237" i="4"/>
  <c r="DO237" i="4"/>
  <c r="DP237" i="4"/>
  <c r="DQ237" i="4"/>
  <c r="DR237" i="4"/>
  <c r="DS237" i="4"/>
  <c r="DT237" i="4"/>
  <c r="DU237" i="4"/>
  <c r="DV237" i="4"/>
  <c r="DW237" i="4"/>
  <c r="EC237" i="4"/>
  <c r="ED237" i="4"/>
  <c r="EE237" i="4"/>
  <c r="EF237" i="4"/>
  <c r="EG237" i="4"/>
  <c r="EH237" i="4"/>
  <c r="EI237" i="4"/>
  <c r="EJ237" i="4"/>
  <c r="EK237" i="4"/>
  <c r="EL237" i="4"/>
  <c r="EM237" i="4"/>
  <c r="EN237" i="4"/>
  <c r="EO237" i="4"/>
  <c r="EP237" i="4"/>
  <c r="EQ237" i="4"/>
  <c r="ER237" i="4"/>
  <c r="ES237" i="4"/>
  <c r="ET237" i="4"/>
  <c r="EU237" i="4"/>
  <c r="EV237" i="4"/>
  <c r="EW237" i="4"/>
  <c r="B238" i="4"/>
  <c r="C238" i="4"/>
  <c r="D238" i="4"/>
  <c r="E238" i="4"/>
  <c r="F238" i="4"/>
  <c r="G238" i="4"/>
  <c r="H238" i="4"/>
  <c r="M238" i="4" s="1"/>
  <c r="N238" i="4" s="1"/>
  <c r="O238" i="4" s="1" a="1"/>
  <c r="O238" i="4" s="1"/>
  <c r="R238" i="4"/>
  <c r="S238" i="4"/>
  <c r="T238" i="4"/>
  <c r="U238" i="4"/>
  <c r="V238" i="4"/>
  <c r="W238" i="4"/>
  <c r="X238" i="4"/>
  <c r="Y238" i="4"/>
  <c r="Z238" i="4"/>
  <c r="AA238" i="4"/>
  <c r="AB238" i="4"/>
  <c r="AC238" i="4"/>
  <c r="AD238" i="4"/>
  <c r="AE238" i="4" s="1"/>
  <c r="AF238" i="4"/>
  <c r="AG238" i="4" s="1"/>
  <c r="AH238" i="4"/>
  <c r="AI238" i="4"/>
  <c r="AJ238" i="4"/>
  <c r="AK238" i="4"/>
  <c r="AL238" i="4"/>
  <c r="AN238" i="4"/>
  <c r="AM238" i="4" s="1"/>
  <c r="AO238" i="4"/>
  <c r="AP238" i="4"/>
  <c r="AQ238" i="4"/>
  <c r="AR238" i="4"/>
  <c r="AS238" i="4"/>
  <c r="AT238" i="4"/>
  <c r="AU238" i="4"/>
  <c r="AV238" i="4"/>
  <c r="AW238" i="4"/>
  <c r="AX238" i="4"/>
  <c r="AY238" i="4"/>
  <c r="AZ238" i="4"/>
  <c r="BA238" i="4"/>
  <c r="BB238" i="4"/>
  <c r="BC238" i="4"/>
  <c r="BD238" i="4"/>
  <c r="BE238" i="4"/>
  <c r="BF238" i="4"/>
  <c r="BG238" i="4"/>
  <c r="BH238" i="4"/>
  <c r="BI238" i="4"/>
  <c r="BJ238" i="4"/>
  <c r="BK238" i="4"/>
  <c r="BL238" i="4"/>
  <c r="BM238" i="4"/>
  <c r="BN238" i="4"/>
  <c r="BO238" i="4"/>
  <c r="BP238" i="4"/>
  <c r="BQ238" i="4"/>
  <c r="BR238" i="4"/>
  <c r="BS238" i="4"/>
  <c r="BT238" i="4"/>
  <c r="BU238" i="4"/>
  <c r="BV238" i="4"/>
  <c r="BW238" i="4"/>
  <c r="BX238" i="4"/>
  <c r="BY238" i="4"/>
  <c r="BZ238" i="4"/>
  <c r="CA238" i="4"/>
  <c r="CB238" i="4"/>
  <c r="CC238" i="4"/>
  <c r="CD238" i="4"/>
  <c r="CE238" i="4"/>
  <c r="CF238" i="4"/>
  <c r="CG238" i="4"/>
  <c r="CH238" i="4"/>
  <c r="CI238" i="4"/>
  <c r="CJ238" i="4"/>
  <c r="CK238" i="4"/>
  <c r="CL238" i="4"/>
  <c r="CM238" i="4" s="1"/>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DM238" i="4"/>
  <c r="DN238" i="4"/>
  <c r="DO238" i="4"/>
  <c r="DP238" i="4"/>
  <c r="DQ238" i="4"/>
  <c r="DR238" i="4"/>
  <c r="DS238" i="4"/>
  <c r="DT238" i="4"/>
  <c r="DU238" i="4"/>
  <c r="DV238" i="4"/>
  <c r="DW238" i="4"/>
  <c r="EC238" i="4"/>
  <c r="ED238" i="4"/>
  <c r="EE238" i="4"/>
  <c r="EF238" i="4"/>
  <c r="EG238" i="4"/>
  <c r="EH238" i="4"/>
  <c r="EI238" i="4"/>
  <c r="EJ238" i="4"/>
  <c r="EK238" i="4"/>
  <c r="EL238" i="4"/>
  <c r="EM238" i="4"/>
  <c r="EN238" i="4"/>
  <c r="EO238" i="4"/>
  <c r="EP238" i="4"/>
  <c r="EQ238" i="4"/>
  <c r="ER238" i="4"/>
  <c r="ES238" i="4"/>
  <c r="ET238" i="4"/>
  <c r="EU238" i="4"/>
  <c r="EV238" i="4"/>
  <c r="EW238" i="4"/>
  <c r="B239" i="4"/>
  <c r="C239" i="4"/>
  <c r="D239" i="4"/>
  <c r="E239" i="4"/>
  <c r="F239" i="4"/>
  <c r="G239" i="4"/>
  <c r="H239" i="4"/>
  <c r="M239" i="4" s="1"/>
  <c r="N239" i="4" s="1"/>
  <c r="O239" i="4" s="1" a="1"/>
  <c r="O239" i="4" s="1"/>
  <c r="R239" i="4"/>
  <c r="S239" i="4"/>
  <c r="T239" i="4"/>
  <c r="U239" i="4"/>
  <c r="V239" i="4"/>
  <c r="W239" i="4"/>
  <c r="X239" i="4"/>
  <c r="Y239" i="4"/>
  <c r="Z239" i="4"/>
  <c r="AA239" i="4"/>
  <c r="AB239" i="4"/>
  <c r="AC239" i="4"/>
  <c r="AD239" i="4"/>
  <c r="AE239" i="4" s="1"/>
  <c r="AF239" i="4"/>
  <c r="AG239" i="4" s="1"/>
  <c r="AH239" i="4"/>
  <c r="AI239" i="4"/>
  <c r="AJ239" i="4"/>
  <c r="AK239" i="4"/>
  <c r="AL239" i="4"/>
  <c r="AN239" i="4"/>
  <c r="AM239" i="4" s="1"/>
  <c r="AO239" i="4"/>
  <c r="AP239" i="4"/>
  <c r="AQ239" i="4"/>
  <c r="AR239" i="4"/>
  <c r="AS239" i="4"/>
  <c r="AT239" i="4"/>
  <c r="AU239" i="4"/>
  <c r="AV239" i="4"/>
  <c r="AW239" i="4"/>
  <c r="AX239" i="4"/>
  <c r="AY239" i="4"/>
  <c r="AZ239" i="4"/>
  <c r="BA239" i="4"/>
  <c r="BB239" i="4"/>
  <c r="BC239" i="4"/>
  <c r="BD239" i="4"/>
  <c r="BE239" i="4"/>
  <c r="BF239" i="4"/>
  <c r="BG239" i="4"/>
  <c r="BH239" i="4"/>
  <c r="BI239" i="4"/>
  <c r="BJ239" i="4"/>
  <c r="BK239" i="4"/>
  <c r="BL239" i="4"/>
  <c r="BM239" i="4"/>
  <c r="BN239" i="4"/>
  <c r="BO239" i="4"/>
  <c r="BP239" i="4"/>
  <c r="BQ239" i="4"/>
  <c r="BR239" i="4"/>
  <c r="BS239" i="4"/>
  <c r="BT239" i="4"/>
  <c r="BU239" i="4"/>
  <c r="BV239" i="4"/>
  <c r="BW239" i="4"/>
  <c r="BX239" i="4"/>
  <c r="BY239" i="4"/>
  <c r="BZ239" i="4"/>
  <c r="CA239" i="4"/>
  <c r="CB239" i="4"/>
  <c r="CC239" i="4"/>
  <c r="CD239" i="4"/>
  <c r="CE239" i="4"/>
  <c r="CF239" i="4"/>
  <c r="CG239" i="4"/>
  <c r="CH239" i="4"/>
  <c r="CI239" i="4"/>
  <c r="CJ239" i="4"/>
  <c r="CK239" i="4"/>
  <c r="CL239" i="4"/>
  <c r="CM239" i="4" s="1"/>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DM239" i="4"/>
  <c r="DN239" i="4"/>
  <c r="DO239" i="4"/>
  <c r="DP239" i="4"/>
  <c r="DQ239" i="4"/>
  <c r="DR239" i="4"/>
  <c r="DS239" i="4"/>
  <c r="DT239" i="4"/>
  <c r="DU239" i="4"/>
  <c r="DV239" i="4"/>
  <c r="DW239" i="4"/>
  <c r="EC239" i="4"/>
  <c r="ED239" i="4"/>
  <c r="EE239" i="4"/>
  <c r="EF239" i="4"/>
  <c r="EG239" i="4"/>
  <c r="EH239" i="4"/>
  <c r="EI239" i="4"/>
  <c r="EJ239" i="4"/>
  <c r="EK239" i="4"/>
  <c r="EL239" i="4"/>
  <c r="EM239" i="4"/>
  <c r="EN239" i="4"/>
  <c r="EO239" i="4"/>
  <c r="EP239" i="4"/>
  <c r="EQ239" i="4"/>
  <c r="ER239" i="4"/>
  <c r="ES239" i="4"/>
  <c r="ET239" i="4"/>
  <c r="EU239" i="4"/>
  <c r="EV239" i="4"/>
  <c r="EW239" i="4"/>
  <c r="B240" i="4"/>
  <c r="C240" i="4"/>
  <c r="D240" i="4"/>
  <c r="E240" i="4"/>
  <c r="F240" i="4"/>
  <c r="G240" i="4"/>
  <c r="H240" i="4"/>
  <c r="M240" i="4" s="1"/>
  <c r="N240" i="4" s="1"/>
  <c r="O240" i="4" s="1" a="1"/>
  <c r="O240" i="4" s="1"/>
  <c r="R240" i="4"/>
  <c r="S240" i="4"/>
  <c r="T240" i="4"/>
  <c r="U240" i="4"/>
  <c r="V240" i="4"/>
  <c r="W240" i="4"/>
  <c r="X240" i="4"/>
  <c r="Y240" i="4"/>
  <c r="Z240" i="4"/>
  <c r="AA240" i="4"/>
  <c r="AB240" i="4"/>
  <c r="AC240" i="4"/>
  <c r="AD240" i="4"/>
  <c r="AE240" i="4" s="1"/>
  <c r="AF240" i="4"/>
  <c r="AG240" i="4" s="1"/>
  <c r="AH240" i="4"/>
  <c r="AI240" i="4"/>
  <c r="AJ240" i="4"/>
  <c r="AK240" i="4"/>
  <c r="AL240" i="4"/>
  <c r="AN240" i="4"/>
  <c r="AM240" i="4" s="1"/>
  <c r="AO240" i="4"/>
  <c r="AP240" i="4"/>
  <c r="AQ240" i="4"/>
  <c r="AR240" i="4"/>
  <c r="AS240" i="4"/>
  <c r="AT240" i="4"/>
  <c r="AU240" i="4"/>
  <c r="AV240" i="4"/>
  <c r="AW240" i="4"/>
  <c r="AX240" i="4"/>
  <c r="AY240" i="4"/>
  <c r="AZ240" i="4"/>
  <c r="BA240" i="4"/>
  <c r="BB240" i="4"/>
  <c r="BC240" i="4"/>
  <c r="BD240" i="4"/>
  <c r="BE240" i="4"/>
  <c r="BF240" i="4"/>
  <c r="BG240" i="4"/>
  <c r="BH240" i="4"/>
  <c r="BI240" i="4"/>
  <c r="BJ240" i="4"/>
  <c r="BK240" i="4"/>
  <c r="BL240" i="4"/>
  <c r="BM240" i="4"/>
  <c r="BN240" i="4"/>
  <c r="BO240" i="4"/>
  <c r="BP240" i="4"/>
  <c r="BQ240" i="4"/>
  <c r="BR240" i="4"/>
  <c r="BS240" i="4"/>
  <c r="BT240" i="4"/>
  <c r="BU240" i="4"/>
  <c r="BV240" i="4"/>
  <c r="BW240" i="4"/>
  <c r="BX240" i="4"/>
  <c r="BY240" i="4"/>
  <c r="BZ240" i="4"/>
  <c r="CA240" i="4"/>
  <c r="CB240" i="4"/>
  <c r="CC240" i="4"/>
  <c r="CD240" i="4"/>
  <c r="CE240" i="4"/>
  <c r="CF240" i="4"/>
  <c r="CG240" i="4"/>
  <c r="CH240" i="4"/>
  <c r="CI240" i="4"/>
  <c r="CJ240" i="4"/>
  <c r="CK240" i="4"/>
  <c r="CL240" i="4"/>
  <c r="CM240" i="4" s="1"/>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DM240" i="4"/>
  <c r="DN240" i="4"/>
  <c r="DO240" i="4"/>
  <c r="DP240" i="4"/>
  <c r="DQ240" i="4"/>
  <c r="DR240" i="4"/>
  <c r="DS240" i="4"/>
  <c r="DT240" i="4"/>
  <c r="DU240" i="4"/>
  <c r="DV240" i="4"/>
  <c r="DW240" i="4"/>
  <c r="EC240" i="4"/>
  <c r="ED240" i="4"/>
  <c r="EE240" i="4"/>
  <c r="EF240" i="4"/>
  <c r="EG240" i="4"/>
  <c r="EH240" i="4"/>
  <c r="EI240" i="4"/>
  <c r="EJ240" i="4"/>
  <c r="EK240" i="4"/>
  <c r="EL240" i="4"/>
  <c r="EM240" i="4"/>
  <c r="EN240" i="4"/>
  <c r="EO240" i="4"/>
  <c r="EP240" i="4"/>
  <c r="EQ240" i="4"/>
  <c r="ER240" i="4"/>
  <c r="ES240" i="4"/>
  <c r="ET240" i="4"/>
  <c r="EU240" i="4"/>
  <c r="EV240" i="4"/>
  <c r="EW240" i="4"/>
  <c r="B241" i="4"/>
  <c r="C241" i="4"/>
  <c r="D241" i="4"/>
  <c r="E241" i="4"/>
  <c r="F241" i="4"/>
  <c r="G241" i="4"/>
  <c r="H241" i="4"/>
  <c r="M241" i="4" s="1"/>
  <c r="N241" i="4" s="1"/>
  <c r="O241" i="4" s="1" a="1"/>
  <c r="O241" i="4" s="1"/>
  <c r="R241" i="4"/>
  <c r="S241" i="4"/>
  <c r="T241" i="4"/>
  <c r="U241" i="4"/>
  <c r="V241" i="4"/>
  <c r="W241" i="4"/>
  <c r="X241" i="4"/>
  <c r="Y241" i="4"/>
  <c r="Z241" i="4"/>
  <c r="AA241" i="4"/>
  <c r="AB241" i="4"/>
  <c r="AC241" i="4"/>
  <c r="AD241" i="4"/>
  <c r="AE241" i="4" s="1"/>
  <c r="AF241" i="4"/>
  <c r="AG241" i="4" s="1"/>
  <c r="AH241" i="4"/>
  <c r="AI241" i="4"/>
  <c r="AJ241" i="4"/>
  <c r="AK241" i="4"/>
  <c r="AL241" i="4"/>
  <c r="AN241" i="4"/>
  <c r="AM241" i="4" s="1"/>
  <c r="AO241" i="4"/>
  <c r="AP241" i="4"/>
  <c r="AQ241" i="4"/>
  <c r="AR241" i="4"/>
  <c r="AS241" i="4"/>
  <c r="AT241" i="4"/>
  <c r="AU241" i="4"/>
  <c r="AV241" i="4"/>
  <c r="AW241" i="4"/>
  <c r="AX241" i="4"/>
  <c r="AY241" i="4"/>
  <c r="AZ241" i="4"/>
  <c r="BA241" i="4"/>
  <c r="BB241" i="4"/>
  <c r="BC241" i="4"/>
  <c r="BD241" i="4"/>
  <c r="BE241" i="4"/>
  <c r="BF241" i="4"/>
  <c r="BG241" i="4"/>
  <c r="BH241" i="4"/>
  <c r="BI241" i="4"/>
  <c r="BJ241" i="4"/>
  <c r="BK241" i="4"/>
  <c r="BL241" i="4"/>
  <c r="BM241" i="4"/>
  <c r="BN241" i="4"/>
  <c r="BO241" i="4"/>
  <c r="BP241" i="4"/>
  <c r="BQ241" i="4"/>
  <c r="BR241" i="4"/>
  <c r="BS241" i="4"/>
  <c r="BT241" i="4"/>
  <c r="BU241" i="4"/>
  <c r="BV241" i="4"/>
  <c r="BW241" i="4"/>
  <c r="BX241" i="4"/>
  <c r="BY241" i="4"/>
  <c r="BZ241" i="4"/>
  <c r="CA241" i="4"/>
  <c r="CB241" i="4"/>
  <c r="CC241" i="4"/>
  <c r="CD241" i="4"/>
  <c r="CE241" i="4"/>
  <c r="CF241" i="4"/>
  <c r="CG241" i="4"/>
  <c r="CH241" i="4"/>
  <c r="CI241" i="4"/>
  <c r="CJ241" i="4"/>
  <c r="CK241" i="4"/>
  <c r="CL241" i="4"/>
  <c r="CM241" i="4" s="1"/>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DM241" i="4"/>
  <c r="DN241" i="4"/>
  <c r="DO241" i="4"/>
  <c r="DP241" i="4"/>
  <c r="DQ241" i="4"/>
  <c r="DR241" i="4"/>
  <c r="DS241" i="4"/>
  <c r="DT241" i="4"/>
  <c r="DU241" i="4"/>
  <c r="DV241" i="4"/>
  <c r="DW241" i="4"/>
  <c r="EC241" i="4"/>
  <c r="ED241" i="4"/>
  <c r="EE241" i="4"/>
  <c r="EF241" i="4"/>
  <c r="EG241" i="4"/>
  <c r="EH241" i="4"/>
  <c r="EI241" i="4"/>
  <c r="EJ241" i="4"/>
  <c r="EK241" i="4"/>
  <c r="EL241" i="4"/>
  <c r="EM241" i="4"/>
  <c r="EN241" i="4"/>
  <c r="EO241" i="4"/>
  <c r="EP241" i="4"/>
  <c r="EQ241" i="4"/>
  <c r="ER241" i="4"/>
  <c r="ES241" i="4"/>
  <c r="ET241" i="4"/>
  <c r="EU241" i="4"/>
  <c r="EV241" i="4"/>
  <c r="EW241" i="4"/>
  <c r="B242" i="4"/>
  <c r="C242" i="4"/>
  <c r="D242" i="4"/>
  <c r="E242" i="4"/>
  <c r="F242" i="4"/>
  <c r="G242" i="4"/>
  <c r="H242" i="4"/>
  <c r="M242" i="4" s="1"/>
  <c r="N242" i="4" s="1"/>
  <c r="O242" i="4" s="1" a="1"/>
  <c r="O242" i="4" s="1"/>
  <c r="R242" i="4"/>
  <c r="S242" i="4"/>
  <c r="T242" i="4"/>
  <c r="U242" i="4"/>
  <c r="V242" i="4"/>
  <c r="W242" i="4"/>
  <c r="X242" i="4"/>
  <c r="Y242" i="4"/>
  <c r="Z242" i="4"/>
  <c r="AA242" i="4"/>
  <c r="AB242" i="4"/>
  <c r="AC242" i="4"/>
  <c r="AD242" i="4"/>
  <c r="AE242" i="4" s="1"/>
  <c r="AF242" i="4"/>
  <c r="AG242" i="4" s="1"/>
  <c r="AH242" i="4"/>
  <c r="AI242" i="4"/>
  <c r="AJ242" i="4"/>
  <c r="AK242" i="4"/>
  <c r="AL242" i="4"/>
  <c r="AN242" i="4"/>
  <c r="AM242" i="4" s="1"/>
  <c r="AO242" i="4"/>
  <c r="AP242" i="4"/>
  <c r="AQ242" i="4"/>
  <c r="AR242" i="4"/>
  <c r="AS242" i="4"/>
  <c r="AT242" i="4"/>
  <c r="AU242" i="4"/>
  <c r="AV242" i="4"/>
  <c r="AW242" i="4"/>
  <c r="AX242" i="4"/>
  <c r="AY242" i="4"/>
  <c r="AZ242" i="4"/>
  <c r="BA242" i="4"/>
  <c r="BB242" i="4"/>
  <c r="BC242" i="4"/>
  <c r="BD242" i="4"/>
  <c r="BE242" i="4"/>
  <c r="BF242" i="4"/>
  <c r="BG242" i="4"/>
  <c r="BH242" i="4"/>
  <c r="BI242" i="4"/>
  <c r="BJ242" i="4"/>
  <c r="BK242" i="4"/>
  <c r="BL242" i="4"/>
  <c r="BM242" i="4"/>
  <c r="BN242" i="4"/>
  <c r="BO242" i="4"/>
  <c r="BP242" i="4"/>
  <c r="BQ242" i="4"/>
  <c r="BR242" i="4"/>
  <c r="BS242" i="4"/>
  <c r="BT242" i="4"/>
  <c r="BU242" i="4"/>
  <c r="BV242" i="4"/>
  <c r="BW242" i="4"/>
  <c r="BX242" i="4"/>
  <c r="BY242" i="4"/>
  <c r="BZ242" i="4"/>
  <c r="CA242" i="4"/>
  <c r="CB242" i="4"/>
  <c r="CC242" i="4"/>
  <c r="CD242" i="4"/>
  <c r="CE242" i="4"/>
  <c r="CF242" i="4"/>
  <c r="CG242" i="4"/>
  <c r="CH242" i="4"/>
  <c r="CI242" i="4"/>
  <c r="CJ242" i="4"/>
  <c r="CK242" i="4"/>
  <c r="CL242" i="4"/>
  <c r="CM242" i="4" s="1"/>
  <c r="CN242" i="4"/>
  <c r="CO242" i="4"/>
  <c r="CP242" i="4"/>
  <c r="CQ242" i="4"/>
  <c r="CR242" i="4"/>
  <c r="CS242" i="4"/>
  <c r="CT242" i="4"/>
  <c r="CU242" i="4"/>
  <c r="CV242" i="4"/>
  <c r="CW242" i="4"/>
  <c r="CX242" i="4"/>
  <c r="CY242" i="4"/>
  <c r="CZ242" i="4"/>
  <c r="DA242" i="4"/>
  <c r="DB242" i="4"/>
  <c r="DC242" i="4"/>
  <c r="DD242" i="4"/>
  <c r="DE242" i="4"/>
  <c r="DF242" i="4"/>
  <c r="DG242" i="4"/>
  <c r="DH242" i="4"/>
  <c r="DI242" i="4"/>
  <c r="DJ242" i="4"/>
  <c r="DK242" i="4"/>
  <c r="DL242" i="4"/>
  <c r="DM242" i="4"/>
  <c r="DN242" i="4"/>
  <c r="DO242" i="4"/>
  <c r="DP242" i="4"/>
  <c r="DQ242" i="4"/>
  <c r="DR242" i="4"/>
  <c r="DS242" i="4"/>
  <c r="DT242" i="4"/>
  <c r="DU242" i="4"/>
  <c r="DV242" i="4"/>
  <c r="DW242" i="4"/>
  <c r="EC242" i="4"/>
  <c r="ED242" i="4"/>
  <c r="EE242" i="4"/>
  <c r="EF242" i="4"/>
  <c r="EG242" i="4"/>
  <c r="EH242" i="4"/>
  <c r="EI242" i="4"/>
  <c r="EJ242" i="4"/>
  <c r="EK242" i="4"/>
  <c r="EL242" i="4"/>
  <c r="EM242" i="4"/>
  <c r="EN242" i="4"/>
  <c r="EO242" i="4"/>
  <c r="EP242" i="4"/>
  <c r="EQ242" i="4"/>
  <c r="ER242" i="4"/>
  <c r="ES242" i="4"/>
  <c r="ET242" i="4"/>
  <c r="EU242" i="4"/>
  <c r="EV242" i="4"/>
  <c r="EW242" i="4"/>
  <c r="B243" i="4"/>
  <c r="C243" i="4"/>
  <c r="D243" i="4"/>
  <c r="E243" i="4"/>
  <c r="F243" i="4"/>
  <c r="G243" i="4"/>
  <c r="H243" i="4"/>
  <c r="M243" i="4" s="1"/>
  <c r="N243" i="4" s="1"/>
  <c r="O243" i="4" s="1" a="1"/>
  <c r="O243" i="4" s="1"/>
  <c r="R243" i="4"/>
  <c r="S243" i="4"/>
  <c r="T243" i="4"/>
  <c r="U243" i="4"/>
  <c r="V243" i="4"/>
  <c r="W243" i="4"/>
  <c r="X243" i="4"/>
  <c r="Y243" i="4"/>
  <c r="Z243" i="4"/>
  <c r="AA243" i="4"/>
  <c r="AB243" i="4"/>
  <c r="AC243" i="4"/>
  <c r="AD243" i="4"/>
  <c r="AE243" i="4" s="1"/>
  <c r="AF243" i="4"/>
  <c r="AG243" i="4" s="1"/>
  <c r="AH243" i="4"/>
  <c r="AI243" i="4"/>
  <c r="AJ243" i="4"/>
  <c r="AK243" i="4"/>
  <c r="AL243" i="4"/>
  <c r="AN243" i="4"/>
  <c r="AM243" i="4" s="1"/>
  <c r="AO243" i="4"/>
  <c r="AP243" i="4"/>
  <c r="AQ243" i="4"/>
  <c r="AR243" i="4"/>
  <c r="AS243" i="4"/>
  <c r="AT243" i="4"/>
  <c r="AU243" i="4"/>
  <c r="AV243" i="4"/>
  <c r="AW243" i="4"/>
  <c r="AX243" i="4"/>
  <c r="AY243" i="4"/>
  <c r="AZ243" i="4"/>
  <c r="BA243" i="4"/>
  <c r="BB243" i="4"/>
  <c r="BC243" i="4"/>
  <c r="BD243" i="4"/>
  <c r="BE243" i="4"/>
  <c r="BF243" i="4"/>
  <c r="BG243" i="4"/>
  <c r="BH243" i="4"/>
  <c r="BI243" i="4"/>
  <c r="BJ243" i="4"/>
  <c r="BK243" i="4"/>
  <c r="BL243" i="4"/>
  <c r="BM243" i="4"/>
  <c r="BN243" i="4"/>
  <c r="BO243" i="4"/>
  <c r="BP243" i="4"/>
  <c r="BQ243" i="4"/>
  <c r="BR243" i="4"/>
  <c r="BS243" i="4"/>
  <c r="BT243" i="4"/>
  <c r="BU243" i="4"/>
  <c r="BV243" i="4"/>
  <c r="BW243" i="4"/>
  <c r="BX243" i="4"/>
  <c r="BY243" i="4"/>
  <c r="BZ243" i="4"/>
  <c r="CA243" i="4"/>
  <c r="CB243" i="4"/>
  <c r="CC243" i="4"/>
  <c r="CD243" i="4"/>
  <c r="CE243" i="4"/>
  <c r="CF243" i="4"/>
  <c r="CG243" i="4"/>
  <c r="CH243" i="4"/>
  <c r="CI243" i="4"/>
  <c r="CJ243" i="4"/>
  <c r="CK243" i="4"/>
  <c r="CL243" i="4"/>
  <c r="CM243" i="4" s="1"/>
  <c r="CN243" i="4"/>
  <c r="CO243" i="4"/>
  <c r="CP243" i="4"/>
  <c r="CQ243" i="4"/>
  <c r="CR243" i="4"/>
  <c r="CS243" i="4"/>
  <c r="CT243" i="4"/>
  <c r="CU243" i="4"/>
  <c r="CV243" i="4"/>
  <c r="CW243" i="4"/>
  <c r="CX243" i="4"/>
  <c r="CY243" i="4"/>
  <c r="CZ243" i="4"/>
  <c r="DA243" i="4"/>
  <c r="DB243" i="4"/>
  <c r="DC243" i="4"/>
  <c r="DD243" i="4"/>
  <c r="DE243" i="4"/>
  <c r="DF243" i="4"/>
  <c r="DG243" i="4"/>
  <c r="DH243" i="4"/>
  <c r="DI243" i="4"/>
  <c r="DJ243" i="4"/>
  <c r="DK243" i="4"/>
  <c r="DL243" i="4"/>
  <c r="DM243" i="4"/>
  <c r="DN243" i="4"/>
  <c r="DO243" i="4"/>
  <c r="DP243" i="4"/>
  <c r="DQ243" i="4"/>
  <c r="DR243" i="4"/>
  <c r="DS243" i="4"/>
  <c r="DT243" i="4"/>
  <c r="DU243" i="4"/>
  <c r="DV243" i="4"/>
  <c r="DW243" i="4"/>
  <c r="EC243" i="4"/>
  <c r="ED243" i="4"/>
  <c r="EE243" i="4"/>
  <c r="EF243" i="4"/>
  <c r="EG243" i="4"/>
  <c r="EH243" i="4"/>
  <c r="EI243" i="4"/>
  <c r="EJ243" i="4"/>
  <c r="EK243" i="4"/>
  <c r="EL243" i="4"/>
  <c r="EM243" i="4"/>
  <c r="EN243" i="4"/>
  <c r="EO243" i="4"/>
  <c r="EP243" i="4"/>
  <c r="EQ243" i="4"/>
  <c r="ER243" i="4"/>
  <c r="ES243" i="4"/>
  <c r="ET243" i="4"/>
  <c r="EU243" i="4"/>
  <c r="EV243" i="4"/>
  <c r="EW243" i="4"/>
  <c r="B244" i="4"/>
  <c r="C244" i="4"/>
  <c r="D244" i="4"/>
  <c r="E244" i="4"/>
  <c r="F244" i="4"/>
  <c r="G244" i="4"/>
  <c r="H244" i="4"/>
  <c r="M244" i="4" s="1"/>
  <c r="N244" i="4" s="1"/>
  <c r="O244" i="4" s="1" a="1"/>
  <c r="O244" i="4" s="1"/>
  <c r="R244" i="4"/>
  <c r="S244" i="4"/>
  <c r="T244" i="4"/>
  <c r="U244" i="4"/>
  <c r="V244" i="4"/>
  <c r="W244" i="4"/>
  <c r="X244" i="4"/>
  <c r="Y244" i="4"/>
  <c r="Z244" i="4"/>
  <c r="AA244" i="4"/>
  <c r="AB244" i="4"/>
  <c r="AC244" i="4"/>
  <c r="AD244" i="4"/>
  <c r="AE244" i="4" s="1"/>
  <c r="AF244" i="4"/>
  <c r="AG244" i="4" s="1"/>
  <c r="AH244" i="4"/>
  <c r="AI244" i="4"/>
  <c r="AJ244" i="4"/>
  <c r="AK244" i="4"/>
  <c r="AL244" i="4"/>
  <c r="AN244" i="4"/>
  <c r="AM244" i="4" s="1"/>
  <c r="AO244" i="4"/>
  <c r="AP244" i="4"/>
  <c r="AQ244" i="4"/>
  <c r="AR244" i="4"/>
  <c r="AS244" i="4"/>
  <c r="AT244" i="4"/>
  <c r="AU244" i="4"/>
  <c r="AV244" i="4"/>
  <c r="AW244" i="4"/>
  <c r="AX244" i="4"/>
  <c r="AY244" i="4"/>
  <c r="AZ244" i="4"/>
  <c r="BA244" i="4"/>
  <c r="BB244" i="4"/>
  <c r="BC244" i="4"/>
  <c r="BD244" i="4"/>
  <c r="BE244" i="4"/>
  <c r="BF244" i="4"/>
  <c r="BG244" i="4"/>
  <c r="BH244" i="4"/>
  <c r="BI244" i="4"/>
  <c r="BJ244" i="4"/>
  <c r="BK244" i="4"/>
  <c r="BL244" i="4"/>
  <c r="BM244" i="4"/>
  <c r="BN244" i="4"/>
  <c r="BO244" i="4"/>
  <c r="BP244" i="4"/>
  <c r="BQ244" i="4"/>
  <c r="BR244" i="4"/>
  <c r="BS244" i="4"/>
  <c r="BT244" i="4"/>
  <c r="BU244" i="4"/>
  <c r="BV244" i="4"/>
  <c r="BW244" i="4"/>
  <c r="BX244" i="4"/>
  <c r="BY244" i="4"/>
  <c r="BZ244" i="4"/>
  <c r="CA244" i="4"/>
  <c r="CB244" i="4"/>
  <c r="CC244" i="4"/>
  <c r="CD244" i="4"/>
  <c r="CE244" i="4"/>
  <c r="CF244" i="4"/>
  <c r="CG244" i="4"/>
  <c r="CH244" i="4"/>
  <c r="CI244" i="4"/>
  <c r="CJ244" i="4"/>
  <c r="CK244" i="4"/>
  <c r="CL244" i="4"/>
  <c r="CM244" i="4" s="1"/>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DM244" i="4"/>
  <c r="DN244" i="4"/>
  <c r="DO244" i="4"/>
  <c r="DP244" i="4"/>
  <c r="DQ244" i="4"/>
  <c r="DR244" i="4"/>
  <c r="DS244" i="4"/>
  <c r="DT244" i="4"/>
  <c r="DU244" i="4"/>
  <c r="DV244" i="4"/>
  <c r="DW244" i="4"/>
  <c r="EC244" i="4"/>
  <c r="ED244" i="4"/>
  <c r="EE244" i="4"/>
  <c r="EF244" i="4"/>
  <c r="EG244" i="4"/>
  <c r="EH244" i="4"/>
  <c r="EI244" i="4"/>
  <c r="EJ244" i="4"/>
  <c r="EK244" i="4"/>
  <c r="EL244" i="4"/>
  <c r="EM244" i="4"/>
  <c r="EN244" i="4"/>
  <c r="EO244" i="4"/>
  <c r="EP244" i="4"/>
  <c r="EQ244" i="4"/>
  <c r="ER244" i="4"/>
  <c r="ES244" i="4"/>
  <c r="ET244" i="4"/>
  <c r="EU244" i="4"/>
  <c r="EV244" i="4"/>
  <c r="EW244" i="4"/>
  <c r="B245" i="4"/>
  <c r="C245" i="4"/>
  <c r="D245" i="4"/>
  <c r="E245" i="4"/>
  <c r="F245" i="4"/>
  <c r="G245" i="4"/>
  <c r="H245" i="4"/>
  <c r="M245" i="4" s="1"/>
  <c r="N245" i="4" s="1"/>
  <c r="O245" i="4" s="1" a="1"/>
  <c r="O245" i="4" s="1"/>
  <c r="R245" i="4"/>
  <c r="S245" i="4"/>
  <c r="T245" i="4"/>
  <c r="U245" i="4"/>
  <c r="V245" i="4"/>
  <c r="W245" i="4"/>
  <c r="X245" i="4"/>
  <c r="Y245" i="4"/>
  <c r="Z245" i="4"/>
  <c r="AA245" i="4"/>
  <c r="AB245" i="4"/>
  <c r="AC245" i="4"/>
  <c r="AD245" i="4"/>
  <c r="AE245" i="4" s="1"/>
  <c r="AF245" i="4"/>
  <c r="AG245" i="4" s="1"/>
  <c r="AH245" i="4"/>
  <c r="AI245" i="4"/>
  <c r="AJ245" i="4"/>
  <c r="AK245" i="4"/>
  <c r="AL245" i="4"/>
  <c r="AN245" i="4"/>
  <c r="AM245" i="4" s="1"/>
  <c r="AO245" i="4"/>
  <c r="AP245" i="4"/>
  <c r="AQ245" i="4"/>
  <c r="AR245" i="4"/>
  <c r="AS245" i="4"/>
  <c r="AT245" i="4"/>
  <c r="AU245" i="4"/>
  <c r="AV245" i="4"/>
  <c r="AW245" i="4"/>
  <c r="AX245" i="4"/>
  <c r="AY245" i="4"/>
  <c r="AZ245" i="4"/>
  <c r="BA245" i="4"/>
  <c r="BB245" i="4"/>
  <c r="BC245" i="4"/>
  <c r="BD245" i="4"/>
  <c r="BE245" i="4"/>
  <c r="BF245" i="4"/>
  <c r="BG245" i="4"/>
  <c r="BH245" i="4"/>
  <c r="BI245" i="4"/>
  <c r="BJ245" i="4"/>
  <c r="BK245" i="4"/>
  <c r="BL245" i="4"/>
  <c r="BM245" i="4"/>
  <c r="BN245" i="4"/>
  <c r="BO245" i="4"/>
  <c r="BP245" i="4"/>
  <c r="BQ245" i="4"/>
  <c r="BR245" i="4"/>
  <c r="BS245" i="4"/>
  <c r="BT245" i="4"/>
  <c r="BU245" i="4"/>
  <c r="BV245" i="4"/>
  <c r="BW245" i="4"/>
  <c r="BX245" i="4"/>
  <c r="BY245" i="4"/>
  <c r="BZ245" i="4"/>
  <c r="CA245" i="4"/>
  <c r="CB245" i="4"/>
  <c r="CC245" i="4"/>
  <c r="CD245" i="4"/>
  <c r="CE245" i="4"/>
  <c r="CF245" i="4"/>
  <c r="CG245" i="4"/>
  <c r="CH245" i="4"/>
  <c r="CI245" i="4"/>
  <c r="CJ245" i="4"/>
  <c r="CK245" i="4"/>
  <c r="CL245" i="4"/>
  <c r="CM245" i="4" s="1"/>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DM245" i="4"/>
  <c r="DN245" i="4"/>
  <c r="DO245" i="4"/>
  <c r="DP245" i="4"/>
  <c r="DQ245" i="4"/>
  <c r="DR245" i="4"/>
  <c r="DS245" i="4"/>
  <c r="DT245" i="4"/>
  <c r="DU245" i="4"/>
  <c r="DV245" i="4"/>
  <c r="DW245" i="4"/>
  <c r="EC245" i="4"/>
  <c r="ED245" i="4"/>
  <c r="EE245" i="4"/>
  <c r="EF245" i="4"/>
  <c r="EG245" i="4"/>
  <c r="EH245" i="4"/>
  <c r="EI245" i="4"/>
  <c r="EJ245" i="4"/>
  <c r="EK245" i="4"/>
  <c r="EL245" i="4"/>
  <c r="EM245" i="4"/>
  <c r="EN245" i="4"/>
  <c r="EO245" i="4"/>
  <c r="EP245" i="4"/>
  <c r="EQ245" i="4"/>
  <c r="ER245" i="4"/>
  <c r="ES245" i="4"/>
  <c r="ET245" i="4"/>
  <c r="EU245" i="4"/>
  <c r="EV245" i="4"/>
  <c r="EW245" i="4"/>
  <c r="B246" i="4"/>
  <c r="C246" i="4"/>
  <c r="D246" i="4"/>
  <c r="E246" i="4"/>
  <c r="F246" i="4"/>
  <c r="G246" i="4"/>
  <c r="H246" i="4"/>
  <c r="M246" i="4" s="1"/>
  <c r="N246" i="4" s="1"/>
  <c r="O246" i="4" s="1" a="1"/>
  <c r="O246" i="4" s="1"/>
  <c r="R246" i="4"/>
  <c r="S246" i="4"/>
  <c r="T246" i="4"/>
  <c r="U246" i="4"/>
  <c r="V246" i="4"/>
  <c r="W246" i="4"/>
  <c r="X246" i="4"/>
  <c r="Y246" i="4"/>
  <c r="Z246" i="4"/>
  <c r="AA246" i="4"/>
  <c r="AB246" i="4"/>
  <c r="AC246" i="4"/>
  <c r="AD246" i="4"/>
  <c r="AE246" i="4" s="1"/>
  <c r="AF246" i="4"/>
  <c r="AG246" i="4" s="1"/>
  <c r="AH246" i="4"/>
  <c r="AI246" i="4"/>
  <c r="AJ246" i="4"/>
  <c r="AK246" i="4"/>
  <c r="AL246" i="4"/>
  <c r="AN246" i="4"/>
  <c r="AM246" i="4" s="1"/>
  <c r="AO246" i="4"/>
  <c r="AP246" i="4"/>
  <c r="AQ246" i="4"/>
  <c r="AR246" i="4"/>
  <c r="AS246" i="4"/>
  <c r="AT246" i="4"/>
  <c r="AU246" i="4"/>
  <c r="AV246" i="4"/>
  <c r="AW246" i="4"/>
  <c r="AX246" i="4"/>
  <c r="AY246" i="4"/>
  <c r="AZ246" i="4"/>
  <c r="BA246" i="4"/>
  <c r="BB246" i="4"/>
  <c r="BC246" i="4"/>
  <c r="BD246" i="4"/>
  <c r="BE246" i="4"/>
  <c r="BF246" i="4"/>
  <c r="BG246" i="4"/>
  <c r="BH246" i="4"/>
  <c r="BI246" i="4"/>
  <c r="BJ246" i="4"/>
  <c r="BK246" i="4"/>
  <c r="BL246" i="4"/>
  <c r="BM246" i="4"/>
  <c r="BN246" i="4"/>
  <c r="BO246" i="4"/>
  <c r="BP246" i="4"/>
  <c r="BQ246" i="4"/>
  <c r="BR246" i="4"/>
  <c r="BS246" i="4"/>
  <c r="BT246" i="4"/>
  <c r="BU246" i="4"/>
  <c r="BV246" i="4"/>
  <c r="BW246" i="4"/>
  <c r="BX246" i="4"/>
  <c r="BY246" i="4"/>
  <c r="BZ246" i="4"/>
  <c r="CA246" i="4"/>
  <c r="CB246" i="4"/>
  <c r="CC246" i="4"/>
  <c r="CD246" i="4"/>
  <c r="CE246" i="4"/>
  <c r="CF246" i="4"/>
  <c r="CG246" i="4"/>
  <c r="CH246" i="4"/>
  <c r="CI246" i="4"/>
  <c r="CJ246" i="4"/>
  <c r="CK246" i="4"/>
  <c r="CL246" i="4"/>
  <c r="CM246" i="4" s="1"/>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DM246" i="4"/>
  <c r="DN246" i="4"/>
  <c r="DO246" i="4"/>
  <c r="DP246" i="4"/>
  <c r="DQ246" i="4"/>
  <c r="DR246" i="4"/>
  <c r="DS246" i="4"/>
  <c r="DT246" i="4"/>
  <c r="DU246" i="4"/>
  <c r="DV246" i="4"/>
  <c r="DW246" i="4"/>
  <c r="EC246" i="4"/>
  <c r="ED246" i="4"/>
  <c r="EE246" i="4"/>
  <c r="EF246" i="4"/>
  <c r="EG246" i="4"/>
  <c r="EH246" i="4"/>
  <c r="EI246" i="4"/>
  <c r="EJ246" i="4"/>
  <c r="EK246" i="4"/>
  <c r="EL246" i="4"/>
  <c r="EM246" i="4"/>
  <c r="EN246" i="4"/>
  <c r="EO246" i="4"/>
  <c r="EP246" i="4"/>
  <c r="EQ246" i="4"/>
  <c r="ER246" i="4"/>
  <c r="ES246" i="4"/>
  <c r="ET246" i="4"/>
  <c r="EU246" i="4"/>
  <c r="EV246" i="4"/>
  <c r="EW246" i="4"/>
  <c r="B247" i="4"/>
  <c r="C247" i="4"/>
  <c r="D247" i="4"/>
  <c r="E247" i="4"/>
  <c r="F247" i="4"/>
  <c r="G247" i="4"/>
  <c r="H247" i="4"/>
  <c r="M247" i="4" s="1"/>
  <c r="N247" i="4" s="1"/>
  <c r="O247" i="4" s="1" a="1"/>
  <c r="O247" i="4" s="1"/>
  <c r="R247" i="4"/>
  <c r="S247" i="4"/>
  <c r="T247" i="4"/>
  <c r="U247" i="4"/>
  <c r="V247" i="4"/>
  <c r="W247" i="4"/>
  <c r="X247" i="4"/>
  <c r="Y247" i="4"/>
  <c r="Z247" i="4"/>
  <c r="AA247" i="4"/>
  <c r="AB247" i="4"/>
  <c r="AC247" i="4"/>
  <c r="AD247" i="4"/>
  <c r="AE247" i="4" s="1"/>
  <c r="AF247" i="4"/>
  <c r="AG247" i="4" s="1"/>
  <c r="AH247" i="4"/>
  <c r="AI247" i="4"/>
  <c r="AJ247" i="4"/>
  <c r="AK247" i="4"/>
  <c r="AL247" i="4"/>
  <c r="AN247" i="4"/>
  <c r="AM247" i="4" s="1"/>
  <c r="AO247" i="4"/>
  <c r="AP247" i="4"/>
  <c r="AQ247" i="4"/>
  <c r="AR247" i="4"/>
  <c r="AS247" i="4"/>
  <c r="AT247" i="4"/>
  <c r="AU247" i="4"/>
  <c r="AV247" i="4"/>
  <c r="AW247" i="4"/>
  <c r="AX247" i="4"/>
  <c r="AY247" i="4"/>
  <c r="AZ247" i="4"/>
  <c r="BA247" i="4"/>
  <c r="BB247" i="4"/>
  <c r="BC247" i="4"/>
  <c r="BD247" i="4"/>
  <c r="BE247" i="4"/>
  <c r="BF247" i="4"/>
  <c r="BG247" i="4"/>
  <c r="BH247" i="4"/>
  <c r="BI247" i="4"/>
  <c r="BJ247" i="4"/>
  <c r="BK247" i="4"/>
  <c r="BL247" i="4"/>
  <c r="BM247" i="4"/>
  <c r="BN247" i="4"/>
  <c r="BO247" i="4"/>
  <c r="BP247" i="4"/>
  <c r="BQ247" i="4"/>
  <c r="BR247" i="4"/>
  <c r="BS247" i="4"/>
  <c r="BT247" i="4"/>
  <c r="BU247" i="4"/>
  <c r="BV247" i="4"/>
  <c r="BW247" i="4"/>
  <c r="BX247" i="4"/>
  <c r="BY247" i="4"/>
  <c r="BZ247" i="4"/>
  <c r="CA247" i="4"/>
  <c r="CB247" i="4"/>
  <c r="CC247" i="4"/>
  <c r="CD247" i="4"/>
  <c r="CE247" i="4"/>
  <c r="CF247" i="4"/>
  <c r="CG247" i="4"/>
  <c r="CH247" i="4"/>
  <c r="CI247" i="4"/>
  <c r="CJ247" i="4"/>
  <c r="CK247" i="4"/>
  <c r="CL247" i="4"/>
  <c r="CM247" i="4" s="1"/>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DM247" i="4"/>
  <c r="DN247" i="4"/>
  <c r="DO247" i="4"/>
  <c r="DP247" i="4"/>
  <c r="DQ247" i="4"/>
  <c r="DR247" i="4"/>
  <c r="DS247" i="4"/>
  <c r="DT247" i="4"/>
  <c r="DU247" i="4"/>
  <c r="DV247" i="4"/>
  <c r="DW247" i="4"/>
  <c r="EC247" i="4"/>
  <c r="ED247" i="4"/>
  <c r="EE247" i="4"/>
  <c r="EF247" i="4"/>
  <c r="EG247" i="4"/>
  <c r="EH247" i="4"/>
  <c r="EI247" i="4"/>
  <c r="EJ247" i="4"/>
  <c r="EK247" i="4"/>
  <c r="EL247" i="4"/>
  <c r="EM247" i="4"/>
  <c r="EN247" i="4"/>
  <c r="EO247" i="4"/>
  <c r="EP247" i="4"/>
  <c r="EQ247" i="4"/>
  <c r="ER247" i="4"/>
  <c r="ES247" i="4"/>
  <c r="ET247" i="4"/>
  <c r="EU247" i="4"/>
  <c r="EV247" i="4"/>
  <c r="EW247" i="4"/>
  <c r="B248" i="4"/>
  <c r="C248" i="4"/>
  <c r="D248" i="4"/>
  <c r="E248" i="4"/>
  <c r="F248" i="4"/>
  <c r="G248" i="4"/>
  <c r="H248" i="4"/>
  <c r="M248" i="4" s="1"/>
  <c r="N248" i="4" s="1"/>
  <c r="O248" i="4" s="1" a="1"/>
  <c r="O248" i="4" s="1"/>
  <c r="R248" i="4"/>
  <c r="S248" i="4"/>
  <c r="T248" i="4"/>
  <c r="U248" i="4"/>
  <c r="V248" i="4"/>
  <c r="W248" i="4"/>
  <c r="X248" i="4"/>
  <c r="Y248" i="4"/>
  <c r="Z248" i="4"/>
  <c r="AA248" i="4"/>
  <c r="AB248" i="4"/>
  <c r="AC248" i="4"/>
  <c r="AD248" i="4"/>
  <c r="AE248" i="4" s="1"/>
  <c r="AF248" i="4"/>
  <c r="AG248" i="4" s="1"/>
  <c r="AH248" i="4"/>
  <c r="AI248" i="4"/>
  <c r="AJ248" i="4"/>
  <c r="AK248" i="4"/>
  <c r="AL248" i="4"/>
  <c r="AN248" i="4"/>
  <c r="AM248" i="4" s="1"/>
  <c r="AO248" i="4"/>
  <c r="AP248" i="4"/>
  <c r="AQ248" i="4"/>
  <c r="AR248" i="4"/>
  <c r="AS248" i="4"/>
  <c r="AT248" i="4"/>
  <c r="AU248" i="4"/>
  <c r="AV248" i="4"/>
  <c r="AW248" i="4"/>
  <c r="AX248" i="4"/>
  <c r="AY248" i="4"/>
  <c r="AZ248" i="4"/>
  <c r="BA248" i="4"/>
  <c r="BB248" i="4"/>
  <c r="BC248" i="4"/>
  <c r="BD248" i="4"/>
  <c r="BE248" i="4"/>
  <c r="BF248" i="4"/>
  <c r="BG248" i="4"/>
  <c r="BH248" i="4"/>
  <c r="BI248" i="4"/>
  <c r="BJ248" i="4"/>
  <c r="BK248" i="4"/>
  <c r="BL248" i="4"/>
  <c r="BM248" i="4"/>
  <c r="BN248" i="4"/>
  <c r="BO248" i="4"/>
  <c r="BP248" i="4"/>
  <c r="BQ248" i="4"/>
  <c r="BR248" i="4"/>
  <c r="BS248" i="4"/>
  <c r="BT248" i="4"/>
  <c r="BU248" i="4"/>
  <c r="BV248" i="4"/>
  <c r="BW248" i="4"/>
  <c r="BX248" i="4"/>
  <c r="BY248" i="4"/>
  <c r="BZ248" i="4"/>
  <c r="CA248" i="4"/>
  <c r="CB248" i="4"/>
  <c r="CC248" i="4"/>
  <c r="CD248" i="4"/>
  <c r="CE248" i="4"/>
  <c r="CF248" i="4"/>
  <c r="CG248" i="4"/>
  <c r="CH248" i="4"/>
  <c r="CI248" i="4"/>
  <c r="CJ248" i="4"/>
  <c r="CK248" i="4"/>
  <c r="CL248" i="4"/>
  <c r="CM248" i="4" s="1"/>
  <c r="CN248" i="4"/>
  <c r="CO248" i="4"/>
  <c r="CP248" i="4"/>
  <c r="CQ248" i="4"/>
  <c r="CR248" i="4"/>
  <c r="CS248" i="4"/>
  <c r="CT248" i="4"/>
  <c r="CU248" i="4"/>
  <c r="CV248" i="4"/>
  <c r="CW248" i="4"/>
  <c r="CX248" i="4"/>
  <c r="CY248" i="4"/>
  <c r="CZ248" i="4"/>
  <c r="DA248" i="4"/>
  <c r="DB248" i="4"/>
  <c r="DC248" i="4"/>
  <c r="DD248" i="4"/>
  <c r="DE248" i="4"/>
  <c r="DF248" i="4"/>
  <c r="DG248" i="4"/>
  <c r="DH248" i="4"/>
  <c r="DI248" i="4"/>
  <c r="DJ248" i="4"/>
  <c r="DK248" i="4"/>
  <c r="DL248" i="4"/>
  <c r="DM248" i="4"/>
  <c r="DN248" i="4"/>
  <c r="DO248" i="4"/>
  <c r="DP248" i="4"/>
  <c r="DQ248" i="4"/>
  <c r="DR248" i="4"/>
  <c r="DS248" i="4"/>
  <c r="DT248" i="4"/>
  <c r="DU248" i="4"/>
  <c r="DV248" i="4"/>
  <c r="DW248" i="4"/>
  <c r="EC248" i="4"/>
  <c r="ED248" i="4"/>
  <c r="EE248" i="4"/>
  <c r="EF248" i="4"/>
  <c r="EG248" i="4"/>
  <c r="EH248" i="4"/>
  <c r="EI248" i="4"/>
  <c r="EJ248" i="4"/>
  <c r="EK248" i="4"/>
  <c r="EL248" i="4"/>
  <c r="EM248" i="4"/>
  <c r="EN248" i="4"/>
  <c r="EO248" i="4"/>
  <c r="EP248" i="4"/>
  <c r="EQ248" i="4"/>
  <c r="ER248" i="4"/>
  <c r="ES248" i="4"/>
  <c r="ET248" i="4"/>
  <c r="EU248" i="4"/>
  <c r="EV248" i="4"/>
  <c r="EW248" i="4"/>
  <c r="B249" i="4"/>
  <c r="C249" i="4"/>
  <c r="D249" i="4"/>
  <c r="E249" i="4"/>
  <c r="F249" i="4"/>
  <c r="G249" i="4"/>
  <c r="H249" i="4"/>
  <c r="M249" i="4" s="1"/>
  <c r="N249" i="4" s="1"/>
  <c r="O249" i="4" s="1" a="1"/>
  <c r="O249" i="4" s="1"/>
  <c r="R249" i="4"/>
  <c r="S249" i="4"/>
  <c r="T249" i="4"/>
  <c r="U249" i="4"/>
  <c r="V249" i="4"/>
  <c r="W249" i="4"/>
  <c r="X249" i="4"/>
  <c r="Y249" i="4"/>
  <c r="Z249" i="4"/>
  <c r="AA249" i="4"/>
  <c r="AB249" i="4"/>
  <c r="AC249" i="4"/>
  <c r="AD249" i="4"/>
  <c r="AE249" i="4" s="1"/>
  <c r="AF249" i="4"/>
  <c r="AG249" i="4" s="1"/>
  <c r="AH249" i="4"/>
  <c r="AI249" i="4"/>
  <c r="AJ249" i="4"/>
  <c r="AK249" i="4"/>
  <c r="AL249" i="4"/>
  <c r="AN249" i="4"/>
  <c r="AM249" i="4" s="1"/>
  <c r="AO249" i="4"/>
  <c r="AP249" i="4"/>
  <c r="AQ249" i="4"/>
  <c r="AR249" i="4"/>
  <c r="AS249" i="4"/>
  <c r="AT249" i="4"/>
  <c r="AU249" i="4"/>
  <c r="AV249" i="4"/>
  <c r="AW249" i="4"/>
  <c r="AX249" i="4"/>
  <c r="AY249" i="4"/>
  <c r="AZ249" i="4"/>
  <c r="BA249" i="4"/>
  <c r="BB249" i="4"/>
  <c r="BC249" i="4"/>
  <c r="BD249" i="4"/>
  <c r="BE249" i="4"/>
  <c r="BF249" i="4"/>
  <c r="BG249" i="4"/>
  <c r="BH249" i="4"/>
  <c r="BI249" i="4"/>
  <c r="BJ249" i="4"/>
  <c r="BK249" i="4"/>
  <c r="BL249" i="4"/>
  <c r="BM249" i="4"/>
  <c r="BN249" i="4"/>
  <c r="BO249" i="4"/>
  <c r="BP249" i="4"/>
  <c r="BQ249" i="4"/>
  <c r="BR249" i="4"/>
  <c r="BS249" i="4"/>
  <c r="BT249" i="4"/>
  <c r="BU249" i="4"/>
  <c r="BV249" i="4"/>
  <c r="BW249" i="4"/>
  <c r="BX249" i="4"/>
  <c r="BY249" i="4"/>
  <c r="BZ249" i="4"/>
  <c r="CA249" i="4"/>
  <c r="CB249" i="4"/>
  <c r="CC249" i="4"/>
  <c r="CD249" i="4"/>
  <c r="CE249" i="4"/>
  <c r="CF249" i="4"/>
  <c r="CG249" i="4"/>
  <c r="CH249" i="4"/>
  <c r="CI249" i="4"/>
  <c r="CJ249" i="4"/>
  <c r="CK249" i="4"/>
  <c r="CL249" i="4"/>
  <c r="CM249" i="4" s="1"/>
  <c r="CN249" i="4"/>
  <c r="CO249" i="4"/>
  <c r="CP249" i="4"/>
  <c r="CQ249" i="4"/>
  <c r="CR249" i="4"/>
  <c r="CS249" i="4"/>
  <c r="CT249" i="4"/>
  <c r="CU249" i="4"/>
  <c r="CV249" i="4"/>
  <c r="CW249" i="4"/>
  <c r="CX249" i="4"/>
  <c r="CY249" i="4"/>
  <c r="CZ249" i="4"/>
  <c r="DA249" i="4"/>
  <c r="DB249" i="4"/>
  <c r="DC249" i="4"/>
  <c r="DD249" i="4"/>
  <c r="DE249" i="4"/>
  <c r="DF249" i="4"/>
  <c r="DG249" i="4"/>
  <c r="DH249" i="4"/>
  <c r="DI249" i="4"/>
  <c r="DJ249" i="4"/>
  <c r="DK249" i="4"/>
  <c r="DL249" i="4"/>
  <c r="DM249" i="4"/>
  <c r="DN249" i="4"/>
  <c r="DO249" i="4"/>
  <c r="DP249" i="4"/>
  <c r="DQ249" i="4"/>
  <c r="DR249" i="4"/>
  <c r="DS249" i="4"/>
  <c r="DT249" i="4"/>
  <c r="DU249" i="4"/>
  <c r="DV249" i="4"/>
  <c r="DW249" i="4"/>
  <c r="EC249" i="4"/>
  <c r="ED249" i="4"/>
  <c r="EE249" i="4"/>
  <c r="EF249" i="4"/>
  <c r="EG249" i="4"/>
  <c r="EH249" i="4"/>
  <c r="EI249" i="4"/>
  <c r="EJ249" i="4"/>
  <c r="EK249" i="4"/>
  <c r="EL249" i="4"/>
  <c r="EM249" i="4"/>
  <c r="EN249" i="4"/>
  <c r="EO249" i="4"/>
  <c r="EP249" i="4"/>
  <c r="EQ249" i="4"/>
  <c r="ER249" i="4"/>
  <c r="ES249" i="4"/>
  <c r="ET249" i="4"/>
  <c r="EU249" i="4"/>
  <c r="EV249" i="4"/>
  <c r="EW249" i="4"/>
  <c r="B250" i="4"/>
  <c r="C250" i="4"/>
  <c r="D250" i="4"/>
  <c r="E250" i="4"/>
  <c r="F250" i="4"/>
  <c r="G250" i="4"/>
  <c r="H250" i="4"/>
  <c r="M250" i="4" s="1"/>
  <c r="N250" i="4" s="1"/>
  <c r="O250" i="4" s="1" a="1"/>
  <c r="O250" i="4" s="1"/>
  <c r="R250" i="4"/>
  <c r="S250" i="4"/>
  <c r="T250" i="4"/>
  <c r="U250" i="4"/>
  <c r="V250" i="4"/>
  <c r="W250" i="4"/>
  <c r="X250" i="4"/>
  <c r="Y250" i="4"/>
  <c r="Z250" i="4"/>
  <c r="AA250" i="4"/>
  <c r="AB250" i="4"/>
  <c r="AC250" i="4"/>
  <c r="AD250" i="4"/>
  <c r="AE250" i="4" s="1"/>
  <c r="AF250" i="4"/>
  <c r="AG250" i="4" s="1"/>
  <c r="AH250" i="4"/>
  <c r="AI250" i="4"/>
  <c r="AJ250" i="4"/>
  <c r="AK250" i="4"/>
  <c r="AL250" i="4"/>
  <c r="AN250" i="4"/>
  <c r="AM250" i="4" s="1"/>
  <c r="AO250" i="4"/>
  <c r="AP250" i="4"/>
  <c r="AQ250" i="4"/>
  <c r="AR250" i="4"/>
  <c r="AS250" i="4"/>
  <c r="AT250" i="4"/>
  <c r="AU250" i="4"/>
  <c r="AV250" i="4"/>
  <c r="AW250" i="4"/>
  <c r="AX250" i="4"/>
  <c r="AY250" i="4"/>
  <c r="AZ250" i="4"/>
  <c r="BA250" i="4"/>
  <c r="BB250" i="4"/>
  <c r="BC250" i="4"/>
  <c r="BD250" i="4"/>
  <c r="BE250" i="4"/>
  <c r="BF250" i="4"/>
  <c r="BG250" i="4"/>
  <c r="BH250" i="4"/>
  <c r="BI250" i="4"/>
  <c r="BJ250" i="4"/>
  <c r="BK250" i="4"/>
  <c r="BL250" i="4"/>
  <c r="BM250" i="4"/>
  <c r="BN250" i="4"/>
  <c r="BO250" i="4"/>
  <c r="BP250" i="4"/>
  <c r="BQ250" i="4"/>
  <c r="BR250" i="4"/>
  <c r="BS250" i="4"/>
  <c r="BT250" i="4"/>
  <c r="BU250" i="4"/>
  <c r="BV250" i="4"/>
  <c r="BW250" i="4"/>
  <c r="BX250" i="4"/>
  <c r="BY250" i="4"/>
  <c r="BZ250" i="4"/>
  <c r="CA250" i="4"/>
  <c r="CB250" i="4"/>
  <c r="CC250" i="4"/>
  <c r="CD250" i="4"/>
  <c r="CE250" i="4"/>
  <c r="CF250" i="4"/>
  <c r="CG250" i="4"/>
  <c r="CH250" i="4"/>
  <c r="CI250" i="4"/>
  <c r="CJ250" i="4"/>
  <c r="CK250" i="4"/>
  <c r="CL250" i="4"/>
  <c r="CM250" i="4" s="1"/>
  <c r="CN250" i="4"/>
  <c r="CO250" i="4"/>
  <c r="CP250" i="4"/>
  <c r="CQ250" i="4"/>
  <c r="CR250" i="4"/>
  <c r="CS250" i="4"/>
  <c r="CT250" i="4"/>
  <c r="CU250" i="4"/>
  <c r="CV250" i="4"/>
  <c r="CW250" i="4"/>
  <c r="CX250" i="4"/>
  <c r="CY250" i="4"/>
  <c r="CZ250" i="4"/>
  <c r="DA250" i="4"/>
  <c r="DB250" i="4"/>
  <c r="DC250" i="4"/>
  <c r="DD250" i="4"/>
  <c r="DE250" i="4"/>
  <c r="DF250" i="4"/>
  <c r="DG250" i="4"/>
  <c r="DH250" i="4"/>
  <c r="DI250" i="4"/>
  <c r="DJ250" i="4"/>
  <c r="DK250" i="4"/>
  <c r="DL250" i="4"/>
  <c r="DM250" i="4"/>
  <c r="DN250" i="4"/>
  <c r="DO250" i="4"/>
  <c r="DP250" i="4"/>
  <c r="DQ250" i="4"/>
  <c r="DR250" i="4"/>
  <c r="DS250" i="4"/>
  <c r="DT250" i="4"/>
  <c r="DU250" i="4"/>
  <c r="DV250" i="4"/>
  <c r="DW250" i="4"/>
  <c r="EC250" i="4"/>
  <c r="ED250" i="4"/>
  <c r="EE250" i="4"/>
  <c r="EF250" i="4"/>
  <c r="EG250" i="4"/>
  <c r="EH250" i="4"/>
  <c r="EI250" i="4"/>
  <c r="EJ250" i="4"/>
  <c r="EK250" i="4"/>
  <c r="EL250" i="4"/>
  <c r="EM250" i="4"/>
  <c r="EN250" i="4"/>
  <c r="EO250" i="4"/>
  <c r="EP250" i="4"/>
  <c r="EQ250" i="4"/>
  <c r="ER250" i="4"/>
  <c r="ES250" i="4"/>
  <c r="ET250" i="4"/>
  <c r="EU250" i="4"/>
  <c r="EV250" i="4"/>
  <c r="EW250" i="4"/>
  <c r="B251" i="4"/>
  <c r="C251" i="4"/>
  <c r="D251" i="4"/>
  <c r="E251" i="4"/>
  <c r="F251" i="4"/>
  <c r="G251" i="4"/>
  <c r="H251" i="4"/>
  <c r="M251" i="4" s="1"/>
  <c r="N251" i="4" s="1"/>
  <c r="O251" i="4" s="1" a="1"/>
  <c r="O251" i="4" s="1"/>
  <c r="R251" i="4"/>
  <c r="S251" i="4"/>
  <c r="T251" i="4"/>
  <c r="U251" i="4"/>
  <c r="V251" i="4"/>
  <c r="W251" i="4"/>
  <c r="X251" i="4"/>
  <c r="Y251" i="4"/>
  <c r="Z251" i="4"/>
  <c r="AA251" i="4"/>
  <c r="AB251" i="4"/>
  <c r="AC251" i="4"/>
  <c r="AD251" i="4"/>
  <c r="AE251" i="4" s="1"/>
  <c r="AF251" i="4"/>
  <c r="AG251" i="4" s="1"/>
  <c r="AH251" i="4"/>
  <c r="AI251" i="4"/>
  <c r="AJ251" i="4"/>
  <c r="AK251" i="4"/>
  <c r="AL251" i="4"/>
  <c r="AN251" i="4"/>
  <c r="AM251" i="4" s="1"/>
  <c r="AO251" i="4"/>
  <c r="AP251" i="4"/>
  <c r="AQ251" i="4"/>
  <c r="AR251" i="4"/>
  <c r="AS251" i="4"/>
  <c r="AT251" i="4"/>
  <c r="AU251" i="4"/>
  <c r="AV251" i="4"/>
  <c r="AW251" i="4"/>
  <c r="AX251" i="4"/>
  <c r="AY251" i="4"/>
  <c r="AZ251" i="4"/>
  <c r="BA251" i="4"/>
  <c r="BB251" i="4"/>
  <c r="BC251" i="4"/>
  <c r="BD251" i="4"/>
  <c r="BE251" i="4"/>
  <c r="BF251" i="4"/>
  <c r="BG251" i="4"/>
  <c r="BH251" i="4"/>
  <c r="BI251" i="4"/>
  <c r="BJ251" i="4"/>
  <c r="BK251" i="4"/>
  <c r="BL251" i="4"/>
  <c r="BM251" i="4"/>
  <c r="BN251" i="4"/>
  <c r="BO251" i="4"/>
  <c r="BP251" i="4"/>
  <c r="BQ251" i="4"/>
  <c r="BR251" i="4"/>
  <c r="BS251" i="4"/>
  <c r="BT251" i="4"/>
  <c r="BU251" i="4"/>
  <c r="BV251" i="4"/>
  <c r="BW251" i="4"/>
  <c r="BX251" i="4"/>
  <c r="BY251" i="4"/>
  <c r="BZ251" i="4"/>
  <c r="CA251" i="4"/>
  <c r="CB251" i="4"/>
  <c r="CC251" i="4"/>
  <c r="CD251" i="4"/>
  <c r="CE251" i="4"/>
  <c r="CF251" i="4"/>
  <c r="CG251" i="4"/>
  <c r="CH251" i="4"/>
  <c r="CI251" i="4"/>
  <c r="CJ251" i="4"/>
  <c r="CK251" i="4"/>
  <c r="CL251" i="4"/>
  <c r="CM251" i="4" s="1"/>
  <c r="CN251" i="4"/>
  <c r="CO251" i="4"/>
  <c r="CP251" i="4"/>
  <c r="CQ251" i="4"/>
  <c r="CR251" i="4"/>
  <c r="CS251" i="4"/>
  <c r="CT251" i="4"/>
  <c r="CU251" i="4"/>
  <c r="CV251" i="4"/>
  <c r="CW251" i="4"/>
  <c r="CX251" i="4"/>
  <c r="CY251" i="4"/>
  <c r="CZ251" i="4"/>
  <c r="DA251" i="4"/>
  <c r="DB251" i="4"/>
  <c r="DC251" i="4"/>
  <c r="DD251" i="4"/>
  <c r="DE251" i="4"/>
  <c r="DF251" i="4"/>
  <c r="DG251" i="4"/>
  <c r="DH251" i="4"/>
  <c r="DI251" i="4"/>
  <c r="DJ251" i="4"/>
  <c r="DK251" i="4"/>
  <c r="DL251" i="4"/>
  <c r="DM251" i="4"/>
  <c r="DN251" i="4"/>
  <c r="DO251" i="4"/>
  <c r="DP251" i="4"/>
  <c r="DQ251" i="4"/>
  <c r="DR251" i="4"/>
  <c r="DS251" i="4"/>
  <c r="DT251" i="4"/>
  <c r="DU251" i="4"/>
  <c r="DV251" i="4"/>
  <c r="DW251" i="4"/>
  <c r="EC251" i="4"/>
  <c r="ED251" i="4"/>
  <c r="EE251" i="4"/>
  <c r="EF251" i="4"/>
  <c r="EG251" i="4"/>
  <c r="EH251" i="4"/>
  <c r="EI251" i="4"/>
  <c r="EJ251" i="4"/>
  <c r="EK251" i="4"/>
  <c r="EL251" i="4"/>
  <c r="EM251" i="4"/>
  <c r="EN251" i="4"/>
  <c r="EO251" i="4"/>
  <c r="EP251" i="4"/>
  <c r="EQ251" i="4"/>
  <c r="ER251" i="4"/>
  <c r="ES251" i="4"/>
  <c r="ET251" i="4"/>
  <c r="EU251" i="4"/>
  <c r="EV251" i="4"/>
  <c r="EW251" i="4"/>
  <c r="B252" i="4"/>
  <c r="C252" i="4"/>
  <c r="D252" i="4"/>
  <c r="E252" i="4"/>
  <c r="F252" i="4"/>
  <c r="G252" i="4"/>
  <c r="H252" i="4"/>
  <c r="M252" i="4" s="1"/>
  <c r="N252" i="4" s="1"/>
  <c r="O252" i="4" s="1" a="1"/>
  <c r="O252" i="4" s="1"/>
  <c r="R252" i="4"/>
  <c r="S252" i="4"/>
  <c r="T252" i="4"/>
  <c r="U252" i="4"/>
  <c r="V252" i="4"/>
  <c r="W252" i="4"/>
  <c r="X252" i="4"/>
  <c r="Y252" i="4"/>
  <c r="Z252" i="4"/>
  <c r="AA252" i="4"/>
  <c r="AB252" i="4"/>
  <c r="AC252" i="4"/>
  <c r="AD252" i="4"/>
  <c r="AE252" i="4" s="1"/>
  <c r="AF252" i="4"/>
  <c r="AG252" i="4" s="1"/>
  <c r="AH252" i="4"/>
  <c r="AI252" i="4"/>
  <c r="AJ252" i="4"/>
  <c r="AK252" i="4"/>
  <c r="AL252" i="4"/>
  <c r="AN252" i="4"/>
  <c r="AM252" i="4" s="1"/>
  <c r="AO252" i="4"/>
  <c r="AP252" i="4"/>
  <c r="AQ252" i="4"/>
  <c r="AR252" i="4"/>
  <c r="AS252" i="4"/>
  <c r="AT252" i="4"/>
  <c r="AU252" i="4"/>
  <c r="AV252" i="4"/>
  <c r="AW252" i="4"/>
  <c r="AX252" i="4"/>
  <c r="AY252" i="4"/>
  <c r="AZ252" i="4"/>
  <c r="BA252" i="4"/>
  <c r="BB252" i="4"/>
  <c r="BC252" i="4"/>
  <c r="BD252" i="4"/>
  <c r="BE252" i="4"/>
  <c r="BF252" i="4"/>
  <c r="BG252" i="4"/>
  <c r="BH252" i="4"/>
  <c r="BI252" i="4"/>
  <c r="BJ252" i="4"/>
  <c r="BK252" i="4"/>
  <c r="BL252" i="4"/>
  <c r="BM252" i="4"/>
  <c r="BN252" i="4"/>
  <c r="BO252" i="4"/>
  <c r="BP252" i="4"/>
  <c r="BQ252" i="4"/>
  <c r="BR252" i="4"/>
  <c r="BS252" i="4"/>
  <c r="BT252" i="4"/>
  <c r="BU252" i="4"/>
  <c r="BV252" i="4"/>
  <c r="BW252" i="4"/>
  <c r="BX252" i="4"/>
  <c r="BY252" i="4"/>
  <c r="BZ252" i="4"/>
  <c r="CA252" i="4"/>
  <c r="CB252" i="4"/>
  <c r="CC252" i="4"/>
  <c r="CD252" i="4"/>
  <c r="CE252" i="4"/>
  <c r="CF252" i="4"/>
  <c r="CG252" i="4"/>
  <c r="CH252" i="4"/>
  <c r="CI252" i="4"/>
  <c r="CJ252" i="4"/>
  <c r="CK252" i="4"/>
  <c r="CL252" i="4"/>
  <c r="CM252" i="4" s="1"/>
  <c r="CN252" i="4"/>
  <c r="CO252" i="4"/>
  <c r="CP252" i="4"/>
  <c r="CQ252" i="4"/>
  <c r="CR252" i="4"/>
  <c r="CS252" i="4"/>
  <c r="CT252" i="4"/>
  <c r="CU252" i="4"/>
  <c r="CV252" i="4"/>
  <c r="CW252" i="4"/>
  <c r="CX252" i="4"/>
  <c r="CY252" i="4"/>
  <c r="CZ252" i="4"/>
  <c r="DA252" i="4"/>
  <c r="DB252" i="4"/>
  <c r="DC252" i="4"/>
  <c r="DD252" i="4"/>
  <c r="DE252" i="4"/>
  <c r="DF252" i="4"/>
  <c r="DG252" i="4"/>
  <c r="DH252" i="4"/>
  <c r="DI252" i="4"/>
  <c r="DJ252" i="4"/>
  <c r="DK252" i="4"/>
  <c r="DL252" i="4"/>
  <c r="DM252" i="4"/>
  <c r="DN252" i="4"/>
  <c r="DO252" i="4"/>
  <c r="DP252" i="4"/>
  <c r="DQ252" i="4"/>
  <c r="DR252" i="4"/>
  <c r="DS252" i="4"/>
  <c r="DT252" i="4"/>
  <c r="DU252" i="4"/>
  <c r="DV252" i="4"/>
  <c r="DW252" i="4"/>
  <c r="EC252" i="4"/>
  <c r="ED252" i="4"/>
  <c r="EE252" i="4"/>
  <c r="EF252" i="4"/>
  <c r="EG252" i="4"/>
  <c r="EH252" i="4"/>
  <c r="EI252" i="4"/>
  <c r="EJ252" i="4"/>
  <c r="EK252" i="4"/>
  <c r="EL252" i="4"/>
  <c r="EM252" i="4"/>
  <c r="EN252" i="4"/>
  <c r="EO252" i="4"/>
  <c r="EP252" i="4"/>
  <c r="EQ252" i="4"/>
  <c r="ER252" i="4"/>
  <c r="ES252" i="4"/>
  <c r="ET252" i="4"/>
  <c r="EU252" i="4"/>
  <c r="EV252" i="4"/>
  <c r="EW252" i="4"/>
  <c r="B253" i="4"/>
  <c r="C253" i="4"/>
  <c r="D253" i="4"/>
  <c r="E253" i="4"/>
  <c r="F253" i="4"/>
  <c r="G253" i="4"/>
  <c r="H253" i="4"/>
  <c r="M253" i="4" s="1"/>
  <c r="N253" i="4" s="1"/>
  <c r="O253" i="4" s="1" a="1"/>
  <c r="O253" i="4" s="1"/>
  <c r="R253" i="4"/>
  <c r="S253" i="4"/>
  <c r="T253" i="4"/>
  <c r="U253" i="4"/>
  <c r="V253" i="4"/>
  <c r="W253" i="4"/>
  <c r="X253" i="4"/>
  <c r="Y253" i="4"/>
  <c r="Z253" i="4"/>
  <c r="AA253" i="4"/>
  <c r="AB253" i="4"/>
  <c r="AC253" i="4"/>
  <c r="AD253" i="4"/>
  <c r="AE253" i="4" s="1"/>
  <c r="AF253" i="4"/>
  <c r="AG253" i="4" s="1"/>
  <c r="AH253" i="4"/>
  <c r="AI253" i="4"/>
  <c r="AJ253" i="4"/>
  <c r="AK253" i="4"/>
  <c r="AL253" i="4"/>
  <c r="AN253" i="4"/>
  <c r="AM253" i="4" s="1"/>
  <c r="AO253" i="4"/>
  <c r="AP253" i="4"/>
  <c r="AQ253" i="4"/>
  <c r="AR253" i="4"/>
  <c r="AS253" i="4"/>
  <c r="AT253" i="4"/>
  <c r="AU253" i="4"/>
  <c r="AV253" i="4"/>
  <c r="AW253" i="4"/>
  <c r="AX253" i="4"/>
  <c r="AY253" i="4"/>
  <c r="AZ253" i="4"/>
  <c r="BA253" i="4"/>
  <c r="BB253" i="4"/>
  <c r="BC253" i="4"/>
  <c r="BD253" i="4"/>
  <c r="BE253" i="4"/>
  <c r="BF253" i="4"/>
  <c r="BG253" i="4"/>
  <c r="BH253" i="4"/>
  <c r="BI253" i="4"/>
  <c r="BJ253" i="4"/>
  <c r="BK253" i="4"/>
  <c r="BL253" i="4"/>
  <c r="BM253" i="4"/>
  <c r="BN253" i="4"/>
  <c r="BO253" i="4"/>
  <c r="BP253" i="4"/>
  <c r="BQ253" i="4"/>
  <c r="BR253" i="4"/>
  <c r="BS253" i="4"/>
  <c r="BT253" i="4"/>
  <c r="BU253" i="4"/>
  <c r="BV253" i="4"/>
  <c r="BW253" i="4"/>
  <c r="BX253" i="4"/>
  <c r="BY253" i="4"/>
  <c r="BZ253" i="4"/>
  <c r="CA253" i="4"/>
  <c r="CB253" i="4"/>
  <c r="CC253" i="4"/>
  <c r="CD253" i="4"/>
  <c r="CE253" i="4"/>
  <c r="CF253" i="4"/>
  <c r="CG253" i="4"/>
  <c r="CH253" i="4"/>
  <c r="CI253" i="4"/>
  <c r="CJ253" i="4"/>
  <c r="CK253" i="4"/>
  <c r="CL253" i="4"/>
  <c r="CM253" i="4" s="1"/>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DM253" i="4"/>
  <c r="DN253" i="4"/>
  <c r="DO253" i="4"/>
  <c r="DP253" i="4"/>
  <c r="DQ253" i="4"/>
  <c r="DR253" i="4"/>
  <c r="DS253" i="4"/>
  <c r="DT253" i="4"/>
  <c r="DU253" i="4"/>
  <c r="DV253" i="4"/>
  <c r="DW253" i="4"/>
  <c r="EC253" i="4"/>
  <c r="ED253" i="4"/>
  <c r="EE253" i="4"/>
  <c r="EF253" i="4"/>
  <c r="EG253" i="4"/>
  <c r="EH253" i="4"/>
  <c r="EI253" i="4"/>
  <c r="EJ253" i="4"/>
  <c r="EK253" i="4"/>
  <c r="EL253" i="4"/>
  <c r="EM253" i="4"/>
  <c r="EN253" i="4"/>
  <c r="EO253" i="4"/>
  <c r="EP253" i="4"/>
  <c r="EQ253" i="4"/>
  <c r="ER253" i="4"/>
  <c r="ES253" i="4"/>
  <c r="ET253" i="4"/>
  <c r="EU253" i="4"/>
  <c r="EV253" i="4"/>
  <c r="EW253" i="4"/>
  <c r="B254" i="4"/>
  <c r="C254" i="4"/>
  <c r="D254" i="4"/>
  <c r="E254" i="4"/>
  <c r="F254" i="4"/>
  <c r="G254" i="4"/>
  <c r="H254" i="4"/>
  <c r="M254" i="4" s="1"/>
  <c r="N254" i="4" s="1"/>
  <c r="O254" i="4" s="1" a="1"/>
  <c r="O254" i="4" s="1"/>
  <c r="R254" i="4"/>
  <c r="S254" i="4"/>
  <c r="T254" i="4"/>
  <c r="U254" i="4"/>
  <c r="V254" i="4"/>
  <c r="W254" i="4"/>
  <c r="X254" i="4"/>
  <c r="Y254" i="4"/>
  <c r="Z254" i="4"/>
  <c r="AA254" i="4"/>
  <c r="AB254" i="4"/>
  <c r="AC254" i="4"/>
  <c r="AD254" i="4"/>
  <c r="AE254" i="4" s="1"/>
  <c r="AF254" i="4"/>
  <c r="AG254" i="4" s="1"/>
  <c r="AH254" i="4"/>
  <c r="AI254" i="4"/>
  <c r="AJ254" i="4"/>
  <c r="AK254" i="4"/>
  <c r="AL254" i="4"/>
  <c r="AN254" i="4"/>
  <c r="AM254" i="4" s="1"/>
  <c r="AO254" i="4"/>
  <c r="AP254" i="4"/>
  <c r="AQ254" i="4"/>
  <c r="AR254" i="4"/>
  <c r="AS254" i="4"/>
  <c r="AT254" i="4"/>
  <c r="AU254" i="4"/>
  <c r="AV254" i="4"/>
  <c r="AW254" i="4"/>
  <c r="AX254" i="4"/>
  <c r="AY254" i="4"/>
  <c r="AZ254" i="4"/>
  <c r="BA254" i="4"/>
  <c r="BB254" i="4"/>
  <c r="BC254" i="4"/>
  <c r="BD254" i="4"/>
  <c r="BE254" i="4"/>
  <c r="BF254" i="4"/>
  <c r="BG254" i="4"/>
  <c r="BH254" i="4"/>
  <c r="BI254" i="4"/>
  <c r="BJ254" i="4"/>
  <c r="BK254" i="4"/>
  <c r="BL254" i="4"/>
  <c r="BM254" i="4"/>
  <c r="BN254" i="4"/>
  <c r="BO254" i="4"/>
  <c r="BP254" i="4"/>
  <c r="BQ254" i="4"/>
  <c r="BR254" i="4"/>
  <c r="BS254" i="4"/>
  <c r="BT254" i="4"/>
  <c r="BU254" i="4"/>
  <c r="BV254" i="4"/>
  <c r="BW254" i="4"/>
  <c r="BX254" i="4"/>
  <c r="BY254" i="4"/>
  <c r="BZ254" i="4"/>
  <c r="CA254" i="4"/>
  <c r="CB254" i="4"/>
  <c r="CC254" i="4"/>
  <c r="CD254" i="4"/>
  <c r="CE254" i="4"/>
  <c r="CF254" i="4"/>
  <c r="CG254" i="4"/>
  <c r="CH254" i="4"/>
  <c r="CI254" i="4"/>
  <c r="CJ254" i="4"/>
  <c r="CK254" i="4"/>
  <c r="CL254" i="4"/>
  <c r="CM254" i="4" s="1"/>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DM254" i="4"/>
  <c r="DN254" i="4"/>
  <c r="DO254" i="4"/>
  <c r="DP254" i="4"/>
  <c r="DQ254" i="4"/>
  <c r="DR254" i="4"/>
  <c r="DS254" i="4"/>
  <c r="DT254" i="4"/>
  <c r="DU254" i="4"/>
  <c r="DV254" i="4"/>
  <c r="DW254" i="4"/>
  <c r="EC254" i="4"/>
  <c r="ED254" i="4"/>
  <c r="EE254" i="4"/>
  <c r="EF254" i="4"/>
  <c r="EG254" i="4"/>
  <c r="EH254" i="4"/>
  <c r="EI254" i="4"/>
  <c r="EJ254" i="4"/>
  <c r="EK254" i="4"/>
  <c r="EL254" i="4"/>
  <c r="EM254" i="4"/>
  <c r="EN254" i="4"/>
  <c r="EO254" i="4"/>
  <c r="EP254" i="4"/>
  <c r="EQ254" i="4"/>
  <c r="ER254" i="4"/>
  <c r="ES254" i="4"/>
  <c r="ET254" i="4"/>
  <c r="EU254" i="4"/>
  <c r="EV254" i="4"/>
  <c r="EW254" i="4"/>
  <c r="B255" i="4"/>
  <c r="C255" i="4"/>
  <c r="D255" i="4"/>
  <c r="E255" i="4"/>
  <c r="F255" i="4"/>
  <c r="G255" i="4"/>
  <c r="H255" i="4"/>
  <c r="M255" i="4" s="1"/>
  <c r="N255" i="4" s="1"/>
  <c r="O255" i="4" s="1" a="1"/>
  <c r="O255" i="4" s="1"/>
  <c r="R255" i="4"/>
  <c r="S255" i="4"/>
  <c r="T255" i="4"/>
  <c r="U255" i="4"/>
  <c r="V255" i="4"/>
  <c r="W255" i="4"/>
  <c r="X255" i="4"/>
  <c r="Y255" i="4"/>
  <c r="Z255" i="4"/>
  <c r="AA255" i="4"/>
  <c r="AB255" i="4"/>
  <c r="AC255" i="4"/>
  <c r="AD255" i="4"/>
  <c r="AE255" i="4" s="1"/>
  <c r="AF255" i="4"/>
  <c r="AG255" i="4" s="1"/>
  <c r="AH255" i="4"/>
  <c r="AI255" i="4"/>
  <c r="AJ255" i="4"/>
  <c r="AK255" i="4"/>
  <c r="AL255" i="4"/>
  <c r="AN255" i="4"/>
  <c r="AM255" i="4" s="1"/>
  <c r="AO255" i="4"/>
  <c r="AP255" i="4"/>
  <c r="AQ255" i="4"/>
  <c r="AR255" i="4"/>
  <c r="AS255" i="4"/>
  <c r="AT255" i="4"/>
  <c r="AU255" i="4"/>
  <c r="AV255" i="4"/>
  <c r="AW255" i="4"/>
  <c r="AX255" i="4"/>
  <c r="AY255" i="4"/>
  <c r="AZ255" i="4"/>
  <c r="BA255" i="4"/>
  <c r="BB255" i="4"/>
  <c r="BC255" i="4"/>
  <c r="BD255" i="4"/>
  <c r="BE255" i="4"/>
  <c r="BF255" i="4"/>
  <c r="BG255" i="4"/>
  <c r="BH255" i="4"/>
  <c r="BI255" i="4"/>
  <c r="BJ255" i="4"/>
  <c r="BK255" i="4"/>
  <c r="BL255" i="4"/>
  <c r="BM255" i="4"/>
  <c r="BN255" i="4"/>
  <c r="BO255" i="4"/>
  <c r="BP255" i="4"/>
  <c r="BQ255" i="4"/>
  <c r="BR255" i="4"/>
  <c r="BS255" i="4"/>
  <c r="BT255" i="4"/>
  <c r="BU255" i="4"/>
  <c r="BV255" i="4"/>
  <c r="BW255" i="4"/>
  <c r="BX255" i="4"/>
  <c r="BY255" i="4"/>
  <c r="BZ255" i="4"/>
  <c r="CA255" i="4"/>
  <c r="CB255" i="4"/>
  <c r="CC255" i="4"/>
  <c r="CD255" i="4"/>
  <c r="CE255" i="4"/>
  <c r="CF255" i="4"/>
  <c r="CG255" i="4"/>
  <c r="CH255" i="4"/>
  <c r="CI255" i="4"/>
  <c r="CJ255" i="4"/>
  <c r="CK255" i="4"/>
  <c r="CL255" i="4"/>
  <c r="CM255" i="4" s="1"/>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DM255" i="4"/>
  <c r="DN255" i="4"/>
  <c r="DO255" i="4"/>
  <c r="DP255" i="4"/>
  <c r="DQ255" i="4"/>
  <c r="DR255" i="4"/>
  <c r="DS255" i="4"/>
  <c r="DT255" i="4"/>
  <c r="DU255" i="4"/>
  <c r="DV255" i="4"/>
  <c r="DW255" i="4"/>
  <c r="EC255" i="4"/>
  <c r="ED255" i="4"/>
  <c r="EE255" i="4"/>
  <c r="EF255" i="4"/>
  <c r="EG255" i="4"/>
  <c r="EH255" i="4"/>
  <c r="EI255" i="4"/>
  <c r="EJ255" i="4"/>
  <c r="EK255" i="4"/>
  <c r="EL255" i="4"/>
  <c r="EM255" i="4"/>
  <c r="EN255" i="4"/>
  <c r="EO255" i="4"/>
  <c r="EP255" i="4"/>
  <c r="EQ255" i="4"/>
  <c r="ER255" i="4"/>
  <c r="ES255" i="4"/>
  <c r="ET255" i="4"/>
  <c r="EU255" i="4"/>
  <c r="EV255" i="4"/>
  <c r="EW255" i="4"/>
  <c r="B256" i="4"/>
  <c r="C256" i="4"/>
  <c r="D256" i="4"/>
  <c r="E256" i="4"/>
  <c r="F256" i="4"/>
  <c r="G256" i="4"/>
  <c r="H256" i="4"/>
  <c r="M256" i="4" s="1"/>
  <c r="N256" i="4" s="1"/>
  <c r="O256" i="4" s="1" a="1"/>
  <c r="O256" i="4" s="1"/>
  <c r="R256" i="4"/>
  <c r="S256" i="4"/>
  <c r="T256" i="4"/>
  <c r="U256" i="4"/>
  <c r="V256" i="4"/>
  <c r="W256" i="4"/>
  <c r="X256" i="4"/>
  <c r="Y256" i="4"/>
  <c r="Z256" i="4"/>
  <c r="AA256" i="4"/>
  <c r="AB256" i="4"/>
  <c r="AC256" i="4"/>
  <c r="AD256" i="4"/>
  <c r="AE256" i="4" s="1"/>
  <c r="AF256" i="4"/>
  <c r="AG256" i="4" s="1"/>
  <c r="AH256" i="4"/>
  <c r="AI256" i="4"/>
  <c r="AJ256" i="4"/>
  <c r="AK256" i="4"/>
  <c r="AL256" i="4"/>
  <c r="AN256" i="4"/>
  <c r="AM256" i="4" s="1"/>
  <c r="AO256" i="4"/>
  <c r="AP256" i="4"/>
  <c r="AQ256" i="4"/>
  <c r="AR256" i="4"/>
  <c r="AS256" i="4"/>
  <c r="AT256" i="4"/>
  <c r="AU256" i="4"/>
  <c r="AV256" i="4"/>
  <c r="AW256" i="4"/>
  <c r="AX256" i="4"/>
  <c r="AY256" i="4"/>
  <c r="AZ256" i="4"/>
  <c r="BA256" i="4"/>
  <c r="BB256" i="4"/>
  <c r="BC256" i="4"/>
  <c r="BD256" i="4"/>
  <c r="BE256" i="4"/>
  <c r="BF256" i="4"/>
  <c r="BG256" i="4"/>
  <c r="BH256" i="4"/>
  <c r="BI256" i="4"/>
  <c r="BJ256" i="4"/>
  <c r="BK256" i="4"/>
  <c r="BL256" i="4"/>
  <c r="BM256" i="4"/>
  <c r="BN256" i="4"/>
  <c r="BO256" i="4"/>
  <c r="BP256" i="4"/>
  <c r="BQ256" i="4"/>
  <c r="BR256" i="4"/>
  <c r="BS256" i="4"/>
  <c r="BT256" i="4"/>
  <c r="BU256" i="4"/>
  <c r="BV256" i="4"/>
  <c r="BW256" i="4"/>
  <c r="BX256" i="4"/>
  <c r="BY256" i="4"/>
  <c r="BZ256" i="4"/>
  <c r="CA256" i="4"/>
  <c r="CB256" i="4"/>
  <c r="CC256" i="4"/>
  <c r="CD256" i="4"/>
  <c r="CE256" i="4"/>
  <c r="CF256" i="4"/>
  <c r="CG256" i="4"/>
  <c r="CH256" i="4"/>
  <c r="CI256" i="4"/>
  <c r="CJ256" i="4"/>
  <c r="CK256" i="4"/>
  <c r="CL256" i="4"/>
  <c r="CM256" i="4" s="1"/>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DM256" i="4"/>
  <c r="DN256" i="4"/>
  <c r="DO256" i="4"/>
  <c r="DP256" i="4"/>
  <c r="DQ256" i="4"/>
  <c r="DR256" i="4"/>
  <c r="DS256" i="4"/>
  <c r="DT256" i="4"/>
  <c r="DU256" i="4"/>
  <c r="DV256" i="4"/>
  <c r="DW256" i="4"/>
  <c r="EC256" i="4"/>
  <c r="ED256" i="4"/>
  <c r="EE256" i="4"/>
  <c r="EF256" i="4"/>
  <c r="EG256" i="4"/>
  <c r="EH256" i="4"/>
  <c r="EI256" i="4"/>
  <c r="EJ256" i="4"/>
  <c r="EK256" i="4"/>
  <c r="EL256" i="4"/>
  <c r="EM256" i="4"/>
  <c r="EN256" i="4"/>
  <c r="EO256" i="4"/>
  <c r="EP256" i="4"/>
  <c r="EQ256" i="4"/>
  <c r="ER256" i="4"/>
  <c r="ES256" i="4"/>
  <c r="ET256" i="4"/>
  <c r="EU256" i="4"/>
  <c r="EV256" i="4"/>
  <c r="EW256" i="4"/>
  <c r="B257" i="4"/>
  <c r="C257" i="4"/>
  <c r="D257" i="4"/>
  <c r="E257" i="4"/>
  <c r="F257" i="4"/>
  <c r="G257" i="4"/>
  <c r="H257" i="4"/>
  <c r="M257" i="4" s="1"/>
  <c r="N257" i="4" s="1"/>
  <c r="O257" i="4" s="1" a="1"/>
  <c r="O257" i="4" s="1"/>
  <c r="R257" i="4"/>
  <c r="S257" i="4"/>
  <c r="T257" i="4"/>
  <c r="U257" i="4"/>
  <c r="V257" i="4"/>
  <c r="W257" i="4"/>
  <c r="X257" i="4"/>
  <c r="Y257" i="4"/>
  <c r="Z257" i="4"/>
  <c r="AA257" i="4"/>
  <c r="AB257" i="4"/>
  <c r="AC257" i="4"/>
  <c r="AD257" i="4"/>
  <c r="AE257" i="4" s="1"/>
  <c r="AF257" i="4"/>
  <c r="AG257" i="4" s="1"/>
  <c r="AH257" i="4"/>
  <c r="AI257" i="4"/>
  <c r="AJ257" i="4"/>
  <c r="AK257" i="4"/>
  <c r="AL257" i="4"/>
  <c r="AN257" i="4"/>
  <c r="AM257" i="4" s="1"/>
  <c r="AO257" i="4"/>
  <c r="AP257" i="4"/>
  <c r="AQ257" i="4"/>
  <c r="AR257" i="4"/>
  <c r="AS257" i="4"/>
  <c r="AT257" i="4"/>
  <c r="AU257" i="4"/>
  <c r="AV257" i="4"/>
  <c r="AW257" i="4"/>
  <c r="AX257" i="4"/>
  <c r="AY257" i="4"/>
  <c r="AZ257" i="4"/>
  <c r="BA257" i="4"/>
  <c r="BB257" i="4"/>
  <c r="BC257" i="4"/>
  <c r="BD257" i="4"/>
  <c r="BE257" i="4"/>
  <c r="BF257" i="4"/>
  <c r="BG257" i="4"/>
  <c r="BH257" i="4"/>
  <c r="BI257" i="4"/>
  <c r="BJ257" i="4"/>
  <c r="BK257" i="4"/>
  <c r="BL257" i="4"/>
  <c r="BM257" i="4"/>
  <c r="BN257" i="4"/>
  <c r="BO257" i="4"/>
  <c r="BP257" i="4"/>
  <c r="BQ257" i="4"/>
  <c r="BR257" i="4"/>
  <c r="BS257" i="4"/>
  <c r="BT257" i="4"/>
  <c r="BU257" i="4"/>
  <c r="BV257" i="4"/>
  <c r="BW257" i="4"/>
  <c r="BX257" i="4"/>
  <c r="BY257" i="4"/>
  <c r="BZ257" i="4"/>
  <c r="CA257" i="4"/>
  <c r="CB257" i="4"/>
  <c r="CC257" i="4"/>
  <c r="CD257" i="4"/>
  <c r="CE257" i="4"/>
  <c r="CF257" i="4"/>
  <c r="CG257" i="4"/>
  <c r="CH257" i="4"/>
  <c r="CI257" i="4"/>
  <c r="CJ257" i="4"/>
  <c r="CK257" i="4"/>
  <c r="CL257" i="4"/>
  <c r="CM257" i="4" s="1"/>
  <c r="CN257" i="4"/>
  <c r="CO257" i="4"/>
  <c r="CP257" i="4"/>
  <c r="CQ257" i="4"/>
  <c r="CR257" i="4"/>
  <c r="CS257" i="4"/>
  <c r="CT257" i="4"/>
  <c r="CU257" i="4"/>
  <c r="CV257" i="4"/>
  <c r="CW257" i="4"/>
  <c r="CX257" i="4"/>
  <c r="CY257" i="4"/>
  <c r="CZ257" i="4"/>
  <c r="DA257" i="4"/>
  <c r="DB257" i="4"/>
  <c r="DC257" i="4"/>
  <c r="DD257" i="4"/>
  <c r="DE257" i="4"/>
  <c r="DF257" i="4"/>
  <c r="DG257" i="4"/>
  <c r="DH257" i="4"/>
  <c r="DI257" i="4"/>
  <c r="DJ257" i="4"/>
  <c r="DK257" i="4"/>
  <c r="DL257" i="4"/>
  <c r="DM257" i="4"/>
  <c r="DN257" i="4"/>
  <c r="DO257" i="4"/>
  <c r="DP257" i="4"/>
  <c r="DQ257" i="4"/>
  <c r="DR257" i="4"/>
  <c r="DS257" i="4"/>
  <c r="DT257" i="4"/>
  <c r="DU257" i="4"/>
  <c r="DV257" i="4"/>
  <c r="DW257" i="4"/>
  <c r="EC257" i="4"/>
  <c r="ED257" i="4"/>
  <c r="EE257" i="4"/>
  <c r="EF257" i="4"/>
  <c r="EG257" i="4"/>
  <c r="EH257" i="4"/>
  <c r="EI257" i="4"/>
  <c r="EJ257" i="4"/>
  <c r="EK257" i="4"/>
  <c r="EL257" i="4"/>
  <c r="EM257" i="4"/>
  <c r="EN257" i="4"/>
  <c r="EO257" i="4"/>
  <c r="EP257" i="4"/>
  <c r="EQ257" i="4"/>
  <c r="ER257" i="4"/>
  <c r="ES257" i="4"/>
  <c r="ET257" i="4"/>
  <c r="EU257" i="4"/>
  <c r="EV257" i="4"/>
  <c r="EW257" i="4"/>
  <c r="B258" i="4"/>
  <c r="C258" i="4"/>
  <c r="D258" i="4"/>
  <c r="E258" i="4"/>
  <c r="F258" i="4"/>
  <c r="G258" i="4"/>
  <c r="H258" i="4"/>
  <c r="M258" i="4" s="1"/>
  <c r="N258" i="4" s="1"/>
  <c r="O258" i="4" s="1" a="1"/>
  <c r="O258" i="4" s="1"/>
  <c r="R258" i="4"/>
  <c r="S258" i="4"/>
  <c r="T258" i="4"/>
  <c r="U258" i="4"/>
  <c r="V258" i="4"/>
  <c r="W258" i="4"/>
  <c r="X258" i="4"/>
  <c r="Y258" i="4"/>
  <c r="Z258" i="4"/>
  <c r="AA258" i="4"/>
  <c r="AB258" i="4"/>
  <c r="AC258" i="4"/>
  <c r="AD258" i="4"/>
  <c r="AE258" i="4" s="1"/>
  <c r="AF258" i="4"/>
  <c r="AG258" i="4" s="1"/>
  <c r="AH258" i="4"/>
  <c r="AI258" i="4"/>
  <c r="AJ258" i="4"/>
  <c r="AK258" i="4"/>
  <c r="AL258" i="4"/>
  <c r="AN258" i="4"/>
  <c r="AM258" i="4" s="1"/>
  <c r="AO258" i="4"/>
  <c r="AP258" i="4"/>
  <c r="AQ258" i="4"/>
  <c r="AR258" i="4"/>
  <c r="AS258" i="4"/>
  <c r="AT258" i="4"/>
  <c r="AU258" i="4"/>
  <c r="AV258" i="4"/>
  <c r="AW258" i="4"/>
  <c r="AX258" i="4"/>
  <c r="AY258" i="4"/>
  <c r="AZ258" i="4"/>
  <c r="BA258" i="4"/>
  <c r="BB258" i="4"/>
  <c r="BC258" i="4"/>
  <c r="BD258" i="4"/>
  <c r="BE258" i="4"/>
  <c r="BF258" i="4"/>
  <c r="BG258" i="4"/>
  <c r="BH258" i="4"/>
  <c r="BI258" i="4"/>
  <c r="BJ258" i="4"/>
  <c r="BK258" i="4"/>
  <c r="BL258" i="4"/>
  <c r="BM258" i="4"/>
  <c r="BN258" i="4"/>
  <c r="BO258" i="4"/>
  <c r="BP258" i="4"/>
  <c r="BQ258" i="4"/>
  <c r="BR258" i="4"/>
  <c r="BS258" i="4"/>
  <c r="BT258" i="4"/>
  <c r="BU258" i="4"/>
  <c r="BV258" i="4"/>
  <c r="BW258" i="4"/>
  <c r="BX258" i="4"/>
  <c r="BY258" i="4"/>
  <c r="BZ258" i="4"/>
  <c r="CA258" i="4"/>
  <c r="CB258" i="4"/>
  <c r="CC258" i="4"/>
  <c r="CD258" i="4"/>
  <c r="CE258" i="4"/>
  <c r="CF258" i="4"/>
  <c r="CG258" i="4"/>
  <c r="CH258" i="4"/>
  <c r="CI258" i="4"/>
  <c r="CJ258" i="4"/>
  <c r="CK258" i="4"/>
  <c r="CL258" i="4"/>
  <c r="CM258" i="4" s="1"/>
  <c r="CN258" i="4"/>
  <c r="CO258" i="4"/>
  <c r="CP258" i="4"/>
  <c r="CQ258" i="4"/>
  <c r="CR258" i="4"/>
  <c r="CS258" i="4"/>
  <c r="CT258" i="4"/>
  <c r="CU258" i="4"/>
  <c r="CV258" i="4"/>
  <c r="CW258" i="4"/>
  <c r="CX258" i="4"/>
  <c r="CY258" i="4"/>
  <c r="CZ258" i="4"/>
  <c r="DA258" i="4"/>
  <c r="DB258" i="4"/>
  <c r="DC258" i="4"/>
  <c r="DD258" i="4"/>
  <c r="DE258" i="4"/>
  <c r="DF258" i="4"/>
  <c r="DG258" i="4"/>
  <c r="DH258" i="4"/>
  <c r="DI258" i="4"/>
  <c r="DJ258" i="4"/>
  <c r="DK258" i="4"/>
  <c r="DL258" i="4"/>
  <c r="DM258" i="4"/>
  <c r="DN258" i="4"/>
  <c r="DO258" i="4"/>
  <c r="DP258" i="4"/>
  <c r="DQ258" i="4"/>
  <c r="DR258" i="4"/>
  <c r="DS258" i="4"/>
  <c r="DT258" i="4"/>
  <c r="DU258" i="4"/>
  <c r="DV258" i="4"/>
  <c r="DW258" i="4"/>
  <c r="EC258" i="4"/>
  <c r="ED258" i="4"/>
  <c r="EE258" i="4"/>
  <c r="EF258" i="4"/>
  <c r="EG258" i="4"/>
  <c r="EH258" i="4"/>
  <c r="EI258" i="4"/>
  <c r="EJ258" i="4"/>
  <c r="EK258" i="4"/>
  <c r="EL258" i="4"/>
  <c r="EM258" i="4"/>
  <c r="EN258" i="4"/>
  <c r="EO258" i="4"/>
  <c r="EP258" i="4"/>
  <c r="EQ258" i="4"/>
  <c r="ER258" i="4"/>
  <c r="ES258" i="4"/>
  <c r="ET258" i="4"/>
  <c r="EU258" i="4"/>
  <c r="EV258" i="4"/>
  <c r="EW258" i="4"/>
  <c r="B259" i="4"/>
  <c r="C259" i="4"/>
  <c r="D259" i="4"/>
  <c r="E259" i="4"/>
  <c r="F259" i="4"/>
  <c r="G259" i="4"/>
  <c r="H259" i="4"/>
  <c r="M259" i="4" s="1"/>
  <c r="N259" i="4" s="1"/>
  <c r="O259" i="4" s="1" a="1"/>
  <c r="O259" i="4" s="1"/>
  <c r="R259" i="4"/>
  <c r="S259" i="4"/>
  <c r="T259" i="4"/>
  <c r="U259" i="4"/>
  <c r="V259" i="4"/>
  <c r="W259" i="4"/>
  <c r="X259" i="4"/>
  <c r="Y259" i="4"/>
  <c r="Z259" i="4"/>
  <c r="AA259" i="4"/>
  <c r="AB259" i="4"/>
  <c r="AC259" i="4"/>
  <c r="AD259" i="4"/>
  <c r="AE259" i="4" s="1"/>
  <c r="AF259" i="4"/>
  <c r="AG259" i="4" s="1"/>
  <c r="AH259" i="4"/>
  <c r="AI259" i="4"/>
  <c r="AJ259" i="4"/>
  <c r="AK259" i="4"/>
  <c r="AL259" i="4"/>
  <c r="AN259" i="4"/>
  <c r="AM259" i="4" s="1"/>
  <c r="AO259" i="4"/>
  <c r="AP259" i="4"/>
  <c r="AQ259" i="4"/>
  <c r="AR259" i="4"/>
  <c r="AS259" i="4"/>
  <c r="AT259" i="4"/>
  <c r="AU259" i="4"/>
  <c r="AV259" i="4"/>
  <c r="AW259" i="4"/>
  <c r="AX259" i="4"/>
  <c r="AY259" i="4"/>
  <c r="AZ259" i="4"/>
  <c r="BA259" i="4"/>
  <c r="BB259" i="4"/>
  <c r="BC259" i="4"/>
  <c r="BD259" i="4"/>
  <c r="BE259" i="4"/>
  <c r="BF259" i="4"/>
  <c r="BG259" i="4"/>
  <c r="BH259" i="4"/>
  <c r="BI259" i="4"/>
  <c r="BJ259" i="4"/>
  <c r="BK259" i="4"/>
  <c r="BL259" i="4"/>
  <c r="BM259" i="4"/>
  <c r="BN259" i="4"/>
  <c r="BO259" i="4"/>
  <c r="BP259" i="4"/>
  <c r="BQ259" i="4"/>
  <c r="BR259" i="4"/>
  <c r="BS259" i="4"/>
  <c r="BT259" i="4"/>
  <c r="BU259" i="4"/>
  <c r="BV259" i="4"/>
  <c r="BW259" i="4"/>
  <c r="BX259" i="4"/>
  <c r="BY259" i="4"/>
  <c r="BZ259" i="4"/>
  <c r="CA259" i="4"/>
  <c r="CB259" i="4"/>
  <c r="CC259" i="4"/>
  <c r="CD259" i="4"/>
  <c r="CE259" i="4"/>
  <c r="CF259" i="4"/>
  <c r="CG259" i="4"/>
  <c r="CH259" i="4"/>
  <c r="CI259" i="4"/>
  <c r="CJ259" i="4"/>
  <c r="CK259" i="4"/>
  <c r="CL259" i="4"/>
  <c r="CM259" i="4" s="1"/>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DM259" i="4"/>
  <c r="DN259" i="4"/>
  <c r="DO259" i="4"/>
  <c r="DP259" i="4"/>
  <c r="DQ259" i="4"/>
  <c r="DR259" i="4"/>
  <c r="DS259" i="4"/>
  <c r="DT259" i="4"/>
  <c r="DU259" i="4"/>
  <c r="DV259" i="4"/>
  <c r="DW259" i="4"/>
  <c r="EC259" i="4"/>
  <c r="ED259" i="4"/>
  <c r="EE259" i="4"/>
  <c r="EF259" i="4"/>
  <c r="EG259" i="4"/>
  <c r="EH259" i="4"/>
  <c r="EI259" i="4"/>
  <c r="EJ259" i="4"/>
  <c r="EK259" i="4"/>
  <c r="EL259" i="4"/>
  <c r="EM259" i="4"/>
  <c r="EN259" i="4"/>
  <c r="EO259" i="4"/>
  <c r="EP259" i="4"/>
  <c r="EQ259" i="4"/>
  <c r="ER259" i="4"/>
  <c r="ES259" i="4"/>
  <c r="ET259" i="4"/>
  <c r="EU259" i="4"/>
  <c r="EV259" i="4"/>
  <c r="EW259" i="4"/>
  <c r="B260" i="4"/>
  <c r="C260" i="4"/>
  <c r="D260" i="4"/>
  <c r="E260" i="4"/>
  <c r="F260" i="4"/>
  <c r="G260" i="4"/>
  <c r="H260" i="4"/>
  <c r="M260" i="4" s="1"/>
  <c r="N260" i="4" s="1"/>
  <c r="O260" i="4" s="1" a="1"/>
  <c r="O260" i="4" s="1"/>
  <c r="R260" i="4"/>
  <c r="S260" i="4"/>
  <c r="T260" i="4"/>
  <c r="U260" i="4"/>
  <c r="V260" i="4"/>
  <c r="W260" i="4"/>
  <c r="X260" i="4"/>
  <c r="Y260" i="4"/>
  <c r="Z260" i="4"/>
  <c r="AA260" i="4"/>
  <c r="AB260" i="4"/>
  <c r="AC260" i="4"/>
  <c r="AD260" i="4"/>
  <c r="AE260" i="4" s="1"/>
  <c r="AF260" i="4"/>
  <c r="AG260" i="4" s="1"/>
  <c r="AH260" i="4"/>
  <c r="AI260" i="4"/>
  <c r="AJ260" i="4"/>
  <c r="AK260" i="4"/>
  <c r="AL260" i="4"/>
  <c r="AN260" i="4"/>
  <c r="AM260" i="4" s="1"/>
  <c r="AO260" i="4"/>
  <c r="AP260" i="4"/>
  <c r="AQ260" i="4"/>
  <c r="AR260" i="4"/>
  <c r="AS260" i="4"/>
  <c r="AT260" i="4"/>
  <c r="AU260" i="4"/>
  <c r="AV260" i="4"/>
  <c r="AW260" i="4"/>
  <c r="AX260" i="4"/>
  <c r="AY260" i="4"/>
  <c r="AZ260" i="4"/>
  <c r="BA260" i="4"/>
  <c r="BB260" i="4"/>
  <c r="BC260" i="4"/>
  <c r="BD260" i="4"/>
  <c r="BE260" i="4"/>
  <c r="BF260" i="4"/>
  <c r="BG260" i="4"/>
  <c r="BH260" i="4"/>
  <c r="BI260" i="4"/>
  <c r="BJ260" i="4"/>
  <c r="BK260" i="4"/>
  <c r="BL260" i="4"/>
  <c r="BM260" i="4"/>
  <c r="BN260" i="4"/>
  <c r="BO260" i="4"/>
  <c r="BP260" i="4"/>
  <c r="BQ260" i="4"/>
  <c r="BR260" i="4"/>
  <c r="BS260" i="4"/>
  <c r="BT260" i="4"/>
  <c r="BU260" i="4"/>
  <c r="BV260" i="4"/>
  <c r="BW260" i="4"/>
  <c r="BX260" i="4"/>
  <c r="BY260" i="4"/>
  <c r="BZ260" i="4"/>
  <c r="CA260" i="4"/>
  <c r="CB260" i="4"/>
  <c r="CC260" i="4"/>
  <c r="CD260" i="4"/>
  <c r="CE260" i="4"/>
  <c r="CF260" i="4"/>
  <c r="CG260" i="4"/>
  <c r="CH260" i="4"/>
  <c r="CI260" i="4"/>
  <c r="CJ260" i="4"/>
  <c r="CK260" i="4"/>
  <c r="CL260" i="4"/>
  <c r="CM260" i="4" s="1"/>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DM260" i="4"/>
  <c r="DN260" i="4"/>
  <c r="DO260" i="4"/>
  <c r="DP260" i="4"/>
  <c r="DQ260" i="4"/>
  <c r="DR260" i="4"/>
  <c r="DS260" i="4"/>
  <c r="DT260" i="4"/>
  <c r="DU260" i="4"/>
  <c r="DV260" i="4"/>
  <c r="DW260" i="4"/>
  <c r="EC260" i="4"/>
  <c r="ED260" i="4"/>
  <c r="EE260" i="4"/>
  <c r="EF260" i="4"/>
  <c r="EG260" i="4"/>
  <c r="EH260" i="4"/>
  <c r="EI260" i="4"/>
  <c r="EJ260" i="4"/>
  <c r="EK260" i="4"/>
  <c r="EL260" i="4"/>
  <c r="EM260" i="4"/>
  <c r="EN260" i="4"/>
  <c r="EO260" i="4"/>
  <c r="EP260" i="4"/>
  <c r="EQ260" i="4"/>
  <c r="ER260" i="4"/>
  <c r="ES260" i="4"/>
  <c r="ET260" i="4"/>
  <c r="EU260" i="4"/>
  <c r="EV260" i="4"/>
  <c r="EW260" i="4"/>
  <c r="B261" i="4"/>
  <c r="C261" i="4"/>
  <c r="D261" i="4"/>
  <c r="E261" i="4"/>
  <c r="F261" i="4"/>
  <c r="G261" i="4"/>
  <c r="H261" i="4"/>
  <c r="M261" i="4" s="1"/>
  <c r="N261" i="4" s="1"/>
  <c r="O261" i="4" s="1" a="1"/>
  <c r="O261" i="4" s="1"/>
  <c r="R261" i="4"/>
  <c r="S261" i="4"/>
  <c r="T261" i="4"/>
  <c r="U261" i="4"/>
  <c r="V261" i="4"/>
  <c r="W261" i="4"/>
  <c r="X261" i="4"/>
  <c r="Y261" i="4"/>
  <c r="Z261" i="4"/>
  <c r="AA261" i="4"/>
  <c r="AB261" i="4"/>
  <c r="AC261" i="4"/>
  <c r="AD261" i="4"/>
  <c r="AE261" i="4" s="1"/>
  <c r="AF261" i="4"/>
  <c r="AG261" i="4" s="1"/>
  <c r="AH261" i="4"/>
  <c r="AI261" i="4"/>
  <c r="AJ261" i="4"/>
  <c r="AK261" i="4"/>
  <c r="AL261" i="4"/>
  <c r="AN261" i="4"/>
  <c r="AM261" i="4" s="1"/>
  <c r="AO261" i="4"/>
  <c r="AP261" i="4"/>
  <c r="AQ261" i="4"/>
  <c r="AR261" i="4"/>
  <c r="AS261" i="4"/>
  <c r="AT261" i="4"/>
  <c r="AU261" i="4"/>
  <c r="AV261" i="4"/>
  <c r="AW261" i="4"/>
  <c r="AX261" i="4"/>
  <c r="AY261" i="4"/>
  <c r="AZ261" i="4"/>
  <c r="BA261" i="4"/>
  <c r="BB261" i="4"/>
  <c r="BC261" i="4"/>
  <c r="BD261" i="4"/>
  <c r="BE261" i="4"/>
  <c r="BF261" i="4"/>
  <c r="BG261" i="4"/>
  <c r="BH261" i="4"/>
  <c r="BI261" i="4"/>
  <c r="BJ261" i="4"/>
  <c r="BK261" i="4"/>
  <c r="BL261" i="4"/>
  <c r="BM261" i="4"/>
  <c r="BN261" i="4"/>
  <c r="BO261" i="4"/>
  <c r="BP261" i="4"/>
  <c r="BQ261" i="4"/>
  <c r="BR261" i="4"/>
  <c r="BS261" i="4"/>
  <c r="BT261" i="4"/>
  <c r="BU261" i="4"/>
  <c r="BV261" i="4"/>
  <c r="BW261" i="4"/>
  <c r="BX261" i="4"/>
  <c r="BY261" i="4"/>
  <c r="BZ261" i="4"/>
  <c r="CA261" i="4"/>
  <c r="CB261" i="4"/>
  <c r="CC261" i="4"/>
  <c r="CD261" i="4"/>
  <c r="CE261" i="4"/>
  <c r="CF261" i="4"/>
  <c r="CG261" i="4"/>
  <c r="CH261" i="4"/>
  <c r="CI261" i="4"/>
  <c r="CJ261" i="4"/>
  <c r="CK261" i="4"/>
  <c r="CL261" i="4"/>
  <c r="CM261" i="4" s="1"/>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DM261" i="4"/>
  <c r="DN261" i="4"/>
  <c r="DO261" i="4"/>
  <c r="DP261" i="4"/>
  <c r="DQ261" i="4"/>
  <c r="DR261" i="4"/>
  <c r="DS261" i="4"/>
  <c r="DT261" i="4"/>
  <c r="DU261" i="4"/>
  <c r="DV261" i="4"/>
  <c r="DW261" i="4"/>
  <c r="EC261" i="4"/>
  <c r="ED261" i="4"/>
  <c r="EE261" i="4"/>
  <c r="EF261" i="4"/>
  <c r="EG261" i="4"/>
  <c r="EH261" i="4"/>
  <c r="EI261" i="4"/>
  <c r="EJ261" i="4"/>
  <c r="EK261" i="4"/>
  <c r="EL261" i="4"/>
  <c r="EM261" i="4"/>
  <c r="EN261" i="4"/>
  <c r="EO261" i="4"/>
  <c r="EP261" i="4"/>
  <c r="EQ261" i="4"/>
  <c r="ER261" i="4"/>
  <c r="ES261" i="4"/>
  <c r="ET261" i="4"/>
  <c r="EU261" i="4"/>
  <c r="EV261" i="4"/>
  <c r="EW261" i="4"/>
  <c r="B262" i="4"/>
  <c r="C262" i="4"/>
  <c r="D262" i="4"/>
  <c r="E262" i="4"/>
  <c r="F262" i="4"/>
  <c r="G262" i="4"/>
  <c r="H262" i="4"/>
  <c r="M262" i="4" s="1"/>
  <c r="N262" i="4" s="1"/>
  <c r="O262" i="4" s="1" a="1"/>
  <c r="O262" i="4" s="1"/>
  <c r="R262" i="4"/>
  <c r="S262" i="4"/>
  <c r="T262" i="4"/>
  <c r="U262" i="4"/>
  <c r="V262" i="4"/>
  <c r="W262" i="4"/>
  <c r="X262" i="4"/>
  <c r="Y262" i="4"/>
  <c r="Z262" i="4"/>
  <c r="AA262" i="4"/>
  <c r="AB262" i="4"/>
  <c r="AC262" i="4"/>
  <c r="AD262" i="4"/>
  <c r="AE262" i="4" s="1"/>
  <c r="AF262" i="4"/>
  <c r="AG262" i="4" s="1"/>
  <c r="AH262" i="4"/>
  <c r="AI262" i="4"/>
  <c r="AJ262" i="4"/>
  <c r="AK262" i="4"/>
  <c r="AL262" i="4"/>
  <c r="AN262" i="4"/>
  <c r="AM262" i="4" s="1"/>
  <c r="AO262" i="4"/>
  <c r="AP262" i="4"/>
  <c r="AQ262" i="4"/>
  <c r="AR262" i="4"/>
  <c r="AS262" i="4"/>
  <c r="AT262" i="4"/>
  <c r="AU262" i="4"/>
  <c r="AV262" i="4"/>
  <c r="AW262" i="4"/>
  <c r="AX262" i="4"/>
  <c r="AY262" i="4"/>
  <c r="AZ262" i="4"/>
  <c r="BA262" i="4"/>
  <c r="BB262" i="4"/>
  <c r="BC262" i="4"/>
  <c r="BD262" i="4"/>
  <c r="BE262" i="4"/>
  <c r="BF262" i="4"/>
  <c r="BG262" i="4"/>
  <c r="BH262" i="4"/>
  <c r="BI262" i="4"/>
  <c r="BJ262" i="4"/>
  <c r="BK262" i="4"/>
  <c r="BL262" i="4"/>
  <c r="BM262" i="4"/>
  <c r="BN262" i="4"/>
  <c r="BO262" i="4"/>
  <c r="BP262" i="4"/>
  <c r="BQ262" i="4"/>
  <c r="BR262" i="4"/>
  <c r="BS262" i="4"/>
  <c r="BT262" i="4"/>
  <c r="BU262" i="4"/>
  <c r="BV262" i="4"/>
  <c r="BW262" i="4"/>
  <c r="BX262" i="4"/>
  <c r="BY262" i="4"/>
  <c r="BZ262" i="4"/>
  <c r="CA262" i="4"/>
  <c r="CB262" i="4"/>
  <c r="CC262" i="4"/>
  <c r="CD262" i="4"/>
  <c r="CE262" i="4"/>
  <c r="CF262" i="4"/>
  <c r="CG262" i="4"/>
  <c r="CH262" i="4"/>
  <c r="CI262" i="4"/>
  <c r="CJ262" i="4"/>
  <c r="CK262" i="4"/>
  <c r="CL262" i="4"/>
  <c r="CM262" i="4" s="1"/>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DM262" i="4"/>
  <c r="DN262" i="4"/>
  <c r="DO262" i="4"/>
  <c r="DP262" i="4"/>
  <c r="DQ262" i="4"/>
  <c r="DR262" i="4"/>
  <c r="DS262" i="4"/>
  <c r="DT262" i="4"/>
  <c r="DU262" i="4"/>
  <c r="DV262" i="4"/>
  <c r="DW262" i="4"/>
  <c r="EC262" i="4"/>
  <c r="ED262" i="4"/>
  <c r="EE262" i="4"/>
  <c r="EF262" i="4"/>
  <c r="EG262" i="4"/>
  <c r="EH262" i="4"/>
  <c r="EI262" i="4"/>
  <c r="EJ262" i="4"/>
  <c r="EK262" i="4"/>
  <c r="EL262" i="4"/>
  <c r="EM262" i="4"/>
  <c r="EN262" i="4"/>
  <c r="EO262" i="4"/>
  <c r="EP262" i="4"/>
  <c r="EQ262" i="4"/>
  <c r="ER262" i="4"/>
  <c r="ES262" i="4"/>
  <c r="ET262" i="4"/>
  <c r="EU262" i="4"/>
  <c r="EV262" i="4"/>
  <c r="EW262" i="4"/>
  <c r="B263" i="4"/>
  <c r="C263" i="4"/>
  <c r="D263" i="4"/>
  <c r="E263" i="4"/>
  <c r="F263" i="4"/>
  <c r="G263" i="4"/>
  <c r="H263" i="4"/>
  <c r="M263" i="4" s="1"/>
  <c r="N263" i="4" s="1"/>
  <c r="O263" i="4" s="1" a="1"/>
  <c r="O263" i="4" s="1"/>
  <c r="R263" i="4"/>
  <c r="S263" i="4"/>
  <c r="T263" i="4"/>
  <c r="U263" i="4"/>
  <c r="V263" i="4"/>
  <c r="W263" i="4"/>
  <c r="X263" i="4"/>
  <c r="Y263" i="4"/>
  <c r="Z263" i="4"/>
  <c r="AA263" i="4"/>
  <c r="AB263" i="4"/>
  <c r="AC263" i="4"/>
  <c r="AD263" i="4"/>
  <c r="AE263" i="4" s="1"/>
  <c r="AF263" i="4"/>
  <c r="AG263" i="4" s="1"/>
  <c r="AH263" i="4"/>
  <c r="AI263" i="4"/>
  <c r="AJ263" i="4"/>
  <c r="AK263" i="4"/>
  <c r="AL263" i="4"/>
  <c r="AN263" i="4"/>
  <c r="AM263" i="4" s="1"/>
  <c r="AO263" i="4"/>
  <c r="AP263" i="4"/>
  <c r="AQ263" i="4"/>
  <c r="AR263" i="4"/>
  <c r="AS263" i="4"/>
  <c r="AT263" i="4"/>
  <c r="AU263" i="4"/>
  <c r="AV263" i="4"/>
  <c r="AW263" i="4"/>
  <c r="AX263" i="4"/>
  <c r="AY263" i="4"/>
  <c r="AZ263" i="4"/>
  <c r="BA263" i="4"/>
  <c r="BB263" i="4"/>
  <c r="BC263" i="4"/>
  <c r="BD263" i="4"/>
  <c r="BE263" i="4"/>
  <c r="BF263" i="4"/>
  <c r="BG263" i="4"/>
  <c r="BH263" i="4"/>
  <c r="BI263" i="4"/>
  <c r="BJ263" i="4"/>
  <c r="BK263" i="4"/>
  <c r="BL263" i="4"/>
  <c r="BM263" i="4"/>
  <c r="BN263" i="4"/>
  <c r="BO263" i="4"/>
  <c r="BP263" i="4"/>
  <c r="BQ263" i="4"/>
  <c r="BR263" i="4"/>
  <c r="BS263" i="4"/>
  <c r="BT263" i="4"/>
  <c r="BU263" i="4"/>
  <c r="BV263" i="4"/>
  <c r="BW263" i="4"/>
  <c r="BX263" i="4"/>
  <c r="BY263" i="4"/>
  <c r="BZ263" i="4"/>
  <c r="CA263" i="4"/>
  <c r="CB263" i="4"/>
  <c r="CC263" i="4"/>
  <c r="CD263" i="4"/>
  <c r="CE263" i="4"/>
  <c r="CF263" i="4"/>
  <c r="CG263" i="4"/>
  <c r="CH263" i="4"/>
  <c r="CI263" i="4"/>
  <c r="CJ263" i="4"/>
  <c r="CK263" i="4"/>
  <c r="CL263" i="4"/>
  <c r="CM263" i="4" s="1"/>
  <c r="CN263" i="4"/>
  <c r="CO263" i="4"/>
  <c r="CP263" i="4"/>
  <c r="CQ263" i="4"/>
  <c r="CR263" i="4"/>
  <c r="CS263" i="4"/>
  <c r="CT263" i="4"/>
  <c r="CU263" i="4"/>
  <c r="CV263" i="4"/>
  <c r="CW263" i="4"/>
  <c r="CX263" i="4"/>
  <c r="CY263" i="4"/>
  <c r="CZ263" i="4"/>
  <c r="DA263" i="4"/>
  <c r="DB263" i="4"/>
  <c r="DC263" i="4"/>
  <c r="DD263" i="4"/>
  <c r="DE263" i="4"/>
  <c r="DF263" i="4"/>
  <c r="DG263" i="4"/>
  <c r="DH263" i="4"/>
  <c r="DI263" i="4"/>
  <c r="DJ263" i="4"/>
  <c r="DK263" i="4"/>
  <c r="DL263" i="4"/>
  <c r="DM263" i="4"/>
  <c r="DN263" i="4"/>
  <c r="DO263" i="4"/>
  <c r="DP263" i="4"/>
  <c r="DQ263" i="4"/>
  <c r="DR263" i="4"/>
  <c r="DS263" i="4"/>
  <c r="DT263" i="4"/>
  <c r="DU263" i="4"/>
  <c r="DV263" i="4"/>
  <c r="DW263" i="4"/>
  <c r="EC263" i="4"/>
  <c r="ED263" i="4"/>
  <c r="EE263" i="4"/>
  <c r="EF263" i="4"/>
  <c r="EG263" i="4"/>
  <c r="EH263" i="4"/>
  <c r="EI263" i="4"/>
  <c r="EJ263" i="4"/>
  <c r="EK263" i="4"/>
  <c r="EL263" i="4"/>
  <c r="EM263" i="4"/>
  <c r="EN263" i="4"/>
  <c r="EO263" i="4"/>
  <c r="EP263" i="4"/>
  <c r="EQ263" i="4"/>
  <c r="ER263" i="4"/>
  <c r="ES263" i="4"/>
  <c r="ET263" i="4"/>
  <c r="EU263" i="4"/>
  <c r="EV263" i="4"/>
  <c r="EW263" i="4"/>
  <c r="B264" i="4"/>
  <c r="C264" i="4"/>
  <c r="D264" i="4"/>
  <c r="E264" i="4"/>
  <c r="F264" i="4"/>
  <c r="G264" i="4"/>
  <c r="H264" i="4"/>
  <c r="M264" i="4" s="1"/>
  <c r="N264" i="4" s="1"/>
  <c r="O264" i="4" s="1" a="1"/>
  <c r="O264" i="4" s="1"/>
  <c r="R264" i="4"/>
  <c r="S264" i="4"/>
  <c r="T264" i="4"/>
  <c r="U264" i="4"/>
  <c r="V264" i="4"/>
  <c r="W264" i="4"/>
  <c r="X264" i="4"/>
  <c r="Y264" i="4"/>
  <c r="Z264" i="4"/>
  <c r="AA264" i="4"/>
  <c r="AB264" i="4"/>
  <c r="AC264" i="4"/>
  <c r="AD264" i="4"/>
  <c r="AE264" i="4" s="1"/>
  <c r="AF264" i="4"/>
  <c r="AG264" i="4" s="1"/>
  <c r="AH264" i="4"/>
  <c r="AI264" i="4"/>
  <c r="AJ264" i="4"/>
  <c r="AK264" i="4"/>
  <c r="AL264" i="4"/>
  <c r="AN264" i="4"/>
  <c r="AM264" i="4" s="1"/>
  <c r="AO264" i="4"/>
  <c r="AP264" i="4"/>
  <c r="AQ264" i="4"/>
  <c r="AR264" i="4"/>
  <c r="AS264" i="4"/>
  <c r="AT264" i="4"/>
  <c r="AU264" i="4"/>
  <c r="AV264" i="4"/>
  <c r="AW264" i="4"/>
  <c r="AX264" i="4"/>
  <c r="AY264" i="4"/>
  <c r="AZ264" i="4"/>
  <c r="BA264" i="4"/>
  <c r="BB264" i="4"/>
  <c r="BC264" i="4"/>
  <c r="BD264" i="4"/>
  <c r="BE264" i="4"/>
  <c r="BF264" i="4"/>
  <c r="BG264" i="4"/>
  <c r="BH264" i="4"/>
  <c r="BI264" i="4"/>
  <c r="BJ264" i="4"/>
  <c r="BK264" i="4"/>
  <c r="BL264" i="4"/>
  <c r="BM264" i="4"/>
  <c r="BN264" i="4"/>
  <c r="BO264" i="4"/>
  <c r="BP264" i="4"/>
  <c r="BQ264" i="4"/>
  <c r="BR264" i="4"/>
  <c r="BS264" i="4"/>
  <c r="BT264" i="4"/>
  <c r="BU264" i="4"/>
  <c r="BV264" i="4"/>
  <c r="BW264" i="4"/>
  <c r="BX264" i="4"/>
  <c r="BY264" i="4"/>
  <c r="BZ264" i="4"/>
  <c r="CA264" i="4"/>
  <c r="CB264" i="4"/>
  <c r="CC264" i="4"/>
  <c r="CD264" i="4"/>
  <c r="CE264" i="4"/>
  <c r="CF264" i="4"/>
  <c r="CG264" i="4"/>
  <c r="CH264" i="4"/>
  <c r="CI264" i="4"/>
  <c r="CJ264" i="4"/>
  <c r="CK264" i="4"/>
  <c r="CL264" i="4"/>
  <c r="CM264" i="4" s="1"/>
  <c r="CN264" i="4"/>
  <c r="CO264" i="4"/>
  <c r="CP264" i="4"/>
  <c r="CQ264" i="4"/>
  <c r="CR264" i="4"/>
  <c r="CS264" i="4"/>
  <c r="CT264" i="4"/>
  <c r="CU264" i="4"/>
  <c r="CV264" i="4"/>
  <c r="CW264" i="4"/>
  <c r="CX264" i="4"/>
  <c r="CY264" i="4"/>
  <c r="CZ264" i="4"/>
  <c r="DA264" i="4"/>
  <c r="DB264" i="4"/>
  <c r="DC264" i="4"/>
  <c r="DD264" i="4"/>
  <c r="DE264" i="4"/>
  <c r="DF264" i="4"/>
  <c r="DG264" i="4"/>
  <c r="DH264" i="4"/>
  <c r="DI264" i="4"/>
  <c r="DJ264" i="4"/>
  <c r="DK264" i="4"/>
  <c r="DL264" i="4"/>
  <c r="DM264" i="4"/>
  <c r="DN264" i="4"/>
  <c r="DO264" i="4"/>
  <c r="DP264" i="4"/>
  <c r="DQ264" i="4"/>
  <c r="DR264" i="4"/>
  <c r="DS264" i="4"/>
  <c r="DT264" i="4"/>
  <c r="DU264" i="4"/>
  <c r="DV264" i="4"/>
  <c r="DW264" i="4"/>
  <c r="EC264" i="4"/>
  <c r="ED264" i="4"/>
  <c r="EE264" i="4"/>
  <c r="EF264" i="4"/>
  <c r="EG264" i="4"/>
  <c r="EH264" i="4"/>
  <c r="EI264" i="4"/>
  <c r="EJ264" i="4"/>
  <c r="EK264" i="4"/>
  <c r="EL264" i="4"/>
  <c r="EM264" i="4"/>
  <c r="EN264" i="4"/>
  <c r="EO264" i="4"/>
  <c r="EP264" i="4"/>
  <c r="EQ264" i="4"/>
  <c r="ER264" i="4"/>
  <c r="ES264" i="4"/>
  <c r="ET264" i="4"/>
  <c r="EU264" i="4"/>
  <c r="EV264" i="4"/>
  <c r="EW264" i="4"/>
  <c r="B265" i="4"/>
  <c r="C265" i="4"/>
  <c r="D265" i="4"/>
  <c r="E265" i="4"/>
  <c r="F265" i="4"/>
  <c r="G265" i="4"/>
  <c r="H265" i="4"/>
  <c r="M265" i="4" s="1"/>
  <c r="N265" i="4" s="1"/>
  <c r="O265" i="4" s="1" a="1"/>
  <c r="O265" i="4" s="1"/>
  <c r="R265" i="4"/>
  <c r="S265" i="4"/>
  <c r="T265" i="4"/>
  <c r="U265" i="4"/>
  <c r="V265" i="4"/>
  <c r="W265" i="4"/>
  <c r="X265" i="4"/>
  <c r="Y265" i="4"/>
  <c r="Z265" i="4"/>
  <c r="AA265" i="4"/>
  <c r="AB265" i="4"/>
  <c r="AC265" i="4"/>
  <c r="AD265" i="4"/>
  <c r="AE265" i="4" s="1"/>
  <c r="AF265" i="4"/>
  <c r="AG265" i="4" s="1"/>
  <c r="AH265" i="4"/>
  <c r="AI265" i="4"/>
  <c r="AJ265" i="4"/>
  <c r="AK265" i="4"/>
  <c r="AL265" i="4"/>
  <c r="AN265" i="4"/>
  <c r="AM265" i="4" s="1"/>
  <c r="AO265" i="4"/>
  <c r="AP265" i="4"/>
  <c r="AQ265" i="4"/>
  <c r="AR265" i="4"/>
  <c r="AS265" i="4"/>
  <c r="AT265" i="4"/>
  <c r="AU265" i="4"/>
  <c r="AV265" i="4"/>
  <c r="AW265" i="4"/>
  <c r="AX265" i="4"/>
  <c r="AY265" i="4"/>
  <c r="AZ265" i="4"/>
  <c r="BA265" i="4"/>
  <c r="BB265" i="4"/>
  <c r="BC265" i="4"/>
  <c r="BD265" i="4"/>
  <c r="BE265" i="4"/>
  <c r="BF265" i="4"/>
  <c r="BG265" i="4"/>
  <c r="BH265" i="4"/>
  <c r="BI265" i="4"/>
  <c r="BJ265" i="4"/>
  <c r="BK265" i="4"/>
  <c r="BL265" i="4"/>
  <c r="BM265" i="4"/>
  <c r="BN265" i="4"/>
  <c r="BO265" i="4"/>
  <c r="BP265" i="4"/>
  <c r="BQ265" i="4"/>
  <c r="BR265" i="4"/>
  <c r="BS265" i="4"/>
  <c r="BT265" i="4"/>
  <c r="BU265" i="4"/>
  <c r="BV265" i="4"/>
  <c r="BW265" i="4"/>
  <c r="BX265" i="4"/>
  <c r="BY265" i="4"/>
  <c r="BZ265" i="4"/>
  <c r="CA265" i="4"/>
  <c r="CB265" i="4"/>
  <c r="CC265" i="4"/>
  <c r="CD265" i="4"/>
  <c r="CE265" i="4"/>
  <c r="CF265" i="4"/>
  <c r="CG265" i="4"/>
  <c r="CH265" i="4"/>
  <c r="CI265" i="4"/>
  <c r="CJ265" i="4"/>
  <c r="CK265" i="4"/>
  <c r="CL265" i="4"/>
  <c r="CM265" i="4" s="1"/>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DM265" i="4"/>
  <c r="DN265" i="4"/>
  <c r="DO265" i="4"/>
  <c r="DP265" i="4"/>
  <c r="DQ265" i="4"/>
  <c r="DR265" i="4"/>
  <c r="DS265" i="4"/>
  <c r="DT265" i="4"/>
  <c r="DU265" i="4"/>
  <c r="DV265" i="4"/>
  <c r="DW265" i="4"/>
  <c r="EC265" i="4"/>
  <c r="ED265" i="4"/>
  <c r="EE265" i="4"/>
  <c r="EF265" i="4"/>
  <c r="EG265" i="4"/>
  <c r="EH265" i="4"/>
  <c r="EI265" i="4"/>
  <c r="EJ265" i="4"/>
  <c r="EK265" i="4"/>
  <c r="EL265" i="4"/>
  <c r="EM265" i="4"/>
  <c r="EN265" i="4"/>
  <c r="EO265" i="4"/>
  <c r="EP265" i="4"/>
  <c r="EQ265" i="4"/>
  <c r="ER265" i="4"/>
  <c r="ES265" i="4"/>
  <c r="ET265" i="4"/>
  <c r="EU265" i="4"/>
  <c r="EV265" i="4"/>
  <c r="EW265" i="4"/>
  <c r="B266" i="4"/>
  <c r="C266" i="4"/>
  <c r="D266" i="4"/>
  <c r="E266" i="4"/>
  <c r="F266" i="4"/>
  <c r="G266" i="4"/>
  <c r="H266" i="4"/>
  <c r="M266" i="4" s="1"/>
  <c r="N266" i="4" s="1"/>
  <c r="O266" i="4" s="1" a="1"/>
  <c r="O266" i="4" s="1"/>
  <c r="R266" i="4"/>
  <c r="S266" i="4"/>
  <c r="T266" i="4"/>
  <c r="U266" i="4"/>
  <c r="V266" i="4"/>
  <c r="W266" i="4"/>
  <c r="X266" i="4"/>
  <c r="Y266" i="4"/>
  <c r="Z266" i="4"/>
  <c r="AA266" i="4"/>
  <c r="AB266" i="4"/>
  <c r="AC266" i="4"/>
  <c r="AD266" i="4"/>
  <c r="AE266" i="4" s="1"/>
  <c r="AF266" i="4"/>
  <c r="AG266" i="4" s="1"/>
  <c r="AH266" i="4"/>
  <c r="AI266" i="4"/>
  <c r="AJ266" i="4"/>
  <c r="AK266" i="4"/>
  <c r="AL266" i="4"/>
  <c r="AN266" i="4"/>
  <c r="AM266" i="4" s="1"/>
  <c r="AO266" i="4"/>
  <c r="AP266" i="4"/>
  <c r="AQ266" i="4"/>
  <c r="AR266" i="4"/>
  <c r="AS266" i="4"/>
  <c r="AT266" i="4"/>
  <c r="AU266" i="4"/>
  <c r="AV266" i="4"/>
  <c r="AW266" i="4"/>
  <c r="AX266" i="4"/>
  <c r="AY266" i="4"/>
  <c r="AZ266" i="4"/>
  <c r="BA266" i="4"/>
  <c r="BB266" i="4"/>
  <c r="BC266" i="4"/>
  <c r="BD266" i="4"/>
  <c r="BE266" i="4"/>
  <c r="BF266" i="4"/>
  <c r="BG266" i="4"/>
  <c r="BH266" i="4"/>
  <c r="BI266" i="4"/>
  <c r="BJ266" i="4"/>
  <c r="BK266" i="4"/>
  <c r="BL266" i="4"/>
  <c r="BM266" i="4"/>
  <c r="BN266" i="4"/>
  <c r="BO266" i="4"/>
  <c r="BP266" i="4"/>
  <c r="BQ266" i="4"/>
  <c r="BR266" i="4"/>
  <c r="BS266" i="4"/>
  <c r="BT266" i="4"/>
  <c r="BU266" i="4"/>
  <c r="BV266" i="4"/>
  <c r="BW266" i="4"/>
  <c r="BX266" i="4"/>
  <c r="BY266" i="4"/>
  <c r="BZ266" i="4"/>
  <c r="CA266" i="4"/>
  <c r="CB266" i="4"/>
  <c r="CC266" i="4"/>
  <c r="CD266" i="4"/>
  <c r="CE266" i="4"/>
  <c r="CF266" i="4"/>
  <c r="CG266" i="4"/>
  <c r="CH266" i="4"/>
  <c r="CI266" i="4"/>
  <c r="CJ266" i="4"/>
  <c r="CK266" i="4"/>
  <c r="CL266" i="4"/>
  <c r="CM266" i="4" s="1"/>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DM266" i="4"/>
  <c r="DN266" i="4"/>
  <c r="DO266" i="4"/>
  <c r="DP266" i="4"/>
  <c r="DQ266" i="4"/>
  <c r="DR266" i="4"/>
  <c r="DS266" i="4"/>
  <c r="DT266" i="4"/>
  <c r="DU266" i="4"/>
  <c r="DV266" i="4"/>
  <c r="DW266" i="4"/>
  <c r="EC266" i="4"/>
  <c r="ED266" i="4"/>
  <c r="EE266" i="4"/>
  <c r="EF266" i="4"/>
  <c r="EG266" i="4"/>
  <c r="EH266" i="4"/>
  <c r="EI266" i="4"/>
  <c r="EJ266" i="4"/>
  <c r="EK266" i="4"/>
  <c r="EL266" i="4"/>
  <c r="EM266" i="4"/>
  <c r="EN266" i="4"/>
  <c r="EO266" i="4"/>
  <c r="EP266" i="4"/>
  <c r="EQ266" i="4"/>
  <c r="ER266" i="4"/>
  <c r="ES266" i="4"/>
  <c r="ET266" i="4"/>
  <c r="EU266" i="4"/>
  <c r="EV266" i="4"/>
  <c r="EW266" i="4"/>
  <c r="B267" i="4"/>
  <c r="C267" i="4"/>
  <c r="D267" i="4"/>
  <c r="E267" i="4"/>
  <c r="F267" i="4"/>
  <c r="G267" i="4"/>
  <c r="H267" i="4"/>
  <c r="M267" i="4" s="1"/>
  <c r="N267" i="4" s="1"/>
  <c r="O267" i="4" s="1" a="1"/>
  <c r="O267" i="4" s="1"/>
  <c r="R267" i="4"/>
  <c r="S267" i="4"/>
  <c r="T267" i="4"/>
  <c r="U267" i="4"/>
  <c r="V267" i="4"/>
  <c r="W267" i="4"/>
  <c r="X267" i="4"/>
  <c r="Y267" i="4"/>
  <c r="Z267" i="4"/>
  <c r="AA267" i="4"/>
  <c r="AB267" i="4"/>
  <c r="AC267" i="4"/>
  <c r="AD267" i="4"/>
  <c r="AE267" i="4" s="1"/>
  <c r="AF267" i="4"/>
  <c r="AG267" i="4" s="1"/>
  <c r="AH267" i="4"/>
  <c r="AI267" i="4"/>
  <c r="AJ267" i="4"/>
  <c r="AK267" i="4"/>
  <c r="AL267" i="4"/>
  <c r="AN267" i="4"/>
  <c r="AM267" i="4" s="1"/>
  <c r="AO267" i="4"/>
  <c r="AP267" i="4"/>
  <c r="AQ267" i="4"/>
  <c r="AR267" i="4"/>
  <c r="AS267" i="4"/>
  <c r="AT267" i="4"/>
  <c r="AU267" i="4"/>
  <c r="AV267" i="4"/>
  <c r="AW267" i="4"/>
  <c r="AX267" i="4"/>
  <c r="AY267" i="4"/>
  <c r="AZ267" i="4"/>
  <c r="BA267" i="4"/>
  <c r="BB267" i="4"/>
  <c r="BC267" i="4"/>
  <c r="BD267" i="4"/>
  <c r="BE267" i="4"/>
  <c r="BF267" i="4"/>
  <c r="BG267" i="4"/>
  <c r="BH267" i="4"/>
  <c r="BI267" i="4"/>
  <c r="BJ267" i="4"/>
  <c r="BK267" i="4"/>
  <c r="BL267" i="4"/>
  <c r="BM267" i="4"/>
  <c r="BN267" i="4"/>
  <c r="BO267" i="4"/>
  <c r="BP267" i="4"/>
  <c r="BQ267" i="4"/>
  <c r="BR267" i="4"/>
  <c r="BS267" i="4"/>
  <c r="BT267" i="4"/>
  <c r="BU267" i="4"/>
  <c r="BV267" i="4"/>
  <c r="BW267" i="4"/>
  <c r="BX267" i="4"/>
  <c r="BY267" i="4"/>
  <c r="BZ267" i="4"/>
  <c r="CA267" i="4"/>
  <c r="CB267" i="4"/>
  <c r="CC267" i="4"/>
  <c r="CD267" i="4"/>
  <c r="CE267" i="4"/>
  <c r="CF267" i="4"/>
  <c r="CG267" i="4"/>
  <c r="CH267" i="4"/>
  <c r="CI267" i="4"/>
  <c r="CJ267" i="4"/>
  <c r="CK267" i="4"/>
  <c r="CL267" i="4"/>
  <c r="CM267" i="4" s="1"/>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DM267" i="4"/>
  <c r="DN267" i="4"/>
  <c r="DO267" i="4"/>
  <c r="DP267" i="4"/>
  <c r="DQ267" i="4"/>
  <c r="DR267" i="4"/>
  <c r="DS267" i="4"/>
  <c r="DT267" i="4"/>
  <c r="DU267" i="4"/>
  <c r="DV267" i="4"/>
  <c r="DW267" i="4"/>
  <c r="EC267" i="4"/>
  <c r="ED267" i="4"/>
  <c r="EE267" i="4"/>
  <c r="EF267" i="4"/>
  <c r="EG267" i="4"/>
  <c r="EH267" i="4"/>
  <c r="EI267" i="4"/>
  <c r="EJ267" i="4"/>
  <c r="EK267" i="4"/>
  <c r="EL267" i="4"/>
  <c r="EM267" i="4"/>
  <c r="EN267" i="4"/>
  <c r="EO267" i="4"/>
  <c r="EP267" i="4"/>
  <c r="EQ267" i="4"/>
  <c r="ER267" i="4"/>
  <c r="ES267" i="4"/>
  <c r="ET267" i="4"/>
  <c r="EU267" i="4"/>
  <c r="EV267" i="4"/>
  <c r="EW267" i="4"/>
  <c r="B268" i="4"/>
  <c r="C268" i="4"/>
  <c r="D268" i="4"/>
  <c r="E268" i="4"/>
  <c r="F268" i="4"/>
  <c r="G268" i="4"/>
  <c r="H268" i="4"/>
  <c r="M268" i="4" s="1"/>
  <c r="N268" i="4" s="1"/>
  <c r="O268" i="4" s="1" a="1"/>
  <c r="O268" i="4" s="1"/>
  <c r="R268" i="4"/>
  <c r="S268" i="4"/>
  <c r="T268" i="4"/>
  <c r="U268" i="4"/>
  <c r="V268" i="4"/>
  <c r="W268" i="4"/>
  <c r="X268" i="4"/>
  <c r="Y268" i="4"/>
  <c r="Z268" i="4"/>
  <c r="AA268" i="4"/>
  <c r="AB268" i="4"/>
  <c r="AC268" i="4"/>
  <c r="AD268" i="4"/>
  <c r="AE268" i="4" s="1"/>
  <c r="AF268" i="4"/>
  <c r="AG268" i="4" s="1"/>
  <c r="AH268" i="4"/>
  <c r="AI268" i="4"/>
  <c r="AJ268" i="4"/>
  <c r="AK268" i="4"/>
  <c r="AL268" i="4"/>
  <c r="AN268" i="4"/>
  <c r="AM268" i="4" s="1"/>
  <c r="AO268" i="4"/>
  <c r="AP268" i="4"/>
  <c r="AQ268" i="4"/>
  <c r="AR268" i="4"/>
  <c r="AS268" i="4"/>
  <c r="AT268" i="4"/>
  <c r="AU268" i="4"/>
  <c r="AV268" i="4"/>
  <c r="AW268" i="4"/>
  <c r="AX268" i="4"/>
  <c r="AY268" i="4"/>
  <c r="AZ268" i="4"/>
  <c r="BA268" i="4"/>
  <c r="BB268" i="4"/>
  <c r="BC268" i="4"/>
  <c r="BD268" i="4"/>
  <c r="BE268" i="4"/>
  <c r="BF268" i="4"/>
  <c r="BG268" i="4"/>
  <c r="BH268" i="4"/>
  <c r="BI268" i="4"/>
  <c r="BJ268" i="4"/>
  <c r="BK268" i="4"/>
  <c r="BL268" i="4"/>
  <c r="BM268" i="4"/>
  <c r="BN268" i="4"/>
  <c r="BO268" i="4"/>
  <c r="BP268" i="4"/>
  <c r="BQ268" i="4"/>
  <c r="BR268" i="4"/>
  <c r="BS268" i="4"/>
  <c r="BT268" i="4"/>
  <c r="BU268" i="4"/>
  <c r="BV268" i="4"/>
  <c r="BW268" i="4"/>
  <c r="BX268" i="4"/>
  <c r="BY268" i="4"/>
  <c r="BZ268" i="4"/>
  <c r="CA268" i="4"/>
  <c r="CB268" i="4"/>
  <c r="CC268" i="4"/>
  <c r="CD268" i="4"/>
  <c r="CE268" i="4"/>
  <c r="CF268" i="4"/>
  <c r="CG268" i="4"/>
  <c r="CH268" i="4"/>
  <c r="CI268" i="4"/>
  <c r="CJ268" i="4"/>
  <c r="CK268" i="4"/>
  <c r="CL268" i="4"/>
  <c r="CM268" i="4" s="1"/>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DM268" i="4"/>
  <c r="DN268" i="4"/>
  <c r="DO268" i="4"/>
  <c r="DP268" i="4"/>
  <c r="DQ268" i="4"/>
  <c r="DR268" i="4"/>
  <c r="DS268" i="4"/>
  <c r="DT268" i="4"/>
  <c r="DU268" i="4"/>
  <c r="DV268" i="4"/>
  <c r="DW268" i="4"/>
  <c r="EC268" i="4"/>
  <c r="ED268" i="4"/>
  <c r="EE268" i="4"/>
  <c r="EF268" i="4"/>
  <c r="EG268" i="4"/>
  <c r="EH268" i="4"/>
  <c r="EI268" i="4"/>
  <c r="EJ268" i="4"/>
  <c r="EK268" i="4"/>
  <c r="EL268" i="4"/>
  <c r="EM268" i="4"/>
  <c r="EN268" i="4"/>
  <c r="EO268" i="4"/>
  <c r="EP268" i="4"/>
  <c r="EQ268" i="4"/>
  <c r="ER268" i="4"/>
  <c r="ES268" i="4"/>
  <c r="ET268" i="4"/>
  <c r="EU268" i="4"/>
  <c r="EV268" i="4"/>
  <c r="EW268" i="4"/>
  <c r="B269" i="4"/>
  <c r="C269" i="4"/>
  <c r="D269" i="4"/>
  <c r="E269" i="4"/>
  <c r="F269" i="4"/>
  <c r="G269" i="4"/>
  <c r="H269" i="4"/>
  <c r="M269" i="4" s="1"/>
  <c r="N269" i="4" s="1"/>
  <c r="O269" i="4" s="1" a="1"/>
  <c r="O269" i="4" s="1"/>
  <c r="R269" i="4"/>
  <c r="S269" i="4"/>
  <c r="T269" i="4"/>
  <c r="U269" i="4"/>
  <c r="V269" i="4"/>
  <c r="W269" i="4"/>
  <c r="X269" i="4"/>
  <c r="Y269" i="4"/>
  <c r="Z269" i="4"/>
  <c r="AA269" i="4"/>
  <c r="AB269" i="4"/>
  <c r="AC269" i="4"/>
  <c r="AD269" i="4"/>
  <c r="AE269" i="4" s="1"/>
  <c r="AF269" i="4"/>
  <c r="AG269" i="4" s="1"/>
  <c r="AH269" i="4"/>
  <c r="AI269" i="4"/>
  <c r="AJ269" i="4"/>
  <c r="AK269" i="4"/>
  <c r="AL269" i="4"/>
  <c r="AN269" i="4"/>
  <c r="AM269" i="4" s="1"/>
  <c r="AO269" i="4"/>
  <c r="AP269" i="4"/>
  <c r="AQ269" i="4"/>
  <c r="AR269" i="4"/>
  <c r="AS269" i="4"/>
  <c r="AT269" i="4"/>
  <c r="AU269" i="4"/>
  <c r="AV269" i="4"/>
  <c r="AW269" i="4"/>
  <c r="AX269" i="4"/>
  <c r="AY269" i="4"/>
  <c r="AZ269" i="4"/>
  <c r="BA269" i="4"/>
  <c r="BB269" i="4"/>
  <c r="BC269" i="4"/>
  <c r="BD269" i="4"/>
  <c r="BE269" i="4"/>
  <c r="BF269" i="4"/>
  <c r="BG269" i="4"/>
  <c r="BH269" i="4"/>
  <c r="BI269" i="4"/>
  <c r="BJ269" i="4"/>
  <c r="BK269" i="4"/>
  <c r="BL269" i="4"/>
  <c r="BM269" i="4"/>
  <c r="BN269" i="4"/>
  <c r="BO269" i="4"/>
  <c r="BP269" i="4"/>
  <c r="BQ269" i="4"/>
  <c r="BR269" i="4"/>
  <c r="BS269" i="4"/>
  <c r="BT269" i="4"/>
  <c r="BU269" i="4"/>
  <c r="BV269" i="4"/>
  <c r="BW269" i="4"/>
  <c r="BX269" i="4"/>
  <c r="BY269" i="4"/>
  <c r="BZ269" i="4"/>
  <c r="CA269" i="4"/>
  <c r="CB269" i="4"/>
  <c r="CC269" i="4"/>
  <c r="CD269" i="4"/>
  <c r="CE269" i="4"/>
  <c r="CF269" i="4"/>
  <c r="CG269" i="4"/>
  <c r="CH269" i="4"/>
  <c r="CI269" i="4"/>
  <c r="CJ269" i="4"/>
  <c r="CK269" i="4"/>
  <c r="CL269" i="4"/>
  <c r="CM269" i="4" s="1"/>
  <c r="CN269" i="4"/>
  <c r="CO269" i="4"/>
  <c r="CP269" i="4"/>
  <c r="CQ269" i="4"/>
  <c r="CR269" i="4"/>
  <c r="CS269" i="4"/>
  <c r="CT269" i="4"/>
  <c r="CU269" i="4"/>
  <c r="CV269" i="4"/>
  <c r="CW269" i="4"/>
  <c r="CX269" i="4"/>
  <c r="CY269" i="4"/>
  <c r="CZ269" i="4"/>
  <c r="DA269" i="4"/>
  <c r="DB269" i="4"/>
  <c r="DC269" i="4"/>
  <c r="DD269" i="4"/>
  <c r="DE269" i="4"/>
  <c r="DF269" i="4"/>
  <c r="DG269" i="4"/>
  <c r="DH269" i="4"/>
  <c r="DI269" i="4"/>
  <c r="DJ269" i="4"/>
  <c r="DK269" i="4"/>
  <c r="DL269" i="4"/>
  <c r="DM269" i="4"/>
  <c r="DN269" i="4"/>
  <c r="DO269" i="4"/>
  <c r="DP269" i="4"/>
  <c r="DQ269" i="4"/>
  <c r="DR269" i="4"/>
  <c r="DS269" i="4"/>
  <c r="DT269" i="4"/>
  <c r="DU269" i="4"/>
  <c r="DV269" i="4"/>
  <c r="DW269" i="4"/>
  <c r="EC269" i="4"/>
  <c r="ED269" i="4"/>
  <c r="EE269" i="4"/>
  <c r="EF269" i="4"/>
  <c r="EG269" i="4"/>
  <c r="EH269" i="4"/>
  <c r="EI269" i="4"/>
  <c r="EJ269" i="4"/>
  <c r="EK269" i="4"/>
  <c r="EL269" i="4"/>
  <c r="EM269" i="4"/>
  <c r="EN269" i="4"/>
  <c r="EO269" i="4"/>
  <c r="EP269" i="4"/>
  <c r="EQ269" i="4"/>
  <c r="ER269" i="4"/>
  <c r="ES269" i="4"/>
  <c r="ET269" i="4"/>
  <c r="EU269" i="4"/>
  <c r="EV269" i="4"/>
  <c r="EW269" i="4"/>
  <c r="B270" i="4"/>
  <c r="C270" i="4"/>
  <c r="D270" i="4"/>
  <c r="E270" i="4"/>
  <c r="F270" i="4"/>
  <c r="G270" i="4"/>
  <c r="H270" i="4"/>
  <c r="M270" i="4" s="1"/>
  <c r="N270" i="4" s="1"/>
  <c r="O270" i="4" s="1" a="1"/>
  <c r="O270" i="4" s="1"/>
  <c r="R270" i="4"/>
  <c r="S270" i="4"/>
  <c r="T270" i="4"/>
  <c r="U270" i="4"/>
  <c r="V270" i="4"/>
  <c r="W270" i="4"/>
  <c r="X270" i="4"/>
  <c r="Y270" i="4"/>
  <c r="Z270" i="4"/>
  <c r="AA270" i="4"/>
  <c r="AB270" i="4"/>
  <c r="AC270" i="4"/>
  <c r="AD270" i="4"/>
  <c r="AE270" i="4" s="1"/>
  <c r="AF270" i="4"/>
  <c r="AG270" i="4" s="1"/>
  <c r="AH270" i="4"/>
  <c r="AI270" i="4"/>
  <c r="AJ270" i="4"/>
  <c r="AK270" i="4"/>
  <c r="AL270" i="4"/>
  <c r="AN270" i="4"/>
  <c r="AM270" i="4" s="1"/>
  <c r="AO270" i="4"/>
  <c r="AP270" i="4"/>
  <c r="AQ270" i="4"/>
  <c r="AR270" i="4"/>
  <c r="AS270" i="4"/>
  <c r="AT270" i="4"/>
  <c r="AU270" i="4"/>
  <c r="AV270" i="4"/>
  <c r="AW270" i="4"/>
  <c r="AX270" i="4"/>
  <c r="AY270" i="4"/>
  <c r="AZ270" i="4"/>
  <c r="BA270" i="4"/>
  <c r="BB270" i="4"/>
  <c r="BC270" i="4"/>
  <c r="BD270" i="4"/>
  <c r="BE270" i="4"/>
  <c r="BF270" i="4"/>
  <c r="BG270" i="4"/>
  <c r="BH270" i="4"/>
  <c r="BI270" i="4"/>
  <c r="BJ270" i="4"/>
  <c r="BK270" i="4"/>
  <c r="BL270" i="4"/>
  <c r="BM270" i="4"/>
  <c r="BN270" i="4"/>
  <c r="BO270" i="4"/>
  <c r="BP270" i="4"/>
  <c r="BQ270" i="4"/>
  <c r="BR270" i="4"/>
  <c r="BS270" i="4"/>
  <c r="BT270" i="4"/>
  <c r="BU270" i="4"/>
  <c r="BV270" i="4"/>
  <c r="BW270" i="4"/>
  <c r="BX270" i="4"/>
  <c r="BY270" i="4"/>
  <c r="BZ270" i="4"/>
  <c r="CA270" i="4"/>
  <c r="CB270" i="4"/>
  <c r="CC270" i="4"/>
  <c r="CD270" i="4"/>
  <c r="CE270" i="4"/>
  <c r="CF270" i="4"/>
  <c r="CG270" i="4"/>
  <c r="CH270" i="4"/>
  <c r="CI270" i="4"/>
  <c r="CJ270" i="4"/>
  <c r="CK270" i="4"/>
  <c r="CL270" i="4"/>
  <c r="CM270" i="4" s="1"/>
  <c r="CN270" i="4"/>
  <c r="CO270" i="4"/>
  <c r="CP270" i="4"/>
  <c r="CQ270" i="4"/>
  <c r="CR270" i="4"/>
  <c r="CS270" i="4"/>
  <c r="CT270" i="4"/>
  <c r="CU270" i="4"/>
  <c r="CV270" i="4"/>
  <c r="CW270" i="4"/>
  <c r="CX270" i="4"/>
  <c r="CY270" i="4"/>
  <c r="CZ270" i="4"/>
  <c r="DA270" i="4"/>
  <c r="DB270" i="4"/>
  <c r="DC270" i="4"/>
  <c r="DD270" i="4"/>
  <c r="DE270" i="4"/>
  <c r="DF270" i="4"/>
  <c r="DG270" i="4"/>
  <c r="DH270" i="4"/>
  <c r="DI270" i="4"/>
  <c r="DJ270" i="4"/>
  <c r="DK270" i="4"/>
  <c r="DL270" i="4"/>
  <c r="DM270" i="4"/>
  <c r="DN270" i="4"/>
  <c r="DO270" i="4"/>
  <c r="DP270" i="4"/>
  <c r="DQ270" i="4"/>
  <c r="DR270" i="4"/>
  <c r="DS270" i="4"/>
  <c r="DT270" i="4"/>
  <c r="DU270" i="4"/>
  <c r="DV270" i="4"/>
  <c r="DW270" i="4"/>
  <c r="EC270" i="4"/>
  <c r="ED270" i="4"/>
  <c r="EE270" i="4"/>
  <c r="EF270" i="4"/>
  <c r="EG270" i="4"/>
  <c r="EH270" i="4"/>
  <c r="EI270" i="4"/>
  <c r="EJ270" i="4"/>
  <c r="EK270" i="4"/>
  <c r="EL270" i="4"/>
  <c r="EM270" i="4"/>
  <c r="EN270" i="4"/>
  <c r="EO270" i="4"/>
  <c r="EP270" i="4"/>
  <c r="EQ270" i="4"/>
  <c r="ER270" i="4"/>
  <c r="ES270" i="4"/>
  <c r="ET270" i="4"/>
  <c r="EU270" i="4"/>
  <c r="EV270" i="4"/>
  <c r="EW270" i="4"/>
  <c r="B271" i="4"/>
  <c r="C271" i="4"/>
  <c r="D271" i="4"/>
  <c r="E271" i="4"/>
  <c r="F271" i="4"/>
  <c r="G271" i="4"/>
  <c r="H271" i="4"/>
  <c r="M271" i="4" s="1"/>
  <c r="N271" i="4" s="1"/>
  <c r="O271" i="4" s="1" a="1"/>
  <c r="O271" i="4" s="1"/>
  <c r="R271" i="4"/>
  <c r="S271" i="4"/>
  <c r="T271" i="4"/>
  <c r="U271" i="4"/>
  <c r="V271" i="4"/>
  <c r="W271" i="4"/>
  <c r="X271" i="4"/>
  <c r="Y271" i="4"/>
  <c r="Z271" i="4"/>
  <c r="AA271" i="4"/>
  <c r="AB271" i="4"/>
  <c r="AC271" i="4"/>
  <c r="AD271" i="4"/>
  <c r="AE271" i="4" s="1"/>
  <c r="AF271" i="4"/>
  <c r="AG271" i="4" s="1"/>
  <c r="AH271" i="4"/>
  <c r="AI271" i="4"/>
  <c r="AJ271" i="4"/>
  <c r="AK271" i="4"/>
  <c r="AL271" i="4"/>
  <c r="AN271" i="4"/>
  <c r="AM271" i="4" s="1"/>
  <c r="AO271" i="4"/>
  <c r="AP271" i="4"/>
  <c r="AQ271" i="4"/>
  <c r="AR271" i="4"/>
  <c r="AS271" i="4"/>
  <c r="AT271" i="4"/>
  <c r="AU271" i="4"/>
  <c r="AV271" i="4"/>
  <c r="AW271" i="4"/>
  <c r="AX271" i="4"/>
  <c r="AY271" i="4"/>
  <c r="AZ271" i="4"/>
  <c r="BA271" i="4"/>
  <c r="BB271" i="4"/>
  <c r="BC271" i="4"/>
  <c r="BD271" i="4"/>
  <c r="BE271" i="4"/>
  <c r="BF271" i="4"/>
  <c r="BG271" i="4"/>
  <c r="BH271" i="4"/>
  <c r="BI271" i="4"/>
  <c r="BJ271" i="4"/>
  <c r="BK271" i="4"/>
  <c r="BL271" i="4"/>
  <c r="BM271" i="4"/>
  <c r="BN271" i="4"/>
  <c r="BO271" i="4"/>
  <c r="BP271" i="4"/>
  <c r="BQ271" i="4"/>
  <c r="BR271" i="4"/>
  <c r="BS271" i="4"/>
  <c r="BT271" i="4"/>
  <c r="BU271" i="4"/>
  <c r="BV271" i="4"/>
  <c r="BW271" i="4"/>
  <c r="BX271" i="4"/>
  <c r="BY271" i="4"/>
  <c r="BZ271" i="4"/>
  <c r="CA271" i="4"/>
  <c r="CB271" i="4"/>
  <c r="CC271" i="4"/>
  <c r="CD271" i="4"/>
  <c r="CE271" i="4"/>
  <c r="CF271" i="4"/>
  <c r="CG271" i="4"/>
  <c r="CH271" i="4"/>
  <c r="CI271" i="4"/>
  <c r="CJ271" i="4"/>
  <c r="CK271" i="4"/>
  <c r="CL271" i="4"/>
  <c r="CM271" i="4" s="1"/>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DM271" i="4"/>
  <c r="DN271" i="4"/>
  <c r="DO271" i="4"/>
  <c r="DP271" i="4"/>
  <c r="DQ271" i="4"/>
  <c r="DR271" i="4"/>
  <c r="DS271" i="4"/>
  <c r="DT271" i="4"/>
  <c r="DU271" i="4"/>
  <c r="DV271" i="4"/>
  <c r="DW271" i="4"/>
  <c r="EC271" i="4"/>
  <c r="ED271" i="4"/>
  <c r="EE271" i="4"/>
  <c r="EF271" i="4"/>
  <c r="EG271" i="4"/>
  <c r="EH271" i="4"/>
  <c r="EI271" i="4"/>
  <c r="EJ271" i="4"/>
  <c r="EK271" i="4"/>
  <c r="EL271" i="4"/>
  <c r="EM271" i="4"/>
  <c r="EN271" i="4"/>
  <c r="EO271" i="4"/>
  <c r="EP271" i="4"/>
  <c r="EQ271" i="4"/>
  <c r="ER271" i="4"/>
  <c r="ES271" i="4"/>
  <c r="ET271" i="4"/>
  <c r="EU271" i="4"/>
  <c r="EV271" i="4"/>
  <c r="EW271" i="4"/>
  <c r="B272" i="4"/>
  <c r="C272" i="4"/>
  <c r="D272" i="4"/>
  <c r="E272" i="4"/>
  <c r="F272" i="4"/>
  <c r="G272" i="4"/>
  <c r="H272" i="4"/>
  <c r="M272" i="4" s="1"/>
  <c r="N272" i="4" s="1"/>
  <c r="O272" i="4" s="1" a="1"/>
  <c r="O272" i="4" s="1"/>
  <c r="R272" i="4"/>
  <c r="S272" i="4"/>
  <c r="T272" i="4"/>
  <c r="U272" i="4"/>
  <c r="V272" i="4"/>
  <c r="W272" i="4"/>
  <c r="X272" i="4"/>
  <c r="Y272" i="4"/>
  <c r="Z272" i="4"/>
  <c r="AA272" i="4"/>
  <c r="AB272" i="4"/>
  <c r="AC272" i="4"/>
  <c r="AD272" i="4"/>
  <c r="AE272" i="4" s="1"/>
  <c r="AF272" i="4"/>
  <c r="AG272" i="4" s="1"/>
  <c r="AH272" i="4"/>
  <c r="AI272" i="4"/>
  <c r="AJ272" i="4"/>
  <c r="AK272" i="4"/>
  <c r="AL272" i="4"/>
  <c r="AN272" i="4"/>
  <c r="AM272" i="4" s="1"/>
  <c r="AO272" i="4"/>
  <c r="AP272" i="4"/>
  <c r="AQ272" i="4"/>
  <c r="AR272" i="4"/>
  <c r="AS272" i="4"/>
  <c r="AT272" i="4"/>
  <c r="AU272" i="4"/>
  <c r="AV272" i="4"/>
  <c r="AW272" i="4"/>
  <c r="AX272" i="4"/>
  <c r="AY272" i="4"/>
  <c r="AZ272" i="4"/>
  <c r="BA272" i="4"/>
  <c r="BB272" i="4"/>
  <c r="BC272" i="4"/>
  <c r="BD272" i="4"/>
  <c r="BE272" i="4"/>
  <c r="BF272" i="4"/>
  <c r="BG272" i="4"/>
  <c r="BH272" i="4"/>
  <c r="BI272" i="4"/>
  <c r="BJ272" i="4"/>
  <c r="BK272" i="4"/>
  <c r="BL272" i="4"/>
  <c r="BM272" i="4"/>
  <c r="BN272" i="4"/>
  <c r="BO272" i="4"/>
  <c r="BP272" i="4"/>
  <c r="BQ272" i="4"/>
  <c r="BR272" i="4"/>
  <c r="BS272" i="4"/>
  <c r="BT272" i="4"/>
  <c r="BU272" i="4"/>
  <c r="BV272" i="4"/>
  <c r="BW272" i="4"/>
  <c r="BX272" i="4"/>
  <c r="BY272" i="4"/>
  <c r="BZ272" i="4"/>
  <c r="CA272" i="4"/>
  <c r="CB272" i="4"/>
  <c r="CC272" i="4"/>
  <c r="CD272" i="4"/>
  <c r="CE272" i="4"/>
  <c r="CF272" i="4"/>
  <c r="CG272" i="4"/>
  <c r="CH272" i="4"/>
  <c r="CI272" i="4"/>
  <c r="CJ272" i="4"/>
  <c r="CK272" i="4"/>
  <c r="CL272" i="4"/>
  <c r="CM272" i="4" s="1"/>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DM272" i="4"/>
  <c r="DN272" i="4"/>
  <c r="DO272" i="4"/>
  <c r="DP272" i="4"/>
  <c r="DQ272" i="4"/>
  <c r="DR272" i="4"/>
  <c r="DS272" i="4"/>
  <c r="DT272" i="4"/>
  <c r="DU272" i="4"/>
  <c r="DV272" i="4"/>
  <c r="DW272" i="4"/>
  <c r="EC272" i="4"/>
  <c r="ED272" i="4"/>
  <c r="EE272" i="4"/>
  <c r="EF272" i="4"/>
  <c r="EG272" i="4"/>
  <c r="EH272" i="4"/>
  <c r="EI272" i="4"/>
  <c r="EJ272" i="4"/>
  <c r="EK272" i="4"/>
  <c r="EL272" i="4"/>
  <c r="EM272" i="4"/>
  <c r="EN272" i="4"/>
  <c r="EO272" i="4"/>
  <c r="EP272" i="4"/>
  <c r="EQ272" i="4"/>
  <c r="ER272" i="4"/>
  <c r="ES272" i="4"/>
  <c r="ET272" i="4"/>
  <c r="EU272" i="4"/>
  <c r="EV272" i="4"/>
  <c r="EW272" i="4"/>
  <c r="B273" i="4"/>
  <c r="C273" i="4"/>
  <c r="D273" i="4"/>
  <c r="E273" i="4"/>
  <c r="F273" i="4"/>
  <c r="G273" i="4"/>
  <c r="H273" i="4"/>
  <c r="M273" i="4" s="1"/>
  <c r="N273" i="4" s="1"/>
  <c r="O273" i="4" s="1" a="1"/>
  <c r="O273" i="4" s="1"/>
  <c r="R273" i="4"/>
  <c r="S273" i="4"/>
  <c r="T273" i="4"/>
  <c r="U273" i="4"/>
  <c r="V273" i="4"/>
  <c r="W273" i="4"/>
  <c r="X273" i="4"/>
  <c r="Y273" i="4"/>
  <c r="Z273" i="4"/>
  <c r="AA273" i="4"/>
  <c r="AB273" i="4"/>
  <c r="AC273" i="4"/>
  <c r="AD273" i="4"/>
  <c r="AE273" i="4" s="1"/>
  <c r="AF273" i="4"/>
  <c r="AG273" i="4" s="1"/>
  <c r="AH273" i="4"/>
  <c r="AI273" i="4"/>
  <c r="AJ273" i="4"/>
  <c r="AK273" i="4"/>
  <c r="AL273" i="4"/>
  <c r="AN273" i="4"/>
  <c r="AM273" i="4" s="1"/>
  <c r="AO273" i="4"/>
  <c r="AP273" i="4"/>
  <c r="AQ273" i="4"/>
  <c r="AR273" i="4"/>
  <c r="AS273" i="4"/>
  <c r="AT273" i="4"/>
  <c r="AU273" i="4"/>
  <c r="AV273" i="4"/>
  <c r="AW273" i="4"/>
  <c r="AX273" i="4"/>
  <c r="AY273" i="4"/>
  <c r="AZ273" i="4"/>
  <c r="BA273" i="4"/>
  <c r="BB273" i="4"/>
  <c r="BC273" i="4"/>
  <c r="BD273" i="4"/>
  <c r="BE273" i="4"/>
  <c r="BF273" i="4"/>
  <c r="BG273" i="4"/>
  <c r="BH273" i="4"/>
  <c r="BI273" i="4"/>
  <c r="BJ273" i="4"/>
  <c r="BK273" i="4"/>
  <c r="BL273" i="4"/>
  <c r="BM273" i="4"/>
  <c r="BN273" i="4"/>
  <c r="BO273" i="4"/>
  <c r="BP273" i="4"/>
  <c r="BQ273" i="4"/>
  <c r="BR273" i="4"/>
  <c r="BS273" i="4"/>
  <c r="BT273" i="4"/>
  <c r="BU273" i="4"/>
  <c r="BV273" i="4"/>
  <c r="BW273" i="4"/>
  <c r="BX273" i="4"/>
  <c r="BY273" i="4"/>
  <c r="BZ273" i="4"/>
  <c r="CA273" i="4"/>
  <c r="CB273" i="4"/>
  <c r="CC273" i="4"/>
  <c r="CD273" i="4"/>
  <c r="CE273" i="4"/>
  <c r="CF273" i="4"/>
  <c r="CG273" i="4"/>
  <c r="CH273" i="4"/>
  <c r="CI273" i="4"/>
  <c r="CJ273" i="4"/>
  <c r="CK273" i="4"/>
  <c r="CL273" i="4"/>
  <c r="CM273" i="4" s="1"/>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DM273" i="4"/>
  <c r="DN273" i="4"/>
  <c r="DO273" i="4"/>
  <c r="DP273" i="4"/>
  <c r="DQ273" i="4"/>
  <c r="DR273" i="4"/>
  <c r="DS273" i="4"/>
  <c r="DT273" i="4"/>
  <c r="DU273" i="4"/>
  <c r="DV273" i="4"/>
  <c r="DW273" i="4"/>
  <c r="EC273" i="4"/>
  <c r="ED273" i="4"/>
  <c r="EE273" i="4"/>
  <c r="EF273" i="4"/>
  <c r="EG273" i="4"/>
  <c r="EH273" i="4"/>
  <c r="EI273" i="4"/>
  <c r="EJ273" i="4"/>
  <c r="EK273" i="4"/>
  <c r="EL273" i="4"/>
  <c r="EM273" i="4"/>
  <c r="EN273" i="4"/>
  <c r="EO273" i="4"/>
  <c r="EP273" i="4"/>
  <c r="EQ273" i="4"/>
  <c r="ER273" i="4"/>
  <c r="ES273" i="4"/>
  <c r="ET273" i="4"/>
  <c r="EU273" i="4"/>
  <c r="EV273" i="4"/>
  <c r="EW273" i="4"/>
  <c r="B274" i="4"/>
  <c r="C274" i="4"/>
  <c r="D274" i="4"/>
  <c r="E274" i="4"/>
  <c r="F274" i="4"/>
  <c r="G274" i="4"/>
  <c r="H274" i="4"/>
  <c r="M274" i="4" s="1"/>
  <c r="N274" i="4" s="1"/>
  <c r="O274" i="4" s="1" a="1"/>
  <c r="O274" i="4" s="1"/>
  <c r="R274" i="4"/>
  <c r="S274" i="4"/>
  <c r="T274" i="4"/>
  <c r="U274" i="4"/>
  <c r="V274" i="4"/>
  <c r="W274" i="4"/>
  <c r="X274" i="4"/>
  <c r="Y274" i="4"/>
  <c r="Z274" i="4"/>
  <c r="AA274" i="4"/>
  <c r="AB274" i="4"/>
  <c r="AC274" i="4"/>
  <c r="AD274" i="4"/>
  <c r="AE274" i="4" s="1"/>
  <c r="AF274" i="4"/>
  <c r="AG274" i="4" s="1"/>
  <c r="AH274" i="4"/>
  <c r="AI274" i="4"/>
  <c r="AJ274" i="4"/>
  <c r="AK274" i="4"/>
  <c r="AL274" i="4"/>
  <c r="AN274" i="4"/>
  <c r="AM274" i="4" s="1"/>
  <c r="AO274" i="4"/>
  <c r="AP274" i="4"/>
  <c r="AQ274" i="4"/>
  <c r="AR274" i="4"/>
  <c r="AS274" i="4"/>
  <c r="AT274" i="4"/>
  <c r="AU274" i="4"/>
  <c r="AV274" i="4"/>
  <c r="AW274" i="4"/>
  <c r="AX274" i="4"/>
  <c r="AY274" i="4"/>
  <c r="AZ274" i="4"/>
  <c r="BA274" i="4"/>
  <c r="BB274" i="4"/>
  <c r="BC274" i="4"/>
  <c r="BD274" i="4"/>
  <c r="BE274" i="4"/>
  <c r="BF274" i="4"/>
  <c r="BG274" i="4"/>
  <c r="BH274" i="4"/>
  <c r="BI274" i="4"/>
  <c r="BJ274" i="4"/>
  <c r="BK274" i="4"/>
  <c r="BL274" i="4"/>
  <c r="BM274" i="4"/>
  <c r="BN274" i="4"/>
  <c r="BO274" i="4"/>
  <c r="BP274" i="4"/>
  <c r="BQ274" i="4"/>
  <c r="BR274" i="4"/>
  <c r="BS274" i="4"/>
  <c r="BT274" i="4"/>
  <c r="BU274" i="4"/>
  <c r="BV274" i="4"/>
  <c r="BW274" i="4"/>
  <c r="BX274" i="4"/>
  <c r="BY274" i="4"/>
  <c r="BZ274" i="4"/>
  <c r="CA274" i="4"/>
  <c r="CB274" i="4"/>
  <c r="CC274" i="4"/>
  <c r="CD274" i="4"/>
  <c r="CE274" i="4"/>
  <c r="CF274" i="4"/>
  <c r="CG274" i="4"/>
  <c r="CH274" i="4"/>
  <c r="CI274" i="4"/>
  <c r="CJ274" i="4"/>
  <c r="CK274" i="4"/>
  <c r="CL274" i="4"/>
  <c r="CM274" i="4" s="1"/>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DM274" i="4"/>
  <c r="DN274" i="4"/>
  <c r="DO274" i="4"/>
  <c r="DP274" i="4"/>
  <c r="DQ274" i="4"/>
  <c r="DR274" i="4"/>
  <c r="DS274" i="4"/>
  <c r="DT274" i="4"/>
  <c r="DU274" i="4"/>
  <c r="DV274" i="4"/>
  <c r="DW274" i="4"/>
  <c r="EC274" i="4"/>
  <c r="ED274" i="4"/>
  <c r="EE274" i="4"/>
  <c r="EF274" i="4"/>
  <c r="EG274" i="4"/>
  <c r="EH274" i="4"/>
  <c r="EI274" i="4"/>
  <c r="EJ274" i="4"/>
  <c r="EK274" i="4"/>
  <c r="EL274" i="4"/>
  <c r="EM274" i="4"/>
  <c r="EN274" i="4"/>
  <c r="EO274" i="4"/>
  <c r="EP274" i="4"/>
  <c r="EQ274" i="4"/>
  <c r="ER274" i="4"/>
  <c r="ES274" i="4"/>
  <c r="ET274" i="4"/>
  <c r="EU274" i="4"/>
  <c r="EV274" i="4"/>
  <c r="EW274" i="4"/>
  <c r="B275" i="4"/>
  <c r="C275" i="4"/>
  <c r="D275" i="4"/>
  <c r="E275" i="4"/>
  <c r="F275" i="4"/>
  <c r="G275" i="4"/>
  <c r="H275" i="4"/>
  <c r="M275" i="4" s="1"/>
  <c r="N275" i="4" s="1"/>
  <c r="O275" i="4" s="1" a="1"/>
  <c r="O275" i="4" s="1"/>
  <c r="R275" i="4"/>
  <c r="S275" i="4"/>
  <c r="T275" i="4"/>
  <c r="U275" i="4"/>
  <c r="V275" i="4"/>
  <c r="W275" i="4"/>
  <c r="X275" i="4"/>
  <c r="Y275" i="4"/>
  <c r="Z275" i="4"/>
  <c r="AA275" i="4"/>
  <c r="AB275" i="4"/>
  <c r="AC275" i="4"/>
  <c r="AD275" i="4"/>
  <c r="AE275" i="4" s="1"/>
  <c r="AF275" i="4"/>
  <c r="AG275" i="4" s="1"/>
  <c r="AH275" i="4"/>
  <c r="AI275" i="4"/>
  <c r="AJ275" i="4"/>
  <c r="AK275" i="4"/>
  <c r="AL275" i="4"/>
  <c r="AN275" i="4"/>
  <c r="AM275" i="4" s="1"/>
  <c r="AO275" i="4"/>
  <c r="AP275" i="4"/>
  <c r="AQ275" i="4"/>
  <c r="AR275" i="4"/>
  <c r="AS275" i="4"/>
  <c r="AT275" i="4"/>
  <c r="AU275" i="4"/>
  <c r="AV275" i="4"/>
  <c r="AW275" i="4"/>
  <c r="AX275" i="4"/>
  <c r="AY275" i="4"/>
  <c r="AZ275" i="4"/>
  <c r="BA275" i="4"/>
  <c r="BB275" i="4"/>
  <c r="BC275" i="4"/>
  <c r="BD275" i="4"/>
  <c r="BE275" i="4"/>
  <c r="BF275" i="4"/>
  <c r="BG275" i="4"/>
  <c r="BH275" i="4"/>
  <c r="BI275" i="4"/>
  <c r="BJ275" i="4"/>
  <c r="BK275" i="4"/>
  <c r="BL275" i="4"/>
  <c r="BM275" i="4"/>
  <c r="BN275" i="4"/>
  <c r="BO275" i="4"/>
  <c r="BP275" i="4"/>
  <c r="BQ275" i="4"/>
  <c r="BR275" i="4"/>
  <c r="BS275" i="4"/>
  <c r="BT275" i="4"/>
  <c r="BU275" i="4"/>
  <c r="BV275" i="4"/>
  <c r="BW275" i="4"/>
  <c r="BX275" i="4"/>
  <c r="BY275" i="4"/>
  <c r="BZ275" i="4"/>
  <c r="CA275" i="4"/>
  <c r="CB275" i="4"/>
  <c r="CC275" i="4"/>
  <c r="CD275" i="4"/>
  <c r="CE275" i="4"/>
  <c r="CF275" i="4"/>
  <c r="CG275" i="4"/>
  <c r="CH275" i="4"/>
  <c r="CI275" i="4"/>
  <c r="CJ275" i="4"/>
  <c r="CK275" i="4"/>
  <c r="CL275" i="4"/>
  <c r="CM275" i="4" s="1"/>
  <c r="CN275" i="4"/>
  <c r="CO275" i="4"/>
  <c r="CP275" i="4"/>
  <c r="CQ275" i="4"/>
  <c r="CR275" i="4"/>
  <c r="CS275" i="4"/>
  <c r="CT275" i="4"/>
  <c r="CU275" i="4"/>
  <c r="CV275" i="4"/>
  <c r="CW275" i="4"/>
  <c r="CX275" i="4"/>
  <c r="CY275" i="4"/>
  <c r="CZ275" i="4"/>
  <c r="DA275" i="4"/>
  <c r="DB275" i="4"/>
  <c r="DC275" i="4"/>
  <c r="DD275" i="4"/>
  <c r="DE275" i="4"/>
  <c r="DF275" i="4"/>
  <c r="DG275" i="4"/>
  <c r="DH275" i="4"/>
  <c r="DI275" i="4"/>
  <c r="DJ275" i="4"/>
  <c r="DK275" i="4"/>
  <c r="DL275" i="4"/>
  <c r="DM275" i="4"/>
  <c r="DN275" i="4"/>
  <c r="DO275" i="4"/>
  <c r="DP275" i="4"/>
  <c r="DQ275" i="4"/>
  <c r="DR275" i="4"/>
  <c r="DS275" i="4"/>
  <c r="DT275" i="4"/>
  <c r="DU275" i="4"/>
  <c r="DV275" i="4"/>
  <c r="DW275" i="4"/>
  <c r="EC275" i="4"/>
  <c r="ED275" i="4"/>
  <c r="EE275" i="4"/>
  <c r="EF275" i="4"/>
  <c r="EG275" i="4"/>
  <c r="EH275" i="4"/>
  <c r="EI275" i="4"/>
  <c r="EJ275" i="4"/>
  <c r="EK275" i="4"/>
  <c r="EL275" i="4"/>
  <c r="EM275" i="4"/>
  <c r="EN275" i="4"/>
  <c r="EO275" i="4"/>
  <c r="EP275" i="4"/>
  <c r="EQ275" i="4"/>
  <c r="ER275" i="4"/>
  <c r="ES275" i="4"/>
  <c r="ET275" i="4"/>
  <c r="EU275" i="4"/>
  <c r="EV275" i="4"/>
  <c r="EW275" i="4"/>
  <c r="B276" i="4"/>
  <c r="C276" i="4"/>
  <c r="D276" i="4"/>
  <c r="E276" i="4"/>
  <c r="F276" i="4"/>
  <c r="G276" i="4"/>
  <c r="H276" i="4"/>
  <c r="M276" i="4" s="1"/>
  <c r="N276" i="4" s="1"/>
  <c r="O276" i="4" s="1" a="1"/>
  <c r="O276" i="4" s="1"/>
  <c r="R276" i="4"/>
  <c r="S276" i="4"/>
  <c r="T276" i="4"/>
  <c r="U276" i="4"/>
  <c r="V276" i="4"/>
  <c r="W276" i="4"/>
  <c r="X276" i="4"/>
  <c r="Y276" i="4"/>
  <c r="Z276" i="4"/>
  <c r="AA276" i="4"/>
  <c r="AB276" i="4"/>
  <c r="AC276" i="4"/>
  <c r="AD276" i="4"/>
  <c r="AE276" i="4" s="1"/>
  <c r="AF276" i="4"/>
  <c r="AG276" i="4" s="1"/>
  <c r="AH276" i="4"/>
  <c r="AI276" i="4"/>
  <c r="AJ276" i="4"/>
  <c r="AK276" i="4"/>
  <c r="AL276" i="4"/>
  <c r="AN276" i="4"/>
  <c r="AM276" i="4" s="1"/>
  <c r="AO276" i="4"/>
  <c r="AP276" i="4"/>
  <c r="AQ276" i="4"/>
  <c r="AR276" i="4"/>
  <c r="AS276" i="4"/>
  <c r="AT276" i="4"/>
  <c r="AU276" i="4"/>
  <c r="AV276" i="4"/>
  <c r="AW276" i="4"/>
  <c r="AX276" i="4"/>
  <c r="AY276" i="4"/>
  <c r="AZ276" i="4"/>
  <c r="BA276" i="4"/>
  <c r="BB276" i="4"/>
  <c r="BC276" i="4"/>
  <c r="BD276" i="4"/>
  <c r="BE276" i="4"/>
  <c r="BF276" i="4"/>
  <c r="BG276" i="4"/>
  <c r="BH276" i="4"/>
  <c r="BI276" i="4"/>
  <c r="BJ276" i="4"/>
  <c r="BK276" i="4"/>
  <c r="BL276" i="4"/>
  <c r="BM276" i="4"/>
  <c r="BN276" i="4"/>
  <c r="BO276" i="4"/>
  <c r="BP276" i="4"/>
  <c r="BQ276" i="4"/>
  <c r="BR276" i="4"/>
  <c r="BS276" i="4"/>
  <c r="BT276" i="4"/>
  <c r="BU276" i="4"/>
  <c r="BV276" i="4"/>
  <c r="BW276" i="4"/>
  <c r="BX276" i="4"/>
  <c r="BY276" i="4"/>
  <c r="BZ276" i="4"/>
  <c r="CA276" i="4"/>
  <c r="CB276" i="4"/>
  <c r="CC276" i="4"/>
  <c r="CD276" i="4"/>
  <c r="CE276" i="4"/>
  <c r="CF276" i="4"/>
  <c r="CG276" i="4"/>
  <c r="CH276" i="4"/>
  <c r="CI276" i="4"/>
  <c r="CJ276" i="4"/>
  <c r="CK276" i="4"/>
  <c r="CL276" i="4"/>
  <c r="CM276" i="4" s="1"/>
  <c r="CN276" i="4"/>
  <c r="CO276" i="4"/>
  <c r="CP276" i="4"/>
  <c r="CQ276" i="4"/>
  <c r="CR276" i="4"/>
  <c r="CS276" i="4"/>
  <c r="CT276" i="4"/>
  <c r="CU276" i="4"/>
  <c r="CV276" i="4"/>
  <c r="CW276" i="4"/>
  <c r="CX276" i="4"/>
  <c r="CY276" i="4"/>
  <c r="CZ276" i="4"/>
  <c r="DA276" i="4"/>
  <c r="DB276" i="4"/>
  <c r="DC276" i="4"/>
  <c r="DD276" i="4"/>
  <c r="DE276" i="4"/>
  <c r="DF276" i="4"/>
  <c r="DG276" i="4"/>
  <c r="DH276" i="4"/>
  <c r="DI276" i="4"/>
  <c r="DJ276" i="4"/>
  <c r="DK276" i="4"/>
  <c r="DL276" i="4"/>
  <c r="DM276" i="4"/>
  <c r="DN276" i="4"/>
  <c r="DO276" i="4"/>
  <c r="DP276" i="4"/>
  <c r="DQ276" i="4"/>
  <c r="DR276" i="4"/>
  <c r="DS276" i="4"/>
  <c r="DT276" i="4"/>
  <c r="DU276" i="4"/>
  <c r="DV276" i="4"/>
  <c r="DW276" i="4"/>
  <c r="EC276" i="4"/>
  <c r="ED276" i="4"/>
  <c r="EE276" i="4"/>
  <c r="EF276" i="4"/>
  <c r="EG276" i="4"/>
  <c r="EH276" i="4"/>
  <c r="EI276" i="4"/>
  <c r="EJ276" i="4"/>
  <c r="EK276" i="4"/>
  <c r="EL276" i="4"/>
  <c r="EM276" i="4"/>
  <c r="EN276" i="4"/>
  <c r="EO276" i="4"/>
  <c r="EP276" i="4"/>
  <c r="EQ276" i="4"/>
  <c r="ER276" i="4"/>
  <c r="ES276" i="4"/>
  <c r="ET276" i="4"/>
  <c r="EU276" i="4"/>
  <c r="EV276" i="4"/>
  <c r="EW276" i="4"/>
  <c r="B277" i="4"/>
  <c r="C277" i="4"/>
  <c r="D277" i="4"/>
  <c r="E277" i="4"/>
  <c r="F277" i="4"/>
  <c r="G277" i="4"/>
  <c r="H277" i="4"/>
  <c r="M277" i="4" s="1"/>
  <c r="N277" i="4" s="1"/>
  <c r="O277" i="4" s="1" a="1"/>
  <c r="O277" i="4" s="1"/>
  <c r="R277" i="4"/>
  <c r="S277" i="4"/>
  <c r="T277" i="4"/>
  <c r="U277" i="4"/>
  <c r="V277" i="4"/>
  <c r="W277" i="4"/>
  <c r="X277" i="4"/>
  <c r="Y277" i="4"/>
  <c r="Z277" i="4"/>
  <c r="AA277" i="4"/>
  <c r="AB277" i="4"/>
  <c r="AC277" i="4"/>
  <c r="AD277" i="4"/>
  <c r="AE277" i="4" s="1"/>
  <c r="AF277" i="4"/>
  <c r="AG277" i="4" s="1"/>
  <c r="AH277" i="4"/>
  <c r="AI277" i="4"/>
  <c r="AJ277" i="4"/>
  <c r="AK277" i="4"/>
  <c r="AL277" i="4"/>
  <c r="AN277" i="4"/>
  <c r="AM277" i="4" s="1"/>
  <c r="AO277" i="4"/>
  <c r="AP277" i="4"/>
  <c r="AQ277" i="4"/>
  <c r="AR277" i="4"/>
  <c r="AS277" i="4"/>
  <c r="AT277" i="4"/>
  <c r="AU277" i="4"/>
  <c r="AV277" i="4"/>
  <c r="AW277" i="4"/>
  <c r="AX277" i="4"/>
  <c r="AY277" i="4"/>
  <c r="AZ277" i="4"/>
  <c r="BA277" i="4"/>
  <c r="BB277" i="4"/>
  <c r="BC277" i="4"/>
  <c r="BD277" i="4"/>
  <c r="BE277" i="4"/>
  <c r="BF277" i="4"/>
  <c r="BG277" i="4"/>
  <c r="BH277" i="4"/>
  <c r="BI277" i="4"/>
  <c r="BJ277" i="4"/>
  <c r="BK277" i="4"/>
  <c r="BL277" i="4"/>
  <c r="BM277" i="4"/>
  <c r="BN277" i="4"/>
  <c r="BO277" i="4"/>
  <c r="BP277" i="4"/>
  <c r="BQ277" i="4"/>
  <c r="BR277" i="4"/>
  <c r="BS277" i="4"/>
  <c r="BT277" i="4"/>
  <c r="BU277" i="4"/>
  <c r="BV277" i="4"/>
  <c r="BW277" i="4"/>
  <c r="BX277" i="4"/>
  <c r="BY277" i="4"/>
  <c r="BZ277" i="4"/>
  <c r="CA277" i="4"/>
  <c r="CB277" i="4"/>
  <c r="CC277" i="4"/>
  <c r="CD277" i="4"/>
  <c r="CE277" i="4"/>
  <c r="CF277" i="4"/>
  <c r="CG277" i="4"/>
  <c r="CH277" i="4"/>
  <c r="CI277" i="4"/>
  <c r="CJ277" i="4"/>
  <c r="CK277" i="4"/>
  <c r="CL277" i="4"/>
  <c r="CM277" i="4" s="1"/>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DM277" i="4"/>
  <c r="DN277" i="4"/>
  <c r="DO277" i="4"/>
  <c r="DP277" i="4"/>
  <c r="DQ277" i="4"/>
  <c r="DR277" i="4"/>
  <c r="DS277" i="4"/>
  <c r="DT277" i="4"/>
  <c r="DU277" i="4"/>
  <c r="DV277" i="4"/>
  <c r="DW277" i="4"/>
  <c r="EC277" i="4"/>
  <c r="ED277" i="4"/>
  <c r="EE277" i="4"/>
  <c r="EF277" i="4"/>
  <c r="EG277" i="4"/>
  <c r="EH277" i="4"/>
  <c r="EI277" i="4"/>
  <c r="EJ277" i="4"/>
  <c r="EK277" i="4"/>
  <c r="EL277" i="4"/>
  <c r="EM277" i="4"/>
  <c r="EN277" i="4"/>
  <c r="EO277" i="4"/>
  <c r="EP277" i="4"/>
  <c r="EQ277" i="4"/>
  <c r="ER277" i="4"/>
  <c r="ES277" i="4"/>
  <c r="ET277" i="4"/>
  <c r="EU277" i="4"/>
  <c r="EV277" i="4"/>
  <c r="EW277" i="4"/>
  <c r="B278" i="4"/>
  <c r="C278" i="4"/>
  <c r="D278" i="4"/>
  <c r="E278" i="4"/>
  <c r="F278" i="4"/>
  <c r="G278" i="4"/>
  <c r="H278" i="4"/>
  <c r="M278" i="4" s="1"/>
  <c r="N278" i="4" s="1"/>
  <c r="O278" i="4" s="1" a="1"/>
  <c r="O278" i="4" s="1"/>
  <c r="R278" i="4"/>
  <c r="S278" i="4"/>
  <c r="T278" i="4"/>
  <c r="U278" i="4"/>
  <c r="V278" i="4"/>
  <c r="W278" i="4"/>
  <c r="X278" i="4"/>
  <c r="Y278" i="4"/>
  <c r="Z278" i="4"/>
  <c r="AA278" i="4"/>
  <c r="AB278" i="4"/>
  <c r="AC278" i="4"/>
  <c r="AD278" i="4"/>
  <c r="AE278" i="4" s="1"/>
  <c r="AF278" i="4"/>
  <c r="AG278" i="4" s="1"/>
  <c r="AH278" i="4"/>
  <c r="AI278" i="4"/>
  <c r="AJ278" i="4"/>
  <c r="AK278" i="4"/>
  <c r="AL278" i="4"/>
  <c r="AN278" i="4"/>
  <c r="AM278" i="4" s="1"/>
  <c r="AO278" i="4"/>
  <c r="AP278" i="4"/>
  <c r="AQ278" i="4"/>
  <c r="AR278" i="4"/>
  <c r="AS278" i="4"/>
  <c r="AT278" i="4"/>
  <c r="AU278" i="4"/>
  <c r="AV278" i="4"/>
  <c r="AW278" i="4"/>
  <c r="AX278" i="4"/>
  <c r="AY278" i="4"/>
  <c r="AZ278" i="4"/>
  <c r="BA278" i="4"/>
  <c r="BB278" i="4"/>
  <c r="BC278" i="4"/>
  <c r="BD278" i="4"/>
  <c r="BE278" i="4"/>
  <c r="BF278" i="4"/>
  <c r="BG278" i="4"/>
  <c r="BH278" i="4"/>
  <c r="BI278" i="4"/>
  <c r="BJ278" i="4"/>
  <c r="BK278" i="4"/>
  <c r="BL278" i="4"/>
  <c r="BM278" i="4"/>
  <c r="BN278" i="4"/>
  <c r="BO278" i="4"/>
  <c r="BP278" i="4"/>
  <c r="BQ278" i="4"/>
  <c r="BR278" i="4"/>
  <c r="BS278" i="4"/>
  <c r="BT278" i="4"/>
  <c r="BU278" i="4"/>
  <c r="BV278" i="4"/>
  <c r="BW278" i="4"/>
  <c r="BX278" i="4"/>
  <c r="BY278" i="4"/>
  <c r="BZ278" i="4"/>
  <c r="CA278" i="4"/>
  <c r="CB278" i="4"/>
  <c r="CC278" i="4"/>
  <c r="CD278" i="4"/>
  <c r="CE278" i="4"/>
  <c r="CF278" i="4"/>
  <c r="CG278" i="4"/>
  <c r="CH278" i="4"/>
  <c r="CI278" i="4"/>
  <c r="CJ278" i="4"/>
  <c r="CK278" i="4"/>
  <c r="CL278" i="4"/>
  <c r="CM278" i="4" s="1"/>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DM278" i="4"/>
  <c r="DN278" i="4"/>
  <c r="DO278" i="4"/>
  <c r="DP278" i="4"/>
  <c r="DQ278" i="4"/>
  <c r="DR278" i="4"/>
  <c r="DS278" i="4"/>
  <c r="DT278" i="4"/>
  <c r="DU278" i="4"/>
  <c r="DV278" i="4"/>
  <c r="DW278" i="4"/>
  <c r="EC278" i="4"/>
  <c r="ED278" i="4"/>
  <c r="EE278" i="4"/>
  <c r="EF278" i="4"/>
  <c r="EG278" i="4"/>
  <c r="EH278" i="4"/>
  <c r="EI278" i="4"/>
  <c r="EJ278" i="4"/>
  <c r="EK278" i="4"/>
  <c r="EL278" i="4"/>
  <c r="EM278" i="4"/>
  <c r="EN278" i="4"/>
  <c r="EO278" i="4"/>
  <c r="EP278" i="4"/>
  <c r="EQ278" i="4"/>
  <c r="ER278" i="4"/>
  <c r="ES278" i="4"/>
  <c r="ET278" i="4"/>
  <c r="EU278" i="4"/>
  <c r="EV278" i="4"/>
  <c r="EW278" i="4"/>
  <c r="B279" i="4"/>
  <c r="C279" i="4"/>
  <c r="D279" i="4"/>
  <c r="E279" i="4"/>
  <c r="F279" i="4"/>
  <c r="G279" i="4"/>
  <c r="H279" i="4"/>
  <c r="M279" i="4" s="1"/>
  <c r="N279" i="4" s="1"/>
  <c r="O279" i="4" s="1" a="1"/>
  <c r="O279" i="4" s="1"/>
  <c r="R279" i="4"/>
  <c r="S279" i="4"/>
  <c r="T279" i="4"/>
  <c r="U279" i="4"/>
  <c r="V279" i="4"/>
  <c r="W279" i="4"/>
  <c r="X279" i="4"/>
  <c r="Y279" i="4"/>
  <c r="Z279" i="4"/>
  <c r="AA279" i="4"/>
  <c r="AB279" i="4"/>
  <c r="AC279" i="4"/>
  <c r="AD279" i="4"/>
  <c r="AE279" i="4" s="1"/>
  <c r="AF279" i="4"/>
  <c r="AG279" i="4" s="1"/>
  <c r="AH279" i="4"/>
  <c r="AI279" i="4"/>
  <c r="AJ279" i="4"/>
  <c r="AK279" i="4"/>
  <c r="AL279" i="4"/>
  <c r="AN279" i="4"/>
  <c r="AM279" i="4" s="1"/>
  <c r="AO279" i="4"/>
  <c r="AP279" i="4"/>
  <c r="AQ279" i="4"/>
  <c r="AR279" i="4"/>
  <c r="AS279" i="4"/>
  <c r="AT279" i="4"/>
  <c r="AU279" i="4"/>
  <c r="AV279" i="4"/>
  <c r="AW279" i="4"/>
  <c r="AX279" i="4"/>
  <c r="AY279" i="4"/>
  <c r="AZ279" i="4"/>
  <c r="BA279" i="4"/>
  <c r="BB279" i="4"/>
  <c r="BC279" i="4"/>
  <c r="BD279" i="4"/>
  <c r="BE279" i="4"/>
  <c r="BF279" i="4"/>
  <c r="BG279" i="4"/>
  <c r="BH279" i="4"/>
  <c r="BI279" i="4"/>
  <c r="BJ279" i="4"/>
  <c r="BK279" i="4"/>
  <c r="BL279" i="4"/>
  <c r="BM279" i="4"/>
  <c r="BN279" i="4"/>
  <c r="BO279" i="4"/>
  <c r="BP279" i="4"/>
  <c r="BQ279" i="4"/>
  <c r="BR279" i="4"/>
  <c r="BS279" i="4"/>
  <c r="BT279" i="4"/>
  <c r="BU279" i="4"/>
  <c r="BV279" i="4"/>
  <c r="BW279" i="4"/>
  <c r="BX279" i="4"/>
  <c r="BY279" i="4"/>
  <c r="BZ279" i="4"/>
  <c r="CA279" i="4"/>
  <c r="CB279" i="4"/>
  <c r="CC279" i="4"/>
  <c r="CD279" i="4"/>
  <c r="CE279" i="4"/>
  <c r="CF279" i="4"/>
  <c r="CG279" i="4"/>
  <c r="CH279" i="4"/>
  <c r="CI279" i="4"/>
  <c r="CJ279" i="4"/>
  <c r="CK279" i="4"/>
  <c r="CL279" i="4"/>
  <c r="CM279" i="4" s="1"/>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DM279" i="4"/>
  <c r="DN279" i="4"/>
  <c r="DO279" i="4"/>
  <c r="DP279" i="4"/>
  <c r="DQ279" i="4"/>
  <c r="DR279" i="4"/>
  <c r="DS279" i="4"/>
  <c r="DT279" i="4"/>
  <c r="DU279" i="4"/>
  <c r="DV279" i="4"/>
  <c r="DW279" i="4"/>
  <c r="EC279" i="4"/>
  <c r="ED279" i="4"/>
  <c r="EE279" i="4"/>
  <c r="EF279" i="4"/>
  <c r="EG279" i="4"/>
  <c r="EH279" i="4"/>
  <c r="EI279" i="4"/>
  <c r="EJ279" i="4"/>
  <c r="EK279" i="4"/>
  <c r="EL279" i="4"/>
  <c r="EM279" i="4"/>
  <c r="EN279" i="4"/>
  <c r="EO279" i="4"/>
  <c r="EP279" i="4"/>
  <c r="EQ279" i="4"/>
  <c r="ER279" i="4"/>
  <c r="ES279" i="4"/>
  <c r="ET279" i="4"/>
  <c r="EU279" i="4"/>
  <c r="EV279" i="4"/>
  <c r="EW279" i="4"/>
  <c r="B280" i="4"/>
  <c r="C280" i="4"/>
  <c r="D280" i="4"/>
  <c r="E280" i="4"/>
  <c r="F280" i="4"/>
  <c r="G280" i="4"/>
  <c r="H280" i="4"/>
  <c r="M280" i="4" s="1"/>
  <c r="N280" i="4" s="1"/>
  <c r="O280" i="4" s="1" a="1"/>
  <c r="O280" i="4" s="1"/>
  <c r="R280" i="4"/>
  <c r="S280" i="4"/>
  <c r="T280" i="4"/>
  <c r="U280" i="4"/>
  <c r="V280" i="4"/>
  <c r="W280" i="4"/>
  <c r="X280" i="4"/>
  <c r="Y280" i="4"/>
  <c r="Z280" i="4"/>
  <c r="AA280" i="4"/>
  <c r="AB280" i="4"/>
  <c r="AC280" i="4"/>
  <c r="AD280" i="4"/>
  <c r="AE280" i="4" s="1"/>
  <c r="AF280" i="4"/>
  <c r="AG280" i="4" s="1"/>
  <c r="AH280" i="4"/>
  <c r="AI280" i="4"/>
  <c r="AJ280" i="4"/>
  <c r="AK280" i="4"/>
  <c r="AL280" i="4"/>
  <c r="AN280" i="4"/>
  <c r="AM280" i="4" s="1"/>
  <c r="AO280" i="4"/>
  <c r="AP280" i="4"/>
  <c r="AQ280" i="4"/>
  <c r="AR280" i="4"/>
  <c r="AS280" i="4"/>
  <c r="AT280" i="4"/>
  <c r="AU280" i="4"/>
  <c r="AV280" i="4"/>
  <c r="AW280" i="4"/>
  <c r="AX280" i="4"/>
  <c r="AY280" i="4"/>
  <c r="AZ280" i="4"/>
  <c r="BA280" i="4"/>
  <c r="BB280" i="4"/>
  <c r="BC280" i="4"/>
  <c r="BD280" i="4"/>
  <c r="BE280" i="4"/>
  <c r="BF280" i="4"/>
  <c r="BG280" i="4"/>
  <c r="BH280" i="4"/>
  <c r="BI280" i="4"/>
  <c r="BJ280" i="4"/>
  <c r="BK280" i="4"/>
  <c r="BL280" i="4"/>
  <c r="BM280" i="4"/>
  <c r="BN280" i="4"/>
  <c r="BO280" i="4"/>
  <c r="BP280" i="4"/>
  <c r="BQ280" i="4"/>
  <c r="BR280" i="4"/>
  <c r="BS280" i="4"/>
  <c r="BT280" i="4"/>
  <c r="BU280" i="4"/>
  <c r="BV280" i="4"/>
  <c r="BW280" i="4"/>
  <c r="BX280" i="4"/>
  <c r="BY280" i="4"/>
  <c r="BZ280" i="4"/>
  <c r="CA280" i="4"/>
  <c r="CB280" i="4"/>
  <c r="CC280" i="4"/>
  <c r="CD280" i="4"/>
  <c r="CE280" i="4"/>
  <c r="CF280" i="4"/>
  <c r="CG280" i="4"/>
  <c r="CH280" i="4"/>
  <c r="CI280" i="4"/>
  <c r="CJ280" i="4"/>
  <c r="CK280" i="4"/>
  <c r="CL280" i="4"/>
  <c r="CM280" i="4" s="1"/>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DM280" i="4"/>
  <c r="DN280" i="4"/>
  <c r="DO280" i="4"/>
  <c r="DP280" i="4"/>
  <c r="DQ280" i="4"/>
  <c r="DR280" i="4"/>
  <c r="DS280" i="4"/>
  <c r="DT280" i="4"/>
  <c r="DU280" i="4"/>
  <c r="DV280" i="4"/>
  <c r="DW280" i="4"/>
  <c r="EC280" i="4"/>
  <c r="ED280" i="4"/>
  <c r="EE280" i="4"/>
  <c r="EF280" i="4"/>
  <c r="EG280" i="4"/>
  <c r="EH280" i="4"/>
  <c r="EI280" i="4"/>
  <c r="EJ280" i="4"/>
  <c r="EK280" i="4"/>
  <c r="EL280" i="4"/>
  <c r="EM280" i="4"/>
  <c r="EN280" i="4"/>
  <c r="EO280" i="4"/>
  <c r="EP280" i="4"/>
  <c r="EQ280" i="4"/>
  <c r="ER280" i="4"/>
  <c r="ES280" i="4"/>
  <c r="ET280" i="4"/>
  <c r="EU280" i="4"/>
  <c r="EV280" i="4"/>
  <c r="EW280" i="4"/>
  <c r="B281" i="4"/>
  <c r="C281" i="4"/>
  <c r="D281" i="4"/>
  <c r="E281" i="4"/>
  <c r="F281" i="4"/>
  <c r="G281" i="4"/>
  <c r="H281" i="4"/>
  <c r="M281" i="4" s="1"/>
  <c r="N281" i="4" s="1"/>
  <c r="O281" i="4" s="1" a="1"/>
  <c r="O281" i="4" s="1"/>
  <c r="R281" i="4"/>
  <c r="S281" i="4"/>
  <c r="T281" i="4"/>
  <c r="U281" i="4"/>
  <c r="V281" i="4"/>
  <c r="W281" i="4"/>
  <c r="X281" i="4"/>
  <c r="Y281" i="4"/>
  <c r="Z281" i="4"/>
  <c r="AA281" i="4"/>
  <c r="AB281" i="4"/>
  <c r="AC281" i="4"/>
  <c r="AD281" i="4"/>
  <c r="AE281" i="4" s="1"/>
  <c r="AF281" i="4"/>
  <c r="AG281" i="4" s="1"/>
  <c r="AH281" i="4"/>
  <c r="AI281" i="4"/>
  <c r="AJ281" i="4"/>
  <c r="AK281" i="4"/>
  <c r="AL281" i="4"/>
  <c r="AN281" i="4"/>
  <c r="AM281" i="4" s="1"/>
  <c r="AO281" i="4"/>
  <c r="AP281" i="4"/>
  <c r="AQ281" i="4"/>
  <c r="AR281" i="4"/>
  <c r="AS281" i="4"/>
  <c r="AT281" i="4"/>
  <c r="AU281" i="4"/>
  <c r="AV281" i="4"/>
  <c r="AW281" i="4"/>
  <c r="AX281" i="4"/>
  <c r="AY281" i="4"/>
  <c r="AZ281" i="4"/>
  <c r="BA281" i="4"/>
  <c r="BB281" i="4"/>
  <c r="BC281" i="4"/>
  <c r="BD281" i="4"/>
  <c r="BE281" i="4"/>
  <c r="BF281" i="4"/>
  <c r="BG281" i="4"/>
  <c r="BH281" i="4"/>
  <c r="BI281" i="4"/>
  <c r="BJ281" i="4"/>
  <c r="BK281" i="4"/>
  <c r="BL281" i="4"/>
  <c r="BM281" i="4"/>
  <c r="BN281" i="4"/>
  <c r="BO281" i="4"/>
  <c r="BP281" i="4"/>
  <c r="BQ281" i="4"/>
  <c r="BR281" i="4"/>
  <c r="BS281" i="4"/>
  <c r="BT281" i="4"/>
  <c r="BU281" i="4"/>
  <c r="BV281" i="4"/>
  <c r="BW281" i="4"/>
  <c r="BX281" i="4"/>
  <c r="BY281" i="4"/>
  <c r="BZ281" i="4"/>
  <c r="CA281" i="4"/>
  <c r="CB281" i="4"/>
  <c r="CC281" i="4"/>
  <c r="CD281" i="4"/>
  <c r="CE281" i="4"/>
  <c r="CF281" i="4"/>
  <c r="CG281" i="4"/>
  <c r="CH281" i="4"/>
  <c r="CI281" i="4"/>
  <c r="CJ281" i="4"/>
  <c r="CK281" i="4"/>
  <c r="CL281" i="4"/>
  <c r="CM281" i="4" s="1"/>
  <c r="CN281" i="4"/>
  <c r="CO281" i="4"/>
  <c r="CP281" i="4"/>
  <c r="CQ281" i="4"/>
  <c r="CR281" i="4"/>
  <c r="CS281" i="4"/>
  <c r="CT281" i="4"/>
  <c r="CU281" i="4"/>
  <c r="CV281" i="4"/>
  <c r="CW281" i="4"/>
  <c r="CX281" i="4"/>
  <c r="CY281" i="4"/>
  <c r="CZ281" i="4"/>
  <c r="DA281" i="4"/>
  <c r="DB281" i="4"/>
  <c r="DC281" i="4"/>
  <c r="DD281" i="4"/>
  <c r="DE281" i="4"/>
  <c r="DF281" i="4"/>
  <c r="DG281" i="4"/>
  <c r="DH281" i="4"/>
  <c r="DI281" i="4"/>
  <c r="DJ281" i="4"/>
  <c r="DK281" i="4"/>
  <c r="DL281" i="4"/>
  <c r="DM281" i="4"/>
  <c r="DN281" i="4"/>
  <c r="DO281" i="4"/>
  <c r="DP281" i="4"/>
  <c r="DQ281" i="4"/>
  <c r="DR281" i="4"/>
  <c r="DS281" i="4"/>
  <c r="DT281" i="4"/>
  <c r="DU281" i="4"/>
  <c r="DV281" i="4"/>
  <c r="DW281" i="4"/>
  <c r="EC281" i="4"/>
  <c r="ED281" i="4"/>
  <c r="EE281" i="4"/>
  <c r="EF281" i="4"/>
  <c r="EG281" i="4"/>
  <c r="EH281" i="4"/>
  <c r="EI281" i="4"/>
  <c r="EJ281" i="4"/>
  <c r="EK281" i="4"/>
  <c r="EL281" i="4"/>
  <c r="EM281" i="4"/>
  <c r="EN281" i="4"/>
  <c r="EO281" i="4"/>
  <c r="EP281" i="4"/>
  <c r="EQ281" i="4"/>
  <c r="ER281" i="4"/>
  <c r="ES281" i="4"/>
  <c r="ET281" i="4"/>
  <c r="EU281" i="4"/>
  <c r="EV281" i="4"/>
  <c r="EW281" i="4"/>
  <c r="B282" i="4"/>
  <c r="C282" i="4"/>
  <c r="D282" i="4"/>
  <c r="E282" i="4"/>
  <c r="F282" i="4"/>
  <c r="G282" i="4"/>
  <c r="H282" i="4"/>
  <c r="M282" i="4" s="1"/>
  <c r="N282" i="4" s="1"/>
  <c r="O282" i="4" s="1" a="1"/>
  <c r="O282" i="4" s="1"/>
  <c r="R282" i="4"/>
  <c r="S282" i="4"/>
  <c r="T282" i="4"/>
  <c r="U282" i="4"/>
  <c r="V282" i="4"/>
  <c r="W282" i="4"/>
  <c r="X282" i="4"/>
  <c r="Y282" i="4"/>
  <c r="Z282" i="4"/>
  <c r="AA282" i="4"/>
  <c r="AB282" i="4"/>
  <c r="AC282" i="4"/>
  <c r="AD282" i="4"/>
  <c r="AE282" i="4" s="1"/>
  <c r="AF282" i="4"/>
  <c r="AG282" i="4" s="1"/>
  <c r="AH282" i="4"/>
  <c r="AI282" i="4"/>
  <c r="AJ282" i="4"/>
  <c r="AK282" i="4"/>
  <c r="AL282" i="4"/>
  <c r="AN282" i="4"/>
  <c r="AM282" i="4" s="1"/>
  <c r="AO282" i="4"/>
  <c r="AP282" i="4"/>
  <c r="AQ282" i="4"/>
  <c r="AR282" i="4"/>
  <c r="AS282" i="4"/>
  <c r="AT282" i="4"/>
  <c r="AU282" i="4"/>
  <c r="AV282" i="4"/>
  <c r="AW282" i="4"/>
  <c r="AX282" i="4"/>
  <c r="AY282" i="4"/>
  <c r="AZ282" i="4"/>
  <c r="BA282" i="4"/>
  <c r="BB282" i="4"/>
  <c r="BC282" i="4"/>
  <c r="BD282" i="4"/>
  <c r="BE282" i="4"/>
  <c r="BF282" i="4"/>
  <c r="BG282" i="4"/>
  <c r="BH282" i="4"/>
  <c r="BI282" i="4"/>
  <c r="BJ282" i="4"/>
  <c r="BK282" i="4"/>
  <c r="BL282" i="4"/>
  <c r="BM282" i="4"/>
  <c r="BN282" i="4"/>
  <c r="BO282" i="4"/>
  <c r="BP282" i="4"/>
  <c r="BQ282" i="4"/>
  <c r="BR282" i="4"/>
  <c r="BS282" i="4"/>
  <c r="BT282" i="4"/>
  <c r="BU282" i="4"/>
  <c r="BV282" i="4"/>
  <c r="BW282" i="4"/>
  <c r="BX282" i="4"/>
  <c r="BY282" i="4"/>
  <c r="BZ282" i="4"/>
  <c r="CA282" i="4"/>
  <c r="CB282" i="4"/>
  <c r="CC282" i="4"/>
  <c r="CD282" i="4"/>
  <c r="CE282" i="4"/>
  <c r="CF282" i="4"/>
  <c r="CG282" i="4"/>
  <c r="CH282" i="4"/>
  <c r="CI282" i="4"/>
  <c r="CJ282" i="4"/>
  <c r="CK282" i="4"/>
  <c r="CL282" i="4"/>
  <c r="CM282" i="4" s="1"/>
  <c r="CN282" i="4"/>
  <c r="CO282" i="4"/>
  <c r="CP282" i="4"/>
  <c r="CQ282" i="4"/>
  <c r="CR282" i="4"/>
  <c r="CS282" i="4"/>
  <c r="CT282" i="4"/>
  <c r="CU282" i="4"/>
  <c r="CV282" i="4"/>
  <c r="CW282" i="4"/>
  <c r="CX282" i="4"/>
  <c r="CY282" i="4"/>
  <c r="CZ282" i="4"/>
  <c r="DA282" i="4"/>
  <c r="DB282" i="4"/>
  <c r="DC282" i="4"/>
  <c r="DD282" i="4"/>
  <c r="DE282" i="4"/>
  <c r="DF282" i="4"/>
  <c r="DG282" i="4"/>
  <c r="DH282" i="4"/>
  <c r="DI282" i="4"/>
  <c r="DJ282" i="4"/>
  <c r="DK282" i="4"/>
  <c r="DL282" i="4"/>
  <c r="DM282" i="4"/>
  <c r="DN282" i="4"/>
  <c r="DO282" i="4"/>
  <c r="DP282" i="4"/>
  <c r="DQ282" i="4"/>
  <c r="DR282" i="4"/>
  <c r="DS282" i="4"/>
  <c r="DT282" i="4"/>
  <c r="DU282" i="4"/>
  <c r="DV282" i="4"/>
  <c r="DW282" i="4"/>
  <c r="EC282" i="4"/>
  <c r="ED282" i="4"/>
  <c r="EE282" i="4"/>
  <c r="EF282" i="4"/>
  <c r="EG282" i="4"/>
  <c r="EH282" i="4"/>
  <c r="EI282" i="4"/>
  <c r="EJ282" i="4"/>
  <c r="EK282" i="4"/>
  <c r="EL282" i="4"/>
  <c r="EM282" i="4"/>
  <c r="EN282" i="4"/>
  <c r="EO282" i="4"/>
  <c r="EP282" i="4"/>
  <c r="EQ282" i="4"/>
  <c r="ER282" i="4"/>
  <c r="ES282" i="4"/>
  <c r="ET282" i="4"/>
  <c r="EU282" i="4"/>
  <c r="EV282" i="4"/>
  <c r="EW282" i="4"/>
  <c r="B283" i="4"/>
  <c r="C283" i="4"/>
  <c r="D283" i="4"/>
  <c r="E283" i="4"/>
  <c r="F283" i="4"/>
  <c r="G283" i="4"/>
  <c r="H283" i="4"/>
  <c r="M283" i="4" s="1"/>
  <c r="N283" i="4" s="1"/>
  <c r="O283" i="4" s="1" a="1"/>
  <c r="O283" i="4" s="1"/>
  <c r="R283" i="4"/>
  <c r="S283" i="4"/>
  <c r="T283" i="4"/>
  <c r="U283" i="4"/>
  <c r="V283" i="4"/>
  <c r="W283" i="4"/>
  <c r="X283" i="4"/>
  <c r="Y283" i="4"/>
  <c r="Z283" i="4"/>
  <c r="AA283" i="4"/>
  <c r="AB283" i="4"/>
  <c r="AC283" i="4"/>
  <c r="AD283" i="4"/>
  <c r="AE283" i="4" s="1"/>
  <c r="AF283" i="4"/>
  <c r="AG283" i="4" s="1"/>
  <c r="AH283" i="4"/>
  <c r="AI283" i="4"/>
  <c r="AJ283" i="4"/>
  <c r="AK283" i="4"/>
  <c r="AL283" i="4"/>
  <c r="AN283" i="4"/>
  <c r="AM283" i="4" s="1"/>
  <c r="AO283" i="4"/>
  <c r="AP283" i="4"/>
  <c r="AQ283" i="4"/>
  <c r="AR283" i="4"/>
  <c r="AS283" i="4"/>
  <c r="AT283" i="4"/>
  <c r="AU283" i="4"/>
  <c r="AV283" i="4"/>
  <c r="AW283" i="4"/>
  <c r="AX283" i="4"/>
  <c r="AY283" i="4"/>
  <c r="AZ283" i="4"/>
  <c r="BA283" i="4"/>
  <c r="BB283" i="4"/>
  <c r="BC283" i="4"/>
  <c r="BD283" i="4"/>
  <c r="BE283" i="4"/>
  <c r="BF283" i="4"/>
  <c r="BG283" i="4"/>
  <c r="BH283" i="4"/>
  <c r="BI283" i="4"/>
  <c r="BJ283" i="4"/>
  <c r="BK283" i="4"/>
  <c r="BL283" i="4"/>
  <c r="BM283" i="4"/>
  <c r="BN283" i="4"/>
  <c r="BO283" i="4"/>
  <c r="BP283" i="4"/>
  <c r="BQ283" i="4"/>
  <c r="BR283" i="4"/>
  <c r="BS283" i="4"/>
  <c r="BT283" i="4"/>
  <c r="BU283" i="4"/>
  <c r="BV283" i="4"/>
  <c r="BW283" i="4"/>
  <c r="BX283" i="4"/>
  <c r="BY283" i="4"/>
  <c r="BZ283" i="4"/>
  <c r="CA283" i="4"/>
  <c r="CB283" i="4"/>
  <c r="CC283" i="4"/>
  <c r="CD283" i="4"/>
  <c r="CE283" i="4"/>
  <c r="CF283" i="4"/>
  <c r="CG283" i="4"/>
  <c r="CH283" i="4"/>
  <c r="CI283" i="4"/>
  <c r="CJ283" i="4"/>
  <c r="CK283" i="4"/>
  <c r="CL283" i="4"/>
  <c r="CM283" i="4" s="1"/>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DM283" i="4"/>
  <c r="DN283" i="4"/>
  <c r="DO283" i="4"/>
  <c r="DP283" i="4"/>
  <c r="DQ283" i="4"/>
  <c r="DR283" i="4"/>
  <c r="DS283" i="4"/>
  <c r="DT283" i="4"/>
  <c r="DU283" i="4"/>
  <c r="DV283" i="4"/>
  <c r="DW283" i="4"/>
  <c r="EC283" i="4"/>
  <c r="ED283" i="4"/>
  <c r="EE283" i="4"/>
  <c r="EF283" i="4"/>
  <c r="EG283" i="4"/>
  <c r="EH283" i="4"/>
  <c r="EI283" i="4"/>
  <c r="EJ283" i="4"/>
  <c r="EK283" i="4"/>
  <c r="EL283" i="4"/>
  <c r="EM283" i="4"/>
  <c r="EN283" i="4"/>
  <c r="EO283" i="4"/>
  <c r="EP283" i="4"/>
  <c r="EQ283" i="4"/>
  <c r="ER283" i="4"/>
  <c r="ES283" i="4"/>
  <c r="ET283" i="4"/>
  <c r="EU283" i="4"/>
  <c r="EV283" i="4"/>
  <c r="EW283" i="4"/>
  <c r="B284" i="4"/>
  <c r="C284" i="4"/>
  <c r="D284" i="4"/>
  <c r="E284" i="4"/>
  <c r="F284" i="4"/>
  <c r="G284" i="4"/>
  <c r="H284" i="4"/>
  <c r="M284" i="4" s="1"/>
  <c r="N284" i="4" s="1"/>
  <c r="O284" i="4" s="1" a="1"/>
  <c r="O284" i="4" s="1"/>
  <c r="R284" i="4"/>
  <c r="S284" i="4"/>
  <c r="T284" i="4"/>
  <c r="U284" i="4"/>
  <c r="V284" i="4"/>
  <c r="W284" i="4"/>
  <c r="X284" i="4"/>
  <c r="Y284" i="4"/>
  <c r="Z284" i="4"/>
  <c r="AA284" i="4"/>
  <c r="AB284" i="4"/>
  <c r="AC284" i="4"/>
  <c r="AD284" i="4"/>
  <c r="AE284" i="4" s="1"/>
  <c r="AF284" i="4"/>
  <c r="AG284" i="4" s="1"/>
  <c r="AH284" i="4"/>
  <c r="AI284" i="4"/>
  <c r="AJ284" i="4"/>
  <c r="AK284" i="4"/>
  <c r="AL284" i="4"/>
  <c r="AN284" i="4"/>
  <c r="AM284" i="4" s="1"/>
  <c r="AO284" i="4"/>
  <c r="AP284" i="4"/>
  <c r="AQ284" i="4"/>
  <c r="AR284" i="4"/>
  <c r="AS284" i="4"/>
  <c r="AT284" i="4"/>
  <c r="AU284" i="4"/>
  <c r="AV284" i="4"/>
  <c r="AW284" i="4"/>
  <c r="AX284" i="4"/>
  <c r="AY284" i="4"/>
  <c r="AZ284" i="4"/>
  <c r="BA284" i="4"/>
  <c r="BB284" i="4"/>
  <c r="BC284" i="4"/>
  <c r="BD284" i="4"/>
  <c r="BE284" i="4"/>
  <c r="BF284" i="4"/>
  <c r="BG284" i="4"/>
  <c r="BH284" i="4"/>
  <c r="BI284" i="4"/>
  <c r="BJ284" i="4"/>
  <c r="BK284" i="4"/>
  <c r="BL284" i="4"/>
  <c r="BM284" i="4"/>
  <c r="BN284" i="4"/>
  <c r="BO284" i="4"/>
  <c r="BP284" i="4"/>
  <c r="BQ284" i="4"/>
  <c r="BR284" i="4"/>
  <c r="BS284" i="4"/>
  <c r="BT284" i="4"/>
  <c r="BU284" i="4"/>
  <c r="BV284" i="4"/>
  <c r="BW284" i="4"/>
  <c r="BX284" i="4"/>
  <c r="BY284" i="4"/>
  <c r="BZ284" i="4"/>
  <c r="CA284" i="4"/>
  <c r="CB284" i="4"/>
  <c r="CC284" i="4"/>
  <c r="CD284" i="4"/>
  <c r="CE284" i="4"/>
  <c r="CF284" i="4"/>
  <c r="CG284" i="4"/>
  <c r="CH284" i="4"/>
  <c r="CI284" i="4"/>
  <c r="CJ284" i="4"/>
  <c r="CK284" i="4"/>
  <c r="CL284" i="4"/>
  <c r="CM284" i="4" s="1"/>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DM284" i="4"/>
  <c r="DN284" i="4"/>
  <c r="DO284" i="4"/>
  <c r="DP284" i="4"/>
  <c r="DQ284" i="4"/>
  <c r="DR284" i="4"/>
  <c r="DS284" i="4"/>
  <c r="DT284" i="4"/>
  <c r="DU284" i="4"/>
  <c r="DV284" i="4"/>
  <c r="DW284" i="4"/>
  <c r="EC284" i="4"/>
  <c r="ED284" i="4"/>
  <c r="EE284" i="4"/>
  <c r="EF284" i="4"/>
  <c r="EG284" i="4"/>
  <c r="EH284" i="4"/>
  <c r="EI284" i="4"/>
  <c r="EJ284" i="4"/>
  <c r="EK284" i="4"/>
  <c r="EL284" i="4"/>
  <c r="EM284" i="4"/>
  <c r="EN284" i="4"/>
  <c r="EO284" i="4"/>
  <c r="EP284" i="4"/>
  <c r="EQ284" i="4"/>
  <c r="ER284" i="4"/>
  <c r="ES284" i="4"/>
  <c r="ET284" i="4"/>
  <c r="EU284" i="4"/>
  <c r="EV284" i="4"/>
  <c r="EW284" i="4"/>
  <c r="B285" i="4"/>
  <c r="C285" i="4"/>
  <c r="D285" i="4"/>
  <c r="E285" i="4"/>
  <c r="F285" i="4"/>
  <c r="G285" i="4"/>
  <c r="H285" i="4"/>
  <c r="M285" i="4" s="1"/>
  <c r="N285" i="4" s="1"/>
  <c r="O285" i="4" s="1" a="1"/>
  <c r="O285" i="4" s="1"/>
  <c r="R285" i="4"/>
  <c r="S285" i="4"/>
  <c r="T285" i="4"/>
  <c r="U285" i="4"/>
  <c r="V285" i="4"/>
  <c r="W285" i="4"/>
  <c r="X285" i="4"/>
  <c r="Y285" i="4"/>
  <c r="Z285" i="4"/>
  <c r="AA285" i="4"/>
  <c r="AB285" i="4"/>
  <c r="AC285" i="4"/>
  <c r="AD285" i="4"/>
  <c r="AE285" i="4" s="1"/>
  <c r="AF285" i="4"/>
  <c r="AG285" i="4" s="1"/>
  <c r="AH285" i="4"/>
  <c r="AI285" i="4"/>
  <c r="AJ285" i="4"/>
  <c r="AK285" i="4"/>
  <c r="AL285" i="4"/>
  <c r="AN285" i="4"/>
  <c r="AM285" i="4" s="1"/>
  <c r="AO285" i="4"/>
  <c r="AP285" i="4"/>
  <c r="AQ285" i="4"/>
  <c r="AR285" i="4"/>
  <c r="AS285" i="4"/>
  <c r="AT285" i="4"/>
  <c r="AU285" i="4"/>
  <c r="AV285" i="4"/>
  <c r="AW285" i="4"/>
  <c r="AX285" i="4"/>
  <c r="AY285" i="4"/>
  <c r="AZ285" i="4"/>
  <c r="BA285" i="4"/>
  <c r="BB285" i="4"/>
  <c r="BC285" i="4"/>
  <c r="BD285" i="4"/>
  <c r="BE285" i="4"/>
  <c r="BF285" i="4"/>
  <c r="BG285" i="4"/>
  <c r="BH285" i="4"/>
  <c r="BI285" i="4"/>
  <c r="BJ285" i="4"/>
  <c r="BK285" i="4"/>
  <c r="BL285" i="4"/>
  <c r="BM285" i="4"/>
  <c r="BN285" i="4"/>
  <c r="BO285" i="4"/>
  <c r="BP285" i="4"/>
  <c r="BQ285" i="4"/>
  <c r="BR285" i="4"/>
  <c r="BS285" i="4"/>
  <c r="BT285" i="4"/>
  <c r="BU285" i="4"/>
  <c r="BV285" i="4"/>
  <c r="BW285" i="4"/>
  <c r="BX285" i="4"/>
  <c r="BY285" i="4"/>
  <c r="BZ285" i="4"/>
  <c r="CA285" i="4"/>
  <c r="CB285" i="4"/>
  <c r="CC285" i="4"/>
  <c r="CD285" i="4"/>
  <c r="CE285" i="4"/>
  <c r="CF285" i="4"/>
  <c r="CG285" i="4"/>
  <c r="CH285" i="4"/>
  <c r="CI285" i="4"/>
  <c r="CJ285" i="4"/>
  <c r="CK285" i="4"/>
  <c r="CL285" i="4"/>
  <c r="CM285" i="4" s="1"/>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DM285" i="4"/>
  <c r="DN285" i="4"/>
  <c r="DO285" i="4"/>
  <c r="DP285" i="4"/>
  <c r="DQ285" i="4"/>
  <c r="DR285" i="4"/>
  <c r="DS285" i="4"/>
  <c r="DT285" i="4"/>
  <c r="DU285" i="4"/>
  <c r="DV285" i="4"/>
  <c r="DW285" i="4"/>
  <c r="EC285" i="4"/>
  <c r="ED285" i="4"/>
  <c r="EE285" i="4"/>
  <c r="EF285" i="4"/>
  <c r="EG285" i="4"/>
  <c r="EH285" i="4"/>
  <c r="EI285" i="4"/>
  <c r="EJ285" i="4"/>
  <c r="EK285" i="4"/>
  <c r="EL285" i="4"/>
  <c r="EM285" i="4"/>
  <c r="EN285" i="4"/>
  <c r="EO285" i="4"/>
  <c r="EP285" i="4"/>
  <c r="EQ285" i="4"/>
  <c r="ER285" i="4"/>
  <c r="ES285" i="4"/>
  <c r="ET285" i="4"/>
  <c r="EU285" i="4"/>
  <c r="EV285" i="4"/>
  <c r="EW285" i="4"/>
  <c r="B286" i="4"/>
  <c r="C286" i="4"/>
  <c r="D286" i="4"/>
  <c r="E286" i="4"/>
  <c r="F286" i="4"/>
  <c r="G286" i="4"/>
  <c r="H286" i="4"/>
  <c r="M286" i="4" s="1"/>
  <c r="N286" i="4" s="1"/>
  <c r="O286" i="4" s="1" a="1"/>
  <c r="O286" i="4" s="1"/>
  <c r="R286" i="4"/>
  <c r="S286" i="4"/>
  <c r="T286" i="4"/>
  <c r="U286" i="4"/>
  <c r="V286" i="4"/>
  <c r="W286" i="4"/>
  <c r="X286" i="4"/>
  <c r="Y286" i="4"/>
  <c r="Z286" i="4"/>
  <c r="AA286" i="4"/>
  <c r="AB286" i="4"/>
  <c r="AC286" i="4"/>
  <c r="AD286" i="4"/>
  <c r="AE286" i="4" s="1"/>
  <c r="AF286" i="4"/>
  <c r="AG286" i="4" s="1"/>
  <c r="AH286" i="4"/>
  <c r="AI286" i="4"/>
  <c r="AJ286" i="4"/>
  <c r="AK286" i="4"/>
  <c r="AL286" i="4"/>
  <c r="AN286" i="4"/>
  <c r="AM286" i="4" s="1"/>
  <c r="AO286" i="4"/>
  <c r="AP286" i="4"/>
  <c r="AQ286" i="4"/>
  <c r="AR286" i="4"/>
  <c r="AS286" i="4"/>
  <c r="AT286" i="4"/>
  <c r="AU286" i="4"/>
  <c r="AV286" i="4"/>
  <c r="AW286" i="4"/>
  <c r="AX286" i="4"/>
  <c r="AY286" i="4"/>
  <c r="AZ286" i="4"/>
  <c r="BA286" i="4"/>
  <c r="BB286" i="4"/>
  <c r="BC286" i="4"/>
  <c r="BD286" i="4"/>
  <c r="BE286" i="4"/>
  <c r="BF286" i="4"/>
  <c r="BG286" i="4"/>
  <c r="BH286" i="4"/>
  <c r="BI286" i="4"/>
  <c r="BJ286" i="4"/>
  <c r="BK286" i="4"/>
  <c r="BL286" i="4"/>
  <c r="BM286" i="4"/>
  <c r="BN286" i="4"/>
  <c r="BO286" i="4"/>
  <c r="BP286" i="4"/>
  <c r="BQ286" i="4"/>
  <c r="BR286" i="4"/>
  <c r="BS286" i="4"/>
  <c r="BT286" i="4"/>
  <c r="BU286" i="4"/>
  <c r="BV286" i="4"/>
  <c r="BW286" i="4"/>
  <c r="BX286" i="4"/>
  <c r="BY286" i="4"/>
  <c r="BZ286" i="4"/>
  <c r="CA286" i="4"/>
  <c r="CB286" i="4"/>
  <c r="CC286" i="4"/>
  <c r="CD286" i="4"/>
  <c r="CE286" i="4"/>
  <c r="CF286" i="4"/>
  <c r="CG286" i="4"/>
  <c r="CH286" i="4"/>
  <c r="CI286" i="4"/>
  <c r="CJ286" i="4"/>
  <c r="CK286" i="4"/>
  <c r="CL286" i="4"/>
  <c r="CM286" i="4" s="1"/>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DM286" i="4"/>
  <c r="DN286" i="4"/>
  <c r="DO286" i="4"/>
  <c r="DP286" i="4"/>
  <c r="DQ286" i="4"/>
  <c r="DR286" i="4"/>
  <c r="DS286" i="4"/>
  <c r="DT286" i="4"/>
  <c r="DU286" i="4"/>
  <c r="DV286" i="4"/>
  <c r="DW286" i="4"/>
  <c r="EC286" i="4"/>
  <c r="ED286" i="4"/>
  <c r="EE286" i="4"/>
  <c r="EF286" i="4"/>
  <c r="EG286" i="4"/>
  <c r="EH286" i="4"/>
  <c r="EI286" i="4"/>
  <c r="EJ286" i="4"/>
  <c r="EK286" i="4"/>
  <c r="EL286" i="4"/>
  <c r="EM286" i="4"/>
  <c r="EN286" i="4"/>
  <c r="EO286" i="4"/>
  <c r="EP286" i="4"/>
  <c r="EQ286" i="4"/>
  <c r="ER286" i="4"/>
  <c r="ES286" i="4"/>
  <c r="ET286" i="4"/>
  <c r="EU286" i="4"/>
  <c r="EV286" i="4"/>
  <c r="EW286" i="4"/>
  <c r="B287" i="4"/>
  <c r="C287" i="4"/>
  <c r="D287" i="4"/>
  <c r="E287" i="4"/>
  <c r="F287" i="4"/>
  <c r="G287" i="4"/>
  <c r="H287" i="4"/>
  <c r="M287" i="4" s="1"/>
  <c r="N287" i="4" s="1"/>
  <c r="O287" i="4" s="1" a="1"/>
  <c r="O287" i="4" s="1"/>
  <c r="R287" i="4"/>
  <c r="S287" i="4"/>
  <c r="T287" i="4"/>
  <c r="U287" i="4"/>
  <c r="V287" i="4"/>
  <c r="W287" i="4"/>
  <c r="X287" i="4"/>
  <c r="Y287" i="4"/>
  <c r="Z287" i="4"/>
  <c r="AA287" i="4"/>
  <c r="AB287" i="4"/>
  <c r="AC287" i="4"/>
  <c r="AD287" i="4"/>
  <c r="AE287" i="4" s="1"/>
  <c r="AF287" i="4"/>
  <c r="AG287" i="4" s="1"/>
  <c r="AH287" i="4"/>
  <c r="AI287" i="4"/>
  <c r="AJ287" i="4"/>
  <c r="AK287" i="4"/>
  <c r="AL287" i="4"/>
  <c r="AN287" i="4"/>
  <c r="AM287" i="4" s="1"/>
  <c r="AO287" i="4"/>
  <c r="AP287" i="4"/>
  <c r="AQ287" i="4"/>
  <c r="AR287" i="4"/>
  <c r="AS287" i="4"/>
  <c r="AT287" i="4"/>
  <c r="AU287" i="4"/>
  <c r="AV287" i="4"/>
  <c r="AW287" i="4"/>
  <c r="AX287" i="4"/>
  <c r="AY287" i="4"/>
  <c r="AZ287" i="4"/>
  <c r="BA287" i="4"/>
  <c r="BB287" i="4"/>
  <c r="BC287" i="4"/>
  <c r="BD287" i="4"/>
  <c r="BE287" i="4"/>
  <c r="BF287" i="4"/>
  <c r="BG287" i="4"/>
  <c r="BH287" i="4"/>
  <c r="BI287" i="4"/>
  <c r="BJ287" i="4"/>
  <c r="BK287" i="4"/>
  <c r="BL287" i="4"/>
  <c r="BM287" i="4"/>
  <c r="BN287" i="4"/>
  <c r="BO287" i="4"/>
  <c r="BP287" i="4"/>
  <c r="BQ287" i="4"/>
  <c r="BR287" i="4"/>
  <c r="BS287" i="4"/>
  <c r="BT287" i="4"/>
  <c r="BU287" i="4"/>
  <c r="BV287" i="4"/>
  <c r="BW287" i="4"/>
  <c r="BX287" i="4"/>
  <c r="BY287" i="4"/>
  <c r="BZ287" i="4"/>
  <c r="CA287" i="4"/>
  <c r="CB287" i="4"/>
  <c r="CC287" i="4"/>
  <c r="CD287" i="4"/>
  <c r="CE287" i="4"/>
  <c r="CF287" i="4"/>
  <c r="CG287" i="4"/>
  <c r="CH287" i="4"/>
  <c r="CI287" i="4"/>
  <c r="CJ287" i="4"/>
  <c r="CK287" i="4"/>
  <c r="CL287" i="4"/>
  <c r="CM287" i="4" s="1"/>
  <c r="CN287" i="4"/>
  <c r="CO287" i="4"/>
  <c r="CP287" i="4"/>
  <c r="CQ287" i="4"/>
  <c r="CR287" i="4"/>
  <c r="CS287" i="4"/>
  <c r="CT287" i="4"/>
  <c r="CU287" i="4"/>
  <c r="CV287" i="4"/>
  <c r="CW287" i="4"/>
  <c r="CX287" i="4"/>
  <c r="CY287" i="4"/>
  <c r="CZ287" i="4"/>
  <c r="DA287" i="4"/>
  <c r="DB287" i="4"/>
  <c r="DC287" i="4"/>
  <c r="DD287" i="4"/>
  <c r="DE287" i="4"/>
  <c r="DF287" i="4"/>
  <c r="DG287" i="4"/>
  <c r="DH287" i="4"/>
  <c r="DI287" i="4"/>
  <c r="DJ287" i="4"/>
  <c r="DK287" i="4"/>
  <c r="DL287" i="4"/>
  <c r="DM287" i="4"/>
  <c r="DN287" i="4"/>
  <c r="DO287" i="4"/>
  <c r="DP287" i="4"/>
  <c r="DQ287" i="4"/>
  <c r="DR287" i="4"/>
  <c r="DS287" i="4"/>
  <c r="DT287" i="4"/>
  <c r="DU287" i="4"/>
  <c r="DV287" i="4"/>
  <c r="DW287" i="4"/>
  <c r="EC287" i="4"/>
  <c r="ED287" i="4"/>
  <c r="EE287" i="4"/>
  <c r="EF287" i="4"/>
  <c r="EG287" i="4"/>
  <c r="EH287" i="4"/>
  <c r="EI287" i="4"/>
  <c r="EJ287" i="4"/>
  <c r="EK287" i="4"/>
  <c r="EL287" i="4"/>
  <c r="EM287" i="4"/>
  <c r="EN287" i="4"/>
  <c r="EO287" i="4"/>
  <c r="EP287" i="4"/>
  <c r="EQ287" i="4"/>
  <c r="ER287" i="4"/>
  <c r="ES287" i="4"/>
  <c r="ET287" i="4"/>
  <c r="EU287" i="4"/>
  <c r="EV287" i="4"/>
  <c r="EW287" i="4"/>
  <c r="B288" i="4"/>
  <c r="C288" i="4"/>
  <c r="D288" i="4"/>
  <c r="E288" i="4"/>
  <c r="F288" i="4"/>
  <c r="G288" i="4"/>
  <c r="H288" i="4"/>
  <c r="M288" i="4" s="1"/>
  <c r="N288" i="4" s="1"/>
  <c r="O288" i="4" s="1" a="1"/>
  <c r="O288" i="4" s="1"/>
  <c r="R288" i="4"/>
  <c r="S288" i="4"/>
  <c r="T288" i="4"/>
  <c r="U288" i="4"/>
  <c r="V288" i="4"/>
  <c r="W288" i="4"/>
  <c r="X288" i="4"/>
  <c r="Y288" i="4"/>
  <c r="Z288" i="4"/>
  <c r="AA288" i="4"/>
  <c r="AB288" i="4"/>
  <c r="AC288" i="4"/>
  <c r="AD288" i="4"/>
  <c r="AE288" i="4" s="1"/>
  <c r="AF288" i="4"/>
  <c r="AG288" i="4" s="1"/>
  <c r="AH288" i="4"/>
  <c r="AI288" i="4"/>
  <c r="AJ288" i="4"/>
  <c r="AK288" i="4"/>
  <c r="AL288" i="4"/>
  <c r="AN288" i="4"/>
  <c r="AM288" i="4" s="1"/>
  <c r="AO288" i="4"/>
  <c r="AP288" i="4"/>
  <c r="AQ288" i="4"/>
  <c r="AR288" i="4"/>
  <c r="AS288" i="4"/>
  <c r="AT288" i="4"/>
  <c r="AU288" i="4"/>
  <c r="AV288" i="4"/>
  <c r="AW288" i="4"/>
  <c r="AX288" i="4"/>
  <c r="AY288" i="4"/>
  <c r="AZ288" i="4"/>
  <c r="BA288" i="4"/>
  <c r="BB288" i="4"/>
  <c r="BC288" i="4"/>
  <c r="BD288" i="4"/>
  <c r="BE288" i="4"/>
  <c r="BF288" i="4"/>
  <c r="BG288" i="4"/>
  <c r="BH288" i="4"/>
  <c r="BI288" i="4"/>
  <c r="BJ288" i="4"/>
  <c r="BK288" i="4"/>
  <c r="BL288" i="4"/>
  <c r="BM288" i="4"/>
  <c r="BN288" i="4"/>
  <c r="BO288" i="4"/>
  <c r="BP288" i="4"/>
  <c r="BQ288" i="4"/>
  <c r="BR288" i="4"/>
  <c r="BS288" i="4"/>
  <c r="BT288" i="4"/>
  <c r="BU288" i="4"/>
  <c r="BV288" i="4"/>
  <c r="BW288" i="4"/>
  <c r="BX288" i="4"/>
  <c r="BY288" i="4"/>
  <c r="BZ288" i="4"/>
  <c r="CA288" i="4"/>
  <c r="CB288" i="4"/>
  <c r="CC288" i="4"/>
  <c r="CD288" i="4"/>
  <c r="CE288" i="4"/>
  <c r="CF288" i="4"/>
  <c r="CG288" i="4"/>
  <c r="CH288" i="4"/>
  <c r="CI288" i="4"/>
  <c r="CJ288" i="4"/>
  <c r="CK288" i="4"/>
  <c r="CL288" i="4"/>
  <c r="CM288" i="4" s="1"/>
  <c r="CN288" i="4"/>
  <c r="CO288" i="4"/>
  <c r="CP288" i="4"/>
  <c r="CQ288" i="4"/>
  <c r="CR288" i="4"/>
  <c r="CS288" i="4"/>
  <c r="CT288" i="4"/>
  <c r="CU288" i="4"/>
  <c r="CV288" i="4"/>
  <c r="CW288" i="4"/>
  <c r="CX288" i="4"/>
  <c r="CY288" i="4"/>
  <c r="CZ288" i="4"/>
  <c r="DA288" i="4"/>
  <c r="DB288" i="4"/>
  <c r="DC288" i="4"/>
  <c r="DD288" i="4"/>
  <c r="DE288" i="4"/>
  <c r="DF288" i="4"/>
  <c r="DG288" i="4"/>
  <c r="DH288" i="4"/>
  <c r="DI288" i="4"/>
  <c r="DJ288" i="4"/>
  <c r="DK288" i="4"/>
  <c r="DL288" i="4"/>
  <c r="DM288" i="4"/>
  <c r="DN288" i="4"/>
  <c r="DO288" i="4"/>
  <c r="DP288" i="4"/>
  <c r="DQ288" i="4"/>
  <c r="DR288" i="4"/>
  <c r="DS288" i="4"/>
  <c r="DT288" i="4"/>
  <c r="DU288" i="4"/>
  <c r="DV288" i="4"/>
  <c r="DW288" i="4"/>
  <c r="EC288" i="4"/>
  <c r="ED288" i="4"/>
  <c r="EE288" i="4"/>
  <c r="EF288" i="4"/>
  <c r="EG288" i="4"/>
  <c r="EH288" i="4"/>
  <c r="EI288" i="4"/>
  <c r="EJ288" i="4"/>
  <c r="EK288" i="4"/>
  <c r="EL288" i="4"/>
  <c r="EM288" i="4"/>
  <c r="EN288" i="4"/>
  <c r="EO288" i="4"/>
  <c r="EP288" i="4"/>
  <c r="EQ288" i="4"/>
  <c r="ER288" i="4"/>
  <c r="ES288" i="4"/>
  <c r="ET288" i="4"/>
  <c r="EU288" i="4"/>
  <c r="EV288" i="4"/>
  <c r="EW288" i="4"/>
  <c r="B289" i="4"/>
  <c r="C289" i="4"/>
  <c r="D289" i="4"/>
  <c r="E289" i="4"/>
  <c r="F289" i="4"/>
  <c r="G289" i="4"/>
  <c r="H289" i="4"/>
  <c r="M289" i="4" s="1"/>
  <c r="N289" i="4" s="1"/>
  <c r="O289" i="4" s="1" a="1"/>
  <c r="O289" i="4" s="1"/>
  <c r="R289" i="4"/>
  <c r="S289" i="4"/>
  <c r="T289" i="4"/>
  <c r="U289" i="4"/>
  <c r="V289" i="4"/>
  <c r="W289" i="4"/>
  <c r="X289" i="4"/>
  <c r="Y289" i="4"/>
  <c r="Z289" i="4"/>
  <c r="AA289" i="4"/>
  <c r="AB289" i="4"/>
  <c r="AC289" i="4"/>
  <c r="AD289" i="4"/>
  <c r="AE289" i="4" s="1"/>
  <c r="AF289" i="4"/>
  <c r="AG289" i="4" s="1"/>
  <c r="AH289" i="4"/>
  <c r="AI289" i="4"/>
  <c r="AJ289" i="4"/>
  <c r="AK289" i="4"/>
  <c r="AL289" i="4"/>
  <c r="AN289" i="4"/>
  <c r="AM289" i="4" s="1"/>
  <c r="AO289" i="4"/>
  <c r="AP289" i="4"/>
  <c r="AQ289" i="4"/>
  <c r="AR289" i="4"/>
  <c r="AS289" i="4"/>
  <c r="AT289" i="4"/>
  <c r="AU289" i="4"/>
  <c r="AV289" i="4"/>
  <c r="AW289" i="4"/>
  <c r="AX289" i="4"/>
  <c r="AY289" i="4"/>
  <c r="AZ289" i="4"/>
  <c r="BA289" i="4"/>
  <c r="BB289" i="4"/>
  <c r="BC289" i="4"/>
  <c r="BD289" i="4"/>
  <c r="BE289" i="4"/>
  <c r="BF289" i="4"/>
  <c r="BG289" i="4"/>
  <c r="BH289" i="4"/>
  <c r="BI289" i="4"/>
  <c r="BJ289" i="4"/>
  <c r="BK289" i="4"/>
  <c r="BL289" i="4"/>
  <c r="BM289" i="4"/>
  <c r="BN289" i="4"/>
  <c r="BO289" i="4"/>
  <c r="BP289" i="4"/>
  <c r="BQ289" i="4"/>
  <c r="BR289" i="4"/>
  <c r="BS289" i="4"/>
  <c r="BT289" i="4"/>
  <c r="BU289" i="4"/>
  <c r="BV289" i="4"/>
  <c r="BW289" i="4"/>
  <c r="BX289" i="4"/>
  <c r="BY289" i="4"/>
  <c r="BZ289" i="4"/>
  <c r="CA289" i="4"/>
  <c r="CB289" i="4"/>
  <c r="CC289" i="4"/>
  <c r="CD289" i="4"/>
  <c r="CE289" i="4"/>
  <c r="CF289" i="4"/>
  <c r="CG289" i="4"/>
  <c r="CH289" i="4"/>
  <c r="CI289" i="4"/>
  <c r="CJ289" i="4"/>
  <c r="CK289" i="4"/>
  <c r="CL289" i="4"/>
  <c r="CM289" i="4" s="1"/>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DM289" i="4"/>
  <c r="DN289" i="4"/>
  <c r="DO289" i="4"/>
  <c r="DP289" i="4"/>
  <c r="DQ289" i="4"/>
  <c r="DR289" i="4"/>
  <c r="DS289" i="4"/>
  <c r="DT289" i="4"/>
  <c r="DU289" i="4"/>
  <c r="DV289" i="4"/>
  <c r="DW289" i="4"/>
  <c r="EC289" i="4"/>
  <c r="ED289" i="4"/>
  <c r="EE289" i="4"/>
  <c r="EF289" i="4"/>
  <c r="EG289" i="4"/>
  <c r="EH289" i="4"/>
  <c r="EI289" i="4"/>
  <c r="EJ289" i="4"/>
  <c r="EK289" i="4"/>
  <c r="EL289" i="4"/>
  <c r="EM289" i="4"/>
  <c r="EN289" i="4"/>
  <c r="EO289" i="4"/>
  <c r="EP289" i="4"/>
  <c r="EQ289" i="4"/>
  <c r="ER289" i="4"/>
  <c r="ES289" i="4"/>
  <c r="ET289" i="4"/>
  <c r="EU289" i="4"/>
  <c r="EV289" i="4"/>
  <c r="EW289" i="4"/>
  <c r="B290" i="4"/>
  <c r="C290" i="4"/>
  <c r="D290" i="4"/>
  <c r="E290" i="4"/>
  <c r="F290" i="4"/>
  <c r="G290" i="4"/>
  <c r="H290" i="4"/>
  <c r="M290" i="4" s="1"/>
  <c r="N290" i="4" s="1"/>
  <c r="O290" i="4" s="1" a="1"/>
  <c r="O290" i="4" s="1"/>
  <c r="R290" i="4"/>
  <c r="S290" i="4"/>
  <c r="T290" i="4"/>
  <c r="U290" i="4"/>
  <c r="V290" i="4"/>
  <c r="W290" i="4"/>
  <c r="X290" i="4"/>
  <c r="Y290" i="4"/>
  <c r="Z290" i="4"/>
  <c r="AA290" i="4"/>
  <c r="AB290" i="4"/>
  <c r="AC290" i="4"/>
  <c r="AD290" i="4"/>
  <c r="AE290" i="4" s="1"/>
  <c r="AF290" i="4"/>
  <c r="AG290" i="4" s="1"/>
  <c r="AH290" i="4"/>
  <c r="AI290" i="4"/>
  <c r="AJ290" i="4"/>
  <c r="AK290" i="4"/>
  <c r="AL290" i="4"/>
  <c r="AN290" i="4"/>
  <c r="AM290" i="4" s="1"/>
  <c r="AO290" i="4"/>
  <c r="AP290" i="4"/>
  <c r="AQ290" i="4"/>
  <c r="AR290" i="4"/>
  <c r="AS290" i="4"/>
  <c r="AT290" i="4"/>
  <c r="AU290" i="4"/>
  <c r="AV290" i="4"/>
  <c r="AW290" i="4"/>
  <c r="AX290" i="4"/>
  <c r="AY290" i="4"/>
  <c r="AZ290" i="4"/>
  <c r="BA290" i="4"/>
  <c r="BB290" i="4"/>
  <c r="BC290" i="4"/>
  <c r="BD290" i="4"/>
  <c r="BE290" i="4"/>
  <c r="BF290" i="4"/>
  <c r="BG290" i="4"/>
  <c r="BH290" i="4"/>
  <c r="BI290" i="4"/>
  <c r="BJ290" i="4"/>
  <c r="BK290" i="4"/>
  <c r="BL290" i="4"/>
  <c r="BM290" i="4"/>
  <c r="BN290" i="4"/>
  <c r="BO290" i="4"/>
  <c r="BP290" i="4"/>
  <c r="BQ290" i="4"/>
  <c r="BR290" i="4"/>
  <c r="BS290" i="4"/>
  <c r="BT290" i="4"/>
  <c r="BU290" i="4"/>
  <c r="BV290" i="4"/>
  <c r="BW290" i="4"/>
  <c r="BX290" i="4"/>
  <c r="BY290" i="4"/>
  <c r="BZ290" i="4"/>
  <c r="CA290" i="4"/>
  <c r="CB290" i="4"/>
  <c r="CC290" i="4"/>
  <c r="CD290" i="4"/>
  <c r="CE290" i="4"/>
  <c r="CF290" i="4"/>
  <c r="CG290" i="4"/>
  <c r="CH290" i="4"/>
  <c r="CI290" i="4"/>
  <c r="CJ290" i="4"/>
  <c r="CK290" i="4"/>
  <c r="CL290" i="4"/>
  <c r="CM290" i="4" s="1"/>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DM290" i="4"/>
  <c r="DN290" i="4"/>
  <c r="DO290" i="4"/>
  <c r="DP290" i="4"/>
  <c r="DQ290" i="4"/>
  <c r="DR290" i="4"/>
  <c r="DS290" i="4"/>
  <c r="DT290" i="4"/>
  <c r="DU290" i="4"/>
  <c r="DV290" i="4"/>
  <c r="DW290" i="4"/>
  <c r="EC290" i="4"/>
  <c r="ED290" i="4"/>
  <c r="EE290" i="4"/>
  <c r="EF290" i="4"/>
  <c r="EG290" i="4"/>
  <c r="EH290" i="4"/>
  <c r="EI290" i="4"/>
  <c r="EJ290" i="4"/>
  <c r="EK290" i="4"/>
  <c r="EL290" i="4"/>
  <c r="EM290" i="4"/>
  <c r="EN290" i="4"/>
  <c r="EO290" i="4"/>
  <c r="EP290" i="4"/>
  <c r="EQ290" i="4"/>
  <c r="ER290" i="4"/>
  <c r="ES290" i="4"/>
  <c r="ET290" i="4"/>
  <c r="EU290" i="4"/>
  <c r="EV290" i="4"/>
  <c r="EW290" i="4"/>
  <c r="B291" i="4"/>
  <c r="C291" i="4"/>
  <c r="D291" i="4"/>
  <c r="E291" i="4"/>
  <c r="F291" i="4"/>
  <c r="G291" i="4"/>
  <c r="H291" i="4"/>
  <c r="M291" i="4" s="1"/>
  <c r="N291" i="4" s="1"/>
  <c r="O291" i="4" s="1" a="1"/>
  <c r="O291" i="4" s="1"/>
  <c r="R291" i="4"/>
  <c r="S291" i="4"/>
  <c r="T291" i="4"/>
  <c r="U291" i="4"/>
  <c r="V291" i="4"/>
  <c r="W291" i="4"/>
  <c r="X291" i="4"/>
  <c r="Y291" i="4"/>
  <c r="Z291" i="4"/>
  <c r="AA291" i="4"/>
  <c r="AB291" i="4"/>
  <c r="AC291" i="4"/>
  <c r="AD291" i="4"/>
  <c r="AE291" i="4" s="1"/>
  <c r="AF291" i="4"/>
  <c r="AG291" i="4" s="1"/>
  <c r="AH291" i="4"/>
  <c r="AI291" i="4"/>
  <c r="AJ291" i="4"/>
  <c r="AK291" i="4"/>
  <c r="AL291" i="4"/>
  <c r="AN291" i="4"/>
  <c r="AM291" i="4" s="1"/>
  <c r="AO291" i="4"/>
  <c r="AP291" i="4"/>
  <c r="AQ291" i="4"/>
  <c r="AR291" i="4"/>
  <c r="AS291" i="4"/>
  <c r="AT291" i="4"/>
  <c r="AU291" i="4"/>
  <c r="AV291" i="4"/>
  <c r="AW291" i="4"/>
  <c r="AX291" i="4"/>
  <c r="AY291" i="4"/>
  <c r="AZ291" i="4"/>
  <c r="BA291" i="4"/>
  <c r="BB291" i="4"/>
  <c r="BC291" i="4"/>
  <c r="BD291" i="4"/>
  <c r="BE291" i="4"/>
  <c r="BF291" i="4"/>
  <c r="BG291" i="4"/>
  <c r="BH291" i="4"/>
  <c r="BI291" i="4"/>
  <c r="BJ291" i="4"/>
  <c r="BK291" i="4"/>
  <c r="BL291" i="4"/>
  <c r="BM291" i="4"/>
  <c r="BN291" i="4"/>
  <c r="BO291" i="4"/>
  <c r="BP291" i="4"/>
  <c r="BQ291" i="4"/>
  <c r="BR291" i="4"/>
  <c r="BS291" i="4"/>
  <c r="BT291" i="4"/>
  <c r="BU291" i="4"/>
  <c r="BV291" i="4"/>
  <c r="BW291" i="4"/>
  <c r="BX291" i="4"/>
  <c r="BY291" i="4"/>
  <c r="BZ291" i="4"/>
  <c r="CA291" i="4"/>
  <c r="CB291" i="4"/>
  <c r="CC291" i="4"/>
  <c r="CD291" i="4"/>
  <c r="CE291" i="4"/>
  <c r="CF291" i="4"/>
  <c r="CG291" i="4"/>
  <c r="CH291" i="4"/>
  <c r="CI291" i="4"/>
  <c r="CJ291" i="4"/>
  <c r="CK291" i="4"/>
  <c r="CL291" i="4"/>
  <c r="CM291" i="4" s="1"/>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DM291" i="4"/>
  <c r="DN291" i="4"/>
  <c r="DO291" i="4"/>
  <c r="DP291" i="4"/>
  <c r="DQ291" i="4"/>
  <c r="DR291" i="4"/>
  <c r="DS291" i="4"/>
  <c r="DT291" i="4"/>
  <c r="DU291" i="4"/>
  <c r="DV291" i="4"/>
  <c r="DW291" i="4"/>
  <c r="EC291" i="4"/>
  <c r="ED291" i="4"/>
  <c r="EE291" i="4"/>
  <c r="EF291" i="4"/>
  <c r="EG291" i="4"/>
  <c r="EH291" i="4"/>
  <c r="EI291" i="4"/>
  <c r="EJ291" i="4"/>
  <c r="EK291" i="4"/>
  <c r="EL291" i="4"/>
  <c r="EM291" i="4"/>
  <c r="EN291" i="4"/>
  <c r="EO291" i="4"/>
  <c r="EP291" i="4"/>
  <c r="EQ291" i="4"/>
  <c r="ER291" i="4"/>
  <c r="ES291" i="4"/>
  <c r="ET291" i="4"/>
  <c r="EU291" i="4"/>
  <c r="EV291" i="4"/>
  <c r="EW291" i="4"/>
  <c r="B292" i="4"/>
  <c r="C292" i="4"/>
  <c r="D292" i="4"/>
  <c r="E292" i="4"/>
  <c r="F292" i="4"/>
  <c r="G292" i="4"/>
  <c r="H292" i="4"/>
  <c r="M292" i="4" s="1"/>
  <c r="N292" i="4" s="1"/>
  <c r="O292" i="4" s="1" a="1"/>
  <c r="O292" i="4" s="1"/>
  <c r="R292" i="4"/>
  <c r="S292" i="4"/>
  <c r="T292" i="4"/>
  <c r="U292" i="4"/>
  <c r="V292" i="4"/>
  <c r="W292" i="4"/>
  <c r="X292" i="4"/>
  <c r="Y292" i="4"/>
  <c r="Z292" i="4"/>
  <c r="AA292" i="4"/>
  <c r="AB292" i="4"/>
  <c r="AC292" i="4"/>
  <c r="AD292" i="4"/>
  <c r="AE292" i="4" s="1"/>
  <c r="AF292" i="4"/>
  <c r="AG292" i="4" s="1"/>
  <c r="AH292" i="4"/>
  <c r="AI292" i="4"/>
  <c r="AJ292" i="4"/>
  <c r="AK292" i="4"/>
  <c r="AL292" i="4"/>
  <c r="AN292" i="4"/>
  <c r="AM292" i="4" s="1"/>
  <c r="AO292" i="4"/>
  <c r="AP292" i="4"/>
  <c r="AQ292" i="4"/>
  <c r="AR292" i="4"/>
  <c r="AS292" i="4"/>
  <c r="AT292" i="4"/>
  <c r="AU292" i="4"/>
  <c r="AV292" i="4"/>
  <c r="AW292" i="4"/>
  <c r="AX292" i="4"/>
  <c r="AY292" i="4"/>
  <c r="AZ292" i="4"/>
  <c r="BA292" i="4"/>
  <c r="BB292" i="4"/>
  <c r="BC292" i="4"/>
  <c r="BD292" i="4"/>
  <c r="BE292" i="4"/>
  <c r="BF292" i="4"/>
  <c r="BG292" i="4"/>
  <c r="BH292" i="4"/>
  <c r="BI292" i="4"/>
  <c r="BJ292" i="4"/>
  <c r="BK292" i="4"/>
  <c r="BL292" i="4"/>
  <c r="BM292" i="4"/>
  <c r="BN292" i="4"/>
  <c r="BO292" i="4"/>
  <c r="BP292" i="4"/>
  <c r="BQ292" i="4"/>
  <c r="BR292" i="4"/>
  <c r="BS292" i="4"/>
  <c r="BT292" i="4"/>
  <c r="BU292" i="4"/>
  <c r="BV292" i="4"/>
  <c r="BW292" i="4"/>
  <c r="BX292" i="4"/>
  <c r="BY292" i="4"/>
  <c r="BZ292" i="4"/>
  <c r="CA292" i="4"/>
  <c r="CB292" i="4"/>
  <c r="CC292" i="4"/>
  <c r="CD292" i="4"/>
  <c r="CE292" i="4"/>
  <c r="CF292" i="4"/>
  <c r="CG292" i="4"/>
  <c r="CH292" i="4"/>
  <c r="CI292" i="4"/>
  <c r="CJ292" i="4"/>
  <c r="CK292" i="4"/>
  <c r="CL292" i="4"/>
  <c r="CM292" i="4" s="1"/>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DM292" i="4"/>
  <c r="DN292" i="4"/>
  <c r="DO292" i="4"/>
  <c r="DP292" i="4"/>
  <c r="DQ292" i="4"/>
  <c r="DR292" i="4"/>
  <c r="DS292" i="4"/>
  <c r="DT292" i="4"/>
  <c r="DU292" i="4"/>
  <c r="DV292" i="4"/>
  <c r="DW292" i="4"/>
  <c r="EC292" i="4"/>
  <c r="ED292" i="4"/>
  <c r="EE292" i="4"/>
  <c r="EF292" i="4"/>
  <c r="EG292" i="4"/>
  <c r="EH292" i="4"/>
  <c r="EI292" i="4"/>
  <c r="EJ292" i="4"/>
  <c r="EK292" i="4"/>
  <c r="EL292" i="4"/>
  <c r="EM292" i="4"/>
  <c r="EN292" i="4"/>
  <c r="EO292" i="4"/>
  <c r="EP292" i="4"/>
  <c r="EQ292" i="4"/>
  <c r="ER292" i="4"/>
  <c r="ES292" i="4"/>
  <c r="ET292" i="4"/>
  <c r="EU292" i="4"/>
  <c r="EV292" i="4"/>
  <c r="EW292" i="4"/>
  <c r="B293" i="4"/>
  <c r="C293" i="4"/>
  <c r="D293" i="4"/>
  <c r="E293" i="4"/>
  <c r="F293" i="4"/>
  <c r="G293" i="4"/>
  <c r="H293" i="4"/>
  <c r="M293" i="4" s="1"/>
  <c r="N293" i="4" s="1"/>
  <c r="O293" i="4" s="1" a="1"/>
  <c r="O293" i="4" s="1"/>
  <c r="R293" i="4"/>
  <c r="S293" i="4"/>
  <c r="T293" i="4"/>
  <c r="U293" i="4"/>
  <c r="V293" i="4"/>
  <c r="W293" i="4"/>
  <c r="X293" i="4"/>
  <c r="Y293" i="4"/>
  <c r="Z293" i="4"/>
  <c r="AA293" i="4"/>
  <c r="AB293" i="4"/>
  <c r="AC293" i="4"/>
  <c r="AD293" i="4"/>
  <c r="AE293" i="4" s="1"/>
  <c r="AF293" i="4"/>
  <c r="AG293" i="4" s="1"/>
  <c r="AH293" i="4"/>
  <c r="AI293" i="4"/>
  <c r="AJ293" i="4"/>
  <c r="AK293" i="4"/>
  <c r="AL293" i="4"/>
  <c r="AN293" i="4"/>
  <c r="AM293" i="4" s="1"/>
  <c r="AO293" i="4"/>
  <c r="AP293" i="4"/>
  <c r="AQ293" i="4"/>
  <c r="AR293" i="4"/>
  <c r="AS293" i="4"/>
  <c r="AT293" i="4"/>
  <c r="AU293" i="4"/>
  <c r="AV293" i="4"/>
  <c r="AW293" i="4"/>
  <c r="AX293" i="4"/>
  <c r="AY293" i="4"/>
  <c r="AZ293" i="4"/>
  <c r="BA293" i="4"/>
  <c r="BB293" i="4"/>
  <c r="BC293" i="4"/>
  <c r="BD293" i="4"/>
  <c r="BE293" i="4"/>
  <c r="BF293" i="4"/>
  <c r="BG293" i="4"/>
  <c r="BH293" i="4"/>
  <c r="BI293" i="4"/>
  <c r="BJ293" i="4"/>
  <c r="BK293" i="4"/>
  <c r="BL293" i="4"/>
  <c r="BM293" i="4"/>
  <c r="BN293" i="4"/>
  <c r="BO293" i="4"/>
  <c r="BP293" i="4"/>
  <c r="BQ293" i="4"/>
  <c r="BR293" i="4"/>
  <c r="BS293" i="4"/>
  <c r="BT293" i="4"/>
  <c r="BU293" i="4"/>
  <c r="BV293" i="4"/>
  <c r="BW293" i="4"/>
  <c r="BX293" i="4"/>
  <c r="BY293" i="4"/>
  <c r="BZ293" i="4"/>
  <c r="CA293" i="4"/>
  <c r="CB293" i="4"/>
  <c r="CC293" i="4"/>
  <c r="CD293" i="4"/>
  <c r="CE293" i="4"/>
  <c r="CF293" i="4"/>
  <c r="CG293" i="4"/>
  <c r="CH293" i="4"/>
  <c r="CI293" i="4"/>
  <c r="CJ293" i="4"/>
  <c r="CK293" i="4"/>
  <c r="CL293" i="4"/>
  <c r="CM293" i="4" s="1"/>
  <c r="CN293" i="4"/>
  <c r="CO293" i="4"/>
  <c r="CP293" i="4"/>
  <c r="CQ293" i="4"/>
  <c r="CR293" i="4"/>
  <c r="CS293" i="4"/>
  <c r="CT293" i="4"/>
  <c r="CU293" i="4"/>
  <c r="CV293" i="4"/>
  <c r="CW293" i="4"/>
  <c r="CX293" i="4"/>
  <c r="CY293" i="4"/>
  <c r="CZ293" i="4"/>
  <c r="DA293" i="4"/>
  <c r="DB293" i="4"/>
  <c r="DC293" i="4"/>
  <c r="DD293" i="4"/>
  <c r="DE293" i="4"/>
  <c r="DF293" i="4"/>
  <c r="DG293" i="4"/>
  <c r="DH293" i="4"/>
  <c r="DI293" i="4"/>
  <c r="DJ293" i="4"/>
  <c r="DK293" i="4"/>
  <c r="DL293" i="4"/>
  <c r="DM293" i="4"/>
  <c r="DN293" i="4"/>
  <c r="DO293" i="4"/>
  <c r="DP293" i="4"/>
  <c r="DQ293" i="4"/>
  <c r="DR293" i="4"/>
  <c r="DS293" i="4"/>
  <c r="DT293" i="4"/>
  <c r="DU293" i="4"/>
  <c r="DV293" i="4"/>
  <c r="DW293" i="4"/>
  <c r="EC293" i="4"/>
  <c r="ED293" i="4"/>
  <c r="EE293" i="4"/>
  <c r="EF293" i="4"/>
  <c r="EG293" i="4"/>
  <c r="EH293" i="4"/>
  <c r="EI293" i="4"/>
  <c r="EJ293" i="4"/>
  <c r="EK293" i="4"/>
  <c r="EL293" i="4"/>
  <c r="EM293" i="4"/>
  <c r="EN293" i="4"/>
  <c r="EO293" i="4"/>
  <c r="EP293" i="4"/>
  <c r="EQ293" i="4"/>
  <c r="ER293" i="4"/>
  <c r="ES293" i="4"/>
  <c r="ET293" i="4"/>
  <c r="EU293" i="4"/>
  <c r="EV293" i="4"/>
  <c r="EW293" i="4"/>
  <c r="B294" i="4"/>
  <c r="C294" i="4"/>
  <c r="D294" i="4"/>
  <c r="E294" i="4"/>
  <c r="F294" i="4"/>
  <c r="G294" i="4"/>
  <c r="H294" i="4"/>
  <c r="M294" i="4" s="1"/>
  <c r="N294" i="4" s="1"/>
  <c r="O294" i="4" s="1" a="1"/>
  <c r="O294" i="4" s="1"/>
  <c r="R294" i="4"/>
  <c r="S294" i="4"/>
  <c r="T294" i="4"/>
  <c r="U294" i="4"/>
  <c r="V294" i="4"/>
  <c r="W294" i="4"/>
  <c r="X294" i="4"/>
  <c r="Y294" i="4"/>
  <c r="Z294" i="4"/>
  <c r="AA294" i="4"/>
  <c r="AB294" i="4"/>
  <c r="AC294" i="4"/>
  <c r="AD294" i="4"/>
  <c r="AE294" i="4" s="1"/>
  <c r="AF294" i="4"/>
  <c r="AG294" i="4" s="1"/>
  <c r="AH294" i="4"/>
  <c r="AI294" i="4"/>
  <c r="AJ294" i="4"/>
  <c r="AK294" i="4"/>
  <c r="AL294" i="4"/>
  <c r="AN294" i="4"/>
  <c r="AM294" i="4" s="1"/>
  <c r="AO294" i="4"/>
  <c r="AP294" i="4"/>
  <c r="AQ294" i="4"/>
  <c r="AR294" i="4"/>
  <c r="AS294" i="4"/>
  <c r="AT294" i="4"/>
  <c r="AU294" i="4"/>
  <c r="AV294" i="4"/>
  <c r="AW294" i="4"/>
  <c r="AX294" i="4"/>
  <c r="AY294" i="4"/>
  <c r="AZ294" i="4"/>
  <c r="BA294" i="4"/>
  <c r="BB294" i="4"/>
  <c r="BC294" i="4"/>
  <c r="BD294" i="4"/>
  <c r="BE294" i="4"/>
  <c r="BF294" i="4"/>
  <c r="BG294" i="4"/>
  <c r="BH294" i="4"/>
  <c r="BI294" i="4"/>
  <c r="BJ294" i="4"/>
  <c r="BK294" i="4"/>
  <c r="BL294" i="4"/>
  <c r="BM294" i="4"/>
  <c r="BN294" i="4"/>
  <c r="BO294" i="4"/>
  <c r="BP294" i="4"/>
  <c r="BQ294" i="4"/>
  <c r="BR294" i="4"/>
  <c r="BS294" i="4"/>
  <c r="BT294" i="4"/>
  <c r="BU294" i="4"/>
  <c r="BV294" i="4"/>
  <c r="BW294" i="4"/>
  <c r="BX294" i="4"/>
  <c r="BY294" i="4"/>
  <c r="BZ294" i="4"/>
  <c r="CA294" i="4"/>
  <c r="CB294" i="4"/>
  <c r="CC294" i="4"/>
  <c r="CD294" i="4"/>
  <c r="CE294" i="4"/>
  <c r="CF294" i="4"/>
  <c r="CG294" i="4"/>
  <c r="CH294" i="4"/>
  <c r="CI294" i="4"/>
  <c r="CJ294" i="4"/>
  <c r="CK294" i="4"/>
  <c r="CL294" i="4"/>
  <c r="CM294" i="4" s="1"/>
  <c r="CN294" i="4"/>
  <c r="CO294" i="4"/>
  <c r="CP294" i="4"/>
  <c r="CQ294" i="4"/>
  <c r="CR294" i="4"/>
  <c r="CS294" i="4"/>
  <c r="CT294" i="4"/>
  <c r="CU294" i="4"/>
  <c r="CV294" i="4"/>
  <c r="CW294" i="4"/>
  <c r="CX294" i="4"/>
  <c r="CY294" i="4"/>
  <c r="CZ294" i="4"/>
  <c r="DA294" i="4"/>
  <c r="DB294" i="4"/>
  <c r="DC294" i="4"/>
  <c r="DD294" i="4"/>
  <c r="DE294" i="4"/>
  <c r="DF294" i="4"/>
  <c r="DG294" i="4"/>
  <c r="DH294" i="4"/>
  <c r="DI294" i="4"/>
  <c r="DJ294" i="4"/>
  <c r="DK294" i="4"/>
  <c r="DL294" i="4"/>
  <c r="DM294" i="4"/>
  <c r="DN294" i="4"/>
  <c r="DO294" i="4"/>
  <c r="DP294" i="4"/>
  <c r="DQ294" i="4"/>
  <c r="DR294" i="4"/>
  <c r="DS294" i="4"/>
  <c r="DT294" i="4"/>
  <c r="DU294" i="4"/>
  <c r="DV294" i="4"/>
  <c r="DW294" i="4"/>
  <c r="EC294" i="4"/>
  <c r="ED294" i="4"/>
  <c r="EE294" i="4"/>
  <c r="EF294" i="4"/>
  <c r="EG294" i="4"/>
  <c r="EH294" i="4"/>
  <c r="EI294" i="4"/>
  <c r="EJ294" i="4"/>
  <c r="EK294" i="4"/>
  <c r="EL294" i="4"/>
  <c r="EM294" i="4"/>
  <c r="EN294" i="4"/>
  <c r="EO294" i="4"/>
  <c r="EP294" i="4"/>
  <c r="EQ294" i="4"/>
  <c r="ER294" i="4"/>
  <c r="ES294" i="4"/>
  <c r="ET294" i="4"/>
  <c r="EU294" i="4"/>
  <c r="EV294" i="4"/>
  <c r="EW294" i="4"/>
  <c r="B295" i="4"/>
  <c r="C295" i="4"/>
  <c r="D295" i="4"/>
  <c r="E295" i="4"/>
  <c r="F295" i="4"/>
  <c r="G295" i="4"/>
  <c r="H295" i="4"/>
  <c r="M295" i="4" s="1"/>
  <c r="N295" i="4" s="1"/>
  <c r="O295" i="4" s="1" a="1"/>
  <c r="O295" i="4" s="1"/>
  <c r="R295" i="4"/>
  <c r="S295" i="4"/>
  <c r="T295" i="4"/>
  <c r="U295" i="4"/>
  <c r="V295" i="4"/>
  <c r="W295" i="4"/>
  <c r="X295" i="4"/>
  <c r="Y295" i="4"/>
  <c r="Z295" i="4"/>
  <c r="AA295" i="4"/>
  <c r="AB295" i="4"/>
  <c r="AC295" i="4"/>
  <c r="AD295" i="4"/>
  <c r="AE295" i="4" s="1"/>
  <c r="AF295" i="4"/>
  <c r="AG295" i="4" s="1"/>
  <c r="AH295" i="4"/>
  <c r="AI295" i="4"/>
  <c r="AJ295" i="4"/>
  <c r="AK295" i="4"/>
  <c r="AL295" i="4"/>
  <c r="AN295" i="4"/>
  <c r="AM295" i="4" s="1"/>
  <c r="AO295" i="4"/>
  <c r="AP295" i="4"/>
  <c r="AQ295" i="4"/>
  <c r="AR295" i="4"/>
  <c r="AS295" i="4"/>
  <c r="AT295" i="4"/>
  <c r="AU295" i="4"/>
  <c r="AV295" i="4"/>
  <c r="AW295" i="4"/>
  <c r="AX295" i="4"/>
  <c r="AY295" i="4"/>
  <c r="AZ295" i="4"/>
  <c r="BA295" i="4"/>
  <c r="BB295" i="4"/>
  <c r="BC295" i="4"/>
  <c r="BD295" i="4"/>
  <c r="BE295" i="4"/>
  <c r="BF295" i="4"/>
  <c r="BG295" i="4"/>
  <c r="BH295" i="4"/>
  <c r="BI295" i="4"/>
  <c r="BJ295" i="4"/>
  <c r="BK295" i="4"/>
  <c r="BL295" i="4"/>
  <c r="BM295" i="4"/>
  <c r="BN295" i="4"/>
  <c r="BO295" i="4"/>
  <c r="BP295" i="4"/>
  <c r="BQ295" i="4"/>
  <c r="BR295" i="4"/>
  <c r="BS295" i="4"/>
  <c r="BT295" i="4"/>
  <c r="BU295" i="4"/>
  <c r="BV295" i="4"/>
  <c r="BW295" i="4"/>
  <c r="BX295" i="4"/>
  <c r="BY295" i="4"/>
  <c r="BZ295" i="4"/>
  <c r="CA295" i="4"/>
  <c r="CB295" i="4"/>
  <c r="CC295" i="4"/>
  <c r="CD295" i="4"/>
  <c r="CE295" i="4"/>
  <c r="CF295" i="4"/>
  <c r="CG295" i="4"/>
  <c r="CH295" i="4"/>
  <c r="CI295" i="4"/>
  <c r="CJ295" i="4"/>
  <c r="CK295" i="4"/>
  <c r="CL295" i="4"/>
  <c r="CM295" i="4" s="1"/>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DM295" i="4"/>
  <c r="DN295" i="4"/>
  <c r="DO295" i="4"/>
  <c r="DP295" i="4"/>
  <c r="DQ295" i="4"/>
  <c r="DR295" i="4"/>
  <c r="DS295" i="4"/>
  <c r="DT295" i="4"/>
  <c r="DU295" i="4"/>
  <c r="DV295" i="4"/>
  <c r="DW295" i="4"/>
  <c r="EC295" i="4"/>
  <c r="ED295" i="4"/>
  <c r="EE295" i="4"/>
  <c r="EF295" i="4"/>
  <c r="EG295" i="4"/>
  <c r="EH295" i="4"/>
  <c r="EI295" i="4"/>
  <c r="EJ295" i="4"/>
  <c r="EK295" i="4"/>
  <c r="EL295" i="4"/>
  <c r="EM295" i="4"/>
  <c r="EN295" i="4"/>
  <c r="EO295" i="4"/>
  <c r="EP295" i="4"/>
  <c r="EQ295" i="4"/>
  <c r="ER295" i="4"/>
  <c r="ES295" i="4"/>
  <c r="ET295" i="4"/>
  <c r="EU295" i="4"/>
  <c r="EV295" i="4"/>
  <c r="EW295" i="4"/>
  <c r="B296" i="4"/>
  <c r="C296" i="4"/>
  <c r="D296" i="4"/>
  <c r="E296" i="4"/>
  <c r="F296" i="4"/>
  <c r="G296" i="4"/>
  <c r="H296" i="4"/>
  <c r="M296" i="4" s="1"/>
  <c r="N296" i="4" s="1"/>
  <c r="O296" i="4" s="1" a="1"/>
  <c r="O296" i="4" s="1"/>
  <c r="R296" i="4"/>
  <c r="S296" i="4"/>
  <c r="T296" i="4"/>
  <c r="U296" i="4"/>
  <c r="V296" i="4"/>
  <c r="W296" i="4"/>
  <c r="X296" i="4"/>
  <c r="Y296" i="4"/>
  <c r="Z296" i="4"/>
  <c r="AA296" i="4"/>
  <c r="AB296" i="4"/>
  <c r="AC296" i="4"/>
  <c r="AD296" i="4"/>
  <c r="AE296" i="4" s="1"/>
  <c r="AF296" i="4"/>
  <c r="AG296" i="4" s="1"/>
  <c r="AH296" i="4"/>
  <c r="AI296" i="4"/>
  <c r="AJ296" i="4"/>
  <c r="AK296" i="4"/>
  <c r="AL296" i="4"/>
  <c r="AN296" i="4"/>
  <c r="AM296" i="4" s="1"/>
  <c r="AO296" i="4"/>
  <c r="AP296" i="4"/>
  <c r="AQ296" i="4"/>
  <c r="AR296" i="4"/>
  <c r="AS296" i="4"/>
  <c r="AT296" i="4"/>
  <c r="AU296" i="4"/>
  <c r="AV296" i="4"/>
  <c r="AW296" i="4"/>
  <c r="AX296" i="4"/>
  <c r="AY296" i="4"/>
  <c r="AZ296" i="4"/>
  <c r="BA296" i="4"/>
  <c r="BB296" i="4"/>
  <c r="BC296" i="4"/>
  <c r="BD296" i="4"/>
  <c r="BE296" i="4"/>
  <c r="BF296" i="4"/>
  <c r="BG296" i="4"/>
  <c r="BH296" i="4"/>
  <c r="BI296" i="4"/>
  <c r="BJ296" i="4"/>
  <c r="BK296" i="4"/>
  <c r="BL296" i="4"/>
  <c r="BM296" i="4"/>
  <c r="BN296" i="4"/>
  <c r="BO296" i="4"/>
  <c r="BP296" i="4"/>
  <c r="BQ296" i="4"/>
  <c r="BR296" i="4"/>
  <c r="BS296" i="4"/>
  <c r="BT296" i="4"/>
  <c r="BU296" i="4"/>
  <c r="BV296" i="4"/>
  <c r="BW296" i="4"/>
  <c r="BX296" i="4"/>
  <c r="BY296" i="4"/>
  <c r="BZ296" i="4"/>
  <c r="CA296" i="4"/>
  <c r="CB296" i="4"/>
  <c r="CC296" i="4"/>
  <c r="CD296" i="4"/>
  <c r="CE296" i="4"/>
  <c r="CF296" i="4"/>
  <c r="CG296" i="4"/>
  <c r="CH296" i="4"/>
  <c r="CI296" i="4"/>
  <c r="CJ296" i="4"/>
  <c r="CK296" i="4"/>
  <c r="CL296" i="4"/>
  <c r="CM296" i="4" s="1"/>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DM296" i="4"/>
  <c r="DN296" i="4"/>
  <c r="DO296" i="4"/>
  <c r="DP296" i="4"/>
  <c r="DQ296" i="4"/>
  <c r="DR296" i="4"/>
  <c r="DS296" i="4"/>
  <c r="DT296" i="4"/>
  <c r="DU296" i="4"/>
  <c r="DV296" i="4"/>
  <c r="DW296" i="4"/>
  <c r="EC296" i="4"/>
  <c r="ED296" i="4"/>
  <c r="EE296" i="4"/>
  <c r="EF296" i="4"/>
  <c r="EG296" i="4"/>
  <c r="EH296" i="4"/>
  <c r="EI296" i="4"/>
  <c r="EJ296" i="4"/>
  <c r="EK296" i="4"/>
  <c r="EL296" i="4"/>
  <c r="EM296" i="4"/>
  <c r="EN296" i="4"/>
  <c r="EO296" i="4"/>
  <c r="EP296" i="4"/>
  <c r="EQ296" i="4"/>
  <c r="ER296" i="4"/>
  <c r="ES296" i="4"/>
  <c r="ET296" i="4"/>
  <c r="EU296" i="4"/>
  <c r="EV296" i="4"/>
  <c r="EW296" i="4"/>
  <c r="B297" i="4"/>
  <c r="C297" i="4"/>
  <c r="D297" i="4"/>
  <c r="E297" i="4"/>
  <c r="F297" i="4"/>
  <c r="G297" i="4"/>
  <c r="H297" i="4"/>
  <c r="M297" i="4" s="1"/>
  <c r="N297" i="4" s="1"/>
  <c r="O297" i="4" s="1" a="1"/>
  <c r="O297" i="4" s="1"/>
  <c r="R297" i="4"/>
  <c r="S297" i="4"/>
  <c r="T297" i="4"/>
  <c r="U297" i="4"/>
  <c r="V297" i="4"/>
  <c r="W297" i="4"/>
  <c r="X297" i="4"/>
  <c r="Y297" i="4"/>
  <c r="Z297" i="4"/>
  <c r="AA297" i="4"/>
  <c r="AB297" i="4"/>
  <c r="AC297" i="4"/>
  <c r="AD297" i="4"/>
  <c r="AE297" i="4" s="1"/>
  <c r="AF297" i="4"/>
  <c r="AG297" i="4" s="1"/>
  <c r="AH297" i="4"/>
  <c r="AI297" i="4"/>
  <c r="AJ297" i="4"/>
  <c r="AK297" i="4"/>
  <c r="AL297" i="4"/>
  <c r="AN297" i="4"/>
  <c r="AM297" i="4" s="1"/>
  <c r="AO297" i="4"/>
  <c r="AP297" i="4"/>
  <c r="AQ297" i="4"/>
  <c r="AR297" i="4"/>
  <c r="AS297" i="4"/>
  <c r="AT297" i="4"/>
  <c r="AU297" i="4"/>
  <c r="AV297" i="4"/>
  <c r="AW297" i="4"/>
  <c r="AX297" i="4"/>
  <c r="AY297" i="4"/>
  <c r="AZ297" i="4"/>
  <c r="BA297" i="4"/>
  <c r="BB297" i="4"/>
  <c r="BC297" i="4"/>
  <c r="BD297" i="4"/>
  <c r="BE297" i="4"/>
  <c r="BF297" i="4"/>
  <c r="BG297" i="4"/>
  <c r="BH297" i="4"/>
  <c r="BI297" i="4"/>
  <c r="BJ297" i="4"/>
  <c r="BK297" i="4"/>
  <c r="BL297" i="4"/>
  <c r="BM297" i="4"/>
  <c r="BN297" i="4"/>
  <c r="BO297" i="4"/>
  <c r="BP297" i="4"/>
  <c r="BQ297" i="4"/>
  <c r="BR297" i="4"/>
  <c r="BS297" i="4"/>
  <c r="BT297" i="4"/>
  <c r="BU297" i="4"/>
  <c r="BV297" i="4"/>
  <c r="BW297" i="4"/>
  <c r="BX297" i="4"/>
  <c r="BY297" i="4"/>
  <c r="BZ297" i="4"/>
  <c r="CA297" i="4"/>
  <c r="CB297" i="4"/>
  <c r="CC297" i="4"/>
  <c r="CD297" i="4"/>
  <c r="CE297" i="4"/>
  <c r="CF297" i="4"/>
  <c r="CG297" i="4"/>
  <c r="CH297" i="4"/>
  <c r="CI297" i="4"/>
  <c r="CJ297" i="4"/>
  <c r="CK297" i="4"/>
  <c r="CL297" i="4"/>
  <c r="CM297" i="4" s="1"/>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DM297" i="4"/>
  <c r="DN297" i="4"/>
  <c r="DO297" i="4"/>
  <c r="DP297" i="4"/>
  <c r="DQ297" i="4"/>
  <c r="DR297" i="4"/>
  <c r="DS297" i="4"/>
  <c r="DT297" i="4"/>
  <c r="DU297" i="4"/>
  <c r="DV297" i="4"/>
  <c r="DW297" i="4"/>
  <c r="EC297" i="4"/>
  <c r="ED297" i="4"/>
  <c r="EE297" i="4"/>
  <c r="EF297" i="4"/>
  <c r="EG297" i="4"/>
  <c r="EH297" i="4"/>
  <c r="EI297" i="4"/>
  <c r="EJ297" i="4"/>
  <c r="EK297" i="4"/>
  <c r="EL297" i="4"/>
  <c r="EM297" i="4"/>
  <c r="EN297" i="4"/>
  <c r="EO297" i="4"/>
  <c r="EP297" i="4"/>
  <c r="EQ297" i="4"/>
  <c r="ER297" i="4"/>
  <c r="ES297" i="4"/>
  <c r="ET297" i="4"/>
  <c r="EU297" i="4"/>
  <c r="EV297" i="4"/>
  <c r="EW297" i="4"/>
  <c r="B298" i="4"/>
  <c r="C298" i="4"/>
  <c r="D298" i="4"/>
  <c r="E298" i="4"/>
  <c r="F298" i="4"/>
  <c r="G298" i="4"/>
  <c r="H298" i="4"/>
  <c r="M298" i="4" s="1"/>
  <c r="N298" i="4" s="1"/>
  <c r="O298" i="4" s="1" a="1"/>
  <c r="O298" i="4" s="1"/>
  <c r="R298" i="4"/>
  <c r="S298" i="4"/>
  <c r="T298" i="4"/>
  <c r="U298" i="4"/>
  <c r="V298" i="4"/>
  <c r="W298" i="4"/>
  <c r="X298" i="4"/>
  <c r="Y298" i="4"/>
  <c r="Z298" i="4"/>
  <c r="AA298" i="4"/>
  <c r="AB298" i="4"/>
  <c r="AC298" i="4"/>
  <c r="AD298" i="4"/>
  <c r="AE298" i="4" s="1"/>
  <c r="AF298" i="4"/>
  <c r="AG298" i="4" s="1"/>
  <c r="AH298" i="4"/>
  <c r="AI298" i="4"/>
  <c r="AJ298" i="4"/>
  <c r="AK298" i="4"/>
  <c r="AL298" i="4"/>
  <c r="AN298" i="4"/>
  <c r="AM298" i="4" s="1"/>
  <c r="AO298" i="4"/>
  <c r="AP298" i="4"/>
  <c r="AQ298" i="4"/>
  <c r="AR298" i="4"/>
  <c r="AS298" i="4"/>
  <c r="AT298" i="4"/>
  <c r="AU298" i="4"/>
  <c r="AV298" i="4"/>
  <c r="AW298" i="4"/>
  <c r="AX298" i="4"/>
  <c r="AY298" i="4"/>
  <c r="AZ298" i="4"/>
  <c r="BA298" i="4"/>
  <c r="BB298" i="4"/>
  <c r="BC298" i="4"/>
  <c r="BD298" i="4"/>
  <c r="BE298" i="4"/>
  <c r="BF298" i="4"/>
  <c r="BG298" i="4"/>
  <c r="BH298" i="4"/>
  <c r="BI298" i="4"/>
  <c r="BJ298" i="4"/>
  <c r="BK298" i="4"/>
  <c r="BL298" i="4"/>
  <c r="BM298" i="4"/>
  <c r="BN298" i="4"/>
  <c r="BO298" i="4"/>
  <c r="BP298" i="4"/>
  <c r="BQ298" i="4"/>
  <c r="BR298" i="4"/>
  <c r="BS298" i="4"/>
  <c r="BT298" i="4"/>
  <c r="BU298" i="4"/>
  <c r="BV298" i="4"/>
  <c r="BW298" i="4"/>
  <c r="BX298" i="4"/>
  <c r="BY298" i="4"/>
  <c r="BZ298" i="4"/>
  <c r="CA298" i="4"/>
  <c r="CB298" i="4"/>
  <c r="CC298" i="4"/>
  <c r="CD298" i="4"/>
  <c r="CE298" i="4"/>
  <c r="CF298" i="4"/>
  <c r="CG298" i="4"/>
  <c r="CH298" i="4"/>
  <c r="CI298" i="4"/>
  <c r="CJ298" i="4"/>
  <c r="CK298" i="4"/>
  <c r="CL298" i="4"/>
  <c r="CM298" i="4" s="1"/>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DM298" i="4"/>
  <c r="DN298" i="4"/>
  <c r="DO298" i="4"/>
  <c r="DP298" i="4"/>
  <c r="DQ298" i="4"/>
  <c r="DR298" i="4"/>
  <c r="DS298" i="4"/>
  <c r="DT298" i="4"/>
  <c r="DU298" i="4"/>
  <c r="DV298" i="4"/>
  <c r="DW298" i="4"/>
  <c r="EC298" i="4"/>
  <c r="ED298" i="4"/>
  <c r="EE298" i="4"/>
  <c r="EF298" i="4"/>
  <c r="EG298" i="4"/>
  <c r="EH298" i="4"/>
  <c r="EI298" i="4"/>
  <c r="EJ298" i="4"/>
  <c r="EK298" i="4"/>
  <c r="EL298" i="4"/>
  <c r="EM298" i="4"/>
  <c r="EN298" i="4"/>
  <c r="EO298" i="4"/>
  <c r="EP298" i="4"/>
  <c r="EQ298" i="4"/>
  <c r="ER298" i="4"/>
  <c r="ES298" i="4"/>
  <c r="ET298" i="4"/>
  <c r="EU298" i="4"/>
  <c r="EV298" i="4"/>
  <c r="EW298" i="4"/>
  <c r="B299" i="4"/>
  <c r="C299" i="4"/>
  <c r="D299" i="4"/>
  <c r="E299" i="4"/>
  <c r="F299" i="4"/>
  <c r="G299" i="4"/>
  <c r="H299" i="4"/>
  <c r="M299" i="4" s="1"/>
  <c r="N299" i="4" s="1"/>
  <c r="O299" i="4" s="1" a="1"/>
  <c r="O299" i="4" s="1"/>
  <c r="R299" i="4"/>
  <c r="S299" i="4"/>
  <c r="T299" i="4"/>
  <c r="U299" i="4"/>
  <c r="V299" i="4"/>
  <c r="W299" i="4"/>
  <c r="X299" i="4"/>
  <c r="Y299" i="4"/>
  <c r="Z299" i="4"/>
  <c r="AA299" i="4"/>
  <c r="AB299" i="4"/>
  <c r="AC299" i="4"/>
  <c r="AD299" i="4"/>
  <c r="AE299" i="4" s="1"/>
  <c r="AF299" i="4"/>
  <c r="AG299" i="4" s="1"/>
  <c r="AH299" i="4"/>
  <c r="AI299" i="4"/>
  <c r="AJ299" i="4"/>
  <c r="AK299" i="4"/>
  <c r="AL299" i="4"/>
  <c r="AN299" i="4"/>
  <c r="AM299" i="4" s="1"/>
  <c r="AO299" i="4"/>
  <c r="AP299" i="4"/>
  <c r="AQ299" i="4"/>
  <c r="AR299" i="4"/>
  <c r="AS299" i="4"/>
  <c r="AT299" i="4"/>
  <c r="AU299" i="4"/>
  <c r="AV299" i="4"/>
  <c r="AW299" i="4"/>
  <c r="AX299" i="4"/>
  <c r="AY299" i="4"/>
  <c r="AZ299" i="4"/>
  <c r="BA299" i="4"/>
  <c r="BB299" i="4"/>
  <c r="BC299" i="4"/>
  <c r="BD299" i="4"/>
  <c r="BE299" i="4"/>
  <c r="BF299" i="4"/>
  <c r="BG299" i="4"/>
  <c r="BH299" i="4"/>
  <c r="BI299" i="4"/>
  <c r="BJ299" i="4"/>
  <c r="BK299" i="4"/>
  <c r="BL299" i="4"/>
  <c r="BM299" i="4"/>
  <c r="BN299" i="4"/>
  <c r="BO299" i="4"/>
  <c r="BP299" i="4"/>
  <c r="BQ299" i="4"/>
  <c r="BR299" i="4"/>
  <c r="BS299" i="4"/>
  <c r="BT299" i="4"/>
  <c r="BU299" i="4"/>
  <c r="BV299" i="4"/>
  <c r="BW299" i="4"/>
  <c r="BX299" i="4"/>
  <c r="BY299" i="4"/>
  <c r="BZ299" i="4"/>
  <c r="CA299" i="4"/>
  <c r="CB299" i="4"/>
  <c r="CC299" i="4"/>
  <c r="CD299" i="4"/>
  <c r="CE299" i="4"/>
  <c r="CF299" i="4"/>
  <c r="CG299" i="4"/>
  <c r="CH299" i="4"/>
  <c r="CI299" i="4"/>
  <c r="CJ299" i="4"/>
  <c r="CK299" i="4"/>
  <c r="CL299" i="4"/>
  <c r="CM299" i="4" s="1"/>
  <c r="CN299" i="4"/>
  <c r="CO299" i="4"/>
  <c r="CP299" i="4"/>
  <c r="CQ299" i="4"/>
  <c r="CR299" i="4"/>
  <c r="CS299" i="4"/>
  <c r="CT299" i="4"/>
  <c r="CU299" i="4"/>
  <c r="CV299" i="4"/>
  <c r="CW299" i="4"/>
  <c r="CX299" i="4"/>
  <c r="CY299" i="4"/>
  <c r="CZ299" i="4"/>
  <c r="DA299" i="4"/>
  <c r="DB299" i="4"/>
  <c r="DC299" i="4"/>
  <c r="DD299" i="4"/>
  <c r="DE299" i="4"/>
  <c r="DF299" i="4"/>
  <c r="DG299" i="4"/>
  <c r="DH299" i="4"/>
  <c r="DI299" i="4"/>
  <c r="DJ299" i="4"/>
  <c r="DK299" i="4"/>
  <c r="DL299" i="4"/>
  <c r="DM299" i="4"/>
  <c r="DN299" i="4"/>
  <c r="DO299" i="4"/>
  <c r="DP299" i="4"/>
  <c r="DQ299" i="4"/>
  <c r="DR299" i="4"/>
  <c r="DS299" i="4"/>
  <c r="DT299" i="4"/>
  <c r="DU299" i="4"/>
  <c r="DV299" i="4"/>
  <c r="DW299" i="4"/>
  <c r="EC299" i="4"/>
  <c r="ED299" i="4"/>
  <c r="EE299" i="4"/>
  <c r="EF299" i="4"/>
  <c r="EG299" i="4"/>
  <c r="EH299" i="4"/>
  <c r="EI299" i="4"/>
  <c r="EJ299" i="4"/>
  <c r="EK299" i="4"/>
  <c r="EL299" i="4"/>
  <c r="EM299" i="4"/>
  <c r="EN299" i="4"/>
  <c r="EO299" i="4"/>
  <c r="EP299" i="4"/>
  <c r="EQ299" i="4"/>
  <c r="ER299" i="4"/>
  <c r="ES299" i="4"/>
  <c r="ET299" i="4"/>
  <c r="EU299" i="4"/>
  <c r="EV299" i="4"/>
  <c r="EW299" i="4"/>
  <c r="B300" i="4"/>
  <c r="C300" i="4"/>
  <c r="D300" i="4"/>
  <c r="E300" i="4"/>
  <c r="F300" i="4"/>
  <c r="G300" i="4"/>
  <c r="H300" i="4"/>
  <c r="M300" i="4" s="1"/>
  <c r="N300" i="4" s="1"/>
  <c r="O300" i="4" s="1" a="1"/>
  <c r="O300" i="4" s="1"/>
  <c r="R300" i="4"/>
  <c r="S300" i="4"/>
  <c r="T300" i="4"/>
  <c r="U300" i="4"/>
  <c r="V300" i="4"/>
  <c r="W300" i="4"/>
  <c r="X300" i="4"/>
  <c r="Y300" i="4"/>
  <c r="Z300" i="4"/>
  <c r="AA300" i="4"/>
  <c r="AB300" i="4"/>
  <c r="AC300" i="4"/>
  <c r="AD300" i="4"/>
  <c r="AE300" i="4" s="1"/>
  <c r="AF300" i="4"/>
  <c r="AG300" i="4" s="1"/>
  <c r="AH300" i="4"/>
  <c r="AI300" i="4"/>
  <c r="AJ300" i="4"/>
  <c r="AK300" i="4"/>
  <c r="AL300" i="4"/>
  <c r="AN300" i="4"/>
  <c r="AM300" i="4" s="1"/>
  <c r="AO300" i="4"/>
  <c r="AP300" i="4"/>
  <c r="AQ300" i="4"/>
  <c r="AR300" i="4"/>
  <c r="AS300" i="4"/>
  <c r="AT300" i="4"/>
  <c r="AU300" i="4"/>
  <c r="AV300" i="4"/>
  <c r="AW300" i="4"/>
  <c r="AX300" i="4"/>
  <c r="AY300" i="4"/>
  <c r="AZ300" i="4"/>
  <c r="BA300" i="4"/>
  <c r="BB300" i="4"/>
  <c r="BC300" i="4"/>
  <c r="BD300" i="4"/>
  <c r="BE300" i="4"/>
  <c r="BF300" i="4"/>
  <c r="BG300" i="4"/>
  <c r="BH300" i="4"/>
  <c r="BI300" i="4"/>
  <c r="BJ300" i="4"/>
  <c r="BK300" i="4"/>
  <c r="BL300" i="4"/>
  <c r="BM300" i="4"/>
  <c r="BN300" i="4"/>
  <c r="BO300" i="4"/>
  <c r="BP300" i="4"/>
  <c r="BQ300" i="4"/>
  <c r="BR300" i="4"/>
  <c r="BS300" i="4"/>
  <c r="BT300" i="4"/>
  <c r="BU300" i="4"/>
  <c r="BV300" i="4"/>
  <c r="BW300" i="4"/>
  <c r="BX300" i="4"/>
  <c r="BY300" i="4"/>
  <c r="BZ300" i="4"/>
  <c r="CA300" i="4"/>
  <c r="CB300" i="4"/>
  <c r="CC300" i="4"/>
  <c r="CD300" i="4"/>
  <c r="CE300" i="4"/>
  <c r="CF300" i="4"/>
  <c r="CG300" i="4"/>
  <c r="CH300" i="4"/>
  <c r="CI300" i="4"/>
  <c r="CJ300" i="4"/>
  <c r="CK300" i="4"/>
  <c r="CL300" i="4"/>
  <c r="CM300" i="4" s="1"/>
  <c r="CN300" i="4"/>
  <c r="CO300" i="4"/>
  <c r="CP300" i="4"/>
  <c r="CQ300" i="4"/>
  <c r="CR300" i="4"/>
  <c r="CS300" i="4"/>
  <c r="CT300" i="4"/>
  <c r="CU300" i="4"/>
  <c r="CV300" i="4"/>
  <c r="CW300" i="4"/>
  <c r="CX300" i="4"/>
  <c r="CY300" i="4"/>
  <c r="CZ300" i="4"/>
  <c r="DA300" i="4"/>
  <c r="DB300" i="4"/>
  <c r="DC300" i="4"/>
  <c r="DD300" i="4"/>
  <c r="DE300" i="4"/>
  <c r="DF300" i="4"/>
  <c r="DG300" i="4"/>
  <c r="DH300" i="4"/>
  <c r="DI300" i="4"/>
  <c r="DJ300" i="4"/>
  <c r="DK300" i="4"/>
  <c r="DL300" i="4"/>
  <c r="DM300" i="4"/>
  <c r="DN300" i="4"/>
  <c r="DO300" i="4"/>
  <c r="DP300" i="4"/>
  <c r="DQ300" i="4"/>
  <c r="DR300" i="4"/>
  <c r="DS300" i="4"/>
  <c r="DT300" i="4"/>
  <c r="DU300" i="4"/>
  <c r="DV300" i="4"/>
  <c r="DW300" i="4"/>
  <c r="EC300" i="4"/>
  <c r="ED300" i="4"/>
  <c r="EE300" i="4"/>
  <c r="EF300" i="4"/>
  <c r="EG300" i="4"/>
  <c r="EH300" i="4"/>
  <c r="EI300" i="4"/>
  <c r="EJ300" i="4"/>
  <c r="EK300" i="4"/>
  <c r="EL300" i="4"/>
  <c r="EM300" i="4"/>
  <c r="EN300" i="4"/>
  <c r="EO300" i="4"/>
  <c r="EP300" i="4"/>
  <c r="EQ300" i="4"/>
  <c r="ER300" i="4"/>
  <c r="ES300" i="4"/>
  <c r="ET300" i="4"/>
  <c r="EU300" i="4"/>
  <c r="EV300" i="4"/>
  <c r="EW300" i="4"/>
  <c r="B301" i="4"/>
  <c r="C301" i="4"/>
  <c r="D301" i="4"/>
  <c r="E301" i="4"/>
  <c r="F301" i="4"/>
  <c r="G301" i="4"/>
  <c r="H301" i="4"/>
  <c r="M301" i="4" s="1"/>
  <c r="N301" i="4" s="1"/>
  <c r="O301" i="4" s="1" a="1"/>
  <c r="O301" i="4" s="1"/>
  <c r="R301" i="4"/>
  <c r="S301" i="4"/>
  <c r="T301" i="4"/>
  <c r="U301" i="4"/>
  <c r="V301" i="4"/>
  <c r="W301" i="4"/>
  <c r="X301" i="4"/>
  <c r="Y301" i="4"/>
  <c r="Z301" i="4"/>
  <c r="AA301" i="4"/>
  <c r="AB301" i="4"/>
  <c r="AC301" i="4"/>
  <c r="AD301" i="4"/>
  <c r="AE301" i="4" s="1"/>
  <c r="AF301" i="4"/>
  <c r="AG301" i="4" s="1"/>
  <c r="AH301" i="4"/>
  <c r="AI301" i="4"/>
  <c r="AJ301" i="4"/>
  <c r="AK301" i="4"/>
  <c r="AL301" i="4"/>
  <c r="AN301" i="4"/>
  <c r="AM301" i="4" s="1"/>
  <c r="AO301" i="4"/>
  <c r="AP301" i="4"/>
  <c r="AQ301" i="4"/>
  <c r="AR301" i="4"/>
  <c r="AS301" i="4"/>
  <c r="AT301" i="4"/>
  <c r="AU301" i="4"/>
  <c r="AV301" i="4"/>
  <c r="AW301" i="4"/>
  <c r="AX301" i="4"/>
  <c r="AY301" i="4"/>
  <c r="AZ301" i="4"/>
  <c r="BA301" i="4"/>
  <c r="BB301" i="4"/>
  <c r="BC301" i="4"/>
  <c r="BD301" i="4"/>
  <c r="BE301" i="4"/>
  <c r="BF301" i="4"/>
  <c r="BG301" i="4"/>
  <c r="BH301" i="4"/>
  <c r="BI301" i="4"/>
  <c r="BJ301" i="4"/>
  <c r="BK301" i="4"/>
  <c r="BL301" i="4"/>
  <c r="BM301" i="4"/>
  <c r="BN301" i="4"/>
  <c r="BO301" i="4"/>
  <c r="BP301" i="4"/>
  <c r="BQ301" i="4"/>
  <c r="BR301" i="4"/>
  <c r="BS301" i="4"/>
  <c r="BT301" i="4"/>
  <c r="BU301" i="4"/>
  <c r="BV301" i="4"/>
  <c r="BW301" i="4"/>
  <c r="BX301" i="4"/>
  <c r="BY301" i="4"/>
  <c r="BZ301" i="4"/>
  <c r="CA301" i="4"/>
  <c r="CB301" i="4"/>
  <c r="CC301" i="4"/>
  <c r="CD301" i="4"/>
  <c r="CE301" i="4"/>
  <c r="CF301" i="4"/>
  <c r="CG301" i="4"/>
  <c r="CH301" i="4"/>
  <c r="CI301" i="4"/>
  <c r="CJ301" i="4"/>
  <c r="CK301" i="4"/>
  <c r="CL301" i="4"/>
  <c r="CM301" i="4" s="1"/>
  <c r="CN301" i="4"/>
  <c r="CO301" i="4"/>
  <c r="CP301" i="4"/>
  <c r="CQ301" i="4"/>
  <c r="CR301" i="4"/>
  <c r="CS301" i="4"/>
  <c r="CT301" i="4"/>
  <c r="CU301" i="4"/>
  <c r="CV301" i="4"/>
  <c r="CW301" i="4"/>
  <c r="CX301" i="4"/>
  <c r="CY301" i="4"/>
  <c r="CZ301" i="4"/>
  <c r="DA301" i="4"/>
  <c r="DB301" i="4"/>
  <c r="DC301" i="4"/>
  <c r="DD301" i="4"/>
  <c r="DE301" i="4"/>
  <c r="DF301" i="4"/>
  <c r="DG301" i="4"/>
  <c r="DH301" i="4"/>
  <c r="DI301" i="4"/>
  <c r="DJ301" i="4"/>
  <c r="DK301" i="4"/>
  <c r="DL301" i="4"/>
  <c r="DM301" i="4"/>
  <c r="DN301" i="4"/>
  <c r="DO301" i="4"/>
  <c r="DP301" i="4"/>
  <c r="DQ301" i="4"/>
  <c r="DR301" i="4"/>
  <c r="DS301" i="4"/>
  <c r="DT301" i="4"/>
  <c r="DU301" i="4"/>
  <c r="DV301" i="4"/>
  <c r="DW301" i="4"/>
  <c r="EC301" i="4"/>
  <c r="ED301" i="4"/>
  <c r="EE301" i="4"/>
  <c r="EF301" i="4"/>
  <c r="EG301" i="4"/>
  <c r="EH301" i="4"/>
  <c r="EI301" i="4"/>
  <c r="EJ301" i="4"/>
  <c r="EK301" i="4"/>
  <c r="EL301" i="4"/>
  <c r="EM301" i="4"/>
  <c r="EN301" i="4"/>
  <c r="EO301" i="4"/>
  <c r="EP301" i="4"/>
  <c r="EQ301" i="4"/>
  <c r="ER301" i="4"/>
  <c r="ES301" i="4"/>
  <c r="ET301" i="4"/>
  <c r="EU301" i="4"/>
  <c r="EV301" i="4"/>
  <c r="EW301" i="4"/>
  <c r="B302" i="4"/>
  <c r="C302" i="4"/>
  <c r="D302" i="4"/>
  <c r="E302" i="4"/>
  <c r="F302" i="4"/>
  <c r="G302" i="4"/>
  <c r="H302" i="4"/>
  <c r="M302" i="4" s="1"/>
  <c r="N302" i="4" s="1"/>
  <c r="O302" i="4" s="1" a="1"/>
  <c r="O302" i="4" s="1"/>
  <c r="R302" i="4"/>
  <c r="S302" i="4"/>
  <c r="T302" i="4"/>
  <c r="U302" i="4"/>
  <c r="V302" i="4"/>
  <c r="W302" i="4"/>
  <c r="X302" i="4"/>
  <c r="Y302" i="4"/>
  <c r="Z302" i="4"/>
  <c r="AA302" i="4"/>
  <c r="AB302" i="4"/>
  <c r="AC302" i="4"/>
  <c r="AD302" i="4"/>
  <c r="AE302" i="4" s="1"/>
  <c r="AF302" i="4"/>
  <c r="AG302" i="4" s="1"/>
  <c r="AH302" i="4"/>
  <c r="AI302" i="4"/>
  <c r="AJ302" i="4"/>
  <c r="AK302" i="4"/>
  <c r="AL302" i="4"/>
  <c r="AN302" i="4"/>
  <c r="AM302" i="4" s="1"/>
  <c r="AO302" i="4"/>
  <c r="AP302" i="4"/>
  <c r="AQ302" i="4"/>
  <c r="AR302" i="4"/>
  <c r="AS302" i="4"/>
  <c r="AT302" i="4"/>
  <c r="AU302" i="4"/>
  <c r="AV302" i="4"/>
  <c r="AW302" i="4"/>
  <c r="AX302" i="4"/>
  <c r="AY302" i="4"/>
  <c r="AZ302" i="4"/>
  <c r="BA302" i="4"/>
  <c r="BB302" i="4"/>
  <c r="BC302" i="4"/>
  <c r="BD302" i="4"/>
  <c r="BE302" i="4"/>
  <c r="BF302" i="4"/>
  <c r="BG302" i="4"/>
  <c r="BH302" i="4"/>
  <c r="BI302" i="4"/>
  <c r="BJ302" i="4"/>
  <c r="BK302" i="4"/>
  <c r="BL302" i="4"/>
  <c r="BM302" i="4"/>
  <c r="BN302" i="4"/>
  <c r="BO302" i="4"/>
  <c r="BP302" i="4"/>
  <c r="BQ302" i="4"/>
  <c r="BR302" i="4"/>
  <c r="BS302" i="4"/>
  <c r="BT302" i="4"/>
  <c r="BU302" i="4"/>
  <c r="BV302" i="4"/>
  <c r="BW302" i="4"/>
  <c r="BX302" i="4"/>
  <c r="BY302" i="4"/>
  <c r="BZ302" i="4"/>
  <c r="CA302" i="4"/>
  <c r="CB302" i="4"/>
  <c r="CC302" i="4"/>
  <c r="CD302" i="4"/>
  <c r="CE302" i="4"/>
  <c r="CF302" i="4"/>
  <c r="CG302" i="4"/>
  <c r="CH302" i="4"/>
  <c r="CI302" i="4"/>
  <c r="CJ302" i="4"/>
  <c r="CK302" i="4"/>
  <c r="CL302" i="4"/>
  <c r="CM302" i="4" s="1"/>
  <c r="CN302" i="4"/>
  <c r="CO302" i="4"/>
  <c r="CP302" i="4"/>
  <c r="CQ302" i="4"/>
  <c r="CR302" i="4"/>
  <c r="CS302" i="4"/>
  <c r="CT302" i="4"/>
  <c r="CU302" i="4"/>
  <c r="CV302" i="4"/>
  <c r="CW302" i="4"/>
  <c r="CX302" i="4"/>
  <c r="CY302" i="4"/>
  <c r="CZ302" i="4"/>
  <c r="DA302" i="4"/>
  <c r="DB302" i="4"/>
  <c r="DC302" i="4"/>
  <c r="DD302" i="4"/>
  <c r="DE302" i="4"/>
  <c r="DF302" i="4"/>
  <c r="DG302" i="4"/>
  <c r="DH302" i="4"/>
  <c r="DI302" i="4"/>
  <c r="DJ302" i="4"/>
  <c r="DK302" i="4"/>
  <c r="DL302" i="4"/>
  <c r="DM302" i="4"/>
  <c r="DN302" i="4"/>
  <c r="DO302" i="4"/>
  <c r="DP302" i="4"/>
  <c r="DQ302" i="4"/>
  <c r="DR302" i="4"/>
  <c r="DS302" i="4"/>
  <c r="DT302" i="4"/>
  <c r="DU302" i="4"/>
  <c r="DV302" i="4"/>
  <c r="DW302" i="4"/>
  <c r="EC302" i="4"/>
  <c r="ED302" i="4"/>
  <c r="EE302" i="4"/>
  <c r="EF302" i="4"/>
  <c r="EG302" i="4"/>
  <c r="EH302" i="4"/>
  <c r="EI302" i="4"/>
  <c r="EJ302" i="4"/>
  <c r="EK302" i="4"/>
  <c r="EL302" i="4"/>
  <c r="EM302" i="4"/>
  <c r="EN302" i="4"/>
  <c r="EO302" i="4"/>
  <c r="EP302" i="4"/>
  <c r="EQ302" i="4"/>
  <c r="ER302" i="4"/>
  <c r="ES302" i="4"/>
  <c r="ET302" i="4"/>
  <c r="EU302" i="4"/>
  <c r="EV302" i="4"/>
  <c r="EW302" i="4"/>
  <c r="B303" i="4"/>
  <c r="C303" i="4"/>
  <c r="D303" i="4"/>
  <c r="E303" i="4"/>
  <c r="F303" i="4"/>
  <c r="G303" i="4"/>
  <c r="H303" i="4"/>
  <c r="M303" i="4" s="1"/>
  <c r="N303" i="4" s="1"/>
  <c r="O303" i="4" s="1" a="1"/>
  <c r="O303" i="4" s="1"/>
  <c r="R303" i="4"/>
  <c r="S303" i="4"/>
  <c r="T303" i="4"/>
  <c r="U303" i="4"/>
  <c r="V303" i="4"/>
  <c r="W303" i="4"/>
  <c r="X303" i="4"/>
  <c r="Y303" i="4"/>
  <c r="Z303" i="4"/>
  <c r="AA303" i="4"/>
  <c r="AB303" i="4"/>
  <c r="AC303" i="4"/>
  <c r="AD303" i="4"/>
  <c r="AE303" i="4" s="1"/>
  <c r="AF303" i="4"/>
  <c r="AG303" i="4" s="1"/>
  <c r="AH303" i="4"/>
  <c r="AI303" i="4"/>
  <c r="AJ303" i="4"/>
  <c r="AK303" i="4"/>
  <c r="AL303" i="4"/>
  <c r="AN303" i="4"/>
  <c r="AM303" i="4" s="1"/>
  <c r="AO303" i="4"/>
  <c r="AP303" i="4"/>
  <c r="AQ303" i="4"/>
  <c r="AR303" i="4"/>
  <c r="AS303" i="4"/>
  <c r="AT303" i="4"/>
  <c r="AU303" i="4"/>
  <c r="AV303" i="4"/>
  <c r="AW303" i="4"/>
  <c r="AX303" i="4"/>
  <c r="AY303" i="4"/>
  <c r="AZ303" i="4"/>
  <c r="BA303" i="4"/>
  <c r="BB303" i="4"/>
  <c r="BC303" i="4"/>
  <c r="BD303" i="4"/>
  <c r="BE303" i="4"/>
  <c r="BF303" i="4"/>
  <c r="BG303" i="4"/>
  <c r="BH303" i="4"/>
  <c r="BI303" i="4"/>
  <c r="BJ303" i="4"/>
  <c r="BK303" i="4"/>
  <c r="BL303" i="4"/>
  <c r="BM303" i="4"/>
  <c r="BN303" i="4"/>
  <c r="BO303" i="4"/>
  <c r="BP303" i="4"/>
  <c r="BQ303" i="4"/>
  <c r="BR303" i="4"/>
  <c r="BS303" i="4"/>
  <c r="BT303" i="4"/>
  <c r="BU303" i="4"/>
  <c r="BV303" i="4"/>
  <c r="BW303" i="4"/>
  <c r="BX303" i="4"/>
  <c r="BY303" i="4"/>
  <c r="BZ303" i="4"/>
  <c r="CA303" i="4"/>
  <c r="CB303" i="4"/>
  <c r="CC303" i="4"/>
  <c r="CD303" i="4"/>
  <c r="CE303" i="4"/>
  <c r="CF303" i="4"/>
  <c r="CG303" i="4"/>
  <c r="CH303" i="4"/>
  <c r="CI303" i="4"/>
  <c r="CJ303" i="4"/>
  <c r="CK303" i="4"/>
  <c r="CL303" i="4"/>
  <c r="CM303" i="4" s="1"/>
  <c r="CN303" i="4"/>
  <c r="CO303" i="4"/>
  <c r="CP303" i="4"/>
  <c r="CQ303" i="4"/>
  <c r="CR303" i="4"/>
  <c r="CS303" i="4"/>
  <c r="CT303" i="4"/>
  <c r="CU303" i="4"/>
  <c r="CV303" i="4"/>
  <c r="CW303" i="4"/>
  <c r="CX303" i="4"/>
  <c r="CY303" i="4"/>
  <c r="CZ303" i="4"/>
  <c r="DA303" i="4"/>
  <c r="DB303" i="4"/>
  <c r="DC303" i="4"/>
  <c r="DD303" i="4"/>
  <c r="DE303" i="4"/>
  <c r="DF303" i="4"/>
  <c r="DG303" i="4"/>
  <c r="DH303" i="4"/>
  <c r="DI303" i="4"/>
  <c r="DJ303" i="4"/>
  <c r="DK303" i="4"/>
  <c r="DL303" i="4"/>
  <c r="DM303" i="4"/>
  <c r="DN303" i="4"/>
  <c r="DO303" i="4"/>
  <c r="DP303" i="4"/>
  <c r="DQ303" i="4"/>
  <c r="DR303" i="4"/>
  <c r="DS303" i="4"/>
  <c r="DT303" i="4"/>
  <c r="DU303" i="4"/>
  <c r="DV303" i="4"/>
  <c r="DW303" i="4"/>
  <c r="EC303" i="4"/>
  <c r="ED303" i="4"/>
  <c r="EE303" i="4"/>
  <c r="EF303" i="4"/>
  <c r="EG303" i="4"/>
  <c r="EH303" i="4"/>
  <c r="EI303" i="4"/>
  <c r="EJ303" i="4"/>
  <c r="EK303" i="4"/>
  <c r="EL303" i="4"/>
  <c r="EM303" i="4"/>
  <c r="EN303" i="4"/>
  <c r="EO303" i="4"/>
  <c r="EP303" i="4"/>
  <c r="EQ303" i="4"/>
  <c r="ER303" i="4"/>
  <c r="ES303" i="4"/>
  <c r="ET303" i="4"/>
  <c r="EU303" i="4"/>
  <c r="EV303" i="4"/>
  <c r="EW303" i="4"/>
  <c r="B304" i="4"/>
  <c r="C304" i="4"/>
  <c r="D304" i="4"/>
  <c r="E304" i="4"/>
  <c r="F304" i="4"/>
  <c r="G304" i="4"/>
  <c r="H304" i="4"/>
  <c r="M304" i="4" s="1"/>
  <c r="N304" i="4" s="1"/>
  <c r="O304" i="4" s="1" a="1"/>
  <c r="O304" i="4" s="1"/>
  <c r="R304" i="4"/>
  <c r="S304" i="4"/>
  <c r="T304" i="4"/>
  <c r="U304" i="4"/>
  <c r="V304" i="4"/>
  <c r="W304" i="4"/>
  <c r="X304" i="4"/>
  <c r="Y304" i="4"/>
  <c r="Z304" i="4"/>
  <c r="AA304" i="4"/>
  <c r="AB304" i="4"/>
  <c r="AC304" i="4"/>
  <c r="AD304" i="4"/>
  <c r="AE304" i="4" s="1"/>
  <c r="AF304" i="4"/>
  <c r="AG304" i="4" s="1"/>
  <c r="AH304" i="4"/>
  <c r="AI304" i="4"/>
  <c r="AJ304" i="4"/>
  <c r="AK304" i="4"/>
  <c r="AL304" i="4"/>
  <c r="AN304" i="4"/>
  <c r="AM304" i="4" s="1"/>
  <c r="AO304" i="4"/>
  <c r="AP304" i="4"/>
  <c r="AQ304" i="4"/>
  <c r="AR304" i="4"/>
  <c r="AS304" i="4"/>
  <c r="AT304" i="4"/>
  <c r="AU304" i="4"/>
  <c r="AV304" i="4"/>
  <c r="AW304" i="4"/>
  <c r="AX304" i="4"/>
  <c r="AY304" i="4"/>
  <c r="AZ304" i="4"/>
  <c r="BA304" i="4"/>
  <c r="BB304" i="4"/>
  <c r="BC304" i="4"/>
  <c r="BD304" i="4"/>
  <c r="BE304" i="4"/>
  <c r="BF304" i="4"/>
  <c r="BG304" i="4"/>
  <c r="BH304" i="4"/>
  <c r="BI304" i="4"/>
  <c r="BJ304" i="4"/>
  <c r="BK304" i="4"/>
  <c r="BL304" i="4"/>
  <c r="BM304" i="4"/>
  <c r="BN304" i="4"/>
  <c r="BO304" i="4"/>
  <c r="BP304" i="4"/>
  <c r="BQ304" i="4"/>
  <c r="BR304" i="4"/>
  <c r="BS304" i="4"/>
  <c r="BT304" i="4"/>
  <c r="BU304" i="4"/>
  <c r="BV304" i="4"/>
  <c r="BW304" i="4"/>
  <c r="BX304" i="4"/>
  <c r="BY304" i="4"/>
  <c r="BZ304" i="4"/>
  <c r="CA304" i="4"/>
  <c r="CB304" i="4"/>
  <c r="CC304" i="4"/>
  <c r="CD304" i="4"/>
  <c r="CE304" i="4"/>
  <c r="CF304" i="4"/>
  <c r="CG304" i="4"/>
  <c r="CH304" i="4"/>
  <c r="CI304" i="4"/>
  <c r="CJ304" i="4"/>
  <c r="CK304" i="4"/>
  <c r="CL304" i="4"/>
  <c r="CM304" i="4" s="1"/>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DM304" i="4"/>
  <c r="DN304" i="4"/>
  <c r="DO304" i="4"/>
  <c r="DP304" i="4"/>
  <c r="DQ304" i="4"/>
  <c r="DR304" i="4"/>
  <c r="DS304" i="4"/>
  <c r="DT304" i="4"/>
  <c r="DU304" i="4"/>
  <c r="DV304" i="4"/>
  <c r="DW304" i="4"/>
  <c r="EC304" i="4"/>
  <c r="ED304" i="4"/>
  <c r="EE304" i="4"/>
  <c r="EF304" i="4"/>
  <c r="EG304" i="4"/>
  <c r="EH304" i="4"/>
  <c r="EI304" i="4"/>
  <c r="EJ304" i="4"/>
  <c r="EK304" i="4"/>
  <c r="EL304" i="4"/>
  <c r="EM304" i="4"/>
  <c r="EN304" i="4"/>
  <c r="EO304" i="4"/>
  <c r="EP304" i="4"/>
  <c r="EQ304" i="4"/>
  <c r="ER304" i="4"/>
  <c r="ES304" i="4"/>
  <c r="ET304" i="4"/>
  <c r="EU304" i="4"/>
  <c r="EV304" i="4"/>
  <c r="EW304" i="4"/>
  <c r="B305" i="4"/>
  <c r="C305" i="4"/>
  <c r="D305" i="4"/>
  <c r="E305" i="4"/>
  <c r="F305" i="4"/>
  <c r="G305" i="4"/>
  <c r="H305" i="4"/>
  <c r="M305" i="4" s="1"/>
  <c r="N305" i="4" s="1"/>
  <c r="O305" i="4" s="1" a="1"/>
  <c r="O305" i="4" s="1"/>
  <c r="R305" i="4"/>
  <c r="S305" i="4"/>
  <c r="T305" i="4"/>
  <c r="U305" i="4"/>
  <c r="V305" i="4"/>
  <c r="W305" i="4"/>
  <c r="X305" i="4"/>
  <c r="Y305" i="4"/>
  <c r="Z305" i="4"/>
  <c r="AA305" i="4"/>
  <c r="AB305" i="4"/>
  <c r="AC305" i="4"/>
  <c r="AD305" i="4"/>
  <c r="AE305" i="4" s="1"/>
  <c r="AF305" i="4"/>
  <c r="AG305" i="4" s="1"/>
  <c r="AH305" i="4"/>
  <c r="AI305" i="4"/>
  <c r="AJ305" i="4"/>
  <c r="AK305" i="4"/>
  <c r="AL305" i="4"/>
  <c r="AN305" i="4"/>
  <c r="AM305" i="4" s="1"/>
  <c r="AO305" i="4"/>
  <c r="AP305" i="4"/>
  <c r="AQ305" i="4"/>
  <c r="AR305" i="4"/>
  <c r="AS305" i="4"/>
  <c r="AT305" i="4"/>
  <c r="AU305" i="4"/>
  <c r="AV305" i="4"/>
  <c r="AW305" i="4"/>
  <c r="AX305" i="4"/>
  <c r="AY305" i="4"/>
  <c r="AZ305" i="4"/>
  <c r="BA305" i="4"/>
  <c r="BB305" i="4"/>
  <c r="BC305" i="4"/>
  <c r="BD305" i="4"/>
  <c r="BE305" i="4"/>
  <c r="BF305" i="4"/>
  <c r="BG305" i="4"/>
  <c r="BH305" i="4"/>
  <c r="BI305" i="4"/>
  <c r="BJ305" i="4"/>
  <c r="BK305" i="4"/>
  <c r="BL305" i="4"/>
  <c r="BM305" i="4"/>
  <c r="BN305" i="4"/>
  <c r="BO305" i="4"/>
  <c r="BP305" i="4"/>
  <c r="BQ305" i="4"/>
  <c r="BR305" i="4"/>
  <c r="BS305" i="4"/>
  <c r="BT305" i="4"/>
  <c r="BU305" i="4"/>
  <c r="BV305" i="4"/>
  <c r="BW305" i="4"/>
  <c r="BX305" i="4"/>
  <c r="BY305" i="4"/>
  <c r="BZ305" i="4"/>
  <c r="CA305" i="4"/>
  <c r="CB305" i="4"/>
  <c r="CC305" i="4"/>
  <c r="CD305" i="4"/>
  <c r="CE305" i="4"/>
  <c r="CF305" i="4"/>
  <c r="CG305" i="4"/>
  <c r="CH305" i="4"/>
  <c r="CI305" i="4"/>
  <c r="CJ305" i="4"/>
  <c r="CK305" i="4"/>
  <c r="CL305" i="4"/>
  <c r="CM305" i="4" s="1"/>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DM305" i="4"/>
  <c r="DN305" i="4"/>
  <c r="DO305" i="4"/>
  <c r="DP305" i="4"/>
  <c r="DQ305" i="4"/>
  <c r="DR305" i="4"/>
  <c r="DS305" i="4"/>
  <c r="DT305" i="4"/>
  <c r="DU305" i="4"/>
  <c r="DV305" i="4"/>
  <c r="DW305" i="4"/>
  <c r="EC305" i="4"/>
  <c r="ED305" i="4"/>
  <c r="EE305" i="4"/>
  <c r="EF305" i="4"/>
  <c r="EG305" i="4"/>
  <c r="EH305" i="4"/>
  <c r="EI305" i="4"/>
  <c r="EJ305" i="4"/>
  <c r="EK305" i="4"/>
  <c r="EL305" i="4"/>
  <c r="EM305" i="4"/>
  <c r="EN305" i="4"/>
  <c r="EO305" i="4"/>
  <c r="EP305" i="4"/>
  <c r="EQ305" i="4"/>
  <c r="ER305" i="4"/>
  <c r="ES305" i="4"/>
  <c r="ET305" i="4"/>
  <c r="EU305" i="4"/>
  <c r="EV305" i="4"/>
  <c r="EW305" i="4"/>
  <c r="B306" i="4"/>
  <c r="C306" i="4"/>
  <c r="D306" i="4"/>
  <c r="E306" i="4"/>
  <c r="F306" i="4"/>
  <c r="G306" i="4"/>
  <c r="H306" i="4"/>
  <c r="M306" i="4" s="1"/>
  <c r="N306" i="4" s="1"/>
  <c r="O306" i="4" s="1" a="1"/>
  <c r="O306" i="4" s="1"/>
  <c r="R306" i="4"/>
  <c r="S306" i="4"/>
  <c r="T306" i="4"/>
  <c r="U306" i="4"/>
  <c r="V306" i="4"/>
  <c r="W306" i="4"/>
  <c r="X306" i="4"/>
  <c r="Y306" i="4"/>
  <c r="Z306" i="4"/>
  <c r="AA306" i="4"/>
  <c r="AB306" i="4"/>
  <c r="AC306" i="4"/>
  <c r="AD306" i="4"/>
  <c r="AE306" i="4" s="1"/>
  <c r="AF306" i="4"/>
  <c r="AG306" i="4" s="1"/>
  <c r="AH306" i="4"/>
  <c r="AI306" i="4"/>
  <c r="AJ306" i="4"/>
  <c r="AK306" i="4"/>
  <c r="AL306" i="4"/>
  <c r="AN306" i="4"/>
  <c r="AM306" i="4" s="1"/>
  <c r="AO306" i="4"/>
  <c r="AP306" i="4"/>
  <c r="AQ306" i="4"/>
  <c r="AR306" i="4"/>
  <c r="AS306" i="4"/>
  <c r="AT306" i="4"/>
  <c r="AU306" i="4"/>
  <c r="AV306" i="4"/>
  <c r="AW306" i="4"/>
  <c r="AX306" i="4"/>
  <c r="AY306" i="4"/>
  <c r="AZ306" i="4"/>
  <c r="BA306" i="4"/>
  <c r="BB306" i="4"/>
  <c r="BC306" i="4"/>
  <c r="BD306" i="4"/>
  <c r="BE306" i="4"/>
  <c r="BF306" i="4"/>
  <c r="BG306" i="4"/>
  <c r="BH306" i="4"/>
  <c r="BI306" i="4"/>
  <c r="BJ306" i="4"/>
  <c r="BK306" i="4"/>
  <c r="BL306" i="4"/>
  <c r="BM306" i="4"/>
  <c r="BN306" i="4"/>
  <c r="BO306" i="4"/>
  <c r="BP306" i="4"/>
  <c r="BQ306" i="4"/>
  <c r="BR306" i="4"/>
  <c r="BS306" i="4"/>
  <c r="BT306" i="4"/>
  <c r="BU306" i="4"/>
  <c r="BV306" i="4"/>
  <c r="BW306" i="4"/>
  <c r="BX306" i="4"/>
  <c r="BY306" i="4"/>
  <c r="BZ306" i="4"/>
  <c r="CA306" i="4"/>
  <c r="CB306" i="4"/>
  <c r="CC306" i="4"/>
  <c r="CD306" i="4"/>
  <c r="CE306" i="4"/>
  <c r="CF306" i="4"/>
  <c r="CG306" i="4"/>
  <c r="CH306" i="4"/>
  <c r="CI306" i="4"/>
  <c r="CJ306" i="4"/>
  <c r="CK306" i="4"/>
  <c r="CL306" i="4"/>
  <c r="CM306" i="4" s="1"/>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DM306" i="4"/>
  <c r="DN306" i="4"/>
  <c r="DO306" i="4"/>
  <c r="DP306" i="4"/>
  <c r="DQ306" i="4"/>
  <c r="DR306" i="4"/>
  <c r="DS306" i="4"/>
  <c r="DT306" i="4"/>
  <c r="DU306" i="4"/>
  <c r="DV306" i="4"/>
  <c r="DW306" i="4"/>
  <c r="EC306" i="4"/>
  <c r="ED306" i="4"/>
  <c r="EE306" i="4"/>
  <c r="EF306" i="4"/>
  <c r="EG306" i="4"/>
  <c r="EH306" i="4"/>
  <c r="EI306" i="4"/>
  <c r="EJ306" i="4"/>
  <c r="EK306" i="4"/>
  <c r="EL306" i="4"/>
  <c r="EM306" i="4"/>
  <c r="EN306" i="4"/>
  <c r="EO306" i="4"/>
  <c r="EP306" i="4"/>
  <c r="EQ306" i="4"/>
  <c r="ER306" i="4"/>
  <c r="ES306" i="4"/>
  <c r="ET306" i="4"/>
  <c r="EU306" i="4"/>
  <c r="EV306" i="4"/>
  <c r="EW306" i="4"/>
  <c r="B307" i="4"/>
  <c r="C307" i="4"/>
  <c r="D307" i="4"/>
  <c r="E307" i="4"/>
  <c r="F307" i="4"/>
  <c r="G307" i="4"/>
  <c r="H307" i="4"/>
  <c r="M307" i="4" s="1"/>
  <c r="N307" i="4" s="1"/>
  <c r="O307" i="4" s="1" a="1"/>
  <c r="O307" i="4" s="1"/>
  <c r="R307" i="4"/>
  <c r="S307" i="4"/>
  <c r="T307" i="4"/>
  <c r="U307" i="4"/>
  <c r="V307" i="4"/>
  <c r="W307" i="4"/>
  <c r="X307" i="4"/>
  <c r="Y307" i="4"/>
  <c r="Z307" i="4"/>
  <c r="AA307" i="4"/>
  <c r="L307" i="4" s="1"/>
  <c r="AB307" i="4"/>
  <c r="AC307" i="4"/>
  <c r="AD307" i="4"/>
  <c r="AE307" i="4" s="1"/>
  <c r="AF307" i="4"/>
  <c r="AG307" i="4" s="1"/>
  <c r="AH307" i="4"/>
  <c r="AI307" i="4"/>
  <c r="AJ307" i="4"/>
  <c r="AK307" i="4"/>
  <c r="AL307" i="4"/>
  <c r="AN307" i="4"/>
  <c r="AM307" i="4" s="1"/>
  <c r="AO307" i="4"/>
  <c r="AP307" i="4"/>
  <c r="AQ307" i="4"/>
  <c r="AR307" i="4"/>
  <c r="AS307" i="4"/>
  <c r="AT307" i="4"/>
  <c r="AU307" i="4"/>
  <c r="AV307" i="4"/>
  <c r="AW307" i="4"/>
  <c r="AX307" i="4"/>
  <c r="AY307" i="4"/>
  <c r="AZ307" i="4"/>
  <c r="BA307" i="4"/>
  <c r="BB307" i="4"/>
  <c r="BC307" i="4"/>
  <c r="BD307" i="4"/>
  <c r="BE307" i="4"/>
  <c r="BF307" i="4"/>
  <c r="BG307" i="4"/>
  <c r="BH307" i="4"/>
  <c r="BI307" i="4"/>
  <c r="BJ307" i="4"/>
  <c r="BK307" i="4"/>
  <c r="BL307" i="4"/>
  <c r="BM307" i="4"/>
  <c r="BN307" i="4"/>
  <c r="BO307" i="4"/>
  <c r="BP307" i="4"/>
  <c r="BQ307" i="4"/>
  <c r="BR307" i="4"/>
  <c r="BS307" i="4"/>
  <c r="BT307" i="4"/>
  <c r="BU307" i="4"/>
  <c r="BV307" i="4"/>
  <c r="BW307" i="4"/>
  <c r="BX307" i="4"/>
  <c r="BY307" i="4"/>
  <c r="BZ307" i="4"/>
  <c r="CA307" i="4"/>
  <c r="CB307" i="4"/>
  <c r="CC307" i="4"/>
  <c r="CD307" i="4"/>
  <c r="CE307" i="4"/>
  <c r="CF307" i="4"/>
  <c r="CG307" i="4"/>
  <c r="CH307" i="4"/>
  <c r="CI307" i="4"/>
  <c r="CJ307" i="4"/>
  <c r="CK307" i="4"/>
  <c r="CL307" i="4"/>
  <c r="CM307" i="4" s="1"/>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DM307" i="4"/>
  <c r="DN307" i="4"/>
  <c r="DO307" i="4"/>
  <c r="DP307" i="4"/>
  <c r="DQ307" i="4"/>
  <c r="DR307" i="4"/>
  <c r="DS307" i="4"/>
  <c r="DT307" i="4"/>
  <c r="DU307" i="4"/>
  <c r="DV307" i="4"/>
  <c r="DW307" i="4"/>
  <c r="EC307" i="4"/>
  <c r="ED307" i="4"/>
  <c r="EE307" i="4"/>
  <c r="EF307" i="4"/>
  <c r="EG307" i="4"/>
  <c r="EH307" i="4"/>
  <c r="EI307" i="4"/>
  <c r="EJ307" i="4"/>
  <c r="EK307" i="4"/>
  <c r="EL307" i="4"/>
  <c r="EM307" i="4"/>
  <c r="EN307" i="4"/>
  <c r="EO307" i="4"/>
  <c r="EP307" i="4"/>
  <c r="EQ307" i="4"/>
  <c r="ER307" i="4"/>
  <c r="ES307" i="4"/>
  <c r="ET307" i="4"/>
  <c r="EU307" i="4"/>
  <c r="EV307" i="4"/>
  <c r="EW307" i="4"/>
  <c r="B308" i="4"/>
  <c r="C308" i="4"/>
  <c r="D308" i="4"/>
  <c r="E308" i="4"/>
  <c r="F308" i="4"/>
  <c r="G308" i="4"/>
  <c r="H308" i="4"/>
  <c r="M308" i="4" s="1"/>
  <c r="N308" i="4" s="1"/>
  <c r="O308" i="4" s="1" a="1"/>
  <c r="O308" i="4" s="1"/>
  <c r="R308" i="4"/>
  <c r="S308" i="4"/>
  <c r="T308" i="4"/>
  <c r="U308" i="4"/>
  <c r="V308" i="4"/>
  <c r="W308" i="4"/>
  <c r="X308" i="4"/>
  <c r="Y308" i="4"/>
  <c r="Z308" i="4"/>
  <c r="AA308" i="4"/>
  <c r="AB308" i="4"/>
  <c r="AC308" i="4"/>
  <c r="AD308" i="4"/>
  <c r="AE308" i="4" s="1"/>
  <c r="AF308" i="4"/>
  <c r="AG308" i="4" s="1"/>
  <c r="AH308" i="4"/>
  <c r="AI308" i="4"/>
  <c r="AJ308" i="4"/>
  <c r="AK308" i="4"/>
  <c r="AL308" i="4"/>
  <c r="AN308" i="4"/>
  <c r="AM308" i="4" s="1"/>
  <c r="AO308" i="4"/>
  <c r="AP308" i="4"/>
  <c r="AQ308" i="4"/>
  <c r="AR308" i="4"/>
  <c r="AS308" i="4"/>
  <c r="AT308" i="4"/>
  <c r="AU308" i="4"/>
  <c r="AV308" i="4"/>
  <c r="AW308" i="4"/>
  <c r="AX308" i="4"/>
  <c r="AY308" i="4"/>
  <c r="AZ308" i="4"/>
  <c r="BA308" i="4"/>
  <c r="BB308" i="4"/>
  <c r="BC308" i="4"/>
  <c r="BD308" i="4"/>
  <c r="BE308" i="4"/>
  <c r="BF308" i="4"/>
  <c r="BG308" i="4"/>
  <c r="BH308" i="4"/>
  <c r="BI308" i="4"/>
  <c r="BJ308" i="4"/>
  <c r="BK308" i="4"/>
  <c r="BL308" i="4"/>
  <c r="BM308" i="4"/>
  <c r="BN308" i="4"/>
  <c r="BO308" i="4"/>
  <c r="BP308" i="4"/>
  <c r="BQ308" i="4"/>
  <c r="BR308" i="4"/>
  <c r="BS308" i="4"/>
  <c r="BT308" i="4"/>
  <c r="BU308" i="4"/>
  <c r="BV308" i="4"/>
  <c r="BW308" i="4"/>
  <c r="BX308" i="4"/>
  <c r="BY308" i="4"/>
  <c r="BZ308" i="4"/>
  <c r="CA308" i="4"/>
  <c r="CB308" i="4"/>
  <c r="CC308" i="4"/>
  <c r="CD308" i="4"/>
  <c r="CE308" i="4"/>
  <c r="CF308" i="4"/>
  <c r="CG308" i="4"/>
  <c r="CH308" i="4"/>
  <c r="CI308" i="4"/>
  <c r="CJ308" i="4"/>
  <c r="CK308" i="4"/>
  <c r="CL308" i="4"/>
  <c r="CM308" i="4" s="1"/>
  <c r="CN308" i="4"/>
  <c r="CO308" i="4"/>
  <c r="CP308" i="4"/>
  <c r="CQ308" i="4"/>
  <c r="CR308" i="4"/>
  <c r="CS308" i="4"/>
  <c r="CT308" i="4"/>
  <c r="CU308" i="4"/>
  <c r="CV308" i="4"/>
  <c r="CW308" i="4"/>
  <c r="CX308" i="4"/>
  <c r="CY308" i="4"/>
  <c r="CZ308" i="4"/>
  <c r="DA308" i="4"/>
  <c r="DB308" i="4"/>
  <c r="DC308" i="4"/>
  <c r="DD308" i="4"/>
  <c r="DE308" i="4"/>
  <c r="DF308" i="4"/>
  <c r="DG308" i="4"/>
  <c r="DH308" i="4"/>
  <c r="DI308" i="4"/>
  <c r="DJ308" i="4"/>
  <c r="DK308" i="4"/>
  <c r="DL308" i="4"/>
  <c r="DM308" i="4"/>
  <c r="DN308" i="4"/>
  <c r="DO308" i="4"/>
  <c r="DP308" i="4"/>
  <c r="DQ308" i="4"/>
  <c r="DR308" i="4"/>
  <c r="DS308" i="4"/>
  <c r="DT308" i="4"/>
  <c r="DU308" i="4"/>
  <c r="DV308" i="4"/>
  <c r="DW308" i="4"/>
  <c r="EC308" i="4"/>
  <c r="ED308" i="4"/>
  <c r="EE308" i="4"/>
  <c r="EF308" i="4"/>
  <c r="EG308" i="4"/>
  <c r="EH308" i="4"/>
  <c r="EI308" i="4"/>
  <c r="EJ308" i="4"/>
  <c r="EK308" i="4"/>
  <c r="EL308" i="4"/>
  <c r="EM308" i="4"/>
  <c r="EN308" i="4"/>
  <c r="EO308" i="4"/>
  <c r="EP308" i="4"/>
  <c r="EQ308" i="4"/>
  <c r="ER308" i="4"/>
  <c r="ES308" i="4"/>
  <c r="ET308" i="4"/>
  <c r="EU308" i="4"/>
  <c r="EV308" i="4"/>
  <c r="EW308" i="4"/>
  <c r="B309" i="4"/>
  <c r="C309" i="4"/>
  <c r="D309" i="4"/>
  <c r="E309" i="4"/>
  <c r="F309" i="4"/>
  <c r="G309" i="4"/>
  <c r="H309" i="4"/>
  <c r="M309" i="4" s="1"/>
  <c r="N309" i="4" s="1"/>
  <c r="O309" i="4" s="1" a="1"/>
  <c r="O309" i="4" s="1"/>
  <c r="R309" i="4"/>
  <c r="S309" i="4"/>
  <c r="T309" i="4"/>
  <c r="U309" i="4"/>
  <c r="V309" i="4"/>
  <c r="W309" i="4"/>
  <c r="X309" i="4"/>
  <c r="Y309" i="4"/>
  <c r="Z309" i="4"/>
  <c r="AA309" i="4"/>
  <c r="AB309" i="4"/>
  <c r="AC309" i="4"/>
  <c r="AD309" i="4"/>
  <c r="AE309" i="4" s="1"/>
  <c r="AF309" i="4"/>
  <c r="AG309" i="4" s="1"/>
  <c r="AH309" i="4"/>
  <c r="AI309" i="4"/>
  <c r="AJ309" i="4"/>
  <c r="AK309" i="4"/>
  <c r="AL309" i="4"/>
  <c r="AN309" i="4"/>
  <c r="AM309" i="4" s="1"/>
  <c r="AO309" i="4"/>
  <c r="AP309" i="4"/>
  <c r="AQ309" i="4"/>
  <c r="AR309" i="4"/>
  <c r="AS309" i="4"/>
  <c r="AT309" i="4"/>
  <c r="AU309" i="4"/>
  <c r="AV309" i="4"/>
  <c r="AW309" i="4"/>
  <c r="AX309" i="4"/>
  <c r="AY309" i="4"/>
  <c r="AZ309" i="4"/>
  <c r="BA309" i="4"/>
  <c r="BB309" i="4"/>
  <c r="BC309" i="4"/>
  <c r="BD309" i="4"/>
  <c r="BE309" i="4"/>
  <c r="BF309" i="4"/>
  <c r="BG309" i="4"/>
  <c r="BH309" i="4"/>
  <c r="BI309" i="4"/>
  <c r="BJ309" i="4"/>
  <c r="BK309" i="4"/>
  <c r="BL309" i="4"/>
  <c r="BM309" i="4"/>
  <c r="BN309" i="4"/>
  <c r="BO309" i="4"/>
  <c r="BP309" i="4"/>
  <c r="BQ309" i="4"/>
  <c r="BR309" i="4"/>
  <c r="BS309" i="4"/>
  <c r="BT309" i="4"/>
  <c r="BU309" i="4"/>
  <c r="BV309" i="4"/>
  <c r="BW309" i="4"/>
  <c r="BX309" i="4"/>
  <c r="BY309" i="4"/>
  <c r="BZ309" i="4"/>
  <c r="CA309" i="4"/>
  <c r="CB309" i="4"/>
  <c r="CC309" i="4"/>
  <c r="CD309" i="4"/>
  <c r="CE309" i="4"/>
  <c r="CF309" i="4"/>
  <c r="CG309" i="4"/>
  <c r="CH309" i="4"/>
  <c r="CI309" i="4"/>
  <c r="CJ309" i="4"/>
  <c r="CK309" i="4"/>
  <c r="CL309" i="4"/>
  <c r="CM309" i="4" s="1"/>
  <c r="CN309" i="4"/>
  <c r="CO309" i="4"/>
  <c r="CP309" i="4"/>
  <c r="CQ309" i="4"/>
  <c r="CR309" i="4"/>
  <c r="CS309" i="4"/>
  <c r="CT309" i="4"/>
  <c r="CU309" i="4"/>
  <c r="CV309" i="4"/>
  <c r="CW309" i="4"/>
  <c r="CX309" i="4"/>
  <c r="CY309" i="4"/>
  <c r="CZ309" i="4"/>
  <c r="DA309" i="4"/>
  <c r="DB309" i="4"/>
  <c r="DC309" i="4"/>
  <c r="DD309" i="4"/>
  <c r="DE309" i="4"/>
  <c r="DF309" i="4"/>
  <c r="DG309" i="4"/>
  <c r="DH309" i="4"/>
  <c r="DI309" i="4"/>
  <c r="DJ309" i="4"/>
  <c r="DK309" i="4"/>
  <c r="DL309" i="4"/>
  <c r="DM309" i="4"/>
  <c r="DN309" i="4"/>
  <c r="DO309" i="4"/>
  <c r="DP309" i="4"/>
  <c r="DQ309" i="4"/>
  <c r="DR309" i="4"/>
  <c r="DS309" i="4"/>
  <c r="DT309" i="4"/>
  <c r="DU309" i="4"/>
  <c r="DV309" i="4"/>
  <c r="DW309" i="4"/>
  <c r="EC309" i="4"/>
  <c r="ED309" i="4"/>
  <c r="EE309" i="4"/>
  <c r="EF309" i="4"/>
  <c r="EG309" i="4"/>
  <c r="EH309" i="4"/>
  <c r="EI309" i="4"/>
  <c r="EJ309" i="4"/>
  <c r="EK309" i="4"/>
  <c r="EL309" i="4"/>
  <c r="EM309" i="4"/>
  <c r="EN309" i="4"/>
  <c r="EO309" i="4"/>
  <c r="EP309" i="4"/>
  <c r="EQ309" i="4"/>
  <c r="ER309" i="4"/>
  <c r="ES309" i="4"/>
  <c r="ET309" i="4"/>
  <c r="EU309" i="4"/>
  <c r="EV309" i="4"/>
  <c r="EW309" i="4"/>
  <c r="B310" i="4"/>
  <c r="C310" i="4"/>
  <c r="D310" i="4"/>
  <c r="E310" i="4"/>
  <c r="F310" i="4"/>
  <c r="G310" i="4"/>
  <c r="H310" i="4"/>
  <c r="M310" i="4" s="1"/>
  <c r="N310" i="4" s="1"/>
  <c r="O310" i="4" s="1" a="1"/>
  <c r="O310" i="4" s="1"/>
  <c r="R310" i="4"/>
  <c r="S310" i="4"/>
  <c r="T310" i="4"/>
  <c r="U310" i="4"/>
  <c r="V310" i="4"/>
  <c r="W310" i="4"/>
  <c r="X310" i="4"/>
  <c r="Y310" i="4"/>
  <c r="Z310" i="4"/>
  <c r="AA310" i="4"/>
  <c r="AB310" i="4"/>
  <c r="AC310" i="4"/>
  <c r="AD310" i="4"/>
  <c r="AE310" i="4" s="1"/>
  <c r="AF310" i="4"/>
  <c r="AG310" i="4" s="1"/>
  <c r="AH310" i="4"/>
  <c r="AI310" i="4"/>
  <c r="AJ310" i="4"/>
  <c r="AK310" i="4"/>
  <c r="AL310" i="4"/>
  <c r="AN310" i="4"/>
  <c r="AM310" i="4" s="1"/>
  <c r="AO310" i="4"/>
  <c r="AP310" i="4"/>
  <c r="AQ310" i="4"/>
  <c r="AR310" i="4"/>
  <c r="AS310" i="4"/>
  <c r="AT310" i="4"/>
  <c r="AU310" i="4"/>
  <c r="AV310" i="4"/>
  <c r="AW310" i="4"/>
  <c r="AX310" i="4"/>
  <c r="AY310" i="4"/>
  <c r="AZ310" i="4"/>
  <c r="BA310" i="4"/>
  <c r="BB310" i="4"/>
  <c r="BC310" i="4"/>
  <c r="BD310" i="4"/>
  <c r="BE310" i="4"/>
  <c r="BF310" i="4"/>
  <c r="BG310" i="4"/>
  <c r="BH310" i="4"/>
  <c r="BI310" i="4"/>
  <c r="BJ310" i="4"/>
  <c r="BK310" i="4"/>
  <c r="BL310" i="4"/>
  <c r="BM310" i="4"/>
  <c r="BN310" i="4"/>
  <c r="BO310" i="4"/>
  <c r="BP310" i="4"/>
  <c r="BQ310" i="4"/>
  <c r="BR310" i="4"/>
  <c r="BS310" i="4"/>
  <c r="BT310" i="4"/>
  <c r="BU310" i="4"/>
  <c r="BV310" i="4"/>
  <c r="BW310" i="4"/>
  <c r="BX310" i="4"/>
  <c r="BY310" i="4"/>
  <c r="BZ310" i="4"/>
  <c r="CA310" i="4"/>
  <c r="CB310" i="4"/>
  <c r="CC310" i="4"/>
  <c r="CD310" i="4"/>
  <c r="CE310" i="4"/>
  <c r="CF310" i="4"/>
  <c r="CG310" i="4"/>
  <c r="CH310" i="4"/>
  <c r="CI310" i="4"/>
  <c r="CJ310" i="4"/>
  <c r="CK310" i="4"/>
  <c r="CL310" i="4"/>
  <c r="CM310" i="4" s="1"/>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DM310" i="4"/>
  <c r="DN310" i="4"/>
  <c r="DO310" i="4"/>
  <c r="DP310" i="4"/>
  <c r="DQ310" i="4"/>
  <c r="DR310" i="4"/>
  <c r="DS310" i="4"/>
  <c r="DT310" i="4"/>
  <c r="DU310" i="4"/>
  <c r="DV310" i="4"/>
  <c r="DW310" i="4"/>
  <c r="EC310" i="4"/>
  <c r="ED310" i="4"/>
  <c r="EE310" i="4"/>
  <c r="EF310" i="4"/>
  <c r="EG310" i="4"/>
  <c r="EH310" i="4"/>
  <c r="EI310" i="4"/>
  <c r="EJ310" i="4"/>
  <c r="EK310" i="4"/>
  <c r="EL310" i="4"/>
  <c r="EM310" i="4"/>
  <c r="EN310" i="4"/>
  <c r="EO310" i="4"/>
  <c r="EP310" i="4"/>
  <c r="EQ310" i="4"/>
  <c r="ER310" i="4"/>
  <c r="ES310" i="4"/>
  <c r="ET310" i="4"/>
  <c r="EU310" i="4"/>
  <c r="EV310" i="4"/>
  <c r="EW310" i="4"/>
  <c r="B311" i="4"/>
  <c r="C311" i="4"/>
  <c r="D311" i="4"/>
  <c r="E311" i="4"/>
  <c r="F311" i="4"/>
  <c r="G311" i="4"/>
  <c r="H311" i="4"/>
  <c r="M311" i="4" s="1"/>
  <c r="N311" i="4" s="1"/>
  <c r="O311" i="4" s="1" a="1"/>
  <c r="O311" i="4" s="1"/>
  <c r="R311" i="4"/>
  <c r="S311" i="4"/>
  <c r="T311" i="4"/>
  <c r="U311" i="4"/>
  <c r="V311" i="4"/>
  <c r="W311" i="4"/>
  <c r="X311" i="4"/>
  <c r="Y311" i="4"/>
  <c r="Z311" i="4"/>
  <c r="AA311" i="4"/>
  <c r="AB311" i="4"/>
  <c r="AC311" i="4"/>
  <c r="AD311" i="4"/>
  <c r="AE311" i="4" s="1"/>
  <c r="AF311" i="4"/>
  <c r="AG311" i="4" s="1"/>
  <c r="AH311" i="4"/>
  <c r="AI311" i="4"/>
  <c r="AJ311" i="4"/>
  <c r="AK311" i="4"/>
  <c r="AL311" i="4"/>
  <c r="AN311" i="4"/>
  <c r="AM311" i="4" s="1"/>
  <c r="AO311" i="4"/>
  <c r="AP311" i="4"/>
  <c r="AQ311" i="4"/>
  <c r="AR311" i="4"/>
  <c r="AS311" i="4"/>
  <c r="AT311" i="4"/>
  <c r="AU311" i="4"/>
  <c r="AV311" i="4"/>
  <c r="AW311" i="4"/>
  <c r="AX311" i="4"/>
  <c r="AY311" i="4"/>
  <c r="AZ311" i="4"/>
  <c r="BA311" i="4"/>
  <c r="BB311" i="4"/>
  <c r="BC311" i="4"/>
  <c r="BD311" i="4"/>
  <c r="BE311" i="4"/>
  <c r="BF311" i="4"/>
  <c r="BG311" i="4"/>
  <c r="BH311" i="4"/>
  <c r="BI311" i="4"/>
  <c r="BJ311" i="4"/>
  <c r="BK311" i="4"/>
  <c r="BL311" i="4"/>
  <c r="BM311" i="4"/>
  <c r="BN311" i="4"/>
  <c r="BO311" i="4"/>
  <c r="BP311" i="4"/>
  <c r="BQ311" i="4"/>
  <c r="BR311" i="4"/>
  <c r="BS311" i="4"/>
  <c r="BT311" i="4"/>
  <c r="BU311" i="4"/>
  <c r="BV311" i="4"/>
  <c r="BW311" i="4"/>
  <c r="BX311" i="4"/>
  <c r="BY311" i="4"/>
  <c r="BZ311" i="4"/>
  <c r="CA311" i="4"/>
  <c r="CB311" i="4"/>
  <c r="CC311" i="4"/>
  <c r="CD311" i="4"/>
  <c r="CE311" i="4"/>
  <c r="CF311" i="4"/>
  <c r="CG311" i="4"/>
  <c r="CH311" i="4"/>
  <c r="CI311" i="4"/>
  <c r="CJ311" i="4"/>
  <c r="CK311" i="4"/>
  <c r="CL311" i="4"/>
  <c r="CM311" i="4" s="1"/>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DM311" i="4"/>
  <c r="DN311" i="4"/>
  <c r="DO311" i="4"/>
  <c r="DP311" i="4"/>
  <c r="DQ311" i="4"/>
  <c r="DR311" i="4"/>
  <c r="DS311" i="4"/>
  <c r="DT311" i="4"/>
  <c r="DU311" i="4"/>
  <c r="DV311" i="4"/>
  <c r="DW311" i="4"/>
  <c r="EC311" i="4"/>
  <c r="ED311" i="4"/>
  <c r="EE311" i="4"/>
  <c r="EF311" i="4"/>
  <c r="EG311" i="4"/>
  <c r="EH311" i="4"/>
  <c r="EI311" i="4"/>
  <c r="EJ311" i="4"/>
  <c r="EK311" i="4"/>
  <c r="EL311" i="4"/>
  <c r="EM311" i="4"/>
  <c r="EN311" i="4"/>
  <c r="EO311" i="4"/>
  <c r="EP311" i="4"/>
  <c r="EQ311" i="4"/>
  <c r="ER311" i="4"/>
  <c r="ES311" i="4"/>
  <c r="ET311" i="4"/>
  <c r="EU311" i="4"/>
  <c r="EV311" i="4"/>
  <c r="EW311" i="4"/>
  <c r="B312" i="4"/>
  <c r="C312" i="4"/>
  <c r="D312" i="4"/>
  <c r="E312" i="4"/>
  <c r="F312" i="4"/>
  <c r="G312" i="4"/>
  <c r="H312" i="4"/>
  <c r="M312" i="4" s="1"/>
  <c r="N312" i="4" s="1"/>
  <c r="O312" i="4" s="1" a="1"/>
  <c r="O312" i="4" s="1"/>
  <c r="R312" i="4"/>
  <c r="S312" i="4"/>
  <c r="T312" i="4"/>
  <c r="U312" i="4"/>
  <c r="V312" i="4"/>
  <c r="W312" i="4"/>
  <c r="X312" i="4"/>
  <c r="Y312" i="4"/>
  <c r="Z312" i="4"/>
  <c r="AA312" i="4"/>
  <c r="AB312" i="4"/>
  <c r="AC312" i="4"/>
  <c r="AD312" i="4"/>
  <c r="AE312" i="4" s="1"/>
  <c r="AF312" i="4"/>
  <c r="AG312" i="4" s="1"/>
  <c r="AH312" i="4"/>
  <c r="AI312" i="4"/>
  <c r="AJ312" i="4"/>
  <c r="AK312" i="4"/>
  <c r="AL312" i="4"/>
  <c r="AN312" i="4"/>
  <c r="AM312" i="4" s="1"/>
  <c r="AO312" i="4"/>
  <c r="AP312" i="4"/>
  <c r="AQ312" i="4"/>
  <c r="AR312" i="4"/>
  <c r="AS312" i="4"/>
  <c r="AT312" i="4"/>
  <c r="AU312" i="4"/>
  <c r="AV312" i="4"/>
  <c r="AW312" i="4"/>
  <c r="AX312" i="4"/>
  <c r="AY312" i="4"/>
  <c r="AZ312" i="4"/>
  <c r="BA312" i="4"/>
  <c r="BB312" i="4"/>
  <c r="BC312" i="4"/>
  <c r="BD312" i="4"/>
  <c r="BE312" i="4"/>
  <c r="BF312" i="4"/>
  <c r="BG312" i="4"/>
  <c r="BH312" i="4"/>
  <c r="BI312" i="4"/>
  <c r="BJ312" i="4"/>
  <c r="BK312" i="4"/>
  <c r="BL312" i="4"/>
  <c r="BM312" i="4"/>
  <c r="BN312" i="4"/>
  <c r="BO312" i="4"/>
  <c r="BP312" i="4"/>
  <c r="BQ312" i="4"/>
  <c r="BR312" i="4"/>
  <c r="BS312" i="4"/>
  <c r="BT312" i="4"/>
  <c r="BU312" i="4"/>
  <c r="BV312" i="4"/>
  <c r="BW312" i="4"/>
  <c r="BX312" i="4"/>
  <c r="BY312" i="4"/>
  <c r="BZ312" i="4"/>
  <c r="CA312" i="4"/>
  <c r="CB312" i="4"/>
  <c r="CC312" i="4"/>
  <c r="CD312" i="4"/>
  <c r="CE312" i="4"/>
  <c r="CF312" i="4"/>
  <c r="CG312" i="4"/>
  <c r="CH312" i="4"/>
  <c r="CI312" i="4"/>
  <c r="CJ312" i="4"/>
  <c r="CK312" i="4"/>
  <c r="CL312" i="4"/>
  <c r="CM312" i="4" s="1"/>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DM312" i="4"/>
  <c r="DN312" i="4"/>
  <c r="DO312" i="4"/>
  <c r="DP312" i="4"/>
  <c r="DQ312" i="4"/>
  <c r="DR312" i="4"/>
  <c r="DS312" i="4"/>
  <c r="DT312" i="4"/>
  <c r="DU312" i="4"/>
  <c r="DV312" i="4"/>
  <c r="DW312" i="4"/>
  <c r="EC312" i="4"/>
  <c r="ED312" i="4"/>
  <c r="EE312" i="4"/>
  <c r="EF312" i="4"/>
  <c r="EG312" i="4"/>
  <c r="EH312" i="4"/>
  <c r="EI312" i="4"/>
  <c r="EJ312" i="4"/>
  <c r="EK312" i="4"/>
  <c r="EL312" i="4"/>
  <c r="EM312" i="4"/>
  <c r="EN312" i="4"/>
  <c r="EO312" i="4"/>
  <c r="EP312" i="4"/>
  <c r="EQ312" i="4"/>
  <c r="ER312" i="4"/>
  <c r="ES312" i="4"/>
  <c r="ET312" i="4"/>
  <c r="EU312" i="4"/>
  <c r="EV312" i="4"/>
  <c r="EW312" i="4"/>
  <c r="B313" i="4"/>
  <c r="C313" i="4"/>
  <c r="D313" i="4"/>
  <c r="E313" i="4"/>
  <c r="F313" i="4"/>
  <c r="G313" i="4"/>
  <c r="H313" i="4"/>
  <c r="M313" i="4" s="1"/>
  <c r="N313" i="4" s="1"/>
  <c r="O313" i="4" s="1" a="1"/>
  <c r="O313" i="4" s="1"/>
  <c r="R313" i="4"/>
  <c r="S313" i="4"/>
  <c r="T313" i="4"/>
  <c r="U313" i="4"/>
  <c r="V313" i="4"/>
  <c r="W313" i="4"/>
  <c r="X313" i="4"/>
  <c r="Y313" i="4"/>
  <c r="Z313" i="4"/>
  <c r="AA313" i="4"/>
  <c r="AB313" i="4"/>
  <c r="AC313" i="4"/>
  <c r="AD313" i="4"/>
  <c r="AE313" i="4" s="1"/>
  <c r="AF313" i="4"/>
  <c r="AG313" i="4" s="1"/>
  <c r="AH313" i="4"/>
  <c r="AI313" i="4"/>
  <c r="AJ313" i="4"/>
  <c r="AK313" i="4"/>
  <c r="AL313" i="4"/>
  <c r="AN313" i="4"/>
  <c r="AM313" i="4" s="1"/>
  <c r="AO313" i="4"/>
  <c r="AP313" i="4"/>
  <c r="AQ313" i="4"/>
  <c r="AR313" i="4"/>
  <c r="AS313" i="4"/>
  <c r="AT313" i="4"/>
  <c r="AU313" i="4"/>
  <c r="AV313" i="4"/>
  <c r="AW313" i="4"/>
  <c r="AX313" i="4"/>
  <c r="AY313" i="4"/>
  <c r="AZ313" i="4"/>
  <c r="BA313" i="4"/>
  <c r="BB313" i="4"/>
  <c r="BC313" i="4"/>
  <c r="BD313" i="4"/>
  <c r="BE313" i="4"/>
  <c r="BF313" i="4"/>
  <c r="BG313" i="4"/>
  <c r="BH313" i="4"/>
  <c r="BI313" i="4"/>
  <c r="BJ313" i="4"/>
  <c r="BK313" i="4"/>
  <c r="BL313" i="4"/>
  <c r="BM313" i="4"/>
  <c r="BN313" i="4"/>
  <c r="BO313" i="4"/>
  <c r="BP313" i="4"/>
  <c r="BQ313" i="4"/>
  <c r="BR313" i="4"/>
  <c r="BS313" i="4"/>
  <c r="BT313" i="4"/>
  <c r="BU313" i="4"/>
  <c r="BV313" i="4"/>
  <c r="BW313" i="4"/>
  <c r="BX313" i="4"/>
  <c r="BY313" i="4"/>
  <c r="BZ313" i="4"/>
  <c r="CA313" i="4"/>
  <c r="CB313" i="4"/>
  <c r="CC313" i="4"/>
  <c r="CD313" i="4"/>
  <c r="CE313" i="4"/>
  <c r="CF313" i="4"/>
  <c r="CG313" i="4"/>
  <c r="CH313" i="4"/>
  <c r="CI313" i="4"/>
  <c r="CJ313" i="4"/>
  <c r="CK313" i="4"/>
  <c r="CL313" i="4"/>
  <c r="CM313" i="4" s="1"/>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DM313" i="4"/>
  <c r="DN313" i="4"/>
  <c r="DO313" i="4"/>
  <c r="DP313" i="4"/>
  <c r="DQ313" i="4"/>
  <c r="DR313" i="4"/>
  <c r="DS313" i="4"/>
  <c r="DT313" i="4"/>
  <c r="DU313" i="4"/>
  <c r="DV313" i="4"/>
  <c r="DW313" i="4"/>
  <c r="EC313" i="4"/>
  <c r="ED313" i="4"/>
  <c r="EE313" i="4"/>
  <c r="EF313" i="4"/>
  <c r="EG313" i="4"/>
  <c r="EH313" i="4"/>
  <c r="EI313" i="4"/>
  <c r="EJ313" i="4"/>
  <c r="EK313" i="4"/>
  <c r="EL313" i="4"/>
  <c r="EM313" i="4"/>
  <c r="EN313" i="4"/>
  <c r="EO313" i="4"/>
  <c r="EP313" i="4"/>
  <c r="EQ313" i="4"/>
  <c r="ER313" i="4"/>
  <c r="ES313" i="4"/>
  <c r="ET313" i="4"/>
  <c r="EU313" i="4"/>
  <c r="EV313" i="4"/>
  <c r="EW313" i="4"/>
  <c r="B314" i="4"/>
  <c r="C314" i="4"/>
  <c r="D314" i="4"/>
  <c r="E314" i="4"/>
  <c r="F314" i="4"/>
  <c r="G314" i="4"/>
  <c r="H314" i="4"/>
  <c r="M314" i="4" s="1"/>
  <c r="N314" i="4" s="1"/>
  <c r="O314" i="4" s="1" a="1"/>
  <c r="O314" i="4" s="1"/>
  <c r="R314" i="4"/>
  <c r="S314" i="4"/>
  <c r="T314" i="4"/>
  <c r="U314" i="4"/>
  <c r="V314" i="4"/>
  <c r="W314" i="4"/>
  <c r="X314" i="4"/>
  <c r="Y314" i="4"/>
  <c r="Z314" i="4"/>
  <c r="AA314" i="4"/>
  <c r="AB314" i="4"/>
  <c r="AC314" i="4"/>
  <c r="AD314" i="4"/>
  <c r="AE314" i="4" s="1"/>
  <c r="AF314" i="4"/>
  <c r="AG314" i="4" s="1"/>
  <c r="AH314" i="4"/>
  <c r="AI314" i="4"/>
  <c r="AJ314" i="4"/>
  <c r="AK314" i="4"/>
  <c r="AL314" i="4"/>
  <c r="AN314" i="4"/>
  <c r="AM314" i="4" s="1"/>
  <c r="AO314" i="4"/>
  <c r="AP314" i="4"/>
  <c r="AQ314" i="4"/>
  <c r="AR314" i="4"/>
  <c r="AS314" i="4"/>
  <c r="AT314" i="4"/>
  <c r="AU314" i="4"/>
  <c r="AV314" i="4"/>
  <c r="AW314" i="4"/>
  <c r="AX314" i="4"/>
  <c r="AY314" i="4"/>
  <c r="AZ314" i="4"/>
  <c r="BA314" i="4"/>
  <c r="BB314" i="4"/>
  <c r="BC314" i="4"/>
  <c r="BD314" i="4"/>
  <c r="BE314" i="4"/>
  <c r="BF314" i="4"/>
  <c r="BG314" i="4"/>
  <c r="BH314" i="4"/>
  <c r="BI314" i="4"/>
  <c r="BJ314" i="4"/>
  <c r="BK314" i="4"/>
  <c r="BL314" i="4"/>
  <c r="BM314" i="4"/>
  <c r="BN314" i="4"/>
  <c r="BO314" i="4"/>
  <c r="BP314" i="4"/>
  <c r="BQ314" i="4"/>
  <c r="BR314" i="4"/>
  <c r="BS314" i="4"/>
  <c r="BT314" i="4"/>
  <c r="BU314" i="4"/>
  <c r="BV314" i="4"/>
  <c r="BW314" i="4"/>
  <c r="BX314" i="4"/>
  <c r="BY314" i="4"/>
  <c r="BZ314" i="4"/>
  <c r="CA314" i="4"/>
  <c r="CB314" i="4"/>
  <c r="CC314" i="4"/>
  <c r="CD314" i="4"/>
  <c r="CE314" i="4"/>
  <c r="CF314" i="4"/>
  <c r="CG314" i="4"/>
  <c r="CH314" i="4"/>
  <c r="CI314" i="4"/>
  <c r="CJ314" i="4"/>
  <c r="CK314" i="4"/>
  <c r="CL314" i="4"/>
  <c r="CM314" i="4" s="1"/>
  <c r="CN314" i="4"/>
  <c r="CO314" i="4"/>
  <c r="CP314" i="4"/>
  <c r="CQ314" i="4"/>
  <c r="CR314" i="4"/>
  <c r="CS314" i="4"/>
  <c r="CT314" i="4"/>
  <c r="CU314" i="4"/>
  <c r="CV314" i="4"/>
  <c r="CW314" i="4"/>
  <c r="CX314" i="4"/>
  <c r="CY314" i="4"/>
  <c r="CZ314" i="4"/>
  <c r="DA314" i="4"/>
  <c r="DB314" i="4"/>
  <c r="DC314" i="4"/>
  <c r="DD314" i="4"/>
  <c r="DE314" i="4"/>
  <c r="DF314" i="4"/>
  <c r="DG314" i="4"/>
  <c r="DH314" i="4"/>
  <c r="DI314" i="4"/>
  <c r="DJ314" i="4"/>
  <c r="DK314" i="4"/>
  <c r="DL314" i="4"/>
  <c r="DM314" i="4"/>
  <c r="DN314" i="4"/>
  <c r="DO314" i="4"/>
  <c r="DP314" i="4"/>
  <c r="DQ314" i="4"/>
  <c r="DR314" i="4"/>
  <c r="DS314" i="4"/>
  <c r="DT314" i="4"/>
  <c r="DU314" i="4"/>
  <c r="DV314" i="4"/>
  <c r="DW314" i="4"/>
  <c r="EC314" i="4"/>
  <c r="ED314" i="4"/>
  <c r="EE314" i="4"/>
  <c r="EF314" i="4"/>
  <c r="EG314" i="4"/>
  <c r="EH314" i="4"/>
  <c r="EI314" i="4"/>
  <c r="EJ314" i="4"/>
  <c r="EK314" i="4"/>
  <c r="EL314" i="4"/>
  <c r="EM314" i="4"/>
  <c r="EN314" i="4"/>
  <c r="EO314" i="4"/>
  <c r="EP314" i="4"/>
  <c r="EQ314" i="4"/>
  <c r="ER314" i="4"/>
  <c r="ES314" i="4"/>
  <c r="ET314" i="4"/>
  <c r="EU314" i="4"/>
  <c r="EV314" i="4"/>
  <c r="EW314" i="4"/>
  <c r="B315" i="4"/>
  <c r="C315" i="4"/>
  <c r="D315" i="4"/>
  <c r="E315" i="4"/>
  <c r="F315" i="4"/>
  <c r="G315" i="4"/>
  <c r="H315" i="4"/>
  <c r="M315" i="4" s="1"/>
  <c r="N315" i="4" s="1"/>
  <c r="O315" i="4" s="1" a="1"/>
  <c r="O315" i="4" s="1"/>
  <c r="R315" i="4"/>
  <c r="S315" i="4"/>
  <c r="T315" i="4"/>
  <c r="U315" i="4"/>
  <c r="V315" i="4"/>
  <c r="W315" i="4"/>
  <c r="X315" i="4"/>
  <c r="Y315" i="4"/>
  <c r="Z315" i="4"/>
  <c r="AA315" i="4"/>
  <c r="L315" i="4" s="1"/>
  <c r="AB315" i="4"/>
  <c r="AC315" i="4"/>
  <c r="AD315" i="4"/>
  <c r="AE315" i="4" s="1"/>
  <c r="AF315" i="4"/>
  <c r="AG315" i="4" s="1"/>
  <c r="AH315" i="4"/>
  <c r="AI315" i="4"/>
  <c r="AJ315" i="4"/>
  <c r="AK315" i="4"/>
  <c r="AL315" i="4"/>
  <c r="AN315" i="4"/>
  <c r="AM315" i="4" s="1"/>
  <c r="AO315" i="4"/>
  <c r="AP315" i="4"/>
  <c r="AQ315" i="4"/>
  <c r="AR315" i="4"/>
  <c r="AS315" i="4"/>
  <c r="AT315" i="4"/>
  <c r="AU315" i="4"/>
  <c r="AV315" i="4"/>
  <c r="AW315" i="4"/>
  <c r="AX315" i="4"/>
  <c r="AY315" i="4"/>
  <c r="AZ315" i="4"/>
  <c r="BA315" i="4"/>
  <c r="BB315" i="4"/>
  <c r="BC315" i="4"/>
  <c r="BD315" i="4"/>
  <c r="BE315" i="4"/>
  <c r="BF315" i="4"/>
  <c r="BG315" i="4"/>
  <c r="BH315" i="4"/>
  <c r="BI315" i="4"/>
  <c r="BJ315" i="4"/>
  <c r="BK315" i="4"/>
  <c r="BL315" i="4"/>
  <c r="BM315" i="4"/>
  <c r="BN315" i="4"/>
  <c r="BO315" i="4"/>
  <c r="BP315" i="4"/>
  <c r="BQ315" i="4"/>
  <c r="BR315" i="4"/>
  <c r="BS315" i="4"/>
  <c r="BT315" i="4"/>
  <c r="BU315" i="4"/>
  <c r="BV315" i="4"/>
  <c r="BW315" i="4"/>
  <c r="BX315" i="4"/>
  <c r="BY315" i="4"/>
  <c r="BZ315" i="4"/>
  <c r="CA315" i="4"/>
  <c r="CB315" i="4"/>
  <c r="CC315" i="4"/>
  <c r="CD315" i="4"/>
  <c r="CE315" i="4"/>
  <c r="CF315" i="4"/>
  <c r="CG315" i="4"/>
  <c r="CH315" i="4"/>
  <c r="CI315" i="4"/>
  <c r="CJ315" i="4"/>
  <c r="CK315" i="4"/>
  <c r="CL315" i="4"/>
  <c r="CM315" i="4" s="1"/>
  <c r="CN315" i="4"/>
  <c r="CO315" i="4"/>
  <c r="CP315" i="4"/>
  <c r="CQ315" i="4"/>
  <c r="CR315" i="4"/>
  <c r="CS315" i="4"/>
  <c r="CT315" i="4"/>
  <c r="CU315" i="4"/>
  <c r="CV315" i="4"/>
  <c r="CW315" i="4"/>
  <c r="CX315" i="4"/>
  <c r="CY315" i="4"/>
  <c r="CZ315" i="4"/>
  <c r="DA315" i="4"/>
  <c r="DB315" i="4"/>
  <c r="DC315" i="4"/>
  <c r="DD315" i="4"/>
  <c r="DE315" i="4"/>
  <c r="DF315" i="4"/>
  <c r="DG315" i="4"/>
  <c r="DH315" i="4"/>
  <c r="DI315" i="4"/>
  <c r="DJ315" i="4"/>
  <c r="DK315" i="4"/>
  <c r="DL315" i="4"/>
  <c r="DM315" i="4"/>
  <c r="DN315" i="4"/>
  <c r="DO315" i="4"/>
  <c r="DP315" i="4"/>
  <c r="DQ315" i="4"/>
  <c r="DR315" i="4"/>
  <c r="DS315" i="4"/>
  <c r="DT315" i="4"/>
  <c r="DU315" i="4"/>
  <c r="DV315" i="4"/>
  <c r="DW315" i="4"/>
  <c r="EC315" i="4"/>
  <c r="ED315" i="4"/>
  <c r="EE315" i="4"/>
  <c r="EF315" i="4"/>
  <c r="EG315" i="4"/>
  <c r="EH315" i="4"/>
  <c r="EI315" i="4"/>
  <c r="EJ315" i="4"/>
  <c r="EK315" i="4"/>
  <c r="EL315" i="4"/>
  <c r="EM315" i="4"/>
  <c r="EN315" i="4"/>
  <c r="EO315" i="4"/>
  <c r="EP315" i="4"/>
  <c r="EQ315" i="4"/>
  <c r="ER315" i="4"/>
  <c r="ES315" i="4"/>
  <c r="ET315" i="4"/>
  <c r="EU315" i="4"/>
  <c r="EV315" i="4"/>
  <c r="EW315" i="4"/>
  <c r="B316" i="4"/>
  <c r="C316" i="4"/>
  <c r="D316" i="4"/>
  <c r="E316" i="4"/>
  <c r="F316" i="4"/>
  <c r="G316" i="4"/>
  <c r="H316" i="4"/>
  <c r="M316" i="4" s="1"/>
  <c r="N316" i="4" s="1"/>
  <c r="O316" i="4" s="1" a="1"/>
  <c r="O316" i="4" s="1"/>
  <c r="R316" i="4"/>
  <c r="S316" i="4"/>
  <c r="T316" i="4"/>
  <c r="U316" i="4"/>
  <c r="V316" i="4"/>
  <c r="W316" i="4"/>
  <c r="X316" i="4"/>
  <c r="Y316" i="4"/>
  <c r="Z316" i="4"/>
  <c r="AA316" i="4"/>
  <c r="AB316" i="4"/>
  <c r="AC316" i="4"/>
  <c r="AD316" i="4"/>
  <c r="AE316" i="4" s="1"/>
  <c r="AF316" i="4"/>
  <c r="AG316" i="4" s="1"/>
  <c r="AH316" i="4"/>
  <c r="AI316" i="4"/>
  <c r="AJ316" i="4"/>
  <c r="AK316" i="4"/>
  <c r="AL316" i="4"/>
  <c r="AN316" i="4"/>
  <c r="AM316" i="4" s="1"/>
  <c r="AO316" i="4"/>
  <c r="AP316" i="4"/>
  <c r="AQ316" i="4"/>
  <c r="AR316" i="4"/>
  <c r="AS316" i="4"/>
  <c r="AT316" i="4"/>
  <c r="AU316" i="4"/>
  <c r="AV316" i="4"/>
  <c r="AW316" i="4"/>
  <c r="AX316" i="4"/>
  <c r="AY316" i="4"/>
  <c r="AZ316" i="4"/>
  <c r="BA316" i="4"/>
  <c r="BB316" i="4"/>
  <c r="BC316" i="4"/>
  <c r="BD316" i="4"/>
  <c r="BE316" i="4"/>
  <c r="BF316" i="4"/>
  <c r="BG316" i="4"/>
  <c r="BH316" i="4"/>
  <c r="BI316" i="4"/>
  <c r="BJ316" i="4"/>
  <c r="BK316" i="4"/>
  <c r="BL316" i="4"/>
  <c r="BM316" i="4"/>
  <c r="BN316" i="4"/>
  <c r="BO316" i="4"/>
  <c r="BP316" i="4"/>
  <c r="BQ316" i="4"/>
  <c r="BR316" i="4"/>
  <c r="BS316" i="4"/>
  <c r="BT316" i="4"/>
  <c r="BU316" i="4"/>
  <c r="BV316" i="4"/>
  <c r="BW316" i="4"/>
  <c r="BX316" i="4"/>
  <c r="BY316" i="4"/>
  <c r="BZ316" i="4"/>
  <c r="CA316" i="4"/>
  <c r="CB316" i="4"/>
  <c r="CC316" i="4"/>
  <c r="CD316" i="4"/>
  <c r="CE316" i="4"/>
  <c r="CF316" i="4"/>
  <c r="CG316" i="4"/>
  <c r="CH316" i="4"/>
  <c r="CI316" i="4"/>
  <c r="CJ316" i="4"/>
  <c r="CK316" i="4"/>
  <c r="CL316" i="4"/>
  <c r="CM316" i="4" s="1"/>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DM316" i="4"/>
  <c r="DN316" i="4"/>
  <c r="DO316" i="4"/>
  <c r="DP316" i="4"/>
  <c r="DQ316" i="4"/>
  <c r="DR316" i="4"/>
  <c r="DS316" i="4"/>
  <c r="DT316" i="4"/>
  <c r="DU316" i="4"/>
  <c r="DV316" i="4"/>
  <c r="DW316" i="4"/>
  <c r="EC316" i="4"/>
  <c r="ED316" i="4"/>
  <c r="EE316" i="4"/>
  <c r="EF316" i="4"/>
  <c r="EG316" i="4"/>
  <c r="EH316" i="4"/>
  <c r="EI316" i="4"/>
  <c r="EJ316" i="4"/>
  <c r="EK316" i="4"/>
  <c r="EL316" i="4"/>
  <c r="EM316" i="4"/>
  <c r="EN316" i="4"/>
  <c r="EO316" i="4"/>
  <c r="EP316" i="4"/>
  <c r="EQ316" i="4"/>
  <c r="ER316" i="4"/>
  <c r="ES316" i="4"/>
  <c r="ET316" i="4"/>
  <c r="EU316" i="4"/>
  <c r="EV316" i="4"/>
  <c r="EW316" i="4"/>
  <c r="B317" i="4"/>
  <c r="C317" i="4"/>
  <c r="D317" i="4"/>
  <c r="E317" i="4"/>
  <c r="F317" i="4"/>
  <c r="G317" i="4"/>
  <c r="H317" i="4"/>
  <c r="M317" i="4" s="1"/>
  <c r="N317" i="4" s="1"/>
  <c r="O317" i="4" s="1" a="1"/>
  <c r="O317" i="4" s="1"/>
  <c r="R317" i="4"/>
  <c r="S317" i="4"/>
  <c r="T317" i="4"/>
  <c r="U317" i="4"/>
  <c r="V317" i="4"/>
  <c r="W317" i="4"/>
  <c r="X317" i="4"/>
  <c r="Y317" i="4"/>
  <c r="Z317" i="4"/>
  <c r="AA317" i="4"/>
  <c r="AB317" i="4"/>
  <c r="AC317" i="4"/>
  <c r="AD317" i="4"/>
  <c r="AE317" i="4" s="1"/>
  <c r="AF317" i="4"/>
  <c r="AG317" i="4" s="1"/>
  <c r="AH317" i="4"/>
  <c r="AI317" i="4"/>
  <c r="AJ317" i="4"/>
  <c r="AK317" i="4"/>
  <c r="AL317" i="4"/>
  <c r="AN317" i="4"/>
  <c r="AM317" i="4" s="1"/>
  <c r="AO317" i="4"/>
  <c r="AP317" i="4"/>
  <c r="AQ317" i="4"/>
  <c r="AR317" i="4"/>
  <c r="AS317" i="4"/>
  <c r="AT317" i="4"/>
  <c r="AU317" i="4"/>
  <c r="AV317" i="4"/>
  <c r="AW317" i="4"/>
  <c r="AX317" i="4"/>
  <c r="AY317" i="4"/>
  <c r="AZ317" i="4"/>
  <c r="BA317" i="4"/>
  <c r="BB317" i="4"/>
  <c r="BC317" i="4"/>
  <c r="BD317" i="4"/>
  <c r="BE317" i="4"/>
  <c r="BF317" i="4"/>
  <c r="BG317" i="4"/>
  <c r="BH317" i="4"/>
  <c r="BI317" i="4"/>
  <c r="BJ317" i="4"/>
  <c r="BK317" i="4"/>
  <c r="BL317" i="4"/>
  <c r="BM317" i="4"/>
  <c r="BN317" i="4"/>
  <c r="BO317" i="4"/>
  <c r="BP317" i="4"/>
  <c r="BQ317" i="4"/>
  <c r="BR317" i="4"/>
  <c r="BS317" i="4"/>
  <c r="BT317" i="4"/>
  <c r="BU317" i="4"/>
  <c r="BV317" i="4"/>
  <c r="BW317" i="4"/>
  <c r="BX317" i="4"/>
  <c r="BY317" i="4"/>
  <c r="BZ317" i="4"/>
  <c r="CA317" i="4"/>
  <c r="CB317" i="4"/>
  <c r="CC317" i="4"/>
  <c r="CD317" i="4"/>
  <c r="CE317" i="4"/>
  <c r="CF317" i="4"/>
  <c r="CG317" i="4"/>
  <c r="CH317" i="4"/>
  <c r="CI317" i="4"/>
  <c r="CJ317" i="4"/>
  <c r="CK317" i="4"/>
  <c r="CL317" i="4"/>
  <c r="CM317" i="4" s="1"/>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DM317" i="4"/>
  <c r="DN317" i="4"/>
  <c r="DO317" i="4"/>
  <c r="DP317" i="4"/>
  <c r="DQ317" i="4"/>
  <c r="DR317" i="4"/>
  <c r="DS317" i="4"/>
  <c r="DT317" i="4"/>
  <c r="DU317" i="4"/>
  <c r="DV317" i="4"/>
  <c r="DW317" i="4"/>
  <c r="EC317" i="4"/>
  <c r="ED317" i="4"/>
  <c r="EE317" i="4"/>
  <c r="EF317" i="4"/>
  <c r="EG317" i="4"/>
  <c r="EH317" i="4"/>
  <c r="EI317" i="4"/>
  <c r="EJ317" i="4"/>
  <c r="EK317" i="4"/>
  <c r="EL317" i="4"/>
  <c r="EM317" i="4"/>
  <c r="EN317" i="4"/>
  <c r="EO317" i="4"/>
  <c r="EP317" i="4"/>
  <c r="EQ317" i="4"/>
  <c r="ER317" i="4"/>
  <c r="ES317" i="4"/>
  <c r="ET317" i="4"/>
  <c r="EU317" i="4"/>
  <c r="EV317" i="4"/>
  <c r="EW317" i="4"/>
  <c r="B318" i="4"/>
  <c r="C318" i="4"/>
  <c r="D318" i="4"/>
  <c r="E318" i="4"/>
  <c r="F318" i="4"/>
  <c r="G318" i="4"/>
  <c r="H318" i="4"/>
  <c r="M318" i="4" s="1"/>
  <c r="N318" i="4" s="1"/>
  <c r="O318" i="4" s="1" a="1"/>
  <c r="O318" i="4" s="1"/>
  <c r="R318" i="4"/>
  <c r="S318" i="4"/>
  <c r="T318" i="4"/>
  <c r="U318" i="4"/>
  <c r="V318" i="4"/>
  <c r="W318" i="4"/>
  <c r="X318" i="4"/>
  <c r="Y318" i="4"/>
  <c r="Z318" i="4"/>
  <c r="AA318" i="4"/>
  <c r="AB318" i="4"/>
  <c r="AC318" i="4"/>
  <c r="AD318" i="4"/>
  <c r="AE318" i="4" s="1"/>
  <c r="AF318" i="4"/>
  <c r="AG318" i="4" s="1"/>
  <c r="AH318" i="4"/>
  <c r="AI318" i="4"/>
  <c r="AJ318" i="4"/>
  <c r="AK318" i="4"/>
  <c r="AL318" i="4"/>
  <c r="AN318" i="4"/>
  <c r="AM318" i="4" s="1"/>
  <c r="AO318" i="4"/>
  <c r="AP318" i="4"/>
  <c r="AQ318" i="4"/>
  <c r="AR318" i="4"/>
  <c r="AS318" i="4"/>
  <c r="AT318" i="4"/>
  <c r="AU318" i="4"/>
  <c r="AV318" i="4"/>
  <c r="AW318" i="4"/>
  <c r="AX318" i="4"/>
  <c r="AY318" i="4"/>
  <c r="AZ318" i="4"/>
  <c r="BA318" i="4"/>
  <c r="BB318" i="4"/>
  <c r="BC318" i="4"/>
  <c r="BD318" i="4"/>
  <c r="BE318" i="4"/>
  <c r="BF318" i="4"/>
  <c r="BG318" i="4"/>
  <c r="BH318" i="4"/>
  <c r="BI318" i="4"/>
  <c r="BJ318" i="4"/>
  <c r="BK318" i="4"/>
  <c r="BL318" i="4"/>
  <c r="BM318" i="4"/>
  <c r="BN318" i="4"/>
  <c r="BO318" i="4"/>
  <c r="BP318" i="4"/>
  <c r="BQ318" i="4"/>
  <c r="BR318" i="4"/>
  <c r="BS318" i="4"/>
  <c r="BT318" i="4"/>
  <c r="BU318" i="4"/>
  <c r="BV318" i="4"/>
  <c r="BW318" i="4"/>
  <c r="BX318" i="4"/>
  <c r="BY318" i="4"/>
  <c r="BZ318" i="4"/>
  <c r="CA318" i="4"/>
  <c r="CB318" i="4"/>
  <c r="CC318" i="4"/>
  <c r="CD318" i="4"/>
  <c r="CE318" i="4"/>
  <c r="CF318" i="4"/>
  <c r="CG318" i="4"/>
  <c r="CH318" i="4"/>
  <c r="CI318" i="4"/>
  <c r="CJ318" i="4"/>
  <c r="CK318" i="4"/>
  <c r="CL318" i="4"/>
  <c r="CM318" i="4" s="1"/>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DM318" i="4"/>
  <c r="DN318" i="4"/>
  <c r="DO318" i="4"/>
  <c r="DP318" i="4"/>
  <c r="DQ318" i="4"/>
  <c r="DR318" i="4"/>
  <c r="DS318" i="4"/>
  <c r="DT318" i="4"/>
  <c r="DU318" i="4"/>
  <c r="DV318" i="4"/>
  <c r="DW318" i="4"/>
  <c r="EC318" i="4"/>
  <c r="ED318" i="4"/>
  <c r="EE318" i="4"/>
  <c r="EF318" i="4"/>
  <c r="EG318" i="4"/>
  <c r="EH318" i="4"/>
  <c r="EI318" i="4"/>
  <c r="EJ318" i="4"/>
  <c r="EK318" i="4"/>
  <c r="EL318" i="4"/>
  <c r="EM318" i="4"/>
  <c r="EN318" i="4"/>
  <c r="EO318" i="4"/>
  <c r="EP318" i="4"/>
  <c r="EQ318" i="4"/>
  <c r="ER318" i="4"/>
  <c r="ES318" i="4"/>
  <c r="ET318" i="4"/>
  <c r="EU318" i="4"/>
  <c r="EV318" i="4"/>
  <c r="EW318" i="4"/>
  <c r="B319" i="4"/>
  <c r="C319" i="4"/>
  <c r="D319" i="4"/>
  <c r="E319" i="4"/>
  <c r="F319" i="4"/>
  <c r="G319" i="4"/>
  <c r="H319" i="4"/>
  <c r="M319" i="4" s="1"/>
  <c r="N319" i="4" s="1"/>
  <c r="O319" i="4" s="1" a="1"/>
  <c r="O319" i="4" s="1"/>
  <c r="R319" i="4"/>
  <c r="S319" i="4"/>
  <c r="T319" i="4"/>
  <c r="U319" i="4"/>
  <c r="V319" i="4"/>
  <c r="W319" i="4"/>
  <c r="X319" i="4"/>
  <c r="Y319" i="4"/>
  <c r="Z319" i="4"/>
  <c r="AA319" i="4"/>
  <c r="AB319" i="4"/>
  <c r="AC319" i="4"/>
  <c r="AD319" i="4"/>
  <c r="AE319" i="4" s="1"/>
  <c r="AF319" i="4"/>
  <c r="AG319" i="4" s="1"/>
  <c r="AH319" i="4"/>
  <c r="AI319" i="4"/>
  <c r="AJ319" i="4"/>
  <c r="AK319" i="4"/>
  <c r="AL319" i="4"/>
  <c r="AN319" i="4"/>
  <c r="AM319" i="4" s="1"/>
  <c r="AO319" i="4"/>
  <c r="AP319" i="4"/>
  <c r="AQ319" i="4"/>
  <c r="AR319" i="4"/>
  <c r="AS319" i="4"/>
  <c r="AT319" i="4"/>
  <c r="AU319" i="4"/>
  <c r="AV319" i="4"/>
  <c r="AW319" i="4"/>
  <c r="AX319" i="4"/>
  <c r="AY319" i="4"/>
  <c r="AZ319" i="4"/>
  <c r="BA319" i="4"/>
  <c r="BB319" i="4"/>
  <c r="BC319" i="4"/>
  <c r="BD319" i="4"/>
  <c r="BE319" i="4"/>
  <c r="BF319" i="4"/>
  <c r="BG319" i="4"/>
  <c r="BH319" i="4"/>
  <c r="BI319" i="4"/>
  <c r="BJ319" i="4"/>
  <c r="BK319" i="4"/>
  <c r="BL319" i="4"/>
  <c r="BM319" i="4"/>
  <c r="BN319" i="4"/>
  <c r="BO319" i="4"/>
  <c r="BP319" i="4"/>
  <c r="BQ319" i="4"/>
  <c r="BR319" i="4"/>
  <c r="BS319" i="4"/>
  <c r="BT319" i="4"/>
  <c r="BU319" i="4"/>
  <c r="BV319" i="4"/>
  <c r="BW319" i="4"/>
  <c r="BX319" i="4"/>
  <c r="BY319" i="4"/>
  <c r="BZ319" i="4"/>
  <c r="CA319" i="4"/>
  <c r="CB319" i="4"/>
  <c r="CC319" i="4"/>
  <c r="CD319" i="4"/>
  <c r="CE319" i="4"/>
  <c r="CF319" i="4"/>
  <c r="CG319" i="4"/>
  <c r="CH319" i="4"/>
  <c r="CI319" i="4"/>
  <c r="CJ319" i="4"/>
  <c r="CK319" i="4"/>
  <c r="CL319" i="4"/>
  <c r="CM319" i="4" s="1"/>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DM319" i="4"/>
  <c r="DN319" i="4"/>
  <c r="DO319" i="4"/>
  <c r="DP319" i="4"/>
  <c r="DQ319" i="4"/>
  <c r="DR319" i="4"/>
  <c r="DS319" i="4"/>
  <c r="DT319" i="4"/>
  <c r="DU319" i="4"/>
  <c r="DV319" i="4"/>
  <c r="DW319" i="4"/>
  <c r="EC319" i="4"/>
  <c r="ED319" i="4"/>
  <c r="EE319" i="4"/>
  <c r="EF319" i="4"/>
  <c r="EG319" i="4"/>
  <c r="EH319" i="4"/>
  <c r="EI319" i="4"/>
  <c r="EJ319" i="4"/>
  <c r="EK319" i="4"/>
  <c r="EL319" i="4"/>
  <c r="EM319" i="4"/>
  <c r="EN319" i="4"/>
  <c r="EO319" i="4"/>
  <c r="EP319" i="4"/>
  <c r="EQ319" i="4"/>
  <c r="ER319" i="4"/>
  <c r="ES319" i="4"/>
  <c r="ET319" i="4"/>
  <c r="EU319" i="4"/>
  <c r="EV319" i="4"/>
  <c r="EW319" i="4"/>
  <c r="B320" i="4"/>
  <c r="C320" i="4"/>
  <c r="D320" i="4"/>
  <c r="E320" i="4"/>
  <c r="F320" i="4"/>
  <c r="G320" i="4"/>
  <c r="H320" i="4"/>
  <c r="M320" i="4" s="1"/>
  <c r="N320" i="4" s="1"/>
  <c r="O320" i="4" s="1" a="1"/>
  <c r="O320" i="4" s="1"/>
  <c r="R320" i="4"/>
  <c r="S320" i="4"/>
  <c r="T320" i="4"/>
  <c r="U320" i="4"/>
  <c r="V320" i="4"/>
  <c r="W320" i="4"/>
  <c r="X320" i="4"/>
  <c r="Y320" i="4"/>
  <c r="Z320" i="4"/>
  <c r="AA320" i="4"/>
  <c r="AB320" i="4"/>
  <c r="AC320" i="4"/>
  <c r="AD320" i="4"/>
  <c r="AE320" i="4" s="1"/>
  <c r="AF320" i="4"/>
  <c r="AG320" i="4" s="1"/>
  <c r="AH320" i="4"/>
  <c r="AI320" i="4"/>
  <c r="AJ320" i="4"/>
  <c r="AK320" i="4"/>
  <c r="AL320" i="4"/>
  <c r="AN320" i="4"/>
  <c r="AM320" i="4" s="1"/>
  <c r="AO320" i="4"/>
  <c r="AP320" i="4"/>
  <c r="AQ320" i="4"/>
  <c r="AR320" i="4"/>
  <c r="AS320" i="4"/>
  <c r="AT320" i="4"/>
  <c r="AU320" i="4"/>
  <c r="AV320" i="4"/>
  <c r="AW320" i="4"/>
  <c r="AX320" i="4"/>
  <c r="AY320" i="4"/>
  <c r="AZ320" i="4"/>
  <c r="BA320" i="4"/>
  <c r="BB320" i="4"/>
  <c r="BC320" i="4"/>
  <c r="BD320" i="4"/>
  <c r="BE320" i="4"/>
  <c r="BF320" i="4"/>
  <c r="BG320" i="4"/>
  <c r="BH320" i="4"/>
  <c r="BI320" i="4"/>
  <c r="BJ320" i="4"/>
  <c r="BK320" i="4"/>
  <c r="BL320" i="4"/>
  <c r="BM320" i="4"/>
  <c r="BN320" i="4"/>
  <c r="BO320" i="4"/>
  <c r="BP320" i="4"/>
  <c r="BQ320" i="4"/>
  <c r="BR320" i="4"/>
  <c r="BS320" i="4"/>
  <c r="BT320" i="4"/>
  <c r="BU320" i="4"/>
  <c r="BV320" i="4"/>
  <c r="BW320" i="4"/>
  <c r="BX320" i="4"/>
  <c r="BY320" i="4"/>
  <c r="BZ320" i="4"/>
  <c r="CA320" i="4"/>
  <c r="CB320" i="4"/>
  <c r="CC320" i="4"/>
  <c r="CD320" i="4"/>
  <c r="CE320" i="4"/>
  <c r="CF320" i="4"/>
  <c r="CG320" i="4"/>
  <c r="CH320" i="4"/>
  <c r="CI320" i="4"/>
  <c r="CJ320" i="4"/>
  <c r="CK320" i="4"/>
  <c r="CL320" i="4"/>
  <c r="CM320" i="4" s="1"/>
  <c r="CN320" i="4"/>
  <c r="CO320" i="4"/>
  <c r="CP320" i="4"/>
  <c r="CQ320" i="4"/>
  <c r="CR320" i="4"/>
  <c r="CS320" i="4"/>
  <c r="CT320" i="4"/>
  <c r="CU320" i="4"/>
  <c r="CV320" i="4"/>
  <c r="CW320" i="4"/>
  <c r="CX320" i="4"/>
  <c r="CY320" i="4"/>
  <c r="CZ320" i="4"/>
  <c r="DA320" i="4"/>
  <c r="DB320" i="4"/>
  <c r="DC320" i="4"/>
  <c r="DD320" i="4"/>
  <c r="DE320" i="4"/>
  <c r="DF320" i="4"/>
  <c r="DG320" i="4"/>
  <c r="DH320" i="4"/>
  <c r="DI320" i="4"/>
  <c r="DJ320" i="4"/>
  <c r="DK320" i="4"/>
  <c r="DL320" i="4"/>
  <c r="DM320" i="4"/>
  <c r="DN320" i="4"/>
  <c r="DO320" i="4"/>
  <c r="DP320" i="4"/>
  <c r="DQ320" i="4"/>
  <c r="DR320" i="4"/>
  <c r="DS320" i="4"/>
  <c r="DT320" i="4"/>
  <c r="DU320" i="4"/>
  <c r="DV320" i="4"/>
  <c r="DW320" i="4"/>
  <c r="EC320" i="4"/>
  <c r="ED320" i="4"/>
  <c r="EE320" i="4"/>
  <c r="EF320" i="4"/>
  <c r="EG320" i="4"/>
  <c r="EH320" i="4"/>
  <c r="EI320" i="4"/>
  <c r="EJ320" i="4"/>
  <c r="EK320" i="4"/>
  <c r="EL320" i="4"/>
  <c r="EM320" i="4"/>
  <c r="EN320" i="4"/>
  <c r="EO320" i="4"/>
  <c r="EP320" i="4"/>
  <c r="EQ320" i="4"/>
  <c r="ER320" i="4"/>
  <c r="ES320" i="4"/>
  <c r="ET320" i="4"/>
  <c r="EU320" i="4"/>
  <c r="EV320" i="4"/>
  <c r="EW320" i="4"/>
  <c r="B321" i="4"/>
  <c r="C321" i="4"/>
  <c r="D321" i="4"/>
  <c r="E321" i="4"/>
  <c r="F321" i="4"/>
  <c r="G321" i="4"/>
  <c r="H321" i="4"/>
  <c r="M321" i="4" s="1"/>
  <c r="N321" i="4" s="1"/>
  <c r="O321" i="4" s="1" a="1"/>
  <c r="O321" i="4" s="1"/>
  <c r="R321" i="4"/>
  <c r="S321" i="4"/>
  <c r="T321" i="4"/>
  <c r="U321" i="4"/>
  <c r="V321" i="4"/>
  <c r="W321" i="4"/>
  <c r="X321" i="4"/>
  <c r="Y321" i="4"/>
  <c r="Z321" i="4"/>
  <c r="AA321" i="4"/>
  <c r="AB321" i="4"/>
  <c r="AC321" i="4"/>
  <c r="AD321" i="4"/>
  <c r="AE321" i="4" s="1"/>
  <c r="AF321" i="4"/>
  <c r="AG321" i="4" s="1"/>
  <c r="AH321" i="4"/>
  <c r="AI321" i="4"/>
  <c r="AJ321" i="4"/>
  <c r="AK321" i="4"/>
  <c r="AL321" i="4"/>
  <c r="AN321" i="4"/>
  <c r="AM321" i="4" s="1"/>
  <c r="AO321" i="4"/>
  <c r="AP321" i="4"/>
  <c r="AQ321" i="4"/>
  <c r="AR321" i="4"/>
  <c r="AS321" i="4"/>
  <c r="AT321" i="4"/>
  <c r="AU321" i="4"/>
  <c r="AV321" i="4"/>
  <c r="AW321" i="4"/>
  <c r="AX321" i="4"/>
  <c r="AY321" i="4"/>
  <c r="AZ321" i="4"/>
  <c r="BA321" i="4"/>
  <c r="BB321" i="4"/>
  <c r="BC321" i="4"/>
  <c r="BD321" i="4"/>
  <c r="BE321" i="4"/>
  <c r="BF321" i="4"/>
  <c r="BG321" i="4"/>
  <c r="BH321" i="4"/>
  <c r="BI321" i="4"/>
  <c r="BJ321" i="4"/>
  <c r="BK321" i="4"/>
  <c r="BL321" i="4"/>
  <c r="BM321" i="4"/>
  <c r="BN321" i="4"/>
  <c r="BO321" i="4"/>
  <c r="BP321" i="4"/>
  <c r="BQ321" i="4"/>
  <c r="BR321" i="4"/>
  <c r="BS321" i="4"/>
  <c r="BT321" i="4"/>
  <c r="BU321" i="4"/>
  <c r="BV321" i="4"/>
  <c r="BW321" i="4"/>
  <c r="BX321" i="4"/>
  <c r="BY321" i="4"/>
  <c r="BZ321" i="4"/>
  <c r="CA321" i="4"/>
  <c r="CB321" i="4"/>
  <c r="CC321" i="4"/>
  <c r="CD321" i="4"/>
  <c r="CE321" i="4"/>
  <c r="CF321" i="4"/>
  <c r="CG321" i="4"/>
  <c r="CH321" i="4"/>
  <c r="CI321" i="4"/>
  <c r="CJ321" i="4"/>
  <c r="CK321" i="4"/>
  <c r="CL321" i="4"/>
  <c r="CM321" i="4" s="1"/>
  <c r="CN321" i="4"/>
  <c r="CO321" i="4"/>
  <c r="CP321" i="4"/>
  <c r="CQ321" i="4"/>
  <c r="CR321" i="4"/>
  <c r="CS321" i="4"/>
  <c r="CT321" i="4"/>
  <c r="CU321" i="4"/>
  <c r="CV321" i="4"/>
  <c r="CW321" i="4"/>
  <c r="CX321" i="4"/>
  <c r="CY321" i="4"/>
  <c r="CZ321" i="4"/>
  <c r="DA321" i="4"/>
  <c r="DB321" i="4"/>
  <c r="DC321" i="4"/>
  <c r="DD321" i="4"/>
  <c r="DE321" i="4"/>
  <c r="DF321" i="4"/>
  <c r="DG321" i="4"/>
  <c r="DH321" i="4"/>
  <c r="DI321" i="4"/>
  <c r="DJ321" i="4"/>
  <c r="DK321" i="4"/>
  <c r="DL321" i="4"/>
  <c r="DM321" i="4"/>
  <c r="DN321" i="4"/>
  <c r="DO321" i="4"/>
  <c r="DP321" i="4"/>
  <c r="DQ321" i="4"/>
  <c r="DR321" i="4"/>
  <c r="DS321" i="4"/>
  <c r="DT321" i="4"/>
  <c r="DU321" i="4"/>
  <c r="DV321" i="4"/>
  <c r="DW321" i="4"/>
  <c r="EC321" i="4"/>
  <c r="ED321" i="4"/>
  <c r="EE321" i="4"/>
  <c r="EF321" i="4"/>
  <c r="EG321" i="4"/>
  <c r="EH321" i="4"/>
  <c r="EI321" i="4"/>
  <c r="EJ321" i="4"/>
  <c r="EK321" i="4"/>
  <c r="EL321" i="4"/>
  <c r="EM321" i="4"/>
  <c r="EN321" i="4"/>
  <c r="EO321" i="4"/>
  <c r="EP321" i="4"/>
  <c r="EQ321" i="4"/>
  <c r="ER321" i="4"/>
  <c r="ES321" i="4"/>
  <c r="ET321" i="4"/>
  <c r="EU321" i="4"/>
  <c r="EV321" i="4"/>
  <c r="EW321" i="4"/>
  <c r="B322" i="4"/>
  <c r="C322" i="4"/>
  <c r="D322" i="4"/>
  <c r="E322" i="4"/>
  <c r="F322" i="4"/>
  <c r="G322" i="4"/>
  <c r="H322" i="4"/>
  <c r="M322" i="4" s="1"/>
  <c r="N322" i="4" s="1"/>
  <c r="O322" i="4" s="1" a="1"/>
  <c r="O322" i="4" s="1"/>
  <c r="R322" i="4"/>
  <c r="S322" i="4"/>
  <c r="T322" i="4"/>
  <c r="U322" i="4"/>
  <c r="V322" i="4"/>
  <c r="W322" i="4"/>
  <c r="X322" i="4"/>
  <c r="Y322" i="4"/>
  <c r="Z322" i="4"/>
  <c r="AA322" i="4"/>
  <c r="AB322" i="4"/>
  <c r="AC322" i="4"/>
  <c r="AD322" i="4"/>
  <c r="AE322" i="4" s="1"/>
  <c r="AF322" i="4"/>
  <c r="AG322" i="4" s="1"/>
  <c r="AH322" i="4"/>
  <c r="AI322" i="4"/>
  <c r="AJ322" i="4"/>
  <c r="AK322" i="4"/>
  <c r="AL322" i="4"/>
  <c r="AN322" i="4"/>
  <c r="AM322" i="4" s="1"/>
  <c r="AO322" i="4"/>
  <c r="AP322" i="4"/>
  <c r="AQ322" i="4"/>
  <c r="AR322" i="4"/>
  <c r="AS322" i="4"/>
  <c r="AT322" i="4"/>
  <c r="AU322" i="4"/>
  <c r="AV322" i="4"/>
  <c r="AW322" i="4"/>
  <c r="AX322" i="4"/>
  <c r="AY322" i="4"/>
  <c r="AZ322" i="4"/>
  <c r="BA322" i="4"/>
  <c r="BB322" i="4"/>
  <c r="BC322" i="4"/>
  <c r="BD322" i="4"/>
  <c r="BE322" i="4"/>
  <c r="BF322" i="4"/>
  <c r="BG322" i="4"/>
  <c r="BH322" i="4"/>
  <c r="BI322" i="4"/>
  <c r="BJ322" i="4"/>
  <c r="BK322" i="4"/>
  <c r="BL322" i="4"/>
  <c r="BM322" i="4"/>
  <c r="BN322" i="4"/>
  <c r="BO322" i="4"/>
  <c r="BP322" i="4"/>
  <c r="BQ322" i="4"/>
  <c r="BR322" i="4"/>
  <c r="BS322" i="4"/>
  <c r="BT322" i="4"/>
  <c r="BU322" i="4"/>
  <c r="BV322" i="4"/>
  <c r="BW322" i="4"/>
  <c r="BX322" i="4"/>
  <c r="BY322" i="4"/>
  <c r="BZ322" i="4"/>
  <c r="CA322" i="4"/>
  <c r="CB322" i="4"/>
  <c r="CC322" i="4"/>
  <c r="CD322" i="4"/>
  <c r="CE322" i="4"/>
  <c r="CF322" i="4"/>
  <c r="CG322" i="4"/>
  <c r="CH322" i="4"/>
  <c r="CI322" i="4"/>
  <c r="CJ322" i="4"/>
  <c r="CK322" i="4"/>
  <c r="CL322" i="4"/>
  <c r="CM322" i="4" s="1"/>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DM322" i="4"/>
  <c r="DN322" i="4"/>
  <c r="DO322" i="4"/>
  <c r="DP322" i="4"/>
  <c r="DQ322" i="4"/>
  <c r="DR322" i="4"/>
  <c r="DS322" i="4"/>
  <c r="DT322" i="4"/>
  <c r="DU322" i="4"/>
  <c r="DV322" i="4"/>
  <c r="DW322" i="4"/>
  <c r="EC322" i="4"/>
  <c r="ED322" i="4"/>
  <c r="EE322" i="4"/>
  <c r="EF322" i="4"/>
  <c r="EG322" i="4"/>
  <c r="EH322" i="4"/>
  <c r="EI322" i="4"/>
  <c r="EJ322" i="4"/>
  <c r="EK322" i="4"/>
  <c r="EL322" i="4"/>
  <c r="EM322" i="4"/>
  <c r="EN322" i="4"/>
  <c r="EO322" i="4"/>
  <c r="EP322" i="4"/>
  <c r="EQ322" i="4"/>
  <c r="ER322" i="4"/>
  <c r="ES322" i="4"/>
  <c r="ET322" i="4"/>
  <c r="EU322" i="4"/>
  <c r="EV322" i="4"/>
  <c r="EW322" i="4"/>
  <c r="B323" i="4"/>
  <c r="C323" i="4"/>
  <c r="D323" i="4"/>
  <c r="E323" i="4"/>
  <c r="F323" i="4"/>
  <c r="G323" i="4"/>
  <c r="H323" i="4"/>
  <c r="M323" i="4" s="1"/>
  <c r="N323" i="4" s="1"/>
  <c r="O323" i="4" s="1" a="1"/>
  <c r="O323" i="4" s="1"/>
  <c r="R323" i="4"/>
  <c r="S323" i="4"/>
  <c r="T323" i="4"/>
  <c r="U323" i="4"/>
  <c r="V323" i="4"/>
  <c r="W323" i="4"/>
  <c r="X323" i="4"/>
  <c r="Y323" i="4"/>
  <c r="Z323" i="4"/>
  <c r="AA323" i="4"/>
  <c r="AB323" i="4"/>
  <c r="AC323" i="4"/>
  <c r="AD323" i="4"/>
  <c r="AE323" i="4" s="1"/>
  <c r="AF323" i="4"/>
  <c r="AG323" i="4" s="1"/>
  <c r="AH323" i="4"/>
  <c r="AI323" i="4"/>
  <c r="AJ323" i="4"/>
  <c r="AK323" i="4"/>
  <c r="AL323" i="4"/>
  <c r="AN323" i="4"/>
  <c r="AM323" i="4" s="1"/>
  <c r="AO323" i="4"/>
  <c r="AP323" i="4"/>
  <c r="AQ323" i="4"/>
  <c r="AR323" i="4"/>
  <c r="AS323" i="4"/>
  <c r="AT323" i="4"/>
  <c r="AU323" i="4"/>
  <c r="AV323" i="4"/>
  <c r="AW323" i="4"/>
  <c r="AX323" i="4"/>
  <c r="AY323" i="4"/>
  <c r="AZ323" i="4"/>
  <c r="BA323" i="4"/>
  <c r="BB323" i="4"/>
  <c r="BC323" i="4"/>
  <c r="BD323" i="4"/>
  <c r="BE323" i="4"/>
  <c r="BF323" i="4"/>
  <c r="BG323" i="4"/>
  <c r="BH323" i="4"/>
  <c r="BI323" i="4"/>
  <c r="BJ323" i="4"/>
  <c r="BK323" i="4"/>
  <c r="BL323" i="4"/>
  <c r="BM323" i="4"/>
  <c r="BN323" i="4"/>
  <c r="BO323" i="4"/>
  <c r="BP323" i="4"/>
  <c r="BQ323" i="4"/>
  <c r="BR323" i="4"/>
  <c r="BS323" i="4"/>
  <c r="BT323" i="4"/>
  <c r="BU323" i="4"/>
  <c r="BV323" i="4"/>
  <c r="BW323" i="4"/>
  <c r="BX323" i="4"/>
  <c r="BY323" i="4"/>
  <c r="BZ323" i="4"/>
  <c r="CA323" i="4"/>
  <c r="CB323" i="4"/>
  <c r="CC323" i="4"/>
  <c r="CD323" i="4"/>
  <c r="CE323" i="4"/>
  <c r="CF323" i="4"/>
  <c r="CG323" i="4"/>
  <c r="CH323" i="4"/>
  <c r="CI323" i="4"/>
  <c r="CJ323" i="4"/>
  <c r="CK323" i="4"/>
  <c r="CL323" i="4"/>
  <c r="CM323" i="4" s="1"/>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DM323" i="4"/>
  <c r="DN323" i="4"/>
  <c r="DO323" i="4"/>
  <c r="DP323" i="4"/>
  <c r="DQ323" i="4"/>
  <c r="DR323" i="4"/>
  <c r="DS323" i="4"/>
  <c r="DT323" i="4"/>
  <c r="DU323" i="4"/>
  <c r="DV323" i="4"/>
  <c r="DW323" i="4"/>
  <c r="EC323" i="4"/>
  <c r="ED323" i="4"/>
  <c r="EE323" i="4"/>
  <c r="EF323" i="4"/>
  <c r="EG323" i="4"/>
  <c r="EH323" i="4"/>
  <c r="EI323" i="4"/>
  <c r="EJ323" i="4"/>
  <c r="EK323" i="4"/>
  <c r="EL323" i="4"/>
  <c r="EM323" i="4"/>
  <c r="EN323" i="4"/>
  <c r="EO323" i="4"/>
  <c r="EP323" i="4"/>
  <c r="EQ323" i="4"/>
  <c r="ER323" i="4"/>
  <c r="ES323" i="4"/>
  <c r="ET323" i="4"/>
  <c r="EU323" i="4"/>
  <c r="EV323" i="4"/>
  <c r="EW323" i="4"/>
  <c r="B324" i="4"/>
  <c r="C324" i="4"/>
  <c r="D324" i="4"/>
  <c r="E324" i="4"/>
  <c r="F324" i="4"/>
  <c r="G324" i="4"/>
  <c r="H324" i="4"/>
  <c r="M324" i="4" s="1"/>
  <c r="N324" i="4" s="1"/>
  <c r="O324" i="4" s="1" a="1"/>
  <c r="O324" i="4" s="1"/>
  <c r="R324" i="4"/>
  <c r="S324" i="4"/>
  <c r="T324" i="4"/>
  <c r="U324" i="4"/>
  <c r="V324" i="4"/>
  <c r="W324" i="4"/>
  <c r="X324" i="4"/>
  <c r="Y324" i="4"/>
  <c r="Z324" i="4"/>
  <c r="AA324" i="4"/>
  <c r="AB324" i="4"/>
  <c r="AC324" i="4"/>
  <c r="AD324" i="4"/>
  <c r="AE324" i="4" s="1"/>
  <c r="AF324" i="4"/>
  <c r="AG324" i="4" s="1"/>
  <c r="AH324" i="4"/>
  <c r="AI324" i="4"/>
  <c r="AJ324" i="4"/>
  <c r="AK324" i="4"/>
  <c r="AL324" i="4"/>
  <c r="AN324" i="4"/>
  <c r="AM324" i="4" s="1"/>
  <c r="AO324" i="4"/>
  <c r="AP324" i="4"/>
  <c r="AQ324" i="4"/>
  <c r="AR324" i="4"/>
  <c r="AS324" i="4"/>
  <c r="AT324" i="4"/>
  <c r="AU324" i="4"/>
  <c r="AV324" i="4"/>
  <c r="AW324" i="4"/>
  <c r="AX324" i="4"/>
  <c r="AY324" i="4"/>
  <c r="AZ324" i="4"/>
  <c r="BA324" i="4"/>
  <c r="BB324" i="4"/>
  <c r="BC324" i="4"/>
  <c r="BD324" i="4"/>
  <c r="BE324" i="4"/>
  <c r="BF324" i="4"/>
  <c r="BG324" i="4"/>
  <c r="BH324" i="4"/>
  <c r="BI324" i="4"/>
  <c r="BJ324" i="4"/>
  <c r="BK324" i="4"/>
  <c r="BL324" i="4"/>
  <c r="BM324" i="4"/>
  <c r="BN324" i="4"/>
  <c r="BO324" i="4"/>
  <c r="BP324" i="4"/>
  <c r="BQ324" i="4"/>
  <c r="BR324" i="4"/>
  <c r="BS324" i="4"/>
  <c r="BT324" i="4"/>
  <c r="BU324" i="4"/>
  <c r="BV324" i="4"/>
  <c r="BW324" i="4"/>
  <c r="BX324" i="4"/>
  <c r="BY324" i="4"/>
  <c r="BZ324" i="4"/>
  <c r="CA324" i="4"/>
  <c r="CB324" i="4"/>
  <c r="CC324" i="4"/>
  <c r="CD324" i="4"/>
  <c r="CE324" i="4"/>
  <c r="CF324" i="4"/>
  <c r="CG324" i="4"/>
  <c r="CH324" i="4"/>
  <c r="CI324" i="4"/>
  <c r="CJ324" i="4"/>
  <c r="CK324" i="4"/>
  <c r="CL324" i="4"/>
  <c r="CM324" i="4" s="1"/>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DM324" i="4"/>
  <c r="DN324" i="4"/>
  <c r="DO324" i="4"/>
  <c r="DP324" i="4"/>
  <c r="DQ324" i="4"/>
  <c r="DR324" i="4"/>
  <c r="DS324" i="4"/>
  <c r="DT324" i="4"/>
  <c r="DU324" i="4"/>
  <c r="DV324" i="4"/>
  <c r="DW324" i="4"/>
  <c r="EC324" i="4"/>
  <c r="ED324" i="4"/>
  <c r="EE324" i="4"/>
  <c r="EF324" i="4"/>
  <c r="EG324" i="4"/>
  <c r="EH324" i="4"/>
  <c r="EI324" i="4"/>
  <c r="EJ324" i="4"/>
  <c r="EK324" i="4"/>
  <c r="EL324" i="4"/>
  <c r="EM324" i="4"/>
  <c r="EN324" i="4"/>
  <c r="EO324" i="4"/>
  <c r="EP324" i="4"/>
  <c r="EQ324" i="4"/>
  <c r="ER324" i="4"/>
  <c r="ES324" i="4"/>
  <c r="ET324" i="4"/>
  <c r="EU324" i="4"/>
  <c r="EV324" i="4"/>
  <c r="EW324" i="4"/>
  <c r="B325" i="4"/>
  <c r="C325" i="4"/>
  <c r="D325" i="4"/>
  <c r="E325" i="4"/>
  <c r="F325" i="4"/>
  <c r="G325" i="4"/>
  <c r="H325" i="4"/>
  <c r="M325" i="4" s="1"/>
  <c r="N325" i="4" s="1"/>
  <c r="O325" i="4" s="1" a="1"/>
  <c r="O325" i="4" s="1"/>
  <c r="R325" i="4"/>
  <c r="S325" i="4"/>
  <c r="T325" i="4"/>
  <c r="U325" i="4"/>
  <c r="V325" i="4"/>
  <c r="W325" i="4"/>
  <c r="X325" i="4"/>
  <c r="Y325" i="4"/>
  <c r="Z325" i="4"/>
  <c r="AA325" i="4"/>
  <c r="AB325" i="4"/>
  <c r="AC325" i="4"/>
  <c r="AD325" i="4"/>
  <c r="AE325" i="4" s="1"/>
  <c r="AF325" i="4"/>
  <c r="AG325" i="4" s="1"/>
  <c r="AH325" i="4"/>
  <c r="AI325" i="4"/>
  <c r="AJ325" i="4"/>
  <c r="AK325" i="4"/>
  <c r="AL325" i="4"/>
  <c r="AN325" i="4"/>
  <c r="AM325" i="4" s="1"/>
  <c r="AO325" i="4"/>
  <c r="AP325" i="4"/>
  <c r="AQ325" i="4"/>
  <c r="AR325" i="4"/>
  <c r="AS325" i="4"/>
  <c r="AT325" i="4"/>
  <c r="AU325" i="4"/>
  <c r="AV325" i="4"/>
  <c r="AW325" i="4"/>
  <c r="AX325" i="4"/>
  <c r="AY325" i="4"/>
  <c r="AZ325" i="4"/>
  <c r="BA325" i="4"/>
  <c r="BB325" i="4"/>
  <c r="BC325" i="4"/>
  <c r="BD325" i="4"/>
  <c r="BE325" i="4"/>
  <c r="BF325" i="4"/>
  <c r="BG325" i="4"/>
  <c r="BH325" i="4"/>
  <c r="BI325" i="4"/>
  <c r="BJ325" i="4"/>
  <c r="BK325" i="4"/>
  <c r="BL325" i="4"/>
  <c r="BM325" i="4"/>
  <c r="BN325" i="4"/>
  <c r="BO325" i="4"/>
  <c r="BP325" i="4"/>
  <c r="BQ325" i="4"/>
  <c r="BR325" i="4"/>
  <c r="BS325" i="4"/>
  <c r="BT325" i="4"/>
  <c r="BU325" i="4"/>
  <c r="BV325" i="4"/>
  <c r="BW325" i="4"/>
  <c r="BX325" i="4"/>
  <c r="BY325" i="4"/>
  <c r="BZ325" i="4"/>
  <c r="CA325" i="4"/>
  <c r="CB325" i="4"/>
  <c r="CC325" i="4"/>
  <c r="CD325" i="4"/>
  <c r="CE325" i="4"/>
  <c r="CF325" i="4"/>
  <c r="CG325" i="4"/>
  <c r="CH325" i="4"/>
  <c r="CI325" i="4"/>
  <c r="CJ325" i="4"/>
  <c r="CK325" i="4"/>
  <c r="CL325" i="4"/>
  <c r="CM325" i="4" s="1"/>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DM325" i="4"/>
  <c r="DN325" i="4"/>
  <c r="DO325" i="4"/>
  <c r="DP325" i="4"/>
  <c r="DQ325" i="4"/>
  <c r="DR325" i="4"/>
  <c r="DS325" i="4"/>
  <c r="DT325" i="4"/>
  <c r="DU325" i="4"/>
  <c r="DV325" i="4"/>
  <c r="DW325" i="4"/>
  <c r="EC325" i="4"/>
  <c r="ED325" i="4"/>
  <c r="EE325" i="4"/>
  <c r="EF325" i="4"/>
  <c r="EG325" i="4"/>
  <c r="EH325" i="4"/>
  <c r="EI325" i="4"/>
  <c r="EJ325" i="4"/>
  <c r="EK325" i="4"/>
  <c r="EL325" i="4"/>
  <c r="EM325" i="4"/>
  <c r="EN325" i="4"/>
  <c r="EO325" i="4"/>
  <c r="EP325" i="4"/>
  <c r="EQ325" i="4"/>
  <c r="ER325" i="4"/>
  <c r="ES325" i="4"/>
  <c r="ET325" i="4"/>
  <c r="EU325" i="4"/>
  <c r="EV325" i="4"/>
  <c r="EW325" i="4"/>
  <c r="B326" i="4"/>
  <c r="C326" i="4"/>
  <c r="D326" i="4"/>
  <c r="E326" i="4"/>
  <c r="F326" i="4"/>
  <c r="G326" i="4"/>
  <c r="H326" i="4"/>
  <c r="M326" i="4" s="1"/>
  <c r="N326" i="4" s="1"/>
  <c r="O326" i="4" s="1" a="1"/>
  <c r="O326" i="4" s="1"/>
  <c r="R326" i="4"/>
  <c r="S326" i="4"/>
  <c r="T326" i="4"/>
  <c r="U326" i="4"/>
  <c r="V326" i="4"/>
  <c r="W326" i="4"/>
  <c r="X326" i="4"/>
  <c r="Y326" i="4"/>
  <c r="Z326" i="4"/>
  <c r="AA326" i="4"/>
  <c r="AB326" i="4"/>
  <c r="AC326" i="4"/>
  <c r="AD326" i="4"/>
  <c r="AE326" i="4" s="1"/>
  <c r="AF326" i="4"/>
  <c r="AG326" i="4" s="1"/>
  <c r="AH326" i="4"/>
  <c r="AI326" i="4"/>
  <c r="AJ326" i="4"/>
  <c r="AK326" i="4"/>
  <c r="AL326" i="4"/>
  <c r="AN326" i="4"/>
  <c r="AM326" i="4" s="1"/>
  <c r="AO326" i="4"/>
  <c r="AP326" i="4"/>
  <c r="AQ326" i="4"/>
  <c r="AR326" i="4"/>
  <c r="AS326" i="4"/>
  <c r="AT326" i="4"/>
  <c r="AU326" i="4"/>
  <c r="AV326" i="4"/>
  <c r="AW326" i="4"/>
  <c r="AX326" i="4"/>
  <c r="AY326" i="4"/>
  <c r="AZ326" i="4"/>
  <c r="BA326" i="4"/>
  <c r="BB326" i="4"/>
  <c r="BC326" i="4"/>
  <c r="BD326" i="4"/>
  <c r="BE326" i="4"/>
  <c r="BF326" i="4"/>
  <c r="BG326" i="4"/>
  <c r="BH326" i="4"/>
  <c r="BI326" i="4"/>
  <c r="BJ326" i="4"/>
  <c r="BK326" i="4"/>
  <c r="BL326" i="4"/>
  <c r="BM326" i="4"/>
  <c r="BN326" i="4"/>
  <c r="BO326" i="4"/>
  <c r="BP326" i="4"/>
  <c r="BQ326" i="4"/>
  <c r="BR326" i="4"/>
  <c r="BS326" i="4"/>
  <c r="BT326" i="4"/>
  <c r="BU326" i="4"/>
  <c r="BV326" i="4"/>
  <c r="BW326" i="4"/>
  <c r="BX326" i="4"/>
  <c r="BY326" i="4"/>
  <c r="BZ326" i="4"/>
  <c r="CA326" i="4"/>
  <c r="CB326" i="4"/>
  <c r="CC326" i="4"/>
  <c r="CD326" i="4"/>
  <c r="CE326" i="4"/>
  <c r="CF326" i="4"/>
  <c r="CG326" i="4"/>
  <c r="CH326" i="4"/>
  <c r="CI326" i="4"/>
  <c r="CJ326" i="4"/>
  <c r="CK326" i="4"/>
  <c r="CL326" i="4"/>
  <c r="CM326" i="4" s="1"/>
  <c r="CN326" i="4"/>
  <c r="CO326" i="4"/>
  <c r="CP326" i="4"/>
  <c r="CQ326" i="4"/>
  <c r="CR326" i="4"/>
  <c r="CS326" i="4"/>
  <c r="CT326" i="4"/>
  <c r="CU326" i="4"/>
  <c r="CV326" i="4"/>
  <c r="CW326" i="4"/>
  <c r="CX326" i="4"/>
  <c r="CY326" i="4"/>
  <c r="CZ326" i="4"/>
  <c r="DA326" i="4"/>
  <c r="DB326" i="4"/>
  <c r="DC326" i="4"/>
  <c r="DD326" i="4"/>
  <c r="DE326" i="4"/>
  <c r="DF326" i="4"/>
  <c r="DG326" i="4"/>
  <c r="DH326" i="4"/>
  <c r="DI326" i="4"/>
  <c r="DJ326" i="4"/>
  <c r="DK326" i="4"/>
  <c r="DL326" i="4"/>
  <c r="DM326" i="4"/>
  <c r="DN326" i="4"/>
  <c r="DO326" i="4"/>
  <c r="DP326" i="4"/>
  <c r="DQ326" i="4"/>
  <c r="DR326" i="4"/>
  <c r="DS326" i="4"/>
  <c r="DT326" i="4"/>
  <c r="DU326" i="4"/>
  <c r="DV326" i="4"/>
  <c r="DW326" i="4"/>
  <c r="EC326" i="4"/>
  <c r="ED326" i="4"/>
  <c r="EE326" i="4"/>
  <c r="EF326" i="4"/>
  <c r="EG326" i="4"/>
  <c r="EH326" i="4"/>
  <c r="EI326" i="4"/>
  <c r="EJ326" i="4"/>
  <c r="EK326" i="4"/>
  <c r="EL326" i="4"/>
  <c r="EM326" i="4"/>
  <c r="EN326" i="4"/>
  <c r="EO326" i="4"/>
  <c r="EP326" i="4"/>
  <c r="EQ326" i="4"/>
  <c r="ER326" i="4"/>
  <c r="ES326" i="4"/>
  <c r="ET326" i="4"/>
  <c r="EU326" i="4"/>
  <c r="EV326" i="4"/>
  <c r="EW326" i="4"/>
  <c r="B327" i="4"/>
  <c r="C327" i="4"/>
  <c r="D327" i="4"/>
  <c r="E327" i="4"/>
  <c r="F327" i="4"/>
  <c r="G327" i="4"/>
  <c r="H327" i="4"/>
  <c r="M327" i="4" s="1"/>
  <c r="N327" i="4" s="1"/>
  <c r="O327" i="4" s="1" a="1"/>
  <c r="O327" i="4" s="1"/>
  <c r="R327" i="4"/>
  <c r="S327" i="4"/>
  <c r="T327" i="4"/>
  <c r="U327" i="4"/>
  <c r="V327" i="4"/>
  <c r="W327" i="4"/>
  <c r="X327" i="4"/>
  <c r="Y327" i="4"/>
  <c r="Z327" i="4"/>
  <c r="AA327" i="4"/>
  <c r="AB327" i="4"/>
  <c r="AC327" i="4"/>
  <c r="AD327" i="4"/>
  <c r="AE327" i="4" s="1"/>
  <c r="AF327" i="4"/>
  <c r="AG327" i="4" s="1"/>
  <c r="AH327" i="4"/>
  <c r="AI327" i="4"/>
  <c r="AJ327" i="4"/>
  <c r="AK327" i="4"/>
  <c r="AL327" i="4"/>
  <c r="AN327" i="4"/>
  <c r="AM327" i="4" s="1"/>
  <c r="AO327" i="4"/>
  <c r="AP327" i="4"/>
  <c r="AQ327" i="4"/>
  <c r="AR327" i="4"/>
  <c r="AS327" i="4"/>
  <c r="AT327" i="4"/>
  <c r="AU327" i="4"/>
  <c r="AV327" i="4"/>
  <c r="AW327" i="4"/>
  <c r="AX327" i="4"/>
  <c r="AY327" i="4"/>
  <c r="AZ327" i="4"/>
  <c r="BA327" i="4"/>
  <c r="BB327" i="4"/>
  <c r="BC327" i="4"/>
  <c r="BD327" i="4"/>
  <c r="BE327" i="4"/>
  <c r="BF327" i="4"/>
  <c r="BG327" i="4"/>
  <c r="BH327" i="4"/>
  <c r="BI327" i="4"/>
  <c r="BJ327" i="4"/>
  <c r="BK327" i="4"/>
  <c r="BL327" i="4"/>
  <c r="BM327" i="4"/>
  <c r="BN327" i="4"/>
  <c r="BO327" i="4"/>
  <c r="BP327" i="4"/>
  <c r="BQ327" i="4"/>
  <c r="BR327" i="4"/>
  <c r="BS327" i="4"/>
  <c r="BT327" i="4"/>
  <c r="BU327" i="4"/>
  <c r="BV327" i="4"/>
  <c r="BW327" i="4"/>
  <c r="BX327" i="4"/>
  <c r="BY327" i="4"/>
  <c r="BZ327" i="4"/>
  <c r="CA327" i="4"/>
  <c r="CB327" i="4"/>
  <c r="CC327" i="4"/>
  <c r="CD327" i="4"/>
  <c r="CE327" i="4"/>
  <c r="CF327" i="4"/>
  <c r="CG327" i="4"/>
  <c r="CH327" i="4"/>
  <c r="CI327" i="4"/>
  <c r="CJ327" i="4"/>
  <c r="CK327" i="4"/>
  <c r="CL327" i="4"/>
  <c r="CM327" i="4" s="1"/>
  <c r="CN327" i="4"/>
  <c r="CO327" i="4"/>
  <c r="CP327" i="4"/>
  <c r="CQ327" i="4"/>
  <c r="CR327" i="4"/>
  <c r="CS327" i="4"/>
  <c r="CT327" i="4"/>
  <c r="CU327" i="4"/>
  <c r="CV327" i="4"/>
  <c r="CW327" i="4"/>
  <c r="CX327" i="4"/>
  <c r="CY327" i="4"/>
  <c r="CZ327" i="4"/>
  <c r="DA327" i="4"/>
  <c r="DB327" i="4"/>
  <c r="DC327" i="4"/>
  <c r="DD327" i="4"/>
  <c r="DE327" i="4"/>
  <c r="DF327" i="4"/>
  <c r="DG327" i="4"/>
  <c r="DH327" i="4"/>
  <c r="DI327" i="4"/>
  <c r="DJ327" i="4"/>
  <c r="DK327" i="4"/>
  <c r="DL327" i="4"/>
  <c r="DM327" i="4"/>
  <c r="DN327" i="4"/>
  <c r="DO327" i="4"/>
  <c r="DP327" i="4"/>
  <c r="DQ327" i="4"/>
  <c r="DR327" i="4"/>
  <c r="DS327" i="4"/>
  <c r="DT327" i="4"/>
  <c r="DU327" i="4"/>
  <c r="DV327" i="4"/>
  <c r="DW327" i="4"/>
  <c r="EC327" i="4"/>
  <c r="ED327" i="4"/>
  <c r="EE327" i="4"/>
  <c r="EF327" i="4"/>
  <c r="EG327" i="4"/>
  <c r="EH327" i="4"/>
  <c r="EI327" i="4"/>
  <c r="EJ327" i="4"/>
  <c r="EK327" i="4"/>
  <c r="EL327" i="4"/>
  <c r="EM327" i="4"/>
  <c r="EN327" i="4"/>
  <c r="EO327" i="4"/>
  <c r="EP327" i="4"/>
  <c r="EQ327" i="4"/>
  <c r="ER327" i="4"/>
  <c r="ES327" i="4"/>
  <c r="ET327" i="4"/>
  <c r="EU327" i="4"/>
  <c r="EV327" i="4"/>
  <c r="EW327" i="4"/>
  <c r="B328" i="4"/>
  <c r="C328" i="4"/>
  <c r="D328" i="4"/>
  <c r="E328" i="4"/>
  <c r="F328" i="4"/>
  <c r="G328" i="4"/>
  <c r="H328" i="4"/>
  <c r="M328" i="4" s="1"/>
  <c r="N328" i="4" s="1"/>
  <c r="O328" i="4" s="1" a="1"/>
  <c r="O328" i="4" s="1"/>
  <c r="R328" i="4"/>
  <c r="S328" i="4"/>
  <c r="T328" i="4"/>
  <c r="U328" i="4"/>
  <c r="V328" i="4"/>
  <c r="W328" i="4"/>
  <c r="X328" i="4"/>
  <c r="Y328" i="4"/>
  <c r="Z328" i="4"/>
  <c r="AA328" i="4"/>
  <c r="AB328" i="4"/>
  <c r="AC328" i="4"/>
  <c r="AD328" i="4"/>
  <c r="AE328" i="4" s="1"/>
  <c r="AF328" i="4"/>
  <c r="AG328" i="4" s="1"/>
  <c r="AH328" i="4"/>
  <c r="AI328" i="4"/>
  <c r="AJ328" i="4"/>
  <c r="AK328" i="4"/>
  <c r="AL328" i="4"/>
  <c r="AN328" i="4"/>
  <c r="AM328" i="4" s="1"/>
  <c r="AO328" i="4"/>
  <c r="AP328" i="4"/>
  <c r="AQ328" i="4"/>
  <c r="AR328" i="4"/>
  <c r="AS328" i="4"/>
  <c r="AT328" i="4"/>
  <c r="AU328" i="4"/>
  <c r="AV328" i="4"/>
  <c r="AW328" i="4"/>
  <c r="AX328" i="4"/>
  <c r="AY328" i="4"/>
  <c r="AZ328" i="4"/>
  <c r="BA328" i="4"/>
  <c r="BB328" i="4"/>
  <c r="BC328" i="4"/>
  <c r="BD328" i="4"/>
  <c r="BE328" i="4"/>
  <c r="BF328" i="4"/>
  <c r="BG328" i="4"/>
  <c r="BH328" i="4"/>
  <c r="BI328" i="4"/>
  <c r="BJ328" i="4"/>
  <c r="BK328" i="4"/>
  <c r="BL328" i="4"/>
  <c r="BM328" i="4"/>
  <c r="BN328" i="4"/>
  <c r="BO328" i="4"/>
  <c r="BP328" i="4"/>
  <c r="BQ328" i="4"/>
  <c r="BR328" i="4"/>
  <c r="BS328" i="4"/>
  <c r="BT328" i="4"/>
  <c r="BU328" i="4"/>
  <c r="BV328" i="4"/>
  <c r="BW328" i="4"/>
  <c r="BX328" i="4"/>
  <c r="BY328" i="4"/>
  <c r="BZ328" i="4"/>
  <c r="CA328" i="4"/>
  <c r="CB328" i="4"/>
  <c r="CC328" i="4"/>
  <c r="CD328" i="4"/>
  <c r="CE328" i="4"/>
  <c r="CF328" i="4"/>
  <c r="CG328" i="4"/>
  <c r="CH328" i="4"/>
  <c r="CI328" i="4"/>
  <c r="CJ328" i="4"/>
  <c r="CK328" i="4"/>
  <c r="CL328" i="4"/>
  <c r="CM328" i="4" s="1"/>
  <c r="CN328" i="4"/>
  <c r="CO328" i="4"/>
  <c r="CP328" i="4"/>
  <c r="CQ328" i="4"/>
  <c r="CR328" i="4"/>
  <c r="CS328" i="4"/>
  <c r="CT328" i="4"/>
  <c r="CU328" i="4"/>
  <c r="CV328" i="4"/>
  <c r="CW328" i="4"/>
  <c r="CX328" i="4"/>
  <c r="CY328" i="4"/>
  <c r="CZ328" i="4"/>
  <c r="DA328" i="4"/>
  <c r="DB328" i="4"/>
  <c r="DC328" i="4"/>
  <c r="DD328" i="4"/>
  <c r="DE328" i="4"/>
  <c r="DF328" i="4"/>
  <c r="DG328" i="4"/>
  <c r="DH328" i="4"/>
  <c r="DI328" i="4"/>
  <c r="DJ328" i="4"/>
  <c r="DK328" i="4"/>
  <c r="DL328" i="4"/>
  <c r="DM328" i="4"/>
  <c r="DN328" i="4"/>
  <c r="DO328" i="4"/>
  <c r="DP328" i="4"/>
  <c r="DQ328" i="4"/>
  <c r="DR328" i="4"/>
  <c r="DS328" i="4"/>
  <c r="DT328" i="4"/>
  <c r="DU328" i="4"/>
  <c r="DV328" i="4"/>
  <c r="DW328" i="4"/>
  <c r="EC328" i="4"/>
  <c r="ED328" i="4"/>
  <c r="EE328" i="4"/>
  <c r="EF328" i="4"/>
  <c r="EG328" i="4"/>
  <c r="EH328" i="4"/>
  <c r="EI328" i="4"/>
  <c r="EJ328" i="4"/>
  <c r="EK328" i="4"/>
  <c r="EL328" i="4"/>
  <c r="EM328" i="4"/>
  <c r="EN328" i="4"/>
  <c r="EO328" i="4"/>
  <c r="EP328" i="4"/>
  <c r="EQ328" i="4"/>
  <c r="ER328" i="4"/>
  <c r="ES328" i="4"/>
  <c r="ET328" i="4"/>
  <c r="EU328" i="4"/>
  <c r="EV328" i="4"/>
  <c r="EW328" i="4"/>
  <c r="B329" i="4"/>
  <c r="C329" i="4"/>
  <c r="D329" i="4"/>
  <c r="E329" i="4"/>
  <c r="F329" i="4"/>
  <c r="G329" i="4"/>
  <c r="H329" i="4"/>
  <c r="M329" i="4" s="1"/>
  <c r="N329" i="4" s="1"/>
  <c r="O329" i="4" s="1" a="1"/>
  <c r="O329" i="4" s="1"/>
  <c r="R329" i="4"/>
  <c r="S329" i="4"/>
  <c r="T329" i="4"/>
  <c r="U329" i="4"/>
  <c r="V329" i="4"/>
  <c r="W329" i="4"/>
  <c r="X329" i="4"/>
  <c r="Y329" i="4"/>
  <c r="Z329" i="4"/>
  <c r="AA329" i="4"/>
  <c r="AB329" i="4"/>
  <c r="AC329" i="4"/>
  <c r="AD329" i="4"/>
  <c r="AE329" i="4" s="1"/>
  <c r="AF329" i="4"/>
  <c r="AG329" i="4" s="1"/>
  <c r="AH329" i="4"/>
  <c r="AI329" i="4"/>
  <c r="AJ329" i="4"/>
  <c r="AK329" i="4"/>
  <c r="AL329" i="4"/>
  <c r="AN329" i="4"/>
  <c r="AM329" i="4" s="1"/>
  <c r="AO329" i="4"/>
  <c r="AP329" i="4"/>
  <c r="AQ329" i="4"/>
  <c r="AR329" i="4"/>
  <c r="AS329" i="4"/>
  <c r="AT329" i="4"/>
  <c r="AU329" i="4"/>
  <c r="AV329" i="4"/>
  <c r="AW329" i="4"/>
  <c r="AX329" i="4"/>
  <c r="AY329" i="4"/>
  <c r="AZ329" i="4"/>
  <c r="BA329" i="4"/>
  <c r="BB329" i="4"/>
  <c r="BC329" i="4"/>
  <c r="BD329" i="4"/>
  <c r="BE329" i="4"/>
  <c r="BF329" i="4"/>
  <c r="BG329" i="4"/>
  <c r="BH329" i="4"/>
  <c r="BI329" i="4"/>
  <c r="BJ329" i="4"/>
  <c r="BK329" i="4"/>
  <c r="BL329" i="4"/>
  <c r="BM329" i="4"/>
  <c r="BN329" i="4"/>
  <c r="BO329" i="4"/>
  <c r="BP329" i="4"/>
  <c r="BQ329" i="4"/>
  <c r="BR329" i="4"/>
  <c r="BS329" i="4"/>
  <c r="BT329" i="4"/>
  <c r="BU329" i="4"/>
  <c r="BV329" i="4"/>
  <c r="BW329" i="4"/>
  <c r="BX329" i="4"/>
  <c r="BY329" i="4"/>
  <c r="BZ329" i="4"/>
  <c r="CA329" i="4"/>
  <c r="CB329" i="4"/>
  <c r="CC329" i="4"/>
  <c r="CD329" i="4"/>
  <c r="CE329" i="4"/>
  <c r="CF329" i="4"/>
  <c r="CG329" i="4"/>
  <c r="CH329" i="4"/>
  <c r="CI329" i="4"/>
  <c r="CJ329" i="4"/>
  <c r="CK329" i="4"/>
  <c r="CL329" i="4"/>
  <c r="CM329" i="4" s="1"/>
  <c r="CN329" i="4"/>
  <c r="CO329" i="4"/>
  <c r="CP329" i="4"/>
  <c r="CQ329" i="4"/>
  <c r="CR329" i="4"/>
  <c r="CS329" i="4"/>
  <c r="CT329" i="4"/>
  <c r="CU329" i="4"/>
  <c r="CV329" i="4"/>
  <c r="CW329" i="4"/>
  <c r="CX329" i="4"/>
  <c r="CY329" i="4"/>
  <c r="CZ329" i="4"/>
  <c r="DA329" i="4"/>
  <c r="DB329" i="4"/>
  <c r="DC329" i="4"/>
  <c r="DD329" i="4"/>
  <c r="DE329" i="4"/>
  <c r="DF329" i="4"/>
  <c r="DG329" i="4"/>
  <c r="DH329" i="4"/>
  <c r="DI329" i="4"/>
  <c r="DJ329" i="4"/>
  <c r="DK329" i="4"/>
  <c r="DL329" i="4"/>
  <c r="DM329" i="4"/>
  <c r="DN329" i="4"/>
  <c r="DO329" i="4"/>
  <c r="DP329" i="4"/>
  <c r="DQ329" i="4"/>
  <c r="DR329" i="4"/>
  <c r="DS329" i="4"/>
  <c r="DT329" i="4"/>
  <c r="DU329" i="4"/>
  <c r="DV329" i="4"/>
  <c r="DW329" i="4"/>
  <c r="EC329" i="4"/>
  <c r="ED329" i="4"/>
  <c r="EE329" i="4"/>
  <c r="EF329" i="4"/>
  <c r="EG329" i="4"/>
  <c r="EH329" i="4"/>
  <c r="EI329" i="4"/>
  <c r="EJ329" i="4"/>
  <c r="EK329" i="4"/>
  <c r="EL329" i="4"/>
  <c r="EM329" i="4"/>
  <c r="EN329" i="4"/>
  <c r="EO329" i="4"/>
  <c r="EP329" i="4"/>
  <c r="EQ329" i="4"/>
  <c r="ER329" i="4"/>
  <c r="ES329" i="4"/>
  <c r="ET329" i="4"/>
  <c r="EU329" i="4"/>
  <c r="EV329" i="4"/>
  <c r="EW329" i="4"/>
  <c r="B330" i="4"/>
  <c r="C330" i="4"/>
  <c r="D330" i="4"/>
  <c r="E330" i="4"/>
  <c r="F330" i="4"/>
  <c r="G330" i="4"/>
  <c r="H330" i="4"/>
  <c r="M330" i="4" s="1"/>
  <c r="N330" i="4" s="1"/>
  <c r="O330" i="4" s="1" a="1"/>
  <c r="O330" i="4" s="1"/>
  <c r="R330" i="4"/>
  <c r="S330" i="4"/>
  <c r="T330" i="4"/>
  <c r="U330" i="4"/>
  <c r="V330" i="4"/>
  <c r="W330" i="4"/>
  <c r="X330" i="4"/>
  <c r="Y330" i="4"/>
  <c r="Z330" i="4"/>
  <c r="AA330" i="4"/>
  <c r="AB330" i="4"/>
  <c r="AC330" i="4"/>
  <c r="AD330" i="4"/>
  <c r="AE330" i="4" s="1"/>
  <c r="AF330" i="4"/>
  <c r="AG330" i="4" s="1"/>
  <c r="AH330" i="4"/>
  <c r="AI330" i="4"/>
  <c r="AJ330" i="4"/>
  <c r="AK330" i="4"/>
  <c r="AL330" i="4"/>
  <c r="AN330" i="4"/>
  <c r="AM330" i="4" s="1"/>
  <c r="AO330" i="4"/>
  <c r="AP330" i="4"/>
  <c r="AQ330" i="4"/>
  <c r="AR330" i="4"/>
  <c r="AS330" i="4"/>
  <c r="AT330" i="4"/>
  <c r="AU330" i="4"/>
  <c r="AV330" i="4"/>
  <c r="AW330" i="4"/>
  <c r="AX330" i="4"/>
  <c r="AY330" i="4"/>
  <c r="AZ330" i="4"/>
  <c r="BA330" i="4"/>
  <c r="BB330" i="4"/>
  <c r="BC330" i="4"/>
  <c r="BD330" i="4"/>
  <c r="BE330" i="4"/>
  <c r="BF330" i="4"/>
  <c r="BG330" i="4"/>
  <c r="BH330" i="4"/>
  <c r="BI330" i="4"/>
  <c r="BJ330" i="4"/>
  <c r="BK330" i="4"/>
  <c r="BL330" i="4"/>
  <c r="BM330" i="4"/>
  <c r="BN330" i="4"/>
  <c r="BO330" i="4"/>
  <c r="BP330" i="4"/>
  <c r="BQ330" i="4"/>
  <c r="BR330" i="4"/>
  <c r="BS330" i="4"/>
  <c r="BT330" i="4"/>
  <c r="BU330" i="4"/>
  <c r="BV330" i="4"/>
  <c r="BW330" i="4"/>
  <c r="BX330" i="4"/>
  <c r="BY330" i="4"/>
  <c r="BZ330" i="4"/>
  <c r="CA330" i="4"/>
  <c r="CB330" i="4"/>
  <c r="CC330" i="4"/>
  <c r="CD330" i="4"/>
  <c r="CE330" i="4"/>
  <c r="CF330" i="4"/>
  <c r="CG330" i="4"/>
  <c r="CH330" i="4"/>
  <c r="CI330" i="4"/>
  <c r="CJ330" i="4"/>
  <c r="CK330" i="4"/>
  <c r="CL330" i="4"/>
  <c r="CM330" i="4" s="1"/>
  <c r="CN330" i="4"/>
  <c r="CO330" i="4"/>
  <c r="CP330" i="4"/>
  <c r="CQ330" i="4"/>
  <c r="CR330" i="4"/>
  <c r="CS330" i="4"/>
  <c r="CT330" i="4"/>
  <c r="CU330" i="4"/>
  <c r="CV330" i="4"/>
  <c r="CW330" i="4"/>
  <c r="CX330" i="4"/>
  <c r="CY330" i="4"/>
  <c r="CZ330" i="4"/>
  <c r="DA330" i="4"/>
  <c r="DB330" i="4"/>
  <c r="DC330" i="4"/>
  <c r="DD330" i="4"/>
  <c r="DE330" i="4"/>
  <c r="DF330" i="4"/>
  <c r="DG330" i="4"/>
  <c r="DH330" i="4"/>
  <c r="DI330" i="4"/>
  <c r="DJ330" i="4"/>
  <c r="DK330" i="4"/>
  <c r="DL330" i="4"/>
  <c r="DM330" i="4"/>
  <c r="DN330" i="4"/>
  <c r="DO330" i="4"/>
  <c r="DP330" i="4"/>
  <c r="DQ330" i="4"/>
  <c r="DR330" i="4"/>
  <c r="DS330" i="4"/>
  <c r="DT330" i="4"/>
  <c r="DU330" i="4"/>
  <c r="DV330" i="4"/>
  <c r="DW330" i="4"/>
  <c r="EC330" i="4"/>
  <c r="ED330" i="4"/>
  <c r="EE330" i="4"/>
  <c r="EF330" i="4"/>
  <c r="EG330" i="4"/>
  <c r="EH330" i="4"/>
  <c r="EI330" i="4"/>
  <c r="EJ330" i="4"/>
  <c r="EK330" i="4"/>
  <c r="EL330" i="4"/>
  <c r="EM330" i="4"/>
  <c r="EN330" i="4"/>
  <c r="EO330" i="4"/>
  <c r="EP330" i="4"/>
  <c r="EQ330" i="4"/>
  <c r="ER330" i="4"/>
  <c r="ES330" i="4"/>
  <c r="ET330" i="4"/>
  <c r="EU330" i="4"/>
  <c r="EV330" i="4"/>
  <c r="EW330" i="4"/>
  <c r="B331" i="4"/>
  <c r="C331" i="4"/>
  <c r="D331" i="4"/>
  <c r="E331" i="4"/>
  <c r="F331" i="4"/>
  <c r="G331" i="4"/>
  <c r="H331" i="4"/>
  <c r="M331" i="4" s="1"/>
  <c r="N331" i="4" s="1"/>
  <c r="O331" i="4" s="1" a="1"/>
  <c r="O331" i="4" s="1"/>
  <c r="R331" i="4"/>
  <c r="S331" i="4"/>
  <c r="T331" i="4"/>
  <c r="U331" i="4"/>
  <c r="V331" i="4"/>
  <c r="W331" i="4"/>
  <c r="X331" i="4"/>
  <c r="Y331" i="4"/>
  <c r="Z331" i="4"/>
  <c r="AA331" i="4"/>
  <c r="AB331" i="4"/>
  <c r="AC331" i="4"/>
  <c r="AD331" i="4"/>
  <c r="AE331" i="4" s="1"/>
  <c r="AF331" i="4"/>
  <c r="AG331" i="4" s="1"/>
  <c r="AH331" i="4"/>
  <c r="AI331" i="4"/>
  <c r="AJ331" i="4"/>
  <c r="AK331" i="4"/>
  <c r="AL331" i="4"/>
  <c r="AN331" i="4"/>
  <c r="AM331" i="4" s="1"/>
  <c r="AO331" i="4"/>
  <c r="AP331" i="4"/>
  <c r="AQ331" i="4"/>
  <c r="AR331" i="4"/>
  <c r="AS331" i="4"/>
  <c r="AT331" i="4"/>
  <c r="AU331" i="4"/>
  <c r="AV331" i="4"/>
  <c r="AW331" i="4"/>
  <c r="AX331" i="4"/>
  <c r="AY331" i="4"/>
  <c r="AZ331" i="4"/>
  <c r="BA331" i="4"/>
  <c r="BB331" i="4"/>
  <c r="BC331" i="4"/>
  <c r="BD331" i="4"/>
  <c r="BE331" i="4"/>
  <c r="BF331" i="4"/>
  <c r="BG331" i="4"/>
  <c r="BH331" i="4"/>
  <c r="BI331" i="4"/>
  <c r="BJ331" i="4"/>
  <c r="BK331" i="4"/>
  <c r="BL331" i="4"/>
  <c r="BM331" i="4"/>
  <c r="BN331" i="4"/>
  <c r="BO331" i="4"/>
  <c r="BP331" i="4"/>
  <c r="BQ331" i="4"/>
  <c r="BR331" i="4"/>
  <c r="BS331" i="4"/>
  <c r="BT331" i="4"/>
  <c r="BU331" i="4"/>
  <c r="BV331" i="4"/>
  <c r="BW331" i="4"/>
  <c r="BX331" i="4"/>
  <c r="BY331" i="4"/>
  <c r="BZ331" i="4"/>
  <c r="CA331" i="4"/>
  <c r="CB331" i="4"/>
  <c r="CC331" i="4"/>
  <c r="CD331" i="4"/>
  <c r="CE331" i="4"/>
  <c r="CF331" i="4"/>
  <c r="CG331" i="4"/>
  <c r="CH331" i="4"/>
  <c r="CI331" i="4"/>
  <c r="CJ331" i="4"/>
  <c r="CK331" i="4"/>
  <c r="CL331" i="4"/>
  <c r="CM331" i="4" s="1"/>
  <c r="CN331" i="4"/>
  <c r="CO331" i="4"/>
  <c r="CP331" i="4"/>
  <c r="CQ331" i="4"/>
  <c r="CR331" i="4"/>
  <c r="CS331" i="4"/>
  <c r="CT331" i="4"/>
  <c r="CU331" i="4"/>
  <c r="CV331" i="4"/>
  <c r="CW331" i="4"/>
  <c r="CX331" i="4"/>
  <c r="CY331" i="4"/>
  <c r="CZ331" i="4"/>
  <c r="DA331" i="4"/>
  <c r="DB331" i="4"/>
  <c r="DC331" i="4"/>
  <c r="DD331" i="4"/>
  <c r="DE331" i="4"/>
  <c r="DF331" i="4"/>
  <c r="DG331" i="4"/>
  <c r="DH331" i="4"/>
  <c r="DI331" i="4"/>
  <c r="DJ331" i="4"/>
  <c r="DK331" i="4"/>
  <c r="DL331" i="4"/>
  <c r="DM331" i="4"/>
  <c r="DN331" i="4"/>
  <c r="DO331" i="4"/>
  <c r="DP331" i="4"/>
  <c r="DQ331" i="4"/>
  <c r="DR331" i="4"/>
  <c r="DS331" i="4"/>
  <c r="DT331" i="4"/>
  <c r="DU331" i="4"/>
  <c r="DV331" i="4"/>
  <c r="DW331" i="4"/>
  <c r="EC331" i="4"/>
  <c r="ED331" i="4"/>
  <c r="EE331" i="4"/>
  <c r="EF331" i="4"/>
  <c r="EG331" i="4"/>
  <c r="EH331" i="4"/>
  <c r="EI331" i="4"/>
  <c r="EJ331" i="4"/>
  <c r="EK331" i="4"/>
  <c r="EL331" i="4"/>
  <c r="EM331" i="4"/>
  <c r="EN331" i="4"/>
  <c r="EO331" i="4"/>
  <c r="EP331" i="4"/>
  <c r="EQ331" i="4"/>
  <c r="ER331" i="4"/>
  <c r="ES331" i="4"/>
  <c r="ET331" i="4"/>
  <c r="EU331" i="4"/>
  <c r="EV331" i="4"/>
  <c r="EW331" i="4"/>
  <c r="B332" i="4"/>
  <c r="C332" i="4"/>
  <c r="D332" i="4"/>
  <c r="E332" i="4"/>
  <c r="F332" i="4"/>
  <c r="G332" i="4"/>
  <c r="H332" i="4"/>
  <c r="M332" i="4" s="1"/>
  <c r="N332" i="4" s="1"/>
  <c r="O332" i="4" s="1" a="1"/>
  <c r="O332" i="4" s="1"/>
  <c r="R332" i="4"/>
  <c r="S332" i="4"/>
  <c r="T332" i="4"/>
  <c r="U332" i="4"/>
  <c r="V332" i="4"/>
  <c r="W332" i="4"/>
  <c r="X332" i="4"/>
  <c r="Y332" i="4"/>
  <c r="Z332" i="4"/>
  <c r="AA332" i="4"/>
  <c r="AB332" i="4"/>
  <c r="AC332" i="4"/>
  <c r="AD332" i="4"/>
  <c r="AE332" i="4" s="1"/>
  <c r="AF332" i="4"/>
  <c r="AG332" i="4" s="1"/>
  <c r="AH332" i="4"/>
  <c r="AI332" i="4"/>
  <c r="AJ332" i="4"/>
  <c r="AK332" i="4"/>
  <c r="AL332" i="4"/>
  <c r="AN332" i="4"/>
  <c r="AM332" i="4" s="1"/>
  <c r="AO332" i="4"/>
  <c r="AP332" i="4"/>
  <c r="AQ332" i="4"/>
  <c r="AR332" i="4"/>
  <c r="AS332" i="4"/>
  <c r="AT332" i="4"/>
  <c r="AU332" i="4"/>
  <c r="AV332" i="4"/>
  <c r="AW332" i="4"/>
  <c r="AX332" i="4"/>
  <c r="AY332" i="4"/>
  <c r="AZ332" i="4"/>
  <c r="BA332" i="4"/>
  <c r="BB332" i="4"/>
  <c r="BC332" i="4"/>
  <c r="BD332" i="4"/>
  <c r="BE332" i="4"/>
  <c r="BF332" i="4"/>
  <c r="BG332" i="4"/>
  <c r="BH332" i="4"/>
  <c r="BI332" i="4"/>
  <c r="BJ332" i="4"/>
  <c r="BK332" i="4"/>
  <c r="BL332" i="4"/>
  <c r="BM332" i="4"/>
  <c r="BN332" i="4"/>
  <c r="BO332" i="4"/>
  <c r="BP332" i="4"/>
  <c r="BQ332" i="4"/>
  <c r="BR332" i="4"/>
  <c r="BS332" i="4"/>
  <c r="BT332" i="4"/>
  <c r="BU332" i="4"/>
  <c r="BV332" i="4"/>
  <c r="BW332" i="4"/>
  <c r="BX332" i="4"/>
  <c r="BY332" i="4"/>
  <c r="BZ332" i="4"/>
  <c r="CA332" i="4"/>
  <c r="CB332" i="4"/>
  <c r="CC332" i="4"/>
  <c r="CD332" i="4"/>
  <c r="CE332" i="4"/>
  <c r="CF332" i="4"/>
  <c r="CG332" i="4"/>
  <c r="CH332" i="4"/>
  <c r="CI332" i="4"/>
  <c r="CJ332" i="4"/>
  <c r="CK332" i="4"/>
  <c r="CL332" i="4"/>
  <c r="CM332" i="4" s="1"/>
  <c r="CN332" i="4"/>
  <c r="CO332" i="4"/>
  <c r="CP332" i="4"/>
  <c r="CQ332" i="4"/>
  <c r="CR332" i="4"/>
  <c r="CS332" i="4"/>
  <c r="CT332" i="4"/>
  <c r="CU332" i="4"/>
  <c r="CV332" i="4"/>
  <c r="CW332" i="4"/>
  <c r="CX332" i="4"/>
  <c r="CY332" i="4"/>
  <c r="CZ332" i="4"/>
  <c r="DA332" i="4"/>
  <c r="DB332" i="4"/>
  <c r="DC332" i="4"/>
  <c r="DD332" i="4"/>
  <c r="DE332" i="4"/>
  <c r="DF332" i="4"/>
  <c r="DG332" i="4"/>
  <c r="DH332" i="4"/>
  <c r="DI332" i="4"/>
  <c r="DJ332" i="4"/>
  <c r="DK332" i="4"/>
  <c r="DL332" i="4"/>
  <c r="DM332" i="4"/>
  <c r="DN332" i="4"/>
  <c r="DO332" i="4"/>
  <c r="DP332" i="4"/>
  <c r="DQ332" i="4"/>
  <c r="DR332" i="4"/>
  <c r="DS332" i="4"/>
  <c r="DT332" i="4"/>
  <c r="DU332" i="4"/>
  <c r="DV332" i="4"/>
  <c r="DW332" i="4"/>
  <c r="EC332" i="4"/>
  <c r="ED332" i="4"/>
  <c r="EE332" i="4"/>
  <c r="EF332" i="4"/>
  <c r="EG332" i="4"/>
  <c r="EH332" i="4"/>
  <c r="EI332" i="4"/>
  <c r="EJ332" i="4"/>
  <c r="EK332" i="4"/>
  <c r="EL332" i="4"/>
  <c r="EM332" i="4"/>
  <c r="EN332" i="4"/>
  <c r="EO332" i="4"/>
  <c r="EP332" i="4"/>
  <c r="EQ332" i="4"/>
  <c r="ER332" i="4"/>
  <c r="ES332" i="4"/>
  <c r="ET332" i="4"/>
  <c r="EU332" i="4"/>
  <c r="EV332" i="4"/>
  <c r="EW332" i="4"/>
  <c r="B333" i="4"/>
  <c r="C333" i="4"/>
  <c r="D333" i="4"/>
  <c r="E333" i="4"/>
  <c r="F333" i="4"/>
  <c r="G333" i="4"/>
  <c r="H333" i="4"/>
  <c r="M333" i="4" s="1"/>
  <c r="N333" i="4" s="1"/>
  <c r="O333" i="4" s="1" a="1"/>
  <c r="O333" i="4" s="1"/>
  <c r="R333" i="4"/>
  <c r="S333" i="4"/>
  <c r="T333" i="4"/>
  <c r="U333" i="4"/>
  <c r="V333" i="4"/>
  <c r="W333" i="4"/>
  <c r="X333" i="4"/>
  <c r="Y333" i="4"/>
  <c r="Z333" i="4"/>
  <c r="AA333" i="4"/>
  <c r="AB333" i="4"/>
  <c r="AC333" i="4"/>
  <c r="AD333" i="4"/>
  <c r="AE333" i="4" s="1"/>
  <c r="AF333" i="4"/>
  <c r="AG333" i="4" s="1"/>
  <c r="AH333" i="4"/>
  <c r="AI333" i="4"/>
  <c r="AJ333" i="4"/>
  <c r="AK333" i="4"/>
  <c r="AL333" i="4"/>
  <c r="AN333" i="4"/>
  <c r="AM333" i="4" s="1"/>
  <c r="AO333" i="4"/>
  <c r="AP333" i="4"/>
  <c r="AQ333" i="4"/>
  <c r="AR333" i="4"/>
  <c r="AS333" i="4"/>
  <c r="AT333" i="4"/>
  <c r="AU333" i="4"/>
  <c r="AV333" i="4"/>
  <c r="AW333" i="4"/>
  <c r="AX333" i="4"/>
  <c r="AY333" i="4"/>
  <c r="AZ333" i="4"/>
  <c r="BA333" i="4"/>
  <c r="BB333" i="4"/>
  <c r="BC333" i="4"/>
  <c r="BD333" i="4"/>
  <c r="BE333" i="4"/>
  <c r="BF333" i="4"/>
  <c r="BG333" i="4"/>
  <c r="BH333" i="4"/>
  <c r="BI333" i="4"/>
  <c r="BJ333" i="4"/>
  <c r="BK333" i="4"/>
  <c r="BL333" i="4"/>
  <c r="BM333" i="4"/>
  <c r="BN333" i="4"/>
  <c r="BO333" i="4"/>
  <c r="BP333" i="4"/>
  <c r="BQ333" i="4"/>
  <c r="BR333" i="4"/>
  <c r="BS333" i="4"/>
  <c r="BT333" i="4"/>
  <c r="BU333" i="4"/>
  <c r="BV333" i="4"/>
  <c r="BW333" i="4"/>
  <c r="BX333" i="4"/>
  <c r="BY333" i="4"/>
  <c r="BZ333" i="4"/>
  <c r="CA333" i="4"/>
  <c r="CB333" i="4"/>
  <c r="CC333" i="4"/>
  <c r="CD333" i="4"/>
  <c r="CE333" i="4"/>
  <c r="CF333" i="4"/>
  <c r="CG333" i="4"/>
  <c r="CH333" i="4"/>
  <c r="CI333" i="4"/>
  <c r="CJ333" i="4"/>
  <c r="CK333" i="4"/>
  <c r="CL333" i="4"/>
  <c r="CM333" i="4" s="1"/>
  <c r="CN333" i="4"/>
  <c r="CO333" i="4"/>
  <c r="CP333" i="4"/>
  <c r="CQ333" i="4"/>
  <c r="CR333" i="4"/>
  <c r="CS333" i="4"/>
  <c r="CT333" i="4"/>
  <c r="CU333" i="4"/>
  <c r="CV333" i="4"/>
  <c r="CW333" i="4"/>
  <c r="CX333" i="4"/>
  <c r="CY333" i="4"/>
  <c r="CZ333" i="4"/>
  <c r="DA333" i="4"/>
  <c r="DB333" i="4"/>
  <c r="DC333" i="4"/>
  <c r="DD333" i="4"/>
  <c r="DE333" i="4"/>
  <c r="DF333" i="4"/>
  <c r="DG333" i="4"/>
  <c r="DH333" i="4"/>
  <c r="DI333" i="4"/>
  <c r="DJ333" i="4"/>
  <c r="DK333" i="4"/>
  <c r="DL333" i="4"/>
  <c r="DM333" i="4"/>
  <c r="DN333" i="4"/>
  <c r="DO333" i="4"/>
  <c r="DP333" i="4"/>
  <c r="DQ333" i="4"/>
  <c r="DR333" i="4"/>
  <c r="DS333" i="4"/>
  <c r="DT333" i="4"/>
  <c r="DU333" i="4"/>
  <c r="DV333" i="4"/>
  <c r="DW333" i="4"/>
  <c r="EC333" i="4"/>
  <c r="ED333" i="4"/>
  <c r="EE333" i="4"/>
  <c r="EF333" i="4"/>
  <c r="EG333" i="4"/>
  <c r="EH333" i="4"/>
  <c r="EI333" i="4"/>
  <c r="EJ333" i="4"/>
  <c r="EK333" i="4"/>
  <c r="EL333" i="4"/>
  <c r="EM333" i="4"/>
  <c r="EN333" i="4"/>
  <c r="EO333" i="4"/>
  <c r="EP333" i="4"/>
  <c r="EQ333" i="4"/>
  <c r="ER333" i="4"/>
  <c r="ES333" i="4"/>
  <c r="ET333" i="4"/>
  <c r="EU333" i="4"/>
  <c r="EV333" i="4"/>
  <c r="EW333" i="4"/>
  <c r="B334" i="4"/>
  <c r="C334" i="4"/>
  <c r="D334" i="4"/>
  <c r="E334" i="4"/>
  <c r="F334" i="4"/>
  <c r="G334" i="4"/>
  <c r="H334" i="4"/>
  <c r="M334" i="4" s="1"/>
  <c r="N334" i="4" s="1"/>
  <c r="O334" i="4" s="1" a="1"/>
  <c r="O334" i="4" s="1"/>
  <c r="R334" i="4"/>
  <c r="S334" i="4"/>
  <c r="T334" i="4"/>
  <c r="U334" i="4"/>
  <c r="V334" i="4"/>
  <c r="W334" i="4"/>
  <c r="X334" i="4"/>
  <c r="Y334" i="4"/>
  <c r="Z334" i="4"/>
  <c r="AA334" i="4"/>
  <c r="AB334" i="4"/>
  <c r="AC334" i="4"/>
  <c r="AD334" i="4"/>
  <c r="AE334" i="4" s="1"/>
  <c r="AF334" i="4"/>
  <c r="AG334" i="4" s="1"/>
  <c r="AH334" i="4"/>
  <c r="AI334" i="4"/>
  <c r="AJ334" i="4"/>
  <c r="AK334" i="4"/>
  <c r="AL334" i="4"/>
  <c r="AN334" i="4"/>
  <c r="AM334" i="4" s="1"/>
  <c r="AO334" i="4"/>
  <c r="AP334" i="4"/>
  <c r="AQ334" i="4"/>
  <c r="AR334" i="4"/>
  <c r="AS334" i="4"/>
  <c r="AT334" i="4"/>
  <c r="AU334" i="4"/>
  <c r="AV334" i="4"/>
  <c r="AW334" i="4"/>
  <c r="AX334" i="4"/>
  <c r="AY334" i="4"/>
  <c r="AZ334" i="4"/>
  <c r="BA334" i="4"/>
  <c r="BB334" i="4"/>
  <c r="BC334" i="4"/>
  <c r="BD334" i="4"/>
  <c r="BE334" i="4"/>
  <c r="BF334" i="4"/>
  <c r="BG334" i="4"/>
  <c r="BH334" i="4"/>
  <c r="BI334" i="4"/>
  <c r="BJ334" i="4"/>
  <c r="BK334" i="4"/>
  <c r="BL334" i="4"/>
  <c r="BM334" i="4"/>
  <c r="BN334" i="4"/>
  <c r="BO334" i="4"/>
  <c r="BP334" i="4"/>
  <c r="BQ334" i="4"/>
  <c r="BR334" i="4"/>
  <c r="BS334" i="4"/>
  <c r="BT334" i="4"/>
  <c r="BU334" i="4"/>
  <c r="BV334" i="4"/>
  <c r="BW334" i="4"/>
  <c r="BX334" i="4"/>
  <c r="BY334" i="4"/>
  <c r="BZ334" i="4"/>
  <c r="CA334" i="4"/>
  <c r="CB334" i="4"/>
  <c r="CC334" i="4"/>
  <c r="CD334" i="4"/>
  <c r="CE334" i="4"/>
  <c r="CF334" i="4"/>
  <c r="CG334" i="4"/>
  <c r="CH334" i="4"/>
  <c r="CI334" i="4"/>
  <c r="CJ334" i="4"/>
  <c r="CK334" i="4"/>
  <c r="CL334" i="4"/>
  <c r="CM334" i="4" s="1"/>
  <c r="CN334" i="4"/>
  <c r="CO334" i="4"/>
  <c r="CP334" i="4"/>
  <c r="CQ334" i="4"/>
  <c r="CR334" i="4"/>
  <c r="CS334" i="4"/>
  <c r="CT334" i="4"/>
  <c r="CU334" i="4"/>
  <c r="CV334" i="4"/>
  <c r="CW334" i="4"/>
  <c r="CX334" i="4"/>
  <c r="CY334" i="4"/>
  <c r="CZ334" i="4"/>
  <c r="DA334" i="4"/>
  <c r="DB334" i="4"/>
  <c r="DC334" i="4"/>
  <c r="DD334" i="4"/>
  <c r="DE334" i="4"/>
  <c r="DF334" i="4"/>
  <c r="DG334" i="4"/>
  <c r="DH334" i="4"/>
  <c r="DI334" i="4"/>
  <c r="DJ334" i="4"/>
  <c r="DK334" i="4"/>
  <c r="DL334" i="4"/>
  <c r="DM334" i="4"/>
  <c r="DN334" i="4"/>
  <c r="DO334" i="4"/>
  <c r="DP334" i="4"/>
  <c r="DQ334" i="4"/>
  <c r="DR334" i="4"/>
  <c r="DS334" i="4"/>
  <c r="DT334" i="4"/>
  <c r="DU334" i="4"/>
  <c r="DV334" i="4"/>
  <c r="DW334" i="4"/>
  <c r="EC334" i="4"/>
  <c r="ED334" i="4"/>
  <c r="EE334" i="4"/>
  <c r="EF334" i="4"/>
  <c r="EG334" i="4"/>
  <c r="EH334" i="4"/>
  <c r="EI334" i="4"/>
  <c r="EJ334" i="4"/>
  <c r="EK334" i="4"/>
  <c r="EL334" i="4"/>
  <c r="EM334" i="4"/>
  <c r="EN334" i="4"/>
  <c r="EO334" i="4"/>
  <c r="EP334" i="4"/>
  <c r="EQ334" i="4"/>
  <c r="ER334" i="4"/>
  <c r="ES334" i="4"/>
  <c r="ET334" i="4"/>
  <c r="EU334" i="4"/>
  <c r="EV334" i="4"/>
  <c r="EW334" i="4"/>
  <c r="B335" i="4"/>
  <c r="C335" i="4"/>
  <c r="D335" i="4"/>
  <c r="E335" i="4"/>
  <c r="F335" i="4"/>
  <c r="G335" i="4"/>
  <c r="H335" i="4"/>
  <c r="M335" i="4" s="1"/>
  <c r="N335" i="4" s="1"/>
  <c r="O335" i="4" s="1" a="1"/>
  <c r="O335" i="4" s="1"/>
  <c r="R335" i="4"/>
  <c r="S335" i="4"/>
  <c r="T335" i="4"/>
  <c r="U335" i="4"/>
  <c r="V335" i="4"/>
  <c r="W335" i="4"/>
  <c r="X335" i="4"/>
  <c r="Y335" i="4"/>
  <c r="Z335" i="4"/>
  <c r="AA335" i="4"/>
  <c r="AB335" i="4"/>
  <c r="AC335" i="4"/>
  <c r="AD335" i="4"/>
  <c r="AE335" i="4" s="1"/>
  <c r="AF335" i="4"/>
  <c r="AG335" i="4" s="1"/>
  <c r="AH335" i="4"/>
  <c r="AI335" i="4"/>
  <c r="AJ335" i="4"/>
  <c r="AK335" i="4"/>
  <c r="AL335" i="4"/>
  <c r="AN335" i="4"/>
  <c r="AM335" i="4" s="1"/>
  <c r="AO335" i="4"/>
  <c r="AP335" i="4"/>
  <c r="AQ335" i="4"/>
  <c r="AR335" i="4"/>
  <c r="AS335" i="4"/>
  <c r="AT335" i="4"/>
  <c r="AU335" i="4"/>
  <c r="AV335" i="4"/>
  <c r="AW335" i="4"/>
  <c r="AX335" i="4"/>
  <c r="AY335" i="4"/>
  <c r="AZ335" i="4"/>
  <c r="BA335" i="4"/>
  <c r="BB335" i="4"/>
  <c r="BC335" i="4"/>
  <c r="BD335" i="4"/>
  <c r="BE335" i="4"/>
  <c r="BF335" i="4"/>
  <c r="BG335" i="4"/>
  <c r="BH335" i="4"/>
  <c r="BI335" i="4"/>
  <c r="BJ335" i="4"/>
  <c r="BK335" i="4"/>
  <c r="BL335" i="4"/>
  <c r="BM335" i="4"/>
  <c r="BN335" i="4"/>
  <c r="BO335" i="4"/>
  <c r="BP335" i="4"/>
  <c r="BQ335" i="4"/>
  <c r="BR335" i="4"/>
  <c r="BS335" i="4"/>
  <c r="BT335" i="4"/>
  <c r="BU335" i="4"/>
  <c r="BV335" i="4"/>
  <c r="BW335" i="4"/>
  <c r="BX335" i="4"/>
  <c r="BY335" i="4"/>
  <c r="BZ335" i="4"/>
  <c r="CA335" i="4"/>
  <c r="CB335" i="4"/>
  <c r="CC335" i="4"/>
  <c r="CD335" i="4"/>
  <c r="CE335" i="4"/>
  <c r="CF335" i="4"/>
  <c r="CG335" i="4"/>
  <c r="CH335" i="4"/>
  <c r="CI335" i="4"/>
  <c r="CJ335" i="4"/>
  <c r="CK335" i="4"/>
  <c r="CL335" i="4"/>
  <c r="CM335" i="4" s="1"/>
  <c r="CN335" i="4"/>
  <c r="CO335" i="4"/>
  <c r="CP335" i="4"/>
  <c r="CQ335" i="4"/>
  <c r="CR335" i="4"/>
  <c r="CS335" i="4"/>
  <c r="CT335" i="4"/>
  <c r="CU335" i="4"/>
  <c r="CV335" i="4"/>
  <c r="CW335" i="4"/>
  <c r="CX335" i="4"/>
  <c r="CY335" i="4"/>
  <c r="CZ335" i="4"/>
  <c r="DA335" i="4"/>
  <c r="DB335" i="4"/>
  <c r="DC335" i="4"/>
  <c r="DD335" i="4"/>
  <c r="DE335" i="4"/>
  <c r="DF335" i="4"/>
  <c r="DG335" i="4"/>
  <c r="DH335" i="4"/>
  <c r="DI335" i="4"/>
  <c r="DJ335" i="4"/>
  <c r="DK335" i="4"/>
  <c r="DL335" i="4"/>
  <c r="DM335" i="4"/>
  <c r="DN335" i="4"/>
  <c r="DO335" i="4"/>
  <c r="DP335" i="4"/>
  <c r="DQ335" i="4"/>
  <c r="DR335" i="4"/>
  <c r="DS335" i="4"/>
  <c r="DT335" i="4"/>
  <c r="DU335" i="4"/>
  <c r="DV335" i="4"/>
  <c r="DW335" i="4"/>
  <c r="EC335" i="4"/>
  <c r="ED335" i="4"/>
  <c r="EE335" i="4"/>
  <c r="EF335" i="4"/>
  <c r="EG335" i="4"/>
  <c r="EH335" i="4"/>
  <c r="EI335" i="4"/>
  <c r="EJ335" i="4"/>
  <c r="EK335" i="4"/>
  <c r="EL335" i="4"/>
  <c r="EM335" i="4"/>
  <c r="EN335" i="4"/>
  <c r="EO335" i="4"/>
  <c r="EP335" i="4"/>
  <c r="EQ335" i="4"/>
  <c r="ER335" i="4"/>
  <c r="ES335" i="4"/>
  <c r="ET335" i="4"/>
  <c r="EU335" i="4"/>
  <c r="EV335" i="4"/>
  <c r="EW335" i="4"/>
  <c r="B336" i="4"/>
  <c r="C336" i="4"/>
  <c r="D336" i="4"/>
  <c r="E336" i="4"/>
  <c r="F336" i="4"/>
  <c r="G336" i="4"/>
  <c r="H336" i="4"/>
  <c r="M336" i="4" s="1"/>
  <c r="N336" i="4" s="1"/>
  <c r="O336" i="4" s="1" a="1"/>
  <c r="O336" i="4" s="1"/>
  <c r="R336" i="4"/>
  <c r="S336" i="4"/>
  <c r="T336" i="4"/>
  <c r="U336" i="4"/>
  <c r="V336" i="4"/>
  <c r="W336" i="4"/>
  <c r="X336" i="4"/>
  <c r="Y336" i="4"/>
  <c r="Z336" i="4"/>
  <c r="AA336" i="4"/>
  <c r="AB336" i="4"/>
  <c r="AC336" i="4"/>
  <c r="AD336" i="4"/>
  <c r="AE336" i="4" s="1"/>
  <c r="AF336" i="4"/>
  <c r="AG336" i="4" s="1"/>
  <c r="AH336" i="4"/>
  <c r="AI336" i="4"/>
  <c r="AJ336" i="4"/>
  <c r="AK336" i="4"/>
  <c r="AL336" i="4"/>
  <c r="AN336" i="4"/>
  <c r="AM336" i="4" s="1"/>
  <c r="AO336" i="4"/>
  <c r="AP336" i="4"/>
  <c r="AQ336" i="4"/>
  <c r="AR336" i="4"/>
  <c r="AS336" i="4"/>
  <c r="AT336" i="4"/>
  <c r="AU336" i="4"/>
  <c r="AV336" i="4"/>
  <c r="AW336" i="4"/>
  <c r="AX336" i="4"/>
  <c r="AY336" i="4"/>
  <c r="AZ336" i="4"/>
  <c r="BA336" i="4"/>
  <c r="BB336" i="4"/>
  <c r="BC336" i="4"/>
  <c r="BD336" i="4"/>
  <c r="BE336" i="4"/>
  <c r="BF336" i="4"/>
  <c r="BG336" i="4"/>
  <c r="BH336" i="4"/>
  <c r="BI336" i="4"/>
  <c r="BJ336" i="4"/>
  <c r="BK336" i="4"/>
  <c r="BL336" i="4"/>
  <c r="BM336" i="4"/>
  <c r="BN336" i="4"/>
  <c r="BO336" i="4"/>
  <c r="BP336" i="4"/>
  <c r="BQ336" i="4"/>
  <c r="BR336" i="4"/>
  <c r="BS336" i="4"/>
  <c r="BT336" i="4"/>
  <c r="BU336" i="4"/>
  <c r="BV336" i="4"/>
  <c r="BW336" i="4"/>
  <c r="BX336" i="4"/>
  <c r="BY336" i="4"/>
  <c r="BZ336" i="4"/>
  <c r="CA336" i="4"/>
  <c r="CB336" i="4"/>
  <c r="CC336" i="4"/>
  <c r="CD336" i="4"/>
  <c r="CE336" i="4"/>
  <c r="CF336" i="4"/>
  <c r="CG336" i="4"/>
  <c r="CH336" i="4"/>
  <c r="CI336" i="4"/>
  <c r="CJ336" i="4"/>
  <c r="CK336" i="4"/>
  <c r="CL336" i="4"/>
  <c r="CM336" i="4" s="1"/>
  <c r="CN336" i="4"/>
  <c r="CO336" i="4"/>
  <c r="CP336" i="4"/>
  <c r="CQ336" i="4"/>
  <c r="CR336" i="4"/>
  <c r="CS336" i="4"/>
  <c r="CT336" i="4"/>
  <c r="CU336" i="4"/>
  <c r="CV336" i="4"/>
  <c r="CW336" i="4"/>
  <c r="CX336" i="4"/>
  <c r="CY336" i="4"/>
  <c r="CZ336" i="4"/>
  <c r="DA336" i="4"/>
  <c r="DB336" i="4"/>
  <c r="DC336" i="4"/>
  <c r="DD336" i="4"/>
  <c r="DE336" i="4"/>
  <c r="DF336" i="4"/>
  <c r="DG336" i="4"/>
  <c r="DH336" i="4"/>
  <c r="DI336" i="4"/>
  <c r="DJ336" i="4"/>
  <c r="DK336" i="4"/>
  <c r="DL336" i="4"/>
  <c r="DM336" i="4"/>
  <c r="DN336" i="4"/>
  <c r="DO336" i="4"/>
  <c r="DP336" i="4"/>
  <c r="DQ336" i="4"/>
  <c r="DR336" i="4"/>
  <c r="DS336" i="4"/>
  <c r="DT336" i="4"/>
  <c r="DU336" i="4"/>
  <c r="DV336" i="4"/>
  <c r="DW336" i="4"/>
  <c r="EC336" i="4"/>
  <c r="ED336" i="4"/>
  <c r="EE336" i="4"/>
  <c r="EF336" i="4"/>
  <c r="EG336" i="4"/>
  <c r="EH336" i="4"/>
  <c r="EI336" i="4"/>
  <c r="EJ336" i="4"/>
  <c r="EK336" i="4"/>
  <c r="EL336" i="4"/>
  <c r="EM336" i="4"/>
  <c r="EN336" i="4"/>
  <c r="EO336" i="4"/>
  <c r="EP336" i="4"/>
  <c r="EQ336" i="4"/>
  <c r="ER336" i="4"/>
  <c r="ES336" i="4"/>
  <c r="ET336" i="4"/>
  <c r="EU336" i="4"/>
  <c r="EV336" i="4"/>
  <c r="EW336" i="4"/>
  <c r="B337" i="4"/>
  <c r="C337" i="4"/>
  <c r="D337" i="4"/>
  <c r="E337" i="4"/>
  <c r="F337" i="4"/>
  <c r="G337" i="4"/>
  <c r="H337" i="4"/>
  <c r="M337" i="4" s="1"/>
  <c r="N337" i="4" s="1"/>
  <c r="O337" i="4" s="1" a="1"/>
  <c r="O337" i="4" s="1"/>
  <c r="R337" i="4"/>
  <c r="S337" i="4"/>
  <c r="T337" i="4"/>
  <c r="U337" i="4"/>
  <c r="V337" i="4"/>
  <c r="W337" i="4"/>
  <c r="X337" i="4"/>
  <c r="Y337" i="4"/>
  <c r="Z337" i="4"/>
  <c r="AA337" i="4"/>
  <c r="AB337" i="4"/>
  <c r="AC337" i="4"/>
  <c r="AD337" i="4"/>
  <c r="AE337" i="4" s="1"/>
  <c r="AF337" i="4"/>
  <c r="AG337" i="4" s="1"/>
  <c r="AH337" i="4"/>
  <c r="AI337" i="4"/>
  <c r="AJ337" i="4"/>
  <c r="AK337" i="4"/>
  <c r="AL337" i="4"/>
  <c r="AN337" i="4"/>
  <c r="AM337" i="4" s="1"/>
  <c r="AO337" i="4"/>
  <c r="AP337" i="4"/>
  <c r="AQ337" i="4"/>
  <c r="AR337" i="4"/>
  <c r="AS337" i="4"/>
  <c r="AT337" i="4"/>
  <c r="AU337" i="4"/>
  <c r="AV337" i="4"/>
  <c r="AW337" i="4"/>
  <c r="AX337" i="4"/>
  <c r="AY337" i="4"/>
  <c r="AZ337" i="4"/>
  <c r="BA337" i="4"/>
  <c r="BB337" i="4"/>
  <c r="BC337" i="4"/>
  <c r="BD337" i="4"/>
  <c r="BE337" i="4"/>
  <c r="BF337" i="4"/>
  <c r="BG337" i="4"/>
  <c r="BH337" i="4"/>
  <c r="BI337" i="4"/>
  <c r="BJ337" i="4"/>
  <c r="BK337" i="4"/>
  <c r="BL337" i="4"/>
  <c r="BM337" i="4"/>
  <c r="BN337" i="4"/>
  <c r="BO337" i="4"/>
  <c r="BP337" i="4"/>
  <c r="BQ337" i="4"/>
  <c r="BR337" i="4"/>
  <c r="BS337" i="4"/>
  <c r="BT337" i="4"/>
  <c r="BU337" i="4"/>
  <c r="BV337" i="4"/>
  <c r="BW337" i="4"/>
  <c r="BX337" i="4"/>
  <c r="BY337" i="4"/>
  <c r="BZ337" i="4"/>
  <c r="CA337" i="4"/>
  <c r="CB337" i="4"/>
  <c r="CC337" i="4"/>
  <c r="CD337" i="4"/>
  <c r="CE337" i="4"/>
  <c r="CF337" i="4"/>
  <c r="CG337" i="4"/>
  <c r="CH337" i="4"/>
  <c r="CI337" i="4"/>
  <c r="CJ337" i="4"/>
  <c r="CK337" i="4"/>
  <c r="CL337" i="4"/>
  <c r="CM337" i="4" s="1"/>
  <c r="CN337" i="4"/>
  <c r="CO337" i="4"/>
  <c r="CP337" i="4"/>
  <c r="CQ337" i="4"/>
  <c r="CR337" i="4"/>
  <c r="CS337" i="4"/>
  <c r="CT337" i="4"/>
  <c r="CU337" i="4"/>
  <c r="CV337" i="4"/>
  <c r="CW337" i="4"/>
  <c r="CX337" i="4"/>
  <c r="CY337" i="4"/>
  <c r="CZ337" i="4"/>
  <c r="DA337" i="4"/>
  <c r="DB337" i="4"/>
  <c r="DC337" i="4"/>
  <c r="DD337" i="4"/>
  <c r="DE337" i="4"/>
  <c r="DF337" i="4"/>
  <c r="DG337" i="4"/>
  <c r="DH337" i="4"/>
  <c r="DI337" i="4"/>
  <c r="DJ337" i="4"/>
  <c r="DK337" i="4"/>
  <c r="DL337" i="4"/>
  <c r="DM337" i="4"/>
  <c r="DN337" i="4"/>
  <c r="DO337" i="4"/>
  <c r="DP337" i="4"/>
  <c r="DQ337" i="4"/>
  <c r="DR337" i="4"/>
  <c r="DS337" i="4"/>
  <c r="DT337" i="4"/>
  <c r="DU337" i="4"/>
  <c r="DV337" i="4"/>
  <c r="DW337" i="4"/>
  <c r="EC337" i="4"/>
  <c r="ED337" i="4"/>
  <c r="EE337" i="4"/>
  <c r="EF337" i="4"/>
  <c r="EG337" i="4"/>
  <c r="EH337" i="4"/>
  <c r="EI337" i="4"/>
  <c r="EJ337" i="4"/>
  <c r="EK337" i="4"/>
  <c r="EL337" i="4"/>
  <c r="EM337" i="4"/>
  <c r="EN337" i="4"/>
  <c r="EO337" i="4"/>
  <c r="EP337" i="4"/>
  <c r="EQ337" i="4"/>
  <c r="ER337" i="4"/>
  <c r="ES337" i="4"/>
  <c r="ET337" i="4"/>
  <c r="EU337" i="4"/>
  <c r="EV337" i="4"/>
  <c r="EW337" i="4"/>
  <c r="B338" i="4"/>
  <c r="C338" i="4"/>
  <c r="D338" i="4"/>
  <c r="E338" i="4"/>
  <c r="F338" i="4"/>
  <c r="G338" i="4"/>
  <c r="H338" i="4"/>
  <c r="M338" i="4" s="1"/>
  <c r="N338" i="4" s="1"/>
  <c r="O338" i="4" s="1" a="1"/>
  <c r="O338" i="4" s="1"/>
  <c r="R338" i="4"/>
  <c r="S338" i="4"/>
  <c r="T338" i="4"/>
  <c r="U338" i="4"/>
  <c r="V338" i="4"/>
  <c r="W338" i="4"/>
  <c r="X338" i="4"/>
  <c r="Y338" i="4"/>
  <c r="Z338" i="4"/>
  <c r="AA338" i="4"/>
  <c r="AB338" i="4"/>
  <c r="AC338" i="4"/>
  <c r="AD338" i="4"/>
  <c r="AE338" i="4" s="1"/>
  <c r="AF338" i="4"/>
  <c r="AG338" i="4" s="1"/>
  <c r="AH338" i="4"/>
  <c r="AI338" i="4"/>
  <c r="AJ338" i="4"/>
  <c r="AK338" i="4"/>
  <c r="AL338" i="4"/>
  <c r="AN338" i="4"/>
  <c r="AM338" i="4" s="1"/>
  <c r="AO338" i="4"/>
  <c r="AP338" i="4"/>
  <c r="AQ338" i="4"/>
  <c r="AR338" i="4"/>
  <c r="AS338" i="4"/>
  <c r="AT338" i="4"/>
  <c r="AU338" i="4"/>
  <c r="AV338" i="4"/>
  <c r="AW338" i="4"/>
  <c r="AX338" i="4"/>
  <c r="AY338" i="4"/>
  <c r="AZ338" i="4"/>
  <c r="BA338" i="4"/>
  <c r="BB338" i="4"/>
  <c r="BC338" i="4"/>
  <c r="BD338" i="4"/>
  <c r="BE338" i="4"/>
  <c r="BF338" i="4"/>
  <c r="BG338" i="4"/>
  <c r="BH338" i="4"/>
  <c r="BI338" i="4"/>
  <c r="BJ338" i="4"/>
  <c r="BK338" i="4"/>
  <c r="BL338" i="4"/>
  <c r="BM338" i="4"/>
  <c r="BN338" i="4"/>
  <c r="BO338" i="4"/>
  <c r="BP338" i="4"/>
  <c r="BQ338" i="4"/>
  <c r="BR338" i="4"/>
  <c r="BS338" i="4"/>
  <c r="BT338" i="4"/>
  <c r="BU338" i="4"/>
  <c r="BV338" i="4"/>
  <c r="BW338" i="4"/>
  <c r="BX338" i="4"/>
  <c r="BY338" i="4"/>
  <c r="BZ338" i="4"/>
  <c r="CA338" i="4"/>
  <c r="CB338" i="4"/>
  <c r="CC338" i="4"/>
  <c r="CD338" i="4"/>
  <c r="CE338" i="4"/>
  <c r="CF338" i="4"/>
  <c r="CG338" i="4"/>
  <c r="CH338" i="4"/>
  <c r="CI338" i="4"/>
  <c r="CJ338" i="4"/>
  <c r="CK338" i="4"/>
  <c r="CL338" i="4"/>
  <c r="CM338" i="4" s="1"/>
  <c r="CN338" i="4"/>
  <c r="CO338" i="4"/>
  <c r="CP338" i="4"/>
  <c r="CQ338" i="4"/>
  <c r="CR338" i="4"/>
  <c r="CS338" i="4"/>
  <c r="CT338" i="4"/>
  <c r="CU338" i="4"/>
  <c r="CV338" i="4"/>
  <c r="CW338" i="4"/>
  <c r="CX338" i="4"/>
  <c r="CY338" i="4"/>
  <c r="CZ338" i="4"/>
  <c r="DA338" i="4"/>
  <c r="DB338" i="4"/>
  <c r="DC338" i="4"/>
  <c r="DD338" i="4"/>
  <c r="DE338" i="4"/>
  <c r="DF338" i="4"/>
  <c r="DG338" i="4"/>
  <c r="DH338" i="4"/>
  <c r="DI338" i="4"/>
  <c r="DJ338" i="4"/>
  <c r="DK338" i="4"/>
  <c r="DL338" i="4"/>
  <c r="DM338" i="4"/>
  <c r="DN338" i="4"/>
  <c r="DO338" i="4"/>
  <c r="DP338" i="4"/>
  <c r="DQ338" i="4"/>
  <c r="DR338" i="4"/>
  <c r="DS338" i="4"/>
  <c r="DT338" i="4"/>
  <c r="DU338" i="4"/>
  <c r="DV338" i="4"/>
  <c r="DW338" i="4"/>
  <c r="EC338" i="4"/>
  <c r="ED338" i="4"/>
  <c r="EE338" i="4"/>
  <c r="EF338" i="4"/>
  <c r="EG338" i="4"/>
  <c r="EH338" i="4"/>
  <c r="EI338" i="4"/>
  <c r="EJ338" i="4"/>
  <c r="EK338" i="4"/>
  <c r="EL338" i="4"/>
  <c r="EM338" i="4"/>
  <c r="EN338" i="4"/>
  <c r="EO338" i="4"/>
  <c r="EP338" i="4"/>
  <c r="EQ338" i="4"/>
  <c r="ER338" i="4"/>
  <c r="ES338" i="4"/>
  <c r="ET338" i="4"/>
  <c r="EU338" i="4"/>
  <c r="EV338" i="4"/>
  <c r="EW338" i="4"/>
  <c r="B339" i="4"/>
  <c r="C339" i="4"/>
  <c r="D339" i="4"/>
  <c r="E339" i="4"/>
  <c r="F339" i="4"/>
  <c r="G339" i="4"/>
  <c r="H339" i="4"/>
  <c r="M339" i="4" s="1"/>
  <c r="N339" i="4" s="1"/>
  <c r="O339" i="4" s="1" a="1"/>
  <c r="O339" i="4" s="1"/>
  <c r="R339" i="4"/>
  <c r="S339" i="4"/>
  <c r="T339" i="4"/>
  <c r="U339" i="4"/>
  <c r="V339" i="4"/>
  <c r="W339" i="4"/>
  <c r="X339" i="4"/>
  <c r="Y339" i="4"/>
  <c r="Z339" i="4"/>
  <c r="AA339" i="4"/>
  <c r="AB339" i="4"/>
  <c r="AC339" i="4"/>
  <c r="AD339" i="4"/>
  <c r="AE339" i="4" s="1"/>
  <c r="AF339" i="4"/>
  <c r="AG339" i="4" s="1"/>
  <c r="AH339" i="4"/>
  <c r="AI339" i="4"/>
  <c r="AJ339" i="4"/>
  <c r="AK339" i="4"/>
  <c r="AL339" i="4"/>
  <c r="AN339" i="4"/>
  <c r="AM339" i="4" s="1"/>
  <c r="AO339" i="4"/>
  <c r="AP339" i="4"/>
  <c r="AQ339" i="4"/>
  <c r="AR339" i="4"/>
  <c r="AS339" i="4"/>
  <c r="AT339" i="4"/>
  <c r="AU339" i="4"/>
  <c r="AV339" i="4"/>
  <c r="AW339" i="4"/>
  <c r="AX339" i="4"/>
  <c r="AY339" i="4"/>
  <c r="AZ339" i="4"/>
  <c r="BA339" i="4"/>
  <c r="BB339" i="4"/>
  <c r="BC339" i="4"/>
  <c r="BD339" i="4"/>
  <c r="BE339" i="4"/>
  <c r="BF339" i="4"/>
  <c r="BG339" i="4"/>
  <c r="BH339" i="4"/>
  <c r="BI339" i="4"/>
  <c r="BJ339" i="4"/>
  <c r="BK339" i="4"/>
  <c r="BL339" i="4"/>
  <c r="BM339" i="4"/>
  <c r="BN339" i="4"/>
  <c r="BO339" i="4"/>
  <c r="BP339" i="4"/>
  <c r="BQ339" i="4"/>
  <c r="BR339" i="4"/>
  <c r="BS339" i="4"/>
  <c r="BT339" i="4"/>
  <c r="BU339" i="4"/>
  <c r="BV339" i="4"/>
  <c r="BW339" i="4"/>
  <c r="BX339" i="4"/>
  <c r="BY339" i="4"/>
  <c r="BZ339" i="4"/>
  <c r="CA339" i="4"/>
  <c r="CB339" i="4"/>
  <c r="CC339" i="4"/>
  <c r="CD339" i="4"/>
  <c r="CE339" i="4"/>
  <c r="CF339" i="4"/>
  <c r="CG339" i="4"/>
  <c r="CH339" i="4"/>
  <c r="CI339" i="4"/>
  <c r="CJ339" i="4"/>
  <c r="CK339" i="4"/>
  <c r="CL339" i="4"/>
  <c r="CM339" i="4" s="1"/>
  <c r="CN339" i="4"/>
  <c r="CO339" i="4"/>
  <c r="CP339" i="4"/>
  <c r="CQ339" i="4"/>
  <c r="CR339" i="4"/>
  <c r="CS339" i="4"/>
  <c r="CT339" i="4"/>
  <c r="CU339" i="4"/>
  <c r="CV339" i="4"/>
  <c r="CW339" i="4"/>
  <c r="CX339" i="4"/>
  <c r="CY339" i="4"/>
  <c r="CZ339" i="4"/>
  <c r="DA339" i="4"/>
  <c r="DB339" i="4"/>
  <c r="DC339" i="4"/>
  <c r="DD339" i="4"/>
  <c r="DE339" i="4"/>
  <c r="DF339" i="4"/>
  <c r="DG339" i="4"/>
  <c r="DH339" i="4"/>
  <c r="DI339" i="4"/>
  <c r="DJ339" i="4"/>
  <c r="DK339" i="4"/>
  <c r="DL339" i="4"/>
  <c r="DM339" i="4"/>
  <c r="DN339" i="4"/>
  <c r="DO339" i="4"/>
  <c r="DP339" i="4"/>
  <c r="DQ339" i="4"/>
  <c r="DR339" i="4"/>
  <c r="DS339" i="4"/>
  <c r="DT339" i="4"/>
  <c r="DU339" i="4"/>
  <c r="DV339" i="4"/>
  <c r="DW339" i="4"/>
  <c r="EC339" i="4"/>
  <c r="ED339" i="4"/>
  <c r="EE339" i="4"/>
  <c r="EF339" i="4"/>
  <c r="EG339" i="4"/>
  <c r="EH339" i="4"/>
  <c r="EI339" i="4"/>
  <c r="EJ339" i="4"/>
  <c r="EK339" i="4"/>
  <c r="EL339" i="4"/>
  <c r="EM339" i="4"/>
  <c r="EN339" i="4"/>
  <c r="EO339" i="4"/>
  <c r="EP339" i="4"/>
  <c r="EQ339" i="4"/>
  <c r="ER339" i="4"/>
  <c r="ES339" i="4"/>
  <c r="ET339" i="4"/>
  <c r="EU339" i="4"/>
  <c r="EV339" i="4"/>
  <c r="EW339" i="4"/>
  <c r="B340" i="4"/>
  <c r="C340" i="4"/>
  <c r="D340" i="4"/>
  <c r="E340" i="4"/>
  <c r="F340" i="4"/>
  <c r="G340" i="4"/>
  <c r="H340" i="4"/>
  <c r="M340" i="4" s="1"/>
  <c r="N340" i="4" s="1"/>
  <c r="O340" i="4" s="1" a="1"/>
  <c r="O340" i="4" s="1"/>
  <c r="R340" i="4"/>
  <c r="S340" i="4"/>
  <c r="T340" i="4"/>
  <c r="U340" i="4"/>
  <c r="V340" i="4"/>
  <c r="W340" i="4"/>
  <c r="X340" i="4"/>
  <c r="Y340" i="4"/>
  <c r="Z340" i="4"/>
  <c r="AA340" i="4"/>
  <c r="AB340" i="4"/>
  <c r="AC340" i="4"/>
  <c r="AD340" i="4"/>
  <c r="AE340" i="4" s="1"/>
  <c r="AF340" i="4"/>
  <c r="AG340" i="4" s="1"/>
  <c r="AH340" i="4"/>
  <c r="AI340" i="4"/>
  <c r="AJ340" i="4"/>
  <c r="AK340" i="4"/>
  <c r="AL340" i="4"/>
  <c r="AN340" i="4"/>
  <c r="AM340" i="4" s="1"/>
  <c r="AO340" i="4"/>
  <c r="AP340" i="4"/>
  <c r="AQ340" i="4"/>
  <c r="AR340" i="4"/>
  <c r="AS340" i="4"/>
  <c r="AT340" i="4"/>
  <c r="AU340" i="4"/>
  <c r="AV340" i="4"/>
  <c r="AW340" i="4"/>
  <c r="AX340" i="4"/>
  <c r="AY340" i="4"/>
  <c r="AZ340" i="4"/>
  <c r="BA340" i="4"/>
  <c r="BB340" i="4"/>
  <c r="BC340" i="4"/>
  <c r="BD340" i="4"/>
  <c r="BE340" i="4"/>
  <c r="BF340" i="4"/>
  <c r="BG340" i="4"/>
  <c r="BH340" i="4"/>
  <c r="BI340" i="4"/>
  <c r="BJ340" i="4"/>
  <c r="BK340" i="4"/>
  <c r="BL340" i="4"/>
  <c r="BM340" i="4"/>
  <c r="BN340" i="4"/>
  <c r="BO340" i="4"/>
  <c r="BP340" i="4"/>
  <c r="BQ340" i="4"/>
  <c r="BR340" i="4"/>
  <c r="BS340" i="4"/>
  <c r="BT340" i="4"/>
  <c r="BU340" i="4"/>
  <c r="BV340" i="4"/>
  <c r="BW340" i="4"/>
  <c r="BX340" i="4"/>
  <c r="BY340" i="4"/>
  <c r="BZ340" i="4"/>
  <c r="CA340" i="4"/>
  <c r="CB340" i="4"/>
  <c r="CC340" i="4"/>
  <c r="CD340" i="4"/>
  <c r="CE340" i="4"/>
  <c r="CF340" i="4"/>
  <c r="CG340" i="4"/>
  <c r="CH340" i="4"/>
  <c r="CI340" i="4"/>
  <c r="CJ340" i="4"/>
  <c r="CK340" i="4"/>
  <c r="CL340" i="4"/>
  <c r="CM340" i="4" s="1"/>
  <c r="CN340" i="4"/>
  <c r="CO340" i="4"/>
  <c r="CP340" i="4"/>
  <c r="CQ340" i="4"/>
  <c r="CR340" i="4"/>
  <c r="CS340" i="4"/>
  <c r="CT340" i="4"/>
  <c r="CU340" i="4"/>
  <c r="CV340" i="4"/>
  <c r="CW340" i="4"/>
  <c r="CX340" i="4"/>
  <c r="CY340" i="4"/>
  <c r="CZ340" i="4"/>
  <c r="DA340" i="4"/>
  <c r="DB340" i="4"/>
  <c r="DC340" i="4"/>
  <c r="DD340" i="4"/>
  <c r="DE340" i="4"/>
  <c r="DF340" i="4"/>
  <c r="DG340" i="4"/>
  <c r="DH340" i="4"/>
  <c r="DI340" i="4"/>
  <c r="DJ340" i="4"/>
  <c r="DK340" i="4"/>
  <c r="DL340" i="4"/>
  <c r="DM340" i="4"/>
  <c r="DN340" i="4"/>
  <c r="DO340" i="4"/>
  <c r="DP340" i="4"/>
  <c r="DQ340" i="4"/>
  <c r="DR340" i="4"/>
  <c r="DS340" i="4"/>
  <c r="DT340" i="4"/>
  <c r="DU340" i="4"/>
  <c r="DV340" i="4"/>
  <c r="DW340" i="4"/>
  <c r="EC340" i="4"/>
  <c r="ED340" i="4"/>
  <c r="EE340" i="4"/>
  <c r="EF340" i="4"/>
  <c r="EG340" i="4"/>
  <c r="EH340" i="4"/>
  <c r="EI340" i="4"/>
  <c r="EJ340" i="4"/>
  <c r="EK340" i="4"/>
  <c r="EL340" i="4"/>
  <c r="EM340" i="4"/>
  <c r="EN340" i="4"/>
  <c r="EO340" i="4"/>
  <c r="EP340" i="4"/>
  <c r="EQ340" i="4"/>
  <c r="ER340" i="4"/>
  <c r="ES340" i="4"/>
  <c r="ET340" i="4"/>
  <c r="EU340" i="4"/>
  <c r="EV340" i="4"/>
  <c r="EW340" i="4"/>
  <c r="B341" i="4"/>
  <c r="C341" i="4"/>
  <c r="D341" i="4"/>
  <c r="E341" i="4"/>
  <c r="F341" i="4"/>
  <c r="G341" i="4"/>
  <c r="H341" i="4"/>
  <c r="M341" i="4" s="1"/>
  <c r="N341" i="4" s="1"/>
  <c r="O341" i="4" s="1" a="1"/>
  <c r="O341" i="4" s="1"/>
  <c r="R341" i="4"/>
  <c r="S341" i="4"/>
  <c r="T341" i="4"/>
  <c r="U341" i="4"/>
  <c r="V341" i="4"/>
  <c r="W341" i="4"/>
  <c r="X341" i="4"/>
  <c r="Y341" i="4"/>
  <c r="Z341" i="4"/>
  <c r="AA341" i="4"/>
  <c r="AB341" i="4"/>
  <c r="AC341" i="4"/>
  <c r="AD341" i="4"/>
  <c r="AE341" i="4" s="1"/>
  <c r="AF341" i="4"/>
  <c r="AG341" i="4" s="1"/>
  <c r="AH341" i="4"/>
  <c r="AI341" i="4"/>
  <c r="AJ341" i="4"/>
  <c r="AK341" i="4"/>
  <c r="AL341" i="4"/>
  <c r="AN341" i="4"/>
  <c r="AM341" i="4" s="1"/>
  <c r="AO341" i="4"/>
  <c r="AP341" i="4"/>
  <c r="AQ341" i="4"/>
  <c r="AR341" i="4"/>
  <c r="AS341" i="4"/>
  <c r="AT341" i="4"/>
  <c r="AU341" i="4"/>
  <c r="AV341" i="4"/>
  <c r="AW341" i="4"/>
  <c r="AX341" i="4"/>
  <c r="AY341" i="4"/>
  <c r="AZ341" i="4"/>
  <c r="BA341" i="4"/>
  <c r="BB341" i="4"/>
  <c r="BC341" i="4"/>
  <c r="BD341" i="4"/>
  <c r="BE341" i="4"/>
  <c r="BF341" i="4"/>
  <c r="BG341" i="4"/>
  <c r="BH341" i="4"/>
  <c r="BI341" i="4"/>
  <c r="BJ341" i="4"/>
  <c r="BK341" i="4"/>
  <c r="BL341" i="4"/>
  <c r="BM341" i="4"/>
  <c r="BN341" i="4"/>
  <c r="BO341" i="4"/>
  <c r="BP341" i="4"/>
  <c r="BQ341" i="4"/>
  <c r="BR341" i="4"/>
  <c r="BS341" i="4"/>
  <c r="BT341" i="4"/>
  <c r="BU341" i="4"/>
  <c r="BV341" i="4"/>
  <c r="BW341" i="4"/>
  <c r="BX341" i="4"/>
  <c r="BY341" i="4"/>
  <c r="BZ341" i="4"/>
  <c r="CA341" i="4"/>
  <c r="CB341" i="4"/>
  <c r="CC341" i="4"/>
  <c r="CD341" i="4"/>
  <c r="CE341" i="4"/>
  <c r="CF341" i="4"/>
  <c r="CG341" i="4"/>
  <c r="CH341" i="4"/>
  <c r="CI341" i="4"/>
  <c r="CJ341" i="4"/>
  <c r="CK341" i="4"/>
  <c r="CL341" i="4"/>
  <c r="CM341" i="4" s="1"/>
  <c r="CN341" i="4"/>
  <c r="CO341" i="4"/>
  <c r="CP341" i="4"/>
  <c r="CQ341" i="4"/>
  <c r="CR341" i="4"/>
  <c r="CS341" i="4"/>
  <c r="CT341" i="4"/>
  <c r="CU341" i="4"/>
  <c r="CV341" i="4"/>
  <c r="CW341" i="4"/>
  <c r="CX341" i="4"/>
  <c r="CY341" i="4"/>
  <c r="CZ341" i="4"/>
  <c r="DA341" i="4"/>
  <c r="DB341" i="4"/>
  <c r="DC341" i="4"/>
  <c r="DD341" i="4"/>
  <c r="DE341" i="4"/>
  <c r="DF341" i="4"/>
  <c r="DG341" i="4"/>
  <c r="DH341" i="4"/>
  <c r="DI341" i="4"/>
  <c r="DJ341" i="4"/>
  <c r="DK341" i="4"/>
  <c r="DL341" i="4"/>
  <c r="DM341" i="4"/>
  <c r="DN341" i="4"/>
  <c r="DO341" i="4"/>
  <c r="DP341" i="4"/>
  <c r="DQ341" i="4"/>
  <c r="DR341" i="4"/>
  <c r="DS341" i="4"/>
  <c r="DT341" i="4"/>
  <c r="DU341" i="4"/>
  <c r="DV341" i="4"/>
  <c r="DW341" i="4"/>
  <c r="EC341" i="4"/>
  <c r="ED341" i="4"/>
  <c r="EE341" i="4"/>
  <c r="EF341" i="4"/>
  <c r="EG341" i="4"/>
  <c r="EH341" i="4"/>
  <c r="EI341" i="4"/>
  <c r="EJ341" i="4"/>
  <c r="EK341" i="4"/>
  <c r="EL341" i="4"/>
  <c r="EM341" i="4"/>
  <c r="EN341" i="4"/>
  <c r="EO341" i="4"/>
  <c r="EP341" i="4"/>
  <c r="EQ341" i="4"/>
  <c r="ER341" i="4"/>
  <c r="ES341" i="4"/>
  <c r="ET341" i="4"/>
  <c r="EU341" i="4"/>
  <c r="EV341" i="4"/>
  <c r="EW341" i="4"/>
  <c r="B342" i="4"/>
  <c r="C342" i="4"/>
  <c r="D342" i="4"/>
  <c r="E342" i="4"/>
  <c r="F342" i="4"/>
  <c r="G342" i="4"/>
  <c r="H342" i="4"/>
  <c r="M342" i="4" s="1"/>
  <c r="N342" i="4" s="1"/>
  <c r="O342" i="4" s="1" a="1"/>
  <c r="O342" i="4" s="1"/>
  <c r="R342" i="4"/>
  <c r="S342" i="4"/>
  <c r="T342" i="4"/>
  <c r="U342" i="4"/>
  <c r="V342" i="4"/>
  <c r="W342" i="4"/>
  <c r="X342" i="4"/>
  <c r="Y342" i="4"/>
  <c r="Z342" i="4"/>
  <c r="AA342" i="4"/>
  <c r="AB342" i="4"/>
  <c r="AC342" i="4"/>
  <c r="AD342" i="4"/>
  <c r="AE342" i="4" s="1"/>
  <c r="AF342" i="4"/>
  <c r="AG342" i="4" s="1"/>
  <c r="AH342" i="4"/>
  <c r="AI342" i="4"/>
  <c r="AJ342" i="4"/>
  <c r="AK342" i="4"/>
  <c r="AL342" i="4"/>
  <c r="AN342" i="4"/>
  <c r="AM342" i="4" s="1"/>
  <c r="AO342" i="4"/>
  <c r="AP342" i="4"/>
  <c r="AQ342" i="4"/>
  <c r="AR342" i="4"/>
  <c r="AS342" i="4"/>
  <c r="AT342" i="4"/>
  <c r="AU342" i="4"/>
  <c r="AV342" i="4"/>
  <c r="AW342" i="4"/>
  <c r="AX342" i="4"/>
  <c r="AY342" i="4"/>
  <c r="AZ342" i="4"/>
  <c r="BA342" i="4"/>
  <c r="BB342" i="4"/>
  <c r="BC342" i="4"/>
  <c r="BD342" i="4"/>
  <c r="BE342" i="4"/>
  <c r="BF342" i="4"/>
  <c r="BG342" i="4"/>
  <c r="BH342" i="4"/>
  <c r="BI342" i="4"/>
  <c r="BJ342" i="4"/>
  <c r="BK342" i="4"/>
  <c r="BL342" i="4"/>
  <c r="BM342" i="4"/>
  <c r="BN342" i="4"/>
  <c r="BO342" i="4"/>
  <c r="BP342" i="4"/>
  <c r="BQ342" i="4"/>
  <c r="BR342" i="4"/>
  <c r="BS342" i="4"/>
  <c r="BT342" i="4"/>
  <c r="BU342" i="4"/>
  <c r="BV342" i="4"/>
  <c r="BW342" i="4"/>
  <c r="BX342" i="4"/>
  <c r="BY342" i="4"/>
  <c r="BZ342" i="4"/>
  <c r="CA342" i="4"/>
  <c r="CB342" i="4"/>
  <c r="CC342" i="4"/>
  <c r="CD342" i="4"/>
  <c r="CE342" i="4"/>
  <c r="CF342" i="4"/>
  <c r="CG342" i="4"/>
  <c r="CH342" i="4"/>
  <c r="CI342" i="4"/>
  <c r="CJ342" i="4"/>
  <c r="CK342" i="4"/>
  <c r="CL342" i="4"/>
  <c r="CM342" i="4" s="1"/>
  <c r="CN342" i="4"/>
  <c r="CO342" i="4"/>
  <c r="CP342" i="4"/>
  <c r="CQ342" i="4"/>
  <c r="CR342" i="4"/>
  <c r="CS342" i="4"/>
  <c r="CT342" i="4"/>
  <c r="CU342" i="4"/>
  <c r="CV342" i="4"/>
  <c r="CW342" i="4"/>
  <c r="CX342" i="4"/>
  <c r="CY342" i="4"/>
  <c r="CZ342" i="4"/>
  <c r="DA342" i="4"/>
  <c r="DB342" i="4"/>
  <c r="DC342" i="4"/>
  <c r="DD342" i="4"/>
  <c r="DE342" i="4"/>
  <c r="DF342" i="4"/>
  <c r="DG342" i="4"/>
  <c r="DH342" i="4"/>
  <c r="DI342" i="4"/>
  <c r="DJ342" i="4"/>
  <c r="DK342" i="4"/>
  <c r="DL342" i="4"/>
  <c r="DM342" i="4"/>
  <c r="DN342" i="4"/>
  <c r="DO342" i="4"/>
  <c r="DP342" i="4"/>
  <c r="DQ342" i="4"/>
  <c r="DR342" i="4"/>
  <c r="DS342" i="4"/>
  <c r="DT342" i="4"/>
  <c r="DU342" i="4"/>
  <c r="DV342" i="4"/>
  <c r="DW342" i="4"/>
  <c r="EC342" i="4"/>
  <c r="ED342" i="4"/>
  <c r="EE342" i="4"/>
  <c r="EF342" i="4"/>
  <c r="EG342" i="4"/>
  <c r="EH342" i="4"/>
  <c r="EI342" i="4"/>
  <c r="EJ342" i="4"/>
  <c r="EK342" i="4"/>
  <c r="EL342" i="4"/>
  <c r="EM342" i="4"/>
  <c r="EN342" i="4"/>
  <c r="EO342" i="4"/>
  <c r="EP342" i="4"/>
  <c r="EQ342" i="4"/>
  <c r="ER342" i="4"/>
  <c r="ES342" i="4"/>
  <c r="ET342" i="4"/>
  <c r="EU342" i="4"/>
  <c r="EV342" i="4"/>
  <c r="EW342" i="4"/>
  <c r="B343" i="4"/>
  <c r="C343" i="4"/>
  <c r="D343" i="4"/>
  <c r="E343" i="4"/>
  <c r="F343" i="4"/>
  <c r="G343" i="4"/>
  <c r="H343" i="4"/>
  <c r="M343" i="4" s="1"/>
  <c r="N343" i="4" s="1"/>
  <c r="O343" i="4" s="1" a="1"/>
  <c r="O343" i="4" s="1"/>
  <c r="R343" i="4"/>
  <c r="S343" i="4"/>
  <c r="T343" i="4"/>
  <c r="U343" i="4"/>
  <c r="V343" i="4"/>
  <c r="W343" i="4"/>
  <c r="X343" i="4"/>
  <c r="Y343" i="4"/>
  <c r="Z343" i="4"/>
  <c r="AA343" i="4"/>
  <c r="AB343" i="4"/>
  <c r="AC343" i="4"/>
  <c r="AD343" i="4"/>
  <c r="AE343" i="4" s="1"/>
  <c r="AF343" i="4"/>
  <c r="AG343" i="4" s="1"/>
  <c r="AH343" i="4"/>
  <c r="AI343" i="4"/>
  <c r="AJ343" i="4"/>
  <c r="AK343" i="4"/>
  <c r="AL343" i="4"/>
  <c r="AN343" i="4"/>
  <c r="AM343" i="4" s="1"/>
  <c r="AO343" i="4"/>
  <c r="AP343" i="4"/>
  <c r="AQ343" i="4"/>
  <c r="AR343" i="4"/>
  <c r="AS343" i="4"/>
  <c r="AT343" i="4"/>
  <c r="AU343" i="4"/>
  <c r="AV343" i="4"/>
  <c r="AW343" i="4"/>
  <c r="AX343" i="4"/>
  <c r="AY343" i="4"/>
  <c r="AZ343" i="4"/>
  <c r="BA343" i="4"/>
  <c r="BB343" i="4"/>
  <c r="BC343" i="4"/>
  <c r="BD343" i="4"/>
  <c r="BE343" i="4"/>
  <c r="BF343" i="4"/>
  <c r="BG343" i="4"/>
  <c r="BH343" i="4"/>
  <c r="BI343" i="4"/>
  <c r="BJ343" i="4"/>
  <c r="BK343" i="4"/>
  <c r="BL343" i="4"/>
  <c r="BM343" i="4"/>
  <c r="BN343" i="4"/>
  <c r="BO343" i="4"/>
  <c r="BP343" i="4"/>
  <c r="BQ343" i="4"/>
  <c r="BR343" i="4"/>
  <c r="BS343" i="4"/>
  <c r="BT343" i="4"/>
  <c r="BU343" i="4"/>
  <c r="BV343" i="4"/>
  <c r="BW343" i="4"/>
  <c r="BX343" i="4"/>
  <c r="BY343" i="4"/>
  <c r="BZ343" i="4"/>
  <c r="CA343" i="4"/>
  <c r="CB343" i="4"/>
  <c r="CC343" i="4"/>
  <c r="CD343" i="4"/>
  <c r="CE343" i="4"/>
  <c r="CF343" i="4"/>
  <c r="CG343" i="4"/>
  <c r="CH343" i="4"/>
  <c r="CI343" i="4"/>
  <c r="CJ343" i="4"/>
  <c r="CK343" i="4"/>
  <c r="CL343" i="4"/>
  <c r="CM343" i="4" s="1"/>
  <c r="CN343" i="4"/>
  <c r="CO343" i="4"/>
  <c r="CP343" i="4"/>
  <c r="CQ343" i="4"/>
  <c r="CR343" i="4"/>
  <c r="CS343" i="4"/>
  <c r="CT343" i="4"/>
  <c r="CU343" i="4"/>
  <c r="CV343" i="4"/>
  <c r="CW343" i="4"/>
  <c r="CX343" i="4"/>
  <c r="CY343" i="4"/>
  <c r="CZ343" i="4"/>
  <c r="DA343" i="4"/>
  <c r="DB343" i="4"/>
  <c r="DC343" i="4"/>
  <c r="DD343" i="4"/>
  <c r="DE343" i="4"/>
  <c r="DF343" i="4"/>
  <c r="DG343" i="4"/>
  <c r="DH343" i="4"/>
  <c r="DI343" i="4"/>
  <c r="DJ343" i="4"/>
  <c r="DK343" i="4"/>
  <c r="DL343" i="4"/>
  <c r="DM343" i="4"/>
  <c r="DN343" i="4"/>
  <c r="DO343" i="4"/>
  <c r="DP343" i="4"/>
  <c r="DQ343" i="4"/>
  <c r="DR343" i="4"/>
  <c r="DS343" i="4"/>
  <c r="DT343" i="4"/>
  <c r="DU343" i="4"/>
  <c r="DV343" i="4"/>
  <c r="DW343" i="4"/>
  <c r="EC343" i="4"/>
  <c r="ED343" i="4"/>
  <c r="EE343" i="4"/>
  <c r="EF343" i="4"/>
  <c r="EG343" i="4"/>
  <c r="EH343" i="4"/>
  <c r="EI343" i="4"/>
  <c r="EJ343" i="4"/>
  <c r="EK343" i="4"/>
  <c r="EL343" i="4"/>
  <c r="EM343" i="4"/>
  <c r="EN343" i="4"/>
  <c r="EO343" i="4"/>
  <c r="EP343" i="4"/>
  <c r="EQ343" i="4"/>
  <c r="ER343" i="4"/>
  <c r="ES343" i="4"/>
  <c r="ET343" i="4"/>
  <c r="EU343" i="4"/>
  <c r="EV343" i="4"/>
  <c r="EW343" i="4"/>
  <c r="B344" i="4"/>
  <c r="C344" i="4"/>
  <c r="D344" i="4"/>
  <c r="E344" i="4"/>
  <c r="F344" i="4"/>
  <c r="G344" i="4"/>
  <c r="H344" i="4"/>
  <c r="M344" i="4" s="1"/>
  <c r="N344" i="4" s="1"/>
  <c r="O344" i="4" s="1" a="1"/>
  <c r="O344" i="4" s="1"/>
  <c r="R344" i="4"/>
  <c r="S344" i="4"/>
  <c r="T344" i="4"/>
  <c r="U344" i="4"/>
  <c r="V344" i="4"/>
  <c r="W344" i="4"/>
  <c r="X344" i="4"/>
  <c r="Y344" i="4"/>
  <c r="Z344" i="4"/>
  <c r="AA344" i="4"/>
  <c r="AB344" i="4"/>
  <c r="AC344" i="4"/>
  <c r="AD344" i="4"/>
  <c r="AE344" i="4" s="1"/>
  <c r="AF344" i="4"/>
  <c r="AG344" i="4" s="1"/>
  <c r="AH344" i="4"/>
  <c r="AI344" i="4"/>
  <c r="AJ344" i="4"/>
  <c r="AK344" i="4"/>
  <c r="AL344" i="4"/>
  <c r="AN344" i="4"/>
  <c r="AM344" i="4" s="1"/>
  <c r="AO344" i="4"/>
  <c r="AP344" i="4"/>
  <c r="AQ344" i="4"/>
  <c r="AR344" i="4"/>
  <c r="AS344" i="4"/>
  <c r="AT344" i="4"/>
  <c r="AU344" i="4"/>
  <c r="AV344" i="4"/>
  <c r="AW344" i="4"/>
  <c r="AX344" i="4"/>
  <c r="AY344" i="4"/>
  <c r="AZ344" i="4"/>
  <c r="BA344" i="4"/>
  <c r="BB344" i="4"/>
  <c r="BC344" i="4"/>
  <c r="BD344" i="4"/>
  <c r="BE344" i="4"/>
  <c r="BF344" i="4"/>
  <c r="BG344" i="4"/>
  <c r="BH344" i="4"/>
  <c r="BI344" i="4"/>
  <c r="BJ344" i="4"/>
  <c r="BK344" i="4"/>
  <c r="BL344" i="4"/>
  <c r="BM344" i="4"/>
  <c r="BN344" i="4"/>
  <c r="BO344" i="4"/>
  <c r="BP344" i="4"/>
  <c r="BQ344" i="4"/>
  <c r="BR344" i="4"/>
  <c r="BS344" i="4"/>
  <c r="BT344" i="4"/>
  <c r="BU344" i="4"/>
  <c r="BV344" i="4"/>
  <c r="BW344" i="4"/>
  <c r="BX344" i="4"/>
  <c r="BY344" i="4"/>
  <c r="BZ344" i="4"/>
  <c r="CA344" i="4"/>
  <c r="CB344" i="4"/>
  <c r="CC344" i="4"/>
  <c r="CD344" i="4"/>
  <c r="CE344" i="4"/>
  <c r="CF344" i="4"/>
  <c r="CG344" i="4"/>
  <c r="CH344" i="4"/>
  <c r="CI344" i="4"/>
  <c r="CJ344" i="4"/>
  <c r="CK344" i="4"/>
  <c r="CL344" i="4"/>
  <c r="CM344" i="4" s="1"/>
  <c r="CN344" i="4"/>
  <c r="CO344" i="4"/>
  <c r="CP344" i="4"/>
  <c r="CQ344" i="4"/>
  <c r="CR344" i="4"/>
  <c r="CS344" i="4"/>
  <c r="CT344" i="4"/>
  <c r="CU344" i="4"/>
  <c r="CV344" i="4"/>
  <c r="CW344" i="4"/>
  <c r="CX344" i="4"/>
  <c r="CY344" i="4"/>
  <c r="CZ344" i="4"/>
  <c r="DA344" i="4"/>
  <c r="DB344" i="4"/>
  <c r="DC344" i="4"/>
  <c r="DD344" i="4"/>
  <c r="DE344" i="4"/>
  <c r="DF344" i="4"/>
  <c r="DG344" i="4"/>
  <c r="DH344" i="4"/>
  <c r="DI344" i="4"/>
  <c r="DJ344" i="4"/>
  <c r="DK344" i="4"/>
  <c r="DL344" i="4"/>
  <c r="DM344" i="4"/>
  <c r="DN344" i="4"/>
  <c r="DO344" i="4"/>
  <c r="DP344" i="4"/>
  <c r="DQ344" i="4"/>
  <c r="DR344" i="4"/>
  <c r="DS344" i="4"/>
  <c r="DT344" i="4"/>
  <c r="DU344" i="4"/>
  <c r="DV344" i="4"/>
  <c r="DW344" i="4"/>
  <c r="EC344" i="4"/>
  <c r="ED344" i="4"/>
  <c r="EE344" i="4"/>
  <c r="EF344" i="4"/>
  <c r="EG344" i="4"/>
  <c r="EH344" i="4"/>
  <c r="EI344" i="4"/>
  <c r="EJ344" i="4"/>
  <c r="EK344" i="4"/>
  <c r="EL344" i="4"/>
  <c r="EM344" i="4"/>
  <c r="EN344" i="4"/>
  <c r="EO344" i="4"/>
  <c r="EP344" i="4"/>
  <c r="EQ344" i="4"/>
  <c r="ER344" i="4"/>
  <c r="ES344" i="4"/>
  <c r="ET344" i="4"/>
  <c r="EU344" i="4"/>
  <c r="EV344" i="4"/>
  <c r="EW344" i="4"/>
  <c r="B345" i="4"/>
  <c r="C345" i="4"/>
  <c r="D345" i="4"/>
  <c r="E345" i="4"/>
  <c r="F345" i="4"/>
  <c r="G345" i="4"/>
  <c r="H345" i="4"/>
  <c r="M345" i="4" s="1"/>
  <c r="N345" i="4" s="1"/>
  <c r="O345" i="4" s="1" a="1"/>
  <c r="O345" i="4" s="1"/>
  <c r="R345" i="4"/>
  <c r="S345" i="4"/>
  <c r="T345" i="4"/>
  <c r="U345" i="4"/>
  <c r="V345" i="4"/>
  <c r="W345" i="4"/>
  <c r="X345" i="4"/>
  <c r="Y345" i="4"/>
  <c r="Z345" i="4"/>
  <c r="AA345" i="4"/>
  <c r="AB345" i="4"/>
  <c r="AC345" i="4"/>
  <c r="AD345" i="4"/>
  <c r="AE345" i="4" s="1"/>
  <c r="AF345" i="4"/>
  <c r="AG345" i="4" s="1"/>
  <c r="AH345" i="4"/>
  <c r="AI345" i="4"/>
  <c r="AJ345" i="4"/>
  <c r="AK345" i="4"/>
  <c r="AL345" i="4"/>
  <c r="AN345" i="4"/>
  <c r="AM345" i="4" s="1"/>
  <c r="AO345" i="4"/>
  <c r="AP345" i="4"/>
  <c r="AQ345" i="4"/>
  <c r="AR345" i="4"/>
  <c r="AS345" i="4"/>
  <c r="AT345" i="4"/>
  <c r="AU345" i="4"/>
  <c r="AV345" i="4"/>
  <c r="AW345" i="4"/>
  <c r="AX345" i="4"/>
  <c r="AY345" i="4"/>
  <c r="AZ345" i="4"/>
  <c r="BA345" i="4"/>
  <c r="BB345" i="4"/>
  <c r="BC345" i="4"/>
  <c r="BD345" i="4"/>
  <c r="BE345" i="4"/>
  <c r="BF345" i="4"/>
  <c r="BG345" i="4"/>
  <c r="BH345" i="4"/>
  <c r="BI345" i="4"/>
  <c r="BJ345" i="4"/>
  <c r="BK345" i="4"/>
  <c r="BL345" i="4"/>
  <c r="BM345" i="4"/>
  <c r="BN345" i="4"/>
  <c r="BO345" i="4"/>
  <c r="BP345" i="4"/>
  <c r="BQ345" i="4"/>
  <c r="BR345" i="4"/>
  <c r="BS345" i="4"/>
  <c r="BT345" i="4"/>
  <c r="BU345" i="4"/>
  <c r="BV345" i="4"/>
  <c r="BW345" i="4"/>
  <c r="BX345" i="4"/>
  <c r="BY345" i="4"/>
  <c r="BZ345" i="4"/>
  <c r="CA345" i="4"/>
  <c r="CB345" i="4"/>
  <c r="CC345" i="4"/>
  <c r="CD345" i="4"/>
  <c r="CE345" i="4"/>
  <c r="CF345" i="4"/>
  <c r="CG345" i="4"/>
  <c r="CH345" i="4"/>
  <c r="CI345" i="4"/>
  <c r="CJ345" i="4"/>
  <c r="CK345" i="4"/>
  <c r="CL345" i="4"/>
  <c r="CM345" i="4" s="1"/>
  <c r="CN345" i="4"/>
  <c r="CO345" i="4"/>
  <c r="CP345" i="4"/>
  <c r="CQ345" i="4"/>
  <c r="CR345" i="4"/>
  <c r="CS345" i="4"/>
  <c r="CT345" i="4"/>
  <c r="CU345" i="4"/>
  <c r="CV345" i="4"/>
  <c r="CW345" i="4"/>
  <c r="CX345" i="4"/>
  <c r="CY345" i="4"/>
  <c r="CZ345" i="4"/>
  <c r="DA345" i="4"/>
  <c r="DB345" i="4"/>
  <c r="DC345" i="4"/>
  <c r="DD345" i="4"/>
  <c r="DE345" i="4"/>
  <c r="DF345" i="4"/>
  <c r="DG345" i="4"/>
  <c r="DH345" i="4"/>
  <c r="DI345" i="4"/>
  <c r="DJ345" i="4"/>
  <c r="DK345" i="4"/>
  <c r="DL345" i="4"/>
  <c r="DM345" i="4"/>
  <c r="DN345" i="4"/>
  <c r="DO345" i="4"/>
  <c r="DP345" i="4"/>
  <c r="DQ345" i="4"/>
  <c r="DR345" i="4"/>
  <c r="DS345" i="4"/>
  <c r="DT345" i="4"/>
  <c r="DU345" i="4"/>
  <c r="DV345" i="4"/>
  <c r="DW345" i="4"/>
  <c r="EC345" i="4"/>
  <c r="ED345" i="4"/>
  <c r="EE345" i="4"/>
  <c r="EF345" i="4"/>
  <c r="EG345" i="4"/>
  <c r="EH345" i="4"/>
  <c r="EI345" i="4"/>
  <c r="EJ345" i="4"/>
  <c r="EK345" i="4"/>
  <c r="EL345" i="4"/>
  <c r="EM345" i="4"/>
  <c r="EN345" i="4"/>
  <c r="EO345" i="4"/>
  <c r="EP345" i="4"/>
  <c r="EQ345" i="4"/>
  <c r="ER345" i="4"/>
  <c r="ES345" i="4"/>
  <c r="ET345" i="4"/>
  <c r="EU345" i="4"/>
  <c r="EV345" i="4"/>
  <c r="EW345" i="4"/>
  <c r="B346" i="4"/>
  <c r="C346" i="4"/>
  <c r="D346" i="4"/>
  <c r="E346" i="4"/>
  <c r="F346" i="4"/>
  <c r="G346" i="4"/>
  <c r="H346" i="4"/>
  <c r="M346" i="4" s="1"/>
  <c r="N346" i="4" s="1"/>
  <c r="O346" i="4" s="1" a="1"/>
  <c r="O346" i="4" s="1"/>
  <c r="R346" i="4"/>
  <c r="S346" i="4"/>
  <c r="T346" i="4"/>
  <c r="U346" i="4"/>
  <c r="V346" i="4"/>
  <c r="W346" i="4"/>
  <c r="X346" i="4"/>
  <c r="Y346" i="4"/>
  <c r="Z346" i="4"/>
  <c r="AA346" i="4"/>
  <c r="AB346" i="4"/>
  <c r="AC346" i="4"/>
  <c r="AD346" i="4"/>
  <c r="AE346" i="4" s="1"/>
  <c r="AF346" i="4"/>
  <c r="AG346" i="4" s="1"/>
  <c r="AH346" i="4"/>
  <c r="AI346" i="4"/>
  <c r="AJ346" i="4"/>
  <c r="AK346" i="4"/>
  <c r="AL346" i="4"/>
  <c r="AN346" i="4"/>
  <c r="AM346" i="4" s="1"/>
  <c r="AO346" i="4"/>
  <c r="AP346" i="4"/>
  <c r="AQ346" i="4"/>
  <c r="AR346" i="4"/>
  <c r="AS346" i="4"/>
  <c r="AT346" i="4"/>
  <c r="AU346" i="4"/>
  <c r="AV346" i="4"/>
  <c r="AW346" i="4"/>
  <c r="AX346" i="4"/>
  <c r="AY346" i="4"/>
  <c r="AZ346" i="4"/>
  <c r="BA346" i="4"/>
  <c r="BB346" i="4"/>
  <c r="BC346" i="4"/>
  <c r="BD346" i="4"/>
  <c r="BE346" i="4"/>
  <c r="BF346" i="4"/>
  <c r="BG346" i="4"/>
  <c r="BH346" i="4"/>
  <c r="BI346" i="4"/>
  <c r="BJ346" i="4"/>
  <c r="BK346" i="4"/>
  <c r="BL346" i="4"/>
  <c r="BM346" i="4"/>
  <c r="BN346" i="4"/>
  <c r="BO346" i="4"/>
  <c r="BP346" i="4"/>
  <c r="BQ346" i="4"/>
  <c r="BR346" i="4"/>
  <c r="BS346" i="4"/>
  <c r="BT346" i="4"/>
  <c r="BU346" i="4"/>
  <c r="BV346" i="4"/>
  <c r="BW346" i="4"/>
  <c r="BX346" i="4"/>
  <c r="BY346" i="4"/>
  <c r="BZ346" i="4"/>
  <c r="CA346" i="4"/>
  <c r="CB346" i="4"/>
  <c r="CC346" i="4"/>
  <c r="CD346" i="4"/>
  <c r="CE346" i="4"/>
  <c r="CF346" i="4"/>
  <c r="CG346" i="4"/>
  <c r="CH346" i="4"/>
  <c r="CI346" i="4"/>
  <c r="CJ346" i="4"/>
  <c r="CK346" i="4"/>
  <c r="CL346" i="4"/>
  <c r="CM346" i="4" s="1"/>
  <c r="CN346" i="4"/>
  <c r="CO346" i="4"/>
  <c r="CP346" i="4"/>
  <c r="CQ346" i="4"/>
  <c r="CR346" i="4"/>
  <c r="CS346" i="4"/>
  <c r="CT346" i="4"/>
  <c r="CU346" i="4"/>
  <c r="CV346" i="4"/>
  <c r="CW346" i="4"/>
  <c r="CX346" i="4"/>
  <c r="CY346" i="4"/>
  <c r="CZ346" i="4"/>
  <c r="DA346" i="4"/>
  <c r="DB346" i="4"/>
  <c r="DC346" i="4"/>
  <c r="DD346" i="4"/>
  <c r="DE346" i="4"/>
  <c r="DF346" i="4"/>
  <c r="DG346" i="4"/>
  <c r="DH346" i="4"/>
  <c r="DI346" i="4"/>
  <c r="DJ346" i="4"/>
  <c r="DK346" i="4"/>
  <c r="DL346" i="4"/>
  <c r="DM346" i="4"/>
  <c r="DN346" i="4"/>
  <c r="DO346" i="4"/>
  <c r="DP346" i="4"/>
  <c r="DQ346" i="4"/>
  <c r="DR346" i="4"/>
  <c r="DS346" i="4"/>
  <c r="DT346" i="4"/>
  <c r="DU346" i="4"/>
  <c r="DV346" i="4"/>
  <c r="DW346" i="4"/>
  <c r="EC346" i="4"/>
  <c r="ED346" i="4"/>
  <c r="EE346" i="4"/>
  <c r="EF346" i="4"/>
  <c r="EG346" i="4"/>
  <c r="EH346" i="4"/>
  <c r="EI346" i="4"/>
  <c r="EJ346" i="4"/>
  <c r="EK346" i="4"/>
  <c r="EL346" i="4"/>
  <c r="EM346" i="4"/>
  <c r="EN346" i="4"/>
  <c r="EO346" i="4"/>
  <c r="EP346" i="4"/>
  <c r="EQ346" i="4"/>
  <c r="ER346" i="4"/>
  <c r="ES346" i="4"/>
  <c r="ET346" i="4"/>
  <c r="EU346" i="4"/>
  <c r="EV346" i="4"/>
  <c r="EW346" i="4"/>
  <c r="B347" i="4"/>
  <c r="C347" i="4"/>
  <c r="D347" i="4"/>
  <c r="E347" i="4"/>
  <c r="F347" i="4"/>
  <c r="G347" i="4"/>
  <c r="H347" i="4"/>
  <c r="M347" i="4" s="1"/>
  <c r="N347" i="4" s="1"/>
  <c r="O347" i="4" s="1" a="1"/>
  <c r="O347" i="4" s="1"/>
  <c r="R347" i="4"/>
  <c r="S347" i="4"/>
  <c r="T347" i="4"/>
  <c r="U347" i="4"/>
  <c r="V347" i="4"/>
  <c r="W347" i="4"/>
  <c r="X347" i="4"/>
  <c r="Y347" i="4"/>
  <c r="Z347" i="4"/>
  <c r="AA347" i="4"/>
  <c r="AB347" i="4"/>
  <c r="AC347" i="4"/>
  <c r="AD347" i="4"/>
  <c r="AE347" i="4" s="1"/>
  <c r="AF347" i="4"/>
  <c r="AG347" i="4" s="1"/>
  <c r="AH347" i="4"/>
  <c r="AI347" i="4"/>
  <c r="AJ347" i="4"/>
  <c r="AK347" i="4"/>
  <c r="AL347" i="4"/>
  <c r="AN347" i="4"/>
  <c r="AM347" i="4" s="1"/>
  <c r="AO347" i="4"/>
  <c r="AP347" i="4"/>
  <c r="AQ347" i="4"/>
  <c r="AR347" i="4"/>
  <c r="AS347" i="4"/>
  <c r="AT347" i="4"/>
  <c r="AU347" i="4"/>
  <c r="AV347" i="4"/>
  <c r="AW347" i="4"/>
  <c r="AX347" i="4"/>
  <c r="AY347" i="4"/>
  <c r="AZ347" i="4"/>
  <c r="BA347" i="4"/>
  <c r="BB347" i="4"/>
  <c r="BC347" i="4"/>
  <c r="BD347" i="4"/>
  <c r="BE347" i="4"/>
  <c r="BF347" i="4"/>
  <c r="BG347" i="4"/>
  <c r="BH347" i="4"/>
  <c r="BI347" i="4"/>
  <c r="BJ347" i="4"/>
  <c r="BK347" i="4"/>
  <c r="BL347" i="4"/>
  <c r="BM347" i="4"/>
  <c r="BN347" i="4"/>
  <c r="BO347" i="4"/>
  <c r="BP347" i="4"/>
  <c r="BQ347" i="4"/>
  <c r="BR347" i="4"/>
  <c r="BS347" i="4"/>
  <c r="BT347" i="4"/>
  <c r="BU347" i="4"/>
  <c r="BV347" i="4"/>
  <c r="BW347" i="4"/>
  <c r="BX347" i="4"/>
  <c r="BY347" i="4"/>
  <c r="BZ347" i="4"/>
  <c r="CA347" i="4"/>
  <c r="CB347" i="4"/>
  <c r="CC347" i="4"/>
  <c r="CD347" i="4"/>
  <c r="CE347" i="4"/>
  <c r="CF347" i="4"/>
  <c r="CG347" i="4"/>
  <c r="CH347" i="4"/>
  <c r="CI347" i="4"/>
  <c r="CJ347" i="4"/>
  <c r="CK347" i="4"/>
  <c r="CL347" i="4"/>
  <c r="CM347" i="4" s="1"/>
  <c r="CN347" i="4"/>
  <c r="CO347" i="4"/>
  <c r="CP347" i="4"/>
  <c r="CQ347" i="4"/>
  <c r="CR347" i="4"/>
  <c r="CS347" i="4"/>
  <c r="CT347" i="4"/>
  <c r="CU347" i="4"/>
  <c r="CV347" i="4"/>
  <c r="CW347" i="4"/>
  <c r="CX347" i="4"/>
  <c r="CY347" i="4"/>
  <c r="CZ347" i="4"/>
  <c r="DA347" i="4"/>
  <c r="DB347" i="4"/>
  <c r="DC347" i="4"/>
  <c r="DD347" i="4"/>
  <c r="DE347" i="4"/>
  <c r="DF347" i="4"/>
  <c r="DG347" i="4"/>
  <c r="DH347" i="4"/>
  <c r="DI347" i="4"/>
  <c r="DJ347" i="4"/>
  <c r="DK347" i="4"/>
  <c r="DL347" i="4"/>
  <c r="DM347" i="4"/>
  <c r="DN347" i="4"/>
  <c r="DO347" i="4"/>
  <c r="DP347" i="4"/>
  <c r="DQ347" i="4"/>
  <c r="DR347" i="4"/>
  <c r="DS347" i="4"/>
  <c r="DT347" i="4"/>
  <c r="DU347" i="4"/>
  <c r="DV347" i="4"/>
  <c r="DW347" i="4"/>
  <c r="EC347" i="4"/>
  <c r="ED347" i="4"/>
  <c r="EE347" i="4"/>
  <c r="EF347" i="4"/>
  <c r="EG347" i="4"/>
  <c r="EH347" i="4"/>
  <c r="EI347" i="4"/>
  <c r="EJ347" i="4"/>
  <c r="EK347" i="4"/>
  <c r="EL347" i="4"/>
  <c r="EM347" i="4"/>
  <c r="EN347" i="4"/>
  <c r="EO347" i="4"/>
  <c r="EP347" i="4"/>
  <c r="EQ347" i="4"/>
  <c r="ER347" i="4"/>
  <c r="ES347" i="4"/>
  <c r="ET347" i="4"/>
  <c r="EU347" i="4"/>
  <c r="EV347" i="4"/>
  <c r="EW347" i="4"/>
  <c r="B348" i="4"/>
  <c r="C348" i="4"/>
  <c r="D348" i="4"/>
  <c r="E348" i="4"/>
  <c r="F348" i="4"/>
  <c r="G348" i="4"/>
  <c r="H348" i="4"/>
  <c r="M348" i="4" s="1"/>
  <c r="N348" i="4" s="1"/>
  <c r="O348" i="4" s="1" a="1"/>
  <c r="O348" i="4" s="1"/>
  <c r="R348" i="4"/>
  <c r="S348" i="4"/>
  <c r="T348" i="4"/>
  <c r="U348" i="4"/>
  <c r="V348" i="4"/>
  <c r="W348" i="4"/>
  <c r="X348" i="4"/>
  <c r="Y348" i="4"/>
  <c r="Z348" i="4"/>
  <c r="AA348" i="4"/>
  <c r="AB348" i="4"/>
  <c r="AC348" i="4"/>
  <c r="AD348" i="4"/>
  <c r="AE348" i="4" s="1"/>
  <c r="AF348" i="4"/>
  <c r="AG348" i="4" s="1"/>
  <c r="AH348" i="4"/>
  <c r="AI348" i="4"/>
  <c r="AJ348" i="4"/>
  <c r="AK348" i="4"/>
  <c r="AL348" i="4"/>
  <c r="AN348" i="4"/>
  <c r="AM348" i="4" s="1"/>
  <c r="AO348" i="4"/>
  <c r="AP348" i="4"/>
  <c r="AQ348" i="4"/>
  <c r="AR348" i="4"/>
  <c r="AS348" i="4"/>
  <c r="AT348" i="4"/>
  <c r="AU348" i="4"/>
  <c r="AV348" i="4"/>
  <c r="AW348" i="4"/>
  <c r="AX348" i="4"/>
  <c r="AY348" i="4"/>
  <c r="AZ348" i="4"/>
  <c r="BA348" i="4"/>
  <c r="BB348" i="4"/>
  <c r="BC348" i="4"/>
  <c r="BD348" i="4"/>
  <c r="BE348" i="4"/>
  <c r="BF348" i="4"/>
  <c r="BG348" i="4"/>
  <c r="BH348" i="4"/>
  <c r="BI348" i="4"/>
  <c r="BJ348" i="4"/>
  <c r="BK348" i="4"/>
  <c r="BL348" i="4"/>
  <c r="BM348" i="4"/>
  <c r="BN348" i="4"/>
  <c r="BO348" i="4"/>
  <c r="BP348" i="4"/>
  <c r="BQ348" i="4"/>
  <c r="BR348" i="4"/>
  <c r="BS348" i="4"/>
  <c r="BT348" i="4"/>
  <c r="BU348" i="4"/>
  <c r="BV348" i="4"/>
  <c r="BW348" i="4"/>
  <c r="BX348" i="4"/>
  <c r="BY348" i="4"/>
  <c r="BZ348" i="4"/>
  <c r="CA348" i="4"/>
  <c r="CB348" i="4"/>
  <c r="CC348" i="4"/>
  <c r="CD348" i="4"/>
  <c r="CE348" i="4"/>
  <c r="CF348" i="4"/>
  <c r="CG348" i="4"/>
  <c r="CH348" i="4"/>
  <c r="CI348" i="4"/>
  <c r="CJ348" i="4"/>
  <c r="CK348" i="4"/>
  <c r="CL348" i="4"/>
  <c r="CM348" i="4" s="1"/>
  <c r="CN348" i="4"/>
  <c r="CO348" i="4"/>
  <c r="CP348" i="4"/>
  <c r="CQ348" i="4"/>
  <c r="CR348" i="4"/>
  <c r="CS348" i="4"/>
  <c r="CT348" i="4"/>
  <c r="CU348" i="4"/>
  <c r="CV348" i="4"/>
  <c r="CW348" i="4"/>
  <c r="CX348" i="4"/>
  <c r="CY348" i="4"/>
  <c r="CZ348" i="4"/>
  <c r="DA348" i="4"/>
  <c r="DB348" i="4"/>
  <c r="DC348" i="4"/>
  <c r="DD348" i="4"/>
  <c r="DE348" i="4"/>
  <c r="DF348" i="4"/>
  <c r="DG348" i="4"/>
  <c r="DH348" i="4"/>
  <c r="DI348" i="4"/>
  <c r="DJ348" i="4"/>
  <c r="DK348" i="4"/>
  <c r="DL348" i="4"/>
  <c r="DM348" i="4"/>
  <c r="DN348" i="4"/>
  <c r="DO348" i="4"/>
  <c r="DP348" i="4"/>
  <c r="DQ348" i="4"/>
  <c r="DR348" i="4"/>
  <c r="DS348" i="4"/>
  <c r="DT348" i="4"/>
  <c r="DU348" i="4"/>
  <c r="DV348" i="4"/>
  <c r="DW348" i="4"/>
  <c r="EC348" i="4"/>
  <c r="ED348" i="4"/>
  <c r="EE348" i="4"/>
  <c r="EF348" i="4"/>
  <c r="EG348" i="4"/>
  <c r="EH348" i="4"/>
  <c r="EI348" i="4"/>
  <c r="EJ348" i="4"/>
  <c r="EK348" i="4"/>
  <c r="EL348" i="4"/>
  <c r="EM348" i="4"/>
  <c r="EN348" i="4"/>
  <c r="EO348" i="4"/>
  <c r="EP348" i="4"/>
  <c r="EQ348" i="4"/>
  <c r="ER348" i="4"/>
  <c r="ES348" i="4"/>
  <c r="ET348" i="4"/>
  <c r="EU348" i="4"/>
  <c r="EV348" i="4"/>
  <c r="EW348" i="4"/>
  <c r="B349" i="4"/>
  <c r="C349" i="4"/>
  <c r="D349" i="4"/>
  <c r="E349" i="4"/>
  <c r="F349" i="4"/>
  <c r="G349" i="4"/>
  <c r="H349" i="4"/>
  <c r="M349" i="4" s="1"/>
  <c r="N349" i="4" s="1"/>
  <c r="O349" i="4" s="1" a="1"/>
  <c r="O349" i="4" s="1"/>
  <c r="R349" i="4"/>
  <c r="S349" i="4"/>
  <c r="T349" i="4"/>
  <c r="U349" i="4"/>
  <c r="V349" i="4"/>
  <c r="W349" i="4"/>
  <c r="X349" i="4"/>
  <c r="Y349" i="4"/>
  <c r="Z349" i="4"/>
  <c r="AA349" i="4"/>
  <c r="AB349" i="4"/>
  <c r="AC349" i="4"/>
  <c r="AD349" i="4"/>
  <c r="AE349" i="4" s="1"/>
  <c r="AF349" i="4"/>
  <c r="AG349" i="4" s="1"/>
  <c r="AH349" i="4"/>
  <c r="AI349" i="4"/>
  <c r="AJ349" i="4"/>
  <c r="AK349" i="4"/>
  <c r="AL349" i="4"/>
  <c r="AN349" i="4"/>
  <c r="AM349" i="4" s="1"/>
  <c r="AO349" i="4"/>
  <c r="AP349" i="4"/>
  <c r="AQ349" i="4"/>
  <c r="AR349" i="4"/>
  <c r="AS349" i="4"/>
  <c r="AT349" i="4"/>
  <c r="AU349" i="4"/>
  <c r="AV349" i="4"/>
  <c r="AW349" i="4"/>
  <c r="AX349" i="4"/>
  <c r="AY349" i="4"/>
  <c r="AZ349" i="4"/>
  <c r="BA349" i="4"/>
  <c r="BB349" i="4"/>
  <c r="BC349" i="4"/>
  <c r="BD349" i="4"/>
  <c r="BE349" i="4"/>
  <c r="BF349" i="4"/>
  <c r="BG349" i="4"/>
  <c r="BH349" i="4"/>
  <c r="BI349" i="4"/>
  <c r="BJ349" i="4"/>
  <c r="BK349" i="4"/>
  <c r="BL349" i="4"/>
  <c r="BM349" i="4"/>
  <c r="BN349" i="4"/>
  <c r="BO349" i="4"/>
  <c r="BP349" i="4"/>
  <c r="BQ349" i="4"/>
  <c r="BR349" i="4"/>
  <c r="BS349" i="4"/>
  <c r="BT349" i="4"/>
  <c r="BU349" i="4"/>
  <c r="BV349" i="4"/>
  <c r="BW349" i="4"/>
  <c r="BX349" i="4"/>
  <c r="BY349" i="4"/>
  <c r="BZ349" i="4"/>
  <c r="CA349" i="4"/>
  <c r="CB349" i="4"/>
  <c r="CC349" i="4"/>
  <c r="CD349" i="4"/>
  <c r="CE349" i="4"/>
  <c r="CF349" i="4"/>
  <c r="CG349" i="4"/>
  <c r="CH349" i="4"/>
  <c r="CI349" i="4"/>
  <c r="CJ349" i="4"/>
  <c r="CK349" i="4"/>
  <c r="CL349" i="4"/>
  <c r="CM349" i="4" s="1"/>
  <c r="CN349" i="4"/>
  <c r="CO349" i="4"/>
  <c r="CP349" i="4"/>
  <c r="CQ349" i="4"/>
  <c r="CR349" i="4"/>
  <c r="CS349" i="4"/>
  <c r="CT349" i="4"/>
  <c r="CU349" i="4"/>
  <c r="CV349" i="4"/>
  <c r="CW349" i="4"/>
  <c r="CX349" i="4"/>
  <c r="CY349" i="4"/>
  <c r="CZ349" i="4"/>
  <c r="DA349" i="4"/>
  <c r="DB349" i="4"/>
  <c r="DC349" i="4"/>
  <c r="DD349" i="4"/>
  <c r="DE349" i="4"/>
  <c r="DF349" i="4"/>
  <c r="DG349" i="4"/>
  <c r="DH349" i="4"/>
  <c r="DI349" i="4"/>
  <c r="DJ349" i="4"/>
  <c r="DK349" i="4"/>
  <c r="DL349" i="4"/>
  <c r="DM349" i="4"/>
  <c r="DN349" i="4"/>
  <c r="DO349" i="4"/>
  <c r="DP349" i="4"/>
  <c r="DQ349" i="4"/>
  <c r="DR349" i="4"/>
  <c r="DS349" i="4"/>
  <c r="DT349" i="4"/>
  <c r="DU349" i="4"/>
  <c r="DV349" i="4"/>
  <c r="DW349" i="4"/>
  <c r="EC349" i="4"/>
  <c r="ED349" i="4"/>
  <c r="EE349" i="4"/>
  <c r="EF349" i="4"/>
  <c r="EG349" i="4"/>
  <c r="EH349" i="4"/>
  <c r="EI349" i="4"/>
  <c r="EJ349" i="4"/>
  <c r="EK349" i="4"/>
  <c r="EL349" i="4"/>
  <c r="EM349" i="4"/>
  <c r="EN349" i="4"/>
  <c r="EO349" i="4"/>
  <c r="EP349" i="4"/>
  <c r="EQ349" i="4"/>
  <c r="ER349" i="4"/>
  <c r="ES349" i="4"/>
  <c r="ET349" i="4"/>
  <c r="EU349" i="4"/>
  <c r="EV349" i="4"/>
  <c r="EW349" i="4"/>
  <c r="B350" i="4"/>
  <c r="C350" i="4"/>
  <c r="D350" i="4"/>
  <c r="E350" i="4"/>
  <c r="F350" i="4"/>
  <c r="G350" i="4"/>
  <c r="H350" i="4"/>
  <c r="M350" i="4" s="1"/>
  <c r="N350" i="4" s="1"/>
  <c r="O350" i="4" s="1" a="1"/>
  <c r="O350" i="4" s="1"/>
  <c r="R350" i="4"/>
  <c r="S350" i="4"/>
  <c r="T350" i="4"/>
  <c r="U350" i="4"/>
  <c r="V350" i="4"/>
  <c r="W350" i="4"/>
  <c r="X350" i="4"/>
  <c r="Y350" i="4"/>
  <c r="Z350" i="4"/>
  <c r="AA350" i="4"/>
  <c r="AB350" i="4"/>
  <c r="AC350" i="4"/>
  <c r="AD350" i="4"/>
  <c r="AE350" i="4" s="1"/>
  <c r="AF350" i="4"/>
  <c r="AG350" i="4" s="1"/>
  <c r="AH350" i="4"/>
  <c r="AI350" i="4"/>
  <c r="AJ350" i="4"/>
  <c r="AK350" i="4"/>
  <c r="AL350" i="4"/>
  <c r="AN350" i="4"/>
  <c r="AM350" i="4" s="1"/>
  <c r="AO350" i="4"/>
  <c r="AP350" i="4"/>
  <c r="AQ350" i="4"/>
  <c r="AR350" i="4"/>
  <c r="AS350" i="4"/>
  <c r="AT350" i="4"/>
  <c r="AU350" i="4"/>
  <c r="AV350" i="4"/>
  <c r="AW350" i="4"/>
  <c r="AX350" i="4"/>
  <c r="AY350" i="4"/>
  <c r="AZ350" i="4"/>
  <c r="BA350" i="4"/>
  <c r="BB350" i="4"/>
  <c r="BC350" i="4"/>
  <c r="BD350" i="4"/>
  <c r="BE350" i="4"/>
  <c r="BF350" i="4"/>
  <c r="BG350" i="4"/>
  <c r="BH350" i="4"/>
  <c r="BI350" i="4"/>
  <c r="BJ350" i="4"/>
  <c r="BK350" i="4"/>
  <c r="BL350" i="4"/>
  <c r="BM350" i="4"/>
  <c r="BN350" i="4"/>
  <c r="BO350" i="4"/>
  <c r="BP350" i="4"/>
  <c r="BQ350" i="4"/>
  <c r="BR350" i="4"/>
  <c r="BS350" i="4"/>
  <c r="BT350" i="4"/>
  <c r="BU350" i="4"/>
  <c r="BV350" i="4"/>
  <c r="BW350" i="4"/>
  <c r="BX350" i="4"/>
  <c r="BY350" i="4"/>
  <c r="BZ350" i="4"/>
  <c r="CA350" i="4"/>
  <c r="CB350" i="4"/>
  <c r="CC350" i="4"/>
  <c r="CD350" i="4"/>
  <c r="CE350" i="4"/>
  <c r="CF350" i="4"/>
  <c r="CG350" i="4"/>
  <c r="CH350" i="4"/>
  <c r="CI350" i="4"/>
  <c r="CJ350" i="4"/>
  <c r="CK350" i="4"/>
  <c r="CL350" i="4"/>
  <c r="CM350" i="4" s="1"/>
  <c r="CN350" i="4"/>
  <c r="CO350" i="4"/>
  <c r="CP350" i="4"/>
  <c r="CQ350" i="4"/>
  <c r="CR350" i="4"/>
  <c r="CS350" i="4"/>
  <c r="CT350" i="4"/>
  <c r="CU350" i="4"/>
  <c r="CV350" i="4"/>
  <c r="CW350" i="4"/>
  <c r="CX350" i="4"/>
  <c r="CY350" i="4"/>
  <c r="CZ350" i="4"/>
  <c r="DA350" i="4"/>
  <c r="DB350" i="4"/>
  <c r="DC350" i="4"/>
  <c r="DD350" i="4"/>
  <c r="DE350" i="4"/>
  <c r="DF350" i="4"/>
  <c r="DG350" i="4"/>
  <c r="DH350" i="4"/>
  <c r="DI350" i="4"/>
  <c r="DJ350" i="4"/>
  <c r="DK350" i="4"/>
  <c r="DL350" i="4"/>
  <c r="DM350" i="4"/>
  <c r="DN350" i="4"/>
  <c r="DO350" i="4"/>
  <c r="DP350" i="4"/>
  <c r="DQ350" i="4"/>
  <c r="DR350" i="4"/>
  <c r="DS350" i="4"/>
  <c r="DT350" i="4"/>
  <c r="DU350" i="4"/>
  <c r="DV350" i="4"/>
  <c r="DW350" i="4"/>
  <c r="EC350" i="4"/>
  <c r="ED350" i="4"/>
  <c r="EE350" i="4"/>
  <c r="EF350" i="4"/>
  <c r="EG350" i="4"/>
  <c r="EH350" i="4"/>
  <c r="EI350" i="4"/>
  <c r="EJ350" i="4"/>
  <c r="EK350" i="4"/>
  <c r="EL350" i="4"/>
  <c r="EM350" i="4"/>
  <c r="EN350" i="4"/>
  <c r="EO350" i="4"/>
  <c r="EP350" i="4"/>
  <c r="EQ350" i="4"/>
  <c r="ER350" i="4"/>
  <c r="ES350" i="4"/>
  <c r="ET350" i="4"/>
  <c r="EU350" i="4"/>
  <c r="EV350" i="4"/>
  <c r="EW350" i="4"/>
  <c r="B351" i="4"/>
  <c r="C351" i="4"/>
  <c r="D351" i="4"/>
  <c r="E351" i="4"/>
  <c r="F351" i="4"/>
  <c r="G351" i="4"/>
  <c r="H351" i="4"/>
  <c r="M351" i="4" s="1"/>
  <c r="N351" i="4" s="1"/>
  <c r="O351" i="4" s="1" a="1"/>
  <c r="O351" i="4" s="1"/>
  <c r="R351" i="4"/>
  <c r="S351" i="4"/>
  <c r="T351" i="4"/>
  <c r="U351" i="4"/>
  <c r="V351" i="4"/>
  <c r="W351" i="4"/>
  <c r="X351" i="4"/>
  <c r="Y351" i="4"/>
  <c r="Z351" i="4"/>
  <c r="AA351" i="4"/>
  <c r="AB351" i="4"/>
  <c r="AC351" i="4"/>
  <c r="AD351" i="4"/>
  <c r="AE351" i="4" s="1"/>
  <c r="AF351" i="4"/>
  <c r="AG351" i="4" s="1"/>
  <c r="AH351" i="4"/>
  <c r="AI351" i="4"/>
  <c r="AJ351" i="4"/>
  <c r="AK351" i="4"/>
  <c r="AL351" i="4"/>
  <c r="AN351" i="4"/>
  <c r="AM351" i="4" s="1"/>
  <c r="AO351" i="4"/>
  <c r="AP351" i="4"/>
  <c r="AQ351" i="4"/>
  <c r="AR351" i="4"/>
  <c r="AS351" i="4"/>
  <c r="AT351" i="4"/>
  <c r="AU351" i="4"/>
  <c r="AV351" i="4"/>
  <c r="AW351" i="4"/>
  <c r="AX351" i="4"/>
  <c r="AY351" i="4"/>
  <c r="AZ351" i="4"/>
  <c r="BA351" i="4"/>
  <c r="BB351" i="4"/>
  <c r="BC351" i="4"/>
  <c r="BD351" i="4"/>
  <c r="BE351" i="4"/>
  <c r="BF351" i="4"/>
  <c r="BG351" i="4"/>
  <c r="BH351" i="4"/>
  <c r="BI351" i="4"/>
  <c r="BJ351" i="4"/>
  <c r="BK351" i="4"/>
  <c r="BL351" i="4"/>
  <c r="BM351" i="4"/>
  <c r="BN351" i="4"/>
  <c r="BO351" i="4"/>
  <c r="BP351" i="4"/>
  <c r="BQ351" i="4"/>
  <c r="BR351" i="4"/>
  <c r="BS351" i="4"/>
  <c r="BT351" i="4"/>
  <c r="BU351" i="4"/>
  <c r="BV351" i="4"/>
  <c r="BW351" i="4"/>
  <c r="BX351" i="4"/>
  <c r="BY351" i="4"/>
  <c r="BZ351" i="4"/>
  <c r="CA351" i="4"/>
  <c r="CB351" i="4"/>
  <c r="CC351" i="4"/>
  <c r="CD351" i="4"/>
  <c r="CE351" i="4"/>
  <c r="CF351" i="4"/>
  <c r="CG351" i="4"/>
  <c r="CH351" i="4"/>
  <c r="CI351" i="4"/>
  <c r="CJ351" i="4"/>
  <c r="CK351" i="4"/>
  <c r="CL351" i="4"/>
  <c r="CM351" i="4" s="1"/>
  <c r="CN351" i="4"/>
  <c r="CO351" i="4"/>
  <c r="CP351" i="4"/>
  <c r="CQ351" i="4"/>
  <c r="CR351" i="4"/>
  <c r="CS351" i="4"/>
  <c r="CT351" i="4"/>
  <c r="CU351" i="4"/>
  <c r="CV351" i="4"/>
  <c r="CW351" i="4"/>
  <c r="CX351" i="4"/>
  <c r="CY351" i="4"/>
  <c r="CZ351" i="4"/>
  <c r="DA351" i="4"/>
  <c r="DB351" i="4"/>
  <c r="DC351" i="4"/>
  <c r="DD351" i="4"/>
  <c r="DE351" i="4"/>
  <c r="DF351" i="4"/>
  <c r="DG351" i="4"/>
  <c r="DH351" i="4"/>
  <c r="DI351" i="4"/>
  <c r="DJ351" i="4"/>
  <c r="DK351" i="4"/>
  <c r="DL351" i="4"/>
  <c r="DM351" i="4"/>
  <c r="DN351" i="4"/>
  <c r="DO351" i="4"/>
  <c r="DP351" i="4"/>
  <c r="DQ351" i="4"/>
  <c r="DR351" i="4"/>
  <c r="DS351" i="4"/>
  <c r="DT351" i="4"/>
  <c r="DU351" i="4"/>
  <c r="DV351" i="4"/>
  <c r="DW351" i="4"/>
  <c r="EC351" i="4"/>
  <c r="ED351" i="4"/>
  <c r="EE351" i="4"/>
  <c r="EF351" i="4"/>
  <c r="EG351" i="4"/>
  <c r="EH351" i="4"/>
  <c r="EI351" i="4"/>
  <c r="EJ351" i="4"/>
  <c r="EK351" i="4"/>
  <c r="EL351" i="4"/>
  <c r="EM351" i="4"/>
  <c r="EN351" i="4"/>
  <c r="EO351" i="4"/>
  <c r="EP351" i="4"/>
  <c r="EQ351" i="4"/>
  <c r="ER351" i="4"/>
  <c r="ES351" i="4"/>
  <c r="ET351" i="4"/>
  <c r="EU351" i="4"/>
  <c r="EV351" i="4"/>
  <c r="EW351" i="4"/>
  <c r="B352" i="4"/>
  <c r="C352" i="4"/>
  <c r="D352" i="4"/>
  <c r="E352" i="4"/>
  <c r="F352" i="4"/>
  <c r="G352" i="4"/>
  <c r="H352" i="4"/>
  <c r="M352" i="4" s="1"/>
  <c r="N352" i="4" s="1"/>
  <c r="O352" i="4" s="1" a="1"/>
  <c r="O352" i="4" s="1"/>
  <c r="R352" i="4"/>
  <c r="S352" i="4"/>
  <c r="T352" i="4"/>
  <c r="U352" i="4"/>
  <c r="V352" i="4"/>
  <c r="W352" i="4"/>
  <c r="X352" i="4"/>
  <c r="Y352" i="4"/>
  <c r="Z352" i="4"/>
  <c r="AA352" i="4"/>
  <c r="AB352" i="4"/>
  <c r="AC352" i="4"/>
  <c r="AD352" i="4"/>
  <c r="AE352" i="4" s="1"/>
  <c r="AF352" i="4"/>
  <c r="AG352" i="4" s="1"/>
  <c r="AH352" i="4"/>
  <c r="AI352" i="4"/>
  <c r="AJ352" i="4"/>
  <c r="AK352" i="4"/>
  <c r="AL352" i="4"/>
  <c r="AN352" i="4"/>
  <c r="AM352" i="4" s="1"/>
  <c r="AO352" i="4"/>
  <c r="AP352" i="4"/>
  <c r="AQ352" i="4"/>
  <c r="AR352" i="4"/>
  <c r="AS352" i="4"/>
  <c r="AT352" i="4"/>
  <c r="AU352" i="4"/>
  <c r="AV352" i="4"/>
  <c r="AW352" i="4"/>
  <c r="AX352" i="4"/>
  <c r="AY352" i="4"/>
  <c r="AZ352" i="4"/>
  <c r="BA352" i="4"/>
  <c r="BB352" i="4"/>
  <c r="BC352" i="4"/>
  <c r="BD352" i="4"/>
  <c r="BE352" i="4"/>
  <c r="BF352" i="4"/>
  <c r="BG352" i="4"/>
  <c r="BH352" i="4"/>
  <c r="BI352" i="4"/>
  <c r="BJ352" i="4"/>
  <c r="BK352" i="4"/>
  <c r="BL352" i="4"/>
  <c r="BM352" i="4"/>
  <c r="BN352" i="4"/>
  <c r="BO352" i="4"/>
  <c r="BP352" i="4"/>
  <c r="BQ352" i="4"/>
  <c r="BR352" i="4"/>
  <c r="BS352" i="4"/>
  <c r="BT352" i="4"/>
  <c r="BU352" i="4"/>
  <c r="BV352" i="4"/>
  <c r="BW352" i="4"/>
  <c r="BX352" i="4"/>
  <c r="BY352" i="4"/>
  <c r="BZ352" i="4"/>
  <c r="CA352" i="4"/>
  <c r="CB352" i="4"/>
  <c r="CC352" i="4"/>
  <c r="CD352" i="4"/>
  <c r="CE352" i="4"/>
  <c r="CF352" i="4"/>
  <c r="CG352" i="4"/>
  <c r="CH352" i="4"/>
  <c r="CI352" i="4"/>
  <c r="CJ352" i="4"/>
  <c r="CK352" i="4"/>
  <c r="CL352" i="4"/>
  <c r="CM352" i="4" s="1"/>
  <c r="CN352" i="4"/>
  <c r="CO352" i="4"/>
  <c r="CP352" i="4"/>
  <c r="CQ352" i="4"/>
  <c r="CR352" i="4"/>
  <c r="CS352" i="4"/>
  <c r="CT352" i="4"/>
  <c r="CU352" i="4"/>
  <c r="CV352" i="4"/>
  <c r="CW352" i="4"/>
  <c r="CX352" i="4"/>
  <c r="CY352" i="4"/>
  <c r="CZ352" i="4"/>
  <c r="DA352" i="4"/>
  <c r="DB352" i="4"/>
  <c r="DC352" i="4"/>
  <c r="DD352" i="4"/>
  <c r="DE352" i="4"/>
  <c r="DF352" i="4"/>
  <c r="DG352" i="4"/>
  <c r="DH352" i="4"/>
  <c r="DI352" i="4"/>
  <c r="DJ352" i="4"/>
  <c r="DK352" i="4"/>
  <c r="DL352" i="4"/>
  <c r="DM352" i="4"/>
  <c r="DN352" i="4"/>
  <c r="DO352" i="4"/>
  <c r="DP352" i="4"/>
  <c r="DQ352" i="4"/>
  <c r="DR352" i="4"/>
  <c r="DS352" i="4"/>
  <c r="DT352" i="4"/>
  <c r="DU352" i="4"/>
  <c r="DV352" i="4"/>
  <c r="DW352" i="4"/>
  <c r="EC352" i="4"/>
  <c r="ED352" i="4"/>
  <c r="EE352" i="4"/>
  <c r="EF352" i="4"/>
  <c r="EG352" i="4"/>
  <c r="EH352" i="4"/>
  <c r="EI352" i="4"/>
  <c r="EJ352" i="4"/>
  <c r="EK352" i="4"/>
  <c r="EL352" i="4"/>
  <c r="EM352" i="4"/>
  <c r="EN352" i="4"/>
  <c r="EO352" i="4"/>
  <c r="EP352" i="4"/>
  <c r="EQ352" i="4"/>
  <c r="ER352" i="4"/>
  <c r="ES352" i="4"/>
  <c r="ET352" i="4"/>
  <c r="EU352" i="4"/>
  <c r="EV352" i="4"/>
  <c r="EW352" i="4"/>
  <c r="B353" i="4"/>
  <c r="C353" i="4"/>
  <c r="D353" i="4"/>
  <c r="E353" i="4"/>
  <c r="F353" i="4"/>
  <c r="G353" i="4"/>
  <c r="H353" i="4"/>
  <c r="M353" i="4" s="1"/>
  <c r="N353" i="4" s="1"/>
  <c r="O353" i="4" s="1" a="1"/>
  <c r="O353" i="4" s="1"/>
  <c r="R353" i="4"/>
  <c r="S353" i="4"/>
  <c r="T353" i="4"/>
  <c r="U353" i="4"/>
  <c r="V353" i="4"/>
  <c r="W353" i="4"/>
  <c r="X353" i="4"/>
  <c r="Y353" i="4"/>
  <c r="Z353" i="4"/>
  <c r="AA353" i="4"/>
  <c r="AB353" i="4"/>
  <c r="AC353" i="4"/>
  <c r="AD353" i="4"/>
  <c r="AE353" i="4" s="1"/>
  <c r="AF353" i="4"/>
  <c r="AG353" i="4" s="1"/>
  <c r="AH353" i="4"/>
  <c r="AI353" i="4"/>
  <c r="AJ353" i="4"/>
  <c r="AK353" i="4"/>
  <c r="AL353" i="4"/>
  <c r="AN353" i="4"/>
  <c r="AM353" i="4" s="1"/>
  <c r="AO353" i="4"/>
  <c r="AP353" i="4"/>
  <c r="AQ353" i="4"/>
  <c r="AR353" i="4"/>
  <c r="AS353" i="4"/>
  <c r="AT353" i="4"/>
  <c r="AU353" i="4"/>
  <c r="AV353" i="4"/>
  <c r="AW353" i="4"/>
  <c r="AX353" i="4"/>
  <c r="AY353" i="4"/>
  <c r="AZ353" i="4"/>
  <c r="BA353" i="4"/>
  <c r="BB353" i="4"/>
  <c r="BC353" i="4"/>
  <c r="BD353" i="4"/>
  <c r="BE353" i="4"/>
  <c r="BF353" i="4"/>
  <c r="BG353" i="4"/>
  <c r="BH353" i="4"/>
  <c r="BI353" i="4"/>
  <c r="BJ353" i="4"/>
  <c r="BK353" i="4"/>
  <c r="BL353" i="4"/>
  <c r="BM353" i="4"/>
  <c r="BN353" i="4"/>
  <c r="BO353" i="4"/>
  <c r="BP353" i="4"/>
  <c r="BQ353" i="4"/>
  <c r="BR353" i="4"/>
  <c r="BS353" i="4"/>
  <c r="BT353" i="4"/>
  <c r="BU353" i="4"/>
  <c r="BV353" i="4"/>
  <c r="BW353" i="4"/>
  <c r="BX353" i="4"/>
  <c r="BY353" i="4"/>
  <c r="BZ353" i="4"/>
  <c r="CA353" i="4"/>
  <c r="CB353" i="4"/>
  <c r="CC353" i="4"/>
  <c r="CD353" i="4"/>
  <c r="CE353" i="4"/>
  <c r="CF353" i="4"/>
  <c r="CG353" i="4"/>
  <c r="CH353" i="4"/>
  <c r="CI353" i="4"/>
  <c r="CJ353" i="4"/>
  <c r="CK353" i="4"/>
  <c r="CL353" i="4"/>
  <c r="CM353" i="4" s="1"/>
  <c r="CN353" i="4"/>
  <c r="CO353" i="4"/>
  <c r="CP353" i="4"/>
  <c r="CQ353" i="4"/>
  <c r="CR353" i="4"/>
  <c r="CS353" i="4"/>
  <c r="CT353" i="4"/>
  <c r="CU353" i="4"/>
  <c r="CV353" i="4"/>
  <c r="CW353" i="4"/>
  <c r="CX353" i="4"/>
  <c r="CY353" i="4"/>
  <c r="CZ353" i="4"/>
  <c r="DA353" i="4"/>
  <c r="DB353" i="4"/>
  <c r="DC353" i="4"/>
  <c r="DD353" i="4"/>
  <c r="DE353" i="4"/>
  <c r="DF353" i="4"/>
  <c r="DG353" i="4"/>
  <c r="DH353" i="4"/>
  <c r="DI353" i="4"/>
  <c r="DJ353" i="4"/>
  <c r="DK353" i="4"/>
  <c r="DL353" i="4"/>
  <c r="DM353" i="4"/>
  <c r="DN353" i="4"/>
  <c r="DO353" i="4"/>
  <c r="DP353" i="4"/>
  <c r="DQ353" i="4"/>
  <c r="DR353" i="4"/>
  <c r="DS353" i="4"/>
  <c r="DT353" i="4"/>
  <c r="DU353" i="4"/>
  <c r="DV353" i="4"/>
  <c r="DW353" i="4"/>
  <c r="EC353" i="4"/>
  <c r="ED353" i="4"/>
  <c r="EE353" i="4"/>
  <c r="EF353" i="4"/>
  <c r="EG353" i="4"/>
  <c r="EH353" i="4"/>
  <c r="EI353" i="4"/>
  <c r="EJ353" i="4"/>
  <c r="EK353" i="4"/>
  <c r="EL353" i="4"/>
  <c r="EM353" i="4"/>
  <c r="EN353" i="4"/>
  <c r="EO353" i="4"/>
  <c r="EP353" i="4"/>
  <c r="EQ353" i="4"/>
  <c r="ER353" i="4"/>
  <c r="ES353" i="4"/>
  <c r="ET353" i="4"/>
  <c r="EU353" i="4"/>
  <c r="EV353" i="4"/>
  <c r="EW353" i="4"/>
  <c r="B354" i="4"/>
  <c r="C354" i="4"/>
  <c r="D354" i="4"/>
  <c r="E354" i="4"/>
  <c r="F354" i="4"/>
  <c r="G354" i="4"/>
  <c r="H354" i="4"/>
  <c r="M354" i="4" s="1"/>
  <c r="N354" i="4" s="1"/>
  <c r="O354" i="4" s="1" a="1"/>
  <c r="O354" i="4" s="1"/>
  <c r="R354" i="4"/>
  <c r="S354" i="4"/>
  <c r="T354" i="4"/>
  <c r="U354" i="4"/>
  <c r="V354" i="4"/>
  <c r="W354" i="4"/>
  <c r="X354" i="4"/>
  <c r="Y354" i="4"/>
  <c r="Z354" i="4"/>
  <c r="AA354" i="4"/>
  <c r="AB354" i="4"/>
  <c r="AC354" i="4"/>
  <c r="AD354" i="4"/>
  <c r="AE354" i="4" s="1"/>
  <c r="AF354" i="4"/>
  <c r="AG354" i="4" s="1"/>
  <c r="AH354" i="4"/>
  <c r="AI354" i="4"/>
  <c r="AJ354" i="4"/>
  <c r="AK354" i="4"/>
  <c r="AL354" i="4"/>
  <c r="AN354" i="4"/>
  <c r="AM354" i="4" s="1"/>
  <c r="AO354" i="4"/>
  <c r="AP354" i="4"/>
  <c r="AQ354" i="4"/>
  <c r="AR354" i="4"/>
  <c r="AS354" i="4"/>
  <c r="AT354" i="4"/>
  <c r="AU354" i="4"/>
  <c r="AV354" i="4"/>
  <c r="AW354" i="4"/>
  <c r="AX354" i="4"/>
  <c r="AY354" i="4"/>
  <c r="AZ354" i="4"/>
  <c r="BA354" i="4"/>
  <c r="BB354" i="4"/>
  <c r="BC354" i="4"/>
  <c r="BD354" i="4"/>
  <c r="BE354" i="4"/>
  <c r="BF354" i="4"/>
  <c r="BG354" i="4"/>
  <c r="BH354" i="4"/>
  <c r="BI354" i="4"/>
  <c r="BJ354" i="4"/>
  <c r="BK354" i="4"/>
  <c r="BL354" i="4"/>
  <c r="BM354" i="4"/>
  <c r="BN354" i="4"/>
  <c r="BO354" i="4"/>
  <c r="BP354" i="4"/>
  <c r="BQ354" i="4"/>
  <c r="BR354" i="4"/>
  <c r="BS354" i="4"/>
  <c r="BT354" i="4"/>
  <c r="BU354" i="4"/>
  <c r="BV354" i="4"/>
  <c r="BW354" i="4"/>
  <c r="BX354" i="4"/>
  <c r="BY354" i="4"/>
  <c r="BZ354" i="4"/>
  <c r="CA354" i="4"/>
  <c r="CB354" i="4"/>
  <c r="CC354" i="4"/>
  <c r="CD354" i="4"/>
  <c r="CE354" i="4"/>
  <c r="CF354" i="4"/>
  <c r="CG354" i="4"/>
  <c r="CH354" i="4"/>
  <c r="CI354" i="4"/>
  <c r="CJ354" i="4"/>
  <c r="CK354" i="4"/>
  <c r="CL354" i="4"/>
  <c r="CM354" i="4" s="1"/>
  <c r="CN354" i="4"/>
  <c r="CO354" i="4"/>
  <c r="CP354" i="4"/>
  <c r="CQ354" i="4"/>
  <c r="CR354" i="4"/>
  <c r="CS354" i="4"/>
  <c r="CT354" i="4"/>
  <c r="CU354" i="4"/>
  <c r="CV354" i="4"/>
  <c r="CW354" i="4"/>
  <c r="CX354" i="4"/>
  <c r="CY354" i="4"/>
  <c r="CZ354" i="4"/>
  <c r="DA354" i="4"/>
  <c r="DB354" i="4"/>
  <c r="DC354" i="4"/>
  <c r="DD354" i="4"/>
  <c r="DE354" i="4"/>
  <c r="DF354" i="4"/>
  <c r="DG354" i="4"/>
  <c r="DH354" i="4"/>
  <c r="DI354" i="4"/>
  <c r="DJ354" i="4"/>
  <c r="DK354" i="4"/>
  <c r="DL354" i="4"/>
  <c r="DM354" i="4"/>
  <c r="DN354" i="4"/>
  <c r="DO354" i="4"/>
  <c r="DP354" i="4"/>
  <c r="DQ354" i="4"/>
  <c r="DR354" i="4"/>
  <c r="DS354" i="4"/>
  <c r="DT354" i="4"/>
  <c r="DU354" i="4"/>
  <c r="DV354" i="4"/>
  <c r="DW354" i="4"/>
  <c r="EC354" i="4"/>
  <c r="ED354" i="4"/>
  <c r="EE354" i="4"/>
  <c r="EF354" i="4"/>
  <c r="EG354" i="4"/>
  <c r="EH354" i="4"/>
  <c r="EI354" i="4"/>
  <c r="EJ354" i="4"/>
  <c r="EK354" i="4"/>
  <c r="EL354" i="4"/>
  <c r="EM354" i="4"/>
  <c r="EN354" i="4"/>
  <c r="EO354" i="4"/>
  <c r="EP354" i="4"/>
  <c r="EQ354" i="4"/>
  <c r="ER354" i="4"/>
  <c r="ES354" i="4"/>
  <c r="ET354" i="4"/>
  <c r="EU354" i="4"/>
  <c r="EV354" i="4"/>
  <c r="EW354" i="4"/>
  <c r="B355" i="4"/>
  <c r="C355" i="4"/>
  <c r="D355" i="4"/>
  <c r="E355" i="4"/>
  <c r="F355" i="4"/>
  <c r="G355" i="4"/>
  <c r="H355" i="4"/>
  <c r="M355" i="4" s="1"/>
  <c r="N355" i="4" s="1"/>
  <c r="O355" i="4" s="1" a="1"/>
  <c r="O355" i="4" s="1"/>
  <c r="R355" i="4"/>
  <c r="S355" i="4"/>
  <c r="T355" i="4"/>
  <c r="U355" i="4"/>
  <c r="V355" i="4"/>
  <c r="W355" i="4"/>
  <c r="X355" i="4"/>
  <c r="Y355" i="4"/>
  <c r="Z355" i="4"/>
  <c r="AA355" i="4"/>
  <c r="AB355" i="4"/>
  <c r="AC355" i="4"/>
  <c r="AD355" i="4"/>
  <c r="AE355" i="4" s="1"/>
  <c r="AF355" i="4"/>
  <c r="AG355" i="4" s="1"/>
  <c r="AH355" i="4"/>
  <c r="AI355" i="4"/>
  <c r="AJ355" i="4"/>
  <c r="AK355" i="4"/>
  <c r="AL355" i="4"/>
  <c r="AN355" i="4"/>
  <c r="AM355" i="4" s="1"/>
  <c r="AO355" i="4"/>
  <c r="AP355" i="4"/>
  <c r="AQ355" i="4"/>
  <c r="AR355" i="4"/>
  <c r="AS355" i="4"/>
  <c r="AT355" i="4"/>
  <c r="AU355" i="4"/>
  <c r="AV355" i="4"/>
  <c r="AW355" i="4"/>
  <c r="AX355" i="4"/>
  <c r="AY355" i="4"/>
  <c r="AZ355" i="4"/>
  <c r="BA355" i="4"/>
  <c r="BB355" i="4"/>
  <c r="BC355" i="4"/>
  <c r="BD355" i="4"/>
  <c r="BE355" i="4"/>
  <c r="BF355" i="4"/>
  <c r="BG355" i="4"/>
  <c r="BH355" i="4"/>
  <c r="BI355" i="4"/>
  <c r="BJ355" i="4"/>
  <c r="BK355" i="4"/>
  <c r="BL355" i="4"/>
  <c r="BM355" i="4"/>
  <c r="BN355" i="4"/>
  <c r="BO355" i="4"/>
  <c r="BP355" i="4"/>
  <c r="BQ355" i="4"/>
  <c r="BR355" i="4"/>
  <c r="BS355" i="4"/>
  <c r="BT355" i="4"/>
  <c r="BU355" i="4"/>
  <c r="BV355" i="4"/>
  <c r="BW355" i="4"/>
  <c r="BX355" i="4"/>
  <c r="BY355" i="4"/>
  <c r="BZ355" i="4"/>
  <c r="CA355" i="4"/>
  <c r="CB355" i="4"/>
  <c r="CC355" i="4"/>
  <c r="CD355" i="4"/>
  <c r="CE355" i="4"/>
  <c r="CF355" i="4"/>
  <c r="CG355" i="4"/>
  <c r="CH355" i="4"/>
  <c r="CI355" i="4"/>
  <c r="CJ355" i="4"/>
  <c r="CK355" i="4"/>
  <c r="CL355" i="4"/>
  <c r="CM355" i="4" s="1"/>
  <c r="CN355" i="4"/>
  <c r="CO355" i="4"/>
  <c r="CP355" i="4"/>
  <c r="CQ355" i="4"/>
  <c r="CR355" i="4"/>
  <c r="CS355" i="4"/>
  <c r="CT355" i="4"/>
  <c r="CU355" i="4"/>
  <c r="CV355" i="4"/>
  <c r="CW355" i="4"/>
  <c r="CX355" i="4"/>
  <c r="CY355" i="4"/>
  <c r="CZ355" i="4"/>
  <c r="DA355" i="4"/>
  <c r="DB355" i="4"/>
  <c r="DC355" i="4"/>
  <c r="DD355" i="4"/>
  <c r="DE355" i="4"/>
  <c r="DF355" i="4"/>
  <c r="DG355" i="4"/>
  <c r="DH355" i="4"/>
  <c r="DI355" i="4"/>
  <c r="DJ355" i="4"/>
  <c r="DK355" i="4"/>
  <c r="DL355" i="4"/>
  <c r="DM355" i="4"/>
  <c r="DN355" i="4"/>
  <c r="DO355" i="4"/>
  <c r="DP355" i="4"/>
  <c r="DQ355" i="4"/>
  <c r="DR355" i="4"/>
  <c r="DS355" i="4"/>
  <c r="DT355" i="4"/>
  <c r="DU355" i="4"/>
  <c r="DV355" i="4"/>
  <c r="DW355" i="4"/>
  <c r="EC355" i="4"/>
  <c r="ED355" i="4"/>
  <c r="EE355" i="4"/>
  <c r="EF355" i="4"/>
  <c r="EG355" i="4"/>
  <c r="EH355" i="4"/>
  <c r="EI355" i="4"/>
  <c r="EJ355" i="4"/>
  <c r="EK355" i="4"/>
  <c r="EL355" i="4"/>
  <c r="EM355" i="4"/>
  <c r="EN355" i="4"/>
  <c r="EO355" i="4"/>
  <c r="EP355" i="4"/>
  <c r="EQ355" i="4"/>
  <c r="ER355" i="4"/>
  <c r="ES355" i="4"/>
  <c r="ET355" i="4"/>
  <c r="EU355" i="4"/>
  <c r="EV355" i="4"/>
  <c r="EW355" i="4"/>
  <c r="B356" i="4"/>
  <c r="C356" i="4"/>
  <c r="D356" i="4"/>
  <c r="E356" i="4"/>
  <c r="F356" i="4"/>
  <c r="G356" i="4"/>
  <c r="H356" i="4"/>
  <c r="M356" i="4" s="1"/>
  <c r="N356" i="4" s="1"/>
  <c r="O356" i="4" s="1" a="1"/>
  <c r="O356" i="4" s="1"/>
  <c r="R356" i="4"/>
  <c r="S356" i="4"/>
  <c r="T356" i="4"/>
  <c r="U356" i="4"/>
  <c r="V356" i="4"/>
  <c r="W356" i="4"/>
  <c r="X356" i="4"/>
  <c r="Y356" i="4"/>
  <c r="Z356" i="4"/>
  <c r="AA356" i="4"/>
  <c r="AB356" i="4"/>
  <c r="AC356" i="4"/>
  <c r="AD356" i="4"/>
  <c r="AE356" i="4" s="1"/>
  <c r="AF356" i="4"/>
  <c r="AG356" i="4" s="1"/>
  <c r="AH356" i="4"/>
  <c r="AI356" i="4"/>
  <c r="AJ356" i="4"/>
  <c r="AK356" i="4"/>
  <c r="AL356" i="4"/>
  <c r="AN356" i="4"/>
  <c r="AM356" i="4" s="1"/>
  <c r="AO356" i="4"/>
  <c r="AP356" i="4"/>
  <c r="AQ356" i="4"/>
  <c r="AR356" i="4"/>
  <c r="AS356" i="4"/>
  <c r="AT356" i="4"/>
  <c r="AU356" i="4"/>
  <c r="AV356" i="4"/>
  <c r="AW356" i="4"/>
  <c r="AX356" i="4"/>
  <c r="AY356" i="4"/>
  <c r="AZ356" i="4"/>
  <c r="BA356" i="4"/>
  <c r="BB356" i="4"/>
  <c r="BC356" i="4"/>
  <c r="BD356" i="4"/>
  <c r="BE356" i="4"/>
  <c r="BF356" i="4"/>
  <c r="BG356" i="4"/>
  <c r="BH356" i="4"/>
  <c r="BI356" i="4"/>
  <c r="BJ356" i="4"/>
  <c r="BK356" i="4"/>
  <c r="BL356" i="4"/>
  <c r="BM356" i="4"/>
  <c r="BN356" i="4"/>
  <c r="BO356" i="4"/>
  <c r="BP356" i="4"/>
  <c r="BQ356" i="4"/>
  <c r="BR356" i="4"/>
  <c r="BS356" i="4"/>
  <c r="BT356" i="4"/>
  <c r="BU356" i="4"/>
  <c r="BV356" i="4"/>
  <c r="BW356" i="4"/>
  <c r="BX356" i="4"/>
  <c r="BY356" i="4"/>
  <c r="BZ356" i="4"/>
  <c r="CA356" i="4"/>
  <c r="CB356" i="4"/>
  <c r="CC356" i="4"/>
  <c r="CD356" i="4"/>
  <c r="CE356" i="4"/>
  <c r="CF356" i="4"/>
  <c r="CG356" i="4"/>
  <c r="CH356" i="4"/>
  <c r="CI356" i="4"/>
  <c r="CJ356" i="4"/>
  <c r="CK356" i="4"/>
  <c r="CL356" i="4"/>
  <c r="CM356" i="4" s="1"/>
  <c r="CN356" i="4"/>
  <c r="CO356" i="4"/>
  <c r="CP356" i="4"/>
  <c r="CQ356" i="4"/>
  <c r="CR356" i="4"/>
  <c r="CS356" i="4"/>
  <c r="CT356" i="4"/>
  <c r="CU356" i="4"/>
  <c r="CV356" i="4"/>
  <c r="CW356" i="4"/>
  <c r="CX356" i="4"/>
  <c r="CY356" i="4"/>
  <c r="CZ356" i="4"/>
  <c r="DA356" i="4"/>
  <c r="DB356" i="4"/>
  <c r="DC356" i="4"/>
  <c r="DD356" i="4"/>
  <c r="DE356" i="4"/>
  <c r="DF356" i="4"/>
  <c r="DG356" i="4"/>
  <c r="DH356" i="4"/>
  <c r="DI356" i="4"/>
  <c r="DJ356" i="4"/>
  <c r="DK356" i="4"/>
  <c r="DL356" i="4"/>
  <c r="DM356" i="4"/>
  <c r="DN356" i="4"/>
  <c r="DO356" i="4"/>
  <c r="DP356" i="4"/>
  <c r="DQ356" i="4"/>
  <c r="DR356" i="4"/>
  <c r="DS356" i="4"/>
  <c r="DT356" i="4"/>
  <c r="DU356" i="4"/>
  <c r="DV356" i="4"/>
  <c r="DW356" i="4"/>
  <c r="EC356" i="4"/>
  <c r="ED356" i="4"/>
  <c r="EE356" i="4"/>
  <c r="EF356" i="4"/>
  <c r="EG356" i="4"/>
  <c r="EH356" i="4"/>
  <c r="EI356" i="4"/>
  <c r="EJ356" i="4"/>
  <c r="EK356" i="4"/>
  <c r="EL356" i="4"/>
  <c r="EM356" i="4"/>
  <c r="EN356" i="4"/>
  <c r="EO356" i="4"/>
  <c r="EP356" i="4"/>
  <c r="EQ356" i="4"/>
  <c r="ER356" i="4"/>
  <c r="ES356" i="4"/>
  <c r="ET356" i="4"/>
  <c r="EU356" i="4"/>
  <c r="EV356" i="4"/>
  <c r="EW356" i="4"/>
  <c r="B357" i="4"/>
  <c r="C357" i="4"/>
  <c r="D357" i="4"/>
  <c r="E357" i="4"/>
  <c r="F357" i="4"/>
  <c r="G357" i="4"/>
  <c r="H357" i="4"/>
  <c r="M357" i="4" s="1"/>
  <c r="N357" i="4" s="1"/>
  <c r="O357" i="4" s="1" a="1"/>
  <c r="O357" i="4" s="1"/>
  <c r="R357" i="4"/>
  <c r="S357" i="4"/>
  <c r="T357" i="4"/>
  <c r="U357" i="4"/>
  <c r="V357" i="4"/>
  <c r="W357" i="4"/>
  <c r="X357" i="4"/>
  <c r="Y357" i="4"/>
  <c r="Z357" i="4"/>
  <c r="AA357" i="4"/>
  <c r="AB357" i="4"/>
  <c r="AC357" i="4"/>
  <c r="AD357" i="4"/>
  <c r="AE357" i="4" s="1"/>
  <c r="AF357" i="4"/>
  <c r="AG357" i="4" s="1"/>
  <c r="AH357" i="4"/>
  <c r="AI357" i="4"/>
  <c r="AJ357" i="4"/>
  <c r="AK357" i="4"/>
  <c r="AL357" i="4"/>
  <c r="AN357" i="4"/>
  <c r="AM357" i="4" s="1"/>
  <c r="AO357" i="4"/>
  <c r="AP357" i="4"/>
  <c r="AQ357" i="4"/>
  <c r="AR357" i="4"/>
  <c r="AS357" i="4"/>
  <c r="AT357" i="4"/>
  <c r="AU357" i="4"/>
  <c r="AV357" i="4"/>
  <c r="AW357" i="4"/>
  <c r="AX357" i="4"/>
  <c r="AY357" i="4"/>
  <c r="AZ357" i="4"/>
  <c r="BA357" i="4"/>
  <c r="BB357" i="4"/>
  <c r="BC357" i="4"/>
  <c r="BD357" i="4"/>
  <c r="BE357" i="4"/>
  <c r="BF357" i="4"/>
  <c r="BG357" i="4"/>
  <c r="BH357" i="4"/>
  <c r="BI357" i="4"/>
  <c r="BJ357" i="4"/>
  <c r="BK357" i="4"/>
  <c r="BL357" i="4"/>
  <c r="BM357" i="4"/>
  <c r="BN357" i="4"/>
  <c r="BO357" i="4"/>
  <c r="BP357" i="4"/>
  <c r="BQ357" i="4"/>
  <c r="BR357" i="4"/>
  <c r="BS357" i="4"/>
  <c r="BT357" i="4"/>
  <c r="BU357" i="4"/>
  <c r="BV357" i="4"/>
  <c r="BW357" i="4"/>
  <c r="BX357" i="4"/>
  <c r="BY357" i="4"/>
  <c r="BZ357" i="4"/>
  <c r="CA357" i="4"/>
  <c r="CB357" i="4"/>
  <c r="CC357" i="4"/>
  <c r="CD357" i="4"/>
  <c r="CE357" i="4"/>
  <c r="CF357" i="4"/>
  <c r="CG357" i="4"/>
  <c r="CH357" i="4"/>
  <c r="CI357" i="4"/>
  <c r="CJ357" i="4"/>
  <c r="CK357" i="4"/>
  <c r="CL357" i="4"/>
  <c r="CM357" i="4" s="1"/>
  <c r="CN357" i="4"/>
  <c r="CO357" i="4"/>
  <c r="CP357" i="4"/>
  <c r="CQ357" i="4"/>
  <c r="CR357" i="4"/>
  <c r="CS357" i="4"/>
  <c r="CT357" i="4"/>
  <c r="CU357" i="4"/>
  <c r="CV357" i="4"/>
  <c r="CW357" i="4"/>
  <c r="CX357" i="4"/>
  <c r="CY357" i="4"/>
  <c r="CZ357" i="4"/>
  <c r="DA357" i="4"/>
  <c r="DB357" i="4"/>
  <c r="DC357" i="4"/>
  <c r="DD357" i="4"/>
  <c r="DE357" i="4"/>
  <c r="DF357" i="4"/>
  <c r="DG357" i="4"/>
  <c r="DH357" i="4"/>
  <c r="DI357" i="4"/>
  <c r="DJ357" i="4"/>
  <c r="DK357" i="4"/>
  <c r="DL357" i="4"/>
  <c r="DM357" i="4"/>
  <c r="DN357" i="4"/>
  <c r="DO357" i="4"/>
  <c r="DP357" i="4"/>
  <c r="DQ357" i="4"/>
  <c r="DR357" i="4"/>
  <c r="DS357" i="4"/>
  <c r="DT357" i="4"/>
  <c r="DU357" i="4"/>
  <c r="DV357" i="4"/>
  <c r="DW357" i="4"/>
  <c r="EC357" i="4"/>
  <c r="ED357" i="4"/>
  <c r="EE357" i="4"/>
  <c r="EF357" i="4"/>
  <c r="EG357" i="4"/>
  <c r="EH357" i="4"/>
  <c r="EI357" i="4"/>
  <c r="EJ357" i="4"/>
  <c r="EK357" i="4"/>
  <c r="EL357" i="4"/>
  <c r="EM357" i="4"/>
  <c r="EN357" i="4"/>
  <c r="EO357" i="4"/>
  <c r="EP357" i="4"/>
  <c r="EQ357" i="4"/>
  <c r="ER357" i="4"/>
  <c r="ES357" i="4"/>
  <c r="ET357" i="4"/>
  <c r="EU357" i="4"/>
  <c r="EV357" i="4"/>
  <c r="EW357" i="4"/>
  <c r="B358" i="4"/>
  <c r="C358" i="4"/>
  <c r="D358" i="4"/>
  <c r="E358" i="4"/>
  <c r="F358" i="4"/>
  <c r="G358" i="4"/>
  <c r="H358" i="4"/>
  <c r="M358" i="4" s="1"/>
  <c r="N358" i="4" s="1"/>
  <c r="O358" i="4" s="1" a="1"/>
  <c r="O358" i="4" s="1"/>
  <c r="R358" i="4"/>
  <c r="S358" i="4"/>
  <c r="T358" i="4"/>
  <c r="U358" i="4"/>
  <c r="V358" i="4"/>
  <c r="W358" i="4"/>
  <c r="X358" i="4"/>
  <c r="Y358" i="4"/>
  <c r="Z358" i="4"/>
  <c r="AA358" i="4"/>
  <c r="AB358" i="4"/>
  <c r="AC358" i="4"/>
  <c r="AD358" i="4"/>
  <c r="AE358" i="4" s="1"/>
  <c r="AF358" i="4"/>
  <c r="AG358" i="4" s="1"/>
  <c r="AH358" i="4"/>
  <c r="AI358" i="4"/>
  <c r="AJ358" i="4"/>
  <c r="AK358" i="4"/>
  <c r="AL358" i="4"/>
  <c r="AN358" i="4"/>
  <c r="AM358" i="4" s="1"/>
  <c r="AO358" i="4"/>
  <c r="AP358" i="4"/>
  <c r="AQ358" i="4"/>
  <c r="AR358" i="4"/>
  <c r="AS358" i="4"/>
  <c r="AT358" i="4"/>
  <c r="AU358" i="4"/>
  <c r="AV358" i="4"/>
  <c r="AW358" i="4"/>
  <c r="AX358" i="4"/>
  <c r="AY358" i="4"/>
  <c r="AZ358" i="4"/>
  <c r="BA358" i="4"/>
  <c r="BB358" i="4"/>
  <c r="BC358" i="4"/>
  <c r="BD358" i="4"/>
  <c r="BE358" i="4"/>
  <c r="BF358" i="4"/>
  <c r="BG358" i="4"/>
  <c r="BH358" i="4"/>
  <c r="BI358" i="4"/>
  <c r="BJ358" i="4"/>
  <c r="BK358" i="4"/>
  <c r="BL358" i="4"/>
  <c r="BM358" i="4"/>
  <c r="BN358" i="4"/>
  <c r="BO358" i="4"/>
  <c r="BP358" i="4"/>
  <c r="BQ358" i="4"/>
  <c r="BR358" i="4"/>
  <c r="BS358" i="4"/>
  <c r="BT358" i="4"/>
  <c r="BU358" i="4"/>
  <c r="BV358" i="4"/>
  <c r="BW358" i="4"/>
  <c r="BX358" i="4"/>
  <c r="BY358" i="4"/>
  <c r="BZ358" i="4"/>
  <c r="CA358" i="4"/>
  <c r="CB358" i="4"/>
  <c r="CC358" i="4"/>
  <c r="CD358" i="4"/>
  <c r="CE358" i="4"/>
  <c r="CF358" i="4"/>
  <c r="CG358" i="4"/>
  <c r="CH358" i="4"/>
  <c r="CI358" i="4"/>
  <c r="CJ358" i="4"/>
  <c r="CK358" i="4"/>
  <c r="CL358" i="4"/>
  <c r="CM358" i="4" s="1"/>
  <c r="CN358" i="4"/>
  <c r="CO358" i="4"/>
  <c r="CP358" i="4"/>
  <c r="CQ358" i="4"/>
  <c r="CR358" i="4"/>
  <c r="CS358" i="4"/>
  <c r="CT358" i="4"/>
  <c r="CU358" i="4"/>
  <c r="CV358" i="4"/>
  <c r="CW358" i="4"/>
  <c r="CX358" i="4"/>
  <c r="CY358" i="4"/>
  <c r="CZ358" i="4"/>
  <c r="DA358" i="4"/>
  <c r="DB358" i="4"/>
  <c r="DC358" i="4"/>
  <c r="DD358" i="4"/>
  <c r="DE358" i="4"/>
  <c r="DF358" i="4"/>
  <c r="DG358" i="4"/>
  <c r="DH358" i="4"/>
  <c r="DI358" i="4"/>
  <c r="DJ358" i="4"/>
  <c r="DK358" i="4"/>
  <c r="DL358" i="4"/>
  <c r="DM358" i="4"/>
  <c r="DN358" i="4"/>
  <c r="DO358" i="4"/>
  <c r="DP358" i="4"/>
  <c r="DQ358" i="4"/>
  <c r="DR358" i="4"/>
  <c r="DS358" i="4"/>
  <c r="DT358" i="4"/>
  <c r="DU358" i="4"/>
  <c r="DV358" i="4"/>
  <c r="DW358" i="4"/>
  <c r="EC358" i="4"/>
  <c r="ED358" i="4"/>
  <c r="EE358" i="4"/>
  <c r="EF358" i="4"/>
  <c r="EG358" i="4"/>
  <c r="EH358" i="4"/>
  <c r="EI358" i="4"/>
  <c r="EJ358" i="4"/>
  <c r="EK358" i="4"/>
  <c r="EL358" i="4"/>
  <c r="EM358" i="4"/>
  <c r="EN358" i="4"/>
  <c r="EO358" i="4"/>
  <c r="EP358" i="4"/>
  <c r="EQ358" i="4"/>
  <c r="ER358" i="4"/>
  <c r="ES358" i="4"/>
  <c r="ET358" i="4"/>
  <c r="EU358" i="4"/>
  <c r="EV358" i="4"/>
  <c r="EW358" i="4"/>
  <c r="B359" i="4"/>
  <c r="C359" i="4"/>
  <c r="D359" i="4"/>
  <c r="E359" i="4"/>
  <c r="F359" i="4"/>
  <c r="G359" i="4"/>
  <c r="H359" i="4"/>
  <c r="M359" i="4" s="1"/>
  <c r="N359" i="4" s="1"/>
  <c r="O359" i="4" s="1" a="1"/>
  <c r="O359" i="4" s="1"/>
  <c r="R359" i="4"/>
  <c r="S359" i="4"/>
  <c r="T359" i="4"/>
  <c r="U359" i="4"/>
  <c r="V359" i="4"/>
  <c r="W359" i="4"/>
  <c r="X359" i="4"/>
  <c r="Y359" i="4"/>
  <c r="Z359" i="4"/>
  <c r="AA359" i="4"/>
  <c r="AB359" i="4"/>
  <c r="AC359" i="4"/>
  <c r="AD359" i="4"/>
  <c r="AE359" i="4" s="1"/>
  <c r="AF359" i="4"/>
  <c r="AG359" i="4" s="1"/>
  <c r="AH359" i="4"/>
  <c r="AI359" i="4"/>
  <c r="AJ359" i="4"/>
  <c r="AK359" i="4"/>
  <c r="AL359" i="4"/>
  <c r="AN359" i="4"/>
  <c r="AM359" i="4" s="1"/>
  <c r="AO359" i="4"/>
  <c r="AP359" i="4"/>
  <c r="AQ359" i="4"/>
  <c r="AR359" i="4"/>
  <c r="AS359" i="4"/>
  <c r="AT359" i="4"/>
  <c r="AU359" i="4"/>
  <c r="AV359" i="4"/>
  <c r="AW359" i="4"/>
  <c r="AX359" i="4"/>
  <c r="AY359" i="4"/>
  <c r="AZ359" i="4"/>
  <c r="BA359" i="4"/>
  <c r="BB359" i="4"/>
  <c r="BC359" i="4"/>
  <c r="BD359" i="4"/>
  <c r="BE359" i="4"/>
  <c r="BF359" i="4"/>
  <c r="BG359" i="4"/>
  <c r="BH359" i="4"/>
  <c r="BI359" i="4"/>
  <c r="BJ359" i="4"/>
  <c r="BK359" i="4"/>
  <c r="BL359" i="4"/>
  <c r="BM359" i="4"/>
  <c r="BN359" i="4"/>
  <c r="BO359" i="4"/>
  <c r="BP359" i="4"/>
  <c r="BQ359" i="4"/>
  <c r="BR359" i="4"/>
  <c r="BS359" i="4"/>
  <c r="BT359" i="4"/>
  <c r="BU359" i="4"/>
  <c r="BV359" i="4"/>
  <c r="BW359" i="4"/>
  <c r="BX359" i="4"/>
  <c r="BY359" i="4"/>
  <c r="BZ359" i="4"/>
  <c r="CA359" i="4"/>
  <c r="CB359" i="4"/>
  <c r="CC359" i="4"/>
  <c r="CD359" i="4"/>
  <c r="CE359" i="4"/>
  <c r="CF359" i="4"/>
  <c r="CG359" i="4"/>
  <c r="CH359" i="4"/>
  <c r="CI359" i="4"/>
  <c r="CJ359" i="4"/>
  <c r="CK359" i="4"/>
  <c r="CL359" i="4"/>
  <c r="CM359" i="4" s="1"/>
  <c r="CN359" i="4"/>
  <c r="CO359" i="4"/>
  <c r="CP359" i="4"/>
  <c r="CQ359" i="4"/>
  <c r="CR359" i="4"/>
  <c r="CS359" i="4"/>
  <c r="CT359" i="4"/>
  <c r="CU359" i="4"/>
  <c r="CV359" i="4"/>
  <c r="CW359" i="4"/>
  <c r="CX359" i="4"/>
  <c r="CY359" i="4"/>
  <c r="CZ359" i="4"/>
  <c r="DA359" i="4"/>
  <c r="DB359" i="4"/>
  <c r="DC359" i="4"/>
  <c r="DD359" i="4"/>
  <c r="DE359" i="4"/>
  <c r="DF359" i="4"/>
  <c r="DG359" i="4"/>
  <c r="DH359" i="4"/>
  <c r="DI359" i="4"/>
  <c r="DJ359" i="4"/>
  <c r="DK359" i="4"/>
  <c r="DL359" i="4"/>
  <c r="DM359" i="4"/>
  <c r="DN359" i="4"/>
  <c r="DO359" i="4"/>
  <c r="DP359" i="4"/>
  <c r="DQ359" i="4"/>
  <c r="DR359" i="4"/>
  <c r="DS359" i="4"/>
  <c r="DT359" i="4"/>
  <c r="DU359" i="4"/>
  <c r="DV359" i="4"/>
  <c r="DW359" i="4"/>
  <c r="EC359" i="4"/>
  <c r="ED359" i="4"/>
  <c r="EE359" i="4"/>
  <c r="EF359" i="4"/>
  <c r="EG359" i="4"/>
  <c r="EH359" i="4"/>
  <c r="EI359" i="4"/>
  <c r="EJ359" i="4"/>
  <c r="EK359" i="4"/>
  <c r="EL359" i="4"/>
  <c r="EM359" i="4"/>
  <c r="EN359" i="4"/>
  <c r="EO359" i="4"/>
  <c r="EP359" i="4"/>
  <c r="EQ359" i="4"/>
  <c r="ER359" i="4"/>
  <c r="ES359" i="4"/>
  <c r="ET359" i="4"/>
  <c r="EU359" i="4"/>
  <c r="EV359" i="4"/>
  <c r="EW359" i="4"/>
  <c r="B360" i="4"/>
  <c r="C360" i="4"/>
  <c r="D360" i="4"/>
  <c r="E360" i="4"/>
  <c r="F360" i="4"/>
  <c r="G360" i="4"/>
  <c r="H360" i="4"/>
  <c r="M360" i="4" s="1"/>
  <c r="N360" i="4" s="1"/>
  <c r="O360" i="4" s="1" a="1"/>
  <c r="O360" i="4" s="1"/>
  <c r="R360" i="4"/>
  <c r="S360" i="4"/>
  <c r="T360" i="4"/>
  <c r="U360" i="4"/>
  <c r="V360" i="4"/>
  <c r="W360" i="4"/>
  <c r="X360" i="4"/>
  <c r="Y360" i="4"/>
  <c r="Z360" i="4"/>
  <c r="AA360" i="4"/>
  <c r="AB360" i="4"/>
  <c r="AC360" i="4"/>
  <c r="AD360" i="4"/>
  <c r="AE360" i="4" s="1"/>
  <c r="AF360" i="4"/>
  <c r="AG360" i="4" s="1"/>
  <c r="AH360" i="4"/>
  <c r="AI360" i="4"/>
  <c r="AJ360" i="4"/>
  <c r="AK360" i="4"/>
  <c r="AL360" i="4"/>
  <c r="AN360" i="4"/>
  <c r="AM360" i="4" s="1"/>
  <c r="AO360" i="4"/>
  <c r="AP360" i="4"/>
  <c r="AQ360" i="4"/>
  <c r="AR360" i="4"/>
  <c r="AS360" i="4"/>
  <c r="AT360" i="4"/>
  <c r="AU360" i="4"/>
  <c r="AV360" i="4"/>
  <c r="AW360" i="4"/>
  <c r="AX360" i="4"/>
  <c r="AY360" i="4"/>
  <c r="AZ360" i="4"/>
  <c r="BA360" i="4"/>
  <c r="BB360" i="4"/>
  <c r="BC360" i="4"/>
  <c r="BD360" i="4"/>
  <c r="BE360" i="4"/>
  <c r="BF360" i="4"/>
  <c r="BG360" i="4"/>
  <c r="BH360" i="4"/>
  <c r="BI360" i="4"/>
  <c r="BJ360" i="4"/>
  <c r="BK360" i="4"/>
  <c r="BL360" i="4"/>
  <c r="BM360" i="4"/>
  <c r="BN360" i="4"/>
  <c r="BO360" i="4"/>
  <c r="BP360" i="4"/>
  <c r="BQ360" i="4"/>
  <c r="BR360" i="4"/>
  <c r="BS360" i="4"/>
  <c r="BT360" i="4"/>
  <c r="BU360" i="4"/>
  <c r="BV360" i="4"/>
  <c r="BW360" i="4"/>
  <c r="BX360" i="4"/>
  <c r="BY360" i="4"/>
  <c r="BZ360" i="4"/>
  <c r="CA360" i="4"/>
  <c r="CB360" i="4"/>
  <c r="CC360" i="4"/>
  <c r="CD360" i="4"/>
  <c r="CE360" i="4"/>
  <c r="CF360" i="4"/>
  <c r="CG360" i="4"/>
  <c r="CH360" i="4"/>
  <c r="CI360" i="4"/>
  <c r="CJ360" i="4"/>
  <c r="CK360" i="4"/>
  <c r="CL360" i="4"/>
  <c r="CM360" i="4" s="1"/>
  <c r="CN360" i="4"/>
  <c r="CO360" i="4"/>
  <c r="CP360" i="4"/>
  <c r="CQ360" i="4"/>
  <c r="CR360" i="4"/>
  <c r="CS360" i="4"/>
  <c r="CT360" i="4"/>
  <c r="CU360" i="4"/>
  <c r="CV360" i="4"/>
  <c r="CW360" i="4"/>
  <c r="CX360" i="4"/>
  <c r="CY360" i="4"/>
  <c r="CZ360" i="4"/>
  <c r="DA360" i="4"/>
  <c r="DB360" i="4"/>
  <c r="DC360" i="4"/>
  <c r="DD360" i="4"/>
  <c r="DE360" i="4"/>
  <c r="DF360" i="4"/>
  <c r="DG360" i="4"/>
  <c r="DH360" i="4"/>
  <c r="DI360" i="4"/>
  <c r="DJ360" i="4"/>
  <c r="DK360" i="4"/>
  <c r="DL360" i="4"/>
  <c r="DM360" i="4"/>
  <c r="DN360" i="4"/>
  <c r="DO360" i="4"/>
  <c r="DP360" i="4"/>
  <c r="DQ360" i="4"/>
  <c r="DR360" i="4"/>
  <c r="DS360" i="4"/>
  <c r="DT360" i="4"/>
  <c r="DU360" i="4"/>
  <c r="DV360" i="4"/>
  <c r="DW360" i="4"/>
  <c r="EC360" i="4"/>
  <c r="ED360" i="4"/>
  <c r="EE360" i="4"/>
  <c r="EF360" i="4"/>
  <c r="EG360" i="4"/>
  <c r="EH360" i="4"/>
  <c r="EI360" i="4"/>
  <c r="EJ360" i="4"/>
  <c r="EK360" i="4"/>
  <c r="EL360" i="4"/>
  <c r="EM360" i="4"/>
  <c r="EN360" i="4"/>
  <c r="EO360" i="4"/>
  <c r="EP360" i="4"/>
  <c r="EQ360" i="4"/>
  <c r="ER360" i="4"/>
  <c r="ES360" i="4"/>
  <c r="ET360" i="4"/>
  <c r="EU360" i="4"/>
  <c r="EV360" i="4"/>
  <c r="EW360" i="4"/>
  <c r="B361" i="4"/>
  <c r="C361" i="4"/>
  <c r="D361" i="4"/>
  <c r="E361" i="4"/>
  <c r="F361" i="4"/>
  <c r="G361" i="4"/>
  <c r="H361" i="4"/>
  <c r="M361" i="4" s="1"/>
  <c r="N361" i="4" s="1"/>
  <c r="O361" i="4" s="1" a="1"/>
  <c r="O361" i="4" s="1"/>
  <c r="R361" i="4"/>
  <c r="S361" i="4"/>
  <c r="T361" i="4"/>
  <c r="U361" i="4"/>
  <c r="V361" i="4"/>
  <c r="W361" i="4"/>
  <c r="X361" i="4"/>
  <c r="Y361" i="4"/>
  <c r="Z361" i="4"/>
  <c r="AA361" i="4"/>
  <c r="AB361" i="4"/>
  <c r="AC361" i="4"/>
  <c r="AD361" i="4"/>
  <c r="AE361" i="4" s="1"/>
  <c r="AF361" i="4"/>
  <c r="AG361" i="4" s="1"/>
  <c r="AH361" i="4"/>
  <c r="AI361" i="4"/>
  <c r="AJ361" i="4"/>
  <c r="AK361" i="4"/>
  <c r="AL361" i="4"/>
  <c r="AN361" i="4"/>
  <c r="AM361" i="4" s="1"/>
  <c r="AO361" i="4"/>
  <c r="AP361" i="4"/>
  <c r="AQ361" i="4"/>
  <c r="AR361" i="4"/>
  <c r="AS361" i="4"/>
  <c r="AT361" i="4"/>
  <c r="AU361" i="4"/>
  <c r="AV361" i="4"/>
  <c r="AW361" i="4"/>
  <c r="AX361" i="4"/>
  <c r="AY361" i="4"/>
  <c r="AZ361" i="4"/>
  <c r="BA361" i="4"/>
  <c r="BB361" i="4"/>
  <c r="BC361" i="4"/>
  <c r="BD361" i="4"/>
  <c r="BE361" i="4"/>
  <c r="BF361" i="4"/>
  <c r="BG361" i="4"/>
  <c r="BH361" i="4"/>
  <c r="BI361" i="4"/>
  <c r="BJ361" i="4"/>
  <c r="BK361" i="4"/>
  <c r="BL361" i="4"/>
  <c r="BM361" i="4"/>
  <c r="BN361" i="4"/>
  <c r="BO361" i="4"/>
  <c r="BP361" i="4"/>
  <c r="BQ361" i="4"/>
  <c r="BR361" i="4"/>
  <c r="BS361" i="4"/>
  <c r="BT361" i="4"/>
  <c r="BU361" i="4"/>
  <c r="BV361" i="4"/>
  <c r="BW361" i="4"/>
  <c r="BX361" i="4"/>
  <c r="BY361" i="4"/>
  <c r="BZ361" i="4"/>
  <c r="CA361" i="4"/>
  <c r="CB361" i="4"/>
  <c r="CC361" i="4"/>
  <c r="CD361" i="4"/>
  <c r="CE361" i="4"/>
  <c r="CF361" i="4"/>
  <c r="CG361" i="4"/>
  <c r="CH361" i="4"/>
  <c r="CI361" i="4"/>
  <c r="CJ361" i="4"/>
  <c r="CK361" i="4"/>
  <c r="CL361" i="4"/>
  <c r="CM361" i="4" s="1"/>
  <c r="CN361" i="4"/>
  <c r="CO361" i="4"/>
  <c r="CP361" i="4"/>
  <c r="CQ361" i="4"/>
  <c r="CR361" i="4"/>
  <c r="CS361" i="4"/>
  <c r="CT361" i="4"/>
  <c r="CU361" i="4"/>
  <c r="CV361" i="4"/>
  <c r="CW361" i="4"/>
  <c r="CX361" i="4"/>
  <c r="CY361" i="4"/>
  <c r="CZ361" i="4"/>
  <c r="DA361" i="4"/>
  <c r="DB361" i="4"/>
  <c r="DC361" i="4"/>
  <c r="DD361" i="4"/>
  <c r="DE361" i="4"/>
  <c r="DF361" i="4"/>
  <c r="DG361" i="4"/>
  <c r="DH361" i="4"/>
  <c r="DI361" i="4"/>
  <c r="DJ361" i="4"/>
  <c r="DK361" i="4"/>
  <c r="DL361" i="4"/>
  <c r="DM361" i="4"/>
  <c r="DN361" i="4"/>
  <c r="DO361" i="4"/>
  <c r="DP361" i="4"/>
  <c r="DQ361" i="4"/>
  <c r="DR361" i="4"/>
  <c r="DS361" i="4"/>
  <c r="DT361" i="4"/>
  <c r="DU361" i="4"/>
  <c r="DV361" i="4"/>
  <c r="DW361" i="4"/>
  <c r="EC361" i="4"/>
  <c r="ED361" i="4"/>
  <c r="EE361" i="4"/>
  <c r="EF361" i="4"/>
  <c r="EG361" i="4"/>
  <c r="EH361" i="4"/>
  <c r="EI361" i="4"/>
  <c r="EJ361" i="4"/>
  <c r="EK361" i="4"/>
  <c r="EL361" i="4"/>
  <c r="EM361" i="4"/>
  <c r="EN361" i="4"/>
  <c r="EO361" i="4"/>
  <c r="EP361" i="4"/>
  <c r="EQ361" i="4"/>
  <c r="ER361" i="4"/>
  <c r="ES361" i="4"/>
  <c r="ET361" i="4"/>
  <c r="EU361" i="4"/>
  <c r="EV361" i="4"/>
  <c r="EW361" i="4"/>
  <c r="B362" i="4"/>
  <c r="C362" i="4"/>
  <c r="D362" i="4"/>
  <c r="E362" i="4"/>
  <c r="F362" i="4"/>
  <c r="G362" i="4"/>
  <c r="H362" i="4"/>
  <c r="M362" i="4" s="1"/>
  <c r="N362" i="4" s="1"/>
  <c r="O362" i="4" s="1" a="1"/>
  <c r="O362" i="4" s="1"/>
  <c r="R362" i="4"/>
  <c r="S362" i="4"/>
  <c r="T362" i="4"/>
  <c r="U362" i="4"/>
  <c r="V362" i="4"/>
  <c r="W362" i="4"/>
  <c r="X362" i="4"/>
  <c r="Y362" i="4"/>
  <c r="Z362" i="4"/>
  <c r="AA362" i="4"/>
  <c r="AB362" i="4"/>
  <c r="AC362" i="4"/>
  <c r="AD362" i="4"/>
  <c r="AE362" i="4" s="1"/>
  <c r="AF362" i="4"/>
  <c r="AG362" i="4" s="1"/>
  <c r="AH362" i="4"/>
  <c r="AI362" i="4"/>
  <c r="AJ362" i="4"/>
  <c r="AK362" i="4"/>
  <c r="AL362" i="4"/>
  <c r="AN362" i="4"/>
  <c r="AM362" i="4" s="1"/>
  <c r="AO362" i="4"/>
  <c r="AP362" i="4"/>
  <c r="AQ362" i="4"/>
  <c r="AR362" i="4"/>
  <c r="AS362" i="4"/>
  <c r="AT362" i="4"/>
  <c r="AU362" i="4"/>
  <c r="AV362" i="4"/>
  <c r="AW362" i="4"/>
  <c r="AX362" i="4"/>
  <c r="AY362" i="4"/>
  <c r="AZ362" i="4"/>
  <c r="BA362" i="4"/>
  <c r="BB362" i="4"/>
  <c r="BC362" i="4"/>
  <c r="BD362" i="4"/>
  <c r="BE362" i="4"/>
  <c r="BF362" i="4"/>
  <c r="BG362" i="4"/>
  <c r="BH362" i="4"/>
  <c r="BI362" i="4"/>
  <c r="BJ362" i="4"/>
  <c r="BK362" i="4"/>
  <c r="BL362" i="4"/>
  <c r="BM362" i="4"/>
  <c r="BN362" i="4"/>
  <c r="BO362" i="4"/>
  <c r="BP362" i="4"/>
  <c r="BQ362" i="4"/>
  <c r="BR362" i="4"/>
  <c r="BS362" i="4"/>
  <c r="BT362" i="4"/>
  <c r="BU362" i="4"/>
  <c r="BV362" i="4"/>
  <c r="BW362" i="4"/>
  <c r="BX362" i="4"/>
  <c r="BY362" i="4"/>
  <c r="BZ362" i="4"/>
  <c r="CA362" i="4"/>
  <c r="CB362" i="4"/>
  <c r="CC362" i="4"/>
  <c r="CD362" i="4"/>
  <c r="CE362" i="4"/>
  <c r="CF362" i="4"/>
  <c r="CG362" i="4"/>
  <c r="CH362" i="4"/>
  <c r="CI362" i="4"/>
  <c r="CJ362" i="4"/>
  <c r="CK362" i="4"/>
  <c r="CL362" i="4"/>
  <c r="CM362" i="4" s="1"/>
  <c r="CN362" i="4"/>
  <c r="CO362" i="4"/>
  <c r="CP362" i="4"/>
  <c r="CQ362" i="4"/>
  <c r="CR362" i="4"/>
  <c r="CS362" i="4"/>
  <c r="CT362" i="4"/>
  <c r="CU362" i="4"/>
  <c r="CV362" i="4"/>
  <c r="CW362" i="4"/>
  <c r="CX362" i="4"/>
  <c r="CY362" i="4"/>
  <c r="CZ362" i="4"/>
  <c r="DA362" i="4"/>
  <c r="DB362" i="4"/>
  <c r="DC362" i="4"/>
  <c r="DD362" i="4"/>
  <c r="DE362" i="4"/>
  <c r="DF362" i="4"/>
  <c r="DG362" i="4"/>
  <c r="DH362" i="4"/>
  <c r="DI362" i="4"/>
  <c r="DJ362" i="4"/>
  <c r="DK362" i="4"/>
  <c r="DL362" i="4"/>
  <c r="DM362" i="4"/>
  <c r="DN362" i="4"/>
  <c r="DO362" i="4"/>
  <c r="DP362" i="4"/>
  <c r="DQ362" i="4"/>
  <c r="DR362" i="4"/>
  <c r="DS362" i="4"/>
  <c r="DT362" i="4"/>
  <c r="DU362" i="4"/>
  <c r="DV362" i="4"/>
  <c r="DW362" i="4"/>
  <c r="EC362" i="4"/>
  <c r="ED362" i="4"/>
  <c r="EE362" i="4"/>
  <c r="EF362" i="4"/>
  <c r="EG362" i="4"/>
  <c r="EH362" i="4"/>
  <c r="EI362" i="4"/>
  <c r="EJ362" i="4"/>
  <c r="EK362" i="4"/>
  <c r="EL362" i="4"/>
  <c r="EM362" i="4"/>
  <c r="EN362" i="4"/>
  <c r="EO362" i="4"/>
  <c r="EP362" i="4"/>
  <c r="EQ362" i="4"/>
  <c r="ER362" i="4"/>
  <c r="ES362" i="4"/>
  <c r="ET362" i="4"/>
  <c r="EU362" i="4"/>
  <c r="EV362" i="4"/>
  <c r="EW362" i="4"/>
  <c r="B363" i="4"/>
  <c r="C363" i="4"/>
  <c r="D363" i="4"/>
  <c r="E363" i="4"/>
  <c r="F363" i="4"/>
  <c r="G363" i="4"/>
  <c r="H363" i="4"/>
  <c r="M363" i="4" s="1"/>
  <c r="N363" i="4" s="1"/>
  <c r="O363" i="4" s="1" a="1"/>
  <c r="O363" i="4" s="1"/>
  <c r="R363" i="4"/>
  <c r="S363" i="4"/>
  <c r="T363" i="4"/>
  <c r="U363" i="4"/>
  <c r="V363" i="4"/>
  <c r="W363" i="4"/>
  <c r="X363" i="4"/>
  <c r="Y363" i="4"/>
  <c r="Z363" i="4"/>
  <c r="AA363" i="4"/>
  <c r="AB363" i="4"/>
  <c r="AC363" i="4"/>
  <c r="AD363" i="4"/>
  <c r="AE363" i="4" s="1"/>
  <c r="AF363" i="4"/>
  <c r="AG363" i="4" s="1"/>
  <c r="AH363" i="4"/>
  <c r="AI363" i="4"/>
  <c r="AJ363" i="4"/>
  <c r="AK363" i="4"/>
  <c r="AL363" i="4"/>
  <c r="AN363" i="4"/>
  <c r="AM363" i="4" s="1"/>
  <c r="AO363" i="4"/>
  <c r="AP363" i="4"/>
  <c r="AQ363" i="4"/>
  <c r="AR363" i="4"/>
  <c r="AS363" i="4"/>
  <c r="AT363" i="4"/>
  <c r="AU363" i="4"/>
  <c r="AV363" i="4"/>
  <c r="AW363" i="4"/>
  <c r="AX363" i="4"/>
  <c r="AY363" i="4"/>
  <c r="AZ363" i="4"/>
  <c r="BA363" i="4"/>
  <c r="BB363" i="4"/>
  <c r="BC363" i="4"/>
  <c r="BD363" i="4"/>
  <c r="BE363" i="4"/>
  <c r="BF363" i="4"/>
  <c r="BG363" i="4"/>
  <c r="BH363" i="4"/>
  <c r="BI363" i="4"/>
  <c r="BJ363" i="4"/>
  <c r="BK363" i="4"/>
  <c r="BL363" i="4"/>
  <c r="BM363" i="4"/>
  <c r="BN363" i="4"/>
  <c r="BO363" i="4"/>
  <c r="BP363" i="4"/>
  <c r="BQ363" i="4"/>
  <c r="BR363" i="4"/>
  <c r="BS363" i="4"/>
  <c r="BT363" i="4"/>
  <c r="BU363" i="4"/>
  <c r="BV363" i="4"/>
  <c r="BW363" i="4"/>
  <c r="BX363" i="4"/>
  <c r="BY363" i="4"/>
  <c r="BZ363" i="4"/>
  <c r="CA363" i="4"/>
  <c r="CB363" i="4"/>
  <c r="CC363" i="4"/>
  <c r="CD363" i="4"/>
  <c r="CE363" i="4"/>
  <c r="CF363" i="4"/>
  <c r="CG363" i="4"/>
  <c r="CH363" i="4"/>
  <c r="CI363" i="4"/>
  <c r="CJ363" i="4"/>
  <c r="CK363" i="4"/>
  <c r="CL363" i="4"/>
  <c r="CM363" i="4" s="1"/>
  <c r="CN363" i="4"/>
  <c r="CO363" i="4"/>
  <c r="CP363" i="4"/>
  <c r="CQ363" i="4"/>
  <c r="CR363" i="4"/>
  <c r="CS363" i="4"/>
  <c r="CT363" i="4"/>
  <c r="CU363" i="4"/>
  <c r="CV363" i="4"/>
  <c r="CW363" i="4"/>
  <c r="CX363" i="4"/>
  <c r="CY363" i="4"/>
  <c r="CZ363" i="4"/>
  <c r="DA363" i="4"/>
  <c r="DB363" i="4"/>
  <c r="DC363" i="4"/>
  <c r="DD363" i="4"/>
  <c r="DE363" i="4"/>
  <c r="DF363" i="4"/>
  <c r="DG363" i="4"/>
  <c r="DH363" i="4"/>
  <c r="DI363" i="4"/>
  <c r="DJ363" i="4"/>
  <c r="DK363" i="4"/>
  <c r="DL363" i="4"/>
  <c r="DM363" i="4"/>
  <c r="DN363" i="4"/>
  <c r="DO363" i="4"/>
  <c r="DP363" i="4"/>
  <c r="DQ363" i="4"/>
  <c r="DR363" i="4"/>
  <c r="DS363" i="4"/>
  <c r="DT363" i="4"/>
  <c r="DU363" i="4"/>
  <c r="DV363" i="4"/>
  <c r="DW363" i="4"/>
  <c r="EC363" i="4"/>
  <c r="ED363" i="4"/>
  <c r="EE363" i="4"/>
  <c r="EF363" i="4"/>
  <c r="EG363" i="4"/>
  <c r="EH363" i="4"/>
  <c r="EI363" i="4"/>
  <c r="EJ363" i="4"/>
  <c r="EK363" i="4"/>
  <c r="EL363" i="4"/>
  <c r="EM363" i="4"/>
  <c r="EN363" i="4"/>
  <c r="EO363" i="4"/>
  <c r="EP363" i="4"/>
  <c r="EQ363" i="4"/>
  <c r="ER363" i="4"/>
  <c r="ES363" i="4"/>
  <c r="ET363" i="4"/>
  <c r="EU363" i="4"/>
  <c r="EV363" i="4"/>
  <c r="EW363" i="4"/>
  <c r="B364" i="4"/>
  <c r="C364" i="4"/>
  <c r="D364" i="4"/>
  <c r="E364" i="4"/>
  <c r="F364" i="4"/>
  <c r="G364" i="4"/>
  <c r="H364" i="4"/>
  <c r="M364" i="4" s="1"/>
  <c r="N364" i="4" s="1"/>
  <c r="O364" i="4" s="1" a="1"/>
  <c r="O364" i="4" s="1"/>
  <c r="R364" i="4"/>
  <c r="S364" i="4"/>
  <c r="T364" i="4"/>
  <c r="U364" i="4"/>
  <c r="V364" i="4"/>
  <c r="W364" i="4"/>
  <c r="X364" i="4"/>
  <c r="Y364" i="4"/>
  <c r="Z364" i="4"/>
  <c r="AA364" i="4"/>
  <c r="AB364" i="4"/>
  <c r="AC364" i="4"/>
  <c r="AD364" i="4"/>
  <c r="AE364" i="4" s="1"/>
  <c r="AF364" i="4"/>
  <c r="AG364" i="4" s="1"/>
  <c r="AH364" i="4"/>
  <c r="AI364" i="4"/>
  <c r="AJ364" i="4"/>
  <c r="AK364" i="4"/>
  <c r="AL364" i="4"/>
  <c r="AN364" i="4"/>
  <c r="AM364" i="4" s="1"/>
  <c r="AO364" i="4"/>
  <c r="AP364" i="4"/>
  <c r="AQ364" i="4"/>
  <c r="AR364" i="4"/>
  <c r="AS364" i="4"/>
  <c r="AT364" i="4"/>
  <c r="AU364" i="4"/>
  <c r="AV364" i="4"/>
  <c r="AW364" i="4"/>
  <c r="AX364" i="4"/>
  <c r="AY364" i="4"/>
  <c r="AZ364" i="4"/>
  <c r="BA364" i="4"/>
  <c r="BB364" i="4"/>
  <c r="BC364" i="4"/>
  <c r="BD364" i="4"/>
  <c r="BE364" i="4"/>
  <c r="BF364" i="4"/>
  <c r="BG364" i="4"/>
  <c r="BH364" i="4"/>
  <c r="BI364" i="4"/>
  <c r="BJ364" i="4"/>
  <c r="BK364" i="4"/>
  <c r="BL364" i="4"/>
  <c r="BM364" i="4"/>
  <c r="BN364" i="4"/>
  <c r="BO364" i="4"/>
  <c r="BP364" i="4"/>
  <c r="BQ364" i="4"/>
  <c r="BR364" i="4"/>
  <c r="BS364" i="4"/>
  <c r="BT364" i="4"/>
  <c r="BU364" i="4"/>
  <c r="BV364" i="4"/>
  <c r="BW364" i="4"/>
  <c r="BX364" i="4"/>
  <c r="BY364" i="4"/>
  <c r="BZ364" i="4"/>
  <c r="CA364" i="4"/>
  <c r="CB364" i="4"/>
  <c r="CC364" i="4"/>
  <c r="CD364" i="4"/>
  <c r="CE364" i="4"/>
  <c r="CF364" i="4"/>
  <c r="CG364" i="4"/>
  <c r="CH364" i="4"/>
  <c r="CI364" i="4"/>
  <c r="CJ364" i="4"/>
  <c r="CK364" i="4"/>
  <c r="CL364" i="4"/>
  <c r="CM364" i="4" s="1"/>
  <c r="CN364" i="4"/>
  <c r="CO364" i="4"/>
  <c r="CP364" i="4"/>
  <c r="CQ364" i="4"/>
  <c r="CR364" i="4"/>
  <c r="CS364" i="4"/>
  <c r="CT364" i="4"/>
  <c r="CU364" i="4"/>
  <c r="CV364" i="4"/>
  <c r="CW364" i="4"/>
  <c r="CX364" i="4"/>
  <c r="CY364" i="4"/>
  <c r="CZ364" i="4"/>
  <c r="DA364" i="4"/>
  <c r="DB364" i="4"/>
  <c r="DC364" i="4"/>
  <c r="DD364" i="4"/>
  <c r="DE364" i="4"/>
  <c r="DF364" i="4"/>
  <c r="DG364" i="4"/>
  <c r="DH364" i="4"/>
  <c r="DI364" i="4"/>
  <c r="DJ364" i="4"/>
  <c r="DK364" i="4"/>
  <c r="DL364" i="4"/>
  <c r="DM364" i="4"/>
  <c r="DN364" i="4"/>
  <c r="DO364" i="4"/>
  <c r="DP364" i="4"/>
  <c r="DQ364" i="4"/>
  <c r="DR364" i="4"/>
  <c r="DS364" i="4"/>
  <c r="DT364" i="4"/>
  <c r="DU364" i="4"/>
  <c r="DV364" i="4"/>
  <c r="DW364" i="4"/>
  <c r="EC364" i="4"/>
  <c r="ED364" i="4"/>
  <c r="EE364" i="4"/>
  <c r="EF364" i="4"/>
  <c r="EG364" i="4"/>
  <c r="EH364" i="4"/>
  <c r="EI364" i="4"/>
  <c r="EJ364" i="4"/>
  <c r="EK364" i="4"/>
  <c r="EL364" i="4"/>
  <c r="EM364" i="4"/>
  <c r="EN364" i="4"/>
  <c r="EO364" i="4"/>
  <c r="EP364" i="4"/>
  <c r="EQ364" i="4"/>
  <c r="ER364" i="4"/>
  <c r="ES364" i="4"/>
  <c r="ET364" i="4"/>
  <c r="EU364" i="4"/>
  <c r="EV364" i="4"/>
  <c r="EW364" i="4"/>
  <c r="B365" i="4"/>
  <c r="C365" i="4"/>
  <c r="D365" i="4"/>
  <c r="E365" i="4"/>
  <c r="F365" i="4"/>
  <c r="G365" i="4"/>
  <c r="H365" i="4"/>
  <c r="M365" i="4" s="1"/>
  <c r="N365" i="4" s="1"/>
  <c r="O365" i="4" s="1" a="1"/>
  <c r="O365" i="4" s="1"/>
  <c r="R365" i="4"/>
  <c r="S365" i="4"/>
  <c r="T365" i="4"/>
  <c r="U365" i="4"/>
  <c r="V365" i="4"/>
  <c r="W365" i="4"/>
  <c r="X365" i="4"/>
  <c r="Y365" i="4"/>
  <c r="Z365" i="4"/>
  <c r="AA365" i="4"/>
  <c r="AB365" i="4"/>
  <c r="AC365" i="4"/>
  <c r="AD365" i="4"/>
  <c r="AE365" i="4" s="1"/>
  <c r="AF365" i="4"/>
  <c r="AG365" i="4" s="1"/>
  <c r="AH365" i="4"/>
  <c r="AI365" i="4"/>
  <c r="AJ365" i="4"/>
  <c r="AK365" i="4"/>
  <c r="AL365" i="4"/>
  <c r="AN365" i="4"/>
  <c r="AM365" i="4" s="1"/>
  <c r="AO365" i="4"/>
  <c r="AP365" i="4"/>
  <c r="AQ365" i="4"/>
  <c r="AR365" i="4"/>
  <c r="AS365" i="4"/>
  <c r="AT365" i="4"/>
  <c r="AU365" i="4"/>
  <c r="AV365" i="4"/>
  <c r="AW365" i="4"/>
  <c r="AX365" i="4"/>
  <c r="AY365" i="4"/>
  <c r="AZ365" i="4"/>
  <c r="BA365" i="4"/>
  <c r="BB365" i="4"/>
  <c r="BC365" i="4"/>
  <c r="BD365" i="4"/>
  <c r="BE365" i="4"/>
  <c r="BF365" i="4"/>
  <c r="BG365" i="4"/>
  <c r="BH365" i="4"/>
  <c r="BI365" i="4"/>
  <c r="BJ365" i="4"/>
  <c r="BK365" i="4"/>
  <c r="BL365" i="4"/>
  <c r="BM365" i="4"/>
  <c r="BN365" i="4"/>
  <c r="BO365" i="4"/>
  <c r="BP365" i="4"/>
  <c r="BQ365" i="4"/>
  <c r="BR365" i="4"/>
  <c r="BS365" i="4"/>
  <c r="BT365" i="4"/>
  <c r="BU365" i="4"/>
  <c r="BV365" i="4"/>
  <c r="BW365" i="4"/>
  <c r="BX365" i="4"/>
  <c r="BY365" i="4"/>
  <c r="BZ365" i="4"/>
  <c r="CA365" i="4"/>
  <c r="CB365" i="4"/>
  <c r="CC365" i="4"/>
  <c r="CD365" i="4"/>
  <c r="CE365" i="4"/>
  <c r="CF365" i="4"/>
  <c r="CG365" i="4"/>
  <c r="CH365" i="4"/>
  <c r="CI365" i="4"/>
  <c r="CJ365" i="4"/>
  <c r="CK365" i="4"/>
  <c r="CL365" i="4"/>
  <c r="CM365" i="4" s="1"/>
  <c r="CN365" i="4"/>
  <c r="CO365" i="4"/>
  <c r="CP365" i="4"/>
  <c r="CQ365" i="4"/>
  <c r="CR365" i="4"/>
  <c r="CS365" i="4"/>
  <c r="CT365" i="4"/>
  <c r="CU365" i="4"/>
  <c r="CV365" i="4"/>
  <c r="CW365" i="4"/>
  <c r="CX365" i="4"/>
  <c r="CY365" i="4"/>
  <c r="CZ365" i="4"/>
  <c r="DA365" i="4"/>
  <c r="DB365" i="4"/>
  <c r="DC365" i="4"/>
  <c r="DD365" i="4"/>
  <c r="DE365" i="4"/>
  <c r="DF365" i="4"/>
  <c r="DG365" i="4"/>
  <c r="DH365" i="4"/>
  <c r="DI365" i="4"/>
  <c r="DJ365" i="4"/>
  <c r="DK365" i="4"/>
  <c r="DL365" i="4"/>
  <c r="DM365" i="4"/>
  <c r="DN365" i="4"/>
  <c r="DO365" i="4"/>
  <c r="DP365" i="4"/>
  <c r="DQ365" i="4"/>
  <c r="DR365" i="4"/>
  <c r="DS365" i="4"/>
  <c r="DT365" i="4"/>
  <c r="DU365" i="4"/>
  <c r="DV365" i="4"/>
  <c r="DW365" i="4"/>
  <c r="EC365" i="4"/>
  <c r="ED365" i="4"/>
  <c r="EE365" i="4"/>
  <c r="EF365" i="4"/>
  <c r="EG365" i="4"/>
  <c r="EH365" i="4"/>
  <c r="EI365" i="4"/>
  <c r="EJ365" i="4"/>
  <c r="EK365" i="4"/>
  <c r="EL365" i="4"/>
  <c r="EM365" i="4"/>
  <c r="EN365" i="4"/>
  <c r="EO365" i="4"/>
  <c r="EP365" i="4"/>
  <c r="EQ365" i="4"/>
  <c r="ER365" i="4"/>
  <c r="ES365" i="4"/>
  <c r="ET365" i="4"/>
  <c r="EU365" i="4"/>
  <c r="EV365" i="4"/>
  <c r="EW365" i="4"/>
  <c r="B366" i="4"/>
  <c r="C366" i="4"/>
  <c r="D366" i="4"/>
  <c r="E366" i="4"/>
  <c r="F366" i="4"/>
  <c r="G366" i="4"/>
  <c r="H366" i="4"/>
  <c r="M366" i="4" s="1"/>
  <c r="N366" i="4" s="1"/>
  <c r="O366" i="4" s="1" a="1"/>
  <c r="O366" i="4" s="1"/>
  <c r="R366" i="4"/>
  <c r="S366" i="4"/>
  <c r="T366" i="4"/>
  <c r="U366" i="4"/>
  <c r="V366" i="4"/>
  <c r="W366" i="4"/>
  <c r="X366" i="4"/>
  <c r="Y366" i="4"/>
  <c r="Z366" i="4"/>
  <c r="AA366" i="4"/>
  <c r="AB366" i="4"/>
  <c r="AC366" i="4"/>
  <c r="AD366" i="4"/>
  <c r="AE366" i="4" s="1"/>
  <c r="AF366" i="4"/>
  <c r="AG366" i="4" s="1"/>
  <c r="AH366" i="4"/>
  <c r="AI366" i="4"/>
  <c r="AJ366" i="4"/>
  <c r="AK366" i="4"/>
  <c r="AL366" i="4"/>
  <c r="AN366" i="4"/>
  <c r="AM366" i="4" s="1"/>
  <c r="AO366" i="4"/>
  <c r="AP366" i="4"/>
  <c r="AQ366" i="4"/>
  <c r="AR366" i="4"/>
  <c r="AS366" i="4"/>
  <c r="AT366" i="4"/>
  <c r="AU366" i="4"/>
  <c r="AV366" i="4"/>
  <c r="AW366" i="4"/>
  <c r="AX366" i="4"/>
  <c r="AY366" i="4"/>
  <c r="AZ366" i="4"/>
  <c r="BA366" i="4"/>
  <c r="BB366" i="4"/>
  <c r="BC366" i="4"/>
  <c r="BD366" i="4"/>
  <c r="BE366" i="4"/>
  <c r="BF366" i="4"/>
  <c r="BG366" i="4"/>
  <c r="BH366" i="4"/>
  <c r="BI366" i="4"/>
  <c r="BJ366" i="4"/>
  <c r="BK366" i="4"/>
  <c r="BL366" i="4"/>
  <c r="BM366" i="4"/>
  <c r="BN366" i="4"/>
  <c r="BO366" i="4"/>
  <c r="BP366" i="4"/>
  <c r="BQ366" i="4"/>
  <c r="BR366" i="4"/>
  <c r="BS366" i="4"/>
  <c r="BT366" i="4"/>
  <c r="BU366" i="4"/>
  <c r="BV366" i="4"/>
  <c r="BW366" i="4"/>
  <c r="BX366" i="4"/>
  <c r="BY366" i="4"/>
  <c r="BZ366" i="4"/>
  <c r="CA366" i="4"/>
  <c r="CB366" i="4"/>
  <c r="CC366" i="4"/>
  <c r="CD366" i="4"/>
  <c r="CE366" i="4"/>
  <c r="CF366" i="4"/>
  <c r="CG366" i="4"/>
  <c r="CH366" i="4"/>
  <c r="CI366" i="4"/>
  <c r="CJ366" i="4"/>
  <c r="CK366" i="4"/>
  <c r="CL366" i="4"/>
  <c r="CM366" i="4" s="1"/>
  <c r="CN366" i="4"/>
  <c r="CO366" i="4"/>
  <c r="CP366" i="4"/>
  <c r="CQ366" i="4"/>
  <c r="CR366" i="4"/>
  <c r="CS366" i="4"/>
  <c r="CT366" i="4"/>
  <c r="CU366" i="4"/>
  <c r="CV366" i="4"/>
  <c r="CW366" i="4"/>
  <c r="CX366" i="4"/>
  <c r="CY366" i="4"/>
  <c r="CZ366" i="4"/>
  <c r="DA366" i="4"/>
  <c r="DB366" i="4"/>
  <c r="DC366" i="4"/>
  <c r="DD366" i="4"/>
  <c r="DE366" i="4"/>
  <c r="DF366" i="4"/>
  <c r="DG366" i="4"/>
  <c r="DH366" i="4"/>
  <c r="DI366" i="4"/>
  <c r="DJ366" i="4"/>
  <c r="DK366" i="4"/>
  <c r="DL366" i="4"/>
  <c r="DM366" i="4"/>
  <c r="DN366" i="4"/>
  <c r="DO366" i="4"/>
  <c r="DP366" i="4"/>
  <c r="DQ366" i="4"/>
  <c r="DR366" i="4"/>
  <c r="DS366" i="4"/>
  <c r="DT366" i="4"/>
  <c r="DU366" i="4"/>
  <c r="DV366" i="4"/>
  <c r="DW366" i="4"/>
  <c r="EC366" i="4"/>
  <c r="ED366" i="4"/>
  <c r="EE366" i="4"/>
  <c r="EF366" i="4"/>
  <c r="EG366" i="4"/>
  <c r="EH366" i="4"/>
  <c r="EI366" i="4"/>
  <c r="EJ366" i="4"/>
  <c r="EK366" i="4"/>
  <c r="EL366" i="4"/>
  <c r="EM366" i="4"/>
  <c r="EN366" i="4"/>
  <c r="EO366" i="4"/>
  <c r="EP366" i="4"/>
  <c r="EQ366" i="4"/>
  <c r="ER366" i="4"/>
  <c r="ES366" i="4"/>
  <c r="ET366" i="4"/>
  <c r="EU366" i="4"/>
  <c r="EV366" i="4"/>
  <c r="EW366" i="4"/>
  <c r="B367" i="4"/>
  <c r="C367" i="4"/>
  <c r="D367" i="4"/>
  <c r="E367" i="4"/>
  <c r="F367" i="4"/>
  <c r="G367" i="4"/>
  <c r="H367" i="4"/>
  <c r="M367" i="4" s="1"/>
  <c r="N367" i="4" s="1"/>
  <c r="O367" i="4" s="1" a="1"/>
  <c r="O367" i="4" s="1"/>
  <c r="R367" i="4"/>
  <c r="S367" i="4"/>
  <c r="T367" i="4"/>
  <c r="U367" i="4"/>
  <c r="V367" i="4"/>
  <c r="W367" i="4"/>
  <c r="X367" i="4"/>
  <c r="Y367" i="4"/>
  <c r="Z367" i="4"/>
  <c r="AA367" i="4"/>
  <c r="AB367" i="4"/>
  <c r="AC367" i="4"/>
  <c r="AD367" i="4"/>
  <c r="AE367" i="4" s="1"/>
  <c r="AF367" i="4"/>
  <c r="AG367" i="4" s="1"/>
  <c r="AH367" i="4"/>
  <c r="AI367" i="4"/>
  <c r="AJ367" i="4"/>
  <c r="AK367" i="4"/>
  <c r="AL367" i="4"/>
  <c r="AN367" i="4"/>
  <c r="AM367" i="4" s="1"/>
  <c r="AO367" i="4"/>
  <c r="AP367" i="4"/>
  <c r="AQ367" i="4"/>
  <c r="AR367" i="4"/>
  <c r="AS367" i="4"/>
  <c r="AT367" i="4"/>
  <c r="AU367" i="4"/>
  <c r="AV367" i="4"/>
  <c r="AW367" i="4"/>
  <c r="AX367" i="4"/>
  <c r="AY367" i="4"/>
  <c r="AZ367" i="4"/>
  <c r="BA367" i="4"/>
  <c r="BB367" i="4"/>
  <c r="BC367" i="4"/>
  <c r="BD367" i="4"/>
  <c r="BE367" i="4"/>
  <c r="BF367" i="4"/>
  <c r="BG367" i="4"/>
  <c r="BH367" i="4"/>
  <c r="BI367" i="4"/>
  <c r="BJ367" i="4"/>
  <c r="BK367" i="4"/>
  <c r="BL367" i="4"/>
  <c r="BM367" i="4"/>
  <c r="BN367" i="4"/>
  <c r="BO367" i="4"/>
  <c r="BP367" i="4"/>
  <c r="BQ367" i="4"/>
  <c r="BR367" i="4"/>
  <c r="BS367" i="4"/>
  <c r="BT367" i="4"/>
  <c r="BU367" i="4"/>
  <c r="BV367" i="4"/>
  <c r="BW367" i="4"/>
  <c r="BX367" i="4"/>
  <c r="BY367" i="4"/>
  <c r="BZ367" i="4"/>
  <c r="CA367" i="4"/>
  <c r="CB367" i="4"/>
  <c r="CC367" i="4"/>
  <c r="CD367" i="4"/>
  <c r="CE367" i="4"/>
  <c r="CF367" i="4"/>
  <c r="CG367" i="4"/>
  <c r="CH367" i="4"/>
  <c r="CI367" i="4"/>
  <c r="CJ367" i="4"/>
  <c r="CK367" i="4"/>
  <c r="CL367" i="4"/>
  <c r="CM367" i="4" s="1"/>
  <c r="CN367" i="4"/>
  <c r="CO367" i="4"/>
  <c r="CP367" i="4"/>
  <c r="CQ367" i="4"/>
  <c r="CR367" i="4"/>
  <c r="CS367" i="4"/>
  <c r="CT367" i="4"/>
  <c r="CU367" i="4"/>
  <c r="CV367" i="4"/>
  <c r="CW367" i="4"/>
  <c r="CX367" i="4"/>
  <c r="CY367" i="4"/>
  <c r="CZ367" i="4"/>
  <c r="DA367" i="4"/>
  <c r="DB367" i="4"/>
  <c r="DC367" i="4"/>
  <c r="DD367" i="4"/>
  <c r="DE367" i="4"/>
  <c r="DF367" i="4"/>
  <c r="DG367" i="4"/>
  <c r="DH367" i="4"/>
  <c r="DI367" i="4"/>
  <c r="DJ367" i="4"/>
  <c r="DK367" i="4"/>
  <c r="DL367" i="4"/>
  <c r="DM367" i="4"/>
  <c r="DN367" i="4"/>
  <c r="DO367" i="4"/>
  <c r="DP367" i="4"/>
  <c r="DQ367" i="4"/>
  <c r="DR367" i="4"/>
  <c r="DS367" i="4"/>
  <c r="DT367" i="4"/>
  <c r="DU367" i="4"/>
  <c r="DV367" i="4"/>
  <c r="DW367" i="4"/>
  <c r="EC367" i="4"/>
  <c r="ED367" i="4"/>
  <c r="EE367" i="4"/>
  <c r="EF367" i="4"/>
  <c r="EG367" i="4"/>
  <c r="EH367" i="4"/>
  <c r="EI367" i="4"/>
  <c r="EJ367" i="4"/>
  <c r="EK367" i="4"/>
  <c r="EL367" i="4"/>
  <c r="EM367" i="4"/>
  <c r="EN367" i="4"/>
  <c r="EO367" i="4"/>
  <c r="EP367" i="4"/>
  <c r="EQ367" i="4"/>
  <c r="ER367" i="4"/>
  <c r="ES367" i="4"/>
  <c r="ET367" i="4"/>
  <c r="EU367" i="4"/>
  <c r="EV367" i="4"/>
  <c r="EW367" i="4"/>
  <c r="B368" i="4"/>
  <c r="C368" i="4"/>
  <c r="D368" i="4"/>
  <c r="E368" i="4"/>
  <c r="F368" i="4"/>
  <c r="G368" i="4"/>
  <c r="H368" i="4"/>
  <c r="M368" i="4" s="1"/>
  <c r="N368" i="4" s="1"/>
  <c r="O368" i="4" s="1" a="1"/>
  <c r="O368" i="4" s="1"/>
  <c r="R368" i="4"/>
  <c r="S368" i="4"/>
  <c r="T368" i="4"/>
  <c r="U368" i="4"/>
  <c r="V368" i="4"/>
  <c r="W368" i="4"/>
  <c r="X368" i="4"/>
  <c r="Y368" i="4"/>
  <c r="Z368" i="4"/>
  <c r="AA368" i="4"/>
  <c r="AB368" i="4"/>
  <c r="AC368" i="4"/>
  <c r="AD368" i="4"/>
  <c r="AE368" i="4" s="1"/>
  <c r="AF368" i="4"/>
  <c r="AG368" i="4" s="1"/>
  <c r="AH368" i="4"/>
  <c r="AI368" i="4"/>
  <c r="AJ368" i="4"/>
  <c r="AK368" i="4"/>
  <c r="AL368" i="4"/>
  <c r="AN368" i="4"/>
  <c r="AM368" i="4" s="1"/>
  <c r="AO368" i="4"/>
  <c r="AP368" i="4"/>
  <c r="AQ368" i="4"/>
  <c r="AR368" i="4"/>
  <c r="AS368" i="4"/>
  <c r="AT368" i="4"/>
  <c r="AU368" i="4"/>
  <c r="AV368" i="4"/>
  <c r="AW368" i="4"/>
  <c r="AX368" i="4"/>
  <c r="AY368" i="4"/>
  <c r="AZ368" i="4"/>
  <c r="BA368" i="4"/>
  <c r="BB368" i="4"/>
  <c r="BC368" i="4"/>
  <c r="BD368" i="4"/>
  <c r="BE368" i="4"/>
  <c r="BF368" i="4"/>
  <c r="BG368" i="4"/>
  <c r="BH368" i="4"/>
  <c r="BI368" i="4"/>
  <c r="BJ368" i="4"/>
  <c r="BK368" i="4"/>
  <c r="BL368" i="4"/>
  <c r="BM368" i="4"/>
  <c r="BN368" i="4"/>
  <c r="BO368" i="4"/>
  <c r="BP368" i="4"/>
  <c r="BQ368" i="4"/>
  <c r="BR368" i="4"/>
  <c r="BS368" i="4"/>
  <c r="BT368" i="4"/>
  <c r="BU368" i="4"/>
  <c r="BV368" i="4"/>
  <c r="BW368" i="4"/>
  <c r="BX368" i="4"/>
  <c r="BY368" i="4"/>
  <c r="BZ368" i="4"/>
  <c r="CA368" i="4"/>
  <c r="CB368" i="4"/>
  <c r="CC368" i="4"/>
  <c r="CD368" i="4"/>
  <c r="CE368" i="4"/>
  <c r="CF368" i="4"/>
  <c r="CG368" i="4"/>
  <c r="CH368" i="4"/>
  <c r="CI368" i="4"/>
  <c r="CJ368" i="4"/>
  <c r="CK368" i="4"/>
  <c r="CL368" i="4"/>
  <c r="CM368" i="4" s="1"/>
  <c r="CN368" i="4"/>
  <c r="CO368" i="4"/>
  <c r="CP368" i="4"/>
  <c r="CQ368" i="4"/>
  <c r="CR368" i="4"/>
  <c r="CS368" i="4"/>
  <c r="CT368" i="4"/>
  <c r="CU368" i="4"/>
  <c r="CV368" i="4"/>
  <c r="CW368" i="4"/>
  <c r="CX368" i="4"/>
  <c r="CY368" i="4"/>
  <c r="CZ368" i="4"/>
  <c r="DA368" i="4"/>
  <c r="DB368" i="4"/>
  <c r="DC368" i="4"/>
  <c r="DD368" i="4"/>
  <c r="DE368" i="4"/>
  <c r="DF368" i="4"/>
  <c r="DG368" i="4"/>
  <c r="DH368" i="4"/>
  <c r="DI368" i="4"/>
  <c r="DJ368" i="4"/>
  <c r="DK368" i="4"/>
  <c r="DL368" i="4"/>
  <c r="DM368" i="4"/>
  <c r="DN368" i="4"/>
  <c r="DO368" i="4"/>
  <c r="DP368" i="4"/>
  <c r="DQ368" i="4"/>
  <c r="DR368" i="4"/>
  <c r="DS368" i="4"/>
  <c r="DT368" i="4"/>
  <c r="DU368" i="4"/>
  <c r="DV368" i="4"/>
  <c r="DW368" i="4"/>
  <c r="EC368" i="4"/>
  <c r="ED368" i="4"/>
  <c r="EE368" i="4"/>
  <c r="EF368" i="4"/>
  <c r="EG368" i="4"/>
  <c r="EH368" i="4"/>
  <c r="EI368" i="4"/>
  <c r="EJ368" i="4"/>
  <c r="EK368" i="4"/>
  <c r="EL368" i="4"/>
  <c r="EM368" i="4"/>
  <c r="EN368" i="4"/>
  <c r="EO368" i="4"/>
  <c r="EP368" i="4"/>
  <c r="EQ368" i="4"/>
  <c r="ER368" i="4"/>
  <c r="ES368" i="4"/>
  <c r="ET368" i="4"/>
  <c r="EU368" i="4"/>
  <c r="EV368" i="4"/>
  <c r="EW368" i="4"/>
  <c r="B369" i="4"/>
  <c r="C369" i="4"/>
  <c r="D369" i="4"/>
  <c r="E369" i="4"/>
  <c r="F369" i="4"/>
  <c r="G369" i="4"/>
  <c r="H369" i="4"/>
  <c r="M369" i="4" s="1"/>
  <c r="N369" i="4" s="1"/>
  <c r="O369" i="4" s="1" a="1"/>
  <c r="O369" i="4" s="1"/>
  <c r="R369" i="4"/>
  <c r="S369" i="4"/>
  <c r="T369" i="4"/>
  <c r="U369" i="4"/>
  <c r="V369" i="4"/>
  <c r="W369" i="4"/>
  <c r="X369" i="4"/>
  <c r="Y369" i="4"/>
  <c r="Z369" i="4"/>
  <c r="AA369" i="4"/>
  <c r="AB369" i="4"/>
  <c r="AC369" i="4"/>
  <c r="AD369" i="4"/>
  <c r="AE369" i="4" s="1"/>
  <c r="AF369" i="4"/>
  <c r="AG369" i="4" s="1"/>
  <c r="AH369" i="4"/>
  <c r="AI369" i="4"/>
  <c r="AJ369" i="4"/>
  <c r="AK369" i="4"/>
  <c r="AL369" i="4"/>
  <c r="AN369" i="4"/>
  <c r="AM369" i="4" s="1"/>
  <c r="AO369" i="4"/>
  <c r="AP369" i="4"/>
  <c r="AQ369" i="4"/>
  <c r="AR369" i="4"/>
  <c r="AS369" i="4"/>
  <c r="AT369" i="4"/>
  <c r="AU369" i="4"/>
  <c r="AV369" i="4"/>
  <c r="AW369" i="4"/>
  <c r="AX369" i="4"/>
  <c r="AY369" i="4"/>
  <c r="AZ369" i="4"/>
  <c r="BA369" i="4"/>
  <c r="BB369" i="4"/>
  <c r="BC369" i="4"/>
  <c r="BD369" i="4"/>
  <c r="BE369" i="4"/>
  <c r="BF369" i="4"/>
  <c r="BG369" i="4"/>
  <c r="BH369" i="4"/>
  <c r="BI369" i="4"/>
  <c r="BJ369" i="4"/>
  <c r="BK369" i="4"/>
  <c r="BL369" i="4"/>
  <c r="BM369" i="4"/>
  <c r="BN369" i="4"/>
  <c r="BO369" i="4"/>
  <c r="BP369" i="4"/>
  <c r="BQ369" i="4"/>
  <c r="BR369" i="4"/>
  <c r="BS369" i="4"/>
  <c r="BT369" i="4"/>
  <c r="BU369" i="4"/>
  <c r="BV369" i="4"/>
  <c r="BW369" i="4"/>
  <c r="BX369" i="4"/>
  <c r="BY369" i="4"/>
  <c r="BZ369" i="4"/>
  <c r="CA369" i="4"/>
  <c r="CB369" i="4"/>
  <c r="CC369" i="4"/>
  <c r="CD369" i="4"/>
  <c r="CE369" i="4"/>
  <c r="CF369" i="4"/>
  <c r="CG369" i="4"/>
  <c r="CH369" i="4"/>
  <c r="CI369" i="4"/>
  <c r="CJ369" i="4"/>
  <c r="CK369" i="4"/>
  <c r="CL369" i="4"/>
  <c r="CM369" i="4" s="1"/>
  <c r="CN369" i="4"/>
  <c r="CO369" i="4"/>
  <c r="CP369" i="4"/>
  <c r="CQ369" i="4"/>
  <c r="CR369" i="4"/>
  <c r="CS369" i="4"/>
  <c r="CT369" i="4"/>
  <c r="CU369" i="4"/>
  <c r="CV369" i="4"/>
  <c r="CW369" i="4"/>
  <c r="CX369" i="4"/>
  <c r="CY369" i="4"/>
  <c r="CZ369" i="4"/>
  <c r="DA369" i="4"/>
  <c r="DB369" i="4"/>
  <c r="DC369" i="4"/>
  <c r="DD369" i="4"/>
  <c r="DE369" i="4"/>
  <c r="DF369" i="4"/>
  <c r="DG369" i="4"/>
  <c r="DH369" i="4"/>
  <c r="DI369" i="4"/>
  <c r="DJ369" i="4"/>
  <c r="DK369" i="4"/>
  <c r="DL369" i="4"/>
  <c r="DM369" i="4"/>
  <c r="DN369" i="4"/>
  <c r="DO369" i="4"/>
  <c r="DP369" i="4"/>
  <c r="DQ369" i="4"/>
  <c r="DR369" i="4"/>
  <c r="DS369" i="4"/>
  <c r="DT369" i="4"/>
  <c r="DU369" i="4"/>
  <c r="DV369" i="4"/>
  <c r="DW369" i="4"/>
  <c r="EC369" i="4"/>
  <c r="ED369" i="4"/>
  <c r="EE369" i="4"/>
  <c r="EF369" i="4"/>
  <c r="EG369" i="4"/>
  <c r="EH369" i="4"/>
  <c r="EI369" i="4"/>
  <c r="EJ369" i="4"/>
  <c r="EK369" i="4"/>
  <c r="EL369" i="4"/>
  <c r="EM369" i="4"/>
  <c r="EN369" i="4"/>
  <c r="EO369" i="4"/>
  <c r="EP369" i="4"/>
  <c r="EQ369" i="4"/>
  <c r="ER369" i="4"/>
  <c r="ES369" i="4"/>
  <c r="ET369" i="4"/>
  <c r="EU369" i="4"/>
  <c r="EV369" i="4"/>
  <c r="EW369" i="4"/>
  <c r="B370" i="4"/>
  <c r="C370" i="4"/>
  <c r="D370" i="4"/>
  <c r="E370" i="4"/>
  <c r="F370" i="4"/>
  <c r="G370" i="4"/>
  <c r="H370" i="4"/>
  <c r="M370" i="4" s="1"/>
  <c r="N370" i="4" s="1"/>
  <c r="O370" i="4" s="1" a="1"/>
  <c r="O370" i="4" s="1"/>
  <c r="R370" i="4"/>
  <c r="S370" i="4"/>
  <c r="T370" i="4"/>
  <c r="U370" i="4"/>
  <c r="V370" i="4"/>
  <c r="W370" i="4"/>
  <c r="X370" i="4"/>
  <c r="Y370" i="4"/>
  <c r="Z370" i="4"/>
  <c r="AA370" i="4"/>
  <c r="AB370" i="4"/>
  <c r="AC370" i="4"/>
  <c r="AD370" i="4"/>
  <c r="AE370" i="4" s="1"/>
  <c r="AF370" i="4"/>
  <c r="AG370" i="4" s="1"/>
  <c r="AH370" i="4"/>
  <c r="AI370" i="4"/>
  <c r="AJ370" i="4"/>
  <c r="AK370" i="4"/>
  <c r="AL370" i="4"/>
  <c r="AN370" i="4"/>
  <c r="AM370" i="4" s="1"/>
  <c r="AO370" i="4"/>
  <c r="AP370" i="4"/>
  <c r="AQ370" i="4"/>
  <c r="AR370" i="4"/>
  <c r="AS370" i="4"/>
  <c r="AT370" i="4"/>
  <c r="AU370" i="4"/>
  <c r="AV370" i="4"/>
  <c r="AW370" i="4"/>
  <c r="AX370" i="4"/>
  <c r="AY370" i="4"/>
  <c r="AZ370" i="4"/>
  <c r="BA370" i="4"/>
  <c r="BB370" i="4"/>
  <c r="BC370" i="4"/>
  <c r="BD370" i="4"/>
  <c r="BE370" i="4"/>
  <c r="BF370" i="4"/>
  <c r="BG370" i="4"/>
  <c r="BH370" i="4"/>
  <c r="BI370" i="4"/>
  <c r="BJ370" i="4"/>
  <c r="BK370" i="4"/>
  <c r="BL370" i="4"/>
  <c r="BM370" i="4"/>
  <c r="BN370" i="4"/>
  <c r="BO370" i="4"/>
  <c r="BP370" i="4"/>
  <c r="BQ370" i="4"/>
  <c r="BR370" i="4"/>
  <c r="BS370" i="4"/>
  <c r="BT370" i="4"/>
  <c r="BU370" i="4"/>
  <c r="BV370" i="4"/>
  <c r="BW370" i="4"/>
  <c r="BX370" i="4"/>
  <c r="BY370" i="4"/>
  <c r="BZ370" i="4"/>
  <c r="CA370" i="4"/>
  <c r="CB370" i="4"/>
  <c r="CC370" i="4"/>
  <c r="CD370" i="4"/>
  <c r="CE370" i="4"/>
  <c r="CF370" i="4"/>
  <c r="CG370" i="4"/>
  <c r="CH370" i="4"/>
  <c r="CI370" i="4"/>
  <c r="CJ370" i="4"/>
  <c r="CK370" i="4"/>
  <c r="CL370" i="4"/>
  <c r="CM370" i="4" s="1"/>
  <c r="CN370" i="4"/>
  <c r="CO370" i="4"/>
  <c r="CP370" i="4"/>
  <c r="CQ370" i="4"/>
  <c r="CR370" i="4"/>
  <c r="CS370" i="4"/>
  <c r="CT370" i="4"/>
  <c r="CU370" i="4"/>
  <c r="CV370" i="4"/>
  <c r="CW370" i="4"/>
  <c r="CX370" i="4"/>
  <c r="CY370" i="4"/>
  <c r="CZ370" i="4"/>
  <c r="DA370" i="4"/>
  <c r="DB370" i="4"/>
  <c r="DC370" i="4"/>
  <c r="DD370" i="4"/>
  <c r="DE370" i="4"/>
  <c r="DF370" i="4"/>
  <c r="DG370" i="4"/>
  <c r="DH370" i="4"/>
  <c r="DI370" i="4"/>
  <c r="DJ370" i="4"/>
  <c r="DK370" i="4"/>
  <c r="DL370" i="4"/>
  <c r="DM370" i="4"/>
  <c r="DN370" i="4"/>
  <c r="DO370" i="4"/>
  <c r="DP370" i="4"/>
  <c r="DQ370" i="4"/>
  <c r="DR370" i="4"/>
  <c r="DS370" i="4"/>
  <c r="DT370" i="4"/>
  <c r="DU370" i="4"/>
  <c r="DV370" i="4"/>
  <c r="DW370" i="4"/>
  <c r="EC370" i="4"/>
  <c r="ED370" i="4"/>
  <c r="EE370" i="4"/>
  <c r="EF370" i="4"/>
  <c r="EG370" i="4"/>
  <c r="EH370" i="4"/>
  <c r="EI370" i="4"/>
  <c r="EJ370" i="4"/>
  <c r="EK370" i="4"/>
  <c r="EL370" i="4"/>
  <c r="EM370" i="4"/>
  <c r="EN370" i="4"/>
  <c r="EO370" i="4"/>
  <c r="EP370" i="4"/>
  <c r="EQ370" i="4"/>
  <c r="ER370" i="4"/>
  <c r="ES370" i="4"/>
  <c r="ET370" i="4"/>
  <c r="EU370" i="4"/>
  <c r="EV370" i="4"/>
  <c r="EW370" i="4"/>
  <c r="B371" i="4"/>
  <c r="C371" i="4"/>
  <c r="D371" i="4"/>
  <c r="E371" i="4"/>
  <c r="F371" i="4"/>
  <c r="G371" i="4"/>
  <c r="H371" i="4"/>
  <c r="M371" i="4" s="1"/>
  <c r="N371" i="4" s="1"/>
  <c r="O371" i="4" s="1" a="1"/>
  <c r="O371" i="4" s="1"/>
  <c r="R371" i="4"/>
  <c r="S371" i="4"/>
  <c r="T371" i="4"/>
  <c r="U371" i="4"/>
  <c r="V371" i="4"/>
  <c r="W371" i="4"/>
  <c r="X371" i="4"/>
  <c r="Y371" i="4"/>
  <c r="Z371" i="4"/>
  <c r="AA371" i="4"/>
  <c r="AB371" i="4"/>
  <c r="AC371" i="4"/>
  <c r="AD371" i="4"/>
  <c r="AE371" i="4" s="1"/>
  <c r="AF371" i="4"/>
  <c r="AG371" i="4" s="1"/>
  <c r="AH371" i="4"/>
  <c r="AI371" i="4"/>
  <c r="AJ371" i="4"/>
  <c r="AK371" i="4"/>
  <c r="AL371" i="4"/>
  <c r="AN371" i="4"/>
  <c r="AM371" i="4" s="1"/>
  <c r="AO371" i="4"/>
  <c r="AP371" i="4"/>
  <c r="AQ371" i="4"/>
  <c r="AR371" i="4"/>
  <c r="AS371" i="4"/>
  <c r="AT371" i="4"/>
  <c r="AU371" i="4"/>
  <c r="AV371" i="4"/>
  <c r="AW371" i="4"/>
  <c r="AX371" i="4"/>
  <c r="AY371" i="4"/>
  <c r="AZ371" i="4"/>
  <c r="BA371" i="4"/>
  <c r="BB371" i="4"/>
  <c r="BC371" i="4"/>
  <c r="BD371" i="4"/>
  <c r="BE371" i="4"/>
  <c r="BF371" i="4"/>
  <c r="BG371" i="4"/>
  <c r="BH371" i="4"/>
  <c r="BI371" i="4"/>
  <c r="BJ371" i="4"/>
  <c r="BK371" i="4"/>
  <c r="BL371" i="4"/>
  <c r="BM371" i="4"/>
  <c r="BN371" i="4"/>
  <c r="BO371" i="4"/>
  <c r="BP371" i="4"/>
  <c r="BQ371" i="4"/>
  <c r="BR371" i="4"/>
  <c r="BS371" i="4"/>
  <c r="BT371" i="4"/>
  <c r="BU371" i="4"/>
  <c r="BV371" i="4"/>
  <c r="BW371" i="4"/>
  <c r="BX371" i="4"/>
  <c r="BY371" i="4"/>
  <c r="BZ371" i="4"/>
  <c r="CA371" i="4"/>
  <c r="CB371" i="4"/>
  <c r="CC371" i="4"/>
  <c r="CD371" i="4"/>
  <c r="CE371" i="4"/>
  <c r="CF371" i="4"/>
  <c r="CG371" i="4"/>
  <c r="CH371" i="4"/>
  <c r="CI371" i="4"/>
  <c r="CJ371" i="4"/>
  <c r="CK371" i="4"/>
  <c r="CL371" i="4"/>
  <c r="CM371" i="4" s="1"/>
  <c r="CN371" i="4"/>
  <c r="CO371" i="4"/>
  <c r="CP371" i="4"/>
  <c r="CQ371" i="4"/>
  <c r="CR371" i="4"/>
  <c r="CS371" i="4"/>
  <c r="CT371" i="4"/>
  <c r="CU371" i="4"/>
  <c r="CV371" i="4"/>
  <c r="CW371" i="4"/>
  <c r="CX371" i="4"/>
  <c r="CY371" i="4"/>
  <c r="CZ371" i="4"/>
  <c r="DA371" i="4"/>
  <c r="DB371" i="4"/>
  <c r="DC371" i="4"/>
  <c r="DD371" i="4"/>
  <c r="DE371" i="4"/>
  <c r="DF371" i="4"/>
  <c r="DG371" i="4"/>
  <c r="DH371" i="4"/>
  <c r="DI371" i="4"/>
  <c r="DJ371" i="4"/>
  <c r="DK371" i="4"/>
  <c r="DL371" i="4"/>
  <c r="DM371" i="4"/>
  <c r="DN371" i="4"/>
  <c r="DO371" i="4"/>
  <c r="DP371" i="4"/>
  <c r="DQ371" i="4"/>
  <c r="DR371" i="4"/>
  <c r="DS371" i="4"/>
  <c r="DT371" i="4"/>
  <c r="DU371" i="4"/>
  <c r="DV371" i="4"/>
  <c r="DW371" i="4"/>
  <c r="EC371" i="4"/>
  <c r="ED371" i="4"/>
  <c r="EE371" i="4"/>
  <c r="EF371" i="4"/>
  <c r="EG371" i="4"/>
  <c r="EH371" i="4"/>
  <c r="EI371" i="4"/>
  <c r="EJ371" i="4"/>
  <c r="EK371" i="4"/>
  <c r="EL371" i="4"/>
  <c r="EM371" i="4"/>
  <c r="EN371" i="4"/>
  <c r="EO371" i="4"/>
  <c r="EP371" i="4"/>
  <c r="EQ371" i="4"/>
  <c r="ER371" i="4"/>
  <c r="ES371" i="4"/>
  <c r="ET371" i="4"/>
  <c r="EU371" i="4"/>
  <c r="EV371" i="4"/>
  <c r="EW371" i="4"/>
  <c r="B372" i="4"/>
  <c r="C372" i="4"/>
  <c r="D372" i="4"/>
  <c r="E372" i="4"/>
  <c r="F372" i="4"/>
  <c r="G372" i="4"/>
  <c r="H372" i="4"/>
  <c r="M372" i="4" s="1"/>
  <c r="N372" i="4" s="1"/>
  <c r="O372" i="4" s="1" a="1"/>
  <c r="O372" i="4" s="1"/>
  <c r="R372" i="4"/>
  <c r="S372" i="4"/>
  <c r="T372" i="4"/>
  <c r="U372" i="4"/>
  <c r="V372" i="4"/>
  <c r="W372" i="4"/>
  <c r="X372" i="4"/>
  <c r="Y372" i="4"/>
  <c r="Z372" i="4"/>
  <c r="AA372" i="4"/>
  <c r="AB372" i="4"/>
  <c r="AC372" i="4"/>
  <c r="AD372" i="4"/>
  <c r="AE372" i="4" s="1"/>
  <c r="AF372" i="4"/>
  <c r="AG372" i="4" s="1"/>
  <c r="AH372" i="4"/>
  <c r="AI372" i="4"/>
  <c r="AJ372" i="4"/>
  <c r="AK372" i="4"/>
  <c r="AL372" i="4"/>
  <c r="AN372" i="4"/>
  <c r="AM372" i="4" s="1"/>
  <c r="AO372" i="4"/>
  <c r="AP372" i="4"/>
  <c r="AQ372" i="4"/>
  <c r="AR372" i="4"/>
  <c r="AS372" i="4"/>
  <c r="AT372" i="4"/>
  <c r="AU372" i="4"/>
  <c r="AV372" i="4"/>
  <c r="AW372" i="4"/>
  <c r="AX372" i="4"/>
  <c r="AY372" i="4"/>
  <c r="AZ372" i="4"/>
  <c r="BA372" i="4"/>
  <c r="BB372" i="4"/>
  <c r="BC372" i="4"/>
  <c r="BD372" i="4"/>
  <c r="BE372" i="4"/>
  <c r="BF372" i="4"/>
  <c r="BG372" i="4"/>
  <c r="BH372" i="4"/>
  <c r="BI372" i="4"/>
  <c r="BJ372" i="4"/>
  <c r="BK372" i="4"/>
  <c r="BL372" i="4"/>
  <c r="BM372" i="4"/>
  <c r="BN372" i="4"/>
  <c r="BO372" i="4"/>
  <c r="BP372" i="4"/>
  <c r="BQ372" i="4"/>
  <c r="BR372" i="4"/>
  <c r="BS372" i="4"/>
  <c r="BT372" i="4"/>
  <c r="BU372" i="4"/>
  <c r="BV372" i="4"/>
  <c r="BW372" i="4"/>
  <c r="BX372" i="4"/>
  <c r="BY372" i="4"/>
  <c r="BZ372" i="4"/>
  <c r="CA372" i="4"/>
  <c r="CB372" i="4"/>
  <c r="CC372" i="4"/>
  <c r="CD372" i="4"/>
  <c r="CE372" i="4"/>
  <c r="CF372" i="4"/>
  <c r="CG372" i="4"/>
  <c r="CH372" i="4"/>
  <c r="CI372" i="4"/>
  <c r="CJ372" i="4"/>
  <c r="CK372" i="4"/>
  <c r="CL372" i="4"/>
  <c r="CM372" i="4" s="1"/>
  <c r="CN372" i="4"/>
  <c r="CO372" i="4"/>
  <c r="CP372" i="4"/>
  <c r="CQ372" i="4"/>
  <c r="CR372" i="4"/>
  <c r="CS372" i="4"/>
  <c r="CT372" i="4"/>
  <c r="CU372" i="4"/>
  <c r="CV372" i="4"/>
  <c r="CW372" i="4"/>
  <c r="CX372" i="4"/>
  <c r="CY372" i="4"/>
  <c r="CZ372" i="4"/>
  <c r="DA372" i="4"/>
  <c r="DB372" i="4"/>
  <c r="DC372" i="4"/>
  <c r="DD372" i="4"/>
  <c r="DE372" i="4"/>
  <c r="DF372" i="4"/>
  <c r="DG372" i="4"/>
  <c r="DH372" i="4"/>
  <c r="DI372" i="4"/>
  <c r="DJ372" i="4"/>
  <c r="DK372" i="4"/>
  <c r="DL372" i="4"/>
  <c r="DM372" i="4"/>
  <c r="DN372" i="4"/>
  <c r="DO372" i="4"/>
  <c r="DP372" i="4"/>
  <c r="DQ372" i="4"/>
  <c r="DR372" i="4"/>
  <c r="DS372" i="4"/>
  <c r="DT372" i="4"/>
  <c r="DU372" i="4"/>
  <c r="DV372" i="4"/>
  <c r="DW372" i="4"/>
  <c r="EC372" i="4"/>
  <c r="ED372" i="4"/>
  <c r="EE372" i="4"/>
  <c r="EF372" i="4"/>
  <c r="EG372" i="4"/>
  <c r="EH372" i="4"/>
  <c r="EI372" i="4"/>
  <c r="EJ372" i="4"/>
  <c r="EK372" i="4"/>
  <c r="EL372" i="4"/>
  <c r="EM372" i="4"/>
  <c r="EN372" i="4"/>
  <c r="EO372" i="4"/>
  <c r="EP372" i="4"/>
  <c r="EQ372" i="4"/>
  <c r="ER372" i="4"/>
  <c r="ES372" i="4"/>
  <c r="ET372" i="4"/>
  <c r="EU372" i="4"/>
  <c r="EV372" i="4"/>
  <c r="EW372" i="4"/>
  <c r="B373" i="4"/>
  <c r="C373" i="4"/>
  <c r="D373" i="4"/>
  <c r="E373" i="4"/>
  <c r="F373" i="4"/>
  <c r="G373" i="4"/>
  <c r="H373" i="4"/>
  <c r="M373" i="4" s="1"/>
  <c r="N373" i="4" s="1"/>
  <c r="O373" i="4" s="1" a="1"/>
  <c r="O373" i="4" s="1"/>
  <c r="R373" i="4"/>
  <c r="S373" i="4"/>
  <c r="T373" i="4"/>
  <c r="U373" i="4"/>
  <c r="V373" i="4"/>
  <c r="W373" i="4"/>
  <c r="X373" i="4"/>
  <c r="Y373" i="4"/>
  <c r="Z373" i="4"/>
  <c r="AA373" i="4"/>
  <c r="AB373" i="4"/>
  <c r="AC373" i="4"/>
  <c r="AD373" i="4"/>
  <c r="AE373" i="4" s="1"/>
  <c r="AF373" i="4"/>
  <c r="AG373" i="4" s="1"/>
  <c r="AH373" i="4"/>
  <c r="AI373" i="4"/>
  <c r="AJ373" i="4"/>
  <c r="AK373" i="4"/>
  <c r="AL373" i="4"/>
  <c r="AN373" i="4"/>
  <c r="AM373" i="4" s="1"/>
  <c r="AO373" i="4"/>
  <c r="AP373" i="4"/>
  <c r="AQ373" i="4"/>
  <c r="AR373" i="4"/>
  <c r="AS373" i="4"/>
  <c r="AT373" i="4"/>
  <c r="AU373" i="4"/>
  <c r="AV373" i="4"/>
  <c r="AW373" i="4"/>
  <c r="AX373" i="4"/>
  <c r="AY373" i="4"/>
  <c r="AZ373" i="4"/>
  <c r="BA373" i="4"/>
  <c r="BB373" i="4"/>
  <c r="BC373" i="4"/>
  <c r="BD373" i="4"/>
  <c r="BE373" i="4"/>
  <c r="BF373" i="4"/>
  <c r="BG373" i="4"/>
  <c r="BH373" i="4"/>
  <c r="BI373" i="4"/>
  <c r="BJ373" i="4"/>
  <c r="BK373" i="4"/>
  <c r="BL373" i="4"/>
  <c r="BM373" i="4"/>
  <c r="BN373" i="4"/>
  <c r="BO373" i="4"/>
  <c r="BP373" i="4"/>
  <c r="BQ373" i="4"/>
  <c r="BR373" i="4"/>
  <c r="BS373" i="4"/>
  <c r="BT373" i="4"/>
  <c r="BU373" i="4"/>
  <c r="BV373" i="4"/>
  <c r="BW373" i="4"/>
  <c r="BX373" i="4"/>
  <c r="BY373" i="4"/>
  <c r="BZ373" i="4"/>
  <c r="CA373" i="4"/>
  <c r="CB373" i="4"/>
  <c r="CC373" i="4"/>
  <c r="CD373" i="4"/>
  <c r="CE373" i="4"/>
  <c r="CF373" i="4"/>
  <c r="CG373" i="4"/>
  <c r="CH373" i="4"/>
  <c r="CI373" i="4"/>
  <c r="CJ373" i="4"/>
  <c r="CK373" i="4"/>
  <c r="CL373" i="4"/>
  <c r="CM373" i="4" s="1"/>
  <c r="CN373" i="4"/>
  <c r="CO373" i="4"/>
  <c r="CP373" i="4"/>
  <c r="CQ373" i="4"/>
  <c r="CR373" i="4"/>
  <c r="CS373" i="4"/>
  <c r="CT373" i="4"/>
  <c r="CU373" i="4"/>
  <c r="CV373" i="4"/>
  <c r="CW373" i="4"/>
  <c r="CX373" i="4"/>
  <c r="CY373" i="4"/>
  <c r="CZ373" i="4"/>
  <c r="DA373" i="4"/>
  <c r="DB373" i="4"/>
  <c r="DC373" i="4"/>
  <c r="DD373" i="4"/>
  <c r="DE373" i="4"/>
  <c r="DF373" i="4"/>
  <c r="DG373" i="4"/>
  <c r="DH373" i="4"/>
  <c r="DI373" i="4"/>
  <c r="DJ373" i="4"/>
  <c r="DK373" i="4"/>
  <c r="DL373" i="4"/>
  <c r="DM373" i="4"/>
  <c r="DN373" i="4"/>
  <c r="DO373" i="4"/>
  <c r="DP373" i="4"/>
  <c r="DQ373" i="4"/>
  <c r="DR373" i="4"/>
  <c r="DS373" i="4"/>
  <c r="DT373" i="4"/>
  <c r="DU373" i="4"/>
  <c r="DV373" i="4"/>
  <c r="DW373" i="4"/>
  <c r="EC373" i="4"/>
  <c r="ED373" i="4"/>
  <c r="EE373" i="4"/>
  <c r="EF373" i="4"/>
  <c r="EG373" i="4"/>
  <c r="EH373" i="4"/>
  <c r="EI373" i="4"/>
  <c r="EJ373" i="4"/>
  <c r="EK373" i="4"/>
  <c r="EL373" i="4"/>
  <c r="EM373" i="4"/>
  <c r="EN373" i="4"/>
  <c r="EO373" i="4"/>
  <c r="EP373" i="4"/>
  <c r="EQ373" i="4"/>
  <c r="ER373" i="4"/>
  <c r="ES373" i="4"/>
  <c r="ET373" i="4"/>
  <c r="EU373" i="4"/>
  <c r="EV373" i="4"/>
  <c r="EW373" i="4"/>
  <c r="B374" i="4"/>
  <c r="C374" i="4"/>
  <c r="D374" i="4"/>
  <c r="E374" i="4"/>
  <c r="F374" i="4"/>
  <c r="G374" i="4"/>
  <c r="H374" i="4"/>
  <c r="M374" i="4" s="1"/>
  <c r="N374" i="4" s="1"/>
  <c r="O374" i="4" s="1" a="1"/>
  <c r="O374" i="4" s="1"/>
  <c r="R374" i="4"/>
  <c r="S374" i="4"/>
  <c r="T374" i="4"/>
  <c r="U374" i="4"/>
  <c r="V374" i="4"/>
  <c r="W374" i="4"/>
  <c r="X374" i="4"/>
  <c r="Y374" i="4"/>
  <c r="Z374" i="4"/>
  <c r="AA374" i="4"/>
  <c r="AB374" i="4"/>
  <c r="AC374" i="4"/>
  <c r="AD374" i="4"/>
  <c r="AE374" i="4" s="1"/>
  <c r="AF374" i="4"/>
  <c r="AG374" i="4" s="1"/>
  <c r="AH374" i="4"/>
  <c r="AI374" i="4"/>
  <c r="AJ374" i="4"/>
  <c r="AK374" i="4"/>
  <c r="AL374" i="4"/>
  <c r="AN374" i="4"/>
  <c r="AM374" i="4" s="1"/>
  <c r="AO374" i="4"/>
  <c r="AP374" i="4"/>
  <c r="AQ374" i="4"/>
  <c r="AR374" i="4"/>
  <c r="AS374" i="4"/>
  <c r="AT374" i="4"/>
  <c r="AU374" i="4"/>
  <c r="AV374" i="4"/>
  <c r="AW374" i="4"/>
  <c r="AX374" i="4"/>
  <c r="AY374" i="4"/>
  <c r="AZ374" i="4"/>
  <c r="BA374" i="4"/>
  <c r="BB374" i="4"/>
  <c r="BC374" i="4"/>
  <c r="BD374" i="4"/>
  <c r="BE374" i="4"/>
  <c r="BF374" i="4"/>
  <c r="BG374" i="4"/>
  <c r="BH374" i="4"/>
  <c r="BI374" i="4"/>
  <c r="BJ374" i="4"/>
  <c r="BK374" i="4"/>
  <c r="BL374" i="4"/>
  <c r="BM374" i="4"/>
  <c r="BN374" i="4"/>
  <c r="BO374" i="4"/>
  <c r="BP374" i="4"/>
  <c r="BQ374" i="4"/>
  <c r="BR374" i="4"/>
  <c r="BS374" i="4"/>
  <c r="BT374" i="4"/>
  <c r="BU374" i="4"/>
  <c r="BV374" i="4"/>
  <c r="BW374" i="4"/>
  <c r="BX374" i="4"/>
  <c r="BY374" i="4"/>
  <c r="BZ374" i="4"/>
  <c r="CA374" i="4"/>
  <c r="CB374" i="4"/>
  <c r="CC374" i="4"/>
  <c r="CD374" i="4"/>
  <c r="CE374" i="4"/>
  <c r="CF374" i="4"/>
  <c r="CG374" i="4"/>
  <c r="CH374" i="4"/>
  <c r="CI374" i="4"/>
  <c r="CJ374" i="4"/>
  <c r="CK374" i="4"/>
  <c r="CL374" i="4"/>
  <c r="CM374" i="4" s="1"/>
  <c r="CN374" i="4"/>
  <c r="CO374" i="4"/>
  <c r="CP374" i="4"/>
  <c r="CQ374" i="4"/>
  <c r="CR374" i="4"/>
  <c r="CS374" i="4"/>
  <c r="CT374" i="4"/>
  <c r="CU374" i="4"/>
  <c r="CV374" i="4"/>
  <c r="CW374" i="4"/>
  <c r="CX374" i="4"/>
  <c r="CY374" i="4"/>
  <c r="CZ374" i="4"/>
  <c r="DA374" i="4"/>
  <c r="DB374" i="4"/>
  <c r="DC374" i="4"/>
  <c r="DD374" i="4"/>
  <c r="DE374" i="4"/>
  <c r="DF374" i="4"/>
  <c r="DG374" i="4"/>
  <c r="DH374" i="4"/>
  <c r="DI374" i="4"/>
  <c r="DJ374" i="4"/>
  <c r="DK374" i="4"/>
  <c r="DL374" i="4"/>
  <c r="DM374" i="4"/>
  <c r="DN374" i="4"/>
  <c r="DO374" i="4"/>
  <c r="DP374" i="4"/>
  <c r="DQ374" i="4"/>
  <c r="DR374" i="4"/>
  <c r="DS374" i="4"/>
  <c r="DT374" i="4"/>
  <c r="DU374" i="4"/>
  <c r="DV374" i="4"/>
  <c r="DW374" i="4"/>
  <c r="EC374" i="4"/>
  <c r="ED374" i="4"/>
  <c r="EE374" i="4"/>
  <c r="EF374" i="4"/>
  <c r="EG374" i="4"/>
  <c r="EH374" i="4"/>
  <c r="EI374" i="4"/>
  <c r="EJ374" i="4"/>
  <c r="EK374" i="4"/>
  <c r="EL374" i="4"/>
  <c r="EM374" i="4"/>
  <c r="EN374" i="4"/>
  <c r="EO374" i="4"/>
  <c r="EP374" i="4"/>
  <c r="EQ374" i="4"/>
  <c r="ER374" i="4"/>
  <c r="ES374" i="4"/>
  <c r="ET374" i="4"/>
  <c r="EU374" i="4"/>
  <c r="EV374" i="4"/>
  <c r="EW374" i="4"/>
  <c r="B375" i="4"/>
  <c r="C375" i="4"/>
  <c r="D375" i="4"/>
  <c r="E375" i="4"/>
  <c r="F375" i="4"/>
  <c r="G375" i="4"/>
  <c r="H375" i="4"/>
  <c r="M375" i="4" s="1"/>
  <c r="N375" i="4" s="1"/>
  <c r="O375" i="4" s="1" a="1"/>
  <c r="O375" i="4" s="1"/>
  <c r="R375" i="4"/>
  <c r="S375" i="4"/>
  <c r="T375" i="4"/>
  <c r="U375" i="4"/>
  <c r="V375" i="4"/>
  <c r="W375" i="4"/>
  <c r="X375" i="4"/>
  <c r="Y375" i="4"/>
  <c r="Z375" i="4"/>
  <c r="AA375" i="4"/>
  <c r="AB375" i="4"/>
  <c r="AC375" i="4"/>
  <c r="AD375" i="4"/>
  <c r="AE375" i="4" s="1"/>
  <c r="AF375" i="4"/>
  <c r="AG375" i="4" s="1"/>
  <c r="AH375" i="4"/>
  <c r="AI375" i="4"/>
  <c r="AJ375" i="4"/>
  <c r="AK375" i="4"/>
  <c r="AL375" i="4"/>
  <c r="AN375" i="4"/>
  <c r="AM375" i="4" s="1"/>
  <c r="AO375" i="4"/>
  <c r="AP375" i="4"/>
  <c r="AQ375" i="4"/>
  <c r="AR375" i="4"/>
  <c r="AS375" i="4"/>
  <c r="AT375" i="4"/>
  <c r="AU375" i="4"/>
  <c r="AV375" i="4"/>
  <c r="AW375" i="4"/>
  <c r="AX375" i="4"/>
  <c r="AY375" i="4"/>
  <c r="AZ375" i="4"/>
  <c r="BA375" i="4"/>
  <c r="BB375" i="4"/>
  <c r="BC375" i="4"/>
  <c r="BD375" i="4"/>
  <c r="BE375" i="4"/>
  <c r="BF375" i="4"/>
  <c r="BG375" i="4"/>
  <c r="BH375" i="4"/>
  <c r="BI375" i="4"/>
  <c r="BJ375" i="4"/>
  <c r="BK375" i="4"/>
  <c r="BL375" i="4"/>
  <c r="BM375" i="4"/>
  <c r="BN375" i="4"/>
  <c r="BO375" i="4"/>
  <c r="BP375" i="4"/>
  <c r="BQ375" i="4"/>
  <c r="BR375" i="4"/>
  <c r="BS375" i="4"/>
  <c r="BT375" i="4"/>
  <c r="BU375" i="4"/>
  <c r="BV375" i="4"/>
  <c r="BW375" i="4"/>
  <c r="BX375" i="4"/>
  <c r="BY375" i="4"/>
  <c r="BZ375" i="4"/>
  <c r="CA375" i="4"/>
  <c r="CB375" i="4"/>
  <c r="CC375" i="4"/>
  <c r="CD375" i="4"/>
  <c r="CE375" i="4"/>
  <c r="CF375" i="4"/>
  <c r="CG375" i="4"/>
  <c r="CH375" i="4"/>
  <c r="CI375" i="4"/>
  <c r="CJ375" i="4"/>
  <c r="CK375" i="4"/>
  <c r="CL375" i="4"/>
  <c r="CM375" i="4" s="1"/>
  <c r="CN375" i="4"/>
  <c r="CO375" i="4"/>
  <c r="CP375" i="4"/>
  <c r="CQ375" i="4"/>
  <c r="CR375" i="4"/>
  <c r="CS375" i="4"/>
  <c r="CT375" i="4"/>
  <c r="CU375" i="4"/>
  <c r="CV375" i="4"/>
  <c r="CW375" i="4"/>
  <c r="CX375" i="4"/>
  <c r="CY375" i="4"/>
  <c r="CZ375" i="4"/>
  <c r="DA375" i="4"/>
  <c r="DB375" i="4"/>
  <c r="DC375" i="4"/>
  <c r="DD375" i="4"/>
  <c r="DE375" i="4"/>
  <c r="DF375" i="4"/>
  <c r="DG375" i="4"/>
  <c r="DH375" i="4"/>
  <c r="DI375" i="4"/>
  <c r="DJ375" i="4"/>
  <c r="DK375" i="4"/>
  <c r="DL375" i="4"/>
  <c r="DM375" i="4"/>
  <c r="DN375" i="4"/>
  <c r="DO375" i="4"/>
  <c r="DP375" i="4"/>
  <c r="DQ375" i="4"/>
  <c r="DR375" i="4"/>
  <c r="DS375" i="4"/>
  <c r="DT375" i="4"/>
  <c r="DU375" i="4"/>
  <c r="DV375" i="4"/>
  <c r="DW375" i="4"/>
  <c r="EC375" i="4"/>
  <c r="ED375" i="4"/>
  <c r="EE375" i="4"/>
  <c r="EF375" i="4"/>
  <c r="EG375" i="4"/>
  <c r="EH375" i="4"/>
  <c r="EI375" i="4"/>
  <c r="EJ375" i="4"/>
  <c r="EK375" i="4"/>
  <c r="EL375" i="4"/>
  <c r="EM375" i="4"/>
  <c r="EN375" i="4"/>
  <c r="EO375" i="4"/>
  <c r="EP375" i="4"/>
  <c r="EQ375" i="4"/>
  <c r="ER375" i="4"/>
  <c r="ES375" i="4"/>
  <c r="ET375" i="4"/>
  <c r="EU375" i="4"/>
  <c r="EV375" i="4"/>
  <c r="EW375" i="4"/>
  <c r="B376" i="4"/>
  <c r="C376" i="4"/>
  <c r="D376" i="4"/>
  <c r="E376" i="4"/>
  <c r="F376" i="4"/>
  <c r="G376" i="4"/>
  <c r="H376" i="4"/>
  <c r="M376" i="4" s="1"/>
  <c r="N376" i="4" s="1"/>
  <c r="O376" i="4" s="1" a="1"/>
  <c r="O376" i="4" s="1"/>
  <c r="R376" i="4"/>
  <c r="S376" i="4"/>
  <c r="T376" i="4"/>
  <c r="U376" i="4"/>
  <c r="V376" i="4"/>
  <c r="W376" i="4"/>
  <c r="X376" i="4"/>
  <c r="Y376" i="4"/>
  <c r="Z376" i="4"/>
  <c r="AA376" i="4"/>
  <c r="AB376" i="4"/>
  <c r="AC376" i="4"/>
  <c r="AD376" i="4"/>
  <c r="AE376" i="4" s="1"/>
  <c r="AF376" i="4"/>
  <c r="AG376" i="4" s="1"/>
  <c r="AH376" i="4"/>
  <c r="AI376" i="4"/>
  <c r="AJ376" i="4"/>
  <c r="AK376" i="4"/>
  <c r="AL376" i="4"/>
  <c r="AN376" i="4"/>
  <c r="AM376" i="4" s="1"/>
  <c r="AO376" i="4"/>
  <c r="AP376" i="4"/>
  <c r="AQ376" i="4"/>
  <c r="AR376" i="4"/>
  <c r="AS376" i="4"/>
  <c r="AT376" i="4"/>
  <c r="AU376" i="4"/>
  <c r="AV376" i="4"/>
  <c r="AW376" i="4"/>
  <c r="AX376" i="4"/>
  <c r="AY376" i="4"/>
  <c r="AZ376" i="4"/>
  <c r="BA376" i="4"/>
  <c r="BB376" i="4"/>
  <c r="BC376" i="4"/>
  <c r="BD376" i="4"/>
  <c r="BE376" i="4"/>
  <c r="BF376" i="4"/>
  <c r="BG376" i="4"/>
  <c r="BH376" i="4"/>
  <c r="BI376" i="4"/>
  <c r="BJ376" i="4"/>
  <c r="BK376" i="4"/>
  <c r="BL376" i="4"/>
  <c r="BM376" i="4"/>
  <c r="BN376" i="4"/>
  <c r="BO376" i="4"/>
  <c r="BP376" i="4"/>
  <c r="BQ376" i="4"/>
  <c r="BR376" i="4"/>
  <c r="BS376" i="4"/>
  <c r="BT376" i="4"/>
  <c r="BU376" i="4"/>
  <c r="BV376" i="4"/>
  <c r="BW376" i="4"/>
  <c r="BX376" i="4"/>
  <c r="BY376" i="4"/>
  <c r="BZ376" i="4"/>
  <c r="CA376" i="4"/>
  <c r="CB376" i="4"/>
  <c r="CC376" i="4"/>
  <c r="CD376" i="4"/>
  <c r="CE376" i="4"/>
  <c r="CF376" i="4"/>
  <c r="CG376" i="4"/>
  <c r="CH376" i="4"/>
  <c r="CI376" i="4"/>
  <c r="CJ376" i="4"/>
  <c r="CK376" i="4"/>
  <c r="CL376" i="4"/>
  <c r="CM376" i="4" s="1"/>
  <c r="CN376" i="4"/>
  <c r="CO376" i="4"/>
  <c r="CP376" i="4"/>
  <c r="CQ376" i="4"/>
  <c r="CR376" i="4"/>
  <c r="CS376" i="4"/>
  <c r="CT376" i="4"/>
  <c r="CU376" i="4"/>
  <c r="CV376" i="4"/>
  <c r="CW376" i="4"/>
  <c r="CX376" i="4"/>
  <c r="CY376" i="4"/>
  <c r="CZ376" i="4"/>
  <c r="DA376" i="4"/>
  <c r="DB376" i="4"/>
  <c r="DC376" i="4"/>
  <c r="DD376" i="4"/>
  <c r="DE376" i="4"/>
  <c r="DF376" i="4"/>
  <c r="DG376" i="4"/>
  <c r="DH376" i="4"/>
  <c r="DI376" i="4"/>
  <c r="DJ376" i="4"/>
  <c r="DK376" i="4"/>
  <c r="DL376" i="4"/>
  <c r="DM376" i="4"/>
  <c r="DN376" i="4"/>
  <c r="DO376" i="4"/>
  <c r="DP376" i="4"/>
  <c r="DQ376" i="4"/>
  <c r="DR376" i="4"/>
  <c r="DS376" i="4"/>
  <c r="DT376" i="4"/>
  <c r="DU376" i="4"/>
  <c r="DV376" i="4"/>
  <c r="DW376" i="4"/>
  <c r="EC376" i="4"/>
  <c r="ED376" i="4"/>
  <c r="EE376" i="4"/>
  <c r="EF376" i="4"/>
  <c r="EG376" i="4"/>
  <c r="EH376" i="4"/>
  <c r="EI376" i="4"/>
  <c r="EJ376" i="4"/>
  <c r="EK376" i="4"/>
  <c r="EL376" i="4"/>
  <c r="EM376" i="4"/>
  <c r="EN376" i="4"/>
  <c r="EO376" i="4"/>
  <c r="EP376" i="4"/>
  <c r="EQ376" i="4"/>
  <c r="ER376" i="4"/>
  <c r="ES376" i="4"/>
  <c r="ET376" i="4"/>
  <c r="EU376" i="4"/>
  <c r="EV376" i="4"/>
  <c r="EW376" i="4"/>
  <c r="B377" i="4"/>
  <c r="C377" i="4"/>
  <c r="D377" i="4"/>
  <c r="E377" i="4"/>
  <c r="F377" i="4"/>
  <c r="G377" i="4"/>
  <c r="H377" i="4"/>
  <c r="M377" i="4" s="1"/>
  <c r="N377" i="4" s="1"/>
  <c r="O377" i="4" s="1" a="1"/>
  <c r="O377" i="4" s="1"/>
  <c r="R377" i="4"/>
  <c r="S377" i="4"/>
  <c r="T377" i="4"/>
  <c r="U377" i="4"/>
  <c r="V377" i="4"/>
  <c r="W377" i="4"/>
  <c r="X377" i="4"/>
  <c r="Y377" i="4"/>
  <c r="Z377" i="4"/>
  <c r="AA377" i="4"/>
  <c r="AB377" i="4"/>
  <c r="AC377" i="4"/>
  <c r="AD377" i="4"/>
  <c r="AE377" i="4" s="1"/>
  <c r="AF377" i="4"/>
  <c r="AG377" i="4" s="1"/>
  <c r="AH377" i="4"/>
  <c r="AI377" i="4"/>
  <c r="AJ377" i="4"/>
  <c r="AK377" i="4"/>
  <c r="AL377" i="4"/>
  <c r="AN377" i="4"/>
  <c r="AM377" i="4" s="1"/>
  <c r="AO377" i="4"/>
  <c r="AP377" i="4"/>
  <c r="AQ377" i="4"/>
  <c r="AR377" i="4"/>
  <c r="AS377" i="4"/>
  <c r="AT377" i="4"/>
  <c r="AU377" i="4"/>
  <c r="AV377" i="4"/>
  <c r="AW377" i="4"/>
  <c r="AX377" i="4"/>
  <c r="AY377" i="4"/>
  <c r="AZ377" i="4"/>
  <c r="BA377" i="4"/>
  <c r="BB377" i="4"/>
  <c r="BC377" i="4"/>
  <c r="BD377" i="4"/>
  <c r="BE377" i="4"/>
  <c r="BF377" i="4"/>
  <c r="BG377" i="4"/>
  <c r="BH377" i="4"/>
  <c r="BI377" i="4"/>
  <c r="BJ377" i="4"/>
  <c r="BK377" i="4"/>
  <c r="BL377" i="4"/>
  <c r="BM377" i="4"/>
  <c r="BN377" i="4"/>
  <c r="BO377" i="4"/>
  <c r="BP377" i="4"/>
  <c r="BQ377" i="4"/>
  <c r="BR377" i="4"/>
  <c r="BS377" i="4"/>
  <c r="BT377" i="4"/>
  <c r="BU377" i="4"/>
  <c r="BV377" i="4"/>
  <c r="BW377" i="4"/>
  <c r="BX377" i="4"/>
  <c r="BY377" i="4"/>
  <c r="BZ377" i="4"/>
  <c r="CA377" i="4"/>
  <c r="CB377" i="4"/>
  <c r="CC377" i="4"/>
  <c r="CD377" i="4"/>
  <c r="CE377" i="4"/>
  <c r="CF377" i="4"/>
  <c r="CG377" i="4"/>
  <c r="CH377" i="4"/>
  <c r="CI377" i="4"/>
  <c r="CJ377" i="4"/>
  <c r="CK377" i="4"/>
  <c r="CL377" i="4"/>
  <c r="CM377" i="4" s="1"/>
  <c r="CN377" i="4"/>
  <c r="CO377" i="4"/>
  <c r="CP377" i="4"/>
  <c r="CQ377" i="4"/>
  <c r="CR377" i="4"/>
  <c r="CS377" i="4"/>
  <c r="CT377" i="4"/>
  <c r="CU377" i="4"/>
  <c r="CV377" i="4"/>
  <c r="CW377" i="4"/>
  <c r="CX377" i="4"/>
  <c r="CY377" i="4"/>
  <c r="CZ377" i="4"/>
  <c r="DA377" i="4"/>
  <c r="DB377" i="4"/>
  <c r="DC377" i="4"/>
  <c r="DD377" i="4"/>
  <c r="DE377" i="4"/>
  <c r="DF377" i="4"/>
  <c r="DG377" i="4"/>
  <c r="DH377" i="4"/>
  <c r="DI377" i="4"/>
  <c r="DJ377" i="4"/>
  <c r="DK377" i="4"/>
  <c r="DL377" i="4"/>
  <c r="DM377" i="4"/>
  <c r="DN377" i="4"/>
  <c r="DO377" i="4"/>
  <c r="DP377" i="4"/>
  <c r="DQ377" i="4"/>
  <c r="DR377" i="4"/>
  <c r="DS377" i="4"/>
  <c r="DT377" i="4"/>
  <c r="DU377" i="4"/>
  <c r="DV377" i="4"/>
  <c r="DW377" i="4"/>
  <c r="EC377" i="4"/>
  <c r="ED377" i="4"/>
  <c r="EE377" i="4"/>
  <c r="EF377" i="4"/>
  <c r="EG377" i="4"/>
  <c r="EH377" i="4"/>
  <c r="EI377" i="4"/>
  <c r="EJ377" i="4"/>
  <c r="EK377" i="4"/>
  <c r="EL377" i="4"/>
  <c r="EM377" i="4"/>
  <c r="EN377" i="4"/>
  <c r="EO377" i="4"/>
  <c r="EP377" i="4"/>
  <c r="EQ377" i="4"/>
  <c r="ER377" i="4"/>
  <c r="ES377" i="4"/>
  <c r="ET377" i="4"/>
  <c r="EU377" i="4"/>
  <c r="EV377" i="4"/>
  <c r="EW377" i="4"/>
  <c r="B378" i="4"/>
  <c r="C378" i="4"/>
  <c r="D378" i="4"/>
  <c r="E378" i="4"/>
  <c r="F378" i="4"/>
  <c r="G378" i="4"/>
  <c r="H378" i="4"/>
  <c r="M378" i="4" s="1"/>
  <c r="N378" i="4" s="1"/>
  <c r="O378" i="4" s="1" a="1"/>
  <c r="O378" i="4" s="1"/>
  <c r="R378" i="4"/>
  <c r="S378" i="4"/>
  <c r="T378" i="4"/>
  <c r="U378" i="4"/>
  <c r="V378" i="4"/>
  <c r="W378" i="4"/>
  <c r="X378" i="4"/>
  <c r="Y378" i="4"/>
  <c r="Z378" i="4"/>
  <c r="AA378" i="4"/>
  <c r="AB378" i="4"/>
  <c r="AC378" i="4"/>
  <c r="AD378" i="4"/>
  <c r="AE378" i="4" s="1"/>
  <c r="AF378" i="4"/>
  <c r="AG378" i="4" s="1"/>
  <c r="AH378" i="4"/>
  <c r="AI378" i="4"/>
  <c r="AJ378" i="4"/>
  <c r="AK378" i="4"/>
  <c r="AL378" i="4"/>
  <c r="AN378" i="4"/>
  <c r="AM378" i="4" s="1"/>
  <c r="AO378" i="4"/>
  <c r="AP378" i="4"/>
  <c r="AQ378" i="4"/>
  <c r="AR378" i="4"/>
  <c r="AS378" i="4"/>
  <c r="AT378" i="4"/>
  <c r="AU378" i="4"/>
  <c r="AV378" i="4"/>
  <c r="AW378" i="4"/>
  <c r="AX378" i="4"/>
  <c r="AY378" i="4"/>
  <c r="AZ378" i="4"/>
  <c r="BA378" i="4"/>
  <c r="BB378" i="4"/>
  <c r="BC378" i="4"/>
  <c r="BD378" i="4"/>
  <c r="BE378" i="4"/>
  <c r="BF378" i="4"/>
  <c r="BG378" i="4"/>
  <c r="BH378" i="4"/>
  <c r="BI378" i="4"/>
  <c r="BJ378" i="4"/>
  <c r="BK378" i="4"/>
  <c r="BL378" i="4"/>
  <c r="BM378" i="4"/>
  <c r="BN378" i="4"/>
  <c r="BO378" i="4"/>
  <c r="BP378" i="4"/>
  <c r="BQ378" i="4"/>
  <c r="BR378" i="4"/>
  <c r="BS378" i="4"/>
  <c r="BT378" i="4"/>
  <c r="BU378" i="4"/>
  <c r="BV378" i="4"/>
  <c r="BW378" i="4"/>
  <c r="BX378" i="4"/>
  <c r="BY378" i="4"/>
  <c r="BZ378" i="4"/>
  <c r="CA378" i="4"/>
  <c r="CB378" i="4"/>
  <c r="CC378" i="4"/>
  <c r="CD378" i="4"/>
  <c r="CE378" i="4"/>
  <c r="CF378" i="4"/>
  <c r="CG378" i="4"/>
  <c r="CH378" i="4"/>
  <c r="CI378" i="4"/>
  <c r="CJ378" i="4"/>
  <c r="CK378" i="4"/>
  <c r="CL378" i="4"/>
  <c r="CM378" i="4" s="1"/>
  <c r="CN378" i="4"/>
  <c r="CO378" i="4"/>
  <c r="CP378" i="4"/>
  <c r="CQ378" i="4"/>
  <c r="CR378" i="4"/>
  <c r="CS378" i="4"/>
  <c r="CT378" i="4"/>
  <c r="CU378" i="4"/>
  <c r="CV378" i="4"/>
  <c r="CW378" i="4"/>
  <c r="CX378" i="4"/>
  <c r="CY378" i="4"/>
  <c r="CZ378" i="4"/>
  <c r="DA378" i="4"/>
  <c r="DB378" i="4"/>
  <c r="DC378" i="4"/>
  <c r="DD378" i="4"/>
  <c r="DE378" i="4"/>
  <c r="DF378" i="4"/>
  <c r="DG378" i="4"/>
  <c r="DH378" i="4"/>
  <c r="DI378" i="4"/>
  <c r="DJ378" i="4"/>
  <c r="DK378" i="4"/>
  <c r="DL378" i="4"/>
  <c r="DM378" i="4"/>
  <c r="DN378" i="4"/>
  <c r="DO378" i="4"/>
  <c r="DP378" i="4"/>
  <c r="DQ378" i="4"/>
  <c r="DR378" i="4"/>
  <c r="DS378" i="4"/>
  <c r="DT378" i="4"/>
  <c r="DU378" i="4"/>
  <c r="DV378" i="4"/>
  <c r="DW378" i="4"/>
  <c r="EC378" i="4"/>
  <c r="ED378" i="4"/>
  <c r="EE378" i="4"/>
  <c r="EF378" i="4"/>
  <c r="EG378" i="4"/>
  <c r="EH378" i="4"/>
  <c r="EI378" i="4"/>
  <c r="EJ378" i="4"/>
  <c r="EK378" i="4"/>
  <c r="EL378" i="4"/>
  <c r="EM378" i="4"/>
  <c r="EN378" i="4"/>
  <c r="EO378" i="4"/>
  <c r="EP378" i="4"/>
  <c r="EQ378" i="4"/>
  <c r="ER378" i="4"/>
  <c r="ES378" i="4"/>
  <c r="ET378" i="4"/>
  <c r="EU378" i="4"/>
  <c r="EV378" i="4"/>
  <c r="EW378" i="4"/>
  <c r="B379" i="4"/>
  <c r="C379" i="4"/>
  <c r="D379" i="4"/>
  <c r="E379" i="4"/>
  <c r="F379" i="4"/>
  <c r="G379" i="4"/>
  <c r="H379" i="4"/>
  <c r="M379" i="4" s="1"/>
  <c r="N379" i="4" s="1"/>
  <c r="O379" i="4" s="1" a="1"/>
  <c r="O379" i="4" s="1"/>
  <c r="R379" i="4"/>
  <c r="S379" i="4"/>
  <c r="T379" i="4"/>
  <c r="U379" i="4"/>
  <c r="V379" i="4"/>
  <c r="W379" i="4"/>
  <c r="X379" i="4"/>
  <c r="Y379" i="4"/>
  <c r="Z379" i="4"/>
  <c r="AA379" i="4"/>
  <c r="AB379" i="4"/>
  <c r="AC379" i="4"/>
  <c r="AD379" i="4"/>
  <c r="AE379" i="4" s="1"/>
  <c r="AF379" i="4"/>
  <c r="AG379" i="4" s="1"/>
  <c r="AH379" i="4"/>
  <c r="AI379" i="4"/>
  <c r="AJ379" i="4"/>
  <c r="AK379" i="4"/>
  <c r="AL379" i="4"/>
  <c r="AN379" i="4"/>
  <c r="AM379" i="4" s="1"/>
  <c r="AO379" i="4"/>
  <c r="AP379" i="4"/>
  <c r="AQ379" i="4"/>
  <c r="AR379" i="4"/>
  <c r="AS379" i="4"/>
  <c r="AT379" i="4"/>
  <c r="AU379" i="4"/>
  <c r="AV379" i="4"/>
  <c r="AW379" i="4"/>
  <c r="AX379" i="4"/>
  <c r="AY379" i="4"/>
  <c r="AZ379" i="4"/>
  <c r="BA379" i="4"/>
  <c r="BB379" i="4"/>
  <c r="BC379" i="4"/>
  <c r="BD379" i="4"/>
  <c r="BE379" i="4"/>
  <c r="BF379" i="4"/>
  <c r="BG379" i="4"/>
  <c r="BH379" i="4"/>
  <c r="BI379" i="4"/>
  <c r="BJ379" i="4"/>
  <c r="BK379" i="4"/>
  <c r="BL379" i="4"/>
  <c r="BM379" i="4"/>
  <c r="BN379" i="4"/>
  <c r="BO379" i="4"/>
  <c r="BP379" i="4"/>
  <c r="BQ379" i="4"/>
  <c r="BR379" i="4"/>
  <c r="BS379" i="4"/>
  <c r="BT379" i="4"/>
  <c r="BU379" i="4"/>
  <c r="BV379" i="4"/>
  <c r="BW379" i="4"/>
  <c r="BX379" i="4"/>
  <c r="BY379" i="4"/>
  <c r="BZ379" i="4"/>
  <c r="CA379" i="4"/>
  <c r="CB379" i="4"/>
  <c r="CC379" i="4"/>
  <c r="CD379" i="4"/>
  <c r="CE379" i="4"/>
  <c r="CF379" i="4"/>
  <c r="CG379" i="4"/>
  <c r="CH379" i="4"/>
  <c r="CI379" i="4"/>
  <c r="CJ379" i="4"/>
  <c r="CK379" i="4"/>
  <c r="CL379" i="4"/>
  <c r="CM379" i="4" s="1"/>
  <c r="CN379" i="4"/>
  <c r="CO379" i="4"/>
  <c r="CP379" i="4"/>
  <c r="CQ379" i="4"/>
  <c r="CR379" i="4"/>
  <c r="CS379" i="4"/>
  <c r="CT379" i="4"/>
  <c r="CU379" i="4"/>
  <c r="CV379" i="4"/>
  <c r="CW379" i="4"/>
  <c r="CX379" i="4"/>
  <c r="CY379" i="4"/>
  <c r="CZ379" i="4"/>
  <c r="DA379" i="4"/>
  <c r="DB379" i="4"/>
  <c r="DC379" i="4"/>
  <c r="DD379" i="4"/>
  <c r="DE379" i="4"/>
  <c r="DF379" i="4"/>
  <c r="DG379" i="4"/>
  <c r="DH379" i="4"/>
  <c r="DI379" i="4"/>
  <c r="DJ379" i="4"/>
  <c r="DK379" i="4"/>
  <c r="DL379" i="4"/>
  <c r="DM379" i="4"/>
  <c r="DN379" i="4"/>
  <c r="DO379" i="4"/>
  <c r="DP379" i="4"/>
  <c r="DQ379" i="4"/>
  <c r="DR379" i="4"/>
  <c r="DS379" i="4"/>
  <c r="DT379" i="4"/>
  <c r="DU379" i="4"/>
  <c r="DV379" i="4"/>
  <c r="DW379" i="4"/>
  <c r="EC379" i="4"/>
  <c r="ED379" i="4"/>
  <c r="EE379" i="4"/>
  <c r="EF379" i="4"/>
  <c r="EG379" i="4"/>
  <c r="EH379" i="4"/>
  <c r="EI379" i="4"/>
  <c r="EJ379" i="4"/>
  <c r="EK379" i="4"/>
  <c r="EL379" i="4"/>
  <c r="EM379" i="4"/>
  <c r="EN379" i="4"/>
  <c r="EO379" i="4"/>
  <c r="EP379" i="4"/>
  <c r="EQ379" i="4"/>
  <c r="ER379" i="4"/>
  <c r="ES379" i="4"/>
  <c r="ET379" i="4"/>
  <c r="EU379" i="4"/>
  <c r="EV379" i="4"/>
  <c r="EW379" i="4"/>
  <c r="B380" i="4"/>
  <c r="C380" i="4"/>
  <c r="D380" i="4"/>
  <c r="E380" i="4"/>
  <c r="F380" i="4"/>
  <c r="G380" i="4"/>
  <c r="H380" i="4"/>
  <c r="M380" i="4" s="1"/>
  <c r="N380" i="4" s="1"/>
  <c r="O380" i="4" s="1" a="1"/>
  <c r="O380" i="4" s="1"/>
  <c r="R380" i="4"/>
  <c r="S380" i="4"/>
  <c r="T380" i="4"/>
  <c r="U380" i="4"/>
  <c r="V380" i="4"/>
  <c r="W380" i="4"/>
  <c r="X380" i="4"/>
  <c r="Y380" i="4"/>
  <c r="Z380" i="4"/>
  <c r="AA380" i="4"/>
  <c r="AB380" i="4"/>
  <c r="AC380" i="4"/>
  <c r="AD380" i="4"/>
  <c r="AE380" i="4" s="1"/>
  <c r="AF380" i="4"/>
  <c r="AG380" i="4" s="1"/>
  <c r="AH380" i="4"/>
  <c r="AI380" i="4"/>
  <c r="AJ380" i="4"/>
  <c r="AK380" i="4"/>
  <c r="AL380" i="4"/>
  <c r="AN380" i="4"/>
  <c r="AM380" i="4" s="1"/>
  <c r="AO380" i="4"/>
  <c r="AP380" i="4"/>
  <c r="AQ380" i="4"/>
  <c r="AR380" i="4"/>
  <c r="AS380" i="4"/>
  <c r="AT380" i="4"/>
  <c r="AU380" i="4"/>
  <c r="AV380" i="4"/>
  <c r="AW380" i="4"/>
  <c r="AX380" i="4"/>
  <c r="AY380" i="4"/>
  <c r="AZ380" i="4"/>
  <c r="BA380" i="4"/>
  <c r="BB380" i="4"/>
  <c r="BC380" i="4"/>
  <c r="BD380" i="4"/>
  <c r="BE380" i="4"/>
  <c r="BF380" i="4"/>
  <c r="BG380" i="4"/>
  <c r="BH380" i="4"/>
  <c r="BI380" i="4"/>
  <c r="BJ380" i="4"/>
  <c r="BK380" i="4"/>
  <c r="BL380" i="4"/>
  <c r="BM380" i="4"/>
  <c r="BN380" i="4"/>
  <c r="BO380" i="4"/>
  <c r="BP380" i="4"/>
  <c r="BQ380" i="4"/>
  <c r="BR380" i="4"/>
  <c r="BS380" i="4"/>
  <c r="BT380" i="4"/>
  <c r="BU380" i="4"/>
  <c r="BV380" i="4"/>
  <c r="BW380" i="4"/>
  <c r="BX380" i="4"/>
  <c r="BY380" i="4"/>
  <c r="BZ380" i="4"/>
  <c r="CA380" i="4"/>
  <c r="CB380" i="4"/>
  <c r="CC380" i="4"/>
  <c r="CD380" i="4"/>
  <c r="CE380" i="4"/>
  <c r="CF380" i="4"/>
  <c r="CG380" i="4"/>
  <c r="CH380" i="4"/>
  <c r="CI380" i="4"/>
  <c r="CJ380" i="4"/>
  <c r="CK380" i="4"/>
  <c r="CL380" i="4"/>
  <c r="CM380" i="4" s="1"/>
  <c r="CN380" i="4"/>
  <c r="CO380" i="4"/>
  <c r="CP380" i="4"/>
  <c r="CQ380" i="4"/>
  <c r="CR380" i="4"/>
  <c r="CS380" i="4"/>
  <c r="CT380" i="4"/>
  <c r="CU380" i="4"/>
  <c r="CV380" i="4"/>
  <c r="CW380" i="4"/>
  <c r="CX380" i="4"/>
  <c r="CY380" i="4"/>
  <c r="CZ380" i="4"/>
  <c r="DA380" i="4"/>
  <c r="DB380" i="4"/>
  <c r="DC380" i="4"/>
  <c r="DD380" i="4"/>
  <c r="DE380" i="4"/>
  <c r="DF380" i="4"/>
  <c r="DG380" i="4"/>
  <c r="DH380" i="4"/>
  <c r="DI380" i="4"/>
  <c r="DJ380" i="4"/>
  <c r="DK380" i="4"/>
  <c r="DL380" i="4"/>
  <c r="DM380" i="4"/>
  <c r="DN380" i="4"/>
  <c r="DO380" i="4"/>
  <c r="DP380" i="4"/>
  <c r="DQ380" i="4"/>
  <c r="DR380" i="4"/>
  <c r="DS380" i="4"/>
  <c r="DT380" i="4"/>
  <c r="DU380" i="4"/>
  <c r="DV380" i="4"/>
  <c r="DW380" i="4"/>
  <c r="EC380" i="4"/>
  <c r="ED380" i="4"/>
  <c r="EE380" i="4"/>
  <c r="EF380" i="4"/>
  <c r="EG380" i="4"/>
  <c r="EH380" i="4"/>
  <c r="EI380" i="4"/>
  <c r="EJ380" i="4"/>
  <c r="EK380" i="4"/>
  <c r="EL380" i="4"/>
  <c r="EM380" i="4"/>
  <c r="EN380" i="4"/>
  <c r="EO380" i="4"/>
  <c r="EP380" i="4"/>
  <c r="EQ380" i="4"/>
  <c r="ER380" i="4"/>
  <c r="ES380" i="4"/>
  <c r="ET380" i="4"/>
  <c r="EU380" i="4"/>
  <c r="EV380" i="4"/>
  <c r="EW380" i="4"/>
  <c r="B381" i="4"/>
  <c r="C381" i="4"/>
  <c r="D381" i="4"/>
  <c r="E381" i="4"/>
  <c r="F381" i="4"/>
  <c r="G381" i="4"/>
  <c r="H381" i="4"/>
  <c r="M381" i="4" s="1"/>
  <c r="N381" i="4" s="1"/>
  <c r="O381" i="4" s="1" a="1"/>
  <c r="O381" i="4" s="1"/>
  <c r="R381" i="4"/>
  <c r="S381" i="4"/>
  <c r="T381" i="4"/>
  <c r="U381" i="4"/>
  <c r="V381" i="4"/>
  <c r="W381" i="4"/>
  <c r="X381" i="4"/>
  <c r="Y381" i="4"/>
  <c r="Z381" i="4"/>
  <c r="AA381" i="4"/>
  <c r="AB381" i="4"/>
  <c r="AC381" i="4"/>
  <c r="AD381" i="4"/>
  <c r="AE381" i="4" s="1"/>
  <c r="AF381" i="4"/>
  <c r="AG381" i="4" s="1"/>
  <c r="AH381" i="4"/>
  <c r="AI381" i="4"/>
  <c r="AJ381" i="4"/>
  <c r="AK381" i="4"/>
  <c r="AL381" i="4"/>
  <c r="AN381" i="4"/>
  <c r="AM381" i="4" s="1"/>
  <c r="AO381" i="4"/>
  <c r="AP381" i="4"/>
  <c r="AQ381" i="4"/>
  <c r="AR381" i="4"/>
  <c r="AS381" i="4"/>
  <c r="AT381" i="4"/>
  <c r="AU381" i="4"/>
  <c r="AV381" i="4"/>
  <c r="AW381" i="4"/>
  <c r="AX381" i="4"/>
  <c r="AY381" i="4"/>
  <c r="AZ381" i="4"/>
  <c r="BA381" i="4"/>
  <c r="BB381" i="4"/>
  <c r="BC381" i="4"/>
  <c r="BD381" i="4"/>
  <c r="BE381" i="4"/>
  <c r="BF381" i="4"/>
  <c r="BG381" i="4"/>
  <c r="BH381" i="4"/>
  <c r="BI381" i="4"/>
  <c r="BJ381" i="4"/>
  <c r="BK381" i="4"/>
  <c r="BL381" i="4"/>
  <c r="BM381" i="4"/>
  <c r="BN381" i="4"/>
  <c r="BO381" i="4"/>
  <c r="BP381" i="4"/>
  <c r="BQ381" i="4"/>
  <c r="BR381" i="4"/>
  <c r="BS381" i="4"/>
  <c r="BT381" i="4"/>
  <c r="BU381" i="4"/>
  <c r="BV381" i="4"/>
  <c r="BW381" i="4"/>
  <c r="BX381" i="4"/>
  <c r="BY381" i="4"/>
  <c r="BZ381" i="4"/>
  <c r="CA381" i="4"/>
  <c r="CB381" i="4"/>
  <c r="CC381" i="4"/>
  <c r="CD381" i="4"/>
  <c r="CE381" i="4"/>
  <c r="CF381" i="4"/>
  <c r="CG381" i="4"/>
  <c r="CH381" i="4"/>
  <c r="CI381" i="4"/>
  <c r="CJ381" i="4"/>
  <c r="CK381" i="4"/>
  <c r="CL381" i="4"/>
  <c r="CM381" i="4" s="1"/>
  <c r="CN381" i="4"/>
  <c r="CO381" i="4"/>
  <c r="CP381" i="4"/>
  <c r="CQ381" i="4"/>
  <c r="CR381" i="4"/>
  <c r="CS381" i="4"/>
  <c r="CT381" i="4"/>
  <c r="CU381" i="4"/>
  <c r="CV381" i="4"/>
  <c r="CW381" i="4"/>
  <c r="CX381" i="4"/>
  <c r="CY381" i="4"/>
  <c r="CZ381" i="4"/>
  <c r="DA381" i="4"/>
  <c r="DB381" i="4"/>
  <c r="DC381" i="4"/>
  <c r="DD381" i="4"/>
  <c r="DE381" i="4"/>
  <c r="DF381" i="4"/>
  <c r="DG381" i="4"/>
  <c r="DH381" i="4"/>
  <c r="DI381" i="4"/>
  <c r="DJ381" i="4"/>
  <c r="DK381" i="4"/>
  <c r="DL381" i="4"/>
  <c r="DM381" i="4"/>
  <c r="DN381" i="4"/>
  <c r="DO381" i="4"/>
  <c r="DP381" i="4"/>
  <c r="DQ381" i="4"/>
  <c r="DR381" i="4"/>
  <c r="DS381" i="4"/>
  <c r="DT381" i="4"/>
  <c r="DU381" i="4"/>
  <c r="DV381" i="4"/>
  <c r="DW381" i="4"/>
  <c r="EC381" i="4"/>
  <c r="ED381" i="4"/>
  <c r="EE381" i="4"/>
  <c r="EF381" i="4"/>
  <c r="EG381" i="4"/>
  <c r="EH381" i="4"/>
  <c r="EI381" i="4"/>
  <c r="EJ381" i="4"/>
  <c r="EK381" i="4"/>
  <c r="EL381" i="4"/>
  <c r="EM381" i="4"/>
  <c r="EN381" i="4"/>
  <c r="EO381" i="4"/>
  <c r="EP381" i="4"/>
  <c r="EQ381" i="4"/>
  <c r="ER381" i="4"/>
  <c r="ES381" i="4"/>
  <c r="ET381" i="4"/>
  <c r="EU381" i="4"/>
  <c r="EV381" i="4"/>
  <c r="EW381" i="4"/>
  <c r="B382" i="4"/>
  <c r="C382" i="4"/>
  <c r="D382" i="4"/>
  <c r="E382" i="4"/>
  <c r="F382" i="4"/>
  <c r="G382" i="4"/>
  <c r="H382" i="4"/>
  <c r="M382" i="4" s="1"/>
  <c r="N382" i="4" s="1"/>
  <c r="O382" i="4" s="1" a="1"/>
  <c r="O382" i="4" s="1"/>
  <c r="R382" i="4"/>
  <c r="S382" i="4"/>
  <c r="T382" i="4"/>
  <c r="U382" i="4"/>
  <c r="V382" i="4"/>
  <c r="W382" i="4"/>
  <c r="X382" i="4"/>
  <c r="Y382" i="4"/>
  <c r="Z382" i="4"/>
  <c r="AA382" i="4"/>
  <c r="AB382" i="4"/>
  <c r="AC382" i="4"/>
  <c r="AD382" i="4"/>
  <c r="AE382" i="4" s="1"/>
  <c r="AF382" i="4"/>
  <c r="AG382" i="4" s="1"/>
  <c r="AH382" i="4"/>
  <c r="AI382" i="4"/>
  <c r="AJ382" i="4"/>
  <c r="AK382" i="4"/>
  <c r="AL382" i="4"/>
  <c r="AN382" i="4"/>
  <c r="AM382" i="4" s="1"/>
  <c r="AO382" i="4"/>
  <c r="AP382" i="4"/>
  <c r="AQ382" i="4"/>
  <c r="AR382" i="4"/>
  <c r="AS382" i="4"/>
  <c r="AT382" i="4"/>
  <c r="AU382" i="4"/>
  <c r="AV382" i="4"/>
  <c r="AW382" i="4"/>
  <c r="AX382" i="4"/>
  <c r="AY382" i="4"/>
  <c r="AZ382" i="4"/>
  <c r="BA382" i="4"/>
  <c r="BB382" i="4"/>
  <c r="BC382" i="4"/>
  <c r="BD382" i="4"/>
  <c r="BE382" i="4"/>
  <c r="BF382" i="4"/>
  <c r="BG382" i="4"/>
  <c r="BH382" i="4"/>
  <c r="BI382" i="4"/>
  <c r="BJ382" i="4"/>
  <c r="BK382" i="4"/>
  <c r="BL382" i="4"/>
  <c r="BM382" i="4"/>
  <c r="BN382" i="4"/>
  <c r="BO382" i="4"/>
  <c r="BP382" i="4"/>
  <c r="BQ382" i="4"/>
  <c r="BR382" i="4"/>
  <c r="BS382" i="4"/>
  <c r="BT382" i="4"/>
  <c r="BU382" i="4"/>
  <c r="BV382" i="4"/>
  <c r="BW382" i="4"/>
  <c r="BX382" i="4"/>
  <c r="BY382" i="4"/>
  <c r="BZ382" i="4"/>
  <c r="CA382" i="4"/>
  <c r="CB382" i="4"/>
  <c r="CC382" i="4"/>
  <c r="CD382" i="4"/>
  <c r="CE382" i="4"/>
  <c r="CF382" i="4"/>
  <c r="CG382" i="4"/>
  <c r="CH382" i="4"/>
  <c r="CI382" i="4"/>
  <c r="CJ382" i="4"/>
  <c r="CK382" i="4"/>
  <c r="CL382" i="4"/>
  <c r="CM382" i="4" s="1"/>
  <c r="CN382" i="4"/>
  <c r="CO382" i="4"/>
  <c r="CP382" i="4"/>
  <c r="CQ382" i="4"/>
  <c r="CR382" i="4"/>
  <c r="CS382" i="4"/>
  <c r="CT382" i="4"/>
  <c r="CU382" i="4"/>
  <c r="CV382" i="4"/>
  <c r="CW382" i="4"/>
  <c r="CX382" i="4"/>
  <c r="CY382" i="4"/>
  <c r="CZ382" i="4"/>
  <c r="DA382" i="4"/>
  <c r="DB382" i="4"/>
  <c r="DC382" i="4"/>
  <c r="DD382" i="4"/>
  <c r="DE382" i="4"/>
  <c r="DF382" i="4"/>
  <c r="DG382" i="4"/>
  <c r="DH382" i="4"/>
  <c r="DI382" i="4"/>
  <c r="DJ382" i="4"/>
  <c r="DK382" i="4"/>
  <c r="DL382" i="4"/>
  <c r="DM382" i="4"/>
  <c r="DN382" i="4"/>
  <c r="DO382" i="4"/>
  <c r="DP382" i="4"/>
  <c r="DQ382" i="4"/>
  <c r="DR382" i="4"/>
  <c r="DS382" i="4"/>
  <c r="DT382" i="4"/>
  <c r="DU382" i="4"/>
  <c r="DV382" i="4"/>
  <c r="DW382" i="4"/>
  <c r="EC382" i="4"/>
  <c r="ED382" i="4"/>
  <c r="EE382" i="4"/>
  <c r="EF382" i="4"/>
  <c r="EG382" i="4"/>
  <c r="EH382" i="4"/>
  <c r="EI382" i="4"/>
  <c r="EJ382" i="4"/>
  <c r="EK382" i="4"/>
  <c r="EL382" i="4"/>
  <c r="EM382" i="4"/>
  <c r="EN382" i="4"/>
  <c r="EO382" i="4"/>
  <c r="EP382" i="4"/>
  <c r="EQ382" i="4"/>
  <c r="ER382" i="4"/>
  <c r="ES382" i="4"/>
  <c r="ET382" i="4"/>
  <c r="EU382" i="4"/>
  <c r="EV382" i="4"/>
  <c r="EW382" i="4"/>
  <c r="B383" i="4"/>
  <c r="C383" i="4"/>
  <c r="D383" i="4"/>
  <c r="E383" i="4"/>
  <c r="F383" i="4"/>
  <c r="G383" i="4"/>
  <c r="H383" i="4"/>
  <c r="M383" i="4" s="1"/>
  <c r="N383" i="4" s="1"/>
  <c r="O383" i="4" s="1" a="1"/>
  <c r="O383" i="4" s="1"/>
  <c r="R383" i="4"/>
  <c r="S383" i="4"/>
  <c r="T383" i="4"/>
  <c r="U383" i="4"/>
  <c r="V383" i="4"/>
  <c r="W383" i="4"/>
  <c r="X383" i="4"/>
  <c r="Y383" i="4"/>
  <c r="Z383" i="4"/>
  <c r="AA383" i="4"/>
  <c r="AB383" i="4"/>
  <c r="AC383" i="4"/>
  <c r="AD383" i="4"/>
  <c r="AE383" i="4" s="1"/>
  <c r="AF383" i="4"/>
  <c r="AG383" i="4" s="1"/>
  <c r="AH383" i="4"/>
  <c r="AI383" i="4"/>
  <c r="AJ383" i="4"/>
  <c r="AK383" i="4"/>
  <c r="AL383" i="4"/>
  <c r="AN383" i="4"/>
  <c r="AM383" i="4" s="1"/>
  <c r="AO383" i="4"/>
  <c r="AP383" i="4"/>
  <c r="AQ383" i="4"/>
  <c r="AR383" i="4"/>
  <c r="AS383" i="4"/>
  <c r="AT383" i="4"/>
  <c r="AU383" i="4"/>
  <c r="AV383" i="4"/>
  <c r="AW383" i="4"/>
  <c r="AX383" i="4"/>
  <c r="AY383" i="4"/>
  <c r="AZ383" i="4"/>
  <c r="BA383" i="4"/>
  <c r="BB383" i="4"/>
  <c r="BC383" i="4"/>
  <c r="BD383" i="4"/>
  <c r="BE383" i="4"/>
  <c r="BF383" i="4"/>
  <c r="BG383" i="4"/>
  <c r="BH383" i="4"/>
  <c r="BI383" i="4"/>
  <c r="BJ383" i="4"/>
  <c r="BK383" i="4"/>
  <c r="BL383" i="4"/>
  <c r="BM383" i="4"/>
  <c r="BN383" i="4"/>
  <c r="BO383" i="4"/>
  <c r="BP383" i="4"/>
  <c r="BQ383" i="4"/>
  <c r="BR383" i="4"/>
  <c r="BS383" i="4"/>
  <c r="BT383" i="4"/>
  <c r="BU383" i="4"/>
  <c r="BV383" i="4"/>
  <c r="BW383" i="4"/>
  <c r="BX383" i="4"/>
  <c r="BY383" i="4"/>
  <c r="BZ383" i="4"/>
  <c r="CA383" i="4"/>
  <c r="CB383" i="4"/>
  <c r="CC383" i="4"/>
  <c r="CD383" i="4"/>
  <c r="CE383" i="4"/>
  <c r="CF383" i="4"/>
  <c r="CG383" i="4"/>
  <c r="CH383" i="4"/>
  <c r="CI383" i="4"/>
  <c r="CJ383" i="4"/>
  <c r="CK383" i="4"/>
  <c r="CL383" i="4"/>
  <c r="CM383" i="4" s="1"/>
  <c r="CN383" i="4"/>
  <c r="CO383" i="4"/>
  <c r="CP383" i="4"/>
  <c r="CQ383" i="4"/>
  <c r="CR383" i="4"/>
  <c r="CS383" i="4"/>
  <c r="CT383" i="4"/>
  <c r="CU383" i="4"/>
  <c r="CV383" i="4"/>
  <c r="CW383" i="4"/>
  <c r="CX383" i="4"/>
  <c r="CY383" i="4"/>
  <c r="CZ383" i="4"/>
  <c r="DA383" i="4"/>
  <c r="DB383" i="4"/>
  <c r="DC383" i="4"/>
  <c r="DD383" i="4"/>
  <c r="DE383" i="4"/>
  <c r="DF383" i="4"/>
  <c r="DG383" i="4"/>
  <c r="DH383" i="4"/>
  <c r="DI383" i="4"/>
  <c r="DJ383" i="4"/>
  <c r="DK383" i="4"/>
  <c r="DL383" i="4"/>
  <c r="DM383" i="4"/>
  <c r="DN383" i="4"/>
  <c r="DO383" i="4"/>
  <c r="DP383" i="4"/>
  <c r="DQ383" i="4"/>
  <c r="DR383" i="4"/>
  <c r="DS383" i="4"/>
  <c r="DT383" i="4"/>
  <c r="DU383" i="4"/>
  <c r="DV383" i="4"/>
  <c r="DW383" i="4"/>
  <c r="EC383" i="4"/>
  <c r="ED383" i="4"/>
  <c r="EE383" i="4"/>
  <c r="EF383" i="4"/>
  <c r="EG383" i="4"/>
  <c r="EH383" i="4"/>
  <c r="EI383" i="4"/>
  <c r="EJ383" i="4"/>
  <c r="EK383" i="4"/>
  <c r="EL383" i="4"/>
  <c r="EM383" i="4"/>
  <c r="EN383" i="4"/>
  <c r="EO383" i="4"/>
  <c r="EP383" i="4"/>
  <c r="EQ383" i="4"/>
  <c r="ER383" i="4"/>
  <c r="ES383" i="4"/>
  <c r="ET383" i="4"/>
  <c r="EU383" i="4"/>
  <c r="EV383" i="4"/>
  <c r="EW383" i="4"/>
  <c r="B384" i="4"/>
  <c r="C384" i="4"/>
  <c r="D384" i="4"/>
  <c r="E384" i="4"/>
  <c r="F384" i="4"/>
  <c r="G384" i="4"/>
  <c r="H384" i="4"/>
  <c r="M384" i="4" s="1"/>
  <c r="N384" i="4" s="1"/>
  <c r="O384" i="4" s="1" a="1"/>
  <c r="O384" i="4" s="1"/>
  <c r="R384" i="4"/>
  <c r="S384" i="4"/>
  <c r="T384" i="4"/>
  <c r="U384" i="4"/>
  <c r="V384" i="4"/>
  <c r="W384" i="4"/>
  <c r="X384" i="4"/>
  <c r="Y384" i="4"/>
  <c r="Z384" i="4"/>
  <c r="AA384" i="4"/>
  <c r="AB384" i="4"/>
  <c r="AC384" i="4"/>
  <c r="AD384" i="4"/>
  <c r="AE384" i="4" s="1"/>
  <c r="AF384" i="4"/>
  <c r="AG384" i="4" s="1"/>
  <c r="AH384" i="4"/>
  <c r="AI384" i="4"/>
  <c r="AJ384" i="4"/>
  <c r="AK384" i="4"/>
  <c r="AL384" i="4"/>
  <c r="AN384" i="4"/>
  <c r="AM384" i="4" s="1"/>
  <c r="AO384" i="4"/>
  <c r="AP384" i="4"/>
  <c r="AQ384" i="4"/>
  <c r="AR384" i="4"/>
  <c r="AS384" i="4"/>
  <c r="AT384" i="4"/>
  <c r="AU384" i="4"/>
  <c r="AV384" i="4"/>
  <c r="AW384" i="4"/>
  <c r="AX384" i="4"/>
  <c r="AY384" i="4"/>
  <c r="AZ384" i="4"/>
  <c r="BA384" i="4"/>
  <c r="BB384" i="4"/>
  <c r="BC384" i="4"/>
  <c r="BD384" i="4"/>
  <c r="BE384" i="4"/>
  <c r="BF384" i="4"/>
  <c r="BG384" i="4"/>
  <c r="BH384" i="4"/>
  <c r="BI384" i="4"/>
  <c r="BJ384" i="4"/>
  <c r="BK384" i="4"/>
  <c r="BL384" i="4"/>
  <c r="BM384" i="4"/>
  <c r="BN384" i="4"/>
  <c r="BO384" i="4"/>
  <c r="BP384" i="4"/>
  <c r="BQ384" i="4"/>
  <c r="BR384" i="4"/>
  <c r="BS384" i="4"/>
  <c r="BT384" i="4"/>
  <c r="BU384" i="4"/>
  <c r="BV384" i="4"/>
  <c r="BW384" i="4"/>
  <c r="BX384" i="4"/>
  <c r="BY384" i="4"/>
  <c r="BZ384" i="4"/>
  <c r="CA384" i="4"/>
  <c r="CB384" i="4"/>
  <c r="CC384" i="4"/>
  <c r="CD384" i="4"/>
  <c r="CE384" i="4"/>
  <c r="CF384" i="4"/>
  <c r="CG384" i="4"/>
  <c r="CH384" i="4"/>
  <c r="CI384" i="4"/>
  <c r="CJ384" i="4"/>
  <c r="CK384" i="4"/>
  <c r="CL384" i="4"/>
  <c r="CM384" i="4" s="1"/>
  <c r="CN384" i="4"/>
  <c r="CO384" i="4"/>
  <c r="CP384" i="4"/>
  <c r="CQ384" i="4"/>
  <c r="CR384" i="4"/>
  <c r="CS384" i="4"/>
  <c r="CT384" i="4"/>
  <c r="CU384" i="4"/>
  <c r="CV384" i="4"/>
  <c r="CW384" i="4"/>
  <c r="CX384" i="4"/>
  <c r="CY384" i="4"/>
  <c r="CZ384" i="4"/>
  <c r="DA384" i="4"/>
  <c r="DB384" i="4"/>
  <c r="DC384" i="4"/>
  <c r="DD384" i="4"/>
  <c r="DE384" i="4"/>
  <c r="DF384" i="4"/>
  <c r="DG384" i="4"/>
  <c r="DH384" i="4"/>
  <c r="DI384" i="4"/>
  <c r="DJ384" i="4"/>
  <c r="DK384" i="4"/>
  <c r="DL384" i="4"/>
  <c r="DM384" i="4"/>
  <c r="DN384" i="4"/>
  <c r="DO384" i="4"/>
  <c r="DP384" i="4"/>
  <c r="DQ384" i="4"/>
  <c r="DR384" i="4"/>
  <c r="DS384" i="4"/>
  <c r="DT384" i="4"/>
  <c r="DU384" i="4"/>
  <c r="DV384" i="4"/>
  <c r="DW384" i="4"/>
  <c r="EC384" i="4"/>
  <c r="ED384" i="4"/>
  <c r="EE384" i="4"/>
  <c r="EF384" i="4"/>
  <c r="EG384" i="4"/>
  <c r="EH384" i="4"/>
  <c r="EI384" i="4"/>
  <c r="EJ384" i="4"/>
  <c r="EK384" i="4"/>
  <c r="EL384" i="4"/>
  <c r="EM384" i="4"/>
  <c r="EN384" i="4"/>
  <c r="EO384" i="4"/>
  <c r="EP384" i="4"/>
  <c r="EQ384" i="4"/>
  <c r="ER384" i="4"/>
  <c r="ES384" i="4"/>
  <c r="ET384" i="4"/>
  <c r="EU384" i="4"/>
  <c r="EV384" i="4"/>
  <c r="EW384" i="4"/>
  <c r="B385" i="4"/>
  <c r="C385" i="4"/>
  <c r="D385" i="4"/>
  <c r="E385" i="4"/>
  <c r="F385" i="4"/>
  <c r="G385" i="4"/>
  <c r="H385" i="4"/>
  <c r="M385" i="4" s="1"/>
  <c r="N385" i="4" s="1"/>
  <c r="O385" i="4" s="1" a="1"/>
  <c r="O385" i="4" s="1"/>
  <c r="R385" i="4"/>
  <c r="S385" i="4"/>
  <c r="T385" i="4"/>
  <c r="U385" i="4"/>
  <c r="V385" i="4"/>
  <c r="W385" i="4"/>
  <c r="X385" i="4"/>
  <c r="Y385" i="4"/>
  <c r="Z385" i="4"/>
  <c r="AA385" i="4"/>
  <c r="AB385" i="4"/>
  <c r="AC385" i="4"/>
  <c r="AD385" i="4"/>
  <c r="AE385" i="4" s="1"/>
  <c r="AF385" i="4"/>
  <c r="AG385" i="4" s="1"/>
  <c r="AH385" i="4"/>
  <c r="AI385" i="4"/>
  <c r="AJ385" i="4"/>
  <c r="AK385" i="4"/>
  <c r="AL385" i="4"/>
  <c r="AN385" i="4"/>
  <c r="AM385" i="4" s="1"/>
  <c r="AO385" i="4"/>
  <c r="AP385" i="4"/>
  <c r="AQ385" i="4"/>
  <c r="AR385" i="4"/>
  <c r="AS385" i="4"/>
  <c r="AT385" i="4"/>
  <c r="AU385" i="4"/>
  <c r="AV385" i="4"/>
  <c r="AW385" i="4"/>
  <c r="AX385" i="4"/>
  <c r="AY385" i="4"/>
  <c r="AZ385" i="4"/>
  <c r="BA385" i="4"/>
  <c r="BB385" i="4"/>
  <c r="BC385" i="4"/>
  <c r="BD385" i="4"/>
  <c r="BE385" i="4"/>
  <c r="BF385" i="4"/>
  <c r="BG385" i="4"/>
  <c r="BH385" i="4"/>
  <c r="BI385" i="4"/>
  <c r="BJ385" i="4"/>
  <c r="BK385" i="4"/>
  <c r="BL385" i="4"/>
  <c r="BM385" i="4"/>
  <c r="BN385" i="4"/>
  <c r="BO385" i="4"/>
  <c r="BP385" i="4"/>
  <c r="BQ385" i="4"/>
  <c r="BR385" i="4"/>
  <c r="BS385" i="4"/>
  <c r="BT385" i="4"/>
  <c r="BU385" i="4"/>
  <c r="BV385" i="4"/>
  <c r="BW385" i="4"/>
  <c r="BX385" i="4"/>
  <c r="BY385" i="4"/>
  <c r="BZ385" i="4"/>
  <c r="CA385" i="4"/>
  <c r="CB385" i="4"/>
  <c r="CC385" i="4"/>
  <c r="CD385" i="4"/>
  <c r="CE385" i="4"/>
  <c r="CF385" i="4"/>
  <c r="CG385" i="4"/>
  <c r="CH385" i="4"/>
  <c r="CI385" i="4"/>
  <c r="CJ385" i="4"/>
  <c r="CK385" i="4"/>
  <c r="CL385" i="4"/>
  <c r="CM385" i="4" s="1"/>
  <c r="CN385" i="4"/>
  <c r="CO385" i="4"/>
  <c r="CP385" i="4"/>
  <c r="CQ385" i="4"/>
  <c r="CR385" i="4"/>
  <c r="CS385" i="4"/>
  <c r="CT385" i="4"/>
  <c r="CU385" i="4"/>
  <c r="CV385" i="4"/>
  <c r="CW385" i="4"/>
  <c r="CX385" i="4"/>
  <c r="CY385" i="4"/>
  <c r="CZ385" i="4"/>
  <c r="DA385" i="4"/>
  <c r="DB385" i="4"/>
  <c r="DC385" i="4"/>
  <c r="DD385" i="4"/>
  <c r="DE385" i="4"/>
  <c r="DF385" i="4"/>
  <c r="DG385" i="4"/>
  <c r="DH385" i="4"/>
  <c r="DI385" i="4"/>
  <c r="DJ385" i="4"/>
  <c r="DK385" i="4"/>
  <c r="DL385" i="4"/>
  <c r="DM385" i="4"/>
  <c r="DN385" i="4"/>
  <c r="DO385" i="4"/>
  <c r="DP385" i="4"/>
  <c r="DQ385" i="4"/>
  <c r="DR385" i="4"/>
  <c r="DS385" i="4"/>
  <c r="DT385" i="4"/>
  <c r="DU385" i="4"/>
  <c r="DV385" i="4"/>
  <c r="DW385" i="4"/>
  <c r="EC385" i="4"/>
  <c r="ED385" i="4"/>
  <c r="EE385" i="4"/>
  <c r="EF385" i="4"/>
  <c r="EG385" i="4"/>
  <c r="EH385" i="4"/>
  <c r="EI385" i="4"/>
  <c r="EJ385" i="4"/>
  <c r="EK385" i="4"/>
  <c r="EL385" i="4"/>
  <c r="EM385" i="4"/>
  <c r="EN385" i="4"/>
  <c r="EO385" i="4"/>
  <c r="EP385" i="4"/>
  <c r="EQ385" i="4"/>
  <c r="ER385" i="4"/>
  <c r="ES385" i="4"/>
  <c r="ET385" i="4"/>
  <c r="EU385" i="4"/>
  <c r="EV385" i="4"/>
  <c r="EW385" i="4"/>
  <c r="B386" i="4"/>
  <c r="C386" i="4"/>
  <c r="D386" i="4"/>
  <c r="E386" i="4"/>
  <c r="F386" i="4"/>
  <c r="G386" i="4"/>
  <c r="H386" i="4"/>
  <c r="M386" i="4" s="1"/>
  <c r="N386" i="4" s="1"/>
  <c r="O386" i="4" s="1" a="1"/>
  <c r="O386" i="4" s="1"/>
  <c r="R386" i="4"/>
  <c r="S386" i="4"/>
  <c r="T386" i="4"/>
  <c r="U386" i="4"/>
  <c r="V386" i="4"/>
  <c r="W386" i="4"/>
  <c r="X386" i="4"/>
  <c r="Y386" i="4"/>
  <c r="Z386" i="4"/>
  <c r="AA386" i="4"/>
  <c r="AB386" i="4"/>
  <c r="AC386" i="4"/>
  <c r="AD386" i="4"/>
  <c r="AE386" i="4" s="1"/>
  <c r="AF386" i="4"/>
  <c r="AG386" i="4" s="1"/>
  <c r="AH386" i="4"/>
  <c r="AI386" i="4"/>
  <c r="AJ386" i="4"/>
  <c r="AK386" i="4"/>
  <c r="AL386" i="4"/>
  <c r="AN386" i="4"/>
  <c r="AM386" i="4" s="1"/>
  <c r="AO386" i="4"/>
  <c r="AP386" i="4"/>
  <c r="AQ386" i="4"/>
  <c r="AR386" i="4"/>
  <c r="AS386" i="4"/>
  <c r="AT386" i="4"/>
  <c r="AU386" i="4"/>
  <c r="AV386" i="4"/>
  <c r="AW386" i="4"/>
  <c r="AX386" i="4"/>
  <c r="AY386" i="4"/>
  <c r="AZ386" i="4"/>
  <c r="BA386" i="4"/>
  <c r="BB386" i="4"/>
  <c r="BC386" i="4"/>
  <c r="BD386" i="4"/>
  <c r="BE386" i="4"/>
  <c r="BF386" i="4"/>
  <c r="BG386" i="4"/>
  <c r="BH386" i="4"/>
  <c r="BI386" i="4"/>
  <c r="BJ386" i="4"/>
  <c r="BK386" i="4"/>
  <c r="BL386" i="4"/>
  <c r="BM386" i="4"/>
  <c r="BN386" i="4"/>
  <c r="BO386" i="4"/>
  <c r="BP386" i="4"/>
  <c r="BQ386" i="4"/>
  <c r="BR386" i="4"/>
  <c r="BS386" i="4"/>
  <c r="BT386" i="4"/>
  <c r="BU386" i="4"/>
  <c r="BV386" i="4"/>
  <c r="BW386" i="4"/>
  <c r="BX386" i="4"/>
  <c r="BY386" i="4"/>
  <c r="BZ386" i="4"/>
  <c r="CA386" i="4"/>
  <c r="CB386" i="4"/>
  <c r="CC386" i="4"/>
  <c r="CD386" i="4"/>
  <c r="CE386" i="4"/>
  <c r="CF386" i="4"/>
  <c r="CG386" i="4"/>
  <c r="CH386" i="4"/>
  <c r="CI386" i="4"/>
  <c r="CJ386" i="4"/>
  <c r="CK386" i="4"/>
  <c r="CL386" i="4"/>
  <c r="CM386" i="4" s="1"/>
  <c r="CN386" i="4"/>
  <c r="CO386" i="4"/>
  <c r="CP386" i="4"/>
  <c r="CQ386" i="4"/>
  <c r="CR386" i="4"/>
  <c r="CS386" i="4"/>
  <c r="CT386" i="4"/>
  <c r="CU386" i="4"/>
  <c r="CV386" i="4"/>
  <c r="CW386" i="4"/>
  <c r="CX386" i="4"/>
  <c r="CY386" i="4"/>
  <c r="CZ386" i="4"/>
  <c r="DA386" i="4"/>
  <c r="DB386" i="4"/>
  <c r="DC386" i="4"/>
  <c r="DD386" i="4"/>
  <c r="DE386" i="4"/>
  <c r="DF386" i="4"/>
  <c r="DG386" i="4"/>
  <c r="DH386" i="4"/>
  <c r="DI386" i="4"/>
  <c r="DJ386" i="4"/>
  <c r="DK386" i="4"/>
  <c r="DL386" i="4"/>
  <c r="DM386" i="4"/>
  <c r="DN386" i="4"/>
  <c r="DO386" i="4"/>
  <c r="DP386" i="4"/>
  <c r="DQ386" i="4"/>
  <c r="DR386" i="4"/>
  <c r="DS386" i="4"/>
  <c r="DT386" i="4"/>
  <c r="DU386" i="4"/>
  <c r="DV386" i="4"/>
  <c r="DW386" i="4"/>
  <c r="EC386" i="4"/>
  <c r="ED386" i="4"/>
  <c r="EE386" i="4"/>
  <c r="EF386" i="4"/>
  <c r="EG386" i="4"/>
  <c r="EH386" i="4"/>
  <c r="EI386" i="4"/>
  <c r="EJ386" i="4"/>
  <c r="EK386" i="4"/>
  <c r="EL386" i="4"/>
  <c r="EM386" i="4"/>
  <c r="EN386" i="4"/>
  <c r="EO386" i="4"/>
  <c r="EP386" i="4"/>
  <c r="EQ386" i="4"/>
  <c r="ER386" i="4"/>
  <c r="ES386" i="4"/>
  <c r="ET386" i="4"/>
  <c r="EU386" i="4"/>
  <c r="EV386" i="4"/>
  <c r="EW386" i="4"/>
  <c r="B387" i="4"/>
  <c r="C387" i="4"/>
  <c r="D387" i="4"/>
  <c r="E387" i="4"/>
  <c r="F387" i="4"/>
  <c r="G387" i="4"/>
  <c r="H387" i="4"/>
  <c r="M387" i="4" s="1"/>
  <c r="N387" i="4" s="1"/>
  <c r="O387" i="4" s="1" a="1"/>
  <c r="O387" i="4" s="1"/>
  <c r="R387" i="4"/>
  <c r="S387" i="4"/>
  <c r="T387" i="4"/>
  <c r="U387" i="4"/>
  <c r="V387" i="4"/>
  <c r="W387" i="4"/>
  <c r="X387" i="4"/>
  <c r="Y387" i="4"/>
  <c r="Z387" i="4"/>
  <c r="AA387" i="4"/>
  <c r="AB387" i="4"/>
  <c r="AC387" i="4"/>
  <c r="AD387" i="4"/>
  <c r="AE387" i="4" s="1"/>
  <c r="AF387" i="4"/>
  <c r="AG387" i="4" s="1"/>
  <c r="AH387" i="4"/>
  <c r="AI387" i="4"/>
  <c r="AJ387" i="4"/>
  <c r="AK387" i="4"/>
  <c r="AL387" i="4"/>
  <c r="AN387" i="4"/>
  <c r="AM387" i="4" s="1"/>
  <c r="AO387" i="4"/>
  <c r="AP387" i="4"/>
  <c r="AQ387" i="4"/>
  <c r="AR387" i="4"/>
  <c r="AS387" i="4"/>
  <c r="AT387" i="4"/>
  <c r="AU387" i="4"/>
  <c r="AV387" i="4"/>
  <c r="AW387" i="4"/>
  <c r="AX387" i="4"/>
  <c r="AY387" i="4"/>
  <c r="AZ387" i="4"/>
  <c r="BA387" i="4"/>
  <c r="BB387" i="4"/>
  <c r="BC387" i="4"/>
  <c r="BD387" i="4"/>
  <c r="BE387" i="4"/>
  <c r="BF387" i="4"/>
  <c r="BG387" i="4"/>
  <c r="BH387" i="4"/>
  <c r="BI387" i="4"/>
  <c r="BJ387" i="4"/>
  <c r="BK387" i="4"/>
  <c r="BL387" i="4"/>
  <c r="BM387" i="4"/>
  <c r="BN387" i="4"/>
  <c r="BO387" i="4"/>
  <c r="BP387" i="4"/>
  <c r="BQ387" i="4"/>
  <c r="BR387" i="4"/>
  <c r="BS387" i="4"/>
  <c r="BT387" i="4"/>
  <c r="BU387" i="4"/>
  <c r="BV387" i="4"/>
  <c r="BW387" i="4"/>
  <c r="BX387" i="4"/>
  <c r="BY387" i="4"/>
  <c r="BZ387" i="4"/>
  <c r="CA387" i="4"/>
  <c r="CB387" i="4"/>
  <c r="CC387" i="4"/>
  <c r="CD387" i="4"/>
  <c r="CE387" i="4"/>
  <c r="CF387" i="4"/>
  <c r="CG387" i="4"/>
  <c r="CH387" i="4"/>
  <c r="CI387" i="4"/>
  <c r="CJ387" i="4"/>
  <c r="CK387" i="4"/>
  <c r="CL387" i="4"/>
  <c r="CM387" i="4" s="1"/>
  <c r="CN387" i="4"/>
  <c r="CO387" i="4"/>
  <c r="CP387" i="4"/>
  <c r="CQ387" i="4"/>
  <c r="CR387" i="4"/>
  <c r="CS387" i="4"/>
  <c r="CT387" i="4"/>
  <c r="CU387" i="4"/>
  <c r="CV387" i="4"/>
  <c r="CW387" i="4"/>
  <c r="CX387" i="4"/>
  <c r="CY387" i="4"/>
  <c r="CZ387" i="4"/>
  <c r="DA387" i="4"/>
  <c r="DB387" i="4"/>
  <c r="DC387" i="4"/>
  <c r="DD387" i="4"/>
  <c r="DE387" i="4"/>
  <c r="DF387" i="4"/>
  <c r="DG387" i="4"/>
  <c r="DH387" i="4"/>
  <c r="DI387" i="4"/>
  <c r="DJ387" i="4"/>
  <c r="DK387" i="4"/>
  <c r="DL387" i="4"/>
  <c r="DM387" i="4"/>
  <c r="DN387" i="4"/>
  <c r="DO387" i="4"/>
  <c r="DP387" i="4"/>
  <c r="DQ387" i="4"/>
  <c r="DR387" i="4"/>
  <c r="DS387" i="4"/>
  <c r="DT387" i="4"/>
  <c r="DU387" i="4"/>
  <c r="DV387" i="4"/>
  <c r="DW387" i="4"/>
  <c r="EC387" i="4"/>
  <c r="ED387" i="4"/>
  <c r="EE387" i="4"/>
  <c r="EF387" i="4"/>
  <c r="EG387" i="4"/>
  <c r="EH387" i="4"/>
  <c r="EI387" i="4"/>
  <c r="EJ387" i="4"/>
  <c r="EK387" i="4"/>
  <c r="EL387" i="4"/>
  <c r="EM387" i="4"/>
  <c r="EN387" i="4"/>
  <c r="EO387" i="4"/>
  <c r="EP387" i="4"/>
  <c r="EQ387" i="4"/>
  <c r="ER387" i="4"/>
  <c r="ES387" i="4"/>
  <c r="ET387" i="4"/>
  <c r="EU387" i="4"/>
  <c r="EV387" i="4"/>
  <c r="EW387" i="4"/>
  <c r="B388" i="4"/>
  <c r="C388" i="4"/>
  <c r="D388" i="4"/>
  <c r="E388" i="4"/>
  <c r="F388" i="4"/>
  <c r="G388" i="4"/>
  <c r="H388" i="4"/>
  <c r="M388" i="4" s="1"/>
  <c r="N388" i="4" s="1"/>
  <c r="O388" i="4" s="1" a="1"/>
  <c r="O388" i="4" s="1"/>
  <c r="R388" i="4"/>
  <c r="S388" i="4"/>
  <c r="T388" i="4"/>
  <c r="U388" i="4"/>
  <c r="V388" i="4"/>
  <c r="W388" i="4"/>
  <c r="X388" i="4"/>
  <c r="Y388" i="4"/>
  <c r="Z388" i="4"/>
  <c r="AA388" i="4"/>
  <c r="AB388" i="4"/>
  <c r="AC388" i="4"/>
  <c r="AD388" i="4"/>
  <c r="AE388" i="4" s="1"/>
  <c r="AF388" i="4"/>
  <c r="AG388" i="4" s="1"/>
  <c r="AH388" i="4"/>
  <c r="AI388" i="4"/>
  <c r="AJ388" i="4"/>
  <c r="AK388" i="4"/>
  <c r="AL388" i="4"/>
  <c r="AN388" i="4"/>
  <c r="AM388" i="4" s="1"/>
  <c r="AO388" i="4"/>
  <c r="AP388" i="4"/>
  <c r="AQ388" i="4"/>
  <c r="AR388" i="4"/>
  <c r="AS388" i="4"/>
  <c r="AT388" i="4"/>
  <c r="AU388" i="4"/>
  <c r="AV388" i="4"/>
  <c r="AW388" i="4"/>
  <c r="AX388" i="4"/>
  <c r="AY388" i="4"/>
  <c r="AZ388" i="4"/>
  <c r="BA388" i="4"/>
  <c r="BB388" i="4"/>
  <c r="BC388" i="4"/>
  <c r="BD388" i="4"/>
  <c r="BE388" i="4"/>
  <c r="BF388" i="4"/>
  <c r="BG388" i="4"/>
  <c r="BH388" i="4"/>
  <c r="BI388" i="4"/>
  <c r="BJ388" i="4"/>
  <c r="BK388" i="4"/>
  <c r="BL388" i="4"/>
  <c r="BM388" i="4"/>
  <c r="BN388" i="4"/>
  <c r="BO388" i="4"/>
  <c r="BP388" i="4"/>
  <c r="BQ388" i="4"/>
  <c r="BR388" i="4"/>
  <c r="BS388" i="4"/>
  <c r="BT388" i="4"/>
  <c r="BU388" i="4"/>
  <c r="BV388" i="4"/>
  <c r="BW388" i="4"/>
  <c r="BX388" i="4"/>
  <c r="BY388" i="4"/>
  <c r="BZ388" i="4"/>
  <c r="CA388" i="4"/>
  <c r="CB388" i="4"/>
  <c r="CC388" i="4"/>
  <c r="CD388" i="4"/>
  <c r="CE388" i="4"/>
  <c r="CF388" i="4"/>
  <c r="CG388" i="4"/>
  <c r="CH388" i="4"/>
  <c r="CI388" i="4"/>
  <c r="CJ388" i="4"/>
  <c r="CK388" i="4"/>
  <c r="CL388" i="4"/>
  <c r="CM388" i="4" s="1"/>
  <c r="CN388" i="4"/>
  <c r="CO388" i="4"/>
  <c r="CP388" i="4"/>
  <c r="CQ388" i="4"/>
  <c r="CR388" i="4"/>
  <c r="CS388" i="4"/>
  <c r="CT388" i="4"/>
  <c r="CU388" i="4"/>
  <c r="CV388" i="4"/>
  <c r="CW388" i="4"/>
  <c r="CX388" i="4"/>
  <c r="CY388" i="4"/>
  <c r="CZ388" i="4"/>
  <c r="DA388" i="4"/>
  <c r="DB388" i="4"/>
  <c r="DC388" i="4"/>
  <c r="DD388" i="4"/>
  <c r="DE388" i="4"/>
  <c r="DF388" i="4"/>
  <c r="DG388" i="4"/>
  <c r="DH388" i="4"/>
  <c r="DI388" i="4"/>
  <c r="DJ388" i="4"/>
  <c r="DK388" i="4"/>
  <c r="DL388" i="4"/>
  <c r="DM388" i="4"/>
  <c r="DN388" i="4"/>
  <c r="DO388" i="4"/>
  <c r="DP388" i="4"/>
  <c r="DQ388" i="4"/>
  <c r="DR388" i="4"/>
  <c r="DS388" i="4"/>
  <c r="DT388" i="4"/>
  <c r="DU388" i="4"/>
  <c r="DV388" i="4"/>
  <c r="DW388" i="4"/>
  <c r="EC388" i="4"/>
  <c r="ED388" i="4"/>
  <c r="EE388" i="4"/>
  <c r="EF388" i="4"/>
  <c r="EG388" i="4"/>
  <c r="EH388" i="4"/>
  <c r="EI388" i="4"/>
  <c r="EJ388" i="4"/>
  <c r="EK388" i="4"/>
  <c r="EL388" i="4"/>
  <c r="EM388" i="4"/>
  <c r="EN388" i="4"/>
  <c r="EO388" i="4"/>
  <c r="EP388" i="4"/>
  <c r="EQ388" i="4"/>
  <c r="ER388" i="4"/>
  <c r="ES388" i="4"/>
  <c r="ET388" i="4"/>
  <c r="EU388" i="4"/>
  <c r="EV388" i="4"/>
  <c r="EW388" i="4"/>
  <c r="B389" i="4"/>
  <c r="C389" i="4"/>
  <c r="D389" i="4"/>
  <c r="E389" i="4"/>
  <c r="F389" i="4"/>
  <c r="G389" i="4"/>
  <c r="H389" i="4"/>
  <c r="M389" i="4" s="1"/>
  <c r="N389" i="4" s="1"/>
  <c r="O389" i="4" s="1" a="1"/>
  <c r="O389" i="4" s="1"/>
  <c r="R389" i="4"/>
  <c r="S389" i="4"/>
  <c r="T389" i="4"/>
  <c r="U389" i="4"/>
  <c r="V389" i="4"/>
  <c r="W389" i="4"/>
  <c r="X389" i="4"/>
  <c r="Y389" i="4"/>
  <c r="Z389" i="4"/>
  <c r="AA389" i="4"/>
  <c r="AB389" i="4"/>
  <c r="AC389" i="4"/>
  <c r="AD389" i="4"/>
  <c r="AE389" i="4" s="1"/>
  <c r="AF389" i="4"/>
  <c r="AG389" i="4" s="1"/>
  <c r="AH389" i="4"/>
  <c r="AI389" i="4"/>
  <c r="AJ389" i="4"/>
  <c r="AK389" i="4"/>
  <c r="AL389" i="4"/>
  <c r="AN389" i="4"/>
  <c r="AM389" i="4" s="1"/>
  <c r="AO389" i="4"/>
  <c r="AP389" i="4"/>
  <c r="AQ389" i="4"/>
  <c r="AR389" i="4"/>
  <c r="AS389" i="4"/>
  <c r="AT389" i="4"/>
  <c r="AU389" i="4"/>
  <c r="AV389" i="4"/>
  <c r="AW389" i="4"/>
  <c r="AX389" i="4"/>
  <c r="AY389" i="4"/>
  <c r="AZ389" i="4"/>
  <c r="BA389" i="4"/>
  <c r="BB389" i="4"/>
  <c r="BC389" i="4"/>
  <c r="BD389" i="4"/>
  <c r="BE389" i="4"/>
  <c r="BF389" i="4"/>
  <c r="BG389" i="4"/>
  <c r="BH389" i="4"/>
  <c r="BI389" i="4"/>
  <c r="BJ389" i="4"/>
  <c r="BK389" i="4"/>
  <c r="BL389" i="4"/>
  <c r="BM389" i="4"/>
  <c r="BN389" i="4"/>
  <c r="BO389" i="4"/>
  <c r="BP389" i="4"/>
  <c r="BQ389" i="4"/>
  <c r="BR389" i="4"/>
  <c r="BS389" i="4"/>
  <c r="BT389" i="4"/>
  <c r="BU389" i="4"/>
  <c r="BV389" i="4"/>
  <c r="BW389" i="4"/>
  <c r="BX389" i="4"/>
  <c r="BY389" i="4"/>
  <c r="BZ389" i="4"/>
  <c r="CA389" i="4"/>
  <c r="CB389" i="4"/>
  <c r="CC389" i="4"/>
  <c r="CD389" i="4"/>
  <c r="CE389" i="4"/>
  <c r="CF389" i="4"/>
  <c r="CG389" i="4"/>
  <c r="CH389" i="4"/>
  <c r="CI389" i="4"/>
  <c r="CJ389" i="4"/>
  <c r="CK389" i="4"/>
  <c r="CL389" i="4"/>
  <c r="CM389" i="4" s="1"/>
  <c r="CN389" i="4"/>
  <c r="CO389" i="4"/>
  <c r="CP389" i="4"/>
  <c r="CQ389" i="4"/>
  <c r="CR389" i="4"/>
  <c r="CS389" i="4"/>
  <c r="CT389" i="4"/>
  <c r="CU389" i="4"/>
  <c r="CV389" i="4"/>
  <c r="CW389" i="4"/>
  <c r="CX389" i="4"/>
  <c r="CY389" i="4"/>
  <c r="CZ389" i="4"/>
  <c r="DA389" i="4"/>
  <c r="DB389" i="4"/>
  <c r="DC389" i="4"/>
  <c r="DD389" i="4"/>
  <c r="DE389" i="4"/>
  <c r="DF389" i="4"/>
  <c r="DG389" i="4"/>
  <c r="DH389" i="4"/>
  <c r="DI389" i="4"/>
  <c r="DJ389" i="4"/>
  <c r="DK389" i="4"/>
  <c r="DL389" i="4"/>
  <c r="DM389" i="4"/>
  <c r="DN389" i="4"/>
  <c r="DO389" i="4"/>
  <c r="DP389" i="4"/>
  <c r="DQ389" i="4"/>
  <c r="DR389" i="4"/>
  <c r="DS389" i="4"/>
  <c r="DT389" i="4"/>
  <c r="DU389" i="4"/>
  <c r="DV389" i="4"/>
  <c r="DW389" i="4"/>
  <c r="EC389" i="4"/>
  <c r="ED389" i="4"/>
  <c r="EE389" i="4"/>
  <c r="EF389" i="4"/>
  <c r="EG389" i="4"/>
  <c r="EH389" i="4"/>
  <c r="EI389" i="4"/>
  <c r="EJ389" i="4"/>
  <c r="EK389" i="4"/>
  <c r="EL389" i="4"/>
  <c r="EM389" i="4"/>
  <c r="EN389" i="4"/>
  <c r="EO389" i="4"/>
  <c r="EP389" i="4"/>
  <c r="EQ389" i="4"/>
  <c r="ER389" i="4"/>
  <c r="ES389" i="4"/>
  <c r="ET389" i="4"/>
  <c r="EU389" i="4"/>
  <c r="EV389" i="4"/>
  <c r="EW389" i="4"/>
  <c r="B390" i="4"/>
  <c r="C390" i="4"/>
  <c r="D390" i="4"/>
  <c r="E390" i="4"/>
  <c r="F390" i="4"/>
  <c r="G390" i="4"/>
  <c r="H390" i="4"/>
  <c r="M390" i="4" s="1"/>
  <c r="N390" i="4" s="1"/>
  <c r="O390" i="4" s="1" a="1"/>
  <c r="O390" i="4" s="1"/>
  <c r="R390" i="4"/>
  <c r="S390" i="4"/>
  <c r="T390" i="4"/>
  <c r="U390" i="4"/>
  <c r="V390" i="4"/>
  <c r="W390" i="4"/>
  <c r="X390" i="4"/>
  <c r="Y390" i="4"/>
  <c r="Z390" i="4"/>
  <c r="AA390" i="4"/>
  <c r="AB390" i="4"/>
  <c r="AC390" i="4"/>
  <c r="AD390" i="4"/>
  <c r="AE390" i="4" s="1"/>
  <c r="AF390" i="4"/>
  <c r="AG390" i="4" s="1"/>
  <c r="AH390" i="4"/>
  <c r="AI390" i="4"/>
  <c r="AJ390" i="4"/>
  <c r="AK390" i="4"/>
  <c r="AL390" i="4"/>
  <c r="AN390" i="4"/>
  <c r="AM390" i="4" s="1"/>
  <c r="AO390" i="4"/>
  <c r="AP390" i="4"/>
  <c r="AQ390" i="4"/>
  <c r="AR390" i="4"/>
  <c r="AS390" i="4"/>
  <c r="AT390" i="4"/>
  <c r="AU390" i="4"/>
  <c r="AV390" i="4"/>
  <c r="AW390" i="4"/>
  <c r="AX390" i="4"/>
  <c r="AY390" i="4"/>
  <c r="AZ390" i="4"/>
  <c r="BA390" i="4"/>
  <c r="BB390" i="4"/>
  <c r="BC390" i="4"/>
  <c r="BD390" i="4"/>
  <c r="BE390" i="4"/>
  <c r="BF390" i="4"/>
  <c r="BG390" i="4"/>
  <c r="BH390" i="4"/>
  <c r="BI390" i="4"/>
  <c r="BJ390" i="4"/>
  <c r="BK390" i="4"/>
  <c r="BL390" i="4"/>
  <c r="BM390" i="4"/>
  <c r="BN390" i="4"/>
  <c r="BO390" i="4"/>
  <c r="BP390" i="4"/>
  <c r="BQ390" i="4"/>
  <c r="BR390" i="4"/>
  <c r="BS390" i="4"/>
  <c r="BT390" i="4"/>
  <c r="BU390" i="4"/>
  <c r="BV390" i="4"/>
  <c r="BW390" i="4"/>
  <c r="BX390" i="4"/>
  <c r="BY390" i="4"/>
  <c r="BZ390" i="4"/>
  <c r="CA390" i="4"/>
  <c r="CB390" i="4"/>
  <c r="CC390" i="4"/>
  <c r="CD390" i="4"/>
  <c r="CE390" i="4"/>
  <c r="CF390" i="4"/>
  <c r="CG390" i="4"/>
  <c r="CH390" i="4"/>
  <c r="CI390" i="4"/>
  <c r="CJ390" i="4"/>
  <c r="CK390" i="4"/>
  <c r="CL390" i="4"/>
  <c r="CM390" i="4" s="1"/>
  <c r="CN390" i="4"/>
  <c r="CO390" i="4"/>
  <c r="CP390" i="4"/>
  <c r="CQ390" i="4"/>
  <c r="CR390" i="4"/>
  <c r="CS390" i="4"/>
  <c r="CT390" i="4"/>
  <c r="CU390" i="4"/>
  <c r="CV390" i="4"/>
  <c r="CW390" i="4"/>
  <c r="CX390" i="4"/>
  <c r="CY390" i="4"/>
  <c r="CZ390" i="4"/>
  <c r="DA390" i="4"/>
  <c r="DB390" i="4"/>
  <c r="DC390" i="4"/>
  <c r="DD390" i="4"/>
  <c r="DE390" i="4"/>
  <c r="DF390" i="4"/>
  <c r="DG390" i="4"/>
  <c r="DH390" i="4"/>
  <c r="DI390" i="4"/>
  <c r="DJ390" i="4"/>
  <c r="DK390" i="4"/>
  <c r="DL390" i="4"/>
  <c r="DM390" i="4"/>
  <c r="DN390" i="4"/>
  <c r="DO390" i="4"/>
  <c r="DP390" i="4"/>
  <c r="DQ390" i="4"/>
  <c r="DR390" i="4"/>
  <c r="DS390" i="4"/>
  <c r="DT390" i="4"/>
  <c r="DU390" i="4"/>
  <c r="DV390" i="4"/>
  <c r="DW390" i="4"/>
  <c r="EC390" i="4"/>
  <c r="ED390" i="4"/>
  <c r="EE390" i="4"/>
  <c r="EF390" i="4"/>
  <c r="EG390" i="4"/>
  <c r="EH390" i="4"/>
  <c r="EI390" i="4"/>
  <c r="EJ390" i="4"/>
  <c r="EK390" i="4"/>
  <c r="EL390" i="4"/>
  <c r="EM390" i="4"/>
  <c r="EN390" i="4"/>
  <c r="EO390" i="4"/>
  <c r="EP390" i="4"/>
  <c r="EQ390" i="4"/>
  <c r="ER390" i="4"/>
  <c r="ES390" i="4"/>
  <c r="ET390" i="4"/>
  <c r="EU390" i="4"/>
  <c r="EV390" i="4"/>
  <c r="EW390" i="4"/>
  <c r="B391" i="4"/>
  <c r="C391" i="4"/>
  <c r="D391" i="4"/>
  <c r="E391" i="4"/>
  <c r="F391" i="4"/>
  <c r="G391" i="4"/>
  <c r="H391" i="4"/>
  <c r="M391" i="4" s="1"/>
  <c r="N391" i="4" s="1"/>
  <c r="O391" i="4" s="1" a="1"/>
  <c r="O391" i="4" s="1"/>
  <c r="R391" i="4"/>
  <c r="S391" i="4"/>
  <c r="T391" i="4"/>
  <c r="U391" i="4"/>
  <c r="V391" i="4"/>
  <c r="W391" i="4"/>
  <c r="X391" i="4"/>
  <c r="Y391" i="4"/>
  <c r="Z391" i="4"/>
  <c r="AA391" i="4"/>
  <c r="AB391" i="4"/>
  <c r="AC391" i="4"/>
  <c r="AD391" i="4"/>
  <c r="AE391" i="4" s="1"/>
  <c r="AF391" i="4"/>
  <c r="AG391" i="4" s="1"/>
  <c r="AH391" i="4"/>
  <c r="AI391" i="4"/>
  <c r="AJ391" i="4"/>
  <c r="AK391" i="4"/>
  <c r="AL391" i="4"/>
  <c r="AN391" i="4"/>
  <c r="AM391" i="4" s="1"/>
  <c r="AO391" i="4"/>
  <c r="AP391" i="4"/>
  <c r="AQ391" i="4"/>
  <c r="AR391" i="4"/>
  <c r="AS391" i="4"/>
  <c r="AT391" i="4"/>
  <c r="AU391" i="4"/>
  <c r="AV391" i="4"/>
  <c r="AW391" i="4"/>
  <c r="AX391" i="4"/>
  <c r="AY391" i="4"/>
  <c r="AZ391" i="4"/>
  <c r="BA391" i="4"/>
  <c r="BB391" i="4"/>
  <c r="BC391" i="4"/>
  <c r="BD391" i="4"/>
  <c r="BE391" i="4"/>
  <c r="BF391" i="4"/>
  <c r="BG391" i="4"/>
  <c r="BH391" i="4"/>
  <c r="BI391" i="4"/>
  <c r="BJ391" i="4"/>
  <c r="BK391" i="4"/>
  <c r="BL391" i="4"/>
  <c r="BM391" i="4"/>
  <c r="BN391" i="4"/>
  <c r="BO391" i="4"/>
  <c r="BP391" i="4"/>
  <c r="BQ391" i="4"/>
  <c r="BR391" i="4"/>
  <c r="BS391" i="4"/>
  <c r="BT391" i="4"/>
  <c r="BU391" i="4"/>
  <c r="BV391" i="4"/>
  <c r="BW391" i="4"/>
  <c r="BX391" i="4"/>
  <c r="BY391" i="4"/>
  <c r="BZ391" i="4"/>
  <c r="CA391" i="4"/>
  <c r="CB391" i="4"/>
  <c r="CC391" i="4"/>
  <c r="CD391" i="4"/>
  <c r="CE391" i="4"/>
  <c r="CF391" i="4"/>
  <c r="CG391" i="4"/>
  <c r="CH391" i="4"/>
  <c r="CI391" i="4"/>
  <c r="CJ391" i="4"/>
  <c r="CK391" i="4"/>
  <c r="CL391" i="4"/>
  <c r="CM391" i="4" s="1"/>
  <c r="CN391" i="4"/>
  <c r="CO391" i="4"/>
  <c r="CP391" i="4"/>
  <c r="CQ391" i="4"/>
  <c r="CR391" i="4"/>
  <c r="CS391" i="4"/>
  <c r="CT391" i="4"/>
  <c r="CU391" i="4"/>
  <c r="CV391" i="4"/>
  <c r="CW391" i="4"/>
  <c r="CX391" i="4"/>
  <c r="CY391" i="4"/>
  <c r="CZ391" i="4"/>
  <c r="DA391" i="4"/>
  <c r="DB391" i="4"/>
  <c r="DC391" i="4"/>
  <c r="DD391" i="4"/>
  <c r="DE391" i="4"/>
  <c r="DF391" i="4"/>
  <c r="DG391" i="4"/>
  <c r="DH391" i="4"/>
  <c r="DI391" i="4"/>
  <c r="DJ391" i="4"/>
  <c r="DK391" i="4"/>
  <c r="DL391" i="4"/>
  <c r="DM391" i="4"/>
  <c r="DN391" i="4"/>
  <c r="DO391" i="4"/>
  <c r="DP391" i="4"/>
  <c r="DQ391" i="4"/>
  <c r="DR391" i="4"/>
  <c r="DS391" i="4"/>
  <c r="DT391" i="4"/>
  <c r="DU391" i="4"/>
  <c r="DV391" i="4"/>
  <c r="DW391" i="4"/>
  <c r="EC391" i="4"/>
  <c r="ED391" i="4"/>
  <c r="EE391" i="4"/>
  <c r="EF391" i="4"/>
  <c r="EG391" i="4"/>
  <c r="EH391" i="4"/>
  <c r="EI391" i="4"/>
  <c r="EJ391" i="4"/>
  <c r="EK391" i="4"/>
  <c r="EL391" i="4"/>
  <c r="EM391" i="4"/>
  <c r="EN391" i="4"/>
  <c r="EO391" i="4"/>
  <c r="EP391" i="4"/>
  <c r="EQ391" i="4"/>
  <c r="ER391" i="4"/>
  <c r="ES391" i="4"/>
  <c r="ET391" i="4"/>
  <c r="EU391" i="4"/>
  <c r="EV391" i="4"/>
  <c r="EW391" i="4"/>
  <c r="B392" i="4"/>
  <c r="C392" i="4"/>
  <c r="D392" i="4"/>
  <c r="E392" i="4"/>
  <c r="F392" i="4"/>
  <c r="G392" i="4"/>
  <c r="H392" i="4"/>
  <c r="M392" i="4" s="1"/>
  <c r="N392" i="4" s="1"/>
  <c r="O392" i="4" s="1" a="1"/>
  <c r="O392" i="4" s="1"/>
  <c r="R392" i="4"/>
  <c r="S392" i="4"/>
  <c r="T392" i="4"/>
  <c r="U392" i="4"/>
  <c r="V392" i="4"/>
  <c r="W392" i="4"/>
  <c r="X392" i="4"/>
  <c r="Y392" i="4"/>
  <c r="Z392" i="4"/>
  <c r="AA392" i="4"/>
  <c r="AB392" i="4"/>
  <c r="AC392" i="4"/>
  <c r="AD392" i="4"/>
  <c r="AE392" i="4" s="1"/>
  <c r="AF392" i="4"/>
  <c r="AG392" i="4" s="1"/>
  <c r="AH392" i="4"/>
  <c r="AI392" i="4"/>
  <c r="AJ392" i="4"/>
  <c r="AK392" i="4"/>
  <c r="AL392" i="4"/>
  <c r="AN392" i="4"/>
  <c r="AM392" i="4" s="1"/>
  <c r="AO392" i="4"/>
  <c r="AP392" i="4"/>
  <c r="AQ392" i="4"/>
  <c r="AR392" i="4"/>
  <c r="AS392" i="4"/>
  <c r="AT392" i="4"/>
  <c r="AU392" i="4"/>
  <c r="AV392" i="4"/>
  <c r="AW392" i="4"/>
  <c r="AX392" i="4"/>
  <c r="AY392" i="4"/>
  <c r="AZ392" i="4"/>
  <c r="BA392" i="4"/>
  <c r="BB392" i="4"/>
  <c r="BC392" i="4"/>
  <c r="BD392" i="4"/>
  <c r="BE392" i="4"/>
  <c r="BF392" i="4"/>
  <c r="BG392" i="4"/>
  <c r="BH392" i="4"/>
  <c r="BI392" i="4"/>
  <c r="BJ392" i="4"/>
  <c r="BK392" i="4"/>
  <c r="BL392" i="4"/>
  <c r="BM392" i="4"/>
  <c r="BN392" i="4"/>
  <c r="BO392" i="4"/>
  <c r="BP392" i="4"/>
  <c r="BQ392" i="4"/>
  <c r="BR392" i="4"/>
  <c r="BS392" i="4"/>
  <c r="BT392" i="4"/>
  <c r="BU392" i="4"/>
  <c r="BV392" i="4"/>
  <c r="BW392" i="4"/>
  <c r="BX392" i="4"/>
  <c r="BY392" i="4"/>
  <c r="BZ392" i="4"/>
  <c r="CA392" i="4"/>
  <c r="CB392" i="4"/>
  <c r="CC392" i="4"/>
  <c r="CD392" i="4"/>
  <c r="CE392" i="4"/>
  <c r="CF392" i="4"/>
  <c r="CG392" i="4"/>
  <c r="CH392" i="4"/>
  <c r="CI392" i="4"/>
  <c r="CJ392" i="4"/>
  <c r="CK392" i="4"/>
  <c r="CL392" i="4"/>
  <c r="CM392" i="4" s="1"/>
  <c r="CN392" i="4"/>
  <c r="CO392" i="4"/>
  <c r="CP392" i="4"/>
  <c r="CQ392" i="4"/>
  <c r="CR392" i="4"/>
  <c r="CS392" i="4"/>
  <c r="CT392" i="4"/>
  <c r="CU392" i="4"/>
  <c r="CV392" i="4"/>
  <c r="CW392" i="4"/>
  <c r="CX392" i="4"/>
  <c r="CY392" i="4"/>
  <c r="CZ392" i="4"/>
  <c r="DA392" i="4"/>
  <c r="DB392" i="4"/>
  <c r="DC392" i="4"/>
  <c r="DD392" i="4"/>
  <c r="DE392" i="4"/>
  <c r="DF392" i="4"/>
  <c r="DG392" i="4"/>
  <c r="DH392" i="4"/>
  <c r="DI392" i="4"/>
  <c r="DJ392" i="4"/>
  <c r="DK392" i="4"/>
  <c r="DL392" i="4"/>
  <c r="DM392" i="4"/>
  <c r="DN392" i="4"/>
  <c r="DO392" i="4"/>
  <c r="DP392" i="4"/>
  <c r="DQ392" i="4"/>
  <c r="DR392" i="4"/>
  <c r="DS392" i="4"/>
  <c r="DT392" i="4"/>
  <c r="DU392" i="4"/>
  <c r="DV392" i="4"/>
  <c r="DW392" i="4"/>
  <c r="EC392" i="4"/>
  <c r="ED392" i="4"/>
  <c r="EE392" i="4"/>
  <c r="EF392" i="4"/>
  <c r="EG392" i="4"/>
  <c r="EH392" i="4"/>
  <c r="EI392" i="4"/>
  <c r="EJ392" i="4"/>
  <c r="EK392" i="4"/>
  <c r="EL392" i="4"/>
  <c r="EM392" i="4"/>
  <c r="EN392" i="4"/>
  <c r="EO392" i="4"/>
  <c r="EP392" i="4"/>
  <c r="EQ392" i="4"/>
  <c r="ER392" i="4"/>
  <c r="ES392" i="4"/>
  <c r="ET392" i="4"/>
  <c r="EU392" i="4"/>
  <c r="EV392" i="4"/>
  <c r="EW392" i="4"/>
  <c r="B393" i="4"/>
  <c r="C393" i="4"/>
  <c r="D393" i="4"/>
  <c r="E393" i="4"/>
  <c r="F393" i="4"/>
  <c r="G393" i="4"/>
  <c r="H393" i="4"/>
  <c r="M393" i="4" s="1"/>
  <c r="N393" i="4" s="1"/>
  <c r="O393" i="4" s="1" a="1"/>
  <c r="O393" i="4" s="1"/>
  <c r="R393" i="4"/>
  <c r="S393" i="4"/>
  <c r="T393" i="4"/>
  <c r="U393" i="4"/>
  <c r="V393" i="4"/>
  <c r="W393" i="4"/>
  <c r="X393" i="4"/>
  <c r="Y393" i="4"/>
  <c r="Z393" i="4"/>
  <c r="AA393" i="4"/>
  <c r="AB393" i="4"/>
  <c r="AC393" i="4"/>
  <c r="AD393" i="4"/>
  <c r="AE393" i="4" s="1"/>
  <c r="AF393" i="4"/>
  <c r="AG393" i="4" s="1"/>
  <c r="AH393" i="4"/>
  <c r="AI393" i="4"/>
  <c r="AJ393" i="4"/>
  <c r="AK393" i="4"/>
  <c r="AL393" i="4"/>
  <c r="AN393" i="4"/>
  <c r="AM393" i="4" s="1"/>
  <c r="AO393" i="4"/>
  <c r="AP393" i="4"/>
  <c r="AQ393" i="4"/>
  <c r="AR393" i="4"/>
  <c r="AS393" i="4"/>
  <c r="AT393" i="4"/>
  <c r="AU393" i="4"/>
  <c r="AV393" i="4"/>
  <c r="AW393" i="4"/>
  <c r="AX393" i="4"/>
  <c r="AY393" i="4"/>
  <c r="AZ393" i="4"/>
  <c r="BA393" i="4"/>
  <c r="BB393" i="4"/>
  <c r="BC393" i="4"/>
  <c r="BD393" i="4"/>
  <c r="BE393" i="4"/>
  <c r="BF393" i="4"/>
  <c r="BG393" i="4"/>
  <c r="BH393" i="4"/>
  <c r="BI393" i="4"/>
  <c r="BJ393" i="4"/>
  <c r="BK393" i="4"/>
  <c r="BL393" i="4"/>
  <c r="BM393" i="4"/>
  <c r="BN393" i="4"/>
  <c r="BO393" i="4"/>
  <c r="BP393" i="4"/>
  <c r="BQ393" i="4"/>
  <c r="BR393" i="4"/>
  <c r="BS393" i="4"/>
  <c r="BT393" i="4"/>
  <c r="BU393" i="4"/>
  <c r="BV393" i="4"/>
  <c r="BW393" i="4"/>
  <c r="BX393" i="4"/>
  <c r="BY393" i="4"/>
  <c r="BZ393" i="4"/>
  <c r="CA393" i="4"/>
  <c r="CB393" i="4"/>
  <c r="CC393" i="4"/>
  <c r="CD393" i="4"/>
  <c r="CE393" i="4"/>
  <c r="CF393" i="4"/>
  <c r="CG393" i="4"/>
  <c r="CH393" i="4"/>
  <c r="CI393" i="4"/>
  <c r="CJ393" i="4"/>
  <c r="CK393" i="4"/>
  <c r="CL393" i="4"/>
  <c r="CM393" i="4" s="1"/>
  <c r="CN393" i="4"/>
  <c r="CO393" i="4"/>
  <c r="CP393" i="4"/>
  <c r="CQ393" i="4"/>
  <c r="CR393" i="4"/>
  <c r="CS393" i="4"/>
  <c r="CT393" i="4"/>
  <c r="CU393" i="4"/>
  <c r="CV393" i="4"/>
  <c r="CW393" i="4"/>
  <c r="CX393" i="4"/>
  <c r="CY393" i="4"/>
  <c r="CZ393" i="4"/>
  <c r="DA393" i="4"/>
  <c r="DB393" i="4"/>
  <c r="DC393" i="4"/>
  <c r="DD393" i="4"/>
  <c r="DE393" i="4"/>
  <c r="DF393" i="4"/>
  <c r="DG393" i="4"/>
  <c r="DH393" i="4"/>
  <c r="DI393" i="4"/>
  <c r="DJ393" i="4"/>
  <c r="DK393" i="4"/>
  <c r="DL393" i="4"/>
  <c r="DM393" i="4"/>
  <c r="DN393" i="4"/>
  <c r="DO393" i="4"/>
  <c r="DP393" i="4"/>
  <c r="DQ393" i="4"/>
  <c r="DR393" i="4"/>
  <c r="DS393" i="4"/>
  <c r="DT393" i="4"/>
  <c r="DU393" i="4"/>
  <c r="DV393" i="4"/>
  <c r="DW393" i="4"/>
  <c r="EC393" i="4"/>
  <c r="ED393" i="4"/>
  <c r="EE393" i="4"/>
  <c r="EF393" i="4"/>
  <c r="EG393" i="4"/>
  <c r="EH393" i="4"/>
  <c r="EI393" i="4"/>
  <c r="EJ393" i="4"/>
  <c r="EK393" i="4"/>
  <c r="EL393" i="4"/>
  <c r="EM393" i="4"/>
  <c r="EN393" i="4"/>
  <c r="EO393" i="4"/>
  <c r="EP393" i="4"/>
  <c r="EQ393" i="4"/>
  <c r="ER393" i="4"/>
  <c r="ES393" i="4"/>
  <c r="ET393" i="4"/>
  <c r="EU393" i="4"/>
  <c r="EV393" i="4"/>
  <c r="EW393" i="4"/>
  <c r="B394" i="4"/>
  <c r="C394" i="4"/>
  <c r="D394" i="4"/>
  <c r="E394" i="4"/>
  <c r="F394" i="4"/>
  <c r="G394" i="4"/>
  <c r="H394" i="4"/>
  <c r="M394" i="4" s="1"/>
  <c r="N394" i="4" s="1"/>
  <c r="O394" i="4" s="1" a="1"/>
  <c r="O394" i="4" s="1"/>
  <c r="R394" i="4"/>
  <c r="S394" i="4"/>
  <c r="T394" i="4"/>
  <c r="U394" i="4"/>
  <c r="V394" i="4"/>
  <c r="W394" i="4"/>
  <c r="X394" i="4"/>
  <c r="Y394" i="4"/>
  <c r="Z394" i="4"/>
  <c r="AA394" i="4"/>
  <c r="AB394" i="4"/>
  <c r="AC394" i="4"/>
  <c r="AD394" i="4"/>
  <c r="AE394" i="4" s="1"/>
  <c r="AF394" i="4"/>
  <c r="AG394" i="4" s="1"/>
  <c r="AH394" i="4"/>
  <c r="AI394" i="4"/>
  <c r="AJ394" i="4"/>
  <c r="AK394" i="4"/>
  <c r="AL394" i="4"/>
  <c r="AN394" i="4"/>
  <c r="AM394" i="4" s="1"/>
  <c r="AO394" i="4"/>
  <c r="AP394" i="4"/>
  <c r="AQ394" i="4"/>
  <c r="AR394" i="4"/>
  <c r="AS394" i="4"/>
  <c r="AT394" i="4"/>
  <c r="AU394" i="4"/>
  <c r="AV394" i="4"/>
  <c r="AW394" i="4"/>
  <c r="AX394" i="4"/>
  <c r="AY394" i="4"/>
  <c r="AZ394" i="4"/>
  <c r="BA394" i="4"/>
  <c r="BB394" i="4"/>
  <c r="BC394" i="4"/>
  <c r="BD394" i="4"/>
  <c r="BE394" i="4"/>
  <c r="BF394" i="4"/>
  <c r="BG394" i="4"/>
  <c r="BH394" i="4"/>
  <c r="BI394" i="4"/>
  <c r="BJ394" i="4"/>
  <c r="BK394" i="4"/>
  <c r="BL394" i="4"/>
  <c r="BM394" i="4"/>
  <c r="BN394" i="4"/>
  <c r="BO394" i="4"/>
  <c r="BP394" i="4"/>
  <c r="BQ394" i="4"/>
  <c r="BR394" i="4"/>
  <c r="BS394" i="4"/>
  <c r="BT394" i="4"/>
  <c r="BU394" i="4"/>
  <c r="BV394" i="4"/>
  <c r="BW394" i="4"/>
  <c r="BX394" i="4"/>
  <c r="BY394" i="4"/>
  <c r="BZ394" i="4"/>
  <c r="CA394" i="4"/>
  <c r="CB394" i="4"/>
  <c r="CC394" i="4"/>
  <c r="CD394" i="4"/>
  <c r="CE394" i="4"/>
  <c r="CF394" i="4"/>
  <c r="CG394" i="4"/>
  <c r="CH394" i="4"/>
  <c r="CI394" i="4"/>
  <c r="CJ394" i="4"/>
  <c r="CK394" i="4"/>
  <c r="CL394" i="4"/>
  <c r="CM394" i="4" s="1"/>
  <c r="CN394" i="4"/>
  <c r="CO394" i="4"/>
  <c r="CP394" i="4"/>
  <c r="CQ394" i="4"/>
  <c r="CR394" i="4"/>
  <c r="CS394" i="4"/>
  <c r="CT394" i="4"/>
  <c r="CU394" i="4"/>
  <c r="CV394" i="4"/>
  <c r="CW394" i="4"/>
  <c r="CX394" i="4"/>
  <c r="CY394" i="4"/>
  <c r="CZ394" i="4"/>
  <c r="DA394" i="4"/>
  <c r="DB394" i="4"/>
  <c r="DC394" i="4"/>
  <c r="DD394" i="4"/>
  <c r="DE394" i="4"/>
  <c r="DF394" i="4"/>
  <c r="DG394" i="4"/>
  <c r="DH394" i="4"/>
  <c r="DI394" i="4"/>
  <c r="DJ394" i="4"/>
  <c r="DK394" i="4"/>
  <c r="DL394" i="4"/>
  <c r="DM394" i="4"/>
  <c r="DN394" i="4"/>
  <c r="DO394" i="4"/>
  <c r="DP394" i="4"/>
  <c r="DQ394" i="4"/>
  <c r="DR394" i="4"/>
  <c r="DS394" i="4"/>
  <c r="DT394" i="4"/>
  <c r="DU394" i="4"/>
  <c r="DV394" i="4"/>
  <c r="DW394" i="4"/>
  <c r="EC394" i="4"/>
  <c r="ED394" i="4"/>
  <c r="EE394" i="4"/>
  <c r="EF394" i="4"/>
  <c r="EG394" i="4"/>
  <c r="EH394" i="4"/>
  <c r="EI394" i="4"/>
  <c r="EJ394" i="4"/>
  <c r="EK394" i="4"/>
  <c r="EL394" i="4"/>
  <c r="EM394" i="4"/>
  <c r="EN394" i="4"/>
  <c r="EO394" i="4"/>
  <c r="EP394" i="4"/>
  <c r="EQ394" i="4"/>
  <c r="ER394" i="4"/>
  <c r="ES394" i="4"/>
  <c r="ET394" i="4"/>
  <c r="EU394" i="4"/>
  <c r="EV394" i="4"/>
  <c r="EW394" i="4"/>
  <c r="B395" i="4"/>
  <c r="C395" i="4"/>
  <c r="D395" i="4"/>
  <c r="E395" i="4"/>
  <c r="F395" i="4"/>
  <c r="G395" i="4"/>
  <c r="H395" i="4"/>
  <c r="M395" i="4" s="1"/>
  <c r="N395" i="4" s="1"/>
  <c r="O395" i="4" s="1" a="1"/>
  <c r="O395" i="4" s="1"/>
  <c r="R395" i="4"/>
  <c r="S395" i="4"/>
  <c r="T395" i="4"/>
  <c r="U395" i="4"/>
  <c r="V395" i="4"/>
  <c r="W395" i="4"/>
  <c r="X395" i="4"/>
  <c r="Y395" i="4"/>
  <c r="Z395" i="4"/>
  <c r="AA395" i="4"/>
  <c r="AB395" i="4"/>
  <c r="AC395" i="4"/>
  <c r="AD395" i="4"/>
  <c r="AE395" i="4" s="1"/>
  <c r="AF395" i="4"/>
  <c r="AG395" i="4" s="1"/>
  <c r="AH395" i="4"/>
  <c r="AI395" i="4"/>
  <c r="AJ395" i="4"/>
  <c r="AK395" i="4"/>
  <c r="AL395" i="4"/>
  <c r="AN395" i="4"/>
  <c r="AM395" i="4" s="1"/>
  <c r="AO395" i="4"/>
  <c r="AP395" i="4"/>
  <c r="AQ395" i="4"/>
  <c r="AR395" i="4"/>
  <c r="AS395" i="4"/>
  <c r="AT395" i="4"/>
  <c r="AU395" i="4"/>
  <c r="AV395" i="4"/>
  <c r="AW395" i="4"/>
  <c r="AX395" i="4"/>
  <c r="AY395" i="4"/>
  <c r="AZ395" i="4"/>
  <c r="BA395" i="4"/>
  <c r="BB395" i="4"/>
  <c r="BC395" i="4"/>
  <c r="BD395" i="4"/>
  <c r="BE395" i="4"/>
  <c r="BF395" i="4"/>
  <c r="BG395" i="4"/>
  <c r="BH395" i="4"/>
  <c r="BI395" i="4"/>
  <c r="BJ395" i="4"/>
  <c r="BK395" i="4"/>
  <c r="BL395" i="4"/>
  <c r="BM395" i="4"/>
  <c r="BN395" i="4"/>
  <c r="BO395" i="4"/>
  <c r="BP395" i="4"/>
  <c r="BQ395" i="4"/>
  <c r="BR395" i="4"/>
  <c r="BS395" i="4"/>
  <c r="BT395" i="4"/>
  <c r="BU395" i="4"/>
  <c r="BV395" i="4"/>
  <c r="BW395" i="4"/>
  <c r="BX395" i="4"/>
  <c r="BY395" i="4"/>
  <c r="BZ395" i="4"/>
  <c r="CA395" i="4"/>
  <c r="CB395" i="4"/>
  <c r="CC395" i="4"/>
  <c r="CD395" i="4"/>
  <c r="CE395" i="4"/>
  <c r="CF395" i="4"/>
  <c r="CG395" i="4"/>
  <c r="CH395" i="4"/>
  <c r="CI395" i="4"/>
  <c r="CJ395" i="4"/>
  <c r="CK395" i="4"/>
  <c r="CL395" i="4"/>
  <c r="CM395" i="4" s="1"/>
  <c r="CN395" i="4"/>
  <c r="CO395" i="4"/>
  <c r="CP395" i="4"/>
  <c r="CQ395" i="4"/>
  <c r="CR395" i="4"/>
  <c r="CS395" i="4"/>
  <c r="CT395" i="4"/>
  <c r="CU395" i="4"/>
  <c r="CV395" i="4"/>
  <c r="CW395" i="4"/>
  <c r="CX395" i="4"/>
  <c r="CY395" i="4"/>
  <c r="CZ395" i="4"/>
  <c r="DA395" i="4"/>
  <c r="DB395" i="4"/>
  <c r="DC395" i="4"/>
  <c r="DD395" i="4"/>
  <c r="DE395" i="4"/>
  <c r="DF395" i="4"/>
  <c r="DG395" i="4"/>
  <c r="DH395" i="4"/>
  <c r="DI395" i="4"/>
  <c r="DJ395" i="4"/>
  <c r="DK395" i="4"/>
  <c r="DL395" i="4"/>
  <c r="DM395" i="4"/>
  <c r="DN395" i="4"/>
  <c r="DO395" i="4"/>
  <c r="DP395" i="4"/>
  <c r="DQ395" i="4"/>
  <c r="DR395" i="4"/>
  <c r="DS395" i="4"/>
  <c r="DT395" i="4"/>
  <c r="DU395" i="4"/>
  <c r="DV395" i="4"/>
  <c r="DW395" i="4"/>
  <c r="EC395" i="4"/>
  <c r="ED395" i="4"/>
  <c r="EE395" i="4"/>
  <c r="EF395" i="4"/>
  <c r="EG395" i="4"/>
  <c r="EH395" i="4"/>
  <c r="EI395" i="4"/>
  <c r="EJ395" i="4"/>
  <c r="EK395" i="4"/>
  <c r="EL395" i="4"/>
  <c r="EM395" i="4"/>
  <c r="EN395" i="4"/>
  <c r="EO395" i="4"/>
  <c r="EP395" i="4"/>
  <c r="EQ395" i="4"/>
  <c r="ER395" i="4"/>
  <c r="ES395" i="4"/>
  <c r="ET395" i="4"/>
  <c r="EU395" i="4"/>
  <c r="EV395" i="4"/>
  <c r="EW395" i="4"/>
  <c r="B396" i="4"/>
  <c r="C396" i="4"/>
  <c r="D396" i="4"/>
  <c r="E396" i="4"/>
  <c r="F396" i="4"/>
  <c r="G396" i="4"/>
  <c r="H396" i="4"/>
  <c r="M396" i="4" s="1"/>
  <c r="N396" i="4" s="1"/>
  <c r="O396" i="4" s="1" a="1"/>
  <c r="O396" i="4" s="1"/>
  <c r="R396" i="4"/>
  <c r="S396" i="4"/>
  <c r="T396" i="4"/>
  <c r="U396" i="4"/>
  <c r="V396" i="4"/>
  <c r="W396" i="4"/>
  <c r="X396" i="4"/>
  <c r="Y396" i="4"/>
  <c r="Z396" i="4"/>
  <c r="AA396" i="4"/>
  <c r="AB396" i="4"/>
  <c r="AC396" i="4"/>
  <c r="AD396" i="4"/>
  <c r="AE396" i="4" s="1"/>
  <c r="AF396" i="4"/>
  <c r="AG396" i="4" s="1"/>
  <c r="AH396" i="4"/>
  <c r="AI396" i="4"/>
  <c r="AJ396" i="4"/>
  <c r="AK396" i="4"/>
  <c r="AL396" i="4"/>
  <c r="AN396" i="4"/>
  <c r="AM396" i="4" s="1"/>
  <c r="AO396" i="4"/>
  <c r="AP396" i="4"/>
  <c r="AQ396" i="4"/>
  <c r="AR396" i="4"/>
  <c r="AS396" i="4"/>
  <c r="AT396" i="4"/>
  <c r="AU396" i="4"/>
  <c r="AV396" i="4"/>
  <c r="AW396" i="4"/>
  <c r="AX396" i="4"/>
  <c r="AY396" i="4"/>
  <c r="AZ396" i="4"/>
  <c r="BA396" i="4"/>
  <c r="BB396" i="4"/>
  <c r="BC396" i="4"/>
  <c r="BD396" i="4"/>
  <c r="BE396" i="4"/>
  <c r="BF396" i="4"/>
  <c r="BG396" i="4"/>
  <c r="BH396" i="4"/>
  <c r="BI396" i="4"/>
  <c r="BJ396" i="4"/>
  <c r="BK396" i="4"/>
  <c r="BL396" i="4"/>
  <c r="BM396" i="4"/>
  <c r="BN396" i="4"/>
  <c r="BO396" i="4"/>
  <c r="BP396" i="4"/>
  <c r="BQ396" i="4"/>
  <c r="BR396" i="4"/>
  <c r="BS396" i="4"/>
  <c r="BT396" i="4"/>
  <c r="BU396" i="4"/>
  <c r="BV396" i="4"/>
  <c r="BW396" i="4"/>
  <c r="BX396" i="4"/>
  <c r="BY396" i="4"/>
  <c r="BZ396" i="4"/>
  <c r="CA396" i="4"/>
  <c r="CB396" i="4"/>
  <c r="CC396" i="4"/>
  <c r="CD396" i="4"/>
  <c r="CE396" i="4"/>
  <c r="CF396" i="4"/>
  <c r="CG396" i="4"/>
  <c r="CH396" i="4"/>
  <c r="CI396" i="4"/>
  <c r="CJ396" i="4"/>
  <c r="CK396" i="4"/>
  <c r="CL396" i="4"/>
  <c r="CM396" i="4" s="1"/>
  <c r="CN396" i="4"/>
  <c r="CO396" i="4"/>
  <c r="CP396" i="4"/>
  <c r="CQ396" i="4"/>
  <c r="CR396" i="4"/>
  <c r="CS396" i="4"/>
  <c r="CT396" i="4"/>
  <c r="CU396" i="4"/>
  <c r="CV396" i="4"/>
  <c r="CW396" i="4"/>
  <c r="CX396" i="4"/>
  <c r="CY396" i="4"/>
  <c r="CZ396" i="4"/>
  <c r="DA396" i="4"/>
  <c r="DB396" i="4"/>
  <c r="DC396" i="4"/>
  <c r="DD396" i="4"/>
  <c r="DE396" i="4"/>
  <c r="DF396" i="4"/>
  <c r="DG396" i="4"/>
  <c r="DH396" i="4"/>
  <c r="DI396" i="4"/>
  <c r="DJ396" i="4"/>
  <c r="DK396" i="4"/>
  <c r="DL396" i="4"/>
  <c r="DM396" i="4"/>
  <c r="DN396" i="4"/>
  <c r="DO396" i="4"/>
  <c r="DP396" i="4"/>
  <c r="DQ396" i="4"/>
  <c r="DR396" i="4"/>
  <c r="DS396" i="4"/>
  <c r="DT396" i="4"/>
  <c r="DU396" i="4"/>
  <c r="DV396" i="4"/>
  <c r="DW396" i="4"/>
  <c r="EC396" i="4"/>
  <c r="ED396" i="4"/>
  <c r="EE396" i="4"/>
  <c r="EF396" i="4"/>
  <c r="EG396" i="4"/>
  <c r="EH396" i="4"/>
  <c r="EI396" i="4"/>
  <c r="EJ396" i="4"/>
  <c r="EK396" i="4"/>
  <c r="EL396" i="4"/>
  <c r="EM396" i="4"/>
  <c r="EN396" i="4"/>
  <c r="EO396" i="4"/>
  <c r="EP396" i="4"/>
  <c r="EQ396" i="4"/>
  <c r="ER396" i="4"/>
  <c r="ES396" i="4"/>
  <c r="ET396" i="4"/>
  <c r="EU396" i="4"/>
  <c r="EV396" i="4"/>
  <c r="EW396" i="4"/>
  <c r="B397" i="4"/>
  <c r="C397" i="4"/>
  <c r="D397" i="4"/>
  <c r="E397" i="4"/>
  <c r="F397" i="4"/>
  <c r="G397" i="4"/>
  <c r="H397" i="4"/>
  <c r="M397" i="4" s="1"/>
  <c r="N397" i="4" s="1"/>
  <c r="O397" i="4" s="1" a="1"/>
  <c r="O397" i="4" s="1"/>
  <c r="R397" i="4"/>
  <c r="S397" i="4"/>
  <c r="T397" i="4"/>
  <c r="U397" i="4"/>
  <c r="V397" i="4"/>
  <c r="W397" i="4"/>
  <c r="X397" i="4"/>
  <c r="Y397" i="4"/>
  <c r="Z397" i="4"/>
  <c r="AA397" i="4"/>
  <c r="AB397" i="4"/>
  <c r="AC397" i="4"/>
  <c r="AD397" i="4"/>
  <c r="AE397" i="4" s="1"/>
  <c r="AF397" i="4"/>
  <c r="AG397" i="4" s="1"/>
  <c r="AH397" i="4"/>
  <c r="AI397" i="4"/>
  <c r="AJ397" i="4"/>
  <c r="AK397" i="4"/>
  <c r="AL397" i="4"/>
  <c r="AN397" i="4"/>
  <c r="AM397" i="4" s="1"/>
  <c r="AO397" i="4"/>
  <c r="AP397" i="4"/>
  <c r="AQ397" i="4"/>
  <c r="AR397" i="4"/>
  <c r="AS397" i="4"/>
  <c r="AT397" i="4"/>
  <c r="AU397" i="4"/>
  <c r="AV397" i="4"/>
  <c r="AW397" i="4"/>
  <c r="AX397" i="4"/>
  <c r="AY397" i="4"/>
  <c r="AZ397" i="4"/>
  <c r="BA397" i="4"/>
  <c r="BB397" i="4"/>
  <c r="BC397" i="4"/>
  <c r="BD397" i="4"/>
  <c r="BE397" i="4"/>
  <c r="BF397" i="4"/>
  <c r="BG397" i="4"/>
  <c r="BH397" i="4"/>
  <c r="BI397" i="4"/>
  <c r="BJ397" i="4"/>
  <c r="BK397" i="4"/>
  <c r="BL397" i="4"/>
  <c r="BM397" i="4"/>
  <c r="BN397" i="4"/>
  <c r="BO397" i="4"/>
  <c r="BP397" i="4"/>
  <c r="BQ397" i="4"/>
  <c r="BR397" i="4"/>
  <c r="BS397" i="4"/>
  <c r="BT397" i="4"/>
  <c r="BU397" i="4"/>
  <c r="BV397" i="4"/>
  <c r="BW397" i="4"/>
  <c r="BX397" i="4"/>
  <c r="BY397" i="4"/>
  <c r="BZ397" i="4"/>
  <c r="CA397" i="4"/>
  <c r="CB397" i="4"/>
  <c r="CC397" i="4"/>
  <c r="CD397" i="4"/>
  <c r="CE397" i="4"/>
  <c r="CF397" i="4"/>
  <c r="CG397" i="4"/>
  <c r="CH397" i="4"/>
  <c r="CI397" i="4"/>
  <c r="CJ397" i="4"/>
  <c r="CK397" i="4"/>
  <c r="CL397" i="4"/>
  <c r="CM397" i="4" s="1"/>
  <c r="CN397" i="4"/>
  <c r="CO397" i="4"/>
  <c r="CP397" i="4"/>
  <c r="CQ397" i="4"/>
  <c r="CR397" i="4"/>
  <c r="CS397" i="4"/>
  <c r="CT397" i="4"/>
  <c r="CU397" i="4"/>
  <c r="CV397" i="4"/>
  <c r="CW397" i="4"/>
  <c r="CX397" i="4"/>
  <c r="CY397" i="4"/>
  <c r="CZ397" i="4"/>
  <c r="DA397" i="4"/>
  <c r="DB397" i="4"/>
  <c r="DC397" i="4"/>
  <c r="DD397" i="4"/>
  <c r="DE397" i="4"/>
  <c r="DF397" i="4"/>
  <c r="DG397" i="4"/>
  <c r="DH397" i="4"/>
  <c r="DI397" i="4"/>
  <c r="DJ397" i="4"/>
  <c r="DK397" i="4"/>
  <c r="DL397" i="4"/>
  <c r="DM397" i="4"/>
  <c r="DN397" i="4"/>
  <c r="DO397" i="4"/>
  <c r="DP397" i="4"/>
  <c r="DQ397" i="4"/>
  <c r="DR397" i="4"/>
  <c r="DS397" i="4"/>
  <c r="DT397" i="4"/>
  <c r="DU397" i="4"/>
  <c r="DV397" i="4"/>
  <c r="DW397" i="4"/>
  <c r="EC397" i="4"/>
  <c r="ED397" i="4"/>
  <c r="EE397" i="4"/>
  <c r="EF397" i="4"/>
  <c r="EG397" i="4"/>
  <c r="EH397" i="4"/>
  <c r="EI397" i="4"/>
  <c r="EJ397" i="4"/>
  <c r="EK397" i="4"/>
  <c r="EL397" i="4"/>
  <c r="EM397" i="4"/>
  <c r="EN397" i="4"/>
  <c r="EO397" i="4"/>
  <c r="EP397" i="4"/>
  <c r="EQ397" i="4"/>
  <c r="ER397" i="4"/>
  <c r="ES397" i="4"/>
  <c r="ET397" i="4"/>
  <c r="EU397" i="4"/>
  <c r="EV397" i="4"/>
  <c r="EW397" i="4"/>
  <c r="B398" i="4"/>
  <c r="C398" i="4"/>
  <c r="D398" i="4"/>
  <c r="E398" i="4"/>
  <c r="F398" i="4"/>
  <c r="G398" i="4"/>
  <c r="H398" i="4"/>
  <c r="M398" i="4" s="1"/>
  <c r="N398" i="4" s="1"/>
  <c r="O398" i="4" s="1" a="1"/>
  <c r="O398" i="4" s="1"/>
  <c r="R398" i="4"/>
  <c r="S398" i="4"/>
  <c r="T398" i="4"/>
  <c r="U398" i="4"/>
  <c r="V398" i="4"/>
  <c r="W398" i="4"/>
  <c r="X398" i="4"/>
  <c r="Y398" i="4"/>
  <c r="Z398" i="4"/>
  <c r="AA398" i="4"/>
  <c r="AB398" i="4"/>
  <c r="AC398" i="4"/>
  <c r="AD398" i="4"/>
  <c r="AE398" i="4" s="1"/>
  <c r="AF398" i="4"/>
  <c r="AG398" i="4" s="1"/>
  <c r="AH398" i="4"/>
  <c r="AI398" i="4"/>
  <c r="AJ398" i="4"/>
  <c r="AK398" i="4"/>
  <c r="AL398" i="4"/>
  <c r="AN398" i="4"/>
  <c r="AM398" i="4" s="1"/>
  <c r="AO398" i="4"/>
  <c r="AP398" i="4"/>
  <c r="AQ398" i="4"/>
  <c r="AR398" i="4"/>
  <c r="AS398" i="4"/>
  <c r="AT398" i="4"/>
  <c r="AU398" i="4"/>
  <c r="AV398" i="4"/>
  <c r="AW398" i="4"/>
  <c r="AX398" i="4"/>
  <c r="AY398" i="4"/>
  <c r="AZ398" i="4"/>
  <c r="BA398" i="4"/>
  <c r="BB398" i="4"/>
  <c r="BC398" i="4"/>
  <c r="BD398" i="4"/>
  <c r="BE398" i="4"/>
  <c r="BF398" i="4"/>
  <c r="BG398" i="4"/>
  <c r="BH398" i="4"/>
  <c r="BI398" i="4"/>
  <c r="BJ398" i="4"/>
  <c r="BK398" i="4"/>
  <c r="BL398" i="4"/>
  <c r="BM398" i="4"/>
  <c r="BN398" i="4"/>
  <c r="BO398" i="4"/>
  <c r="BP398" i="4"/>
  <c r="BQ398" i="4"/>
  <c r="BR398" i="4"/>
  <c r="BS398" i="4"/>
  <c r="BT398" i="4"/>
  <c r="BU398" i="4"/>
  <c r="BV398" i="4"/>
  <c r="BW398" i="4"/>
  <c r="BX398" i="4"/>
  <c r="BY398" i="4"/>
  <c r="BZ398" i="4"/>
  <c r="CA398" i="4"/>
  <c r="CB398" i="4"/>
  <c r="CC398" i="4"/>
  <c r="CD398" i="4"/>
  <c r="CE398" i="4"/>
  <c r="CF398" i="4"/>
  <c r="CG398" i="4"/>
  <c r="CH398" i="4"/>
  <c r="CI398" i="4"/>
  <c r="CJ398" i="4"/>
  <c r="CK398" i="4"/>
  <c r="CL398" i="4"/>
  <c r="CM398" i="4" s="1"/>
  <c r="CN398" i="4"/>
  <c r="CO398" i="4"/>
  <c r="CP398" i="4"/>
  <c r="CQ398" i="4"/>
  <c r="CR398" i="4"/>
  <c r="CS398" i="4"/>
  <c r="CT398" i="4"/>
  <c r="CU398" i="4"/>
  <c r="CV398" i="4"/>
  <c r="CW398" i="4"/>
  <c r="CX398" i="4"/>
  <c r="CY398" i="4"/>
  <c r="CZ398" i="4"/>
  <c r="DA398" i="4"/>
  <c r="DB398" i="4"/>
  <c r="DC398" i="4"/>
  <c r="DD398" i="4"/>
  <c r="DE398" i="4"/>
  <c r="DF398" i="4"/>
  <c r="DG398" i="4"/>
  <c r="DH398" i="4"/>
  <c r="DI398" i="4"/>
  <c r="DJ398" i="4"/>
  <c r="DK398" i="4"/>
  <c r="DL398" i="4"/>
  <c r="DM398" i="4"/>
  <c r="DN398" i="4"/>
  <c r="DO398" i="4"/>
  <c r="DP398" i="4"/>
  <c r="DQ398" i="4"/>
  <c r="DR398" i="4"/>
  <c r="DS398" i="4"/>
  <c r="DT398" i="4"/>
  <c r="DU398" i="4"/>
  <c r="DV398" i="4"/>
  <c r="DW398" i="4"/>
  <c r="EC398" i="4"/>
  <c r="ED398" i="4"/>
  <c r="EE398" i="4"/>
  <c r="EF398" i="4"/>
  <c r="EG398" i="4"/>
  <c r="EH398" i="4"/>
  <c r="EI398" i="4"/>
  <c r="EJ398" i="4"/>
  <c r="EK398" i="4"/>
  <c r="EL398" i="4"/>
  <c r="EM398" i="4"/>
  <c r="EN398" i="4"/>
  <c r="EO398" i="4"/>
  <c r="EP398" i="4"/>
  <c r="EQ398" i="4"/>
  <c r="ER398" i="4"/>
  <c r="ES398" i="4"/>
  <c r="ET398" i="4"/>
  <c r="EU398" i="4"/>
  <c r="EV398" i="4"/>
  <c r="EW398" i="4"/>
  <c r="B399" i="4"/>
  <c r="C399" i="4"/>
  <c r="D399" i="4"/>
  <c r="E399" i="4"/>
  <c r="F399" i="4"/>
  <c r="G399" i="4"/>
  <c r="H399" i="4"/>
  <c r="M399" i="4" s="1"/>
  <c r="N399" i="4" s="1"/>
  <c r="O399" i="4" s="1" a="1"/>
  <c r="O399" i="4" s="1"/>
  <c r="R399" i="4"/>
  <c r="S399" i="4"/>
  <c r="T399" i="4"/>
  <c r="U399" i="4"/>
  <c r="V399" i="4"/>
  <c r="W399" i="4"/>
  <c r="X399" i="4"/>
  <c r="Y399" i="4"/>
  <c r="Z399" i="4"/>
  <c r="AA399" i="4"/>
  <c r="AB399" i="4"/>
  <c r="AC399" i="4"/>
  <c r="AD399" i="4"/>
  <c r="AE399" i="4" s="1"/>
  <c r="AF399" i="4"/>
  <c r="AG399" i="4" s="1"/>
  <c r="AH399" i="4"/>
  <c r="AI399" i="4"/>
  <c r="AJ399" i="4"/>
  <c r="AK399" i="4"/>
  <c r="AL399" i="4"/>
  <c r="AN399" i="4"/>
  <c r="AM399" i="4" s="1"/>
  <c r="AO399" i="4"/>
  <c r="AP399" i="4"/>
  <c r="AQ399" i="4"/>
  <c r="AR399" i="4"/>
  <c r="AS399" i="4"/>
  <c r="AT399" i="4"/>
  <c r="AU399" i="4"/>
  <c r="AV399" i="4"/>
  <c r="AW399" i="4"/>
  <c r="AX399" i="4"/>
  <c r="AY399" i="4"/>
  <c r="AZ399" i="4"/>
  <c r="BA399" i="4"/>
  <c r="BB399" i="4"/>
  <c r="BC399" i="4"/>
  <c r="BD399" i="4"/>
  <c r="BE399" i="4"/>
  <c r="BF399" i="4"/>
  <c r="BG399" i="4"/>
  <c r="BH399" i="4"/>
  <c r="BI399" i="4"/>
  <c r="BJ399" i="4"/>
  <c r="BK399" i="4"/>
  <c r="BL399" i="4"/>
  <c r="BM399" i="4"/>
  <c r="BN399" i="4"/>
  <c r="BO399" i="4"/>
  <c r="BP399" i="4"/>
  <c r="BQ399" i="4"/>
  <c r="BR399" i="4"/>
  <c r="BS399" i="4"/>
  <c r="BT399" i="4"/>
  <c r="BU399" i="4"/>
  <c r="BV399" i="4"/>
  <c r="BW399" i="4"/>
  <c r="BX399" i="4"/>
  <c r="BY399" i="4"/>
  <c r="BZ399" i="4"/>
  <c r="CA399" i="4"/>
  <c r="CB399" i="4"/>
  <c r="CC399" i="4"/>
  <c r="CD399" i="4"/>
  <c r="CE399" i="4"/>
  <c r="CF399" i="4"/>
  <c r="CG399" i="4"/>
  <c r="CH399" i="4"/>
  <c r="CI399" i="4"/>
  <c r="CJ399" i="4"/>
  <c r="CK399" i="4"/>
  <c r="CL399" i="4"/>
  <c r="CM399" i="4" s="1"/>
  <c r="CN399" i="4"/>
  <c r="CO399" i="4"/>
  <c r="CP399" i="4"/>
  <c r="CQ399" i="4"/>
  <c r="CR399" i="4"/>
  <c r="CS399" i="4"/>
  <c r="CT399" i="4"/>
  <c r="CU399" i="4"/>
  <c r="CV399" i="4"/>
  <c r="CW399" i="4"/>
  <c r="CX399" i="4"/>
  <c r="CY399" i="4"/>
  <c r="CZ399" i="4"/>
  <c r="DA399" i="4"/>
  <c r="DB399" i="4"/>
  <c r="DC399" i="4"/>
  <c r="DD399" i="4"/>
  <c r="DE399" i="4"/>
  <c r="DF399" i="4"/>
  <c r="DG399" i="4"/>
  <c r="DH399" i="4"/>
  <c r="DI399" i="4"/>
  <c r="DJ399" i="4"/>
  <c r="DK399" i="4"/>
  <c r="DL399" i="4"/>
  <c r="DM399" i="4"/>
  <c r="DN399" i="4"/>
  <c r="DO399" i="4"/>
  <c r="DP399" i="4"/>
  <c r="DQ399" i="4"/>
  <c r="DR399" i="4"/>
  <c r="DS399" i="4"/>
  <c r="DT399" i="4"/>
  <c r="DU399" i="4"/>
  <c r="DV399" i="4"/>
  <c r="DW399" i="4"/>
  <c r="EC399" i="4"/>
  <c r="ED399" i="4"/>
  <c r="EE399" i="4"/>
  <c r="EF399" i="4"/>
  <c r="EG399" i="4"/>
  <c r="EH399" i="4"/>
  <c r="EI399" i="4"/>
  <c r="EJ399" i="4"/>
  <c r="EK399" i="4"/>
  <c r="EL399" i="4"/>
  <c r="EM399" i="4"/>
  <c r="EN399" i="4"/>
  <c r="EO399" i="4"/>
  <c r="EP399" i="4"/>
  <c r="EQ399" i="4"/>
  <c r="ER399" i="4"/>
  <c r="ES399" i="4"/>
  <c r="ET399" i="4"/>
  <c r="EU399" i="4"/>
  <c r="EV399" i="4"/>
  <c r="EW399" i="4"/>
  <c r="B400" i="4"/>
  <c r="C400" i="4"/>
  <c r="D400" i="4"/>
  <c r="E400" i="4"/>
  <c r="F400" i="4"/>
  <c r="G400" i="4"/>
  <c r="H400" i="4"/>
  <c r="M400" i="4" s="1"/>
  <c r="N400" i="4" s="1"/>
  <c r="O400" i="4" s="1" a="1"/>
  <c r="O400" i="4" s="1"/>
  <c r="R400" i="4"/>
  <c r="S400" i="4"/>
  <c r="T400" i="4"/>
  <c r="U400" i="4"/>
  <c r="V400" i="4"/>
  <c r="W400" i="4"/>
  <c r="X400" i="4"/>
  <c r="Y400" i="4"/>
  <c r="Z400" i="4"/>
  <c r="AA400" i="4"/>
  <c r="AB400" i="4"/>
  <c r="AC400" i="4"/>
  <c r="AD400" i="4"/>
  <c r="AE400" i="4" s="1"/>
  <c r="AF400" i="4"/>
  <c r="AG400" i="4" s="1"/>
  <c r="AH400" i="4"/>
  <c r="AI400" i="4"/>
  <c r="AJ400" i="4"/>
  <c r="AK400" i="4"/>
  <c r="AL400" i="4"/>
  <c r="AN400" i="4"/>
  <c r="AM400" i="4" s="1"/>
  <c r="AO400" i="4"/>
  <c r="AP400" i="4"/>
  <c r="AQ400" i="4"/>
  <c r="AR400" i="4"/>
  <c r="AS400" i="4"/>
  <c r="AT400" i="4"/>
  <c r="AU400" i="4"/>
  <c r="AV400" i="4"/>
  <c r="AW400" i="4"/>
  <c r="AX400" i="4"/>
  <c r="AY400" i="4"/>
  <c r="AZ400" i="4"/>
  <c r="BA400" i="4"/>
  <c r="BB400" i="4"/>
  <c r="BC400" i="4"/>
  <c r="BD400" i="4"/>
  <c r="BE400" i="4"/>
  <c r="BF400" i="4"/>
  <c r="BG400" i="4"/>
  <c r="BH400" i="4"/>
  <c r="BI400" i="4"/>
  <c r="BJ400" i="4"/>
  <c r="BK400" i="4"/>
  <c r="BL400" i="4"/>
  <c r="BM400" i="4"/>
  <c r="BN400" i="4"/>
  <c r="BO400" i="4"/>
  <c r="BP400" i="4"/>
  <c r="BQ400" i="4"/>
  <c r="BR400" i="4"/>
  <c r="BS400" i="4"/>
  <c r="BT400" i="4"/>
  <c r="BU400" i="4"/>
  <c r="BV400" i="4"/>
  <c r="BW400" i="4"/>
  <c r="BX400" i="4"/>
  <c r="BY400" i="4"/>
  <c r="BZ400" i="4"/>
  <c r="CA400" i="4"/>
  <c r="CB400" i="4"/>
  <c r="CC400" i="4"/>
  <c r="CD400" i="4"/>
  <c r="CE400" i="4"/>
  <c r="CF400" i="4"/>
  <c r="CG400" i="4"/>
  <c r="CH400" i="4"/>
  <c r="CI400" i="4"/>
  <c r="CJ400" i="4"/>
  <c r="CK400" i="4"/>
  <c r="CL400" i="4"/>
  <c r="CM400" i="4" s="1"/>
  <c r="CN400" i="4"/>
  <c r="CO400" i="4"/>
  <c r="CP400" i="4"/>
  <c r="CQ400" i="4"/>
  <c r="CR400" i="4"/>
  <c r="CS400" i="4"/>
  <c r="CT400" i="4"/>
  <c r="CU400" i="4"/>
  <c r="CV400" i="4"/>
  <c r="CW400" i="4"/>
  <c r="CX400" i="4"/>
  <c r="CY400" i="4"/>
  <c r="CZ400" i="4"/>
  <c r="DA400" i="4"/>
  <c r="DB400" i="4"/>
  <c r="DC400" i="4"/>
  <c r="DD400" i="4"/>
  <c r="DE400" i="4"/>
  <c r="DF400" i="4"/>
  <c r="DG400" i="4"/>
  <c r="DH400" i="4"/>
  <c r="DI400" i="4"/>
  <c r="DJ400" i="4"/>
  <c r="DK400" i="4"/>
  <c r="DL400" i="4"/>
  <c r="DM400" i="4"/>
  <c r="DN400" i="4"/>
  <c r="DO400" i="4"/>
  <c r="DP400" i="4"/>
  <c r="DQ400" i="4"/>
  <c r="DR400" i="4"/>
  <c r="DS400" i="4"/>
  <c r="DT400" i="4"/>
  <c r="DU400" i="4"/>
  <c r="DV400" i="4"/>
  <c r="DW400" i="4"/>
  <c r="EC400" i="4"/>
  <c r="ED400" i="4"/>
  <c r="EE400" i="4"/>
  <c r="EF400" i="4"/>
  <c r="EG400" i="4"/>
  <c r="EH400" i="4"/>
  <c r="EI400" i="4"/>
  <c r="EJ400" i="4"/>
  <c r="EK400" i="4"/>
  <c r="EL400" i="4"/>
  <c r="EM400" i="4"/>
  <c r="EN400" i="4"/>
  <c r="EO400" i="4"/>
  <c r="EP400" i="4"/>
  <c r="EQ400" i="4"/>
  <c r="ER400" i="4"/>
  <c r="ES400" i="4"/>
  <c r="ET400" i="4"/>
  <c r="EU400" i="4"/>
  <c r="EV400" i="4"/>
  <c r="EW400" i="4"/>
  <c r="B401" i="4"/>
  <c r="C401" i="4"/>
  <c r="D401" i="4"/>
  <c r="E401" i="4"/>
  <c r="F401" i="4"/>
  <c r="G401" i="4"/>
  <c r="H401" i="4"/>
  <c r="M401" i="4" s="1"/>
  <c r="N401" i="4" s="1"/>
  <c r="O401" i="4" s="1" a="1"/>
  <c r="O401" i="4" s="1"/>
  <c r="R401" i="4"/>
  <c r="S401" i="4"/>
  <c r="T401" i="4"/>
  <c r="U401" i="4"/>
  <c r="V401" i="4"/>
  <c r="W401" i="4"/>
  <c r="X401" i="4"/>
  <c r="Y401" i="4"/>
  <c r="Z401" i="4"/>
  <c r="AA401" i="4"/>
  <c r="AB401" i="4"/>
  <c r="AC401" i="4"/>
  <c r="AD401" i="4"/>
  <c r="AE401" i="4" s="1"/>
  <c r="AF401" i="4"/>
  <c r="AG401" i="4" s="1"/>
  <c r="AH401" i="4"/>
  <c r="AI401" i="4"/>
  <c r="AJ401" i="4"/>
  <c r="AK401" i="4"/>
  <c r="AL401" i="4"/>
  <c r="AN401" i="4"/>
  <c r="AM401" i="4" s="1"/>
  <c r="AO401" i="4"/>
  <c r="AP401" i="4"/>
  <c r="AQ401" i="4"/>
  <c r="AR401" i="4"/>
  <c r="AS401" i="4"/>
  <c r="AT401" i="4"/>
  <c r="AU401" i="4"/>
  <c r="AV401" i="4"/>
  <c r="AW401" i="4"/>
  <c r="AX401" i="4"/>
  <c r="AY401" i="4"/>
  <c r="AZ401" i="4"/>
  <c r="BA401" i="4"/>
  <c r="BB401" i="4"/>
  <c r="BC401" i="4"/>
  <c r="BD401" i="4"/>
  <c r="BE401" i="4"/>
  <c r="BF401" i="4"/>
  <c r="BG401" i="4"/>
  <c r="BH401" i="4"/>
  <c r="BI401" i="4"/>
  <c r="BJ401" i="4"/>
  <c r="BK401" i="4"/>
  <c r="BL401" i="4"/>
  <c r="BM401" i="4"/>
  <c r="BN401" i="4"/>
  <c r="BO401" i="4"/>
  <c r="BP401" i="4"/>
  <c r="BQ401" i="4"/>
  <c r="BR401" i="4"/>
  <c r="BS401" i="4"/>
  <c r="BT401" i="4"/>
  <c r="BU401" i="4"/>
  <c r="BV401" i="4"/>
  <c r="BW401" i="4"/>
  <c r="BX401" i="4"/>
  <c r="BY401" i="4"/>
  <c r="BZ401" i="4"/>
  <c r="CA401" i="4"/>
  <c r="CB401" i="4"/>
  <c r="CC401" i="4"/>
  <c r="CD401" i="4"/>
  <c r="CE401" i="4"/>
  <c r="CF401" i="4"/>
  <c r="CG401" i="4"/>
  <c r="CH401" i="4"/>
  <c r="CI401" i="4"/>
  <c r="CJ401" i="4"/>
  <c r="CK401" i="4"/>
  <c r="CL401" i="4"/>
  <c r="CM401" i="4" s="1"/>
  <c r="CN401" i="4"/>
  <c r="CO401" i="4"/>
  <c r="CP401" i="4"/>
  <c r="CQ401" i="4"/>
  <c r="CR401" i="4"/>
  <c r="CS401" i="4"/>
  <c r="CT401" i="4"/>
  <c r="CU401" i="4"/>
  <c r="CV401" i="4"/>
  <c r="CW401" i="4"/>
  <c r="CX401" i="4"/>
  <c r="CY401" i="4"/>
  <c r="CZ401" i="4"/>
  <c r="DA401" i="4"/>
  <c r="DB401" i="4"/>
  <c r="DC401" i="4"/>
  <c r="DD401" i="4"/>
  <c r="DE401" i="4"/>
  <c r="DF401" i="4"/>
  <c r="DG401" i="4"/>
  <c r="DH401" i="4"/>
  <c r="DI401" i="4"/>
  <c r="DJ401" i="4"/>
  <c r="DK401" i="4"/>
  <c r="DL401" i="4"/>
  <c r="DM401" i="4"/>
  <c r="DN401" i="4"/>
  <c r="DO401" i="4"/>
  <c r="DP401" i="4"/>
  <c r="DQ401" i="4"/>
  <c r="DR401" i="4"/>
  <c r="DS401" i="4"/>
  <c r="DT401" i="4"/>
  <c r="DU401" i="4"/>
  <c r="DV401" i="4"/>
  <c r="DW401" i="4"/>
  <c r="EC401" i="4"/>
  <c r="ED401" i="4"/>
  <c r="EE401" i="4"/>
  <c r="EF401" i="4"/>
  <c r="EG401" i="4"/>
  <c r="EH401" i="4"/>
  <c r="EI401" i="4"/>
  <c r="EJ401" i="4"/>
  <c r="EK401" i="4"/>
  <c r="EL401" i="4"/>
  <c r="EM401" i="4"/>
  <c r="EN401" i="4"/>
  <c r="EO401" i="4"/>
  <c r="EP401" i="4"/>
  <c r="EQ401" i="4"/>
  <c r="ER401" i="4"/>
  <c r="ES401" i="4"/>
  <c r="ET401" i="4"/>
  <c r="EU401" i="4"/>
  <c r="EV401" i="4"/>
  <c r="EW401" i="4"/>
  <c r="B402" i="4"/>
  <c r="C402" i="4"/>
  <c r="D402" i="4"/>
  <c r="E402" i="4"/>
  <c r="F402" i="4"/>
  <c r="G402" i="4"/>
  <c r="H402" i="4"/>
  <c r="M402" i="4" s="1"/>
  <c r="N402" i="4" s="1"/>
  <c r="O402" i="4" s="1" a="1"/>
  <c r="O402" i="4" s="1"/>
  <c r="R402" i="4"/>
  <c r="S402" i="4"/>
  <c r="T402" i="4"/>
  <c r="U402" i="4"/>
  <c r="V402" i="4"/>
  <c r="W402" i="4"/>
  <c r="X402" i="4"/>
  <c r="Y402" i="4"/>
  <c r="Z402" i="4"/>
  <c r="AA402" i="4"/>
  <c r="AB402" i="4"/>
  <c r="AC402" i="4"/>
  <c r="AD402" i="4"/>
  <c r="AE402" i="4" s="1"/>
  <c r="AF402" i="4"/>
  <c r="AG402" i="4" s="1"/>
  <c r="AH402" i="4"/>
  <c r="AI402" i="4"/>
  <c r="AJ402" i="4"/>
  <c r="AK402" i="4"/>
  <c r="AL402" i="4"/>
  <c r="AN402" i="4"/>
  <c r="AM402" i="4" s="1"/>
  <c r="AO402" i="4"/>
  <c r="AP402" i="4"/>
  <c r="AQ402" i="4"/>
  <c r="AR402" i="4"/>
  <c r="AS402" i="4"/>
  <c r="AT402" i="4"/>
  <c r="AU402" i="4"/>
  <c r="AV402" i="4"/>
  <c r="AW402" i="4"/>
  <c r="AX402" i="4"/>
  <c r="AY402" i="4"/>
  <c r="AZ402" i="4"/>
  <c r="BA402" i="4"/>
  <c r="BB402" i="4"/>
  <c r="BC402" i="4"/>
  <c r="BD402" i="4"/>
  <c r="BE402" i="4"/>
  <c r="BF402" i="4"/>
  <c r="BG402" i="4"/>
  <c r="BH402" i="4"/>
  <c r="BI402" i="4"/>
  <c r="BJ402" i="4"/>
  <c r="BK402" i="4"/>
  <c r="BL402" i="4"/>
  <c r="BM402" i="4"/>
  <c r="BN402" i="4"/>
  <c r="BO402" i="4"/>
  <c r="BP402" i="4"/>
  <c r="BQ402" i="4"/>
  <c r="BR402" i="4"/>
  <c r="BS402" i="4"/>
  <c r="BT402" i="4"/>
  <c r="BU402" i="4"/>
  <c r="BV402" i="4"/>
  <c r="BW402" i="4"/>
  <c r="BX402" i="4"/>
  <c r="BY402" i="4"/>
  <c r="BZ402" i="4"/>
  <c r="CA402" i="4"/>
  <c r="CB402" i="4"/>
  <c r="CC402" i="4"/>
  <c r="CD402" i="4"/>
  <c r="CE402" i="4"/>
  <c r="CF402" i="4"/>
  <c r="CG402" i="4"/>
  <c r="CH402" i="4"/>
  <c r="CI402" i="4"/>
  <c r="CJ402" i="4"/>
  <c r="CK402" i="4"/>
  <c r="CL402" i="4"/>
  <c r="CM402" i="4" s="1"/>
  <c r="CN402" i="4"/>
  <c r="CO402" i="4"/>
  <c r="CP402" i="4"/>
  <c r="CQ402" i="4"/>
  <c r="CR402" i="4"/>
  <c r="CS402" i="4"/>
  <c r="CT402" i="4"/>
  <c r="CU402" i="4"/>
  <c r="CV402" i="4"/>
  <c r="CW402" i="4"/>
  <c r="CX402" i="4"/>
  <c r="CY402" i="4"/>
  <c r="CZ402" i="4"/>
  <c r="DA402" i="4"/>
  <c r="DB402" i="4"/>
  <c r="DC402" i="4"/>
  <c r="DD402" i="4"/>
  <c r="DE402" i="4"/>
  <c r="DF402" i="4"/>
  <c r="DG402" i="4"/>
  <c r="DH402" i="4"/>
  <c r="DI402" i="4"/>
  <c r="DJ402" i="4"/>
  <c r="DK402" i="4"/>
  <c r="DL402" i="4"/>
  <c r="DM402" i="4"/>
  <c r="DN402" i="4"/>
  <c r="DO402" i="4"/>
  <c r="DP402" i="4"/>
  <c r="DQ402" i="4"/>
  <c r="DR402" i="4"/>
  <c r="DS402" i="4"/>
  <c r="DT402" i="4"/>
  <c r="DU402" i="4"/>
  <c r="DV402" i="4"/>
  <c r="DW402" i="4"/>
  <c r="EC402" i="4"/>
  <c r="ED402" i="4"/>
  <c r="EE402" i="4"/>
  <c r="EF402" i="4"/>
  <c r="EG402" i="4"/>
  <c r="EH402" i="4"/>
  <c r="EI402" i="4"/>
  <c r="EJ402" i="4"/>
  <c r="EK402" i="4"/>
  <c r="EL402" i="4"/>
  <c r="EM402" i="4"/>
  <c r="EN402" i="4"/>
  <c r="EO402" i="4"/>
  <c r="EP402" i="4"/>
  <c r="EQ402" i="4"/>
  <c r="ER402" i="4"/>
  <c r="ES402" i="4"/>
  <c r="ET402" i="4"/>
  <c r="EU402" i="4"/>
  <c r="EV402" i="4"/>
  <c r="EW402" i="4"/>
  <c r="B403" i="4"/>
  <c r="C403" i="4"/>
  <c r="D403" i="4"/>
  <c r="E403" i="4"/>
  <c r="F403" i="4"/>
  <c r="G403" i="4"/>
  <c r="H403" i="4"/>
  <c r="M403" i="4" s="1"/>
  <c r="N403" i="4" s="1"/>
  <c r="O403" i="4" s="1" a="1"/>
  <c r="O403" i="4" s="1"/>
  <c r="R403" i="4"/>
  <c r="S403" i="4"/>
  <c r="T403" i="4"/>
  <c r="U403" i="4"/>
  <c r="V403" i="4"/>
  <c r="W403" i="4"/>
  <c r="X403" i="4"/>
  <c r="Y403" i="4"/>
  <c r="Z403" i="4"/>
  <c r="AA403" i="4"/>
  <c r="AB403" i="4"/>
  <c r="AC403" i="4"/>
  <c r="AD403" i="4"/>
  <c r="AE403" i="4" s="1"/>
  <c r="AF403" i="4"/>
  <c r="AG403" i="4" s="1"/>
  <c r="AH403" i="4"/>
  <c r="AI403" i="4"/>
  <c r="AJ403" i="4"/>
  <c r="AK403" i="4"/>
  <c r="AL403" i="4"/>
  <c r="AN403" i="4"/>
  <c r="AM403" i="4" s="1"/>
  <c r="AO403" i="4"/>
  <c r="AP403" i="4"/>
  <c r="AQ403" i="4"/>
  <c r="AR403" i="4"/>
  <c r="AS403" i="4"/>
  <c r="AT403" i="4"/>
  <c r="AU403" i="4"/>
  <c r="AV403" i="4"/>
  <c r="AW403" i="4"/>
  <c r="AX403" i="4"/>
  <c r="AY403" i="4"/>
  <c r="AZ403" i="4"/>
  <c r="BA403" i="4"/>
  <c r="BB403" i="4"/>
  <c r="BC403" i="4"/>
  <c r="BD403" i="4"/>
  <c r="BE403" i="4"/>
  <c r="BF403" i="4"/>
  <c r="BG403" i="4"/>
  <c r="BH403" i="4"/>
  <c r="BI403" i="4"/>
  <c r="BJ403" i="4"/>
  <c r="BK403" i="4"/>
  <c r="BL403" i="4"/>
  <c r="BM403" i="4"/>
  <c r="BN403" i="4"/>
  <c r="BO403" i="4"/>
  <c r="BP403" i="4"/>
  <c r="BQ403" i="4"/>
  <c r="BR403" i="4"/>
  <c r="BS403" i="4"/>
  <c r="BT403" i="4"/>
  <c r="BU403" i="4"/>
  <c r="BV403" i="4"/>
  <c r="BW403" i="4"/>
  <c r="BX403" i="4"/>
  <c r="BY403" i="4"/>
  <c r="BZ403" i="4"/>
  <c r="CA403" i="4"/>
  <c r="CB403" i="4"/>
  <c r="CC403" i="4"/>
  <c r="CD403" i="4"/>
  <c r="CE403" i="4"/>
  <c r="CF403" i="4"/>
  <c r="CG403" i="4"/>
  <c r="CH403" i="4"/>
  <c r="CI403" i="4"/>
  <c r="CJ403" i="4"/>
  <c r="CK403" i="4"/>
  <c r="CL403" i="4"/>
  <c r="CM403" i="4" s="1"/>
  <c r="CN403" i="4"/>
  <c r="CO403" i="4"/>
  <c r="CP403" i="4"/>
  <c r="CQ403" i="4"/>
  <c r="CR403" i="4"/>
  <c r="CS403" i="4"/>
  <c r="CT403" i="4"/>
  <c r="CU403" i="4"/>
  <c r="CV403" i="4"/>
  <c r="CW403" i="4"/>
  <c r="CX403" i="4"/>
  <c r="CY403" i="4"/>
  <c r="CZ403" i="4"/>
  <c r="DA403" i="4"/>
  <c r="DB403" i="4"/>
  <c r="DC403" i="4"/>
  <c r="DD403" i="4"/>
  <c r="DE403" i="4"/>
  <c r="DF403" i="4"/>
  <c r="DG403" i="4"/>
  <c r="DH403" i="4"/>
  <c r="DI403" i="4"/>
  <c r="DJ403" i="4"/>
  <c r="DK403" i="4"/>
  <c r="DL403" i="4"/>
  <c r="DM403" i="4"/>
  <c r="DN403" i="4"/>
  <c r="DO403" i="4"/>
  <c r="DP403" i="4"/>
  <c r="DQ403" i="4"/>
  <c r="DR403" i="4"/>
  <c r="DS403" i="4"/>
  <c r="DT403" i="4"/>
  <c r="DU403" i="4"/>
  <c r="DV403" i="4"/>
  <c r="DW403" i="4"/>
  <c r="EC403" i="4"/>
  <c r="ED403" i="4"/>
  <c r="EE403" i="4"/>
  <c r="EF403" i="4"/>
  <c r="EG403" i="4"/>
  <c r="EH403" i="4"/>
  <c r="EI403" i="4"/>
  <c r="EJ403" i="4"/>
  <c r="EK403" i="4"/>
  <c r="EL403" i="4"/>
  <c r="EM403" i="4"/>
  <c r="EN403" i="4"/>
  <c r="EO403" i="4"/>
  <c r="EP403" i="4"/>
  <c r="EQ403" i="4"/>
  <c r="ER403" i="4"/>
  <c r="ES403" i="4"/>
  <c r="ET403" i="4"/>
  <c r="EU403" i="4"/>
  <c r="EV403" i="4"/>
  <c r="EW403" i="4"/>
  <c r="B404" i="4"/>
  <c r="C404" i="4"/>
  <c r="D404" i="4"/>
  <c r="E404" i="4"/>
  <c r="F404" i="4"/>
  <c r="G404" i="4"/>
  <c r="H404" i="4"/>
  <c r="M404" i="4" s="1"/>
  <c r="N404" i="4" s="1"/>
  <c r="O404" i="4" s="1" a="1"/>
  <c r="O404" i="4" s="1"/>
  <c r="R404" i="4"/>
  <c r="S404" i="4"/>
  <c r="T404" i="4"/>
  <c r="U404" i="4"/>
  <c r="V404" i="4"/>
  <c r="W404" i="4"/>
  <c r="X404" i="4"/>
  <c r="Y404" i="4"/>
  <c r="Z404" i="4"/>
  <c r="AA404" i="4"/>
  <c r="AB404" i="4"/>
  <c r="AC404" i="4"/>
  <c r="AD404" i="4"/>
  <c r="AE404" i="4" s="1"/>
  <c r="AF404" i="4"/>
  <c r="AG404" i="4" s="1"/>
  <c r="AH404" i="4"/>
  <c r="AI404" i="4"/>
  <c r="AJ404" i="4"/>
  <c r="AK404" i="4"/>
  <c r="AL404" i="4"/>
  <c r="AN404" i="4"/>
  <c r="AM404" i="4" s="1"/>
  <c r="AO404" i="4"/>
  <c r="AP404" i="4"/>
  <c r="AQ404" i="4"/>
  <c r="AR404" i="4"/>
  <c r="AS404" i="4"/>
  <c r="AT404" i="4"/>
  <c r="AU404" i="4"/>
  <c r="AV404" i="4"/>
  <c r="AW404" i="4"/>
  <c r="AX404" i="4"/>
  <c r="AY404" i="4"/>
  <c r="AZ404" i="4"/>
  <c r="BA404" i="4"/>
  <c r="BB404" i="4"/>
  <c r="BC404" i="4"/>
  <c r="BD404" i="4"/>
  <c r="BE404" i="4"/>
  <c r="BF404" i="4"/>
  <c r="BG404" i="4"/>
  <c r="BH404" i="4"/>
  <c r="BI404" i="4"/>
  <c r="BJ404" i="4"/>
  <c r="BK404" i="4"/>
  <c r="BL404" i="4"/>
  <c r="BM404" i="4"/>
  <c r="BN404" i="4"/>
  <c r="BO404" i="4"/>
  <c r="BP404" i="4"/>
  <c r="BQ404" i="4"/>
  <c r="BR404" i="4"/>
  <c r="BS404" i="4"/>
  <c r="BT404" i="4"/>
  <c r="BU404" i="4"/>
  <c r="BV404" i="4"/>
  <c r="BW404" i="4"/>
  <c r="BX404" i="4"/>
  <c r="BY404" i="4"/>
  <c r="BZ404" i="4"/>
  <c r="CA404" i="4"/>
  <c r="CB404" i="4"/>
  <c r="CC404" i="4"/>
  <c r="CD404" i="4"/>
  <c r="CE404" i="4"/>
  <c r="CF404" i="4"/>
  <c r="CG404" i="4"/>
  <c r="CH404" i="4"/>
  <c r="CI404" i="4"/>
  <c r="CJ404" i="4"/>
  <c r="CK404" i="4"/>
  <c r="CL404" i="4"/>
  <c r="CM404" i="4" s="1"/>
  <c r="CN404" i="4"/>
  <c r="CO404" i="4"/>
  <c r="CP404" i="4"/>
  <c r="CQ404" i="4"/>
  <c r="CR404" i="4"/>
  <c r="CS404" i="4"/>
  <c r="CT404" i="4"/>
  <c r="CU404" i="4"/>
  <c r="CV404" i="4"/>
  <c r="CW404" i="4"/>
  <c r="CX404" i="4"/>
  <c r="CY404" i="4"/>
  <c r="CZ404" i="4"/>
  <c r="DA404" i="4"/>
  <c r="DB404" i="4"/>
  <c r="DC404" i="4"/>
  <c r="DD404" i="4"/>
  <c r="DE404" i="4"/>
  <c r="DF404" i="4"/>
  <c r="DG404" i="4"/>
  <c r="DH404" i="4"/>
  <c r="DI404" i="4"/>
  <c r="DJ404" i="4"/>
  <c r="DK404" i="4"/>
  <c r="DL404" i="4"/>
  <c r="DM404" i="4"/>
  <c r="DN404" i="4"/>
  <c r="DO404" i="4"/>
  <c r="DP404" i="4"/>
  <c r="DQ404" i="4"/>
  <c r="DR404" i="4"/>
  <c r="DS404" i="4"/>
  <c r="DT404" i="4"/>
  <c r="DU404" i="4"/>
  <c r="DV404" i="4"/>
  <c r="DW404" i="4"/>
  <c r="EC404" i="4"/>
  <c r="ED404" i="4"/>
  <c r="EE404" i="4"/>
  <c r="EF404" i="4"/>
  <c r="EG404" i="4"/>
  <c r="EH404" i="4"/>
  <c r="EI404" i="4"/>
  <c r="EJ404" i="4"/>
  <c r="EK404" i="4"/>
  <c r="EL404" i="4"/>
  <c r="EM404" i="4"/>
  <c r="EN404" i="4"/>
  <c r="EO404" i="4"/>
  <c r="EP404" i="4"/>
  <c r="EQ404" i="4"/>
  <c r="ER404" i="4"/>
  <c r="ES404" i="4"/>
  <c r="ET404" i="4"/>
  <c r="EU404" i="4"/>
  <c r="EV404" i="4"/>
  <c r="EW404" i="4"/>
  <c r="B405" i="4"/>
  <c r="C405" i="4"/>
  <c r="D405" i="4"/>
  <c r="E405" i="4"/>
  <c r="F405" i="4"/>
  <c r="G405" i="4"/>
  <c r="H405" i="4"/>
  <c r="M405" i="4" s="1"/>
  <c r="N405" i="4" s="1"/>
  <c r="O405" i="4" s="1" a="1"/>
  <c r="O405" i="4" s="1"/>
  <c r="R405" i="4"/>
  <c r="S405" i="4"/>
  <c r="T405" i="4"/>
  <c r="U405" i="4"/>
  <c r="V405" i="4"/>
  <c r="W405" i="4"/>
  <c r="X405" i="4"/>
  <c r="Y405" i="4"/>
  <c r="Z405" i="4"/>
  <c r="AA405" i="4"/>
  <c r="AB405" i="4"/>
  <c r="AC405" i="4"/>
  <c r="AD405" i="4"/>
  <c r="AE405" i="4" s="1"/>
  <c r="AF405" i="4"/>
  <c r="AG405" i="4" s="1"/>
  <c r="AH405" i="4"/>
  <c r="AI405" i="4"/>
  <c r="AJ405" i="4"/>
  <c r="AK405" i="4"/>
  <c r="AL405" i="4"/>
  <c r="AN405" i="4"/>
  <c r="AM405" i="4" s="1"/>
  <c r="AO405" i="4"/>
  <c r="AP405" i="4"/>
  <c r="AQ405" i="4"/>
  <c r="AR405" i="4"/>
  <c r="AS405" i="4"/>
  <c r="AT405" i="4"/>
  <c r="AU405" i="4"/>
  <c r="AV405" i="4"/>
  <c r="AW405" i="4"/>
  <c r="AX405" i="4"/>
  <c r="AY405" i="4"/>
  <c r="AZ405" i="4"/>
  <c r="BA405" i="4"/>
  <c r="BB405" i="4"/>
  <c r="BC405" i="4"/>
  <c r="BD405" i="4"/>
  <c r="BE405" i="4"/>
  <c r="BF405" i="4"/>
  <c r="BG405" i="4"/>
  <c r="BH405" i="4"/>
  <c r="BI405" i="4"/>
  <c r="BJ405" i="4"/>
  <c r="BK405" i="4"/>
  <c r="BL405" i="4"/>
  <c r="BM405" i="4"/>
  <c r="BN405" i="4"/>
  <c r="BO405" i="4"/>
  <c r="BP405" i="4"/>
  <c r="BQ405" i="4"/>
  <c r="BR405" i="4"/>
  <c r="BS405" i="4"/>
  <c r="BT405" i="4"/>
  <c r="BU405" i="4"/>
  <c r="BV405" i="4"/>
  <c r="BW405" i="4"/>
  <c r="BX405" i="4"/>
  <c r="BY405" i="4"/>
  <c r="BZ405" i="4"/>
  <c r="CA405" i="4"/>
  <c r="CB405" i="4"/>
  <c r="CC405" i="4"/>
  <c r="CD405" i="4"/>
  <c r="CE405" i="4"/>
  <c r="CF405" i="4"/>
  <c r="CG405" i="4"/>
  <c r="CH405" i="4"/>
  <c r="CI405" i="4"/>
  <c r="CJ405" i="4"/>
  <c r="CK405" i="4"/>
  <c r="CL405" i="4"/>
  <c r="CM405" i="4" s="1"/>
  <c r="CN405" i="4"/>
  <c r="CO405" i="4"/>
  <c r="CP405" i="4"/>
  <c r="CQ405" i="4"/>
  <c r="CR405" i="4"/>
  <c r="CS405" i="4"/>
  <c r="CT405" i="4"/>
  <c r="CU405" i="4"/>
  <c r="CV405" i="4"/>
  <c r="CW405" i="4"/>
  <c r="CX405" i="4"/>
  <c r="CY405" i="4"/>
  <c r="CZ405" i="4"/>
  <c r="DA405" i="4"/>
  <c r="DB405" i="4"/>
  <c r="DC405" i="4"/>
  <c r="DD405" i="4"/>
  <c r="DE405" i="4"/>
  <c r="DF405" i="4"/>
  <c r="DG405" i="4"/>
  <c r="DH405" i="4"/>
  <c r="DI405" i="4"/>
  <c r="DJ405" i="4"/>
  <c r="DK405" i="4"/>
  <c r="DL405" i="4"/>
  <c r="DM405" i="4"/>
  <c r="DN405" i="4"/>
  <c r="DO405" i="4"/>
  <c r="DP405" i="4"/>
  <c r="DQ405" i="4"/>
  <c r="DR405" i="4"/>
  <c r="DS405" i="4"/>
  <c r="DT405" i="4"/>
  <c r="DU405" i="4"/>
  <c r="DV405" i="4"/>
  <c r="DW405" i="4"/>
  <c r="EC405" i="4"/>
  <c r="ED405" i="4"/>
  <c r="EE405" i="4"/>
  <c r="EF405" i="4"/>
  <c r="EG405" i="4"/>
  <c r="EH405" i="4"/>
  <c r="EI405" i="4"/>
  <c r="EJ405" i="4"/>
  <c r="EK405" i="4"/>
  <c r="EL405" i="4"/>
  <c r="EM405" i="4"/>
  <c r="EN405" i="4"/>
  <c r="EO405" i="4"/>
  <c r="EP405" i="4"/>
  <c r="EQ405" i="4"/>
  <c r="ER405" i="4"/>
  <c r="ES405" i="4"/>
  <c r="ET405" i="4"/>
  <c r="EU405" i="4"/>
  <c r="EV405" i="4"/>
  <c r="EW405" i="4"/>
  <c r="B406" i="4"/>
  <c r="C406" i="4"/>
  <c r="D406" i="4"/>
  <c r="E406" i="4"/>
  <c r="F406" i="4"/>
  <c r="G406" i="4"/>
  <c r="H406" i="4"/>
  <c r="M406" i="4" s="1"/>
  <c r="N406" i="4" s="1"/>
  <c r="O406" i="4" s="1" a="1"/>
  <c r="O406" i="4" s="1"/>
  <c r="R406" i="4"/>
  <c r="S406" i="4"/>
  <c r="T406" i="4"/>
  <c r="U406" i="4"/>
  <c r="V406" i="4"/>
  <c r="W406" i="4"/>
  <c r="X406" i="4"/>
  <c r="Y406" i="4"/>
  <c r="Z406" i="4"/>
  <c r="AA406" i="4"/>
  <c r="AB406" i="4"/>
  <c r="AC406" i="4"/>
  <c r="AD406" i="4"/>
  <c r="AE406" i="4" s="1"/>
  <c r="AF406" i="4"/>
  <c r="AG406" i="4" s="1"/>
  <c r="AH406" i="4"/>
  <c r="AI406" i="4"/>
  <c r="AJ406" i="4"/>
  <c r="AK406" i="4"/>
  <c r="AL406" i="4"/>
  <c r="AN406" i="4"/>
  <c r="AM406" i="4" s="1"/>
  <c r="AO406" i="4"/>
  <c r="AP406" i="4"/>
  <c r="AQ406" i="4"/>
  <c r="AR406" i="4"/>
  <c r="AS406" i="4"/>
  <c r="AT406" i="4"/>
  <c r="AU406" i="4"/>
  <c r="AV406" i="4"/>
  <c r="AW406" i="4"/>
  <c r="AX406" i="4"/>
  <c r="AY406" i="4"/>
  <c r="AZ406" i="4"/>
  <c r="BA406" i="4"/>
  <c r="BB406" i="4"/>
  <c r="BC406" i="4"/>
  <c r="BD406" i="4"/>
  <c r="BE406" i="4"/>
  <c r="BF406" i="4"/>
  <c r="BG406" i="4"/>
  <c r="BH406" i="4"/>
  <c r="BI406" i="4"/>
  <c r="BJ406" i="4"/>
  <c r="BK406" i="4"/>
  <c r="BL406" i="4"/>
  <c r="BM406" i="4"/>
  <c r="BN406" i="4"/>
  <c r="BO406" i="4"/>
  <c r="BP406" i="4"/>
  <c r="BQ406" i="4"/>
  <c r="BR406" i="4"/>
  <c r="BS406" i="4"/>
  <c r="BT406" i="4"/>
  <c r="BU406" i="4"/>
  <c r="BV406" i="4"/>
  <c r="BW406" i="4"/>
  <c r="BX406" i="4"/>
  <c r="BY406" i="4"/>
  <c r="BZ406" i="4"/>
  <c r="CA406" i="4"/>
  <c r="CB406" i="4"/>
  <c r="CC406" i="4"/>
  <c r="CD406" i="4"/>
  <c r="CE406" i="4"/>
  <c r="CF406" i="4"/>
  <c r="CG406" i="4"/>
  <c r="CH406" i="4"/>
  <c r="CI406" i="4"/>
  <c r="CJ406" i="4"/>
  <c r="CK406" i="4"/>
  <c r="CL406" i="4"/>
  <c r="CM406" i="4" s="1"/>
  <c r="CN406" i="4"/>
  <c r="CO406" i="4"/>
  <c r="CP406" i="4"/>
  <c r="CQ406" i="4"/>
  <c r="CR406" i="4"/>
  <c r="CS406" i="4"/>
  <c r="CT406" i="4"/>
  <c r="CU406" i="4"/>
  <c r="CV406" i="4"/>
  <c r="CW406" i="4"/>
  <c r="CX406" i="4"/>
  <c r="CY406" i="4"/>
  <c r="CZ406" i="4"/>
  <c r="DA406" i="4"/>
  <c r="DB406" i="4"/>
  <c r="DC406" i="4"/>
  <c r="DD406" i="4"/>
  <c r="DE406" i="4"/>
  <c r="DF406" i="4"/>
  <c r="DG406" i="4"/>
  <c r="DH406" i="4"/>
  <c r="DI406" i="4"/>
  <c r="DJ406" i="4"/>
  <c r="DK406" i="4"/>
  <c r="DL406" i="4"/>
  <c r="DM406" i="4"/>
  <c r="DN406" i="4"/>
  <c r="DO406" i="4"/>
  <c r="DP406" i="4"/>
  <c r="DQ406" i="4"/>
  <c r="DR406" i="4"/>
  <c r="DS406" i="4"/>
  <c r="DT406" i="4"/>
  <c r="DU406" i="4"/>
  <c r="DV406" i="4"/>
  <c r="DW406" i="4"/>
  <c r="EC406" i="4"/>
  <c r="ED406" i="4"/>
  <c r="EE406" i="4"/>
  <c r="EF406" i="4"/>
  <c r="EG406" i="4"/>
  <c r="EH406" i="4"/>
  <c r="EI406" i="4"/>
  <c r="EJ406" i="4"/>
  <c r="EK406" i="4"/>
  <c r="EL406" i="4"/>
  <c r="EM406" i="4"/>
  <c r="EN406" i="4"/>
  <c r="EO406" i="4"/>
  <c r="EP406" i="4"/>
  <c r="EQ406" i="4"/>
  <c r="ER406" i="4"/>
  <c r="ES406" i="4"/>
  <c r="ET406" i="4"/>
  <c r="EU406" i="4"/>
  <c r="EV406" i="4"/>
  <c r="EW406" i="4"/>
  <c r="B407" i="4"/>
  <c r="C407" i="4"/>
  <c r="D407" i="4"/>
  <c r="E407" i="4"/>
  <c r="F407" i="4"/>
  <c r="G407" i="4"/>
  <c r="H407" i="4"/>
  <c r="M407" i="4" s="1"/>
  <c r="N407" i="4" s="1"/>
  <c r="O407" i="4" s="1" a="1"/>
  <c r="O407" i="4" s="1"/>
  <c r="R407" i="4"/>
  <c r="S407" i="4"/>
  <c r="T407" i="4"/>
  <c r="U407" i="4"/>
  <c r="V407" i="4"/>
  <c r="W407" i="4"/>
  <c r="X407" i="4"/>
  <c r="Y407" i="4"/>
  <c r="Z407" i="4"/>
  <c r="AA407" i="4"/>
  <c r="AB407" i="4"/>
  <c r="AC407" i="4"/>
  <c r="AD407" i="4"/>
  <c r="AE407" i="4" s="1"/>
  <c r="AF407" i="4"/>
  <c r="AG407" i="4" s="1"/>
  <c r="AH407" i="4"/>
  <c r="AI407" i="4"/>
  <c r="AJ407" i="4"/>
  <c r="AK407" i="4"/>
  <c r="AL407" i="4"/>
  <c r="AN407" i="4"/>
  <c r="AM407" i="4" s="1"/>
  <c r="AO407" i="4"/>
  <c r="AP407" i="4"/>
  <c r="AQ407" i="4"/>
  <c r="AR407" i="4"/>
  <c r="AS407" i="4"/>
  <c r="AT407" i="4"/>
  <c r="AU407" i="4"/>
  <c r="AV407" i="4"/>
  <c r="AW407" i="4"/>
  <c r="AX407" i="4"/>
  <c r="AY407" i="4"/>
  <c r="AZ407" i="4"/>
  <c r="BA407" i="4"/>
  <c r="BB407" i="4"/>
  <c r="BC407" i="4"/>
  <c r="BD407" i="4"/>
  <c r="BE407" i="4"/>
  <c r="BF407" i="4"/>
  <c r="BG407" i="4"/>
  <c r="BH407" i="4"/>
  <c r="BI407" i="4"/>
  <c r="BJ407" i="4"/>
  <c r="BK407" i="4"/>
  <c r="BL407" i="4"/>
  <c r="BM407" i="4"/>
  <c r="BN407" i="4"/>
  <c r="BO407" i="4"/>
  <c r="BP407" i="4"/>
  <c r="BQ407" i="4"/>
  <c r="BR407" i="4"/>
  <c r="BS407" i="4"/>
  <c r="BT407" i="4"/>
  <c r="BU407" i="4"/>
  <c r="BV407" i="4"/>
  <c r="BW407" i="4"/>
  <c r="BX407" i="4"/>
  <c r="BY407" i="4"/>
  <c r="BZ407" i="4"/>
  <c r="CA407" i="4"/>
  <c r="CB407" i="4"/>
  <c r="CC407" i="4"/>
  <c r="CD407" i="4"/>
  <c r="CE407" i="4"/>
  <c r="CF407" i="4"/>
  <c r="CG407" i="4"/>
  <c r="CH407" i="4"/>
  <c r="CI407" i="4"/>
  <c r="CJ407" i="4"/>
  <c r="CK407" i="4"/>
  <c r="CL407" i="4"/>
  <c r="CM407" i="4" s="1"/>
  <c r="CN407" i="4"/>
  <c r="CO407" i="4"/>
  <c r="CP407" i="4"/>
  <c r="CQ407" i="4"/>
  <c r="CR407" i="4"/>
  <c r="CS407" i="4"/>
  <c r="CT407" i="4"/>
  <c r="CU407" i="4"/>
  <c r="CV407" i="4"/>
  <c r="CW407" i="4"/>
  <c r="CX407" i="4"/>
  <c r="CY407" i="4"/>
  <c r="CZ407" i="4"/>
  <c r="DA407" i="4"/>
  <c r="DB407" i="4"/>
  <c r="DC407" i="4"/>
  <c r="DD407" i="4"/>
  <c r="DE407" i="4"/>
  <c r="DF407" i="4"/>
  <c r="DG407" i="4"/>
  <c r="DH407" i="4"/>
  <c r="DI407" i="4"/>
  <c r="DJ407" i="4"/>
  <c r="DK407" i="4"/>
  <c r="DL407" i="4"/>
  <c r="DM407" i="4"/>
  <c r="DN407" i="4"/>
  <c r="DO407" i="4"/>
  <c r="DP407" i="4"/>
  <c r="DQ407" i="4"/>
  <c r="DR407" i="4"/>
  <c r="DS407" i="4"/>
  <c r="DT407" i="4"/>
  <c r="DU407" i="4"/>
  <c r="DV407" i="4"/>
  <c r="DW407" i="4"/>
  <c r="EC407" i="4"/>
  <c r="ED407" i="4"/>
  <c r="EE407" i="4"/>
  <c r="EF407" i="4"/>
  <c r="EG407" i="4"/>
  <c r="EH407" i="4"/>
  <c r="EI407" i="4"/>
  <c r="EJ407" i="4"/>
  <c r="EK407" i="4"/>
  <c r="EL407" i="4"/>
  <c r="EM407" i="4"/>
  <c r="EN407" i="4"/>
  <c r="EO407" i="4"/>
  <c r="EP407" i="4"/>
  <c r="EQ407" i="4"/>
  <c r="ER407" i="4"/>
  <c r="ES407" i="4"/>
  <c r="ET407" i="4"/>
  <c r="EU407" i="4"/>
  <c r="EV407" i="4"/>
  <c r="EW407" i="4"/>
  <c r="B408" i="4"/>
  <c r="C408" i="4"/>
  <c r="D408" i="4"/>
  <c r="E408" i="4"/>
  <c r="F408" i="4"/>
  <c r="G408" i="4"/>
  <c r="H408" i="4"/>
  <c r="M408" i="4" s="1"/>
  <c r="N408" i="4" s="1"/>
  <c r="O408" i="4" s="1" a="1"/>
  <c r="O408" i="4" s="1"/>
  <c r="R408" i="4"/>
  <c r="S408" i="4"/>
  <c r="T408" i="4"/>
  <c r="U408" i="4"/>
  <c r="V408" i="4"/>
  <c r="W408" i="4"/>
  <c r="X408" i="4"/>
  <c r="Y408" i="4"/>
  <c r="Z408" i="4"/>
  <c r="AA408" i="4"/>
  <c r="AB408" i="4"/>
  <c r="AC408" i="4"/>
  <c r="AD408" i="4"/>
  <c r="AE408" i="4" s="1"/>
  <c r="AF408" i="4"/>
  <c r="AG408" i="4" s="1"/>
  <c r="AH408" i="4"/>
  <c r="AI408" i="4"/>
  <c r="AJ408" i="4"/>
  <c r="AK408" i="4"/>
  <c r="AL408" i="4"/>
  <c r="AN408" i="4"/>
  <c r="AM408" i="4" s="1"/>
  <c r="AO408" i="4"/>
  <c r="AP408" i="4"/>
  <c r="AQ408" i="4"/>
  <c r="AR408" i="4"/>
  <c r="AS408" i="4"/>
  <c r="AT408" i="4"/>
  <c r="AU408" i="4"/>
  <c r="AV408" i="4"/>
  <c r="AW408" i="4"/>
  <c r="AX408" i="4"/>
  <c r="AY408" i="4"/>
  <c r="AZ408" i="4"/>
  <c r="BA408" i="4"/>
  <c r="BB408" i="4"/>
  <c r="BC408" i="4"/>
  <c r="BD408" i="4"/>
  <c r="BE408" i="4"/>
  <c r="BF408" i="4"/>
  <c r="BG408" i="4"/>
  <c r="BH408" i="4"/>
  <c r="BI408" i="4"/>
  <c r="BJ408" i="4"/>
  <c r="BK408" i="4"/>
  <c r="BL408" i="4"/>
  <c r="BM408" i="4"/>
  <c r="BN408" i="4"/>
  <c r="BO408" i="4"/>
  <c r="BP408" i="4"/>
  <c r="BQ408" i="4"/>
  <c r="BR408" i="4"/>
  <c r="BS408" i="4"/>
  <c r="BT408" i="4"/>
  <c r="BU408" i="4"/>
  <c r="BV408" i="4"/>
  <c r="BW408" i="4"/>
  <c r="BX408" i="4"/>
  <c r="BY408" i="4"/>
  <c r="BZ408" i="4"/>
  <c r="CA408" i="4"/>
  <c r="CB408" i="4"/>
  <c r="CC408" i="4"/>
  <c r="CD408" i="4"/>
  <c r="CE408" i="4"/>
  <c r="CF408" i="4"/>
  <c r="CG408" i="4"/>
  <c r="CH408" i="4"/>
  <c r="CI408" i="4"/>
  <c r="CJ408" i="4"/>
  <c r="CK408" i="4"/>
  <c r="CL408" i="4"/>
  <c r="CM408" i="4" s="1"/>
  <c r="CN408" i="4"/>
  <c r="CO408" i="4"/>
  <c r="CP408" i="4"/>
  <c r="CQ408" i="4"/>
  <c r="CR408" i="4"/>
  <c r="CS408" i="4"/>
  <c r="CT408" i="4"/>
  <c r="CU408" i="4"/>
  <c r="CV408" i="4"/>
  <c r="CW408" i="4"/>
  <c r="CX408" i="4"/>
  <c r="CY408" i="4"/>
  <c r="CZ408" i="4"/>
  <c r="DA408" i="4"/>
  <c r="DB408" i="4"/>
  <c r="DC408" i="4"/>
  <c r="DD408" i="4"/>
  <c r="DE408" i="4"/>
  <c r="DF408" i="4"/>
  <c r="DG408" i="4"/>
  <c r="DH408" i="4"/>
  <c r="DI408" i="4"/>
  <c r="DJ408" i="4"/>
  <c r="DK408" i="4"/>
  <c r="DL408" i="4"/>
  <c r="DM408" i="4"/>
  <c r="DN408" i="4"/>
  <c r="DO408" i="4"/>
  <c r="DP408" i="4"/>
  <c r="DQ408" i="4"/>
  <c r="DR408" i="4"/>
  <c r="DS408" i="4"/>
  <c r="DT408" i="4"/>
  <c r="DU408" i="4"/>
  <c r="DV408" i="4"/>
  <c r="DW408" i="4"/>
  <c r="EC408" i="4"/>
  <c r="ED408" i="4"/>
  <c r="EE408" i="4"/>
  <c r="EF408" i="4"/>
  <c r="EG408" i="4"/>
  <c r="EH408" i="4"/>
  <c r="EI408" i="4"/>
  <c r="EJ408" i="4"/>
  <c r="EK408" i="4"/>
  <c r="EL408" i="4"/>
  <c r="EM408" i="4"/>
  <c r="EN408" i="4"/>
  <c r="EO408" i="4"/>
  <c r="EP408" i="4"/>
  <c r="EQ408" i="4"/>
  <c r="ER408" i="4"/>
  <c r="ES408" i="4"/>
  <c r="ET408" i="4"/>
  <c r="EU408" i="4"/>
  <c r="EV408" i="4"/>
  <c r="EW408" i="4"/>
  <c r="B409" i="4"/>
  <c r="C409" i="4"/>
  <c r="D409" i="4"/>
  <c r="E409" i="4"/>
  <c r="F409" i="4"/>
  <c r="G409" i="4"/>
  <c r="H409" i="4"/>
  <c r="M409" i="4" s="1"/>
  <c r="N409" i="4" s="1"/>
  <c r="O409" i="4" s="1" a="1"/>
  <c r="O409" i="4" s="1"/>
  <c r="R409" i="4"/>
  <c r="S409" i="4"/>
  <c r="T409" i="4"/>
  <c r="U409" i="4"/>
  <c r="V409" i="4"/>
  <c r="W409" i="4"/>
  <c r="X409" i="4"/>
  <c r="Y409" i="4"/>
  <c r="Z409" i="4"/>
  <c r="AA409" i="4"/>
  <c r="AB409" i="4"/>
  <c r="AC409" i="4"/>
  <c r="AD409" i="4"/>
  <c r="AE409" i="4" s="1"/>
  <c r="AF409" i="4"/>
  <c r="AG409" i="4" s="1"/>
  <c r="AH409" i="4"/>
  <c r="AI409" i="4"/>
  <c r="AJ409" i="4"/>
  <c r="AK409" i="4"/>
  <c r="AL409" i="4"/>
  <c r="AN409" i="4"/>
  <c r="AM409" i="4" s="1"/>
  <c r="AO409" i="4"/>
  <c r="AP409" i="4"/>
  <c r="AQ409" i="4"/>
  <c r="AR409" i="4"/>
  <c r="AS409" i="4"/>
  <c r="AT409" i="4"/>
  <c r="AU409" i="4"/>
  <c r="AV409" i="4"/>
  <c r="AW409" i="4"/>
  <c r="AX409" i="4"/>
  <c r="AY409" i="4"/>
  <c r="AZ409" i="4"/>
  <c r="BA409" i="4"/>
  <c r="BB409" i="4"/>
  <c r="BC409" i="4"/>
  <c r="BD409" i="4"/>
  <c r="BE409" i="4"/>
  <c r="BF409" i="4"/>
  <c r="BG409" i="4"/>
  <c r="BH409" i="4"/>
  <c r="BI409" i="4"/>
  <c r="BJ409" i="4"/>
  <c r="BK409" i="4"/>
  <c r="BL409" i="4"/>
  <c r="BM409" i="4"/>
  <c r="BN409" i="4"/>
  <c r="BO409" i="4"/>
  <c r="BP409" i="4"/>
  <c r="BQ409" i="4"/>
  <c r="BR409" i="4"/>
  <c r="BS409" i="4"/>
  <c r="BT409" i="4"/>
  <c r="BU409" i="4"/>
  <c r="BV409" i="4"/>
  <c r="BW409" i="4"/>
  <c r="BX409" i="4"/>
  <c r="BY409" i="4"/>
  <c r="BZ409" i="4"/>
  <c r="CA409" i="4"/>
  <c r="CB409" i="4"/>
  <c r="CC409" i="4"/>
  <c r="CD409" i="4"/>
  <c r="CE409" i="4"/>
  <c r="CF409" i="4"/>
  <c r="CG409" i="4"/>
  <c r="CH409" i="4"/>
  <c r="CI409" i="4"/>
  <c r="CJ409" i="4"/>
  <c r="CK409" i="4"/>
  <c r="CL409" i="4"/>
  <c r="CM409" i="4" s="1"/>
  <c r="CN409" i="4"/>
  <c r="CO409" i="4"/>
  <c r="CP409" i="4"/>
  <c r="CQ409" i="4"/>
  <c r="CR409" i="4"/>
  <c r="CS409" i="4"/>
  <c r="CT409" i="4"/>
  <c r="CU409" i="4"/>
  <c r="CV409" i="4"/>
  <c r="CW409" i="4"/>
  <c r="CX409" i="4"/>
  <c r="CY409" i="4"/>
  <c r="CZ409" i="4"/>
  <c r="DA409" i="4"/>
  <c r="DB409" i="4"/>
  <c r="DC409" i="4"/>
  <c r="DD409" i="4"/>
  <c r="DE409" i="4"/>
  <c r="DF409" i="4"/>
  <c r="DG409" i="4"/>
  <c r="DH409" i="4"/>
  <c r="DI409" i="4"/>
  <c r="DJ409" i="4"/>
  <c r="DK409" i="4"/>
  <c r="DL409" i="4"/>
  <c r="DM409" i="4"/>
  <c r="DN409" i="4"/>
  <c r="DO409" i="4"/>
  <c r="DP409" i="4"/>
  <c r="DQ409" i="4"/>
  <c r="DR409" i="4"/>
  <c r="DS409" i="4"/>
  <c r="DT409" i="4"/>
  <c r="DU409" i="4"/>
  <c r="DV409" i="4"/>
  <c r="DW409" i="4"/>
  <c r="EC409" i="4"/>
  <c r="ED409" i="4"/>
  <c r="EE409" i="4"/>
  <c r="EF409" i="4"/>
  <c r="EG409" i="4"/>
  <c r="EH409" i="4"/>
  <c r="EI409" i="4"/>
  <c r="EJ409" i="4"/>
  <c r="EK409" i="4"/>
  <c r="EL409" i="4"/>
  <c r="EM409" i="4"/>
  <c r="EN409" i="4"/>
  <c r="EO409" i="4"/>
  <c r="EP409" i="4"/>
  <c r="EQ409" i="4"/>
  <c r="ER409" i="4"/>
  <c r="ES409" i="4"/>
  <c r="ET409" i="4"/>
  <c r="EU409" i="4"/>
  <c r="EV409" i="4"/>
  <c r="EW409" i="4"/>
  <c r="B410" i="4"/>
  <c r="C410" i="4"/>
  <c r="D410" i="4"/>
  <c r="E410" i="4"/>
  <c r="F410" i="4"/>
  <c r="G410" i="4"/>
  <c r="H410" i="4"/>
  <c r="M410" i="4" s="1"/>
  <c r="N410" i="4" s="1"/>
  <c r="O410" i="4" s="1" a="1"/>
  <c r="O410" i="4" s="1"/>
  <c r="R410" i="4"/>
  <c r="S410" i="4"/>
  <c r="T410" i="4"/>
  <c r="U410" i="4"/>
  <c r="V410" i="4"/>
  <c r="W410" i="4"/>
  <c r="X410" i="4"/>
  <c r="Y410" i="4"/>
  <c r="Z410" i="4"/>
  <c r="AA410" i="4"/>
  <c r="AB410" i="4"/>
  <c r="AC410" i="4"/>
  <c r="AD410" i="4"/>
  <c r="AE410" i="4" s="1"/>
  <c r="AF410" i="4"/>
  <c r="AG410" i="4" s="1"/>
  <c r="AH410" i="4"/>
  <c r="AI410" i="4"/>
  <c r="AJ410" i="4"/>
  <c r="AK410" i="4"/>
  <c r="AL410" i="4"/>
  <c r="AN410" i="4"/>
  <c r="AM410" i="4" s="1"/>
  <c r="AO410" i="4"/>
  <c r="AP410" i="4"/>
  <c r="AQ410" i="4"/>
  <c r="AR410" i="4"/>
  <c r="AS410" i="4"/>
  <c r="AT410" i="4"/>
  <c r="AU410" i="4"/>
  <c r="AV410" i="4"/>
  <c r="AW410" i="4"/>
  <c r="AX410" i="4"/>
  <c r="AY410" i="4"/>
  <c r="AZ410" i="4"/>
  <c r="BA410" i="4"/>
  <c r="BB410" i="4"/>
  <c r="BC410" i="4"/>
  <c r="BD410" i="4"/>
  <c r="BE410" i="4"/>
  <c r="BF410" i="4"/>
  <c r="BG410" i="4"/>
  <c r="BH410" i="4"/>
  <c r="BI410" i="4"/>
  <c r="BJ410" i="4"/>
  <c r="BK410" i="4"/>
  <c r="BL410" i="4"/>
  <c r="BM410" i="4"/>
  <c r="BN410" i="4"/>
  <c r="BO410" i="4"/>
  <c r="BP410" i="4"/>
  <c r="BQ410" i="4"/>
  <c r="BR410" i="4"/>
  <c r="BS410" i="4"/>
  <c r="BT410" i="4"/>
  <c r="BU410" i="4"/>
  <c r="BV410" i="4"/>
  <c r="BW410" i="4"/>
  <c r="BX410" i="4"/>
  <c r="BY410" i="4"/>
  <c r="BZ410" i="4"/>
  <c r="CA410" i="4"/>
  <c r="CB410" i="4"/>
  <c r="CC410" i="4"/>
  <c r="CD410" i="4"/>
  <c r="CE410" i="4"/>
  <c r="CF410" i="4"/>
  <c r="CG410" i="4"/>
  <c r="CH410" i="4"/>
  <c r="CI410" i="4"/>
  <c r="CJ410" i="4"/>
  <c r="CK410" i="4"/>
  <c r="CL410" i="4"/>
  <c r="CM410" i="4" s="1"/>
  <c r="CN410" i="4"/>
  <c r="CO410" i="4"/>
  <c r="CP410" i="4"/>
  <c r="CQ410" i="4"/>
  <c r="CR410" i="4"/>
  <c r="CS410" i="4"/>
  <c r="CT410" i="4"/>
  <c r="CU410" i="4"/>
  <c r="CV410" i="4"/>
  <c r="CW410" i="4"/>
  <c r="CX410" i="4"/>
  <c r="CY410" i="4"/>
  <c r="CZ410" i="4"/>
  <c r="DA410" i="4"/>
  <c r="DB410" i="4"/>
  <c r="DC410" i="4"/>
  <c r="DD410" i="4"/>
  <c r="DE410" i="4"/>
  <c r="DF410" i="4"/>
  <c r="DG410" i="4"/>
  <c r="DH410" i="4"/>
  <c r="DI410" i="4"/>
  <c r="DJ410" i="4"/>
  <c r="DK410" i="4"/>
  <c r="DL410" i="4"/>
  <c r="DM410" i="4"/>
  <c r="DN410" i="4"/>
  <c r="DO410" i="4"/>
  <c r="DP410" i="4"/>
  <c r="DQ410" i="4"/>
  <c r="DR410" i="4"/>
  <c r="DS410" i="4"/>
  <c r="DT410" i="4"/>
  <c r="DU410" i="4"/>
  <c r="DV410" i="4"/>
  <c r="DW410" i="4"/>
  <c r="EC410" i="4"/>
  <c r="ED410" i="4"/>
  <c r="EE410" i="4"/>
  <c r="EF410" i="4"/>
  <c r="EG410" i="4"/>
  <c r="EH410" i="4"/>
  <c r="EI410" i="4"/>
  <c r="EJ410" i="4"/>
  <c r="EK410" i="4"/>
  <c r="EL410" i="4"/>
  <c r="EM410" i="4"/>
  <c r="EN410" i="4"/>
  <c r="EO410" i="4"/>
  <c r="EP410" i="4"/>
  <c r="EQ410" i="4"/>
  <c r="ER410" i="4"/>
  <c r="ES410" i="4"/>
  <c r="ET410" i="4"/>
  <c r="EU410" i="4"/>
  <c r="EV410" i="4"/>
  <c r="EW410" i="4"/>
  <c r="B411" i="4"/>
  <c r="C411" i="4"/>
  <c r="D411" i="4"/>
  <c r="E411" i="4"/>
  <c r="F411" i="4"/>
  <c r="G411" i="4"/>
  <c r="H411" i="4"/>
  <c r="M411" i="4" s="1"/>
  <c r="N411" i="4" s="1"/>
  <c r="O411" i="4" s="1" a="1"/>
  <c r="O411" i="4" s="1"/>
  <c r="R411" i="4"/>
  <c r="S411" i="4"/>
  <c r="T411" i="4"/>
  <c r="U411" i="4"/>
  <c r="V411" i="4"/>
  <c r="W411" i="4"/>
  <c r="X411" i="4"/>
  <c r="Y411" i="4"/>
  <c r="Z411" i="4"/>
  <c r="AA411" i="4"/>
  <c r="AB411" i="4"/>
  <c r="AC411" i="4"/>
  <c r="AD411" i="4"/>
  <c r="AE411" i="4" s="1"/>
  <c r="AF411" i="4"/>
  <c r="AG411" i="4" s="1"/>
  <c r="AH411" i="4"/>
  <c r="AI411" i="4"/>
  <c r="AJ411" i="4"/>
  <c r="AK411" i="4"/>
  <c r="AL411" i="4"/>
  <c r="AN411" i="4"/>
  <c r="AM411" i="4" s="1"/>
  <c r="AO411" i="4"/>
  <c r="AP411" i="4"/>
  <c r="AQ411" i="4"/>
  <c r="AR411" i="4"/>
  <c r="AS411" i="4"/>
  <c r="AT411" i="4"/>
  <c r="AU411" i="4"/>
  <c r="AV411" i="4"/>
  <c r="AW411" i="4"/>
  <c r="AX411" i="4"/>
  <c r="AY411" i="4"/>
  <c r="AZ411" i="4"/>
  <c r="BA411" i="4"/>
  <c r="BB411" i="4"/>
  <c r="BC411" i="4"/>
  <c r="BD411" i="4"/>
  <c r="BE411" i="4"/>
  <c r="BF411" i="4"/>
  <c r="BG411" i="4"/>
  <c r="BH411" i="4"/>
  <c r="BI411" i="4"/>
  <c r="BJ411" i="4"/>
  <c r="BK411" i="4"/>
  <c r="BL411" i="4"/>
  <c r="BM411" i="4"/>
  <c r="BN411" i="4"/>
  <c r="BO411" i="4"/>
  <c r="BP411" i="4"/>
  <c r="BQ411" i="4"/>
  <c r="BR411" i="4"/>
  <c r="BS411" i="4"/>
  <c r="BT411" i="4"/>
  <c r="BU411" i="4"/>
  <c r="BV411" i="4"/>
  <c r="BW411" i="4"/>
  <c r="BX411" i="4"/>
  <c r="BY411" i="4"/>
  <c r="BZ411" i="4"/>
  <c r="CA411" i="4"/>
  <c r="CB411" i="4"/>
  <c r="CC411" i="4"/>
  <c r="CD411" i="4"/>
  <c r="CE411" i="4"/>
  <c r="CF411" i="4"/>
  <c r="CG411" i="4"/>
  <c r="CH411" i="4"/>
  <c r="CI411" i="4"/>
  <c r="CJ411" i="4"/>
  <c r="CK411" i="4"/>
  <c r="CL411" i="4"/>
  <c r="CM411" i="4" s="1"/>
  <c r="CN411" i="4"/>
  <c r="CO411" i="4"/>
  <c r="CP411" i="4"/>
  <c r="CQ411" i="4"/>
  <c r="CR411" i="4"/>
  <c r="CS411" i="4"/>
  <c r="CT411" i="4"/>
  <c r="CU411" i="4"/>
  <c r="CV411" i="4"/>
  <c r="CW411" i="4"/>
  <c r="CX411" i="4"/>
  <c r="CY411" i="4"/>
  <c r="CZ411" i="4"/>
  <c r="DA411" i="4"/>
  <c r="DB411" i="4"/>
  <c r="DC411" i="4"/>
  <c r="DD411" i="4"/>
  <c r="DE411" i="4"/>
  <c r="DF411" i="4"/>
  <c r="DG411" i="4"/>
  <c r="DH411" i="4"/>
  <c r="DI411" i="4"/>
  <c r="DJ411" i="4"/>
  <c r="DK411" i="4"/>
  <c r="DL411" i="4"/>
  <c r="DM411" i="4"/>
  <c r="DN411" i="4"/>
  <c r="DO411" i="4"/>
  <c r="DP411" i="4"/>
  <c r="DQ411" i="4"/>
  <c r="DR411" i="4"/>
  <c r="DS411" i="4"/>
  <c r="DT411" i="4"/>
  <c r="DU411" i="4"/>
  <c r="DV411" i="4"/>
  <c r="DW411" i="4"/>
  <c r="EC411" i="4"/>
  <c r="ED411" i="4"/>
  <c r="EE411" i="4"/>
  <c r="EF411" i="4"/>
  <c r="EG411" i="4"/>
  <c r="EH411" i="4"/>
  <c r="EI411" i="4"/>
  <c r="EJ411" i="4"/>
  <c r="EK411" i="4"/>
  <c r="EL411" i="4"/>
  <c r="EM411" i="4"/>
  <c r="EN411" i="4"/>
  <c r="EO411" i="4"/>
  <c r="EP411" i="4"/>
  <c r="EQ411" i="4"/>
  <c r="ER411" i="4"/>
  <c r="ES411" i="4"/>
  <c r="ET411" i="4"/>
  <c r="EU411" i="4"/>
  <c r="EV411" i="4"/>
  <c r="EW411" i="4"/>
  <c r="B412" i="4"/>
  <c r="C412" i="4"/>
  <c r="D412" i="4"/>
  <c r="E412" i="4"/>
  <c r="F412" i="4"/>
  <c r="G412" i="4"/>
  <c r="H412" i="4"/>
  <c r="M412" i="4" s="1"/>
  <c r="N412" i="4" s="1"/>
  <c r="O412" i="4" s="1" a="1"/>
  <c r="O412" i="4" s="1"/>
  <c r="R412" i="4"/>
  <c r="S412" i="4"/>
  <c r="T412" i="4"/>
  <c r="U412" i="4"/>
  <c r="V412" i="4"/>
  <c r="W412" i="4"/>
  <c r="X412" i="4"/>
  <c r="Y412" i="4"/>
  <c r="Z412" i="4"/>
  <c r="AA412" i="4"/>
  <c r="AB412" i="4"/>
  <c r="AC412" i="4"/>
  <c r="AD412" i="4"/>
  <c r="AE412" i="4" s="1"/>
  <c r="AF412" i="4"/>
  <c r="AG412" i="4" s="1"/>
  <c r="AH412" i="4"/>
  <c r="AI412" i="4"/>
  <c r="AJ412" i="4"/>
  <c r="AK412" i="4"/>
  <c r="AL412" i="4"/>
  <c r="AN412" i="4"/>
  <c r="AM412" i="4" s="1"/>
  <c r="AO412" i="4"/>
  <c r="AP412" i="4"/>
  <c r="AQ412" i="4"/>
  <c r="AR412" i="4"/>
  <c r="AS412" i="4"/>
  <c r="AT412" i="4"/>
  <c r="AU412" i="4"/>
  <c r="AV412" i="4"/>
  <c r="AW412" i="4"/>
  <c r="AX412" i="4"/>
  <c r="AY412" i="4"/>
  <c r="AZ412" i="4"/>
  <c r="BA412" i="4"/>
  <c r="BB412" i="4"/>
  <c r="BC412" i="4"/>
  <c r="BD412" i="4"/>
  <c r="BE412" i="4"/>
  <c r="BF412" i="4"/>
  <c r="BG412" i="4"/>
  <c r="BH412" i="4"/>
  <c r="BI412" i="4"/>
  <c r="BJ412" i="4"/>
  <c r="BK412" i="4"/>
  <c r="BL412" i="4"/>
  <c r="BM412" i="4"/>
  <c r="BN412" i="4"/>
  <c r="BO412" i="4"/>
  <c r="BP412" i="4"/>
  <c r="BQ412" i="4"/>
  <c r="BR412" i="4"/>
  <c r="BS412" i="4"/>
  <c r="BT412" i="4"/>
  <c r="BU412" i="4"/>
  <c r="BV412" i="4"/>
  <c r="BW412" i="4"/>
  <c r="BX412" i="4"/>
  <c r="BY412" i="4"/>
  <c r="BZ412" i="4"/>
  <c r="CA412" i="4"/>
  <c r="CB412" i="4"/>
  <c r="CC412" i="4"/>
  <c r="CD412" i="4"/>
  <c r="CE412" i="4"/>
  <c r="CF412" i="4"/>
  <c r="CG412" i="4"/>
  <c r="CH412" i="4"/>
  <c r="CI412" i="4"/>
  <c r="CJ412" i="4"/>
  <c r="CK412" i="4"/>
  <c r="CL412" i="4"/>
  <c r="CM412" i="4" s="1"/>
  <c r="CN412" i="4"/>
  <c r="CO412" i="4"/>
  <c r="CP412" i="4"/>
  <c r="CQ412" i="4"/>
  <c r="CR412" i="4"/>
  <c r="CS412" i="4"/>
  <c r="CT412" i="4"/>
  <c r="CU412" i="4"/>
  <c r="CV412" i="4"/>
  <c r="CW412" i="4"/>
  <c r="CX412" i="4"/>
  <c r="CY412" i="4"/>
  <c r="CZ412" i="4"/>
  <c r="DA412" i="4"/>
  <c r="DB412" i="4"/>
  <c r="DC412" i="4"/>
  <c r="DD412" i="4"/>
  <c r="DE412" i="4"/>
  <c r="DF412" i="4"/>
  <c r="DG412" i="4"/>
  <c r="DH412" i="4"/>
  <c r="DI412" i="4"/>
  <c r="DJ412" i="4"/>
  <c r="DK412" i="4"/>
  <c r="DL412" i="4"/>
  <c r="DM412" i="4"/>
  <c r="DN412" i="4"/>
  <c r="DO412" i="4"/>
  <c r="DP412" i="4"/>
  <c r="DQ412" i="4"/>
  <c r="DR412" i="4"/>
  <c r="DS412" i="4"/>
  <c r="DT412" i="4"/>
  <c r="DU412" i="4"/>
  <c r="DV412" i="4"/>
  <c r="DW412" i="4"/>
  <c r="EC412" i="4"/>
  <c r="ED412" i="4"/>
  <c r="EE412" i="4"/>
  <c r="EF412" i="4"/>
  <c r="EG412" i="4"/>
  <c r="EH412" i="4"/>
  <c r="EI412" i="4"/>
  <c r="EJ412" i="4"/>
  <c r="EK412" i="4"/>
  <c r="EL412" i="4"/>
  <c r="EM412" i="4"/>
  <c r="EN412" i="4"/>
  <c r="EO412" i="4"/>
  <c r="EP412" i="4"/>
  <c r="EQ412" i="4"/>
  <c r="ER412" i="4"/>
  <c r="ES412" i="4"/>
  <c r="ET412" i="4"/>
  <c r="EU412" i="4"/>
  <c r="EV412" i="4"/>
  <c r="EW412" i="4"/>
  <c r="B413" i="4"/>
  <c r="C413" i="4"/>
  <c r="D413" i="4"/>
  <c r="E413" i="4"/>
  <c r="F413" i="4"/>
  <c r="G413" i="4"/>
  <c r="H413" i="4"/>
  <c r="M413" i="4" s="1"/>
  <c r="N413" i="4" s="1"/>
  <c r="O413" i="4" s="1" a="1"/>
  <c r="O413" i="4" s="1"/>
  <c r="R413" i="4"/>
  <c r="S413" i="4"/>
  <c r="T413" i="4"/>
  <c r="U413" i="4"/>
  <c r="V413" i="4"/>
  <c r="W413" i="4"/>
  <c r="X413" i="4"/>
  <c r="Y413" i="4"/>
  <c r="Z413" i="4"/>
  <c r="AA413" i="4"/>
  <c r="AB413" i="4"/>
  <c r="AC413" i="4"/>
  <c r="AD413" i="4"/>
  <c r="AE413" i="4" s="1"/>
  <c r="AF413" i="4"/>
  <c r="AG413" i="4" s="1"/>
  <c r="AH413" i="4"/>
  <c r="AI413" i="4"/>
  <c r="AJ413" i="4"/>
  <c r="AK413" i="4"/>
  <c r="AL413" i="4"/>
  <c r="AN413" i="4"/>
  <c r="AM413" i="4" s="1"/>
  <c r="AO413" i="4"/>
  <c r="AP413" i="4"/>
  <c r="AQ413" i="4"/>
  <c r="AR413" i="4"/>
  <c r="AS413" i="4"/>
  <c r="AT413" i="4"/>
  <c r="AU413" i="4"/>
  <c r="AV413" i="4"/>
  <c r="AW413" i="4"/>
  <c r="AX413" i="4"/>
  <c r="AY413" i="4"/>
  <c r="AZ413" i="4"/>
  <c r="BA413" i="4"/>
  <c r="BB413" i="4"/>
  <c r="BC413" i="4"/>
  <c r="BD413" i="4"/>
  <c r="BE413" i="4"/>
  <c r="BF413" i="4"/>
  <c r="BG413" i="4"/>
  <c r="BH413" i="4"/>
  <c r="BI413" i="4"/>
  <c r="BJ413" i="4"/>
  <c r="BK413" i="4"/>
  <c r="BL413" i="4"/>
  <c r="BM413" i="4"/>
  <c r="BN413" i="4"/>
  <c r="BO413" i="4"/>
  <c r="BP413" i="4"/>
  <c r="BQ413" i="4"/>
  <c r="BR413" i="4"/>
  <c r="BS413" i="4"/>
  <c r="BT413" i="4"/>
  <c r="BU413" i="4"/>
  <c r="BV413" i="4"/>
  <c r="BW413" i="4"/>
  <c r="BX413" i="4"/>
  <c r="BY413" i="4"/>
  <c r="BZ413" i="4"/>
  <c r="CA413" i="4"/>
  <c r="CB413" i="4"/>
  <c r="CC413" i="4"/>
  <c r="CD413" i="4"/>
  <c r="CE413" i="4"/>
  <c r="CF413" i="4"/>
  <c r="CG413" i="4"/>
  <c r="CH413" i="4"/>
  <c r="CI413" i="4"/>
  <c r="CJ413" i="4"/>
  <c r="CK413" i="4"/>
  <c r="CL413" i="4"/>
  <c r="CM413" i="4" s="1"/>
  <c r="CN413" i="4"/>
  <c r="CO413" i="4"/>
  <c r="CP413" i="4"/>
  <c r="CQ413" i="4"/>
  <c r="CR413" i="4"/>
  <c r="CS413" i="4"/>
  <c r="CT413" i="4"/>
  <c r="CU413" i="4"/>
  <c r="CV413" i="4"/>
  <c r="CW413" i="4"/>
  <c r="CX413" i="4"/>
  <c r="CY413" i="4"/>
  <c r="CZ413" i="4"/>
  <c r="DA413" i="4"/>
  <c r="DB413" i="4"/>
  <c r="DC413" i="4"/>
  <c r="DD413" i="4"/>
  <c r="DE413" i="4"/>
  <c r="DF413" i="4"/>
  <c r="DG413" i="4"/>
  <c r="DH413" i="4"/>
  <c r="DI413" i="4"/>
  <c r="DJ413" i="4"/>
  <c r="DK413" i="4"/>
  <c r="DL413" i="4"/>
  <c r="DM413" i="4"/>
  <c r="DN413" i="4"/>
  <c r="DO413" i="4"/>
  <c r="DP413" i="4"/>
  <c r="DQ413" i="4"/>
  <c r="DR413" i="4"/>
  <c r="DS413" i="4"/>
  <c r="DT413" i="4"/>
  <c r="DU413" i="4"/>
  <c r="DV413" i="4"/>
  <c r="DW413" i="4"/>
  <c r="EC413" i="4"/>
  <c r="ED413" i="4"/>
  <c r="EE413" i="4"/>
  <c r="EF413" i="4"/>
  <c r="EG413" i="4"/>
  <c r="EH413" i="4"/>
  <c r="EI413" i="4"/>
  <c r="EJ413" i="4"/>
  <c r="EK413" i="4"/>
  <c r="EL413" i="4"/>
  <c r="EM413" i="4"/>
  <c r="EN413" i="4"/>
  <c r="EO413" i="4"/>
  <c r="EP413" i="4"/>
  <c r="EQ413" i="4"/>
  <c r="ER413" i="4"/>
  <c r="ES413" i="4"/>
  <c r="ET413" i="4"/>
  <c r="EU413" i="4"/>
  <c r="EV413" i="4"/>
  <c r="EW413" i="4"/>
  <c r="B414" i="4"/>
  <c r="C414" i="4"/>
  <c r="D414" i="4"/>
  <c r="E414" i="4"/>
  <c r="F414" i="4"/>
  <c r="G414" i="4"/>
  <c r="H414" i="4"/>
  <c r="M414" i="4" s="1"/>
  <c r="N414" i="4" s="1"/>
  <c r="O414" i="4" s="1" a="1"/>
  <c r="O414" i="4" s="1"/>
  <c r="R414" i="4"/>
  <c r="S414" i="4"/>
  <c r="T414" i="4"/>
  <c r="U414" i="4"/>
  <c r="V414" i="4"/>
  <c r="W414" i="4"/>
  <c r="X414" i="4"/>
  <c r="Y414" i="4"/>
  <c r="Z414" i="4"/>
  <c r="AA414" i="4"/>
  <c r="AB414" i="4"/>
  <c r="AC414" i="4"/>
  <c r="AD414" i="4"/>
  <c r="AE414" i="4" s="1"/>
  <c r="AF414" i="4"/>
  <c r="AG414" i="4" s="1"/>
  <c r="AH414" i="4"/>
  <c r="AI414" i="4"/>
  <c r="AJ414" i="4"/>
  <c r="AK414" i="4"/>
  <c r="AL414" i="4"/>
  <c r="AN414" i="4"/>
  <c r="AM414" i="4" s="1"/>
  <c r="AO414" i="4"/>
  <c r="AP414" i="4"/>
  <c r="AQ414" i="4"/>
  <c r="AR414" i="4"/>
  <c r="AS414" i="4"/>
  <c r="AT414" i="4"/>
  <c r="AU414" i="4"/>
  <c r="AV414" i="4"/>
  <c r="AW414" i="4"/>
  <c r="AX414" i="4"/>
  <c r="AY414" i="4"/>
  <c r="AZ414" i="4"/>
  <c r="BA414" i="4"/>
  <c r="BB414" i="4"/>
  <c r="BC414" i="4"/>
  <c r="BD414" i="4"/>
  <c r="BE414" i="4"/>
  <c r="BF414" i="4"/>
  <c r="BG414" i="4"/>
  <c r="BH414" i="4"/>
  <c r="BI414" i="4"/>
  <c r="BJ414" i="4"/>
  <c r="BK414" i="4"/>
  <c r="BL414" i="4"/>
  <c r="BM414" i="4"/>
  <c r="BN414" i="4"/>
  <c r="BO414" i="4"/>
  <c r="BP414" i="4"/>
  <c r="BQ414" i="4"/>
  <c r="BR414" i="4"/>
  <c r="BS414" i="4"/>
  <c r="BT414" i="4"/>
  <c r="BU414" i="4"/>
  <c r="BV414" i="4"/>
  <c r="BW414" i="4"/>
  <c r="BX414" i="4"/>
  <c r="BY414" i="4"/>
  <c r="BZ414" i="4"/>
  <c r="CA414" i="4"/>
  <c r="CB414" i="4"/>
  <c r="CC414" i="4"/>
  <c r="CD414" i="4"/>
  <c r="CE414" i="4"/>
  <c r="CF414" i="4"/>
  <c r="CG414" i="4"/>
  <c r="CH414" i="4"/>
  <c r="CI414" i="4"/>
  <c r="CJ414" i="4"/>
  <c r="CK414" i="4"/>
  <c r="CL414" i="4"/>
  <c r="CM414" i="4" s="1"/>
  <c r="CN414" i="4"/>
  <c r="CO414" i="4"/>
  <c r="CP414" i="4"/>
  <c r="CQ414" i="4"/>
  <c r="CR414" i="4"/>
  <c r="CS414" i="4"/>
  <c r="CT414" i="4"/>
  <c r="CU414" i="4"/>
  <c r="CV414" i="4"/>
  <c r="CW414" i="4"/>
  <c r="CX414" i="4"/>
  <c r="CY414" i="4"/>
  <c r="CZ414" i="4"/>
  <c r="DA414" i="4"/>
  <c r="DB414" i="4"/>
  <c r="DC414" i="4"/>
  <c r="DD414" i="4"/>
  <c r="DE414" i="4"/>
  <c r="DF414" i="4"/>
  <c r="DG414" i="4"/>
  <c r="DH414" i="4"/>
  <c r="DI414" i="4"/>
  <c r="DJ414" i="4"/>
  <c r="DK414" i="4"/>
  <c r="DL414" i="4"/>
  <c r="DM414" i="4"/>
  <c r="DN414" i="4"/>
  <c r="DO414" i="4"/>
  <c r="DP414" i="4"/>
  <c r="DQ414" i="4"/>
  <c r="DR414" i="4"/>
  <c r="DS414" i="4"/>
  <c r="DT414" i="4"/>
  <c r="DU414" i="4"/>
  <c r="DV414" i="4"/>
  <c r="DW414" i="4"/>
  <c r="EC414" i="4"/>
  <c r="ED414" i="4"/>
  <c r="EE414" i="4"/>
  <c r="EF414" i="4"/>
  <c r="EG414" i="4"/>
  <c r="EH414" i="4"/>
  <c r="EI414" i="4"/>
  <c r="EJ414" i="4"/>
  <c r="EK414" i="4"/>
  <c r="EL414" i="4"/>
  <c r="EM414" i="4"/>
  <c r="EN414" i="4"/>
  <c r="EO414" i="4"/>
  <c r="EP414" i="4"/>
  <c r="EQ414" i="4"/>
  <c r="ER414" i="4"/>
  <c r="ES414" i="4"/>
  <c r="ET414" i="4"/>
  <c r="EU414" i="4"/>
  <c r="EV414" i="4"/>
  <c r="EW414" i="4"/>
  <c r="B415" i="4"/>
  <c r="C415" i="4"/>
  <c r="D415" i="4"/>
  <c r="E415" i="4"/>
  <c r="F415" i="4"/>
  <c r="G415" i="4"/>
  <c r="H415" i="4"/>
  <c r="M415" i="4" s="1"/>
  <c r="N415" i="4" s="1"/>
  <c r="O415" i="4" s="1" a="1"/>
  <c r="O415" i="4" s="1"/>
  <c r="R415" i="4"/>
  <c r="S415" i="4"/>
  <c r="T415" i="4"/>
  <c r="U415" i="4"/>
  <c r="V415" i="4"/>
  <c r="W415" i="4"/>
  <c r="X415" i="4"/>
  <c r="Y415" i="4"/>
  <c r="Z415" i="4"/>
  <c r="AA415" i="4"/>
  <c r="AB415" i="4"/>
  <c r="AC415" i="4"/>
  <c r="AD415" i="4"/>
  <c r="AE415" i="4" s="1"/>
  <c r="AF415" i="4"/>
  <c r="AG415" i="4" s="1"/>
  <c r="AH415" i="4"/>
  <c r="AI415" i="4"/>
  <c r="AJ415" i="4"/>
  <c r="AK415" i="4"/>
  <c r="AL415" i="4"/>
  <c r="AN415" i="4"/>
  <c r="AM415" i="4" s="1"/>
  <c r="AO415" i="4"/>
  <c r="AP415" i="4"/>
  <c r="AQ415" i="4"/>
  <c r="AR415" i="4"/>
  <c r="AS415" i="4"/>
  <c r="AT415" i="4"/>
  <c r="AU415" i="4"/>
  <c r="AV415" i="4"/>
  <c r="AW415" i="4"/>
  <c r="AX415" i="4"/>
  <c r="AY415" i="4"/>
  <c r="AZ415" i="4"/>
  <c r="BA415" i="4"/>
  <c r="BB415" i="4"/>
  <c r="BC415" i="4"/>
  <c r="BD415" i="4"/>
  <c r="BE415" i="4"/>
  <c r="BF415" i="4"/>
  <c r="BG415" i="4"/>
  <c r="BH415" i="4"/>
  <c r="BI415" i="4"/>
  <c r="BJ415" i="4"/>
  <c r="BK415" i="4"/>
  <c r="BL415" i="4"/>
  <c r="BM415" i="4"/>
  <c r="BN415" i="4"/>
  <c r="BO415" i="4"/>
  <c r="BP415" i="4"/>
  <c r="BQ415" i="4"/>
  <c r="BR415" i="4"/>
  <c r="BS415" i="4"/>
  <c r="BT415" i="4"/>
  <c r="BU415" i="4"/>
  <c r="BV415" i="4"/>
  <c r="BW415" i="4"/>
  <c r="BX415" i="4"/>
  <c r="BY415" i="4"/>
  <c r="BZ415" i="4"/>
  <c r="CA415" i="4"/>
  <c r="CB415" i="4"/>
  <c r="CC415" i="4"/>
  <c r="CD415" i="4"/>
  <c r="CE415" i="4"/>
  <c r="CF415" i="4"/>
  <c r="CG415" i="4"/>
  <c r="CH415" i="4"/>
  <c r="CI415" i="4"/>
  <c r="CJ415" i="4"/>
  <c r="CK415" i="4"/>
  <c r="CL415" i="4"/>
  <c r="CM415" i="4" s="1"/>
  <c r="CN415" i="4"/>
  <c r="CO415" i="4"/>
  <c r="CP415" i="4"/>
  <c r="CQ415" i="4"/>
  <c r="CR415" i="4"/>
  <c r="CS415" i="4"/>
  <c r="CT415" i="4"/>
  <c r="CU415" i="4"/>
  <c r="CV415" i="4"/>
  <c r="CW415" i="4"/>
  <c r="CX415" i="4"/>
  <c r="CY415" i="4"/>
  <c r="CZ415" i="4"/>
  <c r="DA415" i="4"/>
  <c r="DB415" i="4"/>
  <c r="DC415" i="4"/>
  <c r="DD415" i="4"/>
  <c r="DE415" i="4"/>
  <c r="DF415" i="4"/>
  <c r="DG415" i="4"/>
  <c r="DH415" i="4"/>
  <c r="DI415" i="4"/>
  <c r="DJ415" i="4"/>
  <c r="DK415" i="4"/>
  <c r="DL415" i="4"/>
  <c r="DM415" i="4"/>
  <c r="DN415" i="4"/>
  <c r="DO415" i="4"/>
  <c r="DP415" i="4"/>
  <c r="DQ415" i="4"/>
  <c r="DR415" i="4"/>
  <c r="DS415" i="4"/>
  <c r="DT415" i="4"/>
  <c r="DU415" i="4"/>
  <c r="DV415" i="4"/>
  <c r="DW415" i="4"/>
  <c r="EC415" i="4"/>
  <c r="ED415" i="4"/>
  <c r="EE415" i="4"/>
  <c r="EF415" i="4"/>
  <c r="EG415" i="4"/>
  <c r="EH415" i="4"/>
  <c r="EI415" i="4"/>
  <c r="EJ415" i="4"/>
  <c r="EK415" i="4"/>
  <c r="EL415" i="4"/>
  <c r="EM415" i="4"/>
  <c r="EN415" i="4"/>
  <c r="EO415" i="4"/>
  <c r="EP415" i="4"/>
  <c r="EQ415" i="4"/>
  <c r="ER415" i="4"/>
  <c r="ES415" i="4"/>
  <c r="ET415" i="4"/>
  <c r="EU415" i="4"/>
  <c r="EV415" i="4"/>
  <c r="EW415" i="4"/>
  <c r="B416" i="4"/>
  <c r="C416" i="4"/>
  <c r="D416" i="4"/>
  <c r="E416" i="4"/>
  <c r="F416" i="4"/>
  <c r="G416" i="4"/>
  <c r="H416" i="4"/>
  <c r="M416" i="4" s="1"/>
  <c r="N416" i="4" s="1"/>
  <c r="O416" i="4" s="1" a="1"/>
  <c r="O416" i="4" s="1"/>
  <c r="R416" i="4"/>
  <c r="S416" i="4"/>
  <c r="T416" i="4"/>
  <c r="U416" i="4"/>
  <c r="V416" i="4"/>
  <c r="W416" i="4"/>
  <c r="X416" i="4"/>
  <c r="Y416" i="4"/>
  <c r="Z416" i="4"/>
  <c r="AA416" i="4"/>
  <c r="AB416" i="4"/>
  <c r="AC416" i="4"/>
  <c r="AD416" i="4"/>
  <c r="AE416" i="4" s="1"/>
  <c r="AF416" i="4"/>
  <c r="AG416" i="4" s="1"/>
  <c r="AH416" i="4"/>
  <c r="AI416" i="4"/>
  <c r="AJ416" i="4"/>
  <c r="AK416" i="4"/>
  <c r="AL416" i="4"/>
  <c r="AN416" i="4"/>
  <c r="AM416" i="4" s="1"/>
  <c r="AO416" i="4"/>
  <c r="AP416" i="4"/>
  <c r="AQ416" i="4"/>
  <c r="AR416" i="4"/>
  <c r="AS416" i="4"/>
  <c r="AT416" i="4"/>
  <c r="AU416" i="4"/>
  <c r="AV416" i="4"/>
  <c r="AW416" i="4"/>
  <c r="AX416" i="4"/>
  <c r="AY416" i="4"/>
  <c r="AZ416" i="4"/>
  <c r="BA416" i="4"/>
  <c r="BB416" i="4"/>
  <c r="BC416" i="4"/>
  <c r="BD416" i="4"/>
  <c r="BE416" i="4"/>
  <c r="BF416" i="4"/>
  <c r="BG416" i="4"/>
  <c r="BH416" i="4"/>
  <c r="BI416" i="4"/>
  <c r="BJ416" i="4"/>
  <c r="BK416" i="4"/>
  <c r="BL416" i="4"/>
  <c r="BM416" i="4"/>
  <c r="BN416" i="4"/>
  <c r="BO416" i="4"/>
  <c r="BP416" i="4"/>
  <c r="BQ416" i="4"/>
  <c r="BR416" i="4"/>
  <c r="BS416" i="4"/>
  <c r="BT416" i="4"/>
  <c r="BU416" i="4"/>
  <c r="BV416" i="4"/>
  <c r="BW416" i="4"/>
  <c r="BX416" i="4"/>
  <c r="BY416" i="4"/>
  <c r="BZ416" i="4"/>
  <c r="CA416" i="4"/>
  <c r="CB416" i="4"/>
  <c r="CC416" i="4"/>
  <c r="CD416" i="4"/>
  <c r="CE416" i="4"/>
  <c r="CF416" i="4"/>
  <c r="CG416" i="4"/>
  <c r="CH416" i="4"/>
  <c r="CI416" i="4"/>
  <c r="CJ416" i="4"/>
  <c r="CK416" i="4"/>
  <c r="CL416" i="4"/>
  <c r="CM416" i="4" s="1"/>
  <c r="CN416" i="4"/>
  <c r="CO416" i="4"/>
  <c r="CP416" i="4"/>
  <c r="CQ416" i="4"/>
  <c r="CR416" i="4"/>
  <c r="CS416" i="4"/>
  <c r="CT416" i="4"/>
  <c r="CU416" i="4"/>
  <c r="CV416" i="4"/>
  <c r="CW416" i="4"/>
  <c r="CX416" i="4"/>
  <c r="CY416" i="4"/>
  <c r="CZ416" i="4"/>
  <c r="DA416" i="4"/>
  <c r="DB416" i="4"/>
  <c r="DC416" i="4"/>
  <c r="DD416" i="4"/>
  <c r="DE416" i="4"/>
  <c r="DF416" i="4"/>
  <c r="DG416" i="4"/>
  <c r="DH416" i="4"/>
  <c r="DI416" i="4"/>
  <c r="DJ416" i="4"/>
  <c r="DK416" i="4"/>
  <c r="DL416" i="4"/>
  <c r="DM416" i="4"/>
  <c r="DN416" i="4"/>
  <c r="DO416" i="4"/>
  <c r="DP416" i="4"/>
  <c r="DQ416" i="4"/>
  <c r="DR416" i="4"/>
  <c r="DS416" i="4"/>
  <c r="DT416" i="4"/>
  <c r="DU416" i="4"/>
  <c r="DV416" i="4"/>
  <c r="DW416" i="4"/>
  <c r="EC416" i="4"/>
  <c r="ED416" i="4"/>
  <c r="EE416" i="4"/>
  <c r="EF416" i="4"/>
  <c r="EG416" i="4"/>
  <c r="EH416" i="4"/>
  <c r="EI416" i="4"/>
  <c r="EJ416" i="4"/>
  <c r="EK416" i="4"/>
  <c r="EL416" i="4"/>
  <c r="EM416" i="4"/>
  <c r="EN416" i="4"/>
  <c r="EO416" i="4"/>
  <c r="EP416" i="4"/>
  <c r="EQ416" i="4"/>
  <c r="ER416" i="4"/>
  <c r="ES416" i="4"/>
  <c r="ET416" i="4"/>
  <c r="EU416" i="4"/>
  <c r="EV416" i="4"/>
  <c r="EW416" i="4"/>
  <c r="B417" i="4"/>
  <c r="C417" i="4"/>
  <c r="D417" i="4"/>
  <c r="E417" i="4"/>
  <c r="F417" i="4"/>
  <c r="G417" i="4"/>
  <c r="H417" i="4"/>
  <c r="M417" i="4" s="1"/>
  <c r="N417" i="4" s="1"/>
  <c r="O417" i="4" s="1" a="1"/>
  <c r="O417" i="4" s="1"/>
  <c r="R417" i="4"/>
  <c r="S417" i="4"/>
  <c r="T417" i="4"/>
  <c r="U417" i="4"/>
  <c r="V417" i="4"/>
  <c r="W417" i="4"/>
  <c r="X417" i="4"/>
  <c r="Y417" i="4"/>
  <c r="Z417" i="4"/>
  <c r="AA417" i="4"/>
  <c r="AB417" i="4"/>
  <c r="AC417" i="4"/>
  <c r="AD417" i="4"/>
  <c r="AE417" i="4" s="1"/>
  <c r="AF417" i="4"/>
  <c r="AG417" i="4" s="1"/>
  <c r="AH417" i="4"/>
  <c r="AI417" i="4"/>
  <c r="AJ417" i="4"/>
  <c r="AK417" i="4"/>
  <c r="AL417" i="4"/>
  <c r="AN417" i="4"/>
  <c r="AM417" i="4" s="1"/>
  <c r="AO417" i="4"/>
  <c r="AP417" i="4"/>
  <c r="AQ417" i="4"/>
  <c r="AR417" i="4"/>
  <c r="AS417" i="4"/>
  <c r="AT417" i="4"/>
  <c r="AU417" i="4"/>
  <c r="AV417" i="4"/>
  <c r="AW417" i="4"/>
  <c r="AX417" i="4"/>
  <c r="AY417" i="4"/>
  <c r="AZ417" i="4"/>
  <c r="BA417" i="4"/>
  <c r="BB417" i="4"/>
  <c r="BC417" i="4"/>
  <c r="BD417" i="4"/>
  <c r="BE417" i="4"/>
  <c r="BF417" i="4"/>
  <c r="BG417" i="4"/>
  <c r="BH417" i="4"/>
  <c r="BI417" i="4"/>
  <c r="BJ417" i="4"/>
  <c r="BK417" i="4"/>
  <c r="BL417" i="4"/>
  <c r="BM417" i="4"/>
  <c r="BN417" i="4"/>
  <c r="BO417" i="4"/>
  <c r="BP417" i="4"/>
  <c r="BQ417" i="4"/>
  <c r="BR417" i="4"/>
  <c r="BS417" i="4"/>
  <c r="BT417" i="4"/>
  <c r="BU417" i="4"/>
  <c r="BV417" i="4"/>
  <c r="BW417" i="4"/>
  <c r="BX417" i="4"/>
  <c r="BY417" i="4"/>
  <c r="BZ417" i="4"/>
  <c r="CA417" i="4"/>
  <c r="CB417" i="4"/>
  <c r="CC417" i="4"/>
  <c r="CD417" i="4"/>
  <c r="CE417" i="4"/>
  <c r="CF417" i="4"/>
  <c r="CG417" i="4"/>
  <c r="CH417" i="4"/>
  <c r="CI417" i="4"/>
  <c r="CJ417" i="4"/>
  <c r="CK417" i="4"/>
  <c r="CL417" i="4"/>
  <c r="CM417" i="4" s="1"/>
  <c r="CN417" i="4"/>
  <c r="CO417" i="4"/>
  <c r="CP417" i="4"/>
  <c r="CQ417" i="4"/>
  <c r="CR417" i="4"/>
  <c r="CS417" i="4"/>
  <c r="CT417" i="4"/>
  <c r="CU417" i="4"/>
  <c r="CV417" i="4"/>
  <c r="CW417" i="4"/>
  <c r="CX417" i="4"/>
  <c r="CY417" i="4"/>
  <c r="CZ417" i="4"/>
  <c r="DA417" i="4"/>
  <c r="DB417" i="4"/>
  <c r="DC417" i="4"/>
  <c r="DD417" i="4"/>
  <c r="DE417" i="4"/>
  <c r="DF417" i="4"/>
  <c r="DG417" i="4"/>
  <c r="DH417" i="4"/>
  <c r="DI417" i="4"/>
  <c r="DJ417" i="4"/>
  <c r="DK417" i="4"/>
  <c r="DL417" i="4"/>
  <c r="DM417" i="4"/>
  <c r="DN417" i="4"/>
  <c r="DO417" i="4"/>
  <c r="DP417" i="4"/>
  <c r="DQ417" i="4"/>
  <c r="DR417" i="4"/>
  <c r="DS417" i="4"/>
  <c r="DT417" i="4"/>
  <c r="DU417" i="4"/>
  <c r="DV417" i="4"/>
  <c r="DW417" i="4"/>
  <c r="EC417" i="4"/>
  <c r="ED417" i="4"/>
  <c r="EE417" i="4"/>
  <c r="EF417" i="4"/>
  <c r="EG417" i="4"/>
  <c r="EH417" i="4"/>
  <c r="EI417" i="4"/>
  <c r="EJ417" i="4"/>
  <c r="EK417" i="4"/>
  <c r="EL417" i="4"/>
  <c r="EM417" i="4"/>
  <c r="EN417" i="4"/>
  <c r="EO417" i="4"/>
  <c r="EP417" i="4"/>
  <c r="EQ417" i="4"/>
  <c r="ER417" i="4"/>
  <c r="ES417" i="4"/>
  <c r="ET417" i="4"/>
  <c r="EU417" i="4"/>
  <c r="EV417" i="4"/>
  <c r="EW417" i="4"/>
  <c r="B418" i="4"/>
  <c r="C418" i="4"/>
  <c r="D418" i="4"/>
  <c r="E418" i="4"/>
  <c r="F418" i="4"/>
  <c r="G418" i="4"/>
  <c r="H418" i="4"/>
  <c r="M418" i="4" s="1"/>
  <c r="N418" i="4" s="1"/>
  <c r="O418" i="4" s="1" a="1"/>
  <c r="O418" i="4" s="1"/>
  <c r="R418" i="4"/>
  <c r="S418" i="4"/>
  <c r="T418" i="4"/>
  <c r="U418" i="4"/>
  <c r="V418" i="4"/>
  <c r="W418" i="4"/>
  <c r="X418" i="4"/>
  <c r="Y418" i="4"/>
  <c r="Z418" i="4"/>
  <c r="AA418" i="4"/>
  <c r="AB418" i="4"/>
  <c r="AC418" i="4"/>
  <c r="AD418" i="4"/>
  <c r="AE418" i="4" s="1"/>
  <c r="AF418" i="4"/>
  <c r="AG418" i="4" s="1"/>
  <c r="AH418" i="4"/>
  <c r="AI418" i="4"/>
  <c r="AJ418" i="4"/>
  <c r="AK418" i="4"/>
  <c r="AL418" i="4"/>
  <c r="AN418" i="4"/>
  <c r="AM418" i="4" s="1"/>
  <c r="AO418" i="4"/>
  <c r="AP418" i="4"/>
  <c r="AQ418" i="4"/>
  <c r="AR418" i="4"/>
  <c r="AS418" i="4"/>
  <c r="AT418" i="4"/>
  <c r="AU418" i="4"/>
  <c r="AV418" i="4"/>
  <c r="AW418" i="4"/>
  <c r="AX418" i="4"/>
  <c r="AY418" i="4"/>
  <c r="AZ418" i="4"/>
  <c r="BA418" i="4"/>
  <c r="BB418" i="4"/>
  <c r="BC418" i="4"/>
  <c r="BD418" i="4"/>
  <c r="BE418" i="4"/>
  <c r="BF418" i="4"/>
  <c r="BG418" i="4"/>
  <c r="BH418" i="4"/>
  <c r="BI418" i="4"/>
  <c r="BJ418" i="4"/>
  <c r="BK418" i="4"/>
  <c r="BL418" i="4"/>
  <c r="BM418" i="4"/>
  <c r="BN418" i="4"/>
  <c r="BO418" i="4"/>
  <c r="BP418" i="4"/>
  <c r="BQ418" i="4"/>
  <c r="BR418" i="4"/>
  <c r="BS418" i="4"/>
  <c r="BT418" i="4"/>
  <c r="BU418" i="4"/>
  <c r="BV418" i="4"/>
  <c r="BW418" i="4"/>
  <c r="BX418" i="4"/>
  <c r="BY418" i="4"/>
  <c r="BZ418" i="4"/>
  <c r="CA418" i="4"/>
  <c r="CB418" i="4"/>
  <c r="CC418" i="4"/>
  <c r="CD418" i="4"/>
  <c r="CE418" i="4"/>
  <c r="CF418" i="4"/>
  <c r="CG418" i="4"/>
  <c r="CH418" i="4"/>
  <c r="CI418" i="4"/>
  <c r="CJ418" i="4"/>
  <c r="CK418" i="4"/>
  <c r="CL418" i="4"/>
  <c r="CM418" i="4" s="1"/>
  <c r="CN418" i="4"/>
  <c r="CO418" i="4"/>
  <c r="CP418" i="4"/>
  <c r="CQ418" i="4"/>
  <c r="CR418" i="4"/>
  <c r="CS418" i="4"/>
  <c r="CT418" i="4"/>
  <c r="CU418" i="4"/>
  <c r="CV418" i="4"/>
  <c r="CW418" i="4"/>
  <c r="CX418" i="4"/>
  <c r="CY418" i="4"/>
  <c r="CZ418" i="4"/>
  <c r="DA418" i="4"/>
  <c r="DB418" i="4"/>
  <c r="DC418" i="4"/>
  <c r="DD418" i="4"/>
  <c r="DE418" i="4"/>
  <c r="DF418" i="4"/>
  <c r="DG418" i="4"/>
  <c r="DH418" i="4"/>
  <c r="DI418" i="4"/>
  <c r="DJ418" i="4"/>
  <c r="DK418" i="4"/>
  <c r="DL418" i="4"/>
  <c r="DM418" i="4"/>
  <c r="DN418" i="4"/>
  <c r="DO418" i="4"/>
  <c r="DP418" i="4"/>
  <c r="DQ418" i="4"/>
  <c r="DR418" i="4"/>
  <c r="DS418" i="4"/>
  <c r="DT418" i="4"/>
  <c r="DU418" i="4"/>
  <c r="DV418" i="4"/>
  <c r="DW418" i="4"/>
  <c r="EC418" i="4"/>
  <c r="ED418" i="4"/>
  <c r="EE418" i="4"/>
  <c r="EF418" i="4"/>
  <c r="EG418" i="4"/>
  <c r="EH418" i="4"/>
  <c r="EI418" i="4"/>
  <c r="EJ418" i="4"/>
  <c r="EK418" i="4"/>
  <c r="EL418" i="4"/>
  <c r="EM418" i="4"/>
  <c r="EN418" i="4"/>
  <c r="EO418" i="4"/>
  <c r="EP418" i="4"/>
  <c r="EQ418" i="4"/>
  <c r="ER418" i="4"/>
  <c r="ES418" i="4"/>
  <c r="ET418" i="4"/>
  <c r="EU418" i="4"/>
  <c r="EV418" i="4"/>
  <c r="EW418" i="4"/>
  <c r="B419" i="4"/>
  <c r="C419" i="4"/>
  <c r="D419" i="4"/>
  <c r="E419" i="4"/>
  <c r="F419" i="4"/>
  <c r="G419" i="4"/>
  <c r="H419" i="4"/>
  <c r="M419" i="4" s="1"/>
  <c r="N419" i="4" s="1"/>
  <c r="O419" i="4" s="1" a="1"/>
  <c r="O419" i="4" s="1"/>
  <c r="R419" i="4"/>
  <c r="S419" i="4"/>
  <c r="T419" i="4"/>
  <c r="U419" i="4"/>
  <c r="V419" i="4"/>
  <c r="W419" i="4"/>
  <c r="X419" i="4"/>
  <c r="Y419" i="4"/>
  <c r="Z419" i="4"/>
  <c r="AA419" i="4"/>
  <c r="AB419" i="4"/>
  <c r="AC419" i="4"/>
  <c r="AD419" i="4"/>
  <c r="AE419" i="4" s="1"/>
  <c r="AF419" i="4"/>
  <c r="AG419" i="4" s="1"/>
  <c r="AH419" i="4"/>
  <c r="AI419" i="4"/>
  <c r="AJ419" i="4"/>
  <c r="AK419" i="4"/>
  <c r="AL419" i="4"/>
  <c r="AN419" i="4"/>
  <c r="AM419" i="4" s="1"/>
  <c r="AO419" i="4"/>
  <c r="AP419" i="4"/>
  <c r="AQ419" i="4"/>
  <c r="AR419" i="4"/>
  <c r="AS419" i="4"/>
  <c r="AT419" i="4"/>
  <c r="AU419" i="4"/>
  <c r="AV419" i="4"/>
  <c r="AW419" i="4"/>
  <c r="AX419" i="4"/>
  <c r="AY419" i="4"/>
  <c r="AZ419" i="4"/>
  <c r="BA419" i="4"/>
  <c r="BB419" i="4"/>
  <c r="BC419" i="4"/>
  <c r="BD419" i="4"/>
  <c r="BE419" i="4"/>
  <c r="BF419" i="4"/>
  <c r="BG419" i="4"/>
  <c r="BH419" i="4"/>
  <c r="BI419" i="4"/>
  <c r="BJ419" i="4"/>
  <c r="BK419" i="4"/>
  <c r="BL419" i="4"/>
  <c r="BM419" i="4"/>
  <c r="BN419" i="4"/>
  <c r="BO419" i="4"/>
  <c r="BP419" i="4"/>
  <c r="BQ419" i="4"/>
  <c r="BR419" i="4"/>
  <c r="BS419" i="4"/>
  <c r="BT419" i="4"/>
  <c r="BU419" i="4"/>
  <c r="BV419" i="4"/>
  <c r="BW419" i="4"/>
  <c r="BX419" i="4"/>
  <c r="BY419" i="4"/>
  <c r="BZ419" i="4"/>
  <c r="CA419" i="4"/>
  <c r="CB419" i="4"/>
  <c r="CC419" i="4"/>
  <c r="CD419" i="4"/>
  <c r="CE419" i="4"/>
  <c r="CF419" i="4"/>
  <c r="CG419" i="4"/>
  <c r="CH419" i="4"/>
  <c r="CI419" i="4"/>
  <c r="CJ419" i="4"/>
  <c r="CK419" i="4"/>
  <c r="CL419" i="4"/>
  <c r="CM419" i="4" s="1"/>
  <c r="CN419" i="4"/>
  <c r="CO419" i="4"/>
  <c r="CP419" i="4"/>
  <c r="CQ419" i="4"/>
  <c r="CR419" i="4"/>
  <c r="CS419" i="4"/>
  <c r="CT419" i="4"/>
  <c r="CU419" i="4"/>
  <c r="CV419" i="4"/>
  <c r="CW419" i="4"/>
  <c r="CX419" i="4"/>
  <c r="CY419" i="4"/>
  <c r="CZ419" i="4"/>
  <c r="DA419" i="4"/>
  <c r="DB419" i="4"/>
  <c r="DC419" i="4"/>
  <c r="DD419" i="4"/>
  <c r="DE419" i="4"/>
  <c r="DF419" i="4"/>
  <c r="DG419" i="4"/>
  <c r="DH419" i="4"/>
  <c r="DI419" i="4"/>
  <c r="DJ419" i="4"/>
  <c r="DK419" i="4"/>
  <c r="DL419" i="4"/>
  <c r="DM419" i="4"/>
  <c r="DN419" i="4"/>
  <c r="DO419" i="4"/>
  <c r="DP419" i="4"/>
  <c r="DQ419" i="4"/>
  <c r="DR419" i="4"/>
  <c r="DS419" i="4"/>
  <c r="DT419" i="4"/>
  <c r="DU419" i="4"/>
  <c r="DV419" i="4"/>
  <c r="DW419" i="4"/>
  <c r="EC419" i="4"/>
  <c r="ED419" i="4"/>
  <c r="EE419" i="4"/>
  <c r="EF419" i="4"/>
  <c r="EG419" i="4"/>
  <c r="EH419" i="4"/>
  <c r="EI419" i="4"/>
  <c r="EJ419" i="4"/>
  <c r="EK419" i="4"/>
  <c r="EL419" i="4"/>
  <c r="EM419" i="4"/>
  <c r="EN419" i="4"/>
  <c r="EO419" i="4"/>
  <c r="EP419" i="4"/>
  <c r="EQ419" i="4"/>
  <c r="ER419" i="4"/>
  <c r="ES419" i="4"/>
  <c r="ET419" i="4"/>
  <c r="EU419" i="4"/>
  <c r="EV419" i="4"/>
  <c r="EW419" i="4"/>
  <c r="B420" i="4"/>
  <c r="C420" i="4"/>
  <c r="D420" i="4"/>
  <c r="E420" i="4"/>
  <c r="F420" i="4"/>
  <c r="G420" i="4"/>
  <c r="H420" i="4"/>
  <c r="M420" i="4" s="1"/>
  <c r="N420" i="4" s="1"/>
  <c r="O420" i="4" s="1" a="1"/>
  <c r="O420" i="4" s="1"/>
  <c r="R420" i="4"/>
  <c r="S420" i="4"/>
  <c r="T420" i="4"/>
  <c r="U420" i="4"/>
  <c r="V420" i="4"/>
  <c r="W420" i="4"/>
  <c r="X420" i="4"/>
  <c r="Y420" i="4"/>
  <c r="Z420" i="4"/>
  <c r="AA420" i="4"/>
  <c r="AB420" i="4"/>
  <c r="AC420" i="4"/>
  <c r="AD420" i="4"/>
  <c r="AE420" i="4" s="1"/>
  <c r="AF420" i="4"/>
  <c r="AG420" i="4" s="1"/>
  <c r="AH420" i="4"/>
  <c r="AI420" i="4"/>
  <c r="AJ420" i="4"/>
  <c r="AK420" i="4"/>
  <c r="AL420" i="4"/>
  <c r="AN420" i="4"/>
  <c r="AM420" i="4" s="1"/>
  <c r="AO420" i="4"/>
  <c r="AP420" i="4"/>
  <c r="AQ420" i="4"/>
  <c r="AR420" i="4"/>
  <c r="AS420" i="4"/>
  <c r="AT420" i="4"/>
  <c r="AU420" i="4"/>
  <c r="AV420" i="4"/>
  <c r="AW420" i="4"/>
  <c r="AX420" i="4"/>
  <c r="AY420" i="4"/>
  <c r="AZ420" i="4"/>
  <c r="BA420" i="4"/>
  <c r="BB420" i="4"/>
  <c r="BC420" i="4"/>
  <c r="BD420" i="4"/>
  <c r="BE420" i="4"/>
  <c r="BF420" i="4"/>
  <c r="BG420" i="4"/>
  <c r="BH420" i="4"/>
  <c r="BI420" i="4"/>
  <c r="BJ420" i="4"/>
  <c r="BK420" i="4"/>
  <c r="BL420" i="4"/>
  <c r="BM420" i="4"/>
  <c r="BN420" i="4"/>
  <c r="BO420" i="4"/>
  <c r="BP420" i="4"/>
  <c r="BQ420" i="4"/>
  <c r="BR420" i="4"/>
  <c r="BS420" i="4"/>
  <c r="BT420" i="4"/>
  <c r="BU420" i="4"/>
  <c r="BV420" i="4"/>
  <c r="BW420" i="4"/>
  <c r="BX420" i="4"/>
  <c r="BY420" i="4"/>
  <c r="BZ420" i="4"/>
  <c r="CA420" i="4"/>
  <c r="CB420" i="4"/>
  <c r="CC420" i="4"/>
  <c r="CD420" i="4"/>
  <c r="CE420" i="4"/>
  <c r="CF420" i="4"/>
  <c r="CG420" i="4"/>
  <c r="CH420" i="4"/>
  <c r="CI420" i="4"/>
  <c r="CJ420" i="4"/>
  <c r="CK420" i="4"/>
  <c r="CL420" i="4"/>
  <c r="CM420" i="4" s="1"/>
  <c r="CN420" i="4"/>
  <c r="CO420" i="4"/>
  <c r="CP420" i="4"/>
  <c r="CQ420" i="4"/>
  <c r="CR420" i="4"/>
  <c r="CS420" i="4"/>
  <c r="CT420" i="4"/>
  <c r="CU420" i="4"/>
  <c r="CV420" i="4"/>
  <c r="CW420" i="4"/>
  <c r="CX420" i="4"/>
  <c r="CY420" i="4"/>
  <c r="CZ420" i="4"/>
  <c r="DA420" i="4"/>
  <c r="DB420" i="4"/>
  <c r="DC420" i="4"/>
  <c r="DD420" i="4"/>
  <c r="DE420" i="4"/>
  <c r="DF420" i="4"/>
  <c r="DG420" i="4"/>
  <c r="DH420" i="4"/>
  <c r="DI420" i="4"/>
  <c r="DJ420" i="4"/>
  <c r="DK420" i="4"/>
  <c r="DL420" i="4"/>
  <c r="DM420" i="4"/>
  <c r="DN420" i="4"/>
  <c r="DO420" i="4"/>
  <c r="DP420" i="4"/>
  <c r="DQ420" i="4"/>
  <c r="DR420" i="4"/>
  <c r="DS420" i="4"/>
  <c r="DT420" i="4"/>
  <c r="DU420" i="4"/>
  <c r="DV420" i="4"/>
  <c r="DW420" i="4"/>
  <c r="EC420" i="4"/>
  <c r="ED420" i="4"/>
  <c r="EE420" i="4"/>
  <c r="EF420" i="4"/>
  <c r="EG420" i="4"/>
  <c r="EH420" i="4"/>
  <c r="EI420" i="4"/>
  <c r="EJ420" i="4"/>
  <c r="EK420" i="4"/>
  <c r="EL420" i="4"/>
  <c r="EM420" i="4"/>
  <c r="EN420" i="4"/>
  <c r="EO420" i="4"/>
  <c r="EP420" i="4"/>
  <c r="EQ420" i="4"/>
  <c r="ER420" i="4"/>
  <c r="ES420" i="4"/>
  <c r="ET420" i="4"/>
  <c r="EU420" i="4"/>
  <c r="EV420" i="4"/>
  <c r="EW420" i="4"/>
  <c r="B421" i="4"/>
  <c r="C421" i="4"/>
  <c r="D421" i="4"/>
  <c r="E421" i="4"/>
  <c r="F421" i="4"/>
  <c r="G421" i="4"/>
  <c r="H421" i="4"/>
  <c r="M421" i="4" s="1"/>
  <c r="N421" i="4" s="1"/>
  <c r="O421" i="4" s="1" a="1"/>
  <c r="O421" i="4" s="1"/>
  <c r="R421" i="4"/>
  <c r="S421" i="4"/>
  <c r="T421" i="4"/>
  <c r="U421" i="4"/>
  <c r="V421" i="4"/>
  <c r="W421" i="4"/>
  <c r="X421" i="4"/>
  <c r="Y421" i="4"/>
  <c r="Z421" i="4"/>
  <c r="AA421" i="4"/>
  <c r="AB421" i="4"/>
  <c r="AC421" i="4"/>
  <c r="AD421" i="4"/>
  <c r="AE421" i="4" s="1"/>
  <c r="AF421" i="4"/>
  <c r="AG421" i="4" s="1"/>
  <c r="AH421" i="4"/>
  <c r="AI421" i="4"/>
  <c r="AJ421" i="4"/>
  <c r="AK421" i="4"/>
  <c r="AL421" i="4"/>
  <c r="AN421" i="4"/>
  <c r="AM421" i="4" s="1"/>
  <c r="AO421" i="4"/>
  <c r="AP421" i="4"/>
  <c r="AQ421" i="4"/>
  <c r="AR421" i="4"/>
  <c r="AS421" i="4"/>
  <c r="AT421" i="4"/>
  <c r="AU421" i="4"/>
  <c r="AV421" i="4"/>
  <c r="AW421" i="4"/>
  <c r="AX421" i="4"/>
  <c r="AY421" i="4"/>
  <c r="AZ421" i="4"/>
  <c r="BA421" i="4"/>
  <c r="BB421" i="4"/>
  <c r="BC421" i="4"/>
  <c r="BD421" i="4"/>
  <c r="BE421" i="4"/>
  <c r="BF421" i="4"/>
  <c r="BG421" i="4"/>
  <c r="BH421" i="4"/>
  <c r="BI421" i="4"/>
  <c r="BJ421" i="4"/>
  <c r="BK421" i="4"/>
  <c r="BL421" i="4"/>
  <c r="BM421" i="4"/>
  <c r="BN421" i="4"/>
  <c r="BO421" i="4"/>
  <c r="BP421" i="4"/>
  <c r="BQ421" i="4"/>
  <c r="BR421" i="4"/>
  <c r="BS421" i="4"/>
  <c r="BT421" i="4"/>
  <c r="BU421" i="4"/>
  <c r="BV421" i="4"/>
  <c r="BW421" i="4"/>
  <c r="BX421" i="4"/>
  <c r="BY421" i="4"/>
  <c r="BZ421" i="4"/>
  <c r="CA421" i="4"/>
  <c r="CB421" i="4"/>
  <c r="CC421" i="4"/>
  <c r="CD421" i="4"/>
  <c r="CE421" i="4"/>
  <c r="CF421" i="4"/>
  <c r="CG421" i="4"/>
  <c r="CH421" i="4"/>
  <c r="CI421" i="4"/>
  <c r="CJ421" i="4"/>
  <c r="CK421" i="4"/>
  <c r="CL421" i="4"/>
  <c r="CM421" i="4" s="1"/>
  <c r="CN421" i="4"/>
  <c r="CO421" i="4"/>
  <c r="CP421" i="4"/>
  <c r="CQ421" i="4"/>
  <c r="CR421" i="4"/>
  <c r="CS421" i="4"/>
  <c r="CT421" i="4"/>
  <c r="CU421" i="4"/>
  <c r="CV421" i="4"/>
  <c r="CW421" i="4"/>
  <c r="CX421" i="4"/>
  <c r="CY421" i="4"/>
  <c r="CZ421" i="4"/>
  <c r="DA421" i="4"/>
  <c r="DB421" i="4"/>
  <c r="DC421" i="4"/>
  <c r="DD421" i="4"/>
  <c r="DE421" i="4"/>
  <c r="DF421" i="4"/>
  <c r="DG421" i="4"/>
  <c r="DH421" i="4"/>
  <c r="DI421" i="4"/>
  <c r="DJ421" i="4"/>
  <c r="DK421" i="4"/>
  <c r="DL421" i="4"/>
  <c r="DM421" i="4"/>
  <c r="DN421" i="4"/>
  <c r="DO421" i="4"/>
  <c r="DP421" i="4"/>
  <c r="DQ421" i="4"/>
  <c r="DR421" i="4"/>
  <c r="DS421" i="4"/>
  <c r="DT421" i="4"/>
  <c r="DU421" i="4"/>
  <c r="DV421" i="4"/>
  <c r="DW421" i="4"/>
  <c r="EC421" i="4"/>
  <c r="ED421" i="4"/>
  <c r="EE421" i="4"/>
  <c r="EF421" i="4"/>
  <c r="EG421" i="4"/>
  <c r="EH421" i="4"/>
  <c r="EI421" i="4"/>
  <c r="EJ421" i="4"/>
  <c r="EK421" i="4"/>
  <c r="EL421" i="4"/>
  <c r="EM421" i="4"/>
  <c r="EN421" i="4"/>
  <c r="EO421" i="4"/>
  <c r="EP421" i="4"/>
  <c r="EQ421" i="4"/>
  <c r="ER421" i="4"/>
  <c r="ES421" i="4"/>
  <c r="ET421" i="4"/>
  <c r="EU421" i="4"/>
  <c r="EV421" i="4"/>
  <c r="EW421" i="4"/>
  <c r="B422" i="4"/>
  <c r="C422" i="4"/>
  <c r="D422" i="4"/>
  <c r="E422" i="4"/>
  <c r="F422" i="4"/>
  <c r="G422" i="4"/>
  <c r="H422" i="4"/>
  <c r="M422" i="4" s="1"/>
  <c r="N422" i="4" s="1"/>
  <c r="O422" i="4" s="1" a="1"/>
  <c r="O422" i="4" s="1"/>
  <c r="R422" i="4"/>
  <c r="S422" i="4"/>
  <c r="T422" i="4"/>
  <c r="U422" i="4"/>
  <c r="V422" i="4"/>
  <c r="W422" i="4"/>
  <c r="X422" i="4"/>
  <c r="Y422" i="4"/>
  <c r="Z422" i="4"/>
  <c r="AA422" i="4"/>
  <c r="AB422" i="4"/>
  <c r="AC422" i="4"/>
  <c r="AD422" i="4"/>
  <c r="AE422" i="4" s="1"/>
  <c r="AF422" i="4"/>
  <c r="AG422" i="4" s="1"/>
  <c r="AH422" i="4"/>
  <c r="AI422" i="4"/>
  <c r="AJ422" i="4"/>
  <c r="AK422" i="4"/>
  <c r="AL422" i="4"/>
  <c r="AN422" i="4"/>
  <c r="AM422" i="4" s="1"/>
  <c r="AO422" i="4"/>
  <c r="AP422" i="4"/>
  <c r="AQ422" i="4"/>
  <c r="AR422" i="4"/>
  <c r="AS422" i="4"/>
  <c r="AT422" i="4"/>
  <c r="AU422" i="4"/>
  <c r="AV422" i="4"/>
  <c r="AW422" i="4"/>
  <c r="AX422" i="4"/>
  <c r="AY422" i="4"/>
  <c r="AZ422" i="4"/>
  <c r="BA422" i="4"/>
  <c r="BB422" i="4"/>
  <c r="BC422" i="4"/>
  <c r="BD422" i="4"/>
  <c r="BE422" i="4"/>
  <c r="BF422" i="4"/>
  <c r="BG422" i="4"/>
  <c r="BH422" i="4"/>
  <c r="BI422" i="4"/>
  <c r="BJ422" i="4"/>
  <c r="BK422" i="4"/>
  <c r="BL422" i="4"/>
  <c r="BM422" i="4"/>
  <c r="BN422" i="4"/>
  <c r="BO422" i="4"/>
  <c r="BP422" i="4"/>
  <c r="BQ422" i="4"/>
  <c r="BR422" i="4"/>
  <c r="BS422" i="4"/>
  <c r="BT422" i="4"/>
  <c r="BU422" i="4"/>
  <c r="BV422" i="4"/>
  <c r="BW422" i="4"/>
  <c r="BX422" i="4"/>
  <c r="BY422" i="4"/>
  <c r="BZ422" i="4"/>
  <c r="CA422" i="4"/>
  <c r="CB422" i="4"/>
  <c r="CC422" i="4"/>
  <c r="CD422" i="4"/>
  <c r="CE422" i="4"/>
  <c r="CF422" i="4"/>
  <c r="CG422" i="4"/>
  <c r="CH422" i="4"/>
  <c r="CI422" i="4"/>
  <c r="CJ422" i="4"/>
  <c r="CK422" i="4"/>
  <c r="CL422" i="4"/>
  <c r="CM422" i="4" s="1"/>
  <c r="CN422" i="4"/>
  <c r="CO422" i="4"/>
  <c r="CP422" i="4"/>
  <c r="CQ422" i="4"/>
  <c r="CR422" i="4"/>
  <c r="CS422" i="4"/>
  <c r="CT422" i="4"/>
  <c r="CU422" i="4"/>
  <c r="CV422" i="4"/>
  <c r="CW422" i="4"/>
  <c r="CX422" i="4"/>
  <c r="CY422" i="4"/>
  <c r="CZ422" i="4"/>
  <c r="DA422" i="4"/>
  <c r="DB422" i="4"/>
  <c r="DC422" i="4"/>
  <c r="DD422" i="4"/>
  <c r="DE422" i="4"/>
  <c r="DF422" i="4"/>
  <c r="DG422" i="4"/>
  <c r="DH422" i="4"/>
  <c r="DI422" i="4"/>
  <c r="DJ422" i="4"/>
  <c r="DK422" i="4"/>
  <c r="DL422" i="4"/>
  <c r="DM422" i="4"/>
  <c r="DN422" i="4"/>
  <c r="DO422" i="4"/>
  <c r="DP422" i="4"/>
  <c r="DQ422" i="4"/>
  <c r="DR422" i="4"/>
  <c r="DS422" i="4"/>
  <c r="DT422" i="4"/>
  <c r="DU422" i="4"/>
  <c r="DV422" i="4"/>
  <c r="DW422" i="4"/>
  <c r="EC422" i="4"/>
  <c r="ED422" i="4"/>
  <c r="EE422" i="4"/>
  <c r="EF422" i="4"/>
  <c r="EG422" i="4"/>
  <c r="EH422" i="4"/>
  <c r="EI422" i="4"/>
  <c r="EJ422" i="4"/>
  <c r="EK422" i="4"/>
  <c r="EL422" i="4"/>
  <c r="EM422" i="4"/>
  <c r="EN422" i="4"/>
  <c r="EO422" i="4"/>
  <c r="EP422" i="4"/>
  <c r="EQ422" i="4"/>
  <c r="ER422" i="4"/>
  <c r="ES422" i="4"/>
  <c r="ET422" i="4"/>
  <c r="EU422" i="4"/>
  <c r="EV422" i="4"/>
  <c r="EW422" i="4"/>
  <c r="B423" i="4"/>
  <c r="C423" i="4"/>
  <c r="D423" i="4"/>
  <c r="E423" i="4"/>
  <c r="F423" i="4"/>
  <c r="G423" i="4"/>
  <c r="H423" i="4"/>
  <c r="M423" i="4" s="1"/>
  <c r="N423" i="4" s="1"/>
  <c r="O423" i="4" s="1" a="1"/>
  <c r="O423" i="4" s="1"/>
  <c r="R423" i="4"/>
  <c r="S423" i="4"/>
  <c r="T423" i="4"/>
  <c r="U423" i="4"/>
  <c r="V423" i="4"/>
  <c r="W423" i="4"/>
  <c r="X423" i="4"/>
  <c r="Y423" i="4"/>
  <c r="Z423" i="4"/>
  <c r="AA423" i="4"/>
  <c r="AB423" i="4"/>
  <c r="AC423" i="4"/>
  <c r="AD423" i="4"/>
  <c r="AE423" i="4" s="1"/>
  <c r="AF423" i="4"/>
  <c r="AG423" i="4" s="1"/>
  <c r="AH423" i="4"/>
  <c r="AI423" i="4"/>
  <c r="AJ423" i="4"/>
  <c r="AK423" i="4"/>
  <c r="AL423" i="4"/>
  <c r="AN423" i="4"/>
  <c r="AM423" i="4" s="1"/>
  <c r="AO423" i="4"/>
  <c r="AP423" i="4"/>
  <c r="AQ423" i="4"/>
  <c r="AR423" i="4"/>
  <c r="AS423" i="4"/>
  <c r="AT423" i="4"/>
  <c r="AU423" i="4"/>
  <c r="AV423" i="4"/>
  <c r="AW423" i="4"/>
  <c r="AX423" i="4"/>
  <c r="AY423" i="4"/>
  <c r="AZ423" i="4"/>
  <c r="BA423" i="4"/>
  <c r="BB423" i="4"/>
  <c r="BC423" i="4"/>
  <c r="BD423" i="4"/>
  <c r="BE423" i="4"/>
  <c r="BF423" i="4"/>
  <c r="BG423" i="4"/>
  <c r="BH423" i="4"/>
  <c r="BI423" i="4"/>
  <c r="BJ423" i="4"/>
  <c r="BK423" i="4"/>
  <c r="BL423" i="4"/>
  <c r="BM423" i="4"/>
  <c r="BN423" i="4"/>
  <c r="BO423" i="4"/>
  <c r="BP423" i="4"/>
  <c r="BQ423" i="4"/>
  <c r="BR423" i="4"/>
  <c r="BS423" i="4"/>
  <c r="BT423" i="4"/>
  <c r="BU423" i="4"/>
  <c r="BV423" i="4"/>
  <c r="BW423" i="4"/>
  <c r="BX423" i="4"/>
  <c r="BY423" i="4"/>
  <c r="BZ423" i="4"/>
  <c r="CA423" i="4"/>
  <c r="CB423" i="4"/>
  <c r="CC423" i="4"/>
  <c r="CD423" i="4"/>
  <c r="CE423" i="4"/>
  <c r="CF423" i="4"/>
  <c r="CG423" i="4"/>
  <c r="CH423" i="4"/>
  <c r="CI423" i="4"/>
  <c r="CJ423" i="4"/>
  <c r="CK423" i="4"/>
  <c r="CL423" i="4"/>
  <c r="CM423" i="4" s="1"/>
  <c r="CN423" i="4"/>
  <c r="CO423" i="4"/>
  <c r="CP423" i="4"/>
  <c r="CQ423" i="4"/>
  <c r="CR423" i="4"/>
  <c r="CS423" i="4"/>
  <c r="CT423" i="4"/>
  <c r="CU423" i="4"/>
  <c r="CV423" i="4"/>
  <c r="CW423" i="4"/>
  <c r="CX423" i="4"/>
  <c r="CY423" i="4"/>
  <c r="CZ423" i="4"/>
  <c r="DA423" i="4"/>
  <c r="DB423" i="4"/>
  <c r="DC423" i="4"/>
  <c r="DD423" i="4"/>
  <c r="DE423" i="4"/>
  <c r="DF423" i="4"/>
  <c r="DG423" i="4"/>
  <c r="DH423" i="4"/>
  <c r="DI423" i="4"/>
  <c r="DJ423" i="4"/>
  <c r="DK423" i="4"/>
  <c r="DL423" i="4"/>
  <c r="DM423" i="4"/>
  <c r="DN423" i="4"/>
  <c r="DO423" i="4"/>
  <c r="DP423" i="4"/>
  <c r="DQ423" i="4"/>
  <c r="DR423" i="4"/>
  <c r="DS423" i="4"/>
  <c r="DT423" i="4"/>
  <c r="DU423" i="4"/>
  <c r="DV423" i="4"/>
  <c r="DW423" i="4"/>
  <c r="EC423" i="4"/>
  <c r="ED423" i="4"/>
  <c r="EE423" i="4"/>
  <c r="EF423" i="4"/>
  <c r="EG423" i="4"/>
  <c r="EH423" i="4"/>
  <c r="EI423" i="4"/>
  <c r="EJ423" i="4"/>
  <c r="EK423" i="4"/>
  <c r="EL423" i="4"/>
  <c r="EM423" i="4"/>
  <c r="EN423" i="4"/>
  <c r="EO423" i="4"/>
  <c r="EP423" i="4"/>
  <c r="EQ423" i="4"/>
  <c r="ER423" i="4"/>
  <c r="ES423" i="4"/>
  <c r="ET423" i="4"/>
  <c r="EU423" i="4"/>
  <c r="EV423" i="4"/>
  <c r="EW423" i="4"/>
  <c r="B424" i="4"/>
  <c r="C424" i="4"/>
  <c r="D424" i="4"/>
  <c r="E424" i="4"/>
  <c r="F424" i="4"/>
  <c r="G424" i="4"/>
  <c r="H424" i="4"/>
  <c r="M424" i="4" s="1"/>
  <c r="N424" i="4" s="1"/>
  <c r="O424" i="4" s="1" a="1"/>
  <c r="O424" i="4" s="1"/>
  <c r="R424" i="4"/>
  <c r="S424" i="4"/>
  <c r="T424" i="4"/>
  <c r="U424" i="4"/>
  <c r="V424" i="4"/>
  <c r="W424" i="4"/>
  <c r="X424" i="4"/>
  <c r="Y424" i="4"/>
  <c r="Z424" i="4"/>
  <c r="AA424" i="4"/>
  <c r="AB424" i="4"/>
  <c r="AC424" i="4"/>
  <c r="AD424" i="4"/>
  <c r="AE424" i="4" s="1"/>
  <c r="AF424" i="4"/>
  <c r="AG424" i="4" s="1"/>
  <c r="AH424" i="4"/>
  <c r="AI424" i="4"/>
  <c r="AJ424" i="4"/>
  <c r="AK424" i="4"/>
  <c r="AL424" i="4"/>
  <c r="AN424" i="4"/>
  <c r="AM424" i="4" s="1"/>
  <c r="AO424" i="4"/>
  <c r="AP424" i="4"/>
  <c r="AQ424" i="4"/>
  <c r="AR424" i="4"/>
  <c r="AS424" i="4"/>
  <c r="AT424" i="4"/>
  <c r="AU424" i="4"/>
  <c r="AV424" i="4"/>
  <c r="AW424" i="4"/>
  <c r="AX424" i="4"/>
  <c r="AY424" i="4"/>
  <c r="AZ424" i="4"/>
  <c r="BA424" i="4"/>
  <c r="BB424" i="4"/>
  <c r="BC424" i="4"/>
  <c r="BD424" i="4"/>
  <c r="BE424" i="4"/>
  <c r="BF424" i="4"/>
  <c r="BG424" i="4"/>
  <c r="BH424" i="4"/>
  <c r="BI424" i="4"/>
  <c r="BJ424" i="4"/>
  <c r="BK424" i="4"/>
  <c r="BL424" i="4"/>
  <c r="BM424" i="4"/>
  <c r="BN424" i="4"/>
  <c r="BO424" i="4"/>
  <c r="BP424" i="4"/>
  <c r="BQ424" i="4"/>
  <c r="BR424" i="4"/>
  <c r="BS424" i="4"/>
  <c r="BT424" i="4"/>
  <c r="BU424" i="4"/>
  <c r="BV424" i="4"/>
  <c r="BW424" i="4"/>
  <c r="BX424" i="4"/>
  <c r="BY424" i="4"/>
  <c r="BZ424" i="4"/>
  <c r="CA424" i="4"/>
  <c r="CB424" i="4"/>
  <c r="CC424" i="4"/>
  <c r="CD424" i="4"/>
  <c r="CE424" i="4"/>
  <c r="CF424" i="4"/>
  <c r="CG424" i="4"/>
  <c r="CH424" i="4"/>
  <c r="CI424" i="4"/>
  <c r="CJ424" i="4"/>
  <c r="CK424" i="4"/>
  <c r="CL424" i="4"/>
  <c r="CM424" i="4" s="1"/>
  <c r="CN424" i="4"/>
  <c r="CO424" i="4"/>
  <c r="CP424" i="4"/>
  <c r="CQ424" i="4"/>
  <c r="CR424" i="4"/>
  <c r="CS424" i="4"/>
  <c r="CT424" i="4"/>
  <c r="CU424" i="4"/>
  <c r="CV424" i="4"/>
  <c r="CW424" i="4"/>
  <c r="CX424" i="4"/>
  <c r="CY424" i="4"/>
  <c r="CZ424" i="4"/>
  <c r="DA424" i="4"/>
  <c r="DB424" i="4"/>
  <c r="DC424" i="4"/>
  <c r="DD424" i="4"/>
  <c r="DE424" i="4"/>
  <c r="DF424" i="4"/>
  <c r="DG424" i="4"/>
  <c r="DH424" i="4"/>
  <c r="DI424" i="4"/>
  <c r="DJ424" i="4"/>
  <c r="DK424" i="4"/>
  <c r="DL424" i="4"/>
  <c r="DM424" i="4"/>
  <c r="DN424" i="4"/>
  <c r="DO424" i="4"/>
  <c r="DP424" i="4"/>
  <c r="DQ424" i="4"/>
  <c r="DR424" i="4"/>
  <c r="DS424" i="4"/>
  <c r="DT424" i="4"/>
  <c r="DU424" i="4"/>
  <c r="DV424" i="4"/>
  <c r="DW424" i="4"/>
  <c r="EC424" i="4"/>
  <c r="ED424" i="4"/>
  <c r="EE424" i="4"/>
  <c r="EF424" i="4"/>
  <c r="EG424" i="4"/>
  <c r="EH424" i="4"/>
  <c r="EI424" i="4"/>
  <c r="EJ424" i="4"/>
  <c r="EK424" i="4"/>
  <c r="EL424" i="4"/>
  <c r="EM424" i="4"/>
  <c r="EN424" i="4"/>
  <c r="EO424" i="4"/>
  <c r="EP424" i="4"/>
  <c r="EQ424" i="4"/>
  <c r="ER424" i="4"/>
  <c r="ES424" i="4"/>
  <c r="ET424" i="4"/>
  <c r="EU424" i="4"/>
  <c r="EV424" i="4"/>
  <c r="EW424" i="4"/>
  <c r="B425" i="4"/>
  <c r="C425" i="4"/>
  <c r="D425" i="4"/>
  <c r="E425" i="4"/>
  <c r="F425" i="4"/>
  <c r="G425" i="4"/>
  <c r="H425" i="4"/>
  <c r="M425" i="4" s="1"/>
  <c r="N425" i="4" s="1"/>
  <c r="O425" i="4" s="1" a="1"/>
  <c r="O425" i="4" s="1"/>
  <c r="R425" i="4"/>
  <c r="S425" i="4"/>
  <c r="T425" i="4"/>
  <c r="U425" i="4"/>
  <c r="V425" i="4"/>
  <c r="W425" i="4"/>
  <c r="X425" i="4"/>
  <c r="Y425" i="4"/>
  <c r="Z425" i="4"/>
  <c r="AA425" i="4"/>
  <c r="AB425" i="4"/>
  <c r="AC425" i="4"/>
  <c r="AD425" i="4"/>
  <c r="AE425" i="4" s="1"/>
  <c r="AF425" i="4"/>
  <c r="AG425" i="4" s="1"/>
  <c r="AH425" i="4"/>
  <c r="AI425" i="4"/>
  <c r="AJ425" i="4"/>
  <c r="AK425" i="4"/>
  <c r="AL425" i="4"/>
  <c r="AN425" i="4"/>
  <c r="AM425" i="4" s="1"/>
  <c r="AO425" i="4"/>
  <c r="AP425" i="4"/>
  <c r="AQ425" i="4"/>
  <c r="AR425" i="4"/>
  <c r="AS425" i="4"/>
  <c r="AT425" i="4"/>
  <c r="AU425" i="4"/>
  <c r="AV425" i="4"/>
  <c r="AW425" i="4"/>
  <c r="AX425" i="4"/>
  <c r="AY425" i="4"/>
  <c r="AZ425" i="4"/>
  <c r="BA425" i="4"/>
  <c r="BB425" i="4"/>
  <c r="BC425" i="4"/>
  <c r="BD425" i="4"/>
  <c r="BE425" i="4"/>
  <c r="BF425" i="4"/>
  <c r="BG425" i="4"/>
  <c r="BH425" i="4"/>
  <c r="BI425" i="4"/>
  <c r="BJ425" i="4"/>
  <c r="BK425" i="4"/>
  <c r="BL425" i="4"/>
  <c r="BM425" i="4"/>
  <c r="BN425" i="4"/>
  <c r="BO425" i="4"/>
  <c r="BP425" i="4"/>
  <c r="BQ425" i="4"/>
  <c r="BR425" i="4"/>
  <c r="BS425" i="4"/>
  <c r="BT425" i="4"/>
  <c r="BU425" i="4"/>
  <c r="BV425" i="4"/>
  <c r="BW425" i="4"/>
  <c r="BX425" i="4"/>
  <c r="BY425" i="4"/>
  <c r="BZ425" i="4"/>
  <c r="CA425" i="4"/>
  <c r="CB425" i="4"/>
  <c r="CC425" i="4"/>
  <c r="CD425" i="4"/>
  <c r="CE425" i="4"/>
  <c r="CF425" i="4"/>
  <c r="CG425" i="4"/>
  <c r="CH425" i="4"/>
  <c r="CI425" i="4"/>
  <c r="CJ425" i="4"/>
  <c r="CK425" i="4"/>
  <c r="CL425" i="4"/>
  <c r="CM425" i="4" s="1"/>
  <c r="CN425" i="4"/>
  <c r="CO425" i="4"/>
  <c r="CP425" i="4"/>
  <c r="CQ425" i="4"/>
  <c r="CR425" i="4"/>
  <c r="CS425" i="4"/>
  <c r="CT425" i="4"/>
  <c r="CU425" i="4"/>
  <c r="CV425" i="4"/>
  <c r="CW425" i="4"/>
  <c r="CX425" i="4"/>
  <c r="CY425" i="4"/>
  <c r="CZ425" i="4"/>
  <c r="DA425" i="4"/>
  <c r="DB425" i="4"/>
  <c r="DC425" i="4"/>
  <c r="DD425" i="4"/>
  <c r="DE425" i="4"/>
  <c r="DF425" i="4"/>
  <c r="DG425" i="4"/>
  <c r="DH425" i="4"/>
  <c r="DI425" i="4"/>
  <c r="DJ425" i="4"/>
  <c r="DK425" i="4"/>
  <c r="DL425" i="4"/>
  <c r="DM425" i="4"/>
  <c r="DN425" i="4"/>
  <c r="DO425" i="4"/>
  <c r="DP425" i="4"/>
  <c r="DQ425" i="4"/>
  <c r="DR425" i="4"/>
  <c r="DS425" i="4"/>
  <c r="DT425" i="4"/>
  <c r="DU425" i="4"/>
  <c r="DV425" i="4"/>
  <c r="DW425" i="4"/>
  <c r="EC425" i="4"/>
  <c r="ED425" i="4"/>
  <c r="EE425" i="4"/>
  <c r="EF425" i="4"/>
  <c r="EG425" i="4"/>
  <c r="EH425" i="4"/>
  <c r="EI425" i="4"/>
  <c r="EJ425" i="4"/>
  <c r="EK425" i="4"/>
  <c r="EL425" i="4"/>
  <c r="EM425" i="4"/>
  <c r="EN425" i="4"/>
  <c r="EO425" i="4"/>
  <c r="EP425" i="4"/>
  <c r="EQ425" i="4"/>
  <c r="ER425" i="4"/>
  <c r="ES425" i="4"/>
  <c r="ET425" i="4"/>
  <c r="EU425" i="4"/>
  <c r="EV425" i="4"/>
  <c r="EW425" i="4"/>
  <c r="B426" i="4"/>
  <c r="C426" i="4"/>
  <c r="D426" i="4"/>
  <c r="E426" i="4"/>
  <c r="F426" i="4"/>
  <c r="G426" i="4"/>
  <c r="H426" i="4"/>
  <c r="M426" i="4" s="1"/>
  <c r="N426" i="4" s="1"/>
  <c r="O426" i="4" s="1" a="1"/>
  <c r="O426" i="4" s="1"/>
  <c r="R426" i="4"/>
  <c r="S426" i="4"/>
  <c r="T426" i="4"/>
  <c r="U426" i="4"/>
  <c r="V426" i="4"/>
  <c r="W426" i="4"/>
  <c r="X426" i="4"/>
  <c r="Y426" i="4"/>
  <c r="Z426" i="4"/>
  <c r="AA426" i="4"/>
  <c r="AB426" i="4"/>
  <c r="AC426" i="4"/>
  <c r="AD426" i="4"/>
  <c r="AE426" i="4" s="1"/>
  <c r="AF426" i="4"/>
  <c r="AG426" i="4" s="1"/>
  <c r="AH426" i="4"/>
  <c r="AI426" i="4"/>
  <c r="AJ426" i="4"/>
  <c r="AK426" i="4"/>
  <c r="AL426" i="4"/>
  <c r="AN426" i="4"/>
  <c r="AM426" i="4" s="1"/>
  <c r="AO426" i="4"/>
  <c r="AP426" i="4"/>
  <c r="AQ426" i="4"/>
  <c r="AR426" i="4"/>
  <c r="AS426" i="4"/>
  <c r="AT426" i="4"/>
  <c r="AU426" i="4"/>
  <c r="AV426" i="4"/>
  <c r="AW426" i="4"/>
  <c r="AX426" i="4"/>
  <c r="AY426" i="4"/>
  <c r="AZ426" i="4"/>
  <c r="BA426" i="4"/>
  <c r="BB426" i="4"/>
  <c r="BC426" i="4"/>
  <c r="BD426" i="4"/>
  <c r="BE426" i="4"/>
  <c r="BF426" i="4"/>
  <c r="BG426" i="4"/>
  <c r="BH426" i="4"/>
  <c r="BI426" i="4"/>
  <c r="BJ426" i="4"/>
  <c r="BK426" i="4"/>
  <c r="BL426" i="4"/>
  <c r="BM426" i="4"/>
  <c r="BN426" i="4"/>
  <c r="BO426" i="4"/>
  <c r="BP426" i="4"/>
  <c r="BQ426" i="4"/>
  <c r="BR426" i="4"/>
  <c r="BS426" i="4"/>
  <c r="BT426" i="4"/>
  <c r="BU426" i="4"/>
  <c r="BV426" i="4"/>
  <c r="BW426" i="4"/>
  <c r="BX426" i="4"/>
  <c r="BY426" i="4"/>
  <c r="BZ426" i="4"/>
  <c r="CA426" i="4"/>
  <c r="CB426" i="4"/>
  <c r="CC426" i="4"/>
  <c r="CD426" i="4"/>
  <c r="CE426" i="4"/>
  <c r="CF426" i="4"/>
  <c r="CG426" i="4"/>
  <c r="CH426" i="4"/>
  <c r="CI426" i="4"/>
  <c r="CJ426" i="4"/>
  <c r="CK426" i="4"/>
  <c r="CL426" i="4"/>
  <c r="CM426" i="4" s="1"/>
  <c r="CN426" i="4"/>
  <c r="CO426" i="4"/>
  <c r="CP426" i="4"/>
  <c r="CQ426" i="4"/>
  <c r="CR426" i="4"/>
  <c r="CS426" i="4"/>
  <c r="CT426" i="4"/>
  <c r="CU426" i="4"/>
  <c r="CV426" i="4"/>
  <c r="CW426" i="4"/>
  <c r="CX426" i="4"/>
  <c r="CY426" i="4"/>
  <c r="CZ426" i="4"/>
  <c r="DA426" i="4"/>
  <c r="DB426" i="4"/>
  <c r="DC426" i="4"/>
  <c r="DD426" i="4"/>
  <c r="DE426" i="4"/>
  <c r="DF426" i="4"/>
  <c r="DG426" i="4"/>
  <c r="DH426" i="4"/>
  <c r="DI426" i="4"/>
  <c r="DJ426" i="4"/>
  <c r="DK426" i="4"/>
  <c r="DL426" i="4"/>
  <c r="DM426" i="4"/>
  <c r="DN426" i="4"/>
  <c r="DO426" i="4"/>
  <c r="DP426" i="4"/>
  <c r="DQ426" i="4"/>
  <c r="DR426" i="4"/>
  <c r="DS426" i="4"/>
  <c r="DT426" i="4"/>
  <c r="DU426" i="4"/>
  <c r="DV426" i="4"/>
  <c r="DW426" i="4"/>
  <c r="EC426" i="4"/>
  <c r="ED426" i="4"/>
  <c r="EE426" i="4"/>
  <c r="EF426" i="4"/>
  <c r="EG426" i="4"/>
  <c r="EH426" i="4"/>
  <c r="EI426" i="4"/>
  <c r="EJ426" i="4"/>
  <c r="EK426" i="4"/>
  <c r="EL426" i="4"/>
  <c r="EM426" i="4"/>
  <c r="EN426" i="4"/>
  <c r="EO426" i="4"/>
  <c r="EP426" i="4"/>
  <c r="EQ426" i="4"/>
  <c r="ER426" i="4"/>
  <c r="ES426" i="4"/>
  <c r="ET426" i="4"/>
  <c r="EU426" i="4"/>
  <c r="EV426" i="4"/>
  <c r="EW426" i="4"/>
  <c r="B427" i="4"/>
  <c r="C427" i="4"/>
  <c r="D427" i="4"/>
  <c r="E427" i="4"/>
  <c r="F427" i="4"/>
  <c r="G427" i="4"/>
  <c r="H427" i="4"/>
  <c r="M427" i="4" s="1"/>
  <c r="N427" i="4" s="1"/>
  <c r="O427" i="4" s="1" a="1"/>
  <c r="O427" i="4" s="1"/>
  <c r="R427" i="4"/>
  <c r="S427" i="4"/>
  <c r="T427" i="4"/>
  <c r="U427" i="4"/>
  <c r="V427" i="4"/>
  <c r="W427" i="4"/>
  <c r="X427" i="4"/>
  <c r="Y427" i="4"/>
  <c r="Z427" i="4"/>
  <c r="AA427" i="4"/>
  <c r="AB427" i="4"/>
  <c r="AC427" i="4"/>
  <c r="AD427" i="4"/>
  <c r="AE427" i="4" s="1"/>
  <c r="AF427" i="4"/>
  <c r="AG427" i="4" s="1"/>
  <c r="AH427" i="4"/>
  <c r="AI427" i="4"/>
  <c r="AJ427" i="4"/>
  <c r="AK427" i="4"/>
  <c r="AL427" i="4"/>
  <c r="AN427" i="4"/>
  <c r="AM427" i="4" s="1"/>
  <c r="AO427" i="4"/>
  <c r="AP427" i="4"/>
  <c r="AQ427" i="4"/>
  <c r="AR427" i="4"/>
  <c r="AS427" i="4"/>
  <c r="AT427" i="4"/>
  <c r="AU427" i="4"/>
  <c r="AV427" i="4"/>
  <c r="AW427" i="4"/>
  <c r="AX427" i="4"/>
  <c r="AY427" i="4"/>
  <c r="AZ427" i="4"/>
  <c r="BA427" i="4"/>
  <c r="BB427" i="4"/>
  <c r="BC427" i="4"/>
  <c r="BD427" i="4"/>
  <c r="BE427" i="4"/>
  <c r="BF427" i="4"/>
  <c r="BG427" i="4"/>
  <c r="BH427" i="4"/>
  <c r="BI427" i="4"/>
  <c r="BJ427" i="4"/>
  <c r="BK427" i="4"/>
  <c r="BL427" i="4"/>
  <c r="BM427" i="4"/>
  <c r="BN427" i="4"/>
  <c r="BO427" i="4"/>
  <c r="BP427" i="4"/>
  <c r="BQ427" i="4"/>
  <c r="BR427" i="4"/>
  <c r="BS427" i="4"/>
  <c r="BT427" i="4"/>
  <c r="BU427" i="4"/>
  <c r="BV427" i="4"/>
  <c r="BW427" i="4"/>
  <c r="BX427" i="4"/>
  <c r="BY427" i="4"/>
  <c r="BZ427" i="4"/>
  <c r="CA427" i="4"/>
  <c r="CB427" i="4"/>
  <c r="CC427" i="4"/>
  <c r="CD427" i="4"/>
  <c r="CE427" i="4"/>
  <c r="CF427" i="4"/>
  <c r="CG427" i="4"/>
  <c r="CH427" i="4"/>
  <c r="CI427" i="4"/>
  <c r="CJ427" i="4"/>
  <c r="CK427" i="4"/>
  <c r="CL427" i="4"/>
  <c r="CM427" i="4" s="1"/>
  <c r="CN427" i="4"/>
  <c r="CO427" i="4"/>
  <c r="CP427" i="4"/>
  <c r="CQ427" i="4"/>
  <c r="CR427" i="4"/>
  <c r="CS427" i="4"/>
  <c r="CT427" i="4"/>
  <c r="CU427" i="4"/>
  <c r="CV427" i="4"/>
  <c r="CW427" i="4"/>
  <c r="CX427" i="4"/>
  <c r="CY427" i="4"/>
  <c r="CZ427" i="4"/>
  <c r="DA427" i="4"/>
  <c r="DB427" i="4"/>
  <c r="DC427" i="4"/>
  <c r="DD427" i="4"/>
  <c r="DE427" i="4"/>
  <c r="DF427" i="4"/>
  <c r="DG427" i="4"/>
  <c r="DH427" i="4"/>
  <c r="DI427" i="4"/>
  <c r="DJ427" i="4"/>
  <c r="DK427" i="4"/>
  <c r="DL427" i="4"/>
  <c r="DM427" i="4"/>
  <c r="DN427" i="4"/>
  <c r="DO427" i="4"/>
  <c r="DP427" i="4"/>
  <c r="DQ427" i="4"/>
  <c r="DR427" i="4"/>
  <c r="DS427" i="4"/>
  <c r="DT427" i="4"/>
  <c r="DU427" i="4"/>
  <c r="DV427" i="4"/>
  <c r="DW427" i="4"/>
  <c r="EC427" i="4"/>
  <c r="ED427" i="4"/>
  <c r="EE427" i="4"/>
  <c r="EF427" i="4"/>
  <c r="EG427" i="4"/>
  <c r="EH427" i="4"/>
  <c r="EI427" i="4"/>
  <c r="EJ427" i="4"/>
  <c r="EK427" i="4"/>
  <c r="EL427" i="4"/>
  <c r="EM427" i="4"/>
  <c r="EN427" i="4"/>
  <c r="EO427" i="4"/>
  <c r="EP427" i="4"/>
  <c r="EQ427" i="4"/>
  <c r="ER427" i="4"/>
  <c r="ES427" i="4"/>
  <c r="ET427" i="4"/>
  <c r="EU427" i="4"/>
  <c r="EV427" i="4"/>
  <c r="EW427" i="4"/>
  <c r="B428" i="4"/>
  <c r="C428" i="4"/>
  <c r="D428" i="4"/>
  <c r="E428" i="4"/>
  <c r="F428" i="4"/>
  <c r="G428" i="4"/>
  <c r="H428" i="4"/>
  <c r="M428" i="4" s="1"/>
  <c r="N428" i="4" s="1"/>
  <c r="O428" i="4" s="1" a="1"/>
  <c r="O428" i="4" s="1"/>
  <c r="R428" i="4"/>
  <c r="S428" i="4"/>
  <c r="T428" i="4"/>
  <c r="U428" i="4"/>
  <c r="V428" i="4"/>
  <c r="W428" i="4"/>
  <c r="X428" i="4"/>
  <c r="Y428" i="4"/>
  <c r="Z428" i="4"/>
  <c r="AA428" i="4"/>
  <c r="AB428" i="4"/>
  <c r="AC428" i="4"/>
  <c r="AD428" i="4"/>
  <c r="AE428" i="4" s="1"/>
  <c r="AF428" i="4"/>
  <c r="AG428" i="4" s="1"/>
  <c r="AH428" i="4"/>
  <c r="AI428" i="4"/>
  <c r="AJ428" i="4"/>
  <c r="AK428" i="4"/>
  <c r="AL428" i="4"/>
  <c r="AN428" i="4"/>
  <c r="AM428" i="4" s="1"/>
  <c r="AO428" i="4"/>
  <c r="AP428" i="4"/>
  <c r="AQ428" i="4"/>
  <c r="AR428" i="4"/>
  <c r="AS428" i="4"/>
  <c r="AT428" i="4"/>
  <c r="AU428" i="4"/>
  <c r="AV428" i="4"/>
  <c r="AW428" i="4"/>
  <c r="AX428" i="4"/>
  <c r="AY428" i="4"/>
  <c r="AZ428" i="4"/>
  <c r="BA428" i="4"/>
  <c r="BB428" i="4"/>
  <c r="BC428" i="4"/>
  <c r="BD428" i="4"/>
  <c r="BE428" i="4"/>
  <c r="BF428" i="4"/>
  <c r="BG428" i="4"/>
  <c r="BH428" i="4"/>
  <c r="BI428" i="4"/>
  <c r="BJ428" i="4"/>
  <c r="BK428" i="4"/>
  <c r="BL428" i="4"/>
  <c r="BM428" i="4"/>
  <c r="BN428" i="4"/>
  <c r="BO428" i="4"/>
  <c r="BP428" i="4"/>
  <c r="BQ428" i="4"/>
  <c r="BR428" i="4"/>
  <c r="BS428" i="4"/>
  <c r="BT428" i="4"/>
  <c r="BU428" i="4"/>
  <c r="BV428" i="4"/>
  <c r="BW428" i="4"/>
  <c r="BX428" i="4"/>
  <c r="BY428" i="4"/>
  <c r="BZ428" i="4"/>
  <c r="CA428" i="4"/>
  <c r="CB428" i="4"/>
  <c r="CC428" i="4"/>
  <c r="CD428" i="4"/>
  <c r="CE428" i="4"/>
  <c r="CF428" i="4"/>
  <c r="CG428" i="4"/>
  <c r="CH428" i="4"/>
  <c r="CI428" i="4"/>
  <c r="CJ428" i="4"/>
  <c r="CK428" i="4"/>
  <c r="CL428" i="4"/>
  <c r="CM428" i="4" s="1"/>
  <c r="CN428" i="4"/>
  <c r="CO428" i="4"/>
  <c r="CP428" i="4"/>
  <c r="CQ428" i="4"/>
  <c r="CR428" i="4"/>
  <c r="CS428" i="4"/>
  <c r="CT428" i="4"/>
  <c r="CU428" i="4"/>
  <c r="CV428" i="4"/>
  <c r="CW428" i="4"/>
  <c r="CX428" i="4"/>
  <c r="CY428" i="4"/>
  <c r="CZ428" i="4"/>
  <c r="DA428" i="4"/>
  <c r="DB428" i="4"/>
  <c r="DC428" i="4"/>
  <c r="DD428" i="4"/>
  <c r="DE428" i="4"/>
  <c r="DF428" i="4"/>
  <c r="DG428" i="4"/>
  <c r="DH428" i="4"/>
  <c r="DI428" i="4"/>
  <c r="DJ428" i="4"/>
  <c r="DK428" i="4"/>
  <c r="DL428" i="4"/>
  <c r="DM428" i="4"/>
  <c r="DN428" i="4"/>
  <c r="DO428" i="4"/>
  <c r="DP428" i="4"/>
  <c r="DQ428" i="4"/>
  <c r="DR428" i="4"/>
  <c r="DS428" i="4"/>
  <c r="DT428" i="4"/>
  <c r="DU428" i="4"/>
  <c r="DV428" i="4"/>
  <c r="DW428" i="4"/>
  <c r="EC428" i="4"/>
  <c r="ED428" i="4"/>
  <c r="EE428" i="4"/>
  <c r="EF428" i="4"/>
  <c r="EG428" i="4"/>
  <c r="EH428" i="4"/>
  <c r="EI428" i="4"/>
  <c r="EJ428" i="4"/>
  <c r="EK428" i="4"/>
  <c r="EL428" i="4"/>
  <c r="EM428" i="4"/>
  <c r="EN428" i="4"/>
  <c r="EO428" i="4"/>
  <c r="EP428" i="4"/>
  <c r="EQ428" i="4"/>
  <c r="ER428" i="4"/>
  <c r="ES428" i="4"/>
  <c r="ET428" i="4"/>
  <c r="EU428" i="4"/>
  <c r="EV428" i="4"/>
  <c r="EW428" i="4"/>
  <c r="B429" i="4"/>
  <c r="C429" i="4"/>
  <c r="D429" i="4"/>
  <c r="E429" i="4"/>
  <c r="F429" i="4"/>
  <c r="G429" i="4"/>
  <c r="H429" i="4"/>
  <c r="M429" i="4" s="1"/>
  <c r="N429" i="4" s="1"/>
  <c r="O429" i="4" s="1" a="1"/>
  <c r="O429" i="4" s="1"/>
  <c r="R429" i="4"/>
  <c r="S429" i="4"/>
  <c r="T429" i="4"/>
  <c r="U429" i="4"/>
  <c r="V429" i="4"/>
  <c r="W429" i="4"/>
  <c r="X429" i="4"/>
  <c r="Y429" i="4"/>
  <c r="Z429" i="4"/>
  <c r="AA429" i="4"/>
  <c r="AB429" i="4"/>
  <c r="AC429" i="4"/>
  <c r="AD429" i="4"/>
  <c r="AE429" i="4" s="1"/>
  <c r="AF429" i="4"/>
  <c r="AG429" i="4" s="1"/>
  <c r="AH429" i="4"/>
  <c r="AI429" i="4"/>
  <c r="AJ429" i="4"/>
  <c r="AK429" i="4"/>
  <c r="AL429" i="4"/>
  <c r="AN429" i="4"/>
  <c r="AM429" i="4" s="1"/>
  <c r="AO429" i="4"/>
  <c r="AP429" i="4"/>
  <c r="AQ429" i="4"/>
  <c r="AR429" i="4"/>
  <c r="AS429" i="4"/>
  <c r="AT429" i="4"/>
  <c r="AU429" i="4"/>
  <c r="AV429" i="4"/>
  <c r="AW429" i="4"/>
  <c r="AX429" i="4"/>
  <c r="AY429" i="4"/>
  <c r="AZ429" i="4"/>
  <c r="BA429" i="4"/>
  <c r="BB429" i="4"/>
  <c r="BC429" i="4"/>
  <c r="BD429" i="4"/>
  <c r="BE429" i="4"/>
  <c r="BF429" i="4"/>
  <c r="BG429" i="4"/>
  <c r="BH429" i="4"/>
  <c r="BI429" i="4"/>
  <c r="BJ429" i="4"/>
  <c r="BK429" i="4"/>
  <c r="BL429" i="4"/>
  <c r="BM429" i="4"/>
  <c r="BN429" i="4"/>
  <c r="BO429" i="4"/>
  <c r="BP429" i="4"/>
  <c r="BQ429" i="4"/>
  <c r="BR429" i="4"/>
  <c r="BS429" i="4"/>
  <c r="BT429" i="4"/>
  <c r="BU429" i="4"/>
  <c r="BV429" i="4"/>
  <c r="BW429" i="4"/>
  <c r="BX429" i="4"/>
  <c r="BY429" i="4"/>
  <c r="BZ429" i="4"/>
  <c r="CA429" i="4"/>
  <c r="CB429" i="4"/>
  <c r="CC429" i="4"/>
  <c r="CD429" i="4"/>
  <c r="CE429" i="4"/>
  <c r="CF429" i="4"/>
  <c r="CG429" i="4"/>
  <c r="CH429" i="4"/>
  <c r="CI429" i="4"/>
  <c r="CJ429" i="4"/>
  <c r="CK429" i="4"/>
  <c r="CL429" i="4"/>
  <c r="CM429" i="4" s="1"/>
  <c r="CN429" i="4"/>
  <c r="CO429" i="4"/>
  <c r="CP429" i="4"/>
  <c r="CQ429" i="4"/>
  <c r="CR429" i="4"/>
  <c r="CS429" i="4"/>
  <c r="CT429" i="4"/>
  <c r="CU429" i="4"/>
  <c r="CV429" i="4"/>
  <c r="CW429" i="4"/>
  <c r="CX429" i="4"/>
  <c r="CY429" i="4"/>
  <c r="CZ429" i="4"/>
  <c r="DA429" i="4"/>
  <c r="DB429" i="4"/>
  <c r="DC429" i="4"/>
  <c r="DD429" i="4"/>
  <c r="DE429" i="4"/>
  <c r="DF429" i="4"/>
  <c r="DG429" i="4"/>
  <c r="DH429" i="4"/>
  <c r="DI429" i="4"/>
  <c r="DJ429" i="4"/>
  <c r="DK429" i="4"/>
  <c r="DL429" i="4"/>
  <c r="DM429" i="4"/>
  <c r="DN429" i="4"/>
  <c r="DO429" i="4"/>
  <c r="DP429" i="4"/>
  <c r="DQ429" i="4"/>
  <c r="DR429" i="4"/>
  <c r="DS429" i="4"/>
  <c r="DT429" i="4"/>
  <c r="DU429" i="4"/>
  <c r="DV429" i="4"/>
  <c r="DW429" i="4"/>
  <c r="EC429" i="4"/>
  <c r="ED429" i="4"/>
  <c r="EE429" i="4"/>
  <c r="EF429" i="4"/>
  <c r="EG429" i="4"/>
  <c r="EH429" i="4"/>
  <c r="EI429" i="4"/>
  <c r="EJ429" i="4"/>
  <c r="EK429" i="4"/>
  <c r="EL429" i="4"/>
  <c r="EM429" i="4"/>
  <c r="EN429" i="4"/>
  <c r="EO429" i="4"/>
  <c r="EP429" i="4"/>
  <c r="EQ429" i="4"/>
  <c r="ER429" i="4"/>
  <c r="ES429" i="4"/>
  <c r="ET429" i="4"/>
  <c r="EU429" i="4"/>
  <c r="EV429" i="4"/>
  <c r="EW429" i="4"/>
  <c r="B430" i="4"/>
  <c r="C430" i="4"/>
  <c r="D430" i="4"/>
  <c r="E430" i="4"/>
  <c r="F430" i="4"/>
  <c r="G430" i="4"/>
  <c r="H430" i="4"/>
  <c r="M430" i="4" s="1"/>
  <c r="N430" i="4" s="1"/>
  <c r="O430" i="4" s="1" a="1"/>
  <c r="O430" i="4" s="1"/>
  <c r="R430" i="4"/>
  <c r="S430" i="4"/>
  <c r="T430" i="4"/>
  <c r="U430" i="4"/>
  <c r="V430" i="4"/>
  <c r="W430" i="4"/>
  <c r="X430" i="4"/>
  <c r="Y430" i="4"/>
  <c r="Z430" i="4"/>
  <c r="AA430" i="4"/>
  <c r="AB430" i="4"/>
  <c r="AC430" i="4"/>
  <c r="AD430" i="4"/>
  <c r="AE430" i="4" s="1"/>
  <c r="AF430" i="4"/>
  <c r="AG430" i="4" s="1"/>
  <c r="AH430" i="4"/>
  <c r="AI430" i="4"/>
  <c r="AJ430" i="4"/>
  <c r="AK430" i="4"/>
  <c r="AL430" i="4"/>
  <c r="AN430" i="4"/>
  <c r="AM430" i="4" s="1"/>
  <c r="AO430" i="4"/>
  <c r="AP430" i="4"/>
  <c r="AQ430" i="4"/>
  <c r="AR430" i="4"/>
  <c r="AS430" i="4"/>
  <c r="AT430" i="4"/>
  <c r="AU430" i="4"/>
  <c r="AV430" i="4"/>
  <c r="AW430" i="4"/>
  <c r="AX430" i="4"/>
  <c r="AY430" i="4"/>
  <c r="AZ430" i="4"/>
  <c r="BA430" i="4"/>
  <c r="BB430" i="4"/>
  <c r="BC430" i="4"/>
  <c r="BD430" i="4"/>
  <c r="BE430" i="4"/>
  <c r="BF430" i="4"/>
  <c r="BG430" i="4"/>
  <c r="BH430" i="4"/>
  <c r="BI430" i="4"/>
  <c r="BJ430" i="4"/>
  <c r="BK430" i="4"/>
  <c r="BL430" i="4"/>
  <c r="BM430" i="4"/>
  <c r="BN430" i="4"/>
  <c r="BO430" i="4"/>
  <c r="BP430" i="4"/>
  <c r="BQ430" i="4"/>
  <c r="BR430" i="4"/>
  <c r="BS430" i="4"/>
  <c r="BT430" i="4"/>
  <c r="BU430" i="4"/>
  <c r="BV430" i="4"/>
  <c r="BW430" i="4"/>
  <c r="BX430" i="4"/>
  <c r="BY430" i="4"/>
  <c r="BZ430" i="4"/>
  <c r="CA430" i="4"/>
  <c r="CB430" i="4"/>
  <c r="CC430" i="4"/>
  <c r="CD430" i="4"/>
  <c r="CE430" i="4"/>
  <c r="CF430" i="4"/>
  <c r="CG430" i="4"/>
  <c r="CH430" i="4"/>
  <c r="CI430" i="4"/>
  <c r="CJ430" i="4"/>
  <c r="CK430" i="4"/>
  <c r="CL430" i="4"/>
  <c r="CM430" i="4" s="1"/>
  <c r="CN430" i="4"/>
  <c r="CO430" i="4"/>
  <c r="CP430" i="4"/>
  <c r="CQ430" i="4"/>
  <c r="CR430" i="4"/>
  <c r="CS430" i="4"/>
  <c r="CT430" i="4"/>
  <c r="CU430" i="4"/>
  <c r="CV430" i="4"/>
  <c r="CW430" i="4"/>
  <c r="CX430" i="4"/>
  <c r="CY430" i="4"/>
  <c r="CZ430" i="4"/>
  <c r="DA430" i="4"/>
  <c r="DB430" i="4"/>
  <c r="DC430" i="4"/>
  <c r="DD430" i="4"/>
  <c r="DE430" i="4"/>
  <c r="DF430" i="4"/>
  <c r="DG430" i="4"/>
  <c r="DH430" i="4"/>
  <c r="DI430" i="4"/>
  <c r="DJ430" i="4"/>
  <c r="DK430" i="4"/>
  <c r="DL430" i="4"/>
  <c r="DM430" i="4"/>
  <c r="DN430" i="4"/>
  <c r="DO430" i="4"/>
  <c r="DP430" i="4"/>
  <c r="DQ430" i="4"/>
  <c r="DR430" i="4"/>
  <c r="DS430" i="4"/>
  <c r="DT430" i="4"/>
  <c r="DU430" i="4"/>
  <c r="DV430" i="4"/>
  <c r="DW430" i="4"/>
  <c r="EC430" i="4"/>
  <c r="ED430" i="4"/>
  <c r="EE430" i="4"/>
  <c r="EF430" i="4"/>
  <c r="EG430" i="4"/>
  <c r="EH430" i="4"/>
  <c r="EI430" i="4"/>
  <c r="EJ430" i="4"/>
  <c r="EK430" i="4"/>
  <c r="EL430" i="4"/>
  <c r="EM430" i="4"/>
  <c r="EN430" i="4"/>
  <c r="EO430" i="4"/>
  <c r="EP430" i="4"/>
  <c r="EQ430" i="4"/>
  <c r="ER430" i="4"/>
  <c r="ES430" i="4"/>
  <c r="ET430" i="4"/>
  <c r="EU430" i="4"/>
  <c r="EV430" i="4"/>
  <c r="EW430" i="4"/>
  <c r="B431" i="4"/>
  <c r="C431" i="4"/>
  <c r="D431" i="4"/>
  <c r="E431" i="4"/>
  <c r="F431" i="4"/>
  <c r="G431" i="4"/>
  <c r="H431" i="4"/>
  <c r="M431" i="4" s="1"/>
  <c r="N431" i="4" s="1"/>
  <c r="O431" i="4" s="1" a="1"/>
  <c r="O431" i="4" s="1"/>
  <c r="R431" i="4"/>
  <c r="S431" i="4"/>
  <c r="T431" i="4"/>
  <c r="U431" i="4"/>
  <c r="V431" i="4"/>
  <c r="W431" i="4"/>
  <c r="X431" i="4"/>
  <c r="Y431" i="4"/>
  <c r="Z431" i="4"/>
  <c r="AA431" i="4"/>
  <c r="AB431" i="4"/>
  <c r="AC431" i="4"/>
  <c r="AD431" i="4"/>
  <c r="AE431" i="4" s="1"/>
  <c r="AF431" i="4"/>
  <c r="AG431" i="4" s="1"/>
  <c r="AH431" i="4"/>
  <c r="AI431" i="4"/>
  <c r="AJ431" i="4"/>
  <c r="AK431" i="4"/>
  <c r="AL431" i="4"/>
  <c r="AN431" i="4"/>
  <c r="AM431" i="4" s="1"/>
  <c r="AO431" i="4"/>
  <c r="AP431" i="4"/>
  <c r="AQ431" i="4"/>
  <c r="AR431" i="4"/>
  <c r="AS431" i="4"/>
  <c r="AT431" i="4"/>
  <c r="AU431" i="4"/>
  <c r="AV431" i="4"/>
  <c r="AW431" i="4"/>
  <c r="AX431" i="4"/>
  <c r="AY431" i="4"/>
  <c r="AZ431" i="4"/>
  <c r="BA431" i="4"/>
  <c r="BB431" i="4"/>
  <c r="BC431" i="4"/>
  <c r="BD431" i="4"/>
  <c r="BE431" i="4"/>
  <c r="BF431" i="4"/>
  <c r="BG431" i="4"/>
  <c r="BH431" i="4"/>
  <c r="BI431" i="4"/>
  <c r="BJ431" i="4"/>
  <c r="BK431" i="4"/>
  <c r="BL431" i="4"/>
  <c r="BM431" i="4"/>
  <c r="BN431" i="4"/>
  <c r="BO431" i="4"/>
  <c r="BP431" i="4"/>
  <c r="BQ431" i="4"/>
  <c r="BR431" i="4"/>
  <c r="BS431" i="4"/>
  <c r="BT431" i="4"/>
  <c r="BU431" i="4"/>
  <c r="BV431" i="4"/>
  <c r="BW431" i="4"/>
  <c r="BX431" i="4"/>
  <c r="BY431" i="4"/>
  <c r="BZ431" i="4"/>
  <c r="CA431" i="4"/>
  <c r="CB431" i="4"/>
  <c r="CC431" i="4"/>
  <c r="CD431" i="4"/>
  <c r="CE431" i="4"/>
  <c r="CF431" i="4"/>
  <c r="CG431" i="4"/>
  <c r="CH431" i="4"/>
  <c r="CI431" i="4"/>
  <c r="CJ431" i="4"/>
  <c r="CK431" i="4"/>
  <c r="CL431" i="4"/>
  <c r="CM431" i="4" s="1"/>
  <c r="CN431" i="4"/>
  <c r="CO431" i="4"/>
  <c r="CP431" i="4"/>
  <c r="CQ431" i="4"/>
  <c r="CR431" i="4"/>
  <c r="CS431" i="4"/>
  <c r="CT431" i="4"/>
  <c r="CU431" i="4"/>
  <c r="CV431" i="4"/>
  <c r="CW431" i="4"/>
  <c r="CX431" i="4"/>
  <c r="CY431" i="4"/>
  <c r="CZ431" i="4"/>
  <c r="DA431" i="4"/>
  <c r="DB431" i="4"/>
  <c r="DC431" i="4"/>
  <c r="DD431" i="4"/>
  <c r="DE431" i="4"/>
  <c r="DF431" i="4"/>
  <c r="DG431" i="4"/>
  <c r="DH431" i="4"/>
  <c r="DI431" i="4"/>
  <c r="DJ431" i="4"/>
  <c r="DK431" i="4"/>
  <c r="DL431" i="4"/>
  <c r="DM431" i="4"/>
  <c r="DN431" i="4"/>
  <c r="DO431" i="4"/>
  <c r="DP431" i="4"/>
  <c r="DQ431" i="4"/>
  <c r="DR431" i="4"/>
  <c r="DS431" i="4"/>
  <c r="DT431" i="4"/>
  <c r="DU431" i="4"/>
  <c r="DV431" i="4"/>
  <c r="DW431" i="4"/>
  <c r="EC431" i="4"/>
  <c r="ED431" i="4"/>
  <c r="EE431" i="4"/>
  <c r="EF431" i="4"/>
  <c r="EG431" i="4"/>
  <c r="EH431" i="4"/>
  <c r="EI431" i="4"/>
  <c r="EJ431" i="4"/>
  <c r="EK431" i="4"/>
  <c r="EL431" i="4"/>
  <c r="EM431" i="4"/>
  <c r="EN431" i="4"/>
  <c r="EO431" i="4"/>
  <c r="EP431" i="4"/>
  <c r="EQ431" i="4"/>
  <c r="ER431" i="4"/>
  <c r="ES431" i="4"/>
  <c r="ET431" i="4"/>
  <c r="EU431" i="4"/>
  <c r="EV431" i="4"/>
  <c r="EW431" i="4"/>
  <c r="B432" i="4"/>
  <c r="C432" i="4"/>
  <c r="D432" i="4"/>
  <c r="E432" i="4"/>
  <c r="F432" i="4"/>
  <c r="G432" i="4"/>
  <c r="H432" i="4"/>
  <c r="M432" i="4" s="1"/>
  <c r="N432" i="4" s="1"/>
  <c r="O432" i="4" s="1" a="1"/>
  <c r="O432" i="4" s="1"/>
  <c r="R432" i="4"/>
  <c r="S432" i="4"/>
  <c r="T432" i="4"/>
  <c r="U432" i="4"/>
  <c r="V432" i="4"/>
  <c r="W432" i="4"/>
  <c r="X432" i="4"/>
  <c r="Y432" i="4"/>
  <c r="Z432" i="4"/>
  <c r="AA432" i="4"/>
  <c r="AB432" i="4"/>
  <c r="AC432" i="4"/>
  <c r="AD432" i="4"/>
  <c r="AE432" i="4" s="1"/>
  <c r="AF432" i="4"/>
  <c r="AG432" i="4" s="1"/>
  <c r="AH432" i="4"/>
  <c r="AI432" i="4"/>
  <c r="AJ432" i="4"/>
  <c r="AK432" i="4"/>
  <c r="AL432" i="4"/>
  <c r="AN432" i="4"/>
  <c r="AM432" i="4" s="1"/>
  <c r="AO432" i="4"/>
  <c r="AP432" i="4"/>
  <c r="AQ432" i="4"/>
  <c r="AR432" i="4"/>
  <c r="AS432" i="4"/>
  <c r="AT432" i="4"/>
  <c r="AU432" i="4"/>
  <c r="AV432" i="4"/>
  <c r="AW432" i="4"/>
  <c r="AX432" i="4"/>
  <c r="AY432" i="4"/>
  <c r="AZ432" i="4"/>
  <c r="BA432" i="4"/>
  <c r="BB432" i="4"/>
  <c r="BC432" i="4"/>
  <c r="BD432" i="4"/>
  <c r="BE432" i="4"/>
  <c r="BF432" i="4"/>
  <c r="BG432" i="4"/>
  <c r="BH432" i="4"/>
  <c r="BI432" i="4"/>
  <c r="BJ432" i="4"/>
  <c r="BK432" i="4"/>
  <c r="BL432" i="4"/>
  <c r="BM432" i="4"/>
  <c r="BN432" i="4"/>
  <c r="BO432" i="4"/>
  <c r="BP432" i="4"/>
  <c r="BQ432" i="4"/>
  <c r="BR432" i="4"/>
  <c r="BS432" i="4"/>
  <c r="BT432" i="4"/>
  <c r="BU432" i="4"/>
  <c r="BV432" i="4"/>
  <c r="BW432" i="4"/>
  <c r="BX432" i="4"/>
  <c r="BY432" i="4"/>
  <c r="BZ432" i="4"/>
  <c r="CA432" i="4"/>
  <c r="CB432" i="4"/>
  <c r="CC432" i="4"/>
  <c r="CD432" i="4"/>
  <c r="CE432" i="4"/>
  <c r="CF432" i="4"/>
  <c r="CG432" i="4"/>
  <c r="CH432" i="4"/>
  <c r="CI432" i="4"/>
  <c r="CJ432" i="4"/>
  <c r="CK432" i="4"/>
  <c r="CL432" i="4"/>
  <c r="CM432" i="4" s="1"/>
  <c r="CN432" i="4"/>
  <c r="CO432" i="4"/>
  <c r="CP432" i="4"/>
  <c r="CQ432" i="4"/>
  <c r="CR432" i="4"/>
  <c r="CS432" i="4"/>
  <c r="CT432" i="4"/>
  <c r="CU432" i="4"/>
  <c r="CV432" i="4"/>
  <c r="CW432" i="4"/>
  <c r="CX432" i="4"/>
  <c r="CY432" i="4"/>
  <c r="CZ432" i="4"/>
  <c r="DA432" i="4"/>
  <c r="DB432" i="4"/>
  <c r="DC432" i="4"/>
  <c r="DD432" i="4"/>
  <c r="DE432" i="4"/>
  <c r="DF432" i="4"/>
  <c r="DG432" i="4"/>
  <c r="DH432" i="4"/>
  <c r="DI432" i="4"/>
  <c r="DJ432" i="4"/>
  <c r="DK432" i="4"/>
  <c r="DL432" i="4"/>
  <c r="DM432" i="4"/>
  <c r="DN432" i="4"/>
  <c r="DO432" i="4"/>
  <c r="DP432" i="4"/>
  <c r="DQ432" i="4"/>
  <c r="DR432" i="4"/>
  <c r="DS432" i="4"/>
  <c r="DT432" i="4"/>
  <c r="DU432" i="4"/>
  <c r="DV432" i="4"/>
  <c r="DW432" i="4"/>
  <c r="EC432" i="4"/>
  <c r="ED432" i="4"/>
  <c r="EE432" i="4"/>
  <c r="EF432" i="4"/>
  <c r="EG432" i="4"/>
  <c r="EH432" i="4"/>
  <c r="EI432" i="4"/>
  <c r="EJ432" i="4"/>
  <c r="EK432" i="4"/>
  <c r="EL432" i="4"/>
  <c r="EM432" i="4"/>
  <c r="EN432" i="4"/>
  <c r="EO432" i="4"/>
  <c r="EP432" i="4"/>
  <c r="EQ432" i="4"/>
  <c r="ER432" i="4"/>
  <c r="ES432" i="4"/>
  <c r="ET432" i="4"/>
  <c r="EU432" i="4"/>
  <c r="EV432" i="4"/>
  <c r="EW432" i="4"/>
  <c r="B433" i="4"/>
  <c r="C433" i="4"/>
  <c r="D433" i="4"/>
  <c r="E433" i="4"/>
  <c r="F433" i="4"/>
  <c r="G433" i="4"/>
  <c r="H433" i="4"/>
  <c r="M433" i="4" s="1"/>
  <c r="N433" i="4" s="1"/>
  <c r="O433" i="4" s="1" a="1"/>
  <c r="O433" i="4" s="1"/>
  <c r="R433" i="4"/>
  <c r="S433" i="4"/>
  <c r="T433" i="4"/>
  <c r="U433" i="4"/>
  <c r="V433" i="4"/>
  <c r="W433" i="4"/>
  <c r="X433" i="4"/>
  <c r="Y433" i="4"/>
  <c r="Z433" i="4"/>
  <c r="AA433" i="4"/>
  <c r="AB433" i="4"/>
  <c r="AC433" i="4"/>
  <c r="AD433" i="4"/>
  <c r="AE433" i="4" s="1"/>
  <c r="AF433" i="4"/>
  <c r="AG433" i="4" s="1"/>
  <c r="AH433" i="4"/>
  <c r="AI433" i="4"/>
  <c r="AJ433" i="4"/>
  <c r="AK433" i="4"/>
  <c r="AL433" i="4"/>
  <c r="AN433" i="4"/>
  <c r="AM433" i="4" s="1"/>
  <c r="AO433" i="4"/>
  <c r="AP433" i="4"/>
  <c r="AQ433" i="4"/>
  <c r="AR433" i="4"/>
  <c r="AS433" i="4"/>
  <c r="AT433" i="4"/>
  <c r="AU433" i="4"/>
  <c r="AV433" i="4"/>
  <c r="AW433" i="4"/>
  <c r="AX433" i="4"/>
  <c r="AY433" i="4"/>
  <c r="AZ433" i="4"/>
  <c r="BA433" i="4"/>
  <c r="BB433" i="4"/>
  <c r="BC433" i="4"/>
  <c r="BD433" i="4"/>
  <c r="BE433" i="4"/>
  <c r="BF433" i="4"/>
  <c r="BG433" i="4"/>
  <c r="BH433" i="4"/>
  <c r="BI433" i="4"/>
  <c r="BJ433" i="4"/>
  <c r="BK433" i="4"/>
  <c r="BL433" i="4"/>
  <c r="BM433" i="4"/>
  <c r="BN433" i="4"/>
  <c r="BO433" i="4"/>
  <c r="BP433" i="4"/>
  <c r="BQ433" i="4"/>
  <c r="BR433" i="4"/>
  <c r="BS433" i="4"/>
  <c r="BT433" i="4"/>
  <c r="BU433" i="4"/>
  <c r="BV433" i="4"/>
  <c r="BW433" i="4"/>
  <c r="BX433" i="4"/>
  <c r="BY433" i="4"/>
  <c r="BZ433" i="4"/>
  <c r="CA433" i="4"/>
  <c r="CB433" i="4"/>
  <c r="CC433" i="4"/>
  <c r="CD433" i="4"/>
  <c r="CE433" i="4"/>
  <c r="CF433" i="4"/>
  <c r="CG433" i="4"/>
  <c r="CH433" i="4"/>
  <c r="CI433" i="4"/>
  <c r="CJ433" i="4"/>
  <c r="CK433" i="4"/>
  <c r="CL433" i="4"/>
  <c r="CM433" i="4" s="1"/>
  <c r="CN433" i="4"/>
  <c r="CO433" i="4"/>
  <c r="CP433" i="4"/>
  <c r="CQ433" i="4"/>
  <c r="CR433" i="4"/>
  <c r="CS433" i="4"/>
  <c r="CT433" i="4"/>
  <c r="CU433" i="4"/>
  <c r="CV433" i="4"/>
  <c r="CW433" i="4"/>
  <c r="CX433" i="4"/>
  <c r="CY433" i="4"/>
  <c r="CZ433" i="4"/>
  <c r="DA433" i="4"/>
  <c r="DB433" i="4"/>
  <c r="DC433" i="4"/>
  <c r="DD433" i="4"/>
  <c r="DE433" i="4"/>
  <c r="DF433" i="4"/>
  <c r="DG433" i="4"/>
  <c r="DH433" i="4"/>
  <c r="DI433" i="4"/>
  <c r="DJ433" i="4"/>
  <c r="DK433" i="4"/>
  <c r="DL433" i="4"/>
  <c r="DM433" i="4"/>
  <c r="DN433" i="4"/>
  <c r="DO433" i="4"/>
  <c r="DP433" i="4"/>
  <c r="DQ433" i="4"/>
  <c r="DR433" i="4"/>
  <c r="DS433" i="4"/>
  <c r="DT433" i="4"/>
  <c r="DU433" i="4"/>
  <c r="DV433" i="4"/>
  <c r="DW433" i="4"/>
  <c r="EC433" i="4"/>
  <c r="ED433" i="4"/>
  <c r="EE433" i="4"/>
  <c r="EF433" i="4"/>
  <c r="EG433" i="4"/>
  <c r="EH433" i="4"/>
  <c r="EI433" i="4"/>
  <c r="EJ433" i="4"/>
  <c r="EK433" i="4"/>
  <c r="EL433" i="4"/>
  <c r="EM433" i="4"/>
  <c r="EN433" i="4"/>
  <c r="EO433" i="4"/>
  <c r="EP433" i="4"/>
  <c r="EQ433" i="4"/>
  <c r="ER433" i="4"/>
  <c r="ES433" i="4"/>
  <c r="ET433" i="4"/>
  <c r="EU433" i="4"/>
  <c r="EV433" i="4"/>
  <c r="EW433" i="4"/>
  <c r="B434" i="4"/>
  <c r="C434" i="4"/>
  <c r="D434" i="4"/>
  <c r="E434" i="4"/>
  <c r="F434" i="4"/>
  <c r="G434" i="4"/>
  <c r="H434" i="4"/>
  <c r="M434" i="4" s="1"/>
  <c r="N434" i="4" s="1"/>
  <c r="O434" i="4" s="1" a="1"/>
  <c r="O434" i="4" s="1"/>
  <c r="R434" i="4"/>
  <c r="S434" i="4"/>
  <c r="T434" i="4"/>
  <c r="U434" i="4"/>
  <c r="V434" i="4"/>
  <c r="W434" i="4"/>
  <c r="X434" i="4"/>
  <c r="Y434" i="4"/>
  <c r="Z434" i="4"/>
  <c r="AA434" i="4"/>
  <c r="AB434" i="4"/>
  <c r="AC434" i="4"/>
  <c r="AD434" i="4"/>
  <c r="AE434" i="4" s="1"/>
  <c r="AF434" i="4"/>
  <c r="AG434" i="4" s="1"/>
  <c r="AH434" i="4"/>
  <c r="AI434" i="4"/>
  <c r="AJ434" i="4"/>
  <c r="AK434" i="4"/>
  <c r="AL434" i="4"/>
  <c r="AN434" i="4"/>
  <c r="AM434" i="4" s="1"/>
  <c r="AO434" i="4"/>
  <c r="AP434" i="4"/>
  <c r="AQ434" i="4"/>
  <c r="AR434" i="4"/>
  <c r="AS434" i="4"/>
  <c r="AT434" i="4"/>
  <c r="AU434" i="4"/>
  <c r="AV434" i="4"/>
  <c r="AW434" i="4"/>
  <c r="AX434" i="4"/>
  <c r="AY434" i="4"/>
  <c r="AZ434" i="4"/>
  <c r="BA434" i="4"/>
  <c r="BB434" i="4"/>
  <c r="BC434" i="4"/>
  <c r="BD434" i="4"/>
  <c r="BE434" i="4"/>
  <c r="BF434" i="4"/>
  <c r="BG434" i="4"/>
  <c r="BH434" i="4"/>
  <c r="BI434" i="4"/>
  <c r="BJ434" i="4"/>
  <c r="BK434" i="4"/>
  <c r="BL434" i="4"/>
  <c r="BM434" i="4"/>
  <c r="BN434" i="4"/>
  <c r="BO434" i="4"/>
  <c r="BP434" i="4"/>
  <c r="BQ434" i="4"/>
  <c r="BR434" i="4"/>
  <c r="BS434" i="4"/>
  <c r="BT434" i="4"/>
  <c r="BU434" i="4"/>
  <c r="BV434" i="4"/>
  <c r="BW434" i="4"/>
  <c r="BX434" i="4"/>
  <c r="BY434" i="4"/>
  <c r="BZ434" i="4"/>
  <c r="CA434" i="4"/>
  <c r="CB434" i="4"/>
  <c r="CC434" i="4"/>
  <c r="CD434" i="4"/>
  <c r="CE434" i="4"/>
  <c r="CF434" i="4"/>
  <c r="CG434" i="4"/>
  <c r="CH434" i="4"/>
  <c r="CI434" i="4"/>
  <c r="CJ434" i="4"/>
  <c r="CK434" i="4"/>
  <c r="CL434" i="4"/>
  <c r="CM434" i="4" s="1"/>
  <c r="CN434" i="4"/>
  <c r="CO434" i="4"/>
  <c r="CP434" i="4"/>
  <c r="CQ434" i="4"/>
  <c r="CR434" i="4"/>
  <c r="CS434" i="4"/>
  <c r="CT434" i="4"/>
  <c r="CU434" i="4"/>
  <c r="CV434" i="4"/>
  <c r="CW434" i="4"/>
  <c r="CX434" i="4"/>
  <c r="CY434" i="4"/>
  <c r="CZ434" i="4"/>
  <c r="DA434" i="4"/>
  <c r="DB434" i="4"/>
  <c r="DC434" i="4"/>
  <c r="DD434" i="4"/>
  <c r="DE434" i="4"/>
  <c r="DF434" i="4"/>
  <c r="DG434" i="4"/>
  <c r="DH434" i="4"/>
  <c r="DI434" i="4"/>
  <c r="DJ434" i="4"/>
  <c r="DK434" i="4"/>
  <c r="DL434" i="4"/>
  <c r="DM434" i="4"/>
  <c r="DN434" i="4"/>
  <c r="DO434" i="4"/>
  <c r="DP434" i="4"/>
  <c r="DQ434" i="4"/>
  <c r="DR434" i="4"/>
  <c r="DS434" i="4"/>
  <c r="DT434" i="4"/>
  <c r="DU434" i="4"/>
  <c r="DV434" i="4"/>
  <c r="DW434" i="4"/>
  <c r="EC434" i="4"/>
  <c r="ED434" i="4"/>
  <c r="EE434" i="4"/>
  <c r="EF434" i="4"/>
  <c r="EG434" i="4"/>
  <c r="EH434" i="4"/>
  <c r="EI434" i="4"/>
  <c r="EJ434" i="4"/>
  <c r="EK434" i="4"/>
  <c r="EL434" i="4"/>
  <c r="EM434" i="4"/>
  <c r="EN434" i="4"/>
  <c r="EO434" i="4"/>
  <c r="EP434" i="4"/>
  <c r="EQ434" i="4"/>
  <c r="ER434" i="4"/>
  <c r="ES434" i="4"/>
  <c r="ET434" i="4"/>
  <c r="EU434" i="4"/>
  <c r="EV434" i="4"/>
  <c r="EW434" i="4"/>
  <c r="B435" i="4"/>
  <c r="C435" i="4"/>
  <c r="D435" i="4"/>
  <c r="E435" i="4"/>
  <c r="F435" i="4"/>
  <c r="G435" i="4"/>
  <c r="H435" i="4"/>
  <c r="M435" i="4" s="1"/>
  <c r="N435" i="4" s="1"/>
  <c r="O435" i="4" s="1" a="1"/>
  <c r="O435" i="4" s="1"/>
  <c r="R435" i="4"/>
  <c r="S435" i="4"/>
  <c r="T435" i="4"/>
  <c r="U435" i="4"/>
  <c r="V435" i="4"/>
  <c r="W435" i="4"/>
  <c r="X435" i="4"/>
  <c r="Y435" i="4"/>
  <c r="Z435" i="4"/>
  <c r="AA435" i="4"/>
  <c r="AB435" i="4"/>
  <c r="AC435" i="4"/>
  <c r="AD435" i="4"/>
  <c r="AE435" i="4" s="1"/>
  <c r="AF435" i="4"/>
  <c r="AG435" i="4" s="1"/>
  <c r="AH435" i="4"/>
  <c r="AI435" i="4"/>
  <c r="AJ435" i="4"/>
  <c r="AK435" i="4"/>
  <c r="AL435" i="4"/>
  <c r="AN435" i="4"/>
  <c r="AM435" i="4" s="1"/>
  <c r="AO435" i="4"/>
  <c r="AP435" i="4"/>
  <c r="AQ435" i="4"/>
  <c r="AR435" i="4"/>
  <c r="AS435" i="4"/>
  <c r="AT435" i="4"/>
  <c r="AU435" i="4"/>
  <c r="AV435" i="4"/>
  <c r="AW435" i="4"/>
  <c r="AX435" i="4"/>
  <c r="AY435" i="4"/>
  <c r="AZ435" i="4"/>
  <c r="BA435" i="4"/>
  <c r="BB435" i="4"/>
  <c r="BC435" i="4"/>
  <c r="BD435" i="4"/>
  <c r="BE435" i="4"/>
  <c r="BF435" i="4"/>
  <c r="BG435" i="4"/>
  <c r="BH435" i="4"/>
  <c r="BI435" i="4"/>
  <c r="BJ435" i="4"/>
  <c r="BK435" i="4"/>
  <c r="BL435" i="4"/>
  <c r="BM435" i="4"/>
  <c r="BN435" i="4"/>
  <c r="BO435" i="4"/>
  <c r="BP435" i="4"/>
  <c r="BQ435" i="4"/>
  <c r="BR435" i="4"/>
  <c r="BS435" i="4"/>
  <c r="BT435" i="4"/>
  <c r="BU435" i="4"/>
  <c r="BV435" i="4"/>
  <c r="BW435" i="4"/>
  <c r="BX435" i="4"/>
  <c r="BY435" i="4"/>
  <c r="BZ435" i="4"/>
  <c r="CA435" i="4"/>
  <c r="CB435" i="4"/>
  <c r="CC435" i="4"/>
  <c r="CD435" i="4"/>
  <c r="CE435" i="4"/>
  <c r="CF435" i="4"/>
  <c r="CG435" i="4"/>
  <c r="CH435" i="4"/>
  <c r="CI435" i="4"/>
  <c r="CJ435" i="4"/>
  <c r="CK435" i="4"/>
  <c r="CL435" i="4"/>
  <c r="CM435" i="4" s="1"/>
  <c r="CN435" i="4"/>
  <c r="CO435" i="4"/>
  <c r="CP435" i="4"/>
  <c r="CQ435" i="4"/>
  <c r="CR435" i="4"/>
  <c r="CS435" i="4"/>
  <c r="CT435" i="4"/>
  <c r="CU435" i="4"/>
  <c r="CV435" i="4"/>
  <c r="CW435" i="4"/>
  <c r="CX435" i="4"/>
  <c r="CY435" i="4"/>
  <c r="CZ435" i="4"/>
  <c r="DA435" i="4"/>
  <c r="DB435" i="4"/>
  <c r="DC435" i="4"/>
  <c r="DD435" i="4"/>
  <c r="DE435" i="4"/>
  <c r="DF435" i="4"/>
  <c r="DG435" i="4"/>
  <c r="DH435" i="4"/>
  <c r="DI435" i="4"/>
  <c r="DJ435" i="4"/>
  <c r="DK435" i="4"/>
  <c r="DL435" i="4"/>
  <c r="DM435" i="4"/>
  <c r="DN435" i="4"/>
  <c r="DO435" i="4"/>
  <c r="DP435" i="4"/>
  <c r="DQ435" i="4"/>
  <c r="DR435" i="4"/>
  <c r="DS435" i="4"/>
  <c r="DT435" i="4"/>
  <c r="DU435" i="4"/>
  <c r="DV435" i="4"/>
  <c r="DW435" i="4"/>
  <c r="EC435" i="4"/>
  <c r="ED435" i="4"/>
  <c r="EE435" i="4"/>
  <c r="EF435" i="4"/>
  <c r="EG435" i="4"/>
  <c r="EH435" i="4"/>
  <c r="EI435" i="4"/>
  <c r="EJ435" i="4"/>
  <c r="EK435" i="4"/>
  <c r="EL435" i="4"/>
  <c r="EM435" i="4"/>
  <c r="EN435" i="4"/>
  <c r="EO435" i="4"/>
  <c r="EP435" i="4"/>
  <c r="EQ435" i="4"/>
  <c r="ER435" i="4"/>
  <c r="ES435" i="4"/>
  <c r="ET435" i="4"/>
  <c r="EU435" i="4"/>
  <c r="EV435" i="4"/>
  <c r="EW435" i="4"/>
  <c r="B436" i="4"/>
  <c r="C436" i="4"/>
  <c r="D436" i="4"/>
  <c r="E436" i="4"/>
  <c r="F436" i="4"/>
  <c r="G436" i="4"/>
  <c r="H436" i="4"/>
  <c r="M436" i="4" s="1"/>
  <c r="N436" i="4" s="1"/>
  <c r="O436" i="4" s="1" a="1"/>
  <c r="O436" i="4" s="1"/>
  <c r="R436" i="4"/>
  <c r="S436" i="4"/>
  <c r="T436" i="4"/>
  <c r="U436" i="4"/>
  <c r="V436" i="4"/>
  <c r="W436" i="4"/>
  <c r="X436" i="4"/>
  <c r="Y436" i="4"/>
  <c r="Z436" i="4"/>
  <c r="AA436" i="4"/>
  <c r="AB436" i="4"/>
  <c r="AC436" i="4"/>
  <c r="AD436" i="4"/>
  <c r="AE436" i="4" s="1"/>
  <c r="AF436" i="4"/>
  <c r="AG436" i="4" s="1"/>
  <c r="AH436" i="4"/>
  <c r="AI436" i="4"/>
  <c r="AJ436" i="4"/>
  <c r="AK436" i="4"/>
  <c r="AL436" i="4"/>
  <c r="AN436" i="4"/>
  <c r="AM436" i="4" s="1"/>
  <c r="AO436" i="4"/>
  <c r="AP436" i="4"/>
  <c r="AQ436" i="4"/>
  <c r="AR436" i="4"/>
  <c r="AS436" i="4"/>
  <c r="AT436" i="4"/>
  <c r="AU436" i="4"/>
  <c r="AV436" i="4"/>
  <c r="AW436" i="4"/>
  <c r="AX436" i="4"/>
  <c r="AY436" i="4"/>
  <c r="AZ436" i="4"/>
  <c r="BA436" i="4"/>
  <c r="BB436" i="4"/>
  <c r="BC436" i="4"/>
  <c r="BD436" i="4"/>
  <c r="BE436" i="4"/>
  <c r="BF436" i="4"/>
  <c r="BG436" i="4"/>
  <c r="BH436" i="4"/>
  <c r="BI436" i="4"/>
  <c r="BJ436" i="4"/>
  <c r="BK436" i="4"/>
  <c r="BL436" i="4"/>
  <c r="BM436" i="4"/>
  <c r="BN436" i="4"/>
  <c r="BO436" i="4"/>
  <c r="BP436" i="4"/>
  <c r="BQ436" i="4"/>
  <c r="BR436" i="4"/>
  <c r="BS436" i="4"/>
  <c r="BT436" i="4"/>
  <c r="BU436" i="4"/>
  <c r="BV436" i="4"/>
  <c r="BW436" i="4"/>
  <c r="BX436" i="4"/>
  <c r="BY436" i="4"/>
  <c r="BZ436" i="4"/>
  <c r="CA436" i="4"/>
  <c r="CB436" i="4"/>
  <c r="CC436" i="4"/>
  <c r="CD436" i="4"/>
  <c r="CE436" i="4"/>
  <c r="CF436" i="4"/>
  <c r="CG436" i="4"/>
  <c r="CH436" i="4"/>
  <c r="CI436" i="4"/>
  <c r="CJ436" i="4"/>
  <c r="CK436" i="4"/>
  <c r="CL436" i="4"/>
  <c r="CM436" i="4" s="1"/>
  <c r="CN436" i="4"/>
  <c r="CO436" i="4"/>
  <c r="CP436" i="4"/>
  <c r="CQ436" i="4"/>
  <c r="CR436" i="4"/>
  <c r="CS436" i="4"/>
  <c r="CT436" i="4"/>
  <c r="CU436" i="4"/>
  <c r="CV436" i="4"/>
  <c r="CW436" i="4"/>
  <c r="CX436" i="4"/>
  <c r="CY436" i="4"/>
  <c r="CZ436" i="4"/>
  <c r="DA436" i="4"/>
  <c r="DB436" i="4"/>
  <c r="DC436" i="4"/>
  <c r="DD436" i="4"/>
  <c r="DE436" i="4"/>
  <c r="DF436" i="4"/>
  <c r="DG436" i="4"/>
  <c r="DH436" i="4"/>
  <c r="DI436" i="4"/>
  <c r="DJ436" i="4"/>
  <c r="DK436" i="4"/>
  <c r="DL436" i="4"/>
  <c r="DM436" i="4"/>
  <c r="DN436" i="4"/>
  <c r="DO436" i="4"/>
  <c r="DP436" i="4"/>
  <c r="DQ436" i="4"/>
  <c r="DR436" i="4"/>
  <c r="DS436" i="4"/>
  <c r="DT436" i="4"/>
  <c r="DU436" i="4"/>
  <c r="DV436" i="4"/>
  <c r="DW436" i="4"/>
  <c r="EC436" i="4"/>
  <c r="ED436" i="4"/>
  <c r="EE436" i="4"/>
  <c r="EF436" i="4"/>
  <c r="EG436" i="4"/>
  <c r="EH436" i="4"/>
  <c r="EI436" i="4"/>
  <c r="EJ436" i="4"/>
  <c r="EK436" i="4"/>
  <c r="EL436" i="4"/>
  <c r="EM436" i="4"/>
  <c r="EN436" i="4"/>
  <c r="EO436" i="4"/>
  <c r="EP436" i="4"/>
  <c r="EQ436" i="4"/>
  <c r="ER436" i="4"/>
  <c r="ES436" i="4"/>
  <c r="ET436" i="4"/>
  <c r="EU436" i="4"/>
  <c r="EV436" i="4"/>
  <c r="EW436" i="4"/>
  <c r="B437" i="4"/>
  <c r="C437" i="4"/>
  <c r="D437" i="4"/>
  <c r="E437" i="4"/>
  <c r="F437" i="4"/>
  <c r="G437" i="4"/>
  <c r="H437" i="4"/>
  <c r="M437" i="4" s="1"/>
  <c r="N437" i="4" s="1"/>
  <c r="O437" i="4" s="1" a="1"/>
  <c r="O437" i="4" s="1"/>
  <c r="R437" i="4"/>
  <c r="S437" i="4"/>
  <c r="T437" i="4"/>
  <c r="U437" i="4"/>
  <c r="V437" i="4"/>
  <c r="W437" i="4"/>
  <c r="X437" i="4"/>
  <c r="Y437" i="4"/>
  <c r="Z437" i="4"/>
  <c r="AA437" i="4"/>
  <c r="AB437" i="4"/>
  <c r="AC437" i="4"/>
  <c r="AD437" i="4"/>
  <c r="AE437" i="4" s="1"/>
  <c r="AF437" i="4"/>
  <c r="AG437" i="4" s="1"/>
  <c r="AH437" i="4"/>
  <c r="AI437" i="4"/>
  <c r="AJ437" i="4"/>
  <c r="AK437" i="4"/>
  <c r="AL437" i="4"/>
  <c r="AN437" i="4"/>
  <c r="AM437" i="4" s="1"/>
  <c r="AO437" i="4"/>
  <c r="AP437" i="4"/>
  <c r="AQ437" i="4"/>
  <c r="AR437" i="4"/>
  <c r="AS437" i="4"/>
  <c r="AT437" i="4"/>
  <c r="AU437" i="4"/>
  <c r="AV437" i="4"/>
  <c r="AW437" i="4"/>
  <c r="AX437" i="4"/>
  <c r="AY437" i="4"/>
  <c r="AZ437" i="4"/>
  <c r="BA437" i="4"/>
  <c r="BB437" i="4"/>
  <c r="BC437" i="4"/>
  <c r="BD437" i="4"/>
  <c r="BE437" i="4"/>
  <c r="BF437" i="4"/>
  <c r="BG437" i="4"/>
  <c r="BH437" i="4"/>
  <c r="BI437" i="4"/>
  <c r="BJ437" i="4"/>
  <c r="BK437" i="4"/>
  <c r="BL437" i="4"/>
  <c r="BM437" i="4"/>
  <c r="BN437" i="4"/>
  <c r="BO437" i="4"/>
  <c r="BP437" i="4"/>
  <c r="BQ437" i="4"/>
  <c r="BR437" i="4"/>
  <c r="BS437" i="4"/>
  <c r="BT437" i="4"/>
  <c r="BU437" i="4"/>
  <c r="BV437" i="4"/>
  <c r="BW437" i="4"/>
  <c r="BX437" i="4"/>
  <c r="BY437" i="4"/>
  <c r="BZ437" i="4"/>
  <c r="CA437" i="4"/>
  <c r="CB437" i="4"/>
  <c r="CC437" i="4"/>
  <c r="CD437" i="4"/>
  <c r="CE437" i="4"/>
  <c r="CF437" i="4"/>
  <c r="CG437" i="4"/>
  <c r="CH437" i="4"/>
  <c r="CI437" i="4"/>
  <c r="CJ437" i="4"/>
  <c r="CK437" i="4"/>
  <c r="CL437" i="4"/>
  <c r="CM437" i="4" s="1"/>
  <c r="CN437" i="4"/>
  <c r="CO437" i="4"/>
  <c r="CP437" i="4"/>
  <c r="CQ437" i="4"/>
  <c r="CR437" i="4"/>
  <c r="CS437" i="4"/>
  <c r="CT437" i="4"/>
  <c r="CU437" i="4"/>
  <c r="CV437" i="4"/>
  <c r="CW437" i="4"/>
  <c r="CX437" i="4"/>
  <c r="CY437" i="4"/>
  <c r="CZ437" i="4"/>
  <c r="DA437" i="4"/>
  <c r="DB437" i="4"/>
  <c r="DC437" i="4"/>
  <c r="DD437" i="4"/>
  <c r="DE437" i="4"/>
  <c r="DF437" i="4"/>
  <c r="DG437" i="4"/>
  <c r="DH437" i="4"/>
  <c r="DI437" i="4"/>
  <c r="DJ437" i="4"/>
  <c r="DK437" i="4"/>
  <c r="DL437" i="4"/>
  <c r="DM437" i="4"/>
  <c r="DN437" i="4"/>
  <c r="DO437" i="4"/>
  <c r="DP437" i="4"/>
  <c r="DQ437" i="4"/>
  <c r="DR437" i="4"/>
  <c r="DS437" i="4"/>
  <c r="DT437" i="4"/>
  <c r="DU437" i="4"/>
  <c r="DV437" i="4"/>
  <c r="DW437" i="4"/>
  <c r="EC437" i="4"/>
  <c r="ED437" i="4"/>
  <c r="EE437" i="4"/>
  <c r="EF437" i="4"/>
  <c r="EG437" i="4"/>
  <c r="EH437" i="4"/>
  <c r="EI437" i="4"/>
  <c r="EJ437" i="4"/>
  <c r="EK437" i="4"/>
  <c r="EL437" i="4"/>
  <c r="EM437" i="4"/>
  <c r="EN437" i="4"/>
  <c r="EO437" i="4"/>
  <c r="EP437" i="4"/>
  <c r="EQ437" i="4"/>
  <c r="ER437" i="4"/>
  <c r="ES437" i="4"/>
  <c r="ET437" i="4"/>
  <c r="EU437" i="4"/>
  <c r="EV437" i="4"/>
  <c r="EW437" i="4"/>
  <c r="B438" i="4"/>
  <c r="C438" i="4"/>
  <c r="D438" i="4"/>
  <c r="E438" i="4"/>
  <c r="F438" i="4"/>
  <c r="G438" i="4"/>
  <c r="H438" i="4"/>
  <c r="M438" i="4" s="1"/>
  <c r="N438" i="4" s="1"/>
  <c r="O438" i="4" s="1" a="1"/>
  <c r="O438" i="4" s="1"/>
  <c r="R438" i="4"/>
  <c r="S438" i="4"/>
  <c r="T438" i="4"/>
  <c r="U438" i="4"/>
  <c r="V438" i="4"/>
  <c r="W438" i="4"/>
  <c r="X438" i="4"/>
  <c r="Y438" i="4"/>
  <c r="Z438" i="4"/>
  <c r="AA438" i="4"/>
  <c r="AB438" i="4"/>
  <c r="AC438" i="4"/>
  <c r="AD438" i="4"/>
  <c r="AE438" i="4" s="1"/>
  <c r="AF438" i="4"/>
  <c r="AG438" i="4" s="1"/>
  <c r="AH438" i="4"/>
  <c r="AI438" i="4"/>
  <c r="AJ438" i="4"/>
  <c r="AK438" i="4"/>
  <c r="AL438" i="4"/>
  <c r="AN438" i="4"/>
  <c r="AM438" i="4" s="1"/>
  <c r="AO438" i="4"/>
  <c r="AP438" i="4"/>
  <c r="AQ438" i="4"/>
  <c r="AR438" i="4"/>
  <c r="AS438" i="4"/>
  <c r="AT438" i="4"/>
  <c r="AU438" i="4"/>
  <c r="AV438" i="4"/>
  <c r="AW438" i="4"/>
  <c r="AX438" i="4"/>
  <c r="AY438" i="4"/>
  <c r="AZ438" i="4"/>
  <c r="BA438" i="4"/>
  <c r="BB438" i="4"/>
  <c r="BC438" i="4"/>
  <c r="BD438" i="4"/>
  <c r="BE438" i="4"/>
  <c r="BF438" i="4"/>
  <c r="BG438" i="4"/>
  <c r="BH438" i="4"/>
  <c r="BI438" i="4"/>
  <c r="BJ438" i="4"/>
  <c r="BK438" i="4"/>
  <c r="BL438" i="4"/>
  <c r="BM438" i="4"/>
  <c r="BN438" i="4"/>
  <c r="BO438" i="4"/>
  <c r="BP438" i="4"/>
  <c r="BQ438" i="4"/>
  <c r="BR438" i="4"/>
  <c r="BS438" i="4"/>
  <c r="BT438" i="4"/>
  <c r="BU438" i="4"/>
  <c r="BV438" i="4"/>
  <c r="BW438" i="4"/>
  <c r="BX438" i="4"/>
  <c r="BY438" i="4"/>
  <c r="BZ438" i="4"/>
  <c r="CA438" i="4"/>
  <c r="CB438" i="4"/>
  <c r="CC438" i="4"/>
  <c r="CD438" i="4"/>
  <c r="CE438" i="4"/>
  <c r="CF438" i="4"/>
  <c r="CG438" i="4"/>
  <c r="CH438" i="4"/>
  <c r="CI438" i="4"/>
  <c r="CJ438" i="4"/>
  <c r="CK438" i="4"/>
  <c r="CL438" i="4"/>
  <c r="CM438" i="4" s="1"/>
  <c r="CN438" i="4"/>
  <c r="CO438" i="4"/>
  <c r="CP438" i="4"/>
  <c r="CQ438" i="4"/>
  <c r="CR438" i="4"/>
  <c r="CS438" i="4"/>
  <c r="CT438" i="4"/>
  <c r="CU438" i="4"/>
  <c r="CV438" i="4"/>
  <c r="CW438" i="4"/>
  <c r="CX438" i="4"/>
  <c r="CY438" i="4"/>
  <c r="CZ438" i="4"/>
  <c r="DA438" i="4"/>
  <c r="DB438" i="4"/>
  <c r="DC438" i="4"/>
  <c r="DD438" i="4"/>
  <c r="DE438" i="4"/>
  <c r="DF438" i="4"/>
  <c r="DG438" i="4"/>
  <c r="DH438" i="4"/>
  <c r="DI438" i="4"/>
  <c r="DJ438" i="4"/>
  <c r="DK438" i="4"/>
  <c r="DL438" i="4"/>
  <c r="DM438" i="4"/>
  <c r="DN438" i="4"/>
  <c r="DO438" i="4"/>
  <c r="DP438" i="4"/>
  <c r="DQ438" i="4"/>
  <c r="DR438" i="4"/>
  <c r="DS438" i="4"/>
  <c r="DT438" i="4"/>
  <c r="DU438" i="4"/>
  <c r="DV438" i="4"/>
  <c r="DW438" i="4"/>
  <c r="EC438" i="4"/>
  <c r="ED438" i="4"/>
  <c r="EE438" i="4"/>
  <c r="EF438" i="4"/>
  <c r="EG438" i="4"/>
  <c r="EH438" i="4"/>
  <c r="EI438" i="4"/>
  <c r="EJ438" i="4"/>
  <c r="EK438" i="4"/>
  <c r="EL438" i="4"/>
  <c r="EM438" i="4"/>
  <c r="EN438" i="4"/>
  <c r="EO438" i="4"/>
  <c r="EP438" i="4"/>
  <c r="EQ438" i="4"/>
  <c r="ER438" i="4"/>
  <c r="ES438" i="4"/>
  <c r="ET438" i="4"/>
  <c r="EU438" i="4"/>
  <c r="EV438" i="4"/>
  <c r="EW438" i="4"/>
  <c r="B439" i="4"/>
  <c r="C439" i="4"/>
  <c r="D439" i="4"/>
  <c r="E439" i="4"/>
  <c r="F439" i="4"/>
  <c r="G439" i="4"/>
  <c r="H439" i="4"/>
  <c r="M439" i="4" s="1"/>
  <c r="N439" i="4" s="1"/>
  <c r="O439" i="4" s="1" a="1"/>
  <c r="O439" i="4" s="1"/>
  <c r="R439" i="4"/>
  <c r="S439" i="4"/>
  <c r="T439" i="4"/>
  <c r="U439" i="4"/>
  <c r="V439" i="4"/>
  <c r="W439" i="4"/>
  <c r="X439" i="4"/>
  <c r="Y439" i="4"/>
  <c r="Z439" i="4"/>
  <c r="AA439" i="4"/>
  <c r="AB439" i="4"/>
  <c r="AC439" i="4"/>
  <c r="AD439" i="4"/>
  <c r="AE439" i="4" s="1"/>
  <c r="AF439" i="4"/>
  <c r="AG439" i="4" s="1"/>
  <c r="AH439" i="4"/>
  <c r="AI439" i="4"/>
  <c r="AJ439" i="4"/>
  <c r="AK439" i="4"/>
  <c r="AL439" i="4"/>
  <c r="AN439" i="4"/>
  <c r="AM439" i="4" s="1"/>
  <c r="AO439" i="4"/>
  <c r="AP439" i="4"/>
  <c r="AQ439" i="4"/>
  <c r="AR439" i="4"/>
  <c r="AS439" i="4"/>
  <c r="AT439" i="4"/>
  <c r="AU439" i="4"/>
  <c r="AV439" i="4"/>
  <c r="AW439" i="4"/>
  <c r="AX439" i="4"/>
  <c r="AY439" i="4"/>
  <c r="AZ439" i="4"/>
  <c r="BA439" i="4"/>
  <c r="BB439" i="4"/>
  <c r="BC439" i="4"/>
  <c r="BD439" i="4"/>
  <c r="BE439" i="4"/>
  <c r="BF439" i="4"/>
  <c r="BG439" i="4"/>
  <c r="BH439" i="4"/>
  <c r="BI439" i="4"/>
  <c r="BJ439" i="4"/>
  <c r="BK439" i="4"/>
  <c r="BL439" i="4"/>
  <c r="BM439" i="4"/>
  <c r="BN439" i="4"/>
  <c r="BO439" i="4"/>
  <c r="BP439" i="4"/>
  <c r="BQ439" i="4"/>
  <c r="BR439" i="4"/>
  <c r="BS439" i="4"/>
  <c r="BT439" i="4"/>
  <c r="BU439" i="4"/>
  <c r="BV439" i="4"/>
  <c r="BW439" i="4"/>
  <c r="BX439" i="4"/>
  <c r="BY439" i="4"/>
  <c r="BZ439" i="4"/>
  <c r="CA439" i="4"/>
  <c r="CB439" i="4"/>
  <c r="CC439" i="4"/>
  <c r="CD439" i="4"/>
  <c r="CE439" i="4"/>
  <c r="CF439" i="4"/>
  <c r="CG439" i="4"/>
  <c r="CH439" i="4"/>
  <c r="CI439" i="4"/>
  <c r="CJ439" i="4"/>
  <c r="CK439" i="4"/>
  <c r="CL439" i="4"/>
  <c r="CM439" i="4" s="1"/>
  <c r="CN439" i="4"/>
  <c r="CO439" i="4"/>
  <c r="CP439" i="4"/>
  <c r="CQ439" i="4"/>
  <c r="CR439" i="4"/>
  <c r="CS439" i="4"/>
  <c r="CT439" i="4"/>
  <c r="CU439" i="4"/>
  <c r="CV439" i="4"/>
  <c r="CW439" i="4"/>
  <c r="CX439" i="4"/>
  <c r="CY439" i="4"/>
  <c r="CZ439" i="4"/>
  <c r="DA439" i="4"/>
  <c r="DB439" i="4"/>
  <c r="DC439" i="4"/>
  <c r="DD439" i="4"/>
  <c r="DE439" i="4"/>
  <c r="DF439" i="4"/>
  <c r="DG439" i="4"/>
  <c r="DH439" i="4"/>
  <c r="DI439" i="4"/>
  <c r="DJ439" i="4"/>
  <c r="DK439" i="4"/>
  <c r="DL439" i="4"/>
  <c r="DM439" i="4"/>
  <c r="DN439" i="4"/>
  <c r="DO439" i="4"/>
  <c r="DP439" i="4"/>
  <c r="DQ439" i="4"/>
  <c r="DR439" i="4"/>
  <c r="DS439" i="4"/>
  <c r="DT439" i="4"/>
  <c r="DU439" i="4"/>
  <c r="DV439" i="4"/>
  <c r="DW439" i="4"/>
  <c r="EC439" i="4"/>
  <c r="ED439" i="4"/>
  <c r="EE439" i="4"/>
  <c r="EF439" i="4"/>
  <c r="EG439" i="4"/>
  <c r="EH439" i="4"/>
  <c r="EI439" i="4"/>
  <c r="EJ439" i="4"/>
  <c r="EK439" i="4"/>
  <c r="EL439" i="4"/>
  <c r="EM439" i="4"/>
  <c r="EN439" i="4"/>
  <c r="EO439" i="4"/>
  <c r="EP439" i="4"/>
  <c r="EQ439" i="4"/>
  <c r="ER439" i="4"/>
  <c r="ES439" i="4"/>
  <c r="ET439" i="4"/>
  <c r="EU439" i="4"/>
  <c r="EV439" i="4"/>
  <c r="EW439" i="4"/>
  <c r="B440" i="4"/>
  <c r="C440" i="4"/>
  <c r="D440" i="4"/>
  <c r="E440" i="4"/>
  <c r="F440" i="4"/>
  <c r="G440" i="4"/>
  <c r="H440" i="4"/>
  <c r="M440" i="4" s="1"/>
  <c r="N440" i="4" s="1"/>
  <c r="O440" i="4" s="1" a="1"/>
  <c r="O440" i="4" s="1"/>
  <c r="R440" i="4"/>
  <c r="S440" i="4"/>
  <c r="T440" i="4"/>
  <c r="U440" i="4"/>
  <c r="V440" i="4"/>
  <c r="W440" i="4"/>
  <c r="X440" i="4"/>
  <c r="Y440" i="4"/>
  <c r="Z440" i="4"/>
  <c r="AA440" i="4"/>
  <c r="AB440" i="4"/>
  <c r="AC440" i="4"/>
  <c r="AD440" i="4"/>
  <c r="AE440" i="4" s="1"/>
  <c r="AF440" i="4"/>
  <c r="AG440" i="4" s="1"/>
  <c r="AH440" i="4"/>
  <c r="AI440" i="4"/>
  <c r="AJ440" i="4"/>
  <c r="AK440" i="4"/>
  <c r="AL440" i="4"/>
  <c r="AN440" i="4"/>
  <c r="AM440" i="4" s="1"/>
  <c r="AO440" i="4"/>
  <c r="AP440" i="4"/>
  <c r="AQ440" i="4"/>
  <c r="AR440" i="4"/>
  <c r="AS440" i="4"/>
  <c r="AT440" i="4"/>
  <c r="AU440" i="4"/>
  <c r="AV440" i="4"/>
  <c r="AW440" i="4"/>
  <c r="AX440" i="4"/>
  <c r="AY440" i="4"/>
  <c r="AZ440" i="4"/>
  <c r="BA440" i="4"/>
  <c r="BB440" i="4"/>
  <c r="BC440" i="4"/>
  <c r="BD440" i="4"/>
  <c r="BE440" i="4"/>
  <c r="BF440" i="4"/>
  <c r="BG440" i="4"/>
  <c r="BH440" i="4"/>
  <c r="BI440" i="4"/>
  <c r="BJ440" i="4"/>
  <c r="BK440" i="4"/>
  <c r="BL440" i="4"/>
  <c r="BM440" i="4"/>
  <c r="BN440" i="4"/>
  <c r="BO440" i="4"/>
  <c r="BP440" i="4"/>
  <c r="BQ440" i="4"/>
  <c r="BR440" i="4"/>
  <c r="BS440" i="4"/>
  <c r="BT440" i="4"/>
  <c r="BU440" i="4"/>
  <c r="BV440" i="4"/>
  <c r="BW440" i="4"/>
  <c r="BX440" i="4"/>
  <c r="BY440" i="4"/>
  <c r="BZ440" i="4"/>
  <c r="CA440" i="4"/>
  <c r="CB440" i="4"/>
  <c r="CC440" i="4"/>
  <c r="CD440" i="4"/>
  <c r="CE440" i="4"/>
  <c r="CF440" i="4"/>
  <c r="CG440" i="4"/>
  <c r="CH440" i="4"/>
  <c r="CI440" i="4"/>
  <c r="CJ440" i="4"/>
  <c r="CK440" i="4"/>
  <c r="CL440" i="4"/>
  <c r="CM440" i="4" s="1"/>
  <c r="CN440" i="4"/>
  <c r="CO440" i="4"/>
  <c r="CP440" i="4"/>
  <c r="CQ440" i="4"/>
  <c r="CR440" i="4"/>
  <c r="CS440" i="4"/>
  <c r="CT440" i="4"/>
  <c r="CU440" i="4"/>
  <c r="CV440" i="4"/>
  <c r="CW440" i="4"/>
  <c r="CX440" i="4"/>
  <c r="CY440" i="4"/>
  <c r="CZ440" i="4"/>
  <c r="DA440" i="4"/>
  <c r="DB440" i="4"/>
  <c r="DC440" i="4"/>
  <c r="DD440" i="4"/>
  <c r="DE440" i="4"/>
  <c r="DF440" i="4"/>
  <c r="DG440" i="4"/>
  <c r="DH440" i="4"/>
  <c r="DI440" i="4"/>
  <c r="DJ440" i="4"/>
  <c r="DK440" i="4"/>
  <c r="DL440" i="4"/>
  <c r="DM440" i="4"/>
  <c r="DN440" i="4"/>
  <c r="DO440" i="4"/>
  <c r="DP440" i="4"/>
  <c r="DQ440" i="4"/>
  <c r="DR440" i="4"/>
  <c r="DS440" i="4"/>
  <c r="DT440" i="4"/>
  <c r="DU440" i="4"/>
  <c r="DV440" i="4"/>
  <c r="DW440" i="4"/>
  <c r="EC440" i="4"/>
  <c r="ED440" i="4"/>
  <c r="EE440" i="4"/>
  <c r="EF440" i="4"/>
  <c r="EG440" i="4"/>
  <c r="EH440" i="4"/>
  <c r="EI440" i="4"/>
  <c r="EJ440" i="4"/>
  <c r="EK440" i="4"/>
  <c r="EL440" i="4"/>
  <c r="EM440" i="4"/>
  <c r="EN440" i="4"/>
  <c r="EO440" i="4"/>
  <c r="EP440" i="4"/>
  <c r="EQ440" i="4"/>
  <c r="ER440" i="4"/>
  <c r="ES440" i="4"/>
  <c r="ET440" i="4"/>
  <c r="EU440" i="4"/>
  <c r="EV440" i="4"/>
  <c r="EW440" i="4"/>
  <c r="B441" i="4"/>
  <c r="C441" i="4"/>
  <c r="D441" i="4"/>
  <c r="E441" i="4"/>
  <c r="F441" i="4"/>
  <c r="G441" i="4"/>
  <c r="H441" i="4"/>
  <c r="M441" i="4" s="1"/>
  <c r="N441" i="4" s="1"/>
  <c r="O441" i="4" s="1" a="1"/>
  <c r="O441" i="4" s="1"/>
  <c r="R441" i="4"/>
  <c r="S441" i="4"/>
  <c r="T441" i="4"/>
  <c r="U441" i="4"/>
  <c r="V441" i="4"/>
  <c r="W441" i="4"/>
  <c r="X441" i="4"/>
  <c r="Y441" i="4"/>
  <c r="Z441" i="4"/>
  <c r="AA441" i="4"/>
  <c r="AB441" i="4"/>
  <c r="AC441" i="4"/>
  <c r="AD441" i="4"/>
  <c r="AE441" i="4" s="1"/>
  <c r="AF441" i="4"/>
  <c r="AG441" i="4" s="1"/>
  <c r="AH441" i="4"/>
  <c r="AI441" i="4"/>
  <c r="AJ441" i="4"/>
  <c r="AK441" i="4"/>
  <c r="AL441" i="4"/>
  <c r="AN441" i="4"/>
  <c r="AM441" i="4" s="1"/>
  <c r="AO441" i="4"/>
  <c r="AP441" i="4"/>
  <c r="AQ441" i="4"/>
  <c r="AR441" i="4"/>
  <c r="AS441" i="4"/>
  <c r="AT441" i="4"/>
  <c r="AU441" i="4"/>
  <c r="AV441" i="4"/>
  <c r="AW441" i="4"/>
  <c r="AX441" i="4"/>
  <c r="AY441" i="4"/>
  <c r="AZ441" i="4"/>
  <c r="BA441" i="4"/>
  <c r="BB441" i="4"/>
  <c r="BC441" i="4"/>
  <c r="BD441" i="4"/>
  <c r="BE441" i="4"/>
  <c r="BF441" i="4"/>
  <c r="BG441" i="4"/>
  <c r="BH441" i="4"/>
  <c r="BI441" i="4"/>
  <c r="BJ441" i="4"/>
  <c r="BK441" i="4"/>
  <c r="BL441" i="4"/>
  <c r="BM441" i="4"/>
  <c r="BN441" i="4"/>
  <c r="BO441" i="4"/>
  <c r="BP441" i="4"/>
  <c r="BQ441" i="4"/>
  <c r="BR441" i="4"/>
  <c r="BS441" i="4"/>
  <c r="BT441" i="4"/>
  <c r="BU441" i="4"/>
  <c r="BV441" i="4"/>
  <c r="BW441" i="4"/>
  <c r="BX441" i="4"/>
  <c r="BY441" i="4"/>
  <c r="BZ441" i="4"/>
  <c r="CA441" i="4"/>
  <c r="CB441" i="4"/>
  <c r="CC441" i="4"/>
  <c r="CD441" i="4"/>
  <c r="CE441" i="4"/>
  <c r="CF441" i="4"/>
  <c r="CG441" i="4"/>
  <c r="CH441" i="4"/>
  <c r="CI441" i="4"/>
  <c r="CJ441" i="4"/>
  <c r="CK441" i="4"/>
  <c r="CL441" i="4"/>
  <c r="CM441" i="4" s="1"/>
  <c r="CN441" i="4"/>
  <c r="CO441" i="4"/>
  <c r="CP441" i="4"/>
  <c r="CQ441" i="4"/>
  <c r="CR441" i="4"/>
  <c r="CS441" i="4"/>
  <c r="CT441" i="4"/>
  <c r="CU441" i="4"/>
  <c r="CV441" i="4"/>
  <c r="CW441" i="4"/>
  <c r="CX441" i="4"/>
  <c r="CY441" i="4"/>
  <c r="CZ441" i="4"/>
  <c r="DA441" i="4"/>
  <c r="DB441" i="4"/>
  <c r="DC441" i="4"/>
  <c r="DD441" i="4"/>
  <c r="DE441" i="4"/>
  <c r="DF441" i="4"/>
  <c r="DG441" i="4"/>
  <c r="DH441" i="4"/>
  <c r="DI441" i="4"/>
  <c r="DJ441" i="4"/>
  <c r="DK441" i="4"/>
  <c r="DL441" i="4"/>
  <c r="DM441" i="4"/>
  <c r="DN441" i="4"/>
  <c r="DO441" i="4"/>
  <c r="DP441" i="4"/>
  <c r="DQ441" i="4"/>
  <c r="DR441" i="4"/>
  <c r="DS441" i="4"/>
  <c r="DT441" i="4"/>
  <c r="DU441" i="4"/>
  <c r="DV441" i="4"/>
  <c r="DW441" i="4"/>
  <c r="EC441" i="4"/>
  <c r="ED441" i="4"/>
  <c r="EE441" i="4"/>
  <c r="EF441" i="4"/>
  <c r="EG441" i="4"/>
  <c r="EH441" i="4"/>
  <c r="EI441" i="4"/>
  <c r="EJ441" i="4"/>
  <c r="EK441" i="4"/>
  <c r="EL441" i="4"/>
  <c r="EM441" i="4"/>
  <c r="EN441" i="4"/>
  <c r="EO441" i="4"/>
  <c r="EP441" i="4"/>
  <c r="EQ441" i="4"/>
  <c r="ER441" i="4"/>
  <c r="ES441" i="4"/>
  <c r="ET441" i="4"/>
  <c r="EU441" i="4"/>
  <c r="EV441" i="4"/>
  <c r="EW441" i="4"/>
  <c r="B442" i="4"/>
  <c r="C442" i="4"/>
  <c r="D442" i="4"/>
  <c r="E442" i="4"/>
  <c r="F442" i="4"/>
  <c r="G442" i="4"/>
  <c r="H442" i="4"/>
  <c r="M442" i="4" s="1"/>
  <c r="N442" i="4" s="1"/>
  <c r="O442" i="4" s="1" a="1"/>
  <c r="O442" i="4" s="1"/>
  <c r="R442" i="4"/>
  <c r="S442" i="4"/>
  <c r="T442" i="4"/>
  <c r="U442" i="4"/>
  <c r="V442" i="4"/>
  <c r="W442" i="4"/>
  <c r="X442" i="4"/>
  <c r="Y442" i="4"/>
  <c r="Z442" i="4"/>
  <c r="AA442" i="4"/>
  <c r="AB442" i="4"/>
  <c r="AC442" i="4"/>
  <c r="AD442" i="4"/>
  <c r="AE442" i="4" s="1"/>
  <c r="AF442" i="4"/>
  <c r="AG442" i="4" s="1"/>
  <c r="AH442" i="4"/>
  <c r="AI442" i="4"/>
  <c r="AJ442" i="4"/>
  <c r="AK442" i="4"/>
  <c r="AL442" i="4"/>
  <c r="AN442" i="4"/>
  <c r="AM442" i="4" s="1"/>
  <c r="AO442" i="4"/>
  <c r="AP442" i="4"/>
  <c r="AQ442" i="4"/>
  <c r="AR442" i="4"/>
  <c r="AS442" i="4"/>
  <c r="AT442" i="4"/>
  <c r="AU442" i="4"/>
  <c r="AV442" i="4"/>
  <c r="AW442" i="4"/>
  <c r="AX442" i="4"/>
  <c r="AY442" i="4"/>
  <c r="AZ442" i="4"/>
  <c r="BA442" i="4"/>
  <c r="BB442" i="4"/>
  <c r="BC442" i="4"/>
  <c r="BD442" i="4"/>
  <c r="BE442" i="4"/>
  <c r="BF442" i="4"/>
  <c r="BG442" i="4"/>
  <c r="BH442" i="4"/>
  <c r="BI442" i="4"/>
  <c r="BJ442" i="4"/>
  <c r="BK442" i="4"/>
  <c r="BL442" i="4"/>
  <c r="BM442" i="4"/>
  <c r="BN442" i="4"/>
  <c r="BO442" i="4"/>
  <c r="BP442" i="4"/>
  <c r="BQ442" i="4"/>
  <c r="BR442" i="4"/>
  <c r="BS442" i="4"/>
  <c r="BT442" i="4"/>
  <c r="BU442" i="4"/>
  <c r="BV442" i="4"/>
  <c r="BW442" i="4"/>
  <c r="BX442" i="4"/>
  <c r="BY442" i="4"/>
  <c r="BZ442" i="4"/>
  <c r="CA442" i="4"/>
  <c r="CB442" i="4"/>
  <c r="CC442" i="4"/>
  <c r="CD442" i="4"/>
  <c r="CE442" i="4"/>
  <c r="CF442" i="4"/>
  <c r="CG442" i="4"/>
  <c r="CH442" i="4"/>
  <c r="CI442" i="4"/>
  <c r="CJ442" i="4"/>
  <c r="CK442" i="4"/>
  <c r="CL442" i="4"/>
  <c r="CM442" i="4" s="1"/>
  <c r="CN442" i="4"/>
  <c r="CO442" i="4"/>
  <c r="CP442" i="4"/>
  <c r="CQ442" i="4"/>
  <c r="CR442" i="4"/>
  <c r="CS442" i="4"/>
  <c r="CT442" i="4"/>
  <c r="CU442" i="4"/>
  <c r="CV442" i="4"/>
  <c r="CW442" i="4"/>
  <c r="CX442" i="4"/>
  <c r="CY442" i="4"/>
  <c r="CZ442" i="4"/>
  <c r="DA442" i="4"/>
  <c r="DB442" i="4"/>
  <c r="DC442" i="4"/>
  <c r="DD442" i="4"/>
  <c r="DE442" i="4"/>
  <c r="DF442" i="4"/>
  <c r="DG442" i="4"/>
  <c r="DH442" i="4"/>
  <c r="DI442" i="4"/>
  <c r="DJ442" i="4"/>
  <c r="DK442" i="4"/>
  <c r="DL442" i="4"/>
  <c r="DM442" i="4"/>
  <c r="DN442" i="4"/>
  <c r="DO442" i="4"/>
  <c r="DP442" i="4"/>
  <c r="DQ442" i="4"/>
  <c r="DR442" i="4"/>
  <c r="DS442" i="4"/>
  <c r="DT442" i="4"/>
  <c r="DU442" i="4"/>
  <c r="DV442" i="4"/>
  <c r="DW442" i="4"/>
  <c r="EC442" i="4"/>
  <c r="ED442" i="4"/>
  <c r="EE442" i="4"/>
  <c r="EF442" i="4"/>
  <c r="EG442" i="4"/>
  <c r="EH442" i="4"/>
  <c r="EI442" i="4"/>
  <c r="EJ442" i="4"/>
  <c r="EK442" i="4"/>
  <c r="EL442" i="4"/>
  <c r="EM442" i="4"/>
  <c r="EN442" i="4"/>
  <c r="EO442" i="4"/>
  <c r="EP442" i="4"/>
  <c r="EQ442" i="4"/>
  <c r="ER442" i="4"/>
  <c r="ES442" i="4"/>
  <c r="ET442" i="4"/>
  <c r="EU442" i="4"/>
  <c r="EV442" i="4"/>
  <c r="EW442" i="4"/>
  <c r="B443" i="4"/>
  <c r="C443" i="4"/>
  <c r="D443" i="4"/>
  <c r="E443" i="4"/>
  <c r="F443" i="4"/>
  <c r="G443" i="4"/>
  <c r="H443" i="4"/>
  <c r="M443" i="4" s="1"/>
  <c r="N443" i="4" s="1"/>
  <c r="O443" i="4" s="1" a="1"/>
  <c r="O443" i="4" s="1"/>
  <c r="R443" i="4"/>
  <c r="S443" i="4"/>
  <c r="T443" i="4"/>
  <c r="U443" i="4"/>
  <c r="V443" i="4"/>
  <c r="W443" i="4"/>
  <c r="X443" i="4"/>
  <c r="Y443" i="4"/>
  <c r="Z443" i="4"/>
  <c r="AA443" i="4"/>
  <c r="AB443" i="4"/>
  <c r="AC443" i="4"/>
  <c r="AD443" i="4"/>
  <c r="AE443" i="4" s="1"/>
  <c r="AF443" i="4"/>
  <c r="AG443" i="4" s="1"/>
  <c r="AH443" i="4"/>
  <c r="AI443" i="4"/>
  <c r="AJ443" i="4"/>
  <c r="AK443" i="4"/>
  <c r="AL443" i="4"/>
  <c r="AN443" i="4"/>
  <c r="AM443" i="4" s="1"/>
  <c r="AO443" i="4"/>
  <c r="AP443" i="4"/>
  <c r="AQ443" i="4"/>
  <c r="AR443" i="4"/>
  <c r="AS443" i="4"/>
  <c r="AT443" i="4"/>
  <c r="AU443" i="4"/>
  <c r="AV443" i="4"/>
  <c r="AW443" i="4"/>
  <c r="AX443" i="4"/>
  <c r="AY443" i="4"/>
  <c r="AZ443" i="4"/>
  <c r="BA443" i="4"/>
  <c r="BB443" i="4"/>
  <c r="BC443" i="4"/>
  <c r="BD443" i="4"/>
  <c r="BE443" i="4"/>
  <c r="BF443" i="4"/>
  <c r="BG443" i="4"/>
  <c r="BH443" i="4"/>
  <c r="BI443" i="4"/>
  <c r="BJ443" i="4"/>
  <c r="BK443" i="4"/>
  <c r="BL443" i="4"/>
  <c r="BM443" i="4"/>
  <c r="BN443" i="4"/>
  <c r="BO443" i="4"/>
  <c r="BP443" i="4"/>
  <c r="BQ443" i="4"/>
  <c r="BR443" i="4"/>
  <c r="BS443" i="4"/>
  <c r="BT443" i="4"/>
  <c r="BU443" i="4"/>
  <c r="BV443" i="4"/>
  <c r="BW443" i="4"/>
  <c r="BX443" i="4"/>
  <c r="BY443" i="4"/>
  <c r="BZ443" i="4"/>
  <c r="CA443" i="4"/>
  <c r="CB443" i="4"/>
  <c r="CC443" i="4"/>
  <c r="CD443" i="4"/>
  <c r="CE443" i="4"/>
  <c r="CF443" i="4"/>
  <c r="CG443" i="4"/>
  <c r="CH443" i="4"/>
  <c r="CI443" i="4"/>
  <c r="CJ443" i="4"/>
  <c r="CK443" i="4"/>
  <c r="CL443" i="4"/>
  <c r="CM443" i="4" s="1"/>
  <c r="CN443" i="4"/>
  <c r="CO443" i="4"/>
  <c r="CP443" i="4"/>
  <c r="CQ443" i="4"/>
  <c r="CR443" i="4"/>
  <c r="CS443" i="4"/>
  <c r="CT443" i="4"/>
  <c r="CU443" i="4"/>
  <c r="CV443" i="4"/>
  <c r="CW443" i="4"/>
  <c r="CX443" i="4"/>
  <c r="CY443" i="4"/>
  <c r="CZ443" i="4"/>
  <c r="DA443" i="4"/>
  <c r="DB443" i="4"/>
  <c r="DC443" i="4"/>
  <c r="DD443" i="4"/>
  <c r="DE443" i="4"/>
  <c r="DF443" i="4"/>
  <c r="DG443" i="4"/>
  <c r="DH443" i="4"/>
  <c r="DI443" i="4"/>
  <c r="DJ443" i="4"/>
  <c r="DK443" i="4"/>
  <c r="DL443" i="4"/>
  <c r="DM443" i="4"/>
  <c r="DN443" i="4"/>
  <c r="DO443" i="4"/>
  <c r="DP443" i="4"/>
  <c r="DQ443" i="4"/>
  <c r="DR443" i="4"/>
  <c r="DS443" i="4"/>
  <c r="DT443" i="4"/>
  <c r="DU443" i="4"/>
  <c r="DV443" i="4"/>
  <c r="DW443" i="4"/>
  <c r="EC443" i="4"/>
  <c r="ED443" i="4"/>
  <c r="EE443" i="4"/>
  <c r="EF443" i="4"/>
  <c r="EG443" i="4"/>
  <c r="EH443" i="4"/>
  <c r="EI443" i="4"/>
  <c r="EJ443" i="4"/>
  <c r="EK443" i="4"/>
  <c r="EL443" i="4"/>
  <c r="EM443" i="4"/>
  <c r="EN443" i="4"/>
  <c r="EO443" i="4"/>
  <c r="EP443" i="4"/>
  <c r="EQ443" i="4"/>
  <c r="ER443" i="4"/>
  <c r="ES443" i="4"/>
  <c r="ET443" i="4"/>
  <c r="EU443" i="4"/>
  <c r="EV443" i="4"/>
  <c r="EW443" i="4"/>
  <c r="B444" i="4"/>
  <c r="C444" i="4"/>
  <c r="D444" i="4"/>
  <c r="E444" i="4"/>
  <c r="F444" i="4"/>
  <c r="G444" i="4"/>
  <c r="H444" i="4"/>
  <c r="M444" i="4" s="1"/>
  <c r="N444" i="4" s="1"/>
  <c r="O444" i="4" s="1" a="1"/>
  <c r="O444" i="4" s="1"/>
  <c r="R444" i="4"/>
  <c r="S444" i="4"/>
  <c r="T444" i="4"/>
  <c r="U444" i="4"/>
  <c r="V444" i="4"/>
  <c r="W444" i="4"/>
  <c r="X444" i="4"/>
  <c r="Y444" i="4"/>
  <c r="Z444" i="4"/>
  <c r="AA444" i="4"/>
  <c r="AB444" i="4"/>
  <c r="AC444" i="4"/>
  <c r="AD444" i="4"/>
  <c r="AE444" i="4" s="1"/>
  <c r="AF444" i="4"/>
  <c r="AG444" i="4" s="1"/>
  <c r="AH444" i="4"/>
  <c r="AI444" i="4"/>
  <c r="AJ444" i="4"/>
  <c r="AK444" i="4"/>
  <c r="AL444" i="4"/>
  <c r="AN444" i="4"/>
  <c r="AM444" i="4" s="1"/>
  <c r="AO444" i="4"/>
  <c r="AP444" i="4"/>
  <c r="AQ444" i="4"/>
  <c r="AR444" i="4"/>
  <c r="AS444" i="4"/>
  <c r="AT444" i="4"/>
  <c r="AU444" i="4"/>
  <c r="AV444" i="4"/>
  <c r="AW444" i="4"/>
  <c r="AX444" i="4"/>
  <c r="AY444" i="4"/>
  <c r="AZ444" i="4"/>
  <c r="BA444" i="4"/>
  <c r="BB444" i="4"/>
  <c r="BC444" i="4"/>
  <c r="BD444" i="4"/>
  <c r="BE444" i="4"/>
  <c r="BF444" i="4"/>
  <c r="BG444" i="4"/>
  <c r="BH444" i="4"/>
  <c r="BI444" i="4"/>
  <c r="BJ444" i="4"/>
  <c r="BK444" i="4"/>
  <c r="BL444" i="4"/>
  <c r="BM444" i="4"/>
  <c r="BN444" i="4"/>
  <c r="BO444" i="4"/>
  <c r="BP444" i="4"/>
  <c r="BQ444" i="4"/>
  <c r="BR444" i="4"/>
  <c r="BS444" i="4"/>
  <c r="BT444" i="4"/>
  <c r="BU444" i="4"/>
  <c r="BV444" i="4"/>
  <c r="BW444" i="4"/>
  <c r="BX444" i="4"/>
  <c r="BY444" i="4"/>
  <c r="BZ444" i="4"/>
  <c r="CA444" i="4"/>
  <c r="CB444" i="4"/>
  <c r="CC444" i="4"/>
  <c r="CD444" i="4"/>
  <c r="CE444" i="4"/>
  <c r="CF444" i="4"/>
  <c r="CG444" i="4"/>
  <c r="CH444" i="4"/>
  <c r="CI444" i="4"/>
  <c r="CJ444" i="4"/>
  <c r="CK444" i="4"/>
  <c r="CL444" i="4"/>
  <c r="CM444" i="4" s="1"/>
  <c r="CN444" i="4"/>
  <c r="CO444" i="4"/>
  <c r="CP444" i="4"/>
  <c r="CQ444" i="4"/>
  <c r="CR444" i="4"/>
  <c r="CS444" i="4"/>
  <c r="CT444" i="4"/>
  <c r="CU444" i="4"/>
  <c r="CV444" i="4"/>
  <c r="CW444" i="4"/>
  <c r="CX444" i="4"/>
  <c r="CY444" i="4"/>
  <c r="CZ444" i="4"/>
  <c r="DA444" i="4"/>
  <c r="DB444" i="4"/>
  <c r="DC444" i="4"/>
  <c r="DD444" i="4"/>
  <c r="DE444" i="4"/>
  <c r="DF444" i="4"/>
  <c r="DG444" i="4"/>
  <c r="DH444" i="4"/>
  <c r="DI444" i="4"/>
  <c r="DJ444" i="4"/>
  <c r="DK444" i="4"/>
  <c r="DL444" i="4"/>
  <c r="DM444" i="4"/>
  <c r="DN444" i="4"/>
  <c r="DO444" i="4"/>
  <c r="DP444" i="4"/>
  <c r="DQ444" i="4"/>
  <c r="DR444" i="4"/>
  <c r="DS444" i="4"/>
  <c r="DT444" i="4"/>
  <c r="DU444" i="4"/>
  <c r="DV444" i="4"/>
  <c r="DW444" i="4"/>
  <c r="EC444" i="4"/>
  <c r="ED444" i="4"/>
  <c r="EE444" i="4"/>
  <c r="EF444" i="4"/>
  <c r="EG444" i="4"/>
  <c r="EH444" i="4"/>
  <c r="EI444" i="4"/>
  <c r="EJ444" i="4"/>
  <c r="EK444" i="4"/>
  <c r="EL444" i="4"/>
  <c r="EM444" i="4"/>
  <c r="EN444" i="4"/>
  <c r="EO444" i="4"/>
  <c r="EP444" i="4"/>
  <c r="EQ444" i="4"/>
  <c r="ER444" i="4"/>
  <c r="ES444" i="4"/>
  <c r="ET444" i="4"/>
  <c r="EU444" i="4"/>
  <c r="EV444" i="4"/>
  <c r="EW444" i="4"/>
  <c r="B445" i="4"/>
  <c r="C445" i="4"/>
  <c r="D445" i="4"/>
  <c r="E445" i="4"/>
  <c r="F445" i="4"/>
  <c r="G445" i="4"/>
  <c r="H445" i="4"/>
  <c r="M445" i="4" s="1"/>
  <c r="N445" i="4" s="1"/>
  <c r="O445" i="4" s="1" a="1"/>
  <c r="O445" i="4" s="1"/>
  <c r="R445" i="4"/>
  <c r="S445" i="4"/>
  <c r="T445" i="4"/>
  <c r="U445" i="4"/>
  <c r="V445" i="4"/>
  <c r="W445" i="4"/>
  <c r="X445" i="4"/>
  <c r="Y445" i="4"/>
  <c r="Z445" i="4"/>
  <c r="AA445" i="4"/>
  <c r="AB445" i="4"/>
  <c r="AC445" i="4"/>
  <c r="AD445" i="4"/>
  <c r="AE445" i="4" s="1"/>
  <c r="AF445" i="4"/>
  <c r="AG445" i="4" s="1"/>
  <c r="AH445" i="4"/>
  <c r="AI445" i="4"/>
  <c r="AJ445" i="4"/>
  <c r="AK445" i="4"/>
  <c r="AL445" i="4"/>
  <c r="AN445" i="4"/>
  <c r="AM445" i="4" s="1"/>
  <c r="AO445" i="4"/>
  <c r="AP445" i="4"/>
  <c r="AQ445" i="4"/>
  <c r="AR445" i="4"/>
  <c r="AS445" i="4"/>
  <c r="AT445" i="4"/>
  <c r="AU445" i="4"/>
  <c r="AV445" i="4"/>
  <c r="AW445" i="4"/>
  <c r="AX445" i="4"/>
  <c r="AY445" i="4"/>
  <c r="AZ445" i="4"/>
  <c r="BA445" i="4"/>
  <c r="BB445" i="4"/>
  <c r="BC445" i="4"/>
  <c r="BD445" i="4"/>
  <c r="BE445" i="4"/>
  <c r="BF445" i="4"/>
  <c r="BG445" i="4"/>
  <c r="BH445" i="4"/>
  <c r="BI445" i="4"/>
  <c r="BJ445" i="4"/>
  <c r="BK445" i="4"/>
  <c r="BL445" i="4"/>
  <c r="BM445" i="4"/>
  <c r="BN445" i="4"/>
  <c r="BO445" i="4"/>
  <c r="BP445" i="4"/>
  <c r="BQ445" i="4"/>
  <c r="BR445" i="4"/>
  <c r="BS445" i="4"/>
  <c r="BT445" i="4"/>
  <c r="BU445" i="4"/>
  <c r="BV445" i="4"/>
  <c r="BW445" i="4"/>
  <c r="BX445" i="4"/>
  <c r="BY445" i="4"/>
  <c r="BZ445" i="4"/>
  <c r="CA445" i="4"/>
  <c r="CB445" i="4"/>
  <c r="CC445" i="4"/>
  <c r="CD445" i="4"/>
  <c r="CE445" i="4"/>
  <c r="CF445" i="4"/>
  <c r="CG445" i="4"/>
  <c r="CH445" i="4"/>
  <c r="CI445" i="4"/>
  <c r="CJ445" i="4"/>
  <c r="CK445" i="4"/>
  <c r="CL445" i="4"/>
  <c r="CM445" i="4" s="1"/>
  <c r="CN445" i="4"/>
  <c r="CO445" i="4"/>
  <c r="CP445" i="4"/>
  <c r="CQ445" i="4"/>
  <c r="CR445" i="4"/>
  <c r="CS445" i="4"/>
  <c r="CT445" i="4"/>
  <c r="CU445" i="4"/>
  <c r="CV445" i="4"/>
  <c r="CW445" i="4"/>
  <c r="CX445" i="4"/>
  <c r="CY445" i="4"/>
  <c r="CZ445" i="4"/>
  <c r="DA445" i="4"/>
  <c r="DB445" i="4"/>
  <c r="DC445" i="4"/>
  <c r="DD445" i="4"/>
  <c r="DE445" i="4"/>
  <c r="DF445" i="4"/>
  <c r="DG445" i="4"/>
  <c r="DH445" i="4"/>
  <c r="DI445" i="4"/>
  <c r="DJ445" i="4"/>
  <c r="DK445" i="4"/>
  <c r="DL445" i="4"/>
  <c r="DM445" i="4"/>
  <c r="DN445" i="4"/>
  <c r="DO445" i="4"/>
  <c r="DP445" i="4"/>
  <c r="DQ445" i="4"/>
  <c r="DR445" i="4"/>
  <c r="DS445" i="4"/>
  <c r="DT445" i="4"/>
  <c r="DU445" i="4"/>
  <c r="DV445" i="4"/>
  <c r="DW445" i="4"/>
  <c r="EC445" i="4"/>
  <c r="ED445" i="4"/>
  <c r="EE445" i="4"/>
  <c r="EF445" i="4"/>
  <c r="EG445" i="4"/>
  <c r="EH445" i="4"/>
  <c r="EI445" i="4"/>
  <c r="EJ445" i="4"/>
  <c r="EK445" i="4"/>
  <c r="EL445" i="4"/>
  <c r="EM445" i="4"/>
  <c r="EN445" i="4"/>
  <c r="EO445" i="4"/>
  <c r="EP445" i="4"/>
  <c r="EQ445" i="4"/>
  <c r="ER445" i="4"/>
  <c r="ES445" i="4"/>
  <c r="ET445" i="4"/>
  <c r="EU445" i="4"/>
  <c r="EV445" i="4"/>
  <c r="EW445" i="4"/>
  <c r="B446" i="4"/>
  <c r="C446" i="4"/>
  <c r="D446" i="4"/>
  <c r="E446" i="4"/>
  <c r="F446" i="4"/>
  <c r="G446" i="4"/>
  <c r="H446" i="4"/>
  <c r="M446" i="4" s="1"/>
  <c r="N446" i="4" s="1"/>
  <c r="O446" i="4" s="1" a="1"/>
  <c r="O446" i="4" s="1"/>
  <c r="R446" i="4"/>
  <c r="S446" i="4"/>
  <c r="T446" i="4"/>
  <c r="U446" i="4"/>
  <c r="V446" i="4"/>
  <c r="W446" i="4"/>
  <c r="X446" i="4"/>
  <c r="Y446" i="4"/>
  <c r="Z446" i="4"/>
  <c r="AA446" i="4"/>
  <c r="AB446" i="4"/>
  <c r="AC446" i="4"/>
  <c r="AD446" i="4"/>
  <c r="AE446" i="4" s="1"/>
  <c r="AF446" i="4"/>
  <c r="AG446" i="4" s="1"/>
  <c r="AH446" i="4"/>
  <c r="AI446" i="4"/>
  <c r="AJ446" i="4"/>
  <c r="AK446" i="4"/>
  <c r="AL446" i="4"/>
  <c r="AN446" i="4"/>
  <c r="AM446" i="4" s="1"/>
  <c r="AO446" i="4"/>
  <c r="AP446" i="4"/>
  <c r="AQ446" i="4"/>
  <c r="AR446" i="4"/>
  <c r="AS446" i="4"/>
  <c r="AT446" i="4"/>
  <c r="AU446" i="4"/>
  <c r="AV446" i="4"/>
  <c r="AW446" i="4"/>
  <c r="AX446" i="4"/>
  <c r="AY446" i="4"/>
  <c r="AZ446" i="4"/>
  <c r="BA446" i="4"/>
  <c r="BB446" i="4"/>
  <c r="BC446" i="4"/>
  <c r="BD446" i="4"/>
  <c r="BE446" i="4"/>
  <c r="BF446" i="4"/>
  <c r="BG446" i="4"/>
  <c r="BH446" i="4"/>
  <c r="BI446" i="4"/>
  <c r="BJ446" i="4"/>
  <c r="BK446" i="4"/>
  <c r="BL446" i="4"/>
  <c r="BM446" i="4"/>
  <c r="BN446" i="4"/>
  <c r="BO446" i="4"/>
  <c r="BP446" i="4"/>
  <c r="BQ446" i="4"/>
  <c r="BR446" i="4"/>
  <c r="BS446" i="4"/>
  <c r="BT446" i="4"/>
  <c r="BU446" i="4"/>
  <c r="BV446" i="4"/>
  <c r="BW446" i="4"/>
  <c r="BX446" i="4"/>
  <c r="BY446" i="4"/>
  <c r="BZ446" i="4"/>
  <c r="CA446" i="4"/>
  <c r="CB446" i="4"/>
  <c r="CC446" i="4"/>
  <c r="CD446" i="4"/>
  <c r="CE446" i="4"/>
  <c r="CF446" i="4"/>
  <c r="CG446" i="4"/>
  <c r="CH446" i="4"/>
  <c r="CI446" i="4"/>
  <c r="CJ446" i="4"/>
  <c r="CK446" i="4"/>
  <c r="CL446" i="4"/>
  <c r="CM446" i="4" s="1"/>
  <c r="CN446" i="4"/>
  <c r="CO446" i="4"/>
  <c r="CP446" i="4"/>
  <c r="CQ446" i="4"/>
  <c r="CR446" i="4"/>
  <c r="CS446" i="4"/>
  <c r="CT446" i="4"/>
  <c r="CU446" i="4"/>
  <c r="CV446" i="4"/>
  <c r="CW446" i="4"/>
  <c r="CX446" i="4"/>
  <c r="CY446" i="4"/>
  <c r="CZ446" i="4"/>
  <c r="DA446" i="4"/>
  <c r="DB446" i="4"/>
  <c r="DC446" i="4"/>
  <c r="DD446" i="4"/>
  <c r="DE446" i="4"/>
  <c r="DF446" i="4"/>
  <c r="DG446" i="4"/>
  <c r="DH446" i="4"/>
  <c r="DI446" i="4"/>
  <c r="DJ446" i="4"/>
  <c r="DK446" i="4"/>
  <c r="DL446" i="4"/>
  <c r="DM446" i="4"/>
  <c r="DN446" i="4"/>
  <c r="DO446" i="4"/>
  <c r="DP446" i="4"/>
  <c r="DQ446" i="4"/>
  <c r="DR446" i="4"/>
  <c r="DS446" i="4"/>
  <c r="DT446" i="4"/>
  <c r="DU446" i="4"/>
  <c r="DV446" i="4"/>
  <c r="DW446" i="4"/>
  <c r="EC446" i="4"/>
  <c r="ED446" i="4"/>
  <c r="EE446" i="4"/>
  <c r="EF446" i="4"/>
  <c r="EG446" i="4"/>
  <c r="EH446" i="4"/>
  <c r="EI446" i="4"/>
  <c r="EJ446" i="4"/>
  <c r="EK446" i="4"/>
  <c r="EL446" i="4"/>
  <c r="EM446" i="4"/>
  <c r="EN446" i="4"/>
  <c r="EO446" i="4"/>
  <c r="EP446" i="4"/>
  <c r="EQ446" i="4"/>
  <c r="ER446" i="4"/>
  <c r="ES446" i="4"/>
  <c r="ET446" i="4"/>
  <c r="EU446" i="4"/>
  <c r="EV446" i="4"/>
  <c r="EW446" i="4"/>
  <c r="B447" i="4"/>
  <c r="C447" i="4"/>
  <c r="D447" i="4"/>
  <c r="E447" i="4"/>
  <c r="F447" i="4"/>
  <c r="G447" i="4"/>
  <c r="H447" i="4"/>
  <c r="M447" i="4" s="1"/>
  <c r="N447" i="4" s="1"/>
  <c r="O447" i="4" s="1" a="1"/>
  <c r="O447" i="4" s="1"/>
  <c r="R447" i="4"/>
  <c r="S447" i="4"/>
  <c r="T447" i="4"/>
  <c r="U447" i="4"/>
  <c r="V447" i="4"/>
  <c r="W447" i="4"/>
  <c r="X447" i="4"/>
  <c r="Y447" i="4"/>
  <c r="Z447" i="4"/>
  <c r="AA447" i="4"/>
  <c r="AB447" i="4"/>
  <c r="AC447" i="4"/>
  <c r="AD447" i="4"/>
  <c r="AE447" i="4" s="1"/>
  <c r="AF447" i="4"/>
  <c r="AG447" i="4" s="1"/>
  <c r="AH447" i="4"/>
  <c r="AI447" i="4"/>
  <c r="AJ447" i="4"/>
  <c r="AK447" i="4"/>
  <c r="AL447" i="4"/>
  <c r="AN447" i="4"/>
  <c r="AM447" i="4" s="1"/>
  <c r="AO447" i="4"/>
  <c r="AP447" i="4"/>
  <c r="AQ447" i="4"/>
  <c r="AR447" i="4"/>
  <c r="AS447" i="4"/>
  <c r="AT447" i="4"/>
  <c r="AU447" i="4"/>
  <c r="AV447" i="4"/>
  <c r="AW447" i="4"/>
  <c r="AX447" i="4"/>
  <c r="AY447" i="4"/>
  <c r="AZ447" i="4"/>
  <c r="BA447" i="4"/>
  <c r="BB447" i="4"/>
  <c r="BC447" i="4"/>
  <c r="BD447" i="4"/>
  <c r="BE447" i="4"/>
  <c r="BF447" i="4"/>
  <c r="BG447" i="4"/>
  <c r="BH447" i="4"/>
  <c r="BI447" i="4"/>
  <c r="BJ447" i="4"/>
  <c r="BK447" i="4"/>
  <c r="BL447" i="4"/>
  <c r="BM447" i="4"/>
  <c r="BN447" i="4"/>
  <c r="BO447" i="4"/>
  <c r="BP447" i="4"/>
  <c r="BQ447" i="4"/>
  <c r="BR447" i="4"/>
  <c r="BS447" i="4"/>
  <c r="BT447" i="4"/>
  <c r="BU447" i="4"/>
  <c r="BV447" i="4"/>
  <c r="BW447" i="4"/>
  <c r="BX447" i="4"/>
  <c r="BY447" i="4"/>
  <c r="BZ447" i="4"/>
  <c r="CA447" i="4"/>
  <c r="CB447" i="4"/>
  <c r="CC447" i="4"/>
  <c r="CD447" i="4"/>
  <c r="CE447" i="4"/>
  <c r="CF447" i="4"/>
  <c r="CG447" i="4"/>
  <c r="CH447" i="4"/>
  <c r="CI447" i="4"/>
  <c r="CJ447" i="4"/>
  <c r="CK447" i="4"/>
  <c r="CL447" i="4"/>
  <c r="CM447" i="4" s="1"/>
  <c r="CN447" i="4"/>
  <c r="CO447" i="4"/>
  <c r="CP447" i="4"/>
  <c r="CQ447" i="4"/>
  <c r="CR447" i="4"/>
  <c r="CS447" i="4"/>
  <c r="CT447" i="4"/>
  <c r="CU447" i="4"/>
  <c r="CV447" i="4"/>
  <c r="CW447" i="4"/>
  <c r="CX447" i="4"/>
  <c r="CY447" i="4"/>
  <c r="CZ447" i="4"/>
  <c r="DA447" i="4"/>
  <c r="DB447" i="4"/>
  <c r="DC447" i="4"/>
  <c r="DD447" i="4"/>
  <c r="DE447" i="4"/>
  <c r="DF447" i="4"/>
  <c r="DG447" i="4"/>
  <c r="DH447" i="4"/>
  <c r="DI447" i="4"/>
  <c r="DJ447" i="4"/>
  <c r="DK447" i="4"/>
  <c r="DL447" i="4"/>
  <c r="DM447" i="4"/>
  <c r="DN447" i="4"/>
  <c r="DO447" i="4"/>
  <c r="DP447" i="4"/>
  <c r="DQ447" i="4"/>
  <c r="DR447" i="4"/>
  <c r="DS447" i="4"/>
  <c r="DT447" i="4"/>
  <c r="DU447" i="4"/>
  <c r="DV447" i="4"/>
  <c r="DW447" i="4"/>
  <c r="EC447" i="4"/>
  <c r="ED447" i="4"/>
  <c r="EE447" i="4"/>
  <c r="EF447" i="4"/>
  <c r="EG447" i="4"/>
  <c r="EH447" i="4"/>
  <c r="EI447" i="4"/>
  <c r="EJ447" i="4"/>
  <c r="EK447" i="4"/>
  <c r="EL447" i="4"/>
  <c r="EM447" i="4"/>
  <c r="EN447" i="4"/>
  <c r="EO447" i="4"/>
  <c r="EP447" i="4"/>
  <c r="EQ447" i="4"/>
  <c r="ER447" i="4"/>
  <c r="ES447" i="4"/>
  <c r="ET447" i="4"/>
  <c r="EU447" i="4"/>
  <c r="EV447" i="4"/>
  <c r="EW447" i="4"/>
  <c r="B448" i="4"/>
  <c r="C448" i="4"/>
  <c r="D448" i="4"/>
  <c r="E448" i="4"/>
  <c r="F448" i="4"/>
  <c r="G448" i="4"/>
  <c r="H448" i="4"/>
  <c r="M448" i="4" s="1"/>
  <c r="N448" i="4" s="1"/>
  <c r="O448" i="4" s="1" a="1"/>
  <c r="O448" i="4" s="1"/>
  <c r="R448" i="4"/>
  <c r="S448" i="4"/>
  <c r="T448" i="4"/>
  <c r="U448" i="4"/>
  <c r="V448" i="4"/>
  <c r="W448" i="4"/>
  <c r="X448" i="4"/>
  <c r="Y448" i="4"/>
  <c r="Z448" i="4"/>
  <c r="AA448" i="4"/>
  <c r="AB448" i="4"/>
  <c r="AC448" i="4"/>
  <c r="AD448" i="4"/>
  <c r="AE448" i="4" s="1"/>
  <c r="AF448" i="4"/>
  <c r="AG448" i="4" s="1"/>
  <c r="AH448" i="4"/>
  <c r="AI448" i="4"/>
  <c r="AJ448" i="4"/>
  <c r="AK448" i="4"/>
  <c r="AL448" i="4"/>
  <c r="AN448" i="4"/>
  <c r="AM448" i="4" s="1"/>
  <c r="AO448" i="4"/>
  <c r="AP448" i="4"/>
  <c r="AQ448" i="4"/>
  <c r="AR448" i="4"/>
  <c r="AS448" i="4"/>
  <c r="AT448" i="4"/>
  <c r="AU448" i="4"/>
  <c r="AV448" i="4"/>
  <c r="AW448" i="4"/>
  <c r="AX448" i="4"/>
  <c r="AY448" i="4"/>
  <c r="AZ448" i="4"/>
  <c r="BA448" i="4"/>
  <c r="BB448" i="4"/>
  <c r="BC448" i="4"/>
  <c r="BD448" i="4"/>
  <c r="BE448" i="4"/>
  <c r="BF448" i="4"/>
  <c r="BG448" i="4"/>
  <c r="BH448" i="4"/>
  <c r="BI448" i="4"/>
  <c r="BJ448" i="4"/>
  <c r="BK448" i="4"/>
  <c r="BL448" i="4"/>
  <c r="BM448" i="4"/>
  <c r="BN448" i="4"/>
  <c r="BO448" i="4"/>
  <c r="BP448" i="4"/>
  <c r="BQ448" i="4"/>
  <c r="BR448" i="4"/>
  <c r="BS448" i="4"/>
  <c r="BT448" i="4"/>
  <c r="BU448" i="4"/>
  <c r="BV448" i="4"/>
  <c r="BW448" i="4"/>
  <c r="BX448" i="4"/>
  <c r="BY448" i="4"/>
  <c r="BZ448" i="4"/>
  <c r="CA448" i="4"/>
  <c r="CB448" i="4"/>
  <c r="CC448" i="4"/>
  <c r="CD448" i="4"/>
  <c r="CE448" i="4"/>
  <c r="CF448" i="4"/>
  <c r="CG448" i="4"/>
  <c r="CH448" i="4"/>
  <c r="CI448" i="4"/>
  <c r="CJ448" i="4"/>
  <c r="CK448" i="4"/>
  <c r="CL448" i="4"/>
  <c r="CM448" i="4" s="1"/>
  <c r="CN448" i="4"/>
  <c r="CO448" i="4"/>
  <c r="CP448" i="4"/>
  <c r="CQ448" i="4"/>
  <c r="CR448" i="4"/>
  <c r="CS448" i="4"/>
  <c r="CT448" i="4"/>
  <c r="CU448" i="4"/>
  <c r="CV448" i="4"/>
  <c r="CW448" i="4"/>
  <c r="CX448" i="4"/>
  <c r="CY448" i="4"/>
  <c r="CZ448" i="4"/>
  <c r="DA448" i="4"/>
  <c r="DB448" i="4"/>
  <c r="DC448" i="4"/>
  <c r="DD448" i="4"/>
  <c r="DE448" i="4"/>
  <c r="DF448" i="4"/>
  <c r="DG448" i="4"/>
  <c r="DH448" i="4"/>
  <c r="DI448" i="4"/>
  <c r="DJ448" i="4"/>
  <c r="DK448" i="4"/>
  <c r="DL448" i="4"/>
  <c r="DM448" i="4"/>
  <c r="DN448" i="4"/>
  <c r="DO448" i="4"/>
  <c r="DP448" i="4"/>
  <c r="DQ448" i="4"/>
  <c r="DR448" i="4"/>
  <c r="DS448" i="4"/>
  <c r="DT448" i="4"/>
  <c r="DU448" i="4"/>
  <c r="DV448" i="4"/>
  <c r="DW448" i="4"/>
  <c r="EC448" i="4"/>
  <c r="ED448" i="4"/>
  <c r="EE448" i="4"/>
  <c r="EF448" i="4"/>
  <c r="EG448" i="4"/>
  <c r="EH448" i="4"/>
  <c r="EI448" i="4"/>
  <c r="EJ448" i="4"/>
  <c r="EK448" i="4"/>
  <c r="EL448" i="4"/>
  <c r="EM448" i="4"/>
  <c r="EN448" i="4"/>
  <c r="EO448" i="4"/>
  <c r="EP448" i="4"/>
  <c r="EQ448" i="4"/>
  <c r="ER448" i="4"/>
  <c r="ES448" i="4"/>
  <c r="ET448" i="4"/>
  <c r="EU448" i="4"/>
  <c r="EV448" i="4"/>
  <c r="EW448" i="4"/>
  <c r="B449" i="4"/>
  <c r="C449" i="4"/>
  <c r="D449" i="4"/>
  <c r="E449" i="4"/>
  <c r="F449" i="4"/>
  <c r="G449" i="4"/>
  <c r="H449" i="4"/>
  <c r="M449" i="4" s="1"/>
  <c r="N449" i="4" s="1"/>
  <c r="O449" i="4" s="1" a="1"/>
  <c r="O449" i="4" s="1"/>
  <c r="R449" i="4"/>
  <c r="S449" i="4"/>
  <c r="T449" i="4"/>
  <c r="U449" i="4"/>
  <c r="V449" i="4"/>
  <c r="W449" i="4"/>
  <c r="X449" i="4"/>
  <c r="Y449" i="4"/>
  <c r="Z449" i="4"/>
  <c r="AA449" i="4"/>
  <c r="AB449" i="4"/>
  <c r="AC449" i="4"/>
  <c r="AD449" i="4"/>
  <c r="AE449" i="4" s="1"/>
  <c r="AF449" i="4"/>
  <c r="AG449" i="4" s="1"/>
  <c r="AH449" i="4"/>
  <c r="AI449" i="4"/>
  <c r="AJ449" i="4"/>
  <c r="AK449" i="4"/>
  <c r="AL449" i="4"/>
  <c r="AN449" i="4"/>
  <c r="AM449" i="4" s="1"/>
  <c r="AO449" i="4"/>
  <c r="AP449" i="4"/>
  <c r="AQ449" i="4"/>
  <c r="AR449" i="4"/>
  <c r="AS449" i="4"/>
  <c r="AT449" i="4"/>
  <c r="AU449" i="4"/>
  <c r="AV449" i="4"/>
  <c r="AW449" i="4"/>
  <c r="AX449" i="4"/>
  <c r="AY449" i="4"/>
  <c r="AZ449" i="4"/>
  <c r="BA449" i="4"/>
  <c r="BB449" i="4"/>
  <c r="BC449" i="4"/>
  <c r="BD449" i="4"/>
  <c r="BE449" i="4"/>
  <c r="BF449" i="4"/>
  <c r="BG449" i="4"/>
  <c r="BH449" i="4"/>
  <c r="BI449" i="4"/>
  <c r="BJ449" i="4"/>
  <c r="BK449" i="4"/>
  <c r="BL449" i="4"/>
  <c r="BM449" i="4"/>
  <c r="BN449" i="4"/>
  <c r="BO449" i="4"/>
  <c r="BP449" i="4"/>
  <c r="BQ449" i="4"/>
  <c r="BR449" i="4"/>
  <c r="BS449" i="4"/>
  <c r="BT449" i="4"/>
  <c r="BU449" i="4"/>
  <c r="BV449" i="4"/>
  <c r="BW449" i="4"/>
  <c r="BX449" i="4"/>
  <c r="BY449" i="4"/>
  <c r="BZ449" i="4"/>
  <c r="CA449" i="4"/>
  <c r="CB449" i="4"/>
  <c r="CC449" i="4"/>
  <c r="CD449" i="4"/>
  <c r="CE449" i="4"/>
  <c r="CF449" i="4"/>
  <c r="CG449" i="4"/>
  <c r="CH449" i="4"/>
  <c r="CI449" i="4"/>
  <c r="CJ449" i="4"/>
  <c r="CK449" i="4"/>
  <c r="CL449" i="4"/>
  <c r="CM449" i="4" s="1"/>
  <c r="CN449" i="4"/>
  <c r="CO449" i="4"/>
  <c r="CP449" i="4"/>
  <c r="CQ449" i="4"/>
  <c r="CR449" i="4"/>
  <c r="CS449" i="4"/>
  <c r="CT449" i="4"/>
  <c r="CU449" i="4"/>
  <c r="CV449" i="4"/>
  <c r="CW449" i="4"/>
  <c r="CX449" i="4"/>
  <c r="CY449" i="4"/>
  <c r="CZ449" i="4"/>
  <c r="DA449" i="4"/>
  <c r="DB449" i="4"/>
  <c r="DC449" i="4"/>
  <c r="DD449" i="4"/>
  <c r="DE449" i="4"/>
  <c r="DF449" i="4"/>
  <c r="DG449" i="4"/>
  <c r="DH449" i="4"/>
  <c r="DI449" i="4"/>
  <c r="DJ449" i="4"/>
  <c r="DK449" i="4"/>
  <c r="DL449" i="4"/>
  <c r="DM449" i="4"/>
  <c r="DN449" i="4"/>
  <c r="DO449" i="4"/>
  <c r="DP449" i="4"/>
  <c r="DQ449" i="4"/>
  <c r="DR449" i="4"/>
  <c r="DS449" i="4"/>
  <c r="DT449" i="4"/>
  <c r="DU449" i="4"/>
  <c r="DV449" i="4"/>
  <c r="DW449" i="4"/>
  <c r="EC449" i="4"/>
  <c r="ED449" i="4"/>
  <c r="EE449" i="4"/>
  <c r="EF449" i="4"/>
  <c r="EG449" i="4"/>
  <c r="EH449" i="4"/>
  <c r="EI449" i="4"/>
  <c r="EJ449" i="4"/>
  <c r="EK449" i="4"/>
  <c r="EL449" i="4"/>
  <c r="EM449" i="4"/>
  <c r="EN449" i="4"/>
  <c r="EO449" i="4"/>
  <c r="EP449" i="4"/>
  <c r="EQ449" i="4"/>
  <c r="ER449" i="4"/>
  <c r="ES449" i="4"/>
  <c r="ET449" i="4"/>
  <c r="EU449" i="4"/>
  <c r="EV449" i="4"/>
  <c r="EW449" i="4"/>
  <c r="B450" i="4"/>
  <c r="C450" i="4"/>
  <c r="D450" i="4"/>
  <c r="E450" i="4"/>
  <c r="F450" i="4"/>
  <c r="G450" i="4"/>
  <c r="H450" i="4"/>
  <c r="M450" i="4" s="1"/>
  <c r="N450" i="4" s="1"/>
  <c r="O450" i="4" s="1" a="1"/>
  <c r="O450" i="4" s="1"/>
  <c r="R450" i="4"/>
  <c r="S450" i="4"/>
  <c r="T450" i="4"/>
  <c r="U450" i="4"/>
  <c r="V450" i="4"/>
  <c r="W450" i="4"/>
  <c r="X450" i="4"/>
  <c r="Y450" i="4"/>
  <c r="Z450" i="4"/>
  <c r="AA450" i="4"/>
  <c r="AB450" i="4"/>
  <c r="AC450" i="4"/>
  <c r="AD450" i="4"/>
  <c r="AE450" i="4" s="1"/>
  <c r="AF450" i="4"/>
  <c r="AG450" i="4" s="1"/>
  <c r="AH450" i="4"/>
  <c r="AI450" i="4"/>
  <c r="AJ450" i="4"/>
  <c r="AK450" i="4"/>
  <c r="AL450" i="4"/>
  <c r="AN450" i="4"/>
  <c r="AM450" i="4" s="1"/>
  <c r="AO450" i="4"/>
  <c r="AP450" i="4"/>
  <c r="AQ450" i="4"/>
  <c r="AR450" i="4"/>
  <c r="AS450" i="4"/>
  <c r="AT450" i="4"/>
  <c r="AU450" i="4"/>
  <c r="AV450" i="4"/>
  <c r="AW450" i="4"/>
  <c r="AX450" i="4"/>
  <c r="AY450" i="4"/>
  <c r="AZ450" i="4"/>
  <c r="BA450" i="4"/>
  <c r="BB450" i="4"/>
  <c r="BC450" i="4"/>
  <c r="BD450" i="4"/>
  <c r="BE450" i="4"/>
  <c r="BF450" i="4"/>
  <c r="BG450" i="4"/>
  <c r="BH450" i="4"/>
  <c r="BI450" i="4"/>
  <c r="BJ450" i="4"/>
  <c r="BK450" i="4"/>
  <c r="BL450" i="4"/>
  <c r="BM450" i="4"/>
  <c r="BN450" i="4"/>
  <c r="BO450" i="4"/>
  <c r="BP450" i="4"/>
  <c r="BQ450" i="4"/>
  <c r="BR450" i="4"/>
  <c r="BS450" i="4"/>
  <c r="BT450" i="4"/>
  <c r="BU450" i="4"/>
  <c r="BV450" i="4"/>
  <c r="BW450" i="4"/>
  <c r="BX450" i="4"/>
  <c r="BY450" i="4"/>
  <c r="BZ450" i="4"/>
  <c r="CA450" i="4"/>
  <c r="CB450" i="4"/>
  <c r="CC450" i="4"/>
  <c r="CD450" i="4"/>
  <c r="CE450" i="4"/>
  <c r="CF450" i="4"/>
  <c r="CG450" i="4"/>
  <c r="CH450" i="4"/>
  <c r="CI450" i="4"/>
  <c r="CJ450" i="4"/>
  <c r="CK450" i="4"/>
  <c r="CL450" i="4"/>
  <c r="CM450" i="4" s="1"/>
  <c r="CN450" i="4"/>
  <c r="CO450" i="4"/>
  <c r="CP450" i="4"/>
  <c r="CQ450" i="4"/>
  <c r="CR450" i="4"/>
  <c r="CS450" i="4"/>
  <c r="CT450" i="4"/>
  <c r="CU450" i="4"/>
  <c r="CV450" i="4"/>
  <c r="CW450" i="4"/>
  <c r="CX450" i="4"/>
  <c r="CY450" i="4"/>
  <c r="CZ450" i="4"/>
  <c r="DA450" i="4"/>
  <c r="DB450" i="4"/>
  <c r="DC450" i="4"/>
  <c r="DD450" i="4"/>
  <c r="DE450" i="4"/>
  <c r="DF450" i="4"/>
  <c r="DG450" i="4"/>
  <c r="DH450" i="4"/>
  <c r="DI450" i="4"/>
  <c r="DJ450" i="4"/>
  <c r="DK450" i="4"/>
  <c r="DL450" i="4"/>
  <c r="DM450" i="4"/>
  <c r="DN450" i="4"/>
  <c r="DO450" i="4"/>
  <c r="DP450" i="4"/>
  <c r="DQ450" i="4"/>
  <c r="DR450" i="4"/>
  <c r="DS450" i="4"/>
  <c r="DT450" i="4"/>
  <c r="DU450" i="4"/>
  <c r="DV450" i="4"/>
  <c r="DW450" i="4"/>
  <c r="EC450" i="4"/>
  <c r="ED450" i="4"/>
  <c r="EE450" i="4"/>
  <c r="EF450" i="4"/>
  <c r="EG450" i="4"/>
  <c r="EH450" i="4"/>
  <c r="EI450" i="4"/>
  <c r="EJ450" i="4"/>
  <c r="EK450" i="4"/>
  <c r="EL450" i="4"/>
  <c r="EM450" i="4"/>
  <c r="EN450" i="4"/>
  <c r="EO450" i="4"/>
  <c r="EP450" i="4"/>
  <c r="EQ450" i="4"/>
  <c r="ER450" i="4"/>
  <c r="ES450" i="4"/>
  <c r="ET450" i="4"/>
  <c r="EU450" i="4"/>
  <c r="EV450" i="4"/>
  <c r="EW450" i="4"/>
  <c r="B451" i="4"/>
  <c r="C451" i="4"/>
  <c r="D451" i="4"/>
  <c r="E451" i="4"/>
  <c r="F451" i="4"/>
  <c r="G451" i="4"/>
  <c r="H451" i="4"/>
  <c r="M451" i="4" s="1"/>
  <c r="N451" i="4" s="1"/>
  <c r="O451" i="4" s="1" a="1"/>
  <c r="O451" i="4" s="1"/>
  <c r="R451" i="4"/>
  <c r="S451" i="4"/>
  <c r="T451" i="4"/>
  <c r="U451" i="4"/>
  <c r="V451" i="4"/>
  <c r="W451" i="4"/>
  <c r="X451" i="4"/>
  <c r="Y451" i="4"/>
  <c r="Z451" i="4"/>
  <c r="AA451" i="4"/>
  <c r="AB451" i="4"/>
  <c r="AC451" i="4"/>
  <c r="AD451" i="4"/>
  <c r="AE451" i="4" s="1"/>
  <c r="AF451" i="4"/>
  <c r="AG451" i="4" s="1"/>
  <c r="AH451" i="4"/>
  <c r="AI451" i="4"/>
  <c r="AJ451" i="4"/>
  <c r="AK451" i="4"/>
  <c r="AL451" i="4"/>
  <c r="AN451" i="4"/>
  <c r="AM451" i="4" s="1"/>
  <c r="AO451" i="4"/>
  <c r="AP451" i="4"/>
  <c r="AQ451" i="4"/>
  <c r="AR451" i="4"/>
  <c r="AS451" i="4"/>
  <c r="AT451" i="4"/>
  <c r="AU451" i="4"/>
  <c r="AV451" i="4"/>
  <c r="AW451" i="4"/>
  <c r="AX451" i="4"/>
  <c r="AY451" i="4"/>
  <c r="AZ451" i="4"/>
  <c r="BA451" i="4"/>
  <c r="BB451" i="4"/>
  <c r="BC451" i="4"/>
  <c r="BD451" i="4"/>
  <c r="BE451" i="4"/>
  <c r="BF451" i="4"/>
  <c r="BG451" i="4"/>
  <c r="BH451" i="4"/>
  <c r="BI451" i="4"/>
  <c r="BJ451" i="4"/>
  <c r="BK451" i="4"/>
  <c r="BL451" i="4"/>
  <c r="BM451" i="4"/>
  <c r="BN451" i="4"/>
  <c r="BO451" i="4"/>
  <c r="BP451" i="4"/>
  <c r="BQ451" i="4"/>
  <c r="BR451" i="4"/>
  <c r="BS451" i="4"/>
  <c r="BT451" i="4"/>
  <c r="BU451" i="4"/>
  <c r="BV451" i="4"/>
  <c r="BW451" i="4"/>
  <c r="BX451" i="4"/>
  <c r="BY451" i="4"/>
  <c r="BZ451" i="4"/>
  <c r="CA451" i="4"/>
  <c r="CB451" i="4"/>
  <c r="CC451" i="4"/>
  <c r="CD451" i="4"/>
  <c r="CE451" i="4"/>
  <c r="CF451" i="4"/>
  <c r="CG451" i="4"/>
  <c r="CH451" i="4"/>
  <c r="CI451" i="4"/>
  <c r="CJ451" i="4"/>
  <c r="CK451" i="4"/>
  <c r="CL451" i="4"/>
  <c r="CM451" i="4" s="1"/>
  <c r="CN451" i="4"/>
  <c r="CO451" i="4"/>
  <c r="CP451" i="4"/>
  <c r="CQ451" i="4"/>
  <c r="CR451" i="4"/>
  <c r="CS451" i="4"/>
  <c r="CT451" i="4"/>
  <c r="CU451" i="4"/>
  <c r="CV451" i="4"/>
  <c r="CW451" i="4"/>
  <c r="CX451" i="4"/>
  <c r="CY451" i="4"/>
  <c r="CZ451" i="4"/>
  <c r="DA451" i="4"/>
  <c r="DB451" i="4"/>
  <c r="DC451" i="4"/>
  <c r="DD451" i="4"/>
  <c r="DE451" i="4"/>
  <c r="DF451" i="4"/>
  <c r="DG451" i="4"/>
  <c r="DH451" i="4"/>
  <c r="DI451" i="4"/>
  <c r="DJ451" i="4"/>
  <c r="DK451" i="4"/>
  <c r="DL451" i="4"/>
  <c r="DM451" i="4"/>
  <c r="DN451" i="4"/>
  <c r="DO451" i="4"/>
  <c r="DP451" i="4"/>
  <c r="DQ451" i="4"/>
  <c r="DR451" i="4"/>
  <c r="DS451" i="4"/>
  <c r="DT451" i="4"/>
  <c r="DU451" i="4"/>
  <c r="DV451" i="4"/>
  <c r="DW451" i="4"/>
  <c r="EC451" i="4"/>
  <c r="ED451" i="4"/>
  <c r="EE451" i="4"/>
  <c r="EF451" i="4"/>
  <c r="EG451" i="4"/>
  <c r="EH451" i="4"/>
  <c r="EI451" i="4"/>
  <c r="EJ451" i="4"/>
  <c r="EK451" i="4"/>
  <c r="EL451" i="4"/>
  <c r="EM451" i="4"/>
  <c r="EN451" i="4"/>
  <c r="EO451" i="4"/>
  <c r="EP451" i="4"/>
  <c r="EQ451" i="4"/>
  <c r="ER451" i="4"/>
  <c r="ES451" i="4"/>
  <c r="ET451" i="4"/>
  <c r="EU451" i="4"/>
  <c r="EV451" i="4"/>
  <c r="EW451" i="4"/>
  <c r="B452" i="4"/>
  <c r="C452" i="4"/>
  <c r="D452" i="4"/>
  <c r="E452" i="4"/>
  <c r="F452" i="4"/>
  <c r="G452" i="4"/>
  <c r="H452" i="4"/>
  <c r="M452" i="4" s="1"/>
  <c r="N452" i="4" s="1"/>
  <c r="O452" i="4" s="1" a="1"/>
  <c r="O452" i="4" s="1"/>
  <c r="R452" i="4"/>
  <c r="S452" i="4"/>
  <c r="T452" i="4"/>
  <c r="U452" i="4"/>
  <c r="V452" i="4"/>
  <c r="W452" i="4"/>
  <c r="X452" i="4"/>
  <c r="Y452" i="4"/>
  <c r="Z452" i="4"/>
  <c r="AA452" i="4"/>
  <c r="AB452" i="4"/>
  <c r="AC452" i="4"/>
  <c r="AD452" i="4"/>
  <c r="AE452" i="4" s="1"/>
  <c r="AF452" i="4"/>
  <c r="AG452" i="4" s="1"/>
  <c r="AH452" i="4"/>
  <c r="AI452" i="4"/>
  <c r="AJ452" i="4"/>
  <c r="AK452" i="4"/>
  <c r="AL452" i="4"/>
  <c r="AN452" i="4"/>
  <c r="AM452" i="4" s="1"/>
  <c r="AO452" i="4"/>
  <c r="AP452" i="4"/>
  <c r="AQ452" i="4"/>
  <c r="AR452" i="4"/>
  <c r="AS452" i="4"/>
  <c r="AT452" i="4"/>
  <c r="AU452" i="4"/>
  <c r="AV452" i="4"/>
  <c r="AW452" i="4"/>
  <c r="AX452" i="4"/>
  <c r="AY452" i="4"/>
  <c r="AZ452" i="4"/>
  <c r="BA452" i="4"/>
  <c r="BB452" i="4"/>
  <c r="BC452" i="4"/>
  <c r="BD452" i="4"/>
  <c r="BE452" i="4"/>
  <c r="BF452" i="4"/>
  <c r="BG452" i="4"/>
  <c r="BH452" i="4"/>
  <c r="BI452" i="4"/>
  <c r="BJ452" i="4"/>
  <c r="BK452" i="4"/>
  <c r="BL452" i="4"/>
  <c r="BM452" i="4"/>
  <c r="BN452" i="4"/>
  <c r="BO452" i="4"/>
  <c r="BP452" i="4"/>
  <c r="BQ452" i="4"/>
  <c r="BR452" i="4"/>
  <c r="BS452" i="4"/>
  <c r="BT452" i="4"/>
  <c r="BU452" i="4"/>
  <c r="BV452" i="4"/>
  <c r="BW452" i="4"/>
  <c r="BX452" i="4"/>
  <c r="BY452" i="4"/>
  <c r="BZ452" i="4"/>
  <c r="CA452" i="4"/>
  <c r="CB452" i="4"/>
  <c r="CC452" i="4"/>
  <c r="CD452" i="4"/>
  <c r="CE452" i="4"/>
  <c r="CF452" i="4"/>
  <c r="CG452" i="4"/>
  <c r="CH452" i="4"/>
  <c r="CI452" i="4"/>
  <c r="CJ452" i="4"/>
  <c r="CK452" i="4"/>
  <c r="CL452" i="4"/>
  <c r="CM452" i="4" s="1"/>
  <c r="CN452" i="4"/>
  <c r="CO452" i="4"/>
  <c r="CP452" i="4"/>
  <c r="CQ452" i="4"/>
  <c r="CR452" i="4"/>
  <c r="CS452" i="4"/>
  <c r="CT452" i="4"/>
  <c r="CU452" i="4"/>
  <c r="CV452" i="4"/>
  <c r="CW452" i="4"/>
  <c r="CX452" i="4"/>
  <c r="CY452" i="4"/>
  <c r="CZ452" i="4"/>
  <c r="DA452" i="4"/>
  <c r="DB452" i="4"/>
  <c r="DC452" i="4"/>
  <c r="DD452" i="4"/>
  <c r="DE452" i="4"/>
  <c r="DF452" i="4"/>
  <c r="DG452" i="4"/>
  <c r="DH452" i="4"/>
  <c r="DI452" i="4"/>
  <c r="DJ452" i="4"/>
  <c r="DK452" i="4"/>
  <c r="DL452" i="4"/>
  <c r="DM452" i="4"/>
  <c r="DN452" i="4"/>
  <c r="DO452" i="4"/>
  <c r="DP452" i="4"/>
  <c r="DQ452" i="4"/>
  <c r="DR452" i="4"/>
  <c r="DS452" i="4"/>
  <c r="DT452" i="4"/>
  <c r="DU452" i="4"/>
  <c r="DV452" i="4"/>
  <c r="DW452" i="4"/>
  <c r="EC452" i="4"/>
  <c r="ED452" i="4"/>
  <c r="EE452" i="4"/>
  <c r="EF452" i="4"/>
  <c r="EG452" i="4"/>
  <c r="EH452" i="4"/>
  <c r="EI452" i="4"/>
  <c r="EJ452" i="4"/>
  <c r="EK452" i="4"/>
  <c r="EL452" i="4"/>
  <c r="EM452" i="4"/>
  <c r="EN452" i="4"/>
  <c r="EO452" i="4"/>
  <c r="EP452" i="4"/>
  <c r="EQ452" i="4"/>
  <c r="ER452" i="4"/>
  <c r="ES452" i="4"/>
  <c r="ET452" i="4"/>
  <c r="EU452" i="4"/>
  <c r="EV452" i="4"/>
  <c r="EW452" i="4"/>
  <c r="B453" i="4"/>
  <c r="C453" i="4"/>
  <c r="D453" i="4"/>
  <c r="E453" i="4"/>
  <c r="F453" i="4"/>
  <c r="G453" i="4"/>
  <c r="H453" i="4"/>
  <c r="M453" i="4" s="1"/>
  <c r="N453" i="4" s="1"/>
  <c r="O453" i="4" s="1" a="1"/>
  <c r="O453" i="4" s="1"/>
  <c r="R453" i="4"/>
  <c r="S453" i="4"/>
  <c r="T453" i="4"/>
  <c r="U453" i="4"/>
  <c r="V453" i="4"/>
  <c r="W453" i="4"/>
  <c r="X453" i="4"/>
  <c r="Y453" i="4"/>
  <c r="Z453" i="4"/>
  <c r="AA453" i="4"/>
  <c r="AB453" i="4"/>
  <c r="AC453" i="4"/>
  <c r="AD453" i="4"/>
  <c r="AE453" i="4" s="1"/>
  <c r="AF453" i="4"/>
  <c r="AG453" i="4" s="1"/>
  <c r="AH453" i="4"/>
  <c r="AI453" i="4"/>
  <c r="AJ453" i="4"/>
  <c r="AK453" i="4"/>
  <c r="AL453" i="4"/>
  <c r="AN453" i="4"/>
  <c r="AM453" i="4" s="1"/>
  <c r="AO453" i="4"/>
  <c r="AP453" i="4"/>
  <c r="AQ453" i="4"/>
  <c r="AR453" i="4"/>
  <c r="AS453" i="4"/>
  <c r="AT453" i="4"/>
  <c r="AU453" i="4"/>
  <c r="AV453" i="4"/>
  <c r="AW453" i="4"/>
  <c r="AX453" i="4"/>
  <c r="AY453" i="4"/>
  <c r="AZ453" i="4"/>
  <c r="BA453" i="4"/>
  <c r="BB453" i="4"/>
  <c r="BC453" i="4"/>
  <c r="BD453" i="4"/>
  <c r="BE453" i="4"/>
  <c r="BF453" i="4"/>
  <c r="BG453" i="4"/>
  <c r="BH453" i="4"/>
  <c r="BI453" i="4"/>
  <c r="BJ453" i="4"/>
  <c r="BK453" i="4"/>
  <c r="BL453" i="4"/>
  <c r="BM453" i="4"/>
  <c r="BN453" i="4"/>
  <c r="BO453" i="4"/>
  <c r="BP453" i="4"/>
  <c r="BQ453" i="4"/>
  <c r="BR453" i="4"/>
  <c r="BS453" i="4"/>
  <c r="BT453" i="4"/>
  <c r="BU453" i="4"/>
  <c r="BV453" i="4"/>
  <c r="BW453" i="4"/>
  <c r="BX453" i="4"/>
  <c r="BY453" i="4"/>
  <c r="BZ453" i="4"/>
  <c r="CA453" i="4"/>
  <c r="CB453" i="4"/>
  <c r="CC453" i="4"/>
  <c r="CD453" i="4"/>
  <c r="CE453" i="4"/>
  <c r="CF453" i="4"/>
  <c r="CG453" i="4"/>
  <c r="CH453" i="4"/>
  <c r="CI453" i="4"/>
  <c r="CJ453" i="4"/>
  <c r="CK453" i="4"/>
  <c r="CL453" i="4"/>
  <c r="CM453" i="4" s="1"/>
  <c r="CN453" i="4"/>
  <c r="CO453" i="4"/>
  <c r="CP453" i="4"/>
  <c r="CQ453" i="4"/>
  <c r="CR453" i="4"/>
  <c r="CS453" i="4"/>
  <c r="CT453" i="4"/>
  <c r="CU453" i="4"/>
  <c r="CV453" i="4"/>
  <c r="CW453" i="4"/>
  <c r="CX453" i="4"/>
  <c r="CY453" i="4"/>
  <c r="CZ453" i="4"/>
  <c r="DA453" i="4"/>
  <c r="DB453" i="4"/>
  <c r="DC453" i="4"/>
  <c r="DD453" i="4"/>
  <c r="DE453" i="4"/>
  <c r="DF453" i="4"/>
  <c r="DG453" i="4"/>
  <c r="DH453" i="4"/>
  <c r="DI453" i="4"/>
  <c r="DJ453" i="4"/>
  <c r="DK453" i="4"/>
  <c r="DL453" i="4"/>
  <c r="DM453" i="4"/>
  <c r="DN453" i="4"/>
  <c r="DO453" i="4"/>
  <c r="DP453" i="4"/>
  <c r="DQ453" i="4"/>
  <c r="DR453" i="4"/>
  <c r="DS453" i="4"/>
  <c r="DT453" i="4"/>
  <c r="DU453" i="4"/>
  <c r="DV453" i="4"/>
  <c r="DW453" i="4"/>
  <c r="EC453" i="4"/>
  <c r="ED453" i="4"/>
  <c r="EE453" i="4"/>
  <c r="EF453" i="4"/>
  <c r="EG453" i="4"/>
  <c r="EH453" i="4"/>
  <c r="EI453" i="4"/>
  <c r="EJ453" i="4"/>
  <c r="EK453" i="4"/>
  <c r="EL453" i="4"/>
  <c r="EM453" i="4"/>
  <c r="EN453" i="4"/>
  <c r="EO453" i="4"/>
  <c r="EP453" i="4"/>
  <c r="EQ453" i="4"/>
  <c r="ER453" i="4"/>
  <c r="ES453" i="4"/>
  <c r="ET453" i="4"/>
  <c r="EU453" i="4"/>
  <c r="EV453" i="4"/>
  <c r="EW453" i="4"/>
  <c r="B454" i="4"/>
  <c r="C454" i="4"/>
  <c r="D454" i="4"/>
  <c r="E454" i="4"/>
  <c r="F454" i="4"/>
  <c r="G454" i="4"/>
  <c r="H454" i="4"/>
  <c r="M454" i="4" s="1"/>
  <c r="N454" i="4" s="1"/>
  <c r="O454" i="4" s="1" a="1"/>
  <c r="O454" i="4" s="1"/>
  <c r="R454" i="4"/>
  <c r="S454" i="4"/>
  <c r="T454" i="4"/>
  <c r="U454" i="4"/>
  <c r="V454" i="4"/>
  <c r="W454" i="4"/>
  <c r="X454" i="4"/>
  <c r="Y454" i="4"/>
  <c r="Z454" i="4"/>
  <c r="AA454" i="4"/>
  <c r="AB454" i="4"/>
  <c r="AC454" i="4"/>
  <c r="AD454" i="4"/>
  <c r="AE454" i="4" s="1"/>
  <c r="AF454" i="4"/>
  <c r="AG454" i="4" s="1"/>
  <c r="AH454" i="4"/>
  <c r="AI454" i="4"/>
  <c r="AJ454" i="4"/>
  <c r="AK454" i="4"/>
  <c r="AL454" i="4"/>
  <c r="AN454" i="4"/>
  <c r="AM454" i="4" s="1"/>
  <c r="AO454" i="4"/>
  <c r="AP454" i="4"/>
  <c r="AQ454" i="4"/>
  <c r="AR454" i="4"/>
  <c r="AS454" i="4"/>
  <c r="AT454" i="4"/>
  <c r="AU454" i="4"/>
  <c r="AV454" i="4"/>
  <c r="AW454" i="4"/>
  <c r="AX454" i="4"/>
  <c r="AY454" i="4"/>
  <c r="AZ454" i="4"/>
  <c r="BA454" i="4"/>
  <c r="BB454" i="4"/>
  <c r="BC454" i="4"/>
  <c r="BD454" i="4"/>
  <c r="BE454" i="4"/>
  <c r="BF454" i="4"/>
  <c r="BG454" i="4"/>
  <c r="BH454" i="4"/>
  <c r="BI454" i="4"/>
  <c r="BJ454" i="4"/>
  <c r="BK454" i="4"/>
  <c r="BL454" i="4"/>
  <c r="BM454" i="4"/>
  <c r="BN454" i="4"/>
  <c r="BO454" i="4"/>
  <c r="BP454" i="4"/>
  <c r="BQ454" i="4"/>
  <c r="BR454" i="4"/>
  <c r="BS454" i="4"/>
  <c r="BT454" i="4"/>
  <c r="BU454" i="4"/>
  <c r="BV454" i="4"/>
  <c r="BW454" i="4"/>
  <c r="BX454" i="4"/>
  <c r="BY454" i="4"/>
  <c r="BZ454" i="4"/>
  <c r="CA454" i="4"/>
  <c r="CB454" i="4"/>
  <c r="CC454" i="4"/>
  <c r="CD454" i="4"/>
  <c r="CE454" i="4"/>
  <c r="CF454" i="4"/>
  <c r="CG454" i="4"/>
  <c r="CH454" i="4"/>
  <c r="CI454" i="4"/>
  <c r="CJ454" i="4"/>
  <c r="CK454" i="4"/>
  <c r="CL454" i="4"/>
  <c r="CM454" i="4" s="1"/>
  <c r="CN454" i="4"/>
  <c r="CO454" i="4"/>
  <c r="CP454" i="4"/>
  <c r="CQ454" i="4"/>
  <c r="CR454" i="4"/>
  <c r="CS454" i="4"/>
  <c r="CT454" i="4"/>
  <c r="CU454" i="4"/>
  <c r="CV454" i="4"/>
  <c r="CW454" i="4"/>
  <c r="CX454" i="4"/>
  <c r="CY454" i="4"/>
  <c r="CZ454" i="4"/>
  <c r="DA454" i="4"/>
  <c r="DB454" i="4"/>
  <c r="DC454" i="4"/>
  <c r="DD454" i="4"/>
  <c r="DE454" i="4"/>
  <c r="DF454" i="4"/>
  <c r="DG454" i="4"/>
  <c r="DH454" i="4"/>
  <c r="DI454" i="4"/>
  <c r="DJ454" i="4"/>
  <c r="DK454" i="4"/>
  <c r="DL454" i="4"/>
  <c r="DM454" i="4"/>
  <c r="DN454" i="4"/>
  <c r="DO454" i="4"/>
  <c r="DP454" i="4"/>
  <c r="DQ454" i="4"/>
  <c r="DR454" i="4"/>
  <c r="DS454" i="4"/>
  <c r="DT454" i="4"/>
  <c r="DU454" i="4"/>
  <c r="DV454" i="4"/>
  <c r="DW454" i="4"/>
  <c r="EC454" i="4"/>
  <c r="ED454" i="4"/>
  <c r="EE454" i="4"/>
  <c r="EF454" i="4"/>
  <c r="EG454" i="4"/>
  <c r="EH454" i="4"/>
  <c r="EI454" i="4"/>
  <c r="EJ454" i="4"/>
  <c r="EK454" i="4"/>
  <c r="EL454" i="4"/>
  <c r="EM454" i="4"/>
  <c r="EN454" i="4"/>
  <c r="EO454" i="4"/>
  <c r="EP454" i="4"/>
  <c r="EQ454" i="4"/>
  <c r="ER454" i="4"/>
  <c r="ES454" i="4"/>
  <c r="ET454" i="4"/>
  <c r="EU454" i="4"/>
  <c r="EV454" i="4"/>
  <c r="EW454" i="4"/>
  <c r="B455" i="4"/>
  <c r="C455" i="4"/>
  <c r="D455" i="4"/>
  <c r="E455" i="4"/>
  <c r="F455" i="4"/>
  <c r="G455" i="4"/>
  <c r="H455" i="4"/>
  <c r="M455" i="4" s="1"/>
  <c r="N455" i="4" s="1"/>
  <c r="O455" i="4" s="1" a="1"/>
  <c r="O455" i="4" s="1"/>
  <c r="R455" i="4"/>
  <c r="S455" i="4"/>
  <c r="T455" i="4"/>
  <c r="U455" i="4"/>
  <c r="V455" i="4"/>
  <c r="W455" i="4"/>
  <c r="X455" i="4"/>
  <c r="Y455" i="4"/>
  <c r="Z455" i="4"/>
  <c r="AA455" i="4"/>
  <c r="AB455" i="4"/>
  <c r="AC455" i="4"/>
  <c r="AD455" i="4"/>
  <c r="AE455" i="4" s="1"/>
  <c r="AF455" i="4"/>
  <c r="AG455" i="4" s="1"/>
  <c r="AH455" i="4"/>
  <c r="AI455" i="4"/>
  <c r="AJ455" i="4"/>
  <c r="AK455" i="4"/>
  <c r="AL455" i="4"/>
  <c r="AN455" i="4"/>
  <c r="AM455" i="4" s="1"/>
  <c r="AO455" i="4"/>
  <c r="AP455" i="4"/>
  <c r="AQ455" i="4"/>
  <c r="AR455" i="4"/>
  <c r="AS455" i="4"/>
  <c r="AT455" i="4"/>
  <c r="AU455" i="4"/>
  <c r="AV455" i="4"/>
  <c r="AW455" i="4"/>
  <c r="AX455" i="4"/>
  <c r="AY455" i="4"/>
  <c r="AZ455" i="4"/>
  <c r="BA455" i="4"/>
  <c r="BB455" i="4"/>
  <c r="BC455" i="4"/>
  <c r="BD455" i="4"/>
  <c r="BE455" i="4"/>
  <c r="BF455" i="4"/>
  <c r="BG455" i="4"/>
  <c r="BH455" i="4"/>
  <c r="BI455" i="4"/>
  <c r="BJ455" i="4"/>
  <c r="BK455" i="4"/>
  <c r="BL455" i="4"/>
  <c r="BM455" i="4"/>
  <c r="BN455" i="4"/>
  <c r="BO455" i="4"/>
  <c r="BP455" i="4"/>
  <c r="BQ455" i="4"/>
  <c r="BR455" i="4"/>
  <c r="BS455" i="4"/>
  <c r="BT455" i="4"/>
  <c r="BU455" i="4"/>
  <c r="BV455" i="4"/>
  <c r="BW455" i="4"/>
  <c r="BX455" i="4"/>
  <c r="BY455" i="4"/>
  <c r="BZ455" i="4"/>
  <c r="CA455" i="4"/>
  <c r="CB455" i="4"/>
  <c r="CC455" i="4"/>
  <c r="CD455" i="4"/>
  <c r="CE455" i="4"/>
  <c r="CF455" i="4"/>
  <c r="CG455" i="4"/>
  <c r="CH455" i="4"/>
  <c r="CI455" i="4"/>
  <c r="CJ455" i="4"/>
  <c r="CK455" i="4"/>
  <c r="CL455" i="4"/>
  <c r="CM455" i="4" s="1"/>
  <c r="CN455" i="4"/>
  <c r="CO455" i="4"/>
  <c r="CP455" i="4"/>
  <c r="CQ455" i="4"/>
  <c r="CR455" i="4"/>
  <c r="CS455" i="4"/>
  <c r="CT455" i="4"/>
  <c r="CU455" i="4"/>
  <c r="CV455" i="4"/>
  <c r="CW455" i="4"/>
  <c r="CX455" i="4"/>
  <c r="CY455" i="4"/>
  <c r="CZ455" i="4"/>
  <c r="DA455" i="4"/>
  <c r="DB455" i="4"/>
  <c r="DC455" i="4"/>
  <c r="DD455" i="4"/>
  <c r="DE455" i="4"/>
  <c r="DF455" i="4"/>
  <c r="DG455" i="4"/>
  <c r="DH455" i="4"/>
  <c r="DI455" i="4"/>
  <c r="DJ455" i="4"/>
  <c r="DK455" i="4"/>
  <c r="DL455" i="4"/>
  <c r="DM455" i="4"/>
  <c r="DN455" i="4"/>
  <c r="DO455" i="4"/>
  <c r="DP455" i="4"/>
  <c r="DQ455" i="4"/>
  <c r="DR455" i="4"/>
  <c r="DS455" i="4"/>
  <c r="DT455" i="4"/>
  <c r="DU455" i="4"/>
  <c r="DV455" i="4"/>
  <c r="DW455" i="4"/>
  <c r="EC455" i="4"/>
  <c r="ED455" i="4"/>
  <c r="EE455" i="4"/>
  <c r="EF455" i="4"/>
  <c r="EG455" i="4"/>
  <c r="EH455" i="4"/>
  <c r="EI455" i="4"/>
  <c r="EJ455" i="4"/>
  <c r="EK455" i="4"/>
  <c r="EL455" i="4"/>
  <c r="EM455" i="4"/>
  <c r="EN455" i="4"/>
  <c r="EO455" i="4"/>
  <c r="EP455" i="4"/>
  <c r="EQ455" i="4"/>
  <c r="ER455" i="4"/>
  <c r="ES455" i="4"/>
  <c r="ET455" i="4"/>
  <c r="EU455" i="4"/>
  <c r="EV455" i="4"/>
  <c r="EW455" i="4"/>
  <c r="B456" i="4"/>
  <c r="C456" i="4"/>
  <c r="D456" i="4"/>
  <c r="E456" i="4"/>
  <c r="F456" i="4"/>
  <c r="G456" i="4"/>
  <c r="H456" i="4"/>
  <c r="M456" i="4" s="1"/>
  <c r="N456" i="4" s="1"/>
  <c r="O456" i="4" s="1" a="1"/>
  <c r="O456" i="4" s="1"/>
  <c r="R456" i="4"/>
  <c r="S456" i="4"/>
  <c r="T456" i="4"/>
  <c r="U456" i="4"/>
  <c r="V456" i="4"/>
  <c r="W456" i="4"/>
  <c r="X456" i="4"/>
  <c r="Y456" i="4"/>
  <c r="Z456" i="4"/>
  <c r="AA456" i="4"/>
  <c r="AB456" i="4"/>
  <c r="AC456" i="4"/>
  <c r="AD456" i="4"/>
  <c r="AE456" i="4" s="1"/>
  <c r="AF456" i="4"/>
  <c r="AG456" i="4" s="1"/>
  <c r="AH456" i="4"/>
  <c r="AI456" i="4"/>
  <c r="AJ456" i="4"/>
  <c r="AK456" i="4"/>
  <c r="AL456" i="4"/>
  <c r="AN456" i="4"/>
  <c r="AM456" i="4" s="1"/>
  <c r="AO456" i="4"/>
  <c r="AP456" i="4"/>
  <c r="AQ456" i="4"/>
  <c r="AR456" i="4"/>
  <c r="AS456" i="4"/>
  <c r="AT456" i="4"/>
  <c r="AU456" i="4"/>
  <c r="AV456" i="4"/>
  <c r="AW456" i="4"/>
  <c r="AX456" i="4"/>
  <c r="AY456" i="4"/>
  <c r="AZ456" i="4"/>
  <c r="BA456" i="4"/>
  <c r="BB456" i="4"/>
  <c r="BC456" i="4"/>
  <c r="BD456" i="4"/>
  <c r="BE456" i="4"/>
  <c r="BF456" i="4"/>
  <c r="BG456" i="4"/>
  <c r="BH456" i="4"/>
  <c r="BI456" i="4"/>
  <c r="BJ456" i="4"/>
  <c r="BK456" i="4"/>
  <c r="BL456" i="4"/>
  <c r="BM456" i="4"/>
  <c r="BN456" i="4"/>
  <c r="BO456" i="4"/>
  <c r="BP456" i="4"/>
  <c r="BQ456" i="4"/>
  <c r="BR456" i="4"/>
  <c r="BS456" i="4"/>
  <c r="BT456" i="4"/>
  <c r="BU456" i="4"/>
  <c r="BV456" i="4"/>
  <c r="BW456" i="4"/>
  <c r="BX456" i="4"/>
  <c r="BY456" i="4"/>
  <c r="BZ456" i="4"/>
  <c r="CA456" i="4"/>
  <c r="CB456" i="4"/>
  <c r="CC456" i="4"/>
  <c r="CD456" i="4"/>
  <c r="CE456" i="4"/>
  <c r="CF456" i="4"/>
  <c r="CG456" i="4"/>
  <c r="CH456" i="4"/>
  <c r="CI456" i="4"/>
  <c r="CJ456" i="4"/>
  <c r="CK456" i="4"/>
  <c r="CL456" i="4"/>
  <c r="CM456" i="4" s="1"/>
  <c r="CN456" i="4"/>
  <c r="CO456" i="4"/>
  <c r="CP456" i="4"/>
  <c r="CQ456" i="4"/>
  <c r="CR456" i="4"/>
  <c r="CS456" i="4"/>
  <c r="CT456" i="4"/>
  <c r="CU456" i="4"/>
  <c r="CV456" i="4"/>
  <c r="CW456" i="4"/>
  <c r="CX456" i="4"/>
  <c r="CY456" i="4"/>
  <c r="CZ456" i="4"/>
  <c r="DA456" i="4"/>
  <c r="DB456" i="4"/>
  <c r="DC456" i="4"/>
  <c r="DD456" i="4"/>
  <c r="DE456" i="4"/>
  <c r="DF456" i="4"/>
  <c r="DG456" i="4"/>
  <c r="DH456" i="4"/>
  <c r="DI456" i="4"/>
  <c r="DJ456" i="4"/>
  <c r="DK456" i="4"/>
  <c r="DL456" i="4"/>
  <c r="DM456" i="4"/>
  <c r="DN456" i="4"/>
  <c r="DO456" i="4"/>
  <c r="DP456" i="4"/>
  <c r="DQ456" i="4"/>
  <c r="DR456" i="4"/>
  <c r="DS456" i="4"/>
  <c r="DT456" i="4"/>
  <c r="DU456" i="4"/>
  <c r="DV456" i="4"/>
  <c r="DW456" i="4"/>
  <c r="EC456" i="4"/>
  <c r="ED456" i="4"/>
  <c r="EE456" i="4"/>
  <c r="EF456" i="4"/>
  <c r="EG456" i="4"/>
  <c r="EH456" i="4"/>
  <c r="EI456" i="4"/>
  <c r="EJ456" i="4"/>
  <c r="EK456" i="4"/>
  <c r="EL456" i="4"/>
  <c r="EM456" i="4"/>
  <c r="EN456" i="4"/>
  <c r="EO456" i="4"/>
  <c r="EP456" i="4"/>
  <c r="EQ456" i="4"/>
  <c r="ER456" i="4"/>
  <c r="ES456" i="4"/>
  <c r="ET456" i="4"/>
  <c r="EU456" i="4"/>
  <c r="EV456" i="4"/>
  <c r="EW456" i="4"/>
  <c r="B457" i="4"/>
  <c r="C457" i="4"/>
  <c r="D457" i="4"/>
  <c r="E457" i="4"/>
  <c r="F457" i="4"/>
  <c r="G457" i="4"/>
  <c r="H457" i="4"/>
  <c r="M457" i="4" s="1"/>
  <c r="N457" i="4" s="1"/>
  <c r="O457" i="4" s="1" a="1"/>
  <c r="O457" i="4" s="1"/>
  <c r="R457" i="4"/>
  <c r="S457" i="4"/>
  <c r="T457" i="4"/>
  <c r="U457" i="4"/>
  <c r="V457" i="4"/>
  <c r="W457" i="4"/>
  <c r="X457" i="4"/>
  <c r="Y457" i="4"/>
  <c r="Z457" i="4"/>
  <c r="AA457" i="4"/>
  <c r="AB457" i="4"/>
  <c r="AC457" i="4"/>
  <c r="AD457" i="4"/>
  <c r="AE457" i="4" s="1"/>
  <c r="AF457" i="4"/>
  <c r="AG457" i="4" s="1"/>
  <c r="AH457" i="4"/>
  <c r="AI457" i="4"/>
  <c r="AJ457" i="4"/>
  <c r="AK457" i="4"/>
  <c r="AL457" i="4"/>
  <c r="AN457" i="4"/>
  <c r="AM457" i="4" s="1"/>
  <c r="AO457" i="4"/>
  <c r="AP457" i="4"/>
  <c r="AQ457" i="4"/>
  <c r="AR457" i="4"/>
  <c r="AS457" i="4"/>
  <c r="AT457" i="4"/>
  <c r="AU457" i="4"/>
  <c r="AV457" i="4"/>
  <c r="AW457" i="4"/>
  <c r="AX457" i="4"/>
  <c r="AY457" i="4"/>
  <c r="AZ457" i="4"/>
  <c r="BA457" i="4"/>
  <c r="BB457" i="4"/>
  <c r="BC457" i="4"/>
  <c r="BD457" i="4"/>
  <c r="BE457" i="4"/>
  <c r="BF457" i="4"/>
  <c r="BG457" i="4"/>
  <c r="BH457" i="4"/>
  <c r="BI457" i="4"/>
  <c r="BJ457" i="4"/>
  <c r="BK457" i="4"/>
  <c r="BL457" i="4"/>
  <c r="BM457" i="4"/>
  <c r="BN457" i="4"/>
  <c r="BO457" i="4"/>
  <c r="BP457" i="4"/>
  <c r="BQ457" i="4"/>
  <c r="BR457" i="4"/>
  <c r="BS457" i="4"/>
  <c r="BT457" i="4"/>
  <c r="BU457" i="4"/>
  <c r="BV457" i="4"/>
  <c r="BW457" i="4"/>
  <c r="BX457" i="4"/>
  <c r="BY457" i="4"/>
  <c r="BZ457" i="4"/>
  <c r="CA457" i="4"/>
  <c r="CB457" i="4"/>
  <c r="CC457" i="4"/>
  <c r="CD457" i="4"/>
  <c r="CE457" i="4"/>
  <c r="CF457" i="4"/>
  <c r="CG457" i="4"/>
  <c r="CH457" i="4"/>
  <c r="CI457" i="4"/>
  <c r="CJ457" i="4"/>
  <c r="CK457" i="4"/>
  <c r="CL457" i="4"/>
  <c r="CM457" i="4" s="1"/>
  <c r="CN457" i="4"/>
  <c r="CO457" i="4"/>
  <c r="CP457" i="4"/>
  <c r="CQ457" i="4"/>
  <c r="CR457" i="4"/>
  <c r="CS457" i="4"/>
  <c r="CT457" i="4"/>
  <c r="CU457" i="4"/>
  <c r="CV457" i="4"/>
  <c r="CW457" i="4"/>
  <c r="CX457" i="4"/>
  <c r="CY457" i="4"/>
  <c r="CZ457" i="4"/>
  <c r="DA457" i="4"/>
  <c r="DB457" i="4"/>
  <c r="DC457" i="4"/>
  <c r="DD457" i="4"/>
  <c r="DE457" i="4"/>
  <c r="DF457" i="4"/>
  <c r="DG457" i="4"/>
  <c r="DH457" i="4"/>
  <c r="DI457" i="4"/>
  <c r="DJ457" i="4"/>
  <c r="DK457" i="4"/>
  <c r="DL457" i="4"/>
  <c r="DM457" i="4"/>
  <c r="DN457" i="4"/>
  <c r="DO457" i="4"/>
  <c r="DP457" i="4"/>
  <c r="DQ457" i="4"/>
  <c r="DR457" i="4"/>
  <c r="DS457" i="4"/>
  <c r="DT457" i="4"/>
  <c r="DU457" i="4"/>
  <c r="DV457" i="4"/>
  <c r="DW457" i="4"/>
  <c r="EC457" i="4"/>
  <c r="ED457" i="4"/>
  <c r="EE457" i="4"/>
  <c r="EF457" i="4"/>
  <c r="EG457" i="4"/>
  <c r="EH457" i="4"/>
  <c r="EI457" i="4"/>
  <c r="EJ457" i="4"/>
  <c r="EK457" i="4"/>
  <c r="EL457" i="4"/>
  <c r="EM457" i="4"/>
  <c r="EN457" i="4"/>
  <c r="EO457" i="4"/>
  <c r="EP457" i="4"/>
  <c r="EQ457" i="4"/>
  <c r="ER457" i="4"/>
  <c r="ES457" i="4"/>
  <c r="ET457" i="4"/>
  <c r="EU457" i="4"/>
  <c r="EV457" i="4"/>
  <c r="EW457" i="4"/>
  <c r="B458" i="4"/>
  <c r="C458" i="4"/>
  <c r="D458" i="4"/>
  <c r="E458" i="4"/>
  <c r="F458" i="4"/>
  <c r="G458" i="4"/>
  <c r="H458" i="4"/>
  <c r="M458" i="4" s="1"/>
  <c r="N458" i="4" s="1"/>
  <c r="O458" i="4" s="1" a="1"/>
  <c r="O458" i="4" s="1"/>
  <c r="R458" i="4"/>
  <c r="S458" i="4"/>
  <c r="T458" i="4"/>
  <c r="U458" i="4"/>
  <c r="V458" i="4"/>
  <c r="W458" i="4"/>
  <c r="X458" i="4"/>
  <c r="Y458" i="4"/>
  <c r="Z458" i="4"/>
  <c r="AA458" i="4"/>
  <c r="AB458" i="4"/>
  <c r="AC458" i="4"/>
  <c r="AD458" i="4"/>
  <c r="AE458" i="4" s="1"/>
  <c r="AF458" i="4"/>
  <c r="AG458" i="4" s="1"/>
  <c r="AH458" i="4"/>
  <c r="AI458" i="4"/>
  <c r="AJ458" i="4"/>
  <c r="AK458" i="4"/>
  <c r="AL458" i="4"/>
  <c r="AN458" i="4"/>
  <c r="AM458" i="4" s="1"/>
  <c r="AO458" i="4"/>
  <c r="AP458" i="4"/>
  <c r="AQ458" i="4"/>
  <c r="AR458" i="4"/>
  <c r="AS458" i="4"/>
  <c r="AT458" i="4"/>
  <c r="AU458" i="4"/>
  <c r="AV458" i="4"/>
  <c r="AW458" i="4"/>
  <c r="AX458" i="4"/>
  <c r="AY458" i="4"/>
  <c r="AZ458" i="4"/>
  <c r="BA458" i="4"/>
  <c r="BB458" i="4"/>
  <c r="BC458" i="4"/>
  <c r="BD458" i="4"/>
  <c r="BE458" i="4"/>
  <c r="BF458" i="4"/>
  <c r="BG458" i="4"/>
  <c r="BH458" i="4"/>
  <c r="BI458" i="4"/>
  <c r="BJ458" i="4"/>
  <c r="BK458" i="4"/>
  <c r="BL458" i="4"/>
  <c r="BM458" i="4"/>
  <c r="BN458" i="4"/>
  <c r="BO458" i="4"/>
  <c r="BP458" i="4"/>
  <c r="BQ458" i="4"/>
  <c r="BR458" i="4"/>
  <c r="BS458" i="4"/>
  <c r="BT458" i="4"/>
  <c r="BU458" i="4"/>
  <c r="BV458" i="4"/>
  <c r="BW458" i="4"/>
  <c r="BX458" i="4"/>
  <c r="BY458" i="4"/>
  <c r="BZ458" i="4"/>
  <c r="CA458" i="4"/>
  <c r="CB458" i="4"/>
  <c r="CC458" i="4"/>
  <c r="CD458" i="4"/>
  <c r="CE458" i="4"/>
  <c r="CF458" i="4"/>
  <c r="CG458" i="4"/>
  <c r="CH458" i="4"/>
  <c r="CI458" i="4"/>
  <c r="CJ458" i="4"/>
  <c r="CK458" i="4"/>
  <c r="CL458" i="4"/>
  <c r="CM458" i="4" s="1"/>
  <c r="CN458" i="4"/>
  <c r="CO458" i="4"/>
  <c r="CP458" i="4"/>
  <c r="CQ458" i="4"/>
  <c r="CR458" i="4"/>
  <c r="CS458" i="4"/>
  <c r="CT458" i="4"/>
  <c r="CU458" i="4"/>
  <c r="CV458" i="4"/>
  <c r="CW458" i="4"/>
  <c r="CX458" i="4"/>
  <c r="CY458" i="4"/>
  <c r="CZ458" i="4"/>
  <c r="DA458" i="4"/>
  <c r="DB458" i="4"/>
  <c r="DC458" i="4"/>
  <c r="DD458" i="4"/>
  <c r="DE458" i="4"/>
  <c r="DF458" i="4"/>
  <c r="DG458" i="4"/>
  <c r="DH458" i="4"/>
  <c r="DI458" i="4"/>
  <c r="DJ458" i="4"/>
  <c r="DK458" i="4"/>
  <c r="DL458" i="4"/>
  <c r="DM458" i="4"/>
  <c r="DN458" i="4"/>
  <c r="DO458" i="4"/>
  <c r="DP458" i="4"/>
  <c r="DQ458" i="4"/>
  <c r="DR458" i="4"/>
  <c r="DS458" i="4"/>
  <c r="DT458" i="4"/>
  <c r="DU458" i="4"/>
  <c r="DV458" i="4"/>
  <c r="DW458" i="4"/>
  <c r="EC458" i="4"/>
  <c r="ED458" i="4"/>
  <c r="EE458" i="4"/>
  <c r="EF458" i="4"/>
  <c r="EG458" i="4"/>
  <c r="EH458" i="4"/>
  <c r="EI458" i="4"/>
  <c r="EJ458" i="4"/>
  <c r="EK458" i="4"/>
  <c r="EL458" i="4"/>
  <c r="EM458" i="4"/>
  <c r="EN458" i="4"/>
  <c r="EO458" i="4"/>
  <c r="EP458" i="4"/>
  <c r="EQ458" i="4"/>
  <c r="ER458" i="4"/>
  <c r="ES458" i="4"/>
  <c r="ET458" i="4"/>
  <c r="EU458" i="4"/>
  <c r="EV458" i="4"/>
  <c r="EW458" i="4"/>
  <c r="B459" i="4"/>
  <c r="C459" i="4"/>
  <c r="D459" i="4"/>
  <c r="E459" i="4"/>
  <c r="F459" i="4"/>
  <c r="G459" i="4"/>
  <c r="H459" i="4"/>
  <c r="M459" i="4" s="1"/>
  <c r="N459" i="4" s="1"/>
  <c r="O459" i="4" s="1" a="1"/>
  <c r="O459" i="4" s="1"/>
  <c r="R459" i="4"/>
  <c r="S459" i="4"/>
  <c r="T459" i="4"/>
  <c r="U459" i="4"/>
  <c r="V459" i="4"/>
  <c r="W459" i="4"/>
  <c r="X459" i="4"/>
  <c r="Y459" i="4"/>
  <c r="Z459" i="4"/>
  <c r="AA459" i="4"/>
  <c r="AB459" i="4"/>
  <c r="AC459" i="4"/>
  <c r="AD459" i="4"/>
  <c r="AE459" i="4" s="1"/>
  <c r="AF459" i="4"/>
  <c r="AG459" i="4" s="1"/>
  <c r="AH459" i="4"/>
  <c r="AI459" i="4"/>
  <c r="AJ459" i="4"/>
  <c r="AK459" i="4"/>
  <c r="AL459" i="4"/>
  <c r="AN459" i="4"/>
  <c r="AM459" i="4" s="1"/>
  <c r="AO459" i="4"/>
  <c r="AP459" i="4"/>
  <c r="AQ459" i="4"/>
  <c r="AR459" i="4"/>
  <c r="AS459" i="4"/>
  <c r="AT459" i="4"/>
  <c r="AU459" i="4"/>
  <c r="AV459" i="4"/>
  <c r="AW459" i="4"/>
  <c r="AX459" i="4"/>
  <c r="AY459" i="4"/>
  <c r="AZ459" i="4"/>
  <c r="BA459" i="4"/>
  <c r="BB459" i="4"/>
  <c r="BC459" i="4"/>
  <c r="BD459" i="4"/>
  <c r="BE459" i="4"/>
  <c r="BF459" i="4"/>
  <c r="BG459" i="4"/>
  <c r="BH459" i="4"/>
  <c r="BI459" i="4"/>
  <c r="BJ459" i="4"/>
  <c r="BK459" i="4"/>
  <c r="BL459" i="4"/>
  <c r="BM459" i="4"/>
  <c r="BN459" i="4"/>
  <c r="BO459" i="4"/>
  <c r="BP459" i="4"/>
  <c r="BQ459" i="4"/>
  <c r="BR459" i="4"/>
  <c r="BS459" i="4"/>
  <c r="BT459" i="4"/>
  <c r="BU459" i="4"/>
  <c r="BV459" i="4"/>
  <c r="BW459" i="4"/>
  <c r="BX459" i="4"/>
  <c r="BY459" i="4"/>
  <c r="BZ459" i="4"/>
  <c r="CA459" i="4"/>
  <c r="CB459" i="4"/>
  <c r="CC459" i="4"/>
  <c r="CD459" i="4"/>
  <c r="CE459" i="4"/>
  <c r="CF459" i="4"/>
  <c r="CG459" i="4"/>
  <c r="CH459" i="4"/>
  <c r="CI459" i="4"/>
  <c r="CJ459" i="4"/>
  <c r="CK459" i="4"/>
  <c r="CL459" i="4"/>
  <c r="CM459" i="4" s="1"/>
  <c r="CN459" i="4"/>
  <c r="CO459" i="4"/>
  <c r="CP459" i="4"/>
  <c r="CQ459" i="4"/>
  <c r="CR459" i="4"/>
  <c r="CS459" i="4"/>
  <c r="CT459" i="4"/>
  <c r="CU459" i="4"/>
  <c r="CV459" i="4"/>
  <c r="CW459" i="4"/>
  <c r="CX459" i="4"/>
  <c r="CY459" i="4"/>
  <c r="CZ459" i="4"/>
  <c r="DA459" i="4"/>
  <c r="DB459" i="4"/>
  <c r="DC459" i="4"/>
  <c r="DD459" i="4"/>
  <c r="DE459" i="4"/>
  <c r="DF459" i="4"/>
  <c r="DG459" i="4"/>
  <c r="DH459" i="4"/>
  <c r="DI459" i="4"/>
  <c r="DJ459" i="4"/>
  <c r="DK459" i="4"/>
  <c r="DL459" i="4"/>
  <c r="DM459" i="4"/>
  <c r="DN459" i="4"/>
  <c r="DO459" i="4"/>
  <c r="DP459" i="4"/>
  <c r="DQ459" i="4"/>
  <c r="DR459" i="4"/>
  <c r="DS459" i="4"/>
  <c r="DT459" i="4"/>
  <c r="DU459" i="4"/>
  <c r="DV459" i="4"/>
  <c r="DW459" i="4"/>
  <c r="EC459" i="4"/>
  <c r="ED459" i="4"/>
  <c r="EE459" i="4"/>
  <c r="EF459" i="4"/>
  <c r="EG459" i="4"/>
  <c r="EH459" i="4"/>
  <c r="EI459" i="4"/>
  <c r="EJ459" i="4"/>
  <c r="EK459" i="4"/>
  <c r="EL459" i="4"/>
  <c r="EM459" i="4"/>
  <c r="EN459" i="4"/>
  <c r="EO459" i="4"/>
  <c r="EP459" i="4"/>
  <c r="EQ459" i="4"/>
  <c r="ER459" i="4"/>
  <c r="ES459" i="4"/>
  <c r="ET459" i="4"/>
  <c r="EU459" i="4"/>
  <c r="EV459" i="4"/>
  <c r="EW459" i="4"/>
  <c r="B460" i="4"/>
  <c r="C460" i="4"/>
  <c r="D460" i="4"/>
  <c r="E460" i="4"/>
  <c r="F460" i="4"/>
  <c r="G460" i="4"/>
  <c r="H460" i="4"/>
  <c r="M460" i="4" s="1"/>
  <c r="N460" i="4" s="1"/>
  <c r="O460" i="4" s="1" a="1"/>
  <c r="O460" i="4" s="1"/>
  <c r="R460" i="4"/>
  <c r="S460" i="4"/>
  <c r="T460" i="4"/>
  <c r="U460" i="4"/>
  <c r="V460" i="4"/>
  <c r="W460" i="4"/>
  <c r="X460" i="4"/>
  <c r="Y460" i="4"/>
  <c r="Z460" i="4"/>
  <c r="AA460" i="4"/>
  <c r="AB460" i="4"/>
  <c r="AC460" i="4"/>
  <c r="AD460" i="4"/>
  <c r="AE460" i="4" s="1"/>
  <c r="AF460" i="4"/>
  <c r="AG460" i="4" s="1"/>
  <c r="AH460" i="4"/>
  <c r="AI460" i="4"/>
  <c r="AJ460" i="4"/>
  <c r="AK460" i="4"/>
  <c r="AL460" i="4"/>
  <c r="AN460" i="4"/>
  <c r="AM460" i="4" s="1"/>
  <c r="AO460" i="4"/>
  <c r="AP460" i="4"/>
  <c r="AQ460" i="4"/>
  <c r="AR460" i="4"/>
  <c r="AS460" i="4"/>
  <c r="AT460" i="4"/>
  <c r="AU460" i="4"/>
  <c r="AV460" i="4"/>
  <c r="AW460" i="4"/>
  <c r="AX460" i="4"/>
  <c r="AY460" i="4"/>
  <c r="AZ460" i="4"/>
  <c r="BA460" i="4"/>
  <c r="BB460" i="4"/>
  <c r="BC460" i="4"/>
  <c r="BD460" i="4"/>
  <c r="BE460" i="4"/>
  <c r="BF460" i="4"/>
  <c r="BG460" i="4"/>
  <c r="BH460" i="4"/>
  <c r="BI460" i="4"/>
  <c r="BJ460" i="4"/>
  <c r="BK460" i="4"/>
  <c r="BL460" i="4"/>
  <c r="BM460" i="4"/>
  <c r="BN460" i="4"/>
  <c r="BO460" i="4"/>
  <c r="BP460" i="4"/>
  <c r="BQ460" i="4"/>
  <c r="BR460" i="4"/>
  <c r="BS460" i="4"/>
  <c r="BT460" i="4"/>
  <c r="BU460" i="4"/>
  <c r="BV460" i="4"/>
  <c r="BW460" i="4"/>
  <c r="BX460" i="4"/>
  <c r="BY460" i="4"/>
  <c r="BZ460" i="4"/>
  <c r="CA460" i="4"/>
  <c r="CB460" i="4"/>
  <c r="CC460" i="4"/>
  <c r="CD460" i="4"/>
  <c r="CE460" i="4"/>
  <c r="CF460" i="4"/>
  <c r="CG460" i="4"/>
  <c r="CH460" i="4"/>
  <c r="CI460" i="4"/>
  <c r="CJ460" i="4"/>
  <c r="CK460" i="4"/>
  <c r="CL460" i="4"/>
  <c r="CM460" i="4" s="1"/>
  <c r="CN460" i="4"/>
  <c r="CO460" i="4"/>
  <c r="CP460" i="4"/>
  <c r="CQ460" i="4"/>
  <c r="CR460" i="4"/>
  <c r="CS460" i="4"/>
  <c r="CT460" i="4"/>
  <c r="CU460" i="4"/>
  <c r="CV460" i="4"/>
  <c r="CW460" i="4"/>
  <c r="CX460" i="4"/>
  <c r="CY460" i="4"/>
  <c r="CZ460" i="4"/>
  <c r="DA460" i="4"/>
  <c r="DB460" i="4"/>
  <c r="DC460" i="4"/>
  <c r="DD460" i="4"/>
  <c r="DE460" i="4"/>
  <c r="DF460" i="4"/>
  <c r="DG460" i="4"/>
  <c r="DH460" i="4"/>
  <c r="DI460" i="4"/>
  <c r="DJ460" i="4"/>
  <c r="DK460" i="4"/>
  <c r="DL460" i="4"/>
  <c r="DM460" i="4"/>
  <c r="DN460" i="4"/>
  <c r="DO460" i="4"/>
  <c r="DP460" i="4"/>
  <c r="DQ460" i="4"/>
  <c r="DR460" i="4"/>
  <c r="DS460" i="4"/>
  <c r="DT460" i="4"/>
  <c r="DU460" i="4"/>
  <c r="DV460" i="4"/>
  <c r="DW460" i="4"/>
  <c r="EC460" i="4"/>
  <c r="ED460" i="4"/>
  <c r="EE460" i="4"/>
  <c r="EF460" i="4"/>
  <c r="EG460" i="4"/>
  <c r="EH460" i="4"/>
  <c r="EI460" i="4"/>
  <c r="EJ460" i="4"/>
  <c r="EK460" i="4"/>
  <c r="EL460" i="4"/>
  <c r="EM460" i="4"/>
  <c r="EN460" i="4"/>
  <c r="EO460" i="4"/>
  <c r="EP460" i="4"/>
  <c r="EQ460" i="4"/>
  <c r="ER460" i="4"/>
  <c r="ES460" i="4"/>
  <c r="ET460" i="4"/>
  <c r="EU460" i="4"/>
  <c r="EV460" i="4"/>
  <c r="EW460" i="4"/>
  <c r="B461" i="4"/>
  <c r="C461" i="4"/>
  <c r="D461" i="4"/>
  <c r="E461" i="4"/>
  <c r="F461" i="4"/>
  <c r="G461" i="4"/>
  <c r="H461" i="4"/>
  <c r="M461" i="4" s="1"/>
  <c r="N461" i="4" s="1"/>
  <c r="O461" i="4" s="1" a="1"/>
  <c r="O461" i="4" s="1"/>
  <c r="R461" i="4"/>
  <c r="S461" i="4"/>
  <c r="T461" i="4"/>
  <c r="U461" i="4"/>
  <c r="V461" i="4"/>
  <c r="W461" i="4"/>
  <c r="X461" i="4"/>
  <c r="Y461" i="4"/>
  <c r="Z461" i="4"/>
  <c r="AA461" i="4"/>
  <c r="AB461" i="4"/>
  <c r="AC461" i="4"/>
  <c r="AD461" i="4"/>
  <c r="AE461" i="4" s="1"/>
  <c r="AF461" i="4"/>
  <c r="AG461" i="4" s="1"/>
  <c r="AH461" i="4"/>
  <c r="AI461" i="4"/>
  <c r="AJ461" i="4"/>
  <c r="AK461" i="4"/>
  <c r="AL461" i="4"/>
  <c r="AN461" i="4"/>
  <c r="AM461" i="4" s="1"/>
  <c r="AO461" i="4"/>
  <c r="AP461" i="4"/>
  <c r="AQ461" i="4"/>
  <c r="AR461" i="4"/>
  <c r="AS461" i="4"/>
  <c r="AT461" i="4"/>
  <c r="AU461" i="4"/>
  <c r="AV461" i="4"/>
  <c r="AW461" i="4"/>
  <c r="AX461" i="4"/>
  <c r="AY461" i="4"/>
  <c r="AZ461" i="4"/>
  <c r="BA461" i="4"/>
  <c r="BB461" i="4"/>
  <c r="BC461" i="4"/>
  <c r="BD461" i="4"/>
  <c r="BE461" i="4"/>
  <c r="BF461" i="4"/>
  <c r="BG461" i="4"/>
  <c r="BH461" i="4"/>
  <c r="BI461" i="4"/>
  <c r="BJ461" i="4"/>
  <c r="BK461" i="4"/>
  <c r="BL461" i="4"/>
  <c r="BM461" i="4"/>
  <c r="BN461" i="4"/>
  <c r="BO461" i="4"/>
  <c r="BP461" i="4"/>
  <c r="BQ461" i="4"/>
  <c r="BR461" i="4"/>
  <c r="BS461" i="4"/>
  <c r="BT461" i="4"/>
  <c r="BU461" i="4"/>
  <c r="BV461" i="4"/>
  <c r="BW461" i="4"/>
  <c r="BX461" i="4"/>
  <c r="BY461" i="4"/>
  <c r="BZ461" i="4"/>
  <c r="CA461" i="4"/>
  <c r="CB461" i="4"/>
  <c r="CC461" i="4"/>
  <c r="CD461" i="4"/>
  <c r="CE461" i="4"/>
  <c r="CF461" i="4"/>
  <c r="CG461" i="4"/>
  <c r="CH461" i="4"/>
  <c r="CI461" i="4"/>
  <c r="CJ461" i="4"/>
  <c r="CK461" i="4"/>
  <c r="CL461" i="4"/>
  <c r="CM461" i="4" s="1"/>
  <c r="CN461" i="4"/>
  <c r="CO461" i="4"/>
  <c r="CP461" i="4"/>
  <c r="CQ461" i="4"/>
  <c r="CR461" i="4"/>
  <c r="CS461" i="4"/>
  <c r="CT461" i="4"/>
  <c r="CU461" i="4"/>
  <c r="CV461" i="4"/>
  <c r="CW461" i="4"/>
  <c r="CX461" i="4"/>
  <c r="CY461" i="4"/>
  <c r="CZ461" i="4"/>
  <c r="DA461" i="4"/>
  <c r="DB461" i="4"/>
  <c r="DC461" i="4"/>
  <c r="DD461" i="4"/>
  <c r="DE461" i="4"/>
  <c r="DF461" i="4"/>
  <c r="DG461" i="4"/>
  <c r="DH461" i="4"/>
  <c r="DI461" i="4"/>
  <c r="DJ461" i="4"/>
  <c r="DK461" i="4"/>
  <c r="DL461" i="4"/>
  <c r="DM461" i="4"/>
  <c r="DN461" i="4"/>
  <c r="DO461" i="4"/>
  <c r="DP461" i="4"/>
  <c r="DQ461" i="4"/>
  <c r="DR461" i="4"/>
  <c r="DS461" i="4"/>
  <c r="DT461" i="4"/>
  <c r="DU461" i="4"/>
  <c r="DV461" i="4"/>
  <c r="DW461" i="4"/>
  <c r="EC461" i="4"/>
  <c r="ED461" i="4"/>
  <c r="EE461" i="4"/>
  <c r="EF461" i="4"/>
  <c r="EG461" i="4"/>
  <c r="EH461" i="4"/>
  <c r="EI461" i="4"/>
  <c r="EJ461" i="4"/>
  <c r="EK461" i="4"/>
  <c r="EL461" i="4"/>
  <c r="EM461" i="4"/>
  <c r="EN461" i="4"/>
  <c r="EO461" i="4"/>
  <c r="EP461" i="4"/>
  <c r="EQ461" i="4"/>
  <c r="ER461" i="4"/>
  <c r="ES461" i="4"/>
  <c r="ET461" i="4"/>
  <c r="EU461" i="4"/>
  <c r="EV461" i="4"/>
  <c r="EW461" i="4"/>
  <c r="B462" i="4"/>
  <c r="C462" i="4"/>
  <c r="D462" i="4"/>
  <c r="E462" i="4"/>
  <c r="F462" i="4"/>
  <c r="G462" i="4"/>
  <c r="H462" i="4"/>
  <c r="M462" i="4" s="1"/>
  <c r="N462" i="4" s="1"/>
  <c r="O462" i="4" s="1" a="1"/>
  <c r="O462" i="4" s="1"/>
  <c r="R462" i="4"/>
  <c r="S462" i="4"/>
  <c r="T462" i="4"/>
  <c r="U462" i="4"/>
  <c r="V462" i="4"/>
  <c r="W462" i="4"/>
  <c r="X462" i="4"/>
  <c r="Y462" i="4"/>
  <c r="Z462" i="4"/>
  <c r="AA462" i="4"/>
  <c r="AB462" i="4"/>
  <c r="AC462" i="4"/>
  <c r="AD462" i="4"/>
  <c r="AE462" i="4" s="1"/>
  <c r="AF462" i="4"/>
  <c r="AG462" i="4" s="1"/>
  <c r="AH462" i="4"/>
  <c r="AI462" i="4"/>
  <c r="AJ462" i="4"/>
  <c r="AK462" i="4"/>
  <c r="AL462" i="4"/>
  <c r="AN462" i="4"/>
  <c r="AM462" i="4" s="1"/>
  <c r="AO462" i="4"/>
  <c r="AP462" i="4"/>
  <c r="AQ462" i="4"/>
  <c r="AR462" i="4"/>
  <c r="AS462" i="4"/>
  <c r="AT462" i="4"/>
  <c r="AU462" i="4"/>
  <c r="AV462" i="4"/>
  <c r="AW462" i="4"/>
  <c r="AX462" i="4"/>
  <c r="AY462" i="4"/>
  <c r="AZ462" i="4"/>
  <c r="BA462" i="4"/>
  <c r="BB462" i="4"/>
  <c r="BC462" i="4"/>
  <c r="BD462" i="4"/>
  <c r="BE462" i="4"/>
  <c r="BF462" i="4"/>
  <c r="BG462" i="4"/>
  <c r="BH462" i="4"/>
  <c r="BI462" i="4"/>
  <c r="BJ462" i="4"/>
  <c r="BK462" i="4"/>
  <c r="BL462" i="4"/>
  <c r="BM462" i="4"/>
  <c r="BN462" i="4"/>
  <c r="BO462" i="4"/>
  <c r="BP462" i="4"/>
  <c r="BQ462" i="4"/>
  <c r="BR462" i="4"/>
  <c r="BS462" i="4"/>
  <c r="BT462" i="4"/>
  <c r="BU462" i="4"/>
  <c r="BV462" i="4"/>
  <c r="BW462" i="4"/>
  <c r="BX462" i="4"/>
  <c r="BY462" i="4"/>
  <c r="BZ462" i="4"/>
  <c r="CA462" i="4"/>
  <c r="CB462" i="4"/>
  <c r="CC462" i="4"/>
  <c r="CD462" i="4"/>
  <c r="CE462" i="4"/>
  <c r="CF462" i="4"/>
  <c r="CG462" i="4"/>
  <c r="CH462" i="4"/>
  <c r="CI462" i="4"/>
  <c r="CJ462" i="4"/>
  <c r="CK462" i="4"/>
  <c r="CL462" i="4"/>
  <c r="CM462" i="4" s="1"/>
  <c r="CN462" i="4"/>
  <c r="CO462" i="4"/>
  <c r="CP462" i="4"/>
  <c r="CQ462" i="4"/>
  <c r="CR462" i="4"/>
  <c r="CS462" i="4"/>
  <c r="CT462" i="4"/>
  <c r="CU462" i="4"/>
  <c r="CV462" i="4"/>
  <c r="CW462" i="4"/>
  <c r="CX462" i="4"/>
  <c r="CY462" i="4"/>
  <c r="CZ462" i="4"/>
  <c r="DA462" i="4"/>
  <c r="DB462" i="4"/>
  <c r="DC462" i="4"/>
  <c r="DD462" i="4"/>
  <c r="DE462" i="4"/>
  <c r="DF462" i="4"/>
  <c r="DG462" i="4"/>
  <c r="DH462" i="4"/>
  <c r="DI462" i="4"/>
  <c r="DJ462" i="4"/>
  <c r="DK462" i="4"/>
  <c r="DL462" i="4"/>
  <c r="DM462" i="4"/>
  <c r="DN462" i="4"/>
  <c r="DO462" i="4"/>
  <c r="DP462" i="4"/>
  <c r="DQ462" i="4"/>
  <c r="DR462" i="4"/>
  <c r="DS462" i="4"/>
  <c r="DT462" i="4"/>
  <c r="DU462" i="4"/>
  <c r="DV462" i="4"/>
  <c r="DW462" i="4"/>
  <c r="EC462" i="4"/>
  <c r="ED462" i="4"/>
  <c r="EE462" i="4"/>
  <c r="EF462" i="4"/>
  <c r="EG462" i="4"/>
  <c r="EH462" i="4"/>
  <c r="EI462" i="4"/>
  <c r="EJ462" i="4"/>
  <c r="EK462" i="4"/>
  <c r="EL462" i="4"/>
  <c r="EM462" i="4"/>
  <c r="EN462" i="4"/>
  <c r="EO462" i="4"/>
  <c r="EP462" i="4"/>
  <c r="EQ462" i="4"/>
  <c r="ER462" i="4"/>
  <c r="ES462" i="4"/>
  <c r="ET462" i="4"/>
  <c r="EU462" i="4"/>
  <c r="EV462" i="4"/>
  <c r="EW462" i="4"/>
  <c r="B463" i="4"/>
  <c r="C463" i="4"/>
  <c r="D463" i="4"/>
  <c r="E463" i="4"/>
  <c r="F463" i="4"/>
  <c r="G463" i="4"/>
  <c r="H463" i="4"/>
  <c r="M463" i="4" s="1"/>
  <c r="N463" i="4" s="1"/>
  <c r="O463" i="4" s="1" a="1"/>
  <c r="O463" i="4" s="1"/>
  <c r="R463" i="4"/>
  <c r="S463" i="4"/>
  <c r="T463" i="4"/>
  <c r="U463" i="4"/>
  <c r="V463" i="4"/>
  <c r="W463" i="4"/>
  <c r="X463" i="4"/>
  <c r="Y463" i="4"/>
  <c r="Z463" i="4"/>
  <c r="AA463" i="4"/>
  <c r="AB463" i="4"/>
  <c r="AC463" i="4"/>
  <c r="AD463" i="4"/>
  <c r="AE463" i="4" s="1"/>
  <c r="AF463" i="4"/>
  <c r="AG463" i="4" s="1"/>
  <c r="AH463" i="4"/>
  <c r="AI463" i="4"/>
  <c r="AJ463" i="4"/>
  <c r="AK463" i="4"/>
  <c r="AL463" i="4"/>
  <c r="AN463" i="4"/>
  <c r="AM463" i="4" s="1"/>
  <c r="AO463" i="4"/>
  <c r="AP463" i="4"/>
  <c r="AQ463" i="4"/>
  <c r="AR463" i="4"/>
  <c r="AS463" i="4"/>
  <c r="AT463" i="4"/>
  <c r="AU463" i="4"/>
  <c r="AV463" i="4"/>
  <c r="AW463" i="4"/>
  <c r="AX463" i="4"/>
  <c r="AY463" i="4"/>
  <c r="AZ463" i="4"/>
  <c r="BA463" i="4"/>
  <c r="BB463" i="4"/>
  <c r="BC463" i="4"/>
  <c r="BD463" i="4"/>
  <c r="BE463" i="4"/>
  <c r="BF463" i="4"/>
  <c r="BG463" i="4"/>
  <c r="BH463" i="4"/>
  <c r="BI463" i="4"/>
  <c r="BJ463" i="4"/>
  <c r="BK463" i="4"/>
  <c r="BL463" i="4"/>
  <c r="BM463" i="4"/>
  <c r="BN463" i="4"/>
  <c r="BO463" i="4"/>
  <c r="BP463" i="4"/>
  <c r="BQ463" i="4"/>
  <c r="BR463" i="4"/>
  <c r="BS463" i="4"/>
  <c r="BT463" i="4"/>
  <c r="BU463" i="4"/>
  <c r="BV463" i="4"/>
  <c r="BW463" i="4"/>
  <c r="BX463" i="4"/>
  <c r="BY463" i="4"/>
  <c r="BZ463" i="4"/>
  <c r="CA463" i="4"/>
  <c r="CB463" i="4"/>
  <c r="CC463" i="4"/>
  <c r="CD463" i="4"/>
  <c r="CE463" i="4"/>
  <c r="CF463" i="4"/>
  <c r="CG463" i="4"/>
  <c r="CH463" i="4"/>
  <c r="CI463" i="4"/>
  <c r="CJ463" i="4"/>
  <c r="CK463" i="4"/>
  <c r="CL463" i="4"/>
  <c r="CM463" i="4" s="1"/>
  <c r="CN463" i="4"/>
  <c r="CO463" i="4"/>
  <c r="CP463" i="4"/>
  <c r="CQ463" i="4"/>
  <c r="CR463" i="4"/>
  <c r="CS463" i="4"/>
  <c r="CT463" i="4"/>
  <c r="CU463" i="4"/>
  <c r="CV463" i="4"/>
  <c r="CW463" i="4"/>
  <c r="CX463" i="4"/>
  <c r="CY463" i="4"/>
  <c r="CZ463" i="4"/>
  <c r="DA463" i="4"/>
  <c r="DB463" i="4"/>
  <c r="DC463" i="4"/>
  <c r="DD463" i="4"/>
  <c r="DE463" i="4"/>
  <c r="DF463" i="4"/>
  <c r="DG463" i="4"/>
  <c r="DH463" i="4"/>
  <c r="DI463" i="4"/>
  <c r="DJ463" i="4"/>
  <c r="DK463" i="4"/>
  <c r="DL463" i="4"/>
  <c r="DM463" i="4"/>
  <c r="DN463" i="4"/>
  <c r="DO463" i="4"/>
  <c r="DP463" i="4"/>
  <c r="DQ463" i="4"/>
  <c r="DR463" i="4"/>
  <c r="DS463" i="4"/>
  <c r="DT463" i="4"/>
  <c r="DU463" i="4"/>
  <c r="DV463" i="4"/>
  <c r="DW463" i="4"/>
  <c r="EC463" i="4"/>
  <c r="ED463" i="4"/>
  <c r="EE463" i="4"/>
  <c r="EF463" i="4"/>
  <c r="EG463" i="4"/>
  <c r="EH463" i="4"/>
  <c r="EI463" i="4"/>
  <c r="EJ463" i="4"/>
  <c r="EK463" i="4"/>
  <c r="EL463" i="4"/>
  <c r="EM463" i="4"/>
  <c r="EN463" i="4"/>
  <c r="EO463" i="4"/>
  <c r="EP463" i="4"/>
  <c r="EQ463" i="4"/>
  <c r="ER463" i="4"/>
  <c r="ES463" i="4"/>
  <c r="ET463" i="4"/>
  <c r="EU463" i="4"/>
  <c r="EV463" i="4"/>
  <c r="EW463" i="4"/>
  <c r="B464" i="4"/>
  <c r="C464" i="4"/>
  <c r="D464" i="4"/>
  <c r="E464" i="4"/>
  <c r="F464" i="4"/>
  <c r="G464" i="4"/>
  <c r="H464" i="4"/>
  <c r="M464" i="4" s="1"/>
  <c r="N464" i="4" s="1"/>
  <c r="O464" i="4" s="1" a="1"/>
  <c r="O464" i="4" s="1"/>
  <c r="R464" i="4"/>
  <c r="S464" i="4"/>
  <c r="T464" i="4"/>
  <c r="U464" i="4"/>
  <c r="V464" i="4"/>
  <c r="W464" i="4"/>
  <c r="X464" i="4"/>
  <c r="Y464" i="4"/>
  <c r="Z464" i="4"/>
  <c r="AA464" i="4"/>
  <c r="AB464" i="4"/>
  <c r="AC464" i="4"/>
  <c r="AD464" i="4"/>
  <c r="AE464" i="4" s="1"/>
  <c r="AF464" i="4"/>
  <c r="AG464" i="4" s="1"/>
  <c r="AH464" i="4"/>
  <c r="AI464" i="4"/>
  <c r="AJ464" i="4"/>
  <c r="AK464" i="4"/>
  <c r="AL464" i="4"/>
  <c r="AN464" i="4"/>
  <c r="AM464" i="4" s="1"/>
  <c r="AO464" i="4"/>
  <c r="AP464" i="4"/>
  <c r="AQ464" i="4"/>
  <c r="AR464" i="4"/>
  <c r="AS464" i="4"/>
  <c r="AT464" i="4"/>
  <c r="AU464" i="4"/>
  <c r="AV464" i="4"/>
  <c r="AW464" i="4"/>
  <c r="AX464" i="4"/>
  <c r="AY464" i="4"/>
  <c r="AZ464" i="4"/>
  <c r="BA464" i="4"/>
  <c r="BB464" i="4"/>
  <c r="BC464" i="4"/>
  <c r="BD464" i="4"/>
  <c r="BE464" i="4"/>
  <c r="BF464" i="4"/>
  <c r="BG464" i="4"/>
  <c r="BH464" i="4"/>
  <c r="BI464" i="4"/>
  <c r="BJ464" i="4"/>
  <c r="BK464" i="4"/>
  <c r="BL464" i="4"/>
  <c r="BM464" i="4"/>
  <c r="BN464" i="4"/>
  <c r="BO464" i="4"/>
  <c r="BP464" i="4"/>
  <c r="BQ464" i="4"/>
  <c r="BR464" i="4"/>
  <c r="BS464" i="4"/>
  <c r="BT464" i="4"/>
  <c r="BU464" i="4"/>
  <c r="BV464" i="4"/>
  <c r="BW464" i="4"/>
  <c r="BX464" i="4"/>
  <c r="BY464" i="4"/>
  <c r="BZ464" i="4"/>
  <c r="CA464" i="4"/>
  <c r="CB464" i="4"/>
  <c r="CC464" i="4"/>
  <c r="CD464" i="4"/>
  <c r="CE464" i="4"/>
  <c r="CF464" i="4"/>
  <c r="CG464" i="4"/>
  <c r="CH464" i="4"/>
  <c r="CI464" i="4"/>
  <c r="CJ464" i="4"/>
  <c r="CK464" i="4"/>
  <c r="CL464" i="4"/>
  <c r="CM464" i="4" s="1"/>
  <c r="CN464" i="4"/>
  <c r="CO464" i="4"/>
  <c r="CP464" i="4"/>
  <c r="CQ464" i="4"/>
  <c r="CR464" i="4"/>
  <c r="CS464" i="4"/>
  <c r="CT464" i="4"/>
  <c r="CU464" i="4"/>
  <c r="CV464" i="4"/>
  <c r="CW464" i="4"/>
  <c r="CX464" i="4"/>
  <c r="CY464" i="4"/>
  <c r="CZ464" i="4"/>
  <c r="DA464" i="4"/>
  <c r="DB464" i="4"/>
  <c r="DC464" i="4"/>
  <c r="DD464" i="4"/>
  <c r="DE464" i="4"/>
  <c r="DF464" i="4"/>
  <c r="DG464" i="4"/>
  <c r="DH464" i="4"/>
  <c r="DI464" i="4"/>
  <c r="DJ464" i="4"/>
  <c r="DK464" i="4"/>
  <c r="DL464" i="4"/>
  <c r="DM464" i="4"/>
  <c r="DN464" i="4"/>
  <c r="DO464" i="4"/>
  <c r="DP464" i="4"/>
  <c r="DQ464" i="4"/>
  <c r="DR464" i="4"/>
  <c r="DS464" i="4"/>
  <c r="DT464" i="4"/>
  <c r="DU464" i="4"/>
  <c r="DV464" i="4"/>
  <c r="DW464" i="4"/>
  <c r="EC464" i="4"/>
  <c r="ED464" i="4"/>
  <c r="EE464" i="4"/>
  <c r="EF464" i="4"/>
  <c r="EG464" i="4"/>
  <c r="EH464" i="4"/>
  <c r="EI464" i="4"/>
  <c r="EJ464" i="4"/>
  <c r="EK464" i="4"/>
  <c r="EL464" i="4"/>
  <c r="EM464" i="4"/>
  <c r="EN464" i="4"/>
  <c r="EO464" i="4"/>
  <c r="EP464" i="4"/>
  <c r="EQ464" i="4"/>
  <c r="ER464" i="4"/>
  <c r="ES464" i="4"/>
  <c r="ET464" i="4"/>
  <c r="EU464" i="4"/>
  <c r="EV464" i="4"/>
  <c r="EW464" i="4"/>
  <c r="B465" i="4"/>
  <c r="C465" i="4"/>
  <c r="D465" i="4"/>
  <c r="E465" i="4"/>
  <c r="F465" i="4"/>
  <c r="G465" i="4"/>
  <c r="H465" i="4"/>
  <c r="M465" i="4" s="1"/>
  <c r="N465" i="4" s="1"/>
  <c r="O465" i="4" s="1" a="1"/>
  <c r="O465" i="4" s="1"/>
  <c r="R465" i="4"/>
  <c r="S465" i="4"/>
  <c r="T465" i="4"/>
  <c r="U465" i="4"/>
  <c r="V465" i="4"/>
  <c r="W465" i="4"/>
  <c r="X465" i="4"/>
  <c r="Y465" i="4"/>
  <c r="Z465" i="4"/>
  <c r="AA465" i="4"/>
  <c r="AB465" i="4"/>
  <c r="AC465" i="4"/>
  <c r="AD465" i="4"/>
  <c r="AE465" i="4" s="1"/>
  <c r="AF465" i="4"/>
  <c r="AG465" i="4" s="1"/>
  <c r="AH465" i="4"/>
  <c r="AI465" i="4"/>
  <c r="AJ465" i="4"/>
  <c r="AK465" i="4"/>
  <c r="AL465" i="4"/>
  <c r="AN465" i="4"/>
  <c r="AM465" i="4" s="1"/>
  <c r="AO465" i="4"/>
  <c r="AP465" i="4"/>
  <c r="AQ465" i="4"/>
  <c r="AR465" i="4"/>
  <c r="AS465" i="4"/>
  <c r="AT465" i="4"/>
  <c r="AU465" i="4"/>
  <c r="AV465" i="4"/>
  <c r="AW465" i="4"/>
  <c r="AX465" i="4"/>
  <c r="AY465" i="4"/>
  <c r="AZ465" i="4"/>
  <c r="BA465" i="4"/>
  <c r="BB465" i="4"/>
  <c r="BC465" i="4"/>
  <c r="BD465" i="4"/>
  <c r="BE465" i="4"/>
  <c r="BF465" i="4"/>
  <c r="BG465" i="4"/>
  <c r="BH465" i="4"/>
  <c r="BI465" i="4"/>
  <c r="BJ465" i="4"/>
  <c r="BK465" i="4"/>
  <c r="BL465" i="4"/>
  <c r="BM465" i="4"/>
  <c r="BN465" i="4"/>
  <c r="BO465" i="4"/>
  <c r="BP465" i="4"/>
  <c r="BQ465" i="4"/>
  <c r="BR465" i="4"/>
  <c r="BS465" i="4"/>
  <c r="BT465" i="4"/>
  <c r="BU465" i="4"/>
  <c r="BV465" i="4"/>
  <c r="BW465" i="4"/>
  <c r="BX465" i="4"/>
  <c r="BY465" i="4"/>
  <c r="BZ465" i="4"/>
  <c r="CA465" i="4"/>
  <c r="CB465" i="4"/>
  <c r="CC465" i="4"/>
  <c r="CD465" i="4"/>
  <c r="CE465" i="4"/>
  <c r="CF465" i="4"/>
  <c r="CG465" i="4"/>
  <c r="CH465" i="4"/>
  <c r="CI465" i="4"/>
  <c r="CJ465" i="4"/>
  <c r="CK465" i="4"/>
  <c r="CL465" i="4"/>
  <c r="CM465" i="4" s="1"/>
  <c r="CN465" i="4"/>
  <c r="CO465" i="4"/>
  <c r="CP465" i="4"/>
  <c r="CQ465" i="4"/>
  <c r="CR465" i="4"/>
  <c r="CS465" i="4"/>
  <c r="CT465" i="4"/>
  <c r="CU465" i="4"/>
  <c r="CV465" i="4"/>
  <c r="CW465" i="4"/>
  <c r="CX465" i="4"/>
  <c r="CY465" i="4"/>
  <c r="CZ465" i="4"/>
  <c r="DA465" i="4"/>
  <c r="DB465" i="4"/>
  <c r="DC465" i="4"/>
  <c r="DD465" i="4"/>
  <c r="DE465" i="4"/>
  <c r="DF465" i="4"/>
  <c r="DG465" i="4"/>
  <c r="DH465" i="4"/>
  <c r="DI465" i="4"/>
  <c r="DJ465" i="4"/>
  <c r="DK465" i="4"/>
  <c r="DL465" i="4"/>
  <c r="DM465" i="4"/>
  <c r="DN465" i="4"/>
  <c r="DO465" i="4"/>
  <c r="DP465" i="4"/>
  <c r="DQ465" i="4"/>
  <c r="DR465" i="4"/>
  <c r="DS465" i="4"/>
  <c r="DT465" i="4"/>
  <c r="DU465" i="4"/>
  <c r="DV465" i="4"/>
  <c r="DW465" i="4"/>
  <c r="EC465" i="4"/>
  <c r="ED465" i="4"/>
  <c r="EE465" i="4"/>
  <c r="EF465" i="4"/>
  <c r="EG465" i="4"/>
  <c r="EH465" i="4"/>
  <c r="EI465" i="4"/>
  <c r="EJ465" i="4"/>
  <c r="EK465" i="4"/>
  <c r="EL465" i="4"/>
  <c r="EM465" i="4"/>
  <c r="EN465" i="4"/>
  <c r="EO465" i="4"/>
  <c r="EP465" i="4"/>
  <c r="EQ465" i="4"/>
  <c r="ER465" i="4"/>
  <c r="ES465" i="4"/>
  <c r="ET465" i="4"/>
  <c r="EU465" i="4"/>
  <c r="EV465" i="4"/>
  <c r="EW465" i="4"/>
  <c r="B466" i="4"/>
  <c r="C466" i="4"/>
  <c r="D466" i="4"/>
  <c r="E466" i="4"/>
  <c r="F466" i="4"/>
  <c r="G466" i="4"/>
  <c r="H466" i="4"/>
  <c r="M466" i="4" s="1"/>
  <c r="N466" i="4" s="1"/>
  <c r="O466" i="4" s="1" a="1"/>
  <c r="O466" i="4" s="1"/>
  <c r="R466" i="4"/>
  <c r="S466" i="4"/>
  <c r="T466" i="4"/>
  <c r="U466" i="4"/>
  <c r="V466" i="4"/>
  <c r="W466" i="4"/>
  <c r="X466" i="4"/>
  <c r="Y466" i="4"/>
  <c r="Z466" i="4"/>
  <c r="AA466" i="4"/>
  <c r="AB466" i="4"/>
  <c r="AC466" i="4"/>
  <c r="AD466" i="4"/>
  <c r="AE466" i="4" s="1"/>
  <c r="AF466" i="4"/>
  <c r="AG466" i="4" s="1"/>
  <c r="AH466" i="4"/>
  <c r="AI466" i="4"/>
  <c r="AJ466" i="4"/>
  <c r="AK466" i="4"/>
  <c r="AL466" i="4"/>
  <c r="AN466" i="4"/>
  <c r="AM466" i="4" s="1"/>
  <c r="AO466" i="4"/>
  <c r="AP466" i="4"/>
  <c r="AQ466" i="4"/>
  <c r="AR466" i="4"/>
  <c r="AS466" i="4"/>
  <c r="AT466" i="4"/>
  <c r="AU466" i="4"/>
  <c r="AV466" i="4"/>
  <c r="AW466" i="4"/>
  <c r="AX466" i="4"/>
  <c r="AY466" i="4"/>
  <c r="AZ466" i="4"/>
  <c r="BA466" i="4"/>
  <c r="BB466" i="4"/>
  <c r="BC466" i="4"/>
  <c r="BD466" i="4"/>
  <c r="BE466" i="4"/>
  <c r="BF466" i="4"/>
  <c r="BG466" i="4"/>
  <c r="BH466" i="4"/>
  <c r="BI466" i="4"/>
  <c r="BJ466" i="4"/>
  <c r="BK466" i="4"/>
  <c r="BL466" i="4"/>
  <c r="BM466" i="4"/>
  <c r="BN466" i="4"/>
  <c r="BO466" i="4"/>
  <c r="BP466" i="4"/>
  <c r="BQ466" i="4"/>
  <c r="BR466" i="4"/>
  <c r="BS466" i="4"/>
  <c r="BT466" i="4"/>
  <c r="BU466" i="4"/>
  <c r="BV466" i="4"/>
  <c r="BW466" i="4"/>
  <c r="BX466" i="4"/>
  <c r="BY466" i="4"/>
  <c r="BZ466" i="4"/>
  <c r="CA466" i="4"/>
  <c r="CB466" i="4"/>
  <c r="CC466" i="4"/>
  <c r="CD466" i="4"/>
  <c r="CE466" i="4"/>
  <c r="CF466" i="4"/>
  <c r="CG466" i="4"/>
  <c r="CH466" i="4"/>
  <c r="CI466" i="4"/>
  <c r="CJ466" i="4"/>
  <c r="CK466" i="4"/>
  <c r="CL466" i="4"/>
  <c r="CM466" i="4" s="1"/>
  <c r="CN466" i="4"/>
  <c r="CO466" i="4"/>
  <c r="CP466" i="4"/>
  <c r="CQ466" i="4"/>
  <c r="CR466" i="4"/>
  <c r="CS466" i="4"/>
  <c r="CT466" i="4"/>
  <c r="CU466" i="4"/>
  <c r="CV466" i="4"/>
  <c r="CW466" i="4"/>
  <c r="CX466" i="4"/>
  <c r="CY466" i="4"/>
  <c r="CZ466" i="4"/>
  <c r="DA466" i="4"/>
  <c r="DB466" i="4"/>
  <c r="DC466" i="4"/>
  <c r="DD466" i="4"/>
  <c r="DE466" i="4"/>
  <c r="DF466" i="4"/>
  <c r="DG466" i="4"/>
  <c r="DH466" i="4"/>
  <c r="DI466" i="4"/>
  <c r="DJ466" i="4"/>
  <c r="DK466" i="4"/>
  <c r="DL466" i="4"/>
  <c r="DM466" i="4"/>
  <c r="DN466" i="4"/>
  <c r="DO466" i="4"/>
  <c r="DP466" i="4"/>
  <c r="DQ466" i="4"/>
  <c r="DR466" i="4"/>
  <c r="DS466" i="4"/>
  <c r="DT466" i="4"/>
  <c r="DU466" i="4"/>
  <c r="DV466" i="4"/>
  <c r="DW466" i="4"/>
  <c r="EC466" i="4"/>
  <c r="ED466" i="4"/>
  <c r="EE466" i="4"/>
  <c r="EF466" i="4"/>
  <c r="EG466" i="4"/>
  <c r="EH466" i="4"/>
  <c r="EI466" i="4"/>
  <c r="EJ466" i="4"/>
  <c r="EK466" i="4"/>
  <c r="EL466" i="4"/>
  <c r="EM466" i="4"/>
  <c r="EN466" i="4"/>
  <c r="EO466" i="4"/>
  <c r="EP466" i="4"/>
  <c r="EQ466" i="4"/>
  <c r="ER466" i="4"/>
  <c r="ES466" i="4"/>
  <c r="ET466" i="4"/>
  <c r="EU466" i="4"/>
  <c r="EV466" i="4"/>
  <c r="EW466" i="4"/>
  <c r="B467" i="4"/>
  <c r="C467" i="4"/>
  <c r="D467" i="4"/>
  <c r="E467" i="4"/>
  <c r="F467" i="4"/>
  <c r="G467" i="4"/>
  <c r="H467" i="4"/>
  <c r="M467" i="4" s="1"/>
  <c r="N467" i="4" s="1"/>
  <c r="O467" i="4" s="1" a="1"/>
  <c r="O467" i="4" s="1"/>
  <c r="R467" i="4"/>
  <c r="S467" i="4"/>
  <c r="T467" i="4"/>
  <c r="U467" i="4"/>
  <c r="V467" i="4"/>
  <c r="W467" i="4"/>
  <c r="X467" i="4"/>
  <c r="Y467" i="4"/>
  <c r="Z467" i="4"/>
  <c r="AA467" i="4"/>
  <c r="AB467" i="4"/>
  <c r="AC467" i="4"/>
  <c r="AD467" i="4"/>
  <c r="AE467" i="4" s="1"/>
  <c r="AF467" i="4"/>
  <c r="AG467" i="4" s="1"/>
  <c r="AH467" i="4"/>
  <c r="AI467" i="4"/>
  <c r="AJ467" i="4"/>
  <c r="AK467" i="4"/>
  <c r="AL467" i="4"/>
  <c r="AN467" i="4"/>
  <c r="AM467" i="4" s="1"/>
  <c r="AO467" i="4"/>
  <c r="AP467" i="4"/>
  <c r="AQ467" i="4"/>
  <c r="AR467" i="4"/>
  <c r="AS467" i="4"/>
  <c r="AT467" i="4"/>
  <c r="AU467" i="4"/>
  <c r="AV467" i="4"/>
  <c r="AW467" i="4"/>
  <c r="AX467" i="4"/>
  <c r="AY467" i="4"/>
  <c r="AZ467" i="4"/>
  <c r="BA467" i="4"/>
  <c r="BB467" i="4"/>
  <c r="BC467" i="4"/>
  <c r="BD467" i="4"/>
  <c r="BE467" i="4"/>
  <c r="BF467" i="4"/>
  <c r="BG467" i="4"/>
  <c r="BH467" i="4"/>
  <c r="BI467" i="4"/>
  <c r="BJ467" i="4"/>
  <c r="BK467" i="4"/>
  <c r="BL467" i="4"/>
  <c r="BM467" i="4"/>
  <c r="BN467" i="4"/>
  <c r="BO467" i="4"/>
  <c r="BP467" i="4"/>
  <c r="BQ467" i="4"/>
  <c r="BR467" i="4"/>
  <c r="BS467" i="4"/>
  <c r="BT467" i="4"/>
  <c r="BU467" i="4"/>
  <c r="BV467" i="4"/>
  <c r="BW467" i="4"/>
  <c r="BX467" i="4"/>
  <c r="BY467" i="4"/>
  <c r="BZ467" i="4"/>
  <c r="CA467" i="4"/>
  <c r="CB467" i="4"/>
  <c r="CC467" i="4"/>
  <c r="CD467" i="4"/>
  <c r="CE467" i="4"/>
  <c r="CF467" i="4"/>
  <c r="CG467" i="4"/>
  <c r="CH467" i="4"/>
  <c r="CI467" i="4"/>
  <c r="CJ467" i="4"/>
  <c r="CK467" i="4"/>
  <c r="CL467" i="4"/>
  <c r="CM467" i="4" s="1"/>
  <c r="CN467" i="4"/>
  <c r="CO467" i="4"/>
  <c r="CP467" i="4"/>
  <c r="CQ467" i="4"/>
  <c r="CR467" i="4"/>
  <c r="CS467" i="4"/>
  <c r="CT467" i="4"/>
  <c r="CU467" i="4"/>
  <c r="CV467" i="4"/>
  <c r="CW467" i="4"/>
  <c r="CX467" i="4"/>
  <c r="CY467" i="4"/>
  <c r="CZ467" i="4"/>
  <c r="DA467" i="4"/>
  <c r="DB467" i="4"/>
  <c r="DC467" i="4"/>
  <c r="DD467" i="4"/>
  <c r="DE467" i="4"/>
  <c r="DF467" i="4"/>
  <c r="DG467" i="4"/>
  <c r="DH467" i="4"/>
  <c r="DI467" i="4"/>
  <c r="DJ467" i="4"/>
  <c r="DK467" i="4"/>
  <c r="DL467" i="4"/>
  <c r="DM467" i="4"/>
  <c r="DN467" i="4"/>
  <c r="DO467" i="4"/>
  <c r="DP467" i="4"/>
  <c r="DQ467" i="4"/>
  <c r="DR467" i="4"/>
  <c r="DS467" i="4"/>
  <c r="DT467" i="4"/>
  <c r="DU467" i="4"/>
  <c r="DV467" i="4"/>
  <c r="DW467" i="4"/>
  <c r="EC467" i="4"/>
  <c r="ED467" i="4"/>
  <c r="EE467" i="4"/>
  <c r="EF467" i="4"/>
  <c r="EG467" i="4"/>
  <c r="EH467" i="4"/>
  <c r="EI467" i="4"/>
  <c r="EJ467" i="4"/>
  <c r="EK467" i="4"/>
  <c r="EL467" i="4"/>
  <c r="EM467" i="4"/>
  <c r="EN467" i="4"/>
  <c r="EO467" i="4"/>
  <c r="EP467" i="4"/>
  <c r="EQ467" i="4"/>
  <c r="ER467" i="4"/>
  <c r="ES467" i="4"/>
  <c r="ET467" i="4"/>
  <c r="EU467" i="4"/>
  <c r="EV467" i="4"/>
  <c r="EW467" i="4"/>
  <c r="B468" i="4"/>
  <c r="C468" i="4"/>
  <c r="D468" i="4"/>
  <c r="E468" i="4"/>
  <c r="F468" i="4"/>
  <c r="G468" i="4"/>
  <c r="H468" i="4"/>
  <c r="M468" i="4" s="1"/>
  <c r="N468" i="4" s="1"/>
  <c r="O468" i="4" s="1" a="1"/>
  <c r="O468" i="4" s="1"/>
  <c r="R468" i="4"/>
  <c r="S468" i="4"/>
  <c r="T468" i="4"/>
  <c r="U468" i="4"/>
  <c r="V468" i="4"/>
  <c r="W468" i="4"/>
  <c r="X468" i="4"/>
  <c r="Y468" i="4"/>
  <c r="Z468" i="4"/>
  <c r="AA468" i="4"/>
  <c r="AB468" i="4"/>
  <c r="AC468" i="4"/>
  <c r="AD468" i="4"/>
  <c r="AE468" i="4" s="1"/>
  <c r="AF468" i="4"/>
  <c r="AG468" i="4" s="1"/>
  <c r="AH468" i="4"/>
  <c r="AI468" i="4"/>
  <c r="AJ468" i="4"/>
  <c r="AK468" i="4"/>
  <c r="AL468" i="4"/>
  <c r="AN468" i="4"/>
  <c r="AM468" i="4" s="1"/>
  <c r="AO468" i="4"/>
  <c r="AP468" i="4"/>
  <c r="AQ468" i="4"/>
  <c r="AR468" i="4"/>
  <c r="AS468" i="4"/>
  <c r="AT468" i="4"/>
  <c r="AU468" i="4"/>
  <c r="AV468" i="4"/>
  <c r="AW468" i="4"/>
  <c r="AX468" i="4"/>
  <c r="AY468" i="4"/>
  <c r="AZ468" i="4"/>
  <c r="BA468" i="4"/>
  <c r="BB468" i="4"/>
  <c r="BC468" i="4"/>
  <c r="BD468" i="4"/>
  <c r="BE468" i="4"/>
  <c r="BF468" i="4"/>
  <c r="BG468" i="4"/>
  <c r="BH468" i="4"/>
  <c r="BI468" i="4"/>
  <c r="BJ468" i="4"/>
  <c r="BK468" i="4"/>
  <c r="BL468" i="4"/>
  <c r="BM468" i="4"/>
  <c r="BN468" i="4"/>
  <c r="BO468" i="4"/>
  <c r="BP468" i="4"/>
  <c r="BQ468" i="4"/>
  <c r="BR468" i="4"/>
  <c r="BS468" i="4"/>
  <c r="BT468" i="4"/>
  <c r="BU468" i="4"/>
  <c r="BV468" i="4"/>
  <c r="BW468" i="4"/>
  <c r="BX468" i="4"/>
  <c r="BY468" i="4"/>
  <c r="BZ468" i="4"/>
  <c r="CA468" i="4"/>
  <c r="CB468" i="4"/>
  <c r="CC468" i="4"/>
  <c r="CD468" i="4"/>
  <c r="CE468" i="4"/>
  <c r="CF468" i="4"/>
  <c r="CG468" i="4"/>
  <c r="CH468" i="4"/>
  <c r="CI468" i="4"/>
  <c r="CJ468" i="4"/>
  <c r="CK468" i="4"/>
  <c r="CL468" i="4"/>
  <c r="CM468" i="4" s="1"/>
  <c r="CN468" i="4"/>
  <c r="CO468" i="4"/>
  <c r="CP468" i="4"/>
  <c r="CQ468" i="4"/>
  <c r="CR468" i="4"/>
  <c r="CS468" i="4"/>
  <c r="CT468" i="4"/>
  <c r="CU468" i="4"/>
  <c r="CV468" i="4"/>
  <c r="CW468" i="4"/>
  <c r="CX468" i="4"/>
  <c r="CY468" i="4"/>
  <c r="CZ468" i="4"/>
  <c r="DA468" i="4"/>
  <c r="DB468" i="4"/>
  <c r="DC468" i="4"/>
  <c r="DD468" i="4"/>
  <c r="DE468" i="4"/>
  <c r="DF468" i="4"/>
  <c r="DG468" i="4"/>
  <c r="DH468" i="4"/>
  <c r="DI468" i="4"/>
  <c r="DJ468" i="4"/>
  <c r="DK468" i="4"/>
  <c r="DL468" i="4"/>
  <c r="DM468" i="4"/>
  <c r="DN468" i="4"/>
  <c r="DO468" i="4"/>
  <c r="DP468" i="4"/>
  <c r="DQ468" i="4"/>
  <c r="DR468" i="4"/>
  <c r="DS468" i="4"/>
  <c r="DT468" i="4"/>
  <c r="DU468" i="4"/>
  <c r="DV468" i="4"/>
  <c r="DW468" i="4"/>
  <c r="EC468" i="4"/>
  <c r="ED468" i="4"/>
  <c r="EE468" i="4"/>
  <c r="EF468" i="4"/>
  <c r="EG468" i="4"/>
  <c r="EH468" i="4"/>
  <c r="EI468" i="4"/>
  <c r="EJ468" i="4"/>
  <c r="EK468" i="4"/>
  <c r="EL468" i="4"/>
  <c r="EM468" i="4"/>
  <c r="EN468" i="4"/>
  <c r="EO468" i="4"/>
  <c r="EP468" i="4"/>
  <c r="EQ468" i="4"/>
  <c r="ER468" i="4"/>
  <c r="ES468" i="4"/>
  <c r="ET468" i="4"/>
  <c r="EU468" i="4"/>
  <c r="EV468" i="4"/>
  <c r="EW468" i="4"/>
  <c r="B469" i="4"/>
  <c r="C469" i="4"/>
  <c r="D469" i="4"/>
  <c r="E469" i="4"/>
  <c r="F469" i="4"/>
  <c r="G469" i="4"/>
  <c r="H469" i="4"/>
  <c r="M469" i="4" s="1"/>
  <c r="N469" i="4" s="1"/>
  <c r="O469" i="4" s="1" a="1"/>
  <c r="O469" i="4" s="1"/>
  <c r="R469" i="4"/>
  <c r="S469" i="4"/>
  <c r="T469" i="4"/>
  <c r="U469" i="4"/>
  <c r="V469" i="4"/>
  <c r="W469" i="4"/>
  <c r="X469" i="4"/>
  <c r="Y469" i="4"/>
  <c r="Z469" i="4"/>
  <c r="AA469" i="4"/>
  <c r="AB469" i="4"/>
  <c r="AC469" i="4"/>
  <c r="AD469" i="4"/>
  <c r="AE469" i="4" s="1"/>
  <c r="AF469" i="4"/>
  <c r="AG469" i="4" s="1"/>
  <c r="AH469" i="4"/>
  <c r="AI469" i="4"/>
  <c r="AJ469" i="4"/>
  <c r="AK469" i="4"/>
  <c r="AL469" i="4"/>
  <c r="AN469" i="4"/>
  <c r="AM469" i="4" s="1"/>
  <c r="AO469" i="4"/>
  <c r="AP469" i="4"/>
  <c r="AQ469" i="4"/>
  <c r="AR469" i="4"/>
  <c r="AS469" i="4"/>
  <c r="AT469" i="4"/>
  <c r="AU469" i="4"/>
  <c r="AV469" i="4"/>
  <c r="AW469" i="4"/>
  <c r="AX469" i="4"/>
  <c r="AY469" i="4"/>
  <c r="AZ469" i="4"/>
  <c r="BA469" i="4"/>
  <c r="BB469" i="4"/>
  <c r="BC469" i="4"/>
  <c r="BD469" i="4"/>
  <c r="BE469" i="4"/>
  <c r="BF469" i="4"/>
  <c r="BG469" i="4"/>
  <c r="BH469" i="4"/>
  <c r="BI469" i="4"/>
  <c r="BJ469" i="4"/>
  <c r="BK469" i="4"/>
  <c r="BL469" i="4"/>
  <c r="BM469" i="4"/>
  <c r="BN469" i="4"/>
  <c r="BO469" i="4"/>
  <c r="BP469" i="4"/>
  <c r="BQ469" i="4"/>
  <c r="BR469" i="4"/>
  <c r="BS469" i="4"/>
  <c r="BT469" i="4"/>
  <c r="BU469" i="4"/>
  <c r="BV469" i="4"/>
  <c r="BW469" i="4"/>
  <c r="BX469" i="4"/>
  <c r="BY469" i="4"/>
  <c r="BZ469" i="4"/>
  <c r="CA469" i="4"/>
  <c r="CB469" i="4"/>
  <c r="CC469" i="4"/>
  <c r="CD469" i="4"/>
  <c r="CE469" i="4"/>
  <c r="CF469" i="4"/>
  <c r="CG469" i="4"/>
  <c r="CH469" i="4"/>
  <c r="CI469" i="4"/>
  <c r="CJ469" i="4"/>
  <c r="CK469" i="4"/>
  <c r="CL469" i="4"/>
  <c r="CM469" i="4" s="1"/>
  <c r="CN469" i="4"/>
  <c r="CO469" i="4"/>
  <c r="CP469" i="4"/>
  <c r="CQ469" i="4"/>
  <c r="CR469" i="4"/>
  <c r="CS469" i="4"/>
  <c r="CT469" i="4"/>
  <c r="CU469" i="4"/>
  <c r="CV469" i="4"/>
  <c r="CW469" i="4"/>
  <c r="CX469" i="4"/>
  <c r="CY469" i="4"/>
  <c r="CZ469" i="4"/>
  <c r="DA469" i="4"/>
  <c r="DB469" i="4"/>
  <c r="DC469" i="4"/>
  <c r="DD469" i="4"/>
  <c r="DE469" i="4"/>
  <c r="DF469" i="4"/>
  <c r="DG469" i="4"/>
  <c r="DH469" i="4"/>
  <c r="DI469" i="4"/>
  <c r="DJ469" i="4"/>
  <c r="DK469" i="4"/>
  <c r="DL469" i="4"/>
  <c r="DM469" i="4"/>
  <c r="DN469" i="4"/>
  <c r="DO469" i="4"/>
  <c r="DP469" i="4"/>
  <c r="DQ469" i="4"/>
  <c r="DR469" i="4"/>
  <c r="DS469" i="4"/>
  <c r="DT469" i="4"/>
  <c r="DU469" i="4"/>
  <c r="DV469" i="4"/>
  <c r="DW469" i="4"/>
  <c r="EC469" i="4"/>
  <c r="ED469" i="4"/>
  <c r="EE469" i="4"/>
  <c r="EF469" i="4"/>
  <c r="EG469" i="4"/>
  <c r="EH469" i="4"/>
  <c r="EI469" i="4"/>
  <c r="EJ469" i="4"/>
  <c r="EK469" i="4"/>
  <c r="EL469" i="4"/>
  <c r="EM469" i="4"/>
  <c r="EN469" i="4"/>
  <c r="EO469" i="4"/>
  <c r="EP469" i="4"/>
  <c r="EQ469" i="4"/>
  <c r="ER469" i="4"/>
  <c r="ES469" i="4"/>
  <c r="ET469" i="4"/>
  <c r="EU469" i="4"/>
  <c r="EV469" i="4"/>
  <c r="EW469" i="4"/>
  <c r="B470" i="4"/>
  <c r="C470" i="4"/>
  <c r="D470" i="4"/>
  <c r="E470" i="4"/>
  <c r="F470" i="4"/>
  <c r="G470" i="4"/>
  <c r="H470" i="4"/>
  <c r="M470" i="4" s="1"/>
  <c r="N470" i="4" s="1"/>
  <c r="O470" i="4" s="1" a="1"/>
  <c r="O470" i="4" s="1"/>
  <c r="R470" i="4"/>
  <c r="S470" i="4"/>
  <c r="T470" i="4"/>
  <c r="U470" i="4"/>
  <c r="V470" i="4"/>
  <c r="W470" i="4"/>
  <c r="X470" i="4"/>
  <c r="Y470" i="4"/>
  <c r="Z470" i="4"/>
  <c r="AA470" i="4"/>
  <c r="AB470" i="4"/>
  <c r="AC470" i="4"/>
  <c r="AD470" i="4"/>
  <c r="AE470" i="4" s="1"/>
  <c r="AF470" i="4"/>
  <c r="AG470" i="4" s="1"/>
  <c r="AH470" i="4"/>
  <c r="AI470" i="4"/>
  <c r="AJ470" i="4"/>
  <c r="AK470" i="4"/>
  <c r="AL470" i="4"/>
  <c r="AN470" i="4"/>
  <c r="AM470" i="4" s="1"/>
  <c r="AO470" i="4"/>
  <c r="AP470" i="4"/>
  <c r="AQ470" i="4"/>
  <c r="AR470" i="4"/>
  <c r="AS470" i="4"/>
  <c r="AT470" i="4"/>
  <c r="AU470" i="4"/>
  <c r="AV470" i="4"/>
  <c r="AW470" i="4"/>
  <c r="AX470" i="4"/>
  <c r="AY470" i="4"/>
  <c r="AZ470" i="4"/>
  <c r="BA470" i="4"/>
  <c r="BB470" i="4"/>
  <c r="BC470" i="4"/>
  <c r="BD470" i="4"/>
  <c r="BE470" i="4"/>
  <c r="BF470" i="4"/>
  <c r="BG470" i="4"/>
  <c r="BH470" i="4"/>
  <c r="BI470" i="4"/>
  <c r="BJ470" i="4"/>
  <c r="BK470" i="4"/>
  <c r="BL470" i="4"/>
  <c r="BM470" i="4"/>
  <c r="BN470" i="4"/>
  <c r="BO470" i="4"/>
  <c r="BP470" i="4"/>
  <c r="BQ470" i="4"/>
  <c r="BR470" i="4"/>
  <c r="BS470" i="4"/>
  <c r="BT470" i="4"/>
  <c r="BU470" i="4"/>
  <c r="BV470" i="4"/>
  <c r="BW470" i="4"/>
  <c r="BX470" i="4"/>
  <c r="BY470" i="4"/>
  <c r="BZ470" i="4"/>
  <c r="CA470" i="4"/>
  <c r="CB470" i="4"/>
  <c r="CC470" i="4"/>
  <c r="CD470" i="4"/>
  <c r="CE470" i="4"/>
  <c r="CF470" i="4"/>
  <c r="CG470" i="4"/>
  <c r="CH470" i="4"/>
  <c r="CI470" i="4"/>
  <c r="CJ470" i="4"/>
  <c r="CK470" i="4"/>
  <c r="CL470" i="4"/>
  <c r="CM470" i="4" s="1"/>
  <c r="CN470" i="4"/>
  <c r="CO470" i="4"/>
  <c r="CP470" i="4"/>
  <c r="CQ470" i="4"/>
  <c r="CR470" i="4"/>
  <c r="CS470" i="4"/>
  <c r="CT470" i="4"/>
  <c r="CU470" i="4"/>
  <c r="CV470" i="4"/>
  <c r="CW470" i="4"/>
  <c r="CX470" i="4"/>
  <c r="CY470" i="4"/>
  <c r="CZ470" i="4"/>
  <c r="DA470" i="4"/>
  <c r="DB470" i="4"/>
  <c r="DC470" i="4"/>
  <c r="DD470" i="4"/>
  <c r="DE470" i="4"/>
  <c r="DF470" i="4"/>
  <c r="DG470" i="4"/>
  <c r="DH470" i="4"/>
  <c r="DI470" i="4"/>
  <c r="DJ470" i="4"/>
  <c r="DK470" i="4"/>
  <c r="DL470" i="4"/>
  <c r="DM470" i="4"/>
  <c r="DN470" i="4"/>
  <c r="DO470" i="4"/>
  <c r="DP470" i="4"/>
  <c r="DQ470" i="4"/>
  <c r="DR470" i="4"/>
  <c r="DS470" i="4"/>
  <c r="DT470" i="4"/>
  <c r="DU470" i="4"/>
  <c r="DV470" i="4"/>
  <c r="DW470" i="4"/>
  <c r="EC470" i="4"/>
  <c r="ED470" i="4"/>
  <c r="EE470" i="4"/>
  <c r="EF470" i="4"/>
  <c r="EG470" i="4"/>
  <c r="EH470" i="4"/>
  <c r="EI470" i="4"/>
  <c r="EJ470" i="4"/>
  <c r="EK470" i="4"/>
  <c r="EL470" i="4"/>
  <c r="EM470" i="4"/>
  <c r="EN470" i="4"/>
  <c r="EO470" i="4"/>
  <c r="EP470" i="4"/>
  <c r="EQ470" i="4"/>
  <c r="ER470" i="4"/>
  <c r="ES470" i="4"/>
  <c r="ET470" i="4"/>
  <c r="EU470" i="4"/>
  <c r="EV470" i="4"/>
  <c r="EW470" i="4"/>
  <c r="B471" i="4"/>
  <c r="C471" i="4"/>
  <c r="D471" i="4"/>
  <c r="E471" i="4"/>
  <c r="F471" i="4"/>
  <c r="G471" i="4"/>
  <c r="H471" i="4"/>
  <c r="M471" i="4" s="1"/>
  <c r="N471" i="4" s="1"/>
  <c r="O471" i="4" s="1" a="1"/>
  <c r="O471" i="4" s="1"/>
  <c r="R471" i="4"/>
  <c r="S471" i="4"/>
  <c r="T471" i="4"/>
  <c r="U471" i="4"/>
  <c r="V471" i="4"/>
  <c r="W471" i="4"/>
  <c r="X471" i="4"/>
  <c r="Y471" i="4"/>
  <c r="Z471" i="4"/>
  <c r="AA471" i="4"/>
  <c r="AB471" i="4"/>
  <c r="AC471" i="4"/>
  <c r="AD471" i="4"/>
  <c r="AE471" i="4" s="1"/>
  <c r="AF471" i="4"/>
  <c r="AG471" i="4" s="1"/>
  <c r="AH471" i="4"/>
  <c r="AI471" i="4"/>
  <c r="AJ471" i="4"/>
  <c r="AK471" i="4"/>
  <c r="AL471" i="4"/>
  <c r="AN471" i="4"/>
  <c r="AM471" i="4" s="1"/>
  <c r="AO471" i="4"/>
  <c r="AP471" i="4"/>
  <c r="AQ471" i="4"/>
  <c r="AR471" i="4"/>
  <c r="AS471" i="4"/>
  <c r="AT471" i="4"/>
  <c r="AU471" i="4"/>
  <c r="AV471" i="4"/>
  <c r="AW471" i="4"/>
  <c r="AX471" i="4"/>
  <c r="AY471" i="4"/>
  <c r="AZ471" i="4"/>
  <c r="BA471" i="4"/>
  <c r="BB471" i="4"/>
  <c r="BC471" i="4"/>
  <c r="BD471" i="4"/>
  <c r="BE471" i="4"/>
  <c r="BF471" i="4"/>
  <c r="BG471" i="4"/>
  <c r="BH471" i="4"/>
  <c r="BI471" i="4"/>
  <c r="BJ471" i="4"/>
  <c r="BK471" i="4"/>
  <c r="BL471" i="4"/>
  <c r="BM471" i="4"/>
  <c r="BN471" i="4"/>
  <c r="BO471" i="4"/>
  <c r="BP471" i="4"/>
  <c r="BQ471" i="4"/>
  <c r="BR471" i="4"/>
  <c r="BS471" i="4"/>
  <c r="BT471" i="4"/>
  <c r="BU471" i="4"/>
  <c r="BV471" i="4"/>
  <c r="BW471" i="4"/>
  <c r="BX471" i="4"/>
  <c r="BY471" i="4"/>
  <c r="BZ471" i="4"/>
  <c r="CA471" i="4"/>
  <c r="CB471" i="4"/>
  <c r="CC471" i="4"/>
  <c r="CD471" i="4"/>
  <c r="CE471" i="4"/>
  <c r="CF471" i="4"/>
  <c r="CG471" i="4"/>
  <c r="CH471" i="4"/>
  <c r="CI471" i="4"/>
  <c r="CJ471" i="4"/>
  <c r="CK471" i="4"/>
  <c r="CL471" i="4"/>
  <c r="CM471" i="4" s="1"/>
  <c r="CN471" i="4"/>
  <c r="CO471" i="4"/>
  <c r="CP471" i="4"/>
  <c r="CQ471" i="4"/>
  <c r="CR471" i="4"/>
  <c r="CS471" i="4"/>
  <c r="CT471" i="4"/>
  <c r="CU471" i="4"/>
  <c r="CV471" i="4"/>
  <c r="CW471" i="4"/>
  <c r="CX471" i="4"/>
  <c r="CY471" i="4"/>
  <c r="CZ471" i="4"/>
  <c r="DA471" i="4"/>
  <c r="DB471" i="4"/>
  <c r="DC471" i="4"/>
  <c r="DD471" i="4"/>
  <c r="DE471" i="4"/>
  <c r="DF471" i="4"/>
  <c r="DG471" i="4"/>
  <c r="DH471" i="4"/>
  <c r="DI471" i="4"/>
  <c r="DJ471" i="4"/>
  <c r="DK471" i="4"/>
  <c r="DL471" i="4"/>
  <c r="DM471" i="4"/>
  <c r="DN471" i="4"/>
  <c r="DO471" i="4"/>
  <c r="DP471" i="4"/>
  <c r="DQ471" i="4"/>
  <c r="DR471" i="4"/>
  <c r="DS471" i="4"/>
  <c r="DT471" i="4"/>
  <c r="DU471" i="4"/>
  <c r="DV471" i="4"/>
  <c r="DW471" i="4"/>
  <c r="EC471" i="4"/>
  <c r="ED471" i="4"/>
  <c r="EE471" i="4"/>
  <c r="EF471" i="4"/>
  <c r="EG471" i="4"/>
  <c r="EH471" i="4"/>
  <c r="EI471" i="4"/>
  <c r="EJ471" i="4"/>
  <c r="EK471" i="4"/>
  <c r="EL471" i="4"/>
  <c r="EM471" i="4"/>
  <c r="EN471" i="4"/>
  <c r="EO471" i="4"/>
  <c r="EP471" i="4"/>
  <c r="EQ471" i="4"/>
  <c r="ER471" i="4"/>
  <c r="ES471" i="4"/>
  <c r="ET471" i="4"/>
  <c r="EU471" i="4"/>
  <c r="EV471" i="4"/>
  <c r="EW471" i="4"/>
  <c r="B472" i="4"/>
  <c r="C472" i="4"/>
  <c r="D472" i="4"/>
  <c r="E472" i="4"/>
  <c r="F472" i="4"/>
  <c r="G472" i="4"/>
  <c r="H472" i="4"/>
  <c r="M472" i="4" s="1"/>
  <c r="N472" i="4" s="1"/>
  <c r="O472" i="4" s="1" a="1"/>
  <c r="O472" i="4" s="1"/>
  <c r="R472" i="4"/>
  <c r="S472" i="4"/>
  <c r="T472" i="4"/>
  <c r="U472" i="4"/>
  <c r="V472" i="4"/>
  <c r="W472" i="4"/>
  <c r="X472" i="4"/>
  <c r="Y472" i="4"/>
  <c r="Z472" i="4"/>
  <c r="AA472" i="4"/>
  <c r="AB472" i="4"/>
  <c r="AC472" i="4"/>
  <c r="AD472" i="4"/>
  <c r="AE472" i="4" s="1"/>
  <c r="AF472" i="4"/>
  <c r="AG472" i="4" s="1"/>
  <c r="AH472" i="4"/>
  <c r="AI472" i="4"/>
  <c r="AJ472" i="4"/>
  <c r="AK472" i="4"/>
  <c r="AL472" i="4"/>
  <c r="AN472" i="4"/>
  <c r="AM472" i="4" s="1"/>
  <c r="AO472" i="4"/>
  <c r="AP472" i="4"/>
  <c r="AQ472" i="4"/>
  <c r="AR472" i="4"/>
  <c r="AS472" i="4"/>
  <c r="AT472" i="4"/>
  <c r="AU472" i="4"/>
  <c r="AV472" i="4"/>
  <c r="AW472" i="4"/>
  <c r="AX472" i="4"/>
  <c r="AY472" i="4"/>
  <c r="AZ472" i="4"/>
  <c r="BA472" i="4"/>
  <c r="BB472" i="4"/>
  <c r="BC472" i="4"/>
  <c r="BD472" i="4"/>
  <c r="BE472" i="4"/>
  <c r="BF472" i="4"/>
  <c r="BG472" i="4"/>
  <c r="BH472" i="4"/>
  <c r="BI472" i="4"/>
  <c r="BJ472" i="4"/>
  <c r="BK472" i="4"/>
  <c r="BL472" i="4"/>
  <c r="BM472" i="4"/>
  <c r="BN472" i="4"/>
  <c r="BO472" i="4"/>
  <c r="BP472" i="4"/>
  <c r="BQ472" i="4"/>
  <c r="BR472" i="4"/>
  <c r="BS472" i="4"/>
  <c r="BT472" i="4"/>
  <c r="BU472" i="4"/>
  <c r="BV472" i="4"/>
  <c r="BW472" i="4"/>
  <c r="BX472" i="4"/>
  <c r="BY472" i="4"/>
  <c r="BZ472" i="4"/>
  <c r="CA472" i="4"/>
  <c r="CB472" i="4"/>
  <c r="CC472" i="4"/>
  <c r="CD472" i="4"/>
  <c r="CE472" i="4"/>
  <c r="CF472" i="4"/>
  <c r="CG472" i="4"/>
  <c r="CH472" i="4"/>
  <c r="CI472" i="4"/>
  <c r="CJ472" i="4"/>
  <c r="CK472" i="4"/>
  <c r="CL472" i="4"/>
  <c r="CM472" i="4" s="1"/>
  <c r="CN472" i="4"/>
  <c r="CO472" i="4"/>
  <c r="CP472" i="4"/>
  <c r="CQ472" i="4"/>
  <c r="CR472" i="4"/>
  <c r="CS472" i="4"/>
  <c r="CT472" i="4"/>
  <c r="CU472" i="4"/>
  <c r="CV472" i="4"/>
  <c r="CW472" i="4"/>
  <c r="CX472" i="4"/>
  <c r="CY472" i="4"/>
  <c r="CZ472" i="4"/>
  <c r="DA472" i="4"/>
  <c r="DB472" i="4"/>
  <c r="DC472" i="4"/>
  <c r="DD472" i="4"/>
  <c r="DE472" i="4"/>
  <c r="DF472" i="4"/>
  <c r="DG472" i="4"/>
  <c r="DH472" i="4"/>
  <c r="DI472" i="4"/>
  <c r="DJ472" i="4"/>
  <c r="DK472" i="4"/>
  <c r="DL472" i="4"/>
  <c r="DM472" i="4"/>
  <c r="DN472" i="4"/>
  <c r="DO472" i="4"/>
  <c r="DP472" i="4"/>
  <c r="DQ472" i="4"/>
  <c r="DR472" i="4"/>
  <c r="DS472" i="4"/>
  <c r="DT472" i="4"/>
  <c r="DU472" i="4"/>
  <c r="DV472" i="4"/>
  <c r="DW472" i="4"/>
  <c r="EC472" i="4"/>
  <c r="ED472" i="4"/>
  <c r="EE472" i="4"/>
  <c r="EF472" i="4"/>
  <c r="EG472" i="4"/>
  <c r="EH472" i="4"/>
  <c r="EI472" i="4"/>
  <c r="EJ472" i="4"/>
  <c r="EK472" i="4"/>
  <c r="EL472" i="4"/>
  <c r="EM472" i="4"/>
  <c r="EN472" i="4"/>
  <c r="EO472" i="4"/>
  <c r="EP472" i="4"/>
  <c r="EQ472" i="4"/>
  <c r="ER472" i="4"/>
  <c r="ES472" i="4"/>
  <c r="ET472" i="4"/>
  <c r="EU472" i="4"/>
  <c r="EV472" i="4"/>
  <c r="EW472" i="4"/>
  <c r="B473" i="4"/>
  <c r="C473" i="4"/>
  <c r="D473" i="4"/>
  <c r="E473" i="4"/>
  <c r="F473" i="4"/>
  <c r="G473" i="4"/>
  <c r="H473" i="4"/>
  <c r="M473" i="4" s="1"/>
  <c r="N473" i="4" s="1"/>
  <c r="O473" i="4" s="1" a="1"/>
  <c r="O473" i="4" s="1"/>
  <c r="R473" i="4"/>
  <c r="S473" i="4"/>
  <c r="T473" i="4"/>
  <c r="U473" i="4"/>
  <c r="V473" i="4"/>
  <c r="W473" i="4"/>
  <c r="X473" i="4"/>
  <c r="Y473" i="4"/>
  <c r="Z473" i="4"/>
  <c r="AA473" i="4"/>
  <c r="AB473" i="4"/>
  <c r="AC473" i="4"/>
  <c r="AD473" i="4"/>
  <c r="AE473" i="4" s="1"/>
  <c r="AF473" i="4"/>
  <c r="AG473" i="4" s="1"/>
  <c r="AH473" i="4"/>
  <c r="AI473" i="4"/>
  <c r="AJ473" i="4"/>
  <c r="AK473" i="4"/>
  <c r="AL473" i="4"/>
  <c r="AN473" i="4"/>
  <c r="AM473" i="4" s="1"/>
  <c r="AO473" i="4"/>
  <c r="AP473" i="4"/>
  <c r="AQ473" i="4"/>
  <c r="AR473" i="4"/>
  <c r="AS473" i="4"/>
  <c r="AT473" i="4"/>
  <c r="AU473" i="4"/>
  <c r="AV473" i="4"/>
  <c r="AW473" i="4"/>
  <c r="AX473" i="4"/>
  <c r="AY473" i="4"/>
  <c r="AZ473" i="4"/>
  <c r="BA473" i="4"/>
  <c r="BB473" i="4"/>
  <c r="BC473" i="4"/>
  <c r="BD473" i="4"/>
  <c r="BE473" i="4"/>
  <c r="BF473" i="4"/>
  <c r="BG473" i="4"/>
  <c r="BH473" i="4"/>
  <c r="BI473" i="4"/>
  <c r="BJ473" i="4"/>
  <c r="BK473" i="4"/>
  <c r="BL473" i="4"/>
  <c r="BM473" i="4"/>
  <c r="BN473" i="4"/>
  <c r="BO473" i="4"/>
  <c r="BP473" i="4"/>
  <c r="BQ473" i="4"/>
  <c r="BR473" i="4"/>
  <c r="BS473" i="4"/>
  <c r="BT473" i="4"/>
  <c r="BU473" i="4"/>
  <c r="BV473" i="4"/>
  <c r="BW473" i="4"/>
  <c r="BX473" i="4"/>
  <c r="BY473" i="4"/>
  <c r="BZ473" i="4"/>
  <c r="CA473" i="4"/>
  <c r="CB473" i="4"/>
  <c r="CC473" i="4"/>
  <c r="CD473" i="4"/>
  <c r="CE473" i="4"/>
  <c r="CF473" i="4"/>
  <c r="CG473" i="4"/>
  <c r="CH473" i="4"/>
  <c r="CI473" i="4"/>
  <c r="CJ473" i="4"/>
  <c r="CK473" i="4"/>
  <c r="CL473" i="4"/>
  <c r="CM473" i="4" s="1"/>
  <c r="CN473" i="4"/>
  <c r="CO473" i="4"/>
  <c r="CP473" i="4"/>
  <c r="CQ473" i="4"/>
  <c r="CR473" i="4"/>
  <c r="CS473" i="4"/>
  <c r="CT473" i="4"/>
  <c r="CU473" i="4"/>
  <c r="CV473" i="4"/>
  <c r="CW473" i="4"/>
  <c r="CX473" i="4"/>
  <c r="CY473" i="4"/>
  <c r="CZ473" i="4"/>
  <c r="DA473" i="4"/>
  <c r="DB473" i="4"/>
  <c r="DC473" i="4"/>
  <c r="DD473" i="4"/>
  <c r="DE473" i="4"/>
  <c r="DF473" i="4"/>
  <c r="DG473" i="4"/>
  <c r="DH473" i="4"/>
  <c r="DI473" i="4"/>
  <c r="DJ473" i="4"/>
  <c r="DK473" i="4"/>
  <c r="DL473" i="4"/>
  <c r="DM473" i="4"/>
  <c r="DN473" i="4"/>
  <c r="DO473" i="4"/>
  <c r="DP473" i="4"/>
  <c r="DQ473" i="4"/>
  <c r="DR473" i="4"/>
  <c r="DS473" i="4"/>
  <c r="DT473" i="4"/>
  <c r="DU473" i="4"/>
  <c r="DV473" i="4"/>
  <c r="DW473" i="4"/>
  <c r="EC473" i="4"/>
  <c r="ED473" i="4"/>
  <c r="EE473" i="4"/>
  <c r="EF473" i="4"/>
  <c r="EG473" i="4"/>
  <c r="EH473" i="4"/>
  <c r="EI473" i="4"/>
  <c r="EJ473" i="4"/>
  <c r="EK473" i="4"/>
  <c r="EL473" i="4"/>
  <c r="EM473" i="4"/>
  <c r="EN473" i="4"/>
  <c r="EO473" i="4"/>
  <c r="EP473" i="4"/>
  <c r="EQ473" i="4"/>
  <c r="ER473" i="4"/>
  <c r="ES473" i="4"/>
  <c r="ET473" i="4"/>
  <c r="EU473" i="4"/>
  <c r="EV473" i="4"/>
  <c r="EW473" i="4"/>
  <c r="B474" i="4"/>
  <c r="C474" i="4"/>
  <c r="D474" i="4"/>
  <c r="E474" i="4"/>
  <c r="F474" i="4"/>
  <c r="G474" i="4"/>
  <c r="H474" i="4"/>
  <c r="M474" i="4" s="1"/>
  <c r="N474" i="4" s="1"/>
  <c r="O474" i="4" s="1" a="1"/>
  <c r="O474" i="4" s="1"/>
  <c r="R474" i="4"/>
  <c r="S474" i="4"/>
  <c r="T474" i="4"/>
  <c r="U474" i="4"/>
  <c r="V474" i="4"/>
  <c r="W474" i="4"/>
  <c r="X474" i="4"/>
  <c r="Y474" i="4"/>
  <c r="Z474" i="4"/>
  <c r="AA474" i="4"/>
  <c r="AB474" i="4"/>
  <c r="AC474" i="4"/>
  <c r="AD474" i="4"/>
  <c r="AE474" i="4" s="1"/>
  <c r="AF474" i="4"/>
  <c r="AG474" i="4" s="1"/>
  <c r="AH474" i="4"/>
  <c r="AI474" i="4"/>
  <c r="AJ474" i="4"/>
  <c r="AK474" i="4"/>
  <c r="AL474" i="4"/>
  <c r="AN474" i="4"/>
  <c r="AM474" i="4" s="1"/>
  <c r="AO474" i="4"/>
  <c r="AP474" i="4"/>
  <c r="AQ474" i="4"/>
  <c r="AR474" i="4"/>
  <c r="AS474" i="4"/>
  <c r="AT474" i="4"/>
  <c r="AU474" i="4"/>
  <c r="AV474" i="4"/>
  <c r="AW474" i="4"/>
  <c r="AX474" i="4"/>
  <c r="AY474" i="4"/>
  <c r="AZ474" i="4"/>
  <c r="BA474" i="4"/>
  <c r="BB474" i="4"/>
  <c r="BC474" i="4"/>
  <c r="BD474" i="4"/>
  <c r="BE474" i="4"/>
  <c r="BF474" i="4"/>
  <c r="BG474" i="4"/>
  <c r="BH474" i="4"/>
  <c r="BI474" i="4"/>
  <c r="BJ474" i="4"/>
  <c r="BK474" i="4"/>
  <c r="BL474" i="4"/>
  <c r="BM474" i="4"/>
  <c r="BN474" i="4"/>
  <c r="BO474" i="4"/>
  <c r="BP474" i="4"/>
  <c r="BQ474" i="4"/>
  <c r="BR474" i="4"/>
  <c r="BS474" i="4"/>
  <c r="BT474" i="4"/>
  <c r="BU474" i="4"/>
  <c r="BV474" i="4"/>
  <c r="BW474" i="4"/>
  <c r="BX474" i="4"/>
  <c r="BY474" i="4"/>
  <c r="BZ474" i="4"/>
  <c r="CA474" i="4"/>
  <c r="CB474" i="4"/>
  <c r="CC474" i="4"/>
  <c r="CD474" i="4"/>
  <c r="CE474" i="4"/>
  <c r="CF474" i="4"/>
  <c r="CG474" i="4"/>
  <c r="CH474" i="4"/>
  <c r="CI474" i="4"/>
  <c r="CJ474" i="4"/>
  <c r="CK474" i="4"/>
  <c r="CL474" i="4"/>
  <c r="CM474" i="4" s="1"/>
  <c r="CN474" i="4"/>
  <c r="CO474" i="4"/>
  <c r="CP474" i="4"/>
  <c r="CQ474" i="4"/>
  <c r="CR474" i="4"/>
  <c r="CS474" i="4"/>
  <c r="CT474" i="4"/>
  <c r="CU474" i="4"/>
  <c r="CV474" i="4"/>
  <c r="CW474" i="4"/>
  <c r="CX474" i="4"/>
  <c r="CY474" i="4"/>
  <c r="CZ474" i="4"/>
  <c r="DA474" i="4"/>
  <c r="DB474" i="4"/>
  <c r="DC474" i="4"/>
  <c r="DD474" i="4"/>
  <c r="DE474" i="4"/>
  <c r="DF474" i="4"/>
  <c r="DG474" i="4"/>
  <c r="DH474" i="4"/>
  <c r="DI474" i="4"/>
  <c r="DJ474" i="4"/>
  <c r="DK474" i="4"/>
  <c r="DL474" i="4"/>
  <c r="DM474" i="4"/>
  <c r="DN474" i="4"/>
  <c r="DO474" i="4"/>
  <c r="DP474" i="4"/>
  <c r="DQ474" i="4"/>
  <c r="DR474" i="4"/>
  <c r="DS474" i="4"/>
  <c r="DT474" i="4"/>
  <c r="DU474" i="4"/>
  <c r="DV474" i="4"/>
  <c r="DW474" i="4"/>
  <c r="EC474" i="4"/>
  <c r="ED474" i="4"/>
  <c r="EE474" i="4"/>
  <c r="EF474" i="4"/>
  <c r="EG474" i="4"/>
  <c r="EH474" i="4"/>
  <c r="EI474" i="4"/>
  <c r="EJ474" i="4"/>
  <c r="EK474" i="4"/>
  <c r="EL474" i="4"/>
  <c r="EM474" i="4"/>
  <c r="EN474" i="4"/>
  <c r="EO474" i="4"/>
  <c r="EP474" i="4"/>
  <c r="EQ474" i="4"/>
  <c r="ER474" i="4"/>
  <c r="ES474" i="4"/>
  <c r="ET474" i="4"/>
  <c r="EU474" i="4"/>
  <c r="EV474" i="4"/>
  <c r="EW474" i="4"/>
  <c r="B475" i="4"/>
  <c r="C475" i="4"/>
  <c r="D475" i="4"/>
  <c r="E475" i="4"/>
  <c r="F475" i="4"/>
  <c r="G475" i="4"/>
  <c r="H475" i="4"/>
  <c r="M475" i="4" s="1"/>
  <c r="N475" i="4" s="1"/>
  <c r="O475" i="4" s="1" a="1"/>
  <c r="O475" i="4" s="1"/>
  <c r="R475" i="4"/>
  <c r="S475" i="4"/>
  <c r="T475" i="4"/>
  <c r="U475" i="4"/>
  <c r="V475" i="4"/>
  <c r="W475" i="4"/>
  <c r="X475" i="4"/>
  <c r="Y475" i="4"/>
  <c r="Z475" i="4"/>
  <c r="AA475" i="4"/>
  <c r="AB475" i="4"/>
  <c r="AC475" i="4"/>
  <c r="AD475" i="4"/>
  <c r="AE475" i="4" s="1"/>
  <c r="AF475" i="4"/>
  <c r="AG475" i="4" s="1"/>
  <c r="AH475" i="4"/>
  <c r="AI475" i="4"/>
  <c r="AJ475" i="4"/>
  <c r="AK475" i="4"/>
  <c r="AL475" i="4"/>
  <c r="AN475" i="4"/>
  <c r="AM475" i="4" s="1"/>
  <c r="AO475" i="4"/>
  <c r="AP475" i="4"/>
  <c r="AQ475" i="4"/>
  <c r="AR475" i="4"/>
  <c r="AS475" i="4"/>
  <c r="AT475" i="4"/>
  <c r="AU475" i="4"/>
  <c r="AV475" i="4"/>
  <c r="AW475" i="4"/>
  <c r="AX475" i="4"/>
  <c r="AY475" i="4"/>
  <c r="AZ475" i="4"/>
  <c r="BA475" i="4"/>
  <c r="BB475" i="4"/>
  <c r="BC475" i="4"/>
  <c r="BD475" i="4"/>
  <c r="BE475" i="4"/>
  <c r="BF475" i="4"/>
  <c r="BG475" i="4"/>
  <c r="BH475" i="4"/>
  <c r="BI475" i="4"/>
  <c r="BJ475" i="4"/>
  <c r="BK475" i="4"/>
  <c r="BL475" i="4"/>
  <c r="BM475" i="4"/>
  <c r="BN475" i="4"/>
  <c r="BO475" i="4"/>
  <c r="BP475" i="4"/>
  <c r="BQ475" i="4"/>
  <c r="BR475" i="4"/>
  <c r="BS475" i="4"/>
  <c r="BT475" i="4"/>
  <c r="BU475" i="4"/>
  <c r="BV475" i="4"/>
  <c r="BW475" i="4"/>
  <c r="BX475" i="4"/>
  <c r="BY475" i="4"/>
  <c r="BZ475" i="4"/>
  <c r="CA475" i="4"/>
  <c r="CB475" i="4"/>
  <c r="CC475" i="4"/>
  <c r="CD475" i="4"/>
  <c r="CE475" i="4"/>
  <c r="CF475" i="4"/>
  <c r="CG475" i="4"/>
  <c r="CH475" i="4"/>
  <c r="CI475" i="4"/>
  <c r="CJ475" i="4"/>
  <c r="CK475" i="4"/>
  <c r="CL475" i="4"/>
  <c r="CM475" i="4" s="1"/>
  <c r="CN475" i="4"/>
  <c r="CO475" i="4"/>
  <c r="CP475" i="4"/>
  <c r="CQ475" i="4"/>
  <c r="CR475" i="4"/>
  <c r="CS475" i="4"/>
  <c r="CT475" i="4"/>
  <c r="CU475" i="4"/>
  <c r="CV475" i="4"/>
  <c r="CW475" i="4"/>
  <c r="CX475" i="4"/>
  <c r="CY475" i="4"/>
  <c r="CZ475" i="4"/>
  <c r="DA475" i="4"/>
  <c r="DB475" i="4"/>
  <c r="DC475" i="4"/>
  <c r="DD475" i="4"/>
  <c r="DE475" i="4"/>
  <c r="DF475" i="4"/>
  <c r="DG475" i="4"/>
  <c r="DH475" i="4"/>
  <c r="DI475" i="4"/>
  <c r="DJ475" i="4"/>
  <c r="DK475" i="4"/>
  <c r="DL475" i="4"/>
  <c r="DM475" i="4"/>
  <c r="DN475" i="4"/>
  <c r="DO475" i="4"/>
  <c r="DP475" i="4"/>
  <c r="DQ475" i="4"/>
  <c r="DR475" i="4"/>
  <c r="DS475" i="4"/>
  <c r="DT475" i="4"/>
  <c r="DU475" i="4"/>
  <c r="DV475" i="4"/>
  <c r="DW475" i="4"/>
  <c r="EC475" i="4"/>
  <c r="ED475" i="4"/>
  <c r="EE475" i="4"/>
  <c r="EF475" i="4"/>
  <c r="EG475" i="4"/>
  <c r="EH475" i="4"/>
  <c r="EI475" i="4"/>
  <c r="EJ475" i="4"/>
  <c r="EK475" i="4"/>
  <c r="EL475" i="4"/>
  <c r="EM475" i="4"/>
  <c r="EN475" i="4"/>
  <c r="EO475" i="4"/>
  <c r="EP475" i="4"/>
  <c r="EQ475" i="4"/>
  <c r="ER475" i="4"/>
  <c r="ES475" i="4"/>
  <c r="ET475" i="4"/>
  <c r="EU475" i="4"/>
  <c r="EV475" i="4"/>
  <c r="EW475" i="4"/>
  <c r="B476" i="4"/>
  <c r="C476" i="4"/>
  <c r="D476" i="4"/>
  <c r="E476" i="4"/>
  <c r="F476" i="4"/>
  <c r="G476" i="4"/>
  <c r="H476" i="4"/>
  <c r="M476" i="4" s="1"/>
  <c r="N476" i="4" s="1"/>
  <c r="O476" i="4" s="1" a="1"/>
  <c r="O476" i="4" s="1"/>
  <c r="R476" i="4"/>
  <c r="S476" i="4"/>
  <c r="T476" i="4"/>
  <c r="U476" i="4"/>
  <c r="V476" i="4"/>
  <c r="W476" i="4"/>
  <c r="X476" i="4"/>
  <c r="Y476" i="4"/>
  <c r="Z476" i="4"/>
  <c r="AA476" i="4"/>
  <c r="AB476" i="4"/>
  <c r="AC476" i="4"/>
  <c r="AD476" i="4"/>
  <c r="AE476" i="4" s="1"/>
  <c r="AF476" i="4"/>
  <c r="AG476" i="4" s="1"/>
  <c r="AH476" i="4"/>
  <c r="AI476" i="4"/>
  <c r="AJ476" i="4"/>
  <c r="AK476" i="4"/>
  <c r="AL476" i="4"/>
  <c r="AN476" i="4"/>
  <c r="AM476" i="4" s="1"/>
  <c r="AO476" i="4"/>
  <c r="AP476" i="4"/>
  <c r="AQ476" i="4"/>
  <c r="AR476" i="4"/>
  <c r="AS476" i="4"/>
  <c r="AT476" i="4"/>
  <c r="AU476" i="4"/>
  <c r="AV476" i="4"/>
  <c r="AW476" i="4"/>
  <c r="AX476" i="4"/>
  <c r="AY476" i="4"/>
  <c r="AZ476" i="4"/>
  <c r="BA476" i="4"/>
  <c r="BB476" i="4"/>
  <c r="BC476" i="4"/>
  <c r="BD476" i="4"/>
  <c r="BE476" i="4"/>
  <c r="BF476" i="4"/>
  <c r="BG476" i="4"/>
  <c r="BH476" i="4"/>
  <c r="BI476" i="4"/>
  <c r="BJ476" i="4"/>
  <c r="BK476" i="4"/>
  <c r="BL476" i="4"/>
  <c r="BM476" i="4"/>
  <c r="BN476" i="4"/>
  <c r="BO476" i="4"/>
  <c r="BP476" i="4"/>
  <c r="BQ476" i="4"/>
  <c r="BR476" i="4"/>
  <c r="BS476" i="4"/>
  <c r="BT476" i="4"/>
  <c r="BU476" i="4"/>
  <c r="BV476" i="4"/>
  <c r="BW476" i="4"/>
  <c r="BX476" i="4"/>
  <c r="BY476" i="4"/>
  <c r="BZ476" i="4"/>
  <c r="CA476" i="4"/>
  <c r="CB476" i="4"/>
  <c r="CC476" i="4"/>
  <c r="CD476" i="4"/>
  <c r="CE476" i="4"/>
  <c r="CF476" i="4"/>
  <c r="CG476" i="4"/>
  <c r="CH476" i="4"/>
  <c r="CI476" i="4"/>
  <c r="CJ476" i="4"/>
  <c r="CK476" i="4"/>
  <c r="CL476" i="4"/>
  <c r="CM476" i="4" s="1"/>
  <c r="CN476" i="4"/>
  <c r="CO476" i="4"/>
  <c r="CP476" i="4"/>
  <c r="CQ476" i="4"/>
  <c r="CR476" i="4"/>
  <c r="CS476" i="4"/>
  <c r="CT476" i="4"/>
  <c r="CU476" i="4"/>
  <c r="CV476" i="4"/>
  <c r="CW476" i="4"/>
  <c r="CX476" i="4"/>
  <c r="CY476" i="4"/>
  <c r="CZ476" i="4"/>
  <c r="DA476" i="4"/>
  <c r="DB476" i="4"/>
  <c r="DC476" i="4"/>
  <c r="DD476" i="4"/>
  <c r="DE476" i="4"/>
  <c r="DF476" i="4"/>
  <c r="DG476" i="4"/>
  <c r="DH476" i="4"/>
  <c r="DI476" i="4"/>
  <c r="DJ476" i="4"/>
  <c r="DK476" i="4"/>
  <c r="DL476" i="4"/>
  <c r="DM476" i="4"/>
  <c r="DN476" i="4"/>
  <c r="DO476" i="4"/>
  <c r="DP476" i="4"/>
  <c r="DQ476" i="4"/>
  <c r="DR476" i="4"/>
  <c r="DS476" i="4"/>
  <c r="DT476" i="4"/>
  <c r="DU476" i="4"/>
  <c r="DV476" i="4"/>
  <c r="DW476" i="4"/>
  <c r="EC476" i="4"/>
  <c r="ED476" i="4"/>
  <c r="EE476" i="4"/>
  <c r="EF476" i="4"/>
  <c r="EG476" i="4"/>
  <c r="EH476" i="4"/>
  <c r="EI476" i="4"/>
  <c r="EJ476" i="4"/>
  <c r="EK476" i="4"/>
  <c r="EL476" i="4"/>
  <c r="EM476" i="4"/>
  <c r="EN476" i="4"/>
  <c r="EO476" i="4"/>
  <c r="EP476" i="4"/>
  <c r="EQ476" i="4"/>
  <c r="ER476" i="4"/>
  <c r="ES476" i="4"/>
  <c r="ET476" i="4"/>
  <c r="EU476" i="4"/>
  <c r="EV476" i="4"/>
  <c r="EW476" i="4"/>
  <c r="B477" i="4"/>
  <c r="C477" i="4"/>
  <c r="D477" i="4"/>
  <c r="E477" i="4"/>
  <c r="F477" i="4"/>
  <c r="G477" i="4"/>
  <c r="H477" i="4"/>
  <c r="M477" i="4" s="1"/>
  <c r="N477" i="4" s="1"/>
  <c r="O477" i="4" s="1" a="1"/>
  <c r="O477" i="4" s="1"/>
  <c r="R477" i="4"/>
  <c r="S477" i="4"/>
  <c r="T477" i="4"/>
  <c r="U477" i="4"/>
  <c r="V477" i="4"/>
  <c r="W477" i="4"/>
  <c r="X477" i="4"/>
  <c r="Y477" i="4"/>
  <c r="Z477" i="4"/>
  <c r="AA477" i="4"/>
  <c r="AB477" i="4"/>
  <c r="AC477" i="4"/>
  <c r="AD477" i="4"/>
  <c r="AE477" i="4" s="1"/>
  <c r="AF477" i="4"/>
  <c r="AG477" i="4" s="1"/>
  <c r="AH477" i="4"/>
  <c r="AI477" i="4"/>
  <c r="AJ477" i="4"/>
  <c r="AK477" i="4"/>
  <c r="AL477" i="4"/>
  <c r="AN477" i="4"/>
  <c r="AM477" i="4" s="1"/>
  <c r="AO477" i="4"/>
  <c r="AP477" i="4"/>
  <c r="AQ477" i="4"/>
  <c r="AR477" i="4"/>
  <c r="AS477" i="4"/>
  <c r="AT477" i="4"/>
  <c r="AU477" i="4"/>
  <c r="AV477" i="4"/>
  <c r="AW477" i="4"/>
  <c r="AX477" i="4"/>
  <c r="AY477" i="4"/>
  <c r="AZ477" i="4"/>
  <c r="BA477" i="4"/>
  <c r="BB477" i="4"/>
  <c r="BC477" i="4"/>
  <c r="BD477" i="4"/>
  <c r="BE477" i="4"/>
  <c r="BF477" i="4"/>
  <c r="BG477" i="4"/>
  <c r="BH477" i="4"/>
  <c r="BI477" i="4"/>
  <c r="BJ477" i="4"/>
  <c r="BK477" i="4"/>
  <c r="BL477" i="4"/>
  <c r="BM477" i="4"/>
  <c r="BN477" i="4"/>
  <c r="BO477" i="4"/>
  <c r="BP477" i="4"/>
  <c r="BQ477" i="4"/>
  <c r="BR477" i="4"/>
  <c r="BS477" i="4"/>
  <c r="BT477" i="4"/>
  <c r="BU477" i="4"/>
  <c r="BV477" i="4"/>
  <c r="BW477" i="4"/>
  <c r="BX477" i="4"/>
  <c r="BY477" i="4"/>
  <c r="BZ477" i="4"/>
  <c r="CA477" i="4"/>
  <c r="CB477" i="4"/>
  <c r="CC477" i="4"/>
  <c r="CD477" i="4"/>
  <c r="CE477" i="4"/>
  <c r="CF477" i="4"/>
  <c r="CG477" i="4"/>
  <c r="CH477" i="4"/>
  <c r="CI477" i="4"/>
  <c r="CJ477" i="4"/>
  <c r="CK477" i="4"/>
  <c r="CL477" i="4"/>
  <c r="CM477" i="4" s="1"/>
  <c r="CN477" i="4"/>
  <c r="CO477" i="4"/>
  <c r="CP477" i="4"/>
  <c r="CQ477" i="4"/>
  <c r="CR477" i="4"/>
  <c r="CS477" i="4"/>
  <c r="CT477" i="4"/>
  <c r="CU477" i="4"/>
  <c r="CV477" i="4"/>
  <c r="CW477" i="4"/>
  <c r="CX477" i="4"/>
  <c r="CY477" i="4"/>
  <c r="CZ477" i="4"/>
  <c r="DA477" i="4"/>
  <c r="DB477" i="4"/>
  <c r="DC477" i="4"/>
  <c r="DD477" i="4"/>
  <c r="DE477" i="4"/>
  <c r="DF477" i="4"/>
  <c r="DG477" i="4"/>
  <c r="DH477" i="4"/>
  <c r="DI477" i="4"/>
  <c r="DJ477" i="4"/>
  <c r="DK477" i="4"/>
  <c r="DL477" i="4"/>
  <c r="DM477" i="4"/>
  <c r="DN477" i="4"/>
  <c r="DO477" i="4"/>
  <c r="DP477" i="4"/>
  <c r="DQ477" i="4"/>
  <c r="DR477" i="4"/>
  <c r="DS477" i="4"/>
  <c r="DT477" i="4"/>
  <c r="DU477" i="4"/>
  <c r="DV477" i="4"/>
  <c r="DW477" i="4"/>
  <c r="EC477" i="4"/>
  <c r="ED477" i="4"/>
  <c r="EE477" i="4"/>
  <c r="EF477" i="4"/>
  <c r="EG477" i="4"/>
  <c r="EH477" i="4"/>
  <c r="EI477" i="4"/>
  <c r="EJ477" i="4"/>
  <c r="EK477" i="4"/>
  <c r="EL477" i="4"/>
  <c r="EM477" i="4"/>
  <c r="EN477" i="4"/>
  <c r="EO477" i="4"/>
  <c r="EP477" i="4"/>
  <c r="EQ477" i="4"/>
  <c r="ER477" i="4"/>
  <c r="ES477" i="4"/>
  <c r="ET477" i="4"/>
  <c r="EU477" i="4"/>
  <c r="EV477" i="4"/>
  <c r="EW477" i="4"/>
  <c r="B478" i="4"/>
  <c r="C478" i="4"/>
  <c r="D478" i="4"/>
  <c r="E478" i="4"/>
  <c r="F478" i="4"/>
  <c r="G478" i="4"/>
  <c r="H478" i="4"/>
  <c r="M478" i="4" s="1"/>
  <c r="N478" i="4" s="1"/>
  <c r="O478" i="4" s="1" a="1"/>
  <c r="O478" i="4" s="1"/>
  <c r="R478" i="4"/>
  <c r="S478" i="4"/>
  <c r="T478" i="4"/>
  <c r="U478" i="4"/>
  <c r="V478" i="4"/>
  <c r="W478" i="4"/>
  <c r="X478" i="4"/>
  <c r="Y478" i="4"/>
  <c r="Z478" i="4"/>
  <c r="AA478" i="4"/>
  <c r="AB478" i="4"/>
  <c r="AC478" i="4"/>
  <c r="AD478" i="4"/>
  <c r="AE478" i="4" s="1"/>
  <c r="AF478" i="4"/>
  <c r="AG478" i="4" s="1"/>
  <c r="AH478" i="4"/>
  <c r="AI478" i="4"/>
  <c r="AJ478" i="4"/>
  <c r="AK478" i="4"/>
  <c r="AL478" i="4"/>
  <c r="AN478" i="4"/>
  <c r="AM478" i="4" s="1"/>
  <c r="AO478" i="4"/>
  <c r="AP478" i="4"/>
  <c r="AQ478" i="4"/>
  <c r="AR478" i="4"/>
  <c r="AS478" i="4"/>
  <c r="AT478" i="4"/>
  <c r="AU478" i="4"/>
  <c r="AV478" i="4"/>
  <c r="AW478" i="4"/>
  <c r="AX478" i="4"/>
  <c r="AY478" i="4"/>
  <c r="AZ478" i="4"/>
  <c r="BA478" i="4"/>
  <c r="BB478" i="4"/>
  <c r="BC478" i="4"/>
  <c r="BD478" i="4"/>
  <c r="BE478" i="4"/>
  <c r="BF478" i="4"/>
  <c r="BG478" i="4"/>
  <c r="BH478" i="4"/>
  <c r="BI478" i="4"/>
  <c r="BJ478" i="4"/>
  <c r="BK478" i="4"/>
  <c r="BL478" i="4"/>
  <c r="BM478" i="4"/>
  <c r="BN478" i="4"/>
  <c r="BO478" i="4"/>
  <c r="BP478" i="4"/>
  <c r="BQ478" i="4"/>
  <c r="BR478" i="4"/>
  <c r="BS478" i="4"/>
  <c r="BT478" i="4"/>
  <c r="BU478" i="4"/>
  <c r="BV478" i="4"/>
  <c r="BW478" i="4"/>
  <c r="BX478" i="4"/>
  <c r="BY478" i="4"/>
  <c r="BZ478" i="4"/>
  <c r="CA478" i="4"/>
  <c r="CB478" i="4"/>
  <c r="CC478" i="4"/>
  <c r="CD478" i="4"/>
  <c r="CE478" i="4"/>
  <c r="CF478" i="4"/>
  <c r="CG478" i="4"/>
  <c r="CH478" i="4"/>
  <c r="CI478" i="4"/>
  <c r="CJ478" i="4"/>
  <c r="CK478" i="4"/>
  <c r="CL478" i="4"/>
  <c r="CM478" i="4" s="1"/>
  <c r="CN478" i="4"/>
  <c r="CO478" i="4"/>
  <c r="CP478" i="4"/>
  <c r="CQ478" i="4"/>
  <c r="CR478" i="4"/>
  <c r="CS478" i="4"/>
  <c r="CT478" i="4"/>
  <c r="CU478" i="4"/>
  <c r="CV478" i="4"/>
  <c r="CW478" i="4"/>
  <c r="CX478" i="4"/>
  <c r="CY478" i="4"/>
  <c r="CZ478" i="4"/>
  <c r="DA478" i="4"/>
  <c r="DB478" i="4"/>
  <c r="DC478" i="4"/>
  <c r="DD478" i="4"/>
  <c r="DE478" i="4"/>
  <c r="DF478" i="4"/>
  <c r="DG478" i="4"/>
  <c r="DH478" i="4"/>
  <c r="DI478" i="4"/>
  <c r="DJ478" i="4"/>
  <c r="DK478" i="4"/>
  <c r="DL478" i="4"/>
  <c r="DM478" i="4"/>
  <c r="DN478" i="4"/>
  <c r="DO478" i="4"/>
  <c r="DP478" i="4"/>
  <c r="DQ478" i="4"/>
  <c r="DR478" i="4"/>
  <c r="DS478" i="4"/>
  <c r="DT478" i="4"/>
  <c r="DU478" i="4"/>
  <c r="DV478" i="4"/>
  <c r="DW478" i="4"/>
  <c r="EC478" i="4"/>
  <c r="ED478" i="4"/>
  <c r="EE478" i="4"/>
  <c r="EF478" i="4"/>
  <c r="EG478" i="4"/>
  <c r="EH478" i="4"/>
  <c r="EI478" i="4"/>
  <c r="EJ478" i="4"/>
  <c r="EK478" i="4"/>
  <c r="EL478" i="4"/>
  <c r="EM478" i="4"/>
  <c r="EN478" i="4"/>
  <c r="EO478" i="4"/>
  <c r="EP478" i="4"/>
  <c r="EQ478" i="4"/>
  <c r="ER478" i="4"/>
  <c r="ES478" i="4"/>
  <c r="ET478" i="4"/>
  <c r="EU478" i="4"/>
  <c r="EV478" i="4"/>
  <c r="EW478" i="4"/>
  <c r="B479" i="4"/>
  <c r="C479" i="4"/>
  <c r="D479" i="4"/>
  <c r="E479" i="4"/>
  <c r="F479" i="4"/>
  <c r="G479" i="4"/>
  <c r="H479" i="4"/>
  <c r="M479" i="4" s="1"/>
  <c r="N479" i="4" s="1"/>
  <c r="O479" i="4" s="1" a="1"/>
  <c r="O479" i="4" s="1"/>
  <c r="R479" i="4"/>
  <c r="S479" i="4"/>
  <c r="T479" i="4"/>
  <c r="U479" i="4"/>
  <c r="V479" i="4"/>
  <c r="W479" i="4"/>
  <c r="X479" i="4"/>
  <c r="Y479" i="4"/>
  <c r="Z479" i="4"/>
  <c r="AA479" i="4"/>
  <c r="AB479" i="4"/>
  <c r="AC479" i="4"/>
  <c r="AD479" i="4"/>
  <c r="AE479" i="4" s="1"/>
  <c r="AF479" i="4"/>
  <c r="AG479" i="4" s="1"/>
  <c r="AH479" i="4"/>
  <c r="AI479" i="4"/>
  <c r="AJ479" i="4"/>
  <c r="AK479" i="4"/>
  <c r="AL479" i="4"/>
  <c r="AN479" i="4"/>
  <c r="AM479" i="4" s="1"/>
  <c r="AO479" i="4"/>
  <c r="AP479" i="4"/>
  <c r="AQ479" i="4"/>
  <c r="AR479" i="4"/>
  <c r="AS479" i="4"/>
  <c r="AT479" i="4"/>
  <c r="AU479" i="4"/>
  <c r="AV479" i="4"/>
  <c r="AW479" i="4"/>
  <c r="AX479" i="4"/>
  <c r="AY479" i="4"/>
  <c r="AZ479" i="4"/>
  <c r="BA479" i="4"/>
  <c r="BB479" i="4"/>
  <c r="BC479" i="4"/>
  <c r="BD479" i="4"/>
  <c r="BE479" i="4"/>
  <c r="BF479" i="4"/>
  <c r="BG479" i="4"/>
  <c r="BH479" i="4"/>
  <c r="BI479" i="4"/>
  <c r="BJ479" i="4"/>
  <c r="BK479" i="4"/>
  <c r="BL479" i="4"/>
  <c r="BM479" i="4"/>
  <c r="BN479" i="4"/>
  <c r="BO479" i="4"/>
  <c r="BP479" i="4"/>
  <c r="BQ479" i="4"/>
  <c r="BR479" i="4"/>
  <c r="BS479" i="4"/>
  <c r="BT479" i="4"/>
  <c r="BU479" i="4"/>
  <c r="BV479" i="4"/>
  <c r="BW479" i="4"/>
  <c r="BX479" i="4"/>
  <c r="BY479" i="4"/>
  <c r="BZ479" i="4"/>
  <c r="CA479" i="4"/>
  <c r="CB479" i="4"/>
  <c r="CC479" i="4"/>
  <c r="CD479" i="4"/>
  <c r="CE479" i="4"/>
  <c r="CF479" i="4"/>
  <c r="CG479" i="4"/>
  <c r="CH479" i="4"/>
  <c r="CI479" i="4"/>
  <c r="CJ479" i="4"/>
  <c r="CK479" i="4"/>
  <c r="CL479" i="4"/>
  <c r="CM479" i="4" s="1"/>
  <c r="CN479" i="4"/>
  <c r="CO479" i="4"/>
  <c r="CP479" i="4"/>
  <c r="CQ479" i="4"/>
  <c r="CR479" i="4"/>
  <c r="CS479" i="4"/>
  <c r="CT479" i="4"/>
  <c r="CU479" i="4"/>
  <c r="CV479" i="4"/>
  <c r="CW479" i="4"/>
  <c r="CX479" i="4"/>
  <c r="CY479" i="4"/>
  <c r="CZ479" i="4"/>
  <c r="DA479" i="4"/>
  <c r="DB479" i="4"/>
  <c r="DC479" i="4"/>
  <c r="DD479" i="4"/>
  <c r="DE479" i="4"/>
  <c r="DF479" i="4"/>
  <c r="DG479" i="4"/>
  <c r="DH479" i="4"/>
  <c r="DI479" i="4"/>
  <c r="DJ479" i="4"/>
  <c r="DK479" i="4"/>
  <c r="DL479" i="4"/>
  <c r="DM479" i="4"/>
  <c r="DN479" i="4"/>
  <c r="DO479" i="4"/>
  <c r="DP479" i="4"/>
  <c r="DQ479" i="4"/>
  <c r="DR479" i="4"/>
  <c r="DS479" i="4"/>
  <c r="DT479" i="4"/>
  <c r="DU479" i="4"/>
  <c r="DV479" i="4"/>
  <c r="DW479" i="4"/>
  <c r="EC479" i="4"/>
  <c r="ED479" i="4"/>
  <c r="EE479" i="4"/>
  <c r="EF479" i="4"/>
  <c r="EG479" i="4"/>
  <c r="EH479" i="4"/>
  <c r="EI479" i="4"/>
  <c r="EJ479" i="4"/>
  <c r="EK479" i="4"/>
  <c r="EL479" i="4"/>
  <c r="EM479" i="4"/>
  <c r="EN479" i="4"/>
  <c r="EO479" i="4"/>
  <c r="EP479" i="4"/>
  <c r="EQ479" i="4"/>
  <c r="ER479" i="4"/>
  <c r="ES479" i="4"/>
  <c r="ET479" i="4"/>
  <c r="EU479" i="4"/>
  <c r="EV479" i="4"/>
  <c r="EW479" i="4"/>
  <c r="B480" i="4"/>
  <c r="C480" i="4"/>
  <c r="D480" i="4"/>
  <c r="E480" i="4"/>
  <c r="F480" i="4"/>
  <c r="G480" i="4"/>
  <c r="H480" i="4"/>
  <c r="M480" i="4" s="1"/>
  <c r="N480" i="4" s="1"/>
  <c r="O480" i="4" s="1" a="1"/>
  <c r="O480" i="4" s="1"/>
  <c r="R480" i="4"/>
  <c r="S480" i="4"/>
  <c r="T480" i="4"/>
  <c r="U480" i="4"/>
  <c r="V480" i="4"/>
  <c r="W480" i="4"/>
  <c r="X480" i="4"/>
  <c r="Y480" i="4"/>
  <c r="Z480" i="4"/>
  <c r="AA480" i="4"/>
  <c r="AB480" i="4"/>
  <c r="AC480" i="4"/>
  <c r="AD480" i="4"/>
  <c r="AE480" i="4" s="1"/>
  <c r="AF480" i="4"/>
  <c r="AG480" i="4" s="1"/>
  <c r="AH480" i="4"/>
  <c r="AI480" i="4"/>
  <c r="AJ480" i="4"/>
  <c r="AK480" i="4"/>
  <c r="AL480" i="4"/>
  <c r="AN480" i="4"/>
  <c r="AM480" i="4" s="1"/>
  <c r="AO480" i="4"/>
  <c r="AP480" i="4"/>
  <c r="AQ480" i="4"/>
  <c r="AR480" i="4"/>
  <c r="AS480" i="4"/>
  <c r="AT480" i="4"/>
  <c r="AU480" i="4"/>
  <c r="AV480" i="4"/>
  <c r="AW480" i="4"/>
  <c r="AX480" i="4"/>
  <c r="AY480" i="4"/>
  <c r="AZ480" i="4"/>
  <c r="BA480" i="4"/>
  <c r="BB480" i="4"/>
  <c r="BC480" i="4"/>
  <c r="BD480" i="4"/>
  <c r="BE480" i="4"/>
  <c r="BF480" i="4"/>
  <c r="BG480" i="4"/>
  <c r="BH480" i="4"/>
  <c r="BI480" i="4"/>
  <c r="BJ480" i="4"/>
  <c r="BK480" i="4"/>
  <c r="BL480" i="4"/>
  <c r="BM480" i="4"/>
  <c r="BN480" i="4"/>
  <c r="BO480" i="4"/>
  <c r="BP480" i="4"/>
  <c r="BQ480" i="4"/>
  <c r="BR480" i="4"/>
  <c r="BS480" i="4"/>
  <c r="BT480" i="4"/>
  <c r="BU480" i="4"/>
  <c r="BV480" i="4"/>
  <c r="BW480" i="4"/>
  <c r="BX480" i="4"/>
  <c r="BY480" i="4"/>
  <c r="BZ480" i="4"/>
  <c r="CA480" i="4"/>
  <c r="CB480" i="4"/>
  <c r="CC480" i="4"/>
  <c r="CD480" i="4"/>
  <c r="CE480" i="4"/>
  <c r="CF480" i="4"/>
  <c r="CG480" i="4"/>
  <c r="CH480" i="4"/>
  <c r="CI480" i="4"/>
  <c r="CJ480" i="4"/>
  <c r="CK480" i="4"/>
  <c r="CL480" i="4"/>
  <c r="CM480" i="4" s="1"/>
  <c r="CN480" i="4"/>
  <c r="CO480" i="4"/>
  <c r="CP480" i="4"/>
  <c r="CQ480" i="4"/>
  <c r="CR480" i="4"/>
  <c r="CS480" i="4"/>
  <c r="CT480" i="4"/>
  <c r="CU480" i="4"/>
  <c r="CV480" i="4"/>
  <c r="CW480" i="4"/>
  <c r="CX480" i="4"/>
  <c r="CY480" i="4"/>
  <c r="CZ480" i="4"/>
  <c r="DA480" i="4"/>
  <c r="DB480" i="4"/>
  <c r="DC480" i="4"/>
  <c r="DD480" i="4"/>
  <c r="DE480" i="4"/>
  <c r="DF480" i="4"/>
  <c r="DG480" i="4"/>
  <c r="DH480" i="4"/>
  <c r="DI480" i="4"/>
  <c r="DJ480" i="4"/>
  <c r="DK480" i="4"/>
  <c r="DL480" i="4"/>
  <c r="DM480" i="4"/>
  <c r="DN480" i="4"/>
  <c r="DO480" i="4"/>
  <c r="DP480" i="4"/>
  <c r="DQ480" i="4"/>
  <c r="DR480" i="4"/>
  <c r="DS480" i="4"/>
  <c r="DT480" i="4"/>
  <c r="DU480" i="4"/>
  <c r="DV480" i="4"/>
  <c r="DW480" i="4"/>
  <c r="EC480" i="4"/>
  <c r="ED480" i="4"/>
  <c r="EE480" i="4"/>
  <c r="EF480" i="4"/>
  <c r="EG480" i="4"/>
  <c r="EH480" i="4"/>
  <c r="EI480" i="4"/>
  <c r="EJ480" i="4"/>
  <c r="EK480" i="4"/>
  <c r="EL480" i="4"/>
  <c r="EM480" i="4"/>
  <c r="EN480" i="4"/>
  <c r="EO480" i="4"/>
  <c r="EP480" i="4"/>
  <c r="EQ480" i="4"/>
  <c r="ER480" i="4"/>
  <c r="ES480" i="4"/>
  <c r="ET480" i="4"/>
  <c r="EU480" i="4"/>
  <c r="EV480" i="4"/>
  <c r="EW480" i="4"/>
  <c r="B481" i="4"/>
  <c r="C481" i="4"/>
  <c r="D481" i="4"/>
  <c r="E481" i="4"/>
  <c r="F481" i="4"/>
  <c r="G481" i="4"/>
  <c r="H481" i="4"/>
  <c r="M481" i="4" s="1"/>
  <c r="N481" i="4" s="1"/>
  <c r="O481" i="4" s="1" a="1"/>
  <c r="O481" i="4" s="1"/>
  <c r="R481" i="4"/>
  <c r="S481" i="4"/>
  <c r="T481" i="4"/>
  <c r="U481" i="4"/>
  <c r="V481" i="4"/>
  <c r="W481" i="4"/>
  <c r="X481" i="4"/>
  <c r="Y481" i="4"/>
  <c r="Z481" i="4"/>
  <c r="AA481" i="4"/>
  <c r="AB481" i="4"/>
  <c r="AC481" i="4"/>
  <c r="AD481" i="4"/>
  <c r="AE481" i="4" s="1"/>
  <c r="AF481" i="4"/>
  <c r="AG481" i="4" s="1"/>
  <c r="AH481" i="4"/>
  <c r="AI481" i="4"/>
  <c r="AJ481" i="4"/>
  <c r="AK481" i="4"/>
  <c r="AL481" i="4"/>
  <c r="AN481" i="4"/>
  <c r="AM481" i="4" s="1"/>
  <c r="AO481" i="4"/>
  <c r="AP481" i="4"/>
  <c r="AQ481" i="4"/>
  <c r="AR481" i="4"/>
  <c r="AS481" i="4"/>
  <c r="AT481" i="4"/>
  <c r="AU481" i="4"/>
  <c r="AV481" i="4"/>
  <c r="AW481" i="4"/>
  <c r="AX481" i="4"/>
  <c r="AY481" i="4"/>
  <c r="AZ481" i="4"/>
  <c r="BA481" i="4"/>
  <c r="BB481" i="4"/>
  <c r="BC481" i="4"/>
  <c r="BD481" i="4"/>
  <c r="BE481" i="4"/>
  <c r="BF481" i="4"/>
  <c r="BG481" i="4"/>
  <c r="BH481" i="4"/>
  <c r="BI481" i="4"/>
  <c r="BJ481" i="4"/>
  <c r="BK481" i="4"/>
  <c r="BL481" i="4"/>
  <c r="BM481" i="4"/>
  <c r="BN481" i="4"/>
  <c r="BO481" i="4"/>
  <c r="BP481" i="4"/>
  <c r="BQ481" i="4"/>
  <c r="BR481" i="4"/>
  <c r="BS481" i="4"/>
  <c r="BT481" i="4"/>
  <c r="BU481" i="4"/>
  <c r="BV481" i="4"/>
  <c r="BW481" i="4"/>
  <c r="BX481" i="4"/>
  <c r="BY481" i="4"/>
  <c r="BZ481" i="4"/>
  <c r="CA481" i="4"/>
  <c r="CB481" i="4"/>
  <c r="CC481" i="4"/>
  <c r="CD481" i="4"/>
  <c r="CE481" i="4"/>
  <c r="CF481" i="4"/>
  <c r="CG481" i="4"/>
  <c r="CH481" i="4"/>
  <c r="CI481" i="4"/>
  <c r="CJ481" i="4"/>
  <c r="CK481" i="4"/>
  <c r="CL481" i="4"/>
  <c r="CM481" i="4" s="1"/>
  <c r="CN481" i="4"/>
  <c r="CO481" i="4"/>
  <c r="CP481" i="4"/>
  <c r="CQ481" i="4"/>
  <c r="CR481" i="4"/>
  <c r="CS481" i="4"/>
  <c r="CT481" i="4"/>
  <c r="CU481" i="4"/>
  <c r="CV481" i="4"/>
  <c r="CW481" i="4"/>
  <c r="CX481" i="4"/>
  <c r="CY481" i="4"/>
  <c r="CZ481" i="4"/>
  <c r="DA481" i="4"/>
  <c r="DB481" i="4"/>
  <c r="DC481" i="4"/>
  <c r="DD481" i="4"/>
  <c r="DE481" i="4"/>
  <c r="DF481" i="4"/>
  <c r="DG481" i="4"/>
  <c r="DH481" i="4"/>
  <c r="DI481" i="4"/>
  <c r="DJ481" i="4"/>
  <c r="DK481" i="4"/>
  <c r="DL481" i="4"/>
  <c r="DM481" i="4"/>
  <c r="DN481" i="4"/>
  <c r="DO481" i="4"/>
  <c r="DP481" i="4"/>
  <c r="DQ481" i="4"/>
  <c r="DR481" i="4"/>
  <c r="DS481" i="4"/>
  <c r="DT481" i="4"/>
  <c r="DU481" i="4"/>
  <c r="DV481" i="4"/>
  <c r="DW481" i="4"/>
  <c r="EC481" i="4"/>
  <c r="ED481" i="4"/>
  <c r="EE481" i="4"/>
  <c r="EF481" i="4"/>
  <c r="EG481" i="4"/>
  <c r="EH481" i="4"/>
  <c r="EI481" i="4"/>
  <c r="EJ481" i="4"/>
  <c r="EK481" i="4"/>
  <c r="EL481" i="4"/>
  <c r="EM481" i="4"/>
  <c r="EN481" i="4"/>
  <c r="EO481" i="4"/>
  <c r="EP481" i="4"/>
  <c r="EQ481" i="4"/>
  <c r="ER481" i="4"/>
  <c r="ES481" i="4"/>
  <c r="ET481" i="4"/>
  <c r="EU481" i="4"/>
  <c r="EV481" i="4"/>
  <c r="EW481" i="4"/>
  <c r="B482" i="4"/>
  <c r="C482" i="4"/>
  <c r="D482" i="4"/>
  <c r="E482" i="4"/>
  <c r="F482" i="4"/>
  <c r="G482" i="4"/>
  <c r="H482" i="4"/>
  <c r="M482" i="4" s="1"/>
  <c r="N482" i="4" s="1"/>
  <c r="O482" i="4" s="1" a="1"/>
  <c r="O482" i="4" s="1"/>
  <c r="R482" i="4"/>
  <c r="S482" i="4"/>
  <c r="T482" i="4"/>
  <c r="U482" i="4"/>
  <c r="V482" i="4"/>
  <c r="W482" i="4"/>
  <c r="X482" i="4"/>
  <c r="Y482" i="4"/>
  <c r="Z482" i="4"/>
  <c r="AA482" i="4"/>
  <c r="AB482" i="4"/>
  <c r="AC482" i="4"/>
  <c r="AD482" i="4"/>
  <c r="AE482" i="4" s="1"/>
  <c r="AF482" i="4"/>
  <c r="AG482" i="4" s="1"/>
  <c r="AH482" i="4"/>
  <c r="AI482" i="4"/>
  <c r="AJ482" i="4"/>
  <c r="AK482" i="4"/>
  <c r="AL482" i="4"/>
  <c r="AN482" i="4"/>
  <c r="AM482" i="4" s="1"/>
  <c r="AO482" i="4"/>
  <c r="AP482" i="4"/>
  <c r="AQ482" i="4"/>
  <c r="AR482" i="4"/>
  <c r="AS482" i="4"/>
  <c r="AT482" i="4"/>
  <c r="AU482" i="4"/>
  <c r="AV482" i="4"/>
  <c r="AW482" i="4"/>
  <c r="AX482" i="4"/>
  <c r="AY482" i="4"/>
  <c r="AZ482" i="4"/>
  <c r="BA482" i="4"/>
  <c r="BB482" i="4"/>
  <c r="BC482" i="4"/>
  <c r="BD482" i="4"/>
  <c r="BE482" i="4"/>
  <c r="BF482" i="4"/>
  <c r="BG482" i="4"/>
  <c r="BH482" i="4"/>
  <c r="BI482" i="4"/>
  <c r="BJ482" i="4"/>
  <c r="BK482" i="4"/>
  <c r="BL482" i="4"/>
  <c r="BM482" i="4"/>
  <c r="BN482" i="4"/>
  <c r="BO482" i="4"/>
  <c r="BP482" i="4"/>
  <c r="BQ482" i="4"/>
  <c r="BR482" i="4"/>
  <c r="BS482" i="4"/>
  <c r="BT482" i="4"/>
  <c r="BU482" i="4"/>
  <c r="BV482" i="4"/>
  <c r="BW482" i="4"/>
  <c r="BX482" i="4"/>
  <c r="BY482" i="4"/>
  <c r="BZ482" i="4"/>
  <c r="CA482" i="4"/>
  <c r="CB482" i="4"/>
  <c r="CC482" i="4"/>
  <c r="CD482" i="4"/>
  <c r="CE482" i="4"/>
  <c r="CF482" i="4"/>
  <c r="CG482" i="4"/>
  <c r="CH482" i="4"/>
  <c r="CI482" i="4"/>
  <c r="CJ482" i="4"/>
  <c r="CK482" i="4"/>
  <c r="CL482" i="4"/>
  <c r="CM482" i="4" s="1"/>
  <c r="CN482" i="4"/>
  <c r="CO482" i="4"/>
  <c r="CP482" i="4"/>
  <c r="CQ482" i="4"/>
  <c r="CR482" i="4"/>
  <c r="CS482" i="4"/>
  <c r="CT482" i="4"/>
  <c r="CU482" i="4"/>
  <c r="CV482" i="4"/>
  <c r="CW482" i="4"/>
  <c r="CX482" i="4"/>
  <c r="CY482" i="4"/>
  <c r="CZ482" i="4"/>
  <c r="DA482" i="4"/>
  <c r="DB482" i="4"/>
  <c r="DC482" i="4"/>
  <c r="DD482" i="4"/>
  <c r="DE482" i="4"/>
  <c r="DF482" i="4"/>
  <c r="DG482" i="4"/>
  <c r="DH482" i="4"/>
  <c r="DI482" i="4"/>
  <c r="DJ482" i="4"/>
  <c r="DK482" i="4"/>
  <c r="DL482" i="4"/>
  <c r="DM482" i="4"/>
  <c r="DN482" i="4"/>
  <c r="DO482" i="4"/>
  <c r="DP482" i="4"/>
  <c r="DQ482" i="4"/>
  <c r="DR482" i="4"/>
  <c r="DS482" i="4"/>
  <c r="DT482" i="4"/>
  <c r="DU482" i="4"/>
  <c r="DV482" i="4"/>
  <c r="DW482" i="4"/>
  <c r="EC482" i="4"/>
  <c r="ED482" i="4"/>
  <c r="EE482" i="4"/>
  <c r="EF482" i="4"/>
  <c r="EG482" i="4"/>
  <c r="EH482" i="4"/>
  <c r="EI482" i="4"/>
  <c r="EJ482" i="4"/>
  <c r="EK482" i="4"/>
  <c r="EL482" i="4"/>
  <c r="EM482" i="4"/>
  <c r="EN482" i="4"/>
  <c r="EO482" i="4"/>
  <c r="EP482" i="4"/>
  <c r="EQ482" i="4"/>
  <c r="ER482" i="4"/>
  <c r="ES482" i="4"/>
  <c r="ET482" i="4"/>
  <c r="EU482" i="4"/>
  <c r="EV482" i="4"/>
  <c r="EW482" i="4"/>
  <c r="B483" i="4"/>
  <c r="C483" i="4"/>
  <c r="D483" i="4"/>
  <c r="E483" i="4"/>
  <c r="F483" i="4"/>
  <c r="G483" i="4"/>
  <c r="H483" i="4"/>
  <c r="M483" i="4" s="1"/>
  <c r="N483" i="4" s="1"/>
  <c r="O483" i="4" s="1" a="1"/>
  <c r="O483" i="4" s="1"/>
  <c r="R483" i="4"/>
  <c r="S483" i="4"/>
  <c r="T483" i="4"/>
  <c r="U483" i="4"/>
  <c r="V483" i="4"/>
  <c r="W483" i="4"/>
  <c r="X483" i="4"/>
  <c r="Y483" i="4"/>
  <c r="Z483" i="4"/>
  <c r="AA483" i="4"/>
  <c r="AB483" i="4"/>
  <c r="AC483" i="4"/>
  <c r="AD483" i="4"/>
  <c r="AE483" i="4" s="1"/>
  <c r="AF483" i="4"/>
  <c r="AG483" i="4" s="1"/>
  <c r="AH483" i="4"/>
  <c r="AI483" i="4"/>
  <c r="AJ483" i="4"/>
  <c r="AK483" i="4"/>
  <c r="AL483" i="4"/>
  <c r="AN483" i="4"/>
  <c r="AM483" i="4" s="1"/>
  <c r="AO483" i="4"/>
  <c r="AP483" i="4"/>
  <c r="AQ483" i="4"/>
  <c r="AR483" i="4"/>
  <c r="AS483" i="4"/>
  <c r="AT483" i="4"/>
  <c r="AU483" i="4"/>
  <c r="AV483" i="4"/>
  <c r="AW483" i="4"/>
  <c r="AX483" i="4"/>
  <c r="AY483" i="4"/>
  <c r="AZ483" i="4"/>
  <c r="BA483" i="4"/>
  <c r="BB483" i="4"/>
  <c r="BC483" i="4"/>
  <c r="BD483" i="4"/>
  <c r="BE483" i="4"/>
  <c r="BF483" i="4"/>
  <c r="BG483" i="4"/>
  <c r="BH483" i="4"/>
  <c r="BI483" i="4"/>
  <c r="BJ483" i="4"/>
  <c r="BK483" i="4"/>
  <c r="BL483" i="4"/>
  <c r="BM483" i="4"/>
  <c r="BN483" i="4"/>
  <c r="BO483" i="4"/>
  <c r="BP483" i="4"/>
  <c r="BQ483" i="4"/>
  <c r="BR483" i="4"/>
  <c r="BS483" i="4"/>
  <c r="BT483" i="4"/>
  <c r="BU483" i="4"/>
  <c r="BV483" i="4"/>
  <c r="BW483" i="4"/>
  <c r="BX483" i="4"/>
  <c r="BY483" i="4"/>
  <c r="BZ483" i="4"/>
  <c r="CA483" i="4"/>
  <c r="CB483" i="4"/>
  <c r="CC483" i="4"/>
  <c r="CD483" i="4"/>
  <c r="CE483" i="4"/>
  <c r="CF483" i="4"/>
  <c r="CG483" i="4"/>
  <c r="CH483" i="4"/>
  <c r="CI483" i="4"/>
  <c r="CJ483" i="4"/>
  <c r="CK483" i="4"/>
  <c r="CL483" i="4"/>
  <c r="CM483" i="4" s="1"/>
  <c r="CN483" i="4"/>
  <c r="CO483" i="4"/>
  <c r="CP483" i="4"/>
  <c r="CQ483" i="4"/>
  <c r="CR483" i="4"/>
  <c r="CS483" i="4"/>
  <c r="CT483" i="4"/>
  <c r="CU483" i="4"/>
  <c r="CV483" i="4"/>
  <c r="CW483" i="4"/>
  <c r="CX483" i="4"/>
  <c r="CY483" i="4"/>
  <c r="CZ483" i="4"/>
  <c r="DA483" i="4"/>
  <c r="DB483" i="4"/>
  <c r="DC483" i="4"/>
  <c r="DD483" i="4"/>
  <c r="DE483" i="4"/>
  <c r="DF483" i="4"/>
  <c r="DG483" i="4"/>
  <c r="DH483" i="4"/>
  <c r="DI483" i="4"/>
  <c r="DJ483" i="4"/>
  <c r="DK483" i="4"/>
  <c r="DL483" i="4"/>
  <c r="DM483" i="4"/>
  <c r="DN483" i="4"/>
  <c r="DO483" i="4"/>
  <c r="DP483" i="4"/>
  <c r="DQ483" i="4"/>
  <c r="DR483" i="4"/>
  <c r="DS483" i="4"/>
  <c r="DT483" i="4"/>
  <c r="DU483" i="4"/>
  <c r="DV483" i="4"/>
  <c r="DW483" i="4"/>
  <c r="EC483" i="4"/>
  <c r="ED483" i="4"/>
  <c r="EE483" i="4"/>
  <c r="EF483" i="4"/>
  <c r="EG483" i="4"/>
  <c r="EH483" i="4"/>
  <c r="EI483" i="4"/>
  <c r="EJ483" i="4"/>
  <c r="EK483" i="4"/>
  <c r="EL483" i="4"/>
  <c r="EM483" i="4"/>
  <c r="EN483" i="4"/>
  <c r="EO483" i="4"/>
  <c r="EP483" i="4"/>
  <c r="EQ483" i="4"/>
  <c r="ER483" i="4"/>
  <c r="ES483" i="4"/>
  <c r="ET483" i="4"/>
  <c r="EU483" i="4"/>
  <c r="EV483" i="4"/>
  <c r="EW483" i="4"/>
  <c r="B484" i="4"/>
  <c r="C484" i="4"/>
  <c r="D484" i="4"/>
  <c r="E484" i="4"/>
  <c r="F484" i="4"/>
  <c r="G484" i="4"/>
  <c r="H484" i="4"/>
  <c r="M484" i="4" s="1"/>
  <c r="N484" i="4" s="1"/>
  <c r="O484" i="4" s="1" a="1"/>
  <c r="O484" i="4" s="1"/>
  <c r="R484" i="4"/>
  <c r="S484" i="4"/>
  <c r="T484" i="4"/>
  <c r="U484" i="4"/>
  <c r="V484" i="4"/>
  <c r="W484" i="4"/>
  <c r="X484" i="4"/>
  <c r="Y484" i="4"/>
  <c r="Z484" i="4"/>
  <c r="AA484" i="4"/>
  <c r="AB484" i="4"/>
  <c r="AC484" i="4"/>
  <c r="AD484" i="4"/>
  <c r="AE484" i="4" s="1"/>
  <c r="AF484" i="4"/>
  <c r="AG484" i="4" s="1"/>
  <c r="AH484" i="4"/>
  <c r="AI484" i="4"/>
  <c r="AJ484" i="4"/>
  <c r="AK484" i="4"/>
  <c r="AL484" i="4"/>
  <c r="AN484" i="4"/>
  <c r="AM484" i="4" s="1"/>
  <c r="AO484" i="4"/>
  <c r="AP484" i="4"/>
  <c r="AQ484" i="4"/>
  <c r="AR484" i="4"/>
  <c r="AS484" i="4"/>
  <c r="AT484" i="4"/>
  <c r="AU484" i="4"/>
  <c r="AV484" i="4"/>
  <c r="AW484" i="4"/>
  <c r="AX484" i="4"/>
  <c r="AY484" i="4"/>
  <c r="AZ484" i="4"/>
  <c r="BA484" i="4"/>
  <c r="BB484" i="4"/>
  <c r="BC484" i="4"/>
  <c r="BD484" i="4"/>
  <c r="BE484" i="4"/>
  <c r="BF484" i="4"/>
  <c r="BG484" i="4"/>
  <c r="BH484" i="4"/>
  <c r="BI484" i="4"/>
  <c r="BJ484" i="4"/>
  <c r="BK484" i="4"/>
  <c r="BL484" i="4"/>
  <c r="BM484" i="4"/>
  <c r="BN484" i="4"/>
  <c r="BO484" i="4"/>
  <c r="BP484" i="4"/>
  <c r="BQ484" i="4"/>
  <c r="BR484" i="4"/>
  <c r="BS484" i="4"/>
  <c r="BT484" i="4"/>
  <c r="BU484" i="4"/>
  <c r="BV484" i="4"/>
  <c r="BW484" i="4"/>
  <c r="BX484" i="4"/>
  <c r="BY484" i="4"/>
  <c r="BZ484" i="4"/>
  <c r="CA484" i="4"/>
  <c r="CB484" i="4"/>
  <c r="CC484" i="4"/>
  <c r="CD484" i="4"/>
  <c r="CE484" i="4"/>
  <c r="CF484" i="4"/>
  <c r="CG484" i="4"/>
  <c r="CH484" i="4"/>
  <c r="CI484" i="4"/>
  <c r="CJ484" i="4"/>
  <c r="CK484" i="4"/>
  <c r="CL484" i="4"/>
  <c r="CM484" i="4" s="1"/>
  <c r="CN484" i="4"/>
  <c r="CO484" i="4"/>
  <c r="CP484" i="4"/>
  <c r="CQ484" i="4"/>
  <c r="CR484" i="4"/>
  <c r="CS484" i="4"/>
  <c r="CT484" i="4"/>
  <c r="CU484" i="4"/>
  <c r="CV484" i="4"/>
  <c r="CW484" i="4"/>
  <c r="CX484" i="4"/>
  <c r="CY484" i="4"/>
  <c r="CZ484" i="4"/>
  <c r="DA484" i="4"/>
  <c r="DB484" i="4"/>
  <c r="DC484" i="4"/>
  <c r="DD484" i="4"/>
  <c r="DE484" i="4"/>
  <c r="DF484" i="4"/>
  <c r="DG484" i="4"/>
  <c r="DH484" i="4"/>
  <c r="DI484" i="4"/>
  <c r="DJ484" i="4"/>
  <c r="DK484" i="4"/>
  <c r="DL484" i="4"/>
  <c r="DM484" i="4"/>
  <c r="DN484" i="4"/>
  <c r="DO484" i="4"/>
  <c r="DP484" i="4"/>
  <c r="DQ484" i="4"/>
  <c r="DR484" i="4"/>
  <c r="DS484" i="4"/>
  <c r="DT484" i="4"/>
  <c r="DU484" i="4"/>
  <c r="DV484" i="4"/>
  <c r="DW484" i="4"/>
  <c r="EC484" i="4"/>
  <c r="ED484" i="4"/>
  <c r="EE484" i="4"/>
  <c r="EF484" i="4"/>
  <c r="EG484" i="4"/>
  <c r="EH484" i="4"/>
  <c r="EI484" i="4"/>
  <c r="EJ484" i="4"/>
  <c r="EK484" i="4"/>
  <c r="EL484" i="4"/>
  <c r="EM484" i="4"/>
  <c r="EN484" i="4"/>
  <c r="EO484" i="4"/>
  <c r="EP484" i="4"/>
  <c r="EQ484" i="4"/>
  <c r="ER484" i="4"/>
  <c r="ES484" i="4"/>
  <c r="ET484" i="4"/>
  <c r="EU484" i="4"/>
  <c r="EV484" i="4"/>
  <c r="EW484" i="4"/>
  <c r="B485" i="4"/>
  <c r="C485" i="4"/>
  <c r="D485" i="4"/>
  <c r="E485" i="4"/>
  <c r="F485" i="4"/>
  <c r="G485" i="4"/>
  <c r="H485" i="4"/>
  <c r="M485" i="4" s="1"/>
  <c r="N485" i="4" s="1"/>
  <c r="O485" i="4" s="1" a="1"/>
  <c r="O485" i="4" s="1"/>
  <c r="R485" i="4"/>
  <c r="S485" i="4"/>
  <c r="T485" i="4"/>
  <c r="U485" i="4"/>
  <c r="V485" i="4"/>
  <c r="W485" i="4"/>
  <c r="X485" i="4"/>
  <c r="Y485" i="4"/>
  <c r="Z485" i="4"/>
  <c r="AA485" i="4"/>
  <c r="AB485" i="4"/>
  <c r="AC485" i="4"/>
  <c r="AD485" i="4"/>
  <c r="AE485" i="4" s="1"/>
  <c r="AF485" i="4"/>
  <c r="AG485" i="4" s="1"/>
  <c r="AH485" i="4"/>
  <c r="AI485" i="4"/>
  <c r="AJ485" i="4"/>
  <c r="AK485" i="4"/>
  <c r="AL485" i="4"/>
  <c r="AN485" i="4"/>
  <c r="AM485" i="4" s="1"/>
  <c r="AO485" i="4"/>
  <c r="AP485" i="4"/>
  <c r="AQ485" i="4"/>
  <c r="AR485" i="4"/>
  <c r="AS485" i="4"/>
  <c r="AT485" i="4"/>
  <c r="AU485" i="4"/>
  <c r="AV485" i="4"/>
  <c r="AW485" i="4"/>
  <c r="AX485" i="4"/>
  <c r="AY485" i="4"/>
  <c r="AZ485" i="4"/>
  <c r="BA485" i="4"/>
  <c r="BB485" i="4"/>
  <c r="BC485" i="4"/>
  <c r="BD485" i="4"/>
  <c r="BE485" i="4"/>
  <c r="BF485" i="4"/>
  <c r="BG485" i="4"/>
  <c r="BH485" i="4"/>
  <c r="BI485" i="4"/>
  <c r="BJ485" i="4"/>
  <c r="BK485" i="4"/>
  <c r="BL485" i="4"/>
  <c r="BM485" i="4"/>
  <c r="BN485" i="4"/>
  <c r="BO485" i="4"/>
  <c r="BP485" i="4"/>
  <c r="BQ485" i="4"/>
  <c r="BR485" i="4"/>
  <c r="BS485" i="4"/>
  <c r="BT485" i="4"/>
  <c r="BU485" i="4"/>
  <c r="BV485" i="4"/>
  <c r="BW485" i="4"/>
  <c r="BX485" i="4"/>
  <c r="BY485" i="4"/>
  <c r="BZ485" i="4"/>
  <c r="CA485" i="4"/>
  <c r="CB485" i="4"/>
  <c r="CC485" i="4"/>
  <c r="CD485" i="4"/>
  <c r="CE485" i="4"/>
  <c r="CF485" i="4"/>
  <c r="CG485" i="4"/>
  <c r="CH485" i="4"/>
  <c r="CI485" i="4"/>
  <c r="CJ485" i="4"/>
  <c r="CK485" i="4"/>
  <c r="CL485" i="4"/>
  <c r="CM485" i="4" s="1"/>
  <c r="CN485" i="4"/>
  <c r="CO485" i="4"/>
  <c r="CP485" i="4"/>
  <c r="CQ485" i="4"/>
  <c r="CR485" i="4"/>
  <c r="CS485" i="4"/>
  <c r="CT485" i="4"/>
  <c r="CU485" i="4"/>
  <c r="CV485" i="4"/>
  <c r="CW485" i="4"/>
  <c r="CX485" i="4"/>
  <c r="CY485" i="4"/>
  <c r="CZ485" i="4"/>
  <c r="DA485" i="4"/>
  <c r="DB485" i="4"/>
  <c r="DC485" i="4"/>
  <c r="DD485" i="4"/>
  <c r="DE485" i="4"/>
  <c r="DF485" i="4"/>
  <c r="DG485" i="4"/>
  <c r="DH485" i="4"/>
  <c r="DI485" i="4"/>
  <c r="DJ485" i="4"/>
  <c r="DK485" i="4"/>
  <c r="DL485" i="4"/>
  <c r="DM485" i="4"/>
  <c r="DN485" i="4"/>
  <c r="DO485" i="4"/>
  <c r="DP485" i="4"/>
  <c r="DQ485" i="4"/>
  <c r="DR485" i="4"/>
  <c r="DS485" i="4"/>
  <c r="DT485" i="4"/>
  <c r="DU485" i="4"/>
  <c r="DV485" i="4"/>
  <c r="DW485" i="4"/>
  <c r="EC485" i="4"/>
  <c r="ED485" i="4"/>
  <c r="EE485" i="4"/>
  <c r="EF485" i="4"/>
  <c r="EG485" i="4"/>
  <c r="EH485" i="4"/>
  <c r="EI485" i="4"/>
  <c r="EJ485" i="4"/>
  <c r="EK485" i="4"/>
  <c r="EL485" i="4"/>
  <c r="EM485" i="4"/>
  <c r="EN485" i="4"/>
  <c r="EO485" i="4"/>
  <c r="EP485" i="4"/>
  <c r="EQ485" i="4"/>
  <c r="ER485" i="4"/>
  <c r="ES485" i="4"/>
  <c r="ET485" i="4"/>
  <c r="EU485" i="4"/>
  <c r="EV485" i="4"/>
  <c r="EW485" i="4"/>
  <c r="B486" i="4"/>
  <c r="C486" i="4"/>
  <c r="D486" i="4"/>
  <c r="E486" i="4"/>
  <c r="F486" i="4"/>
  <c r="G486" i="4"/>
  <c r="H486" i="4"/>
  <c r="M486" i="4" s="1"/>
  <c r="N486" i="4" s="1"/>
  <c r="O486" i="4" s="1" a="1"/>
  <c r="O486" i="4" s="1"/>
  <c r="R486" i="4"/>
  <c r="S486" i="4"/>
  <c r="T486" i="4"/>
  <c r="U486" i="4"/>
  <c r="V486" i="4"/>
  <c r="W486" i="4"/>
  <c r="X486" i="4"/>
  <c r="Y486" i="4"/>
  <c r="Z486" i="4"/>
  <c r="AA486" i="4"/>
  <c r="AB486" i="4"/>
  <c r="AC486" i="4"/>
  <c r="AD486" i="4"/>
  <c r="AE486" i="4" s="1"/>
  <c r="AF486" i="4"/>
  <c r="AG486" i="4" s="1"/>
  <c r="AH486" i="4"/>
  <c r="AI486" i="4"/>
  <c r="AJ486" i="4"/>
  <c r="AK486" i="4"/>
  <c r="AL486" i="4"/>
  <c r="AN486" i="4"/>
  <c r="AM486" i="4" s="1"/>
  <c r="AO486" i="4"/>
  <c r="AP486" i="4"/>
  <c r="AQ486" i="4"/>
  <c r="AR486" i="4"/>
  <c r="AS486" i="4"/>
  <c r="AT486" i="4"/>
  <c r="AU486" i="4"/>
  <c r="AV486" i="4"/>
  <c r="AW486" i="4"/>
  <c r="AX486" i="4"/>
  <c r="AY486" i="4"/>
  <c r="AZ486" i="4"/>
  <c r="BA486" i="4"/>
  <c r="BB486" i="4"/>
  <c r="BC486" i="4"/>
  <c r="BD486" i="4"/>
  <c r="BE486" i="4"/>
  <c r="BF486" i="4"/>
  <c r="BG486" i="4"/>
  <c r="BH486" i="4"/>
  <c r="BI486" i="4"/>
  <c r="BJ486" i="4"/>
  <c r="BK486" i="4"/>
  <c r="BL486" i="4"/>
  <c r="BM486" i="4"/>
  <c r="BN486" i="4"/>
  <c r="BO486" i="4"/>
  <c r="BP486" i="4"/>
  <c r="BQ486" i="4"/>
  <c r="BR486" i="4"/>
  <c r="BS486" i="4"/>
  <c r="BT486" i="4"/>
  <c r="BU486" i="4"/>
  <c r="BV486" i="4"/>
  <c r="BW486" i="4"/>
  <c r="BX486" i="4"/>
  <c r="BY486" i="4"/>
  <c r="BZ486" i="4"/>
  <c r="CA486" i="4"/>
  <c r="CB486" i="4"/>
  <c r="CC486" i="4"/>
  <c r="CD486" i="4"/>
  <c r="CE486" i="4"/>
  <c r="CF486" i="4"/>
  <c r="CG486" i="4"/>
  <c r="CH486" i="4"/>
  <c r="CI486" i="4"/>
  <c r="CJ486" i="4"/>
  <c r="CK486" i="4"/>
  <c r="CL486" i="4"/>
  <c r="CM486" i="4" s="1"/>
  <c r="CN486" i="4"/>
  <c r="CO486" i="4"/>
  <c r="CP486" i="4"/>
  <c r="CQ486" i="4"/>
  <c r="CR486" i="4"/>
  <c r="CS486" i="4"/>
  <c r="CT486" i="4"/>
  <c r="CU486" i="4"/>
  <c r="CV486" i="4"/>
  <c r="CW486" i="4"/>
  <c r="CX486" i="4"/>
  <c r="CY486" i="4"/>
  <c r="CZ486" i="4"/>
  <c r="DA486" i="4"/>
  <c r="DB486" i="4"/>
  <c r="DC486" i="4"/>
  <c r="DD486" i="4"/>
  <c r="DE486" i="4"/>
  <c r="DF486" i="4"/>
  <c r="DG486" i="4"/>
  <c r="DH486" i="4"/>
  <c r="DI486" i="4"/>
  <c r="DJ486" i="4"/>
  <c r="DK486" i="4"/>
  <c r="DL486" i="4"/>
  <c r="DM486" i="4"/>
  <c r="DN486" i="4"/>
  <c r="DO486" i="4"/>
  <c r="DP486" i="4"/>
  <c r="DQ486" i="4"/>
  <c r="DR486" i="4"/>
  <c r="DS486" i="4"/>
  <c r="DT486" i="4"/>
  <c r="DU486" i="4"/>
  <c r="DV486" i="4"/>
  <c r="DW486" i="4"/>
  <c r="EC486" i="4"/>
  <c r="ED486" i="4"/>
  <c r="EE486" i="4"/>
  <c r="EF486" i="4"/>
  <c r="EG486" i="4"/>
  <c r="EH486" i="4"/>
  <c r="EI486" i="4"/>
  <c r="EJ486" i="4"/>
  <c r="EK486" i="4"/>
  <c r="EL486" i="4"/>
  <c r="EM486" i="4"/>
  <c r="EN486" i="4"/>
  <c r="EO486" i="4"/>
  <c r="EP486" i="4"/>
  <c r="EQ486" i="4"/>
  <c r="ER486" i="4"/>
  <c r="ES486" i="4"/>
  <c r="ET486" i="4"/>
  <c r="EU486" i="4"/>
  <c r="EV486" i="4"/>
  <c r="EW486" i="4"/>
  <c r="B487" i="4"/>
  <c r="C487" i="4"/>
  <c r="D487" i="4"/>
  <c r="E487" i="4"/>
  <c r="F487" i="4"/>
  <c r="G487" i="4"/>
  <c r="H487" i="4"/>
  <c r="M487" i="4" s="1"/>
  <c r="N487" i="4" s="1"/>
  <c r="O487" i="4" s="1" a="1"/>
  <c r="O487" i="4" s="1"/>
  <c r="R487" i="4"/>
  <c r="S487" i="4"/>
  <c r="T487" i="4"/>
  <c r="U487" i="4"/>
  <c r="V487" i="4"/>
  <c r="W487" i="4"/>
  <c r="X487" i="4"/>
  <c r="Y487" i="4"/>
  <c r="Z487" i="4"/>
  <c r="AA487" i="4"/>
  <c r="AB487" i="4"/>
  <c r="AC487" i="4"/>
  <c r="AD487" i="4"/>
  <c r="AE487" i="4" s="1"/>
  <c r="AF487" i="4"/>
  <c r="AG487" i="4" s="1"/>
  <c r="AH487" i="4"/>
  <c r="AI487" i="4"/>
  <c r="AJ487" i="4"/>
  <c r="AK487" i="4"/>
  <c r="AL487" i="4"/>
  <c r="AN487" i="4"/>
  <c r="AM487" i="4" s="1"/>
  <c r="AO487" i="4"/>
  <c r="AP487" i="4"/>
  <c r="AQ487" i="4"/>
  <c r="AR487" i="4"/>
  <c r="AS487" i="4"/>
  <c r="AT487" i="4"/>
  <c r="AU487" i="4"/>
  <c r="AV487" i="4"/>
  <c r="AW487" i="4"/>
  <c r="AX487" i="4"/>
  <c r="AY487" i="4"/>
  <c r="AZ487" i="4"/>
  <c r="BA487" i="4"/>
  <c r="BB487" i="4"/>
  <c r="BC487" i="4"/>
  <c r="BD487" i="4"/>
  <c r="BE487" i="4"/>
  <c r="BF487" i="4"/>
  <c r="BG487" i="4"/>
  <c r="BH487" i="4"/>
  <c r="BI487" i="4"/>
  <c r="BJ487" i="4"/>
  <c r="BK487" i="4"/>
  <c r="BL487" i="4"/>
  <c r="BM487" i="4"/>
  <c r="BN487" i="4"/>
  <c r="BO487" i="4"/>
  <c r="BP487" i="4"/>
  <c r="BQ487" i="4"/>
  <c r="BR487" i="4"/>
  <c r="BS487" i="4"/>
  <c r="BT487" i="4"/>
  <c r="BU487" i="4"/>
  <c r="BV487" i="4"/>
  <c r="BW487" i="4"/>
  <c r="BX487" i="4"/>
  <c r="BY487" i="4"/>
  <c r="BZ487" i="4"/>
  <c r="CA487" i="4"/>
  <c r="CB487" i="4"/>
  <c r="CC487" i="4"/>
  <c r="CD487" i="4"/>
  <c r="CE487" i="4"/>
  <c r="CF487" i="4"/>
  <c r="CG487" i="4"/>
  <c r="CH487" i="4"/>
  <c r="CI487" i="4"/>
  <c r="CJ487" i="4"/>
  <c r="CK487" i="4"/>
  <c r="CL487" i="4"/>
  <c r="CM487" i="4" s="1"/>
  <c r="CN487" i="4"/>
  <c r="CO487" i="4"/>
  <c r="CP487" i="4"/>
  <c r="CQ487" i="4"/>
  <c r="CR487" i="4"/>
  <c r="CS487" i="4"/>
  <c r="CT487" i="4"/>
  <c r="CU487" i="4"/>
  <c r="CV487" i="4"/>
  <c r="CW487" i="4"/>
  <c r="CX487" i="4"/>
  <c r="CY487" i="4"/>
  <c r="CZ487" i="4"/>
  <c r="DA487" i="4"/>
  <c r="DB487" i="4"/>
  <c r="DC487" i="4"/>
  <c r="DD487" i="4"/>
  <c r="DE487" i="4"/>
  <c r="DF487" i="4"/>
  <c r="DG487" i="4"/>
  <c r="DH487" i="4"/>
  <c r="DI487" i="4"/>
  <c r="DJ487" i="4"/>
  <c r="DK487" i="4"/>
  <c r="DL487" i="4"/>
  <c r="DM487" i="4"/>
  <c r="DN487" i="4"/>
  <c r="DO487" i="4"/>
  <c r="DP487" i="4"/>
  <c r="DQ487" i="4"/>
  <c r="DR487" i="4"/>
  <c r="DS487" i="4"/>
  <c r="DT487" i="4"/>
  <c r="DU487" i="4"/>
  <c r="DV487" i="4"/>
  <c r="DW487" i="4"/>
  <c r="EC487" i="4"/>
  <c r="ED487" i="4"/>
  <c r="EE487" i="4"/>
  <c r="EF487" i="4"/>
  <c r="EG487" i="4"/>
  <c r="EH487" i="4"/>
  <c r="EI487" i="4"/>
  <c r="EJ487" i="4"/>
  <c r="EK487" i="4"/>
  <c r="EL487" i="4"/>
  <c r="EM487" i="4"/>
  <c r="EN487" i="4"/>
  <c r="EO487" i="4"/>
  <c r="EP487" i="4"/>
  <c r="EQ487" i="4"/>
  <c r="ER487" i="4"/>
  <c r="ES487" i="4"/>
  <c r="ET487" i="4"/>
  <c r="EU487" i="4"/>
  <c r="EV487" i="4"/>
  <c r="EW487" i="4"/>
  <c r="B488" i="4"/>
  <c r="C488" i="4"/>
  <c r="D488" i="4"/>
  <c r="E488" i="4"/>
  <c r="F488" i="4"/>
  <c r="G488" i="4"/>
  <c r="H488" i="4"/>
  <c r="M488" i="4" s="1"/>
  <c r="N488" i="4" s="1"/>
  <c r="O488" i="4" s="1" a="1"/>
  <c r="O488" i="4" s="1"/>
  <c r="R488" i="4"/>
  <c r="S488" i="4"/>
  <c r="T488" i="4"/>
  <c r="U488" i="4"/>
  <c r="V488" i="4"/>
  <c r="W488" i="4"/>
  <c r="X488" i="4"/>
  <c r="Y488" i="4"/>
  <c r="Z488" i="4"/>
  <c r="AA488" i="4"/>
  <c r="AB488" i="4"/>
  <c r="AC488" i="4"/>
  <c r="AD488" i="4"/>
  <c r="AE488" i="4" s="1"/>
  <c r="AF488" i="4"/>
  <c r="AG488" i="4" s="1"/>
  <c r="AH488" i="4"/>
  <c r="AI488" i="4"/>
  <c r="AJ488" i="4"/>
  <c r="AK488" i="4"/>
  <c r="AL488" i="4"/>
  <c r="AN488" i="4"/>
  <c r="AM488" i="4" s="1"/>
  <c r="AO488" i="4"/>
  <c r="AP488" i="4"/>
  <c r="AQ488" i="4"/>
  <c r="AR488" i="4"/>
  <c r="AS488" i="4"/>
  <c r="AT488" i="4"/>
  <c r="AU488" i="4"/>
  <c r="AV488" i="4"/>
  <c r="AW488" i="4"/>
  <c r="AX488" i="4"/>
  <c r="AY488" i="4"/>
  <c r="AZ488" i="4"/>
  <c r="BA488" i="4"/>
  <c r="BB488" i="4"/>
  <c r="BC488" i="4"/>
  <c r="BD488" i="4"/>
  <c r="BE488" i="4"/>
  <c r="BF488" i="4"/>
  <c r="BG488" i="4"/>
  <c r="BH488" i="4"/>
  <c r="BI488" i="4"/>
  <c r="BJ488" i="4"/>
  <c r="BK488" i="4"/>
  <c r="BL488" i="4"/>
  <c r="BM488" i="4"/>
  <c r="BN488" i="4"/>
  <c r="BO488" i="4"/>
  <c r="BP488" i="4"/>
  <c r="BQ488" i="4"/>
  <c r="BR488" i="4"/>
  <c r="BS488" i="4"/>
  <c r="BT488" i="4"/>
  <c r="BU488" i="4"/>
  <c r="BV488" i="4"/>
  <c r="BW488" i="4"/>
  <c r="BX488" i="4"/>
  <c r="BY488" i="4"/>
  <c r="BZ488" i="4"/>
  <c r="CA488" i="4"/>
  <c r="CB488" i="4"/>
  <c r="CC488" i="4"/>
  <c r="CD488" i="4"/>
  <c r="CE488" i="4"/>
  <c r="CF488" i="4"/>
  <c r="CG488" i="4"/>
  <c r="CH488" i="4"/>
  <c r="CI488" i="4"/>
  <c r="CJ488" i="4"/>
  <c r="CK488" i="4"/>
  <c r="CL488" i="4"/>
  <c r="CM488" i="4" s="1"/>
  <c r="CN488" i="4"/>
  <c r="CO488" i="4"/>
  <c r="CP488" i="4"/>
  <c r="CQ488" i="4"/>
  <c r="CR488" i="4"/>
  <c r="CS488" i="4"/>
  <c r="CT488" i="4"/>
  <c r="CU488" i="4"/>
  <c r="CV488" i="4"/>
  <c r="CW488" i="4"/>
  <c r="CX488" i="4"/>
  <c r="CY488" i="4"/>
  <c r="CZ488" i="4"/>
  <c r="DA488" i="4"/>
  <c r="DB488" i="4"/>
  <c r="DC488" i="4"/>
  <c r="DD488" i="4"/>
  <c r="DE488" i="4"/>
  <c r="DF488" i="4"/>
  <c r="DG488" i="4"/>
  <c r="DH488" i="4"/>
  <c r="DI488" i="4"/>
  <c r="DJ488" i="4"/>
  <c r="DK488" i="4"/>
  <c r="DL488" i="4"/>
  <c r="DM488" i="4"/>
  <c r="DN488" i="4"/>
  <c r="DO488" i="4"/>
  <c r="DP488" i="4"/>
  <c r="DQ488" i="4"/>
  <c r="DR488" i="4"/>
  <c r="DS488" i="4"/>
  <c r="DT488" i="4"/>
  <c r="DU488" i="4"/>
  <c r="DV488" i="4"/>
  <c r="DW488" i="4"/>
  <c r="EC488" i="4"/>
  <c r="ED488" i="4"/>
  <c r="EE488" i="4"/>
  <c r="EF488" i="4"/>
  <c r="EG488" i="4"/>
  <c r="EH488" i="4"/>
  <c r="EI488" i="4"/>
  <c r="EJ488" i="4"/>
  <c r="EK488" i="4"/>
  <c r="EL488" i="4"/>
  <c r="EM488" i="4"/>
  <c r="EN488" i="4"/>
  <c r="EO488" i="4"/>
  <c r="EP488" i="4"/>
  <c r="EQ488" i="4"/>
  <c r="ER488" i="4"/>
  <c r="ES488" i="4"/>
  <c r="ET488" i="4"/>
  <c r="EU488" i="4"/>
  <c r="EV488" i="4"/>
  <c r="EW488" i="4"/>
  <c r="B489" i="4"/>
  <c r="C489" i="4"/>
  <c r="D489" i="4"/>
  <c r="E489" i="4"/>
  <c r="F489" i="4"/>
  <c r="G489" i="4"/>
  <c r="H489" i="4"/>
  <c r="M489" i="4" s="1"/>
  <c r="N489" i="4" s="1"/>
  <c r="O489" i="4" s="1" a="1"/>
  <c r="O489" i="4" s="1"/>
  <c r="R489" i="4"/>
  <c r="S489" i="4"/>
  <c r="T489" i="4"/>
  <c r="U489" i="4"/>
  <c r="V489" i="4"/>
  <c r="W489" i="4"/>
  <c r="X489" i="4"/>
  <c r="Y489" i="4"/>
  <c r="Z489" i="4"/>
  <c r="AA489" i="4"/>
  <c r="AB489" i="4"/>
  <c r="AC489" i="4"/>
  <c r="AD489" i="4"/>
  <c r="AE489" i="4" s="1"/>
  <c r="AF489" i="4"/>
  <c r="AG489" i="4" s="1"/>
  <c r="AH489" i="4"/>
  <c r="AI489" i="4"/>
  <c r="AJ489" i="4"/>
  <c r="AK489" i="4"/>
  <c r="AL489" i="4"/>
  <c r="AN489" i="4"/>
  <c r="AM489" i="4" s="1"/>
  <c r="AO489" i="4"/>
  <c r="AP489" i="4"/>
  <c r="AQ489" i="4"/>
  <c r="AR489" i="4"/>
  <c r="AS489" i="4"/>
  <c r="AT489" i="4"/>
  <c r="AU489" i="4"/>
  <c r="AV489" i="4"/>
  <c r="AW489" i="4"/>
  <c r="AX489" i="4"/>
  <c r="AY489" i="4"/>
  <c r="AZ489" i="4"/>
  <c r="BA489" i="4"/>
  <c r="BB489" i="4"/>
  <c r="BC489" i="4"/>
  <c r="BD489" i="4"/>
  <c r="BE489" i="4"/>
  <c r="BF489" i="4"/>
  <c r="BG489" i="4"/>
  <c r="BH489" i="4"/>
  <c r="BI489" i="4"/>
  <c r="BJ489" i="4"/>
  <c r="BK489" i="4"/>
  <c r="BL489" i="4"/>
  <c r="BM489" i="4"/>
  <c r="BN489" i="4"/>
  <c r="BO489" i="4"/>
  <c r="BP489" i="4"/>
  <c r="BQ489" i="4"/>
  <c r="BR489" i="4"/>
  <c r="BS489" i="4"/>
  <c r="BT489" i="4"/>
  <c r="BU489" i="4"/>
  <c r="BV489" i="4"/>
  <c r="BW489" i="4"/>
  <c r="BX489" i="4"/>
  <c r="BY489" i="4"/>
  <c r="BZ489" i="4"/>
  <c r="CA489" i="4"/>
  <c r="CB489" i="4"/>
  <c r="CC489" i="4"/>
  <c r="CD489" i="4"/>
  <c r="CE489" i="4"/>
  <c r="CF489" i="4"/>
  <c r="CG489" i="4"/>
  <c r="CH489" i="4"/>
  <c r="CI489" i="4"/>
  <c r="CJ489" i="4"/>
  <c r="CK489" i="4"/>
  <c r="CL489" i="4"/>
  <c r="CM489" i="4" s="1"/>
  <c r="CN489" i="4"/>
  <c r="CO489" i="4"/>
  <c r="CP489" i="4"/>
  <c r="CQ489" i="4"/>
  <c r="CR489" i="4"/>
  <c r="CS489" i="4"/>
  <c r="CT489" i="4"/>
  <c r="CU489" i="4"/>
  <c r="CV489" i="4"/>
  <c r="CW489" i="4"/>
  <c r="CX489" i="4"/>
  <c r="CY489" i="4"/>
  <c r="CZ489" i="4"/>
  <c r="DA489" i="4"/>
  <c r="DB489" i="4"/>
  <c r="DC489" i="4"/>
  <c r="DD489" i="4"/>
  <c r="DE489" i="4"/>
  <c r="DF489" i="4"/>
  <c r="DG489" i="4"/>
  <c r="DH489" i="4"/>
  <c r="DI489" i="4"/>
  <c r="DJ489" i="4"/>
  <c r="DK489" i="4"/>
  <c r="DL489" i="4"/>
  <c r="DM489" i="4"/>
  <c r="DN489" i="4"/>
  <c r="DO489" i="4"/>
  <c r="DP489" i="4"/>
  <c r="DQ489" i="4"/>
  <c r="DR489" i="4"/>
  <c r="DS489" i="4"/>
  <c r="DT489" i="4"/>
  <c r="DU489" i="4"/>
  <c r="DV489" i="4"/>
  <c r="DW489" i="4"/>
  <c r="EC489" i="4"/>
  <c r="ED489" i="4"/>
  <c r="EE489" i="4"/>
  <c r="EF489" i="4"/>
  <c r="EG489" i="4"/>
  <c r="EH489" i="4"/>
  <c r="EI489" i="4"/>
  <c r="EJ489" i="4"/>
  <c r="EK489" i="4"/>
  <c r="EL489" i="4"/>
  <c r="EM489" i="4"/>
  <c r="EN489" i="4"/>
  <c r="EO489" i="4"/>
  <c r="EP489" i="4"/>
  <c r="EQ489" i="4"/>
  <c r="ER489" i="4"/>
  <c r="ES489" i="4"/>
  <c r="ET489" i="4"/>
  <c r="EU489" i="4"/>
  <c r="EV489" i="4"/>
  <c r="EW489" i="4"/>
  <c r="B490" i="4"/>
  <c r="C490" i="4"/>
  <c r="D490" i="4"/>
  <c r="E490" i="4"/>
  <c r="F490" i="4"/>
  <c r="G490" i="4"/>
  <c r="H490" i="4"/>
  <c r="M490" i="4" s="1"/>
  <c r="N490" i="4" s="1"/>
  <c r="O490" i="4" s="1" a="1"/>
  <c r="O490" i="4" s="1"/>
  <c r="R490" i="4"/>
  <c r="S490" i="4"/>
  <c r="T490" i="4"/>
  <c r="U490" i="4"/>
  <c r="V490" i="4"/>
  <c r="W490" i="4"/>
  <c r="X490" i="4"/>
  <c r="Y490" i="4"/>
  <c r="Z490" i="4"/>
  <c r="AA490" i="4"/>
  <c r="AB490" i="4"/>
  <c r="AC490" i="4"/>
  <c r="AD490" i="4"/>
  <c r="AE490" i="4" s="1"/>
  <c r="AF490" i="4"/>
  <c r="AG490" i="4" s="1"/>
  <c r="AH490" i="4"/>
  <c r="AI490" i="4"/>
  <c r="AJ490" i="4"/>
  <c r="AK490" i="4"/>
  <c r="AL490" i="4"/>
  <c r="AN490" i="4"/>
  <c r="AM490" i="4" s="1"/>
  <c r="AO490" i="4"/>
  <c r="AP490" i="4"/>
  <c r="AQ490" i="4"/>
  <c r="AR490" i="4"/>
  <c r="AS490" i="4"/>
  <c r="AT490" i="4"/>
  <c r="AU490" i="4"/>
  <c r="AV490" i="4"/>
  <c r="AW490" i="4"/>
  <c r="AX490" i="4"/>
  <c r="AY490" i="4"/>
  <c r="AZ490" i="4"/>
  <c r="BA490" i="4"/>
  <c r="BB490" i="4"/>
  <c r="BC490" i="4"/>
  <c r="BD490" i="4"/>
  <c r="BE490" i="4"/>
  <c r="BF490" i="4"/>
  <c r="BG490" i="4"/>
  <c r="BH490" i="4"/>
  <c r="BI490" i="4"/>
  <c r="BJ490" i="4"/>
  <c r="BK490" i="4"/>
  <c r="BL490" i="4"/>
  <c r="BM490" i="4"/>
  <c r="BN490" i="4"/>
  <c r="BO490" i="4"/>
  <c r="BP490" i="4"/>
  <c r="BQ490" i="4"/>
  <c r="BR490" i="4"/>
  <c r="BS490" i="4"/>
  <c r="BT490" i="4"/>
  <c r="BU490" i="4"/>
  <c r="BV490" i="4"/>
  <c r="BW490" i="4"/>
  <c r="BX490" i="4"/>
  <c r="BY490" i="4"/>
  <c r="BZ490" i="4"/>
  <c r="CA490" i="4"/>
  <c r="CB490" i="4"/>
  <c r="CC490" i="4"/>
  <c r="CD490" i="4"/>
  <c r="CE490" i="4"/>
  <c r="CF490" i="4"/>
  <c r="CG490" i="4"/>
  <c r="CH490" i="4"/>
  <c r="CI490" i="4"/>
  <c r="CJ490" i="4"/>
  <c r="CK490" i="4"/>
  <c r="CL490" i="4"/>
  <c r="CM490" i="4" s="1"/>
  <c r="CN490" i="4"/>
  <c r="CO490" i="4"/>
  <c r="CP490" i="4"/>
  <c r="CQ490" i="4"/>
  <c r="CR490" i="4"/>
  <c r="CS490" i="4"/>
  <c r="CT490" i="4"/>
  <c r="CU490" i="4"/>
  <c r="CV490" i="4"/>
  <c r="CW490" i="4"/>
  <c r="CX490" i="4"/>
  <c r="CY490" i="4"/>
  <c r="CZ490" i="4"/>
  <c r="DA490" i="4"/>
  <c r="DB490" i="4"/>
  <c r="DC490" i="4"/>
  <c r="DD490" i="4"/>
  <c r="DE490" i="4"/>
  <c r="DF490" i="4"/>
  <c r="DG490" i="4"/>
  <c r="DH490" i="4"/>
  <c r="DI490" i="4"/>
  <c r="DJ490" i="4"/>
  <c r="DK490" i="4"/>
  <c r="DL490" i="4"/>
  <c r="DM490" i="4"/>
  <c r="DN490" i="4"/>
  <c r="DO490" i="4"/>
  <c r="DP490" i="4"/>
  <c r="DQ490" i="4"/>
  <c r="DR490" i="4"/>
  <c r="DS490" i="4"/>
  <c r="DT490" i="4"/>
  <c r="DU490" i="4"/>
  <c r="DV490" i="4"/>
  <c r="DW490" i="4"/>
  <c r="EC490" i="4"/>
  <c r="ED490" i="4"/>
  <c r="EE490" i="4"/>
  <c r="EF490" i="4"/>
  <c r="EG490" i="4"/>
  <c r="EH490" i="4"/>
  <c r="EI490" i="4"/>
  <c r="EJ490" i="4"/>
  <c r="EK490" i="4"/>
  <c r="EL490" i="4"/>
  <c r="EM490" i="4"/>
  <c r="EN490" i="4"/>
  <c r="EO490" i="4"/>
  <c r="EP490" i="4"/>
  <c r="EQ490" i="4"/>
  <c r="ER490" i="4"/>
  <c r="ES490" i="4"/>
  <c r="ET490" i="4"/>
  <c r="EU490" i="4"/>
  <c r="EV490" i="4"/>
  <c r="EW490" i="4"/>
  <c r="B491" i="4"/>
  <c r="C491" i="4"/>
  <c r="D491" i="4"/>
  <c r="E491" i="4"/>
  <c r="F491" i="4"/>
  <c r="G491" i="4"/>
  <c r="H491" i="4"/>
  <c r="M491" i="4" s="1"/>
  <c r="N491" i="4" s="1"/>
  <c r="O491" i="4" s="1" a="1"/>
  <c r="O491" i="4" s="1"/>
  <c r="R491" i="4"/>
  <c r="S491" i="4"/>
  <c r="T491" i="4"/>
  <c r="U491" i="4"/>
  <c r="V491" i="4"/>
  <c r="W491" i="4"/>
  <c r="X491" i="4"/>
  <c r="Y491" i="4"/>
  <c r="Z491" i="4"/>
  <c r="AA491" i="4"/>
  <c r="AB491" i="4"/>
  <c r="AC491" i="4"/>
  <c r="AD491" i="4"/>
  <c r="AE491" i="4" s="1"/>
  <c r="AF491" i="4"/>
  <c r="AG491" i="4" s="1"/>
  <c r="AH491" i="4"/>
  <c r="AI491" i="4"/>
  <c r="AJ491" i="4"/>
  <c r="AK491" i="4"/>
  <c r="AL491" i="4"/>
  <c r="AN491" i="4"/>
  <c r="AM491" i="4" s="1"/>
  <c r="AO491" i="4"/>
  <c r="AP491" i="4"/>
  <c r="AQ491" i="4"/>
  <c r="AR491" i="4"/>
  <c r="AS491" i="4"/>
  <c r="AT491" i="4"/>
  <c r="AU491" i="4"/>
  <c r="AV491" i="4"/>
  <c r="AW491" i="4"/>
  <c r="AX491" i="4"/>
  <c r="AY491" i="4"/>
  <c r="AZ491" i="4"/>
  <c r="BA491" i="4"/>
  <c r="BB491" i="4"/>
  <c r="BC491" i="4"/>
  <c r="BD491" i="4"/>
  <c r="BE491" i="4"/>
  <c r="BF491" i="4"/>
  <c r="BG491" i="4"/>
  <c r="BH491" i="4"/>
  <c r="BI491" i="4"/>
  <c r="BJ491" i="4"/>
  <c r="BK491" i="4"/>
  <c r="BL491" i="4"/>
  <c r="BM491" i="4"/>
  <c r="BN491" i="4"/>
  <c r="BO491" i="4"/>
  <c r="BP491" i="4"/>
  <c r="BQ491" i="4"/>
  <c r="BR491" i="4"/>
  <c r="BS491" i="4"/>
  <c r="BT491" i="4"/>
  <c r="BU491" i="4"/>
  <c r="BV491" i="4"/>
  <c r="BW491" i="4"/>
  <c r="BX491" i="4"/>
  <c r="BY491" i="4"/>
  <c r="BZ491" i="4"/>
  <c r="CA491" i="4"/>
  <c r="CB491" i="4"/>
  <c r="CC491" i="4"/>
  <c r="CD491" i="4"/>
  <c r="CE491" i="4"/>
  <c r="CF491" i="4"/>
  <c r="CG491" i="4"/>
  <c r="CH491" i="4"/>
  <c r="CI491" i="4"/>
  <c r="CJ491" i="4"/>
  <c r="CK491" i="4"/>
  <c r="CL491" i="4"/>
  <c r="CM491" i="4" s="1"/>
  <c r="CN491" i="4"/>
  <c r="CO491" i="4"/>
  <c r="CP491" i="4"/>
  <c r="CQ491" i="4"/>
  <c r="CR491" i="4"/>
  <c r="CS491" i="4"/>
  <c r="CT491" i="4"/>
  <c r="CU491" i="4"/>
  <c r="CV491" i="4"/>
  <c r="CW491" i="4"/>
  <c r="CX491" i="4"/>
  <c r="CY491" i="4"/>
  <c r="CZ491" i="4"/>
  <c r="DA491" i="4"/>
  <c r="DB491" i="4"/>
  <c r="DC491" i="4"/>
  <c r="DD491" i="4"/>
  <c r="DE491" i="4"/>
  <c r="DF491" i="4"/>
  <c r="DG491" i="4"/>
  <c r="DH491" i="4"/>
  <c r="DI491" i="4"/>
  <c r="DJ491" i="4"/>
  <c r="DK491" i="4"/>
  <c r="DL491" i="4"/>
  <c r="DM491" i="4"/>
  <c r="DN491" i="4"/>
  <c r="DO491" i="4"/>
  <c r="DP491" i="4"/>
  <c r="DQ491" i="4"/>
  <c r="DR491" i="4"/>
  <c r="DS491" i="4"/>
  <c r="DT491" i="4"/>
  <c r="DU491" i="4"/>
  <c r="DV491" i="4"/>
  <c r="DW491" i="4"/>
  <c r="EC491" i="4"/>
  <c r="ED491" i="4"/>
  <c r="EE491" i="4"/>
  <c r="EF491" i="4"/>
  <c r="EG491" i="4"/>
  <c r="EH491" i="4"/>
  <c r="EI491" i="4"/>
  <c r="EJ491" i="4"/>
  <c r="EK491" i="4"/>
  <c r="EL491" i="4"/>
  <c r="EM491" i="4"/>
  <c r="EN491" i="4"/>
  <c r="EO491" i="4"/>
  <c r="EP491" i="4"/>
  <c r="EQ491" i="4"/>
  <c r="ER491" i="4"/>
  <c r="ES491" i="4"/>
  <c r="ET491" i="4"/>
  <c r="EU491" i="4"/>
  <c r="EV491" i="4"/>
  <c r="EW491" i="4"/>
  <c r="B492" i="4"/>
  <c r="C492" i="4"/>
  <c r="D492" i="4"/>
  <c r="E492" i="4"/>
  <c r="F492" i="4"/>
  <c r="G492" i="4"/>
  <c r="H492" i="4"/>
  <c r="M492" i="4" s="1"/>
  <c r="N492" i="4" s="1"/>
  <c r="O492" i="4" s="1" a="1"/>
  <c r="O492" i="4" s="1"/>
  <c r="R492" i="4"/>
  <c r="S492" i="4"/>
  <c r="T492" i="4"/>
  <c r="U492" i="4"/>
  <c r="V492" i="4"/>
  <c r="W492" i="4"/>
  <c r="X492" i="4"/>
  <c r="Y492" i="4"/>
  <c r="Z492" i="4"/>
  <c r="AA492" i="4"/>
  <c r="AB492" i="4"/>
  <c r="AC492" i="4"/>
  <c r="AD492" i="4"/>
  <c r="AE492" i="4" s="1"/>
  <c r="AF492" i="4"/>
  <c r="AG492" i="4" s="1"/>
  <c r="AH492" i="4"/>
  <c r="AI492" i="4"/>
  <c r="AJ492" i="4"/>
  <c r="AK492" i="4"/>
  <c r="AL492" i="4"/>
  <c r="AN492" i="4"/>
  <c r="AM492" i="4" s="1"/>
  <c r="AO492" i="4"/>
  <c r="AP492" i="4"/>
  <c r="AQ492" i="4"/>
  <c r="AR492" i="4"/>
  <c r="AS492" i="4"/>
  <c r="AT492" i="4"/>
  <c r="AU492" i="4"/>
  <c r="AV492" i="4"/>
  <c r="AW492" i="4"/>
  <c r="AX492" i="4"/>
  <c r="AY492" i="4"/>
  <c r="AZ492" i="4"/>
  <c r="BA492" i="4"/>
  <c r="BB492" i="4"/>
  <c r="BC492" i="4"/>
  <c r="BD492" i="4"/>
  <c r="BE492" i="4"/>
  <c r="BF492" i="4"/>
  <c r="BG492" i="4"/>
  <c r="BH492" i="4"/>
  <c r="BI492" i="4"/>
  <c r="BJ492" i="4"/>
  <c r="BK492" i="4"/>
  <c r="BL492" i="4"/>
  <c r="BM492" i="4"/>
  <c r="BN492" i="4"/>
  <c r="BO492" i="4"/>
  <c r="BP492" i="4"/>
  <c r="BQ492" i="4"/>
  <c r="BR492" i="4"/>
  <c r="BS492" i="4"/>
  <c r="BT492" i="4"/>
  <c r="BU492" i="4"/>
  <c r="BV492" i="4"/>
  <c r="BW492" i="4"/>
  <c r="BX492" i="4"/>
  <c r="BY492" i="4"/>
  <c r="BZ492" i="4"/>
  <c r="CA492" i="4"/>
  <c r="CB492" i="4"/>
  <c r="CC492" i="4"/>
  <c r="CD492" i="4"/>
  <c r="CE492" i="4"/>
  <c r="CF492" i="4"/>
  <c r="CG492" i="4"/>
  <c r="CH492" i="4"/>
  <c r="CI492" i="4"/>
  <c r="CJ492" i="4"/>
  <c r="CK492" i="4"/>
  <c r="CL492" i="4"/>
  <c r="CM492" i="4" s="1"/>
  <c r="CN492" i="4"/>
  <c r="CO492" i="4"/>
  <c r="CP492" i="4"/>
  <c r="CQ492" i="4"/>
  <c r="CR492" i="4"/>
  <c r="CS492" i="4"/>
  <c r="CT492" i="4"/>
  <c r="CU492" i="4"/>
  <c r="CV492" i="4"/>
  <c r="CW492" i="4"/>
  <c r="CX492" i="4"/>
  <c r="CY492" i="4"/>
  <c r="CZ492" i="4"/>
  <c r="DA492" i="4"/>
  <c r="DB492" i="4"/>
  <c r="DC492" i="4"/>
  <c r="DD492" i="4"/>
  <c r="DE492" i="4"/>
  <c r="DF492" i="4"/>
  <c r="DG492" i="4"/>
  <c r="DH492" i="4"/>
  <c r="DI492" i="4"/>
  <c r="DJ492" i="4"/>
  <c r="DK492" i="4"/>
  <c r="DL492" i="4"/>
  <c r="DM492" i="4"/>
  <c r="DN492" i="4"/>
  <c r="DO492" i="4"/>
  <c r="DP492" i="4"/>
  <c r="DQ492" i="4"/>
  <c r="DR492" i="4"/>
  <c r="DS492" i="4"/>
  <c r="DT492" i="4"/>
  <c r="DU492" i="4"/>
  <c r="DV492" i="4"/>
  <c r="DW492" i="4"/>
  <c r="EC492" i="4"/>
  <c r="ED492" i="4"/>
  <c r="EE492" i="4"/>
  <c r="EF492" i="4"/>
  <c r="EG492" i="4"/>
  <c r="EH492" i="4"/>
  <c r="EI492" i="4"/>
  <c r="EJ492" i="4"/>
  <c r="EK492" i="4"/>
  <c r="EL492" i="4"/>
  <c r="EM492" i="4"/>
  <c r="EN492" i="4"/>
  <c r="EO492" i="4"/>
  <c r="EP492" i="4"/>
  <c r="EQ492" i="4"/>
  <c r="ER492" i="4"/>
  <c r="ES492" i="4"/>
  <c r="ET492" i="4"/>
  <c r="EU492" i="4"/>
  <c r="EV492" i="4"/>
  <c r="EW492" i="4"/>
  <c r="B493" i="4"/>
  <c r="C493" i="4"/>
  <c r="D493" i="4"/>
  <c r="E493" i="4"/>
  <c r="F493" i="4"/>
  <c r="G493" i="4"/>
  <c r="H493" i="4"/>
  <c r="M493" i="4" s="1"/>
  <c r="N493" i="4" s="1"/>
  <c r="O493" i="4" s="1" a="1"/>
  <c r="O493" i="4" s="1"/>
  <c r="R493" i="4"/>
  <c r="S493" i="4"/>
  <c r="T493" i="4"/>
  <c r="U493" i="4"/>
  <c r="V493" i="4"/>
  <c r="W493" i="4"/>
  <c r="X493" i="4"/>
  <c r="Y493" i="4"/>
  <c r="Z493" i="4"/>
  <c r="AA493" i="4"/>
  <c r="AB493" i="4"/>
  <c r="AC493" i="4"/>
  <c r="AD493" i="4"/>
  <c r="AE493" i="4" s="1"/>
  <c r="AF493" i="4"/>
  <c r="AG493" i="4" s="1"/>
  <c r="AH493" i="4"/>
  <c r="AI493" i="4"/>
  <c r="AJ493" i="4"/>
  <c r="AK493" i="4"/>
  <c r="AL493" i="4"/>
  <c r="AN493" i="4"/>
  <c r="AM493" i="4" s="1"/>
  <c r="AO493" i="4"/>
  <c r="AP493" i="4"/>
  <c r="AQ493" i="4"/>
  <c r="AR493" i="4"/>
  <c r="AS493" i="4"/>
  <c r="AT493" i="4"/>
  <c r="AU493" i="4"/>
  <c r="AV493" i="4"/>
  <c r="AW493" i="4"/>
  <c r="AX493" i="4"/>
  <c r="AY493" i="4"/>
  <c r="AZ493" i="4"/>
  <c r="BA493" i="4"/>
  <c r="BB493" i="4"/>
  <c r="BC493" i="4"/>
  <c r="BD493" i="4"/>
  <c r="BE493" i="4"/>
  <c r="BF493" i="4"/>
  <c r="BG493" i="4"/>
  <c r="BH493" i="4"/>
  <c r="BI493" i="4"/>
  <c r="BJ493" i="4"/>
  <c r="BK493" i="4"/>
  <c r="BL493" i="4"/>
  <c r="BM493" i="4"/>
  <c r="BN493" i="4"/>
  <c r="BO493" i="4"/>
  <c r="BP493" i="4"/>
  <c r="BQ493" i="4"/>
  <c r="BR493" i="4"/>
  <c r="BS493" i="4"/>
  <c r="BT493" i="4"/>
  <c r="BU493" i="4"/>
  <c r="BV493" i="4"/>
  <c r="BW493" i="4"/>
  <c r="BX493" i="4"/>
  <c r="BY493" i="4"/>
  <c r="BZ493" i="4"/>
  <c r="CA493" i="4"/>
  <c r="CB493" i="4"/>
  <c r="CC493" i="4"/>
  <c r="CD493" i="4"/>
  <c r="CE493" i="4"/>
  <c r="CF493" i="4"/>
  <c r="CG493" i="4"/>
  <c r="CH493" i="4"/>
  <c r="CI493" i="4"/>
  <c r="CJ493" i="4"/>
  <c r="CK493" i="4"/>
  <c r="CL493" i="4"/>
  <c r="CM493" i="4" s="1"/>
  <c r="CN493" i="4"/>
  <c r="CO493" i="4"/>
  <c r="CP493" i="4"/>
  <c r="CQ493" i="4"/>
  <c r="CR493" i="4"/>
  <c r="CS493" i="4"/>
  <c r="CT493" i="4"/>
  <c r="CU493" i="4"/>
  <c r="CV493" i="4"/>
  <c r="CW493" i="4"/>
  <c r="CX493" i="4"/>
  <c r="CY493" i="4"/>
  <c r="CZ493" i="4"/>
  <c r="DA493" i="4"/>
  <c r="DB493" i="4"/>
  <c r="DC493" i="4"/>
  <c r="DD493" i="4"/>
  <c r="DE493" i="4"/>
  <c r="DF493" i="4"/>
  <c r="DG493" i="4"/>
  <c r="DH493" i="4"/>
  <c r="DI493" i="4"/>
  <c r="DJ493" i="4"/>
  <c r="DK493" i="4"/>
  <c r="DL493" i="4"/>
  <c r="DM493" i="4"/>
  <c r="DN493" i="4"/>
  <c r="DO493" i="4"/>
  <c r="DP493" i="4"/>
  <c r="DQ493" i="4"/>
  <c r="DR493" i="4"/>
  <c r="DS493" i="4"/>
  <c r="DT493" i="4"/>
  <c r="DU493" i="4"/>
  <c r="DV493" i="4"/>
  <c r="DW493" i="4"/>
  <c r="EC493" i="4"/>
  <c r="ED493" i="4"/>
  <c r="EE493" i="4"/>
  <c r="EF493" i="4"/>
  <c r="EG493" i="4"/>
  <c r="EH493" i="4"/>
  <c r="EI493" i="4"/>
  <c r="EJ493" i="4"/>
  <c r="EK493" i="4"/>
  <c r="EL493" i="4"/>
  <c r="EM493" i="4"/>
  <c r="EN493" i="4"/>
  <c r="EO493" i="4"/>
  <c r="EP493" i="4"/>
  <c r="EQ493" i="4"/>
  <c r="ER493" i="4"/>
  <c r="ES493" i="4"/>
  <c r="ET493" i="4"/>
  <c r="EU493" i="4"/>
  <c r="EV493" i="4"/>
  <c r="EW493" i="4"/>
  <c r="B494" i="4"/>
  <c r="C494" i="4"/>
  <c r="D494" i="4"/>
  <c r="E494" i="4"/>
  <c r="F494" i="4"/>
  <c r="G494" i="4"/>
  <c r="H494" i="4"/>
  <c r="M494" i="4" s="1"/>
  <c r="N494" i="4" s="1"/>
  <c r="O494" i="4" s="1" a="1"/>
  <c r="O494" i="4" s="1"/>
  <c r="R494" i="4"/>
  <c r="S494" i="4"/>
  <c r="T494" i="4"/>
  <c r="U494" i="4"/>
  <c r="V494" i="4"/>
  <c r="W494" i="4"/>
  <c r="X494" i="4"/>
  <c r="Y494" i="4"/>
  <c r="Z494" i="4"/>
  <c r="AA494" i="4"/>
  <c r="AB494" i="4"/>
  <c r="AC494" i="4"/>
  <c r="AD494" i="4"/>
  <c r="AE494" i="4" s="1"/>
  <c r="AF494" i="4"/>
  <c r="AG494" i="4" s="1"/>
  <c r="AH494" i="4"/>
  <c r="AI494" i="4"/>
  <c r="AJ494" i="4"/>
  <c r="AK494" i="4"/>
  <c r="AL494" i="4"/>
  <c r="AN494" i="4"/>
  <c r="AM494" i="4" s="1"/>
  <c r="AO494" i="4"/>
  <c r="AP494" i="4"/>
  <c r="AQ494" i="4"/>
  <c r="AR494" i="4"/>
  <c r="AS494" i="4"/>
  <c r="AT494" i="4"/>
  <c r="AU494" i="4"/>
  <c r="AV494" i="4"/>
  <c r="AW494" i="4"/>
  <c r="AX494" i="4"/>
  <c r="AY494" i="4"/>
  <c r="AZ494" i="4"/>
  <c r="BA494" i="4"/>
  <c r="BB494" i="4"/>
  <c r="BC494" i="4"/>
  <c r="BD494" i="4"/>
  <c r="BE494" i="4"/>
  <c r="BF494" i="4"/>
  <c r="BG494" i="4"/>
  <c r="BH494" i="4"/>
  <c r="BI494" i="4"/>
  <c r="BJ494" i="4"/>
  <c r="BK494" i="4"/>
  <c r="BL494" i="4"/>
  <c r="BM494" i="4"/>
  <c r="BN494" i="4"/>
  <c r="BO494" i="4"/>
  <c r="BP494" i="4"/>
  <c r="BQ494" i="4"/>
  <c r="BR494" i="4"/>
  <c r="BS494" i="4"/>
  <c r="BT494" i="4"/>
  <c r="BU494" i="4"/>
  <c r="BV494" i="4"/>
  <c r="BW494" i="4"/>
  <c r="BX494" i="4"/>
  <c r="BY494" i="4"/>
  <c r="BZ494" i="4"/>
  <c r="CA494" i="4"/>
  <c r="CB494" i="4"/>
  <c r="CC494" i="4"/>
  <c r="CD494" i="4"/>
  <c r="CE494" i="4"/>
  <c r="CF494" i="4"/>
  <c r="CG494" i="4"/>
  <c r="CH494" i="4"/>
  <c r="CI494" i="4"/>
  <c r="CJ494" i="4"/>
  <c r="CK494" i="4"/>
  <c r="CL494" i="4"/>
  <c r="CM494" i="4" s="1"/>
  <c r="CN494" i="4"/>
  <c r="CO494" i="4"/>
  <c r="CP494" i="4"/>
  <c r="CQ494" i="4"/>
  <c r="CR494" i="4"/>
  <c r="CS494" i="4"/>
  <c r="CT494" i="4"/>
  <c r="CU494" i="4"/>
  <c r="CV494" i="4"/>
  <c r="CW494" i="4"/>
  <c r="CX494" i="4"/>
  <c r="CY494" i="4"/>
  <c r="CZ494" i="4"/>
  <c r="DA494" i="4"/>
  <c r="DB494" i="4"/>
  <c r="DC494" i="4"/>
  <c r="DD494" i="4"/>
  <c r="DE494" i="4"/>
  <c r="DF494" i="4"/>
  <c r="DG494" i="4"/>
  <c r="DH494" i="4"/>
  <c r="DI494" i="4"/>
  <c r="DJ494" i="4"/>
  <c r="DK494" i="4"/>
  <c r="DL494" i="4"/>
  <c r="DM494" i="4"/>
  <c r="DN494" i="4"/>
  <c r="DO494" i="4"/>
  <c r="DP494" i="4"/>
  <c r="DQ494" i="4"/>
  <c r="DR494" i="4"/>
  <c r="DS494" i="4"/>
  <c r="DT494" i="4"/>
  <c r="DU494" i="4"/>
  <c r="DV494" i="4"/>
  <c r="DW494" i="4"/>
  <c r="EC494" i="4"/>
  <c r="ED494" i="4"/>
  <c r="EE494" i="4"/>
  <c r="EF494" i="4"/>
  <c r="EG494" i="4"/>
  <c r="EH494" i="4"/>
  <c r="EI494" i="4"/>
  <c r="EJ494" i="4"/>
  <c r="EK494" i="4"/>
  <c r="EL494" i="4"/>
  <c r="EM494" i="4"/>
  <c r="EN494" i="4"/>
  <c r="EO494" i="4"/>
  <c r="EP494" i="4"/>
  <c r="EQ494" i="4"/>
  <c r="ER494" i="4"/>
  <c r="ES494" i="4"/>
  <c r="ET494" i="4"/>
  <c r="EU494" i="4"/>
  <c r="EV494" i="4"/>
  <c r="EW494" i="4"/>
  <c r="B495" i="4"/>
  <c r="C495" i="4"/>
  <c r="D495" i="4"/>
  <c r="E495" i="4"/>
  <c r="F495" i="4"/>
  <c r="G495" i="4"/>
  <c r="H495" i="4"/>
  <c r="M495" i="4" s="1"/>
  <c r="N495" i="4" s="1"/>
  <c r="O495" i="4" s="1" a="1"/>
  <c r="O495" i="4" s="1"/>
  <c r="R495" i="4"/>
  <c r="S495" i="4"/>
  <c r="T495" i="4"/>
  <c r="U495" i="4"/>
  <c r="V495" i="4"/>
  <c r="W495" i="4"/>
  <c r="X495" i="4"/>
  <c r="Y495" i="4"/>
  <c r="Z495" i="4"/>
  <c r="AA495" i="4"/>
  <c r="AB495" i="4"/>
  <c r="AC495" i="4"/>
  <c r="AD495" i="4"/>
  <c r="AE495" i="4" s="1"/>
  <c r="AF495" i="4"/>
  <c r="AG495" i="4" s="1"/>
  <c r="AH495" i="4"/>
  <c r="AI495" i="4"/>
  <c r="AJ495" i="4"/>
  <c r="AK495" i="4"/>
  <c r="AL495" i="4"/>
  <c r="AN495" i="4"/>
  <c r="AM495" i="4" s="1"/>
  <c r="AO495" i="4"/>
  <c r="AP495" i="4"/>
  <c r="AQ495" i="4"/>
  <c r="AR495" i="4"/>
  <c r="AS495" i="4"/>
  <c r="AT495" i="4"/>
  <c r="AU495" i="4"/>
  <c r="AV495" i="4"/>
  <c r="AW495" i="4"/>
  <c r="AX495" i="4"/>
  <c r="AY495" i="4"/>
  <c r="AZ495" i="4"/>
  <c r="BA495" i="4"/>
  <c r="BB495" i="4"/>
  <c r="BC495" i="4"/>
  <c r="BD495" i="4"/>
  <c r="BE495" i="4"/>
  <c r="BF495" i="4"/>
  <c r="BG495" i="4"/>
  <c r="BH495" i="4"/>
  <c r="BI495" i="4"/>
  <c r="BJ495" i="4"/>
  <c r="BK495" i="4"/>
  <c r="BL495" i="4"/>
  <c r="BM495" i="4"/>
  <c r="BN495" i="4"/>
  <c r="BO495" i="4"/>
  <c r="BP495" i="4"/>
  <c r="BQ495" i="4"/>
  <c r="BR495" i="4"/>
  <c r="BS495" i="4"/>
  <c r="BT495" i="4"/>
  <c r="BU495" i="4"/>
  <c r="BV495" i="4"/>
  <c r="BW495" i="4"/>
  <c r="BX495" i="4"/>
  <c r="BY495" i="4"/>
  <c r="BZ495" i="4"/>
  <c r="CA495" i="4"/>
  <c r="CB495" i="4"/>
  <c r="CC495" i="4"/>
  <c r="CD495" i="4"/>
  <c r="CE495" i="4"/>
  <c r="CF495" i="4"/>
  <c r="CG495" i="4"/>
  <c r="CH495" i="4"/>
  <c r="CI495" i="4"/>
  <c r="CJ495" i="4"/>
  <c r="CK495" i="4"/>
  <c r="CL495" i="4"/>
  <c r="CM495" i="4" s="1"/>
  <c r="CN495" i="4"/>
  <c r="CO495" i="4"/>
  <c r="CP495" i="4"/>
  <c r="CQ495" i="4"/>
  <c r="CR495" i="4"/>
  <c r="CS495" i="4"/>
  <c r="CT495" i="4"/>
  <c r="CU495" i="4"/>
  <c r="CV495" i="4"/>
  <c r="CW495" i="4"/>
  <c r="CX495" i="4"/>
  <c r="CY495" i="4"/>
  <c r="CZ495" i="4"/>
  <c r="DA495" i="4"/>
  <c r="DB495" i="4"/>
  <c r="DC495" i="4"/>
  <c r="DD495" i="4"/>
  <c r="DE495" i="4"/>
  <c r="DF495" i="4"/>
  <c r="DG495" i="4"/>
  <c r="DH495" i="4"/>
  <c r="DI495" i="4"/>
  <c r="DJ495" i="4"/>
  <c r="DK495" i="4"/>
  <c r="DL495" i="4"/>
  <c r="DM495" i="4"/>
  <c r="DN495" i="4"/>
  <c r="DO495" i="4"/>
  <c r="DP495" i="4"/>
  <c r="DQ495" i="4"/>
  <c r="DR495" i="4"/>
  <c r="DS495" i="4"/>
  <c r="DT495" i="4"/>
  <c r="DU495" i="4"/>
  <c r="DV495" i="4"/>
  <c r="DW495" i="4"/>
  <c r="EC495" i="4"/>
  <c r="ED495" i="4"/>
  <c r="EE495" i="4"/>
  <c r="EF495" i="4"/>
  <c r="EG495" i="4"/>
  <c r="EH495" i="4"/>
  <c r="EI495" i="4"/>
  <c r="EJ495" i="4"/>
  <c r="EK495" i="4"/>
  <c r="EL495" i="4"/>
  <c r="EM495" i="4"/>
  <c r="EN495" i="4"/>
  <c r="EO495" i="4"/>
  <c r="EP495" i="4"/>
  <c r="EQ495" i="4"/>
  <c r="ER495" i="4"/>
  <c r="ES495" i="4"/>
  <c r="ET495" i="4"/>
  <c r="EU495" i="4"/>
  <c r="EV495" i="4"/>
  <c r="EW495" i="4"/>
  <c r="B496" i="4"/>
  <c r="C496" i="4"/>
  <c r="D496" i="4"/>
  <c r="E496" i="4"/>
  <c r="F496" i="4"/>
  <c r="G496" i="4"/>
  <c r="H496" i="4"/>
  <c r="M496" i="4" s="1"/>
  <c r="N496" i="4" s="1"/>
  <c r="O496" i="4" s="1" a="1"/>
  <c r="O496" i="4" s="1"/>
  <c r="R496" i="4"/>
  <c r="S496" i="4"/>
  <c r="T496" i="4"/>
  <c r="U496" i="4"/>
  <c r="V496" i="4"/>
  <c r="W496" i="4"/>
  <c r="X496" i="4"/>
  <c r="Y496" i="4"/>
  <c r="Z496" i="4"/>
  <c r="AA496" i="4"/>
  <c r="AB496" i="4"/>
  <c r="AC496" i="4"/>
  <c r="AD496" i="4"/>
  <c r="AE496" i="4" s="1"/>
  <c r="AF496" i="4"/>
  <c r="AG496" i="4" s="1"/>
  <c r="AH496" i="4"/>
  <c r="AI496" i="4"/>
  <c r="AJ496" i="4"/>
  <c r="AK496" i="4"/>
  <c r="AL496" i="4"/>
  <c r="AN496" i="4"/>
  <c r="AM496" i="4" s="1"/>
  <c r="AO496" i="4"/>
  <c r="AP496" i="4"/>
  <c r="AQ496" i="4"/>
  <c r="AR496" i="4"/>
  <c r="AS496" i="4"/>
  <c r="AT496" i="4"/>
  <c r="AU496" i="4"/>
  <c r="AV496" i="4"/>
  <c r="AW496" i="4"/>
  <c r="AX496" i="4"/>
  <c r="AY496" i="4"/>
  <c r="AZ496" i="4"/>
  <c r="BA496" i="4"/>
  <c r="BB496" i="4"/>
  <c r="BC496" i="4"/>
  <c r="BD496" i="4"/>
  <c r="BE496" i="4"/>
  <c r="BF496" i="4"/>
  <c r="BG496" i="4"/>
  <c r="BH496" i="4"/>
  <c r="BI496" i="4"/>
  <c r="BJ496" i="4"/>
  <c r="BK496" i="4"/>
  <c r="BL496" i="4"/>
  <c r="BM496" i="4"/>
  <c r="BN496" i="4"/>
  <c r="BO496" i="4"/>
  <c r="BP496" i="4"/>
  <c r="BQ496" i="4"/>
  <c r="BR496" i="4"/>
  <c r="BS496" i="4"/>
  <c r="BT496" i="4"/>
  <c r="BU496" i="4"/>
  <c r="BV496" i="4"/>
  <c r="BW496" i="4"/>
  <c r="BX496" i="4"/>
  <c r="BY496" i="4"/>
  <c r="BZ496" i="4"/>
  <c r="CA496" i="4"/>
  <c r="CB496" i="4"/>
  <c r="CC496" i="4"/>
  <c r="CD496" i="4"/>
  <c r="CE496" i="4"/>
  <c r="CF496" i="4"/>
  <c r="CG496" i="4"/>
  <c r="CH496" i="4"/>
  <c r="CI496" i="4"/>
  <c r="CJ496" i="4"/>
  <c r="CK496" i="4"/>
  <c r="CL496" i="4"/>
  <c r="CM496" i="4" s="1"/>
  <c r="CN496" i="4"/>
  <c r="CO496" i="4"/>
  <c r="CP496" i="4"/>
  <c r="CQ496" i="4"/>
  <c r="CR496" i="4"/>
  <c r="CS496" i="4"/>
  <c r="CT496" i="4"/>
  <c r="CU496" i="4"/>
  <c r="CV496" i="4"/>
  <c r="CW496" i="4"/>
  <c r="CX496" i="4"/>
  <c r="CY496" i="4"/>
  <c r="CZ496" i="4"/>
  <c r="DA496" i="4"/>
  <c r="DB496" i="4"/>
  <c r="DC496" i="4"/>
  <c r="DD496" i="4"/>
  <c r="DE496" i="4"/>
  <c r="DF496" i="4"/>
  <c r="DG496" i="4"/>
  <c r="DH496" i="4"/>
  <c r="DI496" i="4"/>
  <c r="DJ496" i="4"/>
  <c r="DK496" i="4"/>
  <c r="DL496" i="4"/>
  <c r="DM496" i="4"/>
  <c r="DN496" i="4"/>
  <c r="DO496" i="4"/>
  <c r="DP496" i="4"/>
  <c r="DQ496" i="4"/>
  <c r="DR496" i="4"/>
  <c r="DS496" i="4"/>
  <c r="DT496" i="4"/>
  <c r="DU496" i="4"/>
  <c r="DV496" i="4"/>
  <c r="DW496" i="4"/>
  <c r="EC496" i="4"/>
  <c r="ED496" i="4"/>
  <c r="EE496" i="4"/>
  <c r="EF496" i="4"/>
  <c r="EG496" i="4"/>
  <c r="EH496" i="4"/>
  <c r="EI496" i="4"/>
  <c r="EJ496" i="4"/>
  <c r="EK496" i="4"/>
  <c r="EL496" i="4"/>
  <c r="EM496" i="4"/>
  <c r="EN496" i="4"/>
  <c r="EO496" i="4"/>
  <c r="EP496" i="4"/>
  <c r="EQ496" i="4"/>
  <c r="ER496" i="4"/>
  <c r="ES496" i="4"/>
  <c r="ET496" i="4"/>
  <c r="EU496" i="4"/>
  <c r="EV496" i="4"/>
  <c r="EW496" i="4"/>
  <c r="B497" i="4"/>
  <c r="C497" i="4"/>
  <c r="D497" i="4"/>
  <c r="E497" i="4"/>
  <c r="F497" i="4"/>
  <c r="G497" i="4"/>
  <c r="H497" i="4"/>
  <c r="M497" i="4" s="1"/>
  <c r="N497" i="4" s="1"/>
  <c r="O497" i="4" s="1" a="1"/>
  <c r="O497" i="4" s="1"/>
  <c r="R497" i="4"/>
  <c r="S497" i="4"/>
  <c r="T497" i="4"/>
  <c r="U497" i="4"/>
  <c r="V497" i="4"/>
  <c r="W497" i="4"/>
  <c r="X497" i="4"/>
  <c r="Y497" i="4"/>
  <c r="Z497" i="4"/>
  <c r="AA497" i="4"/>
  <c r="AB497" i="4"/>
  <c r="AC497" i="4"/>
  <c r="AD497" i="4"/>
  <c r="AE497" i="4" s="1"/>
  <c r="AF497" i="4"/>
  <c r="AG497" i="4" s="1"/>
  <c r="AH497" i="4"/>
  <c r="AI497" i="4"/>
  <c r="AJ497" i="4"/>
  <c r="AK497" i="4"/>
  <c r="AL497" i="4"/>
  <c r="AN497" i="4"/>
  <c r="AM497" i="4" s="1"/>
  <c r="AO497" i="4"/>
  <c r="AP497" i="4"/>
  <c r="AQ497" i="4"/>
  <c r="AR497" i="4"/>
  <c r="AS497" i="4"/>
  <c r="AT497" i="4"/>
  <c r="AU497" i="4"/>
  <c r="AV497" i="4"/>
  <c r="AW497" i="4"/>
  <c r="AX497" i="4"/>
  <c r="AY497" i="4"/>
  <c r="AZ497" i="4"/>
  <c r="BA497" i="4"/>
  <c r="BB497" i="4"/>
  <c r="BC497" i="4"/>
  <c r="BD497" i="4"/>
  <c r="BE497" i="4"/>
  <c r="BF497" i="4"/>
  <c r="BG497" i="4"/>
  <c r="BH497" i="4"/>
  <c r="BI497" i="4"/>
  <c r="BJ497" i="4"/>
  <c r="BK497" i="4"/>
  <c r="BL497" i="4"/>
  <c r="BM497" i="4"/>
  <c r="BN497" i="4"/>
  <c r="BO497" i="4"/>
  <c r="BP497" i="4"/>
  <c r="BQ497" i="4"/>
  <c r="BR497" i="4"/>
  <c r="BS497" i="4"/>
  <c r="BT497" i="4"/>
  <c r="BU497" i="4"/>
  <c r="BV497" i="4"/>
  <c r="BW497" i="4"/>
  <c r="BX497" i="4"/>
  <c r="BY497" i="4"/>
  <c r="BZ497" i="4"/>
  <c r="CA497" i="4"/>
  <c r="CB497" i="4"/>
  <c r="CC497" i="4"/>
  <c r="CD497" i="4"/>
  <c r="CE497" i="4"/>
  <c r="CF497" i="4"/>
  <c r="CG497" i="4"/>
  <c r="CH497" i="4"/>
  <c r="CI497" i="4"/>
  <c r="CJ497" i="4"/>
  <c r="CK497" i="4"/>
  <c r="CL497" i="4"/>
  <c r="CM497" i="4" s="1"/>
  <c r="CN497" i="4"/>
  <c r="CO497" i="4"/>
  <c r="CP497" i="4"/>
  <c r="CQ497" i="4"/>
  <c r="CR497" i="4"/>
  <c r="CS497" i="4"/>
  <c r="CT497" i="4"/>
  <c r="CU497" i="4"/>
  <c r="CV497" i="4"/>
  <c r="CW497" i="4"/>
  <c r="CX497" i="4"/>
  <c r="CY497" i="4"/>
  <c r="CZ497" i="4"/>
  <c r="DA497" i="4"/>
  <c r="DB497" i="4"/>
  <c r="DC497" i="4"/>
  <c r="DD497" i="4"/>
  <c r="DE497" i="4"/>
  <c r="DF497" i="4"/>
  <c r="DG497" i="4"/>
  <c r="DH497" i="4"/>
  <c r="DI497" i="4"/>
  <c r="DJ497" i="4"/>
  <c r="DK497" i="4"/>
  <c r="DL497" i="4"/>
  <c r="DM497" i="4"/>
  <c r="DN497" i="4"/>
  <c r="DO497" i="4"/>
  <c r="DP497" i="4"/>
  <c r="DQ497" i="4"/>
  <c r="DR497" i="4"/>
  <c r="DS497" i="4"/>
  <c r="DT497" i="4"/>
  <c r="DU497" i="4"/>
  <c r="DV497" i="4"/>
  <c r="DW497" i="4"/>
  <c r="EC497" i="4"/>
  <c r="ED497" i="4"/>
  <c r="EE497" i="4"/>
  <c r="EF497" i="4"/>
  <c r="EG497" i="4"/>
  <c r="EH497" i="4"/>
  <c r="EI497" i="4"/>
  <c r="EJ497" i="4"/>
  <c r="EK497" i="4"/>
  <c r="EL497" i="4"/>
  <c r="EM497" i="4"/>
  <c r="EN497" i="4"/>
  <c r="EO497" i="4"/>
  <c r="EP497" i="4"/>
  <c r="EQ497" i="4"/>
  <c r="ER497" i="4"/>
  <c r="ES497" i="4"/>
  <c r="ET497" i="4"/>
  <c r="EU497" i="4"/>
  <c r="EV497" i="4"/>
  <c r="EW497" i="4"/>
  <c r="B498" i="4"/>
  <c r="C498" i="4"/>
  <c r="D498" i="4"/>
  <c r="E498" i="4"/>
  <c r="F498" i="4"/>
  <c r="G498" i="4"/>
  <c r="H498" i="4"/>
  <c r="M498" i="4" s="1"/>
  <c r="N498" i="4" s="1"/>
  <c r="O498" i="4" s="1" a="1"/>
  <c r="O498" i="4" s="1"/>
  <c r="R498" i="4"/>
  <c r="S498" i="4"/>
  <c r="T498" i="4"/>
  <c r="U498" i="4"/>
  <c r="V498" i="4"/>
  <c r="W498" i="4"/>
  <c r="X498" i="4"/>
  <c r="Y498" i="4"/>
  <c r="Z498" i="4"/>
  <c r="AA498" i="4"/>
  <c r="AB498" i="4"/>
  <c r="AC498" i="4"/>
  <c r="AD498" i="4"/>
  <c r="AE498" i="4" s="1"/>
  <c r="AF498" i="4"/>
  <c r="AG498" i="4" s="1"/>
  <c r="AH498" i="4"/>
  <c r="AI498" i="4"/>
  <c r="AJ498" i="4"/>
  <c r="AK498" i="4"/>
  <c r="AL498" i="4"/>
  <c r="AN498" i="4"/>
  <c r="AM498" i="4" s="1"/>
  <c r="AO498" i="4"/>
  <c r="AP498" i="4"/>
  <c r="AQ498" i="4"/>
  <c r="AR498" i="4"/>
  <c r="AS498" i="4"/>
  <c r="AT498" i="4"/>
  <c r="AU498" i="4"/>
  <c r="AV498" i="4"/>
  <c r="AW498" i="4"/>
  <c r="AX498" i="4"/>
  <c r="AY498" i="4"/>
  <c r="AZ498" i="4"/>
  <c r="BA498" i="4"/>
  <c r="BB498" i="4"/>
  <c r="BC498" i="4"/>
  <c r="BD498" i="4"/>
  <c r="BE498" i="4"/>
  <c r="BF498" i="4"/>
  <c r="BG498" i="4"/>
  <c r="BH498" i="4"/>
  <c r="BI498" i="4"/>
  <c r="BJ498" i="4"/>
  <c r="BK498" i="4"/>
  <c r="BL498" i="4"/>
  <c r="BM498" i="4"/>
  <c r="BN498" i="4"/>
  <c r="BO498" i="4"/>
  <c r="BP498" i="4"/>
  <c r="BQ498" i="4"/>
  <c r="BR498" i="4"/>
  <c r="BS498" i="4"/>
  <c r="BT498" i="4"/>
  <c r="BU498" i="4"/>
  <c r="BV498" i="4"/>
  <c r="BW498" i="4"/>
  <c r="BX498" i="4"/>
  <c r="BY498" i="4"/>
  <c r="BZ498" i="4"/>
  <c r="CA498" i="4"/>
  <c r="CB498" i="4"/>
  <c r="CC498" i="4"/>
  <c r="CD498" i="4"/>
  <c r="CE498" i="4"/>
  <c r="CF498" i="4"/>
  <c r="CG498" i="4"/>
  <c r="CH498" i="4"/>
  <c r="CI498" i="4"/>
  <c r="CJ498" i="4"/>
  <c r="CK498" i="4"/>
  <c r="CL498" i="4"/>
  <c r="CM498" i="4" s="1"/>
  <c r="CN498" i="4"/>
  <c r="CO498" i="4"/>
  <c r="CP498" i="4"/>
  <c r="CQ498" i="4"/>
  <c r="CR498" i="4"/>
  <c r="CS498" i="4"/>
  <c r="CT498" i="4"/>
  <c r="CU498" i="4"/>
  <c r="CV498" i="4"/>
  <c r="CW498" i="4"/>
  <c r="CX498" i="4"/>
  <c r="CY498" i="4"/>
  <c r="CZ498" i="4"/>
  <c r="DA498" i="4"/>
  <c r="DB498" i="4"/>
  <c r="DC498" i="4"/>
  <c r="DD498" i="4"/>
  <c r="DE498" i="4"/>
  <c r="DF498" i="4"/>
  <c r="DG498" i="4"/>
  <c r="DH498" i="4"/>
  <c r="DI498" i="4"/>
  <c r="DJ498" i="4"/>
  <c r="DK498" i="4"/>
  <c r="DL498" i="4"/>
  <c r="DM498" i="4"/>
  <c r="DN498" i="4"/>
  <c r="DO498" i="4"/>
  <c r="DP498" i="4"/>
  <c r="DQ498" i="4"/>
  <c r="DR498" i="4"/>
  <c r="DS498" i="4"/>
  <c r="DT498" i="4"/>
  <c r="DU498" i="4"/>
  <c r="DV498" i="4"/>
  <c r="DW498" i="4"/>
  <c r="EC498" i="4"/>
  <c r="ED498" i="4"/>
  <c r="EE498" i="4"/>
  <c r="EF498" i="4"/>
  <c r="EG498" i="4"/>
  <c r="EH498" i="4"/>
  <c r="EI498" i="4"/>
  <c r="EJ498" i="4"/>
  <c r="EK498" i="4"/>
  <c r="EL498" i="4"/>
  <c r="EM498" i="4"/>
  <c r="EN498" i="4"/>
  <c r="EO498" i="4"/>
  <c r="EP498" i="4"/>
  <c r="EQ498" i="4"/>
  <c r="ER498" i="4"/>
  <c r="ES498" i="4"/>
  <c r="ET498" i="4"/>
  <c r="EU498" i="4"/>
  <c r="EV498" i="4"/>
  <c r="EW498" i="4"/>
  <c r="B499" i="4"/>
  <c r="C499" i="4"/>
  <c r="D499" i="4"/>
  <c r="E499" i="4"/>
  <c r="F499" i="4"/>
  <c r="G499" i="4"/>
  <c r="H499" i="4"/>
  <c r="M499" i="4" s="1"/>
  <c r="N499" i="4" s="1"/>
  <c r="O499" i="4" s="1" a="1"/>
  <c r="O499" i="4" s="1"/>
  <c r="R499" i="4"/>
  <c r="S499" i="4"/>
  <c r="T499" i="4"/>
  <c r="U499" i="4"/>
  <c r="V499" i="4"/>
  <c r="W499" i="4"/>
  <c r="X499" i="4"/>
  <c r="Y499" i="4"/>
  <c r="Z499" i="4"/>
  <c r="AA499" i="4"/>
  <c r="AB499" i="4"/>
  <c r="AC499" i="4"/>
  <c r="AD499" i="4"/>
  <c r="AE499" i="4" s="1"/>
  <c r="AF499" i="4"/>
  <c r="AG499" i="4" s="1"/>
  <c r="AH499" i="4"/>
  <c r="AI499" i="4"/>
  <c r="AJ499" i="4"/>
  <c r="AK499" i="4"/>
  <c r="AL499" i="4"/>
  <c r="AN499" i="4"/>
  <c r="AM499" i="4" s="1"/>
  <c r="AO499" i="4"/>
  <c r="AP499" i="4"/>
  <c r="AQ499" i="4"/>
  <c r="AR499" i="4"/>
  <c r="AS499" i="4"/>
  <c r="AT499" i="4"/>
  <c r="AU499" i="4"/>
  <c r="AV499" i="4"/>
  <c r="AW499" i="4"/>
  <c r="AX499" i="4"/>
  <c r="AY499" i="4"/>
  <c r="AZ499" i="4"/>
  <c r="BA499" i="4"/>
  <c r="BB499" i="4"/>
  <c r="BC499" i="4"/>
  <c r="BD499" i="4"/>
  <c r="BE499" i="4"/>
  <c r="BF499" i="4"/>
  <c r="BG499" i="4"/>
  <c r="BH499" i="4"/>
  <c r="BI499" i="4"/>
  <c r="BJ499" i="4"/>
  <c r="BK499" i="4"/>
  <c r="BL499" i="4"/>
  <c r="BM499" i="4"/>
  <c r="BN499" i="4"/>
  <c r="BO499" i="4"/>
  <c r="BP499" i="4"/>
  <c r="BQ499" i="4"/>
  <c r="BR499" i="4"/>
  <c r="BS499" i="4"/>
  <c r="BT499" i="4"/>
  <c r="BU499" i="4"/>
  <c r="BV499" i="4"/>
  <c r="BW499" i="4"/>
  <c r="BX499" i="4"/>
  <c r="BY499" i="4"/>
  <c r="BZ499" i="4"/>
  <c r="CA499" i="4"/>
  <c r="CB499" i="4"/>
  <c r="CC499" i="4"/>
  <c r="CD499" i="4"/>
  <c r="CE499" i="4"/>
  <c r="CF499" i="4"/>
  <c r="CG499" i="4"/>
  <c r="CH499" i="4"/>
  <c r="CI499" i="4"/>
  <c r="CJ499" i="4"/>
  <c r="CK499" i="4"/>
  <c r="CL499" i="4"/>
  <c r="CM499" i="4" s="1"/>
  <c r="CN499" i="4"/>
  <c r="CO499" i="4"/>
  <c r="CP499" i="4"/>
  <c r="CQ499" i="4"/>
  <c r="CR499" i="4"/>
  <c r="CS499" i="4"/>
  <c r="CT499" i="4"/>
  <c r="CU499" i="4"/>
  <c r="CV499" i="4"/>
  <c r="CW499" i="4"/>
  <c r="CX499" i="4"/>
  <c r="CY499" i="4"/>
  <c r="CZ499" i="4"/>
  <c r="DA499" i="4"/>
  <c r="DB499" i="4"/>
  <c r="DC499" i="4"/>
  <c r="DD499" i="4"/>
  <c r="DE499" i="4"/>
  <c r="DF499" i="4"/>
  <c r="DG499" i="4"/>
  <c r="DH499" i="4"/>
  <c r="DI499" i="4"/>
  <c r="DJ499" i="4"/>
  <c r="DK499" i="4"/>
  <c r="DL499" i="4"/>
  <c r="DM499" i="4"/>
  <c r="DN499" i="4"/>
  <c r="DO499" i="4"/>
  <c r="DP499" i="4"/>
  <c r="DQ499" i="4"/>
  <c r="DR499" i="4"/>
  <c r="DS499" i="4"/>
  <c r="DT499" i="4"/>
  <c r="DU499" i="4"/>
  <c r="DV499" i="4"/>
  <c r="DW499" i="4"/>
  <c r="EC499" i="4"/>
  <c r="ED499" i="4"/>
  <c r="EE499" i="4"/>
  <c r="EF499" i="4"/>
  <c r="EG499" i="4"/>
  <c r="EH499" i="4"/>
  <c r="EI499" i="4"/>
  <c r="EJ499" i="4"/>
  <c r="EK499" i="4"/>
  <c r="EL499" i="4"/>
  <c r="EM499" i="4"/>
  <c r="EN499" i="4"/>
  <c r="EO499" i="4"/>
  <c r="EP499" i="4"/>
  <c r="EQ499" i="4"/>
  <c r="ER499" i="4"/>
  <c r="ES499" i="4"/>
  <c r="ET499" i="4"/>
  <c r="EU499" i="4"/>
  <c r="EV499" i="4"/>
  <c r="EW499" i="4"/>
  <c r="B500" i="4"/>
  <c r="C500" i="4"/>
  <c r="D500" i="4"/>
  <c r="E500" i="4"/>
  <c r="F500" i="4"/>
  <c r="G500" i="4"/>
  <c r="H500" i="4"/>
  <c r="M500" i="4" s="1"/>
  <c r="N500" i="4" s="1"/>
  <c r="O500" i="4" s="1" a="1"/>
  <c r="O500" i="4" s="1"/>
  <c r="R500" i="4"/>
  <c r="S500" i="4"/>
  <c r="T500" i="4"/>
  <c r="U500" i="4"/>
  <c r="V500" i="4"/>
  <c r="W500" i="4"/>
  <c r="X500" i="4"/>
  <c r="Y500" i="4"/>
  <c r="Z500" i="4"/>
  <c r="AA500" i="4"/>
  <c r="AB500" i="4"/>
  <c r="AC500" i="4"/>
  <c r="AD500" i="4"/>
  <c r="AE500" i="4" s="1"/>
  <c r="AF500" i="4"/>
  <c r="AG500" i="4" s="1"/>
  <c r="AH500" i="4"/>
  <c r="AI500" i="4"/>
  <c r="AJ500" i="4"/>
  <c r="AK500" i="4"/>
  <c r="AL500" i="4"/>
  <c r="AN500" i="4"/>
  <c r="AM500" i="4" s="1"/>
  <c r="AO500" i="4"/>
  <c r="AP500" i="4"/>
  <c r="AQ500" i="4"/>
  <c r="AR500" i="4"/>
  <c r="AS500" i="4"/>
  <c r="AT500" i="4"/>
  <c r="AU500" i="4"/>
  <c r="AV500" i="4"/>
  <c r="AW500" i="4"/>
  <c r="AX500" i="4"/>
  <c r="AY500" i="4"/>
  <c r="AZ500" i="4"/>
  <c r="BA500" i="4"/>
  <c r="BB500" i="4"/>
  <c r="BC500" i="4"/>
  <c r="BD500" i="4"/>
  <c r="BE500" i="4"/>
  <c r="BF500" i="4"/>
  <c r="BG500" i="4"/>
  <c r="BH500" i="4"/>
  <c r="BI500" i="4"/>
  <c r="BJ500" i="4"/>
  <c r="BK500" i="4"/>
  <c r="BL500" i="4"/>
  <c r="BM500" i="4"/>
  <c r="BN500" i="4"/>
  <c r="BO500" i="4"/>
  <c r="BP500" i="4"/>
  <c r="BQ500" i="4"/>
  <c r="BR500" i="4"/>
  <c r="BS500" i="4"/>
  <c r="BT500" i="4"/>
  <c r="BU500" i="4"/>
  <c r="BV500" i="4"/>
  <c r="BW500" i="4"/>
  <c r="BX500" i="4"/>
  <c r="BY500" i="4"/>
  <c r="BZ500" i="4"/>
  <c r="CA500" i="4"/>
  <c r="CB500" i="4"/>
  <c r="CC500" i="4"/>
  <c r="CD500" i="4"/>
  <c r="CE500" i="4"/>
  <c r="CF500" i="4"/>
  <c r="CG500" i="4"/>
  <c r="CH500" i="4"/>
  <c r="CI500" i="4"/>
  <c r="CJ500" i="4"/>
  <c r="CK500" i="4"/>
  <c r="CL500" i="4"/>
  <c r="CM500" i="4" s="1"/>
  <c r="CN500" i="4"/>
  <c r="CO500" i="4"/>
  <c r="CP500" i="4"/>
  <c r="CQ500" i="4"/>
  <c r="CR500" i="4"/>
  <c r="CS500" i="4"/>
  <c r="CT500" i="4"/>
  <c r="CU500" i="4"/>
  <c r="CV500" i="4"/>
  <c r="CW500" i="4"/>
  <c r="CX500" i="4"/>
  <c r="CY500" i="4"/>
  <c r="CZ500" i="4"/>
  <c r="DA500" i="4"/>
  <c r="DB500" i="4"/>
  <c r="DC500" i="4"/>
  <c r="DD500" i="4"/>
  <c r="DE500" i="4"/>
  <c r="DF500" i="4"/>
  <c r="DG500" i="4"/>
  <c r="DH500" i="4"/>
  <c r="DI500" i="4"/>
  <c r="DJ500" i="4"/>
  <c r="DK500" i="4"/>
  <c r="DL500" i="4"/>
  <c r="DM500" i="4"/>
  <c r="DN500" i="4"/>
  <c r="DO500" i="4"/>
  <c r="DP500" i="4"/>
  <c r="DQ500" i="4"/>
  <c r="DR500" i="4"/>
  <c r="DS500" i="4"/>
  <c r="DT500" i="4"/>
  <c r="DU500" i="4"/>
  <c r="DV500" i="4"/>
  <c r="DW500" i="4"/>
  <c r="EC500" i="4"/>
  <c r="ED500" i="4"/>
  <c r="EE500" i="4"/>
  <c r="EF500" i="4"/>
  <c r="EG500" i="4"/>
  <c r="EH500" i="4"/>
  <c r="EI500" i="4"/>
  <c r="EJ500" i="4"/>
  <c r="EK500" i="4"/>
  <c r="EL500" i="4"/>
  <c r="EM500" i="4"/>
  <c r="EN500" i="4"/>
  <c r="EO500" i="4"/>
  <c r="EP500" i="4"/>
  <c r="EQ500" i="4"/>
  <c r="ER500" i="4"/>
  <c r="ES500" i="4"/>
  <c r="ET500" i="4"/>
  <c r="EU500" i="4"/>
  <c r="EV500" i="4"/>
  <c r="EW500" i="4"/>
  <c r="B501" i="4"/>
  <c r="C501" i="4"/>
  <c r="D501" i="4"/>
  <c r="E501" i="4"/>
  <c r="F501" i="4"/>
  <c r="G501" i="4"/>
  <c r="H501" i="4"/>
  <c r="M501" i="4" s="1"/>
  <c r="N501" i="4" s="1"/>
  <c r="O501" i="4" s="1" a="1"/>
  <c r="O501" i="4" s="1"/>
  <c r="R501" i="4"/>
  <c r="S501" i="4"/>
  <c r="T501" i="4"/>
  <c r="U501" i="4"/>
  <c r="V501" i="4"/>
  <c r="W501" i="4"/>
  <c r="X501" i="4"/>
  <c r="Y501" i="4"/>
  <c r="Z501" i="4"/>
  <c r="AA501" i="4"/>
  <c r="AB501" i="4"/>
  <c r="AC501" i="4"/>
  <c r="AD501" i="4"/>
  <c r="AE501" i="4" s="1"/>
  <c r="AF501" i="4"/>
  <c r="AG501" i="4" s="1"/>
  <c r="AH501" i="4"/>
  <c r="AI501" i="4"/>
  <c r="AJ501" i="4"/>
  <c r="AK501" i="4"/>
  <c r="AL501" i="4"/>
  <c r="AN501" i="4"/>
  <c r="AM501" i="4" s="1"/>
  <c r="AO501" i="4"/>
  <c r="AP501" i="4"/>
  <c r="AQ501" i="4"/>
  <c r="AR501" i="4"/>
  <c r="AS501" i="4"/>
  <c r="AT501" i="4"/>
  <c r="AU501" i="4"/>
  <c r="AV501" i="4"/>
  <c r="AW501" i="4"/>
  <c r="AX501" i="4"/>
  <c r="AY501" i="4"/>
  <c r="AZ501" i="4"/>
  <c r="BA501" i="4"/>
  <c r="BB501" i="4"/>
  <c r="BC501" i="4"/>
  <c r="BD501" i="4"/>
  <c r="BE501" i="4"/>
  <c r="BF501" i="4"/>
  <c r="BG501" i="4"/>
  <c r="BH501" i="4"/>
  <c r="BI501" i="4"/>
  <c r="BJ501" i="4"/>
  <c r="BK501" i="4"/>
  <c r="BL501" i="4"/>
  <c r="BM501" i="4"/>
  <c r="BN501" i="4"/>
  <c r="BO501" i="4"/>
  <c r="BP501" i="4"/>
  <c r="BQ501" i="4"/>
  <c r="BR501" i="4"/>
  <c r="BS501" i="4"/>
  <c r="BT501" i="4"/>
  <c r="BU501" i="4"/>
  <c r="BV501" i="4"/>
  <c r="BW501" i="4"/>
  <c r="BX501" i="4"/>
  <c r="BY501" i="4"/>
  <c r="BZ501" i="4"/>
  <c r="CA501" i="4"/>
  <c r="CB501" i="4"/>
  <c r="CC501" i="4"/>
  <c r="CD501" i="4"/>
  <c r="CE501" i="4"/>
  <c r="CF501" i="4"/>
  <c r="CG501" i="4"/>
  <c r="CH501" i="4"/>
  <c r="CI501" i="4"/>
  <c r="CJ501" i="4"/>
  <c r="CK501" i="4"/>
  <c r="CL501" i="4"/>
  <c r="CM501" i="4" s="1"/>
  <c r="CN501" i="4"/>
  <c r="CO501" i="4"/>
  <c r="CP501" i="4"/>
  <c r="CQ501" i="4"/>
  <c r="CR501" i="4"/>
  <c r="CS501" i="4"/>
  <c r="CT501" i="4"/>
  <c r="CU501" i="4"/>
  <c r="CV501" i="4"/>
  <c r="CW501" i="4"/>
  <c r="CX501" i="4"/>
  <c r="CY501" i="4"/>
  <c r="CZ501" i="4"/>
  <c r="DA501" i="4"/>
  <c r="DB501" i="4"/>
  <c r="DC501" i="4"/>
  <c r="DD501" i="4"/>
  <c r="DE501" i="4"/>
  <c r="DF501" i="4"/>
  <c r="DG501" i="4"/>
  <c r="DH501" i="4"/>
  <c r="DI501" i="4"/>
  <c r="DJ501" i="4"/>
  <c r="DK501" i="4"/>
  <c r="DL501" i="4"/>
  <c r="DM501" i="4"/>
  <c r="DN501" i="4"/>
  <c r="DO501" i="4"/>
  <c r="DP501" i="4"/>
  <c r="DQ501" i="4"/>
  <c r="DR501" i="4"/>
  <c r="DS501" i="4"/>
  <c r="DT501" i="4"/>
  <c r="DU501" i="4"/>
  <c r="DV501" i="4"/>
  <c r="DW501" i="4"/>
  <c r="EC501" i="4"/>
  <c r="ED501" i="4"/>
  <c r="EE501" i="4"/>
  <c r="EF501" i="4"/>
  <c r="EG501" i="4"/>
  <c r="EH501" i="4"/>
  <c r="EI501" i="4"/>
  <c r="EJ501" i="4"/>
  <c r="EK501" i="4"/>
  <c r="EL501" i="4"/>
  <c r="EM501" i="4"/>
  <c r="EN501" i="4"/>
  <c r="EO501" i="4"/>
  <c r="EP501" i="4"/>
  <c r="EQ501" i="4"/>
  <c r="ER501" i="4"/>
  <c r="ES501" i="4"/>
  <c r="ET501" i="4"/>
  <c r="EU501" i="4"/>
  <c r="EV501" i="4"/>
  <c r="EW501" i="4"/>
  <c r="B502" i="4"/>
  <c r="C502" i="4"/>
  <c r="D502" i="4"/>
  <c r="E502" i="4"/>
  <c r="F502" i="4"/>
  <c r="G502" i="4"/>
  <c r="H502" i="4"/>
  <c r="M502" i="4" s="1"/>
  <c r="N502" i="4" s="1"/>
  <c r="O502" i="4" s="1" a="1"/>
  <c r="O502" i="4" s="1"/>
  <c r="R502" i="4"/>
  <c r="S502" i="4"/>
  <c r="T502" i="4"/>
  <c r="U502" i="4"/>
  <c r="V502" i="4"/>
  <c r="W502" i="4"/>
  <c r="X502" i="4"/>
  <c r="Y502" i="4"/>
  <c r="Z502" i="4"/>
  <c r="AA502" i="4"/>
  <c r="AB502" i="4"/>
  <c r="AC502" i="4"/>
  <c r="AD502" i="4"/>
  <c r="AE502" i="4" s="1"/>
  <c r="AF502" i="4"/>
  <c r="AG502" i="4" s="1"/>
  <c r="AH502" i="4"/>
  <c r="AI502" i="4"/>
  <c r="AJ502" i="4"/>
  <c r="AK502" i="4"/>
  <c r="AL502" i="4"/>
  <c r="AN502" i="4"/>
  <c r="AM502" i="4" s="1"/>
  <c r="AO502" i="4"/>
  <c r="AP502" i="4"/>
  <c r="AQ502" i="4"/>
  <c r="AR502" i="4"/>
  <c r="AS502" i="4"/>
  <c r="AT502" i="4"/>
  <c r="AU502" i="4"/>
  <c r="AV502" i="4"/>
  <c r="AW502" i="4"/>
  <c r="AX502" i="4"/>
  <c r="AY502" i="4"/>
  <c r="AZ502" i="4"/>
  <c r="BA502" i="4"/>
  <c r="BB502" i="4"/>
  <c r="BC502" i="4"/>
  <c r="BD502" i="4"/>
  <c r="BE502" i="4"/>
  <c r="BF502" i="4"/>
  <c r="BG502" i="4"/>
  <c r="BH502" i="4"/>
  <c r="BI502" i="4"/>
  <c r="BJ502" i="4"/>
  <c r="BK502" i="4"/>
  <c r="BL502" i="4"/>
  <c r="BM502" i="4"/>
  <c r="BN502" i="4"/>
  <c r="BO502" i="4"/>
  <c r="BP502" i="4"/>
  <c r="BQ502" i="4"/>
  <c r="BR502" i="4"/>
  <c r="BS502" i="4"/>
  <c r="BT502" i="4"/>
  <c r="BU502" i="4"/>
  <c r="BV502" i="4"/>
  <c r="BW502" i="4"/>
  <c r="BX502" i="4"/>
  <c r="BY502" i="4"/>
  <c r="BZ502" i="4"/>
  <c r="CA502" i="4"/>
  <c r="CB502" i="4"/>
  <c r="CC502" i="4"/>
  <c r="CD502" i="4"/>
  <c r="CE502" i="4"/>
  <c r="CF502" i="4"/>
  <c r="CG502" i="4"/>
  <c r="CH502" i="4"/>
  <c r="CI502" i="4"/>
  <c r="CJ502" i="4"/>
  <c r="CK502" i="4"/>
  <c r="CL502" i="4"/>
  <c r="CM502" i="4" s="1"/>
  <c r="CN502" i="4"/>
  <c r="CO502" i="4"/>
  <c r="CP502" i="4"/>
  <c r="CQ502" i="4"/>
  <c r="CR502" i="4"/>
  <c r="CS502" i="4"/>
  <c r="CT502" i="4"/>
  <c r="CU502" i="4"/>
  <c r="CV502" i="4"/>
  <c r="CW502" i="4"/>
  <c r="CX502" i="4"/>
  <c r="CY502" i="4"/>
  <c r="CZ502" i="4"/>
  <c r="DA502" i="4"/>
  <c r="DB502" i="4"/>
  <c r="DC502" i="4"/>
  <c r="DD502" i="4"/>
  <c r="DE502" i="4"/>
  <c r="DF502" i="4"/>
  <c r="DG502" i="4"/>
  <c r="DH502" i="4"/>
  <c r="DI502" i="4"/>
  <c r="DJ502" i="4"/>
  <c r="DK502" i="4"/>
  <c r="DL502" i="4"/>
  <c r="DM502" i="4"/>
  <c r="DN502" i="4"/>
  <c r="DO502" i="4"/>
  <c r="DP502" i="4"/>
  <c r="DQ502" i="4"/>
  <c r="DR502" i="4"/>
  <c r="DS502" i="4"/>
  <c r="DT502" i="4"/>
  <c r="DU502" i="4"/>
  <c r="DV502" i="4"/>
  <c r="DW502" i="4"/>
  <c r="EC502" i="4"/>
  <c r="ED502" i="4"/>
  <c r="EE502" i="4"/>
  <c r="EF502" i="4"/>
  <c r="EG502" i="4"/>
  <c r="EH502" i="4"/>
  <c r="EI502" i="4"/>
  <c r="EJ502" i="4"/>
  <c r="EK502" i="4"/>
  <c r="EL502" i="4"/>
  <c r="EM502" i="4"/>
  <c r="EN502" i="4"/>
  <c r="EO502" i="4"/>
  <c r="EP502" i="4"/>
  <c r="EQ502" i="4"/>
  <c r="ER502" i="4"/>
  <c r="ES502" i="4"/>
  <c r="ET502" i="4"/>
  <c r="EU502" i="4"/>
  <c r="EV502" i="4"/>
  <c r="EW502" i="4"/>
  <c r="B503" i="4"/>
  <c r="C503" i="4"/>
  <c r="D503" i="4"/>
  <c r="E503" i="4"/>
  <c r="F503" i="4"/>
  <c r="G503" i="4"/>
  <c r="H503" i="4"/>
  <c r="M503" i="4" s="1"/>
  <c r="N503" i="4" s="1"/>
  <c r="O503" i="4" s="1" a="1"/>
  <c r="O503" i="4" s="1"/>
  <c r="R503" i="4"/>
  <c r="S503" i="4"/>
  <c r="T503" i="4"/>
  <c r="U503" i="4"/>
  <c r="V503" i="4"/>
  <c r="W503" i="4"/>
  <c r="X503" i="4"/>
  <c r="Y503" i="4"/>
  <c r="Z503" i="4"/>
  <c r="AA503" i="4"/>
  <c r="AB503" i="4"/>
  <c r="AC503" i="4"/>
  <c r="AD503" i="4"/>
  <c r="AE503" i="4" s="1"/>
  <c r="AF503" i="4"/>
  <c r="AG503" i="4" s="1"/>
  <c r="AH503" i="4"/>
  <c r="AI503" i="4"/>
  <c r="AJ503" i="4"/>
  <c r="AK503" i="4"/>
  <c r="AL503" i="4"/>
  <c r="AN503" i="4"/>
  <c r="AM503" i="4" s="1"/>
  <c r="AO503" i="4"/>
  <c r="AP503" i="4"/>
  <c r="AQ503" i="4"/>
  <c r="AR503" i="4"/>
  <c r="AS503" i="4"/>
  <c r="AT503" i="4"/>
  <c r="AU503" i="4"/>
  <c r="AV503" i="4"/>
  <c r="AW503" i="4"/>
  <c r="AX503" i="4"/>
  <c r="AY503" i="4"/>
  <c r="AZ503" i="4"/>
  <c r="BA503" i="4"/>
  <c r="BB503" i="4"/>
  <c r="BC503" i="4"/>
  <c r="BD503" i="4"/>
  <c r="BE503" i="4"/>
  <c r="BF503" i="4"/>
  <c r="BG503" i="4"/>
  <c r="BH503" i="4"/>
  <c r="BI503" i="4"/>
  <c r="BJ503" i="4"/>
  <c r="BK503" i="4"/>
  <c r="BL503" i="4"/>
  <c r="BM503" i="4"/>
  <c r="BN503" i="4"/>
  <c r="BO503" i="4"/>
  <c r="BP503" i="4"/>
  <c r="BQ503" i="4"/>
  <c r="BR503" i="4"/>
  <c r="BS503" i="4"/>
  <c r="BT503" i="4"/>
  <c r="BU503" i="4"/>
  <c r="BV503" i="4"/>
  <c r="BW503" i="4"/>
  <c r="BX503" i="4"/>
  <c r="BY503" i="4"/>
  <c r="BZ503" i="4"/>
  <c r="CA503" i="4"/>
  <c r="CB503" i="4"/>
  <c r="CC503" i="4"/>
  <c r="CD503" i="4"/>
  <c r="CE503" i="4"/>
  <c r="CF503" i="4"/>
  <c r="CG503" i="4"/>
  <c r="CH503" i="4"/>
  <c r="CI503" i="4"/>
  <c r="CJ503" i="4"/>
  <c r="CK503" i="4"/>
  <c r="CL503" i="4"/>
  <c r="CM503" i="4" s="1"/>
  <c r="CN503" i="4"/>
  <c r="CO503" i="4"/>
  <c r="CP503" i="4"/>
  <c r="CQ503" i="4"/>
  <c r="CR503" i="4"/>
  <c r="CS503" i="4"/>
  <c r="CT503" i="4"/>
  <c r="CU503" i="4"/>
  <c r="CV503" i="4"/>
  <c r="CW503" i="4"/>
  <c r="CX503" i="4"/>
  <c r="CY503" i="4"/>
  <c r="CZ503" i="4"/>
  <c r="DA503" i="4"/>
  <c r="DB503" i="4"/>
  <c r="DC503" i="4"/>
  <c r="DD503" i="4"/>
  <c r="DE503" i="4"/>
  <c r="DF503" i="4"/>
  <c r="DG503" i="4"/>
  <c r="DH503" i="4"/>
  <c r="DI503" i="4"/>
  <c r="DJ503" i="4"/>
  <c r="DK503" i="4"/>
  <c r="DL503" i="4"/>
  <c r="DM503" i="4"/>
  <c r="DN503" i="4"/>
  <c r="DO503" i="4"/>
  <c r="DP503" i="4"/>
  <c r="DQ503" i="4"/>
  <c r="DR503" i="4"/>
  <c r="DS503" i="4"/>
  <c r="DT503" i="4"/>
  <c r="DU503" i="4"/>
  <c r="DV503" i="4"/>
  <c r="DW503" i="4"/>
  <c r="EC503" i="4"/>
  <c r="ED503" i="4"/>
  <c r="EE503" i="4"/>
  <c r="EF503" i="4"/>
  <c r="EG503" i="4"/>
  <c r="EH503" i="4"/>
  <c r="EI503" i="4"/>
  <c r="EJ503" i="4"/>
  <c r="EK503" i="4"/>
  <c r="EL503" i="4"/>
  <c r="EM503" i="4"/>
  <c r="EN503" i="4"/>
  <c r="EO503" i="4"/>
  <c r="EP503" i="4"/>
  <c r="EQ503" i="4"/>
  <c r="ER503" i="4"/>
  <c r="ES503" i="4"/>
  <c r="ET503" i="4"/>
  <c r="EU503" i="4"/>
  <c r="EV503" i="4"/>
  <c r="EW503" i="4"/>
  <c r="B504" i="4"/>
  <c r="C504" i="4"/>
  <c r="D504" i="4"/>
  <c r="E504" i="4"/>
  <c r="F504" i="4"/>
  <c r="G504" i="4"/>
  <c r="H504" i="4"/>
  <c r="M504" i="4" s="1"/>
  <c r="N504" i="4" s="1"/>
  <c r="O504" i="4" s="1" a="1"/>
  <c r="O504" i="4" s="1"/>
  <c r="R504" i="4"/>
  <c r="S504" i="4"/>
  <c r="T504" i="4"/>
  <c r="U504" i="4"/>
  <c r="V504" i="4"/>
  <c r="W504" i="4"/>
  <c r="X504" i="4"/>
  <c r="Y504" i="4"/>
  <c r="Z504" i="4"/>
  <c r="AA504" i="4"/>
  <c r="AB504" i="4"/>
  <c r="AC504" i="4"/>
  <c r="AD504" i="4"/>
  <c r="AE504" i="4" s="1"/>
  <c r="AF504" i="4"/>
  <c r="AG504" i="4" s="1"/>
  <c r="AH504" i="4"/>
  <c r="AI504" i="4"/>
  <c r="AJ504" i="4"/>
  <c r="AK504" i="4"/>
  <c r="AL504" i="4"/>
  <c r="AN504" i="4"/>
  <c r="AM504" i="4" s="1"/>
  <c r="AO504" i="4"/>
  <c r="AP504" i="4"/>
  <c r="AQ504" i="4"/>
  <c r="AR504" i="4"/>
  <c r="AS504" i="4"/>
  <c r="AT504" i="4"/>
  <c r="AU504" i="4"/>
  <c r="AV504" i="4"/>
  <c r="AW504" i="4"/>
  <c r="AX504" i="4"/>
  <c r="AY504" i="4"/>
  <c r="AZ504" i="4"/>
  <c r="BA504" i="4"/>
  <c r="BB504" i="4"/>
  <c r="BC504" i="4"/>
  <c r="BD504" i="4"/>
  <c r="BE504" i="4"/>
  <c r="BF504" i="4"/>
  <c r="BG504" i="4"/>
  <c r="BH504" i="4"/>
  <c r="BI504" i="4"/>
  <c r="BJ504" i="4"/>
  <c r="BK504" i="4"/>
  <c r="BL504" i="4"/>
  <c r="BM504" i="4"/>
  <c r="BN504" i="4"/>
  <c r="BO504" i="4"/>
  <c r="BP504" i="4"/>
  <c r="BQ504" i="4"/>
  <c r="BR504" i="4"/>
  <c r="BS504" i="4"/>
  <c r="BT504" i="4"/>
  <c r="BU504" i="4"/>
  <c r="BV504" i="4"/>
  <c r="BW504" i="4"/>
  <c r="BX504" i="4"/>
  <c r="BY504" i="4"/>
  <c r="BZ504" i="4"/>
  <c r="CA504" i="4"/>
  <c r="CB504" i="4"/>
  <c r="CC504" i="4"/>
  <c r="CD504" i="4"/>
  <c r="CE504" i="4"/>
  <c r="CF504" i="4"/>
  <c r="CG504" i="4"/>
  <c r="CH504" i="4"/>
  <c r="CI504" i="4"/>
  <c r="CJ504" i="4"/>
  <c r="CK504" i="4"/>
  <c r="CL504" i="4"/>
  <c r="CM504" i="4" s="1"/>
  <c r="CN504" i="4"/>
  <c r="CO504" i="4"/>
  <c r="CP504" i="4"/>
  <c r="CQ504" i="4"/>
  <c r="CR504" i="4"/>
  <c r="CS504" i="4"/>
  <c r="CT504" i="4"/>
  <c r="CU504" i="4"/>
  <c r="CV504" i="4"/>
  <c r="CW504" i="4"/>
  <c r="CX504" i="4"/>
  <c r="CY504" i="4"/>
  <c r="CZ504" i="4"/>
  <c r="DA504" i="4"/>
  <c r="DB504" i="4"/>
  <c r="DC504" i="4"/>
  <c r="DD504" i="4"/>
  <c r="DE504" i="4"/>
  <c r="DF504" i="4"/>
  <c r="DG504" i="4"/>
  <c r="DH504" i="4"/>
  <c r="DI504" i="4"/>
  <c r="DJ504" i="4"/>
  <c r="DK504" i="4"/>
  <c r="DL504" i="4"/>
  <c r="DM504" i="4"/>
  <c r="DN504" i="4"/>
  <c r="DO504" i="4"/>
  <c r="DP504" i="4"/>
  <c r="DQ504" i="4"/>
  <c r="DR504" i="4"/>
  <c r="DS504" i="4"/>
  <c r="DT504" i="4"/>
  <c r="DU504" i="4"/>
  <c r="DV504" i="4"/>
  <c r="DW504" i="4"/>
  <c r="EC504" i="4"/>
  <c r="ED504" i="4"/>
  <c r="EE504" i="4"/>
  <c r="EF504" i="4"/>
  <c r="EG504" i="4"/>
  <c r="EH504" i="4"/>
  <c r="EI504" i="4"/>
  <c r="EJ504" i="4"/>
  <c r="EK504" i="4"/>
  <c r="EL504" i="4"/>
  <c r="EM504" i="4"/>
  <c r="EN504" i="4"/>
  <c r="EO504" i="4"/>
  <c r="EP504" i="4"/>
  <c r="EQ504" i="4"/>
  <c r="ER504" i="4"/>
  <c r="ES504" i="4"/>
  <c r="ET504" i="4"/>
  <c r="EU504" i="4"/>
  <c r="EV504" i="4"/>
  <c r="EW504" i="4"/>
  <c r="B505" i="4"/>
  <c r="C505" i="4"/>
  <c r="D505" i="4"/>
  <c r="E505" i="4"/>
  <c r="F505" i="4"/>
  <c r="G505" i="4"/>
  <c r="H505" i="4"/>
  <c r="M505" i="4" s="1"/>
  <c r="N505" i="4" s="1"/>
  <c r="O505" i="4" s="1" a="1"/>
  <c r="O505" i="4" s="1"/>
  <c r="R505" i="4"/>
  <c r="S505" i="4"/>
  <c r="T505" i="4"/>
  <c r="U505" i="4"/>
  <c r="V505" i="4"/>
  <c r="W505" i="4"/>
  <c r="X505" i="4"/>
  <c r="Y505" i="4"/>
  <c r="Z505" i="4"/>
  <c r="AA505" i="4"/>
  <c r="AB505" i="4"/>
  <c r="AC505" i="4"/>
  <c r="AD505" i="4"/>
  <c r="AE505" i="4" s="1"/>
  <c r="AF505" i="4"/>
  <c r="AG505" i="4" s="1"/>
  <c r="AH505" i="4"/>
  <c r="AI505" i="4"/>
  <c r="AJ505" i="4"/>
  <c r="AK505" i="4"/>
  <c r="AL505" i="4"/>
  <c r="AN505" i="4"/>
  <c r="AM505" i="4" s="1"/>
  <c r="AO505" i="4"/>
  <c r="AP505" i="4"/>
  <c r="AQ505" i="4"/>
  <c r="AR505" i="4"/>
  <c r="AS505" i="4"/>
  <c r="AT505" i="4"/>
  <c r="AU505" i="4"/>
  <c r="AV505" i="4"/>
  <c r="AW505" i="4"/>
  <c r="AX505" i="4"/>
  <c r="AY505" i="4"/>
  <c r="AZ505" i="4"/>
  <c r="BA505" i="4"/>
  <c r="BB505" i="4"/>
  <c r="BC505" i="4"/>
  <c r="BD505" i="4"/>
  <c r="BE505" i="4"/>
  <c r="BF505" i="4"/>
  <c r="BG505" i="4"/>
  <c r="BH505" i="4"/>
  <c r="BI505" i="4"/>
  <c r="BJ505" i="4"/>
  <c r="BK505" i="4"/>
  <c r="BL505" i="4"/>
  <c r="BM505" i="4"/>
  <c r="BN505" i="4"/>
  <c r="BO505" i="4"/>
  <c r="BP505" i="4"/>
  <c r="BQ505" i="4"/>
  <c r="BR505" i="4"/>
  <c r="BS505" i="4"/>
  <c r="BT505" i="4"/>
  <c r="BU505" i="4"/>
  <c r="BV505" i="4"/>
  <c r="BW505" i="4"/>
  <c r="BX505" i="4"/>
  <c r="BY505" i="4"/>
  <c r="BZ505" i="4"/>
  <c r="CA505" i="4"/>
  <c r="CB505" i="4"/>
  <c r="CC505" i="4"/>
  <c r="CD505" i="4"/>
  <c r="CE505" i="4"/>
  <c r="CF505" i="4"/>
  <c r="CG505" i="4"/>
  <c r="CH505" i="4"/>
  <c r="CI505" i="4"/>
  <c r="CJ505" i="4"/>
  <c r="CK505" i="4"/>
  <c r="CL505" i="4"/>
  <c r="CM505" i="4" s="1"/>
  <c r="CN505" i="4"/>
  <c r="CO505" i="4"/>
  <c r="CP505" i="4"/>
  <c r="CQ505" i="4"/>
  <c r="CR505" i="4"/>
  <c r="CS505" i="4"/>
  <c r="CT505" i="4"/>
  <c r="CU505" i="4"/>
  <c r="CV505" i="4"/>
  <c r="CW505" i="4"/>
  <c r="CX505" i="4"/>
  <c r="CY505" i="4"/>
  <c r="CZ505" i="4"/>
  <c r="DA505" i="4"/>
  <c r="DB505" i="4"/>
  <c r="DC505" i="4"/>
  <c r="DD505" i="4"/>
  <c r="DE505" i="4"/>
  <c r="DF505" i="4"/>
  <c r="DG505" i="4"/>
  <c r="DH505" i="4"/>
  <c r="DI505" i="4"/>
  <c r="DJ505" i="4"/>
  <c r="DK505" i="4"/>
  <c r="DL505" i="4"/>
  <c r="DM505" i="4"/>
  <c r="DN505" i="4"/>
  <c r="DO505" i="4"/>
  <c r="DP505" i="4"/>
  <c r="DQ505" i="4"/>
  <c r="DR505" i="4"/>
  <c r="DS505" i="4"/>
  <c r="DT505" i="4"/>
  <c r="DU505" i="4"/>
  <c r="DV505" i="4"/>
  <c r="DW505" i="4"/>
  <c r="EC505" i="4"/>
  <c r="ED505" i="4"/>
  <c r="EE505" i="4"/>
  <c r="EF505" i="4"/>
  <c r="EG505" i="4"/>
  <c r="EH505" i="4"/>
  <c r="EI505" i="4"/>
  <c r="EJ505" i="4"/>
  <c r="EK505" i="4"/>
  <c r="EL505" i="4"/>
  <c r="EM505" i="4"/>
  <c r="EN505" i="4"/>
  <c r="EO505" i="4"/>
  <c r="EP505" i="4"/>
  <c r="EQ505" i="4"/>
  <c r="ER505" i="4"/>
  <c r="ES505" i="4"/>
  <c r="ET505" i="4"/>
  <c r="EU505" i="4"/>
  <c r="EV505" i="4"/>
  <c r="EW505" i="4"/>
  <c r="B506" i="4"/>
  <c r="C506" i="4"/>
  <c r="D506" i="4"/>
  <c r="E506" i="4"/>
  <c r="F506" i="4"/>
  <c r="G506" i="4"/>
  <c r="H506" i="4"/>
  <c r="M506" i="4" s="1"/>
  <c r="N506" i="4" s="1"/>
  <c r="O506" i="4" s="1" a="1"/>
  <c r="O506" i="4" s="1"/>
  <c r="R506" i="4"/>
  <c r="S506" i="4"/>
  <c r="T506" i="4"/>
  <c r="U506" i="4"/>
  <c r="V506" i="4"/>
  <c r="W506" i="4"/>
  <c r="X506" i="4"/>
  <c r="Y506" i="4"/>
  <c r="Z506" i="4"/>
  <c r="AA506" i="4"/>
  <c r="AB506" i="4"/>
  <c r="AC506" i="4"/>
  <c r="AD506" i="4"/>
  <c r="AE506" i="4" s="1"/>
  <c r="AF506" i="4"/>
  <c r="AG506" i="4" s="1"/>
  <c r="AH506" i="4"/>
  <c r="AI506" i="4"/>
  <c r="AJ506" i="4"/>
  <c r="AK506" i="4"/>
  <c r="AL506" i="4"/>
  <c r="AN506" i="4"/>
  <c r="AM506" i="4" s="1"/>
  <c r="AO506" i="4"/>
  <c r="AP506" i="4"/>
  <c r="AQ506" i="4"/>
  <c r="AR506" i="4"/>
  <c r="AS506" i="4"/>
  <c r="AT506" i="4"/>
  <c r="AU506" i="4"/>
  <c r="AV506" i="4"/>
  <c r="AW506" i="4"/>
  <c r="AX506" i="4"/>
  <c r="AY506" i="4"/>
  <c r="AZ506" i="4"/>
  <c r="BA506" i="4"/>
  <c r="BB506" i="4"/>
  <c r="BC506" i="4"/>
  <c r="BD506" i="4"/>
  <c r="BE506" i="4"/>
  <c r="BF506" i="4"/>
  <c r="BG506" i="4"/>
  <c r="BH506" i="4"/>
  <c r="BI506" i="4"/>
  <c r="BJ506" i="4"/>
  <c r="BK506" i="4"/>
  <c r="BL506" i="4"/>
  <c r="BM506" i="4"/>
  <c r="BN506" i="4"/>
  <c r="BO506" i="4"/>
  <c r="BP506" i="4"/>
  <c r="BQ506" i="4"/>
  <c r="BR506" i="4"/>
  <c r="BS506" i="4"/>
  <c r="BT506" i="4"/>
  <c r="BU506" i="4"/>
  <c r="BV506" i="4"/>
  <c r="BW506" i="4"/>
  <c r="BX506" i="4"/>
  <c r="BY506" i="4"/>
  <c r="BZ506" i="4"/>
  <c r="CA506" i="4"/>
  <c r="CB506" i="4"/>
  <c r="CC506" i="4"/>
  <c r="CD506" i="4"/>
  <c r="CE506" i="4"/>
  <c r="CF506" i="4"/>
  <c r="CG506" i="4"/>
  <c r="CH506" i="4"/>
  <c r="CI506" i="4"/>
  <c r="CJ506" i="4"/>
  <c r="CK506" i="4"/>
  <c r="CL506" i="4"/>
  <c r="CM506" i="4" s="1"/>
  <c r="CN506" i="4"/>
  <c r="CO506" i="4"/>
  <c r="CP506" i="4"/>
  <c r="CQ506" i="4"/>
  <c r="CR506" i="4"/>
  <c r="CS506" i="4"/>
  <c r="CT506" i="4"/>
  <c r="CU506" i="4"/>
  <c r="CV506" i="4"/>
  <c r="CW506" i="4"/>
  <c r="CX506" i="4"/>
  <c r="CY506" i="4"/>
  <c r="CZ506" i="4"/>
  <c r="DA506" i="4"/>
  <c r="DB506" i="4"/>
  <c r="DC506" i="4"/>
  <c r="DD506" i="4"/>
  <c r="DE506" i="4"/>
  <c r="DF506" i="4"/>
  <c r="DG506" i="4"/>
  <c r="DH506" i="4"/>
  <c r="DI506" i="4"/>
  <c r="DJ506" i="4"/>
  <c r="DK506" i="4"/>
  <c r="DL506" i="4"/>
  <c r="DM506" i="4"/>
  <c r="DN506" i="4"/>
  <c r="DO506" i="4"/>
  <c r="DP506" i="4"/>
  <c r="DQ506" i="4"/>
  <c r="DR506" i="4"/>
  <c r="DS506" i="4"/>
  <c r="DT506" i="4"/>
  <c r="DU506" i="4"/>
  <c r="DV506" i="4"/>
  <c r="DW506" i="4"/>
  <c r="EC506" i="4"/>
  <c r="ED506" i="4"/>
  <c r="EE506" i="4"/>
  <c r="EF506" i="4"/>
  <c r="EG506" i="4"/>
  <c r="EH506" i="4"/>
  <c r="EI506" i="4"/>
  <c r="EJ506" i="4"/>
  <c r="EK506" i="4"/>
  <c r="EL506" i="4"/>
  <c r="EM506" i="4"/>
  <c r="EN506" i="4"/>
  <c r="EO506" i="4"/>
  <c r="EP506" i="4"/>
  <c r="EQ506" i="4"/>
  <c r="ER506" i="4"/>
  <c r="ES506" i="4"/>
  <c r="ET506" i="4"/>
  <c r="EU506" i="4"/>
  <c r="EV506" i="4"/>
  <c r="EW506" i="4"/>
  <c r="B507" i="4"/>
  <c r="C507" i="4"/>
  <c r="D507" i="4"/>
  <c r="E507" i="4"/>
  <c r="F507" i="4"/>
  <c r="G507" i="4"/>
  <c r="H507" i="4"/>
  <c r="M507" i="4" s="1"/>
  <c r="N507" i="4" s="1"/>
  <c r="O507" i="4" s="1" a="1"/>
  <c r="O507" i="4" s="1"/>
  <c r="R507" i="4"/>
  <c r="S507" i="4"/>
  <c r="T507" i="4"/>
  <c r="U507" i="4"/>
  <c r="V507" i="4"/>
  <c r="W507" i="4"/>
  <c r="X507" i="4"/>
  <c r="Y507" i="4"/>
  <c r="Z507" i="4"/>
  <c r="AA507" i="4"/>
  <c r="AB507" i="4"/>
  <c r="AC507" i="4"/>
  <c r="AD507" i="4"/>
  <c r="AE507" i="4" s="1"/>
  <c r="AF507" i="4"/>
  <c r="AG507" i="4" s="1"/>
  <c r="AH507" i="4"/>
  <c r="AI507" i="4"/>
  <c r="AJ507" i="4"/>
  <c r="AK507" i="4"/>
  <c r="AL507" i="4"/>
  <c r="AN507" i="4"/>
  <c r="AM507" i="4" s="1"/>
  <c r="AO507" i="4"/>
  <c r="AP507" i="4"/>
  <c r="AQ507" i="4"/>
  <c r="AR507" i="4"/>
  <c r="AS507" i="4"/>
  <c r="AT507" i="4"/>
  <c r="AU507" i="4"/>
  <c r="AV507" i="4"/>
  <c r="AW507" i="4"/>
  <c r="AX507" i="4"/>
  <c r="AY507" i="4"/>
  <c r="AZ507" i="4"/>
  <c r="BA507" i="4"/>
  <c r="BB507" i="4"/>
  <c r="BC507" i="4"/>
  <c r="BD507" i="4"/>
  <c r="BE507" i="4"/>
  <c r="BF507" i="4"/>
  <c r="BG507" i="4"/>
  <c r="BH507" i="4"/>
  <c r="BI507" i="4"/>
  <c r="BJ507" i="4"/>
  <c r="BK507" i="4"/>
  <c r="BL507" i="4"/>
  <c r="BM507" i="4"/>
  <c r="BN507" i="4"/>
  <c r="BO507" i="4"/>
  <c r="BP507" i="4"/>
  <c r="BQ507" i="4"/>
  <c r="BR507" i="4"/>
  <c r="BS507" i="4"/>
  <c r="BT507" i="4"/>
  <c r="BU507" i="4"/>
  <c r="BV507" i="4"/>
  <c r="BW507" i="4"/>
  <c r="BX507" i="4"/>
  <c r="BY507" i="4"/>
  <c r="BZ507" i="4"/>
  <c r="CA507" i="4"/>
  <c r="CB507" i="4"/>
  <c r="CC507" i="4"/>
  <c r="CD507" i="4"/>
  <c r="CE507" i="4"/>
  <c r="CF507" i="4"/>
  <c r="CG507" i="4"/>
  <c r="CH507" i="4"/>
  <c r="CI507" i="4"/>
  <c r="CJ507" i="4"/>
  <c r="CK507" i="4"/>
  <c r="CL507" i="4"/>
  <c r="CM507" i="4" s="1"/>
  <c r="CN507" i="4"/>
  <c r="CO507" i="4"/>
  <c r="CP507" i="4"/>
  <c r="CQ507" i="4"/>
  <c r="CR507" i="4"/>
  <c r="CS507" i="4"/>
  <c r="CT507" i="4"/>
  <c r="CU507" i="4"/>
  <c r="CV507" i="4"/>
  <c r="CW507" i="4"/>
  <c r="CX507" i="4"/>
  <c r="CY507" i="4"/>
  <c r="CZ507" i="4"/>
  <c r="DA507" i="4"/>
  <c r="DB507" i="4"/>
  <c r="DC507" i="4"/>
  <c r="DD507" i="4"/>
  <c r="DE507" i="4"/>
  <c r="DF507" i="4"/>
  <c r="DG507" i="4"/>
  <c r="DH507" i="4"/>
  <c r="DI507" i="4"/>
  <c r="DJ507" i="4"/>
  <c r="DK507" i="4"/>
  <c r="DL507" i="4"/>
  <c r="DM507" i="4"/>
  <c r="DN507" i="4"/>
  <c r="DO507" i="4"/>
  <c r="DP507" i="4"/>
  <c r="DQ507" i="4"/>
  <c r="DR507" i="4"/>
  <c r="DS507" i="4"/>
  <c r="DT507" i="4"/>
  <c r="DU507" i="4"/>
  <c r="DV507" i="4"/>
  <c r="DW507" i="4"/>
  <c r="EC507" i="4"/>
  <c r="ED507" i="4"/>
  <c r="EE507" i="4"/>
  <c r="EF507" i="4"/>
  <c r="EG507" i="4"/>
  <c r="EH507" i="4"/>
  <c r="EI507" i="4"/>
  <c r="EJ507" i="4"/>
  <c r="EK507" i="4"/>
  <c r="EL507" i="4"/>
  <c r="EM507" i="4"/>
  <c r="EN507" i="4"/>
  <c r="EO507" i="4"/>
  <c r="EP507" i="4"/>
  <c r="EQ507" i="4"/>
  <c r="ER507" i="4"/>
  <c r="ES507" i="4"/>
  <c r="ET507" i="4"/>
  <c r="EU507" i="4"/>
  <c r="EV507" i="4"/>
  <c r="EW507" i="4"/>
  <c r="B508" i="4"/>
  <c r="C508" i="4"/>
  <c r="D508" i="4"/>
  <c r="E508" i="4"/>
  <c r="F508" i="4"/>
  <c r="G508" i="4"/>
  <c r="H508" i="4"/>
  <c r="M508" i="4" s="1"/>
  <c r="N508" i="4" s="1"/>
  <c r="O508" i="4" s="1" a="1"/>
  <c r="O508" i="4" s="1"/>
  <c r="R508" i="4"/>
  <c r="S508" i="4"/>
  <c r="T508" i="4"/>
  <c r="U508" i="4"/>
  <c r="V508" i="4"/>
  <c r="W508" i="4"/>
  <c r="X508" i="4"/>
  <c r="Y508" i="4"/>
  <c r="Z508" i="4"/>
  <c r="AA508" i="4"/>
  <c r="AB508" i="4"/>
  <c r="AC508" i="4"/>
  <c r="AD508" i="4"/>
  <c r="AE508" i="4" s="1"/>
  <c r="AF508" i="4"/>
  <c r="AG508" i="4" s="1"/>
  <c r="AH508" i="4"/>
  <c r="AI508" i="4"/>
  <c r="AJ508" i="4"/>
  <c r="AK508" i="4"/>
  <c r="AL508" i="4"/>
  <c r="AN508" i="4"/>
  <c r="AM508" i="4" s="1"/>
  <c r="AO508" i="4"/>
  <c r="AP508" i="4"/>
  <c r="AQ508" i="4"/>
  <c r="AR508" i="4"/>
  <c r="AS508" i="4"/>
  <c r="AT508" i="4"/>
  <c r="AU508" i="4"/>
  <c r="AV508" i="4"/>
  <c r="AW508" i="4"/>
  <c r="AX508" i="4"/>
  <c r="AY508" i="4"/>
  <c r="AZ508" i="4"/>
  <c r="BA508" i="4"/>
  <c r="BB508" i="4"/>
  <c r="BC508" i="4"/>
  <c r="BD508" i="4"/>
  <c r="BE508" i="4"/>
  <c r="BF508" i="4"/>
  <c r="BG508" i="4"/>
  <c r="BH508" i="4"/>
  <c r="BI508" i="4"/>
  <c r="BJ508" i="4"/>
  <c r="BK508" i="4"/>
  <c r="BL508" i="4"/>
  <c r="BM508" i="4"/>
  <c r="BN508" i="4"/>
  <c r="BO508" i="4"/>
  <c r="BP508" i="4"/>
  <c r="BQ508" i="4"/>
  <c r="BR508" i="4"/>
  <c r="BS508" i="4"/>
  <c r="BT508" i="4"/>
  <c r="BU508" i="4"/>
  <c r="BV508" i="4"/>
  <c r="BW508" i="4"/>
  <c r="BX508" i="4"/>
  <c r="BY508" i="4"/>
  <c r="BZ508" i="4"/>
  <c r="CA508" i="4"/>
  <c r="CB508" i="4"/>
  <c r="CC508" i="4"/>
  <c r="CD508" i="4"/>
  <c r="CE508" i="4"/>
  <c r="CF508" i="4"/>
  <c r="CG508" i="4"/>
  <c r="CH508" i="4"/>
  <c r="CI508" i="4"/>
  <c r="CJ508" i="4"/>
  <c r="CK508" i="4"/>
  <c r="CL508" i="4"/>
  <c r="CM508" i="4" s="1"/>
  <c r="CN508" i="4"/>
  <c r="CO508" i="4"/>
  <c r="CP508" i="4"/>
  <c r="CQ508" i="4"/>
  <c r="CR508" i="4"/>
  <c r="CS508" i="4"/>
  <c r="CT508" i="4"/>
  <c r="CU508" i="4"/>
  <c r="CV508" i="4"/>
  <c r="CW508" i="4"/>
  <c r="CX508" i="4"/>
  <c r="CY508" i="4"/>
  <c r="CZ508" i="4"/>
  <c r="DA508" i="4"/>
  <c r="DB508" i="4"/>
  <c r="DC508" i="4"/>
  <c r="DD508" i="4"/>
  <c r="DE508" i="4"/>
  <c r="DF508" i="4"/>
  <c r="DG508" i="4"/>
  <c r="DH508" i="4"/>
  <c r="DI508" i="4"/>
  <c r="DJ508" i="4"/>
  <c r="DK508" i="4"/>
  <c r="DL508" i="4"/>
  <c r="DM508" i="4"/>
  <c r="DN508" i="4"/>
  <c r="DO508" i="4"/>
  <c r="DP508" i="4"/>
  <c r="DQ508" i="4"/>
  <c r="DR508" i="4"/>
  <c r="DS508" i="4"/>
  <c r="DT508" i="4"/>
  <c r="DU508" i="4"/>
  <c r="DV508" i="4"/>
  <c r="DW508" i="4"/>
  <c r="EC508" i="4"/>
  <c r="ED508" i="4"/>
  <c r="EE508" i="4"/>
  <c r="EF508" i="4"/>
  <c r="EG508" i="4"/>
  <c r="EH508" i="4"/>
  <c r="EI508" i="4"/>
  <c r="EJ508" i="4"/>
  <c r="EK508" i="4"/>
  <c r="EL508" i="4"/>
  <c r="EM508" i="4"/>
  <c r="EN508" i="4"/>
  <c r="EO508" i="4"/>
  <c r="EP508" i="4"/>
  <c r="EQ508" i="4"/>
  <c r="ER508" i="4"/>
  <c r="ES508" i="4"/>
  <c r="ET508" i="4"/>
  <c r="EU508" i="4"/>
  <c r="EV508" i="4"/>
  <c r="EW508" i="4"/>
  <c r="B509" i="4"/>
  <c r="C509" i="4"/>
  <c r="D509" i="4"/>
  <c r="E509" i="4"/>
  <c r="F509" i="4"/>
  <c r="G509" i="4"/>
  <c r="H509" i="4"/>
  <c r="M509" i="4" s="1"/>
  <c r="N509" i="4" s="1"/>
  <c r="O509" i="4" s="1" a="1"/>
  <c r="O509" i="4" s="1"/>
  <c r="R509" i="4"/>
  <c r="S509" i="4"/>
  <c r="T509" i="4"/>
  <c r="U509" i="4"/>
  <c r="V509" i="4"/>
  <c r="W509" i="4"/>
  <c r="X509" i="4"/>
  <c r="Y509" i="4"/>
  <c r="Z509" i="4"/>
  <c r="AA509" i="4"/>
  <c r="AB509" i="4"/>
  <c r="AC509" i="4"/>
  <c r="AD509" i="4"/>
  <c r="AE509" i="4" s="1"/>
  <c r="AF509" i="4"/>
  <c r="AG509" i="4" s="1"/>
  <c r="AH509" i="4"/>
  <c r="AI509" i="4"/>
  <c r="AJ509" i="4"/>
  <c r="AK509" i="4"/>
  <c r="AL509" i="4"/>
  <c r="AN509" i="4"/>
  <c r="AM509" i="4" s="1"/>
  <c r="AO509" i="4"/>
  <c r="AP509" i="4"/>
  <c r="AQ509" i="4"/>
  <c r="AR509" i="4"/>
  <c r="AS509" i="4"/>
  <c r="AT509" i="4"/>
  <c r="AU509" i="4"/>
  <c r="AV509" i="4"/>
  <c r="AW509" i="4"/>
  <c r="AX509" i="4"/>
  <c r="AY509" i="4"/>
  <c r="AZ509" i="4"/>
  <c r="BA509" i="4"/>
  <c r="BB509" i="4"/>
  <c r="BC509" i="4"/>
  <c r="BD509" i="4"/>
  <c r="BE509" i="4"/>
  <c r="BF509" i="4"/>
  <c r="BG509" i="4"/>
  <c r="BH509" i="4"/>
  <c r="BI509" i="4"/>
  <c r="BJ509" i="4"/>
  <c r="BK509" i="4"/>
  <c r="BL509" i="4"/>
  <c r="BM509" i="4"/>
  <c r="BN509" i="4"/>
  <c r="BO509" i="4"/>
  <c r="BP509" i="4"/>
  <c r="BQ509" i="4"/>
  <c r="BR509" i="4"/>
  <c r="BS509" i="4"/>
  <c r="BT509" i="4"/>
  <c r="BU509" i="4"/>
  <c r="BV509" i="4"/>
  <c r="BW509" i="4"/>
  <c r="BX509" i="4"/>
  <c r="BY509" i="4"/>
  <c r="BZ509" i="4"/>
  <c r="CA509" i="4"/>
  <c r="CB509" i="4"/>
  <c r="CC509" i="4"/>
  <c r="CD509" i="4"/>
  <c r="CE509" i="4"/>
  <c r="CF509" i="4"/>
  <c r="CG509" i="4"/>
  <c r="CH509" i="4"/>
  <c r="CI509" i="4"/>
  <c r="CJ509" i="4"/>
  <c r="CK509" i="4"/>
  <c r="CL509" i="4"/>
  <c r="CM509" i="4" s="1"/>
  <c r="CN509" i="4"/>
  <c r="CO509" i="4"/>
  <c r="CP509" i="4"/>
  <c r="CQ509" i="4"/>
  <c r="CR509" i="4"/>
  <c r="CS509" i="4"/>
  <c r="CT509" i="4"/>
  <c r="CU509" i="4"/>
  <c r="CV509" i="4"/>
  <c r="CW509" i="4"/>
  <c r="CX509" i="4"/>
  <c r="CY509" i="4"/>
  <c r="CZ509" i="4"/>
  <c r="DA509" i="4"/>
  <c r="DB509" i="4"/>
  <c r="DC509" i="4"/>
  <c r="DD509" i="4"/>
  <c r="DE509" i="4"/>
  <c r="DF509" i="4"/>
  <c r="DG509" i="4"/>
  <c r="DH509" i="4"/>
  <c r="DI509" i="4"/>
  <c r="DJ509" i="4"/>
  <c r="DK509" i="4"/>
  <c r="DL509" i="4"/>
  <c r="DM509" i="4"/>
  <c r="DN509" i="4"/>
  <c r="DO509" i="4"/>
  <c r="DP509" i="4"/>
  <c r="DQ509" i="4"/>
  <c r="DR509" i="4"/>
  <c r="DS509" i="4"/>
  <c r="DT509" i="4"/>
  <c r="DU509" i="4"/>
  <c r="DV509" i="4"/>
  <c r="DW509" i="4"/>
  <c r="EC509" i="4"/>
  <c r="ED509" i="4"/>
  <c r="EE509" i="4"/>
  <c r="EF509" i="4"/>
  <c r="EG509" i="4"/>
  <c r="EH509" i="4"/>
  <c r="EI509" i="4"/>
  <c r="EJ509" i="4"/>
  <c r="EK509" i="4"/>
  <c r="EL509" i="4"/>
  <c r="EM509" i="4"/>
  <c r="EN509" i="4"/>
  <c r="EO509" i="4"/>
  <c r="EP509" i="4"/>
  <c r="EQ509" i="4"/>
  <c r="ER509" i="4"/>
  <c r="ES509" i="4"/>
  <c r="ET509" i="4"/>
  <c r="EU509" i="4"/>
  <c r="EV509" i="4"/>
  <c r="EW509" i="4"/>
  <c r="B510" i="4"/>
  <c r="C510" i="4"/>
  <c r="D510" i="4"/>
  <c r="E510" i="4"/>
  <c r="F510" i="4"/>
  <c r="G510" i="4"/>
  <c r="H510" i="4"/>
  <c r="M510" i="4" s="1"/>
  <c r="N510" i="4" s="1"/>
  <c r="O510" i="4" s="1" a="1"/>
  <c r="O510" i="4" s="1"/>
  <c r="R510" i="4"/>
  <c r="S510" i="4"/>
  <c r="T510" i="4"/>
  <c r="U510" i="4"/>
  <c r="V510" i="4"/>
  <c r="W510" i="4"/>
  <c r="X510" i="4"/>
  <c r="Y510" i="4"/>
  <c r="Z510" i="4"/>
  <c r="AA510" i="4"/>
  <c r="AB510" i="4"/>
  <c r="AC510" i="4"/>
  <c r="AD510" i="4"/>
  <c r="AE510" i="4" s="1"/>
  <c r="AF510" i="4"/>
  <c r="AG510" i="4" s="1"/>
  <c r="AH510" i="4"/>
  <c r="AI510" i="4"/>
  <c r="AJ510" i="4"/>
  <c r="AK510" i="4"/>
  <c r="AL510" i="4"/>
  <c r="AN510" i="4"/>
  <c r="AM510" i="4" s="1"/>
  <c r="AO510" i="4"/>
  <c r="AP510" i="4"/>
  <c r="AQ510" i="4"/>
  <c r="AR510" i="4"/>
  <c r="AS510" i="4"/>
  <c r="AT510" i="4"/>
  <c r="AU510" i="4"/>
  <c r="AV510" i="4"/>
  <c r="AW510" i="4"/>
  <c r="AX510" i="4"/>
  <c r="AY510" i="4"/>
  <c r="AZ510" i="4"/>
  <c r="BA510" i="4"/>
  <c r="BB510" i="4"/>
  <c r="BC510" i="4"/>
  <c r="BD510" i="4"/>
  <c r="BE510" i="4"/>
  <c r="BF510" i="4"/>
  <c r="BG510" i="4"/>
  <c r="BH510" i="4"/>
  <c r="BI510" i="4"/>
  <c r="BJ510" i="4"/>
  <c r="BK510" i="4"/>
  <c r="BL510" i="4"/>
  <c r="BM510" i="4"/>
  <c r="BN510" i="4"/>
  <c r="BO510" i="4"/>
  <c r="BP510" i="4"/>
  <c r="BQ510" i="4"/>
  <c r="BR510" i="4"/>
  <c r="BS510" i="4"/>
  <c r="BT510" i="4"/>
  <c r="BU510" i="4"/>
  <c r="BV510" i="4"/>
  <c r="BW510" i="4"/>
  <c r="BX510" i="4"/>
  <c r="BY510" i="4"/>
  <c r="BZ510" i="4"/>
  <c r="CA510" i="4"/>
  <c r="CB510" i="4"/>
  <c r="CC510" i="4"/>
  <c r="CD510" i="4"/>
  <c r="CE510" i="4"/>
  <c r="CF510" i="4"/>
  <c r="CG510" i="4"/>
  <c r="CH510" i="4"/>
  <c r="CI510" i="4"/>
  <c r="CJ510" i="4"/>
  <c r="CK510" i="4"/>
  <c r="CL510" i="4"/>
  <c r="CM510" i="4" s="1"/>
  <c r="CN510" i="4"/>
  <c r="CO510" i="4"/>
  <c r="CP510" i="4"/>
  <c r="CQ510" i="4"/>
  <c r="CR510" i="4"/>
  <c r="CS510" i="4"/>
  <c r="CT510" i="4"/>
  <c r="CU510" i="4"/>
  <c r="CV510" i="4"/>
  <c r="CW510" i="4"/>
  <c r="CX510" i="4"/>
  <c r="CY510" i="4"/>
  <c r="CZ510" i="4"/>
  <c r="DA510" i="4"/>
  <c r="DB510" i="4"/>
  <c r="DC510" i="4"/>
  <c r="DD510" i="4"/>
  <c r="DE510" i="4"/>
  <c r="DF510" i="4"/>
  <c r="DG510" i="4"/>
  <c r="DH510" i="4"/>
  <c r="DI510" i="4"/>
  <c r="DJ510" i="4"/>
  <c r="DK510" i="4"/>
  <c r="DL510" i="4"/>
  <c r="DM510" i="4"/>
  <c r="DN510" i="4"/>
  <c r="DO510" i="4"/>
  <c r="DP510" i="4"/>
  <c r="DQ510" i="4"/>
  <c r="DR510" i="4"/>
  <c r="DS510" i="4"/>
  <c r="DT510" i="4"/>
  <c r="DU510" i="4"/>
  <c r="DV510" i="4"/>
  <c r="DW510" i="4"/>
  <c r="EC510" i="4"/>
  <c r="ED510" i="4"/>
  <c r="EE510" i="4"/>
  <c r="EF510" i="4"/>
  <c r="EG510" i="4"/>
  <c r="EH510" i="4"/>
  <c r="EI510" i="4"/>
  <c r="EJ510" i="4"/>
  <c r="EK510" i="4"/>
  <c r="EL510" i="4"/>
  <c r="EM510" i="4"/>
  <c r="EN510" i="4"/>
  <c r="EO510" i="4"/>
  <c r="EP510" i="4"/>
  <c r="EQ510" i="4"/>
  <c r="ER510" i="4"/>
  <c r="ES510" i="4"/>
  <c r="ET510" i="4"/>
  <c r="EU510" i="4"/>
  <c r="EV510" i="4"/>
  <c r="EW510" i="4"/>
  <c r="B511" i="4"/>
  <c r="C511" i="4"/>
  <c r="D511" i="4"/>
  <c r="E511" i="4"/>
  <c r="F511" i="4"/>
  <c r="G511" i="4"/>
  <c r="H511" i="4"/>
  <c r="M511" i="4" s="1"/>
  <c r="N511" i="4" s="1"/>
  <c r="O511" i="4" s="1" a="1"/>
  <c r="O511" i="4" s="1"/>
  <c r="R511" i="4"/>
  <c r="S511" i="4"/>
  <c r="T511" i="4"/>
  <c r="U511" i="4"/>
  <c r="V511" i="4"/>
  <c r="W511" i="4"/>
  <c r="X511" i="4"/>
  <c r="Y511" i="4"/>
  <c r="Z511" i="4"/>
  <c r="AA511" i="4"/>
  <c r="AB511" i="4"/>
  <c r="AC511" i="4"/>
  <c r="AD511" i="4"/>
  <c r="AE511" i="4" s="1"/>
  <c r="AF511" i="4"/>
  <c r="AG511" i="4" s="1"/>
  <c r="AH511" i="4"/>
  <c r="AI511" i="4"/>
  <c r="AJ511" i="4"/>
  <c r="AK511" i="4"/>
  <c r="AL511" i="4"/>
  <c r="AN511" i="4"/>
  <c r="AM511" i="4" s="1"/>
  <c r="AO511" i="4"/>
  <c r="AP511" i="4"/>
  <c r="AQ511" i="4"/>
  <c r="AR511" i="4"/>
  <c r="AS511" i="4"/>
  <c r="AT511" i="4"/>
  <c r="AU511" i="4"/>
  <c r="AV511" i="4"/>
  <c r="AW511" i="4"/>
  <c r="AX511" i="4"/>
  <c r="AY511" i="4"/>
  <c r="AZ511" i="4"/>
  <c r="BA511" i="4"/>
  <c r="BB511" i="4"/>
  <c r="BC511" i="4"/>
  <c r="BD511" i="4"/>
  <c r="BE511" i="4"/>
  <c r="BF511" i="4"/>
  <c r="BG511" i="4"/>
  <c r="BH511" i="4"/>
  <c r="BI511" i="4"/>
  <c r="BJ511" i="4"/>
  <c r="BK511" i="4"/>
  <c r="BL511" i="4"/>
  <c r="BM511" i="4"/>
  <c r="BN511" i="4"/>
  <c r="BO511" i="4"/>
  <c r="BP511" i="4"/>
  <c r="BQ511" i="4"/>
  <c r="BR511" i="4"/>
  <c r="BS511" i="4"/>
  <c r="BT511" i="4"/>
  <c r="BU511" i="4"/>
  <c r="BV511" i="4"/>
  <c r="BW511" i="4"/>
  <c r="BX511" i="4"/>
  <c r="BY511" i="4"/>
  <c r="BZ511" i="4"/>
  <c r="CA511" i="4"/>
  <c r="CB511" i="4"/>
  <c r="CC511" i="4"/>
  <c r="CD511" i="4"/>
  <c r="CE511" i="4"/>
  <c r="CF511" i="4"/>
  <c r="CG511" i="4"/>
  <c r="CH511" i="4"/>
  <c r="CI511" i="4"/>
  <c r="CJ511" i="4"/>
  <c r="CK511" i="4"/>
  <c r="CL511" i="4"/>
  <c r="CM511" i="4" s="1"/>
  <c r="CN511" i="4"/>
  <c r="CO511" i="4"/>
  <c r="CP511" i="4"/>
  <c r="CQ511" i="4"/>
  <c r="CR511" i="4"/>
  <c r="CS511" i="4"/>
  <c r="CT511" i="4"/>
  <c r="CU511" i="4"/>
  <c r="CV511" i="4"/>
  <c r="CW511" i="4"/>
  <c r="CX511" i="4"/>
  <c r="CY511" i="4"/>
  <c r="CZ511" i="4"/>
  <c r="DA511" i="4"/>
  <c r="DB511" i="4"/>
  <c r="DC511" i="4"/>
  <c r="DD511" i="4"/>
  <c r="DE511" i="4"/>
  <c r="DF511" i="4"/>
  <c r="DG511" i="4"/>
  <c r="DH511" i="4"/>
  <c r="DI511" i="4"/>
  <c r="DJ511" i="4"/>
  <c r="DK511" i="4"/>
  <c r="DL511" i="4"/>
  <c r="DM511" i="4"/>
  <c r="DN511" i="4"/>
  <c r="DO511" i="4"/>
  <c r="DP511" i="4"/>
  <c r="DQ511" i="4"/>
  <c r="DR511" i="4"/>
  <c r="DS511" i="4"/>
  <c r="DT511" i="4"/>
  <c r="DU511" i="4"/>
  <c r="DV511" i="4"/>
  <c r="DW511" i="4"/>
  <c r="EC511" i="4"/>
  <c r="ED511" i="4"/>
  <c r="EE511" i="4"/>
  <c r="EF511" i="4"/>
  <c r="EG511" i="4"/>
  <c r="EH511" i="4"/>
  <c r="EI511" i="4"/>
  <c r="EJ511" i="4"/>
  <c r="EK511" i="4"/>
  <c r="EL511" i="4"/>
  <c r="EM511" i="4"/>
  <c r="EN511" i="4"/>
  <c r="EO511" i="4"/>
  <c r="EP511" i="4"/>
  <c r="EQ511" i="4"/>
  <c r="ER511" i="4"/>
  <c r="ES511" i="4"/>
  <c r="ET511" i="4"/>
  <c r="EU511" i="4"/>
  <c r="EV511" i="4"/>
  <c r="EW511" i="4"/>
  <c r="B512" i="4"/>
  <c r="C512" i="4"/>
  <c r="D512" i="4"/>
  <c r="E512" i="4"/>
  <c r="F512" i="4"/>
  <c r="G512" i="4"/>
  <c r="H512" i="4"/>
  <c r="M512" i="4" s="1"/>
  <c r="N512" i="4" s="1"/>
  <c r="O512" i="4" s="1" a="1"/>
  <c r="O512" i="4" s="1"/>
  <c r="R512" i="4"/>
  <c r="S512" i="4"/>
  <c r="T512" i="4"/>
  <c r="U512" i="4"/>
  <c r="V512" i="4"/>
  <c r="W512" i="4"/>
  <c r="X512" i="4"/>
  <c r="Y512" i="4"/>
  <c r="Z512" i="4"/>
  <c r="AA512" i="4"/>
  <c r="AB512" i="4"/>
  <c r="AC512" i="4"/>
  <c r="AD512" i="4"/>
  <c r="AE512" i="4" s="1"/>
  <c r="AF512" i="4"/>
  <c r="AG512" i="4" s="1"/>
  <c r="AH512" i="4"/>
  <c r="AI512" i="4"/>
  <c r="AJ512" i="4"/>
  <c r="AK512" i="4"/>
  <c r="AL512" i="4"/>
  <c r="AN512" i="4"/>
  <c r="AM512" i="4" s="1"/>
  <c r="AO512" i="4"/>
  <c r="AP512" i="4"/>
  <c r="AQ512" i="4"/>
  <c r="AR512" i="4"/>
  <c r="AS512" i="4"/>
  <c r="AT512" i="4"/>
  <c r="AU512" i="4"/>
  <c r="AV512" i="4"/>
  <c r="AW512" i="4"/>
  <c r="AX512" i="4"/>
  <c r="AY512" i="4"/>
  <c r="AZ512" i="4"/>
  <c r="BA512" i="4"/>
  <c r="BB512" i="4"/>
  <c r="BC512" i="4"/>
  <c r="BD512" i="4"/>
  <c r="BE512" i="4"/>
  <c r="BF512" i="4"/>
  <c r="BG512" i="4"/>
  <c r="BH512" i="4"/>
  <c r="BI512" i="4"/>
  <c r="BJ512" i="4"/>
  <c r="BK512" i="4"/>
  <c r="BL512" i="4"/>
  <c r="BM512" i="4"/>
  <c r="BN512" i="4"/>
  <c r="BO512" i="4"/>
  <c r="BP512" i="4"/>
  <c r="BQ512" i="4"/>
  <c r="BR512" i="4"/>
  <c r="BS512" i="4"/>
  <c r="BT512" i="4"/>
  <c r="BU512" i="4"/>
  <c r="BV512" i="4"/>
  <c r="BW512" i="4"/>
  <c r="BX512" i="4"/>
  <c r="BY512" i="4"/>
  <c r="BZ512" i="4"/>
  <c r="CA512" i="4"/>
  <c r="CB512" i="4"/>
  <c r="CC512" i="4"/>
  <c r="CD512" i="4"/>
  <c r="CE512" i="4"/>
  <c r="CF512" i="4"/>
  <c r="CG512" i="4"/>
  <c r="CH512" i="4"/>
  <c r="CI512" i="4"/>
  <c r="CJ512" i="4"/>
  <c r="CK512" i="4"/>
  <c r="CL512" i="4"/>
  <c r="CM512" i="4" s="1"/>
  <c r="CN512" i="4"/>
  <c r="CO512" i="4"/>
  <c r="CP512" i="4"/>
  <c r="CQ512" i="4"/>
  <c r="CR512" i="4"/>
  <c r="CS512" i="4"/>
  <c r="CT512" i="4"/>
  <c r="CU512" i="4"/>
  <c r="CV512" i="4"/>
  <c r="CW512" i="4"/>
  <c r="CX512" i="4"/>
  <c r="CY512" i="4"/>
  <c r="CZ512" i="4"/>
  <c r="DA512" i="4"/>
  <c r="DB512" i="4"/>
  <c r="DC512" i="4"/>
  <c r="DD512" i="4"/>
  <c r="DE512" i="4"/>
  <c r="DF512" i="4"/>
  <c r="DG512" i="4"/>
  <c r="DH512" i="4"/>
  <c r="DI512" i="4"/>
  <c r="DJ512" i="4"/>
  <c r="DK512" i="4"/>
  <c r="DL512" i="4"/>
  <c r="DM512" i="4"/>
  <c r="DN512" i="4"/>
  <c r="DO512" i="4"/>
  <c r="DP512" i="4"/>
  <c r="DQ512" i="4"/>
  <c r="DR512" i="4"/>
  <c r="DS512" i="4"/>
  <c r="DT512" i="4"/>
  <c r="DU512" i="4"/>
  <c r="DV512" i="4"/>
  <c r="DW512" i="4"/>
  <c r="EC512" i="4"/>
  <c r="ED512" i="4"/>
  <c r="EE512" i="4"/>
  <c r="EF512" i="4"/>
  <c r="EG512" i="4"/>
  <c r="EH512" i="4"/>
  <c r="EI512" i="4"/>
  <c r="EJ512" i="4"/>
  <c r="EK512" i="4"/>
  <c r="EL512" i="4"/>
  <c r="EM512" i="4"/>
  <c r="EN512" i="4"/>
  <c r="EO512" i="4"/>
  <c r="EP512" i="4"/>
  <c r="EQ512" i="4"/>
  <c r="ER512" i="4"/>
  <c r="ES512" i="4"/>
  <c r="ET512" i="4"/>
  <c r="EU512" i="4"/>
  <c r="EV512" i="4"/>
  <c r="EW512" i="4"/>
  <c r="B513" i="4"/>
  <c r="C513" i="4"/>
  <c r="D513" i="4"/>
  <c r="E513" i="4"/>
  <c r="F513" i="4"/>
  <c r="G513" i="4"/>
  <c r="H513" i="4"/>
  <c r="M513" i="4" s="1"/>
  <c r="N513" i="4" s="1"/>
  <c r="O513" i="4" s="1" a="1"/>
  <c r="O513" i="4" s="1"/>
  <c r="R513" i="4"/>
  <c r="S513" i="4"/>
  <c r="T513" i="4"/>
  <c r="U513" i="4"/>
  <c r="V513" i="4"/>
  <c r="W513" i="4"/>
  <c r="X513" i="4"/>
  <c r="Y513" i="4"/>
  <c r="Z513" i="4"/>
  <c r="AA513" i="4"/>
  <c r="AB513" i="4"/>
  <c r="AC513" i="4"/>
  <c r="AD513" i="4"/>
  <c r="AE513" i="4" s="1"/>
  <c r="AF513" i="4"/>
  <c r="AG513" i="4" s="1"/>
  <c r="AH513" i="4"/>
  <c r="AI513" i="4"/>
  <c r="AJ513" i="4"/>
  <c r="AK513" i="4"/>
  <c r="AL513" i="4"/>
  <c r="AN513" i="4"/>
  <c r="AM513" i="4" s="1"/>
  <c r="AO513" i="4"/>
  <c r="AP513" i="4"/>
  <c r="AQ513" i="4"/>
  <c r="AR513" i="4"/>
  <c r="AS513" i="4"/>
  <c r="AT513" i="4"/>
  <c r="AU513" i="4"/>
  <c r="AV513" i="4"/>
  <c r="AW513" i="4"/>
  <c r="AX513" i="4"/>
  <c r="AY513" i="4"/>
  <c r="AZ513" i="4"/>
  <c r="BA513" i="4"/>
  <c r="BB513" i="4"/>
  <c r="BC513" i="4"/>
  <c r="BD513" i="4"/>
  <c r="BE513" i="4"/>
  <c r="BF513" i="4"/>
  <c r="BG513" i="4"/>
  <c r="BH513" i="4"/>
  <c r="BI513" i="4"/>
  <c r="BJ513" i="4"/>
  <c r="BK513" i="4"/>
  <c r="BL513" i="4"/>
  <c r="BM513" i="4"/>
  <c r="BN513" i="4"/>
  <c r="BO513" i="4"/>
  <c r="BP513" i="4"/>
  <c r="BQ513" i="4"/>
  <c r="BR513" i="4"/>
  <c r="BS513" i="4"/>
  <c r="BT513" i="4"/>
  <c r="BU513" i="4"/>
  <c r="BV513" i="4"/>
  <c r="BW513" i="4"/>
  <c r="BX513" i="4"/>
  <c r="BY513" i="4"/>
  <c r="BZ513" i="4"/>
  <c r="CA513" i="4"/>
  <c r="CB513" i="4"/>
  <c r="CC513" i="4"/>
  <c r="CD513" i="4"/>
  <c r="CE513" i="4"/>
  <c r="CF513" i="4"/>
  <c r="CG513" i="4"/>
  <c r="CH513" i="4"/>
  <c r="CI513" i="4"/>
  <c r="CJ513" i="4"/>
  <c r="CK513" i="4"/>
  <c r="CL513" i="4"/>
  <c r="CM513" i="4" s="1"/>
  <c r="CN513" i="4"/>
  <c r="CO513" i="4"/>
  <c r="CP513" i="4"/>
  <c r="CQ513" i="4"/>
  <c r="CR513" i="4"/>
  <c r="CS513" i="4"/>
  <c r="CT513" i="4"/>
  <c r="CU513" i="4"/>
  <c r="CV513" i="4"/>
  <c r="CW513" i="4"/>
  <c r="CX513" i="4"/>
  <c r="CY513" i="4"/>
  <c r="CZ513" i="4"/>
  <c r="DA513" i="4"/>
  <c r="DB513" i="4"/>
  <c r="DC513" i="4"/>
  <c r="DD513" i="4"/>
  <c r="DE513" i="4"/>
  <c r="DF513" i="4"/>
  <c r="DG513" i="4"/>
  <c r="DH513" i="4"/>
  <c r="DI513" i="4"/>
  <c r="DJ513" i="4"/>
  <c r="DK513" i="4"/>
  <c r="DL513" i="4"/>
  <c r="DM513" i="4"/>
  <c r="DN513" i="4"/>
  <c r="DO513" i="4"/>
  <c r="DP513" i="4"/>
  <c r="DQ513" i="4"/>
  <c r="DR513" i="4"/>
  <c r="DS513" i="4"/>
  <c r="DT513" i="4"/>
  <c r="DU513" i="4"/>
  <c r="DV513" i="4"/>
  <c r="DW513" i="4"/>
  <c r="EC513" i="4"/>
  <c r="ED513" i="4"/>
  <c r="EE513" i="4"/>
  <c r="EF513" i="4"/>
  <c r="EG513" i="4"/>
  <c r="EH513" i="4"/>
  <c r="EI513" i="4"/>
  <c r="EJ513" i="4"/>
  <c r="EK513" i="4"/>
  <c r="EL513" i="4"/>
  <c r="EM513" i="4"/>
  <c r="EN513" i="4"/>
  <c r="EO513" i="4"/>
  <c r="EP513" i="4"/>
  <c r="EQ513" i="4"/>
  <c r="ER513" i="4"/>
  <c r="ES513" i="4"/>
  <c r="ET513" i="4"/>
  <c r="EU513" i="4"/>
  <c r="EV513" i="4"/>
  <c r="EW513" i="4"/>
  <c r="B514" i="4"/>
  <c r="C514" i="4"/>
  <c r="D514" i="4"/>
  <c r="E514" i="4"/>
  <c r="F514" i="4"/>
  <c r="G514" i="4"/>
  <c r="H514" i="4"/>
  <c r="M514" i="4" s="1"/>
  <c r="N514" i="4" s="1"/>
  <c r="O514" i="4" s="1" a="1"/>
  <c r="O514" i="4" s="1"/>
  <c r="R514" i="4"/>
  <c r="S514" i="4"/>
  <c r="T514" i="4"/>
  <c r="U514" i="4"/>
  <c r="V514" i="4"/>
  <c r="W514" i="4"/>
  <c r="X514" i="4"/>
  <c r="Y514" i="4"/>
  <c r="Z514" i="4"/>
  <c r="AA514" i="4"/>
  <c r="AB514" i="4"/>
  <c r="AC514" i="4"/>
  <c r="AD514" i="4"/>
  <c r="AE514" i="4" s="1"/>
  <c r="AF514" i="4"/>
  <c r="AG514" i="4" s="1"/>
  <c r="AH514" i="4"/>
  <c r="AI514" i="4"/>
  <c r="AJ514" i="4"/>
  <c r="AK514" i="4"/>
  <c r="AL514" i="4"/>
  <c r="AN514" i="4"/>
  <c r="AM514" i="4" s="1"/>
  <c r="AO514" i="4"/>
  <c r="AP514" i="4"/>
  <c r="AQ514" i="4"/>
  <c r="AR514" i="4"/>
  <c r="AS514" i="4"/>
  <c r="AT514" i="4"/>
  <c r="AU514" i="4"/>
  <c r="AV514" i="4"/>
  <c r="AW514" i="4"/>
  <c r="AX514" i="4"/>
  <c r="AY514" i="4"/>
  <c r="AZ514" i="4"/>
  <c r="BA514" i="4"/>
  <c r="BB514" i="4"/>
  <c r="BC514" i="4"/>
  <c r="BD514" i="4"/>
  <c r="BE514" i="4"/>
  <c r="BF514" i="4"/>
  <c r="BG514" i="4"/>
  <c r="BH514" i="4"/>
  <c r="BI514" i="4"/>
  <c r="BJ514" i="4"/>
  <c r="BK514" i="4"/>
  <c r="BL514" i="4"/>
  <c r="BM514" i="4"/>
  <c r="BN514" i="4"/>
  <c r="BO514" i="4"/>
  <c r="BP514" i="4"/>
  <c r="BQ514" i="4"/>
  <c r="BR514" i="4"/>
  <c r="BS514" i="4"/>
  <c r="BT514" i="4"/>
  <c r="BU514" i="4"/>
  <c r="BV514" i="4"/>
  <c r="BW514" i="4"/>
  <c r="BX514" i="4"/>
  <c r="BY514" i="4"/>
  <c r="BZ514" i="4"/>
  <c r="CA514" i="4"/>
  <c r="CB514" i="4"/>
  <c r="CC514" i="4"/>
  <c r="CD514" i="4"/>
  <c r="CE514" i="4"/>
  <c r="CF514" i="4"/>
  <c r="CG514" i="4"/>
  <c r="CH514" i="4"/>
  <c r="CI514" i="4"/>
  <c r="CJ514" i="4"/>
  <c r="CK514" i="4"/>
  <c r="CL514" i="4"/>
  <c r="CM514" i="4" s="1"/>
  <c r="CN514" i="4"/>
  <c r="CO514" i="4"/>
  <c r="CP514" i="4"/>
  <c r="CQ514" i="4"/>
  <c r="CR514" i="4"/>
  <c r="CS514" i="4"/>
  <c r="CT514" i="4"/>
  <c r="CU514" i="4"/>
  <c r="CV514" i="4"/>
  <c r="CW514" i="4"/>
  <c r="CX514" i="4"/>
  <c r="CY514" i="4"/>
  <c r="CZ514" i="4"/>
  <c r="DA514" i="4"/>
  <c r="DB514" i="4"/>
  <c r="DC514" i="4"/>
  <c r="DD514" i="4"/>
  <c r="DE514" i="4"/>
  <c r="DF514" i="4"/>
  <c r="DG514" i="4"/>
  <c r="DH514" i="4"/>
  <c r="DI514" i="4"/>
  <c r="DJ514" i="4"/>
  <c r="DK514" i="4"/>
  <c r="DL514" i="4"/>
  <c r="DM514" i="4"/>
  <c r="DN514" i="4"/>
  <c r="DO514" i="4"/>
  <c r="DP514" i="4"/>
  <c r="DQ514" i="4"/>
  <c r="DR514" i="4"/>
  <c r="DS514" i="4"/>
  <c r="DT514" i="4"/>
  <c r="DU514" i="4"/>
  <c r="DV514" i="4"/>
  <c r="DW514" i="4"/>
  <c r="EC514" i="4"/>
  <c r="ED514" i="4"/>
  <c r="EE514" i="4"/>
  <c r="EF514" i="4"/>
  <c r="EG514" i="4"/>
  <c r="EH514" i="4"/>
  <c r="EI514" i="4"/>
  <c r="EJ514" i="4"/>
  <c r="EK514" i="4"/>
  <c r="EL514" i="4"/>
  <c r="EM514" i="4"/>
  <c r="EN514" i="4"/>
  <c r="EO514" i="4"/>
  <c r="EP514" i="4"/>
  <c r="EQ514" i="4"/>
  <c r="ER514" i="4"/>
  <c r="ES514" i="4"/>
  <c r="ET514" i="4"/>
  <c r="EU514" i="4"/>
  <c r="EV514" i="4"/>
  <c r="EW514" i="4"/>
  <c r="B515" i="4"/>
  <c r="C515" i="4"/>
  <c r="D515" i="4"/>
  <c r="E515" i="4"/>
  <c r="F515" i="4"/>
  <c r="G515" i="4"/>
  <c r="H515" i="4"/>
  <c r="M515" i="4" s="1"/>
  <c r="N515" i="4" s="1"/>
  <c r="O515" i="4" s="1" a="1"/>
  <c r="O515" i="4" s="1"/>
  <c r="R515" i="4"/>
  <c r="S515" i="4"/>
  <c r="T515" i="4"/>
  <c r="U515" i="4"/>
  <c r="V515" i="4"/>
  <c r="W515" i="4"/>
  <c r="X515" i="4"/>
  <c r="Y515" i="4"/>
  <c r="Z515" i="4"/>
  <c r="AA515" i="4"/>
  <c r="AB515" i="4"/>
  <c r="AC515" i="4"/>
  <c r="AD515" i="4"/>
  <c r="AE515" i="4" s="1"/>
  <c r="AF515" i="4"/>
  <c r="AG515" i="4" s="1"/>
  <c r="AH515" i="4"/>
  <c r="AI515" i="4"/>
  <c r="AJ515" i="4"/>
  <c r="AK515" i="4"/>
  <c r="AL515" i="4"/>
  <c r="AN515" i="4"/>
  <c r="AM515" i="4" s="1"/>
  <c r="AO515" i="4"/>
  <c r="AP515" i="4"/>
  <c r="AQ515" i="4"/>
  <c r="AR515" i="4"/>
  <c r="AS515" i="4"/>
  <c r="AT515" i="4"/>
  <c r="AU515" i="4"/>
  <c r="AV515" i="4"/>
  <c r="AW515" i="4"/>
  <c r="AX515" i="4"/>
  <c r="AY515" i="4"/>
  <c r="AZ515" i="4"/>
  <c r="BA515" i="4"/>
  <c r="BB515" i="4"/>
  <c r="BC515" i="4"/>
  <c r="BD515" i="4"/>
  <c r="BE515" i="4"/>
  <c r="BF515" i="4"/>
  <c r="BG515" i="4"/>
  <c r="BH515" i="4"/>
  <c r="BI515" i="4"/>
  <c r="BJ515" i="4"/>
  <c r="BK515" i="4"/>
  <c r="BL515" i="4"/>
  <c r="BM515" i="4"/>
  <c r="BN515" i="4"/>
  <c r="BO515" i="4"/>
  <c r="BP515" i="4"/>
  <c r="BQ515" i="4"/>
  <c r="BR515" i="4"/>
  <c r="BS515" i="4"/>
  <c r="BT515" i="4"/>
  <c r="BU515" i="4"/>
  <c r="BV515" i="4"/>
  <c r="BW515" i="4"/>
  <c r="BX515" i="4"/>
  <c r="BY515" i="4"/>
  <c r="BZ515" i="4"/>
  <c r="CA515" i="4"/>
  <c r="CB515" i="4"/>
  <c r="CC515" i="4"/>
  <c r="CD515" i="4"/>
  <c r="CE515" i="4"/>
  <c r="CF515" i="4"/>
  <c r="CG515" i="4"/>
  <c r="CH515" i="4"/>
  <c r="CI515" i="4"/>
  <c r="CJ515" i="4"/>
  <c r="CK515" i="4"/>
  <c r="CL515" i="4"/>
  <c r="CM515" i="4" s="1"/>
  <c r="CN515" i="4"/>
  <c r="CO515" i="4"/>
  <c r="CP515" i="4"/>
  <c r="CQ515" i="4"/>
  <c r="CR515" i="4"/>
  <c r="CS515" i="4"/>
  <c r="CT515" i="4"/>
  <c r="CU515" i="4"/>
  <c r="CV515" i="4"/>
  <c r="CW515" i="4"/>
  <c r="CX515" i="4"/>
  <c r="CY515" i="4"/>
  <c r="CZ515" i="4"/>
  <c r="DA515" i="4"/>
  <c r="DB515" i="4"/>
  <c r="DC515" i="4"/>
  <c r="DD515" i="4"/>
  <c r="DE515" i="4"/>
  <c r="DF515" i="4"/>
  <c r="DG515" i="4"/>
  <c r="DH515" i="4"/>
  <c r="DI515" i="4"/>
  <c r="DJ515" i="4"/>
  <c r="DK515" i="4"/>
  <c r="DL515" i="4"/>
  <c r="DM515" i="4"/>
  <c r="DN515" i="4"/>
  <c r="DO515" i="4"/>
  <c r="DP515" i="4"/>
  <c r="DQ515" i="4"/>
  <c r="DR515" i="4"/>
  <c r="DS515" i="4"/>
  <c r="DT515" i="4"/>
  <c r="DU515" i="4"/>
  <c r="DV515" i="4"/>
  <c r="DW515" i="4"/>
  <c r="EC515" i="4"/>
  <c r="ED515" i="4"/>
  <c r="EE515" i="4"/>
  <c r="EF515" i="4"/>
  <c r="EG515" i="4"/>
  <c r="EH515" i="4"/>
  <c r="EI515" i="4"/>
  <c r="EJ515" i="4"/>
  <c r="EK515" i="4"/>
  <c r="EL515" i="4"/>
  <c r="EM515" i="4"/>
  <c r="EN515" i="4"/>
  <c r="EO515" i="4"/>
  <c r="EP515" i="4"/>
  <c r="EQ515" i="4"/>
  <c r="ER515" i="4"/>
  <c r="ES515" i="4"/>
  <c r="ET515" i="4"/>
  <c r="EU515" i="4"/>
  <c r="EV515" i="4"/>
  <c r="EW515" i="4"/>
  <c r="B516" i="4"/>
  <c r="C516" i="4"/>
  <c r="D516" i="4"/>
  <c r="E516" i="4"/>
  <c r="F516" i="4"/>
  <c r="G516" i="4"/>
  <c r="H516" i="4"/>
  <c r="M516" i="4" s="1"/>
  <c r="N516" i="4" s="1"/>
  <c r="O516" i="4" s="1" a="1"/>
  <c r="O516" i="4" s="1"/>
  <c r="R516" i="4"/>
  <c r="S516" i="4"/>
  <c r="T516" i="4"/>
  <c r="U516" i="4"/>
  <c r="V516" i="4"/>
  <c r="W516" i="4"/>
  <c r="X516" i="4"/>
  <c r="Y516" i="4"/>
  <c r="Z516" i="4"/>
  <c r="AA516" i="4"/>
  <c r="AB516" i="4"/>
  <c r="AC516" i="4"/>
  <c r="AD516" i="4"/>
  <c r="AE516" i="4" s="1"/>
  <c r="AF516" i="4"/>
  <c r="AG516" i="4" s="1"/>
  <c r="AH516" i="4"/>
  <c r="AI516" i="4"/>
  <c r="AJ516" i="4"/>
  <c r="AK516" i="4"/>
  <c r="AL516" i="4"/>
  <c r="AN516" i="4"/>
  <c r="AM516" i="4" s="1"/>
  <c r="AO516" i="4"/>
  <c r="AP516" i="4"/>
  <c r="AQ516" i="4"/>
  <c r="AR516" i="4"/>
  <c r="AS516" i="4"/>
  <c r="AT516" i="4"/>
  <c r="AU516" i="4"/>
  <c r="AV516" i="4"/>
  <c r="AW516" i="4"/>
  <c r="AX516" i="4"/>
  <c r="AY516" i="4"/>
  <c r="AZ516" i="4"/>
  <c r="BA516" i="4"/>
  <c r="BB516" i="4"/>
  <c r="BC516" i="4"/>
  <c r="BD516" i="4"/>
  <c r="BE516" i="4"/>
  <c r="BF516" i="4"/>
  <c r="BG516" i="4"/>
  <c r="BH516" i="4"/>
  <c r="BI516" i="4"/>
  <c r="BJ516" i="4"/>
  <c r="BK516" i="4"/>
  <c r="BL516" i="4"/>
  <c r="BM516" i="4"/>
  <c r="BN516" i="4"/>
  <c r="BO516" i="4"/>
  <c r="BP516" i="4"/>
  <c r="BQ516" i="4"/>
  <c r="BR516" i="4"/>
  <c r="BS516" i="4"/>
  <c r="BT516" i="4"/>
  <c r="BU516" i="4"/>
  <c r="BV516" i="4"/>
  <c r="BW516" i="4"/>
  <c r="BX516" i="4"/>
  <c r="BY516" i="4"/>
  <c r="BZ516" i="4"/>
  <c r="CA516" i="4"/>
  <c r="CB516" i="4"/>
  <c r="CC516" i="4"/>
  <c r="CD516" i="4"/>
  <c r="CE516" i="4"/>
  <c r="CF516" i="4"/>
  <c r="CG516" i="4"/>
  <c r="CH516" i="4"/>
  <c r="CI516" i="4"/>
  <c r="CJ516" i="4"/>
  <c r="CK516" i="4"/>
  <c r="CL516" i="4"/>
  <c r="CM516" i="4" s="1"/>
  <c r="CN516" i="4"/>
  <c r="CO516" i="4"/>
  <c r="CP516" i="4"/>
  <c r="CQ516" i="4"/>
  <c r="CR516" i="4"/>
  <c r="CS516" i="4"/>
  <c r="CT516" i="4"/>
  <c r="CU516" i="4"/>
  <c r="CV516" i="4"/>
  <c r="CW516" i="4"/>
  <c r="CX516" i="4"/>
  <c r="CY516" i="4"/>
  <c r="CZ516" i="4"/>
  <c r="DA516" i="4"/>
  <c r="DB516" i="4"/>
  <c r="DC516" i="4"/>
  <c r="DD516" i="4"/>
  <c r="DE516" i="4"/>
  <c r="DF516" i="4"/>
  <c r="DG516" i="4"/>
  <c r="DH516" i="4"/>
  <c r="DI516" i="4"/>
  <c r="DJ516" i="4"/>
  <c r="DK516" i="4"/>
  <c r="DL516" i="4"/>
  <c r="DM516" i="4"/>
  <c r="DN516" i="4"/>
  <c r="DO516" i="4"/>
  <c r="DP516" i="4"/>
  <c r="DQ516" i="4"/>
  <c r="DR516" i="4"/>
  <c r="DS516" i="4"/>
  <c r="DT516" i="4"/>
  <c r="DU516" i="4"/>
  <c r="DV516" i="4"/>
  <c r="DW516" i="4"/>
  <c r="EC516" i="4"/>
  <c r="ED516" i="4"/>
  <c r="EE516" i="4"/>
  <c r="EF516" i="4"/>
  <c r="EG516" i="4"/>
  <c r="EH516" i="4"/>
  <c r="EI516" i="4"/>
  <c r="EJ516" i="4"/>
  <c r="EK516" i="4"/>
  <c r="EL516" i="4"/>
  <c r="EM516" i="4"/>
  <c r="EN516" i="4"/>
  <c r="EO516" i="4"/>
  <c r="EP516" i="4"/>
  <c r="EQ516" i="4"/>
  <c r="ER516" i="4"/>
  <c r="ES516" i="4"/>
  <c r="ET516" i="4"/>
  <c r="EU516" i="4"/>
  <c r="EV516" i="4"/>
  <c r="EW516" i="4"/>
  <c r="B517" i="4"/>
  <c r="C517" i="4"/>
  <c r="D517" i="4"/>
  <c r="E517" i="4"/>
  <c r="F517" i="4"/>
  <c r="G517" i="4"/>
  <c r="H517" i="4"/>
  <c r="M517" i="4" s="1"/>
  <c r="N517" i="4" s="1"/>
  <c r="O517" i="4" s="1" a="1"/>
  <c r="O517" i="4" s="1"/>
  <c r="R517" i="4"/>
  <c r="S517" i="4"/>
  <c r="T517" i="4"/>
  <c r="U517" i="4"/>
  <c r="V517" i="4"/>
  <c r="W517" i="4"/>
  <c r="X517" i="4"/>
  <c r="Y517" i="4"/>
  <c r="Z517" i="4"/>
  <c r="AA517" i="4"/>
  <c r="AB517" i="4"/>
  <c r="AC517" i="4"/>
  <c r="AD517" i="4"/>
  <c r="AE517" i="4" s="1"/>
  <c r="AF517" i="4"/>
  <c r="AG517" i="4" s="1"/>
  <c r="AH517" i="4"/>
  <c r="AI517" i="4"/>
  <c r="AJ517" i="4"/>
  <c r="AK517" i="4"/>
  <c r="AL517" i="4"/>
  <c r="AN517" i="4"/>
  <c r="AM517" i="4" s="1"/>
  <c r="AO517" i="4"/>
  <c r="AP517" i="4"/>
  <c r="AQ517" i="4"/>
  <c r="AR517" i="4"/>
  <c r="AS517" i="4"/>
  <c r="AT517" i="4"/>
  <c r="AU517" i="4"/>
  <c r="AV517" i="4"/>
  <c r="AW517" i="4"/>
  <c r="AX517" i="4"/>
  <c r="AY517" i="4"/>
  <c r="AZ517" i="4"/>
  <c r="BA517" i="4"/>
  <c r="BB517" i="4"/>
  <c r="BC517" i="4"/>
  <c r="BD517" i="4"/>
  <c r="BE517" i="4"/>
  <c r="BF517" i="4"/>
  <c r="BG517" i="4"/>
  <c r="BH517" i="4"/>
  <c r="BI517" i="4"/>
  <c r="BJ517" i="4"/>
  <c r="BK517" i="4"/>
  <c r="BL517" i="4"/>
  <c r="BM517" i="4"/>
  <c r="BN517" i="4"/>
  <c r="BO517" i="4"/>
  <c r="BP517" i="4"/>
  <c r="BQ517" i="4"/>
  <c r="BR517" i="4"/>
  <c r="BS517" i="4"/>
  <c r="BT517" i="4"/>
  <c r="BU517" i="4"/>
  <c r="BV517" i="4"/>
  <c r="BW517" i="4"/>
  <c r="BX517" i="4"/>
  <c r="BY517" i="4"/>
  <c r="BZ517" i="4"/>
  <c r="CA517" i="4"/>
  <c r="CB517" i="4"/>
  <c r="CC517" i="4"/>
  <c r="CD517" i="4"/>
  <c r="CE517" i="4"/>
  <c r="CF517" i="4"/>
  <c r="CG517" i="4"/>
  <c r="CH517" i="4"/>
  <c r="CI517" i="4"/>
  <c r="CJ517" i="4"/>
  <c r="CK517" i="4"/>
  <c r="CL517" i="4"/>
  <c r="CM517" i="4" s="1"/>
  <c r="CN517" i="4"/>
  <c r="CO517" i="4"/>
  <c r="CP517" i="4"/>
  <c r="CQ517" i="4"/>
  <c r="CR517" i="4"/>
  <c r="CS517" i="4"/>
  <c r="CT517" i="4"/>
  <c r="CU517" i="4"/>
  <c r="CV517" i="4"/>
  <c r="CW517" i="4"/>
  <c r="CX517" i="4"/>
  <c r="CY517" i="4"/>
  <c r="CZ517" i="4"/>
  <c r="DA517" i="4"/>
  <c r="DB517" i="4"/>
  <c r="DC517" i="4"/>
  <c r="DD517" i="4"/>
  <c r="DE517" i="4"/>
  <c r="DF517" i="4"/>
  <c r="DG517" i="4"/>
  <c r="DH517" i="4"/>
  <c r="DI517" i="4"/>
  <c r="DJ517" i="4"/>
  <c r="DK517" i="4"/>
  <c r="DL517" i="4"/>
  <c r="DM517" i="4"/>
  <c r="DN517" i="4"/>
  <c r="DO517" i="4"/>
  <c r="DP517" i="4"/>
  <c r="DQ517" i="4"/>
  <c r="DR517" i="4"/>
  <c r="DS517" i="4"/>
  <c r="DT517" i="4"/>
  <c r="DU517" i="4"/>
  <c r="DV517" i="4"/>
  <c r="DW517" i="4"/>
  <c r="EC517" i="4"/>
  <c r="ED517" i="4"/>
  <c r="EE517" i="4"/>
  <c r="EF517" i="4"/>
  <c r="EG517" i="4"/>
  <c r="EH517" i="4"/>
  <c r="EI517" i="4"/>
  <c r="EJ517" i="4"/>
  <c r="EK517" i="4"/>
  <c r="EL517" i="4"/>
  <c r="EM517" i="4"/>
  <c r="EN517" i="4"/>
  <c r="EO517" i="4"/>
  <c r="EP517" i="4"/>
  <c r="EQ517" i="4"/>
  <c r="ER517" i="4"/>
  <c r="ES517" i="4"/>
  <c r="ET517" i="4"/>
  <c r="EU517" i="4"/>
  <c r="EV517" i="4"/>
  <c r="EW517" i="4"/>
  <c r="B518" i="4"/>
  <c r="C518" i="4"/>
  <c r="D518" i="4"/>
  <c r="E518" i="4"/>
  <c r="F518" i="4"/>
  <c r="G518" i="4"/>
  <c r="H518" i="4"/>
  <c r="M518" i="4" s="1"/>
  <c r="N518" i="4" s="1"/>
  <c r="O518" i="4" s="1" a="1"/>
  <c r="O518" i="4" s="1"/>
  <c r="R518" i="4"/>
  <c r="S518" i="4"/>
  <c r="T518" i="4"/>
  <c r="U518" i="4"/>
  <c r="V518" i="4"/>
  <c r="W518" i="4"/>
  <c r="X518" i="4"/>
  <c r="Y518" i="4"/>
  <c r="Z518" i="4"/>
  <c r="AA518" i="4"/>
  <c r="AB518" i="4"/>
  <c r="AC518" i="4"/>
  <c r="AD518" i="4"/>
  <c r="AE518" i="4" s="1"/>
  <c r="AF518" i="4"/>
  <c r="AG518" i="4" s="1"/>
  <c r="AH518" i="4"/>
  <c r="AI518" i="4"/>
  <c r="AJ518" i="4"/>
  <c r="AK518" i="4"/>
  <c r="AL518" i="4"/>
  <c r="AN518" i="4"/>
  <c r="AM518" i="4" s="1"/>
  <c r="AO518" i="4"/>
  <c r="AP518" i="4"/>
  <c r="AQ518" i="4"/>
  <c r="AR518" i="4"/>
  <c r="AS518" i="4"/>
  <c r="AT518" i="4"/>
  <c r="AU518" i="4"/>
  <c r="AV518" i="4"/>
  <c r="AW518" i="4"/>
  <c r="AX518" i="4"/>
  <c r="AY518" i="4"/>
  <c r="AZ518" i="4"/>
  <c r="BA518" i="4"/>
  <c r="BB518" i="4"/>
  <c r="BC518" i="4"/>
  <c r="BD518" i="4"/>
  <c r="BE518" i="4"/>
  <c r="BF518" i="4"/>
  <c r="BG518" i="4"/>
  <c r="BH518" i="4"/>
  <c r="BI518" i="4"/>
  <c r="BJ518" i="4"/>
  <c r="BK518" i="4"/>
  <c r="BL518" i="4"/>
  <c r="BM518" i="4"/>
  <c r="BN518" i="4"/>
  <c r="BO518" i="4"/>
  <c r="BP518" i="4"/>
  <c r="BQ518" i="4"/>
  <c r="BR518" i="4"/>
  <c r="BS518" i="4"/>
  <c r="BT518" i="4"/>
  <c r="BU518" i="4"/>
  <c r="BV518" i="4"/>
  <c r="BW518" i="4"/>
  <c r="BX518" i="4"/>
  <c r="BY518" i="4"/>
  <c r="BZ518" i="4"/>
  <c r="CA518" i="4"/>
  <c r="CB518" i="4"/>
  <c r="CC518" i="4"/>
  <c r="CD518" i="4"/>
  <c r="CE518" i="4"/>
  <c r="CF518" i="4"/>
  <c r="CG518" i="4"/>
  <c r="CH518" i="4"/>
  <c r="CI518" i="4"/>
  <c r="CJ518" i="4"/>
  <c r="CK518" i="4"/>
  <c r="CL518" i="4"/>
  <c r="CM518" i="4" s="1"/>
  <c r="CN518" i="4"/>
  <c r="CO518" i="4"/>
  <c r="CP518" i="4"/>
  <c r="CQ518" i="4"/>
  <c r="CR518" i="4"/>
  <c r="CS518" i="4"/>
  <c r="CT518" i="4"/>
  <c r="CU518" i="4"/>
  <c r="CV518" i="4"/>
  <c r="CW518" i="4"/>
  <c r="CX518" i="4"/>
  <c r="CY518" i="4"/>
  <c r="CZ518" i="4"/>
  <c r="DA518" i="4"/>
  <c r="DB518" i="4"/>
  <c r="DC518" i="4"/>
  <c r="DD518" i="4"/>
  <c r="DE518" i="4"/>
  <c r="DF518" i="4"/>
  <c r="DG518" i="4"/>
  <c r="DH518" i="4"/>
  <c r="DI518" i="4"/>
  <c r="DJ518" i="4"/>
  <c r="DK518" i="4"/>
  <c r="DL518" i="4"/>
  <c r="DM518" i="4"/>
  <c r="DN518" i="4"/>
  <c r="DO518" i="4"/>
  <c r="DP518" i="4"/>
  <c r="DQ518" i="4"/>
  <c r="DR518" i="4"/>
  <c r="DS518" i="4"/>
  <c r="DT518" i="4"/>
  <c r="DU518" i="4"/>
  <c r="DV518" i="4"/>
  <c r="DW518" i="4"/>
  <c r="EC518" i="4"/>
  <c r="ED518" i="4"/>
  <c r="EE518" i="4"/>
  <c r="EF518" i="4"/>
  <c r="EG518" i="4"/>
  <c r="EH518" i="4"/>
  <c r="EI518" i="4"/>
  <c r="EJ518" i="4"/>
  <c r="EK518" i="4"/>
  <c r="EL518" i="4"/>
  <c r="EM518" i="4"/>
  <c r="EN518" i="4"/>
  <c r="EO518" i="4"/>
  <c r="EP518" i="4"/>
  <c r="EQ518" i="4"/>
  <c r="ER518" i="4"/>
  <c r="ES518" i="4"/>
  <c r="ET518" i="4"/>
  <c r="EU518" i="4"/>
  <c r="EV518" i="4"/>
  <c r="EW518" i="4"/>
  <c r="B519" i="4"/>
  <c r="C519" i="4"/>
  <c r="D519" i="4"/>
  <c r="E519" i="4"/>
  <c r="F519" i="4"/>
  <c r="G519" i="4"/>
  <c r="H519" i="4"/>
  <c r="M519" i="4" s="1"/>
  <c r="N519" i="4" s="1"/>
  <c r="O519" i="4" s="1" a="1"/>
  <c r="O519" i="4" s="1"/>
  <c r="R519" i="4"/>
  <c r="S519" i="4"/>
  <c r="T519" i="4"/>
  <c r="U519" i="4"/>
  <c r="V519" i="4"/>
  <c r="W519" i="4"/>
  <c r="X519" i="4"/>
  <c r="Y519" i="4"/>
  <c r="Z519" i="4"/>
  <c r="AA519" i="4"/>
  <c r="AB519" i="4"/>
  <c r="AC519" i="4"/>
  <c r="AD519" i="4"/>
  <c r="AE519" i="4" s="1"/>
  <c r="AF519" i="4"/>
  <c r="AG519" i="4" s="1"/>
  <c r="AH519" i="4"/>
  <c r="AI519" i="4"/>
  <c r="AJ519" i="4"/>
  <c r="AK519" i="4"/>
  <c r="AL519" i="4"/>
  <c r="AN519" i="4"/>
  <c r="AM519" i="4" s="1"/>
  <c r="AO519" i="4"/>
  <c r="AP519" i="4"/>
  <c r="AQ519" i="4"/>
  <c r="AR519" i="4"/>
  <c r="AS519" i="4"/>
  <c r="AT519" i="4"/>
  <c r="AU519" i="4"/>
  <c r="AV519" i="4"/>
  <c r="AW519" i="4"/>
  <c r="AX519" i="4"/>
  <c r="AY519" i="4"/>
  <c r="AZ519" i="4"/>
  <c r="BA519" i="4"/>
  <c r="BB519" i="4"/>
  <c r="BC519" i="4"/>
  <c r="BD519" i="4"/>
  <c r="BE519" i="4"/>
  <c r="BF519" i="4"/>
  <c r="BG519" i="4"/>
  <c r="BH519" i="4"/>
  <c r="BI519" i="4"/>
  <c r="BJ519" i="4"/>
  <c r="BK519" i="4"/>
  <c r="BL519" i="4"/>
  <c r="BM519" i="4"/>
  <c r="BN519" i="4"/>
  <c r="BO519" i="4"/>
  <c r="BP519" i="4"/>
  <c r="BQ519" i="4"/>
  <c r="BR519" i="4"/>
  <c r="BS519" i="4"/>
  <c r="BT519" i="4"/>
  <c r="BU519" i="4"/>
  <c r="BV519" i="4"/>
  <c r="BW519" i="4"/>
  <c r="BX519" i="4"/>
  <c r="BY519" i="4"/>
  <c r="BZ519" i="4"/>
  <c r="CA519" i="4"/>
  <c r="CB519" i="4"/>
  <c r="CC519" i="4"/>
  <c r="CD519" i="4"/>
  <c r="CE519" i="4"/>
  <c r="CF519" i="4"/>
  <c r="CG519" i="4"/>
  <c r="CH519" i="4"/>
  <c r="CI519" i="4"/>
  <c r="CJ519" i="4"/>
  <c r="CK519" i="4"/>
  <c r="CL519" i="4"/>
  <c r="CM519" i="4" s="1"/>
  <c r="CN519" i="4"/>
  <c r="CO519" i="4"/>
  <c r="CP519" i="4"/>
  <c r="CQ519" i="4"/>
  <c r="CR519" i="4"/>
  <c r="CS519" i="4"/>
  <c r="CT519" i="4"/>
  <c r="CU519" i="4"/>
  <c r="CV519" i="4"/>
  <c r="CW519" i="4"/>
  <c r="CX519" i="4"/>
  <c r="CY519" i="4"/>
  <c r="CZ519" i="4"/>
  <c r="DA519" i="4"/>
  <c r="DB519" i="4"/>
  <c r="DC519" i="4"/>
  <c r="DD519" i="4"/>
  <c r="DE519" i="4"/>
  <c r="DF519" i="4"/>
  <c r="DG519" i="4"/>
  <c r="DH519" i="4"/>
  <c r="DI519" i="4"/>
  <c r="DJ519" i="4"/>
  <c r="DK519" i="4"/>
  <c r="DL519" i="4"/>
  <c r="DM519" i="4"/>
  <c r="DN519" i="4"/>
  <c r="DO519" i="4"/>
  <c r="DP519" i="4"/>
  <c r="DQ519" i="4"/>
  <c r="DR519" i="4"/>
  <c r="DS519" i="4"/>
  <c r="DT519" i="4"/>
  <c r="DU519" i="4"/>
  <c r="DV519" i="4"/>
  <c r="DW519" i="4"/>
  <c r="EC519" i="4"/>
  <c r="ED519" i="4"/>
  <c r="EE519" i="4"/>
  <c r="EF519" i="4"/>
  <c r="EG519" i="4"/>
  <c r="EH519" i="4"/>
  <c r="EI519" i="4"/>
  <c r="EJ519" i="4"/>
  <c r="EK519" i="4"/>
  <c r="EL519" i="4"/>
  <c r="EM519" i="4"/>
  <c r="EN519" i="4"/>
  <c r="EO519" i="4"/>
  <c r="EP519" i="4"/>
  <c r="EQ519" i="4"/>
  <c r="ER519" i="4"/>
  <c r="ES519" i="4"/>
  <c r="ET519" i="4"/>
  <c r="EU519" i="4"/>
  <c r="EV519" i="4"/>
  <c r="EW519" i="4"/>
  <c r="B520" i="4"/>
  <c r="C520" i="4"/>
  <c r="D520" i="4"/>
  <c r="E520" i="4"/>
  <c r="F520" i="4"/>
  <c r="G520" i="4"/>
  <c r="H520" i="4"/>
  <c r="M520" i="4" s="1"/>
  <c r="N520" i="4" s="1"/>
  <c r="O520" i="4" s="1" a="1"/>
  <c r="O520" i="4" s="1"/>
  <c r="R520" i="4"/>
  <c r="S520" i="4"/>
  <c r="T520" i="4"/>
  <c r="U520" i="4"/>
  <c r="V520" i="4"/>
  <c r="W520" i="4"/>
  <c r="X520" i="4"/>
  <c r="Y520" i="4"/>
  <c r="Z520" i="4"/>
  <c r="AA520" i="4"/>
  <c r="AB520" i="4"/>
  <c r="AC520" i="4"/>
  <c r="AD520" i="4"/>
  <c r="AE520" i="4" s="1"/>
  <c r="AF520" i="4"/>
  <c r="AG520" i="4" s="1"/>
  <c r="AH520" i="4"/>
  <c r="AI520" i="4"/>
  <c r="AJ520" i="4"/>
  <c r="AK520" i="4"/>
  <c r="AL520" i="4"/>
  <c r="AN520" i="4"/>
  <c r="AM520" i="4" s="1"/>
  <c r="AO520" i="4"/>
  <c r="AP520" i="4"/>
  <c r="AQ520" i="4"/>
  <c r="AR520" i="4"/>
  <c r="AS520" i="4"/>
  <c r="AT520" i="4"/>
  <c r="AU520" i="4"/>
  <c r="AV520" i="4"/>
  <c r="AW520" i="4"/>
  <c r="AX520" i="4"/>
  <c r="AY520" i="4"/>
  <c r="AZ520" i="4"/>
  <c r="BA520" i="4"/>
  <c r="BB520" i="4"/>
  <c r="BC520" i="4"/>
  <c r="BD520" i="4"/>
  <c r="BE520" i="4"/>
  <c r="BF520" i="4"/>
  <c r="BG520" i="4"/>
  <c r="BH520" i="4"/>
  <c r="BI520" i="4"/>
  <c r="BJ520" i="4"/>
  <c r="BK520" i="4"/>
  <c r="BL520" i="4"/>
  <c r="BM520" i="4"/>
  <c r="BN520" i="4"/>
  <c r="BO520" i="4"/>
  <c r="BP520" i="4"/>
  <c r="BQ520" i="4"/>
  <c r="BR520" i="4"/>
  <c r="BS520" i="4"/>
  <c r="BT520" i="4"/>
  <c r="BU520" i="4"/>
  <c r="BV520" i="4"/>
  <c r="BW520" i="4"/>
  <c r="BX520" i="4"/>
  <c r="BY520" i="4"/>
  <c r="BZ520" i="4"/>
  <c r="CA520" i="4"/>
  <c r="CB520" i="4"/>
  <c r="CC520" i="4"/>
  <c r="CD520" i="4"/>
  <c r="CE520" i="4"/>
  <c r="CF520" i="4"/>
  <c r="CG520" i="4"/>
  <c r="CH520" i="4"/>
  <c r="CI520" i="4"/>
  <c r="CJ520" i="4"/>
  <c r="CK520" i="4"/>
  <c r="CL520" i="4"/>
  <c r="CM520" i="4" s="1"/>
  <c r="CN520" i="4"/>
  <c r="CO520" i="4"/>
  <c r="CP520" i="4"/>
  <c r="CQ520" i="4"/>
  <c r="CR520" i="4"/>
  <c r="CS520" i="4"/>
  <c r="CT520" i="4"/>
  <c r="CU520" i="4"/>
  <c r="CV520" i="4"/>
  <c r="CW520" i="4"/>
  <c r="CX520" i="4"/>
  <c r="CY520" i="4"/>
  <c r="CZ520" i="4"/>
  <c r="DA520" i="4"/>
  <c r="DB520" i="4"/>
  <c r="DC520" i="4"/>
  <c r="DD520" i="4"/>
  <c r="DE520" i="4"/>
  <c r="DF520" i="4"/>
  <c r="DG520" i="4"/>
  <c r="DH520" i="4"/>
  <c r="DI520" i="4"/>
  <c r="DJ520" i="4"/>
  <c r="DK520" i="4"/>
  <c r="DL520" i="4"/>
  <c r="DM520" i="4"/>
  <c r="DN520" i="4"/>
  <c r="DO520" i="4"/>
  <c r="DP520" i="4"/>
  <c r="DQ520" i="4"/>
  <c r="DR520" i="4"/>
  <c r="DS520" i="4"/>
  <c r="DT520" i="4"/>
  <c r="DU520" i="4"/>
  <c r="DV520" i="4"/>
  <c r="DW520" i="4"/>
  <c r="EC520" i="4"/>
  <c r="ED520" i="4"/>
  <c r="EE520" i="4"/>
  <c r="EF520" i="4"/>
  <c r="EG520" i="4"/>
  <c r="EH520" i="4"/>
  <c r="EI520" i="4"/>
  <c r="EJ520" i="4"/>
  <c r="EK520" i="4"/>
  <c r="EL520" i="4"/>
  <c r="EM520" i="4"/>
  <c r="EN520" i="4"/>
  <c r="EO520" i="4"/>
  <c r="EP520" i="4"/>
  <c r="EQ520" i="4"/>
  <c r="ER520" i="4"/>
  <c r="ES520" i="4"/>
  <c r="ET520" i="4"/>
  <c r="EU520" i="4"/>
  <c r="EV520" i="4"/>
  <c r="EW520" i="4"/>
  <c r="B521" i="4"/>
  <c r="C521" i="4"/>
  <c r="D521" i="4"/>
  <c r="E521" i="4"/>
  <c r="F521" i="4"/>
  <c r="G521" i="4"/>
  <c r="H521" i="4"/>
  <c r="M521" i="4" s="1"/>
  <c r="N521" i="4" s="1"/>
  <c r="O521" i="4" s="1" a="1"/>
  <c r="O521" i="4" s="1"/>
  <c r="R521" i="4"/>
  <c r="S521" i="4"/>
  <c r="T521" i="4"/>
  <c r="U521" i="4"/>
  <c r="V521" i="4"/>
  <c r="W521" i="4"/>
  <c r="X521" i="4"/>
  <c r="Y521" i="4"/>
  <c r="Z521" i="4"/>
  <c r="AA521" i="4"/>
  <c r="AB521" i="4"/>
  <c r="AC521" i="4"/>
  <c r="AD521" i="4"/>
  <c r="AE521" i="4" s="1"/>
  <c r="AF521" i="4"/>
  <c r="AG521" i="4" s="1"/>
  <c r="AH521" i="4"/>
  <c r="AI521" i="4"/>
  <c r="AJ521" i="4"/>
  <c r="AK521" i="4"/>
  <c r="AL521" i="4"/>
  <c r="AN521" i="4"/>
  <c r="AM521" i="4" s="1"/>
  <c r="AO521" i="4"/>
  <c r="AP521" i="4"/>
  <c r="AQ521" i="4"/>
  <c r="AR521" i="4"/>
  <c r="AS521" i="4"/>
  <c r="AT521" i="4"/>
  <c r="AU521" i="4"/>
  <c r="AV521" i="4"/>
  <c r="AW521" i="4"/>
  <c r="AX521" i="4"/>
  <c r="AY521" i="4"/>
  <c r="AZ521" i="4"/>
  <c r="BA521" i="4"/>
  <c r="BB521" i="4"/>
  <c r="BC521" i="4"/>
  <c r="BD521" i="4"/>
  <c r="BE521" i="4"/>
  <c r="BF521" i="4"/>
  <c r="BG521" i="4"/>
  <c r="BH521" i="4"/>
  <c r="BI521" i="4"/>
  <c r="BJ521" i="4"/>
  <c r="BK521" i="4"/>
  <c r="BL521" i="4"/>
  <c r="BM521" i="4"/>
  <c r="BN521" i="4"/>
  <c r="BO521" i="4"/>
  <c r="BP521" i="4"/>
  <c r="BQ521" i="4"/>
  <c r="BR521" i="4"/>
  <c r="BS521" i="4"/>
  <c r="BT521" i="4"/>
  <c r="BU521" i="4"/>
  <c r="BV521" i="4"/>
  <c r="BW521" i="4"/>
  <c r="BX521" i="4"/>
  <c r="BY521" i="4"/>
  <c r="BZ521" i="4"/>
  <c r="CA521" i="4"/>
  <c r="CB521" i="4"/>
  <c r="CC521" i="4"/>
  <c r="CD521" i="4"/>
  <c r="CE521" i="4"/>
  <c r="CF521" i="4"/>
  <c r="CG521" i="4"/>
  <c r="CH521" i="4"/>
  <c r="CI521" i="4"/>
  <c r="CJ521" i="4"/>
  <c r="CK521" i="4"/>
  <c r="CL521" i="4"/>
  <c r="CM521" i="4" s="1"/>
  <c r="CN521" i="4"/>
  <c r="CO521" i="4"/>
  <c r="CP521" i="4"/>
  <c r="CQ521" i="4"/>
  <c r="CR521" i="4"/>
  <c r="CS521" i="4"/>
  <c r="CT521" i="4"/>
  <c r="CU521" i="4"/>
  <c r="CV521" i="4"/>
  <c r="CW521" i="4"/>
  <c r="CX521" i="4"/>
  <c r="CY521" i="4"/>
  <c r="CZ521" i="4"/>
  <c r="DA521" i="4"/>
  <c r="DB521" i="4"/>
  <c r="DC521" i="4"/>
  <c r="DD521" i="4"/>
  <c r="DE521" i="4"/>
  <c r="DF521" i="4"/>
  <c r="DG521" i="4"/>
  <c r="DH521" i="4"/>
  <c r="DI521" i="4"/>
  <c r="DJ521" i="4"/>
  <c r="DK521" i="4"/>
  <c r="DL521" i="4"/>
  <c r="DM521" i="4"/>
  <c r="DN521" i="4"/>
  <c r="DO521" i="4"/>
  <c r="DP521" i="4"/>
  <c r="DQ521" i="4"/>
  <c r="DR521" i="4"/>
  <c r="DS521" i="4"/>
  <c r="DT521" i="4"/>
  <c r="DU521" i="4"/>
  <c r="DV521" i="4"/>
  <c r="DW521" i="4"/>
  <c r="EC521" i="4"/>
  <c r="ED521" i="4"/>
  <c r="EE521" i="4"/>
  <c r="EF521" i="4"/>
  <c r="EG521" i="4"/>
  <c r="EH521" i="4"/>
  <c r="EI521" i="4"/>
  <c r="EJ521" i="4"/>
  <c r="EK521" i="4"/>
  <c r="EL521" i="4"/>
  <c r="EM521" i="4"/>
  <c r="EN521" i="4"/>
  <c r="EO521" i="4"/>
  <c r="EP521" i="4"/>
  <c r="EQ521" i="4"/>
  <c r="ER521" i="4"/>
  <c r="ES521" i="4"/>
  <c r="ET521" i="4"/>
  <c r="EU521" i="4"/>
  <c r="EV521" i="4"/>
  <c r="EW521" i="4"/>
  <c r="B522" i="4"/>
  <c r="C522" i="4"/>
  <c r="D522" i="4"/>
  <c r="E522" i="4"/>
  <c r="F522" i="4"/>
  <c r="G522" i="4"/>
  <c r="H522" i="4"/>
  <c r="M522" i="4" s="1"/>
  <c r="N522" i="4" s="1"/>
  <c r="O522" i="4" s="1" a="1"/>
  <c r="O522" i="4" s="1"/>
  <c r="R522" i="4"/>
  <c r="S522" i="4"/>
  <c r="T522" i="4"/>
  <c r="U522" i="4"/>
  <c r="V522" i="4"/>
  <c r="W522" i="4"/>
  <c r="X522" i="4"/>
  <c r="Y522" i="4"/>
  <c r="Z522" i="4"/>
  <c r="AA522" i="4"/>
  <c r="AB522" i="4"/>
  <c r="AC522" i="4"/>
  <c r="AD522" i="4"/>
  <c r="AE522" i="4" s="1"/>
  <c r="AF522" i="4"/>
  <c r="AG522" i="4" s="1"/>
  <c r="AH522" i="4"/>
  <c r="AI522" i="4"/>
  <c r="AJ522" i="4"/>
  <c r="AK522" i="4"/>
  <c r="AL522" i="4"/>
  <c r="AN522" i="4"/>
  <c r="AM522" i="4" s="1"/>
  <c r="AO522" i="4"/>
  <c r="AP522" i="4"/>
  <c r="AQ522" i="4"/>
  <c r="AR522" i="4"/>
  <c r="AS522" i="4"/>
  <c r="AT522" i="4"/>
  <c r="AU522" i="4"/>
  <c r="AV522" i="4"/>
  <c r="AW522" i="4"/>
  <c r="AX522" i="4"/>
  <c r="AY522" i="4"/>
  <c r="AZ522" i="4"/>
  <c r="BA522" i="4"/>
  <c r="BB522" i="4"/>
  <c r="BC522" i="4"/>
  <c r="BD522" i="4"/>
  <c r="BE522" i="4"/>
  <c r="BF522" i="4"/>
  <c r="BG522" i="4"/>
  <c r="BH522" i="4"/>
  <c r="BI522" i="4"/>
  <c r="BJ522" i="4"/>
  <c r="BK522" i="4"/>
  <c r="BL522" i="4"/>
  <c r="BM522" i="4"/>
  <c r="BN522" i="4"/>
  <c r="BO522" i="4"/>
  <c r="BP522" i="4"/>
  <c r="BQ522" i="4"/>
  <c r="BR522" i="4"/>
  <c r="BS522" i="4"/>
  <c r="BT522" i="4"/>
  <c r="BU522" i="4"/>
  <c r="BV522" i="4"/>
  <c r="BW522" i="4"/>
  <c r="BX522" i="4"/>
  <c r="BY522" i="4"/>
  <c r="BZ522" i="4"/>
  <c r="CA522" i="4"/>
  <c r="CB522" i="4"/>
  <c r="CC522" i="4"/>
  <c r="CD522" i="4"/>
  <c r="CE522" i="4"/>
  <c r="CF522" i="4"/>
  <c r="CG522" i="4"/>
  <c r="CH522" i="4"/>
  <c r="CI522" i="4"/>
  <c r="CJ522" i="4"/>
  <c r="CK522" i="4"/>
  <c r="CL522" i="4"/>
  <c r="CM522" i="4" s="1"/>
  <c r="CN522" i="4"/>
  <c r="CO522" i="4"/>
  <c r="CP522" i="4"/>
  <c r="CQ522" i="4"/>
  <c r="CR522" i="4"/>
  <c r="CS522" i="4"/>
  <c r="CT522" i="4"/>
  <c r="CU522" i="4"/>
  <c r="CV522" i="4"/>
  <c r="CW522" i="4"/>
  <c r="CX522" i="4"/>
  <c r="CY522" i="4"/>
  <c r="CZ522" i="4"/>
  <c r="DA522" i="4"/>
  <c r="DB522" i="4"/>
  <c r="DC522" i="4"/>
  <c r="DD522" i="4"/>
  <c r="DE522" i="4"/>
  <c r="DF522" i="4"/>
  <c r="DG522" i="4"/>
  <c r="DH522" i="4"/>
  <c r="DI522" i="4"/>
  <c r="DJ522" i="4"/>
  <c r="DK522" i="4"/>
  <c r="DL522" i="4"/>
  <c r="DM522" i="4"/>
  <c r="DN522" i="4"/>
  <c r="DO522" i="4"/>
  <c r="DP522" i="4"/>
  <c r="DQ522" i="4"/>
  <c r="DR522" i="4"/>
  <c r="DS522" i="4"/>
  <c r="DT522" i="4"/>
  <c r="DU522" i="4"/>
  <c r="DV522" i="4"/>
  <c r="DW522" i="4"/>
  <c r="EC522" i="4"/>
  <c r="ED522" i="4"/>
  <c r="EE522" i="4"/>
  <c r="EF522" i="4"/>
  <c r="EG522" i="4"/>
  <c r="EH522" i="4"/>
  <c r="EI522" i="4"/>
  <c r="EJ522" i="4"/>
  <c r="EK522" i="4"/>
  <c r="EL522" i="4"/>
  <c r="EM522" i="4"/>
  <c r="EN522" i="4"/>
  <c r="EO522" i="4"/>
  <c r="EP522" i="4"/>
  <c r="EQ522" i="4"/>
  <c r="ER522" i="4"/>
  <c r="ES522" i="4"/>
  <c r="ET522" i="4"/>
  <c r="EU522" i="4"/>
  <c r="EV522" i="4"/>
  <c r="EW522" i="4"/>
  <c r="B523" i="4"/>
  <c r="C523" i="4"/>
  <c r="D523" i="4"/>
  <c r="E523" i="4"/>
  <c r="F523" i="4"/>
  <c r="G523" i="4"/>
  <c r="H523" i="4"/>
  <c r="M523" i="4" s="1"/>
  <c r="N523" i="4" s="1"/>
  <c r="O523" i="4" s="1" a="1"/>
  <c r="O523" i="4" s="1"/>
  <c r="R523" i="4"/>
  <c r="S523" i="4"/>
  <c r="T523" i="4"/>
  <c r="U523" i="4"/>
  <c r="V523" i="4"/>
  <c r="W523" i="4"/>
  <c r="X523" i="4"/>
  <c r="Y523" i="4"/>
  <c r="Z523" i="4"/>
  <c r="AA523" i="4"/>
  <c r="AB523" i="4"/>
  <c r="AC523" i="4"/>
  <c r="AD523" i="4"/>
  <c r="AE523" i="4" s="1"/>
  <c r="AF523" i="4"/>
  <c r="AG523" i="4" s="1"/>
  <c r="AH523" i="4"/>
  <c r="AI523" i="4"/>
  <c r="AJ523" i="4"/>
  <c r="AK523" i="4"/>
  <c r="AL523" i="4"/>
  <c r="AN523" i="4"/>
  <c r="AM523" i="4" s="1"/>
  <c r="AO523" i="4"/>
  <c r="AP523" i="4"/>
  <c r="AQ523" i="4"/>
  <c r="AR523" i="4"/>
  <c r="AS523" i="4"/>
  <c r="AT523" i="4"/>
  <c r="AU523" i="4"/>
  <c r="AV523" i="4"/>
  <c r="AW523" i="4"/>
  <c r="AX523" i="4"/>
  <c r="AY523" i="4"/>
  <c r="AZ523" i="4"/>
  <c r="BA523" i="4"/>
  <c r="BB523" i="4"/>
  <c r="BC523" i="4"/>
  <c r="BD523" i="4"/>
  <c r="BE523" i="4"/>
  <c r="BF523" i="4"/>
  <c r="BG523" i="4"/>
  <c r="BH523" i="4"/>
  <c r="BI523" i="4"/>
  <c r="BJ523" i="4"/>
  <c r="BK523" i="4"/>
  <c r="BL523" i="4"/>
  <c r="BM523" i="4"/>
  <c r="BN523" i="4"/>
  <c r="BO523" i="4"/>
  <c r="BP523" i="4"/>
  <c r="BQ523" i="4"/>
  <c r="BR523" i="4"/>
  <c r="BS523" i="4"/>
  <c r="BT523" i="4"/>
  <c r="BU523" i="4"/>
  <c r="BV523" i="4"/>
  <c r="BW523" i="4"/>
  <c r="BX523" i="4"/>
  <c r="BY523" i="4"/>
  <c r="BZ523" i="4"/>
  <c r="CA523" i="4"/>
  <c r="CB523" i="4"/>
  <c r="CC523" i="4"/>
  <c r="CD523" i="4"/>
  <c r="CE523" i="4"/>
  <c r="CF523" i="4"/>
  <c r="CG523" i="4"/>
  <c r="CH523" i="4"/>
  <c r="CI523" i="4"/>
  <c r="CJ523" i="4"/>
  <c r="CK523" i="4"/>
  <c r="CL523" i="4"/>
  <c r="CM523" i="4" s="1"/>
  <c r="CN523" i="4"/>
  <c r="CO523" i="4"/>
  <c r="CP523" i="4"/>
  <c r="CQ523" i="4"/>
  <c r="CR523" i="4"/>
  <c r="CS523" i="4"/>
  <c r="CT523" i="4"/>
  <c r="CU523" i="4"/>
  <c r="CV523" i="4"/>
  <c r="CW523" i="4"/>
  <c r="CX523" i="4"/>
  <c r="CY523" i="4"/>
  <c r="CZ523" i="4"/>
  <c r="DA523" i="4"/>
  <c r="DB523" i="4"/>
  <c r="DC523" i="4"/>
  <c r="DD523" i="4"/>
  <c r="DE523" i="4"/>
  <c r="DF523" i="4"/>
  <c r="DG523" i="4"/>
  <c r="DH523" i="4"/>
  <c r="DI523" i="4"/>
  <c r="DJ523" i="4"/>
  <c r="DK523" i="4"/>
  <c r="DL523" i="4"/>
  <c r="DM523" i="4"/>
  <c r="DN523" i="4"/>
  <c r="DO523" i="4"/>
  <c r="DP523" i="4"/>
  <c r="DQ523" i="4"/>
  <c r="DR523" i="4"/>
  <c r="DS523" i="4"/>
  <c r="DT523" i="4"/>
  <c r="DU523" i="4"/>
  <c r="DV523" i="4"/>
  <c r="DW523" i="4"/>
  <c r="EC523" i="4"/>
  <c r="ED523" i="4"/>
  <c r="EE523" i="4"/>
  <c r="EF523" i="4"/>
  <c r="EG523" i="4"/>
  <c r="EH523" i="4"/>
  <c r="EI523" i="4"/>
  <c r="EJ523" i="4"/>
  <c r="EK523" i="4"/>
  <c r="EL523" i="4"/>
  <c r="EM523" i="4"/>
  <c r="EN523" i="4"/>
  <c r="EO523" i="4"/>
  <c r="EP523" i="4"/>
  <c r="EQ523" i="4"/>
  <c r="ER523" i="4"/>
  <c r="ES523" i="4"/>
  <c r="ET523" i="4"/>
  <c r="EU523" i="4"/>
  <c r="EV523" i="4"/>
  <c r="EW523" i="4"/>
  <c r="B524" i="4"/>
  <c r="C524" i="4"/>
  <c r="D524" i="4"/>
  <c r="E524" i="4"/>
  <c r="F524" i="4"/>
  <c r="G524" i="4"/>
  <c r="H524" i="4"/>
  <c r="M524" i="4" s="1"/>
  <c r="N524" i="4" s="1"/>
  <c r="O524" i="4" s="1" a="1"/>
  <c r="O524" i="4" s="1"/>
  <c r="R524" i="4"/>
  <c r="S524" i="4"/>
  <c r="T524" i="4"/>
  <c r="U524" i="4"/>
  <c r="V524" i="4"/>
  <c r="W524" i="4"/>
  <c r="X524" i="4"/>
  <c r="Y524" i="4"/>
  <c r="Z524" i="4"/>
  <c r="AA524" i="4"/>
  <c r="AB524" i="4"/>
  <c r="AC524" i="4"/>
  <c r="AD524" i="4"/>
  <c r="AE524" i="4" s="1"/>
  <c r="AF524" i="4"/>
  <c r="AG524" i="4" s="1"/>
  <c r="AH524" i="4"/>
  <c r="AI524" i="4"/>
  <c r="AJ524" i="4"/>
  <c r="AK524" i="4"/>
  <c r="AL524" i="4"/>
  <c r="AN524" i="4"/>
  <c r="AM524" i="4" s="1"/>
  <c r="AO524" i="4"/>
  <c r="AP524" i="4"/>
  <c r="AQ524" i="4"/>
  <c r="AR524" i="4"/>
  <c r="AS524" i="4"/>
  <c r="AT524" i="4"/>
  <c r="AU524" i="4"/>
  <c r="AV524" i="4"/>
  <c r="AW524" i="4"/>
  <c r="AX524" i="4"/>
  <c r="AY524" i="4"/>
  <c r="AZ524" i="4"/>
  <c r="BA524" i="4"/>
  <c r="BB524" i="4"/>
  <c r="BC524" i="4"/>
  <c r="BD524" i="4"/>
  <c r="BE524" i="4"/>
  <c r="BF524" i="4"/>
  <c r="BG524" i="4"/>
  <c r="BH524" i="4"/>
  <c r="BI524" i="4"/>
  <c r="BJ524" i="4"/>
  <c r="BK524" i="4"/>
  <c r="BL524" i="4"/>
  <c r="BM524" i="4"/>
  <c r="BN524" i="4"/>
  <c r="BO524" i="4"/>
  <c r="BP524" i="4"/>
  <c r="BQ524" i="4"/>
  <c r="BR524" i="4"/>
  <c r="BS524" i="4"/>
  <c r="BT524" i="4"/>
  <c r="BU524" i="4"/>
  <c r="BV524" i="4"/>
  <c r="BW524" i="4"/>
  <c r="BX524" i="4"/>
  <c r="BY524" i="4"/>
  <c r="BZ524" i="4"/>
  <c r="CA524" i="4"/>
  <c r="CB524" i="4"/>
  <c r="CC524" i="4"/>
  <c r="CD524" i="4"/>
  <c r="CE524" i="4"/>
  <c r="CF524" i="4"/>
  <c r="CG524" i="4"/>
  <c r="CH524" i="4"/>
  <c r="CI524" i="4"/>
  <c r="CJ524" i="4"/>
  <c r="CK524" i="4"/>
  <c r="CL524" i="4"/>
  <c r="CM524" i="4" s="1"/>
  <c r="CN524" i="4"/>
  <c r="CO524" i="4"/>
  <c r="CP524" i="4"/>
  <c r="CQ524" i="4"/>
  <c r="CR524" i="4"/>
  <c r="CS524" i="4"/>
  <c r="CT524" i="4"/>
  <c r="CU524" i="4"/>
  <c r="CV524" i="4"/>
  <c r="CW524" i="4"/>
  <c r="CX524" i="4"/>
  <c r="CY524" i="4"/>
  <c r="CZ524" i="4"/>
  <c r="DA524" i="4"/>
  <c r="DB524" i="4"/>
  <c r="DC524" i="4"/>
  <c r="DD524" i="4"/>
  <c r="DE524" i="4"/>
  <c r="DF524" i="4"/>
  <c r="DG524" i="4"/>
  <c r="DH524" i="4"/>
  <c r="DI524" i="4"/>
  <c r="DJ524" i="4"/>
  <c r="DK524" i="4"/>
  <c r="DL524" i="4"/>
  <c r="DM524" i="4"/>
  <c r="DN524" i="4"/>
  <c r="DO524" i="4"/>
  <c r="DP524" i="4"/>
  <c r="DQ524" i="4"/>
  <c r="DR524" i="4"/>
  <c r="DS524" i="4"/>
  <c r="DT524" i="4"/>
  <c r="DU524" i="4"/>
  <c r="DV524" i="4"/>
  <c r="DW524" i="4"/>
  <c r="EC524" i="4"/>
  <c r="ED524" i="4"/>
  <c r="EE524" i="4"/>
  <c r="EF524" i="4"/>
  <c r="EG524" i="4"/>
  <c r="EH524" i="4"/>
  <c r="EI524" i="4"/>
  <c r="EJ524" i="4"/>
  <c r="EK524" i="4"/>
  <c r="EL524" i="4"/>
  <c r="EM524" i="4"/>
  <c r="EN524" i="4"/>
  <c r="EO524" i="4"/>
  <c r="EP524" i="4"/>
  <c r="EQ524" i="4"/>
  <c r="ER524" i="4"/>
  <c r="ES524" i="4"/>
  <c r="ET524" i="4"/>
  <c r="EU524" i="4"/>
  <c r="EV524" i="4"/>
  <c r="EW524" i="4"/>
  <c r="B525" i="4"/>
  <c r="C525" i="4"/>
  <c r="D525" i="4"/>
  <c r="E525" i="4"/>
  <c r="F525" i="4"/>
  <c r="G525" i="4"/>
  <c r="H525" i="4"/>
  <c r="M525" i="4" s="1"/>
  <c r="N525" i="4" s="1"/>
  <c r="O525" i="4" s="1" a="1"/>
  <c r="O525" i="4" s="1"/>
  <c r="R525" i="4"/>
  <c r="S525" i="4"/>
  <c r="T525" i="4"/>
  <c r="U525" i="4"/>
  <c r="V525" i="4"/>
  <c r="W525" i="4"/>
  <c r="X525" i="4"/>
  <c r="Y525" i="4"/>
  <c r="Z525" i="4"/>
  <c r="AA525" i="4"/>
  <c r="AB525" i="4"/>
  <c r="AC525" i="4"/>
  <c r="AD525" i="4"/>
  <c r="AE525" i="4" s="1"/>
  <c r="AF525" i="4"/>
  <c r="AG525" i="4" s="1"/>
  <c r="AH525" i="4"/>
  <c r="AI525" i="4"/>
  <c r="AJ525" i="4"/>
  <c r="AK525" i="4"/>
  <c r="AL525" i="4"/>
  <c r="AN525" i="4"/>
  <c r="AM525" i="4" s="1"/>
  <c r="AO525" i="4"/>
  <c r="AP525" i="4"/>
  <c r="AQ525" i="4"/>
  <c r="AR525" i="4"/>
  <c r="AS525" i="4"/>
  <c r="AT525" i="4"/>
  <c r="AU525" i="4"/>
  <c r="AV525" i="4"/>
  <c r="AW525" i="4"/>
  <c r="AX525" i="4"/>
  <c r="AY525" i="4"/>
  <c r="AZ525" i="4"/>
  <c r="BA525" i="4"/>
  <c r="BB525" i="4"/>
  <c r="BC525" i="4"/>
  <c r="BD525" i="4"/>
  <c r="BE525" i="4"/>
  <c r="BF525" i="4"/>
  <c r="BG525" i="4"/>
  <c r="BH525" i="4"/>
  <c r="BI525" i="4"/>
  <c r="BJ525" i="4"/>
  <c r="BK525" i="4"/>
  <c r="BL525" i="4"/>
  <c r="BM525" i="4"/>
  <c r="BN525" i="4"/>
  <c r="BO525" i="4"/>
  <c r="BP525" i="4"/>
  <c r="BQ525" i="4"/>
  <c r="BR525" i="4"/>
  <c r="BS525" i="4"/>
  <c r="BT525" i="4"/>
  <c r="BU525" i="4"/>
  <c r="BV525" i="4"/>
  <c r="BW525" i="4"/>
  <c r="BX525" i="4"/>
  <c r="BY525" i="4"/>
  <c r="BZ525" i="4"/>
  <c r="CA525" i="4"/>
  <c r="CB525" i="4"/>
  <c r="CC525" i="4"/>
  <c r="CD525" i="4"/>
  <c r="CE525" i="4"/>
  <c r="CF525" i="4"/>
  <c r="CG525" i="4"/>
  <c r="CH525" i="4"/>
  <c r="CI525" i="4"/>
  <c r="CJ525" i="4"/>
  <c r="CK525" i="4"/>
  <c r="CL525" i="4"/>
  <c r="CM525" i="4" s="1"/>
  <c r="CN525" i="4"/>
  <c r="CO525" i="4"/>
  <c r="CP525" i="4"/>
  <c r="CQ525" i="4"/>
  <c r="CR525" i="4"/>
  <c r="CS525" i="4"/>
  <c r="CT525" i="4"/>
  <c r="CU525" i="4"/>
  <c r="CV525" i="4"/>
  <c r="CW525" i="4"/>
  <c r="CX525" i="4"/>
  <c r="CY525" i="4"/>
  <c r="CZ525" i="4"/>
  <c r="DA525" i="4"/>
  <c r="DB525" i="4"/>
  <c r="DC525" i="4"/>
  <c r="DD525" i="4"/>
  <c r="DE525" i="4"/>
  <c r="DF525" i="4"/>
  <c r="DG525" i="4"/>
  <c r="DH525" i="4"/>
  <c r="DI525" i="4"/>
  <c r="DJ525" i="4"/>
  <c r="DK525" i="4"/>
  <c r="DL525" i="4"/>
  <c r="DM525" i="4"/>
  <c r="DN525" i="4"/>
  <c r="DO525" i="4"/>
  <c r="DP525" i="4"/>
  <c r="DQ525" i="4"/>
  <c r="DR525" i="4"/>
  <c r="DS525" i="4"/>
  <c r="DT525" i="4"/>
  <c r="DU525" i="4"/>
  <c r="DV525" i="4"/>
  <c r="DW525" i="4"/>
  <c r="EC525" i="4"/>
  <c r="ED525" i="4"/>
  <c r="EE525" i="4"/>
  <c r="EF525" i="4"/>
  <c r="EG525" i="4"/>
  <c r="EH525" i="4"/>
  <c r="EI525" i="4"/>
  <c r="EJ525" i="4"/>
  <c r="EK525" i="4"/>
  <c r="EL525" i="4"/>
  <c r="EM525" i="4"/>
  <c r="EN525" i="4"/>
  <c r="EO525" i="4"/>
  <c r="EP525" i="4"/>
  <c r="EQ525" i="4"/>
  <c r="ER525" i="4"/>
  <c r="ES525" i="4"/>
  <c r="ET525" i="4"/>
  <c r="EU525" i="4"/>
  <c r="EV525" i="4"/>
  <c r="EW525" i="4"/>
  <c r="B526" i="4"/>
  <c r="C526" i="4"/>
  <c r="D526" i="4"/>
  <c r="E526" i="4"/>
  <c r="F526" i="4"/>
  <c r="G526" i="4"/>
  <c r="H526" i="4"/>
  <c r="M526" i="4" s="1"/>
  <c r="N526" i="4" s="1"/>
  <c r="O526" i="4" s="1" a="1"/>
  <c r="O526" i="4" s="1"/>
  <c r="R526" i="4"/>
  <c r="S526" i="4"/>
  <c r="T526" i="4"/>
  <c r="U526" i="4"/>
  <c r="V526" i="4"/>
  <c r="W526" i="4"/>
  <c r="X526" i="4"/>
  <c r="Y526" i="4"/>
  <c r="Z526" i="4"/>
  <c r="AA526" i="4"/>
  <c r="AB526" i="4"/>
  <c r="AC526" i="4"/>
  <c r="AD526" i="4"/>
  <c r="AE526" i="4" s="1"/>
  <c r="AF526" i="4"/>
  <c r="AG526" i="4" s="1"/>
  <c r="AH526" i="4"/>
  <c r="AI526" i="4"/>
  <c r="AJ526" i="4"/>
  <c r="AK526" i="4"/>
  <c r="AL526" i="4"/>
  <c r="AN526" i="4"/>
  <c r="AM526" i="4" s="1"/>
  <c r="AO526" i="4"/>
  <c r="AP526" i="4"/>
  <c r="AQ526" i="4"/>
  <c r="AR526" i="4"/>
  <c r="AS526" i="4"/>
  <c r="AT526" i="4"/>
  <c r="AU526" i="4"/>
  <c r="AV526" i="4"/>
  <c r="AW526" i="4"/>
  <c r="AX526" i="4"/>
  <c r="AY526" i="4"/>
  <c r="AZ526" i="4"/>
  <c r="BA526" i="4"/>
  <c r="BB526" i="4"/>
  <c r="BC526" i="4"/>
  <c r="BD526" i="4"/>
  <c r="BE526" i="4"/>
  <c r="BF526" i="4"/>
  <c r="BG526" i="4"/>
  <c r="BH526" i="4"/>
  <c r="BI526" i="4"/>
  <c r="BJ526" i="4"/>
  <c r="BK526" i="4"/>
  <c r="BL526" i="4"/>
  <c r="BM526" i="4"/>
  <c r="BN526" i="4"/>
  <c r="BO526" i="4"/>
  <c r="BP526" i="4"/>
  <c r="BQ526" i="4"/>
  <c r="BR526" i="4"/>
  <c r="BS526" i="4"/>
  <c r="BT526" i="4"/>
  <c r="BU526" i="4"/>
  <c r="BV526" i="4"/>
  <c r="BW526" i="4"/>
  <c r="BX526" i="4"/>
  <c r="BY526" i="4"/>
  <c r="BZ526" i="4"/>
  <c r="CA526" i="4"/>
  <c r="CB526" i="4"/>
  <c r="CC526" i="4"/>
  <c r="CD526" i="4"/>
  <c r="CE526" i="4"/>
  <c r="CF526" i="4"/>
  <c r="CG526" i="4"/>
  <c r="CH526" i="4"/>
  <c r="CI526" i="4"/>
  <c r="CJ526" i="4"/>
  <c r="CK526" i="4"/>
  <c r="CL526" i="4"/>
  <c r="CM526" i="4" s="1"/>
  <c r="CN526" i="4"/>
  <c r="CO526" i="4"/>
  <c r="CP526" i="4"/>
  <c r="CQ526" i="4"/>
  <c r="CR526" i="4"/>
  <c r="CS526" i="4"/>
  <c r="CT526" i="4"/>
  <c r="CU526" i="4"/>
  <c r="CV526" i="4"/>
  <c r="CW526" i="4"/>
  <c r="CX526" i="4"/>
  <c r="CY526" i="4"/>
  <c r="CZ526" i="4"/>
  <c r="DA526" i="4"/>
  <c r="DB526" i="4"/>
  <c r="DC526" i="4"/>
  <c r="DD526" i="4"/>
  <c r="DE526" i="4"/>
  <c r="DF526" i="4"/>
  <c r="DG526" i="4"/>
  <c r="DH526" i="4"/>
  <c r="DI526" i="4"/>
  <c r="DJ526" i="4"/>
  <c r="DK526" i="4"/>
  <c r="DL526" i="4"/>
  <c r="DM526" i="4"/>
  <c r="DN526" i="4"/>
  <c r="DO526" i="4"/>
  <c r="DP526" i="4"/>
  <c r="DQ526" i="4"/>
  <c r="DR526" i="4"/>
  <c r="DS526" i="4"/>
  <c r="DT526" i="4"/>
  <c r="DU526" i="4"/>
  <c r="DV526" i="4"/>
  <c r="DW526" i="4"/>
  <c r="EC526" i="4"/>
  <c r="ED526" i="4"/>
  <c r="EE526" i="4"/>
  <c r="EF526" i="4"/>
  <c r="EG526" i="4"/>
  <c r="EH526" i="4"/>
  <c r="EI526" i="4"/>
  <c r="EJ526" i="4"/>
  <c r="EK526" i="4"/>
  <c r="EL526" i="4"/>
  <c r="EM526" i="4"/>
  <c r="EN526" i="4"/>
  <c r="EO526" i="4"/>
  <c r="EP526" i="4"/>
  <c r="EQ526" i="4"/>
  <c r="ER526" i="4"/>
  <c r="ES526" i="4"/>
  <c r="ET526" i="4"/>
  <c r="EU526" i="4"/>
  <c r="EV526" i="4"/>
  <c r="EW526" i="4"/>
  <c r="B527" i="4"/>
  <c r="C527" i="4"/>
  <c r="D527" i="4"/>
  <c r="E527" i="4"/>
  <c r="F527" i="4"/>
  <c r="G527" i="4"/>
  <c r="H527" i="4"/>
  <c r="M527" i="4" s="1"/>
  <c r="N527" i="4" s="1"/>
  <c r="O527" i="4" s="1" a="1"/>
  <c r="O527" i="4" s="1"/>
  <c r="R527" i="4"/>
  <c r="S527" i="4"/>
  <c r="T527" i="4"/>
  <c r="U527" i="4"/>
  <c r="V527" i="4"/>
  <c r="W527" i="4"/>
  <c r="X527" i="4"/>
  <c r="Y527" i="4"/>
  <c r="Z527" i="4"/>
  <c r="AA527" i="4"/>
  <c r="AB527" i="4"/>
  <c r="AC527" i="4"/>
  <c r="AD527" i="4"/>
  <c r="AE527" i="4" s="1"/>
  <c r="AF527" i="4"/>
  <c r="AG527" i="4" s="1"/>
  <c r="AH527" i="4"/>
  <c r="AI527" i="4"/>
  <c r="AJ527" i="4"/>
  <c r="AK527" i="4"/>
  <c r="AL527" i="4"/>
  <c r="AN527" i="4"/>
  <c r="AM527" i="4" s="1"/>
  <c r="AO527" i="4"/>
  <c r="AP527" i="4"/>
  <c r="AQ527" i="4"/>
  <c r="AR527" i="4"/>
  <c r="AS527" i="4"/>
  <c r="AT527" i="4"/>
  <c r="AU527" i="4"/>
  <c r="AV527" i="4"/>
  <c r="AW527" i="4"/>
  <c r="AX527" i="4"/>
  <c r="AY527" i="4"/>
  <c r="AZ527" i="4"/>
  <c r="BA527" i="4"/>
  <c r="BB527" i="4"/>
  <c r="BC527" i="4"/>
  <c r="BD527" i="4"/>
  <c r="BE527" i="4"/>
  <c r="BF527" i="4"/>
  <c r="BG527" i="4"/>
  <c r="BH527" i="4"/>
  <c r="BI527" i="4"/>
  <c r="BJ527" i="4"/>
  <c r="BK527" i="4"/>
  <c r="BL527" i="4"/>
  <c r="BM527" i="4"/>
  <c r="BN527" i="4"/>
  <c r="BO527" i="4"/>
  <c r="BP527" i="4"/>
  <c r="BQ527" i="4"/>
  <c r="BR527" i="4"/>
  <c r="BS527" i="4"/>
  <c r="BT527" i="4"/>
  <c r="BU527" i="4"/>
  <c r="BV527" i="4"/>
  <c r="BW527" i="4"/>
  <c r="BX527" i="4"/>
  <c r="BY527" i="4"/>
  <c r="BZ527" i="4"/>
  <c r="CA527" i="4"/>
  <c r="CB527" i="4"/>
  <c r="CC527" i="4"/>
  <c r="CD527" i="4"/>
  <c r="CE527" i="4"/>
  <c r="CF527" i="4"/>
  <c r="CG527" i="4"/>
  <c r="CH527" i="4"/>
  <c r="CI527" i="4"/>
  <c r="CJ527" i="4"/>
  <c r="CK527" i="4"/>
  <c r="CL527" i="4"/>
  <c r="CM527" i="4" s="1"/>
  <c r="CN527" i="4"/>
  <c r="CO527" i="4"/>
  <c r="CP527" i="4"/>
  <c r="CQ527" i="4"/>
  <c r="CR527" i="4"/>
  <c r="CS527" i="4"/>
  <c r="CT527" i="4"/>
  <c r="CU527" i="4"/>
  <c r="CV527" i="4"/>
  <c r="CW527" i="4"/>
  <c r="CX527" i="4"/>
  <c r="CY527" i="4"/>
  <c r="CZ527" i="4"/>
  <c r="DA527" i="4"/>
  <c r="DB527" i="4"/>
  <c r="DC527" i="4"/>
  <c r="DD527" i="4"/>
  <c r="DE527" i="4"/>
  <c r="DF527" i="4"/>
  <c r="DG527" i="4"/>
  <c r="DH527" i="4"/>
  <c r="DI527" i="4"/>
  <c r="DJ527" i="4"/>
  <c r="DK527" i="4"/>
  <c r="DL527" i="4"/>
  <c r="DM527" i="4"/>
  <c r="DN527" i="4"/>
  <c r="DO527" i="4"/>
  <c r="DP527" i="4"/>
  <c r="DQ527" i="4"/>
  <c r="DR527" i="4"/>
  <c r="DS527" i="4"/>
  <c r="DT527" i="4"/>
  <c r="DU527" i="4"/>
  <c r="DV527" i="4"/>
  <c r="DW527" i="4"/>
  <c r="EC527" i="4"/>
  <c r="ED527" i="4"/>
  <c r="EE527" i="4"/>
  <c r="EF527" i="4"/>
  <c r="EG527" i="4"/>
  <c r="EH527" i="4"/>
  <c r="EI527" i="4"/>
  <c r="EJ527" i="4"/>
  <c r="EK527" i="4"/>
  <c r="EL527" i="4"/>
  <c r="EM527" i="4"/>
  <c r="EN527" i="4"/>
  <c r="EO527" i="4"/>
  <c r="EP527" i="4"/>
  <c r="EQ527" i="4"/>
  <c r="ER527" i="4"/>
  <c r="ES527" i="4"/>
  <c r="ET527" i="4"/>
  <c r="EU527" i="4"/>
  <c r="EV527" i="4"/>
  <c r="EW527" i="4"/>
  <c r="B528" i="4"/>
  <c r="C528" i="4"/>
  <c r="D528" i="4"/>
  <c r="E528" i="4"/>
  <c r="F528" i="4"/>
  <c r="G528" i="4"/>
  <c r="H528" i="4"/>
  <c r="M528" i="4" s="1"/>
  <c r="N528" i="4" s="1"/>
  <c r="O528" i="4" s="1" a="1"/>
  <c r="O528" i="4" s="1"/>
  <c r="R528" i="4"/>
  <c r="S528" i="4"/>
  <c r="T528" i="4"/>
  <c r="U528" i="4"/>
  <c r="V528" i="4"/>
  <c r="W528" i="4"/>
  <c r="X528" i="4"/>
  <c r="Y528" i="4"/>
  <c r="Z528" i="4"/>
  <c r="AA528" i="4"/>
  <c r="AB528" i="4"/>
  <c r="AC528" i="4"/>
  <c r="AD528" i="4"/>
  <c r="AE528" i="4" s="1"/>
  <c r="AF528" i="4"/>
  <c r="AG528" i="4" s="1"/>
  <c r="AH528" i="4"/>
  <c r="AI528" i="4"/>
  <c r="AJ528" i="4"/>
  <c r="AK528" i="4"/>
  <c r="AL528" i="4"/>
  <c r="AN528" i="4"/>
  <c r="AM528" i="4" s="1"/>
  <c r="AO528" i="4"/>
  <c r="AP528" i="4"/>
  <c r="AQ528" i="4"/>
  <c r="AR528" i="4"/>
  <c r="AS528" i="4"/>
  <c r="AT528" i="4"/>
  <c r="AU528" i="4"/>
  <c r="AV528" i="4"/>
  <c r="AW528" i="4"/>
  <c r="AX528" i="4"/>
  <c r="AY528" i="4"/>
  <c r="AZ528" i="4"/>
  <c r="BA528" i="4"/>
  <c r="BB528" i="4"/>
  <c r="BC528" i="4"/>
  <c r="BD528" i="4"/>
  <c r="BE528" i="4"/>
  <c r="BF528" i="4"/>
  <c r="BG528" i="4"/>
  <c r="BH528" i="4"/>
  <c r="BI528" i="4"/>
  <c r="BJ528" i="4"/>
  <c r="BK528" i="4"/>
  <c r="BL528" i="4"/>
  <c r="BM528" i="4"/>
  <c r="BN528" i="4"/>
  <c r="BO528" i="4"/>
  <c r="BP528" i="4"/>
  <c r="BQ528" i="4"/>
  <c r="BR528" i="4"/>
  <c r="BS528" i="4"/>
  <c r="BT528" i="4"/>
  <c r="BU528" i="4"/>
  <c r="BV528" i="4"/>
  <c r="BW528" i="4"/>
  <c r="BX528" i="4"/>
  <c r="BY528" i="4"/>
  <c r="BZ528" i="4"/>
  <c r="CA528" i="4"/>
  <c r="CB528" i="4"/>
  <c r="CC528" i="4"/>
  <c r="CD528" i="4"/>
  <c r="CE528" i="4"/>
  <c r="CF528" i="4"/>
  <c r="CG528" i="4"/>
  <c r="CH528" i="4"/>
  <c r="CI528" i="4"/>
  <c r="CJ528" i="4"/>
  <c r="CK528" i="4"/>
  <c r="CL528" i="4"/>
  <c r="CM528" i="4" s="1"/>
  <c r="CN528" i="4"/>
  <c r="CO528" i="4"/>
  <c r="CP528" i="4"/>
  <c r="CQ528" i="4"/>
  <c r="CR528" i="4"/>
  <c r="CS528" i="4"/>
  <c r="CT528" i="4"/>
  <c r="CU528" i="4"/>
  <c r="CV528" i="4"/>
  <c r="CW528" i="4"/>
  <c r="CX528" i="4"/>
  <c r="CY528" i="4"/>
  <c r="CZ528" i="4"/>
  <c r="DA528" i="4"/>
  <c r="DB528" i="4"/>
  <c r="DC528" i="4"/>
  <c r="DD528" i="4"/>
  <c r="DE528" i="4"/>
  <c r="DF528" i="4"/>
  <c r="DG528" i="4"/>
  <c r="DH528" i="4"/>
  <c r="DI528" i="4"/>
  <c r="DJ528" i="4"/>
  <c r="DK528" i="4"/>
  <c r="DL528" i="4"/>
  <c r="DM528" i="4"/>
  <c r="DN528" i="4"/>
  <c r="DO528" i="4"/>
  <c r="DP528" i="4"/>
  <c r="DQ528" i="4"/>
  <c r="DR528" i="4"/>
  <c r="DS528" i="4"/>
  <c r="DT528" i="4"/>
  <c r="DU528" i="4"/>
  <c r="DV528" i="4"/>
  <c r="DW528" i="4"/>
  <c r="EC528" i="4"/>
  <c r="ED528" i="4"/>
  <c r="EE528" i="4"/>
  <c r="EF528" i="4"/>
  <c r="EG528" i="4"/>
  <c r="EH528" i="4"/>
  <c r="EI528" i="4"/>
  <c r="EJ528" i="4"/>
  <c r="EK528" i="4"/>
  <c r="EL528" i="4"/>
  <c r="EM528" i="4"/>
  <c r="EN528" i="4"/>
  <c r="EO528" i="4"/>
  <c r="EP528" i="4"/>
  <c r="EQ528" i="4"/>
  <c r="ER528" i="4"/>
  <c r="ES528" i="4"/>
  <c r="ET528" i="4"/>
  <c r="EU528" i="4"/>
  <c r="EV528" i="4"/>
  <c r="EW528" i="4"/>
  <c r="B529" i="4"/>
  <c r="C529" i="4"/>
  <c r="D529" i="4"/>
  <c r="E529" i="4"/>
  <c r="F529" i="4"/>
  <c r="G529" i="4"/>
  <c r="H529" i="4"/>
  <c r="M529" i="4" s="1"/>
  <c r="N529" i="4" s="1"/>
  <c r="O529" i="4" s="1" a="1"/>
  <c r="O529" i="4" s="1"/>
  <c r="R529" i="4"/>
  <c r="S529" i="4"/>
  <c r="T529" i="4"/>
  <c r="U529" i="4"/>
  <c r="V529" i="4"/>
  <c r="W529" i="4"/>
  <c r="X529" i="4"/>
  <c r="Y529" i="4"/>
  <c r="Z529" i="4"/>
  <c r="AA529" i="4"/>
  <c r="AB529" i="4"/>
  <c r="AC529" i="4"/>
  <c r="AD529" i="4"/>
  <c r="AE529" i="4" s="1"/>
  <c r="AF529" i="4"/>
  <c r="AG529" i="4" s="1"/>
  <c r="AH529" i="4"/>
  <c r="AI529" i="4"/>
  <c r="AJ529" i="4"/>
  <c r="AK529" i="4"/>
  <c r="AL529" i="4"/>
  <c r="AN529" i="4"/>
  <c r="AM529" i="4" s="1"/>
  <c r="AO529" i="4"/>
  <c r="AP529" i="4"/>
  <c r="AQ529" i="4"/>
  <c r="AR529" i="4"/>
  <c r="AS529" i="4"/>
  <c r="AT529" i="4"/>
  <c r="AU529" i="4"/>
  <c r="AV529" i="4"/>
  <c r="AW529" i="4"/>
  <c r="AX529" i="4"/>
  <c r="AY529" i="4"/>
  <c r="AZ529" i="4"/>
  <c r="BA529" i="4"/>
  <c r="BB529" i="4"/>
  <c r="BC529" i="4"/>
  <c r="BD529" i="4"/>
  <c r="BE529" i="4"/>
  <c r="BF529" i="4"/>
  <c r="BG529" i="4"/>
  <c r="BH529" i="4"/>
  <c r="BI529" i="4"/>
  <c r="BJ529" i="4"/>
  <c r="BK529" i="4"/>
  <c r="BL529" i="4"/>
  <c r="BM529" i="4"/>
  <c r="BN529" i="4"/>
  <c r="BO529" i="4"/>
  <c r="BP529" i="4"/>
  <c r="BQ529" i="4"/>
  <c r="BR529" i="4"/>
  <c r="BS529" i="4"/>
  <c r="BT529" i="4"/>
  <c r="BU529" i="4"/>
  <c r="BV529" i="4"/>
  <c r="BW529" i="4"/>
  <c r="BX529" i="4"/>
  <c r="BY529" i="4"/>
  <c r="BZ529" i="4"/>
  <c r="CA529" i="4"/>
  <c r="CB529" i="4"/>
  <c r="CC529" i="4"/>
  <c r="CD529" i="4"/>
  <c r="CE529" i="4"/>
  <c r="CF529" i="4"/>
  <c r="CG529" i="4"/>
  <c r="CH529" i="4"/>
  <c r="CI529" i="4"/>
  <c r="CJ529" i="4"/>
  <c r="CK529" i="4"/>
  <c r="CL529" i="4"/>
  <c r="CM529" i="4" s="1"/>
  <c r="CN529" i="4"/>
  <c r="CO529" i="4"/>
  <c r="CP529" i="4"/>
  <c r="CQ529" i="4"/>
  <c r="CR529" i="4"/>
  <c r="CS529" i="4"/>
  <c r="CT529" i="4"/>
  <c r="CU529" i="4"/>
  <c r="CV529" i="4"/>
  <c r="CW529" i="4"/>
  <c r="CX529" i="4"/>
  <c r="CY529" i="4"/>
  <c r="CZ529" i="4"/>
  <c r="DA529" i="4"/>
  <c r="DB529" i="4"/>
  <c r="DC529" i="4"/>
  <c r="DD529" i="4"/>
  <c r="DE529" i="4"/>
  <c r="DF529" i="4"/>
  <c r="DG529" i="4"/>
  <c r="DH529" i="4"/>
  <c r="DI529" i="4"/>
  <c r="DJ529" i="4"/>
  <c r="DK529" i="4"/>
  <c r="DL529" i="4"/>
  <c r="DM529" i="4"/>
  <c r="DN529" i="4"/>
  <c r="DO529" i="4"/>
  <c r="DP529" i="4"/>
  <c r="DQ529" i="4"/>
  <c r="DR529" i="4"/>
  <c r="DS529" i="4"/>
  <c r="DT529" i="4"/>
  <c r="DU529" i="4"/>
  <c r="DV529" i="4"/>
  <c r="DW529" i="4"/>
  <c r="EC529" i="4"/>
  <c r="ED529" i="4"/>
  <c r="EE529" i="4"/>
  <c r="EF529" i="4"/>
  <c r="EG529" i="4"/>
  <c r="EH529" i="4"/>
  <c r="EI529" i="4"/>
  <c r="EJ529" i="4"/>
  <c r="EK529" i="4"/>
  <c r="EL529" i="4"/>
  <c r="EM529" i="4"/>
  <c r="EN529" i="4"/>
  <c r="EO529" i="4"/>
  <c r="EP529" i="4"/>
  <c r="EQ529" i="4"/>
  <c r="ER529" i="4"/>
  <c r="ES529" i="4"/>
  <c r="ET529" i="4"/>
  <c r="EU529" i="4"/>
  <c r="EV529" i="4"/>
  <c r="EW529" i="4"/>
  <c r="B530" i="4"/>
  <c r="C530" i="4"/>
  <c r="D530" i="4"/>
  <c r="E530" i="4"/>
  <c r="F530" i="4"/>
  <c r="G530" i="4"/>
  <c r="H530" i="4"/>
  <c r="M530" i="4" s="1"/>
  <c r="N530" i="4" s="1"/>
  <c r="O530" i="4" s="1" a="1"/>
  <c r="O530" i="4" s="1"/>
  <c r="R530" i="4"/>
  <c r="S530" i="4"/>
  <c r="T530" i="4"/>
  <c r="U530" i="4"/>
  <c r="V530" i="4"/>
  <c r="W530" i="4"/>
  <c r="X530" i="4"/>
  <c r="Y530" i="4"/>
  <c r="Z530" i="4"/>
  <c r="AA530" i="4"/>
  <c r="AB530" i="4"/>
  <c r="AC530" i="4"/>
  <c r="AD530" i="4"/>
  <c r="AE530" i="4" s="1"/>
  <c r="AF530" i="4"/>
  <c r="AG530" i="4" s="1"/>
  <c r="AH530" i="4"/>
  <c r="AI530" i="4"/>
  <c r="AJ530" i="4"/>
  <c r="AK530" i="4"/>
  <c r="AL530" i="4"/>
  <c r="AN530" i="4"/>
  <c r="AM530" i="4" s="1"/>
  <c r="AO530" i="4"/>
  <c r="AP530" i="4"/>
  <c r="AQ530" i="4"/>
  <c r="AR530" i="4"/>
  <c r="AS530" i="4"/>
  <c r="AT530" i="4"/>
  <c r="AU530" i="4"/>
  <c r="AV530" i="4"/>
  <c r="AW530" i="4"/>
  <c r="AX530" i="4"/>
  <c r="AY530" i="4"/>
  <c r="AZ530" i="4"/>
  <c r="BA530" i="4"/>
  <c r="BB530" i="4"/>
  <c r="BC530" i="4"/>
  <c r="BD530" i="4"/>
  <c r="BE530" i="4"/>
  <c r="BF530" i="4"/>
  <c r="BG530" i="4"/>
  <c r="BH530" i="4"/>
  <c r="BI530" i="4"/>
  <c r="BJ530" i="4"/>
  <c r="BK530" i="4"/>
  <c r="BL530" i="4"/>
  <c r="BM530" i="4"/>
  <c r="BN530" i="4"/>
  <c r="BO530" i="4"/>
  <c r="BP530" i="4"/>
  <c r="BQ530" i="4"/>
  <c r="BR530" i="4"/>
  <c r="BS530" i="4"/>
  <c r="BT530" i="4"/>
  <c r="BU530" i="4"/>
  <c r="BV530" i="4"/>
  <c r="BW530" i="4"/>
  <c r="BX530" i="4"/>
  <c r="BY530" i="4"/>
  <c r="BZ530" i="4"/>
  <c r="CA530" i="4"/>
  <c r="CB530" i="4"/>
  <c r="CC530" i="4"/>
  <c r="CD530" i="4"/>
  <c r="CE530" i="4"/>
  <c r="CF530" i="4"/>
  <c r="CG530" i="4"/>
  <c r="CH530" i="4"/>
  <c r="CI530" i="4"/>
  <c r="CJ530" i="4"/>
  <c r="CK530" i="4"/>
  <c r="CL530" i="4"/>
  <c r="CM530" i="4" s="1"/>
  <c r="CN530" i="4"/>
  <c r="CO530" i="4"/>
  <c r="CP530" i="4"/>
  <c r="CQ530" i="4"/>
  <c r="CR530" i="4"/>
  <c r="CS530" i="4"/>
  <c r="CT530" i="4"/>
  <c r="CU530" i="4"/>
  <c r="CV530" i="4"/>
  <c r="CW530" i="4"/>
  <c r="CX530" i="4"/>
  <c r="CY530" i="4"/>
  <c r="CZ530" i="4"/>
  <c r="DA530" i="4"/>
  <c r="DB530" i="4"/>
  <c r="DC530" i="4"/>
  <c r="DD530" i="4"/>
  <c r="DE530" i="4"/>
  <c r="DF530" i="4"/>
  <c r="DG530" i="4"/>
  <c r="DH530" i="4"/>
  <c r="DI530" i="4"/>
  <c r="DJ530" i="4"/>
  <c r="DK530" i="4"/>
  <c r="DL530" i="4"/>
  <c r="DM530" i="4"/>
  <c r="DN530" i="4"/>
  <c r="DO530" i="4"/>
  <c r="DP530" i="4"/>
  <c r="DQ530" i="4"/>
  <c r="DR530" i="4"/>
  <c r="DS530" i="4"/>
  <c r="DT530" i="4"/>
  <c r="DU530" i="4"/>
  <c r="DV530" i="4"/>
  <c r="DW530" i="4"/>
  <c r="EC530" i="4"/>
  <c r="ED530" i="4"/>
  <c r="EE530" i="4"/>
  <c r="EF530" i="4"/>
  <c r="EG530" i="4"/>
  <c r="EH530" i="4"/>
  <c r="EI530" i="4"/>
  <c r="EJ530" i="4"/>
  <c r="EK530" i="4"/>
  <c r="EL530" i="4"/>
  <c r="EM530" i="4"/>
  <c r="EN530" i="4"/>
  <c r="EO530" i="4"/>
  <c r="EP530" i="4"/>
  <c r="EQ530" i="4"/>
  <c r="ER530" i="4"/>
  <c r="ES530" i="4"/>
  <c r="ET530" i="4"/>
  <c r="EU530" i="4"/>
  <c r="EV530" i="4"/>
  <c r="EW530" i="4"/>
  <c r="B531" i="4"/>
  <c r="C531" i="4"/>
  <c r="D531" i="4"/>
  <c r="E531" i="4"/>
  <c r="F531" i="4"/>
  <c r="G531" i="4"/>
  <c r="H531" i="4"/>
  <c r="M531" i="4" s="1"/>
  <c r="N531" i="4" s="1"/>
  <c r="O531" i="4" s="1" a="1"/>
  <c r="O531" i="4" s="1"/>
  <c r="R531" i="4"/>
  <c r="S531" i="4"/>
  <c r="T531" i="4"/>
  <c r="U531" i="4"/>
  <c r="V531" i="4"/>
  <c r="W531" i="4"/>
  <c r="X531" i="4"/>
  <c r="Y531" i="4"/>
  <c r="Z531" i="4"/>
  <c r="AA531" i="4"/>
  <c r="AB531" i="4"/>
  <c r="AC531" i="4"/>
  <c r="AD531" i="4"/>
  <c r="AE531" i="4" s="1"/>
  <c r="AF531" i="4"/>
  <c r="AG531" i="4" s="1"/>
  <c r="AH531" i="4"/>
  <c r="AI531" i="4"/>
  <c r="AJ531" i="4"/>
  <c r="AK531" i="4"/>
  <c r="AL531" i="4"/>
  <c r="AN531" i="4"/>
  <c r="AM531" i="4" s="1"/>
  <c r="AO531" i="4"/>
  <c r="AP531" i="4"/>
  <c r="AQ531" i="4"/>
  <c r="AR531" i="4"/>
  <c r="AS531" i="4"/>
  <c r="AT531" i="4"/>
  <c r="AU531" i="4"/>
  <c r="AV531" i="4"/>
  <c r="AW531" i="4"/>
  <c r="AX531" i="4"/>
  <c r="AY531" i="4"/>
  <c r="AZ531" i="4"/>
  <c r="BA531" i="4"/>
  <c r="BB531" i="4"/>
  <c r="BC531" i="4"/>
  <c r="BD531" i="4"/>
  <c r="BE531" i="4"/>
  <c r="BF531" i="4"/>
  <c r="BG531" i="4"/>
  <c r="BH531" i="4"/>
  <c r="BI531" i="4"/>
  <c r="BJ531" i="4"/>
  <c r="BK531" i="4"/>
  <c r="BL531" i="4"/>
  <c r="BM531" i="4"/>
  <c r="BN531" i="4"/>
  <c r="BO531" i="4"/>
  <c r="BP531" i="4"/>
  <c r="BQ531" i="4"/>
  <c r="BR531" i="4"/>
  <c r="BS531" i="4"/>
  <c r="BT531" i="4"/>
  <c r="BU531" i="4"/>
  <c r="BV531" i="4"/>
  <c r="BW531" i="4"/>
  <c r="BX531" i="4"/>
  <c r="BY531" i="4"/>
  <c r="BZ531" i="4"/>
  <c r="CA531" i="4"/>
  <c r="CB531" i="4"/>
  <c r="CC531" i="4"/>
  <c r="CD531" i="4"/>
  <c r="CE531" i="4"/>
  <c r="CF531" i="4"/>
  <c r="CG531" i="4"/>
  <c r="CH531" i="4"/>
  <c r="CI531" i="4"/>
  <c r="CJ531" i="4"/>
  <c r="CK531" i="4"/>
  <c r="CL531" i="4"/>
  <c r="CM531" i="4" s="1"/>
  <c r="CN531" i="4"/>
  <c r="CO531" i="4"/>
  <c r="CP531" i="4"/>
  <c r="CQ531" i="4"/>
  <c r="CR531" i="4"/>
  <c r="CS531" i="4"/>
  <c r="CT531" i="4"/>
  <c r="CU531" i="4"/>
  <c r="CV531" i="4"/>
  <c r="CW531" i="4"/>
  <c r="CX531" i="4"/>
  <c r="CY531" i="4"/>
  <c r="CZ531" i="4"/>
  <c r="DA531" i="4"/>
  <c r="DB531" i="4"/>
  <c r="DC531" i="4"/>
  <c r="DD531" i="4"/>
  <c r="DE531" i="4"/>
  <c r="DF531" i="4"/>
  <c r="DG531" i="4"/>
  <c r="DH531" i="4"/>
  <c r="DI531" i="4"/>
  <c r="DJ531" i="4"/>
  <c r="DK531" i="4"/>
  <c r="DL531" i="4"/>
  <c r="DM531" i="4"/>
  <c r="DN531" i="4"/>
  <c r="DO531" i="4"/>
  <c r="DP531" i="4"/>
  <c r="DQ531" i="4"/>
  <c r="DR531" i="4"/>
  <c r="DS531" i="4"/>
  <c r="DT531" i="4"/>
  <c r="DU531" i="4"/>
  <c r="DV531" i="4"/>
  <c r="DW531" i="4"/>
  <c r="EC531" i="4"/>
  <c r="ED531" i="4"/>
  <c r="EE531" i="4"/>
  <c r="EF531" i="4"/>
  <c r="EG531" i="4"/>
  <c r="EH531" i="4"/>
  <c r="EI531" i="4"/>
  <c r="EJ531" i="4"/>
  <c r="EK531" i="4"/>
  <c r="EL531" i="4"/>
  <c r="EM531" i="4"/>
  <c r="EN531" i="4"/>
  <c r="EO531" i="4"/>
  <c r="EP531" i="4"/>
  <c r="EQ531" i="4"/>
  <c r="ER531" i="4"/>
  <c r="ES531" i="4"/>
  <c r="ET531" i="4"/>
  <c r="EU531" i="4"/>
  <c r="EV531" i="4"/>
  <c r="EW531" i="4"/>
  <c r="B532" i="4"/>
  <c r="C532" i="4"/>
  <c r="D532" i="4"/>
  <c r="E532" i="4"/>
  <c r="F532" i="4"/>
  <c r="G532" i="4"/>
  <c r="H532" i="4"/>
  <c r="M532" i="4" s="1"/>
  <c r="N532" i="4" s="1"/>
  <c r="O532" i="4" s="1" a="1"/>
  <c r="O532" i="4" s="1"/>
  <c r="R532" i="4"/>
  <c r="S532" i="4"/>
  <c r="T532" i="4"/>
  <c r="U532" i="4"/>
  <c r="V532" i="4"/>
  <c r="W532" i="4"/>
  <c r="X532" i="4"/>
  <c r="Y532" i="4"/>
  <c r="Z532" i="4"/>
  <c r="AA532" i="4"/>
  <c r="AB532" i="4"/>
  <c r="AC532" i="4"/>
  <c r="AD532" i="4"/>
  <c r="AE532" i="4" s="1"/>
  <c r="AF532" i="4"/>
  <c r="AG532" i="4" s="1"/>
  <c r="AH532" i="4"/>
  <c r="AI532" i="4"/>
  <c r="AJ532" i="4"/>
  <c r="AK532" i="4"/>
  <c r="AL532" i="4"/>
  <c r="AN532" i="4"/>
  <c r="AM532" i="4" s="1"/>
  <c r="AO532" i="4"/>
  <c r="AP532" i="4"/>
  <c r="AQ532" i="4"/>
  <c r="AR532" i="4"/>
  <c r="AS532" i="4"/>
  <c r="AT532" i="4"/>
  <c r="AU532" i="4"/>
  <c r="AV532" i="4"/>
  <c r="AW532" i="4"/>
  <c r="AX532" i="4"/>
  <c r="AY532" i="4"/>
  <c r="AZ532" i="4"/>
  <c r="BA532" i="4"/>
  <c r="BB532" i="4"/>
  <c r="BC532" i="4"/>
  <c r="BD532" i="4"/>
  <c r="BE532" i="4"/>
  <c r="BF532" i="4"/>
  <c r="BG532" i="4"/>
  <c r="BH532" i="4"/>
  <c r="BI532" i="4"/>
  <c r="BJ532" i="4"/>
  <c r="BK532" i="4"/>
  <c r="BL532" i="4"/>
  <c r="BM532" i="4"/>
  <c r="BN532" i="4"/>
  <c r="BO532" i="4"/>
  <c r="BP532" i="4"/>
  <c r="BQ532" i="4"/>
  <c r="BR532" i="4"/>
  <c r="BS532" i="4"/>
  <c r="BT532" i="4"/>
  <c r="BU532" i="4"/>
  <c r="BV532" i="4"/>
  <c r="BW532" i="4"/>
  <c r="BX532" i="4"/>
  <c r="BY532" i="4"/>
  <c r="BZ532" i="4"/>
  <c r="CA532" i="4"/>
  <c r="CB532" i="4"/>
  <c r="CC532" i="4"/>
  <c r="CD532" i="4"/>
  <c r="CE532" i="4"/>
  <c r="CF532" i="4"/>
  <c r="CG532" i="4"/>
  <c r="CH532" i="4"/>
  <c r="CI532" i="4"/>
  <c r="CJ532" i="4"/>
  <c r="CK532" i="4"/>
  <c r="CL532" i="4"/>
  <c r="CM532" i="4" s="1"/>
  <c r="CN532" i="4"/>
  <c r="CO532" i="4"/>
  <c r="CP532" i="4"/>
  <c r="CQ532" i="4"/>
  <c r="CR532" i="4"/>
  <c r="CS532" i="4"/>
  <c r="CT532" i="4"/>
  <c r="CU532" i="4"/>
  <c r="CV532" i="4"/>
  <c r="CW532" i="4"/>
  <c r="CX532" i="4"/>
  <c r="CY532" i="4"/>
  <c r="CZ532" i="4"/>
  <c r="DA532" i="4"/>
  <c r="DB532" i="4"/>
  <c r="DC532" i="4"/>
  <c r="DD532" i="4"/>
  <c r="DE532" i="4"/>
  <c r="DF532" i="4"/>
  <c r="DG532" i="4"/>
  <c r="DH532" i="4"/>
  <c r="DI532" i="4"/>
  <c r="DJ532" i="4"/>
  <c r="DK532" i="4"/>
  <c r="DL532" i="4"/>
  <c r="DM532" i="4"/>
  <c r="DN532" i="4"/>
  <c r="DO532" i="4"/>
  <c r="DP532" i="4"/>
  <c r="DQ532" i="4"/>
  <c r="DR532" i="4"/>
  <c r="DS532" i="4"/>
  <c r="DT532" i="4"/>
  <c r="DU532" i="4"/>
  <c r="DV532" i="4"/>
  <c r="DW532" i="4"/>
  <c r="EC532" i="4"/>
  <c r="ED532" i="4"/>
  <c r="EE532" i="4"/>
  <c r="EF532" i="4"/>
  <c r="EG532" i="4"/>
  <c r="EH532" i="4"/>
  <c r="EI532" i="4"/>
  <c r="EJ532" i="4"/>
  <c r="EK532" i="4"/>
  <c r="EL532" i="4"/>
  <c r="EM532" i="4"/>
  <c r="EN532" i="4"/>
  <c r="EO532" i="4"/>
  <c r="EP532" i="4"/>
  <c r="EQ532" i="4"/>
  <c r="ER532" i="4"/>
  <c r="ES532" i="4"/>
  <c r="ET532" i="4"/>
  <c r="EU532" i="4"/>
  <c r="EV532" i="4"/>
  <c r="EW532" i="4"/>
  <c r="B533" i="4"/>
  <c r="C533" i="4"/>
  <c r="D533" i="4"/>
  <c r="E533" i="4"/>
  <c r="F533" i="4"/>
  <c r="G533" i="4"/>
  <c r="H533" i="4"/>
  <c r="M533" i="4" s="1"/>
  <c r="N533" i="4" s="1"/>
  <c r="O533" i="4" s="1" a="1"/>
  <c r="O533" i="4" s="1"/>
  <c r="R533" i="4"/>
  <c r="S533" i="4"/>
  <c r="T533" i="4"/>
  <c r="U533" i="4"/>
  <c r="V533" i="4"/>
  <c r="W533" i="4"/>
  <c r="X533" i="4"/>
  <c r="Y533" i="4"/>
  <c r="Z533" i="4"/>
  <c r="AA533" i="4"/>
  <c r="AB533" i="4"/>
  <c r="AC533" i="4"/>
  <c r="AD533" i="4"/>
  <c r="AE533" i="4" s="1"/>
  <c r="AF533" i="4"/>
  <c r="AG533" i="4" s="1"/>
  <c r="AH533" i="4"/>
  <c r="AI533" i="4"/>
  <c r="AJ533" i="4"/>
  <c r="AK533" i="4"/>
  <c r="AL533" i="4"/>
  <c r="AN533" i="4"/>
  <c r="AM533" i="4" s="1"/>
  <c r="AO533" i="4"/>
  <c r="AP533" i="4"/>
  <c r="AQ533" i="4"/>
  <c r="AR533" i="4"/>
  <c r="AS533" i="4"/>
  <c r="AT533" i="4"/>
  <c r="AU533" i="4"/>
  <c r="AV533" i="4"/>
  <c r="AW533" i="4"/>
  <c r="AX533" i="4"/>
  <c r="AY533" i="4"/>
  <c r="AZ533" i="4"/>
  <c r="BA533" i="4"/>
  <c r="BB533" i="4"/>
  <c r="BC533" i="4"/>
  <c r="BD533" i="4"/>
  <c r="BE533" i="4"/>
  <c r="BF533" i="4"/>
  <c r="BG533" i="4"/>
  <c r="BH533" i="4"/>
  <c r="BI533" i="4"/>
  <c r="BJ533" i="4"/>
  <c r="BK533" i="4"/>
  <c r="BL533" i="4"/>
  <c r="BM533" i="4"/>
  <c r="BN533" i="4"/>
  <c r="BO533" i="4"/>
  <c r="BP533" i="4"/>
  <c r="BQ533" i="4"/>
  <c r="BR533" i="4"/>
  <c r="BS533" i="4"/>
  <c r="BT533" i="4"/>
  <c r="BU533" i="4"/>
  <c r="BV533" i="4"/>
  <c r="BW533" i="4"/>
  <c r="BX533" i="4"/>
  <c r="BY533" i="4"/>
  <c r="BZ533" i="4"/>
  <c r="CA533" i="4"/>
  <c r="CB533" i="4"/>
  <c r="CC533" i="4"/>
  <c r="CD533" i="4"/>
  <c r="CE533" i="4"/>
  <c r="CF533" i="4"/>
  <c r="CG533" i="4"/>
  <c r="CH533" i="4"/>
  <c r="CI533" i="4"/>
  <c r="CJ533" i="4"/>
  <c r="CK533" i="4"/>
  <c r="CL533" i="4"/>
  <c r="CM533" i="4" s="1"/>
  <c r="CN533" i="4"/>
  <c r="CO533" i="4"/>
  <c r="CP533" i="4"/>
  <c r="CQ533" i="4"/>
  <c r="CR533" i="4"/>
  <c r="CS533" i="4"/>
  <c r="CT533" i="4"/>
  <c r="CU533" i="4"/>
  <c r="CV533" i="4"/>
  <c r="CW533" i="4"/>
  <c r="CX533" i="4"/>
  <c r="CY533" i="4"/>
  <c r="CZ533" i="4"/>
  <c r="DA533" i="4"/>
  <c r="DB533" i="4"/>
  <c r="DC533" i="4"/>
  <c r="DD533" i="4"/>
  <c r="DE533" i="4"/>
  <c r="DF533" i="4"/>
  <c r="DG533" i="4"/>
  <c r="DH533" i="4"/>
  <c r="DI533" i="4"/>
  <c r="DJ533" i="4"/>
  <c r="DK533" i="4"/>
  <c r="DL533" i="4"/>
  <c r="DM533" i="4"/>
  <c r="DN533" i="4"/>
  <c r="DO533" i="4"/>
  <c r="DP533" i="4"/>
  <c r="DQ533" i="4"/>
  <c r="DR533" i="4"/>
  <c r="DS533" i="4"/>
  <c r="DT533" i="4"/>
  <c r="DU533" i="4"/>
  <c r="DV533" i="4"/>
  <c r="DW533" i="4"/>
  <c r="EC533" i="4"/>
  <c r="ED533" i="4"/>
  <c r="EE533" i="4"/>
  <c r="EF533" i="4"/>
  <c r="EG533" i="4"/>
  <c r="EH533" i="4"/>
  <c r="EI533" i="4"/>
  <c r="EJ533" i="4"/>
  <c r="EK533" i="4"/>
  <c r="EL533" i="4"/>
  <c r="EM533" i="4"/>
  <c r="EN533" i="4"/>
  <c r="EO533" i="4"/>
  <c r="EP533" i="4"/>
  <c r="EQ533" i="4"/>
  <c r="ER533" i="4"/>
  <c r="ES533" i="4"/>
  <c r="ET533" i="4"/>
  <c r="EU533" i="4"/>
  <c r="EV533" i="4"/>
  <c r="EW533" i="4"/>
  <c r="B534" i="4"/>
  <c r="C534" i="4"/>
  <c r="D534" i="4"/>
  <c r="E534" i="4"/>
  <c r="F534" i="4"/>
  <c r="G534" i="4"/>
  <c r="H534" i="4"/>
  <c r="M534" i="4" s="1"/>
  <c r="N534" i="4" s="1"/>
  <c r="O534" i="4" s="1" a="1"/>
  <c r="O534" i="4" s="1"/>
  <c r="R534" i="4"/>
  <c r="S534" i="4"/>
  <c r="T534" i="4"/>
  <c r="U534" i="4"/>
  <c r="V534" i="4"/>
  <c r="W534" i="4"/>
  <c r="X534" i="4"/>
  <c r="Y534" i="4"/>
  <c r="Z534" i="4"/>
  <c r="AA534" i="4"/>
  <c r="AB534" i="4"/>
  <c r="AC534" i="4"/>
  <c r="AD534" i="4"/>
  <c r="AE534" i="4" s="1"/>
  <c r="AF534" i="4"/>
  <c r="AG534" i="4" s="1"/>
  <c r="AH534" i="4"/>
  <c r="AI534" i="4"/>
  <c r="AJ534" i="4"/>
  <c r="AK534" i="4"/>
  <c r="AL534" i="4"/>
  <c r="AN534" i="4"/>
  <c r="AM534" i="4" s="1"/>
  <c r="AO534" i="4"/>
  <c r="AP534" i="4"/>
  <c r="AQ534" i="4"/>
  <c r="AR534" i="4"/>
  <c r="AS534" i="4"/>
  <c r="AT534" i="4"/>
  <c r="AU534" i="4"/>
  <c r="AV534" i="4"/>
  <c r="AW534" i="4"/>
  <c r="AX534" i="4"/>
  <c r="AY534" i="4"/>
  <c r="AZ534" i="4"/>
  <c r="BA534" i="4"/>
  <c r="BB534" i="4"/>
  <c r="BC534" i="4"/>
  <c r="BD534" i="4"/>
  <c r="BE534" i="4"/>
  <c r="BF534" i="4"/>
  <c r="BG534" i="4"/>
  <c r="BH534" i="4"/>
  <c r="BI534" i="4"/>
  <c r="BJ534" i="4"/>
  <c r="BK534" i="4"/>
  <c r="BL534" i="4"/>
  <c r="BM534" i="4"/>
  <c r="BN534" i="4"/>
  <c r="BO534" i="4"/>
  <c r="BP534" i="4"/>
  <c r="BQ534" i="4"/>
  <c r="BR534" i="4"/>
  <c r="BS534" i="4"/>
  <c r="BT534" i="4"/>
  <c r="BU534" i="4"/>
  <c r="BV534" i="4"/>
  <c r="BW534" i="4"/>
  <c r="BX534" i="4"/>
  <c r="BY534" i="4"/>
  <c r="BZ534" i="4"/>
  <c r="CA534" i="4"/>
  <c r="CB534" i="4"/>
  <c r="CC534" i="4"/>
  <c r="CD534" i="4"/>
  <c r="CE534" i="4"/>
  <c r="CF534" i="4"/>
  <c r="CG534" i="4"/>
  <c r="CH534" i="4"/>
  <c r="CI534" i="4"/>
  <c r="CJ534" i="4"/>
  <c r="CK534" i="4"/>
  <c r="CL534" i="4"/>
  <c r="CM534" i="4" s="1"/>
  <c r="CN534" i="4"/>
  <c r="CO534" i="4"/>
  <c r="CP534" i="4"/>
  <c r="CQ534" i="4"/>
  <c r="CR534" i="4"/>
  <c r="CS534" i="4"/>
  <c r="CT534" i="4"/>
  <c r="CU534" i="4"/>
  <c r="CV534" i="4"/>
  <c r="CW534" i="4"/>
  <c r="CX534" i="4"/>
  <c r="CY534" i="4"/>
  <c r="CZ534" i="4"/>
  <c r="DA534" i="4"/>
  <c r="DB534" i="4"/>
  <c r="DC534" i="4"/>
  <c r="DD534" i="4"/>
  <c r="DE534" i="4"/>
  <c r="DF534" i="4"/>
  <c r="DG534" i="4"/>
  <c r="DH534" i="4"/>
  <c r="DI534" i="4"/>
  <c r="DJ534" i="4"/>
  <c r="DK534" i="4"/>
  <c r="DL534" i="4"/>
  <c r="DM534" i="4"/>
  <c r="DN534" i="4"/>
  <c r="DO534" i="4"/>
  <c r="DP534" i="4"/>
  <c r="DQ534" i="4"/>
  <c r="DR534" i="4"/>
  <c r="DS534" i="4"/>
  <c r="DT534" i="4"/>
  <c r="DU534" i="4"/>
  <c r="DV534" i="4"/>
  <c r="DW534" i="4"/>
  <c r="EC534" i="4"/>
  <c r="ED534" i="4"/>
  <c r="EE534" i="4"/>
  <c r="EF534" i="4"/>
  <c r="EG534" i="4"/>
  <c r="EH534" i="4"/>
  <c r="EI534" i="4"/>
  <c r="EJ534" i="4"/>
  <c r="EK534" i="4"/>
  <c r="EL534" i="4"/>
  <c r="EM534" i="4"/>
  <c r="EN534" i="4"/>
  <c r="EO534" i="4"/>
  <c r="EP534" i="4"/>
  <c r="EQ534" i="4"/>
  <c r="ER534" i="4"/>
  <c r="ES534" i="4"/>
  <c r="ET534" i="4"/>
  <c r="EU534" i="4"/>
  <c r="EV534" i="4"/>
  <c r="EW534" i="4"/>
  <c r="B535" i="4"/>
  <c r="C535" i="4"/>
  <c r="D535" i="4"/>
  <c r="E535" i="4"/>
  <c r="F535" i="4"/>
  <c r="G535" i="4"/>
  <c r="H535" i="4"/>
  <c r="M535" i="4" s="1"/>
  <c r="N535" i="4" s="1"/>
  <c r="O535" i="4" s="1" a="1"/>
  <c r="O535" i="4" s="1"/>
  <c r="R535" i="4"/>
  <c r="S535" i="4"/>
  <c r="T535" i="4"/>
  <c r="U535" i="4"/>
  <c r="V535" i="4"/>
  <c r="W535" i="4"/>
  <c r="X535" i="4"/>
  <c r="Y535" i="4"/>
  <c r="Z535" i="4"/>
  <c r="AA535" i="4"/>
  <c r="AB535" i="4"/>
  <c r="AC535" i="4"/>
  <c r="AD535" i="4"/>
  <c r="AE535" i="4" s="1"/>
  <c r="AF535" i="4"/>
  <c r="AG535" i="4" s="1"/>
  <c r="AH535" i="4"/>
  <c r="AI535" i="4"/>
  <c r="AJ535" i="4"/>
  <c r="AK535" i="4"/>
  <c r="AL535" i="4"/>
  <c r="AN535" i="4"/>
  <c r="AM535" i="4" s="1"/>
  <c r="AO535" i="4"/>
  <c r="AP535" i="4"/>
  <c r="AQ535" i="4"/>
  <c r="AR535" i="4"/>
  <c r="AS535" i="4"/>
  <c r="AT535" i="4"/>
  <c r="AU535" i="4"/>
  <c r="AV535" i="4"/>
  <c r="AW535" i="4"/>
  <c r="AX535" i="4"/>
  <c r="AY535" i="4"/>
  <c r="AZ535" i="4"/>
  <c r="BA535" i="4"/>
  <c r="BB535" i="4"/>
  <c r="BC535" i="4"/>
  <c r="BD535" i="4"/>
  <c r="BE535" i="4"/>
  <c r="BF535" i="4"/>
  <c r="BG535" i="4"/>
  <c r="BH535" i="4"/>
  <c r="BI535" i="4"/>
  <c r="BJ535" i="4"/>
  <c r="BK535" i="4"/>
  <c r="BL535" i="4"/>
  <c r="BM535" i="4"/>
  <c r="BN535" i="4"/>
  <c r="BO535" i="4"/>
  <c r="BP535" i="4"/>
  <c r="BQ535" i="4"/>
  <c r="BR535" i="4"/>
  <c r="BS535" i="4"/>
  <c r="BT535" i="4"/>
  <c r="BU535" i="4"/>
  <c r="BV535" i="4"/>
  <c r="BW535" i="4"/>
  <c r="BX535" i="4"/>
  <c r="BY535" i="4"/>
  <c r="BZ535" i="4"/>
  <c r="CA535" i="4"/>
  <c r="CB535" i="4"/>
  <c r="CC535" i="4"/>
  <c r="CD535" i="4"/>
  <c r="CE535" i="4"/>
  <c r="CF535" i="4"/>
  <c r="CG535" i="4"/>
  <c r="CH535" i="4"/>
  <c r="CI535" i="4"/>
  <c r="CJ535" i="4"/>
  <c r="CK535" i="4"/>
  <c r="CL535" i="4"/>
  <c r="CM535" i="4" s="1"/>
  <c r="CN535" i="4"/>
  <c r="CO535" i="4"/>
  <c r="CP535" i="4"/>
  <c r="CQ535" i="4"/>
  <c r="CR535" i="4"/>
  <c r="CS535" i="4"/>
  <c r="CT535" i="4"/>
  <c r="CU535" i="4"/>
  <c r="CV535" i="4"/>
  <c r="CW535" i="4"/>
  <c r="CX535" i="4"/>
  <c r="CY535" i="4"/>
  <c r="CZ535" i="4"/>
  <c r="DA535" i="4"/>
  <c r="DB535" i="4"/>
  <c r="DC535" i="4"/>
  <c r="DD535" i="4"/>
  <c r="DE535" i="4"/>
  <c r="DF535" i="4"/>
  <c r="DG535" i="4"/>
  <c r="DH535" i="4"/>
  <c r="DI535" i="4"/>
  <c r="DJ535" i="4"/>
  <c r="DK535" i="4"/>
  <c r="DL535" i="4"/>
  <c r="DM535" i="4"/>
  <c r="DN535" i="4"/>
  <c r="DO535" i="4"/>
  <c r="DP535" i="4"/>
  <c r="DQ535" i="4"/>
  <c r="DR535" i="4"/>
  <c r="DS535" i="4"/>
  <c r="DT535" i="4"/>
  <c r="DU535" i="4"/>
  <c r="DV535" i="4"/>
  <c r="DW535" i="4"/>
  <c r="EC535" i="4"/>
  <c r="ED535" i="4"/>
  <c r="EE535" i="4"/>
  <c r="EF535" i="4"/>
  <c r="EG535" i="4"/>
  <c r="EH535" i="4"/>
  <c r="EI535" i="4"/>
  <c r="EJ535" i="4"/>
  <c r="EK535" i="4"/>
  <c r="EL535" i="4"/>
  <c r="EM535" i="4"/>
  <c r="EN535" i="4"/>
  <c r="EO535" i="4"/>
  <c r="EP535" i="4"/>
  <c r="EQ535" i="4"/>
  <c r="ER535" i="4"/>
  <c r="ES535" i="4"/>
  <c r="ET535" i="4"/>
  <c r="EU535" i="4"/>
  <c r="EV535" i="4"/>
  <c r="EW535" i="4"/>
  <c r="B536" i="4"/>
  <c r="C536" i="4"/>
  <c r="D536" i="4"/>
  <c r="E536" i="4"/>
  <c r="F536" i="4"/>
  <c r="G536" i="4"/>
  <c r="H536" i="4"/>
  <c r="M536" i="4" s="1"/>
  <c r="N536" i="4" s="1"/>
  <c r="O536" i="4" s="1" a="1"/>
  <c r="O536" i="4" s="1"/>
  <c r="R536" i="4"/>
  <c r="S536" i="4"/>
  <c r="T536" i="4"/>
  <c r="U536" i="4"/>
  <c r="V536" i="4"/>
  <c r="W536" i="4"/>
  <c r="X536" i="4"/>
  <c r="Y536" i="4"/>
  <c r="Z536" i="4"/>
  <c r="AA536" i="4"/>
  <c r="AB536" i="4"/>
  <c r="AC536" i="4"/>
  <c r="AD536" i="4"/>
  <c r="AE536" i="4" s="1"/>
  <c r="AF536" i="4"/>
  <c r="AG536" i="4" s="1"/>
  <c r="AH536" i="4"/>
  <c r="AI536" i="4"/>
  <c r="AJ536" i="4"/>
  <c r="AK536" i="4"/>
  <c r="AL536" i="4"/>
  <c r="AN536" i="4"/>
  <c r="AM536" i="4" s="1"/>
  <c r="AO536" i="4"/>
  <c r="AP536" i="4"/>
  <c r="AQ536" i="4"/>
  <c r="AR536" i="4"/>
  <c r="AS536" i="4"/>
  <c r="AT536" i="4"/>
  <c r="AU536" i="4"/>
  <c r="AV536" i="4"/>
  <c r="AW536" i="4"/>
  <c r="AX536" i="4"/>
  <c r="AY536" i="4"/>
  <c r="AZ536" i="4"/>
  <c r="BA536" i="4"/>
  <c r="BB536" i="4"/>
  <c r="BC536" i="4"/>
  <c r="BD536" i="4"/>
  <c r="BE536" i="4"/>
  <c r="BF536" i="4"/>
  <c r="BG536" i="4"/>
  <c r="BH536" i="4"/>
  <c r="BI536" i="4"/>
  <c r="BJ536" i="4"/>
  <c r="BK536" i="4"/>
  <c r="BL536" i="4"/>
  <c r="BM536" i="4"/>
  <c r="BN536" i="4"/>
  <c r="BO536" i="4"/>
  <c r="BP536" i="4"/>
  <c r="BQ536" i="4"/>
  <c r="BR536" i="4"/>
  <c r="BS536" i="4"/>
  <c r="BT536" i="4"/>
  <c r="BU536" i="4"/>
  <c r="BV536" i="4"/>
  <c r="BW536" i="4"/>
  <c r="BX536" i="4"/>
  <c r="BY536" i="4"/>
  <c r="BZ536" i="4"/>
  <c r="CA536" i="4"/>
  <c r="CB536" i="4"/>
  <c r="CC536" i="4"/>
  <c r="CD536" i="4"/>
  <c r="CE536" i="4"/>
  <c r="CF536" i="4"/>
  <c r="CG536" i="4"/>
  <c r="CH536" i="4"/>
  <c r="CI536" i="4"/>
  <c r="CJ536" i="4"/>
  <c r="CK536" i="4"/>
  <c r="CL536" i="4"/>
  <c r="CM536" i="4" s="1"/>
  <c r="CN536" i="4"/>
  <c r="CO536" i="4"/>
  <c r="CP536" i="4"/>
  <c r="CQ536" i="4"/>
  <c r="CR536" i="4"/>
  <c r="CS536" i="4"/>
  <c r="CT536" i="4"/>
  <c r="CU536" i="4"/>
  <c r="CV536" i="4"/>
  <c r="CW536" i="4"/>
  <c r="CX536" i="4"/>
  <c r="CY536" i="4"/>
  <c r="CZ536" i="4"/>
  <c r="DA536" i="4"/>
  <c r="DB536" i="4"/>
  <c r="DC536" i="4"/>
  <c r="DD536" i="4"/>
  <c r="DE536" i="4"/>
  <c r="DF536" i="4"/>
  <c r="DG536" i="4"/>
  <c r="DH536" i="4"/>
  <c r="DI536" i="4"/>
  <c r="DJ536" i="4"/>
  <c r="DK536" i="4"/>
  <c r="DL536" i="4"/>
  <c r="DM536" i="4"/>
  <c r="DN536" i="4"/>
  <c r="DO536" i="4"/>
  <c r="DP536" i="4"/>
  <c r="DQ536" i="4"/>
  <c r="DR536" i="4"/>
  <c r="DS536" i="4"/>
  <c r="DT536" i="4"/>
  <c r="DU536" i="4"/>
  <c r="DV536" i="4"/>
  <c r="DW536" i="4"/>
  <c r="EC536" i="4"/>
  <c r="ED536" i="4"/>
  <c r="EE536" i="4"/>
  <c r="EF536" i="4"/>
  <c r="EG536" i="4"/>
  <c r="EH536" i="4"/>
  <c r="EI536" i="4"/>
  <c r="EJ536" i="4"/>
  <c r="EK536" i="4"/>
  <c r="EL536" i="4"/>
  <c r="EM536" i="4"/>
  <c r="EN536" i="4"/>
  <c r="EO536" i="4"/>
  <c r="EP536" i="4"/>
  <c r="EQ536" i="4"/>
  <c r="ER536" i="4"/>
  <c r="ES536" i="4"/>
  <c r="ET536" i="4"/>
  <c r="EU536" i="4"/>
  <c r="EV536" i="4"/>
  <c r="EW536" i="4"/>
  <c r="B537" i="4"/>
  <c r="C537" i="4"/>
  <c r="D537" i="4"/>
  <c r="E537" i="4"/>
  <c r="F537" i="4"/>
  <c r="G537" i="4"/>
  <c r="H537" i="4"/>
  <c r="M537" i="4" s="1"/>
  <c r="N537" i="4" s="1"/>
  <c r="O537" i="4" s="1" a="1"/>
  <c r="O537" i="4" s="1"/>
  <c r="R537" i="4"/>
  <c r="S537" i="4"/>
  <c r="T537" i="4"/>
  <c r="U537" i="4"/>
  <c r="V537" i="4"/>
  <c r="W537" i="4"/>
  <c r="X537" i="4"/>
  <c r="Y537" i="4"/>
  <c r="Z537" i="4"/>
  <c r="AA537" i="4"/>
  <c r="AB537" i="4"/>
  <c r="AC537" i="4"/>
  <c r="AD537" i="4"/>
  <c r="AE537" i="4" s="1"/>
  <c r="AF537" i="4"/>
  <c r="AG537" i="4" s="1"/>
  <c r="AH537" i="4"/>
  <c r="AI537" i="4"/>
  <c r="AJ537" i="4"/>
  <c r="AK537" i="4"/>
  <c r="AL537" i="4"/>
  <c r="AN537" i="4"/>
  <c r="AM537" i="4" s="1"/>
  <c r="AO537" i="4"/>
  <c r="AP537" i="4"/>
  <c r="AQ537" i="4"/>
  <c r="AR537" i="4"/>
  <c r="AS537" i="4"/>
  <c r="AT537" i="4"/>
  <c r="AU537" i="4"/>
  <c r="AV537" i="4"/>
  <c r="AW537" i="4"/>
  <c r="AX537" i="4"/>
  <c r="AY537" i="4"/>
  <c r="AZ537" i="4"/>
  <c r="BA537" i="4"/>
  <c r="BB537" i="4"/>
  <c r="BC537" i="4"/>
  <c r="BD537" i="4"/>
  <c r="BE537" i="4"/>
  <c r="BF537" i="4"/>
  <c r="BG537" i="4"/>
  <c r="BH537" i="4"/>
  <c r="BI537" i="4"/>
  <c r="BJ537" i="4"/>
  <c r="BK537" i="4"/>
  <c r="BL537" i="4"/>
  <c r="BM537" i="4"/>
  <c r="BN537" i="4"/>
  <c r="BO537" i="4"/>
  <c r="BP537" i="4"/>
  <c r="BQ537" i="4"/>
  <c r="BR537" i="4"/>
  <c r="BS537" i="4"/>
  <c r="BT537" i="4"/>
  <c r="BU537" i="4"/>
  <c r="BV537" i="4"/>
  <c r="BW537" i="4"/>
  <c r="BX537" i="4"/>
  <c r="BY537" i="4"/>
  <c r="BZ537" i="4"/>
  <c r="CA537" i="4"/>
  <c r="CB537" i="4"/>
  <c r="CC537" i="4"/>
  <c r="CD537" i="4"/>
  <c r="CE537" i="4"/>
  <c r="CF537" i="4"/>
  <c r="CG537" i="4"/>
  <c r="CH537" i="4"/>
  <c r="CI537" i="4"/>
  <c r="CJ537" i="4"/>
  <c r="CK537" i="4"/>
  <c r="CL537" i="4"/>
  <c r="CM537" i="4" s="1"/>
  <c r="CN537" i="4"/>
  <c r="CO537" i="4"/>
  <c r="CP537" i="4"/>
  <c r="CQ537" i="4"/>
  <c r="CR537" i="4"/>
  <c r="CS537" i="4"/>
  <c r="CT537" i="4"/>
  <c r="CU537" i="4"/>
  <c r="CV537" i="4"/>
  <c r="CW537" i="4"/>
  <c r="CX537" i="4"/>
  <c r="CY537" i="4"/>
  <c r="CZ537" i="4"/>
  <c r="DA537" i="4"/>
  <c r="DB537" i="4"/>
  <c r="DC537" i="4"/>
  <c r="DD537" i="4"/>
  <c r="DE537" i="4"/>
  <c r="DF537" i="4"/>
  <c r="DG537" i="4"/>
  <c r="DH537" i="4"/>
  <c r="DI537" i="4"/>
  <c r="DJ537" i="4"/>
  <c r="DK537" i="4"/>
  <c r="DL537" i="4"/>
  <c r="DM537" i="4"/>
  <c r="DN537" i="4"/>
  <c r="DO537" i="4"/>
  <c r="DP537" i="4"/>
  <c r="DQ537" i="4"/>
  <c r="DR537" i="4"/>
  <c r="DS537" i="4"/>
  <c r="DT537" i="4"/>
  <c r="DU537" i="4"/>
  <c r="DV537" i="4"/>
  <c r="DW537" i="4"/>
  <c r="EC537" i="4"/>
  <c r="ED537" i="4"/>
  <c r="EE537" i="4"/>
  <c r="EF537" i="4"/>
  <c r="EG537" i="4"/>
  <c r="EH537" i="4"/>
  <c r="EI537" i="4"/>
  <c r="EJ537" i="4"/>
  <c r="EK537" i="4"/>
  <c r="EL537" i="4"/>
  <c r="EM537" i="4"/>
  <c r="EN537" i="4"/>
  <c r="EO537" i="4"/>
  <c r="EP537" i="4"/>
  <c r="EQ537" i="4"/>
  <c r="ER537" i="4"/>
  <c r="ES537" i="4"/>
  <c r="ET537" i="4"/>
  <c r="EU537" i="4"/>
  <c r="EV537" i="4"/>
  <c r="EW537" i="4"/>
  <c r="B538" i="4"/>
  <c r="C538" i="4"/>
  <c r="D538" i="4"/>
  <c r="E538" i="4"/>
  <c r="F538" i="4"/>
  <c r="G538" i="4"/>
  <c r="H538" i="4"/>
  <c r="M538" i="4" s="1"/>
  <c r="N538" i="4" s="1"/>
  <c r="O538" i="4" s="1" a="1"/>
  <c r="O538" i="4" s="1"/>
  <c r="R538" i="4"/>
  <c r="S538" i="4"/>
  <c r="T538" i="4"/>
  <c r="U538" i="4"/>
  <c r="V538" i="4"/>
  <c r="W538" i="4"/>
  <c r="X538" i="4"/>
  <c r="Y538" i="4"/>
  <c r="Z538" i="4"/>
  <c r="AA538" i="4"/>
  <c r="AB538" i="4"/>
  <c r="AC538" i="4"/>
  <c r="AD538" i="4"/>
  <c r="AE538" i="4" s="1"/>
  <c r="AF538" i="4"/>
  <c r="AG538" i="4" s="1"/>
  <c r="AH538" i="4"/>
  <c r="AI538" i="4"/>
  <c r="AJ538" i="4"/>
  <c r="AK538" i="4"/>
  <c r="AL538" i="4"/>
  <c r="AN538" i="4"/>
  <c r="AM538" i="4" s="1"/>
  <c r="AO538" i="4"/>
  <c r="AP538" i="4"/>
  <c r="AQ538" i="4"/>
  <c r="AR538" i="4"/>
  <c r="AS538" i="4"/>
  <c r="AT538" i="4"/>
  <c r="AU538" i="4"/>
  <c r="AV538" i="4"/>
  <c r="AW538" i="4"/>
  <c r="AX538" i="4"/>
  <c r="AY538" i="4"/>
  <c r="AZ538" i="4"/>
  <c r="BA538" i="4"/>
  <c r="BB538" i="4"/>
  <c r="BC538" i="4"/>
  <c r="BD538" i="4"/>
  <c r="BE538" i="4"/>
  <c r="BF538" i="4"/>
  <c r="BG538" i="4"/>
  <c r="BH538" i="4"/>
  <c r="BI538" i="4"/>
  <c r="BJ538" i="4"/>
  <c r="BK538" i="4"/>
  <c r="BL538" i="4"/>
  <c r="BM538" i="4"/>
  <c r="BN538" i="4"/>
  <c r="BO538" i="4"/>
  <c r="BP538" i="4"/>
  <c r="BQ538" i="4"/>
  <c r="BR538" i="4"/>
  <c r="BS538" i="4"/>
  <c r="BT538" i="4"/>
  <c r="BU538" i="4"/>
  <c r="BV538" i="4"/>
  <c r="BW538" i="4"/>
  <c r="BX538" i="4"/>
  <c r="BY538" i="4"/>
  <c r="BZ538" i="4"/>
  <c r="CA538" i="4"/>
  <c r="CB538" i="4"/>
  <c r="CC538" i="4"/>
  <c r="CD538" i="4"/>
  <c r="CE538" i="4"/>
  <c r="CF538" i="4"/>
  <c r="CG538" i="4"/>
  <c r="CH538" i="4"/>
  <c r="CI538" i="4"/>
  <c r="CJ538" i="4"/>
  <c r="CK538" i="4"/>
  <c r="CL538" i="4"/>
  <c r="CM538" i="4" s="1"/>
  <c r="CN538" i="4"/>
  <c r="CO538" i="4"/>
  <c r="CP538" i="4"/>
  <c r="CQ538" i="4"/>
  <c r="CR538" i="4"/>
  <c r="CS538" i="4"/>
  <c r="CT538" i="4"/>
  <c r="CU538" i="4"/>
  <c r="CV538" i="4"/>
  <c r="CW538" i="4"/>
  <c r="CX538" i="4"/>
  <c r="CY538" i="4"/>
  <c r="CZ538" i="4"/>
  <c r="DA538" i="4"/>
  <c r="DB538" i="4"/>
  <c r="DC538" i="4"/>
  <c r="DD538" i="4"/>
  <c r="DE538" i="4"/>
  <c r="DF538" i="4"/>
  <c r="DG538" i="4"/>
  <c r="DH538" i="4"/>
  <c r="DI538" i="4"/>
  <c r="DJ538" i="4"/>
  <c r="DK538" i="4"/>
  <c r="DL538" i="4"/>
  <c r="DM538" i="4"/>
  <c r="DN538" i="4"/>
  <c r="DO538" i="4"/>
  <c r="DP538" i="4"/>
  <c r="DQ538" i="4"/>
  <c r="DR538" i="4"/>
  <c r="DS538" i="4"/>
  <c r="DT538" i="4"/>
  <c r="DU538" i="4"/>
  <c r="DV538" i="4"/>
  <c r="DW538" i="4"/>
  <c r="EC538" i="4"/>
  <c r="ED538" i="4"/>
  <c r="EE538" i="4"/>
  <c r="EF538" i="4"/>
  <c r="EG538" i="4"/>
  <c r="EH538" i="4"/>
  <c r="EI538" i="4"/>
  <c r="EJ538" i="4"/>
  <c r="EK538" i="4"/>
  <c r="EL538" i="4"/>
  <c r="EM538" i="4"/>
  <c r="EN538" i="4"/>
  <c r="EO538" i="4"/>
  <c r="EP538" i="4"/>
  <c r="EQ538" i="4"/>
  <c r="ER538" i="4"/>
  <c r="ES538" i="4"/>
  <c r="ET538" i="4"/>
  <c r="EU538" i="4"/>
  <c r="EV538" i="4"/>
  <c r="EW538" i="4"/>
  <c r="B539" i="4"/>
  <c r="C539" i="4"/>
  <c r="D539" i="4"/>
  <c r="E539" i="4"/>
  <c r="F539" i="4"/>
  <c r="G539" i="4"/>
  <c r="H539" i="4"/>
  <c r="M539" i="4" s="1"/>
  <c r="N539" i="4" s="1"/>
  <c r="O539" i="4" s="1" a="1"/>
  <c r="O539" i="4" s="1"/>
  <c r="R539" i="4"/>
  <c r="S539" i="4"/>
  <c r="T539" i="4"/>
  <c r="U539" i="4"/>
  <c r="V539" i="4"/>
  <c r="W539" i="4"/>
  <c r="X539" i="4"/>
  <c r="Y539" i="4"/>
  <c r="Z539" i="4"/>
  <c r="AA539" i="4"/>
  <c r="AB539" i="4"/>
  <c r="AC539" i="4"/>
  <c r="AD539" i="4"/>
  <c r="AE539" i="4" s="1"/>
  <c r="AF539" i="4"/>
  <c r="AG539" i="4" s="1"/>
  <c r="AH539" i="4"/>
  <c r="AI539" i="4"/>
  <c r="AJ539" i="4"/>
  <c r="AK539" i="4"/>
  <c r="AL539" i="4"/>
  <c r="AN539" i="4"/>
  <c r="AM539" i="4" s="1"/>
  <c r="AO539" i="4"/>
  <c r="AP539" i="4"/>
  <c r="AQ539" i="4"/>
  <c r="AR539" i="4"/>
  <c r="AS539" i="4"/>
  <c r="AT539" i="4"/>
  <c r="AU539" i="4"/>
  <c r="AV539" i="4"/>
  <c r="AW539" i="4"/>
  <c r="AX539" i="4"/>
  <c r="AY539" i="4"/>
  <c r="AZ539" i="4"/>
  <c r="BA539" i="4"/>
  <c r="BB539" i="4"/>
  <c r="BC539" i="4"/>
  <c r="BD539" i="4"/>
  <c r="BE539" i="4"/>
  <c r="BF539" i="4"/>
  <c r="BG539" i="4"/>
  <c r="BH539" i="4"/>
  <c r="BI539" i="4"/>
  <c r="BJ539" i="4"/>
  <c r="BK539" i="4"/>
  <c r="BL539" i="4"/>
  <c r="BM539" i="4"/>
  <c r="BN539" i="4"/>
  <c r="BO539" i="4"/>
  <c r="BP539" i="4"/>
  <c r="BQ539" i="4"/>
  <c r="BR539" i="4"/>
  <c r="BS539" i="4"/>
  <c r="BT539" i="4"/>
  <c r="BU539" i="4"/>
  <c r="BV539" i="4"/>
  <c r="BW539" i="4"/>
  <c r="BX539" i="4"/>
  <c r="BY539" i="4"/>
  <c r="BZ539" i="4"/>
  <c r="CA539" i="4"/>
  <c r="CB539" i="4"/>
  <c r="CC539" i="4"/>
  <c r="CD539" i="4"/>
  <c r="CE539" i="4"/>
  <c r="CF539" i="4"/>
  <c r="CG539" i="4"/>
  <c r="CH539" i="4"/>
  <c r="CI539" i="4"/>
  <c r="CJ539" i="4"/>
  <c r="CK539" i="4"/>
  <c r="CL539" i="4"/>
  <c r="CM539" i="4" s="1"/>
  <c r="CN539" i="4"/>
  <c r="CO539" i="4"/>
  <c r="CP539" i="4"/>
  <c r="CQ539" i="4"/>
  <c r="CR539" i="4"/>
  <c r="CS539" i="4"/>
  <c r="CT539" i="4"/>
  <c r="CU539" i="4"/>
  <c r="CV539" i="4"/>
  <c r="CW539" i="4"/>
  <c r="CX539" i="4"/>
  <c r="CY539" i="4"/>
  <c r="CZ539" i="4"/>
  <c r="DA539" i="4"/>
  <c r="DB539" i="4"/>
  <c r="DC539" i="4"/>
  <c r="DD539" i="4"/>
  <c r="DE539" i="4"/>
  <c r="DF539" i="4"/>
  <c r="DG539" i="4"/>
  <c r="DH539" i="4"/>
  <c r="DI539" i="4"/>
  <c r="DJ539" i="4"/>
  <c r="DK539" i="4"/>
  <c r="DL539" i="4"/>
  <c r="DM539" i="4"/>
  <c r="DN539" i="4"/>
  <c r="DO539" i="4"/>
  <c r="DP539" i="4"/>
  <c r="DQ539" i="4"/>
  <c r="DR539" i="4"/>
  <c r="DS539" i="4"/>
  <c r="DT539" i="4"/>
  <c r="DU539" i="4"/>
  <c r="DV539" i="4"/>
  <c r="DW539" i="4"/>
  <c r="EC539" i="4"/>
  <c r="ED539" i="4"/>
  <c r="EE539" i="4"/>
  <c r="EF539" i="4"/>
  <c r="EG539" i="4"/>
  <c r="EH539" i="4"/>
  <c r="EI539" i="4"/>
  <c r="EJ539" i="4"/>
  <c r="EK539" i="4"/>
  <c r="EL539" i="4"/>
  <c r="EM539" i="4"/>
  <c r="EN539" i="4"/>
  <c r="EO539" i="4"/>
  <c r="EP539" i="4"/>
  <c r="EQ539" i="4"/>
  <c r="ER539" i="4"/>
  <c r="ES539" i="4"/>
  <c r="ET539" i="4"/>
  <c r="EU539" i="4"/>
  <c r="EV539" i="4"/>
  <c r="EW539" i="4"/>
  <c r="B540" i="4"/>
  <c r="C540" i="4"/>
  <c r="D540" i="4"/>
  <c r="E540" i="4"/>
  <c r="F540" i="4"/>
  <c r="G540" i="4"/>
  <c r="H540" i="4"/>
  <c r="M540" i="4" s="1"/>
  <c r="N540" i="4" s="1"/>
  <c r="O540" i="4" s="1" a="1"/>
  <c r="O540" i="4" s="1"/>
  <c r="R540" i="4"/>
  <c r="S540" i="4"/>
  <c r="T540" i="4"/>
  <c r="U540" i="4"/>
  <c r="V540" i="4"/>
  <c r="W540" i="4"/>
  <c r="X540" i="4"/>
  <c r="Y540" i="4"/>
  <c r="Z540" i="4"/>
  <c r="AA540" i="4"/>
  <c r="AB540" i="4"/>
  <c r="AC540" i="4"/>
  <c r="AD540" i="4"/>
  <c r="AE540" i="4" s="1"/>
  <c r="AF540" i="4"/>
  <c r="AG540" i="4" s="1"/>
  <c r="AH540" i="4"/>
  <c r="AI540" i="4"/>
  <c r="AJ540" i="4"/>
  <c r="AK540" i="4"/>
  <c r="AL540" i="4"/>
  <c r="AN540" i="4"/>
  <c r="AM540" i="4" s="1"/>
  <c r="AO540" i="4"/>
  <c r="AP540" i="4"/>
  <c r="AQ540" i="4"/>
  <c r="AR540" i="4"/>
  <c r="AS540" i="4"/>
  <c r="AT540" i="4"/>
  <c r="AU540" i="4"/>
  <c r="AV540" i="4"/>
  <c r="AW540" i="4"/>
  <c r="AX540" i="4"/>
  <c r="AY540" i="4"/>
  <c r="AZ540" i="4"/>
  <c r="BA540" i="4"/>
  <c r="BB540" i="4"/>
  <c r="BC540" i="4"/>
  <c r="BD540" i="4"/>
  <c r="BE540" i="4"/>
  <c r="BF540" i="4"/>
  <c r="BG540" i="4"/>
  <c r="BH540" i="4"/>
  <c r="BI540" i="4"/>
  <c r="BJ540" i="4"/>
  <c r="BK540" i="4"/>
  <c r="BL540" i="4"/>
  <c r="BM540" i="4"/>
  <c r="BN540" i="4"/>
  <c r="BO540" i="4"/>
  <c r="BP540" i="4"/>
  <c r="BQ540" i="4"/>
  <c r="BR540" i="4"/>
  <c r="BS540" i="4"/>
  <c r="BT540" i="4"/>
  <c r="BU540" i="4"/>
  <c r="BV540" i="4"/>
  <c r="BW540" i="4"/>
  <c r="BX540" i="4"/>
  <c r="BY540" i="4"/>
  <c r="BZ540" i="4"/>
  <c r="CA540" i="4"/>
  <c r="CB540" i="4"/>
  <c r="CC540" i="4"/>
  <c r="CD540" i="4"/>
  <c r="CE540" i="4"/>
  <c r="CF540" i="4"/>
  <c r="CG540" i="4"/>
  <c r="CH540" i="4"/>
  <c r="CI540" i="4"/>
  <c r="CJ540" i="4"/>
  <c r="CK540" i="4"/>
  <c r="CL540" i="4"/>
  <c r="CM540" i="4" s="1"/>
  <c r="CN540" i="4"/>
  <c r="CO540" i="4"/>
  <c r="CP540" i="4"/>
  <c r="CQ540" i="4"/>
  <c r="CR540" i="4"/>
  <c r="CS540" i="4"/>
  <c r="CT540" i="4"/>
  <c r="CU540" i="4"/>
  <c r="CV540" i="4"/>
  <c r="CW540" i="4"/>
  <c r="CX540" i="4"/>
  <c r="CY540" i="4"/>
  <c r="CZ540" i="4"/>
  <c r="DA540" i="4"/>
  <c r="DB540" i="4"/>
  <c r="DC540" i="4"/>
  <c r="DD540" i="4"/>
  <c r="DE540" i="4"/>
  <c r="DF540" i="4"/>
  <c r="DG540" i="4"/>
  <c r="DH540" i="4"/>
  <c r="DI540" i="4"/>
  <c r="DJ540" i="4"/>
  <c r="DK540" i="4"/>
  <c r="DL540" i="4"/>
  <c r="DM540" i="4"/>
  <c r="DN540" i="4"/>
  <c r="DO540" i="4"/>
  <c r="DP540" i="4"/>
  <c r="DQ540" i="4"/>
  <c r="DR540" i="4"/>
  <c r="DS540" i="4"/>
  <c r="DT540" i="4"/>
  <c r="DU540" i="4"/>
  <c r="DV540" i="4"/>
  <c r="DW540" i="4"/>
  <c r="EC540" i="4"/>
  <c r="ED540" i="4"/>
  <c r="EE540" i="4"/>
  <c r="EF540" i="4"/>
  <c r="EG540" i="4"/>
  <c r="EH540" i="4"/>
  <c r="EI540" i="4"/>
  <c r="EJ540" i="4"/>
  <c r="EK540" i="4"/>
  <c r="EL540" i="4"/>
  <c r="EM540" i="4"/>
  <c r="EN540" i="4"/>
  <c r="EO540" i="4"/>
  <c r="EP540" i="4"/>
  <c r="EQ540" i="4"/>
  <c r="ER540" i="4"/>
  <c r="ES540" i="4"/>
  <c r="ET540" i="4"/>
  <c r="EU540" i="4"/>
  <c r="EV540" i="4"/>
  <c r="EW540" i="4"/>
  <c r="B541" i="4"/>
  <c r="C541" i="4"/>
  <c r="D541" i="4"/>
  <c r="E541" i="4"/>
  <c r="F541" i="4"/>
  <c r="G541" i="4"/>
  <c r="H541" i="4"/>
  <c r="M541" i="4" s="1"/>
  <c r="N541" i="4" s="1"/>
  <c r="O541" i="4" s="1" a="1"/>
  <c r="O541" i="4" s="1"/>
  <c r="R541" i="4"/>
  <c r="S541" i="4"/>
  <c r="T541" i="4"/>
  <c r="U541" i="4"/>
  <c r="V541" i="4"/>
  <c r="W541" i="4"/>
  <c r="X541" i="4"/>
  <c r="Y541" i="4"/>
  <c r="Z541" i="4"/>
  <c r="AA541" i="4"/>
  <c r="AB541" i="4"/>
  <c r="AC541" i="4"/>
  <c r="AD541" i="4"/>
  <c r="AE541" i="4" s="1"/>
  <c r="AF541" i="4"/>
  <c r="AG541" i="4" s="1"/>
  <c r="AH541" i="4"/>
  <c r="AI541" i="4"/>
  <c r="AJ541" i="4"/>
  <c r="AK541" i="4"/>
  <c r="AL541" i="4"/>
  <c r="AN541" i="4"/>
  <c r="AM541" i="4" s="1"/>
  <c r="AO541" i="4"/>
  <c r="AP541" i="4"/>
  <c r="AQ541" i="4"/>
  <c r="AR541" i="4"/>
  <c r="AS541" i="4"/>
  <c r="AT541" i="4"/>
  <c r="AU541" i="4"/>
  <c r="AV541" i="4"/>
  <c r="AW541" i="4"/>
  <c r="AX541" i="4"/>
  <c r="AY541" i="4"/>
  <c r="AZ541" i="4"/>
  <c r="BA541" i="4"/>
  <c r="BB541" i="4"/>
  <c r="BC541" i="4"/>
  <c r="BD541" i="4"/>
  <c r="BE541" i="4"/>
  <c r="BF541" i="4"/>
  <c r="BG541" i="4"/>
  <c r="BH541" i="4"/>
  <c r="BI541" i="4"/>
  <c r="BJ541" i="4"/>
  <c r="BK541" i="4"/>
  <c r="BL541" i="4"/>
  <c r="BM541" i="4"/>
  <c r="BN541" i="4"/>
  <c r="BO541" i="4"/>
  <c r="BP541" i="4"/>
  <c r="BQ541" i="4"/>
  <c r="BR541" i="4"/>
  <c r="BS541" i="4"/>
  <c r="BT541" i="4"/>
  <c r="BU541" i="4"/>
  <c r="BV541" i="4"/>
  <c r="BW541" i="4"/>
  <c r="BX541" i="4"/>
  <c r="BY541" i="4"/>
  <c r="BZ541" i="4"/>
  <c r="CA541" i="4"/>
  <c r="CB541" i="4"/>
  <c r="CC541" i="4"/>
  <c r="CD541" i="4"/>
  <c r="CE541" i="4"/>
  <c r="CF541" i="4"/>
  <c r="CG541" i="4"/>
  <c r="CH541" i="4"/>
  <c r="CI541" i="4"/>
  <c r="CJ541" i="4"/>
  <c r="CK541" i="4"/>
  <c r="CL541" i="4"/>
  <c r="CM541" i="4" s="1"/>
  <c r="CN541" i="4"/>
  <c r="CO541" i="4"/>
  <c r="CP541" i="4"/>
  <c r="CQ541" i="4"/>
  <c r="CR541" i="4"/>
  <c r="CS541" i="4"/>
  <c r="CT541" i="4"/>
  <c r="CU541" i="4"/>
  <c r="CV541" i="4"/>
  <c r="CW541" i="4"/>
  <c r="CX541" i="4"/>
  <c r="CY541" i="4"/>
  <c r="CZ541" i="4"/>
  <c r="DA541" i="4"/>
  <c r="DB541" i="4"/>
  <c r="DC541" i="4"/>
  <c r="DD541" i="4"/>
  <c r="DE541" i="4"/>
  <c r="DF541" i="4"/>
  <c r="DG541" i="4"/>
  <c r="DH541" i="4"/>
  <c r="DI541" i="4"/>
  <c r="DJ541" i="4"/>
  <c r="DK541" i="4"/>
  <c r="DL541" i="4"/>
  <c r="DM541" i="4"/>
  <c r="DN541" i="4"/>
  <c r="DO541" i="4"/>
  <c r="DP541" i="4"/>
  <c r="DQ541" i="4"/>
  <c r="DR541" i="4"/>
  <c r="DS541" i="4"/>
  <c r="DT541" i="4"/>
  <c r="DU541" i="4"/>
  <c r="DV541" i="4"/>
  <c r="DW541" i="4"/>
  <c r="EC541" i="4"/>
  <c r="ED541" i="4"/>
  <c r="EE541" i="4"/>
  <c r="EF541" i="4"/>
  <c r="EG541" i="4"/>
  <c r="EH541" i="4"/>
  <c r="EI541" i="4"/>
  <c r="EJ541" i="4"/>
  <c r="EK541" i="4"/>
  <c r="EL541" i="4"/>
  <c r="EM541" i="4"/>
  <c r="EN541" i="4"/>
  <c r="EO541" i="4"/>
  <c r="EP541" i="4"/>
  <c r="EQ541" i="4"/>
  <c r="ER541" i="4"/>
  <c r="ES541" i="4"/>
  <c r="ET541" i="4"/>
  <c r="EU541" i="4"/>
  <c r="EV541" i="4"/>
  <c r="EW541" i="4"/>
  <c r="B542" i="4"/>
  <c r="C542" i="4"/>
  <c r="D542" i="4"/>
  <c r="E542" i="4"/>
  <c r="F542" i="4"/>
  <c r="G542" i="4"/>
  <c r="H542" i="4"/>
  <c r="M542" i="4" s="1"/>
  <c r="N542" i="4" s="1"/>
  <c r="O542" i="4" s="1" a="1"/>
  <c r="O542" i="4" s="1"/>
  <c r="R542" i="4"/>
  <c r="S542" i="4"/>
  <c r="T542" i="4"/>
  <c r="U542" i="4"/>
  <c r="V542" i="4"/>
  <c r="W542" i="4"/>
  <c r="X542" i="4"/>
  <c r="Y542" i="4"/>
  <c r="Z542" i="4"/>
  <c r="AA542" i="4"/>
  <c r="AB542" i="4"/>
  <c r="AC542" i="4"/>
  <c r="AD542" i="4"/>
  <c r="AE542" i="4" s="1"/>
  <c r="AF542" i="4"/>
  <c r="AG542" i="4" s="1"/>
  <c r="AH542" i="4"/>
  <c r="AI542" i="4"/>
  <c r="AJ542" i="4"/>
  <c r="AK542" i="4"/>
  <c r="AL542" i="4"/>
  <c r="AN542" i="4"/>
  <c r="AM542" i="4" s="1"/>
  <c r="AO542" i="4"/>
  <c r="AP542" i="4"/>
  <c r="AQ542" i="4"/>
  <c r="AR542" i="4"/>
  <c r="AS542" i="4"/>
  <c r="AT542" i="4"/>
  <c r="AU542" i="4"/>
  <c r="AV542" i="4"/>
  <c r="AW542" i="4"/>
  <c r="AX542" i="4"/>
  <c r="AY542" i="4"/>
  <c r="AZ542" i="4"/>
  <c r="BA542" i="4"/>
  <c r="BB542" i="4"/>
  <c r="BC542" i="4"/>
  <c r="BD542" i="4"/>
  <c r="BE542" i="4"/>
  <c r="BF542" i="4"/>
  <c r="BG542" i="4"/>
  <c r="BH542" i="4"/>
  <c r="BI542" i="4"/>
  <c r="BJ542" i="4"/>
  <c r="BK542" i="4"/>
  <c r="BL542" i="4"/>
  <c r="BM542" i="4"/>
  <c r="BN542" i="4"/>
  <c r="BO542" i="4"/>
  <c r="BP542" i="4"/>
  <c r="BQ542" i="4"/>
  <c r="BR542" i="4"/>
  <c r="BS542" i="4"/>
  <c r="BT542" i="4"/>
  <c r="BU542" i="4"/>
  <c r="BV542" i="4"/>
  <c r="BW542" i="4"/>
  <c r="BX542" i="4"/>
  <c r="BY542" i="4"/>
  <c r="BZ542" i="4"/>
  <c r="CA542" i="4"/>
  <c r="CB542" i="4"/>
  <c r="CC542" i="4"/>
  <c r="CD542" i="4"/>
  <c r="CE542" i="4"/>
  <c r="CF542" i="4"/>
  <c r="CG542" i="4"/>
  <c r="CH542" i="4"/>
  <c r="CI542" i="4"/>
  <c r="CJ542" i="4"/>
  <c r="CK542" i="4"/>
  <c r="CL542" i="4"/>
  <c r="CM542" i="4" s="1"/>
  <c r="CN542" i="4"/>
  <c r="CO542" i="4"/>
  <c r="CP542" i="4"/>
  <c r="CQ542" i="4"/>
  <c r="CR542" i="4"/>
  <c r="CS542" i="4"/>
  <c r="CT542" i="4"/>
  <c r="CU542" i="4"/>
  <c r="CV542" i="4"/>
  <c r="CW542" i="4"/>
  <c r="CX542" i="4"/>
  <c r="CY542" i="4"/>
  <c r="CZ542" i="4"/>
  <c r="DA542" i="4"/>
  <c r="DB542" i="4"/>
  <c r="DC542" i="4"/>
  <c r="DD542" i="4"/>
  <c r="DE542" i="4"/>
  <c r="DF542" i="4"/>
  <c r="DG542" i="4"/>
  <c r="DH542" i="4"/>
  <c r="DI542" i="4"/>
  <c r="DJ542" i="4"/>
  <c r="DK542" i="4"/>
  <c r="DL542" i="4"/>
  <c r="DM542" i="4"/>
  <c r="DN542" i="4"/>
  <c r="DO542" i="4"/>
  <c r="DP542" i="4"/>
  <c r="DQ542" i="4"/>
  <c r="DR542" i="4"/>
  <c r="DS542" i="4"/>
  <c r="DT542" i="4"/>
  <c r="DU542" i="4"/>
  <c r="DV542" i="4"/>
  <c r="DW542" i="4"/>
  <c r="EC542" i="4"/>
  <c r="ED542" i="4"/>
  <c r="EE542" i="4"/>
  <c r="EF542" i="4"/>
  <c r="EG542" i="4"/>
  <c r="EH542" i="4"/>
  <c r="EI542" i="4"/>
  <c r="EJ542" i="4"/>
  <c r="EK542" i="4"/>
  <c r="EL542" i="4"/>
  <c r="EM542" i="4"/>
  <c r="EN542" i="4"/>
  <c r="EO542" i="4"/>
  <c r="EP542" i="4"/>
  <c r="EQ542" i="4"/>
  <c r="ER542" i="4"/>
  <c r="ES542" i="4"/>
  <c r="ET542" i="4"/>
  <c r="EU542" i="4"/>
  <c r="EV542" i="4"/>
  <c r="EW542" i="4"/>
  <c r="B543" i="4"/>
  <c r="C543" i="4"/>
  <c r="D543" i="4"/>
  <c r="E543" i="4"/>
  <c r="F543" i="4"/>
  <c r="G543" i="4"/>
  <c r="H543" i="4"/>
  <c r="M543" i="4" s="1"/>
  <c r="N543" i="4" s="1"/>
  <c r="O543" i="4" s="1" a="1"/>
  <c r="O543" i="4" s="1"/>
  <c r="R543" i="4"/>
  <c r="S543" i="4"/>
  <c r="T543" i="4"/>
  <c r="U543" i="4"/>
  <c r="V543" i="4"/>
  <c r="W543" i="4"/>
  <c r="X543" i="4"/>
  <c r="Y543" i="4"/>
  <c r="Z543" i="4"/>
  <c r="AA543" i="4"/>
  <c r="AB543" i="4"/>
  <c r="AC543" i="4"/>
  <c r="AD543" i="4"/>
  <c r="AE543" i="4" s="1"/>
  <c r="AF543" i="4"/>
  <c r="AG543" i="4" s="1"/>
  <c r="AH543" i="4"/>
  <c r="AI543" i="4"/>
  <c r="AJ543" i="4"/>
  <c r="AK543" i="4"/>
  <c r="AL543" i="4"/>
  <c r="AN543" i="4"/>
  <c r="AM543" i="4" s="1"/>
  <c r="AO543" i="4"/>
  <c r="AP543" i="4"/>
  <c r="AQ543" i="4"/>
  <c r="AR543" i="4"/>
  <c r="AS543" i="4"/>
  <c r="AT543" i="4"/>
  <c r="AU543" i="4"/>
  <c r="AV543" i="4"/>
  <c r="AW543" i="4"/>
  <c r="AX543" i="4"/>
  <c r="AY543" i="4"/>
  <c r="AZ543" i="4"/>
  <c r="BA543" i="4"/>
  <c r="BB543" i="4"/>
  <c r="BC543" i="4"/>
  <c r="BD543" i="4"/>
  <c r="BE543" i="4"/>
  <c r="BF543" i="4"/>
  <c r="BG543" i="4"/>
  <c r="BH543" i="4"/>
  <c r="BI543" i="4"/>
  <c r="BJ543" i="4"/>
  <c r="BK543" i="4"/>
  <c r="BL543" i="4"/>
  <c r="BM543" i="4"/>
  <c r="BN543" i="4"/>
  <c r="BO543" i="4"/>
  <c r="BP543" i="4"/>
  <c r="BQ543" i="4"/>
  <c r="BR543" i="4"/>
  <c r="BS543" i="4"/>
  <c r="BT543" i="4"/>
  <c r="BU543" i="4"/>
  <c r="BV543" i="4"/>
  <c r="BW543" i="4"/>
  <c r="BX543" i="4"/>
  <c r="BY543" i="4"/>
  <c r="BZ543" i="4"/>
  <c r="CA543" i="4"/>
  <c r="CB543" i="4"/>
  <c r="CC543" i="4"/>
  <c r="CD543" i="4"/>
  <c r="CE543" i="4"/>
  <c r="CF543" i="4"/>
  <c r="CG543" i="4"/>
  <c r="CH543" i="4"/>
  <c r="CI543" i="4"/>
  <c r="CJ543" i="4"/>
  <c r="CK543" i="4"/>
  <c r="CL543" i="4"/>
  <c r="CM543" i="4" s="1"/>
  <c r="CN543" i="4"/>
  <c r="CO543" i="4"/>
  <c r="CP543" i="4"/>
  <c r="CQ543" i="4"/>
  <c r="CR543" i="4"/>
  <c r="CS543" i="4"/>
  <c r="CT543" i="4"/>
  <c r="CU543" i="4"/>
  <c r="CV543" i="4"/>
  <c r="CW543" i="4"/>
  <c r="CX543" i="4"/>
  <c r="CY543" i="4"/>
  <c r="CZ543" i="4"/>
  <c r="DA543" i="4"/>
  <c r="DB543" i="4"/>
  <c r="DC543" i="4"/>
  <c r="DD543" i="4"/>
  <c r="DE543" i="4"/>
  <c r="DF543" i="4"/>
  <c r="DG543" i="4"/>
  <c r="DH543" i="4"/>
  <c r="DI543" i="4"/>
  <c r="DJ543" i="4"/>
  <c r="DK543" i="4"/>
  <c r="DL543" i="4"/>
  <c r="DM543" i="4"/>
  <c r="DN543" i="4"/>
  <c r="DO543" i="4"/>
  <c r="DP543" i="4"/>
  <c r="DQ543" i="4"/>
  <c r="DR543" i="4"/>
  <c r="DS543" i="4"/>
  <c r="DT543" i="4"/>
  <c r="DU543" i="4"/>
  <c r="DV543" i="4"/>
  <c r="DW543" i="4"/>
  <c r="EC543" i="4"/>
  <c r="ED543" i="4"/>
  <c r="EE543" i="4"/>
  <c r="EF543" i="4"/>
  <c r="EG543" i="4"/>
  <c r="EH543" i="4"/>
  <c r="EI543" i="4"/>
  <c r="EJ543" i="4"/>
  <c r="EK543" i="4"/>
  <c r="EL543" i="4"/>
  <c r="EM543" i="4"/>
  <c r="EN543" i="4"/>
  <c r="EO543" i="4"/>
  <c r="EP543" i="4"/>
  <c r="EQ543" i="4"/>
  <c r="ER543" i="4"/>
  <c r="ES543" i="4"/>
  <c r="ET543" i="4"/>
  <c r="EU543" i="4"/>
  <c r="EV543" i="4"/>
  <c r="EW543" i="4"/>
  <c r="B544" i="4"/>
  <c r="C544" i="4"/>
  <c r="D544" i="4"/>
  <c r="E544" i="4"/>
  <c r="F544" i="4"/>
  <c r="G544" i="4"/>
  <c r="H544" i="4"/>
  <c r="M544" i="4" s="1"/>
  <c r="N544" i="4" s="1"/>
  <c r="O544" i="4" s="1" a="1"/>
  <c r="O544" i="4" s="1"/>
  <c r="R544" i="4"/>
  <c r="S544" i="4"/>
  <c r="T544" i="4"/>
  <c r="U544" i="4"/>
  <c r="V544" i="4"/>
  <c r="W544" i="4"/>
  <c r="X544" i="4"/>
  <c r="Y544" i="4"/>
  <c r="Z544" i="4"/>
  <c r="AA544" i="4"/>
  <c r="AB544" i="4"/>
  <c r="AC544" i="4"/>
  <c r="AD544" i="4"/>
  <c r="AE544" i="4" s="1"/>
  <c r="AF544" i="4"/>
  <c r="AG544" i="4" s="1"/>
  <c r="AH544" i="4"/>
  <c r="AI544" i="4"/>
  <c r="AJ544" i="4"/>
  <c r="AK544" i="4"/>
  <c r="AL544" i="4"/>
  <c r="AN544" i="4"/>
  <c r="AM544" i="4" s="1"/>
  <c r="AO544" i="4"/>
  <c r="AP544" i="4"/>
  <c r="AQ544" i="4"/>
  <c r="AR544" i="4"/>
  <c r="AS544" i="4"/>
  <c r="AT544" i="4"/>
  <c r="AU544" i="4"/>
  <c r="AV544" i="4"/>
  <c r="AW544" i="4"/>
  <c r="AX544" i="4"/>
  <c r="AY544" i="4"/>
  <c r="AZ544" i="4"/>
  <c r="BA544" i="4"/>
  <c r="BB544" i="4"/>
  <c r="BC544" i="4"/>
  <c r="BD544" i="4"/>
  <c r="BE544" i="4"/>
  <c r="BF544" i="4"/>
  <c r="BG544" i="4"/>
  <c r="BH544" i="4"/>
  <c r="BI544" i="4"/>
  <c r="BJ544" i="4"/>
  <c r="BK544" i="4"/>
  <c r="BL544" i="4"/>
  <c r="BM544" i="4"/>
  <c r="BN544" i="4"/>
  <c r="BO544" i="4"/>
  <c r="BP544" i="4"/>
  <c r="BQ544" i="4"/>
  <c r="BR544" i="4"/>
  <c r="BS544" i="4"/>
  <c r="BT544" i="4"/>
  <c r="BU544" i="4"/>
  <c r="BV544" i="4"/>
  <c r="BW544" i="4"/>
  <c r="BX544" i="4"/>
  <c r="BY544" i="4"/>
  <c r="BZ544" i="4"/>
  <c r="CA544" i="4"/>
  <c r="CB544" i="4"/>
  <c r="CC544" i="4"/>
  <c r="CD544" i="4"/>
  <c r="CE544" i="4"/>
  <c r="CF544" i="4"/>
  <c r="CG544" i="4"/>
  <c r="CH544" i="4"/>
  <c r="CI544" i="4"/>
  <c r="CJ544" i="4"/>
  <c r="CK544" i="4"/>
  <c r="CL544" i="4"/>
  <c r="CM544" i="4" s="1"/>
  <c r="CN544" i="4"/>
  <c r="CO544" i="4"/>
  <c r="CP544" i="4"/>
  <c r="CQ544" i="4"/>
  <c r="CR544" i="4"/>
  <c r="CS544" i="4"/>
  <c r="CT544" i="4"/>
  <c r="CU544" i="4"/>
  <c r="CV544" i="4"/>
  <c r="CW544" i="4"/>
  <c r="CX544" i="4"/>
  <c r="CY544" i="4"/>
  <c r="CZ544" i="4"/>
  <c r="DA544" i="4"/>
  <c r="DB544" i="4"/>
  <c r="DC544" i="4"/>
  <c r="DD544" i="4"/>
  <c r="DE544" i="4"/>
  <c r="DF544" i="4"/>
  <c r="DG544" i="4"/>
  <c r="DH544" i="4"/>
  <c r="DI544" i="4"/>
  <c r="DJ544" i="4"/>
  <c r="DK544" i="4"/>
  <c r="DL544" i="4"/>
  <c r="DM544" i="4"/>
  <c r="DN544" i="4"/>
  <c r="DO544" i="4"/>
  <c r="DP544" i="4"/>
  <c r="DQ544" i="4"/>
  <c r="DR544" i="4"/>
  <c r="DS544" i="4"/>
  <c r="DT544" i="4"/>
  <c r="DU544" i="4"/>
  <c r="DV544" i="4"/>
  <c r="DW544" i="4"/>
  <c r="EC544" i="4"/>
  <c r="ED544" i="4"/>
  <c r="EE544" i="4"/>
  <c r="EF544" i="4"/>
  <c r="EG544" i="4"/>
  <c r="EH544" i="4"/>
  <c r="EI544" i="4"/>
  <c r="EJ544" i="4"/>
  <c r="EK544" i="4"/>
  <c r="EL544" i="4"/>
  <c r="EM544" i="4"/>
  <c r="EN544" i="4"/>
  <c r="EO544" i="4"/>
  <c r="EP544" i="4"/>
  <c r="EQ544" i="4"/>
  <c r="ER544" i="4"/>
  <c r="ES544" i="4"/>
  <c r="ET544" i="4"/>
  <c r="EU544" i="4"/>
  <c r="EV544" i="4"/>
  <c r="EW544" i="4"/>
  <c r="B545" i="4"/>
  <c r="C545" i="4"/>
  <c r="D545" i="4"/>
  <c r="E545" i="4"/>
  <c r="F545" i="4"/>
  <c r="G545" i="4"/>
  <c r="H545" i="4"/>
  <c r="M545" i="4" s="1"/>
  <c r="N545" i="4" s="1"/>
  <c r="O545" i="4" s="1" a="1"/>
  <c r="O545" i="4" s="1"/>
  <c r="R545" i="4"/>
  <c r="S545" i="4"/>
  <c r="T545" i="4"/>
  <c r="U545" i="4"/>
  <c r="V545" i="4"/>
  <c r="W545" i="4"/>
  <c r="X545" i="4"/>
  <c r="Y545" i="4"/>
  <c r="Z545" i="4"/>
  <c r="AA545" i="4"/>
  <c r="AB545" i="4"/>
  <c r="AC545" i="4"/>
  <c r="AD545" i="4"/>
  <c r="AE545" i="4" s="1"/>
  <c r="AF545" i="4"/>
  <c r="AG545" i="4" s="1"/>
  <c r="AH545" i="4"/>
  <c r="AI545" i="4"/>
  <c r="AJ545" i="4"/>
  <c r="AK545" i="4"/>
  <c r="AL545" i="4"/>
  <c r="AN545" i="4"/>
  <c r="AM545" i="4" s="1"/>
  <c r="AO545" i="4"/>
  <c r="AP545" i="4"/>
  <c r="AQ545" i="4"/>
  <c r="AR545" i="4"/>
  <c r="AS545" i="4"/>
  <c r="AT545" i="4"/>
  <c r="AU545" i="4"/>
  <c r="AV545" i="4"/>
  <c r="AW545" i="4"/>
  <c r="AX545" i="4"/>
  <c r="AY545" i="4"/>
  <c r="AZ545" i="4"/>
  <c r="BA545" i="4"/>
  <c r="BB545" i="4"/>
  <c r="BC545" i="4"/>
  <c r="BD545" i="4"/>
  <c r="BE545" i="4"/>
  <c r="BF545" i="4"/>
  <c r="BG545" i="4"/>
  <c r="BH545" i="4"/>
  <c r="BI545" i="4"/>
  <c r="BJ545" i="4"/>
  <c r="BK545" i="4"/>
  <c r="BL545" i="4"/>
  <c r="BM545" i="4"/>
  <c r="BN545" i="4"/>
  <c r="BO545" i="4"/>
  <c r="BP545" i="4"/>
  <c r="BQ545" i="4"/>
  <c r="BR545" i="4"/>
  <c r="BS545" i="4"/>
  <c r="BT545" i="4"/>
  <c r="BU545" i="4"/>
  <c r="BV545" i="4"/>
  <c r="BW545" i="4"/>
  <c r="BX545" i="4"/>
  <c r="BY545" i="4"/>
  <c r="BZ545" i="4"/>
  <c r="CA545" i="4"/>
  <c r="CB545" i="4"/>
  <c r="CC545" i="4"/>
  <c r="CD545" i="4"/>
  <c r="CE545" i="4"/>
  <c r="CF545" i="4"/>
  <c r="CG545" i="4"/>
  <c r="CH545" i="4"/>
  <c r="CI545" i="4"/>
  <c r="CJ545" i="4"/>
  <c r="CK545" i="4"/>
  <c r="CL545" i="4"/>
  <c r="CM545" i="4" s="1"/>
  <c r="CN545" i="4"/>
  <c r="CO545" i="4"/>
  <c r="CP545" i="4"/>
  <c r="CQ545" i="4"/>
  <c r="CR545" i="4"/>
  <c r="CS545" i="4"/>
  <c r="CT545" i="4"/>
  <c r="CU545" i="4"/>
  <c r="CV545" i="4"/>
  <c r="CW545" i="4"/>
  <c r="CX545" i="4"/>
  <c r="CY545" i="4"/>
  <c r="CZ545" i="4"/>
  <c r="DA545" i="4"/>
  <c r="DB545" i="4"/>
  <c r="DC545" i="4"/>
  <c r="DD545" i="4"/>
  <c r="DE545" i="4"/>
  <c r="DF545" i="4"/>
  <c r="DG545" i="4"/>
  <c r="DH545" i="4"/>
  <c r="DI545" i="4"/>
  <c r="DJ545" i="4"/>
  <c r="DK545" i="4"/>
  <c r="DL545" i="4"/>
  <c r="DM545" i="4"/>
  <c r="DN545" i="4"/>
  <c r="DO545" i="4"/>
  <c r="DP545" i="4"/>
  <c r="DQ545" i="4"/>
  <c r="DR545" i="4"/>
  <c r="DS545" i="4"/>
  <c r="DT545" i="4"/>
  <c r="DU545" i="4"/>
  <c r="DV545" i="4"/>
  <c r="DW545" i="4"/>
  <c r="EC545" i="4"/>
  <c r="ED545" i="4"/>
  <c r="EE545" i="4"/>
  <c r="EF545" i="4"/>
  <c r="EG545" i="4"/>
  <c r="EH545" i="4"/>
  <c r="EI545" i="4"/>
  <c r="EJ545" i="4"/>
  <c r="EK545" i="4"/>
  <c r="EL545" i="4"/>
  <c r="EM545" i="4"/>
  <c r="EN545" i="4"/>
  <c r="EO545" i="4"/>
  <c r="EP545" i="4"/>
  <c r="EQ545" i="4"/>
  <c r="ER545" i="4"/>
  <c r="ES545" i="4"/>
  <c r="ET545" i="4"/>
  <c r="EU545" i="4"/>
  <c r="EV545" i="4"/>
  <c r="EW545" i="4"/>
  <c r="B546" i="4"/>
  <c r="C546" i="4"/>
  <c r="D546" i="4"/>
  <c r="E546" i="4"/>
  <c r="F546" i="4"/>
  <c r="G546" i="4"/>
  <c r="H546" i="4"/>
  <c r="M546" i="4" s="1"/>
  <c r="N546" i="4" s="1"/>
  <c r="O546" i="4" s="1" a="1"/>
  <c r="O546" i="4" s="1"/>
  <c r="R546" i="4"/>
  <c r="S546" i="4"/>
  <c r="T546" i="4"/>
  <c r="U546" i="4"/>
  <c r="V546" i="4"/>
  <c r="W546" i="4"/>
  <c r="X546" i="4"/>
  <c r="Y546" i="4"/>
  <c r="Z546" i="4"/>
  <c r="AA546" i="4"/>
  <c r="AB546" i="4"/>
  <c r="AC546" i="4"/>
  <c r="AD546" i="4"/>
  <c r="AE546" i="4" s="1"/>
  <c r="AF546" i="4"/>
  <c r="AG546" i="4" s="1"/>
  <c r="AH546" i="4"/>
  <c r="AI546" i="4"/>
  <c r="AJ546" i="4"/>
  <c r="AK546" i="4"/>
  <c r="AL546" i="4"/>
  <c r="AN546" i="4"/>
  <c r="AM546" i="4" s="1"/>
  <c r="AO546" i="4"/>
  <c r="AP546" i="4"/>
  <c r="AQ546" i="4"/>
  <c r="AR546" i="4"/>
  <c r="AS546" i="4"/>
  <c r="AT546" i="4"/>
  <c r="AU546" i="4"/>
  <c r="AV546" i="4"/>
  <c r="AW546" i="4"/>
  <c r="AX546" i="4"/>
  <c r="AY546" i="4"/>
  <c r="AZ546" i="4"/>
  <c r="BA546" i="4"/>
  <c r="BB546" i="4"/>
  <c r="BC546" i="4"/>
  <c r="BD546" i="4"/>
  <c r="BE546" i="4"/>
  <c r="BF546" i="4"/>
  <c r="BG546" i="4"/>
  <c r="BH546" i="4"/>
  <c r="BI546" i="4"/>
  <c r="BJ546" i="4"/>
  <c r="BK546" i="4"/>
  <c r="BL546" i="4"/>
  <c r="BM546" i="4"/>
  <c r="BN546" i="4"/>
  <c r="BO546" i="4"/>
  <c r="BP546" i="4"/>
  <c r="BQ546" i="4"/>
  <c r="BR546" i="4"/>
  <c r="BS546" i="4"/>
  <c r="BT546" i="4"/>
  <c r="BU546" i="4"/>
  <c r="BV546" i="4"/>
  <c r="BW546" i="4"/>
  <c r="BX546" i="4"/>
  <c r="BY546" i="4"/>
  <c r="BZ546" i="4"/>
  <c r="CA546" i="4"/>
  <c r="CB546" i="4"/>
  <c r="CC546" i="4"/>
  <c r="CD546" i="4"/>
  <c r="CE546" i="4"/>
  <c r="CF546" i="4"/>
  <c r="CG546" i="4"/>
  <c r="CH546" i="4"/>
  <c r="CI546" i="4"/>
  <c r="CJ546" i="4"/>
  <c r="CK546" i="4"/>
  <c r="CL546" i="4"/>
  <c r="CM546" i="4" s="1"/>
  <c r="CN546" i="4"/>
  <c r="CO546" i="4"/>
  <c r="CP546" i="4"/>
  <c r="CQ546" i="4"/>
  <c r="CR546" i="4"/>
  <c r="CS546" i="4"/>
  <c r="CT546" i="4"/>
  <c r="CU546" i="4"/>
  <c r="CV546" i="4"/>
  <c r="CW546" i="4"/>
  <c r="CX546" i="4"/>
  <c r="CY546" i="4"/>
  <c r="CZ546" i="4"/>
  <c r="DA546" i="4"/>
  <c r="DB546" i="4"/>
  <c r="DC546" i="4"/>
  <c r="DD546" i="4"/>
  <c r="DE546" i="4"/>
  <c r="DF546" i="4"/>
  <c r="DG546" i="4"/>
  <c r="DH546" i="4"/>
  <c r="DI546" i="4"/>
  <c r="DJ546" i="4"/>
  <c r="DK546" i="4"/>
  <c r="DL546" i="4"/>
  <c r="DM546" i="4"/>
  <c r="DN546" i="4"/>
  <c r="DO546" i="4"/>
  <c r="DP546" i="4"/>
  <c r="DQ546" i="4"/>
  <c r="DR546" i="4"/>
  <c r="DS546" i="4"/>
  <c r="DT546" i="4"/>
  <c r="DU546" i="4"/>
  <c r="DV546" i="4"/>
  <c r="DW546" i="4"/>
  <c r="EC546" i="4"/>
  <c r="ED546" i="4"/>
  <c r="EE546" i="4"/>
  <c r="EF546" i="4"/>
  <c r="EG546" i="4"/>
  <c r="EH546" i="4"/>
  <c r="EI546" i="4"/>
  <c r="EJ546" i="4"/>
  <c r="EK546" i="4"/>
  <c r="EL546" i="4"/>
  <c r="EM546" i="4"/>
  <c r="EN546" i="4"/>
  <c r="EO546" i="4"/>
  <c r="EP546" i="4"/>
  <c r="EQ546" i="4"/>
  <c r="ER546" i="4"/>
  <c r="ES546" i="4"/>
  <c r="ET546" i="4"/>
  <c r="EU546" i="4"/>
  <c r="EV546" i="4"/>
  <c r="EW546" i="4"/>
  <c r="B547" i="4"/>
  <c r="C547" i="4"/>
  <c r="D547" i="4"/>
  <c r="E547" i="4"/>
  <c r="F547" i="4"/>
  <c r="G547" i="4"/>
  <c r="H547" i="4"/>
  <c r="M547" i="4" s="1"/>
  <c r="N547" i="4" s="1"/>
  <c r="O547" i="4" s="1" a="1"/>
  <c r="O547" i="4" s="1"/>
  <c r="R547" i="4"/>
  <c r="S547" i="4"/>
  <c r="T547" i="4"/>
  <c r="U547" i="4"/>
  <c r="V547" i="4"/>
  <c r="W547" i="4"/>
  <c r="X547" i="4"/>
  <c r="Y547" i="4"/>
  <c r="Z547" i="4"/>
  <c r="AA547" i="4"/>
  <c r="AB547" i="4"/>
  <c r="AC547" i="4"/>
  <c r="AD547" i="4"/>
  <c r="AE547" i="4" s="1"/>
  <c r="AF547" i="4"/>
  <c r="AG547" i="4" s="1"/>
  <c r="AH547" i="4"/>
  <c r="AI547" i="4"/>
  <c r="AJ547" i="4"/>
  <c r="AK547" i="4"/>
  <c r="AL547" i="4"/>
  <c r="AN547" i="4"/>
  <c r="AM547" i="4" s="1"/>
  <c r="AO547" i="4"/>
  <c r="AP547" i="4"/>
  <c r="AQ547" i="4"/>
  <c r="AR547" i="4"/>
  <c r="AS547" i="4"/>
  <c r="AT547" i="4"/>
  <c r="AU547" i="4"/>
  <c r="AV547" i="4"/>
  <c r="AW547" i="4"/>
  <c r="AX547" i="4"/>
  <c r="AY547" i="4"/>
  <c r="AZ547" i="4"/>
  <c r="BA547" i="4"/>
  <c r="BB547" i="4"/>
  <c r="BC547" i="4"/>
  <c r="BD547" i="4"/>
  <c r="BE547" i="4"/>
  <c r="BF547" i="4"/>
  <c r="BG547" i="4"/>
  <c r="BH547" i="4"/>
  <c r="BI547" i="4"/>
  <c r="BJ547" i="4"/>
  <c r="BK547" i="4"/>
  <c r="BL547" i="4"/>
  <c r="BM547" i="4"/>
  <c r="BN547" i="4"/>
  <c r="BO547" i="4"/>
  <c r="BP547" i="4"/>
  <c r="BQ547" i="4"/>
  <c r="BR547" i="4"/>
  <c r="BS547" i="4"/>
  <c r="BT547" i="4"/>
  <c r="BU547" i="4"/>
  <c r="BV547" i="4"/>
  <c r="BW547" i="4"/>
  <c r="BX547" i="4"/>
  <c r="BY547" i="4"/>
  <c r="BZ547" i="4"/>
  <c r="CA547" i="4"/>
  <c r="CB547" i="4"/>
  <c r="CC547" i="4"/>
  <c r="CD547" i="4"/>
  <c r="CE547" i="4"/>
  <c r="CF547" i="4"/>
  <c r="CG547" i="4"/>
  <c r="CH547" i="4"/>
  <c r="CI547" i="4"/>
  <c r="CJ547" i="4"/>
  <c r="CK547" i="4"/>
  <c r="CL547" i="4"/>
  <c r="CM547" i="4" s="1"/>
  <c r="CN547" i="4"/>
  <c r="CO547" i="4"/>
  <c r="CP547" i="4"/>
  <c r="CQ547" i="4"/>
  <c r="CR547" i="4"/>
  <c r="CS547" i="4"/>
  <c r="CT547" i="4"/>
  <c r="CU547" i="4"/>
  <c r="CV547" i="4"/>
  <c r="CW547" i="4"/>
  <c r="CX547" i="4"/>
  <c r="CY547" i="4"/>
  <c r="CZ547" i="4"/>
  <c r="DA547" i="4"/>
  <c r="DB547" i="4"/>
  <c r="DC547" i="4"/>
  <c r="DD547" i="4"/>
  <c r="DE547" i="4"/>
  <c r="DF547" i="4"/>
  <c r="DG547" i="4"/>
  <c r="DH547" i="4"/>
  <c r="DI547" i="4"/>
  <c r="DJ547" i="4"/>
  <c r="DK547" i="4"/>
  <c r="DL547" i="4"/>
  <c r="DM547" i="4"/>
  <c r="DN547" i="4"/>
  <c r="DO547" i="4"/>
  <c r="DP547" i="4"/>
  <c r="DQ547" i="4"/>
  <c r="DR547" i="4"/>
  <c r="DS547" i="4"/>
  <c r="DT547" i="4"/>
  <c r="DU547" i="4"/>
  <c r="DV547" i="4"/>
  <c r="DW547" i="4"/>
  <c r="EC547" i="4"/>
  <c r="ED547" i="4"/>
  <c r="EE547" i="4"/>
  <c r="EF547" i="4"/>
  <c r="EG547" i="4"/>
  <c r="EH547" i="4"/>
  <c r="EI547" i="4"/>
  <c r="EJ547" i="4"/>
  <c r="EK547" i="4"/>
  <c r="EL547" i="4"/>
  <c r="EM547" i="4"/>
  <c r="EN547" i="4"/>
  <c r="EO547" i="4"/>
  <c r="EP547" i="4"/>
  <c r="EQ547" i="4"/>
  <c r="ER547" i="4"/>
  <c r="ES547" i="4"/>
  <c r="ET547" i="4"/>
  <c r="EU547" i="4"/>
  <c r="EV547" i="4"/>
  <c r="EW547" i="4"/>
  <c r="B548" i="4"/>
  <c r="C548" i="4"/>
  <c r="D548" i="4"/>
  <c r="E548" i="4"/>
  <c r="F548" i="4"/>
  <c r="G548" i="4"/>
  <c r="H548" i="4"/>
  <c r="M548" i="4" s="1"/>
  <c r="N548" i="4" s="1"/>
  <c r="O548" i="4" s="1" a="1"/>
  <c r="O548" i="4" s="1"/>
  <c r="R548" i="4"/>
  <c r="S548" i="4"/>
  <c r="T548" i="4"/>
  <c r="U548" i="4"/>
  <c r="V548" i="4"/>
  <c r="W548" i="4"/>
  <c r="X548" i="4"/>
  <c r="Y548" i="4"/>
  <c r="Z548" i="4"/>
  <c r="AA548" i="4"/>
  <c r="AB548" i="4"/>
  <c r="AC548" i="4"/>
  <c r="AD548" i="4"/>
  <c r="AE548" i="4" s="1"/>
  <c r="AF548" i="4"/>
  <c r="AG548" i="4" s="1"/>
  <c r="AH548" i="4"/>
  <c r="AI548" i="4"/>
  <c r="AJ548" i="4"/>
  <c r="AK548" i="4"/>
  <c r="AL548" i="4"/>
  <c r="AN548" i="4"/>
  <c r="AM548" i="4" s="1"/>
  <c r="AO548" i="4"/>
  <c r="AP548" i="4"/>
  <c r="AQ548" i="4"/>
  <c r="AR548" i="4"/>
  <c r="AS548" i="4"/>
  <c r="AT548" i="4"/>
  <c r="AU548" i="4"/>
  <c r="AV548" i="4"/>
  <c r="AW548" i="4"/>
  <c r="AX548" i="4"/>
  <c r="AY548" i="4"/>
  <c r="AZ548" i="4"/>
  <c r="BA548" i="4"/>
  <c r="BB548" i="4"/>
  <c r="BC548" i="4"/>
  <c r="BD548" i="4"/>
  <c r="BE548" i="4"/>
  <c r="BF548" i="4"/>
  <c r="BG548" i="4"/>
  <c r="BH548" i="4"/>
  <c r="BI548" i="4"/>
  <c r="BJ548" i="4"/>
  <c r="BK548" i="4"/>
  <c r="BL548" i="4"/>
  <c r="BM548" i="4"/>
  <c r="BN548" i="4"/>
  <c r="BO548" i="4"/>
  <c r="BP548" i="4"/>
  <c r="BQ548" i="4"/>
  <c r="BR548" i="4"/>
  <c r="BS548" i="4"/>
  <c r="BT548" i="4"/>
  <c r="BU548" i="4"/>
  <c r="BV548" i="4"/>
  <c r="BW548" i="4"/>
  <c r="BX548" i="4"/>
  <c r="BY548" i="4"/>
  <c r="BZ548" i="4"/>
  <c r="CA548" i="4"/>
  <c r="CB548" i="4"/>
  <c r="CC548" i="4"/>
  <c r="CD548" i="4"/>
  <c r="CE548" i="4"/>
  <c r="CF548" i="4"/>
  <c r="CG548" i="4"/>
  <c r="CH548" i="4"/>
  <c r="CI548" i="4"/>
  <c r="CJ548" i="4"/>
  <c r="CK548" i="4"/>
  <c r="CL548" i="4"/>
  <c r="CM548" i="4" s="1"/>
  <c r="CN548" i="4"/>
  <c r="CO548" i="4"/>
  <c r="CP548" i="4"/>
  <c r="CQ548" i="4"/>
  <c r="CR548" i="4"/>
  <c r="CS548" i="4"/>
  <c r="CT548" i="4"/>
  <c r="CU548" i="4"/>
  <c r="CV548" i="4"/>
  <c r="CW548" i="4"/>
  <c r="CX548" i="4"/>
  <c r="CY548" i="4"/>
  <c r="CZ548" i="4"/>
  <c r="DA548" i="4"/>
  <c r="DB548" i="4"/>
  <c r="DC548" i="4"/>
  <c r="DD548" i="4"/>
  <c r="DE548" i="4"/>
  <c r="DF548" i="4"/>
  <c r="DG548" i="4"/>
  <c r="DH548" i="4"/>
  <c r="DI548" i="4"/>
  <c r="DJ548" i="4"/>
  <c r="DK548" i="4"/>
  <c r="DL548" i="4"/>
  <c r="DM548" i="4"/>
  <c r="DN548" i="4"/>
  <c r="DO548" i="4"/>
  <c r="DP548" i="4"/>
  <c r="DQ548" i="4"/>
  <c r="DR548" i="4"/>
  <c r="DS548" i="4"/>
  <c r="DT548" i="4"/>
  <c r="DU548" i="4"/>
  <c r="DV548" i="4"/>
  <c r="DW548" i="4"/>
  <c r="EC548" i="4"/>
  <c r="ED548" i="4"/>
  <c r="EE548" i="4"/>
  <c r="EF548" i="4"/>
  <c r="EG548" i="4"/>
  <c r="EH548" i="4"/>
  <c r="EI548" i="4"/>
  <c r="EJ548" i="4"/>
  <c r="EK548" i="4"/>
  <c r="EL548" i="4"/>
  <c r="EM548" i="4"/>
  <c r="EN548" i="4"/>
  <c r="EO548" i="4"/>
  <c r="EP548" i="4"/>
  <c r="EQ548" i="4"/>
  <c r="ER548" i="4"/>
  <c r="ES548" i="4"/>
  <c r="ET548" i="4"/>
  <c r="EU548" i="4"/>
  <c r="EV548" i="4"/>
  <c r="EW548" i="4"/>
  <c r="B549" i="4"/>
  <c r="C549" i="4"/>
  <c r="D549" i="4"/>
  <c r="E549" i="4"/>
  <c r="F549" i="4"/>
  <c r="G549" i="4"/>
  <c r="H549" i="4"/>
  <c r="M549" i="4" s="1"/>
  <c r="N549" i="4" s="1"/>
  <c r="O549" i="4" s="1" a="1"/>
  <c r="O549" i="4" s="1"/>
  <c r="R549" i="4"/>
  <c r="S549" i="4"/>
  <c r="T549" i="4"/>
  <c r="U549" i="4"/>
  <c r="V549" i="4"/>
  <c r="W549" i="4"/>
  <c r="X549" i="4"/>
  <c r="Y549" i="4"/>
  <c r="Z549" i="4"/>
  <c r="AA549" i="4"/>
  <c r="AB549" i="4"/>
  <c r="AC549" i="4"/>
  <c r="AD549" i="4"/>
  <c r="AE549" i="4" s="1"/>
  <c r="AF549" i="4"/>
  <c r="AG549" i="4" s="1"/>
  <c r="AH549" i="4"/>
  <c r="AI549" i="4"/>
  <c r="AJ549" i="4"/>
  <c r="AK549" i="4"/>
  <c r="AL549" i="4"/>
  <c r="AN549" i="4"/>
  <c r="AM549" i="4" s="1"/>
  <c r="AO549" i="4"/>
  <c r="AP549" i="4"/>
  <c r="AQ549" i="4"/>
  <c r="AR549" i="4"/>
  <c r="AS549" i="4"/>
  <c r="AT549" i="4"/>
  <c r="AU549" i="4"/>
  <c r="AV549" i="4"/>
  <c r="AW549" i="4"/>
  <c r="AX549" i="4"/>
  <c r="AY549" i="4"/>
  <c r="AZ549" i="4"/>
  <c r="BA549" i="4"/>
  <c r="BB549" i="4"/>
  <c r="BC549" i="4"/>
  <c r="BD549" i="4"/>
  <c r="BE549" i="4"/>
  <c r="BF549" i="4"/>
  <c r="BG549" i="4"/>
  <c r="BH549" i="4"/>
  <c r="BI549" i="4"/>
  <c r="BJ549" i="4"/>
  <c r="BK549" i="4"/>
  <c r="BL549" i="4"/>
  <c r="BM549" i="4"/>
  <c r="BN549" i="4"/>
  <c r="BO549" i="4"/>
  <c r="BP549" i="4"/>
  <c r="BQ549" i="4"/>
  <c r="BR549" i="4"/>
  <c r="BS549" i="4"/>
  <c r="BT549" i="4"/>
  <c r="BU549" i="4"/>
  <c r="BV549" i="4"/>
  <c r="BW549" i="4"/>
  <c r="BX549" i="4"/>
  <c r="BY549" i="4"/>
  <c r="BZ549" i="4"/>
  <c r="CA549" i="4"/>
  <c r="CB549" i="4"/>
  <c r="CC549" i="4"/>
  <c r="CD549" i="4"/>
  <c r="CE549" i="4"/>
  <c r="CF549" i="4"/>
  <c r="CG549" i="4"/>
  <c r="CH549" i="4"/>
  <c r="CI549" i="4"/>
  <c r="CJ549" i="4"/>
  <c r="CK549" i="4"/>
  <c r="CL549" i="4"/>
  <c r="CM549" i="4" s="1"/>
  <c r="CN549" i="4"/>
  <c r="CO549" i="4"/>
  <c r="CP549" i="4"/>
  <c r="CQ549" i="4"/>
  <c r="CR549" i="4"/>
  <c r="CS549" i="4"/>
  <c r="CT549" i="4"/>
  <c r="CU549" i="4"/>
  <c r="CV549" i="4"/>
  <c r="CW549" i="4"/>
  <c r="CX549" i="4"/>
  <c r="CY549" i="4"/>
  <c r="CZ549" i="4"/>
  <c r="DA549" i="4"/>
  <c r="DB549" i="4"/>
  <c r="DC549" i="4"/>
  <c r="DD549" i="4"/>
  <c r="DE549" i="4"/>
  <c r="DF549" i="4"/>
  <c r="DG549" i="4"/>
  <c r="DH549" i="4"/>
  <c r="DI549" i="4"/>
  <c r="DJ549" i="4"/>
  <c r="DK549" i="4"/>
  <c r="DL549" i="4"/>
  <c r="DM549" i="4"/>
  <c r="DN549" i="4"/>
  <c r="DO549" i="4"/>
  <c r="DP549" i="4"/>
  <c r="DQ549" i="4"/>
  <c r="DR549" i="4"/>
  <c r="DS549" i="4"/>
  <c r="DT549" i="4"/>
  <c r="DU549" i="4"/>
  <c r="DV549" i="4"/>
  <c r="DW549" i="4"/>
  <c r="EC549" i="4"/>
  <c r="ED549" i="4"/>
  <c r="EE549" i="4"/>
  <c r="EF549" i="4"/>
  <c r="EG549" i="4"/>
  <c r="EH549" i="4"/>
  <c r="EI549" i="4"/>
  <c r="EJ549" i="4"/>
  <c r="EK549" i="4"/>
  <c r="EL549" i="4"/>
  <c r="EM549" i="4"/>
  <c r="EN549" i="4"/>
  <c r="EO549" i="4"/>
  <c r="EP549" i="4"/>
  <c r="EQ549" i="4"/>
  <c r="ER549" i="4"/>
  <c r="ES549" i="4"/>
  <c r="ET549" i="4"/>
  <c r="EU549" i="4"/>
  <c r="EV549" i="4"/>
  <c r="EW549" i="4"/>
  <c r="B550" i="4"/>
  <c r="C550" i="4"/>
  <c r="D550" i="4"/>
  <c r="E550" i="4"/>
  <c r="F550" i="4"/>
  <c r="G550" i="4"/>
  <c r="H550" i="4"/>
  <c r="M550" i="4" s="1"/>
  <c r="N550" i="4" s="1"/>
  <c r="O550" i="4" s="1" a="1"/>
  <c r="O550" i="4" s="1"/>
  <c r="R550" i="4"/>
  <c r="S550" i="4"/>
  <c r="T550" i="4"/>
  <c r="U550" i="4"/>
  <c r="V550" i="4"/>
  <c r="W550" i="4"/>
  <c r="X550" i="4"/>
  <c r="Y550" i="4"/>
  <c r="Z550" i="4"/>
  <c r="AA550" i="4"/>
  <c r="AB550" i="4"/>
  <c r="AC550" i="4"/>
  <c r="AD550" i="4"/>
  <c r="AE550" i="4" s="1"/>
  <c r="AF550" i="4"/>
  <c r="AG550" i="4" s="1"/>
  <c r="AH550" i="4"/>
  <c r="AI550" i="4"/>
  <c r="AJ550" i="4"/>
  <c r="AK550" i="4"/>
  <c r="AL550" i="4"/>
  <c r="AN550" i="4"/>
  <c r="AM550" i="4" s="1"/>
  <c r="AO550" i="4"/>
  <c r="AP550" i="4"/>
  <c r="AQ550" i="4"/>
  <c r="AR550" i="4"/>
  <c r="AS550" i="4"/>
  <c r="AT550" i="4"/>
  <c r="AU550" i="4"/>
  <c r="AV550" i="4"/>
  <c r="AW550" i="4"/>
  <c r="AX550" i="4"/>
  <c r="AY550" i="4"/>
  <c r="AZ550" i="4"/>
  <c r="BA550" i="4"/>
  <c r="BB550" i="4"/>
  <c r="BC550" i="4"/>
  <c r="BD550" i="4"/>
  <c r="BE550" i="4"/>
  <c r="BF550" i="4"/>
  <c r="BG550" i="4"/>
  <c r="BH550" i="4"/>
  <c r="BI550" i="4"/>
  <c r="BJ550" i="4"/>
  <c r="BK550" i="4"/>
  <c r="BL550" i="4"/>
  <c r="BM550" i="4"/>
  <c r="BN550" i="4"/>
  <c r="BO550" i="4"/>
  <c r="BP550" i="4"/>
  <c r="BQ550" i="4"/>
  <c r="BR550" i="4"/>
  <c r="BS550" i="4"/>
  <c r="BT550" i="4"/>
  <c r="BU550" i="4"/>
  <c r="BV550" i="4"/>
  <c r="BW550" i="4"/>
  <c r="BX550" i="4"/>
  <c r="BY550" i="4"/>
  <c r="BZ550" i="4"/>
  <c r="CA550" i="4"/>
  <c r="CB550" i="4"/>
  <c r="CC550" i="4"/>
  <c r="CD550" i="4"/>
  <c r="CE550" i="4"/>
  <c r="CF550" i="4"/>
  <c r="CG550" i="4"/>
  <c r="CH550" i="4"/>
  <c r="CI550" i="4"/>
  <c r="CJ550" i="4"/>
  <c r="CK550" i="4"/>
  <c r="CL550" i="4"/>
  <c r="CM550" i="4" s="1"/>
  <c r="CN550" i="4"/>
  <c r="CO550" i="4"/>
  <c r="CP550" i="4"/>
  <c r="CQ550" i="4"/>
  <c r="CR550" i="4"/>
  <c r="CS550" i="4"/>
  <c r="CT550" i="4"/>
  <c r="CU550" i="4"/>
  <c r="CV550" i="4"/>
  <c r="CW550" i="4"/>
  <c r="CX550" i="4"/>
  <c r="CY550" i="4"/>
  <c r="CZ550" i="4"/>
  <c r="DA550" i="4"/>
  <c r="DB550" i="4"/>
  <c r="DC550" i="4"/>
  <c r="DD550" i="4"/>
  <c r="DE550" i="4"/>
  <c r="DF550" i="4"/>
  <c r="DG550" i="4"/>
  <c r="DH550" i="4"/>
  <c r="DI550" i="4"/>
  <c r="DJ550" i="4"/>
  <c r="DK550" i="4"/>
  <c r="DL550" i="4"/>
  <c r="DM550" i="4"/>
  <c r="DN550" i="4"/>
  <c r="DO550" i="4"/>
  <c r="DP550" i="4"/>
  <c r="DQ550" i="4"/>
  <c r="DR550" i="4"/>
  <c r="DS550" i="4"/>
  <c r="DT550" i="4"/>
  <c r="DU550" i="4"/>
  <c r="DV550" i="4"/>
  <c r="DW550" i="4"/>
  <c r="EC550" i="4"/>
  <c r="ED550" i="4"/>
  <c r="EE550" i="4"/>
  <c r="EF550" i="4"/>
  <c r="EG550" i="4"/>
  <c r="EH550" i="4"/>
  <c r="EI550" i="4"/>
  <c r="EJ550" i="4"/>
  <c r="EK550" i="4"/>
  <c r="EL550" i="4"/>
  <c r="EM550" i="4"/>
  <c r="EN550" i="4"/>
  <c r="EO550" i="4"/>
  <c r="EP550" i="4"/>
  <c r="EQ550" i="4"/>
  <c r="ER550" i="4"/>
  <c r="ES550" i="4"/>
  <c r="ET550" i="4"/>
  <c r="EU550" i="4"/>
  <c r="EV550" i="4"/>
  <c r="EW550" i="4"/>
  <c r="B551" i="4"/>
  <c r="C551" i="4"/>
  <c r="D551" i="4"/>
  <c r="E551" i="4"/>
  <c r="F551" i="4"/>
  <c r="G551" i="4"/>
  <c r="H551" i="4"/>
  <c r="M551" i="4" s="1"/>
  <c r="N551" i="4" s="1"/>
  <c r="O551" i="4" s="1" a="1"/>
  <c r="O551" i="4" s="1"/>
  <c r="R551" i="4"/>
  <c r="S551" i="4"/>
  <c r="T551" i="4"/>
  <c r="U551" i="4"/>
  <c r="V551" i="4"/>
  <c r="W551" i="4"/>
  <c r="X551" i="4"/>
  <c r="Y551" i="4"/>
  <c r="Z551" i="4"/>
  <c r="AA551" i="4"/>
  <c r="AB551" i="4"/>
  <c r="AC551" i="4"/>
  <c r="AD551" i="4"/>
  <c r="AE551" i="4" s="1"/>
  <c r="AF551" i="4"/>
  <c r="AG551" i="4" s="1"/>
  <c r="AH551" i="4"/>
  <c r="AI551" i="4"/>
  <c r="AJ551" i="4"/>
  <c r="AK551" i="4"/>
  <c r="AL551" i="4"/>
  <c r="AN551" i="4"/>
  <c r="AM551" i="4" s="1"/>
  <c r="AO551" i="4"/>
  <c r="AP551" i="4"/>
  <c r="AQ551" i="4"/>
  <c r="AR551" i="4"/>
  <c r="AS551" i="4"/>
  <c r="AT551" i="4"/>
  <c r="AU551" i="4"/>
  <c r="AV551" i="4"/>
  <c r="AW551" i="4"/>
  <c r="AX551" i="4"/>
  <c r="AY551" i="4"/>
  <c r="AZ551" i="4"/>
  <c r="BA551" i="4"/>
  <c r="BB551" i="4"/>
  <c r="BC551" i="4"/>
  <c r="BD551" i="4"/>
  <c r="BE551" i="4"/>
  <c r="BF551" i="4"/>
  <c r="BG551" i="4"/>
  <c r="BH551" i="4"/>
  <c r="BI551" i="4"/>
  <c r="BJ551" i="4"/>
  <c r="BK551" i="4"/>
  <c r="BL551" i="4"/>
  <c r="BM551" i="4"/>
  <c r="BN551" i="4"/>
  <c r="BO551" i="4"/>
  <c r="BP551" i="4"/>
  <c r="BQ551" i="4"/>
  <c r="BR551" i="4"/>
  <c r="BS551" i="4"/>
  <c r="BT551" i="4"/>
  <c r="BU551" i="4"/>
  <c r="BV551" i="4"/>
  <c r="BW551" i="4"/>
  <c r="BX551" i="4"/>
  <c r="BY551" i="4"/>
  <c r="BZ551" i="4"/>
  <c r="CA551" i="4"/>
  <c r="CB551" i="4"/>
  <c r="CC551" i="4"/>
  <c r="CD551" i="4"/>
  <c r="CE551" i="4"/>
  <c r="CF551" i="4"/>
  <c r="CG551" i="4"/>
  <c r="CH551" i="4"/>
  <c r="CI551" i="4"/>
  <c r="CJ551" i="4"/>
  <c r="CK551" i="4"/>
  <c r="CL551" i="4"/>
  <c r="CM551" i="4" s="1"/>
  <c r="CN551" i="4"/>
  <c r="CO551" i="4"/>
  <c r="CP551" i="4"/>
  <c r="CQ551" i="4"/>
  <c r="CR551" i="4"/>
  <c r="CS551" i="4"/>
  <c r="CT551" i="4"/>
  <c r="CU551" i="4"/>
  <c r="CV551" i="4"/>
  <c r="CW551" i="4"/>
  <c r="CX551" i="4"/>
  <c r="CY551" i="4"/>
  <c r="CZ551" i="4"/>
  <c r="DA551" i="4"/>
  <c r="DB551" i="4"/>
  <c r="DC551" i="4"/>
  <c r="DD551" i="4"/>
  <c r="DE551" i="4"/>
  <c r="DF551" i="4"/>
  <c r="DG551" i="4"/>
  <c r="DH551" i="4"/>
  <c r="DI551" i="4"/>
  <c r="DJ551" i="4"/>
  <c r="DK551" i="4"/>
  <c r="DL551" i="4"/>
  <c r="DM551" i="4"/>
  <c r="DN551" i="4"/>
  <c r="DO551" i="4"/>
  <c r="DP551" i="4"/>
  <c r="DQ551" i="4"/>
  <c r="DR551" i="4"/>
  <c r="DS551" i="4"/>
  <c r="DT551" i="4"/>
  <c r="DU551" i="4"/>
  <c r="DV551" i="4"/>
  <c r="DW551" i="4"/>
  <c r="EC551" i="4"/>
  <c r="ED551" i="4"/>
  <c r="EE551" i="4"/>
  <c r="EF551" i="4"/>
  <c r="EG551" i="4"/>
  <c r="EH551" i="4"/>
  <c r="EI551" i="4"/>
  <c r="EJ551" i="4"/>
  <c r="EK551" i="4"/>
  <c r="EL551" i="4"/>
  <c r="EM551" i="4"/>
  <c r="EN551" i="4"/>
  <c r="EO551" i="4"/>
  <c r="EP551" i="4"/>
  <c r="EQ551" i="4"/>
  <c r="ER551" i="4"/>
  <c r="ES551" i="4"/>
  <c r="ET551" i="4"/>
  <c r="EU551" i="4"/>
  <c r="EV551" i="4"/>
  <c r="EW551" i="4"/>
  <c r="B552" i="4"/>
  <c r="C552" i="4"/>
  <c r="D552" i="4"/>
  <c r="E552" i="4"/>
  <c r="F552" i="4"/>
  <c r="G552" i="4"/>
  <c r="H552" i="4"/>
  <c r="M552" i="4" s="1"/>
  <c r="N552" i="4" s="1"/>
  <c r="O552" i="4" s="1" a="1"/>
  <c r="O552" i="4" s="1"/>
  <c r="R552" i="4"/>
  <c r="S552" i="4"/>
  <c r="T552" i="4"/>
  <c r="U552" i="4"/>
  <c r="V552" i="4"/>
  <c r="W552" i="4"/>
  <c r="X552" i="4"/>
  <c r="Y552" i="4"/>
  <c r="Z552" i="4"/>
  <c r="AA552" i="4"/>
  <c r="AB552" i="4"/>
  <c r="AC552" i="4"/>
  <c r="AD552" i="4"/>
  <c r="AE552" i="4" s="1"/>
  <c r="AF552" i="4"/>
  <c r="AG552" i="4" s="1"/>
  <c r="AH552" i="4"/>
  <c r="AI552" i="4"/>
  <c r="AJ552" i="4"/>
  <c r="AK552" i="4"/>
  <c r="AL552" i="4"/>
  <c r="AN552" i="4"/>
  <c r="AM552" i="4" s="1"/>
  <c r="AO552" i="4"/>
  <c r="AP552" i="4"/>
  <c r="AQ552" i="4"/>
  <c r="AR552" i="4"/>
  <c r="AS552" i="4"/>
  <c r="AT552" i="4"/>
  <c r="AU552" i="4"/>
  <c r="AV552" i="4"/>
  <c r="AW552" i="4"/>
  <c r="AX552" i="4"/>
  <c r="AY552" i="4"/>
  <c r="AZ552" i="4"/>
  <c r="BA552" i="4"/>
  <c r="BB552" i="4"/>
  <c r="BC552" i="4"/>
  <c r="BD552" i="4"/>
  <c r="BE552" i="4"/>
  <c r="BF552" i="4"/>
  <c r="BG552" i="4"/>
  <c r="BH552" i="4"/>
  <c r="BI552" i="4"/>
  <c r="BJ552" i="4"/>
  <c r="BK552" i="4"/>
  <c r="BL552" i="4"/>
  <c r="BM552" i="4"/>
  <c r="BN552" i="4"/>
  <c r="BO552" i="4"/>
  <c r="BP552" i="4"/>
  <c r="BQ552" i="4"/>
  <c r="BR552" i="4"/>
  <c r="BS552" i="4"/>
  <c r="BT552" i="4"/>
  <c r="BU552" i="4"/>
  <c r="BV552" i="4"/>
  <c r="BW552" i="4"/>
  <c r="BX552" i="4"/>
  <c r="BY552" i="4"/>
  <c r="BZ552" i="4"/>
  <c r="CA552" i="4"/>
  <c r="CB552" i="4"/>
  <c r="CC552" i="4"/>
  <c r="CD552" i="4"/>
  <c r="CE552" i="4"/>
  <c r="CF552" i="4"/>
  <c r="CG552" i="4"/>
  <c r="CH552" i="4"/>
  <c r="CI552" i="4"/>
  <c r="CJ552" i="4"/>
  <c r="CK552" i="4"/>
  <c r="CL552" i="4"/>
  <c r="CM552" i="4" s="1"/>
  <c r="CN552" i="4"/>
  <c r="CO552" i="4"/>
  <c r="CP552" i="4"/>
  <c r="CQ552" i="4"/>
  <c r="CR552" i="4"/>
  <c r="CS552" i="4"/>
  <c r="CT552" i="4"/>
  <c r="CU552" i="4"/>
  <c r="CV552" i="4"/>
  <c r="CW552" i="4"/>
  <c r="CX552" i="4"/>
  <c r="CY552" i="4"/>
  <c r="CZ552" i="4"/>
  <c r="DA552" i="4"/>
  <c r="DB552" i="4"/>
  <c r="DC552" i="4"/>
  <c r="DD552" i="4"/>
  <c r="DE552" i="4"/>
  <c r="DF552" i="4"/>
  <c r="DG552" i="4"/>
  <c r="DH552" i="4"/>
  <c r="DI552" i="4"/>
  <c r="DJ552" i="4"/>
  <c r="DK552" i="4"/>
  <c r="DL552" i="4"/>
  <c r="DM552" i="4"/>
  <c r="DN552" i="4"/>
  <c r="DO552" i="4"/>
  <c r="DP552" i="4"/>
  <c r="DQ552" i="4"/>
  <c r="DR552" i="4"/>
  <c r="DS552" i="4"/>
  <c r="DT552" i="4"/>
  <c r="DU552" i="4"/>
  <c r="DV552" i="4"/>
  <c r="DW552" i="4"/>
  <c r="EC552" i="4"/>
  <c r="ED552" i="4"/>
  <c r="EE552" i="4"/>
  <c r="EF552" i="4"/>
  <c r="EG552" i="4"/>
  <c r="EH552" i="4"/>
  <c r="EI552" i="4"/>
  <c r="EJ552" i="4"/>
  <c r="EK552" i="4"/>
  <c r="EL552" i="4"/>
  <c r="EM552" i="4"/>
  <c r="EN552" i="4"/>
  <c r="EO552" i="4"/>
  <c r="EP552" i="4"/>
  <c r="EQ552" i="4"/>
  <c r="ER552" i="4"/>
  <c r="ES552" i="4"/>
  <c r="ET552" i="4"/>
  <c r="EU552" i="4"/>
  <c r="EV552" i="4"/>
  <c r="EW552" i="4"/>
  <c r="B553" i="4"/>
  <c r="C553" i="4"/>
  <c r="D553" i="4"/>
  <c r="E553" i="4"/>
  <c r="F553" i="4"/>
  <c r="G553" i="4"/>
  <c r="H553" i="4"/>
  <c r="M553" i="4" s="1"/>
  <c r="N553" i="4" s="1"/>
  <c r="O553" i="4" s="1" a="1"/>
  <c r="O553" i="4" s="1"/>
  <c r="R553" i="4"/>
  <c r="S553" i="4"/>
  <c r="T553" i="4"/>
  <c r="U553" i="4"/>
  <c r="V553" i="4"/>
  <c r="W553" i="4"/>
  <c r="X553" i="4"/>
  <c r="Y553" i="4"/>
  <c r="Z553" i="4"/>
  <c r="AA553" i="4"/>
  <c r="AB553" i="4"/>
  <c r="AC553" i="4"/>
  <c r="AD553" i="4"/>
  <c r="AE553" i="4" s="1"/>
  <c r="AF553" i="4"/>
  <c r="AG553" i="4" s="1"/>
  <c r="AH553" i="4"/>
  <c r="AI553" i="4"/>
  <c r="AJ553" i="4"/>
  <c r="AK553" i="4"/>
  <c r="AL553" i="4"/>
  <c r="AN553" i="4"/>
  <c r="AM553" i="4" s="1"/>
  <c r="AO553" i="4"/>
  <c r="AP553" i="4"/>
  <c r="AQ553" i="4"/>
  <c r="AR553" i="4"/>
  <c r="AS553" i="4"/>
  <c r="AT553" i="4"/>
  <c r="AU553" i="4"/>
  <c r="AV553" i="4"/>
  <c r="AW553" i="4"/>
  <c r="AX553" i="4"/>
  <c r="AY553" i="4"/>
  <c r="AZ553" i="4"/>
  <c r="BA553" i="4"/>
  <c r="BB553" i="4"/>
  <c r="BC553" i="4"/>
  <c r="BD553" i="4"/>
  <c r="BE553" i="4"/>
  <c r="BF553" i="4"/>
  <c r="BG553" i="4"/>
  <c r="BH553" i="4"/>
  <c r="BI553" i="4"/>
  <c r="BJ553" i="4"/>
  <c r="BK553" i="4"/>
  <c r="BL553" i="4"/>
  <c r="BM553" i="4"/>
  <c r="BN553" i="4"/>
  <c r="BO553" i="4"/>
  <c r="BP553" i="4"/>
  <c r="BQ553" i="4"/>
  <c r="BR553" i="4"/>
  <c r="BS553" i="4"/>
  <c r="BT553" i="4"/>
  <c r="BU553" i="4"/>
  <c r="BV553" i="4"/>
  <c r="BW553" i="4"/>
  <c r="BX553" i="4"/>
  <c r="BY553" i="4"/>
  <c r="BZ553" i="4"/>
  <c r="CA553" i="4"/>
  <c r="CB553" i="4"/>
  <c r="CC553" i="4"/>
  <c r="CD553" i="4"/>
  <c r="CE553" i="4"/>
  <c r="CF553" i="4"/>
  <c r="CG553" i="4"/>
  <c r="CH553" i="4"/>
  <c r="CI553" i="4"/>
  <c r="CJ553" i="4"/>
  <c r="CK553" i="4"/>
  <c r="CL553" i="4"/>
  <c r="CM553" i="4" s="1"/>
  <c r="CN553" i="4"/>
  <c r="CO553" i="4"/>
  <c r="CP553" i="4"/>
  <c r="CQ553" i="4"/>
  <c r="CR553" i="4"/>
  <c r="CS553" i="4"/>
  <c r="CT553" i="4"/>
  <c r="CU553" i="4"/>
  <c r="CV553" i="4"/>
  <c r="CW553" i="4"/>
  <c r="CX553" i="4"/>
  <c r="CY553" i="4"/>
  <c r="CZ553" i="4"/>
  <c r="DA553" i="4"/>
  <c r="DB553" i="4"/>
  <c r="DC553" i="4"/>
  <c r="DD553" i="4"/>
  <c r="DE553" i="4"/>
  <c r="DF553" i="4"/>
  <c r="DG553" i="4"/>
  <c r="DH553" i="4"/>
  <c r="DI553" i="4"/>
  <c r="DJ553" i="4"/>
  <c r="DK553" i="4"/>
  <c r="DL553" i="4"/>
  <c r="DM553" i="4"/>
  <c r="DN553" i="4"/>
  <c r="DO553" i="4"/>
  <c r="DP553" i="4"/>
  <c r="DQ553" i="4"/>
  <c r="DR553" i="4"/>
  <c r="DS553" i="4"/>
  <c r="DT553" i="4"/>
  <c r="DU553" i="4"/>
  <c r="DV553" i="4"/>
  <c r="DW553" i="4"/>
  <c r="EC553" i="4"/>
  <c r="ED553" i="4"/>
  <c r="EE553" i="4"/>
  <c r="EF553" i="4"/>
  <c r="EG553" i="4"/>
  <c r="EH553" i="4"/>
  <c r="EI553" i="4"/>
  <c r="EJ553" i="4"/>
  <c r="EK553" i="4"/>
  <c r="EL553" i="4"/>
  <c r="EM553" i="4"/>
  <c r="EN553" i="4"/>
  <c r="EO553" i="4"/>
  <c r="EP553" i="4"/>
  <c r="EQ553" i="4"/>
  <c r="ER553" i="4"/>
  <c r="ES553" i="4"/>
  <c r="ET553" i="4"/>
  <c r="EU553" i="4"/>
  <c r="EV553" i="4"/>
  <c r="EW553" i="4"/>
  <c r="B554" i="4"/>
  <c r="C554" i="4"/>
  <c r="D554" i="4"/>
  <c r="E554" i="4"/>
  <c r="F554" i="4"/>
  <c r="G554" i="4"/>
  <c r="H554" i="4"/>
  <c r="M554" i="4" s="1"/>
  <c r="N554" i="4" s="1"/>
  <c r="O554" i="4" s="1" a="1"/>
  <c r="O554" i="4" s="1"/>
  <c r="R554" i="4"/>
  <c r="S554" i="4"/>
  <c r="T554" i="4"/>
  <c r="U554" i="4"/>
  <c r="V554" i="4"/>
  <c r="W554" i="4"/>
  <c r="X554" i="4"/>
  <c r="Y554" i="4"/>
  <c r="Z554" i="4"/>
  <c r="AA554" i="4"/>
  <c r="AB554" i="4"/>
  <c r="AC554" i="4"/>
  <c r="AD554" i="4"/>
  <c r="AE554" i="4" s="1"/>
  <c r="AF554" i="4"/>
  <c r="AG554" i="4" s="1"/>
  <c r="AH554" i="4"/>
  <c r="AI554" i="4"/>
  <c r="AJ554" i="4"/>
  <c r="AK554" i="4"/>
  <c r="AL554" i="4"/>
  <c r="AN554" i="4"/>
  <c r="AM554" i="4" s="1"/>
  <c r="AO554" i="4"/>
  <c r="AP554" i="4"/>
  <c r="AQ554" i="4"/>
  <c r="AR554" i="4"/>
  <c r="AS554" i="4"/>
  <c r="AT554" i="4"/>
  <c r="AU554" i="4"/>
  <c r="AV554" i="4"/>
  <c r="AW554" i="4"/>
  <c r="AX554" i="4"/>
  <c r="AY554" i="4"/>
  <c r="AZ554" i="4"/>
  <c r="BA554" i="4"/>
  <c r="BB554" i="4"/>
  <c r="BC554" i="4"/>
  <c r="BD554" i="4"/>
  <c r="BE554" i="4"/>
  <c r="BF554" i="4"/>
  <c r="BG554" i="4"/>
  <c r="BH554" i="4"/>
  <c r="BI554" i="4"/>
  <c r="BJ554" i="4"/>
  <c r="BK554" i="4"/>
  <c r="BL554" i="4"/>
  <c r="BM554" i="4"/>
  <c r="BN554" i="4"/>
  <c r="BO554" i="4"/>
  <c r="BP554" i="4"/>
  <c r="BQ554" i="4"/>
  <c r="BR554" i="4"/>
  <c r="BS554" i="4"/>
  <c r="BT554" i="4"/>
  <c r="BU554" i="4"/>
  <c r="BV554" i="4"/>
  <c r="BW554" i="4"/>
  <c r="BX554" i="4"/>
  <c r="BY554" i="4"/>
  <c r="BZ554" i="4"/>
  <c r="CA554" i="4"/>
  <c r="CB554" i="4"/>
  <c r="CC554" i="4"/>
  <c r="CD554" i="4"/>
  <c r="CE554" i="4"/>
  <c r="CF554" i="4"/>
  <c r="CG554" i="4"/>
  <c r="CH554" i="4"/>
  <c r="CI554" i="4"/>
  <c r="CJ554" i="4"/>
  <c r="CK554" i="4"/>
  <c r="CL554" i="4"/>
  <c r="CM554" i="4" s="1"/>
  <c r="CN554" i="4"/>
  <c r="CO554" i="4"/>
  <c r="CP554" i="4"/>
  <c r="CQ554" i="4"/>
  <c r="CR554" i="4"/>
  <c r="CS554" i="4"/>
  <c r="CT554" i="4"/>
  <c r="CU554" i="4"/>
  <c r="CV554" i="4"/>
  <c r="CW554" i="4"/>
  <c r="CX554" i="4"/>
  <c r="CY554" i="4"/>
  <c r="CZ554" i="4"/>
  <c r="DA554" i="4"/>
  <c r="DB554" i="4"/>
  <c r="DC554" i="4"/>
  <c r="DD554" i="4"/>
  <c r="DE554" i="4"/>
  <c r="DF554" i="4"/>
  <c r="DG554" i="4"/>
  <c r="DH554" i="4"/>
  <c r="DI554" i="4"/>
  <c r="DJ554" i="4"/>
  <c r="DK554" i="4"/>
  <c r="DL554" i="4"/>
  <c r="DM554" i="4"/>
  <c r="DN554" i="4"/>
  <c r="DO554" i="4"/>
  <c r="DP554" i="4"/>
  <c r="DQ554" i="4"/>
  <c r="DR554" i="4"/>
  <c r="DS554" i="4"/>
  <c r="DT554" i="4"/>
  <c r="DU554" i="4"/>
  <c r="DV554" i="4"/>
  <c r="DW554" i="4"/>
  <c r="EC554" i="4"/>
  <c r="ED554" i="4"/>
  <c r="EE554" i="4"/>
  <c r="EF554" i="4"/>
  <c r="EG554" i="4"/>
  <c r="EH554" i="4"/>
  <c r="EI554" i="4"/>
  <c r="EJ554" i="4"/>
  <c r="EK554" i="4"/>
  <c r="EL554" i="4"/>
  <c r="EM554" i="4"/>
  <c r="EN554" i="4"/>
  <c r="EO554" i="4"/>
  <c r="EP554" i="4"/>
  <c r="EQ554" i="4"/>
  <c r="ER554" i="4"/>
  <c r="ES554" i="4"/>
  <c r="ET554" i="4"/>
  <c r="EU554" i="4"/>
  <c r="EV554" i="4"/>
  <c r="EW554" i="4"/>
  <c r="B555" i="4"/>
  <c r="C555" i="4"/>
  <c r="D555" i="4"/>
  <c r="E555" i="4"/>
  <c r="F555" i="4"/>
  <c r="G555" i="4"/>
  <c r="H555" i="4"/>
  <c r="M555" i="4" s="1"/>
  <c r="N555" i="4" s="1"/>
  <c r="O555" i="4" s="1" a="1"/>
  <c r="O555" i="4" s="1"/>
  <c r="R555" i="4"/>
  <c r="S555" i="4"/>
  <c r="T555" i="4"/>
  <c r="U555" i="4"/>
  <c r="V555" i="4"/>
  <c r="W555" i="4"/>
  <c r="X555" i="4"/>
  <c r="Y555" i="4"/>
  <c r="Z555" i="4"/>
  <c r="AA555" i="4"/>
  <c r="AB555" i="4"/>
  <c r="AC555" i="4"/>
  <c r="AD555" i="4"/>
  <c r="AE555" i="4" s="1"/>
  <c r="AF555" i="4"/>
  <c r="AG555" i="4" s="1"/>
  <c r="AH555" i="4"/>
  <c r="AI555" i="4"/>
  <c r="AJ555" i="4"/>
  <c r="AK555" i="4"/>
  <c r="AL555" i="4"/>
  <c r="AN555" i="4"/>
  <c r="AM555" i="4" s="1"/>
  <c r="AO555" i="4"/>
  <c r="AP555" i="4"/>
  <c r="AQ555" i="4"/>
  <c r="AR555" i="4"/>
  <c r="AS555" i="4"/>
  <c r="AT555" i="4"/>
  <c r="AU555" i="4"/>
  <c r="AV555" i="4"/>
  <c r="AW555" i="4"/>
  <c r="AX555" i="4"/>
  <c r="AY555" i="4"/>
  <c r="AZ555" i="4"/>
  <c r="BA555" i="4"/>
  <c r="BB555" i="4"/>
  <c r="BC555" i="4"/>
  <c r="BD555" i="4"/>
  <c r="BE555" i="4"/>
  <c r="BF555" i="4"/>
  <c r="BG555" i="4"/>
  <c r="BH555" i="4"/>
  <c r="BI555" i="4"/>
  <c r="BJ555" i="4"/>
  <c r="BK555" i="4"/>
  <c r="BL555" i="4"/>
  <c r="BM555" i="4"/>
  <c r="BN555" i="4"/>
  <c r="BO555" i="4"/>
  <c r="BP555" i="4"/>
  <c r="BQ555" i="4"/>
  <c r="BR555" i="4"/>
  <c r="BS555" i="4"/>
  <c r="BT555" i="4"/>
  <c r="BU555" i="4"/>
  <c r="BV555" i="4"/>
  <c r="BW555" i="4"/>
  <c r="BX555" i="4"/>
  <c r="BY555" i="4"/>
  <c r="BZ555" i="4"/>
  <c r="CA555" i="4"/>
  <c r="CB555" i="4"/>
  <c r="CC555" i="4"/>
  <c r="CD555" i="4"/>
  <c r="CE555" i="4"/>
  <c r="CF555" i="4"/>
  <c r="CG555" i="4"/>
  <c r="CH555" i="4"/>
  <c r="CI555" i="4"/>
  <c r="CJ555" i="4"/>
  <c r="CK555" i="4"/>
  <c r="CL555" i="4"/>
  <c r="CM555" i="4" s="1"/>
  <c r="CN555" i="4"/>
  <c r="CO555" i="4"/>
  <c r="CP555" i="4"/>
  <c r="CQ555" i="4"/>
  <c r="CR555" i="4"/>
  <c r="CS555" i="4"/>
  <c r="CT555" i="4"/>
  <c r="CU555" i="4"/>
  <c r="CV555" i="4"/>
  <c r="CW555" i="4"/>
  <c r="CX555" i="4"/>
  <c r="CY555" i="4"/>
  <c r="CZ555" i="4"/>
  <c r="DA555" i="4"/>
  <c r="DB555" i="4"/>
  <c r="DC555" i="4"/>
  <c r="DD555" i="4"/>
  <c r="DE555" i="4"/>
  <c r="DF555" i="4"/>
  <c r="DG555" i="4"/>
  <c r="DH555" i="4"/>
  <c r="DI555" i="4"/>
  <c r="DJ555" i="4"/>
  <c r="DK555" i="4"/>
  <c r="DL555" i="4"/>
  <c r="DM555" i="4"/>
  <c r="DN555" i="4"/>
  <c r="DO555" i="4"/>
  <c r="DP555" i="4"/>
  <c r="DQ555" i="4"/>
  <c r="DR555" i="4"/>
  <c r="DS555" i="4"/>
  <c r="DT555" i="4"/>
  <c r="DU555" i="4"/>
  <c r="DV555" i="4"/>
  <c r="DW555" i="4"/>
  <c r="EC555" i="4"/>
  <c r="ED555" i="4"/>
  <c r="EE555" i="4"/>
  <c r="EF555" i="4"/>
  <c r="EG555" i="4"/>
  <c r="EH555" i="4"/>
  <c r="EI555" i="4"/>
  <c r="EJ555" i="4"/>
  <c r="EK555" i="4"/>
  <c r="EL555" i="4"/>
  <c r="EM555" i="4"/>
  <c r="EN555" i="4"/>
  <c r="EO555" i="4"/>
  <c r="EP555" i="4"/>
  <c r="EQ555" i="4"/>
  <c r="ER555" i="4"/>
  <c r="ES555" i="4"/>
  <c r="ET555" i="4"/>
  <c r="EU555" i="4"/>
  <c r="EV555" i="4"/>
  <c r="EW555" i="4"/>
  <c r="B556" i="4"/>
  <c r="C556" i="4"/>
  <c r="D556" i="4"/>
  <c r="E556" i="4"/>
  <c r="F556" i="4"/>
  <c r="G556" i="4"/>
  <c r="H556" i="4"/>
  <c r="M556" i="4" s="1"/>
  <c r="N556" i="4" s="1"/>
  <c r="O556" i="4" s="1" a="1"/>
  <c r="O556" i="4" s="1"/>
  <c r="R556" i="4"/>
  <c r="S556" i="4"/>
  <c r="T556" i="4"/>
  <c r="U556" i="4"/>
  <c r="V556" i="4"/>
  <c r="W556" i="4"/>
  <c r="X556" i="4"/>
  <c r="Y556" i="4"/>
  <c r="Z556" i="4"/>
  <c r="AA556" i="4"/>
  <c r="AB556" i="4"/>
  <c r="AC556" i="4"/>
  <c r="AD556" i="4"/>
  <c r="AE556" i="4" s="1"/>
  <c r="AF556" i="4"/>
  <c r="AG556" i="4" s="1"/>
  <c r="AH556" i="4"/>
  <c r="AI556" i="4"/>
  <c r="AJ556" i="4"/>
  <c r="AK556" i="4"/>
  <c r="AL556" i="4"/>
  <c r="AN556" i="4"/>
  <c r="AM556" i="4" s="1"/>
  <c r="AO556" i="4"/>
  <c r="AP556" i="4"/>
  <c r="AQ556" i="4"/>
  <c r="AR556" i="4"/>
  <c r="AS556" i="4"/>
  <c r="AT556" i="4"/>
  <c r="AU556" i="4"/>
  <c r="AV556" i="4"/>
  <c r="AW556" i="4"/>
  <c r="AX556" i="4"/>
  <c r="AY556" i="4"/>
  <c r="AZ556" i="4"/>
  <c r="BA556" i="4"/>
  <c r="BB556" i="4"/>
  <c r="BC556" i="4"/>
  <c r="BD556" i="4"/>
  <c r="BE556" i="4"/>
  <c r="BF556" i="4"/>
  <c r="BG556" i="4"/>
  <c r="BH556" i="4"/>
  <c r="BI556" i="4"/>
  <c r="BJ556" i="4"/>
  <c r="BK556" i="4"/>
  <c r="BL556" i="4"/>
  <c r="BM556" i="4"/>
  <c r="BN556" i="4"/>
  <c r="BO556" i="4"/>
  <c r="BP556" i="4"/>
  <c r="BQ556" i="4"/>
  <c r="BR556" i="4"/>
  <c r="BS556" i="4"/>
  <c r="BT556" i="4"/>
  <c r="BU556" i="4"/>
  <c r="BV556" i="4"/>
  <c r="BW556" i="4"/>
  <c r="BX556" i="4"/>
  <c r="BY556" i="4"/>
  <c r="BZ556" i="4"/>
  <c r="CA556" i="4"/>
  <c r="CB556" i="4"/>
  <c r="CC556" i="4"/>
  <c r="CD556" i="4"/>
  <c r="CE556" i="4"/>
  <c r="CF556" i="4"/>
  <c r="CG556" i="4"/>
  <c r="CH556" i="4"/>
  <c r="CI556" i="4"/>
  <c r="CJ556" i="4"/>
  <c r="CK556" i="4"/>
  <c r="CL556" i="4"/>
  <c r="CM556" i="4" s="1"/>
  <c r="CN556" i="4"/>
  <c r="CO556" i="4"/>
  <c r="CP556" i="4"/>
  <c r="CQ556" i="4"/>
  <c r="CR556" i="4"/>
  <c r="CS556" i="4"/>
  <c r="CT556" i="4"/>
  <c r="CU556" i="4"/>
  <c r="CV556" i="4"/>
  <c r="CW556" i="4"/>
  <c r="CX556" i="4"/>
  <c r="CY556" i="4"/>
  <c r="CZ556" i="4"/>
  <c r="DA556" i="4"/>
  <c r="DB556" i="4"/>
  <c r="DC556" i="4"/>
  <c r="DD556" i="4"/>
  <c r="DE556" i="4"/>
  <c r="DF556" i="4"/>
  <c r="DG556" i="4"/>
  <c r="DH556" i="4"/>
  <c r="DI556" i="4"/>
  <c r="DJ556" i="4"/>
  <c r="DK556" i="4"/>
  <c r="DL556" i="4"/>
  <c r="DM556" i="4"/>
  <c r="DN556" i="4"/>
  <c r="DO556" i="4"/>
  <c r="DP556" i="4"/>
  <c r="DQ556" i="4"/>
  <c r="DR556" i="4"/>
  <c r="DS556" i="4"/>
  <c r="DT556" i="4"/>
  <c r="DU556" i="4"/>
  <c r="DV556" i="4"/>
  <c r="DW556" i="4"/>
  <c r="EC556" i="4"/>
  <c r="ED556" i="4"/>
  <c r="EE556" i="4"/>
  <c r="EF556" i="4"/>
  <c r="EG556" i="4"/>
  <c r="EH556" i="4"/>
  <c r="EI556" i="4"/>
  <c r="EJ556" i="4"/>
  <c r="EK556" i="4"/>
  <c r="EL556" i="4"/>
  <c r="EM556" i="4"/>
  <c r="EN556" i="4"/>
  <c r="EO556" i="4"/>
  <c r="EP556" i="4"/>
  <c r="EQ556" i="4"/>
  <c r="ER556" i="4"/>
  <c r="ES556" i="4"/>
  <c r="ET556" i="4"/>
  <c r="EU556" i="4"/>
  <c r="EV556" i="4"/>
  <c r="EW556" i="4"/>
  <c r="B557" i="4"/>
  <c r="C557" i="4"/>
  <c r="D557" i="4"/>
  <c r="E557" i="4"/>
  <c r="F557" i="4"/>
  <c r="G557" i="4"/>
  <c r="H557" i="4"/>
  <c r="M557" i="4" s="1"/>
  <c r="N557" i="4" s="1"/>
  <c r="O557" i="4" s="1" a="1"/>
  <c r="O557" i="4" s="1"/>
  <c r="R557" i="4"/>
  <c r="S557" i="4"/>
  <c r="T557" i="4"/>
  <c r="U557" i="4"/>
  <c r="V557" i="4"/>
  <c r="W557" i="4"/>
  <c r="X557" i="4"/>
  <c r="Y557" i="4"/>
  <c r="Z557" i="4"/>
  <c r="AA557" i="4"/>
  <c r="AB557" i="4"/>
  <c r="AC557" i="4"/>
  <c r="AD557" i="4"/>
  <c r="AE557" i="4" s="1"/>
  <c r="AF557" i="4"/>
  <c r="AG557" i="4" s="1"/>
  <c r="AH557" i="4"/>
  <c r="AI557" i="4"/>
  <c r="AJ557" i="4"/>
  <c r="AK557" i="4"/>
  <c r="AL557" i="4"/>
  <c r="AN557" i="4"/>
  <c r="AM557" i="4" s="1"/>
  <c r="AO557" i="4"/>
  <c r="AP557" i="4"/>
  <c r="AQ557" i="4"/>
  <c r="AR557" i="4"/>
  <c r="AS557" i="4"/>
  <c r="AT557" i="4"/>
  <c r="AU557" i="4"/>
  <c r="AV557" i="4"/>
  <c r="AW557" i="4"/>
  <c r="AX557" i="4"/>
  <c r="AY557" i="4"/>
  <c r="AZ557" i="4"/>
  <c r="BA557" i="4"/>
  <c r="BB557" i="4"/>
  <c r="BC557" i="4"/>
  <c r="BD557" i="4"/>
  <c r="BE557" i="4"/>
  <c r="BF557" i="4"/>
  <c r="BG557" i="4"/>
  <c r="BH557" i="4"/>
  <c r="BI557" i="4"/>
  <c r="BJ557" i="4"/>
  <c r="BK557" i="4"/>
  <c r="BL557" i="4"/>
  <c r="BM557" i="4"/>
  <c r="BN557" i="4"/>
  <c r="BO557" i="4"/>
  <c r="BP557" i="4"/>
  <c r="BQ557" i="4"/>
  <c r="BR557" i="4"/>
  <c r="BS557" i="4"/>
  <c r="BT557" i="4"/>
  <c r="BU557" i="4"/>
  <c r="BV557" i="4"/>
  <c r="BW557" i="4"/>
  <c r="BX557" i="4"/>
  <c r="BY557" i="4"/>
  <c r="BZ557" i="4"/>
  <c r="CA557" i="4"/>
  <c r="CB557" i="4"/>
  <c r="CC557" i="4"/>
  <c r="CD557" i="4"/>
  <c r="CE557" i="4"/>
  <c r="CF557" i="4"/>
  <c r="CG557" i="4"/>
  <c r="CH557" i="4"/>
  <c r="CI557" i="4"/>
  <c r="CJ557" i="4"/>
  <c r="CK557" i="4"/>
  <c r="CL557" i="4"/>
  <c r="CM557" i="4" s="1"/>
  <c r="CN557" i="4"/>
  <c r="CO557" i="4"/>
  <c r="CP557" i="4"/>
  <c r="CQ557" i="4"/>
  <c r="CR557" i="4"/>
  <c r="CS557" i="4"/>
  <c r="CT557" i="4"/>
  <c r="CU557" i="4"/>
  <c r="CV557" i="4"/>
  <c r="CW557" i="4"/>
  <c r="CX557" i="4"/>
  <c r="CY557" i="4"/>
  <c r="CZ557" i="4"/>
  <c r="DA557" i="4"/>
  <c r="DB557" i="4"/>
  <c r="DC557" i="4"/>
  <c r="DD557" i="4"/>
  <c r="DE557" i="4"/>
  <c r="DF557" i="4"/>
  <c r="DG557" i="4"/>
  <c r="DH557" i="4"/>
  <c r="DI557" i="4"/>
  <c r="DJ557" i="4"/>
  <c r="DK557" i="4"/>
  <c r="DL557" i="4"/>
  <c r="DM557" i="4"/>
  <c r="DN557" i="4"/>
  <c r="DO557" i="4"/>
  <c r="DP557" i="4"/>
  <c r="DQ557" i="4"/>
  <c r="DR557" i="4"/>
  <c r="DS557" i="4"/>
  <c r="DT557" i="4"/>
  <c r="DU557" i="4"/>
  <c r="DV557" i="4"/>
  <c r="DW557" i="4"/>
  <c r="EC557" i="4"/>
  <c r="ED557" i="4"/>
  <c r="EE557" i="4"/>
  <c r="EF557" i="4"/>
  <c r="EG557" i="4"/>
  <c r="EH557" i="4"/>
  <c r="EI557" i="4"/>
  <c r="EJ557" i="4"/>
  <c r="EK557" i="4"/>
  <c r="EL557" i="4"/>
  <c r="EM557" i="4"/>
  <c r="EN557" i="4"/>
  <c r="EO557" i="4"/>
  <c r="EP557" i="4"/>
  <c r="EQ557" i="4"/>
  <c r="ER557" i="4"/>
  <c r="ES557" i="4"/>
  <c r="ET557" i="4"/>
  <c r="EU557" i="4"/>
  <c r="EV557" i="4"/>
  <c r="EW557" i="4"/>
  <c r="B558" i="4"/>
  <c r="C558" i="4"/>
  <c r="D558" i="4"/>
  <c r="E558" i="4"/>
  <c r="F558" i="4"/>
  <c r="G558" i="4"/>
  <c r="H558" i="4"/>
  <c r="M558" i="4" s="1"/>
  <c r="N558" i="4" s="1"/>
  <c r="O558" i="4" s="1" a="1"/>
  <c r="O558" i="4" s="1"/>
  <c r="R558" i="4"/>
  <c r="S558" i="4"/>
  <c r="T558" i="4"/>
  <c r="U558" i="4"/>
  <c r="V558" i="4"/>
  <c r="W558" i="4"/>
  <c r="X558" i="4"/>
  <c r="Y558" i="4"/>
  <c r="Z558" i="4"/>
  <c r="AA558" i="4"/>
  <c r="AB558" i="4"/>
  <c r="AC558" i="4"/>
  <c r="AD558" i="4"/>
  <c r="AE558" i="4" s="1"/>
  <c r="AF558" i="4"/>
  <c r="AG558" i="4" s="1"/>
  <c r="AH558" i="4"/>
  <c r="AI558" i="4"/>
  <c r="AJ558" i="4"/>
  <c r="AK558" i="4"/>
  <c r="AL558" i="4"/>
  <c r="AN558" i="4"/>
  <c r="AM558" i="4" s="1"/>
  <c r="AO558" i="4"/>
  <c r="AP558" i="4"/>
  <c r="AQ558" i="4"/>
  <c r="AR558" i="4"/>
  <c r="AS558" i="4"/>
  <c r="AT558" i="4"/>
  <c r="AU558" i="4"/>
  <c r="AV558" i="4"/>
  <c r="AW558" i="4"/>
  <c r="AX558" i="4"/>
  <c r="AY558" i="4"/>
  <c r="AZ558" i="4"/>
  <c r="BA558" i="4"/>
  <c r="BB558" i="4"/>
  <c r="BC558" i="4"/>
  <c r="BD558" i="4"/>
  <c r="BE558" i="4"/>
  <c r="BF558" i="4"/>
  <c r="BG558" i="4"/>
  <c r="BH558" i="4"/>
  <c r="BI558" i="4"/>
  <c r="BJ558" i="4"/>
  <c r="BK558" i="4"/>
  <c r="BL558" i="4"/>
  <c r="BM558" i="4"/>
  <c r="BN558" i="4"/>
  <c r="BO558" i="4"/>
  <c r="BP558" i="4"/>
  <c r="BQ558" i="4"/>
  <c r="BR558" i="4"/>
  <c r="BS558" i="4"/>
  <c r="BT558" i="4"/>
  <c r="BU558" i="4"/>
  <c r="BV558" i="4"/>
  <c r="BW558" i="4"/>
  <c r="BX558" i="4"/>
  <c r="BY558" i="4"/>
  <c r="BZ558" i="4"/>
  <c r="CA558" i="4"/>
  <c r="CB558" i="4"/>
  <c r="CC558" i="4"/>
  <c r="CD558" i="4"/>
  <c r="CE558" i="4"/>
  <c r="CF558" i="4"/>
  <c r="CG558" i="4"/>
  <c r="CH558" i="4"/>
  <c r="CI558" i="4"/>
  <c r="CJ558" i="4"/>
  <c r="CK558" i="4"/>
  <c r="CL558" i="4"/>
  <c r="CM558" i="4" s="1"/>
  <c r="CN558" i="4"/>
  <c r="CO558" i="4"/>
  <c r="CP558" i="4"/>
  <c r="CQ558" i="4"/>
  <c r="CR558" i="4"/>
  <c r="CS558" i="4"/>
  <c r="CT558" i="4"/>
  <c r="CU558" i="4"/>
  <c r="CV558" i="4"/>
  <c r="CW558" i="4"/>
  <c r="CX558" i="4"/>
  <c r="CY558" i="4"/>
  <c r="CZ558" i="4"/>
  <c r="DA558" i="4"/>
  <c r="DB558" i="4"/>
  <c r="DC558" i="4"/>
  <c r="DD558" i="4"/>
  <c r="DE558" i="4"/>
  <c r="DF558" i="4"/>
  <c r="DG558" i="4"/>
  <c r="DH558" i="4"/>
  <c r="DI558" i="4"/>
  <c r="DJ558" i="4"/>
  <c r="DK558" i="4"/>
  <c r="DL558" i="4"/>
  <c r="DM558" i="4"/>
  <c r="DN558" i="4"/>
  <c r="DO558" i="4"/>
  <c r="DP558" i="4"/>
  <c r="DQ558" i="4"/>
  <c r="DR558" i="4"/>
  <c r="DS558" i="4"/>
  <c r="DT558" i="4"/>
  <c r="DU558" i="4"/>
  <c r="DV558" i="4"/>
  <c r="DW558" i="4"/>
  <c r="EC558" i="4"/>
  <c r="ED558" i="4"/>
  <c r="EE558" i="4"/>
  <c r="EF558" i="4"/>
  <c r="EG558" i="4"/>
  <c r="EH558" i="4"/>
  <c r="EI558" i="4"/>
  <c r="EJ558" i="4"/>
  <c r="EK558" i="4"/>
  <c r="EL558" i="4"/>
  <c r="EM558" i="4"/>
  <c r="EN558" i="4"/>
  <c r="EO558" i="4"/>
  <c r="EP558" i="4"/>
  <c r="EQ558" i="4"/>
  <c r="ER558" i="4"/>
  <c r="ES558" i="4"/>
  <c r="ET558" i="4"/>
  <c r="EU558" i="4"/>
  <c r="EV558" i="4"/>
  <c r="EW558" i="4"/>
  <c r="B559" i="4"/>
  <c r="C559" i="4"/>
  <c r="D559" i="4"/>
  <c r="E559" i="4"/>
  <c r="F559" i="4"/>
  <c r="G559" i="4"/>
  <c r="H559" i="4"/>
  <c r="M559" i="4" s="1"/>
  <c r="N559" i="4" s="1"/>
  <c r="O559" i="4" s="1" a="1"/>
  <c r="O559" i="4" s="1"/>
  <c r="R559" i="4"/>
  <c r="S559" i="4"/>
  <c r="T559" i="4"/>
  <c r="U559" i="4"/>
  <c r="V559" i="4"/>
  <c r="W559" i="4"/>
  <c r="X559" i="4"/>
  <c r="Y559" i="4"/>
  <c r="Z559" i="4"/>
  <c r="AA559" i="4"/>
  <c r="AB559" i="4"/>
  <c r="AC559" i="4"/>
  <c r="AD559" i="4"/>
  <c r="AE559" i="4" s="1"/>
  <c r="AF559" i="4"/>
  <c r="AG559" i="4" s="1"/>
  <c r="AH559" i="4"/>
  <c r="AI559" i="4"/>
  <c r="AJ559" i="4"/>
  <c r="AK559" i="4"/>
  <c r="AL559" i="4"/>
  <c r="AN559" i="4"/>
  <c r="AM559" i="4" s="1"/>
  <c r="AO559" i="4"/>
  <c r="AP559" i="4"/>
  <c r="AQ559" i="4"/>
  <c r="AR559" i="4"/>
  <c r="AS559" i="4"/>
  <c r="AT559" i="4"/>
  <c r="AU559" i="4"/>
  <c r="AV559" i="4"/>
  <c r="AW559" i="4"/>
  <c r="AX559" i="4"/>
  <c r="AY559" i="4"/>
  <c r="AZ559" i="4"/>
  <c r="BA559" i="4"/>
  <c r="BB559" i="4"/>
  <c r="BC559" i="4"/>
  <c r="BD559" i="4"/>
  <c r="BE559" i="4"/>
  <c r="BF559" i="4"/>
  <c r="BG559" i="4"/>
  <c r="BH559" i="4"/>
  <c r="BI559" i="4"/>
  <c r="BJ559" i="4"/>
  <c r="BK559" i="4"/>
  <c r="BL559" i="4"/>
  <c r="BM559" i="4"/>
  <c r="BN559" i="4"/>
  <c r="BO559" i="4"/>
  <c r="BP559" i="4"/>
  <c r="BQ559" i="4"/>
  <c r="BR559" i="4"/>
  <c r="BS559" i="4"/>
  <c r="BT559" i="4"/>
  <c r="BU559" i="4"/>
  <c r="BV559" i="4"/>
  <c r="BW559" i="4"/>
  <c r="BX559" i="4"/>
  <c r="BY559" i="4"/>
  <c r="BZ559" i="4"/>
  <c r="CA559" i="4"/>
  <c r="CB559" i="4"/>
  <c r="CC559" i="4"/>
  <c r="CD559" i="4"/>
  <c r="CE559" i="4"/>
  <c r="CF559" i="4"/>
  <c r="CG559" i="4"/>
  <c r="CH559" i="4"/>
  <c r="CI559" i="4"/>
  <c r="CJ559" i="4"/>
  <c r="CK559" i="4"/>
  <c r="CL559" i="4"/>
  <c r="CM559" i="4" s="1"/>
  <c r="CN559" i="4"/>
  <c r="CO559" i="4"/>
  <c r="CP559" i="4"/>
  <c r="CQ559" i="4"/>
  <c r="CR559" i="4"/>
  <c r="CS559" i="4"/>
  <c r="CT559" i="4"/>
  <c r="CU559" i="4"/>
  <c r="CV559" i="4"/>
  <c r="CW559" i="4"/>
  <c r="CX559" i="4"/>
  <c r="CY559" i="4"/>
  <c r="CZ559" i="4"/>
  <c r="DA559" i="4"/>
  <c r="DB559" i="4"/>
  <c r="DC559" i="4"/>
  <c r="DD559" i="4"/>
  <c r="DE559" i="4"/>
  <c r="DF559" i="4"/>
  <c r="DG559" i="4"/>
  <c r="DH559" i="4"/>
  <c r="DI559" i="4"/>
  <c r="DJ559" i="4"/>
  <c r="DK559" i="4"/>
  <c r="DL559" i="4"/>
  <c r="DM559" i="4"/>
  <c r="DN559" i="4"/>
  <c r="DO559" i="4"/>
  <c r="DP559" i="4"/>
  <c r="DQ559" i="4"/>
  <c r="DR559" i="4"/>
  <c r="DS559" i="4"/>
  <c r="DT559" i="4"/>
  <c r="DU559" i="4"/>
  <c r="DV559" i="4"/>
  <c r="DW559" i="4"/>
  <c r="EC559" i="4"/>
  <c r="ED559" i="4"/>
  <c r="EE559" i="4"/>
  <c r="EF559" i="4"/>
  <c r="EG559" i="4"/>
  <c r="EH559" i="4"/>
  <c r="EI559" i="4"/>
  <c r="EJ559" i="4"/>
  <c r="EK559" i="4"/>
  <c r="EL559" i="4"/>
  <c r="EM559" i="4"/>
  <c r="EN559" i="4"/>
  <c r="EO559" i="4"/>
  <c r="EP559" i="4"/>
  <c r="EQ559" i="4"/>
  <c r="ER559" i="4"/>
  <c r="ES559" i="4"/>
  <c r="ET559" i="4"/>
  <c r="EU559" i="4"/>
  <c r="EV559" i="4"/>
  <c r="EW559" i="4"/>
  <c r="B560" i="4"/>
  <c r="C560" i="4"/>
  <c r="D560" i="4"/>
  <c r="E560" i="4"/>
  <c r="F560" i="4"/>
  <c r="G560" i="4"/>
  <c r="H560" i="4"/>
  <c r="M560" i="4" s="1"/>
  <c r="N560" i="4" s="1"/>
  <c r="O560" i="4" s="1" a="1"/>
  <c r="O560" i="4" s="1"/>
  <c r="R560" i="4"/>
  <c r="S560" i="4"/>
  <c r="T560" i="4"/>
  <c r="U560" i="4"/>
  <c r="V560" i="4"/>
  <c r="W560" i="4"/>
  <c r="X560" i="4"/>
  <c r="Y560" i="4"/>
  <c r="Z560" i="4"/>
  <c r="AA560" i="4"/>
  <c r="AB560" i="4"/>
  <c r="AC560" i="4"/>
  <c r="AD560" i="4"/>
  <c r="AE560" i="4" s="1"/>
  <c r="AF560" i="4"/>
  <c r="AG560" i="4" s="1"/>
  <c r="AH560" i="4"/>
  <c r="AI560" i="4"/>
  <c r="AJ560" i="4"/>
  <c r="AK560" i="4"/>
  <c r="AL560" i="4"/>
  <c r="AN560" i="4"/>
  <c r="AM560" i="4" s="1"/>
  <c r="AO560" i="4"/>
  <c r="AP560" i="4"/>
  <c r="AQ560" i="4"/>
  <c r="AR560" i="4"/>
  <c r="AS560" i="4"/>
  <c r="AT560" i="4"/>
  <c r="AU560" i="4"/>
  <c r="AV560" i="4"/>
  <c r="AW560" i="4"/>
  <c r="AX560" i="4"/>
  <c r="AY560" i="4"/>
  <c r="AZ560" i="4"/>
  <c r="BA560" i="4"/>
  <c r="BB560" i="4"/>
  <c r="BC560" i="4"/>
  <c r="BD560" i="4"/>
  <c r="BE560" i="4"/>
  <c r="BF560" i="4"/>
  <c r="BG560" i="4"/>
  <c r="BH560" i="4"/>
  <c r="BI560" i="4"/>
  <c r="BJ560" i="4"/>
  <c r="BK560" i="4"/>
  <c r="BL560" i="4"/>
  <c r="BM560" i="4"/>
  <c r="BN560" i="4"/>
  <c r="BO560" i="4"/>
  <c r="BP560" i="4"/>
  <c r="BQ560" i="4"/>
  <c r="BR560" i="4"/>
  <c r="BS560" i="4"/>
  <c r="BT560" i="4"/>
  <c r="BU560" i="4"/>
  <c r="BV560" i="4"/>
  <c r="BW560" i="4"/>
  <c r="BX560" i="4"/>
  <c r="BY560" i="4"/>
  <c r="BZ560" i="4"/>
  <c r="CA560" i="4"/>
  <c r="CB560" i="4"/>
  <c r="CC560" i="4"/>
  <c r="CD560" i="4"/>
  <c r="CE560" i="4"/>
  <c r="CF560" i="4"/>
  <c r="CG560" i="4"/>
  <c r="CH560" i="4"/>
  <c r="CI560" i="4"/>
  <c r="CJ560" i="4"/>
  <c r="CK560" i="4"/>
  <c r="CL560" i="4"/>
  <c r="CM560" i="4" s="1"/>
  <c r="CN560" i="4"/>
  <c r="CO560" i="4"/>
  <c r="CP560" i="4"/>
  <c r="CQ560" i="4"/>
  <c r="CR560" i="4"/>
  <c r="CS560" i="4"/>
  <c r="CT560" i="4"/>
  <c r="CU560" i="4"/>
  <c r="CV560" i="4"/>
  <c r="CW560" i="4"/>
  <c r="CX560" i="4"/>
  <c r="CY560" i="4"/>
  <c r="CZ560" i="4"/>
  <c r="DA560" i="4"/>
  <c r="DB560" i="4"/>
  <c r="DC560" i="4"/>
  <c r="DD560" i="4"/>
  <c r="DE560" i="4"/>
  <c r="DF560" i="4"/>
  <c r="DG560" i="4"/>
  <c r="DH560" i="4"/>
  <c r="DI560" i="4"/>
  <c r="DJ560" i="4"/>
  <c r="DK560" i="4"/>
  <c r="DL560" i="4"/>
  <c r="DM560" i="4"/>
  <c r="DN560" i="4"/>
  <c r="DO560" i="4"/>
  <c r="DP560" i="4"/>
  <c r="DQ560" i="4"/>
  <c r="DR560" i="4"/>
  <c r="DS560" i="4"/>
  <c r="DT560" i="4"/>
  <c r="DU560" i="4"/>
  <c r="DV560" i="4"/>
  <c r="DW560" i="4"/>
  <c r="EC560" i="4"/>
  <c r="ED560" i="4"/>
  <c r="EE560" i="4"/>
  <c r="EF560" i="4"/>
  <c r="EG560" i="4"/>
  <c r="EH560" i="4"/>
  <c r="EI560" i="4"/>
  <c r="EJ560" i="4"/>
  <c r="EK560" i="4"/>
  <c r="EL560" i="4"/>
  <c r="EM560" i="4"/>
  <c r="EN560" i="4"/>
  <c r="EO560" i="4"/>
  <c r="EP560" i="4"/>
  <c r="EQ560" i="4"/>
  <c r="ER560" i="4"/>
  <c r="ES560" i="4"/>
  <c r="ET560" i="4"/>
  <c r="EU560" i="4"/>
  <c r="EV560" i="4"/>
  <c r="EW560" i="4"/>
  <c r="B561" i="4"/>
  <c r="C561" i="4"/>
  <c r="D561" i="4"/>
  <c r="E561" i="4"/>
  <c r="F561" i="4"/>
  <c r="G561" i="4"/>
  <c r="H561" i="4"/>
  <c r="M561" i="4" s="1"/>
  <c r="N561" i="4" s="1"/>
  <c r="O561" i="4" s="1" a="1"/>
  <c r="O561" i="4" s="1"/>
  <c r="R561" i="4"/>
  <c r="S561" i="4"/>
  <c r="T561" i="4"/>
  <c r="U561" i="4"/>
  <c r="V561" i="4"/>
  <c r="W561" i="4"/>
  <c r="X561" i="4"/>
  <c r="Y561" i="4"/>
  <c r="Z561" i="4"/>
  <c r="AA561" i="4"/>
  <c r="AB561" i="4"/>
  <c r="AC561" i="4"/>
  <c r="AD561" i="4"/>
  <c r="AE561" i="4" s="1"/>
  <c r="AF561" i="4"/>
  <c r="AG561" i="4" s="1"/>
  <c r="AH561" i="4"/>
  <c r="AI561" i="4"/>
  <c r="AJ561" i="4"/>
  <c r="AK561" i="4"/>
  <c r="AL561" i="4"/>
  <c r="AN561" i="4"/>
  <c r="AM561" i="4" s="1"/>
  <c r="AO561" i="4"/>
  <c r="AP561" i="4"/>
  <c r="AQ561" i="4"/>
  <c r="AR561" i="4"/>
  <c r="AS561" i="4"/>
  <c r="AT561" i="4"/>
  <c r="AU561" i="4"/>
  <c r="AV561" i="4"/>
  <c r="AW561" i="4"/>
  <c r="AX561" i="4"/>
  <c r="AY561" i="4"/>
  <c r="AZ561" i="4"/>
  <c r="BA561" i="4"/>
  <c r="BB561" i="4"/>
  <c r="BC561" i="4"/>
  <c r="BD561" i="4"/>
  <c r="BE561" i="4"/>
  <c r="BF561" i="4"/>
  <c r="BG561" i="4"/>
  <c r="BH561" i="4"/>
  <c r="BI561" i="4"/>
  <c r="BJ561" i="4"/>
  <c r="BK561" i="4"/>
  <c r="BL561" i="4"/>
  <c r="BM561" i="4"/>
  <c r="BN561" i="4"/>
  <c r="BO561" i="4"/>
  <c r="BP561" i="4"/>
  <c r="BQ561" i="4"/>
  <c r="BR561" i="4"/>
  <c r="BS561" i="4"/>
  <c r="BT561" i="4"/>
  <c r="BU561" i="4"/>
  <c r="BV561" i="4"/>
  <c r="BW561" i="4"/>
  <c r="BX561" i="4"/>
  <c r="BY561" i="4"/>
  <c r="BZ561" i="4"/>
  <c r="CA561" i="4"/>
  <c r="CB561" i="4"/>
  <c r="CC561" i="4"/>
  <c r="CD561" i="4"/>
  <c r="CE561" i="4"/>
  <c r="CF561" i="4"/>
  <c r="CG561" i="4"/>
  <c r="CH561" i="4"/>
  <c r="CI561" i="4"/>
  <c r="CJ561" i="4"/>
  <c r="CK561" i="4"/>
  <c r="CL561" i="4"/>
  <c r="CM561" i="4" s="1"/>
  <c r="CN561" i="4"/>
  <c r="CO561" i="4"/>
  <c r="CP561" i="4"/>
  <c r="CQ561" i="4"/>
  <c r="CR561" i="4"/>
  <c r="CS561" i="4"/>
  <c r="CT561" i="4"/>
  <c r="CU561" i="4"/>
  <c r="CV561" i="4"/>
  <c r="CW561" i="4"/>
  <c r="CX561" i="4"/>
  <c r="CY561" i="4"/>
  <c r="CZ561" i="4"/>
  <c r="DA561" i="4"/>
  <c r="DB561" i="4"/>
  <c r="DC561" i="4"/>
  <c r="DD561" i="4"/>
  <c r="DE561" i="4"/>
  <c r="DF561" i="4"/>
  <c r="DG561" i="4"/>
  <c r="DH561" i="4"/>
  <c r="DI561" i="4"/>
  <c r="DJ561" i="4"/>
  <c r="DK561" i="4"/>
  <c r="DL561" i="4"/>
  <c r="DM561" i="4"/>
  <c r="DN561" i="4"/>
  <c r="DO561" i="4"/>
  <c r="DP561" i="4"/>
  <c r="DQ561" i="4"/>
  <c r="DR561" i="4"/>
  <c r="DS561" i="4"/>
  <c r="DT561" i="4"/>
  <c r="DU561" i="4"/>
  <c r="DV561" i="4"/>
  <c r="DW561" i="4"/>
  <c r="EC561" i="4"/>
  <c r="ED561" i="4"/>
  <c r="EE561" i="4"/>
  <c r="EF561" i="4"/>
  <c r="EG561" i="4"/>
  <c r="EH561" i="4"/>
  <c r="EI561" i="4"/>
  <c r="EJ561" i="4"/>
  <c r="EK561" i="4"/>
  <c r="EL561" i="4"/>
  <c r="EM561" i="4"/>
  <c r="EN561" i="4"/>
  <c r="EO561" i="4"/>
  <c r="EP561" i="4"/>
  <c r="EQ561" i="4"/>
  <c r="ER561" i="4"/>
  <c r="ES561" i="4"/>
  <c r="ET561" i="4"/>
  <c r="EU561" i="4"/>
  <c r="EV561" i="4"/>
  <c r="EW561" i="4"/>
  <c r="B562" i="4"/>
  <c r="C562" i="4"/>
  <c r="D562" i="4"/>
  <c r="E562" i="4"/>
  <c r="F562" i="4"/>
  <c r="G562" i="4"/>
  <c r="H562" i="4"/>
  <c r="M562" i="4" s="1"/>
  <c r="N562" i="4" s="1"/>
  <c r="O562" i="4" s="1" a="1"/>
  <c r="O562" i="4" s="1"/>
  <c r="R562" i="4"/>
  <c r="S562" i="4"/>
  <c r="T562" i="4"/>
  <c r="U562" i="4"/>
  <c r="V562" i="4"/>
  <c r="W562" i="4"/>
  <c r="X562" i="4"/>
  <c r="Y562" i="4"/>
  <c r="Z562" i="4"/>
  <c r="AA562" i="4"/>
  <c r="AB562" i="4"/>
  <c r="AC562" i="4"/>
  <c r="AD562" i="4"/>
  <c r="AE562" i="4" s="1"/>
  <c r="AF562" i="4"/>
  <c r="AG562" i="4" s="1"/>
  <c r="AH562" i="4"/>
  <c r="AI562" i="4"/>
  <c r="AJ562" i="4"/>
  <c r="AK562" i="4"/>
  <c r="AL562" i="4"/>
  <c r="AN562" i="4"/>
  <c r="AM562" i="4" s="1"/>
  <c r="AO562" i="4"/>
  <c r="AP562" i="4"/>
  <c r="AQ562" i="4"/>
  <c r="AR562" i="4"/>
  <c r="AS562" i="4"/>
  <c r="AT562" i="4"/>
  <c r="AU562" i="4"/>
  <c r="AV562" i="4"/>
  <c r="AW562" i="4"/>
  <c r="AX562" i="4"/>
  <c r="AY562" i="4"/>
  <c r="AZ562" i="4"/>
  <c r="BA562" i="4"/>
  <c r="BB562" i="4"/>
  <c r="BC562" i="4"/>
  <c r="BD562" i="4"/>
  <c r="BE562" i="4"/>
  <c r="BF562" i="4"/>
  <c r="BG562" i="4"/>
  <c r="BH562" i="4"/>
  <c r="BI562" i="4"/>
  <c r="BJ562" i="4"/>
  <c r="BK562" i="4"/>
  <c r="BL562" i="4"/>
  <c r="BM562" i="4"/>
  <c r="BN562" i="4"/>
  <c r="BO562" i="4"/>
  <c r="BP562" i="4"/>
  <c r="BQ562" i="4"/>
  <c r="BR562" i="4"/>
  <c r="BS562" i="4"/>
  <c r="BT562" i="4"/>
  <c r="BU562" i="4"/>
  <c r="BV562" i="4"/>
  <c r="BW562" i="4"/>
  <c r="BX562" i="4"/>
  <c r="BY562" i="4"/>
  <c r="BZ562" i="4"/>
  <c r="CA562" i="4"/>
  <c r="CB562" i="4"/>
  <c r="CC562" i="4"/>
  <c r="CD562" i="4"/>
  <c r="CE562" i="4"/>
  <c r="CF562" i="4"/>
  <c r="CG562" i="4"/>
  <c r="CH562" i="4"/>
  <c r="CI562" i="4"/>
  <c r="CJ562" i="4"/>
  <c r="CK562" i="4"/>
  <c r="CL562" i="4"/>
  <c r="CM562" i="4" s="1"/>
  <c r="CN562" i="4"/>
  <c r="CO562" i="4"/>
  <c r="CP562" i="4"/>
  <c r="CQ562" i="4"/>
  <c r="CR562" i="4"/>
  <c r="CS562" i="4"/>
  <c r="CT562" i="4"/>
  <c r="CU562" i="4"/>
  <c r="CV562" i="4"/>
  <c r="CW562" i="4"/>
  <c r="CX562" i="4"/>
  <c r="CY562" i="4"/>
  <c r="CZ562" i="4"/>
  <c r="DA562" i="4"/>
  <c r="DB562" i="4"/>
  <c r="DC562" i="4"/>
  <c r="DD562" i="4"/>
  <c r="DE562" i="4"/>
  <c r="DF562" i="4"/>
  <c r="DG562" i="4"/>
  <c r="DH562" i="4"/>
  <c r="DI562" i="4"/>
  <c r="DJ562" i="4"/>
  <c r="DK562" i="4"/>
  <c r="DL562" i="4"/>
  <c r="DM562" i="4"/>
  <c r="DN562" i="4"/>
  <c r="DO562" i="4"/>
  <c r="DP562" i="4"/>
  <c r="DQ562" i="4"/>
  <c r="DR562" i="4"/>
  <c r="DS562" i="4"/>
  <c r="DT562" i="4"/>
  <c r="DU562" i="4"/>
  <c r="DV562" i="4"/>
  <c r="DW562" i="4"/>
  <c r="EC562" i="4"/>
  <c r="ED562" i="4"/>
  <c r="EE562" i="4"/>
  <c r="EF562" i="4"/>
  <c r="EG562" i="4"/>
  <c r="EH562" i="4"/>
  <c r="EI562" i="4"/>
  <c r="EJ562" i="4"/>
  <c r="EK562" i="4"/>
  <c r="EL562" i="4"/>
  <c r="EM562" i="4"/>
  <c r="EN562" i="4"/>
  <c r="EO562" i="4"/>
  <c r="EP562" i="4"/>
  <c r="EQ562" i="4"/>
  <c r="ER562" i="4"/>
  <c r="ES562" i="4"/>
  <c r="ET562" i="4"/>
  <c r="EU562" i="4"/>
  <c r="EV562" i="4"/>
  <c r="EW562" i="4"/>
  <c r="B563" i="4"/>
  <c r="C563" i="4"/>
  <c r="D563" i="4"/>
  <c r="E563" i="4"/>
  <c r="F563" i="4"/>
  <c r="G563" i="4"/>
  <c r="H563" i="4"/>
  <c r="M563" i="4" s="1"/>
  <c r="N563" i="4" s="1"/>
  <c r="O563" i="4" s="1" a="1"/>
  <c r="O563" i="4" s="1"/>
  <c r="R563" i="4"/>
  <c r="S563" i="4"/>
  <c r="T563" i="4"/>
  <c r="U563" i="4"/>
  <c r="V563" i="4"/>
  <c r="W563" i="4"/>
  <c r="X563" i="4"/>
  <c r="Y563" i="4"/>
  <c r="Z563" i="4"/>
  <c r="AA563" i="4"/>
  <c r="AB563" i="4"/>
  <c r="AC563" i="4"/>
  <c r="AD563" i="4"/>
  <c r="AE563" i="4" s="1"/>
  <c r="AF563" i="4"/>
  <c r="AG563" i="4" s="1"/>
  <c r="AH563" i="4"/>
  <c r="AI563" i="4"/>
  <c r="AJ563" i="4"/>
  <c r="AK563" i="4"/>
  <c r="AL563" i="4"/>
  <c r="AN563" i="4"/>
  <c r="AM563" i="4" s="1"/>
  <c r="AO563" i="4"/>
  <c r="AP563" i="4"/>
  <c r="AQ563" i="4"/>
  <c r="AR563" i="4"/>
  <c r="AS563" i="4"/>
  <c r="AT563" i="4"/>
  <c r="AU563" i="4"/>
  <c r="AV563" i="4"/>
  <c r="AW563" i="4"/>
  <c r="AX563" i="4"/>
  <c r="AY563" i="4"/>
  <c r="AZ563" i="4"/>
  <c r="BA563" i="4"/>
  <c r="BB563" i="4"/>
  <c r="BC563" i="4"/>
  <c r="BD563" i="4"/>
  <c r="BE563" i="4"/>
  <c r="BF563" i="4"/>
  <c r="BG563" i="4"/>
  <c r="BH563" i="4"/>
  <c r="BI563" i="4"/>
  <c r="BJ563" i="4"/>
  <c r="BK563" i="4"/>
  <c r="BL563" i="4"/>
  <c r="BM563" i="4"/>
  <c r="BN563" i="4"/>
  <c r="BO563" i="4"/>
  <c r="BP563" i="4"/>
  <c r="BQ563" i="4"/>
  <c r="BR563" i="4"/>
  <c r="BS563" i="4"/>
  <c r="BT563" i="4"/>
  <c r="BU563" i="4"/>
  <c r="BV563" i="4"/>
  <c r="BW563" i="4"/>
  <c r="BX563" i="4"/>
  <c r="BY563" i="4"/>
  <c r="BZ563" i="4"/>
  <c r="CA563" i="4"/>
  <c r="CB563" i="4"/>
  <c r="CC563" i="4"/>
  <c r="CD563" i="4"/>
  <c r="CE563" i="4"/>
  <c r="CF563" i="4"/>
  <c r="CG563" i="4"/>
  <c r="CH563" i="4"/>
  <c r="CI563" i="4"/>
  <c r="CJ563" i="4"/>
  <c r="CK563" i="4"/>
  <c r="CL563" i="4"/>
  <c r="CM563" i="4" s="1"/>
  <c r="CN563" i="4"/>
  <c r="CO563" i="4"/>
  <c r="CP563" i="4"/>
  <c r="CQ563" i="4"/>
  <c r="CR563" i="4"/>
  <c r="CS563" i="4"/>
  <c r="CT563" i="4"/>
  <c r="CU563" i="4"/>
  <c r="CV563" i="4"/>
  <c r="CW563" i="4"/>
  <c r="CX563" i="4"/>
  <c r="CY563" i="4"/>
  <c r="CZ563" i="4"/>
  <c r="DA563" i="4"/>
  <c r="DB563" i="4"/>
  <c r="DC563" i="4"/>
  <c r="DD563" i="4"/>
  <c r="DE563" i="4"/>
  <c r="DF563" i="4"/>
  <c r="DG563" i="4"/>
  <c r="DH563" i="4"/>
  <c r="DI563" i="4"/>
  <c r="DJ563" i="4"/>
  <c r="DK563" i="4"/>
  <c r="DL563" i="4"/>
  <c r="DM563" i="4"/>
  <c r="DN563" i="4"/>
  <c r="DO563" i="4"/>
  <c r="DP563" i="4"/>
  <c r="DQ563" i="4"/>
  <c r="DR563" i="4"/>
  <c r="DS563" i="4"/>
  <c r="DT563" i="4"/>
  <c r="DU563" i="4"/>
  <c r="DV563" i="4"/>
  <c r="DW563" i="4"/>
  <c r="EC563" i="4"/>
  <c r="ED563" i="4"/>
  <c r="EE563" i="4"/>
  <c r="EF563" i="4"/>
  <c r="EG563" i="4"/>
  <c r="EH563" i="4"/>
  <c r="EI563" i="4"/>
  <c r="EJ563" i="4"/>
  <c r="EK563" i="4"/>
  <c r="EL563" i="4"/>
  <c r="EM563" i="4"/>
  <c r="EN563" i="4"/>
  <c r="EO563" i="4"/>
  <c r="EP563" i="4"/>
  <c r="EQ563" i="4"/>
  <c r="ER563" i="4"/>
  <c r="ES563" i="4"/>
  <c r="ET563" i="4"/>
  <c r="EU563" i="4"/>
  <c r="EV563" i="4"/>
  <c r="EW563" i="4"/>
  <c r="B564" i="4"/>
  <c r="C564" i="4"/>
  <c r="D564" i="4"/>
  <c r="E564" i="4"/>
  <c r="F564" i="4"/>
  <c r="G564" i="4"/>
  <c r="H564" i="4"/>
  <c r="M564" i="4" s="1"/>
  <c r="N564" i="4" s="1"/>
  <c r="O564" i="4" s="1" a="1"/>
  <c r="O564" i="4" s="1"/>
  <c r="R564" i="4"/>
  <c r="S564" i="4"/>
  <c r="T564" i="4"/>
  <c r="U564" i="4"/>
  <c r="V564" i="4"/>
  <c r="W564" i="4"/>
  <c r="X564" i="4"/>
  <c r="Y564" i="4"/>
  <c r="Z564" i="4"/>
  <c r="AA564" i="4"/>
  <c r="AB564" i="4"/>
  <c r="AC564" i="4"/>
  <c r="AD564" i="4"/>
  <c r="AE564" i="4" s="1"/>
  <c r="AF564" i="4"/>
  <c r="AG564" i="4" s="1"/>
  <c r="AH564" i="4"/>
  <c r="AI564" i="4"/>
  <c r="AJ564" i="4"/>
  <c r="AK564" i="4"/>
  <c r="AL564" i="4"/>
  <c r="AN564" i="4"/>
  <c r="AM564" i="4" s="1"/>
  <c r="AO564" i="4"/>
  <c r="AP564" i="4"/>
  <c r="AQ564" i="4"/>
  <c r="AR564" i="4"/>
  <c r="AS564" i="4"/>
  <c r="AT564" i="4"/>
  <c r="AU564" i="4"/>
  <c r="AV564" i="4"/>
  <c r="AW564" i="4"/>
  <c r="AX564" i="4"/>
  <c r="AY564" i="4"/>
  <c r="AZ564" i="4"/>
  <c r="BA564" i="4"/>
  <c r="BB564" i="4"/>
  <c r="BC564" i="4"/>
  <c r="BD564" i="4"/>
  <c r="BE564" i="4"/>
  <c r="BF564" i="4"/>
  <c r="BG564" i="4"/>
  <c r="BH564" i="4"/>
  <c r="BI564" i="4"/>
  <c r="BJ564" i="4"/>
  <c r="BK564" i="4"/>
  <c r="BL564" i="4"/>
  <c r="BM564" i="4"/>
  <c r="BN564" i="4"/>
  <c r="BO564" i="4"/>
  <c r="BP564" i="4"/>
  <c r="BQ564" i="4"/>
  <c r="BR564" i="4"/>
  <c r="BS564" i="4"/>
  <c r="BT564" i="4"/>
  <c r="BU564" i="4"/>
  <c r="BV564" i="4"/>
  <c r="BW564" i="4"/>
  <c r="BX564" i="4"/>
  <c r="BY564" i="4"/>
  <c r="BZ564" i="4"/>
  <c r="CA564" i="4"/>
  <c r="CB564" i="4"/>
  <c r="CC564" i="4"/>
  <c r="CD564" i="4"/>
  <c r="CE564" i="4"/>
  <c r="CF564" i="4"/>
  <c r="CG564" i="4"/>
  <c r="CH564" i="4"/>
  <c r="CI564" i="4"/>
  <c r="CJ564" i="4"/>
  <c r="CK564" i="4"/>
  <c r="CL564" i="4"/>
  <c r="CM564" i="4" s="1"/>
  <c r="CN564" i="4"/>
  <c r="CO564" i="4"/>
  <c r="CP564" i="4"/>
  <c r="CQ564" i="4"/>
  <c r="CR564" i="4"/>
  <c r="CS564" i="4"/>
  <c r="CT564" i="4"/>
  <c r="CU564" i="4"/>
  <c r="CV564" i="4"/>
  <c r="CW564" i="4"/>
  <c r="CX564" i="4"/>
  <c r="CY564" i="4"/>
  <c r="CZ564" i="4"/>
  <c r="DA564" i="4"/>
  <c r="DB564" i="4"/>
  <c r="DC564" i="4"/>
  <c r="DD564" i="4"/>
  <c r="DE564" i="4"/>
  <c r="DF564" i="4"/>
  <c r="DG564" i="4"/>
  <c r="DH564" i="4"/>
  <c r="DI564" i="4"/>
  <c r="DJ564" i="4"/>
  <c r="DK564" i="4"/>
  <c r="DL564" i="4"/>
  <c r="DM564" i="4"/>
  <c r="DN564" i="4"/>
  <c r="DO564" i="4"/>
  <c r="DP564" i="4"/>
  <c r="DQ564" i="4"/>
  <c r="DR564" i="4"/>
  <c r="DS564" i="4"/>
  <c r="DT564" i="4"/>
  <c r="DU564" i="4"/>
  <c r="DV564" i="4"/>
  <c r="DW564" i="4"/>
  <c r="EC564" i="4"/>
  <c r="ED564" i="4"/>
  <c r="EE564" i="4"/>
  <c r="EF564" i="4"/>
  <c r="EG564" i="4"/>
  <c r="EH564" i="4"/>
  <c r="EI564" i="4"/>
  <c r="EJ564" i="4"/>
  <c r="EK564" i="4"/>
  <c r="EL564" i="4"/>
  <c r="EM564" i="4"/>
  <c r="EN564" i="4"/>
  <c r="EO564" i="4"/>
  <c r="EP564" i="4"/>
  <c r="EQ564" i="4"/>
  <c r="ER564" i="4"/>
  <c r="ES564" i="4"/>
  <c r="ET564" i="4"/>
  <c r="EU564" i="4"/>
  <c r="EV564" i="4"/>
  <c r="EW564" i="4"/>
  <c r="B565" i="4"/>
  <c r="C565" i="4"/>
  <c r="D565" i="4"/>
  <c r="E565" i="4"/>
  <c r="F565" i="4"/>
  <c r="G565" i="4"/>
  <c r="H565" i="4"/>
  <c r="M565" i="4" s="1"/>
  <c r="N565" i="4" s="1"/>
  <c r="O565" i="4" s="1" a="1"/>
  <c r="O565" i="4" s="1"/>
  <c r="R565" i="4"/>
  <c r="S565" i="4"/>
  <c r="T565" i="4"/>
  <c r="U565" i="4"/>
  <c r="V565" i="4"/>
  <c r="W565" i="4"/>
  <c r="X565" i="4"/>
  <c r="Y565" i="4"/>
  <c r="Z565" i="4"/>
  <c r="AA565" i="4"/>
  <c r="AB565" i="4"/>
  <c r="AC565" i="4"/>
  <c r="AD565" i="4"/>
  <c r="AE565" i="4" s="1"/>
  <c r="AF565" i="4"/>
  <c r="AG565" i="4" s="1"/>
  <c r="AH565" i="4"/>
  <c r="AI565" i="4"/>
  <c r="AJ565" i="4"/>
  <c r="AK565" i="4"/>
  <c r="AL565" i="4"/>
  <c r="AN565" i="4"/>
  <c r="AM565" i="4" s="1"/>
  <c r="AO565" i="4"/>
  <c r="AP565" i="4"/>
  <c r="AQ565" i="4"/>
  <c r="AR565" i="4"/>
  <c r="AS565" i="4"/>
  <c r="AT565" i="4"/>
  <c r="AU565" i="4"/>
  <c r="AV565" i="4"/>
  <c r="AW565" i="4"/>
  <c r="AX565" i="4"/>
  <c r="AY565" i="4"/>
  <c r="AZ565" i="4"/>
  <c r="BA565" i="4"/>
  <c r="BB565" i="4"/>
  <c r="BC565" i="4"/>
  <c r="BD565" i="4"/>
  <c r="BE565" i="4"/>
  <c r="BF565" i="4"/>
  <c r="BG565" i="4"/>
  <c r="BH565" i="4"/>
  <c r="BI565" i="4"/>
  <c r="BJ565" i="4"/>
  <c r="BK565" i="4"/>
  <c r="BL565" i="4"/>
  <c r="BM565" i="4"/>
  <c r="BN565" i="4"/>
  <c r="BO565" i="4"/>
  <c r="BP565" i="4"/>
  <c r="BQ565" i="4"/>
  <c r="BR565" i="4"/>
  <c r="BS565" i="4"/>
  <c r="BT565" i="4"/>
  <c r="BU565" i="4"/>
  <c r="BV565" i="4"/>
  <c r="BW565" i="4"/>
  <c r="BX565" i="4"/>
  <c r="BY565" i="4"/>
  <c r="BZ565" i="4"/>
  <c r="CA565" i="4"/>
  <c r="CB565" i="4"/>
  <c r="CC565" i="4"/>
  <c r="CD565" i="4"/>
  <c r="CE565" i="4"/>
  <c r="CF565" i="4"/>
  <c r="CG565" i="4"/>
  <c r="CH565" i="4"/>
  <c r="CI565" i="4"/>
  <c r="CJ565" i="4"/>
  <c r="CK565" i="4"/>
  <c r="CL565" i="4"/>
  <c r="CM565" i="4" s="1"/>
  <c r="CN565" i="4"/>
  <c r="CO565" i="4"/>
  <c r="CP565" i="4"/>
  <c r="CQ565" i="4"/>
  <c r="CR565" i="4"/>
  <c r="CS565" i="4"/>
  <c r="CT565" i="4"/>
  <c r="CU565" i="4"/>
  <c r="CV565" i="4"/>
  <c r="CW565" i="4"/>
  <c r="CX565" i="4"/>
  <c r="CY565" i="4"/>
  <c r="CZ565" i="4"/>
  <c r="DA565" i="4"/>
  <c r="DB565" i="4"/>
  <c r="DC565" i="4"/>
  <c r="DD565" i="4"/>
  <c r="DE565" i="4"/>
  <c r="DF565" i="4"/>
  <c r="DG565" i="4"/>
  <c r="DH565" i="4"/>
  <c r="DI565" i="4"/>
  <c r="DJ565" i="4"/>
  <c r="DK565" i="4"/>
  <c r="DL565" i="4"/>
  <c r="DM565" i="4"/>
  <c r="DN565" i="4"/>
  <c r="DO565" i="4"/>
  <c r="DP565" i="4"/>
  <c r="DQ565" i="4"/>
  <c r="DR565" i="4"/>
  <c r="DS565" i="4"/>
  <c r="DT565" i="4"/>
  <c r="DU565" i="4"/>
  <c r="DV565" i="4"/>
  <c r="DW565" i="4"/>
  <c r="EC565" i="4"/>
  <c r="ED565" i="4"/>
  <c r="EE565" i="4"/>
  <c r="EF565" i="4"/>
  <c r="EG565" i="4"/>
  <c r="EH565" i="4"/>
  <c r="EI565" i="4"/>
  <c r="EJ565" i="4"/>
  <c r="EK565" i="4"/>
  <c r="EL565" i="4"/>
  <c r="EM565" i="4"/>
  <c r="EN565" i="4"/>
  <c r="EO565" i="4"/>
  <c r="EP565" i="4"/>
  <c r="EQ565" i="4"/>
  <c r="ER565" i="4"/>
  <c r="ES565" i="4"/>
  <c r="ET565" i="4"/>
  <c r="EU565" i="4"/>
  <c r="EV565" i="4"/>
  <c r="EW565" i="4"/>
  <c r="B566" i="4"/>
  <c r="C566" i="4"/>
  <c r="D566" i="4"/>
  <c r="E566" i="4"/>
  <c r="F566" i="4"/>
  <c r="G566" i="4"/>
  <c r="H566" i="4"/>
  <c r="M566" i="4" s="1"/>
  <c r="N566" i="4" s="1"/>
  <c r="O566" i="4" s="1" a="1"/>
  <c r="O566" i="4" s="1"/>
  <c r="R566" i="4"/>
  <c r="S566" i="4"/>
  <c r="T566" i="4"/>
  <c r="U566" i="4"/>
  <c r="V566" i="4"/>
  <c r="W566" i="4"/>
  <c r="X566" i="4"/>
  <c r="Y566" i="4"/>
  <c r="Z566" i="4"/>
  <c r="AA566" i="4"/>
  <c r="AB566" i="4"/>
  <c r="AC566" i="4"/>
  <c r="AD566" i="4"/>
  <c r="AE566" i="4" s="1"/>
  <c r="AF566" i="4"/>
  <c r="AG566" i="4" s="1"/>
  <c r="AH566" i="4"/>
  <c r="AI566" i="4"/>
  <c r="AJ566" i="4"/>
  <c r="AK566" i="4"/>
  <c r="AL566" i="4"/>
  <c r="AN566" i="4"/>
  <c r="AM566" i="4" s="1"/>
  <c r="AO566" i="4"/>
  <c r="AP566" i="4"/>
  <c r="AQ566" i="4"/>
  <c r="AR566" i="4"/>
  <c r="AS566" i="4"/>
  <c r="AT566" i="4"/>
  <c r="AU566" i="4"/>
  <c r="AV566" i="4"/>
  <c r="AW566" i="4"/>
  <c r="AX566" i="4"/>
  <c r="AY566" i="4"/>
  <c r="AZ566" i="4"/>
  <c r="BA566" i="4"/>
  <c r="BB566" i="4"/>
  <c r="BC566" i="4"/>
  <c r="BD566" i="4"/>
  <c r="BE566" i="4"/>
  <c r="BF566" i="4"/>
  <c r="BG566" i="4"/>
  <c r="BH566" i="4"/>
  <c r="BI566" i="4"/>
  <c r="BJ566" i="4"/>
  <c r="BK566" i="4"/>
  <c r="BL566" i="4"/>
  <c r="BM566" i="4"/>
  <c r="BN566" i="4"/>
  <c r="BO566" i="4"/>
  <c r="BP566" i="4"/>
  <c r="BQ566" i="4"/>
  <c r="BR566" i="4"/>
  <c r="BS566" i="4"/>
  <c r="BT566" i="4"/>
  <c r="BU566" i="4"/>
  <c r="BV566" i="4"/>
  <c r="BW566" i="4"/>
  <c r="BX566" i="4"/>
  <c r="BY566" i="4"/>
  <c r="BZ566" i="4"/>
  <c r="CA566" i="4"/>
  <c r="CB566" i="4"/>
  <c r="CC566" i="4"/>
  <c r="CD566" i="4"/>
  <c r="CE566" i="4"/>
  <c r="CF566" i="4"/>
  <c r="CG566" i="4"/>
  <c r="CH566" i="4"/>
  <c r="CI566" i="4"/>
  <c r="CJ566" i="4"/>
  <c r="CK566" i="4"/>
  <c r="CL566" i="4"/>
  <c r="CM566" i="4" s="1"/>
  <c r="CN566" i="4"/>
  <c r="CO566" i="4"/>
  <c r="CP566" i="4"/>
  <c r="CQ566" i="4"/>
  <c r="CR566" i="4"/>
  <c r="CS566" i="4"/>
  <c r="CT566" i="4"/>
  <c r="CU566" i="4"/>
  <c r="CV566" i="4"/>
  <c r="CW566" i="4"/>
  <c r="CX566" i="4"/>
  <c r="CY566" i="4"/>
  <c r="CZ566" i="4"/>
  <c r="DA566" i="4"/>
  <c r="DB566" i="4"/>
  <c r="DC566" i="4"/>
  <c r="DD566" i="4"/>
  <c r="DE566" i="4"/>
  <c r="DF566" i="4"/>
  <c r="DG566" i="4"/>
  <c r="DH566" i="4"/>
  <c r="DI566" i="4"/>
  <c r="DJ566" i="4"/>
  <c r="DK566" i="4"/>
  <c r="DL566" i="4"/>
  <c r="DM566" i="4"/>
  <c r="DN566" i="4"/>
  <c r="DO566" i="4"/>
  <c r="DP566" i="4"/>
  <c r="DQ566" i="4"/>
  <c r="DR566" i="4"/>
  <c r="DS566" i="4"/>
  <c r="DT566" i="4"/>
  <c r="DU566" i="4"/>
  <c r="DV566" i="4"/>
  <c r="DW566" i="4"/>
  <c r="EC566" i="4"/>
  <c r="ED566" i="4"/>
  <c r="EE566" i="4"/>
  <c r="EF566" i="4"/>
  <c r="EG566" i="4"/>
  <c r="EH566" i="4"/>
  <c r="EI566" i="4"/>
  <c r="EJ566" i="4"/>
  <c r="EK566" i="4"/>
  <c r="EL566" i="4"/>
  <c r="EM566" i="4"/>
  <c r="EN566" i="4"/>
  <c r="EO566" i="4"/>
  <c r="EP566" i="4"/>
  <c r="EQ566" i="4"/>
  <c r="ER566" i="4"/>
  <c r="ES566" i="4"/>
  <c r="ET566" i="4"/>
  <c r="EU566" i="4"/>
  <c r="EV566" i="4"/>
  <c r="EW566" i="4"/>
  <c r="B567" i="4"/>
  <c r="C567" i="4"/>
  <c r="D567" i="4"/>
  <c r="E567" i="4"/>
  <c r="F567" i="4"/>
  <c r="G567" i="4"/>
  <c r="H567" i="4"/>
  <c r="M567" i="4" s="1"/>
  <c r="N567" i="4" s="1"/>
  <c r="O567" i="4" s="1" a="1"/>
  <c r="O567" i="4" s="1"/>
  <c r="R567" i="4"/>
  <c r="S567" i="4"/>
  <c r="T567" i="4"/>
  <c r="U567" i="4"/>
  <c r="V567" i="4"/>
  <c r="W567" i="4"/>
  <c r="X567" i="4"/>
  <c r="Y567" i="4"/>
  <c r="Z567" i="4"/>
  <c r="AA567" i="4"/>
  <c r="AB567" i="4"/>
  <c r="AC567" i="4"/>
  <c r="AD567" i="4"/>
  <c r="AE567" i="4" s="1"/>
  <c r="AF567" i="4"/>
  <c r="AG567" i="4" s="1"/>
  <c r="AH567" i="4"/>
  <c r="AI567" i="4"/>
  <c r="AJ567" i="4"/>
  <c r="AK567" i="4"/>
  <c r="AL567" i="4"/>
  <c r="AN567" i="4"/>
  <c r="AM567" i="4" s="1"/>
  <c r="AO567" i="4"/>
  <c r="AP567" i="4"/>
  <c r="AQ567" i="4"/>
  <c r="AR567" i="4"/>
  <c r="AS567" i="4"/>
  <c r="AT567" i="4"/>
  <c r="AU567" i="4"/>
  <c r="AV567" i="4"/>
  <c r="AW567" i="4"/>
  <c r="AX567" i="4"/>
  <c r="AY567" i="4"/>
  <c r="AZ567" i="4"/>
  <c r="BA567" i="4"/>
  <c r="BB567" i="4"/>
  <c r="BC567" i="4"/>
  <c r="BD567" i="4"/>
  <c r="BE567" i="4"/>
  <c r="BF567" i="4"/>
  <c r="BG567" i="4"/>
  <c r="BH567" i="4"/>
  <c r="BI567" i="4"/>
  <c r="BJ567" i="4"/>
  <c r="BK567" i="4"/>
  <c r="BL567" i="4"/>
  <c r="BM567" i="4"/>
  <c r="BN567" i="4"/>
  <c r="BO567" i="4"/>
  <c r="BP567" i="4"/>
  <c r="BQ567" i="4"/>
  <c r="BR567" i="4"/>
  <c r="BS567" i="4"/>
  <c r="BT567" i="4"/>
  <c r="BU567" i="4"/>
  <c r="BV567" i="4"/>
  <c r="BW567" i="4"/>
  <c r="BX567" i="4"/>
  <c r="BY567" i="4"/>
  <c r="BZ567" i="4"/>
  <c r="CA567" i="4"/>
  <c r="CB567" i="4"/>
  <c r="CC567" i="4"/>
  <c r="CD567" i="4"/>
  <c r="CE567" i="4"/>
  <c r="CF567" i="4"/>
  <c r="CG567" i="4"/>
  <c r="CH567" i="4"/>
  <c r="CI567" i="4"/>
  <c r="CJ567" i="4"/>
  <c r="CK567" i="4"/>
  <c r="CL567" i="4"/>
  <c r="CM567" i="4" s="1"/>
  <c r="CN567" i="4"/>
  <c r="CO567" i="4"/>
  <c r="CP567" i="4"/>
  <c r="CQ567" i="4"/>
  <c r="CR567" i="4"/>
  <c r="CS567" i="4"/>
  <c r="CT567" i="4"/>
  <c r="CU567" i="4"/>
  <c r="CV567" i="4"/>
  <c r="CW567" i="4"/>
  <c r="CX567" i="4"/>
  <c r="CY567" i="4"/>
  <c r="CZ567" i="4"/>
  <c r="DA567" i="4"/>
  <c r="DB567" i="4"/>
  <c r="DC567" i="4"/>
  <c r="DD567" i="4"/>
  <c r="DE567" i="4"/>
  <c r="DF567" i="4"/>
  <c r="DG567" i="4"/>
  <c r="DH567" i="4"/>
  <c r="DI567" i="4"/>
  <c r="DJ567" i="4"/>
  <c r="DK567" i="4"/>
  <c r="DL567" i="4"/>
  <c r="DM567" i="4"/>
  <c r="DN567" i="4"/>
  <c r="DO567" i="4"/>
  <c r="DP567" i="4"/>
  <c r="DQ567" i="4"/>
  <c r="DR567" i="4"/>
  <c r="DS567" i="4"/>
  <c r="DT567" i="4"/>
  <c r="DU567" i="4"/>
  <c r="DV567" i="4"/>
  <c r="DW567" i="4"/>
  <c r="EC567" i="4"/>
  <c r="ED567" i="4"/>
  <c r="EE567" i="4"/>
  <c r="EF567" i="4"/>
  <c r="EG567" i="4"/>
  <c r="EH567" i="4"/>
  <c r="EI567" i="4"/>
  <c r="EJ567" i="4"/>
  <c r="EK567" i="4"/>
  <c r="EL567" i="4"/>
  <c r="EM567" i="4"/>
  <c r="EN567" i="4"/>
  <c r="EO567" i="4"/>
  <c r="EP567" i="4"/>
  <c r="EQ567" i="4"/>
  <c r="ER567" i="4"/>
  <c r="ES567" i="4"/>
  <c r="ET567" i="4"/>
  <c r="EU567" i="4"/>
  <c r="EV567" i="4"/>
  <c r="EW567" i="4"/>
  <c r="B568" i="4"/>
  <c r="C568" i="4"/>
  <c r="D568" i="4"/>
  <c r="E568" i="4"/>
  <c r="F568" i="4"/>
  <c r="G568" i="4"/>
  <c r="H568" i="4"/>
  <c r="M568" i="4" s="1"/>
  <c r="N568" i="4" s="1"/>
  <c r="O568" i="4" s="1" a="1"/>
  <c r="O568" i="4" s="1"/>
  <c r="R568" i="4"/>
  <c r="S568" i="4"/>
  <c r="T568" i="4"/>
  <c r="U568" i="4"/>
  <c r="V568" i="4"/>
  <c r="W568" i="4"/>
  <c r="X568" i="4"/>
  <c r="Y568" i="4"/>
  <c r="Z568" i="4"/>
  <c r="AA568" i="4"/>
  <c r="AB568" i="4"/>
  <c r="AC568" i="4"/>
  <c r="AD568" i="4"/>
  <c r="AE568" i="4" s="1"/>
  <c r="AF568" i="4"/>
  <c r="AG568" i="4" s="1"/>
  <c r="AH568" i="4"/>
  <c r="AI568" i="4"/>
  <c r="AJ568" i="4"/>
  <c r="AK568" i="4"/>
  <c r="AL568" i="4"/>
  <c r="AN568" i="4"/>
  <c r="AM568" i="4" s="1"/>
  <c r="AO568" i="4"/>
  <c r="AP568" i="4"/>
  <c r="AQ568" i="4"/>
  <c r="AR568" i="4"/>
  <c r="AS568" i="4"/>
  <c r="AT568" i="4"/>
  <c r="AU568" i="4"/>
  <c r="AV568" i="4"/>
  <c r="AW568" i="4"/>
  <c r="AX568" i="4"/>
  <c r="AY568" i="4"/>
  <c r="AZ568" i="4"/>
  <c r="BA568" i="4"/>
  <c r="BB568" i="4"/>
  <c r="BC568" i="4"/>
  <c r="BD568" i="4"/>
  <c r="BE568" i="4"/>
  <c r="BF568" i="4"/>
  <c r="BG568" i="4"/>
  <c r="BH568" i="4"/>
  <c r="BI568" i="4"/>
  <c r="BJ568" i="4"/>
  <c r="BK568" i="4"/>
  <c r="BL568" i="4"/>
  <c r="BM568" i="4"/>
  <c r="BN568" i="4"/>
  <c r="BO568" i="4"/>
  <c r="BP568" i="4"/>
  <c r="BQ568" i="4"/>
  <c r="BR568" i="4"/>
  <c r="BS568" i="4"/>
  <c r="BT568" i="4"/>
  <c r="BU568" i="4"/>
  <c r="BV568" i="4"/>
  <c r="BW568" i="4"/>
  <c r="BX568" i="4"/>
  <c r="BY568" i="4"/>
  <c r="BZ568" i="4"/>
  <c r="CA568" i="4"/>
  <c r="CB568" i="4"/>
  <c r="CC568" i="4"/>
  <c r="CD568" i="4"/>
  <c r="CE568" i="4"/>
  <c r="CF568" i="4"/>
  <c r="CG568" i="4"/>
  <c r="CH568" i="4"/>
  <c r="CI568" i="4"/>
  <c r="CJ568" i="4"/>
  <c r="CK568" i="4"/>
  <c r="CL568" i="4"/>
  <c r="CM568" i="4" s="1"/>
  <c r="CN568" i="4"/>
  <c r="CO568" i="4"/>
  <c r="CP568" i="4"/>
  <c r="CQ568" i="4"/>
  <c r="CR568" i="4"/>
  <c r="CS568" i="4"/>
  <c r="CT568" i="4"/>
  <c r="CU568" i="4"/>
  <c r="CV568" i="4"/>
  <c r="CW568" i="4"/>
  <c r="CX568" i="4"/>
  <c r="CY568" i="4"/>
  <c r="CZ568" i="4"/>
  <c r="DA568" i="4"/>
  <c r="DB568" i="4"/>
  <c r="DC568" i="4"/>
  <c r="DD568" i="4"/>
  <c r="DE568" i="4"/>
  <c r="DF568" i="4"/>
  <c r="DG568" i="4"/>
  <c r="DH568" i="4"/>
  <c r="DI568" i="4"/>
  <c r="DJ568" i="4"/>
  <c r="DK568" i="4"/>
  <c r="DL568" i="4"/>
  <c r="DM568" i="4"/>
  <c r="DN568" i="4"/>
  <c r="DO568" i="4"/>
  <c r="DP568" i="4"/>
  <c r="DQ568" i="4"/>
  <c r="DR568" i="4"/>
  <c r="DS568" i="4"/>
  <c r="DT568" i="4"/>
  <c r="DU568" i="4"/>
  <c r="DV568" i="4"/>
  <c r="DW568" i="4"/>
  <c r="EC568" i="4"/>
  <c r="ED568" i="4"/>
  <c r="EE568" i="4"/>
  <c r="EF568" i="4"/>
  <c r="EG568" i="4"/>
  <c r="EH568" i="4"/>
  <c r="EI568" i="4"/>
  <c r="EJ568" i="4"/>
  <c r="EK568" i="4"/>
  <c r="EL568" i="4"/>
  <c r="EM568" i="4"/>
  <c r="EN568" i="4"/>
  <c r="EO568" i="4"/>
  <c r="EP568" i="4"/>
  <c r="EQ568" i="4"/>
  <c r="ER568" i="4"/>
  <c r="ES568" i="4"/>
  <c r="ET568" i="4"/>
  <c r="EU568" i="4"/>
  <c r="EV568" i="4"/>
  <c r="EW568" i="4"/>
  <c r="B569" i="4"/>
  <c r="C569" i="4"/>
  <c r="D569" i="4"/>
  <c r="E569" i="4"/>
  <c r="F569" i="4"/>
  <c r="G569" i="4"/>
  <c r="H569" i="4"/>
  <c r="M569" i="4" s="1"/>
  <c r="N569" i="4" s="1"/>
  <c r="O569" i="4" s="1" a="1"/>
  <c r="O569" i="4" s="1"/>
  <c r="R569" i="4"/>
  <c r="S569" i="4"/>
  <c r="T569" i="4"/>
  <c r="U569" i="4"/>
  <c r="V569" i="4"/>
  <c r="W569" i="4"/>
  <c r="X569" i="4"/>
  <c r="Y569" i="4"/>
  <c r="Z569" i="4"/>
  <c r="AA569" i="4"/>
  <c r="AB569" i="4"/>
  <c r="AC569" i="4"/>
  <c r="AD569" i="4"/>
  <c r="AE569" i="4" s="1"/>
  <c r="AF569" i="4"/>
  <c r="AG569" i="4" s="1"/>
  <c r="AH569" i="4"/>
  <c r="AI569" i="4"/>
  <c r="AJ569" i="4"/>
  <c r="AK569" i="4"/>
  <c r="AL569" i="4"/>
  <c r="AN569" i="4"/>
  <c r="AM569" i="4" s="1"/>
  <c r="AO569" i="4"/>
  <c r="AP569" i="4"/>
  <c r="AQ569" i="4"/>
  <c r="AR569" i="4"/>
  <c r="AS569" i="4"/>
  <c r="AT569" i="4"/>
  <c r="AU569" i="4"/>
  <c r="AV569" i="4"/>
  <c r="AW569" i="4"/>
  <c r="AX569" i="4"/>
  <c r="AY569" i="4"/>
  <c r="AZ569" i="4"/>
  <c r="BA569" i="4"/>
  <c r="BB569" i="4"/>
  <c r="BC569" i="4"/>
  <c r="BD569" i="4"/>
  <c r="BE569" i="4"/>
  <c r="BF569" i="4"/>
  <c r="BG569" i="4"/>
  <c r="BH569" i="4"/>
  <c r="BI569" i="4"/>
  <c r="BJ569" i="4"/>
  <c r="BK569" i="4"/>
  <c r="BL569" i="4"/>
  <c r="BM569" i="4"/>
  <c r="BN569" i="4"/>
  <c r="BO569" i="4"/>
  <c r="BP569" i="4"/>
  <c r="BQ569" i="4"/>
  <c r="BR569" i="4"/>
  <c r="BS569" i="4"/>
  <c r="BT569" i="4"/>
  <c r="BU569" i="4"/>
  <c r="BV569" i="4"/>
  <c r="BW569" i="4"/>
  <c r="BX569" i="4"/>
  <c r="BY569" i="4"/>
  <c r="BZ569" i="4"/>
  <c r="CA569" i="4"/>
  <c r="CB569" i="4"/>
  <c r="CC569" i="4"/>
  <c r="CD569" i="4"/>
  <c r="CE569" i="4"/>
  <c r="CF569" i="4"/>
  <c r="CG569" i="4"/>
  <c r="CH569" i="4"/>
  <c r="CI569" i="4"/>
  <c r="CJ569" i="4"/>
  <c r="CK569" i="4"/>
  <c r="CL569" i="4"/>
  <c r="CM569" i="4" s="1"/>
  <c r="CN569" i="4"/>
  <c r="CO569" i="4"/>
  <c r="CP569" i="4"/>
  <c r="CQ569" i="4"/>
  <c r="CR569" i="4"/>
  <c r="CS569" i="4"/>
  <c r="CT569" i="4"/>
  <c r="CU569" i="4"/>
  <c r="CV569" i="4"/>
  <c r="CW569" i="4"/>
  <c r="CX569" i="4"/>
  <c r="CY569" i="4"/>
  <c r="CZ569" i="4"/>
  <c r="DA569" i="4"/>
  <c r="DB569" i="4"/>
  <c r="DC569" i="4"/>
  <c r="DD569" i="4"/>
  <c r="DE569" i="4"/>
  <c r="DF569" i="4"/>
  <c r="DG569" i="4"/>
  <c r="DH569" i="4"/>
  <c r="DI569" i="4"/>
  <c r="DJ569" i="4"/>
  <c r="DK569" i="4"/>
  <c r="DL569" i="4"/>
  <c r="DM569" i="4"/>
  <c r="DN569" i="4"/>
  <c r="DO569" i="4"/>
  <c r="DP569" i="4"/>
  <c r="DQ569" i="4"/>
  <c r="DR569" i="4"/>
  <c r="DS569" i="4"/>
  <c r="DT569" i="4"/>
  <c r="DU569" i="4"/>
  <c r="DV569" i="4"/>
  <c r="DW569" i="4"/>
  <c r="EC569" i="4"/>
  <c r="ED569" i="4"/>
  <c r="EE569" i="4"/>
  <c r="EF569" i="4"/>
  <c r="EG569" i="4"/>
  <c r="EH569" i="4"/>
  <c r="EI569" i="4"/>
  <c r="EJ569" i="4"/>
  <c r="EK569" i="4"/>
  <c r="EL569" i="4"/>
  <c r="EM569" i="4"/>
  <c r="EN569" i="4"/>
  <c r="EO569" i="4"/>
  <c r="EP569" i="4"/>
  <c r="EQ569" i="4"/>
  <c r="ER569" i="4"/>
  <c r="ES569" i="4"/>
  <c r="ET569" i="4"/>
  <c r="EU569" i="4"/>
  <c r="EV569" i="4"/>
  <c r="EW569" i="4"/>
  <c r="B570" i="4"/>
  <c r="C570" i="4"/>
  <c r="D570" i="4"/>
  <c r="E570" i="4"/>
  <c r="F570" i="4"/>
  <c r="G570" i="4"/>
  <c r="H570" i="4"/>
  <c r="M570" i="4" s="1"/>
  <c r="N570" i="4" s="1"/>
  <c r="O570" i="4" s="1" a="1"/>
  <c r="O570" i="4" s="1"/>
  <c r="R570" i="4"/>
  <c r="S570" i="4"/>
  <c r="T570" i="4"/>
  <c r="U570" i="4"/>
  <c r="V570" i="4"/>
  <c r="W570" i="4"/>
  <c r="X570" i="4"/>
  <c r="Y570" i="4"/>
  <c r="Z570" i="4"/>
  <c r="AA570" i="4"/>
  <c r="AB570" i="4"/>
  <c r="AC570" i="4"/>
  <c r="AD570" i="4"/>
  <c r="AE570" i="4" s="1"/>
  <c r="AF570" i="4"/>
  <c r="AG570" i="4" s="1"/>
  <c r="AH570" i="4"/>
  <c r="AI570" i="4"/>
  <c r="AJ570" i="4"/>
  <c r="AK570" i="4"/>
  <c r="AL570" i="4"/>
  <c r="AN570" i="4"/>
  <c r="AM570" i="4" s="1"/>
  <c r="AO570" i="4"/>
  <c r="AP570" i="4"/>
  <c r="AQ570" i="4"/>
  <c r="AR570" i="4"/>
  <c r="AS570" i="4"/>
  <c r="AT570" i="4"/>
  <c r="AU570" i="4"/>
  <c r="AV570" i="4"/>
  <c r="AW570" i="4"/>
  <c r="AX570" i="4"/>
  <c r="AY570" i="4"/>
  <c r="AZ570" i="4"/>
  <c r="BA570" i="4"/>
  <c r="BB570" i="4"/>
  <c r="BC570" i="4"/>
  <c r="BD570" i="4"/>
  <c r="BE570" i="4"/>
  <c r="BF570" i="4"/>
  <c r="BG570" i="4"/>
  <c r="BH570" i="4"/>
  <c r="BI570" i="4"/>
  <c r="BJ570" i="4"/>
  <c r="BK570" i="4"/>
  <c r="BL570" i="4"/>
  <c r="BM570" i="4"/>
  <c r="BN570" i="4"/>
  <c r="BO570" i="4"/>
  <c r="BP570" i="4"/>
  <c r="BQ570" i="4"/>
  <c r="BR570" i="4"/>
  <c r="BS570" i="4"/>
  <c r="BT570" i="4"/>
  <c r="BU570" i="4"/>
  <c r="BV570" i="4"/>
  <c r="BW570" i="4"/>
  <c r="BX570" i="4"/>
  <c r="BY570" i="4"/>
  <c r="BZ570" i="4"/>
  <c r="CA570" i="4"/>
  <c r="CB570" i="4"/>
  <c r="CC570" i="4"/>
  <c r="CD570" i="4"/>
  <c r="CE570" i="4"/>
  <c r="CF570" i="4"/>
  <c r="CG570" i="4"/>
  <c r="CH570" i="4"/>
  <c r="CI570" i="4"/>
  <c r="CJ570" i="4"/>
  <c r="CK570" i="4"/>
  <c r="CL570" i="4"/>
  <c r="CM570" i="4" s="1"/>
  <c r="CN570" i="4"/>
  <c r="CO570" i="4"/>
  <c r="CP570" i="4"/>
  <c r="CQ570" i="4"/>
  <c r="CR570" i="4"/>
  <c r="CS570" i="4"/>
  <c r="CT570" i="4"/>
  <c r="CU570" i="4"/>
  <c r="CV570" i="4"/>
  <c r="CW570" i="4"/>
  <c r="CX570" i="4"/>
  <c r="CY570" i="4"/>
  <c r="CZ570" i="4"/>
  <c r="DA570" i="4"/>
  <c r="DB570" i="4"/>
  <c r="DC570" i="4"/>
  <c r="DD570" i="4"/>
  <c r="DE570" i="4"/>
  <c r="DF570" i="4"/>
  <c r="DG570" i="4"/>
  <c r="DH570" i="4"/>
  <c r="DI570" i="4"/>
  <c r="DJ570" i="4"/>
  <c r="DK570" i="4"/>
  <c r="DL570" i="4"/>
  <c r="DM570" i="4"/>
  <c r="DN570" i="4"/>
  <c r="DO570" i="4"/>
  <c r="DP570" i="4"/>
  <c r="DQ570" i="4"/>
  <c r="DR570" i="4"/>
  <c r="DS570" i="4"/>
  <c r="DT570" i="4"/>
  <c r="DU570" i="4"/>
  <c r="DV570" i="4"/>
  <c r="DW570" i="4"/>
  <c r="EC570" i="4"/>
  <c r="ED570" i="4"/>
  <c r="EE570" i="4"/>
  <c r="EF570" i="4"/>
  <c r="EG570" i="4"/>
  <c r="EH570" i="4"/>
  <c r="EI570" i="4"/>
  <c r="EJ570" i="4"/>
  <c r="EK570" i="4"/>
  <c r="EL570" i="4"/>
  <c r="EM570" i="4"/>
  <c r="EN570" i="4"/>
  <c r="EO570" i="4"/>
  <c r="EP570" i="4"/>
  <c r="EQ570" i="4"/>
  <c r="ER570" i="4"/>
  <c r="ES570" i="4"/>
  <c r="ET570" i="4"/>
  <c r="EU570" i="4"/>
  <c r="EV570" i="4"/>
  <c r="EW570" i="4"/>
  <c r="B571" i="4"/>
  <c r="C571" i="4"/>
  <c r="D571" i="4"/>
  <c r="E571" i="4"/>
  <c r="F571" i="4"/>
  <c r="G571" i="4"/>
  <c r="H571" i="4"/>
  <c r="M571" i="4" s="1"/>
  <c r="N571" i="4" s="1"/>
  <c r="O571" i="4" s="1" a="1"/>
  <c r="O571" i="4" s="1"/>
  <c r="R571" i="4"/>
  <c r="S571" i="4"/>
  <c r="T571" i="4"/>
  <c r="U571" i="4"/>
  <c r="V571" i="4"/>
  <c r="W571" i="4"/>
  <c r="X571" i="4"/>
  <c r="Y571" i="4"/>
  <c r="Z571" i="4"/>
  <c r="AA571" i="4"/>
  <c r="AB571" i="4"/>
  <c r="AC571" i="4"/>
  <c r="AD571" i="4"/>
  <c r="AE571" i="4" s="1"/>
  <c r="AF571" i="4"/>
  <c r="AG571" i="4" s="1"/>
  <c r="AH571" i="4"/>
  <c r="AI571" i="4"/>
  <c r="AJ571" i="4"/>
  <c r="AK571" i="4"/>
  <c r="AL571" i="4"/>
  <c r="AN571" i="4"/>
  <c r="AM571" i="4" s="1"/>
  <c r="AO571" i="4"/>
  <c r="AP571" i="4"/>
  <c r="AQ571" i="4"/>
  <c r="AR571" i="4"/>
  <c r="AS571" i="4"/>
  <c r="AT571" i="4"/>
  <c r="AU571" i="4"/>
  <c r="AV571" i="4"/>
  <c r="AW571" i="4"/>
  <c r="AX571" i="4"/>
  <c r="AY571" i="4"/>
  <c r="AZ571" i="4"/>
  <c r="BA571" i="4"/>
  <c r="BB571" i="4"/>
  <c r="BC571" i="4"/>
  <c r="BD571" i="4"/>
  <c r="BE571" i="4"/>
  <c r="BF571" i="4"/>
  <c r="BG571" i="4"/>
  <c r="BH571" i="4"/>
  <c r="BI571" i="4"/>
  <c r="BJ571" i="4"/>
  <c r="BK571" i="4"/>
  <c r="BL571" i="4"/>
  <c r="BM571" i="4"/>
  <c r="BN571" i="4"/>
  <c r="BO571" i="4"/>
  <c r="BP571" i="4"/>
  <c r="BQ571" i="4"/>
  <c r="BR571" i="4"/>
  <c r="BS571" i="4"/>
  <c r="BT571" i="4"/>
  <c r="BU571" i="4"/>
  <c r="BV571" i="4"/>
  <c r="BW571" i="4"/>
  <c r="BX571" i="4"/>
  <c r="BY571" i="4"/>
  <c r="BZ571" i="4"/>
  <c r="CA571" i="4"/>
  <c r="CB571" i="4"/>
  <c r="CC571" i="4"/>
  <c r="CD571" i="4"/>
  <c r="CE571" i="4"/>
  <c r="CF571" i="4"/>
  <c r="CG571" i="4"/>
  <c r="CH571" i="4"/>
  <c r="CI571" i="4"/>
  <c r="CJ571" i="4"/>
  <c r="CK571" i="4"/>
  <c r="CL571" i="4"/>
  <c r="CM571" i="4" s="1"/>
  <c r="CN571" i="4"/>
  <c r="CO571" i="4"/>
  <c r="CP571" i="4"/>
  <c r="CQ571" i="4"/>
  <c r="CR571" i="4"/>
  <c r="CS571" i="4"/>
  <c r="CT571" i="4"/>
  <c r="CU571" i="4"/>
  <c r="CV571" i="4"/>
  <c r="CW571" i="4"/>
  <c r="CX571" i="4"/>
  <c r="CY571" i="4"/>
  <c r="CZ571" i="4"/>
  <c r="DA571" i="4"/>
  <c r="DB571" i="4"/>
  <c r="DC571" i="4"/>
  <c r="DD571" i="4"/>
  <c r="DE571" i="4"/>
  <c r="DF571" i="4"/>
  <c r="DG571" i="4"/>
  <c r="DH571" i="4"/>
  <c r="DI571" i="4"/>
  <c r="DJ571" i="4"/>
  <c r="DK571" i="4"/>
  <c r="DL571" i="4"/>
  <c r="DM571" i="4"/>
  <c r="DN571" i="4"/>
  <c r="DO571" i="4"/>
  <c r="DP571" i="4"/>
  <c r="DQ571" i="4"/>
  <c r="DR571" i="4"/>
  <c r="DS571" i="4"/>
  <c r="DT571" i="4"/>
  <c r="DU571" i="4"/>
  <c r="DV571" i="4"/>
  <c r="DW571" i="4"/>
  <c r="EC571" i="4"/>
  <c r="ED571" i="4"/>
  <c r="EE571" i="4"/>
  <c r="EF571" i="4"/>
  <c r="EG571" i="4"/>
  <c r="EH571" i="4"/>
  <c r="EI571" i="4"/>
  <c r="EJ571" i="4"/>
  <c r="EK571" i="4"/>
  <c r="EL571" i="4"/>
  <c r="EM571" i="4"/>
  <c r="EN571" i="4"/>
  <c r="EO571" i="4"/>
  <c r="EP571" i="4"/>
  <c r="EQ571" i="4"/>
  <c r="ER571" i="4"/>
  <c r="ES571" i="4"/>
  <c r="ET571" i="4"/>
  <c r="EU571" i="4"/>
  <c r="EV571" i="4"/>
  <c r="EW571" i="4"/>
  <c r="B572" i="4"/>
  <c r="C572" i="4"/>
  <c r="D572" i="4"/>
  <c r="E572" i="4"/>
  <c r="F572" i="4"/>
  <c r="G572" i="4"/>
  <c r="H572" i="4"/>
  <c r="M572" i="4" s="1"/>
  <c r="N572" i="4" s="1"/>
  <c r="O572" i="4" s="1" a="1"/>
  <c r="O572" i="4" s="1"/>
  <c r="R572" i="4"/>
  <c r="S572" i="4"/>
  <c r="T572" i="4"/>
  <c r="U572" i="4"/>
  <c r="V572" i="4"/>
  <c r="W572" i="4"/>
  <c r="X572" i="4"/>
  <c r="Y572" i="4"/>
  <c r="Z572" i="4"/>
  <c r="AA572" i="4"/>
  <c r="AB572" i="4"/>
  <c r="AC572" i="4"/>
  <c r="AD572" i="4"/>
  <c r="AE572" i="4" s="1"/>
  <c r="AF572" i="4"/>
  <c r="AG572" i="4" s="1"/>
  <c r="AH572" i="4"/>
  <c r="AI572" i="4"/>
  <c r="AJ572" i="4"/>
  <c r="AK572" i="4"/>
  <c r="AL572" i="4"/>
  <c r="AN572" i="4"/>
  <c r="AM572" i="4" s="1"/>
  <c r="AO572" i="4"/>
  <c r="AP572" i="4"/>
  <c r="AQ572" i="4"/>
  <c r="AR572" i="4"/>
  <c r="AS572" i="4"/>
  <c r="AT572" i="4"/>
  <c r="AU572" i="4"/>
  <c r="AV572" i="4"/>
  <c r="AW572" i="4"/>
  <c r="AX572" i="4"/>
  <c r="AY572" i="4"/>
  <c r="AZ572" i="4"/>
  <c r="BA572" i="4"/>
  <c r="BB572" i="4"/>
  <c r="BC572" i="4"/>
  <c r="BD572" i="4"/>
  <c r="BE572" i="4"/>
  <c r="BF572" i="4"/>
  <c r="BG572" i="4"/>
  <c r="BH572" i="4"/>
  <c r="BI572" i="4"/>
  <c r="BJ572" i="4"/>
  <c r="BK572" i="4"/>
  <c r="BL572" i="4"/>
  <c r="BM572" i="4"/>
  <c r="BN572" i="4"/>
  <c r="BO572" i="4"/>
  <c r="BP572" i="4"/>
  <c r="BQ572" i="4"/>
  <c r="BR572" i="4"/>
  <c r="BS572" i="4"/>
  <c r="BT572" i="4"/>
  <c r="BU572" i="4"/>
  <c r="BV572" i="4"/>
  <c r="BW572" i="4"/>
  <c r="BX572" i="4"/>
  <c r="BY572" i="4"/>
  <c r="BZ572" i="4"/>
  <c r="CA572" i="4"/>
  <c r="CB572" i="4"/>
  <c r="CC572" i="4"/>
  <c r="CD572" i="4"/>
  <c r="CE572" i="4"/>
  <c r="CF572" i="4"/>
  <c r="CG572" i="4"/>
  <c r="CH572" i="4"/>
  <c r="CI572" i="4"/>
  <c r="CJ572" i="4"/>
  <c r="CK572" i="4"/>
  <c r="CL572" i="4"/>
  <c r="CM572" i="4" s="1"/>
  <c r="CN572" i="4"/>
  <c r="CO572" i="4"/>
  <c r="CP572" i="4"/>
  <c r="CQ572" i="4"/>
  <c r="CR572" i="4"/>
  <c r="CS572" i="4"/>
  <c r="CT572" i="4"/>
  <c r="CU572" i="4"/>
  <c r="CV572" i="4"/>
  <c r="CW572" i="4"/>
  <c r="CX572" i="4"/>
  <c r="CY572" i="4"/>
  <c r="CZ572" i="4"/>
  <c r="DA572" i="4"/>
  <c r="DB572" i="4"/>
  <c r="DC572" i="4"/>
  <c r="DD572" i="4"/>
  <c r="DE572" i="4"/>
  <c r="DF572" i="4"/>
  <c r="DG572" i="4"/>
  <c r="DH572" i="4"/>
  <c r="DI572" i="4"/>
  <c r="DJ572" i="4"/>
  <c r="DK572" i="4"/>
  <c r="DL572" i="4"/>
  <c r="DM572" i="4"/>
  <c r="DN572" i="4"/>
  <c r="DO572" i="4"/>
  <c r="DP572" i="4"/>
  <c r="DQ572" i="4"/>
  <c r="DR572" i="4"/>
  <c r="DS572" i="4"/>
  <c r="DT572" i="4"/>
  <c r="DU572" i="4"/>
  <c r="DV572" i="4"/>
  <c r="DW572" i="4"/>
  <c r="EC572" i="4"/>
  <c r="ED572" i="4"/>
  <c r="EE572" i="4"/>
  <c r="EF572" i="4"/>
  <c r="EG572" i="4"/>
  <c r="EH572" i="4"/>
  <c r="EI572" i="4"/>
  <c r="EJ572" i="4"/>
  <c r="EK572" i="4"/>
  <c r="EL572" i="4"/>
  <c r="EM572" i="4"/>
  <c r="EN572" i="4"/>
  <c r="EO572" i="4"/>
  <c r="EP572" i="4"/>
  <c r="EQ572" i="4"/>
  <c r="ER572" i="4"/>
  <c r="ES572" i="4"/>
  <c r="ET572" i="4"/>
  <c r="EU572" i="4"/>
  <c r="EV572" i="4"/>
  <c r="EW572" i="4"/>
  <c r="B573" i="4"/>
  <c r="C573" i="4"/>
  <c r="D573" i="4"/>
  <c r="E573" i="4"/>
  <c r="F573" i="4"/>
  <c r="G573" i="4"/>
  <c r="H573" i="4"/>
  <c r="M573" i="4" s="1"/>
  <c r="N573" i="4" s="1"/>
  <c r="O573" i="4" s="1" a="1"/>
  <c r="O573" i="4" s="1"/>
  <c r="R573" i="4"/>
  <c r="S573" i="4"/>
  <c r="T573" i="4"/>
  <c r="U573" i="4"/>
  <c r="V573" i="4"/>
  <c r="W573" i="4"/>
  <c r="X573" i="4"/>
  <c r="Y573" i="4"/>
  <c r="Z573" i="4"/>
  <c r="AA573" i="4"/>
  <c r="AB573" i="4"/>
  <c r="AC573" i="4"/>
  <c r="AD573" i="4"/>
  <c r="AE573" i="4" s="1"/>
  <c r="AF573" i="4"/>
  <c r="AG573" i="4" s="1"/>
  <c r="AH573" i="4"/>
  <c r="AI573" i="4"/>
  <c r="AJ573" i="4"/>
  <c r="AK573" i="4"/>
  <c r="AL573" i="4"/>
  <c r="AN573" i="4"/>
  <c r="AM573" i="4" s="1"/>
  <c r="AO573" i="4"/>
  <c r="AP573" i="4"/>
  <c r="AQ573" i="4"/>
  <c r="AR573" i="4"/>
  <c r="AS573" i="4"/>
  <c r="AT573" i="4"/>
  <c r="AU573" i="4"/>
  <c r="AV573" i="4"/>
  <c r="AW573" i="4"/>
  <c r="AX573" i="4"/>
  <c r="AY573" i="4"/>
  <c r="AZ573" i="4"/>
  <c r="BA573" i="4"/>
  <c r="BB573" i="4"/>
  <c r="BC573" i="4"/>
  <c r="BD573" i="4"/>
  <c r="BE573" i="4"/>
  <c r="BF573" i="4"/>
  <c r="BG573" i="4"/>
  <c r="BH573" i="4"/>
  <c r="BI573" i="4"/>
  <c r="BJ573" i="4"/>
  <c r="BK573" i="4"/>
  <c r="BL573" i="4"/>
  <c r="BM573" i="4"/>
  <c r="BN573" i="4"/>
  <c r="BO573" i="4"/>
  <c r="BP573" i="4"/>
  <c r="BQ573" i="4"/>
  <c r="BR573" i="4"/>
  <c r="BS573" i="4"/>
  <c r="BT573" i="4"/>
  <c r="BU573" i="4"/>
  <c r="BV573" i="4"/>
  <c r="BW573" i="4"/>
  <c r="BX573" i="4"/>
  <c r="BY573" i="4"/>
  <c r="BZ573" i="4"/>
  <c r="CA573" i="4"/>
  <c r="CB573" i="4"/>
  <c r="CC573" i="4"/>
  <c r="CD573" i="4"/>
  <c r="CE573" i="4"/>
  <c r="CF573" i="4"/>
  <c r="CG573" i="4"/>
  <c r="CH573" i="4"/>
  <c r="CI573" i="4"/>
  <c r="CJ573" i="4"/>
  <c r="CK573" i="4"/>
  <c r="CL573" i="4"/>
  <c r="CM573" i="4" s="1"/>
  <c r="CN573" i="4"/>
  <c r="CO573" i="4"/>
  <c r="CP573" i="4"/>
  <c r="CQ573" i="4"/>
  <c r="CR573" i="4"/>
  <c r="CS573" i="4"/>
  <c r="CT573" i="4"/>
  <c r="CU573" i="4"/>
  <c r="CV573" i="4"/>
  <c r="CW573" i="4"/>
  <c r="CX573" i="4"/>
  <c r="CY573" i="4"/>
  <c r="CZ573" i="4"/>
  <c r="DA573" i="4"/>
  <c r="DB573" i="4"/>
  <c r="DC573" i="4"/>
  <c r="DD573" i="4"/>
  <c r="DE573" i="4"/>
  <c r="DF573" i="4"/>
  <c r="DG573" i="4"/>
  <c r="DH573" i="4"/>
  <c r="DI573" i="4"/>
  <c r="DJ573" i="4"/>
  <c r="DK573" i="4"/>
  <c r="DL573" i="4"/>
  <c r="DM573" i="4"/>
  <c r="DN573" i="4"/>
  <c r="DO573" i="4"/>
  <c r="DP573" i="4"/>
  <c r="DQ573" i="4"/>
  <c r="DR573" i="4"/>
  <c r="DS573" i="4"/>
  <c r="DT573" i="4"/>
  <c r="DU573" i="4"/>
  <c r="DV573" i="4"/>
  <c r="DW573" i="4"/>
  <c r="EC573" i="4"/>
  <c r="ED573" i="4"/>
  <c r="EE573" i="4"/>
  <c r="EF573" i="4"/>
  <c r="EG573" i="4"/>
  <c r="EH573" i="4"/>
  <c r="EI573" i="4"/>
  <c r="EJ573" i="4"/>
  <c r="EK573" i="4"/>
  <c r="EL573" i="4"/>
  <c r="EM573" i="4"/>
  <c r="EN573" i="4"/>
  <c r="EO573" i="4"/>
  <c r="EP573" i="4"/>
  <c r="EQ573" i="4"/>
  <c r="ER573" i="4"/>
  <c r="ES573" i="4"/>
  <c r="ET573" i="4"/>
  <c r="EU573" i="4"/>
  <c r="EV573" i="4"/>
  <c r="EW573" i="4"/>
  <c r="B574" i="4"/>
  <c r="C574" i="4"/>
  <c r="D574" i="4"/>
  <c r="E574" i="4"/>
  <c r="F574" i="4"/>
  <c r="G574" i="4"/>
  <c r="H574" i="4"/>
  <c r="M574" i="4" s="1"/>
  <c r="N574" i="4" s="1"/>
  <c r="O574" i="4" s="1" a="1"/>
  <c r="O574" i="4" s="1"/>
  <c r="R574" i="4"/>
  <c r="S574" i="4"/>
  <c r="T574" i="4"/>
  <c r="U574" i="4"/>
  <c r="V574" i="4"/>
  <c r="W574" i="4"/>
  <c r="X574" i="4"/>
  <c r="Y574" i="4"/>
  <c r="Z574" i="4"/>
  <c r="AA574" i="4"/>
  <c r="AB574" i="4"/>
  <c r="AC574" i="4"/>
  <c r="AD574" i="4"/>
  <c r="AE574" i="4" s="1"/>
  <c r="AF574" i="4"/>
  <c r="AG574" i="4" s="1"/>
  <c r="AH574" i="4"/>
  <c r="AI574" i="4"/>
  <c r="AJ574" i="4"/>
  <c r="AK574" i="4"/>
  <c r="AL574" i="4"/>
  <c r="AN574" i="4"/>
  <c r="AM574" i="4" s="1"/>
  <c r="AO574" i="4"/>
  <c r="AP574" i="4"/>
  <c r="AQ574" i="4"/>
  <c r="AR574" i="4"/>
  <c r="AS574" i="4"/>
  <c r="AT574" i="4"/>
  <c r="AU574" i="4"/>
  <c r="AV574" i="4"/>
  <c r="AW574" i="4"/>
  <c r="AX574" i="4"/>
  <c r="AY574" i="4"/>
  <c r="AZ574" i="4"/>
  <c r="BA574" i="4"/>
  <c r="BB574" i="4"/>
  <c r="BC574" i="4"/>
  <c r="BD574" i="4"/>
  <c r="BE574" i="4"/>
  <c r="BF574" i="4"/>
  <c r="BG574" i="4"/>
  <c r="BH574" i="4"/>
  <c r="BI574" i="4"/>
  <c r="BJ574" i="4"/>
  <c r="BK574" i="4"/>
  <c r="BL574" i="4"/>
  <c r="BM574" i="4"/>
  <c r="BN574" i="4"/>
  <c r="BO574" i="4"/>
  <c r="BP574" i="4"/>
  <c r="BQ574" i="4"/>
  <c r="BR574" i="4"/>
  <c r="BS574" i="4"/>
  <c r="BT574" i="4"/>
  <c r="BU574" i="4"/>
  <c r="BV574" i="4"/>
  <c r="BW574" i="4"/>
  <c r="BX574" i="4"/>
  <c r="BY574" i="4"/>
  <c r="BZ574" i="4"/>
  <c r="CA574" i="4"/>
  <c r="CB574" i="4"/>
  <c r="CC574" i="4"/>
  <c r="CD574" i="4"/>
  <c r="CE574" i="4"/>
  <c r="CF574" i="4"/>
  <c r="CG574" i="4"/>
  <c r="CH574" i="4"/>
  <c r="CI574" i="4"/>
  <c r="CJ574" i="4"/>
  <c r="CK574" i="4"/>
  <c r="CL574" i="4"/>
  <c r="CM574" i="4" s="1"/>
  <c r="CN574" i="4"/>
  <c r="CO574" i="4"/>
  <c r="CP574" i="4"/>
  <c r="CQ574" i="4"/>
  <c r="CR574" i="4"/>
  <c r="CS574" i="4"/>
  <c r="CT574" i="4"/>
  <c r="CU574" i="4"/>
  <c r="CV574" i="4"/>
  <c r="CW574" i="4"/>
  <c r="CX574" i="4"/>
  <c r="CY574" i="4"/>
  <c r="CZ574" i="4"/>
  <c r="DA574" i="4"/>
  <c r="DB574" i="4"/>
  <c r="DC574" i="4"/>
  <c r="DD574" i="4"/>
  <c r="DE574" i="4"/>
  <c r="DF574" i="4"/>
  <c r="DG574" i="4"/>
  <c r="DH574" i="4"/>
  <c r="DI574" i="4"/>
  <c r="DJ574" i="4"/>
  <c r="DK574" i="4"/>
  <c r="DL574" i="4"/>
  <c r="DM574" i="4"/>
  <c r="DN574" i="4"/>
  <c r="DO574" i="4"/>
  <c r="DP574" i="4"/>
  <c r="DQ574" i="4"/>
  <c r="DR574" i="4"/>
  <c r="DS574" i="4"/>
  <c r="DT574" i="4"/>
  <c r="DU574" i="4"/>
  <c r="DV574" i="4"/>
  <c r="DW574" i="4"/>
  <c r="EC574" i="4"/>
  <c r="ED574" i="4"/>
  <c r="EE574" i="4"/>
  <c r="EF574" i="4"/>
  <c r="EG574" i="4"/>
  <c r="EH574" i="4"/>
  <c r="EI574" i="4"/>
  <c r="EJ574" i="4"/>
  <c r="EK574" i="4"/>
  <c r="EL574" i="4"/>
  <c r="EM574" i="4"/>
  <c r="EN574" i="4"/>
  <c r="EO574" i="4"/>
  <c r="EP574" i="4"/>
  <c r="EQ574" i="4"/>
  <c r="ER574" i="4"/>
  <c r="ES574" i="4"/>
  <c r="ET574" i="4"/>
  <c r="EU574" i="4"/>
  <c r="EV574" i="4"/>
  <c r="EW574" i="4"/>
  <c r="B575" i="4"/>
  <c r="C575" i="4"/>
  <c r="D575" i="4"/>
  <c r="E575" i="4"/>
  <c r="F575" i="4"/>
  <c r="G575" i="4"/>
  <c r="H575" i="4"/>
  <c r="M575" i="4" s="1"/>
  <c r="N575" i="4" s="1"/>
  <c r="O575" i="4" s="1" a="1"/>
  <c r="O575" i="4" s="1"/>
  <c r="R575" i="4"/>
  <c r="S575" i="4"/>
  <c r="T575" i="4"/>
  <c r="U575" i="4"/>
  <c r="V575" i="4"/>
  <c r="W575" i="4"/>
  <c r="X575" i="4"/>
  <c r="Y575" i="4"/>
  <c r="Z575" i="4"/>
  <c r="AA575" i="4"/>
  <c r="AB575" i="4"/>
  <c r="AC575" i="4"/>
  <c r="AD575" i="4"/>
  <c r="AE575" i="4" s="1"/>
  <c r="AF575" i="4"/>
  <c r="AG575" i="4" s="1"/>
  <c r="AH575" i="4"/>
  <c r="AI575" i="4"/>
  <c r="AJ575" i="4"/>
  <c r="AK575" i="4"/>
  <c r="AL575" i="4"/>
  <c r="AN575" i="4"/>
  <c r="AM575" i="4" s="1"/>
  <c r="AO575" i="4"/>
  <c r="AP575" i="4"/>
  <c r="AQ575" i="4"/>
  <c r="AR575" i="4"/>
  <c r="AS575" i="4"/>
  <c r="AT575" i="4"/>
  <c r="AU575" i="4"/>
  <c r="AV575" i="4"/>
  <c r="AW575" i="4"/>
  <c r="AX575" i="4"/>
  <c r="AY575" i="4"/>
  <c r="AZ575" i="4"/>
  <c r="BA575" i="4"/>
  <c r="BB575" i="4"/>
  <c r="BC575" i="4"/>
  <c r="BD575" i="4"/>
  <c r="BE575" i="4"/>
  <c r="BF575" i="4"/>
  <c r="BG575" i="4"/>
  <c r="BH575" i="4"/>
  <c r="BI575" i="4"/>
  <c r="BJ575" i="4"/>
  <c r="BK575" i="4"/>
  <c r="BL575" i="4"/>
  <c r="BM575" i="4"/>
  <c r="BN575" i="4"/>
  <c r="BO575" i="4"/>
  <c r="BP575" i="4"/>
  <c r="BQ575" i="4"/>
  <c r="BR575" i="4"/>
  <c r="BS575" i="4"/>
  <c r="BT575" i="4"/>
  <c r="BU575" i="4"/>
  <c r="BV575" i="4"/>
  <c r="BW575" i="4"/>
  <c r="BX575" i="4"/>
  <c r="BY575" i="4"/>
  <c r="BZ575" i="4"/>
  <c r="CA575" i="4"/>
  <c r="CB575" i="4"/>
  <c r="CC575" i="4"/>
  <c r="CD575" i="4"/>
  <c r="CE575" i="4"/>
  <c r="CF575" i="4"/>
  <c r="CG575" i="4"/>
  <c r="CH575" i="4"/>
  <c r="CI575" i="4"/>
  <c r="CJ575" i="4"/>
  <c r="CK575" i="4"/>
  <c r="CL575" i="4"/>
  <c r="CM575" i="4" s="1"/>
  <c r="CN575" i="4"/>
  <c r="CO575" i="4"/>
  <c r="CP575" i="4"/>
  <c r="CQ575" i="4"/>
  <c r="CR575" i="4"/>
  <c r="CS575" i="4"/>
  <c r="CT575" i="4"/>
  <c r="CU575" i="4"/>
  <c r="CV575" i="4"/>
  <c r="CW575" i="4"/>
  <c r="CX575" i="4"/>
  <c r="CY575" i="4"/>
  <c r="CZ575" i="4"/>
  <c r="DA575" i="4"/>
  <c r="DB575" i="4"/>
  <c r="DC575" i="4"/>
  <c r="DD575" i="4"/>
  <c r="DE575" i="4"/>
  <c r="DF575" i="4"/>
  <c r="DG575" i="4"/>
  <c r="DH575" i="4"/>
  <c r="DI575" i="4"/>
  <c r="DJ575" i="4"/>
  <c r="DK575" i="4"/>
  <c r="DL575" i="4"/>
  <c r="DM575" i="4"/>
  <c r="DN575" i="4"/>
  <c r="DO575" i="4"/>
  <c r="DP575" i="4"/>
  <c r="DQ575" i="4"/>
  <c r="DR575" i="4"/>
  <c r="DS575" i="4"/>
  <c r="DT575" i="4"/>
  <c r="DU575" i="4"/>
  <c r="DV575" i="4"/>
  <c r="DW575" i="4"/>
  <c r="EC575" i="4"/>
  <c r="ED575" i="4"/>
  <c r="EE575" i="4"/>
  <c r="EF575" i="4"/>
  <c r="EG575" i="4"/>
  <c r="EH575" i="4"/>
  <c r="EI575" i="4"/>
  <c r="EJ575" i="4"/>
  <c r="EK575" i="4"/>
  <c r="EL575" i="4"/>
  <c r="EM575" i="4"/>
  <c r="EN575" i="4"/>
  <c r="EO575" i="4"/>
  <c r="EP575" i="4"/>
  <c r="EQ575" i="4"/>
  <c r="ER575" i="4"/>
  <c r="ES575" i="4"/>
  <c r="ET575" i="4"/>
  <c r="EU575" i="4"/>
  <c r="EV575" i="4"/>
  <c r="EW575" i="4"/>
  <c r="B576" i="4"/>
  <c r="C576" i="4"/>
  <c r="D576" i="4"/>
  <c r="E576" i="4"/>
  <c r="F576" i="4"/>
  <c r="G576" i="4"/>
  <c r="H576" i="4"/>
  <c r="M576" i="4" s="1"/>
  <c r="N576" i="4" s="1"/>
  <c r="O576" i="4" s="1" a="1"/>
  <c r="O576" i="4" s="1"/>
  <c r="R576" i="4"/>
  <c r="S576" i="4"/>
  <c r="T576" i="4"/>
  <c r="U576" i="4"/>
  <c r="V576" i="4"/>
  <c r="W576" i="4"/>
  <c r="X576" i="4"/>
  <c r="Y576" i="4"/>
  <c r="Z576" i="4"/>
  <c r="AA576" i="4"/>
  <c r="AB576" i="4"/>
  <c r="AC576" i="4"/>
  <c r="AD576" i="4"/>
  <c r="AE576" i="4" s="1"/>
  <c r="AF576" i="4"/>
  <c r="AG576" i="4" s="1"/>
  <c r="AH576" i="4"/>
  <c r="AI576" i="4"/>
  <c r="AJ576" i="4"/>
  <c r="AK576" i="4"/>
  <c r="AL576" i="4"/>
  <c r="AN576" i="4"/>
  <c r="AM576" i="4" s="1"/>
  <c r="AO576" i="4"/>
  <c r="AP576" i="4"/>
  <c r="AQ576" i="4"/>
  <c r="AR576" i="4"/>
  <c r="AS576" i="4"/>
  <c r="AT576" i="4"/>
  <c r="AU576" i="4"/>
  <c r="AV576" i="4"/>
  <c r="AW576" i="4"/>
  <c r="AX576" i="4"/>
  <c r="AY576" i="4"/>
  <c r="AZ576" i="4"/>
  <c r="BA576" i="4"/>
  <c r="BB576" i="4"/>
  <c r="BC576" i="4"/>
  <c r="BD576" i="4"/>
  <c r="BE576" i="4"/>
  <c r="BF576" i="4"/>
  <c r="BG576" i="4"/>
  <c r="BH576" i="4"/>
  <c r="BI576" i="4"/>
  <c r="BJ576" i="4"/>
  <c r="BK576" i="4"/>
  <c r="BL576" i="4"/>
  <c r="BM576" i="4"/>
  <c r="BN576" i="4"/>
  <c r="BO576" i="4"/>
  <c r="BP576" i="4"/>
  <c r="BQ576" i="4"/>
  <c r="BR576" i="4"/>
  <c r="BS576" i="4"/>
  <c r="BT576" i="4"/>
  <c r="BU576" i="4"/>
  <c r="BV576" i="4"/>
  <c r="BW576" i="4"/>
  <c r="BX576" i="4"/>
  <c r="BY576" i="4"/>
  <c r="BZ576" i="4"/>
  <c r="CA576" i="4"/>
  <c r="CB576" i="4"/>
  <c r="CC576" i="4"/>
  <c r="CD576" i="4"/>
  <c r="CE576" i="4"/>
  <c r="CF576" i="4"/>
  <c r="CG576" i="4"/>
  <c r="CH576" i="4"/>
  <c r="CI576" i="4"/>
  <c r="CJ576" i="4"/>
  <c r="CK576" i="4"/>
  <c r="CL576" i="4"/>
  <c r="CM576" i="4" s="1"/>
  <c r="CN576" i="4"/>
  <c r="CO576" i="4"/>
  <c r="CP576" i="4"/>
  <c r="CQ576" i="4"/>
  <c r="CR576" i="4"/>
  <c r="CS576" i="4"/>
  <c r="CT576" i="4"/>
  <c r="CU576" i="4"/>
  <c r="CV576" i="4"/>
  <c r="CW576" i="4"/>
  <c r="CX576" i="4"/>
  <c r="CY576" i="4"/>
  <c r="CZ576" i="4"/>
  <c r="DA576" i="4"/>
  <c r="DB576" i="4"/>
  <c r="DC576" i="4"/>
  <c r="DD576" i="4"/>
  <c r="DE576" i="4"/>
  <c r="DF576" i="4"/>
  <c r="DG576" i="4"/>
  <c r="DH576" i="4"/>
  <c r="DI576" i="4"/>
  <c r="DJ576" i="4"/>
  <c r="DK576" i="4"/>
  <c r="DL576" i="4"/>
  <c r="DM576" i="4"/>
  <c r="DN576" i="4"/>
  <c r="DO576" i="4"/>
  <c r="DP576" i="4"/>
  <c r="DQ576" i="4"/>
  <c r="DR576" i="4"/>
  <c r="DS576" i="4"/>
  <c r="DT576" i="4"/>
  <c r="DU576" i="4"/>
  <c r="DV576" i="4"/>
  <c r="DW576" i="4"/>
  <c r="EC576" i="4"/>
  <c r="ED576" i="4"/>
  <c r="EE576" i="4"/>
  <c r="EF576" i="4"/>
  <c r="EG576" i="4"/>
  <c r="EH576" i="4"/>
  <c r="EI576" i="4"/>
  <c r="EJ576" i="4"/>
  <c r="EK576" i="4"/>
  <c r="EL576" i="4"/>
  <c r="EM576" i="4"/>
  <c r="EN576" i="4"/>
  <c r="EO576" i="4"/>
  <c r="EP576" i="4"/>
  <c r="EQ576" i="4"/>
  <c r="ER576" i="4"/>
  <c r="ES576" i="4"/>
  <c r="ET576" i="4"/>
  <c r="EU576" i="4"/>
  <c r="EV576" i="4"/>
  <c r="EW576" i="4"/>
  <c r="B577" i="4"/>
  <c r="C577" i="4"/>
  <c r="D577" i="4"/>
  <c r="E577" i="4"/>
  <c r="F577" i="4"/>
  <c r="G577" i="4"/>
  <c r="H577" i="4"/>
  <c r="M577" i="4" s="1"/>
  <c r="N577" i="4" s="1"/>
  <c r="O577" i="4" s="1" a="1"/>
  <c r="O577" i="4" s="1"/>
  <c r="R577" i="4"/>
  <c r="S577" i="4"/>
  <c r="T577" i="4"/>
  <c r="U577" i="4"/>
  <c r="V577" i="4"/>
  <c r="W577" i="4"/>
  <c r="X577" i="4"/>
  <c r="Y577" i="4"/>
  <c r="Z577" i="4"/>
  <c r="AA577" i="4"/>
  <c r="AB577" i="4"/>
  <c r="AC577" i="4"/>
  <c r="AD577" i="4"/>
  <c r="AE577" i="4" s="1"/>
  <c r="AF577" i="4"/>
  <c r="AG577" i="4" s="1"/>
  <c r="AH577" i="4"/>
  <c r="AI577" i="4"/>
  <c r="AJ577" i="4"/>
  <c r="AK577" i="4"/>
  <c r="AL577" i="4"/>
  <c r="AN577" i="4"/>
  <c r="AM577" i="4" s="1"/>
  <c r="AO577" i="4"/>
  <c r="AP577" i="4"/>
  <c r="AQ577" i="4"/>
  <c r="AR577" i="4"/>
  <c r="AS577" i="4"/>
  <c r="AT577" i="4"/>
  <c r="AU577" i="4"/>
  <c r="AV577" i="4"/>
  <c r="AW577" i="4"/>
  <c r="AX577" i="4"/>
  <c r="AY577" i="4"/>
  <c r="AZ577" i="4"/>
  <c r="BA577" i="4"/>
  <c r="BB577" i="4"/>
  <c r="BC577" i="4"/>
  <c r="BD577" i="4"/>
  <c r="BE577" i="4"/>
  <c r="BF577" i="4"/>
  <c r="BG577" i="4"/>
  <c r="BH577" i="4"/>
  <c r="BI577" i="4"/>
  <c r="BJ577" i="4"/>
  <c r="BK577" i="4"/>
  <c r="BL577" i="4"/>
  <c r="BM577" i="4"/>
  <c r="BN577" i="4"/>
  <c r="BO577" i="4"/>
  <c r="BP577" i="4"/>
  <c r="BQ577" i="4"/>
  <c r="BR577" i="4"/>
  <c r="BS577" i="4"/>
  <c r="BT577" i="4"/>
  <c r="BU577" i="4"/>
  <c r="BV577" i="4"/>
  <c r="BW577" i="4"/>
  <c r="BX577" i="4"/>
  <c r="BY577" i="4"/>
  <c r="BZ577" i="4"/>
  <c r="CA577" i="4"/>
  <c r="CB577" i="4"/>
  <c r="CC577" i="4"/>
  <c r="CD577" i="4"/>
  <c r="CE577" i="4"/>
  <c r="CF577" i="4"/>
  <c r="CG577" i="4"/>
  <c r="CH577" i="4"/>
  <c r="CI577" i="4"/>
  <c r="CJ577" i="4"/>
  <c r="CK577" i="4"/>
  <c r="CL577" i="4"/>
  <c r="CM577" i="4" s="1"/>
  <c r="CN577" i="4"/>
  <c r="CO577" i="4"/>
  <c r="CP577" i="4"/>
  <c r="CQ577" i="4"/>
  <c r="CR577" i="4"/>
  <c r="CS577" i="4"/>
  <c r="CT577" i="4"/>
  <c r="CU577" i="4"/>
  <c r="CV577" i="4"/>
  <c r="CW577" i="4"/>
  <c r="CX577" i="4"/>
  <c r="CY577" i="4"/>
  <c r="CZ577" i="4"/>
  <c r="DA577" i="4"/>
  <c r="DB577" i="4"/>
  <c r="DC577" i="4"/>
  <c r="DD577" i="4"/>
  <c r="DE577" i="4"/>
  <c r="DF577" i="4"/>
  <c r="DG577" i="4"/>
  <c r="DH577" i="4"/>
  <c r="DI577" i="4"/>
  <c r="DJ577" i="4"/>
  <c r="DK577" i="4"/>
  <c r="DL577" i="4"/>
  <c r="DM577" i="4"/>
  <c r="DN577" i="4"/>
  <c r="DO577" i="4"/>
  <c r="DP577" i="4"/>
  <c r="DQ577" i="4"/>
  <c r="DR577" i="4"/>
  <c r="DS577" i="4"/>
  <c r="DT577" i="4"/>
  <c r="DU577" i="4"/>
  <c r="DV577" i="4"/>
  <c r="DW577" i="4"/>
  <c r="EC577" i="4"/>
  <c r="ED577" i="4"/>
  <c r="EE577" i="4"/>
  <c r="EF577" i="4"/>
  <c r="EG577" i="4"/>
  <c r="EH577" i="4"/>
  <c r="EI577" i="4"/>
  <c r="EJ577" i="4"/>
  <c r="EK577" i="4"/>
  <c r="EL577" i="4"/>
  <c r="EM577" i="4"/>
  <c r="EN577" i="4"/>
  <c r="EO577" i="4"/>
  <c r="EP577" i="4"/>
  <c r="EQ577" i="4"/>
  <c r="ER577" i="4"/>
  <c r="ES577" i="4"/>
  <c r="ET577" i="4"/>
  <c r="EU577" i="4"/>
  <c r="EV577" i="4"/>
  <c r="EW577" i="4"/>
  <c r="B578" i="4"/>
  <c r="C578" i="4"/>
  <c r="D578" i="4"/>
  <c r="E578" i="4"/>
  <c r="F578" i="4"/>
  <c r="G578" i="4"/>
  <c r="H578" i="4"/>
  <c r="M578" i="4" s="1"/>
  <c r="N578" i="4" s="1"/>
  <c r="O578" i="4" s="1" a="1"/>
  <c r="O578" i="4" s="1"/>
  <c r="R578" i="4"/>
  <c r="S578" i="4"/>
  <c r="T578" i="4"/>
  <c r="U578" i="4"/>
  <c r="V578" i="4"/>
  <c r="W578" i="4"/>
  <c r="X578" i="4"/>
  <c r="Y578" i="4"/>
  <c r="Z578" i="4"/>
  <c r="AA578" i="4"/>
  <c r="AB578" i="4"/>
  <c r="AC578" i="4"/>
  <c r="AD578" i="4"/>
  <c r="AE578" i="4" s="1"/>
  <c r="AF578" i="4"/>
  <c r="AG578" i="4" s="1"/>
  <c r="AH578" i="4"/>
  <c r="AI578" i="4"/>
  <c r="AJ578" i="4"/>
  <c r="AK578" i="4"/>
  <c r="AL578" i="4"/>
  <c r="AN578" i="4"/>
  <c r="AM578" i="4" s="1"/>
  <c r="AO578" i="4"/>
  <c r="AP578" i="4"/>
  <c r="AQ578" i="4"/>
  <c r="AR578" i="4"/>
  <c r="AS578" i="4"/>
  <c r="AT578" i="4"/>
  <c r="AU578" i="4"/>
  <c r="AV578" i="4"/>
  <c r="AW578" i="4"/>
  <c r="AX578" i="4"/>
  <c r="AY578" i="4"/>
  <c r="AZ578" i="4"/>
  <c r="BA578" i="4"/>
  <c r="BB578" i="4"/>
  <c r="BC578" i="4"/>
  <c r="BD578" i="4"/>
  <c r="BE578" i="4"/>
  <c r="BF578" i="4"/>
  <c r="BG578" i="4"/>
  <c r="BH578" i="4"/>
  <c r="BI578" i="4"/>
  <c r="BJ578" i="4"/>
  <c r="BK578" i="4"/>
  <c r="BL578" i="4"/>
  <c r="BM578" i="4"/>
  <c r="BN578" i="4"/>
  <c r="BO578" i="4"/>
  <c r="BP578" i="4"/>
  <c r="BQ578" i="4"/>
  <c r="BR578" i="4"/>
  <c r="BS578" i="4"/>
  <c r="BT578" i="4"/>
  <c r="BU578" i="4"/>
  <c r="BV578" i="4"/>
  <c r="BW578" i="4"/>
  <c r="BX578" i="4"/>
  <c r="BY578" i="4"/>
  <c r="BZ578" i="4"/>
  <c r="CA578" i="4"/>
  <c r="CB578" i="4"/>
  <c r="CC578" i="4"/>
  <c r="CD578" i="4"/>
  <c r="CE578" i="4"/>
  <c r="CF578" i="4"/>
  <c r="CG578" i="4"/>
  <c r="CH578" i="4"/>
  <c r="CI578" i="4"/>
  <c r="CJ578" i="4"/>
  <c r="CK578" i="4"/>
  <c r="CL578" i="4"/>
  <c r="CM578" i="4" s="1"/>
  <c r="CN578" i="4"/>
  <c r="CO578" i="4"/>
  <c r="CP578" i="4"/>
  <c r="CQ578" i="4"/>
  <c r="CR578" i="4"/>
  <c r="CS578" i="4"/>
  <c r="CT578" i="4"/>
  <c r="CU578" i="4"/>
  <c r="CV578" i="4"/>
  <c r="CW578" i="4"/>
  <c r="CX578" i="4"/>
  <c r="CY578" i="4"/>
  <c r="CZ578" i="4"/>
  <c r="DA578" i="4"/>
  <c r="DB578" i="4"/>
  <c r="DC578" i="4"/>
  <c r="DD578" i="4"/>
  <c r="DE578" i="4"/>
  <c r="DF578" i="4"/>
  <c r="DG578" i="4"/>
  <c r="DH578" i="4"/>
  <c r="DI578" i="4"/>
  <c r="DJ578" i="4"/>
  <c r="DK578" i="4"/>
  <c r="DL578" i="4"/>
  <c r="DM578" i="4"/>
  <c r="DN578" i="4"/>
  <c r="DO578" i="4"/>
  <c r="DP578" i="4"/>
  <c r="DQ578" i="4"/>
  <c r="DR578" i="4"/>
  <c r="DS578" i="4"/>
  <c r="DT578" i="4"/>
  <c r="DU578" i="4"/>
  <c r="DV578" i="4"/>
  <c r="DW578" i="4"/>
  <c r="EC578" i="4"/>
  <c r="ED578" i="4"/>
  <c r="EE578" i="4"/>
  <c r="EF578" i="4"/>
  <c r="EG578" i="4"/>
  <c r="EH578" i="4"/>
  <c r="EI578" i="4"/>
  <c r="EJ578" i="4"/>
  <c r="EK578" i="4"/>
  <c r="EL578" i="4"/>
  <c r="EM578" i="4"/>
  <c r="EN578" i="4"/>
  <c r="EO578" i="4"/>
  <c r="EP578" i="4"/>
  <c r="EQ578" i="4"/>
  <c r="ER578" i="4"/>
  <c r="ES578" i="4"/>
  <c r="ET578" i="4"/>
  <c r="EU578" i="4"/>
  <c r="EV578" i="4"/>
  <c r="EW578" i="4"/>
  <c r="B579" i="4"/>
  <c r="C579" i="4"/>
  <c r="D579" i="4"/>
  <c r="E579" i="4"/>
  <c r="F579" i="4"/>
  <c r="G579" i="4"/>
  <c r="H579" i="4"/>
  <c r="M579" i="4" s="1"/>
  <c r="N579" i="4" s="1"/>
  <c r="O579" i="4" s="1" a="1"/>
  <c r="O579" i="4" s="1"/>
  <c r="R579" i="4"/>
  <c r="S579" i="4"/>
  <c r="T579" i="4"/>
  <c r="U579" i="4"/>
  <c r="V579" i="4"/>
  <c r="W579" i="4"/>
  <c r="X579" i="4"/>
  <c r="Y579" i="4"/>
  <c r="Z579" i="4"/>
  <c r="AA579" i="4"/>
  <c r="AB579" i="4"/>
  <c r="AC579" i="4"/>
  <c r="AD579" i="4"/>
  <c r="AE579" i="4" s="1"/>
  <c r="AF579" i="4"/>
  <c r="AG579" i="4" s="1"/>
  <c r="AH579" i="4"/>
  <c r="AI579" i="4"/>
  <c r="AJ579" i="4"/>
  <c r="AK579" i="4"/>
  <c r="AL579" i="4"/>
  <c r="AN579" i="4"/>
  <c r="AM579" i="4" s="1"/>
  <c r="AO579" i="4"/>
  <c r="AP579" i="4"/>
  <c r="AQ579" i="4"/>
  <c r="AR579" i="4"/>
  <c r="AS579" i="4"/>
  <c r="AT579" i="4"/>
  <c r="AU579" i="4"/>
  <c r="AV579" i="4"/>
  <c r="AW579" i="4"/>
  <c r="AX579" i="4"/>
  <c r="AY579" i="4"/>
  <c r="AZ579" i="4"/>
  <c r="BA579" i="4"/>
  <c r="BB579" i="4"/>
  <c r="BC579" i="4"/>
  <c r="BD579" i="4"/>
  <c r="BE579" i="4"/>
  <c r="BF579" i="4"/>
  <c r="BG579" i="4"/>
  <c r="BH579" i="4"/>
  <c r="BI579" i="4"/>
  <c r="BJ579" i="4"/>
  <c r="BK579" i="4"/>
  <c r="BL579" i="4"/>
  <c r="BM579" i="4"/>
  <c r="BN579" i="4"/>
  <c r="BO579" i="4"/>
  <c r="BP579" i="4"/>
  <c r="BQ579" i="4"/>
  <c r="BR579" i="4"/>
  <c r="BS579" i="4"/>
  <c r="BT579" i="4"/>
  <c r="BU579" i="4"/>
  <c r="BV579" i="4"/>
  <c r="BW579" i="4"/>
  <c r="BX579" i="4"/>
  <c r="BY579" i="4"/>
  <c r="BZ579" i="4"/>
  <c r="CA579" i="4"/>
  <c r="CB579" i="4"/>
  <c r="CC579" i="4"/>
  <c r="CD579" i="4"/>
  <c r="CE579" i="4"/>
  <c r="CF579" i="4"/>
  <c r="CG579" i="4"/>
  <c r="CH579" i="4"/>
  <c r="CI579" i="4"/>
  <c r="CJ579" i="4"/>
  <c r="CK579" i="4"/>
  <c r="CL579" i="4"/>
  <c r="CM579" i="4" s="1"/>
  <c r="CN579" i="4"/>
  <c r="CO579" i="4"/>
  <c r="CP579" i="4"/>
  <c r="CQ579" i="4"/>
  <c r="CR579" i="4"/>
  <c r="CS579" i="4"/>
  <c r="CT579" i="4"/>
  <c r="CU579" i="4"/>
  <c r="CV579" i="4"/>
  <c r="CW579" i="4"/>
  <c r="CX579" i="4"/>
  <c r="CY579" i="4"/>
  <c r="CZ579" i="4"/>
  <c r="DA579" i="4"/>
  <c r="DB579" i="4"/>
  <c r="DC579" i="4"/>
  <c r="DD579" i="4"/>
  <c r="DE579" i="4"/>
  <c r="DF579" i="4"/>
  <c r="DG579" i="4"/>
  <c r="DH579" i="4"/>
  <c r="DI579" i="4"/>
  <c r="DJ579" i="4"/>
  <c r="DK579" i="4"/>
  <c r="DL579" i="4"/>
  <c r="DM579" i="4"/>
  <c r="DN579" i="4"/>
  <c r="DO579" i="4"/>
  <c r="DP579" i="4"/>
  <c r="DQ579" i="4"/>
  <c r="DR579" i="4"/>
  <c r="DS579" i="4"/>
  <c r="DT579" i="4"/>
  <c r="DU579" i="4"/>
  <c r="DV579" i="4"/>
  <c r="DW579" i="4"/>
  <c r="EC579" i="4"/>
  <c r="ED579" i="4"/>
  <c r="EE579" i="4"/>
  <c r="EF579" i="4"/>
  <c r="EG579" i="4"/>
  <c r="EH579" i="4"/>
  <c r="EI579" i="4"/>
  <c r="EJ579" i="4"/>
  <c r="EK579" i="4"/>
  <c r="EL579" i="4"/>
  <c r="EM579" i="4"/>
  <c r="EN579" i="4"/>
  <c r="EO579" i="4"/>
  <c r="EP579" i="4"/>
  <c r="EQ579" i="4"/>
  <c r="ER579" i="4"/>
  <c r="ES579" i="4"/>
  <c r="ET579" i="4"/>
  <c r="EU579" i="4"/>
  <c r="EV579" i="4"/>
  <c r="EW579" i="4"/>
  <c r="B580" i="4"/>
  <c r="C580" i="4"/>
  <c r="D580" i="4"/>
  <c r="E580" i="4"/>
  <c r="F580" i="4"/>
  <c r="G580" i="4"/>
  <c r="H580" i="4"/>
  <c r="M580" i="4" s="1"/>
  <c r="N580" i="4" s="1"/>
  <c r="O580" i="4" s="1" a="1"/>
  <c r="O580" i="4" s="1"/>
  <c r="R580" i="4"/>
  <c r="S580" i="4"/>
  <c r="T580" i="4"/>
  <c r="U580" i="4"/>
  <c r="V580" i="4"/>
  <c r="W580" i="4"/>
  <c r="X580" i="4"/>
  <c r="Y580" i="4"/>
  <c r="Z580" i="4"/>
  <c r="AA580" i="4"/>
  <c r="AB580" i="4"/>
  <c r="AC580" i="4"/>
  <c r="AD580" i="4"/>
  <c r="AE580" i="4" s="1"/>
  <c r="AF580" i="4"/>
  <c r="AG580" i="4" s="1"/>
  <c r="AH580" i="4"/>
  <c r="AI580" i="4"/>
  <c r="AJ580" i="4"/>
  <c r="AK580" i="4"/>
  <c r="AL580" i="4"/>
  <c r="AN580" i="4"/>
  <c r="AM580" i="4" s="1"/>
  <c r="AO580" i="4"/>
  <c r="AP580" i="4"/>
  <c r="AQ580" i="4"/>
  <c r="AR580" i="4"/>
  <c r="AS580" i="4"/>
  <c r="AT580" i="4"/>
  <c r="AU580" i="4"/>
  <c r="AV580" i="4"/>
  <c r="AW580" i="4"/>
  <c r="AX580" i="4"/>
  <c r="AY580" i="4"/>
  <c r="AZ580" i="4"/>
  <c r="BA580" i="4"/>
  <c r="BB580" i="4"/>
  <c r="BC580" i="4"/>
  <c r="BD580" i="4"/>
  <c r="BE580" i="4"/>
  <c r="BF580" i="4"/>
  <c r="BG580" i="4"/>
  <c r="BH580" i="4"/>
  <c r="BI580" i="4"/>
  <c r="BJ580" i="4"/>
  <c r="BK580" i="4"/>
  <c r="BL580" i="4"/>
  <c r="BM580" i="4"/>
  <c r="BN580" i="4"/>
  <c r="BO580" i="4"/>
  <c r="BP580" i="4"/>
  <c r="BQ580" i="4"/>
  <c r="BR580" i="4"/>
  <c r="BS580" i="4"/>
  <c r="BT580" i="4"/>
  <c r="BU580" i="4"/>
  <c r="BV580" i="4"/>
  <c r="BW580" i="4"/>
  <c r="BX580" i="4"/>
  <c r="BY580" i="4"/>
  <c r="BZ580" i="4"/>
  <c r="CA580" i="4"/>
  <c r="CB580" i="4"/>
  <c r="CC580" i="4"/>
  <c r="CD580" i="4"/>
  <c r="CE580" i="4"/>
  <c r="CF580" i="4"/>
  <c r="CG580" i="4"/>
  <c r="CH580" i="4"/>
  <c r="CI580" i="4"/>
  <c r="CJ580" i="4"/>
  <c r="CK580" i="4"/>
  <c r="CL580" i="4"/>
  <c r="CM580" i="4" s="1"/>
  <c r="CN580" i="4"/>
  <c r="CO580" i="4"/>
  <c r="CP580" i="4"/>
  <c r="CQ580" i="4"/>
  <c r="CR580" i="4"/>
  <c r="CS580" i="4"/>
  <c r="CT580" i="4"/>
  <c r="CU580" i="4"/>
  <c r="CV580" i="4"/>
  <c r="CW580" i="4"/>
  <c r="CX580" i="4"/>
  <c r="CY580" i="4"/>
  <c r="CZ580" i="4"/>
  <c r="DA580" i="4"/>
  <c r="DB580" i="4"/>
  <c r="DC580" i="4"/>
  <c r="DD580" i="4"/>
  <c r="DE580" i="4"/>
  <c r="DF580" i="4"/>
  <c r="DG580" i="4"/>
  <c r="DH580" i="4"/>
  <c r="DI580" i="4"/>
  <c r="DJ580" i="4"/>
  <c r="DK580" i="4"/>
  <c r="DL580" i="4"/>
  <c r="DM580" i="4"/>
  <c r="DN580" i="4"/>
  <c r="DO580" i="4"/>
  <c r="DP580" i="4"/>
  <c r="DQ580" i="4"/>
  <c r="DR580" i="4"/>
  <c r="DS580" i="4"/>
  <c r="DT580" i="4"/>
  <c r="DU580" i="4"/>
  <c r="DV580" i="4"/>
  <c r="DW580" i="4"/>
  <c r="EC580" i="4"/>
  <c r="ED580" i="4"/>
  <c r="EE580" i="4"/>
  <c r="EF580" i="4"/>
  <c r="EG580" i="4"/>
  <c r="EH580" i="4"/>
  <c r="EI580" i="4"/>
  <c r="EJ580" i="4"/>
  <c r="EK580" i="4"/>
  <c r="EL580" i="4"/>
  <c r="EM580" i="4"/>
  <c r="EN580" i="4"/>
  <c r="EO580" i="4"/>
  <c r="EP580" i="4"/>
  <c r="EQ580" i="4"/>
  <c r="ER580" i="4"/>
  <c r="ES580" i="4"/>
  <c r="ET580" i="4"/>
  <c r="EU580" i="4"/>
  <c r="EV580" i="4"/>
  <c r="EW580" i="4"/>
  <c r="B581" i="4"/>
  <c r="C581" i="4"/>
  <c r="D581" i="4"/>
  <c r="E581" i="4"/>
  <c r="F581" i="4"/>
  <c r="G581" i="4"/>
  <c r="H581" i="4"/>
  <c r="M581" i="4" s="1"/>
  <c r="N581" i="4" s="1"/>
  <c r="O581" i="4" s="1" a="1"/>
  <c r="O581" i="4" s="1"/>
  <c r="R581" i="4"/>
  <c r="S581" i="4"/>
  <c r="T581" i="4"/>
  <c r="U581" i="4"/>
  <c r="V581" i="4"/>
  <c r="W581" i="4"/>
  <c r="X581" i="4"/>
  <c r="Y581" i="4"/>
  <c r="Z581" i="4"/>
  <c r="AA581" i="4"/>
  <c r="AB581" i="4"/>
  <c r="AC581" i="4"/>
  <c r="AD581" i="4"/>
  <c r="AE581" i="4" s="1"/>
  <c r="AF581" i="4"/>
  <c r="AG581" i="4" s="1"/>
  <c r="AH581" i="4"/>
  <c r="AI581" i="4"/>
  <c r="AJ581" i="4"/>
  <c r="AK581" i="4"/>
  <c r="AL581" i="4"/>
  <c r="AN581" i="4"/>
  <c r="AM581" i="4" s="1"/>
  <c r="AO581" i="4"/>
  <c r="AP581" i="4"/>
  <c r="AQ581" i="4"/>
  <c r="AR581" i="4"/>
  <c r="AS581" i="4"/>
  <c r="AT581" i="4"/>
  <c r="AU581" i="4"/>
  <c r="AV581" i="4"/>
  <c r="AW581" i="4"/>
  <c r="AX581" i="4"/>
  <c r="AY581" i="4"/>
  <c r="AZ581" i="4"/>
  <c r="BA581" i="4"/>
  <c r="BB581" i="4"/>
  <c r="BC581" i="4"/>
  <c r="BD581" i="4"/>
  <c r="BE581" i="4"/>
  <c r="BF581" i="4"/>
  <c r="BG581" i="4"/>
  <c r="BH581" i="4"/>
  <c r="BI581" i="4"/>
  <c r="BJ581" i="4"/>
  <c r="BK581" i="4"/>
  <c r="BL581" i="4"/>
  <c r="BM581" i="4"/>
  <c r="BN581" i="4"/>
  <c r="BO581" i="4"/>
  <c r="BP581" i="4"/>
  <c r="BQ581" i="4"/>
  <c r="BR581" i="4"/>
  <c r="BS581" i="4"/>
  <c r="BT581" i="4"/>
  <c r="BU581" i="4"/>
  <c r="BV581" i="4"/>
  <c r="BW581" i="4"/>
  <c r="BX581" i="4"/>
  <c r="BY581" i="4"/>
  <c r="BZ581" i="4"/>
  <c r="CA581" i="4"/>
  <c r="CB581" i="4"/>
  <c r="CC581" i="4"/>
  <c r="CD581" i="4"/>
  <c r="CE581" i="4"/>
  <c r="CF581" i="4"/>
  <c r="CG581" i="4"/>
  <c r="CH581" i="4"/>
  <c r="CI581" i="4"/>
  <c r="CJ581" i="4"/>
  <c r="CK581" i="4"/>
  <c r="CL581" i="4"/>
  <c r="CM581" i="4" s="1"/>
  <c r="CN581" i="4"/>
  <c r="CO581" i="4"/>
  <c r="CP581" i="4"/>
  <c r="CQ581" i="4"/>
  <c r="CR581" i="4"/>
  <c r="CS581" i="4"/>
  <c r="CT581" i="4"/>
  <c r="CU581" i="4"/>
  <c r="CV581" i="4"/>
  <c r="CW581" i="4"/>
  <c r="CX581" i="4"/>
  <c r="CY581" i="4"/>
  <c r="CZ581" i="4"/>
  <c r="DA581" i="4"/>
  <c r="DB581" i="4"/>
  <c r="DC581" i="4"/>
  <c r="DD581" i="4"/>
  <c r="DE581" i="4"/>
  <c r="DF581" i="4"/>
  <c r="DG581" i="4"/>
  <c r="DH581" i="4"/>
  <c r="DI581" i="4"/>
  <c r="DJ581" i="4"/>
  <c r="DK581" i="4"/>
  <c r="DL581" i="4"/>
  <c r="DM581" i="4"/>
  <c r="DN581" i="4"/>
  <c r="DO581" i="4"/>
  <c r="DP581" i="4"/>
  <c r="DQ581" i="4"/>
  <c r="DR581" i="4"/>
  <c r="DS581" i="4"/>
  <c r="DT581" i="4"/>
  <c r="DU581" i="4"/>
  <c r="DV581" i="4"/>
  <c r="DW581" i="4"/>
  <c r="EC581" i="4"/>
  <c r="ED581" i="4"/>
  <c r="EE581" i="4"/>
  <c r="EF581" i="4"/>
  <c r="EG581" i="4"/>
  <c r="EH581" i="4"/>
  <c r="EI581" i="4"/>
  <c r="EJ581" i="4"/>
  <c r="EK581" i="4"/>
  <c r="EL581" i="4"/>
  <c r="EM581" i="4"/>
  <c r="EN581" i="4"/>
  <c r="EO581" i="4"/>
  <c r="EP581" i="4"/>
  <c r="EQ581" i="4"/>
  <c r="ER581" i="4"/>
  <c r="ES581" i="4"/>
  <c r="ET581" i="4"/>
  <c r="EU581" i="4"/>
  <c r="EV581" i="4"/>
  <c r="EW581" i="4"/>
  <c r="B582" i="4"/>
  <c r="C582" i="4"/>
  <c r="D582" i="4"/>
  <c r="E582" i="4"/>
  <c r="F582" i="4"/>
  <c r="G582" i="4"/>
  <c r="H582" i="4"/>
  <c r="M582" i="4" s="1"/>
  <c r="N582" i="4" s="1"/>
  <c r="O582" i="4" s="1" a="1"/>
  <c r="O582" i="4" s="1"/>
  <c r="R582" i="4"/>
  <c r="S582" i="4"/>
  <c r="T582" i="4"/>
  <c r="U582" i="4"/>
  <c r="V582" i="4"/>
  <c r="W582" i="4"/>
  <c r="X582" i="4"/>
  <c r="Y582" i="4"/>
  <c r="Z582" i="4"/>
  <c r="AA582" i="4"/>
  <c r="AB582" i="4"/>
  <c r="AC582" i="4"/>
  <c r="AD582" i="4"/>
  <c r="AE582" i="4" s="1"/>
  <c r="AF582" i="4"/>
  <c r="AG582" i="4" s="1"/>
  <c r="AH582" i="4"/>
  <c r="AI582" i="4"/>
  <c r="AJ582" i="4"/>
  <c r="AK582" i="4"/>
  <c r="AL582" i="4"/>
  <c r="AN582" i="4"/>
  <c r="AM582" i="4" s="1"/>
  <c r="AO582" i="4"/>
  <c r="AP582" i="4"/>
  <c r="AQ582" i="4"/>
  <c r="AR582" i="4"/>
  <c r="AS582" i="4"/>
  <c r="AT582" i="4"/>
  <c r="AU582" i="4"/>
  <c r="AV582" i="4"/>
  <c r="AW582" i="4"/>
  <c r="AX582" i="4"/>
  <c r="AY582" i="4"/>
  <c r="AZ582" i="4"/>
  <c r="BA582" i="4"/>
  <c r="BB582" i="4"/>
  <c r="BC582" i="4"/>
  <c r="BD582" i="4"/>
  <c r="BE582" i="4"/>
  <c r="BF582" i="4"/>
  <c r="BG582" i="4"/>
  <c r="BH582" i="4"/>
  <c r="BI582" i="4"/>
  <c r="BJ582" i="4"/>
  <c r="BK582" i="4"/>
  <c r="BL582" i="4"/>
  <c r="BM582" i="4"/>
  <c r="BN582" i="4"/>
  <c r="BO582" i="4"/>
  <c r="BP582" i="4"/>
  <c r="BQ582" i="4"/>
  <c r="BR582" i="4"/>
  <c r="BS582" i="4"/>
  <c r="BT582" i="4"/>
  <c r="BU582" i="4"/>
  <c r="BV582" i="4"/>
  <c r="BW582" i="4"/>
  <c r="BX582" i="4"/>
  <c r="BY582" i="4"/>
  <c r="BZ582" i="4"/>
  <c r="CA582" i="4"/>
  <c r="CB582" i="4"/>
  <c r="CC582" i="4"/>
  <c r="CD582" i="4"/>
  <c r="CE582" i="4"/>
  <c r="CF582" i="4"/>
  <c r="CG582" i="4"/>
  <c r="CH582" i="4"/>
  <c r="CI582" i="4"/>
  <c r="CJ582" i="4"/>
  <c r="CK582" i="4"/>
  <c r="CL582" i="4"/>
  <c r="CM582" i="4" s="1"/>
  <c r="CN582" i="4"/>
  <c r="CO582" i="4"/>
  <c r="CP582" i="4"/>
  <c r="CQ582" i="4"/>
  <c r="CR582" i="4"/>
  <c r="CS582" i="4"/>
  <c r="CT582" i="4"/>
  <c r="CU582" i="4"/>
  <c r="CV582" i="4"/>
  <c r="CW582" i="4"/>
  <c r="CX582" i="4"/>
  <c r="CY582" i="4"/>
  <c r="CZ582" i="4"/>
  <c r="DA582" i="4"/>
  <c r="DB582" i="4"/>
  <c r="DC582" i="4"/>
  <c r="DD582" i="4"/>
  <c r="DE582" i="4"/>
  <c r="DF582" i="4"/>
  <c r="DG582" i="4"/>
  <c r="DH582" i="4"/>
  <c r="DI582" i="4"/>
  <c r="DJ582" i="4"/>
  <c r="DK582" i="4"/>
  <c r="DL582" i="4"/>
  <c r="DM582" i="4"/>
  <c r="DN582" i="4"/>
  <c r="DO582" i="4"/>
  <c r="DP582" i="4"/>
  <c r="DQ582" i="4"/>
  <c r="DR582" i="4"/>
  <c r="DS582" i="4"/>
  <c r="DT582" i="4"/>
  <c r="DU582" i="4"/>
  <c r="DV582" i="4"/>
  <c r="DW582" i="4"/>
  <c r="EC582" i="4"/>
  <c r="ED582" i="4"/>
  <c r="EE582" i="4"/>
  <c r="EF582" i="4"/>
  <c r="EG582" i="4"/>
  <c r="EH582" i="4"/>
  <c r="EI582" i="4"/>
  <c r="EJ582" i="4"/>
  <c r="EK582" i="4"/>
  <c r="EL582" i="4"/>
  <c r="EM582" i="4"/>
  <c r="EN582" i="4"/>
  <c r="EO582" i="4"/>
  <c r="EP582" i="4"/>
  <c r="EQ582" i="4"/>
  <c r="ER582" i="4"/>
  <c r="ES582" i="4"/>
  <c r="ET582" i="4"/>
  <c r="EU582" i="4"/>
  <c r="EV582" i="4"/>
  <c r="EW582" i="4"/>
  <c r="B583" i="4"/>
  <c r="C583" i="4"/>
  <c r="D583" i="4"/>
  <c r="E583" i="4"/>
  <c r="F583" i="4"/>
  <c r="G583" i="4"/>
  <c r="H583" i="4"/>
  <c r="M583" i="4" s="1"/>
  <c r="N583" i="4" s="1"/>
  <c r="O583" i="4" s="1" a="1"/>
  <c r="O583" i="4" s="1"/>
  <c r="R583" i="4"/>
  <c r="S583" i="4"/>
  <c r="T583" i="4"/>
  <c r="U583" i="4"/>
  <c r="V583" i="4"/>
  <c r="W583" i="4"/>
  <c r="X583" i="4"/>
  <c r="Y583" i="4"/>
  <c r="Z583" i="4"/>
  <c r="AA583" i="4"/>
  <c r="AB583" i="4"/>
  <c r="AC583" i="4"/>
  <c r="AD583" i="4"/>
  <c r="AE583" i="4" s="1"/>
  <c r="AF583" i="4"/>
  <c r="AG583" i="4" s="1"/>
  <c r="AH583" i="4"/>
  <c r="AI583" i="4"/>
  <c r="AJ583" i="4"/>
  <c r="AK583" i="4"/>
  <c r="AL583" i="4"/>
  <c r="AN583" i="4"/>
  <c r="AM583" i="4" s="1"/>
  <c r="AO583" i="4"/>
  <c r="AP583" i="4"/>
  <c r="AQ583" i="4"/>
  <c r="AR583" i="4"/>
  <c r="AS583" i="4"/>
  <c r="AT583" i="4"/>
  <c r="AU583" i="4"/>
  <c r="AV583" i="4"/>
  <c r="AW583" i="4"/>
  <c r="AX583" i="4"/>
  <c r="AY583" i="4"/>
  <c r="AZ583" i="4"/>
  <c r="BA583" i="4"/>
  <c r="BB583" i="4"/>
  <c r="BC583" i="4"/>
  <c r="BD583" i="4"/>
  <c r="BE583" i="4"/>
  <c r="BF583" i="4"/>
  <c r="BG583" i="4"/>
  <c r="BH583" i="4"/>
  <c r="BI583" i="4"/>
  <c r="BJ583" i="4"/>
  <c r="BK583" i="4"/>
  <c r="BL583" i="4"/>
  <c r="BM583" i="4"/>
  <c r="BN583" i="4"/>
  <c r="BO583" i="4"/>
  <c r="BP583" i="4"/>
  <c r="BQ583" i="4"/>
  <c r="BR583" i="4"/>
  <c r="BS583" i="4"/>
  <c r="BT583" i="4"/>
  <c r="BU583" i="4"/>
  <c r="BV583" i="4"/>
  <c r="BW583" i="4"/>
  <c r="BX583" i="4"/>
  <c r="BY583" i="4"/>
  <c r="BZ583" i="4"/>
  <c r="CA583" i="4"/>
  <c r="CB583" i="4"/>
  <c r="CC583" i="4"/>
  <c r="CD583" i="4"/>
  <c r="CE583" i="4"/>
  <c r="CF583" i="4"/>
  <c r="CG583" i="4"/>
  <c r="CH583" i="4"/>
  <c r="CI583" i="4"/>
  <c r="CJ583" i="4"/>
  <c r="CK583" i="4"/>
  <c r="CL583" i="4"/>
  <c r="CM583" i="4" s="1"/>
  <c r="CN583" i="4"/>
  <c r="CO583" i="4"/>
  <c r="CP583" i="4"/>
  <c r="CQ583" i="4"/>
  <c r="CR583" i="4"/>
  <c r="CS583" i="4"/>
  <c r="CT583" i="4"/>
  <c r="CU583" i="4"/>
  <c r="CV583" i="4"/>
  <c r="CW583" i="4"/>
  <c r="CX583" i="4"/>
  <c r="CY583" i="4"/>
  <c r="CZ583" i="4"/>
  <c r="DA583" i="4"/>
  <c r="DB583" i="4"/>
  <c r="DC583" i="4"/>
  <c r="DD583" i="4"/>
  <c r="DE583" i="4"/>
  <c r="DF583" i="4"/>
  <c r="DG583" i="4"/>
  <c r="DH583" i="4"/>
  <c r="DI583" i="4"/>
  <c r="DJ583" i="4"/>
  <c r="DK583" i="4"/>
  <c r="DL583" i="4"/>
  <c r="DM583" i="4"/>
  <c r="DN583" i="4"/>
  <c r="DO583" i="4"/>
  <c r="DP583" i="4"/>
  <c r="DQ583" i="4"/>
  <c r="DR583" i="4"/>
  <c r="DS583" i="4"/>
  <c r="DT583" i="4"/>
  <c r="DU583" i="4"/>
  <c r="DV583" i="4"/>
  <c r="DW583" i="4"/>
  <c r="EC583" i="4"/>
  <c r="ED583" i="4"/>
  <c r="EE583" i="4"/>
  <c r="EF583" i="4"/>
  <c r="EG583" i="4"/>
  <c r="EH583" i="4"/>
  <c r="EI583" i="4"/>
  <c r="EJ583" i="4"/>
  <c r="EK583" i="4"/>
  <c r="EL583" i="4"/>
  <c r="EM583" i="4"/>
  <c r="EN583" i="4"/>
  <c r="EO583" i="4"/>
  <c r="EP583" i="4"/>
  <c r="EQ583" i="4"/>
  <c r="ER583" i="4"/>
  <c r="ES583" i="4"/>
  <c r="ET583" i="4"/>
  <c r="EU583" i="4"/>
  <c r="EV583" i="4"/>
  <c r="EW583" i="4"/>
  <c r="B584" i="4"/>
  <c r="C584" i="4"/>
  <c r="D584" i="4"/>
  <c r="E584" i="4"/>
  <c r="F584" i="4"/>
  <c r="G584" i="4"/>
  <c r="H584" i="4"/>
  <c r="M584" i="4" s="1"/>
  <c r="N584" i="4" s="1"/>
  <c r="O584" i="4" s="1" a="1"/>
  <c r="O584" i="4" s="1"/>
  <c r="R584" i="4"/>
  <c r="S584" i="4"/>
  <c r="T584" i="4"/>
  <c r="U584" i="4"/>
  <c r="V584" i="4"/>
  <c r="W584" i="4"/>
  <c r="X584" i="4"/>
  <c r="Y584" i="4"/>
  <c r="Z584" i="4"/>
  <c r="AA584" i="4"/>
  <c r="AB584" i="4"/>
  <c r="AC584" i="4"/>
  <c r="AD584" i="4"/>
  <c r="AE584" i="4" s="1"/>
  <c r="AF584" i="4"/>
  <c r="AG584" i="4" s="1"/>
  <c r="AH584" i="4"/>
  <c r="AI584" i="4"/>
  <c r="AJ584" i="4"/>
  <c r="AK584" i="4"/>
  <c r="AL584" i="4"/>
  <c r="AN584" i="4"/>
  <c r="AM584" i="4" s="1"/>
  <c r="AO584" i="4"/>
  <c r="AP584" i="4"/>
  <c r="AQ584" i="4"/>
  <c r="AR584" i="4"/>
  <c r="AS584" i="4"/>
  <c r="AT584" i="4"/>
  <c r="AU584" i="4"/>
  <c r="AV584" i="4"/>
  <c r="AW584" i="4"/>
  <c r="AX584" i="4"/>
  <c r="AY584" i="4"/>
  <c r="AZ584" i="4"/>
  <c r="BA584" i="4"/>
  <c r="BB584" i="4"/>
  <c r="BC584" i="4"/>
  <c r="BD584" i="4"/>
  <c r="BE584" i="4"/>
  <c r="BF584" i="4"/>
  <c r="BG584" i="4"/>
  <c r="BH584" i="4"/>
  <c r="BI584" i="4"/>
  <c r="BJ584" i="4"/>
  <c r="BK584" i="4"/>
  <c r="BL584" i="4"/>
  <c r="BM584" i="4"/>
  <c r="BN584" i="4"/>
  <c r="BO584" i="4"/>
  <c r="BP584" i="4"/>
  <c r="BQ584" i="4"/>
  <c r="BR584" i="4"/>
  <c r="BS584" i="4"/>
  <c r="BT584" i="4"/>
  <c r="BU584" i="4"/>
  <c r="BV584" i="4"/>
  <c r="BW584" i="4"/>
  <c r="BX584" i="4"/>
  <c r="BY584" i="4"/>
  <c r="BZ584" i="4"/>
  <c r="CA584" i="4"/>
  <c r="CB584" i="4"/>
  <c r="CC584" i="4"/>
  <c r="CD584" i="4"/>
  <c r="CE584" i="4"/>
  <c r="CF584" i="4"/>
  <c r="CG584" i="4"/>
  <c r="CH584" i="4"/>
  <c r="CI584" i="4"/>
  <c r="CJ584" i="4"/>
  <c r="CK584" i="4"/>
  <c r="CL584" i="4"/>
  <c r="CM584" i="4" s="1"/>
  <c r="CN584" i="4"/>
  <c r="CO584" i="4"/>
  <c r="CP584" i="4"/>
  <c r="CQ584" i="4"/>
  <c r="CR584" i="4"/>
  <c r="CS584" i="4"/>
  <c r="CT584" i="4"/>
  <c r="CU584" i="4"/>
  <c r="CV584" i="4"/>
  <c r="CW584" i="4"/>
  <c r="CX584" i="4"/>
  <c r="CY584" i="4"/>
  <c r="CZ584" i="4"/>
  <c r="DA584" i="4"/>
  <c r="DB584" i="4"/>
  <c r="DC584" i="4"/>
  <c r="DD584" i="4"/>
  <c r="DE584" i="4"/>
  <c r="DF584" i="4"/>
  <c r="DG584" i="4"/>
  <c r="DH584" i="4"/>
  <c r="DI584" i="4"/>
  <c r="DJ584" i="4"/>
  <c r="DK584" i="4"/>
  <c r="DL584" i="4"/>
  <c r="DM584" i="4"/>
  <c r="DN584" i="4"/>
  <c r="DO584" i="4"/>
  <c r="DP584" i="4"/>
  <c r="DQ584" i="4"/>
  <c r="DR584" i="4"/>
  <c r="DS584" i="4"/>
  <c r="DT584" i="4"/>
  <c r="DU584" i="4"/>
  <c r="DV584" i="4"/>
  <c r="DW584" i="4"/>
  <c r="EC584" i="4"/>
  <c r="ED584" i="4"/>
  <c r="EE584" i="4"/>
  <c r="EF584" i="4"/>
  <c r="EG584" i="4"/>
  <c r="EH584" i="4"/>
  <c r="EI584" i="4"/>
  <c r="EJ584" i="4"/>
  <c r="EK584" i="4"/>
  <c r="EL584" i="4"/>
  <c r="EM584" i="4"/>
  <c r="EN584" i="4"/>
  <c r="EO584" i="4"/>
  <c r="EP584" i="4"/>
  <c r="EQ584" i="4"/>
  <c r="ER584" i="4"/>
  <c r="ES584" i="4"/>
  <c r="ET584" i="4"/>
  <c r="EU584" i="4"/>
  <c r="EV584" i="4"/>
  <c r="EW584" i="4"/>
  <c r="B585" i="4"/>
  <c r="C585" i="4"/>
  <c r="D585" i="4"/>
  <c r="E585" i="4"/>
  <c r="F585" i="4"/>
  <c r="G585" i="4"/>
  <c r="H585" i="4"/>
  <c r="M585" i="4" s="1"/>
  <c r="N585" i="4" s="1"/>
  <c r="O585" i="4" s="1" a="1"/>
  <c r="O585" i="4" s="1"/>
  <c r="R585" i="4"/>
  <c r="S585" i="4"/>
  <c r="T585" i="4"/>
  <c r="U585" i="4"/>
  <c r="V585" i="4"/>
  <c r="W585" i="4"/>
  <c r="X585" i="4"/>
  <c r="Y585" i="4"/>
  <c r="Z585" i="4"/>
  <c r="AA585" i="4"/>
  <c r="AB585" i="4"/>
  <c r="AC585" i="4"/>
  <c r="AD585" i="4"/>
  <c r="AE585" i="4" s="1"/>
  <c r="AF585" i="4"/>
  <c r="AG585" i="4" s="1"/>
  <c r="AH585" i="4"/>
  <c r="AI585" i="4"/>
  <c r="AJ585" i="4"/>
  <c r="AK585" i="4"/>
  <c r="AL585" i="4"/>
  <c r="AN585" i="4"/>
  <c r="AM585" i="4" s="1"/>
  <c r="AO585" i="4"/>
  <c r="AP585" i="4"/>
  <c r="AQ585" i="4"/>
  <c r="AR585" i="4"/>
  <c r="AS585" i="4"/>
  <c r="AT585" i="4"/>
  <c r="AU585" i="4"/>
  <c r="AV585" i="4"/>
  <c r="AW585" i="4"/>
  <c r="AX585" i="4"/>
  <c r="AY585" i="4"/>
  <c r="AZ585" i="4"/>
  <c r="BA585" i="4"/>
  <c r="BB585" i="4"/>
  <c r="BC585" i="4"/>
  <c r="BD585" i="4"/>
  <c r="BE585" i="4"/>
  <c r="BF585" i="4"/>
  <c r="BG585" i="4"/>
  <c r="BH585" i="4"/>
  <c r="BI585" i="4"/>
  <c r="BJ585" i="4"/>
  <c r="BK585" i="4"/>
  <c r="BL585" i="4"/>
  <c r="BM585" i="4"/>
  <c r="BN585" i="4"/>
  <c r="BO585" i="4"/>
  <c r="BP585" i="4"/>
  <c r="BQ585" i="4"/>
  <c r="BR585" i="4"/>
  <c r="BS585" i="4"/>
  <c r="BT585" i="4"/>
  <c r="BU585" i="4"/>
  <c r="BV585" i="4"/>
  <c r="BW585" i="4"/>
  <c r="BX585" i="4"/>
  <c r="BY585" i="4"/>
  <c r="BZ585" i="4"/>
  <c r="CA585" i="4"/>
  <c r="CB585" i="4"/>
  <c r="CC585" i="4"/>
  <c r="CD585" i="4"/>
  <c r="CE585" i="4"/>
  <c r="CF585" i="4"/>
  <c r="CG585" i="4"/>
  <c r="CH585" i="4"/>
  <c r="CI585" i="4"/>
  <c r="CJ585" i="4"/>
  <c r="CK585" i="4"/>
  <c r="CL585" i="4"/>
  <c r="CM585" i="4" s="1"/>
  <c r="CN585" i="4"/>
  <c r="CO585" i="4"/>
  <c r="CP585" i="4"/>
  <c r="CQ585" i="4"/>
  <c r="CR585" i="4"/>
  <c r="CS585" i="4"/>
  <c r="CT585" i="4"/>
  <c r="CU585" i="4"/>
  <c r="CV585" i="4"/>
  <c r="CW585" i="4"/>
  <c r="CX585" i="4"/>
  <c r="CY585" i="4"/>
  <c r="CZ585" i="4"/>
  <c r="DA585" i="4"/>
  <c r="DB585" i="4"/>
  <c r="DC585" i="4"/>
  <c r="DD585" i="4"/>
  <c r="DE585" i="4"/>
  <c r="DF585" i="4"/>
  <c r="DG585" i="4"/>
  <c r="DH585" i="4"/>
  <c r="DI585" i="4"/>
  <c r="DJ585" i="4"/>
  <c r="DK585" i="4"/>
  <c r="DL585" i="4"/>
  <c r="DM585" i="4"/>
  <c r="DN585" i="4"/>
  <c r="DO585" i="4"/>
  <c r="DP585" i="4"/>
  <c r="DQ585" i="4"/>
  <c r="DR585" i="4"/>
  <c r="DS585" i="4"/>
  <c r="DT585" i="4"/>
  <c r="DU585" i="4"/>
  <c r="DV585" i="4"/>
  <c r="DW585" i="4"/>
  <c r="EC585" i="4"/>
  <c r="ED585" i="4"/>
  <c r="EE585" i="4"/>
  <c r="EF585" i="4"/>
  <c r="EG585" i="4"/>
  <c r="EH585" i="4"/>
  <c r="EI585" i="4"/>
  <c r="EJ585" i="4"/>
  <c r="EK585" i="4"/>
  <c r="EL585" i="4"/>
  <c r="EM585" i="4"/>
  <c r="EN585" i="4"/>
  <c r="EO585" i="4"/>
  <c r="EP585" i="4"/>
  <c r="EQ585" i="4"/>
  <c r="ER585" i="4"/>
  <c r="ES585" i="4"/>
  <c r="ET585" i="4"/>
  <c r="EU585" i="4"/>
  <c r="EV585" i="4"/>
  <c r="EW585" i="4"/>
  <c r="B586" i="4"/>
  <c r="C586" i="4"/>
  <c r="D586" i="4"/>
  <c r="E586" i="4"/>
  <c r="F586" i="4"/>
  <c r="G586" i="4"/>
  <c r="H586" i="4"/>
  <c r="M586" i="4" s="1"/>
  <c r="N586" i="4" s="1"/>
  <c r="O586" i="4" s="1" a="1"/>
  <c r="O586" i="4" s="1"/>
  <c r="R586" i="4"/>
  <c r="S586" i="4"/>
  <c r="T586" i="4"/>
  <c r="U586" i="4"/>
  <c r="V586" i="4"/>
  <c r="W586" i="4"/>
  <c r="X586" i="4"/>
  <c r="Y586" i="4"/>
  <c r="Z586" i="4"/>
  <c r="AA586" i="4"/>
  <c r="AB586" i="4"/>
  <c r="AC586" i="4"/>
  <c r="AD586" i="4"/>
  <c r="AE586" i="4" s="1"/>
  <c r="AF586" i="4"/>
  <c r="AG586" i="4" s="1"/>
  <c r="AH586" i="4"/>
  <c r="AI586" i="4"/>
  <c r="AJ586" i="4"/>
  <c r="AK586" i="4"/>
  <c r="AL586" i="4"/>
  <c r="AN586" i="4"/>
  <c r="AM586" i="4" s="1"/>
  <c r="AO586" i="4"/>
  <c r="AP586" i="4"/>
  <c r="AQ586" i="4"/>
  <c r="AR586" i="4"/>
  <c r="AS586" i="4"/>
  <c r="AT586" i="4"/>
  <c r="AU586" i="4"/>
  <c r="AV586" i="4"/>
  <c r="AW586" i="4"/>
  <c r="AX586" i="4"/>
  <c r="AY586" i="4"/>
  <c r="AZ586" i="4"/>
  <c r="BA586" i="4"/>
  <c r="BB586" i="4"/>
  <c r="BC586" i="4"/>
  <c r="BD586" i="4"/>
  <c r="BE586" i="4"/>
  <c r="BF586" i="4"/>
  <c r="BG586" i="4"/>
  <c r="BH586" i="4"/>
  <c r="BI586" i="4"/>
  <c r="BJ586" i="4"/>
  <c r="BK586" i="4"/>
  <c r="BL586" i="4"/>
  <c r="BM586" i="4"/>
  <c r="BN586" i="4"/>
  <c r="BO586" i="4"/>
  <c r="BP586" i="4"/>
  <c r="BQ586" i="4"/>
  <c r="BR586" i="4"/>
  <c r="BS586" i="4"/>
  <c r="BT586" i="4"/>
  <c r="BU586" i="4"/>
  <c r="BV586" i="4"/>
  <c r="BW586" i="4"/>
  <c r="BX586" i="4"/>
  <c r="BY586" i="4"/>
  <c r="BZ586" i="4"/>
  <c r="CA586" i="4"/>
  <c r="CB586" i="4"/>
  <c r="CC586" i="4"/>
  <c r="CD586" i="4"/>
  <c r="CE586" i="4"/>
  <c r="CF586" i="4"/>
  <c r="CG586" i="4"/>
  <c r="CH586" i="4"/>
  <c r="CI586" i="4"/>
  <c r="CJ586" i="4"/>
  <c r="CK586" i="4"/>
  <c r="CL586" i="4"/>
  <c r="CM586" i="4" s="1"/>
  <c r="CN586" i="4"/>
  <c r="CO586" i="4"/>
  <c r="CP586" i="4"/>
  <c r="CQ586" i="4"/>
  <c r="CR586" i="4"/>
  <c r="CS586" i="4"/>
  <c r="CT586" i="4"/>
  <c r="CU586" i="4"/>
  <c r="CV586" i="4"/>
  <c r="CW586" i="4"/>
  <c r="CX586" i="4"/>
  <c r="CY586" i="4"/>
  <c r="CZ586" i="4"/>
  <c r="DA586" i="4"/>
  <c r="DB586" i="4"/>
  <c r="DC586" i="4"/>
  <c r="DD586" i="4"/>
  <c r="DE586" i="4"/>
  <c r="DF586" i="4"/>
  <c r="DG586" i="4"/>
  <c r="DH586" i="4"/>
  <c r="DI586" i="4"/>
  <c r="DJ586" i="4"/>
  <c r="DK586" i="4"/>
  <c r="DL586" i="4"/>
  <c r="DM586" i="4"/>
  <c r="DN586" i="4"/>
  <c r="DO586" i="4"/>
  <c r="DP586" i="4"/>
  <c r="DQ586" i="4"/>
  <c r="DR586" i="4"/>
  <c r="DS586" i="4"/>
  <c r="DT586" i="4"/>
  <c r="DU586" i="4"/>
  <c r="DV586" i="4"/>
  <c r="DW586" i="4"/>
  <c r="EC586" i="4"/>
  <c r="ED586" i="4"/>
  <c r="EE586" i="4"/>
  <c r="EF586" i="4"/>
  <c r="EG586" i="4"/>
  <c r="EH586" i="4"/>
  <c r="EI586" i="4"/>
  <c r="EJ586" i="4"/>
  <c r="EK586" i="4"/>
  <c r="EL586" i="4"/>
  <c r="EM586" i="4"/>
  <c r="EN586" i="4"/>
  <c r="EO586" i="4"/>
  <c r="EP586" i="4"/>
  <c r="EQ586" i="4"/>
  <c r="ER586" i="4"/>
  <c r="ES586" i="4"/>
  <c r="ET586" i="4"/>
  <c r="EU586" i="4"/>
  <c r="EV586" i="4"/>
  <c r="EW586" i="4"/>
  <c r="B587" i="4"/>
  <c r="C587" i="4"/>
  <c r="D587" i="4"/>
  <c r="E587" i="4"/>
  <c r="F587" i="4"/>
  <c r="G587" i="4"/>
  <c r="H587" i="4"/>
  <c r="M587" i="4" s="1"/>
  <c r="N587" i="4" s="1"/>
  <c r="O587" i="4" s="1" a="1"/>
  <c r="O587" i="4" s="1"/>
  <c r="R587" i="4"/>
  <c r="S587" i="4"/>
  <c r="T587" i="4"/>
  <c r="U587" i="4"/>
  <c r="V587" i="4"/>
  <c r="W587" i="4"/>
  <c r="X587" i="4"/>
  <c r="Y587" i="4"/>
  <c r="Z587" i="4"/>
  <c r="AA587" i="4"/>
  <c r="AB587" i="4"/>
  <c r="AC587" i="4"/>
  <c r="AD587" i="4"/>
  <c r="AE587" i="4" s="1"/>
  <c r="AF587" i="4"/>
  <c r="AG587" i="4" s="1"/>
  <c r="AH587" i="4"/>
  <c r="AI587" i="4"/>
  <c r="AJ587" i="4"/>
  <c r="AK587" i="4"/>
  <c r="AL587" i="4"/>
  <c r="AN587" i="4"/>
  <c r="AM587" i="4" s="1"/>
  <c r="AO587" i="4"/>
  <c r="AP587" i="4"/>
  <c r="AQ587" i="4"/>
  <c r="AR587" i="4"/>
  <c r="AS587" i="4"/>
  <c r="AT587" i="4"/>
  <c r="AU587" i="4"/>
  <c r="AV587" i="4"/>
  <c r="AW587" i="4"/>
  <c r="AX587" i="4"/>
  <c r="AY587" i="4"/>
  <c r="AZ587" i="4"/>
  <c r="BA587" i="4"/>
  <c r="BB587" i="4"/>
  <c r="BC587" i="4"/>
  <c r="BD587" i="4"/>
  <c r="BE587" i="4"/>
  <c r="BF587" i="4"/>
  <c r="BG587" i="4"/>
  <c r="BH587" i="4"/>
  <c r="BI587" i="4"/>
  <c r="BJ587" i="4"/>
  <c r="BK587" i="4"/>
  <c r="BL587" i="4"/>
  <c r="BM587" i="4"/>
  <c r="BN587" i="4"/>
  <c r="BO587" i="4"/>
  <c r="BP587" i="4"/>
  <c r="BQ587" i="4"/>
  <c r="BR587" i="4"/>
  <c r="BS587" i="4"/>
  <c r="BT587" i="4"/>
  <c r="BU587" i="4"/>
  <c r="BV587" i="4"/>
  <c r="BW587" i="4"/>
  <c r="BX587" i="4"/>
  <c r="BY587" i="4"/>
  <c r="BZ587" i="4"/>
  <c r="CA587" i="4"/>
  <c r="CB587" i="4"/>
  <c r="CC587" i="4"/>
  <c r="CD587" i="4"/>
  <c r="CE587" i="4"/>
  <c r="CF587" i="4"/>
  <c r="CG587" i="4"/>
  <c r="CH587" i="4"/>
  <c r="CI587" i="4"/>
  <c r="CJ587" i="4"/>
  <c r="CK587" i="4"/>
  <c r="CL587" i="4"/>
  <c r="CM587" i="4" s="1"/>
  <c r="CN587" i="4"/>
  <c r="CO587" i="4"/>
  <c r="CP587" i="4"/>
  <c r="CQ587" i="4"/>
  <c r="CR587" i="4"/>
  <c r="CS587" i="4"/>
  <c r="CT587" i="4"/>
  <c r="CU587" i="4"/>
  <c r="CV587" i="4"/>
  <c r="CW587" i="4"/>
  <c r="CX587" i="4"/>
  <c r="CY587" i="4"/>
  <c r="CZ587" i="4"/>
  <c r="DA587" i="4"/>
  <c r="DB587" i="4"/>
  <c r="DC587" i="4"/>
  <c r="DD587" i="4"/>
  <c r="DE587" i="4"/>
  <c r="DF587" i="4"/>
  <c r="DG587" i="4"/>
  <c r="DH587" i="4"/>
  <c r="DI587" i="4"/>
  <c r="DJ587" i="4"/>
  <c r="DK587" i="4"/>
  <c r="DL587" i="4"/>
  <c r="DM587" i="4"/>
  <c r="DN587" i="4"/>
  <c r="DO587" i="4"/>
  <c r="DP587" i="4"/>
  <c r="DQ587" i="4"/>
  <c r="DR587" i="4"/>
  <c r="DS587" i="4"/>
  <c r="DT587" i="4"/>
  <c r="DU587" i="4"/>
  <c r="DV587" i="4"/>
  <c r="DW587" i="4"/>
  <c r="EC587" i="4"/>
  <c r="ED587" i="4"/>
  <c r="EE587" i="4"/>
  <c r="EF587" i="4"/>
  <c r="EG587" i="4"/>
  <c r="EH587" i="4"/>
  <c r="EI587" i="4"/>
  <c r="EJ587" i="4"/>
  <c r="EK587" i="4"/>
  <c r="EL587" i="4"/>
  <c r="EM587" i="4"/>
  <c r="EN587" i="4"/>
  <c r="EO587" i="4"/>
  <c r="EP587" i="4"/>
  <c r="EQ587" i="4"/>
  <c r="ER587" i="4"/>
  <c r="ES587" i="4"/>
  <c r="ET587" i="4"/>
  <c r="EU587" i="4"/>
  <c r="EV587" i="4"/>
  <c r="EW587" i="4"/>
  <c r="B588" i="4"/>
  <c r="C588" i="4"/>
  <c r="D588" i="4"/>
  <c r="E588" i="4"/>
  <c r="F588" i="4"/>
  <c r="G588" i="4"/>
  <c r="H588" i="4"/>
  <c r="M588" i="4" s="1"/>
  <c r="N588" i="4" s="1"/>
  <c r="O588" i="4" s="1" a="1"/>
  <c r="O588" i="4" s="1"/>
  <c r="R588" i="4"/>
  <c r="S588" i="4"/>
  <c r="T588" i="4"/>
  <c r="U588" i="4"/>
  <c r="V588" i="4"/>
  <c r="W588" i="4"/>
  <c r="X588" i="4"/>
  <c r="Y588" i="4"/>
  <c r="Z588" i="4"/>
  <c r="AA588" i="4"/>
  <c r="AB588" i="4"/>
  <c r="AC588" i="4"/>
  <c r="AD588" i="4"/>
  <c r="AE588" i="4" s="1"/>
  <c r="AF588" i="4"/>
  <c r="AG588" i="4" s="1"/>
  <c r="AH588" i="4"/>
  <c r="AI588" i="4"/>
  <c r="AJ588" i="4"/>
  <c r="AK588" i="4"/>
  <c r="AL588" i="4"/>
  <c r="AN588" i="4"/>
  <c r="AM588" i="4" s="1"/>
  <c r="AO588" i="4"/>
  <c r="AP588" i="4"/>
  <c r="AQ588" i="4"/>
  <c r="AR588" i="4"/>
  <c r="AS588" i="4"/>
  <c r="AT588" i="4"/>
  <c r="AU588" i="4"/>
  <c r="AV588" i="4"/>
  <c r="AW588" i="4"/>
  <c r="AX588" i="4"/>
  <c r="AY588" i="4"/>
  <c r="AZ588" i="4"/>
  <c r="BA588" i="4"/>
  <c r="BB588" i="4"/>
  <c r="BC588" i="4"/>
  <c r="BD588" i="4"/>
  <c r="BE588" i="4"/>
  <c r="BF588" i="4"/>
  <c r="BG588" i="4"/>
  <c r="BH588" i="4"/>
  <c r="BI588" i="4"/>
  <c r="BJ588" i="4"/>
  <c r="BK588" i="4"/>
  <c r="BL588" i="4"/>
  <c r="BM588" i="4"/>
  <c r="BN588" i="4"/>
  <c r="BO588" i="4"/>
  <c r="BP588" i="4"/>
  <c r="BQ588" i="4"/>
  <c r="BR588" i="4"/>
  <c r="BS588" i="4"/>
  <c r="BT588" i="4"/>
  <c r="BU588" i="4"/>
  <c r="BV588" i="4"/>
  <c r="BW588" i="4"/>
  <c r="BX588" i="4"/>
  <c r="BY588" i="4"/>
  <c r="BZ588" i="4"/>
  <c r="CA588" i="4"/>
  <c r="CB588" i="4"/>
  <c r="CC588" i="4"/>
  <c r="CD588" i="4"/>
  <c r="CE588" i="4"/>
  <c r="CF588" i="4"/>
  <c r="CG588" i="4"/>
  <c r="CH588" i="4"/>
  <c r="CI588" i="4"/>
  <c r="CJ588" i="4"/>
  <c r="CK588" i="4"/>
  <c r="CL588" i="4"/>
  <c r="CM588" i="4" s="1"/>
  <c r="CN588" i="4"/>
  <c r="CO588" i="4"/>
  <c r="CP588" i="4"/>
  <c r="CQ588" i="4"/>
  <c r="CR588" i="4"/>
  <c r="CS588" i="4"/>
  <c r="CT588" i="4"/>
  <c r="CU588" i="4"/>
  <c r="CV588" i="4"/>
  <c r="CW588" i="4"/>
  <c r="CX588" i="4"/>
  <c r="CY588" i="4"/>
  <c r="CZ588" i="4"/>
  <c r="DA588" i="4"/>
  <c r="DB588" i="4"/>
  <c r="DC588" i="4"/>
  <c r="DD588" i="4"/>
  <c r="DE588" i="4"/>
  <c r="DF588" i="4"/>
  <c r="DG588" i="4"/>
  <c r="DH588" i="4"/>
  <c r="DI588" i="4"/>
  <c r="DJ588" i="4"/>
  <c r="DK588" i="4"/>
  <c r="DL588" i="4"/>
  <c r="DM588" i="4"/>
  <c r="DN588" i="4"/>
  <c r="DO588" i="4"/>
  <c r="DP588" i="4"/>
  <c r="DQ588" i="4"/>
  <c r="DR588" i="4"/>
  <c r="DS588" i="4"/>
  <c r="DT588" i="4"/>
  <c r="DU588" i="4"/>
  <c r="DV588" i="4"/>
  <c r="DW588" i="4"/>
  <c r="EC588" i="4"/>
  <c r="ED588" i="4"/>
  <c r="EE588" i="4"/>
  <c r="EF588" i="4"/>
  <c r="EG588" i="4"/>
  <c r="EH588" i="4"/>
  <c r="EI588" i="4"/>
  <c r="EJ588" i="4"/>
  <c r="EK588" i="4"/>
  <c r="EL588" i="4"/>
  <c r="EM588" i="4"/>
  <c r="EN588" i="4"/>
  <c r="EO588" i="4"/>
  <c r="EP588" i="4"/>
  <c r="EQ588" i="4"/>
  <c r="ER588" i="4"/>
  <c r="ES588" i="4"/>
  <c r="ET588" i="4"/>
  <c r="EU588" i="4"/>
  <c r="EV588" i="4"/>
  <c r="EW588" i="4"/>
  <c r="B589" i="4"/>
  <c r="C589" i="4"/>
  <c r="D589" i="4"/>
  <c r="E589" i="4"/>
  <c r="F589" i="4"/>
  <c r="G589" i="4"/>
  <c r="H589" i="4"/>
  <c r="M589" i="4" s="1"/>
  <c r="N589" i="4" s="1"/>
  <c r="O589" i="4" s="1" a="1"/>
  <c r="O589" i="4" s="1"/>
  <c r="R589" i="4"/>
  <c r="S589" i="4"/>
  <c r="T589" i="4"/>
  <c r="U589" i="4"/>
  <c r="V589" i="4"/>
  <c r="W589" i="4"/>
  <c r="X589" i="4"/>
  <c r="Y589" i="4"/>
  <c r="Z589" i="4"/>
  <c r="AA589" i="4"/>
  <c r="AB589" i="4"/>
  <c r="AC589" i="4"/>
  <c r="AD589" i="4"/>
  <c r="AE589" i="4" s="1"/>
  <c r="AF589" i="4"/>
  <c r="AG589" i="4" s="1"/>
  <c r="AH589" i="4"/>
  <c r="AI589" i="4"/>
  <c r="AJ589" i="4"/>
  <c r="AK589" i="4"/>
  <c r="AL589" i="4"/>
  <c r="AN589" i="4"/>
  <c r="AM589" i="4" s="1"/>
  <c r="AO589" i="4"/>
  <c r="AP589" i="4"/>
  <c r="AQ589" i="4"/>
  <c r="AR589" i="4"/>
  <c r="AS589" i="4"/>
  <c r="AT589" i="4"/>
  <c r="AU589" i="4"/>
  <c r="AV589" i="4"/>
  <c r="AW589" i="4"/>
  <c r="AX589" i="4"/>
  <c r="AY589" i="4"/>
  <c r="AZ589" i="4"/>
  <c r="BA589" i="4"/>
  <c r="BB589" i="4"/>
  <c r="BC589" i="4"/>
  <c r="BD589" i="4"/>
  <c r="BE589" i="4"/>
  <c r="BF589" i="4"/>
  <c r="BG589" i="4"/>
  <c r="BH589" i="4"/>
  <c r="BI589" i="4"/>
  <c r="BJ589" i="4"/>
  <c r="BK589" i="4"/>
  <c r="BL589" i="4"/>
  <c r="BM589" i="4"/>
  <c r="BN589" i="4"/>
  <c r="BO589" i="4"/>
  <c r="BP589" i="4"/>
  <c r="BQ589" i="4"/>
  <c r="BR589" i="4"/>
  <c r="BS589" i="4"/>
  <c r="BT589" i="4"/>
  <c r="BU589" i="4"/>
  <c r="BV589" i="4"/>
  <c r="BW589" i="4"/>
  <c r="BX589" i="4"/>
  <c r="BY589" i="4"/>
  <c r="BZ589" i="4"/>
  <c r="CA589" i="4"/>
  <c r="CB589" i="4"/>
  <c r="CC589" i="4"/>
  <c r="CD589" i="4"/>
  <c r="CE589" i="4"/>
  <c r="CF589" i="4"/>
  <c r="CG589" i="4"/>
  <c r="CH589" i="4"/>
  <c r="CI589" i="4"/>
  <c r="CJ589" i="4"/>
  <c r="CK589" i="4"/>
  <c r="CL589" i="4"/>
  <c r="CM589" i="4" s="1"/>
  <c r="CN589" i="4"/>
  <c r="CO589" i="4"/>
  <c r="CP589" i="4"/>
  <c r="CQ589" i="4"/>
  <c r="CR589" i="4"/>
  <c r="CS589" i="4"/>
  <c r="CT589" i="4"/>
  <c r="CU589" i="4"/>
  <c r="CV589" i="4"/>
  <c r="CW589" i="4"/>
  <c r="CX589" i="4"/>
  <c r="CY589" i="4"/>
  <c r="CZ589" i="4"/>
  <c r="DA589" i="4"/>
  <c r="DB589" i="4"/>
  <c r="DC589" i="4"/>
  <c r="DD589" i="4"/>
  <c r="DE589" i="4"/>
  <c r="DF589" i="4"/>
  <c r="DG589" i="4"/>
  <c r="DH589" i="4"/>
  <c r="DI589" i="4"/>
  <c r="DJ589" i="4"/>
  <c r="DK589" i="4"/>
  <c r="DL589" i="4"/>
  <c r="DM589" i="4"/>
  <c r="DN589" i="4"/>
  <c r="DO589" i="4"/>
  <c r="DP589" i="4"/>
  <c r="DQ589" i="4"/>
  <c r="DR589" i="4"/>
  <c r="DS589" i="4"/>
  <c r="DT589" i="4"/>
  <c r="DU589" i="4"/>
  <c r="DV589" i="4"/>
  <c r="DW589" i="4"/>
  <c r="EC589" i="4"/>
  <c r="ED589" i="4"/>
  <c r="EE589" i="4"/>
  <c r="EF589" i="4"/>
  <c r="EG589" i="4"/>
  <c r="EH589" i="4"/>
  <c r="EI589" i="4"/>
  <c r="EJ589" i="4"/>
  <c r="EK589" i="4"/>
  <c r="EL589" i="4"/>
  <c r="EM589" i="4"/>
  <c r="EN589" i="4"/>
  <c r="EO589" i="4"/>
  <c r="EP589" i="4"/>
  <c r="EQ589" i="4"/>
  <c r="ER589" i="4"/>
  <c r="ES589" i="4"/>
  <c r="ET589" i="4"/>
  <c r="EU589" i="4"/>
  <c r="EV589" i="4"/>
  <c r="EW589" i="4"/>
  <c r="B590" i="4"/>
  <c r="C590" i="4"/>
  <c r="D590" i="4"/>
  <c r="E590" i="4"/>
  <c r="F590" i="4"/>
  <c r="G590" i="4"/>
  <c r="H590" i="4"/>
  <c r="M590" i="4" s="1"/>
  <c r="N590" i="4" s="1"/>
  <c r="O590" i="4" s="1" a="1"/>
  <c r="O590" i="4" s="1"/>
  <c r="R590" i="4"/>
  <c r="S590" i="4"/>
  <c r="T590" i="4"/>
  <c r="U590" i="4"/>
  <c r="V590" i="4"/>
  <c r="W590" i="4"/>
  <c r="X590" i="4"/>
  <c r="Y590" i="4"/>
  <c r="Z590" i="4"/>
  <c r="AA590" i="4"/>
  <c r="AB590" i="4"/>
  <c r="AC590" i="4"/>
  <c r="AD590" i="4"/>
  <c r="AE590" i="4" s="1"/>
  <c r="AF590" i="4"/>
  <c r="AG590" i="4" s="1"/>
  <c r="AH590" i="4"/>
  <c r="AI590" i="4"/>
  <c r="AJ590" i="4"/>
  <c r="AK590" i="4"/>
  <c r="AL590" i="4"/>
  <c r="AN590" i="4"/>
  <c r="AM590" i="4" s="1"/>
  <c r="AO590" i="4"/>
  <c r="AP590" i="4"/>
  <c r="AQ590" i="4"/>
  <c r="AR590" i="4"/>
  <c r="AS590" i="4"/>
  <c r="AT590" i="4"/>
  <c r="AU590" i="4"/>
  <c r="AV590" i="4"/>
  <c r="AW590" i="4"/>
  <c r="AX590" i="4"/>
  <c r="AY590" i="4"/>
  <c r="AZ590" i="4"/>
  <c r="BA590" i="4"/>
  <c r="BB590" i="4"/>
  <c r="BC590" i="4"/>
  <c r="BD590" i="4"/>
  <c r="BE590" i="4"/>
  <c r="BF590" i="4"/>
  <c r="BG590" i="4"/>
  <c r="BH590" i="4"/>
  <c r="BI590" i="4"/>
  <c r="BJ590" i="4"/>
  <c r="BK590" i="4"/>
  <c r="BL590" i="4"/>
  <c r="BM590" i="4"/>
  <c r="BN590" i="4"/>
  <c r="BO590" i="4"/>
  <c r="BP590" i="4"/>
  <c r="BQ590" i="4"/>
  <c r="BR590" i="4"/>
  <c r="BS590" i="4"/>
  <c r="BT590" i="4"/>
  <c r="BU590" i="4"/>
  <c r="BV590" i="4"/>
  <c r="BW590" i="4"/>
  <c r="BX590" i="4"/>
  <c r="BY590" i="4"/>
  <c r="BZ590" i="4"/>
  <c r="CA590" i="4"/>
  <c r="CB590" i="4"/>
  <c r="CC590" i="4"/>
  <c r="CD590" i="4"/>
  <c r="CE590" i="4"/>
  <c r="CF590" i="4"/>
  <c r="CG590" i="4"/>
  <c r="CH590" i="4"/>
  <c r="CI590" i="4"/>
  <c r="CJ590" i="4"/>
  <c r="CK590" i="4"/>
  <c r="CL590" i="4"/>
  <c r="CM590" i="4" s="1"/>
  <c r="CN590" i="4"/>
  <c r="CO590" i="4"/>
  <c r="CP590" i="4"/>
  <c r="CQ590" i="4"/>
  <c r="CR590" i="4"/>
  <c r="CS590" i="4"/>
  <c r="CT590" i="4"/>
  <c r="CU590" i="4"/>
  <c r="CV590" i="4"/>
  <c r="CW590" i="4"/>
  <c r="CX590" i="4"/>
  <c r="CY590" i="4"/>
  <c r="CZ590" i="4"/>
  <c r="DA590" i="4"/>
  <c r="DB590" i="4"/>
  <c r="DC590" i="4"/>
  <c r="DD590" i="4"/>
  <c r="DE590" i="4"/>
  <c r="DF590" i="4"/>
  <c r="DG590" i="4"/>
  <c r="DH590" i="4"/>
  <c r="DI590" i="4"/>
  <c r="DJ590" i="4"/>
  <c r="DK590" i="4"/>
  <c r="DL590" i="4"/>
  <c r="DM590" i="4"/>
  <c r="DN590" i="4"/>
  <c r="DO590" i="4"/>
  <c r="DP590" i="4"/>
  <c r="DQ590" i="4"/>
  <c r="DR590" i="4"/>
  <c r="DS590" i="4"/>
  <c r="DT590" i="4"/>
  <c r="DU590" i="4"/>
  <c r="DV590" i="4"/>
  <c r="DW590" i="4"/>
  <c r="EC590" i="4"/>
  <c r="ED590" i="4"/>
  <c r="EE590" i="4"/>
  <c r="EF590" i="4"/>
  <c r="EG590" i="4"/>
  <c r="EH590" i="4"/>
  <c r="EI590" i="4"/>
  <c r="EJ590" i="4"/>
  <c r="EK590" i="4"/>
  <c r="EL590" i="4"/>
  <c r="EM590" i="4"/>
  <c r="EN590" i="4"/>
  <c r="EO590" i="4"/>
  <c r="EP590" i="4"/>
  <c r="EQ590" i="4"/>
  <c r="ER590" i="4"/>
  <c r="ES590" i="4"/>
  <c r="ET590" i="4"/>
  <c r="EU590" i="4"/>
  <c r="EV590" i="4"/>
  <c r="EW590" i="4"/>
  <c r="B591" i="4"/>
  <c r="C591" i="4"/>
  <c r="D591" i="4"/>
  <c r="E591" i="4"/>
  <c r="F591" i="4"/>
  <c r="G591" i="4"/>
  <c r="H591" i="4"/>
  <c r="M591" i="4" s="1"/>
  <c r="N591" i="4" s="1"/>
  <c r="O591" i="4" s="1" a="1"/>
  <c r="O591" i="4" s="1"/>
  <c r="R591" i="4"/>
  <c r="S591" i="4"/>
  <c r="T591" i="4"/>
  <c r="U591" i="4"/>
  <c r="V591" i="4"/>
  <c r="W591" i="4"/>
  <c r="X591" i="4"/>
  <c r="Y591" i="4"/>
  <c r="Z591" i="4"/>
  <c r="AA591" i="4"/>
  <c r="AB591" i="4"/>
  <c r="AC591" i="4"/>
  <c r="AD591" i="4"/>
  <c r="AE591" i="4" s="1"/>
  <c r="AF591" i="4"/>
  <c r="AG591" i="4" s="1"/>
  <c r="AH591" i="4"/>
  <c r="AI591" i="4"/>
  <c r="AJ591" i="4"/>
  <c r="AK591" i="4"/>
  <c r="AL591" i="4"/>
  <c r="AN591" i="4"/>
  <c r="AM591" i="4" s="1"/>
  <c r="AO591" i="4"/>
  <c r="AP591" i="4"/>
  <c r="AQ591" i="4"/>
  <c r="AR591" i="4"/>
  <c r="AS591" i="4"/>
  <c r="AT591" i="4"/>
  <c r="AU591" i="4"/>
  <c r="AV591" i="4"/>
  <c r="AW591" i="4"/>
  <c r="AX591" i="4"/>
  <c r="AY591" i="4"/>
  <c r="AZ591" i="4"/>
  <c r="BA591" i="4"/>
  <c r="BB591" i="4"/>
  <c r="BC591" i="4"/>
  <c r="BD591" i="4"/>
  <c r="BE591" i="4"/>
  <c r="BF591" i="4"/>
  <c r="BG591" i="4"/>
  <c r="BH591" i="4"/>
  <c r="BI591" i="4"/>
  <c r="BJ591" i="4"/>
  <c r="BK591" i="4"/>
  <c r="BL591" i="4"/>
  <c r="BM591" i="4"/>
  <c r="BN591" i="4"/>
  <c r="BO591" i="4"/>
  <c r="BP591" i="4"/>
  <c r="BQ591" i="4"/>
  <c r="BR591" i="4"/>
  <c r="BS591" i="4"/>
  <c r="BT591" i="4"/>
  <c r="BU591" i="4"/>
  <c r="BV591" i="4"/>
  <c r="BW591" i="4"/>
  <c r="BX591" i="4"/>
  <c r="BY591" i="4"/>
  <c r="BZ591" i="4"/>
  <c r="CA591" i="4"/>
  <c r="CB591" i="4"/>
  <c r="CC591" i="4"/>
  <c r="CD591" i="4"/>
  <c r="CE591" i="4"/>
  <c r="CF591" i="4"/>
  <c r="CG591" i="4"/>
  <c r="CH591" i="4"/>
  <c r="CI591" i="4"/>
  <c r="CJ591" i="4"/>
  <c r="CK591" i="4"/>
  <c r="CL591" i="4"/>
  <c r="CM591" i="4" s="1"/>
  <c r="CN591" i="4"/>
  <c r="CO591" i="4"/>
  <c r="CP591" i="4"/>
  <c r="CQ591" i="4"/>
  <c r="CR591" i="4"/>
  <c r="CS591" i="4"/>
  <c r="CT591" i="4"/>
  <c r="CU591" i="4"/>
  <c r="CV591" i="4"/>
  <c r="CW591" i="4"/>
  <c r="CX591" i="4"/>
  <c r="CY591" i="4"/>
  <c r="CZ591" i="4"/>
  <c r="DA591" i="4"/>
  <c r="DB591" i="4"/>
  <c r="DC591" i="4"/>
  <c r="DD591" i="4"/>
  <c r="DE591" i="4"/>
  <c r="DF591" i="4"/>
  <c r="DG591" i="4"/>
  <c r="DH591" i="4"/>
  <c r="DI591" i="4"/>
  <c r="DJ591" i="4"/>
  <c r="DK591" i="4"/>
  <c r="DL591" i="4"/>
  <c r="DM591" i="4"/>
  <c r="DN591" i="4"/>
  <c r="DO591" i="4"/>
  <c r="DP591" i="4"/>
  <c r="DQ591" i="4"/>
  <c r="DR591" i="4"/>
  <c r="DS591" i="4"/>
  <c r="DT591" i="4"/>
  <c r="DU591" i="4"/>
  <c r="DV591" i="4"/>
  <c r="DW591" i="4"/>
  <c r="EC591" i="4"/>
  <c r="ED591" i="4"/>
  <c r="EE591" i="4"/>
  <c r="EF591" i="4"/>
  <c r="EG591" i="4"/>
  <c r="EH591" i="4"/>
  <c r="EI591" i="4"/>
  <c r="EJ591" i="4"/>
  <c r="EK591" i="4"/>
  <c r="EL591" i="4"/>
  <c r="EM591" i="4"/>
  <c r="EN591" i="4"/>
  <c r="EO591" i="4"/>
  <c r="EP591" i="4"/>
  <c r="EQ591" i="4"/>
  <c r="ER591" i="4"/>
  <c r="ES591" i="4"/>
  <c r="ET591" i="4"/>
  <c r="EU591" i="4"/>
  <c r="EV591" i="4"/>
  <c r="EW591" i="4"/>
  <c r="B592" i="4"/>
  <c r="C592" i="4"/>
  <c r="D592" i="4"/>
  <c r="E592" i="4"/>
  <c r="F592" i="4"/>
  <c r="G592" i="4"/>
  <c r="H592" i="4"/>
  <c r="M592" i="4" s="1"/>
  <c r="N592" i="4" s="1"/>
  <c r="O592" i="4" s="1" a="1"/>
  <c r="O592" i="4" s="1"/>
  <c r="R592" i="4"/>
  <c r="S592" i="4"/>
  <c r="T592" i="4"/>
  <c r="U592" i="4"/>
  <c r="V592" i="4"/>
  <c r="W592" i="4"/>
  <c r="X592" i="4"/>
  <c r="Y592" i="4"/>
  <c r="Z592" i="4"/>
  <c r="AA592" i="4"/>
  <c r="AB592" i="4"/>
  <c r="AC592" i="4"/>
  <c r="AD592" i="4"/>
  <c r="AE592" i="4" s="1"/>
  <c r="AF592" i="4"/>
  <c r="AG592" i="4" s="1"/>
  <c r="AH592" i="4"/>
  <c r="AI592" i="4"/>
  <c r="AJ592" i="4"/>
  <c r="AK592" i="4"/>
  <c r="AL592" i="4"/>
  <c r="AN592" i="4"/>
  <c r="AM592" i="4" s="1"/>
  <c r="AO592" i="4"/>
  <c r="AP592" i="4"/>
  <c r="AQ592" i="4"/>
  <c r="AR592" i="4"/>
  <c r="AS592" i="4"/>
  <c r="AT592" i="4"/>
  <c r="AU592" i="4"/>
  <c r="AV592" i="4"/>
  <c r="AW592" i="4"/>
  <c r="AX592" i="4"/>
  <c r="AY592" i="4"/>
  <c r="AZ592" i="4"/>
  <c r="BA592" i="4"/>
  <c r="BB592" i="4"/>
  <c r="BC592" i="4"/>
  <c r="BD592" i="4"/>
  <c r="BE592" i="4"/>
  <c r="BF592" i="4"/>
  <c r="BG592" i="4"/>
  <c r="BH592" i="4"/>
  <c r="BI592" i="4"/>
  <c r="BJ592" i="4"/>
  <c r="BK592" i="4"/>
  <c r="BL592" i="4"/>
  <c r="BM592" i="4"/>
  <c r="BN592" i="4"/>
  <c r="BO592" i="4"/>
  <c r="BP592" i="4"/>
  <c r="BQ592" i="4"/>
  <c r="BR592" i="4"/>
  <c r="BS592" i="4"/>
  <c r="BT592" i="4"/>
  <c r="BU592" i="4"/>
  <c r="BV592" i="4"/>
  <c r="BW592" i="4"/>
  <c r="BX592" i="4"/>
  <c r="BY592" i="4"/>
  <c r="BZ592" i="4"/>
  <c r="CA592" i="4"/>
  <c r="CB592" i="4"/>
  <c r="CC592" i="4"/>
  <c r="CD592" i="4"/>
  <c r="CE592" i="4"/>
  <c r="CF592" i="4"/>
  <c r="CG592" i="4"/>
  <c r="CH592" i="4"/>
  <c r="CI592" i="4"/>
  <c r="CJ592" i="4"/>
  <c r="CK592" i="4"/>
  <c r="CL592" i="4"/>
  <c r="CM592" i="4" s="1"/>
  <c r="CN592" i="4"/>
  <c r="CO592" i="4"/>
  <c r="CP592" i="4"/>
  <c r="CQ592" i="4"/>
  <c r="CR592" i="4"/>
  <c r="CS592" i="4"/>
  <c r="CT592" i="4"/>
  <c r="CU592" i="4"/>
  <c r="CV592" i="4"/>
  <c r="CW592" i="4"/>
  <c r="CX592" i="4"/>
  <c r="CY592" i="4"/>
  <c r="CZ592" i="4"/>
  <c r="DA592" i="4"/>
  <c r="DB592" i="4"/>
  <c r="DC592" i="4"/>
  <c r="DD592" i="4"/>
  <c r="DE592" i="4"/>
  <c r="DF592" i="4"/>
  <c r="DG592" i="4"/>
  <c r="DH592" i="4"/>
  <c r="DI592" i="4"/>
  <c r="DJ592" i="4"/>
  <c r="DK592" i="4"/>
  <c r="DL592" i="4"/>
  <c r="DM592" i="4"/>
  <c r="DN592" i="4"/>
  <c r="DO592" i="4"/>
  <c r="DP592" i="4"/>
  <c r="DQ592" i="4"/>
  <c r="DR592" i="4"/>
  <c r="DS592" i="4"/>
  <c r="DT592" i="4"/>
  <c r="DU592" i="4"/>
  <c r="DV592" i="4"/>
  <c r="DW592" i="4"/>
  <c r="EC592" i="4"/>
  <c r="ED592" i="4"/>
  <c r="EE592" i="4"/>
  <c r="EF592" i="4"/>
  <c r="EG592" i="4"/>
  <c r="EH592" i="4"/>
  <c r="EI592" i="4"/>
  <c r="EJ592" i="4"/>
  <c r="EK592" i="4"/>
  <c r="EL592" i="4"/>
  <c r="EM592" i="4"/>
  <c r="EN592" i="4"/>
  <c r="EO592" i="4"/>
  <c r="EP592" i="4"/>
  <c r="EQ592" i="4"/>
  <c r="ER592" i="4"/>
  <c r="ES592" i="4"/>
  <c r="ET592" i="4"/>
  <c r="EU592" i="4"/>
  <c r="EV592" i="4"/>
  <c r="EW592" i="4"/>
  <c r="B593" i="4"/>
  <c r="C593" i="4"/>
  <c r="D593" i="4"/>
  <c r="E593" i="4"/>
  <c r="F593" i="4"/>
  <c r="G593" i="4"/>
  <c r="H593" i="4"/>
  <c r="M593" i="4" s="1"/>
  <c r="N593" i="4" s="1"/>
  <c r="O593" i="4" s="1" a="1"/>
  <c r="O593" i="4" s="1"/>
  <c r="R593" i="4"/>
  <c r="S593" i="4"/>
  <c r="T593" i="4"/>
  <c r="U593" i="4"/>
  <c r="V593" i="4"/>
  <c r="W593" i="4"/>
  <c r="X593" i="4"/>
  <c r="Y593" i="4"/>
  <c r="Z593" i="4"/>
  <c r="AA593" i="4"/>
  <c r="AB593" i="4"/>
  <c r="AC593" i="4"/>
  <c r="AD593" i="4"/>
  <c r="AE593" i="4" s="1"/>
  <c r="AF593" i="4"/>
  <c r="AG593" i="4" s="1"/>
  <c r="AH593" i="4"/>
  <c r="AI593" i="4"/>
  <c r="AJ593" i="4"/>
  <c r="AK593" i="4"/>
  <c r="AL593" i="4"/>
  <c r="AN593" i="4"/>
  <c r="AM593" i="4" s="1"/>
  <c r="AO593" i="4"/>
  <c r="AP593" i="4"/>
  <c r="AQ593" i="4"/>
  <c r="AR593" i="4"/>
  <c r="AS593" i="4"/>
  <c r="AT593" i="4"/>
  <c r="AU593" i="4"/>
  <c r="AV593" i="4"/>
  <c r="AW593" i="4"/>
  <c r="AX593" i="4"/>
  <c r="AY593" i="4"/>
  <c r="AZ593" i="4"/>
  <c r="BA593" i="4"/>
  <c r="BB593" i="4"/>
  <c r="BC593" i="4"/>
  <c r="BD593" i="4"/>
  <c r="BE593" i="4"/>
  <c r="BF593" i="4"/>
  <c r="BG593" i="4"/>
  <c r="BH593" i="4"/>
  <c r="BI593" i="4"/>
  <c r="BJ593" i="4"/>
  <c r="BK593" i="4"/>
  <c r="BL593" i="4"/>
  <c r="BM593" i="4"/>
  <c r="BN593" i="4"/>
  <c r="BO593" i="4"/>
  <c r="BP593" i="4"/>
  <c r="BQ593" i="4"/>
  <c r="BR593" i="4"/>
  <c r="BS593" i="4"/>
  <c r="BT593" i="4"/>
  <c r="BU593" i="4"/>
  <c r="BV593" i="4"/>
  <c r="BW593" i="4"/>
  <c r="BX593" i="4"/>
  <c r="BY593" i="4"/>
  <c r="BZ593" i="4"/>
  <c r="CA593" i="4"/>
  <c r="CB593" i="4"/>
  <c r="CC593" i="4"/>
  <c r="CD593" i="4"/>
  <c r="CE593" i="4"/>
  <c r="CF593" i="4"/>
  <c r="CG593" i="4"/>
  <c r="CH593" i="4"/>
  <c r="CI593" i="4"/>
  <c r="CJ593" i="4"/>
  <c r="CK593" i="4"/>
  <c r="CL593" i="4"/>
  <c r="CM593" i="4" s="1"/>
  <c r="CN593" i="4"/>
  <c r="CO593" i="4"/>
  <c r="CP593" i="4"/>
  <c r="CQ593" i="4"/>
  <c r="CR593" i="4"/>
  <c r="CS593" i="4"/>
  <c r="CT593" i="4"/>
  <c r="CU593" i="4"/>
  <c r="CV593" i="4"/>
  <c r="CW593" i="4"/>
  <c r="CX593" i="4"/>
  <c r="CY593" i="4"/>
  <c r="CZ593" i="4"/>
  <c r="DA593" i="4"/>
  <c r="DB593" i="4"/>
  <c r="DC593" i="4"/>
  <c r="DD593" i="4"/>
  <c r="DE593" i="4"/>
  <c r="DF593" i="4"/>
  <c r="DG593" i="4"/>
  <c r="DH593" i="4"/>
  <c r="DI593" i="4"/>
  <c r="DJ593" i="4"/>
  <c r="DK593" i="4"/>
  <c r="DL593" i="4"/>
  <c r="DM593" i="4"/>
  <c r="DN593" i="4"/>
  <c r="DO593" i="4"/>
  <c r="DP593" i="4"/>
  <c r="DQ593" i="4"/>
  <c r="DR593" i="4"/>
  <c r="DS593" i="4"/>
  <c r="DT593" i="4"/>
  <c r="DU593" i="4"/>
  <c r="DV593" i="4"/>
  <c r="DW593" i="4"/>
  <c r="EC593" i="4"/>
  <c r="ED593" i="4"/>
  <c r="EE593" i="4"/>
  <c r="EF593" i="4"/>
  <c r="EG593" i="4"/>
  <c r="EH593" i="4"/>
  <c r="EI593" i="4"/>
  <c r="EJ593" i="4"/>
  <c r="EK593" i="4"/>
  <c r="EL593" i="4"/>
  <c r="EM593" i="4"/>
  <c r="EN593" i="4"/>
  <c r="EO593" i="4"/>
  <c r="EP593" i="4"/>
  <c r="EQ593" i="4"/>
  <c r="ER593" i="4"/>
  <c r="ES593" i="4"/>
  <c r="ET593" i="4"/>
  <c r="EU593" i="4"/>
  <c r="EV593" i="4"/>
  <c r="EW593" i="4"/>
  <c r="B594" i="4"/>
  <c r="C594" i="4"/>
  <c r="D594" i="4"/>
  <c r="E594" i="4"/>
  <c r="F594" i="4"/>
  <c r="G594" i="4"/>
  <c r="H594" i="4"/>
  <c r="M594" i="4" s="1"/>
  <c r="N594" i="4" s="1"/>
  <c r="O594" i="4" s="1" a="1"/>
  <c r="O594" i="4" s="1"/>
  <c r="R594" i="4"/>
  <c r="S594" i="4"/>
  <c r="T594" i="4"/>
  <c r="U594" i="4"/>
  <c r="V594" i="4"/>
  <c r="W594" i="4"/>
  <c r="X594" i="4"/>
  <c r="Y594" i="4"/>
  <c r="Z594" i="4"/>
  <c r="AA594" i="4"/>
  <c r="AB594" i="4"/>
  <c r="AC594" i="4"/>
  <c r="AD594" i="4"/>
  <c r="AE594" i="4" s="1"/>
  <c r="AF594" i="4"/>
  <c r="AG594" i="4" s="1"/>
  <c r="AH594" i="4"/>
  <c r="AI594" i="4"/>
  <c r="AJ594" i="4"/>
  <c r="AK594" i="4"/>
  <c r="AL594" i="4"/>
  <c r="AN594" i="4"/>
  <c r="AM594" i="4" s="1"/>
  <c r="AO594" i="4"/>
  <c r="AP594" i="4"/>
  <c r="AQ594" i="4"/>
  <c r="AR594" i="4"/>
  <c r="AS594" i="4"/>
  <c r="AT594" i="4"/>
  <c r="AU594" i="4"/>
  <c r="AV594" i="4"/>
  <c r="AW594" i="4"/>
  <c r="AX594" i="4"/>
  <c r="AY594" i="4"/>
  <c r="AZ594" i="4"/>
  <c r="BA594" i="4"/>
  <c r="BB594" i="4"/>
  <c r="BC594" i="4"/>
  <c r="BD594" i="4"/>
  <c r="BE594" i="4"/>
  <c r="BF594" i="4"/>
  <c r="BG594" i="4"/>
  <c r="BH594" i="4"/>
  <c r="BI594" i="4"/>
  <c r="BJ594" i="4"/>
  <c r="BK594" i="4"/>
  <c r="BL594" i="4"/>
  <c r="BM594" i="4"/>
  <c r="BN594" i="4"/>
  <c r="BO594" i="4"/>
  <c r="BP594" i="4"/>
  <c r="BQ594" i="4"/>
  <c r="BR594" i="4"/>
  <c r="BS594" i="4"/>
  <c r="BT594" i="4"/>
  <c r="BU594" i="4"/>
  <c r="BV594" i="4"/>
  <c r="BW594" i="4"/>
  <c r="BX594" i="4"/>
  <c r="BY594" i="4"/>
  <c r="BZ594" i="4"/>
  <c r="CA594" i="4"/>
  <c r="CB594" i="4"/>
  <c r="CC594" i="4"/>
  <c r="CD594" i="4"/>
  <c r="CE594" i="4"/>
  <c r="CF594" i="4"/>
  <c r="CG594" i="4"/>
  <c r="CH594" i="4"/>
  <c r="CI594" i="4"/>
  <c r="CJ594" i="4"/>
  <c r="CK594" i="4"/>
  <c r="CL594" i="4"/>
  <c r="CM594" i="4" s="1"/>
  <c r="CN594" i="4"/>
  <c r="CO594" i="4"/>
  <c r="CP594" i="4"/>
  <c r="CQ594" i="4"/>
  <c r="CR594" i="4"/>
  <c r="CS594" i="4"/>
  <c r="CT594" i="4"/>
  <c r="CU594" i="4"/>
  <c r="CV594" i="4"/>
  <c r="CW594" i="4"/>
  <c r="CX594" i="4"/>
  <c r="CY594" i="4"/>
  <c r="CZ594" i="4"/>
  <c r="DA594" i="4"/>
  <c r="DB594" i="4"/>
  <c r="DC594" i="4"/>
  <c r="DD594" i="4"/>
  <c r="DE594" i="4"/>
  <c r="DF594" i="4"/>
  <c r="DG594" i="4"/>
  <c r="DH594" i="4"/>
  <c r="DI594" i="4"/>
  <c r="DJ594" i="4"/>
  <c r="DK594" i="4"/>
  <c r="DL594" i="4"/>
  <c r="DM594" i="4"/>
  <c r="DN594" i="4"/>
  <c r="DO594" i="4"/>
  <c r="DP594" i="4"/>
  <c r="DQ594" i="4"/>
  <c r="DR594" i="4"/>
  <c r="DS594" i="4"/>
  <c r="DT594" i="4"/>
  <c r="DU594" i="4"/>
  <c r="DV594" i="4"/>
  <c r="DW594" i="4"/>
  <c r="EC594" i="4"/>
  <c r="ED594" i="4"/>
  <c r="EE594" i="4"/>
  <c r="EF594" i="4"/>
  <c r="EG594" i="4"/>
  <c r="EH594" i="4"/>
  <c r="EI594" i="4"/>
  <c r="EJ594" i="4"/>
  <c r="EK594" i="4"/>
  <c r="EL594" i="4"/>
  <c r="EM594" i="4"/>
  <c r="EN594" i="4"/>
  <c r="EO594" i="4"/>
  <c r="EP594" i="4"/>
  <c r="EQ594" i="4"/>
  <c r="ER594" i="4"/>
  <c r="ES594" i="4"/>
  <c r="ET594" i="4"/>
  <c r="EU594" i="4"/>
  <c r="EV594" i="4"/>
  <c r="EW594" i="4"/>
  <c r="B595" i="4"/>
  <c r="C595" i="4"/>
  <c r="D595" i="4"/>
  <c r="E595" i="4"/>
  <c r="F595" i="4"/>
  <c r="G595" i="4"/>
  <c r="H595" i="4"/>
  <c r="M595" i="4" s="1"/>
  <c r="N595" i="4" s="1"/>
  <c r="O595" i="4" s="1" a="1"/>
  <c r="O595" i="4" s="1"/>
  <c r="R595" i="4"/>
  <c r="S595" i="4"/>
  <c r="T595" i="4"/>
  <c r="U595" i="4"/>
  <c r="V595" i="4"/>
  <c r="W595" i="4"/>
  <c r="X595" i="4"/>
  <c r="Y595" i="4"/>
  <c r="Z595" i="4"/>
  <c r="AA595" i="4"/>
  <c r="AB595" i="4"/>
  <c r="AC595" i="4"/>
  <c r="AD595" i="4"/>
  <c r="AE595" i="4" s="1"/>
  <c r="AF595" i="4"/>
  <c r="AG595" i="4" s="1"/>
  <c r="AH595" i="4"/>
  <c r="AI595" i="4"/>
  <c r="AJ595" i="4"/>
  <c r="AK595" i="4"/>
  <c r="AL595" i="4"/>
  <c r="AN595" i="4"/>
  <c r="AM595" i="4" s="1"/>
  <c r="AO595" i="4"/>
  <c r="AP595" i="4"/>
  <c r="AQ595" i="4"/>
  <c r="AR595" i="4"/>
  <c r="AS595" i="4"/>
  <c r="AT595" i="4"/>
  <c r="AU595" i="4"/>
  <c r="AV595" i="4"/>
  <c r="AW595" i="4"/>
  <c r="AX595" i="4"/>
  <c r="AY595" i="4"/>
  <c r="AZ595" i="4"/>
  <c r="BA595" i="4"/>
  <c r="BB595" i="4"/>
  <c r="BC595" i="4"/>
  <c r="BD595" i="4"/>
  <c r="BE595" i="4"/>
  <c r="BF595" i="4"/>
  <c r="BG595" i="4"/>
  <c r="BH595" i="4"/>
  <c r="BI595" i="4"/>
  <c r="BJ595" i="4"/>
  <c r="BK595" i="4"/>
  <c r="BL595" i="4"/>
  <c r="BM595" i="4"/>
  <c r="BN595" i="4"/>
  <c r="BO595" i="4"/>
  <c r="BP595" i="4"/>
  <c r="BQ595" i="4"/>
  <c r="BR595" i="4"/>
  <c r="BS595" i="4"/>
  <c r="BT595" i="4"/>
  <c r="BU595" i="4"/>
  <c r="BV595" i="4"/>
  <c r="BW595" i="4"/>
  <c r="BX595" i="4"/>
  <c r="BY595" i="4"/>
  <c r="BZ595" i="4"/>
  <c r="CA595" i="4"/>
  <c r="CB595" i="4"/>
  <c r="CC595" i="4"/>
  <c r="CD595" i="4"/>
  <c r="CE595" i="4"/>
  <c r="CF595" i="4"/>
  <c r="CG595" i="4"/>
  <c r="CH595" i="4"/>
  <c r="CI595" i="4"/>
  <c r="CJ595" i="4"/>
  <c r="CK595" i="4"/>
  <c r="CL595" i="4"/>
  <c r="CM595" i="4" s="1"/>
  <c r="CN595" i="4"/>
  <c r="CO595" i="4"/>
  <c r="CP595" i="4"/>
  <c r="CQ595" i="4"/>
  <c r="CR595" i="4"/>
  <c r="CS595" i="4"/>
  <c r="CT595" i="4"/>
  <c r="CU595" i="4"/>
  <c r="CV595" i="4"/>
  <c r="CW595" i="4"/>
  <c r="CX595" i="4"/>
  <c r="CY595" i="4"/>
  <c r="CZ595" i="4"/>
  <c r="DA595" i="4"/>
  <c r="DB595" i="4"/>
  <c r="DC595" i="4"/>
  <c r="DD595" i="4"/>
  <c r="DE595" i="4"/>
  <c r="DF595" i="4"/>
  <c r="DG595" i="4"/>
  <c r="DH595" i="4"/>
  <c r="DI595" i="4"/>
  <c r="DJ595" i="4"/>
  <c r="DK595" i="4"/>
  <c r="DL595" i="4"/>
  <c r="DM595" i="4"/>
  <c r="DN595" i="4"/>
  <c r="DO595" i="4"/>
  <c r="DP595" i="4"/>
  <c r="DQ595" i="4"/>
  <c r="DR595" i="4"/>
  <c r="DS595" i="4"/>
  <c r="DT595" i="4"/>
  <c r="DU595" i="4"/>
  <c r="DV595" i="4"/>
  <c r="DW595" i="4"/>
  <c r="EC595" i="4"/>
  <c r="ED595" i="4"/>
  <c r="EE595" i="4"/>
  <c r="EF595" i="4"/>
  <c r="EG595" i="4"/>
  <c r="EH595" i="4"/>
  <c r="EI595" i="4"/>
  <c r="EJ595" i="4"/>
  <c r="EK595" i="4"/>
  <c r="EL595" i="4"/>
  <c r="EM595" i="4"/>
  <c r="EN595" i="4"/>
  <c r="EO595" i="4"/>
  <c r="EP595" i="4"/>
  <c r="EQ595" i="4"/>
  <c r="ER595" i="4"/>
  <c r="ES595" i="4"/>
  <c r="ET595" i="4"/>
  <c r="EU595" i="4"/>
  <c r="EV595" i="4"/>
  <c r="EW595" i="4"/>
  <c r="B596" i="4"/>
  <c r="C596" i="4"/>
  <c r="D596" i="4"/>
  <c r="E596" i="4"/>
  <c r="F596" i="4"/>
  <c r="G596" i="4"/>
  <c r="H596" i="4"/>
  <c r="M596" i="4" s="1"/>
  <c r="N596" i="4" s="1"/>
  <c r="O596" i="4" s="1" a="1"/>
  <c r="O596" i="4" s="1"/>
  <c r="R596" i="4"/>
  <c r="S596" i="4"/>
  <c r="T596" i="4"/>
  <c r="U596" i="4"/>
  <c r="V596" i="4"/>
  <c r="W596" i="4"/>
  <c r="X596" i="4"/>
  <c r="Y596" i="4"/>
  <c r="Z596" i="4"/>
  <c r="AA596" i="4"/>
  <c r="AB596" i="4"/>
  <c r="AC596" i="4"/>
  <c r="AD596" i="4"/>
  <c r="AE596" i="4" s="1"/>
  <c r="AF596" i="4"/>
  <c r="AG596" i="4" s="1"/>
  <c r="AH596" i="4"/>
  <c r="AI596" i="4"/>
  <c r="AJ596" i="4"/>
  <c r="AK596" i="4"/>
  <c r="AL596" i="4"/>
  <c r="AN596" i="4"/>
  <c r="AM596" i="4" s="1"/>
  <c r="AO596" i="4"/>
  <c r="AP596" i="4"/>
  <c r="AQ596" i="4"/>
  <c r="AR596" i="4"/>
  <c r="AS596" i="4"/>
  <c r="AT596" i="4"/>
  <c r="AU596" i="4"/>
  <c r="AV596" i="4"/>
  <c r="AW596" i="4"/>
  <c r="AX596" i="4"/>
  <c r="AY596" i="4"/>
  <c r="AZ596" i="4"/>
  <c r="BA596" i="4"/>
  <c r="BB596" i="4"/>
  <c r="BC596" i="4"/>
  <c r="BD596" i="4"/>
  <c r="BE596" i="4"/>
  <c r="BF596" i="4"/>
  <c r="BG596" i="4"/>
  <c r="BH596" i="4"/>
  <c r="BI596" i="4"/>
  <c r="BJ596" i="4"/>
  <c r="BK596" i="4"/>
  <c r="BL596" i="4"/>
  <c r="BM596" i="4"/>
  <c r="BN596" i="4"/>
  <c r="BO596" i="4"/>
  <c r="BP596" i="4"/>
  <c r="BQ596" i="4"/>
  <c r="BR596" i="4"/>
  <c r="BS596" i="4"/>
  <c r="BT596" i="4"/>
  <c r="BU596" i="4"/>
  <c r="BV596" i="4"/>
  <c r="BW596" i="4"/>
  <c r="BX596" i="4"/>
  <c r="BY596" i="4"/>
  <c r="BZ596" i="4"/>
  <c r="CA596" i="4"/>
  <c r="CB596" i="4"/>
  <c r="CC596" i="4"/>
  <c r="CD596" i="4"/>
  <c r="CE596" i="4"/>
  <c r="CF596" i="4"/>
  <c r="CG596" i="4"/>
  <c r="CH596" i="4"/>
  <c r="CI596" i="4"/>
  <c r="CJ596" i="4"/>
  <c r="CK596" i="4"/>
  <c r="CL596" i="4"/>
  <c r="CM596" i="4" s="1"/>
  <c r="CN596" i="4"/>
  <c r="CO596" i="4"/>
  <c r="CP596" i="4"/>
  <c r="CQ596" i="4"/>
  <c r="CR596" i="4"/>
  <c r="CS596" i="4"/>
  <c r="CT596" i="4"/>
  <c r="CU596" i="4"/>
  <c r="CV596" i="4"/>
  <c r="CW596" i="4"/>
  <c r="CX596" i="4"/>
  <c r="CY596" i="4"/>
  <c r="CZ596" i="4"/>
  <c r="DA596" i="4"/>
  <c r="DB596" i="4"/>
  <c r="DC596" i="4"/>
  <c r="DD596" i="4"/>
  <c r="DE596" i="4"/>
  <c r="DF596" i="4"/>
  <c r="DG596" i="4"/>
  <c r="DH596" i="4"/>
  <c r="DI596" i="4"/>
  <c r="DJ596" i="4"/>
  <c r="DK596" i="4"/>
  <c r="DL596" i="4"/>
  <c r="DM596" i="4"/>
  <c r="DN596" i="4"/>
  <c r="DO596" i="4"/>
  <c r="DP596" i="4"/>
  <c r="DQ596" i="4"/>
  <c r="DR596" i="4"/>
  <c r="DS596" i="4"/>
  <c r="DT596" i="4"/>
  <c r="DU596" i="4"/>
  <c r="DV596" i="4"/>
  <c r="DW596" i="4"/>
  <c r="EC596" i="4"/>
  <c r="ED596" i="4"/>
  <c r="EE596" i="4"/>
  <c r="EF596" i="4"/>
  <c r="EG596" i="4"/>
  <c r="EH596" i="4"/>
  <c r="EI596" i="4"/>
  <c r="EJ596" i="4"/>
  <c r="EK596" i="4"/>
  <c r="EL596" i="4"/>
  <c r="EM596" i="4"/>
  <c r="EN596" i="4"/>
  <c r="EO596" i="4"/>
  <c r="EP596" i="4"/>
  <c r="EQ596" i="4"/>
  <c r="ER596" i="4"/>
  <c r="ES596" i="4"/>
  <c r="ET596" i="4"/>
  <c r="EU596" i="4"/>
  <c r="EV596" i="4"/>
  <c r="EW596" i="4"/>
  <c r="B597" i="4"/>
  <c r="C597" i="4"/>
  <c r="D597" i="4"/>
  <c r="E597" i="4"/>
  <c r="F597" i="4"/>
  <c r="G597" i="4"/>
  <c r="H597" i="4"/>
  <c r="M597" i="4" s="1"/>
  <c r="N597" i="4" s="1"/>
  <c r="O597" i="4" s="1" a="1"/>
  <c r="O597" i="4" s="1"/>
  <c r="R597" i="4"/>
  <c r="S597" i="4"/>
  <c r="T597" i="4"/>
  <c r="U597" i="4"/>
  <c r="V597" i="4"/>
  <c r="W597" i="4"/>
  <c r="X597" i="4"/>
  <c r="Y597" i="4"/>
  <c r="Z597" i="4"/>
  <c r="AA597" i="4"/>
  <c r="AB597" i="4"/>
  <c r="AC597" i="4"/>
  <c r="AD597" i="4"/>
  <c r="AE597" i="4" s="1"/>
  <c r="AF597" i="4"/>
  <c r="AG597" i="4" s="1"/>
  <c r="AH597" i="4"/>
  <c r="AI597" i="4"/>
  <c r="AJ597" i="4"/>
  <c r="AK597" i="4"/>
  <c r="AL597" i="4"/>
  <c r="AN597" i="4"/>
  <c r="AM597" i="4" s="1"/>
  <c r="AO597" i="4"/>
  <c r="AP597" i="4"/>
  <c r="AQ597" i="4"/>
  <c r="AR597" i="4"/>
  <c r="AS597" i="4"/>
  <c r="AT597" i="4"/>
  <c r="AU597" i="4"/>
  <c r="AV597" i="4"/>
  <c r="AW597" i="4"/>
  <c r="AX597" i="4"/>
  <c r="AY597" i="4"/>
  <c r="AZ597" i="4"/>
  <c r="BA597" i="4"/>
  <c r="BB597" i="4"/>
  <c r="BC597" i="4"/>
  <c r="BD597" i="4"/>
  <c r="BE597" i="4"/>
  <c r="BF597" i="4"/>
  <c r="BG597" i="4"/>
  <c r="BH597" i="4"/>
  <c r="BI597" i="4"/>
  <c r="BJ597" i="4"/>
  <c r="BK597" i="4"/>
  <c r="BL597" i="4"/>
  <c r="BM597" i="4"/>
  <c r="BN597" i="4"/>
  <c r="BO597" i="4"/>
  <c r="BP597" i="4"/>
  <c r="BQ597" i="4"/>
  <c r="BR597" i="4"/>
  <c r="BS597" i="4"/>
  <c r="BT597" i="4"/>
  <c r="BU597" i="4"/>
  <c r="BV597" i="4"/>
  <c r="BW597" i="4"/>
  <c r="BX597" i="4"/>
  <c r="BY597" i="4"/>
  <c r="BZ597" i="4"/>
  <c r="CA597" i="4"/>
  <c r="CB597" i="4"/>
  <c r="CC597" i="4"/>
  <c r="CD597" i="4"/>
  <c r="CE597" i="4"/>
  <c r="CF597" i="4"/>
  <c r="CG597" i="4"/>
  <c r="CH597" i="4"/>
  <c r="CI597" i="4"/>
  <c r="CJ597" i="4"/>
  <c r="CK597" i="4"/>
  <c r="CL597" i="4"/>
  <c r="CM597" i="4" s="1"/>
  <c r="CN597" i="4"/>
  <c r="CO597" i="4"/>
  <c r="CP597" i="4"/>
  <c r="CQ597" i="4"/>
  <c r="CR597" i="4"/>
  <c r="CS597" i="4"/>
  <c r="CT597" i="4"/>
  <c r="CU597" i="4"/>
  <c r="CV597" i="4"/>
  <c r="CW597" i="4"/>
  <c r="CX597" i="4"/>
  <c r="CY597" i="4"/>
  <c r="CZ597" i="4"/>
  <c r="DA597" i="4"/>
  <c r="DB597" i="4"/>
  <c r="DC597" i="4"/>
  <c r="DD597" i="4"/>
  <c r="DE597" i="4"/>
  <c r="DF597" i="4"/>
  <c r="DG597" i="4"/>
  <c r="DH597" i="4"/>
  <c r="DI597" i="4"/>
  <c r="DJ597" i="4"/>
  <c r="DK597" i="4"/>
  <c r="DL597" i="4"/>
  <c r="DM597" i="4"/>
  <c r="DN597" i="4"/>
  <c r="DO597" i="4"/>
  <c r="DP597" i="4"/>
  <c r="DQ597" i="4"/>
  <c r="DR597" i="4"/>
  <c r="DS597" i="4"/>
  <c r="DT597" i="4"/>
  <c r="DU597" i="4"/>
  <c r="DV597" i="4"/>
  <c r="DW597" i="4"/>
  <c r="EC597" i="4"/>
  <c r="ED597" i="4"/>
  <c r="EE597" i="4"/>
  <c r="EF597" i="4"/>
  <c r="EG597" i="4"/>
  <c r="EH597" i="4"/>
  <c r="EI597" i="4"/>
  <c r="EJ597" i="4"/>
  <c r="EK597" i="4"/>
  <c r="EL597" i="4"/>
  <c r="EM597" i="4"/>
  <c r="EN597" i="4"/>
  <c r="EO597" i="4"/>
  <c r="EP597" i="4"/>
  <c r="EQ597" i="4"/>
  <c r="ER597" i="4"/>
  <c r="ES597" i="4"/>
  <c r="ET597" i="4"/>
  <c r="EU597" i="4"/>
  <c r="EV597" i="4"/>
  <c r="EW597" i="4"/>
  <c r="B598" i="4"/>
  <c r="C598" i="4"/>
  <c r="D598" i="4"/>
  <c r="E598" i="4"/>
  <c r="F598" i="4"/>
  <c r="G598" i="4"/>
  <c r="H598" i="4"/>
  <c r="M598" i="4" s="1"/>
  <c r="N598" i="4" s="1"/>
  <c r="O598" i="4" s="1" a="1"/>
  <c r="O598" i="4" s="1"/>
  <c r="R598" i="4"/>
  <c r="S598" i="4"/>
  <c r="T598" i="4"/>
  <c r="U598" i="4"/>
  <c r="V598" i="4"/>
  <c r="W598" i="4"/>
  <c r="X598" i="4"/>
  <c r="Y598" i="4"/>
  <c r="Z598" i="4"/>
  <c r="AA598" i="4"/>
  <c r="AB598" i="4"/>
  <c r="AC598" i="4"/>
  <c r="AD598" i="4"/>
  <c r="AE598" i="4" s="1"/>
  <c r="AF598" i="4"/>
  <c r="AG598" i="4" s="1"/>
  <c r="AH598" i="4"/>
  <c r="AI598" i="4"/>
  <c r="AJ598" i="4"/>
  <c r="AK598" i="4"/>
  <c r="AL598" i="4"/>
  <c r="AN598" i="4"/>
  <c r="AM598" i="4" s="1"/>
  <c r="AO598" i="4"/>
  <c r="AP598" i="4"/>
  <c r="AQ598" i="4"/>
  <c r="AR598" i="4"/>
  <c r="AS598" i="4"/>
  <c r="AT598" i="4"/>
  <c r="AU598" i="4"/>
  <c r="AV598" i="4"/>
  <c r="AW598" i="4"/>
  <c r="AX598" i="4"/>
  <c r="AY598" i="4"/>
  <c r="AZ598" i="4"/>
  <c r="BA598" i="4"/>
  <c r="BB598" i="4"/>
  <c r="BC598" i="4"/>
  <c r="BD598" i="4"/>
  <c r="BE598" i="4"/>
  <c r="BF598" i="4"/>
  <c r="BG598" i="4"/>
  <c r="BH598" i="4"/>
  <c r="BI598" i="4"/>
  <c r="BJ598" i="4"/>
  <c r="BK598" i="4"/>
  <c r="BL598" i="4"/>
  <c r="BM598" i="4"/>
  <c r="BN598" i="4"/>
  <c r="BO598" i="4"/>
  <c r="BP598" i="4"/>
  <c r="BQ598" i="4"/>
  <c r="BR598" i="4"/>
  <c r="BS598" i="4"/>
  <c r="BT598" i="4"/>
  <c r="BU598" i="4"/>
  <c r="BV598" i="4"/>
  <c r="BW598" i="4"/>
  <c r="BX598" i="4"/>
  <c r="BY598" i="4"/>
  <c r="BZ598" i="4"/>
  <c r="CA598" i="4"/>
  <c r="CB598" i="4"/>
  <c r="CC598" i="4"/>
  <c r="CD598" i="4"/>
  <c r="CE598" i="4"/>
  <c r="CF598" i="4"/>
  <c r="CG598" i="4"/>
  <c r="CH598" i="4"/>
  <c r="CI598" i="4"/>
  <c r="CJ598" i="4"/>
  <c r="CK598" i="4"/>
  <c r="CL598" i="4"/>
  <c r="CM598" i="4" s="1"/>
  <c r="CN598" i="4"/>
  <c r="CO598" i="4"/>
  <c r="CP598" i="4"/>
  <c r="CQ598" i="4"/>
  <c r="CR598" i="4"/>
  <c r="CS598" i="4"/>
  <c r="CT598" i="4"/>
  <c r="CU598" i="4"/>
  <c r="CV598" i="4"/>
  <c r="CW598" i="4"/>
  <c r="CX598" i="4"/>
  <c r="CY598" i="4"/>
  <c r="CZ598" i="4"/>
  <c r="DA598" i="4"/>
  <c r="DB598" i="4"/>
  <c r="DC598" i="4"/>
  <c r="DD598" i="4"/>
  <c r="DE598" i="4"/>
  <c r="DF598" i="4"/>
  <c r="DG598" i="4"/>
  <c r="DH598" i="4"/>
  <c r="DI598" i="4"/>
  <c r="DJ598" i="4"/>
  <c r="DK598" i="4"/>
  <c r="DL598" i="4"/>
  <c r="DM598" i="4"/>
  <c r="DN598" i="4"/>
  <c r="DO598" i="4"/>
  <c r="DP598" i="4"/>
  <c r="DQ598" i="4"/>
  <c r="DR598" i="4"/>
  <c r="DS598" i="4"/>
  <c r="DT598" i="4"/>
  <c r="DU598" i="4"/>
  <c r="DV598" i="4"/>
  <c r="DW598" i="4"/>
  <c r="EC598" i="4"/>
  <c r="ED598" i="4"/>
  <c r="EE598" i="4"/>
  <c r="EF598" i="4"/>
  <c r="EG598" i="4"/>
  <c r="EH598" i="4"/>
  <c r="EI598" i="4"/>
  <c r="EJ598" i="4"/>
  <c r="EK598" i="4"/>
  <c r="EL598" i="4"/>
  <c r="EM598" i="4"/>
  <c r="EN598" i="4"/>
  <c r="EO598" i="4"/>
  <c r="EP598" i="4"/>
  <c r="EQ598" i="4"/>
  <c r="ER598" i="4"/>
  <c r="ES598" i="4"/>
  <c r="ET598" i="4"/>
  <c r="EU598" i="4"/>
  <c r="EV598" i="4"/>
  <c r="EW598" i="4"/>
  <c r="B599" i="4"/>
  <c r="C599" i="4"/>
  <c r="D599" i="4"/>
  <c r="E599" i="4"/>
  <c r="F599" i="4"/>
  <c r="G599" i="4"/>
  <c r="H599" i="4"/>
  <c r="M599" i="4" s="1"/>
  <c r="N599" i="4" s="1"/>
  <c r="O599" i="4" s="1" a="1"/>
  <c r="O599" i="4" s="1"/>
  <c r="R599" i="4"/>
  <c r="S599" i="4"/>
  <c r="T599" i="4"/>
  <c r="U599" i="4"/>
  <c r="V599" i="4"/>
  <c r="W599" i="4"/>
  <c r="X599" i="4"/>
  <c r="Y599" i="4"/>
  <c r="Z599" i="4"/>
  <c r="AA599" i="4"/>
  <c r="AB599" i="4"/>
  <c r="AC599" i="4"/>
  <c r="AD599" i="4"/>
  <c r="AE599" i="4" s="1"/>
  <c r="AF599" i="4"/>
  <c r="AG599" i="4" s="1"/>
  <c r="AH599" i="4"/>
  <c r="AI599" i="4"/>
  <c r="AJ599" i="4"/>
  <c r="AK599" i="4"/>
  <c r="AL599" i="4"/>
  <c r="AN599" i="4"/>
  <c r="AM599" i="4" s="1"/>
  <c r="AO599" i="4"/>
  <c r="AP599" i="4"/>
  <c r="AQ599" i="4"/>
  <c r="AR599" i="4"/>
  <c r="AS599" i="4"/>
  <c r="AT599" i="4"/>
  <c r="AU599" i="4"/>
  <c r="AV599" i="4"/>
  <c r="AW599" i="4"/>
  <c r="AX599" i="4"/>
  <c r="AY599" i="4"/>
  <c r="AZ599" i="4"/>
  <c r="BA599" i="4"/>
  <c r="BB599" i="4"/>
  <c r="BC599" i="4"/>
  <c r="BD599" i="4"/>
  <c r="BE599" i="4"/>
  <c r="BF599" i="4"/>
  <c r="BG599" i="4"/>
  <c r="BH599" i="4"/>
  <c r="BI599" i="4"/>
  <c r="BJ599" i="4"/>
  <c r="BK599" i="4"/>
  <c r="BL599" i="4"/>
  <c r="BM599" i="4"/>
  <c r="BN599" i="4"/>
  <c r="BO599" i="4"/>
  <c r="BP599" i="4"/>
  <c r="BQ599" i="4"/>
  <c r="BR599" i="4"/>
  <c r="BS599" i="4"/>
  <c r="BT599" i="4"/>
  <c r="BU599" i="4"/>
  <c r="BV599" i="4"/>
  <c r="BW599" i="4"/>
  <c r="BX599" i="4"/>
  <c r="BY599" i="4"/>
  <c r="BZ599" i="4"/>
  <c r="CA599" i="4"/>
  <c r="CB599" i="4"/>
  <c r="CC599" i="4"/>
  <c r="CD599" i="4"/>
  <c r="CE599" i="4"/>
  <c r="CF599" i="4"/>
  <c r="CG599" i="4"/>
  <c r="CH599" i="4"/>
  <c r="CI599" i="4"/>
  <c r="CJ599" i="4"/>
  <c r="CK599" i="4"/>
  <c r="CL599" i="4"/>
  <c r="CM599" i="4" s="1"/>
  <c r="CN599" i="4"/>
  <c r="CO599" i="4"/>
  <c r="CP599" i="4"/>
  <c r="CQ599" i="4"/>
  <c r="CR599" i="4"/>
  <c r="CS599" i="4"/>
  <c r="CT599" i="4"/>
  <c r="CU599" i="4"/>
  <c r="CV599" i="4"/>
  <c r="CW599" i="4"/>
  <c r="CX599" i="4"/>
  <c r="CY599" i="4"/>
  <c r="CZ599" i="4"/>
  <c r="DA599" i="4"/>
  <c r="DB599" i="4"/>
  <c r="DC599" i="4"/>
  <c r="DD599" i="4"/>
  <c r="DE599" i="4"/>
  <c r="DF599" i="4"/>
  <c r="DG599" i="4"/>
  <c r="DH599" i="4"/>
  <c r="DI599" i="4"/>
  <c r="DJ599" i="4"/>
  <c r="DK599" i="4"/>
  <c r="DL599" i="4"/>
  <c r="DM599" i="4"/>
  <c r="DN599" i="4"/>
  <c r="DO599" i="4"/>
  <c r="DP599" i="4"/>
  <c r="DQ599" i="4"/>
  <c r="DR599" i="4"/>
  <c r="DS599" i="4"/>
  <c r="DT599" i="4"/>
  <c r="DU599" i="4"/>
  <c r="DV599" i="4"/>
  <c r="DW599" i="4"/>
  <c r="EC599" i="4"/>
  <c r="ED599" i="4"/>
  <c r="EE599" i="4"/>
  <c r="EF599" i="4"/>
  <c r="EG599" i="4"/>
  <c r="EH599" i="4"/>
  <c r="EI599" i="4"/>
  <c r="EJ599" i="4"/>
  <c r="EK599" i="4"/>
  <c r="EL599" i="4"/>
  <c r="EM599" i="4"/>
  <c r="EN599" i="4"/>
  <c r="EO599" i="4"/>
  <c r="EP599" i="4"/>
  <c r="EQ599" i="4"/>
  <c r="ER599" i="4"/>
  <c r="ES599" i="4"/>
  <c r="ET599" i="4"/>
  <c r="EU599" i="4"/>
  <c r="EV599" i="4"/>
  <c r="EW599" i="4"/>
  <c r="B600" i="4"/>
  <c r="C600" i="4"/>
  <c r="D600" i="4"/>
  <c r="E600" i="4"/>
  <c r="F600" i="4"/>
  <c r="G600" i="4"/>
  <c r="H600" i="4"/>
  <c r="M600" i="4" s="1"/>
  <c r="N600" i="4" s="1"/>
  <c r="O600" i="4" s="1" a="1"/>
  <c r="O600" i="4" s="1"/>
  <c r="R600" i="4"/>
  <c r="S600" i="4"/>
  <c r="T600" i="4"/>
  <c r="U600" i="4"/>
  <c r="V600" i="4"/>
  <c r="W600" i="4"/>
  <c r="X600" i="4"/>
  <c r="Y600" i="4"/>
  <c r="Z600" i="4"/>
  <c r="AA600" i="4"/>
  <c r="AB600" i="4"/>
  <c r="AC600" i="4"/>
  <c r="AD600" i="4"/>
  <c r="AE600" i="4" s="1"/>
  <c r="AF600" i="4"/>
  <c r="AG600" i="4" s="1"/>
  <c r="AH600" i="4"/>
  <c r="AI600" i="4"/>
  <c r="AJ600" i="4"/>
  <c r="AK600" i="4"/>
  <c r="AL600" i="4"/>
  <c r="AN600" i="4"/>
  <c r="AM600" i="4" s="1"/>
  <c r="AO600" i="4"/>
  <c r="AP600" i="4"/>
  <c r="AQ600" i="4"/>
  <c r="AR600" i="4"/>
  <c r="AS600" i="4"/>
  <c r="AT600" i="4"/>
  <c r="AU600" i="4"/>
  <c r="AV600" i="4"/>
  <c r="AW600" i="4"/>
  <c r="AX600" i="4"/>
  <c r="AY600" i="4"/>
  <c r="AZ600" i="4"/>
  <c r="BA600" i="4"/>
  <c r="BB600" i="4"/>
  <c r="BC600" i="4"/>
  <c r="BD600" i="4"/>
  <c r="BE600" i="4"/>
  <c r="BF600" i="4"/>
  <c r="BG600" i="4"/>
  <c r="BH600" i="4"/>
  <c r="BI600" i="4"/>
  <c r="BJ600" i="4"/>
  <c r="BK600" i="4"/>
  <c r="BL600" i="4"/>
  <c r="BM600" i="4"/>
  <c r="BN600" i="4"/>
  <c r="BO600" i="4"/>
  <c r="BP600" i="4"/>
  <c r="BQ600" i="4"/>
  <c r="BR600" i="4"/>
  <c r="BS600" i="4"/>
  <c r="BT600" i="4"/>
  <c r="BU600" i="4"/>
  <c r="BV600" i="4"/>
  <c r="BW600" i="4"/>
  <c r="BX600" i="4"/>
  <c r="BY600" i="4"/>
  <c r="BZ600" i="4"/>
  <c r="CA600" i="4"/>
  <c r="CB600" i="4"/>
  <c r="CC600" i="4"/>
  <c r="CD600" i="4"/>
  <c r="CE600" i="4"/>
  <c r="CF600" i="4"/>
  <c r="CG600" i="4"/>
  <c r="CH600" i="4"/>
  <c r="CI600" i="4"/>
  <c r="CJ600" i="4"/>
  <c r="CK600" i="4"/>
  <c r="CL600" i="4"/>
  <c r="CM600" i="4" s="1"/>
  <c r="CN600" i="4"/>
  <c r="CO600" i="4"/>
  <c r="CP600" i="4"/>
  <c r="CQ600" i="4"/>
  <c r="CR600" i="4"/>
  <c r="CS600" i="4"/>
  <c r="CT600" i="4"/>
  <c r="CU600" i="4"/>
  <c r="CV600" i="4"/>
  <c r="CW600" i="4"/>
  <c r="CX600" i="4"/>
  <c r="CY600" i="4"/>
  <c r="CZ600" i="4"/>
  <c r="DA600" i="4"/>
  <c r="DB600" i="4"/>
  <c r="DC600" i="4"/>
  <c r="DD600" i="4"/>
  <c r="DE600" i="4"/>
  <c r="DF600" i="4"/>
  <c r="DG600" i="4"/>
  <c r="DH600" i="4"/>
  <c r="DI600" i="4"/>
  <c r="DJ600" i="4"/>
  <c r="DK600" i="4"/>
  <c r="DL600" i="4"/>
  <c r="DM600" i="4"/>
  <c r="DN600" i="4"/>
  <c r="DO600" i="4"/>
  <c r="DP600" i="4"/>
  <c r="DQ600" i="4"/>
  <c r="DR600" i="4"/>
  <c r="DS600" i="4"/>
  <c r="DT600" i="4"/>
  <c r="DU600" i="4"/>
  <c r="DV600" i="4"/>
  <c r="DW600" i="4"/>
  <c r="EC600" i="4"/>
  <c r="ED600" i="4"/>
  <c r="EE600" i="4"/>
  <c r="EF600" i="4"/>
  <c r="EG600" i="4"/>
  <c r="EH600" i="4"/>
  <c r="EI600" i="4"/>
  <c r="EJ600" i="4"/>
  <c r="EK600" i="4"/>
  <c r="EL600" i="4"/>
  <c r="EM600" i="4"/>
  <c r="EN600" i="4"/>
  <c r="EO600" i="4"/>
  <c r="EP600" i="4"/>
  <c r="EQ600" i="4"/>
  <c r="ER600" i="4"/>
  <c r="ES600" i="4"/>
  <c r="ET600" i="4"/>
  <c r="EU600" i="4"/>
  <c r="EV600" i="4"/>
  <c r="EW600" i="4"/>
  <c r="B601" i="4"/>
  <c r="C601" i="4"/>
  <c r="D601" i="4"/>
  <c r="E601" i="4"/>
  <c r="F601" i="4"/>
  <c r="G601" i="4"/>
  <c r="H601" i="4"/>
  <c r="M601" i="4" s="1"/>
  <c r="N601" i="4" s="1"/>
  <c r="O601" i="4" s="1" a="1"/>
  <c r="O601" i="4" s="1"/>
  <c r="R601" i="4"/>
  <c r="S601" i="4"/>
  <c r="T601" i="4"/>
  <c r="U601" i="4"/>
  <c r="V601" i="4"/>
  <c r="W601" i="4"/>
  <c r="X601" i="4"/>
  <c r="Y601" i="4"/>
  <c r="Z601" i="4"/>
  <c r="AA601" i="4"/>
  <c r="AB601" i="4"/>
  <c r="AC601" i="4"/>
  <c r="AD601" i="4"/>
  <c r="AE601" i="4" s="1"/>
  <c r="AF601" i="4"/>
  <c r="AG601" i="4" s="1"/>
  <c r="AH601" i="4"/>
  <c r="AI601" i="4"/>
  <c r="AJ601" i="4"/>
  <c r="AK601" i="4"/>
  <c r="AL601" i="4"/>
  <c r="AN601" i="4"/>
  <c r="AM601" i="4" s="1"/>
  <c r="AO601" i="4"/>
  <c r="AP601" i="4"/>
  <c r="AQ601" i="4"/>
  <c r="AR601" i="4"/>
  <c r="AS601" i="4"/>
  <c r="AT601" i="4"/>
  <c r="AU601" i="4"/>
  <c r="AV601" i="4"/>
  <c r="AW601" i="4"/>
  <c r="AX601" i="4"/>
  <c r="AY601" i="4"/>
  <c r="AZ601" i="4"/>
  <c r="BA601" i="4"/>
  <c r="BB601" i="4"/>
  <c r="BC601" i="4"/>
  <c r="BD601" i="4"/>
  <c r="BE601" i="4"/>
  <c r="BF601" i="4"/>
  <c r="BG601" i="4"/>
  <c r="BH601" i="4"/>
  <c r="BI601" i="4"/>
  <c r="BJ601" i="4"/>
  <c r="BK601" i="4"/>
  <c r="BL601" i="4"/>
  <c r="BM601" i="4"/>
  <c r="BN601" i="4"/>
  <c r="BO601" i="4"/>
  <c r="BP601" i="4"/>
  <c r="BQ601" i="4"/>
  <c r="BR601" i="4"/>
  <c r="BS601" i="4"/>
  <c r="BT601" i="4"/>
  <c r="BU601" i="4"/>
  <c r="BV601" i="4"/>
  <c r="BW601" i="4"/>
  <c r="BX601" i="4"/>
  <c r="BY601" i="4"/>
  <c r="BZ601" i="4"/>
  <c r="CA601" i="4"/>
  <c r="CB601" i="4"/>
  <c r="CC601" i="4"/>
  <c r="CD601" i="4"/>
  <c r="CE601" i="4"/>
  <c r="CF601" i="4"/>
  <c r="CG601" i="4"/>
  <c r="CH601" i="4"/>
  <c r="CI601" i="4"/>
  <c r="CJ601" i="4"/>
  <c r="CK601" i="4"/>
  <c r="CL601" i="4"/>
  <c r="CM601" i="4" s="1"/>
  <c r="CN601" i="4"/>
  <c r="CO601" i="4"/>
  <c r="CP601" i="4"/>
  <c r="CQ601" i="4"/>
  <c r="CR601" i="4"/>
  <c r="CS601" i="4"/>
  <c r="CT601" i="4"/>
  <c r="CU601" i="4"/>
  <c r="CV601" i="4"/>
  <c r="CW601" i="4"/>
  <c r="CX601" i="4"/>
  <c r="CY601" i="4"/>
  <c r="CZ601" i="4"/>
  <c r="DA601" i="4"/>
  <c r="DB601" i="4"/>
  <c r="DC601" i="4"/>
  <c r="DD601" i="4"/>
  <c r="DE601" i="4"/>
  <c r="DF601" i="4"/>
  <c r="DG601" i="4"/>
  <c r="DH601" i="4"/>
  <c r="DI601" i="4"/>
  <c r="DJ601" i="4"/>
  <c r="DK601" i="4"/>
  <c r="DL601" i="4"/>
  <c r="DM601" i="4"/>
  <c r="DN601" i="4"/>
  <c r="DO601" i="4"/>
  <c r="DP601" i="4"/>
  <c r="DQ601" i="4"/>
  <c r="DR601" i="4"/>
  <c r="DS601" i="4"/>
  <c r="DT601" i="4"/>
  <c r="DU601" i="4"/>
  <c r="DV601" i="4"/>
  <c r="DW601" i="4"/>
  <c r="EC601" i="4"/>
  <c r="ED601" i="4"/>
  <c r="EE601" i="4"/>
  <c r="EF601" i="4"/>
  <c r="EG601" i="4"/>
  <c r="EH601" i="4"/>
  <c r="EI601" i="4"/>
  <c r="EJ601" i="4"/>
  <c r="EK601" i="4"/>
  <c r="EL601" i="4"/>
  <c r="EM601" i="4"/>
  <c r="EN601" i="4"/>
  <c r="EO601" i="4"/>
  <c r="EP601" i="4"/>
  <c r="EQ601" i="4"/>
  <c r="ER601" i="4"/>
  <c r="ES601" i="4"/>
  <c r="ET601" i="4"/>
  <c r="EU601" i="4"/>
  <c r="EV601" i="4"/>
  <c r="EW601" i="4"/>
  <c r="B602" i="4"/>
  <c r="C602" i="4"/>
  <c r="D602" i="4"/>
  <c r="E602" i="4"/>
  <c r="F602" i="4"/>
  <c r="G602" i="4"/>
  <c r="H602" i="4"/>
  <c r="M602" i="4" s="1"/>
  <c r="N602" i="4" s="1"/>
  <c r="O602" i="4" s="1" a="1"/>
  <c r="O602" i="4" s="1"/>
  <c r="R602" i="4"/>
  <c r="S602" i="4"/>
  <c r="T602" i="4"/>
  <c r="U602" i="4"/>
  <c r="V602" i="4"/>
  <c r="W602" i="4"/>
  <c r="X602" i="4"/>
  <c r="Y602" i="4"/>
  <c r="Z602" i="4"/>
  <c r="AA602" i="4"/>
  <c r="AB602" i="4"/>
  <c r="AC602" i="4"/>
  <c r="AD602" i="4"/>
  <c r="AE602" i="4" s="1"/>
  <c r="AF602" i="4"/>
  <c r="AG602" i="4" s="1"/>
  <c r="AH602" i="4"/>
  <c r="AI602" i="4"/>
  <c r="AJ602" i="4"/>
  <c r="AK602" i="4"/>
  <c r="AL602" i="4"/>
  <c r="AN602" i="4"/>
  <c r="AM602" i="4" s="1"/>
  <c r="AO602" i="4"/>
  <c r="AP602" i="4"/>
  <c r="AQ602" i="4"/>
  <c r="AR602" i="4"/>
  <c r="AS602" i="4"/>
  <c r="AT602" i="4"/>
  <c r="AU602" i="4"/>
  <c r="AV602" i="4"/>
  <c r="AW602" i="4"/>
  <c r="AX602" i="4"/>
  <c r="AY602" i="4"/>
  <c r="AZ602" i="4"/>
  <c r="BA602" i="4"/>
  <c r="BB602" i="4"/>
  <c r="BC602" i="4"/>
  <c r="BD602" i="4"/>
  <c r="BE602" i="4"/>
  <c r="BF602" i="4"/>
  <c r="BG602" i="4"/>
  <c r="BH602" i="4"/>
  <c r="BI602" i="4"/>
  <c r="BJ602" i="4"/>
  <c r="BK602" i="4"/>
  <c r="BL602" i="4"/>
  <c r="BM602" i="4"/>
  <c r="BN602" i="4"/>
  <c r="BO602" i="4"/>
  <c r="BP602" i="4"/>
  <c r="BQ602" i="4"/>
  <c r="BR602" i="4"/>
  <c r="BS602" i="4"/>
  <c r="BT602" i="4"/>
  <c r="BU602" i="4"/>
  <c r="BV602" i="4"/>
  <c r="BW602" i="4"/>
  <c r="BX602" i="4"/>
  <c r="BY602" i="4"/>
  <c r="BZ602" i="4"/>
  <c r="CA602" i="4"/>
  <c r="CB602" i="4"/>
  <c r="CC602" i="4"/>
  <c r="CD602" i="4"/>
  <c r="CE602" i="4"/>
  <c r="CF602" i="4"/>
  <c r="CG602" i="4"/>
  <c r="CH602" i="4"/>
  <c r="CI602" i="4"/>
  <c r="CJ602" i="4"/>
  <c r="CK602" i="4"/>
  <c r="CL602" i="4"/>
  <c r="CM602" i="4" s="1"/>
  <c r="CN602" i="4"/>
  <c r="CO602" i="4"/>
  <c r="CP602" i="4"/>
  <c r="CQ602" i="4"/>
  <c r="CR602" i="4"/>
  <c r="CS602" i="4"/>
  <c r="CT602" i="4"/>
  <c r="CU602" i="4"/>
  <c r="CV602" i="4"/>
  <c r="CW602" i="4"/>
  <c r="CX602" i="4"/>
  <c r="CY602" i="4"/>
  <c r="CZ602" i="4"/>
  <c r="DA602" i="4"/>
  <c r="DB602" i="4"/>
  <c r="DC602" i="4"/>
  <c r="DD602" i="4"/>
  <c r="DE602" i="4"/>
  <c r="DF602" i="4"/>
  <c r="DG602" i="4"/>
  <c r="DH602" i="4"/>
  <c r="DI602" i="4"/>
  <c r="DJ602" i="4"/>
  <c r="DK602" i="4"/>
  <c r="DL602" i="4"/>
  <c r="DM602" i="4"/>
  <c r="DN602" i="4"/>
  <c r="DO602" i="4"/>
  <c r="DP602" i="4"/>
  <c r="DQ602" i="4"/>
  <c r="DR602" i="4"/>
  <c r="DS602" i="4"/>
  <c r="DT602" i="4"/>
  <c r="DU602" i="4"/>
  <c r="DV602" i="4"/>
  <c r="DW602" i="4"/>
  <c r="EC602" i="4"/>
  <c r="ED602" i="4"/>
  <c r="EE602" i="4"/>
  <c r="EF602" i="4"/>
  <c r="EG602" i="4"/>
  <c r="EH602" i="4"/>
  <c r="EI602" i="4"/>
  <c r="EJ602" i="4"/>
  <c r="EK602" i="4"/>
  <c r="EL602" i="4"/>
  <c r="EM602" i="4"/>
  <c r="EN602" i="4"/>
  <c r="EO602" i="4"/>
  <c r="EP602" i="4"/>
  <c r="EQ602" i="4"/>
  <c r="ER602" i="4"/>
  <c r="ES602" i="4"/>
  <c r="ET602" i="4"/>
  <c r="EU602" i="4"/>
  <c r="EV602" i="4"/>
  <c r="EW602" i="4"/>
  <c r="B603" i="4"/>
  <c r="C603" i="4"/>
  <c r="D603" i="4"/>
  <c r="E603" i="4"/>
  <c r="F603" i="4"/>
  <c r="G603" i="4"/>
  <c r="H603" i="4"/>
  <c r="M603" i="4" s="1"/>
  <c r="N603" i="4" s="1"/>
  <c r="O603" i="4" s="1" a="1"/>
  <c r="O603" i="4" s="1"/>
  <c r="R603" i="4"/>
  <c r="S603" i="4"/>
  <c r="T603" i="4"/>
  <c r="U603" i="4"/>
  <c r="V603" i="4"/>
  <c r="W603" i="4"/>
  <c r="X603" i="4"/>
  <c r="Y603" i="4"/>
  <c r="Z603" i="4"/>
  <c r="AA603" i="4"/>
  <c r="AB603" i="4"/>
  <c r="AC603" i="4"/>
  <c r="AD603" i="4"/>
  <c r="AE603" i="4" s="1"/>
  <c r="AF603" i="4"/>
  <c r="AG603" i="4" s="1"/>
  <c r="AH603" i="4"/>
  <c r="AI603" i="4"/>
  <c r="AJ603" i="4"/>
  <c r="AK603" i="4"/>
  <c r="AL603" i="4"/>
  <c r="AN603" i="4"/>
  <c r="AM603" i="4" s="1"/>
  <c r="AO603" i="4"/>
  <c r="AP603" i="4"/>
  <c r="AQ603" i="4"/>
  <c r="AR603" i="4"/>
  <c r="AS603" i="4"/>
  <c r="AT603" i="4"/>
  <c r="AU603" i="4"/>
  <c r="AV603" i="4"/>
  <c r="AW603" i="4"/>
  <c r="AX603" i="4"/>
  <c r="AY603" i="4"/>
  <c r="AZ603" i="4"/>
  <c r="BA603" i="4"/>
  <c r="BB603" i="4"/>
  <c r="BC603" i="4"/>
  <c r="BD603" i="4"/>
  <c r="BE603" i="4"/>
  <c r="BF603" i="4"/>
  <c r="BG603" i="4"/>
  <c r="BH603" i="4"/>
  <c r="BI603" i="4"/>
  <c r="BJ603" i="4"/>
  <c r="BK603" i="4"/>
  <c r="BL603" i="4"/>
  <c r="BM603" i="4"/>
  <c r="BN603" i="4"/>
  <c r="BO603" i="4"/>
  <c r="BP603" i="4"/>
  <c r="BQ603" i="4"/>
  <c r="BR603" i="4"/>
  <c r="BS603" i="4"/>
  <c r="BT603" i="4"/>
  <c r="BU603" i="4"/>
  <c r="BV603" i="4"/>
  <c r="BW603" i="4"/>
  <c r="BX603" i="4"/>
  <c r="BY603" i="4"/>
  <c r="BZ603" i="4"/>
  <c r="CA603" i="4"/>
  <c r="CB603" i="4"/>
  <c r="CC603" i="4"/>
  <c r="CD603" i="4"/>
  <c r="CE603" i="4"/>
  <c r="CF603" i="4"/>
  <c r="CG603" i="4"/>
  <c r="CH603" i="4"/>
  <c r="CI603" i="4"/>
  <c r="CJ603" i="4"/>
  <c r="CK603" i="4"/>
  <c r="CL603" i="4"/>
  <c r="CM603" i="4" s="1"/>
  <c r="CN603" i="4"/>
  <c r="CO603" i="4"/>
  <c r="CP603" i="4"/>
  <c r="CQ603" i="4"/>
  <c r="CR603" i="4"/>
  <c r="CS603" i="4"/>
  <c r="CT603" i="4"/>
  <c r="CU603" i="4"/>
  <c r="CV603" i="4"/>
  <c r="CW603" i="4"/>
  <c r="CX603" i="4"/>
  <c r="CY603" i="4"/>
  <c r="CZ603" i="4"/>
  <c r="DA603" i="4"/>
  <c r="DB603" i="4"/>
  <c r="DC603" i="4"/>
  <c r="DD603" i="4"/>
  <c r="DE603" i="4"/>
  <c r="DF603" i="4"/>
  <c r="DG603" i="4"/>
  <c r="DH603" i="4"/>
  <c r="DI603" i="4"/>
  <c r="DJ603" i="4"/>
  <c r="DK603" i="4"/>
  <c r="DL603" i="4"/>
  <c r="DM603" i="4"/>
  <c r="DN603" i="4"/>
  <c r="DO603" i="4"/>
  <c r="DP603" i="4"/>
  <c r="DQ603" i="4"/>
  <c r="DR603" i="4"/>
  <c r="DS603" i="4"/>
  <c r="DT603" i="4"/>
  <c r="DU603" i="4"/>
  <c r="DV603" i="4"/>
  <c r="DW603" i="4"/>
  <c r="EC603" i="4"/>
  <c r="ED603" i="4"/>
  <c r="EE603" i="4"/>
  <c r="EF603" i="4"/>
  <c r="EG603" i="4"/>
  <c r="EH603" i="4"/>
  <c r="EI603" i="4"/>
  <c r="EJ603" i="4"/>
  <c r="EK603" i="4"/>
  <c r="EL603" i="4"/>
  <c r="EM603" i="4"/>
  <c r="EN603" i="4"/>
  <c r="EO603" i="4"/>
  <c r="EP603" i="4"/>
  <c r="EQ603" i="4"/>
  <c r="ER603" i="4"/>
  <c r="ES603" i="4"/>
  <c r="ET603" i="4"/>
  <c r="EU603" i="4"/>
  <c r="EV603" i="4"/>
  <c r="EW603" i="4"/>
  <c r="B604" i="4"/>
  <c r="C604" i="4"/>
  <c r="D604" i="4"/>
  <c r="E604" i="4"/>
  <c r="F604" i="4"/>
  <c r="G604" i="4"/>
  <c r="H604" i="4"/>
  <c r="M604" i="4" s="1"/>
  <c r="N604" i="4" s="1"/>
  <c r="O604" i="4" s="1" a="1"/>
  <c r="O604" i="4" s="1"/>
  <c r="R604" i="4"/>
  <c r="S604" i="4"/>
  <c r="T604" i="4"/>
  <c r="U604" i="4"/>
  <c r="V604" i="4"/>
  <c r="W604" i="4"/>
  <c r="X604" i="4"/>
  <c r="Y604" i="4"/>
  <c r="Z604" i="4"/>
  <c r="AA604" i="4"/>
  <c r="AB604" i="4"/>
  <c r="AC604" i="4"/>
  <c r="AD604" i="4"/>
  <c r="AE604" i="4" s="1"/>
  <c r="AF604" i="4"/>
  <c r="AG604" i="4" s="1"/>
  <c r="AH604" i="4"/>
  <c r="AI604" i="4"/>
  <c r="AJ604" i="4"/>
  <c r="AK604" i="4"/>
  <c r="AL604" i="4"/>
  <c r="AN604" i="4"/>
  <c r="AM604" i="4" s="1"/>
  <c r="AO604" i="4"/>
  <c r="AP604" i="4"/>
  <c r="AQ604" i="4"/>
  <c r="AR604" i="4"/>
  <c r="AS604" i="4"/>
  <c r="AT604" i="4"/>
  <c r="AU604" i="4"/>
  <c r="AV604" i="4"/>
  <c r="AW604" i="4"/>
  <c r="AX604" i="4"/>
  <c r="AY604" i="4"/>
  <c r="AZ604" i="4"/>
  <c r="BA604" i="4"/>
  <c r="BB604" i="4"/>
  <c r="BC604" i="4"/>
  <c r="BD604" i="4"/>
  <c r="BE604" i="4"/>
  <c r="BF604" i="4"/>
  <c r="BG604" i="4"/>
  <c r="BH604" i="4"/>
  <c r="BI604" i="4"/>
  <c r="BJ604" i="4"/>
  <c r="BK604" i="4"/>
  <c r="BL604" i="4"/>
  <c r="BM604" i="4"/>
  <c r="BN604" i="4"/>
  <c r="BO604" i="4"/>
  <c r="BP604" i="4"/>
  <c r="BQ604" i="4"/>
  <c r="BR604" i="4"/>
  <c r="BS604" i="4"/>
  <c r="BT604" i="4"/>
  <c r="BU604" i="4"/>
  <c r="BV604" i="4"/>
  <c r="BW604" i="4"/>
  <c r="BX604" i="4"/>
  <c r="BY604" i="4"/>
  <c r="BZ604" i="4"/>
  <c r="CA604" i="4"/>
  <c r="CB604" i="4"/>
  <c r="CC604" i="4"/>
  <c r="CD604" i="4"/>
  <c r="CE604" i="4"/>
  <c r="CF604" i="4"/>
  <c r="CG604" i="4"/>
  <c r="CH604" i="4"/>
  <c r="CI604" i="4"/>
  <c r="CJ604" i="4"/>
  <c r="CK604" i="4"/>
  <c r="CL604" i="4"/>
  <c r="CM604" i="4" s="1"/>
  <c r="CN604" i="4"/>
  <c r="CO604" i="4"/>
  <c r="CP604" i="4"/>
  <c r="CQ604" i="4"/>
  <c r="CR604" i="4"/>
  <c r="CS604" i="4"/>
  <c r="CT604" i="4"/>
  <c r="CU604" i="4"/>
  <c r="CV604" i="4"/>
  <c r="CW604" i="4"/>
  <c r="CX604" i="4"/>
  <c r="CY604" i="4"/>
  <c r="CZ604" i="4"/>
  <c r="DA604" i="4"/>
  <c r="DB604" i="4"/>
  <c r="DC604" i="4"/>
  <c r="DD604" i="4"/>
  <c r="DE604" i="4"/>
  <c r="DF604" i="4"/>
  <c r="DG604" i="4"/>
  <c r="DH604" i="4"/>
  <c r="DI604" i="4"/>
  <c r="DJ604" i="4"/>
  <c r="DK604" i="4"/>
  <c r="DL604" i="4"/>
  <c r="DM604" i="4"/>
  <c r="DN604" i="4"/>
  <c r="DO604" i="4"/>
  <c r="DP604" i="4"/>
  <c r="DQ604" i="4"/>
  <c r="DR604" i="4"/>
  <c r="DS604" i="4"/>
  <c r="DT604" i="4"/>
  <c r="DU604" i="4"/>
  <c r="DV604" i="4"/>
  <c r="DW604" i="4"/>
  <c r="EC604" i="4"/>
  <c r="ED604" i="4"/>
  <c r="EE604" i="4"/>
  <c r="EF604" i="4"/>
  <c r="EG604" i="4"/>
  <c r="EH604" i="4"/>
  <c r="EI604" i="4"/>
  <c r="EJ604" i="4"/>
  <c r="EK604" i="4"/>
  <c r="EL604" i="4"/>
  <c r="EM604" i="4"/>
  <c r="EN604" i="4"/>
  <c r="EO604" i="4"/>
  <c r="EP604" i="4"/>
  <c r="EQ604" i="4"/>
  <c r="ER604" i="4"/>
  <c r="ES604" i="4"/>
  <c r="ET604" i="4"/>
  <c r="EU604" i="4"/>
  <c r="EV604" i="4"/>
  <c r="EW604" i="4"/>
  <c r="B605" i="4"/>
  <c r="C605" i="4"/>
  <c r="D605" i="4"/>
  <c r="E605" i="4"/>
  <c r="F605" i="4"/>
  <c r="G605" i="4"/>
  <c r="H605" i="4"/>
  <c r="M605" i="4" s="1"/>
  <c r="N605" i="4" s="1"/>
  <c r="O605" i="4" s="1" a="1"/>
  <c r="O605" i="4" s="1"/>
  <c r="R605" i="4"/>
  <c r="S605" i="4"/>
  <c r="T605" i="4"/>
  <c r="U605" i="4"/>
  <c r="V605" i="4"/>
  <c r="W605" i="4"/>
  <c r="X605" i="4"/>
  <c r="Y605" i="4"/>
  <c r="Z605" i="4"/>
  <c r="AA605" i="4"/>
  <c r="AB605" i="4"/>
  <c r="AC605" i="4"/>
  <c r="AD605" i="4"/>
  <c r="AE605" i="4" s="1"/>
  <c r="AF605" i="4"/>
  <c r="AG605" i="4" s="1"/>
  <c r="AH605" i="4"/>
  <c r="AI605" i="4"/>
  <c r="AJ605" i="4"/>
  <c r="AK605" i="4"/>
  <c r="AL605" i="4"/>
  <c r="AN605" i="4"/>
  <c r="AM605" i="4" s="1"/>
  <c r="AO605" i="4"/>
  <c r="AP605" i="4"/>
  <c r="AQ605" i="4"/>
  <c r="AR605" i="4"/>
  <c r="AS605" i="4"/>
  <c r="AT605" i="4"/>
  <c r="AU605" i="4"/>
  <c r="AV605" i="4"/>
  <c r="AW605" i="4"/>
  <c r="AX605" i="4"/>
  <c r="AY605" i="4"/>
  <c r="AZ605" i="4"/>
  <c r="BA605" i="4"/>
  <c r="BB605" i="4"/>
  <c r="BC605" i="4"/>
  <c r="BD605" i="4"/>
  <c r="BE605" i="4"/>
  <c r="BF605" i="4"/>
  <c r="BG605" i="4"/>
  <c r="BH605" i="4"/>
  <c r="BI605" i="4"/>
  <c r="BJ605" i="4"/>
  <c r="BK605" i="4"/>
  <c r="BL605" i="4"/>
  <c r="BM605" i="4"/>
  <c r="BN605" i="4"/>
  <c r="BO605" i="4"/>
  <c r="BP605" i="4"/>
  <c r="BQ605" i="4"/>
  <c r="BR605" i="4"/>
  <c r="BS605" i="4"/>
  <c r="BT605" i="4"/>
  <c r="BU605" i="4"/>
  <c r="BV605" i="4"/>
  <c r="BW605" i="4"/>
  <c r="BX605" i="4"/>
  <c r="BY605" i="4"/>
  <c r="BZ605" i="4"/>
  <c r="CA605" i="4"/>
  <c r="CB605" i="4"/>
  <c r="CC605" i="4"/>
  <c r="CD605" i="4"/>
  <c r="CE605" i="4"/>
  <c r="CF605" i="4"/>
  <c r="CG605" i="4"/>
  <c r="CH605" i="4"/>
  <c r="CI605" i="4"/>
  <c r="CJ605" i="4"/>
  <c r="CK605" i="4"/>
  <c r="CL605" i="4"/>
  <c r="CM605" i="4" s="1"/>
  <c r="CN605" i="4"/>
  <c r="CO605" i="4"/>
  <c r="CP605" i="4"/>
  <c r="CQ605" i="4"/>
  <c r="CR605" i="4"/>
  <c r="CS605" i="4"/>
  <c r="CT605" i="4"/>
  <c r="CU605" i="4"/>
  <c r="CV605" i="4"/>
  <c r="CW605" i="4"/>
  <c r="CX605" i="4"/>
  <c r="CY605" i="4"/>
  <c r="CZ605" i="4"/>
  <c r="DA605" i="4"/>
  <c r="DB605" i="4"/>
  <c r="DC605" i="4"/>
  <c r="DD605" i="4"/>
  <c r="DE605" i="4"/>
  <c r="DF605" i="4"/>
  <c r="DG605" i="4"/>
  <c r="DH605" i="4"/>
  <c r="DI605" i="4"/>
  <c r="DJ605" i="4"/>
  <c r="DK605" i="4"/>
  <c r="DL605" i="4"/>
  <c r="DM605" i="4"/>
  <c r="DN605" i="4"/>
  <c r="DO605" i="4"/>
  <c r="DP605" i="4"/>
  <c r="DQ605" i="4"/>
  <c r="DR605" i="4"/>
  <c r="DS605" i="4"/>
  <c r="DT605" i="4"/>
  <c r="DU605" i="4"/>
  <c r="DV605" i="4"/>
  <c r="DW605" i="4"/>
  <c r="EC605" i="4"/>
  <c r="ED605" i="4"/>
  <c r="EE605" i="4"/>
  <c r="EF605" i="4"/>
  <c r="EG605" i="4"/>
  <c r="EH605" i="4"/>
  <c r="EI605" i="4"/>
  <c r="EJ605" i="4"/>
  <c r="EK605" i="4"/>
  <c r="EL605" i="4"/>
  <c r="EM605" i="4"/>
  <c r="EN605" i="4"/>
  <c r="EO605" i="4"/>
  <c r="EP605" i="4"/>
  <c r="EQ605" i="4"/>
  <c r="ER605" i="4"/>
  <c r="ES605" i="4"/>
  <c r="ET605" i="4"/>
  <c r="EU605" i="4"/>
  <c r="EV605" i="4"/>
  <c r="EW605" i="4"/>
  <c r="B606" i="4"/>
  <c r="C606" i="4"/>
  <c r="D606" i="4"/>
  <c r="E606" i="4"/>
  <c r="F606" i="4"/>
  <c r="G606" i="4"/>
  <c r="H606" i="4"/>
  <c r="M606" i="4" s="1"/>
  <c r="N606" i="4" s="1"/>
  <c r="O606" i="4" s="1" a="1"/>
  <c r="O606" i="4" s="1"/>
  <c r="R606" i="4"/>
  <c r="S606" i="4"/>
  <c r="T606" i="4"/>
  <c r="U606" i="4"/>
  <c r="V606" i="4"/>
  <c r="W606" i="4"/>
  <c r="X606" i="4"/>
  <c r="Y606" i="4"/>
  <c r="Z606" i="4"/>
  <c r="AA606" i="4"/>
  <c r="AB606" i="4"/>
  <c r="AC606" i="4"/>
  <c r="AD606" i="4"/>
  <c r="AE606" i="4" s="1"/>
  <c r="AF606" i="4"/>
  <c r="AG606" i="4" s="1"/>
  <c r="AH606" i="4"/>
  <c r="AI606" i="4"/>
  <c r="AJ606" i="4"/>
  <c r="AK606" i="4"/>
  <c r="AL606" i="4"/>
  <c r="AN606" i="4"/>
  <c r="AM606" i="4" s="1"/>
  <c r="AO606" i="4"/>
  <c r="AP606" i="4"/>
  <c r="AQ606" i="4"/>
  <c r="AR606" i="4"/>
  <c r="AS606" i="4"/>
  <c r="AT606" i="4"/>
  <c r="AU606" i="4"/>
  <c r="AV606" i="4"/>
  <c r="AW606" i="4"/>
  <c r="AX606" i="4"/>
  <c r="AY606" i="4"/>
  <c r="AZ606" i="4"/>
  <c r="BA606" i="4"/>
  <c r="BB606" i="4"/>
  <c r="BC606" i="4"/>
  <c r="BD606" i="4"/>
  <c r="BE606" i="4"/>
  <c r="BF606" i="4"/>
  <c r="BG606" i="4"/>
  <c r="BH606" i="4"/>
  <c r="BI606" i="4"/>
  <c r="BJ606" i="4"/>
  <c r="BK606" i="4"/>
  <c r="BL606" i="4"/>
  <c r="BM606" i="4"/>
  <c r="BN606" i="4"/>
  <c r="BO606" i="4"/>
  <c r="BP606" i="4"/>
  <c r="BQ606" i="4"/>
  <c r="BR606" i="4"/>
  <c r="BS606" i="4"/>
  <c r="BT606" i="4"/>
  <c r="BU606" i="4"/>
  <c r="BV606" i="4"/>
  <c r="BW606" i="4"/>
  <c r="BX606" i="4"/>
  <c r="BY606" i="4"/>
  <c r="BZ606" i="4"/>
  <c r="CA606" i="4"/>
  <c r="CB606" i="4"/>
  <c r="CC606" i="4"/>
  <c r="CD606" i="4"/>
  <c r="CE606" i="4"/>
  <c r="CF606" i="4"/>
  <c r="CG606" i="4"/>
  <c r="CH606" i="4"/>
  <c r="CI606" i="4"/>
  <c r="CJ606" i="4"/>
  <c r="CK606" i="4"/>
  <c r="CL606" i="4"/>
  <c r="CM606" i="4" s="1"/>
  <c r="CN606" i="4"/>
  <c r="CO606" i="4"/>
  <c r="CP606" i="4"/>
  <c r="CQ606" i="4"/>
  <c r="CR606" i="4"/>
  <c r="CS606" i="4"/>
  <c r="CT606" i="4"/>
  <c r="CU606" i="4"/>
  <c r="CV606" i="4"/>
  <c r="CW606" i="4"/>
  <c r="CX606" i="4"/>
  <c r="CY606" i="4"/>
  <c r="CZ606" i="4"/>
  <c r="DA606" i="4"/>
  <c r="DB606" i="4"/>
  <c r="DC606" i="4"/>
  <c r="DD606" i="4"/>
  <c r="DE606" i="4"/>
  <c r="DF606" i="4"/>
  <c r="DG606" i="4"/>
  <c r="DH606" i="4"/>
  <c r="DI606" i="4"/>
  <c r="DJ606" i="4"/>
  <c r="DK606" i="4"/>
  <c r="DL606" i="4"/>
  <c r="DM606" i="4"/>
  <c r="DN606" i="4"/>
  <c r="DO606" i="4"/>
  <c r="DP606" i="4"/>
  <c r="DQ606" i="4"/>
  <c r="DR606" i="4"/>
  <c r="DS606" i="4"/>
  <c r="DT606" i="4"/>
  <c r="DU606" i="4"/>
  <c r="DV606" i="4"/>
  <c r="DW606" i="4"/>
  <c r="EC606" i="4"/>
  <c r="ED606" i="4"/>
  <c r="EE606" i="4"/>
  <c r="EF606" i="4"/>
  <c r="EG606" i="4"/>
  <c r="EH606" i="4"/>
  <c r="EI606" i="4"/>
  <c r="EJ606" i="4"/>
  <c r="EK606" i="4"/>
  <c r="EL606" i="4"/>
  <c r="EM606" i="4"/>
  <c r="EN606" i="4"/>
  <c r="EO606" i="4"/>
  <c r="EP606" i="4"/>
  <c r="EQ606" i="4"/>
  <c r="ER606" i="4"/>
  <c r="ES606" i="4"/>
  <c r="ET606" i="4"/>
  <c r="EU606" i="4"/>
  <c r="EV606" i="4"/>
  <c r="EW606" i="4"/>
  <c r="B607" i="4"/>
  <c r="C607" i="4"/>
  <c r="D607" i="4"/>
  <c r="E607" i="4"/>
  <c r="F607" i="4"/>
  <c r="G607" i="4"/>
  <c r="H607" i="4"/>
  <c r="M607" i="4" s="1"/>
  <c r="N607" i="4" s="1"/>
  <c r="O607" i="4" s="1" a="1"/>
  <c r="O607" i="4" s="1"/>
  <c r="R607" i="4"/>
  <c r="S607" i="4"/>
  <c r="T607" i="4"/>
  <c r="U607" i="4"/>
  <c r="V607" i="4"/>
  <c r="W607" i="4"/>
  <c r="X607" i="4"/>
  <c r="Y607" i="4"/>
  <c r="Z607" i="4"/>
  <c r="AA607" i="4"/>
  <c r="AB607" i="4"/>
  <c r="AC607" i="4"/>
  <c r="AD607" i="4"/>
  <c r="AE607" i="4" s="1"/>
  <c r="AF607" i="4"/>
  <c r="AG607" i="4" s="1"/>
  <c r="AH607" i="4"/>
  <c r="AI607" i="4"/>
  <c r="AJ607" i="4"/>
  <c r="AK607" i="4"/>
  <c r="AL607" i="4"/>
  <c r="AN607" i="4"/>
  <c r="AM607" i="4" s="1"/>
  <c r="AO607" i="4"/>
  <c r="AP607" i="4"/>
  <c r="AQ607" i="4"/>
  <c r="AR607" i="4"/>
  <c r="AS607" i="4"/>
  <c r="AT607" i="4"/>
  <c r="AU607" i="4"/>
  <c r="AV607" i="4"/>
  <c r="AW607" i="4"/>
  <c r="AX607" i="4"/>
  <c r="AY607" i="4"/>
  <c r="AZ607" i="4"/>
  <c r="BA607" i="4"/>
  <c r="BB607" i="4"/>
  <c r="BC607" i="4"/>
  <c r="BD607" i="4"/>
  <c r="BE607" i="4"/>
  <c r="BF607" i="4"/>
  <c r="BG607" i="4"/>
  <c r="BH607" i="4"/>
  <c r="BI607" i="4"/>
  <c r="BJ607" i="4"/>
  <c r="BK607" i="4"/>
  <c r="BL607" i="4"/>
  <c r="BM607" i="4"/>
  <c r="BN607" i="4"/>
  <c r="BO607" i="4"/>
  <c r="BP607" i="4"/>
  <c r="BQ607" i="4"/>
  <c r="BR607" i="4"/>
  <c r="BS607" i="4"/>
  <c r="BT607" i="4"/>
  <c r="BU607" i="4"/>
  <c r="BV607" i="4"/>
  <c r="BW607" i="4"/>
  <c r="BX607" i="4"/>
  <c r="BY607" i="4"/>
  <c r="BZ607" i="4"/>
  <c r="CA607" i="4"/>
  <c r="CB607" i="4"/>
  <c r="CC607" i="4"/>
  <c r="CD607" i="4"/>
  <c r="CE607" i="4"/>
  <c r="CF607" i="4"/>
  <c r="CG607" i="4"/>
  <c r="CH607" i="4"/>
  <c r="CI607" i="4"/>
  <c r="CJ607" i="4"/>
  <c r="CK607" i="4"/>
  <c r="CL607" i="4"/>
  <c r="CM607" i="4" s="1"/>
  <c r="CN607" i="4"/>
  <c r="CO607" i="4"/>
  <c r="CP607" i="4"/>
  <c r="CQ607" i="4"/>
  <c r="CR607" i="4"/>
  <c r="CS607" i="4"/>
  <c r="CT607" i="4"/>
  <c r="CU607" i="4"/>
  <c r="CV607" i="4"/>
  <c r="CW607" i="4"/>
  <c r="CX607" i="4"/>
  <c r="CY607" i="4"/>
  <c r="CZ607" i="4"/>
  <c r="DA607" i="4"/>
  <c r="DB607" i="4"/>
  <c r="DC607" i="4"/>
  <c r="DD607" i="4"/>
  <c r="DE607" i="4"/>
  <c r="DF607" i="4"/>
  <c r="DG607" i="4"/>
  <c r="DH607" i="4"/>
  <c r="DI607" i="4"/>
  <c r="DJ607" i="4"/>
  <c r="DK607" i="4"/>
  <c r="DL607" i="4"/>
  <c r="DM607" i="4"/>
  <c r="DN607" i="4"/>
  <c r="DO607" i="4"/>
  <c r="DP607" i="4"/>
  <c r="DQ607" i="4"/>
  <c r="DR607" i="4"/>
  <c r="DS607" i="4"/>
  <c r="DT607" i="4"/>
  <c r="DU607" i="4"/>
  <c r="DV607" i="4"/>
  <c r="DW607" i="4"/>
  <c r="EC607" i="4"/>
  <c r="ED607" i="4"/>
  <c r="EE607" i="4"/>
  <c r="EF607" i="4"/>
  <c r="EG607" i="4"/>
  <c r="EH607" i="4"/>
  <c r="EI607" i="4"/>
  <c r="EJ607" i="4"/>
  <c r="EK607" i="4"/>
  <c r="EL607" i="4"/>
  <c r="EM607" i="4"/>
  <c r="EN607" i="4"/>
  <c r="EO607" i="4"/>
  <c r="EP607" i="4"/>
  <c r="EQ607" i="4"/>
  <c r="ER607" i="4"/>
  <c r="ES607" i="4"/>
  <c r="ET607" i="4"/>
  <c r="EU607" i="4"/>
  <c r="EV607" i="4"/>
  <c r="EW607" i="4"/>
  <c r="B608" i="4"/>
  <c r="C608" i="4"/>
  <c r="D608" i="4"/>
  <c r="E608" i="4"/>
  <c r="F608" i="4"/>
  <c r="G608" i="4"/>
  <c r="H608" i="4"/>
  <c r="M608" i="4" s="1"/>
  <c r="N608" i="4" s="1"/>
  <c r="O608" i="4" s="1" a="1"/>
  <c r="O608" i="4" s="1"/>
  <c r="R608" i="4"/>
  <c r="S608" i="4"/>
  <c r="T608" i="4"/>
  <c r="U608" i="4"/>
  <c r="V608" i="4"/>
  <c r="W608" i="4"/>
  <c r="X608" i="4"/>
  <c r="Y608" i="4"/>
  <c r="Z608" i="4"/>
  <c r="AA608" i="4"/>
  <c r="AB608" i="4"/>
  <c r="AC608" i="4"/>
  <c r="AD608" i="4"/>
  <c r="AE608" i="4" s="1"/>
  <c r="AF608" i="4"/>
  <c r="AG608" i="4" s="1"/>
  <c r="AH608" i="4"/>
  <c r="AI608" i="4"/>
  <c r="AJ608" i="4"/>
  <c r="AK608" i="4"/>
  <c r="AL608" i="4"/>
  <c r="AN608" i="4"/>
  <c r="AM608" i="4" s="1"/>
  <c r="AO608" i="4"/>
  <c r="AP608" i="4"/>
  <c r="AQ608" i="4"/>
  <c r="AR608" i="4"/>
  <c r="AS608" i="4"/>
  <c r="AT608" i="4"/>
  <c r="AU608" i="4"/>
  <c r="AV608" i="4"/>
  <c r="AW608" i="4"/>
  <c r="AX608" i="4"/>
  <c r="AY608" i="4"/>
  <c r="AZ608" i="4"/>
  <c r="BA608" i="4"/>
  <c r="BB608" i="4"/>
  <c r="BC608" i="4"/>
  <c r="BD608" i="4"/>
  <c r="BE608" i="4"/>
  <c r="BF608" i="4"/>
  <c r="BG608" i="4"/>
  <c r="BH608" i="4"/>
  <c r="BI608" i="4"/>
  <c r="BJ608" i="4"/>
  <c r="BK608" i="4"/>
  <c r="BL608" i="4"/>
  <c r="BM608" i="4"/>
  <c r="BN608" i="4"/>
  <c r="BO608" i="4"/>
  <c r="BP608" i="4"/>
  <c r="BQ608" i="4"/>
  <c r="BR608" i="4"/>
  <c r="BS608" i="4"/>
  <c r="BT608" i="4"/>
  <c r="BU608" i="4"/>
  <c r="BV608" i="4"/>
  <c r="BW608" i="4"/>
  <c r="BX608" i="4"/>
  <c r="BY608" i="4"/>
  <c r="BZ608" i="4"/>
  <c r="CA608" i="4"/>
  <c r="CB608" i="4"/>
  <c r="CC608" i="4"/>
  <c r="CD608" i="4"/>
  <c r="CE608" i="4"/>
  <c r="CF608" i="4"/>
  <c r="CG608" i="4"/>
  <c r="CH608" i="4"/>
  <c r="CI608" i="4"/>
  <c r="CJ608" i="4"/>
  <c r="CK608" i="4"/>
  <c r="CL608" i="4"/>
  <c r="CM608" i="4" s="1"/>
  <c r="CN608" i="4"/>
  <c r="CO608" i="4"/>
  <c r="CP608" i="4"/>
  <c r="CQ608" i="4"/>
  <c r="CR608" i="4"/>
  <c r="CS608" i="4"/>
  <c r="CT608" i="4"/>
  <c r="CU608" i="4"/>
  <c r="CV608" i="4"/>
  <c r="CW608" i="4"/>
  <c r="CX608" i="4"/>
  <c r="CY608" i="4"/>
  <c r="CZ608" i="4"/>
  <c r="DA608" i="4"/>
  <c r="DB608" i="4"/>
  <c r="DC608" i="4"/>
  <c r="DD608" i="4"/>
  <c r="DE608" i="4"/>
  <c r="DF608" i="4"/>
  <c r="DG608" i="4"/>
  <c r="DH608" i="4"/>
  <c r="DI608" i="4"/>
  <c r="DJ608" i="4"/>
  <c r="DK608" i="4"/>
  <c r="DL608" i="4"/>
  <c r="DM608" i="4"/>
  <c r="DN608" i="4"/>
  <c r="DO608" i="4"/>
  <c r="DP608" i="4"/>
  <c r="DQ608" i="4"/>
  <c r="DR608" i="4"/>
  <c r="DS608" i="4"/>
  <c r="DT608" i="4"/>
  <c r="DU608" i="4"/>
  <c r="DV608" i="4"/>
  <c r="DW608" i="4"/>
  <c r="EC608" i="4"/>
  <c r="ED608" i="4"/>
  <c r="EE608" i="4"/>
  <c r="EF608" i="4"/>
  <c r="EG608" i="4"/>
  <c r="EH608" i="4"/>
  <c r="EI608" i="4"/>
  <c r="EJ608" i="4"/>
  <c r="EK608" i="4"/>
  <c r="EL608" i="4"/>
  <c r="EM608" i="4"/>
  <c r="EN608" i="4"/>
  <c r="EO608" i="4"/>
  <c r="EP608" i="4"/>
  <c r="EQ608" i="4"/>
  <c r="ER608" i="4"/>
  <c r="ES608" i="4"/>
  <c r="ET608" i="4"/>
  <c r="EU608" i="4"/>
  <c r="EV608" i="4"/>
  <c r="EW608" i="4"/>
  <c r="B609" i="4"/>
  <c r="C609" i="4"/>
  <c r="D609" i="4"/>
  <c r="E609" i="4"/>
  <c r="F609" i="4"/>
  <c r="G609" i="4"/>
  <c r="H609" i="4"/>
  <c r="M609" i="4" s="1"/>
  <c r="N609" i="4" s="1"/>
  <c r="O609" i="4" s="1" a="1"/>
  <c r="O609" i="4" s="1"/>
  <c r="R609" i="4"/>
  <c r="S609" i="4"/>
  <c r="T609" i="4"/>
  <c r="U609" i="4"/>
  <c r="V609" i="4"/>
  <c r="W609" i="4"/>
  <c r="X609" i="4"/>
  <c r="Y609" i="4"/>
  <c r="Z609" i="4"/>
  <c r="AA609" i="4"/>
  <c r="AB609" i="4"/>
  <c r="AC609" i="4"/>
  <c r="AD609" i="4"/>
  <c r="AE609" i="4" s="1"/>
  <c r="AF609" i="4"/>
  <c r="AG609" i="4" s="1"/>
  <c r="AH609" i="4"/>
  <c r="AI609" i="4"/>
  <c r="AJ609" i="4"/>
  <c r="AK609" i="4"/>
  <c r="AL609" i="4"/>
  <c r="AN609" i="4"/>
  <c r="AM609" i="4" s="1"/>
  <c r="AO609" i="4"/>
  <c r="AP609" i="4"/>
  <c r="AQ609" i="4"/>
  <c r="AR609" i="4"/>
  <c r="AS609" i="4"/>
  <c r="AT609" i="4"/>
  <c r="AU609" i="4"/>
  <c r="AV609" i="4"/>
  <c r="AW609" i="4"/>
  <c r="AX609" i="4"/>
  <c r="AY609" i="4"/>
  <c r="AZ609" i="4"/>
  <c r="BA609" i="4"/>
  <c r="BB609" i="4"/>
  <c r="BC609" i="4"/>
  <c r="BD609" i="4"/>
  <c r="BE609" i="4"/>
  <c r="BF609" i="4"/>
  <c r="BG609" i="4"/>
  <c r="BH609" i="4"/>
  <c r="BI609" i="4"/>
  <c r="BJ609" i="4"/>
  <c r="BK609" i="4"/>
  <c r="BL609" i="4"/>
  <c r="BM609" i="4"/>
  <c r="BN609" i="4"/>
  <c r="BO609" i="4"/>
  <c r="BP609" i="4"/>
  <c r="BQ609" i="4"/>
  <c r="BR609" i="4"/>
  <c r="BS609" i="4"/>
  <c r="BT609" i="4"/>
  <c r="BU609" i="4"/>
  <c r="BV609" i="4"/>
  <c r="BW609" i="4"/>
  <c r="BX609" i="4"/>
  <c r="BY609" i="4"/>
  <c r="BZ609" i="4"/>
  <c r="CA609" i="4"/>
  <c r="CB609" i="4"/>
  <c r="CC609" i="4"/>
  <c r="CD609" i="4"/>
  <c r="CE609" i="4"/>
  <c r="CF609" i="4"/>
  <c r="CG609" i="4"/>
  <c r="CH609" i="4"/>
  <c r="CI609" i="4"/>
  <c r="CJ609" i="4"/>
  <c r="CK609" i="4"/>
  <c r="CL609" i="4"/>
  <c r="CM609" i="4" s="1"/>
  <c r="CN609" i="4"/>
  <c r="CO609" i="4"/>
  <c r="CP609" i="4"/>
  <c r="CQ609" i="4"/>
  <c r="CR609" i="4"/>
  <c r="CS609" i="4"/>
  <c r="CT609" i="4"/>
  <c r="CU609" i="4"/>
  <c r="CV609" i="4"/>
  <c r="CW609" i="4"/>
  <c r="CX609" i="4"/>
  <c r="CY609" i="4"/>
  <c r="CZ609" i="4"/>
  <c r="DA609" i="4"/>
  <c r="DB609" i="4"/>
  <c r="DC609" i="4"/>
  <c r="DD609" i="4"/>
  <c r="DE609" i="4"/>
  <c r="DF609" i="4"/>
  <c r="DG609" i="4"/>
  <c r="DH609" i="4"/>
  <c r="DI609" i="4"/>
  <c r="DJ609" i="4"/>
  <c r="DK609" i="4"/>
  <c r="DL609" i="4"/>
  <c r="DM609" i="4"/>
  <c r="DN609" i="4"/>
  <c r="DO609" i="4"/>
  <c r="DP609" i="4"/>
  <c r="DQ609" i="4"/>
  <c r="DR609" i="4"/>
  <c r="DS609" i="4"/>
  <c r="DT609" i="4"/>
  <c r="DU609" i="4"/>
  <c r="DV609" i="4"/>
  <c r="DW609" i="4"/>
  <c r="EC609" i="4"/>
  <c r="ED609" i="4"/>
  <c r="EE609" i="4"/>
  <c r="EF609" i="4"/>
  <c r="EG609" i="4"/>
  <c r="EH609" i="4"/>
  <c r="EI609" i="4"/>
  <c r="EJ609" i="4"/>
  <c r="EK609" i="4"/>
  <c r="EL609" i="4"/>
  <c r="EM609" i="4"/>
  <c r="EN609" i="4"/>
  <c r="EO609" i="4"/>
  <c r="EP609" i="4"/>
  <c r="EQ609" i="4"/>
  <c r="ER609" i="4"/>
  <c r="ES609" i="4"/>
  <c r="ET609" i="4"/>
  <c r="EU609" i="4"/>
  <c r="EV609" i="4"/>
  <c r="EW609" i="4"/>
  <c r="B610" i="4"/>
  <c r="C610" i="4"/>
  <c r="D610" i="4"/>
  <c r="E610" i="4"/>
  <c r="F610" i="4"/>
  <c r="G610" i="4"/>
  <c r="H610" i="4"/>
  <c r="M610" i="4" s="1"/>
  <c r="N610" i="4" s="1"/>
  <c r="O610" i="4" s="1" a="1"/>
  <c r="O610" i="4" s="1"/>
  <c r="R610" i="4"/>
  <c r="S610" i="4"/>
  <c r="T610" i="4"/>
  <c r="U610" i="4"/>
  <c r="V610" i="4"/>
  <c r="W610" i="4"/>
  <c r="X610" i="4"/>
  <c r="Y610" i="4"/>
  <c r="Z610" i="4"/>
  <c r="AA610" i="4"/>
  <c r="AB610" i="4"/>
  <c r="AC610" i="4"/>
  <c r="AD610" i="4"/>
  <c r="AE610" i="4" s="1"/>
  <c r="AF610" i="4"/>
  <c r="AG610" i="4" s="1"/>
  <c r="AH610" i="4"/>
  <c r="AI610" i="4"/>
  <c r="AJ610" i="4"/>
  <c r="AK610" i="4"/>
  <c r="AL610" i="4"/>
  <c r="AN610" i="4"/>
  <c r="AM610" i="4" s="1"/>
  <c r="AO610" i="4"/>
  <c r="AP610" i="4"/>
  <c r="AQ610" i="4"/>
  <c r="AR610" i="4"/>
  <c r="AS610" i="4"/>
  <c r="AT610" i="4"/>
  <c r="AU610" i="4"/>
  <c r="AV610" i="4"/>
  <c r="AW610" i="4"/>
  <c r="AX610" i="4"/>
  <c r="AY610" i="4"/>
  <c r="AZ610" i="4"/>
  <c r="BA610" i="4"/>
  <c r="BB610" i="4"/>
  <c r="BC610" i="4"/>
  <c r="BD610" i="4"/>
  <c r="BE610" i="4"/>
  <c r="BF610" i="4"/>
  <c r="BG610" i="4"/>
  <c r="BH610" i="4"/>
  <c r="BI610" i="4"/>
  <c r="BJ610" i="4"/>
  <c r="BK610" i="4"/>
  <c r="BL610" i="4"/>
  <c r="BM610" i="4"/>
  <c r="BN610" i="4"/>
  <c r="BO610" i="4"/>
  <c r="BP610" i="4"/>
  <c r="BQ610" i="4"/>
  <c r="BR610" i="4"/>
  <c r="BS610" i="4"/>
  <c r="BT610" i="4"/>
  <c r="BU610" i="4"/>
  <c r="BV610" i="4"/>
  <c r="BW610" i="4"/>
  <c r="BX610" i="4"/>
  <c r="BY610" i="4"/>
  <c r="BZ610" i="4"/>
  <c r="CA610" i="4"/>
  <c r="CB610" i="4"/>
  <c r="CC610" i="4"/>
  <c r="CD610" i="4"/>
  <c r="CE610" i="4"/>
  <c r="CF610" i="4"/>
  <c r="CG610" i="4"/>
  <c r="CH610" i="4"/>
  <c r="CI610" i="4"/>
  <c r="CJ610" i="4"/>
  <c r="CK610" i="4"/>
  <c r="CL610" i="4"/>
  <c r="CM610" i="4" s="1"/>
  <c r="CN610" i="4"/>
  <c r="CO610" i="4"/>
  <c r="CP610" i="4"/>
  <c r="CQ610" i="4"/>
  <c r="CR610" i="4"/>
  <c r="CS610" i="4"/>
  <c r="CT610" i="4"/>
  <c r="CU610" i="4"/>
  <c r="CV610" i="4"/>
  <c r="CW610" i="4"/>
  <c r="CX610" i="4"/>
  <c r="CY610" i="4"/>
  <c r="CZ610" i="4"/>
  <c r="DA610" i="4"/>
  <c r="DB610" i="4"/>
  <c r="DC610" i="4"/>
  <c r="DD610" i="4"/>
  <c r="DE610" i="4"/>
  <c r="DF610" i="4"/>
  <c r="DG610" i="4"/>
  <c r="DH610" i="4"/>
  <c r="DI610" i="4"/>
  <c r="DJ610" i="4"/>
  <c r="DK610" i="4"/>
  <c r="DL610" i="4"/>
  <c r="DM610" i="4"/>
  <c r="DN610" i="4"/>
  <c r="DO610" i="4"/>
  <c r="DP610" i="4"/>
  <c r="DQ610" i="4"/>
  <c r="DR610" i="4"/>
  <c r="DS610" i="4"/>
  <c r="DT610" i="4"/>
  <c r="DU610" i="4"/>
  <c r="DV610" i="4"/>
  <c r="DW610" i="4"/>
  <c r="EC610" i="4"/>
  <c r="ED610" i="4"/>
  <c r="EE610" i="4"/>
  <c r="EF610" i="4"/>
  <c r="EG610" i="4"/>
  <c r="EH610" i="4"/>
  <c r="EI610" i="4"/>
  <c r="EJ610" i="4"/>
  <c r="EK610" i="4"/>
  <c r="EL610" i="4"/>
  <c r="EM610" i="4"/>
  <c r="EN610" i="4"/>
  <c r="EO610" i="4"/>
  <c r="EP610" i="4"/>
  <c r="EQ610" i="4"/>
  <c r="ER610" i="4"/>
  <c r="ES610" i="4"/>
  <c r="ET610" i="4"/>
  <c r="EU610" i="4"/>
  <c r="EV610" i="4"/>
  <c r="EW610" i="4"/>
  <c r="B611" i="4"/>
  <c r="C611" i="4"/>
  <c r="D611" i="4"/>
  <c r="E611" i="4"/>
  <c r="F611" i="4"/>
  <c r="G611" i="4"/>
  <c r="H611" i="4"/>
  <c r="M611" i="4" s="1"/>
  <c r="N611" i="4" s="1"/>
  <c r="O611" i="4" s="1" a="1"/>
  <c r="O611" i="4" s="1"/>
  <c r="R611" i="4"/>
  <c r="S611" i="4"/>
  <c r="T611" i="4"/>
  <c r="U611" i="4"/>
  <c r="V611" i="4"/>
  <c r="W611" i="4"/>
  <c r="X611" i="4"/>
  <c r="Y611" i="4"/>
  <c r="Z611" i="4"/>
  <c r="AA611" i="4"/>
  <c r="AB611" i="4"/>
  <c r="AC611" i="4"/>
  <c r="AD611" i="4"/>
  <c r="AE611" i="4" s="1"/>
  <c r="AF611" i="4"/>
  <c r="AG611" i="4" s="1"/>
  <c r="AH611" i="4"/>
  <c r="AI611" i="4"/>
  <c r="AJ611" i="4"/>
  <c r="AK611" i="4"/>
  <c r="AL611" i="4"/>
  <c r="AN611" i="4"/>
  <c r="AM611" i="4" s="1"/>
  <c r="AO611" i="4"/>
  <c r="AP611" i="4"/>
  <c r="AQ611" i="4"/>
  <c r="AR611" i="4"/>
  <c r="AS611" i="4"/>
  <c r="AT611" i="4"/>
  <c r="AU611" i="4"/>
  <c r="AV611" i="4"/>
  <c r="AW611" i="4"/>
  <c r="AX611" i="4"/>
  <c r="AY611" i="4"/>
  <c r="AZ611" i="4"/>
  <c r="BA611" i="4"/>
  <c r="BB611" i="4"/>
  <c r="BC611" i="4"/>
  <c r="BD611" i="4"/>
  <c r="BE611" i="4"/>
  <c r="BF611" i="4"/>
  <c r="BG611" i="4"/>
  <c r="BH611" i="4"/>
  <c r="BI611" i="4"/>
  <c r="BJ611" i="4"/>
  <c r="BK611" i="4"/>
  <c r="BL611" i="4"/>
  <c r="BM611" i="4"/>
  <c r="BN611" i="4"/>
  <c r="BO611" i="4"/>
  <c r="BP611" i="4"/>
  <c r="BQ611" i="4"/>
  <c r="BR611" i="4"/>
  <c r="BS611" i="4"/>
  <c r="BT611" i="4"/>
  <c r="BU611" i="4"/>
  <c r="BV611" i="4"/>
  <c r="BW611" i="4"/>
  <c r="BX611" i="4"/>
  <c r="BY611" i="4"/>
  <c r="BZ611" i="4"/>
  <c r="CA611" i="4"/>
  <c r="CB611" i="4"/>
  <c r="CC611" i="4"/>
  <c r="CD611" i="4"/>
  <c r="CE611" i="4"/>
  <c r="CF611" i="4"/>
  <c r="CG611" i="4"/>
  <c r="CH611" i="4"/>
  <c r="CI611" i="4"/>
  <c r="CJ611" i="4"/>
  <c r="CK611" i="4"/>
  <c r="CL611" i="4"/>
  <c r="CM611" i="4" s="1"/>
  <c r="CN611" i="4"/>
  <c r="CO611" i="4"/>
  <c r="CP611" i="4"/>
  <c r="CQ611" i="4"/>
  <c r="CR611" i="4"/>
  <c r="CS611" i="4"/>
  <c r="CT611" i="4"/>
  <c r="CU611" i="4"/>
  <c r="CV611" i="4"/>
  <c r="CW611" i="4"/>
  <c r="CX611" i="4"/>
  <c r="CY611" i="4"/>
  <c r="CZ611" i="4"/>
  <c r="DA611" i="4"/>
  <c r="DB611" i="4"/>
  <c r="DC611" i="4"/>
  <c r="DD611" i="4"/>
  <c r="DE611" i="4"/>
  <c r="DF611" i="4"/>
  <c r="DG611" i="4"/>
  <c r="DH611" i="4"/>
  <c r="DI611" i="4"/>
  <c r="DJ611" i="4"/>
  <c r="DK611" i="4"/>
  <c r="DL611" i="4"/>
  <c r="DM611" i="4"/>
  <c r="DN611" i="4"/>
  <c r="DO611" i="4"/>
  <c r="DP611" i="4"/>
  <c r="DQ611" i="4"/>
  <c r="DR611" i="4"/>
  <c r="DS611" i="4"/>
  <c r="DT611" i="4"/>
  <c r="DU611" i="4"/>
  <c r="DV611" i="4"/>
  <c r="DW611" i="4"/>
  <c r="EC611" i="4"/>
  <c r="ED611" i="4"/>
  <c r="EE611" i="4"/>
  <c r="EF611" i="4"/>
  <c r="EG611" i="4"/>
  <c r="EH611" i="4"/>
  <c r="EI611" i="4"/>
  <c r="EJ611" i="4"/>
  <c r="EK611" i="4"/>
  <c r="EL611" i="4"/>
  <c r="EM611" i="4"/>
  <c r="EN611" i="4"/>
  <c r="EO611" i="4"/>
  <c r="EP611" i="4"/>
  <c r="EQ611" i="4"/>
  <c r="ER611" i="4"/>
  <c r="ES611" i="4"/>
  <c r="ET611" i="4"/>
  <c r="EU611" i="4"/>
  <c r="EV611" i="4"/>
  <c r="EW611" i="4"/>
  <c r="B612" i="4"/>
  <c r="C612" i="4"/>
  <c r="D612" i="4"/>
  <c r="E612" i="4"/>
  <c r="F612" i="4"/>
  <c r="G612" i="4"/>
  <c r="H612" i="4"/>
  <c r="M612" i="4" s="1"/>
  <c r="N612" i="4" s="1"/>
  <c r="O612" i="4" s="1" a="1"/>
  <c r="O612" i="4" s="1"/>
  <c r="R612" i="4"/>
  <c r="S612" i="4"/>
  <c r="T612" i="4"/>
  <c r="U612" i="4"/>
  <c r="V612" i="4"/>
  <c r="W612" i="4"/>
  <c r="X612" i="4"/>
  <c r="Y612" i="4"/>
  <c r="Z612" i="4"/>
  <c r="AA612" i="4"/>
  <c r="AB612" i="4"/>
  <c r="AC612" i="4"/>
  <c r="AD612" i="4"/>
  <c r="AE612" i="4" s="1"/>
  <c r="AF612" i="4"/>
  <c r="AG612" i="4" s="1"/>
  <c r="AH612" i="4"/>
  <c r="AI612" i="4"/>
  <c r="AJ612" i="4"/>
  <c r="AK612" i="4"/>
  <c r="AL612" i="4"/>
  <c r="AN612" i="4"/>
  <c r="AM612" i="4" s="1"/>
  <c r="AO612" i="4"/>
  <c r="AP612" i="4"/>
  <c r="AQ612" i="4"/>
  <c r="AR612" i="4"/>
  <c r="AS612" i="4"/>
  <c r="AT612" i="4"/>
  <c r="AU612" i="4"/>
  <c r="AV612" i="4"/>
  <c r="AW612" i="4"/>
  <c r="AX612" i="4"/>
  <c r="AY612" i="4"/>
  <c r="AZ612" i="4"/>
  <c r="BA612" i="4"/>
  <c r="BB612" i="4"/>
  <c r="BC612" i="4"/>
  <c r="BD612" i="4"/>
  <c r="BE612" i="4"/>
  <c r="BF612" i="4"/>
  <c r="BG612" i="4"/>
  <c r="BH612" i="4"/>
  <c r="BI612" i="4"/>
  <c r="BJ612" i="4"/>
  <c r="BK612" i="4"/>
  <c r="BL612" i="4"/>
  <c r="BM612" i="4"/>
  <c r="BN612" i="4"/>
  <c r="BO612" i="4"/>
  <c r="BP612" i="4"/>
  <c r="BQ612" i="4"/>
  <c r="BR612" i="4"/>
  <c r="BS612" i="4"/>
  <c r="BT612" i="4"/>
  <c r="BU612" i="4"/>
  <c r="BV612" i="4"/>
  <c r="BW612" i="4"/>
  <c r="BX612" i="4"/>
  <c r="BY612" i="4"/>
  <c r="BZ612" i="4"/>
  <c r="CA612" i="4"/>
  <c r="CB612" i="4"/>
  <c r="CC612" i="4"/>
  <c r="CD612" i="4"/>
  <c r="CE612" i="4"/>
  <c r="CF612" i="4"/>
  <c r="CG612" i="4"/>
  <c r="CH612" i="4"/>
  <c r="CI612" i="4"/>
  <c r="CJ612" i="4"/>
  <c r="CK612" i="4"/>
  <c r="CL612" i="4"/>
  <c r="CM612" i="4" s="1"/>
  <c r="CN612" i="4"/>
  <c r="CO612" i="4"/>
  <c r="CP612" i="4"/>
  <c r="CQ612" i="4"/>
  <c r="CR612" i="4"/>
  <c r="CS612" i="4"/>
  <c r="CT612" i="4"/>
  <c r="CU612" i="4"/>
  <c r="CV612" i="4"/>
  <c r="CW612" i="4"/>
  <c r="CX612" i="4"/>
  <c r="CY612" i="4"/>
  <c r="CZ612" i="4"/>
  <c r="DA612" i="4"/>
  <c r="DB612" i="4"/>
  <c r="DC612" i="4"/>
  <c r="DD612" i="4"/>
  <c r="DE612" i="4"/>
  <c r="DF612" i="4"/>
  <c r="DG612" i="4"/>
  <c r="DH612" i="4"/>
  <c r="DI612" i="4"/>
  <c r="DJ612" i="4"/>
  <c r="DK612" i="4"/>
  <c r="DL612" i="4"/>
  <c r="DM612" i="4"/>
  <c r="DN612" i="4"/>
  <c r="DO612" i="4"/>
  <c r="DP612" i="4"/>
  <c r="DQ612" i="4"/>
  <c r="DR612" i="4"/>
  <c r="DS612" i="4"/>
  <c r="DT612" i="4"/>
  <c r="DU612" i="4"/>
  <c r="DV612" i="4"/>
  <c r="DW612" i="4"/>
  <c r="EC612" i="4"/>
  <c r="ED612" i="4"/>
  <c r="EE612" i="4"/>
  <c r="EF612" i="4"/>
  <c r="EG612" i="4"/>
  <c r="EH612" i="4"/>
  <c r="EI612" i="4"/>
  <c r="EJ612" i="4"/>
  <c r="EK612" i="4"/>
  <c r="EL612" i="4"/>
  <c r="EM612" i="4"/>
  <c r="EN612" i="4"/>
  <c r="EO612" i="4"/>
  <c r="EP612" i="4"/>
  <c r="EQ612" i="4"/>
  <c r="ER612" i="4"/>
  <c r="ES612" i="4"/>
  <c r="ET612" i="4"/>
  <c r="EU612" i="4"/>
  <c r="EV612" i="4"/>
  <c r="EW612" i="4"/>
  <c r="B613" i="4"/>
  <c r="C613" i="4"/>
  <c r="D613" i="4"/>
  <c r="E613" i="4"/>
  <c r="F613" i="4"/>
  <c r="G613" i="4"/>
  <c r="H613" i="4"/>
  <c r="M613" i="4" s="1"/>
  <c r="N613" i="4" s="1"/>
  <c r="O613" i="4" s="1" a="1"/>
  <c r="O613" i="4" s="1"/>
  <c r="R613" i="4"/>
  <c r="S613" i="4"/>
  <c r="T613" i="4"/>
  <c r="U613" i="4"/>
  <c r="V613" i="4"/>
  <c r="W613" i="4"/>
  <c r="X613" i="4"/>
  <c r="Y613" i="4"/>
  <c r="Z613" i="4"/>
  <c r="AA613" i="4"/>
  <c r="AB613" i="4"/>
  <c r="AC613" i="4"/>
  <c r="AD613" i="4"/>
  <c r="AE613" i="4" s="1"/>
  <c r="AF613" i="4"/>
  <c r="AG613" i="4" s="1"/>
  <c r="AH613" i="4"/>
  <c r="AI613" i="4"/>
  <c r="AJ613" i="4"/>
  <c r="AK613" i="4"/>
  <c r="AL613" i="4"/>
  <c r="AN613" i="4"/>
  <c r="AM613" i="4" s="1"/>
  <c r="AO613" i="4"/>
  <c r="AP613" i="4"/>
  <c r="AQ613" i="4"/>
  <c r="AR613" i="4"/>
  <c r="AS613" i="4"/>
  <c r="AT613" i="4"/>
  <c r="AU613" i="4"/>
  <c r="AV613" i="4"/>
  <c r="AW613" i="4"/>
  <c r="AX613" i="4"/>
  <c r="AY613" i="4"/>
  <c r="AZ613" i="4"/>
  <c r="BA613" i="4"/>
  <c r="BB613" i="4"/>
  <c r="BC613" i="4"/>
  <c r="BD613" i="4"/>
  <c r="BE613" i="4"/>
  <c r="BF613" i="4"/>
  <c r="BG613" i="4"/>
  <c r="BH613" i="4"/>
  <c r="BI613" i="4"/>
  <c r="BJ613" i="4"/>
  <c r="BK613" i="4"/>
  <c r="BL613" i="4"/>
  <c r="BM613" i="4"/>
  <c r="BN613" i="4"/>
  <c r="BO613" i="4"/>
  <c r="BP613" i="4"/>
  <c r="BQ613" i="4"/>
  <c r="BR613" i="4"/>
  <c r="BS613" i="4"/>
  <c r="BT613" i="4"/>
  <c r="BU613" i="4"/>
  <c r="BV613" i="4"/>
  <c r="BW613" i="4"/>
  <c r="BX613" i="4"/>
  <c r="BY613" i="4"/>
  <c r="BZ613" i="4"/>
  <c r="CA613" i="4"/>
  <c r="CB613" i="4"/>
  <c r="CC613" i="4"/>
  <c r="CD613" i="4"/>
  <c r="CE613" i="4"/>
  <c r="CF613" i="4"/>
  <c r="CG613" i="4"/>
  <c r="CH613" i="4"/>
  <c r="CI613" i="4"/>
  <c r="CJ613" i="4"/>
  <c r="CK613" i="4"/>
  <c r="CL613" i="4"/>
  <c r="CM613" i="4" s="1"/>
  <c r="CN613" i="4"/>
  <c r="CO613" i="4"/>
  <c r="CP613" i="4"/>
  <c r="CQ613" i="4"/>
  <c r="CR613" i="4"/>
  <c r="CS613" i="4"/>
  <c r="CT613" i="4"/>
  <c r="CU613" i="4"/>
  <c r="CV613" i="4"/>
  <c r="CW613" i="4"/>
  <c r="CX613" i="4"/>
  <c r="CY613" i="4"/>
  <c r="CZ613" i="4"/>
  <c r="DA613" i="4"/>
  <c r="DB613" i="4"/>
  <c r="DC613" i="4"/>
  <c r="DD613" i="4"/>
  <c r="DE613" i="4"/>
  <c r="DF613" i="4"/>
  <c r="DG613" i="4"/>
  <c r="DH613" i="4"/>
  <c r="DI613" i="4"/>
  <c r="DJ613" i="4"/>
  <c r="DK613" i="4"/>
  <c r="DL613" i="4"/>
  <c r="DM613" i="4"/>
  <c r="DN613" i="4"/>
  <c r="DO613" i="4"/>
  <c r="DP613" i="4"/>
  <c r="DQ613" i="4"/>
  <c r="DR613" i="4"/>
  <c r="DS613" i="4"/>
  <c r="DT613" i="4"/>
  <c r="DU613" i="4"/>
  <c r="DV613" i="4"/>
  <c r="DW613" i="4"/>
  <c r="EC613" i="4"/>
  <c r="ED613" i="4"/>
  <c r="EE613" i="4"/>
  <c r="EF613" i="4"/>
  <c r="EG613" i="4"/>
  <c r="EH613" i="4"/>
  <c r="EI613" i="4"/>
  <c r="EJ613" i="4"/>
  <c r="EK613" i="4"/>
  <c r="EL613" i="4"/>
  <c r="EM613" i="4"/>
  <c r="EN613" i="4"/>
  <c r="EO613" i="4"/>
  <c r="EP613" i="4"/>
  <c r="EQ613" i="4"/>
  <c r="ER613" i="4"/>
  <c r="ES613" i="4"/>
  <c r="ET613" i="4"/>
  <c r="EU613" i="4"/>
  <c r="EV613" i="4"/>
  <c r="EW613" i="4"/>
  <c r="B614" i="4"/>
  <c r="C614" i="4"/>
  <c r="D614" i="4"/>
  <c r="E614" i="4"/>
  <c r="F614" i="4"/>
  <c r="G614" i="4"/>
  <c r="H614" i="4"/>
  <c r="M614" i="4" s="1"/>
  <c r="N614" i="4" s="1"/>
  <c r="O614" i="4" s="1" a="1"/>
  <c r="O614" i="4" s="1"/>
  <c r="R614" i="4"/>
  <c r="S614" i="4"/>
  <c r="T614" i="4"/>
  <c r="U614" i="4"/>
  <c r="V614" i="4"/>
  <c r="W614" i="4"/>
  <c r="X614" i="4"/>
  <c r="Y614" i="4"/>
  <c r="Z614" i="4"/>
  <c r="AA614" i="4"/>
  <c r="AB614" i="4"/>
  <c r="AC614" i="4"/>
  <c r="AD614" i="4"/>
  <c r="AE614" i="4" s="1"/>
  <c r="AF614" i="4"/>
  <c r="AG614" i="4" s="1"/>
  <c r="AH614" i="4"/>
  <c r="AI614" i="4"/>
  <c r="AJ614" i="4"/>
  <c r="AK614" i="4"/>
  <c r="AL614" i="4"/>
  <c r="AN614" i="4"/>
  <c r="AM614" i="4" s="1"/>
  <c r="AO614" i="4"/>
  <c r="AP614" i="4"/>
  <c r="AQ614" i="4"/>
  <c r="AR614" i="4"/>
  <c r="AS614" i="4"/>
  <c r="AT614" i="4"/>
  <c r="AU614" i="4"/>
  <c r="AV614" i="4"/>
  <c r="AW614" i="4"/>
  <c r="AX614" i="4"/>
  <c r="AY614" i="4"/>
  <c r="AZ614" i="4"/>
  <c r="BA614" i="4"/>
  <c r="BB614" i="4"/>
  <c r="BC614" i="4"/>
  <c r="BD614" i="4"/>
  <c r="BE614" i="4"/>
  <c r="BF614" i="4"/>
  <c r="BG614" i="4"/>
  <c r="BH614" i="4"/>
  <c r="BI614" i="4"/>
  <c r="BJ614" i="4"/>
  <c r="BK614" i="4"/>
  <c r="BL614" i="4"/>
  <c r="BM614" i="4"/>
  <c r="BN614" i="4"/>
  <c r="BO614" i="4"/>
  <c r="BP614" i="4"/>
  <c r="BQ614" i="4"/>
  <c r="BR614" i="4"/>
  <c r="BS614" i="4"/>
  <c r="BT614" i="4"/>
  <c r="BU614" i="4"/>
  <c r="BV614" i="4"/>
  <c r="BW614" i="4"/>
  <c r="BX614" i="4"/>
  <c r="BY614" i="4"/>
  <c r="BZ614" i="4"/>
  <c r="CA614" i="4"/>
  <c r="CB614" i="4"/>
  <c r="CC614" i="4"/>
  <c r="CD614" i="4"/>
  <c r="CE614" i="4"/>
  <c r="CF614" i="4"/>
  <c r="CG614" i="4"/>
  <c r="CH614" i="4"/>
  <c r="CI614" i="4"/>
  <c r="CJ614" i="4"/>
  <c r="CK614" i="4"/>
  <c r="CL614" i="4"/>
  <c r="CM614" i="4" s="1"/>
  <c r="CN614" i="4"/>
  <c r="CO614" i="4"/>
  <c r="CP614" i="4"/>
  <c r="CQ614" i="4"/>
  <c r="CR614" i="4"/>
  <c r="CS614" i="4"/>
  <c r="CT614" i="4"/>
  <c r="CU614" i="4"/>
  <c r="CV614" i="4"/>
  <c r="CW614" i="4"/>
  <c r="CX614" i="4"/>
  <c r="CY614" i="4"/>
  <c r="CZ614" i="4"/>
  <c r="DA614" i="4"/>
  <c r="DB614" i="4"/>
  <c r="DC614" i="4"/>
  <c r="DD614" i="4"/>
  <c r="DE614" i="4"/>
  <c r="DF614" i="4"/>
  <c r="DG614" i="4"/>
  <c r="DH614" i="4"/>
  <c r="DI614" i="4"/>
  <c r="DJ614" i="4"/>
  <c r="DK614" i="4"/>
  <c r="DL614" i="4"/>
  <c r="DM614" i="4"/>
  <c r="DN614" i="4"/>
  <c r="DO614" i="4"/>
  <c r="DP614" i="4"/>
  <c r="DQ614" i="4"/>
  <c r="DR614" i="4"/>
  <c r="DS614" i="4"/>
  <c r="DT614" i="4"/>
  <c r="DU614" i="4"/>
  <c r="DV614" i="4"/>
  <c r="DW614" i="4"/>
  <c r="EC614" i="4"/>
  <c r="ED614" i="4"/>
  <c r="EE614" i="4"/>
  <c r="EF614" i="4"/>
  <c r="EG614" i="4"/>
  <c r="EH614" i="4"/>
  <c r="EI614" i="4"/>
  <c r="EJ614" i="4"/>
  <c r="EK614" i="4"/>
  <c r="EL614" i="4"/>
  <c r="EM614" i="4"/>
  <c r="EN614" i="4"/>
  <c r="EO614" i="4"/>
  <c r="EP614" i="4"/>
  <c r="EQ614" i="4"/>
  <c r="ER614" i="4"/>
  <c r="ES614" i="4"/>
  <c r="ET614" i="4"/>
  <c r="EU614" i="4"/>
  <c r="EV614" i="4"/>
  <c r="EW614" i="4"/>
  <c r="B615" i="4"/>
  <c r="C615" i="4"/>
  <c r="D615" i="4"/>
  <c r="E615" i="4"/>
  <c r="F615" i="4"/>
  <c r="G615" i="4"/>
  <c r="H615" i="4"/>
  <c r="M615" i="4" s="1"/>
  <c r="N615" i="4" s="1"/>
  <c r="O615" i="4" s="1" a="1"/>
  <c r="O615" i="4" s="1"/>
  <c r="R615" i="4"/>
  <c r="S615" i="4"/>
  <c r="T615" i="4"/>
  <c r="U615" i="4"/>
  <c r="V615" i="4"/>
  <c r="W615" i="4"/>
  <c r="X615" i="4"/>
  <c r="Y615" i="4"/>
  <c r="Z615" i="4"/>
  <c r="AA615" i="4"/>
  <c r="AB615" i="4"/>
  <c r="AC615" i="4"/>
  <c r="AD615" i="4"/>
  <c r="AE615" i="4" s="1"/>
  <c r="AF615" i="4"/>
  <c r="AG615" i="4" s="1"/>
  <c r="AH615" i="4"/>
  <c r="AI615" i="4"/>
  <c r="AJ615" i="4"/>
  <c r="AK615" i="4"/>
  <c r="AL615" i="4"/>
  <c r="AN615" i="4"/>
  <c r="AM615" i="4" s="1"/>
  <c r="AO615" i="4"/>
  <c r="AP615" i="4"/>
  <c r="AQ615" i="4"/>
  <c r="AR615" i="4"/>
  <c r="AS615" i="4"/>
  <c r="AT615" i="4"/>
  <c r="AU615" i="4"/>
  <c r="AV615" i="4"/>
  <c r="AW615" i="4"/>
  <c r="AX615" i="4"/>
  <c r="AY615" i="4"/>
  <c r="AZ615" i="4"/>
  <c r="BA615" i="4"/>
  <c r="BB615" i="4"/>
  <c r="BC615" i="4"/>
  <c r="BD615" i="4"/>
  <c r="BE615" i="4"/>
  <c r="BF615" i="4"/>
  <c r="BG615" i="4"/>
  <c r="BH615" i="4"/>
  <c r="BI615" i="4"/>
  <c r="BJ615" i="4"/>
  <c r="BK615" i="4"/>
  <c r="BL615" i="4"/>
  <c r="BM615" i="4"/>
  <c r="BN615" i="4"/>
  <c r="BO615" i="4"/>
  <c r="BP615" i="4"/>
  <c r="BQ615" i="4"/>
  <c r="BR615" i="4"/>
  <c r="BS615" i="4"/>
  <c r="BT615" i="4"/>
  <c r="BU615" i="4"/>
  <c r="BV615" i="4"/>
  <c r="BW615" i="4"/>
  <c r="BX615" i="4"/>
  <c r="BY615" i="4"/>
  <c r="BZ615" i="4"/>
  <c r="CA615" i="4"/>
  <c r="CB615" i="4"/>
  <c r="CC615" i="4"/>
  <c r="CD615" i="4"/>
  <c r="CE615" i="4"/>
  <c r="CF615" i="4"/>
  <c r="CG615" i="4"/>
  <c r="CH615" i="4"/>
  <c r="CI615" i="4"/>
  <c r="CJ615" i="4"/>
  <c r="CK615" i="4"/>
  <c r="CL615" i="4"/>
  <c r="CM615" i="4" s="1"/>
  <c r="CN615" i="4"/>
  <c r="CO615" i="4"/>
  <c r="CP615" i="4"/>
  <c r="CQ615" i="4"/>
  <c r="CR615" i="4"/>
  <c r="CS615" i="4"/>
  <c r="CT615" i="4"/>
  <c r="CU615" i="4"/>
  <c r="CV615" i="4"/>
  <c r="CW615" i="4"/>
  <c r="CX615" i="4"/>
  <c r="CY615" i="4"/>
  <c r="CZ615" i="4"/>
  <c r="DA615" i="4"/>
  <c r="DB615" i="4"/>
  <c r="DC615" i="4"/>
  <c r="DD615" i="4"/>
  <c r="DE615" i="4"/>
  <c r="DF615" i="4"/>
  <c r="DG615" i="4"/>
  <c r="DH615" i="4"/>
  <c r="DI615" i="4"/>
  <c r="DJ615" i="4"/>
  <c r="DK615" i="4"/>
  <c r="DL615" i="4"/>
  <c r="DM615" i="4"/>
  <c r="DN615" i="4"/>
  <c r="DO615" i="4"/>
  <c r="DP615" i="4"/>
  <c r="DQ615" i="4"/>
  <c r="DR615" i="4"/>
  <c r="DS615" i="4"/>
  <c r="DT615" i="4"/>
  <c r="DU615" i="4"/>
  <c r="DV615" i="4"/>
  <c r="DW615" i="4"/>
  <c r="EC615" i="4"/>
  <c r="ED615" i="4"/>
  <c r="EE615" i="4"/>
  <c r="EF615" i="4"/>
  <c r="EG615" i="4"/>
  <c r="EH615" i="4"/>
  <c r="EI615" i="4"/>
  <c r="EJ615" i="4"/>
  <c r="EK615" i="4"/>
  <c r="EL615" i="4"/>
  <c r="EM615" i="4"/>
  <c r="EN615" i="4"/>
  <c r="EO615" i="4"/>
  <c r="EP615" i="4"/>
  <c r="EQ615" i="4"/>
  <c r="ER615" i="4"/>
  <c r="ES615" i="4"/>
  <c r="ET615" i="4"/>
  <c r="EU615" i="4"/>
  <c r="EV615" i="4"/>
  <c r="EW615" i="4"/>
  <c r="B616" i="4"/>
  <c r="C616" i="4"/>
  <c r="D616" i="4"/>
  <c r="E616" i="4"/>
  <c r="F616" i="4"/>
  <c r="G616" i="4"/>
  <c r="H616" i="4"/>
  <c r="M616" i="4" s="1"/>
  <c r="N616" i="4" s="1"/>
  <c r="O616" i="4" s="1" a="1"/>
  <c r="O616" i="4" s="1"/>
  <c r="R616" i="4"/>
  <c r="S616" i="4"/>
  <c r="T616" i="4"/>
  <c r="U616" i="4"/>
  <c r="V616" i="4"/>
  <c r="W616" i="4"/>
  <c r="X616" i="4"/>
  <c r="Y616" i="4"/>
  <c r="Z616" i="4"/>
  <c r="AA616" i="4"/>
  <c r="AB616" i="4"/>
  <c r="AC616" i="4"/>
  <c r="AD616" i="4"/>
  <c r="AE616" i="4" s="1"/>
  <c r="AF616" i="4"/>
  <c r="AG616" i="4" s="1"/>
  <c r="AH616" i="4"/>
  <c r="AI616" i="4"/>
  <c r="AJ616" i="4"/>
  <c r="AK616" i="4"/>
  <c r="AL616" i="4"/>
  <c r="AN616" i="4"/>
  <c r="AM616" i="4" s="1"/>
  <c r="AO616" i="4"/>
  <c r="AP616" i="4"/>
  <c r="AQ616" i="4"/>
  <c r="AR616" i="4"/>
  <c r="AS616" i="4"/>
  <c r="AT616" i="4"/>
  <c r="AU616" i="4"/>
  <c r="AV616" i="4"/>
  <c r="AW616" i="4"/>
  <c r="AX616" i="4"/>
  <c r="AY616" i="4"/>
  <c r="AZ616" i="4"/>
  <c r="BA616" i="4"/>
  <c r="BB616" i="4"/>
  <c r="BC616" i="4"/>
  <c r="BD616" i="4"/>
  <c r="BE616" i="4"/>
  <c r="BF616" i="4"/>
  <c r="BG616" i="4"/>
  <c r="BH616" i="4"/>
  <c r="BI616" i="4"/>
  <c r="BJ616" i="4"/>
  <c r="BK616" i="4"/>
  <c r="BL616" i="4"/>
  <c r="BM616" i="4"/>
  <c r="BN616" i="4"/>
  <c r="BO616" i="4"/>
  <c r="BP616" i="4"/>
  <c r="BQ616" i="4"/>
  <c r="BR616" i="4"/>
  <c r="BS616" i="4"/>
  <c r="BT616" i="4"/>
  <c r="BU616" i="4"/>
  <c r="BV616" i="4"/>
  <c r="BW616" i="4"/>
  <c r="BX616" i="4"/>
  <c r="BY616" i="4"/>
  <c r="BZ616" i="4"/>
  <c r="CA616" i="4"/>
  <c r="CB616" i="4"/>
  <c r="CC616" i="4"/>
  <c r="CD616" i="4"/>
  <c r="CE616" i="4"/>
  <c r="CF616" i="4"/>
  <c r="CG616" i="4"/>
  <c r="CH616" i="4"/>
  <c r="CI616" i="4"/>
  <c r="CJ616" i="4"/>
  <c r="CK616" i="4"/>
  <c r="CL616" i="4"/>
  <c r="CM616" i="4" s="1"/>
  <c r="CN616" i="4"/>
  <c r="CO616" i="4"/>
  <c r="CP616" i="4"/>
  <c r="CQ616" i="4"/>
  <c r="CR616" i="4"/>
  <c r="CS616" i="4"/>
  <c r="CT616" i="4"/>
  <c r="CU616" i="4"/>
  <c r="CV616" i="4"/>
  <c r="CW616" i="4"/>
  <c r="CX616" i="4"/>
  <c r="CY616" i="4"/>
  <c r="CZ616" i="4"/>
  <c r="DA616" i="4"/>
  <c r="DB616" i="4"/>
  <c r="DC616" i="4"/>
  <c r="DD616" i="4"/>
  <c r="DE616" i="4"/>
  <c r="DF616" i="4"/>
  <c r="DG616" i="4"/>
  <c r="DH616" i="4"/>
  <c r="DI616" i="4"/>
  <c r="DJ616" i="4"/>
  <c r="DK616" i="4"/>
  <c r="DL616" i="4"/>
  <c r="DM616" i="4"/>
  <c r="DN616" i="4"/>
  <c r="DO616" i="4"/>
  <c r="DP616" i="4"/>
  <c r="DQ616" i="4"/>
  <c r="DR616" i="4"/>
  <c r="DS616" i="4"/>
  <c r="DT616" i="4"/>
  <c r="DU616" i="4"/>
  <c r="DV616" i="4"/>
  <c r="DW616" i="4"/>
  <c r="EC616" i="4"/>
  <c r="ED616" i="4"/>
  <c r="EE616" i="4"/>
  <c r="EF616" i="4"/>
  <c r="EG616" i="4"/>
  <c r="EH616" i="4"/>
  <c r="EI616" i="4"/>
  <c r="EJ616" i="4"/>
  <c r="EK616" i="4"/>
  <c r="EL616" i="4"/>
  <c r="EM616" i="4"/>
  <c r="EN616" i="4"/>
  <c r="EO616" i="4"/>
  <c r="EP616" i="4"/>
  <c r="EQ616" i="4"/>
  <c r="ER616" i="4"/>
  <c r="ES616" i="4"/>
  <c r="ET616" i="4"/>
  <c r="EU616" i="4"/>
  <c r="EV616" i="4"/>
  <c r="EW616" i="4"/>
  <c r="B617" i="4"/>
  <c r="C617" i="4"/>
  <c r="D617" i="4"/>
  <c r="E617" i="4"/>
  <c r="F617" i="4"/>
  <c r="G617" i="4"/>
  <c r="H617" i="4"/>
  <c r="M617" i="4" s="1"/>
  <c r="N617" i="4" s="1"/>
  <c r="O617" i="4" s="1" a="1"/>
  <c r="O617" i="4" s="1"/>
  <c r="R617" i="4"/>
  <c r="S617" i="4"/>
  <c r="T617" i="4"/>
  <c r="U617" i="4"/>
  <c r="V617" i="4"/>
  <c r="W617" i="4"/>
  <c r="X617" i="4"/>
  <c r="Y617" i="4"/>
  <c r="Z617" i="4"/>
  <c r="AA617" i="4"/>
  <c r="AB617" i="4"/>
  <c r="AC617" i="4"/>
  <c r="AD617" i="4"/>
  <c r="AE617" i="4" s="1"/>
  <c r="AF617" i="4"/>
  <c r="AG617" i="4" s="1"/>
  <c r="AH617" i="4"/>
  <c r="AI617" i="4"/>
  <c r="AJ617" i="4"/>
  <c r="AK617" i="4"/>
  <c r="AL617" i="4"/>
  <c r="AN617" i="4"/>
  <c r="AM617" i="4" s="1"/>
  <c r="AO617" i="4"/>
  <c r="AP617" i="4"/>
  <c r="AQ617" i="4"/>
  <c r="AR617" i="4"/>
  <c r="AS617" i="4"/>
  <c r="AT617" i="4"/>
  <c r="AU617" i="4"/>
  <c r="AV617" i="4"/>
  <c r="AW617" i="4"/>
  <c r="AX617" i="4"/>
  <c r="AY617" i="4"/>
  <c r="AZ617" i="4"/>
  <c r="BA617" i="4"/>
  <c r="BB617" i="4"/>
  <c r="BC617" i="4"/>
  <c r="BD617" i="4"/>
  <c r="BE617" i="4"/>
  <c r="BF617" i="4"/>
  <c r="BG617" i="4"/>
  <c r="BH617" i="4"/>
  <c r="BI617" i="4"/>
  <c r="BJ617" i="4"/>
  <c r="BK617" i="4"/>
  <c r="BL617" i="4"/>
  <c r="BM617" i="4"/>
  <c r="BN617" i="4"/>
  <c r="BO617" i="4"/>
  <c r="BP617" i="4"/>
  <c r="BQ617" i="4"/>
  <c r="BR617" i="4"/>
  <c r="BS617" i="4"/>
  <c r="BT617" i="4"/>
  <c r="BU617" i="4"/>
  <c r="BV617" i="4"/>
  <c r="BW617" i="4"/>
  <c r="BX617" i="4"/>
  <c r="BY617" i="4"/>
  <c r="BZ617" i="4"/>
  <c r="CA617" i="4"/>
  <c r="CB617" i="4"/>
  <c r="CC617" i="4"/>
  <c r="CD617" i="4"/>
  <c r="CE617" i="4"/>
  <c r="CF617" i="4"/>
  <c r="CG617" i="4"/>
  <c r="CH617" i="4"/>
  <c r="CI617" i="4"/>
  <c r="CJ617" i="4"/>
  <c r="CK617" i="4"/>
  <c r="CL617" i="4"/>
  <c r="CM617" i="4" s="1"/>
  <c r="CN617" i="4"/>
  <c r="CO617" i="4"/>
  <c r="CP617" i="4"/>
  <c r="CQ617" i="4"/>
  <c r="CR617" i="4"/>
  <c r="CS617" i="4"/>
  <c r="CT617" i="4"/>
  <c r="CU617" i="4"/>
  <c r="CV617" i="4"/>
  <c r="CW617" i="4"/>
  <c r="CX617" i="4"/>
  <c r="CY617" i="4"/>
  <c r="CZ617" i="4"/>
  <c r="DA617" i="4"/>
  <c r="DB617" i="4"/>
  <c r="DC617" i="4"/>
  <c r="DD617" i="4"/>
  <c r="DE617" i="4"/>
  <c r="DF617" i="4"/>
  <c r="DG617" i="4"/>
  <c r="DH617" i="4"/>
  <c r="DI617" i="4"/>
  <c r="DJ617" i="4"/>
  <c r="DK617" i="4"/>
  <c r="DL617" i="4"/>
  <c r="DM617" i="4"/>
  <c r="DN617" i="4"/>
  <c r="DO617" i="4"/>
  <c r="DP617" i="4"/>
  <c r="DQ617" i="4"/>
  <c r="DR617" i="4"/>
  <c r="DS617" i="4"/>
  <c r="DT617" i="4"/>
  <c r="DU617" i="4"/>
  <c r="DV617" i="4"/>
  <c r="DW617" i="4"/>
  <c r="EC617" i="4"/>
  <c r="ED617" i="4"/>
  <c r="EE617" i="4"/>
  <c r="EF617" i="4"/>
  <c r="EG617" i="4"/>
  <c r="EH617" i="4"/>
  <c r="EI617" i="4"/>
  <c r="EJ617" i="4"/>
  <c r="EK617" i="4"/>
  <c r="EL617" i="4"/>
  <c r="EM617" i="4"/>
  <c r="EN617" i="4"/>
  <c r="EO617" i="4"/>
  <c r="EP617" i="4"/>
  <c r="EQ617" i="4"/>
  <c r="ER617" i="4"/>
  <c r="ES617" i="4"/>
  <c r="ET617" i="4"/>
  <c r="EU617" i="4"/>
  <c r="EV617" i="4"/>
  <c r="EW617" i="4"/>
  <c r="B618" i="4"/>
  <c r="C618" i="4"/>
  <c r="D618" i="4"/>
  <c r="E618" i="4"/>
  <c r="F618" i="4"/>
  <c r="G618" i="4"/>
  <c r="H618" i="4"/>
  <c r="M618" i="4" s="1"/>
  <c r="N618" i="4" s="1"/>
  <c r="O618" i="4" s="1" a="1"/>
  <c r="O618" i="4" s="1"/>
  <c r="R618" i="4"/>
  <c r="S618" i="4"/>
  <c r="T618" i="4"/>
  <c r="U618" i="4"/>
  <c r="V618" i="4"/>
  <c r="W618" i="4"/>
  <c r="X618" i="4"/>
  <c r="Y618" i="4"/>
  <c r="Z618" i="4"/>
  <c r="AA618" i="4"/>
  <c r="AB618" i="4"/>
  <c r="AC618" i="4"/>
  <c r="AD618" i="4"/>
  <c r="AE618" i="4" s="1"/>
  <c r="AF618" i="4"/>
  <c r="AG618" i="4" s="1"/>
  <c r="AH618" i="4"/>
  <c r="AI618" i="4"/>
  <c r="AJ618" i="4"/>
  <c r="AK618" i="4"/>
  <c r="AL618" i="4"/>
  <c r="AN618" i="4"/>
  <c r="AM618" i="4" s="1"/>
  <c r="AO618" i="4"/>
  <c r="AP618" i="4"/>
  <c r="AQ618" i="4"/>
  <c r="AR618" i="4"/>
  <c r="AS618" i="4"/>
  <c r="AT618" i="4"/>
  <c r="AU618" i="4"/>
  <c r="AV618" i="4"/>
  <c r="AW618" i="4"/>
  <c r="AX618" i="4"/>
  <c r="AY618" i="4"/>
  <c r="AZ618" i="4"/>
  <c r="BA618" i="4"/>
  <c r="BB618" i="4"/>
  <c r="BC618" i="4"/>
  <c r="BD618" i="4"/>
  <c r="BE618" i="4"/>
  <c r="BF618" i="4"/>
  <c r="BG618" i="4"/>
  <c r="BH618" i="4"/>
  <c r="BI618" i="4"/>
  <c r="BJ618" i="4"/>
  <c r="BK618" i="4"/>
  <c r="BL618" i="4"/>
  <c r="BM618" i="4"/>
  <c r="BN618" i="4"/>
  <c r="BO618" i="4"/>
  <c r="BP618" i="4"/>
  <c r="BQ618" i="4"/>
  <c r="BR618" i="4"/>
  <c r="BS618" i="4"/>
  <c r="BT618" i="4"/>
  <c r="BU618" i="4"/>
  <c r="BV618" i="4"/>
  <c r="BW618" i="4"/>
  <c r="BX618" i="4"/>
  <c r="BY618" i="4"/>
  <c r="BZ618" i="4"/>
  <c r="CA618" i="4"/>
  <c r="CB618" i="4"/>
  <c r="CC618" i="4"/>
  <c r="CD618" i="4"/>
  <c r="CE618" i="4"/>
  <c r="CF618" i="4"/>
  <c r="CG618" i="4"/>
  <c r="CH618" i="4"/>
  <c r="CI618" i="4"/>
  <c r="CJ618" i="4"/>
  <c r="CK618" i="4"/>
  <c r="CL618" i="4"/>
  <c r="CM618" i="4" s="1"/>
  <c r="CN618" i="4"/>
  <c r="CO618" i="4"/>
  <c r="CP618" i="4"/>
  <c r="CQ618" i="4"/>
  <c r="CR618" i="4"/>
  <c r="CS618" i="4"/>
  <c r="CT618" i="4"/>
  <c r="CU618" i="4"/>
  <c r="CV618" i="4"/>
  <c r="CW618" i="4"/>
  <c r="CX618" i="4"/>
  <c r="CY618" i="4"/>
  <c r="CZ618" i="4"/>
  <c r="DA618" i="4"/>
  <c r="DB618" i="4"/>
  <c r="DC618" i="4"/>
  <c r="DD618" i="4"/>
  <c r="DE618" i="4"/>
  <c r="DF618" i="4"/>
  <c r="DG618" i="4"/>
  <c r="DH618" i="4"/>
  <c r="DI618" i="4"/>
  <c r="DJ618" i="4"/>
  <c r="DK618" i="4"/>
  <c r="DL618" i="4"/>
  <c r="DM618" i="4"/>
  <c r="DN618" i="4"/>
  <c r="DO618" i="4"/>
  <c r="DP618" i="4"/>
  <c r="DQ618" i="4"/>
  <c r="DR618" i="4"/>
  <c r="DS618" i="4"/>
  <c r="DT618" i="4"/>
  <c r="DU618" i="4"/>
  <c r="DV618" i="4"/>
  <c r="DW618" i="4"/>
  <c r="EC618" i="4"/>
  <c r="ED618" i="4"/>
  <c r="EE618" i="4"/>
  <c r="EF618" i="4"/>
  <c r="EG618" i="4"/>
  <c r="EH618" i="4"/>
  <c r="EI618" i="4"/>
  <c r="EJ618" i="4"/>
  <c r="EK618" i="4"/>
  <c r="EL618" i="4"/>
  <c r="EM618" i="4"/>
  <c r="EN618" i="4"/>
  <c r="EO618" i="4"/>
  <c r="EP618" i="4"/>
  <c r="EQ618" i="4"/>
  <c r="ER618" i="4"/>
  <c r="ES618" i="4"/>
  <c r="ET618" i="4"/>
  <c r="EU618" i="4"/>
  <c r="EV618" i="4"/>
  <c r="EW618" i="4"/>
  <c r="B619" i="4"/>
  <c r="C619" i="4"/>
  <c r="D619" i="4"/>
  <c r="E619" i="4"/>
  <c r="F619" i="4"/>
  <c r="G619" i="4"/>
  <c r="H619" i="4"/>
  <c r="M619" i="4" s="1"/>
  <c r="N619" i="4" s="1"/>
  <c r="O619" i="4" s="1" a="1"/>
  <c r="O619" i="4" s="1"/>
  <c r="R619" i="4"/>
  <c r="S619" i="4"/>
  <c r="T619" i="4"/>
  <c r="U619" i="4"/>
  <c r="V619" i="4"/>
  <c r="W619" i="4"/>
  <c r="X619" i="4"/>
  <c r="Y619" i="4"/>
  <c r="Z619" i="4"/>
  <c r="AA619" i="4"/>
  <c r="AB619" i="4"/>
  <c r="AC619" i="4"/>
  <c r="AD619" i="4"/>
  <c r="AE619" i="4" s="1"/>
  <c r="AF619" i="4"/>
  <c r="AG619" i="4" s="1"/>
  <c r="AH619" i="4"/>
  <c r="AI619" i="4"/>
  <c r="AJ619" i="4"/>
  <c r="AK619" i="4"/>
  <c r="AL619" i="4"/>
  <c r="AN619" i="4"/>
  <c r="AM619" i="4" s="1"/>
  <c r="AO619" i="4"/>
  <c r="AP619" i="4"/>
  <c r="AQ619" i="4"/>
  <c r="AR619" i="4"/>
  <c r="AS619" i="4"/>
  <c r="AT619" i="4"/>
  <c r="AU619" i="4"/>
  <c r="AV619" i="4"/>
  <c r="AW619" i="4"/>
  <c r="AX619" i="4"/>
  <c r="AY619" i="4"/>
  <c r="AZ619" i="4"/>
  <c r="BA619" i="4"/>
  <c r="BB619" i="4"/>
  <c r="BC619" i="4"/>
  <c r="BD619" i="4"/>
  <c r="BE619" i="4"/>
  <c r="BF619" i="4"/>
  <c r="BG619" i="4"/>
  <c r="BH619" i="4"/>
  <c r="BI619" i="4"/>
  <c r="BJ619" i="4"/>
  <c r="BK619" i="4"/>
  <c r="BL619" i="4"/>
  <c r="BM619" i="4"/>
  <c r="BN619" i="4"/>
  <c r="BO619" i="4"/>
  <c r="BP619" i="4"/>
  <c r="BQ619" i="4"/>
  <c r="BR619" i="4"/>
  <c r="BS619" i="4"/>
  <c r="BT619" i="4"/>
  <c r="BU619" i="4"/>
  <c r="BV619" i="4"/>
  <c r="BW619" i="4"/>
  <c r="BX619" i="4"/>
  <c r="BY619" i="4"/>
  <c r="BZ619" i="4"/>
  <c r="CA619" i="4"/>
  <c r="CB619" i="4"/>
  <c r="CC619" i="4"/>
  <c r="CD619" i="4"/>
  <c r="CE619" i="4"/>
  <c r="CF619" i="4"/>
  <c r="CG619" i="4"/>
  <c r="CH619" i="4"/>
  <c r="CI619" i="4"/>
  <c r="CJ619" i="4"/>
  <c r="CK619" i="4"/>
  <c r="CL619" i="4"/>
  <c r="CM619" i="4" s="1"/>
  <c r="CN619" i="4"/>
  <c r="CO619" i="4"/>
  <c r="CP619" i="4"/>
  <c r="CQ619" i="4"/>
  <c r="CR619" i="4"/>
  <c r="CS619" i="4"/>
  <c r="CT619" i="4"/>
  <c r="CU619" i="4"/>
  <c r="CV619" i="4"/>
  <c r="CW619" i="4"/>
  <c r="CX619" i="4"/>
  <c r="CY619" i="4"/>
  <c r="CZ619" i="4"/>
  <c r="DA619" i="4"/>
  <c r="DB619" i="4"/>
  <c r="DC619" i="4"/>
  <c r="DD619" i="4"/>
  <c r="DE619" i="4"/>
  <c r="DF619" i="4"/>
  <c r="DG619" i="4"/>
  <c r="DH619" i="4"/>
  <c r="DI619" i="4"/>
  <c r="DJ619" i="4"/>
  <c r="DK619" i="4"/>
  <c r="DL619" i="4"/>
  <c r="DM619" i="4"/>
  <c r="DN619" i="4"/>
  <c r="DO619" i="4"/>
  <c r="DP619" i="4"/>
  <c r="DQ619" i="4"/>
  <c r="DR619" i="4"/>
  <c r="DS619" i="4"/>
  <c r="DT619" i="4"/>
  <c r="DU619" i="4"/>
  <c r="DV619" i="4"/>
  <c r="DW619" i="4"/>
  <c r="EC619" i="4"/>
  <c r="ED619" i="4"/>
  <c r="EE619" i="4"/>
  <c r="EF619" i="4"/>
  <c r="EG619" i="4"/>
  <c r="EH619" i="4"/>
  <c r="EI619" i="4"/>
  <c r="EJ619" i="4"/>
  <c r="EK619" i="4"/>
  <c r="EL619" i="4"/>
  <c r="EM619" i="4"/>
  <c r="EN619" i="4"/>
  <c r="EO619" i="4"/>
  <c r="EP619" i="4"/>
  <c r="EQ619" i="4"/>
  <c r="ER619" i="4"/>
  <c r="ES619" i="4"/>
  <c r="ET619" i="4"/>
  <c r="EU619" i="4"/>
  <c r="EV619" i="4"/>
  <c r="EW619" i="4"/>
  <c r="B620" i="4"/>
  <c r="C620" i="4"/>
  <c r="D620" i="4"/>
  <c r="E620" i="4"/>
  <c r="F620" i="4"/>
  <c r="G620" i="4"/>
  <c r="H620" i="4"/>
  <c r="M620" i="4" s="1"/>
  <c r="N620" i="4" s="1"/>
  <c r="O620" i="4" s="1" a="1"/>
  <c r="O620" i="4" s="1"/>
  <c r="R620" i="4"/>
  <c r="S620" i="4"/>
  <c r="T620" i="4"/>
  <c r="U620" i="4"/>
  <c r="V620" i="4"/>
  <c r="W620" i="4"/>
  <c r="X620" i="4"/>
  <c r="Y620" i="4"/>
  <c r="Z620" i="4"/>
  <c r="AA620" i="4"/>
  <c r="AB620" i="4"/>
  <c r="AC620" i="4"/>
  <c r="AD620" i="4"/>
  <c r="AE620" i="4" s="1"/>
  <c r="AF620" i="4"/>
  <c r="AG620" i="4" s="1"/>
  <c r="AH620" i="4"/>
  <c r="AI620" i="4"/>
  <c r="AJ620" i="4"/>
  <c r="AK620" i="4"/>
  <c r="AL620" i="4"/>
  <c r="AN620" i="4"/>
  <c r="AM620" i="4" s="1"/>
  <c r="AO620" i="4"/>
  <c r="AP620" i="4"/>
  <c r="AQ620" i="4"/>
  <c r="AR620" i="4"/>
  <c r="AS620" i="4"/>
  <c r="AT620" i="4"/>
  <c r="AU620" i="4"/>
  <c r="AV620" i="4"/>
  <c r="AW620" i="4"/>
  <c r="AX620" i="4"/>
  <c r="AY620" i="4"/>
  <c r="AZ620" i="4"/>
  <c r="BA620" i="4"/>
  <c r="BB620" i="4"/>
  <c r="BC620" i="4"/>
  <c r="BD620" i="4"/>
  <c r="BE620" i="4"/>
  <c r="BF620" i="4"/>
  <c r="BG620" i="4"/>
  <c r="BH620" i="4"/>
  <c r="BI620" i="4"/>
  <c r="BJ620" i="4"/>
  <c r="BK620" i="4"/>
  <c r="BL620" i="4"/>
  <c r="BM620" i="4"/>
  <c r="BN620" i="4"/>
  <c r="BO620" i="4"/>
  <c r="BP620" i="4"/>
  <c r="BQ620" i="4"/>
  <c r="BR620" i="4"/>
  <c r="BS620" i="4"/>
  <c r="BT620" i="4"/>
  <c r="BU620" i="4"/>
  <c r="BV620" i="4"/>
  <c r="BW620" i="4"/>
  <c r="BX620" i="4"/>
  <c r="BY620" i="4"/>
  <c r="BZ620" i="4"/>
  <c r="CA620" i="4"/>
  <c r="CB620" i="4"/>
  <c r="CC620" i="4"/>
  <c r="CD620" i="4"/>
  <c r="CE620" i="4"/>
  <c r="CF620" i="4"/>
  <c r="CG620" i="4"/>
  <c r="CH620" i="4"/>
  <c r="CI620" i="4"/>
  <c r="CJ620" i="4"/>
  <c r="CK620" i="4"/>
  <c r="CL620" i="4"/>
  <c r="CM620" i="4" s="1"/>
  <c r="CN620" i="4"/>
  <c r="CO620" i="4"/>
  <c r="CP620" i="4"/>
  <c r="CQ620" i="4"/>
  <c r="CR620" i="4"/>
  <c r="CS620" i="4"/>
  <c r="CT620" i="4"/>
  <c r="CU620" i="4"/>
  <c r="CV620" i="4"/>
  <c r="CW620" i="4"/>
  <c r="CX620" i="4"/>
  <c r="CY620" i="4"/>
  <c r="CZ620" i="4"/>
  <c r="DA620" i="4"/>
  <c r="DB620" i="4"/>
  <c r="DC620" i="4"/>
  <c r="DD620" i="4"/>
  <c r="DE620" i="4"/>
  <c r="DF620" i="4"/>
  <c r="DG620" i="4"/>
  <c r="DH620" i="4"/>
  <c r="DI620" i="4"/>
  <c r="DJ620" i="4"/>
  <c r="DK620" i="4"/>
  <c r="DL620" i="4"/>
  <c r="DM620" i="4"/>
  <c r="DN620" i="4"/>
  <c r="DO620" i="4"/>
  <c r="DP620" i="4"/>
  <c r="DQ620" i="4"/>
  <c r="DR620" i="4"/>
  <c r="DS620" i="4"/>
  <c r="DT620" i="4"/>
  <c r="DU620" i="4"/>
  <c r="DV620" i="4"/>
  <c r="DW620" i="4"/>
  <c r="EC620" i="4"/>
  <c r="ED620" i="4"/>
  <c r="EE620" i="4"/>
  <c r="EF620" i="4"/>
  <c r="EG620" i="4"/>
  <c r="EH620" i="4"/>
  <c r="EI620" i="4"/>
  <c r="EJ620" i="4"/>
  <c r="EK620" i="4"/>
  <c r="EL620" i="4"/>
  <c r="EM620" i="4"/>
  <c r="EN620" i="4"/>
  <c r="EO620" i="4"/>
  <c r="EP620" i="4"/>
  <c r="EQ620" i="4"/>
  <c r="ER620" i="4"/>
  <c r="ES620" i="4"/>
  <c r="ET620" i="4"/>
  <c r="EU620" i="4"/>
  <c r="EV620" i="4"/>
  <c r="EW620" i="4"/>
  <c r="B621" i="4"/>
  <c r="C621" i="4"/>
  <c r="D621" i="4"/>
  <c r="E621" i="4"/>
  <c r="F621" i="4"/>
  <c r="G621" i="4"/>
  <c r="H621" i="4"/>
  <c r="M621" i="4" s="1"/>
  <c r="N621" i="4" s="1"/>
  <c r="O621" i="4" s="1" a="1"/>
  <c r="O621" i="4" s="1"/>
  <c r="R621" i="4"/>
  <c r="S621" i="4"/>
  <c r="T621" i="4"/>
  <c r="U621" i="4"/>
  <c r="V621" i="4"/>
  <c r="W621" i="4"/>
  <c r="X621" i="4"/>
  <c r="Y621" i="4"/>
  <c r="Z621" i="4"/>
  <c r="AA621" i="4"/>
  <c r="AB621" i="4"/>
  <c r="AC621" i="4"/>
  <c r="AD621" i="4"/>
  <c r="AE621" i="4" s="1"/>
  <c r="AF621" i="4"/>
  <c r="AG621" i="4" s="1"/>
  <c r="AH621" i="4"/>
  <c r="AI621" i="4"/>
  <c r="AJ621" i="4"/>
  <c r="AK621" i="4"/>
  <c r="AL621" i="4"/>
  <c r="AN621" i="4"/>
  <c r="AM621" i="4" s="1"/>
  <c r="AO621" i="4"/>
  <c r="AP621" i="4"/>
  <c r="AQ621" i="4"/>
  <c r="AR621" i="4"/>
  <c r="AS621" i="4"/>
  <c r="AT621" i="4"/>
  <c r="AU621" i="4"/>
  <c r="AV621" i="4"/>
  <c r="AW621" i="4"/>
  <c r="AX621" i="4"/>
  <c r="AY621" i="4"/>
  <c r="AZ621" i="4"/>
  <c r="BA621" i="4"/>
  <c r="BB621" i="4"/>
  <c r="BC621" i="4"/>
  <c r="BD621" i="4"/>
  <c r="BE621" i="4"/>
  <c r="BF621" i="4"/>
  <c r="BG621" i="4"/>
  <c r="BH621" i="4"/>
  <c r="BI621" i="4"/>
  <c r="BJ621" i="4"/>
  <c r="BK621" i="4"/>
  <c r="BL621" i="4"/>
  <c r="BM621" i="4"/>
  <c r="BN621" i="4"/>
  <c r="BO621" i="4"/>
  <c r="BP621" i="4"/>
  <c r="BQ621" i="4"/>
  <c r="BR621" i="4"/>
  <c r="BS621" i="4"/>
  <c r="BT621" i="4"/>
  <c r="BU621" i="4"/>
  <c r="BV621" i="4"/>
  <c r="BW621" i="4"/>
  <c r="BX621" i="4"/>
  <c r="BY621" i="4"/>
  <c r="BZ621" i="4"/>
  <c r="CA621" i="4"/>
  <c r="CB621" i="4"/>
  <c r="CC621" i="4"/>
  <c r="CD621" i="4"/>
  <c r="CE621" i="4"/>
  <c r="CF621" i="4"/>
  <c r="CG621" i="4"/>
  <c r="CH621" i="4"/>
  <c r="CI621" i="4"/>
  <c r="CJ621" i="4"/>
  <c r="CK621" i="4"/>
  <c r="CL621" i="4"/>
  <c r="CM621" i="4" s="1"/>
  <c r="CN621" i="4"/>
  <c r="CO621" i="4"/>
  <c r="CP621" i="4"/>
  <c r="CQ621" i="4"/>
  <c r="CR621" i="4"/>
  <c r="CS621" i="4"/>
  <c r="CT621" i="4"/>
  <c r="CU621" i="4"/>
  <c r="CV621" i="4"/>
  <c r="CW621" i="4"/>
  <c r="CX621" i="4"/>
  <c r="CY621" i="4"/>
  <c r="CZ621" i="4"/>
  <c r="DA621" i="4"/>
  <c r="DB621" i="4"/>
  <c r="DC621" i="4"/>
  <c r="DD621" i="4"/>
  <c r="DE621" i="4"/>
  <c r="DF621" i="4"/>
  <c r="DG621" i="4"/>
  <c r="DH621" i="4"/>
  <c r="DI621" i="4"/>
  <c r="DJ621" i="4"/>
  <c r="DK621" i="4"/>
  <c r="DL621" i="4"/>
  <c r="DM621" i="4"/>
  <c r="DN621" i="4"/>
  <c r="DO621" i="4"/>
  <c r="DP621" i="4"/>
  <c r="DQ621" i="4"/>
  <c r="DR621" i="4"/>
  <c r="DS621" i="4"/>
  <c r="DT621" i="4"/>
  <c r="DU621" i="4"/>
  <c r="DV621" i="4"/>
  <c r="DW621" i="4"/>
  <c r="EC621" i="4"/>
  <c r="ED621" i="4"/>
  <c r="EE621" i="4"/>
  <c r="EF621" i="4"/>
  <c r="EG621" i="4"/>
  <c r="EH621" i="4"/>
  <c r="EI621" i="4"/>
  <c r="EJ621" i="4"/>
  <c r="EK621" i="4"/>
  <c r="EL621" i="4"/>
  <c r="EM621" i="4"/>
  <c r="EN621" i="4"/>
  <c r="EO621" i="4"/>
  <c r="EP621" i="4"/>
  <c r="EQ621" i="4"/>
  <c r="ER621" i="4"/>
  <c r="ES621" i="4"/>
  <c r="ET621" i="4"/>
  <c r="EU621" i="4"/>
  <c r="EV621" i="4"/>
  <c r="EW621" i="4"/>
  <c r="B622" i="4"/>
  <c r="C622" i="4"/>
  <c r="D622" i="4"/>
  <c r="E622" i="4"/>
  <c r="F622" i="4"/>
  <c r="G622" i="4"/>
  <c r="H622" i="4"/>
  <c r="M622" i="4" s="1"/>
  <c r="N622" i="4" s="1"/>
  <c r="O622" i="4" s="1" a="1"/>
  <c r="O622" i="4" s="1"/>
  <c r="R622" i="4"/>
  <c r="S622" i="4"/>
  <c r="T622" i="4"/>
  <c r="U622" i="4"/>
  <c r="V622" i="4"/>
  <c r="W622" i="4"/>
  <c r="X622" i="4"/>
  <c r="Y622" i="4"/>
  <c r="Z622" i="4"/>
  <c r="AA622" i="4"/>
  <c r="AB622" i="4"/>
  <c r="AC622" i="4"/>
  <c r="AD622" i="4"/>
  <c r="AE622" i="4" s="1"/>
  <c r="AF622" i="4"/>
  <c r="AG622" i="4" s="1"/>
  <c r="AH622" i="4"/>
  <c r="AI622" i="4"/>
  <c r="AJ622" i="4"/>
  <c r="AK622" i="4"/>
  <c r="AL622" i="4"/>
  <c r="AN622" i="4"/>
  <c r="AM622" i="4" s="1"/>
  <c r="AO622" i="4"/>
  <c r="AP622" i="4"/>
  <c r="AQ622" i="4"/>
  <c r="AR622" i="4"/>
  <c r="AS622" i="4"/>
  <c r="AT622" i="4"/>
  <c r="AU622" i="4"/>
  <c r="AV622" i="4"/>
  <c r="AW622" i="4"/>
  <c r="AX622" i="4"/>
  <c r="AY622" i="4"/>
  <c r="AZ622" i="4"/>
  <c r="BA622" i="4"/>
  <c r="BB622" i="4"/>
  <c r="BC622" i="4"/>
  <c r="BD622" i="4"/>
  <c r="BE622" i="4"/>
  <c r="BF622" i="4"/>
  <c r="BG622" i="4"/>
  <c r="BH622" i="4"/>
  <c r="BI622" i="4"/>
  <c r="BJ622" i="4"/>
  <c r="BK622" i="4"/>
  <c r="BL622" i="4"/>
  <c r="BM622" i="4"/>
  <c r="BN622" i="4"/>
  <c r="BO622" i="4"/>
  <c r="BP622" i="4"/>
  <c r="BQ622" i="4"/>
  <c r="BR622" i="4"/>
  <c r="BS622" i="4"/>
  <c r="BT622" i="4"/>
  <c r="BU622" i="4"/>
  <c r="BV622" i="4"/>
  <c r="BW622" i="4"/>
  <c r="BX622" i="4"/>
  <c r="BY622" i="4"/>
  <c r="BZ622" i="4"/>
  <c r="CA622" i="4"/>
  <c r="CB622" i="4"/>
  <c r="CC622" i="4"/>
  <c r="CD622" i="4"/>
  <c r="CE622" i="4"/>
  <c r="CF622" i="4"/>
  <c r="CG622" i="4"/>
  <c r="CH622" i="4"/>
  <c r="CI622" i="4"/>
  <c r="CJ622" i="4"/>
  <c r="CK622" i="4"/>
  <c r="CL622" i="4"/>
  <c r="CM622" i="4" s="1"/>
  <c r="CN622" i="4"/>
  <c r="CO622" i="4"/>
  <c r="CP622" i="4"/>
  <c r="CQ622" i="4"/>
  <c r="CR622" i="4"/>
  <c r="CS622" i="4"/>
  <c r="CT622" i="4"/>
  <c r="CU622" i="4"/>
  <c r="CV622" i="4"/>
  <c r="CW622" i="4"/>
  <c r="CX622" i="4"/>
  <c r="CY622" i="4"/>
  <c r="CZ622" i="4"/>
  <c r="DA622" i="4"/>
  <c r="DB622" i="4"/>
  <c r="DC622" i="4"/>
  <c r="DD622" i="4"/>
  <c r="DE622" i="4"/>
  <c r="DF622" i="4"/>
  <c r="DG622" i="4"/>
  <c r="DH622" i="4"/>
  <c r="DI622" i="4"/>
  <c r="DJ622" i="4"/>
  <c r="DK622" i="4"/>
  <c r="DL622" i="4"/>
  <c r="DM622" i="4"/>
  <c r="DN622" i="4"/>
  <c r="DO622" i="4"/>
  <c r="DP622" i="4"/>
  <c r="DQ622" i="4"/>
  <c r="DR622" i="4"/>
  <c r="DS622" i="4"/>
  <c r="DT622" i="4"/>
  <c r="DU622" i="4"/>
  <c r="DV622" i="4"/>
  <c r="DW622" i="4"/>
  <c r="EC622" i="4"/>
  <c r="ED622" i="4"/>
  <c r="EE622" i="4"/>
  <c r="EF622" i="4"/>
  <c r="EG622" i="4"/>
  <c r="EH622" i="4"/>
  <c r="EI622" i="4"/>
  <c r="EJ622" i="4"/>
  <c r="EK622" i="4"/>
  <c r="EL622" i="4"/>
  <c r="EM622" i="4"/>
  <c r="EN622" i="4"/>
  <c r="EO622" i="4"/>
  <c r="EP622" i="4"/>
  <c r="EQ622" i="4"/>
  <c r="ER622" i="4"/>
  <c r="ES622" i="4"/>
  <c r="ET622" i="4"/>
  <c r="EU622" i="4"/>
  <c r="EV622" i="4"/>
  <c r="EW622" i="4"/>
  <c r="B623" i="4"/>
  <c r="C623" i="4"/>
  <c r="D623" i="4"/>
  <c r="E623" i="4"/>
  <c r="F623" i="4"/>
  <c r="G623" i="4"/>
  <c r="H623" i="4"/>
  <c r="M623" i="4" s="1"/>
  <c r="N623" i="4" s="1"/>
  <c r="O623" i="4" s="1" a="1"/>
  <c r="O623" i="4" s="1"/>
  <c r="R623" i="4"/>
  <c r="S623" i="4"/>
  <c r="T623" i="4"/>
  <c r="U623" i="4"/>
  <c r="V623" i="4"/>
  <c r="W623" i="4"/>
  <c r="X623" i="4"/>
  <c r="Y623" i="4"/>
  <c r="Z623" i="4"/>
  <c r="AA623" i="4"/>
  <c r="AB623" i="4"/>
  <c r="AC623" i="4"/>
  <c r="AD623" i="4"/>
  <c r="AE623" i="4" s="1"/>
  <c r="AF623" i="4"/>
  <c r="AG623" i="4" s="1"/>
  <c r="AH623" i="4"/>
  <c r="AI623" i="4"/>
  <c r="AJ623" i="4"/>
  <c r="AK623" i="4"/>
  <c r="AL623" i="4"/>
  <c r="AN623" i="4"/>
  <c r="AM623" i="4" s="1"/>
  <c r="AO623" i="4"/>
  <c r="AP623" i="4"/>
  <c r="AQ623" i="4"/>
  <c r="AR623" i="4"/>
  <c r="AS623" i="4"/>
  <c r="AT623" i="4"/>
  <c r="AU623" i="4"/>
  <c r="AV623" i="4"/>
  <c r="AW623" i="4"/>
  <c r="AX623" i="4"/>
  <c r="AY623" i="4"/>
  <c r="AZ623" i="4"/>
  <c r="BA623" i="4"/>
  <c r="BB623" i="4"/>
  <c r="BC623" i="4"/>
  <c r="BD623" i="4"/>
  <c r="BE623" i="4"/>
  <c r="BF623" i="4"/>
  <c r="BG623" i="4"/>
  <c r="BH623" i="4"/>
  <c r="BI623" i="4"/>
  <c r="BJ623" i="4"/>
  <c r="BK623" i="4"/>
  <c r="BL623" i="4"/>
  <c r="BM623" i="4"/>
  <c r="BN623" i="4"/>
  <c r="BO623" i="4"/>
  <c r="BP623" i="4"/>
  <c r="BQ623" i="4"/>
  <c r="BR623" i="4"/>
  <c r="BS623" i="4"/>
  <c r="BT623" i="4"/>
  <c r="BU623" i="4"/>
  <c r="BV623" i="4"/>
  <c r="BW623" i="4"/>
  <c r="BX623" i="4"/>
  <c r="BY623" i="4"/>
  <c r="BZ623" i="4"/>
  <c r="CA623" i="4"/>
  <c r="CB623" i="4"/>
  <c r="CC623" i="4"/>
  <c r="CD623" i="4"/>
  <c r="CE623" i="4"/>
  <c r="CF623" i="4"/>
  <c r="CG623" i="4"/>
  <c r="CH623" i="4"/>
  <c r="CI623" i="4"/>
  <c r="CJ623" i="4"/>
  <c r="CK623" i="4"/>
  <c r="CL623" i="4"/>
  <c r="CM623" i="4" s="1"/>
  <c r="CN623" i="4"/>
  <c r="CO623" i="4"/>
  <c r="CP623" i="4"/>
  <c r="CQ623" i="4"/>
  <c r="CR623" i="4"/>
  <c r="CS623" i="4"/>
  <c r="CT623" i="4"/>
  <c r="CU623" i="4"/>
  <c r="CV623" i="4"/>
  <c r="CW623" i="4"/>
  <c r="CX623" i="4"/>
  <c r="CY623" i="4"/>
  <c r="CZ623" i="4"/>
  <c r="DA623" i="4"/>
  <c r="DB623" i="4"/>
  <c r="DC623" i="4"/>
  <c r="DD623" i="4"/>
  <c r="DE623" i="4"/>
  <c r="DF623" i="4"/>
  <c r="DG623" i="4"/>
  <c r="DH623" i="4"/>
  <c r="DI623" i="4"/>
  <c r="DJ623" i="4"/>
  <c r="DK623" i="4"/>
  <c r="DL623" i="4"/>
  <c r="DM623" i="4"/>
  <c r="DN623" i="4"/>
  <c r="DO623" i="4"/>
  <c r="DP623" i="4"/>
  <c r="DQ623" i="4"/>
  <c r="DR623" i="4"/>
  <c r="DS623" i="4"/>
  <c r="DT623" i="4"/>
  <c r="DU623" i="4"/>
  <c r="DV623" i="4"/>
  <c r="DW623" i="4"/>
  <c r="EC623" i="4"/>
  <c r="ED623" i="4"/>
  <c r="EE623" i="4"/>
  <c r="EF623" i="4"/>
  <c r="EG623" i="4"/>
  <c r="EH623" i="4"/>
  <c r="EI623" i="4"/>
  <c r="EJ623" i="4"/>
  <c r="EK623" i="4"/>
  <c r="EL623" i="4"/>
  <c r="EM623" i="4"/>
  <c r="EN623" i="4"/>
  <c r="EO623" i="4"/>
  <c r="EP623" i="4"/>
  <c r="EQ623" i="4"/>
  <c r="ER623" i="4"/>
  <c r="ES623" i="4"/>
  <c r="ET623" i="4"/>
  <c r="EU623" i="4"/>
  <c r="EV623" i="4"/>
  <c r="EW623" i="4"/>
  <c r="B624" i="4"/>
  <c r="C624" i="4"/>
  <c r="D624" i="4"/>
  <c r="E624" i="4"/>
  <c r="F624" i="4"/>
  <c r="G624" i="4"/>
  <c r="H624" i="4"/>
  <c r="M624" i="4" s="1"/>
  <c r="N624" i="4" s="1"/>
  <c r="O624" i="4" s="1" a="1"/>
  <c r="O624" i="4" s="1"/>
  <c r="R624" i="4"/>
  <c r="S624" i="4"/>
  <c r="T624" i="4"/>
  <c r="U624" i="4"/>
  <c r="V624" i="4"/>
  <c r="W624" i="4"/>
  <c r="X624" i="4"/>
  <c r="Y624" i="4"/>
  <c r="Z624" i="4"/>
  <c r="AA624" i="4"/>
  <c r="AB624" i="4"/>
  <c r="AC624" i="4"/>
  <c r="AD624" i="4"/>
  <c r="AE624" i="4" s="1"/>
  <c r="AF624" i="4"/>
  <c r="AG624" i="4" s="1"/>
  <c r="AH624" i="4"/>
  <c r="AI624" i="4"/>
  <c r="AJ624" i="4"/>
  <c r="AK624" i="4"/>
  <c r="AL624" i="4"/>
  <c r="AN624" i="4"/>
  <c r="AM624" i="4" s="1"/>
  <c r="AO624" i="4"/>
  <c r="AP624" i="4"/>
  <c r="AQ624" i="4"/>
  <c r="AR624" i="4"/>
  <c r="AS624" i="4"/>
  <c r="AT624" i="4"/>
  <c r="AU624" i="4"/>
  <c r="AV624" i="4"/>
  <c r="AW624" i="4"/>
  <c r="AX624" i="4"/>
  <c r="AY624" i="4"/>
  <c r="AZ624" i="4"/>
  <c r="BA624" i="4"/>
  <c r="BB624" i="4"/>
  <c r="BC624" i="4"/>
  <c r="BD624" i="4"/>
  <c r="BE624" i="4"/>
  <c r="BF624" i="4"/>
  <c r="BG624" i="4"/>
  <c r="BH624" i="4"/>
  <c r="BI624" i="4"/>
  <c r="BJ624" i="4"/>
  <c r="BK624" i="4"/>
  <c r="BL624" i="4"/>
  <c r="BM624" i="4"/>
  <c r="BN624" i="4"/>
  <c r="BO624" i="4"/>
  <c r="BP624" i="4"/>
  <c r="BQ624" i="4"/>
  <c r="BR624" i="4"/>
  <c r="BS624" i="4"/>
  <c r="BT624" i="4"/>
  <c r="BU624" i="4"/>
  <c r="BV624" i="4"/>
  <c r="BW624" i="4"/>
  <c r="BX624" i="4"/>
  <c r="BY624" i="4"/>
  <c r="BZ624" i="4"/>
  <c r="CA624" i="4"/>
  <c r="CB624" i="4"/>
  <c r="CC624" i="4"/>
  <c r="CD624" i="4"/>
  <c r="CE624" i="4"/>
  <c r="CF624" i="4"/>
  <c r="CG624" i="4"/>
  <c r="CH624" i="4"/>
  <c r="CI624" i="4"/>
  <c r="CJ624" i="4"/>
  <c r="CK624" i="4"/>
  <c r="CL624" i="4"/>
  <c r="CM624" i="4" s="1"/>
  <c r="CN624" i="4"/>
  <c r="CO624" i="4"/>
  <c r="CP624" i="4"/>
  <c r="CQ624" i="4"/>
  <c r="CR624" i="4"/>
  <c r="CS624" i="4"/>
  <c r="CT624" i="4"/>
  <c r="CU624" i="4"/>
  <c r="CV624" i="4"/>
  <c r="CW624" i="4"/>
  <c r="CX624" i="4"/>
  <c r="CY624" i="4"/>
  <c r="CZ624" i="4"/>
  <c r="DA624" i="4"/>
  <c r="DB624" i="4"/>
  <c r="DC624" i="4"/>
  <c r="DD624" i="4"/>
  <c r="DE624" i="4"/>
  <c r="DF624" i="4"/>
  <c r="DG624" i="4"/>
  <c r="DH624" i="4"/>
  <c r="DI624" i="4"/>
  <c r="DJ624" i="4"/>
  <c r="DK624" i="4"/>
  <c r="DL624" i="4"/>
  <c r="DM624" i="4"/>
  <c r="DN624" i="4"/>
  <c r="DO624" i="4"/>
  <c r="DP624" i="4"/>
  <c r="DQ624" i="4"/>
  <c r="DR624" i="4"/>
  <c r="DS624" i="4"/>
  <c r="DT624" i="4"/>
  <c r="DU624" i="4"/>
  <c r="DV624" i="4"/>
  <c r="DW624" i="4"/>
  <c r="EC624" i="4"/>
  <c r="ED624" i="4"/>
  <c r="EE624" i="4"/>
  <c r="EF624" i="4"/>
  <c r="EG624" i="4"/>
  <c r="EH624" i="4"/>
  <c r="EI624" i="4"/>
  <c r="EJ624" i="4"/>
  <c r="EK624" i="4"/>
  <c r="EL624" i="4"/>
  <c r="EM624" i="4"/>
  <c r="EN624" i="4"/>
  <c r="EO624" i="4"/>
  <c r="EP624" i="4"/>
  <c r="EQ624" i="4"/>
  <c r="ER624" i="4"/>
  <c r="ES624" i="4"/>
  <c r="ET624" i="4"/>
  <c r="EU624" i="4"/>
  <c r="EV624" i="4"/>
  <c r="EW624" i="4"/>
  <c r="B625" i="4"/>
  <c r="C625" i="4"/>
  <c r="D625" i="4"/>
  <c r="E625" i="4"/>
  <c r="F625" i="4"/>
  <c r="G625" i="4"/>
  <c r="H625" i="4"/>
  <c r="M625" i="4" s="1"/>
  <c r="N625" i="4" s="1"/>
  <c r="O625" i="4" s="1" a="1"/>
  <c r="O625" i="4" s="1"/>
  <c r="R625" i="4"/>
  <c r="S625" i="4"/>
  <c r="T625" i="4"/>
  <c r="U625" i="4"/>
  <c r="V625" i="4"/>
  <c r="W625" i="4"/>
  <c r="X625" i="4"/>
  <c r="Y625" i="4"/>
  <c r="Z625" i="4"/>
  <c r="AA625" i="4"/>
  <c r="AB625" i="4"/>
  <c r="AC625" i="4"/>
  <c r="AD625" i="4"/>
  <c r="AE625" i="4" s="1"/>
  <c r="AF625" i="4"/>
  <c r="AG625" i="4" s="1"/>
  <c r="AH625" i="4"/>
  <c r="AI625" i="4"/>
  <c r="AJ625" i="4"/>
  <c r="AK625" i="4"/>
  <c r="AL625" i="4"/>
  <c r="AN625" i="4"/>
  <c r="AM625" i="4" s="1"/>
  <c r="AO625" i="4"/>
  <c r="AP625" i="4"/>
  <c r="AQ625" i="4"/>
  <c r="AR625" i="4"/>
  <c r="AS625" i="4"/>
  <c r="AT625" i="4"/>
  <c r="AU625" i="4"/>
  <c r="AV625" i="4"/>
  <c r="AW625" i="4"/>
  <c r="AX625" i="4"/>
  <c r="AY625" i="4"/>
  <c r="AZ625" i="4"/>
  <c r="BA625" i="4"/>
  <c r="BB625" i="4"/>
  <c r="BC625" i="4"/>
  <c r="BD625" i="4"/>
  <c r="BE625" i="4"/>
  <c r="BF625" i="4"/>
  <c r="BG625" i="4"/>
  <c r="BH625" i="4"/>
  <c r="BI625" i="4"/>
  <c r="BJ625" i="4"/>
  <c r="BK625" i="4"/>
  <c r="BL625" i="4"/>
  <c r="BM625" i="4"/>
  <c r="BN625" i="4"/>
  <c r="BO625" i="4"/>
  <c r="BP625" i="4"/>
  <c r="BQ625" i="4"/>
  <c r="BR625" i="4"/>
  <c r="BS625" i="4"/>
  <c r="BT625" i="4"/>
  <c r="BU625" i="4"/>
  <c r="BV625" i="4"/>
  <c r="BW625" i="4"/>
  <c r="BX625" i="4"/>
  <c r="BY625" i="4"/>
  <c r="BZ625" i="4"/>
  <c r="CA625" i="4"/>
  <c r="CB625" i="4"/>
  <c r="CC625" i="4"/>
  <c r="CD625" i="4"/>
  <c r="CE625" i="4"/>
  <c r="CF625" i="4"/>
  <c r="CG625" i="4"/>
  <c r="CH625" i="4"/>
  <c r="CI625" i="4"/>
  <c r="CJ625" i="4"/>
  <c r="CK625" i="4"/>
  <c r="CL625" i="4"/>
  <c r="CM625" i="4" s="1"/>
  <c r="CN625" i="4"/>
  <c r="CO625" i="4"/>
  <c r="CP625" i="4"/>
  <c r="CQ625" i="4"/>
  <c r="CR625" i="4"/>
  <c r="CS625" i="4"/>
  <c r="CT625" i="4"/>
  <c r="CU625" i="4"/>
  <c r="CV625" i="4"/>
  <c r="CW625" i="4"/>
  <c r="CX625" i="4"/>
  <c r="CY625" i="4"/>
  <c r="CZ625" i="4"/>
  <c r="DA625" i="4"/>
  <c r="DB625" i="4"/>
  <c r="DC625" i="4"/>
  <c r="DD625" i="4"/>
  <c r="DE625" i="4"/>
  <c r="DF625" i="4"/>
  <c r="DG625" i="4"/>
  <c r="DH625" i="4"/>
  <c r="DI625" i="4"/>
  <c r="DJ625" i="4"/>
  <c r="DK625" i="4"/>
  <c r="DL625" i="4"/>
  <c r="DM625" i="4"/>
  <c r="DN625" i="4"/>
  <c r="DO625" i="4"/>
  <c r="DP625" i="4"/>
  <c r="DQ625" i="4"/>
  <c r="DR625" i="4"/>
  <c r="DS625" i="4"/>
  <c r="DT625" i="4"/>
  <c r="DU625" i="4"/>
  <c r="DV625" i="4"/>
  <c r="DW625" i="4"/>
  <c r="EC625" i="4"/>
  <c r="ED625" i="4"/>
  <c r="EE625" i="4"/>
  <c r="EF625" i="4"/>
  <c r="EG625" i="4"/>
  <c r="EH625" i="4"/>
  <c r="EI625" i="4"/>
  <c r="EJ625" i="4"/>
  <c r="EK625" i="4"/>
  <c r="EL625" i="4"/>
  <c r="EM625" i="4"/>
  <c r="EN625" i="4"/>
  <c r="EO625" i="4"/>
  <c r="EP625" i="4"/>
  <c r="EQ625" i="4"/>
  <c r="ER625" i="4"/>
  <c r="ES625" i="4"/>
  <c r="ET625" i="4"/>
  <c r="EU625" i="4"/>
  <c r="EV625" i="4"/>
  <c r="EW625" i="4"/>
  <c r="B626" i="4"/>
  <c r="C626" i="4"/>
  <c r="D626" i="4"/>
  <c r="E626" i="4"/>
  <c r="F626" i="4"/>
  <c r="G626" i="4"/>
  <c r="H626" i="4"/>
  <c r="M626" i="4" s="1"/>
  <c r="N626" i="4" s="1"/>
  <c r="O626" i="4" s="1" a="1"/>
  <c r="O626" i="4" s="1"/>
  <c r="R626" i="4"/>
  <c r="S626" i="4"/>
  <c r="T626" i="4"/>
  <c r="U626" i="4"/>
  <c r="V626" i="4"/>
  <c r="W626" i="4"/>
  <c r="X626" i="4"/>
  <c r="Y626" i="4"/>
  <c r="Z626" i="4"/>
  <c r="AA626" i="4"/>
  <c r="AB626" i="4"/>
  <c r="AC626" i="4"/>
  <c r="AD626" i="4"/>
  <c r="AE626" i="4" s="1"/>
  <c r="AF626" i="4"/>
  <c r="AG626" i="4" s="1"/>
  <c r="AH626" i="4"/>
  <c r="AI626" i="4"/>
  <c r="AJ626" i="4"/>
  <c r="AK626" i="4"/>
  <c r="AL626" i="4"/>
  <c r="AN626" i="4"/>
  <c r="AM626" i="4" s="1"/>
  <c r="AO626" i="4"/>
  <c r="AP626" i="4"/>
  <c r="AQ626" i="4"/>
  <c r="AR626" i="4"/>
  <c r="AS626" i="4"/>
  <c r="AT626" i="4"/>
  <c r="AU626" i="4"/>
  <c r="AV626" i="4"/>
  <c r="AW626" i="4"/>
  <c r="AX626" i="4"/>
  <c r="AY626" i="4"/>
  <c r="AZ626" i="4"/>
  <c r="BA626" i="4"/>
  <c r="BB626" i="4"/>
  <c r="BC626" i="4"/>
  <c r="BD626" i="4"/>
  <c r="BE626" i="4"/>
  <c r="BF626" i="4"/>
  <c r="BG626" i="4"/>
  <c r="BH626" i="4"/>
  <c r="BI626" i="4"/>
  <c r="BJ626" i="4"/>
  <c r="BK626" i="4"/>
  <c r="BL626" i="4"/>
  <c r="BM626" i="4"/>
  <c r="BN626" i="4"/>
  <c r="BO626" i="4"/>
  <c r="BP626" i="4"/>
  <c r="BQ626" i="4"/>
  <c r="BR626" i="4"/>
  <c r="BS626" i="4"/>
  <c r="BT626" i="4"/>
  <c r="BU626" i="4"/>
  <c r="BV626" i="4"/>
  <c r="BW626" i="4"/>
  <c r="BX626" i="4"/>
  <c r="BY626" i="4"/>
  <c r="BZ626" i="4"/>
  <c r="CA626" i="4"/>
  <c r="CB626" i="4"/>
  <c r="CC626" i="4"/>
  <c r="CD626" i="4"/>
  <c r="CE626" i="4"/>
  <c r="CF626" i="4"/>
  <c r="CG626" i="4"/>
  <c r="CH626" i="4"/>
  <c r="CI626" i="4"/>
  <c r="CJ626" i="4"/>
  <c r="CK626" i="4"/>
  <c r="CL626" i="4"/>
  <c r="CM626" i="4" s="1"/>
  <c r="CN626" i="4"/>
  <c r="CO626" i="4"/>
  <c r="CP626" i="4"/>
  <c r="CQ626" i="4"/>
  <c r="CR626" i="4"/>
  <c r="CS626" i="4"/>
  <c r="CT626" i="4"/>
  <c r="CU626" i="4"/>
  <c r="CV626" i="4"/>
  <c r="CW626" i="4"/>
  <c r="CX626" i="4"/>
  <c r="CY626" i="4"/>
  <c r="CZ626" i="4"/>
  <c r="DA626" i="4"/>
  <c r="DB626" i="4"/>
  <c r="DC626" i="4"/>
  <c r="DD626" i="4"/>
  <c r="DE626" i="4"/>
  <c r="DF626" i="4"/>
  <c r="DG626" i="4"/>
  <c r="DH626" i="4"/>
  <c r="DI626" i="4"/>
  <c r="DJ626" i="4"/>
  <c r="DK626" i="4"/>
  <c r="DL626" i="4"/>
  <c r="DM626" i="4"/>
  <c r="DN626" i="4"/>
  <c r="DO626" i="4"/>
  <c r="DP626" i="4"/>
  <c r="DQ626" i="4"/>
  <c r="DR626" i="4"/>
  <c r="DS626" i="4"/>
  <c r="DT626" i="4"/>
  <c r="DU626" i="4"/>
  <c r="DV626" i="4"/>
  <c r="DW626" i="4"/>
  <c r="EC626" i="4"/>
  <c r="ED626" i="4"/>
  <c r="EE626" i="4"/>
  <c r="EF626" i="4"/>
  <c r="EG626" i="4"/>
  <c r="EH626" i="4"/>
  <c r="EI626" i="4"/>
  <c r="EJ626" i="4"/>
  <c r="EK626" i="4"/>
  <c r="EL626" i="4"/>
  <c r="EM626" i="4"/>
  <c r="EN626" i="4"/>
  <c r="EO626" i="4"/>
  <c r="EP626" i="4"/>
  <c r="EQ626" i="4"/>
  <c r="ER626" i="4"/>
  <c r="ES626" i="4"/>
  <c r="ET626" i="4"/>
  <c r="EU626" i="4"/>
  <c r="EV626" i="4"/>
  <c r="EW626" i="4"/>
  <c r="B627" i="4"/>
  <c r="C627" i="4"/>
  <c r="D627" i="4"/>
  <c r="E627" i="4"/>
  <c r="F627" i="4"/>
  <c r="G627" i="4"/>
  <c r="H627" i="4"/>
  <c r="M627" i="4" s="1"/>
  <c r="N627" i="4" s="1"/>
  <c r="O627" i="4" s="1" a="1"/>
  <c r="O627" i="4" s="1"/>
  <c r="R627" i="4"/>
  <c r="S627" i="4"/>
  <c r="T627" i="4"/>
  <c r="U627" i="4"/>
  <c r="V627" i="4"/>
  <c r="W627" i="4"/>
  <c r="X627" i="4"/>
  <c r="Y627" i="4"/>
  <c r="Z627" i="4"/>
  <c r="AA627" i="4"/>
  <c r="AB627" i="4"/>
  <c r="AC627" i="4"/>
  <c r="AD627" i="4"/>
  <c r="AE627" i="4" s="1"/>
  <c r="AF627" i="4"/>
  <c r="AG627" i="4" s="1"/>
  <c r="AH627" i="4"/>
  <c r="AI627" i="4"/>
  <c r="AJ627" i="4"/>
  <c r="AK627" i="4"/>
  <c r="AL627" i="4"/>
  <c r="AN627" i="4"/>
  <c r="AM627" i="4" s="1"/>
  <c r="AO627" i="4"/>
  <c r="AP627" i="4"/>
  <c r="AQ627" i="4"/>
  <c r="AR627" i="4"/>
  <c r="AS627" i="4"/>
  <c r="AT627" i="4"/>
  <c r="AU627" i="4"/>
  <c r="AV627" i="4"/>
  <c r="AW627" i="4"/>
  <c r="AX627" i="4"/>
  <c r="AY627" i="4"/>
  <c r="AZ627" i="4"/>
  <c r="BA627" i="4"/>
  <c r="BB627" i="4"/>
  <c r="BC627" i="4"/>
  <c r="BD627" i="4"/>
  <c r="BE627" i="4"/>
  <c r="BF627" i="4"/>
  <c r="BG627" i="4"/>
  <c r="BH627" i="4"/>
  <c r="BI627" i="4"/>
  <c r="BJ627" i="4"/>
  <c r="BK627" i="4"/>
  <c r="BL627" i="4"/>
  <c r="BM627" i="4"/>
  <c r="BN627" i="4"/>
  <c r="BO627" i="4"/>
  <c r="BP627" i="4"/>
  <c r="BQ627" i="4"/>
  <c r="BR627" i="4"/>
  <c r="BS627" i="4"/>
  <c r="BT627" i="4"/>
  <c r="BU627" i="4"/>
  <c r="BV627" i="4"/>
  <c r="BW627" i="4"/>
  <c r="BX627" i="4"/>
  <c r="BY627" i="4"/>
  <c r="BZ627" i="4"/>
  <c r="CA627" i="4"/>
  <c r="CB627" i="4"/>
  <c r="CC627" i="4"/>
  <c r="CD627" i="4"/>
  <c r="CE627" i="4"/>
  <c r="CF627" i="4"/>
  <c r="CG627" i="4"/>
  <c r="CH627" i="4"/>
  <c r="CI627" i="4"/>
  <c r="CJ627" i="4"/>
  <c r="CK627" i="4"/>
  <c r="CL627" i="4"/>
  <c r="CM627" i="4" s="1"/>
  <c r="CN627" i="4"/>
  <c r="CO627" i="4"/>
  <c r="CP627" i="4"/>
  <c r="CQ627" i="4"/>
  <c r="CR627" i="4"/>
  <c r="CS627" i="4"/>
  <c r="CT627" i="4"/>
  <c r="CU627" i="4"/>
  <c r="CV627" i="4"/>
  <c r="CW627" i="4"/>
  <c r="CX627" i="4"/>
  <c r="CY627" i="4"/>
  <c r="CZ627" i="4"/>
  <c r="DA627" i="4"/>
  <c r="DB627" i="4"/>
  <c r="DC627" i="4"/>
  <c r="DD627" i="4"/>
  <c r="DE627" i="4"/>
  <c r="DF627" i="4"/>
  <c r="DG627" i="4"/>
  <c r="DH627" i="4"/>
  <c r="DI627" i="4"/>
  <c r="DJ627" i="4"/>
  <c r="DK627" i="4"/>
  <c r="DL627" i="4"/>
  <c r="DM627" i="4"/>
  <c r="DN627" i="4"/>
  <c r="DO627" i="4"/>
  <c r="DP627" i="4"/>
  <c r="DQ627" i="4"/>
  <c r="DR627" i="4"/>
  <c r="DS627" i="4"/>
  <c r="DT627" i="4"/>
  <c r="DU627" i="4"/>
  <c r="DV627" i="4"/>
  <c r="DW627" i="4"/>
  <c r="EC627" i="4"/>
  <c r="ED627" i="4"/>
  <c r="EE627" i="4"/>
  <c r="EF627" i="4"/>
  <c r="EG627" i="4"/>
  <c r="EH627" i="4"/>
  <c r="EI627" i="4"/>
  <c r="EJ627" i="4"/>
  <c r="EK627" i="4"/>
  <c r="EL627" i="4"/>
  <c r="EM627" i="4"/>
  <c r="EN627" i="4"/>
  <c r="EO627" i="4"/>
  <c r="EP627" i="4"/>
  <c r="EQ627" i="4"/>
  <c r="ER627" i="4"/>
  <c r="ES627" i="4"/>
  <c r="ET627" i="4"/>
  <c r="EU627" i="4"/>
  <c r="EV627" i="4"/>
  <c r="EW627" i="4"/>
  <c r="B628" i="4"/>
  <c r="C628" i="4"/>
  <c r="D628" i="4"/>
  <c r="E628" i="4"/>
  <c r="F628" i="4"/>
  <c r="G628" i="4"/>
  <c r="H628" i="4"/>
  <c r="M628" i="4" s="1"/>
  <c r="N628" i="4" s="1"/>
  <c r="O628" i="4" s="1" a="1"/>
  <c r="O628" i="4" s="1"/>
  <c r="R628" i="4"/>
  <c r="S628" i="4"/>
  <c r="T628" i="4"/>
  <c r="U628" i="4"/>
  <c r="V628" i="4"/>
  <c r="W628" i="4"/>
  <c r="X628" i="4"/>
  <c r="Y628" i="4"/>
  <c r="Z628" i="4"/>
  <c r="AA628" i="4"/>
  <c r="AB628" i="4"/>
  <c r="AC628" i="4"/>
  <c r="AD628" i="4"/>
  <c r="AE628" i="4" s="1"/>
  <c r="AF628" i="4"/>
  <c r="AG628" i="4" s="1"/>
  <c r="AH628" i="4"/>
  <c r="AI628" i="4"/>
  <c r="AJ628" i="4"/>
  <c r="AK628" i="4"/>
  <c r="AL628" i="4"/>
  <c r="AN628" i="4"/>
  <c r="AM628" i="4" s="1"/>
  <c r="AO628" i="4"/>
  <c r="AP628" i="4"/>
  <c r="AQ628" i="4"/>
  <c r="AR628" i="4"/>
  <c r="AS628" i="4"/>
  <c r="AT628" i="4"/>
  <c r="AU628" i="4"/>
  <c r="AV628" i="4"/>
  <c r="AW628" i="4"/>
  <c r="AX628" i="4"/>
  <c r="AY628" i="4"/>
  <c r="AZ628" i="4"/>
  <c r="BA628" i="4"/>
  <c r="BB628" i="4"/>
  <c r="BC628" i="4"/>
  <c r="BD628" i="4"/>
  <c r="BE628" i="4"/>
  <c r="BF628" i="4"/>
  <c r="BG628" i="4"/>
  <c r="BH628" i="4"/>
  <c r="BI628" i="4"/>
  <c r="BJ628" i="4"/>
  <c r="BK628" i="4"/>
  <c r="BL628" i="4"/>
  <c r="BM628" i="4"/>
  <c r="BN628" i="4"/>
  <c r="BO628" i="4"/>
  <c r="BP628" i="4"/>
  <c r="BQ628" i="4"/>
  <c r="BR628" i="4"/>
  <c r="BS628" i="4"/>
  <c r="BT628" i="4"/>
  <c r="BU628" i="4"/>
  <c r="BV628" i="4"/>
  <c r="BW628" i="4"/>
  <c r="BX628" i="4"/>
  <c r="BY628" i="4"/>
  <c r="BZ628" i="4"/>
  <c r="CA628" i="4"/>
  <c r="CB628" i="4"/>
  <c r="CC628" i="4"/>
  <c r="CD628" i="4"/>
  <c r="CE628" i="4"/>
  <c r="CF628" i="4"/>
  <c r="CG628" i="4"/>
  <c r="CH628" i="4"/>
  <c r="CI628" i="4"/>
  <c r="CJ628" i="4"/>
  <c r="CK628" i="4"/>
  <c r="CL628" i="4"/>
  <c r="CM628" i="4" s="1"/>
  <c r="CN628" i="4"/>
  <c r="CO628" i="4"/>
  <c r="CP628" i="4"/>
  <c r="CQ628" i="4"/>
  <c r="CR628" i="4"/>
  <c r="CS628" i="4"/>
  <c r="CT628" i="4"/>
  <c r="CU628" i="4"/>
  <c r="CV628" i="4"/>
  <c r="CW628" i="4"/>
  <c r="CX628" i="4"/>
  <c r="CY628" i="4"/>
  <c r="CZ628" i="4"/>
  <c r="DA628" i="4"/>
  <c r="DB628" i="4"/>
  <c r="DC628" i="4"/>
  <c r="DD628" i="4"/>
  <c r="DE628" i="4"/>
  <c r="DF628" i="4"/>
  <c r="DG628" i="4"/>
  <c r="DH628" i="4"/>
  <c r="DI628" i="4"/>
  <c r="DJ628" i="4"/>
  <c r="DK628" i="4"/>
  <c r="DL628" i="4"/>
  <c r="DM628" i="4"/>
  <c r="DN628" i="4"/>
  <c r="DO628" i="4"/>
  <c r="DP628" i="4"/>
  <c r="DQ628" i="4"/>
  <c r="DR628" i="4"/>
  <c r="DS628" i="4"/>
  <c r="DT628" i="4"/>
  <c r="DU628" i="4"/>
  <c r="DV628" i="4"/>
  <c r="DW628" i="4"/>
  <c r="EC628" i="4"/>
  <c r="ED628" i="4"/>
  <c r="EE628" i="4"/>
  <c r="EF628" i="4"/>
  <c r="EG628" i="4"/>
  <c r="EH628" i="4"/>
  <c r="EI628" i="4"/>
  <c r="EJ628" i="4"/>
  <c r="EK628" i="4"/>
  <c r="EL628" i="4"/>
  <c r="EM628" i="4"/>
  <c r="EN628" i="4"/>
  <c r="EO628" i="4"/>
  <c r="EP628" i="4"/>
  <c r="EQ628" i="4"/>
  <c r="ER628" i="4"/>
  <c r="ES628" i="4"/>
  <c r="ET628" i="4"/>
  <c r="EU628" i="4"/>
  <c r="EV628" i="4"/>
  <c r="EW628" i="4"/>
  <c r="B629" i="4"/>
  <c r="C629" i="4"/>
  <c r="D629" i="4"/>
  <c r="E629" i="4"/>
  <c r="F629" i="4"/>
  <c r="G629" i="4"/>
  <c r="H629" i="4"/>
  <c r="M629" i="4" s="1"/>
  <c r="N629" i="4" s="1"/>
  <c r="O629" i="4" s="1" a="1"/>
  <c r="O629" i="4" s="1"/>
  <c r="R629" i="4"/>
  <c r="S629" i="4"/>
  <c r="T629" i="4"/>
  <c r="U629" i="4"/>
  <c r="V629" i="4"/>
  <c r="W629" i="4"/>
  <c r="X629" i="4"/>
  <c r="Y629" i="4"/>
  <c r="Z629" i="4"/>
  <c r="AA629" i="4"/>
  <c r="AB629" i="4"/>
  <c r="AC629" i="4"/>
  <c r="AD629" i="4"/>
  <c r="AE629" i="4" s="1"/>
  <c r="AF629" i="4"/>
  <c r="AG629" i="4" s="1"/>
  <c r="AH629" i="4"/>
  <c r="AI629" i="4"/>
  <c r="AJ629" i="4"/>
  <c r="AK629" i="4"/>
  <c r="AL629" i="4"/>
  <c r="AN629" i="4"/>
  <c r="AM629" i="4" s="1"/>
  <c r="AO629" i="4"/>
  <c r="AP629" i="4"/>
  <c r="AQ629" i="4"/>
  <c r="AR629" i="4"/>
  <c r="AS629" i="4"/>
  <c r="AT629" i="4"/>
  <c r="AU629" i="4"/>
  <c r="AV629" i="4"/>
  <c r="AW629" i="4"/>
  <c r="AX629" i="4"/>
  <c r="AY629" i="4"/>
  <c r="AZ629" i="4"/>
  <c r="BA629" i="4"/>
  <c r="BB629" i="4"/>
  <c r="BC629" i="4"/>
  <c r="BD629" i="4"/>
  <c r="BE629" i="4"/>
  <c r="BF629" i="4"/>
  <c r="BG629" i="4"/>
  <c r="BH629" i="4"/>
  <c r="BI629" i="4"/>
  <c r="BJ629" i="4"/>
  <c r="BK629" i="4"/>
  <c r="BL629" i="4"/>
  <c r="BM629" i="4"/>
  <c r="BN629" i="4"/>
  <c r="BO629" i="4"/>
  <c r="BP629" i="4"/>
  <c r="BQ629" i="4"/>
  <c r="BR629" i="4"/>
  <c r="BS629" i="4"/>
  <c r="BT629" i="4"/>
  <c r="BU629" i="4"/>
  <c r="BV629" i="4"/>
  <c r="BW629" i="4"/>
  <c r="BX629" i="4"/>
  <c r="BY629" i="4"/>
  <c r="BZ629" i="4"/>
  <c r="CA629" i="4"/>
  <c r="CB629" i="4"/>
  <c r="CC629" i="4"/>
  <c r="CD629" i="4"/>
  <c r="CE629" i="4"/>
  <c r="CF629" i="4"/>
  <c r="CG629" i="4"/>
  <c r="CH629" i="4"/>
  <c r="CI629" i="4"/>
  <c r="CJ629" i="4"/>
  <c r="CK629" i="4"/>
  <c r="CL629" i="4"/>
  <c r="CM629" i="4" s="1"/>
  <c r="CN629" i="4"/>
  <c r="CO629" i="4"/>
  <c r="CP629" i="4"/>
  <c r="CQ629" i="4"/>
  <c r="CR629" i="4"/>
  <c r="CS629" i="4"/>
  <c r="CT629" i="4"/>
  <c r="CU629" i="4"/>
  <c r="CV629" i="4"/>
  <c r="CW629" i="4"/>
  <c r="CX629" i="4"/>
  <c r="CY629" i="4"/>
  <c r="CZ629" i="4"/>
  <c r="DA629" i="4"/>
  <c r="DB629" i="4"/>
  <c r="DC629" i="4"/>
  <c r="DD629" i="4"/>
  <c r="DE629" i="4"/>
  <c r="DF629" i="4"/>
  <c r="DG629" i="4"/>
  <c r="DH629" i="4"/>
  <c r="DI629" i="4"/>
  <c r="DJ629" i="4"/>
  <c r="DK629" i="4"/>
  <c r="DL629" i="4"/>
  <c r="DM629" i="4"/>
  <c r="DN629" i="4"/>
  <c r="DO629" i="4"/>
  <c r="DP629" i="4"/>
  <c r="DQ629" i="4"/>
  <c r="DR629" i="4"/>
  <c r="DS629" i="4"/>
  <c r="DT629" i="4"/>
  <c r="DU629" i="4"/>
  <c r="DV629" i="4"/>
  <c r="DW629" i="4"/>
  <c r="EC629" i="4"/>
  <c r="ED629" i="4"/>
  <c r="EE629" i="4"/>
  <c r="EF629" i="4"/>
  <c r="EG629" i="4"/>
  <c r="EH629" i="4"/>
  <c r="EI629" i="4"/>
  <c r="EJ629" i="4"/>
  <c r="EK629" i="4"/>
  <c r="EL629" i="4"/>
  <c r="EM629" i="4"/>
  <c r="EN629" i="4"/>
  <c r="EO629" i="4"/>
  <c r="EP629" i="4"/>
  <c r="EQ629" i="4"/>
  <c r="ER629" i="4"/>
  <c r="ES629" i="4"/>
  <c r="ET629" i="4"/>
  <c r="EU629" i="4"/>
  <c r="EV629" i="4"/>
  <c r="EW629" i="4"/>
  <c r="B630" i="4"/>
  <c r="C630" i="4"/>
  <c r="D630" i="4"/>
  <c r="E630" i="4"/>
  <c r="F630" i="4"/>
  <c r="G630" i="4"/>
  <c r="H630" i="4"/>
  <c r="M630" i="4" s="1"/>
  <c r="N630" i="4" s="1"/>
  <c r="O630" i="4" s="1" a="1"/>
  <c r="O630" i="4" s="1"/>
  <c r="R630" i="4"/>
  <c r="S630" i="4"/>
  <c r="T630" i="4"/>
  <c r="U630" i="4"/>
  <c r="V630" i="4"/>
  <c r="W630" i="4"/>
  <c r="X630" i="4"/>
  <c r="Y630" i="4"/>
  <c r="Z630" i="4"/>
  <c r="AA630" i="4"/>
  <c r="AB630" i="4"/>
  <c r="AC630" i="4"/>
  <c r="AD630" i="4"/>
  <c r="AE630" i="4" s="1"/>
  <c r="AF630" i="4"/>
  <c r="AG630" i="4" s="1"/>
  <c r="AH630" i="4"/>
  <c r="AI630" i="4"/>
  <c r="AJ630" i="4"/>
  <c r="AK630" i="4"/>
  <c r="AL630" i="4"/>
  <c r="AN630" i="4"/>
  <c r="AM630" i="4" s="1"/>
  <c r="AO630" i="4"/>
  <c r="AP630" i="4"/>
  <c r="AQ630" i="4"/>
  <c r="AR630" i="4"/>
  <c r="AS630" i="4"/>
  <c r="AT630" i="4"/>
  <c r="AU630" i="4"/>
  <c r="AV630" i="4"/>
  <c r="AW630" i="4"/>
  <c r="AX630" i="4"/>
  <c r="AY630" i="4"/>
  <c r="AZ630" i="4"/>
  <c r="BA630" i="4"/>
  <c r="BB630" i="4"/>
  <c r="BC630" i="4"/>
  <c r="BD630" i="4"/>
  <c r="BE630" i="4"/>
  <c r="BF630" i="4"/>
  <c r="BG630" i="4"/>
  <c r="BH630" i="4"/>
  <c r="BI630" i="4"/>
  <c r="BJ630" i="4"/>
  <c r="BK630" i="4"/>
  <c r="BL630" i="4"/>
  <c r="BM630" i="4"/>
  <c r="BN630" i="4"/>
  <c r="BO630" i="4"/>
  <c r="BP630" i="4"/>
  <c r="BQ630" i="4"/>
  <c r="BR630" i="4"/>
  <c r="BS630" i="4"/>
  <c r="BT630" i="4"/>
  <c r="BU630" i="4"/>
  <c r="BV630" i="4"/>
  <c r="BW630" i="4"/>
  <c r="BX630" i="4"/>
  <c r="BY630" i="4"/>
  <c r="BZ630" i="4"/>
  <c r="CA630" i="4"/>
  <c r="CB630" i="4"/>
  <c r="CC630" i="4"/>
  <c r="CD630" i="4"/>
  <c r="CE630" i="4"/>
  <c r="CF630" i="4"/>
  <c r="CG630" i="4"/>
  <c r="CH630" i="4"/>
  <c r="CI630" i="4"/>
  <c r="CJ630" i="4"/>
  <c r="CK630" i="4"/>
  <c r="CL630" i="4"/>
  <c r="CM630" i="4" s="1"/>
  <c r="CN630" i="4"/>
  <c r="CO630" i="4"/>
  <c r="CP630" i="4"/>
  <c r="CQ630" i="4"/>
  <c r="CR630" i="4"/>
  <c r="CS630" i="4"/>
  <c r="CT630" i="4"/>
  <c r="CU630" i="4"/>
  <c r="CV630" i="4"/>
  <c r="CW630" i="4"/>
  <c r="CX630" i="4"/>
  <c r="CY630" i="4"/>
  <c r="CZ630" i="4"/>
  <c r="DA630" i="4"/>
  <c r="DB630" i="4"/>
  <c r="DC630" i="4"/>
  <c r="DD630" i="4"/>
  <c r="DE630" i="4"/>
  <c r="DF630" i="4"/>
  <c r="DG630" i="4"/>
  <c r="DH630" i="4"/>
  <c r="DI630" i="4"/>
  <c r="DJ630" i="4"/>
  <c r="DK630" i="4"/>
  <c r="DL630" i="4"/>
  <c r="DM630" i="4"/>
  <c r="DN630" i="4"/>
  <c r="DO630" i="4"/>
  <c r="DP630" i="4"/>
  <c r="DQ630" i="4"/>
  <c r="DR630" i="4"/>
  <c r="DS630" i="4"/>
  <c r="DT630" i="4"/>
  <c r="DU630" i="4"/>
  <c r="DV630" i="4"/>
  <c r="DW630" i="4"/>
  <c r="EC630" i="4"/>
  <c r="ED630" i="4"/>
  <c r="EE630" i="4"/>
  <c r="EF630" i="4"/>
  <c r="EG630" i="4"/>
  <c r="EH630" i="4"/>
  <c r="EI630" i="4"/>
  <c r="EJ630" i="4"/>
  <c r="EK630" i="4"/>
  <c r="EL630" i="4"/>
  <c r="EM630" i="4"/>
  <c r="EN630" i="4"/>
  <c r="EO630" i="4"/>
  <c r="EP630" i="4"/>
  <c r="EQ630" i="4"/>
  <c r="ER630" i="4"/>
  <c r="ES630" i="4"/>
  <c r="ET630" i="4"/>
  <c r="EU630" i="4"/>
  <c r="EV630" i="4"/>
  <c r="EW630" i="4"/>
  <c r="B631" i="4"/>
  <c r="C631" i="4"/>
  <c r="D631" i="4"/>
  <c r="E631" i="4"/>
  <c r="F631" i="4"/>
  <c r="G631" i="4"/>
  <c r="H631" i="4"/>
  <c r="M631" i="4" s="1"/>
  <c r="N631" i="4" s="1"/>
  <c r="O631" i="4" s="1" a="1"/>
  <c r="O631" i="4" s="1"/>
  <c r="R631" i="4"/>
  <c r="S631" i="4"/>
  <c r="T631" i="4"/>
  <c r="U631" i="4"/>
  <c r="V631" i="4"/>
  <c r="W631" i="4"/>
  <c r="X631" i="4"/>
  <c r="Y631" i="4"/>
  <c r="Z631" i="4"/>
  <c r="AA631" i="4"/>
  <c r="AB631" i="4"/>
  <c r="AC631" i="4"/>
  <c r="AD631" i="4"/>
  <c r="AE631" i="4" s="1"/>
  <c r="AF631" i="4"/>
  <c r="AG631" i="4" s="1"/>
  <c r="AH631" i="4"/>
  <c r="AI631" i="4"/>
  <c r="AJ631" i="4"/>
  <c r="AK631" i="4"/>
  <c r="AL631" i="4"/>
  <c r="AN631" i="4"/>
  <c r="AM631" i="4" s="1"/>
  <c r="AO631" i="4"/>
  <c r="AP631" i="4"/>
  <c r="AQ631" i="4"/>
  <c r="AR631" i="4"/>
  <c r="AS631" i="4"/>
  <c r="AT631" i="4"/>
  <c r="AU631" i="4"/>
  <c r="AV631" i="4"/>
  <c r="AW631" i="4"/>
  <c r="AX631" i="4"/>
  <c r="AY631" i="4"/>
  <c r="AZ631" i="4"/>
  <c r="BA631" i="4"/>
  <c r="BB631" i="4"/>
  <c r="BC631" i="4"/>
  <c r="BD631" i="4"/>
  <c r="BE631" i="4"/>
  <c r="BF631" i="4"/>
  <c r="BG631" i="4"/>
  <c r="BH631" i="4"/>
  <c r="BI631" i="4"/>
  <c r="BJ631" i="4"/>
  <c r="BK631" i="4"/>
  <c r="BL631" i="4"/>
  <c r="BM631" i="4"/>
  <c r="BN631" i="4"/>
  <c r="BO631" i="4"/>
  <c r="BP631" i="4"/>
  <c r="BQ631" i="4"/>
  <c r="BR631" i="4"/>
  <c r="BS631" i="4"/>
  <c r="BT631" i="4"/>
  <c r="BU631" i="4"/>
  <c r="BV631" i="4"/>
  <c r="BW631" i="4"/>
  <c r="BX631" i="4"/>
  <c r="BY631" i="4"/>
  <c r="BZ631" i="4"/>
  <c r="CA631" i="4"/>
  <c r="CB631" i="4"/>
  <c r="CC631" i="4"/>
  <c r="CD631" i="4"/>
  <c r="CE631" i="4"/>
  <c r="CF631" i="4"/>
  <c r="CG631" i="4"/>
  <c r="CH631" i="4"/>
  <c r="CI631" i="4"/>
  <c r="CJ631" i="4"/>
  <c r="CK631" i="4"/>
  <c r="CL631" i="4"/>
  <c r="CM631" i="4" s="1"/>
  <c r="CN631" i="4"/>
  <c r="CO631" i="4"/>
  <c r="CP631" i="4"/>
  <c r="CQ631" i="4"/>
  <c r="CR631" i="4"/>
  <c r="CS631" i="4"/>
  <c r="CT631" i="4"/>
  <c r="CU631" i="4"/>
  <c r="CV631" i="4"/>
  <c r="CW631" i="4"/>
  <c r="CX631" i="4"/>
  <c r="CY631" i="4"/>
  <c r="CZ631" i="4"/>
  <c r="DA631" i="4"/>
  <c r="DB631" i="4"/>
  <c r="DC631" i="4"/>
  <c r="DD631" i="4"/>
  <c r="DE631" i="4"/>
  <c r="DF631" i="4"/>
  <c r="DG631" i="4"/>
  <c r="DH631" i="4"/>
  <c r="DI631" i="4"/>
  <c r="DJ631" i="4"/>
  <c r="DK631" i="4"/>
  <c r="DL631" i="4"/>
  <c r="DM631" i="4"/>
  <c r="DN631" i="4"/>
  <c r="DO631" i="4"/>
  <c r="DP631" i="4"/>
  <c r="DQ631" i="4"/>
  <c r="DR631" i="4"/>
  <c r="DS631" i="4"/>
  <c r="DT631" i="4"/>
  <c r="DU631" i="4"/>
  <c r="DV631" i="4"/>
  <c r="DW631" i="4"/>
  <c r="EC631" i="4"/>
  <c r="ED631" i="4"/>
  <c r="EE631" i="4"/>
  <c r="EF631" i="4"/>
  <c r="EG631" i="4"/>
  <c r="EH631" i="4"/>
  <c r="EI631" i="4"/>
  <c r="EJ631" i="4"/>
  <c r="EK631" i="4"/>
  <c r="EL631" i="4"/>
  <c r="EM631" i="4"/>
  <c r="EN631" i="4"/>
  <c r="EO631" i="4"/>
  <c r="EP631" i="4"/>
  <c r="EQ631" i="4"/>
  <c r="ER631" i="4"/>
  <c r="ES631" i="4"/>
  <c r="ET631" i="4"/>
  <c r="EU631" i="4"/>
  <c r="EV631" i="4"/>
  <c r="EW631" i="4"/>
  <c r="B632" i="4"/>
  <c r="C632" i="4"/>
  <c r="D632" i="4"/>
  <c r="E632" i="4"/>
  <c r="F632" i="4"/>
  <c r="G632" i="4"/>
  <c r="H632" i="4"/>
  <c r="M632" i="4" s="1"/>
  <c r="N632" i="4" s="1"/>
  <c r="O632" i="4" s="1" a="1"/>
  <c r="O632" i="4" s="1"/>
  <c r="R632" i="4"/>
  <c r="S632" i="4"/>
  <c r="T632" i="4"/>
  <c r="U632" i="4"/>
  <c r="V632" i="4"/>
  <c r="W632" i="4"/>
  <c r="X632" i="4"/>
  <c r="Y632" i="4"/>
  <c r="Z632" i="4"/>
  <c r="AA632" i="4"/>
  <c r="AB632" i="4"/>
  <c r="AC632" i="4"/>
  <c r="AD632" i="4"/>
  <c r="AE632" i="4" s="1"/>
  <c r="AF632" i="4"/>
  <c r="AG632" i="4" s="1"/>
  <c r="AH632" i="4"/>
  <c r="AI632" i="4"/>
  <c r="AJ632" i="4"/>
  <c r="AK632" i="4"/>
  <c r="AL632" i="4"/>
  <c r="AN632" i="4"/>
  <c r="AM632" i="4" s="1"/>
  <c r="AO632" i="4"/>
  <c r="AP632" i="4"/>
  <c r="AQ632" i="4"/>
  <c r="AR632" i="4"/>
  <c r="AS632" i="4"/>
  <c r="AT632" i="4"/>
  <c r="AU632" i="4"/>
  <c r="AV632" i="4"/>
  <c r="AW632" i="4"/>
  <c r="AX632" i="4"/>
  <c r="AY632" i="4"/>
  <c r="AZ632" i="4"/>
  <c r="BA632" i="4"/>
  <c r="BB632" i="4"/>
  <c r="BC632" i="4"/>
  <c r="BD632" i="4"/>
  <c r="BE632" i="4"/>
  <c r="BF632" i="4"/>
  <c r="BG632" i="4"/>
  <c r="BH632" i="4"/>
  <c r="BI632" i="4"/>
  <c r="BJ632" i="4"/>
  <c r="BK632" i="4"/>
  <c r="BL632" i="4"/>
  <c r="BM632" i="4"/>
  <c r="BN632" i="4"/>
  <c r="BO632" i="4"/>
  <c r="BP632" i="4"/>
  <c r="BQ632" i="4"/>
  <c r="BR632" i="4"/>
  <c r="BS632" i="4"/>
  <c r="BT632" i="4"/>
  <c r="BU632" i="4"/>
  <c r="BV632" i="4"/>
  <c r="BW632" i="4"/>
  <c r="BX632" i="4"/>
  <c r="BY632" i="4"/>
  <c r="BZ632" i="4"/>
  <c r="CA632" i="4"/>
  <c r="CB632" i="4"/>
  <c r="CC632" i="4"/>
  <c r="CD632" i="4"/>
  <c r="CE632" i="4"/>
  <c r="CF632" i="4"/>
  <c r="CG632" i="4"/>
  <c r="CH632" i="4"/>
  <c r="CI632" i="4"/>
  <c r="CJ632" i="4"/>
  <c r="CK632" i="4"/>
  <c r="CL632" i="4"/>
  <c r="CM632" i="4" s="1"/>
  <c r="CN632" i="4"/>
  <c r="CO632" i="4"/>
  <c r="CP632" i="4"/>
  <c r="CQ632" i="4"/>
  <c r="CR632" i="4"/>
  <c r="CS632" i="4"/>
  <c r="CT632" i="4"/>
  <c r="CU632" i="4"/>
  <c r="CV632" i="4"/>
  <c r="CW632" i="4"/>
  <c r="CX632" i="4"/>
  <c r="CY632" i="4"/>
  <c r="CZ632" i="4"/>
  <c r="DA632" i="4"/>
  <c r="DB632" i="4"/>
  <c r="DC632" i="4"/>
  <c r="DD632" i="4"/>
  <c r="DE632" i="4"/>
  <c r="DF632" i="4"/>
  <c r="DG632" i="4"/>
  <c r="DH632" i="4"/>
  <c r="DI632" i="4"/>
  <c r="DJ632" i="4"/>
  <c r="DK632" i="4"/>
  <c r="DL632" i="4"/>
  <c r="DM632" i="4"/>
  <c r="DN632" i="4"/>
  <c r="DO632" i="4"/>
  <c r="DP632" i="4"/>
  <c r="DQ632" i="4"/>
  <c r="DR632" i="4"/>
  <c r="DS632" i="4"/>
  <c r="DT632" i="4"/>
  <c r="DU632" i="4"/>
  <c r="DV632" i="4"/>
  <c r="DW632" i="4"/>
  <c r="EC632" i="4"/>
  <c r="ED632" i="4"/>
  <c r="EE632" i="4"/>
  <c r="EF632" i="4"/>
  <c r="EG632" i="4"/>
  <c r="EH632" i="4"/>
  <c r="EI632" i="4"/>
  <c r="EJ632" i="4"/>
  <c r="EK632" i="4"/>
  <c r="EL632" i="4"/>
  <c r="EM632" i="4"/>
  <c r="EN632" i="4"/>
  <c r="EO632" i="4"/>
  <c r="EP632" i="4"/>
  <c r="EQ632" i="4"/>
  <c r="ER632" i="4"/>
  <c r="ES632" i="4"/>
  <c r="ET632" i="4"/>
  <c r="EU632" i="4"/>
  <c r="EV632" i="4"/>
  <c r="EW632" i="4"/>
  <c r="B633" i="4"/>
  <c r="C633" i="4"/>
  <c r="D633" i="4"/>
  <c r="E633" i="4"/>
  <c r="F633" i="4"/>
  <c r="G633" i="4"/>
  <c r="H633" i="4"/>
  <c r="M633" i="4" s="1"/>
  <c r="N633" i="4" s="1"/>
  <c r="O633" i="4" s="1" a="1"/>
  <c r="O633" i="4" s="1"/>
  <c r="R633" i="4"/>
  <c r="S633" i="4"/>
  <c r="T633" i="4"/>
  <c r="U633" i="4"/>
  <c r="V633" i="4"/>
  <c r="W633" i="4"/>
  <c r="X633" i="4"/>
  <c r="Y633" i="4"/>
  <c r="Z633" i="4"/>
  <c r="AA633" i="4"/>
  <c r="AB633" i="4"/>
  <c r="AC633" i="4"/>
  <c r="AD633" i="4"/>
  <c r="AE633" i="4" s="1"/>
  <c r="AF633" i="4"/>
  <c r="AG633" i="4" s="1"/>
  <c r="AH633" i="4"/>
  <c r="AI633" i="4"/>
  <c r="AJ633" i="4"/>
  <c r="AK633" i="4"/>
  <c r="AL633" i="4"/>
  <c r="AN633" i="4"/>
  <c r="AM633" i="4" s="1"/>
  <c r="AO633" i="4"/>
  <c r="AP633" i="4"/>
  <c r="AQ633" i="4"/>
  <c r="AR633" i="4"/>
  <c r="AS633" i="4"/>
  <c r="AT633" i="4"/>
  <c r="AU633" i="4"/>
  <c r="AV633" i="4"/>
  <c r="AW633" i="4"/>
  <c r="AX633" i="4"/>
  <c r="AY633" i="4"/>
  <c r="AZ633" i="4"/>
  <c r="BA633" i="4"/>
  <c r="BB633" i="4"/>
  <c r="BC633" i="4"/>
  <c r="BD633" i="4"/>
  <c r="BE633" i="4"/>
  <c r="BF633" i="4"/>
  <c r="BG633" i="4"/>
  <c r="BH633" i="4"/>
  <c r="BI633" i="4"/>
  <c r="BJ633" i="4"/>
  <c r="BK633" i="4"/>
  <c r="BL633" i="4"/>
  <c r="BM633" i="4"/>
  <c r="BN633" i="4"/>
  <c r="BO633" i="4"/>
  <c r="BP633" i="4"/>
  <c r="BQ633" i="4"/>
  <c r="BR633" i="4"/>
  <c r="BS633" i="4"/>
  <c r="BT633" i="4"/>
  <c r="BU633" i="4"/>
  <c r="BV633" i="4"/>
  <c r="BW633" i="4"/>
  <c r="BX633" i="4"/>
  <c r="BY633" i="4"/>
  <c r="BZ633" i="4"/>
  <c r="CA633" i="4"/>
  <c r="CB633" i="4"/>
  <c r="CC633" i="4"/>
  <c r="CD633" i="4"/>
  <c r="CE633" i="4"/>
  <c r="CF633" i="4"/>
  <c r="CG633" i="4"/>
  <c r="CH633" i="4"/>
  <c r="CI633" i="4"/>
  <c r="CJ633" i="4"/>
  <c r="CK633" i="4"/>
  <c r="CL633" i="4"/>
  <c r="CM633" i="4" s="1"/>
  <c r="CN633" i="4"/>
  <c r="CO633" i="4"/>
  <c r="CP633" i="4"/>
  <c r="CQ633" i="4"/>
  <c r="CR633" i="4"/>
  <c r="CS633" i="4"/>
  <c r="CT633" i="4"/>
  <c r="CU633" i="4"/>
  <c r="CV633" i="4"/>
  <c r="CW633" i="4"/>
  <c r="CX633" i="4"/>
  <c r="CY633" i="4"/>
  <c r="CZ633" i="4"/>
  <c r="DA633" i="4"/>
  <c r="DB633" i="4"/>
  <c r="DC633" i="4"/>
  <c r="DD633" i="4"/>
  <c r="DE633" i="4"/>
  <c r="DF633" i="4"/>
  <c r="DG633" i="4"/>
  <c r="DH633" i="4"/>
  <c r="DI633" i="4"/>
  <c r="DJ633" i="4"/>
  <c r="DK633" i="4"/>
  <c r="DL633" i="4"/>
  <c r="DM633" i="4"/>
  <c r="DN633" i="4"/>
  <c r="DO633" i="4"/>
  <c r="DP633" i="4"/>
  <c r="DQ633" i="4"/>
  <c r="DR633" i="4"/>
  <c r="DS633" i="4"/>
  <c r="DT633" i="4"/>
  <c r="DU633" i="4"/>
  <c r="DV633" i="4"/>
  <c r="DW633" i="4"/>
  <c r="EC633" i="4"/>
  <c r="ED633" i="4"/>
  <c r="EE633" i="4"/>
  <c r="EF633" i="4"/>
  <c r="EG633" i="4"/>
  <c r="EH633" i="4"/>
  <c r="EI633" i="4"/>
  <c r="EJ633" i="4"/>
  <c r="EK633" i="4"/>
  <c r="EL633" i="4"/>
  <c r="EM633" i="4"/>
  <c r="EN633" i="4"/>
  <c r="EO633" i="4"/>
  <c r="EP633" i="4"/>
  <c r="EQ633" i="4"/>
  <c r="ER633" i="4"/>
  <c r="ES633" i="4"/>
  <c r="ET633" i="4"/>
  <c r="EU633" i="4"/>
  <c r="EV633" i="4"/>
  <c r="EW633" i="4"/>
  <c r="B634" i="4"/>
  <c r="C634" i="4"/>
  <c r="D634" i="4"/>
  <c r="E634" i="4"/>
  <c r="F634" i="4"/>
  <c r="G634" i="4"/>
  <c r="H634" i="4"/>
  <c r="M634" i="4" s="1"/>
  <c r="N634" i="4" s="1"/>
  <c r="O634" i="4" s="1" a="1"/>
  <c r="O634" i="4" s="1"/>
  <c r="R634" i="4"/>
  <c r="S634" i="4"/>
  <c r="T634" i="4"/>
  <c r="U634" i="4"/>
  <c r="V634" i="4"/>
  <c r="W634" i="4"/>
  <c r="X634" i="4"/>
  <c r="Y634" i="4"/>
  <c r="Z634" i="4"/>
  <c r="AA634" i="4"/>
  <c r="AB634" i="4"/>
  <c r="AC634" i="4"/>
  <c r="AD634" i="4"/>
  <c r="AE634" i="4" s="1"/>
  <c r="AF634" i="4"/>
  <c r="AG634" i="4" s="1"/>
  <c r="AH634" i="4"/>
  <c r="AI634" i="4"/>
  <c r="AJ634" i="4"/>
  <c r="AK634" i="4"/>
  <c r="AL634" i="4"/>
  <c r="AN634" i="4"/>
  <c r="AM634" i="4" s="1"/>
  <c r="AO634" i="4"/>
  <c r="AP634" i="4"/>
  <c r="AQ634" i="4"/>
  <c r="AR634" i="4"/>
  <c r="AS634" i="4"/>
  <c r="AT634" i="4"/>
  <c r="AU634" i="4"/>
  <c r="AV634" i="4"/>
  <c r="AW634" i="4"/>
  <c r="AX634" i="4"/>
  <c r="AY634" i="4"/>
  <c r="AZ634" i="4"/>
  <c r="BA634" i="4"/>
  <c r="BB634" i="4"/>
  <c r="BC634" i="4"/>
  <c r="BD634" i="4"/>
  <c r="BE634" i="4"/>
  <c r="BF634" i="4"/>
  <c r="BG634" i="4"/>
  <c r="BH634" i="4"/>
  <c r="BI634" i="4"/>
  <c r="BJ634" i="4"/>
  <c r="BK634" i="4"/>
  <c r="BL634" i="4"/>
  <c r="BM634" i="4"/>
  <c r="BN634" i="4"/>
  <c r="BO634" i="4"/>
  <c r="BP634" i="4"/>
  <c r="BQ634" i="4"/>
  <c r="BR634" i="4"/>
  <c r="BS634" i="4"/>
  <c r="BT634" i="4"/>
  <c r="BU634" i="4"/>
  <c r="BV634" i="4"/>
  <c r="BW634" i="4"/>
  <c r="BX634" i="4"/>
  <c r="BY634" i="4"/>
  <c r="BZ634" i="4"/>
  <c r="CA634" i="4"/>
  <c r="CB634" i="4"/>
  <c r="CC634" i="4"/>
  <c r="CD634" i="4"/>
  <c r="CE634" i="4"/>
  <c r="CF634" i="4"/>
  <c r="CG634" i="4"/>
  <c r="CH634" i="4"/>
  <c r="CI634" i="4"/>
  <c r="CJ634" i="4"/>
  <c r="CK634" i="4"/>
  <c r="CL634" i="4"/>
  <c r="CM634" i="4" s="1"/>
  <c r="CN634" i="4"/>
  <c r="CO634" i="4"/>
  <c r="CP634" i="4"/>
  <c r="CQ634" i="4"/>
  <c r="CR634" i="4"/>
  <c r="CS634" i="4"/>
  <c r="CT634" i="4"/>
  <c r="CU634" i="4"/>
  <c r="CV634" i="4"/>
  <c r="CW634" i="4"/>
  <c r="CX634" i="4"/>
  <c r="CY634" i="4"/>
  <c r="CZ634" i="4"/>
  <c r="DA634" i="4"/>
  <c r="DB634" i="4"/>
  <c r="DC634" i="4"/>
  <c r="DD634" i="4"/>
  <c r="DE634" i="4"/>
  <c r="DF634" i="4"/>
  <c r="DG634" i="4"/>
  <c r="DH634" i="4"/>
  <c r="DI634" i="4"/>
  <c r="DJ634" i="4"/>
  <c r="DK634" i="4"/>
  <c r="DL634" i="4"/>
  <c r="DM634" i="4"/>
  <c r="DN634" i="4"/>
  <c r="DO634" i="4"/>
  <c r="DP634" i="4"/>
  <c r="DQ634" i="4"/>
  <c r="DR634" i="4"/>
  <c r="DS634" i="4"/>
  <c r="DT634" i="4"/>
  <c r="DU634" i="4"/>
  <c r="DV634" i="4"/>
  <c r="DW634" i="4"/>
  <c r="EC634" i="4"/>
  <c r="ED634" i="4"/>
  <c r="EE634" i="4"/>
  <c r="EF634" i="4"/>
  <c r="EG634" i="4"/>
  <c r="EH634" i="4"/>
  <c r="EI634" i="4"/>
  <c r="EJ634" i="4"/>
  <c r="EK634" i="4"/>
  <c r="EL634" i="4"/>
  <c r="EM634" i="4"/>
  <c r="EN634" i="4"/>
  <c r="EO634" i="4"/>
  <c r="EP634" i="4"/>
  <c r="EQ634" i="4"/>
  <c r="ER634" i="4"/>
  <c r="ES634" i="4"/>
  <c r="ET634" i="4"/>
  <c r="EU634" i="4"/>
  <c r="EV634" i="4"/>
  <c r="EW634" i="4"/>
  <c r="B635" i="4"/>
  <c r="C635" i="4"/>
  <c r="D635" i="4"/>
  <c r="E635" i="4"/>
  <c r="F635" i="4"/>
  <c r="G635" i="4"/>
  <c r="H635" i="4"/>
  <c r="M635" i="4" s="1"/>
  <c r="N635" i="4" s="1"/>
  <c r="O635" i="4" s="1" a="1"/>
  <c r="O635" i="4" s="1"/>
  <c r="R635" i="4"/>
  <c r="S635" i="4"/>
  <c r="T635" i="4"/>
  <c r="U635" i="4"/>
  <c r="V635" i="4"/>
  <c r="W635" i="4"/>
  <c r="X635" i="4"/>
  <c r="Y635" i="4"/>
  <c r="Z635" i="4"/>
  <c r="AA635" i="4"/>
  <c r="AB635" i="4"/>
  <c r="AC635" i="4"/>
  <c r="AD635" i="4"/>
  <c r="AE635" i="4" s="1"/>
  <c r="AF635" i="4"/>
  <c r="AG635" i="4" s="1"/>
  <c r="AH635" i="4"/>
  <c r="AI635" i="4"/>
  <c r="AJ635" i="4"/>
  <c r="AK635" i="4"/>
  <c r="AL635" i="4"/>
  <c r="AN635" i="4"/>
  <c r="AM635" i="4" s="1"/>
  <c r="AO635" i="4"/>
  <c r="AP635" i="4"/>
  <c r="AQ635" i="4"/>
  <c r="AR635" i="4"/>
  <c r="AS635" i="4"/>
  <c r="AT635" i="4"/>
  <c r="AU635" i="4"/>
  <c r="AV635" i="4"/>
  <c r="AW635" i="4"/>
  <c r="AX635" i="4"/>
  <c r="AY635" i="4"/>
  <c r="AZ635" i="4"/>
  <c r="BA635" i="4"/>
  <c r="BB635" i="4"/>
  <c r="BC635" i="4"/>
  <c r="BD635" i="4"/>
  <c r="BE635" i="4"/>
  <c r="BF635" i="4"/>
  <c r="BG635" i="4"/>
  <c r="BH635" i="4"/>
  <c r="BI635" i="4"/>
  <c r="BJ635" i="4"/>
  <c r="BK635" i="4"/>
  <c r="BL635" i="4"/>
  <c r="BM635" i="4"/>
  <c r="BN635" i="4"/>
  <c r="BO635" i="4"/>
  <c r="BP635" i="4"/>
  <c r="BQ635" i="4"/>
  <c r="BR635" i="4"/>
  <c r="BS635" i="4"/>
  <c r="BT635" i="4"/>
  <c r="BU635" i="4"/>
  <c r="BV635" i="4"/>
  <c r="BW635" i="4"/>
  <c r="BX635" i="4"/>
  <c r="BY635" i="4"/>
  <c r="BZ635" i="4"/>
  <c r="CA635" i="4"/>
  <c r="CB635" i="4"/>
  <c r="CC635" i="4"/>
  <c r="CD635" i="4"/>
  <c r="CE635" i="4"/>
  <c r="CF635" i="4"/>
  <c r="CG635" i="4"/>
  <c r="CH635" i="4"/>
  <c r="CI635" i="4"/>
  <c r="CJ635" i="4"/>
  <c r="CK635" i="4"/>
  <c r="CL635" i="4"/>
  <c r="CM635" i="4" s="1"/>
  <c r="CN635" i="4"/>
  <c r="CO635" i="4"/>
  <c r="CP635" i="4"/>
  <c r="CQ635" i="4"/>
  <c r="CR635" i="4"/>
  <c r="CS635" i="4"/>
  <c r="CT635" i="4"/>
  <c r="CU635" i="4"/>
  <c r="CV635" i="4"/>
  <c r="CW635" i="4"/>
  <c r="CX635" i="4"/>
  <c r="CY635" i="4"/>
  <c r="CZ635" i="4"/>
  <c r="DA635" i="4"/>
  <c r="DB635" i="4"/>
  <c r="DC635" i="4"/>
  <c r="DD635" i="4"/>
  <c r="DE635" i="4"/>
  <c r="DF635" i="4"/>
  <c r="DG635" i="4"/>
  <c r="DH635" i="4"/>
  <c r="DI635" i="4"/>
  <c r="DJ635" i="4"/>
  <c r="DK635" i="4"/>
  <c r="DL635" i="4"/>
  <c r="DM635" i="4"/>
  <c r="DN635" i="4"/>
  <c r="DO635" i="4"/>
  <c r="DP635" i="4"/>
  <c r="DQ635" i="4"/>
  <c r="DR635" i="4"/>
  <c r="DS635" i="4"/>
  <c r="DT635" i="4"/>
  <c r="DU635" i="4"/>
  <c r="DV635" i="4"/>
  <c r="DW635" i="4"/>
  <c r="EC635" i="4"/>
  <c r="ED635" i="4"/>
  <c r="EE635" i="4"/>
  <c r="EF635" i="4"/>
  <c r="EG635" i="4"/>
  <c r="EH635" i="4"/>
  <c r="EI635" i="4"/>
  <c r="EJ635" i="4"/>
  <c r="EK635" i="4"/>
  <c r="EL635" i="4"/>
  <c r="EM635" i="4"/>
  <c r="EN635" i="4"/>
  <c r="EO635" i="4"/>
  <c r="EP635" i="4"/>
  <c r="EQ635" i="4"/>
  <c r="ER635" i="4"/>
  <c r="ES635" i="4"/>
  <c r="ET635" i="4"/>
  <c r="EU635" i="4"/>
  <c r="EV635" i="4"/>
  <c r="EW635" i="4"/>
  <c r="B636" i="4"/>
  <c r="C636" i="4"/>
  <c r="D636" i="4"/>
  <c r="E636" i="4"/>
  <c r="F636" i="4"/>
  <c r="G636" i="4"/>
  <c r="H636" i="4"/>
  <c r="M636" i="4" s="1"/>
  <c r="N636" i="4" s="1"/>
  <c r="O636" i="4" s="1" a="1"/>
  <c r="O636" i="4" s="1"/>
  <c r="R636" i="4"/>
  <c r="S636" i="4"/>
  <c r="T636" i="4"/>
  <c r="U636" i="4"/>
  <c r="V636" i="4"/>
  <c r="W636" i="4"/>
  <c r="X636" i="4"/>
  <c r="Y636" i="4"/>
  <c r="Z636" i="4"/>
  <c r="AA636" i="4"/>
  <c r="AB636" i="4"/>
  <c r="AC636" i="4"/>
  <c r="AD636" i="4"/>
  <c r="AE636" i="4" s="1"/>
  <c r="AF636" i="4"/>
  <c r="AG636" i="4" s="1"/>
  <c r="AH636" i="4"/>
  <c r="AI636" i="4"/>
  <c r="AJ636" i="4"/>
  <c r="AK636" i="4"/>
  <c r="AL636" i="4"/>
  <c r="AN636" i="4"/>
  <c r="AM636" i="4" s="1"/>
  <c r="AO636" i="4"/>
  <c r="AP636" i="4"/>
  <c r="AQ636" i="4"/>
  <c r="AR636" i="4"/>
  <c r="AS636" i="4"/>
  <c r="AT636" i="4"/>
  <c r="AU636" i="4"/>
  <c r="AV636" i="4"/>
  <c r="AW636" i="4"/>
  <c r="AX636" i="4"/>
  <c r="AY636" i="4"/>
  <c r="AZ636" i="4"/>
  <c r="BA636" i="4"/>
  <c r="BB636" i="4"/>
  <c r="BC636" i="4"/>
  <c r="BD636" i="4"/>
  <c r="BE636" i="4"/>
  <c r="BF636" i="4"/>
  <c r="BG636" i="4"/>
  <c r="BH636" i="4"/>
  <c r="BI636" i="4"/>
  <c r="BJ636" i="4"/>
  <c r="BK636" i="4"/>
  <c r="BL636" i="4"/>
  <c r="BM636" i="4"/>
  <c r="BN636" i="4"/>
  <c r="BO636" i="4"/>
  <c r="BP636" i="4"/>
  <c r="BQ636" i="4"/>
  <c r="BR636" i="4"/>
  <c r="BS636" i="4"/>
  <c r="BT636" i="4"/>
  <c r="BU636" i="4"/>
  <c r="BV636" i="4"/>
  <c r="BW636" i="4"/>
  <c r="BX636" i="4"/>
  <c r="BY636" i="4"/>
  <c r="BZ636" i="4"/>
  <c r="CA636" i="4"/>
  <c r="CB636" i="4"/>
  <c r="CC636" i="4"/>
  <c r="CD636" i="4"/>
  <c r="CE636" i="4"/>
  <c r="CF636" i="4"/>
  <c r="CG636" i="4"/>
  <c r="CH636" i="4"/>
  <c r="CI636" i="4"/>
  <c r="CJ636" i="4"/>
  <c r="CK636" i="4"/>
  <c r="CL636" i="4"/>
  <c r="CM636" i="4" s="1"/>
  <c r="CN636" i="4"/>
  <c r="CO636" i="4"/>
  <c r="CP636" i="4"/>
  <c r="CQ636" i="4"/>
  <c r="CR636" i="4"/>
  <c r="CS636" i="4"/>
  <c r="CT636" i="4"/>
  <c r="CU636" i="4"/>
  <c r="CV636" i="4"/>
  <c r="CW636" i="4"/>
  <c r="CX636" i="4"/>
  <c r="CY636" i="4"/>
  <c r="CZ636" i="4"/>
  <c r="DA636" i="4"/>
  <c r="DB636" i="4"/>
  <c r="DC636" i="4"/>
  <c r="DD636" i="4"/>
  <c r="DE636" i="4"/>
  <c r="DF636" i="4"/>
  <c r="DG636" i="4"/>
  <c r="DH636" i="4"/>
  <c r="DI636" i="4"/>
  <c r="DJ636" i="4"/>
  <c r="DK636" i="4"/>
  <c r="DL636" i="4"/>
  <c r="DM636" i="4"/>
  <c r="DN636" i="4"/>
  <c r="DO636" i="4"/>
  <c r="DP636" i="4"/>
  <c r="DQ636" i="4"/>
  <c r="DR636" i="4"/>
  <c r="DS636" i="4"/>
  <c r="DT636" i="4"/>
  <c r="DU636" i="4"/>
  <c r="DV636" i="4"/>
  <c r="DW636" i="4"/>
  <c r="EC636" i="4"/>
  <c r="ED636" i="4"/>
  <c r="EE636" i="4"/>
  <c r="EF636" i="4"/>
  <c r="EG636" i="4"/>
  <c r="EH636" i="4"/>
  <c r="EI636" i="4"/>
  <c r="EJ636" i="4"/>
  <c r="EK636" i="4"/>
  <c r="EL636" i="4"/>
  <c r="EM636" i="4"/>
  <c r="EN636" i="4"/>
  <c r="EO636" i="4"/>
  <c r="EP636" i="4"/>
  <c r="EQ636" i="4"/>
  <c r="ER636" i="4"/>
  <c r="ES636" i="4"/>
  <c r="ET636" i="4"/>
  <c r="EU636" i="4"/>
  <c r="EV636" i="4"/>
  <c r="EW636" i="4"/>
  <c r="B637" i="4"/>
  <c r="C637" i="4"/>
  <c r="D637" i="4"/>
  <c r="E637" i="4"/>
  <c r="F637" i="4"/>
  <c r="G637" i="4"/>
  <c r="H637" i="4"/>
  <c r="M637" i="4" s="1"/>
  <c r="N637" i="4" s="1"/>
  <c r="O637" i="4" s="1" a="1"/>
  <c r="O637" i="4" s="1"/>
  <c r="R637" i="4"/>
  <c r="S637" i="4"/>
  <c r="T637" i="4"/>
  <c r="U637" i="4"/>
  <c r="V637" i="4"/>
  <c r="W637" i="4"/>
  <c r="X637" i="4"/>
  <c r="Y637" i="4"/>
  <c r="Z637" i="4"/>
  <c r="AA637" i="4"/>
  <c r="AB637" i="4"/>
  <c r="AC637" i="4"/>
  <c r="AD637" i="4"/>
  <c r="AE637" i="4" s="1"/>
  <c r="AF637" i="4"/>
  <c r="AG637" i="4" s="1"/>
  <c r="AH637" i="4"/>
  <c r="AI637" i="4"/>
  <c r="AJ637" i="4"/>
  <c r="AK637" i="4"/>
  <c r="AL637" i="4"/>
  <c r="AN637" i="4"/>
  <c r="AM637" i="4" s="1"/>
  <c r="AO637" i="4"/>
  <c r="AP637" i="4"/>
  <c r="AQ637" i="4"/>
  <c r="AR637" i="4"/>
  <c r="AS637" i="4"/>
  <c r="AT637" i="4"/>
  <c r="AU637" i="4"/>
  <c r="AV637" i="4"/>
  <c r="AW637" i="4"/>
  <c r="AX637" i="4"/>
  <c r="AY637" i="4"/>
  <c r="AZ637" i="4"/>
  <c r="BA637" i="4"/>
  <c r="BB637" i="4"/>
  <c r="BC637" i="4"/>
  <c r="BD637" i="4"/>
  <c r="BE637" i="4"/>
  <c r="BF637" i="4"/>
  <c r="BG637" i="4"/>
  <c r="BH637" i="4"/>
  <c r="BI637" i="4"/>
  <c r="BJ637" i="4"/>
  <c r="BK637" i="4"/>
  <c r="BL637" i="4"/>
  <c r="BM637" i="4"/>
  <c r="BN637" i="4"/>
  <c r="BO637" i="4"/>
  <c r="BP637" i="4"/>
  <c r="BQ637" i="4"/>
  <c r="BR637" i="4"/>
  <c r="BS637" i="4"/>
  <c r="BT637" i="4"/>
  <c r="BU637" i="4"/>
  <c r="BV637" i="4"/>
  <c r="BW637" i="4"/>
  <c r="BX637" i="4"/>
  <c r="BY637" i="4"/>
  <c r="BZ637" i="4"/>
  <c r="CA637" i="4"/>
  <c r="CB637" i="4"/>
  <c r="CC637" i="4"/>
  <c r="CD637" i="4"/>
  <c r="CE637" i="4"/>
  <c r="CF637" i="4"/>
  <c r="CG637" i="4"/>
  <c r="CH637" i="4"/>
  <c r="CI637" i="4"/>
  <c r="CJ637" i="4"/>
  <c r="CK637" i="4"/>
  <c r="CL637" i="4"/>
  <c r="CM637" i="4" s="1"/>
  <c r="CN637" i="4"/>
  <c r="CO637" i="4"/>
  <c r="CP637" i="4"/>
  <c r="CQ637" i="4"/>
  <c r="CR637" i="4"/>
  <c r="CS637" i="4"/>
  <c r="CT637" i="4"/>
  <c r="CU637" i="4"/>
  <c r="CV637" i="4"/>
  <c r="CW637" i="4"/>
  <c r="CX637" i="4"/>
  <c r="CY637" i="4"/>
  <c r="CZ637" i="4"/>
  <c r="DA637" i="4"/>
  <c r="DB637" i="4"/>
  <c r="DC637" i="4"/>
  <c r="DD637" i="4"/>
  <c r="DE637" i="4"/>
  <c r="DF637" i="4"/>
  <c r="DG637" i="4"/>
  <c r="DH637" i="4"/>
  <c r="DI637" i="4"/>
  <c r="DJ637" i="4"/>
  <c r="DK637" i="4"/>
  <c r="DL637" i="4"/>
  <c r="DM637" i="4"/>
  <c r="DN637" i="4"/>
  <c r="DO637" i="4"/>
  <c r="DP637" i="4"/>
  <c r="DQ637" i="4"/>
  <c r="DR637" i="4"/>
  <c r="DS637" i="4"/>
  <c r="DT637" i="4"/>
  <c r="DU637" i="4"/>
  <c r="DV637" i="4"/>
  <c r="DW637" i="4"/>
  <c r="EC637" i="4"/>
  <c r="ED637" i="4"/>
  <c r="EE637" i="4"/>
  <c r="EF637" i="4"/>
  <c r="EG637" i="4"/>
  <c r="EH637" i="4"/>
  <c r="EI637" i="4"/>
  <c r="EJ637" i="4"/>
  <c r="EK637" i="4"/>
  <c r="EL637" i="4"/>
  <c r="EM637" i="4"/>
  <c r="EN637" i="4"/>
  <c r="EO637" i="4"/>
  <c r="EP637" i="4"/>
  <c r="EQ637" i="4"/>
  <c r="ER637" i="4"/>
  <c r="ES637" i="4"/>
  <c r="ET637" i="4"/>
  <c r="EU637" i="4"/>
  <c r="EV637" i="4"/>
  <c r="EW637" i="4"/>
  <c r="B638" i="4"/>
  <c r="C638" i="4"/>
  <c r="D638" i="4"/>
  <c r="E638" i="4"/>
  <c r="F638" i="4"/>
  <c r="G638" i="4"/>
  <c r="H638" i="4"/>
  <c r="M638" i="4" s="1"/>
  <c r="N638" i="4" s="1"/>
  <c r="O638" i="4" s="1" a="1"/>
  <c r="O638" i="4" s="1"/>
  <c r="R638" i="4"/>
  <c r="S638" i="4"/>
  <c r="T638" i="4"/>
  <c r="U638" i="4"/>
  <c r="V638" i="4"/>
  <c r="W638" i="4"/>
  <c r="X638" i="4"/>
  <c r="Y638" i="4"/>
  <c r="Z638" i="4"/>
  <c r="AA638" i="4"/>
  <c r="AB638" i="4"/>
  <c r="AC638" i="4"/>
  <c r="AD638" i="4"/>
  <c r="AE638" i="4" s="1"/>
  <c r="AF638" i="4"/>
  <c r="AG638" i="4" s="1"/>
  <c r="AH638" i="4"/>
  <c r="AI638" i="4"/>
  <c r="AJ638" i="4"/>
  <c r="AK638" i="4"/>
  <c r="AL638" i="4"/>
  <c r="AN638" i="4"/>
  <c r="AM638" i="4" s="1"/>
  <c r="AO638" i="4"/>
  <c r="AP638" i="4"/>
  <c r="AQ638" i="4"/>
  <c r="AR638" i="4"/>
  <c r="AS638" i="4"/>
  <c r="AT638" i="4"/>
  <c r="AU638" i="4"/>
  <c r="AV638" i="4"/>
  <c r="AW638" i="4"/>
  <c r="AX638" i="4"/>
  <c r="AY638" i="4"/>
  <c r="AZ638" i="4"/>
  <c r="BA638" i="4"/>
  <c r="BB638" i="4"/>
  <c r="BC638" i="4"/>
  <c r="BD638" i="4"/>
  <c r="BE638" i="4"/>
  <c r="BF638" i="4"/>
  <c r="BG638" i="4"/>
  <c r="BH638" i="4"/>
  <c r="BI638" i="4"/>
  <c r="BJ638" i="4"/>
  <c r="BK638" i="4"/>
  <c r="BL638" i="4"/>
  <c r="BM638" i="4"/>
  <c r="BN638" i="4"/>
  <c r="BO638" i="4"/>
  <c r="BP638" i="4"/>
  <c r="BQ638" i="4"/>
  <c r="BR638" i="4"/>
  <c r="BS638" i="4"/>
  <c r="BT638" i="4"/>
  <c r="BU638" i="4"/>
  <c r="BV638" i="4"/>
  <c r="BW638" i="4"/>
  <c r="BX638" i="4"/>
  <c r="BY638" i="4"/>
  <c r="BZ638" i="4"/>
  <c r="CA638" i="4"/>
  <c r="CB638" i="4"/>
  <c r="CC638" i="4"/>
  <c r="CD638" i="4"/>
  <c r="CE638" i="4"/>
  <c r="CF638" i="4"/>
  <c r="CG638" i="4"/>
  <c r="CH638" i="4"/>
  <c r="CI638" i="4"/>
  <c r="CJ638" i="4"/>
  <c r="CK638" i="4"/>
  <c r="CL638" i="4"/>
  <c r="CM638" i="4" s="1"/>
  <c r="CN638" i="4"/>
  <c r="CO638" i="4"/>
  <c r="CP638" i="4"/>
  <c r="CQ638" i="4"/>
  <c r="CR638" i="4"/>
  <c r="CS638" i="4"/>
  <c r="CT638" i="4"/>
  <c r="CU638" i="4"/>
  <c r="CV638" i="4"/>
  <c r="CW638" i="4"/>
  <c r="CX638" i="4"/>
  <c r="CY638" i="4"/>
  <c r="CZ638" i="4"/>
  <c r="DA638" i="4"/>
  <c r="DB638" i="4"/>
  <c r="DC638" i="4"/>
  <c r="DD638" i="4"/>
  <c r="DE638" i="4"/>
  <c r="DF638" i="4"/>
  <c r="DG638" i="4"/>
  <c r="DH638" i="4"/>
  <c r="DI638" i="4"/>
  <c r="DJ638" i="4"/>
  <c r="DK638" i="4"/>
  <c r="DL638" i="4"/>
  <c r="DM638" i="4"/>
  <c r="DN638" i="4"/>
  <c r="DO638" i="4"/>
  <c r="DP638" i="4"/>
  <c r="DQ638" i="4"/>
  <c r="DR638" i="4"/>
  <c r="DS638" i="4"/>
  <c r="DT638" i="4"/>
  <c r="DU638" i="4"/>
  <c r="DV638" i="4"/>
  <c r="DW638" i="4"/>
  <c r="EC638" i="4"/>
  <c r="ED638" i="4"/>
  <c r="EE638" i="4"/>
  <c r="EF638" i="4"/>
  <c r="EG638" i="4"/>
  <c r="EH638" i="4"/>
  <c r="EI638" i="4"/>
  <c r="EJ638" i="4"/>
  <c r="EK638" i="4"/>
  <c r="EL638" i="4"/>
  <c r="EM638" i="4"/>
  <c r="EN638" i="4"/>
  <c r="EO638" i="4"/>
  <c r="EP638" i="4"/>
  <c r="EQ638" i="4"/>
  <c r="ER638" i="4"/>
  <c r="ES638" i="4"/>
  <c r="ET638" i="4"/>
  <c r="EU638" i="4"/>
  <c r="EV638" i="4"/>
  <c r="EW638" i="4"/>
  <c r="B639" i="4"/>
  <c r="C639" i="4"/>
  <c r="D639" i="4"/>
  <c r="E639" i="4"/>
  <c r="F639" i="4"/>
  <c r="G639" i="4"/>
  <c r="H639" i="4"/>
  <c r="M639" i="4" s="1"/>
  <c r="N639" i="4" s="1"/>
  <c r="O639" i="4" s="1" a="1"/>
  <c r="O639" i="4" s="1"/>
  <c r="R639" i="4"/>
  <c r="S639" i="4"/>
  <c r="T639" i="4"/>
  <c r="U639" i="4"/>
  <c r="V639" i="4"/>
  <c r="W639" i="4"/>
  <c r="X639" i="4"/>
  <c r="Y639" i="4"/>
  <c r="Z639" i="4"/>
  <c r="AA639" i="4"/>
  <c r="AB639" i="4"/>
  <c r="AC639" i="4"/>
  <c r="AD639" i="4"/>
  <c r="AE639" i="4" s="1"/>
  <c r="AF639" i="4"/>
  <c r="AG639" i="4" s="1"/>
  <c r="AH639" i="4"/>
  <c r="AI639" i="4"/>
  <c r="AJ639" i="4"/>
  <c r="AK639" i="4"/>
  <c r="AL639" i="4"/>
  <c r="AN639" i="4"/>
  <c r="AM639" i="4" s="1"/>
  <c r="AO639" i="4"/>
  <c r="AP639" i="4"/>
  <c r="AQ639" i="4"/>
  <c r="AR639" i="4"/>
  <c r="AS639" i="4"/>
  <c r="AT639" i="4"/>
  <c r="AU639" i="4"/>
  <c r="AV639" i="4"/>
  <c r="AW639" i="4"/>
  <c r="AX639" i="4"/>
  <c r="AY639" i="4"/>
  <c r="AZ639" i="4"/>
  <c r="BA639" i="4"/>
  <c r="BB639" i="4"/>
  <c r="BC639" i="4"/>
  <c r="BD639" i="4"/>
  <c r="BE639" i="4"/>
  <c r="BF639" i="4"/>
  <c r="BG639" i="4"/>
  <c r="BH639" i="4"/>
  <c r="BI639" i="4"/>
  <c r="BJ639" i="4"/>
  <c r="BK639" i="4"/>
  <c r="BL639" i="4"/>
  <c r="BM639" i="4"/>
  <c r="BN639" i="4"/>
  <c r="BO639" i="4"/>
  <c r="BP639" i="4"/>
  <c r="BQ639" i="4"/>
  <c r="BR639" i="4"/>
  <c r="BS639" i="4"/>
  <c r="BT639" i="4"/>
  <c r="BU639" i="4"/>
  <c r="BV639" i="4"/>
  <c r="BW639" i="4"/>
  <c r="BX639" i="4"/>
  <c r="BY639" i="4"/>
  <c r="BZ639" i="4"/>
  <c r="CA639" i="4"/>
  <c r="CB639" i="4"/>
  <c r="CC639" i="4"/>
  <c r="CD639" i="4"/>
  <c r="CE639" i="4"/>
  <c r="CF639" i="4"/>
  <c r="CG639" i="4"/>
  <c r="CH639" i="4"/>
  <c r="CI639" i="4"/>
  <c r="CJ639" i="4"/>
  <c r="CK639" i="4"/>
  <c r="CL639" i="4"/>
  <c r="CM639" i="4" s="1"/>
  <c r="CN639" i="4"/>
  <c r="CO639" i="4"/>
  <c r="CP639" i="4"/>
  <c r="CQ639" i="4"/>
  <c r="CR639" i="4"/>
  <c r="CS639" i="4"/>
  <c r="CT639" i="4"/>
  <c r="CU639" i="4"/>
  <c r="CV639" i="4"/>
  <c r="CW639" i="4"/>
  <c r="CX639" i="4"/>
  <c r="CY639" i="4"/>
  <c r="CZ639" i="4"/>
  <c r="DA639" i="4"/>
  <c r="DB639" i="4"/>
  <c r="DC639" i="4"/>
  <c r="DD639" i="4"/>
  <c r="DE639" i="4"/>
  <c r="DF639" i="4"/>
  <c r="DG639" i="4"/>
  <c r="DH639" i="4"/>
  <c r="DI639" i="4"/>
  <c r="DJ639" i="4"/>
  <c r="DK639" i="4"/>
  <c r="DL639" i="4"/>
  <c r="DM639" i="4"/>
  <c r="DN639" i="4"/>
  <c r="DO639" i="4"/>
  <c r="DP639" i="4"/>
  <c r="DQ639" i="4"/>
  <c r="DR639" i="4"/>
  <c r="DS639" i="4"/>
  <c r="DT639" i="4"/>
  <c r="DU639" i="4"/>
  <c r="DV639" i="4"/>
  <c r="DW639" i="4"/>
  <c r="EC639" i="4"/>
  <c r="ED639" i="4"/>
  <c r="EE639" i="4"/>
  <c r="EF639" i="4"/>
  <c r="EG639" i="4"/>
  <c r="EH639" i="4"/>
  <c r="EI639" i="4"/>
  <c r="EJ639" i="4"/>
  <c r="EK639" i="4"/>
  <c r="EL639" i="4"/>
  <c r="EM639" i="4"/>
  <c r="EN639" i="4"/>
  <c r="EO639" i="4"/>
  <c r="EP639" i="4"/>
  <c r="EQ639" i="4"/>
  <c r="ER639" i="4"/>
  <c r="ES639" i="4"/>
  <c r="ET639" i="4"/>
  <c r="EU639" i="4"/>
  <c r="EV639" i="4"/>
  <c r="EW639" i="4"/>
  <c r="B640" i="4"/>
  <c r="C640" i="4"/>
  <c r="D640" i="4"/>
  <c r="E640" i="4"/>
  <c r="F640" i="4"/>
  <c r="G640" i="4"/>
  <c r="H640" i="4"/>
  <c r="M640" i="4" s="1"/>
  <c r="N640" i="4" s="1"/>
  <c r="O640" i="4" s="1" a="1"/>
  <c r="O640" i="4" s="1"/>
  <c r="R640" i="4"/>
  <c r="S640" i="4"/>
  <c r="T640" i="4"/>
  <c r="U640" i="4"/>
  <c r="V640" i="4"/>
  <c r="W640" i="4"/>
  <c r="X640" i="4"/>
  <c r="Y640" i="4"/>
  <c r="Z640" i="4"/>
  <c r="AA640" i="4"/>
  <c r="AB640" i="4"/>
  <c r="AC640" i="4"/>
  <c r="AD640" i="4"/>
  <c r="AE640" i="4" s="1"/>
  <c r="AF640" i="4"/>
  <c r="AG640" i="4" s="1"/>
  <c r="AH640" i="4"/>
  <c r="AI640" i="4"/>
  <c r="AJ640" i="4"/>
  <c r="AK640" i="4"/>
  <c r="AL640" i="4"/>
  <c r="AN640" i="4"/>
  <c r="AM640" i="4" s="1"/>
  <c r="AO640" i="4"/>
  <c r="AP640" i="4"/>
  <c r="AQ640" i="4"/>
  <c r="AR640" i="4"/>
  <c r="AS640" i="4"/>
  <c r="AT640" i="4"/>
  <c r="AU640" i="4"/>
  <c r="AV640" i="4"/>
  <c r="AW640" i="4"/>
  <c r="AX640" i="4"/>
  <c r="AY640" i="4"/>
  <c r="AZ640" i="4"/>
  <c r="BA640" i="4"/>
  <c r="BB640" i="4"/>
  <c r="BC640" i="4"/>
  <c r="BD640" i="4"/>
  <c r="BE640" i="4"/>
  <c r="BF640" i="4"/>
  <c r="BG640" i="4"/>
  <c r="BH640" i="4"/>
  <c r="BI640" i="4"/>
  <c r="BJ640" i="4"/>
  <c r="BK640" i="4"/>
  <c r="BL640" i="4"/>
  <c r="BM640" i="4"/>
  <c r="BN640" i="4"/>
  <c r="BO640" i="4"/>
  <c r="BP640" i="4"/>
  <c r="BQ640" i="4"/>
  <c r="BR640" i="4"/>
  <c r="BS640" i="4"/>
  <c r="BT640" i="4"/>
  <c r="BU640" i="4"/>
  <c r="BV640" i="4"/>
  <c r="BW640" i="4"/>
  <c r="BX640" i="4"/>
  <c r="BY640" i="4"/>
  <c r="BZ640" i="4"/>
  <c r="CA640" i="4"/>
  <c r="CB640" i="4"/>
  <c r="CC640" i="4"/>
  <c r="CD640" i="4"/>
  <c r="CE640" i="4"/>
  <c r="CF640" i="4"/>
  <c r="CG640" i="4"/>
  <c r="CH640" i="4"/>
  <c r="CI640" i="4"/>
  <c r="CJ640" i="4"/>
  <c r="CK640" i="4"/>
  <c r="CL640" i="4"/>
  <c r="CM640" i="4" s="1"/>
  <c r="CN640" i="4"/>
  <c r="CO640" i="4"/>
  <c r="CP640" i="4"/>
  <c r="CQ640" i="4"/>
  <c r="CR640" i="4"/>
  <c r="CS640" i="4"/>
  <c r="CT640" i="4"/>
  <c r="CU640" i="4"/>
  <c r="CV640" i="4"/>
  <c r="CW640" i="4"/>
  <c r="CX640" i="4"/>
  <c r="CY640" i="4"/>
  <c r="CZ640" i="4"/>
  <c r="DA640" i="4"/>
  <c r="DB640" i="4"/>
  <c r="DC640" i="4"/>
  <c r="DD640" i="4"/>
  <c r="DE640" i="4"/>
  <c r="DF640" i="4"/>
  <c r="DG640" i="4"/>
  <c r="DH640" i="4"/>
  <c r="DI640" i="4"/>
  <c r="DJ640" i="4"/>
  <c r="DK640" i="4"/>
  <c r="DL640" i="4"/>
  <c r="DM640" i="4"/>
  <c r="DN640" i="4"/>
  <c r="DO640" i="4"/>
  <c r="DP640" i="4"/>
  <c r="DQ640" i="4"/>
  <c r="DR640" i="4"/>
  <c r="DS640" i="4"/>
  <c r="DT640" i="4"/>
  <c r="DU640" i="4"/>
  <c r="DV640" i="4"/>
  <c r="DW640" i="4"/>
  <c r="EC640" i="4"/>
  <c r="ED640" i="4"/>
  <c r="EE640" i="4"/>
  <c r="EF640" i="4"/>
  <c r="EG640" i="4"/>
  <c r="EH640" i="4"/>
  <c r="EI640" i="4"/>
  <c r="EJ640" i="4"/>
  <c r="EK640" i="4"/>
  <c r="EL640" i="4"/>
  <c r="EM640" i="4"/>
  <c r="EN640" i="4"/>
  <c r="EO640" i="4"/>
  <c r="EP640" i="4"/>
  <c r="EQ640" i="4"/>
  <c r="ER640" i="4"/>
  <c r="ES640" i="4"/>
  <c r="ET640" i="4"/>
  <c r="EU640" i="4"/>
  <c r="EV640" i="4"/>
  <c r="EW640" i="4"/>
  <c r="B641" i="4"/>
  <c r="C641" i="4"/>
  <c r="D641" i="4"/>
  <c r="E641" i="4"/>
  <c r="F641" i="4"/>
  <c r="G641" i="4"/>
  <c r="H641" i="4"/>
  <c r="M641" i="4" s="1"/>
  <c r="N641" i="4" s="1"/>
  <c r="O641" i="4" s="1" a="1"/>
  <c r="O641" i="4" s="1"/>
  <c r="R641" i="4"/>
  <c r="S641" i="4"/>
  <c r="T641" i="4"/>
  <c r="U641" i="4"/>
  <c r="V641" i="4"/>
  <c r="W641" i="4"/>
  <c r="X641" i="4"/>
  <c r="Y641" i="4"/>
  <c r="Z641" i="4"/>
  <c r="AA641" i="4"/>
  <c r="AB641" i="4"/>
  <c r="AC641" i="4"/>
  <c r="AD641" i="4"/>
  <c r="AE641" i="4" s="1"/>
  <c r="AF641" i="4"/>
  <c r="AG641" i="4" s="1"/>
  <c r="AH641" i="4"/>
  <c r="AI641" i="4"/>
  <c r="AJ641" i="4"/>
  <c r="AK641" i="4"/>
  <c r="AL641" i="4"/>
  <c r="AN641" i="4"/>
  <c r="AM641" i="4" s="1"/>
  <c r="AO641" i="4"/>
  <c r="AP641" i="4"/>
  <c r="AQ641" i="4"/>
  <c r="AR641" i="4"/>
  <c r="AS641" i="4"/>
  <c r="AT641" i="4"/>
  <c r="AU641" i="4"/>
  <c r="AV641" i="4"/>
  <c r="AW641" i="4"/>
  <c r="AX641" i="4"/>
  <c r="AY641" i="4"/>
  <c r="AZ641" i="4"/>
  <c r="BA641" i="4"/>
  <c r="BB641" i="4"/>
  <c r="BC641" i="4"/>
  <c r="BD641" i="4"/>
  <c r="BE641" i="4"/>
  <c r="BF641" i="4"/>
  <c r="BG641" i="4"/>
  <c r="BH641" i="4"/>
  <c r="BI641" i="4"/>
  <c r="BJ641" i="4"/>
  <c r="BK641" i="4"/>
  <c r="BL641" i="4"/>
  <c r="BM641" i="4"/>
  <c r="BN641" i="4"/>
  <c r="BO641" i="4"/>
  <c r="BP641" i="4"/>
  <c r="BQ641" i="4"/>
  <c r="BR641" i="4"/>
  <c r="BS641" i="4"/>
  <c r="BT641" i="4"/>
  <c r="BU641" i="4"/>
  <c r="BV641" i="4"/>
  <c r="BW641" i="4"/>
  <c r="BX641" i="4"/>
  <c r="BY641" i="4"/>
  <c r="BZ641" i="4"/>
  <c r="CA641" i="4"/>
  <c r="CB641" i="4"/>
  <c r="CC641" i="4"/>
  <c r="CD641" i="4"/>
  <c r="CE641" i="4"/>
  <c r="CF641" i="4"/>
  <c r="CG641" i="4"/>
  <c r="CH641" i="4"/>
  <c r="CI641" i="4"/>
  <c r="CJ641" i="4"/>
  <c r="CK641" i="4"/>
  <c r="CL641" i="4"/>
  <c r="CM641" i="4" s="1"/>
  <c r="CN641" i="4"/>
  <c r="CO641" i="4"/>
  <c r="CP641" i="4"/>
  <c r="CQ641" i="4"/>
  <c r="CR641" i="4"/>
  <c r="CS641" i="4"/>
  <c r="CT641" i="4"/>
  <c r="CU641" i="4"/>
  <c r="CV641" i="4"/>
  <c r="CW641" i="4"/>
  <c r="CX641" i="4"/>
  <c r="CY641" i="4"/>
  <c r="CZ641" i="4"/>
  <c r="DA641" i="4"/>
  <c r="DB641" i="4"/>
  <c r="DC641" i="4"/>
  <c r="DD641" i="4"/>
  <c r="DE641" i="4"/>
  <c r="DF641" i="4"/>
  <c r="DG641" i="4"/>
  <c r="DH641" i="4"/>
  <c r="DI641" i="4"/>
  <c r="DJ641" i="4"/>
  <c r="DK641" i="4"/>
  <c r="DL641" i="4"/>
  <c r="DM641" i="4"/>
  <c r="DN641" i="4"/>
  <c r="DO641" i="4"/>
  <c r="DP641" i="4"/>
  <c r="DQ641" i="4"/>
  <c r="DR641" i="4"/>
  <c r="DS641" i="4"/>
  <c r="DT641" i="4"/>
  <c r="DU641" i="4"/>
  <c r="DV641" i="4"/>
  <c r="DW641" i="4"/>
  <c r="EC641" i="4"/>
  <c r="ED641" i="4"/>
  <c r="EE641" i="4"/>
  <c r="EF641" i="4"/>
  <c r="EG641" i="4"/>
  <c r="EH641" i="4"/>
  <c r="EI641" i="4"/>
  <c r="EJ641" i="4"/>
  <c r="EK641" i="4"/>
  <c r="EL641" i="4"/>
  <c r="EM641" i="4"/>
  <c r="EN641" i="4"/>
  <c r="EO641" i="4"/>
  <c r="EP641" i="4"/>
  <c r="EQ641" i="4"/>
  <c r="ER641" i="4"/>
  <c r="ES641" i="4"/>
  <c r="ET641" i="4"/>
  <c r="EU641" i="4"/>
  <c r="EV641" i="4"/>
  <c r="EW641" i="4"/>
  <c r="B642" i="4"/>
  <c r="C642" i="4"/>
  <c r="D642" i="4"/>
  <c r="E642" i="4"/>
  <c r="F642" i="4"/>
  <c r="G642" i="4"/>
  <c r="H642" i="4"/>
  <c r="M642" i="4" s="1"/>
  <c r="N642" i="4" s="1"/>
  <c r="O642" i="4" s="1" a="1"/>
  <c r="O642" i="4" s="1"/>
  <c r="R642" i="4"/>
  <c r="S642" i="4"/>
  <c r="T642" i="4"/>
  <c r="U642" i="4"/>
  <c r="V642" i="4"/>
  <c r="W642" i="4"/>
  <c r="X642" i="4"/>
  <c r="Y642" i="4"/>
  <c r="Z642" i="4"/>
  <c r="AA642" i="4"/>
  <c r="AB642" i="4"/>
  <c r="AC642" i="4"/>
  <c r="AD642" i="4"/>
  <c r="AE642" i="4" s="1"/>
  <c r="AF642" i="4"/>
  <c r="AG642" i="4" s="1"/>
  <c r="AH642" i="4"/>
  <c r="AI642" i="4"/>
  <c r="AJ642" i="4"/>
  <c r="AK642" i="4"/>
  <c r="AL642" i="4"/>
  <c r="AN642" i="4"/>
  <c r="AM642" i="4" s="1"/>
  <c r="AO642" i="4"/>
  <c r="AP642" i="4"/>
  <c r="AQ642" i="4"/>
  <c r="AR642" i="4"/>
  <c r="AS642" i="4"/>
  <c r="AT642" i="4"/>
  <c r="AU642" i="4"/>
  <c r="AV642" i="4"/>
  <c r="AW642" i="4"/>
  <c r="AX642" i="4"/>
  <c r="AY642" i="4"/>
  <c r="AZ642" i="4"/>
  <c r="BA642" i="4"/>
  <c r="BB642" i="4"/>
  <c r="BC642" i="4"/>
  <c r="BD642" i="4"/>
  <c r="BE642" i="4"/>
  <c r="BF642" i="4"/>
  <c r="BG642" i="4"/>
  <c r="BH642" i="4"/>
  <c r="BI642" i="4"/>
  <c r="BJ642" i="4"/>
  <c r="BK642" i="4"/>
  <c r="BL642" i="4"/>
  <c r="BM642" i="4"/>
  <c r="BN642" i="4"/>
  <c r="BO642" i="4"/>
  <c r="BP642" i="4"/>
  <c r="BQ642" i="4"/>
  <c r="BR642" i="4"/>
  <c r="BS642" i="4"/>
  <c r="BT642" i="4"/>
  <c r="BU642" i="4"/>
  <c r="BV642" i="4"/>
  <c r="BW642" i="4"/>
  <c r="BX642" i="4"/>
  <c r="BY642" i="4"/>
  <c r="BZ642" i="4"/>
  <c r="CA642" i="4"/>
  <c r="CB642" i="4"/>
  <c r="CC642" i="4"/>
  <c r="CD642" i="4"/>
  <c r="CE642" i="4"/>
  <c r="CF642" i="4"/>
  <c r="CG642" i="4"/>
  <c r="CH642" i="4"/>
  <c r="CI642" i="4"/>
  <c r="CJ642" i="4"/>
  <c r="CK642" i="4"/>
  <c r="CL642" i="4"/>
  <c r="CM642" i="4" s="1"/>
  <c r="CN642" i="4"/>
  <c r="CO642" i="4"/>
  <c r="CP642" i="4"/>
  <c r="CQ642" i="4"/>
  <c r="CR642" i="4"/>
  <c r="CS642" i="4"/>
  <c r="CT642" i="4"/>
  <c r="CU642" i="4"/>
  <c r="CV642" i="4"/>
  <c r="CW642" i="4"/>
  <c r="CX642" i="4"/>
  <c r="CY642" i="4"/>
  <c r="CZ642" i="4"/>
  <c r="DA642" i="4"/>
  <c r="DB642" i="4"/>
  <c r="DC642" i="4"/>
  <c r="DD642" i="4"/>
  <c r="DE642" i="4"/>
  <c r="DF642" i="4"/>
  <c r="DG642" i="4"/>
  <c r="DH642" i="4"/>
  <c r="DI642" i="4"/>
  <c r="DJ642" i="4"/>
  <c r="DK642" i="4"/>
  <c r="DL642" i="4"/>
  <c r="DM642" i="4"/>
  <c r="DN642" i="4"/>
  <c r="DO642" i="4"/>
  <c r="DP642" i="4"/>
  <c r="DQ642" i="4"/>
  <c r="DR642" i="4"/>
  <c r="DS642" i="4"/>
  <c r="DT642" i="4"/>
  <c r="DU642" i="4"/>
  <c r="DV642" i="4"/>
  <c r="DW642" i="4"/>
  <c r="EC642" i="4"/>
  <c r="ED642" i="4"/>
  <c r="EE642" i="4"/>
  <c r="EF642" i="4"/>
  <c r="EG642" i="4"/>
  <c r="EH642" i="4"/>
  <c r="EI642" i="4"/>
  <c r="EJ642" i="4"/>
  <c r="EK642" i="4"/>
  <c r="EL642" i="4"/>
  <c r="EM642" i="4"/>
  <c r="EN642" i="4"/>
  <c r="EO642" i="4"/>
  <c r="EP642" i="4"/>
  <c r="EQ642" i="4"/>
  <c r="ER642" i="4"/>
  <c r="ES642" i="4"/>
  <c r="ET642" i="4"/>
  <c r="EU642" i="4"/>
  <c r="EV642" i="4"/>
  <c r="EW642" i="4"/>
  <c r="B643" i="4"/>
  <c r="C643" i="4"/>
  <c r="D643" i="4"/>
  <c r="E643" i="4"/>
  <c r="F643" i="4"/>
  <c r="G643" i="4"/>
  <c r="H643" i="4"/>
  <c r="M643" i="4" s="1"/>
  <c r="N643" i="4" s="1"/>
  <c r="O643" i="4" s="1" a="1"/>
  <c r="O643" i="4" s="1"/>
  <c r="R643" i="4"/>
  <c r="S643" i="4"/>
  <c r="T643" i="4"/>
  <c r="U643" i="4"/>
  <c r="V643" i="4"/>
  <c r="W643" i="4"/>
  <c r="X643" i="4"/>
  <c r="Y643" i="4"/>
  <c r="Z643" i="4"/>
  <c r="AA643" i="4"/>
  <c r="AB643" i="4"/>
  <c r="AC643" i="4"/>
  <c r="AD643" i="4"/>
  <c r="AE643" i="4" s="1"/>
  <c r="AF643" i="4"/>
  <c r="AG643" i="4" s="1"/>
  <c r="AH643" i="4"/>
  <c r="AI643" i="4"/>
  <c r="AJ643" i="4"/>
  <c r="AK643" i="4"/>
  <c r="AL643" i="4"/>
  <c r="AN643" i="4"/>
  <c r="AM643" i="4" s="1"/>
  <c r="AO643" i="4"/>
  <c r="AP643" i="4"/>
  <c r="AQ643" i="4"/>
  <c r="AR643" i="4"/>
  <c r="AS643" i="4"/>
  <c r="AT643" i="4"/>
  <c r="AU643" i="4"/>
  <c r="AV643" i="4"/>
  <c r="AW643" i="4"/>
  <c r="AX643" i="4"/>
  <c r="AY643" i="4"/>
  <c r="AZ643" i="4"/>
  <c r="BA643" i="4"/>
  <c r="BB643" i="4"/>
  <c r="BC643" i="4"/>
  <c r="BD643" i="4"/>
  <c r="BE643" i="4"/>
  <c r="BF643" i="4"/>
  <c r="BG643" i="4"/>
  <c r="BH643" i="4"/>
  <c r="BI643" i="4"/>
  <c r="BJ643" i="4"/>
  <c r="BK643" i="4"/>
  <c r="BL643" i="4"/>
  <c r="BM643" i="4"/>
  <c r="BN643" i="4"/>
  <c r="BO643" i="4"/>
  <c r="BP643" i="4"/>
  <c r="BQ643" i="4"/>
  <c r="BR643" i="4"/>
  <c r="BS643" i="4"/>
  <c r="BT643" i="4"/>
  <c r="BU643" i="4"/>
  <c r="BV643" i="4"/>
  <c r="BW643" i="4"/>
  <c r="BX643" i="4"/>
  <c r="BY643" i="4"/>
  <c r="BZ643" i="4"/>
  <c r="CA643" i="4"/>
  <c r="CB643" i="4"/>
  <c r="CC643" i="4"/>
  <c r="CD643" i="4"/>
  <c r="CE643" i="4"/>
  <c r="CF643" i="4"/>
  <c r="CG643" i="4"/>
  <c r="CH643" i="4"/>
  <c r="CI643" i="4"/>
  <c r="CJ643" i="4"/>
  <c r="CK643" i="4"/>
  <c r="CL643" i="4"/>
  <c r="CM643" i="4" s="1"/>
  <c r="CN643" i="4"/>
  <c r="CO643" i="4"/>
  <c r="CP643" i="4"/>
  <c r="CQ643" i="4"/>
  <c r="CR643" i="4"/>
  <c r="CS643" i="4"/>
  <c r="CT643" i="4"/>
  <c r="CU643" i="4"/>
  <c r="CV643" i="4"/>
  <c r="CW643" i="4"/>
  <c r="CX643" i="4"/>
  <c r="CY643" i="4"/>
  <c r="CZ643" i="4"/>
  <c r="DA643" i="4"/>
  <c r="DB643" i="4"/>
  <c r="DC643" i="4"/>
  <c r="DD643" i="4"/>
  <c r="DE643" i="4"/>
  <c r="DF643" i="4"/>
  <c r="DG643" i="4"/>
  <c r="DH643" i="4"/>
  <c r="DI643" i="4"/>
  <c r="DJ643" i="4"/>
  <c r="DK643" i="4"/>
  <c r="DL643" i="4"/>
  <c r="DM643" i="4"/>
  <c r="DN643" i="4"/>
  <c r="DO643" i="4"/>
  <c r="DP643" i="4"/>
  <c r="DQ643" i="4"/>
  <c r="DR643" i="4"/>
  <c r="DS643" i="4"/>
  <c r="DT643" i="4"/>
  <c r="DU643" i="4"/>
  <c r="DV643" i="4"/>
  <c r="DW643" i="4"/>
  <c r="EC643" i="4"/>
  <c r="ED643" i="4"/>
  <c r="EE643" i="4"/>
  <c r="EF643" i="4"/>
  <c r="EG643" i="4"/>
  <c r="EH643" i="4"/>
  <c r="EI643" i="4"/>
  <c r="EJ643" i="4"/>
  <c r="EK643" i="4"/>
  <c r="EL643" i="4"/>
  <c r="EM643" i="4"/>
  <c r="EN643" i="4"/>
  <c r="EO643" i="4"/>
  <c r="EP643" i="4"/>
  <c r="EQ643" i="4"/>
  <c r="ER643" i="4"/>
  <c r="ES643" i="4"/>
  <c r="ET643" i="4"/>
  <c r="EU643" i="4"/>
  <c r="EV643" i="4"/>
  <c r="EW643" i="4"/>
  <c r="B644" i="4"/>
  <c r="C644" i="4"/>
  <c r="D644" i="4"/>
  <c r="E644" i="4"/>
  <c r="F644" i="4"/>
  <c r="G644" i="4"/>
  <c r="H644" i="4"/>
  <c r="M644" i="4" s="1"/>
  <c r="N644" i="4" s="1"/>
  <c r="O644" i="4" s="1" a="1"/>
  <c r="O644" i="4" s="1"/>
  <c r="R644" i="4"/>
  <c r="S644" i="4"/>
  <c r="T644" i="4"/>
  <c r="U644" i="4"/>
  <c r="V644" i="4"/>
  <c r="W644" i="4"/>
  <c r="X644" i="4"/>
  <c r="Y644" i="4"/>
  <c r="Z644" i="4"/>
  <c r="AA644" i="4"/>
  <c r="AB644" i="4"/>
  <c r="AC644" i="4"/>
  <c r="AD644" i="4"/>
  <c r="AE644" i="4" s="1"/>
  <c r="AF644" i="4"/>
  <c r="AG644" i="4" s="1"/>
  <c r="AH644" i="4"/>
  <c r="AI644" i="4"/>
  <c r="AJ644" i="4"/>
  <c r="AK644" i="4"/>
  <c r="AL644" i="4"/>
  <c r="AN644" i="4"/>
  <c r="AM644" i="4" s="1"/>
  <c r="AO644" i="4"/>
  <c r="AP644" i="4"/>
  <c r="AQ644" i="4"/>
  <c r="AR644" i="4"/>
  <c r="AS644" i="4"/>
  <c r="AT644" i="4"/>
  <c r="AU644" i="4"/>
  <c r="AV644" i="4"/>
  <c r="AW644" i="4"/>
  <c r="AX644" i="4"/>
  <c r="AY644" i="4"/>
  <c r="AZ644" i="4"/>
  <c r="BA644" i="4"/>
  <c r="BB644" i="4"/>
  <c r="BC644" i="4"/>
  <c r="BD644" i="4"/>
  <c r="BE644" i="4"/>
  <c r="BF644" i="4"/>
  <c r="BG644" i="4"/>
  <c r="BH644" i="4"/>
  <c r="BI644" i="4"/>
  <c r="BJ644" i="4"/>
  <c r="BK644" i="4"/>
  <c r="BL644" i="4"/>
  <c r="BM644" i="4"/>
  <c r="BN644" i="4"/>
  <c r="BO644" i="4"/>
  <c r="BP644" i="4"/>
  <c r="BQ644" i="4"/>
  <c r="BR644" i="4"/>
  <c r="BS644" i="4"/>
  <c r="BT644" i="4"/>
  <c r="BU644" i="4"/>
  <c r="BV644" i="4"/>
  <c r="BW644" i="4"/>
  <c r="BX644" i="4"/>
  <c r="BY644" i="4"/>
  <c r="BZ644" i="4"/>
  <c r="CA644" i="4"/>
  <c r="CB644" i="4"/>
  <c r="CC644" i="4"/>
  <c r="CD644" i="4"/>
  <c r="CE644" i="4"/>
  <c r="CF644" i="4"/>
  <c r="CG644" i="4"/>
  <c r="CH644" i="4"/>
  <c r="CI644" i="4"/>
  <c r="CJ644" i="4"/>
  <c r="CK644" i="4"/>
  <c r="CL644" i="4"/>
  <c r="CM644" i="4" s="1"/>
  <c r="CN644" i="4"/>
  <c r="CO644" i="4"/>
  <c r="CP644" i="4"/>
  <c r="CQ644" i="4"/>
  <c r="CR644" i="4"/>
  <c r="CS644" i="4"/>
  <c r="CT644" i="4"/>
  <c r="CU644" i="4"/>
  <c r="CV644" i="4"/>
  <c r="CW644" i="4"/>
  <c r="CX644" i="4"/>
  <c r="CY644" i="4"/>
  <c r="CZ644" i="4"/>
  <c r="DA644" i="4"/>
  <c r="DB644" i="4"/>
  <c r="DC644" i="4"/>
  <c r="DD644" i="4"/>
  <c r="DE644" i="4"/>
  <c r="DF644" i="4"/>
  <c r="DG644" i="4"/>
  <c r="DH644" i="4"/>
  <c r="DI644" i="4"/>
  <c r="DJ644" i="4"/>
  <c r="DK644" i="4"/>
  <c r="DL644" i="4"/>
  <c r="DM644" i="4"/>
  <c r="DN644" i="4"/>
  <c r="DO644" i="4"/>
  <c r="DP644" i="4"/>
  <c r="DQ644" i="4"/>
  <c r="DR644" i="4"/>
  <c r="DS644" i="4"/>
  <c r="DT644" i="4"/>
  <c r="DU644" i="4"/>
  <c r="DV644" i="4"/>
  <c r="DW644" i="4"/>
  <c r="EC644" i="4"/>
  <c r="ED644" i="4"/>
  <c r="EE644" i="4"/>
  <c r="EF644" i="4"/>
  <c r="EG644" i="4"/>
  <c r="EH644" i="4"/>
  <c r="EI644" i="4"/>
  <c r="EJ644" i="4"/>
  <c r="EK644" i="4"/>
  <c r="EL644" i="4"/>
  <c r="EM644" i="4"/>
  <c r="EN644" i="4"/>
  <c r="EO644" i="4"/>
  <c r="EP644" i="4"/>
  <c r="EQ644" i="4"/>
  <c r="ER644" i="4"/>
  <c r="ES644" i="4"/>
  <c r="ET644" i="4"/>
  <c r="EU644" i="4"/>
  <c r="EV644" i="4"/>
  <c r="EW644" i="4"/>
  <c r="B645" i="4"/>
  <c r="C645" i="4"/>
  <c r="D645" i="4"/>
  <c r="E645" i="4"/>
  <c r="F645" i="4"/>
  <c r="G645" i="4"/>
  <c r="H645" i="4"/>
  <c r="M645" i="4" s="1"/>
  <c r="N645" i="4" s="1"/>
  <c r="O645" i="4" s="1" a="1"/>
  <c r="O645" i="4" s="1"/>
  <c r="R645" i="4"/>
  <c r="S645" i="4"/>
  <c r="T645" i="4"/>
  <c r="U645" i="4"/>
  <c r="V645" i="4"/>
  <c r="W645" i="4"/>
  <c r="X645" i="4"/>
  <c r="Y645" i="4"/>
  <c r="Z645" i="4"/>
  <c r="AA645" i="4"/>
  <c r="AB645" i="4"/>
  <c r="AC645" i="4"/>
  <c r="AD645" i="4"/>
  <c r="AE645" i="4" s="1"/>
  <c r="AF645" i="4"/>
  <c r="AG645" i="4" s="1"/>
  <c r="AH645" i="4"/>
  <c r="AI645" i="4"/>
  <c r="AJ645" i="4"/>
  <c r="AK645" i="4"/>
  <c r="AL645" i="4"/>
  <c r="AN645" i="4"/>
  <c r="AM645" i="4" s="1"/>
  <c r="AO645" i="4"/>
  <c r="AP645" i="4"/>
  <c r="AQ645" i="4"/>
  <c r="AR645" i="4"/>
  <c r="AS645" i="4"/>
  <c r="AT645" i="4"/>
  <c r="AU645" i="4"/>
  <c r="AV645" i="4"/>
  <c r="AW645" i="4"/>
  <c r="AX645" i="4"/>
  <c r="AY645" i="4"/>
  <c r="AZ645" i="4"/>
  <c r="BA645" i="4"/>
  <c r="BB645" i="4"/>
  <c r="BC645" i="4"/>
  <c r="BD645" i="4"/>
  <c r="BE645" i="4"/>
  <c r="BF645" i="4"/>
  <c r="BG645" i="4"/>
  <c r="BH645" i="4"/>
  <c r="BI645" i="4"/>
  <c r="BJ645" i="4"/>
  <c r="BK645" i="4"/>
  <c r="BL645" i="4"/>
  <c r="BM645" i="4"/>
  <c r="BN645" i="4"/>
  <c r="BO645" i="4"/>
  <c r="BP645" i="4"/>
  <c r="BQ645" i="4"/>
  <c r="BR645" i="4"/>
  <c r="BS645" i="4"/>
  <c r="BT645" i="4"/>
  <c r="BU645" i="4"/>
  <c r="BV645" i="4"/>
  <c r="BW645" i="4"/>
  <c r="BX645" i="4"/>
  <c r="BY645" i="4"/>
  <c r="BZ645" i="4"/>
  <c r="CA645" i="4"/>
  <c r="CB645" i="4"/>
  <c r="CC645" i="4"/>
  <c r="CD645" i="4"/>
  <c r="CE645" i="4"/>
  <c r="CF645" i="4"/>
  <c r="CG645" i="4"/>
  <c r="CH645" i="4"/>
  <c r="CI645" i="4"/>
  <c r="CJ645" i="4"/>
  <c r="CK645" i="4"/>
  <c r="CL645" i="4"/>
  <c r="CM645" i="4" s="1"/>
  <c r="CN645" i="4"/>
  <c r="CO645" i="4"/>
  <c r="CP645" i="4"/>
  <c r="CQ645" i="4"/>
  <c r="CR645" i="4"/>
  <c r="CS645" i="4"/>
  <c r="CT645" i="4"/>
  <c r="CU645" i="4"/>
  <c r="CV645" i="4"/>
  <c r="CW645" i="4"/>
  <c r="CX645" i="4"/>
  <c r="CY645" i="4"/>
  <c r="CZ645" i="4"/>
  <c r="DA645" i="4"/>
  <c r="DB645" i="4"/>
  <c r="DC645" i="4"/>
  <c r="DD645" i="4"/>
  <c r="DE645" i="4"/>
  <c r="DF645" i="4"/>
  <c r="DG645" i="4"/>
  <c r="DH645" i="4"/>
  <c r="DI645" i="4"/>
  <c r="DJ645" i="4"/>
  <c r="DK645" i="4"/>
  <c r="DL645" i="4"/>
  <c r="DM645" i="4"/>
  <c r="DN645" i="4"/>
  <c r="DO645" i="4"/>
  <c r="DP645" i="4"/>
  <c r="DQ645" i="4"/>
  <c r="DR645" i="4"/>
  <c r="DS645" i="4"/>
  <c r="DT645" i="4"/>
  <c r="DU645" i="4"/>
  <c r="DV645" i="4"/>
  <c r="DW645" i="4"/>
  <c r="EC645" i="4"/>
  <c r="ED645" i="4"/>
  <c r="EE645" i="4"/>
  <c r="EF645" i="4"/>
  <c r="EG645" i="4"/>
  <c r="EH645" i="4"/>
  <c r="EI645" i="4"/>
  <c r="EJ645" i="4"/>
  <c r="EK645" i="4"/>
  <c r="EL645" i="4"/>
  <c r="EM645" i="4"/>
  <c r="EN645" i="4"/>
  <c r="EO645" i="4"/>
  <c r="EP645" i="4"/>
  <c r="EQ645" i="4"/>
  <c r="ER645" i="4"/>
  <c r="ES645" i="4"/>
  <c r="ET645" i="4"/>
  <c r="EU645" i="4"/>
  <c r="EV645" i="4"/>
  <c r="EW645" i="4"/>
  <c r="B646" i="4"/>
  <c r="C646" i="4"/>
  <c r="D646" i="4"/>
  <c r="E646" i="4"/>
  <c r="F646" i="4"/>
  <c r="G646" i="4"/>
  <c r="H646" i="4"/>
  <c r="M646" i="4" s="1"/>
  <c r="N646" i="4" s="1"/>
  <c r="O646" i="4" s="1" a="1"/>
  <c r="O646" i="4" s="1"/>
  <c r="R646" i="4"/>
  <c r="S646" i="4"/>
  <c r="T646" i="4"/>
  <c r="U646" i="4"/>
  <c r="V646" i="4"/>
  <c r="W646" i="4"/>
  <c r="X646" i="4"/>
  <c r="Y646" i="4"/>
  <c r="Z646" i="4"/>
  <c r="AA646" i="4"/>
  <c r="AB646" i="4"/>
  <c r="AC646" i="4"/>
  <c r="AD646" i="4"/>
  <c r="AE646" i="4" s="1"/>
  <c r="AF646" i="4"/>
  <c r="AG646" i="4" s="1"/>
  <c r="AH646" i="4"/>
  <c r="AI646" i="4"/>
  <c r="AJ646" i="4"/>
  <c r="AK646" i="4"/>
  <c r="AL646" i="4"/>
  <c r="AN646" i="4"/>
  <c r="AM646" i="4" s="1"/>
  <c r="AO646" i="4"/>
  <c r="AP646" i="4"/>
  <c r="AQ646" i="4"/>
  <c r="AR646" i="4"/>
  <c r="AS646" i="4"/>
  <c r="AT646" i="4"/>
  <c r="AU646" i="4"/>
  <c r="AV646" i="4"/>
  <c r="AW646" i="4"/>
  <c r="AX646" i="4"/>
  <c r="AY646" i="4"/>
  <c r="AZ646" i="4"/>
  <c r="BA646" i="4"/>
  <c r="BB646" i="4"/>
  <c r="BC646" i="4"/>
  <c r="BD646" i="4"/>
  <c r="BE646" i="4"/>
  <c r="BF646" i="4"/>
  <c r="BG646" i="4"/>
  <c r="BH646" i="4"/>
  <c r="BI646" i="4"/>
  <c r="BJ646" i="4"/>
  <c r="BK646" i="4"/>
  <c r="BL646" i="4"/>
  <c r="BM646" i="4"/>
  <c r="BN646" i="4"/>
  <c r="BO646" i="4"/>
  <c r="BP646" i="4"/>
  <c r="BQ646" i="4"/>
  <c r="BR646" i="4"/>
  <c r="BS646" i="4"/>
  <c r="BT646" i="4"/>
  <c r="BU646" i="4"/>
  <c r="BV646" i="4"/>
  <c r="BW646" i="4"/>
  <c r="BX646" i="4"/>
  <c r="BY646" i="4"/>
  <c r="BZ646" i="4"/>
  <c r="CA646" i="4"/>
  <c r="CB646" i="4"/>
  <c r="CC646" i="4"/>
  <c r="CD646" i="4"/>
  <c r="CE646" i="4"/>
  <c r="CF646" i="4"/>
  <c r="CG646" i="4"/>
  <c r="CH646" i="4"/>
  <c r="CI646" i="4"/>
  <c r="CJ646" i="4"/>
  <c r="CK646" i="4"/>
  <c r="CL646" i="4"/>
  <c r="CM646" i="4" s="1"/>
  <c r="CN646" i="4"/>
  <c r="CO646" i="4"/>
  <c r="CP646" i="4"/>
  <c r="CQ646" i="4"/>
  <c r="CR646" i="4"/>
  <c r="CS646" i="4"/>
  <c r="CT646" i="4"/>
  <c r="CU646" i="4"/>
  <c r="CV646" i="4"/>
  <c r="CW646" i="4"/>
  <c r="CX646" i="4"/>
  <c r="CY646" i="4"/>
  <c r="CZ646" i="4"/>
  <c r="DA646" i="4"/>
  <c r="DB646" i="4"/>
  <c r="DC646" i="4"/>
  <c r="DD646" i="4"/>
  <c r="DE646" i="4"/>
  <c r="DF646" i="4"/>
  <c r="DG646" i="4"/>
  <c r="DH646" i="4"/>
  <c r="DI646" i="4"/>
  <c r="DJ646" i="4"/>
  <c r="DK646" i="4"/>
  <c r="DL646" i="4"/>
  <c r="DM646" i="4"/>
  <c r="DN646" i="4"/>
  <c r="DO646" i="4"/>
  <c r="DP646" i="4"/>
  <c r="DQ646" i="4"/>
  <c r="DR646" i="4"/>
  <c r="DS646" i="4"/>
  <c r="DT646" i="4"/>
  <c r="DU646" i="4"/>
  <c r="DV646" i="4"/>
  <c r="DW646" i="4"/>
  <c r="EC646" i="4"/>
  <c r="ED646" i="4"/>
  <c r="EE646" i="4"/>
  <c r="EF646" i="4"/>
  <c r="EG646" i="4"/>
  <c r="EH646" i="4"/>
  <c r="EI646" i="4"/>
  <c r="EJ646" i="4"/>
  <c r="EK646" i="4"/>
  <c r="EL646" i="4"/>
  <c r="EM646" i="4"/>
  <c r="EN646" i="4"/>
  <c r="EO646" i="4"/>
  <c r="EP646" i="4"/>
  <c r="EQ646" i="4"/>
  <c r="ER646" i="4"/>
  <c r="ES646" i="4"/>
  <c r="ET646" i="4"/>
  <c r="EU646" i="4"/>
  <c r="EV646" i="4"/>
  <c r="EW646" i="4"/>
  <c r="B647" i="4"/>
  <c r="C647" i="4"/>
  <c r="D647" i="4"/>
  <c r="E647" i="4"/>
  <c r="F647" i="4"/>
  <c r="G647" i="4"/>
  <c r="H647" i="4"/>
  <c r="M647" i="4" s="1"/>
  <c r="N647" i="4" s="1"/>
  <c r="O647" i="4" s="1" a="1"/>
  <c r="O647" i="4" s="1"/>
  <c r="R647" i="4"/>
  <c r="S647" i="4"/>
  <c r="T647" i="4"/>
  <c r="U647" i="4"/>
  <c r="V647" i="4"/>
  <c r="W647" i="4"/>
  <c r="X647" i="4"/>
  <c r="Y647" i="4"/>
  <c r="Z647" i="4"/>
  <c r="AA647" i="4"/>
  <c r="AB647" i="4"/>
  <c r="AC647" i="4"/>
  <c r="AD647" i="4"/>
  <c r="AE647" i="4" s="1"/>
  <c r="AF647" i="4"/>
  <c r="AG647" i="4" s="1"/>
  <c r="AH647" i="4"/>
  <c r="AI647" i="4"/>
  <c r="AJ647" i="4"/>
  <c r="AK647" i="4"/>
  <c r="AL647" i="4"/>
  <c r="AN647" i="4"/>
  <c r="AM647" i="4" s="1"/>
  <c r="AO647" i="4"/>
  <c r="AP647" i="4"/>
  <c r="AQ647" i="4"/>
  <c r="AR647" i="4"/>
  <c r="AS647" i="4"/>
  <c r="AT647" i="4"/>
  <c r="AU647" i="4"/>
  <c r="AV647" i="4"/>
  <c r="AW647" i="4"/>
  <c r="AX647" i="4"/>
  <c r="AY647" i="4"/>
  <c r="AZ647" i="4"/>
  <c r="BA647" i="4"/>
  <c r="BB647" i="4"/>
  <c r="BC647" i="4"/>
  <c r="BD647" i="4"/>
  <c r="BE647" i="4"/>
  <c r="BF647" i="4"/>
  <c r="BG647" i="4"/>
  <c r="BH647" i="4"/>
  <c r="BI647" i="4"/>
  <c r="BJ647" i="4"/>
  <c r="BK647" i="4"/>
  <c r="BL647" i="4"/>
  <c r="BM647" i="4"/>
  <c r="BN647" i="4"/>
  <c r="BO647" i="4"/>
  <c r="BP647" i="4"/>
  <c r="BQ647" i="4"/>
  <c r="BR647" i="4"/>
  <c r="BS647" i="4"/>
  <c r="BT647" i="4"/>
  <c r="BU647" i="4"/>
  <c r="BV647" i="4"/>
  <c r="BW647" i="4"/>
  <c r="BX647" i="4"/>
  <c r="BY647" i="4"/>
  <c r="BZ647" i="4"/>
  <c r="CA647" i="4"/>
  <c r="CB647" i="4"/>
  <c r="CC647" i="4"/>
  <c r="CD647" i="4"/>
  <c r="CE647" i="4"/>
  <c r="CF647" i="4"/>
  <c r="CG647" i="4"/>
  <c r="CH647" i="4"/>
  <c r="CI647" i="4"/>
  <c r="CJ647" i="4"/>
  <c r="CK647" i="4"/>
  <c r="CL647" i="4"/>
  <c r="CM647" i="4" s="1"/>
  <c r="CN647" i="4"/>
  <c r="CO647" i="4"/>
  <c r="CP647" i="4"/>
  <c r="CQ647" i="4"/>
  <c r="CR647" i="4"/>
  <c r="CS647" i="4"/>
  <c r="CT647" i="4"/>
  <c r="CU647" i="4"/>
  <c r="CV647" i="4"/>
  <c r="CW647" i="4"/>
  <c r="CX647" i="4"/>
  <c r="CY647" i="4"/>
  <c r="CZ647" i="4"/>
  <c r="DA647" i="4"/>
  <c r="DB647" i="4"/>
  <c r="DC647" i="4"/>
  <c r="DD647" i="4"/>
  <c r="DE647" i="4"/>
  <c r="DF647" i="4"/>
  <c r="DG647" i="4"/>
  <c r="DH647" i="4"/>
  <c r="DI647" i="4"/>
  <c r="DJ647" i="4"/>
  <c r="DK647" i="4"/>
  <c r="DL647" i="4"/>
  <c r="DM647" i="4"/>
  <c r="DN647" i="4"/>
  <c r="DO647" i="4"/>
  <c r="DP647" i="4"/>
  <c r="DQ647" i="4"/>
  <c r="DR647" i="4"/>
  <c r="DS647" i="4"/>
  <c r="DT647" i="4"/>
  <c r="DU647" i="4"/>
  <c r="DV647" i="4"/>
  <c r="DW647" i="4"/>
  <c r="EC647" i="4"/>
  <c r="ED647" i="4"/>
  <c r="EE647" i="4"/>
  <c r="EF647" i="4"/>
  <c r="EG647" i="4"/>
  <c r="EH647" i="4"/>
  <c r="EI647" i="4"/>
  <c r="EJ647" i="4"/>
  <c r="EK647" i="4"/>
  <c r="EL647" i="4"/>
  <c r="EM647" i="4"/>
  <c r="EN647" i="4"/>
  <c r="EO647" i="4"/>
  <c r="EP647" i="4"/>
  <c r="EQ647" i="4"/>
  <c r="ER647" i="4"/>
  <c r="ES647" i="4"/>
  <c r="ET647" i="4"/>
  <c r="EU647" i="4"/>
  <c r="EV647" i="4"/>
  <c r="EW647" i="4"/>
  <c r="B648" i="4"/>
  <c r="C648" i="4"/>
  <c r="D648" i="4"/>
  <c r="E648" i="4"/>
  <c r="F648" i="4"/>
  <c r="G648" i="4"/>
  <c r="H648" i="4"/>
  <c r="M648" i="4" s="1"/>
  <c r="N648" i="4" s="1"/>
  <c r="O648" i="4" s="1" a="1"/>
  <c r="O648" i="4" s="1"/>
  <c r="R648" i="4"/>
  <c r="S648" i="4"/>
  <c r="T648" i="4"/>
  <c r="U648" i="4"/>
  <c r="V648" i="4"/>
  <c r="W648" i="4"/>
  <c r="X648" i="4"/>
  <c r="Y648" i="4"/>
  <c r="Z648" i="4"/>
  <c r="AA648" i="4"/>
  <c r="AB648" i="4"/>
  <c r="AC648" i="4"/>
  <c r="AD648" i="4"/>
  <c r="AE648" i="4" s="1"/>
  <c r="AF648" i="4"/>
  <c r="AG648" i="4" s="1"/>
  <c r="AH648" i="4"/>
  <c r="AI648" i="4"/>
  <c r="AJ648" i="4"/>
  <c r="AK648" i="4"/>
  <c r="AL648" i="4"/>
  <c r="AN648" i="4"/>
  <c r="AM648" i="4" s="1"/>
  <c r="AO648" i="4"/>
  <c r="AP648" i="4"/>
  <c r="AQ648" i="4"/>
  <c r="AR648" i="4"/>
  <c r="AS648" i="4"/>
  <c r="AT648" i="4"/>
  <c r="AU648" i="4"/>
  <c r="AV648" i="4"/>
  <c r="AW648" i="4"/>
  <c r="AX648" i="4"/>
  <c r="AY648" i="4"/>
  <c r="AZ648" i="4"/>
  <c r="BA648" i="4"/>
  <c r="BB648" i="4"/>
  <c r="BC648" i="4"/>
  <c r="BD648" i="4"/>
  <c r="BE648" i="4"/>
  <c r="BF648" i="4"/>
  <c r="BG648" i="4"/>
  <c r="BH648" i="4"/>
  <c r="BI648" i="4"/>
  <c r="BJ648" i="4"/>
  <c r="BK648" i="4"/>
  <c r="BL648" i="4"/>
  <c r="BM648" i="4"/>
  <c r="BN648" i="4"/>
  <c r="BO648" i="4"/>
  <c r="BP648" i="4"/>
  <c r="BQ648" i="4"/>
  <c r="BR648" i="4"/>
  <c r="BS648" i="4"/>
  <c r="BT648" i="4"/>
  <c r="BU648" i="4"/>
  <c r="BV648" i="4"/>
  <c r="BW648" i="4"/>
  <c r="BX648" i="4"/>
  <c r="BY648" i="4"/>
  <c r="BZ648" i="4"/>
  <c r="CA648" i="4"/>
  <c r="CB648" i="4"/>
  <c r="CC648" i="4"/>
  <c r="CD648" i="4"/>
  <c r="CE648" i="4"/>
  <c r="CF648" i="4"/>
  <c r="CG648" i="4"/>
  <c r="CH648" i="4"/>
  <c r="CI648" i="4"/>
  <c r="CJ648" i="4"/>
  <c r="CK648" i="4"/>
  <c r="CL648" i="4"/>
  <c r="CM648" i="4" s="1"/>
  <c r="CN648" i="4"/>
  <c r="CO648" i="4"/>
  <c r="CP648" i="4"/>
  <c r="CQ648" i="4"/>
  <c r="CR648" i="4"/>
  <c r="CS648" i="4"/>
  <c r="CT648" i="4"/>
  <c r="CU648" i="4"/>
  <c r="CV648" i="4"/>
  <c r="CW648" i="4"/>
  <c r="CX648" i="4"/>
  <c r="CY648" i="4"/>
  <c r="CZ648" i="4"/>
  <c r="DA648" i="4"/>
  <c r="DB648" i="4"/>
  <c r="DC648" i="4"/>
  <c r="DD648" i="4"/>
  <c r="DE648" i="4"/>
  <c r="DF648" i="4"/>
  <c r="DG648" i="4"/>
  <c r="DH648" i="4"/>
  <c r="DI648" i="4"/>
  <c r="DJ648" i="4"/>
  <c r="DK648" i="4"/>
  <c r="DL648" i="4"/>
  <c r="DM648" i="4"/>
  <c r="DN648" i="4"/>
  <c r="DO648" i="4"/>
  <c r="DP648" i="4"/>
  <c r="DQ648" i="4"/>
  <c r="DR648" i="4"/>
  <c r="DS648" i="4"/>
  <c r="DT648" i="4"/>
  <c r="DU648" i="4"/>
  <c r="DV648" i="4"/>
  <c r="DW648" i="4"/>
  <c r="EC648" i="4"/>
  <c r="ED648" i="4"/>
  <c r="EE648" i="4"/>
  <c r="EF648" i="4"/>
  <c r="EG648" i="4"/>
  <c r="EH648" i="4"/>
  <c r="EI648" i="4"/>
  <c r="EJ648" i="4"/>
  <c r="EK648" i="4"/>
  <c r="EL648" i="4"/>
  <c r="EM648" i="4"/>
  <c r="EN648" i="4"/>
  <c r="EO648" i="4"/>
  <c r="EP648" i="4"/>
  <c r="EQ648" i="4"/>
  <c r="ER648" i="4"/>
  <c r="ES648" i="4"/>
  <c r="ET648" i="4"/>
  <c r="EU648" i="4"/>
  <c r="EV648" i="4"/>
  <c r="EW648" i="4"/>
  <c r="B649" i="4"/>
  <c r="C649" i="4"/>
  <c r="D649" i="4"/>
  <c r="E649" i="4"/>
  <c r="F649" i="4"/>
  <c r="G649" i="4"/>
  <c r="H649" i="4"/>
  <c r="M649" i="4" s="1"/>
  <c r="N649" i="4" s="1"/>
  <c r="O649" i="4" s="1" a="1"/>
  <c r="O649" i="4" s="1"/>
  <c r="R649" i="4"/>
  <c r="S649" i="4"/>
  <c r="T649" i="4"/>
  <c r="U649" i="4"/>
  <c r="V649" i="4"/>
  <c r="W649" i="4"/>
  <c r="X649" i="4"/>
  <c r="Y649" i="4"/>
  <c r="Z649" i="4"/>
  <c r="AA649" i="4"/>
  <c r="AB649" i="4"/>
  <c r="AC649" i="4"/>
  <c r="AD649" i="4"/>
  <c r="AE649" i="4" s="1"/>
  <c r="AF649" i="4"/>
  <c r="AG649" i="4" s="1"/>
  <c r="AH649" i="4"/>
  <c r="AI649" i="4"/>
  <c r="AJ649" i="4"/>
  <c r="AK649" i="4"/>
  <c r="AL649" i="4"/>
  <c r="AN649" i="4"/>
  <c r="AM649" i="4" s="1"/>
  <c r="AO649" i="4"/>
  <c r="AP649" i="4"/>
  <c r="AQ649" i="4"/>
  <c r="AR649" i="4"/>
  <c r="AS649" i="4"/>
  <c r="AT649" i="4"/>
  <c r="AU649" i="4"/>
  <c r="AV649" i="4"/>
  <c r="AW649" i="4"/>
  <c r="AX649" i="4"/>
  <c r="AY649" i="4"/>
  <c r="AZ649" i="4"/>
  <c r="BA649" i="4"/>
  <c r="BB649" i="4"/>
  <c r="BC649" i="4"/>
  <c r="BD649" i="4"/>
  <c r="BE649" i="4"/>
  <c r="BF649" i="4"/>
  <c r="BG649" i="4"/>
  <c r="BH649" i="4"/>
  <c r="BI649" i="4"/>
  <c r="BJ649" i="4"/>
  <c r="BK649" i="4"/>
  <c r="BL649" i="4"/>
  <c r="BM649" i="4"/>
  <c r="BN649" i="4"/>
  <c r="BO649" i="4"/>
  <c r="BP649" i="4"/>
  <c r="BQ649" i="4"/>
  <c r="BR649" i="4"/>
  <c r="BS649" i="4"/>
  <c r="BT649" i="4"/>
  <c r="BU649" i="4"/>
  <c r="BV649" i="4"/>
  <c r="BW649" i="4"/>
  <c r="BX649" i="4"/>
  <c r="BY649" i="4"/>
  <c r="BZ649" i="4"/>
  <c r="CA649" i="4"/>
  <c r="CB649" i="4"/>
  <c r="CC649" i="4"/>
  <c r="CD649" i="4"/>
  <c r="CE649" i="4"/>
  <c r="CF649" i="4"/>
  <c r="CG649" i="4"/>
  <c r="CH649" i="4"/>
  <c r="CI649" i="4"/>
  <c r="CJ649" i="4"/>
  <c r="CK649" i="4"/>
  <c r="CL649" i="4"/>
  <c r="CM649" i="4" s="1"/>
  <c r="CN649" i="4"/>
  <c r="CO649" i="4"/>
  <c r="CP649" i="4"/>
  <c r="CQ649" i="4"/>
  <c r="CR649" i="4"/>
  <c r="CS649" i="4"/>
  <c r="CT649" i="4"/>
  <c r="CU649" i="4"/>
  <c r="CV649" i="4"/>
  <c r="CW649" i="4"/>
  <c r="CX649" i="4"/>
  <c r="CY649" i="4"/>
  <c r="CZ649" i="4"/>
  <c r="DA649" i="4"/>
  <c r="DB649" i="4"/>
  <c r="DC649" i="4"/>
  <c r="DD649" i="4"/>
  <c r="DE649" i="4"/>
  <c r="DF649" i="4"/>
  <c r="DG649" i="4"/>
  <c r="DH649" i="4"/>
  <c r="DI649" i="4"/>
  <c r="DJ649" i="4"/>
  <c r="DK649" i="4"/>
  <c r="DL649" i="4"/>
  <c r="DM649" i="4"/>
  <c r="DN649" i="4"/>
  <c r="DO649" i="4"/>
  <c r="DP649" i="4"/>
  <c r="DQ649" i="4"/>
  <c r="DR649" i="4"/>
  <c r="DS649" i="4"/>
  <c r="DT649" i="4"/>
  <c r="DU649" i="4"/>
  <c r="DV649" i="4"/>
  <c r="DW649" i="4"/>
  <c r="EC649" i="4"/>
  <c r="ED649" i="4"/>
  <c r="EE649" i="4"/>
  <c r="EF649" i="4"/>
  <c r="EG649" i="4"/>
  <c r="EH649" i="4"/>
  <c r="EI649" i="4"/>
  <c r="EJ649" i="4"/>
  <c r="EK649" i="4"/>
  <c r="EL649" i="4"/>
  <c r="EM649" i="4"/>
  <c r="EN649" i="4"/>
  <c r="EO649" i="4"/>
  <c r="EP649" i="4"/>
  <c r="EQ649" i="4"/>
  <c r="ER649" i="4"/>
  <c r="ES649" i="4"/>
  <c r="ET649" i="4"/>
  <c r="EU649" i="4"/>
  <c r="EV649" i="4"/>
  <c r="EW649" i="4"/>
  <c r="B650" i="4"/>
  <c r="C650" i="4"/>
  <c r="D650" i="4"/>
  <c r="E650" i="4"/>
  <c r="F650" i="4"/>
  <c r="G650" i="4"/>
  <c r="H650" i="4"/>
  <c r="M650" i="4" s="1"/>
  <c r="N650" i="4" s="1"/>
  <c r="O650" i="4" s="1" a="1"/>
  <c r="O650" i="4" s="1"/>
  <c r="R650" i="4"/>
  <c r="S650" i="4"/>
  <c r="T650" i="4"/>
  <c r="U650" i="4"/>
  <c r="V650" i="4"/>
  <c r="W650" i="4"/>
  <c r="X650" i="4"/>
  <c r="Y650" i="4"/>
  <c r="Z650" i="4"/>
  <c r="AA650" i="4"/>
  <c r="AB650" i="4"/>
  <c r="AC650" i="4"/>
  <c r="AD650" i="4"/>
  <c r="AE650" i="4" s="1"/>
  <c r="AF650" i="4"/>
  <c r="AG650" i="4" s="1"/>
  <c r="AH650" i="4"/>
  <c r="AI650" i="4"/>
  <c r="AJ650" i="4"/>
  <c r="AK650" i="4"/>
  <c r="AL650" i="4"/>
  <c r="AN650" i="4"/>
  <c r="AM650" i="4" s="1"/>
  <c r="AO650" i="4"/>
  <c r="AP650" i="4"/>
  <c r="AQ650" i="4"/>
  <c r="AR650" i="4"/>
  <c r="AS650" i="4"/>
  <c r="AT650" i="4"/>
  <c r="AU650" i="4"/>
  <c r="AV650" i="4"/>
  <c r="AW650" i="4"/>
  <c r="AX650" i="4"/>
  <c r="AY650" i="4"/>
  <c r="AZ650" i="4"/>
  <c r="BA650" i="4"/>
  <c r="BB650" i="4"/>
  <c r="BC650" i="4"/>
  <c r="BD650" i="4"/>
  <c r="BE650" i="4"/>
  <c r="BF650" i="4"/>
  <c r="BG650" i="4"/>
  <c r="BH650" i="4"/>
  <c r="BI650" i="4"/>
  <c r="BJ650" i="4"/>
  <c r="BK650" i="4"/>
  <c r="BL650" i="4"/>
  <c r="BM650" i="4"/>
  <c r="BN650" i="4"/>
  <c r="BO650" i="4"/>
  <c r="BP650" i="4"/>
  <c r="BQ650" i="4"/>
  <c r="BR650" i="4"/>
  <c r="BS650" i="4"/>
  <c r="BT650" i="4"/>
  <c r="BU650" i="4"/>
  <c r="BV650" i="4"/>
  <c r="BW650" i="4"/>
  <c r="BX650" i="4"/>
  <c r="BY650" i="4"/>
  <c r="BZ650" i="4"/>
  <c r="CA650" i="4"/>
  <c r="CB650" i="4"/>
  <c r="CC650" i="4"/>
  <c r="CD650" i="4"/>
  <c r="CE650" i="4"/>
  <c r="CF650" i="4"/>
  <c r="CG650" i="4"/>
  <c r="CH650" i="4"/>
  <c r="CI650" i="4"/>
  <c r="CJ650" i="4"/>
  <c r="CK650" i="4"/>
  <c r="CL650" i="4"/>
  <c r="CM650" i="4" s="1"/>
  <c r="CN650" i="4"/>
  <c r="CO650" i="4"/>
  <c r="CP650" i="4"/>
  <c r="CQ650" i="4"/>
  <c r="CR650" i="4"/>
  <c r="CS650" i="4"/>
  <c r="CT650" i="4"/>
  <c r="CU650" i="4"/>
  <c r="CV650" i="4"/>
  <c r="CW650" i="4"/>
  <c r="CX650" i="4"/>
  <c r="CY650" i="4"/>
  <c r="CZ650" i="4"/>
  <c r="DA650" i="4"/>
  <c r="DB650" i="4"/>
  <c r="DC650" i="4"/>
  <c r="DD650" i="4"/>
  <c r="DE650" i="4"/>
  <c r="DF650" i="4"/>
  <c r="DG650" i="4"/>
  <c r="DH650" i="4"/>
  <c r="DI650" i="4"/>
  <c r="DJ650" i="4"/>
  <c r="DK650" i="4"/>
  <c r="DL650" i="4"/>
  <c r="DM650" i="4"/>
  <c r="DN650" i="4"/>
  <c r="DO650" i="4"/>
  <c r="DP650" i="4"/>
  <c r="DQ650" i="4"/>
  <c r="DR650" i="4"/>
  <c r="DS650" i="4"/>
  <c r="DT650" i="4"/>
  <c r="DU650" i="4"/>
  <c r="DV650" i="4"/>
  <c r="DW650" i="4"/>
  <c r="EC650" i="4"/>
  <c r="ED650" i="4"/>
  <c r="EE650" i="4"/>
  <c r="EF650" i="4"/>
  <c r="EG650" i="4"/>
  <c r="EH650" i="4"/>
  <c r="EI650" i="4"/>
  <c r="EJ650" i="4"/>
  <c r="EK650" i="4"/>
  <c r="EL650" i="4"/>
  <c r="EM650" i="4"/>
  <c r="EN650" i="4"/>
  <c r="EO650" i="4"/>
  <c r="EP650" i="4"/>
  <c r="EQ650" i="4"/>
  <c r="ER650" i="4"/>
  <c r="ES650" i="4"/>
  <c r="ET650" i="4"/>
  <c r="EU650" i="4"/>
  <c r="EV650" i="4"/>
  <c r="EW650" i="4"/>
  <c r="B651" i="4"/>
  <c r="C651" i="4"/>
  <c r="D651" i="4"/>
  <c r="E651" i="4"/>
  <c r="F651" i="4"/>
  <c r="G651" i="4"/>
  <c r="H651" i="4"/>
  <c r="M651" i="4" s="1"/>
  <c r="N651" i="4" s="1"/>
  <c r="O651" i="4" s="1" a="1"/>
  <c r="O651" i="4" s="1"/>
  <c r="R651" i="4"/>
  <c r="S651" i="4"/>
  <c r="T651" i="4"/>
  <c r="U651" i="4"/>
  <c r="V651" i="4"/>
  <c r="W651" i="4"/>
  <c r="X651" i="4"/>
  <c r="Y651" i="4"/>
  <c r="Z651" i="4"/>
  <c r="AA651" i="4"/>
  <c r="AB651" i="4"/>
  <c r="AC651" i="4"/>
  <c r="AD651" i="4"/>
  <c r="AE651" i="4" s="1"/>
  <c r="AF651" i="4"/>
  <c r="AG651" i="4" s="1"/>
  <c r="AH651" i="4"/>
  <c r="AI651" i="4"/>
  <c r="AJ651" i="4"/>
  <c r="AK651" i="4"/>
  <c r="AL651" i="4"/>
  <c r="AN651" i="4"/>
  <c r="AM651" i="4" s="1"/>
  <c r="AO651" i="4"/>
  <c r="AP651" i="4"/>
  <c r="AQ651" i="4"/>
  <c r="AR651" i="4"/>
  <c r="AS651" i="4"/>
  <c r="AT651" i="4"/>
  <c r="AU651" i="4"/>
  <c r="AV651" i="4"/>
  <c r="AW651" i="4"/>
  <c r="AX651" i="4"/>
  <c r="AY651" i="4"/>
  <c r="AZ651" i="4"/>
  <c r="BA651" i="4"/>
  <c r="BB651" i="4"/>
  <c r="BC651" i="4"/>
  <c r="BD651" i="4"/>
  <c r="BE651" i="4"/>
  <c r="BF651" i="4"/>
  <c r="BG651" i="4"/>
  <c r="BH651" i="4"/>
  <c r="BI651" i="4"/>
  <c r="BJ651" i="4"/>
  <c r="BK651" i="4"/>
  <c r="BL651" i="4"/>
  <c r="BM651" i="4"/>
  <c r="BN651" i="4"/>
  <c r="BO651" i="4"/>
  <c r="BP651" i="4"/>
  <c r="BQ651" i="4"/>
  <c r="BR651" i="4"/>
  <c r="BS651" i="4"/>
  <c r="BT651" i="4"/>
  <c r="BU651" i="4"/>
  <c r="BV651" i="4"/>
  <c r="BW651" i="4"/>
  <c r="BX651" i="4"/>
  <c r="BY651" i="4"/>
  <c r="BZ651" i="4"/>
  <c r="CA651" i="4"/>
  <c r="CB651" i="4"/>
  <c r="CC651" i="4"/>
  <c r="CD651" i="4"/>
  <c r="CE651" i="4"/>
  <c r="CF651" i="4"/>
  <c r="CG651" i="4"/>
  <c r="CH651" i="4"/>
  <c r="CI651" i="4"/>
  <c r="CJ651" i="4"/>
  <c r="CK651" i="4"/>
  <c r="CL651" i="4"/>
  <c r="CM651" i="4" s="1"/>
  <c r="CN651" i="4"/>
  <c r="CO651" i="4"/>
  <c r="CP651" i="4"/>
  <c r="CQ651" i="4"/>
  <c r="CR651" i="4"/>
  <c r="CS651" i="4"/>
  <c r="CT651" i="4"/>
  <c r="CU651" i="4"/>
  <c r="CV651" i="4"/>
  <c r="CW651" i="4"/>
  <c r="CX651" i="4"/>
  <c r="CY651" i="4"/>
  <c r="CZ651" i="4"/>
  <c r="DA651" i="4"/>
  <c r="DB651" i="4"/>
  <c r="DC651" i="4"/>
  <c r="DD651" i="4"/>
  <c r="DE651" i="4"/>
  <c r="DF651" i="4"/>
  <c r="DG651" i="4"/>
  <c r="DH651" i="4"/>
  <c r="DI651" i="4"/>
  <c r="DJ651" i="4"/>
  <c r="DK651" i="4"/>
  <c r="DL651" i="4"/>
  <c r="DM651" i="4"/>
  <c r="DN651" i="4"/>
  <c r="DO651" i="4"/>
  <c r="DP651" i="4"/>
  <c r="DQ651" i="4"/>
  <c r="DR651" i="4"/>
  <c r="DS651" i="4"/>
  <c r="DT651" i="4"/>
  <c r="DU651" i="4"/>
  <c r="DV651" i="4"/>
  <c r="DW651" i="4"/>
  <c r="EC651" i="4"/>
  <c r="ED651" i="4"/>
  <c r="EE651" i="4"/>
  <c r="EF651" i="4"/>
  <c r="EG651" i="4"/>
  <c r="EH651" i="4"/>
  <c r="EI651" i="4"/>
  <c r="EJ651" i="4"/>
  <c r="EK651" i="4"/>
  <c r="EL651" i="4"/>
  <c r="EM651" i="4"/>
  <c r="EN651" i="4"/>
  <c r="EO651" i="4"/>
  <c r="EP651" i="4"/>
  <c r="EQ651" i="4"/>
  <c r="ER651" i="4"/>
  <c r="ES651" i="4"/>
  <c r="ET651" i="4"/>
  <c r="EU651" i="4"/>
  <c r="EV651" i="4"/>
  <c r="EW651" i="4"/>
  <c r="B652" i="4"/>
  <c r="C652" i="4"/>
  <c r="D652" i="4"/>
  <c r="E652" i="4"/>
  <c r="F652" i="4"/>
  <c r="G652" i="4"/>
  <c r="H652" i="4"/>
  <c r="M652" i="4" s="1"/>
  <c r="N652" i="4" s="1"/>
  <c r="O652" i="4" s="1" a="1"/>
  <c r="O652" i="4" s="1"/>
  <c r="R652" i="4"/>
  <c r="S652" i="4"/>
  <c r="T652" i="4"/>
  <c r="U652" i="4"/>
  <c r="V652" i="4"/>
  <c r="W652" i="4"/>
  <c r="X652" i="4"/>
  <c r="Y652" i="4"/>
  <c r="Z652" i="4"/>
  <c r="AA652" i="4"/>
  <c r="AB652" i="4"/>
  <c r="AC652" i="4"/>
  <c r="AD652" i="4"/>
  <c r="AE652" i="4" s="1"/>
  <c r="AF652" i="4"/>
  <c r="AG652" i="4" s="1"/>
  <c r="AH652" i="4"/>
  <c r="AI652" i="4"/>
  <c r="AJ652" i="4"/>
  <c r="AK652" i="4"/>
  <c r="AL652" i="4"/>
  <c r="AN652" i="4"/>
  <c r="AM652" i="4" s="1"/>
  <c r="AO652" i="4"/>
  <c r="AP652" i="4"/>
  <c r="AQ652" i="4"/>
  <c r="AR652" i="4"/>
  <c r="AS652" i="4"/>
  <c r="AT652" i="4"/>
  <c r="AU652" i="4"/>
  <c r="AV652" i="4"/>
  <c r="AW652" i="4"/>
  <c r="AX652" i="4"/>
  <c r="AY652" i="4"/>
  <c r="AZ652" i="4"/>
  <c r="BA652" i="4"/>
  <c r="BB652" i="4"/>
  <c r="BC652" i="4"/>
  <c r="BD652" i="4"/>
  <c r="BE652" i="4"/>
  <c r="BF652" i="4"/>
  <c r="BG652" i="4"/>
  <c r="BH652" i="4"/>
  <c r="BI652" i="4"/>
  <c r="BJ652" i="4"/>
  <c r="BK652" i="4"/>
  <c r="BL652" i="4"/>
  <c r="BM652" i="4"/>
  <c r="BN652" i="4"/>
  <c r="BO652" i="4"/>
  <c r="BP652" i="4"/>
  <c r="BQ652" i="4"/>
  <c r="BR652" i="4"/>
  <c r="BS652" i="4"/>
  <c r="BT652" i="4"/>
  <c r="BU652" i="4"/>
  <c r="BV652" i="4"/>
  <c r="BW652" i="4"/>
  <c r="BX652" i="4"/>
  <c r="BY652" i="4"/>
  <c r="BZ652" i="4"/>
  <c r="CA652" i="4"/>
  <c r="CB652" i="4"/>
  <c r="CC652" i="4"/>
  <c r="CD652" i="4"/>
  <c r="CE652" i="4"/>
  <c r="CF652" i="4"/>
  <c r="CG652" i="4"/>
  <c r="CH652" i="4"/>
  <c r="CI652" i="4"/>
  <c r="CJ652" i="4"/>
  <c r="CK652" i="4"/>
  <c r="CL652" i="4"/>
  <c r="CM652" i="4" s="1"/>
  <c r="CN652" i="4"/>
  <c r="CO652" i="4"/>
  <c r="CP652" i="4"/>
  <c r="CQ652" i="4"/>
  <c r="CR652" i="4"/>
  <c r="CS652" i="4"/>
  <c r="CT652" i="4"/>
  <c r="CU652" i="4"/>
  <c r="CV652" i="4"/>
  <c r="CW652" i="4"/>
  <c r="CX652" i="4"/>
  <c r="CY652" i="4"/>
  <c r="CZ652" i="4"/>
  <c r="DA652" i="4"/>
  <c r="DB652" i="4"/>
  <c r="DC652" i="4"/>
  <c r="DD652" i="4"/>
  <c r="DE652" i="4"/>
  <c r="DF652" i="4"/>
  <c r="DG652" i="4"/>
  <c r="DH652" i="4"/>
  <c r="DI652" i="4"/>
  <c r="DJ652" i="4"/>
  <c r="DK652" i="4"/>
  <c r="DL652" i="4"/>
  <c r="DM652" i="4"/>
  <c r="DN652" i="4"/>
  <c r="DO652" i="4"/>
  <c r="DP652" i="4"/>
  <c r="DQ652" i="4"/>
  <c r="DR652" i="4"/>
  <c r="DS652" i="4"/>
  <c r="DT652" i="4"/>
  <c r="DU652" i="4"/>
  <c r="DV652" i="4"/>
  <c r="DW652" i="4"/>
  <c r="EC652" i="4"/>
  <c r="ED652" i="4"/>
  <c r="EE652" i="4"/>
  <c r="EF652" i="4"/>
  <c r="EG652" i="4"/>
  <c r="EH652" i="4"/>
  <c r="EI652" i="4"/>
  <c r="EJ652" i="4"/>
  <c r="EK652" i="4"/>
  <c r="EL652" i="4"/>
  <c r="EM652" i="4"/>
  <c r="EN652" i="4"/>
  <c r="EO652" i="4"/>
  <c r="EP652" i="4"/>
  <c r="EQ652" i="4"/>
  <c r="ER652" i="4"/>
  <c r="ES652" i="4"/>
  <c r="ET652" i="4"/>
  <c r="EU652" i="4"/>
  <c r="EV652" i="4"/>
  <c r="EW652" i="4"/>
  <c r="B653" i="4"/>
  <c r="C653" i="4"/>
  <c r="D653" i="4"/>
  <c r="E653" i="4"/>
  <c r="F653" i="4"/>
  <c r="G653" i="4"/>
  <c r="H653" i="4"/>
  <c r="M653" i="4" s="1"/>
  <c r="N653" i="4" s="1"/>
  <c r="O653" i="4" s="1" a="1"/>
  <c r="O653" i="4" s="1"/>
  <c r="R653" i="4"/>
  <c r="S653" i="4"/>
  <c r="T653" i="4"/>
  <c r="U653" i="4"/>
  <c r="V653" i="4"/>
  <c r="W653" i="4"/>
  <c r="X653" i="4"/>
  <c r="Y653" i="4"/>
  <c r="Z653" i="4"/>
  <c r="AA653" i="4"/>
  <c r="AB653" i="4"/>
  <c r="AC653" i="4"/>
  <c r="AD653" i="4"/>
  <c r="AE653" i="4" s="1"/>
  <c r="AF653" i="4"/>
  <c r="AG653" i="4" s="1"/>
  <c r="AH653" i="4"/>
  <c r="AI653" i="4"/>
  <c r="AJ653" i="4"/>
  <c r="AK653" i="4"/>
  <c r="AL653" i="4"/>
  <c r="AN653" i="4"/>
  <c r="AM653" i="4" s="1"/>
  <c r="AO653" i="4"/>
  <c r="AP653" i="4"/>
  <c r="AQ653" i="4"/>
  <c r="AR653" i="4"/>
  <c r="AS653" i="4"/>
  <c r="AT653" i="4"/>
  <c r="AU653" i="4"/>
  <c r="AV653" i="4"/>
  <c r="AW653" i="4"/>
  <c r="AX653" i="4"/>
  <c r="AY653" i="4"/>
  <c r="AZ653" i="4"/>
  <c r="BA653" i="4"/>
  <c r="BB653" i="4"/>
  <c r="BC653" i="4"/>
  <c r="BD653" i="4"/>
  <c r="BE653" i="4"/>
  <c r="BF653" i="4"/>
  <c r="BG653" i="4"/>
  <c r="BH653" i="4"/>
  <c r="BI653" i="4"/>
  <c r="BJ653" i="4"/>
  <c r="BK653" i="4"/>
  <c r="BL653" i="4"/>
  <c r="BM653" i="4"/>
  <c r="BN653" i="4"/>
  <c r="BO653" i="4"/>
  <c r="BP653" i="4"/>
  <c r="BQ653" i="4"/>
  <c r="BR653" i="4"/>
  <c r="BS653" i="4"/>
  <c r="BT653" i="4"/>
  <c r="BU653" i="4"/>
  <c r="BV653" i="4"/>
  <c r="BW653" i="4"/>
  <c r="BX653" i="4"/>
  <c r="BY653" i="4"/>
  <c r="BZ653" i="4"/>
  <c r="CA653" i="4"/>
  <c r="CB653" i="4"/>
  <c r="CC653" i="4"/>
  <c r="CD653" i="4"/>
  <c r="CE653" i="4"/>
  <c r="CF653" i="4"/>
  <c r="CG653" i="4"/>
  <c r="CH653" i="4"/>
  <c r="CI653" i="4"/>
  <c r="CJ653" i="4"/>
  <c r="CK653" i="4"/>
  <c r="CL653" i="4"/>
  <c r="CM653" i="4" s="1"/>
  <c r="CN653" i="4"/>
  <c r="CO653" i="4"/>
  <c r="CP653" i="4"/>
  <c r="CQ653" i="4"/>
  <c r="CR653" i="4"/>
  <c r="CS653" i="4"/>
  <c r="CT653" i="4"/>
  <c r="CU653" i="4"/>
  <c r="CV653" i="4"/>
  <c r="CW653" i="4"/>
  <c r="CX653" i="4"/>
  <c r="CY653" i="4"/>
  <c r="CZ653" i="4"/>
  <c r="DA653" i="4"/>
  <c r="DB653" i="4"/>
  <c r="DC653" i="4"/>
  <c r="DD653" i="4"/>
  <c r="DE653" i="4"/>
  <c r="DF653" i="4"/>
  <c r="DG653" i="4"/>
  <c r="DH653" i="4"/>
  <c r="DI653" i="4"/>
  <c r="DJ653" i="4"/>
  <c r="DK653" i="4"/>
  <c r="DL653" i="4"/>
  <c r="DM653" i="4"/>
  <c r="DN653" i="4"/>
  <c r="DO653" i="4"/>
  <c r="DP653" i="4"/>
  <c r="DQ653" i="4"/>
  <c r="DR653" i="4"/>
  <c r="DS653" i="4"/>
  <c r="DT653" i="4"/>
  <c r="DU653" i="4"/>
  <c r="DV653" i="4"/>
  <c r="DW653" i="4"/>
  <c r="EC653" i="4"/>
  <c r="ED653" i="4"/>
  <c r="EE653" i="4"/>
  <c r="EF653" i="4"/>
  <c r="EG653" i="4"/>
  <c r="EH653" i="4"/>
  <c r="EI653" i="4"/>
  <c r="EJ653" i="4"/>
  <c r="EK653" i="4"/>
  <c r="EL653" i="4"/>
  <c r="EM653" i="4"/>
  <c r="EN653" i="4"/>
  <c r="EO653" i="4"/>
  <c r="EP653" i="4"/>
  <c r="EQ653" i="4"/>
  <c r="ER653" i="4"/>
  <c r="ES653" i="4"/>
  <c r="ET653" i="4"/>
  <c r="EU653" i="4"/>
  <c r="EV653" i="4"/>
  <c r="EW653" i="4"/>
  <c r="B654" i="4"/>
  <c r="C654" i="4"/>
  <c r="D654" i="4"/>
  <c r="E654" i="4"/>
  <c r="F654" i="4"/>
  <c r="G654" i="4"/>
  <c r="H654" i="4"/>
  <c r="M654" i="4" s="1"/>
  <c r="N654" i="4" s="1"/>
  <c r="O654" i="4" s="1" a="1"/>
  <c r="O654" i="4" s="1"/>
  <c r="R654" i="4"/>
  <c r="S654" i="4"/>
  <c r="T654" i="4"/>
  <c r="U654" i="4"/>
  <c r="V654" i="4"/>
  <c r="W654" i="4"/>
  <c r="X654" i="4"/>
  <c r="Y654" i="4"/>
  <c r="Z654" i="4"/>
  <c r="AA654" i="4"/>
  <c r="L654" i="4" s="1"/>
  <c r="AB654" i="4"/>
  <c r="AC654" i="4"/>
  <c r="AD654" i="4"/>
  <c r="AE654" i="4" s="1"/>
  <c r="AF654" i="4"/>
  <c r="AG654" i="4" s="1"/>
  <c r="AH654" i="4"/>
  <c r="AI654" i="4"/>
  <c r="AJ654" i="4"/>
  <c r="AK654" i="4"/>
  <c r="AL654" i="4"/>
  <c r="AN654" i="4"/>
  <c r="AM654" i="4" s="1"/>
  <c r="AO654" i="4"/>
  <c r="AP654" i="4"/>
  <c r="AQ654" i="4"/>
  <c r="AR654" i="4"/>
  <c r="AS654" i="4"/>
  <c r="AT654" i="4"/>
  <c r="AU654" i="4"/>
  <c r="AV654" i="4"/>
  <c r="AW654" i="4"/>
  <c r="AX654" i="4"/>
  <c r="AY654" i="4"/>
  <c r="AZ654" i="4"/>
  <c r="BA654" i="4"/>
  <c r="BB654" i="4"/>
  <c r="BC654" i="4"/>
  <c r="BD654" i="4"/>
  <c r="BE654" i="4"/>
  <c r="BF654" i="4"/>
  <c r="BG654" i="4"/>
  <c r="BH654" i="4"/>
  <c r="BI654" i="4"/>
  <c r="BJ654" i="4"/>
  <c r="BK654" i="4"/>
  <c r="BL654" i="4"/>
  <c r="BM654" i="4"/>
  <c r="BN654" i="4"/>
  <c r="BO654" i="4"/>
  <c r="BP654" i="4"/>
  <c r="BQ654" i="4"/>
  <c r="BR654" i="4"/>
  <c r="BS654" i="4"/>
  <c r="BT654" i="4"/>
  <c r="BU654" i="4"/>
  <c r="BV654" i="4"/>
  <c r="BW654" i="4"/>
  <c r="BX654" i="4"/>
  <c r="BY654" i="4"/>
  <c r="BZ654" i="4"/>
  <c r="CA654" i="4"/>
  <c r="CB654" i="4"/>
  <c r="CC654" i="4"/>
  <c r="CD654" i="4"/>
  <c r="CE654" i="4"/>
  <c r="CF654" i="4"/>
  <c r="CG654" i="4"/>
  <c r="CH654" i="4"/>
  <c r="CI654" i="4"/>
  <c r="CJ654" i="4"/>
  <c r="CK654" i="4"/>
  <c r="CL654" i="4"/>
  <c r="CM654" i="4" s="1"/>
  <c r="CN654" i="4"/>
  <c r="CO654" i="4"/>
  <c r="CP654" i="4"/>
  <c r="CQ654" i="4"/>
  <c r="CR654" i="4"/>
  <c r="CS654" i="4"/>
  <c r="CT654" i="4"/>
  <c r="CU654" i="4"/>
  <c r="CV654" i="4"/>
  <c r="CW654" i="4"/>
  <c r="CX654" i="4"/>
  <c r="CY654" i="4"/>
  <c r="CZ654" i="4"/>
  <c r="DA654" i="4"/>
  <c r="DB654" i="4"/>
  <c r="DC654" i="4"/>
  <c r="DD654" i="4"/>
  <c r="DE654" i="4"/>
  <c r="DF654" i="4"/>
  <c r="DG654" i="4"/>
  <c r="DH654" i="4"/>
  <c r="DI654" i="4"/>
  <c r="DJ654" i="4"/>
  <c r="DK654" i="4"/>
  <c r="DL654" i="4"/>
  <c r="DM654" i="4"/>
  <c r="DN654" i="4"/>
  <c r="DO654" i="4"/>
  <c r="DP654" i="4"/>
  <c r="DQ654" i="4"/>
  <c r="DR654" i="4"/>
  <c r="DS654" i="4"/>
  <c r="DT654" i="4"/>
  <c r="DU654" i="4"/>
  <c r="DV654" i="4"/>
  <c r="DW654" i="4"/>
  <c r="EC654" i="4"/>
  <c r="ED654" i="4"/>
  <c r="EE654" i="4"/>
  <c r="EF654" i="4"/>
  <c r="EG654" i="4"/>
  <c r="EH654" i="4"/>
  <c r="EI654" i="4"/>
  <c r="EJ654" i="4"/>
  <c r="EK654" i="4"/>
  <c r="EL654" i="4"/>
  <c r="EM654" i="4"/>
  <c r="EN654" i="4"/>
  <c r="EO654" i="4"/>
  <c r="EP654" i="4"/>
  <c r="EQ654" i="4"/>
  <c r="ER654" i="4"/>
  <c r="ES654" i="4"/>
  <c r="ET654" i="4"/>
  <c r="EU654" i="4"/>
  <c r="EV654" i="4"/>
  <c r="EW654" i="4"/>
  <c r="B655" i="4"/>
  <c r="C655" i="4"/>
  <c r="D655" i="4"/>
  <c r="E655" i="4"/>
  <c r="F655" i="4"/>
  <c r="G655" i="4"/>
  <c r="H655" i="4"/>
  <c r="M655" i="4" s="1"/>
  <c r="N655" i="4" s="1"/>
  <c r="O655" i="4" s="1" a="1"/>
  <c r="O655" i="4" s="1"/>
  <c r="R655" i="4"/>
  <c r="S655" i="4"/>
  <c r="T655" i="4"/>
  <c r="U655" i="4"/>
  <c r="V655" i="4"/>
  <c r="W655" i="4"/>
  <c r="X655" i="4"/>
  <c r="Y655" i="4"/>
  <c r="Z655" i="4"/>
  <c r="AA655" i="4"/>
  <c r="AB655" i="4"/>
  <c r="AC655" i="4"/>
  <c r="AD655" i="4"/>
  <c r="AE655" i="4" s="1"/>
  <c r="AF655" i="4"/>
  <c r="AG655" i="4" s="1"/>
  <c r="AH655" i="4"/>
  <c r="AI655" i="4"/>
  <c r="AJ655" i="4"/>
  <c r="AK655" i="4"/>
  <c r="AL655" i="4"/>
  <c r="AN655" i="4"/>
  <c r="AM655" i="4" s="1"/>
  <c r="AO655" i="4"/>
  <c r="AP655" i="4"/>
  <c r="AQ655" i="4"/>
  <c r="AR655" i="4"/>
  <c r="AS655" i="4"/>
  <c r="AT655" i="4"/>
  <c r="AU655" i="4"/>
  <c r="AV655" i="4"/>
  <c r="AW655" i="4"/>
  <c r="AX655" i="4"/>
  <c r="AY655" i="4"/>
  <c r="AZ655" i="4"/>
  <c r="BA655" i="4"/>
  <c r="BB655" i="4"/>
  <c r="BC655" i="4"/>
  <c r="BD655" i="4"/>
  <c r="BE655" i="4"/>
  <c r="BF655" i="4"/>
  <c r="BG655" i="4"/>
  <c r="BH655" i="4"/>
  <c r="BI655" i="4"/>
  <c r="BJ655" i="4"/>
  <c r="BK655" i="4"/>
  <c r="BL655" i="4"/>
  <c r="BM655" i="4"/>
  <c r="BN655" i="4"/>
  <c r="BO655" i="4"/>
  <c r="BP655" i="4"/>
  <c r="BQ655" i="4"/>
  <c r="BR655" i="4"/>
  <c r="BS655" i="4"/>
  <c r="BT655" i="4"/>
  <c r="BU655" i="4"/>
  <c r="BV655" i="4"/>
  <c r="BW655" i="4"/>
  <c r="BX655" i="4"/>
  <c r="BY655" i="4"/>
  <c r="BZ655" i="4"/>
  <c r="CA655" i="4"/>
  <c r="CB655" i="4"/>
  <c r="CC655" i="4"/>
  <c r="CD655" i="4"/>
  <c r="CE655" i="4"/>
  <c r="CF655" i="4"/>
  <c r="CG655" i="4"/>
  <c r="CH655" i="4"/>
  <c r="CI655" i="4"/>
  <c r="CJ655" i="4"/>
  <c r="CK655" i="4"/>
  <c r="CL655" i="4"/>
  <c r="CM655" i="4" s="1"/>
  <c r="CN655" i="4"/>
  <c r="CO655" i="4"/>
  <c r="CP655" i="4"/>
  <c r="CQ655" i="4"/>
  <c r="CR655" i="4"/>
  <c r="CS655" i="4"/>
  <c r="CT655" i="4"/>
  <c r="CU655" i="4"/>
  <c r="CV655" i="4"/>
  <c r="CW655" i="4"/>
  <c r="CX655" i="4"/>
  <c r="CY655" i="4"/>
  <c r="CZ655" i="4"/>
  <c r="DA655" i="4"/>
  <c r="DB655" i="4"/>
  <c r="DC655" i="4"/>
  <c r="DD655" i="4"/>
  <c r="DE655" i="4"/>
  <c r="DF655" i="4"/>
  <c r="DG655" i="4"/>
  <c r="DH655" i="4"/>
  <c r="DI655" i="4"/>
  <c r="DJ655" i="4"/>
  <c r="DK655" i="4"/>
  <c r="DL655" i="4"/>
  <c r="DM655" i="4"/>
  <c r="DN655" i="4"/>
  <c r="DO655" i="4"/>
  <c r="DP655" i="4"/>
  <c r="DQ655" i="4"/>
  <c r="DR655" i="4"/>
  <c r="DS655" i="4"/>
  <c r="DT655" i="4"/>
  <c r="DU655" i="4"/>
  <c r="DV655" i="4"/>
  <c r="DW655" i="4"/>
  <c r="EC655" i="4"/>
  <c r="ED655" i="4"/>
  <c r="EE655" i="4"/>
  <c r="EF655" i="4"/>
  <c r="EG655" i="4"/>
  <c r="EH655" i="4"/>
  <c r="EI655" i="4"/>
  <c r="EJ655" i="4"/>
  <c r="EK655" i="4"/>
  <c r="EL655" i="4"/>
  <c r="EM655" i="4"/>
  <c r="EN655" i="4"/>
  <c r="EO655" i="4"/>
  <c r="EP655" i="4"/>
  <c r="EQ655" i="4"/>
  <c r="ER655" i="4"/>
  <c r="ES655" i="4"/>
  <c r="ET655" i="4"/>
  <c r="EU655" i="4"/>
  <c r="EV655" i="4"/>
  <c r="EW655" i="4"/>
  <c r="B656" i="4"/>
  <c r="C656" i="4"/>
  <c r="D656" i="4"/>
  <c r="E656" i="4"/>
  <c r="F656" i="4"/>
  <c r="G656" i="4"/>
  <c r="H656" i="4"/>
  <c r="M656" i="4" s="1"/>
  <c r="N656" i="4" s="1"/>
  <c r="O656" i="4" s="1" a="1"/>
  <c r="O656" i="4" s="1"/>
  <c r="R656" i="4"/>
  <c r="S656" i="4"/>
  <c r="T656" i="4"/>
  <c r="U656" i="4"/>
  <c r="V656" i="4"/>
  <c r="W656" i="4"/>
  <c r="X656" i="4"/>
  <c r="Y656" i="4"/>
  <c r="Z656" i="4"/>
  <c r="AA656" i="4"/>
  <c r="AB656" i="4"/>
  <c r="AC656" i="4"/>
  <c r="AD656" i="4"/>
  <c r="AE656" i="4" s="1"/>
  <c r="AF656" i="4"/>
  <c r="AG656" i="4" s="1"/>
  <c r="AH656" i="4"/>
  <c r="AI656" i="4"/>
  <c r="AJ656" i="4"/>
  <c r="AK656" i="4"/>
  <c r="AL656" i="4"/>
  <c r="AN656" i="4"/>
  <c r="AM656" i="4" s="1"/>
  <c r="AO656" i="4"/>
  <c r="AP656" i="4"/>
  <c r="AQ656" i="4"/>
  <c r="AR656" i="4"/>
  <c r="AS656" i="4"/>
  <c r="AT656" i="4"/>
  <c r="AU656" i="4"/>
  <c r="AV656" i="4"/>
  <c r="AW656" i="4"/>
  <c r="AX656" i="4"/>
  <c r="AY656" i="4"/>
  <c r="AZ656" i="4"/>
  <c r="BA656" i="4"/>
  <c r="BB656" i="4"/>
  <c r="BC656" i="4"/>
  <c r="BD656" i="4"/>
  <c r="BE656" i="4"/>
  <c r="BF656" i="4"/>
  <c r="BG656" i="4"/>
  <c r="BH656" i="4"/>
  <c r="BI656" i="4"/>
  <c r="BJ656" i="4"/>
  <c r="BK656" i="4"/>
  <c r="BL656" i="4"/>
  <c r="BM656" i="4"/>
  <c r="BN656" i="4"/>
  <c r="BO656" i="4"/>
  <c r="BP656" i="4"/>
  <c r="BQ656" i="4"/>
  <c r="BR656" i="4"/>
  <c r="BS656" i="4"/>
  <c r="BT656" i="4"/>
  <c r="BU656" i="4"/>
  <c r="BV656" i="4"/>
  <c r="BW656" i="4"/>
  <c r="BX656" i="4"/>
  <c r="BY656" i="4"/>
  <c r="BZ656" i="4"/>
  <c r="CA656" i="4"/>
  <c r="CB656" i="4"/>
  <c r="CC656" i="4"/>
  <c r="CD656" i="4"/>
  <c r="CE656" i="4"/>
  <c r="CF656" i="4"/>
  <c r="CG656" i="4"/>
  <c r="CH656" i="4"/>
  <c r="CI656" i="4"/>
  <c r="CJ656" i="4"/>
  <c r="CK656" i="4"/>
  <c r="CL656" i="4"/>
  <c r="CM656" i="4" s="1"/>
  <c r="CN656" i="4"/>
  <c r="CO656" i="4"/>
  <c r="CP656" i="4"/>
  <c r="CQ656" i="4"/>
  <c r="CR656" i="4"/>
  <c r="CS656" i="4"/>
  <c r="CT656" i="4"/>
  <c r="CU656" i="4"/>
  <c r="CV656" i="4"/>
  <c r="CW656" i="4"/>
  <c r="CX656" i="4"/>
  <c r="CY656" i="4"/>
  <c r="CZ656" i="4"/>
  <c r="DA656" i="4"/>
  <c r="DB656" i="4"/>
  <c r="DC656" i="4"/>
  <c r="DD656" i="4"/>
  <c r="DE656" i="4"/>
  <c r="DF656" i="4"/>
  <c r="DG656" i="4"/>
  <c r="DH656" i="4"/>
  <c r="DI656" i="4"/>
  <c r="DJ656" i="4"/>
  <c r="DK656" i="4"/>
  <c r="DL656" i="4"/>
  <c r="DM656" i="4"/>
  <c r="DN656" i="4"/>
  <c r="DO656" i="4"/>
  <c r="DP656" i="4"/>
  <c r="DQ656" i="4"/>
  <c r="DR656" i="4"/>
  <c r="DS656" i="4"/>
  <c r="DT656" i="4"/>
  <c r="DU656" i="4"/>
  <c r="DV656" i="4"/>
  <c r="DW656" i="4"/>
  <c r="EC656" i="4"/>
  <c r="ED656" i="4"/>
  <c r="EE656" i="4"/>
  <c r="EF656" i="4"/>
  <c r="EG656" i="4"/>
  <c r="EH656" i="4"/>
  <c r="EI656" i="4"/>
  <c r="EJ656" i="4"/>
  <c r="EK656" i="4"/>
  <c r="EL656" i="4"/>
  <c r="EM656" i="4"/>
  <c r="EN656" i="4"/>
  <c r="EO656" i="4"/>
  <c r="EP656" i="4"/>
  <c r="EQ656" i="4"/>
  <c r="ER656" i="4"/>
  <c r="ES656" i="4"/>
  <c r="ET656" i="4"/>
  <c r="EU656" i="4"/>
  <c r="EV656" i="4"/>
  <c r="EW656" i="4"/>
  <c r="B657" i="4"/>
  <c r="C657" i="4"/>
  <c r="D657" i="4"/>
  <c r="E657" i="4"/>
  <c r="F657" i="4"/>
  <c r="G657" i="4"/>
  <c r="H657" i="4"/>
  <c r="M657" i="4" s="1"/>
  <c r="N657" i="4" s="1"/>
  <c r="O657" i="4" s="1" a="1"/>
  <c r="O657" i="4" s="1"/>
  <c r="R657" i="4"/>
  <c r="S657" i="4"/>
  <c r="T657" i="4"/>
  <c r="U657" i="4"/>
  <c r="V657" i="4"/>
  <c r="W657" i="4"/>
  <c r="X657" i="4"/>
  <c r="Y657" i="4"/>
  <c r="Z657" i="4"/>
  <c r="AA657" i="4"/>
  <c r="AB657" i="4"/>
  <c r="AC657" i="4"/>
  <c r="AD657" i="4"/>
  <c r="AE657" i="4" s="1"/>
  <c r="AF657" i="4"/>
  <c r="AG657" i="4" s="1"/>
  <c r="AH657" i="4"/>
  <c r="AI657" i="4"/>
  <c r="AJ657" i="4"/>
  <c r="AK657" i="4"/>
  <c r="AL657" i="4"/>
  <c r="AN657" i="4"/>
  <c r="AM657" i="4" s="1"/>
  <c r="AO657" i="4"/>
  <c r="AP657" i="4"/>
  <c r="AQ657" i="4"/>
  <c r="AR657" i="4"/>
  <c r="AS657" i="4"/>
  <c r="AT657" i="4"/>
  <c r="AU657" i="4"/>
  <c r="AV657" i="4"/>
  <c r="AW657" i="4"/>
  <c r="AX657" i="4"/>
  <c r="AY657" i="4"/>
  <c r="AZ657" i="4"/>
  <c r="BA657" i="4"/>
  <c r="BB657" i="4"/>
  <c r="BC657" i="4"/>
  <c r="BD657" i="4"/>
  <c r="BE657" i="4"/>
  <c r="BF657" i="4"/>
  <c r="BG657" i="4"/>
  <c r="BH657" i="4"/>
  <c r="BI657" i="4"/>
  <c r="BJ657" i="4"/>
  <c r="BK657" i="4"/>
  <c r="BL657" i="4"/>
  <c r="BM657" i="4"/>
  <c r="BN657" i="4"/>
  <c r="BO657" i="4"/>
  <c r="BP657" i="4"/>
  <c r="BQ657" i="4"/>
  <c r="BR657" i="4"/>
  <c r="BS657" i="4"/>
  <c r="BT657" i="4"/>
  <c r="BU657" i="4"/>
  <c r="BV657" i="4"/>
  <c r="BW657" i="4"/>
  <c r="BX657" i="4"/>
  <c r="BY657" i="4"/>
  <c r="BZ657" i="4"/>
  <c r="CA657" i="4"/>
  <c r="CB657" i="4"/>
  <c r="CC657" i="4"/>
  <c r="CD657" i="4"/>
  <c r="CE657" i="4"/>
  <c r="CF657" i="4"/>
  <c r="CG657" i="4"/>
  <c r="CH657" i="4"/>
  <c r="CI657" i="4"/>
  <c r="CJ657" i="4"/>
  <c r="CK657" i="4"/>
  <c r="CL657" i="4"/>
  <c r="CM657" i="4" s="1"/>
  <c r="CN657" i="4"/>
  <c r="CO657" i="4"/>
  <c r="CP657" i="4"/>
  <c r="CQ657" i="4"/>
  <c r="CR657" i="4"/>
  <c r="CS657" i="4"/>
  <c r="CT657" i="4"/>
  <c r="CU657" i="4"/>
  <c r="CV657" i="4"/>
  <c r="CW657" i="4"/>
  <c r="CX657" i="4"/>
  <c r="CY657" i="4"/>
  <c r="CZ657" i="4"/>
  <c r="DA657" i="4"/>
  <c r="DB657" i="4"/>
  <c r="DC657" i="4"/>
  <c r="DD657" i="4"/>
  <c r="DE657" i="4"/>
  <c r="DF657" i="4"/>
  <c r="DG657" i="4"/>
  <c r="DH657" i="4"/>
  <c r="DI657" i="4"/>
  <c r="DJ657" i="4"/>
  <c r="DK657" i="4"/>
  <c r="DL657" i="4"/>
  <c r="DM657" i="4"/>
  <c r="DN657" i="4"/>
  <c r="DO657" i="4"/>
  <c r="DP657" i="4"/>
  <c r="DQ657" i="4"/>
  <c r="DR657" i="4"/>
  <c r="DS657" i="4"/>
  <c r="DT657" i="4"/>
  <c r="DU657" i="4"/>
  <c r="DV657" i="4"/>
  <c r="DW657" i="4"/>
  <c r="EC657" i="4"/>
  <c r="ED657" i="4"/>
  <c r="EE657" i="4"/>
  <c r="EF657" i="4"/>
  <c r="EG657" i="4"/>
  <c r="EH657" i="4"/>
  <c r="EI657" i="4"/>
  <c r="EJ657" i="4"/>
  <c r="EK657" i="4"/>
  <c r="EL657" i="4"/>
  <c r="EM657" i="4"/>
  <c r="EN657" i="4"/>
  <c r="EO657" i="4"/>
  <c r="EP657" i="4"/>
  <c r="EQ657" i="4"/>
  <c r="ER657" i="4"/>
  <c r="ES657" i="4"/>
  <c r="ET657" i="4"/>
  <c r="EU657" i="4"/>
  <c r="EV657" i="4"/>
  <c r="EW657" i="4"/>
  <c r="B658" i="4"/>
  <c r="C658" i="4"/>
  <c r="D658" i="4"/>
  <c r="E658" i="4"/>
  <c r="F658" i="4"/>
  <c r="G658" i="4"/>
  <c r="H658" i="4"/>
  <c r="M658" i="4" s="1"/>
  <c r="N658" i="4" s="1"/>
  <c r="O658" i="4" s="1" a="1"/>
  <c r="O658" i="4" s="1"/>
  <c r="R658" i="4"/>
  <c r="S658" i="4"/>
  <c r="T658" i="4"/>
  <c r="U658" i="4"/>
  <c r="V658" i="4"/>
  <c r="W658" i="4"/>
  <c r="X658" i="4"/>
  <c r="Y658" i="4"/>
  <c r="Z658" i="4"/>
  <c r="AA658" i="4"/>
  <c r="AB658" i="4"/>
  <c r="AC658" i="4"/>
  <c r="AD658" i="4"/>
  <c r="AE658" i="4" s="1"/>
  <c r="AF658" i="4"/>
  <c r="AG658" i="4" s="1"/>
  <c r="AH658" i="4"/>
  <c r="AI658" i="4"/>
  <c r="AJ658" i="4"/>
  <c r="AK658" i="4"/>
  <c r="AL658" i="4"/>
  <c r="AN658" i="4"/>
  <c r="AM658" i="4" s="1"/>
  <c r="AO658" i="4"/>
  <c r="AP658" i="4"/>
  <c r="AQ658" i="4"/>
  <c r="AR658" i="4"/>
  <c r="AS658" i="4"/>
  <c r="AT658" i="4"/>
  <c r="AU658" i="4"/>
  <c r="AV658" i="4"/>
  <c r="AW658" i="4"/>
  <c r="AX658" i="4"/>
  <c r="AY658" i="4"/>
  <c r="AZ658" i="4"/>
  <c r="BA658" i="4"/>
  <c r="BB658" i="4"/>
  <c r="BC658" i="4"/>
  <c r="BD658" i="4"/>
  <c r="BE658" i="4"/>
  <c r="BF658" i="4"/>
  <c r="BG658" i="4"/>
  <c r="BH658" i="4"/>
  <c r="BI658" i="4"/>
  <c r="BJ658" i="4"/>
  <c r="BK658" i="4"/>
  <c r="BL658" i="4"/>
  <c r="BM658" i="4"/>
  <c r="BN658" i="4"/>
  <c r="BO658" i="4"/>
  <c r="BP658" i="4"/>
  <c r="BQ658" i="4"/>
  <c r="BR658" i="4"/>
  <c r="BS658" i="4"/>
  <c r="BT658" i="4"/>
  <c r="BU658" i="4"/>
  <c r="BV658" i="4"/>
  <c r="BW658" i="4"/>
  <c r="BX658" i="4"/>
  <c r="BY658" i="4"/>
  <c r="BZ658" i="4"/>
  <c r="CA658" i="4"/>
  <c r="CB658" i="4"/>
  <c r="CC658" i="4"/>
  <c r="CD658" i="4"/>
  <c r="CE658" i="4"/>
  <c r="CF658" i="4"/>
  <c r="CG658" i="4"/>
  <c r="CH658" i="4"/>
  <c r="CI658" i="4"/>
  <c r="CJ658" i="4"/>
  <c r="CK658" i="4"/>
  <c r="CL658" i="4"/>
  <c r="CM658" i="4" s="1"/>
  <c r="CN658" i="4"/>
  <c r="CO658" i="4"/>
  <c r="CP658" i="4"/>
  <c r="CQ658" i="4"/>
  <c r="CR658" i="4"/>
  <c r="CS658" i="4"/>
  <c r="CT658" i="4"/>
  <c r="CU658" i="4"/>
  <c r="CV658" i="4"/>
  <c r="CW658" i="4"/>
  <c r="CX658" i="4"/>
  <c r="CY658" i="4"/>
  <c r="CZ658" i="4"/>
  <c r="DA658" i="4"/>
  <c r="DB658" i="4"/>
  <c r="DC658" i="4"/>
  <c r="DD658" i="4"/>
  <c r="DE658" i="4"/>
  <c r="DF658" i="4"/>
  <c r="DG658" i="4"/>
  <c r="DH658" i="4"/>
  <c r="DI658" i="4"/>
  <c r="DJ658" i="4"/>
  <c r="DK658" i="4"/>
  <c r="DL658" i="4"/>
  <c r="DM658" i="4"/>
  <c r="DN658" i="4"/>
  <c r="DO658" i="4"/>
  <c r="DP658" i="4"/>
  <c r="DQ658" i="4"/>
  <c r="DR658" i="4"/>
  <c r="DS658" i="4"/>
  <c r="DT658" i="4"/>
  <c r="DU658" i="4"/>
  <c r="DV658" i="4"/>
  <c r="DW658" i="4"/>
  <c r="EC658" i="4"/>
  <c r="ED658" i="4"/>
  <c r="EE658" i="4"/>
  <c r="EF658" i="4"/>
  <c r="EG658" i="4"/>
  <c r="EH658" i="4"/>
  <c r="EI658" i="4"/>
  <c r="EJ658" i="4"/>
  <c r="EK658" i="4"/>
  <c r="EL658" i="4"/>
  <c r="EM658" i="4"/>
  <c r="EN658" i="4"/>
  <c r="EO658" i="4"/>
  <c r="EP658" i="4"/>
  <c r="EQ658" i="4"/>
  <c r="ER658" i="4"/>
  <c r="ES658" i="4"/>
  <c r="ET658" i="4"/>
  <c r="EU658" i="4"/>
  <c r="EV658" i="4"/>
  <c r="EW658" i="4"/>
  <c r="B659" i="4"/>
  <c r="C659" i="4"/>
  <c r="D659" i="4"/>
  <c r="E659" i="4"/>
  <c r="F659" i="4"/>
  <c r="G659" i="4"/>
  <c r="H659" i="4"/>
  <c r="M659" i="4" s="1"/>
  <c r="N659" i="4" s="1"/>
  <c r="O659" i="4" s="1" a="1"/>
  <c r="O659" i="4" s="1"/>
  <c r="R659" i="4"/>
  <c r="S659" i="4"/>
  <c r="T659" i="4"/>
  <c r="U659" i="4"/>
  <c r="V659" i="4"/>
  <c r="W659" i="4"/>
  <c r="X659" i="4"/>
  <c r="Y659" i="4"/>
  <c r="Z659" i="4"/>
  <c r="AA659" i="4"/>
  <c r="AB659" i="4"/>
  <c r="AC659" i="4"/>
  <c r="AD659" i="4"/>
  <c r="AE659" i="4" s="1"/>
  <c r="AF659" i="4"/>
  <c r="AG659" i="4" s="1"/>
  <c r="AH659" i="4"/>
  <c r="AI659" i="4"/>
  <c r="AJ659" i="4"/>
  <c r="AK659" i="4"/>
  <c r="AL659" i="4"/>
  <c r="AN659" i="4"/>
  <c r="AM659" i="4" s="1"/>
  <c r="AO659" i="4"/>
  <c r="AP659" i="4"/>
  <c r="AQ659" i="4"/>
  <c r="AR659" i="4"/>
  <c r="AS659" i="4"/>
  <c r="AT659" i="4"/>
  <c r="AU659" i="4"/>
  <c r="AV659" i="4"/>
  <c r="AW659" i="4"/>
  <c r="AX659" i="4"/>
  <c r="AY659" i="4"/>
  <c r="AZ659" i="4"/>
  <c r="BA659" i="4"/>
  <c r="BB659" i="4"/>
  <c r="BC659" i="4"/>
  <c r="BD659" i="4"/>
  <c r="BE659" i="4"/>
  <c r="BF659" i="4"/>
  <c r="BG659" i="4"/>
  <c r="BH659" i="4"/>
  <c r="BI659" i="4"/>
  <c r="BJ659" i="4"/>
  <c r="BK659" i="4"/>
  <c r="BL659" i="4"/>
  <c r="BM659" i="4"/>
  <c r="BN659" i="4"/>
  <c r="BO659" i="4"/>
  <c r="BP659" i="4"/>
  <c r="BQ659" i="4"/>
  <c r="BR659" i="4"/>
  <c r="BS659" i="4"/>
  <c r="BT659" i="4"/>
  <c r="BU659" i="4"/>
  <c r="BV659" i="4"/>
  <c r="BW659" i="4"/>
  <c r="BX659" i="4"/>
  <c r="BY659" i="4"/>
  <c r="BZ659" i="4"/>
  <c r="CA659" i="4"/>
  <c r="CB659" i="4"/>
  <c r="CC659" i="4"/>
  <c r="CD659" i="4"/>
  <c r="CE659" i="4"/>
  <c r="CF659" i="4"/>
  <c r="CG659" i="4"/>
  <c r="CH659" i="4"/>
  <c r="CI659" i="4"/>
  <c r="CJ659" i="4"/>
  <c r="CK659" i="4"/>
  <c r="CL659" i="4"/>
  <c r="CM659" i="4" s="1"/>
  <c r="CN659" i="4"/>
  <c r="CO659" i="4"/>
  <c r="CP659" i="4"/>
  <c r="CQ659" i="4"/>
  <c r="CR659" i="4"/>
  <c r="CS659" i="4"/>
  <c r="CT659" i="4"/>
  <c r="CU659" i="4"/>
  <c r="CV659" i="4"/>
  <c r="CW659" i="4"/>
  <c r="CX659" i="4"/>
  <c r="CY659" i="4"/>
  <c r="CZ659" i="4"/>
  <c r="DA659" i="4"/>
  <c r="DB659" i="4"/>
  <c r="DC659" i="4"/>
  <c r="DD659" i="4"/>
  <c r="DE659" i="4"/>
  <c r="DF659" i="4"/>
  <c r="DG659" i="4"/>
  <c r="DH659" i="4"/>
  <c r="DI659" i="4"/>
  <c r="DJ659" i="4"/>
  <c r="DK659" i="4"/>
  <c r="DL659" i="4"/>
  <c r="DM659" i="4"/>
  <c r="DN659" i="4"/>
  <c r="DO659" i="4"/>
  <c r="DP659" i="4"/>
  <c r="DQ659" i="4"/>
  <c r="DR659" i="4"/>
  <c r="DS659" i="4"/>
  <c r="DT659" i="4"/>
  <c r="DU659" i="4"/>
  <c r="DV659" i="4"/>
  <c r="DW659" i="4"/>
  <c r="EC659" i="4"/>
  <c r="ED659" i="4"/>
  <c r="EE659" i="4"/>
  <c r="EF659" i="4"/>
  <c r="EG659" i="4"/>
  <c r="EH659" i="4"/>
  <c r="EI659" i="4"/>
  <c r="EJ659" i="4"/>
  <c r="EK659" i="4"/>
  <c r="EL659" i="4"/>
  <c r="EM659" i="4"/>
  <c r="EN659" i="4"/>
  <c r="EO659" i="4"/>
  <c r="EP659" i="4"/>
  <c r="EQ659" i="4"/>
  <c r="ER659" i="4"/>
  <c r="ES659" i="4"/>
  <c r="ET659" i="4"/>
  <c r="EU659" i="4"/>
  <c r="EV659" i="4"/>
  <c r="EW659" i="4"/>
  <c r="B660" i="4"/>
  <c r="C660" i="4"/>
  <c r="D660" i="4"/>
  <c r="E660" i="4"/>
  <c r="F660" i="4"/>
  <c r="G660" i="4"/>
  <c r="H660" i="4"/>
  <c r="M660" i="4" s="1"/>
  <c r="N660" i="4" s="1"/>
  <c r="O660" i="4" s="1" a="1"/>
  <c r="O660" i="4" s="1"/>
  <c r="R660" i="4"/>
  <c r="S660" i="4"/>
  <c r="T660" i="4"/>
  <c r="U660" i="4"/>
  <c r="V660" i="4"/>
  <c r="W660" i="4"/>
  <c r="X660" i="4"/>
  <c r="Y660" i="4"/>
  <c r="Z660" i="4"/>
  <c r="AA660" i="4"/>
  <c r="AB660" i="4"/>
  <c r="AC660" i="4"/>
  <c r="AD660" i="4"/>
  <c r="AE660" i="4" s="1"/>
  <c r="AF660" i="4"/>
  <c r="AG660" i="4" s="1"/>
  <c r="AH660" i="4"/>
  <c r="AI660" i="4"/>
  <c r="AJ660" i="4"/>
  <c r="AK660" i="4"/>
  <c r="AL660" i="4"/>
  <c r="AN660" i="4"/>
  <c r="AM660" i="4" s="1"/>
  <c r="AO660" i="4"/>
  <c r="AP660" i="4"/>
  <c r="AQ660" i="4"/>
  <c r="AR660" i="4"/>
  <c r="AS660" i="4"/>
  <c r="AT660" i="4"/>
  <c r="AU660" i="4"/>
  <c r="AV660" i="4"/>
  <c r="AW660" i="4"/>
  <c r="AX660" i="4"/>
  <c r="AY660" i="4"/>
  <c r="AZ660" i="4"/>
  <c r="BA660" i="4"/>
  <c r="BB660" i="4"/>
  <c r="BC660" i="4"/>
  <c r="BD660" i="4"/>
  <c r="BE660" i="4"/>
  <c r="BF660" i="4"/>
  <c r="BG660" i="4"/>
  <c r="BH660" i="4"/>
  <c r="BI660" i="4"/>
  <c r="BJ660" i="4"/>
  <c r="BK660" i="4"/>
  <c r="BL660" i="4"/>
  <c r="BM660" i="4"/>
  <c r="BN660" i="4"/>
  <c r="BO660" i="4"/>
  <c r="BP660" i="4"/>
  <c r="BQ660" i="4"/>
  <c r="BR660" i="4"/>
  <c r="BS660" i="4"/>
  <c r="BT660" i="4"/>
  <c r="BU660" i="4"/>
  <c r="BV660" i="4"/>
  <c r="BW660" i="4"/>
  <c r="BX660" i="4"/>
  <c r="BY660" i="4"/>
  <c r="BZ660" i="4"/>
  <c r="CA660" i="4"/>
  <c r="CB660" i="4"/>
  <c r="CC660" i="4"/>
  <c r="CD660" i="4"/>
  <c r="CE660" i="4"/>
  <c r="CF660" i="4"/>
  <c r="CG660" i="4"/>
  <c r="CH660" i="4"/>
  <c r="CI660" i="4"/>
  <c r="CJ660" i="4"/>
  <c r="CK660" i="4"/>
  <c r="CL660" i="4"/>
  <c r="CM660" i="4" s="1"/>
  <c r="CN660" i="4"/>
  <c r="CO660" i="4"/>
  <c r="CP660" i="4"/>
  <c r="CQ660" i="4"/>
  <c r="CR660" i="4"/>
  <c r="CS660" i="4"/>
  <c r="CT660" i="4"/>
  <c r="CU660" i="4"/>
  <c r="CV660" i="4"/>
  <c r="CW660" i="4"/>
  <c r="CX660" i="4"/>
  <c r="CY660" i="4"/>
  <c r="CZ660" i="4"/>
  <c r="DA660" i="4"/>
  <c r="DB660" i="4"/>
  <c r="DC660" i="4"/>
  <c r="DD660" i="4"/>
  <c r="DE660" i="4"/>
  <c r="DF660" i="4"/>
  <c r="DG660" i="4"/>
  <c r="DH660" i="4"/>
  <c r="DI660" i="4"/>
  <c r="DJ660" i="4"/>
  <c r="DK660" i="4"/>
  <c r="DL660" i="4"/>
  <c r="DM660" i="4"/>
  <c r="DN660" i="4"/>
  <c r="DO660" i="4"/>
  <c r="DP660" i="4"/>
  <c r="DQ660" i="4"/>
  <c r="DR660" i="4"/>
  <c r="DS660" i="4"/>
  <c r="DT660" i="4"/>
  <c r="DU660" i="4"/>
  <c r="DV660" i="4"/>
  <c r="DW660" i="4"/>
  <c r="EC660" i="4"/>
  <c r="ED660" i="4"/>
  <c r="EE660" i="4"/>
  <c r="EF660" i="4"/>
  <c r="EG660" i="4"/>
  <c r="EH660" i="4"/>
  <c r="EI660" i="4"/>
  <c r="EJ660" i="4"/>
  <c r="EK660" i="4"/>
  <c r="EL660" i="4"/>
  <c r="EM660" i="4"/>
  <c r="EN660" i="4"/>
  <c r="EO660" i="4"/>
  <c r="EP660" i="4"/>
  <c r="EQ660" i="4"/>
  <c r="ER660" i="4"/>
  <c r="ES660" i="4"/>
  <c r="ET660" i="4"/>
  <c r="EU660" i="4"/>
  <c r="EV660" i="4"/>
  <c r="EW660" i="4"/>
  <c r="B661" i="4"/>
  <c r="C661" i="4"/>
  <c r="D661" i="4"/>
  <c r="E661" i="4"/>
  <c r="F661" i="4"/>
  <c r="G661" i="4"/>
  <c r="H661" i="4"/>
  <c r="M661" i="4" s="1"/>
  <c r="N661" i="4" s="1"/>
  <c r="O661" i="4" s="1" a="1"/>
  <c r="O661" i="4" s="1"/>
  <c r="R661" i="4"/>
  <c r="S661" i="4"/>
  <c r="T661" i="4"/>
  <c r="U661" i="4"/>
  <c r="V661" i="4"/>
  <c r="W661" i="4"/>
  <c r="X661" i="4"/>
  <c r="Y661" i="4"/>
  <c r="Z661" i="4"/>
  <c r="AA661" i="4"/>
  <c r="AB661" i="4"/>
  <c r="AC661" i="4"/>
  <c r="AD661" i="4"/>
  <c r="AE661" i="4" s="1"/>
  <c r="AF661" i="4"/>
  <c r="AG661" i="4" s="1"/>
  <c r="AH661" i="4"/>
  <c r="AI661" i="4"/>
  <c r="AJ661" i="4"/>
  <c r="AK661" i="4"/>
  <c r="AL661" i="4"/>
  <c r="AN661" i="4"/>
  <c r="AM661" i="4" s="1"/>
  <c r="AO661" i="4"/>
  <c r="AP661" i="4"/>
  <c r="AQ661" i="4"/>
  <c r="AR661" i="4"/>
  <c r="AS661" i="4"/>
  <c r="AT661" i="4"/>
  <c r="AU661" i="4"/>
  <c r="AV661" i="4"/>
  <c r="AW661" i="4"/>
  <c r="AX661" i="4"/>
  <c r="AY661" i="4"/>
  <c r="AZ661" i="4"/>
  <c r="BA661" i="4"/>
  <c r="BB661" i="4"/>
  <c r="BC661" i="4"/>
  <c r="BD661" i="4"/>
  <c r="BE661" i="4"/>
  <c r="BF661" i="4"/>
  <c r="BG661" i="4"/>
  <c r="BH661" i="4"/>
  <c r="BI661" i="4"/>
  <c r="BJ661" i="4"/>
  <c r="BK661" i="4"/>
  <c r="BL661" i="4"/>
  <c r="BM661" i="4"/>
  <c r="BN661" i="4"/>
  <c r="BO661" i="4"/>
  <c r="BP661" i="4"/>
  <c r="BQ661" i="4"/>
  <c r="BR661" i="4"/>
  <c r="BS661" i="4"/>
  <c r="BT661" i="4"/>
  <c r="BU661" i="4"/>
  <c r="BV661" i="4"/>
  <c r="BW661" i="4"/>
  <c r="BX661" i="4"/>
  <c r="BY661" i="4"/>
  <c r="BZ661" i="4"/>
  <c r="CA661" i="4"/>
  <c r="CB661" i="4"/>
  <c r="CC661" i="4"/>
  <c r="CD661" i="4"/>
  <c r="CE661" i="4"/>
  <c r="CF661" i="4"/>
  <c r="CG661" i="4"/>
  <c r="CH661" i="4"/>
  <c r="CI661" i="4"/>
  <c r="CJ661" i="4"/>
  <c r="CK661" i="4"/>
  <c r="CL661" i="4"/>
  <c r="CM661" i="4" s="1"/>
  <c r="CN661" i="4"/>
  <c r="CO661" i="4"/>
  <c r="CP661" i="4"/>
  <c r="CQ661" i="4"/>
  <c r="CR661" i="4"/>
  <c r="CS661" i="4"/>
  <c r="CT661" i="4"/>
  <c r="CU661" i="4"/>
  <c r="CV661" i="4"/>
  <c r="CW661" i="4"/>
  <c r="CX661" i="4"/>
  <c r="CY661" i="4"/>
  <c r="CZ661" i="4"/>
  <c r="DA661" i="4"/>
  <c r="DB661" i="4"/>
  <c r="DC661" i="4"/>
  <c r="DD661" i="4"/>
  <c r="DE661" i="4"/>
  <c r="DF661" i="4"/>
  <c r="DG661" i="4"/>
  <c r="DH661" i="4"/>
  <c r="DI661" i="4"/>
  <c r="DJ661" i="4"/>
  <c r="DK661" i="4"/>
  <c r="DL661" i="4"/>
  <c r="DM661" i="4"/>
  <c r="DN661" i="4"/>
  <c r="DO661" i="4"/>
  <c r="DP661" i="4"/>
  <c r="DQ661" i="4"/>
  <c r="DR661" i="4"/>
  <c r="DS661" i="4"/>
  <c r="DT661" i="4"/>
  <c r="DU661" i="4"/>
  <c r="DV661" i="4"/>
  <c r="DW661" i="4"/>
  <c r="EC661" i="4"/>
  <c r="ED661" i="4"/>
  <c r="EE661" i="4"/>
  <c r="EF661" i="4"/>
  <c r="EG661" i="4"/>
  <c r="EH661" i="4"/>
  <c r="EI661" i="4"/>
  <c r="EJ661" i="4"/>
  <c r="EK661" i="4"/>
  <c r="EL661" i="4"/>
  <c r="EM661" i="4"/>
  <c r="EN661" i="4"/>
  <c r="EO661" i="4"/>
  <c r="EP661" i="4"/>
  <c r="EQ661" i="4"/>
  <c r="ER661" i="4"/>
  <c r="ES661" i="4"/>
  <c r="ET661" i="4"/>
  <c r="EU661" i="4"/>
  <c r="EV661" i="4"/>
  <c r="EW661" i="4"/>
  <c r="B662" i="4"/>
  <c r="C662" i="4"/>
  <c r="D662" i="4"/>
  <c r="E662" i="4"/>
  <c r="F662" i="4"/>
  <c r="G662" i="4"/>
  <c r="H662" i="4"/>
  <c r="M662" i="4" s="1"/>
  <c r="N662" i="4" s="1"/>
  <c r="O662" i="4" s="1" a="1"/>
  <c r="O662" i="4" s="1"/>
  <c r="R662" i="4"/>
  <c r="S662" i="4"/>
  <c r="T662" i="4"/>
  <c r="U662" i="4"/>
  <c r="V662" i="4"/>
  <c r="W662" i="4"/>
  <c r="X662" i="4"/>
  <c r="Y662" i="4"/>
  <c r="Z662" i="4"/>
  <c r="AA662" i="4"/>
  <c r="L662" i="4" s="1"/>
  <c r="AB662" i="4"/>
  <c r="AC662" i="4"/>
  <c r="AD662" i="4"/>
  <c r="AE662" i="4" s="1"/>
  <c r="AF662" i="4"/>
  <c r="AG662" i="4" s="1"/>
  <c r="AH662" i="4"/>
  <c r="AI662" i="4"/>
  <c r="AJ662" i="4"/>
  <c r="AK662" i="4"/>
  <c r="AL662" i="4"/>
  <c r="AN662" i="4"/>
  <c r="AM662" i="4" s="1"/>
  <c r="AO662" i="4"/>
  <c r="AP662" i="4"/>
  <c r="AQ662" i="4"/>
  <c r="AR662" i="4"/>
  <c r="AS662" i="4"/>
  <c r="AT662" i="4"/>
  <c r="AU662" i="4"/>
  <c r="AV662" i="4"/>
  <c r="AW662" i="4"/>
  <c r="AX662" i="4"/>
  <c r="AY662" i="4"/>
  <c r="AZ662" i="4"/>
  <c r="BA662" i="4"/>
  <c r="BB662" i="4"/>
  <c r="BC662" i="4"/>
  <c r="BD662" i="4"/>
  <c r="BE662" i="4"/>
  <c r="BF662" i="4"/>
  <c r="BG662" i="4"/>
  <c r="BH662" i="4"/>
  <c r="BI662" i="4"/>
  <c r="BJ662" i="4"/>
  <c r="BK662" i="4"/>
  <c r="BL662" i="4"/>
  <c r="BM662" i="4"/>
  <c r="BN662" i="4"/>
  <c r="BO662" i="4"/>
  <c r="BP662" i="4"/>
  <c r="BQ662" i="4"/>
  <c r="BR662" i="4"/>
  <c r="BS662" i="4"/>
  <c r="BT662" i="4"/>
  <c r="BU662" i="4"/>
  <c r="BV662" i="4"/>
  <c r="BW662" i="4"/>
  <c r="BX662" i="4"/>
  <c r="BY662" i="4"/>
  <c r="BZ662" i="4"/>
  <c r="CA662" i="4"/>
  <c r="CB662" i="4"/>
  <c r="CC662" i="4"/>
  <c r="CD662" i="4"/>
  <c r="CE662" i="4"/>
  <c r="CF662" i="4"/>
  <c r="CG662" i="4"/>
  <c r="CH662" i="4"/>
  <c r="CI662" i="4"/>
  <c r="CJ662" i="4"/>
  <c r="CK662" i="4"/>
  <c r="CL662" i="4"/>
  <c r="CM662" i="4" s="1"/>
  <c r="CN662" i="4"/>
  <c r="CO662" i="4"/>
  <c r="CP662" i="4"/>
  <c r="CQ662" i="4"/>
  <c r="CR662" i="4"/>
  <c r="CS662" i="4"/>
  <c r="CT662" i="4"/>
  <c r="CU662" i="4"/>
  <c r="CV662" i="4"/>
  <c r="CW662" i="4"/>
  <c r="CX662" i="4"/>
  <c r="CY662" i="4"/>
  <c r="CZ662" i="4"/>
  <c r="DA662" i="4"/>
  <c r="DB662" i="4"/>
  <c r="DC662" i="4"/>
  <c r="DD662" i="4"/>
  <c r="DE662" i="4"/>
  <c r="DF662" i="4"/>
  <c r="DG662" i="4"/>
  <c r="DH662" i="4"/>
  <c r="DI662" i="4"/>
  <c r="DJ662" i="4"/>
  <c r="DK662" i="4"/>
  <c r="DL662" i="4"/>
  <c r="DM662" i="4"/>
  <c r="DN662" i="4"/>
  <c r="DO662" i="4"/>
  <c r="DP662" i="4"/>
  <c r="DQ662" i="4"/>
  <c r="DR662" i="4"/>
  <c r="DS662" i="4"/>
  <c r="DT662" i="4"/>
  <c r="DU662" i="4"/>
  <c r="DV662" i="4"/>
  <c r="DW662" i="4"/>
  <c r="EC662" i="4"/>
  <c r="ED662" i="4"/>
  <c r="EE662" i="4"/>
  <c r="EF662" i="4"/>
  <c r="EG662" i="4"/>
  <c r="EH662" i="4"/>
  <c r="EI662" i="4"/>
  <c r="EJ662" i="4"/>
  <c r="EK662" i="4"/>
  <c r="EL662" i="4"/>
  <c r="EM662" i="4"/>
  <c r="EN662" i="4"/>
  <c r="EO662" i="4"/>
  <c r="EP662" i="4"/>
  <c r="EQ662" i="4"/>
  <c r="ER662" i="4"/>
  <c r="ES662" i="4"/>
  <c r="ET662" i="4"/>
  <c r="EU662" i="4"/>
  <c r="EV662" i="4"/>
  <c r="EW662" i="4"/>
  <c r="B663" i="4"/>
  <c r="C663" i="4"/>
  <c r="D663" i="4"/>
  <c r="E663" i="4"/>
  <c r="F663" i="4"/>
  <c r="G663" i="4"/>
  <c r="H663" i="4"/>
  <c r="M663" i="4" s="1"/>
  <c r="N663" i="4" s="1"/>
  <c r="O663" i="4" s="1" a="1"/>
  <c r="O663" i="4" s="1"/>
  <c r="R663" i="4"/>
  <c r="S663" i="4"/>
  <c r="T663" i="4"/>
  <c r="U663" i="4"/>
  <c r="V663" i="4"/>
  <c r="W663" i="4"/>
  <c r="X663" i="4"/>
  <c r="Y663" i="4"/>
  <c r="Z663" i="4"/>
  <c r="AA663" i="4"/>
  <c r="AB663" i="4"/>
  <c r="AC663" i="4"/>
  <c r="AD663" i="4"/>
  <c r="AE663" i="4" s="1"/>
  <c r="AF663" i="4"/>
  <c r="AG663" i="4" s="1"/>
  <c r="AH663" i="4"/>
  <c r="AI663" i="4"/>
  <c r="AJ663" i="4"/>
  <c r="AK663" i="4"/>
  <c r="AL663" i="4"/>
  <c r="AN663" i="4"/>
  <c r="AM663" i="4" s="1"/>
  <c r="AO663" i="4"/>
  <c r="AP663" i="4"/>
  <c r="AQ663" i="4"/>
  <c r="AR663" i="4"/>
  <c r="AS663" i="4"/>
  <c r="AT663" i="4"/>
  <c r="AU663" i="4"/>
  <c r="AV663" i="4"/>
  <c r="AW663" i="4"/>
  <c r="AX663" i="4"/>
  <c r="AY663" i="4"/>
  <c r="AZ663" i="4"/>
  <c r="BA663" i="4"/>
  <c r="BB663" i="4"/>
  <c r="BC663" i="4"/>
  <c r="BD663" i="4"/>
  <c r="BE663" i="4"/>
  <c r="BF663" i="4"/>
  <c r="BG663" i="4"/>
  <c r="BH663" i="4"/>
  <c r="BI663" i="4"/>
  <c r="BJ663" i="4"/>
  <c r="BK663" i="4"/>
  <c r="BL663" i="4"/>
  <c r="BM663" i="4"/>
  <c r="BN663" i="4"/>
  <c r="BO663" i="4"/>
  <c r="BP663" i="4"/>
  <c r="BQ663" i="4"/>
  <c r="BR663" i="4"/>
  <c r="BS663" i="4"/>
  <c r="BT663" i="4"/>
  <c r="BU663" i="4"/>
  <c r="BV663" i="4"/>
  <c r="BW663" i="4"/>
  <c r="BX663" i="4"/>
  <c r="BY663" i="4"/>
  <c r="BZ663" i="4"/>
  <c r="CA663" i="4"/>
  <c r="CB663" i="4"/>
  <c r="CC663" i="4"/>
  <c r="CD663" i="4"/>
  <c r="CE663" i="4"/>
  <c r="CF663" i="4"/>
  <c r="CG663" i="4"/>
  <c r="CH663" i="4"/>
  <c r="CI663" i="4"/>
  <c r="CJ663" i="4"/>
  <c r="CK663" i="4"/>
  <c r="CL663" i="4"/>
  <c r="CM663" i="4" s="1"/>
  <c r="CN663" i="4"/>
  <c r="CO663" i="4"/>
  <c r="CP663" i="4"/>
  <c r="CQ663" i="4"/>
  <c r="CR663" i="4"/>
  <c r="CS663" i="4"/>
  <c r="CT663" i="4"/>
  <c r="CU663" i="4"/>
  <c r="CV663" i="4"/>
  <c r="CW663" i="4"/>
  <c r="CX663" i="4"/>
  <c r="CY663" i="4"/>
  <c r="CZ663" i="4"/>
  <c r="DA663" i="4"/>
  <c r="DB663" i="4"/>
  <c r="DC663" i="4"/>
  <c r="DD663" i="4"/>
  <c r="DE663" i="4"/>
  <c r="DF663" i="4"/>
  <c r="DG663" i="4"/>
  <c r="DH663" i="4"/>
  <c r="DI663" i="4"/>
  <c r="DJ663" i="4"/>
  <c r="DK663" i="4"/>
  <c r="DL663" i="4"/>
  <c r="DM663" i="4"/>
  <c r="DN663" i="4"/>
  <c r="DO663" i="4"/>
  <c r="DP663" i="4"/>
  <c r="DQ663" i="4"/>
  <c r="DR663" i="4"/>
  <c r="DS663" i="4"/>
  <c r="DT663" i="4"/>
  <c r="DU663" i="4"/>
  <c r="DV663" i="4"/>
  <c r="DW663" i="4"/>
  <c r="EC663" i="4"/>
  <c r="ED663" i="4"/>
  <c r="EE663" i="4"/>
  <c r="EF663" i="4"/>
  <c r="EG663" i="4"/>
  <c r="EH663" i="4"/>
  <c r="EI663" i="4"/>
  <c r="EJ663" i="4"/>
  <c r="EK663" i="4"/>
  <c r="EL663" i="4"/>
  <c r="EM663" i="4"/>
  <c r="EN663" i="4"/>
  <c r="EO663" i="4"/>
  <c r="EP663" i="4"/>
  <c r="EQ663" i="4"/>
  <c r="ER663" i="4"/>
  <c r="ES663" i="4"/>
  <c r="ET663" i="4"/>
  <c r="EU663" i="4"/>
  <c r="EV663" i="4"/>
  <c r="EW663" i="4"/>
  <c r="B664" i="4"/>
  <c r="C664" i="4"/>
  <c r="D664" i="4"/>
  <c r="E664" i="4"/>
  <c r="F664" i="4"/>
  <c r="G664" i="4"/>
  <c r="H664" i="4"/>
  <c r="M664" i="4" s="1"/>
  <c r="N664" i="4" s="1"/>
  <c r="O664" i="4" s="1" a="1"/>
  <c r="O664" i="4" s="1"/>
  <c r="R664" i="4"/>
  <c r="S664" i="4"/>
  <c r="T664" i="4"/>
  <c r="U664" i="4"/>
  <c r="V664" i="4"/>
  <c r="W664" i="4"/>
  <c r="X664" i="4"/>
  <c r="Y664" i="4"/>
  <c r="Z664" i="4"/>
  <c r="AA664" i="4"/>
  <c r="AB664" i="4"/>
  <c r="AC664" i="4"/>
  <c r="AD664" i="4"/>
  <c r="AE664" i="4" s="1"/>
  <c r="AF664" i="4"/>
  <c r="AG664" i="4" s="1"/>
  <c r="AH664" i="4"/>
  <c r="AI664" i="4"/>
  <c r="AJ664" i="4"/>
  <c r="AK664" i="4"/>
  <c r="AL664" i="4"/>
  <c r="AN664" i="4"/>
  <c r="AM664" i="4" s="1"/>
  <c r="AO664" i="4"/>
  <c r="AP664" i="4"/>
  <c r="AQ664" i="4"/>
  <c r="AR664" i="4"/>
  <c r="AS664" i="4"/>
  <c r="AT664" i="4"/>
  <c r="AU664" i="4"/>
  <c r="AV664" i="4"/>
  <c r="AW664" i="4"/>
  <c r="AX664" i="4"/>
  <c r="AY664" i="4"/>
  <c r="AZ664" i="4"/>
  <c r="BA664" i="4"/>
  <c r="BB664" i="4"/>
  <c r="BC664" i="4"/>
  <c r="BD664" i="4"/>
  <c r="BE664" i="4"/>
  <c r="BF664" i="4"/>
  <c r="BG664" i="4"/>
  <c r="BH664" i="4"/>
  <c r="BI664" i="4"/>
  <c r="BJ664" i="4"/>
  <c r="BK664" i="4"/>
  <c r="BL664" i="4"/>
  <c r="BM664" i="4"/>
  <c r="BN664" i="4"/>
  <c r="BO664" i="4"/>
  <c r="BP664" i="4"/>
  <c r="BQ664" i="4"/>
  <c r="BR664" i="4"/>
  <c r="BS664" i="4"/>
  <c r="BT664" i="4"/>
  <c r="BU664" i="4"/>
  <c r="BV664" i="4"/>
  <c r="BW664" i="4"/>
  <c r="BX664" i="4"/>
  <c r="BY664" i="4"/>
  <c r="BZ664" i="4"/>
  <c r="CA664" i="4"/>
  <c r="CB664" i="4"/>
  <c r="CC664" i="4"/>
  <c r="CD664" i="4"/>
  <c r="CE664" i="4"/>
  <c r="CF664" i="4"/>
  <c r="CG664" i="4"/>
  <c r="CH664" i="4"/>
  <c r="CI664" i="4"/>
  <c r="CJ664" i="4"/>
  <c r="CK664" i="4"/>
  <c r="CL664" i="4"/>
  <c r="CM664" i="4" s="1"/>
  <c r="CN664" i="4"/>
  <c r="CO664" i="4"/>
  <c r="CP664" i="4"/>
  <c r="CQ664" i="4"/>
  <c r="CR664" i="4"/>
  <c r="CS664" i="4"/>
  <c r="CT664" i="4"/>
  <c r="CU664" i="4"/>
  <c r="CV664" i="4"/>
  <c r="CW664" i="4"/>
  <c r="CX664" i="4"/>
  <c r="CY664" i="4"/>
  <c r="CZ664" i="4"/>
  <c r="DA664" i="4"/>
  <c r="DB664" i="4"/>
  <c r="DC664" i="4"/>
  <c r="DD664" i="4"/>
  <c r="DE664" i="4"/>
  <c r="DF664" i="4"/>
  <c r="DG664" i="4"/>
  <c r="DH664" i="4"/>
  <c r="DI664" i="4"/>
  <c r="DJ664" i="4"/>
  <c r="DK664" i="4"/>
  <c r="DL664" i="4"/>
  <c r="DM664" i="4"/>
  <c r="DN664" i="4"/>
  <c r="DO664" i="4"/>
  <c r="DP664" i="4"/>
  <c r="DQ664" i="4"/>
  <c r="DR664" i="4"/>
  <c r="DS664" i="4"/>
  <c r="DT664" i="4"/>
  <c r="DU664" i="4"/>
  <c r="DV664" i="4"/>
  <c r="DW664" i="4"/>
  <c r="EC664" i="4"/>
  <c r="ED664" i="4"/>
  <c r="EE664" i="4"/>
  <c r="EF664" i="4"/>
  <c r="EG664" i="4"/>
  <c r="EH664" i="4"/>
  <c r="EI664" i="4"/>
  <c r="EJ664" i="4"/>
  <c r="EK664" i="4"/>
  <c r="EL664" i="4"/>
  <c r="EM664" i="4"/>
  <c r="EN664" i="4"/>
  <c r="EO664" i="4"/>
  <c r="EP664" i="4"/>
  <c r="EQ664" i="4"/>
  <c r="ER664" i="4"/>
  <c r="ES664" i="4"/>
  <c r="ET664" i="4"/>
  <c r="EU664" i="4"/>
  <c r="EV664" i="4"/>
  <c r="EW664" i="4"/>
  <c r="B665" i="4"/>
  <c r="C665" i="4"/>
  <c r="D665" i="4"/>
  <c r="E665" i="4"/>
  <c r="F665" i="4"/>
  <c r="G665" i="4"/>
  <c r="H665" i="4"/>
  <c r="M665" i="4" s="1"/>
  <c r="N665" i="4" s="1"/>
  <c r="O665" i="4" s="1" a="1"/>
  <c r="O665" i="4" s="1"/>
  <c r="R665" i="4"/>
  <c r="S665" i="4"/>
  <c r="T665" i="4"/>
  <c r="U665" i="4"/>
  <c r="V665" i="4"/>
  <c r="W665" i="4"/>
  <c r="X665" i="4"/>
  <c r="Y665" i="4"/>
  <c r="Z665" i="4"/>
  <c r="AA665" i="4"/>
  <c r="AB665" i="4"/>
  <c r="AC665" i="4"/>
  <c r="AD665" i="4"/>
  <c r="AE665" i="4" s="1"/>
  <c r="AF665" i="4"/>
  <c r="AG665" i="4" s="1"/>
  <c r="AH665" i="4"/>
  <c r="AI665" i="4"/>
  <c r="AJ665" i="4"/>
  <c r="AK665" i="4"/>
  <c r="AL665" i="4"/>
  <c r="AN665" i="4"/>
  <c r="AM665" i="4" s="1"/>
  <c r="AO665" i="4"/>
  <c r="AP665" i="4"/>
  <c r="AQ665" i="4"/>
  <c r="AR665" i="4"/>
  <c r="AS665" i="4"/>
  <c r="AT665" i="4"/>
  <c r="AU665" i="4"/>
  <c r="AV665" i="4"/>
  <c r="AW665" i="4"/>
  <c r="AX665" i="4"/>
  <c r="AY665" i="4"/>
  <c r="AZ665" i="4"/>
  <c r="BA665" i="4"/>
  <c r="BB665" i="4"/>
  <c r="BC665" i="4"/>
  <c r="BD665" i="4"/>
  <c r="BE665" i="4"/>
  <c r="BF665" i="4"/>
  <c r="BG665" i="4"/>
  <c r="BH665" i="4"/>
  <c r="BI665" i="4"/>
  <c r="BJ665" i="4"/>
  <c r="BK665" i="4"/>
  <c r="BL665" i="4"/>
  <c r="BM665" i="4"/>
  <c r="BN665" i="4"/>
  <c r="BO665" i="4"/>
  <c r="BP665" i="4"/>
  <c r="BQ665" i="4"/>
  <c r="BR665" i="4"/>
  <c r="BS665" i="4"/>
  <c r="BT665" i="4"/>
  <c r="BU665" i="4"/>
  <c r="BV665" i="4"/>
  <c r="BW665" i="4"/>
  <c r="BX665" i="4"/>
  <c r="BY665" i="4"/>
  <c r="BZ665" i="4"/>
  <c r="CA665" i="4"/>
  <c r="CB665" i="4"/>
  <c r="CC665" i="4"/>
  <c r="CD665" i="4"/>
  <c r="CE665" i="4"/>
  <c r="CF665" i="4"/>
  <c r="CG665" i="4"/>
  <c r="CH665" i="4"/>
  <c r="CI665" i="4"/>
  <c r="CJ665" i="4"/>
  <c r="CK665" i="4"/>
  <c r="CL665" i="4"/>
  <c r="CM665" i="4" s="1"/>
  <c r="CN665" i="4"/>
  <c r="CO665" i="4"/>
  <c r="CP665" i="4"/>
  <c r="CQ665" i="4"/>
  <c r="CR665" i="4"/>
  <c r="CS665" i="4"/>
  <c r="CT665" i="4"/>
  <c r="CU665" i="4"/>
  <c r="CV665" i="4"/>
  <c r="CW665" i="4"/>
  <c r="CX665" i="4"/>
  <c r="CY665" i="4"/>
  <c r="CZ665" i="4"/>
  <c r="DA665" i="4"/>
  <c r="DB665" i="4"/>
  <c r="DC665" i="4"/>
  <c r="DD665" i="4"/>
  <c r="DE665" i="4"/>
  <c r="DF665" i="4"/>
  <c r="DG665" i="4"/>
  <c r="DH665" i="4"/>
  <c r="DI665" i="4"/>
  <c r="DJ665" i="4"/>
  <c r="DK665" i="4"/>
  <c r="DL665" i="4"/>
  <c r="DM665" i="4"/>
  <c r="DN665" i="4"/>
  <c r="DO665" i="4"/>
  <c r="DP665" i="4"/>
  <c r="DQ665" i="4"/>
  <c r="DR665" i="4"/>
  <c r="DS665" i="4"/>
  <c r="DT665" i="4"/>
  <c r="DU665" i="4"/>
  <c r="DV665" i="4"/>
  <c r="DW665" i="4"/>
  <c r="EC665" i="4"/>
  <c r="ED665" i="4"/>
  <c r="EE665" i="4"/>
  <c r="EF665" i="4"/>
  <c r="EG665" i="4"/>
  <c r="EH665" i="4"/>
  <c r="EI665" i="4"/>
  <c r="EJ665" i="4"/>
  <c r="EK665" i="4"/>
  <c r="EL665" i="4"/>
  <c r="EM665" i="4"/>
  <c r="EN665" i="4"/>
  <c r="EO665" i="4"/>
  <c r="EP665" i="4"/>
  <c r="EQ665" i="4"/>
  <c r="ER665" i="4"/>
  <c r="ES665" i="4"/>
  <c r="ET665" i="4"/>
  <c r="EU665" i="4"/>
  <c r="EV665" i="4"/>
  <c r="EW665" i="4"/>
  <c r="B666" i="4"/>
  <c r="C666" i="4"/>
  <c r="D666" i="4"/>
  <c r="E666" i="4"/>
  <c r="F666" i="4"/>
  <c r="G666" i="4"/>
  <c r="H666" i="4"/>
  <c r="M666" i="4" s="1"/>
  <c r="N666" i="4" s="1"/>
  <c r="O666" i="4" s="1" a="1"/>
  <c r="O666" i="4" s="1"/>
  <c r="R666" i="4"/>
  <c r="S666" i="4"/>
  <c r="T666" i="4"/>
  <c r="U666" i="4"/>
  <c r="V666" i="4"/>
  <c r="W666" i="4"/>
  <c r="X666" i="4"/>
  <c r="Y666" i="4"/>
  <c r="Z666" i="4"/>
  <c r="AA666" i="4"/>
  <c r="AB666" i="4"/>
  <c r="AC666" i="4"/>
  <c r="AD666" i="4"/>
  <c r="AE666" i="4" s="1"/>
  <c r="AF666" i="4"/>
  <c r="AG666" i="4" s="1"/>
  <c r="AH666" i="4"/>
  <c r="AI666" i="4"/>
  <c r="AJ666" i="4"/>
  <c r="AK666" i="4"/>
  <c r="AL666" i="4"/>
  <c r="AN666" i="4"/>
  <c r="AM666" i="4" s="1"/>
  <c r="AO666" i="4"/>
  <c r="AP666" i="4"/>
  <c r="AQ666" i="4"/>
  <c r="AR666" i="4"/>
  <c r="AS666" i="4"/>
  <c r="AT666" i="4"/>
  <c r="AU666" i="4"/>
  <c r="AV666" i="4"/>
  <c r="AW666" i="4"/>
  <c r="AX666" i="4"/>
  <c r="AY666" i="4"/>
  <c r="AZ666" i="4"/>
  <c r="BA666" i="4"/>
  <c r="BB666" i="4"/>
  <c r="BC666" i="4"/>
  <c r="BD666" i="4"/>
  <c r="BE666" i="4"/>
  <c r="BF666" i="4"/>
  <c r="BG666" i="4"/>
  <c r="BH666" i="4"/>
  <c r="BI666" i="4"/>
  <c r="BJ666" i="4"/>
  <c r="BK666" i="4"/>
  <c r="BL666" i="4"/>
  <c r="BM666" i="4"/>
  <c r="BN666" i="4"/>
  <c r="BO666" i="4"/>
  <c r="BP666" i="4"/>
  <c r="BQ666" i="4"/>
  <c r="BR666" i="4"/>
  <c r="BS666" i="4"/>
  <c r="BT666" i="4"/>
  <c r="BU666" i="4"/>
  <c r="BV666" i="4"/>
  <c r="BW666" i="4"/>
  <c r="BX666" i="4"/>
  <c r="BY666" i="4"/>
  <c r="BZ666" i="4"/>
  <c r="CA666" i="4"/>
  <c r="CB666" i="4"/>
  <c r="CC666" i="4"/>
  <c r="CD666" i="4"/>
  <c r="CE666" i="4"/>
  <c r="CF666" i="4"/>
  <c r="CG666" i="4"/>
  <c r="CH666" i="4"/>
  <c r="CI666" i="4"/>
  <c r="CJ666" i="4"/>
  <c r="CK666" i="4"/>
  <c r="CL666" i="4"/>
  <c r="CM666" i="4" s="1"/>
  <c r="CN666" i="4"/>
  <c r="CO666" i="4"/>
  <c r="CP666" i="4"/>
  <c r="CQ666" i="4"/>
  <c r="CR666" i="4"/>
  <c r="CS666" i="4"/>
  <c r="CT666" i="4"/>
  <c r="CU666" i="4"/>
  <c r="CV666" i="4"/>
  <c r="CW666" i="4"/>
  <c r="CX666" i="4"/>
  <c r="CY666" i="4"/>
  <c r="CZ666" i="4"/>
  <c r="DA666" i="4"/>
  <c r="DB666" i="4"/>
  <c r="DC666" i="4"/>
  <c r="DD666" i="4"/>
  <c r="DE666" i="4"/>
  <c r="DF666" i="4"/>
  <c r="DG666" i="4"/>
  <c r="DH666" i="4"/>
  <c r="DI666" i="4"/>
  <c r="DJ666" i="4"/>
  <c r="DK666" i="4"/>
  <c r="DL666" i="4"/>
  <c r="DM666" i="4"/>
  <c r="DN666" i="4"/>
  <c r="DO666" i="4"/>
  <c r="DP666" i="4"/>
  <c r="DQ666" i="4"/>
  <c r="DR666" i="4"/>
  <c r="DS666" i="4"/>
  <c r="DT666" i="4"/>
  <c r="DU666" i="4"/>
  <c r="DV666" i="4"/>
  <c r="DW666" i="4"/>
  <c r="EC666" i="4"/>
  <c r="ED666" i="4"/>
  <c r="EE666" i="4"/>
  <c r="EF666" i="4"/>
  <c r="EG666" i="4"/>
  <c r="EH666" i="4"/>
  <c r="EI666" i="4"/>
  <c r="EJ666" i="4"/>
  <c r="EK666" i="4"/>
  <c r="EL666" i="4"/>
  <c r="EM666" i="4"/>
  <c r="EN666" i="4"/>
  <c r="EO666" i="4"/>
  <c r="EP666" i="4"/>
  <c r="EQ666" i="4"/>
  <c r="ER666" i="4"/>
  <c r="ES666" i="4"/>
  <c r="ET666" i="4"/>
  <c r="EU666" i="4"/>
  <c r="EV666" i="4"/>
  <c r="EW666" i="4"/>
  <c r="B667" i="4"/>
  <c r="C667" i="4"/>
  <c r="D667" i="4"/>
  <c r="E667" i="4"/>
  <c r="F667" i="4"/>
  <c r="G667" i="4"/>
  <c r="H667" i="4"/>
  <c r="M667" i="4" s="1"/>
  <c r="N667" i="4" s="1"/>
  <c r="O667" i="4" s="1" a="1"/>
  <c r="O667" i="4" s="1"/>
  <c r="R667" i="4"/>
  <c r="S667" i="4"/>
  <c r="T667" i="4"/>
  <c r="U667" i="4"/>
  <c r="V667" i="4"/>
  <c r="W667" i="4"/>
  <c r="X667" i="4"/>
  <c r="Y667" i="4"/>
  <c r="Z667" i="4"/>
  <c r="AA667" i="4"/>
  <c r="AB667" i="4"/>
  <c r="AC667" i="4"/>
  <c r="AD667" i="4"/>
  <c r="AE667" i="4" s="1"/>
  <c r="AF667" i="4"/>
  <c r="AG667" i="4" s="1"/>
  <c r="AH667" i="4"/>
  <c r="AI667" i="4"/>
  <c r="AJ667" i="4"/>
  <c r="AK667" i="4"/>
  <c r="AL667" i="4"/>
  <c r="AN667" i="4"/>
  <c r="AM667" i="4" s="1"/>
  <c r="AO667" i="4"/>
  <c r="AP667" i="4"/>
  <c r="AQ667" i="4"/>
  <c r="AR667" i="4"/>
  <c r="AS667" i="4"/>
  <c r="AT667" i="4"/>
  <c r="AU667" i="4"/>
  <c r="AV667" i="4"/>
  <c r="AW667" i="4"/>
  <c r="AX667" i="4"/>
  <c r="AY667" i="4"/>
  <c r="AZ667" i="4"/>
  <c r="BA667" i="4"/>
  <c r="BB667" i="4"/>
  <c r="BC667" i="4"/>
  <c r="BD667" i="4"/>
  <c r="BE667" i="4"/>
  <c r="BF667" i="4"/>
  <c r="BG667" i="4"/>
  <c r="BH667" i="4"/>
  <c r="BI667" i="4"/>
  <c r="BJ667" i="4"/>
  <c r="BK667" i="4"/>
  <c r="BL667" i="4"/>
  <c r="BM667" i="4"/>
  <c r="BN667" i="4"/>
  <c r="BO667" i="4"/>
  <c r="BP667" i="4"/>
  <c r="BQ667" i="4"/>
  <c r="BR667" i="4"/>
  <c r="BS667" i="4"/>
  <c r="BT667" i="4"/>
  <c r="BU667" i="4"/>
  <c r="BV667" i="4"/>
  <c r="BW667" i="4"/>
  <c r="BX667" i="4"/>
  <c r="BY667" i="4"/>
  <c r="BZ667" i="4"/>
  <c r="CA667" i="4"/>
  <c r="CB667" i="4"/>
  <c r="CC667" i="4"/>
  <c r="CD667" i="4"/>
  <c r="CE667" i="4"/>
  <c r="CF667" i="4"/>
  <c r="CG667" i="4"/>
  <c r="CH667" i="4"/>
  <c r="CI667" i="4"/>
  <c r="CJ667" i="4"/>
  <c r="CK667" i="4"/>
  <c r="CL667" i="4"/>
  <c r="CM667" i="4" s="1"/>
  <c r="CN667" i="4"/>
  <c r="CO667" i="4"/>
  <c r="CP667" i="4"/>
  <c r="CQ667" i="4"/>
  <c r="CR667" i="4"/>
  <c r="CS667" i="4"/>
  <c r="CT667" i="4"/>
  <c r="CU667" i="4"/>
  <c r="CV667" i="4"/>
  <c r="CW667" i="4"/>
  <c r="CX667" i="4"/>
  <c r="CY667" i="4"/>
  <c r="CZ667" i="4"/>
  <c r="DA667" i="4"/>
  <c r="DB667" i="4"/>
  <c r="DC667" i="4"/>
  <c r="DD667" i="4"/>
  <c r="DE667" i="4"/>
  <c r="DF667" i="4"/>
  <c r="DG667" i="4"/>
  <c r="DH667" i="4"/>
  <c r="DI667" i="4"/>
  <c r="DJ667" i="4"/>
  <c r="DK667" i="4"/>
  <c r="DL667" i="4"/>
  <c r="DM667" i="4"/>
  <c r="DN667" i="4"/>
  <c r="DO667" i="4"/>
  <c r="DP667" i="4"/>
  <c r="DQ667" i="4"/>
  <c r="DR667" i="4"/>
  <c r="DS667" i="4"/>
  <c r="DT667" i="4"/>
  <c r="DU667" i="4"/>
  <c r="DV667" i="4"/>
  <c r="DW667" i="4"/>
  <c r="EC667" i="4"/>
  <c r="ED667" i="4"/>
  <c r="EE667" i="4"/>
  <c r="EF667" i="4"/>
  <c r="EG667" i="4"/>
  <c r="EH667" i="4"/>
  <c r="EI667" i="4"/>
  <c r="EJ667" i="4"/>
  <c r="EK667" i="4"/>
  <c r="EL667" i="4"/>
  <c r="EM667" i="4"/>
  <c r="EN667" i="4"/>
  <c r="EO667" i="4"/>
  <c r="EP667" i="4"/>
  <c r="EQ667" i="4"/>
  <c r="ER667" i="4"/>
  <c r="ES667" i="4"/>
  <c r="ET667" i="4"/>
  <c r="EU667" i="4"/>
  <c r="EV667" i="4"/>
  <c r="EW667" i="4"/>
  <c r="B668" i="4"/>
  <c r="C668" i="4"/>
  <c r="D668" i="4"/>
  <c r="E668" i="4"/>
  <c r="F668" i="4"/>
  <c r="G668" i="4"/>
  <c r="H668" i="4"/>
  <c r="M668" i="4" s="1"/>
  <c r="N668" i="4" s="1"/>
  <c r="O668" i="4" s="1" a="1"/>
  <c r="O668" i="4" s="1"/>
  <c r="R668" i="4"/>
  <c r="S668" i="4"/>
  <c r="T668" i="4"/>
  <c r="U668" i="4"/>
  <c r="V668" i="4"/>
  <c r="W668" i="4"/>
  <c r="X668" i="4"/>
  <c r="Y668" i="4"/>
  <c r="Z668" i="4"/>
  <c r="AA668" i="4"/>
  <c r="AB668" i="4"/>
  <c r="AC668" i="4"/>
  <c r="AD668" i="4"/>
  <c r="AE668" i="4" s="1"/>
  <c r="AF668" i="4"/>
  <c r="AG668" i="4" s="1"/>
  <c r="AH668" i="4"/>
  <c r="AI668" i="4"/>
  <c r="AJ668" i="4"/>
  <c r="AK668" i="4"/>
  <c r="AL668" i="4"/>
  <c r="AN668" i="4"/>
  <c r="AM668" i="4" s="1"/>
  <c r="AO668" i="4"/>
  <c r="AP668" i="4"/>
  <c r="AQ668" i="4"/>
  <c r="AR668" i="4"/>
  <c r="AS668" i="4"/>
  <c r="AT668" i="4"/>
  <c r="AU668" i="4"/>
  <c r="AV668" i="4"/>
  <c r="AW668" i="4"/>
  <c r="AX668" i="4"/>
  <c r="AY668" i="4"/>
  <c r="AZ668" i="4"/>
  <c r="BA668" i="4"/>
  <c r="BB668" i="4"/>
  <c r="BC668" i="4"/>
  <c r="BD668" i="4"/>
  <c r="BE668" i="4"/>
  <c r="BF668" i="4"/>
  <c r="BG668" i="4"/>
  <c r="BH668" i="4"/>
  <c r="BI668" i="4"/>
  <c r="BJ668" i="4"/>
  <c r="BK668" i="4"/>
  <c r="BL668" i="4"/>
  <c r="BM668" i="4"/>
  <c r="BN668" i="4"/>
  <c r="BO668" i="4"/>
  <c r="BP668" i="4"/>
  <c r="BQ668" i="4"/>
  <c r="BR668" i="4"/>
  <c r="BS668" i="4"/>
  <c r="BT668" i="4"/>
  <c r="BU668" i="4"/>
  <c r="BV668" i="4"/>
  <c r="BW668" i="4"/>
  <c r="BX668" i="4"/>
  <c r="BY668" i="4"/>
  <c r="BZ668" i="4"/>
  <c r="CA668" i="4"/>
  <c r="CB668" i="4"/>
  <c r="CC668" i="4"/>
  <c r="CD668" i="4"/>
  <c r="CE668" i="4"/>
  <c r="CF668" i="4"/>
  <c r="CG668" i="4"/>
  <c r="CH668" i="4"/>
  <c r="CI668" i="4"/>
  <c r="CJ668" i="4"/>
  <c r="CK668" i="4"/>
  <c r="CL668" i="4"/>
  <c r="CM668" i="4" s="1"/>
  <c r="CN668" i="4"/>
  <c r="CO668" i="4"/>
  <c r="CP668" i="4"/>
  <c r="CQ668" i="4"/>
  <c r="CR668" i="4"/>
  <c r="CS668" i="4"/>
  <c r="CT668" i="4"/>
  <c r="CU668" i="4"/>
  <c r="CV668" i="4"/>
  <c r="CW668" i="4"/>
  <c r="CX668" i="4"/>
  <c r="CY668" i="4"/>
  <c r="CZ668" i="4"/>
  <c r="DA668" i="4"/>
  <c r="DB668" i="4"/>
  <c r="DC668" i="4"/>
  <c r="DD668" i="4"/>
  <c r="DE668" i="4"/>
  <c r="DF668" i="4"/>
  <c r="DG668" i="4"/>
  <c r="DH668" i="4"/>
  <c r="DI668" i="4"/>
  <c r="DJ668" i="4"/>
  <c r="DK668" i="4"/>
  <c r="DL668" i="4"/>
  <c r="DM668" i="4"/>
  <c r="DN668" i="4"/>
  <c r="DO668" i="4"/>
  <c r="DP668" i="4"/>
  <c r="DQ668" i="4"/>
  <c r="DR668" i="4"/>
  <c r="DS668" i="4"/>
  <c r="DT668" i="4"/>
  <c r="DU668" i="4"/>
  <c r="DV668" i="4"/>
  <c r="DW668" i="4"/>
  <c r="EC668" i="4"/>
  <c r="ED668" i="4"/>
  <c r="EE668" i="4"/>
  <c r="EF668" i="4"/>
  <c r="EG668" i="4"/>
  <c r="EH668" i="4"/>
  <c r="EI668" i="4"/>
  <c r="EJ668" i="4"/>
  <c r="EK668" i="4"/>
  <c r="EL668" i="4"/>
  <c r="EM668" i="4"/>
  <c r="EN668" i="4"/>
  <c r="EO668" i="4"/>
  <c r="EP668" i="4"/>
  <c r="EQ668" i="4"/>
  <c r="ER668" i="4"/>
  <c r="ES668" i="4"/>
  <c r="ET668" i="4"/>
  <c r="EU668" i="4"/>
  <c r="EV668" i="4"/>
  <c r="EW668" i="4"/>
  <c r="B669" i="4"/>
  <c r="C669" i="4"/>
  <c r="D669" i="4"/>
  <c r="E669" i="4"/>
  <c r="F669" i="4"/>
  <c r="G669" i="4"/>
  <c r="H669" i="4"/>
  <c r="M669" i="4" s="1"/>
  <c r="N669" i="4" s="1"/>
  <c r="O669" i="4" s="1" a="1"/>
  <c r="O669" i="4" s="1"/>
  <c r="R669" i="4"/>
  <c r="S669" i="4"/>
  <c r="T669" i="4"/>
  <c r="U669" i="4"/>
  <c r="V669" i="4"/>
  <c r="W669" i="4"/>
  <c r="X669" i="4"/>
  <c r="Y669" i="4"/>
  <c r="Z669" i="4"/>
  <c r="AA669" i="4"/>
  <c r="AB669" i="4"/>
  <c r="AC669" i="4"/>
  <c r="AD669" i="4"/>
  <c r="AE669" i="4" s="1"/>
  <c r="AF669" i="4"/>
  <c r="AG669" i="4" s="1"/>
  <c r="AH669" i="4"/>
  <c r="AI669" i="4"/>
  <c r="AJ669" i="4"/>
  <c r="AK669" i="4"/>
  <c r="AL669" i="4"/>
  <c r="AN669" i="4"/>
  <c r="AM669" i="4" s="1"/>
  <c r="AO669" i="4"/>
  <c r="AP669" i="4"/>
  <c r="AQ669" i="4"/>
  <c r="AR669" i="4"/>
  <c r="AS669" i="4"/>
  <c r="AT669" i="4"/>
  <c r="AU669" i="4"/>
  <c r="AV669" i="4"/>
  <c r="AW669" i="4"/>
  <c r="AX669" i="4"/>
  <c r="AY669" i="4"/>
  <c r="AZ669" i="4"/>
  <c r="BA669" i="4"/>
  <c r="BB669" i="4"/>
  <c r="BC669" i="4"/>
  <c r="BD669" i="4"/>
  <c r="BE669" i="4"/>
  <c r="BF669" i="4"/>
  <c r="BG669" i="4"/>
  <c r="BH669" i="4"/>
  <c r="BI669" i="4"/>
  <c r="BJ669" i="4"/>
  <c r="BK669" i="4"/>
  <c r="BL669" i="4"/>
  <c r="BM669" i="4"/>
  <c r="BN669" i="4"/>
  <c r="BO669" i="4"/>
  <c r="BP669" i="4"/>
  <c r="BQ669" i="4"/>
  <c r="BR669" i="4"/>
  <c r="BS669" i="4"/>
  <c r="BT669" i="4"/>
  <c r="BU669" i="4"/>
  <c r="BV669" i="4"/>
  <c r="BW669" i="4"/>
  <c r="BX669" i="4"/>
  <c r="BY669" i="4"/>
  <c r="BZ669" i="4"/>
  <c r="CA669" i="4"/>
  <c r="CB669" i="4"/>
  <c r="CC669" i="4"/>
  <c r="CD669" i="4"/>
  <c r="CE669" i="4"/>
  <c r="CF669" i="4"/>
  <c r="CG669" i="4"/>
  <c r="CH669" i="4"/>
  <c r="CI669" i="4"/>
  <c r="CJ669" i="4"/>
  <c r="CK669" i="4"/>
  <c r="CL669" i="4"/>
  <c r="CM669" i="4" s="1"/>
  <c r="CN669" i="4"/>
  <c r="CO669" i="4"/>
  <c r="CP669" i="4"/>
  <c r="CQ669" i="4"/>
  <c r="CR669" i="4"/>
  <c r="CS669" i="4"/>
  <c r="CT669" i="4"/>
  <c r="CU669" i="4"/>
  <c r="CV669" i="4"/>
  <c r="CW669" i="4"/>
  <c r="CX669" i="4"/>
  <c r="CY669" i="4"/>
  <c r="CZ669" i="4"/>
  <c r="DA669" i="4"/>
  <c r="DB669" i="4"/>
  <c r="DC669" i="4"/>
  <c r="DD669" i="4"/>
  <c r="DE669" i="4"/>
  <c r="DF669" i="4"/>
  <c r="DG669" i="4"/>
  <c r="DH669" i="4"/>
  <c r="DI669" i="4"/>
  <c r="DJ669" i="4"/>
  <c r="DK669" i="4"/>
  <c r="DL669" i="4"/>
  <c r="DM669" i="4"/>
  <c r="DN669" i="4"/>
  <c r="DO669" i="4"/>
  <c r="DP669" i="4"/>
  <c r="DQ669" i="4"/>
  <c r="DR669" i="4"/>
  <c r="DS669" i="4"/>
  <c r="DT669" i="4"/>
  <c r="DU669" i="4"/>
  <c r="DV669" i="4"/>
  <c r="DW669" i="4"/>
  <c r="EC669" i="4"/>
  <c r="ED669" i="4"/>
  <c r="EE669" i="4"/>
  <c r="EF669" i="4"/>
  <c r="EG669" i="4"/>
  <c r="EH669" i="4"/>
  <c r="EI669" i="4"/>
  <c r="EJ669" i="4"/>
  <c r="EK669" i="4"/>
  <c r="EL669" i="4"/>
  <c r="EM669" i="4"/>
  <c r="EN669" i="4"/>
  <c r="EO669" i="4"/>
  <c r="EP669" i="4"/>
  <c r="EQ669" i="4"/>
  <c r="ER669" i="4"/>
  <c r="ES669" i="4"/>
  <c r="ET669" i="4"/>
  <c r="EU669" i="4"/>
  <c r="EV669" i="4"/>
  <c r="EW669" i="4"/>
  <c r="B670" i="4"/>
  <c r="C670" i="4"/>
  <c r="D670" i="4"/>
  <c r="E670" i="4"/>
  <c r="F670" i="4"/>
  <c r="G670" i="4"/>
  <c r="H670" i="4"/>
  <c r="M670" i="4" s="1"/>
  <c r="N670" i="4" s="1"/>
  <c r="O670" i="4" s="1" a="1"/>
  <c r="O670" i="4" s="1"/>
  <c r="R670" i="4"/>
  <c r="S670" i="4"/>
  <c r="T670" i="4"/>
  <c r="U670" i="4"/>
  <c r="V670" i="4"/>
  <c r="W670" i="4"/>
  <c r="X670" i="4"/>
  <c r="Y670" i="4"/>
  <c r="Z670" i="4"/>
  <c r="AA670" i="4"/>
  <c r="L670" i="4" s="1"/>
  <c r="AB670" i="4"/>
  <c r="AC670" i="4"/>
  <c r="AD670" i="4"/>
  <c r="AE670" i="4" s="1"/>
  <c r="AF670" i="4"/>
  <c r="AG670" i="4" s="1"/>
  <c r="AH670" i="4"/>
  <c r="AI670" i="4"/>
  <c r="AJ670" i="4"/>
  <c r="AK670" i="4"/>
  <c r="AL670" i="4"/>
  <c r="AN670" i="4"/>
  <c r="AM670" i="4" s="1"/>
  <c r="AO670" i="4"/>
  <c r="AP670" i="4"/>
  <c r="AQ670" i="4"/>
  <c r="AR670" i="4"/>
  <c r="AS670" i="4"/>
  <c r="AT670" i="4"/>
  <c r="AU670" i="4"/>
  <c r="AV670" i="4"/>
  <c r="AW670" i="4"/>
  <c r="AX670" i="4"/>
  <c r="AY670" i="4"/>
  <c r="AZ670" i="4"/>
  <c r="BA670" i="4"/>
  <c r="BB670" i="4"/>
  <c r="BC670" i="4"/>
  <c r="BD670" i="4"/>
  <c r="BE670" i="4"/>
  <c r="BF670" i="4"/>
  <c r="BG670" i="4"/>
  <c r="BH670" i="4"/>
  <c r="BI670" i="4"/>
  <c r="BJ670" i="4"/>
  <c r="BK670" i="4"/>
  <c r="BL670" i="4"/>
  <c r="BM670" i="4"/>
  <c r="BN670" i="4"/>
  <c r="BO670" i="4"/>
  <c r="BP670" i="4"/>
  <c r="BQ670" i="4"/>
  <c r="BR670" i="4"/>
  <c r="BS670" i="4"/>
  <c r="BT670" i="4"/>
  <c r="BU670" i="4"/>
  <c r="BV670" i="4"/>
  <c r="BW670" i="4"/>
  <c r="BX670" i="4"/>
  <c r="BY670" i="4"/>
  <c r="BZ670" i="4"/>
  <c r="CA670" i="4"/>
  <c r="CB670" i="4"/>
  <c r="CC670" i="4"/>
  <c r="CD670" i="4"/>
  <c r="CE670" i="4"/>
  <c r="CF670" i="4"/>
  <c r="CG670" i="4"/>
  <c r="CH670" i="4"/>
  <c r="CI670" i="4"/>
  <c r="CJ670" i="4"/>
  <c r="CK670" i="4"/>
  <c r="CL670" i="4"/>
  <c r="CM670" i="4" s="1"/>
  <c r="CN670" i="4"/>
  <c r="CO670" i="4"/>
  <c r="CP670" i="4"/>
  <c r="CQ670" i="4"/>
  <c r="CR670" i="4"/>
  <c r="CS670" i="4"/>
  <c r="CT670" i="4"/>
  <c r="CU670" i="4"/>
  <c r="CV670" i="4"/>
  <c r="CW670" i="4"/>
  <c r="CX670" i="4"/>
  <c r="CY670" i="4"/>
  <c r="CZ670" i="4"/>
  <c r="DA670" i="4"/>
  <c r="DB670" i="4"/>
  <c r="DC670" i="4"/>
  <c r="DD670" i="4"/>
  <c r="DE670" i="4"/>
  <c r="DF670" i="4"/>
  <c r="DG670" i="4"/>
  <c r="DH670" i="4"/>
  <c r="DI670" i="4"/>
  <c r="DJ670" i="4"/>
  <c r="DK670" i="4"/>
  <c r="DL670" i="4"/>
  <c r="DM670" i="4"/>
  <c r="DN670" i="4"/>
  <c r="DO670" i="4"/>
  <c r="DP670" i="4"/>
  <c r="DQ670" i="4"/>
  <c r="DR670" i="4"/>
  <c r="DS670" i="4"/>
  <c r="DT670" i="4"/>
  <c r="DU670" i="4"/>
  <c r="DV670" i="4"/>
  <c r="DW670" i="4"/>
  <c r="EC670" i="4"/>
  <c r="ED670" i="4"/>
  <c r="EE670" i="4"/>
  <c r="EF670" i="4"/>
  <c r="EG670" i="4"/>
  <c r="EH670" i="4"/>
  <c r="EI670" i="4"/>
  <c r="EJ670" i="4"/>
  <c r="EK670" i="4"/>
  <c r="EL670" i="4"/>
  <c r="EM670" i="4"/>
  <c r="EN670" i="4"/>
  <c r="EO670" i="4"/>
  <c r="EP670" i="4"/>
  <c r="EQ670" i="4"/>
  <c r="ER670" i="4"/>
  <c r="ES670" i="4"/>
  <c r="ET670" i="4"/>
  <c r="EU670" i="4"/>
  <c r="EV670" i="4"/>
  <c r="EW670" i="4"/>
  <c r="B671" i="4"/>
  <c r="C671" i="4"/>
  <c r="D671" i="4"/>
  <c r="E671" i="4"/>
  <c r="F671" i="4"/>
  <c r="G671" i="4"/>
  <c r="H671" i="4"/>
  <c r="M671" i="4" s="1"/>
  <c r="N671" i="4" s="1"/>
  <c r="O671" i="4" s="1" a="1"/>
  <c r="O671" i="4" s="1"/>
  <c r="R671" i="4"/>
  <c r="S671" i="4"/>
  <c r="T671" i="4"/>
  <c r="U671" i="4"/>
  <c r="V671" i="4"/>
  <c r="W671" i="4"/>
  <c r="X671" i="4"/>
  <c r="Y671" i="4"/>
  <c r="Z671" i="4"/>
  <c r="AA671" i="4"/>
  <c r="AB671" i="4"/>
  <c r="AC671" i="4"/>
  <c r="AD671" i="4"/>
  <c r="AE671" i="4" s="1"/>
  <c r="AF671" i="4"/>
  <c r="AG671" i="4" s="1"/>
  <c r="AH671" i="4"/>
  <c r="AI671" i="4"/>
  <c r="AJ671" i="4"/>
  <c r="AK671" i="4"/>
  <c r="AL671" i="4"/>
  <c r="AN671" i="4"/>
  <c r="AM671" i="4" s="1"/>
  <c r="AO671" i="4"/>
  <c r="AP671" i="4"/>
  <c r="AQ671" i="4"/>
  <c r="AR671" i="4"/>
  <c r="AS671" i="4"/>
  <c r="AT671" i="4"/>
  <c r="AU671" i="4"/>
  <c r="AV671" i="4"/>
  <c r="AW671" i="4"/>
  <c r="AX671" i="4"/>
  <c r="AY671" i="4"/>
  <c r="AZ671" i="4"/>
  <c r="BA671" i="4"/>
  <c r="BB671" i="4"/>
  <c r="BC671" i="4"/>
  <c r="BD671" i="4"/>
  <c r="BE671" i="4"/>
  <c r="BF671" i="4"/>
  <c r="BG671" i="4"/>
  <c r="BH671" i="4"/>
  <c r="BI671" i="4"/>
  <c r="BJ671" i="4"/>
  <c r="BK671" i="4"/>
  <c r="BL671" i="4"/>
  <c r="BM671" i="4"/>
  <c r="BN671" i="4"/>
  <c r="BO671" i="4"/>
  <c r="BP671" i="4"/>
  <c r="BQ671" i="4"/>
  <c r="BR671" i="4"/>
  <c r="BS671" i="4"/>
  <c r="BT671" i="4"/>
  <c r="BU671" i="4"/>
  <c r="BV671" i="4"/>
  <c r="BW671" i="4"/>
  <c r="BX671" i="4"/>
  <c r="BY671" i="4"/>
  <c r="BZ671" i="4"/>
  <c r="CA671" i="4"/>
  <c r="CB671" i="4"/>
  <c r="CC671" i="4"/>
  <c r="CD671" i="4"/>
  <c r="CE671" i="4"/>
  <c r="CF671" i="4"/>
  <c r="CG671" i="4"/>
  <c r="CH671" i="4"/>
  <c r="CI671" i="4"/>
  <c r="CJ671" i="4"/>
  <c r="CK671" i="4"/>
  <c r="CL671" i="4"/>
  <c r="CM671" i="4" s="1"/>
  <c r="CN671" i="4"/>
  <c r="CO671" i="4"/>
  <c r="CP671" i="4"/>
  <c r="CQ671" i="4"/>
  <c r="CR671" i="4"/>
  <c r="CS671" i="4"/>
  <c r="CT671" i="4"/>
  <c r="CU671" i="4"/>
  <c r="CV671" i="4"/>
  <c r="CW671" i="4"/>
  <c r="CX671" i="4"/>
  <c r="CY671" i="4"/>
  <c r="CZ671" i="4"/>
  <c r="DA671" i="4"/>
  <c r="DB671" i="4"/>
  <c r="DC671" i="4"/>
  <c r="DD671" i="4"/>
  <c r="DE671" i="4"/>
  <c r="DF671" i="4"/>
  <c r="DG671" i="4"/>
  <c r="DH671" i="4"/>
  <c r="DI671" i="4"/>
  <c r="DJ671" i="4"/>
  <c r="DK671" i="4"/>
  <c r="DL671" i="4"/>
  <c r="DM671" i="4"/>
  <c r="DN671" i="4"/>
  <c r="DO671" i="4"/>
  <c r="DP671" i="4"/>
  <c r="DQ671" i="4"/>
  <c r="DR671" i="4"/>
  <c r="DS671" i="4"/>
  <c r="DT671" i="4"/>
  <c r="DU671" i="4"/>
  <c r="DV671" i="4"/>
  <c r="DW671" i="4"/>
  <c r="EC671" i="4"/>
  <c r="ED671" i="4"/>
  <c r="EE671" i="4"/>
  <c r="EF671" i="4"/>
  <c r="EG671" i="4"/>
  <c r="EH671" i="4"/>
  <c r="EI671" i="4"/>
  <c r="EJ671" i="4"/>
  <c r="EK671" i="4"/>
  <c r="EL671" i="4"/>
  <c r="EM671" i="4"/>
  <c r="EN671" i="4"/>
  <c r="EO671" i="4"/>
  <c r="EP671" i="4"/>
  <c r="EQ671" i="4"/>
  <c r="ER671" i="4"/>
  <c r="ES671" i="4"/>
  <c r="ET671" i="4"/>
  <c r="EU671" i="4"/>
  <c r="EV671" i="4"/>
  <c r="EW671" i="4"/>
  <c r="B672" i="4"/>
  <c r="C672" i="4"/>
  <c r="D672" i="4"/>
  <c r="E672" i="4"/>
  <c r="F672" i="4"/>
  <c r="G672" i="4"/>
  <c r="H672" i="4"/>
  <c r="M672" i="4" s="1"/>
  <c r="N672" i="4" s="1"/>
  <c r="O672" i="4" s="1" a="1"/>
  <c r="O672" i="4" s="1"/>
  <c r="R672" i="4"/>
  <c r="S672" i="4"/>
  <c r="T672" i="4"/>
  <c r="U672" i="4"/>
  <c r="V672" i="4"/>
  <c r="W672" i="4"/>
  <c r="X672" i="4"/>
  <c r="Y672" i="4"/>
  <c r="Z672" i="4"/>
  <c r="AA672" i="4"/>
  <c r="AB672" i="4"/>
  <c r="AC672" i="4"/>
  <c r="AD672" i="4"/>
  <c r="AE672" i="4" s="1"/>
  <c r="AF672" i="4"/>
  <c r="AG672" i="4" s="1"/>
  <c r="AH672" i="4"/>
  <c r="AI672" i="4"/>
  <c r="AJ672" i="4"/>
  <c r="AK672" i="4"/>
  <c r="AL672" i="4"/>
  <c r="AN672" i="4"/>
  <c r="AM672" i="4" s="1"/>
  <c r="AO672" i="4"/>
  <c r="AP672" i="4"/>
  <c r="AQ672" i="4"/>
  <c r="AR672" i="4"/>
  <c r="AS672" i="4"/>
  <c r="AT672" i="4"/>
  <c r="AU672" i="4"/>
  <c r="AV672" i="4"/>
  <c r="AW672" i="4"/>
  <c r="AX672" i="4"/>
  <c r="AY672" i="4"/>
  <c r="AZ672" i="4"/>
  <c r="BA672" i="4"/>
  <c r="BB672" i="4"/>
  <c r="BC672" i="4"/>
  <c r="BD672" i="4"/>
  <c r="BE672" i="4"/>
  <c r="BF672" i="4"/>
  <c r="BG672" i="4"/>
  <c r="BH672" i="4"/>
  <c r="BI672" i="4"/>
  <c r="BJ672" i="4"/>
  <c r="BK672" i="4"/>
  <c r="BL672" i="4"/>
  <c r="BM672" i="4"/>
  <c r="BN672" i="4"/>
  <c r="BO672" i="4"/>
  <c r="BP672" i="4"/>
  <c r="BQ672" i="4"/>
  <c r="BR672" i="4"/>
  <c r="BS672" i="4"/>
  <c r="BT672" i="4"/>
  <c r="BU672" i="4"/>
  <c r="BV672" i="4"/>
  <c r="BW672" i="4"/>
  <c r="BX672" i="4"/>
  <c r="BY672" i="4"/>
  <c r="BZ672" i="4"/>
  <c r="CA672" i="4"/>
  <c r="CB672" i="4"/>
  <c r="CC672" i="4"/>
  <c r="CD672" i="4"/>
  <c r="CE672" i="4"/>
  <c r="CF672" i="4"/>
  <c r="CG672" i="4"/>
  <c r="CH672" i="4"/>
  <c r="CI672" i="4"/>
  <c r="CJ672" i="4"/>
  <c r="CK672" i="4"/>
  <c r="CL672" i="4"/>
  <c r="CM672" i="4" s="1"/>
  <c r="CN672" i="4"/>
  <c r="CO672" i="4"/>
  <c r="CP672" i="4"/>
  <c r="CQ672" i="4"/>
  <c r="CR672" i="4"/>
  <c r="CS672" i="4"/>
  <c r="CT672" i="4"/>
  <c r="CU672" i="4"/>
  <c r="CV672" i="4"/>
  <c r="CW672" i="4"/>
  <c r="CX672" i="4"/>
  <c r="CY672" i="4"/>
  <c r="CZ672" i="4"/>
  <c r="DA672" i="4"/>
  <c r="DB672" i="4"/>
  <c r="DC672" i="4"/>
  <c r="DD672" i="4"/>
  <c r="DE672" i="4"/>
  <c r="DF672" i="4"/>
  <c r="DG672" i="4"/>
  <c r="DH672" i="4"/>
  <c r="DI672" i="4"/>
  <c r="DJ672" i="4"/>
  <c r="DK672" i="4"/>
  <c r="DL672" i="4"/>
  <c r="DM672" i="4"/>
  <c r="DN672" i="4"/>
  <c r="DO672" i="4"/>
  <c r="DP672" i="4"/>
  <c r="DQ672" i="4"/>
  <c r="DR672" i="4"/>
  <c r="DS672" i="4"/>
  <c r="DT672" i="4"/>
  <c r="DU672" i="4"/>
  <c r="DV672" i="4"/>
  <c r="DW672" i="4"/>
  <c r="EC672" i="4"/>
  <c r="ED672" i="4"/>
  <c r="EE672" i="4"/>
  <c r="EF672" i="4"/>
  <c r="EG672" i="4"/>
  <c r="EH672" i="4"/>
  <c r="EI672" i="4"/>
  <c r="EJ672" i="4"/>
  <c r="EK672" i="4"/>
  <c r="EL672" i="4"/>
  <c r="EM672" i="4"/>
  <c r="EN672" i="4"/>
  <c r="EO672" i="4"/>
  <c r="EP672" i="4"/>
  <c r="EQ672" i="4"/>
  <c r="ER672" i="4"/>
  <c r="ES672" i="4"/>
  <c r="ET672" i="4"/>
  <c r="EU672" i="4"/>
  <c r="EV672" i="4"/>
  <c r="EW672" i="4"/>
  <c r="B673" i="4"/>
  <c r="C673" i="4"/>
  <c r="D673" i="4"/>
  <c r="E673" i="4"/>
  <c r="F673" i="4"/>
  <c r="G673" i="4"/>
  <c r="H673" i="4"/>
  <c r="M673" i="4" s="1"/>
  <c r="N673" i="4" s="1"/>
  <c r="O673" i="4" s="1" a="1"/>
  <c r="O673" i="4" s="1"/>
  <c r="R673" i="4"/>
  <c r="S673" i="4"/>
  <c r="T673" i="4"/>
  <c r="U673" i="4"/>
  <c r="V673" i="4"/>
  <c r="W673" i="4"/>
  <c r="X673" i="4"/>
  <c r="Y673" i="4"/>
  <c r="Z673" i="4"/>
  <c r="AA673" i="4"/>
  <c r="AB673" i="4"/>
  <c r="AC673" i="4"/>
  <c r="AD673" i="4"/>
  <c r="AE673" i="4" s="1"/>
  <c r="AF673" i="4"/>
  <c r="AG673" i="4" s="1"/>
  <c r="AH673" i="4"/>
  <c r="AI673" i="4"/>
  <c r="AJ673" i="4"/>
  <c r="AK673" i="4"/>
  <c r="AL673" i="4"/>
  <c r="AN673" i="4"/>
  <c r="AM673" i="4" s="1"/>
  <c r="AO673" i="4"/>
  <c r="AP673" i="4"/>
  <c r="AQ673" i="4"/>
  <c r="AR673" i="4"/>
  <c r="AS673" i="4"/>
  <c r="AT673" i="4"/>
  <c r="AU673" i="4"/>
  <c r="AV673" i="4"/>
  <c r="AW673" i="4"/>
  <c r="AX673" i="4"/>
  <c r="AY673" i="4"/>
  <c r="AZ673" i="4"/>
  <c r="BA673" i="4"/>
  <c r="BB673" i="4"/>
  <c r="BC673" i="4"/>
  <c r="BD673" i="4"/>
  <c r="BE673" i="4"/>
  <c r="BF673" i="4"/>
  <c r="BG673" i="4"/>
  <c r="BH673" i="4"/>
  <c r="BI673" i="4"/>
  <c r="BJ673" i="4"/>
  <c r="BK673" i="4"/>
  <c r="BL673" i="4"/>
  <c r="BM673" i="4"/>
  <c r="BN673" i="4"/>
  <c r="BO673" i="4"/>
  <c r="BP673" i="4"/>
  <c r="BQ673" i="4"/>
  <c r="BR673" i="4"/>
  <c r="BS673" i="4"/>
  <c r="BT673" i="4"/>
  <c r="BU673" i="4"/>
  <c r="BV673" i="4"/>
  <c r="BW673" i="4"/>
  <c r="BX673" i="4"/>
  <c r="BY673" i="4"/>
  <c r="BZ673" i="4"/>
  <c r="CA673" i="4"/>
  <c r="CB673" i="4"/>
  <c r="CC673" i="4"/>
  <c r="CD673" i="4"/>
  <c r="CE673" i="4"/>
  <c r="CF673" i="4"/>
  <c r="CG673" i="4"/>
  <c r="CH673" i="4"/>
  <c r="CI673" i="4"/>
  <c r="CJ673" i="4"/>
  <c r="CK673" i="4"/>
  <c r="CL673" i="4"/>
  <c r="CM673" i="4" s="1"/>
  <c r="CN673" i="4"/>
  <c r="CO673" i="4"/>
  <c r="CP673" i="4"/>
  <c r="CQ673" i="4"/>
  <c r="CR673" i="4"/>
  <c r="CS673" i="4"/>
  <c r="CT673" i="4"/>
  <c r="CU673" i="4"/>
  <c r="CV673" i="4"/>
  <c r="CW673" i="4"/>
  <c r="CX673" i="4"/>
  <c r="CY673" i="4"/>
  <c r="CZ673" i="4"/>
  <c r="DA673" i="4"/>
  <c r="DB673" i="4"/>
  <c r="DC673" i="4"/>
  <c r="DD673" i="4"/>
  <c r="DE673" i="4"/>
  <c r="DF673" i="4"/>
  <c r="DG673" i="4"/>
  <c r="DH673" i="4"/>
  <c r="DI673" i="4"/>
  <c r="DJ673" i="4"/>
  <c r="DK673" i="4"/>
  <c r="DL673" i="4"/>
  <c r="DM673" i="4"/>
  <c r="DN673" i="4"/>
  <c r="DO673" i="4"/>
  <c r="DP673" i="4"/>
  <c r="DQ673" i="4"/>
  <c r="DR673" i="4"/>
  <c r="DS673" i="4"/>
  <c r="DT673" i="4"/>
  <c r="DU673" i="4"/>
  <c r="DV673" i="4"/>
  <c r="DW673" i="4"/>
  <c r="EC673" i="4"/>
  <c r="ED673" i="4"/>
  <c r="EE673" i="4"/>
  <c r="EF673" i="4"/>
  <c r="EG673" i="4"/>
  <c r="EH673" i="4"/>
  <c r="EI673" i="4"/>
  <c r="EJ673" i="4"/>
  <c r="EK673" i="4"/>
  <c r="EL673" i="4"/>
  <c r="EM673" i="4"/>
  <c r="EN673" i="4"/>
  <c r="EO673" i="4"/>
  <c r="EP673" i="4"/>
  <c r="EQ673" i="4"/>
  <c r="ER673" i="4"/>
  <c r="ES673" i="4"/>
  <c r="ET673" i="4"/>
  <c r="EU673" i="4"/>
  <c r="EV673" i="4"/>
  <c r="EW673" i="4"/>
  <c r="B674" i="4"/>
  <c r="C674" i="4"/>
  <c r="D674" i="4"/>
  <c r="E674" i="4"/>
  <c r="F674" i="4"/>
  <c r="G674" i="4"/>
  <c r="H674" i="4"/>
  <c r="M674" i="4" s="1"/>
  <c r="N674" i="4" s="1"/>
  <c r="O674" i="4" s="1" a="1"/>
  <c r="O674" i="4" s="1"/>
  <c r="R674" i="4"/>
  <c r="S674" i="4"/>
  <c r="T674" i="4"/>
  <c r="U674" i="4"/>
  <c r="V674" i="4"/>
  <c r="W674" i="4"/>
  <c r="X674" i="4"/>
  <c r="Y674" i="4"/>
  <c r="Z674" i="4"/>
  <c r="AA674" i="4"/>
  <c r="AB674" i="4"/>
  <c r="AC674" i="4"/>
  <c r="AD674" i="4"/>
  <c r="AE674" i="4" s="1"/>
  <c r="AF674" i="4"/>
  <c r="AG674" i="4" s="1"/>
  <c r="AH674" i="4"/>
  <c r="AI674" i="4"/>
  <c r="AJ674" i="4"/>
  <c r="AK674" i="4"/>
  <c r="AL674" i="4"/>
  <c r="AN674" i="4"/>
  <c r="AM674" i="4" s="1"/>
  <c r="AO674" i="4"/>
  <c r="AP674" i="4"/>
  <c r="AQ674" i="4"/>
  <c r="AR674" i="4"/>
  <c r="AS674" i="4"/>
  <c r="AT674" i="4"/>
  <c r="AU674" i="4"/>
  <c r="AV674" i="4"/>
  <c r="AW674" i="4"/>
  <c r="AX674" i="4"/>
  <c r="AY674" i="4"/>
  <c r="AZ674" i="4"/>
  <c r="BA674" i="4"/>
  <c r="BB674" i="4"/>
  <c r="BC674" i="4"/>
  <c r="BD674" i="4"/>
  <c r="BE674" i="4"/>
  <c r="BF674" i="4"/>
  <c r="BG674" i="4"/>
  <c r="BH674" i="4"/>
  <c r="BI674" i="4"/>
  <c r="BJ674" i="4"/>
  <c r="BK674" i="4"/>
  <c r="BL674" i="4"/>
  <c r="BM674" i="4"/>
  <c r="BN674" i="4"/>
  <c r="BO674" i="4"/>
  <c r="BP674" i="4"/>
  <c r="BQ674" i="4"/>
  <c r="BR674" i="4"/>
  <c r="BS674" i="4"/>
  <c r="BT674" i="4"/>
  <c r="BU674" i="4"/>
  <c r="BV674" i="4"/>
  <c r="BW674" i="4"/>
  <c r="BX674" i="4"/>
  <c r="BY674" i="4"/>
  <c r="BZ674" i="4"/>
  <c r="CA674" i="4"/>
  <c r="CB674" i="4"/>
  <c r="CC674" i="4"/>
  <c r="CD674" i="4"/>
  <c r="CE674" i="4"/>
  <c r="CF674" i="4"/>
  <c r="CG674" i="4"/>
  <c r="CH674" i="4"/>
  <c r="CI674" i="4"/>
  <c r="CJ674" i="4"/>
  <c r="CK674" i="4"/>
  <c r="CL674" i="4"/>
  <c r="CM674" i="4" s="1"/>
  <c r="CN674" i="4"/>
  <c r="CO674" i="4"/>
  <c r="CP674" i="4"/>
  <c r="CQ674" i="4"/>
  <c r="CR674" i="4"/>
  <c r="CS674" i="4"/>
  <c r="CT674" i="4"/>
  <c r="CU674" i="4"/>
  <c r="CV674" i="4"/>
  <c r="CW674" i="4"/>
  <c r="CX674" i="4"/>
  <c r="CY674" i="4"/>
  <c r="CZ674" i="4"/>
  <c r="DA674" i="4"/>
  <c r="DB674" i="4"/>
  <c r="DC674" i="4"/>
  <c r="DD674" i="4"/>
  <c r="DE674" i="4"/>
  <c r="DF674" i="4"/>
  <c r="DG674" i="4"/>
  <c r="DH674" i="4"/>
  <c r="DI674" i="4"/>
  <c r="DJ674" i="4"/>
  <c r="DK674" i="4"/>
  <c r="DL674" i="4"/>
  <c r="DM674" i="4"/>
  <c r="DN674" i="4"/>
  <c r="DO674" i="4"/>
  <c r="DP674" i="4"/>
  <c r="DQ674" i="4"/>
  <c r="DR674" i="4"/>
  <c r="DS674" i="4"/>
  <c r="DT674" i="4"/>
  <c r="DU674" i="4"/>
  <c r="DV674" i="4"/>
  <c r="DW674" i="4"/>
  <c r="EC674" i="4"/>
  <c r="ED674" i="4"/>
  <c r="EE674" i="4"/>
  <c r="EF674" i="4"/>
  <c r="EG674" i="4"/>
  <c r="EH674" i="4"/>
  <c r="EI674" i="4"/>
  <c r="EJ674" i="4"/>
  <c r="EK674" i="4"/>
  <c r="EL674" i="4"/>
  <c r="EM674" i="4"/>
  <c r="EN674" i="4"/>
  <c r="EO674" i="4"/>
  <c r="EP674" i="4"/>
  <c r="EQ674" i="4"/>
  <c r="ER674" i="4"/>
  <c r="ES674" i="4"/>
  <c r="ET674" i="4"/>
  <c r="EU674" i="4"/>
  <c r="EV674" i="4"/>
  <c r="EW674" i="4"/>
  <c r="B675" i="4"/>
  <c r="C675" i="4"/>
  <c r="D675" i="4"/>
  <c r="E675" i="4"/>
  <c r="F675" i="4"/>
  <c r="G675" i="4"/>
  <c r="H675" i="4"/>
  <c r="M675" i="4" s="1"/>
  <c r="N675" i="4" s="1"/>
  <c r="O675" i="4" s="1" a="1"/>
  <c r="O675" i="4" s="1"/>
  <c r="R675" i="4"/>
  <c r="S675" i="4"/>
  <c r="T675" i="4"/>
  <c r="U675" i="4"/>
  <c r="V675" i="4"/>
  <c r="W675" i="4"/>
  <c r="X675" i="4"/>
  <c r="Y675" i="4"/>
  <c r="Z675" i="4"/>
  <c r="AA675" i="4"/>
  <c r="AB675" i="4"/>
  <c r="AC675" i="4"/>
  <c r="AD675" i="4"/>
  <c r="AE675" i="4" s="1"/>
  <c r="AF675" i="4"/>
  <c r="AG675" i="4" s="1"/>
  <c r="AH675" i="4"/>
  <c r="AI675" i="4"/>
  <c r="AJ675" i="4"/>
  <c r="AK675" i="4"/>
  <c r="AL675" i="4"/>
  <c r="AN675" i="4"/>
  <c r="AM675" i="4" s="1"/>
  <c r="AO675" i="4"/>
  <c r="AP675" i="4"/>
  <c r="AQ675" i="4"/>
  <c r="AR675" i="4"/>
  <c r="AS675" i="4"/>
  <c r="AT675" i="4"/>
  <c r="AU675" i="4"/>
  <c r="AV675" i="4"/>
  <c r="AW675" i="4"/>
  <c r="AX675" i="4"/>
  <c r="AY675" i="4"/>
  <c r="AZ675" i="4"/>
  <c r="BA675" i="4"/>
  <c r="BB675" i="4"/>
  <c r="BC675" i="4"/>
  <c r="BD675" i="4"/>
  <c r="BE675" i="4"/>
  <c r="BF675" i="4"/>
  <c r="BG675" i="4"/>
  <c r="BH675" i="4"/>
  <c r="BI675" i="4"/>
  <c r="BJ675" i="4"/>
  <c r="BK675" i="4"/>
  <c r="BL675" i="4"/>
  <c r="BM675" i="4"/>
  <c r="BN675" i="4"/>
  <c r="BO675" i="4"/>
  <c r="BP675" i="4"/>
  <c r="BQ675" i="4"/>
  <c r="BR675" i="4"/>
  <c r="BS675" i="4"/>
  <c r="BT675" i="4"/>
  <c r="BU675" i="4"/>
  <c r="BV675" i="4"/>
  <c r="BW675" i="4"/>
  <c r="BX675" i="4"/>
  <c r="BY675" i="4"/>
  <c r="BZ675" i="4"/>
  <c r="CA675" i="4"/>
  <c r="CB675" i="4"/>
  <c r="CC675" i="4"/>
  <c r="CD675" i="4"/>
  <c r="CE675" i="4"/>
  <c r="CF675" i="4"/>
  <c r="CG675" i="4"/>
  <c r="CH675" i="4"/>
  <c r="CI675" i="4"/>
  <c r="CJ675" i="4"/>
  <c r="CK675" i="4"/>
  <c r="CL675" i="4"/>
  <c r="CM675" i="4" s="1"/>
  <c r="CN675" i="4"/>
  <c r="CO675" i="4"/>
  <c r="CP675" i="4"/>
  <c r="CQ675" i="4"/>
  <c r="CR675" i="4"/>
  <c r="CS675" i="4"/>
  <c r="CT675" i="4"/>
  <c r="CU675" i="4"/>
  <c r="CV675" i="4"/>
  <c r="CW675" i="4"/>
  <c r="CX675" i="4"/>
  <c r="CY675" i="4"/>
  <c r="CZ675" i="4"/>
  <c r="DA675" i="4"/>
  <c r="DB675" i="4"/>
  <c r="DC675" i="4"/>
  <c r="DD675" i="4"/>
  <c r="DE675" i="4"/>
  <c r="DF675" i="4"/>
  <c r="DG675" i="4"/>
  <c r="DH675" i="4"/>
  <c r="DI675" i="4"/>
  <c r="DJ675" i="4"/>
  <c r="DK675" i="4"/>
  <c r="DL675" i="4"/>
  <c r="DM675" i="4"/>
  <c r="DN675" i="4"/>
  <c r="DO675" i="4"/>
  <c r="DP675" i="4"/>
  <c r="DQ675" i="4"/>
  <c r="DR675" i="4"/>
  <c r="DS675" i="4"/>
  <c r="DT675" i="4"/>
  <c r="DU675" i="4"/>
  <c r="DV675" i="4"/>
  <c r="DW675" i="4"/>
  <c r="EC675" i="4"/>
  <c r="ED675" i="4"/>
  <c r="EE675" i="4"/>
  <c r="EF675" i="4"/>
  <c r="EG675" i="4"/>
  <c r="EH675" i="4"/>
  <c r="EI675" i="4"/>
  <c r="EJ675" i="4"/>
  <c r="EK675" i="4"/>
  <c r="EL675" i="4"/>
  <c r="EM675" i="4"/>
  <c r="EN675" i="4"/>
  <c r="EO675" i="4"/>
  <c r="EP675" i="4"/>
  <c r="EQ675" i="4"/>
  <c r="ER675" i="4"/>
  <c r="ES675" i="4"/>
  <c r="ET675" i="4"/>
  <c r="EU675" i="4"/>
  <c r="EV675" i="4"/>
  <c r="EW675" i="4"/>
  <c r="B676" i="4"/>
  <c r="C676" i="4"/>
  <c r="D676" i="4"/>
  <c r="E676" i="4"/>
  <c r="F676" i="4"/>
  <c r="G676" i="4"/>
  <c r="H676" i="4"/>
  <c r="M676" i="4" s="1"/>
  <c r="N676" i="4" s="1"/>
  <c r="O676" i="4" s="1" a="1"/>
  <c r="O676" i="4" s="1"/>
  <c r="R676" i="4"/>
  <c r="S676" i="4"/>
  <c r="T676" i="4"/>
  <c r="U676" i="4"/>
  <c r="V676" i="4"/>
  <c r="W676" i="4"/>
  <c r="X676" i="4"/>
  <c r="Y676" i="4"/>
  <c r="Z676" i="4"/>
  <c r="AA676" i="4"/>
  <c r="AB676" i="4"/>
  <c r="AC676" i="4"/>
  <c r="AD676" i="4"/>
  <c r="AE676" i="4" s="1"/>
  <c r="AF676" i="4"/>
  <c r="AG676" i="4" s="1"/>
  <c r="AH676" i="4"/>
  <c r="AI676" i="4"/>
  <c r="AJ676" i="4"/>
  <c r="AK676" i="4"/>
  <c r="AL676" i="4"/>
  <c r="AN676" i="4"/>
  <c r="AM676" i="4" s="1"/>
  <c r="AO676" i="4"/>
  <c r="AP676" i="4"/>
  <c r="AQ676" i="4"/>
  <c r="AR676" i="4"/>
  <c r="AS676" i="4"/>
  <c r="AT676" i="4"/>
  <c r="AU676" i="4"/>
  <c r="AV676" i="4"/>
  <c r="AW676" i="4"/>
  <c r="AX676" i="4"/>
  <c r="AY676" i="4"/>
  <c r="AZ676" i="4"/>
  <c r="BA676" i="4"/>
  <c r="BB676" i="4"/>
  <c r="BC676" i="4"/>
  <c r="BD676" i="4"/>
  <c r="BE676" i="4"/>
  <c r="BF676" i="4"/>
  <c r="BG676" i="4"/>
  <c r="BH676" i="4"/>
  <c r="BI676" i="4"/>
  <c r="BJ676" i="4"/>
  <c r="BK676" i="4"/>
  <c r="BL676" i="4"/>
  <c r="BM676" i="4"/>
  <c r="BN676" i="4"/>
  <c r="BO676" i="4"/>
  <c r="BP676" i="4"/>
  <c r="BQ676" i="4"/>
  <c r="BR676" i="4"/>
  <c r="BS676" i="4"/>
  <c r="BT676" i="4"/>
  <c r="BU676" i="4"/>
  <c r="BV676" i="4"/>
  <c r="BW676" i="4"/>
  <c r="BX676" i="4"/>
  <c r="BY676" i="4"/>
  <c r="BZ676" i="4"/>
  <c r="CA676" i="4"/>
  <c r="CB676" i="4"/>
  <c r="CC676" i="4"/>
  <c r="CD676" i="4"/>
  <c r="CE676" i="4"/>
  <c r="CF676" i="4"/>
  <c r="CG676" i="4"/>
  <c r="CH676" i="4"/>
  <c r="CI676" i="4"/>
  <c r="CJ676" i="4"/>
  <c r="CK676" i="4"/>
  <c r="CL676" i="4"/>
  <c r="CM676" i="4" s="1"/>
  <c r="CN676" i="4"/>
  <c r="CO676" i="4"/>
  <c r="CP676" i="4"/>
  <c r="CQ676" i="4"/>
  <c r="CR676" i="4"/>
  <c r="CS676" i="4"/>
  <c r="CT676" i="4"/>
  <c r="CU676" i="4"/>
  <c r="CV676" i="4"/>
  <c r="CW676" i="4"/>
  <c r="CX676" i="4"/>
  <c r="CY676" i="4"/>
  <c r="CZ676" i="4"/>
  <c r="DA676" i="4"/>
  <c r="DB676" i="4"/>
  <c r="DC676" i="4"/>
  <c r="DD676" i="4"/>
  <c r="DE676" i="4"/>
  <c r="DF676" i="4"/>
  <c r="DG676" i="4"/>
  <c r="DH676" i="4"/>
  <c r="DI676" i="4"/>
  <c r="DJ676" i="4"/>
  <c r="DK676" i="4"/>
  <c r="DL676" i="4"/>
  <c r="DM676" i="4"/>
  <c r="DN676" i="4"/>
  <c r="DO676" i="4"/>
  <c r="DP676" i="4"/>
  <c r="DQ676" i="4"/>
  <c r="DR676" i="4"/>
  <c r="DS676" i="4"/>
  <c r="DT676" i="4"/>
  <c r="DU676" i="4"/>
  <c r="DV676" i="4"/>
  <c r="DW676" i="4"/>
  <c r="EC676" i="4"/>
  <c r="ED676" i="4"/>
  <c r="EE676" i="4"/>
  <c r="EF676" i="4"/>
  <c r="EG676" i="4"/>
  <c r="EH676" i="4"/>
  <c r="EI676" i="4"/>
  <c r="EJ676" i="4"/>
  <c r="EK676" i="4"/>
  <c r="EL676" i="4"/>
  <c r="EM676" i="4"/>
  <c r="EN676" i="4"/>
  <c r="EO676" i="4"/>
  <c r="EP676" i="4"/>
  <c r="EQ676" i="4"/>
  <c r="ER676" i="4"/>
  <c r="ES676" i="4"/>
  <c r="ET676" i="4"/>
  <c r="EU676" i="4"/>
  <c r="EV676" i="4"/>
  <c r="EW676" i="4"/>
  <c r="B677" i="4"/>
  <c r="C677" i="4"/>
  <c r="D677" i="4"/>
  <c r="E677" i="4"/>
  <c r="F677" i="4"/>
  <c r="G677" i="4"/>
  <c r="H677" i="4"/>
  <c r="M677" i="4" s="1"/>
  <c r="N677" i="4" s="1"/>
  <c r="O677" i="4" s="1" a="1"/>
  <c r="O677" i="4" s="1"/>
  <c r="R677" i="4"/>
  <c r="S677" i="4"/>
  <c r="T677" i="4"/>
  <c r="U677" i="4"/>
  <c r="V677" i="4"/>
  <c r="W677" i="4"/>
  <c r="X677" i="4"/>
  <c r="Y677" i="4"/>
  <c r="Z677" i="4"/>
  <c r="AA677" i="4"/>
  <c r="AB677" i="4"/>
  <c r="AC677" i="4"/>
  <c r="AD677" i="4"/>
  <c r="AE677" i="4" s="1"/>
  <c r="AF677" i="4"/>
  <c r="AG677" i="4" s="1"/>
  <c r="AH677" i="4"/>
  <c r="AI677" i="4"/>
  <c r="AJ677" i="4"/>
  <c r="AK677" i="4"/>
  <c r="AL677" i="4"/>
  <c r="AN677" i="4"/>
  <c r="AM677" i="4" s="1"/>
  <c r="AO677" i="4"/>
  <c r="AP677" i="4"/>
  <c r="AQ677" i="4"/>
  <c r="AR677" i="4"/>
  <c r="AS677" i="4"/>
  <c r="AT677" i="4"/>
  <c r="AU677" i="4"/>
  <c r="AV677" i="4"/>
  <c r="AW677" i="4"/>
  <c r="AX677" i="4"/>
  <c r="AY677" i="4"/>
  <c r="AZ677" i="4"/>
  <c r="BA677" i="4"/>
  <c r="BB677" i="4"/>
  <c r="BC677" i="4"/>
  <c r="BD677" i="4"/>
  <c r="BE677" i="4"/>
  <c r="BF677" i="4"/>
  <c r="BG677" i="4"/>
  <c r="BH677" i="4"/>
  <c r="BI677" i="4"/>
  <c r="BJ677" i="4"/>
  <c r="BK677" i="4"/>
  <c r="BL677" i="4"/>
  <c r="BM677" i="4"/>
  <c r="BN677" i="4"/>
  <c r="BO677" i="4"/>
  <c r="BP677" i="4"/>
  <c r="BQ677" i="4"/>
  <c r="BR677" i="4"/>
  <c r="BS677" i="4"/>
  <c r="BT677" i="4"/>
  <c r="BU677" i="4"/>
  <c r="BV677" i="4"/>
  <c r="BW677" i="4"/>
  <c r="BX677" i="4"/>
  <c r="BY677" i="4"/>
  <c r="BZ677" i="4"/>
  <c r="CA677" i="4"/>
  <c r="CB677" i="4"/>
  <c r="CC677" i="4"/>
  <c r="CD677" i="4"/>
  <c r="CE677" i="4"/>
  <c r="CF677" i="4"/>
  <c r="CG677" i="4"/>
  <c r="CH677" i="4"/>
  <c r="CI677" i="4"/>
  <c r="CJ677" i="4"/>
  <c r="CK677" i="4"/>
  <c r="CL677" i="4"/>
  <c r="CM677" i="4" s="1"/>
  <c r="CN677" i="4"/>
  <c r="CO677" i="4"/>
  <c r="CP677" i="4"/>
  <c r="CQ677" i="4"/>
  <c r="CR677" i="4"/>
  <c r="CS677" i="4"/>
  <c r="CT677" i="4"/>
  <c r="CU677" i="4"/>
  <c r="CV677" i="4"/>
  <c r="CW677" i="4"/>
  <c r="CX677" i="4"/>
  <c r="CY677" i="4"/>
  <c r="CZ677" i="4"/>
  <c r="DA677" i="4"/>
  <c r="DB677" i="4"/>
  <c r="DC677" i="4"/>
  <c r="DD677" i="4"/>
  <c r="DE677" i="4"/>
  <c r="DF677" i="4"/>
  <c r="DG677" i="4"/>
  <c r="DH677" i="4"/>
  <c r="DI677" i="4"/>
  <c r="DJ677" i="4"/>
  <c r="DK677" i="4"/>
  <c r="DL677" i="4"/>
  <c r="DM677" i="4"/>
  <c r="DN677" i="4"/>
  <c r="DO677" i="4"/>
  <c r="DP677" i="4"/>
  <c r="DQ677" i="4"/>
  <c r="DR677" i="4"/>
  <c r="DS677" i="4"/>
  <c r="DT677" i="4"/>
  <c r="DU677" i="4"/>
  <c r="DV677" i="4"/>
  <c r="DW677" i="4"/>
  <c r="EC677" i="4"/>
  <c r="ED677" i="4"/>
  <c r="EE677" i="4"/>
  <c r="EF677" i="4"/>
  <c r="EG677" i="4"/>
  <c r="EH677" i="4"/>
  <c r="EI677" i="4"/>
  <c r="EJ677" i="4"/>
  <c r="EK677" i="4"/>
  <c r="EL677" i="4"/>
  <c r="EM677" i="4"/>
  <c r="EN677" i="4"/>
  <c r="EO677" i="4"/>
  <c r="EP677" i="4"/>
  <c r="EQ677" i="4"/>
  <c r="ER677" i="4"/>
  <c r="ES677" i="4"/>
  <c r="ET677" i="4"/>
  <c r="EU677" i="4"/>
  <c r="EV677" i="4"/>
  <c r="EW677" i="4"/>
  <c r="B678" i="4"/>
  <c r="C678" i="4"/>
  <c r="D678" i="4"/>
  <c r="E678" i="4"/>
  <c r="F678" i="4"/>
  <c r="G678" i="4"/>
  <c r="H678" i="4"/>
  <c r="M678" i="4" s="1"/>
  <c r="N678" i="4" s="1"/>
  <c r="O678" i="4" s="1" a="1"/>
  <c r="O678" i="4" s="1"/>
  <c r="R678" i="4"/>
  <c r="S678" i="4"/>
  <c r="T678" i="4"/>
  <c r="U678" i="4"/>
  <c r="V678" i="4"/>
  <c r="W678" i="4"/>
  <c r="X678" i="4"/>
  <c r="Y678" i="4"/>
  <c r="Z678" i="4"/>
  <c r="AA678" i="4"/>
  <c r="L678" i="4" s="1"/>
  <c r="AB678" i="4"/>
  <c r="AC678" i="4"/>
  <c r="AD678" i="4"/>
  <c r="AE678" i="4" s="1"/>
  <c r="AF678" i="4"/>
  <c r="AG678" i="4" s="1"/>
  <c r="AH678" i="4"/>
  <c r="AI678" i="4"/>
  <c r="AJ678" i="4"/>
  <c r="AK678" i="4"/>
  <c r="AL678" i="4"/>
  <c r="AN678" i="4"/>
  <c r="AM678" i="4" s="1"/>
  <c r="AO678" i="4"/>
  <c r="AP678" i="4"/>
  <c r="AQ678" i="4"/>
  <c r="AR678" i="4"/>
  <c r="AS678" i="4"/>
  <c r="AT678" i="4"/>
  <c r="AU678" i="4"/>
  <c r="AV678" i="4"/>
  <c r="AW678" i="4"/>
  <c r="AX678" i="4"/>
  <c r="AY678" i="4"/>
  <c r="AZ678" i="4"/>
  <c r="BA678" i="4"/>
  <c r="BB678" i="4"/>
  <c r="BC678" i="4"/>
  <c r="BD678" i="4"/>
  <c r="BE678" i="4"/>
  <c r="BF678" i="4"/>
  <c r="BG678" i="4"/>
  <c r="BH678" i="4"/>
  <c r="BI678" i="4"/>
  <c r="BJ678" i="4"/>
  <c r="BK678" i="4"/>
  <c r="BL678" i="4"/>
  <c r="BM678" i="4"/>
  <c r="BN678" i="4"/>
  <c r="BO678" i="4"/>
  <c r="BP678" i="4"/>
  <c r="BQ678" i="4"/>
  <c r="BR678" i="4"/>
  <c r="BS678" i="4"/>
  <c r="BT678" i="4"/>
  <c r="BU678" i="4"/>
  <c r="BV678" i="4"/>
  <c r="BW678" i="4"/>
  <c r="BX678" i="4"/>
  <c r="BY678" i="4"/>
  <c r="BZ678" i="4"/>
  <c r="CA678" i="4"/>
  <c r="CB678" i="4"/>
  <c r="CC678" i="4"/>
  <c r="CD678" i="4"/>
  <c r="CE678" i="4"/>
  <c r="CF678" i="4"/>
  <c r="CG678" i="4"/>
  <c r="CH678" i="4"/>
  <c r="CI678" i="4"/>
  <c r="CJ678" i="4"/>
  <c r="CK678" i="4"/>
  <c r="CL678" i="4"/>
  <c r="CM678" i="4" s="1"/>
  <c r="CN678" i="4"/>
  <c r="CO678" i="4"/>
  <c r="CP678" i="4"/>
  <c r="CQ678" i="4"/>
  <c r="CR678" i="4"/>
  <c r="CS678" i="4"/>
  <c r="CT678" i="4"/>
  <c r="CU678" i="4"/>
  <c r="CV678" i="4"/>
  <c r="CW678" i="4"/>
  <c r="CX678" i="4"/>
  <c r="CY678" i="4"/>
  <c r="CZ678" i="4"/>
  <c r="DA678" i="4"/>
  <c r="DB678" i="4"/>
  <c r="DC678" i="4"/>
  <c r="DD678" i="4"/>
  <c r="DE678" i="4"/>
  <c r="DF678" i="4"/>
  <c r="DG678" i="4"/>
  <c r="DH678" i="4"/>
  <c r="DI678" i="4"/>
  <c r="DJ678" i="4"/>
  <c r="DK678" i="4"/>
  <c r="DL678" i="4"/>
  <c r="DM678" i="4"/>
  <c r="DN678" i="4"/>
  <c r="DO678" i="4"/>
  <c r="DP678" i="4"/>
  <c r="DQ678" i="4"/>
  <c r="DR678" i="4"/>
  <c r="DS678" i="4"/>
  <c r="DT678" i="4"/>
  <c r="DU678" i="4"/>
  <c r="DV678" i="4"/>
  <c r="DW678" i="4"/>
  <c r="EC678" i="4"/>
  <c r="ED678" i="4"/>
  <c r="EE678" i="4"/>
  <c r="EF678" i="4"/>
  <c r="EG678" i="4"/>
  <c r="EH678" i="4"/>
  <c r="EI678" i="4"/>
  <c r="EJ678" i="4"/>
  <c r="EK678" i="4"/>
  <c r="EL678" i="4"/>
  <c r="EM678" i="4"/>
  <c r="EN678" i="4"/>
  <c r="EO678" i="4"/>
  <c r="EP678" i="4"/>
  <c r="EQ678" i="4"/>
  <c r="ER678" i="4"/>
  <c r="ES678" i="4"/>
  <c r="ET678" i="4"/>
  <c r="EU678" i="4"/>
  <c r="EV678" i="4"/>
  <c r="EW678" i="4"/>
  <c r="B679" i="4"/>
  <c r="C679" i="4"/>
  <c r="D679" i="4"/>
  <c r="E679" i="4"/>
  <c r="F679" i="4"/>
  <c r="G679" i="4"/>
  <c r="H679" i="4"/>
  <c r="M679" i="4" s="1"/>
  <c r="N679" i="4" s="1"/>
  <c r="O679" i="4" s="1" a="1"/>
  <c r="O679" i="4" s="1"/>
  <c r="R679" i="4"/>
  <c r="S679" i="4"/>
  <c r="T679" i="4"/>
  <c r="U679" i="4"/>
  <c r="V679" i="4"/>
  <c r="W679" i="4"/>
  <c r="X679" i="4"/>
  <c r="Y679" i="4"/>
  <c r="Z679" i="4"/>
  <c r="AA679" i="4"/>
  <c r="AB679" i="4"/>
  <c r="AC679" i="4"/>
  <c r="AD679" i="4"/>
  <c r="AE679" i="4" s="1"/>
  <c r="AF679" i="4"/>
  <c r="AG679" i="4" s="1"/>
  <c r="AH679" i="4"/>
  <c r="AI679" i="4"/>
  <c r="AJ679" i="4"/>
  <c r="AK679" i="4"/>
  <c r="AL679" i="4"/>
  <c r="AN679" i="4"/>
  <c r="AM679" i="4" s="1"/>
  <c r="AO679" i="4"/>
  <c r="AP679" i="4"/>
  <c r="AQ679" i="4"/>
  <c r="AR679" i="4"/>
  <c r="AS679" i="4"/>
  <c r="AT679" i="4"/>
  <c r="AU679" i="4"/>
  <c r="AV679" i="4"/>
  <c r="AW679" i="4"/>
  <c r="AX679" i="4"/>
  <c r="AY679" i="4"/>
  <c r="AZ679" i="4"/>
  <c r="BA679" i="4"/>
  <c r="BB679" i="4"/>
  <c r="BC679" i="4"/>
  <c r="BD679" i="4"/>
  <c r="BE679" i="4"/>
  <c r="BF679" i="4"/>
  <c r="BG679" i="4"/>
  <c r="BH679" i="4"/>
  <c r="BI679" i="4"/>
  <c r="BJ679" i="4"/>
  <c r="BK679" i="4"/>
  <c r="BL679" i="4"/>
  <c r="BM679" i="4"/>
  <c r="BN679" i="4"/>
  <c r="BO679" i="4"/>
  <c r="BP679" i="4"/>
  <c r="BQ679" i="4"/>
  <c r="BR679" i="4"/>
  <c r="BS679" i="4"/>
  <c r="BT679" i="4"/>
  <c r="BU679" i="4"/>
  <c r="BV679" i="4"/>
  <c r="BW679" i="4"/>
  <c r="BX679" i="4"/>
  <c r="BY679" i="4"/>
  <c r="BZ679" i="4"/>
  <c r="CA679" i="4"/>
  <c r="CB679" i="4"/>
  <c r="CC679" i="4"/>
  <c r="CD679" i="4"/>
  <c r="CE679" i="4"/>
  <c r="CF679" i="4"/>
  <c r="CG679" i="4"/>
  <c r="CH679" i="4"/>
  <c r="CI679" i="4"/>
  <c r="CJ679" i="4"/>
  <c r="CK679" i="4"/>
  <c r="CL679" i="4"/>
  <c r="CM679" i="4" s="1"/>
  <c r="CN679" i="4"/>
  <c r="CO679" i="4"/>
  <c r="CP679" i="4"/>
  <c r="CQ679" i="4"/>
  <c r="CR679" i="4"/>
  <c r="CS679" i="4"/>
  <c r="CT679" i="4"/>
  <c r="CU679" i="4"/>
  <c r="CV679" i="4"/>
  <c r="CW679" i="4"/>
  <c r="CX679" i="4"/>
  <c r="CY679" i="4"/>
  <c r="CZ679" i="4"/>
  <c r="DA679" i="4"/>
  <c r="DB679" i="4"/>
  <c r="DC679" i="4"/>
  <c r="DD679" i="4"/>
  <c r="DE679" i="4"/>
  <c r="DF679" i="4"/>
  <c r="DG679" i="4"/>
  <c r="DH679" i="4"/>
  <c r="DI679" i="4"/>
  <c r="DJ679" i="4"/>
  <c r="DK679" i="4"/>
  <c r="DL679" i="4"/>
  <c r="DM679" i="4"/>
  <c r="DN679" i="4"/>
  <c r="DO679" i="4"/>
  <c r="DP679" i="4"/>
  <c r="DQ679" i="4"/>
  <c r="DR679" i="4"/>
  <c r="DS679" i="4"/>
  <c r="DT679" i="4"/>
  <c r="DU679" i="4"/>
  <c r="DV679" i="4"/>
  <c r="DW679" i="4"/>
  <c r="EC679" i="4"/>
  <c r="ED679" i="4"/>
  <c r="EE679" i="4"/>
  <c r="EF679" i="4"/>
  <c r="EG679" i="4"/>
  <c r="EH679" i="4"/>
  <c r="EI679" i="4"/>
  <c r="EJ679" i="4"/>
  <c r="EK679" i="4"/>
  <c r="EL679" i="4"/>
  <c r="EM679" i="4"/>
  <c r="EN679" i="4"/>
  <c r="EO679" i="4"/>
  <c r="EP679" i="4"/>
  <c r="EQ679" i="4"/>
  <c r="ER679" i="4"/>
  <c r="ES679" i="4"/>
  <c r="ET679" i="4"/>
  <c r="EU679" i="4"/>
  <c r="EV679" i="4"/>
  <c r="EW679" i="4"/>
  <c r="B680" i="4"/>
  <c r="C680" i="4"/>
  <c r="D680" i="4"/>
  <c r="E680" i="4"/>
  <c r="F680" i="4"/>
  <c r="G680" i="4"/>
  <c r="H680" i="4"/>
  <c r="M680" i="4" s="1"/>
  <c r="N680" i="4" s="1"/>
  <c r="O680" i="4" s="1" a="1"/>
  <c r="O680" i="4" s="1"/>
  <c r="R680" i="4"/>
  <c r="S680" i="4"/>
  <c r="T680" i="4"/>
  <c r="U680" i="4"/>
  <c r="V680" i="4"/>
  <c r="W680" i="4"/>
  <c r="X680" i="4"/>
  <c r="Y680" i="4"/>
  <c r="Z680" i="4"/>
  <c r="AA680" i="4"/>
  <c r="AB680" i="4"/>
  <c r="AC680" i="4"/>
  <c r="AD680" i="4"/>
  <c r="AE680" i="4" s="1"/>
  <c r="AF680" i="4"/>
  <c r="AG680" i="4" s="1"/>
  <c r="AH680" i="4"/>
  <c r="AI680" i="4"/>
  <c r="AJ680" i="4"/>
  <c r="AK680" i="4"/>
  <c r="AL680" i="4"/>
  <c r="AN680" i="4"/>
  <c r="AM680" i="4" s="1"/>
  <c r="AO680" i="4"/>
  <c r="AP680" i="4"/>
  <c r="AQ680" i="4"/>
  <c r="AR680" i="4"/>
  <c r="AS680" i="4"/>
  <c r="AT680" i="4"/>
  <c r="AU680" i="4"/>
  <c r="AV680" i="4"/>
  <c r="AW680" i="4"/>
  <c r="AX680" i="4"/>
  <c r="AY680" i="4"/>
  <c r="AZ680" i="4"/>
  <c r="BA680" i="4"/>
  <c r="BB680" i="4"/>
  <c r="BC680" i="4"/>
  <c r="BD680" i="4"/>
  <c r="BE680" i="4"/>
  <c r="BF680" i="4"/>
  <c r="BG680" i="4"/>
  <c r="BH680" i="4"/>
  <c r="BI680" i="4"/>
  <c r="BJ680" i="4"/>
  <c r="BK680" i="4"/>
  <c r="BL680" i="4"/>
  <c r="BM680" i="4"/>
  <c r="BN680" i="4"/>
  <c r="BO680" i="4"/>
  <c r="BP680" i="4"/>
  <c r="BQ680" i="4"/>
  <c r="BR680" i="4"/>
  <c r="BS680" i="4"/>
  <c r="BT680" i="4"/>
  <c r="BU680" i="4"/>
  <c r="BV680" i="4"/>
  <c r="BW680" i="4"/>
  <c r="BX680" i="4"/>
  <c r="BY680" i="4"/>
  <c r="BZ680" i="4"/>
  <c r="CA680" i="4"/>
  <c r="CB680" i="4"/>
  <c r="CC680" i="4"/>
  <c r="CD680" i="4"/>
  <c r="CE680" i="4"/>
  <c r="CF680" i="4"/>
  <c r="CG680" i="4"/>
  <c r="CH680" i="4"/>
  <c r="CI680" i="4"/>
  <c r="CJ680" i="4"/>
  <c r="CK680" i="4"/>
  <c r="CL680" i="4"/>
  <c r="CM680" i="4" s="1"/>
  <c r="CN680" i="4"/>
  <c r="CO680" i="4"/>
  <c r="CP680" i="4"/>
  <c r="CQ680" i="4"/>
  <c r="CR680" i="4"/>
  <c r="CS680" i="4"/>
  <c r="CT680" i="4"/>
  <c r="CU680" i="4"/>
  <c r="CV680" i="4"/>
  <c r="CW680" i="4"/>
  <c r="CX680" i="4"/>
  <c r="CY680" i="4"/>
  <c r="CZ680" i="4"/>
  <c r="DA680" i="4"/>
  <c r="DB680" i="4"/>
  <c r="DC680" i="4"/>
  <c r="DD680" i="4"/>
  <c r="DE680" i="4"/>
  <c r="DF680" i="4"/>
  <c r="DG680" i="4"/>
  <c r="DH680" i="4"/>
  <c r="DI680" i="4"/>
  <c r="DJ680" i="4"/>
  <c r="DK680" i="4"/>
  <c r="DL680" i="4"/>
  <c r="DM680" i="4"/>
  <c r="DN680" i="4"/>
  <c r="DO680" i="4"/>
  <c r="DP680" i="4"/>
  <c r="DQ680" i="4"/>
  <c r="DR680" i="4"/>
  <c r="DS680" i="4"/>
  <c r="DT680" i="4"/>
  <c r="DU680" i="4"/>
  <c r="DV680" i="4"/>
  <c r="DW680" i="4"/>
  <c r="EC680" i="4"/>
  <c r="ED680" i="4"/>
  <c r="EE680" i="4"/>
  <c r="EF680" i="4"/>
  <c r="EG680" i="4"/>
  <c r="EH680" i="4"/>
  <c r="EI680" i="4"/>
  <c r="EJ680" i="4"/>
  <c r="EK680" i="4"/>
  <c r="EL680" i="4"/>
  <c r="EM680" i="4"/>
  <c r="EN680" i="4"/>
  <c r="EO680" i="4"/>
  <c r="EP680" i="4"/>
  <c r="EQ680" i="4"/>
  <c r="ER680" i="4"/>
  <c r="ES680" i="4"/>
  <c r="ET680" i="4"/>
  <c r="EU680" i="4"/>
  <c r="EV680" i="4"/>
  <c r="EW680" i="4"/>
  <c r="B681" i="4"/>
  <c r="C681" i="4"/>
  <c r="D681" i="4"/>
  <c r="E681" i="4"/>
  <c r="F681" i="4"/>
  <c r="G681" i="4"/>
  <c r="H681" i="4"/>
  <c r="M681" i="4" s="1"/>
  <c r="N681" i="4" s="1"/>
  <c r="O681" i="4" s="1" a="1"/>
  <c r="O681" i="4" s="1"/>
  <c r="R681" i="4"/>
  <c r="S681" i="4"/>
  <c r="T681" i="4"/>
  <c r="U681" i="4"/>
  <c r="V681" i="4"/>
  <c r="W681" i="4"/>
  <c r="X681" i="4"/>
  <c r="Y681" i="4"/>
  <c r="Z681" i="4"/>
  <c r="AA681" i="4"/>
  <c r="AB681" i="4"/>
  <c r="AC681" i="4"/>
  <c r="AD681" i="4"/>
  <c r="AE681" i="4" s="1"/>
  <c r="AF681" i="4"/>
  <c r="AG681" i="4" s="1"/>
  <c r="AH681" i="4"/>
  <c r="AI681" i="4"/>
  <c r="AJ681" i="4"/>
  <c r="AK681" i="4"/>
  <c r="AL681" i="4"/>
  <c r="AN681" i="4"/>
  <c r="AM681" i="4" s="1"/>
  <c r="AO681" i="4"/>
  <c r="AP681" i="4"/>
  <c r="AQ681" i="4"/>
  <c r="AR681" i="4"/>
  <c r="AS681" i="4"/>
  <c r="AT681" i="4"/>
  <c r="AU681" i="4"/>
  <c r="AV681" i="4"/>
  <c r="AW681" i="4"/>
  <c r="AX681" i="4"/>
  <c r="AY681" i="4"/>
  <c r="AZ681" i="4"/>
  <c r="BA681" i="4"/>
  <c r="BB681" i="4"/>
  <c r="BC681" i="4"/>
  <c r="BD681" i="4"/>
  <c r="BE681" i="4"/>
  <c r="BF681" i="4"/>
  <c r="BG681" i="4"/>
  <c r="BH681" i="4"/>
  <c r="BI681" i="4"/>
  <c r="BJ681" i="4"/>
  <c r="BK681" i="4"/>
  <c r="BL681" i="4"/>
  <c r="BM681" i="4"/>
  <c r="BN681" i="4"/>
  <c r="BO681" i="4"/>
  <c r="BP681" i="4"/>
  <c r="BQ681" i="4"/>
  <c r="BR681" i="4"/>
  <c r="BS681" i="4"/>
  <c r="BT681" i="4"/>
  <c r="BU681" i="4"/>
  <c r="BV681" i="4"/>
  <c r="BW681" i="4"/>
  <c r="BX681" i="4"/>
  <c r="BY681" i="4"/>
  <c r="BZ681" i="4"/>
  <c r="CA681" i="4"/>
  <c r="CB681" i="4"/>
  <c r="CC681" i="4"/>
  <c r="CD681" i="4"/>
  <c r="CE681" i="4"/>
  <c r="CF681" i="4"/>
  <c r="CG681" i="4"/>
  <c r="CH681" i="4"/>
  <c r="CI681" i="4"/>
  <c r="CJ681" i="4"/>
  <c r="CK681" i="4"/>
  <c r="CL681" i="4"/>
  <c r="CM681" i="4" s="1"/>
  <c r="CN681" i="4"/>
  <c r="CO681" i="4"/>
  <c r="CP681" i="4"/>
  <c r="CQ681" i="4"/>
  <c r="CR681" i="4"/>
  <c r="CS681" i="4"/>
  <c r="CT681" i="4"/>
  <c r="CU681" i="4"/>
  <c r="CV681" i="4"/>
  <c r="CW681" i="4"/>
  <c r="CX681" i="4"/>
  <c r="CY681" i="4"/>
  <c r="CZ681" i="4"/>
  <c r="DA681" i="4"/>
  <c r="DB681" i="4"/>
  <c r="DC681" i="4"/>
  <c r="DD681" i="4"/>
  <c r="DE681" i="4"/>
  <c r="DF681" i="4"/>
  <c r="DG681" i="4"/>
  <c r="DH681" i="4"/>
  <c r="DI681" i="4"/>
  <c r="DJ681" i="4"/>
  <c r="DK681" i="4"/>
  <c r="DL681" i="4"/>
  <c r="DM681" i="4"/>
  <c r="DN681" i="4"/>
  <c r="DO681" i="4"/>
  <c r="DP681" i="4"/>
  <c r="DQ681" i="4"/>
  <c r="DR681" i="4"/>
  <c r="DS681" i="4"/>
  <c r="DT681" i="4"/>
  <c r="DU681" i="4"/>
  <c r="DV681" i="4"/>
  <c r="DW681" i="4"/>
  <c r="EC681" i="4"/>
  <c r="ED681" i="4"/>
  <c r="EE681" i="4"/>
  <c r="EF681" i="4"/>
  <c r="EG681" i="4"/>
  <c r="EH681" i="4"/>
  <c r="EI681" i="4"/>
  <c r="EJ681" i="4"/>
  <c r="EK681" i="4"/>
  <c r="EL681" i="4"/>
  <c r="EM681" i="4"/>
  <c r="EN681" i="4"/>
  <c r="EO681" i="4"/>
  <c r="EP681" i="4"/>
  <c r="EQ681" i="4"/>
  <c r="ER681" i="4"/>
  <c r="ES681" i="4"/>
  <c r="ET681" i="4"/>
  <c r="EU681" i="4"/>
  <c r="EV681" i="4"/>
  <c r="EW681" i="4"/>
  <c r="B682" i="4"/>
  <c r="C682" i="4"/>
  <c r="D682" i="4"/>
  <c r="E682" i="4"/>
  <c r="F682" i="4"/>
  <c r="G682" i="4"/>
  <c r="H682" i="4"/>
  <c r="M682" i="4" s="1"/>
  <c r="N682" i="4" s="1"/>
  <c r="O682" i="4" s="1" a="1"/>
  <c r="O682" i="4" s="1"/>
  <c r="R682" i="4"/>
  <c r="S682" i="4"/>
  <c r="T682" i="4"/>
  <c r="U682" i="4"/>
  <c r="V682" i="4"/>
  <c r="W682" i="4"/>
  <c r="X682" i="4"/>
  <c r="Y682" i="4"/>
  <c r="Z682" i="4"/>
  <c r="AA682" i="4"/>
  <c r="AB682" i="4"/>
  <c r="AC682" i="4"/>
  <c r="AD682" i="4"/>
  <c r="AE682" i="4" s="1"/>
  <c r="AF682" i="4"/>
  <c r="AG682" i="4" s="1"/>
  <c r="AH682" i="4"/>
  <c r="AI682" i="4"/>
  <c r="AJ682" i="4"/>
  <c r="AK682" i="4"/>
  <c r="AL682" i="4"/>
  <c r="AN682" i="4"/>
  <c r="AM682" i="4" s="1"/>
  <c r="AO682" i="4"/>
  <c r="AP682" i="4"/>
  <c r="AQ682" i="4"/>
  <c r="AR682" i="4"/>
  <c r="AS682" i="4"/>
  <c r="AT682" i="4"/>
  <c r="AU682" i="4"/>
  <c r="AV682" i="4"/>
  <c r="AW682" i="4"/>
  <c r="AX682" i="4"/>
  <c r="AY682" i="4"/>
  <c r="AZ682" i="4"/>
  <c r="BA682" i="4"/>
  <c r="BB682" i="4"/>
  <c r="BC682" i="4"/>
  <c r="BD682" i="4"/>
  <c r="BE682" i="4"/>
  <c r="BF682" i="4"/>
  <c r="BG682" i="4"/>
  <c r="BH682" i="4"/>
  <c r="BI682" i="4"/>
  <c r="BJ682" i="4"/>
  <c r="BK682" i="4"/>
  <c r="BL682" i="4"/>
  <c r="BM682" i="4"/>
  <c r="BN682" i="4"/>
  <c r="BO682" i="4"/>
  <c r="BP682" i="4"/>
  <c r="BQ682" i="4"/>
  <c r="BR682" i="4"/>
  <c r="BS682" i="4"/>
  <c r="BT682" i="4"/>
  <c r="BU682" i="4"/>
  <c r="BV682" i="4"/>
  <c r="BW682" i="4"/>
  <c r="BX682" i="4"/>
  <c r="BY682" i="4"/>
  <c r="BZ682" i="4"/>
  <c r="CA682" i="4"/>
  <c r="CB682" i="4"/>
  <c r="CC682" i="4"/>
  <c r="CD682" i="4"/>
  <c r="CE682" i="4"/>
  <c r="CF682" i="4"/>
  <c r="CG682" i="4"/>
  <c r="CH682" i="4"/>
  <c r="CI682" i="4"/>
  <c r="CJ682" i="4"/>
  <c r="CK682" i="4"/>
  <c r="CL682" i="4"/>
  <c r="CM682" i="4" s="1"/>
  <c r="CN682" i="4"/>
  <c r="CO682" i="4"/>
  <c r="CP682" i="4"/>
  <c r="CQ682" i="4"/>
  <c r="CR682" i="4"/>
  <c r="CS682" i="4"/>
  <c r="CT682" i="4"/>
  <c r="CU682" i="4"/>
  <c r="CV682" i="4"/>
  <c r="CW682" i="4"/>
  <c r="CX682" i="4"/>
  <c r="CY682" i="4"/>
  <c r="CZ682" i="4"/>
  <c r="DA682" i="4"/>
  <c r="DB682" i="4"/>
  <c r="DC682" i="4"/>
  <c r="DD682" i="4"/>
  <c r="DE682" i="4"/>
  <c r="DF682" i="4"/>
  <c r="DG682" i="4"/>
  <c r="DH682" i="4"/>
  <c r="DI682" i="4"/>
  <c r="DJ682" i="4"/>
  <c r="DK682" i="4"/>
  <c r="DL682" i="4"/>
  <c r="DM682" i="4"/>
  <c r="DN682" i="4"/>
  <c r="DO682" i="4"/>
  <c r="DP682" i="4"/>
  <c r="DQ682" i="4"/>
  <c r="DR682" i="4"/>
  <c r="DS682" i="4"/>
  <c r="DT682" i="4"/>
  <c r="DU682" i="4"/>
  <c r="DV682" i="4"/>
  <c r="DW682" i="4"/>
  <c r="EC682" i="4"/>
  <c r="ED682" i="4"/>
  <c r="EE682" i="4"/>
  <c r="EF682" i="4"/>
  <c r="EG682" i="4"/>
  <c r="EH682" i="4"/>
  <c r="EI682" i="4"/>
  <c r="EJ682" i="4"/>
  <c r="EK682" i="4"/>
  <c r="EL682" i="4"/>
  <c r="EM682" i="4"/>
  <c r="EN682" i="4"/>
  <c r="EO682" i="4"/>
  <c r="EP682" i="4"/>
  <c r="EQ682" i="4"/>
  <c r="ER682" i="4"/>
  <c r="ES682" i="4"/>
  <c r="ET682" i="4"/>
  <c r="EU682" i="4"/>
  <c r="EV682" i="4"/>
  <c r="EW682" i="4"/>
  <c r="B683" i="4"/>
  <c r="C683" i="4"/>
  <c r="D683" i="4"/>
  <c r="E683" i="4"/>
  <c r="F683" i="4"/>
  <c r="G683" i="4"/>
  <c r="H683" i="4"/>
  <c r="M683" i="4" s="1"/>
  <c r="N683" i="4" s="1"/>
  <c r="O683" i="4" s="1" a="1"/>
  <c r="O683" i="4" s="1"/>
  <c r="R683" i="4"/>
  <c r="S683" i="4"/>
  <c r="T683" i="4"/>
  <c r="U683" i="4"/>
  <c r="V683" i="4"/>
  <c r="W683" i="4"/>
  <c r="X683" i="4"/>
  <c r="Y683" i="4"/>
  <c r="Z683" i="4"/>
  <c r="AA683" i="4"/>
  <c r="AB683" i="4"/>
  <c r="AC683" i="4"/>
  <c r="AD683" i="4"/>
  <c r="AE683" i="4" s="1"/>
  <c r="AF683" i="4"/>
  <c r="AG683" i="4" s="1"/>
  <c r="AH683" i="4"/>
  <c r="AI683" i="4"/>
  <c r="AJ683" i="4"/>
  <c r="AK683" i="4"/>
  <c r="AL683" i="4"/>
  <c r="AN683" i="4"/>
  <c r="AM683" i="4" s="1"/>
  <c r="AO683" i="4"/>
  <c r="AP683" i="4"/>
  <c r="AQ683" i="4"/>
  <c r="AR683" i="4"/>
  <c r="AS683" i="4"/>
  <c r="AT683" i="4"/>
  <c r="AU683" i="4"/>
  <c r="AV683" i="4"/>
  <c r="AW683" i="4"/>
  <c r="AX683" i="4"/>
  <c r="AY683" i="4"/>
  <c r="AZ683" i="4"/>
  <c r="BA683" i="4"/>
  <c r="BB683" i="4"/>
  <c r="BC683" i="4"/>
  <c r="BD683" i="4"/>
  <c r="BE683" i="4"/>
  <c r="BF683" i="4"/>
  <c r="BG683" i="4"/>
  <c r="BH683" i="4"/>
  <c r="BI683" i="4"/>
  <c r="BJ683" i="4"/>
  <c r="BK683" i="4"/>
  <c r="BL683" i="4"/>
  <c r="BM683" i="4"/>
  <c r="BN683" i="4"/>
  <c r="BO683" i="4"/>
  <c r="BP683" i="4"/>
  <c r="BQ683" i="4"/>
  <c r="BR683" i="4"/>
  <c r="BS683" i="4"/>
  <c r="BT683" i="4"/>
  <c r="BU683" i="4"/>
  <c r="BV683" i="4"/>
  <c r="BW683" i="4"/>
  <c r="BX683" i="4"/>
  <c r="BY683" i="4"/>
  <c r="BZ683" i="4"/>
  <c r="CA683" i="4"/>
  <c r="CB683" i="4"/>
  <c r="CC683" i="4"/>
  <c r="CD683" i="4"/>
  <c r="CE683" i="4"/>
  <c r="CF683" i="4"/>
  <c r="CG683" i="4"/>
  <c r="CH683" i="4"/>
  <c r="CI683" i="4"/>
  <c r="CJ683" i="4"/>
  <c r="CK683" i="4"/>
  <c r="CL683" i="4"/>
  <c r="CM683" i="4" s="1"/>
  <c r="CN683" i="4"/>
  <c r="CO683" i="4"/>
  <c r="CP683" i="4"/>
  <c r="CQ683" i="4"/>
  <c r="CR683" i="4"/>
  <c r="CS683" i="4"/>
  <c r="CT683" i="4"/>
  <c r="CU683" i="4"/>
  <c r="CV683" i="4"/>
  <c r="CW683" i="4"/>
  <c r="CX683" i="4"/>
  <c r="CY683" i="4"/>
  <c r="CZ683" i="4"/>
  <c r="DA683" i="4"/>
  <c r="DB683" i="4"/>
  <c r="DC683" i="4"/>
  <c r="DD683" i="4"/>
  <c r="DE683" i="4"/>
  <c r="DF683" i="4"/>
  <c r="DG683" i="4"/>
  <c r="DH683" i="4"/>
  <c r="DI683" i="4"/>
  <c r="DJ683" i="4"/>
  <c r="DK683" i="4"/>
  <c r="DL683" i="4"/>
  <c r="DM683" i="4"/>
  <c r="DN683" i="4"/>
  <c r="DO683" i="4"/>
  <c r="DP683" i="4"/>
  <c r="DQ683" i="4"/>
  <c r="DR683" i="4"/>
  <c r="DS683" i="4"/>
  <c r="DT683" i="4"/>
  <c r="DU683" i="4"/>
  <c r="DV683" i="4"/>
  <c r="DW683" i="4"/>
  <c r="EC683" i="4"/>
  <c r="ED683" i="4"/>
  <c r="EE683" i="4"/>
  <c r="EF683" i="4"/>
  <c r="EG683" i="4"/>
  <c r="EH683" i="4"/>
  <c r="EI683" i="4"/>
  <c r="EJ683" i="4"/>
  <c r="EK683" i="4"/>
  <c r="EL683" i="4"/>
  <c r="EM683" i="4"/>
  <c r="EN683" i="4"/>
  <c r="EO683" i="4"/>
  <c r="EP683" i="4"/>
  <c r="EQ683" i="4"/>
  <c r="ER683" i="4"/>
  <c r="ES683" i="4"/>
  <c r="ET683" i="4"/>
  <c r="EU683" i="4"/>
  <c r="EV683" i="4"/>
  <c r="EW683" i="4"/>
  <c r="B684" i="4"/>
  <c r="C684" i="4"/>
  <c r="D684" i="4"/>
  <c r="E684" i="4"/>
  <c r="F684" i="4"/>
  <c r="G684" i="4"/>
  <c r="H684" i="4"/>
  <c r="M684" i="4" s="1"/>
  <c r="N684" i="4" s="1"/>
  <c r="O684" i="4" s="1" a="1"/>
  <c r="O684" i="4" s="1"/>
  <c r="R684" i="4"/>
  <c r="S684" i="4"/>
  <c r="T684" i="4"/>
  <c r="U684" i="4"/>
  <c r="V684" i="4"/>
  <c r="W684" i="4"/>
  <c r="X684" i="4"/>
  <c r="Y684" i="4"/>
  <c r="Z684" i="4"/>
  <c r="AA684" i="4"/>
  <c r="AB684" i="4"/>
  <c r="AC684" i="4"/>
  <c r="AD684" i="4"/>
  <c r="AE684" i="4" s="1"/>
  <c r="AF684" i="4"/>
  <c r="AG684" i="4" s="1"/>
  <c r="AH684" i="4"/>
  <c r="AI684" i="4"/>
  <c r="AJ684" i="4"/>
  <c r="AK684" i="4"/>
  <c r="AL684" i="4"/>
  <c r="AN684" i="4"/>
  <c r="AM684" i="4" s="1"/>
  <c r="AO684" i="4"/>
  <c r="AP684" i="4"/>
  <c r="AQ684" i="4"/>
  <c r="AR684" i="4"/>
  <c r="AS684" i="4"/>
  <c r="AT684" i="4"/>
  <c r="AU684" i="4"/>
  <c r="AV684" i="4"/>
  <c r="AW684" i="4"/>
  <c r="AX684" i="4"/>
  <c r="AY684" i="4"/>
  <c r="AZ684" i="4"/>
  <c r="BA684" i="4"/>
  <c r="BB684" i="4"/>
  <c r="BC684" i="4"/>
  <c r="BD684" i="4"/>
  <c r="BE684" i="4"/>
  <c r="BF684" i="4"/>
  <c r="BG684" i="4"/>
  <c r="BH684" i="4"/>
  <c r="BI684" i="4"/>
  <c r="BJ684" i="4"/>
  <c r="BK684" i="4"/>
  <c r="BL684" i="4"/>
  <c r="BM684" i="4"/>
  <c r="BN684" i="4"/>
  <c r="BO684" i="4"/>
  <c r="BP684" i="4"/>
  <c r="BQ684" i="4"/>
  <c r="BR684" i="4"/>
  <c r="BS684" i="4"/>
  <c r="BT684" i="4"/>
  <c r="BU684" i="4"/>
  <c r="BV684" i="4"/>
  <c r="BW684" i="4"/>
  <c r="BX684" i="4"/>
  <c r="BY684" i="4"/>
  <c r="BZ684" i="4"/>
  <c r="CA684" i="4"/>
  <c r="CB684" i="4"/>
  <c r="CC684" i="4"/>
  <c r="CD684" i="4"/>
  <c r="CE684" i="4"/>
  <c r="CF684" i="4"/>
  <c r="CG684" i="4"/>
  <c r="CH684" i="4"/>
  <c r="CI684" i="4"/>
  <c r="CJ684" i="4"/>
  <c r="CK684" i="4"/>
  <c r="CL684" i="4"/>
  <c r="CM684" i="4" s="1"/>
  <c r="CN684" i="4"/>
  <c r="CO684" i="4"/>
  <c r="CP684" i="4"/>
  <c r="CQ684" i="4"/>
  <c r="CR684" i="4"/>
  <c r="CS684" i="4"/>
  <c r="CT684" i="4"/>
  <c r="CU684" i="4"/>
  <c r="CV684" i="4"/>
  <c r="CW684" i="4"/>
  <c r="CX684" i="4"/>
  <c r="CY684" i="4"/>
  <c r="CZ684" i="4"/>
  <c r="DA684" i="4"/>
  <c r="DB684" i="4"/>
  <c r="DC684" i="4"/>
  <c r="DD684" i="4"/>
  <c r="DE684" i="4"/>
  <c r="DF684" i="4"/>
  <c r="DG684" i="4"/>
  <c r="DH684" i="4"/>
  <c r="DI684" i="4"/>
  <c r="DJ684" i="4"/>
  <c r="DK684" i="4"/>
  <c r="DL684" i="4"/>
  <c r="DM684" i="4"/>
  <c r="DN684" i="4"/>
  <c r="DO684" i="4"/>
  <c r="DP684" i="4"/>
  <c r="DQ684" i="4"/>
  <c r="DR684" i="4"/>
  <c r="DS684" i="4"/>
  <c r="DT684" i="4"/>
  <c r="DU684" i="4"/>
  <c r="DV684" i="4"/>
  <c r="DW684" i="4"/>
  <c r="EC684" i="4"/>
  <c r="ED684" i="4"/>
  <c r="EE684" i="4"/>
  <c r="EF684" i="4"/>
  <c r="EG684" i="4"/>
  <c r="EH684" i="4"/>
  <c r="EI684" i="4"/>
  <c r="EJ684" i="4"/>
  <c r="EK684" i="4"/>
  <c r="EL684" i="4"/>
  <c r="EM684" i="4"/>
  <c r="EN684" i="4"/>
  <c r="EO684" i="4"/>
  <c r="EP684" i="4"/>
  <c r="EQ684" i="4"/>
  <c r="ER684" i="4"/>
  <c r="ES684" i="4"/>
  <c r="ET684" i="4"/>
  <c r="EU684" i="4"/>
  <c r="EV684" i="4"/>
  <c r="EW684" i="4"/>
  <c r="B685" i="4"/>
  <c r="C685" i="4"/>
  <c r="D685" i="4"/>
  <c r="E685" i="4"/>
  <c r="F685" i="4"/>
  <c r="G685" i="4"/>
  <c r="H685" i="4"/>
  <c r="M685" i="4" s="1"/>
  <c r="N685" i="4" s="1"/>
  <c r="O685" i="4" s="1" a="1"/>
  <c r="O685" i="4" s="1"/>
  <c r="R685" i="4"/>
  <c r="S685" i="4"/>
  <c r="T685" i="4"/>
  <c r="U685" i="4"/>
  <c r="V685" i="4"/>
  <c r="W685" i="4"/>
  <c r="X685" i="4"/>
  <c r="Y685" i="4"/>
  <c r="Z685" i="4"/>
  <c r="AA685" i="4"/>
  <c r="AB685" i="4"/>
  <c r="AC685" i="4"/>
  <c r="AD685" i="4"/>
  <c r="AE685" i="4" s="1"/>
  <c r="AF685" i="4"/>
  <c r="AG685" i="4" s="1"/>
  <c r="AH685" i="4"/>
  <c r="AI685" i="4"/>
  <c r="AJ685" i="4"/>
  <c r="AK685" i="4"/>
  <c r="AL685" i="4"/>
  <c r="AN685" i="4"/>
  <c r="AM685" i="4" s="1"/>
  <c r="AO685" i="4"/>
  <c r="AP685" i="4"/>
  <c r="AQ685" i="4"/>
  <c r="AR685" i="4"/>
  <c r="AS685" i="4"/>
  <c r="AT685" i="4"/>
  <c r="AU685" i="4"/>
  <c r="AV685" i="4"/>
  <c r="AW685" i="4"/>
  <c r="AX685" i="4"/>
  <c r="AY685" i="4"/>
  <c r="AZ685" i="4"/>
  <c r="BA685" i="4"/>
  <c r="BB685" i="4"/>
  <c r="BC685" i="4"/>
  <c r="BD685" i="4"/>
  <c r="BE685" i="4"/>
  <c r="BF685" i="4"/>
  <c r="BG685" i="4"/>
  <c r="BH685" i="4"/>
  <c r="BI685" i="4"/>
  <c r="BJ685" i="4"/>
  <c r="BK685" i="4"/>
  <c r="BL685" i="4"/>
  <c r="BM685" i="4"/>
  <c r="BN685" i="4"/>
  <c r="BO685" i="4"/>
  <c r="BP685" i="4"/>
  <c r="BQ685" i="4"/>
  <c r="BR685" i="4"/>
  <c r="BS685" i="4"/>
  <c r="BT685" i="4"/>
  <c r="BU685" i="4"/>
  <c r="BV685" i="4"/>
  <c r="BW685" i="4"/>
  <c r="BX685" i="4"/>
  <c r="BY685" i="4"/>
  <c r="BZ685" i="4"/>
  <c r="CA685" i="4"/>
  <c r="CB685" i="4"/>
  <c r="CC685" i="4"/>
  <c r="CD685" i="4"/>
  <c r="CE685" i="4"/>
  <c r="CF685" i="4"/>
  <c r="CG685" i="4"/>
  <c r="CH685" i="4"/>
  <c r="CI685" i="4"/>
  <c r="CJ685" i="4"/>
  <c r="CK685" i="4"/>
  <c r="CL685" i="4"/>
  <c r="CM685" i="4" s="1"/>
  <c r="CN685" i="4"/>
  <c r="CO685" i="4"/>
  <c r="CP685" i="4"/>
  <c r="CQ685" i="4"/>
  <c r="CR685" i="4"/>
  <c r="CS685" i="4"/>
  <c r="CT685" i="4"/>
  <c r="CU685" i="4"/>
  <c r="CV685" i="4"/>
  <c r="CW685" i="4"/>
  <c r="CX685" i="4"/>
  <c r="CY685" i="4"/>
  <c r="CZ685" i="4"/>
  <c r="DA685" i="4"/>
  <c r="DB685" i="4"/>
  <c r="DC685" i="4"/>
  <c r="DD685" i="4"/>
  <c r="DE685" i="4"/>
  <c r="DF685" i="4"/>
  <c r="DG685" i="4"/>
  <c r="DH685" i="4"/>
  <c r="DI685" i="4"/>
  <c r="DJ685" i="4"/>
  <c r="DK685" i="4"/>
  <c r="DL685" i="4"/>
  <c r="DM685" i="4"/>
  <c r="DN685" i="4"/>
  <c r="DO685" i="4"/>
  <c r="DP685" i="4"/>
  <c r="DQ685" i="4"/>
  <c r="DR685" i="4"/>
  <c r="DS685" i="4"/>
  <c r="DT685" i="4"/>
  <c r="DU685" i="4"/>
  <c r="DV685" i="4"/>
  <c r="DW685" i="4"/>
  <c r="EC685" i="4"/>
  <c r="ED685" i="4"/>
  <c r="EE685" i="4"/>
  <c r="EF685" i="4"/>
  <c r="EG685" i="4"/>
  <c r="EH685" i="4"/>
  <c r="EI685" i="4"/>
  <c r="EJ685" i="4"/>
  <c r="EK685" i="4"/>
  <c r="EL685" i="4"/>
  <c r="EM685" i="4"/>
  <c r="EN685" i="4"/>
  <c r="EO685" i="4"/>
  <c r="EP685" i="4"/>
  <c r="EQ685" i="4"/>
  <c r="ER685" i="4"/>
  <c r="ES685" i="4"/>
  <c r="ET685" i="4"/>
  <c r="EU685" i="4"/>
  <c r="EV685" i="4"/>
  <c r="EW685" i="4"/>
  <c r="B686" i="4"/>
  <c r="C686" i="4"/>
  <c r="D686" i="4"/>
  <c r="E686" i="4"/>
  <c r="F686" i="4"/>
  <c r="G686" i="4"/>
  <c r="H686" i="4"/>
  <c r="M686" i="4" s="1"/>
  <c r="N686" i="4" s="1"/>
  <c r="O686" i="4" s="1" a="1"/>
  <c r="O686" i="4" s="1"/>
  <c r="R686" i="4"/>
  <c r="S686" i="4"/>
  <c r="T686" i="4"/>
  <c r="U686" i="4"/>
  <c r="V686" i="4"/>
  <c r="W686" i="4"/>
  <c r="X686" i="4"/>
  <c r="Y686" i="4"/>
  <c r="Z686" i="4"/>
  <c r="AA686" i="4"/>
  <c r="L686" i="4" s="1"/>
  <c r="AB686" i="4"/>
  <c r="AC686" i="4"/>
  <c r="AD686" i="4"/>
  <c r="AE686" i="4" s="1"/>
  <c r="AF686" i="4"/>
  <c r="AG686" i="4" s="1"/>
  <c r="AH686" i="4"/>
  <c r="AI686" i="4"/>
  <c r="AJ686" i="4"/>
  <c r="AK686" i="4"/>
  <c r="AL686" i="4"/>
  <c r="AN686" i="4"/>
  <c r="AM686" i="4" s="1"/>
  <c r="AO686" i="4"/>
  <c r="AP686" i="4"/>
  <c r="AQ686" i="4"/>
  <c r="AR686" i="4"/>
  <c r="AS686" i="4"/>
  <c r="AT686" i="4"/>
  <c r="AU686" i="4"/>
  <c r="AV686" i="4"/>
  <c r="AW686" i="4"/>
  <c r="AX686" i="4"/>
  <c r="AY686" i="4"/>
  <c r="AZ686" i="4"/>
  <c r="BA686" i="4"/>
  <c r="BB686" i="4"/>
  <c r="BC686" i="4"/>
  <c r="BD686" i="4"/>
  <c r="BE686" i="4"/>
  <c r="BF686" i="4"/>
  <c r="BG686" i="4"/>
  <c r="BH686" i="4"/>
  <c r="BI686" i="4"/>
  <c r="BJ686" i="4"/>
  <c r="BK686" i="4"/>
  <c r="BL686" i="4"/>
  <c r="BM686" i="4"/>
  <c r="BN686" i="4"/>
  <c r="BO686" i="4"/>
  <c r="BP686" i="4"/>
  <c r="BQ686" i="4"/>
  <c r="BR686" i="4"/>
  <c r="BS686" i="4"/>
  <c r="BT686" i="4"/>
  <c r="BU686" i="4"/>
  <c r="BV686" i="4"/>
  <c r="BW686" i="4"/>
  <c r="BX686" i="4"/>
  <c r="BY686" i="4"/>
  <c r="BZ686" i="4"/>
  <c r="CA686" i="4"/>
  <c r="CB686" i="4"/>
  <c r="CC686" i="4"/>
  <c r="CD686" i="4"/>
  <c r="CE686" i="4"/>
  <c r="CF686" i="4"/>
  <c r="CG686" i="4"/>
  <c r="CH686" i="4"/>
  <c r="CI686" i="4"/>
  <c r="CJ686" i="4"/>
  <c r="CK686" i="4"/>
  <c r="CL686" i="4"/>
  <c r="CM686" i="4" s="1"/>
  <c r="CN686" i="4"/>
  <c r="CO686" i="4"/>
  <c r="CP686" i="4"/>
  <c r="CQ686" i="4"/>
  <c r="CR686" i="4"/>
  <c r="CS686" i="4"/>
  <c r="CT686" i="4"/>
  <c r="CU686" i="4"/>
  <c r="CV686" i="4"/>
  <c r="CW686" i="4"/>
  <c r="CX686" i="4"/>
  <c r="CY686" i="4"/>
  <c r="CZ686" i="4"/>
  <c r="DA686" i="4"/>
  <c r="DB686" i="4"/>
  <c r="DC686" i="4"/>
  <c r="DD686" i="4"/>
  <c r="DE686" i="4"/>
  <c r="DF686" i="4"/>
  <c r="DG686" i="4"/>
  <c r="DH686" i="4"/>
  <c r="DI686" i="4"/>
  <c r="DJ686" i="4"/>
  <c r="DK686" i="4"/>
  <c r="DL686" i="4"/>
  <c r="DM686" i="4"/>
  <c r="DN686" i="4"/>
  <c r="DO686" i="4"/>
  <c r="DP686" i="4"/>
  <c r="DQ686" i="4"/>
  <c r="DR686" i="4"/>
  <c r="DS686" i="4"/>
  <c r="DT686" i="4"/>
  <c r="DU686" i="4"/>
  <c r="DV686" i="4"/>
  <c r="DW686" i="4"/>
  <c r="EC686" i="4"/>
  <c r="ED686" i="4"/>
  <c r="EE686" i="4"/>
  <c r="EF686" i="4"/>
  <c r="EG686" i="4"/>
  <c r="EH686" i="4"/>
  <c r="EI686" i="4"/>
  <c r="EJ686" i="4"/>
  <c r="EK686" i="4"/>
  <c r="EL686" i="4"/>
  <c r="EM686" i="4"/>
  <c r="EN686" i="4"/>
  <c r="EO686" i="4"/>
  <c r="EP686" i="4"/>
  <c r="EQ686" i="4"/>
  <c r="ER686" i="4"/>
  <c r="ES686" i="4"/>
  <c r="ET686" i="4"/>
  <c r="EU686" i="4"/>
  <c r="EV686" i="4"/>
  <c r="EW686" i="4"/>
  <c r="B687" i="4"/>
  <c r="C687" i="4"/>
  <c r="D687" i="4"/>
  <c r="E687" i="4"/>
  <c r="F687" i="4"/>
  <c r="G687" i="4"/>
  <c r="H687" i="4"/>
  <c r="M687" i="4" s="1"/>
  <c r="N687" i="4" s="1"/>
  <c r="O687" i="4" s="1" a="1"/>
  <c r="O687" i="4" s="1"/>
  <c r="R687" i="4"/>
  <c r="S687" i="4"/>
  <c r="T687" i="4"/>
  <c r="U687" i="4"/>
  <c r="V687" i="4"/>
  <c r="W687" i="4"/>
  <c r="X687" i="4"/>
  <c r="Y687" i="4"/>
  <c r="Z687" i="4"/>
  <c r="AA687" i="4"/>
  <c r="AB687" i="4"/>
  <c r="AC687" i="4"/>
  <c r="AD687" i="4"/>
  <c r="AE687" i="4" s="1"/>
  <c r="AF687" i="4"/>
  <c r="AG687" i="4" s="1"/>
  <c r="AH687" i="4"/>
  <c r="AI687" i="4"/>
  <c r="AJ687" i="4"/>
  <c r="AK687" i="4"/>
  <c r="AL687" i="4"/>
  <c r="AN687" i="4"/>
  <c r="AM687" i="4" s="1"/>
  <c r="AO687" i="4"/>
  <c r="AP687" i="4"/>
  <c r="AQ687" i="4"/>
  <c r="AR687" i="4"/>
  <c r="AS687" i="4"/>
  <c r="AT687" i="4"/>
  <c r="AU687" i="4"/>
  <c r="AV687" i="4"/>
  <c r="AW687" i="4"/>
  <c r="AX687" i="4"/>
  <c r="AY687" i="4"/>
  <c r="AZ687" i="4"/>
  <c r="BA687" i="4"/>
  <c r="BB687" i="4"/>
  <c r="BC687" i="4"/>
  <c r="BD687" i="4"/>
  <c r="BE687" i="4"/>
  <c r="BF687" i="4"/>
  <c r="BG687" i="4"/>
  <c r="BH687" i="4"/>
  <c r="BI687" i="4"/>
  <c r="BJ687" i="4"/>
  <c r="BK687" i="4"/>
  <c r="BL687" i="4"/>
  <c r="BM687" i="4"/>
  <c r="BN687" i="4"/>
  <c r="BO687" i="4"/>
  <c r="BP687" i="4"/>
  <c r="BQ687" i="4"/>
  <c r="BR687" i="4"/>
  <c r="BS687" i="4"/>
  <c r="BT687" i="4"/>
  <c r="BU687" i="4"/>
  <c r="BV687" i="4"/>
  <c r="BW687" i="4"/>
  <c r="BX687" i="4"/>
  <c r="BY687" i="4"/>
  <c r="BZ687" i="4"/>
  <c r="CA687" i="4"/>
  <c r="CB687" i="4"/>
  <c r="CC687" i="4"/>
  <c r="CD687" i="4"/>
  <c r="CE687" i="4"/>
  <c r="CF687" i="4"/>
  <c r="CG687" i="4"/>
  <c r="CH687" i="4"/>
  <c r="CI687" i="4"/>
  <c r="CJ687" i="4"/>
  <c r="CK687" i="4"/>
  <c r="CL687" i="4"/>
  <c r="CM687" i="4" s="1"/>
  <c r="CN687" i="4"/>
  <c r="CO687" i="4"/>
  <c r="CP687" i="4"/>
  <c r="CQ687" i="4"/>
  <c r="CR687" i="4"/>
  <c r="CS687" i="4"/>
  <c r="CT687" i="4"/>
  <c r="CU687" i="4"/>
  <c r="CV687" i="4"/>
  <c r="CW687" i="4"/>
  <c r="CX687" i="4"/>
  <c r="CY687" i="4"/>
  <c r="CZ687" i="4"/>
  <c r="DA687" i="4"/>
  <c r="DB687" i="4"/>
  <c r="DC687" i="4"/>
  <c r="DD687" i="4"/>
  <c r="DE687" i="4"/>
  <c r="DF687" i="4"/>
  <c r="DG687" i="4"/>
  <c r="DH687" i="4"/>
  <c r="DI687" i="4"/>
  <c r="DJ687" i="4"/>
  <c r="DK687" i="4"/>
  <c r="DL687" i="4"/>
  <c r="DM687" i="4"/>
  <c r="DN687" i="4"/>
  <c r="DO687" i="4"/>
  <c r="DP687" i="4"/>
  <c r="DQ687" i="4"/>
  <c r="DR687" i="4"/>
  <c r="DS687" i="4"/>
  <c r="DT687" i="4"/>
  <c r="DU687" i="4"/>
  <c r="DV687" i="4"/>
  <c r="DW687" i="4"/>
  <c r="EC687" i="4"/>
  <c r="ED687" i="4"/>
  <c r="EE687" i="4"/>
  <c r="EF687" i="4"/>
  <c r="EG687" i="4"/>
  <c r="EH687" i="4"/>
  <c r="EI687" i="4"/>
  <c r="EJ687" i="4"/>
  <c r="EK687" i="4"/>
  <c r="EL687" i="4"/>
  <c r="EM687" i="4"/>
  <c r="EN687" i="4"/>
  <c r="EO687" i="4"/>
  <c r="EP687" i="4"/>
  <c r="EQ687" i="4"/>
  <c r="ER687" i="4"/>
  <c r="ES687" i="4"/>
  <c r="ET687" i="4"/>
  <c r="EU687" i="4"/>
  <c r="EV687" i="4"/>
  <c r="EW687" i="4"/>
  <c r="B688" i="4"/>
  <c r="C688" i="4"/>
  <c r="D688" i="4"/>
  <c r="E688" i="4"/>
  <c r="F688" i="4"/>
  <c r="G688" i="4"/>
  <c r="H688" i="4"/>
  <c r="M688" i="4" s="1"/>
  <c r="N688" i="4" s="1"/>
  <c r="O688" i="4" s="1" a="1"/>
  <c r="O688" i="4" s="1"/>
  <c r="R688" i="4"/>
  <c r="S688" i="4"/>
  <c r="T688" i="4"/>
  <c r="U688" i="4"/>
  <c r="V688" i="4"/>
  <c r="W688" i="4"/>
  <c r="X688" i="4"/>
  <c r="Y688" i="4"/>
  <c r="Z688" i="4"/>
  <c r="AA688" i="4"/>
  <c r="AB688" i="4"/>
  <c r="AC688" i="4"/>
  <c r="AD688" i="4"/>
  <c r="AE688" i="4" s="1"/>
  <c r="AF688" i="4"/>
  <c r="AG688" i="4" s="1"/>
  <c r="AH688" i="4"/>
  <c r="AI688" i="4"/>
  <c r="AJ688" i="4"/>
  <c r="AK688" i="4"/>
  <c r="AL688" i="4"/>
  <c r="AN688" i="4"/>
  <c r="AM688" i="4" s="1"/>
  <c r="AO688" i="4"/>
  <c r="AP688" i="4"/>
  <c r="AQ688" i="4"/>
  <c r="AR688" i="4"/>
  <c r="AS688" i="4"/>
  <c r="AT688" i="4"/>
  <c r="AU688" i="4"/>
  <c r="AV688" i="4"/>
  <c r="AW688" i="4"/>
  <c r="AX688" i="4"/>
  <c r="AY688" i="4"/>
  <c r="AZ688" i="4"/>
  <c r="BA688" i="4"/>
  <c r="BB688" i="4"/>
  <c r="BC688" i="4"/>
  <c r="BD688" i="4"/>
  <c r="BE688" i="4"/>
  <c r="BF688" i="4"/>
  <c r="BG688" i="4"/>
  <c r="BH688" i="4"/>
  <c r="BI688" i="4"/>
  <c r="BJ688" i="4"/>
  <c r="BK688" i="4"/>
  <c r="BL688" i="4"/>
  <c r="BM688" i="4"/>
  <c r="BN688" i="4"/>
  <c r="BO688" i="4"/>
  <c r="BP688" i="4"/>
  <c r="BQ688" i="4"/>
  <c r="BR688" i="4"/>
  <c r="BS688" i="4"/>
  <c r="BT688" i="4"/>
  <c r="BU688" i="4"/>
  <c r="BV688" i="4"/>
  <c r="BW688" i="4"/>
  <c r="BX688" i="4"/>
  <c r="BY688" i="4"/>
  <c r="BZ688" i="4"/>
  <c r="CA688" i="4"/>
  <c r="CB688" i="4"/>
  <c r="CC688" i="4"/>
  <c r="CD688" i="4"/>
  <c r="CE688" i="4"/>
  <c r="CF688" i="4"/>
  <c r="CG688" i="4"/>
  <c r="CH688" i="4"/>
  <c r="CI688" i="4"/>
  <c r="CJ688" i="4"/>
  <c r="CK688" i="4"/>
  <c r="CL688" i="4"/>
  <c r="CM688" i="4" s="1"/>
  <c r="CN688" i="4"/>
  <c r="CO688" i="4"/>
  <c r="CP688" i="4"/>
  <c r="CQ688" i="4"/>
  <c r="CR688" i="4"/>
  <c r="CS688" i="4"/>
  <c r="CT688" i="4"/>
  <c r="CU688" i="4"/>
  <c r="CV688" i="4"/>
  <c r="CW688" i="4"/>
  <c r="CX688" i="4"/>
  <c r="CY688" i="4"/>
  <c r="CZ688" i="4"/>
  <c r="DA688" i="4"/>
  <c r="DB688" i="4"/>
  <c r="DC688" i="4"/>
  <c r="DD688" i="4"/>
  <c r="DE688" i="4"/>
  <c r="DF688" i="4"/>
  <c r="DG688" i="4"/>
  <c r="DH688" i="4"/>
  <c r="DI688" i="4"/>
  <c r="DJ688" i="4"/>
  <c r="DK688" i="4"/>
  <c r="DL688" i="4"/>
  <c r="DM688" i="4"/>
  <c r="DN688" i="4"/>
  <c r="DO688" i="4"/>
  <c r="DP688" i="4"/>
  <c r="DQ688" i="4"/>
  <c r="DR688" i="4"/>
  <c r="DS688" i="4"/>
  <c r="DT688" i="4"/>
  <c r="DU688" i="4"/>
  <c r="DV688" i="4"/>
  <c r="DW688" i="4"/>
  <c r="EC688" i="4"/>
  <c r="ED688" i="4"/>
  <c r="EE688" i="4"/>
  <c r="EF688" i="4"/>
  <c r="EG688" i="4"/>
  <c r="EH688" i="4"/>
  <c r="EI688" i="4"/>
  <c r="EJ688" i="4"/>
  <c r="EK688" i="4"/>
  <c r="EL688" i="4"/>
  <c r="EM688" i="4"/>
  <c r="EN688" i="4"/>
  <c r="EO688" i="4"/>
  <c r="EP688" i="4"/>
  <c r="EQ688" i="4"/>
  <c r="ER688" i="4"/>
  <c r="ES688" i="4"/>
  <c r="ET688" i="4"/>
  <c r="EU688" i="4"/>
  <c r="EV688" i="4"/>
  <c r="EW688" i="4"/>
  <c r="B689" i="4"/>
  <c r="C689" i="4"/>
  <c r="D689" i="4"/>
  <c r="E689" i="4"/>
  <c r="F689" i="4"/>
  <c r="G689" i="4"/>
  <c r="H689" i="4"/>
  <c r="M689" i="4" s="1"/>
  <c r="N689" i="4" s="1"/>
  <c r="O689" i="4" s="1" a="1"/>
  <c r="O689" i="4" s="1"/>
  <c r="R689" i="4"/>
  <c r="S689" i="4"/>
  <c r="T689" i="4"/>
  <c r="U689" i="4"/>
  <c r="V689" i="4"/>
  <c r="W689" i="4"/>
  <c r="X689" i="4"/>
  <c r="Y689" i="4"/>
  <c r="Z689" i="4"/>
  <c r="AA689" i="4"/>
  <c r="AB689" i="4"/>
  <c r="AC689" i="4"/>
  <c r="AD689" i="4"/>
  <c r="AE689" i="4" s="1"/>
  <c r="AF689" i="4"/>
  <c r="AG689" i="4" s="1"/>
  <c r="AH689" i="4"/>
  <c r="AI689" i="4"/>
  <c r="AJ689" i="4"/>
  <c r="AK689" i="4"/>
  <c r="AL689" i="4"/>
  <c r="AN689" i="4"/>
  <c r="AM689" i="4" s="1"/>
  <c r="AO689" i="4"/>
  <c r="AP689" i="4"/>
  <c r="AQ689" i="4"/>
  <c r="AR689" i="4"/>
  <c r="AS689" i="4"/>
  <c r="AT689" i="4"/>
  <c r="AU689" i="4"/>
  <c r="AV689" i="4"/>
  <c r="AW689" i="4"/>
  <c r="AX689" i="4"/>
  <c r="AY689" i="4"/>
  <c r="AZ689" i="4"/>
  <c r="BA689" i="4"/>
  <c r="BB689" i="4"/>
  <c r="BC689" i="4"/>
  <c r="BD689" i="4"/>
  <c r="BE689" i="4"/>
  <c r="BF689" i="4"/>
  <c r="BG689" i="4"/>
  <c r="BH689" i="4"/>
  <c r="BI689" i="4"/>
  <c r="BJ689" i="4"/>
  <c r="BK689" i="4"/>
  <c r="BL689" i="4"/>
  <c r="BM689" i="4"/>
  <c r="BN689" i="4"/>
  <c r="BO689" i="4"/>
  <c r="BP689" i="4"/>
  <c r="BQ689" i="4"/>
  <c r="BR689" i="4"/>
  <c r="BS689" i="4"/>
  <c r="BT689" i="4"/>
  <c r="BU689" i="4"/>
  <c r="BV689" i="4"/>
  <c r="BW689" i="4"/>
  <c r="BX689" i="4"/>
  <c r="BY689" i="4"/>
  <c r="BZ689" i="4"/>
  <c r="CA689" i="4"/>
  <c r="CB689" i="4"/>
  <c r="CC689" i="4"/>
  <c r="CD689" i="4"/>
  <c r="CE689" i="4"/>
  <c r="CF689" i="4"/>
  <c r="CG689" i="4"/>
  <c r="CH689" i="4"/>
  <c r="CI689" i="4"/>
  <c r="CJ689" i="4"/>
  <c r="CK689" i="4"/>
  <c r="CL689" i="4"/>
  <c r="CM689" i="4" s="1"/>
  <c r="CN689" i="4"/>
  <c r="CO689" i="4"/>
  <c r="CP689" i="4"/>
  <c r="CQ689" i="4"/>
  <c r="CR689" i="4"/>
  <c r="CS689" i="4"/>
  <c r="CT689" i="4"/>
  <c r="CU689" i="4"/>
  <c r="CV689" i="4"/>
  <c r="CW689" i="4"/>
  <c r="CX689" i="4"/>
  <c r="CY689" i="4"/>
  <c r="CZ689" i="4"/>
  <c r="DA689" i="4"/>
  <c r="DB689" i="4"/>
  <c r="DC689" i="4"/>
  <c r="DD689" i="4"/>
  <c r="DE689" i="4"/>
  <c r="DF689" i="4"/>
  <c r="DG689" i="4"/>
  <c r="DH689" i="4"/>
  <c r="DI689" i="4"/>
  <c r="DJ689" i="4"/>
  <c r="DK689" i="4"/>
  <c r="DL689" i="4"/>
  <c r="DM689" i="4"/>
  <c r="DN689" i="4"/>
  <c r="DO689" i="4"/>
  <c r="DP689" i="4"/>
  <c r="DQ689" i="4"/>
  <c r="DR689" i="4"/>
  <c r="DS689" i="4"/>
  <c r="DT689" i="4"/>
  <c r="DU689" i="4"/>
  <c r="DV689" i="4"/>
  <c r="DW689" i="4"/>
  <c r="EC689" i="4"/>
  <c r="ED689" i="4"/>
  <c r="EE689" i="4"/>
  <c r="EF689" i="4"/>
  <c r="EG689" i="4"/>
  <c r="EH689" i="4"/>
  <c r="EI689" i="4"/>
  <c r="EJ689" i="4"/>
  <c r="EK689" i="4"/>
  <c r="EL689" i="4"/>
  <c r="EM689" i="4"/>
  <c r="EN689" i="4"/>
  <c r="EO689" i="4"/>
  <c r="EP689" i="4"/>
  <c r="EQ689" i="4"/>
  <c r="ER689" i="4"/>
  <c r="ES689" i="4"/>
  <c r="ET689" i="4"/>
  <c r="EU689" i="4"/>
  <c r="EV689" i="4"/>
  <c r="EW689" i="4"/>
  <c r="B690" i="4"/>
  <c r="C690" i="4"/>
  <c r="D690" i="4"/>
  <c r="E690" i="4"/>
  <c r="F690" i="4"/>
  <c r="G690" i="4"/>
  <c r="H690" i="4"/>
  <c r="M690" i="4" s="1"/>
  <c r="N690" i="4" s="1"/>
  <c r="O690" i="4" s="1" a="1"/>
  <c r="O690" i="4" s="1"/>
  <c r="R690" i="4"/>
  <c r="S690" i="4"/>
  <c r="T690" i="4"/>
  <c r="U690" i="4"/>
  <c r="V690" i="4"/>
  <c r="W690" i="4"/>
  <c r="X690" i="4"/>
  <c r="Y690" i="4"/>
  <c r="Z690" i="4"/>
  <c r="AA690" i="4"/>
  <c r="AB690" i="4"/>
  <c r="AC690" i="4"/>
  <c r="AD690" i="4"/>
  <c r="AE690" i="4" s="1"/>
  <c r="AF690" i="4"/>
  <c r="AG690" i="4" s="1"/>
  <c r="AH690" i="4"/>
  <c r="AI690" i="4"/>
  <c r="AJ690" i="4"/>
  <c r="AK690" i="4"/>
  <c r="AL690" i="4"/>
  <c r="AN690" i="4"/>
  <c r="AM690" i="4" s="1"/>
  <c r="AO690" i="4"/>
  <c r="AP690" i="4"/>
  <c r="AQ690" i="4"/>
  <c r="AR690" i="4"/>
  <c r="AS690" i="4"/>
  <c r="AT690" i="4"/>
  <c r="AU690" i="4"/>
  <c r="AV690" i="4"/>
  <c r="AW690" i="4"/>
  <c r="AX690" i="4"/>
  <c r="AY690" i="4"/>
  <c r="AZ690" i="4"/>
  <c r="BA690" i="4"/>
  <c r="BB690" i="4"/>
  <c r="BC690" i="4"/>
  <c r="BD690" i="4"/>
  <c r="BE690" i="4"/>
  <c r="BF690" i="4"/>
  <c r="BG690" i="4"/>
  <c r="BH690" i="4"/>
  <c r="BI690" i="4"/>
  <c r="BJ690" i="4"/>
  <c r="BK690" i="4"/>
  <c r="BL690" i="4"/>
  <c r="BM690" i="4"/>
  <c r="BN690" i="4"/>
  <c r="BO690" i="4"/>
  <c r="BP690" i="4"/>
  <c r="BQ690" i="4"/>
  <c r="BR690" i="4"/>
  <c r="BS690" i="4"/>
  <c r="BT690" i="4"/>
  <c r="BU690" i="4"/>
  <c r="BV690" i="4"/>
  <c r="BW690" i="4"/>
  <c r="BX690" i="4"/>
  <c r="BY690" i="4"/>
  <c r="BZ690" i="4"/>
  <c r="CA690" i="4"/>
  <c r="CB690" i="4"/>
  <c r="CC690" i="4"/>
  <c r="CD690" i="4"/>
  <c r="CE690" i="4"/>
  <c r="CF690" i="4"/>
  <c r="CG690" i="4"/>
  <c r="CH690" i="4"/>
  <c r="CI690" i="4"/>
  <c r="CJ690" i="4"/>
  <c r="CK690" i="4"/>
  <c r="CL690" i="4"/>
  <c r="CM690" i="4" s="1"/>
  <c r="CN690" i="4"/>
  <c r="CO690" i="4"/>
  <c r="CP690" i="4"/>
  <c r="CQ690" i="4"/>
  <c r="CR690" i="4"/>
  <c r="CS690" i="4"/>
  <c r="CT690" i="4"/>
  <c r="CU690" i="4"/>
  <c r="CV690" i="4"/>
  <c r="CW690" i="4"/>
  <c r="CX690" i="4"/>
  <c r="CY690" i="4"/>
  <c r="CZ690" i="4"/>
  <c r="DA690" i="4"/>
  <c r="DB690" i="4"/>
  <c r="DC690" i="4"/>
  <c r="DD690" i="4"/>
  <c r="DE690" i="4"/>
  <c r="DF690" i="4"/>
  <c r="DG690" i="4"/>
  <c r="DH690" i="4"/>
  <c r="DI690" i="4"/>
  <c r="DJ690" i="4"/>
  <c r="DK690" i="4"/>
  <c r="DL690" i="4"/>
  <c r="DM690" i="4"/>
  <c r="DN690" i="4"/>
  <c r="DO690" i="4"/>
  <c r="DP690" i="4"/>
  <c r="DQ690" i="4"/>
  <c r="DR690" i="4"/>
  <c r="DS690" i="4"/>
  <c r="DT690" i="4"/>
  <c r="DU690" i="4"/>
  <c r="DV690" i="4"/>
  <c r="DW690" i="4"/>
  <c r="EC690" i="4"/>
  <c r="ED690" i="4"/>
  <c r="EE690" i="4"/>
  <c r="EF690" i="4"/>
  <c r="EG690" i="4"/>
  <c r="EH690" i="4"/>
  <c r="EI690" i="4"/>
  <c r="EJ690" i="4"/>
  <c r="EK690" i="4"/>
  <c r="EL690" i="4"/>
  <c r="EM690" i="4"/>
  <c r="EN690" i="4"/>
  <c r="EO690" i="4"/>
  <c r="EP690" i="4"/>
  <c r="EQ690" i="4"/>
  <c r="ER690" i="4"/>
  <c r="ES690" i="4"/>
  <c r="ET690" i="4"/>
  <c r="EU690" i="4"/>
  <c r="EV690" i="4"/>
  <c r="EW690" i="4"/>
  <c r="B691" i="4"/>
  <c r="C691" i="4"/>
  <c r="D691" i="4"/>
  <c r="E691" i="4"/>
  <c r="F691" i="4"/>
  <c r="G691" i="4"/>
  <c r="H691" i="4"/>
  <c r="M691" i="4" s="1"/>
  <c r="N691" i="4" s="1"/>
  <c r="O691" i="4" s="1" a="1"/>
  <c r="O691" i="4" s="1"/>
  <c r="R691" i="4"/>
  <c r="S691" i="4"/>
  <c r="T691" i="4"/>
  <c r="U691" i="4"/>
  <c r="V691" i="4"/>
  <c r="W691" i="4"/>
  <c r="X691" i="4"/>
  <c r="Y691" i="4"/>
  <c r="Z691" i="4"/>
  <c r="AA691" i="4"/>
  <c r="AB691" i="4"/>
  <c r="AC691" i="4"/>
  <c r="AD691" i="4"/>
  <c r="AE691" i="4" s="1"/>
  <c r="AF691" i="4"/>
  <c r="AG691" i="4" s="1"/>
  <c r="AH691" i="4"/>
  <c r="AI691" i="4"/>
  <c r="AJ691" i="4"/>
  <c r="AK691" i="4"/>
  <c r="AL691" i="4"/>
  <c r="AN691" i="4"/>
  <c r="AM691" i="4" s="1"/>
  <c r="AO691" i="4"/>
  <c r="AP691" i="4"/>
  <c r="AQ691" i="4"/>
  <c r="AR691" i="4"/>
  <c r="AS691" i="4"/>
  <c r="AT691" i="4"/>
  <c r="AU691" i="4"/>
  <c r="AV691" i="4"/>
  <c r="AW691" i="4"/>
  <c r="AX691" i="4"/>
  <c r="AY691" i="4"/>
  <c r="AZ691" i="4"/>
  <c r="BA691" i="4"/>
  <c r="BB691" i="4"/>
  <c r="BC691" i="4"/>
  <c r="BD691" i="4"/>
  <c r="BE691" i="4"/>
  <c r="BF691" i="4"/>
  <c r="BG691" i="4"/>
  <c r="BH691" i="4"/>
  <c r="BI691" i="4"/>
  <c r="BJ691" i="4"/>
  <c r="BK691" i="4"/>
  <c r="BL691" i="4"/>
  <c r="BM691" i="4"/>
  <c r="BN691" i="4"/>
  <c r="BO691" i="4"/>
  <c r="BP691" i="4"/>
  <c r="BQ691" i="4"/>
  <c r="BR691" i="4"/>
  <c r="BS691" i="4"/>
  <c r="BT691" i="4"/>
  <c r="BU691" i="4"/>
  <c r="BV691" i="4"/>
  <c r="BW691" i="4"/>
  <c r="BX691" i="4"/>
  <c r="BY691" i="4"/>
  <c r="BZ691" i="4"/>
  <c r="CA691" i="4"/>
  <c r="CB691" i="4"/>
  <c r="CC691" i="4"/>
  <c r="CD691" i="4"/>
  <c r="CE691" i="4"/>
  <c r="CF691" i="4"/>
  <c r="CG691" i="4"/>
  <c r="CH691" i="4"/>
  <c r="CI691" i="4"/>
  <c r="CJ691" i="4"/>
  <c r="CK691" i="4"/>
  <c r="CL691" i="4"/>
  <c r="CM691" i="4" s="1"/>
  <c r="CN691" i="4"/>
  <c r="CO691" i="4"/>
  <c r="CP691" i="4"/>
  <c r="CQ691" i="4"/>
  <c r="CR691" i="4"/>
  <c r="CS691" i="4"/>
  <c r="CT691" i="4"/>
  <c r="CU691" i="4"/>
  <c r="CV691" i="4"/>
  <c r="CW691" i="4"/>
  <c r="CX691" i="4"/>
  <c r="CY691" i="4"/>
  <c r="CZ691" i="4"/>
  <c r="DA691" i="4"/>
  <c r="DB691" i="4"/>
  <c r="DC691" i="4"/>
  <c r="DD691" i="4"/>
  <c r="DE691" i="4"/>
  <c r="DF691" i="4"/>
  <c r="DG691" i="4"/>
  <c r="DH691" i="4"/>
  <c r="DI691" i="4"/>
  <c r="DJ691" i="4"/>
  <c r="DK691" i="4"/>
  <c r="DL691" i="4"/>
  <c r="DM691" i="4"/>
  <c r="DN691" i="4"/>
  <c r="DO691" i="4"/>
  <c r="DP691" i="4"/>
  <c r="DQ691" i="4"/>
  <c r="DR691" i="4"/>
  <c r="DS691" i="4"/>
  <c r="DT691" i="4"/>
  <c r="DU691" i="4"/>
  <c r="DV691" i="4"/>
  <c r="DW691" i="4"/>
  <c r="EC691" i="4"/>
  <c r="ED691" i="4"/>
  <c r="EE691" i="4"/>
  <c r="EF691" i="4"/>
  <c r="EG691" i="4"/>
  <c r="EH691" i="4"/>
  <c r="EI691" i="4"/>
  <c r="EJ691" i="4"/>
  <c r="EK691" i="4"/>
  <c r="EL691" i="4"/>
  <c r="EM691" i="4"/>
  <c r="EN691" i="4"/>
  <c r="EO691" i="4"/>
  <c r="EP691" i="4"/>
  <c r="EQ691" i="4"/>
  <c r="ER691" i="4"/>
  <c r="ES691" i="4"/>
  <c r="ET691" i="4"/>
  <c r="EU691" i="4"/>
  <c r="EV691" i="4"/>
  <c r="EW691" i="4"/>
  <c r="B692" i="4"/>
  <c r="C692" i="4"/>
  <c r="D692" i="4"/>
  <c r="E692" i="4"/>
  <c r="F692" i="4"/>
  <c r="G692" i="4"/>
  <c r="H692" i="4"/>
  <c r="M692" i="4" s="1"/>
  <c r="N692" i="4" s="1"/>
  <c r="O692" i="4" s="1" a="1"/>
  <c r="O692" i="4" s="1"/>
  <c r="R692" i="4"/>
  <c r="S692" i="4"/>
  <c r="T692" i="4"/>
  <c r="U692" i="4"/>
  <c r="V692" i="4"/>
  <c r="W692" i="4"/>
  <c r="X692" i="4"/>
  <c r="Y692" i="4"/>
  <c r="Z692" i="4"/>
  <c r="AA692" i="4"/>
  <c r="AB692" i="4"/>
  <c r="AC692" i="4"/>
  <c r="AD692" i="4"/>
  <c r="AE692" i="4" s="1"/>
  <c r="AF692" i="4"/>
  <c r="AG692" i="4" s="1"/>
  <c r="AH692" i="4"/>
  <c r="AI692" i="4"/>
  <c r="AJ692" i="4"/>
  <c r="AK692" i="4"/>
  <c r="AL692" i="4"/>
  <c r="AN692" i="4"/>
  <c r="AM692" i="4" s="1"/>
  <c r="AO692" i="4"/>
  <c r="AP692" i="4"/>
  <c r="AQ692" i="4"/>
  <c r="AR692" i="4"/>
  <c r="AS692" i="4"/>
  <c r="AT692" i="4"/>
  <c r="AU692" i="4"/>
  <c r="AV692" i="4"/>
  <c r="AW692" i="4"/>
  <c r="AX692" i="4"/>
  <c r="AY692" i="4"/>
  <c r="AZ692" i="4"/>
  <c r="BA692" i="4"/>
  <c r="BB692" i="4"/>
  <c r="BC692" i="4"/>
  <c r="BD692" i="4"/>
  <c r="BE692" i="4"/>
  <c r="BF692" i="4"/>
  <c r="BG692" i="4"/>
  <c r="BH692" i="4"/>
  <c r="BI692" i="4"/>
  <c r="BJ692" i="4"/>
  <c r="BK692" i="4"/>
  <c r="BL692" i="4"/>
  <c r="BM692" i="4"/>
  <c r="BN692" i="4"/>
  <c r="BO692" i="4"/>
  <c r="BP692" i="4"/>
  <c r="BQ692" i="4"/>
  <c r="BR692" i="4"/>
  <c r="BS692" i="4"/>
  <c r="BT692" i="4"/>
  <c r="BU692" i="4"/>
  <c r="BV692" i="4"/>
  <c r="BW692" i="4"/>
  <c r="BX692" i="4"/>
  <c r="BY692" i="4"/>
  <c r="BZ692" i="4"/>
  <c r="CA692" i="4"/>
  <c r="CB692" i="4"/>
  <c r="CC692" i="4"/>
  <c r="CD692" i="4"/>
  <c r="CE692" i="4"/>
  <c r="CF692" i="4"/>
  <c r="CG692" i="4"/>
  <c r="CH692" i="4"/>
  <c r="CI692" i="4"/>
  <c r="CJ692" i="4"/>
  <c r="CK692" i="4"/>
  <c r="CL692" i="4"/>
  <c r="CM692" i="4" s="1"/>
  <c r="CN692" i="4"/>
  <c r="CO692" i="4"/>
  <c r="CP692" i="4"/>
  <c r="CQ692" i="4"/>
  <c r="CR692" i="4"/>
  <c r="CS692" i="4"/>
  <c r="CT692" i="4"/>
  <c r="CU692" i="4"/>
  <c r="CV692" i="4"/>
  <c r="CW692" i="4"/>
  <c r="CX692" i="4"/>
  <c r="CY692" i="4"/>
  <c r="CZ692" i="4"/>
  <c r="DA692" i="4"/>
  <c r="DB692" i="4"/>
  <c r="DC692" i="4"/>
  <c r="DD692" i="4"/>
  <c r="DE692" i="4"/>
  <c r="DF692" i="4"/>
  <c r="DG692" i="4"/>
  <c r="DH692" i="4"/>
  <c r="DI692" i="4"/>
  <c r="DJ692" i="4"/>
  <c r="DK692" i="4"/>
  <c r="DL692" i="4"/>
  <c r="DM692" i="4"/>
  <c r="DN692" i="4"/>
  <c r="DO692" i="4"/>
  <c r="DP692" i="4"/>
  <c r="DQ692" i="4"/>
  <c r="DR692" i="4"/>
  <c r="DS692" i="4"/>
  <c r="DT692" i="4"/>
  <c r="DU692" i="4"/>
  <c r="DV692" i="4"/>
  <c r="DW692" i="4"/>
  <c r="EC692" i="4"/>
  <c r="ED692" i="4"/>
  <c r="EE692" i="4"/>
  <c r="EF692" i="4"/>
  <c r="EG692" i="4"/>
  <c r="EH692" i="4"/>
  <c r="EI692" i="4"/>
  <c r="EJ692" i="4"/>
  <c r="EK692" i="4"/>
  <c r="EL692" i="4"/>
  <c r="EM692" i="4"/>
  <c r="EN692" i="4"/>
  <c r="EO692" i="4"/>
  <c r="EP692" i="4"/>
  <c r="EQ692" i="4"/>
  <c r="ER692" i="4"/>
  <c r="ES692" i="4"/>
  <c r="ET692" i="4"/>
  <c r="EU692" i="4"/>
  <c r="EV692" i="4"/>
  <c r="EW692" i="4"/>
  <c r="B693" i="4"/>
  <c r="C693" i="4"/>
  <c r="D693" i="4"/>
  <c r="E693" i="4"/>
  <c r="F693" i="4"/>
  <c r="G693" i="4"/>
  <c r="H693" i="4"/>
  <c r="M693" i="4" s="1"/>
  <c r="N693" i="4" s="1"/>
  <c r="O693" i="4" s="1" a="1"/>
  <c r="O693" i="4" s="1"/>
  <c r="R693" i="4"/>
  <c r="S693" i="4"/>
  <c r="T693" i="4"/>
  <c r="U693" i="4"/>
  <c r="V693" i="4"/>
  <c r="W693" i="4"/>
  <c r="X693" i="4"/>
  <c r="Y693" i="4"/>
  <c r="Z693" i="4"/>
  <c r="AA693" i="4"/>
  <c r="AB693" i="4"/>
  <c r="AC693" i="4"/>
  <c r="AD693" i="4"/>
  <c r="AE693" i="4" s="1"/>
  <c r="AF693" i="4"/>
  <c r="AG693" i="4" s="1"/>
  <c r="AH693" i="4"/>
  <c r="AI693" i="4"/>
  <c r="AJ693" i="4"/>
  <c r="AK693" i="4"/>
  <c r="AL693" i="4"/>
  <c r="AN693" i="4"/>
  <c r="AM693" i="4" s="1"/>
  <c r="AO693" i="4"/>
  <c r="AP693" i="4"/>
  <c r="AQ693" i="4"/>
  <c r="AR693" i="4"/>
  <c r="AS693" i="4"/>
  <c r="AT693" i="4"/>
  <c r="AU693" i="4"/>
  <c r="AV693" i="4"/>
  <c r="AW693" i="4"/>
  <c r="AX693" i="4"/>
  <c r="AY693" i="4"/>
  <c r="AZ693" i="4"/>
  <c r="BA693" i="4"/>
  <c r="BB693" i="4"/>
  <c r="BC693" i="4"/>
  <c r="BD693" i="4"/>
  <c r="BE693" i="4"/>
  <c r="BF693" i="4"/>
  <c r="BG693" i="4"/>
  <c r="BH693" i="4"/>
  <c r="BI693" i="4"/>
  <c r="BJ693" i="4"/>
  <c r="BK693" i="4"/>
  <c r="BL693" i="4"/>
  <c r="BM693" i="4"/>
  <c r="BN693" i="4"/>
  <c r="BO693" i="4"/>
  <c r="BP693" i="4"/>
  <c r="BQ693" i="4"/>
  <c r="BR693" i="4"/>
  <c r="BS693" i="4"/>
  <c r="BT693" i="4"/>
  <c r="BU693" i="4"/>
  <c r="BV693" i="4"/>
  <c r="BW693" i="4"/>
  <c r="BX693" i="4"/>
  <c r="BY693" i="4"/>
  <c r="BZ693" i="4"/>
  <c r="CA693" i="4"/>
  <c r="CB693" i="4"/>
  <c r="CC693" i="4"/>
  <c r="CD693" i="4"/>
  <c r="CE693" i="4"/>
  <c r="CF693" i="4"/>
  <c r="CG693" i="4"/>
  <c r="CH693" i="4"/>
  <c r="CI693" i="4"/>
  <c r="CJ693" i="4"/>
  <c r="CK693" i="4"/>
  <c r="CL693" i="4"/>
  <c r="CM693" i="4" s="1"/>
  <c r="CN693" i="4"/>
  <c r="CO693" i="4"/>
  <c r="CP693" i="4"/>
  <c r="CQ693" i="4"/>
  <c r="CR693" i="4"/>
  <c r="CS693" i="4"/>
  <c r="CT693" i="4"/>
  <c r="CU693" i="4"/>
  <c r="CV693" i="4"/>
  <c r="CW693" i="4"/>
  <c r="CX693" i="4"/>
  <c r="CY693" i="4"/>
  <c r="CZ693" i="4"/>
  <c r="DA693" i="4"/>
  <c r="DB693" i="4"/>
  <c r="DC693" i="4"/>
  <c r="DD693" i="4"/>
  <c r="DE693" i="4"/>
  <c r="DF693" i="4"/>
  <c r="DG693" i="4"/>
  <c r="DH693" i="4"/>
  <c r="DI693" i="4"/>
  <c r="DJ693" i="4"/>
  <c r="DK693" i="4"/>
  <c r="DL693" i="4"/>
  <c r="DM693" i="4"/>
  <c r="DN693" i="4"/>
  <c r="DO693" i="4"/>
  <c r="DP693" i="4"/>
  <c r="DQ693" i="4"/>
  <c r="DR693" i="4"/>
  <c r="DS693" i="4"/>
  <c r="DT693" i="4"/>
  <c r="DU693" i="4"/>
  <c r="DV693" i="4"/>
  <c r="DW693" i="4"/>
  <c r="EC693" i="4"/>
  <c r="ED693" i="4"/>
  <c r="EE693" i="4"/>
  <c r="EF693" i="4"/>
  <c r="EG693" i="4"/>
  <c r="EH693" i="4"/>
  <c r="EI693" i="4"/>
  <c r="EJ693" i="4"/>
  <c r="EK693" i="4"/>
  <c r="EL693" i="4"/>
  <c r="EM693" i="4"/>
  <c r="EN693" i="4"/>
  <c r="EO693" i="4"/>
  <c r="EP693" i="4"/>
  <c r="EQ693" i="4"/>
  <c r="ER693" i="4"/>
  <c r="ES693" i="4"/>
  <c r="ET693" i="4"/>
  <c r="EU693" i="4"/>
  <c r="EV693" i="4"/>
  <c r="EW693" i="4"/>
  <c r="B694" i="4"/>
  <c r="C694" i="4"/>
  <c r="D694" i="4"/>
  <c r="E694" i="4"/>
  <c r="F694" i="4"/>
  <c r="G694" i="4"/>
  <c r="H694" i="4"/>
  <c r="M694" i="4" s="1"/>
  <c r="N694" i="4" s="1"/>
  <c r="O694" i="4" s="1" a="1"/>
  <c r="O694" i="4" s="1"/>
  <c r="R694" i="4"/>
  <c r="S694" i="4"/>
  <c r="T694" i="4"/>
  <c r="U694" i="4"/>
  <c r="V694" i="4"/>
  <c r="W694" i="4"/>
  <c r="X694" i="4"/>
  <c r="Y694" i="4"/>
  <c r="Z694" i="4"/>
  <c r="AA694" i="4"/>
  <c r="L694" i="4" s="1"/>
  <c r="AB694" i="4"/>
  <c r="AC694" i="4"/>
  <c r="AD694" i="4"/>
  <c r="AE694" i="4" s="1"/>
  <c r="AF694" i="4"/>
  <c r="AG694" i="4" s="1"/>
  <c r="AH694" i="4"/>
  <c r="AI694" i="4"/>
  <c r="AJ694" i="4"/>
  <c r="AK694" i="4"/>
  <c r="AL694" i="4"/>
  <c r="AN694" i="4"/>
  <c r="AM694" i="4" s="1"/>
  <c r="AO694" i="4"/>
  <c r="AP694" i="4"/>
  <c r="AQ694" i="4"/>
  <c r="AR694" i="4"/>
  <c r="AS694" i="4"/>
  <c r="AT694" i="4"/>
  <c r="AU694" i="4"/>
  <c r="AV694" i="4"/>
  <c r="AW694" i="4"/>
  <c r="AX694" i="4"/>
  <c r="AY694" i="4"/>
  <c r="AZ694" i="4"/>
  <c r="BA694" i="4"/>
  <c r="BB694" i="4"/>
  <c r="BC694" i="4"/>
  <c r="BD694" i="4"/>
  <c r="BE694" i="4"/>
  <c r="BF694" i="4"/>
  <c r="BG694" i="4"/>
  <c r="BH694" i="4"/>
  <c r="BI694" i="4"/>
  <c r="BJ694" i="4"/>
  <c r="BK694" i="4"/>
  <c r="BL694" i="4"/>
  <c r="BM694" i="4"/>
  <c r="BN694" i="4"/>
  <c r="BO694" i="4"/>
  <c r="BP694" i="4"/>
  <c r="BQ694" i="4"/>
  <c r="BR694" i="4"/>
  <c r="BS694" i="4"/>
  <c r="BT694" i="4"/>
  <c r="BU694" i="4"/>
  <c r="BV694" i="4"/>
  <c r="BW694" i="4"/>
  <c r="BX694" i="4"/>
  <c r="BY694" i="4"/>
  <c r="BZ694" i="4"/>
  <c r="CA694" i="4"/>
  <c r="CB694" i="4"/>
  <c r="CC694" i="4"/>
  <c r="CD694" i="4"/>
  <c r="CE694" i="4"/>
  <c r="CF694" i="4"/>
  <c r="CG694" i="4"/>
  <c r="CH694" i="4"/>
  <c r="CI694" i="4"/>
  <c r="CJ694" i="4"/>
  <c r="CK694" i="4"/>
  <c r="CL694" i="4"/>
  <c r="CM694" i="4" s="1"/>
  <c r="CN694" i="4"/>
  <c r="CO694" i="4"/>
  <c r="CP694" i="4"/>
  <c r="CQ694" i="4"/>
  <c r="CR694" i="4"/>
  <c r="CS694" i="4"/>
  <c r="CT694" i="4"/>
  <c r="CU694" i="4"/>
  <c r="CV694" i="4"/>
  <c r="CW694" i="4"/>
  <c r="CX694" i="4"/>
  <c r="CY694" i="4"/>
  <c r="CZ694" i="4"/>
  <c r="DA694" i="4"/>
  <c r="DB694" i="4"/>
  <c r="DC694" i="4"/>
  <c r="DD694" i="4"/>
  <c r="DE694" i="4"/>
  <c r="DF694" i="4"/>
  <c r="DG694" i="4"/>
  <c r="DH694" i="4"/>
  <c r="DI694" i="4"/>
  <c r="DJ694" i="4"/>
  <c r="DK694" i="4"/>
  <c r="DL694" i="4"/>
  <c r="DM694" i="4"/>
  <c r="DN694" i="4"/>
  <c r="DO694" i="4"/>
  <c r="DP694" i="4"/>
  <c r="DQ694" i="4"/>
  <c r="DR694" i="4"/>
  <c r="DS694" i="4"/>
  <c r="DT694" i="4"/>
  <c r="DU694" i="4"/>
  <c r="DV694" i="4"/>
  <c r="DW694" i="4"/>
  <c r="EC694" i="4"/>
  <c r="ED694" i="4"/>
  <c r="EE694" i="4"/>
  <c r="EF694" i="4"/>
  <c r="EG694" i="4"/>
  <c r="EH694" i="4"/>
  <c r="EI694" i="4"/>
  <c r="EJ694" i="4"/>
  <c r="EK694" i="4"/>
  <c r="EL694" i="4"/>
  <c r="EM694" i="4"/>
  <c r="EN694" i="4"/>
  <c r="EO694" i="4"/>
  <c r="EP694" i="4"/>
  <c r="EQ694" i="4"/>
  <c r="ER694" i="4"/>
  <c r="ES694" i="4"/>
  <c r="ET694" i="4"/>
  <c r="EU694" i="4"/>
  <c r="EV694" i="4"/>
  <c r="EW694" i="4"/>
  <c r="B695" i="4"/>
  <c r="C695" i="4"/>
  <c r="D695" i="4"/>
  <c r="E695" i="4"/>
  <c r="F695" i="4"/>
  <c r="G695" i="4"/>
  <c r="H695" i="4"/>
  <c r="M695" i="4" s="1"/>
  <c r="N695" i="4" s="1"/>
  <c r="O695" i="4" s="1" a="1"/>
  <c r="O695" i="4" s="1"/>
  <c r="R695" i="4"/>
  <c r="S695" i="4"/>
  <c r="T695" i="4"/>
  <c r="U695" i="4"/>
  <c r="V695" i="4"/>
  <c r="W695" i="4"/>
  <c r="X695" i="4"/>
  <c r="Y695" i="4"/>
  <c r="Z695" i="4"/>
  <c r="AA695" i="4"/>
  <c r="AB695" i="4"/>
  <c r="AC695" i="4"/>
  <c r="AD695" i="4"/>
  <c r="AE695" i="4" s="1"/>
  <c r="AF695" i="4"/>
  <c r="AG695" i="4" s="1"/>
  <c r="AH695" i="4"/>
  <c r="AI695" i="4"/>
  <c r="AJ695" i="4"/>
  <c r="AK695" i="4"/>
  <c r="AL695" i="4"/>
  <c r="AN695" i="4"/>
  <c r="AM695" i="4" s="1"/>
  <c r="AO695" i="4"/>
  <c r="AP695" i="4"/>
  <c r="AQ695" i="4"/>
  <c r="AR695" i="4"/>
  <c r="AS695" i="4"/>
  <c r="AT695" i="4"/>
  <c r="AU695" i="4"/>
  <c r="AV695" i="4"/>
  <c r="AW695" i="4"/>
  <c r="AX695" i="4"/>
  <c r="AY695" i="4"/>
  <c r="AZ695" i="4"/>
  <c r="BA695" i="4"/>
  <c r="BB695" i="4"/>
  <c r="BC695" i="4"/>
  <c r="BD695" i="4"/>
  <c r="BE695" i="4"/>
  <c r="BF695" i="4"/>
  <c r="BG695" i="4"/>
  <c r="BH695" i="4"/>
  <c r="BI695" i="4"/>
  <c r="BJ695" i="4"/>
  <c r="BK695" i="4"/>
  <c r="BL695" i="4"/>
  <c r="BM695" i="4"/>
  <c r="BN695" i="4"/>
  <c r="BO695" i="4"/>
  <c r="BP695" i="4"/>
  <c r="BQ695" i="4"/>
  <c r="BR695" i="4"/>
  <c r="BS695" i="4"/>
  <c r="BT695" i="4"/>
  <c r="BU695" i="4"/>
  <c r="BV695" i="4"/>
  <c r="BW695" i="4"/>
  <c r="BX695" i="4"/>
  <c r="BY695" i="4"/>
  <c r="BZ695" i="4"/>
  <c r="CA695" i="4"/>
  <c r="CB695" i="4"/>
  <c r="CC695" i="4"/>
  <c r="CD695" i="4"/>
  <c r="CE695" i="4"/>
  <c r="CF695" i="4"/>
  <c r="CG695" i="4"/>
  <c r="CH695" i="4"/>
  <c r="CI695" i="4"/>
  <c r="CJ695" i="4"/>
  <c r="CK695" i="4"/>
  <c r="CL695" i="4"/>
  <c r="CM695" i="4" s="1"/>
  <c r="CN695" i="4"/>
  <c r="CO695" i="4"/>
  <c r="CP695" i="4"/>
  <c r="CQ695" i="4"/>
  <c r="CR695" i="4"/>
  <c r="CS695" i="4"/>
  <c r="CT695" i="4"/>
  <c r="CU695" i="4"/>
  <c r="CV695" i="4"/>
  <c r="CW695" i="4"/>
  <c r="CX695" i="4"/>
  <c r="CY695" i="4"/>
  <c r="CZ695" i="4"/>
  <c r="DA695" i="4"/>
  <c r="DB695" i="4"/>
  <c r="DC695" i="4"/>
  <c r="DD695" i="4"/>
  <c r="DE695" i="4"/>
  <c r="DF695" i="4"/>
  <c r="DG695" i="4"/>
  <c r="DH695" i="4"/>
  <c r="DI695" i="4"/>
  <c r="DJ695" i="4"/>
  <c r="DK695" i="4"/>
  <c r="DL695" i="4"/>
  <c r="DM695" i="4"/>
  <c r="DN695" i="4"/>
  <c r="DO695" i="4"/>
  <c r="DP695" i="4"/>
  <c r="DQ695" i="4"/>
  <c r="DR695" i="4"/>
  <c r="DS695" i="4"/>
  <c r="DT695" i="4"/>
  <c r="DU695" i="4"/>
  <c r="DV695" i="4"/>
  <c r="DW695" i="4"/>
  <c r="EC695" i="4"/>
  <c r="ED695" i="4"/>
  <c r="EE695" i="4"/>
  <c r="EF695" i="4"/>
  <c r="EG695" i="4"/>
  <c r="EH695" i="4"/>
  <c r="EI695" i="4"/>
  <c r="EJ695" i="4"/>
  <c r="EK695" i="4"/>
  <c r="EL695" i="4"/>
  <c r="EM695" i="4"/>
  <c r="EN695" i="4"/>
  <c r="EO695" i="4"/>
  <c r="EP695" i="4"/>
  <c r="EQ695" i="4"/>
  <c r="ER695" i="4"/>
  <c r="ES695" i="4"/>
  <c r="ET695" i="4"/>
  <c r="EU695" i="4"/>
  <c r="EV695" i="4"/>
  <c r="EW695" i="4"/>
  <c r="B696" i="4"/>
  <c r="C696" i="4"/>
  <c r="D696" i="4"/>
  <c r="E696" i="4"/>
  <c r="F696" i="4"/>
  <c r="G696" i="4"/>
  <c r="H696" i="4"/>
  <c r="M696" i="4" s="1"/>
  <c r="N696" i="4" s="1"/>
  <c r="O696" i="4" s="1" a="1"/>
  <c r="O696" i="4" s="1"/>
  <c r="R696" i="4"/>
  <c r="S696" i="4"/>
  <c r="T696" i="4"/>
  <c r="U696" i="4"/>
  <c r="V696" i="4"/>
  <c r="W696" i="4"/>
  <c r="X696" i="4"/>
  <c r="Y696" i="4"/>
  <c r="Z696" i="4"/>
  <c r="AA696" i="4"/>
  <c r="AB696" i="4"/>
  <c r="AC696" i="4"/>
  <c r="AD696" i="4"/>
  <c r="AE696" i="4" s="1"/>
  <c r="AF696" i="4"/>
  <c r="AG696" i="4" s="1"/>
  <c r="AH696" i="4"/>
  <c r="AI696" i="4"/>
  <c r="AJ696" i="4"/>
  <c r="AK696" i="4"/>
  <c r="AL696" i="4"/>
  <c r="AN696" i="4"/>
  <c r="AM696" i="4" s="1"/>
  <c r="AO696" i="4"/>
  <c r="AP696" i="4"/>
  <c r="AQ696" i="4"/>
  <c r="AR696" i="4"/>
  <c r="AS696" i="4"/>
  <c r="AT696" i="4"/>
  <c r="AU696" i="4"/>
  <c r="AV696" i="4"/>
  <c r="AW696" i="4"/>
  <c r="AX696" i="4"/>
  <c r="AY696" i="4"/>
  <c r="AZ696" i="4"/>
  <c r="BA696" i="4"/>
  <c r="BB696" i="4"/>
  <c r="BC696" i="4"/>
  <c r="BD696" i="4"/>
  <c r="BE696" i="4"/>
  <c r="BF696" i="4"/>
  <c r="BG696" i="4"/>
  <c r="BH696" i="4"/>
  <c r="BI696" i="4"/>
  <c r="BJ696" i="4"/>
  <c r="BK696" i="4"/>
  <c r="BL696" i="4"/>
  <c r="BM696" i="4"/>
  <c r="BN696" i="4"/>
  <c r="BO696" i="4"/>
  <c r="BP696" i="4"/>
  <c r="BQ696" i="4"/>
  <c r="BR696" i="4"/>
  <c r="BS696" i="4"/>
  <c r="BT696" i="4"/>
  <c r="BU696" i="4"/>
  <c r="BV696" i="4"/>
  <c r="BW696" i="4"/>
  <c r="BX696" i="4"/>
  <c r="BY696" i="4"/>
  <c r="BZ696" i="4"/>
  <c r="CA696" i="4"/>
  <c r="CB696" i="4"/>
  <c r="CC696" i="4"/>
  <c r="CD696" i="4"/>
  <c r="CE696" i="4"/>
  <c r="CF696" i="4"/>
  <c r="CG696" i="4"/>
  <c r="CH696" i="4"/>
  <c r="CI696" i="4"/>
  <c r="CJ696" i="4"/>
  <c r="CK696" i="4"/>
  <c r="CL696" i="4"/>
  <c r="CM696" i="4" s="1"/>
  <c r="CN696" i="4"/>
  <c r="CO696" i="4"/>
  <c r="CP696" i="4"/>
  <c r="CQ696" i="4"/>
  <c r="CR696" i="4"/>
  <c r="CS696" i="4"/>
  <c r="CT696" i="4"/>
  <c r="CU696" i="4"/>
  <c r="CV696" i="4"/>
  <c r="CW696" i="4"/>
  <c r="CX696" i="4"/>
  <c r="CY696" i="4"/>
  <c r="CZ696" i="4"/>
  <c r="DA696" i="4"/>
  <c r="DB696" i="4"/>
  <c r="DC696" i="4"/>
  <c r="DD696" i="4"/>
  <c r="DE696" i="4"/>
  <c r="DF696" i="4"/>
  <c r="DG696" i="4"/>
  <c r="DH696" i="4"/>
  <c r="DI696" i="4"/>
  <c r="DJ696" i="4"/>
  <c r="DK696" i="4"/>
  <c r="DL696" i="4"/>
  <c r="DM696" i="4"/>
  <c r="DN696" i="4"/>
  <c r="DO696" i="4"/>
  <c r="DP696" i="4"/>
  <c r="DQ696" i="4"/>
  <c r="DR696" i="4"/>
  <c r="DS696" i="4"/>
  <c r="DT696" i="4"/>
  <c r="DU696" i="4"/>
  <c r="DV696" i="4"/>
  <c r="DW696" i="4"/>
  <c r="EC696" i="4"/>
  <c r="ED696" i="4"/>
  <c r="EE696" i="4"/>
  <c r="EF696" i="4"/>
  <c r="EG696" i="4"/>
  <c r="EH696" i="4"/>
  <c r="EI696" i="4"/>
  <c r="EJ696" i="4"/>
  <c r="EK696" i="4"/>
  <c r="EL696" i="4"/>
  <c r="EM696" i="4"/>
  <c r="EN696" i="4"/>
  <c r="EO696" i="4"/>
  <c r="EP696" i="4"/>
  <c r="EQ696" i="4"/>
  <c r="ER696" i="4"/>
  <c r="ES696" i="4"/>
  <c r="ET696" i="4"/>
  <c r="EU696" i="4"/>
  <c r="EV696" i="4"/>
  <c r="EW696" i="4"/>
  <c r="B697" i="4"/>
  <c r="C697" i="4"/>
  <c r="D697" i="4"/>
  <c r="E697" i="4"/>
  <c r="F697" i="4"/>
  <c r="G697" i="4"/>
  <c r="H697" i="4"/>
  <c r="M697" i="4" s="1"/>
  <c r="N697" i="4" s="1"/>
  <c r="O697" i="4" s="1" a="1"/>
  <c r="O697" i="4" s="1"/>
  <c r="R697" i="4"/>
  <c r="S697" i="4"/>
  <c r="T697" i="4"/>
  <c r="U697" i="4"/>
  <c r="V697" i="4"/>
  <c r="W697" i="4"/>
  <c r="X697" i="4"/>
  <c r="Y697" i="4"/>
  <c r="Z697" i="4"/>
  <c r="AA697" i="4"/>
  <c r="AB697" i="4"/>
  <c r="AC697" i="4"/>
  <c r="AD697" i="4"/>
  <c r="AE697" i="4" s="1"/>
  <c r="AF697" i="4"/>
  <c r="AG697" i="4" s="1"/>
  <c r="AH697" i="4"/>
  <c r="AI697" i="4"/>
  <c r="AJ697" i="4"/>
  <c r="AK697" i="4"/>
  <c r="AL697" i="4"/>
  <c r="AN697" i="4"/>
  <c r="AM697" i="4" s="1"/>
  <c r="AO697" i="4"/>
  <c r="AP697" i="4"/>
  <c r="AQ697" i="4"/>
  <c r="AR697" i="4"/>
  <c r="AS697" i="4"/>
  <c r="AT697" i="4"/>
  <c r="AU697" i="4"/>
  <c r="AV697" i="4"/>
  <c r="AW697" i="4"/>
  <c r="AX697" i="4"/>
  <c r="AY697" i="4"/>
  <c r="AZ697" i="4"/>
  <c r="BA697" i="4"/>
  <c r="BB697" i="4"/>
  <c r="BC697" i="4"/>
  <c r="BD697" i="4"/>
  <c r="BE697" i="4"/>
  <c r="BF697" i="4"/>
  <c r="BG697" i="4"/>
  <c r="BH697" i="4"/>
  <c r="BI697" i="4"/>
  <c r="BJ697" i="4"/>
  <c r="BK697" i="4"/>
  <c r="BL697" i="4"/>
  <c r="BM697" i="4"/>
  <c r="BN697" i="4"/>
  <c r="BO697" i="4"/>
  <c r="BP697" i="4"/>
  <c r="BQ697" i="4"/>
  <c r="BR697" i="4"/>
  <c r="BS697" i="4"/>
  <c r="BT697" i="4"/>
  <c r="BU697" i="4"/>
  <c r="BV697" i="4"/>
  <c r="BW697" i="4"/>
  <c r="BX697" i="4"/>
  <c r="BY697" i="4"/>
  <c r="BZ697" i="4"/>
  <c r="CA697" i="4"/>
  <c r="CB697" i="4"/>
  <c r="CC697" i="4"/>
  <c r="CD697" i="4"/>
  <c r="CE697" i="4"/>
  <c r="CF697" i="4"/>
  <c r="CG697" i="4"/>
  <c r="CH697" i="4"/>
  <c r="CI697" i="4"/>
  <c r="CJ697" i="4"/>
  <c r="CK697" i="4"/>
  <c r="CL697" i="4"/>
  <c r="CM697" i="4" s="1"/>
  <c r="CN697" i="4"/>
  <c r="CO697" i="4"/>
  <c r="CP697" i="4"/>
  <c r="CQ697" i="4"/>
  <c r="CR697" i="4"/>
  <c r="CS697" i="4"/>
  <c r="CT697" i="4"/>
  <c r="CU697" i="4"/>
  <c r="CV697" i="4"/>
  <c r="CW697" i="4"/>
  <c r="CX697" i="4"/>
  <c r="CY697" i="4"/>
  <c r="CZ697" i="4"/>
  <c r="DA697" i="4"/>
  <c r="DB697" i="4"/>
  <c r="DC697" i="4"/>
  <c r="DD697" i="4"/>
  <c r="DE697" i="4"/>
  <c r="DF697" i="4"/>
  <c r="DG697" i="4"/>
  <c r="DH697" i="4"/>
  <c r="DI697" i="4"/>
  <c r="DJ697" i="4"/>
  <c r="DK697" i="4"/>
  <c r="DL697" i="4"/>
  <c r="DM697" i="4"/>
  <c r="DN697" i="4"/>
  <c r="DO697" i="4"/>
  <c r="DP697" i="4"/>
  <c r="DQ697" i="4"/>
  <c r="DR697" i="4"/>
  <c r="DS697" i="4"/>
  <c r="DT697" i="4"/>
  <c r="DU697" i="4"/>
  <c r="DV697" i="4"/>
  <c r="DW697" i="4"/>
  <c r="EC697" i="4"/>
  <c r="ED697" i="4"/>
  <c r="EE697" i="4"/>
  <c r="EF697" i="4"/>
  <c r="EG697" i="4"/>
  <c r="EH697" i="4"/>
  <c r="EI697" i="4"/>
  <c r="EJ697" i="4"/>
  <c r="EK697" i="4"/>
  <c r="EL697" i="4"/>
  <c r="EM697" i="4"/>
  <c r="EN697" i="4"/>
  <c r="EO697" i="4"/>
  <c r="EP697" i="4"/>
  <c r="EQ697" i="4"/>
  <c r="ER697" i="4"/>
  <c r="ES697" i="4"/>
  <c r="ET697" i="4"/>
  <c r="EU697" i="4"/>
  <c r="EV697" i="4"/>
  <c r="EW697" i="4"/>
  <c r="B698" i="4"/>
  <c r="C698" i="4"/>
  <c r="D698" i="4"/>
  <c r="E698" i="4"/>
  <c r="F698" i="4"/>
  <c r="G698" i="4"/>
  <c r="H698" i="4"/>
  <c r="M698" i="4" s="1"/>
  <c r="N698" i="4" s="1"/>
  <c r="O698" i="4" s="1" a="1"/>
  <c r="O698" i="4" s="1"/>
  <c r="R698" i="4"/>
  <c r="S698" i="4"/>
  <c r="T698" i="4"/>
  <c r="U698" i="4"/>
  <c r="V698" i="4"/>
  <c r="W698" i="4"/>
  <c r="X698" i="4"/>
  <c r="Y698" i="4"/>
  <c r="Z698" i="4"/>
  <c r="AA698" i="4"/>
  <c r="AB698" i="4"/>
  <c r="AC698" i="4"/>
  <c r="AD698" i="4"/>
  <c r="AE698" i="4" s="1"/>
  <c r="AF698" i="4"/>
  <c r="AG698" i="4" s="1"/>
  <c r="AH698" i="4"/>
  <c r="AI698" i="4"/>
  <c r="AJ698" i="4"/>
  <c r="AK698" i="4"/>
  <c r="AL698" i="4"/>
  <c r="AN698" i="4"/>
  <c r="AM698" i="4" s="1"/>
  <c r="AO698" i="4"/>
  <c r="AP698" i="4"/>
  <c r="AQ698" i="4"/>
  <c r="AR698" i="4"/>
  <c r="AS698" i="4"/>
  <c r="AT698" i="4"/>
  <c r="AU698" i="4"/>
  <c r="AV698" i="4"/>
  <c r="AW698" i="4"/>
  <c r="AX698" i="4"/>
  <c r="AY698" i="4"/>
  <c r="AZ698" i="4"/>
  <c r="BA698" i="4"/>
  <c r="BB698" i="4"/>
  <c r="BC698" i="4"/>
  <c r="BD698" i="4"/>
  <c r="BE698" i="4"/>
  <c r="BF698" i="4"/>
  <c r="BG698" i="4"/>
  <c r="BH698" i="4"/>
  <c r="BI698" i="4"/>
  <c r="BJ698" i="4"/>
  <c r="BK698" i="4"/>
  <c r="BL698" i="4"/>
  <c r="BM698" i="4"/>
  <c r="BN698" i="4"/>
  <c r="BO698" i="4"/>
  <c r="BP698" i="4"/>
  <c r="BQ698" i="4"/>
  <c r="BR698" i="4"/>
  <c r="BS698" i="4"/>
  <c r="BT698" i="4"/>
  <c r="BU698" i="4"/>
  <c r="BV698" i="4"/>
  <c r="BW698" i="4"/>
  <c r="BX698" i="4"/>
  <c r="BY698" i="4"/>
  <c r="BZ698" i="4"/>
  <c r="CA698" i="4"/>
  <c r="CB698" i="4"/>
  <c r="CC698" i="4"/>
  <c r="CD698" i="4"/>
  <c r="CE698" i="4"/>
  <c r="CF698" i="4"/>
  <c r="CG698" i="4"/>
  <c r="CH698" i="4"/>
  <c r="CI698" i="4"/>
  <c r="CJ698" i="4"/>
  <c r="CK698" i="4"/>
  <c r="CL698" i="4"/>
  <c r="CM698" i="4" s="1"/>
  <c r="CN698" i="4"/>
  <c r="CO698" i="4"/>
  <c r="CP698" i="4"/>
  <c r="CQ698" i="4"/>
  <c r="CR698" i="4"/>
  <c r="CS698" i="4"/>
  <c r="CT698" i="4"/>
  <c r="CU698" i="4"/>
  <c r="CV698" i="4"/>
  <c r="CW698" i="4"/>
  <c r="CX698" i="4"/>
  <c r="CY698" i="4"/>
  <c r="CZ698" i="4"/>
  <c r="DA698" i="4"/>
  <c r="DB698" i="4"/>
  <c r="DC698" i="4"/>
  <c r="DD698" i="4"/>
  <c r="DE698" i="4"/>
  <c r="DF698" i="4"/>
  <c r="DG698" i="4"/>
  <c r="DH698" i="4"/>
  <c r="DI698" i="4"/>
  <c r="DJ698" i="4"/>
  <c r="DK698" i="4"/>
  <c r="DL698" i="4"/>
  <c r="DM698" i="4"/>
  <c r="DN698" i="4"/>
  <c r="DO698" i="4"/>
  <c r="DP698" i="4"/>
  <c r="DQ698" i="4"/>
  <c r="DR698" i="4"/>
  <c r="DS698" i="4"/>
  <c r="DT698" i="4"/>
  <c r="DU698" i="4"/>
  <c r="DV698" i="4"/>
  <c r="DW698" i="4"/>
  <c r="EC698" i="4"/>
  <c r="ED698" i="4"/>
  <c r="EE698" i="4"/>
  <c r="EF698" i="4"/>
  <c r="EG698" i="4"/>
  <c r="EH698" i="4"/>
  <c r="EI698" i="4"/>
  <c r="EJ698" i="4"/>
  <c r="EK698" i="4"/>
  <c r="EL698" i="4"/>
  <c r="EM698" i="4"/>
  <c r="EN698" i="4"/>
  <c r="EO698" i="4"/>
  <c r="EP698" i="4"/>
  <c r="EQ698" i="4"/>
  <c r="ER698" i="4"/>
  <c r="ES698" i="4"/>
  <c r="ET698" i="4"/>
  <c r="EU698" i="4"/>
  <c r="EV698" i="4"/>
  <c r="EW698" i="4"/>
  <c r="B699" i="4"/>
  <c r="C699" i="4"/>
  <c r="D699" i="4"/>
  <c r="E699" i="4"/>
  <c r="F699" i="4"/>
  <c r="G699" i="4"/>
  <c r="H699" i="4"/>
  <c r="M699" i="4" s="1"/>
  <c r="N699" i="4" s="1"/>
  <c r="O699" i="4" s="1" a="1"/>
  <c r="O699" i="4" s="1"/>
  <c r="R699" i="4"/>
  <c r="S699" i="4"/>
  <c r="T699" i="4"/>
  <c r="U699" i="4"/>
  <c r="V699" i="4"/>
  <c r="W699" i="4"/>
  <c r="X699" i="4"/>
  <c r="Y699" i="4"/>
  <c r="Z699" i="4"/>
  <c r="AA699" i="4"/>
  <c r="AB699" i="4"/>
  <c r="AC699" i="4"/>
  <c r="AD699" i="4"/>
  <c r="AE699" i="4" s="1"/>
  <c r="AF699" i="4"/>
  <c r="AG699" i="4" s="1"/>
  <c r="AH699" i="4"/>
  <c r="AI699" i="4"/>
  <c r="AJ699" i="4"/>
  <c r="AK699" i="4"/>
  <c r="AL699" i="4"/>
  <c r="AN699" i="4"/>
  <c r="AM699" i="4" s="1"/>
  <c r="AO699" i="4"/>
  <c r="AP699" i="4"/>
  <c r="AQ699" i="4"/>
  <c r="AR699" i="4"/>
  <c r="AS699" i="4"/>
  <c r="AT699" i="4"/>
  <c r="AU699" i="4"/>
  <c r="AV699" i="4"/>
  <c r="AW699" i="4"/>
  <c r="AX699" i="4"/>
  <c r="AY699" i="4"/>
  <c r="AZ699" i="4"/>
  <c r="BA699" i="4"/>
  <c r="BB699" i="4"/>
  <c r="BC699" i="4"/>
  <c r="BD699" i="4"/>
  <c r="BE699" i="4"/>
  <c r="BF699" i="4"/>
  <c r="BG699" i="4"/>
  <c r="BH699" i="4"/>
  <c r="BI699" i="4"/>
  <c r="BJ699" i="4"/>
  <c r="BK699" i="4"/>
  <c r="BL699" i="4"/>
  <c r="BM699" i="4"/>
  <c r="BN699" i="4"/>
  <c r="BO699" i="4"/>
  <c r="BP699" i="4"/>
  <c r="BQ699" i="4"/>
  <c r="BR699" i="4"/>
  <c r="BS699" i="4"/>
  <c r="BT699" i="4"/>
  <c r="BU699" i="4"/>
  <c r="BV699" i="4"/>
  <c r="BW699" i="4"/>
  <c r="BX699" i="4"/>
  <c r="BY699" i="4"/>
  <c r="BZ699" i="4"/>
  <c r="CA699" i="4"/>
  <c r="CB699" i="4"/>
  <c r="CC699" i="4"/>
  <c r="CD699" i="4"/>
  <c r="CE699" i="4"/>
  <c r="CF699" i="4"/>
  <c r="CG699" i="4"/>
  <c r="CH699" i="4"/>
  <c r="CI699" i="4"/>
  <c r="CJ699" i="4"/>
  <c r="CK699" i="4"/>
  <c r="CL699" i="4"/>
  <c r="CM699" i="4" s="1"/>
  <c r="CN699" i="4"/>
  <c r="CO699" i="4"/>
  <c r="CP699" i="4"/>
  <c r="CQ699" i="4"/>
  <c r="CR699" i="4"/>
  <c r="CS699" i="4"/>
  <c r="CT699" i="4"/>
  <c r="CU699" i="4"/>
  <c r="CV699" i="4"/>
  <c r="CW699" i="4"/>
  <c r="CX699" i="4"/>
  <c r="CY699" i="4"/>
  <c r="CZ699" i="4"/>
  <c r="DA699" i="4"/>
  <c r="DB699" i="4"/>
  <c r="DC699" i="4"/>
  <c r="DD699" i="4"/>
  <c r="DE699" i="4"/>
  <c r="DF699" i="4"/>
  <c r="DG699" i="4"/>
  <c r="DH699" i="4"/>
  <c r="DI699" i="4"/>
  <c r="DJ699" i="4"/>
  <c r="DK699" i="4"/>
  <c r="DL699" i="4"/>
  <c r="DM699" i="4"/>
  <c r="DN699" i="4"/>
  <c r="DO699" i="4"/>
  <c r="DP699" i="4"/>
  <c r="DQ699" i="4"/>
  <c r="DR699" i="4"/>
  <c r="DS699" i="4"/>
  <c r="DT699" i="4"/>
  <c r="DU699" i="4"/>
  <c r="DV699" i="4"/>
  <c r="DW699" i="4"/>
  <c r="EC699" i="4"/>
  <c r="ED699" i="4"/>
  <c r="EE699" i="4"/>
  <c r="EF699" i="4"/>
  <c r="EG699" i="4"/>
  <c r="EH699" i="4"/>
  <c r="EI699" i="4"/>
  <c r="EJ699" i="4"/>
  <c r="EK699" i="4"/>
  <c r="EL699" i="4"/>
  <c r="EM699" i="4"/>
  <c r="EN699" i="4"/>
  <c r="EO699" i="4"/>
  <c r="EP699" i="4"/>
  <c r="EQ699" i="4"/>
  <c r="ER699" i="4"/>
  <c r="ES699" i="4"/>
  <c r="ET699" i="4"/>
  <c r="EU699" i="4"/>
  <c r="EV699" i="4"/>
  <c r="EW699" i="4"/>
  <c r="B700" i="4"/>
  <c r="C700" i="4"/>
  <c r="D700" i="4"/>
  <c r="E700" i="4"/>
  <c r="F700" i="4"/>
  <c r="G700" i="4"/>
  <c r="H700" i="4"/>
  <c r="M700" i="4" s="1"/>
  <c r="N700" i="4" s="1"/>
  <c r="O700" i="4" s="1" a="1"/>
  <c r="O700" i="4" s="1"/>
  <c r="R700" i="4"/>
  <c r="S700" i="4"/>
  <c r="T700" i="4"/>
  <c r="U700" i="4"/>
  <c r="V700" i="4"/>
  <c r="W700" i="4"/>
  <c r="X700" i="4"/>
  <c r="Y700" i="4"/>
  <c r="Z700" i="4"/>
  <c r="AA700" i="4"/>
  <c r="AB700" i="4"/>
  <c r="AC700" i="4"/>
  <c r="AD700" i="4"/>
  <c r="AE700" i="4" s="1"/>
  <c r="AF700" i="4"/>
  <c r="AG700" i="4" s="1"/>
  <c r="AH700" i="4"/>
  <c r="AI700" i="4"/>
  <c r="AJ700" i="4"/>
  <c r="AK700" i="4"/>
  <c r="AL700" i="4"/>
  <c r="AN700" i="4"/>
  <c r="AM700" i="4" s="1"/>
  <c r="AO700" i="4"/>
  <c r="AP700" i="4"/>
  <c r="AQ700" i="4"/>
  <c r="AR700" i="4"/>
  <c r="AS700" i="4"/>
  <c r="AT700" i="4"/>
  <c r="AU700" i="4"/>
  <c r="AV700" i="4"/>
  <c r="AW700" i="4"/>
  <c r="AX700" i="4"/>
  <c r="AY700" i="4"/>
  <c r="AZ700" i="4"/>
  <c r="BA700" i="4"/>
  <c r="BB700" i="4"/>
  <c r="BC700" i="4"/>
  <c r="BD700" i="4"/>
  <c r="BE700" i="4"/>
  <c r="BF700" i="4"/>
  <c r="BG700" i="4"/>
  <c r="BH700" i="4"/>
  <c r="BI700" i="4"/>
  <c r="BJ700" i="4"/>
  <c r="BK700" i="4"/>
  <c r="BL700" i="4"/>
  <c r="BM700" i="4"/>
  <c r="BN700" i="4"/>
  <c r="BO700" i="4"/>
  <c r="BP700" i="4"/>
  <c r="BQ700" i="4"/>
  <c r="BR700" i="4"/>
  <c r="BS700" i="4"/>
  <c r="BT700" i="4"/>
  <c r="BU700" i="4"/>
  <c r="BV700" i="4"/>
  <c r="BW700" i="4"/>
  <c r="BX700" i="4"/>
  <c r="BY700" i="4"/>
  <c r="BZ700" i="4"/>
  <c r="CA700" i="4"/>
  <c r="CB700" i="4"/>
  <c r="CC700" i="4"/>
  <c r="CD700" i="4"/>
  <c r="CE700" i="4"/>
  <c r="CF700" i="4"/>
  <c r="CG700" i="4"/>
  <c r="CH700" i="4"/>
  <c r="CI700" i="4"/>
  <c r="CJ700" i="4"/>
  <c r="CK700" i="4"/>
  <c r="CL700" i="4"/>
  <c r="CM700" i="4" s="1"/>
  <c r="CN700" i="4"/>
  <c r="CO700" i="4"/>
  <c r="CP700" i="4"/>
  <c r="CQ700" i="4"/>
  <c r="CR700" i="4"/>
  <c r="CS700" i="4"/>
  <c r="CT700" i="4"/>
  <c r="CU700" i="4"/>
  <c r="CV700" i="4"/>
  <c r="CW700" i="4"/>
  <c r="CX700" i="4"/>
  <c r="CY700" i="4"/>
  <c r="CZ700" i="4"/>
  <c r="DA700" i="4"/>
  <c r="DB700" i="4"/>
  <c r="DC700" i="4"/>
  <c r="DD700" i="4"/>
  <c r="DE700" i="4"/>
  <c r="DF700" i="4"/>
  <c r="DG700" i="4"/>
  <c r="DH700" i="4"/>
  <c r="DI700" i="4"/>
  <c r="DJ700" i="4"/>
  <c r="DK700" i="4"/>
  <c r="DL700" i="4"/>
  <c r="DM700" i="4"/>
  <c r="DN700" i="4"/>
  <c r="DO700" i="4"/>
  <c r="DP700" i="4"/>
  <c r="DQ700" i="4"/>
  <c r="DR700" i="4"/>
  <c r="DS700" i="4"/>
  <c r="DT700" i="4"/>
  <c r="DU700" i="4"/>
  <c r="DV700" i="4"/>
  <c r="DW700" i="4"/>
  <c r="EC700" i="4"/>
  <c r="ED700" i="4"/>
  <c r="EE700" i="4"/>
  <c r="EF700" i="4"/>
  <c r="EG700" i="4"/>
  <c r="EH700" i="4"/>
  <c r="EI700" i="4"/>
  <c r="EJ700" i="4"/>
  <c r="EK700" i="4"/>
  <c r="EL700" i="4"/>
  <c r="EM700" i="4"/>
  <c r="EN700" i="4"/>
  <c r="EO700" i="4"/>
  <c r="EP700" i="4"/>
  <c r="EQ700" i="4"/>
  <c r="ER700" i="4"/>
  <c r="ES700" i="4"/>
  <c r="ET700" i="4"/>
  <c r="EU700" i="4"/>
  <c r="EV700" i="4"/>
  <c r="EW700" i="4"/>
  <c r="B701" i="4"/>
  <c r="C701" i="4"/>
  <c r="D701" i="4"/>
  <c r="E701" i="4"/>
  <c r="F701" i="4"/>
  <c r="G701" i="4"/>
  <c r="H701" i="4"/>
  <c r="M701" i="4" s="1"/>
  <c r="N701" i="4" s="1"/>
  <c r="O701" i="4" s="1" a="1"/>
  <c r="O701" i="4" s="1"/>
  <c r="R701" i="4"/>
  <c r="S701" i="4"/>
  <c r="T701" i="4"/>
  <c r="U701" i="4"/>
  <c r="V701" i="4"/>
  <c r="W701" i="4"/>
  <c r="X701" i="4"/>
  <c r="Y701" i="4"/>
  <c r="Z701" i="4"/>
  <c r="AA701" i="4"/>
  <c r="AB701" i="4"/>
  <c r="AC701" i="4"/>
  <c r="AD701" i="4"/>
  <c r="AE701" i="4" s="1"/>
  <c r="AF701" i="4"/>
  <c r="AG701" i="4" s="1"/>
  <c r="AH701" i="4"/>
  <c r="AI701" i="4"/>
  <c r="AJ701" i="4"/>
  <c r="AK701" i="4"/>
  <c r="AL701" i="4"/>
  <c r="AN701" i="4"/>
  <c r="AM701" i="4" s="1"/>
  <c r="AO701" i="4"/>
  <c r="AP701" i="4"/>
  <c r="AQ701" i="4"/>
  <c r="AR701" i="4"/>
  <c r="AS701" i="4"/>
  <c r="AT701" i="4"/>
  <c r="AU701" i="4"/>
  <c r="AV701" i="4"/>
  <c r="AW701" i="4"/>
  <c r="AX701" i="4"/>
  <c r="AY701" i="4"/>
  <c r="AZ701" i="4"/>
  <c r="BA701" i="4"/>
  <c r="BB701" i="4"/>
  <c r="BC701" i="4"/>
  <c r="BD701" i="4"/>
  <c r="BE701" i="4"/>
  <c r="BF701" i="4"/>
  <c r="BG701" i="4"/>
  <c r="BH701" i="4"/>
  <c r="BI701" i="4"/>
  <c r="BJ701" i="4"/>
  <c r="BK701" i="4"/>
  <c r="BL701" i="4"/>
  <c r="BM701" i="4"/>
  <c r="BN701" i="4"/>
  <c r="BO701" i="4"/>
  <c r="BP701" i="4"/>
  <c r="BQ701" i="4"/>
  <c r="BR701" i="4"/>
  <c r="BS701" i="4"/>
  <c r="BT701" i="4"/>
  <c r="BU701" i="4"/>
  <c r="BV701" i="4"/>
  <c r="BW701" i="4"/>
  <c r="BX701" i="4"/>
  <c r="BY701" i="4"/>
  <c r="BZ701" i="4"/>
  <c r="CA701" i="4"/>
  <c r="CB701" i="4"/>
  <c r="CC701" i="4"/>
  <c r="CD701" i="4"/>
  <c r="CE701" i="4"/>
  <c r="CF701" i="4"/>
  <c r="CG701" i="4"/>
  <c r="CH701" i="4"/>
  <c r="CI701" i="4"/>
  <c r="CJ701" i="4"/>
  <c r="CK701" i="4"/>
  <c r="CL701" i="4"/>
  <c r="CM701" i="4" s="1"/>
  <c r="CN701" i="4"/>
  <c r="CO701" i="4"/>
  <c r="CP701" i="4"/>
  <c r="CQ701" i="4"/>
  <c r="CR701" i="4"/>
  <c r="CS701" i="4"/>
  <c r="CT701" i="4"/>
  <c r="CU701" i="4"/>
  <c r="CV701" i="4"/>
  <c r="CW701" i="4"/>
  <c r="CX701" i="4"/>
  <c r="CY701" i="4"/>
  <c r="CZ701" i="4"/>
  <c r="DA701" i="4"/>
  <c r="DB701" i="4"/>
  <c r="DC701" i="4"/>
  <c r="DD701" i="4"/>
  <c r="DE701" i="4"/>
  <c r="DF701" i="4"/>
  <c r="DG701" i="4"/>
  <c r="DH701" i="4"/>
  <c r="DI701" i="4"/>
  <c r="DJ701" i="4"/>
  <c r="DK701" i="4"/>
  <c r="DL701" i="4"/>
  <c r="DM701" i="4"/>
  <c r="DN701" i="4"/>
  <c r="DO701" i="4"/>
  <c r="DP701" i="4"/>
  <c r="DQ701" i="4"/>
  <c r="DR701" i="4"/>
  <c r="DS701" i="4"/>
  <c r="DT701" i="4"/>
  <c r="DU701" i="4"/>
  <c r="DV701" i="4"/>
  <c r="DW701" i="4"/>
  <c r="EC701" i="4"/>
  <c r="ED701" i="4"/>
  <c r="EE701" i="4"/>
  <c r="EF701" i="4"/>
  <c r="EG701" i="4"/>
  <c r="EH701" i="4"/>
  <c r="EI701" i="4"/>
  <c r="EJ701" i="4"/>
  <c r="EK701" i="4"/>
  <c r="EL701" i="4"/>
  <c r="EM701" i="4"/>
  <c r="EN701" i="4"/>
  <c r="EO701" i="4"/>
  <c r="EP701" i="4"/>
  <c r="EQ701" i="4"/>
  <c r="ER701" i="4"/>
  <c r="ES701" i="4"/>
  <c r="ET701" i="4"/>
  <c r="EU701" i="4"/>
  <c r="EV701" i="4"/>
  <c r="EW701" i="4"/>
  <c r="B702" i="4"/>
  <c r="C702" i="4"/>
  <c r="D702" i="4"/>
  <c r="E702" i="4"/>
  <c r="F702" i="4"/>
  <c r="G702" i="4"/>
  <c r="H702" i="4"/>
  <c r="M702" i="4" s="1"/>
  <c r="N702" i="4" s="1"/>
  <c r="O702" i="4" s="1" a="1"/>
  <c r="O702" i="4" s="1"/>
  <c r="R702" i="4"/>
  <c r="S702" i="4"/>
  <c r="T702" i="4"/>
  <c r="U702" i="4"/>
  <c r="V702" i="4"/>
  <c r="W702" i="4"/>
  <c r="X702" i="4"/>
  <c r="Y702" i="4"/>
  <c r="Z702" i="4"/>
  <c r="AA702" i="4"/>
  <c r="L702" i="4" s="1"/>
  <c r="AB702" i="4"/>
  <c r="AC702" i="4"/>
  <c r="AD702" i="4"/>
  <c r="AE702" i="4" s="1"/>
  <c r="AF702" i="4"/>
  <c r="AG702" i="4" s="1"/>
  <c r="AH702" i="4"/>
  <c r="AI702" i="4"/>
  <c r="AJ702" i="4"/>
  <c r="AK702" i="4"/>
  <c r="AL702" i="4"/>
  <c r="AN702" i="4"/>
  <c r="AM702" i="4" s="1"/>
  <c r="AO702" i="4"/>
  <c r="AP702" i="4"/>
  <c r="AQ702" i="4"/>
  <c r="AR702" i="4"/>
  <c r="AS702" i="4"/>
  <c r="AT702" i="4"/>
  <c r="AU702" i="4"/>
  <c r="AV702" i="4"/>
  <c r="AW702" i="4"/>
  <c r="AX702" i="4"/>
  <c r="AY702" i="4"/>
  <c r="AZ702" i="4"/>
  <c r="BA702" i="4"/>
  <c r="BB702" i="4"/>
  <c r="BC702" i="4"/>
  <c r="BD702" i="4"/>
  <c r="BE702" i="4"/>
  <c r="BF702" i="4"/>
  <c r="BG702" i="4"/>
  <c r="BH702" i="4"/>
  <c r="BI702" i="4"/>
  <c r="BJ702" i="4"/>
  <c r="BK702" i="4"/>
  <c r="BL702" i="4"/>
  <c r="BM702" i="4"/>
  <c r="BN702" i="4"/>
  <c r="BO702" i="4"/>
  <c r="BP702" i="4"/>
  <c r="BQ702" i="4"/>
  <c r="BR702" i="4"/>
  <c r="BS702" i="4"/>
  <c r="BT702" i="4"/>
  <c r="BU702" i="4"/>
  <c r="BV702" i="4"/>
  <c r="BW702" i="4"/>
  <c r="BX702" i="4"/>
  <c r="BY702" i="4"/>
  <c r="BZ702" i="4"/>
  <c r="CA702" i="4"/>
  <c r="CB702" i="4"/>
  <c r="CC702" i="4"/>
  <c r="CD702" i="4"/>
  <c r="CE702" i="4"/>
  <c r="CF702" i="4"/>
  <c r="CG702" i="4"/>
  <c r="CH702" i="4"/>
  <c r="CI702" i="4"/>
  <c r="CJ702" i="4"/>
  <c r="CK702" i="4"/>
  <c r="CL702" i="4"/>
  <c r="CM702" i="4" s="1"/>
  <c r="CN702" i="4"/>
  <c r="CO702" i="4"/>
  <c r="CP702" i="4"/>
  <c r="CQ702" i="4"/>
  <c r="CR702" i="4"/>
  <c r="CS702" i="4"/>
  <c r="CT702" i="4"/>
  <c r="CU702" i="4"/>
  <c r="CV702" i="4"/>
  <c r="CW702" i="4"/>
  <c r="CX702" i="4"/>
  <c r="CY702" i="4"/>
  <c r="CZ702" i="4"/>
  <c r="DA702" i="4"/>
  <c r="DB702" i="4"/>
  <c r="DC702" i="4"/>
  <c r="DD702" i="4"/>
  <c r="DE702" i="4"/>
  <c r="DF702" i="4"/>
  <c r="DG702" i="4"/>
  <c r="DH702" i="4"/>
  <c r="DI702" i="4"/>
  <c r="DJ702" i="4"/>
  <c r="DK702" i="4"/>
  <c r="DL702" i="4"/>
  <c r="DM702" i="4"/>
  <c r="DN702" i="4"/>
  <c r="DO702" i="4"/>
  <c r="DP702" i="4"/>
  <c r="DQ702" i="4"/>
  <c r="DR702" i="4"/>
  <c r="DS702" i="4"/>
  <c r="DT702" i="4"/>
  <c r="DU702" i="4"/>
  <c r="DV702" i="4"/>
  <c r="DW702" i="4"/>
  <c r="EC702" i="4"/>
  <c r="ED702" i="4"/>
  <c r="EE702" i="4"/>
  <c r="EF702" i="4"/>
  <c r="EG702" i="4"/>
  <c r="EH702" i="4"/>
  <c r="EI702" i="4"/>
  <c r="EJ702" i="4"/>
  <c r="EK702" i="4"/>
  <c r="EL702" i="4"/>
  <c r="EM702" i="4"/>
  <c r="EN702" i="4"/>
  <c r="EO702" i="4"/>
  <c r="EP702" i="4"/>
  <c r="EQ702" i="4"/>
  <c r="ER702" i="4"/>
  <c r="ES702" i="4"/>
  <c r="ET702" i="4"/>
  <c r="EU702" i="4"/>
  <c r="EV702" i="4"/>
  <c r="EW702" i="4"/>
  <c r="B703" i="4"/>
  <c r="C703" i="4"/>
  <c r="D703" i="4"/>
  <c r="E703" i="4"/>
  <c r="F703" i="4"/>
  <c r="G703" i="4"/>
  <c r="H703" i="4"/>
  <c r="M703" i="4" s="1"/>
  <c r="N703" i="4" s="1"/>
  <c r="O703" i="4" s="1" a="1"/>
  <c r="O703" i="4" s="1"/>
  <c r="R703" i="4"/>
  <c r="S703" i="4"/>
  <c r="T703" i="4"/>
  <c r="U703" i="4"/>
  <c r="V703" i="4"/>
  <c r="W703" i="4"/>
  <c r="X703" i="4"/>
  <c r="Y703" i="4"/>
  <c r="Z703" i="4"/>
  <c r="AA703" i="4"/>
  <c r="AB703" i="4"/>
  <c r="AC703" i="4"/>
  <c r="AD703" i="4"/>
  <c r="AE703" i="4" s="1"/>
  <c r="AF703" i="4"/>
  <c r="AG703" i="4" s="1"/>
  <c r="AH703" i="4"/>
  <c r="AI703" i="4"/>
  <c r="AJ703" i="4"/>
  <c r="AK703" i="4"/>
  <c r="AL703" i="4"/>
  <c r="AN703" i="4"/>
  <c r="AM703" i="4" s="1"/>
  <c r="AO703" i="4"/>
  <c r="AP703" i="4"/>
  <c r="AQ703" i="4"/>
  <c r="AR703" i="4"/>
  <c r="AS703" i="4"/>
  <c r="AT703" i="4"/>
  <c r="AU703" i="4"/>
  <c r="AV703" i="4"/>
  <c r="AW703" i="4"/>
  <c r="AX703" i="4"/>
  <c r="AY703" i="4"/>
  <c r="AZ703" i="4"/>
  <c r="BA703" i="4"/>
  <c r="BB703" i="4"/>
  <c r="BC703" i="4"/>
  <c r="BD703" i="4"/>
  <c r="BE703" i="4"/>
  <c r="BF703" i="4"/>
  <c r="BG703" i="4"/>
  <c r="BH703" i="4"/>
  <c r="BI703" i="4"/>
  <c r="BJ703" i="4"/>
  <c r="BK703" i="4"/>
  <c r="BL703" i="4"/>
  <c r="BM703" i="4"/>
  <c r="BN703" i="4"/>
  <c r="BO703" i="4"/>
  <c r="BP703" i="4"/>
  <c r="BQ703" i="4"/>
  <c r="BR703" i="4"/>
  <c r="BS703" i="4"/>
  <c r="BT703" i="4"/>
  <c r="BU703" i="4"/>
  <c r="BV703" i="4"/>
  <c r="BW703" i="4"/>
  <c r="BX703" i="4"/>
  <c r="BY703" i="4"/>
  <c r="BZ703" i="4"/>
  <c r="CA703" i="4"/>
  <c r="CB703" i="4"/>
  <c r="CC703" i="4"/>
  <c r="CD703" i="4"/>
  <c r="CE703" i="4"/>
  <c r="CF703" i="4"/>
  <c r="CG703" i="4"/>
  <c r="CH703" i="4"/>
  <c r="CI703" i="4"/>
  <c r="CJ703" i="4"/>
  <c r="CK703" i="4"/>
  <c r="CL703" i="4"/>
  <c r="CM703" i="4" s="1"/>
  <c r="CN703" i="4"/>
  <c r="CO703" i="4"/>
  <c r="CP703" i="4"/>
  <c r="CQ703" i="4"/>
  <c r="CR703" i="4"/>
  <c r="CS703" i="4"/>
  <c r="CT703" i="4"/>
  <c r="CU703" i="4"/>
  <c r="CV703" i="4"/>
  <c r="CW703" i="4"/>
  <c r="CX703" i="4"/>
  <c r="CY703" i="4"/>
  <c r="CZ703" i="4"/>
  <c r="DA703" i="4"/>
  <c r="DB703" i="4"/>
  <c r="DC703" i="4"/>
  <c r="DD703" i="4"/>
  <c r="DE703" i="4"/>
  <c r="DF703" i="4"/>
  <c r="DG703" i="4"/>
  <c r="DH703" i="4"/>
  <c r="DI703" i="4"/>
  <c r="DJ703" i="4"/>
  <c r="DK703" i="4"/>
  <c r="DL703" i="4"/>
  <c r="DM703" i="4"/>
  <c r="DN703" i="4"/>
  <c r="DO703" i="4"/>
  <c r="DP703" i="4"/>
  <c r="DQ703" i="4"/>
  <c r="DR703" i="4"/>
  <c r="DS703" i="4"/>
  <c r="DT703" i="4"/>
  <c r="DU703" i="4"/>
  <c r="DV703" i="4"/>
  <c r="DW703" i="4"/>
  <c r="EC703" i="4"/>
  <c r="ED703" i="4"/>
  <c r="EE703" i="4"/>
  <c r="EF703" i="4"/>
  <c r="EG703" i="4"/>
  <c r="EH703" i="4"/>
  <c r="EI703" i="4"/>
  <c r="EJ703" i="4"/>
  <c r="EK703" i="4"/>
  <c r="EL703" i="4"/>
  <c r="EM703" i="4"/>
  <c r="EN703" i="4"/>
  <c r="EO703" i="4"/>
  <c r="EP703" i="4"/>
  <c r="EQ703" i="4"/>
  <c r="ER703" i="4"/>
  <c r="ES703" i="4"/>
  <c r="ET703" i="4"/>
  <c r="EU703" i="4"/>
  <c r="EV703" i="4"/>
  <c r="EW703" i="4"/>
  <c r="B704" i="4"/>
  <c r="C704" i="4"/>
  <c r="D704" i="4"/>
  <c r="E704" i="4"/>
  <c r="F704" i="4"/>
  <c r="G704" i="4"/>
  <c r="H704" i="4"/>
  <c r="M704" i="4" s="1"/>
  <c r="N704" i="4" s="1"/>
  <c r="O704" i="4" s="1" a="1"/>
  <c r="O704" i="4" s="1"/>
  <c r="R704" i="4"/>
  <c r="S704" i="4"/>
  <c r="T704" i="4"/>
  <c r="U704" i="4"/>
  <c r="V704" i="4"/>
  <c r="W704" i="4"/>
  <c r="X704" i="4"/>
  <c r="Y704" i="4"/>
  <c r="Z704" i="4"/>
  <c r="AA704" i="4"/>
  <c r="AB704" i="4"/>
  <c r="AC704" i="4"/>
  <c r="AD704" i="4"/>
  <c r="AE704" i="4" s="1"/>
  <c r="AF704" i="4"/>
  <c r="AG704" i="4" s="1"/>
  <c r="AH704" i="4"/>
  <c r="AI704" i="4"/>
  <c r="AJ704" i="4"/>
  <c r="AK704" i="4"/>
  <c r="AL704" i="4"/>
  <c r="AN704" i="4"/>
  <c r="AM704" i="4" s="1"/>
  <c r="AO704" i="4"/>
  <c r="AP704" i="4"/>
  <c r="AQ704" i="4"/>
  <c r="AR704" i="4"/>
  <c r="AS704" i="4"/>
  <c r="AT704" i="4"/>
  <c r="AU704" i="4"/>
  <c r="AV704" i="4"/>
  <c r="AW704" i="4"/>
  <c r="AX704" i="4"/>
  <c r="AY704" i="4"/>
  <c r="AZ704" i="4"/>
  <c r="BA704" i="4"/>
  <c r="BB704" i="4"/>
  <c r="BC704" i="4"/>
  <c r="BD704" i="4"/>
  <c r="BE704" i="4"/>
  <c r="BF704" i="4"/>
  <c r="BG704" i="4"/>
  <c r="BH704" i="4"/>
  <c r="BI704" i="4"/>
  <c r="BJ704" i="4"/>
  <c r="BK704" i="4"/>
  <c r="BL704" i="4"/>
  <c r="BM704" i="4"/>
  <c r="BN704" i="4"/>
  <c r="BO704" i="4"/>
  <c r="BP704" i="4"/>
  <c r="BQ704" i="4"/>
  <c r="BR704" i="4"/>
  <c r="BS704" i="4"/>
  <c r="BT704" i="4"/>
  <c r="BU704" i="4"/>
  <c r="BV704" i="4"/>
  <c r="BW704" i="4"/>
  <c r="BX704" i="4"/>
  <c r="BY704" i="4"/>
  <c r="BZ704" i="4"/>
  <c r="CA704" i="4"/>
  <c r="CB704" i="4"/>
  <c r="CC704" i="4"/>
  <c r="CD704" i="4"/>
  <c r="CE704" i="4"/>
  <c r="CF704" i="4"/>
  <c r="CG704" i="4"/>
  <c r="CH704" i="4"/>
  <c r="CI704" i="4"/>
  <c r="CJ704" i="4"/>
  <c r="CK704" i="4"/>
  <c r="CL704" i="4"/>
  <c r="CM704" i="4" s="1"/>
  <c r="CN704" i="4"/>
  <c r="CO704" i="4"/>
  <c r="CP704" i="4"/>
  <c r="CQ704" i="4"/>
  <c r="CR704" i="4"/>
  <c r="CS704" i="4"/>
  <c r="CT704" i="4"/>
  <c r="CU704" i="4"/>
  <c r="CV704" i="4"/>
  <c r="CW704" i="4"/>
  <c r="CX704" i="4"/>
  <c r="CY704" i="4"/>
  <c r="CZ704" i="4"/>
  <c r="DA704" i="4"/>
  <c r="DB704" i="4"/>
  <c r="DC704" i="4"/>
  <c r="DD704" i="4"/>
  <c r="DE704" i="4"/>
  <c r="DF704" i="4"/>
  <c r="DG704" i="4"/>
  <c r="DH704" i="4"/>
  <c r="DI704" i="4"/>
  <c r="DJ704" i="4"/>
  <c r="DK704" i="4"/>
  <c r="DL704" i="4"/>
  <c r="DM704" i="4"/>
  <c r="DN704" i="4"/>
  <c r="DO704" i="4"/>
  <c r="DP704" i="4"/>
  <c r="DQ704" i="4"/>
  <c r="DR704" i="4"/>
  <c r="DS704" i="4"/>
  <c r="DT704" i="4"/>
  <c r="DU704" i="4"/>
  <c r="DV704" i="4"/>
  <c r="DW704" i="4"/>
  <c r="EC704" i="4"/>
  <c r="ED704" i="4"/>
  <c r="EE704" i="4"/>
  <c r="EF704" i="4"/>
  <c r="EG704" i="4"/>
  <c r="EH704" i="4"/>
  <c r="EI704" i="4"/>
  <c r="EJ704" i="4"/>
  <c r="EK704" i="4"/>
  <c r="EL704" i="4"/>
  <c r="EM704" i="4"/>
  <c r="EN704" i="4"/>
  <c r="EO704" i="4"/>
  <c r="EP704" i="4"/>
  <c r="EQ704" i="4"/>
  <c r="ER704" i="4"/>
  <c r="ES704" i="4"/>
  <c r="ET704" i="4"/>
  <c r="EU704" i="4"/>
  <c r="EV704" i="4"/>
  <c r="EW704" i="4"/>
  <c r="B705" i="4"/>
  <c r="C705" i="4"/>
  <c r="D705" i="4"/>
  <c r="E705" i="4"/>
  <c r="F705" i="4"/>
  <c r="G705" i="4"/>
  <c r="H705" i="4"/>
  <c r="M705" i="4" s="1"/>
  <c r="N705" i="4" s="1"/>
  <c r="O705" i="4" s="1" a="1"/>
  <c r="O705" i="4" s="1"/>
  <c r="R705" i="4"/>
  <c r="S705" i="4"/>
  <c r="T705" i="4"/>
  <c r="U705" i="4"/>
  <c r="V705" i="4"/>
  <c r="W705" i="4"/>
  <c r="X705" i="4"/>
  <c r="Y705" i="4"/>
  <c r="Z705" i="4"/>
  <c r="AA705" i="4"/>
  <c r="AB705" i="4"/>
  <c r="AC705" i="4"/>
  <c r="AD705" i="4"/>
  <c r="AE705" i="4" s="1"/>
  <c r="AF705" i="4"/>
  <c r="AG705" i="4" s="1"/>
  <c r="AH705" i="4"/>
  <c r="AI705" i="4"/>
  <c r="AJ705" i="4"/>
  <c r="AK705" i="4"/>
  <c r="AL705" i="4"/>
  <c r="AN705" i="4"/>
  <c r="AM705" i="4" s="1"/>
  <c r="AO705" i="4"/>
  <c r="AP705" i="4"/>
  <c r="AQ705" i="4"/>
  <c r="AR705" i="4"/>
  <c r="AS705" i="4"/>
  <c r="AT705" i="4"/>
  <c r="AU705" i="4"/>
  <c r="AV705" i="4"/>
  <c r="AW705" i="4"/>
  <c r="AX705" i="4"/>
  <c r="AY705" i="4"/>
  <c r="AZ705" i="4"/>
  <c r="BA705" i="4"/>
  <c r="BB705" i="4"/>
  <c r="BC705" i="4"/>
  <c r="BD705" i="4"/>
  <c r="BE705" i="4"/>
  <c r="BF705" i="4"/>
  <c r="BG705" i="4"/>
  <c r="BH705" i="4"/>
  <c r="BI705" i="4"/>
  <c r="BJ705" i="4"/>
  <c r="BK705" i="4"/>
  <c r="BL705" i="4"/>
  <c r="BM705" i="4"/>
  <c r="BN705" i="4"/>
  <c r="BO705" i="4"/>
  <c r="BP705" i="4"/>
  <c r="BQ705" i="4"/>
  <c r="BR705" i="4"/>
  <c r="BS705" i="4"/>
  <c r="BT705" i="4"/>
  <c r="BU705" i="4"/>
  <c r="BV705" i="4"/>
  <c r="BW705" i="4"/>
  <c r="BX705" i="4"/>
  <c r="BY705" i="4"/>
  <c r="BZ705" i="4"/>
  <c r="CA705" i="4"/>
  <c r="CB705" i="4"/>
  <c r="CC705" i="4"/>
  <c r="CD705" i="4"/>
  <c r="CE705" i="4"/>
  <c r="CF705" i="4"/>
  <c r="CG705" i="4"/>
  <c r="CH705" i="4"/>
  <c r="CI705" i="4"/>
  <c r="CJ705" i="4"/>
  <c r="CK705" i="4"/>
  <c r="CL705" i="4"/>
  <c r="CM705" i="4" s="1"/>
  <c r="CN705" i="4"/>
  <c r="CO705" i="4"/>
  <c r="CP705" i="4"/>
  <c r="CQ705" i="4"/>
  <c r="CR705" i="4"/>
  <c r="CS705" i="4"/>
  <c r="CT705" i="4"/>
  <c r="CU705" i="4"/>
  <c r="CV705" i="4"/>
  <c r="CW705" i="4"/>
  <c r="CX705" i="4"/>
  <c r="CY705" i="4"/>
  <c r="CZ705" i="4"/>
  <c r="DA705" i="4"/>
  <c r="DB705" i="4"/>
  <c r="DC705" i="4"/>
  <c r="DD705" i="4"/>
  <c r="DE705" i="4"/>
  <c r="DF705" i="4"/>
  <c r="DG705" i="4"/>
  <c r="DH705" i="4"/>
  <c r="DI705" i="4"/>
  <c r="DJ705" i="4"/>
  <c r="DK705" i="4"/>
  <c r="DL705" i="4"/>
  <c r="DM705" i="4"/>
  <c r="DN705" i="4"/>
  <c r="DO705" i="4"/>
  <c r="DP705" i="4"/>
  <c r="DQ705" i="4"/>
  <c r="DR705" i="4"/>
  <c r="DS705" i="4"/>
  <c r="DT705" i="4"/>
  <c r="DU705" i="4"/>
  <c r="DV705" i="4"/>
  <c r="DW705" i="4"/>
  <c r="EC705" i="4"/>
  <c r="ED705" i="4"/>
  <c r="EE705" i="4"/>
  <c r="EF705" i="4"/>
  <c r="EG705" i="4"/>
  <c r="EH705" i="4"/>
  <c r="EI705" i="4"/>
  <c r="EJ705" i="4"/>
  <c r="EK705" i="4"/>
  <c r="EL705" i="4"/>
  <c r="EM705" i="4"/>
  <c r="EN705" i="4"/>
  <c r="EO705" i="4"/>
  <c r="EP705" i="4"/>
  <c r="EQ705" i="4"/>
  <c r="ER705" i="4"/>
  <c r="ES705" i="4"/>
  <c r="ET705" i="4"/>
  <c r="EU705" i="4"/>
  <c r="EV705" i="4"/>
  <c r="EW705" i="4"/>
  <c r="B706" i="4"/>
  <c r="C706" i="4"/>
  <c r="D706" i="4"/>
  <c r="E706" i="4"/>
  <c r="F706" i="4"/>
  <c r="G706" i="4"/>
  <c r="H706" i="4"/>
  <c r="M706" i="4" s="1"/>
  <c r="N706" i="4" s="1"/>
  <c r="O706" i="4" s="1" a="1"/>
  <c r="O706" i="4" s="1"/>
  <c r="R706" i="4"/>
  <c r="S706" i="4"/>
  <c r="T706" i="4"/>
  <c r="U706" i="4"/>
  <c r="V706" i="4"/>
  <c r="W706" i="4"/>
  <c r="X706" i="4"/>
  <c r="Y706" i="4"/>
  <c r="Z706" i="4"/>
  <c r="AA706" i="4"/>
  <c r="AB706" i="4"/>
  <c r="AC706" i="4"/>
  <c r="AD706" i="4"/>
  <c r="AE706" i="4" s="1"/>
  <c r="AF706" i="4"/>
  <c r="AG706" i="4" s="1"/>
  <c r="AH706" i="4"/>
  <c r="AI706" i="4"/>
  <c r="AJ706" i="4"/>
  <c r="AK706" i="4"/>
  <c r="AL706" i="4"/>
  <c r="AN706" i="4"/>
  <c r="AM706" i="4" s="1"/>
  <c r="AO706" i="4"/>
  <c r="AP706" i="4"/>
  <c r="AQ706" i="4"/>
  <c r="AR706" i="4"/>
  <c r="AS706" i="4"/>
  <c r="AT706" i="4"/>
  <c r="AU706" i="4"/>
  <c r="AV706" i="4"/>
  <c r="AW706" i="4"/>
  <c r="AX706" i="4"/>
  <c r="AY706" i="4"/>
  <c r="AZ706" i="4"/>
  <c r="BA706" i="4"/>
  <c r="BB706" i="4"/>
  <c r="BC706" i="4"/>
  <c r="BD706" i="4"/>
  <c r="BE706" i="4"/>
  <c r="BF706" i="4"/>
  <c r="BG706" i="4"/>
  <c r="BH706" i="4"/>
  <c r="BI706" i="4"/>
  <c r="BJ706" i="4"/>
  <c r="BK706" i="4"/>
  <c r="BL706" i="4"/>
  <c r="BM706" i="4"/>
  <c r="BN706" i="4"/>
  <c r="BO706" i="4"/>
  <c r="BP706" i="4"/>
  <c r="BQ706" i="4"/>
  <c r="BR706" i="4"/>
  <c r="BS706" i="4"/>
  <c r="BT706" i="4"/>
  <c r="BU706" i="4"/>
  <c r="BV706" i="4"/>
  <c r="BW706" i="4"/>
  <c r="BX706" i="4"/>
  <c r="BY706" i="4"/>
  <c r="BZ706" i="4"/>
  <c r="CA706" i="4"/>
  <c r="CB706" i="4"/>
  <c r="CC706" i="4"/>
  <c r="CD706" i="4"/>
  <c r="CE706" i="4"/>
  <c r="CF706" i="4"/>
  <c r="CG706" i="4"/>
  <c r="CH706" i="4"/>
  <c r="CI706" i="4"/>
  <c r="CJ706" i="4"/>
  <c r="CK706" i="4"/>
  <c r="CL706" i="4"/>
  <c r="CM706" i="4" s="1"/>
  <c r="CN706" i="4"/>
  <c r="CO706" i="4"/>
  <c r="CP706" i="4"/>
  <c r="CQ706" i="4"/>
  <c r="CR706" i="4"/>
  <c r="CS706" i="4"/>
  <c r="CT706" i="4"/>
  <c r="CU706" i="4"/>
  <c r="CV706" i="4"/>
  <c r="CW706" i="4"/>
  <c r="CX706" i="4"/>
  <c r="CY706" i="4"/>
  <c r="CZ706" i="4"/>
  <c r="DA706" i="4"/>
  <c r="DB706" i="4"/>
  <c r="DC706" i="4"/>
  <c r="DD706" i="4"/>
  <c r="DE706" i="4"/>
  <c r="DF706" i="4"/>
  <c r="DG706" i="4"/>
  <c r="DH706" i="4"/>
  <c r="DI706" i="4"/>
  <c r="DJ706" i="4"/>
  <c r="DK706" i="4"/>
  <c r="DL706" i="4"/>
  <c r="DM706" i="4"/>
  <c r="DN706" i="4"/>
  <c r="DO706" i="4"/>
  <c r="DP706" i="4"/>
  <c r="DQ706" i="4"/>
  <c r="DR706" i="4"/>
  <c r="DS706" i="4"/>
  <c r="DT706" i="4"/>
  <c r="DU706" i="4"/>
  <c r="DV706" i="4"/>
  <c r="DW706" i="4"/>
  <c r="EC706" i="4"/>
  <c r="ED706" i="4"/>
  <c r="EE706" i="4"/>
  <c r="EF706" i="4"/>
  <c r="EG706" i="4"/>
  <c r="EH706" i="4"/>
  <c r="EI706" i="4"/>
  <c r="EJ706" i="4"/>
  <c r="EK706" i="4"/>
  <c r="EL706" i="4"/>
  <c r="EM706" i="4"/>
  <c r="EN706" i="4"/>
  <c r="EO706" i="4"/>
  <c r="EP706" i="4"/>
  <c r="EQ706" i="4"/>
  <c r="ER706" i="4"/>
  <c r="ES706" i="4"/>
  <c r="ET706" i="4"/>
  <c r="EU706" i="4"/>
  <c r="EV706" i="4"/>
  <c r="EW706" i="4"/>
  <c r="B707" i="4"/>
  <c r="C707" i="4"/>
  <c r="D707" i="4"/>
  <c r="E707" i="4"/>
  <c r="F707" i="4"/>
  <c r="G707" i="4"/>
  <c r="H707" i="4"/>
  <c r="M707" i="4" s="1"/>
  <c r="N707" i="4" s="1"/>
  <c r="O707" i="4" s="1" a="1"/>
  <c r="O707" i="4" s="1"/>
  <c r="R707" i="4"/>
  <c r="S707" i="4"/>
  <c r="T707" i="4"/>
  <c r="U707" i="4"/>
  <c r="V707" i="4"/>
  <c r="W707" i="4"/>
  <c r="X707" i="4"/>
  <c r="Y707" i="4"/>
  <c r="Z707" i="4"/>
  <c r="AA707" i="4"/>
  <c r="AB707" i="4"/>
  <c r="AC707" i="4"/>
  <c r="AD707" i="4"/>
  <c r="AE707" i="4" s="1"/>
  <c r="AF707" i="4"/>
  <c r="AG707" i="4" s="1"/>
  <c r="AH707" i="4"/>
  <c r="AI707" i="4"/>
  <c r="AJ707" i="4"/>
  <c r="AK707" i="4"/>
  <c r="AL707" i="4"/>
  <c r="AN707" i="4"/>
  <c r="AM707" i="4" s="1"/>
  <c r="AO707" i="4"/>
  <c r="AP707" i="4"/>
  <c r="AQ707" i="4"/>
  <c r="AR707" i="4"/>
  <c r="AS707" i="4"/>
  <c r="AT707" i="4"/>
  <c r="AU707" i="4"/>
  <c r="AV707" i="4"/>
  <c r="AW707" i="4"/>
  <c r="AX707" i="4"/>
  <c r="AY707" i="4"/>
  <c r="AZ707" i="4"/>
  <c r="BA707" i="4"/>
  <c r="BB707" i="4"/>
  <c r="BC707" i="4"/>
  <c r="BD707" i="4"/>
  <c r="BE707" i="4"/>
  <c r="BF707" i="4"/>
  <c r="BG707" i="4"/>
  <c r="BH707" i="4"/>
  <c r="BI707" i="4"/>
  <c r="BJ707" i="4"/>
  <c r="BK707" i="4"/>
  <c r="BL707" i="4"/>
  <c r="BM707" i="4"/>
  <c r="BN707" i="4"/>
  <c r="BO707" i="4"/>
  <c r="BP707" i="4"/>
  <c r="BQ707" i="4"/>
  <c r="BR707" i="4"/>
  <c r="BS707" i="4"/>
  <c r="BT707" i="4"/>
  <c r="BU707" i="4"/>
  <c r="BV707" i="4"/>
  <c r="BW707" i="4"/>
  <c r="BX707" i="4"/>
  <c r="BY707" i="4"/>
  <c r="BZ707" i="4"/>
  <c r="CA707" i="4"/>
  <c r="CB707" i="4"/>
  <c r="CC707" i="4"/>
  <c r="CD707" i="4"/>
  <c r="CE707" i="4"/>
  <c r="CF707" i="4"/>
  <c r="CG707" i="4"/>
  <c r="CH707" i="4"/>
  <c r="CI707" i="4"/>
  <c r="CJ707" i="4"/>
  <c r="CK707" i="4"/>
  <c r="CL707" i="4"/>
  <c r="CM707" i="4" s="1"/>
  <c r="CN707" i="4"/>
  <c r="CO707" i="4"/>
  <c r="CP707" i="4"/>
  <c r="CQ707" i="4"/>
  <c r="CR707" i="4"/>
  <c r="CS707" i="4"/>
  <c r="CT707" i="4"/>
  <c r="CU707" i="4"/>
  <c r="CV707" i="4"/>
  <c r="CW707" i="4"/>
  <c r="CX707" i="4"/>
  <c r="CY707" i="4"/>
  <c r="CZ707" i="4"/>
  <c r="DA707" i="4"/>
  <c r="DB707" i="4"/>
  <c r="DC707" i="4"/>
  <c r="DD707" i="4"/>
  <c r="DE707" i="4"/>
  <c r="DF707" i="4"/>
  <c r="DG707" i="4"/>
  <c r="DH707" i="4"/>
  <c r="DI707" i="4"/>
  <c r="DJ707" i="4"/>
  <c r="DK707" i="4"/>
  <c r="DL707" i="4"/>
  <c r="DM707" i="4"/>
  <c r="DN707" i="4"/>
  <c r="DO707" i="4"/>
  <c r="DP707" i="4"/>
  <c r="DQ707" i="4"/>
  <c r="DR707" i="4"/>
  <c r="DS707" i="4"/>
  <c r="DT707" i="4"/>
  <c r="DU707" i="4"/>
  <c r="DV707" i="4"/>
  <c r="DW707" i="4"/>
  <c r="EC707" i="4"/>
  <c r="ED707" i="4"/>
  <c r="EE707" i="4"/>
  <c r="EF707" i="4"/>
  <c r="EG707" i="4"/>
  <c r="EH707" i="4"/>
  <c r="EI707" i="4"/>
  <c r="EJ707" i="4"/>
  <c r="EK707" i="4"/>
  <c r="EL707" i="4"/>
  <c r="EM707" i="4"/>
  <c r="EN707" i="4"/>
  <c r="EO707" i="4"/>
  <c r="EP707" i="4"/>
  <c r="EQ707" i="4"/>
  <c r="ER707" i="4"/>
  <c r="ES707" i="4"/>
  <c r="ET707" i="4"/>
  <c r="EU707" i="4"/>
  <c r="EV707" i="4"/>
  <c r="EW707" i="4"/>
  <c r="B708" i="4"/>
  <c r="C708" i="4"/>
  <c r="D708" i="4"/>
  <c r="E708" i="4"/>
  <c r="F708" i="4"/>
  <c r="G708" i="4"/>
  <c r="H708" i="4"/>
  <c r="M708" i="4" s="1"/>
  <c r="N708" i="4" s="1"/>
  <c r="O708" i="4" s="1" a="1"/>
  <c r="O708" i="4" s="1"/>
  <c r="R708" i="4"/>
  <c r="S708" i="4"/>
  <c r="T708" i="4"/>
  <c r="U708" i="4"/>
  <c r="V708" i="4"/>
  <c r="W708" i="4"/>
  <c r="X708" i="4"/>
  <c r="Y708" i="4"/>
  <c r="Z708" i="4"/>
  <c r="AA708" i="4"/>
  <c r="AB708" i="4"/>
  <c r="AC708" i="4"/>
  <c r="AD708" i="4"/>
  <c r="AE708" i="4" s="1"/>
  <c r="AF708" i="4"/>
  <c r="AG708" i="4" s="1"/>
  <c r="AH708" i="4"/>
  <c r="AI708" i="4"/>
  <c r="AJ708" i="4"/>
  <c r="AK708" i="4"/>
  <c r="AL708" i="4"/>
  <c r="AN708" i="4"/>
  <c r="AM708" i="4" s="1"/>
  <c r="AO708" i="4"/>
  <c r="AP708" i="4"/>
  <c r="AQ708" i="4"/>
  <c r="AR708" i="4"/>
  <c r="AS708" i="4"/>
  <c r="AT708" i="4"/>
  <c r="AU708" i="4"/>
  <c r="AV708" i="4"/>
  <c r="AW708" i="4"/>
  <c r="AX708" i="4"/>
  <c r="AY708" i="4"/>
  <c r="AZ708" i="4"/>
  <c r="BA708" i="4"/>
  <c r="BB708" i="4"/>
  <c r="BC708" i="4"/>
  <c r="BD708" i="4"/>
  <c r="BE708" i="4"/>
  <c r="BF708" i="4"/>
  <c r="BG708" i="4"/>
  <c r="BH708" i="4"/>
  <c r="BI708" i="4"/>
  <c r="BJ708" i="4"/>
  <c r="BK708" i="4"/>
  <c r="BL708" i="4"/>
  <c r="BM708" i="4"/>
  <c r="BN708" i="4"/>
  <c r="BO708" i="4"/>
  <c r="BP708" i="4"/>
  <c r="BQ708" i="4"/>
  <c r="BR708" i="4"/>
  <c r="BS708" i="4"/>
  <c r="BT708" i="4"/>
  <c r="BU708" i="4"/>
  <c r="BV708" i="4"/>
  <c r="BW708" i="4"/>
  <c r="BX708" i="4"/>
  <c r="BY708" i="4"/>
  <c r="BZ708" i="4"/>
  <c r="CA708" i="4"/>
  <c r="CB708" i="4"/>
  <c r="CC708" i="4"/>
  <c r="CD708" i="4"/>
  <c r="CE708" i="4"/>
  <c r="CF708" i="4"/>
  <c r="CG708" i="4"/>
  <c r="CH708" i="4"/>
  <c r="CI708" i="4"/>
  <c r="CJ708" i="4"/>
  <c r="CK708" i="4"/>
  <c r="CL708" i="4"/>
  <c r="CM708" i="4" s="1"/>
  <c r="CN708" i="4"/>
  <c r="CO708" i="4"/>
  <c r="CP708" i="4"/>
  <c r="CQ708" i="4"/>
  <c r="CR708" i="4"/>
  <c r="CS708" i="4"/>
  <c r="CT708" i="4"/>
  <c r="CU708" i="4"/>
  <c r="CV708" i="4"/>
  <c r="CW708" i="4"/>
  <c r="CX708" i="4"/>
  <c r="CY708" i="4"/>
  <c r="CZ708" i="4"/>
  <c r="DA708" i="4"/>
  <c r="DB708" i="4"/>
  <c r="DC708" i="4"/>
  <c r="DD708" i="4"/>
  <c r="DE708" i="4"/>
  <c r="DF708" i="4"/>
  <c r="DG708" i="4"/>
  <c r="DH708" i="4"/>
  <c r="DI708" i="4"/>
  <c r="DJ708" i="4"/>
  <c r="DK708" i="4"/>
  <c r="DL708" i="4"/>
  <c r="DM708" i="4"/>
  <c r="DN708" i="4"/>
  <c r="DO708" i="4"/>
  <c r="DP708" i="4"/>
  <c r="DQ708" i="4"/>
  <c r="DR708" i="4"/>
  <c r="DS708" i="4"/>
  <c r="DT708" i="4"/>
  <c r="DU708" i="4"/>
  <c r="DV708" i="4"/>
  <c r="DW708" i="4"/>
  <c r="EC708" i="4"/>
  <c r="ED708" i="4"/>
  <c r="EE708" i="4"/>
  <c r="EF708" i="4"/>
  <c r="EG708" i="4"/>
  <c r="EH708" i="4"/>
  <c r="EI708" i="4"/>
  <c r="EJ708" i="4"/>
  <c r="EK708" i="4"/>
  <c r="EL708" i="4"/>
  <c r="EM708" i="4"/>
  <c r="EN708" i="4"/>
  <c r="EO708" i="4"/>
  <c r="EP708" i="4"/>
  <c r="EQ708" i="4"/>
  <c r="ER708" i="4"/>
  <c r="ES708" i="4"/>
  <c r="ET708" i="4"/>
  <c r="EU708" i="4"/>
  <c r="EV708" i="4"/>
  <c r="EW708" i="4"/>
  <c r="B709" i="4"/>
  <c r="C709" i="4"/>
  <c r="D709" i="4"/>
  <c r="E709" i="4"/>
  <c r="F709" i="4"/>
  <c r="G709" i="4"/>
  <c r="H709" i="4"/>
  <c r="M709" i="4" s="1"/>
  <c r="N709" i="4" s="1"/>
  <c r="O709" i="4" s="1" a="1"/>
  <c r="O709" i="4" s="1"/>
  <c r="R709" i="4"/>
  <c r="S709" i="4"/>
  <c r="T709" i="4"/>
  <c r="U709" i="4"/>
  <c r="V709" i="4"/>
  <c r="W709" i="4"/>
  <c r="X709" i="4"/>
  <c r="Y709" i="4"/>
  <c r="Z709" i="4"/>
  <c r="AA709" i="4"/>
  <c r="AB709" i="4"/>
  <c r="AC709" i="4"/>
  <c r="AD709" i="4"/>
  <c r="AE709" i="4" s="1"/>
  <c r="AF709" i="4"/>
  <c r="AG709" i="4" s="1"/>
  <c r="AH709" i="4"/>
  <c r="AI709" i="4"/>
  <c r="AJ709" i="4"/>
  <c r="AK709" i="4"/>
  <c r="AL709" i="4"/>
  <c r="AN709" i="4"/>
  <c r="AM709" i="4" s="1"/>
  <c r="AO709" i="4"/>
  <c r="AP709" i="4"/>
  <c r="AQ709" i="4"/>
  <c r="AR709" i="4"/>
  <c r="AS709" i="4"/>
  <c r="AT709" i="4"/>
  <c r="AU709" i="4"/>
  <c r="AV709" i="4"/>
  <c r="AW709" i="4"/>
  <c r="AX709" i="4"/>
  <c r="AY709" i="4"/>
  <c r="AZ709" i="4"/>
  <c r="BA709" i="4"/>
  <c r="BB709" i="4"/>
  <c r="BC709" i="4"/>
  <c r="BD709" i="4"/>
  <c r="BE709" i="4"/>
  <c r="BF709" i="4"/>
  <c r="BG709" i="4"/>
  <c r="BH709" i="4"/>
  <c r="BI709" i="4"/>
  <c r="BJ709" i="4"/>
  <c r="BK709" i="4"/>
  <c r="BL709" i="4"/>
  <c r="BM709" i="4"/>
  <c r="BN709" i="4"/>
  <c r="BO709" i="4"/>
  <c r="BP709" i="4"/>
  <c r="BQ709" i="4"/>
  <c r="BR709" i="4"/>
  <c r="BS709" i="4"/>
  <c r="BT709" i="4"/>
  <c r="BU709" i="4"/>
  <c r="BV709" i="4"/>
  <c r="BW709" i="4"/>
  <c r="BX709" i="4"/>
  <c r="BY709" i="4"/>
  <c r="BZ709" i="4"/>
  <c r="CA709" i="4"/>
  <c r="CB709" i="4"/>
  <c r="CC709" i="4"/>
  <c r="CD709" i="4"/>
  <c r="CE709" i="4"/>
  <c r="CF709" i="4"/>
  <c r="CG709" i="4"/>
  <c r="CH709" i="4"/>
  <c r="CI709" i="4"/>
  <c r="CJ709" i="4"/>
  <c r="CK709" i="4"/>
  <c r="CL709" i="4"/>
  <c r="CM709" i="4" s="1"/>
  <c r="CN709" i="4"/>
  <c r="CO709" i="4"/>
  <c r="CP709" i="4"/>
  <c r="CQ709" i="4"/>
  <c r="CR709" i="4"/>
  <c r="CS709" i="4"/>
  <c r="CT709" i="4"/>
  <c r="CU709" i="4"/>
  <c r="CV709" i="4"/>
  <c r="CW709" i="4"/>
  <c r="CX709" i="4"/>
  <c r="CY709" i="4"/>
  <c r="CZ709" i="4"/>
  <c r="DA709" i="4"/>
  <c r="DB709" i="4"/>
  <c r="DC709" i="4"/>
  <c r="DD709" i="4"/>
  <c r="DE709" i="4"/>
  <c r="DF709" i="4"/>
  <c r="DG709" i="4"/>
  <c r="DH709" i="4"/>
  <c r="DI709" i="4"/>
  <c r="DJ709" i="4"/>
  <c r="DK709" i="4"/>
  <c r="DL709" i="4"/>
  <c r="DM709" i="4"/>
  <c r="DN709" i="4"/>
  <c r="DO709" i="4"/>
  <c r="DP709" i="4"/>
  <c r="DQ709" i="4"/>
  <c r="DR709" i="4"/>
  <c r="DS709" i="4"/>
  <c r="DT709" i="4"/>
  <c r="DU709" i="4"/>
  <c r="DV709" i="4"/>
  <c r="DW709" i="4"/>
  <c r="EC709" i="4"/>
  <c r="ED709" i="4"/>
  <c r="EE709" i="4"/>
  <c r="EF709" i="4"/>
  <c r="EG709" i="4"/>
  <c r="EH709" i="4"/>
  <c r="EI709" i="4"/>
  <c r="EJ709" i="4"/>
  <c r="EK709" i="4"/>
  <c r="EL709" i="4"/>
  <c r="EM709" i="4"/>
  <c r="EN709" i="4"/>
  <c r="EO709" i="4"/>
  <c r="EP709" i="4"/>
  <c r="EQ709" i="4"/>
  <c r="ER709" i="4"/>
  <c r="ES709" i="4"/>
  <c r="ET709" i="4"/>
  <c r="EU709" i="4"/>
  <c r="EV709" i="4"/>
  <c r="EW709" i="4"/>
  <c r="B710" i="4"/>
  <c r="C710" i="4"/>
  <c r="D710" i="4"/>
  <c r="E710" i="4"/>
  <c r="F710" i="4"/>
  <c r="G710" i="4"/>
  <c r="H710" i="4"/>
  <c r="M710" i="4" s="1"/>
  <c r="N710" i="4" s="1"/>
  <c r="O710" i="4" s="1" a="1"/>
  <c r="O710" i="4" s="1"/>
  <c r="R710" i="4"/>
  <c r="S710" i="4"/>
  <c r="T710" i="4"/>
  <c r="U710" i="4"/>
  <c r="V710" i="4"/>
  <c r="W710" i="4"/>
  <c r="X710" i="4"/>
  <c r="Y710" i="4"/>
  <c r="Z710" i="4"/>
  <c r="AA710" i="4"/>
  <c r="L710" i="4" s="1"/>
  <c r="AB710" i="4"/>
  <c r="AC710" i="4"/>
  <c r="AD710" i="4"/>
  <c r="AE710" i="4" s="1"/>
  <c r="AF710" i="4"/>
  <c r="AG710" i="4" s="1"/>
  <c r="AH710" i="4"/>
  <c r="AI710" i="4"/>
  <c r="AJ710" i="4"/>
  <c r="AK710" i="4"/>
  <c r="AL710" i="4"/>
  <c r="AN710" i="4"/>
  <c r="AM710" i="4" s="1"/>
  <c r="AO710" i="4"/>
  <c r="AP710" i="4"/>
  <c r="AQ710" i="4"/>
  <c r="AR710" i="4"/>
  <c r="AS710" i="4"/>
  <c r="AT710" i="4"/>
  <c r="AU710" i="4"/>
  <c r="AV710" i="4"/>
  <c r="AW710" i="4"/>
  <c r="AX710" i="4"/>
  <c r="AY710" i="4"/>
  <c r="AZ710" i="4"/>
  <c r="BA710" i="4"/>
  <c r="BB710" i="4"/>
  <c r="BC710" i="4"/>
  <c r="BD710" i="4"/>
  <c r="BE710" i="4"/>
  <c r="BF710" i="4"/>
  <c r="BG710" i="4"/>
  <c r="BH710" i="4"/>
  <c r="BI710" i="4"/>
  <c r="BJ710" i="4"/>
  <c r="BK710" i="4"/>
  <c r="BL710" i="4"/>
  <c r="BM710" i="4"/>
  <c r="BN710" i="4"/>
  <c r="BO710" i="4"/>
  <c r="BP710" i="4"/>
  <c r="BQ710" i="4"/>
  <c r="BR710" i="4"/>
  <c r="BS710" i="4"/>
  <c r="BT710" i="4"/>
  <c r="BU710" i="4"/>
  <c r="BV710" i="4"/>
  <c r="BW710" i="4"/>
  <c r="BX710" i="4"/>
  <c r="BY710" i="4"/>
  <c r="BZ710" i="4"/>
  <c r="CA710" i="4"/>
  <c r="CB710" i="4"/>
  <c r="CC710" i="4"/>
  <c r="CD710" i="4"/>
  <c r="CE710" i="4"/>
  <c r="CF710" i="4"/>
  <c r="CG710" i="4"/>
  <c r="CH710" i="4"/>
  <c r="CI710" i="4"/>
  <c r="CJ710" i="4"/>
  <c r="CK710" i="4"/>
  <c r="CL710" i="4"/>
  <c r="CM710" i="4" s="1"/>
  <c r="CN710" i="4"/>
  <c r="CO710" i="4"/>
  <c r="CP710" i="4"/>
  <c r="CQ710" i="4"/>
  <c r="CR710" i="4"/>
  <c r="CS710" i="4"/>
  <c r="CT710" i="4"/>
  <c r="CU710" i="4"/>
  <c r="CV710" i="4"/>
  <c r="CW710" i="4"/>
  <c r="CX710" i="4"/>
  <c r="CY710" i="4"/>
  <c r="CZ710" i="4"/>
  <c r="DA710" i="4"/>
  <c r="DB710" i="4"/>
  <c r="DC710" i="4"/>
  <c r="DD710" i="4"/>
  <c r="DE710" i="4"/>
  <c r="DF710" i="4"/>
  <c r="DG710" i="4"/>
  <c r="DH710" i="4"/>
  <c r="DI710" i="4"/>
  <c r="DJ710" i="4"/>
  <c r="DK710" i="4"/>
  <c r="DL710" i="4"/>
  <c r="DM710" i="4"/>
  <c r="DN710" i="4"/>
  <c r="DO710" i="4"/>
  <c r="DP710" i="4"/>
  <c r="DQ710" i="4"/>
  <c r="DR710" i="4"/>
  <c r="DS710" i="4"/>
  <c r="DT710" i="4"/>
  <c r="DU710" i="4"/>
  <c r="DV710" i="4"/>
  <c r="DW710" i="4"/>
  <c r="EC710" i="4"/>
  <c r="ED710" i="4"/>
  <c r="EE710" i="4"/>
  <c r="EF710" i="4"/>
  <c r="EG710" i="4"/>
  <c r="EH710" i="4"/>
  <c r="EI710" i="4"/>
  <c r="EJ710" i="4"/>
  <c r="EK710" i="4"/>
  <c r="EL710" i="4"/>
  <c r="EM710" i="4"/>
  <c r="EN710" i="4"/>
  <c r="EO710" i="4"/>
  <c r="EP710" i="4"/>
  <c r="EQ710" i="4"/>
  <c r="ER710" i="4"/>
  <c r="ES710" i="4"/>
  <c r="ET710" i="4"/>
  <c r="EU710" i="4"/>
  <c r="EV710" i="4"/>
  <c r="EW710" i="4"/>
  <c r="B711" i="4"/>
  <c r="C711" i="4"/>
  <c r="D711" i="4"/>
  <c r="E711" i="4"/>
  <c r="F711" i="4"/>
  <c r="G711" i="4"/>
  <c r="H711" i="4"/>
  <c r="M711" i="4" s="1"/>
  <c r="N711" i="4" s="1"/>
  <c r="O711" i="4" s="1" a="1"/>
  <c r="O711" i="4" s="1"/>
  <c r="R711" i="4"/>
  <c r="S711" i="4"/>
  <c r="T711" i="4"/>
  <c r="U711" i="4"/>
  <c r="V711" i="4"/>
  <c r="W711" i="4"/>
  <c r="X711" i="4"/>
  <c r="Y711" i="4"/>
  <c r="Z711" i="4"/>
  <c r="AA711" i="4"/>
  <c r="AB711" i="4"/>
  <c r="AC711" i="4"/>
  <c r="AD711" i="4"/>
  <c r="AE711" i="4" s="1"/>
  <c r="AF711" i="4"/>
  <c r="AG711" i="4" s="1"/>
  <c r="AH711" i="4"/>
  <c r="AI711" i="4"/>
  <c r="AJ711" i="4"/>
  <c r="AK711" i="4"/>
  <c r="AL711" i="4"/>
  <c r="AN711" i="4"/>
  <c r="AM711" i="4" s="1"/>
  <c r="AO711" i="4"/>
  <c r="AP711" i="4"/>
  <c r="AQ711" i="4"/>
  <c r="AR711" i="4"/>
  <c r="AS711" i="4"/>
  <c r="AT711" i="4"/>
  <c r="AU711" i="4"/>
  <c r="AV711" i="4"/>
  <c r="AW711" i="4"/>
  <c r="AX711" i="4"/>
  <c r="AY711" i="4"/>
  <c r="AZ711" i="4"/>
  <c r="BA711" i="4"/>
  <c r="BB711" i="4"/>
  <c r="BC711" i="4"/>
  <c r="BD711" i="4"/>
  <c r="BE711" i="4"/>
  <c r="BF711" i="4"/>
  <c r="BG711" i="4"/>
  <c r="BH711" i="4"/>
  <c r="BI711" i="4"/>
  <c r="BJ711" i="4"/>
  <c r="BK711" i="4"/>
  <c r="BL711" i="4"/>
  <c r="BM711" i="4"/>
  <c r="BN711" i="4"/>
  <c r="BO711" i="4"/>
  <c r="BP711" i="4"/>
  <c r="BQ711" i="4"/>
  <c r="BR711" i="4"/>
  <c r="BS711" i="4"/>
  <c r="BT711" i="4"/>
  <c r="BU711" i="4"/>
  <c r="BV711" i="4"/>
  <c r="BW711" i="4"/>
  <c r="BX711" i="4"/>
  <c r="BY711" i="4"/>
  <c r="BZ711" i="4"/>
  <c r="CA711" i="4"/>
  <c r="CB711" i="4"/>
  <c r="CC711" i="4"/>
  <c r="CD711" i="4"/>
  <c r="CE711" i="4"/>
  <c r="CF711" i="4"/>
  <c r="CG711" i="4"/>
  <c r="CH711" i="4"/>
  <c r="CI711" i="4"/>
  <c r="CJ711" i="4"/>
  <c r="CK711" i="4"/>
  <c r="CL711" i="4"/>
  <c r="CM711" i="4" s="1"/>
  <c r="CN711" i="4"/>
  <c r="CO711" i="4"/>
  <c r="CP711" i="4"/>
  <c r="CQ711" i="4"/>
  <c r="CR711" i="4"/>
  <c r="CS711" i="4"/>
  <c r="CT711" i="4"/>
  <c r="CU711" i="4"/>
  <c r="CV711" i="4"/>
  <c r="CW711" i="4"/>
  <c r="CX711" i="4"/>
  <c r="CY711" i="4"/>
  <c r="CZ711" i="4"/>
  <c r="DA711" i="4"/>
  <c r="DB711" i="4"/>
  <c r="DC711" i="4"/>
  <c r="DD711" i="4"/>
  <c r="DE711" i="4"/>
  <c r="DF711" i="4"/>
  <c r="DG711" i="4"/>
  <c r="DH711" i="4"/>
  <c r="DI711" i="4"/>
  <c r="DJ711" i="4"/>
  <c r="DK711" i="4"/>
  <c r="DL711" i="4"/>
  <c r="DM711" i="4"/>
  <c r="DN711" i="4"/>
  <c r="DO711" i="4"/>
  <c r="DP711" i="4"/>
  <c r="DQ711" i="4"/>
  <c r="DR711" i="4"/>
  <c r="DS711" i="4"/>
  <c r="DT711" i="4"/>
  <c r="DU711" i="4"/>
  <c r="DV711" i="4"/>
  <c r="DW711" i="4"/>
  <c r="EC711" i="4"/>
  <c r="ED711" i="4"/>
  <c r="EE711" i="4"/>
  <c r="EF711" i="4"/>
  <c r="EG711" i="4"/>
  <c r="EH711" i="4"/>
  <c r="EI711" i="4"/>
  <c r="EJ711" i="4"/>
  <c r="EK711" i="4"/>
  <c r="EL711" i="4"/>
  <c r="EM711" i="4"/>
  <c r="EN711" i="4"/>
  <c r="EO711" i="4"/>
  <c r="EP711" i="4"/>
  <c r="EQ711" i="4"/>
  <c r="ER711" i="4"/>
  <c r="ES711" i="4"/>
  <c r="ET711" i="4"/>
  <c r="EU711" i="4"/>
  <c r="EV711" i="4"/>
  <c r="EW711" i="4"/>
  <c r="B712" i="4"/>
  <c r="C712" i="4"/>
  <c r="D712" i="4"/>
  <c r="E712" i="4"/>
  <c r="F712" i="4"/>
  <c r="G712" i="4"/>
  <c r="H712" i="4"/>
  <c r="M712" i="4" s="1"/>
  <c r="N712" i="4" s="1"/>
  <c r="O712" i="4" s="1" a="1"/>
  <c r="O712" i="4" s="1"/>
  <c r="R712" i="4"/>
  <c r="S712" i="4"/>
  <c r="T712" i="4"/>
  <c r="U712" i="4"/>
  <c r="V712" i="4"/>
  <c r="W712" i="4"/>
  <c r="X712" i="4"/>
  <c r="Y712" i="4"/>
  <c r="Z712" i="4"/>
  <c r="AA712" i="4"/>
  <c r="AB712" i="4"/>
  <c r="AC712" i="4"/>
  <c r="AD712" i="4"/>
  <c r="AE712" i="4" s="1"/>
  <c r="AF712" i="4"/>
  <c r="AG712" i="4" s="1"/>
  <c r="AH712" i="4"/>
  <c r="AI712" i="4"/>
  <c r="AJ712" i="4"/>
  <c r="AK712" i="4"/>
  <c r="AL712" i="4"/>
  <c r="AN712" i="4"/>
  <c r="AM712" i="4" s="1"/>
  <c r="AO712" i="4"/>
  <c r="AP712" i="4"/>
  <c r="AQ712" i="4"/>
  <c r="AR712" i="4"/>
  <c r="AS712" i="4"/>
  <c r="AT712" i="4"/>
  <c r="AU712" i="4"/>
  <c r="AV712" i="4"/>
  <c r="AW712" i="4"/>
  <c r="AX712" i="4"/>
  <c r="AY712" i="4"/>
  <c r="AZ712" i="4"/>
  <c r="BA712" i="4"/>
  <c r="BB712" i="4"/>
  <c r="BC712" i="4"/>
  <c r="BD712" i="4"/>
  <c r="BE712" i="4"/>
  <c r="BF712" i="4"/>
  <c r="BG712" i="4"/>
  <c r="BH712" i="4"/>
  <c r="BI712" i="4"/>
  <c r="BJ712" i="4"/>
  <c r="BK712" i="4"/>
  <c r="BL712" i="4"/>
  <c r="BM712" i="4"/>
  <c r="BN712" i="4"/>
  <c r="BO712" i="4"/>
  <c r="BP712" i="4"/>
  <c r="BQ712" i="4"/>
  <c r="BR712" i="4"/>
  <c r="BS712" i="4"/>
  <c r="BT712" i="4"/>
  <c r="BU712" i="4"/>
  <c r="BV712" i="4"/>
  <c r="BW712" i="4"/>
  <c r="BX712" i="4"/>
  <c r="BY712" i="4"/>
  <c r="BZ712" i="4"/>
  <c r="CA712" i="4"/>
  <c r="CB712" i="4"/>
  <c r="CC712" i="4"/>
  <c r="CD712" i="4"/>
  <c r="CE712" i="4"/>
  <c r="CF712" i="4"/>
  <c r="CG712" i="4"/>
  <c r="CH712" i="4"/>
  <c r="CI712" i="4"/>
  <c r="CJ712" i="4"/>
  <c r="CK712" i="4"/>
  <c r="CL712" i="4"/>
  <c r="CM712" i="4" s="1"/>
  <c r="CN712" i="4"/>
  <c r="CO712" i="4"/>
  <c r="CP712" i="4"/>
  <c r="CQ712" i="4"/>
  <c r="CR712" i="4"/>
  <c r="CS712" i="4"/>
  <c r="CT712" i="4"/>
  <c r="CU712" i="4"/>
  <c r="CV712" i="4"/>
  <c r="CW712" i="4"/>
  <c r="CX712" i="4"/>
  <c r="CY712" i="4"/>
  <c r="CZ712" i="4"/>
  <c r="DA712" i="4"/>
  <c r="DB712" i="4"/>
  <c r="DC712" i="4"/>
  <c r="DD712" i="4"/>
  <c r="DE712" i="4"/>
  <c r="DF712" i="4"/>
  <c r="DG712" i="4"/>
  <c r="DH712" i="4"/>
  <c r="DI712" i="4"/>
  <c r="DJ712" i="4"/>
  <c r="DK712" i="4"/>
  <c r="DL712" i="4"/>
  <c r="DM712" i="4"/>
  <c r="DN712" i="4"/>
  <c r="DO712" i="4"/>
  <c r="DP712" i="4"/>
  <c r="DQ712" i="4"/>
  <c r="DR712" i="4"/>
  <c r="DS712" i="4"/>
  <c r="DT712" i="4"/>
  <c r="DU712" i="4"/>
  <c r="DV712" i="4"/>
  <c r="DW712" i="4"/>
  <c r="EC712" i="4"/>
  <c r="ED712" i="4"/>
  <c r="EE712" i="4"/>
  <c r="EF712" i="4"/>
  <c r="EG712" i="4"/>
  <c r="EH712" i="4"/>
  <c r="EI712" i="4"/>
  <c r="EJ712" i="4"/>
  <c r="EK712" i="4"/>
  <c r="EL712" i="4"/>
  <c r="EM712" i="4"/>
  <c r="EN712" i="4"/>
  <c r="EO712" i="4"/>
  <c r="EP712" i="4"/>
  <c r="EQ712" i="4"/>
  <c r="ER712" i="4"/>
  <c r="ES712" i="4"/>
  <c r="ET712" i="4"/>
  <c r="EU712" i="4"/>
  <c r="EV712" i="4"/>
  <c r="EW712" i="4"/>
  <c r="B713" i="4"/>
  <c r="C713" i="4"/>
  <c r="D713" i="4"/>
  <c r="E713" i="4"/>
  <c r="F713" i="4"/>
  <c r="G713" i="4"/>
  <c r="H713" i="4"/>
  <c r="M713" i="4" s="1"/>
  <c r="N713" i="4" s="1"/>
  <c r="O713" i="4" s="1" a="1"/>
  <c r="O713" i="4" s="1"/>
  <c r="R713" i="4"/>
  <c r="S713" i="4"/>
  <c r="T713" i="4"/>
  <c r="U713" i="4"/>
  <c r="V713" i="4"/>
  <c r="W713" i="4"/>
  <c r="X713" i="4"/>
  <c r="Y713" i="4"/>
  <c r="Z713" i="4"/>
  <c r="AA713" i="4"/>
  <c r="AB713" i="4"/>
  <c r="AC713" i="4"/>
  <c r="AD713" i="4"/>
  <c r="AE713" i="4" s="1"/>
  <c r="AF713" i="4"/>
  <c r="AG713" i="4" s="1"/>
  <c r="AH713" i="4"/>
  <c r="AI713" i="4"/>
  <c r="AJ713" i="4"/>
  <c r="AK713" i="4"/>
  <c r="AL713" i="4"/>
  <c r="AN713" i="4"/>
  <c r="AM713" i="4" s="1"/>
  <c r="AO713" i="4"/>
  <c r="AP713" i="4"/>
  <c r="AQ713" i="4"/>
  <c r="AR713" i="4"/>
  <c r="AS713" i="4"/>
  <c r="AT713" i="4"/>
  <c r="AU713" i="4"/>
  <c r="AV713" i="4"/>
  <c r="AW713" i="4"/>
  <c r="AX713" i="4"/>
  <c r="AY713" i="4"/>
  <c r="AZ713" i="4"/>
  <c r="BA713" i="4"/>
  <c r="BB713" i="4"/>
  <c r="BC713" i="4"/>
  <c r="BD713" i="4"/>
  <c r="BE713" i="4"/>
  <c r="BF713" i="4"/>
  <c r="BG713" i="4"/>
  <c r="BH713" i="4"/>
  <c r="BI713" i="4"/>
  <c r="BJ713" i="4"/>
  <c r="BK713" i="4"/>
  <c r="BL713" i="4"/>
  <c r="BM713" i="4"/>
  <c r="BN713" i="4"/>
  <c r="BO713" i="4"/>
  <c r="BP713" i="4"/>
  <c r="BQ713" i="4"/>
  <c r="BR713" i="4"/>
  <c r="BS713" i="4"/>
  <c r="BT713" i="4"/>
  <c r="BU713" i="4"/>
  <c r="BV713" i="4"/>
  <c r="BW713" i="4"/>
  <c r="BX713" i="4"/>
  <c r="BY713" i="4"/>
  <c r="BZ713" i="4"/>
  <c r="CA713" i="4"/>
  <c r="CB713" i="4"/>
  <c r="CC713" i="4"/>
  <c r="CD713" i="4"/>
  <c r="CE713" i="4"/>
  <c r="CF713" i="4"/>
  <c r="CG713" i="4"/>
  <c r="CH713" i="4"/>
  <c r="CI713" i="4"/>
  <c r="CJ713" i="4"/>
  <c r="CK713" i="4"/>
  <c r="CL713" i="4"/>
  <c r="CM713" i="4" s="1"/>
  <c r="CN713" i="4"/>
  <c r="CO713" i="4"/>
  <c r="CP713" i="4"/>
  <c r="CQ713" i="4"/>
  <c r="CR713" i="4"/>
  <c r="CS713" i="4"/>
  <c r="CT713" i="4"/>
  <c r="CU713" i="4"/>
  <c r="CV713" i="4"/>
  <c r="CW713" i="4"/>
  <c r="CX713" i="4"/>
  <c r="CY713" i="4"/>
  <c r="CZ713" i="4"/>
  <c r="DA713" i="4"/>
  <c r="DB713" i="4"/>
  <c r="DC713" i="4"/>
  <c r="DD713" i="4"/>
  <c r="DE713" i="4"/>
  <c r="DF713" i="4"/>
  <c r="DG713" i="4"/>
  <c r="DH713" i="4"/>
  <c r="DI713" i="4"/>
  <c r="DJ713" i="4"/>
  <c r="DK713" i="4"/>
  <c r="DL713" i="4"/>
  <c r="DM713" i="4"/>
  <c r="DN713" i="4"/>
  <c r="DO713" i="4"/>
  <c r="DP713" i="4"/>
  <c r="DQ713" i="4"/>
  <c r="DR713" i="4"/>
  <c r="DS713" i="4"/>
  <c r="DT713" i="4"/>
  <c r="DU713" i="4"/>
  <c r="DV713" i="4"/>
  <c r="DW713" i="4"/>
  <c r="EC713" i="4"/>
  <c r="ED713" i="4"/>
  <c r="EE713" i="4"/>
  <c r="EF713" i="4"/>
  <c r="EG713" i="4"/>
  <c r="EH713" i="4"/>
  <c r="EI713" i="4"/>
  <c r="EJ713" i="4"/>
  <c r="EK713" i="4"/>
  <c r="EL713" i="4"/>
  <c r="EM713" i="4"/>
  <c r="EN713" i="4"/>
  <c r="EO713" i="4"/>
  <c r="EP713" i="4"/>
  <c r="EQ713" i="4"/>
  <c r="ER713" i="4"/>
  <c r="ES713" i="4"/>
  <c r="ET713" i="4"/>
  <c r="EU713" i="4"/>
  <c r="EV713" i="4"/>
  <c r="EW713" i="4"/>
  <c r="B714" i="4"/>
  <c r="C714" i="4"/>
  <c r="D714" i="4"/>
  <c r="E714" i="4"/>
  <c r="F714" i="4"/>
  <c r="G714" i="4"/>
  <c r="H714" i="4"/>
  <c r="M714" i="4" s="1"/>
  <c r="N714" i="4" s="1"/>
  <c r="O714" i="4" s="1" a="1"/>
  <c r="O714" i="4" s="1"/>
  <c r="R714" i="4"/>
  <c r="S714" i="4"/>
  <c r="T714" i="4"/>
  <c r="U714" i="4"/>
  <c r="V714" i="4"/>
  <c r="W714" i="4"/>
  <c r="X714" i="4"/>
  <c r="Y714" i="4"/>
  <c r="Z714" i="4"/>
  <c r="AA714" i="4"/>
  <c r="AB714" i="4"/>
  <c r="AC714" i="4"/>
  <c r="AD714" i="4"/>
  <c r="AE714" i="4" s="1"/>
  <c r="AF714" i="4"/>
  <c r="AG714" i="4" s="1"/>
  <c r="AH714" i="4"/>
  <c r="AI714" i="4"/>
  <c r="AJ714" i="4"/>
  <c r="AK714" i="4"/>
  <c r="AL714" i="4"/>
  <c r="AN714" i="4"/>
  <c r="AM714" i="4" s="1"/>
  <c r="AO714" i="4"/>
  <c r="AP714" i="4"/>
  <c r="AQ714" i="4"/>
  <c r="AR714" i="4"/>
  <c r="AS714" i="4"/>
  <c r="AT714" i="4"/>
  <c r="AU714" i="4"/>
  <c r="AV714" i="4"/>
  <c r="AW714" i="4"/>
  <c r="AX714" i="4"/>
  <c r="AY714" i="4"/>
  <c r="AZ714" i="4"/>
  <c r="BA714" i="4"/>
  <c r="BB714" i="4"/>
  <c r="BC714" i="4"/>
  <c r="BD714" i="4"/>
  <c r="BE714" i="4"/>
  <c r="BF714" i="4"/>
  <c r="BG714" i="4"/>
  <c r="BH714" i="4"/>
  <c r="BI714" i="4"/>
  <c r="BJ714" i="4"/>
  <c r="BK714" i="4"/>
  <c r="BL714" i="4"/>
  <c r="BM714" i="4"/>
  <c r="BN714" i="4"/>
  <c r="BO714" i="4"/>
  <c r="BP714" i="4"/>
  <c r="BQ714" i="4"/>
  <c r="BR714" i="4"/>
  <c r="BS714" i="4"/>
  <c r="BT714" i="4"/>
  <c r="BU714" i="4"/>
  <c r="BV714" i="4"/>
  <c r="BW714" i="4"/>
  <c r="BX714" i="4"/>
  <c r="BY714" i="4"/>
  <c r="BZ714" i="4"/>
  <c r="CA714" i="4"/>
  <c r="CB714" i="4"/>
  <c r="CC714" i="4"/>
  <c r="CD714" i="4"/>
  <c r="CE714" i="4"/>
  <c r="CF714" i="4"/>
  <c r="CG714" i="4"/>
  <c r="CH714" i="4"/>
  <c r="CI714" i="4"/>
  <c r="CJ714" i="4"/>
  <c r="CK714" i="4"/>
  <c r="CL714" i="4"/>
  <c r="CM714" i="4" s="1"/>
  <c r="CN714" i="4"/>
  <c r="CO714" i="4"/>
  <c r="CP714" i="4"/>
  <c r="CQ714" i="4"/>
  <c r="CR714" i="4"/>
  <c r="CS714" i="4"/>
  <c r="CT714" i="4"/>
  <c r="CU714" i="4"/>
  <c r="CV714" i="4"/>
  <c r="CW714" i="4"/>
  <c r="CX714" i="4"/>
  <c r="CY714" i="4"/>
  <c r="CZ714" i="4"/>
  <c r="DA714" i="4"/>
  <c r="DB714" i="4"/>
  <c r="DC714" i="4"/>
  <c r="DD714" i="4"/>
  <c r="DE714" i="4"/>
  <c r="DF714" i="4"/>
  <c r="DG714" i="4"/>
  <c r="DH714" i="4"/>
  <c r="DI714" i="4"/>
  <c r="DJ714" i="4"/>
  <c r="DK714" i="4"/>
  <c r="DL714" i="4"/>
  <c r="DM714" i="4"/>
  <c r="DN714" i="4"/>
  <c r="DO714" i="4"/>
  <c r="DP714" i="4"/>
  <c r="DQ714" i="4"/>
  <c r="DR714" i="4"/>
  <c r="DS714" i="4"/>
  <c r="DT714" i="4"/>
  <c r="DU714" i="4"/>
  <c r="DV714" i="4"/>
  <c r="DW714" i="4"/>
  <c r="EC714" i="4"/>
  <c r="ED714" i="4"/>
  <c r="EE714" i="4"/>
  <c r="EF714" i="4"/>
  <c r="EG714" i="4"/>
  <c r="EH714" i="4"/>
  <c r="EI714" i="4"/>
  <c r="EJ714" i="4"/>
  <c r="EK714" i="4"/>
  <c r="EL714" i="4"/>
  <c r="EM714" i="4"/>
  <c r="EN714" i="4"/>
  <c r="EO714" i="4"/>
  <c r="EP714" i="4"/>
  <c r="EQ714" i="4"/>
  <c r="ER714" i="4"/>
  <c r="ES714" i="4"/>
  <c r="ET714" i="4"/>
  <c r="EU714" i="4"/>
  <c r="EV714" i="4"/>
  <c r="EW714" i="4"/>
  <c r="B715" i="4"/>
  <c r="C715" i="4"/>
  <c r="D715" i="4"/>
  <c r="E715" i="4"/>
  <c r="F715" i="4"/>
  <c r="G715" i="4"/>
  <c r="H715" i="4"/>
  <c r="M715" i="4" s="1"/>
  <c r="N715" i="4" s="1"/>
  <c r="O715" i="4" s="1" a="1"/>
  <c r="O715" i="4" s="1"/>
  <c r="R715" i="4"/>
  <c r="S715" i="4"/>
  <c r="T715" i="4"/>
  <c r="U715" i="4"/>
  <c r="V715" i="4"/>
  <c r="W715" i="4"/>
  <c r="X715" i="4"/>
  <c r="Y715" i="4"/>
  <c r="Z715" i="4"/>
  <c r="AA715" i="4"/>
  <c r="AB715" i="4"/>
  <c r="AC715" i="4"/>
  <c r="AD715" i="4"/>
  <c r="AE715" i="4" s="1"/>
  <c r="AF715" i="4"/>
  <c r="AG715" i="4" s="1"/>
  <c r="AH715" i="4"/>
  <c r="AI715" i="4"/>
  <c r="AJ715" i="4"/>
  <c r="AK715" i="4"/>
  <c r="AL715" i="4"/>
  <c r="AN715" i="4"/>
  <c r="AM715" i="4" s="1"/>
  <c r="AO715" i="4"/>
  <c r="AP715" i="4"/>
  <c r="AQ715" i="4"/>
  <c r="AR715" i="4"/>
  <c r="AS715" i="4"/>
  <c r="AT715" i="4"/>
  <c r="AU715" i="4"/>
  <c r="AV715" i="4"/>
  <c r="AW715" i="4"/>
  <c r="AX715" i="4"/>
  <c r="AY715" i="4"/>
  <c r="AZ715" i="4"/>
  <c r="BA715" i="4"/>
  <c r="BB715" i="4"/>
  <c r="BC715" i="4"/>
  <c r="BD715" i="4"/>
  <c r="BE715" i="4"/>
  <c r="BF715" i="4"/>
  <c r="BG715" i="4"/>
  <c r="BH715" i="4"/>
  <c r="BI715" i="4"/>
  <c r="BJ715" i="4"/>
  <c r="BK715" i="4"/>
  <c r="BL715" i="4"/>
  <c r="BM715" i="4"/>
  <c r="BN715" i="4"/>
  <c r="BO715" i="4"/>
  <c r="BP715" i="4"/>
  <c r="BQ715" i="4"/>
  <c r="BR715" i="4"/>
  <c r="BS715" i="4"/>
  <c r="BT715" i="4"/>
  <c r="BU715" i="4"/>
  <c r="BV715" i="4"/>
  <c r="BW715" i="4"/>
  <c r="BX715" i="4"/>
  <c r="BY715" i="4"/>
  <c r="BZ715" i="4"/>
  <c r="CA715" i="4"/>
  <c r="CB715" i="4"/>
  <c r="CC715" i="4"/>
  <c r="CD715" i="4"/>
  <c r="CE715" i="4"/>
  <c r="CF715" i="4"/>
  <c r="CG715" i="4"/>
  <c r="CH715" i="4"/>
  <c r="CI715" i="4"/>
  <c r="CJ715" i="4"/>
  <c r="CK715" i="4"/>
  <c r="CL715" i="4"/>
  <c r="CM715" i="4" s="1"/>
  <c r="CN715" i="4"/>
  <c r="CO715" i="4"/>
  <c r="CP715" i="4"/>
  <c r="CQ715" i="4"/>
  <c r="CR715" i="4"/>
  <c r="CS715" i="4"/>
  <c r="CT715" i="4"/>
  <c r="CU715" i="4"/>
  <c r="CV715" i="4"/>
  <c r="CW715" i="4"/>
  <c r="CX715" i="4"/>
  <c r="CY715" i="4"/>
  <c r="CZ715" i="4"/>
  <c r="DA715" i="4"/>
  <c r="DB715" i="4"/>
  <c r="DC715" i="4"/>
  <c r="DD715" i="4"/>
  <c r="DE715" i="4"/>
  <c r="DF715" i="4"/>
  <c r="DG715" i="4"/>
  <c r="DH715" i="4"/>
  <c r="DI715" i="4"/>
  <c r="DJ715" i="4"/>
  <c r="DK715" i="4"/>
  <c r="DL715" i="4"/>
  <c r="DM715" i="4"/>
  <c r="DN715" i="4"/>
  <c r="DO715" i="4"/>
  <c r="DP715" i="4"/>
  <c r="DQ715" i="4"/>
  <c r="DR715" i="4"/>
  <c r="DS715" i="4"/>
  <c r="DT715" i="4"/>
  <c r="DU715" i="4"/>
  <c r="DV715" i="4"/>
  <c r="DW715" i="4"/>
  <c r="EC715" i="4"/>
  <c r="ED715" i="4"/>
  <c r="EE715" i="4"/>
  <c r="EF715" i="4"/>
  <c r="EG715" i="4"/>
  <c r="EH715" i="4"/>
  <c r="EI715" i="4"/>
  <c r="EJ715" i="4"/>
  <c r="EK715" i="4"/>
  <c r="EL715" i="4"/>
  <c r="EM715" i="4"/>
  <c r="EN715" i="4"/>
  <c r="EO715" i="4"/>
  <c r="EP715" i="4"/>
  <c r="EQ715" i="4"/>
  <c r="ER715" i="4"/>
  <c r="ES715" i="4"/>
  <c r="ET715" i="4"/>
  <c r="EU715" i="4"/>
  <c r="EV715" i="4"/>
  <c r="EW715" i="4"/>
  <c r="B716" i="4"/>
  <c r="C716" i="4"/>
  <c r="D716" i="4"/>
  <c r="E716" i="4"/>
  <c r="F716" i="4"/>
  <c r="G716" i="4"/>
  <c r="H716" i="4"/>
  <c r="M716" i="4" s="1"/>
  <c r="N716" i="4" s="1"/>
  <c r="O716" i="4" s="1" a="1"/>
  <c r="O716" i="4" s="1"/>
  <c r="R716" i="4"/>
  <c r="S716" i="4"/>
  <c r="T716" i="4"/>
  <c r="U716" i="4"/>
  <c r="V716" i="4"/>
  <c r="W716" i="4"/>
  <c r="X716" i="4"/>
  <c r="Y716" i="4"/>
  <c r="Z716" i="4"/>
  <c r="AA716" i="4"/>
  <c r="AB716" i="4"/>
  <c r="AC716" i="4"/>
  <c r="AD716" i="4"/>
  <c r="AE716" i="4" s="1"/>
  <c r="AF716" i="4"/>
  <c r="AG716" i="4" s="1"/>
  <c r="AH716" i="4"/>
  <c r="AI716" i="4"/>
  <c r="AJ716" i="4"/>
  <c r="AK716" i="4"/>
  <c r="AL716" i="4"/>
  <c r="AN716" i="4"/>
  <c r="AM716" i="4" s="1"/>
  <c r="AO716" i="4"/>
  <c r="AP716" i="4"/>
  <c r="AQ716" i="4"/>
  <c r="AR716" i="4"/>
  <c r="AS716" i="4"/>
  <c r="AT716" i="4"/>
  <c r="AU716" i="4"/>
  <c r="AV716" i="4"/>
  <c r="AW716" i="4"/>
  <c r="AX716" i="4"/>
  <c r="AY716" i="4"/>
  <c r="AZ716" i="4"/>
  <c r="BA716" i="4"/>
  <c r="BB716" i="4"/>
  <c r="BC716" i="4"/>
  <c r="BD716" i="4"/>
  <c r="BE716" i="4"/>
  <c r="BF716" i="4"/>
  <c r="BG716" i="4"/>
  <c r="BH716" i="4"/>
  <c r="BI716" i="4"/>
  <c r="BJ716" i="4"/>
  <c r="BK716" i="4"/>
  <c r="BL716" i="4"/>
  <c r="BM716" i="4"/>
  <c r="BN716" i="4"/>
  <c r="BO716" i="4"/>
  <c r="BP716" i="4"/>
  <c r="BQ716" i="4"/>
  <c r="BR716" i="4"/>
  <c r="BS716" i="4"/>
  <c r="BT716" i="4"/>
  <c r="BU716" i="4"/>
  <c r="BV716" i="4"/>
  <c r="BW716" i="4"/>
  <c r="BX716" i="4"/>
  <c r="BY716" i="4"/>
  <c r="BZ716" i="4"/>
  <c r="CA716" i="4"/>
  <c r="CB716" i="4"/>
  <c r="CC716" i="4"/>
  <c r="CD716" i="4"/>
  <c r="CE716" i="4"/>
  <c r="CF716" i="4"/>
  <c r="CG716" i="4"/>
  <c r="CH716" i="4"/>
  <c r="CI716" i="4"/>
  <c r="CJ716" i="4"/>
  <c r="CK716" i="4"/>
  <c r="CL716" i="4"/>
  <c r="CM716" i="4" s="1"/>
  <c r="CN716" i="4"/>
  <c r="CO716" i="4"/>
  <c r="CP716" i="4"/>
  <c r="CQ716" i="4"/>
  <c r="CR716" i="4"/>
  <c r="CS716" i="4"/>
  <c r="CT716" i="4"/>
  <c r="CU716" i="4"/>
  <c r="CV716" i="4"/>
  <c r="CW716" i="4"/>
  <c r="CX716" i="4"/>
  <c r="CY716" i="4"/>
  <c r="CZ716" i="4"/>
  <c r="DA716" i="4"/>
  <c r="DB716" i="4"/>
  <c r="DC716" i="4"/>
  <c r="DD716" i="4"/>
  <c r="DE716" i="4"/>
  <c r="DF716" i="4"/>
  <c r="DG716" i="4"/>
  <c r="DH716" i="4"/>
  <c r="DI716" i="4"/>
  <c r="DJ716" i="4"/>
  <c r="DK716" i="4"/>
  <c r="DL716" i="4"/>
  <c r="DM716" i="4"/>
  <c r="DN716" i="4"/>
  <c r="DO716" i="4"/>
  <c r="DP716" i="4"/>
  <c r="DQ716" i="4"/>
  <c r="DR716" i="4"/>
  <c r="DS716" i="4"/>
  <c r="DT716" i="4"/>
  <c r="DU716" i="4"/>
  <c r="DV716" i="4"/>
  <c r="DW716" i="4"/>
  <c r="EC716" i="4"/>
  <c r="ED716" i="4"/>
  <c r="EE716" i="4"/>
  <c r="EF716" i="4"/>
  <c r="EG716" i="4"/>
  <c r="EH716" i="4"/>
  <c r="EI716" i="4"/>
  <c r="EJ716" i="4"/>
  <c r="EK716" i="4"/>
  <c r="EL716" i="4"/>
  <c r="EM716" i="4"/>
  <c r="EN716" i="4"/>
  <c r="EO716" i="4"/>
  <c r="EP716" i="4"/>
  <c r="EQ716" i="4"/>
  <c r="ER716" i="4"/>
  <c r="ES716" i="4"/>
  <c r="ET716" i="4"/>
  <c r="EU716" i="4"/>
  <c r="EV716" i="4"/>
  <c r="EW716" i="4"/>
  <c r="B717" i="4"/>
  <c r="C717" i="4"/>
  <c r="D717" i="4"/>
  <c r="E717" i="4"/>
  <c r="F717" i="4"/>
  <c r="G717" i="4"/>
  <c r="H717" i="4"/>
  <c r="M717" i="4" s="1"/>
  <c r="N717" i="4" s="1"/>
  <c r="O717" i="4" s="1" a="1"/>
  <c r="O717" i="4" s="1"/>
  <c r="R717" i="4"/>
  <c r="S717" i="4"/>
  <c r="T717" i="4"/>
  <c r="U717" i="4"/>
  <c r="V717" i="4"/>
  <c r="W717" i="4"/>
  <c r="X717" i="4"/>
  <c r="Y717" i="4"/>
  <c r="Z717" i="4"/>
  <c r="AA717" i="4"/>
  <c r="AB717" i="4"/>
  <c r="AC717" i="4"/>
  <c r="AD717" i="4"/>
  <c r="AE717" i="4" s="1"/>
  <c r="AF717" i="4"/>
  <c r="AG717" i="4" s="1"/>
  <c r="AH717" i="4"/>
  <c r="AI717" i="4"/>
  <c r="AJ717" i="4"/>
  <c r="AK717" i="4"/>
  <c r="AL717" i="4"/>
  <c r="AN717" i="4"/>
  <c r="AM717" i="4" s="1"/>
  <c r="AO717" i="4"/>
  <c r="AP717" i="4"/>
  <c r="AQ717" i="4"/>
  <c r="AR717" i="4"/>
  <c r="AS717" i="4"/>
  <c r="AT717" i="4"/>
  <c r="AU717" i="4"/>
  <c r="AV717" i="4"/>
  <c r="AW717" i="4"/>
  <c r="AX717" i="4"/>
  <c r="AY717" i="4"/>
  <c r="AZ717" i="4"/>
  <c r="BA717" i="4"/>
  <c r="BB717" i="4"/>
  <c r="BC717" i="4"/>
  <c r="BD717" i="4"/>
  <c r="BE717" i="4"/>
  <c r="BF717" i="4"/>
  <c r="BG717" i="4"/>
  <c r="BH717" i="4"/>
  <c r="BI717" i="4"/>
  <c r="BJ717" i="4"/>
  <c r="BK717" i="4"/>
  <c r="BL717" i="4"/>
  <c r="BM717" i="4"/>
  <c r="BN717" i="4"/>
  <c r="BO717" i="4"/>
  <c r="BP717" i="4"/>
  <c r="BQ717" i="4"/>
  <c r="BR717" i="4"/>
  <c r="BS717" i="4"/>
  <c r="BT717" i="4"/>
  <c r="BU717" i="4"/>
  <c r="BV717" i="4"/>
  <c r="BW717" i="4"/>
  <c r="BX717" i="4"/>
  <c r="BY717" i="4"/>
  <c r="BZ717" i="4"/>
  <c r="CA717" i="4"/>
  <c r="CB717" i="4"/>
  <c r="CC717" i="4"/>
  <c r="CD717" i="4"/>
  <c r="CE717" i="4"/>
  <c r="CF717" i="4"/>
  <c r="CG717" i="4"/>
  <c r="CH717" i="4"/>
  <c r="CI717" i="4"/>
  <c r="CJ717" i="4"/>
  <c r="CK717" i="4"/>
  <c r="CL717" i="4"/>
  <c r="CM717" i="4" s="1"/>
  <c r="CN717" i="4"/>
  <c r="CO717" i="4"/>
  <c r="CP717" i="4"/>
  <c r="CQ717" i="4"/>
  <c r="CR717" i="4"/>
  <c r="CS717" i="4"/>
  <c r="CT717" i="4"/>
  <c r="CU717" i="4"/>
  <c r="CV717" i="4"/>
  <c r="CW717" i="4"/>
  <c r="CX717" i="4"/>
  <c r="CY717" i="4"/>
  <c r="CZ717" i="4"/>
  <c r="DA717" i="4"/>
  <c r="DB717" i="4"/>
  <c r="DC717" i="4"/>
  <c r="DD717" i="4"/>
  <c r="DE717" i="4"/>
  <c r="DF717" i="4"/>
  <c r="DG717" i="4"/>
  <c r="DH717" i="4"/>
  <c r="DI717" i="4"/>
  <c r="DJ717" i="4"/>
  <c r="DK717" i="4"/>
  <c r="DL717" i="4"/>
  <c r="DM717" i="4"/>
  <c r="DN717" i="4"/>
  <c r="DO717" i="4"/>
  <c r="DP717" i="4"/>
  <c r="DQ717" i="4"/>
  <c r="DR717" i="4"/>
  <c r="DS717" i="4"/>
  <c r="DT717" i="4"/>
  <c r="DU717" i="4"/>
  <c r="DV717" i="4"/>
  <c r="DW717" i="4"/>
  <c r="EC717" i="4"/>
  <c r="ED717" i="4"/>
  <c r="EE717" i="4"/>
  <c r="EF717" i="4"/>
  <c r="EG717" i="4"/>
  <c r="EH717" i="4"/>
  <c r="EI717" i="4"/>
  <c r="EJ717" i="4"/>
  <c r="EK717" i="4"/>
  <c r="EL717" i="4"/>
  <c r="EM717" i="4"/>
  <c r="EN717" i="4"/>
  <c r="EO717" i="4"/>
  <c r="EP717" i="4"/>
  <c r="EQ717" i="4"/>
  <c r="ER717" i="4"/>
  <c r="ES717" i="4"/>
  <c r="ET717" i="4"/>
  <c r="EU717" i="4"/>
  <c r="EV717" i="4"/>
  <c r="EW717" i="4"/>
  <c r="B718" i="4"/>
  <c r="C718" i="4"/>
  <c r="D718" i="4"/>
  <c r="E718" i="4"/>
  <c r="F718" i="4"/>
  <c r="G718" i="4"/>
  <c r="H718" i="4"/>
  <c r="M718" i="4" s="1"/>
  <c r="N718" i="4" s="1"/>
  <c r="O718" i="4" s="1" a="1"/>
  <c r="O718" i="4" s="1"/>
  <c r="R718" i="4"/>
  <c r="S718" i="4"/>
  <c r="T718" i="4"/>
  <c r="U718" i="4"/>
  <c r="V718" i="4"/>
  <c r="W718" i="4"/>
  <c r="X718" i="4"/>
  <c r="Y718" i="4"/>
  <c r="Z718" i="4"/>
  <c r="AA718" i="4"/>
  <c r="L718" i="4" s="1"/>
  <c r="AB718" i="4"/>
  <c r="AC718" i="4"/>
  <c r="AD718" i="4"/>
  <c r="AE718" i="4" s="1"/>
  <c r="AF718" i="4"/>
  <c r="AG718" i="4" s="1"/>
  <c r="AH718" i="4"/>
  <c r="AI718" i="4"/>
  <c r="AJ718" i="4"/>
  <c r="AK718" i="4"/>
  <c r="AL718" i="4"/>
  <c r="AN718" i="4"/>
  <c r="AM718" i="4" s="1"/>
  <c r="AO718" i="4"/>
  <c r="AP718" i="4"/>
  <c r="AQ718" i="4"/>
  <c r="AR718" i="4"/>
  <c r="AS718" i="4"/>
  <c r="AT718" i="4"/>
  <c r="AU718" i="4"/>
  <c r="AV718" i="4"/>
  <c r="AW718" i="4"/>
  <c r="AX718" i="4"/>
  <c r="AY718" i="4"/>
  <c r="AZ718" i="4"/>
  <c r="BA718" i="4"/>
  <c r="BB718" i="4"/>
  <c r="BC718" i="4"/>
  <c r="BD718" i="4"/>
  <c r="BE718" i="4"/>
  <c r="BF718" i="4"/>
  <c r="BG718" i="4"/>
  <c r="BH718" i="4"/>
  <c r="BI718" i="4"/>
  <c r="BJ718" i="4"/>
  <c r="BK718" i="4"/>
  <c r="BL718" i="4"/>
  <c r="BM718" i="4"/>
  <c r="BN718" i="4"/>
  <c r="BO718" i="4"/>
  <c r="BP718" i="4"/>
  <c r="BQ718" i="4"/>
  <c r="BR718" i="4"/>
  <c r="BS718" i="4"/>
  <c r="BT718" i="4"/>
  <c r="BU718" i="4"/>
  <c r="BV718" i="4"/>
  <c r="BW718" i="4"/>
  <c r="BX718" i="4"/>
  <c r="BY718" i="4"/>
  <c r="BZ718" i="4"/>
  <c r="CA718" i="4"/>
  <c r="CB718" i="4"/>
  <c r="CC718" i="4"/>
  <c r="CD718" i="4"/>
  <c r="CE718" i="4"/>
  <c r="CF718" i="4"/>
  <c r="CG718" i="4"/>
  <c r="CH718" i="4"/>
  <c r="CI718" i="4"/>
  <c r="CJ718" i="4"/>
  <c r="CK718" i="4"/>
  <c r="CL718" i="4"/>
  <c r="CM718" i="4" s="1"/>
  <c r="CN718" i="4"/>
  <c r="CO718" i="4"/>
  <c r="CP718" i="4"/>
  <c r="CQ718" i="4"/>
  <c r="CR718" i="4"/>
  <c r="CS718" i="4"/>
  <c r="CT718" i="4"/>
  <c r="CU718" i="4"/>
  <c r="CV718" i="4"/>
  <c r="CW718" i="4"/>
  <c r="CX718" i="4"/>
  <c r="CY718" i="4"/>
  <c r="CZ718" i="4"/>
  <c r="DA718" i="4"/>
  <c r="DB718" i="4"/>
  <c r="DC718" i="4"/>
  <c r="DD718" i="4"/>
  <c r="DE718" i="4"/>
  <c r="DF718" i="4"/>
  <c r="DG718" i="4"/>
  <c r="DH718" i="4"/>
  <c r="DI718" i="4"/>
  <c r="DJ718" i="4"/>
  <c r="DK718" i="4"/>
  <c r="DL718" i="4"/>
  <c r="DM718" i="4"/>
  <c r="DN718" i="4"/>
  <c r="DO718" i="4"/>
  <c r="DP718" i="4"/>
  <c r="DQ718" i="4"/>
  <c r="DR718" i="4"/>
  <c r="DS718" i="4"/>
  <c r="DT718" i="4"/>
  <c r="DU718" i="4"/>
  <c r="DV718" i="4"/>
  <c r="DW718" i="4"/>
  <c r="EC718" i="4"/>
  <c r="ED718" i="4"/>
  <c r="EE718" i="4"/>
  <c r="EF718" i="4"/>
  <c r="EG718" i="4"/>
  <c r="EH718" i="4"/>
  <c r="EI718" i="4"/>
  <c r="EJ718" i="4"/>
  <c r="EK718" i="4"/>
  <c r="EL718" i="4"/>
  <c r="EM718" i="4"/>
  <c r="EN718" i="4"/>
  <c r="EO718" i="4"/>
  <c r="EP718" i="4"/>
  <c r="EQ718" i="4"/>
  <c r="ER718" i="4"/>
  <c r="ES718" i="4"/>
  <c r="ET718" i="4"/>
  <c r="EU718" i="4"/>
  <c r="EV718" i="4"/>
  <c r="EW718" i="4"/>
  <c r="B719" i="4"/>
  <c r="C719" i="4"/>
  <c r="D719" i="4"/>
  <c r="E719" i="4"/>
  <c r="F719" i="4"/>
  <c r="G719" i="4"/>
  <c r="H719" i="4"/>
  <c r="M719" i="4" s="1"/>
  <c r="N719" i="4" s="1"/>
  <c r="O719" i="4" s="1" a="1"/>
  <c r="O719" i="4" s="1"/>
  <c r="R719" i="4"/>
  <c r="S719" i="4"/>
  <c r="T719" i="4"/>
  <c r="U719" i="4"/>
  <c r="V719" i="4"/>
  <c r="W719" i="4"/>
  <c r="X719" i="4"/>
  <c r="Y719" i="4"/>
  <c r="Z719" i="4"/>
  <c r="AA719" i="4"/>
  <c r="AB719" i="4"/>
  <c r="AC719" i="4"/>
  <c r="AD719" i="4"/>
  <c r="AE719" i="4" s="1"/>
  <c r="AF719" i="4"/>
  <c r="AG719" i="4" s="1"/>
  <c r="AH719" i="4"/>
  <c r="AI719" i="4"/>
  <c r="AJ719" i="4"/>
  <c r="AK719" i="4"/>
  <c r="AL719" i="4"/>
  <c r="AN719" i="4"/>
  <c r="AM719" i="4" s="1"/>
  <c r="AO719" i="4"/>
  <c r="AP719" i="4"/>
  <c r="AQ719" i="4"/>
  <c r="AR719" i="4"/>
  <c r="AS719" i="4"/>
  <c r="AT719" i="4"/>
  <c r="AU719" i="4"/>
  <c r="AV719" i="4"/>
  <c r="AW719" i="4"/>
  <c r="AX719" i="4"/>
  <c r="AY719" i="4"/>
  <c r="AZ719" i="4"/>
  <c r="BA719" i="4"/>
  <c r="BB719" i="4"/>
  <c r="BC719" i="4"/>
  <c r="BD719" i="4"/>
  <c r="BE719" i="4"/>
  <c r="BF719" i="4"/>
  <c r="BG719" i="4"/>
  <c r="BH719" i="4"/>
  <c r="BI719" i="4"/>
  <c r="BJ719" i="4"/>
  <c r="BK719" i="4"/>
  <c r="BL719" i="4"/>
  <c r="BM719" i="4"/>
  <c r="BN719" i="4"/>
  <c r="BO719" i="4"/>
  <c r="BP719" i="4"/>
  <c r="BQ719" i="4"/>
  <c r="BR719" i="4"/>
  <c r="BS719" i="4"/>
  <c r="BT719" i="4"/>
  <c r="BU719" i="4"/>
  <c r="BV719" i="4"/>
  <c r="BW719" i="4"/>
  <c r="BX719" i="4"/>
  <c r="BY719" i="4"/>
  <c r="BZ719" i="4"/>
  <c r="CA719" i="4"/>
  <c r="CB719" i="4"/>
  <c r="CC719" i="4"/>
  <c r="CD719" i="4"/>
  <c r="CE719" i="4"/>
  <c r="CF719" i="4"/>
  <c r="CG719" i="4"/>
  <c r="CH719" i="4"/>
  <c r="CI719" i="4"/>
  <c r="CJ719" i="4"/>
  <c r="CK719" i="4"/>
  <c r="CL719" i="4"/>
  <c r="CM719" i="4" s="1"/>
  <c r="CN719" i="4"/>
  <c r="CO719" i="4"/>
  <c r="CP719" i="4"/>
  <c r="CQ719" i="4"/>
  <c r="CR719" i="4"/>
  <c r="CS719" i="4"/>
  <c r="CT719" i="4"/>
  <c r="CU719" i="4"/>
  <c r="CV719" i="4"/>
  <c r="CW719" i="4"/>
  <c r="CX719" i="4"/>
  <c r="CY719" i="4"/>
  <c r="CZ719" i="4"/>
  <c r="DA719" i="4"/>
  <c r="DB719" i="4"/>
  <c r="DC719" i="4"/>
  <c r="DD719" i="4"/>
  <c r="DE719" i="4"/>
  <c r="DF719" i="4"/>
  <c r="DG719" i="4"/>
  <c r="DH719" i="4"/>
  <c r="DI719" i="4"/>
  <c r="DJ719" i="4"/>
  <c r="DK719" i="4"/>
  <c r="DL719" i="4"/>
  <c r="DM719" i="4"/>
  <c r="DN719" i="4"/>
  <c r="DO719" i="4"/>
  <c r="DP719" i="4"/>
  <c r="DQ719" i="4"/>
  <c r="DR719" i="4"/>
  <c r="DS719" i="4"/>
  <c r="DT719" i="4"/>
  <c r="DU719" i="4"/>
  <c r="DV719" i="4"/>
  <c r="DW719" i="4"/>
  <c r="EC719" i="4"/>
  <c r="ED719" i="4"/>
  <c r="EE719" i="4"/>
  <c r="EF719" i="4"/>
  <c r="EG719" i="4"/>
  <c r="EH719" i="4"/>
  <c r="EI719" i="4"/>
  <c r="EJ719" i="4"/>
  <c r="EK719" i="4"/>
  <c r="EL719" i="4"/>
  <c r="EM719" i="4"/>
  <c r="EN719" i="4"/>
  <c r="EO719" i="4"/>
  <c r="EP719" i="4"/>
  <c r="EQ719" i="4"/>
  <c r="ER719" i="4"/>
  <c r="ES719" i="4"/>
  <c r="ET719" i="4"/>
  <c r="EU719" i="4"/>
  <c r="EV719" i="4"/>
  <c r="EW719" i="4"/>
  <c r="B720" i="4"/>
  <c r="C720" i="4"/>
  <c r="D720" i="4"/>
  <c r="E720" i="4"/>
  <c r="F720" i="4"/>
  <c r="G720" i="4"/>
  <c r="H720" i="4"/>
  <c r="M720" i="4" s="1"/>
  <c r="N720" i="4" s="1"/>
  <c r="O720" i="4" s="1" a="1"/>
  <c r="O720" i="4" s="1"/>
  <c r="R720" i="4"/>
  <c r="S720" i="4"/>
  <c r="T720" i="4"/>
  <c r="U720" i="4"/>
  <c r="V720" i="4"/>
  <c r="W720" i="4"/>
  <c r="X720" i="4"/>
  <c r="Y720" i="4"/>
  <c r="Z720" i="4"/>
  <c r="AA720" i="4"/>
  <c r="AB720" i="4"/>
  <c r="AC720" i="4"/>
  <c r="AD720" i="4"/>
  <c r="AE720" i="4" s="1"/>
  <c r="AF720" i="4"/>
  <c r="AG720" i="4" s="1"/>
  <c r="AH720" i="4"/>
  <c r="AI720" i="4"/>
  <c r="AJ720" i="4"/>
  <c r="AK720" i="4"/>
  <c r="AL720" i="4"/>
  <c r="AN720" i="4"/>
  <c r="AM720" i="4" s="1"/>
  <c r="AO720" i="4"/>
  <c r="AP720" i="4"/>
  <c r="AQ720" i="4"/>
  <c r="AR720" i="4"/>
  <c r="AS720" i="4"/>
  <c r="AT720" i="4"/>
  <c r="AU720" i="4"/>
  <c r="AV720" i="4"/>
  <c r="AW720" i="4"/>
  <c r="AX720" i="4"/>
  <c r="AY720" i="4"/>
  <c r="AZ720" i="4"/>
  <c r="BA720" i="4"/>
  <c r="BB720" i="4"/>
  <c r="BC720" i="4"/>
  <c r="BD720" i="4"/>
  <c r="BE720" i="4"/>
  <c r="BF720" i="4"/>
  <c r="BG720" i="4"/>
  <c r="BH720" i="4"/>
  <c r="BI720" i="4"/>
  <c r="BJ720" i="4"/>
  <c r="BK720" i="4"/>
  <c r="BL720" i="4"/>
  <c r="BM720" i="4"/>
  <c r="BN720" i="4"/>
  <c r="BO720" i="4"/>
  <c r="BP720" i="4"/>
  <c r="BQ720" i="4"/>
  <c r="BR720" i="4"/>
  <c r="BS720" i="4"/>
  <c r="BT720" i="4"/>
  <c r="BU720" i="4"/>
  <c r="BV720" i="4"/>
  <c r="BW720" i="4"/>
  <c r="BX720" i="4"/>
  <c r="BY720" i="4"/>
  <c r="BZ720" i="4"/>
  <c r="CA720" i="4"/>
  <c r="CB720" i="4"/>
  <c r="CC720" i="4"/>
  <c r="CD720" i="4"/>
  <c r="CE720" i="4"/>
  <c r="CF720" i="4"/>
  <c r="CG720" i="4"/>
  <c r="CH720" i="4"/>
  <c r="CI720" i="4"/>
  <c r="CJ720" i="4"/>
  <c r="CK720" i="4"/>
  <c r="CL720" i="4"/>
  <c r="CM720" i="4" s="1"/>
  <c r="CN720" i="4"/>
  <c r="CO720" i="4"/>
  <c r="CP720" i="4"/>
  <c r="CQ720" i="4"/>
  <c r="CR720" i="4"/>
  <c r="CS720" i="4"/>
  <c r="CT720" i="4"/>
  <c r="CU720" i="4"/>
  <c r="CV720" i="4"/>
  <c r="CW720" i="4"/>
  <c r="CX720" i="4"/>
  <c r="CY720" i="4"/>
  <c r="CZ720" i="4"/>
  <c r="DA720" i="4"/>
  <c r="DB720" i="4"/>
  <c r="DC720" i="4"/>
  <c r="DD720" i="4"/>
  <c r="DE720" i="4"/>
  <c r="DF720" i="4"/>
  <c r="DG720" i="4"/>
  <c r="DH720" i="4"/>
  <c r="DI720" i="4"/>
  <c r="DJ720" i="4"/>
  <c r="DK720" i="4"/>
  <c r="DL720" i="4"/>
  <c r="DM720" i="4"/>
  <c r="DN720" i="4"/>
  <c r="DO720" i="4"/>
  <c r="DP720" i="4"/>
  <c r="DQ720" i="4"/>
  <c r="DR720" i="4"/>
  <c r="DS720" i="4"/>
  <c r="DT720" i="4"/>
  <c r="DU720" i="4"/>
  <c r="DV720" i="4"/>
  <c r="DW720" i="4"/>
  <c r="EC720" i="4"/>
  <c r="ED720" i="4"/>
  <c r="EE720" i="4"/>
  <c r="EF720" i="4"/>
  <c r="EG720" i="4"/>
  <c r="EH720" i="4"/>
  <c r="EI720" i="4"/>
  <c r="EJ720" i="4"/>
  <c r="EK720" i="4"/>
  <c r="EL720" i="4"/>
  <c r="EM720" i="4"/>
  <c r="EN720" i="4"/>
  <c r="EO720" i="4"/>
  <c r="EP720" i="4"/>
  <c r="EQ720" i="4"/>
  <c r="ER720" i="4"/>
  <c r="ES720" i="4"/>
  <c r="ET720" i="4"/>
  <c r="EU720" i="4"/>
  <c r="EV720" i="4"/>
  <c r="EW720" i="4"/>
  <c r="B721" i="4"/>
  <c r="C721" i="4"/>
  <c r="D721" i="4"/>
  <c r="E721" i="4"/>
  <c r="F721" i="4"/>
  <c r="G721" i="4"/>
  <c r="H721" i="4"/>
  <c r="M721" i="4" s="1"/>
  <c r="N721" i="4" s="1"/>
  <c r="O721" i="4" s="1" a="1"/>
  <c r="O721" i="4" s="1"/>
  <c r="R721" i="4"/>
  <c r="S721" i="4"/>
  <c r="T721" i="4"/>
  <c r="U721" i="4"/>
  <c r="V721" i="4"/>
  <c r="W721" i="4"/>
  <c r="X721" i="4"/>
  <c r="Y721" i="4"/>
  <c r="Z721" i="4"/>
  <c r="AA721" i="4"/>
  <c r="AB721" i="4"/>
  <c r="AC721" i="4"/>
  <c r="AD721" i="4"/>
  <c r="AE721" i="4" s="1"/>
  <c r="AF721" i="4"/>
  <c r="AG721" i="4" s="1"/>
  <c r="AH721" i="4"/>
  <c r="AI721" i="4"/>
  <c r="AJ721" i="4"/>
  <c r="AK721" i="4"/>
  <c r="AL721" i="4"/>
  <c r="AN721" i="4"/>
  <c r="AM721" i="4" s="1"/>
  <c r="AO721" i="4"/>
  <c r="AP721" i="4"/>
  <c r="AQ721" i="4"/>
  <c r="AR721" i="4"/>
  <c r="AS721" i="4"/>
  <c r="AT721" i="4"/>
  <c r="AU721" i="4"/>
  <c r="AV721" i="4"/>
  <c r="AW721" i="4"/>
  <c r="AX721" i="4"/>
  <c r="AY721" i="4"/>
  <c r="AZ721" i="4"/>
  <c r="BA721" i="4"/>
  <c r="BB721" i="4"/>
  <c r="BC721" i="4"/>
  <c r="BD721" i="4"/>
  <c r="BE721" i="4"/>
  <c r="BF721" i="4"/>
  <c r="BG721" i="4"/>
  <c r="BH721" i="4"/>
  <c r="BI721" i="4"/>
  <c r="BJ721" i="4"/>
  <c r="BK721" i="4"/>
  <c r="BL721" i="4"/>
  <c r="BM721" i="4"/>
  <c r="BN721" i="4"/>
  <c r="BO721" i="4"/>
  <c r="BP721" i="4"/>
  <c r="BQ721" i="4"/>
  <c r="BR721" i="4"/>
  <c r="BS721" i="4"/>
  <c r="BT721" i="4"/>
  <c r="BU721" i="4"/>
  <c r="BV721" i="4"/>
  <c r="BW721" i="4"/>
  <c r="BX721" i="4"/>
  <c r="BY721" i="4"/>
  <c r="BZ721" i="4"/>
  <c r="CA721" i="4"/>
  <c r="CB721" i="4"/>
  <c r="CC721" i="4"/>
  <c r="CD721" i="4"/>
  <c r="CE721" i="4"/>
  <c r="CF721" i="4"/>
  <c r="CG721" i="4"/>
  <c r="CH721" i="4"/>
  <c r="CI721" i="4"/>
  <c r="CJ721" i="4"/>
  <c r="CK721" i="4"/>
  <c r="CL721" i="4"/>
  <c r="CM721" i="4" s="1"/>
  <c r="CN721" i="4"/>
  <c r="CO721" i="4"/>
  <c r="CP721" i="4"/>
  <c r="CQ721" i="4"/>
  <c r="CR721" i="4"/>
  <c r="CS721" i="4"/>
  <c r="CT721" i="4"/>
  <c r="CU721" i="4"/>
  <c r="CV721" i="4"/>
  <c r="CW721" i="4"/>
  <c r="CX721" i="4"/>
  <c r="CY721" i="4"/>
  <c r="CZ721" i="4"/>
  <c r="DA721" i="4"/>
  <c r="DB721" i="4"/>
  <c r="DC721" i="4"/>
  <c r="DD721" i="4"/>
  <c r="DE721" i="4"/>
  <c r="DF721" i="4"/>
  <c r="DG721" i="4"/>
  <c r="DH721" i="4"/>
  <c r="DI721" i="4"/>
  <c r="DJ721" i="4"/>
  <c r="DK721" i="4"/>
  <c r="DL721" i="4"/>
  <c r="DM721" i="4"/>
  <c r="DN721" i="4"/>
  <c r="DO721" i="4"/>
  <c r="DP721" i="4"/>
  <c r="DQ721" i="4"/>
  <c r="DR721" i="4"/>
  <c r="DS721" i="4"/>
  <c r="DT721" i="4"/>
  <c r="DU721" i="4"/>
  <c r="DV721" i="4"/>
  <c r="DW721" i="4"/>
  <c r="EC721" i="4"/>
  <c r="ED721" i="4"/>
  <c r="EE721" i="4"/>
  <c r="EF721" i="4"/>
  <c r="EG721" i="4"/>
  <c r="EH721" i="4"/>
  <c r="EI721" i="4"/>
  <c r="EJ721" i="4"/>
  <c r="EK721" i="4"/>
  <c r="EL721" i="4"/>
  <c r="EM721" i="4"/>
  <c r="EN721" i="4"/>
  <c r="EO721" i="4"/>
  <c r="EP721" i="4"/>
  <c r="EQ721" i="4"/>
  <c r="ER721" i="4"/>
  <c r="ES721" i="4"/>
  <c r="ET721" i="4"/>
  <c r="EU721" i="4"/>
  <c r="EV721" i="4"/>
  <c r="EW721" i="4"/>
  <c r="B722" i="4"/>
  <c r="C722" i="4"/>
  <c r="D722" i="4"/>
  <c r="E722" i="4"/>
  <c r="F722" i="4"/>
  <c r="G722" i="4"/>
  <c r="H722" i="4"/>
  <c r="M722" i="4" s="1"/>
  <c r="N722" i="4" s="1"/>
  <c r="O722" i="4" s="1" a="1"/>
  <c r="O722" i="4" s="1"/>
  <c r="R722" i="4"/>
  <c r="S722" i="4"/>
  <c r="T722" i="4"/>
  <c r="U722" i="4"/>
  <c r="V722" i="4"/>
  <c r="W722" i="4"/>
  <c r="X722" i="4"/>
  <c r="Y722" i="4"/>
  <c r="Z722" i="4"/>
  <c r="AA722" i="4"/>
  <c r="AB722" i="4"/>
  <c r="AC722" i="4"/>
  <c r="AD722" i="4"/>
  <c r="AE722" i="4" s="1"/>
  <c r="AF722" i="4"/>
  <c r="AG722" i="4" s="1"/>
  <c r="AH722" i="4"/>
  <c r="AI722" i="4"/>
  <c r="AJ722" i="4"/>
  <c r="AK722" i="4"/>
  <c r="AL722" i="4"/>
  <c r="AN722" i="4"/>
  <c r="AM722" i="4" s="1"/>
  <c r="AO722" i="4"/>
  <c r="AP722" i="4"/>
  <c r="AQ722" i="4"/>
  <c r="AR722" i="4"/>
  <c r="AS722" i="4"/>
  <c r="AT722" i="4"/>
  <c r="AU722" i="4"/>
  <c r="AV722" i="4"/>
  <c r="AW722" i="4"/>
  <c r="AX722" i="4"/>
  <c r="AY722" i="4"/>
  <c r="AZ722" i="4"/>
  <c r="BA722" i="4"/>
  <c r="BB722" i="4"/>
  <c r="BC722" i="4"/>
  <c r="BD722" i="4"/>
  <c r="BE722" i="4"/>
  <c r="BF722" i="4"/>
  <c r="BG722" i="4"/>
  <c r="BH722" i="4"/>
  <c r="BI722" i="4"/>
  <c r="BJ722" i="4"/>
  <c r="BK722" i="4"/>
  <c r="BL722" i="4"/>
  <c r="BM722" i="4"/>
  <c r="BN722" i="4"/>
  <c r="BO722" i="4"/>
  <c r="BP722" i="4"/>
  <c r="BQ722" i="4"/>
  <c r="BR722" i="4"/>
  <c r="BS722" i="4"/>
  <c r="BT722" i="4"/>
  <c r="BU722" i="4"/>
  <c r="BV722" i="4"/>
  <c r="BW722" i="4"/>
  <c r="BX722" i="4"/>
  <c r="BY722" i="4"/>
  <c r="BZ722" i="4"/>
  <c r="CA722" i="4"/>
  <c r="CB722" i="4"/>
  <c r="CC722" i="4"/>
  <c r="CD722" i="4"/>
  <c r="CE722" i="4"/>
  <c r="CF722" i="4"/>
  <c r="CG722" i="4"/>
  <c r="CH722" i="4"/>
  <c r="CI722" i="4"/>
  <c r="CJ722" i="4"/>
  <c r="CK722" i="4"/>
  <c r="CL722" i="4"/>
  <c r="CM722" i="4" s="1"/>
  <c r="CN722" i="4"/>
  <c r="CO722" i="4"/>
  <c r="CP722" i="4"/>
  <c r="CQ722" i="4"/>
  <c r="CR722" i="4"/>
  <c r="CS722" i="4"/>
  <c r="CT722" i="4"/>
  <c r="CU722" i="4"/>
  <c r="CV722" i="4"/>
  <c r="CW722" i="4"/>
  <c r="CX722" i="4"/>
  <c r="CY722" i="4"/>
  <c r="CZ722" i="4"/>
  <c r="DA722" i="4"/>
  <c r="DB722" i="4"/>
  <c r="DC722" i="4"/>
  <c r="DD722" i="4"/>
  <c r="DE722" i="4"/>
  <c r="DF722" i="4"/>
  <c r="DG722" i="4"/>
  <c r="DH722" i="4"/>
  <c r="DI722" i="4"/>
  <c r="DJ722" i="4"/>
  <c r="DK722" i="4"/>
  <c r="DL722" i="4"/>
  <c r="DM722" i="4"/>
  <c r="DN722" i="4"/>
  <c r="DO722" i="4"/>
  <c r="DP722" i="4"/>
  <c r="DQ722" i="4"/>
  <c r="DR722" i="4"/>
  <c r="DS722" i="4"/>
  <c r="DT722" i="4"/>
  <c r="DU722" i="4"/>
  <c r="DV722" i="4"/>
  <c r="DW722" i="4"/>
  <c r="EC722" i="4"/>
  <c r="ED722" i="4"/>
  <c r="EE722" i="4"/>
  <c r="EF722" i="4"/>
  <c r="EG722" i="4"/>
  <c r="EH722" i="4"/>
  <c r="EI722" i="4"/>
  <c r="EJ722" i="4"/>
  <c r="EK722" i="4"/>
  <c r="EL722" i="4"/>
  <c r="EM722" i="4"/>
  <c r="EN722" i="4"/>
  <c r="EO722" i="4"/>
  <c r="EP722" i="4"/>
  <c r="EQ722" i="4"/>
  <c r="ER722" i="4"/>
  <c r="ES722" i="4"/>
  <c r="ET722" i="4"/>
  <c r="EU722" i="4"/>
  <c r="EV722" i="4"/>
  <c r="EW722" i="4"/>
  <c r="B723" i="4"/>
  <c r="C723" i="4"/>
  <c r="D723" i="4"/>
  <c r="E723" i="4"/>
  <c r="F723" i="4"/>
  <c r="G723" i="4"/>
  <c r="H723" i="4"/>
  <c r="M723" i="4" s="1"/>
  <c r="N723" i="4" s="1"/>
  <c r="O723" i="4" s="1" a="1"/>
  <c r="O723" i="4" s="1"/>
  <c r="R723" i="4"/>
  <c r="S723" i="4"/>
  <c r="T723" i="4"/>
  <c r="U723" i="4"/>
  <c r="V723" i="4"/>
  <c r="W723" i="4"/>
  <c r="X723" i="4"/>
  <c r="Y723" i="4"/>
  <c r="Z723" i="4"/>
  <c r="AA723" i="4"/>
  <c r="AB723" i="4"/>
  <c r="AC723" i="4"/>
  <c r="AD723" i="4"/>
  <c r="AE723" i="4" s="1"/>
  <c r="AF723" i="4"/>
  <c r="AG723" i="4" s="1"/>
  <c r="AH723" i="4"/>
  <c r="AI723" i="4"/>
  <c r="AJ723" i="4"/>
  <c r="AK723" i="4"/>
  <c r="AL723" i="4"/>
  <c r="AN723" i="4"/>
  <c r="AM723" i="4" s="1"/>
  <c r="AO723" i="4"/>
  <c r="AP723" i="4"/>
  <c r="AQ723" i="4"/>
  <c r="AR723" i="4"/>
  <c r="AS723" i="4"/>
  <c r="AT723" i="4"/>
  <c r="AU723" i="4"/>
  <c r="AV723" i="4"/>
  <c r="AW723" i="4"/>
  <c r="AX723" i="4"/>
  <c r="AY723" i="4"/>
  <c r="AZ723" i="4"/>
  <c r="BA723" i="4"/>
  <c r="BB723" i="4"/>
  <c r="BC723" i="4"/>
  <c r="BD723" i="4"/>
  <c r="BE723" i="4"/>
  <c r="BF723" i="4"/>
  <c r="BG723" i="4"/>
  <c r="BH723" i="4"/>
  <c r="BI723" i="4"/>
  <c r="BJ723" i="4"/>
  <c r="BK723" i="4"/>
  <c r="BL723" i="4"/>
  <c r="BM723" i="4"/>
  <c r="BN723" i="4"/>
  <c r="BO723" i="4"/>
  <c r="BP723" i="4"/>
  <c r="BQ723" i="4"/>
  <c r="BR723" i="4"/>
  <c r="BS723" i="4"/>
  <c r="BT723" i="4"/>
  <c r="BU723" i="4"/>
  <c r="BV723" i="4"/>
  <c r="BW723" i="4"/>
  <c r="BX723" i="4"/>
  <c r="BY723" i="4"/>
  <c r="BZ723" i="4"/>
  <c r="CA723" i="4"/>
  <c r="CB723" i="4"/>
  <c r="CC723" i="4"/>
  <c r="CD723" i="4"/>
  <c r="CE723" i="4"/>
  <c r="CF723" i="4"/>
  <c r="CG723" i="4"/>
  <c r="CH723" i="4"/>
  <c r="CI723" i="4"/>
  <c r="CJ723" i="4"/>
  <c r="CK723" i="4"/>
  <c r="CL723" i="4"/>
  <c r="CM723" i="4" s="1"/>
  <c r="CN723" i="4"/>
  <c r="CO723" i="4"/>
  <c r="CP723" i="4"/>
  <c r="CQ723" i="4"/>
  <c r="CR723" i="4"/>
  <c r="CS723" i="4"/>
  <c r="CT723" i="4"/>
  <c r="CU723" i="4"/>
  <c r="CV723" i="4"/>
  <c r="CW723" i="4"/>
  <c r="CX723" i="4"/>
  <c r="CY723" i="4"/>
  <c r="CZ723" i="4"/>
  <c r="DA723" i="4"/>
  <c r="DB723" i="4"/>
  <c r="DC723" i="4"/>
  <c r="DD723" i="4"/>
  <c r="DE723" i="4"/>
  <c r="DF723" i="4"/>
  <c r="DG723" i="4"/>
  <c r="DH723" i="4"/>
  <c r="DI723" i="4"/>
  <c r="DJ723" i="4"/>
  <c r="DK723" i="4"/>
  <c r="DL723" i="4"/>
  <c r="DM723" i="4"/>
  <c r="DN723" i="4"/>
  <c r="DO723" i="4"/>
  <c r="DP723" i="4"/>
  <c r="DQ723" i="4"/>
  <c r="DR723" i="4"/>
  <c r="DS723" i="4"/>
  <c r="DT723" i="4"/>
  <c r="DU723" i="4"/>
  <c r="DV723" i="4"/>
  <c r="DW723" i="4"/>
  <c r="EC723" i="4"/>
  <c r="ED723" i="4"/>
  <c r="EE723" i="4"/>
  <c r="EF723" i="4"/>
  <c r="EG723" i="4"/>
  <c r="EH723" i="4"/>
  <c r="EI723" i="4"/>
  <c r="EJ723" i="4"/>
  <c r="EK723" i="4"/>
  <c r="EL723" i="4"/>
  <c r="EM723" i="4"/>
  <c r="EN723" i="4"/>
  <c r="EO723" i="4"/>
  <c r="EP723" i="4"/>
  <c r="EQ723" i="4"/>
  <c r="ER723" i="4"/>
  <c r="ES723" i="4"/>
  <c r="ET723" i="4"/>
  <c r="EU723" i="4"/>
  <c r="EV723" i="4"/>
  <c r="EW723" i="4"/>
  <c r="B724" i="4"/>
  <c r="C724" i="4"/>
  <c r="D724" i="4"/>
  <c r="E724" i="4"/>
  <c r="F724" i="4"/>
  <c r="G724" i="4"/>
  <c r="H724" i="4"/>
  <c r="M724" i="4" s="1"/>
  <c r="N724" i="4" s="1"/>
  <c r="O724" i="4" s="1" a="1"/>
  <c r="O724" i="4" s="1"/>
  <c r="R724" i="4"/>
  <c r="S724" i="4"/>
  <c r="T724" i="4"/>
  <c r="U724" i="4"/>
  <c r="V724" i="4"/>
  <c r="W724" i="4"/>
  <c r="X724" i="4"/>
  <c r="Y724" i="4"/>
  <c r="Z724" i="4"/>
  <c r="AA724" i="4"/>
  <c r="AB724" i="4"/>
  <c r="AC724" i="4"/>
  <c r="AD724" i="4"/>
  <c r="AE724" i="4" s="1"/>
  <c r="AF724" i="4"/>
  <c r="AG724" i="4" s="1"/>
  <c r="AH724" i="4"/>
  <c r="AI724" i="4"/>
  <c r="AJ724" i="4"/>
  <c r="AK724" i="4"/>
  <c r="AL724" i="4"/>
  <c r="AN724" i="4"/>
  <c r="AM724" i="4" s="1"/>
  <c r="AO724" i="4"/>
  <c r="AP724" i="4"/>
  <c r="AQ724" i="4"/>
  <c r="AR724" i="4"/>
  <c r="AS724" i="4"/>
  <c r="AT724" i="4"/>
  <c r="AU724" i="4"/>
  <c r="AV724" i="4"/>
  <c r="AW724" i="4"/>
  <c r="AX724" i="4"/>
  <c r="AY724" i="4"/>
  <c r="AZ724" i="4"/>
  <c r="BA724" i="4"/>
  <c r="BB724" i="4"/>
  <c r="BC724" i="4"/>
  <c r="BD724" i="4"/>
  <c r="BE724" i="4"/>
  <c r="BF724" i="4"/>
  <c r="BG724" i="4"/>
  <c r="BH724" i="4"/>
  <c r="BI724" i="4"/>
  <c r="BJ724" i="4"/>
  <c r="BK724" i="4"/>
  <c r="BL724" i="4"/>
  <c r="BM724" i="4"/>
  <c r="BN724" i="4"/>
  <c r="BO724" i="4"/>
  <c r="BP724" i="4"/>
  <c r="BQ724" i="4"/>
  <c r="BR724" i="4"/>
  <c r="BS724" i="4"/>
  <c r="BT724" i="4"/>
  <c r="BU724" i="4"/>
  <c r="BV724" i="4"/>
  <c r="BW724" i="4"/>
  <c r="BX724" i="4"/>
  <c r="BY724" i="4"/>
  <c r="BZ724" i="4"/>
  <c r="CA724" i="4"/>
  <c r="CB724" i="4"/>
  <c r="CC724" i="4"/>
  <c r="CD724" i="4"/>
  <c r="CE724" i="4"/>
  <c r="CF724" i="4"/>
  <c r="CG724" i="4"/>
  <c r="CH724" i="4"/>
  <c r="CI724" i="4"/>
  <c r="CJ724" i="4"/>
  <c r="CK724" i="4"/>
  <c r="CL724" i="4"/>
  <c r="CM724" i="4" s="1"/>
  <c r="CN724" i="4"/>
  <c r="CO724" i="4"/>
  <c r="CP724" i="4"/>
  <c r="CQ724" i="4"/>
  <c r="CR724" i="4"/>
  <c r="CS724" i="4"/>
  <c r="CT724" i="4"/>
  <c r="CU724" i="4"/>
  <c r="CV724" i="4"/>
  <c r="CW724" i="4"/>
  <c r="CX724" i="4"/>
  <c r="CY724" i="4"/>
  <c r="CZ724" i="4"/>
  <c r="DA724" i="4"/>
  <c r="DB724" i="4"/>
  <c r="DC724" i="4"/>
  <c r="DD724" i="4"/>
  <c r="DE724" i="4"/>
  <c r="DF724" i="4"/>
  <c r="DG724" i="4"/>
  <c r="DH724" i="4"/>
  <c r="DI724" i="4"/>
  <c r="DJ724" i="4"/>
  <c r="DK724" i="4"/>
  <c r="DL724" i="4"/>
  <c r="DM724" i="4"/>
  <c r="DN724" i="4"/>
  <c r="DO724" i="4"/>
  <c r="DP724" i="4"/>
  <c r="DQ724" i="4"/>
  <c r="DR724" i="4"/>
  <c r="DS724" i="4"/>
  <c r="DT724" i="4"/>
  <c r="DU724" i="4"/>
  <c r="DV724" i="4"/>
  <c r="DW724" i="4"/>
  <c r="EC724" i="4"/>
  <c r="ED724" i="4"/>
  <c r="EE724" i="4"/>
  <c r="EF724" i="4"/>
  <c r="EG724" i="4"/>
  <c r="EH724" i="4"/>
  <c r="EI724" i="4"/>
  <c r="EJ724" i="4"/>
  <c r="EK724" i="4"/>
  <c r="EL724" i="4"/>
  <c r="EM724" i="4"/>
  <c r="EN724" i="4"/>
  <c r="EO724" i="4"/>
  <c r="EP724" i="4"/>
  <c r="EQ724" i="4"/>
  <c r="ER724" i="4"/>
  <c r="ES724" i="4"/>
  <c r="ET724" i="4"/>
  <c r="EU724" i="4"/>
  <c r="EV724" i="4"/>
  <c r="EW724" i="4"/>
  <c r="B725" i="4"/>
  <c r="C725" i="4"/>
  <c r="D725" i="4"/>
  <c r="E725" i="4"/>
  <c r="F725" i="4"/>
  <c r="G725" i="4"/>
  <c r="H725" i="4"/>
  <c r="M725" i="4" s="1"/>
  <c r="N725" i="4" s="1"/>
  <c r="O725" i="4" s="1" a="1"/>
  <c r="O725" i="4" s="1"/>
  <c r="R725" i="4"/>
  <c r="S725" i="4"/>
  <c r="T725" i="4"/>
  <c r="U725" i="4"/>
  <c r="V725" i="4"/>
  <c r="W725" i="4"/>
  <c r="X725" i="4"/>
  <c r="Y725" i="4"/>
  <c r="Z725" i="4"/>
  <c r="AA725" i="4"/>
  <c r="AB725" i="4"/>
  <c r="AC725" i="4"/>
  <c r="AD725" i="4"/>
  <c r="AE725" i="4" s="1"/>
  <c r="AF725" i="4"/>
  <c r="AG725" i="4" s="1"/>
  <c r="AH725" i="4"/>
  <c r="AI725" i="4"/>
  <c r="AJ725" i="4"/>
  <c r="AK725" i="4"/>
  <c r="AL725" i="4"/>
  <c r="AN725" i="4"/>
  <c r="AM725" i="4" s="1"/>
  <c r="AO725" i="4"/>
  <c r="AP725" i="4"/>
  <c r="AQ725" i="4"/>
  <c r="AR725" i="4"/>
  <c r="AS725" i="4"/>
  <c r="AT725" i="4"/>
  <c r="AU725" i="4"/>
  <c r="AV725" i="4"/>
  <c r="AW725" i="4"/>
  <c r="AX725" i="4"/>
  <c r="AY725" i="4"/>
  <c r="AZ725" i="4"/>
  <c r="BA725" i="4"/>
  <c r="BB725" i="4"/>
  <c r="BC725" i="4"/>
  <c r="BD725" i="4"/>
  <c r="BE725" i="4"/>
  <c r="BF725" i="4"/>
  <c r="BG725" i="4"/>
  <c r="BH725" i="4"/>
  <c r="BI725" i="4"/>
  <c r="BJ725" i="4"/>
  <c r="BK725" i="4"/>
  <c r="BL725" i="4"/>
  <c r="BM725" i="4"/>
  <c r="BN725" i="4"/>
  <c r="BO725" i="4"/>
  <c r="BP725" i="4"/>
  <c r="BQ725" i="4"/>
  <c r="BR725" i="4"/>
  <c r="BS725" i="4"/>
  <c r="BT725" i="4"/>
  <c r="BU725" i="4"/>
  <c r="BV725" i="4"/>
  <c r="BW725" i="4"/>
  <c r="BX725" i="4"/>
  <c r="BY725" i="4"/>
  <c r="BZ725" i="4"/>
  <c r="CA725" i="4"/>
  <c r="CB725" i="4"/>
  <c r="CC725" i="4"/>
  <c r="CD725" i="4"/>
  <c r="CE725" i="4"/>
  <c r="CF725" i="4"/>
  <c r="CG725" i="4"/>
  <c r="CH725" i="4"/>
  <c r="CI725" i="4"/>
  <c r="CJ725" i="4"/>
  <c r="CK725" i="4"/>
  <c r="CL725" i="4"/>
  <c r="CM725" i="4" s="1"/>
  <c r="CN725" i="4"/>
  <c r="CO725" i="4"/>
  <c r="CP725" i="4"/>
  <c r="CQ725" i="4"/>
  <c r="CR725" i="4"/>
  <c r="CS725" i="4"/>
  <c r="CT725" i="4"/>
  <c r="CU725" i="4"/>
  <c r="CV725" i="4"/>
  <c r="CW725" i="4"/>
  <c r="CX725" i="4"/>
  <c r="CY725" i="4"/>
  <c r="CZ725" i="4"/>
  <c r="DA725" i="4"/>
  <c r="DB725" i="4"/>
  <c r="DC725" i="4"/>
  <c r="DD725" i="4"/>
  <c r="DE725" i="4"/>
  <c r="DF725" i="4"/>
  <c r="DG725" i="4"/>
  <c r="DH725" i="4"/>
  <c r="DI725" i="4"/>
  <c r="DJ725" i="4"/>
  <c r="DK725" i="4"/>
  <c r="DL725" i="4"/>
  <c r="DM725" i="4"/>
  <c r="DN725" i="4"/>
  <c r="DO725" i="4"/>
  <c r="DP725" i="4"/>
  <c r="DQ725" i="4"/>
  <c r="DR725" i="4"/>
  <c r="DS725" i="4"/>
  <c r="DT725" i="4"/>
  <c r="DU725" i="4"/>
  <c r="DV725" i="4"/>
  <c r="DW725" i="4"/>
  <c r="EC725" i="4"/>
  <c r="ED725" i="4"/>
  <c r="EE725" i="4"/>
  <c r="EF725" i="4"/>
  <c r="EG725" i="4"/>
  <c r="EH725" i="4"/>
  <c r="EI725" i="4"/>
  <c r="EJ725" i="4"/>
  <c r="EK725" i="4"/>
  <c r="EL725" i="4"/>
  <c r="EM725" i="4"/>
  <c r="EN725" i="4"/>
  <c r="EO725" i="4"/>
  <c r="EP725" i="4"/>
  <c r="EQ725" i="4"/>
  <c r="ER725" i="4"/>
  <c r="ES725" i="4"/>
  <c r="ET725" i="4"/>
  <c r="EU725" i="4"/>
  <c r="EV725" i="4"/>
  <c r="EW725" i="4"/>
  <c r="B726" i="4"/>
  <c r="C726" i="4"/>
  <c r="D726" i="4"/>
  <c r="E726" i="4"/>
  <c r="F726" i="4"/>
  <c r="G726" i="4"/>
  <c r="H726" i="4"/>
  <c r="M726" i="4" s="1"/>
  <c r="N726" i="4" s="1"/>
  <c r="O726" i="4" s="1" a="1"/>
  <c r="O726" i="4" s="1"/>
  <c r="R726" i="4"/>
  <c r="S726" i="4"/>
  <c r="T726" i="4"/>
  <c r="U726" i="4"/>
  <c r="V726" i="4"/>
  <c r="W726" i="4"/>
  <c r="X726" i="4"/>
  <c r="Y726" i="4"/>
  <c r="Z726" i="4"/>
  <c r="AA726" i="4"/>
  <c r="L726" i="4" s="1"/>
  <c r="AB726" i="4"/>
  <c r="AC726" i="4"/>
  <c r="AD726" i="4"/>
  <c r="AE726" i="4" s="1"/>
  <c r="AF726" i="4"/>
  <c r="AG726" i="4" s="1"/>
  <c r="AH726" i="4"/>
  <c r="AI726" i="4"/>
  <c r="AJ726" i="4"/>
  <c r="AK726" i="4"/>
  <c r="AL726" i="4"/>
  <c r="AN726" i="4"/>
  <c r="AM726" i="4" s="1"/>
  <c r="AO726" i="4"/>
  <c r="AP726" i="4"/>
  <c r="AQ726" i="4"/>
  <c r="AR726" i="4"/>
  <c r="AS726" i="4"/>
  <c r="AT726" i="4"/>
  <c r="AU726" i="4"/>
  <c r="AV726" i="4"/>
  <c r="AW726" i="4"/>
  <c r="AX726" i="4"/>
  <c r="AY726" i="4"/>
  <c r="AZ726" i="4"/>
  <c r="BA726" i="4"/>
  <c r="BB726" i="4"/>
  <c r="BC726" i="4"/>
  <c r="BD726" i="4"/>
  <c r="BE726" i="4"/>
  <c r="BF726" i="4"/>
  <c r="BG726" i="4"/>
  <c r="BH726" i="4"/>
  <c r="BI726" i="4"/>
  <c r="BJ726" i="4"/>
  <c r="BK726" i="4"/>
  <c r="BL726" i="4"/>
  <c r="BM726" i="4"/>
  <c r="BN726" i="4"/>
  <c r="BO726" i="4"/>
  <c r="BP726" i="4"/>
  <c r="BQ726" i="4"/>
  <c r="BR726" i="4"/>
  <c r="BS726" i="4"/>
  <c r="BT726" i="4"/>
  <c r="BU726" i="4"/>
  <c r="BV726" i="4"/>
  <c r="BW726" i="4"/>
  <c r="BX726" i="4"/>
  <c r="BY726" i="4"/>
  <c r="BZ726" i="4"/>
  <c r="CA726" i="4"/>
  <c r="CB726" i="4"/>
  <c r="CC726" i="4"/>
  <c r="CD726" i="4"/>
  <c r="CE726" i="4"/>
  <c r="CF726" i="4"/>
  <c r="CG726" i="4"/>
  <c r="CH726" i="4"/>
  <c r="CI726" i="4"/>
  <c r="CJ726" i="4"/>
  <c r="CK726" i="4"/>
  <c r="CL726" i="4"/>
  <c r="CM726" i="4" s="1"/>
  <c r="CN726" i="4"/>
  <c r="CO726" i="4"/>
  <c r="CP726" i="4"/>
  <c r="CQ726" i="4"/>
  <c r="CR726" i="4"/>
  <c r="CS726" i="4"/>
  <c r="CT726" i="4"/>
  <c r="CU726" i="4"/>
  <c r="CV726" i="4"/>
  <c r="CW726" i="4"/>
  <c r="CX726" i="4"/>
  <c r="CY726" i="4"/>
  <c r="CZ726" i="4"/>
  <c r="DA726" i="4"/>
  <c r="DB726" i="4"/>
  <c r="DC726" i="4"/>
  <c r="DD726" i="4"/>
  <c r="DE726" i="4"/>
  <c r="DF726" i="4"/>
  <c r="DG726" i="4"/>
  <c r="DH726" i="4"/>
  <c r="DI726" i="4"/>
  <c r="DJ726" i="4"/>
  <c r="DK726" i="4"/>
  <c r="DL726" i="4"/>
  <c r="DM726" i="4"/>
  <c r="DN726" i="4"/>
  <c r="DO726" i="4"/>
  <c r="DP726" i="4"/>
  <c r="DQ726" i="4"/>
  <c r="DR726" i="4"/>
  <c r="DS726" i="4"/>
  <c r="DT726" i="4"/>
  <c r="DU726" i="4"/>
  <c r="DV726" i="4"/>
  <c r="DW726" i="4"/>
  <c r="EC726" i="4"/>
  <c r="ED726" i="4"/>
  <c r="EE726" i="4"/>
  <c r="EF726" i="4"/>
  <c r="EG726" i="4"/>
  <c r="EH726" i="4"/>
  <c r="EI726" i="4"/>
  <c r="EJ726" i="4"/>
  <c r="EK726" i="4"/>
  <c r="EL726" i="4"/>
  <c r="EM726" i="4"/>
  <c r="EN726" i="4"/>
  <c r="EO726" i="4"/>
  <c r="EP726" i="4"/>
  <c r="EQ726" i="4"/>
  <c r="ER726" i="4"/>
  <c r="ES726" i="4"/>
  <c r="ET726" i="4"/>
  <c r="EU726" i="4"/>
  <c r="EV726" i="4"/>
  <c r="EW726" i="4"/>
  <c r="B727" i="4"/>
  <c r="C727" i="4"/>
  <c r="D727" i="4"/>
  <c r="E727" i="4"/>
  <c r="F727" i="4"/>
  <c r="G727" i="4"/>
  <c r="H727" i="4"/>
  <c r="M727" i="4" s="1"/>
  <c r="N727" i="4" s="1"/>
  <c r="O727" i="4" s="1" a="1"/>
  <c r="O727" i="4" s="1"/>
  <c r="R727" i="4"/>
  <c r="S727" i="4"/>
  <c r="T727" i="4"/>
  <c r="U727" i="4"/>
  <c r="V727" i="4"/>
  <c r="W727" i="4"/>
  <c r="X727" i="4"/>
  <c r="Y727" i="4"/>
  <c r="Z727" i="4"/>
  <c r="AA727" i="4"/>
  <c r="AB727" i="4"/>
  <c r="AC727" i="4"/>
  <c r="AD727" i="4"/>
  <c r="AE727" i="4" s="1"/>
  <c r="AF727" i="4"/>
  <c r="AG727" i="4" s="1"/>
  <c r="AH727" i="4"/>
  <c r="AI727" i="4"/>
  <c r="AJ727" i="4"/>
  <c r="AK727" i="4"/>
  <c r="AL727" i="4"/>
  <c r="AN727" i="4"/>
  <c r="AM727" i="4" s="1"/>
  <c r="AO727" i="4"/>
  <c r="AP727" i="4"/>
  <c r="AQ727" i="4"/>
  <c r="AR727" i="4"/>
  <c r="AS727" i="4"/>
  <c r="AT727" i="4"/>
  <c r="AU727" i="4"/>
  <c r="AV727" i="4"/>
  <c r="AW727" i="4"/>
  <c r="AX727" i="4"/>
  <c r="AY727" i="4"/>
  <c r="AZ727" i="4"/>
  <c r="BA727" i="4"/>
  <c r="BB727" i="4"/>
  <c r="BC727" i="4"/>
  <c r="BD727" i="4"/>
  <c r="BE727" i="4"/>
  <c r="BF727" i="4"/>
  <c r="BG727" i="4"/>
  <c r="BH727" i="4"/>
  <c r="BI727" i="4"/>
  <c r="BJ727" i="4"/>
  <c r="BK727" i="4"/>
  <c r="BL727" i="4"/>
  <c r="BM727" i="4"/>
  <c r="BN727" i="4"/>
  <c r="BO727" i="4"/>
  <c r="BP727" i="4"/>
  <c r="BQ727" i="4"/>
  <c r="BR727" i="4"/>
  <c r="BS727" i="4"/>
  <c r="BT727" i="4"/>
  <c r="BU727" i="4"/>
  <c r="BV727" i="4"/>
  <c r="BW727" i="4"/>
  <c r="BX727" i="4"/>
  <c r="BY727" i="4"/>
  <c r="BZ727" i="4"/>
  <c r="CA727" i="4"/>
  <c r="CB727" i="4"/>
  <c r="CC727" i="4"/>
  <c r="CD727" i="4"/>
  <c r="CE727" i="4"/>
  <c r="CF727" i="4"/>
  <c r="CG727" i="4"/>
  <c r="CH727" i="4"/>
  <c r="CI727" i="4"/>
  <c r="CJ727" i="4"/>
  <c r="CK727" i="4"/>
  <c r="CL727" i="4"/>
  <c r="CM727" i="4" s="1"/>
  <c r="CN727" i="4"/>
  <c r="CO727" i="4"/>
  <c r="CP727" i="4"/>
  <c r="CQ727" i="4"/>
  <c r="CR727" i="4"/>
  <c r="CS727" i="4"/>
  <c r="CT727" i="4"/>
  <c r="CU727" i="4"/>
  <c r="CV727" i="4"/>
  <c r="CW727" i="4"/>
  <c r="CX727" i="4"/>
  <c r="CY727" i="4"/>
  <c r="CZ727" i="4"/>
  <c r="DA727" i="4"/>
  <c r="DB727" i="4"/>
  <c r="DC727" i="4"/>
  <c r="DD727" i="4"/>
  <c r="DE727" i="4"/>
  <c r="DF727" i="4"/>
  <c r="DG727" i="4"/>
  <c r="DH727" i="4"/>
  <c r="DI727" i="4"/>
  <c r="DJ727" i="4"/>
  <c r="DK727" i="4"/>
  <c r="DL727" i="4"/>
  <c r="DM727" i="4"/>
  <c r="DN727" i="4"/>
  <c r="DO727" i="4"/>
  <c r="DP727" i="4"/>
  <c r="DQ727" i="4"/>
  <c r="DR727" i="4"/>
  <c r="DS727" i="4"/>
  <c r="DT727" i="4"/>
  <c r="DU727" i="4"/>
  <c r="DV727" i="4"/>
  <c r="DW727" i="4"/>
  <c r="EC727" i="4"/>
  <c r="ED727" i="4"/>
  <c r="EE727" i="4"/>
  <c r="EF727" i="4"/>
  <c r="EG727" i="4"/>
  <c r="EH727" i="4"/>
  <c r="EI727" i="4"/>
  <c r="EJ727" i="4"/>
  <c r="EK727" i="4"/>
  <c r="EL727" i="4"/>
  <c r="EM727" i="4"/>
  <c r="EN727" i="4"/>
  <c r="EO727" i="4"/>
  <c r="EP727" i="4"/>
  <c r="EQ727" i="4"/>
  <c r="ER727" i="4"/>
  <c r="ES727" i="4"/>
  <c r="ET727" i="4"/>
  <c r="EU727" i="4"/>
  <c r="EV727" i="4"/>
  <c r="EW727" i="4"/>
  <c r="B728" i="4"/>
  <c r="C728" i="4"/>
  <c r="D728" i="4"/>
  <c r="E728" i="4"/>
  <c r="F728" i="4"/>
  <c r="G728" i="4"/>
  <c r="H728" i="4"/>
  <c r="M728" i="4" s="1"/>
  <c r="N728" i="4" s="1"/>
  <c r="O728" i="4" s="1" a="1"/>
  <c r="O728" i="4" s="1"/>
  <c r="R728" i="4"/>
  <c r="S728" i="4"/>
  <c r="T728" i="4"/>
  <c r="U728" i="4"/>
  <c r="V728" i="4"/>
  <c r="W728" i="4"/>
  <c r="X728" i="4"/>
  <c r="Y728" i="4"/>
  <c r="Z728" i="4"/>
  <c r="AA728" i="4"/>
  <c r="AB728" i="4"/>
  <c r="AC728" i="4"/>
  <c r="AD728" i="4"/>
  <c r="AE728" i="4" s="1"/>
  <c r="AF728" i="4"/>
  <c r="AG728" i="4" s="1"/>
  <c r="AH728" i="4"/>
  <c r="AI728" i="4"/>
  <c r="AJ728" i="4"/>
  <c r="AK728" i="4"/>
  <c r="AL728" i="4"/>
  <c r="AN728" i="4"/>
  <c r="AM728" i="4" s="1"/>
  <c r="AO728" i="4"/>
  <c r="AP728" i="4"/>
  <c r="AQ728" i="4"/>
  <c r="AR728" i="4"/>
  <c r="AS728" i="4"/>
  <c r="AT728" i="4"/>
  <c r="AU728" i="4"/>
  <c r="AV728" i="4"/>
  <c r="AW728" i="4"/>
  <c r="AX728" i="4"/>
  <c r="AY728" i="4"/>
  <c r="AZ728" i="4"/>
  <c r="BA728" i="4"/>
  <c r="BB728" i="4"/>
  <c r="BC728" i="4"/>
  <c r="BD728" i="4"/>
  <c r="BE728" i="4"/>
  <c r="BF728" i="4"/>
  <c r="BG728" i="4"/>
  <c r="BH728" i="4"/>
  <c r="BI728" i="4"/>
  <c r="BJ728" i="4"/>
  <c r="BK728" i="4"/>
  <c r="BL728" i="4"/>
  <c r="BM728" i="4"/>
  <c r="BN728" i="4"/>
  <c r="BO728" i="4"/>
  <c r="BP728" i="4"/>
  <c r="BQ728" i="4"/>
  <c r="BR728" i="4"/>
  <c r="BS728" i="4"/>
  <c r="BT728" i="4"/>
  <c r="BU728" i="4"/>
  <c r="BV728" i="4"/>
  <c r="BW728" i="4"/>
  <c r="BX728" i="4"/>
  <c r="BY728" i="4"/>
  <c r="BZ728" i="4"/>
  <c r="CA728" i="4"/>
  <c r="CB728" i="4"/>
  <c r="CC728" i="4"/>
  <c r="CD728" i="4"/>
  <c r="CE728" i="4"/>
  <c r="CF728" i="4"/>
  <c r="CG728" i="4"/>
  <c r="CH728" i="4"/>
  <c r="CI728" i="4"/>
  <c r="CJ728" i="4"/>
  <c r="CK728" i="4"/>
  <c r="CL728" i="4"/>
  <c r="CM728" i="4" s="1"/>
  <c r="CN728" i="4"/>
  <c r="CO728" i="4"/>
  <c r="CP728" i="4"/>
  <c r="CQ728" i="4"/>
  <c r="CR728" i="4"/>
  <c r="CS728" i="4"/>
  <c r="CT728" i="4"/>
  <c r="CU728" i="4"/>
  <c r="CV728" i="4"/>
  <c r="CW728" i="4"/>
  <c r="CX728" i="4"/>
  <c r="CY728" i="4"/>
  <c r="CZ728" i="4"/>
  <c r="DA728" i="4"/>
  <c r="DB728" i="4"/>
  <c r="DC728" i="4"/>
  <c r="DD728" i="4"/>
  <c r="DE728" i="4"/>
  <c r="DF728" i="4"/>
  <c r="DG728" i="4"/>
  <c r="DH728" i="4"/>
  <c r="DI728" i="4"/>
  <c r="DJ728" i="4"/>
  <c r="DK728" i="4"/>
  <c r="DL728" i="4"/>
  <c r="DM728" i="4"/>
  <c r="DN728" i="4"/>
  <c r="DO728" i="4"/>
  <c r="DP728" i="4"/>
  <c r="DQ728" i="4"/>
  <c r="DR728" i="4"/>
  <c r="DS728" i="4"/>
  <c r="DT728" i="4"/>
  <c r="DU728" i="4"/>
  <c r="DV728" i="4"/>
  <c r="DW728" i="4"/>
  <c r="EC728" i="4"/>
  <c r="ED728" i="4"/>
  <c r="EE728" i="4"/>
  <c r="EF728" i="4"/>
  <c r="EG728" i="4"/>
  <c r="EH728" i="4"/>
  <c r="EI728" i="4"/>
  <c r="EJ728" i="4"/>
  <c r="EK728" i="4"/>
  <c r="EL728" i="4"/>
  <c r="EM728" i="4"/>
  <c r="EN728" i="4"/>
  <c r="EO728" i="4"/>
  <c r="EP728" i="4"/>
  <c r="EQ728" i="4"/>
  <c r="ER728" i="4"/>
  <c r="ES728" i="4"/>
  <c r="ET728" i="4"/>
  <c r="EU728" i="4"/>
  <c r="EV728" i="4"/>
  <c r="EW728" i="4"/>
  <c r="B729" i="4"/>
  <c r="C729" i="4"/>
  <c r="D729" i="4"/>
  <c r="E729" i="4"/>
  <c r="F729" i="4"/>
  <c r="G729" i="4"/>
  <c r="H729" i="4"/>
  <c r="M729" i="4" s="1"/>
  <c r="N729" i="4" s="1"/>
  <c r="O729" i="4" s="1" a="1"/>
  <c r="O729" i="4" s="1"/>
  <c r="R729" i="4"/>
  <c r="S729" i="4"/>
  <c r="T729" i="4"/>
  <c r="U729" i="4"/>
  <c r="V729" i="4"/>
  <c r="W729" i="4"/>
  <c r="X729" i="4"/>
  <c r="Y729" i="4"/>
  <c r="Z729" i="4"/>
  <c r="AA729" i="4"/>
  <c r="AB729" i="4"/>
  <c r="AC729" i="4"/>
  <c r="AD729" i="4"/>
  <c r="AE729" i="4" s="1"/>
  <c r="AF729" i="4"/>
  <c r="AG729" i="4" s="1"/>
  <c r="AH729" i="4"/>
  <c r="AI729" i="4"/>
  <c r="AJ729" i="4"/>
  <c r="AK729" i="4"/>
  <c r="AL729" i="4"/>
  <c r="AN729" i="4"/>
  <c r="AM729" i="4" s="1"/>
  <c r="AO729" i="4"/>
  <c r="AP729" i="4"/>
  <c r="AQ729" i="4"/>
  <c r="AR729" i="4"/>
  <c r="AS729" i="4"/>
  <c r="AT729" i="4"/>
  <c r="AU729" i="4"/>
  <c r="AV729" i="4"/>
  <c r="AW729" i="4"/>
  <c r="AX729" i="4"/>
  <c r="AY729" i="4"/>
  <c r="AZ729" i="4"/>
  <c r="BA729" i="4"/>
  <c r="BB729" i="4"/>
  <c r="BC729" i="4"/>
  <c r="BD729" i="4"/>
  <c r="BE729" i="4"/>
  <c r="BF729" i="4"/>
  <c r="BG729" i="4"/>
  <c r="BH729" i="4"/>
  <c r="BI729" i="4"/>
  <c r="BJ729" i="4"/>
  <c r="BK729" i="4"/>
  <c r="BL729" i="4"/>
  <c r="BM729" i="4"/>
  <c r="BN729" i="4"/>
  <c r="BO729" i="4"/>
  <c r="BP729" i="4"/>
  <c r="BQ729" i="4"/>
  <c r="BR729" i="4"/>
  <c r="BS729" i="4"/>
  <c r="BT729" i="4"/>
  <c r="BU729" i="4"/>
  <c r="BV729" i="4"/>
  <c r="BW729" i="4"/>
  <c r="BX729" i="4"/>
  <c r="BY729" i="4"/>
  <c r="BZ729" i="4"/>
  <c r="CA729" i="4"/>
  <c r="CB729" i="4"/>
  <c r="CC729" i="4"/>
  <c r="CD729" i="4"/>
  <c r="CE729" i="4"/>
  <c r="CF729" i="4"/>
  <c r="CG729" i="4"/>
  <c r="CH729" i="4"/>
  <c r="CI729" i="4"/>
  <c r="CJ729" i="4"/>
  <c r="CK729" i="4"/>
  <c r="CL729" i="4"/>
  <c r="CM729" i="4" s="1"/>
  <c r="CN729" i="4"/>
  <c r="CO729" i="4"/>
  <c r="CP729" i="4"/>
  <c r="CQ729" i="4"/>
  <c r="CR729" i="4"/>
  <c r="CS729" i="4"/>
  <c r="CT729" i="4"/>
  <c r="CU729" i="4"/>
  <c r="CV729" i="4"/>
  <c r="CW729" i="4"/>
  <c r="CX729" i="4"/>
  <c r="CY729" i="4"/>
  <c r="CZ729" i="4"/>
  <c r="DA729" i="4"/>
  <c r="DB729" i="4"/>
  <c r="DC729" i="4"/>
  <c r="DD729" i="4"/>
  <c r="DE729" i="4"/>
  <c r="DF729" i="4"/>
  <c r="DG729" i="4"/>
  <c r="DH729" i="4"/>
  <c r="DI729" i="4"/>
  <c r="DJ729" i="4"/>
  <c r="DK729" i="4"/>
  <c r="DL729" i="4"/>
  <c r="DM729" i="4"/>
  <c r="DN729" i="4"/>
  <c r="DO729" i="4"/>
  <c r="DP729" i="4"/>
  <c r="DQ729" i="4"/>
  <c r="DR729" i="4"/>
  <c r="DS729" i="4"/>
  <c r="DT729" i="4"/>
  <c r="DU729" i="4"/>
  <c r="DV729" i="4"/>
  <c r="DW729" i="4"/>
  <c r="EC729" i="4"/>
  <c r="ED729" i="4"/>
  <c r="EE729" i="4"/>
  <c r="EF729" i="4"/>
  <c r="EG729" i="4"/>
  <c r="EH729" i="4"/>
  <c r="EI729" i="4"/>
  <c r="EJ729" i="4"/>
  <c r="EK729" i="4"/>
  <c r="EL729" i="4"/>
  <c r="EM729" i="4"/>
  <c r="EN729" i="4"/>
  <c r="EO729" i="4"/>
  <c r="EP729" i="4"/>
  <c r="EQ729" i="4"/>
  <c r="ER729" i="4"/>
  <c r="ES729" i="4"/>
  <c r="ET729" i="4"/>
  <c r="EU729" i="4"/>
  <c r="EV729" i="4"/>
  <c r="EW729" i="4"/>
  <c r="B730" i="4"/>
  <c r="C730" i="4"/>
  <c r="D730" i="4"/>
  <c r="E730" i="4"/>
  <c r="F730" i="4"/>
  <c r="G730" i="4"/>
  <c r="H730" i="4"/>
  <c r="M730" i="4" s="1"/>
  <c r="N730" i="4" s="1"/>
  <c r="O730" i="4" s="1" a="1"/>
  <c r="O730" i="4" s="1"/>
  <c r="R730" i="4"/>
  <c r="S730" i="4"/>
  <c r="T730" i="4"/>
  <c r="U730" i="4"/>
  <c r="V730" i="4"/>
  <c r="W730" i="4"/>
  <c r="X730" i="4"/>
  <c r="Y730" i="4"/>
  <c r="Z730" i="4"/>
  <c r="AA730" i="4"/>
  <c r="AB730" i="4"/>
  <c r="AC730" i="4"/>
  <c r="AD730" i="4"/>
  <c r="AE730" i="4" s="1"/>
  <c r="AF730" i="4"/>
  <c r="AG730" i="4" s="1"/>
  <c r="AH730" i="4"/>
  <c r="AI730" i="4"/>
  <c r="AJ730" i="4"/>
  <c r="AK730" i="4"/>
  <c r="AL730" i="4"/>
  <c r="AN730" i="4"/>
  <c r="AM730" i="4" s="1"/>
  <c r="AO730" i="4"/>
  <c r="AP730" i="4"/>
  <c r="AQ730" i="4"/>
  <c r="AR730" i="4"/>
  <c r="AS730" i="4"/>
  <c r="AT730" i="4"/>
  <c r="AU730" i="4"/>
  <c r="AV730" i="4"/>
  <c r="AW730" i="4"/>
  <c r="AX730" i="4"/>
  <c r="AY730" i="4"/>
  <c r="AZ730" i="4"/>
  <c r="BA730" i="4"/>
  <c r="BB730" i="4"/>
  <c r="BC730" i="4"/>
  <c r="BD730" i="4"/>
  <c r="BE730" i="4"/>
  <c r="BF730" i="4"/>
  <c r="BG730" i="4"/>
  <c r="BH730" i="4"/>
  <c r="BI730" i="4"/>
  <c r="BJ730" i="4"/>
  <c r="BK730" i="4"/>
  <c r="BL730" i="4"/>
  <c r="BM730" i="4"/>
  <c r="BN730" i="4"/>
  <c r="BO730" i="4"/>
  <c r="BP730" i="4"/>
  <c r="BQ730" i="4"/>
  <c r="BR730" i="4"/>
  <c r="BS730" i="4"/>
  <c r="BT730" i="4"/>
  <c r="BU730" i="4"/>
  <c r="BV730" i="4"/>
  <c r="BW730" i="4"/>
  <c r="BX730" i="4"/>
  <c r="BY730" i="4"/>
  <c r="BZ730" i="4"/>
  <c r="CA730" i="4"/>
  <c r="CB730" i="4"/>
  <c r="CC730" i="4"/>
  <c r="CD730" i="4"/>
  <c r="CE730" i="4"/>
  <c r="CF730" i="4"/>
  <c r="CG730" i="4"/>
  <c r="CH730" i="4"/>
  <c r="CI730" i="4"/>
  <c r="CJ730" i="4"/>
  <c r="CK730" i="4"/>
  <c r="CL730" i="4"/>
  <c r="CM730" i="4" s="1"/>
  <c r="CN730" i="4"/>
  <c r="CO730" i="4"/>
  <c r="CP730" i="4"/>
  <c r="CQ730" i="4"/>
  <c r="CR730" i="4"/>
  <c r="CS730" i="4"/>
  <c r="CT730" i="4"/>
  <c r="CU730" i="4"/>
  <c r="CV730" i="4"/>
  <c r="CW730" i="4"/>
  <c r="CX730" i="4"/>
  <c r="CY730" i="4"/>
  <c r="CZ730" i="4"/>
  <c r="DA730" i="4"/>
  <c r="DB730" i="4"/>
  <c r="DC730" i="4"/>
  <c r="DD730" i="4"/>
  <c r="DE730" i="4"/>
  <c r="DF730" i="4"/>
  <c r="DG730" i="4"/>
  <c r="DH730" i="4"/>
  <c r="DI730" i="4"/>
  <c r="DJ730" i="4"/>
  <c r="DK730" i="4"/>
  <c r="DL730" i="4"/>
  <c r="DM730" i="4"/>
  <c r="DN730" i="4"/>
  <c r="DO730" i="4"/>
  <c r="DP730" i="4"/>
  <c r="DQ730" i="4"/>
  <c r="DR730" i="4"/>
  <c r="DS730" i="4"/>
  <c r="DT730" i="4"/>
  <c r="DU730" i="4"/>
  <c r="DV730" i="4"/>
  <c r="DW730" i="4"/>
  <c r="EC730" i="4"/>
  <c r="ED730" i="4"/>
  <c r="EE730" i="4"/>
  <c r="EF730" i="4"/>
  <c r="EG730" i="4"/>
  <c r="EH730" i="4"/>
  <c r="EI730" i="4"/>
  <c r="EJ730" i="4"/>
  <c r="EK730" i="4"/>
  <c r="EL730" i="4"/>
  <c r="EM730" i="4"/>
  <c r="EN730" i="4"/>
  <c r="EO730" i="4"/>
  <c r="EP730" i="4"/>
  <c r="EQ730" i="4"/>
  <c r="ER730" i="4"/>
  <c r="ES730" i="4"/>
  <c r="ET730" i="4"/>
  <c r="EU730" i="4"/>
  <c r="EV730" i="4"/>
  <c r="EW730" i="4"/>
  <c r="B731" i="4"/>
  <c r="C731" i="4"/>
  <c r="D731" i="4"/>
  <c r="E731" i="4"/>
  <c r="F731" i="4"/>
  <c r="G731" i="4"/>
  <c r="H731" i="4"/>
  <c r="M731" i="4" s="1"/>
  <c r="N731" i="4" s="1"/>
  <c r="O731" i="4" s="1" a="1"/>
  <c r="O731" i="4" s="1"/>
  <c r="R731" i="4"/>
  <c r="S731" i="4"/>
  <c r="T731" i="4"/>
  <c r="U731" i="4"/>
  <c r="V731" i="4"/>
  <c r="W731" i="4"/>
  <c r="X731" i="4"/>
  <c r="Y731" i="4"/>
  <c r="Z731" i="4"/>
  <c r="AA731" i="4"/>
  <c r="AB731" i="4"/>
  <c r="AC731" i="4"/>
  <c r="AD731" i="4"/>
  <c r="AE731" i="4" s="1"/>
  <c r="AF731" i="4"/>
  <c r="AG731" i="4" s="1"/>
  <c r="AH731" i="4"/>
  <c r="AI731" i="4"/>
  <c r="AJ731" i="4"/>
  <c r="AK731" i="4"/>
  <c r="AL731" i="4"/>
  <c r="AN731" i="4"/>
  <c r="AM731" i="4" s="1"/>
  <c r="AO731" i="4"/>
  <c r="AP731" i="4"/>
  <c r="AQ731" i="4"/>
  <c r="AR731" i="4"/>
  <c r="AS731" i="4"/>
  <c r="AT731" i="4"/>
  <c r="AU731" i="4"/>
  <c r="AV731" i="4"/>
  <c r="AW731" i="4"/>
  <c r="AX731" i="4"/>
  <c r="AY731" i="4"/>
  <c r="AZ731" i="4"/>
  <c r="BA731" i="4"/>
  <c r="BB731" i="4"/>
  <c r="BC731" i="4"/>
  <c r="BD731" i="4"/>
  <c r="BE731" i="4"/>
  <c r="BF731" i="4"/>
  <c r="BG731" i="4"/>
  <c r="BH731" i="4"/>
  <c r="BI731" i="4"/>
  <c r="BJ731" i="4"/>
  <c r="BK731" i="4"/>
  <c r="BL731" i="4"/>
  <c r="BM731" i="4"/>
  <c r="BN731" i="4"/>
  <c r="BO731" i="4"/>
  <c r="BP731" i="4"/>
  <c r="BQ731" i="4"/>
  <c r="BR731" i="4"/>
  <c r="BS731" i="4"/>
  <c r="BT731" i="4"/>
  <c r="BU731" i="4"/>
  <c r="BV731" i="4"/>
  <c r="BW731" i="4"/>
  <c r="BX731" i="4"/>
  <c r="BY731" i="4"/>
  <c r="BZ731" i="4"/>
  <c r="CA731" i="4"/>
  <c r="CB731" i="4"/>
  <c r="CC731" i="4"/>
  <c r="CD731" i="4"/>
  <c r="CE731" i="4"/>
  <c r="CF731" i="4"/>
  <c r="CG731" i="4"/>
  <c r="CH731" i="4"/>
  <c r="CI731" i="4"/>
  <c r="CJ731" i="4"/>
  <c r="CK731" i="4"/>
  <c r="CL731" i="4"/>
  <c r="CM731" i="4" s="1"/>
  <c r="CN731" i="4"/>
  <c r="CO731" i="4"/>
  <c r="CP731" i="4"/>
  <c r="CQ731" i="4"/>
  <c r="CR731" i="4"/>
  <c r="CS731" i="4"/>
  <c r="CT731" i="4"/>
  <c r="CU731" i="4"/>
  <c r="CV731" i="4"/>
  <c r="CW731" i="4"/>
  <c r="CX731" i="4"/>
  <c r="CY731" i="4"/>
  <c r="CZ731" i="4"/>
  <c r="DA731" i="4"/>
  <c r="DB731" i="4"/>
  <c r="DC731" i="4"/>
  <c r="DD731" i="4"/>
  <c r="DE731" i="4"/>
  <c r="DF731" i="4"/>
  <c r="DG731" i="4"/>
  <c r="DH731" i="4"/>
  <c r="DI731" i="4"/>
  <c r="DJ731" i="4"/>
  <c r="DK731" i="4"/>
  <c r="DL731" i="4"/>
  <c r="DM731" i="4"/>
  <c r="DN731" i="4"/>
  <c r="DO731" i="4"/>
  <c r="DP731" i="4"/>
  <c r="DQ731" i="4"/>
  <c r="DR731" i="4"/>
  <c r="DS731" i="4"/>
  <c r="DT731" i="4"/>
  <c r="DU731" i="4"/>
  <c r="DV731" i="4"/>
  <c r="DW731" i="4"/>
  <c r="EC731" i="4"/>
  <c r="ED731" i="4"/>
  <c r="EE731" i="4"/>
  <c r="EF731" i="4"/>
  <c r="EG731" i="4"/>
  <c r="EH731" i="4"/>
  <c r="EI731" i="4"/>
  <c r="EJ731" i="4"/>
  <c r="EK731" i="4"/>
  <c r="EL731" i="4"/>
  <c r="EM731" i="4"/>
  <c r="EN731" i="4"/>
  <c r="EO731" i="4"/>
  <c r="EP731" i="4"/>
  <c r="EQ731" i="4"/>
  <c r="ER731" i="4"/>
  <c r="ES731" i="4"/>
  <c r="ET731" i="4"/>
  <c r="EU731" i="4"/>
  <c r="EV731" i="4"/>
  <c r="EW731" i="4"/>
  <c r="B732" i="4"/>
  <c r="C732" i="4"/>
  <c r="D732" i="4"/>
  <c r="E732" i="4"/>
  <c r="F732" i="4"/>
  <c r="G732" i="4"/>
  <c r="H732" i="4"/>
  <c r="M732" i="4" s="1"/>
  <c r="N732" i="4" s="1"/>
  <c r="O732" i="4" s="1" a="1"/>
  <c r="O732" i="4" s="1"/>
  <c r="R732" i="4"/>
  <c r="S732" i="4"/>
  <c r="T732" i="4"/>
  <c r="U732" i="4"/>
  <c r="V732" i="4"/>
  <c r="W732" i="4"/>
  <c r="X732" i="4"/>
  <c r="Y732" i="4"/>
  <c r="Z732" i="4"/>
  <c r="AA732" i="4"/>
  <c r="AB732" i="4"/>
  <c r="AC732" i="4"/>
  <c r="AD732" i="4"/>
  <c r="AE732" i="4" s="1"/>
  <c r="AF732" i="4"/>
  <c r="AG732" i="4" s="1"/>
  <c r="AH732" i="4"/>
  <c r="AI732" i="4"/>
  <c r="AJ732" i="4"/>
  <c r="AK732" i="4"/>
  <c r="AL732" i="4"/>
  <c r="AN732" i="4"/>
  <c r="AM732" i="4" s="1"/>
  <c r="AO732" i="4"/>
  <c r="AP732" i="4"/>
  <c r="AQ732" i="4"/>
  <c r="AR732" i="4"/>
  <c r="AS732" i="4"/>
  <c r="AT732" i="4"/>
  <c r="AU732" i="4"/>
  <c r="AV732" i="4"/>
  <c r="AW732" i="4"/>
  <c r="AX732" i="4"/>
  <c r="AY732" i="4"/>
  <c r="AZ732" i="4"/>
  <c r="BA732" i="4"/>
  <c r="BB732" i="4"/>
  <c r="BC732" i="4"/>
  <c r="BD732" i="4"/>
  <c r="BE732" i="4"/>
  <c r="BF732" i="4"/>
  <c r="BG732" i="4"/>
  <c r="BH732" i="4"/>
  <c r="BI732" i="4"/>
  <c r="BJ732" i="4"/>
  <c r="BK732" i="4"/>
  <c r="BL732" i="4"/>
  <c r="BM732" i="4"/>
  <c r="BN732" i="4"/>
  <c r="BO732" i="4"/>
  <c r="BP732" i="4"/>
  <c r="BQ732" i="4"/>
  <c r="BR732" i="4"/>
  <c r="BS732" i="4"/>
  <c r="BT732" i="4"/>
  <c r="BU732" i="4"/>
  <c r="BV732" i="4"/>
  <c r="BW732" i="4"/>
  <c r="BX732" i="4"/>
  <c r="BY732" i="4"/>
  <c r="BZ732" i="4"/>
  <c r="CA732" i="4"/>
  <c r="CB732" i="4"/>
  <c r="CC732" i="4"/>
  <c r="CD732" i="4"/>
  <c r="CE732" i="4"/>
  <c r="CF732" i="4"/>
  <c r="CG732" i="4"/>
  <c r="CH732" i="4"/>
  <c r="CI732" i="4"/>
  <c r="CJ732" i="4"/>
  <c r="CK732" i="4"/>
  <c r="CL732" i="4"/>
  <c r="CM732" i="4" s="1"/>
  <c r="CN732" i="4"/>
  <c r="CO732" i="4"/>
  <c r="CP732" i="4"/>
  <c r="CQ732" i="4"/>
  <c r="CR732" i="4"/>
  <c r="CS732" i="4"/>
  <c r="CT732" i="4"/>
  <c r="CU732" i="4"/>
  <c r="CV732" i="4"/>
  <c r="CW732" i="4"/>
  <c r="CX732" i="4"/>
  <c r="CY732" i="4"/>
  <c r="CZ732" i="4"/>
  <c r="DA732" i="4"/>
  <c r="DB732" i="4"/>
  <c r="DC732" i="4"/>
  <c r="DD732" i="4"/>
  <c r="DE732" i="4"/>
  <c r="DF732" i="4"/>
  <c r="DG732" i="4"/>
  <c r="DH732" i="4"/>
  <c r="DI732" i="4"/>
  <c r="DJ732" i="4"/>
  <c r="DK732" i="4"/>
  <c r="DL732" i="4"/>
  <c r="DM732" i="4"/>
  <c r="DN732" i="4"/>
  <c r="DO732" i="4"/>
  <c r="DP732" i="4"/>
  <c r="DQ732" i="4"/>
  <c r="DR732" i="4"/>
  <c r="DS732" i="4"/>
  <c r="DT732" i="4"/>
  <c r="DU732" i="4"/>
  <c r="DV732" i="4"/>
  <c r="DW732" i="4"/>
  <c r="EC732" i="4"/>
  <c r="ED732" i="4"/>
  <c r="EE732" i="4"/>
  <c r="EF732" i="4"/>
  <c r="EG732" i="4"/>
  <c r="EH732" i="4"/>
  <c r="EI732" i="4"/>
  <c r="EJ732" i="4"/>
  <c r="EK732" i="4"/>
  <c r="EL732" i="4"/>
  <c r="EM732" i="4"/>
  <c r="EN732" i="4"/>
  <c r="EO732" i="4"/>
  <c r="EP732" i="4"/>
  <c r="EQ732" i="4"/>
  <c r="ER732" i="4"/>
  <c r="ES732" i="4"/>
  <c r="ET732" i="4"/>
  <c r="EU732" i="4"/>
  <c r="EV732" i="4"/>
  <c r="EW732" i="4"/>
  <c r="B733" i="4"/>
  <c r="C733" i="4"/>
  <c r="D733" i="4"/>
  <c r="E733" i="4"/>
  <c r="F733" i="4"/>
  <c r="G733" i="4"/>
  <c r="H733" i="4"/>
  <c r="M733" i="4" s="1"/>
  <c r="N733" i="4" s="1"/>
  <c r="O733" i="4" s="1" a="1"/>
  <c r="O733" i="4" s="1"/>
  <c r="R733" i="4"/>
  <c r="S733" i="4"/>
  <c r="T733" i="4"/>
  <c r="U733" i="4"/>
  <c r="V733" i="4"/>
  <c r="W733" i="4"/>
  <c r="X733" i="4"/>
  <c r="Y733" i="4"/>
  <c r="Z733" i="4"/>
  <c r="AA733" i="4"/>
  <c r="AB733" i="4"/>
  <c r="AC733" i="4"/>
  <c r="AD733" i="4"/>
  <c r="AE733" i="4" s="1"/>
  <c r="AF733" i="4"/>
  <c r="AG733" i="4" s="1"/>
  <c r="AH733" i="4"/>
  <c r="AI733" i="4"/>
  <c r="AJ733" i="4"/>
  <c r="AK733" i="4"/>
  <c r="AL733" i="4"/>
  <c r="AN733" i="4"/>
  <c r="AM733" i="4" s="1"/>
  <c r="AO733" i="4"/>
  <c r="AP733" i="4"/>
  <c r="AQ733" i="4"/>
  <c r="AR733" i="4"/>
  <c r="AS733" i="4"/>
  <c r="AT733" i="4"/>
  <c r="AU733" i="4"/>
  <c r="AV733" i="4"/>
  <c r="AW733" i="4"/>
  <c r="AX733" i="4"/>
  <c r="AY733" i="4"/>
  <c r="AZ733" i="4"/>
  <c r="BA733" i="4"/>
  <c r="BB733" i="4"/>
  <c r="BC733" i="4"/>
  <c r="BD733" i="4"/>
  <c r="BE733" i="4"/>
  <c r="BF733" i="4"/>
  <c r="BG733" i="4"/>
  <c r="BH733" i="4"/>
  <c r="BI733" i="4"/>
  <c r="BJ733" i="4"/>
  <c r="BK733" i="4"/>
  <c r="BL733" i="4"/>
  <c r="BM733" i="4"/>
  <c r="BN733" i="4"/>
  <c r="BO733" i="4"/>
  <c r="BP733" i="4"/>
  <c r="BQ733" i="4"/>
  <c r="BR733" i="4"/>
  <c r="BS733" i="4"/>
  <c r="BT733" i="4"/>
  <c r="BU733" i="4"/>
  <c r="BV733" i="4"/>
  <c r="BW733" i="4"/>
  <c r="BX733" i="4"/>
  <c r="BY733" i="4"/>
  <c r="BZ733" i="4"/>
  <c r="CA733" i="4"/>
  <c r="CB733" i="4"/>
  <c r="CC733" i="4"/>
  <c r="CD733" i="4"/>
  <c r="CE733" i="4"/>
  <c r="CF733" i="4"/>
  <c r="CG733" i="4"/>
  <c r="CH733" i="4"/>
  <c r="CI733" i="4"/>
  <c r="CJ733" i="4"/>
  <c r="CK733" i="4"/>
  <c r="CL733" i="4"/>
  <c r="CM733" i="4" s="1"/>
  <c r="CN733" i="4"/>
  <c r="CO733" i="4"/>
  <c r="CP733" i="4"/>
  <c r="CQ733" i="4"/>
  <c r="CR733" i="4"/>
  <c r="CS733" i="4"/>
  <c r="CT733" i="4"/>
  <c r="CU733" i="4"/>
  <c r="CV733" i="4"/>
  <c r="CW733" i="4"/>
  <c r="CX733" i="4"/>
  <c r="CY733" i="4"/>
  <c r="CZ733" i="4"/>
  <c r="DA733" i="4"/>
  <c r="DB733" i="4"/>
  <c r="DC733" i="4"/>
  <c r="DD733" i="4"/>
  <c r="DE733" i="4"/>
  <c r="DF733" i="4"/>
  <c r="DG733" i="4"/>
  <c r="DH733" i="4"/>
  <c r="DI733" i="4"/>
  <c r="DJ733" i="4"/>
  <c r="DK733" i="4"/>
  <c r="DL733" i="4"/>
  <c r="DM733" i="4"/>
  <c r="DN733" i="4"/>
  <c r="DO733" i="4"/>
  <c r="DP733" i="4"/>
  <c r="DQ733" i="4"/>
  <c r="DR733" i="4"/>
  <c r="DS733" i="4"/>
  <c r="DT733" i="4"/>
  <c r="DU733" i="4"/>
  <c r="DV733" i="4"/>
  <c r="DW733" i="4"/>
  <c r="EC733" i="4"/>
  <c r="ED733" i="4"/>
  <c r="EE733" i="4"/>
  <c r="EF733" i="4"/>
  <c r="EG733" i="4"/>
  <c r="EH733" i="4"/>
  <c r="EI733" i="4"/>
  <c r="EJ733" i="4"/>
  <c r="EK733" i="4"/>
  <c r="EL733" i="4"/>
  <c r="EM733" i="4"/>
  <c r="EN733" i="4"/>
  <c r="EO733" i="4"/>
  <c r="EP733" i="4"/>
  <c r="EQ733" i="4"/>
  <c r="ER733" i="4"/>
  <c r="ES733" i="4"/>
  <c r="ET733" i="4"/>
  <c r="EU733" i="4"/>
  <c r="EV733" i="4"/>
  <c r="EW733" i="4"/>
  <c r="B734" i="4"/>
  <c r="C734" i="4"/>
  <c r="D734" i="4"/>
  <c r="E734" i="4"/>
  <c r="F734" i="4"/>
  <c r="G734" i="4"/>
  <c r="H734" i="4"/>
  <c r="M734" i="4" s="1"/>
  <c r="N734" i="4" s="1"/>
  <c r="O734" i="4" s="1" a="1"/>
  <c r="O734" i="4" s="1"/>
  <c r="R734" i="4"/>
  <c r="S734" i="4"/>
  <c r="T734" i="4"/>
  <c r="U734" i="4"/>
  <c r="V734" i="4"/>
  <c r="W734" i="4"/>
  <c r="X734" i="4"/>
  <c r="Y734" i="4"/>
  <c r="Z734" i="4"/>
  <c r="AA734" i="4"/>
  <c r="L734" i="4" s="1"/>
  <c r="AB734" i="4"/>
  <c r="AC734" i="4"/>
  <c r="AD734" i="4"/>
  <c r="AE734" i="4" s="1"/>
  <c r="AF734" i="4"/>
  <c r="AG734" i="4" s="1"/>
  <c r="AH734" i="4"/>
  <c r="AI734" i="4"/>
  <c r="AJ734" i="4"/>
  <c r="AK734" i="4"/>
  <c r="AL734" i="4"/>
  <c r="AN734" i="4"/>
  <c r="AM734" i="4" s="1"/>
  <c r="AO734" i="4"/>
  <c r="AP734" i="4"/>
  <c r="AQ734" i="4"/>
  <c r="AR734" i="4"/>
  <c r="AS734" i="4"/>
  <c r="AT734" i="4"/>
  <c r="AU734" i="4"/>
  <c r="AV734" i="4"/>
  <c r="AW734" i="4"/>
  <c r="AX734" i="4"/>
  <c r="AY734" i="4"/>
  <c r="AZ734" i="4"/>
  <c r="BA734" i="4"/>
  <c r="BB734" i="4"/>
  <c r="BC734" i="4"/>
  <c r="BD734" i="4"/>
  <c r="BE734" i="4"/>
  <c r="BF734" i="4"/>
  <c r="BG734" i="4"/>
  <c r="BH734" i="4"/>
  <c r="BI734" i="4"/>
  <c r="BJ734" i="4"/>
  <c r="BK734" i="4"/>
  <c r="BL734" i="4"/>
  <c r="BM734" i="4"/>
  <c r="BN734" i="4"/>
  <c r="BO734" i="4"/>
  <c r="BP734" i="4"/>
  <c r="BQ734" i="4"/>
  <c r="BR734" i="4"/>
  <c r="BS734" i="4"/>
  <c r="BT734" i="4"/>
  <c r="BU734" i="4"/>
  <c r="BV734" i="4"/>
  <c r="BW734" i="4"/>
  <c r="BX734" i="4"/>
  <c r="BY734" i="4"/>
  <c r="BZ734" i="4"/>
  <c r="CA734" i="4"/>
  <c r="CB734" i="4"/>
  <c r="CC734" i="4"/>
  <c r="CD734" i="4"/>
  <c r="CE734" i="4"/>
  <c r="CF734" i="4"/>
  <c r="CG734" i="4"/>
  <c r="CH734" i="4"/>
  <c r="CI734" i="4"/>
  <c r="CJ734" i="4"/>
  <c r="CK734" i="4"/>
  <c r="CL734" i="4"/>
  <c r="CM734" i="4" s="1"/>
  <c r="CN734" i="4"/>
  <c r="CO734" i="4"/>
  <c r="CP734" i="4"/>
  <c r="CQ734" i="4"/>
  <c r="CR734" i="4"/>
  <c r="CS734" i="4"/>
  <c r="CT734" i="4"/>
  <c r="CU734" i="4"/>
  <c r="CV734" i="4"/>
  <c r="CW734" i="4"/>
  <c r="CX734" i="4"/>
  <c r="CY734" i="4"/>
  <c r="CZ734" i="4"/>
  <c r="DA734" i="4"/>
  <c r="DB734" i="4"/>
  <c r="DC734" i="4"/>
  <c r="DD734" i="4"/>
  <c r="DE734" i="4"/>
  <c r="DF734" i="4"/>
  <c r="DG734" i="4"/>
  <c r="DH734" i="4"/>
  <c r="DI734" i="4"/>
  <c r="DJ734" i="4"/>
  <c r="DK734" i="4"/>
  <c r="DL734" i="4"/>
  <c r="DM734" i="4"/>
  <c r="DN734" i="4"/>
  <c r="DO734" i="4"/>
  <c r="DP734" i="4"/>
  <c r="DQ734" i="4"/>
  <c r="DR734" i="4"/>
  <c r="DS734" i="4"/>
  <c r="DT734" i="4"/>
  <c r="DU734" i="4"/>
  <c r="DV734" i="4"/>
  <c r="DW734" i="4"/>
  <c r="EC734" i="4"/>
  <c r="ED734" i="4"/>
  <c r="EE734" i="4"/>
  <c r="EF734" i="4"/>
  <c r="EG734" i="4"/>
  <c r="EH734" i="4"/>
  <c r="EI734" i="4"/>
  <c r="EJ734" i="4"/>
  <c r="EK734" i="4"/>
  <c r="EL734" i="4"/>
  <c r="EM734" i="4"/>
  <c r="EN734" i="4"/>
  <c r="EO734" i="4"/>
  <c r="EP734" i="4"/>
  <c r="EQ734" i="4"/>
  <c r="ER734" i="4"/>
  <c r="ES734" i="4"/>
  <c r="ET734" i="4"/>
  <c r="EU734" i="4"/>
  <c r="EV734" i="4"/>
  <c r="EW734" i="4"/>
  <c r="B735" i="4"/>
  <c r="C735" i="4"/>
  <c r="D735" i="4"/>
  <c r="E735" i="4"/>
  <c r="F735" i="4"/>
  <c r="G735" i="4"/>
  <c r="H735" i="4"/>
  <c r="M735" i="4" s="1"/>
  <c r="N735" i="4" s="1"/>
  <c r="O735" i="4" s="1" a="1"/>
  <c r="O735" i="4" s="1"/>
  <c r="R735" i="4"/>
  <c r="S735" i="4"/>
  <c r="T735" i="4"/>
  <c r="U735" i="4"/>
  <c r="V735" i="4"/>
  <c r="W735" i="4"/>
  <c r="X735" i="4"/>
  <c r="Y735" i="4"/>
  <c r="Z735" i="4"/>
  <c r="AA735" i="4"/>
  <c r="AB735" i="4"/>
  <c r="AC735" i="4"/>
  <c r="AD735" i="4"/>
  <c r="AE735" i="4" s="1"/>
  <c r="AF735" i="4"/>
  <c r="AG735" i="4" s="1"/>
  <c r="AH735" i="4"/>
  <c r="AI735" i="4"/>
  <c r="AJ735" i="4"/>
  <c r="AK735" i="4"/>
  <c r="AL735" i="4"/>
  <c r="AN735" i="4"/>
  <c r="AM735" i="4" s="1"/>
  <c r="AO735" i="4"/>
  <c r="AP735" i="4"/>
  <c r="AQ735" i="4"/>
  <c r="AR735" i="4"/>
  <c r="AS735" i="4"/>
  <c r="AT735" i="4"/>
  <c r="AU735" i="4"/>
  <c r="AV735" i="4"/>
  <c r="AW735" i="4"/>
  <c r="AX735" i="4"/>
  <c r="AY735" i="4"/>
  <c r="AZ735" i="4"/>
  <c r="BA735" i="4"/>
  <c r="BB735" i="4"/>
  <c r="BC735" i="4"/>
  <c r="BD735" i="4"/>
  <c r="BE735" i="4"/>
  <c r="BF735" i="4"/>
  <c r="BG735" i="4"/>
  <c r="BH735" i="4"/>
  <c r="BI735" i="4"/>
  <c r="BJ735" i="4"/>
  <c r="BK735" i="4"/>
  <c r="BL735" i="4"/>
  <c r="BM735" i="4"/>
  <c r="BN735" i="4"/>
  <c r="BO735" i="4"/>
  <c r="BP735" i="4"/>
  <c r="BQ735" i="4"/>
  <c r="BR735" i="4"/>
  <c r="BS735" i="4"/>
  <c r="BT735" i="4"/>
  <c r="BU735" i="4"/>
  <c r="BV735" i="4"/>
  <c r="BW735" i="4"/>
  <c r="BX735" i="4"/>
  <c r="BY735" i="4"/>
  <c r="BZ735" i="4"/>
  <c r="CA735" i="4"/>
  <c r="CB735" i="4"/>
  <c r="CC735" i="4"/>
  <c r="CD735" i="4"/>
  <c r="CE735" i="4"/>
  <c r="CF735" i="4"/>
  <c r="CG735" i="4"/>
  <c r="CH735" i="4"/>
  <c r="CI735" i="4"/>
  <c r="CJ735" i="4"/>
  <c r="CK735" i="4"/>
  <c r="CL735" i="4"/>
  <c r="CM735" i="4" s="1"/>
  <c r="CN735" i="4"/>
  <c r="CO735" i="4"/>
  <c r="CP735" i="4"/>
  <c r="CQ735" i="4"/>
  <c r="CR735" i="4"/>
  <c r="CS735" i="4"/>
  <c r="CT735" i="4"/>
  <c r="CU735" i="4"/>
  <c r="CV735" i="4"/>
  <c r="CW735" i="4"/>
  <c r="CX735" i="4"/>
  <c r="CY735" i="4"/>
  <c r="CZ735" i="4"/>
  <c r="DA735" i="4"/>
  <c r="DB735" i="4"/>
  <c r="DC735" i="4"/>
  <c r="DD735" i="4"/>
  <c r="DE735" i="4"/>
  <c r="DF735" i="4"/>
  <c r="DG735" i="4"/>
  <c r="DH735" i="4"/>
  <c r="DI735" i="4"/>
  <c r="DJ735" i="4"/>
  <c r="DK735" i="4"/>
  <c r="DL735" i="4"/>
  <c r="DM735" i="4"/>
  <c r="DN735" i="4"/>
  <c r="DO735" i="4"/>
  <c r="DP735" i="4"/>
  <c r="DQ735" i="4"/>
  <c r="DR735" i="4"/>
  <c r="DS735" i="4"/>
  <c r="DT735" i="4"/>
  <c r="DU735" i="4"/>
  <c r="DV735" i="4"/>
  <c r="DW735" i="4"/>
  <c r="EC735" i="4"/>
  <c r="ED735" i="4"/>
  <c r="EE735" i="4"/>
  <c r="EF735" i="4"/>
  <c r="EG735" i="4"/>
  <c r="EH735" i="4"/>
  <c r="EI735" i="4"/>
  <c r="EJ735" i="4"/>
  <c r="EK735" i="4"/>
  <c r="EL735" i="4"/>
  <c r="EM735" i="4"/>
  <c r="EN735" i="4"/>
  <c r="EO735" i="4"/>
  <c r="EP735" i="4"/>
  <c r="EQ735" i="4"/>
  <c r="ER735" i="4"/>
  <c r="ES735" i="4"/>
  <c r="ET735" i="4"/>
  <c r="EU735" i="4"/>
  <c r="EV735" i="4"/>
  <c r="EW735" i="4"/>
  <c r="B736" i="4"/>
  <c r="C736" i="4"/>
  <c r="D736" i="4"/>
  <c r="E736" i="4"/>
  <c r="F736" i="4"/>
  <c r="G736" i="4"/>
  <c r="H736" i="4"/>
  <c r="M736" i="4" s="1"/>
  <c r="N736" i="4" s="1"/>
  <c r="O736" i="4" s="1" a="1"/>
  <c r="O736" i="4" s="1"/>
  <c r="R736" i="4"/>
  <c r="S736" i="4"/>
  <c r="T736" i="4"/>
  <c r="U736" i="4"/>
  <c r="V736" i="4"/>
  <c r="W736" i="4"/>
  <c r="X736" i="4"/>
  <c r="Y736" i="4"/>
  <c r="Z736" i="4"/>
  <c r="AA736" i="4"/>
  <c r="AB736" i="4"/>
  <c r="AC736" i="4"/>
  <c r="AD736" i="4"/>
  <c r="AE736" i="4" s="1"/>
  <c r="AF736" i="4"/>
  <c r="AG736" i="4" s="1"/>
  <c r="AH736" i="4"/>
  <c r="AI736" i="4"/>
  <c r="AJ736" i="4"/>
  <c r="AK736" i="4"/>
  <c r="AL736" i="4"/>
  <c r="AN736" i="4"/>
  <c r="AM736" i="4" s="1"/>
  <c r="AO736" i="4"/>
  <c r="AP736" i="4"/>
  <c r="AQ736" i="4"/>
  <c r="AR736" i="4"/>
  <c r="AS736" i="4"/>
  <c r="AT736" i="4"/>
  <c r="AU736" i="4"/>
  <c r="AV736" i="4"/>
  <c r="AW736" i="4"/>
  <c r="AX736" i="4"/>
  <c r="AY736" i="4"/>
  <c r="AZ736" i="4"/>
  <c r="BA736" i="4"/>
  <c r="BB736" i="4"/>
  <c r="BC736" i="4"/>
  <c r="BD736" i="4"/>
  <c r="BE736" i="4"/>
  <c r="BF736" i="4"/>
  <c r="BG736" i="4"/>
  <c r="BH736" i="4"/>
  <c r="BI736" i="4"/>
  <c r="BJ736" i="4"/>
  <c r="BK736" i="4"/>
  <c r="BL736" i="4"/>
  <c r="BM736" i="4"/>
  <c r="BN736" i="4"/>
  <c r="BO736" i="4"/>
  <c r="BP736" i="4"/>
  <c r="BQ736" i="4"/>
  <c r="BR736" i="4"/>
  <c r="BS736" i="4"/>
  <c r="BT736" i="4"/>
  <c r="BU736" i="4"/>
  <c r="BV736" i="4"/>
  <c r="BW736" i="4"/>
  <c r="BX736" i="4"/>
  <c r="BY736" i="4"/>
  <c r="BZ736" i="4"/>
  <c r="CA736" i="4"/>
  <c r="CB736" i="4"/>
  <c r="CC736" i="4"/>
  <c r="CD736" i="4"/>
  <c r="CE736" i="4"/>
  <c r="CF736" i="4"/>
  <c r="CG736" i="4"/>
  <c r="CH736" i="4"/>
  <c r="CI736" i="4"/>
  <c r="CJ736" i="4"/>
  <c r="CK736" i="4"/>
  <c r="CL736" i="4"/>
  <c r="CM736" i="4" s="1"/>
  <c r="CN736" i="4"/>
  <c r="CO736" i="4"/>
  <c r="CP736" i="4"/>
  <c r="CQ736" i="4"/>
  <c r="CR736" i="4"/>
  <c r="CS736" i="4"/>
  <c r="CT736" i="4"/>
  <c r="CU736" i="4"/>
  <c r="CV736" i="4"/>
  <c r="CW736" i="4"/>
  <c r="CX736" i="4"/>
  <c r="CY736" i="4"/>
  <c r="CZ736" i="4"/>
  <c r="DA736" i="4"/>
  <c r="DB736" i="4"/>
  <c r="DC736" i="4"/>
  <c r="DD736" i="4"/>
  <c r="DE736" i="4"/>
  <c r="DF736" i="4"/>
  <c r="DG736" i="4"/>
  <c r="DH736" i="4"/>
  <c r="DI736" i="4"/>
  <c r="DJ736" i="4"/>
  <c r="DK736" i="4"/>
  <c r="DL736" i="4"/>
  <c r="DM736" i="4"/>
  <c r="DN736" i="4"/>
  <c r="DO736" i="4"/>
  <c r="DP736" i="4"/>
  <c r="DQ736" i="4"/>
  <c r="DR736" i="4"/>
  <c r="DS736" i="4"/>
  <c r="DT736" i="4"/>
  <c r="DU736" i="4"/>
  <c r="DV736" i="4"/>
  <c r="DW736" i="4"/>
  <c r="EC736" i="4"/>
  <c r="ED736" i="4"/>
  <c r="EE736" i="4"/>
  <c r="EF736" i="4"/>
  <c r="EG736" i="4"/>
  <c r="EH736" i="4"/>
  <c r="EI736" i="4"/>
  <c r="EJ736" i="4"/>
  <c r="EK736" i="4"/>
  <c r="EL736" i="4"/>
  <c r="EM736" i="4"/>
  <c r="EN736" i="4"/>
  <c r="EO736" i="4"/>
  <c r="EP736" i="4"/>
  <c r="EQ736" i="4"/>
  <c r="ER736" i="4"/>
  <c r="ES736" i="4"/>
  <c r="ET736" i="4"/>
  <c r="EU736" i="4"/>
  <c r="EV736" i="4"/>
  <c r="EW736" i="4"/>
  <c r="B737" i="4"/>
  <c r="C737" i="4"/>
  <c r="D737" i="4"/>
  <c r="E737" i="4"/>
  <c r="F737" i="4"/>
  <c r="G737" i="4"/>
  <c r="H737" i="4"/>
  <c r="M737" i="4" s="1"/>
  <c r="N737" i="4" s="1"/>
  <c r="O737" i="4" s="1" a="1"/>
  <c r="O737" i="4" s="1"/>
  <c r="R737" i="4"/>
  <c r="S737" i="4"/>
  <c r="T737" i="4"/>
  <c r="U737" i="4"/>
  <c r="V737" i="4"/>
  <c r="W737" i="4"/>
  <c r="X737" i="4"/>
  <c r="Y737" i="4"/>
  <c r="Z737" i="4"/>
  <c r="AA737" i="4"/>
  <c r="AB737" i="4"/>
  <c r="AC737" i="4"/>
  <c r="AD737" i="4"/>
  <c r="AE737" i="4" s="1"/>
  <c r="AF737" i="4"/>
  <c r="AG737" i="4" s="1"/>
  <c r="AH737" i="4"/>
  <c r="AI737" i="4"/>
  <c r="AJ737" i="4"/>
  <c r="AK737" i="4"/>
  <c r="AL737" i="4"/>
  <c r="AN737" i="4"/>
  <c r="AM737" i="4" s="1"/>
  <c r="AO737" i="4"/>
  <c r="AP737" i="4"/>
  <c r="AQ737" i="4"/>
  <c r="AR737" i="4"/>
  <c r="AS737" i="4"/>
  <c r="AT737" i="4"/>
  <c r="AU737" i="4"/>
  <c r="AV737" i="4"/>
  <c r="AW737" i="4"/>
  <c r="AX737" i="4"/>
  <c r="AY737" i="4"/>
  <c r="AZ737" i="4"/>
  <c r="BA737" i="4"/>
  <c r="BB737" i="4"/>
  <c r="BC737" i="4"/>
  <c r="BD737" i="4"/>
  <c r="BE737" i="4"/>
  <c r="BF737" i="4"/>
  <c r="BG737" i="4"/>
  <c r="BH737" i="4"/>
  <c r="BI737" i="4"/>
  <c r="BJ737" i="4"/>
  <c r="BK737" i="4"/>
  <c r="BL737" i="4"/>
  <c r="BM737" i="4"/>
  <c r="BN737" i="4"/>
  <c r="BO737" i="4"/>
  <c r="BP737" i="4"/>
  <c r="BQ737" i="4"/>
  <c r="BR737" i="4"/>
  <c r="BS737" i="4"/>
  <c r="BT737" i="4"/>
  <c r="BU737" i="4"/>
  <c r="BV737" i="4"/>
  <c r="BW737" i="4"/>
  <c r="BX737" i="4"/>
  <c r="BY737" i="4"/>
  <c r="BZ737" i="4"/>
  <c r="CA737" i="4"/>
  <c r="CB737" i="4"/>
  <c r="CC737" i="4"/>
  <c r="CD737" i="4"/>
  <c r="CE737" i="4"/>
  <c r="CF737" i="4"/>
  <c r="CG737" i="4"/>
  <c r="CH737" i="4"/>
  <c r="CI737" i="4"/>
  <c r="CJ737" i="4"/>
  <c r="CK737" i="4"/>
  <c r="CL737" i="4"/>
  <c r="CM737" i="4" s="1"/>
  <c r="CN737" i="4"/>
  <c r="CO737" i="4"/>
  <c r="CP737" i="4"/>
  <c r="CQ737" i="4"/>
  <c r="CR737" i="4"/>
  <c r="CS737" i="4"/>
  <c r="CT737" i="4"/>
  <c r="CU737" i="4"/>
  <c r="CV737" i="4"/>
  <c r="CW737" i="4"/>
  <c r="CX737" i="4"/>
  <c r="CY737" i="4"/>
  <c r="CZ737" i="4"/>
  <c r="DA737" i="4"/>
  <c r="DB737" i="4"/>
  <c r="DC737" i="4"/>
  <c r="DD737" i="4"/>
  <c r="DE737" i="4"/>
  <c r="DF737" i="4"/>
  <c r="DG737" i="4"/>
  <c r="DH737" i="4"/>
  <c r="DI737" i="4"/>
  <c r="DJ737" i="4"/>
  <c r="DK737" i="4"/>
  <c r="DL737" i="4"/>
  <c r="DM737" i="4"/>
  <c r="DN737" i="4"/>
  <c r="DO737" i="4"/>
  <c r="DP737" i="4"/>
  <c r="DQ737" i="4"/>
  <c r="DR737" i="4"/>
  <c r="DS737" i="4"/>
  <c r="DT737" i="4"/>
  <c r="DU737" i="4"/>
  <c r="DV737" i="4"/>
  <c r="DW737" i="4"/>
  <c r="EC737" i="4"/>
  <c r="ED737" i="4"/>
  <c r="EE737" i="4"/>
  <c r="EF737" i="4"/>
  <c r="EG737" i="4"/>
  <c r="EH737" i="4"/>
  <c r="EI737" i="4"/>
  <c r="EJ737" i="4"/>
  <c r="EK737" i="4"/>
  <c r="EL737" i="4"/>
  <c r="EM737" i="4"/>
  <c r="EN737" i="4"/>
  <c r="EO737" i="4"/>
  <c r="EP737" i="4"/>
  <c r="EQ737" i="4"/>
  <c r="ER737" i="4"/>
  <c r="ES737" i="4"/>
  <c r="ET737" i="4"/>
  <c r="EU737" i="4"/>
  <c r="EV737" i="4"/>
  <c r="EW737" i="4"/>
  <c r="B738" i="4"/>
  <c r="C738" i="4"/>
  <c r="D738" i="4"/>
  <c r="E738" i="4"/>
  <c r="F738" i="4"/>
  <c r="G738" i="4"/>
  <c r="H738" i="4"/>
  <c r="M738" i="4" s="1"/>
  <c r="N738" i="4" s="1"/>
  <c r="O738" i="4" s="1" a="1"/>
  <c r="O738" i="4" s="1"/>
  <c r="R738" i="4"/>
  <c r="S738" i="4"/>
  <c r="T738" i="4"/>
  <c r="U738" i="4"/>
  <c r="V738" i="4"/>
  <c r="W738" i="4"/>
  <c r="X738" i="4"/>
  <c r="Y738" i="4"/>
  <c r="Z738" i="4"/>
  <c r="AA738" i="4"/>
  <c r="AB738" i="4"/>
  <c r="AC738" i="4"/>
  <c r="AD738" i="4"/>
  <c r="AE738" i="4" s="1"/>
  <c r="AF738" i="4"/>
  <c r="AG738" i="4" s="1"/>
  <c r="AH738" i="4"/>
  <c r="AI738" i="4"/>
  <c r="AJ738" i="4"/>
  <c r="AK738" i="4"/>
  <c r="AL738" i="4"/>
  <c r="AN738" i="4"/>
  <c r="AM738" i="4" s="1"/>
  <c r="AO738" i="4"/>
  <c r="AP738" i="4"/>
  <c r="AQ738" i="4"/>
  <c r="AR738" i="4"/>
  <c r="AS738" i="4"/>
  <c r="AT738" i="4"/>
  <c r="AU738" i="4"/>
  <c r="AV738" i="4"/>
  <c r="AW738" i="4"/>
  <c r="AX738" i="4"/>
  <c r="AY738" i="4"/>
  <c r="AZ738" i="4"/>
  <c r="BA738" i="4"/>
  <c r="BB738" i="4"/>
  <c r="BC738" i="4"/>
  <c r="BD738" i="4"/>
  <c r="BE738" i="4"/>
  <c r="BF738" i="4"/>
  <c r="BG738" i="4"/>
  <c r="BH738" i="4"/>
  <c r="BI738" i="4"/>
  <c r="BJ738" i="4"/>
  <c r="BK738" i="4"/>
  <c r="BL738" i="4"/>
  <c r="BM738" i="4"/>
  <c r="BN738" i="4"/>
  <c r="BO738" i="4"/>
  <c r="BP738" i="4"/>
  <c r="BQ738" i="4"/>
  <c r="BR738" i="4"/>
  <c r="BS738" i="4"/>
  <c r="BT738" i="4"/>
  <c r="BU738" i="4"/>
  <c r="BV738" i="4"/>
  <c r="BW738" i="4"/>
  <c r="BX738" i="4"/>
  <c r="BY738" i="4"/>
  <c r="BZ738" i="4"/>
  <c r="CA738" i="4"/>
  <c r="CB738" i="4"/>
  <c r="CC738" i="4"/>
  <c r="CD738" i="4"/>
  <c r="CE738" i="4"/>
  <c r="CF738" i="4"/>
  <c r="CG738" i="4"/>
  <c r="CH738" i="4"/>
  <c r="CI738" i="4"/>
  <c r="CJ738" i="4"/>
  <c r="CK738" i="4"/>
  <c r="CL738" i="4"/>
  <c r="CM738" i="4" s="1"/>
  <c r="CN738" i="4"/>
  <c r="CO738" i="4"/>
  <c r="CP738" i="4"/>
  <c r="CQ738" i="4"/>
  <c r="CR738" i="4"/>
  <c r="CS738" i="4"/>
  <c r="CT738" i="4"/>
  <c r="CU738" i="4"/>
  <c r="CV738" i="4"/>
  <c r="CW738" i="4"/>
  <c r="CX738" i="4"/>
  <c r="CY738" i="4"/>
  <c r="CZ738" i="4"/>
  <c r="DA738" i="4"/>
  <c r="DB738" i="4"/>
  <c r="DC738" i="4"/>
  <c r="DD738" i="4"/>
  <c r="DE738" i="4"/>
  <c r="DF738" i="4"/>
  <c r="DG738" i="4"/>
  <c r="DH738" i="4"/>
  <c r="DI738" i="4"/>
  <c r="DJ738" i="4"/>
  <c r="DK738" i="4"/>
  <c r="DL738" i="4"/>
  <c r="DM738" i="4"/>
  <c r="DN738" i="4"/>
  <c r="DO738" i="4"/>
  <c r="DP738" i="4"/>
  <c r="DQ738" i="4"/>
  <c r="DR738" i="4"/>
  <c r="DS738" i="4"/>
  <c r="DT738" i="4"/>
  <c r="DU738" i="4"/>
  <c r="DV738" i="4"/>
  <c r="DW738" i="4"/>
  <c r="EC738" i="4"/>
  <c r="ED738" i="4"/>
  <c r="EE738" i="4"/>
  <c r="EF738" i="4"/>
  <c r="EG738" i="4"/>
  <c r="EH738" i="4"/>
  <c r="EI738" i="4"/>
  <c r="EJ738" i="4"/>
  <c r="EK738" i="4"/>
  <c r="EL738" i="4"/>
  <c r="EM738" i="4"/>
  <c r="EN738" i="4"/>
  <c r="EO738" i="4"/>
  <c r="EP738" i="4"/>
  <c r="EQ738" i="4"/>
  <c r="ER738" i="4"/>
  <c r="ES738" i="4"/>
  <c r="ET738" i="4"/>
  <c r="EU738" i="4"/>
  <c r="EV738" i="4"/>
  <c r="EW738" i="4"/>
  <c r="B739" i="4"/>
  <c r="C739" i="4"/>
  <c r="D739" i="4"/>
  <c r="E739" i="4"/>
  <c r="F739" i="4"/>
  <c r="G739" i="4"/>
  <c r="H739" i="4"/>
  <c r="M739" i="4" s="1"/>
  <c r="N739" i="4" s="1"/>
  <c r="O739" i="4" s="1" a="1"/>
  <c r="O739" i="4" s="1"/>
  <c r="R739" i="4"/>
  <c r="S739" i="4"/>
  <c r="T739" i="4"/>
  <c r="U739" i="4"/>
  <c r="V739" i="4"/>
  <c r="W739" i="4"/>
  <c r="X739" i="4"/>
  <c r="Y739" i="4"/>
  <c r="Z739" i="4"/>
  <c r="AA739" i="4"/>
  <c r="AB739" i="4"/>
  <c r="AC739" i="4"/>
  <c r="AD739" i="4"/>
  <c r="AE739" i="4" s="1"/>
  <c r="AF739" i="4"/>
  <c r="AG739" i="4" s="1"/>
  <c r="AH739" i="4"/>
  <c r="AI739" i="4"/>
  <c r="AJ739" i="4"/>
  <c r="AK739" i="4"/>
  <c r="AL739" i="4"/>
  <c r="AN739" i="4"/>
  <c r="AM739" i="4" s="1"/>
  <c r="AO739" i="4"/>
  <c r="AP739" i="4"/>
  <c r="AQ739" i="4"/>
  <c r="AR739" i="4"/>
  <c r="AS739" i="4"/>
  <c r="AT739" i="4"/>
  <c r="AU739" i="4"/>
  <c r="AV739" i="4"/>
  <c r="AW739" i="4"/>
  <c r="AX739" i="4"/>
  <c r="AY739" i="4"/>
  <c r="AZ739" i="4"/>
  <c r="BA739" i="4"/>
  <c r="BB739" i="4"/>
  <c r="BC739" i="4"/>
  <c r="BD739" i="4"/>
  <c r="BE739" i="4"/>
  <c r="BF739" i="4"/>
  <c r="BG739" i="4"/>
  <c r="BH739" i="4"/>
  <c r="BI739" i="4"/>
  <c r="BJ739" i="4"/>
  <c r="BK739" i="4"/>
  <c r="BL739" i="4"/>
  <c r="BM739" i="4"/>
  <c r="BN739" i="4"/>
  <c r="BO739" i="4"/>
  <c r="BP739" i="4"/>
  <c r="BQ739" i="4"/>
  <c r="BR739" i="4"/>
  <c r="BS739" i="4"/>
  <c r="BT739" i="4"/>
  <c r="BU739" i="4"/>
  <c r="BV739" i="4"/>
  <c r="BW739" i="4"/>
  <c r="BX739" i="4"/>
  <c r="BY739" i="4"/>
  <c r="BZ739" i="4"/>
  <c r="CA739" i="4"/>
  <c r="CB739" i="4"/>
  <c r="CC739" i="4"/>
  <c r="CD739" i="4"/>
  <c r="CE739" i="4"/>
  <c r="CF739" i="4"/>
  <c r="CG739" i="4"/>
  <c r="CH739" i="4"/>
  <c r="CI739" i="4"/>
  <c r="CJ739" i="4"/>
  <c r="CK739" i="4"/>
  <c r="CL739" i="4"/>
  <c r="CM739" i="4" s="1"/>
  <c r="CN739" i="4"/>
  <c r="CO739" i="4"/>
  <c r="CP739" i="4"/>
  <c r="CQ739" i="4"/>
  <c r="CR739" i="4"/>
  <c r="CS739" i="4"/>
  <c r="CT739" i="4"/>
  <c r="CU739" i="4"/>
  <c r="CV739" i="4"/>
  <c r="CW739" i="4"/>
  <c r="CX739" i="4"/>
  <c r="CY739" i="4"/>
  <c r="CZ739" i="4"/>
  <c r="DA739" i="4"/>
  <c r="DB739" i="4"/>
  <c r="DC739" i="4"/>
  <c r="DD739" i="4"/>
  <c r="DE739" i="4"/>
  <c r="DF739" i="4"/>
  <c r="DG739" i="4"/>
  <c r="DH739" i="4"/>
  <c r="DI739" i="4"/>
  <c r="DJ739" i="4"/>
  <c r="DK739" i="4"/>
  <c r="DL739" i="4"/>
  <c r="DM739" i="4"/>
  <c r="DN739" i="4"/>
  <c r="DO739" i="4"/>
  <c r="DP739" i="4"/>
  <c r="DQ739" i="4"/>
  <c r="DR739" i="4"/>
  <c r="DS739" i="4"/>
  <c r="DT739" i="4"/>
  <c r="DU739" i="4"/>
  <c r="DV739" i="4"/>
  <c r="DW739" i="4"/>
  <c r="EC739" i="4"/>
  <c r="ED739" i="4"/>
  <c r="EE739" i="4"/>
  <c r="EF739" i="4"/>
  <c r="EG739" i="4"/>
  <c r="EH739" i="4"/>
  <c r="EI739" i="4"/>
  <c r="EJ739" i="4"/>
  <c r="EK739" i="4"/>
  <c r="EL739" i="4"/>
  <c r="EM739" i="4"/>
  <c r="EN739" i="4"/>
  <c r="EO739" i="4"/>
  <c r="EP739" i="4"/>
  <c r="EQ739" i="4"/>
  <c r="ER739" i="4"/>
  <c r="ES739" i="4"/>
  <c r="ET739" i="4"/>
  <c r="EU739" i="4"/>
  <c r="EV739" i="4"/>
  <c r="EW739" i="4"/>
  <c r="B740" i="4"/>
  <c r="C740" i="4"/>
  <c r="D740" i="4"/>
  <c r="E740" i="4"/>
  <c r="F740" i="4"/>
  <c r="G740" i="4"/>
  <c r="H740" i="4"/>
  <c r="M740" i="4" s="1"/>
  <c r="N740" i="4" s="1"/>
  <c r="O740" i="4" s="1" a="1"/>
  <c r="O740" i="4" s="1"/>
  <c r="R740" i="4"/>
  <c r="S740" i="4"/>
  <c r="T740" i="4"/>
  <c r="U740" i="4"/>
  <c r="V740" i="4"/>
  <c r="W740" i="4"/>
  <c r="X740" i="4"/>
  <c r="Y740" i="4"/>
  <c r="Z740" i="4"/>
  <c r="AA740" i="4"/>
  <c r="AB740" i="4"/>
  <c r="AC740" i="4"/>
  <c r="AD740" i="4"/>
  <c r="AE740" i="4" s="1"/>
  <c r="AF740" i="4"/>
  <c r="AG740" i="4" s="1"/>
  <c r="AH740" i="4"/>
  <c r="AI740" i="4"/>
  <c r="AJ740" i="4"/>
  <c r="AK740" i="4"/>
  <c r="AL740" i="4"/>
  <c r="AN740" i="4"/>
  <c r="AM740" i="4" s="1"/>
  <c r="AO740" i="4"/>
  <c r="AP740" i="4"/>
  <c r="AQ740" i="4"/>
  <c r="AR740" i="4"/>
  <c r="AS740" i="4"/>
  <c r="AT740" i="4"/>
  <c r="AU740" i="4"/>
  <c r="AV740" i="4"/>
  <c r="AW740" i="4"/>
  <c r="AX740" i="4"/>
  <c r="AY740" i="4"/>
  <c r="AZ740" i="4"/>
  <c r="BA740" i="4"/>
  <c r="BB740" i="4"/>
  <c r="BC740" i="4"/>
  <c r="BD740" i="4"/>
  <c r="BE740" i="4"/>
  <c r="BF740" i="4"/>
  <c r="BG740" i="4"/>
  <c r="BH740" i="4"/>
  <c r="BI740" i="4"/>
  <c r="BJ740" i="4"/>
  <c r="BK740" i="4"/>
  <c r="BL740" i="4"/>
  <c r="BM740" i="4"/>
  <c r="BN740" i="4"/>
  <c r="BO740" i="4"/>
  <c r="BP740" i="4"/>
  <c r="BQ740" i="4"/>
  <c r="BR740" i="4"/>
  <c r="BS740" i="4"/>
  <c r="BT740" i="4"/>
  <c r="BU740" i="4"/>
  <c r="BV740" i="4"/>
  <c r="BW740" i="4"/>
  <c r="BX740" i="4"/>
  <c r="BY740" i="4"/>
  <c r="BZ740" i="4"/>
  <c r="CA740" i="4"/>
  <c r="CB740" i="4"/>
  <c r="CC740" i="4"/>
  <c r="CD740" i="4"/>
  <c r="CE740" i="4"/>
  <c r="CF740" i="4"/>
  <c r="CG740" i="4"/>
  <c r="CH740" i="4"/>
  <c r="CI740" i="4"/>
  <c r="CJ740" i="4"/>
  <c r="CK740" i="4"/>
  <c r="CL740" i="4"/>
  <c r="CM740" i="4" s="1"/>
  <c r="CN740" i="4"/>
  <c r="CO740" i="4"/>
  <c r="CP740" i="4"/>
  <c r="CQ740" i="4"/>
  <c r="CR740" i="4"/>
  <c r="CS740" i="4"/>
  <c r="CT740" i="4"/>
  <c r="CU740" i="4"/>
  <c r="CV740" i="4"/>
  <c r="CW740" i="4"/>
  <c r="CX740" i="4"/>
  <c r="CY740" i="4"/>
  <c r="CZ740" i="4"/>
  <c r="DA740" i="4"/>
  <c r="DB740" i="4"/>
  <c r="DC740" i="4"/>
  <c r="DD740" i="4"/>
  <c r="DE740" i="4"/>
  <c r="DF740" i="4"/>
  <c r="DG740" i="4"/>
  <c r="DH740" i="4"/>
  <c r="DI740" i="4"/>
  <c r="DJ740" i="4"/>
  <c r="DK740" i="4"/>
  <c r="DL740" i="4"/>
  <c r="DM740" i="4"/>
  <c r="DN740" i="4"/>
  <c r="DO740" i="4"/>
  <c r="DP740" i="4"/>
  <c r="DQ740" i="4"/>
  <c r="DR740" i="4"/>
  <c r="DS740" i="4"/>
  <c r="DT740" i="4"/>
  <c r="DU740" i="4"/>
  <c r="DV740" i="4"/>
  <c r="DW740" i="4"/>
  <c r="EC740" i="4"/>
  <c r="ED740" i="4"/>
  <c r="EE740" i="4"/>
  <c r="EF740" i="4"/>
  <c r="EG740" i="4"/>
  <c r="EH740" i="4"/>
  <c r="EI740" i="4"/>
  <c r="EJ740" i="4"/>
  <c r="EK740" i="4"/>
  <c r="EL740" i="4"/>
  <c r="EM740" i="4"/>
  <c r="EN740" i="4"/>
  <c r="EO740" i="4"/>
  <c r="EP740" i="4"/>
  <c r="EQ740" i="4"/>
  <c r="ER740" i="4"/>
  <c r="ES740" i="4"/>
  <c r="ET740" i="4"/>
  <c r="EU740" i="4"/>
  <c r="EV740" i="4"/>
  <c r="EW740" i="4"/>
  <c r="B741" i="4"/>
  <c r="C741" i="4"/>
  <c r="D741" i="4"/>
  <c r="E741" i="4"/>
  <c r="F741" i="4"/>
  <c r="G741" i="4"/>
  <c r="H741" i="4"/>
  <c r="M741" i="4" s="1"/>
  <c r="N741" i="4" s="1"/>
  <c r="O741" i="4" s="1" a="1"/>
  <c r="O741" i="4" s="1"/>
  <c r="R741" i="4"/>
  <c r="S741" i="4"/>
  <c r="T741" i="4"/>
  <c r="U741" i="4"/>
  <c r="V741" i="4"/>
  <c r="W741" i="4"/>
  <c r="X741" i="4"/>
  <c r="Y741" i="4"/>
  <c r="Z741" i="4"/>
  <c r="AA741" i="4"/>
  <c r="AB741" i="4"/>
  <c r="AC741" i="4"/>
  <c r="AD741" i="4"/>
  <c r="AE741" i="4" s="1"/>
  <c r="AF741" i="4"/>
  <c r="AG741" i="4" s="1"/>
  <c r="AH741" i="4"/>
  <c r="AI741" i="4"/>
  <c r="AJ741" i="4"/>
  <c r="AK741" i="4"/>
  <c r="AL741" i="4"/>
  <c r="AN741" i="4"/>
  <c r="AM741" i="4" s="1"/>
  <c r="AO741" i="4"/>
  <c r="AP741" i="4"/>
  <c r="AQ741" i="4"/>
  <c r="AR741" i="4"/>
  <c r="AS741" i="4"/>
  <c r="AT741" i="4"/>
  <c r="AU741" i="4"/>
  <c r="AV741" i="4"/>
  <c r="AW741" i="4"/>
  <c r="AX741" i="4"/>
  <c r="AY741" i="4"/>
  <c r="AZ741" i="4"/>
  <c r="BA741" i="4"/>
  <c r="BB741" i="4"/>
  <c r="BC741" i="4"/>
  <c r="BD741" i="4"/>
  <c r="BE741" i="4"/>
  <c r="BF741" i="4"/>
  <c r="BG741" i="4"/>
  <c r="BH741" i="4"/>
  <c r="BI741" i="4"/>
  <c r="BJ741" i="4"/>
  <c r="BK741" i="4"/>
  <c r="BL741" i="4"/>
  <c r="BM741" i="4"/>
  <c r="BN741" i="4"/>
  <c r="BO741" i="4"/>
  <c r="BP741" i="4"/>
  <c r="BQ741" i="4"/>
  <c r="BR741" i="4"/>
  <c r="BS741" i="4"/>
  <c r="BT741" i="4"/>
  <c r="BU741" i="4"/>
  <c r="BV741" i="4"/>
  <c r="BW741" i="4"/>
  <c r="BX741" i="4"/>
  <c r="BY741" i="4"/>
  <c r="BZ741" i="4"/>
  <c r="CA741" i="4"/>
  <c r="CB741" i="4"/>
  <c r="CC741" i="4"/>
  <c r="CD741" i="4"/>
  <c r="CE741" i="4"/>
  <c r="CF741" i="4"/>
  <c r="CG741" i="4"/>
  <c r="CH741" i="4"/>
  <c r="CI741" i="4"/>
  <c r="CJ741" i="4"/>
  <c r="CK741" i="4"/>
  <c r="CL741" i="4"/>
  <c r="CM741" i="4" s="1"/>
  <c r="CN741" i="4"/>
  <c r="CO741" i="4"/>
  <c r="CP741" i="4"/>
  <c r="CQ741" i="4"/>
  <c r="CR741" i="4"/>
  <c r="CS741" i="4"/>
  <c r="CT741" i="4"/>
  <c r="CU741" i="4"/>
  <c r="CV741" i="4"/>
  <c r="CW741" i="4"/>
  <c r="CX741" i="4"/>
  <c r="CY741" i="4"/>
  <c r="CZ741" i="4"/>
  <c r="DA741" i="4"/>
  <c r="DB741" i="4"/>
  <c r="DC741" i="4"/>
  <c r="DD741" i="4"/>
  <c r="DE741" i="4"/>
  <c r="DF741" i="4"/>
  <c r="DG741" i="4"/>
  <c r="DH741" i="4"/>
  <c r="DI741" i="4"/>
  <c r="DJ741" i="4"/>
  <c r="DK741" i="4"/>
  <c r="DL741" i="4"/>
  <c r="DM741" i="4"/>
  <c r="DN741" i="4"/>
  <c r="DO741" i="4"/>
  <c r="DP741" i="4"/>
  <c r="DQ741" i="4"/>
  <c r="DR741" i="4"/>
  <c r="DS741" i="4"/>
  <c r="DT741" i="4"/>
  <c r="DU741" i="4"/>
  <c r="DV741" i="4"/>
  <c r="DW741" i="4"/>
  <c r="EC741" i="4"/>
  <c r="ED741" i="4"/>
  <c r="EE741" i="4"/>
  <c r="EF741" i="4"/>
  <c r="EG741" i="4"/>
  <c r="EH741" i="4"/>
  <c r="EI741" i="4"/>
  <c r="EJ741" i="4"/>
  <c r="EK741" i="4"/>
  <c r="EL741" i="4"/>
  <c r="EM741" i="4"/>
  <c r="EN741" i="4"/>
  <c r="EO741" i="4"/>
  <c r="EP741" i="4"/>
  <c r="EQ741" i="4"/>
  <c r="ER741" i="4"/>
  <c r="ES741" i="4"/>
  <c r="ET741" i="4"/>
  <c r="EU741" i="4"/>
  <c r="EV741" i="4"/>
  <c r="EW741" i="4"/>
  <c r="B742" i="4"/>
  <c r="C742" i="4"/>
  <c r="D742" i="4"/>
  <c r="E742" i="4"/>
  <c r="F742" i="4"/>
  <c r="G742" i="4"/>
  <c r="H742" i="4"/>
  <c r="M742" i="4" s="1"/>
  <c r="N742" i="4" s="1"/>
  <c r="O742" i="4" s="1" a="1"/>
  <c r="O742" i="4" s="1"/>
  <c r="R742" i="4"/>
  <c r="S742" i="4"/>
  <c r="T742" i="4"/>
  <c r="U742" i="4"/>
  <c r="V742" i="4"/>
  <c r="W742" i="4"/>
  <c r="X742" i="4"/>
  <c r="Y742" i="4"/>
  <c r="Z742" i="4"/>
  <c r="AA742" i="4"/>
  <c r="L742" i="4" s="1"/>
  <c r="AB742" i="4"/>
  <c r="AC742" i="4"/>
  <c r="AD742" i="4"/>
  <c r="AE742" i="4" s="1"/>
  <c r="AF742" i="4"/>
  <c r="AG742" i="4" s="1"/>
  <c r="AH742" i="4"/>
  <c r="AI742" i="4"/>
  <c r="AJ742" i="4"/>
  <c r="AK742" i="4"/>
  <c r="AL742" i="4"/>
  <c r="AN742" i="4"/>
  <c r="AM742" i="4" s="1"/>
  <c r="AO742" i="4"/>
  <c r="AP742" i="4"/>
  <c r="AQ742" i="4"/>
  <c r="AR742" i="4"/>
  <c r="AS742" i="4"/>
  <c r="AT742" i="4"/>
  <c r="AU742" i="4"/>
  <c r="AV742" i="4"/>
  <c r="AW742" i="4"/>
  <c r="AX742" i="4"/>
  <c r="AY742" i="4"/>
  <c r="AZ742" i="4"/>
  <c r="BA742" i="4"/>
  <c r="BB742" i="4"/>
  <c r="BC742" i="4"/>
  <c r="BD742" i="4"/>
  <c r="BE742" i="4"/>
  <c r="BF742" i="4"/>
  <c r="BG742" i="4"/>
  <c r="BH742" i="4"/>
  <c r="BI742" i="4"/>
  <c r="BJ742" i="4"/>
  <c r="BK742" i="4"/>
  <c r="BL742" i="4"/>
  <c r="BM742" i="4"/>
  <c r="BN742" i="4"/>
  <c r="BO742" i="4"/>
  <c r="BP742" i="4"/>
  <c r="BQ742" i="4"/>
  <c r="BR742" i="4"/>
  <c r="BS742" i="4"/>
  <c r="BT742" i="4"/>
  <c r="BU742" i="4"/>
  <c r="BV742" i="4"/>
  <c r="BW742" i="4"/>
  <c r="BX742" i="4"/>
  <c r="BY742" i="4"/>
  <c r="BZ742" i="4"/>
  <c r="CA742" i="4"/>
  <c r="CB742" i="4"/>
  <c r="CC742" i="4"/>
  <c r="CD742" i="4"/>
  <c r="CE742" i="4"/>
  <c r="CF742" i="4"/>
  <c r="CG742" i="4"/>
  <c r="CH742" i="4"/>
  <c r="CI742" i="4"/>
  <c r="CJ742" i="4"/>
  <c r="CK742" i="4"/>
  <c r="CL742" i="4"/>
  <c r="CM742" i="4" s="1"/>
  <c r="CN742" i="4"/>
  <c r="CO742" i="4"/>
  <c r="CP742" i="4"/>
  <c r="CQ742" i="4"/>
  <c r="CR742" i="4"/>
  <c r="CS742" i="4"/>
  <c r="CT742" i="4"/>
  <c r="CU742" i="4"/>
  <c r="CV742" i="4"/>
  <c r="CW742" i="4"/>
  <c r="CX742" i="4"/>
  <c r="CY742" i="4"/>
  <c r="CZ742" i="4"/>
  <c r="DA742" i="4"/>
  <c r="DB742" i="4"/>
  <c r="DC742" i="4"/>
  <c r="DD742" i="4"/>
  <c r="DE742" i="4"/>
  <c r="DF742" i="4"/>
  <c r="DG742" i="4"/>
  <c r="DH742" i="4"/>
  <c r="DI742" i="4"/>
  <c r="DJ742" i="4"/>
  <c r="DK742" i="4"/>
  <c r="DL742" i="4"/>
  <c r="DM742" i="4"/>
  <c r="DN742" i="4"/>
  <c r="DO742" i="4"/>
  <c r="DP742" i="4"/>
  <c r="DQ742" i="4"/>
  <c r="DR742" i="4"/>
  <c r="DS742" i="4"/>
  <c r="DT742" i="4"/>
  <c r="DU742" i="4"/>
  <c r="DV742" i="4"/>
  <c r="DW742" i="4"/>
  <c r="EC742" i="4"/>
  <c r="ED742" i="4"/>
  <c r="EE742" i="4"/>
  <c r="EF742" i="4"/>
  <c r="EG742" i="4"/>
  <c r="EH742" i="4"/>
  <c r="EI742" i="4"/>
  <c r="EJ742" i="4"/>
  <c r="EK742" i="4"/>
  <c r="EL742" i="4"/>
  <c r="EM742" i="4"/>
  <c r="EN742" i="4"/>
  <c r="EO742" i="4"/>
  <c r="EP742" i="4"/>
  <c r="EQ742" i="4"/>
  <c r="ER742" i="4"/>
  <c r="ES742" i="4"/>
  <c r="ET742" i="4"/>
  <c r="EU742" i="4"/>
  <c r="EV742" i="4"/>
  <c r="EW742" i="4"/>
  <c r="B743" i="4"/>
  <c r="C743" i="4"/>
  <c r="D743" i="4"/>
  <c r="E743" i="4"/>
  <c r="F743" i="4"/>
  <c r="G743" i="4"/>
  <c r="H743" i="4"/>
  <c r="M743" i="4" s="1"/>
  <c r="N743" i="4" s="1"/>
  <c r="O743" i="4" s="1" a="1"/>
  <c r="O743" i="4" s="1"/>
  <c r="R743" i="4"/>
  <c r="S743" i="4"/>
  <c r="T743" i="4"/>
  <c r="U743" i="4"/>
  <c r="V743" i="4"/>
  <c r="W743" i="4"/>
  <c r="X743" i="4"/>
  <c r="Y743" i="4"/>
  <c r="Z743" i="4"/>
  <c r="AA743" i="4"/>
  <c r="AB743" i="4"/>
  <c r="AC743" i="4"/>
  <c r="AD743" i="4"/>
  <c r="AE743" i="4" s="1"/>
  <c r="AF743" i="4"/>
  <c r="AG743" i="4" s="1"/>
  <c r="AH743" i="4"/>
  <c r="AI743" i="4"/>
  <c r="AJ743" i="4"/>
  <c r="AK743" i="4"/>
  <c r="AL743" i="4"/>
  <c r="AN743" i="4"/>
  <c r="AM743" i="4" s="1"/>
  <c r="AO743" i="4"/>
  <c r="AP743" i="4"/>
  <c r="AQ743" i="4"/>
  <c r="AR743" i="4"/>
  <c r="AS743" i="4"/>
  <c r="AT743" i="4"/>
  <c r="AU743" i="4"/>
  <c r="AV743" i="4"/>
  <c r="AW743" i="4"/>
  <c r="AX743" i="4"/>
  <c r="AY743" i="4"/>
  <c r="AZ743" i="4"/>
  <c r="BA743" i="4"/>
  <c r="BB743" i="4"/>
  <c r="BC743" i="4"/>
  <c r="BD743" i="4"/>
  <c r="BE743" i="4"/>
  <c r="BF743" i="4"/>
  <c r="BG743" i="4"/>
  <c r="BH743" i="4"/>
  <c r="BI743" i="4"/>
  <c r="BJ743" i="4"/>
  <c r="BK743" i="4"/>
  <c r="BL743" i="4"/>
  <c r="BM743" i="4"/>
  <c r="BN743" i="4"/>
  <c r="BO743" i="4"/>
  <c r="BP743" i="4"/>
  <c r="BQ743" i="4"/>
  <c r="BR743" i="4"/>
  <c r="BS743" i="4"/>
  <c r="BT743" i="4"/>
  <c r="BU743" i="4"/>
  <c r="BV743" i="4"/>
  <c r="BW743" i="4"/>
  <c r="BX743" i="4"/>
  <c r="BY743" i="4"/>
  <c r="BZ743" i="4"/>
  <c r="CA743" i="4"/>
  <c r="CB743" i="4"/>
  <c r="CC743" i="4"/>
  <c r="CD743" i="4"/>
  <c r="CE743" i="4"/>
  <c r="CF743" i="4"/>
  <c r="CG743" i="4"/>
  <c r="CH743" i="4"/>
  <c r="CI743" i="4"/>
  <c r="CJ743" i="4"/>
  <c r="CK743" i="4"/>
  <c r="CL743" i="4"/>
  <c r="CM743" i="4" s="1"/>
  <c r="CN743" i="4"/>
  <c r="CO743" i="4"/>
  <c r="CP743" i="4"/>
  <c r="CQ743" i="4"/>
  <c r="CR743" i="4"/>
  <c r="CS743" i="4"/>
  <c r="CT743" i="4"/>
  <c r="CU743" i="4"/>
  <c r="CV743" i="4"/>
  <c r="CW743" i="4"/>
  <c r="CX743" i="4"/>
  <c r="CY743" i="4"/>
  <c r="CZ743" i="4"/>
  <c r="DA743" i="4"/>
  <c r="DB743" i="4"/>
  <c r="DC743" i="4"/>
  <c r="DD743" i="4"/>
  <c r="DE743" i="4"/>
  <c r="DF743" i="4"/>
  <c r="DG743" i="4"/>
  <c r="DH743" i="4"/>
  <c r="DI743" i="4"/>
  <c r="DJ743" i="4"/>
  <c r="DK743" i="4"/>
  <c r="DL743" i="4"/>
  <c r="DM743" i="4"/>
  <c r="DN743" i="4"/>
  <c r="DO743" i="4"/>
  <c r="DP743" i="4"/>
  <c r="DQ743" i="4"/>
  <c r="DR743" i="4"/>
  <c r="DS743" i="4"/>
  <c r="DT743" i="4"/>
  <c r="DU743" i="4"/>
  <c r="DV743" i="4"/>
  <c r="DW743" i="4"/>
  <c r="EC743" i="4"/>
  <c r="ED743" i="4"/>
  <c r="EE743" i="4"/>
  <c r="EF743" i="4"/>
  <c r="EG743" i="4"/>
  <c r="EH743" i="4"/>
  <c r="EI743" i="4"/>
  <c r="EJ743" i="4"/>
  <c r="EK743" i="4"/>
  <c r="EL743" i="4"/>
  <c r="EM743" i="4"/>
  <c r="EN743" i="4"/>
  <c r="EO743" i="4"/>
  <c r="EP743" i="4"/>
  <c r="EQ743" i="4"/>
  <c r="ER743" i="4"/>
  <c r="ES743" i="4"/>
  <c r="ET743" i="4"/>
  <c r="EU743" i="4"/>
  <c r="EV743" i="4"/>
  <c r="EW743" i="4"/>
  <c r="B744" i="4"/>
  <c r="C744" i="4"/>
  <c r="D744" i="4"/>
  <c r="E744" i="4"/>
  <c r="F744" i="4"/>
  <c r="G744" i="4"/>
  <c r="H744" i="4"/>
  <c r="M744" i="4" s="1"/>
  <c r="N744" i="4" s="1"/>
  <c r="O744" i="4" s="1" a="1"/>
  <c r="O744" i="4" s="1"/>
  <c r="R744" i="4"/>
  <c r="S744" i="4"/>
  <c r="T744" i="4"/>
  <c r="U744" i="4"/>
  <c r="V744" i="4"/>
  <c r="W744" i="4"/>
  <c r="X744" i="4"/>
  <c r="Y744" i="4"/>
  <c r="Z744" i="4"/>
  <c r="AA744" i="4"/>
  <c r="AB744" i="4"/>
  <c r="AC744" i="4"/>
  <c r="AD744" i="4"/>
  <c r="AE744" i="4" s="1"/>
  <c r="AF744" i="4"/>
  <c r="AG744" i="4" s="1"/>
  <c r="AH744" i="4"/>
  <c r="AI744" i="4"/>
  <c r="AJ744" i="4"/>
  <c r="AK744" i="4"/>
  <c r="AL744" i="4"/>
  <c r="AN744" i="4"/>
  <c r="AM744" i="4" s="1"/>
  <c r="AO744" i="4"/>
  <c r="AP744" i="4"/>
  <c r="AQ744" i="4"/>
  <c r="AR744" i="4"/>
  <c r="AS744" i="4"/>
  <c r="AT744" i="4"/>
  <c r="AU744" i="4"/>
  <c r="AV744" i="4"/>
  <c r="AW744" i="4"/>
  <c r="AX744" i="4"/>
  <c r="AY744" i="4"/>
  <c r="AZ744" i="4"/>
  <c r="BA744" i="4"/>
  <c r="BB744" i="4"/>
  <c r="BC744" i="4"/>
  <c r="BD744" i="4"/>
  <c r="BE744" i="4"/>
  <c r="BF744" i="4"/>
  <c r="BG744" i="4"/>
  <c r="BH744" i="4"/>
  <c r="BI744" i="4"/>
  <c r="BJ744" i="4"/>
  <c r="BK744" i="4"/>
  <c r="BL744" i="4"/>
  <c r="BM744" i="4"/>
  <c r="BN744" i="4"/>
  <c r="BO744" i="4"/>
  <c r="BP744" i="4"/>
  <c r="BQ744" i="4"/>
  <c r="BR744" i="4"/>
  <c r="BS744" i="4"/>
  <c r="BT744" i="4"/>
  <c r="BU744" i="4"/>
  <c r="BV744" i="4"/>
  <c r="BW744" i="4"/>
  <c r="BX744" i="4"/>
  <c r="BY744" i="4"/>
  <c r="BZ744" i="4"/>
  <c r="CA744" i="4"/>
  <c r="CB744" i="4"/>
  <c r="CC744" i="4"/>
  <c r="CD744" i="4"/>
  <c r="CE744" i="4"/>
  <c r="CF744" i="4"/>
  <c r="CG744" i="4"/>
  <c r="CH744" i="4"/>
  <c r="CI744" i="4"/>
  <c r="CJ744" i="4"/>
  <c r="CK744" i="4"/>
  <c r="CL744" i="4"/>
  <c r="CM744" i="4" s="1"/>
  <c r="CN744" i="4"/>
  <c r="CO744" i="4"/>
  <c r="CP744" i="4"/>
  <c r="CQ744" i="4"/>
  <c r="CR744" i="4"/>
  <c r="CS744" i="4"/>
  <c r="CT744" i="4"/>
  <c r="CU744" i="4"/>
  <c r="CV744" i="4"/>
  <c r="CW744" i="4"/>
  <c r="CX744" i="4"/>
  <c r="CY744" i="4"/>
  <c r="CZ744" i="4"/>
  <c r="DA744" i="4"/>
  <c r="DB744" i="4"/>
  <c r="DC744" i="4"/>
  <c r="DD744" i="4"/>
  <c r="DE744" i="4"/>
  <c r="DF744" i="4"/>
  <c r="DG744" i="4"/>
  <c r="DH744" i="4"/>
  <c r="DI744" i="4"/>
  <c r="DJ744" i="4"/>
  <c r="DK744" i="4"/>
  <c r="DL744" i="4"/>
  <c r="DM744" i="4"/>
  <c r="DN744" i="4"/>
  <c r="DO744" i="4"/>
  <c r="DP744" i="4"/>
  <c r="DQ744" i="4"/>
  <c r="DR744" i="4"/>
  <c r="DS744" i="4"/>
  <c r="DT744" i="4"/>
  <c r="DU744" i="4"/>
  <c r="DV744" i="4"/>
  <c r="DW744" i="4"/>
  <c r="EC744" i="4"/>
  <c r="ED744" i="4"/>
  <c r="EE744" i="4"/>
  <c r="EF744" i="4"/>
  <c r="EG744" i="4"/>
  <c r="EH744" i="4"/>
  <c r="EI744" i="4"/>
  <c r="EJ744" i="4"/>
  <c r="EK744" i="4"/>
  <c r="EL744" i="4"/>
  <c r="EM744" i="4"/>
  <c r="EN744" i="4"/>
  <c r="EO744" i="4"/>
  <c r="EP744" i="4"/>
  <c r="EQ744" i="4"/>
  <c r="DY744" i="4" s="1"/>
  <c r="ER744" i="4"/>
  <c r="ES744" i="4"/>
  <c r="ET744" i="4"/>
  <c r="EU744" i="4"/>
  <c r="EV744" i="4"/>
  <c r="EW744" i="4"/>
  <c r="B745" i="4"/>
  <c r="C745" i="4"/>
  <c r="D745" i="4"/>
  <c r="E745" i="4"/>
  <c r="F745" i="4"/>
  <c r="G745" i="4"/>
  <c r="H745" i="4"/>
  <c r="M745" i="4" s="1"/>
  <c r="N745" i="4" s="1"/>
  <c r="O745" i="4" s="1" a="1"/>
  <c r="O745" i="4" s="1"/>
  <c r="R745" i="4"/>
  <c r="S745" i="4"/>
  <c r="T745" i="4"/>
  <c r="U745" i="4"/>
  <c r="V745" i="4"/>
  <c r="W745" i="4"/>
  <c r="X745" i="4"/>
  <c r="Y745" i="4"/>
  <c r="Z745" i="4"/>
  <c r="AA745" i="4"/>
  <c r="AB745" i="4"/>
  <c r="AC745" i="4"/>
  <c r="AD745" i="4"/>
  <c r="AE745" i="4" s="1"/>
  <c r="AF745" i="4"/>
  <c r="AG745" i="4" s="1"/>
  <c r="AH745" i="4"/>
  <c r="AI745" i="4"/>
  <c r="AJ745" i="4"/>
  <c r="AK745" i="4"/>
  <c r="AL745" i="4"/>
  <c r="AN745" i="4"/>
  <c r="AM745" i="4" s="1"/>
  <c r="AO745" i="4"/>
  <c r="AP745" i="4"/>
  <c r="AQ745" i="4"/>
  <c r="AR745" i="4"/>
  <c r="AS745" i="4"/>
  <c r="AT745" i="4"/>
  <c r="AU745" i="4"/>
  <c r="AV745" i="4"/>
  <c r="AW745" i="4"/>
  <c r="AX745" i="4"/>
  <c r="AY745" i="4"/>
  <c r="AZ745" i="4"/>
  <c r="BA745" i="4"/>
  <c r="BB745" i="4"/>
  <c r="BC745" i="4"/>
  <c r="BD745" i="4"/>
  <c r="BE745" i="4"/>
  <c r="BF745" i="4"/>
  <c r="BG745" i="4"/>
  <c r="BH745" i="4"/>
  <c r="BI745" i="4"/>
  <c r="BJ745" i="4"/>
  <c r="BK745" i="4"/>
  <c r="BL745" i="4"/>
  <c r="BM745" i="4"/>
  <c r="BN745" i="4"/>
  <c r="BO745" i="4"/>
  <c r="BP745" i="4"/>
  <c r="BQ745" i="4"/>
  <c r="BR745" i="4"/>
  <c r="BS745" i="4"/>
  <c r="BT745" i="4"/>
  <c r="BU745" i="4"/>
  <c r="BV745" i="4"/>
  <c r="BW745" i="4"/>
  <c r="BX745" i="4"/>
  <c r="BY745" i="4"/>
  <c r="BZ745" i="4"/>
  <c r="CA745" i="4"/>
  <c r="CB745" i="4"/>
  <c r="CC745" i="4"/>
  <c r="CD745" i="4"/>
  <c r="CE745" i="4"/>
  <c r="CF745" i="4"/>
  <c r="CG745" i="4"/>
  <c r="CH745" i="4"/>
  <c r="CI745" i="4"/>
  <c r="CJ745" i="4"/>
  <c r="CK745" i="4"/>
  <c r="CL745" i="4"/>
  <c r="CM745" i="4" s="1"/>
  <c r="CN745" i="4"/>
  <c r="CO745" i="4"/>
  <c r="CP745" i="4"/>
  <c r="CQ745" i="4"/>
  <c r="CR745" i="4"/>
  <c r="CS745" i="4"/>
  <c r="CT745" i="4"/>
  <c r="CU745" i="4"/>
  <c r="CV745" i="4"/>
  <c r="CW745" i="4"/>
  <c r="CX745" i="4"/>
  <c r="CY745" i="4"/>
  <c r="CZ745" i="4"/>
  <c r="DA745" i="4"/>
  <c r="DB745" i="4"/>
  <c r="DC745" i="4"/>
  <c r="DD745" i="4"/>
  <c r="DE745" i="4"/>
  <c r="DF745" i="4"/>
  <c r="DG745" i="4"/>
  <c r="DH745" i="4"/>
  <c r="DI745" i="4"/>
  <c r="DJ745" i="4"/>
  <c r="DK745" i="4"/>
  <c r="DL745" i="4"/>
  <c r="DM745" i="4"/>
  <c r="DN745" i="4"/>
  <c r="DO745" i="4"/>
  <c r="DP745" i="4"/>
  <c r="DQ745" i="4"/>
  <c r="DR745" i="4"/>
  <c r="DS745" i="4"/>
  <c r="DT745" i="4"/>
  <c r="DU745" i="4"/>
  <c r="DV745" i="4"/>
  <c r="DW745" i="4"/>
  <c r="EC745" i="4"/>
  <c r="ED745" i="4"/>
  <c r="EE745" i="4"/>
  <c r="EF745" i="4"/>
  <c r="EG745" i="4"/>
  <c r="EH745" i="4"/>
  <c r="EI745" i="4"/>
  <c r="EJ745" i="4"/>
  <c r="EK745" i="4"/>
  <c r="EL745" i="4"/>
  <c r="EM745" i="4"/>
  <c r="EN745" i="4"/>
  <c r="EO745" i="4"/>
  <c r="EP745" i="4"/>
  <c r="EQ745" i="4"/>
  <c r="ER745" i="4"/>
  <c r="ES745" i="4"/>
  <c r="ET745" i="4"/>
  <c r="EU745" i="4"/>
  <c r="EV745" i="4"/>
  <c r="EW745" i="4"/>
  <c r="B746" i="4"/>
  <c r="C746" i="4"/>
  <c r="D746" i="4"/>
  <c r="E746" i="4"/>
  <c r="F746" i="4"/>
  <c r="G746" i="4"/>
  <c r="H746" i="4"/>
  <c r="M746" i="4" s="1"/>
  <c r="N746" i="4" s="1"/>
  <c r="O746" i="4" s="1" a="1"/>
  <c r="O746" i="4" s="1"/>
  <c r="R746" i="4"/>
  <c r="S746" i="4"/>
  <c r="T746" i="4"/>
  <c r="U746" i="4"/>
  <c r="V746" i="4"/>
  <c r="W746" i="4"/>
  <c r="X746" i="4"/>
  <c r="Y746" i="4"/>
  <c r="Z746" i="4"/>
  <c r="AA746" i="4"/>
  <c r="AB746" i="4"/>
  <c r="AC746" i="4"/>
  <c r="AD746" i="4"/>
  <c r="AE746" i="4" s="1"/>
  <c r="AF746" i="4"/>
  <c r="AG746" i="4" s="1"/>
  <c r="AH746" i="4"/>
  <c r="AI746" i="4"/>
  <c r="AJ746" i="4"/>
  <c r="AK746" i="4"/>
  <c r="AL746" i="4"/>
  <c r="AN746" i="4"/>
  <c r="AM746" i="4" s="1"/>
  <c r="AO746" i="4"/>
  <c r="AP746" i="4"/>
  <c r="AQ746" i="4"/>
  <c r="AR746" i="4"/>
  <c r="AS746" i="4"/>
  <c r="AT746" i="4"/>
  <c r="AU746" i="4"/>
  <c r="AV746" i="4"/>
  <c r="AW746" i="4"/>
  <c r="AX746" i="4"/>
  <c r="AY746" i="4"/>
  <c r="AZ746" i="4"/>
  <c r="BA746" i="4"/>
  <c r="BB746" i="4"/>
  <c r="BC746" i="4"/>
  <c r="BD746" i="4"/>
  <c r="BE746" i="4"/>
  <c r="BF746" i="4"/>
  <c r="BG746" i="4"/>
  <c r="BH746" i="4"/>
  <c r="BI746" i="4"/>
  <c r="BJ746" i="4"/>
  <c r="BK746" i="4"/>
  <c r="BL746" i="4"/>
  <c r="BM746" i="4"/>
  <c r="BN746" i="4"/>
  <c r="BO746" i="4"/>
  <c r="BP746" i="4"/>
  <c r="BQ746" i="4"/>
  <c r="BR746" i="4"/>
  <c r="BS746" i="4"/>
  <c r="BT746" i="4"/>
  <c r="BU746" i="4"/>
  <c r="BV746" i="4"/>
  <c r="BW746" i="4"/>
  <c r="BX746" i="4"/>
  <c r="BY746" i="4"/>
  <c r="BZ746" i="4"/>
  <c r="CA746" i="4"/>
  <c r="CB746" i="4"/>
  <c r="CC746" i="4"/>
  <c r="CD746" i="4"/>
  <c r="CE746" i="4"/>
  <c r="CF746" i="4"/>
  <c r="CG746" i="4"/>
  <c r="CH746" i="4"/>
  <c r="CI746" i="4"/>
  <c r="CJ746" i="4"/>
  <c r="CK746" i="4"/>
  <c r="CL746" i="4"/>
  <c r="CM746" i="4" s="1"/>
  <c r="CN746" i="4"/>
  <c r="CO746" i="4"/>
  <c r="CP746" i="4"/>
  <c r="CQ746" i="4"/>
  <c r="CR746" i="4"/>
  <c r="CS746" i="4"/>
  <c r="CT746" i="4"/>
  <c r="CU746" i="4"/>
  <c r="CV746" i="4"/>
  <c r="CW746" i="4"/>
  <c r="CX746" i="4"/>
  <c r="CY746" i="4"/>
  <c r="CZ746" i="4"/>
  <c r="DA746" i="4"/>
  <c r="DB746" i="4"/>
  <c r="DC746" i="4"/>
  <c r="DD746" i="4"/>
  <c r="DE746" i="4"/>
  <c r="DF746" i="4"/>
  <c r="DG746" i="4"/>
  <c r="DH746" i="4"/>
  <c r="DI746" i="4"/>
  <c r="DJ746" i="4"/>
  <c r="DK746" i="4"/>
  <c r="DL746" i="4"/>
  <c r="DM746" i="4"/>
  <c r="DN746" i="4"/>
  <c r="DO746" i="4"/>
  <c r="DP746" i="4"/>
  <c r="DQ746" i="4"/>
  <c r="DR746" i="4"/>
  <c r="DS746" i="4"/>
  <c r="DT746" i="4"/>
  <c r="DU746" i="4"/>
  <c r="DV746" i="4"/>
  <c r="DW746" i="4"/>
  <c r="EC746" i="4"/>
  <c r="ED746" i="4"/>
  <c r="EE746" i="4"/>
  <c r="EF746" i="4"/>
  <c r="EG746" i="4"/>
  <c r="EH746" i="4"/>
  <c r="EI746" i="4"/>
  <c r="EJ746" i="4"/>
  <c r="EK746" i="4"/>
  <c r="EL746" i="4"/>
  <c r="EM746" i="4"/>
  <c r="EN746" i="4"/>
  <c r="EO746" i="4"/>
  <c r="EP746" i="4"/>
  <c r="EQ746" i="4"/>
  <c r="ER746" i="4"/>
  <c r="ES746" i="4"/>
  <c r="ET746" i="4"/>
  <c r="EU746" i="4"/>
  <c r="EV746" i="4"/>
  <c r="EW746" i="4"/>
  <c r="B747" i="4"/>
  <c r="C747" i="4"/>
  <c r="D747" i="4"/>
  <c r="E747" i="4"/>
  <c r="F747" i="4"/>
  <c r="G747" i="4"/>
  <c r="H747" i="4"/>
  <c r="M747" i="4" s="1"/>
  <c r="N747" i="4" s="1"/>
  <c r="O747" i="4" s="1" a="1"/>
  <c r="O747" i="4" s="1"/>
  <c r="R747" i="4"/>
  <c r="S747" i="4"/>
  <c r="T747" i="4"/>
  <c r="U747" i="4"/>
  <c r="V747" i="4"/>
  <c r="W747" i="4"/>
  <c r="X747" i="4"/>
  <c r="Y747" i="4"/>
  <c r="Z747" i="4"/>
  <c r="AA747" i="4"/>
  <c r="AB747" i="4"/>
  <c r="AC747" i="4"/>
  <c r="AD747" i="4"/>
  <c r="AE747" i="4" s="1"/>
  <c r="AF747" i="4"/>
  <c r="AG747" i="4" s="1"/>
  <c r="AH747" i="4"/>
  <c r="AI747" i="4"/>
  <c r="AJ747" i="4"/>
  <c r="AK747" i="4"/>
  <c r="AL747" i="4"/>
  <c r="AN747" i="4"/>
  <c r="AM747" i="4" s="1"/>
  <c r="AO747" i="4"/>
  <c r="AP747" i="4"/>
  <c r="AQ747" i="4"/>
  <c r="AR747" i="4"/>
  <c r="AS747" i="4"/>
  <c r="AT747" i="4"/>
  <c r="AU747" i="4"/>
  <c r="AV747" i="4"/>
  <c r="AW747" i="4"/>
  <c r="AX747" i="4"/>
  <c r="AY747" i="4"/>
  <c r="AZ747" i="4"/>
  <c r="BA747" i="4"/>
  <c r="BB747" i="4"/>
  <c r="BC747" i="4"/>
  <c r="BD747" i="4"/>
  <c r="BE747" i="4"/>
  <c r="BF747" i="4"/>
  <c r="BG747" i="4"/>
  <c r="BH747" i="4"/>
  <c r="BI747" i="4"/>
  <c r="BJ747" i="4"/>
  <c r="BK747" i="4"/>
  <c r="BL747" i="4"/>
  <c r="BM747" i="4"/>
  <c r="BN747" i="4"/>
  <c r="BO747" i="4"/>
  <c r="BP747" i="4"/>
  <c r="BQ747" i="4"/>
  <c r="BR747" i="4"/>
  <c r="BS747" i="4"/>
  <c r="BT747" i="4"/>
  <c r="BU747" i="4"/>
  <c r="BV747" i="4"/>
  <c r="BW747" i="4"/>
  <c r="BX747" i="4"/>
  <c r="BY747" i="4"/>
  <c r="BZ747" i="4"/>
  <c r="CA747" i="4"/>
  <c r="CB747" i="4"/>
  <c r="CC747" i="4"/>
  <c r="CD747" i="4"/>
  <c r="CE747" i="4"/>
  <c r="CF747" i="4"/>
  <c r="CG747" i="4"/>
  <c r="CH747" i="4"/>
  <c r="CI747" i="4"/>
  <c r="CJ747" i="4"/>
  <c r="CK747" i="4"/>
  <c r="CL747" i="4"/>
  <c r="CM747" i="4" s="1"/>
  <c r="CN747" i="4"/>
  <c r="CO747" i="4"/>
  <c r="CP747" i="4"/>
  <c r="CQ747" i="4"/>
  <c r="CR747" i="4"/>
  <c r="CS747" i="4"/>
  <c r="CT747" i="4"/>
  <c r="CU747" i="4"/>
  <c r="CV747" i="4"/>
  <c r="CW747" i="4"/>
  <c r="CX747" i="4"/>
  <c r="CY747" i="4"/>
  <c r="CZ747" i="4"/>
  <c r="DA747" i="4"/>
  <c r="DB747" i="4"/>
  <c r="DC747" i="4"/>
  <c r="DD747" i="4"/>
  <c r="DE747" i="4"/>
  <c r="DF747" i="4"/>
  <c r="DG747" i="4"/>
  <c r="DH747" i="4"/>
  <c r="DI747" i="4"/>
  <c r="DJ747" i="4"/>
  <c r="DK747" i="4"/>
  <c r="DL747" i="4"/>
  <c r="DM747" i="4"/>
  <c r="DN747" i="4"/>
  <c r="DO747" i="4"/>
  <c r="DP747" i="4"/>
  <c r="DQ747" i="4"/>
  <c r="DR747" i="4"/>
  <c r="DS747" i="4"/>
  <c r="DT747" i="4"/>
  <c r="DU747" i="4"/>
  <c r="DV747" i="4"/>
  <c r="DW747" i="4"/>
  <c r="EC747" i="4"/>
  <c r="ED747" i="4"/>
  <c r="EE747" i="4"/>
  <c r="EF747" i="4"/>
  <c r="EG747" i="4"/>
  <c r="EH747" i="4"/>
  <c r="EI747" i="4"/>
  <c r="EJ747" i="4"/>
  <c r="EK747" i="4"/>
  <c r="EL747" i="4"/>
  <c r="EM747" i="4"/>
  <c r="EN747" i="4"/>
  <c r="EO747" i="4"/>
  <c r="EP747" i="4"/>
  <c r="EQ747" i="4"/>
  <c r="ER747" i="4"/>
  <c r="ES747" i="4"/>
  <c r="ET747" i="4"/>
  <c r="EU747" i="4"/>
  <c r="EV747" i="4"/>
  <c r="EW747" i="4"/>
  <c r="B748" i="4"/>
  <c r="C748" i="4"/>
  <c r="D748" i="4"/>
  <c r="E748" i="4"/>
  <c r="F748" i="4"/>
  <c r="G748" i="4"/>
  <c r="H748" i="4"/>
  <c r="M748" i="4" s="1"/>
  <c r="N748" i="4" s="1"/>
  <c r="O748" i="4" s="1" a="1"/>
  <c r="O748" i="4" s="1"/>
  <c r="R748" i="4"/>
  <c r="S748" i="4"/>
  <c r="T748" i="4"/>
  <c r="U748" i="4"/>
  <c r="V748" i="4"/>
  <c r="W748" i="4"/>
  <c r="X748" i="4"/>
  <c r="Y748" i="4"/>
  <c r="Z748" i="4"/>
  <c r="AA748" i="4"/>
  <c r="AB748" i="4"/>
  <c r="AC748" i="4"/>
  <c r="AD748" i="4"/>
  <c r="AE748" i="4" s="1"/>
  <c r="AF748" i="4"/>
  <c r="AG748" i="4" s="1"/>
  <c r="AH748" i="4"/>
  <c r="AI748" i="4"/>
  <c r="AJ748" i="4"/>
  <c r="AK748" i="4"/>
  <c r="AL748" i="4"/>
  <c r="AN748" i="4"/>
  <c r="AM748" i="4" s="1"/>
  <c r="AO748" i="4"/>
  <c r="AP748" i="4"/>
  <c r="AQ748" i="4"/>
  <c r="AR748" i="4"/>
  <c r="AS748" i="4"/>
  <c r="AT748" i="4"/>
  <c r="AU748" i="4"/>
  <c r="AV748" i="4"/>
  <c r="AW748" i="4"/>
  <c r="AX748" i="4"/>
  <c r="AY748" i="4"/>
  <c r="AZ748" i="4"/>
  <c r="BA748" i="4"/>
  <c r="BB748" i="4"/>
  <c r="BC748" i="4"/>
  <c r="BD748" i="4"/>
  <c r="BE748" i="4"/>
  <c r="BF748" i="4"/>
  <c r="BG748" i="4"/>
  <c r="BH748" i="4"/>
  <c r="BI748" i="4"/>
  <c r="BJ748" i="4"/>
  <c r="BK748" i="4"/>
  <c r="BL748" i="4"/>
  <c r="BM748" i="4"/>
  <c r="BN748" i="4"/>
  <c r="BO748" i="4"/>
  <c r="BP748" i="4"/>
  <c r="BQ748" i="4"/>
  <c r="BR748" i="4"/>
  <c r="BS748" i="4"/>
  <c r="BT748" i="4"/>
  <c r="BU748" i="4"/>
  <c r="BV748" i="4"/>
  <c r="BW748" i="4"/>
  <c r="BX748" i="4"/>
  <c r="BY748" i="4"/>
  <c r="BZ748" i="4"/>
  <c r="CA748" i="4"/>
  <c r="CB748" i="4"/>
  <c r="CC748" i="4"/>
  <c r="CD748" i="4"/>
  <c r="CE748" i="4"/>
  <c r="CF748" i="4"/>
  <c r="CG748" i="4"/>
  <c r="CH748" i="4"/>
  <c r="CI748" i="4"/>
  <c r="CJ748" i="4"/>
  <c r="CK748" i="4"/>
  <c r="CL748" i="4"/>
  <c r="CM748" i="4" s="1"/>
  <c r="CN748" i="4"/>
  <c r="CO748" i="4"/>
  <c r="CP748" i="4"/>
  <c r="CQ748" i="4"/>
  <c r="CR748" i="4"/>
  <c r="CS748" i="4"/>
  <c r="CT748" i="4"/>
  <c r="CU748" i="4"/>
  <c r="CV748" i="4"/>
  <c r="CW748" i="4"/>
  <c r="CX748" i="4"/>
  <c r="CY748" i="4"/>
  <c r="CZ748" i="4"/>
  <c r="DA748" i="4"/>
  <c r="DB748" i="4"/>
  <c r="DC748" i="4"/>
  <c r="DD748" i="4"/>
  <c r="DE748" i="4"/>
  <c r="DF748" i="4"/>
  <c r="DG748" i="4"/>
  <c r="DH748" i="4"/>
  <c r="DI748" i="4"/>
  <c r="DJ748" i="4"/>
  <c r="DK748" i="4"/>
  <c r="DL748" i="4"/>
  <c r="DM748" i="4"/>
  <c r="DN748" i="4"/>
  <c r="DO748" i="4"/>
  <c r="DP748" i="4"/>
  <c r="DQ748" i="4"/>
  <c r="DR748" i="4"/>
  <c r="DS748" i="4"/>
  <c r="DT748" i="4"/>
  <c r="DU748" i="4"/>
  <c r="DV748" i="4"/>
  <c r="DW748" i="4"/>
  <c r="EC748" i="4"/>
  <c r="ED748" i="4"/>
  <c r="EE748" i="4"/>
  <c r="EF748" i="4"/>
  <c r="EG748" i="4"/>
  <c r="EH748" i="4"/>
  <c r="EI748" i="4"/>
  <c r="EJ748" i="4"/>
  <c r="EK748" i="4"/>
  <c r="EL748" i="4"/>
  <c r="EM748" i="4"/>
  <c r="EN748" i="4"/>
  <c r="EO748" i="4"/>
  <c r="EP748" i="4"/>
  <c r="EQ748" i="4"/>
  <c r="ER748" i="4"/>
  <c r="ES748" i="4"/>
  <c r="ET748" i="4"/>
  <c r="EU748" i="4"/>
  <c r="EV748" i="4"/>
  <c r="EW748" i="4"/>
  <c r="B749" i="4"/>
  <c r="C749" i="4"/>
  <c r="D749" i="4"/>
  <c r="E749" i="4"/>
  <c r="F749" i="4"/>
  <c r="G749" i="4"/>
  <c r="H749" i="4"/>
  <c r="M749" i="4" s="1"/>
  <c r="N749" i="4" s="1"/>
  <c r="O749" i="4" s="1" a="1"/>
  <c r="O749" i="4" s="1"/>
  <c r="R749" i="4"/>
  <c r="S749" i="4"/>
  <c r="T749" i="4"/>
  <c r="U749" i="4"/>
  <c r="V749" i="4"/>
  <c r="W749" i="4"/>
  <c r="X749" i="4"/>
  <c r="Y749" i="4"/>
  <c r="Z749" i="4"/>
  <c r="AA749" i="4"/>
  <c r="AB749" i="4"/>
  <c r="AC749" i="4"/>
  <c r="AD749" i="4"/>
  <c r="AE749" i="4" s="1"/>
  <c r="AF749" i="4"/>
  <c r="AG749" i="4" s="1"/>
  <c r="AH749" i="4"/>
  <c r="AI749" i="4"/>
  <c r="AJ749" i="4"/>
  <c r="AK749" i="4"/>
  <c r="AL749" i="4"/>
  <c r="AN749" i="4"/>
  <c r="AM749" i="4" s="1"/>
  <c r="AO749" i="4"/>
  <c r="AP749" i="4"/>
  <c r="AQ749" i="4"/>
  <c r="AR749" i="4"/>
  <c r="AS749" i="4"/>
  <c r="AT749" i="4"/>
  <c r="AU749" i="4"/>
  <c r="AV749" i="4"/>
  <c r="AW749" i="4"/>
  <c r="AX749" i="4"/>
  <c r="AY749" i="4"/>
  <c r="AZ749" i="4"/>
  <c r="BA749" i="4"/>
  <c r="BB749" i="4"/>
  <c r="BC749" i="4"/>
  <c r="BD749" i="4"/>
  <c r="BE749" i="4"/>
  <c r="BF749" i="4"/>
  <c r="BG749" i="4"/>
  <c r="BH749" i="4"/>
  <c r="BI749" i="4"/>
  <c r="BJ749" i="4"/>
  <c r="BK749" i="4"/>
  <c r="BL749" i="4"/>
  <c r="BM749" i="4"/>
  <c r="BN749" i="4"/>
  <c r="BO749" i="4"/>
  <c r="BP749" i="4"/>
  <c r="BQ749" i="4"/>
  <c r="BR749" i="4"/>
  <c r="BS749" i="4"/>
  <c r="BT749" i="4"/>
  <c r="BU749" i="4"/>
  <c r="BV749" i="4"/>
  <c r="BW749" i="4"/>
  <c r="BX749" i="4"/>
  <c r="BY749" i="4"/>
  <c r="BZ749" i="4"/>
  <c r="CA749" i="4"/>
  <c r="CB749" i="4"/>
  <c r="CC749" i="4"/>
  <c r="CD749" i="4"/>
  <c r="CE749" i="4"/>
  <c r="CF749" i="4"/>
  <c r="CG749" i="4"/>
  <c r="CH749" i="4"/>
  <c r="CI749" i="4"/>
  <c r="CJ749" i="4"/>
  <c r="CK749" i="4"/>
  <c r="CL749" i="4"/>
  <c r="CM749" i="4" s="1"/>
  <c r="CN749" i="4"/>
  <c r="CO749" i="4"/>
  <c r="CP749" i="4"/>
  <c r="CQ749" i="4"/>
  <c r="CR749" i="4"/>
  <c r="CS749" i="4"/>
  <c r="CT749" i="4"/>
  <c r="CU749" i="4"/>
  <c r="CV749" i="4"/>
  <c r="CW749" i="4"/>
  <c r="CX749" i="4"/>
  <c r="CY749" i="4"/>
  <c r="CZ749" i="4"/>
  <c r="DA749" i="4"/>
  <c r="DB749" i="4"/>
  <c r="DC749" i="4"/>
  <c r="DD749" i="4"/>
  <c r="DE749" i="4"/>
  <c r="DF749" i="4"/>
  <c r="DG749" i="4"/>
  <c r="DH749" i="4"/>
  <c r="DI749" i="4"/>
  <c r="DJ749" i="4"/>
  <c r="DK749" i="4"/>
  <c r="DL749" i="4"/>
  <c r="DM749" i="4"/>
  <c r="DN749" i="4"/>
  <c r="DO749" i="4"/>
  <c r="DP749" i="4"/>
  <c r="DQ749" i="4"/>
  <c r="DR749" i="4"/>
  <c r="DS749" i="4"/>
  <c r="DT749" i="4"/>
  <c r="DU749" i="4"/>
  <c r="DV749" i="4"/>
  <c r="DW749" i="4"/>
  <c r="EC749" i="4"/>
  <c r="ED749" i="4"/>
  <c r="EE749" i="4"/>
  <c r="EF749" i="4"/>
  <c r="EG749" i="4"/>
  <c r="EH749" i="4"/>
  <c r="EI749" i="4"/>
  <c r="EJ749" i="4"/>
  <c r="EK749" i="4"/>
  <c r="EL749" i="4"/>
  <c r="EM749" i="4"/>
  <c r="EN749" i="4"/>
  <c r="EO749" i="4"/>
  <c r="EP749" i="4"/>
  <c r="EQ749" i="4"/>
  <c r="ER749" i="4"/>
  <c r="ES749" i="4"/>
  <c r="ET749" i="4"/>
  <c r="EU749" i="4"/>
  <c r="EV749" i="4"/>
  <c r="EW749" i="4"/>
  <c r="B750" i="4"/>
  <c r="C750" i="4"/>
  <c r="D750" i="4"/>
  <c r="E750" i="4"/>
  <c r="F750" i="4"/>
  <c r="G750" i="4"/>
  <c r="H750" i="4"/>
  <c r="M750" i="4" s="1"/>
  <c r="N750" i="4" s="1"/>
  <c r="O750" i="4" s="1" a="1"/>
  <c r="O750" i="4" s="1"/>
  <c r="R750" i="4"/>
  <c r="S750" i="4"/>
  <c r="T750" i="4"/>
  <c r="U750" i="4"/>
  <c r="V750" i="4"/>
  <c r="W750" i="4"/>
  <c r="X750" i="4"/>
  <c r="Y750" i="4"/>
  <c r="Z750" i="4"/>
  <c r="AA750" i="4"/>
  <c r="L750" i="4" s="1"/>
  <c r="AB750" i="4"/>
  <c r="AC750" i="4"/>
  <c r="AD750" i="4"/>
  <c r="AE750" i="4" s="1"/>
  <c r="AF750" i="4"/>
  <c r="AG750" i="4" s="1"/>
  <c r="AH750" i="4"/>
  <c r="AI750" i="4"/>
  <c r="AJ750" i="4"/>
  <c r="AK750" i="4"/>
  <c r="AL750" i="4"/>
  <c r="AN750" i="4"/>
  <c r="AM750" i="4" s="1"/>
  <c r="AO750" i="4"/>
  <c r="AP750" i="4"/>
  <c r="AQ750" i="4"/>
  <c r="AR750" i="4"/>
  <c r="AS750" i="4"/>
  <c r="AT750" i="4"/>
  <c r="AU750" i="4"/>
  <c r="AV750" i="4"/>
  <c r="AW750" i="4"/>
  <c r="AX750" i="4"/>
  <c r="AY750" i="4"/>
  <c r="AZ750" i="4"/>
  <c r="BA750" i="4"/>
  <c r="BB750" i="4"/>
  <c r="BC750" i="4"/>
  <c r="BD750" i="4"/>
  <c r="BE750" i="4"/>
  <c r="BF750" i="4"/>
  <c r="BG750" i="4"/>
  <c r="BH750" i="4"/>
  <c r="BI750" i="4"/>
  <c r="BJ750" i="4"/>
  <c r="BK750" i="4"/>
  <c r="BL750" i="4"/>
  <c r="BM750" i="4"/>
  <c r="BN750" i="4"/>
  <c r="BO750" i="4"/>
  <c r="BP750" i="4"/>
  <c r="BQ750" i="4"/>
  <c r="BR750" i="4"/>
  <c r="BS750" i="4"/>
  <c r="BT750" i="4"/>
  <c r="BU750" i="4"/>
  <c r="BV750" i="4"/>
  <c r="BW750" i="4"/>
  <c r="BX750" i="4"/>
  <c r="BY750" i="4"/>
  <c r="BZ750" i="4"/>
  <c r="CA750" i="4"/>
  <c r="CB750" i="4"/>
  <c r="CC750" i="4"/>
  <c r="CD750" i="4"/>
  <c r="CE750" i="4"/>
  <c r="CF750" i="4"/>
  <c r="CG750" i="4"/>
  <c r="CH750" i="4"/>
  <c r="CI750" i="4"/>
  <c r="CJ750" i="4"/>
  <c r="CK750" i="4"/>
  <c r="CL750" i="4"/>
  <c r="CM750" i="4" s="1"/>
  <c r="CN750" i="4"/>
  <c r="CO750" i="4"/>
  <c r="CP750" i="4"/>
  <c r="CQ750" i="4"/>
  <c r="CR750" i="4"/>
  <c r="CS750" i="4"/>
  <c r="CT750" i="4"/>
  <c r="CU750" i="4"/>
  <c r="CV750" i="4"/>
  <c r="CW750" i="4"/>
  <c r="CX750" i="4"/>
  <c r="CY750" i="4"/>
  <c r="CZ750" i="4"/>
  <c r="DA750" i="4"/>
  <c r="DB750" i="4"/>
  <c r="DC750" i="4"/>
  <c r="DD750" i="4"/>
  <c r="DE750" i="4"/>
  <c r="DF750" i="4"/>
  <c r="DG750" i="4"/>
  <c r="DH750" i="4"/>
  <c r="DI750" i="4"/>
  <c r="DJ750" i="4"/>
  <c r="DK750" i="4"/>
  <c r="DL750" i="4"/>
  <c r="DM750" i="4"/>
  <c r="DN750" i="4"/>
  <c r="DO750" i="4"/>
  <c r="DP750" i="4"/>
  <c r="DQ750" i="4"/>
  <c r="DR750" i="4"/>
  <c r="DS750" i="4"/>
  <c r="DT750" i="4"/>
  <c r="DU750" i="4"/>
  <c r="DV750" i="4"/>
  <c r="DW750" i="4"/>
  <c r="EC750" i="4"/>
  <c r="ED750" i="4"/>
  <c r="EE750" i="4"/>
  <c r="EF750" i="4"/>
  <c r="EG750" i="4"/>
  <c r="EH750" i="4"/>
  <c r="EI750" i="4"/>
  <c r="EJ750" i="4"/>
  <c r="EK750" i="4"/>
  <c r="EL750" i="4"/>
  <c r="EM750" i="4"/>
  <c r="EN750" i="4"/>
  <c r="EO750" i="4"/>
  <c r="EP750" i="4"/>
  <c r="EQ750" i="4"/>
  <c r="ER750" i="4"/>
  <c r="ES750" i="4"/>
  <c r="ET750" i="4"/>
  <c r="EU750" i="4"/>
  <c r="EV750" i="4"/>
  <c r="EW750" i="4"/>
  <c r="B751" i="4"/>
  <c r="C751" i="4"/>
  <c r="D751" i="4"/>
  <c r="E751" i="4"/>
  <c r="F751" i="4"/>
  <c r="G751" i="4"/>
  <c r="H751" i="4"/>
  <c r="M751" i="4" s="1"/>
  <c r="N751" i="4" s="1"/>
  <c r="O751" i="4" s="1" a="1"/>
  <c r="O751" i="4" s="1"/>
  <c r="R751" i="4"/>
  <c r="S751" i="4"/>
  <c r="T751" i="4"/>
  <c r="U751" i="4"/>
  <c r="V751" i="4"/>
  <c r="W751" i="4"/>
  <c r="X751" i="4"/>
  <c r="Y751" i="4"/>
  <c r="Z751" i="4"/>
  <c r="AA751" i="4"/>
  <c r="AB751" i="4"/>
  <c r="AC751" i="4"/>
  <c r="AD751" i="4"/>
  <c r="AE751" i="4" s="1"/>
  <c r="AF751" i="4"/>
  <c r="AG751" i="4" s="1"/>
  <c r="AH751" i="4"/>
  <c r="AI751" i="4"/>
  <c r="AJ751" i="4"/>
  <c r="AK751" i="4"/>
  <c r="AL751" i="4"/>
  <c r="AN751" i="4"/>
  <c r="AM751" i="4" s="1"/>
  <c r="AO751" i="4"/>
  <c r="AP751" i="4"/>
  <c r="AQ751" i="4"/>
  <c r="AR751" i="4"/>
  <c r="AS751" i="4"/>
  <c r="AT751" i="4"/>
  <c r="AU751" i="4"/>
  <c r="AV751" i="4"/>
  <c r="AW751" i="4"/>
  <c r="AX751" i="4"/>
  <c r="AY751" i="4"/>
  <c r="AZ751" i="4"/>
  <c r="BA751" i="4"/>
  <c r="BB751" i="4"/>
  <c r="BC751" i="4"/>
  <c r="BD751" i="4"/>
  <c r="BE751" i="4"/>
  <c r="BF751" i="4"/>
  <c r="BG751" i="4"/>
  <c r="BH751" i="4"/>
  <c r="BI751" i="4"/>
  <c r="BJ751" i="4"/>
  <c r="BK751" i="4"/>
  <c r="BL751" i="4"/>
  <c r="BM751" i="4"/>
  <c r="BN751" i="4"/>
  <c r="BO751" i="4"/>
  <c r="BP751" i="4"/>
  <c r="BQ751" i="4"/>
  <c r="BR751" i="4"/>
  <c r="BS751" i="4"/>
  <c r="BT751" i="4"/>
  <c r="BU751" i="4"/>
  <c r="BV751" i="4"/>
  <c r="BW751" i="4"/>
  <c r="BX751" i="4"/>
  <c r="BY751" i="4"/>
  <c r="BZ751" i="4"/>
  <c r="CA751" i="4"/>
  <c r="CB751" i="4"/>
  <c r="CC751" i="4"/>
  <c r="CD751" i="4"/>
  <c r="CE751" i="4"/>
  <c r="CF751" i="4"/>
  <c r="CG751" i="4"/>
  <c r="CH751" i="4"/>
  <c r="CI751" i="4"/>
  <c r="CJ751" i="4"/>
  <c r="CK751" i="4"/>
  <c r="CL751" i="4"/>
  <c r="CM751" i="4" s="1"/>
  <c r="CN751" i="4"/>
  <c r="CO751" i="4"/>
  <c r="CP751" i="4"/>
  <c r="CQ751" i="4"/>
  <c r="CR751" i="4"/>
  <c r="CS751" i="4"/>
  <c r="CT751" i="4"/>
  <c r="CU751" i="4"/>
  <c r="CV751" i="4"/>
  <c r="CW751" i="4"/>
  <c r="CX751" i="4"/>
  <c r="CY751" i="4"/>
  <c r="CZ751" i="4"/>
  <c r="DA751" i="4"/>
  <c r="DB751" i="4"/>
  <c r="DC751" i="4"/>
  <c r="DD751" i="4"/>
  <c r="DE751" i="4"/>
  <c r="DF751" i="4"/>
  <c r="DG751" i="4"/>
  <c r="DH751" i="4"/>
  <c r="DI751" i="4"/>
  <c r="DJ751" i="4"/>
  <c r="DK751" i="4"/>
  <c r="DL751" i="4"/>
  <c r="DM751" i="4"/>
  <c r="DN751" i="4"/>
  <c r="DO751" i="4"/>
  <c r="DP751" i="4"/>
  <c r="DQ751" i="4"/>
  <c r="DR751" i="4"/>
  <c r="DS751" i="4"/>
  <c r="DT751" i="4"/>
  <c r="DU751" i="4"/>
  <c r="DV751" i="4"/>
  <c r="DW751" i="4"/>
  <c r="EC751" i="4"/>
  <c r="ED751" i="4"/>
  <c r="EE751" i="4"/>
  <c r="EF751" i="4"/>
  <c r="EG751" i="4"/>
  <c r="EH751" i="4"/>
  <c r="EI751" i="4"/>
  <c r="EJ751" i="4"/>
  <c r="EK751" i="4"/>
  <c r="EL751" i="4"/>
  <c r="EM751" i="4"/>
  <c r="EN751" i="4"/>
  <c r="EO751" i="4"/>
  <c r="EP751" i="4"/>
  <c r="EQ751" i="4"/>
  <c r="ER751" i="4"/>
  <c r="ES751" i="4"/>
  <c r="ET751" i="4"/>
  <c r="EU751" i="4"/>
  <c r="EV751" i="4"/>
  <c r="EW751" i="4"/>
  <c r="B752" i="4"/>
  <c r="C752" i="4"/>
  <c r="D752" i="4"/>
  <c r="E752" i="4"/>
  <c r="F752" i="4"/>
  <c r="G752" i="4"/>
  <c r="H752" i="4"/>
  <c r="M752" i="4" s="1"/>
  <c r="N752" i="4" s="1"/>
  <c r="O752" i="4" s="1" a="1"/>
  <c r="O752" i="4" s="1"/>
  <c r="R752" i="4"/>
  <c r="S752" i="4"/>
  <c r="T752" i="4"/>
  <c r="U752" i="4"/>
  <c r="V752" i="4"/>
  <c r="W752" i="4"/>
  <c r="X752" i="4"/>
  <c r="Y752" i="4"/>
  <c r="Z752" i="4"/>
  <c r="AA752" i="4"/>
  <c r="AB752" i="4"/>
  <c r="AC752" i="4"/>
  <c r="AD752" i="4"/>
  <c r="AE752" i="4" s="1"/>
  <c r="AF752" i="4"/>
  <c r="AG752" i="4" s="1"/>
  <c r="AH752" i="4"/>
  <c r="AI752" i="4"/>
  <c r="AJ752" i="4"/>
  <c r="AK752" i="4"/>
  <c r="AL752" i="4"/>
  <c r="AN752" i="4"/>
  <c r="AM752" i="4" s="1"/>
  <c r="AO752" i="4"/>
  <c r="AP752" i="4"/>
  <c r="AQ752" i="4"/>
  <c r="AR752" i="4"/>
  <c r="AS752" i="4"/>
  <c r="AT752" i="4"/>
  <c r="AU752" i="4"/>
  <c r="AV752" i="4"/>
  <c r="AW752" i="4"/>
  <c r="AX752" i="4"/>
  <c r="AY752" i="4"/>
  <c r="AZ752" i="4"/>
  <c r="BA752" i="4"/>
  <c r="BB752" i="4"/>
  <c r="BC752" i="4"/>
  <c r="BD752" i="4"/>
  <c r="BE752" i="4"/>
  <c r="BF752" i="4"/>
  <c r="BG752" i="4"/>
  <c r="BH752" i="4"/>
  <c r="BI752" i="4"/>
  <c r="BJ752" i="4"/>
  <c r="BK752" i="4"/>
  <c r="BL752" i="4"/>
  <c r="BM752" i="4"/>
  <c r="BN752" i="4"/>
  <c r="BO752" i="4"/>
  <c r="BP752" i="4"/>
  <c r="BQ752" i="4"/>
  <c r="BR752" i="4"/>
  <c r="BS752" i="4"/>
  <c r="BT752" i="4"/>
  <c r="BU752" i="4"/>
  <c r="BV752" i="4"/>
  <c r="BW752" i="4"/>
  <c r="BX752" i="4"/>
  <c r="BY752" i="4"/>
  <c r="BZ752" i="4"/>
  <c r="CA752" i="4"/>
  <c r="CB752" i="4"/>
  <c r="CC752" i="4"/>
  <c r="CD752" i="4"/>
  <c r="CE752" i="4"/>
  <c r="CF752" i="4"/>
  <c r="CG752" i="4"/>
  <c r="CH752" i="4"/>
  <c r="CI752" i="4"/>
  <c r="CJ752" i="4"/>
  <c r="CK752" i="4"/>
  <c r="CL752" i="4"/>
  <c r="CM752" i="4" s="1"/>
  <c r="CN752" i="4"/>
  <c r="CO752" i="4"/>
  <c r="CP752" i="4"/>
  <c r="CQ752" i="4"/>
  <c r="CR752" i="4"/>
  <c r="CS752" i="4"/>
  <c r="CT752" i="4"/>
  <c r="CU752" i="4"/>
  <c r="CV752" i="4"/>
  <c r="CW752" i="4"/>
  <c r="CX752" i="4"/>
  <c r="CY752" i="4"/>
  <c r="CZ752" i="4"/>
  <c r="DA752" i="4"/>
  <c r="DB752" i="4"/>
  <c r="DC752" i="4"/>
  <c r="DD752" i="4"/>
  <c r="DE752" i="4"/>
  <c r="DF752" i="4"/>
  <c r="DG752" i="4"/>
  <c r="DH752" i="4"/>
  <c r="DI752" i="4"/>
  <c r="DJ752" i="4"/>
  <c r="DK752" i="4"/>
  <c r="DL752" i="4"/>
  <c r="DM752" i="4"/>
  <c r="DN752" i="4"/>
  <c r="DO752" i="4"/>
  <c r="DP752" i="4"/>
  <c r="DQ752" i="4"/>
  <c r="DR752" i="4"/>
  <c r="DS752" i="4"/>
  <c r="DT752" i="4"/>
  <c r="DU752" i="4"/>
  <c r="DV752" i="4"/>
  <c r="DW752" i="4"/>
  <c r="EC752" i="4"/>
  <c r="ED752" i="4"/>
  <c r="EE752" i="4"/>
  <c r="EF752" i="4"/>
  <c r="EG752" i="4"/>
  <c r="EH752" i="4"/>
  <c r="EI752" i="4"/>
  <c r="EJ752" i="4"/>
  <c r="EK752" i="4"/>
  <c r="EL752" i="4"/>
  <c r="EM752" i="4"/>
  <c r="EN752" i="4"/>
  <c r="EO752" i="4"/>
  <c r="EP752" i="4"/>
  <c r="EQ752" i="4"/>
  <c r="ER752" i="4"/>
  <c r="ES752" i="4"/>
  <c r="ET752" i="4"/>
  <c r="EU752" i="4"/>
  <c r="EV752" i="4"/>
  <c r="EW752" i="4"/>
  <c r="B753" i="4"/>
  <c r="C753" i="4"/>
  <c r="D753" i="4"/>
  <c r="E753" i="4"/>
  <c r="F753" i="4"/>
  <c r="G753" i="4"/>
  <c r="H753" i="4"/>
  <c r="M753" i="4" s="1"/>
  <c r="N753" i="4" s="1"/>
  <c r="O753" i="4" s="1" a="1"/>
  <c r="O753" i="4" s="1"/>
  <c r="R753" i="4"/>
  <c r="S753" i="4"/>
  <c r="T753" i="4"/>
  <c r="U753" i="4"/>
  <c r="V753" i="4"/>
  <c r="W753" i="4"/>
  <c r="X753" i="4"/>
  <c r="Y753" i="4"/>
  <c r="Z753" i="4"/>
  <c r="AA753" i="4"/>
  <c r="AB753" i="4"/>
  <c r="AC753" i="4"/>
  <c r="AD753" i="4"/>
  <c r="AE753" i="4" s="1"/>
  <c r="AF753" i="4"/>
  <c r="AG753" i="4" s="1"/>
  <c r="AH753" i="4"/>
  <c r="AI753" i="4"/>
  <c r="AJ753" i="4"/>
  <c r="AK753" i="4"/>
  <c r="AL753" i="4"/>
  <c r="AN753" i="4"/>
  <c r="AM753" i="4" s="1"/>
  <c r="AO753" i="4"/>
  <c r="AP753" i="4"/>
  <c r="AQ753" i="4"/>
  <c r="AR753" i="4"/>
  <c r="AS753" i="4"/>
  <c r="AT753" i="4"/>
  <c r="AU753" i="4"/>
  <c r="AV753" i="4"/>
  <c r="AW753" i="4"/>
  <c r="AX753" i="4"/>
  <c r="AY753" i="4"/>
  <c r="AZ753" i="4"/>
  <c r="BA753" i="4"/>
  <c r="BB753" i="4"/>
  <c r="BC753" i="4"/>
  <c r="BD753" i="4"/>
  <c r="BE753" i="4"/>
  <c r="BF753" i="4"/>
  <c r="BG753" i="4"/>
  <c r="BH753" i="4"/>
  <c r="BI753" i="4"/>
  <c r="BJ753" i="4"/>
  <c r="BK753" i="4"/>
  <c r="BL753" i="4"/>
  <c r="BM753" i="4"/>
  <c r="BN753" i="4"/>
  <c r="BO753" i="4"/>
  <c r="BP753" i="4"/>
  <c r="BQ753" i="4"/>
  <c r="BR753" i="4"/>
  <c r="BS753" i="4"/>
  <c r="BT753" i="4"/>
  <c r="BU753" i="4"/>
  <c r="BV753" i="4"/>
  <c r="BW753" i="4"/>
  <c r="BX753" i="4"/>
  <c r="BY753" i="4"/>
  <c r="BZ753" i="4"/>
  <c r="CA753" i="4"/>
  <c r="CB753" i="4"/>
  <c r="CC753" i="4"/>
  <c r="CD753" i="4"/>
  <c r="CE753" i="4"/>
  <c r="CF753" i="4"/>
  <c r="CG753" i="4"/>
  <c r="CH753" i="4"/>
  <c r="CI753" i="4"/>
  <c r="CJ753" i="4"/>
  <c r="CK753" i="4"/>
  <c r="CL753" i="4"/>
  <c r="CM753" i="4" s="1"/>
  <c r="CN753" i="4"/>
  <c r="CO753" i="4"/>
  <c r="CP753" i="4"/>
  <c r="CQ753" i="4"/>
  <c r="CR753" i="4"/>
  <c r="CS753" i="4"/>
  <c r="CT753" i="4"/>
  <c r="CU753" i="4"/>
  <c r="CV753" i="4"/>
  <c r="CW753" i="4"/>
  <c r="CX753" i="4"/>
  <c r="CY753" i="4"/>
  <c r="CZ753" i="4"/>
  <c r="DA753" i="4"/>
  <c r="DB753" i="4"/>
  <c r="DC753" i="4"/>
  <c r="DD753" i="4"/>
  <c r="DE753" i="4"/>
  <c r="DF753" i="4"/>
  <c r="DG753" i="4"/>
  <c r="DH753" i="4"/>
  <c r="DI753" i="4"/>
  <c r="DJ753" i="4"/>
  <c r="DK753" i="4"/>
  <c r="DL753" i="4"/>
  <c r="DM753" i="4"/>
  <c r="DN753" i="4"/>
  <c r="DO753" i="4"/>
  <c r="DP753" i="4"/>
  <c r="DQ753" i="4"/>
  <c r="DR753" i="4"/>
  <c r="DS753" i="4"/>
  <c r="DT753" i="4"/>
  <c r="DU753" i="4"/>
  <c r="DV753" i="4"/>
  <c r="DW753" i="4"/>
  <c r="EC753" i="4"/>
  <c r="ED753" i="4"/>
  <c r="EE753" i="4"/>
  <c r="EF753" i="4"/>
  <c r="EG753" i="4"/>
  <c r="EH753" i="4"/>
  <c r="EI753" i="4"/>
  <c r="EJ753" i="4"/>
  <c r="EK753" i="4"/>
  <c r="EL753" i="4"/>
  <c r="EM753" i="4"/>
  <c r="EN753" i="4"/>
  <c r="EO753" i="4"/>
  <c r="EP753" i="4"/>
  <c r="EQ753" i="4"/>
  <c r="ER753" i="4"/>
  <c r="ES753" i="4"/>
  <c r="ET753" i="4"/>
  <c r="EU753" i="4"/>
  <c r="EV753" i="4"/>
  <c r="EW753" i="4"/>
  <c r="B754" i="4"/>
  <c r="C754" i="4"/>
  <c r="D754" i="4"/>
  <c r="E754" i="4"/>
  <c r="F754" i="4"/>
  <c r="G754" i="4"/>
  <c r="H754" i="4"/>
  <c r="M754" i="4" s="1"/>
  <c r="N754" i="4" s="1"/>
  <c r="O754" i="4" s="1" a="1"/>
  <c r="O754" i="4" s="1"/>
  <c r="R754" i="4"/>
  <c r="S754" i="4"/>
  <c r="T754" i="4"/>
  <c r="U754" i="4"/>
  <c r="V754" i="4"/>
  <c r="W754" i="4"/>
  <c r="X754" i="4"/>
  <c r="Y754" i="4"/>
  <c r="Z754" i="4"/>
  <c r="AA754" i="4"/>
  <c r="AB754" i="4"/>
  <c r="AC754" i="4"/>
  <c r="AD754" i="4"/>
  <c r="AE754" i="4" s="1"/>
  <c r="AF754" i="4"/>
  <c r="AG754" i="4" s="1"/>
  <c r="AH754" i="4"/>
  <c r="AI754" i="4"/>
  <c r="AJ754" i="4"/>
  <c r="AK754" i="4"/>
  <c r="AL754" i="4"/>
  <c r="AN754" i="4"/>
  <c r="AM754" i="4" s="1"/>
  <c r="AO754" i="4"/>
  <c r="AP754" i="4"/>
  <c r="AQ754" i="4"/>
  <c r="AR754" i="4"/>
  <c r="AS754" i="4"/>
  <c r="AT754" i="4"/>
  <c r="AU754" i="4"/>
  <c r="AV754" i="4"/>
  <c r="AW754" i="4"/>
  <c r="AX754" i="4"/>
  <c r="AY754" i="4"/>
  <c r="AZ754" i="4"/>
  <c r="BA754" i="4"/>
  <c r="BB754" i="4"/>
  <c r="BC754" i="4"/>
  <c r="BD754" i="4"/>
  <c r="BE754" i="4"/>
  <c r="BF754" i="4"/>
  <c r="BG754" i="4"/>
  <c r="BH754" i="4"/>
  <c r="BI754" i="4"/>
  <c r="BJ754" i="4"/>
  <c r="BK754" i="4"/>
  <c r="BL754" i="4"/>
  <c r="BM754" i="4"/>
  <c r="BN754" i="4"/>
  <c r="BO754" i="4"/>
  <c r="BP754" i="4"/>
  <c r="BQ754" i="4"/>
  <c r="BR754" i="4"/>
  <c r="BS754" i="4"/>
  <c r="BT754" i="4"/>
  <c r="BU754" i="4"/>
  <c r="BV754" i="4"/>
  <c r="BW754" i="4"/>
  <c r="BX754" i="4"/>
  <c r="BY754" i="4"/>
  <c r="BZ754" i="4"/>
  <c r="CA754" i="4"/>
  <c r="CB754" i="4"/>
  <c r="CC754" i="4"/>
  <c r="CD754" i="4"/>
  <c r="CE754" i="4"/>
  <c r="CF754" i="4"/>
  <c r="CG754" i="4"/>
  <c r="CH754" i="4"/>
  <c r="CI754" i="4"/>
  <c r="CJ754" i="4"/>
  <c r="CK754" i="4"/>
  <c r="CL754" i="4"/>
  <c r="CM754" i="4" s="1"/>
  <c r="CN754" i="4"/>
  <c r="CO754" i="4"/>
  <c r="CP754" i="4"/>
  <c r="CQ754" i="4"/>
  <c r="CR754" i="4"/>
  <c r="CS754" i="4"/>
  <c r="CT754" i="4"/>
  <c r="CU754" i="4"/>
  <c r="CV754" i="4"/>
  <c r="CW754" i="4"/>
  <c r="CX754" i="4"/>
  <c r="CY754" i="4"/>
  <c r="CZ754" i="4"/>
  <c r="DA754" i="4"/>
  <c r="DB754" i="4"/>
  <c r="DC754" i="4"/>
  <c r="DD754" i="4"/>
  <c r="DE754" i="4"/>
  <c r="DF754" i="4"/>
  <c r="DG754" i="4"/>
  <c r="DH754" i="4"/>
  <c r="DI754" i="4"/>
  <c r="DJ754" i="4"/>
  <c r="DK754" i="4"/>
  <c r="DL754" i="4"/>
  <c r="DM754" i="4"/>
  <c r="DN754" i="4"/>
  <c r="DO754" i="4"/>
  <c r="DP754" i="4"/>
  <c r="DQ754" i="4"/>
  <c r="DR754" i="4"/>
  <c r="DS754" i="4"/>
  <c r="DT754" i="4"/>
  <c r="DU754" i="4"/>
  <c r="DV754" i="4"/>
  <c r="DW754" i="4"/>
  <c r="EC754" i="4"/>
  <c r="ED754" i="4"/>
  <c r="EE754" i="4"/>
  <c r="EF754" i="4"/>
  <c r="EG754" i="4"/>
  <c r="EH754" i="4"/>
  <c r="EI754" i="4"/>
  <c r="EJ754" i="4"/>
  <c r="EK754" i="4"/>
  <c r="EL754" i="4"/>
  <c r="EM754" i="4"/>
  <c r="EN754" i="4"/>
  <c r="EO754" i="4"/>
  <c r="EP754" i="4"/>
  <c r="EQ754" i="4"/>
  <c r="ER754" i="4"/>
  <c r="ES754" i="4"/>
  <c r="ET754" i="4"/>
  <c r="EU754" i="4"/>
  <c r="EV754" i="4"/>
  <c r="EW754" i="4"/>
  <c r="B755" i="4"/>
  <c r="C755" i="4"/>
  <c r="D755" i="4"/>
  <c r="E755" i="4"/>
  <c r="F755" i="4"/>
  <c r="G755" i="4"/>
  <c r="H755" i="4"/>
  <c r="M755" i="4" s="1"/>
  <c r="N755" i="4" s="1"/>
  <c r="O755" i="4" s="1" a="1"/>
  <c r="O755" i="4" s="1"/>
  <c r="R755" i="4"/>
  <c r="S755" i="4"/>
  <c r="T755" i="4"/>
  <c r="U755" i="4"/>
  <c r="V755" i="4"/>
  <c r="W755" i="4"/>
  <c r="X755" i="4"/>
  <c r="Y755" i="4"/>
  <c r="Z755" i="4"/>
  <c r="AA755" i="4"/>
  <c r="AB755" i="4"/>
  <c r="AC755" i="4"/>
  <c r="AD755" i="4"/>
  <c r="AE755" i="4" s="1"/>
  <c r="AF755" i="4"/>
  <c r="AG755" i="4" s="1"/>
  <c r="AH755" i="4"/>
  <c r="AI755" i="4"/>
  <c r="AJ755" i="4"/>
  <c r="AK755" i="4"/>
  <c r="AL755" i="4"/>
  <c r="AN755" i="4"/>
  <c r="AM755" i="4" s="1"/>
  <c r="AO755" i="4"/>
  <c r="AP755" i="4"/>
  <c r="AQ755" i="4"/>
  <c r="AR755" i="4"/>
  <c r="AS755" i="4"/>
  <c r="AT755" i="4"/>
  <c r="AU755" i="4"/>
  <c r="AV755" i="4"/>
  <c r="AW755" i="4"/>
  <c r="AX755" i="4"/>
  <c r="AY755" i="4"/>
  <c r="AZ755" i="4"/>
  <c r="BA755" i="4"/>
  <c r="BB755" i="4"/>
  <c r="BC755" i="4"/>
  <c r="BD755" i="4"/>
  <c r="BE755" i="4"/>
  <c r="BF755" i="4"/>
  <c r="BG755" i="4"/>
  <c r="BH755" i="4"/>
  <c r="BI755" i="4"/>
  <c r="BJ755" i="4"/>
  <c r="BK755" i="4"/>
  <c r="BL755" i="4"/>
  <c r="BM755" i="4"/>
  <c r="BN755" i="4"/>
  <c r="BO755" i="4"/>
  <c r="BP755" i="4"/>
  <c r="BQ755" i="4"/>
  <c r="BR755" i="4"/>
  <c r="BS755" i="4"/>
  <c r="BT755" i="4"/>
  <c r="BU755" i="4"/>
  <c r="BV755" i="4"/>
  <c r="BW755" i="4"/>
  <c r="BX755" i="4"/>
  <c r="BY755" i="4"/>
  <c r="BZ755" i="4"/>
  <c r="CA755" i="4"/>
  <c r="CB755" i="4"/>
  <c r="CC755" i="4"/>
  <c r="CD755" i="4"/>
  <c r="CE755" i="4"/>
  <c r="CF755" i="4"/>
  <c r="CG755" i="4"/>
  <c r="CH755" i="4"/>
  <c r="CI755" i="4"/>
  <c r="CJ755" i="4"/>
  <c r="CK755" i="4"/>
  <c r="CL755" i="4"/>
  <c r="CM755" i="4" s="1"/>
  <c r="CN755" i="4"/>
  <c r="CO755" i="4"/>
  <c r="CP755" i="4"/>
  <c r="CQ755" i="4"/>
  <c r="CR755" i="4"/>
  <c r="CS755" i="4"/>
  <c r="CT755" i="4"/>
  <c r="CU755" i="4"/>
  <c r="CV755" i="4"/>
  <c r="CW755" i="4"/>
  <c r="CX755" i="4"/>
  <c r="CY755" i="4"/>
  <c r="CZ755" i="4"/>
  <c r="DA755" i="4"/>
  <c r="DB755" i="4"/>
  <c r="DC755" i="4"/>
  <c r="DD755" i="4"/>
  <c r="DE755" i="4"/>
  <c r="DF755" i="4"/>
  <c r="DG755" i="4"/>
  <c r="DH755" i="4"/>
  <c r="DI755" i="4"/>
  <c r="DJ755" i="4"/>
  <c r="DK755" i="4"/>
  <c r="DL755" i="4"/>
  <c r="DM755" i="4"/>
  <c r="DN755" i="4"/>
  <c r="DO755" i="4"/>
  <c r="DP755" i="4"/>
  <c r="DQ755" i="4"/>
  <c r="DR755" i="4"/>
  <c r="DS755" i="4"/>
  <c r="DT755" i="4"/>
  <c r="DU755" i="4"/>
  <c r="DV755" i="4"/>
  <c r="DW755" i="4"/>
  <c r="EC755" i="4"/>
  <c r="ED755" i="4"/>
  <c r="EE755" i="4"/>
  <c r="EF755" i="4"/>
  <c r="EG755" i="4"/>
  <c r="EH755" i="4"/>
  <c r="EI755" i="4"/>
  <c r="EJ755" i="4"/>
  <c r="EK755" i="4"/>
  <c r="EL755" i="4"/>
  <c r="EM755" i="4"/>
  <c r="EN755" i="4"/>
  <c r="EO755" i="4"/>
  <c r="EP755" i="4"/>
  <c r="EQ755" i="4"/>
  <c r="ER755" i="4"/>
  <c r="ES755" i="4"/>
  <c r="ET755" i="4"/>
  <c r="EU755" i="4"/>
  <c r="EV755" i="4"/>
  <c r="EW755" i="4"/>
  <c r="B756" i="4"/>
  <c r="C756" i="4"/>
  <c r="D756" i="4"/>
  <c r="E756" i="4"/>
  <c r="F756" i="4"/>
  <c r="G756" i="4"/>
  <c r="H756" i="4"/>
  <c r="M756" i="4" s="1"/>
  <c r="N756" i="4" s="1"/>
  <c r="O756" i="4" s="1" a="1"/>
  <c r="O756" i="4" s="1"/>
  <c r="R756" i="4"/>
  <c r="S756" i="4"/>
  <c r="T756" i="4"/>
  <c r="U756" i="4"/>
  <c r="V756" i="4"/>
  <c r="W756" i="4"/>
  <c r="X756" i="4"/>
  <c r="Y756" i="4"/>
  <c r="Z756" i="4"/>
  <c r="AA756" i="4"/>
  <c r="AB756" i="4"/>
  <c r="AC756" i="4"/>
  <c r="AD756" i="4"/>
  <c r="AE756" i="4" s="1"/>
  <c r="AF756" i="4"/>
  <c r="AG756" i="4" s="1"/>
  <c r="AH756" i="4"/>
  <c r="AI756" i="4"/>
  <c r="AJ756" i="4"/>
  <c r="AK756" i="4"/>
  <c r="AL756" i="4"/>
  <c r="AN756" i="4"/>
  <c r="AM756" i="4" s="1"/>
  <c r="AO756" i="4"/>
  <c r="AP756" i="4"/>
  <c r="AQ756" i="4"/>
  <c r="AR756" i="4"/>
  <c r="AS756" i="4"/>
  <c r="AT756" i="4"/>
  <c r="AU756" i="4"/>
  <c r="AV756" i="4"/>
  <c r="AW756" i="4"/>
  <c r="AX756" i="4"/>
  <c r="AY756" i="4"/>
  <c r="AZ756" i="4"/>
  <c r="BA756" i="4"/>
  <c r="BB756" i="4"/>
  <c r="BC756" i="4"/>
  <c r="BD756" i="4"/>
  <c r="BE756" i="4"/>
  <c r="BF756" i="4"/>
  <c r="BG756" i="4"/>
  <c r="BH756" i="4"/>
  <c r="BI756" i="4"/>
  <c r="BJ756" i="4"/>
  <c r="BK756" i="4"/>
  <c r="BL756" i="4"/>
  <c r="BM756" i="4"/>
  <c r="BN756" i="4"/>
  <c r="BO756" i="4"/>
  <c r="BP756" i="4"/>
  <c r="BQ756" i="4"/>
  <c r="BR756" i="4"/>
  <c r="BS756" i="4"/>
  <c r="BT756" i="4"/>
  <c r="BU756" i="4"/>
  <c r="BV756" i="4"/>
  <c r="BW756" i="4"/>
  <c r="BX756" i="4"/>
  <c r="BY756" i="4"/>
  <c r="BZ756" i="4"/>
  <c r="CA756" i="4"/>
  <c r="CB756" i="4"/>
  <c r="CC756" i="4"/>
  <c r="CD756" i="4"/>
  <c r="CE756" i="4"/>
  <c r="CF756" i="4"/>
  <c r="CG756" i="4"/>
  <c r="CH756" i="4"/>
  <c r="CI756" i="4"/>
  <c r="CJ756" i="4"/>
  <c r="CK756" i="4"/>
  <c r="CL756" i="4"/>
  <c r="CM756" i="4" s="1"/>
  <c r="CN756" i="4"/>
  <c r="CO756" i="4"/>
  <c r="CP756" i="4"/>
  <c r="CQ756" i="4"/>
  <c r="CR756" i="4"/>
  <c r="CS756" i="4"/>
  <c r="CT756" i="4"/>
  <c r="CU756" i="4"/>
  <c r="CV756" i="4"/>
  <c r="CW756" i="4"/>
  <c r="CX756" i="4"/>
  <c r="CY756" i="4"/>
  <c r="CZ756" i="4"/>
  <c r="DA756" i="4"/>
  <c r="DB756" i="4"/>
  <c r="DC756" i="4"/>
  <c r="DD756" i="4"/>
  <c r="DE756" i="4"/>
  <c r="DF756" i="4"/>
  <c r="DG756" i="4"/>
  <c r="DH756" i="4"/>
  <c r="DI756" i="4"/>
  <c r="DJ756" i="4"/>
  <c r="DK756" i="4"/>
  <c r="DL756" i="4"/>
  <c r="DM756" i="4"/>
  <c r="DN756" i="4"/>
  <c r="DO756" i="4"/>
  <c r="DP756" i="4"/>
  <c r="DQ756" i="4"/>
  <c r="DR756" i="4"/>
  <c r="DS756" i="4"/>
  <c r="DT756" i="4"/>
  <c r="DU756" i="4"/>
  <c r="DV756" i="4"/>
  <c r="DW756" i="4"/>
  <c r="EC756" i="4"/>
  <c r="ED756" i="4"/>
  <c r="EE756" i="4"/>
  <c r="EF756" i="4"/>
  <c r="EG756" i="4"/>
  <c r="EH756" i="4"/>
  <c r="EI756" i="4"/>
  <c r="EJ756" i="4"/>
  <c r="EK756" i="4"/>
  <c r="EL756" i="4"/>
  <c r="EM756" i="4"/>
  <c r="EN756" i="4"/>
  <c r="EO756" i="4"/>
  <c r="EP756" i="4"/>
  <c r="EQ756" i="4"/>
  <c r="ER756" i="4"/>
  <c r="ES756" i="4"/>
  <c r="ET756" i="4"/>
  <c r="EU756" i="4"/>
  <c r="EV756" i="4"/>
  <c r="EW756" i="4"/>
  <c r="B757" i="4"/>
  <c r="C757" i="4"/>
  <c r="D757" i="4"/>
  <c r="E757" i="4"/>
  <c r="F757" i="4"/>
  <c r="G757" i="4"/>
  <c r="H757" i="4"/>
  <c r="M757" i="4" s="1"/>
  <c r="N757" i="4" s="1"/>
  <c r="O757" i="4" s="1" a="1"/>
  <c r="O757" i="4" s="1"/>
  <c r="R757" i="4"/>
  <c r="S757" i="4"/>
  <c r="T757" i="4"/>
  <c r="U757" i="4"/>
  <c r="V757" i="4"/>
  <c r="W757" i="4"/>
  <c r="X757" i="4"/>
  <c r="Y757" i="4"/>
  <c r="Z757" i="4"/>
  <c r="AA757" i="4"/>
  <c r="AB757" i="4"/>
  <c r="AC757" i="4"/>
  <c r="AD757" i="4"/>
  <c r="AE757" i="4" s="1"/>
  <c r="AF757" i="4"/>
  <c r="AG757" i="4" s="1"/>
  <c r="AH757" i="4"/>
  <c r="AI757" i="4"/>
  <c r="AJ757" i="4"/>
  <c r="AK757" i="4"/>
  <c r="AL757" i="4"/>
  <c r="AN757" i="4"/>
  <c r="AM757" i="4" s="1"/>
  <c r="AO757" i="4"/>
  <c r="AP757" i="4"/>
  <c r="AQ757" i="4"/>
  <c r="AR757" i="4"/>
  <c r="AS757" i="4"/>
  <c r="AT757" i="4"/>
  <c r="AU757" i="4"/>
  <c r="AV757" i="4"/>
  <c r="AW757" i="4"/>
  <c r="AX757" i="4"/>
  <c r="AY757" i="4"/>
  <c r="AZ757" i="4"/>
  <c r="BA757" i="4"/>
  <c r="BB757" i="4"/>
  <c r="BC757" i="4"/>
  <c r="BD757" i="4"/>
  <c r="BE757" i="4"/>
  <c r="BF757" i="4"/>
  <c r="BG757" i="4"/>
  <c r="BH757" i="4"/>
  <c r="BI757" i="4"/>
  <c r="BJ757" i="4"/>
  <c r="BK757" i="4"/>
  <c r="BL757" i="4"/>
  <c r="BM757" i="4"/>
  <c r="BN757" i="4"/>
  <c r="BO757" i="4"/>
  <c r="BP757" i="4"/>
  <c r="BQ757" i="4"/>
  <c r="BR757" i="4"/>
  <c r="BS757" i="4"/>
  <c r="BT757" i="4"/>
  <c r="BU757" i="4"/>
  <c r="BV757" i="4"/>
  <c r="BW757" i="4"/>
  <c r="BX757" i="4"/>
  <c r="BY757" i="4"/>
  <c r="BZ757" i="4"/>
  <c r="CA757" i="4"/>
  <c r="CB757" i="4"/>
  <c r="CC757" i="4"/>
  <c r="CD757" i="4"/>
  <c r="CE757" i="4"/>
  <c r="CF757" i="4"/>
  <c r="CG757" i="4"/>
  <c r="CH757" i="4"/>
  <c r="CI757" i="4"/>
  <c r="CJ757" i="4"/>
  <c r="CK757" i="4"/>
  <c r="CL757" i="4"/>
  <c r="CM757" i="4" s="1"/>
  <c r="CN757" i="4"/>
  <c r="CO757" i="4"/>
  <c r="CP757" i="4"/>
  <c r="CQ757" i="4"/>
  <c r="CR757" i="4"/>
  <c r="CS757" i="4"/>
  <c r="CT757" i="4"/>
  <c r="CU757" i="4"/>
  <c r="CV757" i="4"/>
  <c r="CW757" i="4"/>
  <c r="CX757" i="4"/>
  <c r="CY757" i="4"/>
  <c r="CZ757" i="4"/>
  <c r="DA757" i="4"/>
  <c r="DB757" i="4"/>
  <c r="DC757" i="4"/>
  <c r="DD757" i="4"/>
  <c r="DE757" i="4"/>
  <c r="DF757" i="4"/>
  <c r="DG757" i="4"/>
  <c r="DH757" i="4"/>
  <c r="DI757" i="4"/>
  <c r="DJ757" i="4"/>
  <c r="DK757" i="4"/>
  <c r="DL757" i="4"/>
  <c r="DM757" i="4"/>
  <c r="DN757" i="4"/>
  <c r="DO757" i="4"/>
  <c r="DP757" i="4"/>
  <c r="DQ757" i="4"/>
  <c r="DR757" i="4"/>
  <c r="DS757" i="4"/>
  <c r="DT757" i="4"/>
  <c r="DU757" i="4"/>
  <c r="DV757" i="4"/>
  <c r="DW757" i="4"/>
  <c r="EC757" i="4"/>
  <c r="ED757" i="4"/>
  <c r="EE757" i="4"/>
  <c r="EF757" i="4"/>
  <c r="EG757" i="4"/>
  <c r="EH757" i="4"/>
  <c r="EI757" i="4"/>
  <c r="EJ757" i="4"/>
  <c r="EK757" i="4"/>
  <c r="EL757" i="4"/>
  <c r="EM757" i="4"/>
  <c r="EN757" i="4"/>
  <c r="EO757" i="4"/>
  <c r="EP757" i="4"/>
  <c r="EQ757" i="4"/>
  <c r="ER757" i="4"/>
  <c r="ES757" i="4"/>
  <c r="ET757" i="4"/>
  <c r="EU757" i="4"/>
  <c r="EV757" i="4"/>
  <c r="EW757" i="4"/>
  <c r="B758" i="4"/>
  <c r="C758" i="4"/>
  <c r="D758" i="4"/>
  <c r="E758" i="4"/>
  <c r="F758" i="4"/>
  <c r="G758" i="4"/>
  <c r="H758" i="4"/>
  <c r="M758" i="4" s="1"/>
  <c r="N758" i="4" s="1"/>
  <c r="O758" i="4" s="1" a="1"/>
  <c r="O758" i="4" s="1"/>
  <c r="R758" i="4"/>
  <c r="S758" i="4"/>
  <c r="T758" i="4"/>
  <c r="U758" i="4"/>
  <c r="V758" i="4"/>
  <c r="W758" i="4"/>
  <c r="X758" i="4"/>
  <c r="Y758" i="4"/>
  <c r="Z758" i="4"/>
  <c r="AA758" i="4"/>
  <c r="L758" i="4" s="1"/>
  <c r="AB758" i="4"/>
  <c r="AC758" i="4"/>
  <c r="AD758" i="4"/>
  <c r="AE758" i="4" s="1"/>
  <c r="AF758" i="4"/>
  <c r="AG758" i="4" s="1"/>
  <c r="AH758" i="4"/>
  <c r="AI758" i="4"/>
  <c r="AJ758" i="4"/>
  <c r="AK758" i="4"/>
  <c r="AL758" i="4"/>
  <c r="AN758" i="4"/>
  <c r="AM758" i="4" s="1"/>
  <c r="AO758" i="4"/>
  <c r="AP758" i="4"/>
  <c r="AQ758" i="4"/>
  <c r="AR758" i="4"/>
  <c r="AS758" i="4"/>
  <c r="AT758" i="4"/>
  <c r="AU758" i="4"/>
  <c r="AV758" i="4"/>
  <c r="AW758" i="4"/>
  <c r="AX758" i="4"/>
  <c r="AY758" i="4"/>
  <c r="AZ758" i="4"/>
  <c r="BA758" i="4"/>
  <c r="BB758" i="4"/>
  <c r="BC758" i="4"/>
  <c r="BD758" i="4"/>
  <c r="BE758" i="4"/>
  <c r="BF758" i="4"/>
  <c r="BG758" i="4"/>
  <c r="BH758" i="4"/>
  <c r="BI758" i="4"/>
  <c r="BJ758" i="4"/>
  <c r="BK758" i="4"/>
  <c r="BL758" i="4"/>
  <c r="BM758" i="4"/>
  <c r="BN758" i="4"/>
  <c r="BO758" i="4"/>
  <c r="BP758" i="4"/>
  <c r="BQ758" i="4"/>
  <c r="BR758" i="4"/>
  <c r="BS758" i="4"/>
  <c r="BT758" i="4"/>
  <c r="BU758" i="4"/>
  <c r="BV758" i="4"/>
  <c r="BW758" i="4"/>
  <c r="BX758" i="4"/>
  <c r="BY758" i="4"/>
  <c r="BZ758" i="4"/>
  <c r="CA758" i="4"/>
  <c r="CB758" i="4"/>
  <c r="CC758" i="4"/>
  <c r="CD758" i="4"/>
  <c r="CE758" i="4"/>
  <c r="CF758" i="4"/>
  <c r="CG758" i="4"/>
  <c r="CH758" i="4"/>
  <c r="CI758" i="4"/>
  <c r="CJ758" i="4"/>
  <c r="CK758" i="4"/>
  <c r="CL758" i="4"/>
  <c r="CM758" i="4" s="1"/>
  <c r="CN758" i="4"/>
  <c r="CO758" i="4"/>
  <c r="CP758" i="4"/>
  <c r="CQ758" i="4"/>
  <c r="CR758" i="4"/>
  <c r="CS758" i="4"/>
  <c r="CT758" i="4"/>
  <c r="CU758" i="4"/>
  <c r="CV758" i="4"/>
  <c r="CW758" i="4"/>
  <c r="CX758" i="4"/>
  <c r="CY758" i="4"/>
  <c r="CZ758" i="4"/>
  <c r="DA758" i="4"/>
  <c r="DB758" i="4"/>
  <c r="DC758" i="4"/>
  <c r="DD758" i="4"/>
  <c r="DE758" i="4"/>
  <c r="DF758" i="4"/>
  <c r="DG758" i="4"/>
  <c r="DH758" i="4"/>
  <c r="DI758" i="4"/>
  <c r="DJ758" i="4"/>
  <c r="DK758" i="4"/>
  <c r="DL758" i="4"/>
  <c r="DM758" i="4"/>
  <c r="DN758" i="4"/>
  <c r="DO758" i="4"/>
  <c r="DP758" i="4"/>
  <c r="DQ758" i="4"/>
  <c r="DR758" i="4"/>
  <c r="DS758" i="4"/>
  <c r="DT758" i="4"/>
  <c r="DU758" i="4"/>
  <c r="DV758" i="4"/>
  <c r="DW758" i="4"/>
  <c r="EC758" i="4"/>
  <c r="ED758" i="4"/>
  <c r="EE758" i="4"/>
  <c r="EF758" i="4"/>
  <c r="EG758" i="4"/>
  <c r="EH758" i="4"/>
  <c r="EI758" i="4"/>
  <c r="EJ758" i="4"/>
  <c r="EK758" i="4"/>
  <c r="EL758" i="4"/>
  <c r="EM758" i="4"/>
  <c r="EN758" i="4"/>
  <c r="EO758" i="4"/>
  <c r="EP758" i="4"/>
  <c r="EQ758" i="4"/>
  <c r="ER758" i="4"/>
  <c r="ES758" i="4"/>
  <c r="ET758" i="4"/>
  <c r="EU758" i="4"/>
  <c r="EV758" i="4"/>
  <c r="EW758" i="4"/>
  <c r="B759" i="4"/>
  <c r="C759" i="4"/>
  <c r="D759" i="4"/>
  <c r="E759" i="4"/>
  <c r="F759" i="4"/>
  <c r="G759" i="4"/>
  <c r="H759" i="4"/>
  <c r="M759" i="4" s="1"/>
  <c r="N759" i="4" s="1"/>
  <c r="O759" i="4" s="1" a="1"/>
  <c r="O759" i="4" s="1"/>
  <c r="R759" i="4"/>
  <c r="S759" i="4"/>
  <c r="T759" i="4"/>
  <c r="U759" i="4"/>
  <c r="V759" i="4"/>
  <c r="W759" i="4"/>
  <c r="X759" i="4"/>
  <c r="Y759" i="4"/>
  <c r="Z759" i="4"/>
  <c r="AA759" i="4"/>
  <c r="AB759" i="4"/>
  <c r="AC759" i="4"/>
  <c r="AD759" i="4"/>
  <c r="AE759" i="4" s="1"/>
  <c r="AF759" i="4"/>
  <c r="AG759" i="4" s="1"/>
  <c r="AH759" i="4"/>
  <c r="AI759" i="4"/>
  <c r="AJ759" i="4"/>
  <c r="AK759" i="4"/>
  <c r="AL759" i="4"/>
  <c r="AN759" i="4"/>
  <c r="AM759" i="4" s="1"/>
  <c r="AO759" i="4"/>
  <c r="AP759" i="4"/>
  <c r="AQ759" i="4"/>
  <c r="AR759" i="4"/>
  <c r="AS759" i="4"/>
  <c r="AT759" i="4"/>
  <c r="AU759" i="4"/>
  <c r="AV759" i="4"/>
  <c r="AW759" i="4"/>
  <c r="AX759" i="4"/>
  <c r="AY759" i="4"/>
  <c r="AZ759" i="4"/>
  <c r="BA759" i="4"/>
  <c r="BB759" i="4"/>
  <c r="BC759" i="4"/>
  <c r="BD759" i="4"/>
  <c r="BE759" i="4"/>
  <c r="BF759" i="4"/>
  <c r="BG759" i="4"/>
  <c r="BH759" i="4"/>
  <c r="BI759" i="4"/>
  <c r="BJ759" i="4"/>
  <c r="BK759" i="4"/>
  <c r="BL759" i="4"/>
  <c r="BM759" i="4"/>
  <c r="BN759" i="4"/>
  <c r="BO759" i="4"/>
  <c r="BP759" i="4"/>
  <c r="BQ759" i="4"/>
  <c r="BR759" i="4"/>
  <c r="BS759" i="4"/>
  <c r="BT759" i="4"/>
  <c r="BU759" i="4"/>
  <c r="BV759" i="4"/>
  <c r="BW759" i="4"/>
  <c r="BX759" i="4"/>
  <c r="BY759" i="4"/>
  <c r="BZ759" i="4"/>
  <c r="CA759" i="4"/>
  <c r="CB759" i="4"/>
  <c r="CC759" i="4"/>
  <c r="CD759" i="4"/>
  <c r="CE759" i="4"/>
  <c r="CF759" i="4"/>
  <c r="CG759" i="4"/>
  <c r="CH759" i="4"/>
  <c r="CI759" i="4"/>
  <c r="CJ759" i="4"/>
  <c r="CK759" i="4"/>
  <c r="CL759" i="4"/>
  <c r="CM759" i="4" s="1"/>
  <c r="CN759" i="4"/>
  <c r="CO759" i="4"/>
  <c r="CP759" i="4"/>
  <c r="CQ759" i="4"/>
  <c r="CR759" i="4"/>
  <c r="CS759" i="4"/>
  <c r="CT759" i="4"/>
  <c r="CU759" i="4"/>
  <c r="CV759" i="4"/>
  <c r="CW759" i="4"/>
  <c r="CX759" i="4"/>
  <c r="CY759" i="4"/>
  <c r="CZ759" i="4"/>
  <c r="DA759" i="4"/>
  <c r="DB759" i="4"/>
  <c r="DC759" i="4"/>
  <c r="DD759" i="4"/>
  <c r="DE759" i="4"/>
  <c r="DF759" i="4"/>
  <c r="DG759" i="4"/>
  <c r="DH759" i="4"/>
  <c r="DI759" i="4"/>
  <c r="DJ759" i="4"/>
  <c r="DK759" i="4"/>
  <c r="DL759" i="4"/>
  <c r="DM759" i="4"/>
  <c r="DN759" i="4"/>
  <c r="DO759" i="4"/>
  <c r="DP759" i="4"/>
  <c r="DQ759" i="4"/>
  <c r="DR759" i="4"/>
  <c r="DS759" i="4"/>
  <c r="DT759" i="4"/>
  <c r="DU759" i="4"/>
  <c r="DV759" i="4"/>
  <c r="DW759" i="4"/>
  <c r="EC759" i="4"/>
  <c r="ED759" i="4"/>
  <c r="EE759" i="4"/>
  <c r="EF759" i="4"/>
  <c r="EG759" i="4"/>
  <c r="EH759" i="4"/>
  <c r="EI759" i="4"/>
  <c r="EJ759" i="4"/>
  <c r="EK759" i="4"/>
  <c r="EL759" i="4"/>
  <c r="EM759" i="4"/>
  <c r="EN759" i="4"/>
  <c r="EO759" i="4"/>
  <c r="EP759" i="4"/>
  <c r="EQ759" i="4"/>
  <c r="ER759" i="4"/>
  <c r="ES759" i="4"/>
  <c r="ET759" i="4"/>
  <c r="EU759" i="4"/>
  <c r="EV759" i="4"/>
  <c r="EW759" i="4"/>
  <c r="B760" i="4"/>
  <c r="C760" i="4"/>
  <c r="D760" i="4"/>
  <c r="E760" i="4"/>
  <c r="F760" i="4"/>
  <c r="G760" i="4"/>
  <c r="H760" i="4"/>
  <c r="M760" i="4" s="1"/>
  <c r="N760" i="4" s="1"/>
  <c r="O760" i="4" s="1" a="1"/>
  <c r="O760" i="4" s="1"/>
  <c r="R760" i="4"/>
  <c r="S760" i="4"/>
  <c r="T760" i="4"/>
  <c r="U760" i="4"/>
  <c r="V760" i="4"/>
  <c r="W760" i="4"/>
  <c r="X760" i="4"/>
  <c r="Y760" i="4"/>
  <c r="Z760" i="4"/>
  <c r="AA760" i="4"/>
  <c r="AB760" i="4"/>
  <c r="AC760" i="4"/>
  <c r="AD760" i="4"/>
  <c r="AE760" i="4" s="1"/>
  <c r="AF760" i="4"/>
  <c r="AG760" i="4" s="1"/>
  <c r="AH760" i="4"/>
  <c r="AI760" i="4"/>
  <c r="AJ760" i="4"/>
  <c r="AK760" i="4"/>
  <c r="AL760" i="4"/>
  <c r="AN760" i="4"/>
  <c r="AM760" i="4" s="1"/>
  <c r="AO760" i="4"/>
  <c r="AP760" i="4"/>
  <c r="AQ760" i="4"/>
  <c r="AR760" i="4"/>
  <c r="AS760" i="4"/>
  <c r="AT760" i="4"/>
  <c r="AU760" i="4"/>
  <c r="AV760" i="4"/>
  <c r="AW760" i="4"/>
  <c r="AX760" i="4"/>
  <c r="AY760" i="4"/>
  <c r="AZ760" i="4"/>
  <c r="BA760" i="4"/>
  <c r="BB760" i="4"/>
  <c r="BC760" i="4"/>
  <c r="BD760" i="4"/>
  <c r="BE760" i="4"/>
  <c r="BF760" i="4"/>
  <c r="BG760" i="4"/>
  <c r="BH760" i="4"/>
  <c r="BI760" i="4"/>
  <c r="BJ760" i="4"/>
  <c r="BK760" i="4"/>
  <c r="BL760" i="4"/>
  <c r="BM760" i="4"/>
  <c r="BN760" i="4"/>
  <c r="BO760" i="4"/>
  <c r="BP760" i="4"/>
  <c r="BQ760" i="4"/>
  <c r="BR760" i="4"/>
  <c r="BS760" i="4"/>
  <c r="BT760" i="4"/>
  <c r="BU760" i="4"/>
  <c r="BV760" i="4"/>
  <c r="BW760" i="4"/>
  <c r="BX760" i="4"/>
  <c r="BY760" i="4"/>
  <c r="BZ760" i="4"/>
  <c r="CA760" i="4"/>
  <c r="CB760" i="4"/>
  <c r="CC760" i="4"/>
  <c r="CD760" i="4"/>
  <c r="CE760" i="4"/>
  <c r="CF760" i="4"/>
  <c r="CG760" i="4"/>
  <c r="CH760" i="4"/>
  <c r="CI760" i="4"/>
  <c r="CJ760" i="4"/>
  <c r="CK760" i="4"/>
  <c r="CL760" i="4"/>
  <c r="CM760" i="4" s="1"/>
  <c r="CN760" i="4"/>
  <c r="CO760" i="4"/>
  <c r="CP760" i="4"/>
  <c r="CQ760" i="4"/>
  <c r="CR760" i="4"/>
  <c r="CS760" i="4"/>
  <c r="CT760" i="4"/>
  <c r="CU760" i="4"/>
  <c r="CV760" i="4"/>
  <c r="CW760" i="4"/>
  <c r="CX760" i="4"/>
  <c r="CY760" i="4"/>
  <c r="CZ760" i="4"/>
  <c r="DA760" i="4"/>
  <c r="DB760" i="4"/>
  <c r="DC760" i="4"/>
  <c r="DD760" i="4"/>
  <c r="DE760" i="4"/>
  <c r="DF760" i="4"/>
  <c r="DG760" i="4"/>
  <c r="DH760" i="4"/>
  <c r="DI760" i="4"/>
  <c r="DJ760" i="4"/>
  <c r="DK760" i="4"/>
  <c r="DL760" i="4"/>
  <c r="DM760" i="4"/>
  <c r="DN760" i="4"/>
  <c r="DO760" i="4"/>
  <c r="DP760" i="4"/>
  <c r="DQ760" i="4"/>
  <c r="DR760" i="4"/>
  <c r="DS760" i="4"/>
  <c r="DT760" i="4"/>
  <c r="DU760" i="4"/>
  <c r="DV760" i="4"/>
  <c r="DW760" i="4"/>
  <c r="EC760" i="4"/>
  <c r="ED760" i="4"/>
  <c r="EE760" i="4"/>
  <c r="EF760" i="4"/>
  <c r="EG760" i="4"/>
  <c r="EH760" i="4"/>
  <c r="EI760" i="4"/>
  <c r="EJ760" i="4"/>
  <c r="EK760" i="4"/>
  <c r="EL760" i="4"/>
  <c r="EM760" i="4"/>
  <c r="EN760" i="4"/>
  <c r="EO760" i="4"/>
  <c r="EP760" i="4"/>
  <c r="EQ760" i="4"/>
  <c r="ER760" i="4"/>
  <c r="ES760" i="4"/>
  <c r="ET760" i="4"/>
  <c r="EU760" i="4"/>
  <c r="EV760" i="4"/>
  <c r="EW760" i="4"/>
  <c r="B761" i="4"/>
  <c r="C761" i="4"/>
  <c r="D761" i="4"/>
  <c r="E761" i="4"/>
  <c r="F761" i="4"/>
  <c r="G761" i="4"/>
  <c r="H761" i="4"/>
  <c r="M761" i="4" s="1"/>
  <c r="N761" i="4" s="1"/>
  <c r="O761" i="4" s="1" a="1"/>
  <c r="O761" i="4" s="1"/>
  <c r="R761" i="4"/>
  <c r="S761" i="4"/>
  <c r="T761" i="4"/>
  <c r="U761" i="4"/>
  <c r="V761" i="4"/>
  <c r="W761" i="4"/>
  <c r="X761" i="4"/>
  <c r="Y761" i="4"/>
  <c r="Z761" i="4"/>
  <c r="AA761" i="4"/>
  <c r="AB761" i="4"/>
  <c r="AC761" i="4"/>
  <c r="AD761" i="4"/>
  <c r="AE761" i="4" s="1"/>
  <c r="AF761" i="4"/>
  <c r="AG761" i="4" s="1"/>
  <c r="AH761" i="4"/>
  <c r="AI761" i="4"/>
  <c r="AJ761" i="4"/>
  <c r="AK761" i="4"/>
  <c r="AL761" i="4"/>
  <c r="AN761" i="4"/>
  <c r="AM761" i="4" s="1"/>
  <c r="AO761" i="4"/>
  <c r="AP761" i="4"/>
  <c r="AQ761" i="4"/>
  <c r="AR761" i="4"/>
  <c r="AS761" i="4"/>
  <c r="AT761" i="4"/>
  <c r="AU761" i="4"/>
  <c r="AV761" i="4"/>
  <c r="AW761" i="4"/>
  <c r="AX761" i="4"/>
  <c r="AY761" i="4"/>
  <c r="AZ761" i="4"/>
  <c r="BA761" i="4"/>
  <c r="BB761" i="4"/>
  <c r="BC761" i="4"/>
  <c r="BD761" i="4"/>
  <c r="BE761" i="4"/>
  <c r="BF761" i="4"/>
  <c r="BG761" i="4"/>
  <c r="BH761" i="4"/>
  <c r="BI761" i="4"/>
  <c r="BJ761" i="4"/>
  <c r="BK761" i="4"/>
  <c r="BL761" i="4"/>
  <c r="BM761" i="4"/>
  <c r="BN761" i="4"/>
  <c r="BO761" i="4"/>
  <c r="BP761" i="4"/>
  <c r="BQ761" i="4"/>
  <c r="BR761" i="4"/>
  <c r="BS761" i="4"/>
  <c r="BT761" i="4"/>
  <c r="BU761" i="4"/>
  <c r="BV761" i="4"/>
  <c r="BW761" i="4"/>
  <c r="BX761" i="4"/>
  <c r="BY761" i="4"/>
  <c r="BZ761" i="4"/>
  <c r="CA761" i="4"/>
  <c r="CB761" i="4"/>
  <c r="CC761" i="4"/>
  <c r="CD761" i="4"/>
  <c r="CE761" i="4"/>
  <c r="CF761" i="4"/>
  <c r="CG761" i="4"/>
  <c r="CH761" i="4"/>
  <c r="CI761" i="4"/>
  <c r="CJ761" i="4"/>
  <c r="CK761" i="4"/>
  <c r="CL761" i="4"/>
  <c r="CM761" i="4" s="1"/>
  <c r="CN761" i="4"/>
  <c r="CO761" i="4"/>
  <c r="CP761" i="4"/>
  <c r="CQ761" i="4"/>
  <c r="CR761" i="4"/>
  <c r="CS761" i="4"/>
  <c r="CT761" i="4"/>
  <c r="CU761" i="4"/>
  <c r="CV761" i="4"/>
  <c r="CW761" i="4"/>
  <c r="CX761" i="4"/>
  <c r="CY761" i="4"/>
  <c r="CZ761" i="4"/>
  <c r="DA761" i="4"/>
  <c r="DB761" i="4"/>
  <c r="DC761" i="4"/>
  <c r="DD761" i="4"/>
  <c r="DE761" i="4"/>
  <c r="DF761" i="4"/>
  <c r="DG761" i="4"/>
  <c r="DH761" i="4"/>
  <c r="DI761" i="4"/>
  <c r="DJ761" i="4"/>
  <c r="DK761" i="4"/>
  <c r="DL761" i="4"/>
  <c r="DM761" i="4"/>
  <c r="DN761" i="4"/>
  <c r="DO761" i="4"/>
  <c r="DP761" i="4"/>
  <c r="DQ761" i="4"/>
  <c r="DR761" i="4"/>
  <c r="DS761" i="4"/>
  <c r="DT761" i="4"/>
  <c r="DU761" i="4"/>
  <c r="DV761" i="4"/>
  <c r="DW761" i="4"/>
  <c r="EC761" i="4"/>
  <c r="ED761" i="4"/>
  <c r="EE761" i="4"/>
  <c r="EF761" i="4"/>
  <c r="EG761" i="4"/>
  <c r="EH761" i="4"/>
  <c r="EI761" i="4"/>
  <c r="EJ761" i="4"/>
  <c r="EK761" i="4"/>
  <c r="EL761" i="4"/>
  <c r="EM761" i="4"/>
  <c r="EN761" i="4"/>
  <c r="EO761" i="4"/>
  <c r="EP761" i="4"/>
  <c r="EQ761" i="4"/>
  <c r="ER761" i="4"/>
  <c r="ES761" i="4"/>
  <c r="ET761" i="4"/>
  <c r="EU761" i="4"/>
  <c r="EV761" i="4"/>
  <c r="EW761" i="4"/>
  <c r="B762" i="4"/>
  <c r="C762" i="4"/>
  <c r="D762" i="4"/>
  <c r="E762" i="4"/>
  <c r="F762" i="4"/>
  <c r="G762" i="4"/>
  <c r="H762" i="4"/>
  <c r="M762" i="4" s="1"/>
  <c r="N762" i="4" s="1"/>
  <c r="O762" i="4" s="1" a="1"/>
  <c r="O762" i="4" s="1"/>
  <c r="R762" i="4"/>
  <c r="S762" i="4"/>
  <c r="T762" i="4"/>
  <c r="U762" i="4"/>
  <c r="V762" i="4"/>
  <c r="W762" i="4"/>
  <c r="X762" i="4"/>
  <c r="Y762" i="4"/>
  <c r="Z762" i="4"/>
  <c r="AA762" i="4"/>
  <c r="AB762" i="4"/>
  <c r="AC762" i="4"/>
  <c r="AD762" i="4"/>
  <c r="AE762" i="4" s="1"/>
  <c r="AF762" i="4"/>
  <c r="AG762" i="4" s="1"/>
  <c r="AH762" i="4"/>
  <c r="AI762" i="4"/>
  <c r="AJ762" i="4"/>
  <c r="AK762" i="4"/>
  <c r="AL762" i="4"/>
  <c r="AN762" i="4"/>
  <c r="AM762" i="4" s="1"/>
  <c r="AO762" i="4"/>
  <c r="AP762" i="4"/>
  <c r="AQ762" i="4"/>
  <c r="AR762" i="4"/>
  <c r="AS762" i="4"/>
  <c r="AT762" i="4"/>
  <c r="AU762" i="4"/>
  <c r="AV762" i="4"/>
  <c r="AW762" i="4"/>
  <c r="AX762" i="4"/>
  <c r="AY762" i="4"/>
  <c r="AZ762" i="4"/>
  <c r="BA762" i="4"/>
  <c r="BB762" i="4"/>
  <c r="BC762" i="4"/>
  <c r="BD762" i="4"/>
  <c r="BE762" i="4"/>
  <c r="BF762" i="4"/>
  <c r="BG762" i="4"/>
  <c r="BH762" i="4"/>
  <c r="BI762" i="4"/>
  <c r="BJ762" i="4"/>
  <c r="BK762" i="4"/>
  <c r="BL762" i="4"/>
  <c r="BM762" i="4"/>
  <c r="BN762" i="4"/>
  <c r="BO762" i="4"/>
  <c r="BP762" i="4"/>
  <c r="BQ762" i="4"/>
  <c r="BR762" i="4"/>
  <c r="BS762" i="4"/>
  <c r="BT762" i="4"/>
  <c r="BU762" i="4"/>
  <c r="BV762" i="4"/>
  <c r="BW762" i="4"/>
  <c r="BX762" i="4"/>
  <c r="BY762" i="4"/>
  <c r="BZ762" i="4"/>
  <c r="CA762" i="4"/>
  <c r="CB762" i="4"/>
  <c r="CC762" i="4"/>
  <c r="CD762" i="4"/>
  <c r="CE762" i="4"/>
  <c r="CF762" i="4"/>
  <c r="CG762" i="4"/>
  <c r="CH762" i="4"/>
  <c r="CI762" i="4"/>
  <c r="CJ762" i="4"/>
  <c r="CK762" i="4"/>
  <c r="CL762" i="4"/>
  <c r="CM762" i="4" s="1"/>
  <c r="CN762" i="4"/>
  <c r="CO762" i="4"/>
  <c r="CP762" i="4"/>
  <c r="CQ762" i="4"/>
  <c r="CR762" i="4"/>
  <c r="CS762" i="4"/>
  <c r="CT762" i="4"/>
  <c r="CU762" i="4"/>
  <c r="CV762" i="4"/>
  <c r="CW762" i="4"/>
  <c r="CX762" i="4"/>
  <c r="CY762" i="4"/>
  <c r="CZ762" i="4"/>
  <c r="DA762" i="4"/>
  <c r="DB762" i="4"/>
  <c r="DC762" i="4"/>
  <c r="DD762" i="4"/>
  <c r="DE762" i="4"/>
  <c r="DF762" i="4"/>
  <c r="DG762" i="4"/>
  <c r="DH762" i="4"/>
  <c r="DI762" i="4"/>
  <c r="DJ762" i="4"/>
  <c r="DK762" i="4"/>
  <c r="DL762" i="4"/>
  <c r="DM762" i="4"/>
  <c r="DN762" i="4"/>
  <c r="DO762" i="4"/>
  <c r="DP762" i="4"/>
  <c r="DQ762" i="4"/>
  <c r="DR762" i="4"/>
  <c r="DS762" i="4"/>
  <c r="DT762" i="4"/>
  <c r="DU762" i="4"/>
  <c r="DV762" i="4"/>
  <c r="DW762" i="4"/>
  <c r="EC762" i="4"/>
  <c r="ED762" i="4"/>
  <c r="EE762" i="4"/>
  <c r="EF762" i="4"/>
  <c r="EG762" i="4"/>
  <c r="EH762" i="4"/>
  <c r="EI762" i="4"/>
  <c r="EJ762" i="4"/>
  <c r="EK762" i="4"/>
  <c r="EL762" i="4"/>
  <c r="EM762" i="4"/>
  <c r="EN762" i="4"/>
  <c r="EO762" i="4"/>
  <c r="EP762" i="4"/>
  <c r="EQ762" i="4"/>
  <c r="ER762" i="4"/>
  <c r="ES762" i="4"/>
  <c r="ET762" i="4"/>
  <c r="EU762" i="4"/>
  <c r="EV762" i="4"/>
  <c r="EW762" i="4"/>
  <c r="B763" i="4"/>
  <c r="C763" i="4"/>
  <c r="D763" i="4"/>
  <c r="E763" i="4"/>
  <c r="F763" i="4"/>
  <c r="G763" i="4"/>
  <c r="H763" i="4"/>
  <c r="M763" i="4" s="1"/>
  <c r="N763" i="4" s="1"/>
  <c r="O763" i="4" s="1" a="1"/>
  <c r="O763" i="4" s="1"/>
  <c r="R763" i="4"/>
  <c r="S763" i="4"/>
  <c r="T763" i="4"/>
  <c r="U763" i="4"/>
  <c r="V763" i="4"/>
  <c r="W763" i="4"/>
  <c r="X763" i="4"/>
  <c r="Y763" i="4"/>
  <c r="Z763" i="4"/>
  <c r="AA763" i="4"/>
  <c r="AB763" i="4"/>
  <c r="AC763" i="4"/>
  <c r="AD763" i="4"/>
  <c r="AE763" i="4" s="1"/>
  <c r="AF763" i="4"/>
  <c r="AG763" i="4" s="1"/>
  <c r="AH763" i="4"/>
  <c r="AI763" i="4"/>
  <c r="AJ763" i="4"/>
  <c r="AK763" i="4"/>
  <c r="AL763" i="4"/>
  <c r="AN763" i="4"/>
  <c r="AM763" i="4" s="1"/>
  <c r="AO763" i="4"/>
  <c r="AP763" i="4"/>
  <c r="AQ763" i="4"/>
  <c r="AR763" i="4"/>
  <c r="AS763" i="4"/>
  <c r="AT763" i="4"/>
  <c r="AU763" i="4"/>
  <c r="AV763" i="4"/>
  <c r="AW763" i="4"/>
  <c r="AX763" i="4"/>
  <c r="AY763" i="4"/>
  <c r="AZ763" i="4"/>
  <c r="BA763" i="4"/>
  <c r="BB763" i="4"/>
  <c r="BC763" i="4"/>
  <c r="BD763" i="4"/>
  <c r="BE763" i="4"/>
  <c r="BF763" i="4"/>
  <c r="BG763" i="4"/>
  <c r="BH763" i="4"/>
  <c r="BI763" i="4"/>
  <c r="BJ763" i="4"/>
  <c r="BK763" i="4"/>
  <c r="BL763" i="4"/>
  <c r="BM763" i="4"/>
  <c r="BN763" i="4"/>
  <c r="BO763" i="4"/>
  <c r="BP763" i="4"/>
  <c r="BQ763" i="4"/>
  <c r="BR763" i="4"/>
  <c r="BS763" i="4"/>
  <c r="BT763" i="4"/>
  <c r="BU763" i="4"/>
  <c r="BV763" i="4"/>
  <c r="BW763" i="4"/>
  <c r="BX763" i="4"/>
  <c r="BY763" i="4"/>
  <c r="BZ763" i="4"/>
  <c r="CA763" i="4"/>
  <c r="CB763" i="4"/>
  <c r="CC763" i="4"/>
  <c r="CD763" i="4"/>
  <c r="CE763" i="4"/>
  <c r="CF763" i="4"/>
  <c r="CG763" i="4"/>
  <c r="CH763" i="4"/>
  <c r="CI763" i="4"/>
  <c r="CJ763" i="4"/>
  <c r="CK763" i="4"/>
  <c r="CL763" i="4"/>
  <c r="CM763" i="4" s="1"/>
  <c r="CN763" i="4"/>
  <c r="CO763" i="4"/>
  <c r="CP763" i="4"/>
  <c r="CQ763" i="4"/>
  <c r="CR763" i="4"/>
  <c r="CS763" i="4"/>
  <c r="CT763" i="4"/>
  <c r="CU763" i="4"/>
  <c r="CV763" i="4"/>
  <c r="CW763" i="4"/>
  <c r="CX763" i="4"/>
  <c r="CY763" i="4"/>
  <c r="CZ763" i="4"/>
  <c r="DA763" i="4"/>
  <c r="DB763" i="4"/>
  <c r="DC763" i="4"/>
  <c r="DD763" i="4"/>
  <c r="DE763" i="4"/>
  <c r="DF763" i="4"/>
  <c r="DG763" i="4"/>
  <c r="DH763" i="4"/>
  <c r="DI763" i="4"/>
  <c r="DJ763" i="4"/>
  <c r="DK763" i="4"/>
  <c r="DL763" i="4"/>
  <c r="DM763" i="4"/>
  <c r="DN763" i="4"/>
  <c r="DO763" i="4"/>
  <c r="DP763" i="4"/>
  <c r="DQ763" i="4"/>
  <c r="DR763" i="4"/>
  <c r="DS763" i="4"/>
  <c r="DT763" i="4"/>
  <c r="DU763" i="4"/>
  <c r="DV763" i="4"/>
  <c r="DW763" i="4"/>
  <c r="EC763" i="4"/>
  <c r="ED763" i="4"/>
  <c r="EE763" i="4"/>
  <c r="EF763" i="4"/>
  <c r="EG763" i="4"/>
  <c r="EH763" i="4"/>
  <c r="EI763" i="4"/>
  <c r="EJ763" i="4"/>
  <c r="EK763" i="4"/>
  <c r="EL763" i="4"/>
  <c r="EM763" i="4"/>
  <c r="EN763" i="4"/>
  <c r="EO763" i="4"/>
  <c r="EP763" i="4"/>
  <c r="EQ763" i="4"/>
  <c r="ER763" i="4"/>
  <c r="ES763" i="4"/>
  <c r="ET763" i="4"/>
  <c r="EU763" i="4"/>
  <c r="EV763" i="4"/>
  <c r="EW763" i="4"/>
  <c r="B764" i="4"/>
  <c r="C764" i="4"/>
  <c r="D764" i="4"/>
  <c r="E764" i="4"/>
  <c r="F764" i="4"/>
  <c r="G764" i="4"/>
  <c r="H764" i="4"/>
  <c r="M764" i="4" s="1"/>
  <c r="N764" i="4" s="1"/>
  <c r="O764" i="4" s="1" a="1"/>
  <c r="O764" i="4" s="1"/>
  <c r="R764" i="4"/>
  <c r="S764" i="4"/>
  <c r="T764" i="4"/>
  <c r="U764" i="4"/>
  <c r="V764" i="4"/>
  <c r="W764" i="4"/>
  <c r="X764" i="4"/>
  <c r="Y764" i="4"/>
  <c r="Z764" i="4"/>
  <c r="AA764" i="4"/>
  <c r="AB764" i="4"/>
  <c r="AC764" i="4"/>
  <c r="AD764" i="4"/>
  <c r="AE764" i="4" s="1"/>
  <c r="AF764" i="4"/>
  <c r="AG764" i="4" s="1"/>
  <c r="AH764" i="4"/>
  <c r="AI764" i="4"/>
  <c r="AJ764" i="4"/>
  <c r="AK764" i="4"/>
  <c r="AL764" i="4"/>
  <c r="AN764" i="4"/>
  <c r="AM764" i="4" s="1"/>
  <c r="AO764" i="4"/>
  <c r="AP764" i="4"/>
  <c r="AQ764" i="4"/>
  <c r="AR764" i="4"/>
  <c r="AS764" i="4"/>
  <c r="AT764" i="4"/>
  <c r="AU764" i="4"/>
  <c r="AV764" i="4"/>
  <c r="AW764" i="4"/>
  <c r="AX764" i="4"/>
  <c r="AY764" i="4"/>
  <c r="AZ764" i="4"/>
  <c r="BA764" i="4"/>
  <c r="BB764" i="4"/>
  <c r="BC764" i="4"/>
  <c r="BD764" i="4"/>
  <c r="BE764" i="4"/>
  <c r="BF764" i="4"/>
  <c r="BG764" i="4"/>
  <c r="BH764" i="4"/>
  <c r="BI764" i="4"/>
  <c r="BJ764" i="4"/>
  <c r="BK764" i="4"/>
  <c r="BL764" i="4"/>
  <c r="BM764" i="4"/>
  <c r="BN764" i="4"/>
  <c r="BO764" i="4"/>
  <c r="BP764" i="4"/>
  <c r="BQ764" i="4"/>
  <c r="BR764" i="4"/>
  <c r="BS764" i="4"/>
  <c r="BT764" i="4"/>
  <c r="BU764" i="4"/>
  <c r="BV764" i="4"/>
  <c r="BW764" i="4"/>
  <c r="BX764" i="4"/>
  <c r="BY764" i="4"/>
  <c r="BZ764" i="4"/>
  <c r="CA764" i="4"/>
  <c r="CB764" i="4"/>
  <c r="CC764" i="4"/>
  <c r="CD764" i="4"/>
  <c r="CE764" i="4"/>
  <c r="CF764" i="4"/>
  <c r="CG764" i="4"/>
  <c r="CH764" i="4"/>
  <c r="CI764" i="4"/>
  <c r="CJ764" i="4"/>
  <c r="CK764" i="4"/>
  <c r="CL764" i="4"/>
  <c r="CM764" i="4" s="1"/>
  <c r="CN764" i="4"/>
  <c r="CO764" i="4"/>
  <c r="CP764" i="4"/>
  <c r="CQ764" i="4"/>
  <c r="CR764" i="4"/>
  <c r="CS764" i="4"/>
  <c r="CT764" i="4"/>
  <c r="CU764" i="4"/>
  <c r="CV764" i="4"/>
  <c r="CW764" i="4"/>
  <c r="CX764" i="4"/>
  <c r="CY764" i="4"/>
  <c r="CZ764" i="4"/>
  <c r="DA764" i="4"/>
  <c r="DB764" i="4"/>
  <c r="DC764" i="4"/>
  <c r="DD764" i="4"/>
  <c r="DE764" i="4"/>
  <c r="DF764" i="4"/>
  <c r="DG764" i="4"/>
  <c r="DH764" i="4"/>
  <c r="DI764" i="4"/>
  <c r="DJ764" i="4"/>
  <c r="DK764" i="4"/>
  <c r="DL764" i="4"/>
  <c r="DM764" i="4"/>
  <c r="DN764" i="4"/>
  <c r="DO764" i="4"/>
  <c r="DP764" i="4"/>
  <c r="DQ764" i="4"/>
  <c r="DR764" i="4"/>
  <c r="DS764" i="4"/>
  <c r="DT764" i="4"/>
  <c r="DU764" i="4"/>
  <c r="DV764" i="4"/>
  <c r="DW764" i="4"/>
  <c r="EC764" i="4"/>
  <c r="ED764" i="4"/>
  <c r="EE764" i="4"/>
  <c r="EF764" i="4"/>
  <c r="EG764" i="4"/>
  <c r="EH764" i="4"/>
  <c r="EI764" i="4"/>
  <c r="EJ764" i="4"/>
  <c r="EK764" i="4"/>
  <c r="EL764" i="4"/>
  <c r="EM764" i="4"/>
  <c r="EN764" i="4"/>
  <c r="EO764" i="4"/>
  <c r="EP764" i="4"/>
  <c r="EQ764" i="4"/>
  <c r="ER764" i="4"/>
  <c r="ES764" i="4"/>
  <c r="ET764" i="4"/>
  <c r="EU764" i="4"/>
  <c r="EV764" i="4"/>
  <c r="EW764" i="4"/>
  <c r="B765" i="4"/>
  <c r="C765" i="4"/>
  <c r="D765" i="4"/>
  <c r="E765" i="4"/>
  <c r="F765" i="4"/>
  <c r="G765" i="4"/>
  <c r="H765" i="4"/>
  <c r="M765" i="4" s="1"/>
  <c r="N765" i="4" s="1"/>
  <c r="O765" i="4" s="1" a="1"/>
  <c r="O765" i="4" s="1"/>
  <c r="R765" i="4"/>
  <c r="S765" i="4"/>
  <c r="T765" i="4"/>
  <c r="U765" i="4"/>
  <c r="V765" i="4"/>
  <c r="W765" i="4"/>
  <c r="X765" i="4"/>
  <c r="Y765" i="4"/>
  <c r="Z765" i="4"/>
  <c r="AA765" i="4"/>
  <c r="AB765" i="4"/>
  <c r="AC765" i="4"/>
  <c r="AD765" i="4"/>
  <c r="AE765" i="4" s="1"/>
  <c r="AF765" i="4"/>
  <c r="AG765" i="4" s="1"/>
  <c r="AH765" i="4"/>
  <c r="AI765" i="4"/>
  <c r="AJ765" i="4"/>
  <c r="AK765" i="4"/>
  <c r="AL765" i="4"/>
  <c r="AN765" i="4"/>
  <c r="AM765" i="4" s="1"/>
  <c r="AO765" i="4"/>
  <c r="AP765" i="4"/>
  <c r="AQ765" i="4"/>
  <c r="AR765" i="4"/>
  <c r="AS765" i="4"/>
  <c r="AT765" i="4"/>
  <c r="AU765" i="4"/>
  <c r="AV765" i="4"/>
  <c r="AW765" i="4"/>
  <c r="AX765" i="4"/>
  <c r="AY765" i="4"/>
  <c r="AZ765" i="4"/>
  <c r="BA765" i="4"/>
  <c r="BB765" i="4"/>
  <c r="BC765" i="4"/>
  <c r="BD765" i="4"/>
  <c r="BE765" i="4"/>
  <c r="BF765" i="4"/>
  <c r="BG765" i="4"/>
  <c r="BH765" i="4"/>
  <c r="BI765" i="4"/>
  <c r="BJ765" i="4"/>
  <c r="BK765" i="4"/>
  <c r="BL765" i="4"/>
  <c r="BM765" i="4"/>
  <c r="BN765" i="4"/>
  <c r="BO765" i="4"/>
  <c r="BP765" i="4"/>
  <c r="BQ765" i="4"/>
  <c r="BR765" i="4"/>
  <c r="BS765" i="4"/>
  <c r="BT765" i="4"/>
  <c r="BU765" i="4"/>
  <c r="BV765" i="4"/>
  <c r="BW765" i="4"/>
  <c r="BX765" i="4"/>
  <c r="BY765" i="4"/>
  <c r="BZ765" i="4"/>
  <c r="CA765" i="4"/>
  <c r="CB765" i="4"/>
  <c r="CC765" i="4"/>
  <c r="CD765" i="4"/>
  <c r="CE765" i="4"/>
  <c r="CF765" i="4"/>
  <c r="CG765" i="4"/>
  <c r="CH765" i="4"/>
  <c r="CI765" i="4"/>
  <c r="CJ765" i="4"/>
  <c r="CK765" i="4"/>
  <c r="CL765" i="4"/>
  <c r="CM765" i="4" s="1"/>
  <c r="CN765" i="4"/>
  <c r="CO765" i="4"/>
  <c r="CP765" i="4"/>
  <c r="CQ765" i="4"/>
  <c r="CR765" i="4"/>
  <c r="CS765" i="4"/>
  <c r="CT765" i="4"/>
  <c r="CU765" i="4"/>
  <c r="CV765" i="4"/>
  <c r="CW765" i="4"/>
  <c r="CX765" i="4"/>
  <c r="CY765" i="4"/>
  <c r="CZ765" i="4"/>
  <c r="DA765" i="4"/>
  <c r="DB765" i="4"/>
  <c r="DC765" i="4"/>
  <c r="DD765" i="4"/>
  <c r="DE765" i="4"/>
  <c r="DF765" i="4"/>
  <c r="DG765" i="4"/>
  <c r="DH765" i="4"/>
  <c r="DI765" i="4"/>
  <c r="DJ765" i="4"/>
  <c r="DK765" i="4"/>
  <c r="DL765" i="4"/>
  <c r="DM765" i="4"/>
  <c r="DN765" i="4"/>
  <c r="DO765" i="4"/>
  <c r="DP765" i="4"/>
  <c r="DQ765" i="4"/>
  <c r="DR765" i="4"/>
  <c r="DS765" i="4"/>
  <c r="DT765" i="4"/>
  <c r="DU765" i="4"/>
  <c r="DV765" i="4"/>
  <c r="DW765" i="4"/>
  <c r="EC765" i="4"/>
  <c r="ED765" i="4"/>
  <c r="EE765" i="4"/>
  <c r="EF765" i="4"/>
  <c r="EG765" i="4"/>
  <c r="EH765" i="4"/>
  <c r="EI765" i="4"/>
  <c r="EJ765" i="4"/>
  <c r="EK765" i="4"/>
  <c r="EL765" i="4"/>
  <c r="EM765" i="4"/>
  <c r="EN765" i="4"/>
  <c r="EO765" i="4"/>
  <c r="EP765" i="4"/>
  <c r="EQ765" i="4"/>
  <c r="ER765" i="4"/>
  <c r="ES765" i="4"/>
  <c r="ET765" i="4"/>
  <c r="EU765" i="4"/>
  <c r="EV765" i="4"/>
  <c r="EW765" i="4"/>
  <c r="B766" i="4"/>
  <c r="C766" i="4"/>
  <c r="D766" i="4"/>
  <c r="E766" i="4"/>
  <c r="F766" i="4"/>
  <c r="G766" i="4"/>
  <c r="H766" i="4"/>
  <c r="M766" i="4" s="1"/>
  <c r="N766" i="4" s="1"/>
  <c r="O766" i="4" s="1" a="1"/>
  <c r="O766" i="4" s="1"/>
  <c r="R766" i="4"/>
  <c r="S766" i="4"/>
  <c r="T766" i="4"/>
  <c r="U766" i="4"/>
  <c r="V766" i="4"/>
  <c r="W766" i="4"/>
  <c r="X766" i="4"/>
  <c r="Y766" i="4"/>
  <c r="Z766" i="4"/>
  <c r="AA766" i="4"/>
  <c r="L766" i="4" s="1"/>
  <c r="AB766" i="4"/>
  <c r="AC766" i="4"/>
  <c r="AD766" i="4"/>
  <c r="AE766" i="4" s="1"/>
  <c r="AF766" i="4"/>
  <c r="AG766" i="4" s="1"/>
  <c r="AH766" i="4"/>
  <c r="AI766" i="4"/>
  <c r="AJ766" i="4"/>
  <c r="AK766" i="4"/>
  <c r="AL766" i="4"/>
  <c r="AN766" i="4"/>
  <c r="AM766" i="4" s="1"/>
  <c r="AO766" i="4"/>
  <c r="AP766" i="4"/>
  <c r="AQ766" i="4"/>
  <c r="AR766" i="4"/>
  <c r="AS766" i="4"/>
  <c r="AT766" i="4"/>
  <c r="AU766" i="4"/>
  <c r="AV766" i="4"/>
  <c r="AW766" i="4"/>
  <c r="AX766" i="4"/>
  <c r="AY766" i="4"/>
  <c r="AZ766" i="4"/>
  <c r="BA766" i="4"/>
  <c r="BB766" i="4"/>
  <c r="BC766" i="4"/>
  <c r="BD766" i="4"/>
  <c r="BE766" i="4"/>
  <c r="BF766" i="4"/>
  <c r="BG766" i="4"/>
  <c r="BH766" i="4"/>
  <c r="BI766" i="4"/>
  <c r="BJ766" i="4"/>
  <c r="BK766" i="4"/>
  <c r="BL766" i="4"/>
  <c r="BM766" i="4"/>
  <c r="BN766" i="4"/>
  <c r="BO766" i="4"/>
  <c r="BP766" i="4"/>
  <c r="BQ766" i="4"/>
  <c r="BR766" i="4"/>
  <c r="BS766" i="4"/>
  <c r="BT766" i="4"/>
  <c r="BU766" i="4"/>
  <c r="BV766" i="4"/>
  <c r="BW766" i="4"/>
  <c r="BX766" i="4"/>
  <c r="BY766" i="4"/>
  <c r="BZ766" i="4"/>
  <c r="CA766" i="4"/>
  <c r="CB766" i="4"/>
  <c r="CC766" i="4"/>
  <c r="CD766" i="4"/>
  <c r="CE766" i="4"/>
  <c r="CF766" i="4"/>
  <c r="CG766" i="4"/>
  <c r="CH766" i="4"/>
  <c r="CI766" i="4"/>
  <c r="CJ766" i="4"/>
  <c r="CK766" i="4"/>
  <c r="CL766" i="4"/>
  <c r="CM766" i="4" s="1"/>
  <c r="CN766" i="4"/>
  <c r="CO766" i="4"/>
  <c r="CP766" i="4"/>
  <c r="CQ766" i="4"/>
  <c r="CR766" i="4"/>
  <c r="CS766" i="4"/>
  <c r="CT766" i="4"/>
  <c r="CU766" i="4"/>
  <c r="CV766" i="4"/>
  <c r="CW766" i="4"/>
  <c r="CX766" i="4"/>
  <c r="CY766" i="4"/>
  <c r="CZ766" i="4"/>
  <c r="DA766" i="4"/>
  <c r="DB766" i="4"/>
  <c r="DC766" i="4"/>
  <c r="DD766" i="4"/>
  <c r="DE766" i="4"/>
  <c r="DF766" i="4"/>
  <c r="DG766" i="4"/>
  <c r="DH766" i="4"/>
  <c r="DI766" i="4"/>
  <c r="DJ766" i="4"/>
  <c r="DK766" i="4"/>
  <c r="DL766" i="4"/>
  <c r="DM766" i="4"/>
  <c r="DN766" i="4"/>
  <c r="DO766" i="4"/>
  <c r="DP766" i="4"/>
  <c r="DQ766" i="4"/>
  <c r="DR766" i="4"/>
  <c r="DS766" i="4"/>
  <c r="DT766" i="4"/>
  <c r="DU766" i="4"/>
  <c r="DV766" i="4"/>
  <c r="DW766" i="4"/>
  <c r="EC766" i="4"/>
  <c r="ED766" i="4"/>
  <c r="EE766" i="4"/>
  <c r="EF766" i="4"/>
  <c r="EG766" i="4"/>
  <c r="EH766" i="4"/>
  <c r="EI766" i="4"/>
  <c r="EJ766" i="4"/>
  <c r="EK766" i="4"/>
  <c r="EL766" i="4"/>
  <c r="EM766" i="4"/>
  <c r="EN766" i="4"/>
  <c r="EO766" i="4"/>
  <c r="EP766" i="4"/>
  <c r="EQ766" i="4"/>
  <c r="ER766" i="4"/>
  <c r="ES766" i="4"/>
  <c r="ET766" i="4"/>
  <c r="EU766" i="4"/>
  <c r="EV766" i="4"/>
  <c r="EW766" i="4"/>
  <c r="B767" i="4"/>
  <c r="C767" i="4"/>
  <c r="D767" i="4"/>
  <c r="E767" i="4"/>
  <c r="F767" i="4"/>
  <c r="G767" i="4"/>
  <c r="H767" i="4"/>
  <c r="M767" i="4" s="1"/>
  <c r="N767" i="4" s="1"/>
  <c r="O767" i="4" s="1" a="1"/>
  <c r="O767" i="4" s="1"/>
  <c r="R767" i="4"/>
  <c r="S767" i="4"/>
  <c r="T767" i="4"/>
  <c r="U767" i="4"/>
  <c r="V767" i="4"/>
  <c r="W767" i="4"/>
  <c r="X767" i="4"/>
  <c r="Y767" i="4"/>
  <c r="Z767" i="4"/>
  <c r="AA767" i="4"/>
  <c r="AB767" i="4"/>
  <c r="AC767" i="4"/>
  <c r="AD767" i="4"/>
  <c r="AE767" i="4" s="1"/>
  <c r="AF767" i="4"/>
  <c r="AG767" i="4" s="1"/>
  <c r="AH767" i="4"/>
  <c r="AI767" i="4"/>
  <c r="AJ767" i="4"/>
  <c r="AK767" i="4"/>
  <c r="AL767" i="4"/>
  <c r="AN767" i="4"/>
  <c r="AM767" i="4" s="1"/>
  <c r="AO767" i="4"/>
  <c r="AP767" i="4"/>
  <c r="AQ767" i="4"/>
  <c r="AR767" i="4"/>
  <c r="AS767" i="4"/>
  <c r="AT767" i="4"/>
  <c r="AU767" i="4"/>
  <c r="AV767" i="4"/>
  <c r="AW767" i="4"/>
  <c r="AX767" i="4"/>
  <c r="AY767" i="4"/>
  <c r="AZ767" i="4"/>
  <c r="BA767" i="4"/>
  <c r="BB767" i="4"/>
  <c r="BC767" i="4"/>
  <c r="BD767" i="4"/>
  <c r="BE767" i="4"/>
  <c r="BF767" i="4"/>
  <c r="BG767" i="4"/>
  <c r="BH767" i="4"/>
  <c r="BI767" i="4"/>
  <c r="BJ767" i="4"/>
  <c r="BK767" i="4"/>
  <c r="BL767" i="4"/>
  <c r="BM767" i="4"/>
  <c r="BN767" i="4"/>
  <c r="BO767" i="4"/>
  <c r="BP767" i="4"/>
  <c r="BQ767" i="4"/>
  <c r="BR767" i="4"/>
  <c r="BS767" i="4"/>
  <c r="BT767" i="4"/>
  <c r="BU767" i="4"/>
  <c r="BV767" i="4"/>
  <c r="BW767" i="4"/>
  <c r="BX767" i="4"/>
  <c r="BY767" i="4"/>
  <c r="BZ767" i="4"/>
  <c r="CA767" i="4"/>
  <c r="CB767" i="4"/>
  <c r="CC767" i="4"/>
  <c r="CD767" i="4"/>
  <c r="CE767" i="4"/>
  <c r="CF767" i="4"/>
  <c r="CG767" i="4"/>
  <c r="CH767" i="4"/>
  <c r="CI767" i="4"/>
  <c r="CJ767" i="4"/>
  <c r="CK767" i="4"/>
  <c r="CL767" i="4"/>
  <c r="CM767" i="4" s="1"/>
  <c r="CN767" i="4"/>
  <c r="CO767" i="4"/>
  <c r="CP767" i="4"/>
  <c r="CQ767" i="4"/>
  <c r="CR767" i="4"/>
  <c r="CS767" i="4"/>
  <c r="CT767" i="4"/>
  <c r="CU767" i="4"/>
  <c r="CV767" i="4"/>
  <c r="CW767" i="4"/>
  <c r="CX767" i="4"/>
  <c r="CY767" i="4"/>
  <c r="CZ767" i="4"/>
  <c r="DA767" i="4"/>
  <c r="DB767" i="4"/>
  <c r="DC767" i="4"/>
  <c r="DD767" i="4"/>
  <c r="DE767" i="4"/>
  <c r="DF767" i="4"/>
  <c r="DG767" i="4"/>
  <c r="DH767" i="4"/>
  <c r="DI767" i="4"/>
  <c r="DJ767" i="4"/>
  <c r="DK767" i="4"/>
  <c r="DL767" i="4"/>
  <c r="DM767" i="4"/>
  <c r="DN767" i="4"/>
  <c r="DO767" i="4"/>
  <c r="DP767" i="4"/>
  <c r="DQ767" i="4"/>
  <c r="DR767" i="4"/>
  <c r="DS767" i="4"/>
  <c r="DT767" i="4"/>
  <c r="DU767" i="4"/>
  <c r="DV767" i="4"/>
  <c r="DW767" i="4"/>
  <c r="EC767" i="4"/>
  <c r="ED767" i="4"/>
  <c r="EE767" i="4"/>
  <c r="EF767" i="4"/>
  <c r="EG767" i="4"/>
  <c r="EH767" i="4"/>
  <c r="EI767" i="4"/>
  <c r="EJ767" i="4"/>
  <c r="EK767" i="4"/>
  <c r="EL767" i="4"/>
  <c r="EM767" i="4"/>
  <c r="EN767" i="4"/>
  <c r="EO767" i="4"/>
  <c r="EP767" i="4"/>
  <c r="EQ767" i="4"/>
  <c r="ER767" i="4"/>
  <c r="ES767" i="4"/>
  <c r="ET767" i="4"/>
  <c r="EU767" i="4"/>
  <c r="EV767" i="4"/>
  <c r="EW767" i="4"/>
  <c r="B768" i="4"/>
  <c r="C768" i="4"/>
  <c r="D768" i="4"/>
  <c r="E768" i="4"/>
  <c r="F768" i="4"/>
  <c r="G768" i="4"/>
  <c r="H768" i="4"/>
  <c r="M768" i="4" s="1"/>
  <c r="N768" i="4" s="1"/>
  <c r="O768" i="4" s="1" a="1"/>
  <c r="O768" i="4" s="1"/>
  <c r="R768" i="4"/>
  <c r="S768" i="4"/>
  <c r="T768" i="4"/>
  <c r="U768" i="4"/>
  <c r="V768" i="4"/>
  <c r="W768" i="4"/>
  <c r="X768" i="4"/>
  <c r="Y768" i="4"/>
  <c r="Z768" i="4"/>
  <c r="AA768" i="4"/>
  <c r="AB768" i="4"/>
  <c r="AC768" i="4"/>
  <c r="AD768" i="4"/>
  <c r="AE768" i="4" s="1"/>
  <c r="AF768" i="4"/>
  <c r="AG768" i="4" s="1"/>
  <c r="AH768" i="4"/>
  <c r="AI768" i="4"/>
  <c r="AJ768" i="4"/>
  <c r="AK768" i="4"/>
  <c r="AL768" i="4"/>
  <c r="AN768" i="4"/>
  <c r="AM768" i="4" s="1"/>
  <c r="AO768" i="4"/>
  <c r="AP768" i="4"/>
  <c r="AQ768" i="4"/>
  <c r="AR768" i="4"/>
  <c r="AS768" i="4"/>
  <c r="AT768" i="4"/>
  <c r="AU768" i="4"/>
  <c r="AV768" i="4"/>
  <c r="AW768" i="4"/>
  <c r="AX768" i="4"/>
  <c r="AY768" i="4"/>
  <c r="AZ768" i="4"/>
  <c r="BA768" i="4"/>
  <c r="BB768" i="4"/>
  <c r="BC768" i="4"/>
  <c r="BD768" i="4"/>
  <c r="BE768" i="4"/>
  <c r="BF768" i="4"/>
  <c r="BG768" i="4"/>
  <c r="BH768" i="4"/>
  <c r="BI768" i="4"/>
  <c r="BJ768" i="4"/>
  <c r="BK768" i="4"/>
  <c r="BL768" i="4"/>
  <c r="BM768" i="4"/>
  <c r="BN768" i="4"/>
  <c r="BO768" i="4"/>
  <c r="BP768" i="4"/>
  <c r="BQ768" i="4"/>
  <c r="BR768" i="4"/>
  <c r="BS768" i="4"/>
  <c r="BT768" i="4"/>
  <c r="BU768" i="4"/>
  <c r="BV768" i="4"/>
  <c r="BW768" i="4"/>
  <c r="BX768" i="4"/>
  <c r="BY768" i="4"/>
  <c r="BZ768" i="4"/>
  <c r="CA768" i="4"/>
  <c r="CB768" i="4"/>
  <c r="CC768" i="4"/>
  <c r="CD768" i="4"/>
  <c r="CE768" i="4"/>
  <c r="CF768" i="4"/>
  <c r="CG768" i="4"/>
  <c r="CH768" i="4"/>
  <c r="CI768" i="4"/>
  <c r="CJ768" i="4"/>
  <c r="CK768" i="4"/>
  <c r="CL768" i="4"/>
  <c r="CM768" i="4" s="1"/>
  <c r="CN768" i="4"/>
  <c r="CO768" i="4"/>
  <c r="CP768" i="4"/>
  <c r="CQ768" i="4"/>
  <c r="CR768" i="4"/>
  <c r="CS768" i="4"/>
  <c r="CT768" i="4"/>
  <c r="CU768" i="4"/>
  <c r="CV768" i="4"/>
  <c r="CW768" i="4"/>
  <c r="CX768" i="4"/>
  <c r="CY768" i="4"/>
  <c r="CZ768" i="4"/>
  <c r="DA768" i="4"/>
  <c r="DB768" i="4"/>
  <c r="DC768" i="4"/>
  <c r="DD768" i="4"/>
  <c r="DE768" i="4"/>
  <c r="DF768" i="4"/>
  <c r="DG768" i="4"/>
  <c r="DH768" i="4"/>
  <c r="DI768" i="4"/>
  <c r="DJ768" i="4"/>
  <c r="DK768" i="4"/>
  <c r="DL768" i="4"/>
  <c r="DM768" i="4"/>
  <c r="DN768" i="4"/>
  <c r="DO768" i="4"/>
  <c r="DP768" i="4"/>
  <c r="DQ768" i="4"/>
  <c r="DR768" i="4"/>
  <c r="DS768" i="4"/>
  <c r="DT768" i="4"/>
  <c r="DU768" i="4"/>
  <c r="DV768" i="4"/>
  <c r="DW768" i="4"/>
  <c r="EC768" i="4"/>
  <c r="ED768" i="4"/>
  <c r="EE768" i="4"/>
  <c r="EF768" i="4"/>
  <c r="EG768" i="4"/>
  <c r="EH768" i="4"/>
  <c r="EI768" i="4"/>
  <c r="EJ768" i="4"/>
  <c r="EK768" i="4"/>
  <c r="EL768" i="4"/>
  <c r="EM768" i="4"/>
  <c r="EN768" i="4"/>
  <c r="EO768" i="4"/>
  <c r="EP768" i="4"/>
  <c r="EQ768" i="4"/>
  <c r="ER768" i="4"/>
  <c r="ES768" i="4"/>
  <c r="ET768" i="4"/>
  <c r="EU768" i="4"/>
  <c r="EV768" i="4"/>
  <c r="EW768" i="4"/>
  <c r="B769" i="4"/>
  <c r="C769" i="4"/>
  <c r="D769" i="4"/>
  <c r="E769" i="4"/>
  <c r="F769" i="4"/>
  <c r="G769" i="4"/>
  <c r="H769" i="4"/>
  <c r="M769" i="4" s="1"/>
  <c r="N769" i="4" s="1"/>
  <c r="O769" i="4" s="1" a="1"/>
  <c r="O769" i="4" s="1"/>
  <c r="R769" i="4"/>
  <c r="S769" i="4"/>
  <c r="T769" i="4"/>
  <c r="U769" i="4"/>
  <c r="V769" i="4"/>
  <c r="W769" i="4"/>
  <c r="X769" i="4"/>
  <c r="Y769" i="4"/>
  <c r="Z769" i="4"/>
  <c r="AA769" i="4"/>
  <c r="AB769" i="4"/>
  <c r="AC769" i="4"/>
  <c r="AD769" i="4"/>
  <c r="AE769" i="4" s="1"/>
  <c r="AF769" i="4"/>
  <c r="AG769" i="4" s="1"/>
  <c r="AH769" i="4"/>
  <c r="AI769" i="4"/>
  <c r="AJ769" i="4"/>
  <c r="AK769" i="4"/>
  <c r="AL769" i="4"/>
  <c r="AN769" i="4"/>
  <c r="AM769" i="4" s="1"/>
  <c r="AO769" i="4"/>
  <c r="AP769" i="4"/>
  <c r="AQ769" i="4"/>
  <c r="AR769" i="4"/>
  <c r="AS769" i="4"/>
  <c r="AT769" i="4"/>
  <c r="AU769" i="4"/>
  <c r="AV769" i="4"/>
  <c r="AW769" i="4"/>
  <c r="AX769" i="4"/>
  <c r="AY769" i="4"/>
  <c r="AZ769" i="4"/>
  <c r="BA769" i="4"/>
  <c r="BB769" i="4"/>
  <c r="BC769" i="4"/>
  <c r="BD769" i="4"/>
  <c r="BE769" i="4"/>
  <c r="BF769" i="4"/>
  <c r="BG769" i="4"/>
  <c r="BH769" i="4"/>
  <c r="BI769" i="4"/>
  <c r="BJ769" i="4"/>
  <c r="BK769" i="4"/>
  <c r="BL769" i="4"/>
  <c r="BM769" i="4"/>
  <c r="BN769" i="4"/>
  <c r="BO769" i="4"/>
  <c r="BP769" i="4"/>
  <c r="BQ769" i="4"/>
  <c r="BR769" i="4"/>
  <c r="BS769" i="4"/>
  <c r="BT769" i="4"/>
  <c r="BU769" i="4"/>
  <c r="BV769" i="4"/>
  <c r="BW769" i="4"/>
  <c r="BX769" i="4"/>
  <c r="BY769" i="4"/>
  <c r="BZ769" i="4"/>
  <c r="CA769" i="4"/>
  <c r="CB769" i="4"/>
  <c r="CC769" i="4"/>
  <c r="CD769" i="4"/>
  <c r="CE769" i="4"/>
  <c r="CF769" i="4"/>
  <c r="CG769" i="4"/>
  <c r="CH769" i="4"/>
  <c r="CI769" i="4"/>
  <c r="CJ769" i="4"/>
  <c r="CK769" i="4"/>
  <c r="CL769" i="4"/>
  <c r="CM769" i="4" s="1"/>
  <c r="CN769" i="4"/>
  <c r="CO769" i="4"/>
  <c r="CP769" i="4"/>
  <c r="CQ769" i="4"/>
  <c r="CR769" i="4"/>
  <c r="CS769" i="4"/>
  <c r="CT769" i="4"/>
  <c r="CU769" i="4"/>
  <c r="CV769" i="4"/>
  <c r="CW769" i="4"/>
  <c r="CX769" i="4"/>
  <c r="CY769" i="4"/>
  <c r="CZ769" i="4"/>
  <c r="DA769" i="4"/>
  <c r="DB769" i="4"/>
  <c r="DC769" i="4"/>
  <c r="DD769" i="4"/>
  <c r="DE769" i="4"/>
  <c r="DF769" i="4"/>
  <c r="DG769" i="4"/>
  <c r="DH769" i="4"/>
  <c r="DI769" i="4"/>
  <c r="DJ769" i="4"/>
  <c r="DK769" i="4"/>
  <c r="DL769" i="4"/>
  <c r="DM769" i="4"/>
  <c r="DN769" i="4"/>
  <c r="DO769" i="4"/>
  <c r="DP769" i="4"/>
  <c r="DQ769" i="4"/>
  <c r="DR769" i="4"/>
  <c r="DS769" i="4"/>
  <c r="DT769" i="4"/>
  <c r="DU769" i="4"/>
  <c r="DV769" i="4"/>
  <c r="DW769" i="4"/>
  <c r="EC769" i="4"/>
  <c r="ED769" i="4"/>
  <c r="EE769" i="4"/>
  <c r="EF769" i="4"/>
  <c r="EG769" i="4"/>
  <c r="EH769" i="4"/>
  <c r="EI769" i="4"/>
  <c r="EJ769" i="4"/>
  <c r="EK769" i="4"/>
  <c r="EL769" i="4"/>
  <c r="EM769" i="4"/>
  <c r="EN769" i="4"/>
  <c r="EO769" i="4"/>
  <c r="EP769" i="4"/>
  <c r="EQ769" i="4"/>
  <c r="ER769" i="4"/>
  <c r="ES769" i="4"/>
  <c r="ET769" i="4"/>
  <c r="EU769" i="4"/>
  <c r="EV769" i="4"/>
  <c r="EW769" i="4"/>
  <c r="B770" i="4"/>
  <c r="C770" i="4"/>
  <c r="D770" i="4"/>
  <c r="E770" i="4"/>
  <c r="F770" i="4"/>
  <c r="G770" i="4"/>
  <c r="H770" i="4"/>
  <c r="M770" i="4" s="1"/>
  <c r="N770" i="4" s="1"/>
  <c r="O770" i="4" s="1" a="1"/>
  <c r="O770" i="4" s="1"/>
  <c r="R770" i="4"/>
  <c r="S770" i="4"/>
  <c r="T770" i="4"/>
  <c r="U770" i="4"/>
  <c r="V770" i="4"/>
  <c r="W770" i="4"/>
  <c r="X770" i="4"/>
  <c r="Y770" i="4"/>
  <c r="Z770" i="4"/>
  <c r="AA770" i="4"/>
  <c r="AB770" i="4"/>
  <c r="AC770" i="4"/>
  <c r="AD770" i="4"/>
  <c r="AE770" i="4" s="1"/>
  <c r="AF770" i="4"/>
  <c r="AG770" i="4" s="1"/>
  <c r="AH770" i="4"/>
  <c r="AI770" i="4"/>
  <c r="AJ770" i="4"/>
  <c r="AK770" i="4"/>
  <c r="AL770" i="4"/>
  <c r="AN770" i="4"/>
  <c r="AM770" i="4" s="1"/>
  <c r="AO770" i="4"/>
  <c r="AP770" i="4"/>
  <c r="AQ770" i="4"/>
  <c r="AR770" i="4"/>
  <c r="AS770" i="4"/>
  <c r="AT770" i="4"/>
  <c r="AU770" i="4"/>
  <c r="AV770" i="4"/>
  <c r="AW770" i="4"/>
  <c r="AX770" i="4"/>
  <c r="AY770" i="4"/>
  <c r="AZ770" i="4"/>
  <c r="BA770" i="4"/>
  <c r="BB770" i="4"/>
  <c r="BC770" i="4"/>
  <c r="BD770" i="4"/>
  <c r="BE770" i="4"/>
  <c r="BF770" i="4"/>
  <c r="BG770" i="4"/>
  <c r="BH770" i="4"/>
  <c r="BI770" i="4"/>
  <c r="BJ770" i="4"/>
  <c r="BK770" i="4"/>
  <c r="BL770" i="4"/>
  <c r="BM770" i="4"/>
  <c r="BN770" i="4"/>
  <c r="BO770" i="4"/>
  <c r="BP770" i="4"/>
  <c r="BQ770" i="4"/>
  <c r="BR770" i="4"/>
  <c r="BS770" i="4"/>
  <c r="BT770" i="4"/>
  <c r="BU770" i="4"/>
  <c r="BV770" i="4"/>
  <c r="BW770" i="4"/>
  <c r="BX770" i="4"/>
  <c r="BY770" i="4"/>
  <c r="BZ770" i="4"/>
  <c r="CA770" i="4"/>
  <c r="CB770" i="4"/>
  <c r="CC770" i="4"/>
  <c r="CD770" i="4"/>
  <c r="CE770" i="4"/>
  <c r="CF770" i="4"/>
  <c r="CG770" i="4"/>
  <c r="CH770" i="4"/>
  <c r="CI770" i="4"/>
  <c r="CJ770" i="4"/>
  <c r="CK770" i="4"/>
  <c r="CL770" i="4"/>
  <c r="CM770" i="4" s="1"/>
  <c r="CN770" i="4"/>
  <c r="CO770" i="4"/>
  <c r="CP770" i="4"/>
  <c r="CQ770" i="4"/>
  <c r="CR770" i="4"/>
  <c r="CS770" i="4"/>
  <c r="CT770" i="4"/>
  <c r="CU770" i="4"/>
  <c r="CV770" i="4"/>
  <c r="CW770" i="4"/>
  <c r="CX770" i="4"/>
  <c r="CY770" i="4"/>
  <c r="CZ770" i="4"/>
  <c r="DA770" i="4"/>
  <c r="DB770" i="4"/>
  <c r="DC770" i="4"/>
  <c r="DD770" i="4"/>
  <c r="DE770" i="4"/>
  <c r="DF770" i="4"/>
  <c r="DG770" i="4"/>
  <c r="DH770" i="4"/>
  <c r="DI770" i="4"/>
  <c r="DJ770" i="4"/>
  <c r="DK770" i="4"/>
  <c r="DL770" i="4"/>
  <c r="DM770" i="4"/>
  <c r="DN770" i="4"/>
  <c r="DO770" i="4"/>
  <c r="DP770" i="4"/>
  <c r="DQ770" i="4"/>
  <c r="DR770" i="4"/>
  <c r="DS770" i="4"/>
  <c r="DT770" i="4"/>
  <c r="DU770" i="4"/>
  <c r="DV770" i="4"/>
  <c r="DW770" i="4"/>
  <c r="EC770" i="4"/>
  <c r="ED770" i="4"/>
  <c r="EE770" i="4"/>
  <c r="EF770" i="4"/>
  <c r="EG770" i="4"/>
  <c r="EH770" i="4"/>
  <c r="EI770" i="4"/>
  <c r="EJ770" i="4"/>
  <c r="EK770" i="4"/>
  <c r="EL770" i="4"/>
  <c r="EM770" i="4"/>
  <c r="EN770" i="4"/>
  <c r="EO770" i="4"/>
  <c r="EP770" i="4"/>
  <c r="EQ770" i="4"/>
  <c r="ER770" i="4"/>
  <c r="ES770" i="4"/>
  <c r="ET770" i="4"/>
  <c r="EU770" i="4"/>
  <c r="EV770" i="4"/>
  <c r="EW770" i="4"/>
  <c r="B771" i="4"/>
  <c r="C771" i="4"/>
  <c r="D771" i="4"/>
  <c r="E771" i="4"/>
  <c r="F771" i="4"/>
  <c r="G771" i="4"/>
  <c r="H771" i="4"/>
  <c r="M771" i="4" s="1"/>
  <c r="N771" i="4" s="1"/>
  <c r="O771" i="4" s="1" a="1"/>
  <c r="O771" i="4" s="1"/>
  <c r="R771" i="4"/>
  <c r="S771" i="4"/>
  <c r="T771" i="4"/>
  <c r="U771" i="4"/>
  <c r="V771" i="4"/>
  <c r="W771" i="4"/>
  <c r="X771" i="4"/>
  <c r="Y771" i="4"/>
  <c r="Z771" i="4"/>
  <c r="AA771" i="4"/>
  <c r="AB771" i="4"/>
  <c r="AC771" i="4"/>
  <c r="AD771" i="4"/>
  <c r="AE771" i="4" s="1"/>
  <c r="AF771" i="4"/>
  <c r="AG771" i="4" s="1"/>
  <c r="AH771" i="4"/>
  <c r="AI771" i="4"/>
  <c r="AJ771" i="4"/>
  <c r="AK771" i="4"/>
  <c r="AL771" i="4"/>
  <c r="AN771" i="4"/>
  <c r="AM771" i="4" s="1"/>
  <c r="AO771" i="4"/>
  <c r="AP771" i="4"/>
  <c r="AQ771" i="4"/>
  <c r="AR771" i="4"/>
  <c r="AS771" i="4"/>
  <c r="AT771" i="4"/>
  <c r="AU771" i="4"/>
  <c r="AV771" i="4"/>
  <c r="AW771" i="4"/>
  <c r="AX771" i="4"/>
  <c r="AY771" i="4"/>
  <c r="AZ771" i="4"/>
  <c r="BA771" i="4"/>
  <c r="BB771" i="4"/>
  <c r="BC771" i="4"/>
  <c r="BD771" i="4"/>
  <c r="BE771" i="4"/>
  <c r="BF771" i="4"/>
  <c r="BG771" i="4"/>
  <c r="BH771" i="4"/>
  <c r="BI771" i="4"/>
  <c r="BJ771" i="4"/>
  <c r="BK771" i="4"/>
  <c r="BL771" i="4"/>
  <c r="BM771" i="4"/>
  <c r="BN771" i="4"/>
  <c r="BO771" i="4"/>
  <c r="BP771" i="4"/>
  <c r="BQ771" i="4"/>
  <c r="BR771" i="4"/>
  <c r="BS771" i="4"/>
  <c r="BT771" i="4"/>
  <c r="BU771" i="4"/>
  <c r="BV771" i="4"/>
  <c r="BW771" i="4"/>
  <c r="BX771" i="4"/>
  <c r="BY771" i="4"/>
  <c r="BZ771" i="4"/>
  <c r="CA771" i="4"/>
  <c r="CB771" i="4"/>
  <c r="CC771" i="4"/>
  <c r="CD771" i="4"/>
  <c r="CE771" i="4"/>
  <c r="CF771" i="4"/>
  <c r="CG771" i="4"/>
  <c r="CH771" i="4"/>
  <c r="CI771" i="4"/>
  <c r="CJ771" i="4"/>
  <c r="CK771" i="4"/>
  <c r="CL771" i="4"/>
  <c r="CM771" i="4" s="1"/>
  <c r="CN771" i="4"/>
  <c r="CO771" i="4"/>
  <c r="CP771" i="4"/>
  <c r="CQ771" i="4"/>
  <c r="CR771" i="4"/>
  <c r="CS771" i="4"/>
  <c r="CT771" i="4"/>
  <c r="CU771" i="4"/>
  <c r="CV771" i="4"/>
  <c r="CW771" i="4"/>
  <c r="CX771" i="4"/>
  <c r="CY771" i="4"/>
  <c r="CZ771" i="4"/>
  <c r="DA771" i="4"/>
  <c r="DB771" i="4"/>
  <c r="DC771" i="4"/>
  <c r="DD771" i="4"/>
  <c r="DE771" i="4"/>
  <c r="DF771" i="4"/>
  <c r="DG771" i="4"/>
  <c r="DH771" i="4"/>
  <c r="DI771" i="4"/>
  <c r="DJ771" i="4"/>
  <c r="DK771" i="4"/>
  <c r="DL771" i="4"/>
  <c r="DM771" i="4"/>
  <c r="DN771" i="4"/>
  <c r="DO771" i="4"/>
  <c r="DP771" i="4"/>
  <c r="DQ771" i="4"/>
  <c r="DR771" i="4"/>
  <c r="DS771" i="4"/>
  <c r="DT771" i="4"/>
  <c r="DU771" i="4"/>
  <c r="DV771" i="4"/>
  <c r="DW771" i="4"/>
  <c r="EC771" i="4"/>
  <c r="ED771" i="4"/>
  <c r="EE771" i="4"/>
  <c r="EF771" i="4"/>
  <c r="EG771" i="4"/>
  <c r="EH771" i="4"/>
  <c r="EI771" i="4"/>
  <c r="EJ771" i="4"/>
  <c r="EK771" i="4"/>
  <c r="EL771" i="4"/>
  <c r="EM771" i="4"/>
  <c r="EN771" i="4"/>
  <c r="EO771" i="4"/>
  <c r="EP771" i="4"/>
  <c r="EQ771" i="4"/>
  <c r="ER771" i="4"/>
  <c r="ES771" i="4"/>
  <c r="ET771" i="4"/>
  <c r="EU771" i="4"/>
  <c r="EV771" i="4"/>
  <c r="EW771" i="4"/>
  <c r="B772" i="4"/>
  <c r="C772" i="4"/>
  <c r="D772" i="4"/>
  <c r="E772" i="4"/>
  <c r="F772" i="4"/>
  <c r="G772" i="4"/>
  <c r="H772" i="4"/>
  <c r="M772" i="4" s="1"/>
  <c r="N772" i="4" s="1"/>
  <c r="O772" i="4" s="1" a="1"/>
  <c r="O772" i="4" s="1"/>
  <c r="R772" i="4"/>
  <c r="S772" i="4"/>
  <c r="T772" i="4"/>
  <c r="U772" i="4"/>
  <c r="V772" i="4"/>
  <c r="W772" i="4"/>
  <c r="X772" i="4"/>
  <c r="Y772" i="4"/>
  <c r="Z772" i="4"/>
  <c r="AA772" i="4"/>
  <c r="AB772" i="4"/>
  <c r="AC772" i="4"/>
  <c r="AD772" i="4"/>
  <c r="AE772" i="4" s="1"/>
  <c r="AF772" i="4"/>
  <c r="AG772" i="4" s="1"/>
  <c r="AH772" i="4"/>
  <c r="AI772" i="4"/>
  <c r="AJ772" i="4"/>
  <c r="AK772" i="4"/>
  <c r="AL772" i="4"/>
  <c r="AN772" i="4"/>
  <c r="AM772" i="4" s="1"/>
  <c r="AO772" i="4"/>
  <c r="AP772" i="4"/>
  <c r="AQ772" i="4"/>
  <c r="AR772" i="4"/>
  <c r="AS772" i="4"/>
  <c r="AT772" i="4"/>
  <c r="AU772" i="4"/>
  <c r="AV772" i="4"/>
  <c r="AW772" i="4"/>
  <c r="AX772" i="4"/>
  <c r="AY772" i="4"/>
  <c r="AZ772" i="4"/>
  <c r="BA772" i="4"/>
  <c r="BB772" i="4"/>
  <c r="BC772" i="4"/>
  <c r="BD772" i="4"/>
  <c r="BE772" i="4"/>
  <c r="BF772" i="4"/>
  <c r="BG772" i="4"/>
  <c r="BH772" i="4"/>
  <c r="BI772" i="4"/>
  <c r="BJ772" i="4"/>
  <c r="BK772" i="4"/>
  <c r="BL772" i="4"/>
  <c r="BM772" i="4"/>
  <c r="BN772" i="4"/>
  <c r="BO772" i="4"/>
  <c r="BP772" i="4"/>
  <c r="BQ772" i="4"/>
  <c r="BR772" i="4"/>
  <c r="BS772" i="4"/>
  <c r="BT772" i="4"/>
  <c r="BU772" i="4"/>
  <c r="BV772" i="4"/>
  <c r="BW772" i="4"/>
  <c r="BX772" i="4"/>
  <c r="BY772" i="4"/>
  <c r="BZ772" i="4"/>
  <c r="CA772" i="4"/>
  <c r="CB772" i="4"/>
  <c r="CC772" i="4"/>
  <c r="CD772" i="4"/>
  <c r="CE772" i="4"/>
  <c r="CF772" i="4"/>
  <c r="CG772" i="4"/>
  <c r="CH772" i="4"/>
  <c r="CI772" i="4"/>
  <c r="CJ772" i="4"/>
  <c r="CK772" i="4"/>
  <c r="CL772" i="4"/>
  <c r="CM772" i="4" s="1"/>
  <c r="CN772" i="4"/>
  <c r="CO772" i="4"/>
  <c r="CP772" i="4"/>
  <c r="CQ772" i="4"/>
  <c r="CR772" i="4"/>
  <c r="CS772" i="4"/>
  <c r="CT772" i="4"/>
  <c r="CU772" i="4"/>
  <c r="CV772" i="4"/>
  <c r="CW772" i="4"/>
  <c r="CX772" i="4"/>
  <c r="CY772" i="4"/>
  <c r="CZ772" i="4"/>
  <c r="DA772" i="4"/>
  <c r="DB772" i="4"/>
  <c r="DC772" i="4"/>
  <c r="DD772" i="4"/>
  <c r="DE772" i="4"/>
  <c r="DF772" i="4"/>
  <c r="DG772" i="4"/>
  <c r="DH772" i="4"/>
  <c r="DI772" i="4"/>
  <c r="DJ772" i="4"/>
  <c r="DK772" i="4"/>
  <c r="DL772" i="4"/>
  <c r="DM772" i="4"/>
  <c r="DN772" i="4"/>
  <c r="DO772" i="4"/>
  <c r="DP772" i="4"/>
  <c r="DQ772" i="4"/>
  <c r="DR772" i="4"/>
  <c r="DS772" i="4"/>
  <c r="DT772" i="4"/>
  <c r="DU772" i="4"/>
  <c r="DV772" i="4"/>
  <c r="DW772" i="4"/>
  <c r="EC772" i="4"/>
  <c r="ED772" i="4"/>
  <c r="EE772" i="4"/>
  <c r="EF772" i="4"/>
  <c r="EG772" i="4"/>
  <c r="EH772" i="4"/>
  <c r="EI772" i="4"/>
  <c r="EJ772" i="4"/>
  <c r="EK772" i="4"/>
  <c r="EL772" i="4"/>
  <c r="EM772" i="4"/>
  <c r="EN772" i="4"/>
  <c r="EO772" i="4"/>
  <c r="EP772" i="4"/>
  <c r="EQ772" i="4"/>
  <c r="ER772" i="4"/>
  <c r="ES772" i="4"/>
  <c r="ET772" i="4"/>
  <c r="EU772" i="4"/>
  <c r="EV772" i="4"/>
  <c r="EW772" i="4"/>
  <c r="B773" i="4"/>
  <c r="C773" i="4"/>
  <c r="D773" i="4"/>
  <c r="E773" i="4"/>
  <c r="F773" i="4"/>
  <c r="G773" i="4"/>
  <c r="H773" i="4"/>
  <c r="M773" i="4" s="1"/>
  <c r="N773" i="4" s="1"/>
  <c r="O773" i="4" s="1" a="1"/>
  <c r="O773" i="4" s="1"/>
  <c r="R773" i="4"/>
  <c r="S773" i="4"/>
  <c r="T773" i="4"/>
  <c r="U773" i="4"/>
  <c r="V773" i="4"/>
  <c r="W773" i="4"/>
  <c r="X773" i="4"/>
  <c r="Y773" i="4"/>
  <c r="Z773" i="4"/>
  <c r="AA773" i="4"/>
  <c r="AB773" i="4"/>
  <c r="AC773" i="4"/>
  <c r="AD773" i="4"/>
  <c r="AE773" i="4" s="1"/>
  <c r="AF773" i="4"/>
  <c r="AG773" i="4" s="1"/>
  <c r="AH773" i="4"/>
  <c r="AI773" i="4"/>
  <c r="AJ773" i="4"/>
  <c r="AK773" i="4"/>
  <c r="AL773" i="4"/>
  <c r="AN773" i="4"/>
  <c r="AM773" i="4" s="1"/>
  <c r="AO773" i="4"/>
  <c r="AP773" i="4"/>
  <c r="AQ773" i="4"/>
  <c r="AR773" i="4"/>
  <c r="AS773" i="4"/>
  <c r="AT773" i="4"/>
  <c r="AU773" i="4"/>
  <c r="AV773" i="4"/>
  <c r="AW773" i="4"/>
  <c r="AX773" i="4"/>
  <c r="AY773" i="4"/>
  <c r="AZ773" i="4"/>
  <c r="BA773" i="4"/>
  <c r="BB773" i="4"/>
  <c r="BC773" i="4"/>
  <c r="BD773" i="4"/>
  <c r="BE773" i="4"/>
  <c r="BF773" i="4"/>
  <c r="BG773" i="4"/>
  <c r="BH773" i="4"/>
  <c r="BI773" i="4"/>
  <c r="BJ773" i="4"/>
  <c r="BK773" i="4"/>
  <c r="BL773" i="4"/>
  <c r="BM773" i="4"/>
  <c r="BN773" i="4"/>
  <c r="BO773" i="4"/>
  <c r="BP773" i="4"/>
  <c r="BQ773" i="4"/>
  <c r="BR773" i="4"/>
  <c r="BS773" i="4"/>
  <c r="BT773" i="4"/>
  <c r="BU773" i="4"/>
  <c r="BV773" i="4"/>
  <c r="BW773" i="4"/>
  <c r="BX773" i="4"/>
  <c r="BY773" i="4"/>
  <c r="BZ773" i="4"/>
  <c r="CA773" i="4"/>
  <c r="CB773" i="4"/>
  <c r="CC773" i="4"/>
  <c r="CD773" i="4"/>
  <c r="CE773" i="4"/>
  <c r="CF773" i="4"/>
  <c r="CG773" i="4"/>
  <c r="CH773" i="4"/>
  <c r="CI773" i="4"/>
  <c r="CJ773" i="4"/>
  <c r="CK773" i="4"/>
  <c r="CL773" i="4"/>
  <c r="CM773" i="4" s="1"/>
  <c r="CN773" i="4"/>
  <c r="CO773" i="4"/>
  <c r="CP773" i="4"/>
  <c r="CQ773" i="4"/>
  <c r="CR773" i="4"/>
  <c r="CS773" i="4"/>
  <c r="CT773" i="4"/>
  <c r="CU773" i="4"/>
  <c r="CV773" i="4"/>
  <c r="CW773" i="4"/>
  <c r="CX773" i="4"/>
  <c r="CY773" i="4"/>
  <c r="CZ773" i="4"/>
  <c r="DA773" i="4"/>
  <c r="DB773" i="4"/>
  <c r="DC773" i="4"/>
  <c r="DD773" i="4"/>
  <c r="DE773" i="4"/>
  <c r="DF773" i="4"/>
  <c r="DG773" i="4"/>
  <c r="DH773" i="4"/>
  <c r="DI773" i="4"/>
  <c r="DJ773" i="4"/>
  <c r="DK773" i="4"/>
  <c r="DL773" i="4"/>
  <c r="DM773" i="4"/>
  <c r="DN773" i="4"/>
  <c r="DO773" i="4"/>
  <c r="DP773" i="4"/>
  <c r="DQ773" i="4"/>
  <c r="DR773" i="4"/>
  <c r="DS773" i="4"/>
  <c r="DT773" i="4"/>
  <c r="DU773" i="4"/>
  <c r="DV773" i="4"/>
  <c r="DW773" i="4"/>
  <c r="EC773" i="4"/>
  <c r="ED773" i="4"/>
  <c r="EE773" i="4"/>
  <c r="EF773" i="4"/>
  <c r="EG773" i="4"/>
  <c r="EH773" i="4"/>
  <c r="EI773" i="4"/>
  <c r="EJ773" i="4"/>
  <c r="EK773" i="4"/>
  <c r="EL773" i="4"/>
  <c r="EM773" i="4"/>
  <c r="EN773" i="4"/>
  <c r="EO773" i="4"/>
  <c r="EP773" i="4"/>
  <c r="EQ773" i="4"/>
  <c r="ER773" i="4"/>
  <c r="ES773" i="4"/>
  <c r="ET773" i="4"/>
  <c r="EU773" i="4"/>
  <c r="EV773" i="4"/>
  <c r="EW773" i="4"/>
  <c r="B774" i="4"/>
  <c r="C774" i="4"/>
  <c r="D774" i="4"/>
  <c r="E774" i="4"/>
  <c r="F774" i="4"/>
  <c r="G774" i="4"/>
  <c r="H774" i="4"/>
  <c r="M774" i="4" s="1"/>
  <c r="N774" i="4" s="1"/>
  <c r="O774" i="4" s="1" a="1"/>
  <c r="O774" i="4" s="1"/>
  <c r="R774" i="4"/>
  <c r="S774" i="4"/>
  <c r="T774" i="4"/>
  <c r="U774" i="4"/>
  <c r="V774" i="4"/>
  <c r="W774" i="4"/>
  <c r="X774" i="4"/>
  <c r="Y774" i="4"/>
  <c r="Z774" i="4"/>
  <c r="AA774" i="4"/>
  <c r="L774" i="4" s="1"/>
  <c r="AB774" i="4"/>
  <c r="AC774" i="4"/>
  <c r="AD774" i="4"/>
  <c r="AE774" i="4" s="1"/>
  <c r="AF774" i="4"/>
  <c r="AG774" i="4" s="1"/>
  <c r="AH774" i="4"/>
  <c r="AI774" i="4"/>
  <c r="AJ774" i="4"/>
  <c r="AK774" i="4"/>
  <c r="AL774" i="4"/>
  <c r="AN774" i="4"/>
  <c r="AM774" i="4" s="1"/>
  <c r="AO774" i="4"/>
  <c r="AP774" i="4"/>
  <c r="AQ774" i="4"/>
  <c r="AR774" i="4"/>
  <c r="AS774" i="4"/>
  <c r="AT774" i="4"/>
  <c r="AU774" i="4"/>
  <c r="AV774" i="4"/>
  <c r="AW774" i="4"/>
  <c r="AX774" i="4"/>
  <c r="AY774" i="4"/>
  <c r="AZ774" i="4"/>
  <c r="BA774" i="4"/>
  <c r="BB774" i="4"/>
  <c r="BC774" i="4"/>
  <c r="BD774" i="4"/>
  <c r="BE774" i="4"/>
  <c r="BF774" i="4"/>
  <c r="BG774" i="4"/>
  <c r="BH774" i="4"/>
  <c r="BI774" i="4"/>
  <c r="BJ774" i="4"/>
  <c r="BK774" i="4"/>
  <c r="BL774" i="4"/>
  <c r="BM774" i="4"/>
  <c r="BN774" i="4"/>
  <c r="BO774" i="4"/>
  <c r="BP774" i="4"/>
  <c r="BQ774" i="4"/>
  <c r="BR774" i="4"/>
  <c r="BS774" i="4"/>
  <c r="BT774" i="4"/>
  <c r="BU774" i="4"/>
  <c r="BV774" i="4"/>
  <c r="BW774" i="4"/>
  <c r="BX774" i="4"/>
  <c r="BY774" i="4"/>
  <c r="BZ774" i="4"/>
  <c r="CA774" i="4"/>
  <c r="CB774" i="4"/>
  <c r="CC774" i="4"/>
  <c r="CD774" i="4"/>
  <c r="CE774" i="4"/>
  <c r="CF774" i="4"/>
  <c r="CG774" i="4"/>
  <c r="CH774" i="4"/>
  <c r="CI774" i="4"/>
  <c r="CJ774" i="4"/>
  <c r="CK774" i="4"/>
  <c r="CL774" i="4"/>
  <c r="CM774" i="4" s="1"/>
  <c r="CN774" i="4"/>
  <c r="CO774" i="4"/>
  <c r="CP774" i="4"/>
  <c r="CQ774" i="4"/>
  <c r="CR774" i="4"/>
  <c r="CS774" i="4"/>
  <c r="CT774" i="4"/>
  <c r="CU774" i="4"/>
  <c r="CV774" i="4"/>
  <c r="CW774" i="4"/>
  <c r="CX774" i="4"/>
  <c r="CY774" i="4"/>
  <c r="CZ774" i="4"/>
  <c r="DA774" i="4"/>
  <c r="DB774" i="4"/>
  <c r="DC774" i="4"/>
  <c r="DD774" i="4"/>
  <c r="DE774" i="4"/>
  <c r="DF774" i="4"/>
  <c r="DG774" i="4"/>
  <c r="DH774" i="4"/>
  <c r="DI774" i="4"/>
  <c r="DJ774" i="4"/>
  <c r="DK774" i="4"/>
  <c r="DL774" i="4"/>
  <c r="DM774" i="4"/>
  <c r="DN774" i="4"/>
  <c r="DO774" i="4"/>
  <c r="DP774" i="4"/>
  <c r="DQ774" i="4"/>
  <c r="DR774" i="4"/>
  <c r="DS774" i="4"/>
  <c r="DT774" i="4"/>
  <c r="DU774" i="4"/>
  <c r="DV774" i="4"/>
  <c r="DW774" i="4"/>
  <c r="EC774" i="4"/>
  <c r="ED774" i="4"/>
  <c r="EE774" i="4"/>
  <c r="EF774" i="4"/>
  <c r="EG774" i="4"/>
  <c r="EH774" i="4"/>
  <c r="EI774" i="4"/>
  <c r="EJ774" i="4"/>
  <c r="EK774" i="4"/>
  <c r="EL774" i="4"/>
  <c r="EM774" i="4"/>
  <c r="EN774" i="4"/>
  <c r="EO774" i="4"/>
  <c r="EP774" i="4"/>
  <c r="EQ774" i="4"/>
  <c r="ER774" i="4"/>
  <c r="ES774" i="4"/>
  <c r="ET774" i="4"/>
  <c r="EU774" i="4"/>
  <c r="EV774" i="4"/>
  <c r="EW774" i="4"/>
  <c r="B775" i="4"/>
  <c r="C775" i="4"/>
  <c r="D775" i="4"/>
  <c r="E775" i="4"/>
  <c r="F775" i="4"/>
  <c r="G775" i="4"/>
  <c r="H775" i="4"/>
  <c r="M775" i="4" s="1"/>
  <c r="N775" i="4" s="1"/>
  <c r="O775" i="4" s="1" a="1"/>
  <c r="O775" i="4" s="1"/>
  <c r="R775" i="4"/>
  <c r="S775" i="4"/>
  <c r="T775" i="4"/>
  <c r="U775" i="4"/>
  <c r="V775" i="4"/>
  <c r="W775" i="4"/>
  <c r="X775" i="4"/>
  <c r="Y775" i="4"/>
  <c r="Z775" i="4"/>
  <c r="AA775" i="4"/>
  <c r="AB775" i="4"/>
  <c r="AC775" i="4"/>
  <c r="AD775" i="4"/>
  <c r="AE775" i="4" s="1"/>
  <c r="AF775" i="4"/>
  <c r="AG775" i="4" s="1"/>
  <c r="AH775" i="4"/>
  <c r="AI775" i="4"/>
  <c r="AJ775" i="4"/>
  <c r="AK775" i="4"/>
  <c r="AL775" i="4"/>
  <c r="AN775" i="4"/>
  <c r="AM775" i="4" s="1"/>
  <c r="AO775" i="4"/>
  <c r="AP775" i="4"/>
  <c r="AQ775" i="4"/>
  <c r="AR775" i="4"/>
  <c r="AS775" i="4"/>
  <c r="AT775" i="4"/>
  <c r="AU775" i="4"/>
  <c r="AV775" i="4"/>
  <c r="AW775" i="4"/>
  <c r="AX775" i="4"/>
  <c r="AY775" i="4"/>
  <c r="AZ775" i="4"/>
  <c r="BA775" i="4"/>
  <c r="BB775" i="4"/>
  <c r="BC775" i="4"/>
  <c r="BD775" i="4"/>
  <c r="BE775" i="4"/>
  <c r="BF775" i="4"/>
  <c r="BG775" i="4"/>
  <c r="BH775" i="4"/>
  <c r="BI775" i="4"/>
  <c r="BJ775" i="4"/>
  <c r="BK775" i="4"/>
  <c r="BL775" i="4"/>
  <c r="BM775" i="4"/>
  <c r="BN775" i="4"/>
  <c r="BO775" i="4"/>
  <c r="BP775" i="4"/>
  <c r="BQ775" i="4"/>
  <c r="BR775" i="4"/>
  <c r="BS775" i="4"/>
  <c r="BT775" i="4"/>
  <c r="BU775" i="4"/>
  <c r="BV775" i="4"/>
  <c r="BW775" i="4"/>
  <c r="BX775" i="4"/>
  <c r="BY775" i="4"/>
  <c r="BZ775" i="4"/>
  <c r="CA775" i="4"/>
  <c r="CB775" i="4"/>
  <c r="CC775" i="4"/>
  <c r="CD775" i="4"/>
  <c r="CE775" i="4"/>
  <c r="CF775" i="4"/>
  <c r="CG775" i="4"/>
  <c r="CH775" i="4"/>
  <c r="CI775" i="4"/>
  <c r="CJ775" i="4"/>
  <c r="CK775" i="4"/>
  <c r="CL775" i="4"/>
  <c r="CM775" i="4" s="1"/>
  <c r="CN775" i="4"/>
  <c r="CO775" i="4"/>
  <c r="CP775" i="4"/>
  <c r="CQ775" i="4"/>
  <c r="CR775" i="4"/>
  <c r="CS775" i="4"/>
  <c r="CT775" i="4"/>
  <c r="CU775" i="4"/>
  <c r="CV775" i="4"/>
  <c r="CW775" i="4"/>
  <c r="CX775" i="4"/>
  <c r="CY775" i="4"/>
  <c r="CZ775" i="4"/>
  <c r="DA775" i="4"/>
  <c r="DB775" i="4"/>
  <c r="DC775" i="4"/>
  <c r="DD775" i="4"/>
  <c r="DE775" i="4"/>
  <c r="DF775" i="4"/>
  <c r="DG775" i="4"/>
  <c r="DH775" i="4"/>
  <c r="DI775" i="4"/>
  <c r="DJ775" i="4"/>
  <c r="DK775" i="4"/>
  <c r="DL775" i="4"/>
  <c r="DM775" i="4"/>
  <c r="DN775" i="4"/>
  <c r="DO775" i="4"/>
  <c r="DP775" i="4"/>
  <c r="DQ775" i="4"/>
  <c r="DR775" i="4"/>
  <c r="DS775" i="4"/>
  <c r="DT775" i="4"/>
  <c r="DU775" i="4"/>
  <c r="DV775" i="4"/>
  <c r="DW775" i="4"/>
  <c r="EC775" i="4"/>
  <c r="ED775" i="4"/>
  <c r="EE775" i="4"/>
  <c r="EF775" i="4"/>
  <c r="EG775" i="4"/>
  <c r="EH775" i="4"/>
  <c r="EI775" i="4"/>
  <c r="EJ775" i="4"/>
  <c r="EK775" i="4"/>
  <c r="EL775" i="4"/>
  <c r="EM775" i="4"/>
  <c r="EN775" i="4"/>
  <c r="EO775" i="4"/>
  <c r="EP775" i="4"/>
  <c r="EQ775" i="4"/>
  <c r="ER775" i="4"/>
  <c r="ES775" i="4"/>
  <c r="ET775" i="4"/>
  <c r="EU775" i="4"/>
  <c r="EV775" i="4"/>
  <c r="EW775" i="4"/>
  <c r="B776" i="4"/>
  <c r="C776" i="4"/>
  <c r="D776" i="4"/>
  <c r="E776" i="4"/>
  <c r="F776" i="4"/>
  <c r="G776" i="4"/>
  <c r="H776" i="4"/>
  <c r="M776" i="4" s="1"/>
  <c r="N776" i="4" s="1"/>
  <c r="O776" i="4" s="1" a="1"/>
  <c r="O776" i="4" s="1"/>
  <c r="R776" i="4"/>
  <c r="S776" i="4"/>
  <c r="T776" i="4"/>
  <c r="U776" i="4"/>
  <c r="V776" i="4"/>
  <c r="W776" i="4"/>
  <c r="X776" i="4"/>
  <c r="Y776" i="4"/>
  <c r="Z776" i="4"/>
  <c r="AA776" i="4"/>
  <c r="AB776" i="4"/>
  <c r="AC776" i="4"/>
  <c r="AD776" i="4"/>
  <c r="AE776" i="4" s="1"/>
  <c r="AF776" i="4"/>
  <c r="AG776" i="4" s="1"/>
  <c r="AH776" i="4"/>
  <c r="AI776" i="4"/>
  <c r="AJ776" i="4"/>
  <c r="AK776" i="4"/>
  <c r="AL776" i="4"/>
  <c r="AN776" i="4"/>
  <c r="AM776" i="4" s="1"/>
  <c r="AO776" i="4"/>
  <c r="AP776" i="4"/>
  <c r="AQ776" i="4"/>
  <c r="AR776" i="4"/>
  <c r="AS776" i="4"/>
  <c r="AT776" i="4"/>
  <c r="AU776" i="4"/>
  <c r="AV776" i="4"/>
  <c r="AW776" i="4"/>
  <c r="AX776" i="4"/>
  <c r="AY776" i="4"/>
  <c r="AZ776" i="4"/>
  <c r="BA776" i="4"/>
  <c r="BB776" i="4"/>
  <c r="BC776" i="4"/>
  <c r="BD776" i="4"/>
  <c r="BE776" i="4"/>
  <c r="BF776" i="4"/>
  <c r="BG776" i="4"/>
  <c r="BH776" i="4"/>
  <c r="BI776" i="4"/>
  <c r="BJ776" i="4"/>
  <c r="BK776" i="4"/>
  <c r="BL776" i="4"/>
  <c r="BM776" i="4"/>
  <c r="BN776" i="4"/>
  <c r="BO776" i="4"/>
  <c r="BP776" i="4"/>
  <c r="BQ776" i="4"/>
  <c r="BR776" i="4"/>
  <c r="BS776" i="4"/>
  <c r="BT776" i="4"/>
  <c r="BU776" i="4"/>
  <c r="BV776" i="4"/>
  <c r="BW776" i="4"/>
  <c r="BX776" i="4"/>
  <c r="BY776" i="4"/>
  <c r="BZ776" i="4"/>
  <c r="CA776" i="4"/>
  <c r="CB776" i="4"/>
  <c r="CC776" i="4"/>
  <c r="CD776" i="4"/>
  <c r="CE776" i="4"/>
  <c r="CF776" i="4"/>
  <c r="CG776" i="4"/>
  <c r="CH776" i="4"/>
  <c r="CI776" i="4"/>
  <c r="CJ776" i="4"/>
  <c r="CK776" i="4"/>
  <c r="CL776" i="4"/>
  <c r="CM776" i="4" s="1"/>
  <c r="CN776" i="4"/>
  <c r="CO776" i="4"/>
  <c r="CP776" i="4"/>
  <c r="CQ776" i="4"/>
  <c r="CR776" i="4"/>
  <c r="CS776" i="4"/>
  <c r="CT776" i="4"/>
  <c r="CU776" i="4"/>
  <c r="CV776" i="4"/>
  <c r="CW776" i="4"/>
  <c r="CX776" i="4"/>
  <c r="CY776" i="4"/>
  <c r="CZ776" i="4"/>
  <c r="DA776" i="4"/>
  <c r="DB776" i="4"/>
  <c r="DC776" i="4"/>
  <c r="DD776" i="4"/>
  <c r="DE776" i="4"/>
  <c r="DF776" i="4"/>
  <c r="DG776" i="4"/>
  <c r="DH776" i="4"/>
  <c r="DI776" i="4"/>
  <c r="DJ776" i="4"/>
  <c r="DK776" i="4"/>
  <c r="DL776" i="4"/>
  <c r="DM776" i="4"/>
  <c r="DN776" i="4"/>
  <c r="DO776" i="4"/>
  <c r="DP776" i="4"/>
  <c r="DQ776" i="4"/>
  <c r="DR776" i="4"/>
  <c r="DS776" i="4"/>
  <c r="DT776" i="4"/>
  <c r="DU776" i="4"/>
  <c r="DV776" i="4"/>
  <c r="DW776" i="4"/>
  <c r="EC776" i="4"/>
  <c r="ED776" i="4"/>
  <c r="EE776" i="4"/>
  <c r="EF776" i="4"/>
  <c r="EG776" i="4"/>
  <c r="EH776" i="4"/>
  <c r="EI776" i="4"/>
  <c r="EJ776" i="4"/>
  <c r="EK776" i="4"/>
  <c r="EL776" i="4"/>
  <c r="EM776" i="4"/>
  <c r="EN776" i="4"/>
  <c r="EO776" i="4"/>
  <c r="EP776" i="4"/>
  <c r="EQ776" i="4"/>
  <c r="ER776" i="4"/>
  <c r="ES776" i="4"/>
  <c r="ET776" i="4"/>
  <c r="EU776" i="4"/>
  <c r="EV776" i="4"/>
  <c r="EW776" i="4"/>
  <c r="B777" i="4"/>
  <c r="C777" i="4"/>
  <c r="D777" i="4"/>
  <c r="E777" i="4"/>
  <c r="F777" i="4"/>
  <c r="G777" i="4"/>
  <c r="H777" i="4"/>
  <c r="M777" i="4" s="1"/>
  <c r="N777" i="4" s="1"/>
  <c r="O777" i="4" s="1" a="1"/>
  <c r="O777" i="4" s="1"/>
  <c r="R777" i="4"/>
  <c r="S777" i="4"/>
  <c r="T777" i="4"/>
  <c r="U777" i="4"/>
  <c r="V777" i="4"/>
  <c r="W777" i="4"/>
  <c r="X777" i="4"/>
  <c r="Y777" i="4"/>
  <c r="Z777" i="4"/>
  <c r="AA777" i="4"/>
  <c r="AB777" i="4"/>
  <c r="AC777" i="4"/>
  <c r="AD777" i="4"/>
  <c r="AE777" i="4" s="1"/>
  <c r="AF777" i="4"/>
  <c r="AG777" i="4" s="1"/>
  <c r="AH777" i="4"/>
  <c r="AI777" i="4"/>
  <c r="AJ777" i="4"/>
  <c r="AK777" i="4"/>
  <c r="AL777" i="4"/>
  <c r="AN777" i="4"/>
  <c r="AM777" i="4" s="1"/>
  <c r="AO777" i="4"/>
  <c r="AP777" i="4"/>
  <c r="AQ777" i="4"/>
  <c r="AR777" i="4"/>
  <c r="AS777" i="4"/>
  <c r="AT777" i="4"/>
  <c r="AU777" i="4"/>
  <c r="AV777" i="4"/>
  <c r="AW777" i="4"/>
  <c r="AX777" i="4"/>
  <c r="AY777" i="4"/>
  <c r="AZ777" i="4"/>
  <c r="BA777" i="4"/>
  <c r="BB777" i="4"/>
  <c r="BC777" i="4"/>
  <c r="BD777" i="4"/>
  <c r="BE777" i="4"/>
  <c r="BF777" i="4"/>
  <c r="BG777" i="4"/>
  <c r="BH777" i="4"/>
  <c r="BI777" i="4"/>
  <c r="BJ777" i="4"/>
  <c r="BK777" i="4"/>
  <c r="BL777" i="4"/>
  <c r="BM777" i="4"/>
  <c r="BN777" i="4"/>
  <c r="BO777" i="4"/>
  <c r="BP777" i="4"/>
  <c r="BQ777" i="4"/>
  <c r="BR777" i="4"/>
  <c r="BS777" i="4"/>
  <c r="BT777" i="4"/>
  <c r="BU777" i="4"/>
  <c r="BV777" i="4"/>
  <c r="BW777" i="4"/>
  <c r="BX777" i="4"/>
  <c r="BY777" i="4"/>
  <c r="BZ777" i="4"/>
  <c r="CA777" i="4"/>
  <c r="CB777" i="4"/>
  <c r="CC777" i="4"/>
  <c r="CD777" i="4"/>
  <c r="CE777" i="4"/>
  <c r="CF777" i="4"/>
  <c r="CG777" i="4"/>
  <c r="CH777" i="4"/>
  <c r="CI777" i="4"/>
  <c r="CJ777" i="4"/>
  <c r="CK777" i="4"/>
  <c r="CL777" i="4"/>
  <c r="CM777" i="4" s="1"/>
  <c r="CN777" i="4"/>
  <c r="CO777" i="4"/>
  <c r="CP777" i="4"/>
  <c r="CQ777" i="4"/>
  <c r="CR777" i="4"/>
  <c r="CS777" i="4"/>
  <c r="CT777" i="4"/>
  <c r="CU777" i="4"/>
  <c r="CV777" i="4"/>
  <c r="CW777" i="4"/>
  <c r="CX777" i="4"/>
  <c r="CY777" i="4"/>
  <c r="CZ777" i="4"/>
  <c r="DA777" i="4"/>
  <c r="DB777" i="4"/>
  <c r="DC777" i="4"/>
  <c r="DD777" i="4"/>
  <c r="DE777" i="4"/>
  <c r="DF777" i="4"/>
  <c r="DG777" i="4"/>
  <c r="DH777" i="4"/>
  <c r="DI777" i="4"/>
  <c r="DJ777" i="4"/>
  <c r="DK777" i="4"/>
  <c r="DL777" i="4"/>
  <c r="DM777" i="4"/>
  <c r="DN777" i="4"/>
  <c r="DO777" i="4"/>
  <c r="DP777" i="4"/>
  <c r="DQ777" i="4"/>
  <c r="DR777" i="4"/>
  <c r="DS777" i="4"/>
  <c r="DT777" i="4"/>
  <c r="DU777" i="4"/>
  <c r="DV777" i="4"/>
  <c r="DW777" i="4"/>
  <c r="EC777" i="4"/>
  <c r="ED777" i="4"/>
  <c r="EE777" i="4"/>
  <c r="EF777" i="4"/>
  <c r="EG777" i="4"/>
  <c r="EH777" i="4"/>
  <c r="EI777" i="4"/>
  <c r="EJ777" i="4"/>
  <c r="EK777" i="4"/>
  <c r="EL777" i="4"/>
  <c r="EM777" i="4"/>
  <c r="EN777" i="4"/>
  <c r="EO777" i="4"/>
  <c r="EP777" i="4"/>
  <c r="EQ777" i="4"/>
  <c r="ER777" i="4"/>
  <c r="ES777" i="4"/>
  <c r="ET777" i="4"/>
  <c r="EU777" i="4"/>
  <c r="EV777" i="4"/>
  <c r="EW777" i="4"/>
  <c r="B778" i="4"/>
  <c r="C778" i="4"/>
  <c r="D778" i="4"/>
  <c r="E778" i="4"/>
  <c r="F778" i="4"/>
  <c r="G778" i="4"/>
  <c r="H778" i="4"/>
  <c r="M778" i="4" s="1"/>
  <c r="N778" i="4" s="1"/>
  <c r="O778" i="4" s="1" a="1"/>
  <c r="O778" i="4" s="1"/>
  <c r="R778" i="4"/>
  <c r="S778" i="4"/>
  <c r="T778" i="4"/>
  <c r="U778" i="4"/>
  <c r="V778" i="4"/>
  <c r="W778" i="4"/>
  <c r="X778" i="4"/>
  <c r="Y778" i="4"/>
  <c r="Z778" i="4"/>
  <c r="AA778" i="4"/>
  <c r="AB778" i="4"/>
  <c r="AC778" i="4"/>
  <c r="AD778" i="4"/>
  <c r="AE778" i="4" s="1"/>
  <c r="AF778" i="4"/>
  <c r="AG778" i="4" s="1"/>
  <c r="AH778" i="4"/>
  <c r="AI778" i="4"/>
  <c r="AJ778" i="4"/>
  <c r="AK778" i="4"/>
  <c r="AL778" i="4"/>
  <c r="AN778" i="4"/>
  <c r="AM778" i="4" s="1"/>
  <c r="AO778" i="4"/>
  <c r="AP778" i="4"/>
  <c r="AQ778" i="4"/>
  <c r="AR778" i="4"/>
  <c r="AS778" i="4"/>
  <c r="AT778" i="4"/>
  <c r="AU778" i="4"/>
  <c r="AV778" i="4"/>
  <c r="AW778" i="4"/>
  <c r="AX778" i="4"/>
  <c r="AY778" i="4"/>
  <c r="AZ778" i="4"/>
  <c r="BA778" i="4"/>
  <c r="BB778" i="4"/>
  <c r="BC778" i="4"/>
  <c r="BD778" i="4"/>
  <c r="BE778" i="4"/>
  <c r="BF778" i="4"/>
  <c r="BG778" i="4"/>
  <c r="BH778" i="4"/>
  <c r="BI778" i="4"/>
  <c r="BJ778" i="4"/>
  <c r="BK778" i="4"/>
  <c r="BL778" i="4"/>
  <c r="BM778" i="4"/>
  <c r="BN778" i="4"/>
  <c r="BO778" i="4"/>
  <c r="BP778" i="4"/>
  <c r="BQ778" i="4"/>
  <c r="BR778" i="4"/>
  <c r="BS778" i="4"/>
  <c r="BT778" i="4"/>
  <c r="BU778" i="4"/>
  <c r="BV778" i="4"/>
  <c r="BW778" i="4"/>
  <c r="BX778" i="4"/>
  <c r="BY778" i="4"/>
  <c r="BZ778" i="4"/>
  <c r="CA778" i="4"/>
  <c r="CB778" i="4"/>
  <c r="CC778" i="4"/>
  <c r="CD778" i="4"/>
  <c r="CE778" i="4"/>
  <c r="CF778" i="4"/>
  <c r="CG778" i="4"/>
  <c r="CH778" i="4"/>
  <c r="CI778" i="4"/>
  <c r="CJ778" i="4"/>
  <c r="CK778" i="4"/>
  <c r="CL778" i="4"/>
  <c r="CM778" i="4" s="1"/>
  <c r="CN778" i="4"/>
  <c r="CO778" i="4"/>
  <c r="CP778" i="4"/>
  <c r="CQ778" i="4"/>
  <c r="CR778" i="4"/>
  <c r="CS778" i="4"/>
  <c r="CT778" i="4"/>
  <c r="CU778" i="4"/>
  <c r="CV778" i="4"/>
  <c r="CW778" i="4"/>
  <c r="CX778" i="4"/>
  <c r="CY778" i="4"/>
  <c r="CZ778" i="4"/>
  <c r="DA778" i="4"/>
  <c r="DB778" i="4"/>
  <c r="DC778" i="4"/>
  <c r="DD778" i="4"/>
  <c r="DE778" i="4"/>
  <c r="DF778" i="4"/>
  <c r="DG778" i="4"/>
  <c r="DH778" i="4"/>
  <c r="DI778" i="4"/>
  <c r="DJ778" i="4"/>
  <c r="DK778" i="4"/>
  <c r="DL778" i="4"/>
  <c r="DM778" i="4"/>
  <c r="DN778" i="4"/>
  <c r="DO778" i="4"/>
  <c r="DP778" i="4"/>
  <c r="DQ778" i="4"/>
  <c r="DR778" i="4"/>
  <c r="DS778" i="4"/>
  <c r="DT778" i="4"/>
  <c r="DU778" i="4"/>
  <c r="DV778" i="4"/>
  <c r="DW778" i="4"/>
  <c r="EC778" i="4"/>
  <c r="ED778" i="4"/>
  <c r="EE778" i="4"/>
  <c r="EF778" i="4"/>
  <c r="EG778" i="4"/>
  <c r="EH778" i="4"/>
  <c r="EI778" i="4"/>
  <c r="EJ778" i="4"/>
  <c r="EK778" i="4"/>
  <c r="EL778" i="4"/>
  <c r="EM778" i="4"/>
  <c r="EN778" i="4"/>
  <c r="EO778" i="4"/>
  <c r="EP778" i="4"/>
  <c r="EQ778" i="4"/>
  <c r="ER778" i="4"/>
  <c r="ES778" i="4"/>
  <c r="ET778" i="4"/>
  <c r="EU778" i="4"/>
  <c r="EV778" i="4"/>
  <c r="EW778" i="4"/>
  <c r="B779" i="4"/>
  <c r="C779" i="4"/>
  <c r="D779" i="4"/>
  <c r="E779" i="4"/>
  <c r="F779" i="4"/>
  <c r="G779" i="4"/>
  <c r="H779" i="4"/>
  <c r="M779" i="4" s="1"/>
  <c r="N779" i="4" s="1"/>
  <c r="O779" i="4" s="1" a="1"/>
  <c r="O779" i="4" s="1"/>
  <c r="R779" i="4"/>
  <c r="S779" i="4"/>
  <c r="T779" i="4"/>
  <c r="U779" i="4"/>
  <c r="V779" i="4"/>
  <c r="W779" i="4"/>
  <c r="X779" i="4"/>
  <c r="Y779" i="4"/>
  <c r="Z779" i="4"/>
  <c r="AA779" i="4"/>
  <c r="AB779" i="4"/>
  <c r="AC779" i="4"/>
  <c r="AD779" i="4"/>
  <c r="AE779" i="4" s="1"/>
  <c r="AF779" i="4"/>
  <c r="AG779" i="4" s="1"/>
  <c r="AH779" i="4"/>
  <c r="AI779" i="4"/>
  <c r="AJ779" i="4"/>
  <c r="AK779" i="4"/>
  <c r="AL779" i="4"/>
  <c r="AN779" i="4"/>
  <c r="AM779" i="4" s="1"/>
  <c r="AO779" i="4"/>
  <c r="AP779" i="4"/>
  <c r="AQ779" i="4"/>
  <c r="AR779" i="4"/>
  <c r="AS779" i="4"/>
  <c r="AT779" i="4"/>
  <c r="AU779" i="4"/>
  <c r="AV779" i="4"/>
  <c r="AW779" i="4"/>
  <c r="AX779" i="4"/>
  <c r="AY779" i="4"/>
  <c r="AZ779" i="4"/>
  <c r="BA779" i="4"/>
  <c r="BB779" i="4"/>
  <c r="BC779" i="4"/>
  <c r="BD779" i="4"/>
  <c r="BE779" i="4"/>
  <c r="BF779" i="4"/>
  <c r="BG779" i="4"/>
  <c r="BH779" i="4"/>
  <c r="BI779" i="4"/>
  <c r="BJ779" i="4"/>
  <c r="BK779" i="4"/>
  <c r="BL779" i="4"/>
  <c r="BM779" i="4"/>
  <c r="BN779" i="4"/>
  <c r="BO779" i="4"/>
  <c r="BP779" i="4"/>
  <c r="BQ779" i="4"/>
  <c r="BR779" i="4"/>
  <c r="BS779" i="4"/>
  <c r="BT779" i="4"/>
  <c r="BU779" i="4"/>
  <c r="BV779" i="4"/>
  <c r="BW779" i="4"/>
  <c r="BX779" i="4"/>
  <c r="BY779" i="4"/>
  <c r="BZ779" i="4"/>
  <c r="CA779" i="4"/>
  <c r="CB779" i="4"/>
  <c r="CC779" i="4"/>
  <c r="CD779" i="4"/>
  <c r="CE779" i="4"/>
  <c r="CF779" i="4"/>
  <c r="CG779" i="4"/>
  <c r="CH779" i="4"/>
  <c r="CI779" i="4"/>
  <c r="CJ779" i="4"/>
  <c r="CK779" i="4"/>
  <c r="CL779" i="4"/>
  <c r="CM779" i="4" s="1"/>
  <c r="CN779" i="4"/>
  <c r="CO779" i="4"/>
  <c r="CP779" i="4"/>
  <c r="CQ779" i="4"/>
  <c r="CR779" i="4"/>
  <c r="CS779" i="4"/>
  <c r="CT779" i="4"/>
  <c r="CU779" i="4"/>
  <c r="CV779" i="4"/>
  <c r="CW779" i="4"/>
  <c r="CX779" i="4"/>
  <c r="CY779" i="4"/>
  <c r="CZ779" i="4"/>
  <c r="DA779" i="4"/>
  <c r="DB779" i="4"/>
  <c r="DC779" i="4"/>
  <c r="DD779" i="4"/>
  <c r="DE779" i="4"/>
  <c r="DF779" i="4"/>
  <c r="DG779" i="4"/>
  <c r="DH779" i="4"/>
  <c r="DI779" i="4"/>
  <c r="DJ779" i="4"/>
  <c r="DK779" i="4"/>
  <c r="DL779" i="4"/>
  <c r="DM779" i="4"/>
  <c r="DN779" i="4"/>
  <c r="DO779" i="4"/>
  <c r="DP779" i="4"/>
  <c r="DQ779" i="4"/>
  <c r="DR779" i="4"/>
  <c r="DS779" i="4"/>
  <c r="DT779" i="4"/>
  <c r="DU779" i="4"/>
  <c r="DV779" i="4"/>
  <c r="DW779" i="4"/>
  <c r="EC779" i="4"/>
  <c r="ED779" i="4"/>
  <c r="EE779" i="4"/>
  <c r="EF779" i="4"/>
  <c r="EG779" i="4"/>
  <c r="EH779" i="4"/>
  <c r="EI779" i="4"/>
  <c r="EJ779" i="4"/>
  <c r="EK779" i="4"/>
  <c r="EL779" i="4"/>
  <c r="EM779" i="4"/>
  <c r="EN779" i="4"/>
  <c r="EO779" i="4"/>
  <c r="EP779" i="4"/>
  <c r="EQ779" i="4"/>
  <c r="ER779" i="4"/>
  <c r="ES779" i="4"/>
  <c r="ET779" i="4"/>
  <c r="EU779" i="4"/>
  <c r="EV779" i="4"/>
  <c r="EW779" i="4"/>
  <c r="B780" i="4"/>
  <c r="C780" i="4"/>
  <c r="D780" i="4"/>
  <c r="E780" i="4"/>
  <c r="F780" i="4"/>
  <c r="G780" i="4"/>
  <c r="H780" i="4"/>
  <c r="M780" i="4" s="1"/>
  <c r="N780" i="4" s="1"/>
  <c r="O780" i="4" s="1" a="1"/>
  <c r="O780" i="4" s="1"/>
  <c r="R780" i="4"/>
  <c r="S780" i="4"/>
  <c r="T780" i="4"/>
  <c r="U780" i="4"/>
  <c r="V780" i="4"/>
  <c r="W780" i="4"/>
  <c r="X780" i="4"/>
  <c r="Y780" i="4"/>
  <c r="Z780" i="4"/>
  <c r="AA780" i="4"/>
  <c r="AB780" i="4"/>
  <c r="AC780" i="4"/>
  <c r="AD780" i="4"/>
  <c r="AE780" i="4" s="1"/>
  <c r="AF780" i="4"/>
  <c r="AG780" i="4" s="1"/>
  <c r="AH780" i="4"/>
  <c r="AI780" i="4"/>
  <c r="AJ780" i="4"/>
  <c r="AK780" i="4"/>
  <c r="AL780" i="4"/>
  <c r="AN780" i="4"/>
  <c r="AM780" i="4" s="1"/>
  <c r="AO780" i="4"/>
  <c r="AP780" i="4"/>
  <c r="AQ780" i="4"/>
  <c r="AR780" i="4"/>
  <c r="AS780" i="4"/>
  <c r="AT780" i="4"/>
  <c r="AU780" i="4"/>
  <c r="AV780" i="4"/>
  <c r="AW780" i="4"/>
  <c r="AX780" i="4"/>
  <c r="AY780" i="4"/>
  <c r="AZ780" i="4"/>
  <c r="BA780" i="4"/>
  <c r="BB780" i="4"/>
  <c r="BC780" i="4"/>
  <c r="BD780" i="4"/>
  <c r="BE780" i="4"/>
  <c r="BF780" i="4"/>
  <c r="BG780" i="4"/>
  <c r="BH780" i="4"/>
  <c r="BI780" i="4"/>
  <c r="BJ780" i="4"/>
  <c r="BK780" i="4"/>
  <c r="BL780" i="4"/>
  <c r="BM780" i="4"/>
  <c r="BN780" i="4"/>
  <c r="BO780" i="4"/>
  <c r="BP780" i="4"/>
  <c r="BQ780" i="4"/>
  <c r="BR780" i="4"/>
  <c r="BS780" i="4"/>
  <c r="BT780" i="4"/>
  <c r="BU780" i="4"/>
  <c r="BV780" i="4"/>
  <c r="BW780" i="4"/>
  <c r="BX780" i="4"/>
  <c r="BY780" i="4"/>
  <c r="BZ780" i="4"/>
  <c r="CA780" i="4"/>
  <c r="CB780" i="4"/>
  <c r="CC780" i="4"/>
  <c r="CD780" i="4"/>
  <c r="CE780" i="4"/>
  <c r="CF780" i="4"/>
  <c r="CG780" i="4"/>
  <c r="CH780" i="4"/>
  <c r="CI780" i="4"/>
  <c r="CJ780" i="4"/>
  <c r="CK780" i="4"/>
  <c r="CL780" i="4"/>
  <c r="CM780" i="4" s="1"/>
  <c r="CN780" i="4"/>
  <c r="CO780" i="4"/>
  <c r="CP780" i="4"/>
  <c r="CQ780" i="4"/>
  <c r="CR780" i="4"/>
  <c r="CS780" i="4"/>
  <c r="CT780" i="4"/>
  <c r="CU780" i="4"/>
  <c r="CV780" i="4"/>
  <c r="CW780" i="4"/>
  <c r="CX780" i="4"/>
  <c r="CY780" i="4"/>
  <c r="CZ780" i="4"/>
  <c r="DA780" i="4"/>
  <c r="DB780" i="4"/>
  <c r="DC780" i="4"/>
  <c r="DD780" i="4"/>
  <c r="DE780" i="4"/>
  <c r="DF780" i="4"/>
  <c r="DG780" i="4"/>
  <c r="DH780" i="4"/>
  <c r="DI780" i="4"/>
  <c r="DJ780" i="4"/>
  <c r="DK780" i="4"/>
  <c r="DL780" i="4"/>
  <c r="DM780" i="4"/>
  <c r="DN780" i="4"/>
  <c r="DO780" i="4"/>
  <c r="DP780" i="4"/>
  <c r="DQ780" i="4"/>
  <c r="DR780" i="4"/>
  <c r="DS780" i="4"/>
  <c r="DT780" i="4"/>
  <c r="DU780" i="4"/>
  <c r="DV780" i="4"/>
  <c r="DW780" i="4"/>
  <c r="EC780" i="4"/>
  <c r="ED780" i="4"/>
  <c r="EE780" i="4"/>
  <c r="EF780" i="4"/>
  <c r="EG780" i="4"/>
  <c r="EH780" i="4"/>
  <c r="EI780" i="4"/>
  <c r="EJ780" i="4"/>
  <c r="EK780" i="4"/>
  <c r="EL780" i="4"/>
  <c r="EM780" i="4"/>
  <c r="EN780" i="4"/>
  <c r="EO780" i="4"/>
  <c r="EP780" i="4"/>
  <c r="EQ780" i="4"/>
  <c r="ER780" i="4"/>
  <c r="ES780" i="4"/>
  <c r="ET780" i="4"/>
  <c r="EU780" i="4"/>
  <c r="EV780" i="4"/>
  <c r="EW780" i="4"/>
  <c r="B781" i="4"/>
  <c r="C781" i="4"/>
  <c r="D781" i="4"/>
  <c r="E781" i="4"/>
  <c r="F781" i="4"/>
  <c r="G781" i="4"/>
  <c r="H781" i="4"/>
  <c r="M781" i="4" s="1"/>
  <c r="N781" i="4" s="1"/>
  <c r="O781" i="4" s="1" a="1"/>
  <c r="O781" i="4" s="1"/>
  <c r="R781" i="4"/>
  <c r="S781" i="4"/>
  <c r="T781" i="4"/>
  <c r="U781" i="4"/>
  <c r="V781" i="4"/>
  <c r="W781" i="4"/>
  <c r="X781" i="4"/>
  <c r="Y781" i="4"/>
  <c r="Z781" i="4"/>
  <c r="AA781" i="4"/>
  <c r="AB781" i="4"/>
  <c r="AC781" i="4"/>
  <c r="AD781" i="4"/>
  <c r="AE781" i="4" s="1"/>
  <c r="AF781" i="4"/>
  <c r="AG781" i="4" s="1"/>
  <c r="AH781" i="4"/>
  <c r="AI781" i="4"/>
  <c r="AJ781" i="4"/>
  <c r="AK781" i="4"/>
  <c r="AL781" i="4"/>
  <c r="AN781" i="4"/>
  <c r="AM781" i="4" s="1"/>
  <c r="AO781" i="4"/>
  <c r="AP781" i="4"/>
  <c r="AQ781" i="4"/>
  <c r="AR781" i="4"/>
  <c r="AS781" i="4"/>
  <c r="AT781" i="4"/>
  <c r="AU781" i="4"/>
  <c r="AV781" i="4"/>
  <c r="AW781" i="4"/>
  <c r="AX781" i="4"/>
  <c r="AY781" i="4"/>
  <c r="AZ781" i="4"/>
  <c r="BA781" i="4"/>
  <c r="BB781" i="4"/>
  <c r="BC781" i="4"/>
  <c r="BD781" i="4"/>
  <c r="BE781" i="4"/>
  <c r="BF781" i="4"/>
  <c r="BG781" i="4"/>
  <c r="BH781" i="4"/>
  <c r="BI781" i="4"/>
  <c r="BJ781" i="4"/>
  <c r="BK781" i="4"/>
  <c r="BL781" i="4"/>
  <c r="BM781" i="4"/>
  <c r="BN781" i="4"/>
  <c r="BO781" i="4"/>
  <c r="BP781" i="4"/>
  <c r="BQ781" i="4"/>
  <c r="BR781" i="4"/>
  <c r="BS781" i="4"/>
  <c r="BT781" i="4"/>
  <c r="BU781" i="4"/>
  <c r="BV781" i="4"/>
  <c r="BW781" i="4"/>
  <c r="BX781" i="4"/>
  <c r="BY781" i="4"/>
  <c r="BZ781" i="4"/>
  <c r="CA781" i="4"/>
  <c r="CB781" i="4"/>
  <c r="CC781" i="4"/>
  <c r="CD781" i="4"/>
  <c r="CE781" i="4"/>
  <c r="CF781" i="4"/>
  <c r="CG781" i="4"/>
  <c r="CH781" i="4"/>
  <c r="CI781" i="4"/>
  <c r="CJ781" i="4"/>
  <c r="CK781" i="4"/>
  <c r="CL781" i="4"/>
  <c r="CM781" i="4" s="1"/>
  <c r="CN781" i="4"/>
  <c r="CO781" i="4"/>
  <c r="CP781" i="4"/>
  <c r="CQ781" i="4"/>
  <c r="CR781" i="4"/>
  <c r="CS781" i="4"/>
  <c r="CT781" i="4"/>
  <c r="CU781" i="4"/>
  <c r="CV781" i="4"/>
  <c r="CW781" i="4"/>
  <c r="CX781" i="4"/>
  <c r="CY781" i="4"/>
  <c r="CZ781" i="4"/>
  <c r="DA781" i="4"/>
  <c r="DB781" i="4"/>
  <c r="DC781" i="4"/>
  <c r="DD781" i="4"/>
  <c r="DE781" i="4"/>
  <c r="DF781" i="4"/>
  <c r="DG781" i="4"/>
  <c r="DH781" i="4"/>
  <c r="DI781" i="4"/>
  <c r="DJ781" i="4"/>
  <c r="DK781" i="4"/>
  <c r="DL781" i="4"/>
  <c r="DM781" i="4"/>
  <c r="DN781" i="4"/>
  <c r="DO781" i="4"/>
  <c r="DP781" i="4"/>
  <c r="DQ781" i="4"/>
  <c r="DR781" i="4"/>
  <c r="DS781" i="4"/>
  <c r="DT781" i="4"/>
  <c r="DU781" i="4"/>
  <c r="DV781" i="4"/>
  <c r="DW781" i="4"/>
  <c r="EC781" i="4"/>
  <c r="ED781" i="4"/>
  <c r="EE781" i="4"/>
  <c r="EF781" i="4"/>
  <c r="EG781" i="4"/>
  <c r="EH781" i="4"/>
  <c r="EI781" i="4"/>
  <c r="EJ781" i="4"/>
  <c r="EK781" i="4"/>
  <c r="EL781" i="4"/>
  <c r="EM781" i="4"/>
  <c r="EN781" i="4"/>
  <c r="EO781" i="4"/>
  <c r="EP781" i="4"/>
  <c r="EQ781" i="4"/>
  <c r="ER781" i="4"/>
  <c r="ES781" i="4"/>
  <c r="ET781" i="4"/>
  <c r="EU781" i="4"/>
  <c r="EV781" i="4"/>
  <c r="EW781" i="4"/>
  <c r="B782" i="4"/>
  <c r="C782" i="4"/>
  <c r="D782" i="4"/>
  <c r="E782" i="4"/>
  <c r="F782" i="4"/>
  <c r="G782" i="4"/>
  <c r="H782" i="4"/>
  <c r="M782" i="4" s="1"/>
  <c r="N782" i="4" s="1"/>
  <c r="O782" i="4" s="1" a="1"/>
  <c r="O782" i="4" s="1"/>
  <c r="R782" i="4"/>
  <c r="S782" i="4"/>
  <c r="T782" i="4"/>
  <c r="U782" i="4"/>
  <c r="V782" i="4"/>
  <c r="W782" i="4"/>
  <c r="X782" i="4"/>
  <c r="Y782" i="4"/>
  <c r="Z782" i="4"/>
  <c r="AA782" i="4"/>
  <c r="L782" i="4" s="1"/>
  <c r="AB782" i="4"/>
  <c r="AC782" i="4"/>
  <c r="AD782" i="4"/>
  <c r="AE782" i="4" s="1"/>
  <c r="AF782" i="4"/>
  <c r="AG782" i="4" s="1"/>
  <c r="AH782" i="4"/>
  <c r="AI782" i="4"/>
  <c r="AJ782" i="4"/>
  <c r="AK782" i="4"/>
  <c r="AL782" i="4"/>
  <c r="AN782" i="4"/>
  <c r="AM782" i="4" s="1"/>
  <c r="AO782" i="4"/>
  <c r="AP782" i="4"/>
  <c r="AQ782" i="4"/>
  <c r="AR782" i="4"/>
  <c r="AS782" i="4"/>
  <c r="AT782" i="4"/>
  <c r="AU782" i="4"/>
  <c r="AV782" i="4"/>
  <c r="AW782" i="4"/>
  <c r="AX782" i="4"/>
  <c r="AY782" i="4"/>
  <c r="AZ782" i="4"/>
  <c r="BA782" i="4"/>
  <c r="BB782" i="4"/>
  <c r="BC782" i="4"/>
  <c r="BD782" i="4"/>
  <c r="BE782" i="4"/>
  <c r="BF782" i="4"/>
  <c r="BG782" i="4"/>
  <c r="BH782" i="4"/>
  <c r="BI782" i="4"/>
  <c r="BJ782" i="4"/>
  <c r="BK782" i="4"/>
  <c r="BL782" i="4"/>
  <c r="BM782" i="4"/>
  <c r="BN782" i="4"/>
  <c r="BO782" i="4"/>
  <c r="BP782" i="4"/>
  <c r="BQ782" i="4"/>
  <c r="BR782" i="4"/>
  <c r="BS782" i="4"/>
  <c r="BT782" i="4"/>
  <c r="BU782" i="4"/>
  <c r="BV782" i="4"/>
  <c r="BW782" i="4"/>
  <c r="BX782" i="4"/>
  <c r="BY782" i="4"/>
  <c r="BZ782" i="4"/>
  <c r="CA782" i="4"/>
  <c r="CB782" i="4"/>
  <c r="CC782" i="4"/>
  <c r="CD782" i="4"/>
  <c r="CE782" i="4"/>
  <c r="CF782" i="4"/>
  <c r="CG782" i="4"/>
  <c r="CH782" i="4"/>
  <c r="CI782" i="4"/>
  <c r="CJ782" i="4"/>
  <c r="CK782" i="4"/>
  <c r="CL782" i="4"/>
  <c r="CM782" i="4" s="1"/>
  <c r="CN782" i="4"/>
  <c r="CO782" i="4"/>
  <c r="CP782" i="4"/>
  <c r="CQ782" i="4"/>
  <c r="CR782" i="4"/>
  <c r="CS782" i="4"/>
  <c r="CT782" i="4"/>
  <c r="CU782" i="4"/>
  <c r="CV782" i="4"/>
  <c r="CW782" i="4"/>
  <c r="CX782" i="4"/>
  <c r="CY782" i="4"/>
  <c r="CZ782" i="4"/>
  <c r="DA782" i="4"/>
  <c r="DB782" i="4"/>
  <c r="DC782" i="4"/>
  <c r="DD782" i="4"/>
  <c r="DE782" i="4"/>
  <c r="DF782" i="4"/>
  <c r="DG782" i="4"/>
  <c r="DH782" i="4"/>
  <c r="DI782" i="4"/>
  <c r="DJ782" i="4"/>
  <c r="DK782" i="4"/>
  <c r="DL782" i="4"/>
  <c r="DM782" i="4"/>
  <c r="DN782" i="4"/>
  <c r="DO782" i="4"/>
  <c r="DP782" i="4"/>
  <c r="DQ782" i="4"/>
  <c r="DR782" i="4"/>
  <c r="DS782" i="4"/>
  <c r="DT782" i="4"/>
  <c r="DU782" i="4"/>
  <c r="DV782" i="4"/>
  <c r="DW782" i="4"/>
  <c r="EC782" i="4"/>
  <c r="ED782" i="4"/>
  <c r="EE782" i="4"/>
  <c r="EF782" i="4"/>
  <c r="EG782" i="4"/>
  <c r="EH782" i="4"/>
  <c r="EI782" i="4"/>
  <c r="EJ782" i="4"/>
  <c r="EK782" i="4"/>
  <c r="EL782" i="4"/>
  <c r="EM782" i="4"/>
  <c r="EN782" i="4"/>
  <c r="EO782" i="4"/>
  <c r="EP782" i="4"/>
  <c r="EQ782" i="4"/>
  <c r="ER782" i="4"/>
  <c r="ES782" i="4"/>
  <c r="ET782" i="4"/>
  <c r="EU782" i="4"/>
  <c r="EV782" i="4"/>
  <c r="EW782" i="4"/>
  <c r="B783" i="4"/>
  <c r="C783" i="4"/>
  <c r="D783" i="4"/>
  <c r="E783" i="4"/>
  <c r="F783" i="4"/>
  <c r="G783" i="4"/>
  <c r="H783" i="4"/>
  <c r="M783" i="4" s="1"/>
  <c r="N783" i="4" s="1"/>
  <c r="O783" i="4" s="1" a="1"/>
  <c r="O783" i="4" s="1"/>
  <c r="R783" i="4"/>
  <c r="S783" i="4"/>
  <c r="T783" i="4"/>
  <c r="U783" i="4"/>
  <c r="V783" i="4"/>
  <c r="W783" i="4"/>
  <c r="X783" i="4"/>
  <c r="Y783" i="4"/>
  <c r="Z783" i="4"/>
  <c r="AA783" i="4"/>
  <c r="AB783" i="4"/>
  <c r="AC783" i="4"/>
  <c r="AD783" i="4"/>
  <c r="AE783" i="4" s="1"/>
  <c r="AF783" i="4"/>
  <c r="AG783" i="4" s="1"/>
  <c r="AH783" i="4"/>
  <c r="AI783" i="4"/>
  <c r="AJ783" i="4"/>
  <c r="AK783" i="4"/>
  <c r="AL783" i="4"/>
  <c r="AN783" i="4"/>
  <c r="AM783" i="4" s="1"/>
  <c r="AO783" i="4"/>
  <c r="AP783" i="4"/>
  <c r="AQ783" i="4"/>
  <c r="AR783" i="4"/>
  <c r="AS783" i="4"/>
  <c r="AT783" i="4"/>
  <c r="AU783" i="4"/>
  <c r="AV783" i="4"/>
  <c r="AW783" i="4"/>
  <c r="AX783" i="4"/>
  <c r="AY783" i="4"/>
  <c r="AZ783" i="4"/>
  <c r="BA783" i="4"/>
  <c r="BB783" i="4"/>
  <c r="BC783" i="4"/>
  <c r="BD783" i="4"/>
  <c r="BE783" i="4"/>
  <c r="BF783" i="4"/>
  <c r="BG783" i="4"/>
  <c r="BH783" i="4"/>
  <c r="BI783" i="4"/>
  <c r="BJ783" i="4"/>
  <c r="BK783" i="4"/>
  <c r="BL783" i="4"/>
  <c r="BM783" i="4"/>
  <c r="BN783" i="4"/>
  <c r="BO783" i="4"/>
  <c r="BP783" i="4"/>
  <c r="BQ783" i="4"/>
  <c r="BR783" i="4"/>
  <c r="BS783" i="4"/>
  <c r="BT783" i="4"/>
  <c r="BU783" i="4"/>
  <c r="BV783" i="4"/>
  <c r="BW783" i="4"/>
  <c r="BX783" i="4"/>
  <c r="BY783" i="4"/>
  <c r="BZ783" i="4"/>
  <c r="CA783" i="4"/>
  <c r="CB783" i="4"/>
  <c r="CC783" i="4"/>
  <c r="CD783" i="4"/>
  <c r="CE783" i="4"/>
  <c r="CF783" i="4"/>
  <c r="CG783" i="4"/>
  <c r="CH783" i="4"/>
  <c r="CI783" i="4"/>
  <c r="CJ783" i="4"/>
  <c r="CK783" i="4"/>
  <c r="CL783" i="4"/>
  <c r="CM783" i="4" s="1"/>
  <c r="CN783" i="4"/>
  <c r="CO783" i="4"/>
  <c r="CP783" i="4"/>
  <c r="CQ783" i="4"/>
  <c r="CR783" i="4"/>
  <c r="CS783" i="4"/>
  <c r="CT783" i="4"/>
  <c r="CU783" i="4"/>
  <c r="CV783" i="4"/>
  <c r="CW783" i="4"/>
  <c r="CX783" i="4"/>
  <c r="CY783" i="4"/>
  <c r="CZ783" i="4"/>
  <c r="DA783" i="4"/>
  <c r="DB783" i="4"/>
  <c r="DC783" i="4"/>
  <c r="DD783" i="4"/>
  <c r="DE783" i="4"/>
  <c r="DF783" i="4"/>
  <c r="DG783" i="4"/>
  <c r="DH783" i="4"/>
  <c r="DI783" i="4"/>
  <c r="DJ783" i="4"/>
  <c r="DK783" i="4"/>
  <c r="DL783" i="4"/>
  <c r="DM783" i="4"/>
  <c r="DN783" i="4"/>
  <c r="DO783" i="4"/>
  <c r="DP783" i="4"/>
  <c r="DQ783" i="4"/>
  <c r="DR783" i="4"/>
  <c r="DS783" i="4"/>
  <c r="DT783" i="4"/>
  <c r="DU783" i="4"/>
  <c r="DV783" i="4"/>
  <c r="DW783" i="4"/>
  <c r="EC783" i="4"/>
  <c r="ED783" i="4"/>
  <c r="EE783" i="4"/>
  <c r="EF783" i="4"/>
  <c r="EG783" i="4"/>
  <c r="EH783" i="4"/>
  <c r="EI783" i="4"/>
  <c r="EJ783" i="4"/>
  <c r="EK783" i="4"/>
  <c r="EL783" i="4"/>
  <c r="EM783" i="4"/>
  <c r="EN783" i="4"/>
  <c r="EO783" i="4"/>
  <c r="EP783" i="4"/>
  <c r="EQ783" i="4"/>
  <c r="ER783" i="4"/>
  <c r="ES783" i="4"/>
  <c r="ET783" i="4"/>
  <c r="EU783" i="4"/>
  <c r="EV783" i="4"/>
  <c r="EW783" i="4"/>
  <c r="B784" i="4"/>
  <c r="C784" i="4"/>
  <c r="D784" i="4"/>
  <c r="E784" i="4"/>
  <c r="F784" i="4"/>
  <c r="G784" i="4"/>
  <c r="H784" i="4"/>
  <c r="M784" i="4" s="1"/>
  <c r="N784" i="4" s="1"/>
  <c r="O784" i="4" s="1" a="1"/>
  <c r="O784" i="4" s="1"/>
  <c r="R784" i="4"/>
  <c r="S784" i="4"/>
  <c r="T784" i="4"/>
  <c r="U784" i="4"/>
  <c r="V784" i="4"/>
  <c r="W784" i="4"/>
  <c r="X784" i="4"/>
  <c r="Y784" i="4"/>
  <c r="Z784" i="4"/>
  <c r="AA784" i="4"/>
  <c r="AB784" i="4"/>
  <c r="AC784" i="4"/>
  <c r="AD784" i="4"/>
  <c r="AE784" i="4" s="1"/>
  <c r="AF784" i="4"/>
  <c r="AG784" i="4" s="1"/>
  <c r="AH784" i="4"/>
  <c r="AI784" i="4"/>
  <c r="AJ784" i="4"/>
  <c r="AK784" i="4"/>
  <c r="AL784" i="4"/>
  <c r="AN784" i="4"/>
  <c r="AM784" i="4" s="1"/>
  <c r="AO784" i="4"/>
  <c r="AP784" i="4"/>
  <c r="AQ784" i="4"/>
  <c r="AR784" i="4"/>
  <c r="AS784" i="4"/>
  <c r="AT784" i="4"/>
  <c r="AU784" i="4"/>
  <c r="AV784" i="4"/>
  <c r="AW784" i="4"/>
  <c r="AX784" i="4"/>
  <c r="AY784" i="4"/>
  <c r="AZ784" i="4"/>
  <c r="BA784" i="4"/>
  <c r="BB784" i="4"/>
  <c r="BC784" i="4"/>
  <c r="BD784" i="4"/>
  <c r="BE784" i="4"/>
  <c r="BF784" i="4"/>
  <c r="BG784" i="4"/>
  <c r="BH784" i="4"/>
  <c r="BI784" i="4"/>
  <c r="BJ784" i="4"/>
  <c r="BK784" i="4"/>
  <c r="BL784" i="4"/>
  <c r="BM784" i="4"/>
  <c r="BN784" i="4"/>
  <c r="BO784" i="4"/>
  <c r="BP784" i="4"/>
  <c r="BQ784" i="4"/>
  <c r="BR784" i="4"/>
  <c r="BS784" i="4"/>
  <c r="BT784" i="4"/>
  <c r="BU784" i="4"/>
  <c r="BV784" i="4"/>
  <c r="BW784" i="4"/>
  <c r="BX784" i="4"/>
  <c r="BY784" i="4"/>
  <c r="BZ784" i="4"/>
  <c r="CA784" i="4"/>
  <c r="CB784" i="4"/>
  <c r="CC784" i="4"/>
  <c r="CD784" i="4"/>
  <c r="CE784" i="4"/>
  <c r="CF784" i="4"/>
  <c r="CG784" i="4"/>
  <c r="CH784" i="4"/>
  <c r="CI784" i="4"/>
  <c r="CJ784" i="4"/>
  <c r="CK784" i="4"/>
  <c r="CL784" i="4"/>
  <c r="CM784" i="4" s="1"/>
  <c r="CN784" i="4"/>
  <c r="CO784" i="4"/>
  <c r="CP784" i="4"/>
  <c r="CQ784" i="4"/>
  <c r="CR784" i="4"/>
  <c r="CS784" i="4"/>
  <c r="CT784" i="4"/>
  <c r="CU784" i="4"/>
  <c r="CV784" i="4"/>
  <c r="CW784" i="4"/>
  <c r="CX784" i="4"/>
  <c r="CY784" i="4"/>
  <c r="CZ784" i="4"/>
  <c r="DA784" i="4"/>
  <c r="DB784" i="4"/>
  <c r="DC784" i="4"/>
  <c r="DD784" i="4"/>
  <c r="DE784" i="4"/>
  <c r="DF784" i="4"/>
  <c r="DG784" i="4"/>
  <c r="DH784" i="4"/>
  <c r="DI784" i="4"/>
  <c r="DJ784" i="4"/>
  <c r="DK784" i="4"/>
  <c r="DL784" i="4"/>
  <c r="DM784" i="4"/>
  <c r="DN784" i="4"/>
  <c r="DO784" i="4"/>
  <c r="DP784" i="4"/>
  <c r="DQ784" i="4"/>
  <c r="DR784" i="4"/>
  <c r="DS784" i="4"/>
  <c r="DT784" i="4"/>
  <c r="DU784" i="4"/>
  <c r="DV784" i="4"/>
  <c r="DW784" i="4"/>
  <c r="EC784" i="4"/>
  <c r="ED784" i="4"/>
  <c r="EE784" i="4"/>
  <c r="EF784" i="4"/>
  <c r="EG784" i="4"/>
  <c r="EH784" i="4"/>
  <c r="EI784" i="4"/>
  <c r="EJ784" i="4"/>
  <c r="EK784" i="4"/>
  <c r="EL784" i="4"/>
  <c r="EM784" i="4"/>
  <c r="EN784" i="4"/>
  <c r="EO784" i="4"/>
  <c r="EP784" i="4"/>
  <c r="EQ784" i="4"/>
  <c r="ER784" i="4"/>
  <c r="ES784" i="4"/>
  <c r="ET784" i="4"/>
  <c r="EU784" i="4"/>
  <c r="EV784" i="4"/>
  <c r="EW784" i="4"/>
  <c r="B785" i="4"/>
  <c r="C785" i="4"/>
  <c r="D785" i="4"/>
  <c r="E785" i="4"/>
  <c r="F785" i="4"/>
  <c r="G785" i="4"/>
  <c r="H785" i="4"/>
  <c r="M785" i="4" s="1"/>
  <c r="N785" i="4" s="1"/>
  <c r="O785" i="4" s="1" a="1"/>
  <c r="O785" i="4" s="1"/>
  <c r="R785" i="4"/>
  <c r="S785" i="4"/>
  <c r="T785" i="4"/>
  <c r="U785" i="4"/>
  <c r="V785" i="4"/>
  <c r="W785" i="4"/>
  <c r="X785" i="4"/>
  <c r="Y785" i="4"/>
  <c r="Z785" i="4"/>
  <c r="AA785" i="4"/>
  <c r="AB785" i="4"/>
  <c r="AC785" i="4"/>
  <c r="AD785" i="4"/>
  <c r="AE785" i="4" s="1"/>
  <c r="AF785" i="4"/>
  <c r="AG785" i="4" s="1"/>
  <c r="AH785" i="4"/>
  <c r="AI785" i="4"/>
  <c r="AJ785" i="4"/>
  <c r="AK785" i="4"/>
  <c r="AL785" i="4"/>
  <c r="AN785" i="4"/>
  <c r="AM785" i="4" s="1"/>
  <c r="AO785" i="4"/>
  <c r="AP785" i="4"/>
  <c r="AQ785" i="4"/>
  <c r="AR785" i="4"/>
  <c r="AS785" i="4"/>
  <c r="AT785" i="4"/>
  <c r="AU785" i="4"/>
  <c r="AV785" i="4"/>
  <c r="AW785" i="4"/>
  <c r="AX785" i="4"/>
  <c r="AY785" i="4"/>
  <c r="AZ785" i="4"/>
  <c r="BA785" i="4"/>
  <c r="BB785" i="4"/>
  <c r="BC785" i="4"/>
  <c r="BD785" i="4"/>
  <c r="BE785" i="4"/>
  <c r="BF785" i="4"/>
  <c r="BG785" i="4"/>
  <c r="BH785" i="4"/>
  <c r="BI785" i="4"/>
  <c r="BJ785" i="4"/>
  <c r="BK785" i="4"/>
  <c r="BL785" i="4"/>
  <c r="BM785" i="4"/>
  <c r="BN785" i="4"/>
  <c r="BO785" i="4"/>
  <c r="BP785" i="4"/>
  <c r="BQ785" i="4"/>
  <c r="BR785" i="4"/>
  <c r="BS785" i="4"/>
  <c r="BT785" i="4"/>
  <c r="BU785" i="4"/>
  <c r="BV785" i="4"/>
  <c r="BW785" i="4"/>
  <c r="BX785" i="4"/>
  <c r="BY785" i="4"/>
  <c r="BZ785" i="4"/>
  <c r="CA785" i="4"/>
  <c r="CB785" i="4"/>
  <c r="CC785" i="4"/>
  <c r="CD785" i="4"/>
  <c r="CE785" i="4"/>
  <c r="CF785" i="4"/>
  <c r="CG785" i="4"/>
  <c r="CH785" i="4"/>
  <c r="CI785" i="4"/>
  <c r="CJ785" i="4"/>
  <c r="CK785" i="4"/>
  <c r="CL785" i="4"/>
  <c r="CM785" i="4" s="1"/>
  <c r="CN785" i="4"/>
  <c r="CO785" i="4"/>
  <c r="CP785" i="4"/>
  <c r="CQ785" i="4"/>
  <c r="CR785" i="4"/>
  <c r="CS785" i="4"/>
  <c r="CT785" i="4"/>
  <c r="CU785" i="4"/>
  <c r="CV785" i="4"/>
  <c r="CW785" i="4"/>
  <c r="CX785" i="4"/>
  <c r="CY785" i="4"/>
  <c r="CZ785" i="4"/>
  <c r="DA785" i="4"/>
  <c r="DB785" i="4"/>
  <c r="DC785" i="4"/>
  <c r="DD785" i="4"/>
  <c r="DE785" i="4"/>
  <c r="DF785" i="4"/>
  <c r="DG785" i="4"/>
  <c r="DH785" i="4"/>
  <c r="DI785" i="4"/>
  <c r="DJ785" i="4"/>
  <c r="DK785" i="4"/>
  <c r="DL785" i="4"/>
  <c r="DM785" i="4"/>
  <c r="DN785" i="4"/>
  <c r="DO785" i="4"/>
  <c r="DP785" i="4"/>
  <c r="DQ785" i="4"/>
  <c r="DR785" i="4"/>
  <c r="DS785" i="4"/>
  <c r="DT785" i="4"/>
  <c r="DU785" i="4"/>
  <c r="DV785" i="4"/>
  <c r="DW785" i="4"/>
  <c r="EC785" i="4"/>
  <c r="ED785" i="4"/>
  <c r="EE785" i="4"/>
  <c r="EF785" i="4"/>
  <c r="EG785" i="4"/>
  <c r="EH785" i="4"/>
  <c r="EI785" i="4"/>
  <c r="EJ785" i="4"/>
  <c r="EK785" i="4"/>
  <c r="EL785" i="4"/>
  <c r="EM785" i="4"/>
  <c r="EN785" i="4"/>
  <c r="EO785" i="4"/>
  <c r="EP785" i="4"/>
  <c r="EQ785" i="4"/>
  <c r="ER785" i="4"/>
  <c r="ES785" i="4"/>
  <c r="ET785" i="4"/>
  <c r="EU785" i="4"/>
  <c r="EV785" i="4"/>
  <c r="EW785" i="4"/>
  <c r="B786" i="4"/>
  <c r="C786" i="4"/>
  <c r="D786" i="4"/>
  <c r="E786" i="4"/>
  <c r="F786" i="4"/>
  <c r="G786" i="4"/>
  <c r="H786" i="4"/>
  <c r="M786" i="4" s="1"/>
  <c r="N786" i="4" s="1"/>
  <c r="O786" i="4" s="1" a="1"/>
  <c r="O786" i="4" s="1"/>
  <c r="R786" i="4"/>
  <c r="S786" i="4"/>
  <c r="T786" i="4"/>
  <c r="U786" i="4"/>
  <c r="V786" i="4"/>
  <c r="W786" i="4"/>
  <c r="X786" i="4"/>
  <c r="Y786" i="4"/>
  <c r="Z786" i="4"/>
  <c r="AA786" i="4"/>
  <c r="AB786" i="4"/>
  <c r="AC786" i="4"/>
  <c r="AD786" i="4"/>
  <c r="AE786" i="4" s="1"/>
  <c r="AF786" i="4"/>
  <c r="AG786" i="4" s="1"/>
  <c r="AH786" i="4"/>
  <c r="AI786" i="4"/>
  <c r="AJ786" i="4"/>
  <c r="AK786" i="4"/>
  <c r="AL786" i="4"/>
  <c r="AN786" i="4"/>
  <c r="AM786" i="4" s="1"/>
  <c r="AO786" i="4"/>
  <c r="AP786" i="4"/>
  <c r="AQ786" i="4"/>
  <c r="AR786" i="4"/>
  <c r="AS786" i="4"/>
  <c r="AT786" i="4"/>
  <c r="AU786" i="4"/>
  <c r="AV786" i="4"/>
  <c r="AW786" i="4"/>
  <c r="AX786" i="4"/>
  <c r="AY786" i="4"/>
  <c r="AZ786" i="4"/>
  <c r="BA786" i="4"/>
  <c r="BB786" i="4"/>
  <c r="BC786" i="4"/>
  <c r="BD786" i="4"/>
  <c r="BE786" i="4"/>
  <c r="BF786" i="4"/>
  <c r="BG786" i="4"/>
  <c r="BH786" i="4"/>
  <c r="BI786" i="4"/>
  <c r="BJ786" i="4"/>
  <c r="BK786" i="4"/>
  <c r="BL786" i="4"/>
  <c r="BM786" i="4"/>
  <c r="BN786" i="4"/>
  <c r="BO786" i="4"/>
  <c r="BP786" i="4"/>
  <c r="BQ786" i="4"/>
  <c r="BR786" i="4"/>
  <c r="BS786" i="4"/>
  <c r="BT786" i="4"/>
  <c r="BU786" i="4"/>
  <c r="BV786" i="4"/>
  <c r="BW786" i="4"/>
  <c r="BX786" i="4"/>
  <c r="BY786" i="4"/>
  <c r="BZ786" i="4"/>
  <c r="CA786" i="4"/>
  <c r="CB786" i="4"/>
  <c r="CC786" i="4"/>
  <c r="CD786" i="4"/>
  <c r="CE786" i="4"/>
  <c r="CF786" i="4"/>
  <c r="CG786" i="4"/>
  <c r="CH786" i="4"/>
  <c r="CI786" i="4"/>
  <c r="CJ786" i="4"/>
  <c r="CK786" i="4"/>
  <c r="CL786" i="4"/>
  <c r="CM786" i="4" s="1"/>
  <c r="CN786" i="4"/>
  <c r="CO786" i="4"/>
  <c r="CP786" i="4"/>
  <c r="CQ786" i="4"/>
  <c r="CR786" i="4"/>
  <c r="CS786" i="4"/>
  <c r="CT786" i="4"/>
  <c r="CU786" i="4"/>
  <c r="CV786" i="4"/>
  <c r="CW786" i="4"/>
  <c r="CX786" i="4"/>
  <c r="CY786" i="4"/>
  <c r="CZ786" i="4"/>
  <c r="DA786" i="4"/>
  <c r="DB786" i="4"/>
  <c r="DC786" i="4"/>
  <c r="DD786" i="4"/>
  <c r="DE786" i="4"/>
  <c r="DF786" i="4"/>
  <c r="DG786" i="4"/>
  <c r="DH786" i="4"/>
  <c r="DI786" i="4"/>
  <c r="DJ786" i="4"/>
  <c r="DK786" i="4"/>
  <c r="DL786" i="4"/>
  <c r="DM786" i="4"/>
  <c r="DN786" i="4"/>
  <c r="DO786" i="4"/>
  <c r="DP786" i="4"/>
  <c r="DQ786" i="4"/>
  <c r="DR786" i="4"/>
  <c r="DS786" i="4"/>
  <c r="DT786" i="4"/>
  <c r="DU786" i="4"/>
  <c r="DV786" i="4"/>
  <c r="DW786" i="4"/>
  <c r="EC786" i="4"/>
  <c r="ED786" i="4"/>
  <c r="EE786" i="4"/>
  <c r="EF786" i="4"/>
  <c r="EG786" i="4"/>
  <c r="EH786" i="4"/>
  <c r="EI786" i="4"/>
  <c r="EJ786" i="4"/>
  <c r="EK786" i="4"/>
  <c r="EL786" i="4"/>
  <c r="EM786" i="4"/>
  <c r="EN786" i="4"/>
  <c r="EO786" i="4"/>
  <c r="EP786" i="4"/>
  <c r="EQ786" i="4"/>
  <c r="ER786" i="4"/>
  <c r="ES786" i="4"/>
  <c r="ET786" i="4"/>
  <c r="EU786" i="4"/>
  <c r="EV786" i="4"/>
  <c r="EW786" i="4"/>
  <c r="B787" i="4"/>
  <c r="C787" i="4"/>
  <c r="D787" i="4"/>
  <c r="E787" i="4"/>
  <c r="F787" i="4"/>
  <c r="G787" i="4"/>
  <c r="H787" i="4"/>
  <c r="M787" i="4" s="1"/>
  <c r="N787" i="4" s="1"/>
  <c r="O787" i="4" s="1" a="1"/>
  <c r="O787" i="4" s="1"/>
  <c r="R787" i="4"/>
  <c r="S787" i="4"/>
  <c r="T787" i="4"/>
  <c r="U787" i="4"/>
  <c r="V787" i="4"/>
  <c r="W787" i="4"/>
  <c r="X787" i="4"/>
  <c r="Y787" i="4"/>
  <c r="Z787" i="4"/>
  <c r="AA787" i="4"/>
  <c r="AB787" i="4"/>
  <c r="AC787" i="4"/>
  <c r="AD787" i="4"/>
  <c r="AE787" i="4" s="1"/>
  <c r="AF787" i="4"/>
  <c r="AG787" i="4" s="1"/>
  <c r="AH787" i="4"/>
  <c r="AI787" i="4"/>
  <c r="AJ787" i="4"/>
  <c r="AK787" i="4"/>
  <c r="AL787" i="4"/>
  <c r="AN787" i="4"/>
  <c r="AM787" i="4" s="1"/>
  <c r="AO787" i="4"/>
  <c r="AP787" i="4"/>
  <c r="AQ787" i="4"/>
  <c r="AR787" i="4"/>
  <c r="AS787" i="4"/>
  <c r="AT787" i="4"/>
  <c r="AU787" i="4"/>
  <c r="AV787" i="4"/>
  <c r="AW787" i="4"/>
  <c r="AX787" i="4"/>
  <c r="AY787" i="4"/>
  <c r="AZ787" i="4"/>
  <c r="BA787" i="4"/>
  <c r="BB787" i="4"/>
  <c r="BC787" i="4"/>
  <c r="BD787" i="4"/>
  <c r="BE787" i="4"/>
  <c r="BF787" i="4"/>
  <c r="BG787" i="4"/>
  <c r="BH787" i="4"/>
  <c r="BI787" i="4"/>
  <c r="BJ787" i="4"/>
  <c r="BK787" i="4"/>
  <c r="BL787" i="4"/>
  <c r="BM787" i="4"/>
  <c r="BN787" i="4"/>
  <c r="BO787" i="4"/>
  <c r="BP787" i="4"/>
  <c r="BQ787" i="4"/>
  <c r="BR787" i="4"/>
  <c r="BS787" i="4"/>
  <c r="BT787" i="4"/>
  <c r="BU787" i="4"/>
  <c r="BV787" i="4"/>
  <c r="BW787" i="4"/>
  <c r="BX787" i="4"/>
  <c r="BY787" i="4"/>
  <c r="BZ787" i="4"/>
  <c r="CA787" i="4"/>
  <c r="CB787" i="4"/>
  <c r="CC787" i="4"/>
  <c r="CD787" i="4"/>
  <c r="CE787" i="4"/>
  <c r="CF787" i="4"/>
  <c r="CG787" i="4"/>
  <c r="CH787" i="4"/>
  <c r="CI787" i="4"/>
  <c r="CJ787" i="4"/>
  <c r="CK787" i="4"/>
  <c r="CL787" i="4"/>
  <c r="CM787" i="4" s="1"/>
  <c r="CN787" i="4"/>
  <c r="CO787" i="4"/>
  <c r="CP787" i="4"/>
  <c r="CQ787" i="4"/>
  <c r="CR787" i="4"/>
  <c r="CS787" i="4"/>
  <c r="CT787" i="4"/>
  <c r="CU787" i="4"/>
  <c r="CV787" i="4"/>
  <c r="CW787" i="4"/>
  <c r="CX787" i="4"/>
  <c r="CY787" i="4"/>
  <c r="CZ787" i="4"/>
  <c r="DA787" i="4"/>
  <c r="DB787" i="4"/>
  <c r="DC787" i="4"/>
  <c r="DD787" i="4"/>
  <c r="DE787" i="4"/>
  <c r="DF787" i="4"/>
  <c r="DG787" i="4"/>
  <c r="DH787" i="4"/>
  <c r="DI787" i="4"/>
  <c r="DJ787" i="4"/>
  <c r="DK787" i="4"/>
  <c r="DL787" i="4"/>
  <c r="DM787" i="4"/>
  <c r="DN787" i="4"/>
  <c r="DO787" i="4"/>
  <c r="DP787" i="4"/>
  <c r="DQ787" i="4"/>
  <c r="DR787" i="4"/>
  <c r="DS787" i="4"/>
  <c r="DT787" i="4"/>
  <c r="DU787" i="4"/>
  <c r="DV787" i="4"/>
  <c r="DW787" i="4"/>
  <c r="EC787" i="4"/>
  <c r="ED787" i="4"/>
  <c r="EE787" i="4"/>
  <c r="EF787" i="4"/>
  <c r="EG787" i="4"/>
  <c r="EH787" i="4"/>
  <c r="EI787" i="4"/>
  <c r="EJ787" i="4"/>
  <c r="EK787" i="4"/>
  <c r="EL787" i="4"/>
  <c r="EM787" i="4"/>
  <c r="EN787" i="4"/>
  <c r="EO787" i="4"/>
  <c r="EP787" i="4"/>
  <c r="EQ787" i="4"/>
  <c r="ER787" i="4"/>
  <c r="ES787" i="4"/>
  <c r="ET787" i="4"/>
  <c r="EU787" i="4"/>
  <c r="EV787" i="4"/>
  <c r="EW787" i="4"/>
  <c r="B788" i="4"/>
  <c r="C788" i="4"/>
  <c r="D788" i="4"/>
  <c r="E788" i="4"/>
  <c r="F788" i="4"/>
  <c r="G788" i="4"/>
  <c r="H788" i="4"/>
  <c r="M788" i="4" s="1"/>
  <c r="N788" i="4" s="1"/>
  <c r="O788" i="4" s="1" a="1"/>
  <c r="O788" i="4" s="1"/>
  <c r="R788" i="4"/>
  <c r="S788" i="4"/>
  <c r="T788" i="4"/>
  <c r="U788" i="4"/>
  <c r="V788" i="4"/>
  <c r="W788" i="4"/>
  <c r="X788" i="4"/>
  <c r="Y788" i="4"/>
  <c r="Z788" i="4"/>
  <c r="AA788" i="4"/>
  <c r="AB788" i="4"/>
  <c r="AC788" i="4"/>
  <c r="AD788" i="4"/>
  <c r="AE788" i="4" s="1"/>
  <c r="AF788" i="4"/>
  <c r="AG788" i="4" s="1"/>
  <c r="AH788" i="4"/>
  <c r="AI788" i="4"/>
  <c r="AJ788" i="4"/>
  <c r="AK788" i="4"/>
  <c r="AL788" i="4"/>
  <c r="AN788" i="4"/>
  <c r="AM788" i="4" s="1"/>
  <c r="AO788" i="4"/>
  <c r="AP788" i="4"/>
  <c r="AQ788" i="4"/>
  <c r="AR788" i="4"/>
  <c r="AS788" i="4"/>
  <c r="AT788" i="4"/>
  <c r="AU788" i="4"/>
  <c r="AV788" i="4"/>
  <c r="AW788" i="4"/>
  <c r="AX788" i="4"/>
  <c r="AY788" i="4"/>
  <c r="AZ788" i="4"/>
  <c r="BA788" i="4"/>
  <c r="BB788" i="4"/>
  <c r="BC788" i="4"/>
  <c r="BD788" i="4"/>
  <c r="BE788" i="4"/>
  <c r="BF788" i="4"/>
  <c r="BG788" i="4"/>
  <c r="BH788" i="4"/>
  <c r="BI788" i="4"/>
  <c r="BJ788" i="4"/>
  <c r="BK788" i="4"/>
  <c r="BL788" i="4"/>
  <c r="BM788" i="4"/>
  <c r="BN788" i="4"/>
  <c r="BO788" i="4"/>
  <c r="BP788" i="4"/>
  <c r="BQ788" i="4"/>
  <c r="BR788" i="4"/>
  <c r="BS788" i="4"/>
  <c r="BT788" i="4"/>
  <c r="BU788" i="4"/>
  <c r="BV788" i="4"/>
  <c r="BW788" i="4"/>
  <c r="BX788" i="4"/>
  <c r="BY788" i="4"/>
  <c r="BZ788" i="4"/>
  <c r="CA788" i="4"/>
  <c r="CB788" i="4"/>
  <c r="CC788" i="4"/>
  <c r="CD788" i="4"/>
  <c r="CE788" i="4"/>
  <c r="CF788" i="4"/>
  <c r="CG788" i="4"/>
  <c r="CH788" i="4"/>
  <c r="CI788" i="4"/>
  <c r="CJ788" i="4"/>
  <c r="CK788" i="4"/>
  <c r="CL788" i="4"/>
  <c r="CM788" i="4" s="1"/>
  <c r="CN788" i="4"/>
  <c r="CO788" i="4"/>
  <c r="CP788" i="4"/>
  <c r="CQ788" i="4"/>
  <c r="CR788" i="4"/>
  <c r="CS788" i="4"/>
  <c r="CT788" i="4"/>
  <c r="CU788" i="4"/>
  <c r="CV788" i="4"/>
  <c r="CW788" i="4"/>
  <c r="CX788" i="4"/>
  <c r="CY788" i="4"/>
  <c r="CZ788" i="4"/>
  <c r="DA788" i="4"/>
  <c r="DB788" i="4"/>
  <c r="DC788" i="4"/>
  <c r="DD788" i="4"/>
  <c r="DE788" i="4"/>
  <c r="DF788" i="4"/>
  <c r="DG788" i="4"/>
  <c r="DH788" i="4"/>
  <c r="DI788" i="4"/>
  <c r="DJ788" i="4"/>
  <c r="DK788" i="4"/>
  <c r="DL788" i="4"/>
  <c r="DM788" i="4"/>
  <c r="DN788" i="4"/>
  <c r="DO788" i="4"/>
  <c r="DP788" i="4"/>
  <c r="DQ788" i="4"/>
  <c r="DR788" i="4"/>
  <c r="DS788" i="4"/>
  <c r="DT788" i="4"/>
  <c r="DU788" i="4"/>
  <c r="DV788" i="4"/>
  <c r="DW788" i="4"/>
  <c r="EC788" i="4"/>
  <c r="ED788" i="4"/>
  <c r="EE788" i="4"/>
  <c r="EF788" i="4"/>
  <c r="EG788" i="4"/>
  <c r="EH788" i="4"/>
  <c r="EI788" i="4"/>
  <c r="EJ788" i="4"/>
  <c r="EK788" i="4"/>
  <c r="EL788" i="4"/>
  <c r="EM788" i="4"/>
  <c r="EN788" i="4"/>
  <c r="EO788" i="4"/>
  <c r="EP788" i="4"/>
  <c r="EQ788" i="4"/>
  <c r="ER788" i="4"/>
  <c r="ES788" i="4"/>
  <c r="ET788" i="4"/>
  <c r="EU788" i="4"/>
  <c r="EV788" i="4"/>
  <c r="EW788" i="4"/>
  <c r="B789" i="4"/>
  <c r="C789" i="4"/>
  <c r="D789" i="4"/>
  <c r="E789" i="4"/>
  <c r="F789" i="4"/>
  <c r="G789" i="4"/>
  <c r="H789" i="4"/>
  <c r="M789" i="4" s="1"/>
  <c r="N789" i="4" s="1"/>
  <c r="O789" i="4" s="1" a="1"/>
  <c r="O789" i="4" s="1"/>
  <c r="R789" i="4"/>
  <c r="S789" i="4"/>
  <c r="T789" i="4"/>
  <c r="U789" i="4"/>
  <c r="V789" i="4"/>
  <c r="W789" i="4"/>
  <c r="X789" i="4"/>
  <c r="Y789" i="4"/>
  <c r="Z789" i="4"/>
  <c r="AA789" i="4"/>
  <c r="AB789" i="4"/>
  <c r="AC789" i="4"/>
  <c r="AD789" i="4"/>
  <c r="AE789" i="4" s="1"/>
  <c r="AF789" i="4"/>
  <c r="AG789" i="4" s="1"/>
  <c r="AH789" i="4"/>
  <c r="AI789" i="4"/>
  <c r="AJ789" i="4"/>
  <c r="AK789" i="4"/>
  <c r="AL789" i="4"/>
  <c r="AN789" i="4"/>
  <c r="AM789" i="4" s="1"/>
  <c r="AO789" i="4"/>
  <c r="AP789" i="4"/>
  <c r="AQ789" i="4"/>
  <c r="AR789" i="4"/>
  <c r="AS789" i="4"/>
  <c r="AT789" i="4"/>
  <c r="AU789" i="4"/>
  <c r="AV789" i="4"/>
  <c r="AW789" i="4"/>
  <c r="AX789" i="4"/>
  <c r="AY789" i="4"/>
  <c r="AZ789" i="4"/>
  <c r="BA789" i="4"/>
  <c r="BB789" i="4"/>
  <c r="BC789" i="4"/>
  <c r="BD789" i="4"/>
  <c r="BE789" i="4"/>
  <c r="BF789" i="4"/>
  <c r="BG789" i="4"/>
  <c r="BH789" i="4"/>
  <c r="BI789" i="4"/>
  <c r="BJ789" i="4"/>
  <c r="BK789" i="4"/>
  <c r="BL789" i="4"/>
  <c r="BM789" i="4"/>
  <c r="BN789" i="4"/>
  <c r="BO789" i="4"/>
  <c r="BP789" i="4"/>
  <c r="BQ789" i="4"/>
  <c r="BR789" i="4"/>
  <c r="BS789" i="4"/>
  <c r="BT789" i="4"/>
  <c r="BU789" i="4"/>
  <c r="BV789" i="4"/>
  <c r="BW789" i="4"/>
  <c r="BX789" i="4"/>
  <c r="BY789" i="4"/>
  <c r="BZ789" i="4"/>
  <c r="CA789" i="4"/>
  <c r="CB789" i="4"/>
  <c r="CC789" i="4"/>
  <c r="CD789" i="4"/>
  <c r="CE789" i="4"/>
  <c r="CF789" i="4"/>
  <c r="CG789" i="4"/>
  <c r="CH789" i="4"/>
  <c r="CI789" i="4"/>
  <c r="CJ789" i="4"/>
  <c r="CK789" i="4"/>
  <c r="CL789" i="4"/>
  <c r="CM789" i="4" s="1"/>
  <c r="CN789" i="4"/>
  <c r="CO789" i="4"/>
  <c r="CP789" i="4"/>
  <c r="CQ789" i="4"/>
  <c r="CR789" i="4"/>
  <c r="CS789" i="4"/>
  <c r="CT789" i="4"/>
  <c r="CU789" i="4"/>
  <c r="CV789" i="4"/>
  <c r="CW789" i="4"/>
  <c r="CX789" i="4"/>
  <c r="CY789" i="4"/>
  <c r="CZ789" i="4"/>
  <c r="DA789" i="4"/>
  <c r="DB789" i="4"/>
  <c r="DC789" i="4"/>
  <c r="DD789" i="4"/>
  <c r="DE789" i="4"/>
  <c r="DF789" i="4"/>
  <c r="DG789" i="4"/>
  <c r="DH789" i="4"/>
  <c r="DI789" i="4"/>
  <c r="DJ789" i="4"/>
  <c r="DK789" i="4"/>
  <c r="DL789" i="4"/>
  <c r="DM789" i="4"/>
  <c r="DN789" i="4"/>
  <c r="DO789" i="4"/>
  <c r="DP789" i="4"/>
  <c r="DQ789" i="4"/>
  <c r="DR789" i="4"/>
  <c r="DS789" i="4"/>
  <c r="DT789" i="4"/>
  <c r="DU789" i="4"/>
  <c r="DV789" i="4"/>
  <c r="DW789" i="4"/>
  <c r="EC789" i="4"/>
  <c r="ED789" i="4"/>
  <c r="EE789" i="4"/>
  <c r="EF789" i="4"/>
  <c r="EG789" i="4"/>
  <c r="EH789" i="4"/>
  <c r="EI789" i="4"/>
  <c r="EJ789" i="4"/>
  <c r="EK789" i="4"/>
  <c r="EL789" i="4"/>
  <c r="EM789" i="4"/>
  <c r="EN789" i="4"/>
  <c r="EO789" i="4"/>
  <c r="EP789" i="4"/>
  <c r="EQ789" i="4"/>
  <c r="ER789" i="4"/>
  <c r="ES789" i="4"/>
  <c r="ET789" i="4"/>
  <c r="EU789" i="4"/>
  <c r="EV789" i="4"/>
  <c r="EW789" i="4"/>
  <c r="B790" i="4"/>
  <c r="C790" i="4"/>
  <c r="D790" i="4"/>
  <c r="E790" i="4"/>
  <c r="F790" i="4"/>
  <c r="G790" i="4"/>
  <c r="H790" i="4"/>
  <c r="M790" i="4" s="1"/>
  <c r="N790" i="4" s="1"/>
  <c r="O790" i="4" s="1" a="1"/>
  <c r="O790" i="4" s="1"/>
  <c r="R790" i="4"/>
  <c r="S790" i="4"/>
  <c r="T790" i="4"/>
  <c r="U790" i="4"/>
  <c r="V790" i="4"/>
  <c r="W790" i="4"/>
  <c r="X790" i="4"/>
  <c r="Y790" i="4"/>
  <c r="Z790" i="4"/>
  <c r="AA790" i="4"/>
  <c r="L790" i="4" s="1"/>
  <c r="AB790" i="4"/>
  <c r="AC790" i="4"/>
  <c r="AD790" i="4"/>
  <c r="AE790" i="4" s="1"/>
  <c r="AF790" i="4"/>
  <c r="AG790" i="4" s="1"/>
  <c r="AH790" i="4"/>
  <c r="AI790" i="4"/>
  <c r="AJ790" i="4"/>
  <c r="AK790" i="4"/>
  <c r="AL790" i="4"/>
  <c r="AN790" i="4"/>
  <c r="AM790" i="4" s="1"/>
  <c r="AO790" i="4"/>
  <c r="AP790" i="4"/>
  <c r="AQ790" i="4"/>
  <c r="AR790" i="4"/>
  <c r="AS790" i="4"/>
  <c r="AT790" i="4"/>
  <c r="AU790" i="4"/>
  <c r="AV790" i="4"/>
  <c r="AW790" i="4"/>
  <c r="AX790" i="4"/>
  <c r="AY790" i="4"/>
  <c r="AZ790" i="4"/>
  <c r="BA790" i="4"/>
  <c r="BB790" i="4"/>
  <c r="BC790" i="4"/>
  <c r="BD790" i="4"/>
  <c r="BE790" i="4"/>
  <c r="BF790" i="4"/>
  <c r="BG790" i="4"/>
  <c r="BH790" i="4"/>
  <c r="BI790" i="4"/>
  <c r="BJ790" i="4"/>
  <c r="BK790" i="4"/>
  <c r="BL790" i="4"/>
  <c r="BM790" i="4"/>
  <c r="BN790" i="4"/>
  <c r="BO790" i="4"/>
  <c r="BP790" i="4"/>
  <c r="BQ790" i="4"/>
  <c r="BR790" i="4"/>
  <c r="BS790" i="4"/>
  <c r="BT790" i="4"/>
  <c r="BU790" i="4"/>
  <c r="BV790" i="4"/>
  <c r="BW790" i="4"/>
  <c r="BX790" i="4"/>
  <c r="BY790" i="4"/>
  <c r="BZ790" i="4"/>
  <c r="CA790" i="4"/>
  <c r="CB790" i="4"/>
  <c r="CC790" i="4"/>
  <c r="CD790" i="4"/>
  <c r="CE790" i="4"/>
  <c r="CF790" i="4"/>
  <c r="CG790" i="4"/>
  <c r="CH790" i="4"/>
  <c r="CI790" i="4"/>
  <c r="CJ790" i="4"/>
  <c r="CK790" i="4"/>
  <c r="CL790" i="4"/>
  <c r="CM790" i="4" s="1"/>
  <c r="CN790" i="4"/>
  <c r="CO790" i="4"/>
  <c r="CP790" i="4"/>
  <c r="CQ790" i="4"/>
  <c r="CR790" i="4"/>
  <c r="CS790" i="4"/>
  <c r="CT790" i="4"/>
  <c r="CU790" i="4"/>
  <c r="CV790" i="4"/>
  <c r="CW790" i="4"/>
  <c r="CX790" i="4"/>
  <c r="CY790" i="4"/>
  <c r="CZ790" i="4"/>
  <c r="DA790" i="4"/>
  <c r="DB790" i="4"/>
  <c r="DC790" i="4"/>
  <c r="DD790" i="4"/>
  <c r="DE790" i="4"/>
  <c r="DF790" i="4"/>
  <c r="DG790" i="4"/>
  <c r="DH790" i="4"/>
  <c r="DI790" i="4"/>
  <c r="DJ790" i="4"/>
  <c r="DK790" i="4"/>
  <c r="DL790" i="4"/>
  <c r="DM790" i="4"/>
  <c r="DN790" i="4"/>
  <c r="DO790" i="4"/>
  <c r="DP790" i="4"/>
  <c r="DQ790" i="4"/>
  <c r="DR790" i="4"/>
  <c r="DS790" i="4"/>
  <c r="DT790" i="4"/>
  <c r="DU790" i="4"/>
  <c r="DV790" i="4"/>
  <c r="DW790" i="4"/>
  <c r="EC790" i="4"/>
  <c r="ED790" i="4"/>
  <c r="EE790" i="4"/>
  <c r="EF790" i="4"/>
  <c r="EG790" i="4"/>
  <c r="EH790" i="4"/>
  <c r="EI790" i="4"/>
  <c r="EJ790" i="4"/>
  <c r="EK790" i="4"/>
  <c r="EL790" i="4"/>
  <c r="EM790" i="4"/>
  <c r="EN790" i="4"/>
  <c r="EO790" i="4"/>
  <c r="EP790" i="4"/>
  <c r="EQ790" i="4"/>
  <c r="ER790" i="4"/>
  <c r="ES790" i="4"/>
  <c r="ET790" i="4"/>
  <c r="EU790" i="4"/>
  <c r="EV790" i="4"/>
  <c r="EW790" i="4"/>
  <c r="B791" i="4"/>
  <c r="C791" i="4"/>
  <c r="D791" i="4"/>
  <c r="E791" i="4"/>
  <c r="F791" i="4"/>
  <c r="G791" i="4"/>
  <c r="H791" i="4"/>
  <c r="M791" i="4" s="1"/>
  <c r="N791" i="4" s="1"/>
  <c r="O791" i="4" s="1" a="1"/>
  <c r="O791" i="4" s="1"/>
  <c r="R791" i="4"/>
  <c r="S791" i="4"/>
  <c r="T791" i="4"/>
  <c r="U791" i="4"/>
  <c r="V791" i="4"/>
  <c r="W791" i="4"/>
  <c r="X791" i="4"/>
  <c r="Y791" i="4"/>
  <c r="Z791" i="4"/>
  <c r="AA791" i="4"/>
  <c r="AB791" i="4"/>
  <c r="AC791" i="4"/>
  <c r="AD791" i="4"/>
  <c r="AE791" i="4" s="1"/>
  <c r="AF791" i="4"/>
  <c r="AG791" i="4" s="1"/>
  <c r="AH791" i="4"/>
  <c r="AI791" i="4"/>
  <c r="AJ791" i="4"/>
  <c r="AK791" i="4"/>
  <c r="AL791" i="4"/>
  <c r="AN791" i="4"/>
  <c r="AM791" i="4" s="1"/>
  <c r="AO791" i="4"/>
  <c r="AP791" i="4"/>
  <c r="AQ791" i="4"/>
  <c r="AR791" i="4"/>
  <c r="AS791" i="4"/>
  <c r="AT791" i="4"/>
  <c r="AU791" i="4"/>
  <c r="AV791" i="4"/>
  <c r="AW791" i="4"/>
  <c r="AX791" i="4"/>
  <c r="AY791" i="4"/>
  <c r="AZ791" i="4"/>
  <c r="BA791" i="4"/>
  <c r="BB791" i="4"/>
  <c r="BC791" i="4"/>
  <c r="BD791" i="4"/>
  <c r="BE791" i="4"/>
  <c r="BF791" i="4"/>
  <c r="BG791" i="4"/>
  <c r="BH791" i="4"/>
  <c r="BI791" i="4"/>
  <c r="BJ791" i="4"/>
  <c r="BK791" i="4"/>
  <c r="BL791" i="4"/>
  <c r="BM791" i="4"/>
  <c r="BN791" i="4"/>
  <c r="BO791" i="4"/>
  <c r="BP791" i="4"/>
  <c r="BQ791" i="4"/>
  <c r="BR791" i="4"/>
  <c r="BS791" i="4"/>
  <c r="BT791" i="4"/>
  <c r="BU791" i="4"/>
  <c r="BV791" i="4"/>
  <c r="BW791" i="4"/>
  <c r="BX791" i="4"/>
  <c r="BY791" i="4"/>
  <c r="BZ791" i="4"/>
  <c r="CA791" i="4"/>
  <c r="CB791" i="4"/>
  <c r="CC791" i="4"/>
  <c r="CD791" i="4"/>
  <c r="CE791" i="4"/>
  <c r="CF791" i="4"/>
  <c r="CG791" i="4"/>
  <c r="CH791" i="4"/>
  <c r="CI791" i="4"/>
  <c r="CJ791" i="4"/>
  <c r="CK791" i="4"/>
  <c r="CL791" i="4"/>
  <c r="CM791" i="4" s="1"/>
  <c r="CN791" i="4"/>
  <c r="CO791" i="4"/>
  <c r="CP791" i="4"/>
  <c r="CQ791" i="4"/>
  <c r="CR791" i="4"/>
  <c r="CS791" i="4"/>
  <c r="CT791" i="4"/>
  <c r="CU791" i="4"/>
  <c r="CV791" i="4"/>
  <c r="CW791" i="4"/>
  <c r="CX791" i="4"/>
  <c r="CY791" i="4"/>
  <c r="CZ791" i="4"/>
  <c r="DA791" i="4"/>
  <c r="DB791" i="4"/>
  <c r="DC791" i="4"/>
  <c r="DD791" i="4"/>
  <c r="DE791" i="4"/>
  <c r="DF791" i="4"/>
  <c r="DG791" i="4"/>
  <c r="DH791" i="4"/>
  <c r="DI791" i="4"/>
  <c r="DJ791" i="4"/>
  <c r="DK791" i="4"/>
  <c r="DL791" i="4"/>
  <c r="DM791" i="4"/>
  <c r="DN791" i="4"/>
  <c r="DO791" i="4"/>
  <c r="DP791" i="4"/>
  <c r="DQ791" i="4"/>
  <c r="DR791" i="4"/>
  <c r="DS791" i="4"/>
  <c r="DT791" i="4"/>
  <c r="DU791" i="4"/>
  <c r="DV791" i="4"/>
  <c r="DW791" i="4"/>
  <c r="EC791" i="4"/>
  <c r="ED791" i="4"/>
  <c r="EE791" i="4"/>
  <c r="EF791" i="4"/>
  <c r="EG791" i="4"/>
  <c r="EH791" i="4"/>
  <c r="EI791" i="4"/>
  <c r="EJ791" i="4"/>
  <c r="EK791" i="4"/>
  <c r="EL791" i="4"/>
  <c r="EM791" i="4"/>
  <c r="EN791" i="4"/>
  <c r="EO791" i="4"/>
  <c r="EP791" i="4"/>
  <c r="EQ791" i="4"/>
  <c r="ER791" i="4"/>
  <c r="ES791" i="4"/>
  <c r="ET791" i="4"/>
  <c r="EU791" i="4"/>
  <c r="EV791" i="4"/>
  <c r="EW791" i="4"/>
  <c r="B792" i="4"/>
  <c r="C792" i="4"/>
  <c r="D792" i="4"/>
  <c r="E792" i="4"/>
  <c r="F792" i="4"/>
  <c r="G792" i="4"/>
  <c r="H792" i="4"/>
  <c r="M792" i="4" s="1"/>
  <c r="N792" i="4" s="1"/>
  <c r="O792" i="4" s="1" a="1"/>
  <c r="O792" i="4" s="1"/>
  <c r="R792" i="4"/>
  <c r="S792" i="4"/>
  <c r="T792" i="4"/>
  <c r="U792" i="4"/>
  <c r="V792" i="4"/>
  <c r="W792" i="4"/>
  <c r="X792" i="4"/>
  <c r="Y792" i="4"/>
  <c r="Z792" i="4"/>
  <c r="AA792" i="4"/>
  <c r="AB792" i="4"/>
  <c r="AC792" i="4"/>
  <c r="AD792" i="4"/>
  <c r="AE792" i="4" s="1"/>
  <c r="AF792" i="4"/>
  <c r="AG792" i="4" s="1"/>
  <c r="AH792" i="4"/>
  <c r="AI792" i="4"/>
  <c r="AJ792" i="4"/>
  <c r="AK792" i="4"/>
  <c r="AL792" i="4"/>
  <c r="AN792" i="4"/>
  <c r="AM792" i="4" s="1"/>
  <c r="AO792" i="4"/>
  <c r="AP792" i="4"/>
  <c r="AQ792" i="4"/>
  <c r="AR792" i="4"/>
  <c r="AS792" i="4"/>
  <c r="AT792" i="4"/>
  <c r="AU792" i="4"/>
  <c r="AV792" i="4"/>
  <c r="AW792" i="4"/>
  <c r="AX792" i="4"/>
  <c r="AY792" i="4"/>
  <c r="AZ792" i="4"/>
  <c r="BA792" i="4"/>
  <c r="BB792" i="4"/>
  <c r="BC792" i="4"/>
  <c r="BD792" i="4"/>
  <c r="BE792" i="4"/>
  <c r="BF792" i="4"/>
  <c r="BG792" i="4"/>
  <c r="BH792" i="4"/>
  <c r="BI792" i="4"/>
  <c r="BJ792" i="4"/>
  <c r="BK792" i="4"/>
  <c r="BL792" i="4"/>
  <c r="BM792" i="4"/>
  <c r="BN792" i="4"/>
  <c r="BO792" i="4"/>
  <c r="BP792" i="4"/>
  <c r="BQ792" i="4"/>
  <c r="BR792" i="4"/>
  <c r="BS792" i="4"/>
  <c r="BT792" i="4"/>
  <c r="BU792" i="4"/>
  <c r="BV792" i="4"/>
  <c r="BW792" i="4"/>
  <c r="BX792" i="4"/>
  <c r="BY792" i="4"/>
  <c r="BZ792" i="4"/>
  <c r="CA792" i="4"/>
  <c r="CB792" i="4"/>
  <c r="CC792" i="4"/>
  <c r="CD792" i="4"/>
  <c r="CE792" i="4"/>
  <c r="CF792" i="4"/>
  <c r="CG792" i="4"/>
  <c r="CH792" i="4"/>
  <c r="CI792" i="4"/>
  <c r="CJ792" i="4"/>
  <c r="CK792" i="4"/>
  <c r="CL792" i="4"/>
  <c r="CM792" i="4" s="1"/>
  <c r="CN792" i="4"/>
  <c r="CO792" i="4"/>
  <c r="CP792" i="4"/>
  <c r="CQ792" i="4"/>
  <c r="CR792" i="4"/>
  <c r="CS792" i="4"/>
  <c r="CT792" i="4"/>
  <c r="CU792" i="4"/>
  <c r="CV792" i="4"/>
  <c r="CW792" i="4"/>
  <c r="CX792" i="4"/>
  <c r="CY792" i="4"/>
  <c r="CZ792" i="4"/>
  <c r="DA792" i="4"/>
  <c r="DB792" i="4"/>
  <c r="DC792" i="4"/>
  <c r="DD792" i="4"/>
  <c r="DE792" i="4"/>
  <c r="DF792" i="4"/>
  <c r="DG792" i="4"/>
  <c r="DH792" i="4"/>
  <c r="DI792" i="4"/>
  <c r="DJ792" i="4"/>
  <c r="DK792" i="4"/>
  <c r="DL792" i="4"/>
  <c r="DM792" i="4"/>
  <c r="DN792" i="4"/>
  <c r="DO792" i="4"/>
  <c r="DP792" i="4"/>
  <c r="DQ792" i="4"/>
  <c r="DR792" i="4"/>
  <c r="DS792" i="4"/>
  <c r="DT792" i="4"/>
  <c r="DU792" i="4"/>
  <c r="DV792" i="4"/>
  <c r="DW792" i="4"/>
  <c r="EC792" i="4"/>
  <c r="ED792" i="4"/>
  <c r="EE792" i="4"/>
  <c r="EF792" i="4"/>
  <c r="EG792" i="4"/>
  <c r="EH792" i="4"/>
  <c r="EI792" i="4"/>
  <c r="EJ792" i="4"/>
  <c r="EK792" i="4"/>
  <c r="EL792" i="4"/>
  <c r="EM792" i="4"/>
  <c r="EN792" i="4"/>
  <c r="EO792" i="4"/>
  <c r="EP792" i="4"/>
  <c r="EQ792" i="4"/>
  <c r="ER792" i="4"/>
  <c r="ES792" i="4"/>
  <c r="ET792" i="4"/>
  <c r="EU792" i="4"/>
  <c r="EV792" i="4"/>
  <c r="EW792" i="4"/>
  <c r="B793" i="4"/>
  <c r="C793" i="4"/>
  <c r="D793" i="4"/>
  <c r="E793" i="4"/>
  <c r="F793" i="4"/>
  <c r="G793" i="4"/>
  <c r="H793" i="4"/>
  <c r="M793" i="4" s="1"/>
  <c r="N793" i="4" s="1"/>
  <c r="O793" i="4" s="1" a="1"/>
  <c r="O793" i="4" s="1"/>
  <c r="R793" i="4"/>
  <c r="S793" i="4"/>
  <c r="T793" i="4"/>
  <c r="U793" i="4"/>
  <c r="V793" i="4"/>
  <c r="W793" i="4"/>
  <c r="X793" i="4"/>
  <c r="Y793" i="4"/>
  <c r="Z793" i="4"/>
  <c r="AA793" i="4"/>
  <c r="AB793" i="4"/>
  <c r="AC793" i="4"/>
  <c r="AD793" i="4"/>
  <c r="AE793" i="4" s="1"/>
  <c r="AF793" i="4"/>
  <c r="AG793" i="4" s="1"/>
  <c r="AH793" i="4"/>
  <c r="AI793" i="4"/>
  <c r="AJ793" i="4"/>
  <c r="AK793" i="4"/>
  <c r="AL793" i="4"/>
  <c r="AN793" i="4"/>
  <c r="AM793" i="4" s="1"/>
  <c r="AO793" i="4"/>
  <c r="AP793" i="4"/>
  <c r="AQ793" i="4"/>
  <c r="AR793" i="4"/>
  <c r="AS793" i="4"/>
  <c r="AT793" i="4"/>
  <c r="AU793" i="4"/>
  <c r="AV793" i="4"/>
  <c r="AW793" i="4"/>
  <c r="AX793" i="4"/>
  <c r="AY793" i="4"/>
  <c r="AZ793" i="4"/>
  <c r="BA793" i="4"/>
  <c r="BB793" i="4"/>
  <c r="BC793" i="4"/>
  <c r="BD793" i="4"/>
  <c r="BE793" i="4"/>
  <c r="BF793" i="4"/>
  <c r="BG793" i="4"/>
  <c r="BH793" i="4"/>
  <c r="BI793" i="4"/>
  <c r="BJ793" i="4"/>
  <c r="BK793" i="4"/>
  <c r="BL793" i="4"/>
  <c r="BM793" i="4"/>
  <c r="BN793" i="4"/>
  <c r="BO793" i="4"/>
  <c r="BP793" i="4"/>
  <c r="BQ793" i="4"/>
  <c r="BR793" i="4"/>
  <c r="BS793" i="4"/>
  <c r="BT793" i="4"/>
  <c r="BU793" i="4"/>
  <c r="BV793" i="4"/>
  <c r="BW793" i="4"/>
  <c r="BX793" i="4"/>
  <c r="BY793" i="4"/>
  <c r="BZ793" i="4"/>
  <c r="CA793" i="4"/>
  <c r="CB793" i="4"/>
  <c r="CC793" i="4"/>
  <c r="CD793" i="4"/>
  <c r="CE793" i="4"/>
  <c r="CF793" i="4"/>
  <c r="CG793" i="4"/>
  <c r="CH793" i="4"/>
  <c r="CI793" i="4"/>
  <c r="CJ793" i="4"/>
  <c r="CK793" i="4"/>
  <c r="CL793" i="4"/>
  <c r="CM793" i="4" s="1"/>
  <c r="CN793" i="4"/>
  <c r="CO793" i="4"/>
  <c r="CP793" i="4"/>
  <c r="CQ793" i="4"/>
  <c r="CR793" i="4"/>
  <c r="CS793" i="4"/>
  <c r="CT793" i="4"/>
  <c r="CU793" i="4"/>
  <c r="CV793" i="4"/>
  <c r="CW793" i="4"/>
  <c r="CX793" i="4"/>
  <c r="CY793" i="4"/>
  <c r="CZ793" i="4"/>
  <c r="DA793" i="4"/>
  <c r="DB793" i="4"/>
  <c r="DC793" i="4"/>
  <c r="DD793" i="4"/>
  <c r="DE793" i="4"/>
  <c r="DF793" i="4"/>
  <c r="DG793" i="4"/>
  <c r="DH793" i="4"/>
  <c r="DI793" i="4"/>
  <c r="DJ793" i="4"/>
  <c r="DK793" i="4"/>
  <c r="DL793" i="4"/>
  <c r="DM793" i="4"/>
  <c r="DN793" i="4"/>
  <c r="DO793" i="4"/>
  <c r="DP793" i="4"/>
  <c r="DQ793" i="4"/>
  <c r="DR793" i="4"/>
  <c r="DS793" i="4"/>
  <c r="DT793" i="4"/>
  <c r="DU793" i="4"/>
  <c r="DV793" i="4"/>
  <c r="DW793" i="4"/>
  <c r="EC793" i="4"/>
  <c r="ED793" i="4"/>
  <c r="EE793" i="4"/>
  <c r="EF793" i="4"/>
  <c r="EG793" i="4"/>
  <c r="EH793" i="4"/>
  <c r="EI793" i="4"/>
  <c r="EJ793" i="4"/>
  <c r="EK793" i="4"/>
  <c r="EL793" i="4"/>
  <c r="EM793" i="4"/>
  <c r="EN793" i="4"/>
  <c r="EO793" i="4"/>
  <c r="EP793" i="4"/>
  <c r="EQ793" i="4"/>
  <c r="ER793" i="4"/>
  <c r="ES793" i="4"/>
  <c r="ET793" i="4"/>
  <c r="EU793" i="4"/>
  <c r="EV793" i="4"/>
  <c r="EW793" i="4"/>
  <c r="B794" i="4"/>
  <c r="C794" i="4"/>
  <c r="D794" i="4"/>
  <c r="E794" i="4"/>
  <c r="F794" i="4"/>
  <c r="G794" i="4"/>
  <c r="H794" i="4"/>
  <c r="M794" i="4" s="1"/>
  <c r="N794" i="4" s="1"/>
  <c r="O794" i="4" s="1" a="1"/>
  <c r="O794" i="4" s="1"/>
  <c r="R794" i="4"/>
  <c r="S794" i="4"/>
  <c r="T794" i="4"/>
  <c r="U794" i="4"/>
  <c r="V794" i="4"/>
  <c r="W794" i="4"/>
  <c r="X794" i="4"/>
  <c r="Y794" i="4"/>
  <c r="Z794" i="4"/>
  <c r="AA794" i="4"/>
  <c r="AB794" i="4"/>
  <c r="AC794" i="4"/>
  <c r="AD794" i="4"/>
  <c r="AE794" i="4" s="1"/>
  <c r="AF794" i="4"/>
  <c r="AG794" i="4" s="1"/>
  <c r="AH794" i="4"/>
  <c r="AI794" i="4"/>
  <c r="AJ794" i="4"/>
  <c r="AK794" i="4"/>
  <c r="AL794" i="4"/>
  <c r="AN794" i="4"/>
  <c r="AM794" i="4" s="1"/>
  <c r="AO794" i="4"/>
  <c r="AP794" i="4"/>
  <c r="AQ794" i="4"/>
  <c r="AR794" i="4"/>
  <c r="AS794" i="4"/>
  <c r="AT794" i="4"/>
  <c r="AU794" i="4"/>
  <c r="AV794" i="4"/>
  <c r="AW794" i="4"/>
  <c r="AX794" i="4"/>
  <c r="AY794" i="4"/>
  <c r="AZ794" i="4"/>
  <c r="BA794" i="4"/>
  <c r="BB794" i="4"/>
  <c r="BC794" i="4"/>
  <c r="BD794" i="4"/>
  <c r="BE794" i="4"/>
  <c r="BF794" i="4"/>
  <c r="BG794" i="4"/>
  <c r="BH794" i="4"/>
  <c r="BI794" i="4"/>
  <c r="BJ794" i="4"/>
  <c r="BK794" i="4"/>
  <c r="BL794" i="4"/>
  <c r="BM794" i="4"/>
  <c r="BN794" i="4"/>
  <c r="BO794" i="4"/>
  <c r="BP794" i="4"/>
  <c r="BQ794" i="4"/>
  <c r="BR794" i="4"/>
  <c r="BS794" i="4"/>
  <c r="BT794" i="4"/>
  <c r="BU794" i="4"/>
  <c r="BV794" i="4"/>
  <c r="BW794" i="4"/>
  <c r="BX794" i="4"/>
  <c r="BY794" i="4"/>
  <c r="BZ794" i="4"/>
  <c r="CA794" i="4"/>
  <c r="CB794" i="4"/>
  <c r="CC794" i="4"/>
  <c r="CD794" i="4"/>
  <c r="CE794" i="4"/>
  <c r="CF794" i="4"/>
  <c r="CG794" i="4"/>
  <c r="CH794" i="4"/>
  <c r="CI794" i="4"/>
  <c r="CJ794" i="4"/>
  <c r="CK794" i="4"/>
  <c r="CL794" i="4"/>
  <c r="CM794" i="4" s="1"/>
  <c r="CN794" i="4"/>
  <c r="CO794" i="4"/>
  <c r="CP794" i="4"/>
  <c r="CQ794" i="4"/>
  <c r="CR794" i="4"/>
  <c r="CS794" i="4"/>
  <c r="CT794" i="4"/>
  <c r="CU794" i="4"/>
  <c r="CV794" i="4"/>
  <c r="CW794" i="4"/>
  <c r="CX794" i="4"/>
  <c r="CY794" i="4"/>
  <c r="CZ794" i="4"/>
  <c r="DA794" i="4"/>
  <c r="DB794" i="4"/>
  <c r="DC794" i="4"/>
  <c r="DD794" i="4"/>
  <c r="DE794" i="4"/>
  <c r="DF794" i="4"/>
  <c r="DG794" i="4"/>
  <c r="DH794" i="4"/>
  <c r="DI794" i="4"/>
  <c r="DJ794" i="4"/>
  <c r="DK794" i="4"/>
  <c r="DL794" i="4"/>
  <c r="DM794" i="4"/>
  <c r="DN794" i="4"/>
  <c r="DO794" i="4"/>
  <c r="DP794" i="4"/>
  <c r="DQ794" i="4"/>
  <c r="DR794" i="4"/>
  <c r="DS794" i="4"/>
  <c r="DT794" i="4"/>
  <c r="DU794" i="4"/>
  <c r="DV794" i="4"/>
  <c r="DW794" i="4"/>
  <c r="EC794" i="4"/>
  <c r="ED794" i="4"/>
  <c r="EE794" i="4"/>
  <c r="EF794" i="4"/>
  <c r="EG794" i="4"/>
  <c r="EH794" i="4"/>
  <c r="EI794" i="4"/>
  <c r="EJ794" i="4"/>
  <c r="EK794" i="4"/>
  <c r="EL794" i="4"/>
  <c r="EM794" i="4"/>
  <c r="EN794" i="4"/>
  <c r="EO794" i="4"/>
  <c r="EP794" i="4"/>
  <c r="EQ794" i="4"/>
  <c r="ER794" i="4"/>
  <c r="ES794" i="4"/>
  <c r="ET794" i="4"/>
  <c r="EU794" i="4"/>
  <c r="EV794" i="4"/>
  <c r="EW794" i="4"/>
  <c r="B795" i="4"/>
  <c r="C795" i="4"/>
  <c r="D795" i="4"/>
  <c r="E795" i="4"/>
  <c r="F795" i="4"/>
  <c r="G795" i="4"/>
  <c r="H795" i="4"/>
  <c r="M795" i="4" s="1"/>
  <c r="N795" i="4" s="1"/>
  <c r="O795" i="4" s="1" a="1"/>
  <c r="O795" i="4" s="1"/>
  <c r="R795" i="4"/>
  <c r="S795" i="4"/>
  <c r="T795" i="4"/>
  <c r="U795" i="4"/>
  <c r="V795" i="4"/>
  <c r="W795" i="4"/>
  <c r="X795" i="4"/>
  <c r="Y795" i="4"/>
  <c r="Z795" i="4"/>
  <c r="AA795" i="4"/>
  <c r="AB795" i="4"/>
  <c r="AC795" i="4"/>
  <c r="AD795" i="4"/>
  <c r="AE795" i="4" s="1"/>
  <c r="AF795" i="4"/>
  <c r="AG795" i="4" s="1"/>
  <c r="AH795" i="4"/>
  <c r="AI795" i="4"/>
  <c r="AJ795" i="4"/>
  <c r="AK795" i="4"/>
  <c r="AL795" i="4"/>
  <c r="AN795" i="4"/>
  <c r="AM795" i="4" s="1"/>
  <c r="AO795" i="4"/>
  <c r="AP795" i="4"/>
  <c r="AQ795" i="4"/>
  <c r="AR795" i="4"/>
  <c r="AS795" i="4"/>
  <c r="AT795" i="4"/>
  <c r="AU795" i="4"/>
  <c r="AV795" i="4"/>
  <c r="AW795" i="4"/>
  <c r="AX795" i="4"/>
  <c r="AY795" i="4"/>
  <c r="AZ795" i="4"/>
  <c r="BA795" i="4"/>
  <c r="BB795" i="4"/>
  <c r="BC795" i="4"/>
  <c r="BD795" i="4"/>
  <c r="BE795" i="4"/>
  <c r="BF795" i="4"/>
  <c r="BG795" i="4"/>
  <c r="BH795" i="4"/>
  <c r="BI795" i="4"/>
  <c r="BJ795" i="4"/>
  <c r="BK795" i="4"/>
  <c r="BL795" i="4"/>
  <c r="BM795" i="4"/>
  <c r="BN795" i="4"/>
  <c r="BO795" i="4"/>
  <c r="BP795" i="4"/>
  <c r="BQ795" i="4"/>
  <c r="BR795" i="4"/>
  <c r="BS795" i="4"/>
  <c r="BT795" i="4"/>
  <c r="BU795" i="4"/>
  <c r="BV795" i="4"/>
  <c r="BW795" i="4"/>
  <c r="BX795" i="4"/>
  <c r="BY795" i="4"/>
  <c r="BZ795" i="4"/>
  <c r="CA795" i="4"/>
  <c r="CB795" i="4"/>
  <c r="CC795" i="4"/>
  <c r="CD795" i="4"/>
  <c r="CE795" i="4"/>
  <c r="CF795" i="4"/>
  <c r="CG795" i="4"/>
  <c r="CH795" i="4"/>
  <c r="CI795" i="4"/>
  <c r="CJ795" i="4"/>
  <c r="CK795" i="4"/>
  <c r="CL795" i="4"/>
  <c r="CM795" i="4" s="1"/>
  <c r="CN795" i="4"/>
  <c r="CO795" i="4"/>
  <c r="CP795" i="4"/>
  <c r="CQ795" i="4"/>
  <c r="CR795" i="4"/>
  <c r="CS795" i="4"/>
  <c r="CT795" i="4"/>
  <c r="CU795" i="4"/>
  <c r="CV795" i="4"/>
  <c r="CW795" i="4"/>
  <c r="CX795" i="4"/>
  <c r="CY795" i="4"/>
  <c r="CZ795" i="4"/>
  <c r="DA795" i="4"/>
  <c r="DB795" i="4"/>
  <c r="DC795" i="4"/>
  <c r="DD795" i="4"/>
  <c r="DE795" i="4"/>
  <c r="DF795" i="4"/>
  <c r="DG795" i="4"/>
  <c r="DH795" i="4"/>
  <c r="DI795" i="4"/>
  <c r="DJ795" i="4"/>
  <c r="DK795" i="4"/>
  <c r="DL795" i="4"/>
  <c r="DM795" i="4"/>
  <c r="DN795" i="4"/>
  <c r="DO795" i="4"/>
  <c r="DP795" i="4"/>
  <c r="DQ795" i="4"/>
  <c r="DR795" i="4"/>
  <c r="DS795" i="4"/>
  <c r="DT795" i="4"/>
  <c r="DU795" i="4"/>
  <c r="DV795" i="4"/>
  <c r="DW795" i="4"/>
  <c r="EC795" i="4"/>
  <c r="ED795" i="4"/>
  <c r="EE795" i="4"/>
  <c r="EF795" i="4"/>
  <c r="EG795" i="4"/>
  <c r="EH795" i="4"/>
  <c r="EI795" i="4"/>
  <c r="EJ795" i="4"/>
  <c r="EK795" i="4"/>
  <c r="EL795" i="4"/>
  <c r="EM795" i="4"/>
  <c r="EN795" i="4"/>
  <c r="EO795" i="4"/>
  <c r="EP795" i="4"/>
  <c r="EQ795" i="4"/>
  <c r="ER795" i="4"/>
  <c r="ES795" i="4"/>
  <c r="ET795" i="4"/>
  <c r="EU795" i="4"/>
  <c r="EV795" i="4"/>
  <c r="EW795" i="4"/>
  <c r="B796" i="4"/>
  <c r="C796" i="4"/>
  <c r="D796" i="4"/>
  <c r="E796" i="4"/>
  <c r="F796" i="4"/>
  <c r="G796" i="4"/>
  <c r="H796" i="4"/>
  <c r="M796" i="4" s="1"/>
  <c r="N796" i="4" s="1"/>
  <c r="O796" i="4" s="1" a="1"/>
  <c r="O796" i="4" s="1"/>
  <c r="R796" i="4"/>
  <c r="S796" i="4"/>
  <c r="T796" i="4"/>
  <c r="U796" i="4"/>
  <c r="V796" i="4"/>
  <c r="W796" i="4"/>
  <c r="X796" i="4"/>
  <c r="Y796" i="4"/>
  <c r="Z796" i="4"/>
  <c r="AA796" i="4"/>
  <c r="AB796" i="4"/>
  <c r="AC796" i="4"/>
  <c r="AD796" i="4"/>
  <c r="AE796" i="4" s="1"/>
  <c r="AF796" i="4"/>
  <c r="AG796" i="4" s="1"/>
  <c r="AH796" i="4"/>
  <c r="AI796" i="4"/>
  <c r="AJ796" i="4"/>
  <c r="AK796" i="4"/>
  <c r="AL796" i="4"/>
  <c r="AN796" i="4"/>
  <c r="AM796" i="4" s="1"/>
  <c r="AO796" i="4"/>
  <c r="AP796" i="4"/>
  <c r="AQ796" i="4"/>
  <c r="AR796" i="4"/>
  <c r="AS796" i="4"/>
  <c r="AT796" i="4"/>
  <c r="AU796" i="4"/>
  <c r="AV796" i="4"/>
  <c r="AW796" i="4"/>
  <c r="AX796" i="4"/>
  <c r="AY796" i="4"/>
  <c r="AZ796" i="4"/>
  <c r="BA796" i="4"/>
  <c r="BB796" i="4"/>
  <c r="BC796" i="4"/>
  <c r="BD796" i="4"/>
  <c r="BE796" i="4"/>
  <c r="BF796" i="4"/>
  <c r="BG796" i="4"/>
  <c r="BH796" i="4"/>
  <c r="BI796" i="4"/>
  <c r="BJ796" i="4"/>
  <c r="BK796" i="4"/>
  <c r="BL796" i="4"/>
  <c r="BM796" i="4"/>
  <c r="BN796" i="4"/>
  <c r="BO796" i="4"/>
  <c r="BP796" i="4"/>
  <c r="BQ796" i="4"/>
  <c r="BR796" i="4"/>
  <c r="BS796" i="4"/>
  <c r="BT796" i="4"/>
  <c r="BU796" i="4"/>
  <c r="BV796" i="4"/>
  <c r="BW796" i="4"/>
  <c r="BX796" i="4"/>
  <c r="BY796" i="4"/>
  <c r="BZ796" i="4"/>
  <c r="CA796" i="4"/>
  <c r="CB796" i="4"/>
  <c r="CC796" i="4"/>
  <c r="CD796" i="4"/>
  <c r="CE796" i="4"/>
  <c r="CF796" i="4"/>
  <c r="CG796" i="4"/>
  <c r="CH796" i="4"/>
  <c r="CI796" i="4"/>
  <c r="CJ796" i="4"/>
  <c r="CK796" i="4"/>
  <c r="CL796" i="4"/>
  <c r="CM796" i="4" s="1"/>
  <c r="CN796" i="4"/>
  <c r="CO796" i="4"/>
  <c r="CP796" i="4"/>
  <c r="CQ796" i="4"/>
  <c r="CR796" i="4"/>
  <c r="CS796" i="4"/>
  <c r="CT796" i="4"/>
  <c r="CU796" i="4"/>
  <c r="CV796" i="4"/>
  <c r="CW796" i="4"/>
  <c r="CX796" i="4"/>
  <c r="CY796" i="4"/>
  <c r="CZ796" i="4"/>
  <c r="DA796" i="4"/>
  <c r="DB796" i="4"/>
  <c r="DC796" i="4"/>
  <c r="DD796" i="4"/>
  <c r="DE796" i="4"/>
  <c r="DF796" i="4"/>
  <c r="DG796" i="4"/>
  <c r="DH796" i="4"/>
  <c r="DI796" i="4"/>
  <c r="DJ796" i="4"/>
  <c r="DK796" i="4"/>
  <c r="DL796" i="4"/>
  <c r="DM796" i="4"/>
  <c r="DN796" i="4"/>
  <c r="DO796" i="4"/>
  <c r="DP796" i="4"/>
  <c r="DQ796" i="4"/>
  <c r="DR796" i="4"/>
  <c r="DS796" i="4"/>
  <c r="DT796" i="4"/>
  <c r="DU796" i="4"/>
  <c r="DV796" i="4"/>
  <c r="DW796" i="4"/>
  <c r="EC796" i="4"/>
  <c r="ED796" i="4"/>
  <c r="EE796" i="4"/>
  <c r="EF796" i="4"/>
  <c r="EG796" i="4"/>
  <c r="EH796" i="4"/>
  <c r="EI796" i="4"/>
  <c r="EJ796" i="4"/>
  <c r="EK796" i="4"/>
  <c r="EL796" i="4"/>
  <c r="EM796" i="4"/>
  <c r="EN796" i="4"/>
  <c r="EO796" i="4"/>
  <c r="EP796" i="4"/>
  <c r="EQ796" i="4"/>
  <c r="ER796" i="4"/>
  <c r="ES796" i="4"/>
  <c r="ET796" i="4"/>
  <c r="EU796" i="4"/>
  <c r="EV796" i="4"/>
  <c r="EW796" i="4"/>
  <c r="B797" i="4"/>
  <c r="C797" i="4"/>
  <c r="D797" i="4"/>
  <c r="E797" i="4"/>
  <c r="F797" i="4"/>
  <c r="G797" i="4"/>
  <c r="H797" i="4"/>
  <c r="M797" i="4" s="1"/>
  <c r="N797" i="4" s="1"/>
  <c r="O797" i="4" s="1" a="1"/>
  <c r="O797" i="4" s="1"/>
  <c r="R797" i="4"/>
  <c r="S797" i="4"/>
  <c r="T797" i="4"/>
  <c r="U797" i="4"/>
  <c r="V797" i="4"/>
  <c r="W797" i="4"/>
  <c r="X797" i="4"/>
  <c r="Y797" i="4"/>
  <c r="Z797" i="4"/>
  <c r="AA797" i="4"/>
  <c r="AB797" i="4"/>
  <c r="AC797" i="4"/>
  <c r="AD797" i="4"/>
  <c r="AE797" i="4" s="1"/>
  <c r="AF797" i="4"/>
  <c r="AG797" i="4" s="1"/>
  <c r="AH797" i="4"/>
  <c r="AI797" i="4"/>
  <c r="AJ797" i="4"/>
  <c r="AK797" i="4"/>
  <c r="AL797" i="4"/>
  <c r="AN797" i="4"/>
  <c r="AM797" i="4" s="1"/>
  <c r="AO797" i="4"/>
  <c r="AP797" i="4"/>
  <c r="AQ797" i="4"/>
  <c r="AR797" i="4"/>
  <c r="AS797" i="4"/>
  <c r="AT797" i="4"/>
  <c r="AU797" i="4"/>
  <c r="AV797" i="4"/>
  <c r="AW797" i="4"/>
  <c r="AX797" i="4"/>
  <c r="AY797" i="4"/>
  <c r="AZ797" i="4"/>
  <c r="BA797" i="4"/>
  <c r="BB797" i="4"/>
  <c r="BC797" i="4"/>
  <c r="BD797" i="4"/>
  <c r="BE797" i="4"/>
  <c r="BF797" i="4"/>
  <c r="BG797" i="4"/>
  <c r="BH797" i="4"/>
  <c r="BI797" i="4"/>
  <c r="BJ797" i="4"/>
  <c r="BK797" i="4"/>
  <c r="BL797" i="4"/>
  <c r="BM797" i="4"/>
  <c r="BN797" i="4"/>
  <c r="BO797" i="4"/>
  <c r="BP797" i="4"/>
  <c r="BQ797" i="4"/>
  <c r="BR797" i="4"/>
  <c r="BS797" i="4"/>
  <c r="BT797" i="4"/>
  <c r="BU797" i="4"/>
  <c r="BV797" i="4"/>
  <c r="BW797" i="4"/>
  <c r="BX797" i="4"/>
  <c r="BY797" i="4"/>
  <c r="BZ797" i="4"/>
  <c r="CA797" i="4"/>
  <c r="CB797" i="4"/>
  <c r="CC797" i="4"/>
  <c r="CD797" i="4"/>
  <c r="CE797" i="4"/>
  <c r="CF797" i="4"/>
  <c r="CG797" i="4"/>
  <c r="CH797" i="4"/>
  <c r="CI797" i="4"/>
  <c r="CJ797" i="4"/>
  <c r="CK797" i="4"/>
  <c r="CL797" i="4"/>
  <c r="CM797" i="4" s="1"/>
  <c r="CN797" i="4"/>
  <c r="CO797" i="4"/>
  <c r="CP797" i="4"/>
  <c r="CQ797" i="4"/>
  <c r="CR797" i="4"/>
  <c r="CS797" i="4"/>
  <c r="CT797" i="4"/>
  <c r="CU797" i="4"/>
  <c r="CV797" i="4"/>
  <c r="CW797" i="4"/>
  <c r="CX797" i="4"/>
  <c r="CY797" i="4"/>
  <c r="CZ797" i="4"/>
  <c r="DA797" i="4"/>
  <c r="DB797" i="4"/>
  <c r="DC797" i="4"/>
  <c r="DD797" i="4"/>
  <c r="DE797" i="4"/>
  <c r="DF797" i="4"/>
  <c r="DG797" i="4"/>
  <c r="DH797" i="4"/>
  <c r="DI797" i="4"/>
  <c r="DJ797" i="4"/>
  <c r="DK797" i="4"/>
  <c r="DL797" i="4"/>
  <c r="DM797" i="4"/>
  <c r="DN797" i="4"/>
  <c r="DO797" i="4"/>
  <c r="DP797" i="4"/>
  <c r="DQ797" i="4"/>
  <c r="DR797" i="4"/>
  <c r="DS797" i="4"/>
  <c r="DT797" i="4"/>
  <c r="DU797" i="4"/>
  <c r="DV797" i="4"/>
  <c r="DW797" i="4"/>
  <c r="EC797" i="4"/>
  <c r="ED797" i="4"/>
  <c r="EE797" i="4"/>
  <c r="EF797" i="4"/>
  <c r="EG797" i="4"/>
  <c r="EH797" i="4"/>
  <c r="EI797" i="4"/>
  <c r="EJ797" i="4"/>
  <c r="EK797" i="4"/>
  <c r="EL797" i="4"/>
  <c r="EM797" i="4"/>
  <c r="EN797" i="4"/>
  <c r="EO797" i="4"/>
  <c r="EP797" i="4"/>
  <c r="EQ797" i="4"/>
  <c r="ER797" i="4"/>
  <c r="ES797" i="4"/>
  <c r="ET797" i="4"/>
  <c r="EU797" i="4"/>
  <c r="EV797" i="4"/>
  <c r="EW797" i="4"/>
  <c r="B798" i="4"/>
  <c r="C798" i="4"/>
  <c r="D798" i="4"/>
  <c r="E798" i="4"/>
  <c r="F798" i="4"/>
  <c r="G798" i="4"/>
  <c r="H798" i="4"/>
  <c r="M798" i="4" s="1"/>
  <c r="N798" i="4" s="1"/>
  <c r="O798" i="4" s="1" a="1"/>
  <c r="O798" i="4" s="1"/>
  <c r="R798" i="4"/>
  <c r="S798" i="4"/>
  <c r="T798" i="4"/>
  <c r="U798" i="4"/>
  <c r="V798" i="4"/>
  <c r="W798" i="4"/>
  <c r="X798" i="4"/>
  <c r="Y798" i="4"/>
  <c r="Z798" i="4"/>
  <c r="AA798" i="4"/>
  <c r="L798" i="4" s="1"/>
  <c r="AB798" i="4"/>
  <c r="AC798" i="4"/>
  <c r="AD798" i="4"/>
  <c r="AE798" i="4" s="1"/>
  <c r="AF798" i="4"/>
  <c r="AG798" i="4" s="1"/>
  <c r="AH798" i="4"/>
  <c r="AI798" i="4"/>
  <c r="AJ798" i="4"/>
  <c r="AK798" i="4"/>
  <c r="AL798" i="4"/>
  <c r="AN798" i="4"/>
  <c r="AM798" i="4" s="1"/>
  <c r="AO798" i="4"/>
  <c r="AP798" i="4"/>
  <c r="AQ798" i="4"/>
  <c r="AR798" i="4"/>
  <c r="AS798" i="4"/>
  <c r="AT798" i="4"/>
  <c r="AU798" i="4"/>
  <c r="AV798" i="4"/>
  <c r="AW798" i="4"/>
  <c r="AX798" i="4"/>
  <c r="AY798" i="4"/>
  <c r="AZ798" i="4"/>
  <c r="BA798" i="4"/>
  <c r="BB798" i="4"/>
  <c r="BC798" i="4"/>
  <c r="BD798" i="4"/>
  <c r="BE798" i="4"/>
  <c r="BF798" i="4"/>
  <c r="BG798" i="4"/>
  <c r="BH798" i="4"/>
  <c r="BI798" i="4"/>
  <c r="BJ798" i="4"/>
  <c r="BK798" i="4"/>
  <c r="BL798" i="4"/>
  <c r="BM798" i="4"/>
  <c r="BN798" i="4"/>
  <c r="BO798" i="4"/>
  <c r="BP798" i="4"/>
  <c r="BQ798" i="4"/>
  <c r="BR798" i="4"/>
  <c r="BS798" i="4"/>
  <c r="BT798" i="4"/>
  <c r="BU798" i="4"/>
  <c r="BV798" i="4"/>
  <c r="BW798" i="4"/>
  <c r="BX798" i="4"/>
  <c r="BY798" i="4"/>
  <c r="BZ798" i="4"/>
  <c r="CA798" i="4"/>
  <c r="CB798" i="4"/>
  <c r="CC798" i="4"/>
  <c r="CD798" i="4"/>
  <c r="CE798" i="4"/>
  <c r="CF798" i="4"/>
  <c r="CG798" i="4"/>
  <c r="CH798" i="4"/>
  <c r="CI798" i="4"/>
  <c r="CJ798" i="4"/>
  <c r="CK798" i="4"/>
  <c r="CL798" i="4"/>
  <c r="CM798" i="4" s="1"/>
  <c r="CN798" i="4"/>
  <c r="CO798" i="4"/>
  <c r="CP798" i="4"/>
  <c r="CQ798" i="4"/>
  <c r="CR798" i="4"/>
  <c r="CS798" i="4"/>
  <c r="CT798" i="4"/>
  <c r="CU798" i="4"/>
  <c r="CV798" i="4"/>
  <c r="CW798" i="4"/>
  <c r="CX798" i="4"/>
  <c r="CY798" i="4"/>
  <c r="CZ798" i="4"/>
  <c r="DA798" i="4"/>
  <c r="DB798" i="4"/>
  <c r="DC798" i="4"/>
  <c r="DD798" i="4"/>
  <c r="DE798" i="4"/>
  <c r="DF798" i="4"/>
  <c r="DG798" i="4"/>
  <c r="DH798" i="4"/>
  <c r="DI798" i="4"/>
  <c r="DJ798" i="4"/>
  <c r="DK798" i="4"/>
  <c r="DL798" i="4"/>
  <c r="DM798" i="4"/>
  <c r="DN798" i="4"/>
  <c r="DO798" i="4"/>
  <c r="DP798" i="4"/>
  <c r="DQ798" i="4"/>
  <c r="DR798" i="4"/>
  <c r="DS798" i="4"/>
  <c r="DT798" i="4"/>
  <c r="DU798" i="4"/>
  <c r="DV798" i="4"/>
  <c r="DW798" i="4"/>
  <c r="EC798" i="4"/>
  <c r="ED798" i="4"/>
  <c r="EE798" i="4"/>
  <c r="EF798" i="4"/>
  <c r="EG798" i="4"/>
  <c r="EH798" i="4"/>
  <c r="EI798" i="4"/>
  <c r="EJ798" i="4"/>
  <c r="EK798" i="4"/>
  <c r="EL798" i="4"/>
  <c r="EM798" i="4"/>
  <c r="EN798" i="4"/>
  <c r="EO798" i="4"/>
  <c r="EP798" i="4"/>
  <c r="EQ798" i="4"/>
  <c r="ER798" i="4"/>
  <c r="ES798" i="4"/>
  <c r="ET798" i="4"/>
  <c r="EU798" i="4"/>
  <c r="EV798" i="4"/>
  <c r="EW798" i="4"/>
  <c r="B799" i="4"/>
  <c r="C799" i="4"/>
  <c r="D799" i="4"/>
  <c r="E799" i="4"/>
  <c r="F799" i="4"/>
  <c r="G799" i="4"/>
  <c r="H799" i="4"/>
  <c r="M799" i="4" s="1"/>
  <c r="N799" i="4" s="1"/>
  <c r="O799" i="4" s="1" a="1"/>
  <c r="O799" i="4" s="1"/>
  <c r="R799" i="4"/>
  <c r="S799" i="4"/>
  <c r="T799" i="4"/>
  <c r="U799" i="4"/>
  <c r="V799" i="4"/>
  <c r="W799" i="4"/>
  <c r="X799" i="4"/>
  <c r="Y799" i="4"/>
  <c r="Z799" i="4"/>
  <c r="AA799" i="4"/>
  <c r="AB799" i="4"/>
  <c r="AC799" i="4"/>
  <c r="AD799" i="4"/>
  <c r="AE799" i="4" s="1"/>
  <c r="AF799" i="4"/>
  <c r="AG799" i="4" s="1"/>
  <c r="AH799" i="4"/>
  <c r="AI799" i="4"/>
  <c r="AJ799" i="4"/>
  <c r="AK799" i="4"/>
  <c r="AL799" i="4"/>
  <c r="AN799" i="4"/>
  <c r="AM799" i="4" s="1"/>
  <c r="AO799" i="4"/>
  <c r="AP799" i="4"/>
  <c r="AQ799" i="4"/>
  <c r="AR799" i="4"/>
  <c r="AS799" i="4"/>
  <c r="AT799" i="4"/>
  <c r="AU799" i="4"/>
  <c r="AV799" i="4"/>
  <c r="AW799" i="4"/>
  <c r="AX799" i="4"/>
  <c r="AY799" i="4"/>
  <c r="AZ799" i="4"/>
  <c r="BA799" i="4"/>
  <c r="BB799" i="4"/>
  <c r="BC799" i="4"/>
  <c r="BD799" i="4"/>
  <c r="BE799" i="4"/>
  <c r="BF799" i="4"/>
  <c r="BG799" i="4"/>
  <c r="BH799" i="4"/>
  <c r="BI799" i="4"/>
  <c r="BJ799" i="4"/>
  <c r="BK799" i="4"/>
  <c r="BL799" i="4"/>
  <c r="BM799" i="4"/>
  <c r="BN799" i="4"/>
  <c r="BO799" i="4"/>
  <c r="BP799" i="4"/>
  <c r="BQ799" i="4"/>
  <c r="BR799" i="4"/>
  <c r="BS799" i="4"/>
  <c r="BT799" i="4"/>
  <c r="BU799" i="4"/>
  <c r="BV799" i="4"/>
  <c r="BW799" i="4"/>
  <c r="BX799" i="4"/>
  <c r="BY799" i="4"/>
  <c r="BZ799" i="4"/>
  <c r="CA799" i="4"/>
  <c r="CB799" i="4"/>
  <c r="CC799" i="4"/>
  <c r="CD799" i="4"/>
  <c r="CE799" i="4"/>
  <c r="CF799" i="4"/>
  <c r="CG799" i="4"/>
  <c r="CH799" i="4"/>
  <c r="CI799" i="4"/>
  <c r="CJ799" i="4"/>
  <c r="CK799" i="4"/>
  <c r="CL799" i="4"/>
  <c r="CM799" i="4" s="1"/>
  <c r="CN799" i="4"/>
  <c r="CO799" i="4"/>
  <c r="CP799" i="4"/>
  <c r="CQ799" i="4"/>
  <c r="CR799" i="4"/>
  <c r="CS799" i="4"/>
  <c r="CT799" i="4"/>
  <c r="CU799" i="4"/>
  <c r="CV799" i="4"/>
  <c r="CW799" i="4"/>
  <c r="CX799" i="4"/>
  <c r="CY799" i="4"/>
  <c r="CZ799" i="4"/>
  <c r="DA799" i="4"/>
  <c r="DB799" i="4"/>
  <c r="DC799" i="4"/>
  <c r="DD799" i="4"/>
  <c r="DE799" i="4"/>
  <c r="DF799" i="4"/>
  <c r="DG799" i="4"/>
  <c r="DH799" i="4"/>
  <c r="DI799" i="4"/>
  <c r="DJ799" i="4"/>
  <c r="DK799" i="4"/>
  <c r="DL799" i="4"/>
  <c r="DM799" i="4"/>
  <c r="DN799" i="4"/>
  <c r="DO799" i="4"/>
  <c r="DP799" i="4"/>
  <c r="DQ799" i="4"/>
  <c r="DR799" i="4"/>
  <c r="DS799" i="4"/>
  <c r="DT799" i="4"/>
  <c r="DU799" i="4"/>
  <c r="DV799" i="4"/>
  <c r="DW799" i="4"/>
  <c r="EC799" i="4"/>
  <c r="ED799" i="4"/>
  <c r="EE799" i="4"/>
  <c r="EF799" i="4"/>
  <c r="EG799" i="4"/>
  <c r="EH799" i="4"/>
  <c r="EI799" i="4"/>
  <c r="EJ799" i="4"/>
  <c r="EK799" i="4"/>
  <c r="EL799" i="4"/>
  <c r="EM799" i="4"/>
  <c r="EN799" i="4"/>
  <c r="EO799" i="4"/>
  <c r="EP799" i="4"/>
  <c r="EQ799" i="4"/>
  <c r="ER799" i="4"/>
  <c r="ES799" i="4"/>
  <c r="ET799" i="4"/>
  <c r="EU799" i="4"/>
  <c r="EV799" i="4"/>
  <c r="EW799" i="4"/>
  <c r="B800" i="4"/>
  <c r="C800" i="4"/>
  <c r="D800" i="4"/>
  <c r="E800" i="4"/>
  <c r="F800" i="4"/>
  <c r="G800" i="4"/>
  <c r="H800" i="4"/>
  <c r="M800" i="4" s="1"/>
  <c r="N800" i="4" s="1"/>
  <c r="O800" i="4" s="1" a="1"/>
  <c r="O800" i="4" s="1"/>
  <c r="R800" i="4"/>
  <c r="S800" i="4"/>
  <c r="T800" i="4"/>
  <c r="U800" i="4"/>
  <c r="V800" i="4"/>
  <c r="W800" i="4"/>
  <c r="X800" i="4"/>
  <c r="Y800" i="4"/>
  <c r="Z800" i="4"/>
  <c r="AA800" i="4"/>
  <c r="AB800" i="4"/>
  <c r="AC800" i="4"/>
  <c r="AD800" i="4"/>
  <c r="AE800" i="4" s="1"/>
  <c r="AF800" i="4"/>
  <c r="AG800" i="4" s="1"/>
  <c r="AH800" i="4"/>
  <c r="AI800" i="4"/>
  <c r="AJ800" i="4"/>
  <c r="AK800" i="4"/>
  <c r="AL800" i="4"/>
  <c r="AN800" i="4"/>
  <c r="AM800" i="4" s="1"/>
  <c r="AO800" i="4"/>
  <c r="AP800" i="4"/>
  <c r="AQ800" i="4"/>
  <c r="AR800" i="4"/>
  <c r="AS800" i="4"/>
  <c r="AT800" i="4"/>
  <c r="AU800" i="4"/>
  <c r="AV800" i="4"/>
  <c r="AW800" i="4"/>
  <c r="AX800" i="4"/>
  <c r="AY800" i="4"/>
  <c r="AZ800" i="4"/>
  <c r="BA800" i="4"/>
  <c r="BB800" i="4"/>
  <c r="BC800" i="4"/>
  <c r="BD800" i="4"/>
  <c r="BE800" i="4"/>
  <c r="BF800" i="4"/>
  <c r="BG800" i="4"/>
  <c r="BH800" i="4"/>
  <c r="BI800" i="4"/>
  <c r="BJ800" i="4"/>
  <c r="BK800" i="4"/>
  <c r="BL800" i="4"/>
  <c r="BM800" i="4"/>
  <c r="BN800" i="4"/>
  <c r="BO800" i="4"/>
  <c r="BP800" i="4"/>
  <c r="BQ800" i="4"/>
  <c r="BR800" i="4"/>
  <c r="BS800" i="4"/>
  <c r="BT800" i="4"/>
  <c r="BU800" i="4"/>
  <c r="BV800" i="4"/>
  <c r="BW800" i="4"/>
  <c r="BX800" i="4"/>
  <c r="BY800" i="4"/>
  <c r="BZ800" i="4"/>
  <c r="CA800" i="4"/>
  <c r="CB800" i="4"/>
  <c r="CC800" i="4"/>
  <c r="CD800" i="4"/>
  <c r="CE800" i="4"/>
  <c r="CF800" i="4"/>
  <c r="CG800" i="4"/>
  <c r="CH800" i="4"/>
  <c r="CI800" i="4"/>
  <c r="CJ800" i="4"/>
  <c r="CK800" i="4"/>
  <c r="CL800" i="4"/>
  <c r="CM800" i="4" s="1"/>
  <c r="CN800" i="4"/>
  <c r="CO800" i="4"/>
  <c r="CP800" i="4"/>
  <c r="CQ800" i="4"/>
  <c r="CR800" i="4"/>
  <c r="CS800" i="4"/>
  <c r="CT800" i="4"/>
  <c r="CU800" i="4"/>
  <c r="CV800" i="4"/>
  <c r="CW800" i="4"/>
  <c r="CX800" i="4"/>
  <c r="CY800" i="4"/>
  <c r="CZ800" i="4"/>
  <c r="DA800" i="4"/>
  <c r="DB800" i="4"/>
  <c r="DC800" i="4"/>
  <c r="DD800" i="4"/>
  <c r="DE800" i="4"/>
  <c r="DF800" i="4"/>
  <c r="DG800" i="4"/>
  <c r="DH800" i="4"/>
  <c r="DI800" i="4"/>
  <c r="DJ800" i="4"/>
  <c r="DK800" i="4"/>
  <c r="DL800" i="4"/>
  <c r="DM800" i="4"/>
  <c r="DN800" i="4"/>
  <c r="DO800" i="4"/>
  <c r="DP800" i="4"/>
  <c r="DQ800" i="4"/>
  <c r="DR800" i="4"/>
  <c r="DS800" i="4"/>
  <c r="DT800" i="4"/>
  <c r="DU800" i="4"/>
  <c r="DV800" i="4"/>
  <c r="DW800" i="4"/>
  <c r="EC800" i="4"/>
  <c r="ED800" i="4"/>
  <c r="EE800" i="4"/>
  <c r="EF800" i="4"/>
  <c r="EG800" i="4"/>
  <c r="EH800" i="4"/>
  <c r="EI800" i="4"/>
  <c r="EJ800" i="4"/>
  <c r="EK800" i="4"/>
  <c r="EL800" i="4"/>
  <c r="EM800" i="4"/>
  <c r="EN800" i="4"/>
  <c r="EO800" i="4"/>
  <c r="EP800" i="4"/>
  <c r="EQ800" i="4"/>
  <c r="ER800" i="4"/>
  <c r="ES800" i="4"/>
  <c r="ET800" i="4"/>
  <c r="EU800" i="4"/>
  <c r="EV800" i="4"/>
  <c r="EW800" i="4"/>
  <c r="B801" i="4"/>
  <c r="C801" i="4"/>
  <c r="D801" i="4"/>
  <c r="E801" i="4"/>
  <c r="F801" i="4"/>
  <c r="G801" i="4"/>
  <c r="H801" i="4"/>
  <c r="M801" i="4" s="1"/>
  <c r="N801" i="4" s="1"/>
  <c r="O801" i="4" s="1" a="1"/>
  <c r="O801" i="4" s="1"/>
  <c r="R801" i="4"/>
  <c r="S801" i="4"/>
  <c r="T801" i="4"/>
  <c r="U801" i="4"/>
  <c r="V801" i="4"/>
  <c r="W801" i="4"/>
  <c r="X801" i="4"/>
  <c r="Y801" i="4"/>
  <c r="Z801" i="4"/>
  <c r="AA801" i="4"/>
  <c r="AB801" i="4"/>
  <c r="AC801" i="4"/>
  <c r="AD801" i="4"/>
  <c r="AE801" i="4" s="1"/>
  <c r="AF801" i="4"/>
  <c r="AG801" i="4" s="1"/>
  <c r="AH801" i="4"/>
  <c r="AI801" i="4"/>
  <c r="AJ801" i="4"/>
  <c r="AK801" i="4"/>
  <c r="AL801" i="4"/>
  <c r="AN801" i="4"/>
  <c r="AM801" i="4" s="1"/>
  <c r="AO801" i="4"/>
  <c r="AP801" i="4"/>
  <c r="AQ801" i="4"/>
  <c r="AR801" i="4"/>
  <c r="AS801" i="4"/>
  <c r="AT801" i="4"/>
  <c r="AU801" i="4"/>
  <c r="AV801" i="4"/>
  <c r="AW801" i="4"/>
  <c r="AX801" i="4"/>
  <c r="AY801" i="4"/>
  <c r="AZ801" i="4"/>
  <c r="BA801" i="4"/>
  <c r="BB801" i="4"/>
  <c r="BC801" i="4"/>
  <c r="BD801" i="4"/>
  <c r="BE801" i="4"/>
  <c r="BF801" i="4"/>
  <c r="BG801" i="4"/>
  <c r="BH801" i="4"/>
  <c r="BI801" i="4"/>
  <c r="BJ801" i="4"/>
  <c r="BK801" i="4"/>
  <c r="BL801" i="4"/>
  <c r="BM801" i="4"/>
  <c r="BN801" i="4"/>
  <c r="BO801" i="4"/>
  <c r="BP801" i="4"/>
  <c r="BQ801" i="4"/>
  <c r="BR801" i="4"/>
  <c r="BS801" i="4"/>
  <c r="BT801" i="4"/>
  <c r="BU801" i="4"/>
  <c r="BV801" i="4"/>
  <c r="BW801" i="4"/>
  <c r="BX801" i="4"/>
  <c r="BY801" i="4"/>
  <c r="BZ801" i="4"/>
  <c r="CA801" i="4"/>
  <c r="CB801" i="4"/>
  <c r="CC801" i="4"/>
  <c r="CD801" i="4"/>
  <c r="CE801" i="4"/>
  <c r="CF801" i="4"/>
  <c r="CG801" i="4"/>
  <c r="CH801" i="4"/>
  <c r="CI801" i="4"/>
  <c r="CJ801" i="4"/>
  <c r="CK801" i="4"/>
  <c r="CL801" i="4"/>
  <c r="CM801" i="4" s="1"/>
  <c r="CN801" i="4"/>
  <c r="CO801" i="4"/>
  <c r="CP801" i="4"/>
  <c r="CQ801" i="4"/>
  <c r="CR801" i="4"/>
  <c r="CS801" i="4"/>
  <c r="CT801" i="4"/>
  <c r="CU801" i="4"/>
  <c r="CV801" i="4"/>
  <c r="CW801" i="4"/>
  <c r="CX801" i="4"/>
  <c r="CY801" i="4"/>
  <c r="CZ801" i="4"/>
  <c r="DA801" i="4"/>
  <c r="DB801" i="4"/>
  <c r="DC801" i="4"/>
  <c r="DD801" i="4"/>
  <c r="DE801" i="4"/>
  <c r="DF801" i="4"/>
  <c r="DG801" i="4"/>
  <c r="DH801" i="4"/>
  <c r="DI801" i="4"/>
  <c r="DJ801" i="4"/>
  <c r="DK801" i="4"/>
  <c r="DL801" i="4"/>
  <c r="DM801" i="4"/>
  <c r="DN801" i="4"/>
  <c r="DO801" i="4"/>
  <c r="DP801" i="4"/>
  <c r="DQ801" i="4"/>
  <c r="DR801" i="4"/>
  <c r="DS801" i="4"/>
  <c r="DT801" i="4"/>
  <c r="DU801" i="4"/>
  <c r="DV801" i="4"/>
  <c r="DW801" i="4"/>
  <c r="EC801" i="4"/>
  <c r="ED801" i="4"/>
  <c r="EE801" i="4"/>
  <c r="EF801" i="4"/>
  <c r="EG801" i="4"/>
  <c r="EH801" i="4"/>
  <c r="EI801" i="4"/>
  <c r="EJ801" i="4"/>
  <c r="EK801" i="4"/>
  <c r="EL801" i="4"/>
  <c r="EM801" i="4"/>
  <c r="EN801" i="4"/>
  <c r="EO801" i="4"/>
  <c r="EP801" i="4"/>
  <c r="EQ801" i="4"/>
  <c r="ER801" i="4"/>
  <c r="ES801" i="4"/>
  <c r="ET801" i="4"/>
  <c r="EU801" i="4"/>
  <c r="EV801" i="4"/>
  <c r="EW801" i="4"/>
  <c r="B802" i="4"/>
  <c r="C802" i="4"/>
  <c r="D802" i="4"/>
  <c r="E802" i="4"/>
  <c r="F802" i="4"/>
  <c r="G802" i="4"/>
  <c r="H802" i="4"/>
  <c r="M802" i="4" s="1"/>
  <c r="N802" i="4" s="1"/>
  <c r="O802" i="4" s="1" a="1"/>
  <c r="O802" i="4" s="1"/>
  <c r="R802" i="4"/>
  <c r="S802" i="4"/>
  <c r="T802" i="4"/>
  <c r="U802" i="4"/>
  <c r="V802" i="4"/>
  <c r="W802" i="4"/>
  <c r="X802" i="4"/>
  <c r="Y802" i="4"/>
  <c r="Z802" i="4"/>
  <c r="AA802" i="4"/>
  <c r="AB802" i="4"/>
  <c r="AC802" i="4"/>
  <c r="AD802" i="4"/>
  <c r="AE802" i="4" s="1"/>
  <c r="AF802" i="4"/>
  <c r="AG802" i="4" s="1"/>
  <c r="AH802" i="4"/>
  <c r="AI802" i="4"/>
  <c r="AJ802" i="4"/>
  <c r="AK802" i="4"/>
  <c r="AL802" i="4"/>
  <c r="AN802" i="4"/>
  <c r="AM802" i="4" s="1"/>
  <c r="AO802" i="4"/>
  <c r="AP802" i="4"/>
  <c r="AQ802" i="4"/>
  <c r="AR802" i="4"/>
  <c r="AS802" i="4"/>
  <c r="AT802" i="4"/>
  <c r="AU802" i="4"/>
  <c r="AV802" i="4"/>
  <c r="AW802" i="4"/>
  <c r="AX802" i="4"/>
  <c r="AY802" i="4"/>
  <c r="AZ802" i="4"/>
  <c r="BA802" i="4"/>
  <c r="BB802" i="4"/>
  <c r="BC802" i="4"/>
  <c r="BD802" i="4"/>
  <c r="BE802" i="4"/>
  <c r="BF802" i="4"/>
  <c r="BG802" i="4"/>
  <c r="BH802" i="4"/>
  <c r="BI802" i="4"/>
  <c r="BJ802" i="4"/>
  <c r="BK802" i="4"/>
  <c r="BL802" i="4"/>
  <c r="BM802" i="4"/>
  <c r="BN802" i="4"/>
  <c r="BO802" i="4"/>
  <c r="BP802" i="4"/>
  <c r="BQ802" i="4"/>
  <c r="BR802" i="4"/>
  <c r="BS802" i="4"/>
  <c r="BT802" i="4"/>
  <c r="BU802" i="4"/>
  <c r="BV802" i="4"/>
  <c r="BW802" i="4"/>
  <c r="BX802" i="4"/>
  <c r="BY802" i="4"/>
  <c r="BZ802" i="4"/>
  <c r="CA802" i="4"/>
  <c r="CB802" i="4"/>
  <c r="CC802" i="4"/>
  <c r="CD802" i="4"/>
  <c r="CE802" i="4"/>
  <c r="CF802" i="4"/>
  <c r="CG802" i="4"/>
  <c r="CH802" i="4"/>
  <c r="CI802" i="4"/>
  <c r="CJ802" i="4"/>
  <c r="CK802" i="4"/>
  <c r="CL802" i="4"/>
  <c r="CM802" i="4" s="1"/>
  <c r="CN802" i="4"/>
  <c r="CO802" i="4"/>
  <c r="CP802" i="4"/>
  <c r="CQ802" i="4"/>
  <c r="CR802" i="4"/>
  <c r="CS802" i="4"/>
  <c r="CT802" i="4"/>
  <c r="CU802" i="4"/>
  <c r="CV802" i="4"/>
  <c r="CW802" i="4"/>
  <c r="CX802" i="4"/>
  <c r="CY802" i="4"/>
  <c r="CZ802" i="4"/>
  <c r="DA802" i="4"/>
  <c r="DB802" i="4"/>
  <c r="DC802" i="4"/>
  <c r="DD802" i="4"/>
  <c r="DE802" i="4"/>
  <c r="DF802" i="4"/>
  <c r="DG802" i="4"/>
  <c r="DH802" i="4"/>
  <c r="DI802" i="4"/>
  <c r="DJ802" i="4"/>
  <c r="DK802" i="4"/>
  <c r="DL802" i="4"/>
  <c r="DM802" i="4"/>
  <c r="DN802" i="4"/>
  <c r="DO802" i="4"/>
  <c r="DP802" i="4"/>
  <c r="DQ802" i="4"/>
  <c r="DR802" i="4"/>
  <c r="DS802" i="4"/>
  <c r="DT802" i="4"/>
  <c r="DU802" i="4"/>
  <c r="DV802" i="4"/>
  <c r="DW802" i="4"/>
  <c r="EC802" i="4"/>
  <c r="ED802" i="4"/>
  <c r="EE802" i="4"/>
  <c r="EF802" i="4"/>
  <c r="EG802" i="4"/>
  <c r="EH802" i="4"/>
  <c r="EI802" i="4"/>
  <c r="EJ802" i="4"/>
  <c r="EK802" i="4"/>
  <c r="EL802" i="4"/>
  <c r="EM802" i="4"/>
  <c r="EN802" i="4"/>
  <c r="EO802" i="4"/>
  <c r="EP802" i="4"/>
  <c r="EQ802" i="4"/>
  <c r="ER802" i="4"/>
  <c r="ES802" i="4"/>
  <c r="ET802" i="4"/>
  <c r="EU802" i="4"/>
  <c r="EV802" i="4"/>
  <c r="EW802" i="4"/>
  <c r="B803" i="4"/>
  <c r="C803" i="4"/>
  <c r="D803" i="4"/>
  <c r="E803" i="4"/>
  <c r="F803" i="4"/>
  <c r="G803" i="4"/>
  <c r="H803" i="4"/>
  <c r="M803" i="4" s="1"/>
  <c r="N803" i="4" s="1"/>
  <c r="O803" i="4" s="1" a="1"/>
  <c r="O803" i="4" s="1"/>
  <c r="R803" i="4"/>
  <c r="S803" i="4"/>
  <c r="T803" i="4"/>
  <c r="U803" i="4"/>
  <c r="V803" i="4"/>
  <c r="W803" i="4"/>
  <c r="X803" i="4"/>
  <c r="Y803" i="4"/>
  <c r="Z803" i="4"/>
  <c r="AA803" i="4"/>
  <c r="AB803" i="4"/>
  <c r="AC803" i="4"/>
  <c r="AD803" i="4"/>
  <c r="AE803" i="4" s="1"/>
  <c r="AF803" i="4"/>
  <c r="AG803" i="4" s="1"/>
  <c r="AH803" i="4"/>
  <c r="AI803" i="4"/>
  <c r="AJ803" i="4"/>
  <c r="AK803" i="4"/>
  <c r="AL803" i="4"/>
  <c r="AN803" i="4"/>
  <c r="AM803" i="4" s="1"/>
  <c r="AO803" i="4"/>
  <c r="AP803" i="4"/>
  <c r="AQ803" i="4"/>
  <c r="AR803" i="4"/>
  <c r="AS803" i="4"/>
  <c r="AT803" i="4"/>
  <c r="AU803" i="4"/>
  <c r="AV803" i="4"/>
  <c r="AW803" i="4"/>
  <c r="AX803" i="4"/>
  <c r="AY803" i="4"/>
  <c r="AZ803" i="4"/>
  <c r="BA803" i="4"/>
  <c r="BB803" i="4"/>
  <c r="BC803" i="4"/>
  <c r="BD803" i="4"/>
  <c r="BE803" i="4"/>
  <c r="BF803" i="4"/>
  <c r="BG803" i="4"/>
  <c r="BH803" i="4"/>
  <c r="BI803" i="4"/>
  <c r="BJ803" i="4"/>
  <c r="BK803" i="4"/>
  <c r="BL803" i="4"/>
  <c r="BM803" i="4"/>
  <c r="BN803" i="4"/>
  <c r="BO803" i="4"/>
  <c r="BP803" i="4"/>
  <c r="BQ803" i="4"/>
  <c r="BR803" i="4"/>
  <c r="BS803" i="4"/>
  <c r="BT803" i="4"/>
  <c r="BU803" i="4"/>
  <c r="BV803" i="4"/>
  <c r="BW803" i="4"/>
  <c r="BX803" i="4"/>
  <c r="BY803" i="4"/>
  <c r="BZ803" i="4"/>
  <c r="CA803" i="4"/>
  <c r="CB803" i="4"/>
  <c r="CC803" i="4"/>
  <c r="CD803" i="4"/>
  <c r="CE803" i="4"/>
  <c r="CF803" i="4"/>
  <c r="CG803" i="4"/>
  <c r="CH803" i="4"/>
  <c r="CI803" i="4"/>
  <c r="CJ803" i="4"/>
  <c r="CK803" i="4"/>
  <c r="CL803" i="4"/>
  <c r="CM803" i="4" s="1"/>
  <c r="CN803" i="4"/>
  <c r="CO803" i="4"/>
  <c r="CP803" i="4"/>
  <c r="CQ803" i="4"/>
  <c r="CR803" i="4"/>
  <c r="CS803" i="4"/>
  <c r="CT803" i="4"/>
  <c r="CU803" i="4"/>
  <c r="CV803" i="4"/>
  <c r="CW803" i="4"/>
  <c r="CX803" i="4"/>
  <c r="CY803" i="4"/>
  <c r="CZ803" i="4"/>
  <c r="DA803" i="4"/>
  <c r="DB803" i="4"/>
  <c r="DC803" i="4"/>
  <c r="DD803" i="4"/>
  <c r="DE803" i="4"/>
  <c r="DF803" i="4"/>
  <c r="DG803" i="4"/>
  <c r="DH803" i="4"/>
  <c r="DI803" i="4"/>
  <c r="DJ803" i="4"/>
  <c r="DK803" i="4"/>
  <c r="DL803" i="4"/>
  <c r="DM803" i="4"/>
  <c r="DN803" i="4"/>
  <c r="DO803" i="4"/>
  <c r="DP803" i="4"/>
  <c r="DQ803" i="4"/>
  <c r="DR803" i="4"/>
  <c r="DS803" i="4"/>
  <c r="DT803" i="4"/>
  <c r="DU803" i="4"/>
  <c r="DV803" i="4"/>
  <c r="DW803" i="4"/>
  <c r="EC803" i="4"/>
  <c r="ED803" i="4"/>
  <c r="EE803" i="4"/>
  <c r="EF803" i="4"/>
  <c r="EG803" i="4"/>
  <c r="EH803" i="4"/>
  <c r="EI803" i="4"/>
  <c r="EJ803" i="4"/>
  <c r="EK803" i="4"/>
  <c r="EL803" i="4"/>
  <c r="EM803" i="4"/>
  <c r="EN803" i="4"/>
  <c r="EO803" i="4"/>
  <c r="EP803" i="4"/>
  <c r="EQ803" i="4"/>
  <c r="ER803" i="4"/>
  <c r="ES803" i="4"/>
  <c r="ET803" i="4"/>
  <c r="EU803" i="4"/>
  <c r="EV803" i="4"/>
  <c r="EW803" i="4"/>
  <c r="B804" i="4"/>
  <c r="C804" i="4"/>
  <c r="D804" i="4"/>
  <c r="E804" i="4"/>
  <c r="F804" i="4"/>
  <c r="G804" i="4"/>
  <c r="H804" i="4"/>
  <c r="M804" i="4" s="1"/>
  <c r="N804" i="4" s="1"/>
  <c r="O804" i="4" s="1" a="1"/>
  <c r="O804" i="4" s="1"/>
  <c r="R804" i="4"/>
  <c r="S804" i="4"/>
  <c r="T804" i="4"/>
  <c r="U804" i="4"/>
  <c r="V804" i="4"/>
  <c r="W804" i="4"/>
  <c r="X804" i="4"/>
  <c r="Y804" i="4"/>
  <c r="Z804" i="4"/>
  <c r="AA804" i="4"/>
  <c r="AB804" i="4"/>
  <c r="AC804" i="4"/>
  <c r="AD804" i="4"/>
  <c r="AE804" i="4" s="1"/>
  <c r="AF804" i="4"/>
  <c r="AG804" i="4" s="1"/>
  <c r="AH804" i="4"/>
  <c r="AI804" i="4"/>
  <c r="AJ804" i="4"/>
  <c r="AK804" i="4"/>
  <c r="AL804" i="4"/>
  <c r="AN804" i="4"/>
  <c r="AM804" i="4" s="1"/>
  <c r="AO804" i="4"/>
  <c r="AP804" i="4"/>
  <c r="AQ804" i="4"/>
  <c r="AR804" i="4"/>
  <c r="AS804" i="4"/>
  <c r="AT804" i="4"/>
  <c r="AU804" i="4"/>
  <c r="AV804" i="4"/>
  <c r="AW804" i="4"/>
  <c r="AX804" i="4"/>
  <c r="AY804" i="4"/>
  <c r="AZ804" i="4"/>
  <c r="BA804" i="4"/>
  <c r="BB804" i="4"/>
  <c r="BC804" i="4"/>
  <c r="BD804" i="4"/>
  <c r="BE804" i="4"/>
  <c r="BF804" i="4"/>
  <c r="BG804" i="4"/>
  <c r="BH804" i="4"/>
  <c r="BI804" i="4"/>
  <c r="BJ804" i="4"/>
  <c r="BK804" i="4"/>
  <c r="BL804" i="4"/>
  <c r="BM804" i="4"/>
  <c r="BN804" i="4"/>
  <c r="BO804" i="4"/>
  <c r="BP804" i="4"/>
  <c r="BQ804" i="4"/>
  <c r="BR804" i="4"/>
  <c r="BS804" i="4"/>
  <c r="BT804" i="4"/>
  <c r="BU804" i="4"/>
  <c r="BV804" i="4"/>
  <c r="BW804" i="4"/>
  <c r="BX804" i="4"/>
  <c r="BY804" i="4"/>
  <c r="BZ804" i="4"/>
  <c r="CA804" i="4"/>
  <c r="CB804" i="4"/>
  <c r="CC804" i="4"/>
  <c r="CD804" i="4"/>
  <c r="CE804" i="4"/>
  <c r="CF804" i="4"/>
  <c r="CG804" i="4"/>
  <c r="CH804" i="4"/>
  <c r="CI804" i="4"/>
  <c r="CJ804" i="4"/>
  <c r="CK804" i="4"/>
  <c r="CL804" i="4"/>
  <c r="CM804" i="4" s="1"/>
  <c r="CN804" i="4"/>
  <c r="CO804" i="4"/>
  <c r="CP804" i="4"/>
  <c r="CQ804" i="4"/>
  <c r="CR804" i="4"/>
  <c r="CS804" i="4"/>
  <c r="CT804" i="4"/>
  <c r="CU804" i="4"/>
  <c r="CV804" i="4"/>
  <c r="CW804" i="4"/>
  <c r="CX804" i="4"/>
  <c r="CY804" i="4"/>
  <c r="CZ804" i="4"/>
  <c r="DA804" i="4"/>
  <c r="DB804" i="4"/>
  <c r="DC804" i="4"/>
  <c r="DD804" i="4"/>
  <c r="DE804" i="4"/>
  <c r="DF804" i="4"/>
  <c r="DG804" i="4"/>
  <c r="DH804" i="4"/>
  <c r="DI804" i="4"/>
  <c r="DJ804" i="4"/>
  <c r="DK804" i="4"/>
  <c r="DL804" i="4"/>
  <c r="DM804" i="4"/>
  <c r="DN804" i="4"/>
  <c r="DO804" i="4"/>
  <c r="DP804" i="4"/>
  <c r="DQ804" i="4"/>
  <c r="DR804" i="4"/>
  <c r="DS804" i="4"/>
  <c r="DT804" i="4"/>
  <c r="DU804" i="4"/>
  <c r="DV804" i="4"/>
  <c r="DW804" i="4"/>
  <c r="EC804" i="4"/>
  <c r="ED804" i="4"/>
  <c r="EE804" i="4"/>
  <c r="EF804" i="4"/>
  <c r="EG804" i="4"/>
  <c r="EH804" i="4"/>
  <c r="EI804" i="4"/>
  <c r="EJ804" i="4"/>
  <c r="EK804" i="4"/>
  <c r="EL804" i="4"/>
  <c r="EM804" i="4"/>
  <c r="EN804" i="4"/>
  <c r="EO804" i="4"/>
  <c r="EP804" i="4"/>
  <c r="EQ804" i="4"/>
  <c r="ER804" i="4"/>
  <c r="ES804" i="4"/>
  <c r="ET804" i="4"/>
  <c r="EU804" i="4"/>
  <c r="EV804" i="4"/>
  <c r="EW804" i="4"/>
  <c r="B805" i="4"/>
  <c r="C805" i="4"/>
  <c r="D805" i="4"/>
  <c r="E805" i="4"/>
  <c r="F805" i="4"/>
  <c r="G805" i="4"/>
  <c r="H805" i="4"/>
  <c r="M805" i="4" s="1"/>
  <c r="N805" i="4" s="1"/>
  <c r="O805" i="4" s="1" a="1"/>
  <c r="O805" i="4" s="1"/>
  <c r="R805" i="4"/>
  <c r="S805" i="4"/>
  <c r="T805" i="4"/>
  <c r="U805" i="4"/>
  <c r="V805" i="4"/>
  <c r="W805" i="4"/>
  <c r="X805" i="4"/>
  <c r="Y805" i="4"/>
  <c r="Z805" i="4"/>
  <c r="AA805" i="4"/>
  <c r="AB805" i="4"/>
  <c r="AC805" i="4"/>
  <c r="AD805" i="4"/>
  <c r="AE805" i="4" s="1"/>
  <c r="AF805" i="4"/>
  <c r="AG805" i="4" s="1"/>
  <c r="AH805" i="4"/>
  <c r="AI805" i="4"/>
  <c r="AJ805" i="4"/>
  <c r="AK805" i="4"/>
  <c r="AL805" i="4"/>
  <c r="AN805" i="4"/>
  <c r="AM805" i="4" s="1"/>
  <c r="AO805" i="4"/>
  <c r="AP805" i="4"/>
  <c r="AQ805" i="4"/>
  <c r="AR805" i="4"/>
  <c r="AS805" i="4"/>
  <c r="AT805" i="4"/>
  <c r="AU805" i="4"/>
  <c r="AV805" i="4"/>
  <c r="AW805" i="4"/>
  <c r="AX805" i="4"/>
  <c r="AY805" i="4"/>
  <c r="AZ805" i="4"/>
  <c r="BA805" i="4"/>
  <c r="BB805" i="4"/>
  <c r="BC805" i="4"/>
  <c r="BD805" i="4"/>
  <c r="BE805" i="4"/>
  <c r="BF805" i="4"/>
  <c r="BG805" i="4"/>
  <c r="BH805" i="4"/>
  <c r="BI805" i="4"/>
  <c r="BJ805" i="4"/>
  <c r="BK805" i="4"/>
  <c r="BL805" i="4"/>
  <c r="BM805" i="4"/>
  <c r="BN805" i="4"/>
  <c r="BO805" i="4"/>
  <c r="BP805" i="4"/>
  <c r="BQ805" i="4"/>
  <c r="BR805" i="4"/>
  <c r="BS805" i="4"/>
  <c r="BT805" i="4"/>
  <c r="BU805" i="4"/>
  <c r="BV805" i="4"/>
  <c r="BW805" i="4"/>
  <c r="BX805" i="4"/>
  <c r="BY805" i="4"/>
  <c r="BZ805" i="4"/>
  <c r="CA805" i="4"/>
  <c r="CB805" i="4"/>
  <c r="CC805" i="4"/>
  <c r="CD805" i="4"/>
  <c r="CE805" i="4"/>
  <c r="CF805" i="4"/>
  <c r="CG805" i="4"/>
  <c r="CH805" i="4"/>
  <c r="CI805" i="4"/>
  <c r="CJ805" i="4"/>
  <c r="CK805" i="4"/>
  <c r="CL805" i="4"/>
  <c r="CM805" i="4" s="1"/>
  <c r="CN805" i="4"/>
  <c r="CO805" i="4"/>
  <c r="CP805" i="4"/>
  <c r="CQ805" i="4"/>
  <c r="CR805" i="4"/>
  <c r="CS805" i="4"/>
  <c r="CT805" i="4"/>
  <c r="CU805" i="4"/>
  <c r="CV805" i="4"/>
  <c r="CW805" i="4"/>
  <c r="CX805" i="4"/>
  <c r="CY805" i="4"/>
  <c r="CZ805" i="4"/>
  <c r="DA805" i="4"/>
  <c r="DB805" i="4"/>
  <c r="DC805" i="4"/>
  <c r="DD805" i="4"/>
  <c r="DE805" i="4"/>
  <c r="DF805" i="4"/>
  <c r="DG805" i="4"/>
  <c r="DH805" i="4"/>
  <c r="DI805" i="4"/>
  <c r="DJ805" i="4"/>
  <c r="DK805" i="4"/>
  <c r="DL805" i="4"/>
  <c r="DM805" i="4"/>
  <c r="DN805" i="4"/>
  <c r="DO805" i="4"/>
  <c r="DP805" i="4"/>
  <c r="DQ805" i="4"/>
  <c r="DR805" i="4"/>
  <c r="DS805" i="4"/>
  <c r="DT805" i="4"/>
  <c r="DU805" i="4"/>
  <c r="DV805" i="4"/>
  <c r="DW805" i="4"/>
  <c r="EC805" i="4"/>
  <c r="ED805" i="4"/>
  <c r="EE805" i="4"/>
  <c r="EF805" i="4"/>
  <c r="EG805" i="4"/>
  <c r="EH805" i="4"/>
  <c r="EI805" i="4"/>
  <c r="EJ805" i="4"/>
  <c r="EK805" i="4"/>
  <c r="EL805" i="4"/>
  <c r="EM805" i="4"/>
  <c r="EN805" i="4"/>
  <c r="EO805" i="4"/>
  <c r="EP805" i="4"/>
  <c r="EQ805" i="4"/>
  <c r="ER805" i="4"/>
  <c r="ES805" i="4"/>
  <c r="ET805" i="4"/>
  <c r="EU805" i="4"/>
  <c r="EV805" i="4"/>
  <c r="EW805" i="4"/>
  <c r="B806" i="4"/>
  <c r="C806" i="4"/>
  <c r="D806" i="4"/>
  <c r="E806" i="4"/>
  <c r="F806" i="4"/>
  <c r="G806" i="4"/>
  <c r="H806" i="4"/>
  <c r="M806" i="4" s="1"/>
  <c r="N806" i="4" s="1"/>
  <c r="O806" i="4" s="1" a="1"/>
  <c r="O806" i="4" s="1"/>
  <c r="R806" i="4"/>
  <c r="S806" i="4"/>
  <c r="T806" i="4"/>
  <c r="U806" i="4"/>
  <c r="V806" i="4"/>
  <c r="W806" i="4"/>
  <c r="X806" i="4"/>
  <c r="Y806" i="4"/>
  <c r="Z806" i="4"/>
  <c r="AA806" i="4"/>
  <c r="L806" i="4" s="1"/>
  <c r="AB806" i="4"/>
  <c r="AC806" i="4"/>
  <c r="AD806" i="4"/>
  <c r="AE806" i="4" s="1"/>
  <c r="AF806" i="4"/>
  <c r="AG806" i="4" s="1"/>
  <c r="AH806" i="4"/>
  <c r="AI806" i="4"/>
  <c r="AJ806" i="4"/>
  <c r="AK806" i="4"/>
  <c r="AL806" i="4"/>
  <c r="AN806" i="4"/>
  <c r="AM806" i="4" s="1"/>
  <c r="AO806" i="4"/>
  <c r="AP806" i="4"/>
  <c r="AQ806" i="4"/>
  <c r="AR806" i="4"/>
  <c r="AS806" i="4"/>
  <c r="AT806" i="4"/>
  <c r="AU806" i="4"/>
  <c r="AV806" i="4"/>
  <c r="AW806" i="4"/>
  <c r="AX806" i="4"/>
  <c r="AY806" i="4"/>
  <c r="AZ806" i="4"/>
  <c r="BA806" i="4"/>
  <c r="BB806" i="4"/>
  <c r="BC806" i="4"/>
  <c r="BD806" i="4"/>
  <c r="BE806" i="4"/>
  <c r="BF806" i="4"/>
  <c r="BG806" i="4"/>
  <c r="BH806" i="4"/>
  <c r="BI806" i="4"/>
  <c r="BJ806" i="4"/>
  <c r="BK806" i="4"/>
  <c r="BL806" i="4"/>
  <c r="BM806" i="4"/>
  <c r="BN806" i="4"/>
  <c r="BO806" i="4"/>
  <c r="BP806" i="4"/>
  <c r="BQ806" i="4"/>
  <c r="BR806" i="4"/>
  <c r="BS806" i="4"/>
  <c r="BT806" i="4"/>
  <c r="BU806" i="4"/>
  <c r="BV806" i="4"/>
  <c r="BW806" i="4"/>
  <c r="BX806" i="4"/>
  <c r="BY806" i="4"/>
  <c r="BZ806" i="4"/>
  <c r="CA806" i="4"/>
  <c r="CB806" i="4"/>
  <c r="CC806" i="4"/>
  <c r="CD806" i="4"/>
  <c r="CE806" i="4"/>
  <c r="CF806" i="4"/>
  <c r="CG806" i="4"/>
  <c r="CH806" i="4"/>
  <c r="CI806" i="4"/>
  <c r="CJ806" i="4"/>
  <c r="CK806" i="4"/>
  <c r="CL806" i="4"/>
  <c r="CM806" i="4" s="1"/>
  <c r="CN806" i="4"/>
  <c r="CO806" i="4"/>
  <c r="CP806" i="4"/>
  <c r="CQ806" i="4"/>
  <c r="CR806" i="4"/>
  <c r="CS806" i="4"/>
  <c r="CT806" i="4"/>
  <c r="CU806" i="4"/>
  <c r="CV806" i="4"/>
  <c r="CW806" i="4"/>
  <c r="CX806" i="4"/>
  <c r="CY806" i="4"/>
  <c r="CZ806" i="4"/>
  <c r="DA806" i="4"/>
  <c r="DB806" i="4"/>
  <c r="DC806" i="4"/>
  <c r="DD806" i="4"/>
  <c r="DE806" i="4"/>
  <c r="DF806" i="4"/>
  <c r="DG806" i="4"/>
  <c r="DH806" i="4"/>
  <c r="DI806" i="4"/>
  <c r="DJ806" i="4"/>
  <c r="DK806" i="4"/>
  <c r="DL806" i="4"/>
  <c r="DM806" i="4"/>
  <c r="DN806" i="4"/>
  <c r="DO806" i="4"/>
  <c r="DP806" i="4"/>
  <c r="DQ806" i="4"/>
  <c r="DR806" i="4"/>
  <c r="DS806" i="4"/>
  <c r="DT806" i="4"/>
  <c r="DU806" i="4"/>
  <c r="DV806" i="4"/>
  <c r="DW806" i="4"/>
  <c r="EC806" i="4"/>
  <c r="ED806" i="4"/>
  <c r="EE806" i="4"/>
  <c r="EF806" i="4"/>
  <c r="EG806" i="4"/>
  <c r="EH806" i="4"/>
  <c r="EI806" i="4"/>
  <c r="EJ806" i="4"/>
  <c r="EK806" i="4"/>
  <c r="EL806" i="4"/>
  <c r="EM806" i="4"/>
  <c r="EN806" i="4"/>
  <c r="EO806" i="4"/>
  <c r="EP806" i="4"/>
  <c r="EQ806" i="4"/>
  <c r="ER806" i="4"/>
  <c r="ES806" i="4"/>
  <c r="ET806" i="4"/>
  <c r="EU806" i="4"/>
  <c r="EV806" i="4"/>
  <c r="EW806" i="4"/>
  <c r="B807" i="4"/>
  <c r="C807" i="4"/>
  <c r="D807" i="4"/>
  <c r="E807" i="4"/>
  <c r="F807" i="4"/>
  <c r="G807" i="4"/>
  <c r="H807" i="4"/>
  <c r="M807" i="4" s="1"/>
  <c r="N807" i="4" s="1"/>
  <c r="O807" i="4" s="1" a="1"/>
  <c r="O807" i="4" s="1"/>
  <c r="R807" i="4"/>
  <c r="S807" i="4"/>
  <c r="T807" i="4"/>
  <c r="U807" i="4"/>
  <c r="V807" i="4"/>
  <c r="W807" i="4"/>
  <c r="X807" i="4"/>
  <c r="Y807" i="4"/>
  <c r="Z807" i="4"/>
  <c r="AA807" i="4"/>
  <c r="AB807" i="4"/>
  <c r="AC807" i="4"/>
  <c r="AD807" i="4"/>
  <c r="AE807" i="4" s="1"/>
  <c r="AF807" i="4"/>
  <c r="AG807" i="4" s="1"/>
  <c r="AH807" i="4"/>
  <c r="AI807" i="4"/>
  <c r="AJ807" i="4"/>
  <c r="AK807" i="4"/>
  <c r="AL807" i="4"/>
  <c r="AN807" i="4"/>
  <c r="AM807" i="4" s="1"/>
  <c r="AO807" i="4"/>
  <c r="AP807" i="4"/>
  <c r="AQ807" i="4"/>
  <c r="AR807" i="4"/>
  <c r="AS807" i="4"/>
  <c r="AT807" i="4"/>
  <c r="AU807" i="4"/>
  <c r="AV807" i="4"/>
  <c r="AW807" i="4"/>
  <c r="AX807" i="4"/>
  <c r="AY807" i="4"/>
  <c r="AZ807" i="4"/>
  <c r="BA807" i="4"/>
  <c r="BB807" i="4"/>
  <c r="BC807" i="4"/>
  <c r="BD807" i="4"/>
  <c r="BE807" i="4"/>
  <c r="BF807" i="4"/>
  <c r="BG807" i="4"/>
  <c r="BH807" i="4"/>
  <c r="BI807" i="4"/>
  <c r="BJ807" i="4"/>
  <c r="BK807" i="4"/>
  <c r="BL807" i="4"/>
  <c r="BM807" i="4"/>
  <c r="BN807" i="4"/>
  <c r="BO807" i="4"/>
  <c r="BP807" i="4"/>
  <c r="BQ807" i="4"/>
  <c r="BR807" i="4"/>
  <c r="BS807" i="4"/>
  <c r="BT807" i="4"/>
  <c r="BU807" i="4"/>
  <c r="BV807" i="4"/>
  <c r="BW807" i="4"/>
  <c r="BX807" i="4"/>
  <c r="BY807" i="4"/>
  <c r="BZ807" i="4"/>
  <c r="CA807" i="4"/>
  <c r="CB807" i="4"/>
  <c r="CC807" i="4"/>
  <c r="CD807" i="4"/>
  <c r="CE807" i="4"/>
  <c r="CF807" i="4"/>
  <c r="CG807" i="4"/>
  <c r="CH807" i="4"/>
  <c r="CI807" i="4"/>
  <c r="CJ807" i="4"/>
  <c r="CK807" i="4"/>
  <c r="CL807" i="4"/>
  <c r="CM807" i="4" s="1"/>
  <c r="CN807" i="4"/>
  <c r="CO807" i="4"/>
  <c r="CP807" i="4"/>
  <c r="CQ807" i="4"/>
  <c r="CR807" i="4"/>
  <c r="CS807" i="4"/>
  <c r="CT807" i="4"/>
  <c r="CU807" i="4"/>
  <c r="CV807" i="4"/>
  <c r="CW807" i="4"/>
  <c r="CX807" i="4"/>
  <c r="CY807" i="4"/>
  <c r="CZ807" i="4"/>
  <c r="DA807" i="4"/>
  <c r="DB807" i="4"/>
  <c r="DC807" i="4"/>
  <c r="DD807" i="4"/>
  <c r="DE807" i="4"/>
  <c r="DF807" i="4"/>
  <c r="DG807" i="4"/>
  <c r="DH807" i="4"/>
  <c r="DI807" i="4"/>
  <c r="DJ807" i="4"/>
  <c r="DK807" i="4"/>
  <c r="DL807" i="4"/>
  <c r="DM807" i="4"/>
  <c r="DN807" i="4"/>
  <c r="DO807" i="4"/>
  <c r="DP807" i="4"/>
  <c r="DQ807" i="4"/>
  <c r="DR807" i="4"/>
  <c r="DS807" i="4"/>
  <c r="DT807" i="4"/>
  <c r="DU807" i="4"/>
  <c r="DV807" i="4"/>
  <c r="DW807" i="4"/>
  <c r="EC807" i="4"/>
  <c r="ED807" i="4"/>
  <c r="EE807" i="4"/>
  <c r="EF807" i="4"/>
  <c r="EG807" i="4"/>
  <c r="EH807" i="4"/>
  <c r="EI807" i="4"/>
  <c r="EJ807" i="4"/>
  <c r="EK807" i="4"/>
  <c r="EL807" i="4"/>
  <c r="EM807" i="4"/>
  <c r="EN807" i="4"/>
  <c r="EO807" i="4"/>
  <c r="EP807" i="4"/>
  <c r="EQ807" i="4"/>
  <c r="ER807" i="4"/>
  <c r="ES807" i="4"/>
  <c r="ET807" i="4"/>
  <c r="EU807" i="4"/>
  <c r="EV807" i="4"/>
  <c r="EW807" i="4"/>
  <c r="B808" i="4"/>
  <c r="C808" i="4"/>
  <c r="D808" i="4"/>
  <c r="E808" i="4"/>
  <c r="F808" i="4"/>
  <c r="G808" i="4"/>
  <c r="H808" i="4"/>
  <c r="M808" i="4" s="1"/>
  <c r="N808" i="4" s="1"/>
  <c r="O808" i="4" s="1" a="1"/>
  <c r="O808" i="4" s="1"/>
  <c r="R808" i="4"/>
  <c r="S808" i="4"/>
  <c r="T808" i="4"/>
  <c r="U808" i="4"/>
  <c r="V808" i="4"/>
  <c r="W808" i="4"/>
  <c r="X808" i="4"/>
  <c r="Y808" i="4"/>
  <c r="Z808" i="4"/>
  <c r="AA808" i="4"/>
  <c r="AB808" i="4"/>
  <c r="AC808" i="4"/>
  <c r="AD808" i="4"/>
  <c r="AE808" i="4" s="1"/>
  <c r="AF808" i="4"/>
  <c r="AG808" i="4" s="1"/>
  <c r="AH808" i="4"/>
  <c r="AI808" i="4"/>
  <c r="AJ808" i="4"/>
  <c r="AK808" i="4"/>
  <c r="AL808" i="4"/>
  <c r="AN808" i="4"/>
  <c r="AM808" i="4" s="1"/>
  <c r="AO808" i="4"/>
  <c r="AP808" i="4"/>
  <c r="AQ808" i="4"/>
  <c r="AR808" i="4"/>
  <c r="AS808" i="4"/>
  <c r="AT808" i="4"/>
  <c r="AU808" i="4"/>
  <c r="AV808" i="4"/>
  <c r="AW808" i="4"/>
  <c r="AX808" i="4"/>
  <c r="AY808" i="4"/>
  <c r="AZ808" i="4"/>
  <c r="BA808" i="4"/>
  <c r="BB808" i="4"/>
  <c r="BC808" i="4"/>
  <c r="BD808" i="4"/>
  <c r="BE808" i="4"/>
  <c r="BF808" i="4"/>
  <c r="BG808" i="4"/>
  <c r="BH808" i="4"/>
  <c r="BI808" i="4"/>
  <c r="BJ808" i="4"/>
  <c r="BK808" i="4"/>
  <c r="BL808" i="4"/>
  <c r="BM808" i="4"/>
  <c r="BN808" i="4"/>
  <c r="BO808" i="4"/>
  <c r="BP808" i="4"/>
  <c r="BQ808" i="4"/>
  <c r="BR808" i="4"/>
  <c r="BS808" i="4"/>
  <c r="BT808" i="4"/>
  <c r="BU808" i="4"/>
  <c r="BV808" i="4"/>
  <c r="BW808" i="4"/>
  <c r="BX808" i="4"/>
  <c r="BY808" i="4"/>
  <c r="BZ808" i="4"/>
  <c r="CA808" i="4"/>
  <c r="CB808" i="4"/>
  <c r="CC808" i="4"/>
  <c r="CD808" i="4"/>
  <c r="CE808" i="4"/>
  <c r="CF808" i="4"/>
  <c r="CG808" i="4"/>
  <c r="CH808" i="4"/>
  <c r="CI808" i="4"/>
  <c r="CJ808" i="4"/>
  <c r="CK808" i="4"/>
  <c r="CL808" i="4"/>
  <c r="CM808" i="4" s="1"/>
  <c r="CN808" i="4"/>
  <c r="CO808" i="4"/>
  <c r="CP808" i="4"/>
  <c r="CQ808" i="4"/>
  <c r="CR808" i="4"/>
  <c r="CS808" i="4"/>
  <c r="CT808" i="4"/>
  <c r="CU808" i="4"/>
  <c r="CV808" i="4"/>
  <c r="CW808" i="4"/>
  <c r="CX808" i="4"/>
  <c r="CY808" i="4"/>
  <c r="CZ808" i="4"/>
  <c r="DA808" i="4"/>
  <c r="DB808" i="4"/>
  <c r="DC808" i="4"/>
  <c r="DD808" i="4"/>
  <c r="DE808" i="4"/>
  <c r="DF808" i="4"/>
  <c r="DG808" i="4"/>
  <c r="DH808" i="4"/>
  <c r="DI808" i="4"/>
  <c r="DJ808" i="4"/>
  <c r="DK808" i="4"/>
  <c r="DL808" i="4"/>
  <c r="DM808" i="4"/>
  <c r="DN808" i="4"/>
  <c r="DO808" i="4"/>
  <c r="DP808" i="4"/>
  <c r="DQ808" i="4"/>
  <c r="DR808" i="4"/>
  <c r="DS808" i="4"/>
  <c r="DT808" i="4"/>
  <c r="DU808" i="4"/>
  <c r="DV808" i="4"/>
  <c r="DW808" i="4"/>
  <c r="EC808" i="4"/>
  <c r="ED808" i="4"/>
  <c r="EE808" i="4"/>
  <c r="EF808" i="4"/>
  <c r="EG808" i="4"/>
  <c r="EH808" i="4"/>
  <c r="EI808" i="4"/>
  <c r="EJ808" i="4"/>
  <c r="EK808" i="4"/>
  <c r="EL808" i="4"/>
  <c r="EM808" i="4"/>
  <c r="EN808" i="4"/>
  <c r="EO808" i="4"/>
  <c r="EP808" i="4"/>
  <c r="EQ808" i="4"/>
  <c r="ER808" i="4"/>
  <c r="ES808" i="4"/>
  <c r="ET808" i="4"/>
  <c r="EU808" i="4"/>
  <c r="EV808" i="4"/>
  <c r="EW808" i="4"/>
  <c r="B809" i="4"/>
  <c r="C809" i="4"/>
  <c r="D809" i="4"/>
  <c r="E809" i="4"/>
  <c r="F809" i="4"/>
  <c r="G809" i="4"/>
  <c r="H809" i="4"/>
  <c r="M809" i="4" s="1"/>
  <c r="N809" i="4" s="1"/>
  <c r="O809" i="4" s="1" a="1"/>
  <c r="O809" i="4" s="1"/>
  <c r="R809" i="4"/>
  <c r="S809" i="4"/>
  <c r="T809" i="4"/>
  <c r="U809" i="4"/>
  <c r="V809" i="4"/>
  <c r="W809" i="4"/>
  <c r="X809" i="4"/>
  <c r="Y809" i="4"/>
  <c r="Z809" i="4"/>
  <c r="AA809" i="4"/>
  <c r="AB809" i="4"/>
  <c r="AC809" i="4"/>
  <c r="AD809" i="4"/>
  <c r="AE809" i="4" s="1"/>
  <c r="AF809" i="4"/>
  <c r="AG809" i="4" s="1"/>
  <c r="AH809" i="4"/>
  <c r="AI809" i="4"/>
  <c r="AJ809" i="4"/>
  <c r="AK809" i="4"/>
  <c r="AL809" i="4"/>
  <c r="AN809" i="4"/>
  <c r="AM809" i="4" s="1"/>
  <c r="AO809" i="4"/>
  <c r="AP809" i="4"/>
  <c r="AQ809" i="4"/>
  <c r="AR809" i="4"/>
  <c r="AS809" i="4"/>
  <c r="AT809" i="4"/>
  <c r="AU809" i="4"/>
  <c r="AV809" i="4"/>
  <c r="AW809" i="4"/>
  <c r="AX809" i="4"/>
  <c r="AY809" i="4"/>
  <c r="AZ809" i="4"/>
  <c r="BA809" i="4"/>
  <c r="BB809" i="4"/>
  <c r="BC809" i="4"/>
  <c r="BD809" i="4"/>
  <c r="BE809" i="4"/>
  <c r="BF809" i="4"/>
  <c r="BG809" i="4"/>
  <c r="BH809" i="4"/>
  <c r="BI809" i="4"/>
  <c r="BJ809" i="4"/>
  <c r="BK809" i="4"/>
  <c r="BL809" i="4"/>
  <c r="BM809" i="4"/>
  <c r="BN809" i="4"/>
  <c r="BO809" i="4"/>
  <c r="BP809" i="4"/>
  <c r="BQ809" i="4"/>
  <c r="BR809" i="4"/>
  <c r="BS809" i="4"/>
  <c r="BT809" i="4"/>
  <c r="BU809" i="4"/>
  <c r="BV809" i="4"/>
  <c r="BW809" i="4"/>
  <c r="BX809" i="4"/>
  <c r="BY809" i="4"/>
  <c r="BZ809" i="4"/>
  <c r="CA809" i="4"/>
  <c r="CB809" i="4"/>
  <c r="CC809" i="4"/>
  <c r="CD809" i="4"/>
  <c r="CE809" i="4"/>
  <c r="CF809" i="4"/>
  <c r="CG809" i="4"/>
  <c r="CH809" i="4"/>
  <c r="CI809" i="4"/>
  <c r="CJ809" i="4"/>
  <c r="CK809" i="4"/>
  <c r="CL809" i="4"/>
  <c r="CM809" i="4" s="1"/>
  <c r="CN809" i="4"/>
  <c r="CO809" i="4"/>
  <c r="CP809" i="4"/>
  <c r="CQ809" i="4"/>
  <c r="CR809" i="4"/>
  <c r="CS809" i="4"/>
  <c r="CT809" i="4"/>
  <c r="CU809" i="4"/>
  <c r="CV809" i="4"/>
  <c r="CW809" i="4"/>
  <c r="CX809" i="4"/>
  <c r="CY809" i="4"/>
  <c r="CZ809" i="4"/>
  <c r="DA809" i="4"/>
  <c r="DB809" i="4"/>
  <c r="DC809" i="4"/>
  <c r="DD809" i="4"/>
  <c r="DE809" i="4"/>
  <c r="DF809" i="4"/>
  <c r="DG809" i="4"/>
  <c r="DH809" i="4"/>
  <c r="DI809" i="4"/>
  <c r="DJ809" i="4"/>
  <c r="DK809" i="4"/>
  <c r="DL809" i="4"/>
  <c r="DM809" i="4"/>
  <c r="DN809" i="4"/>
  <c r="DO809" i="4"/>
  <c r="DP809" i="4"/>
  <c r="DQ809" i="4"/>
  <c r="DR809" i="4"/>
  <c r="DS809" i="4"/>
  <c r="DT809" i="4"/>
  <c r="DU809" i="4"/>
  <c r="DV809" i="4"/>
  <c r="DW809" i="4"/>
  <c r="EC809" i="4"/>
  <c r="ED809" i="4"/>
  <c r="EE809" i="4"/>
  <c r="EF809" i="4"/>
  <c r="EG809" i="4"/>
  <c r="EH809" i="4"/>
  <c r="EI809" i="4"/>
  <c r="EJ809" i="4"/>
  <c r="EK809" i="4"/>
  <c r="EL809" i="4"/>
  <c r="EM809" i="4"/>
  <c r="EN809" i="4"/>
  <c r="EO809" i="4"/>
  <c r="EP809" i="4"/>
  <c r="EQ809" i="4"/>
  <c r="ER809" i="4"/>
  <c r="ES809" i="4"/>
  <c r="ET809" i="4"/>
  <c r="EU809" i="4"/>
  <c r="EV809" i="4"/>
  <c r="EW809" i="4"/>
  <c r="B810" i="4"/>
  <c r="C810" i="4"/>
  <c r="D810" i="4"/>
  <c r="E810" i="4"/>
  <c r="F810" i="4"/>
  <c r="G810" i="4"/>
  <c r="H810" i="4"/>
  <c r="M810" i="4" s="1"/>
  <c r="N810" i="4" s="1"/>
  <c r="O810" i="4" s="1" a="1"/>
  <c r="O810" i="4" s="1"/>
  <c r="R810" i="4"/>
  <c r="S810" i="4"/>
  <c r="T810" i="4"/>
  <c r="U810" i="4"/>
  <c r="V810" i="4"/>
  <c r="W810" i="4"/>
  <c r="X810" i="4"/>
  <c r="Y810" i="4"/>
  <c r="Z810" i="4"/>
  <c r="AA810" i="4"/>
  <c r="AB810" i="4"/>
  <c r="AC810" i="4"/>
  <c r="AD810" i="4"/>
  <c r="AE810" i="4" s="1"/>
  <c r="AF810" i="4"/>
  <c r="AG810" i="4" s="1"/>
  <c r="AH810" i="4"/>
  <c r="AI810" i="4"/>
  <c r="AJ810" i="4"/>
  <c r="AK810" i="4"/>
  <c r="AL810" i="4"/>
  <c r="AN810" i="4"/>
  <c r="AM810" i="4" s="1"/>
  <c r="AO810" i="4"/>
  <c r="AP810" i="4"/>
  <c r="AQ810" i="4"/>
  <c r="AR810" i="4"/>
  <c r="AS810" i="4"/>
  <c r="AT810" i="4"/>
  <c r="AU810" i="4"/>
  <c r="AV810" i="4"/>
  <c r="AW810" i="4"/>
  <c r="AX810" i="4"/>
  <c r="AY810" i="4"/>
  <c r="AZ810" i="4"/>
  <c r="BA810" i="4"/>
  <c r="BB810" i="4"/>
  <c r="BC810" i="4"/>
  <c r="BD810" i="4"/>
  <c r="BE810" i="4"/>
  <c r="BF810" i="4"/>
  <c r="BG810" i="4"/>
  <c r="BH810" i="4"/>
  <c r="BI810" i="4"/>
  <c r="BJ810" i="4"/>
  <c r="BK810" i="4"/>
  <c r="BL810" i="4"/>
  <c r="BM810" i="4"/>
  <c r="BN810" i="4"/>
  <c r="BO810" i="4"/>
  <c r="BP810" i="4"/>
  <c r="BQ810" i="4"/>
  <c r="BR810" i="4"/>
  <c r="BS810" i="4"/>
  <c r="BT810" i="4"/>
  <c r="BU810" i="4"/>
  <c r="BV810" i="4"/>
  <c r="BW810" i="4"/>
  <c r="BX810" i="4"/>
  <c r="BY810" i="4"/>
  <c r="BZ810" i="4"/>
  <c r="CA810" i="4"/>
  <c r="CB810" i="4"/>
  <c r="CC810" i="4"/>
  <c r="CD810" i="4"/>
  <c r="CE810" i="4"/>
  <c r="CF810" i="4"/>
  <c r="CG810" i="4"/>
  <c r="CH810" i="4"/>
  <c r="CI810" i="4"/>
  <c r="CJ810" i="4"/>
  <c r="CK810" i="4"/>
  <c r="CL810" i="4"/>
  <c r="CM810" i="4" s="1"/>
  <c r="CN810" i="4"/>
  <c r="CO810" i="4"/>
  <c r="CP810" i="4"/>
  <c r="CQ810" i="4"/>
  <c r="CR810" i="4"/>
  <c r="CS810" i="4"/>
  <c r="CT810" i="4"/>
  <c r="CU810" i="4"/>
  <c r="CV810" i="4"/>
  <c r="CW810" i="4"/>
  <c r="CX810" i="4"/>
  <c r="CY810" i="4"/>
  <c r="CZ810" i="4"/>
  <c r="DA810" i="4"/>
  <c r="DB810" i="4"/>
  <c r="DC810" i="4"/>
  <c r="DD810" i="4"/>
  <c r="DE810" i="4"/>
  <c r="DF810" i="4"/>
  <c r="DG810" i="4"/>
  <c r="DH810" i="4"/>
  <c r="DI810" i="4"/>
  <c r="DJ810" i="4"/>
  <c r="DK810" i="4"/>
  <c r="DL810" i="4"/>
  <c r="DM810" i="4"/>
  <c r="DN810" i="4"/>
  <c r="DO810" i="4"/>
  <c r="DP810" i="4"/>
  <c r="DQ810" i="4"/>
  <c r="DR810" i="4"/>
  <c r="DS810" i="4"/>
  <c r="DT810" i="4"/>
  <c r="DU810" i="4"/>
  <c r="DV810" i="4"/>
  <c r="DW810" i="4"/>
  <c r="EC810" i="4"/>
  <c r="ED810" i="4"/>
  <c r="EE810" i="4"/>
  <c r="EF810" i="4"/>
  <c r="EG810" i="4"/>
  <c r="EH810" i="4"/>
  <c r="EI810" i="4"/>
  <c r="EJ810" i="4"/>
  <c r="EK810" i="4"/>
  <c r="EL810" i="4"/>
  <c r="EM810" i="4"/>
  <c r="EN810" i="4"/>
  <c r="EO810" i="4"/>
  <c r="EP810" i="4"/>
  <c r="EQ810" i="4"/>
  <c r="ER810" i="4"/>
  <c r="ES810" i="4"/>
  <c r="ET810" i="4"/>
  <c r="EU810" i="4"/>
  <c r="EV810" i="4"/>
  <c r="EW810" i="4"/>
  <c r="B811" i="4"/>
  <c r="C811" i="4"/>
  <c r="D811" i="4"/>
  <c r="E811" i="4"/>
  <c r="F811" i="4"/>
  <c r="G811" i="4"/>
  <c r="H811" i="4"/>
  <c r="M811" i="4" s="1"/>
  <c r="N811" i="4" s="1"/>
  <c r="O811" i="4" s="1" a="1"/>
  <c r="O811" i="4" s="1"/>
  <c r="R811" i="4"/>
  <c r="S811" i="4"/>
  <c r="T811" i="4"/>
  <c r="U811" i="4"/>
  <c r="V811" i="4"/>
  <c r="W811" i="4"/>
  <c r="X811" i="4"/>
  <c r="Y811" i="4"/>
  <c r="Z811" i="4"/>
  <c r="AA811" i="4"/>
  <c r="AB811" i="4"/>
  <c r="AC811" i="4"/>
  <c r="AD811" i="4"/>
  <c r="AE811" i="4" s="1"/>
  <c r="AF811" i="4"/>
  <c r="AG811" i="4" s="1"/>
  <c r="AH811" i="4"/>
  <c r="AI811" i="4"/>
  <c r="AJ811" i="4"/>
  <c r="AK811" i="4"/>
  <c r="AL811" i="4"/>
  <c r="AN811" i="4"/>
  <c r="AM811" i="4" s="1"/>
  <c r="AO811" i="4"/>
  <c r="AP811" i="4"/>
  <c r="AQ811" i="4"/>
  <c r="AR811" i="4"/>
  <c r="AS811" i="4"/>
  <c r="AT811" i="4"/>
  <c r="AU811" i="4"/>
  <c r="AV811" i="4"/>
  <c r="AW811" i="4"/>
  <c r="AX811" i="4"/>
  <c r="AY811" i="4"/>
  <c r="AZ811" i="4"/>
  <c r="BA811" i="4"/>
  <c r="BB811" i="4"/>
  <c r="BC811" i="4"/>
  <c r="BD811" i="4"/>
  <c r="BE811" i="4"/>
  <c r="BF811" i="4"/>
  <c r="BG811" i="4"/>
  <c r="BH811" i="4"/>
  <c r="BI811" i="4"/>
  <c r="BJ811" i="4"/>
  <c r="BK811" i="4"/>
  <c r="BL811" i="4"/>
  <c r="BM811" i="4"/>
  <c r="BN811" i="4"/>
  <c r="BO811" i="4"/>
  <c r="BP811" i="4"/>
  <c r="BQ811" i="4"/>
  <c r="BR811" i="4"/>
  <c r="BS811" i="4"/>
  <c r="BT811" i="4"/>
  <c r="BU811" i="4"/>
  <c r="BV811" i="4"/>
  <c r="BW811" i="4"/>
  <c r="BX811" i="4"/>
  <c r="BY811" i="4"/>
  <c r="BZ811" i="4"/>
  <c r="CA811" i="4"/>
  <c r="CB811" i="4"/>
  <c r="CC811" i="4"/>
  <c r="CD811" i="4"/>
  <c r="CE811" i="4"/>
  <c r="CF811" i="4"/>
  <c r="CG811" i="4"/>
  <c r="CH811" i="4"/>
  <c r="CI811" i="4"/>
  <c r="CJ811" i="4"/>
  <c r="CK811" i="4"/>
  <c r="CL811" i="4"/>
  <c r="CM811" i="4" s="1"/>
  <c r="CN811" i="4"/>
  <c r="CO811" i="4"/>
  <c r="CP811" i="4"/>
  <c r="CQ811" i="4"/>
  <c r="CR811" i="4"/>
  <c r="CS811" i="4"/>
  <c r="CT811" i="4"/>
  <c r="CU811" i="4"/>
  <c r="CV811" i="4"/>
  <c r="CW811" i="4"/>
  <c r="CX811" i="4"/>
  <c r="CY811" i="4"/>
  <c r="CZ811" i="4"/>
  <c r="DA811" i="4"/>
  <c r="DB811" i="4"/>
  <c r="DC811" i="4"/>
  <c r="DD811" i="4"/>
  <c r="DE811" i="4"/>
  <c r="DF811" i="4"/>
  <c r="DG811" i="4"/>
  <c r="DH811" i="4"/>
  <c r="DI811" i="4"/>
  <c r="DJ811" i="4"/>
  <c r="DK811" i="4"/>
  <c r="DL811" i="4"/>
  <c r="DM811" i="4"/>
  <c r="DN811" i="4"/>
  <c r="DO811" i="4"/>
  <c r="DP811" i="4"/>
  <c r="DQ811" i="4"/>
  <c r="DR811" i="4"/>
  <c r="DS811" i="4"/>
  <c r="DT811" i="4"/>
  <c r="DU811" i="4"/>
  <c r="DV811" i="4"/>
  <c r="DW811" i="4"/>
  <c r="EC811" i="4"/>
  <c r="ED811" i="4"/>
  <c r="EE811" i="4"/>
  <c r="EF811" i="4"/>
  <c r="EG811" i="4"/>
  <c r="EH811" i="4"/>
  <c r="EI811" i="4"/>
  <c r="EJ811" i="4"/>
  <c r="EK811" i="4"/>
  <c r="EL811" i="4"/>
  <c r="EM811" i="4"/>
  <c r="EN811" i="4"/>
  <c r="EO811" i="4"/>
  <c r="EP811" i="4"/>
  <c r="EQ811" i="4"/>
  <c r="ER811" i="4"/>
  <c r="ES811" i="4"/>
  <c r="ET811" i="4"/>
  <c r="EU811" i="4"/>
  <c r="EV811" i="4"/>
  <c r="EW811" i="4"/>
  <c r="B812" i="4"/>
  <c r="C812" i="4"/>
  <c r="D812" i="4"/>
  <c r="E812" i="4"/>
  <c r="F812" i="4"/>
  <c r="G812" i="4"/>
  <c r="H812" i="4"/>
  <c r="M812" i="4" s="1"/>
  <c r="N812" i="4" s="1"/>
  <c r="O812" i="4" s="1" a="1"/>
  <c r="O812" i="4" s="1"/>
  <c r="R812" i="4"/>
  <c r="S812" i="4"/>
  <c r="T812" i="4"/>
  <c r="U812" i="4"/>
  <c r="V812" i="4"/>
  <c r="W812" i="4"/>
  <c r="X812" i="4"/>
  <c r="Y812" i="4"/>
  <c r="Z812" i="4"/>
  <c r="AA812" i="4"/>
  <c r="AB812" i="4"/>
  <c r="AC812" i="4"/>
  <c r="AD812" i="4"/>
  <c r="AE812" i="4" s="1"/>
  <c r="AF812" i="4"/>
  <c r="AG812" i="4" s="1"/>
  <c r="AH812" i="4"/>
  <c r="AI812" i="4"/>
  <c r="AJ812" i="4"/>
  <c r="AK812" i="4"/>
  <c r="AL812" i="4"/>
  <c r="AN812" i="4"/>
  <c r="AM812" i="4" s="1"/>
  <c r="AO812" i="4"/>
  <c r="AP812" i="4"/>
  <c r="AQ812" i="4"/>
  <c r="AR812" i="4"/>
  <c r="AS812" i="4"/>
  <c r="AT812" i="4"/>
  <c r="AU812" i="4"/>
  <c r="AV812" i="4"/>
  <c r="AW812" i="4"/>
  <c r="AX812" i="4"/>
  <c r="AY812" i="4"/>
  <c r="AZ812" i="4"/>
  <c r="BA812" i="4"/>
  <c r="BB812" i="4"/>
  <c r="BC812" i="4"/>
  <c r="BD812" i="4"/>
  <c r="BE812" i="4"/>
  <c r="BF812" i="4"/>
  <c r="BG812" i="4"/>
  <c r="BH812" i="4"/>
  <c r="BI812" i="4"/>
  <c r="BJ812" i="4"/>
  <c r="BK812" i="4"/>
  <c r="BL812" i="4"/>
  <c r="BM812" i="4"/>
  <c r="BN812" i="4"/>
  <c r="BO812" i="4"/>
  <c r="BP812" i="4"/>
  <c r="BQ812" i="4"/>
  <c r="BR812" i="4"/>
  <c r="BS812" i="4"/>
  <c r="BT812" i="4"/>
  <c r="BU812" i="4"/>
  <c r="BV812" i="4"/>
  <c r="BW812" i="4"/>
  <c r="BX812" i="4"/>
  <c r="BY812" i="4"/>
  <c r="BZ812" i="4"/>
  <c r="CA812" i="4"/>
  <c r="CB812" i="4"/>
  <c r="CC812" i="4"/>
  <c r="CD812" i="4"/>
  <c r="CE812" i="4"/>
  <c r="CF812" i="4"/>
  <c r="CG812" i="4"/>
  <c r="CH812" i="4"/>
  <c r="CI812" i="4"/>
  <c r="CJ812" i="4"/>
  <c r="CK812" i="4"/>
  <c r="CL812" i="4"/>
  <c r="CM812" i="4" s="1"/>
  <c r="CN812" i="4"/>
  <c r="CO812" i="4"/>
  <c r="CP812" i="4"/>
  <c r="CQ812" i="4"/>
  <c r="CR812" i="4"/>
  <c r="CS812" i="4"/>
  <c r="CT812" i="4"/>
  <c r="CU812" i="4"/>
  <c r="CV812" i="4"/>
  <c r="CW812" i="4"/>
  <c r="CX812" i="4"/>
  <c r="CY812" i="4"/>
  <c r="CZ812" i="4"/>
  <c r="DA812" i="4"/>
  <c r="DB812" i="4"/>
  <c r="DC812" i="4"/>
  <c r="DD812" i="4"/>
  <c r="DE812" i="4"/>
  <c r="DF812" i="4"/>
  <c r="DG812" i="4"/>
  <c r="DH812" i="4"/>
  <c r="DI812" i="4"/>
  <c r="DJ812" i="4"/>
  <c r="DK812" i="4"/>
  <c r="DL812" i="4"/>
  <c r="DM812" i="4"/>
  <c r="DN812" i="4"/>
  <c r="DO812" i="4"/>
  <c r="DP812" i="4"/>
  <c r="DQ812" i="4"/>
  <c r="DR812" i="4"/>
  <c r="DS812" i="4"/>
  <c r="DT812" i="4"/>
  <c r="DU812" i="4"/>
  <c r="DV812" i="4"/>
  <c r="DW812" i="4"/>
  <c r="EC812" i="4"/>
  <c r="ED812" i="4"/>
  <c r="EE812" i="4"/>
  <c r="EF812" i="4"/>
  <c r="EG812" i="4"/>
  <c r="EH812" i="4"/>
  <c r="EI812" i="4"/>
  <c r="EJ812" i="4"/>
  <c r="EK812" i="4"/>
  <c r="EL812" i="4"/>
  <c r="EM812" i="4"/>
  <c r="EN812" i="4"/>
  <c r="EO812" i="4"/>
  <c r="EP812" i="4"/>
  <c r="EQ812" i="4"/>
  <c r="ER812" i="4"/>
  <c r="ES812" i="4"/>
  <c r="ET812" i="4"/>
  <c r="EU812" i="4"/>
  <c r="EV812" i="4"/>
  <c r="EW812" i="4"/>
  <c r="B813" i="4"/>
  <c r="C813" i="4"/>
  <c r="D813" i="4"/>
  <c r="E813" i="4"/>
  <c r="F813" i="4"/>
  <c r="G813" i="4"/>
  <c r="H813" i="4"/>
  <c r="M813" i="4" s="1"/>
  <c r="N813" i="4" s="1"/>
  <c r="O813" i="4" s="1" a="1"/>
  <c r="O813" i="4" s="1"/>
  <c r="R813" i="4"/>
  <c r="S813" i="4"/>
  <c r="T813" i="4"/>
  <c r="U813" i="4"/>
  <c r="V813" i="4"/>
  <c r="W813" i="4"/>
  <c r="X813" i="4"/>
  <c r="Y813" i="4"/>
  <c r="Z813" i="4"/>
  <c r="AA813" i="4"/>
  <c r="AB813" i="4"/>
  <c r="AC813" i="4"/>
  <c r="AD813" i="4"/>
  <c r="AE813" i="4" s="1"/>
  <c r="AF813" i="4"/>
  <c r="AG813" i="4" s="1"/>
  <c r="AH813" i="4"/>
  <c r="AI813" i="4"/>
  <c r="AJ813" i="4"/>
  <c r="AK813" i="4"/>
  <c r="AL813" i="4"/>
  <c r="AN813" i="4"/>
  <c r="AM813" i="4" s="1"/>
  <c r="AO813" i="4"/>
  <c r="AP813" i="4"/>
  <c r="AQ813" i="4"/>
  <c r="AR813" i="4"/>
  <c r="AS813" i="4"/>
  <c r="AT813" i="4"/>
  <c r="AU813" i="4"/>
  <c r="AV813" i="4"/>
  <c r="AW813" i="4"/>
  <c r="AX813" i="4"/>
  <c r="AY813" i="4"/>
  <c r="AZ813" i="4"/>
  <c r="BA813" i="4"/>
  <c r="BB813" i="4"/>
  <c r="BC813" i="4"/>
  <c r="BD813" i="4"/>
  <c r="BE813" i="4"/>
  <c r="BF813" i="4"/>
  <c r="BG813" i="4"/>
  <c r="BH813" i="4"/>
  <c r="BI813" i="4"/>
  <c r="BJ813" i="4"/>
  <c r="BK813" i="4"/>
  <c r="BL813" i="4"/>
  <c r="BM813" i="4"/>
  <c r="BN813" i="4"/>
  <c r="BO813" i="4"/>
  <c r="BP813" i="4"/>
  <c r="BQ813" i="4"/>
  <c r="BR813" i="4"/>
  <c r="BS813" i="4"/>
  <c r="BT813" i="4"/>
  <c r="BU813" i="4"/>
  <c r="BV813" i="4"/>
  <c r="BW813" i="4"/>
  <c r="BX813" i="4"/>
  <c r="BY813" i="4"/>
  <c r="BZ813" i="4"/>
  <c r="CA813" i="4"/>
  <c r="CB813" i="4"/>
  <c r="CC813" i="4"/>
  <c r="CD813" i="4"/>
  <c r="CE813" i="4"/>
  <c r="CF813" i="4"/>
  <c r="CG813" i="4"/>
  <c r="CH813" i="4"/>
  <c r="CI813" i="4"/>
  <c r="CJ813" i="4"/>
  <c r="CK813" i="4"/>
  <c r="CL813" i="4"/>
  <c r="CM813" i="4" s="1"/>
  <c r="CN813" i="4"/>
  <c r="CO813" i="4"/>
  <c r="CP813" i="4"/>
  <c r="CQ813" i="4"/>
  <c r="CR813" i="4"/>
  <c r="CS813" i="4"/>
  <c r="CT813" i="4"/>
  <c r="CU813" i="4"/>
  <c r="CV813" i="4"/>
  <c r="CW813" i="4"/>
  <c r="CX813" i="4"/>
  <c r="CY813" i="4"/>
  <c r="CZ813" i="4"/>
  <c r="DA813" i="4"/>
  <c r="DB813" i="4"/>
  <c r="DC813" i="4"/>
  <c r="DD813" i="4"/>
  <c r="DE813" i="4"/>
  <c r="DF813" i="4"/>
  <c r="DG813" i="4"/>
  <c r="DH813" i="4"/>
  <c r="DI813" i="4"/>
  <c r="DJ813" i="4"/>
  <c r="DK813" i="4"/>
  <c r="DL813" i="4"/>
  <c r="DM813" i="4"/>
  <c r="DN813" i="4"/>
  <c r="DO813" i="4"/>
  <c r="DP813" i="4"/>
  <c r="DQ813" i="4"/>
  <c r="DR813" i="4"/>
  <c r="DS813" i="4"/>
  <c r="DT813" i="4"/>
  <c r="DU813" i="4"/>
  <c r="DV813" i="4"/>
  <c r="DW813" i="4"/>
  <c r="EC813" i="4"/>
  <c r="ED813" i="4"/>
  <c r="EE813" i="4"/>
  <c r="EF813" i="4"/>
  <c r="EG813" i="4"/>
  <c r="EH813" i="4"/>
  <c r="EI813" i="4"/>
  <c r="EJ813" i="4"/>
  <c r="EK813" i="4"/>
  <c r="EL813" i="4"/>
  <c r="EM813" i="4"/>
  <c r="EN813" i="4"/>
  <c r="EO813" i="4"/>
  <c r="EP813" i="4"/>
  <c r="EQ813" i="4"/>
  <c r="ER813" i="4"/>
  <c r="ES813" i="4"/>
  <c r="ET813" i="4"/>
  <c r="EU813" i="4"/>
  <c r="EV813" i="4"/>
  <c r="EW813" i="4"/>
  <c r="B814" i="4"/>
  <c r="C814" i="4"/>
  <c r="D814" i="4"/>
  <c r="E814" i="4"/>
  <c r="F814" i="4"/>
  <c r="G814" i="4"/>
  <c r="H814" i="4"/>
  <c r="M814" i="4" s="1"/>
  <c r="N814" i="4" s="1"/>
  <c r="O814" i="4" s="1" a="1"/>
  <c r="O814" i="4" s="1"/>
  <c r="R814" i="4"/>
  <c r="S814" i="4"/>
  <c r="T814" i="4"/>
  <c r="U814" i="4"/>
  <c r="V814" i="4"/>
  <c r="W814" i="4"/>
  <c r="X814" i="4"/>
  <c r="Y814" i="4"/>
  <c r="Z814" i="4"/>
  <c r="AA814" i="4"/>
  <c r="L814" i="4" s="1"/>
  <c r="AB814" i="4"/>
  <c r="AC814" i="4"/>
  <c r="AD814" i="4"/>
  <c r="AE814" i="4" s="1"/>
  <c r="AF814" i="4"/>
  <c r="AG814" i="4" s="1"/>
  <c r="AH814" i="4"/>
  <c r="AI814" i="4"/>
  <c r="AJ814" i="4"/>
  <c r="AK814" i="4"/>
  <c r="AL814" i="4"/>
  <c r="AN814" i="4"/>
  <c r="AM814" i="4" s="1"/>
  <c r="AO814" i="4"/>
  <c r="AP814" i="4"/>
  <c r="AQ814" i="4"/>
  <c r="AR814" i="4"/>
  <c r="AS814" i="4"/>
  <c r="AT814" i="4"/>
  <c r="AU814" i="4"/>
  <c r="AV814" i="4"/>
  <c r="AW814" i="4"/>
  <c r="AX814" i="4"/>
  <c r="AY814" i="4"/>
  <c r="AZ814" i="4"/>
  <c r="BA814" i="4"/>
  <c r="BB814" i="4"/>
  <c r="BC814" i="4"/>
  <c r="BD814" i="4"/>
  <c r="BE814" i="4"/>
  <c r="BF814" i="4"/>
  <c r="BG814" i="4"/>
  <c r="BH814" i="4"/>
  <c r="BI814" i="4"/>
  <c r="BJ814" i="4"/>
  <c r="BK814" i="4"/>
  <c r="BL814" i="4"/>
  <c r="BM814" i="4"/>
  <c r="BN814" i="4"/>
  <c r="BO814" i="4"/>
  <c r="BP814" i="4"/>
  <c r="BQ814" i="4"/>
  <c r="BR814" i="4"/>
  <c r="BS814" i="4"/>
  <c r="BT814" i="4"/>
  <c r="BU814" i="4"/>
  <c r="BV814" i="4"/>
  <c r="BW814" i="4"/>
  <c r="BX814" i="4"/>
  <c r="BY814" i="4"/>
  <c r="BZ814" i="4"/>
  <c r="CA814" i="4"/>
  <c r="CB814" i="4"/>
  <c r="CC814" i="4"/>
  <c r="CD814" i="4"/>
  <c r="CE814" i="4"/>
  <c r="CF814" i="4"/>
  <c r="CG814" i="4"/>
  <c r="CH814" i="4"/>
  <c r="CI814" i="4"/>
  <c r="CJ814" i="4"/>
  <c r="CK814" i="4"/>
  <c r="CL814" i="4"/>
  <c r="CM814" i="4" s="1"/>
  <c r="CN814" i="4"/>
  <c r="CO814" i="4"/>
  <c r="CP814" i="4"/>
  <c r="CQ814" i="4"/>
  <c r="CR814" i="4"/>
  <c r="CS814" i="4"/>
  <c r="CT814" i="4"/>
  <c r="CU814" i="4"/>
  <c r="CV814" i="4"/>
  <c r="CW814" i="4"/>
  <c r="CX814" i="4"/>
  <c r="CY814" i="4"/>
  <c r="CZ814" i="4"/>
  <c r="DA814" i="4"/>
  <c r="DB814" i="4"/>
  <c r="DC814" i="4"/>
  <c r="DD814" i="4"/>
  <c r="DE814" i="4"/>
  <c r="DF814" i="4"/>
  <c r="DG814" i="4"/>
  <c r="DH814" i="4"/>
  <c r="DI814" i="4"/>
  <c r="DJ814" i="4"/>
  <c r="DK814" i="4"/>
  <c r="DL814" i="4"/>
  <c r="DM814" i="4"/>
  <c r="DN814" i="4"/>
  <c r="DO814" i="4"/>
  <c r="DP814" i="4"/>
  <c r="DQ814" i="4"/>
  <c r="DR814" i="4"/>
  <c r="DS814" i="4"/>
  <c r="DT814" i="4"/>
  <c r="DU814" i="4"/>
  <c r="DV814" i="4"/>
  <c r="DW814" i="4"/>
  <c r="EC814" i="4"/>
  <c r="ED814" i="4"/>
  <c r="EE814" i="4"/>
  <c r="EF814" i="4"/>
  <c r="EG814" i="4"/>
  <c r="EH814" i="4"/>
  <c r="EI814" i="4"/>
  <c r="EJ814" i="4"/>
  <c r="EK814" i="4"/>
  <c r="EL814" i="4"/>
  <c r="EM814" i="4"/>
  <c r="EN814" i="4"/>
  <c r="EO814" i="4"/>
  <c r="EP814" i="4"/>
  <c r="EQ814" i="4"/>
  <c r="ER814" i="4"/>
  <c r="ES814" i="4"/>
  <c r="ET814" i="4"/>
  <c r="EU814" i="4"/>
  <c r="EV814" i="4"/>
  <c r="EW814" i="4"/>
  <c r="B815" i="4"/>
  <c r="C815" i="4"/>
  <c r="D815" i="4"/>
  <c r="E815" i="4"/>
  <c r="F815" i="4"/>
  <c r="G815" i="4"/>
  <c r="H815" i="4"/>
  <c r="M815" i="4" s="1"/>
  <c r="N815" i="4" s="1"/>
  <c r="O815" i="4" s="1" a="1"/>
  <c r="O815" i="4" s="1"/>
  <c r="R815" i="4"/>
  <c r="S815" i="4"/>
  <c r="T815" i="4"/>
  <c r="U815" i="4"/>
  <c r="V815" i="4"/>
  <c r="W815" i="4"/>
  <c r="X815" i="4"/>
  <c r="Y815" i="4"/>
  <c r="Z815" i="4"/>
  <c r="AA815" i="4"/>
  <c r="AB815" i="4"/>
  <c r="AC815" i="4"/>
  <c r="AD815" i="4"/>
  <c r="AE815" i="4" s="1"/>
  <c r="AF815" i="4"/>
  <c r="AG815" i="4" s="1"/>
  <c r="AH815" i="4"/>
  <c r="AI815" i="4"/>
  <c r="AJ815" i="4"/>
  <c r="AK815" i="4"/>
  <c r="AL815" i="4"/>
  <c r="AN815" i="4"/>
  <c r="AM815" i="4" s="1"/>
  <c r="AO815" i="4"/>
  <c r="AP815" i="4"/>
  <c r="AQ815" i="4"/>
  <c r="AR815" i="4"/>
  <c r="AS815" i="4"/>
  <c r="AT815" i="4"/>
  <c r="AU815" i="4"/>
  <c r="AV815" i="4"/>
  <c r="AW815" i="4"/>
  <c r="AX815" i="4"/>
  <c r="AY815" i="4"/>
  <c r="AZ815" i="4"/>
  <c r="BA815" i="4"/>
  <c r="BB815" i="4"/>
  <c r="BC815" i="4"/>
  <c r="BD815" i="4"/>
  <c r="BE815" i="4"/>
  <c r="BF815" i="4"/>
  <c r="BG815" i="4"/>
  <c r="BH815" i="4"/>
  <c r="BI815" i="4"/>
  <c r="BJ815" i="4"/>
  <c r="BK815" i="4"/>
  <c r="BL815" i="4"/>
  <c r="BM815" i="4"/>
  <c r="BN815" i="4"/>
  <c r="BO815" i="4"/>
  <c r="BP815" i="4"/>
  <c r="BQ815" i="4"/>
  <c r="BR815" i="4"/>
  <c r="BS815" i="4"/>
  <c r="BT815" i="4"/>
  <c r="BU815" i="4"/>
  <c r="BV815" i="4"/>
  <c r="BW815" i="4"/>
  <c r="BX815" i="4"/>
  <c r="BY815" i="4"/>
  <c r="BZ815" i="4"/>
  <c r="CA815" i="4"/>
  <c r="CB815" i="4"/>
  <c r="CC815" i="4"/>
  <c r="CD815" i="4"/>
  <c r="CE815" i="4"/>
  <c r="CF815" i="4"/>
  <c r="CG815" i="4"/>
  <c r="CH815" i="4"/>
  <c r="CI815" i="4"/>
  <c r="CJ815" i="4"/>
  <c r="CK815" i="4"/>
  <c r="CL815" i="4"/>
  <c r="CM815" i="4" s="1"/>
  <c r="CN815" i="4"/>
  <c r="CO815" i="4"/>
  <c r="CP815" i="4"/>
  <c r="CQ815" i="4"/>
  <c r="CR815" i="4"/>
  <c r="CS815" i="4"/>
  <c r="CT815" i="4"/>
  <c r="CU815" i="4"/>
  <c r="CV815" i="4"/>
  <c r="CW815" i="4"/>
  <c r="CX815" i="4"/>
  <c r="CY815" i="4"/>
  <c r="CZ815" i="4"/>
  <c r="DA815" i="4"/>
  <c r="DB815" i="4"/>
  <c r="DC815" i="4"/>
  <c r="DD815" i="4"/>
  <c r="DE815" i="4"/>
  <c r="DF815" i="4"/>
  <c r="DG815" i="4"/>
  <c r="DH815" i="4"/>
  <c r="DI815" i="4"/>
  <c r="DJ815" i="4"/>
  <c r="DK815" i="4"/>
  <c r="DL815" i="4"/>
  <c r="DM815" i="4"/>
  <c r="DN815" i="4"/>
  <c r="DO815" i="4"/>
  <c r="DP815" i="4"/>
  <c r="DQ815" i="4"/>
  <c r="DR815" i="4"/>
  <c r="DS815" i="4"/>
  <c r="DT815" i="4"/>
  <c r="DU815" i="4"/>
  <c r="DV815" i="4"/>
  <c r="DW815" i="4"/>
  <c r="EC815" i="4"/>
  <c r="ED815" i="4"/>
  <c r="EE815" i="4"/>
  <c r="EF815" i="4"/>
  <c r="EG815" i="4"/>
  <c r="EH815" i="4"/>
  <c r="EI815" i="4"/>
  <c r="EJ815" i="4"/>
  <c r="EK815" i="4"/>
  <c r="EL815" i="4"/>
  <c r="EM815" i="4"/>
  <c r="EN815" i="4"/>
  <c r="EO815" i="4"/>
  <c r="EP815" i="4"/>
  <c r="EQ815" i="4"/>
  <c r="ER815" i="4"/>
  <c r="ES815" i="4"/>
  <c r="ET815" i="4"/>
  <c r="EU815" i="4"/>
  <c r="EV815" i="4"/>
  <c r="EW815" i="4"/>
  <c r="B816" i="4"/>
  <c r="C816" i="4"/>
  <c r="D816" i="4"/>
  <c r="E816" i="4"/>
  <c r="F816" i="4"/>
  <c r="G816" i="4"/>
  <c r="H816" i="4"/>
  <c r="M816" i="4" s="1"/>
  <c r="N816" i="4" s="1"/>
  <c r="O816" i="4" s="1" a="1"/>
  <c r="O816" i="4" s="1"/>
  <c r="R816" i="4"/>
  <c r="S816" i="4"/>
  <c r="T816" i="4"/>
  <c r="U816" i="4"/>
  <c r="V816" i="4"/>
  <c r="W816" i="4"/>
  <c r="X816" i="4"/>
  <c r="Y816" i="4"/>
  <c r="Z816" i="4"/>
  <c r="AA816" i="4"/>
  <c r="AB816" i="4"/>
  <c r="AC816" i="4"/>
  <c r="AD816" i="4"/>
  <c r="AE816" i="4" s="1"/>
  <c r="AF816" i="4"/>
  <c r="AG816" i="4" s="1"/>
  <c r="AH816" i="4"/>
  <c r="AI816" i="4"/>
  <c r="AJ816" i="4"/>
  <c r="AK816" i="4"/>
  <c r="AL816" i="4"/>
  <c r="AN816" i="4"/>
  <c r="AM816" i="4" s="1"/>
  <c r="AO816" i="4"/>
  <c r="AP816" i="4"/>
  <c r="AQ816" i="4"/>
  <c r="AR816" i="4"/>
  <c r="AS816" i="4"/>
  <c r="AT816" i="4"/>
  <c r="AU816" i="4"/>
  <c r="AV816" i="4"/>
  <c r="AW816" i="4"/>
  <c r="AX816" i="4"/>
  <c r="AY816" i="4"/>
  <c r="AZ816" i="4"/>
  <c r="BA816" i="4"/>
  <c r="BB816" i="4"/>
  <c r="BC816" i="4"/>
  <c r="BD816" i="4"/>
  <c r="BE816" i="4"/>
  <c r="BF816" i="4"/>
  <c r="BG816" i="4"/>
  <c r="BH816" i="4"/>
  <c r="BI816" i="4"/>
  <c r="BJ816" i="4"/>
  <c r="BK816" i="4"/>
  <c r="BL816" i="4"/>
  <c r="BM816" i="4"/>
  <c r="BN816" i="4"/>
  <c r="BO816" i="4"/>
  <c r="BP816" i="4"/>
  <c r="BQ816" i="4"/>
  <c r="BR816" i="4"/>
  <c r="BS816" i="4"/>
  <c r="BT816" i="4"/>
  <c r="BU816" i="4"/>
  <c r="BV816" i="4"/>
  <c r="BW816" i="4"/>
  <c r="BX816" i="4"/>
  <c r="BY816" i="4"/>
  <c r="BZ816" i="4"/>
  <c r="CA816" i="4"/>
  <c r="CB816" i="4"/>
  <c r="CC816" i="4"/>
  <c r="CD816" i="4"/>
  <c r="CE816" i="4"/>
  <c r="CF816" i="4"/>
  <c r="CG816" i="4"/>
  <c r="CH816" i="4"/>
  <c r="CI816" i="4"/>
  <c r="CJ816" i="4"/>
  <c r="CK816" i="4"/>
  <c r="CL816" i="4"/>
  <c r="CM816" i="4" s="1"/>
  <c r="CN816" i="4"/>
  <c r="CO816" i="4"/>
  <c r="CP816" i="4"/>
  <c r="CQ816" i="4"/>
  <c r="CR816" i="4"/>
  <c r="CS816" i="4"/>
  <c r="CT816" i="4"/>
  <c r="CU816" i="4"/>
  <c r="CV816" i="4"/>
  <c r="CW816" i="4"/>
  <c r="CX816" i="4"/>
  <c r="CY816" i="4"/>
  <c r="CZ816" i="4"/>
  <c r="DA816" i="4"/>
  <c r="DB816" i="4"/>
  <c r="DC816" i="4"/>
  <c r="DD816" i="4"/>
  <c r="DE816" i="4"/>
  <c r="DF816" i="4"/>
  <c r="DG816" i="4"/>
  <c r="DH816" i="4"/>
  <c r="DI816" i="4"/>
  <c r="DJ816" i="4"/>
  <c r="DK816" i="4"/>
  <c r="DL816" i="4"/>
  <c r="DM816" i="4"/>
  <c r="DN816" i="4"/>
  <c r="DO816" i="4"/>
  <c r="DP816" i="4"/>
  <c r="DQ816" i="4"/>
  <c r="DR816" i="4"/>
  <c r="DS816" i="4"/>
  <c r="DT816" i="4"/>
  <c r="DU816" i="4"/>
  <c r="DV816" i="4"/>
  <c r="DW816" i="4"/>
  <c r="EC816" i="4"/>
  <c r="ED816" i="4"/>
  <c r="EE816" i="4"/>
  <c r="EF816" i="4"/>
  <c r="EG816" i="4"/>
  <c r="EH816" i="4"/>
  <c r="EI816" i="4"/>
  <c r="EJ816" i="4"/>
  <c r="EK816" i="4"/>
  <c r="EL816" i="4"/>
  <c r="EM816" i="4"/>
  <c r="EN816" i="4"/>
  <c r="EO816" i="4"/>
  <c r="EP816" i="4"/>
  <c r="EQ816" i="4"/>
  <c r="ER816" i="4"/>
  <c r="ES816" i="4"/>
  <c r="ET816" i="4"/>
  <c r="EU816" i="4"/>
  <c r="EV816" i="4"/>
  <c r="EW816" i="4"/>
  <c r="B817" i="4"/>
  <c r="C817" i="4"/>
  <c r="D817" i="4"/>
  <c r="E817" i="4"/>
  <c r="F817" i="4"/>
  <c r="G817" i="4"/>
  <c r="H817" i="4"/>
  <c r="M817" i="4" s="1"/>
  <c r="N817" i="4" s="1"/>
  <c r="O817" i="4" s="1" a="1"/>
  <c r="O817" i="4" s="1"/>
  <c r="R817" i="4"/>
  <c r="S817" i="4"/>
  <c r="T817" i="4"/>
  <c r="U817" i="4"/>
  <c r="V817" i="4"/>
  <c r="W817" i="4"/>
  <c r="X817" i="4"/>
  <c r="Y817" i="4"/>
  <c r="Z817" i="4"/>
  <c r="AA817" i="4"/>
  <c r="AB817" i="4"/>
  <c r="AC817" i="4"/>
  <c r="AD817" i="4"/>
  <c r="AE817" i="4" s="1"/>
  <c r="AF817" i="4"/>
  <c r="AG817" i="4" s="1"/>
  <c r="AH817" i="4"/>
  <c r="AI817" i="4"/>
  <c r="AJ817" i="4"/>
  <c r="AK817" i="4"/>
  <c r="AL817" i="4"/>
  <c r="AN817" i="4"/>
  <c r="AM817" i="4" s="1"/>
  <c r="AO817" i="4"/>
  <c r="AP817" i="4"/>
  <c r="AQ817" i="4"/>
  <c r="AR817" i="4"/>
  <c r="AS817" i="4"/>
  <c r="AT817" i="4"/>
  <c r="AU817" i="4"/>
  <c r="AV817" i="4"/>
  <c r="AW817" i="4"/>
  <c r="AX817" i="4"/>
  <c r="AY817" i="4"/>
  <c r="AZ817" i="4"/>
  <c r="BA817" i="4"/>
  <c r="BB817" i="4"/>
  <c r="BC817" i="4"/>
  <c r="BD817" i="4"/>
  <c r="BE817" i="4"/>
  <c r="BF817" i="4"/>
  <c r="BG817" i="4"/>
  <c r="BH817" i="4"/>
  <c r="BI817" i="4"/>
  <c r="BJ817" i="4"/>
  <c r="BK817" i="4"/>
  <c r="BL817" i="4"/>
  <c r="BM817" i="4"/>
  <c r="BN817" i="4"/>
  <c r="BO817" i="4"/>
  <c r="BP817" i="4"/>
  <c r="BQ817" i="4"/>
  <c r="BR817" i="4"/>
  <c r="BS817" i="4"/>
  <c r="BT817" i="4"/>
  <c r="BU817" i="4"/>
  <c r="BV817" i="4"/>
  <c r="BW817" i="4"/>
  <c r="BX817" i="4"/>
  <c r="BY817" i="4"/>
  <c r="BZ817" i="4"/>
  <c r="CA817" i="4"/>
  <c r="CB817" i="4"/>
  <c r="CC817" i="4"/>
  <c r="CD817" i="4"/>
  <c r="CE817" i="4"/>
  <c r="CF817" i="4"/>
  <c r="CG817" i="4"/>
  <c r="CH817" i="4"/>
  <c r="CI817" i="4"/>
  <c r="CJ817" i="4"/>
  <c r="CK817" i="4"/>
  <c r="CL817" i="4"/>
  <c r="CM817" i="4" s="1"/>
  <c r="CN817" i="4"/>
  <c r="CO817" i="4"/>
  <c r="CP817" i="4"/>
  <c r="CQ817" i="4"/>
  <c r="CR817" i="4"/>
  <c r="CS817" i="4"/>
  <c r="CT817" i="4"/>
  <c r="CU817" i="4"/>
  <c r="CV817" i="4"/>
  <c r="CW817" i="4"/>
  <c r="CX817" i="4"/>
  <c r="CY817" i="4"/>
  <c r="CZ817" i="4"/>
  <c r="DA817" i="4"/>
  <c r="DB817" i="4"/>
  <c r="DC817" i="4"/>
  <c r="DD817" i="4"/>
  <c r="DE817" i="4"/>
  <c r="DF817" i="4"/>
  <c r="DG817" i="4"/>
  <c r="DH817" i="4"/>
  <c r="DI817" i="4"/>
  <c r="DJ817" i="4"/>
  <c r="DK817" i="4"/>
  <c r="DL817" i="4"/>
  <c r="DM817" i="4"/>
  <c r="DN817" i="4"/>
  <c r="DO817" i="4"/>
  <c r="DP817" i="4"/>
  <c r="DQ817" i="4"/>
  <c r="DR817" i="4"/>
  <c r="DS817" i="4"/>
  <c r="DT817" i="4"/>
  <c r="DU817" i="4"/>
  <c r="DV817" i="4"/>
  <c r="DW817" i="4"/>
  <c r="EC817" i="4"/>
  <c r="ED817" i="4"/>
  <c r="EE817" i="4"/>
  <c r="EF817" i="4"/>
  <c r="EG817" i="4"/>
  <c r="EH817" i="4"/>
  <c r="EI817" i="4"/>
  <c r="EJ817" i="4"/>
  <c r="EK817" i="4"/>
  <c r="EL817" i="4"/>
  <c r="EM817" i="4"/>
  <c r="EN817" i="4"/>
  <c r="EO817" i="4"/>
  <c r="EP817" i="4"/>
  <c r="EQ817" i="4"/>
  <c r="ER817" i="4"/>
  <c r="ES817" i="4"/>
  <c r="ET817" i="4"/>
  <c r="EU817" i="4"/>
  <c r="EV817" i="4"/>
  <c r="EW817" i="4"/>
  <c r="B818" i="4"/>
  <c r="C818" i="4"/>
  <c r="D818" i="4"/>
  <c r="E818" i="4"/>
  <c r="F818" i="4"/>
  <c r="G818" i="4"/>
  <c r="H818" i="4"/>
  <c r="M818" i="4" s="1"/>
  <c r="N818" i="4" s="1"/>
  <c r="O818" i="4" s="1" a="1"/>
  <c r="O818" i="4" s="1"/>
  <c r="R818" i="4"/>
  <c r="S818" i="4"/>
  <c r="T818" i="4"/>
  <c r="U818" i="4"/>
  <c r="V818" i="4"/>
  <c r="W818" i="4"/>
  <c r="X818" i="4"/>
  <c r="Y818" i="4"/>
  <c r="Z818" i="4"/>
  <c r="AA818" i="4"/>
  <c r="AB818" i="4"/>
  <c r="AC818" i="4"/>
  <c r="AD818" i="4"/>
  <c r="AE818" i="4" s="1"/>
  <c r="AF818" i="4"/>
  <c r="AG818" i="4" s="1"/>
  <c r="AH818" i="4"/>
  <c r="AI818" i="4"/>
  <c r="AJ818" i="4"/>
  <c r="AK818" i="4"/>
  <c r="AL818" i="4"/>
  <c r="AN818" i="4"/>
  <c r="AM818" i="4" s="1"/>
  <c r="AO818" i="4"/>
  <c r="AP818" i="4"/>
  <c r="AQ818" i="4"/>
  <c r="AR818" i="4"/>
  <c r="AS818" i="4"/>
  <c r="AT818" i="4"/>
  <c r="AU818" i="4"/>
  <c r="AV818" i="4"/>
  <c r="AW818" i="4"/>
  <c r="AX818" i="4"/>
  <c r="AY818" i="4"/>
  <c r="AZ818" i="4"/>
  <c r="BA818" i="4"/>
  <c r="BB818" i="4"/>
  <c r="BC818" i="4"/>
  <c r="BD818" i="4"/>
  <c r="BE818" i="4"/>
  <c r="BF818" i="4"/>
  <c r="BG818" i="4"/>
  <c r="BH818" i="4"/>
  <c r="BI818" i="4"/>
  <c r="BJ818" i="4"/>
  <c r="BK818" i="4"/>
  <c r="BL818" i="4"/>
  <c r="BM818" i="4"/>
  <c r="BN818" i="4"/>
  <c r="BO818" i="4"/>
  <c r="BP818" i="4"/>
  <c r="BQ818" i="4"/>
  <c r="BR818" i="4"/>
  <c r="BS818" i="4"/>
  <c r="BT818" i="4"/>
  <c r="BU818" i="4"/>
  <c r="BV818" i="4"/>
  <c r="BW818" i="4"/>
  <c r="BX818" i="4"/>
  <c r="BY818" i="4"/>
  <c r="BZ818" i="4"/>
  <c r="CA818" i="4"/>
  <c r="CB818" i="4"/>
  <c r="CC818" i="4"/>
  <c r="CD818" i="4"/>
  <c r="CE818" i="4"/>
  <c r="CF818" i="4"/>
  <c r="CG818" i="4"/>
  <c r="CH818" i="4"/>
  <c r="CI818" i="4"/>
  <c r="CJ818" i="4"/>
  <c r="CK818" i="4"/>
  <c r="CL818" i="4"/>
  <c r="CM818" i="4" s="1"/>
  <c r="CN818" i="4"/>
  <c r="CO818" i="4"/>
  <c r="CP818" i="4"/>
  <c r="CQ818" i="4"/>
  <c r="CR818" i="4"/>
  <c r="CS818" i="4"/>
  <c r="CT818" i="4"/>
  <c r="CU818" i="4"/>
  <c r="CV818" i="4"/>
  <c r="CW818" i="4"/>
  <c r="CX818" i="4"/>
  <c r="CY818" i="4"/>
  <c r="CZ818" i="4"/>
  <c r="DA818" i="4"/>
  <c r="DB818" i="4"/>
  <c r="DC818" i="4"/>
  <c r="DD818" i="4"/>
  <c r="DE818" i="4"/>
  <c r="DF818" i="4"/>
  <c r="DG818" i="4"/>
  <c r="DH818" i="4"/>
  <c r="DI818" i="4"/>
  <c r="DJ818" i="4"/>
  <c r="DK818" i="4"/>
  <c r="DL818" i="4"/>
  <c r="DM818" i="4"/>
  <c r="DN818" i="4"/>
  <c r="DO818" i="4"/>
  <c r="DP818" i="4"/>
  <c r="DQ818" i="4"/>
  <c r="DR818" i="4"/>
  <c r="DS818" i="4"/>
  <c r="DT818" i="4"/>
  <c r="DU818" i="4"/>
  <c r="DV818" i="4"/>
  <c r="DW818" i="4"/>
  <c r="EC818" i="4"/>
  <c r="ED818" i="4"/>
  <c r="EE818" i="4"/>
  <c r="EF818" i="4"/>
  <c r="EG818" i="4"/>
  <c r="EH818" i="4"/>
  <c r="EI818" i="4"/>
  <c r="EJ818" i="4"/>
  <c r="EK818" i="4"/>
  <c r="EL818" i="4"/>
  <c r="EM818" i="4"/>
  <c r="EN818" i="4"/>
  <c r="EO818" i="4"/>
  <c r="EP818" i="4"/>
  <c r="EQ818" i="4"/>
  <c r="ER818" i="4"/>
  <c r="ES818" i="4"/>
  <c r="ET818" i="4"/>
  <c r="EU818" i="4"/>
  <c r="EV818" i="4"/>
  <c r="EW818" i="4"/>
  <c r="B819" i="4"/>
  <c r="C819" i="4"/>
  <c r="D819" i="4"/>
  <c r="E819" i="4"/>
  <c r="F819" i="4"/>
  <c r="G819" i="4"/>
  <c r="H819" i="4"/>
  <c r="M819" i="4" s="1"/>
  <c r="N819" i="4" s="1"/>
  <c r="O819" i="4" s="1" a="1"/>
  <c r="O819" i="4" s="1"/>
  <c r="R819" i="4"/>
  <c r="S819" i="4"/>
  <c r="T819" i="4"/>
  <c r="U819" i="4"/>
  <c r="V819" i="4"/>
  <c r="W819" i="4"/>
  <c r="X819" i="4"/>
  <c r="Y819" i="4"/>
  <c r="Z819" i="4"/>
  <c r="AA819" i="4"/>
  <c r="AB819" i="4"/>
  <c r="AC819" i="4"/>
  <c r="AD819" i="4"/>
  <c r="AE819" i="4" s="1"/>
  <c r="AF819" i="4"/>
  <c r="AG819" i="4" s="1"/>
  <c r="AH819" i="4"/>
  <c r="AI819" i="4"/>
  <c r="AJ819" i="4"/>
  <c r="AK819" i="4"/>
  <c r="AL819" i="4"/>
  <c r="AN819" i="4"/>
  <c r="AM819" i="4" s="1"/>
  <c r="AO819" i="4"/>
  <c r="AP819" i="4"/>
  <c r="AQ819" i="4"/>
  <c r="AR819" i="4"/>
  <c r="AS819" i="4"/>
  <c r="AT819" i="4"/>
  <c r="AU819" i="4"/>
  <c r="AV819" i="4"/>
  <c r="AW819" i="4"/>
  <c r="AX819" i="4"/>
  <c r="AY819" i="4"/>
  <c r="AZ819" i="4"/>
  <c r="BA819" i="4"/>
  <c r="BB819" i="4"/>
  <c r="BC819" i="4"/>
  <c r="BD819" i="4"/>
  <c r="BE819" i="4"/>
  <c r="BF819" i="4"/>
  <c r="BG819" i="4"/>
  <c r="BH819" i="4"/>
  <c r="BI819" i="4"/>
  <c r="BJ819" i="4"/>
  <c r="BK819" i="4"/>
  <c r="BL819" i="4"/>
  <c r="BM819" i="4"/>
  <c r="BN819" i="4"/>
  <c r="BO819" i="4"/>
  <c r="BP819" i="4"/>
  <c r="BQ819" i="4"/>
  <c r="BR819" i="4"/>
  <c r="BS819" i="4"/>
  <c r="BT819" i="4"/>
  <c r="BU819" i="4"/>
  <c r="BV819" i="4"/>
  <c r="BW819" i="4"/>
  <c r="BX819" i="4"/>
  <c r="BY819" i="4"/>
  <c r="BZ819" i="4"/>
  <c r="CA819" i="4"/>
  <c r="CB819" i="4"/>
  <c r="CC819" i="4"/>
  <c r="CD819" i="4"/>
  <c r="CE819" i="4"/>
  <c r="CF819" i="4"/>
  <c r="CG819" i="4"/>
  <c r="CH819" i="4"/>
  <c r="CI819" i="4"/>
  <c r="CJ819" i="4"/>
  <c r="CK819" i="4"/>
  <c r="CL819" i="4"/>
  <c r="CM819" i="4" s="1"/>
  <c r="CN819" i="4"/>
  <c r="CO819" i="4"/>
  <c r="CP819" i="4"/>
  <c r="CQ819" i="4"/>
  <c r="CR819" i="4"/>
  <c r="CS819" i="4"/>
  <c r="CT819" i="4"/>
  <c r="CU819" i="4"/>
  <c r="CV819" i="4"/>
  <c r="CW819" i="4"/>
  <c r="CX819" i="4"/>
  <c r="CY819" i="4"/>
  <c r="CZ819" i="4"/>
  <c r="DA819" i="4"/>
  <c r="DB819" i="4"/>
  <c r="DC819" i="4"/>
  <c r="DD819" i="4"/>
  <c r="DE819" i="4"/>
  <c r="DF819" i="4"/>
  <c r="DG819" i="4"/>
  <c r="DH819" i="4"/>
  <c r="DI819" i="4"/>
  <c r="DJ819" i="4"/>
  <c r="DK819" i="4"/>
  <c r="DL819" i="4"/>
  <c r="DM819" i="4"/>
  <c r="DN819" i="4"/>
  <c r="DO819" i="4"/>
  <c r="DP819" i="4"/>
  <c r="DQ819" i="4"/>
  <c r="DR819" i="4"/>
  <c r="DS819" i="4"/>
  <c r="DT819" i="4"/>
  <c r="DU819" i="4"/>
  <c r="DV819" i="4"/>
  <c r="DW819" i="4"/>
  <c r="EC819" i="4"/>
  <c r="ED819" i="4"/>
  <c r="EE819" i="4"/>
  <c r="EF819" i="4"/>
  <c r="EG819" i="4"/>
  <c r="EH819" i="4"/>
  <c r="EI819" i="4"/>
  <c r="EJ819" i="4"/>
  <c r="EK819" i="4"/>
  <c r="EL819" i="4"/>
  <c r="EM819" i="4"/>
  <c r="EN819" i="4"/>
  <c r="EO819" i="4"/>
  <c r="EP819" i="4"/>
  <c r="EQ819" i="4"/>
  <c r="ER819" i="4"/>
  <c r="ES819" i="4"/>
  <c r="ET819" i="4"/>
  <c r="EU819" i="4"/>
  <c r="EV819" i="4"/>
  <c r="EW819" i="4"/>
  <c r="B820" i="4"/>
  <c r="C820" i="4"/>
  <c r="D820" i="4"/>
  <c r="E820" i="4"/>
  <c r="F820" i="4"/>
  <c r="G820" i="4"/>
  <c r="H820" i="4"/>
  <c r="M820" i="4" s="1"/>
  <c r="N820" i="4" s="1"/>
  <c r="O820" i="4" s="1" a="1"/>
  <c r="O820" i="4" s="1"/>
  <c r="R820" i="4"/>
  <c r="S820" i="4"/>
  <c r="T820" i="4"/>
  <c r="U820" i="4"/>
  <c r="V820" i="4"/>
  <c r="W820" i="4"/>
  <c r="X820" i="4"/>
  <c r="Y820" i="4"/>
  <c r="Z820" i="4"/>
  <c r="AA820" i="4"/>
  <c r="AB820" i="4"/>
  <c r="AC820" i="4"/>
  <c r="AD820" i="4"/>
  <c r="AE820" i="4" s="1"/>
  <c r="AF820" i="4"/>
  <c r="AG820" i="4" s="1"/>
  <c r="AH820" i="4"/>
  <c r="AI820" i="4"/>
  <c r="AJ820" i="4"/>
  <c r="AK820" i="4"/>
  <c r="AL820" i="4"/>
  <c r="AN820" i="4"/>
  <c r="AM820" i="4" s="1"/>
  <c r="AO820" i="4"/>
  <c r="AP820" i="4"/>
  <c r="AQ820" i="4"/>
  <c r="AR820" i="4"/>
  <c r="AS820" i="4"/>
  <c r="AT820" i="4"/>
  <c r="AU820" i="4"/>
  <c r="AV820" i="4"/>
  <c r="AW820" i="4"/>
  <c r="AX820" i="4"/>
  <c r="AY820" i="4"/>
  <c r="AZ820" i="4"/>
  <c r="BA820" i="4"/>
  <c r="BB820" i="4"/>
  <c r="BC820" i="4"/>
  <c r="BD820" i="4"/>
  <c r="BE820" i="4"/>
  <c r="BF820" i="4"/>
  <c r="BG820" i="4"/>
  <c r="BH820" i="4"/>
  <c r="BI820" i="4"/>
  <c r="BJ820" i="4"/>
  <c r="BK820" i="4"/>
  <c r="BL820" i="4"/>
  <c r="BM820" i="4"/>
  <c r="BN820" i="4"/>
  <c r="BO820" i="4"/>
  <c r="BP820" i="4"/>
  <c r="BQ820" i="4"/>
  <c r="BR820" i="4"/>
  <c r="BS820" i="4"/>
  <c r="BT820" i="4"/>
  <c r="BU820" i="4"/>
  <c r="BV820" i="4"/>
  <c r="BW820" i="4"/>
  <c r="BX820" i="4"/>
  <c r="BY820" i="4"/>
  <c r="BZ820" i="4"/>
  <c r="CA820" i="4"/>
  <c r="CB820" i="4"/>
  <c r="CC820" i="4"/>
  <c r="CD820" i="4"/>
  <c r="CE820" i="4"/>
  <c r="CF820" i="4"/>
  <c r="CG820" i="4"/>
  <c r="CH820" i="4"/>
  <c r="CI820" i="4"/>
  <c r="CJ820" i="4"/>
  <c r="CK820" i="4"/>
  <c r="CL820" i="4"/>
  <c r="CM820" i="4" s="1"/>
  <c r="CN820" i="4"/>
  <c r="CO820" i="4"/>
  <c r="CP820" i="4"/>
  <c r="CQ820" i="4"/>
  <c r="CR820" i="4"/>
  <c r="CS820" i="4"/>
  <c r="CT820" i="4"/>
  <c r="CU820" i="4"/>
  <c r="CV820" i="4"/>
  <c r="CW820" i="4"/>
  <c r="CX820" i="4"/>
  <c r="CY820" i="4"/>
  <c r="CZ820" i="4"/>
  <c r="DA820" i="4"/>
  <c r="DB820" i="4"/>
  <c r="DC820" i="4"/>
  <c r="DD820" i="4"/>
  <c r="DE820" i="4"/>
  <c r="DF820" i="4"/>
  <c r="DG820" i="4"/>
  <c r="DH820" i="4"/>
  <c r="DI820" i="4"/>
  <c r="DJ820" i="4"/>
  <c r="DK820" i="4"/>
  <c r="DL820" i="4"/>
  <c r="DM820" i="4"/>
  <c r="DN820" i="4"/>
  <c r="DO820" i="4"/>
  <c r="DP820" i="4"/>
  <c r="DQ820" i="4"/>
  <c r="DR820" i="4"/>
  <c r="DS820" i="4"/>
  <c r="DT820" i="4"/>
  <c r="DU820" i="4"/>
  <c r="DV820" i="4"/>
  <c r="DW820" i="4"/>
  <c r="EC820" i="4"/>
  <c r="ED820" i="4"/>
  <c r="EE820" i="4"/>
  <c r="EF820" i="4"/>
  <c r="EG820" i="4"/>
  <c r="EH820" i="4"/>
  <c r="EI820" i="4"/>
  <c r="EJ820" i="4"/>
  <c r="EK820" i="4"/>
  <c r="EL820" i="4"/>
  <c r="EM820" i="4"/>
  <c r="EN820" i="4"/>
  <c r="EO820" i="4"/>
  <c r="EP820" i="4"/>
  <c r="EQ820" i="4"/>
  <c r="ER820" i="4"/>
  <c r="ES820" i="4"/>
  <c r="ET820" i="4"/>
  <c r="EU820" i="4"/>
  <c r="EV820" i="4"/>
  <c r="EW820" i="4"/>
  <c r="B821" i="4"/>
  <c r="C821" i="4"/>
  <c r="D821" i="4"/>
  <c r="E821" i="4"/>
  <c r="F821" i="4"/>
  <c r="G821" i="4"/>
  <c r="H821" i="4"/>
  <c r="M821" i="4" s="1"/>
  <c r="N821" i="4" s="1"/>
  <c r="O821" i="4" s="1" a="1"/>
  <c r="O821" i="4" s="1"/>
  <c r="R821" i="4"/>
  <c r="S821" i="4"/>
  <c r="T821" i="4"/>
  <c r="U821" i="4"/>
  <c r="V821" i="4"/>
  <c r="W821" i="4"/>
  <c r="X821" i="4"/>
  <c r="Y821" i="4"/>
  <c r="Z821" i="4"/>
  <c r="AA821" i="4"/>
  <c r="AB821" i="4"/>
  <c r="AC821" i="4"/>
  <c r="AD821" i="4"/>
  <c r="AE821" i="4" s="1"/>
  <c r="AF821" i="4"/>
  <c r="AG821" i="4" s="1"/>
  <c r="AH821" i="4"/>
  <c r="AI821" i="4"/>
  <c r="AJ821" i="4"/>
  <c r="AK821" i="4"/>
  <c r="AL821" i="4"/>
  <c r="AN821" i="4"/>
  <c r="AM821" i="4" s="1"/>
  <c r="AO821" i="4"/>
  <c r="AP821" i="4"/>
  <c r="AQ821" i="4"/>
  <c r="AR821" i="4"/>
  <c r="AS821" i="4"/>
  <c r="AT821" i="4"/>
  <c r="AU821" i="4"/>
  <c r="AV821" i="4"/>
  <c r="AW821" i="4"/>
  <c r="AX821" i="4"/>
  <c r="AY821" i="4"/>
  <c r="AZ821" i="4"/>
  <c r="BA821" i="4"/>
  <c r="BB821" i="4"/>
  <c r="BC821" i="4"/>
  <c r="BD821" i="4"/>
  <c r="BE821" i="4"/>
  <c r="BF821" i="4"/>
  <c r="BG821" i="4"/>
  <c r="BH821" i="4"/>
  <c r="BI821" i="4"/>
  <c r="BJ821" i="4"/>
  <c r="BK821" i="4"/>
  <c r="BL821" i="4"/>
  <c r="BM821" i="4"/>
  <c r="BN821" i="4"/>
  <c r="BO821" i="4"/>
  <c r="BP821" i="4"/>
  <c r="BQ821" i="4"/>
  <c r="BR821" i="4"/>
  <c r="BS821" i="4"/>
  <c r="BT821" i="4"/>
  <c r="BU821" i="4"/>
  <c r="BV821" i="4"/>
  <c r="BW821" i="4"/>
  <c r="BX821" i="4"/>
  <c r="BY821" i="4"/>
  <c r="BZ821" i="4"/>
  <c r="CA821" i="4"/>
  <c r="CB821" i="4"/>
  <c r="CC821" i="4"/>
  <c r="CD821" i="4"/>
  <c r="CE821" i="4"/>
  <c r="CF821" i="4"/>
  <c r="CG821" i="4"/>
  <c r="CH821" i="4"/>
  <c r="CI821" i="4"/>
  <c r="CJ821" i="4"/>
  <c r="CK821" i="4"/>
  <c r="CL821" i="4"/>
  <c r="CM821" i="4" s="1"/>
  <c r="CN821" i="4"/>
  <c r="CO821" i="4"/>
  <c r="CP821" i="4"/>
  <c r="CQ821" i="4"/>
  <c r="CR821" i="4"/>
  <c r="CS821" i="4"/>
  <c r="CT821" i="4"/>
  <c r="CU821" i="4"/>
  <c r="CV821" i="4"/>
  <c r="CW821" i="4"/>
  <c r="CX821" i="4"/>
  <c r="CY821" i="4"/>
  <c r="CZ821" i="4"/>
  <c r="DA821" i="4"/>
  <c r="DB821" i="4"/>
  <c r="DC821" i="4"/>
  <c r="DD821" i="4"/>
  <c r="DE821" i="4"/>
  <c r="DF821" i="4"/>
  <c r="DG821" i="4"/>
  <c r="DH821" i="4"/>
  <c r="DI821" i="4"/>
  <c r="DJ821" i="4"/>
  <c r="DK821" i="4"/>
  <c r="DL821" i="4"/>
  <c r="DM821" i="4"/>
  <c r="DN821" i="4"/>
  <c r="DO821" i="4"/>
  <c r="DP821" i="4"/>
  <c r="DQ821" i="4"/>
  <c r="DR821" i="4"/>
  <c r="DS821" i="4"/>
  <c r="DT821" i="4"/>
  <c r="DU821" i="4"/>
  <c r="DV821" i="4"/>
  <c r="DW821" i="4"/>
  <c r="EC821" i="4"/>
  <c r="ED821" i="4"/>
  <c r="EE821" i="4"/>
  <c r="EF821" i="4"/>
  <c r="EG821" i="4"/>
  <c r="EH821" i="4"/>
  <c r="EI821" i="4"/>
  <c r="EJ821" i="4"/>
  <c r="EK821" i="4"/>
  <c r="EL821" i="4"/>
  <c r="EM821" i="4"/>
  <c r="EN821" i="4"/>
  <c r="EO821" i="4"/>
  <c r="EP821" i="4"/>
  <c r="EQ821" i="4"/>
  <c r="ER821" i="4"/>
  <c r="ES821" i="4"/>
  <c r="ET821" i="4"/>
  <c r="EU821" i="4"/>
  <c r="EV821" i="4"/>
  <c r="EW821" i="4"/>
  <c r="B822" i="4"/>
  <c r="C822" i="4"/>
  <c r="D822" i="4"/>
  <c r="E822" i="4"/>
  <c r="F822" i="4"/>
  <c r="G822" i="4"/>
  <c r="H822" i="4"/>
  <c r="M822" i="4" s="1"/>
  <c r="N822" i="4" s="1"/>
  <c r="O822" i="4" s="1" a="1"/>
  <c r="O822" i="4" s="1"/>
  <c r="R822" i="4"/>
  <c r="S822" i="4"/>
  <c r="T822" i="4"/>
  <c r="U822" i="4"/>
  <c r="V822" i="4"/>
  <c r="W822" i="4"/>
  <c r="X822" i="4"/>
  <c r="Y822" i="4"/>
  <c r="Z822" i="4"/>
  <c r="AA822" i="4"/>
  <c r="L822" i="4" s="1"/>
  <c r="AB822" i="4"/>
  <c r="AC822" i="4"/>
  <c r="AD822" i="4"/>
  <c r="AE822" i="4" s="1"/>
  <c r="AF822" i="4"/>
  <c r="AG822" i="4" s="1"/>
  <c r="AH822" i="4"/>
  <c r="AI822" i="4"/>
  <c r="AJ822" i="4"/>
  <c r="AK822" i="4"/>
  <c r="AL822" i="4"/>
  <c r="AN822" i="4"/>
  <c r="AM822" i="4" s="1"/>
  <c r="AO822" i="4"/>
  <c r="AP822" i="4"/>
  <c r="AQ822" i="4"/>
  <c r="AR822" i="4"/>
  <c r="AS822" i="4"/>
  <c r="AT822" i="4"/>
  <c r="AU822" i="4"/>
  <c r="AV822" i="4"/>
  <c r="AW822" i="4"/>
  <c r="AX822" i="4"/>
  <c r="AY822" i="4"/>
  <c r="AZ822" i="4"/>
  <c r="BA822" i="4"/>
  <c r="BB822" i="4"/>
  <c r="BC822" i="4"/>
  <c r="BD822" i="4"/>
  <c r="BE822" i="4"/>
  <c r="BF822" i="4"/>
  <c r="BG822" i="4"/>
  <c r="BH822" i="4"/>
  <c r="BI822" i="4"/>
  <c r="BJ822" i="4"/>
  <c r="BK822" i="4"/>
  <c r="BL822" i="4"/>
  <c r="BM822" i="4"/>
  <c r="BN822" i="4"/>
  <c r="BO822" i="4"/>
  <c r="BP822" i="4"/>
  <c r="BQ822" i="4"/>
  <c r="BR822" i="4"/>
  <c r="BS822" i="4"/>
  <c r="BT822" i="4"/>
  <c r="BU822" i="4"/>
  <c r="BV822" i="4"/>
  <c r="BW822" i="4"/>
  <c r="BX822" i="4"/>
  <c r="BY822" i="4"/>
  <c r="BZ822" i="4"/>
  <c r="CA822" i="4"/>
  <c r="CB822" i="4"/>
  <c r="CC822" i="4"/>
  <c r="CD822" i="4"/>
  <c r="CE822" i="4"/>
  <c r="CF822" i="4"/>
  <c r="CG822" i="4"/>
  <c r="CH822" i="4"/>
  <c r="CI822" i="4"/>
  <c r="CJ822" i="4"/>
  <c r="CK822" i="4"/>
  <c r="CL822" i="4"/>
  <c r="CM822" i="4" s="1"/>
  <c r="CN822" i="4"/>
  <c r="CO822" i="4"/>
  <c r="CP822" i="4"/>
  <c r="CQ822" i="4"/>
  <c r="CR822" i="4"/>
  <c r="CS822" i="4"/>
  <c r="CT822" i="4"/>
  <c r="CU822" i="4"/>
  <c r="CV822" i="4"/>
  <c r="CW822" i="4"/>
  <c r="CX822" i="4"/>
  <c r="CY822" i="4"/>
  <c r="CZ822" i="4"/>
  <c r="DA822" i="4"/>
  <c r="DB822" i="4"/>
  <c r="DC822" i="4"/>
  <c r="DD822" i="4"/>
  <c r="DE822" i="4"/>
  <c r="DF822" i="4"/>
  <c r="DG822" i="4"/>
  <c r="DH822" i="4"/>
  <c r="DI822" i="4"/>
  <c r="DJ822" i="4"/>
  <c r="DK822" i="4"/>
  <c r="DL822" i="4"/>
  <c r="DM822" i="4"/>
  <c r="DN822" i="4"/>
  <c r="DO822" i="4"/>
  <c r="DP822" i="4"/>
  <c r="DQ822" i="4"/>
  <c r="DR822" i="4"/>
  <c r="DS822" i="4"/>
  <c r="DT822" i="4"/>
  <c r="DU822" i="4"/>
  <c r="DV822" i="4"/>
  <c r="DW822" i="4"/>
  <c r="EC822" i="4"/>
  <c r="ED822" i="4"/>
  <c r="EE822" i="4"/>
  <c r="EF822" i="4"/>
  <c r="EG822" i="4"/>
  <c r="EH822" i="4"/>
  <c r="EI822" i="4"/>
  <c r="EJ822" i="4"/>
  <c r="EK822" i="4"/>
  <c r="EL822" i="4"/>
  <c r="EM822" i="4"/>
  <c r="EN822" i="4"/>
  <c r="EO822" i="4"/>
  <c r="EP822" i="4"/>
  <c r="EQ822" i="4"/>
  <c r="ER822" i="4"/>
  <c r="ES822" i="4"/>
  <c r="ET822" i="4"/>
  <c r="EU822" i="4"/>
  <c r="EV822" i="4"/>
  <c r="EW822" i="4"/>
  <c r="B823" i="4"/>
  <c r="C823" i="4"/>
  <c r="D823" i="4"/>
  <c r="E823" i="4"/>
  <c r="F823" i="4"/>
  <c r="G823" i="4"/>
  <c r="H823" i="4"/>
  <c r="M823" i="4" s="1"/>
  <c r="N823" i="4" s="1"/>
  <c r="O823" i="4" s="1" a="1"/>
  <c r="O823" i="4" s="1"/>
  <c r="R823" i="4"/>
  <c r="S823" i="4"/>
  <c r="T823" i="4"/>
  <c r="U823" i="4"/>
  <c r="V823" i="4"/>
  <c r="W823" i="4"/>
  <c r="X823" i="4"/>
  <c r="Y823" i="4"/>
  <c r="Z823" i="4"/>
  <c r="AA823" i="4"/>
  <c r="AB823" i="4"/>
  <c r="AC823" i="4"/>
  <c r="AD823" i="4"/>
  <c r="AE823" i="4" s="1"/>
  <c r="AF823" i="4"/>
  <c r="AG823" i="4" s="1"/>
  <c r="AH823" i="4"/>
  <c r="AI823" i="4"/>
  <c r="AJ823" i="4"/>
  <c r="AK823" i="4"/>
  <c r="AL823" i="4"/>
  <c r="AN823" i="4"/>
  <c r="AM823" i="4" s="1"/>
  <c r="AO823" i="4"/>
  <c r="AP823" i="4"/>
  <c r="AQ823" i="4"/>
  <c r="AR823" i="4"/>
  <c r="AS823" i="4"/>
  <c r="AT823" i="4"/>
  <c r="AU823" i="4"/>
  <c r="AV823" i="4"/>
  <c r="AW823" i="4"/>
  <c r="AX823" i="4"/>
  <c r="AY823" i="4"/>
  <c r="AZ823" i="4"/>
  <c r="BA823" i="4"/>
  <c r="BB823" i="4"/>
  <c r="BC823" i="4"/>
  <c r="BD823" i="4"/>
  <c r="BE823" i="4"/>
  <c r="BF823" i="4"/>
  <c r="BG823" i="4"/>
  <c r="BH823" i="4"/>
  <c r="BI823" i="4"/>
  <c r="BJ823" i="4"/>
  <c r="BK823" i="4"/>
  <c r="BL823" i="4"/>
  <c r="BM823" i="4"/>
  <c r="BN823" i="4"/>
  <c r="BO823" i="4"/>
  <c r="BP823" i="4"/>
  <c r="BQ823" i="4"/>
  <c r="BR823" i="4"/>
  <c r="BS823" i="4"/>
  <c r="BT823" i="4"/>
  <c r="BU823" i="4"/>
  <c r="BV823" i="4"/>
  <c r="BW823" i="4"/>
  <c r="BX823" i="4"/>
  <c r="BY823" i="4"/>
  <c r="BZ823" i="4"/>
  <c r="CA823" i="4"/>
  <c r="CB823" i="4"/>
  <c r="CC823" i="4"/>
  <c r="CD823" i="4"/>
  <c r="CE823" i="4"/>
  <c r="CF823" i="4"/>
  <c r="CG823" i="4"/>
  <c r="CH823" i="4"/>
  <c r="CI823" i="4"/>
  <c r="CJ823" i="4"/>
  <c r="CK823" i="4"/>
  <c r="CL823" i="4"/>
  <c r="CM823" i="4" s="1"/>
  <c r="CN823" i="4"/>
  <c r="CO823" i="4"/>
  <c r="CP823" i="4"/>
  <c r="CQ823" i="4"/>
  <c r="CR823" i="4"/>
  <c r="CS823" i="4"/>
  <c r="CT823" i="4"/>
  <c r="CU823" i="4"/>
  <c r="CV823" i="4"/>
  <c r="CW823" i="4"/>
  <c r="CX823" i="4"/>
  <c r="CY823" i="4"/>
  <c r="CZ823" i="4"/>
  <c r="DA823" i="4"/>
  <c r="DB823" i="4"/>
  <c r="DC823" i="4"/>
  <c r="DD823" i="4"/>
  <c r="DE823" i="4"/>
  <c r="DF823" i="4"/>
  <c r="DG823" i="4"/>
  <c r="DH823" i="4"/>
  <c r="DI823" i="4"/>
  <c r="DJ823" i="4"/>
  <c r="DK823" i="4"/>
  <c r="DL823" i="4"/>
  <c r="DM823" i="4"/>
  <c r="DN823" i="4"/>
  <c r="DO823" i="4"/>
  <c r="DP823" i="4"/>
  <c r="DQ823" i="4"/>
  <c r="DR823" i="4"/>
  <c r="DS823" i="4"/>
  <c r="DT823" i="4"/>
  <c r="DU823" i="4"/>
  <c r="DV823" i="4"/>
  <c r="DW823" i="4"/>
  <c r="EC823" i="4"/>
  <c r="ED823" i="4"/>
  <c r="EE823" i="4"/>
  <c r="EF823" i="4"/>
  <c r="EG823" i="4"/>
  <c r="EH823" i="4"/>
  <c r="EI823" i="4"/>
  <c r="EJ823" i="4"/>
  <c r="EK823" i="4"/>
  <c r="EL823" i="4"/>
  <c r="EM823" i="4"/>
  <c r="EN823" i="4"/>
  <c r="EO823" i="4"/>
  <c r="EP823" i="4"/>
  <c r="EQ823" i="4"/>
  <c r="ER823" i="4"/>
  <c r="ES823" i="4"/>
  <c r="ET823" i="4"/>
  <c r="EU823" i="4"/>
  <c r="EV823" i="4"/>
  <c r="EW823" i="4"/>
  <c r="B824" i="4"/>
  <c r="C824" i="4"/>
  <c r="D824" i="4"/>
  <c r="E824" i="4"/>
  <c r="F824" i="4"/>
  <c r="G824" i="4"/>
  <c r="H824" i="4"/>
  <c r="M824" i="4" s="1"/>
  <c r="N824" i="4" s="1"/>
  <c r="O824" i="4" s="1" a="1"/>
  <c r="O824" i="4" s="1"/>
  <c r="R824" i="4"/>
  <c r="S824" i="4"/>
  <c r="T824" i="4"/>
  <c r="U824" i="4"/>
  <c r="V824" i="4"/>
  <c r="W824" i="4"/>
  <c r="X824" i="4"/>
  <c r="Y824" i="4"/>
  <c r="Z824" i="4"/>
  <c r="AA824" i="4"/>
  <c r="AB824" i="4"/>
  <c r="AC824" i="4"/>
  <c r="AD824" i="4"/>
  <c r="AE824" i="4" s="1"/>
  <c r="AF824" i="4"/>
  <c r="AG824" i="4" s="1"/>
  <c r="AH824" i="4"/>
  <c r="AI824" i="4"/>
  <c r="AJ824" i="4"/>
  <c r="AK824" i="4"/>
  <c r="AL824" i="4"/>
  <c r="AN824" i="4"/>
  <c r="AM824" i="4" s="1"/>
  <c r="AO824" i="4"/>
  <c r="AP824" i="4"/>
  <c r="AQ824" i="4"/>
  <c r="AR824" i="4"/>
  <c r="AS824" i="4"/>
  <c r="AT824" i="4"/>
  <c r="AU824" i="4"/>
  <c r="AV824" i="4"/>
  <c r="AW824" i="4"/>
  <c r="AX824" i="4"/>
  <c r="AY824" i="4"/>
  <c r="AZ824" i="4"/>
  <c r="BA824" i="4"/>
  <c r="BB824" i="4"/>
  <c r="BC824" i="4"/>
  <c r="BD824" i="4"/>
  <c r="BE824" i="4"/>
  <c r="BF824" i="4"/>
  <c r="BG824" i="4"/>
  <c r="BH824" i="4"/>
  <c r="BI824" i="4"/>
  <c r="BJ824" i="4"/>
  <c r="BK824" i="4"/>
  <c r="BL824" i="4"/>
  <c r="BM824" i="4"/>
  <c r="BN824" i="4"/>
  <c r="BO824" i="4"/>
  <c r="BP824" i="4"/>
  <c r="BQ824" i="4"/>
  <c r="BR824" i="4"/>
  <c r="BS824" i="4"/>
  <c r="BT824" i="4"/>
  <c r="BU824" i="4"/>
  <c r="BV824" i="4"/>
  <c r="BW824" i="4"/>
  <c r="BX824" i="4"/>
  <c r="BY824" i="4"/>
  <c r="BZ824" i="4"/>
  <c r="CA824" i="4"/>
  <c r="CB824" i="4"/>
  <c r="CC824" i="4"/>
  <c r="CD824" i="4"/>
  <c r="CE824" i="4"/>
  <c r="CF824" i="4"/>
  <c r="CG824" i="4"/>
  <c r="CH824" i="4"/>
  <c r="CI824" i="4"/>
  <c r="CJ824" i="4"/>
  <c r="CK824" i="4"/>
  <c r="CL824" i="4"/>
  <c r="CM824" i="4" s="1"/>
  <c r="CN824" i="4"/>
  <c r="CO824" i="4"/>
  <c r="CP824" i="4"/>
  <c r="CQ824" i="4"/>
  <c r="CR824" i="4"/>
  <c r="CS824" i="4"/>
  <c r="CT824" i="4"/>
  <c r="CU824" i="4"/>
  <c r="CV824" i="4"/>
  <c r="CW824" i="4"/>
  <c r="CX824" i="4"/>
  <c r="CY824" i="4"/>
  <c r="CZ824" i="4"/>
  <c r="DA824" i="4"/>
  <c r="DB824" i="4"/>
  <c r="DC824" i="4"/>
  <c r="DD824" i="4"/>
  <c r="DE824" i="4"/>
  <c r="DF824" i="4"/>
  <c r="DG824" i="4"/>
  <c r="DH824" i="4"/>
  <c r="DI824" i="4"/>
  <c r="DJ824" i="4"/>
  <c r="DK824" i="4"/>
  <c r="DL824" i="4"/>
  <c r="DM824" i="4"/>
  <c r="DN824" i="4"/>
  <c r="DO824" i="4"/>
  <c r="DP824" i="4"/>
  <c r="DQ824" i="4"/>
  <c r="DR824" i="4"/>
  <c r="DS824" i="4"/>
  <c r="DT824" i="4"/>
  <c r="DU824" i="4"/>
  <c r="DV824" i="4"/>
  <c r="DW824" i="4"/>
  <c r="EC824" i="4"/>
  <c r="ED824" i="4"/>
  <c r="EE824" i="4"/>
  <c r="EF824" i="4"/>
  <c r="EG824" i="4"/>
  <c r="EH824" i="4"/>
  <c r="EI824" i="4"/>
  <c r="EJ824" i="4"/>
  <c r="EK824" i="4"/>
  <c r="EL824" i="4"/>
  <c r="EM824" i="4"/>
  <c r="EN824" i="4"/>
  <c r="EO824" i="4"/>
  <c r="EP824" i="4"/>
  <c r="EQ824" i="4"/>
  <c r="ER824" i="4"/>
  <c r="ES824" i="4"/>
  <c r="ET824" i="4"/>
  <c r="EU824" i="4"/>
  <c r="EV824" i="4"/>
  <c r="EW824" i="4"/>
  <c r="B825" i="4"/>
  <c r="C825" i="4"/>
  <c r="D825" i="4"/>
  <c r="E825" i="4"/>
  <c r="F825" i="4"/>
  <c r="G825" i="4"/>
  <c r="H825" i="4"/>
  <c r="M825" i="4" s="1"/>
  <c r="N825" i="4" s="1"/>
  <c r="O825" i="4" s="1" a="1"/>
  <c r="O825" i="4" s="1"/>
  <c r="R825" i="4"/>
  <c r="S825" i="4"/>
  <c r="T825" i="4"/>
  <c r="U825" i="4"/>
  <c r="V825" i="4"/>
  <c r="W825" i="4"/>
  <c r="X825" i="4"/>
  <c r="Y825" i="4"/>
  <c r="Z825" i="4"/>
  <c r="AA825" i="4"/>
  <c r="AB825" i="4"/>
  <c r="AC825" i="4"/>
  <c r="AD825" i="4"/>
  <c r="AE825" i="4" s="1"/>
  <c r="AF825" i="4"/>
  <c r="AG825" i="4" s="1"/>
  <c r="AH825" i="4"/>
  <c r="AI825" i="4"/>
  <c r="AJ825" i="4"/>
  <c r="AK825" i="4"/>
  <c r="AL825" i="4"/>
  <c r="AN825" i="4"/>
  <c r="AM825" i="4" s="1"/>
  <c r="AO825" i="4"/>
  <c r="AP825" i="4"/>
  <c r="AQ825" i="4"/>
  <c r="AR825" i="4"/>
  <c r="AS825" i="4"/>
  <c r="AT825" i="4"/>
  <c r="AU825" i="4"/>
  <c r="AV825" i="4"/>
  <c r="AW825" i="4"/>
  <c r="AX825" i="4"/>
  <c r="AY825" i="4"/>
  <c r="AZ825" i="4"/>
  <c r="BA825" i="4"/>
  <c r="BB825" i="4"/>
  <c r="BC825" i="4"/>
  <c r="BD825" i="4"/>
  <c r="BE825" i="4"/>
  <c r="BF825" i="4"/>
  <c r="BG825" i="4"/>
  <c r="BH825" i="4"/>
  <c r="BI825" i="4"/>
  <c r="BJ825" i="4"/>
  <c r="BK825" i="4"/>
  <c r="BL825" i="4"/>
  <c r="BM825" i="4"/>
  <c r="BN825" i="4"/>
  <c r="BO825" i="4"/>
  <c r="BP825" i="4"/>
  <c r="BQ825" i="4"/>
  <c r="BR825" i="4"/>
  <c r="BS825" i="4"/>
  <c r="BT825" i="4"/>
  <c r="BU825" i="4"/>
  <c r="BV825" i="4"/>
  <c r="BW825" i="4"/>
  <c r="BX825" i="4"/>
  <c r="BY825" i="4"/>
  <c r="BZ825" i="4"/>
  <c r="CA825" i="4"/>
  <c r="CB825" i="4"/>
  <c r="CC825" i="4"/>
  <c r="CD825" i="4"/>
  <c r="CE825" i="4"/>
  <c r="CF825" i="4"/>
  <c r="CG825" i="4"/>
  <c r="CH825" i="4"/>
  <c r="CI825" i="4"/>
  <c r="CJ825" i="4"/>
  <c r="CK825" i="4"/>
  <c r="CL825" i="4"/>
  <c r="CM825" i="4" s="1"/>
  <c r="CN825" i="4"/>
  <c r="CO825" i="4"/>
  <c r="CP825" i="4"/>
  <c r="CQ825" i="4"/>
  <c r="CR825" i="4"/>
  <c r="CS825" i="4"/>
  <c r="CT825" i="4"/>
  <c r="CU825" i="4"/>
  <c r="CV825" i="4"/>
  <c r="CW825" i="4"/>
  <c r="CX825" i="4"/>
  <c r="CY825" i="4"/>
  <c r="CZ825" i="4"/>
  <c r="DA825" i="4"/>
  <c r="DB825" i="4"/>
  <c r="DC825" i="4"/>
  <c r="DD825" i="4"/>
  <c r="DE825" i="4"/>
  <c r="DF825" i="4"/>
  <c r="DG825" i="4"/>
  <c r="DH825" i="4"/>
  <c r="DI825" i="4"/>
  <c r="DJ825" i="4"/>
  <c r="DK825" i="4"/>
  <c r="DL825" i="4"/>
  <c r="DM825" i="4"/>
  <c r="DN825" i="4"/>
  <c r="DO825" i="4"/>
  <c r="DP825" i="4"/>
  <c r="DQ825" i="4"/>
  <c r="DR825" i="4"/>
  <c r="DS825" i="4"/>
  <c r="DT825" i="4"/>
  <c r="DU825" i="4"/>
  <c r="DV825" i="4"/>
  <c r="DW825" i="4"/>
  <c r="EC825" i="4"/>
  <c r="ED825" i="4"/>
  <c r="EE825" i="4"/>
  <c r="EF825" i="4"/>
  <c r="EG825" i="4"/>
  <c r="EH825" i="4"/>
  <c r="EI825" i="4"/>
  <c r="EJ825" i="4"/>
  <c r="EK825" i="4"/>
  <c r="EL825" i="4"/>
  <c r="EM825" i="4"/>
  <c r="EN825" i="4"/>
  <c r="EO825" i="4"/>
  <c r="EP825" i="4"/>
  <c r="EQ825" i="4"/>
  <c r="ER825" i="4"/>
  <c r="ES825" i="4"/>
  <c r="ET825" i="4"/>
  <c r="EU825" i="4"/>
  <c r="EV825" i="4"/>
  <c r="EW825" i="4"/>
  <c r="B826" i="4"/>
  <c r="C826" i="4"/>
  <c r="D826" i="4"/>
  <c r="E826" i="4"/>
  <c r="F826" i="4"/>
  <c r="G826" i="4"/>
  <c r="H826" i="4"/>
  <c r="M826" i="4" s="1"/>
  <c r="N826" i="4" s="1"/>
  <c r="O826" i="4" s="1" a="1"/>
  <c r="O826" i="4" s="1"/>
  <c r="R826" i="4"/>
  <c r="S826" i="4"/>
  <c r="T826" i="4"/>
  <c r="U826" i="4"/>
  <c r="V826" i="4"/>
  <c r="W826" i="4"/>
  <c r="X826" i="4"/>
  <c r="Y826" i="4"/>
  <c r="Z826" i="4"/>
  <c r="AA826" i="4"/>
  <c r="AB826" i="4"/>
  <c r="AC826" i="4"/>
  <c r="AD826" i="4"/>
  <c r="AE826" i="4" s="1"/>
  <c r="AF826" i="4"/>
  <c r="AG826" i="4" s="1"/>
  <c r="AH826" i="4"/>
  <c r="AI826" i="4"/>
  <c r="AJ826" i="4"/>
  <c r="AK826" i="4"/>
  <c r="AL826" i="4"/>
  <c r="AN826" i="4"/>
  <c r="AM826" i="4" s="1"/>
  <c r="AO826" i="4"/>
  <c r="AP826" i="4"/>
  <c r="AQ826" i="4"/>
  <c r="AR826" i="4"/>
  <c r="AS826" i="4"/>
  <c r="AT826" i="4"/>
  <c r="AU826" i="4"/>
  <c r="AV826" i="4"/>
  <c r="AW826" i="4"/>
  <c r="AX826" i="4"/>
  <c r="AY826" i="4"/>
  <c r="AZ826" i="4"/>
  <c r="BA826" i="4"/>
  <c r="BB826" i="4"/>
  <c r="BC826" i="4"/>
  <c r="BD826" i="4"/>
  <c r="BE826" i="4"/>
  <c r="BF826" i="4"/>
  <c r="BG826" i="4"/>
  <c r="BH826" i="4"/>
  <c r="BI826" i="4"/>
  <c r="BJ826" i="4"/>
  <c r="BK826" i="4"/>
  <c r="BL826" i="4"/>
  <c r="BM826" i="4"/>
  <c r="BN826" i="4"/>
  <c r="BO826" i="4"/>
  <c r="BP826" i="4"/>
  <c r="BQ826" i="4"/>
  <c r="BR826" i="4"/>
  <c r="BS826" i="4"/>
  <c r="BT826" i="4"/>
  <c r="BU826" i="4"/>
  <c r="BV826" i="4"/>
  <c r="BW826" i="4"/>
  <c r="BX826" i="4"/>
  <c r="BY826" i="4"/>
  <c r="BZ826" i="4"/>
  <c r="CA826" i="4"/>
  <c r="CB826" i="4"/>
  <c r="CC826" i="4"/>
  <c r="CD826" i="4"/>
  <c r="CE826" i="4"/>
  <c r="CF826" i="4"/>
  <c r="CG826" i="4"/>
  <c r="CH826" i="4"/>
  <c r="CI826" i="4"/>
  <c r="CJ826" i="4"/>
  <c r="CK826" i="4"/>
  <c r="CL826" i="4"/>
  <c r="CM826" i="4" s="1"/>
  <c r="CN826" i="4"/>
  <c r="CO826" i="4"/>
  <c r="CP826" i="4"/>
  <c r="CQ826" i="4"/>
  <c r="CR826" i="4"/>
  <c r="CS826" i="4"/>
  <c r="CT826" i="4"/>
  <c r="CU826" i="4"/>
  <c r="CV826" i="4"/>
  <c r="CW826" i="4"/>
  <c r="CX826" i="4"/>
  <c r="CY826" i="4"/>
  <c r="CZ826" i="4"/>
  <c r="DA826" i="4"/>
  <c r="DB826" i="4"/>
  <c r="DC826" i="4"/>
  <c r="DD826" i="4"/>
  <c r="DE826" i="4"/>
  <c r="DF826" i="4"/>
  <c r="DG826" i="4"/>
  <c r="DH826" i="4"/>
  <c r="DI826" i="4"/>
  <c r="DJ826" i="4"/>
  <c r="DK826" i="4"/>
  <c r="DL826" i="4"/>
  <c r="DM826" i="4"/>
  <c r="DN826" i="4"/>
  <c r="DO826" i="4"/>
  <c r="DP826" i="4"/>
  <c r="DQ826" i="4"/>
  <c r="DR826" i="4"/>
  <c r="DS826" i="4"/>
  <c r="DT826" i="4"/>
  <c r="DU826" i="4"/>
  <c r="DV826" i="4"/>
  <c r="DW826" i="4"/>
  <c r="EC826" i="4"/>
  <c r="ED826" i="4"/>
  <c r="EE826" i="4"/>
  <c r="EF826" i="4"/>
  <c r="EG826" i="4"/>
  <c r="EH826" i="4"/>
  <c r="EI826" i="4"/>
  <c r="EJ826" i="4"/>
  <c r="EK826" i="4"/>
  <c r="EL826" i="4"/>
  <c r="EM826" i="4"/>
  <c r="EN826" i="4"/>
  <c r="EO826" i="4"/>
  <c r="EP826" i="4"/>
  <c r="EQ826" i="4"/>
  <c r="ER826" i="4"/>
  <c r="ES826" i="4"/>
  <c r="ET826" i="4"/>
  <c r="EU826" i="4"/>
  <c r="EV826" i="4"/>
  <c r="EW826" i="4"/>
  <c r="B827" i="4"/>
  <c r="C827" i="4"/>
  <c r="D827" i="4"/>
  <c r="E827" i="4"/>
  <c r="F827" i="4"/>
  <c r="G827" i="4"/>
  <c r="H827" i="4"/>
  <c r="M827" i="4" s="1"/>
  <c r="N827" i="4" s="1"/>
  <c r="O827" i="4" s="1" a="1"/>
  <c r="O827" i="4" s="1"/>
  <c r="R827" i="4"/>
  <c r="S827" i="4"/>
  <c r="T827" i="4"/>
  <c r="U827" i="4"/>
  <c r="V827" i="4"/>
  <c r="W827" i="4"/>
  <c r="X827" i="4"/>
  <c r="Y827" i="4"/>
  <c r="Z827" i="4"/>
  <c r="AA827" i="4"/>
  <c r="AB827" i="4"/>
  <c r="AC827" i="4"/>
  <c r="AD827" i="4"/>
  <c r="AE827" i="4" s="1"/>
  <c r="AF827" i="4"/>
  <c r="AG827" i="4" s="1"/>
  <c r="AH827" i="4"/>
  <c r="AI827" i="4"/>
  <c r="AJ827" i="4"/>
  <c r="AK827" i="4"/>
  <c r="AL827" i="4"/>
  <c r="AN827" i="4"/>
  <c r="AM827" i="4" s="1"/>
  <c r="AO827" i="4"/>
  <c r="AP827" i="4"/>
  <c r="AQ827" i="4"/>
  <c r="AR827" i="4"/>
  <c r="AS827" i="4"/>
  <c r="AT827" i="4"/>
  <c r="AU827" i="4"/>
  <c r="AV827" i="4"/>
  <c r="AW827" i="4"/>
  <c r="AX827" i="4"/>
  <c r="AY827" i="4"/>
  <c r="AZ827" i="4"/>
  <c r="BA827" i="4"/>
  <c r="BB827" i="4"/>
  <c r="BC827" i="4"/>
  <c r="BD827" i="4"/>
  <c r="BE827" i="4"/>
  <c r="BF827" i="4"/>
  <c r="BG827" i="4"/>
  <c r="BH827" i="4"/>
  <c r="BI827" i="4"/>
  <c r="BJ827" i="4"/>
  <c r="BK827" i="4"/>
  <c r="BL827" i="4"/>
  <c r="BM827" i="4"/>
  <c r="BN827" i="4"/>
  <c r="BO827" i="4"/>
  <c r="BP827" i="4"/>
  <c r="BQ827" i="4"/>
  <c r="BR827" i="4"/>
  <c r="BS827" i="4"/>
  <c r="BT827" i="4"/>
  <c r="BU827" i="4"/>
  <c r="BV827" i="4"/>
  <c r="BW827" i="4"/>
  <c r="BX827" i="4"/>
  <c r="BY827" i="4"/>
  <c r="BZ827" i="4"/>
  <c r="CA827" i="4"/>
  <c r="CB827" i="4"/>
  <c r="CC827" i="4"/>
  <c r="CD827" i="4"/>
  <c r="CE827" i="4"/>
  <c r="CF827" i="4"/>
  <c r="CG827" i="4"/>
  <c r="CH827" i="4"/>
  <c r="CI827" i="4"/>
  <c r="CJ827" i="4"/>
  <c r="CK827" i="4"/>
  <c r="CL827" i="4"/>
  <c r="CM827" i="4" s="1"/>
  <c r="CN827" i="4"/>
  <c r="CO827" i="4"/>
  <c r="CP827" i="4"/>
  <c r="CQ827" i="4"/>
  <c r="CR827" i="4"/>
  <c r="CS827" i="4"/>
  <c r="CT827" i="4"/>
  <c r="CU827" i="4"/>
  <c r="CV827" i="4"/>
  <c r="CW827" i="4"/>
  <c r="CX827" i="4"/>
  <c r="CY827" i="4"/>
  <c r="CZ827" i="4"/>
  <c r="DA827" i="4"/>
  <c r="DB827" i="4"/>
  <c r="DC827" i="4"/>
  <c r="DD827" i="4"/>
  <c r="DE827" i="4"/>
  <c r="DF827" i="4"/>
  <c r="DG827" i="4"/>
  <c r="DH827" i="4"/>
  <c r="DI827" i="4"/>
  <c r="DJ827" i="4"/>
  <c r="DK827" i="4"/>
  <c r="DL827" i="4"/>
  <c r="DM827" i="4"/>
  <c r="DN827" i="4"/>
  <c r="DO827" i="4"/>
  <c r="DP827" i="4"/>
  <c r="DQ827" i="4"/>
  <c r="DR827" i="4"/>
  <c r="DS827" i="4"/>
  <c r="DT827" i="4"/>
  <c r="DU827" i="4"/>
  <c r="DV827" i="4"/>
  <c r="DW827" i="4"/>
  <c r="EC827" i="4"/>
  <c r="ED827" i="4"/>
  <c r="EE827" i="4"/>
  <c r="EF827" i="4"/>
  <c r="EG827" i="4"/>
  <c r="EH827" i="4"/>
  <c r="EI827" i="4"/>
  <c r="EJ827" i="4"/>
  <c r="EK827" i="4"/>
  <c r="EL827" i="4"/>
  <c r="EM827" i="4"/>
  <c r="EN827" i="4"/>
  <c r="EO827" i="4"/>
  <c r="EP827" i="4"/>
  <c r="EQ827" i="4"/>
  <c r="ER827" i="4"/>
  <c r="ES827" i="4"/>
  <c r="ET827" i="4"/>
  <c r="EU827" i="4"/>
  <c r="EV827" i="4"/>
  <c r="EW827" i="4"/>
  <c r="B828" i="4"/>
  <c r="C828" i="4"/>
  <c r="D828" i="4"/>
  <c r="E828" i="4"/>
  <c r="F828" i="4"/>
  <c r="G828" i="4"/>
  <c r="H828" i="4"/>
  <c r="M828" i="4" s="1"/>
  <c r="N828" i="4" s="1"/>
  <c r="O828" i="4" s="1" a="1"/>
  <c r="O828" i="4" s="1"/>
  <c r="R828" i="4"/>
  <c r="S828" i="4"/>
  <c r="T828" i="4"/>
  <c r="U828" i="4"/>
  <c r="V828" i="4"/>
  <c r="W828" i="4"/>
  <c r="X828" i="4"/>
  <c r="Y828" i="4"/>
  <c r="Z828" i="4"/>
  <c r="AA828" i="4"/>
  <c r="AB828" i="4"/>
  <c r="AC828" i="4"/>
  <c r="AD828" i="4"/>
  <c r="AE828" i="4" s="1"/>
  <c r="AF828" i="4"/>
  <c r="AG828" i="4" s="1"/>
  <c r="AH828" i="4"/>
  <c r="AI828" i="4"/>
  <c r="AJ828" i="4"/>
  <c r="AK828" i="4"/>
  <c r="AL828" i="4"/>
  <c r="AN828" i="4"/>
  <c r="AM828" i="4" s="1"/>
  <c r="AO828" i="4"/>
  <c r="AP828" i="4"/>
  <c r="AQ828" i="4"/>
  <c r="AR828" i="4"/>
  <c r="AS828" i="4"/>
  <c r="AT828" i="4"/>
  <c r="AU828" i="4"/>
  <c r="AV828" i="4"/>
  <c r="AW828" i="4"/>
  <c r="AX828" i="4"/>
  <c r="AY828" i="4"/>
  <c r="AZ828" i="4"/>
  <c r="BA828" i="4"/>
  <c r="BB828" i="4"/>
  <c r="BC828" i="4"/>
  <c r="BD828" i="4"/>
  <c r="BE828" i="4"/>
  <c r="BF828" i="4"/>
  <c r="BG828" i="4"/>
  <c r="BH828" i="4"/>
  <c r="BI828" i="4"/>
  <c r="BJ828" i="4"/>
  <c r="BK828" i="4"/>
  <c r="BL828" i="4"/>
  <c r="BM828" i="4"/>
  <c r="BN828" i="4"/>
  <c r="BO828" i="4"/>
  <c r="BP828" i="4"/>
  <c r="BQ828" i="4"/>
  <c r="BR828" i="4"/>
  <c r="BS828" i="4"/>
  <c r="BT828" i="4"/>
  <c r="BU828" i="4"/>
  <c r="BV828" i="4"/>
  <c r="BW828" i="4"/>
  <c r="BX828" i="4"/>
  <c r="BY828" i="4"/>
  <c r="BZ828" i="4"/>
  <c r="CA828" i="4"/>
  <c r="CB828" i="4"/>
  <c r="CC828" i="4"/>
  <c r="CD828" i="4"/>
  <c r="CE828" i="4"/>
  <c r="CF828" i="4"/>
  <c r="CG828" i="4"/>
  <c r="CH828" i="4"/>
  <c r="CI828" i="4"/>
  <c r="CJ828" i="4"/>
  <c r="CK828" i="4"/>
  <c r="CL828" i="4"/>
  <c r="CM828" i="4" s="1"/>
  <c r="CN828" i="4"/>
  <c r="CO828" i="4"/>
  <c r="CP828" i="4"/>
  <c r="CQ828" i="4"/>
  <c r="CR828" i="4"/>
  <c r="CS828" i="4"/>
  <c r="CT828" i="4"/>
  <c r="CU828" i="4"/>
  <c r="CV828" i="4"/>
  <c r="CW828" i="4"/>
  <c r="CX828" i="4"/>
  <c r="CY828" i="4"/>
  <c r="CZ828" i="4"/>
  <c r="DA828" i="4"/>
  <c r="DB828" i="4"/>
  <c r="DC828" i="4"/>
  <c r="DD828" i="4"/>
  <c r="DE828" i="4"/>
  <c r="DF828" i="4"/>
  <c r="DG828" i="4"/>
  <c r="DH828" i="4"/>
  <c r="DI828" i="4"/>
  <c r="DJ828" i="4"/>
  <c r="DK828" i="4"/>
  <c r="DL828" i="4"/>
  <c r="DM828" i="4"/>
  <c r="DN828" i="4"/>
  <c r="DO828" i="4"/>
  <c r="DP828" i="4"/>
  <c r="DQ828" i="4"/>
  <c r="DR828" i="4"/>
  <c r="DS828" i="4"/>
  <c r="DT828" i="4"/>
  <c r="DU828" i="4"/>
  <c r="DV828" i="4"/>
  <c r="DW828" i="4"/>
  <c r="EC828" i="4"/>
  <c r="ED828" i="4"/>
  <c r="EE828" i="4"/>
  <c r="EF828" i="4"/>
  <c r="EG828" i="4"/>
  <c r="EH828" i="4"/>
  <c r="EI828" i="4"/>
  <c r="EJ828" i="4"/>
  <c r="EK828" i="4"/>
  <c r="EL828" i="4"/>
  <c r="EM828" i="4"/>
  <c r="EN828" i="4"/>
  <c r="EO828" i="4"/>
  <c r="EP828" i="4"/>
  <c r="EQ828" i="4"/>
  <c r="ER828" i="4"/>
  <c r="ES828" i="4"/>
  <c r="ET828" i="4"/>
  <c r="EU828" i="4"/>
  <c r="EV828" i="4"/>
  <c r="EW828" i="4"/>
  <c r="B829" i="4"/>
  <c r="C829" i="4"/>
  <c r="D829" i="4"/>
  <c r="E829" i="4"/>
  <c r="F829" i="4"/>
  <c r="G829" i="4"/>
  <c r="H829" i="4"/>
  <c r="M829" i="4" s="1"/>
  <c r="N829" i="4" s="1"/>
  <c r="O829" i="4" s="1" a="1"/>
  <c r="O829" i="4" s="1"/>
  <c r="R829" i="4"/>
  <c r="S829" i="4"/>
  <c r="T829" i="4"/>
  <c r="U829" i="4"/>
  <c r="V829" i="4"/>
  <c r="W829" i="4"/>
  <c r="X829" i="4"/>
  <c r="Y829" i="4"/>
  <c r="Z829" i="4"/>
  <c r="AA829" i="4"/>
  <c r="AB829" i="4"/>
  <c r="AC829" i="4"/>
  <c r="AD829" i="4"/>
  <c r="AE829" i="4" s="1"/>
  <c r="AF829" i="4"/>
  <c r="AG829" i="4" s="1"/>
  <c r="AH829" i="4"/>
  <c r="AI829" i="4"/>
  <c r="AJ829" i="4"/>
  <c r="AK829" i="4"/>
  <c r="AL829" i="4"/>
  <c r="AN829" i="4"/>
  <c r="AM829" i="4" s="1"/>
  <c r="AO829" i="4"/>
  <c r="AP829" i="4"/>
  <c r="AQ829" i="4"/>
  <c r="AR829" i="4"/>
  <c r="AS829" i="4"/>
  <c r="AT829" i="4"/>
  <c r="AU829" i="4"/>
  <c r="AV829" i="4"/>
  <c r="AW829" i="4"/>
  <c r="AX829" i="4"/>
  <c r="AY829" i="4"/>
  <c r="AZ829" i="4"/>
  <c r="BA829" i="4"/>
  <c r="BB829" i="4"/>
  <c r="BC829" i="4"/>
  <c r="BD829" i="4"/>
  <c r="BE829" i="4"/>
  <c r="BF829" i="4"/>
  <c r="BG829" i="4"/>
  <c r="BH829" i="4"/>
  <c r="BI829" i="4"/>
  <c r="BJ829" i="4"/>
  <c r="BK829" i="4"/>
  <c r="BL829" i="4"/>
  <c r="BM829" i="4"/>
  <c r="BN829" i="4"/>
  <c r="BO829" i="4"/>
  <c r="BP829" i="4"/>
  <c r="BQ829" i="4"/>
  <c r="BR829" i="4"/>
  <c r="BS829" i="4"/>
  <c r="BT829" i="4"/>
  <c r="BU829" i="4"/>
  <c r="BV829" i="4"/>
  <c r="BW829" i="4"/>
  <c r="BX829" i="4"/>
  <c r="BY829" i="4"/>
  <c r="BZ829" i="4"/>
  <c r="CA829" i="4"/>
  <c r="CB829" i="4"/>
  <c r="CC829" i="4"/>
  <c r="CD829" i="4"/>
  <c r="CE829" i="4"/>
  <c r="CF829" i="4"/>
  <c r="CG829" i="4"/>
  <c r="CH829" i="4"/>
  <c r="CI829" i="4"/>
  <c r="CJ829" i="4"/>
  <c r="CK829" i="4"/>
  <c r="CL829" i="4"/>
  <c r="CM829" i="4" s="1"/>
  <c r="CN829" i="4"/>
  <c r="CO829" i="4"/>
  <c r="CP829" i="4"/>
  <c r="CQ829" i="4"/>
  <c r="CR829" i="4"/>
  <c r="CS829" i="4"/>
  <c r="CT829" i="4"/>
  <c r="CU829" i="4"/>
  <c r="CV829" i="4"/>
  <c r="CW829" i="4"/>
  <c r="CX829" i="4"/>
  <c r="CY829" i="4"/>
  <c r="CZ829" i="4"/>
  <c r="DA829" i="4"/>
  <c r="DB829" i="4"/>
  <c r="DC829" i="4"/>
  <c r="DD829" i="4"/>
  <c r="DE829" i="4"/>
  <c r="DF829" i="4"/>
  <c r="DG829" i="4"/>
  <c r="DH829" i="4"/>
  <c r="DI829" i="4"/>
  <c r="DJ829" i="4"/>
  <c r="DK829" i="4"/>
  <c r="DL829" i="4"/>
  <c r="DM829" i="4"/>
  <c r="DN829" i="4"/>
  <c r="DO829" i="4"/>
  <c r="DP829" i="4"/>
  <c r="DQ829" i="4"/>
  <c r="DR829" i="4"/>
  <c r="DS829" i="4"/>
  <c r="DT829" i="4"/>
  <c r="DU829" i="4"/>
  <c r="DV829" i="4"/>
  <c r="DW829" i="4"/>
  <c r="EC829" i="4"/>
  <c r="ED829" i="4"/>
  <c r="EE829" i="4"/>
  <c r="EF829" i="4"/>
  <c r="EG829" i="4"/>
  <c r="EH829" i="4"/>
  <c r="EI829" i="4"/>
  <c r="EJ829" i="4"/>
  <c r="EK829" i="4"/>
  <c r="EL829" i="4"/>
  <c r="EM829" i="4"/>
  <c r="EN829" i="4"/>
  <c r="EO829" i="4"/>
  <c r="EP829" i="4"/>
  <c r="EQ829" i="4"/>
  <c r="ER829" i="4"/>
  <c r="ES829" i="4"/>
  <c r="ET829" i="4"/>
  <c r="EU829" i="4"/>
  <c r="EV829" i="4"/>
  <c r="EW829" i="4"/>
  <c r="B830" i="4"/>
  <c r="C830" i="4"/>
  <c r="D830" i="4"/>
  <c r="E830" i="4"/>
  <c r="F830" i="4"/>
  <c r="G830" i="4"/>
  <c r="H830" i="4"/>
  <c r="M830" i="4" s="1"/>
  <c r="N830" i="4" s="1"/>
  <c r="O830" i="4" s="1" a="1"/>
  <c r="O830" i="4" s="1"/>
  <c r="R830" i="4"/>
  <c r="S830" i="4"/>
  <c r="T830" i="4"/>
  <c r="U830" i="4"/>
  <c r="V830" i="4"/>
  <c r="W830" i="4"/>
  <c r="X830" i="4"/>
  <c r="Y830" i="4"/>
  <c r="Z830" i="4"/>
  <c r="AA830" i="4"/>
  <c r="L830" i="4" s="1"/>
  <c r="AB830" i="4"/>
  <c r="AC830" i="4"/>
  <c r="AD830" i="4"/>
  <c r="AE830" i="4" s="1"/>
  <c r="AF830" i="4"/>
  <c r="AG830" i="4" s="1"/>
  <c r="AH830" i="4"/>
  <c r="AI830" i="4"/>
  <c r="AJ830" i="4"/>
  <c r="AK830" i="4"/>
  <c r="AL830" i="4"/>
  <c r="AN830" i="4"/>
  <c r="AM830" i="4" s="1"/>
  <c r="AO830" i="4"/>
  <c r="AP830" i="4"/>
  <c r="AQ830" i="4"/>
  <c r="AR830" i="4"/>
  <c r="AS830" i="4"/>
  <c r="AT830" i="4"/>
  <c r="AU830" i="4"/>
  <c r="AV830" i="4"/>
  <c r="AW830" i="4"/>
  <c r="AX830" i="4"/>
  <c r="AY830" i="4"/>
  <c r="AZ830" i="4"/>
  <c r="BA830" i="4"/>
  <c r="BB830" i="4"/>
  <c r="BC830" i="4"/>
  <c r="BD830" i="4"/>
  <c r="BE830" i="4"/>
  <c r="BF830" i="4"/>
  <c r="BG830" i="4"/>
  <c r="BH830" i="4"/>
  <c r="BI830" i="4"/>
  <c r="BJ830" i="4"/>
  <c r="BK830" i="4"/>
  <c r="BL830" i="4"/>
  <c r="BM830" i="4"/>
  <c r="BN830" i="4"/>
  <c r="BO830" i="4"/>
  <c r="BP830" i="4"/>
  <c r="BQ830" i="4"/>
  <c r="BR830" i="4"/>
  <c r="BS830" i="4"/>
  <c r="BT830" i="4"/>
  <c r="BU830" i="4"/>
  <c r="BV830" i="4"/>
  <c r="BW830" i="4"/>
  <c r="BX830" i="4"/>
  <c r="BY830" i="4"/>
  <c r="BZ830" i="4"/>
  <c r="CA830" i="4"/>
  <c r="CB830" i="4"/>
  <c r="CC830" i="4"/>
  <c r="CD830" i="4"/>
  <c r="CE830" i="4"/>
  <c r="CF830" i="4"/>
  <c r="CG830" i="4"/>
  <c r="CH830" i="4"/>
  <c r="CI830" i="4"/>
  <c r="CJ830" i="4"/>
  <c r="CK830" i="4"/>
  <c r="CL830" i="4"/>
  <c r="CM830" i="4" s="1"/>
  <c r="CN830" i="4"/>
  <c r="CO830" i="4"/>
  <c r="CP830" i="4"/>
  <c r="CQ830" i="4"/>
  <c r="CR830" i="4"/>
  <c r="CS830" i="4"/>
  <c r="CT830" i="4"/>
  <c r="CU830" i="4"/>
  <c r="CV830" i="4"/>
  <c r="CW830" i="4"/>
  <c r="CX830" i="4"/>
  <c r="CY830" i="4"/>
  <c r="CZ830" i="4"/>
  <c r="DA830" i="4"/>
  <c r="DB830" i="4"/>
  <c r="DC830" i="4"/>
  <c r="DD830" i="4"/>
  <c r="DE830" i="4"/>
  <c r="DF830" i="4"/>
  <c r="DG830" i="4"/>
  <c r="DH830" i="4"/>
  <c r="DI830" i="4"/>
  <c r="DJ830" i="4"/>
  <c r="DK830" i="4"/>
  <c r="DL830" i="4"/>
  <c r="DM830" i="4"/>
  <c r="DN830" i="4"/>
  <c r="DO830" i="4"/>
  <c r="DP830" i="4"/>
  <c r="DQ830" i="4"/>
  <c r="DR830" i="4"/>
  <c r="DS830" i="4"/>
  <c r="DT830" i="4"/>
  <c r="DU830" i="4"/>
  <c r="DV830" i="4"/>
  <c r="DW830" i="4"/>
  <c r="EC830" i="4"/>
  <c r="ED830" i="4"/>
  <c r="EE830" i="4"/>
  <c r="EF830" i="4"/>
  <c r="EG830" i="4"/>
  <c r="EH830" i="4"/>
  <c r="EI830" i="4"/>
  <c r="EJ830" i="4"/>
  <c r="EK830" i="4"/>
  <c r="EL830" i="4"/>
  <c r="EM830" i="4"/>
  <c r="EN830" i="4"/>
  <c r="EO830" i="4"/>
  <c r="EP830" i="4"/>
  <c r="EQ830" i="4"/>
  <c r="ER830" i="4"/>
  <c r="ES830" i="4"/>
  <c r="ET830" i="4"/>
  <c r="EU830" i="4"/>
  <c r="EV830" i="4"/>
  <c r="EW830" i="4"/>
  <c r="B831" i="4"/>
  <c r="C831" i="4"/>
  <c r="D831" i="4"/>
  <c r="E831" i="4"/>
  <c r="F831" i="4"/>
  <c r="G831" i="4"/>
  <c r="H831" i="4"/>
  <c r="M831" i="4" s="1"/>
  <c r="N831" i="4" s="1"/>
  <c r="O831" i="4" s="1" a="1"/>
  <c r="O831" i="4" s="1"/>
  <c r="R831" i="4"/>
  <c r="S831" i="4"/>
  <c r="T831" i="4"/>
  <c r="U831" i="4"/>
  <c r="V831" i="4"/>
  <c r="W831" i="4"/>
  <c r="X831" i="4"/>
  <c r="Y831" i="4"/>
  <c r="Z831" i="4"/>
  <c r="AA831" i="4"/>
  <c r="AB831" i="4"/>
  <c r="AC831" i="4"/>
  <c r="AD831" i="4"/>
  <c r="AE831" i="4" s="1"/>
  <c r="AF831" i="4"/>
  <c r="AG831" i="4" s="1"/>
  <c r="AH831" i="4"/>
  <c r="AI831" i="4"/>
  <c r="AJ831" i="4"/>
  <c r="AK831" i="4"/>
  <c r="AL831" i="4"/>
  <c r="AN831" i="4"/>
  <c r="AM831" i="4" s="1"/>
  <c r="AO831" i="4"/>
  <c r="AP831" i="4"/>
  <c r="AQ831" i="4"/>
  <c r="AR831" i="4"/>
  <c r="AS831" i="4"/>
  <c r="AT831" i="4"/>
  <c r="AU831" i="4"/>
  <c r="AV831" i="4"/>
  <c r="AW831" i="4"/>
  <c r="AX831" i="4"/>
  <c r="AY831" i="4"/>
  <c r="AZ831" i="4"/>
  <c r="BA831" i="4"/>
  <c r="BB831" i="4"/>
  <c r="BC831" i="4"/>
  <c r="BD831" i="4"/>
  <c r="BE831" i="4"/>
  <c r="BF831" i="4"/>
  <c r="BG831" i="4"/>
  <c r="BH831" i="4"/>
  <c r="BI831" i="4"/>
  <c r="BJ831" i="4"/>
  <c r="BK831" i="4"/>
  <c r="BL831" i="4"/>
  <c r="BM831" i="4"/>
  <c r="BN831" i="4"/>
  <c r="BO831" i="4"/>
  <c r="BP831" i="4"/>
  <c r="BQ831" i="4"/>
  <c r="BR831" i="4"/>
  <c r="BS831" i="4"/>
  <c r="BT831" i="4"/>
  <c r="BU831" i="4"/>
  <c r="BV831" i="4"/>
  <c r="BW831" i="4"/>
  <c r="BX831" i="4"/>
  <c r="BY831" i="4"/>
  <c r="BZ831" i="4"/>
  <c r="CA831" i="4"/>
  <c r="CB831" i="4"/>
  <c r="CC831" i="4"/>
  <c r="CD831" i="4"/>
  <c r="CE831" i="4"/>
  <c r="CF831" i="4"/>
  <c r="CG831" i="4"/>
  <c r="CH831" i="4"/>
  <c r="CI831" i="4"/>
  <c r="CJ831" i="4"/>
  <c r="CK831" i="4"/>
  <c r="CL831" i="4"/>
  <c r="CM831" i="4" s="1"/>
  <c r="CN831" i="4"/>
  <c r="CO831" i="4"/>
  <c r="CP831" i="4"/>
  <c r="CQ831" i="4"/>
  <c r="CR831" i="4"/>
  <c r="CS831" i="4"/>
  <c r="CT831" i="4"/>
  <c r="CU831" i="4"/>
  <c r="CV831" i="4"/>
  <c r="CW831" i="4"/>
  <c r="CX831" i="4"/>
  <c r="CY831" i="4"/>
  <c r="CZ831" i="4"/>
  <c r="DA831" i="4"/>
  <c r="DB831" i="4"/>
  <c r="DC831" i="4"/>
  <c r="DD831" i="4"/>
  <c r="DE831" i="4"/>
  <c r="DF831" i="4"/>
  <c r="DG831" i="4"/>
  <c r="DH831" i="4"/>
  <c r="DI831" i="4"/>
  <c r="DJ831" i="4"/>
  <c r="DK831" i="4"/>
  <c r="DL831" i="4"/>
  <c r="DM831" i="4"/>
  <c r="DN831" i="4"/>
  <c r="DO831" i="4"/>
  <c r="DP831" i="4"/>
  <c r="DQ831" i="4"/>
  <c r="DR831" i="4"/>
  <c r="DS831" i="4"/>
  <c r="DT831" i="4"/>
  <c r="DU831" i="4"/>
  <c r="DV831" i="4"/>
  <c r="DW831" i="4"/>
  <c r="EC831" i="4"/>
  <c r="ED831" i="4"/>
  <c r="EE831" i="4"/>
  <c r="EF831" i="4"/>
  <c r="EG831" i="4"/>
  <c r="EH831" i="4"/>
  <c r="EI831" i="4"/>
  <c r="EJ831" i="4"/>
  <c r="EK831" i="4"/>
  <c r="EL831" i="4"/>
  <c r="EM831" i="4"/>
  <c r="EN831" i="4"/>
  <c r="EO831" i="4"/>
  <c r="EP831" i="4"/>
  <c r="EQ831" i="4"/>
  <c r="ER831" i="4"/>
  <c r="ES831" i="4"/>
  <c r="ET831" i="4"/>
  <c r="EU831" i="4"/>
  <c r="EV831" i="4"/>
  <c r="EW831" i="4"/>
  <c r="B832" i="4"/>
  <c r="C832" i="4"/>
  <c r="D832" i="4"/>
  <c r="E832" i="4"/>
  <c r="F832" i="4"/>
  <c r="G832" i="4"/>
  <c r="H832" i="4"/>
  <c r="M832" i="4" s="1"/>
  <c r="N832" i="4" s="1"/>
  <c r="O832" i="4" s="1" a="1"/>
  <c r="O832" i="4" s="1"/>
  <c r="R832" i="4"/>
  <c r="S832" i="4"/>
  <c r="T832" i="4"/>
  <c r="U832" i="4"/>
  <c r="V832" i="4"/>
  <c r="W832" i="4"/>
  <c r="X832" i="4"/>
  <c r="Y832" i="4"/>
  <c r="Z832" i="4"/>
  <c r="AA832" i="4"/>
  <c r="AB832" i="4"/>
  <c r="AC832" i="4"/>
  <c r="AD832" i="4"/>
  <c r="AE832" i="4" s="1"/>
  <c r="AF832" i="4"/>
  <c r="AG832" i="4" s="1"/>
  <c r="AH832" i="4"/>
  <c r="AI832" i="4"/>
  <c r="AJ832" i="4"/>
  <c r="AK832" i="4"/>
  <c r="AL832" i="4"/>
  <c r="AN832" i="4"/>
  <c r="AM832" i="4" s="1"/>
  <c r="AO832" i="4"/>
  <c r="AP832" i="4"/>
  <c r="AQ832" i="4"/>
  <c r="AR832" i="4"/>
  <c r="AS832" i="4"/>
  <c r="AT832" i="4"/>
  <c r="AU832" i="4"/>
  <c r="AV832" i="4"/>
  <c r="AW832" i="4"/>
  <c r="AX832" i="4"/>
  <c r="AY832" i="4"/>
  <c r="AZ832" i="4"/>
  <c r="BA832" i="4"/>
  <c r="BB832" i="4"/>
  <c r="BC832" i="4"/>
  <c r="BD832" i="4"/>
  <c r="BE832" i="4"/>
  <c r="BF832" i="4"/>
  <c r="BG832" i="4"/>
  <c r="BH832" i="4"/>
  <c r="BI832" i="4"/>
  <c r="BJ832" i="4"/>
  <c r="BK832" i="4"/>
  <c r="BL832" i="4"/>
  <c r="BM832" i="4"/>
  <c r="BN832" i="4"/>
  <c r="BO832" i="4"/>
  <c r="BP832" i="4"/>
  <c r="BQ832" i="4"/>
  <c r="BR832" i="4"/>
  <c r="BS832" i="4"/>
  <c r="BT832" i="4"/>
  <c r="BU832" i="4"/>
  <c r="BV832" i="4"/>
  <c r="BW832" i="4"/>
  <c r="BX832" i="4"/>
  <c r="BY832" i="4"/>
  <c r="BZ832" i="4"/>
  <c r="CA832" i="4"/>
  <c r="CB832" i="4"/>
  <c r="CC832" i="4"/>
  <c r="CD832" i="4"/>
  <c r="CE832" i="4"/>
  <c r="CF832" i="4"/>
  <c r="CG832" i="4"/>
  <c r="CH832" i="4"/>
  <c r="CI832" i="4"/>
  <c r="CJ832" i="4"/>
  <c r="CK832" i="4"/>
  <c r="CL832" i="4"/>
  <c r="CM832" i="4" s="1"/>
  <c r="CN832" i="4"/>
  <c r="CO832" i="4"/>
  <c r="CP832" i="4"/>
  <c r="CQ832" i="4"/>
  <c r="CR832" i="4"/>
  <c r="CS832" i="4"/>
  <c r="CT832" i="4"/>
  <c r="CU832" i="4"/>
  <c r="CV832" i="4"/>
  <c r="CW832" i="4"/>
  <c r="CX832" i="4"/>
  <c r="CY832" i="4"/>
  <c r="CZ832" i="4"/>
  <c r="DA832" i="4"/>
  <c r="DB832" i="4"/>
  <c r="DC832" i="4"/>
  <c r="DD832" i="4"/>
  <c r="DE832" i="4"/>
  <c r="DF832" i="4"/>
  <c r="DG832" i="4"/>
  <c r="DH832" i="4"/>
  <c r="DI832" i="4"/>
  <c r="DJ832" i="4"/>
  <c r="DK832" i="4"/>
  <c r="DL832" i="4"/>
  <c r="DM832" i="4"/>
  <c r="DN832" i="4"/>
  <c r="DO832" i="4"/>
  <c r="DP832" i="4"/>
  <c r="DQ832" i="4"/>
  <c r="DR832" i="4"/>
  <c r="DS832" i="4"/>
  <c r="DT832" i="4"/>
  <c r="DU832" i="4"/>
  <c r="DV832" i="4"/>
  <c r="DW832" i="4"/>
  <c r="EC832" i="4"/>
  <c r="ED832" i="4"/>
  <c r="EE832" i="4"/>
  <c r="EF832" i="4"/>
  <c r="EG832" i="4"/>
  <c r="EH832" i="4"/>
  <c r="EI832" i="4"/>
  <c r="EJ832" i="4"/>
  <c r="EK832" i="4"/>
  <c r="EL832" i="4"/>
  <c r="EM832" i="4"/>
  <c r="EN832" i="4"/>
  <c r="EO832" i="4"/>
  <c r="EP832" i="4"/>
  <c r="EQ832" i="4"/>
  <c r="ER832" i="4"/>
  <c r="ES832" i="4"/>
  <c r="ET832" i="4"/>
  <c r="EU832" i="4"/>
  <c r="EV832" i="4"/>
  <c r="EW832" i="4"/>
  <c r="B833" i="4"/>
  <c r="C833" i="4"/>
  <c r="D833" i="4"/>
  <c r="E833" i="4"/>
  <c r="F833" i="4"/>
  <c r="G833" i="4"/>
  <c r="H833" i="4"/>
  <c r="M833" i="4" s="1"/>
  <c r="N833" i="4" s="1"/>
  <c r="O833" i="4" s="1" a="1"/>
  <c r="O833" i="4" s="1"/>
  <c r="R833" i="4"/>
  <c r="S833" i="4"/>
  <c r="T833" i="4"/>
  <c r="U833" i="4"/>
  <c r="V833" i="4"/>
  <c r="W833" i="4"/>
  <c r="X833" i="4"/>
  <c r="Y833" i="4"/>
  <c r="Z833" i="4"/>
  <c r="AA833" i="4"/>
  <c r="AB833" i="4"/>
  <c r="AC833" i="4"/>
  <c r="AD833" i="4"/>
  <c r="AE833" i="4" s="1"/>
  <c r="AF833" i="4"/>
  <c r="AG833" i="4" s="1"/>
  <c r="AH833" i="4"/>
  <c r="AI833" i="4"/>
  <c r="AJ833" i="4"/>
  <c r="AK833" i="4"/>
  <c r="AL833" i="4"/>
  <c r="AN833" i="4"/>
  <c r="AM833" i="4" s="1"/>
  <c r="AO833" i="4"/>
  <c r="AP833" i="4"/>
  <c r="AQ833" i="4"/>
  <c r="AR833" i="4"/>
  <c r="AS833" i="4"/>
  <c r="AT833" i="4"/>
  <c r="AU833" i="4"/>
  <c r="AV833" i="4"/>
  <c r="AW833" i="4"/>
  <c r="AX833" i="4"/>
  <c r="AY833" i="4"/>
  <c r="AZ833" i="4"/>
  <c r="BA833" i="4"/>
  <c r="BB833" i="4"/>
  <c r="BC833" i="4"/>
  <c r="BD833" i="4"/>
  <c r="BE833" i="4"/>
  <c r="BF833" i="4"/>
  <c r="BG833" i="4"/>
  <c r="BH833" i="4"/>
  <c r="BI833" i="4"/>
  <c r="BJ833" i="4"/>
  <c r="BK833" i="4"/>
  <c r="BL833" i="4"/>
  <c r="BM833" i="4"/>
  <c r="BN833" i="4"/>
  <c r="BO833" i="4"/>
  <c r="BP833" i="4"/>
  <c r="BQ833" i="4"/>
  <c r="BR833" i="4"/>
  <c r="BS833" i="4"/>
  <c r="BT833" i="4"/>
  <c r="BU833" i="4"/>
  <c r="BV833" i="4"/>
  <c r="BW833" i="4"/>
  <c r="BX833" i="4"/>
  <c r="BY833" i="4"/>
  <c r="BZ833" i="4"/>
  <c r="CA833" i="4"/>
  <c r="CB833" i="4"/>
  <c r="CC833" i="4"/>
  <c r="CD833" i="4"/>
  <c r="CE833" i="4"/>
  <c r="CF833" i="4"/>
  <c r="CG833" i="4"/>
  <c r="CH833" i="4"/>
  <c r="CI833" i="4"/>
  <c r="CJ833" i="4"/>
  <c r="CK833" i="4"/>
  <c r="CL833" i="4"/>
  <c r="CM833" i="4" s="1"/>
  <c r="CN833" i="4"/>
  <c r="CO833" i="4"/>
  <c r="CP833" i="4"/>
  <c r="CQ833" i="4"/>
  <c r="CR833" i="4"/>
  <c r="CS833" i="4"/>
  <c r="CT833" i="4"/>
  <c r="CU833" i="4"/>
  <c r="CV833" i="4"/>
  <c r="CW833" i="4"/>
  <c r="CX833" i="4"/>
  <c r="CY833" i="4"/>
  <c r="CZ833" i="4"/>
  <c r="DA833" i="4"/>
  <c r="DB833" i="4"/>
  <c r="DC833" i="4"/>
  <c r="DD833" i="4"/>
  <c r="DE833" i="4"/>
  <c r="DF833" i="4"/>
  <c r="DG833" i="4"/>
  <c r="DH833" i="4"/>
  <c r="DI833" i="4"/>
  <c r="DJ833" i="4"/>
  <c r="DK833" i="4"/>
  <c r="DL833" i="4"/>
  <c r="DM833" i="4"/>
  <c r="DN833" i="4"/>
  <c r="DO833" i="4"/>
  <c r="DP833" i="4"/>
  <c r="DQ833" i="4"/>
  <c r="DR833" i="4"/>
  <c r="DS833" i="4"/>
  <c r="DT833" i="4"/>
  <c r="DU833" i="4"/>
  <c r="DV833" i="4"/>
  <c r="DW833" i="4"/>
  <c r="EC833" i="4"/>
  <c r="ED833" i="4"/>
  <c r="EE833" i="4"/>
  <c r="EF833" i="4"/>
  <c r="EG833" i="4"/>
  <c r="EH833" i="4"/>
  <c r="EI833" i="4"/>
  <c r="EJ833" i="4"/>
  <c r="EK833" i="4"/>
  <c r="EL833" i="4"/>
  <c r="EM833" i="4"/>
  <c r="EN833" i="4"/>
  <c r="EO833" i="4"/>
  <c r="EP833" i="4"/>
  <c r="EQ833" i="4"/>
  <c r="ER833" i="4"/>
  <c r="ES833" i="4"/>
  <c r="ET833" i="4"/>
  <c r="EU833" i="4"/>
  <c r="EV833" i="4"/>
  <c r="EW833" i="4"/>
  <c r="B834" i="4"/>
  <c r="C834" i="4"/>
  <c r="D834" i="4"/>
  <c r="E834" i="4"/>
  <c r="F834" i="4"/>
  <c r="G834" i="4"/>
  <c r="H834" i="4"/>
  <c r="M834" i="4" s="1"/>
  <c r="N834" i="4" s="1"/>
  <c r="O834" i="4" s="1" a="1"/>
  <c r="O834" i="4" s="1"/>
  <c r="R834" i="4"/>
  <c r="S834" i="4"/>
  <c r="T834" i="4"/>
  <c r="U834" i="4"/>
  <c r="V834" i="4"/>
  <c r="W834" i="4"/>
  <c r="X834" i="4"/>
  <c r="Y834" i="4"/>
  <c r="Z834" i="4"/>
  <c r="AA834" i="4"/>
  <c r="AB834" i="4"/>
  <c r="AC834" i="4"/>
  <c r="AD834" i="4"/>
  <c r="AE834" i="4" s="1"/>
  <c r="AF834" i="4"/>
  <c r="AG834" i="4" s="1"/>
  <c r="AH834" i="4"/>
  <c r="AI834" i="4"/>
  <c r="AJ834" i="4"/>
  <c r="AK834" i="4"/>
  <c r="AL834" i="4"/>
  <c r="AN834" i="4"/>
  <c r="AM834" i="4" s="1"/>
  <c r="AO834" i="4"/>
  <c r="AP834" i="4"/>
  <c r="AQ834" i="4"/>
  <c r="AR834" i="4"/>
  <c r="AS834" i="4"/>
  <c r="AT834" i="4"/>
  <c r="AU834" i="4"/>
  <c r="AV834" i="4"/>
  <c r="AW834" i="4"/>
  <c r="AX834" i="4"/>
  <c r="AY834" i="4"/>
  <c r="AZ834" i="4"/>
  <c r="BA834" i="4"/>
  <c r="BB834" i="4"/>
  <c r="BC834" i="4"/>
  <c r="BD834" i="4"/>
  <c r="BE834" i="4"/>
  <c r="BF834" i="4"/>
  <c r="BG834" i="4"/>
  <c r="BH834" i="4"/>
  <c r="BI834" i="4"/>
  <c r="BJ834" i="4"/>
  <c r="BK834" i="4"/>
  <c r="BL834" i="4"/>
  <c r="BM834" i="4"/>
  <c r="BN834" i="4"/>
  <c r="BO834" i="4"/>
  <c r="BP834" i="4"/>
  <c r="BQ834" i="4"/>
  <c r="BR834" i="4"/>
  <c r="BS834" i="4"/>
  <c r="BT834" i="4"/>
  <c r="BU834" i="4"/>
  <c r="BV834" i="4"/>
  <c r="BW834" i="4"/>
  <c r="BX834" i="4"/>
  <c r="BY834" i="4"/>
  <c r="BZ834" i="4"/>
  <c r="CA834" i="4"/>
  <c r="CB834" i="4"/>
  <c r="CC834" i="4"/>
  <c r="CD834" i="4"/>
  <c r="CE834" i="4"/>
  <c r="CF834" i="4"/>
  <c r="CG834" i="4"/>
  <c r="CH834" i="4"/>
  <c r="CI834" i="4"/>
  <c r="CJ834" i="4"/>
  <c r="CK834" i="4"/>
  <c r="CL834" i="4"/>
  <c r="CM834" i="4" s="1"/>
  <c r="CN834" i="4"/>
  <c r="CO834" i="4"/>
  <c r="CP834" i="4"/>
  <c r="CQ834" i="4"/>
  <c r="CR834" i="4"/>
  <c r="CS834" i="4"/>
  <c r="CT834" i="4"/>
  <c r="CU834" i="4"/>
  <c r="CV834" i="4"/>
  <c r="CW834" i="4"/>
  <c r="CX834" i="4"/>
  <c r="CY834" i="4"/>
  <c r="CZ834" i="4"/>
  <c r="DA834" i="4"/>
  <c r="DB834" i="4"/>
  <c r="DC834" i="4"/>
  <c r="DD834" i="4"/>
  <c r="DE834" i="4"/>
  <c r="DF834" i="4"/>
  <c r="DG834" i="4"/>
  <c r="DH834" i="4"/>
  <c r="DI834" i="4"/>
  <c r="DJ834" i="4"/>
  <c r="DK834" i="4"/>
  <c r="DL834" i="4"/>
  <c r="DM834" i="4"/>
  <c r="DN834" i="4"/>
  <c r="DO834" i="4"/>
  <c r="DP834" i="4"/>
  <c r="DQ834" i="4"/>
  <c r="DR834" i="4"/>
  <c r="DS834" i="4"/>
  <c r="DT834" i="4"/>
  <c r="DU834" i="4"/>
  <c r="DV834" i="4"/>
  <c r="DW834" i="4"/>
  <c r="EC834" i="4"/>
  <c r="ED834" i="4"/>
  <c r="EE834" i="4"/>
  <c r="EF834" i="4"/>
  <c r="EG834" i="4"/>
  <c r="EH834" i="4"/>
  <c r="EI834" i="4"/>
  <c r="EJ834" i="4"/>
  <c r="EK834" i="4"/>
  <c r="EL834" i="4"/>
  <c r="EM834" i="4"/>
  <c r="EN834" i="4"/>
  <c r="EO834" i="4"/>
  <c r="EP834" i="4"/>
  <c r="EQ834" i="4"/>
  <c r="ER834" i="4"/>
  <c r="ES834" i="4"/>
  <c r="ET834" i="4"/>
  <c r="EU834" i="4"/>
  <c r="EV834" i="4"/>
  <c r="EW834" i="4"/>
  <c r="B835" i="4"/>
  <c r="C835" i="4"/>
  <c r="D835" i="4"/>
  <c r="E835" i="4"/>
  <c r="F835" i="4"/>
  <c r="G835" i="4"/>
  <c r="H835" i="4"/>
  <c r="M835" i="4" s="1"/>
  <c r="N835" i="4" s="1"/>
  <c r="O835" i="4" s="1" a="1"/>
  <c r="O835" i="4" s="1"/>
  <c r="R835" i="4"/>
  <c r="S835" i="4"/>
  <c r="T835" i="4"/>
  <c r="U835" i="4"/>
  <c r="V835" i="4"/>
  <c r="W835" i="4"/>
  <c r="X835" i="4"/>
  <c r="Y835" i="4"/>
  <c r="Z835" i="4"/>
  <c r="AA835" i="4"/>
  <c r="AB835" i="4"/>
  <c r="AC835" i="4"/>
  <c r="AD835" i="4"/>
  <c r="AE835" i="4" s="1"/>
  <c r="AF835" i="4"/>
  <c r="AG835" i="4" s="1"/>
  <c r="AH835" i="4"/>
  <c r="AI835" i="4"/>
  <c r="AJ835" i="4"/>
  <c r="AK835" i="4"/>
  <c r="AL835" i="4"/>
  <c r="AN835" i="4"/>
  <c r="AM835" i="4" s="1"/>
  <c r="AO835" i="4"/>
  <c r="AP835" i="4"/>
  <c r="AQ835" i="4"/>
  <c r="AR835" i="4"/>
  <c r="AS835" i="4"/>
  <c r="AT835" i="4"/>
  <c r="AU835" i="4"/>
  <c r="AV835" i="4"/>
  <c r="AW835" i="4"/>
  <c r="AX835" i="4"/>
  <c r="AY835" i="4"/>
  <c r="AZ835" i="4"/>
  <c r="BA835" i="4"/>
  <c r="BB835" i="4"/>
  <c r="BC835" i="4"/>
  <c r="BD835" i="4"/>
  <c r="BE835" i="4"/>
  <c r="BF835" i="4"/>
  <c r="BG835" i="4"/>
  <c r="BH835" i="4"/>
  <c r="BI835" i="4"/>
  <c r="BJ835" i="4"/>
  <c r="BK835" i="4"/>
  <c r="BL835" i="4"/>
  <c r="BM835" i="4"/>
  <c r="BN835" i="4"/>
  <c r="BO835" i="4"/>
  <c r="BP835" i="4"/>
  <c r="BQ835" i="4"/>
  <c r="BR835" i="4"/>
  <c r="BS835" i="4"/>
  <c r="BT835" i="4"/>
  <c r="BU835" i="4"/>
  <c r="BV835" i="4"/>
  <c r="BW835" i="4"/>
  <c r="BX835" i="4"/>
  <c r="BY835" i="4"/>
  <c r="BZ835" i="4"/>
  <c r="CA835" i="4"/>
  <c r="CB835" i="4"/>
  <c r="CC835" i="4"/>
  <c r="CD835" i="4"/>
  <c r="CE835" i="4"/>
  <c r="CF835" i="4"/>
  <c r="CG835" i="4"/>
  <c r="CH835" i="4"/>
  <c r="CI835" i="4"/>
  <c r="CJ835" i="4"/>
  <c r="CK835" i="4"/>
  <c r="CL835" i="4"/>
  <c r="CM835" i="4" s="1"/>
  <c r="CN835" i="4"/>
  <c r="CO835" i="4"/>
  <c r="CP835" i="4"/>
  <c r="CQ835" i="4"/>
  <c r="CR835" i="4"/>
  <c r="CS835" i="4"/>
  <c r="CT835" i="4"/>
  <c r="CU835" i="4"/>
  <c r="CV835" i="4"/>
  <c r="CW835" i="4"/>
  <c r="CX835" i="4"/>
  <c r="CY835" i="4"/>
  <c r="CZ835" i="4"/>
  <c r="DA835" i="4"/>
  <c r="DB835" i="4"/>
  <c r="DC835" i="4"/>
  <c r="DD835" i="4"/>
  <c r="DE835" i="4"/>
  <c r="DF835" i="4"/>
  <c r="DG835" i="4"/>
  <c r="DH835" i="4"/>
  <c r="DI835" i="4"/>
  <c r="DJ835" i="4"/>
  <c r="DK835" i="4"/>
  <c r="DL835" i="4"/>
  <c r="DM835" i="4"/>
  <c r="DN835" i="4"/>
  <c r="DO835" i="4"/>
  <c r="DP835" i="4"/>
  <c r="DQ835" i="4"/>
  <c r="DR835" i="4"/>
  <c r="DS835" i="4"/>
  <c r="DT835" i="4"/>
  <c r="DU835" i="4"/>
  <c r="DV835" i="4"/>
  <c r="DW835" i="4"/>
  <c r="EC835" i="4"/>
  <c r="ED835" i="4"/>
  <c r="EE835" i="4"/>
  <c r="EF835" i="4"/>
  <c r="EG835" i="4"/>
  <c r="EH835" i="4"/>
  <c r="EI835" i="4"/>
  <c r="EJ835" i="4"/>
  <c r="EK835" i="4"/>
  <c r="EL835" i="4"/>
  <c r="EM835" i="4"/>
  <c r="EN835" i="4"/>
  <c r="EO835" i="4"/>
  <c r="EP835" i="4"/>
  <c r="EQ835" i="4"/>
  <c r="ER835" i="4"/>
  <c r="ES835" i="4"/>
  <c r="ET835" i="4"/>
  <c r="EU835" i="4"/>
  <c r="EV835" i="4"/>
  <c r="EW835" i="4"/>
  <c r="B836" i="4"/>
  <c r="C836" i="4"/>
  <c r="D836" i="4"/>
  <c r="E836" i="4"/>
  <c r="F836" i="4"/>
  <c r="G836" i="4"/>
  <c r="H836" i="4"/>
  <c r="M836" i="4" s="1"/>
  <c r="N836" i="4" s="1"/>
  <c r="O836" i="4" s="1" a="1"/>
  <c r="O836" i="4" s="1"/>
  <c r="R836" i="4"/>
  <c r="S836" i="4"/>
  <c r="T836" i="4"/>
  <c r="U836" i="4"/>
  <c r="V836" i="4"/>
  <c r="W836" i="4"/>
  <c r="X836" i="4"/>
  <c r="Y836" i="4"/>
  <c r="Z836" i="4"/>
  <c r="AA836" i="4"/>
  <c r="AB836" i="4"/>
  <c r="AC836" i="4"/>
  <c r="AD836" i="4"/>
  <c r="AE836" i="4" s="1"/>
  <c r="AF836" i="4"/>
  <c r="AG836" i="4" s="1"/>
  <c r="AH836" i="4"/>
  <c r="AI836" i="4"/>
  <c r="AJ836" i="4"/>
  <c r="AK836" i="4"/>
  <c r="AL836" i="4"/>
  <c r="AN836" i="4"/>
  <c r="AM836" i="4" s="1"/>
  <c r="AO836" i="4"/>
  <c r="AP836" i="4"/>
  <c r="AQ836" i="4"/>
  <c r="AR836" i="4"/>
  <c r="AS836" i="4"/>
  <c r="AT836" i="4"/>
  <c r="AU836" i="4"/>
  <c r="AV836" i="4"/>
  <c r="AW836" i="4"/>
  <c r="AX836" i="4"/>
  <c r="AY836" i="4"/>
  <c r="AZ836" i="4"/>
  <c r="BA836" i="4"/>
  <c r="BB836" i="4"/>
  <c r="BC836" i="4"/>
  <c r="BD836" i="4"/>
  <c r="BE836" i="4"/>
  <c r="BF836" i="4"/>
  <c r="BG836" i="4"/>
  <c r="BH836" i="4"/>
  <c r="BI836" i="4"/>
  <c r="BJ836" i="4"/>
  <c r="BK836" i="4"/>
  <c r="BL836" i="4"/>
  <c r="BM836" i="4"/>
  <c r="BN836" i="4"/>
  <c r="BO836" i="4"/>
  <c r="BP836" i="4"/>
  <c r="BQ836" i="4"/>
  <c r="BR836" i="4"/>
  <c r="BS836" i="4"/>
  <c r="BT836" i="4"/>
  <c r="BU836" i="4"/>
  <c r="BV836" i="4"/>
  <c r="BW836" i="4"/>
  <c r="BX836" i="4"/>
  <c r="BY836" i="4"/>
  <c r="BZ836" i="4"/>
  <c r="CA836" i="4"/>
  <c r="CB836" i="4"/>
  <c r="CC836" i="4"/>
  <c r="CD836" i="4"/>
  <c r="CE836" i="4"/>
  <c r="CF836" i="4"/>
  <c r="CG836" i="4"/>
  <c r="CH836" i="4"/>
  <c r="CI836" i="4"/>
  <c r="CJ836" i="4"/>
  <c r="CK836" i="4"/>
  <c r="CL836" i="4"/>
  <c r="CM836" i="4" s="1"/>
  <c r="CN836" i="4"/>
  <c r="CO836" i="4"/>
  <c r="CP836" i="4"/>
  <c r="CQ836" i="4"/>
  <c r="CR836" i="4"/>
  <c r="CS836" i="4"/>
  <c r="CT836" i="4"/>
  <c r="CU836" i="4"/>
  <c r="CV836" i="4"/>
  <c r="CW836" i="4"/>
  <c r="CX836" i="4"/>
  <c r="CY836" i="4"/>
  <c r="CZ836" i="4"/>
  <c r="DA836" i="4"/>
  <c r="DB836" i="4"/>
  <c r="DC836" i="4"/>
  <c r="DD836" i="4"/>
  <c r="DE836" i="4"/>
  <c r="DF836" i="4"/>
  <c r="DG836" i="4"/>
  <c r="DH836" i="4"/>
  <c r="DI836" i="4"/>
  <c r="DJ836" i="4"/>
  <c r="DK836" i="4"/>
  <c r="DL836" i="4"/>
  <c r="DM836" i="4"/>
  <c r="DN836" i="4"/>
  <c r="DO836" i="4"/>
  <c r="DP836" i="4"/>
  <c r="DQ836" i="4"/>
  <c r="DR836" i="4"/>
  <c r="DS836" i="4"/>
  <c r="DT836" i="4"/>
  <c r="DU836" i="4"/>
  <c r="DV836" i="4"/>
  <c r="DW836" i="4"/>
  <c r="EC836" i="4"/>
  <c r="ED836" i="4"/>
  <c r="EE836" i="4"/>
  <c r="EF836" i="4"/>
  <c r="EG836" i="4"/>
  <c r="EH836" i="4"/>
  <c r="EI836" i="4"/>
  <c r="EJ836" i="4"/>
  <c r="EK836" i="4"/>
  <c r="EL836" i="4"/>
  <c r="EM836" i="4"/>
  <c r="EN836" i="4"/>
  <c r="EO836" i="4"/>
  <c r="EP836" i="4"/>
  <c r="EQ836" i="4"/>
  <c r="ER836" i="4"/>
  <c r="ES836" i="4"/>
  <c r="ET836" i="4"/>
  <c r="EU836" i="4"/>
  <c r="EV836" i="4"/>
  <c r="EW836" i="4"/>
  <c r="B837" i="4"/>
  <c r="C837" i="4"/>
  <c r="D837" i="4"/>
  <c r="E837" i="4"/>
  <c r="F837" i="4"/>
  <c r="G837" i="4"/>
  <c r="H837" i="4"/>
  <c r="M837" i="4" s="1"/>
  <c r="N837" i="4" s="1"/>
  <c r="O837" i="4" s="1" a="1"/>
  <c r="O837" i="4" s="1"/>
  <c r="R837" i="4"/>
  <c r="S837" i="4"/>
  <c r="T837" i="4"/>
  <c r="U837" i="4"/>
  <c r="V837" i="4"/>
  <c r="W837" i="4"/>
  <c r="X837" i="4"/>
  <c r="Y837" i="4"/>
  <c r="Z837" i="4"/>
  <c r="AA837" i="4"/>
  <c r="AB837" i="4"/>
  <c r="AC837" i="4"/>
  <c r="AD837" i="4"/>
  <c r="AE837" i="4" s="1"/>
  <c r="AF837" i="4"/>
  <c r="AG837" i="4" s="1"/>
  <c r="AH837" i="4"/>
  <c r="AI837" i="4"/>
  <c r="AJ837" i="4"/>
  <c r="AK837" i="4"/>
  <c r="AL837" i="4"/>
  <c r="AN837" i="4"/>
  <c r="AM837" i="4" s="1"/>
  <c r="AO837" i="4"/>
  <c r="AP837" i="4"/>
  <c r="AQ837" i="4"/>
  <c r="AR837" i="4"/>
  <c r="AS837" i="4"/>
  <c r="AT837" i="4"/>
  <c r="AU837" i="4"/>
  <c r="AV837" i="4"/>
  <c r="AW837" i="4"/>
  <c r="AX837" i="4"/>
  <c r="AY837" i="4"/>
  <c r="AZ837" i="4"/>
  <c r="BA837" i="4"/>
  <c r="BB837" i="4"/>
  <c r="BC837" i="4"/>
  <c r="BD837" i="4"/>
  <c r="BE837" i="4"/>
  <c r="BF837" i="4"/>
  <c r="BG837" i="4"/>
  <c r="BH837" i="4"/>
  <c r="BI837" i="4"/>
  <c r="BJ837" i="4"/>
  <c r="BK837" i="4"/>
  <c r="BL837" i="4"/>
  <c r="BM837" i="4"/>
  <c r="BN837" i="4"/>
  <c r="BO837" i="4"/>
  <c r="BP837" i="4"/>
  <c r="BQ837" i="4"/>
  <c r="BR837" i="4"/>
  <c r="BS837" i="4"/>
  <c r="BT837" i="4"/>
  <c r="BU837" i="4"/>
  <c r="BV837" i="4"/>
  <c r="BW837" i="4"/>
  <c r="BX837" i="4"/>
  <c r="BY837" i="4"/>
  <c r="BZ837" i="4"/>
  <c r="CA837" i="4"/>
  <c r="CB837" i="4"/>
  <c r="CC837" i="4"/>
  <c r="CD837" i="4"/>
  <c r="CE837" i="4"/>
  <c r="CF837" i="4"/>
  <c r="CG837" i="4"/>
  <c r="CH837" i="4"/>
  <c r="CI837" i="4"/>
  <c r="CJ837" i="4"/>
  <c r="CK837" i="4"/>
  <c r="CL837" i="4"/>
  <c r="CM837" i="4" s="1"/>
  <c r="CN837" i="4"/>
  <c r="CO837" i="4"/>
  <c r="CP837" i="4"/>
  <c r="CQ837" i="4"/>
  <c r="CR837" i="4"/>
  <c r="CS837" i="4"/>
  <c r="CT837" i="4"/>
  <c r="CU837" i="4"/>
  <c r="CV837" i="4"/>
  <c r="CW837" i="4"/>
  <c r="CX837" i="4"/>
  <c r="CY837" i="4"/>
  <c r="CZ837" i="4"/>
  <c r="DA837" i="4"/>
  <c r="DB837" i="4"/>
  <c r="DC837" i="4"/>
  <c r="DD837" i="4"/>
  <c r="DE837" i="4"/>
  <c r="DF837" i="4"/>
  <c r="DG837" i="4"/>
  <c r="DH837" i="4"/>
  <c r="DI837" i="4"/>
  <c r="DJ837" i="4"/>
  <c r="DK837" i="4"/>
  <c r="DL837" i="4"/>
  <c r="DM837" i="4"/>
  <c r="DN837" i="4"/>
  <c r="DO837" i="4"/>
  <c r="DP837" i="4"/>
  <c r="DQ837" i="4"/>
  <c r="DR837" i="4"/>
  <c r="DS837" i="4"/>
  <c r="DT837" i="4"/>
  <c r="DU837" i="4"/>
  <c r="DV837" i="4"/>
  <c r="DW837" i="4"/>
  <c r="EC837" i="4"/>
  <c r="ED837" i="4"/>
  <c r="EE837" i="4"/>
  <c r="EF837" i="4"/>
  <c r="EG837" i="4"/>
  <c r="EH837" i="4"/>
  <c r="EI837" i="4"/>
  <c r="EJ837" i="4"/>
  <c r="EK837" i="4"/>
  <c r="EL837" i="4"/>
  <c r="EM837" i="4"/>
  <c r="EN837" i="4"/>
  <c r="EO837" i="4"/>
  <c r="EP837" i="4"/>
  <c r="EQ837" i="4"/>
  <c r="ER837" i="4"/>
  <c r="ES837" i="4"/>
  <c r="ET837" i="4"/>
  <c r="EU837" i="4"/>
  <c r="EV837" i="4"/>
  <c r="EW837" i="4"/>
  <c r="B838" i="4"/>
  <c r="C838" i="4"/>
  <c r="D838" i="4"/>
  <c r="E838" i="4"/>
  <c r="F838" i="4"/>
  <c r="G838" i="4"/>
  <c r="H838" i="4"/>
  <c r="M838" i="4" s="1"/>
  <c r="N838" i="4" s="1"/>
  <c r="O838" i="4" s="1" a="1"/>
  <c r="O838" i="4" s="1"/>
  <c r="R838" i="4"/>
  <c r="S838" i="4"/>
  <c r="T838" i="4"/>
  <c r="U838" i="4"/>
  <c r="V838" i="4"/>
  <c r="W838" i="4"/>
  <c r="X838" i="4"/>
  <c r="Y838" i="4"/>
  <c r="Z838" i="4"/>
  <c r="AA838" i="4"/>
  <c r="L838" i="4" s="1"/>
  <c r="AB838" i="4"/>
  <c r="AC838" i="4"/>
  <c r="AD838" i="4"/>
  <c r="AE838" i="4" s="1"/>
  <c r="AF838" i="4"/>
  <c r="AG838" i="4" s="1"/>
  <c r="AH838" i="4"/>
  <c r="AI838" i="4"/>
  <c r="AJ838" i="4"/>
  <c r="AK838" i="4"/>
  <c r="AL838" i="4"/>
  <c r="AN838" i="4"/>
  <c r="AM838" i="4" s="1"/>
  <c r="AO838" i="4"/>
  <c r="AP838" i="4"/>
  <c r="AQ838" i="4"/>
  <c r="AR838" i="4"/>
  <c r="AS838" i="4"/>
  <c r="AT838" i="4"/>
  <c r="AU838" i="4"/>
  <c r="AV838" i="4"/>
  <c r="AW838" i="4"/>
  <c r="AX838" i="4"/>
  <c r="AY838" i="4"/>
  <c r="AZ838" i="4"/>
  <c r="BA838" i="4"/>
  <c r="BB838" i="4"/>
  <c r="BC838" i="4"/>
  <c r="BD838" i="4"/>
  <c r="BE838" i="4"/>
  <c r="BF838" i="4"/>
  <c r="BG838" i="4"/>
  <c r="BH838" i="4"/>
  <c r="BI838" i="4"/>
  <c r="BJ838" i="4"/>
  <c r="BK838" i="4"/>
  <c r="BL838" i="4"/>
  <c r="BM838" i="4"/>
  <c r="BN838" i="4"/>
  <c r="BO838" i="4"/>
  <c r="BP838" i="4"/>
  <c r="BQ838" i="4"/>
  <c r="BR838" i="4"/>
  <c r="BS838" i="4"/>
  <c r="BT838" i="4"/>
  <c r="BU838" i="4"/>
  <c r="BV838" i="4"/>
  <c r="BW838" i="4"/>
  <c r="BX838" i="4"/>
  <c r="BY838" i="4"/>
  <c r="BZ838" i="4"/>
  <c r="CA838" i="4"/>
  <c r="CB838" i="4"/>
  <c r="CC838" i="4"/>
  <c r="CD838" i="4"/>
  <c r="CE838" i="4"/>
  <c r="CF838" i="4"/>
  <c r="CG838" i="4"/>
  <c r="CH838" i="4"/>
  <c r="CI838" i="4"/>
  <c r="CJ838" i="4"/>
  <c r="CK838" i="4"/>
  <c r="CL838" i="4"/>
  <c r="CM838" i="4" s="1"/>
  <c r="CN838" i="4"/>
  <c r="CO838" i="4"/>
  <c r="CP838" i="4"/>
  <c r="CQ838" i="4"/>
  <c r="CR838" i="4"/>
  <c r="CS838" i="4"/>
  <c r="CT838" i="4"/>
  <c r="CU838" i="4"/>
  <c r="CV838" i="4"/>
  <c r="CW838" i="4"/>
  <c r="CX838" i="4"/>
  <c r="CY838" i="4"/>
  <c r="CZ838" i="4"/>
  <c r="DA838" i="4"/>
  <c r="DB838" i="4"/>
  <c r="DC838" i="4"/>
  <c r="DD838" i="4"/>
  <c r="DE838" i="4"/>
  <c r="DF838" i="4"/>
  <c r="DG838" i="4"/>
  <c r="DH838" i="4"/>
  <c r="DI838" i="4"/>
  <c r="DJ838" i="4"/>
  <c r="DK838" i="4"/>
  <c r="DL838" i="4"/>
  <c r="DM838" i="4"/>
  <c r="DN838" i="4"/>
  <c r="DO838" i="4"/>
  <c r="DP838" i="4"/>
  <c r="DQ838" i="4"/>
  <c r="DR838" i="4"/>
  <c r="DS838" i="4"/>
  <c r="DT838" i="4"/>
  <c r="DU838" i="4"/>
  <c r="DV838" i="4"/>
  <c r="DW838" i="4"/>
  <c r="EC838" i="4"/>
  <c r="ED838" i="4"/>
  <c r="EE838" i="4"/>
  <c r="EF838" i="4"/>
  <c r="EG838" i="4"/>
  <c r="EH838" i="4"/>
  <c r="EI838" i="4"/>
  <c r="EJ838" i="4"/>
  <c r="EK838" i="4"/>
  <c r="EL838" i="4"/>
  <c r="EM838" i="4"/>
  <c r="EN838" i="4"/>
  <c r="EO838" i="4"/>
  <c r="EP838" i="4"/>
  <c r="EQ838" i="4"/>
  <c r="ER838" i="4"/>
  <c r="ES838" i="4"/>
  <c r="ET838" i="4"/>
  <c r="EU838" i="4"/>
  <c r="EV838" i="4"/>
  <c r="EW838" i="4"/>
  <c r="B839" i="4"/>
  <c r="C839" i="4"/>
  <c r="D839" i="4"/>
  <c r="E839" i="4"/>
  <c r="F839" i="4"/>
  <c r="G839" i="4"/>
  <c r="H839" i="4"/>
  <c r="M839" i="4" s="1"/>
  <c r="N839" i="4" s="1"/>
  <c r="O839" i="4" s="1" a="1"/>
  <c r="O839" i="4" s="1"/>
  <c r="R839" i="4"/>
  <c r="S839" i="4"/>
  <c r="T839" i="4"/>
  <c r="U839" i="4"/>
  <c r="V839" i="4"/>
  <c r="W839" i="4"/>
  <c r="X839" i="4"/>
  <c r="Y839" i="4"/>
  <c r="Z839" i="4"/>
  <c r="AA839" i="4"/>
  <c r="AB839" i="4"/>
  <c r="AC839" i="4"/>
  <c r="AD839" i="4"/>
  <c r="AE839" i="4" s="1"/>
  <c r="AF839" i="4"/>
  <c r="AG839" i="4" s="1"/>
  <c r="AH839" i="4"/>
  <c r="AI839" i="4"/>
  <c r="AJ839" i="4"/>
  <c r="AK839" i="4"/>
  <c r="AL839" i="4"/>
  <c r="AN839" i="4"/>
  <c r="AM839" i="4" s="1"/>
  <c r="AO839" i="4"/>
  <c r="AP839" i="4"/>
  <c r="AQ839" i="4"/>
  <c r="AR839" i="4"/>
  <c r="AS839" i="4"/>
  <c r="AT839" i="4"/>
  <c r="AU839" i="4"/>
  <c r="AV839" i="4"/>
  <c r="AW839" i="4"/>
  <c r="AX839" i="4"/>
  <c r="AY839" i="4"/>
  <c r="AZ839" i="4"/>
  <c r="BA839" i="4"/>
  <c r="BB839" i="4"/>
  <c r="BC839" i="4"/>
  <c r="BD839" i="4"/>
  <c r="BE839" i="4"/>
  <c r="BF839" i="4"/>
  <c r="BG839" i="4"/>
  <c r="BH839" i="4"/>
  <c r="BI839" i="4"/>
  <c r="BJ839" i="4"/>
  <c r="BK839" i="4"/>
  <c r="BL839" i="4"/>
  <c r="BM839" i="4"/>
  <c r="BN839" i="4"/>
  <c r="BO839" i="4"/>
  <c r="BP839" i="4"/>
  <c r="BQ839" i="4"/>
  <c r="BR839" i="4"/>
  <c r="BS839" i="4"/>
  <c r="BT839" i="4"/>
  <c r="BU839" i="4"/>
  <c r="BV839" i="4"/>
  <c r="BW839" i="4"/>
  <c r="BX839" i="4"/>
  <c r="BY839" i="4"/>
  <c r="BZ839" i="4"/>
  <c r="CA839" i="4"/>
  <c r="CB839" i="4"/>
  <c r="CC839" i="4"/>
  <c r="CD839" i="4"/>
  <c r="CE839" i="4"/>
  <c r="CF839" i="4"/>
  <c r="CG839" i="4"/>
  <c r="CH839" i="4"/>
  <c r="CI839" i="4"/>
  <c r="CJ839" i="4"/>
  <c r="CK839" i="4"/>
  <c r="CL839" i="4"/>
  <c r="CM839" i="4" s="1"/>
  <c r="CN839" i="4"/>
  <c r="CO839" i="4"/>
  <c r="CP839" i="4"/>
  <c r="CQ839" i="4"/>
  <c r="CR839" i="4"/>
  <c r="CS839" i="4"/>
  <c r="CT839" i="4"/>
  <c r="CU839" i="4"/>
  <c r="CV839" i="4"/>
  <c r="CW839" i="4"/>
  <c r="CX839" i="4"/>
  <c r="CY839" i="4"/>
  <c r="CZ839" i="4"/>
  <c r="DA839" i="4"/>
  <c r="DB839" i="4"/>
  <c r="DC839" i="4"/>
  <c r="DD839" i="4"/>
  <c r="DE839" i="4"/>
  <c r="DF839" i="4"/>
  <c r="DG839" i="4"/>
  <c r="DH839" i="4"/>
  <c r="DI839" i="4"/>
  <c r="DJ839" i="4"/>
  <c r="DK839" i="4"/>
  <c r="DL839" i="4"/>
  <c r="DM839" i="4"/>
  <c r="DN839" i="4"/>
  <c r="DO839" i="4"/>
  <c r="DP839" i="4"/>
  <c r="DQ839" i="4"/>
  <c r="DR839" i="4"/>
  <c r="DS839" i="4"/>
  <c r="DT839" i="4"/>
  <c r="DU839" i="4"/>
  <c r="DV839" i="4"/>
  <c r="DW839" i="4"/>
  <c r="EC839" i="4"/>
  <c r="ED839" i="4"/>
  <c r="EE839" i="4"/>
  <c r="EF839" i="4"/>
  <c r="EG839" i="4"/>
  <c r="EH839" i="4"/>
  <c r="EI839" i="4"/>
  <c r="EJ839" i="4"/>
  <c r="EK839" i="4"/>
  <c r="EL839" i="4"/>
  <c r="EM839" i="4"/>
  <c r="EN839" i="4"/>
  <c r="EO839" i="4"/>
  <c r="EP839" i="4"/>
  <c r="EQ839" i="4"/>
  <c r="ER839" i="4"/>
  <c r="ES839" i="4"/>
  <c r="ET839" i="4"/>
  <c r="EU839" i="4"/>
  <c r="EV839" i="4"/>
  <c r="EW839" i="4"/>
  <c r="B840" i="4"/>
  <c r="C840" i="4"/>
  <c r="D840" i="4"/>
  <c r="E840" i="4"/>
  <c r="F840" i="4"/>
  <c r="G840" i="4"/>
  <c r="H840" i="4"/>
  <c r="M840" i="4" s="1"/>
  <c r="N840" i="4" s="1"/>
  <c r="O840" i="4" s="1" a="1"/>
  <c r="O840" i="4" s="1"/>
  <c r="R840" i="4"/>
  <c r="S840" i="4"/>
  <c r="T840" i="4"/>
  <c r="U840" i="4"/>
  <c r="V840" i="4"/>
  <c r="W840" i="4"/>
  <c r="X840" i="4"/>
  <c r="Y840" i="4"/>
  <c r="Z840" i="4"/>
  <c r="AA840" i="4"/>
  <c r="AB840" i="4"/>
  <c r="AC840" i="4"/>
  <c r="AD840" i="4"/>
  <c r="AE840" i="4" s="1"/>
  <c r="AF840" i="4"/>
  <c r="AG840" i="4" s="1"/>
  <c r="AH840" i="4"/>
  <c r="AI840" i="4"/>
  <c r="AJ840" i="4"/>
  <c r="AK840" i="4"/>
  <c r="AL840" i="4"/>
  <c r="AN840" i="4"/>
  <c r="AM840" i="4" s="1"/>
  <c r="AO840" i="4"/>
  <c r="AP840" i="4"/>
  <c r="AQ840" i="4"/>
  <c r="AR840" i="4"/>
  <c r="AS840" i="4"/>
  <c r="AT840" i="4"/>
  <c r="AU840" i="4"/>
  <c r="AV840" i="4"/>
  <c r="AW840" i="4"/>
  <c r="AX840" i="4"/>
  <c r="AY840" i="4"/>
  <c r="AZ840" i="4"/>
  <c r="BA840" i="4"/>
  <c r="BB840" i="4"/>
  <c r="BC840" i="4"/>
  <c r="BD840" i="4"/>
  <c r="BE840" i="4"/>
  <c r="BF840" i="4"/>
  <c r="BG840" i="4"/>
  <c r="BH840" i="4"/>
  <c r="BI840" i="4"/>
  <c r="BJ840" i="4"/>
  <c r="BK840" i="4"/>
  <c r="BL840" i="4"/>
  <c r="BM840" i="4"/>
  <c r="BN840" i="4"/>
  <c r="BO840" i="4"/>
  <c r="BP840" i="4"/>
  <c r="BQ840" i="4"/>
  <c r="BR840" i="4"/>
  <c r="BS840" i="4"/>
  <c r="BT840" i="4"/>
  <c r="BU840" i="4"/>
  <c r="BV840" i="4"/>
  <c r="BW840" i="4"/>
  <c r="BX840" i="4"/>
  <c r="BY840" i="4"/>
  <c r="BZ840" i="4"/>
  <c r="CA840" i="4"/>
  <c r="CB840" i="4"/>
  <c r="CC840" i="4"/>
  <c r="CD840" i="4"/>
  <c r="CE840" i="4"/>
  <c r="CF840" i="4"/>
  <c r="CG840" i="4"/>
  <c r="CH840" i="4"/>
  <c r="CI840" i="4"/>
  <c r="CJ840" i="4"/>
  <c r="CK840" i="4"/>
  <c r="CL840" i="4"/>
  <c r="CM840" i="4" s="1"/>
  <c r="CN840" i="4"/>
  <c r="CO840" i="4"/>
  <c r="CP840" i="4"/>
  <c r="CQ840" i="4"/>
  <c r="CR840" i="4"/>
  <c r="CS840" i="4"/>
  <c r="CT840" i="4"/>
  <c r="CU840" i="4"/>
  <c r="CV840" i="4"/>
  <c r="CW840" i="4"/>
  <c r="CX840" i="4"/>
  <c r="CY840" i="4"/>
  <c r="CZ840" i="4"/>
  <c r="DA840" i="4"/>
  <c r="DB840" i="4"/>
  <c r="DC840" i="4"/>
  <c r="DD840" i="4"/>
  <c r="DE840" i="4"/>
  <c r="DF840" i="4"/>
  <c r="DG840" i="4"/>
  <c r="DH840" i="4"/>
  <c r="DI840" i="4"/>
  <c r="DJ840" i="4"/>
  <c r="DK840" i="4"/>
  <c r="DL840" i="4"/>
  <c r="DM840" i="4"/>
  <c r="DN840" i="4"/>
  <c r="DO840" i="4"/>
  <c r="DP840" i="4"/>
  <c r="DQ840" i="4"/>
  <c r="DR840" i="4"/>
  <c r="DS840" i="4"/>
  <c r="DT840" i="4"/>
  <c r="DU840" i="4"/>
  <c r="DV840" i="4"/>
  <c r="DW840" i="4"/>
  <c r="EC840" i="4"/>
  <c r="ED840" i="4"/>
  <c r="EE840" i="4"/>
  <c r="EF840" i="4"/>
  <c r="EG840" i="4"/>
  <c r="EH840" i="4"/>
  <c r="EI840" i="4"/>
  <c r="EJ840" i="4"/>
  <c r="EK840" i="4"/>
  <c r="EL840" i="4"/>
  <c r="EM840" i="4"/>
  <c r="EN840" i="4"/>
  <c r="EO840" i="4"/>
  <c r="EP840" i="4"/>
  <c r="EQ840" i="4"/>
  <c r="ER840" i="4"/>
  <c r="ES840" i="4"/>
  <c r="ET840" i="4"/>
  <c r="EU840" i="4"/>
  <c r="EV840" i="4"/>
  <c r="EW840" i="4"/>
  <c r="B841" i="4"/>
  <c r="C841" i="4"/>
  <c r="D841" i="4"/>
  <c r="E841" i="4"/>
  <c r="F841" i="4"/>
  <c r="G841" i="4"/>
  <c r="H841" i="4"/>
  <c r="M841" i="4" s="1"/>
  <c r="N841" i="4" s="1"/>
  <c r="O841" i="4" s="1" a="1"/>
  <c r="O841" i="4" s="1"/>
  <c r="R841" i="4"/>
  <c r="S841" i="4"/>
  <c r="T841" i="4"/>
  <c r="U841" i="4"/>
  <c r="V841" i="4"/>
  <c r="W841" i="4"/>
  <c r="X841" i="4"/>
  <c r="Y841" i="4"/>
  <c r="Z841" i="4"/>
  <c r="AA841" i="4"/>
  <c r="AB841" i="4"/>
  <c r="AC841" i="4"/>
  <c r="AD841" i="4"/>
  <c r="AE841" i="4" s="1"/>
  <c r="AF841" i="4"/>
  <c r="AG841" i="4" s="1"/>
  <c r="AH841" i="4"/>
  <c r="AI841" i="4"/>
  <c r="AJ841" i="4"/>
  <c r="AK841" i="4"/>
  <c r="AL841" i="4"/>
  <c r="AN841" i="4"/>
  <c r="AM841" i="4" s="1"/>
  <c r="AO841" i="4"/>
  <c r="AP841" i="4"/>
  <c r="AQ841" i="4"/>
  <c r="AR841" i="4"/>
  <c r="AS841" i="4"/>
  <c r="AT841" i="4"/>
  <c r="AU841" i="4"/>
  <c r="AV841" i="4"/>
  <c r="AW841" i="4"/>
  <c r="AX841" i="4"/>
  <c r="AY841" i="4"/>
  <c r="AZ841" i="4"/>
  <c r="BA841" i="4"/>
  <c r="BB841" i="4"/>
  <c r="BC841" i="4"/>
  <c r="BD841" i="4"/>
  <c r="BE841" i="4"/>
  <c r="BF841" i="4"/>
  <c r="BG841" i="4"/>
  <c r="BH841" i="4"/>
  <c r="BI841" i="4"/>
  <c r="BJ841" i="4"/>
  <c r="BK841" i="4"/>
  <c r="BL841" i="4"/>
  <c r="BM841" i="4"/>
  <c r="BN841" i="4"/>
  <c r="BO841" i="4"/>
  <c r="BP841" i="4"/>
  <c r="BQ841" i="4"/>
  <c r="BR841" i="4"/>
  <c r="BS841" i="4"/>
  <c r="BT841" i="4"/>
  <c r="BU841" i="4"/>
  <c r="BV841" i="4"/>
  <c r="BW841" i="4"/>
  <c r="BX841" i="4"/>
  <c r="BY841" i="4"/>
  <c r="BZ841" i="4"/>
  <c r="CA841" i="4"/>
  <c r="CB841" i="4"/>
  <c r="CC841" i="4"/>
  <c r="CD841" i="4"/>
  <c r="CE841" i="4"/>
  <c r="CF841" i="4"/>
  <c r="CG841" i="4"/>
  <c r="CH841" i="4"/>
  <c r="CI841" i="4"/>
  <c r="CJ841" i="4"/>
  <c r="CK841" i="4"/>
  <c r="CL841" i="4"/>
  <c r="CM841" i="4" s="1"/>
  <c r="CN841" i="4"/>
  <c r="CO841" i="4"/>
  <c r="CP841" i="4"/>
  <c r="CQ841" i="4"/>
  <c r="CR841" i="4"/>
  <c r="CS841" i="4"/>
  <c r="CT841" i="4"/>
  <c r="CU841" i="4"/>
  <c r="CV841" i="4"/>
  <c r="CW841" i="4"/>
  <c r="CX841" i="4"/>
  <c r="CY841" i="4"/>
  <c r="CZ841" i="4"/>
  <c r="DA841" i="4"/>
  <c r="DB841" i="4"/>
  <c r="DC841" i="4"/>
  <c r="DD841" i="4"/>
  <c r="DE841" i="4"/>
  <c r="DF841" i="4"/>
  <c r="DG841" i="4"/>
  <c r="DH841" i="4"/>
  <c r="DI841" i="4"/>
  <c r="DJ841" i="4"/>
  <c r="DK841" i="4"/>
  <c r="DL841" i="4"/>
  <c r="DM841" i="4"/>
  <c r="DN841" i="4"/>
  <c r="DO841" i="4"/>
  <c r="DP841" i="4"/>
  <c r="DQ841" i="4"/>
  <c r="DR841" i="4"/>
  <c r="DS841" i="4"/>
  <c r="DT841" i="4"/>
  <c r="DU841" i="4"/>
  <c r="DV841" i="4"/>
  <c r="DW841" i="4"/>
  <c r="EC841" i="4"/>
  <c r="ED841" i="4"/>
  <c r="EE841" i="4"/>
  <c r="EF841" i="4"/>
  <c r="EG841" i="4"/>
  <c r="EH841" i="4"/>
  <c r="EI841" i="4"/>
  <c r="EJ841" i="4"/>
  <c r="EK841" i="4"/>
  <c r="EL841" i="4"/>
  <c r="EM841" i="4"/>
  <c r="EN841" i="4"/>
  <c r="EO841" i="4"/>
  <c r="EP841" i="4"/>
  <c r="EQ841" i="4"/>
  <c r="ER841" i="4"/>
  <c r="ES841" i="4"/>
  <c r="ET841" i="4"/>
  <c r="EU841" i="4"/>
  <c r="EV841" i="4"/>
  <c r="EW841" i="4"/>
  <c r="B842" i="4"/>
  <c r="C842" i="4"/>
  <c r="D842" i="4"/>
  <c r="E842" i="4"/>
  <c r="F842" i="4"/>
  <c r="G842" i="4"/>
  <c r="H842" i="4"/>
  <c r="M842" i="4" s="1"/>
  <c r="N842" i="4" s="1"/>
  <c r="O842" i="4" s="1" a="1"/>
  <c r="O842" i="4" s="1"/>
  <c r="R842" i="4"/>
  <c r="S842" i="4"/>
  <c r="T842" i="4"/>
  <c r="U842" i="4"/>
  <c r="V842" i="4"/>
  <c r="W842" i="4"/>
  <c r="X842" i="4"/>
  <c r="Y842" i="4"/>
  <c r="Z842" i="4"/>
  <c r="AA842" i="4"/>
  <c r="AB842" i="4"/>
  <c r="AC842" i="4"/>
  <c r="AD842" i="4"/>
  <c r="AE842" i="4" s="1"/>
  <c r="AF842" i="4"/>
  <c r="AG842" i="4" s="1"/>
  <c r="AH842" i="4"/>
  <c r="AI842" i="4"/>
  <c r="AJ842" i="4"/>
  <c r="AK842" i="4"/>
  <c r="AL842" i="4"/>
  <c r="AN842" i="4"/>
  <c r="AM842" i="4" s="1"/>
  <c r="AO842" i="4"/>
  <c r="AP842" i="4"/>
  <c r="AQ842" i="4"/>
  <c r="AR842" i="4"/>
  <c r="AS842" i="4"/>
  <c r="AT842" i="4"/>
  <c r="AU842" i="4"/>
  <c r="AV842" i="4"/>
  <c r="AW842" i="4"/>
  <c r="AX842" i="4"/>
  <c r="AY842" i="4"/>
  <c r="AZ842" i="4"/>
  <c r="BA842" i="4"/>
  <c r="BB842" i="4"/>
  <c r="BC842" i="4"/>
  <c r="BD842" i="4"/>
  <c r="BE842" i="4"/>
  <c r="BF842" i="4"/>
  <c r="BG842" i="4"/>
  <c r="BH842" i="4"/>
  <c r="BI842" i="4"/>
  <c r="BJ842" i="4"/>
  <c r="BK842" i="4"/>
  <c r="BL842" i="4"/>
  <c r="BM842" i="4"/>
  <c r="BN842" i="4"/>
  <c r="BO842" i="4"/>
  <c r="BP842" i="4"/>
  <c r="BQ842" i="4"/>
  <c r="BR842" i="4"/>
  <c r="BS842" i="4"/>
  <c r="BT842" i="4"/>
  <c r="BU842" i="4"/>
  <c r="BV842" i="4"/>
  <c r="BW842" i="4"/>
  <c r="BX842" i="4"/>
  <c r="BY842" i="4"/>
  <c r="BZ842" i="4"/>
  <c r="CA842" i="4"/>
  <c r="CB842" i="4"/>
  <c r="CC842" i="4"/>
  <c r="CD842" i="4"/>
  <c r="CE842" i="4"/>
  <c r="CF842" i="4"/>
  <c r="CG842" i="4"/>
  <c r="CH842" i="4"/>
  <c r="CI842" i="4"/>
  <c r="CJ842" i="4"/>
  <c r="CK842" i="4"/>
  <c r="CL842" i="4"/>
  <c r="CM842" i="4" s="1"/>
  <c r="CN842" i="4"/>
  <c r="CO842" i="4"/>
  <c r="CP842" i="4"/>
  <c r="CQ842" i="4"/>
  <c r="CR842" i="4"/>
  <c r="CS842" i="4"/>
  <c r="CT842" i="4"/>
  <c r="CU842" i="4"/>
  <c r="CV842" i="4"/>
  <c r="CW842" i="4"/>
  <c r="CX842" i="4"/>
  <c r="CY842" i="4"/>
  <c r="CZ842" i="4"/>
  <c r="DA842" i="4"/>
  <c r="DB842" i="4"/>
  <c r="DC842" i="4"/>
  <c r="DD842" i="4"/>
  <c r="DE842" i="4"/>
  <c r="DF842" i="4"/>
  <c r="DG842" i="4"/>
  <c r="DH842" i="4"/>
  <c r="DI842" i="4"/>
  <c r="DJ842" i="4"/>
  <c r="DK842" i="4"/>
  <c r="DL842" i="4"/>
  <c r="DM842" i="4"/>
  <c r="DN842" i="4"/>
  <c r="DO842" i="4"/>
  <c r="DP842" i="4"/>
  <c r="DQ842" i="4"/>
  <c r="DR842" i="4"/>
  <c r="DS842" i="4"/>
  <c r="DT842" i="4"/>
  <c r="DU842" i="4"/>
  <c r="DV842" i="4"/>
  <c r="DW842" i="4"/>
  <c r="EC842" i="4"/>
  <c r="ED842" i="4"/>
  <c r="EE842" i="4"/>
  <c r="EF842" i="4"/>
  <c r="EG842" i="4"/>
  <c r="EH842" i="4"/>
  <c r="EI842" i="4"/>
  <c r="EJ842" i="4"/>
  <c r="EK842" i="4"/>
  <c r="EL842" i="4"/>
  <c r="EM842" i="4"/>
  <c r="EN842" i="4"/>
  <c r="EO842" i="4"/>
  <c r="EP842" i="4"/>
  <c r="EQ842" i="4"/>
  <c r="ER842" i="4"/>
  <c r="ES842" i="4"/>
  <c r="ET842" i="4"/>
  <c r="EU842" i="4"/>
  <c r="EV842" i="4"/>
  <c r="EW842" i="4"/>
  <c r="B843" i="4"/>
  <c r="C843" i="4"/>
  <c r="D843" i="4"/>
  <c r="E843" i="4"/>
  <c r="F843" i="4"/>
  <c r="G843" i="4"/>
  <c r="H843" i="4"/>
  <c r="M843" i="4" s="1"/>
  <c r="N843" i="4" s="1"/>
  <c r="O843" i="4" s="1" a="1"/>
  <c r="O843" i="4" s="1"/>
  <c r="R843" i="4"/>
  <c r="S843" i="4"/>
  <c r="T843" i="4"/>
  <c r="U843" i="4"/>
  <c r="V843" i="4"/>
  <c r="W843" i="4"/>
  <c r="X843" i="4"/>
  <c r="Y843" i="4"/>
  <c r="Z843" i="4"/>
  <c r="AA843" i="4"/>
  <c r="AB843" i="4"/>
  <c r="AC843" i="4"/>
  <c r="AD843" i="4"/>
  <c r="AE843" i="4" s="1"/>
  <c r="AF843" i="4"/>
  <c r="AG843" i="4" s="1"/>
  <c r="AH843" i="4"/>
  <c r="AI843" i="4"/>
  <c r="AJ843" i="4"/>
  <c r="AK843" i="4"/>
  <c r="AL843" i="4"/>
  <c r="AN843" i="4"/>
  <c r="AM843" i="4" s="1"/>
  <c r="AO843" i="4"/>
  <c r="AP843" i="4"/>
  <c r="AQ843" i="4"/>
  <c r="AR843" i="4"/>
  <c r="AS843" i="4"/>
  <c r="AT843" i="4"/>
  <c r="AU843" i="4"/>
  <c r="AV843" i="4"/>
  <c r="AW843" i="4"/>
  <c r="AX843" i="4"/>
  <c r="AY843" i="4"/>
  <c r="AZ843" i="4"/>
  <c r="BA843" i="4"/>
  <c r="BB843" i="4"/>
  <c r="BC843" i="4"/>
  <c r="BD843" i="4"/>
  <c r="BE843" i="4"/>
  <c r="BF843" i="4"/>
  <c r="BG843" i="4"/>
  <c r="BH843" i="4"/>
  <c r="BI843" i="4"/>
  <c r="BJ843" i="4"/>
  <c r="BK843" i="4"/>
  <c r="BL843" i="4"/>
  <c r="BM843" i="4"/>
  <c r="BN843" i="4"/>
  <c r="BO843" i="4"/>
  <c r="BP843" i="4"/>
  <c r="BQ843" i="4"/>
  <c r="BR843" i="4"/>
  <c r="BS843" i="4"/>
  <c r="BT843" i="4"/>
  <c r="BU843" i="4"/>
  <c r="BV843" i="4"/>
  <c r="BW843" i="4"/>
  <c r="BX843" i="4"/>
  <c r="BY843" i="4"/>
  <c r="BZ843" i="4"/>
  <c r="CA843" i="4"/>
  <c r="CB843" i="4"/>
  <c r="CC843" i="4"/>
  <c r="CD843" i="4"/>
  <c r="CE843" i="4"/>
  <c r="CF843" i="4"/>
  <c r="CG843" i="4"/>
  <c r="CH843" i="4"/>
  <c r="CI843" i="4"/>
  <c r="CJ843" i="4"/>
  <c r="CK843" i="4"/>
  <c r="CL843" i="4"/>
  <c r="CM843" i="4" s="1"/>
  <c r="CN843" i="4"/>
  <c r="CO843" i="4"/>
  <c r="CP843" i="4"/>
  <c r="CQ843" i="4"/>
  <c r="CR843" i="4"/>
  <c r="CS843" i="4"/>
  <c r="CT843" i="4"/>
  <c r="CU843" i="4"/>
  <c r="CV843" i="4"/>
  <c r="CW843" i="4"/>
  <c r="CX843" i="4"/>
  <c r="CY843" i="4"/>
  <c r="CZ843" i="4"/>
  <c r="DA843" i="4"/>
  <c r="DB843" i="4"/>
  <c r="DC843" i="4"/>
  <c r="DD843" i="4"/>
  <c r="DE843" i="4"/>
  <c r="DF843" i="4"/>
  <c r="DG843" i="4"/>
  <c r="DH843" i="4"/>
  <c r="DI843" i="4"/>
  <c r="DJ843" i="4"/>
  <c r="DK843" i="4"/>
  <c r="DL843" i="4"/>
  <c r="DM843" i="4"/>
  <c r="DN843" i="4"/>
  <c r="DO843" i="4"/>
  <c r="DP843" i="4"/>
  <c r="DQ843" i="4"/>
  <c r="DR843" i="4"/>
  <c r="DS843" i="4"/>
  <c r="DT843" i="4"/>
  <c r="DU843" i="4"/>
  <c r="DV843" i="4"/>
  <c r="DW843" i="4"/>
  <c r="EC843" i="4"/>
  <c r="ED843" i="4"/>
  <c r="EE843" i="4"/>
  <c r="EF843" i="4"/>
  <c r="EG843" i="4"/>
  <c r="EH843" i="4"/>
  <c r="EI843" i="4"/>
  <c r="EJ843" i="4"/>
  <c r="EK843" i="4"/>
  <c r="EL843" i="4"/>
  <c r="EM843" i="4"/>
  <c r="EN843" i="4"/>
  <c r="EO843" i="4"/>
  <c r="EP843" i="4"/>
  <c r="EQ843" i="4"/>
  <c r="ER843" i="4"/>
  <c r="ES843" i="4"/>
  <c r="ET843" i="4"/>
  <c r="EU843" i="4"/>
  <c r="EV843" i="4"/>
  <c r="EW843" i="4"/>
  <c r="B844" i="4"/>
  <c r="C844" i="4"/>
  <c r="D844" i="4"/>
  <c r="E844" i="4"/>
  <c r="F844" i="4"/>
  <c r="G844" i="4"/>
  <c r="H844" i="4"/>
  <c r="M844" i="4" s="1"/>
  <c r="N844" i="4" s="1"/>
  <c r="O844" i="4" s="1" a="1"/>
  <c r="O844" i="4" s="1"/>
  <c r="R844" i="4"/>
  <c r="S844" i="4"/>
  <c r="T844" i="4"/>
  <c r="U844" i="4"/>
  <c r="V844" i="4"/>
  <c r="W844" i="4"/>
  <c r="X844" i="4"/>
  <c r="Y844" i="4"/>
  <c r="Z844" i="4"/>
  <c r="AA844" i="4"/>
  <c r="AB844" i="4"/>
  <c r="AC844" i="4"/>
  <c r="AD844" i="4"/>
  <c r="AE844" i="4" s="1"/>
  <c r="AF844" i="4"/>
  <c r="AG844" i="4" s="1"/>
  <c r="AH844" i="4"/>
  <c r="AI844" i="4"/>
  <c r="AJ844" i="4"/>
  <c r="AK844" i="4"/>
  <c r="AL844" i="4"/>
  <c r="AN844" i="4"/>
  <c r="AM844" i="4" s="1"/>
  <c r="AO844" i="4"/>
  <c r="AP844" i="4"/>
  <c r="AQ844" i="4"/>
  <c r="AR844" i="4"/>
  <c r="AS844" i="4"/>
  <c r="AT844" i="4"/>
  <c r="AU844" i="4"/>
  <c r="AV844" i="4"/>
  <c r="AW844" i="4"/>
  <c r="AX844" i="4"/>
  <c r="AY844" i="4"/>
  <c r="AZ844" i="4"/>
  <c r="BA844" i="4"/>
  <c r="BB844" i="4"/>
  <c r="BC844" i="4"/>
  <c r="BD844" i="4"/>
  <c r="BE844" i="4"/>
  <c r="BF844" i="4"/>
  <c r="BG844" i="4"/>
  <c r="BH844" i="4"/>
  <c r="BI844" i="4"/>
  <c r="BJ844" i="4"/>
  <c r="BK844" i="4"/>
  <c r="BL844" i="4"/>
  <c r="BM844" i="4"/>
  <c r="BN844" i="4"/>
  <c r="BO844" i="4"/>
  <c r="BP844" i="4"/>
  <c r="BQ844" i="4"/>
  <c r="BR844" i="4"/>
  <c r="BS844" i="4"/>
  <c r="BT844" i="4"/>
  <c r="BU844" i="4"/>
  <c r="BV844" i="4"/>
  <c r="BW844" i="4"/>
  <c r="BX844" i="4"/>
  <c r="BY844" i="4"/>
  <c r="BZ844" i="4"/>
  <c r="CA844" i="4"/>
  <c r="CB844" i="4"/>
  <c r="CC844" i="4"/>
  <c r="CD844" i="4"/>
  <c r="CE844" i="4"/>
  <c r="CF844" i="4"/>
  <c r="CG844" i="4"/>
  <c r="CH844" i="4"/>
  <c r="CI844" i="4"/>
  <c r="CJ844" i="4"/>
  <c r="CK844" i="4"/>
  <c r="CL844" i="4"/>
  <c r="CM844" i="4" s="1"/>
  <c r="CN844" i="4"/>
  <c r="CO844" i="4"/>
  <c r="CP844" i="4"/>
  <c r="CQ844" i="4"/>
  <c r="CR844" i="4"/>
  <c r="CS844" i="4"/>
  <c r="CT844" i="4"/>
  <c r="CU844" i="4"/>
  <c r="CV844" i="4"/>
  <c r="CW844" i="4"/>
  <c r="CX844" i="4"/>
  <c r="CY844" i="4"/>
  <c r="CZ844" i="4"/>
  <c r="DA844" i="4"/>
  <c r="DB844" i="4"/>
  <c r="DC844" i="4"/>
  <c r="DD844" i="4"/>
  <c r="DE844" i="4"/>
  <c r="DF844" i="4"/>
  <c r="DG844" i="4"/>
  <c r="DH844" i="4"/>
  <c r="DI844" i="4"/>
  <c r="DJ844" i="4"/>
  <c r="DK844" i="4"/>
  <c r="DL844" i="4"/>
  <c r="DM844" i="4"/>
  <c r="DN844" i="4"/>
  <c r="DO844" i="4"/>
  <c r="DP844" i="4"/>
  <c r="DQ844" i="4"/>
  <c r="DR844" i="4"/>
  <c r="DS844" i="4"/>
  <c r="DT844" i="4"/>
  <c r="DU844" i="4"/>
  <c r="DV844" i="4"/>
  <c r="DW844" i="4"/>
  <c r="EC844" i="4"/>
  <c r="ED844" i="4"/>
  <c r="EE844" i="4"/>
  <c r="EF844" i="4"/>
  <c r="EG844" i="4"/>
  <c r="EH844" i="4"/>
  <c r="EI844" i="4"/>
  <c r="EJ844" i="4"/>
  <c r="EK844" i="4"/>
  <c r="EL844" i="4"/>
  <c r="EM844" i="4"/>
  <c r="EN844" i="4"/>
  <c r="EO844" i="4"/>
  <c r="EP844" i="4"/>
  <c r="EQ844" i="4"/>
  <c r="ER844" i="4"/>
  <c r="ES844" i="4"/>
  <c r="ET844" i="4"/>
  <c r="EU844" i="4"/>
  <c r="EV844" i="4"/>
  <c r="EW844" i="4"/>
  <c r="B845" i="4"/>
  <c r="C845" i="4"/>
  <c r="D845" i="4"/>
  <c r="E845" i="4"/>
  <c r="F845" i="4"/>
  <c r="G845" i="4"/>
  <c r="H845" i="4"/>
  <c r="M845" i="4" s="1"/>
  <c r="N845" i="4" s="1"/>
  <c r="O845" i="4" s="1" a="1"/>
  <c r="O845" i="4" s="1"/>
  <c r="R845" i="4"/>
  <c r="S845" i="4"/>
  <c r="T845" i="4"/>
  <c r="U845" i="4"/>
  <c r="V845" i="4"/>
  <c r="W845" i="4"/>
  <c r="X845" i="4"/>
  <c r="Y845" i="4"/>
  <c r="Z845" i="4"/>
  <c r="AA845" i="4"/>
  <c r="AB845" i="4"/>
  <c r="AC845" i="4"/>
  <c r="AD845" i="4"/>
  <c r="AE845" i="4" s="1"/>
  <c r="AF845" i="4"/>
  <c r="AG845" i="4" s="1"/>
  <c r="AH845" i="4"/>
  <c r="AI845" i="4"/>
  <c r="AJ845" i="4"/>
  <c r="AK845" i="4"/>
  <c r="AL845" i="4"/>
  <c r="AN845" i="4"/>
  <c r="AM845" i="4" s="1"/>
  <c r="AO845" i="4"/>
  <c r="AP845" i="4"/>
  <c r="AQ845" i="4"/>
  <c r="AR845" i="4"/>
  <c r="AS845" i="4"/>
  <c r="AT845" i="4"/>
  <c r="AU845" i="4"/>
  <c r="AV845" i="4"/>
  <c r="AW845" i="4"/>
  <c r="AX845" i="4"/>
  <c r="AY845" i="4"/>
  <c r="AZ845" i="4"/>
  <c r="BA845" i="4"/>
  <c r="BB845" i="4"/>
  <c r="BC845" i="4"/>
  <c r="BD845" i="4"/>
  <c r="BE845" i="4"/>
  <c r="BF845" i="4"/>
  <c r="BG845" i="4"/>
  <c r="BH845" i="4"/>
  <c r="BI845" i="4"/>
  <c r="BJ845" i="4"/>
  <c r="BK845" i="4"/>
  <c r="BL845" i="4"/>
  <c r="BM845" i="4"/>
  <c r="BN845" i="4"/>
  <c r="BO845" i="4"/>
  <c r="BP845" i="4"/>
  <c r="BQ845" i="4"/>
  <c r="BR845" i="4"/>
  <c r="BS845" i="4"/>
  <c r="BT845" i="4"/>
  <c r="BU845" i="4"/>
  <c r="BV845" i="4"/>
  <c r="BW845" i="4"/>
  <c r="BX845" i="4"/>
  <c r="BY845" i="4"/>
  <c r="BZ845" i="4"/>
  <c r="CA845" i="4"/>
  <c r="CB845" i="4"/>
  <c r="CC845" i="4"/>
  <c r="CD845" i="4"/>
  <c r="CE845" i="4"/>
  <c r="CF845" i="4"/>
  <c r="CG845" i="4"/>
  <c r="CH845" i="4"/>
  <c r="CI845" i="4"/>
  <c r="CJ845" i="4"/>
  <c r="CK845" i="4"/>
  <c r="CL845" i="4"/>
  <c r="CM845" i="4" s="1"/>
  <c r="CN845" i="4"/>
  <c r="CO845" i="4"/>
  <c r="CP845" i="4"/>
  <c r="CQ845" i="4"/>
  <c r="CR845" i="4"/>
  <c r="CS845" i="4"/>
  <c r="CT845" i="4"/>
  <c r="CU845" i="4"/>
  <c r="CV845" i="4"/>
  <c r="CW845" i="4"/>
  <c r="CX845" i="4"/>
  <c r="CY845" i="4"/>
  <c r="CZ845" i="4"/>
  <c r="DA845" i="4"/>
  <c r="DB845" i="4"/>
  <c r="DC845" i="4"/>
  <c r="DD845" i="4"/>
  <c r="DE845" i="4"/>
  <c r="DF845" i="4"/>
  <c r="DG845" i="4"/>
  <c r="DH845" i="4"/>
  <c r="DI845" i="4"/>
  <c r="DJ845" i="4"/>
  <c r="DK845" i="4"/>
  <c r="DL845" i="4"/>
  <c r="DM845" i="4"/>
  <c r="DN845" i="4"/>
  <c r="DO845" i="4"/>
  <c r="DP845" i="4"/>
  <c r="DQ845" i="4"/>
  <c r="DR845" i="4"/>
  <c r="DS845" i="4"/>
  <c r="DT845" i="4"/>
  <c r="DU845" i="4"/>
  <c r="DV845" i="4"/>
  <c r="DW845" i="4"/>
  <c r="EC845" i="4"/>
  <c r="ED845" i="4"/>
  <c r="EE845" i="4"/>
  <c r="EF845" i="4"/>
  <c r="EG845" i="4"/>
  <c r="EH845" i="4"/>
  <c r="EI845" i="4"/>
  <c r="EJ845" i="4"/>
  <c r="EK845" i="4"/>
  <c r="EL845" i="4"/>
  <c r="EM845" i="4"/>
  <c r="EN845" i="4"/>
  <c r="EO845" i="4"/>
  <c r="EP845" i="4"/>
  <c r="EQ845" i="4"/>
  <c r="ER845" i="4"/>
  <c r="ES845" i="4"/>
  <c r="ET845" i="4"/>
  <c r="EU845" i="4"/>
  <c r="EV845" i="4"/>
  <c r="EW845" i="4"/>
  <c r="B846" i="4"/>
  <c r="C846" i="4"/>
  <c r="D846" i="4"/>
  <c r="E846" i="4"/>
  <c r="F846" i="4"/>
  <c r="G846" i="4"/>
  <c r="H846" i="4"/>
  <c r="M846" i="4" s="1"/>
  <c r="N846" i="4" s="1"/>
  <c r="O846" i="4" s="1" a="1"/>
  <c r="O846" i="4" s="1"/>
  <c r="R846" i="4"/>
  <c r="S846" i="4"/>
  <c r="T846" i="4"/>
  <c r="U846" i="4"/>
  <c r="V846" i="4"/>
  <c r="W846" i="4"/>
  <c r="X846" i="4"/>
  <c r="Y846" i="4"/>
  <c r="Z846" i="4"/>
  <c r="AA846" i="4"/>
  <c r="L846" i="4" s="1"/>
  <c r="AB846" i="4"/>
  <c r="AC846" i="4"/>
  <c r="AD846" i="4"/>
  <c r="AE846" i="4" s="1"/>
  <c r="AF846" i="4"/>
  <c r="AG846" i="4" s="1"/>
  <c r="AH846" i="4"/>
  <c r="AI846" i="4"/>
  <c r="AJ846" i="4"/>
  <c r="AK846" i="4"/>
  <c r="AL846" i="4"/>
  <c r="AN846" i="4"/>
  <c r="AM846" i="4" s="1"/>
  <c r="AO846" i="4"/>
  <c r="AP846" i="4"/>
  <c r="AQ846" i="4"/>
  <c r="AR846" i="4"/>
  <c r="AS846" i="4"/>
  <c r="AT846" i="4"/>
  <c r="AU846" i="4"/>
  <c r="AV846" i="4"/>
  <c r="AW846" i="4"/>
  <c r="AX846" i="4"/>
  <c r="AY846" i="4"/>
  <c r="AZ846" i="4"/>
  <c r="BA846" i="4"/>
  <c r="BB846" i="4"/>
  <c r="BC846" i="4"/>
  <c r="BD846" i="4"/>
  <c r="BE846" i="4"/>
  <c r="BF846" i="4"/>
  <c r="BG846" i="4"/>
  <c r="BH846" i="4"/>
  <c r="BI846" i="4"/>
  <c r="BJ846" i="4"/>
  <c r="BK846" i="4"/>
  <c r="BL846" i="4"/>
  <c r="BM846" i="4"/>
  <c r="BN846" i="4"/>
  <c r="BO846" i="4"/>
  <c r="BP846" i="4"/>
  <c r="BQ846" i="4"/>
  <c r="BR846" i="4"/>
  <c r="BS846" i="4"/>
  <c r="BT846" i="4"/>
  <c r="BU846" i="4"/>
  <c r="BV846" i="4"/>
  <c r="BW846" i="4"/>
  <c r="BX846" i="4"/>
  <c r="BY846" i="4"/>
  <c r="BZ846" i="4"/>
  <c r="CA846" i="4"/>
  <c r="CB846" i="4"/>
  <c r="CC846" i="4"/>
  <c r="CD846" i="4"/>
  <c r="CE846" i="4"/>
  <c r="CF846" i="4"/>
  <c r="CG846" i="4"/>
  <c r="CH846" i="4"/>
  <c r="CI846" i="4"/>
  <c r="CJ846" i="4"/>
  <c r="CK846" i="4"/>
  <c r="CL846" i="4"/>
  <c r="CM846" i="4" s="1"/>
  <c r="CN846" i="4"/>
  <c r="CO846" i="4"/>
  <c r="CP846" i="4"/>
  <c r="CQ846" i="4"/>
  <c r="CR846" i="4"/>
  <c r="CS846" i="4"/>
  <c r="CT846" i="4"/>
  <c r="CU846" i="4"/>
  <c r="CV846" i="4"/>
  <c r="CW846" i="4"/>
  <c r="CX846" i="4"/>
  <c r="CY846" i="4"/>
  <c r="CZ846" i="4"/>
  <c r="DA846" i="4"/>
  <c r="DB846" i="4"/>
  <c r="DC846" i="4"/>
  <c r="DD846" i="4"/>
  <c r="DE846" i="4"/>
  <c r="DF846" i="4"/>
  <c r="DG846" i="4"/>
  <c r="DH846" i="4"/>
  <c r="DI846" i="4"/>
  <c r="DJ846" i="4"/>
  <c r="DK846" i="4"/>
  <c r="DL846" i="4"/>
  <c r="DM846" i="4"/>
  <c r="DN846" i="4"/>
  <c r="DO846" i="4"/>
  <c r="DP846" i="4"/>
  <c r="DQ846" i="4"/>
  <c r="DR846" i="4"/>
  <c r="DS846" i="4"/>
  <c r="DT846" i="4"/>
  <c r="DU846" i="4"/>
  <c r="DV846" i="4"/>
  <c r="DW846" i="4"/>
  <c r="EC846" i="4"/>
  <c r="ED846" i="4"/>
  <c r="EE846" i="4"/>
  <c r="EF846" i="4"/>
  <c r="EG846" i="4"/>
  <c r="EH846" i="4"/>
  <c r="EI846" i="4"/>
  <c r="EJ846" i="4"/>
  <c r="EK846" i="4"/>
  <c r="EL846" i="4"/>
  <c r="EM846" i="4"/>
  <c r="EN846" i="4"/>
  <c r="EO846" i="4"/>
  <c r="EP846" i="4"/>
  <c r="EQ846" i="4"/>
  <c r="ER846" i="4"/>
  <c r="ES846" i="4"/>
  <c r="ET846" i="4"/>
  <c r="EU846" i="4"/>
  <c r="EV846" i="4"/>
  <c r="EW846" i="4"/>
  <c r="B847" i="4"/>
  <c r="C847" i="4"/>
  <c r="D847" i="4"/>
  <c r="E847" i="4"/>
  <c r="F847" i="4"/>
  <c r="G847" i="4"/>
  <c r="H847" i="4"/>
  <c r="M847" i="4" s="1"/>
  <c r="N847" i="4" s="1"/>
  <c r="O847" i="4" s="1" a="1"/>
  <c r="O847" i="4" s="1"/>
  <c r="R847" i="4"/>
  <c r="S847" i="4"/>
  <c r="T847" i="4"/>
  <c r="U847" i="4"/>
  <c r="V847" i="4"/>
  <c r="W847" i="4"/>
  <c r="X847" i="4"/>
  <c r="Y847" i="4"/>
  <c r="Z847" i="4"/>
  <c r="AA847" i="4"/>
  <c r="AB847" i="4"/>
  <c r="AC847" i="4"/>
  <c r="AD847" i="4"/>
  <c r="AE847" i="4" s="1"/>
  <c r="AF847" i="4"/>
  <c r="AG847" i="4" s="1"/>
  <c r="AH847" i="4"/>
  <c r="AI847" i="4"/>
  <c r="AJ847" i="4"/>
  <c r="AK847" i="4"/>
  <c r="AL847" i="4"/>
  <c r="AN847" i="4"/>
  <c r="AM847" i="4" s="1"/>
  <c r="AO847" i="4"/>
  <c r="AP847" i="4"/>
  <c r="AQ847" i="4"/>
  <c r="AR847" i="4"/>
  <c r="AS847" i="4"/>
  <c r="AT847" i="4"/>
  <c r="AU847" i="4"/>
  <c r="AV847" i="4"/>
  <c r="AW847" i="4"/>
  <c r="AX847" i="4"/>
  <c r="AY847" i="4"/>
  <c r="AZ847" i="4"/>
  <c r="BA847" i="4"/>
  <c r="BB847" i="4"/>
  <c r="BC847" i="4"/>
  <c r="BD847" i="4"/>
  <c r="BE847" i="4"/>
  <c r="BF847" i="4"/>
  <c r="BG847" i="4"/>
  <c r="BH847" i="4"/>
  <c r="BI847" i="4"/>
  <c r="BJ847" i="4"/>
  <c r="BK847" i="4"/>
  <c r="BL847" i="4"/>
  <c r="BM847" i="4"/>
  <c r="BN847" i="4"/>
  <c r="BO847" i="4"/>
  <c r="BP847" i="4"/>
  <c r="BQ847" i="4"/>
  <c r="BR847" i="4"/>
  <c r="BS847" i="4"/>
  <c r="BT847" i="4"/>
  <c r="BU847" i="4"/>
  <c r="BV847" i="4"/>
  <c r="BW847" i="4"/>
  <c r="BX847" i="4"/>
  <c r="BY847" i="4"/>
  <c r="BZ847" i="4"/>
  <c r="CA847" i="4"/>
  <c r="CB847" i="4"/>
  <c r="CC847" i="4"/>
  <c r="CD847" i="4"/>
  <c r="CE847" i="4"/>
  <c r="CF847" i="4"/>
  <c r="CG847" i="4"/>
  <c r="CH847" i="4"/>
  <c r="CI847" i="4"/>
  <c r="CJ847" i="4"/>
  <c r="CK847" i="4"/>
  <c r="CL847" i="4"/>
  <c r="CM847" i="4" s="1"/>
  <c r="CN847" i="4"/>
  <c r="CO847" i="4"/>
  <c r="CP847" i="4"/>
  <c r="CQ847" i="4"/>
  <c r="CR847" i="4"/>
  <c r="CS847" i="4"/>
  <c r="CT847" i="4"/>
  <c r="CU847" i="4"/>
  <c r="CV847" i="4"/>
  <c r="CW847" i="4"/>
  <c r="CX847" i="4"/>
  <c r="CY847" i="4"/>
  <c r="CZ847" i="4"/>
  <c r="DA847" i="4"/>
  <c r="DB847" i="4"/>
  <c r="DC847" i="4"/>
  <c r="DD847" i="4"/>
  <c r="DE847" i="4"/>
  <c r="DF847" i="4"/>
  <c r="DG847" i="4"/>
  <c r="DH847" i="4"/>
  <c r="DI847" i="4"/>
  <c r="DJ847" i="4"/>
  <c r="DK847" i="4"/>
  <c r="DL847" i="4"/>
  <c r="DM847" i="4"/>
  <c r="DN847" i="4"/>
  <c r="DO847" i="4"/>
  <c r="DP847" i="4"/>
  <c r="DQ847" i="4"/>
  <c r="DR847" i="4"/>
  <c r="DS847" i="4"/>
  <c r="DT847" i="4"/>
  <c r="DU847" i="4"/>
  <c r="DV847" i="4"/>
  <c r="DW847" i="4"/>
  <c r="EC847" i="4"/>
  <c r="ED847" i="4"/>
  <c r="EE847" i="4"/>
  <c r="EF847" i="4"/>
  <c r="EG847" i="4"/>
  <c r="EH847" i="4"/>
  <c r="EI847" i="4"/>
  <c r="EJ847" i="4"/>
  <c r="EK847" i="4"/>
  <c r="EL847" i="4"/>
  <c r="EM847" i="4"/>
  <c r="EN847" i="4"/>
  <c r="EO847" i="4"/>
  <c r="EP847" i="4"/>
  <c r="EQ847" i="4"/>
  <c r="ER847" i="4"/>
  <c r="ES847" i="4"/>
  <c r="ET847" i="4"/>
  <c r="EU847" i="4"/>
  <c r="EV847" i="4"/>
  <c r="EW847" i="4"/>
  <c r="B848" i="4"/>
  <c r="C848" i="4"/>
  <c r="D848" i="4"/>
  <c r="E848" i="4"/>
  <c r="F848" i="4"/>
  <c r="G848" i="4"/>
  <c r="H848" i="4"/>
  <c r="M848" i="4" s="1"/>
  <c r="N848" i="4" s="1"/>
  <c r="O848" i="4" s="1" a="1"/>
  <c r="O848" i="4" s="1"/>
  <c r="R848" i="4"/>
  <c r="S848" i="4"/>
  <c r="T848" i="4"/>
  <c r="U848" i="4"/>
  <c r="V848" i="4"/>
  <c r="W848" i="4"/>
  <c r="X848" i="4"/>
  <c r="Y848" i="4"/>
  <c r="Z848" i="4"/>
  <c r="AA848" i="4"/>
  <c r="AB848" i="4"/>
  <c r="AC848" i="4"/>
  <c r="AD848" i="4"/>
  <c r="AE848" i="4" s="1"/>
  <c r="AF848" i="4"/>
  <c r="AG848" i="4" s="1"/>
  <c r="AH848" i="4"/>
  <c r="AI848" i="4"/>
  <c r="AJ848" i="4"/>
  <c r="AK848" i="4"/>
  <c r="AL848" i="4"/>
  <c r="AN848" i="4"/>
  <c r="AM848" i="4" s="1"/>
  <c r="AO848" i="4"/>
  <c r="AP848" i="4"/>
  <c r="AQ848" i="4"/>
  <c r="AR848" i="4"/>
  <c r="AS848" i="4"/>
  <c r="AT848" i="4"/>
  <c r="AU848" i="4"/>
  <c r="AV848" i="4"/>
  <c r="AW848" i="4"/>
  <c r="AX848" i="4"/>
  <c r="AY848" i="4"/>
  <c r="AZ848" i="4"/>
  <c r="BA848" i="4"/>
  <c r="BB848" i="4"/>
  <c r="BC848" i="4"/>
  <c r="BD848" i="4"/>
  <c r="BE848" i="4"/>
  <c r="BF848" i="4"/>
  <c r="BG848" i="4"/>
  <c r="BH848" i="4"/>
  <c r="BI848" i="4"/>
  <c r="BJ848" i="4"/>
  <c r="BK848" i="4"/>
  <c r="BL848" i="4"/>
  <c r="BM848" i="4"/>
  <c r="BN848" i="4"/>
  <c r="BO848" i="4"/>
  <c r="BP848" i="4"/>
  <c r="BQ848" i="4"/>
  <c r="BR848" i="4"/>
  <c r="BS848" i="4"/>
  <c r="BT848" i="4"/>
  <c r="BU848" i="4"/>
  <c r="BV848" i="4"/>
  <c r="BW848" i="4"/>
  <c r="BX848" i="4"/>
  <c r="BY848" i="4"/>
  <c r="BZ848" i="4"/>
  <c r="CA848" i="4"/>
  <c r="CB848" i="4"/>
  <c r="CC848" i="4"/>
  <c r="CD848" i="4"/>
  <c r="CE848" i="4"/>
  <c r="CF848" i="4"/>
  <c r="CG848" i="4"/>
  <c r="CH848" i="4"/>
  <c r="CI848" i="4"/>
  <c r="CJ848" i="4"/>
  <c r="CK848" i="4"/>
  <c r="CL848" i="4"/>
  <c r="CM848" i="4" s="1"/>
  <c r="CN848" i="4"/>
  <c r="CO848" i="4"/>
  <c r="CP848" i="4"/>
  <c r="CQ848" i="4"/>
  <c r="CR848" i="4"/>
  <c r="CS848" i="4"/>
  <c r="CT848" i="4"/>
  <c r="CU848" i="4"/>
  <c r="CV848" i="4"/>
  <c r="CW848" i="4"/>
  <c r="CX848" i="4"/>
  <c r="CY848" i="4"/>
  <c r="CZ848" i="4"/>
  <c r="DA848" i="4"/>
  <c r="DB848" i="4"/>
  <c r="DC848" i="4"/>
  <c r="DD848" i="4"/>
  <c r="DE848" i="4"/>
  <c r="DF848" i="4"/>
  <c r="DG848" i="4"/>
  <c r="DH848" i="4"/>
  <c r="DI848" i="4"/>
  <c r="DJ848" i="4"/>
  <c r="DK848" i="4"/>
  <c r="DL848" i="4"/>
  <c r="DM848" i="4"/>
  <c r="DN848" i="4"/>
  <c r="DO848" i="4"/>
  <c r="DP848" i="4"/>
  <c r="DQ848" i="4"/>
  <c r="DR848" i="4"/>
  <c r="DS848" i="4"/>
  <c r="DT848" i="4"/>
  <c r="DU848" i="4"/>
  <c r="DV848" i="4"/>
  <c r="DW848" i="4"/>
  <c r="EC848" i="4"/>
  <c r="ED848" i="4"/>
  <c r="EE848" i="4"/>
  <c r="EF848" i="4"/>
  <c r="EG848" i="4"/>
  <c r="EH848" i="4"/>
  <c r="EI848" i="4"/>
  <c r="EJ848" i="4"/>
  <c r="EK848" i="4"/>
  <c r="EL848" i="4"/>
  <c r="EM848" i="4"/>
  <c r="EN848" i="4"/>
  <c r="EO848" i="4"/>
  <c r="EP848" i="4"/>
  <c r="EQ848" i="4"/>
  <c r="ER848" i="4"/>
  <c r="ES848" i="4"/>
  <c r="ET848" i="4"/>
  <c r="EU848" i="4"/>
  <c r="EV848" i="4"/>
  <c r="EW848" i="4"/>
  <c r="B849" i="4"/>
  <c r="C849" i="4"/>
  <c r="D849" i="4"/>
  <c r="E849" i="4"/>
  <c r="F849" i="4"/>
  <c r="G849" i="4"/>
  <c r="H849" i="4"/>
  <c r="M849" i="4" s="1"/>
  <c r="N849" i="4" s="1"/>
  <c r="O849" i="4" s="1" a="1"/>
  <c r="O849" i="4" s="1"/>
  <c r="R849" i="4"/>
  <c r="S849" i="4"/>
  <c r="T849" i="4"/>
  <c r="U849" i="4"/>
  <c r="V849" i="4"/>
  <c r="W849" i="4"/>
  <c r="X849" i="4"/>
  <c r="Y849" i="4"/>
  <c r="Z849" i="4"/>
  <c r="AA849" i="4"/>
  <c r="AB849" i="4"/>
  <c r="AC849" i="4"/>
  <c r="AD849" i="4"/>
  <c r="AE849" i="4" s="1"/>
  <c r="AF849" i="4"/>
  <c r="AG849" i="4" s="1"/>
  <c r="AH849" i="4"/>
  <c r="AI849" i="4"/>
  <c r="AJ849" i="4"/>
  <c r="AK849" i="4"/>
  <c r="AL849" i="4"/>
  <c r="AN849" i="4"/>
  <c r="AM849" i="4" s="1"/>
  <c r="AO849" i="4"/>
  <c r="AP849" i="4"/>
  <c r="AQ849" i="4"/>
  <c r="AR849" i="4"/>
  <c r="AS849" i="4"/>
  <c r="AT849" i="4"/>
  <c r="AU849" i="4"/>
  <c r="AV849" i="4"/>
  <c r="AW849" i="4"/>
  <c r="AX849" i="4"/>
  <c r="AY849" i="4"/>
  <c r="AZ849" i="4"/>
  <c r="BA849" i="4"/>
  <c r="BB849" i="4"/>
  <c r="BC849" i="4"/>
  <c r="BD849" i="4"/>
  <c r="BE849" i="4"/>
  <c r="BF849" i="4"/>
  <c r="BG849" i="4"/>
  <c r="BH849" i="4"/>
  <c r="BI849" i="4"/>
  <c r="BJ849" i="4"/>
  <c r="BK849" i="4"/>
  <c r="BL849" i="4"/>
  <c r="BM849" i="4"/>
  <c r="BN849" i="4"/>
  <c r="BO849" i="4"/>
  <c r="BP849" i="4"/>
  <c r="BQ849" i="4"/>
  <c r="BR849" i="4"/>
  <c r="BS849" i="4"/>
  <c r="BT849" i="4"/>
  <c r="BU849" i="4"/>
  <c r="BV849" i="4"/>
  <c r="BW849" i="4"/>
  <c r="BX849" i="4"/>
  <c r="BY849" i="4"/>
  <c r="BZ849" i="4"/>
  <c r="CA849" i="4"/>
  <c r="CB849" i="4"/>
  <c r="CC849" i="4"/>
  <c r="CD849" i="4"/>
  <c r="CE849" i="4"/>
  <c r="CF849" i="4"/>
  <c r="CG849" i="4"/>
  <c r="CH849" i="4"/>
  <c r="CI849" i="4"/>
  <c r="CJ849" i="4"/>
  <c r="CK849" i="4"/>
  <c r="CL849" i="4"/>
  <c r="CM849" i="4" s="1"/>
  <c r="CN849" i="4"/>
  <c r="CO849" i="4"/>
  <c r="CP849" i="4"/>
  <c r="CQ849" i="4"/>
  <c r="CR849" i="4"/>
  <c r="CS849" i="4"/>
  <c r="CT849" i="4"/>
  <c r="CU849" i="4"/>
  <c r="CV849" i="4"/>
  <c r="CW849" i="4"/>
  <c r="CX849" i="4"/>
  <c r="CY849" i="4"/>
  <c r="CZ849" i="4"/>
  <c r="DA849" i="4"/>
  <c r="DB849" i="4"/>
  <c r="DC849" i="4"/>
  <c r="DD849" i="4"/>
  <c r="DE849" i="4"/>
  <c r="DF849" i="4"/>
  <c r="DG849" i="4"/>
  <c r="DH849" i="4"/>
  <c r="DI849" i="4"/>
  <c r="DJ849" i="4"/>
  <c r="DK849" i="4"/>
  <c r="DL849" i="4"/>
  <c r="DM849" i="4"/>
  <c r="DN849" i="4"/>
  <c r="DO849" i="4"/>
  <c r="DP849" i="4"/>
  <c r="DQ849" i="4"/>
  <c r="DR849" i="4"/>
  <c r="DS849" i="4"/>
  <c r="DT849" i="4"/>
  <c r="DU849" i="4"/>
  <c r="DV849" i="4"/>
  <c r="DW849" i="4"/>
  <c r="EC849" i="4"/>
  <c r="ED849" i="4"/>
  <c r="EE849" i="4"/>
  <c r="EF849" i="4"/>
  <c r="EG849" i="4"/>
  <c r="EH849" i="4"/>
  <c r="EI849" i="4"/>
  <c r="EJ849" i="4"/>
  <c r="EK849" i="4"/>
  <c r="EL849" i="4"/>
  <c r="EM849" i="4"/>
  <c r="EN849" i="4"/>
  <c r="EO849" i="4"/>
  <c r="EP849" i="4"/>
  <c r="EQ849" i="4"/>
  <c r="ER849" i="4"/>
  <c r="ES849" i="4"/>
  <c r="ET849" i="4"/>
  <c r="EU849" i="4"/>
  <c r="EV849" i="4"/>
  <c r="EW849" i="4"/>
  <c r="B850" i="4"/>
  <c r="C850" i="4"/>
  <c r="D850" i="4"/>
  <c r="E850" i="4"/>
  <c r="F850" i="4"/>
  <c r="G850" i="4"/>
  <c r="H850" i="4"/>
  <c r="M850" i="4" s="1"/>
  <c r="N850" i="4" s="1"/>
  <c r="O850" i="4" s="1" a="1"/>
  <c r="O850" i="4" s="1"/>
  <c r="R850" i="4"/>
  <c r="S850" i="4"/>
  <c r="T850" i="4"/>
  <c r="U850" i="4"/>
  <c r="V850" i="4"/>
  <c r="W850" i="4"/>
  <c r="X850" i="4"/>
  <c r="Y850" i="4"/>
  <c r="Z850" i="4"/>
  <c r="AA850" i="4"/>
  <c r="AB850" i="4"/>
  <c r="AC850" i="4"/>
  <c r="AD850" i="4"/>
  <c r="AE850" i="4" s="1"/>
  <c r="AF850" i="4"/>
  <c r="AG850" i="4" s="1"/>
  <c r="AH850" i="4"/>
  <c r="AI850" i="4"/>
  <c r="AJ850" i="4"/>
  <c r="AK850" i="4"/>
  <c r="AL850" i="4"/>
  <c r="AN850" i="4"/>
  <c r="AM850" i="4" s="1"/>
  <c r="AO850" i="4"/>
  <c r="AP850" i="4"/>
  <c r="AQ850" i="4"/>
  <c r="AR850" i="4"/>
  <c r="AS850" i="4"/>
  <c r="AT850" i="4"/>
  <c r="AU850" i="4"/>
  <c r="AV850" i="4"/>
  <c r="AW850" i="4"/>
  <c r="AX850" i="4"/>
  <c r="AY850" i="4"/>
  <c r="AZ850" i="4"/>
  <c r="BA850" i="4"/>
  <c r="BB850" i="4"/>
  <c r="BC850" i="4"/>
  <c r="BD850" i="4"/>
  <c r="BE850" i="4"/>
  <c r="BF850" i="4"/>
  <c r="BG850" i="4"/>
  <c r="BH850" i="4"/>
  <c r="BI850" i="4"/>
  <c r="BJ850" i="4"/>
  <c r="BK850" i="4"/>
  <c r="BL850" i="4"/>
  <c r="BM850" i="4"/>
  <c r="BN850" i="4"/>
  <c r="BO850" i="4"/>
  <c r="BP850" i="4"/>
  <c r="BQ850" i="4"/>
  <c r="BR850" i="4"/>
  <c r="BS850" i="4"/>
  <c r="BT850" i="4"/>
  <c r="BU850" i="4"/>
  <c r="BV850" i="4"/>
  <c r="BW850" i="4"/>
  <c r="BX850" i="4"/>
  <c r="BY850" i="4"/>
  <c r="BZ850" i="4"/>
  <c r="CA850" i="4"/>
  <c r="CB850" i="4"/>
  <c r="CC850" i="4"/>
  <c r="CD850" i="4"/>
  <c r="CE850" i="4"/>
  <c r="CF850" i="4"/>
  <c r="CG850" i="4"/>
  <c r="CH850" i="4"/>
  <c r="CI850" i="4"/>
  <c r="CJ850" i="4"/>
  <c r="CK850" i="4"/>
  <c r="CL850" i="4"/>
  <c r="CM850" i="4" s="1"/>
  <c r="CN850" i="4"/>
  <c r="CO850" i="4"/>
  <c r="CP850" i="4"/>
  <c r="CQ850" i="4"/>
  <c r="CR850" i="4"/>
  <c r="CS850" i="4"/>
  <c r="CT850" i="4"/>
  <c r="CU850" i="4"/>
  <c r="CV850" i="4"/>
  <c r="CW850" i="4"/>
  <c r="CX850" i="4"/>
  <c r="CY850" i="4"/>
  <c r="CZ850" i="4"/>
  <c r="DA850" i="4"/>
  <c r="DB850" i="4"/>
  <c r="DC850" i="4"/>
  <c r="DD850" i="4"/>
  <c r="DE850" i="4"/>
  <c r="DF850" i="4"/>
  <c r="DG850" i="4"/>
  <c r="DH850" i="4"/>
  <c r="DI850" i="4"/>
  <c r="DJ850" i="4"/>
  <c r="DK850" i="4"/>
  <c r="DL850" i="4"/>
  <c r="DM850" i="4"/>
  <c r="DN850" i="4"/>
  <c r="DO850" i="4"/>
  <c r="DP850" i="4"/>
  <c r="DQ850" i="4"/>
  <c r="DR850" i="4"/>
  <c r="DS850" i="4"/>
  <c r="DT850" i="4"/>
  <c r="DU850" i="4"/>
  <c r="DV850" i="4"/>
  <c r="DW850" i="4"/>
  <c r="EC850" i="4"/>
  <c r="ED850" i="4"/>
  <c r="EE850" i="4"/>
  <c r="EF850" i="4"/>
  <c r="EG850" i="4"/>
  <c r="EH850" i="4"/>
  <c r="EI850" i="4"/>
  <c r="EJ850" i="4"/>
  <c r="EK850" i="4"/>
  <c r="EL850" i="4"/>
  <c r="EM850" i="4"/>
  <c r="EN850" i="4"/>
  <c r="EO850" i="4"/>
  <c r="EP850" i="4"/>
  <c r="EQ850" i="4"/>
  <c r="ER850" i="4"/>
  <c r="ES850" i="4"/>
  <c r="ET850" i="4"/>
  <c r="EU850" i="4"/>
  <c r="EV850" i="4"/>
  <c r="EW850" i="4"/>
  <c r="B851" i="4"/>
  <c r="C851" i="4"/>
  <c r="D851" i="4"/>
  <c r="E851" i="4"/>
  <c r="F851" i="4"/>
  <c r="G851" i="4"/>
  <c r="H851" i="4"/>
  <c r="M851" i="4" s="1"/>
  <c r="N851" i="4" s="1"/>
  <c r="O851" i="4" s="1" a="1"/>
  <c r="O851" i="4" s="1"/>
  <c r="R851" i="4"/>
  <c r="S851" i="4"/>
  <c r="T851" i="4"/>
  <c r="U851" i="4"/>
  <c r="V851" i="4"/>
  <c r="W851" i="4"/>
  <c r="X851" i="4"/>
  <c r="Y851" i="4"/>
  <c r="Z851" i="4"/>
  <c r="AA851" i="4"/>
  <c r="AB851" i="4"/>
  <c r="AC851" i="4"/>
  <c r="AD851" i="4"/>
  <c r="AE851" i="4" s="1"/>
  <c r="AF851" i="4"/>
  <c r="AG851" i="4" s="1"/>
  <c r="AH851" i="4"/>
  <c r="AI851" i="4"/>
  <c r="AJ851" i="4"/>
  <c r="AK851" i="4"/>
  <c r="AL851" i="4"/>
  <c r="AN851" i="4"/>
  <c r="AM851" i="4" s="1"/>
  <c r="AO851" i="4"/>
  <c r="AP851" i="4"/>
  <c r="AQ851" i="4"/>
  <c r="AR851" i="4"/>
  <c r="AS851" i="4"/>
  <c r="AT851" i="4"/>
  <c r="AU851" i="4"/>
  <c r="AV851" i="4"/>
  <c r="AW851" i="4"/>
  <c r="AX851" i="4"/>
  <c r="AY851" i="4"/>
  <c r="AZ851" i="4"/>
  <c r="BA851" i="4"/>
  <c r="BB851" i="4"/>
  <c r="BC851" i="4"/>
  <c r="BD851" i="4"/>
  <c r="BE851" i="4"/>
  <c r="BF851" i="4"/>
  <c r="BG851" i="4"/>
  <c r="BH851" i="4"/>
  <c r="BI851" i="4"/>
  <c r="BJ851" i="4"/>
  <c r="BK851" i="4"/>
  <c r="BL851" i="4"/>
  <c r="BM851" i="4"/>
  <c r="BN851" i="4"/>
  <c r="BO851" i="4"/>
  <c r="BP851" i="4"/>
  <c r="BQ851" i="4"/>
  <c r="BR851" i="4"/>
  <c r="BS851" i="4"/>
  <c r="BT851" i="4"/>
  <c r="BU851" i="4"/>
  <c r="BV851" i="4"/>
  <c r="BW851" i="4"/>
  <c r="BX851" i="4"/>
  <c r="BY851" i="4"/>
  <c r="BZ851" i="4"/>
  <c r="CA851" i="4"/>
  <c r="CB851" i="4"/>
  <c r="CC851" i="4"/>
  <c r="CD851" i="4"/>
  <c r="CE851" i="4"/>
  <c r="CF851" i="4"/>
  <c r="CG851" i="4"/>
  <c r="CH851" i="4"/>
  <c r="CI851" i="4"/>
  <c r="CJ851" i="4"/>
  <c r="CK851" i="4"/>
  <c r="CL851" i="4"/>
  <c r="CM851" i="4" s="1"/>
  <c r="CN851" i="4"/>
  <c r="CO851" i="4"/>
  <c r="CP851" i="4"/>
  <c r="CQ851" i="4"/>
  <c r="CR851" i="4"/>
  <c r="CS851" i="4"/>
  <c r="CT851" i="4"/>
  <c r="CU851" i="4"/>
  <c r="CV851" i="4"/>
  <c r="CW851" i="4"/>
  <c r="CX851" i="4"/>
  <c r="CY851" i="4"/>
  <c r="CZ851" i="4"/>
  <c r="DA851" i="4"/>
  <c r="DB851" i="4"/>
  <c r="DC851" i="4"/>
  <c r="DD851" i="4"/>
  <c r="DE851" i="4"/>
  <c r="DF851" i="4"/>
  <c r="DG851" i="4"/>
  <c r="DH851" i="4"/>
  <c r="DI851" i="4"/>
  <c r="DJ851" i="4"/>
  <c r="DK851" i="4"/>
  <c r="DL851" i="4"/>
  <c r="DM851" i="4"/>
  <c r="DN851" i="4"/>
  <c r="DO851" i="4"/>
  <c r="DP851" i="4"/>
  <c r="DQ851" i="4"/>
  <c r="DR851" i="4"/>
  <c r="DS851" i="4"/>
  <c r="DT851" i="4"/>
  <c r="DU851" i="4"/>
  <c r="DV851" i="4"/>
  <c r="DW851" i="4"/>
  <c r="EC851" i="4"/>
  <c r="ED851" i="4"/>
  <c r="EE851" i="4"/>
  <c r="EF851" i="4"/>
  <c r="EG851" i="4"/>
  <c r="EH851" i="4"/>
  <c r="EI851" i="4"/>
  <c r="EJ851" i="4"/>
  <c r="EK851" i="4"/>
  <c r="EL851" i="4"/>
  <c r="EM851" i="4"/>
  <c r="EN851" i="4"/>
  <c r="EO851" i="4"/>
  <c r="EP851" i="4"/>
  <c r="EQ851" i="4"/>
  <c r="ER851" i="4"/>
  <c r="ES851" i="4"/>
  <c r="ET851" i="4"/>
  <c r="EU851" i="4"/>
  <c r="EV851" i="4"/>
  <c r="EW851" i="4"/>
  <c r="B852" i="4"/>
  <c r="C852" i="4"/>
  <c r="D852" i="4"/>
  <c r="E852" i="4"/>
  <c r="F852" i="4"/>
  <c r="G852" i="4"/>
  <c r="H852" i="4"/>
  <c r="M852" i="4" s="1"/>
  <c r="N852" i="4" s="1"/>
  <c r="O852" i="4" s="1" a="1"/>
  <c r="O852" i="4" s="1"/>
  <c r="R852" i="4"/>
  <c r="S852" i="4"/>
  <c r="T852" i="4"/>
  <c r="U852" i="4"/>
  <c r="V852" i="4"/>
  <c r="W852" i="4"/>
  <c r="X852" i="4"/>
  <c r="Y852" i="4"/>
  <c r="Z852" i="4"/>
  <c r="AA852" i="4"/>
  <c r="AB852" i="4"/>
  <c r="AC852" i="4"/>
  <c r="AD852" i="4"/>
  <c r="AE852" i="4" s="1"/>
  <c r="AF852" i="4"/>
  <c r="AG852" i="4" s="1"/>
  <c r="AH852" i="4"/>
  <c r="AI852" i="4"/>
  <c r="AJ852" i="4"/>
  <c r="AK852" i="4"/>
  <c r="AL852" i="4"/>
  <c r="AN852" i="4"/>
  <c r="AM852" i="4" s="1"/>
  <c r="AO852" i="4"/>
  <c r="AP852" i="4"/>
  <c r="AQ852" i="4"/>
  <c r="AR852" i="4"/>
  <c r="AS852" i="4"/>
  <c r="AT852" i="4"/>
  <c r="AU852" i="4"/>
  <c r="AV852" i="4"/>
  <c r="AW852" i="4"/>
  <c r="AX852" i="4"/>
  <c r="AY852" i="4"/>
  <c r="AZ852" i="4"/>
  <c r="BA852" i="4"/>
  <c r="BB852" i="4"/>
  <c r="BC852" i="4"/>
  <c r="BD852" i="4"/>
  <c r="BE852" i="4"/>
  <c r="BF852" i="4"/>
  <c r="BG852" i="4"/>
  <c r="BH852" i="4"/>
  <c r="BI852" i="4"/>
  <c r="BJ852" i="4"/>
  <c r="BK852" i="4"/>
  <c r="BL852" i="4"/>
  <c r="BM852" i="4"/>
  <c r="BN852" i="4"/>
  <c r="BO852" i="4"/>
  <c r="BP852" i="4"/>
  <c r="BQ852" i="4"/>
  <c r="BR852" i="4"/>
  <c r="BS852" i="4"/>
  <c r="BT852" i="4"/>
  <c r="BU852" i="4"/>
  <c r="BV852" i="4"/>
  <c r="BW852" i="4"/>
  <c r="BX852" i="4"/>
  <c r="BY852" i="4"/>
  <c r="BZ852" i="4"/>
  <c r="CA852" i="4"/>
  <c r="CB852" i="4"/>
  <c r="CC852" i="4"/>
  <c r="CD852" i="4"/>
  <c r="CE852" i="4"/>
  <c r="CF852" i="4"/>
  <c r="CG852" i="4"/>
  <c r="CH852" i="4"/>
  <c r="CI852" i="4"/>
  <c r="CJ852" i="4"/>
  <c r="CK852" i="4"/>
  <c r="CL852" i="4"/>
  <c r="CM852" i="4" s="1"/>
  <c r="CN852" i="4"/>
  <c r="CO852" i="4"/>
  <c r="CP852" i="4"/>
  <c r="CQ852" i="4"/>
  <c r="CR852" i="4"/>
  <c r="CS852" i="4"/>
  <c r="CT852" i="4"/>
  <c r="CU852" i="4"/>
  <c r="CV852" i="4"/>
  <c r="CW852" i="4"/>
  <c r="CX852" i="4"/>
  <c r="CY852" i="4"/>
  <c r="CZ852" i="4"/>
  <c r="DA852" i="4"/>
  <c r="DB852" i="4"/>
  <c r="DC852" i="4"/>
  <c r="DD852" i="4"/>
  <c r="DE852" i="4"/>
  <c r="DF852" i="4"/>
  <c r="DG852" i="4"/>
  <c r="DH852" i="4"/>
  <c r="DI852" i="4"/>
  <c r="DJ852" i="4"/>
  <c r="DK852" i="4"/>
  <c r="DL852" i="4"/>
  <c r="DM852" i="4"/>
  <c r="DN852" i="4"/>
  <c r="DO852" i="4"/>
  <c r="DP852" i="4"/>
  <c r="DQ852" i="4"/>
  <c r="DR852" i="4"/>
  <c r="DS852" i="4"/>
  <c r="DT852" i="4"/>
  <c r="DU852" i="4"/>
  <c r="DV852" i="4"/>
  <c r="DW852" i="4"/>
  <c r="EC852" i="4"/>
  <c r="ED852" i="4"/>
  <c r="EE852" i="4"/>
  <c r="EF852" i="4"/>
  <c r="EG852" i="4"/>
  <c r="EH852" i="4"/>
  <c r="EI852" i="4"/>
  <c r="EJ852" i="4"/>
  <c r="EK852" i="4"/>
  <c r="EL852" i="4"/>
  <c r="EM852" i="4"/>
  <c r="EN852" i="4"/>
  <c r="EO852" i="4"/>
  <c r="EP852" i="4"/>
  <c r="EQ852" i="4"/>
  <c r="ER852" i="4"/>
  <c r="ES852" i="4"/>
  <c r="ET852" i="4"/>
  <c r="EU852" i="4"/>
  <c r="EV852" i="4"/>
  <c r="EW852" i="4"/>
  <c r="B853" i="4"/>
  <c r="C853" i="4"/>
  <c r="D853" i="4"/>
  <c r="E853" i="4"/>
  <c r="F853" i="4"/>
  <c r="G853" i="4"/>
  <c r="H853" i="4"/>
  <c r="M853" i="4" s="1"/>
  <c r="N853" i="4" s="1"/>
  <c r="O853" i="4" s="1" a="1"/>
  <c r="O853" i="4" s="1"/>
  <c r="R853" i="4"/>
  <c r="S853" i="4"/>
  <c r="T853" i="4"/>
  <c r="U853" i="4"/>
  <c r="V853" i="4"/>
  <c r="W853" i="4"/>
  <c r="X853" i="4"/>
  <c r="Y853" i="4"/>
  <c r="Z853" i="4"/>
  <c r="AA853" i="4"/>
  <c r="AB853" i="4"/>
  <c r="AC853" i="4"/>
  <c r="AD853" i="4"/>
  <c r="AE853" i="4" s="1"/>
  <c r="AF853" i="4"/>
  <c r="AG853" i="4" s="1"/>
  <c r="AH853" i="4"/>
  <c r="AI853" i="4"/>
  <c r="AJ853" i="4"/>
  <c r="AK853" i="4"/>
  <c r="AL853" i="4"/>
  <c r="AN853" i="4"/>
  <c r="AM853" i="4" s="1"/>
  <c r="AO853" i="4"/>
  <c r="AP853" i="4"/>
  <c r="AQ853" i="4"/>
  <c r="AR853" i="4"/>
  <c r="AS853" i="4"/>
  <c r="AT853" i="4"/>
  <c r="AU853" i="4"/>
  <c r="AV853" i="4"/>
  <c r="AW853" i="4"/>
  <c r="AX853" i="4"/>
  <c r="AY853" i="4"/>
  <c r="AZ853" i="4"/>
  <c r="BA853" i="4"/>
  <c r="BB853" i="4"/>
  <c r="BC853" i="4"/>
  <c r="BD853" i="4"/>
  <c r="BE853" i="4"/>
  <c r="BF853" i="4"/>
  <c r="BG853" i="4"/>
  <c r="BH853" i="4"/>
  <c r="BI853" i="4"/>
  <c r="BJ853" i="4"/>
  <c r="BK853" i="4"/>
  <c r="BL853" i="4"/>
  <c r="BM853" i="4"/>
  <c r="BN853" i="4"/>
  <c r="BO853" i="4"/>
  <c r="BP853" i="4"/>
  <c r="BQ853" i="4"/>
  <c r="BR853" i="4"/>
  <c r="BS853" i="4"/>
  <c r="BT853" i="4"/>
  <c r="BU853" i="4"/>
  <c r="BV853" i="4"/>
  <c r="BW853" i="4"/>
  <c r="BX853" i="4"/>
  <c r="BY853" i="4"/>
  <c r="BZ853" i="4"/>
  <c r="CA853" i="4"/>
  <c r="CB853" i="4"/>
  <c r="CC853" i="4"/>
  <c r="CD853" i="4"/>
  <c r="CE853" i="4"/>
  <c r="CF853" i="4"/>
  <c r="CG853" i="4"/>
  <c r="CH853" i="4"/>
  <c r="CI853" i="4"/>
  <c r="CJ853" i="4"/>
  <c r="CK853" i="4"/>
  <c r="CL853" i="4"/>
  <c r="CM853" i="4" s="1"/>
  <c r="CN853" i="4"/>
  <c r="CO853" i="4"/>
  <c r="CP853" i="4"/>
  <c r="CQ853" i="4"/>
  <c r="CR853" i="4"/>
  <c r="CS853" i="4"/>
  <c r="CT853" i="4"/>
  <c r="CU853" i="4"/>
  <c r="CV853" i="4"/>
  <c r="CW853" i="4"/>
  <c r="CX853" i="4"/>
  <c r="CY853" i="4"/>
  <c r="CZ853" i="4"/>
  <c r="DA853" i="4"/>
  <c r="DB853" i="4"/>
  <c r="DC853" i="4"/>
  <c r="DD853" i="4"/>
  <c r="DE853" i="4"/>
  <c r="DF853" i="4"/>
  <c r="DG853" i="4"/>
  <c r="DH853" i="4"/>
  <c r="DI853" i="4"/>
  <c r="DJ853" i="4"/>
  <c r="DK853" i="4"/>
  <c r="DL853" i="4"/>
  <c r="DM853" i="4"/>
  <c r="DN853" i="4"/>
  <c r="DO853" i="4"/>
  <c r="DP853" i="4"/>
  <c r="DQ853" i="4"/>
  <c r="DR853" i="4"/>
  <c r="DS853" i="4"/>
  <c r="DT853" i="4"/>
  <c r="DU853" i="4"/>
  <c r="DV853" i="4"/>
  <c r="DW853" i="4"/>
  <c r="EC853" i="4"/>
  <c r="ED853" i="4"/>
  <c r="EE853" i="4"/>
  <c r="EF853" i="4"/>
  <c r="EG853" i="4"/>
  <c r="EH853" i="4"/>
  <c r="EI853" i="4"/>
  <c r="EJ853" i="4"/>
  <c r="EK853" i="4"/>
  <c r="EL853" i="4"/>
  <c r="EM853" i="4"/>
  <c r="EN853" i="4"/>
  <c r="EO853" i="4"/>
  <c r="EP853" i="4"/>
  <c r="EQ853" i="4"/>
  <c r="ER853" i="4"/>
  <c r="ES853" i="4"/>
  <c r="ET853" i="4"/>
  <c r="EU853" i="4"/>
  <c r="EV853" i="4"/>
  <c r="EW853" i="4"/>
  <c r="B854" i="4"/>
  <c r="C854" i="4"/>
  <c r="D854" i="4"/>
  <c r="E854" i="4"/>
  <c r="F854" i="4"/>
  <c r="G854" i="4"/>
  <c r="H854" i="4"/>
  <c r="M854" i="4" s="1"/>
  <c r="N854" i="4" s="1"/>
  <c r="O854" i="4" s="1" a="1"/>
  <c r="O854" i="4" s="1"/>
  <c r="R854" i="4"/>
  <c r="S854" i="4"/>
  <c r="T854" i="4"/>
  <c r="U854" i="4"/>
  <c r="V854" i="4"/>
  <c r="W854" i="4"/>
  <c r="X854" i="4"/>
  <c r="Y854" i="4"/>
  <c r="Z854" i="4"/>
  <c r="AA854" i="4"/>
  <c r="L854" i="4" s="1"/>
  <c r="AB854" i="4"/>
  <c r="AC854" i="4"/>
  <c r="AD854" i="4"/>
  <c r="AE854" i="4" s="1"/>
  <c r="AF854" i="4"/>
  <c r="AG854" i="4" s="1"/>
  <c r="AH854" i="4"/>
  <c r="AI854" i="4"/>
  <c r="AJ854" i="4"/>
  <c r="AK854" i="4"/>
  <c r="AL854" i="4"/>
  <c r="AN854" i="4"/>
  <c r="AM854" i="4" s="1"/>
  <c r="AO854" i="4"/>
  <c r="AP854" i="4"/>
  <c r="AQ854" i="4"/>
  <c r="AR854" i="4"/>
  <c r="AS854" i="4"/>
  <c r="AT854" i="4"/>
  <c r="AU854" i="4"/>
  <c r="AV854" i="4"/>
  <c r="AW854" i="4"/>
  <c r="AX854" i="4"/>
  <c r="AY854" i="4"/>
  <c r="AZ854" i="4"/>
  <c r="BA854" i="4"/>
  <c r="BB854" i="4"/>
  <c r="BC854" i="4"/>
  <c r="BD854" i="4"/>
  <c r="BE854" i="4"/>
  <c r="BF854" i="4"/>
  <c r="BG854" i="4"/>
  <c r="BH854" i="4"/>
  <c r="BI854" i="4"/>
  <c r="BJ854" i="4"/>
  <c r="BK854" i="4"/>
  <c r="BL854" i="4"/>
  <c r="BM854" i="4"/>
  <c r="BN854" i="4"/>
  <c r="BO854" i="4"/>
  <c r="BP854" i="4"/>
  <c r="BQ854" i="4"/>
  <c r="BR854" i="4"/>
  <c r="BS854" i="4"/>
  <c r="BT854" i="4"/>
  <c r="BU854" i="4"/>
  <c r="BV854" i="4"/>
  <c r="BW854" i="4"/>
  <c r="BX854" i="4"/>
  <c r="BY854" i="4"/>
  <c r="BZ854" i="4"/>
  <c r="CA854" i="4"/>
  <c r="CB854" i="4"/>
  <c r="CC854" i="4"/>
  <c r="CD854" i="4"/>
  <c r="CE854" i="4"/>
  <c r="CF854" i="4"/>
  <c r="CG854" i="4"/>
  <c r="CH854" i="4"/>
  <c r="CI854" i="4"/>
  <c r="CJ854" i="4"/>
  <c r="CK854" i="4"/>
  <c r="CL854" i="4"/>
  <c r="CM854" i="4" s="1"/>
  <c r="CN854" i="4"/>
  <c r="CO854" i="4"/>
  <c r="CP854" i="4"/>
  <c r="CQ854" i="4"/>
  <c r="CR854" i="4"/>
  <c r="CS854" i="4"/>
  <c r="CT854" i="4"/>
  <c r="CU854" i="4"/>
  <c r="CV854" i="4"/>
  <c r="CW854" i="4"/>
  <c r="CX854" i="4"/>
  <c r="CY854" i="4"/>
  <c r="CZ854" i="4"/>
  <c r="DA854" i="4"/>
  <c r="DB854" i="4"/>
  <c r="DC854" i="4"/>
  <c r="DD854" i="4"/>
  <c r="DE854" i="4"/>
  <c r="DF854" i="4"/>
  <c r="DG854" i="4"/>
  <c r="DH854" i="4"/>
  <c r="DI854" i="4"/>
  <c r="DJ854" i="4"/>
  <c r="DK854" i="4"/>
  <c r="DL854" i="4"/>
  <c r="DM854" i="4"/>
  <c r="DN854" i="4"/>
  <c r="DO854" i="4"/>
  <c r="DP854" i="4"/>
  <c r="DQ854" i="4"/>
  <c r="DR854" i="4"/>
  <c r="DS854" i="4"/>
  <c r="DT854" i="4"/>
  <c r="DU854" i="4"/>
  <c r="DV854" i="4"/>
  <c r="DW854" i="4"/>
  <c r="EC854" i="4"/>
  <c r="ED854" i="4"/>
  <c r="EE854" i="4"/>
  <c r="EF854" i="4"/>
  <c r="EG854" i="4"/>
  <c r="EH854" i="4"/>
  <c r="EI854" i="4"/>
  <c r="EJ854" i="4"/>
  <c r="EK854" i="4"/>
  <c r="EL854" i="4"/>
  <c r="EM854" i="4"/>
  <c r="EN854" i="4"/>
  <c r="EO854" i="4"/>
  <c r="EP854" i="4"/>
  <c r="EQ854" i="4"/>
  <c r="ER854" i="4"/>
  <c r="ES854" i="4"/>
  <c r="ET854" i="4"/>
  <c r="EU854" i="4"/>
  <c r="EV854" i="4"/>
  <c r="EW854" i="4"/>
  <c r="B855" i="4"/>
  <c r="C855" i="4"/>
  <c r="D855" i="4"/>
  <c r="E855" i="4"/>
  <c r="F855" i="4"/>
  <c r="G855" i="4"/>
  <c r="H855" i="4"/>
  <c r="M855" i="4" s="1"/>
  <c r="N855" i="4" s="1"/>
  <c r="O855" i="4" s="1" a="1"/>
  <c r="O855" i="4" s="1"/>
  <c r="R855" i="4"/>
  <c r="S855" i="4"/>
  <c r="T855" i="4"/>
  <c r="U855" i="4"/>
  <c r="V855" i="4"/>
  <c r="W855" i="4"/>
  <c r="X855" i="4"/>
  <c r="Y855" i="4"/>
  <c r="Z855" i="4"/>
  <c r="AA855" i="4"/>
  <c r="AB855" i="4"/>
  <c r="AC855" i="4"/>
  <c r="AD855" i="4"/>
  <c r="AE855" i="4" s="1"/>
  <c r="AF855" i="4"/>
  <c r="AG855" i="4" s="1"/>
  <c r="AH855" i="4"/>
  <c r="AI855" i="4"/>
  <c r="AJ855" i="4"/>
  <c r="AK855" i="4"/>
  <c r="AL855" i="4"/>
  <c r="AN855" i="4"/>
  <c r="AM855" i="4" s="1"/>
  <c r="AO855" i="4"/>
  <c r="AP855" i="4"/>
  <c r="AQ855" i="4"/>
  <c r="AR855" i="4"/>
  <c r="AS855" i="4"/>
  <c r="AT855" i="4"/>
  <c r="AU855" i="4"/>
  <c r="AV855" i="4"/>
  <c r="AW855" i="4"/>
  <c r="AX855" i="4"/>
  <c r="AY855" i="4"/>
  <c r="AZ855" i="4"/>
  <c r="BA855" i="4"/>
  <c r="BB855" i="4"/>
  <c r="BC855" i="4"/>
  <c r="BD855" i="4"/>
  <c r="BE855" i="4"/>
  <c r="BF855" i="4"/>
  <c r="BG855" i="4"/>
  <c r="BH855" i="4"/>
  <c r="BI855" i="4"/>
  <c r="BJ855" i="4"/>
  <c r="BK855" i="4"/>
  <c r="BL855" i="4"/>
  <c r="BM855" i="4"/>
  <c r="BN855" i="4"/>
  <c r="BO855" i="4"/>
  <c r="BP855" i="4"/>
  <c r="BQ855" i="4"/>
  <c r="BR855" i="4"/>
  <c r="BS855" i="4"/>
  <c r="BT855" i="4"/>
  <c r="BU855" i="4"/>
  <c r="BV855" i="4"/>
  <c r="BW855" i="4"/>
  <c r="BX855" i="4"/>
  <c r="BY855" i="4"/>
  <c r="BZ855" i="4"/>
  <c r="CA855" i="4"/>
  <c r="CB855" i="4"/>
  <c r="CC855" i="4"/>
  <c r="CD855" i="4"/>
  <c r="CE855" i="4"/>
  <c r="CF855" i="4"/>
  <c r="CG855" i="4"/>
  <c r="CH855" i="4"/>
  <c r="CI855" i="4"/>
  <c r="CJ855" i="4"/>
  <c r="CK855" i="4"/>
  <c r="CL855" i="4"/>
  <c r="CM855" i="4" s="1"/>
  <c r="CN855" i="4"/>
  <c r="CO855" i="4"/>
  <c r="CP855" i="4"/>
  <c r="CQ855" i="4"/>
  <c r="CR855" i="4"/>
  <c r="CS855" i="4"/>
  <c r="CT855" i="4"/>
  <c r="CU855" i="4"/>
  <c r="CV855" i="4"/>
  <c r="CW855" i="4"/>
  <c r="CX855" i="4"/>
  <c r="CY855" i="4"/>
  <c r="CZ855" i="4"/>
  <c r="DA855" i="4"/>
  <c r="DB855" i="4"/>
  <c r="DC855" i="4"/>
  <c r="DD855" i="4"/>
  <c r="DE855" i="4"/>
  <c r="DF855" i="4"/>
  <c r="DG855" i="4"/>
  <c r="DH855" i="4"/>
  <c r="DI855" i="4"/>
  <c r="DJ855" i="4"/>
  <c r="DK855" i="4"/>
  <c r="DL855" i="4"/>
  <c r="DM855" i="4"/>
  <c r="DN855" i="4"/>
  <c r="DO855" i="4"/>
  <c r="DP855" i="4"/>
  <c r="DQ855" i="4"/>
  <c r="DR855" i="4"/>
  <c r="DS855" i="4"/>
  <c r="DT855" i="4"/>
  <c r="DU855" i="4"/>
  <c r="DV855" i="4"/>
  <c r="DW855" i="4"/>
  <c r="EC855" i="4"/>
  <c r="ED855" i="4"/>
  <c r="EE855" i="4"/>
  <c r="EF855" i="4"/>
  <c r="EG855" i="4"/>
  <c r="EH855" i="4"/>
  <c r="EI855" i="4"/>
  <c r="EJ855" i="4"/>
  <c r="EK855" i="4"/>
  <c r="EL855" i="4"/>
  <c r="EM855" i="4"/>
  <c r="EN855" i="4"/>
  <c r="EO855" i="4"/>
  <c r="EP855" i="4"/>
  <c r="EQ855" i="4"/>
  <c r="ER855" i="4"/>
  <c r="ES855" i="4"/>
  <c r="ET855" i="4"/>
  <c r="EU855" i="4"/>
  <c r="EV855" i="4"/>
  <c r="EW855" i="4"/>
  <c r="B856" i="4"/>
  <c r="C856" i="4"/>
  <c r="D856" i="4"/>
  <c r="E856" i="4"/>
  <c r="F856" i="4"/>
  <c r="G856" i="4"/>
  <c r="H856" i="4"/>
  <c r="M856" i="4" s="1"/>
  <c r="N856" i="4" s="1"/>
  <c r="O856" i="4" s="1" a="1"/>
  <c r="O856" i="4" s="1"/>
  <c r="R856" i="4"/>
  <c r="S856" i="4"/>
  <c r="T856" i="4"/>
  <c r="U856" i="4"/>
  <c r="V856" i="4"/>
  <c r="W856" i="4"/>
  <c r="X856" i="4"/>
  <c r="Y856" i="4"/>
  <c r="Z856" i="4"/>
  <c r="AA856" i="4"/>
  <c r="AB856" i="4"/>
  <c r="AC856" i="4"/>
  <c r="AD856" i="4"/>
  <c r="AE856" i="4" s="1"/>
  <c r="AF856" i="4"/>
  <c r="AG856" i="4" s="1"/>
  <c r="AH856" i="4"/>
  <c r="AI856" i="4"/>
  <c r="AJ856" i="4"/>
  <c r="AK856" i="4"/>
  <c r="AL856" i="4"/>
  <c r="AN856" i="4"/>
  <c r="AM856" i="4" s="1"/>
  <c r="AO856" i="4"/>
  <c r="AP856" i="4"/>
  <c r="AQ856" i="4"/>
  <c r="AR856" i="4"/>
  <c r="AS856" i="4"/>
  <c r="AT856" i="4"/>
  <c r="AU856" i="4"/>
  <c r="AV856" i="4"/>
  <c r="AW856" i="4"/>
  <c r="AX856" i="4"/>
  <c r="AY856" i="4"/>
  <c r="AZ856" i="4"/>
  <c r="BA856" i="4"/>
  <c r="BB856" i="4"/>
  <c r="BC856" i="4"/>
  <c r="BD856" i="4"/>
  <c r="BE856" i="4"/>
  <c r="BF856" i="4"/>
  <c r="BG856" i="4"/>
  <c r="BH856" i="4"/>
  <c r="BI856" i="4"/>
  <c r="BJ856" i="4"/>
  <c r="BK856" i="4"/>
  <c r="BL856" i="4"/>
  <c r="BM856" i="4"/>
  <c r="BN856" i="4"/>
  <c r="BO856" i="4"/>
  <c r="BP856" i="4"/>
  <c r="BQ856" i="4"/>
  <c r="BR856" i="4"/>
  <c r="BS856" i="4"/>
  <c r="BT856" i="4"/>
  <c r="BU856" i="4"/>
  <c r="BV856" i="4"/>
  <c r="BW856" i="4"/>
  <c r="BX856" i="4"/>
  <c r="BY856" i="4"/>
  <c r="BZ856" i="4"/>
  <c r="CA856" i="4"/>
  <c r="CB856" i="4"/>
  <c r="CC856" i="4"/>
  <c r="CD856" i="4"/>
  <c r="CE856" i="4"/>
  <c r="CF856" i="4"/>
  <c r="CG856" i="4"/>
  <c r="CH856" i="4"/>
  <c r="CI856" i="4"/>
  <c r="CJ856" i="4"/>
  <c r="CK856" i="4"/>
  <c r="CL856" i="4"/>
  <c r="CM856" i="4" s="1"/>
  <c r="CN856" i="4"/>
  <c r="CO856" i="4"/>
  <c r="CP856" i="4"/>
  <c r="CQ856" i="4"/>
  <c r="CR856" i="4"/>
  <c r="CS856" i="4"/>
  <c r="CT856" i="4"/>
  <c r="CU856" i="4"/>
  <c r="CV856" i="4"/>
  <c r="CW856" i="4"/>
  <c r="CX856" i="4"/>
  <c r="CY856" i="4"/>
  <c r="CZ856" i="4"/>
  <c r="DA856" i="4"/>
  <c r="DB856" i="4"/>
  <c r="DC856" i="4"/>
  <c r="DD856" i="4"/>
  <c r="DE856" i="4"/>
  <c r="DF856" i="4"/>
  <c r="DG856" i="4"/>
  <c r="DH856" i="4"/>
  <c r="DI856" i="4"/>
  <c r="DJ856" i="4"/>
  <c r="DK856" i="4"/>
  <c r="DL856" i="4"/>
  <c r="DM856" i="4"/>
  <c r="DN856" i="4"/>
  <c r="DO856" i="4"/>
  <c r="DP856" i="4"/>
  <c r="DQ856" i="4"/>
  <c r="DR856" i="4"/>
  <c r="DS856" i="4"/>
  <c r="DT856" i="4"/>
  <c r="DU856" i="4"/>
  <c r="DV856" i="4"/>
  <c r="DW856" i="4"/>
  <c r="EC856" i="4"/>
  <c r="ED856" i="4"/>
  <c r="EE856" i="4"/>
  <c r="EF856" i="4"/>
  <c r="EG856" i="4"/>
  <c r="EH856" i="4"/>
  <c r="EI856" i="4"/>
  <c r="EJ856" i="4"/>
  <c r="EK856" i="4"/>
  <c r="EL856" i="4"/>
  <c r="EM856" i="4"/>
  <c r="EN856" i="4"/>
  <c r="EO856" i="4"/>
  <c r="EP856" i="4"/>
  <c r="EQ856" i="4"/>
  <c r="ER856" i="4"/>
  <c r="ES856" i="4"/>
  <c r="ET856" i="4"/>
  <c r="EU856" i="4"/>
  <c r="EV856" i="4"/>
  <c r="EW856" i="4"/>
  <c r="B857" i="4"/>
  <c r="C857" i="4"/>
  <c r="D857" i="4"/>
  <c r="E857" i="4"/>
  <c r="F857" i="4"/>
  <c r="G857" i="4"/>
  <c r="H857" i="4"/>
  <c r="M857" i="4" s="1"/>
  <c r="N857" i="4" s="1"/>
  <c r="O857" i="4" s="1" a="1"/>
  <c r="O857" i="4" s="1"/>
  <c r="R857" i="4"/>
  <c r="S857" i="4"/>
  <c r="T857" i="4"/>
  <c r="U857" i="4"/>
  <c r="V857" i="4"/>
  <c r="W857" i="4"/>
  <c r="X857" i="4"/>
  <c r="Y857" i="4"/>
  <c r="Z857" i="4"/>
  <c r="AA857" i="4"/>
  <c r="AB857" i="4"/>
  <c r="AC857" i="4"/>
  <c r="AD857" i="4"/>
  <c r="AE857" i="4" s="1"/>
  <c r="AF857" i="4"/>
  <c r="AG857" i="4" s="1"/>
  <c r="AH857" i="4"/>
  <c r="AI857" i="4"/>
  <c r="AJ857" i="4"/>
  <c r="AK857" i="4"/>
  <c r="AL857" i="4"/>
  <c r="AN857" i="4"/>
  <c r="AM857" i="4" s="1"/>
  <c r="AO857" i="4"/>
  <c r="AP857" i="4"/>
  <c r="AQ857" i="4"/>
  <c r="AR857" i="4"/>
  <c r="AS857" i="4"/>
  <c r="AT857" i="4"/>
  <c r="AU857" i="4"/>
  <c r="AV857" i="4"/>
  <c r="AW857" i="4"/>
  <c r="AX857" i="4"/>
  <c r="AY857" i="4"/>
  <c r="AZ857" i="4"/>
  <c r="BA857" i="4"/>
  <c r="BB857" i="4"/>
  <c r="BC857" i="4"/>
  <c r="BD857" i="4"/>
  <c r="BE857" i="4"/>
  <c r="BF857" i="4"/>
  <c r="BG857" i="4"/>
  <c r="BH857" i="4"/>
  <c r="BI857" i="4"/>
  <c r="BJ857" i="4"/>
  <c r="BK857" i="4"/>
  <c r="BL857" i="4"/>
  <c r="BM857" i="4"/>
  <c r="BN857" i="4"/>
  <c r="BO857" i="4"/>
  <c r="BP857" i="4"/>
  <c r="BQ857" i="4"/>
  <c r="BR857" i="4"/>
  <c r="BS857" i="4"/>
  <c r="BT857" i="4"/>
  <c r="BU857" i="4"/>
  <c r="BV857" i="4"/>
  <c r="BW857" i="4"/>
  <c r="BX857" i="4"/>
  <c r="BY857" i="4"/>
  <c r="BZ857" i="4"/>
  <c r="CA857" i="4"/>
  <c r="CB857" i="4"/>
  <c r="CC857" i="4"/>
  <c r="CD857" i="4"/>
  <c r="CE857" i="4"/>
  <c r="CF857" i="4"/>
  <c r="CG857" i="4"/>
  <c r="CH857" i="4"/>
  <c r="CI857" i="4"/>
  <c r="CJ857" i="4"/>
  <c r="CK857" i="4"/>
  <c r="CL857" i="4"/>
  <c r="CM857" i="4" s="1"/>
  <c r="CN857" i="4"/>
  <c r="CO857" i="4"/>
  <c r="CP857" i="4"/>
  <c r="CQ857" i="4"/>
  <c r="CR857" i="4"/>
  <c r="CS857" i="4"/>
  <c r="CT857" i="4"/>
  <c r="CU857" i="4"/>
  <c r="CV857" i="4"/>
  <c r="CW857" i="4"/>
  <c r="CX857" i="4"/>
  <c r="CY857" i="4"/>
  <c r="CZ857" i="4"/>
  <c r="DA857" i="4"/>
  <c r="DB857" i="4"/>
  <c r="DC857" i="4"/>
  <c r="DD857" i="4"/>
  <c r="DE857" i="4"/>
  <c r="DF857" i="4"/>
  <c r="DG857" i="4"/>
  <c r="DH857" i="4"/>
  <c r="DI857" i="4"/>
  <c r="DJ857" i="4"/>
  <c r="DK857" i="4"/>
  <c r="DL857" i="4"/>
  <c r="DM857" i="4"/>
  <c r="DN857" i="4"/>
  <c r="DO857" i="4"/>
  <c r="DP857" i="4"/>
  <c r="DQ857" i="4"/>
  <c r="DR857" i="4"/>
  <c r="DS857" i="4"/>
  <c r="DT857" i="4"/>
  <c r="DU857" i="4"/>
  <c r="DV857" i="4"/>
  <c r="DW857" i="4"/>
  <c r="EC857" i="4"/>
  <c r="ED857" i="4"/>
  <c r="EE857" i="4"/>
  <c r="EF857" i="4"/>
  <c r="EG857" i="4"/>
  <c r="EH857" i="4"/>
  <c r="EI857" i="4"/>
  <c r="EJ857" i="4"/>
  <c r="EK857" i="4"/>
  <c r="EL857" i="4"/>
  <c r="EM857" i="4"/>
  <c r="EN857" i="4"/>
  <c r="EO857" i="4"/>
  <c r="EP857" i="4"/>
  <c r="EQ857" i="4"/>
  <c r="ER857" i="4"/>
  <c r="ES857" i="4"/>
  <c r="ET857" i="4"/>
  <c r="EU857" i="4"/>
  <c r="EV857" i="4"/>
  <c r="EW857" i="4"/>
  <c r="B858" i="4"/>
  <c r="C858" i="4"/>
  <c r="D858" i="4"/>
  <c r="E858" i="4"/>
  <c r="F858" i="4"/>
  <c r="G858" i="4"/>
  <c r="H858" i="4"/>
  <c r="M858" i="4" s="1"/>
  <c r="N858" i="4" s="1"/>
  <c r="O858" i="4" s="1" a="1"/>
  <c r="O858" i="4" s="1"/>
  <c r="R858" i="4"/>
  <c r="S858" i="4"/>
  <c r="T858" i="4"/>
  <c r="U858" i="4"/>
  <c r="V858" i="4"/>
  <c r="W858" i="4"/>
  <c r="X858" i="4"/>
  <c r="Y858" i="4"/>
  <c r="Z858" i="4"/>
  <c r="AA858" i="4"/>
  <c r="AB858" i="4"/>
  <c r="AC858" i="4"/>
  <c r="AD858" i="4"/>
  <c r="AE858" i="4" s="1"/>
  <c r="AF858" i="4"/>
  <c r="AG858" i="4" s="1"/>
  <c r="AH858" i="4"/>
  <c r="AI858" i="4"/>
  <c r="AJ858" i="4"/>
  <c r="AK858" i="4"/>
  <c r="AL858" i="4"/>
  <c r="AN858" i="4"/>
  <c r="AM858" i="4" s="1"/>
  <c r="AO858" i="4"/>
  <c r="AP858" i="4"/>
  <c r="AQ858" i="4"/>
  <c r="AR858" i="4"/>
  <c r="AS858" i="4"/>
  <c r="AT858" i="4"/>
  <c r="AU858" i="4"/>
  <c r="AV858" i="4"/>
  <c r="AW858" i="4"/>
  <c r="AX858" i="4"/>
  <c r="AY858" i="4"/>
  <c r="AZ858" i="4"/>
  <c r="BA858" i="4"/>
  <c r="BB858" i="4"/>
  <c r="BC858" i="4"/>
  <c r="BD858" i="4"/>
  <c r="BE858" i="4"/>
  <c r="BF858" i="4"/>
  <c r="BG858" i="4"/>
  <c r="BH858" i="4"/>
  <c r="BI858" i="4"/>
  <c r="BJ858" i="4"/>
  <c r="BK858" i="4"/>
  <c r="BL858" i="4"/>
  <c r="BM858" i="4"/>
  <c r="BN858" i="4"/>
  <c r="BO858" i="4"/>
  <c r="BP858" i="4"/>
  <c r="BQ858" i="4"/>
  <c r="BR858" i="4"/>
  <c r="BS858" i="4"/>
  <c r="BT858" i="4"/>
  <c r="BU858" i="4"/>
  <c r="BV858" i="4"/>
  <c r="BW858" i="4"/>
  <c r="BX858" i="4"/>
  <c r="BY858" i="4"/>
  <c r="BZ858" i="4"/>
  <c r="CA858" i="4"/>
  <c r="CB858" i="4"/>
  <c r="CC858" i="4"/>
  <c r="CD858" i="4"/>
  <c r="CE858" i="4"/>
  <c r="CF858" i="4"/>
  <c r="CG858" i="4"/>
  <c r="CH858" i="4"/>
  <c r="CI858" i="4"/>
  <c r="CJ858" i="4"/>
  <c r="CK858" i="4"/>
  <c r="CL858" i="4"/>
  <c r="CM858" i="4" s="1"/>
  <c r="CN858" i="4"/>
  <c r="CO858" i="4"/>
  <c r="CP858" i="4"/>
  <c r="CQ858" i="4"/>
  <c r="CR858" i="4"/>
  <c r="CS858" i="4"/>
  <c r="CT858" i="4"/>
  <c r="CU858" i="4"/>
  <c r="CV858" i="4"/>
  <c r="CW858" i="4"/>
  <c r="CX858" i="4"/>
  <c r="CY858" i="4"/>
  <c r="CZ858" i="4"/>
  <c r="DA858" i="4"/>
  <c r="DB858" i="4"/>
  <c r="DC858" i="4"/>
  <c r="DD858" i="4"/>
  <c r="DE858" i="4"/>
  <c r="DF858" i="4"/>
  <c r="DG858" i="4"/>
  <c r="DH858" i="4"/>
  <c r="DI858" i="4"/>
  <c r="DJ858" i="4"/>
  <c r="DK858" i="4"/>
  <c r="DL858" i="4"/>
  <c r="DM858" i="4"/>
  <c r="DN858" i="4"/>
  <c r="DO858" i="4"/>
  <c r="DP858" i="4"/>
  <c r="DQ858" i="4"/>
  <c r="DR858" i="4"/>
  <c r="DS858" i="4"/>
  <c r="DT858" i="4"/>
  <c r="DU858" i="4"/>
  <c r="DV858" i="4"/>
  <c r="DW858" i="4"/>
  <c r="EC858" i="4"/>
  <c r="ED858" i="4"/>
  <c r="EE858" i="4"/>
  <c r="EF858" i="4"/>
  <c r="EG858" i="4"/>
  <c r="EH858" i="4"/>
  <c r="EI858" i="4"/>
  <c r="EJ858" i="4"/>
  <c r="EK858" i="4"/>
  <c r="EL858" i="4"/>
  <c r="EM858" i="4"/>
  <c r="EN858" i="4"/>
  <c r="EO858" i="4"/>
  <c r="EP858" i="4"/>
  <c r="EQ858" i="4"/>
  <c r="ER858" i="4"/>
  <c r="ES858" i="4"/>
  <c r="ET858" i="4"/>
  <c r="EU858" i="4"/>
  <c r="EV858" i="4"/>
  <c r="EW858" i="4"/>
  <c r="B859" i="4"/>
  <c r="C859" i="4"/>
  <c r="D859" i="4"/>
  <c r="E859" i="4"/>
  <c r="F859" i="4"/>
  <c r="G859" i="4"/>
  <c r="H859" i="4"/>
  <c r="M859" i="4" s="1"/>
  <c r="N859" i="4" s="1"/>
  <c r="O859" i="4" s="1" a="1"/>
  <c r="O859" i="4" s="1"/>
  <c r="R859" i="4"/>
  <c r="S859" i="4"/>
  <c r="T859" i="4"/>
  <c r="U859" i="4"/>
  <c r="V859" i="4"/>
  <c r="W859" i="4"/>
  <c r="X859" i="4"/>
  <c r="Y859" i="4"/>
  <c r="Z859" i="4"/>
  <c r="AA859" i="4"/>
  <c r="AB859" i="4"/>
  <c r="AC859" i="4"/>
  <c r="AD859" i="4"/>
  <c r="AE859" i="4" s="1"/>
  <c r="AF859" i="4"/>
  <c r="AG859" i="4" s="1"/>
  <c r="AH859" i="4"/>
  <c r="AI859" i="4"/>
  <c r="AJ859" i="4"/>
  <c r="AK859" i="4"/>
  <c r="AL859" i="4"/>
  <c r="AN859" i="4"/>
  <c r="AM859" i="4" s="1"/>
  <c r="AO859" i="4"/>
  <c r="AP859" i="4"/>
  <c r="AQ859" i="4"/>
  <c r="AR859" i="4"/>
  <c r="AS859" i="4"/>
  <c r="AT859" i="4"/>
  <c r="AU859" i="4"/>
  <c r="AV859" i="4"/>
  <c r="AW859" i="4"/>
  <c r="AX859" i="4"/>
  <c r="AY859" i="4"/>
  <c r="AZ859" i="4"/>
  <c r="BA859" i="4"/>
  <c r="BB859" i="4"/>
  <c r="BC859" i="4"/>
  <c r="BD859" i="4"/>
  <c r="BE859" i="4"/>
  <c r="BF859" i="4"/>
  <c r="BG859" i="4"/>
  <c r="BH859" i="4"/>
  <c r="BI859" i="4"/>
  <c r="BJ859" i="4"/>
  <c r="BK859" i="4"/>
  <c r="BL859" i="4"/>
  <c r="BM859" i="4"/>
  <c r="BN859" i="4"/>
  <c r="BO859" i="4"/>
  <c r="BP859" i="4"/>
  <c r="BQ859" i="4"/>
  <c r="BR859" i="4"/>
  <c r="BS859" i="4"/>
  <c r="BT859" i="4"/>
  <c r="BU859" i="4"/>
  <c r="BV859" i="4"/>
  <c r="BW859" i="4"/>
  <c r="BX859" i="4"/>
  <c r="BY859" i="4"/>
  <c r="BZ859" i="4"/>
  <c r="CA859" i="4"/>
  <c r="CB859" i="4"/>
  <c r="CC859" i="4"/>
  <c r="CD859" i="4"/>
  <c r="CE859" i="4"/>
  <c r="CF859" i="4"/>
  <c r="CG859" i="4"/>
  <c r="CH859" i="4"/>
  <c r="CI859" i="4"/>
  <c r="CJ859" i="4"/>
  <c r="CK859" i="4"/>
  <c r="CL859" i="4"/>
  <c r="CM859" i="4" s="1"/>
  <c r="CN859" i="4"/>
  <c r="CO859" i="4"/>
  <c r="CP859" i="4"/>
  <c r="CQ859" i="4"/>
  <c r="CR859" i="4"/>
  <c r="CS859" i="4"/>
  <c r="CT859" i="4"/>
  <c r="CU859" i="4"/>
  <c r="CV859" i="4"/>
  <c r="CW859" i="4"/>
  <c r="CX859" i="4"/>
  <c r="CY859" i="4"/>
  <c r="CZ859" i="4"/>
  <c r="DA859" i="4"/>
  <c r="DB859" i="4"/>
  <c r="DC859" i="4"/>
  <c r="DD859" i="4"/>
  <c r="DE859" i="4"/>
  <c r="DF859" i="4"/>
  <c r="DG859" i="4"/>
  <c r="DH859" i="4"/>
  <c r="DI859" i="4"/>
  <c r="DJ859" i="4"/>
  <c r="DK859" i="4"/>
  <c r="DL859" i="4"/>
  <c r="DM859" i="4"/>
  <c r="DN859" i="4"/>
  <c r="DO859" i="4"/>
  <c r="DP859" i="4"/>
  <c r="DQ859" i="4"/>
  <c r="DR859" i="4"/>
  <c r="DS859" i="4"/>
  <c r="DT859" i="4"/>
  <c r="DU859" i="4"/>
  <c r="DV859" i="4"/>
  <c r="DW859" i="4"/>
  <c r="EC859" i="4"/>
  <c r="ED859" i="4"/>
  <c r="EE859" i="4"/>
  <c r="EF859" i="4"/>
  <c r="EG859" i="4"/>
  <c r="EH859" i="4"/>
  <c r="EI859" i="4"/>
  <c r="EJ859" i="4"/>
  <c r="EK859" i="4"/>
  <c r="EL859" i="4"/>
  <c r="EM859" i="4"/>
  <c r="EN859" i="4"/>
  <c r="EO859" i="4"/>
  <c r="EP859" i="4"/>
  <c r="EQ859" i="4"/>
  <c r="ER859" i="4"/>
  <c r="ES859" i="4"/>
  <c r="ET859" i="4"/>
  <c r="EU859" i="4"/>
  <c r="EV859" i="4"/>
  <c r="EW859" i="4"/>
  <c r="B860" i="4"/>
  <c r="C860" i="4"/>
  <c r="D860" i="4"/>
  <c r="E860" i="4"/>
  <c r="F860" i="4"/>
  <c r="G860" i="4"/>
  <c r="H860" i="4"/>
  <c r="M860" i="4" s="1"/>
  <c r="N860" i="4" s="1"/>
  <c r="O860" i="4" s="1" a="1"/>
  <c r="O860" i="4" s="1"/>
  <c r="R860" i="4"/>
  <c r="S860" i="4"/>
  <c r="T860" i="4"/>
  <c r="U860" i="4"/>
  <c r="V860" i="4"/>
  <c r="W860" i="4"/>
  <c r="X860" i="4"/>
  <c r="Y860" i="4"/>
  <c r="Z860" i="4"/>
  <c r="AA860" i="4"/>
  <c r="AB860" i="4"/>
  <c r="AC860" i="4"/>
  <c r="AD860" i="4"/>
  <c r="AE860" i="4" s="1"/>
  <c r="AF860" i="4"/>
  <c r="AG860" i="4" s="1"/>
  <c r="AH860" i="4"/>
  <c r="AI860" i="4"/>
  <c r="AJ860" i="4"/>
  <c r="AK860" i="4"/>
  <c r="AL860" i="4"/>
  <c r="AN860" i="4"/>
  <c r="AM860" i="4" s="1"/>
  <c r="AO860" i="4"/>
  <c r="AP860" i="4"/>
  <c r="AQ860" i="4"/>
  <c r="AR860" i="4"/>
  <c r="AS860" i="4"/>
  <c r="AT860" i="4"/>
  <c r="AU860" i="4"/>
  <c r="AV860" i="4"/>
  <c r="AW860" i="4"/>
  <c r="AX860" i="4"/>
  <c r="AY860" i="4"/>
  <c r="AZ860" i="4"/>
  <c r="BA860" i="4"/>
  <c r="BB860" i="4"/>
  <c r="BC860" i="4"/>
  <c r="BD860" i="4"/>
  <c r="BE860" i="4"/>
  <c r="BF860" i="4"/>
  <c r="BG860" i="4"/>
  <c r="BH860" i="4"/>
  <c r="BI860" i="4"/>
  <c r="BJ860" i="4"/>
  <c r="BK860" i="4"/>
  <c r="BL860" i="4"/>
  <c r="BM860" i="4"/>
  <c r="BN860" i="4"/>
  <c r="BO860" i="4"/>
  <c r="BP860" i="4"/>
  <c r="BQ860" i="4"/>
  <c r="BR860" i="4"/>
  <c r="BS860" i="4"/>
  <c r="BT860" i="4"/>
  <c r="BU860" i="4"/>
  <c r="BV860" i="4"/>
  <c r="BW860" i="4"/>
  <c r="BX860" i="4"/>
  <c r="BY860" i="4"/>
  <c r="BZ860" i="4"/>
  <c r="CA860" i="4"/>
  <c r="CB860" i="4"/>
  <c r="CC860" i="4"/>
  <c r="CD860" i="4"/>
  <c r="CE860" i="4"/>
  <c r="CF860" i="4"/>
  <c r="CG860" i="4"/>
  <c r="CH860" i="4"/>
  <c r="CI860" i="4"/>
  <c r="CJ860" i="4"/>
  <c r="CK860" i="4"/>
  <c r="CL860" i="4"/>
  <c r="CM860" i="4" s="1"/>
  <c r="CN860" i="4"/>
  <c r="CO860" i="4"/>
  <c r="CP860" i="4"/>
  <c r="CQ860" i="4"/>
  <c r="CR860" i="4"/>
  <c r="CS860" i="4"/>
  <c r="CT860" i="4"/>
  <c r="CU860" i="4"/>
  <c r="CV860" i="4"/>
  <c r="CW860" i="4"/>
  <c r="CX860" i="4"/>
  <c r="CY860" i="4"/>
  <c r="CZ860" i="4"/>
  <c r="DA860" i="4"/>
  <c r="DB860" i="4"/>
  <c r="DC860" i="4"/>
  <c r="DD860" i="4"/>
  <c r="DE860" i="4"/>
  <c r="DF860" i="4"/>
  <c r="DG860" i="4"/>
  <c r="DH860" i="4"/>
  <c r="DI860" i="4"/>
  <c r="DJ860" i="4"/>
  <c r="DK860" i="4"/>
  <c r="DL860" i="4"/>
  <c r="DM860" i="4"/>
  <c r="DN860" i="4"/>
  <c r="DO860" i="4"/>
  <c r="DP860" i="4"/>
  <c r="DQ860" i="4"/>
  <c r="DR860" i="4"/>
  <c r="DS860" i="4"/>
  <c r="DT860" i="4"/>
  <c r="DU860" i="4"/>
  <c r="DV860" i="4"/>
  <c r="DW860" i="4"/>
  <c r="EC860" i="4"/>
  <c r="ED860" i="4"/>
  <c r="EE860" i="4"/>
  <c r="EF860" i="4"/>
  <c r="EG860" i="4"/>
  <c r="EH860" i="4"/>
  <c r="EI860" i="4"/>
  <c r="EJ860" i="4"/>
  <c r="EK860" i="4"/>
  <c r="EL860" i="4"/>
  <c r="EM860" i="4"/>
  <c r="EN860" i="4"/>
  <c r="EO860" i="4"/>
  <c r="EP860" i="4"/>
  <c r="EQ860" i="4"/>
  <c r="ER860" i="4"/>
  <c r="ES860" i="4"/>
  <c r="ET860" i="4"/>
  <c r="EU860" i="4"/>
  <c r="EV860" i="4"/>
  <c r="EW860" i="4"/>
  <c r="B861" i="4"/>
  <c r="C861" i="4"/>
  <c r="D861" i="4"/>
  <c r="E861" i="4"/>
  <c r="F861" i="4"/>
  <c r="G861" i="4"/>
  <c r="H861" i="4"/>
  <c r="M861" i="4" s="1"/>
  <c r="N861" i="4" s="1"/>
  <c r="O861" i="4" s="1" a="1"/>
  <c r="O861" i="4" s="1"/>
  <c r="R861" i="4"/>
  <c r="S861" i="4"/>
  <c r="T861" i="4"/>
  <c r="U861" i="4"/>
  <c r="V861" i="4"/>
  <c r="W861" i="4"/>
  <c r="X861" i="4"/>
  <c r="Y861" i="4"/>
  <c r="Z861" i="4"/>
  <c r="AA861" i="4"/>
  <c r="AB861" i="4"/>
  <c r="AC861" i="4"/>
  <c r="AD861" i="4"/>
  <c r="AE861" i="4" s="1"/>
  <c r="AF861" i="4"/>
  <c r="AG861" i="4" s="1"/>
  <c r="AH861" i="4"/>
  <c r="AI861" i="4"/>
  <c r="AJ861" i="4"/>
  <c r="AK861" i="4"/>
  <c r="AL861" i="4"/>
  <c r="AN861" i="4"/>
  <c r="AM861" i="4" s="1"/>
  <c r="AO861" i="4"/>
  <c r="AP861" i="4"/>
  <c r="AQ861" i="4"/>
  <c r="AR861" i="4"/>
  <c r="AS861" i="4"/>
  <c r="AT861" i="4"/>
  <c r="AU861" i="4"/>
  <c r="AV861" i="4"/>
  <c r="AW861" i="4"/>
  <c r="AX861" i="4"/>
  <c r="AY861" i="4"/>
  <c r="AZ861" i="4"/>
  <c r="BA861" i="4"/>
  <c r="BB861" i="4"/>
  <c r="BC861" i="4"/>
  <c r="BD861" i="4"/>
  <c r="BE861" i="4"/>
  <c r="BF861" i="4"/>
  <c r="BG861" i="4"/>
  <c r="BH861" i="4"/>
  <c r="BI861" i="4"/>
  <c r="BJ861" i="4"/>
  <c r="BK861" i="4"/>
  <c r="BL861" i="4"/>
  <c r="BM861" i="4"/>
  <c r="BN861" i="4"/>
  <c r="BO861" i="4"/>
  <c r="BP861" i="4"/>
  <c r="BQ861" i="4"/>
  <c r="BR861" i="4"/>
  <c r="BS861" i="4"/>
  <c r="BT861" i="4"/>
  <c r="BU861" i="4"/>
  <c r="BV861" i="4"/>
  <c r="BW861" i="4"/>
  <c r="BX861" i="4"/>
  <c r="BY861" i="4"/>
  <c r="BZ861" i="4"/>
  <c r="CA861" i="4"/>
  <c r="CB861" i="4"/>
  <c r="CC861" i="4"/>
  <c r="CD861" i="4"/>
  <c r="CE861" i="4"/>
  <c r="CF861" i="4"/>
  <c r="CG861" i="4"/>
  <c r="CH861" i="4"/>
  <c r="CI861" i="4"/>
  <c r="CJ861" i="4"/>
  <c r="CK861" i="4"/>
  <c r="CL861" i="4"/>
  <c r="CM861" i="4" s="1"/>
  <c r="CN861" i="4"/>
  <c r="CO861" i="4"/>
  <c r="CP861" i="4"/>
  <c r="CQ861" i="4"/>
  <c r="CR861" i="4"/>
  <c r="CS861" i="4"/>
  <c r="CT861" i="4"/>
  <c r="CU861" i="4"/>
  <c r="CV861" i="4"/>
  <c r="CW861" i="4"/>
  <c r="CX861" i="4"/>
  <c r="CY861" i="4"/>
  <c r="CZ861" i="4"/>
  <c r="DA861" i="4"/>
  <c r="DB861" i="4"/>
  <c r="DC861" i="4"/>
  <c r="DD861" i="4"/>
  <c r="DE861" i="4"/>
  <c r="DF861" i="4"/>
  <c r="DG861" i="4"/>
  <c r="DH861" i="4"/>
  <c r="DI861" i="4"/>
  <c r="DJ861" i="4"/>
  <c r="DK861" i="4"/>
  <c r="DL861" i="4"/>
  <c r="DM861" i="4"/>
  <c r="DN861" i="4"/>
  <c r="DO861" i="4"/>
  <c r="DP861" i="4"/>
  <c r="DQ861" i="4"/>
  <c r="DR861" i="4"/>
  <c r="DS861" i="4"/>
  <c r="DT861" i="4"/>
  <c r="DU861" i="4"/>
  <c r="DV861" i="4"/>
  <c r="DW861" i="4"/>
  <c r="EC861" i="4"/>
  <c r="ED861" i="4"/>
  <c r="EE861" i="4"/>
  <c r="EF861" i="4"/>
  <c r="EG861" i="4"/>
  <c r="EH861" i="4"/>
  <c r="EI861" i="4"/>
  <c r="EJ861" i="4"/>
  <c r="EK861" i="4"/>
  <c r="EL861" i="4"/>
  <c r="EM861" i="4"/>
  <c r="EN861" i="4"/>
  <c r="EO861" i="4"/>
  <c r="EP861" i="4"/>
  <c r="EQ861" i="4"/>
  <c r="ER861" i="4"/>
  <c r="ES861" i="4"/>
  <c r="ET861" i="4"/>
  <c r="EU861" i="4"/>
  <c r="EV861" i="4"/>
  <c r="EW861" i="4"/>
  <c r="B862" i="4"/>
  <c r="C862" i="4"/>
  <c r="D862" i="4"/>
  <c r="E862" i="4"/>
  <c r="F862" i="4"/>
  <c r="G862" i="4"/>
  <c r="H862" i="4"/>
  <c r="M862" i="4" s="1"/>
  <c r="N862" i="4" s="1"/>
  <c r="O862" i="4" s="1" a="1"/>
  <c r="O862" i="4" s="1"/>
  <c r="R862" i="4"/>
  <c r="S862" i="4"/>
  <c r="T862" i="4"/>
  <c r="U862" i="4"/>
  <c r="V862" i="4"/>
  <c r="W862" i="4"/>
  <c r="X862" i="4"/>
  <c r="Y862" i="4"/>
  <c r="Z862" i="4"/>
  <c r="AA862" i="4"/>
  <c r="L862" i="4" s="1"/>
  <c r="AB862" i="4"/>
  <c r="AC862" i="4"/>
  <c r="AD862" i="4"/>
  <c r="AE862" i="4" s="1"/>
  <c r="AF862" i="4"/>
  <c r="AG862" i="4" s="1"/>
  <c r="AH862" i="4"/>
  <c r="AI862" i="4"/>
  <c r="AJ862" i="4"/>
  <c r="AK862" i="4"/>
  <c r="AL862" i="4"/>
  <c r="AN862" i="4"/>
  <c r="AM862" i="4" s="1"/>
  <c r="AO862" i="4"/>
  <c r="AP862" i="4"/>
  <c r="AQ862" i="4"/>
  <c r="AR862" i="4"/>
  <c r="AS862" i="4"/>
  <c r="AT862" i="4"/>
  <c r="AU862" i="4"/>
  <c r="AV862" i="4"/>
  <c r="AW862" i="4"/>
  <c r="AX862" i="4"/>
  <c r="AY862" i="4"/>
  <c r="AZ862" i="4"/>
  <c r="BA862" i="4"/>
  <c r="BB862" i="4"/>
  <c r="BC862" i="4"/>
  <c r="BD862" i="4"/>
  <c r="BE862" i="4"/>
  <c r="BF862" i="4"/>
  <c r="BG862" i="4"/>
  <c r="BH862" i="4"/>
  <c r="BI862" i="4"/>
  <c r="BJ862" i="4"/>
  <c r="BK862" i="4"/>
  <c r="BL862" i="4"/>
  <c r="BM862" i="4"/>
  <c r="BN862" i="4"/>
  <c r="BO862" i="4"/>
  <c r="BP862" i="4"/>
  <c r="BQ862" i="4"/>
  <c r="BR862" i="4"/>
  <c r="BS862" i="4"/>
  <c r="BT862" i="4"/>
  <c r="BU862" i="4"/>
  <c r="BV862" i="4"/>
  <c r="BW862" i="4"/>
  <c r="BX862" i="4"/>
  <c r="BY862" i="4"/>
  <c r="BZ862" i="4"/>
  <c r="CA862" i="4"/>
  <c r="CB862" i="4"/>
  <c r="CC862" i="4"/>
  <c r="CD862" i="4"/>
  <c r="CE862" i="4"/>
  <c r="CF862" i="4"/>
  <c r="CG862" i="4"/>
  <c r="CH862" i="4"/>
  <c r="CI862" i="4"/>
  <c r="CJ862" i="4"/>
  <c r="CK862" i="4"/>
  <c r="CL862" i="4"/>
  <c r="CM862" i="4" s="1"/>
  <c r="CN862" i="4"/>
  <c r="CO862" i="4"/>
  <c r="CP862" i="4"/>
  <c r="CQ862" i="4"/>
  <c r="CR862" i="4"/>
  <c r="CS862" i="4"/>
  <c r="CT862" i="4"/>
  <c r="CU862" i="4"/>
  <c r="CV862" i="4"/>
  <c r="CW862" i="4"/>
  <c r="CX862" i="4"/>
  <c r="CY862" i="4"/>
  <c r="CZ862" i="4"/>
  <c r="DA862" i="4"/>
  <c r="DB862" i="4"/>
  <c r="DC862" i="4"/>
  <c r="DD862" i="4"/>
  <c r="DE862" i="4"/>
  <c r="DF862" i="4"/>
  <c r="DG862" i="4"/>
  <c r="DH862" i="4"/>
  <c r="DI862" i="4"/>
  <c r="DJ862" i="4"/>
  <c r="DK862" i="4"/>
  <c r="DL862" i="4"/>
  <c r="DM862" i="4"/>
  <c r="DN862" i="4"/>
  <c r="DO862" i="4"/>
  <c r="DP862" i="4"/>
  <c r="DQ862" i="4"/>
  <c r="DR862" i="4"/>
  <c r="DS862" i="4"/>
  <c r="DT862" i="4"/>
  <c r="DU862" i="4"/>
  <c r="DV862" i="4"/>
  <c r="DW862" i="4"/>
  <c r="EC862" i="4"/>
  <c r="ED862" i="4"/>
  <c r="EE862" i="4"/>
  <c r="EF862" i="4"/>
  <c r="EG862" i="4"/>
  <c r="EH862" i="4"/>
  <c r="EI862" i="4"/>
  <c r="EJ862" i="4"/>
  <c r="EK862" i="4"/>
  <c r="EL862" i="4"/>
  <c r="EM862" i="4"/>
  <c r="EN862" i="4"/>
  <c r="EO862" i="4"/>
  <c r="EP862" i="4"/>
  <c r="EQ862" i="4"/>
  <c r="ER862" i="4"/>
  <c r="ES862" i="4"/>
  <c r="ET862" i="4"/>
  <c r="EU862" i="4"/>
  <c r="EV862" i="4"/>
  <c r="EW862" i="4"/>
  <c r="B863" i="4"/>
  <c r="C863" i="4"/>
  <c r="D863" i="4"/>
  <c r="E863" i="4"/>
  <c r="F863" i="4"/>
  <c r="G863" i="4"/>
  <c r="H863" i="4"/>
  <c r="M863" i="4" s="1"/>
  <c r="N863" i="4" s="1"/>
  <c r="O863" i="4" s="1" a="1"/>
  <c r="O863" i="4" s="1"/>
  <c r="R863" i="4"/>
  <c r="S863" i="4"/>
  <c r="T863" i="4"/>
  <c r="U863" i="4"/>
  <c r="V863" i="4"/>
  <c r="W863" i="4"/>
  <c r="X863" i="4"/>
  <c r="Y863" i="4"/>
  <c r="Z863" i="4"/>
  <c r="AA863" i="4"/>
  <c r="AB863" i="4"/>
  <c r="AC863" i="4"/>
  <c r="AD863" i="4"/>
  <c r="AE863" i="4" s="1"/>
  <c r="AF863" i="4"/>
  <c r="AG863" i="4" s="1"/>
  <c r="AH863" i="4"/>
  <c r="AI863" i="4"/>
  <c r="AJ863" i="4"/>
  <c r="AK863" i="4"/>
  <c r="AL863" i="4"/>
  <c r="AN863" i="4"/>
  <c r="AM863" i="4" s="1"/>
  <c r="AO863" i="4"/>
  <c r="AP863" i="4"/>
  <c r="AQ863" i="4"/>
  <c r="AR863" i="4"/>
  <c r="AS863" i="4"/>
  <c r="AT863" i="4"/>
  <c r="AU863" i="4"/>
  <c r="AV863" i="4"/>
  <c r="AW863" i="4"/>
  <c r="AX863" i="4"/>
  <c r="AY863" i="4"/>
  <c r="AZ863" i="4"/>
  <c r="BA863" i="4"/>
  <c r="BB863" i="4"/>
  <c r="BC863" i="4"/>
  <c r="BD863" i="4"/>
  <c r="BE863" i="4"/>
  <c r="BF863" i="4"/>
  <c r="BG863" i="4"/>
  <c r="BH863" i="4"/>
  <c r="BI863" i="4"/>
  <c r="BJ863" i="4"/>
  <c r="BK863" i="4"/>
  <c r="BL863" i="4"/>
  <c r="BM863" i="4"/>
  <c r="BN863" i="4"/>
  <c r="BO863" i="4"/>
  <c r="BP863" i="4"/>
  <c r="BQ863" i="4"/>
  <c r="BR863" i="4"/>
  <c r="BS863" i="4"/>
  <c r="BT863" i="4"/>
  <c r="BU863" i="4"/>
  <c r="BV863" i="4"/>
  <c r="BW863" i="4"/>
  <c r="BX863" i="4"/>
  <c r="BY863" i="4"/>
  <c r="BZ863" i="4"/>
  <c r="CA863" i="4"/>
  <c r="CB863" i="4"/>
  <c r="CC863" i="4"/>
  <c r="CD863" i="4"/>
  <c r="CE863" i="4"/>
  <c r="CF863" i="4"/>
  <c r="CG863" i="4"/>
  <c r="CH863" i="4"/>
  <c r="CI863" i="4"/>
  <c r="CJ863" i="4"/>
  <c r="CK863" i="4"/>
  <c r="CL863" i="4"/>
  <c r="CM863" i="4" s="1"/>
  <c r="CN863" i="4"/>
  <c r="CO863" i="4"/>
  <c r="CP863" i="4"/>
  <c r="CQ863" i="4"/>
  <c r="CR863" i="4"/>
  <c r="CS863" i="4"/>
  <c r="CT863" i="4"/>
  <c r="CU863" i="4"/>
  <c r="CV863" i="4"/>
  <c r="CW863" i="4"/>
  <c r="CX863" i="4"/>
  <c r="CY863" i="4"/>
  <c r="CZ863" i="4"/>
  <c r="DA863" i="4"/>
  <c r="DB863" i="4"/>
  <c r="DC863" i="4"/>
  <c r="DD863" i="4"/>
  <c r="DE863" i="4"/>
  <c r="DF863" i="4"/>
  <c r="DG863" i="4"/>
  <c r="DH863" i="4"/>
  <c r="DI863" i="4"/>
  <c r="DJ863" i="4"/>
  <c r="DK863" i="4"/>
  <c r="DL863" i="4"/>
  <c r="DM863" i="4"/>
  <c r="DN863" i="4"/>
  <c r="DO863" i="4"/>
  <c r="DP863" i="4"/>
  <c r="DQ863" i="4"/>
  <c r="DR863" i="4"/>
  <c r="DS863" i="4"/>
  <c r="DT863" i="4"/>
  <c r="DU863" i="4"/>
  <c r="DV863" i="4"/>
  <c r="DW863" i="4"/>
  <c r="EC863" i="4"/>
  <c r="ED863" i="4"/>
  <c r="EE863" i="4"/>
  <c r="EF863" i="4"/>
  <c r="EG863" i="4"/>
  <c r="EH863" i="4"/>
  <c r="EI863" i="4"/>
  <c r="EJ863" i="4"/>
  <c r="EK863" i="4"/>
  <c r="EL863" i="4"/>
  <c r="EM863" i="4"/>
  <c r="EN863" i="4"/>
  <c r="EO863" i="4"/>
  <c r="EP863" i="4"/>
  <c r="EQ863" i="4"/>
  <c r="ER863" i="4"/>
  <c r="ES863" i="4"/>
  <c r="ET863" i="4"/>
  <c r="EU863" i="4"/>
  <c r="EV863" i="4"/>
  <c r="EW863" i="4"/>
  <c r="B864" i="4"/>
  <c r="C864" i="4"/>
  <c r="D864" i="4"/>
  <c r="E864" i="4"/>
  <c r="F864" i="4"/>
  <c r="G864" i="4"/>
  <c r="H864" i="4"/>
  <c r="M864" i="4" s="1"/>
  <c r="N864" i="4" s="1"/>
  <c r="O864" i="4" s="1" a="1"/>
  <c r="O864" i="4" s="1"/>
  <c r="R864" i="4"/>
  <c r="S864" i="4"/>
  <c r="T864" i="4"/>
  <c r="U864" i="4"/>
  <c r="V864" i="4"/>
  <c r="W864" i="4"/>
  <c r="X864" i="4"/>
  <c r="Y864" i="4"/>
  <c r="Z864" i="4"/>
  <c r="AA864" i="4"/>
  <c r="AB864" i="4"/>
  <c r="AC864" i="4"/>
  <c r="AD864" i="4"/>
  <c r="AE864" i="4" s="1"/>
  <c r="AF864" i="4"/>
  <c r="AG864" i="4" s="1"/>
  <c r="AH864" i="4"/>
  <c r="AI864" i="4"/>
  <c r="AJ864" i="4"/>
  <c r="AK864" i="4"/>
  <c r="AL864" i="4"/>
  <c r="AN864" i="4"/>
  <c r="AM864" i="4" s="1"/>
  <c r="AO864" i="4"/>
  <c r="AP864" i="4"/>
  <c r="AQ864" i="4"/>
  <c r="AR864" i="4"/>
  <c r="AS864" i="4"/>
  <c r="AT864" i="4"/>
  <c r="AU864" i="4"/>
  <c r="AV864" i="4"/>
  <c r="AW864" i="4"/>
  <c r="AX864" i="4"/>
  <c r="AY864" i="4"/>
  <c r="AZ864" i="4"/>
  <c r="BA864" i="4"/>
  <c r="BB864" i="4"/>
  <c r="BC864" i="4"/>
  <c r="BD864" i="4"/>
  <c r="BE864" i="4"/>
  <c r="BF864" i="4"/>
  <c r="BG864" i="4"/>
  <c r="BH864" i="4"/>
  <c r="BI864" i="4"/>
  <c r="BJ864" i="4"/>
  <c r="BK864" i="4"/>
  <c r="BL864" i="4"/>
  <c r="BM864" i="4"/>
  <c r="BN864" i="4"/>
  <c r="BO864" i="4"/>
  <c r="BP864" i="4"/>
  <c r="BQ864" i="4"/>
  <c r="BR864" i="4"/>
  <c r="BS864" i="4"/>
  <c r="BT864" i="4"/>
  <c r="BU864" i="4"/>
  <c r="BV864" i="4"/>
  <c r="BW864" i="4"/>
  <c r="BX864" i="4"/>
  <c r="BY864" i="4"/>
  <c r="BZ864" i="4"/>
  <c r="CA864" i="4"/>
  <c r="CB864" i="4"/>
  <c r="CC864" i="4"/>
  <c r="CD864" i="4"/>
  <c r="CE864" i="4"/>
  <c r="CF864" i="4"/>
  <c r="CG864" i="4"/>
  <c r="CH864" i="4"/>
  <c r="CI864" i="4"/>
  <c r="CJ864" i="4"/>
  <c r="CK864" i="4"/>
  <c r="CL864" i="4"/>
  <c r="CM864" i="4" s="1"/>
  <c r="CN864" i="4"/>
  <c r="CO864" i="4"/>
  <c r="CP864" i="4"/>
  <c r="CQ864" i="4"/>
  <c r="CR864" i="4"/>
  <c r="CS864" i="4"/>
  <c r="CT864" i="4"/>
  <c r="CU864" i="4"/>
  <c r="CV864" i="4"/>
  <c r="CW864" i="4"/>
  <c r="CX864" i="4"/>
  <c r="CY864" i="4"/>
  <c r="CZ864" i="4"/>
  <c r="DA864" i="4"/>
  <c r="DB864" i="4"/>
  <c r="DC864" i="4"/>
  <c r="DD864" i="4"/>
  <c r="DE864" i="4"/>
  <c r="DF864" i="4"/>
  <c r="DG864" i="4"/>
  <c r="DH864" i="4"/>
  <c r="DI864" i="4"/>
  <c r="DJ864" i="4"/>
  <c r="DK864" i="4"/>
  <c r="DL864" i="4"/>
  <c r="DM864" i="4"/>
  <c r="DN864" i="4"/>
  <c r="DO864" i="4"/>
  <c r="DP864" i="4"/>
  <c r="DQ864" i="4"/>
  <c r="DR864" i="4"/>
  <c r="DS864" i="4"/>
  <c r="DT864" i="4"/>
  <c r="DU864" i="4"/>
  <c r="DV864" i="4"/>
  <c r="DW864" i="4"/>
  <c r="EC864" i="4"/>
  <c r="ED864" i="4"/>
  <c r="EE864" i="4"/>
  <c r="EF864" i="4"/>
  <c r="EG864" i="4"/>
  <c r="EH864" i="4"/>
  <c r="EI864" i="4"/>
  <c r="EJ864" i="4"/>
  <c r="EK864" i="4"/>
  <c r="EL864" i="4"/>
  <c r="EM864" i="4"/>
  <c r="EN864" i="4"/>
  <c r="EO864" i="4"/>
  <c r="EP864" i="4"/>
  <c r="EQ864" i="4"/>
  <c r="ER864" i="4"/>
  <c r="ES864" i="4"/>
  <c r="ET864" i="4"/>
  <c r="EU864" i="4"/>
  <c r="EV864" i="4"/>
  <c r="EW864" i="4"/>
  <c r="B865" i="4"/>
  <c r="C865" i="4"/>
  <c r="D865" i="4"/>
  <c r="E865" i="4"/>
  <c r="F865" i="4"/>
  <c r="G865" i="4"/>
  <c r="H865" i="4"/>
  <c r="M865" i="4" s="1"/>
  <c r="N865" i="4" s="1"/>
  <c r="O865" i="4" s="1" a="1"/>
  <c r="O865" i="4" s="1"/>
  <c r="R865" i="4"/>
  <c r="S865" i="4"/>
  <c r="T865" i="4"/>
  <c r="U865" i="4"/>
  <c r="V865" i="4"/>
  <c r="W865" i="4"/>
  <c r="X865" i="4"/>
  <c r="Y865" i="4"/>
  <c r="Z865" i="4"/>
  <c r="AA865" i="4"/>
  <c r="AB865" i="4"/>
  <c r="AC865" i="4"/>
  <c r="AD865" i="4"/>
  <c r="AE865" i="4" s="1"/>
  <c r="AF865" i="4"/>
  <c r="AG865" i="4" s="1"/>
  <c r="AH865" i="4"/>
  <c r="AI865" i="4"/>
  <c r="AJ865" i="4"/>
  <c r="AK865" i="4"/>
  <c r="AL865" i="4"/>
  <c r="AN865" i="4"/>
  <c r="AM865" i="4" s="1"/>
  <c r="AO865" i="4"/>
  <c r="AP865" i="4"/>
  <c r="AQ865" i="4"/>
  <c r="AR865" i="4"/>
  <c r="AS865" i="4"/>
  <c r="AT865" i="4"/>
  <c r="AU865" i="4"/>
  <c r="AV865" i="4"/>
  <c r="AW865" i="4"/>
  <c r="AX865" i="4"/>
  <c r="AY865" i="4"/>
  <c r="AZ865" i="4"/>
  <c r="BA865" i="4"/>
  <c r="BB865" i="4"/>
  <c r="BC865" i="4"/>
  <c r="BD865" i="4"/>
  <c r="BE865" i="4"/>
  <c r="BF865" i="4"/>
  <c r="BG865" i="4"/>
  <c r="BH865" i="4"/>
  <c r="BI865" i="4"/>
  <c r="BJ865" i="4"/>
  <c r="BK865" i="4"/>
  <c r="BL865" i="4"/>
  <c r="BM865" i="4"/>
  <c r="BN865" i="4"/>
  <c r="BO865" i="4"/>
  <c r="BP865" i="4"/>
  <c r="BQ865" i="4"/>
  <c r="BR865" i="4"/>
  <c r="BS865" i="4"/>
  <c r="BT865" i="4"/>
  <c r="BU865" i="4"/>
  <c r="BV865" i="4"/>
  <c r="BW865" i="4"/>
  <c r="BX865" i="4"/>
  <c r="BY865" i="4"/>
  <c r="BZ865" i="4"/>
  <c r="CA865" i="4"/>
  <c r="CB865" i="4"/>
  <c r="CC865" i="4"/>
  <c r="CD865" i="4"/>
  <c r="CE865" i="4"/>
  <c r="CF865" i="4"/>
  <c r="CG865" i="4"/>
  <c r="CH865" i="4"/>
  <c r="CI865" i="4"/>
  <c r="CJ865" i="4"/>
  <c r="CK865" i="4"/>
  <c r="CL865" i="4"/>
  <c r="CM865" i="4" s="1"/>
  <c r="CN865" i="4"/>
  <c r="CO865" i="4"/>
  <c r="CP865" i="4"/>
  <c r="CQ865" i="4"/>
  <c r="CR865" i="4"/>
  <c r="CS865" i="4"/>
  <c r="CT865" i="4"/>
  <c r="CU865" i="4"/>
  <c r="CV865" i="4"/>
  <c r="CW865" i="4"/>
  <c r="CX865" i="4"/>
  <c r="CY865" i="4"/>
  <c r="CZ865" i="4"/>
  <c r="DA865" i="4"/>
  <c r="DB865" i="4"/>
  <c r="DC865" i="4"/>
  <c r="DD865" i="4"/>
  <c r="DE865" i="4"/>
  <c r="DF865" i="4"/>
  <c r="DG865" i="4"/>
  <c r="DH865" i="4"/>
  <c r="DI865" i="4"/>
  <c r="DJ865" i="4"/>
  <c r="DK865" i="4"/>
  <c r="DL865" i="4"/>
  <c r="DM865" i="4"/>
  <c r="DN865" i="4"/>
  <c r="DO865" i="4"/>
  <c r="DP865" i="4"/>
  <c r="DQ865" i="4"/>
  <c r="DR865" i="4"/>
  <c r="DS865" i="4"/>
  <c r="DT865" i="4"/>
  <c r="DU865" i="4"/>
  <c r="DV865" i="4"/>
  <c r="DW865" i="4"/>
  <c r="EC865" i="4"/>
  <c r="ED865" i="4"/>
  <c r="EE865" i="4"/>
  <c r="EF865" i="4"/>
  <c r="EG865" i="4"/>
  <c r="EH865" i="4"/>
  <c r="EI865" i="4"/>
  <c r="EJ865" i="4"/>
  <c r="EK865" i="4"/>
  <c r="EL865" i="4"/>
  <c r="EM865" i="4"/>
  <c r="EN865" i="4"/>
  <c r="EO865" i="4"/>
  <c r="EP865" i="4"/>
  <c r="EQ865" i="4"/>
  <c r="ER865" i="4"/>
  <c r="ES865" i="4"/>
  <c r="ET865" i="4"/>
  <c r="EU865" i="4"/>
  <c r="EV865" i="4"/>
  <c r="EW865" i="4"/>
  <c r="B866" i="4"/>
  <c r="C866" i="4"/>
  <c r="D866" i="4"/>
  <c r="E866" i="4"/>
  <c r="F866" i="4"/>
  <c r="G866" i="4"/>
  <c r="H866" i="4"/>
  <c r="M866" i="4" s="1"/>
  <c r="N866" i="4" s="1"/>
  <c r="O866" i="4" s="1" a="1"/>
  <c r="O866" i="4" s="1"/>
  <c r="R866" i="4"/>
  <c r="S866" i="4"/>
  <c r="T866" i="4"/>
  <c r="U866" i="4"/>
  <c r="V866" i="4"/>
  <c r="W866" i="4"/>
  <c r="X866" i="4"/>
  <c r="Y866" i="4"/>
  <c r="Z866" i="4"/>
  <c r="AA866" i="4"/>
  <c r="AB866" i="4"/>
  <c r="AC866" i="4"/>
  <c r="AD866" i="4"/>
  <c r="AE866" i="4" s="1"/>
  <c r="AF866" i="4"/>
  <c r="AG866" i="4" s="1"/>
  <c r="AH866" i="4"/>
  <c r="AI866" i="4"/>
  <c r="AJ866" i="4"/>
  <c r="AK866" i="4"/>
  <c r="AL866" i="4"/>
  <c r="AN866" i="4"/>
  <c r="AM866" i="4" s="1"/>
  <c r="AO866" i="4"/>
  <c r="AP866" i="4"/>
  <c r="AQ866" i="4"/>
  <c r="AR866" i="4"/>
  <c r="AS866" i="4"/>
  <c r="AT866" i="4"/>
  <c r="AU866" i="4"/>
  <c r="AV866" i="4"/>
  <c r="AW866" i="4"/>
  <c r="AX866" i="4"/>
  <c r="AY866" i="4"/>
  <c r="AZ866" i="4"/>
  <c r="BA866" i="4"/>
  <c r="BB866" i="4"/>
  <c r="BC866" i="4"/>
  <c r="BD866" i="4"/>
  <c r="BE866" i="4"/>
  <c r="BF866" i="4"/>
  <c r="BG866" i="4"/>
  <c r="BH866" i="4"/>
  <c r="BI866" i="4"/>
  <c r="BJ866" i="4"/>
  <c r="BK866" i="4"/>
  <c r="BL866" i="4"/>
  <c r="BM866" i="4"/>
  <c r="BN866" i="4"/>
  <c r="BO866" i="4"/>
  <c r="BP866" i="4"/>
  <c r="BQ866" i="4"/>
  <c r="BR866" i="4"/>
  <c r="BS866" i="4"/>
  <c r="BT866" i="4"/>
  <c r="BU866" i="4"/>
  <c r="BV866" i="4"/>
  <c r="BW866" i="4"/>
  <c r="BX866" i="4"/>
  <c r="BY866" i="4"/>
  <c r="BZ866" i="4"/>
  <c r="CA866" i="4"/>
  <c r="CB866" i="4"/>
  <c r="CC866" i="4"/>
  <c r="CD866" i="4"/>
  <c r="CE866" i="4"/>
  <c r="CF866" i="4"/>
  <c r="CG866" i="4"/>
  <c r="CH866" i="4"/>
  <c r="CI866" i="4"/>
  <c r="CJ866" i="4"/>
  <c r="CK866" i="4"/>
  <c r="CL866" i="4"/>
  <c r="CM866" i="4" s="1"/>
  <c r="CN866" i="4"/>
  <c r="CO866" i="4"/>
  <c r="CP866" i="4"/>
  <c r="CQ866" i="4"/>
  <c r="CR866" i="4"/>
  <c r="CS866" i="4"/>
  <c r="CT866" i="4"/>
  <c r="CU866" i="4"/>
  <c r="CV866" i="4"/>
  <c r="CW866" i="4"/>
  <c r="CX866" i="4"/>
  <c r="CY866" i="4"/>
  <c r="CZ866" i="4"/>
  <c r="DA866" i="4"/>
  <c r="DB866" i="4"/>
  <c r="DC866" i="4"/>
  <c r="DD866" i="4"/>
  <c r="DE866" i="4"/>
  <c r="DF866" i="4"/>
  <c r="DG866" i="4"/>
  <c r="DH866" i="4"/>
  <c r="DI866" i="4"/>
  <c r="DJ866" i="4"/>
  <c r="DK866" i="4"/>
  <c r="DL866" i="4"/>
  <c r="DM866" i="4"/>
  <c r="DN866" i="4"/>
  <c r="DO866" i="4"/>
  <c r="DP866" i="4"/>
  <c r="DQ866" i="4"/>
  <c r="DR866" i="4"/>
  <c r="DS866" i="4"/>
  <c r="DT866" i="4"/>
  <c r="DU866" i="4"/>
  <c r="DV866" i="4"/>
  <c r="DW866" i="4"/>
  <c r="EC866" i="4"/>
  <c r="ED866" i="4"/>
  <c r="EE866" i="4"/>
  <c r="EF866" i="4"/>
  <c r="EG866" i="4"/>
  <c r="EH866" i="4"/>
  <c r="EI866" i="4"/>
  <c r="EJ866" i="4"/>
  <c r="EK866" i="4"/>
  <c r="EL866" i="4"/>
  <c r="EM866" i="4"/>
  <c r="EN866" i="4"/>
  <c r="EO866" i="4"/>
  <c r="EP866" i="4"/>
  <c r="EQ866" i="4"/>
  <c r="ER866" i="4"/>
  <c r="ES866" i="4"/>
  <c r="ET866" i="4"/>
  <c r="EU866" i="4"/>
  <c r="EV866" i="4"/>
  <c r="EW866" i="4"/>
  <c r="B867" i="4"/>
  <c r="C867" i="4"/>
  <c r="D867" i="4"/>
  <c r="E867" i="4"/>
  <c r="F867" i="4"/>
  <c r="G867" i="4"/>
  <c r="H867" i="4"/>
  <c r="M867" i="4" s="1"/>
  <c r="N867" i="4" s="1"/>
  <c r="O867" i="4" s="1" a="1"/>
  <c r="O867" i="4" s="1"/>
  <c r="R867" i="4"/>
  <c r="S867" i="4"/>
  <c r="T867" i="4"/>
  <c r="U867" i="4"/>
  <c r="V867" i="4"/>
  <c r="W867" i="4"/>
  <c r="X867" i="4"/>
  <c r="Y867" i="4"/>
  <c r="Z867" i="4"/>
  <c r="AA867" i="4"/>
  <c r="AB867" i="4"/>
  <c r="AC867" i="4"/>
  <c r="AD867" i="4"/>
  <c r="AE867" i="4" s="1"/>
  <c r="AF867" i="4"/>
  <c r="AG867" i="4" s="1"/>
  <c r="AH867" i="4"/>
  <c r="AI867" i="4"/>
  <c r="AJ867" i="4"/>
  <c r="AK867" i="4"/>
  <c r="AL867" i="4"/>
  <c r="AN867" i="4"/>
  <c r="AM867" i="4" s="1"/>
  <c r="AO867" i="4"/>
  <c r="AP867" i="4"/>
  <c r="AQ867" i="4"/>
  <c r="AR867" i="4"/>
  <c r="AS867" i="4"/>
  <c r="AT867" i="4"/>
  <c r="AU867" i="4"/>
  <c r="AV867" i="4"/>
  <c r="AW867" i="4"/>
  <c r="AX867" i="4"/>
  <c r="AY867" i="4"/>
  <c r="AZ867" i="4"/>
  <c r="BA867" i="4"/>
  <c r="BB867" i="4"/>
  <c r="BC867" i="4"/>
  <c r="BD867" i="4"/>
  <c r="BE867" i="4"/>
  <c r="BF867" i="4"/>
  <c r="BG867" i="4"/>
  <c r="BH867" i="4"/>
  <c r="BI867" i="4"/>
  <c r="BJ867" i="4"/>
  <c r="BK867" i="4"/>
  <c r="BL867" i="4"/>
  <c r="BM867" i="4"/>
  <c r="BN867" i="4"/>
  <c r="BO867" i="4"/>
  <c r="BP867" i="4"/>
  <c r="BQ867" i="4"/>
  <c r="BR867" i="4"/>
  <c r="BS867" i="4"/>
  <c r="BT867" i="4"/>
  <c r="BU867" i="4"/>
  <c r="BV867" i="4"/>
  <c r="BW867" i="4"/>
  <c r="BX867" i="4"/>
  <c r="BY867" i="4"/>
  <c r="BZ867" i="4"/>
  <c r="CA867" i="4"/>
  <c r="CB867" i="4"/>
  <c r="CC867" i="4"/>
  <c r="CD867" i="4"/>
  <c r="CE867" i="4"/>
  <c r="CF867" i="4"/>
  <c r="CG867" i="4"/>
  <c r="CH867" i="4"/>
  <c r="CI867" i="4"/>
  <c r="CJ867" i="4"/>
  <c r="CK867" i="4"/>
  <c r="CL867" i="4"/>
  <c r="CM867" i="4" s="1"/>
  <c r="CN867" i="4"/>
  <c r="CO867" i="4"/>
  <c r="CP867" i="4"/>
  <c r="CQ867" i="4"/>
  <c r="CR867" i="4"/>
  <c r="CS867" i="4"/>
  <c r="CT867" i="4"/>
  <c r="CU867" i="4"/>
  <c r="CV867" i="4"/>
  <c r="CW867" i="4"/>
  <c r="CX867" i="4"/>
  <c r="CY867" i="4"/>
  <c r="CZ867" i="4"/>
  <c r="DA867" i="4"/>
  <c r="DB867" i="4"/>
  <c r="DC867" i="4"/>
  <c r="DD867" i="4"/>
  <c r="DE867" i="4"/>
  <c r="DF867" i="4"/>
  <c r="DG867" i="4"/>
  <c r="DH867" i="4"/>
  <c r="DI867" i="4"/>
  <c r="DJ867" i="4"/>
  <c r="DK867" i="4"/>
  <c r="DL867" i="4"/>
  <c r="DM867" i="4"/>
  <c r="DN867" i="4"/>
  <c r="DO867" i="4"/>
  <c r="DP867" i="4"/>
  <c r="DQ867" i="4"/>
  <c r="DR867" i="4"/>
  <c r="DS867" i="4"/>
  <c r="DT867" i="4"/>
  <c r="DU867" i="4"/>
  <c r="DV867" i="4"/>
  <c r="DW867" i="4"/>
  <c r="EC867" i="4"/>
  <c r="ED867" i="4"/>
  <c r="EE867" i="4"/>
  <c r="EF867" i="4"/>
  <c r="EG867" i="4"/>
  <c r="EH867" i="4"/>
  <c r="EI867" i="4"/>
  <c r="EJ867" i="4"/>
  <c r="EK867" i="4"/>
  <c r="EL867" i="4"/>
  <c r="EM867" i="4"/>
  <c r="EN867" i="4"/>
  <c r="EO867" i="4"/>
  <c r="EP867" i="4"/>
  <c r="EQ867" i="4"/>
  <c r="ER867" i="4"/>
  <c r="ES867" i="4"/>
  <c r="ET867" i="4"/>
  <c r="EU867" i="4"/>
  <c r="EV867" i="4"/>
  <c r="EW867" i="4"/>
  <c r="B868" i="4"/>
  <c r="C868" i="4"/>
  <c r="D868" i="4"/>
  <c r="E868" i="4"/>
  <c r="F868" i="4"/>
  <c r="G868" i="4"/>
  <c r="H868" i="4"/>
  <c r="M868" i="4" s="1"/>
  <c r="N868" i="4" s="1"/>
  <c r="O868" i="4" s="1" a="1"/>
  <c r="O868" i="4" s="1"/>
  <c r="R868" i="4"/>
  <c r="S868" i="4"/>
  <c r="T868" i="4"/>
  <c r="U868" i="4"/>
  <c r="V868" i="4"/>
  <c r="W868" i="4"/>
  <c r="X868" i="4"/>
  <c r="Y868" i="4"/>
  <c r="Z868" i="4"/>
  <c r="AA868" i="4"/>
  <c r="AB868" i="4"/>
  <c r="AC868" i="4"/>
  <c r="AD868" i="4"/>
  <c r="AE868" i="4" s="1"/>
  <c r="AF868" i="4"/>
  <c r="AG868" i="4" s="1"/>
  <c r="AH868" i="4"/>
  <c r="AI868" i="4"/>
  <c r="AJ868" i="4"/>
  <c r="AK868" i="4"/>
  <c r="AL868" i="4"/>
  <c r="AN868" i="4"/>
  <c r="AM868" i="4" s="1"/>
  <c r="AO868" i="4"/>
  <c r="AP868" i="4"/>
  <c r="AQ868" i="4"/>
  <c r="AR868" i="4"/>
  <c r="AS868" i="4"/>
  <c r="AT868" i="4"/>
  <c r="AU868" i="4"/>
  <c r="AV868" i="4"/>
  <c r="AW868" i="4"/>
  <c r="AX868" i="4"/>
  <c r="AY868" i="4"/>
  <c r="AZ868" i="4"/>
  <c r="BA868" i="4"/>
  <c r="BB868" i="4"/>
  <c r="BC868" i="4"/>
  <c r="BD868" i="4"/>
  <c r="BE868" i="4"/>
  <c r="BF868" i="4"/>
  <c r="BG868" i="4"/>
  <c r="BH868" i="4"/>
  <c r="BI868" i="4"/>
  <c r="BJ868" i="4"/>
  <c r="BK868" i="4"/>
  <c r="BL868" i="4"/>
  <c r="BM868" i="4"/>
  <c r="BN868" i="4"/>
  <c r="BO868" i="4"/>
  <c r="BP868" i="4"/>
  <c r="BQ868" i="4"/>
  <c r="BR868" i="4"/>
  <c r="BS868" i="4"/>
  <c r="BT868" i="4"/>
  <c r="BU868" i="4"/>
  <c r="BV868" i="4"/>
  <c r="BW868" i="4"/>
  <c r="BX868" i="4"/>
  <c r="BY868" i="4"/>
  <c r="BZ868" i="4"/>
  <c r="CA868" i="4"/>
  <c r="CB868" i="4"/>
  <c r="CC868" i="4"/>
  <c r="CD868" i="4"/>
  <c r="CE868" i="4"/>
  <c r="CF868" i="4"/>
  <c r="CG868" i="4"/>
  <c r="CH868" i="4"/>
  <c r="CI868" i="4"/>
  <c r="CJ868" i="4"/>
  <c r="CK868" i="4"/>
  <c r="CL868" i="4"/>
  <c r="CM868" i="4" s="1"/>
  <c r="CN868" i="4"/>
  <c r="CO868" i="4"/>
  <c r="CP868" i="4"/>
  <c r="CQ868" i="4"/>
  <c r="CR868" i="4"/>
  <c r="CS868" i="4"/>
  <c r="CT868" i="4"/>
  <c r="CU868" i="4"/>
  <c r="CV868" i="4"/>
  <c r="CW868" i="4"/>
  <c r="CX868" i="4"/>
  <c r="CY868" i="4"/>
  <c r="CZ868" i="4"/>
  <c r="DA868" i="4"/>
  <c r="DB868" i="4"/>
  <c r="DC868" i="4"/>
  <c r="DD868" i="4"/>
  <c r="DE868" i="4"/>
  <c r="DF868" i="4"/>
  <c r="DG868" i="4"/>
  <c r="DH868" i="4"/>
  <c r="DI868" i="4"/>
  <c r="DJ868" i="4"/>
  <c r="DK868" i="4"/>
  <c r="DL868" i="4"/>
  <c r="DM868" i="4"/>
  <c r="DN868" i="4"/>
  <c r="DO868" i="4"/>
  <c r="DP868" i="4"/>
  <c r="DQ868" i="4"/>
  <c r="DR868" i="4"/>
  <c r="DS868" i="4"/>
  <c r="DT868" i="4"/>
  <c r="DU868" i="4"/>
  <c r="DV868" i="4"/>
  <c r="DW868" i="4"/>
  <c r="EC868" i="4"/>
  <c r="ED868" i="4"/>
  <c r="EE868" i="4"/>
  <c r="EF868" i="4"/>
  <c r="EG868" i="4"/>
  <c r="EH868" i="4"/>
  <c r="EI868" i="4"/>
  <c r="EJ868" i="4"/>
  <c r="EK868" i="4"/>
  <c r="EL868" i="4"/>
  <c r="EM868" i="4"/>
  <c r="EN868" i="4"/>
  <c r="EO868" i="4"/>
  <c r="EP868" i="4"/>
  <c r="EQ868" i="4"/>
  <c r="ER868" i="4"/>
  <c r="ES868" i="4"/>
  <c r="ET868" i="4"/>
  <c r="EU868" i="4"/>
  <c r="EV868" i="4"/>
  <c r="EW868" i="4"/>
  <c r="B869" i="4"/>
  <c r="C869" i="4"/>
  <c r="D869" i="4"/>
  <c r="E869" i="4"/>
  <c r="F869" i="4"/>
  <c r="G869" i="4"/>
  <c r="H869" i="4"/>
  <c r="M869" i="4" s="1"/>
  <c r="N869" i="4" s="1"/>
  <c r="O869" i="4" s="1" a="1"/>
  <c r="O869" i="4" s="1"/>
  <c r="R869" i="4"/>
  <c r="S869" i="4"/>
  <c r="T869" i="4"/>
  <c r="U869" i="4"/>
  <c r="V869" i="4"/>
  <c r="W869" i="4"/>
  <c r="X869" i="4"/>
  <c r="Y869" i="4"/>
  <c r="Z869" i="4"/>
  <c r="AA869" i="4"/>
  <c r="AB869" i="4"/>
  <c r="AC869" i="4"/>
  <c r="AD869" i="4"/>
  <c r="AE869" i="4" s="1"/>
  <c r="AF869" i="4"/>
  <c r="AG869" i="4" s="1"/>
  <c r="AH869" i="4"/>
  <c r="AI869" i="4"/>
  <c r="AJ869" i="4"/>
  <c r="AK869" i="4"/>
  <c r="AL869" i="4"/>
  <c r="AN869" i="4"/>
  <c r="AM869" i="4" s="1"/>
  <c r="AO869" i="4"/>
  <c r="AP869" i="4"/>
  <c r="AQ869" i="4"/>
  <c r="AR869" i="4"/>
  <c r="AS869" i="4"/>
  <c r="AT869" i="4"/>
  <c r="AU869" i="4"/>
  <c r="AV869" i="4"/>
  <c r="AW869" i="4"/>
  <c r="AX869" i="4"/>
  <c r="AY869" i="4"/>
  <c r="AZ869" i="4"/>
  <c r="BA869" i="4"/>
  <c r="BB869" i="4"/>
  <c r="BC869" i="4"/>
  <c r="BD869" i="4"/>
  <c r="BE869" i="4"/>
  <c r="BF869" i="4"/>
  <c r="BG869" i="4"/>
  <c r="BH869" i="4"/>
  <c r="BI869" i="4"/>
  <c r="BJ869" i="4"/>
  <c r="BK869" i="4"/>
  <c r="BL869" i="4"/>
  <c r="BM869" i="4"/>
  <c r="BN869" i="4"/>
  <c r="BO869" i="4"/>
  <c r="BP869" i="4"/>
  <c r="BQ869" i="4"/>
  <c r="BR869" i="4"/>
  <c r="BS869" i="4"/>
  <c r="BT869" i="4"/>
  <c r="BU869" i="4"/>
  <c r="BV869" i="4"/>
  <c r="BW869" i="4"/>
  <c r="BX869" i="4"/>
  <c r="BY869" i="4"/>
  <c r="BZ869" i="4"/>
  <c r="CA869" i="4"/>
  <c r="CB869" i="4"/>
  <c r="CC869" i="4"/>
  <c r="CD869" i="4"/>
  <c r="CE869" i="4"/>
  <c r="CF869" i="4"/>
  <c r="CG869" i="4"/>
  <c r="CH869" i="4"/>
  <c r="CI869" i="4"/>
  <c r="CJ869" i="4"/>
  <c r="CK869" i="4"/>
  <c r="CL869" i="4"/>
  <c r="CM869" i="4" s="1"/>
  <c r="CN869" i="4"/>
  <c r="CO869" i="4"/>
  <c r="CP869" i="4"/>
  <c r="CQ869" i="4"/>
  <c r="CR869" i="4"/>
  <c r="CS869" i="4"/>
  <c r="CT869" i="4"/>
  <c r="CU869" i="4"/>
  <c r="CV869" i="4"/>
  <c r="CW869" i="4"/>
  <c r="CX869" i="4"/>
  <c r="CY869" i="4"/>
  <c r="CZ869" i="4"/>
  <c r="DA869" i="4"/>
  <c r="DB869" i="4"/>
  <c r="DC869" i="4"/>
  <c r="DD869" i="4"/>
  <c r="DE869" i="4"/>
  <c r="DF869" i="4"/>
  <c r="DG869" i="4"/>
  <c r="DH869" i="4"/>
  <c r="DI869" i="4"/>
  <c r="DJ869" i="4"/>
  <c r="DK869" i="4"/>
  <c r="DL869" i="4"/>
  <c r="DM869" i="4"/>
  <c r="DN869" i="4"/>
  <c r="DO869" i="4"/>
  <c r="DP869" i="4"/>
  <c r="DQ869" i="4"/>
  <c r="DR869" i="4"/>
  <c r="DS869" i="4"/>
  <c r="DT869" i="4"/>
  <c r="DU869" i="4"/>
  <c r="DV869" i="4"/>
  <c r="DW869" i="4"/>
  <c r="EC869" i="4"/>
  <c r="ED869" i="4"/>
  <c r="EE869" i="4"/>
  <c r="EF869" i="4"/>
  <c r="EG869" i="4"/>
  <c r="EH869" i="4"/>
  <c r="EI869" i="4"/>
  <c r="EJ869" i="4"/>
  <c r="EK869" i="4"/>
  <c r="EL869" i="4"/>
  <c r="EM869" i="4"/>
  <c r="EN869" i="4"/>
  <c r="EO869" i="4"/>
  <c r="EP869" i="4"/>
  <c r="EQ869" i="4"/>
  <c r="ER869" i="4"/>
  <c r="ES869" i="4"/>
  <c r="ET869" i="4"/>
  <c r="EU869" i="4"/>
  <c r="EV869" i="4"/>
  <c r="EW869" i="4"/>
  <c r="B870" i="4"/>
  <c r="C870" i="4"/>
  <c r="D870" i="4"/>
  <c r="E870" i="4"/>
  <c r="F870" i="4"/>
  <c r="G870" i="4"/>
  <c r="H870" i="4"/>
  <c r="M870" i="4" s="1"/>
  <c r="N870" i="4" s="1"/>
  <c r="O870" i="4" s="1" a="1"/>
  <c r="O870" i="4" s="1"/>
  <c r="R870" i="4"/>
  <c r="S870" i="4"/>
  <c r="T870" i="4"/>
  <c r="U870" i="4"/>
  <c r="V870" i="4"/>
  <c r="W870" i="4"/>
  <c r="X870" i="4"/>
  <c r="Y870" i="4"/>
  <c r="Z870" i="4"/>
  <c r="AA870" i="4"/>
  <c r="L870" i="4" s="1"/>
  <c r="AB870" i="4"/>
  <c r="AC870" i="4"/>
  <c r="AD870" i="4"/>
  <c r="AE870" i="4" s="1"/>
  <c r="AF870" i="4"/>
  <c r="AG870" i="4" s="1"/>
  <c r="AH870" i="4"/>
  <c r="AI870" i="4"/>
  <c r="AJ870" i="4"/>
  <c r="AK870" i="4"/>
  <c r="AL870" i="4"/>
  <c r="AN870" i="4"/>
  <c r="AM870" i="4" s="1"/>
  <c r="AO870" i="4"/>
  <c r="AP870" i="4"/>
  <c r="AQ870" i="4"/>
  <c r="AR870" i="4"/>
  <c r="AS870" i="4"/>
  <c r="AT870" i="4"/>
  <c r="AU870" i="4"/>
  <c r="AV870" i="4"/>
  <c r="AW870" i="4"/>
  <c r="AX870" i="4"/>
  <c r="AY870" i="4"/>
  <c r="AZ870" i="4"/>
  <c r="BA870" i="4"/>
  <c r="BB870" i="4"/>
  <c r="BC870" i="4"/>
  <c r="BD870" i="4"/>
  <c r="BE870" i="4"/>
  <c r="BF870" i="4"/>
  <c r="BG870" i="4"/>
  <c r="BH870" i="4"/>
  <c r="BI870" i="4"/>
  <c r="BJ870" i="4"/>
  <c r="BK870" i="4"/>
  <c r="BL870" i="4"/>
  <c r="BM870" i="4"/>
  <c r="BN870" i="4"/>
  <c r="BO870" i="4"/>
  <c r="BP870" i="4"/>
  <c r="BQ870" i="4"/>
  <c r="BR870" i="4"/>
  <c r="BS870" i="4"/>
  <c r="BT870" i="4"/>
  <c r="BU870" i="4"/>
  <c r="BV870" i="4"/>
  <c r="BW870" i="4"/>
  <c r="BX870" i="4"/>
  <c r="BY870" i="4"/>
  <c r="BZ870" i="4"/>
  <c r="CA870" i="4"/>
  <c r="CB870" i="4"/>
  <c r="CC870" i="4"/>
  <c r="CD870" i="4"/>
  <c r="CE870" i="4"/>
  <c r="CF870" i="4"/>
  <c r="CG870" i="4"/>
  <c r="CH870" i="4"/>
  <c r="CI870" i="4"/>
  <c r="CJ870" i="4"/>
  <c r="CK870" i="4"/>
  <c r="CL870" i="4"/>
  <c r="CM870" i="4" s="1"/>
  <c r="CN870" i="4"/>
  <c r="CO870" i="4"/>
  <c r="CP870" i="4"/>
  <c r="CQ870" i="4"/>
  <c r="CR870" i="4"/>
  <c r="CS870" i="4"/>
  <c r="CT870" i="4"/>
  <c r="CU870" i="4"/>
  <c r="CV870" i="4"/>
  <c r="CW870" i="4"/>
  <c r="CX870" i="4"/>
  <c r="CY870" i="4"/>
  <c r="CZ870" i="4"/>
  <c r="DA870" i="4"/>
  <c r="DB870" i="4"/>
  <c r="DC870" i="4"/>
  <c r="DD870" i="4"/>
  <c r="DE870" i="4"/>
  <c r="DF870" i="4"/>
  <c r="DG870" i="4"/>
  <c r="DH870" i="4"/>
  <c r="DI870" i="4"/>
  <c r="DJ870" i="4"/>
  <c r="DK870" i="4"/>
  <c r="DL870" i="4"/>
  <c r="DM870" i="4"/>
  <c r="DN870" i="4"/>
  <c r="DO870" i="4"/>
  <c r="DP870" i="4"/>
  <c r="DQ870" i="4"/>
  <c r="DR870" i="4"/>
  <c r="DS870" i="4"/>
  <c r="DT870" i="4"/>
  <c r="DU870" i="4"/>
  <c r="DV870" i="4"/>
  <c r="DW870" i="4"/>
  <c r="EC870" i="4"/>
  <c r="ED870" i="4"/>
  <c r="EE870" i="4"/>
  <c r="EF870" i="4"/>
  <c r="EG870" i="4"/>
  <c r="EH870" i="4"/>
  <c r="EI870" i="4"/>
  <c r="EJ870" i="4"/>
  <c r="EK870" i="4"/>
  <c r="EL870" i="4"/>
  <c r="EM870" i="4"/>
  <c r="EN870" i="4"/>
  <c r="EO870" i="4"/>
  <c r="EP870" i="4"/>
  <c r="EQ870" i="4"/>
  <c r="ER870" i="4"/>
  <c r="ES870" i="4"/>
  <c r="ET870" i="4"/>
  <c r="EU870" i="4"/>
  <c r="EV870" i="4"/>
  <c r="EW870" i="4"/>
  <c r="B871" i="4"/>
  <c r="C871" i="4"/>
  <c r="D871" i="4"/>
  <c r="E871" i="4"/>
  <c r="F871" i="4"/>
  <c r="G871" i="4"/>
  <c r="H871" i="4"/>
  <c r="M871" i="4" s="1"/>
  <c r="N871" i="4" s="1"/>
  <c r="O871" i="4" s="1" a="1"/>
  <c r="O871" i="4" s="1"/>
  <c r="R871" i="4"/>
  <c r="S871" i="4"/>
  <c r="T871" i="4"/>
  <c r="U871" i="4"/>
  <c r="V871" i="4"/>
  <c r="W871" i="4"/>
  <c r="X871" i="4"/>
  <c r="Y871" i="4"/>
  <c r="Z871" i="4"/>
  <c r="AA871" i="4"/>
  <c r="AB871" i="4"/>
  <c r="AC871" i="4"/>
  <c r="AD871" i="4"/>
  <c r="AE871" i="4" s="1"/>
  <c r="AF871" i="4"/>
  <c r="AG871" i="4" s="1"/>
  <c r="AH871" i="4"/>
  <c r="AI871" i="4"/>
  <c r="AJ871" i="4"/>
  <c r="AK871" i="4"/>
  <c r="AL871" i="4"/>
  <c r="AN871" i="4"/>
  <c r="AM871" i="4" s="1"/>
  <c r="AO871" i="4"/>
  <c r="AP871" i="4"/>
  <c r="AQ871" i="4"/>
  <c r="AR871" i="4"/>
  <c r="AS871" i="4"/>
  <c r="AT871" i="4"/>
  <c r="AU871" i="4"/>
  <c r="AV871" i="4"/>
  <c r="AW871" i="4"/>
  <c r="AX871" i="4"/>
  <c r="AY871" i="4"/>
  <c r="AZ871" i="4"/>
  <c r="BA871" i="4"/>
  <c r="BB871" i="4"/>
  <c r="BC871" i="4"/>
  <c r="BD871" i="4"/>
  <c r="BE871" i="4"/>
  <c r="BF871" i="4"/>
  <c r="BG871" i="4"/>
  <c r="BH871" i="4"/>
  <c r="BI871" i="4"/>
  <c r="BJ871" i="4"/>
  <c r="BK871" i="4"/>
  <c r="BL871" i="4"/>
  <c r="BM871" i="4"/>
  <c r="BN871" i="4"/>
  <c r="BO871" i="4"/>
  <c r="BP871" i="4"/>
  <c r="BQ871" i="4"/>
  <c r="BR871" i="4"/>
  <c r="BS871" i="4"/>
  <c r="BT871" i="4"/>
  <c r="BU871" i="4"/>
  <c r="BV871" i="4"/>
  <c r="BW871" i="4"/>
  <c r="BX871" i="4"/>
  <c r="BY871" i="4"/>
  <c r="BZ871" i="4"/>
  <c r="CA871" i="4"/>
  <c r="CB871" i="4"/>
  <c r="CC871" i="4"/>
  <c r="CD871" i="4"/>
  <c r="CE871" i="4"/>
  <c r="CF871" i="4"/>
  <c r="CG871" i="4"/>
  <c r="CH871" i="4"/>
  <c r="CI871" i="4"/>
  <c r="CJ871" i="4"/>
  <c r="CK871" i="4"/>
  <c r="CL871" i="4"/>
  <c r="CM871" i="4" s="1"/>
  <c r="CN871" i="4"/>
  <c r="CO871" i="4"/>
  <c r="CP871" i="4"/>
  <c r="CQ871" i="4"/>
  <c r="CR871" i="4"/>
  <c r="CS871" i="4"/>
  <c r="CT871" i="4"/>
  <c r="CU871" i="4"/>
  <c r="CV871" i="4"/>
  <c r="CW871" i="4"/>
  <c r="CX871" i="4"/>
  <c r="CY871" i="4"/>
  <c r="CZ871" i="4"/>
  <c r="DA871" i="4"/>
  <c r="DB871" i="4"/>
  <c r="DC871" i="4"/>
  <c r="DD871" i="4"/>
  <c r="DE871" i="4"/>
  <c r="DF871" i="4"/>
  <c r="DG871" i="4"/>
  <c r="DH871" i="4"/>
  <c r="DI871" i="4"/>
  <c r="DJ871" i="4"/>
  <c r="DK871" i="4"/>
  <c r="DL871" i="4"/>
  <c r="DM871" i="4"/>
  <c r="DN871" i="4"/>
  <c r="DO871" i="4"/>
  <c r="DP871" i="4"/>
  <c r="DQ871" i="4"/>
  <c r="DR871" i="4"/>
  <c r="DS871" i="4"/>
  <c r="DT871" i="4"/>
  <c r="DU871" i="4"/>
  <c r="DV871" i="4"/>
  <c r="DW871" i="4"/>
  <c r="EC871" i="4"/>
  <c r="ED871" i="4"/>
  <c r="EE871" i="4"/>
  <c r="EF871" i="4"/>
  <c r="EG871" i="4"/>
  <c r="EH871" i="4"/>
  <c r="EI871" i="4"/>
  <c r="EJ871" i="4"/>
  <c r="EK871" i="4"/>
  <c r="EL871" i="4"/>
  <c r="EM871" i="4"/>
  <c r="EN871" i="4"/>
  <c r="EO871" i="4"/>
  <c r="EP871" i="4"/>
  <c r="EQ871" i="4"/>
  <c r="ER871" i="4"/>
  <c r="ES871" i="4"/>
  <c r="ET871" i="4"/>
  <c r="EU871" i="4"/>
  <c r="EV871" i="4"/>
  <c r="EW871" i="4"/>
  <c r="B872" i="4"/>
  <c r="C872" i="4"/>
  <c r="D872" i="4"/>
  <c r="E872" i="4"/>
  <c r="F872" i="4"/>
  <c r="G872" i="4"/>
  <c r="H872" i="4"/>
  <c r="M872" i="4" s="1"/>
  <c r="N872" i="4" s="1"/>
  <c r="O872" i="4" s="1" a="1"/>
  <c r="O872" i="4" s="1"/>
  <c r="R872" i="4"/>
  <c r="S872" i="4"/>
  <c r="T872" i="4"/>
  <c r="U872" i="4"/>
  <c r="V872" i="4"/>
  <c r="W872" i="4"/>
  <c r="X872" i="4"/>
  <c r="Y872" i="4"/>
  <c r="Z872" i="4"/>
  <c r="AA872" i="4"/>
  <c r="AB872" i="4"/>
  <c r="AC872" i="4"/>
  <c r="AD872" i="4"/>
  <c r="AE872" i="4" s="1"/>
  <c r="AF872" i="4"/>
  <c r="AG872" i="4" s="1"/>
  <c r="AH872" i="4"/>
  <c r="AI872" i="4"/>
  <c r="AJ872" i="4"/>
  <c r="AK872" i="4"/>
  <c r="AL872" i="4"/>
  <c r="AN872" i="4"/>
  <c r="AM872" i="4" s="1"/>
  <c r="AO872" i="4"/>
  <c r="AP872" i="4"/>
  <c r="AQ872" i="4"/>
  <c r="AR872" i="4"/>
  <c r="AS872" i="4"/>
  <c r="AT872" i="4"/>
  <c r="AU872" i="4"/>
  <c r="AV872" i="4"/>
  <c r="AW872" i="4"/>
  <c r="AX872" i="4"/>
  <c r="AY872" i="4"/>
  <c r="AZ872" i="4"/>
  <c r="BA872" i="4"/>
  <c r="BB872" i="4"/>
  <c r="BC872" i="4"/>
  <c r="BD872" i="4"/>
  <c r="BE872" i="4"/>
  <c r="BF872" i="4"/>
  <c r="BG872" i="4"/>
  <c r="BH872" i="4"/>
  <c r="BI872" i="4"/>
  <c r="BJ872" i="4"/>
  <c r="BK872" i="4"/>
  <c r="BL872" i="4"/>
  <c r="BM872" i="4"/>
  <c r="BN872" i="4"/>
  <c r="BO872" i="4"/>
  <c r="BP872" i="4"/>
  <c r="BQ872" i="4"/>
  <c r="BR872" i="4"/>
  <c r="BS872" i="4"/>
  <c r="BT872" i="4"/>
  <c r="BU872" i="4"/>
  <c r="BV872" i="4"/>
  <c r="BW872" i="4"/>
  <c r="BX872" i="4"/>
  <c r="BY872" i="4"/>
  <c r="BZ872" i="4"/>
  <c r="CA872" i="4"/>
  <c r="CB872" i="4"/>
  <c r="CC872" i="4"/>
  <c r="CD872" i="4"/>
  <c r="CE872" i="4"/>
  <c r="CF872" i="4"/>
  <c r="CG872" i="4"/>
  <c r="CH872" i="4"/>
  <c r="CI872" i="4"/>
  <c r="CJ872" i="4"/>
  <c r="CK872" i="4"/>
  <c r="CL872" i="4"/>
  <c r="CM872" i="4" s="1"/>
  <c r="CN872" i="4"/>
  <c r="CO872" i="4"/>
  <c r="CP872" i="4"/>
  <c r="CQ872" i="4"/>
  <c r="CR872" i="4"/>
  <c r="CS872" i="4"/>
  <c r="CT872" i="4"/>
  <c r="CU872" i="4"/>
  <c r="CV872" i="4"/>
  <c r="CW872" i="4"/>
  <c r="CX872" i="4"/>
  <c r="CY872" i="4"/>
  <c r="CZ872" i="4"/>
  <c r="DA872" i="4"/>
  <c r="DB872" i="4"/>
  <c r="DC872" i="4"/>
  <c r="DD872" i="4"/>
  <c r="DE872" i="4"/>
  <c r="DF872" i="4"/>
  <c r="DG872" i="4"/>
  <c r="DH872" i="4"/>
  <c r="DI872" i="4"/>
  <c r="DJ872" i="4"/>
  <c r="DK872" i="4"/>
  <c r="DL872" i="4"/>
  <c r="DM872" i="4"/>
  <c r="DN872" i="4"/>
  <c r="DO872" i="4"/>
  <c r="DP872" i="4"/>
  <c r="DQ872" i="4"/>
  <c r="DR872" i="4"/>
  <c r="DS872" i="4"/>
  <c r="DT872" i="4"/>
  <c r="DU872" i="4"/>
  <c r="DV872" i="4"/>
  <c r="DW872" i="4"/>
  <c r="EC872" i="4"/>
  <c r="ED872" i="4"/>
  <c r="EE872" i="4"/>
  <c r="EF872" i="4"/>
  <c r="EG872" i="4"/>
  <c r="EH872" i="4"/>
  <c r="EI872" i="4"/>
  <c r="EJ872" i="4"/>
  <c r="EK872" i="4"/>
  <c r="EL872" i="4"/>
  <c r="EM872" i="4"/>
  <c r="EN872" i="4"/>
  <c r="EO872" i="4"/>
  <c r="EP872" i="4"/>
  <c r="EQ872" i="4"/>
  <c r="ER872" i="4"/>
  <c r="ES872" i="4"/>
  <c r="ET872" i="4"/>
  <c r="EU872" i="4"/>
  <c r="EV872" i="4"/>
  <c r="EW872" i="4"/>
  <c r="B873" i="4"/>
  <c r="C873" i="4"/>
  <c r="D873" i="4"/>
  <c r="E873" i="4"/>
  <c r="F873" i="4"/>
  <c r="G873" i="4"/>
  <c r="H873" i="4"/>
  <c r="M873" i="4" s="1"/>
  <c r="N873" i="4" s="1"/>
  <c r="O873" i="4" s="1" a="1"/>
  <c r="O873" i="4" s="1"/>
  <c r="R873" i="4"/>
  <c r="S873" i="4"/>
  <c r="T873" i="4"/>
  <c r="U873" i="4"/>
  <c r="V873" i="4"/>
  <c r="W873" i="4"/>
  <c r="X873" i="4"/>
  <c r="Y873" i="4"/>
  <c r="Z873" i="4"/>
  <c r="AA873" i="4"/>
  <c r="AB873" i="4"/>
  <c r="AC873" i="4"/>
  <c r="AD873" i="4"/>
  <c r="AE873" i="4" s="1"/>
  <c r="AF873" i="4"/>
  <c r="AG873" i="4" s="1"/>
  <c r="AH873" i="4"/>
  <c r="AI873" i="4"/>
  <c r="AJ873" i="4"/>
  <c r="AK873" i="4"/>
  <c r="AL873" i="4"/>
  <c r="AN873" i="4"/>
  <c r="AM873" i="4" s="1"/>
  <c r="AO873" i="4"/>
  <c r="AP873" i="4"/>
  <c r="AQ873" i="4"/>
  <c r="AR873" i="4"/>
  <c r="AS873" i="4"/>
  <c r="AT873" i="4"/>
  <c r="AU873" i="4"/>
  <c r="AV873" i="4"/>
  <c r="AW873" i="4"/>
  <c r="AX873" i="4"/>
  <c r="AY873" i="4"/>
  <c r="AZ873" i="4"/>
  <c r="BA873" i="4"/>
  <c r="BB873" i="4"/>
  <c r="BC873" i="4"/>
  <c r="BD873" i="4"/>
  <c r="BE873" i="4"/>
  <c r="BF873" i="4"/>
  <c r="BG873" i="4"/>
  <c r="BH873" i="4"/>
  <c r="BI873" i="4"/>
  <c r="BJ873" i="4"/>
  <c r="BK873" i="4"/>
  <c r="BL873" i="4"/>
  <c r="BM873" i="4"/>
  <c r="BN873" i="4"/>
  <c r="BO873" i="4"/>
  <c r="BP873" i="4"/>
  <c r="BQ873" i="4"/>
  <c r="BR873" i="4"/>
  <c r="BS873" i="4"/>
  <c r="BT873" i="4"/>
  <c r="BU873" i="4"/>
  <c r="BV873" i="4"/>
  <c r="BW873" i="4"/>
  <c r="BX873" i="4"/>
  <c r="BY873" i="4"/>
  <c r="BZ873" i="4"/>
  <c r="CA873" i="4"/>
  <c r="CB873" i="4"/>
  <c r="CC873" i="4"/>
  <c r="CD873" i="4"/>
  <c r="CE873" i="4"/>
  <c r="CF873" i="4"/>
  <c r="CG873" i="4"/>
  <c r="CH873" i="4"/>
  <c r="CI873" i="4"/>
  <c r="CJ873" i="4"/>
  <c r="CK873" i="4"/>
  <c r="CL873" i="4"/>
  <c r="CM873" i="4" s="1"/>
  <c r="CN873" i="4"/>
  <c r="CO873" i="4"/>
  <c r="CP873" i="4"/>
  <c r="CQ873" i="4"/>
  <c r="CR873" i="4"/>
  <c r="CS873" i="4"/>
  <c r="CT873" i="4"/>
  <c r="CU873" i="4"/>
  <c r="CV873" i="4"/>
  <c r="CW873" i="4"/>
  <c r="CX873" i="4"/>
  <c r="CY873" i="4"/>
  <c r="CZ873" i="4"/>
  <c r="DA873" i="4"/>
  <c r="DB873" i="4"/>
  <c r="DC873" i="4"/>
  <c r="DD873" i="4"/>
  <c r="DE873" i="4"/>
  <c r="DF873" i="4"/>
  <c r="DG873" i="4"/>
  <c r="DH873" i="4"/>
  <c r="DI873" i="4"/>
  <c r="DJ873" i="4"/>
  <c r="DK873" i="4"/>
  <c r="DL873" i="4"/>
  <c r="DM873" i="4"/>
  <c r="DN873" i="4"/>
  <c r="DO873" i="4"/>
  <c r="DP873" i="4"/>
  <c r="DQ873" i="4"/>
  <c r="DR873" i="4"/>
  <c r="DS873" i="4"/>
  <c r="DT873" i="4"/>
  <c r="DU873" i="4"/>
  <c r="DV873" i="4"/>
  <c r="DW873" i="4"/>
  <c r="EC873" i="4"/>
  <c r="ED873" i="4"/>
  <c r="EE873" i="4"/>
  <c r="EF873" i="4"/>
  <c r="EG873" i="4"/>
  <c r="EH873" i="4"/>
  <c r="EI873" i="4"/>
  <c r="EJ873" i="4"/>
  <c r="EK873" i="4"/>
  <c r="EL873" i="4"/>
  <c r="EM873" i="4"/>
  <c r="EN873" i="4"/>
  <c r="EO873" i="4"/>
  <c r="EP873" i="4"/>
  <c r="EQ873" i="4"/>
  <c r="ER873" i="4"/>
  <c r="ES873" i="4"/>
  <c r="ET873" i="4"/>
  <c r="EU873" i="4"/>
  <c r="EV873" i="4"/>
  <c r="EW873" i="4"/>
  <c r="B874" i="4"/>
  <c r="C874" i="4"/>
  <c r="D874" i="4"/>
  <c r="E874" i="4"/>
  <c r="F874" i="4"/>
  <c r="G874" i="4"/>
  <c r="H874" i="4"/>
  <c r="M874" i="4" s="1"/>
  <c r="N874" i="4" s="1"/>
  <c r="O874" i="4" s="1" a="1"/>
  <c r="O874" i="4" s="1"/>
  <c r="R874" i="4"/>
  <c r="S874" i="4"/>
  <c r="T874" i="4"/>
  <c r="U874" i="4"/>
  <c r="V874" i="4"/>
  <c r="W874" i="4"/>
  <c r="X874" i="4"/>
  <c r="Y874" i="4"/>
  <c r="Z874" i="4"/>
  <c r="AA874" i="4"/>
  <c r="AB874" i="4"/>
  <c r="AC874" i="4"/>
  <c r="AD874" i="4"/>
  <c r="AE874" i="4" s="1"/>
  <c r="AF874" i="4"/>
  <c r="AG874" i="4" s="1"/>
  <c r="AH874" i="4"/>
  <c r="AI874" i="4"/>
  <c r="AJ874" i="4"/>
  <c r="AK874" i="4"/>
  <c r="AL874" i="4"/>
  <c r="AN874" i="4"/>
  <c r="AM874" i="4" s="1"/>
  <c r="AO874" i="4"/>
  <c r="AP874" i="4"/>
  <c r="AQ874" i="4"/>
  <c r="AR874" i="4"/>
  <c r="AS874" i="4"/>
  <c r="AT874" i="4"/>
  <c r="AU874" i="4"/>
  <c r="AV874" i="4"/>
  <c r="AW874" i="4"/>
  <c r="AX874" i="4"/>
  <c r="AY874" i="4"/>
  <c r="AZ874" i="4"/>
  <c r="BA874" i="4"/>
  <c r="BB874" i="4"/>
  <c r="BC874" i="4"/>
  <c r="BD874" i="4"/>
  <c r="BE874" i="4"/>
  <c r="BF874" i="4"/>
  <c r="BG874" i="4"/>
  <c r="BH874" i="4"/>
  <c r="BI874" i="4"/>
  <c r="BJ874" i="4"/>
  <c r="BK874" i="4"/>
  <c r="BL874" i="4"/>
  <c r="BM874" i="4"/>
  <c r="BN874" i="4"/>
  <c r="BO874" i="4"/>
  <c r="BP874" i="4"/>
  <c r="BQ874" i="4"/>
  <c r="BR874" i="4"/>
  <c r="BS874" i="4"/>
  <c r="BT874" i="4"/>
  <c r="BU874" i="4"/>
  <c r="BV874" i="4"/>
  <c r="BW874" i="4"/>
  <c r="BX874" i="4"/>
  <c r="BY874" i="4"/>
  <c r="BZ874" i="4"/>
  <c r="CA874" i="4"/>
  <c r="CB874" i="4"/>
  <c r="CC874" i="4"/>
  <c r="CD874" i="4"/>
  <c r="CE874" i="4"/>
  <c r="CF874" i="4"/>
  <c r="CG874" i="4"/>
  <c r="CH874" i="4"/>
  <c r="CI874" i="4"/>
  <c r="CJ874" i="4"/>
  <c r="CK874" i="4"/>
  <c r="CL874" i="4"/>
  <c r="CM874" i="4" s="1"/>
  <c r="CN874" i="4"/>
  <c r="CO874" i="4"/>
  <c r="CP874" i="4"/>
  <c r="CQ874" i="4"/>
  <c r="CR874" i="4"/>
  <c r="CS874" i="4"/>
  <c r="CT874" i="4"/>
  <c r="CU874" i="4"/>
  <c r="CV874" i="4"/>
  <c r="CW874" i="4"/>
  <c r="CX874" i="4"/>
  <c r="CY874" i="4"/>
  <c r="CZ874" i="4"/>
  <c r="DA874" i="4"/>
  <c r="DB874" i="4"/>
  <c r="DC874" i="4"/>
  <c r="DD874" i="4"/>
  <c r="DE874" i="4"/>
  <c r="DF874" i="4"/>
  <c r="DG874" i="4"/>
  <c r="DH874" i="4"/>
  <c r="DI874" i="4"/>
  <c r="DJ874" i="4"/>
  <c r="DK874" i="4"/>
  <c r="DL874" i="4"/>
  <c r="DM874" i="4"/>
  <c r="DN874" i="4"/>
  <c r="DO874" i="4"/>
  <c r="DP874" i="4"/>
  <c r="DQ874" i="4"/>
  <c r="DR874" i="4"/>
  <c r="DS874" i="4"/>
  <c r="DT874" i="4"/>
  <c r="DU874" i="4"/>
  <c r="DV874" i="4"/>
  <c r="DW874" i="4"/>
  <c r="EC874" i="4"/>
  <c r="ED874" i="4"/>
  <c r="EE874" i="4"/>
  <c r="EF874" i="4"/>
  <c r="EG874" i="4"/>
  <c r="EH874" i="4"/>
  <c r="EI874" i="4"/>
  <c r="EJ874" i="4"/>
  <c r="EK874" i="4"/>
  <c r="EL874" i="4"/>
  <c r="EM874" i="4"/>
  <c r="EN874" i="4"/>
  <c r="EO874" i="4"/>
  <c r="EP874" i="4"/>
  <c r="EQ874" i="4"/>
  <c r="ER874" i="4"/>
  <c r="ES874" i="4"/>
  <c r="ET874" i="4"/>
  <c r="EU874" i="4"/>
  <c r="EV874" i="4"/>
  <c r="EW874" i="4"/>
  <c r="B875" i="4"/>
  <c r="C875" i="4"/>
  <c r="D875" i="4"/>
  <c r="E875" i="4"/>
  <c r="F875" i="4"/>
  <c r="G875" i="4"/>
  <c r="H875" i="4"/>
  <c r="M875" i="4" s="1"/>
  <c r="N875" i="4" s="1"/>
  <c r="O875" i="4" s="1" a="1"/>
  <c r="O875" i="4" s="1"/>
  <c r="R875" i="4"/>
  <c r="S875" i="4"/>
  <c r="T875" i="4"/>
  <c r="U875" i="4"/>
  <c r="V875" i="4"/>
  <c r="W875" i="4"/>
  <c r="X875" i="4"/>
  <c r="Y875" i="4"/>
  <c r="Z875" i="4"/>
  <c r="AA875" i="4"/>
  <c r="AB875" i="4"/>
  <c r="AC875" i="4"/>
  <c r="AD875" i="4"/>
  <c r="AE875" i="4" s="1"/>
  <c r="AF875" i="4"/>
  <c r="AG875" i="4" s="1"/>
  <c r="AH875" i="4"/>
  <c r="AI875" i="4"/>
  <c r="AJ875" i="4"/>
  <c r="AK875" i="4"/>
  <c r="AL875" i="4"/>
  <c r="AN875" i="4"/>
  <c r="AM875" i="4" s="1"/>
  <c r="AO875" i="4"/>
  <c r="AP875" i="4"/>
  <c r="AQ875" i="4"/>
  <c r="AR875" i="4"/>
  <c r="AS875" i="4"/>
  <c r="AT875" i="4"/>
  <c r="AU875" i="4"/>
  <c r="AV875" i="4"/>
  <c r="AW875" i="4"/>
  <c r="AX875" i="4"/>
  <c r="AY875" i="4"/>
  <c r="AZ875" i="4"/>
  <c r="BA875" i="4"/>
  <c r="BB875" i="4"/>
  <c r="BC875" i="4"/>
  <c r="BD875" i="4"/>
  <c r="BE875" i="4"/>
  <c r="BF875" i="4"/>
  <c r="BG875" i="4"/>
  <c r="BH875" i="4"/>
  <c r="BI875" i="4"/>
  <c r="BJ875" i="4"/>
  <c r="BK875" i="4"/>
  <c r="BL875" i="4"/>
  <c r="BM875" i="4"/>
  <c r="BN875" i="4"/>
  <c r="BO875" i="4"/>
  <c r="BP875" i="4"/>
  <c r="BQ875" i="4"/>
  <c r="BR875" i="4"/>
  <c r="BS875" i="4"/>
  <c r="BT875" i="4"/>
  <c r="BU875" i="4"/>
  <c r="BV875" i="4"/>
  <c r="BW875" i="4"/>
  <c r="BX875" i="4"/>
  <c r="BY875" i="4"/>
  <c r="BZ875" i="4"/>
  <c r="CA875" i="4"/>
  <c r="CB875" i="4"/>
  <c r="CC875" i="4"/>
  <c r="CD875" i="4"/>
  <c r="CE875" i="4"/>
  <c r="CF875" i="4"/>
  <c r="CG875" i="4"/>
  <c r="CH875" i="4"/>
  <c r="CI875" i="4"/>
  <c r="CJ875" i="4"/>
  <c r="CK875" i="4"/>
  <c r="CL875" i="4"/>
  <c r="CM875" i="4" s="1"/>
  <c r="CN875" i="4"/>
  <c r="CO875" i="4"/>
  <c r="CP875" i="4"/>
  <c r="CQ875" i="4"/>
  <c r="CR875" i="4"/>
  <c r="CS875" i="4"/>
  <c r="CT875" i="4"/>
  <c r="CU875" i="4"/>
  <c r="CV875" i="4"/>
  <c r="CW875" i="4"/>
  <c r="CX875" i="4"/>
  <c r="CY875" i="4"/>
  <c r="CZ875" i="4"/>
  <c r="DA875" i="4"/>
  <c r="DB875" i="4"/>
  <c r="DC875" i="4"/>
  <c r="DD875" i="4"/>
  <c r="DE875" i="4"/>
  <c r="DF875" i="4"/>
  <c r="DG875" i="4"/>
  <c r="DH875" i="4"/>
  <c r="DI875" i="4"/>
  <c r="DJ875" i="4"/>
  <c r="DK875" i="4"/>
  <c r="DL875" i="4"/>
  <c r="DM875" i="4"/>
  <c r="DN875" i="4"/>
  <c r="DO875" i="4"/>
  <c r="DP875" i="4"/>
  <c r="DQ875" i="4"/>
  <c r="DR875" i="4"/>
  <c r="DS875" i="4"/>
  <c r="DT875" i="4"/>
  <c r="DU875" i="4"/>
  <c r="DV875" i="4"/>
  <c r="DW875" i="4"/>
  <c r="EC875" i="4"/>
  <c r="ED875" i="4"/>
  <c r="EE875" i="4"/>
  <c r="EF875" i="4"/>
  <c r="EG875" i="4"/>
  <c r="EH875" i="4"/>
  <c r="EI875" i="4"/>
  <c r="EJ875" i="4"/>
  <c r="EK875" i="4"/>
  <c r="EL875" i="4"/>
  <c r="EM875" i="4"/>
  <c r="EN875" i="4"/>
  <c r="EO875" i="4"/>
  <c r="EP875" i="4"/>
  <c r="EQ875" i="4"/>
  <c r="ER875" i="4"/>
  <c r="ES875" i="4"/>
  <c r="ET875" i="4"/>
  <c r="EU875" i="4"/>
  <c r="EV875" i="4"/>
  <c r="EW875" i="4"/>
  <c r="B876" i="4"/>
  <c r="C876" i="4"/>
  <c r="D876" i="4"/>
  <c r="E876" i="4"/>
  <c r="F876" i="4"/>
  <c r="G876" i="4"/>
  <c r="H876" i="4"/>
  <c r="M876" i="4" s="1"/>
  <c r="N876" i="4" s="1"/>
  <c r="O876" i="4" s="1" a="1"/>
  <c r="O876" i="4" s="1"/>
  <c r="R876" i="4"/>
  <c r="S876" i="4"/>
  <c r="T876" i="4"/>
  <c r="U876" i="4"/>
  <c r="V876" i="4"/>
  <c r="W876" i="4"/>
  <c r="X876" i="4"/>
  <c r="Y876" i="4"/>
  <c r="Z876" i="4"/>
  <c r="AA876" i="4"/>
  <c r="AB876" i="4"/>
  <c r="AC876" i="4"/>
  <c r="AD876" i="4"/>
  <c r="AE876" i="4" s="1"/>
  <c r="AF876" i="4"/>
  <c r="AG876" i="4" s="1"/>
  <c r="AH876" i="4"/>
  <c r="AI876" i="4"/>
  <c r="AJ876" i="4"/>
  <c r="AK876" i="4"/>
  <c r="AL876" i="4"/>
  <c r="AN876" i="4"/>
  <c r="AM876" i="4" s="1"/>
  <c r="AO876" i="4"/>
  <c r="AP876" i="4"/>
  <c r="AQ876" i="4"/>
  <c r="AR876" i="4"/>
  <c r="AS876" i="4"/>
  <c r="AT876" i="4"/>
  <c r="AU876" i="4"/>
  <c r="AV876" i="4"/>
  <c r="AW876" i="4"/>
  <c r="AX876" i="4"/>
  <c r="AY876" i="4"/>
  <c r="AZ876" i="4"/>
  <c r="BA876" i="4"/>
  <c r="BB876" i="4"/>
  <c r="BC876" i="4"/>
  <c r="BD876" i="4"/>
  <c r="BE876" i="4"/>
  <c r="BF876" i="4"/>
  <c r="BG876" i="4"/>
  <c r="BH876" i="4"/>
  <c r="BI876" i="4"/>
  <c r="BJ876" i="4"/>
  <c r="BK876" i="4"/>
  <c r="BL876" i="4"/>
  <c r="BM876" i="4"/>
  <c r="BN876" i="4"/>
  <c r="BO876" i="4"/>
  <c r="BP876" i="4"/>
  <c r="BQ876" i="4"/>
  <c r="BR876" i="4"/>
  <c r="BS876" i="4"/>
  <c r="BT876" i="4"/>
  <c r="BU876" i="4"/>
  <c r="BV876" i="4"/>
  <c r="BW876" i="4"/>
  <c r="BX876" i="4"/>
  <c r="BY876" i="4"/>
  <c r="BZ876" i="4"/>
  <c r="CA876" i="4"/>
  <c r="CB876" i="4"/>
  <c r="CC876" i="4"/>
  <c r="CD876" i="4"/>
  <c r="CE876" i="4"/>
  <c r="CF876" i="4"/>
  <c r="CG876" i="4"/>
  <c r="CH876" i="4"/>
  <c r="CI876" i="4"/>
  <c r="CJ876" i="4"/>
  <c r="CK876" i="4"/>
  <c r="CL876" i="4"/>
  <c r="CM876" i="4" s="1"/>
  <c r="CN876" i="4"/>
  <c r="CO876" i="4"/>
  <c r="CP876" i="4"/>
  <c r="CQ876" i="4"/>
  <c r="CR876" i="4"/>
  <c r="CS876" i="4"/>
  <c r="CT876" i="4"/>
  <c r="CU876" i="4"/>
  <c r="CV876" i="4"/>
  <c r="CW876" i="4"/>
  <c r="CX876" i="4"/>
  <c r="CY876" i="4"/>
  <c r="CZ876" i="4"/>
  <c r="DA876" i="4"/>
  <c r="DB876" i="4"/>
  <c r="DC876" i="4"/>
  <c r="DD876" i="4"/>
  <c r="DE876" i="4"/>
  <c r="DF876" i="4"/>
  <c r="DG876" i="4"/>
  <c r="DH876" i="4"/>
  <c r="DI876" i="4"/>
  <c r="DJ876" i="4"/>
  <c r="DK876" i="4"/>
  <c r="DL876" i="4"/>
  <c r="DM876" i="4"/>
  <c r="DN876" i="4"/>
  <c r="DO876" i="4"/>
  <c r="DP876" i="4"/>
  <c r="DQ876" i="4"/>
  <c r="DR876" i="4"/>
  <c r="DS876" i="4"/>
  <c r="DT876" i="4"/>
  <c r="DU876" i="4"/>
  <c r="DV876" i="4"/>
  <c r="DW876" i="4"/>
  <c r="EC876" i="4"/>
  <c r="ED876" i="4"/>
  <c r="EE876" i="4"/>
  <c r="EF876" i="4"/>
  <c r="EG876" i="4"/>
  <c r="EH876" i="4"/>
  <c r="EI876" i="4"/>
  <c r="EJ876" i="4"/>
  <c r="EK876" i="4"/>
  <c r="EL876" i="4"/>
  <c r="EM876" i="4"/>
  <c r="EN876" i="4"/>
  <c r="EO876" i="4"/>
  <c r="EP876" i="4"/>
  <c r="EQ876" i="4"/>
  <c r="ER876" i="4"/>
  <c r="ES876" i="4"/>
  <c r="ET876" i="4"/>
  <c r="EU876" i="4"/>
  <c r="EV876" i="4"/>
  <c r="EW876" i="4"/>
  <c r="B877" i="4"/>
  <c r="C877" i="4"/>
  <c r="D877" i="4"/>
  <c r="E877" i="4"/>
  <c r="F877" i="4"/>
  <c r="G877" i="4"/>
  <c r="H877" i="4"/>
  <c r="M877" i="4" s="1"/>
  <c r="N877" i="4" s="1"/>
  <c r="O877" i="4" s="1" a="1"/>
  <c r="O877" i="4" s="1"/>
  <c r="R877" i="4"/>
  <c r="S877" i="4"/>
  <c r="T877" i="4"/>
  <c r="U877" i="4"/>
  <c r="V877" i="4"/>
  <c r="W877" i="4"/>
  <c r="X877" i="4"/>
  <c r="Y877" i="4"/>
  <c r="Z877" i="4"/>
  <c r="AA877" i="4"/>
  <c r="AB877" i="4"/>
  <c r="AC877" i="4"/>
  <c r="AD877" i="4"/>
  <c r="AE877" i="4" s="1"/>
  <c r="AF877" i="4"/>
  <c r="AG877" i="4" s="1"/>
  <c r="AH877" i="4"/>
  <c r="AI877" i="4"/>
  <c r="AJ877" i="4"/>
  <c r="AK877" i="4"/>
  <c r="AL877" i="4"/>
  <c r="AN877" i="4"/>
  <c r="AM877" i="4" s="1"/>
  <c r="AO877" i="4"/>
  <c r="AP877" i="4"/>
  <c r="AQ877" i="4"/>
  <c r="AR877" i="4"/>
  <c r="AS877" i="4"/>
  <c r="AT877" i="4"/>
  <c r="AU877" i="4"/>
  <c r="AV877" i="4"/>
  <c r="AW877" i="4"/>
  <c r="AX877" i="4"/>
  <c r="AY877" i="4"/>
  <c r="AZ877" i="4"/>
  <c r="BA877" i="4"/>
  <c r="BB877" i="4"/>
  <c r="BC877" i="4"/>
  <c r="BD877" i="4"/>
  <c r="BE877" i="4"/>
  <c r="BF877" i="4"/>
  <c r="BG877" i="4"/>
  <c r="BH877" i="4"/>
  <c r="BI877" i="4"/>
  <c r="BJ877" i="4"/>
  <c r="BK877" i="4"/>
  <c r="BL877" i="4"/>
  <c r="BM877" i="4"/>
  <c r="BN877" i="4"/>
  <c r="BO877" i="4"/>
  <c r="BP877" i="4"/>
  <c r="BQ877" i="4"/>
  <c r="BR877" i="4"/>
  <c r="BS877" i="4"/>
  <c r="BT877" i="4"/>
  <c r="BU877" i="4"/>
  <c r="BV877" i="4"/>
  <c r="BW877" i="4"/>
  <c r="BX877" i="4"/>
  <c r="BY877" i="4"/>
  <c r="BZ877" i="4"/>
  <c r="CA877" i="4"/>
  <c r="CB877" i="4"/>
  <c r="CC877" i="4"/>
  <c r="CD877" i="4"/>
  <c r="CE877" i="4"/>
  <c r="CF877" i="4"/>
  <c r="CG877" i="4"/>
  <c r="CH877" i="4"/>
  <c r="CI877" i="4"/>
  <c r="CJ877" i="4"/>
  <c r="CK877" i="4"/>
  <c r="CL877" i="4"/>
  <c r="CM877" i="4" s="1"/>
  <c r="CN877" i="4"/>
  <c r="CO877" i="4"/>
  <c r="CP877" i="4"/>
  <c r="CQ877" i="4"/>
  <c r="CR877" i="4"/>
  <c r="CS877" i="4"/>
  <c r="CT877" i="4"/>
  <c r="CU877" i="4"/>
  <c r="CV877" i="4"/>
  <c r="CW877" i="4"/>
  <c r="CX877" i="4"/>
  <c r="CY877" i="4"/>
  <c r="CZ877" i="4"/>
  <c r="DA877" i="4"/>
  <c r="DB877" i="4"/>
  <c r="DC877" i="4"/>
  <c r="DD877" i="4"/>
  <c r="DE877" i="4"/>
  <c r="DF877" i="4"/>
  <c r="DG877" i="4"/>
  <c r="DH877" i="4"/>
  <c r="DI877" i="4"/>
  <c r="DJ877" i="4"/>
  <c r="DK877" i="4"/>
  <c r="DL877" i="4"/>
  <c r="DM877" i="4"/>
  <c r="DN877" i="4"/>
  <c r="DO877" i="4"/>
  <c r="DP877" i="4"/>
  <c r="DQ877" i="4"/>
  <c r="DR877" i="4"/>
  <c r="DS877" i="4"/>
  <c r="DT877" i="4"/>
  <c r="DU877" i="4"/>
  <c r="DV877" i="4"/>
  <c r="DW877" i="4"/>
  <c r="EC877" i="4"/>
  <c r="ED877" i="4"/>
  <c r="EE877" i="4"/>
  <c r="EF877" i="4"/>
  <c r="EG877" i="4"/>
  <c r="EH877" i="4"/>
  <c r="EI877" i="4"/>
  <c r="EJ877" i="4"/>
  <c r="EK877" i="4"/>
  <c r="EL877" i="4"/>
  <c r="EM877" i="4"/>
  <c r="EN877" i="4"/>
  <c r="EO877" i="4"/>
  <c r="EP877" i="4"/>
  <c r="EQ877" i="4"/>
  <c r="ER877" i="4"/>
  <c r="ES877" i="4"/>
  <c r="ET877" i="4"/>
  <c r="EU877" i="4"/>
  <c r="EV877" i="4"/>
  <c r="EW877" i="4"/>
  <c r="B878" i="4"/>
  <c r="C878" i="4"/>
  <c r="D878" i="4"/>
  <c r="E878" i="4"/>
  <c r="F878" i="4"/>
  <c r="G878" i="4"/>
  <c r="H878" i="4"/>
  <c r="M878" i="4" s="1"/>
  <c r="N878" i="4" s="1"/>
  <c r="O878" i="4" s="1" a="1"/>
  <c r="O878" i="4" s="1"/>
  <c r="R878" i="4"/>
  <c r="S878" i="4"/>
  <c r="T878" i="4"/>
  <c r="U878" i="4"/>
  <c r="V878" i="4"/>
  <c r="W878" i="4"/>
  <c r="X878" i="4"/>
  <c r="Y878" i="4"/>
  <c r="Z878" i="4"/>
  <c r="AA878" i="4"/>
  <c r="L878" i="4" s="1"/>
  <c r="AB878" i="4"/>
  <c r="AC878" i="4"/>
  <c r="AD878" i="4"/>
  <c r="AE878" i="4" s="1"/>
  <c r="AF878" i="4"/>
  <c r="AG878" i="4" s="1"/>
  <c r="AH878" i="4"/>
  <c r="AI878" i="4"/>
  <c r="AJ878" i="4"/>
  <c r="AK878" i="4"/>
  <c r="AL878" i="4"/>
  <c r="AN878" i="4"/>
  <c r="AM878" i="4" s="1"/>
  <c r="AO878" i="4"/>
  <c r="AP878" i="4"/>
  <c r="AQ878" i="4"/>
  <c r="AR878" i="4"/>
  <c r="AS878" i="4"/>
  <c r="AT878" i="4"/>
  <c r="AU878" i="4"/>
  <c r="AV878" i="4"/>
  <c r="AW878" i="4"/>
  <c r="AX878" i="4"/>
  <c r="AY878" i="4"/>
  <c r="AZ878" i="4"/>
  <c r="BA878" i="4"/>
  <c r="BB878" i="4"/>
  <c r="BC878" i="4"/>
  <c r="BD878" i="4"/>
  <c r="BE878" i="4"/>
  <c r="BF878" i="4"/>
  <c r="BG878" i="4"/>
  <c r="BH878" i="4"/>
  <c r="BI878" i="4"/>
  <c r="BJ878" i="4"/>
  <c r="BK878" i="4"/>
  <c r="BL878" i="4"/>
  <c r="BM878" i="4"/>
  <c r="BN878" i="4"/>
  <c r="BO878" i="4"/>
  <c r="BP878" i="4"/>
  <c r="BQ878" i="4"/>
  <c r="BR878" i="4"/>
  <c r="BS878" i="4"/>
  <c r="BT878" i="4"/>
  <c r="BU878" i="4"/>
  <c r="BV878" i="4"/>
  <c r="BW878" i="4"/>
  <c r="BX878" i="4"/>
  <c r="BY878" i="4"/>
  <c r="BZ878" i="4"/>
  <c r="CA878" i="4"/>
  <c r="CB878" i="4"/>
  <c r="CC878" i="4"/>
  <c r="CD878" i="4"/>
  <c r="CE878" i="4"/>
  <c r="CF878" i="4"/>
  <c r="CG878" i="4"/>
  <c r="CH878" i="4"/>
  <c r="CI878" i="4"/>
  <c r="CJ878" i="4"/>
  <c r="CK878" i="4"/>
  <c r="CL878" i="4"/>
  <c r="CM878" i="4" s="1"/>
  <c r="CN878" i="4"/>
  <c r="CO878" i="4"/>
  <c r="CP878" i="4"/>
  <c r="CQ878" i="4"/>
  <c r="CR878" i="4"/>
  <c r="CS878" i="4"/>
  <c r="CT878" i="4"/>
  <c r="CU878" i="4"/>
  <c r="CV878" i="4"/>
  <c r="CW878" i="4"/>
  <c r="CX878" i="4"/>
  <c r="CY878" i="4"/>
  <c r="CZ878" i="4"/>
  <c r="DA878" i="4"/>
  <c r="DB878" i="4"/>
  <c r="DC878" i="4"/>
  <c r="DD878" i="4"/>
  <c r="DE878" i="4"/>
  <c r="DF878" i="4"/>
  <c r="DG878" i="4"/>
  <c r="DH878" i="4"/>
  <c r="DI878" i="4"/>
  <c r="DJ878" i="4"/>
  <c r="DK878" i="4"/>
  <c r="DL878" i="4"/>
  <c r="DM878" i="4"/>
  <c r="DN878" i="4"/>
  <c r="DO878" i="4"/>
  <c r="DP878" i="4"/>
  <c r="DQ878" i="4"/>
  <c r="DR878" i="4"/>
  <c r="DS878" i="4"/>
  <c r="DT878" i="4"/>
  <c r="DU878" i="4"/>
  <c r="DV878" i="4"/>
  <c r="DW878" i="4"/>
  <c r="EC878" i="4"/>
  <c r="ED878" i="4"/>
  <c r="EE878" i="4"/>
  <c r="EF878" i="4"/>
  <c r="EG878" i="4"/>
  <c r="EH878" i="4"/>
  <c r="EI878" i="4"/>
  <c r="EJ878" i="4"/>
  <c r="EK878" i="4"/>
  <c r="EL878" i="4"/>
  <c r="EM878" i="4"/>
  <c r="EN878" i="4"/>
  <c r="EO878" i="4"/>
  <c r="EP878" i="4"/>
  <c r="EQ878" i="4"/>
  <c r="ER878" i="4"/>
  <c r="ES878" i="4"/>
  <c r="ET878" i="4"/>
  <c r="EU878" i="4"/>
  <c r="EV878" i="4"/>
  <c r="EW878" i="4"/>
  <c r="B879" i="4"/>
  <c r="C879" i="4"/>
  <c r="D879" i="4"/>
  <c r="E879" i="4"/>
  <c r="F879" i="4"/>
  <c r="G879" i="4"/>
  <c r="H879" i="4"/>
  <c r="M879" i="4" s="1"/>
  <c r="N879" i="4" s="1"/>
  <c r="O879" i="4" s="1" a="1"/>
  <c r="O879" i="4" s="1"/>
  <c r="R879" i="4"/>
  <c r="S879" i="4"/>
  <c r="T879" i="4"/>
  <c r="U879" i="4"/>
  <c r="V879" i="4"/>
  <c r="W879" i="4"/>
  <c r="X879" i="4"/>
  <c r="Y879" i="4"/>
  <c r="Z879" i="4"/>
  <c r="AA879" i="4"/>
  <c r="AB879" i="4"/>
  <c r="AC879" i="4"/>
  <c r="AD879" i="4"/>
  <c r="AE879" i="4" s="1"/>
  <c r="AF879" i="4"/>
  <c r="AG879" i="4" s="1"/>
  <c r="AH879" i="4"/>
  <c r="AI879" i="4"/>
  <c r="AJ879" i="4"/>
  <c r="AK879" i="4"/>
  <c r="AL879" i="4"/>
  <c r="AN879" i="4"/>
  <c r="AM879" i="4" s="1"/>
  <c r="AO879" i="4"/>
  <c r="AP879" i="4"/>
  <c r="AQ879" i="4"/>
  <c r="AR879" i="4"/>
  <c r="AS879" i="4"/>
  <c r="AT879" i="4"/>
  <c r="AU879" i="4"/>
  <c r="AV879" i="4"/>
  <c r="AW879" i="4"/>
  <c r="AX879" i="4"/>
  <c r="AY879" i="4"/>
  <c r="AZ879" i="4"/>
  <c r="BA879" i="4"/>
  <c r="BB879" i="4"/>
  <c r="BC879" i="4"/>
  <c r="BD879" i="4"/>
  <c r="BE879" i="4"/>
  <c r="BF879" i="4"/>
  <c r="BG879" i="4"/>
  <c r="BH879" i="4"/>
  <c r="BI879" i="4"/>
  <c r="BJ879" i="4"/>
  <c r="BK879" i="4"/>
  <c r="BL879" i="4"/>
  <c r="BM879" i="4"/>
  <c r="BN879" i="4"/>
  <c r="BO879" i="4"/>
  <c r="BP879" i="4"/>
  <c r="BQ879" i="4"/>
  <c r="BR879" i="4"/>
  <c r="BS879" i="4"/>
  <c r="BT879" i="4"/>
  <c r="BU879" i="4"/>
  <c r="BV879" i="4"/>
  <c r="BW879" i="4"/>
  <c r="BX879" i="4"/>
  <c r="BY879" i="4"/>
  <c r="BZ879" i="4"/>
  <c r="CA879" i="4"/>
  <c r="CB879" i="4"/>
  <c r="CC879" i="4"/>
  <c r="CD879" i="4"/>
  <c r="CE879" i="4"/>
  <c r="CF879" i="4"/>
  <c r="CG879" i="4"/>
  <c r="CH879" i="4"/>
  <c r="CI879" i="4"/>
  <c r="CJ879" i="4"/>
  <c r="CK879" i="4"/>
  <c r="CL879" i="4"/>
  <c r="CM879" i="4" s="1"/>
  <c r="CN879" i="4"/>
  <c r="CO879" i="4"/>
  <c r="CP879" i="4"/>
  <c r="CQ879" i="4"/>
  <c r="CR879" i="4"/>
  <c r="CS879" i="4"/>
  <c r="CT879" i="4"/>
  <c r="CU879" i="4"/>
  <c r="CV879" i="4"/>
  <c r="CW879" i="4"/>
  <c r="CX879" i="4"/>
  <c r="CY879" i="4"/>
  <c r="CZ879" i="4"/>
  <c r="DA879" i="4"/>
  <c r="DB879" i="4"/>
  <c r="DC879" i="4"/>
  <c r="DD879" i="4"/>
  <c r="DE879" i="4"/>
  <c r="DF879" i="4"/>
  <c r="DG879" i="4"/>
  <c r="DH879" i="4"/>
  <c r="DI879" i="4"/>
  <c r="DJ879" i="4"/>
  <c r="DK879" i="4"/>
  <c r="DL879" i="4"/>
  <c r="DM879" i="4"/>
  <c r="DN879" i="4"/>
  <c r="DO879" i="4"/>
  <c r="DP879" i="4"/>
  <c r="DQ879" i="4"/>
  <c r="DR879" i="4"/>
  <c r="DS879" i="4"/>
  <c r="DT879" i="4"/>
  <c r="DU879" i="4"/>
  <c r="DV879" i="4"/>
  <c r="DW879" i="4"/>
  <c r="EC879" i="4"/>
  <c r="ED879" i="4"/>
  <c r="EE879" i="4"/>
  <c r="EF879" i="4"/>
  <c r="EG879" i="4"/>
  <c r="EH879" i="4"/>
  <c r="EI879" i="4"/>
  <c r="EJ879" i="4"/>
  <c r="EK879" i="4"/>
  <c r="EL879" i="4"/>
  <c r="EM879" i="4"/>
  <c r="EN879" i="4"/>
  <c r="EO879" i="4"/>
  <c r="EP879" i="4"/>
  <c r="EQ879" i="4"/>
  <c r="ER879" i="4"/>
  <c r="ES879" i="4"/>
  <c r="ET879" i="4"/>
  <c r="EU879" i="4"/>
  <c r="EV879" i="4"/>
  <c r="EW879" i="4"/>
  <c r="B880" i="4"/>
  <c r="C880" i="4"/>
  <c r="D880" i="4"/>
  <c r="E880" i="4"/>
  <c r="F880" i="4"/>
  <c r="G880" i="4"/>
  <c r="H880" i="4"/>
  <c r="M880" i="4" s="1"/>
  <c r="N880" i="4" s="1"/>
  <c r="O880" i="4" s="1" a="1"/>
  <c r="O880" i="4" s="1"/>
  <c r="R880" i="4"/>
  <c r="S880" i="4"/>
  <c r="T880" i="4"/>
  <c r="U880" i="4"/>
  <c r="V880" i="4"/>
  <c r="W880" i="4"/>
  <c r="X880" i="4"/>
  <c r="Y880" i="4"/>
  <c r="Z880" i="4"/>
  <c r="AA880" i="4"/>
  <c r="AB880" i="4"/>
  <c r="AC880" i="4"/>
  <c r="AD880" i="4"/>
  <c r="AE880" i="4" s="1"/>
  <c r="AF880" i="4"/>
  <c r="AG880" i="4" s="1"/>
  <c r="AH880" i="4"/>
  <c r="AI880" i="4"/>
  <c r="AJ880" i="4"/>
  <c r="AK880" i="4"/>
  <c r="AL880" i="4"/>
  <c r="AN880" i="4"/>
  <c r="AM880" i="4" s="1"/>
  <c r="AO880" i="4"/>
  <c r="AP880" i="4"/>
  <c r="AQ880" i="4"/>
  <c r="AR880" i="4"/>
  <c r="AS880" i="4"/>
  <c r="AT880" i="4"/>
  <c r="AU880" i="4"/>
  <c r="AV880" i="4"/>
  <c r="AW880" i="4"/>
  <c r="AX880" i="4"/>
  <c r="AY880" i="4"/>
  <c r="AZ880" i="4"/>
  <c r="BA880" i="4"/>
  <c r="BB880" i="4"/>
  <c r="BC880" i="4"/>
  <c r="BD880" i="4"/>
  <c r="BE880" i="4"/>
  <c r="BF880" i="4"/>
  <c r="BG880" i="4"/>
  <c r="BH880" i="4"/>
  <c r="BI880" i="4"/>
  <c r="BJ880" i="4"/>
  <c r="BK880" i="4"/>
  <c r="BL880" i="4"/>
  <c r="BM880" i="4"/>
  <c r="BN880" i="4"/>
  <c r="BO880" i="4"/>
  <c r="BP880" i="4"/>
  <c r="BQ880" i="4"/>
  <c r="BR880" i="4"/>
  <c r="BS880" i="4"/>
  <c r="BT880" i="4"/>
  <c r="BU880" i="4"/>
  <c r="BV880" i="4"/>
  <c r="BW880" i="4"/>
  <c r="BX880" i="4"/>
  <c r="BY880" i="4"/>
  <c r="BZ880" i="4"/>
  <c r="CA880" i="4"/>
  <c r="CB880" i="4"/>
  <c r="CC880" i="4"/>
  <c r="CD880" i="4"/>
  <c r="CE880" i="4"/>
  <c r="CF880" i="4"/>
  <c r="CG880" i="4"/>
  <c r="CH880" i="4"/>
  <c r="CI880" i="4"/>
  <c r="CJ880" i="4"/>
  <c r="CK880" i="4"/>
  <c r="CL880" i="4"/>
  <c r="CM880" i="4" s="1"/>
  <c r="CN880" i="4"/>
  <c r="CO880" i="4"/>
  <c r="CP880" i="4"/>
  <c r="CQ880" i="4"/>
  <c r="CR880" i="4"/>
  <c r="CS880" i="4"/>
  <c r="CT880" i="4"/>
  <c r="CU880" i="4"/>
  <c r="CV880" i="4"/>
  <c r="CW880" i="4"/>
  <c r="CX880" i="4"/>
  <c r="CY880" i="4"/>
  <c r="CZ880" i="4"/>
  <c r="DA880" i="4"/>
  <c r="DB880" i="4"/>
  <c r="DC880" i="4"/>
  <c r="DD880" i="4"/>
  <c r="DE880" i="4"/>
  <c r="DF880" i="4"/>
  <c r="DG880" i="4"/>
  <c r="DH880" i="4"/>
  <c r="DI880" i="4"/>
  <c r="DJ880" i="4"/>
  <c r="DK880" i="4"/>
  <c r="DL880" i="4"/>
  <c r="DM880" i="4"/>
  <c r="DN880" i="4"/>
  <c r="DO880" i="4"/>
  <c r="DP880" i="4"/>
  <c r="DQ880" i="4"/>
  <c r="DR880" i="4"/>
  <c r="DS880" i="4"/>
  <c r="DT880" i="4"/>
  <c r="DU880" i="4"/>
  <c r="DV880" i="4"/>
  <c r="DW880" i="4"/>
  <c r="EC880" i="4"/>
  <c r="ED880" i="4"/>
  <c r="EE880" i="4"/>
  <c r="EF880" i="4"/>
  <c r="EG880" i="4"/>
  <c r="EH880" i="4"/>
  <c r="EI880" i="4"/>
  <c r="EJ880" i="4"/>
  <c r="EK880" i="4"/>
  <c r="EL880" i="4"/>
  <c r="EM880" i="4"/>
  <c r="EN880" i="4"/>
  <c r="EO880" i="4"/>
  <c r="EP880" i="4"/>
  <c r="EQ880" i="4"/>
  <c r="ER880" i="4"/>
  <c r="ES880" i="4"/>
  <c r="ET880" i="4"/>
  <c r="EU880" i="4"/>
  <c r="EV880" i="4"/>
  <c r="EW880" i="4"/>
  <c r="B881" i="4"/>
  <c r="C881" i="4"/>
  <c r="D881" i="4"/>
  <c r="E881" i="4"/>
  <c r="F881" i="4"/>
  <c r="G881" i="4"/>
  <c r="H881" i="4"/>
  <c r="M881" i="4" s="1"/>
  <c r="N881" i="4" s="1"/>
  <c r="O881" i="4" s="1" a="1"/>
  <c r="O881" i="4" s="1"/>
  <c r="R881" i="4"/>
  <c r="S881" i="4"/>
  <c r="T881" i="4"/>
  <c r="U881" i="4"/>
  <c r="V881" i="4"/>
  <c r="W881" i="4"/>
  <c r="X881" i="4"/>
  <c r="Y881" i="4"/>
  <c r="Z881" i="4"/>
  <c r="AA881" i="4"/>
  <c r="AB881" i="4"/>
  <c r="AC881" i="4"/>
  <c r="AD881" i="4"/>
  <c r="AE881" i="4" s="1"/>
  <c r="AF881" i="4"/>
  <c r="AG881" i="4" s="1"/>
  <c r="AH881" i="4"/>
  <c r="AI881" i="4"/>
  <c r="AJ881" i="4"/>
  <c r="AK881" i="4"/>
  <c r="AL881" i="4"/>
  <c r="AN881" i="4"/>
  <c r="AM881" i="4" s="1"/>
  <c r="AO881" i="4"/>
  <c r="AP881" i="4"/>
  <c r="AQ881" i="4"/>
  <c r="AR881" i="4"/>
  <c r="AS881" i="4"/>
  <c r="AT881" i="4"/>
  <c r="AU881" i="4"/>
  <c r="AV881" i="4"/>
  <c r="AW881" i="4"/>
  <c r="AX881" i="4"/>
  <c r="AY881" i="4"/>
  <c r="AZ881" i="4"/>
  <c r="BA881" i="4"/>
  <c r="BB881" i="4"/>
  <c r="BC881" i="4"/>
  <c r="BD881" i="4"/>
  <c r="BE881" i="4"/>
  <c r="BF881" i="4"/>
  <c r="BG881" i="4"/>
  <c r="BH881" i="4"/>
  <c r="BI881" i="4"/>
  <c r="BJ881" i="4"/>
  <c r="BK881" i="4"/>
  <c r="BL881" i="4"/>
  <c r="BM881" i="4"/>
  <c r="BN881" i="4"/>
  <c r="BO881" i="4"/>
  <c r="BP881" i="4"/>
  <c r="BQ881" i="4"/>
  <c r="BR881" i="4"/>
  <c r="BS881" i="4"/>
  <c r="BT881" i="4"/>
  <c r="BU881" i="4"/>
  <c r="BV881" i="4"/>
  <c r="BW881" i="4"/>
  <c r="BX881" i="4"/>
  <c r="BY881" i="4"/>
  <c r="BZ881" i="4"/>
  <c r="CA881" i="4"/>
  <c r="CB881" i="4"/>
  <c r="CC881" i="4"/>
  <c r="CD881" i="4"/>
  <c r="CE881" i="4"/>
  <c r="CF881" i="4"/>
  <c r="CG881" i="4"/>
  <c r="CH881" i="4"/>
  <c r="CI881" i="4"/>
  <c r="CJ881" i="4"/>
  <c r="CK881" i="4"/>
  <c r="CL881" i="4"/>
  <c r="CM881" i="4" s="1"/>
  <c r="CN881" i="4"/>
  <c r="CO881" i="4"/>
  <c r="CP881" i="4"/>
  <c r="CQ881" i="4"/>
  <c r="CR881" i="4"/>
  <c r="CS881" i="4"/>
  <c r="CT881" i="4"/>
  <c r="CU881" i="4"/>
  <c r="CV881" i="4"/>
  <c r="CW881" i="4"/>
  <c r="CX881" i="4"/>
  <c r="CY881" i="4"/>
  <c r="CZ881" i="4"/>
  <c r="DA881" i="4"/>
  <c r="DB881" i="4"/>
  <c r="DC881" i="4"/>
  <c r="DD881" i="4"/>
  <c r="DE881" i="4"/>
  <c r="DF881" i="4"/>
  <c r="DG881" i="4"/>
  <c r="DH881" i="4"/>
  <c r="DI881" i="4"/>
  <c r="DJ881" i="4"/>
  <c r="DK881" i="4"/>
  <c r="DL881" i="4"/>
  <c r="DM881" i="4"/>
  <c r="DN881" i="4"/>
  <c r="DO881" i="4"/>
  <c r="DP881" i="4"/>
  <c r="DQ881" i="4"/>
  <c r="DR881" i="4"/>
  <c r="DS881" i="4"/>
  <c r="DT881" i="4"/>
  <c r="DU881" i="4"/>
  <c r="DV881" i="4"/>
  <c r="DW881" i="4"/>
  <c r="EC881" i="4"/>
  <c r="ED881" i="4"/>
  <c r="EE881" i="4"/>
  <c r="EF881" i="4"/>
  <c r="EG881" i="4"/>
  <c r="EH881" i="4"/>
  <c r="EI881" i="4"/>
  <c r="EJ881" i="4"/>
  <c r="EK881" i="4"/>
  <c r="EL881" i="4"/>
  <c r="EM881" i="4"/>
  <c r="EN881" i="4"/>
  <c r="EO881" i="4"/>
  <c r="EP881" i="4"/>
  <c r="EQ881" i="4"/>
  <c r="ER881" i="4"/>
  <c r="ES881" i="4"/>
  <c r="ET881" i="4"/>
  <c r="EU881" i="4"/>
  <c r="EV881" i="4"/>
  <c r="EW881" i="4"/>
  <c r="B882" i="4"/>
  <c r="C882" i="4"/>
  <c r="D882" i="4"/>
  <c r="E882" i="4"/>
  <c r="F882" i="4"/>
  <c r="G882" i="4"/>
  <c r="H882" i="4"/>
  <c r="M882" i="4" s="1"/>
  <c r="N882" i="4" s="1"/>
  <c r="O882" i="4" s="1" a="1"/>
  <c r="O882" i="4" s="1"/>
  <c r="R882" i="4"/>
  <c r="S882" i="4"/>
  <c r="T882" i="4"/>
  <c r="U882" i="4"/>
  <c r="V882" i="4"/>
  <c r="W882" i="4"/>
  <c r="X882" i="4"/>
  <c r="Y882" i="4"/>
  <c r="Z882" i="4"/>
  <c r="AA882" i="4"/>
  <c r="AB882" i="4"/>
  <c r="AC882" i="4"/>
  <c r="AD882" i="4"/>
  <c r="AE882" i="4" s="1"/>
  <c r="AF882" i="4"/>
  <c r="AG882" i="4" s="1"/>
  <c r="AH882" i="4"/>
  <c r="AI882" i="4"/>
  <c r="AJ882" i="4"/>
  <c r="AK882" i="4"/>
  <c r="AL882" i="4"/>
  <c r="AN882" i="4"/>
  <c r="AM882" i="4" s="1"/>
  <c r="AO882" i="4"/>
  <c r="AP882" i="4"/>
  <c r="AQ882" i="4"/>
  <c r="AR882" i="4"/>
  <c r="AS882" i="4"/>
  <c r="AT882" i="4"/>
  <c r="AU882" i="4"/>
  <c r="AV882" i="4"/>
  <c r="AW882" i="4"/>
  <c r="AX882" i="4"/>
  <c r="AY882" i="4"/>
  <c r="AZ882" i="4"/>
  <c r="BA882" i="4"/>
  <c r="BB882" i="4"/>
  <c r="BC882" i="4"/>
  <c r="BD882" i="4"/>
  <c r="BE882" i="4"/>
  <c r="BF882" i="4"/>
  <c r="BG882" i="4"/>
  <c r="BH882" i="4"/>
  <c r="BI882" i="4"/>
  <c r="BJ882" i="4"/>
  <c r="BK882" i="4"/>
  <c r="BL882" i="4"/>
  <c r="BM882" i="4"/>
  <c r="BN882" i="4"/>
  <c r="BO882" i="4"/>
  <c r="BP882" i="4"/>
  <c r="BQ882" i="4"/>
  <c r="BR882" i="4"/>
  <c r="BS882" i="4"/>
  <c r="BT882" i="4"/>
  <c r="BU882" i="4"/>
  <c r="BV882" i="4"/>
  <c r="BW882" i="4"/>
  <c r="BX882" i="4"/>
  <c r="BY882" i="4"/>
  <c r="BZ882" i="4"/>
  <c r="CA882" i="4"/>
  <c r="CB882" i="4"/>
  <c r="CC882" i="4"/>
  <c r="CD882" i="4"/>
  <c r="CE882" i="4"/>
  <c r="CF882" i="4"/>
  <c r="CG882" i="4"/>
  <c r="CH882" i="4"/>
  <c r="CI882" i="4"/>
  <c r="CJ882" i="4"/>
  <c r="CK882" i="4"/>
  <c r="CL882" i="4"/>
  <c r="CM882" i="4" s="1"/>
  <c r="CN882" i="4"/>
  <c r="CO882" i="4"/>
  <c r="CP882" i="4"/>
  <c r="CQ882" i="4"/>
  <c r="CR882" i="4"/>
  <c r="CS882" i="4"/>
  <c r="CT882" i="4"/>
  <c r="CU882" i="4"/>
  <c r="CV882" i="4"/>
  <c r="CW882" i="4"/>
  <c r="CX882" i="4"/>
  <c r="CY882" i="4"/>
  <c r="CZ882" i="4"/>
  <c r="DA882" i="4"/>
  <c r="DB882" i="4"/>
  <c r="DC882" i="4"/>
  <c r="DD882" i="4"/>
  <c r="DE882" i="4"/>
  <c r="DF882" i="4"/>
  <c r="DG882" i="4"/>
  <c r="DH882" i="4"/>
  <c r="DI882" i="4"/>
  <c r="DJ882" i="4"/>
  <c r="DK882" i="4"/>
  <c r="DL882" i="4"/>
  <c r="DM882" i="4"/>
  <c r="DN882" i="4"/>
  <c r="DO882" i="4"/>
  <c r="DP882" i="4"/>
  <c r="DQ882" i="4"/>
  <c r="DR882" i="4"/>
  <c r="DS882" i="4"/>
  <c r="DT882" i="4"/>
  <c r="DU882" i="4"/>
  <c r="DV882" i="4"/>
  <c r="DW882" i="4"/>
  <c r="EC882" i="4"/>
  <c r="ED882" i="4"/>
  <c r="EE882" i="4"/>
  <c r="EF882" i="4"/>
  <c r="EG882" i="4"/>
  <c r="EH882" i="4"/>
  <c r="EI882" i="4"/>
  <c r="EJ882" i="4"/>
  <c r="EK882" i="4"/>
  <c r="EL882" i="4"/>
  <c r="EM882" i="4"/>
  <c r="EN882" i="4"/>
  <c r="EO882" i="4"/>
  <c r="EP882" i="4"/>
  <c r="EQ882" i="4"/>
  <c r="ER882" i="4"/>
  <c r="ES882" i="4"/>
  <c r="ET882" i="4"/>
  <c r="EU882" i="4"/>
  <c r="EV882" i="4"/>
  <c r="EW882" i="4"/>
  <c r="B883" i="4"/>
  <c r="C883" i="4"/>
  <c r="D883" i="4"/>
  <c r="E883" i="4"/>
  <c r="F883" i="4"/>
  <c r="G883" i="4"/>
  <c r="H883" i="4"/>
  <c r="M883" i="4" s="1"/>
  <c r="N883" i="4" s="1"/>
  <c r="O883" i="4" s="1" a="1"/>
  <c r="O883" i="4" s="1"/>
  <c r="R883" i="4"/>
  <c r="S883" i="4"/>
  <c r="T883" i="4"/>
  <c r="U883" i="4"/>
  <c r="V883" i="4"/>
  <c r="W883" i="4"/>
  <c r="X883" i="4"/>
  <c r="Y883" i="4"/>
  <c r="Z883" i="4"/>
  <c r="AA883" i="4"/>
  <c r="AB883" i="4"/>
  <c r="AC883" i="4"/>
  <c r="AD883" i="4"/>
  <c r="AE883" i="4" s="1"/>
  <c r="AF883" i="4"/>
  <c r="AG883" i="4" s="1"/>
  <c r="AH883" i="4"/>
  <c r="AI883" i="4"/>
  <c r="AJ883" i="4"/>
  <c r="AK883" i="4"/>
  <c r="AL883" i="4"/>
  <c r="AN883" i="4"/>
  <c r="AM883" i="4" s="1"/>
  <c r="AO883" i="4"/>
  <c r="AP883" i="4"/>
  <c r="AQ883" i="4"/>
  <c r="AR883" i="4"/>
  <c r="AS883" i="4"/>
  <c r="AT883" i="4"/>
  <c r="AU883" i="4"/>
  <c r="AV883" i="4"/>
  <c r="AW883" i="4"/>
  <c r="AX883" i="4"/>
  <c r="AY883" i="4"/>
  <c r="AZ883" i="4"/>
  <c r="BA883" i="4"/>
  <c r="BB883" i="4"/>
  <c r="BC883" i="4"/>
  <c r="BD883" i="4"/>
  <c r="BE883" i="4"/>
  <c r="BF883" i="4"/>
  <c r="BG883" i="4"/>
  <c r="BH883" i="4"/>
  <c r="BI883" i="4"/>
  <c r="BJ883" i="4"/>
  <c r="BK883" i="4"/>
  <c r="BL883" i="4"/>
  <c r="BM883" i="4"/>
  <c r="BN883" i="4"/>
  <c r="BO883" i="4"/>
  <c r="BP883" i="4"/>
  <c r="BQ883" i="4"/>
  <c r="BR883" i="4"/>
  <c r="BS883" i="4"/>
  <c r="BT883" i="4"/>
  <c r="BU883" i="4"/>
  <c r="BV883" i="4"/>
  <c r="BW883" i="4"/>
  <c r="BX883" i="4"/>
  <c r="BY883" i="4"/>
  <c r="BZ883" i="4"/>
  <c r="CA883" i="4"/>
  <c r="CB883" i="4"/>
  <c r="CC883" i="4"/>
  <c r="CD883" i="4"/>
  <c r="CE883" i="4"/>
  <c r="CF883" i="4"/>
  <c r="CG883" i="4"/>
  <c r="CH883" i="4"/>
  <c r="CI883" i="4"/>
  <c r="CJ883" i="4"/>
  <c r="CK883" i="4"/>
  <c r="CL883" i="4"/>
  <c r="CM883" i="4" s="1"/>
  <c r="CN883" i="4"/>
  <c r="CO883" i="4"/>
  <c r="CP883" i="4"/>
  <c r="CQ883" i="4"/>
  <c r="CR883" i="4"/>
  <c r="CS883" i="4"/>
  <c r="CT883" i="4"/>
  <c r="CU883" i="4"/>
  <c r="CV883" i="4"/>
  <c r="CW883" i="4"/>
  <c r="CX883" i="4"/>
  <c r="CY883" i="4"/>
  <c r="CZ883" i="4"/>
  <c r="DA883" i="4"/>
  <c r="DB883" i="4"/>
  <c r="DC883" i="4"/>
  <c r="DD883" i="4"/>
  <c r="DE883" i="4"/>
  <c r="DF883" i="4"/>
  <c r="DG883" i="4"/>
  <c r="DH883" i="4"/>
  <c r="DI883" i="4"/>
  <c r="DJ883" i="4"/>
  <c r="DK883" i="4"/>
  <c r="DL883" i="4"/>
  <c r="DM883" i="4"/>
  <c r="DN883" i="4"/>
  <c r="DO883" i="4"/>
  <c r="DP883" i="4"/>
  <c r="DQ883" i="4"/>
  <c r="DR883" i="4"/>
  <c r="DS883" i="4"/>
  <c r="DT883" i="4"/>
  <c r="DU883" i="4"/>
  <c r="DV883" i="4"/>
  <c r="DW883" i="4"/>
  <c r="EC883" i="4"/>
  <c r="ED883" i="4"/>
  <c r="EE883" i="4"/>
  <c r="EF883" i="4"/>
  <c r="EG883" i="4"/>
  <c r="EH883" i="4"/>
  <c r="EI883" i="4"/>
  <c r="EJ883" i="4"/>
  <c r="EK883" i="4"/>
  <c r="EL883" i="4"/>
  <c r="EM883" i="4"/>
  <c r="EN883" i="4"/>
  <c r="EO883" i="4"/>
  <c r="EP883" i="4"/>
  <c r="EQ883" i="4"/>
  <c r="ER883" i="4"/>
  <c r="ES883" i="4"/>
  <c r="ET883" i="4"/>
  <c r="EU883" i="4"/>
  <c r="EV883" i="4"/>
  <c r="EW883" i="4"/>
  <c r="B884" i="4"/>
  <c r="C884" i="4"/>
  <c r="D884" i="4"/>
  <c r="E884" i="4"/>
  <c r="F884" i="4"/>
  <c r="G884" i="4"/>
  <c r="H884" i="4"/>
  <c r="M884" i="4" s="1"/>
  <c r="N884" i="4" s="1"/>
  <c r="O884" i="4" s="1" a="1"/>
  <c r="O884" i="4" s="1"/>
  <c r="R884" i="4"/>
  <c r="S884" i="4"/>
  <c r="T884" i="4"/>
  <c r="U884" i="4"/>
  <c r="V884" i="4"/>
  <c r="W884" i="4"/>
  <c r="X884" i="4"/>
  <c r="Y884" i="4"/>
  <c r="Z884" i="4"/>
  <c r="AA884" i="4"/>
  <c r="AB884" i="4"/>
  <c r="AC884" i="4"/>
  <c r="AD884" i="4"/>
  <c r="AE884" i="4" s="1"/>
  <c r="AF884" i="4"/>
  <c r="AG884" i="4" s="1"/>
  <c r="AH884" i="4"/>
  <c r="AI884" i="4"/>
  <c r="AJ884" i="4"/>
  <c r="AK884" i="4"/>
  <c r="AL884" i="4"/>
  <c r="AN884" i="4"/>
  <c r="AM884" i="4" s="1"/>
  <c r="AO884" i="4"/>
  <c r="AP884" i="4"/>
  <c r="AQ884" i="4"/>
  <c r="AR884" i="4"/>
  <c r="AS884" i="4"/>
  <c r="AT884" i="4"/>
  <c r="AU884" i="4"/>
  <c r="AV884" i="4"/>
  <c r="AW884" i="4"/>
  <c r="AX884" i="4"/>
  <c r="AY884" i="4"/>
  <c r="AZ884" i="4"/>
  <c r="BA884" i="4"/>
  <c r="BB884" i="4"/>
  <c r="BC884" i="4"/>
  <c r="BD884" i="4"/>
  <c r="BE884" i="4"/>
  <c r="BF884" i="4"/>
  <c r="BG884" i="4"/>
  <c r="BH884" i="4"/>
  <c r="BI884" i="4"/>
  <c r="BJ884" i="4"/>
  <c r="BK884" i="4"/>
  <c r="BL884" i="4"/>
  <c r="BM884" i="4"/>
  <c r="BN884" i="4"/>
  <c r="BO884" i="4"/>
  <c r="BP884" i="4"/>
  <c r="BQ884" i="4"/>
  <c r="BR884" i="4"/>
  <c r="BS884" i="4"/>
  <c r="BT884" i="4"/>
  <c r="BU884" i="4"/>
  <c r="BV884" i="4"/>
  <c r="BW884" i="4"/>
  <c r="BX884" i="4"/>
  <c r="BY884" i="4"/>
  <c r="BZ884" i="4"/>
  <c r="CA884" i="4"/>
  <c r="CB884" i="4"/>
  <c r="CC884" i="4"/>
  <c r="CD884" i="4"/>
  <c r="CE884" i="4"/>
  <c r="CF884" i="4"/>
  <c r="CG884" i="4"/>
  <c r="CH884" i="4"/>
  <c r="CI884" i="4"/>
  <c r="CJ884" i="4"/>
  <c r="CK884" i="4"/>
  <c r="CL884" i="4"/>
  <c r="CM884" i="4" s="1"/>
  <c r="CN884" i="4"/>
  <c r="CO884" i="4"/>
  <c r="CP884" i="4"/>
  <c r="CQ884" i="4"/>
  <c r="CR884" i="4"/>
  <c r="CS884" i="4"/>
  <c r="CT884" i="4"/>
  <c r="CU884" i="4"/>
  <c r="CV884" i="4"/>
  <c r="CW884" i="4"/>
  <c r="CX884" i="4"/>
  <c r="CY884" i="4"/>
  <c r="CZ884" i="4"/>
  <c r="DA884" i="4"/>
  <c r="DB884" i="4"/>
  <c r="DC884" i="4"/>
  <c r="DD884" i="4"/>
  <c r="DE884" i="4"/>
  <c r="DF884" i="4"/>
  <c r="DG884" i="4"/>
  <c r="DH884" i="4"/>
  <c r="DI884" i="4"/>
  <c r="DJ884" i="4"/>
  <c r="DK884" i="4"/>
  <c r="DL884" i="4"/>
  <c r="DM884" i="4"/>
  <c r="DN884" i="4"/>
  <c r="DO884" i="4"/>
  <c r="DP884" i="4"/>
  <c r="DQ884" i="4"/>
  <c r="DR884" i="4"/>
  <c r="DS884" i="4"/>
  <c r="DT884" i="4"/>
  <c r="DU884" i="4"/>
  <c r="DV884" i="4"/>
  <c r="DW884" i="4"/>
  <c r="EC884" i="4"/>
  <c r="ED884" i="4"/>
  <c r="EE884" i="4"/>
  <c r="EF884" i="4"/>
  <c r="EG884" i="4"/>
  <c r="EH884" i="4"/>
  <c r="EI884" i="4"/>
  <c r="EJ884" i="4"/>
  <c r="EK884" i="4"/>
  <c r="EL884" i="4"/>
  <c r="EM884" i="4"/>
  <c r="EN884" i="4"/>
  <c r="EO884" i="4"/>
  <c r="EP884" i="4"/>
  <c r="EQ884" i="4"/>
  <c r="ER884" i="4"/>
  <c r="ES884" i="4"/>
  <c r="ET884" i="4"/>
  <c r="EU884" i="4"/>
  <c r="EV884" i="4"/>
  <c r="EW884" i="4"/>
  <c r="B885" i="4"/>
  <c r="C885" i="4"/>
  <c r="D885" i="4"/>
  <c r="E885" i="4"/>
  <c r="F885" i="4"/>
  <c r="G885" i="4"/>
  <c r="H885" i="4"/>
  <c r="M885" i="4" s="1"/>
  <c r="N885" i="4" s="1"/>
  <c r="O885" i="4" s="1" a="1"/>
  <c r="O885" i="4" s="1"/>
  <c r="R885" i="4"/>
  <c r="S885" i="4"/>
  <c r="T885" i="4"/>
  <c r="U885" i="4"/>
  <c r="V885" i="4"/>
  <c r="W885" i="4"/>
  <c r="X885" i="4"/>
  <c r="Y885" i="4"/>
  <c r="Z885" i="4"/>
  <c r="AA885" i="4"/>
  <c r="AB885" i="4"/>
  <c r="AC885" i="4"/>
  <c r="AD885" i="4"/>
  <c r="AE885" i="4" s="1"/>
  <c r="AF885" i="4"/>
  <c r="AG885" i="4" s="1"/>
  <c r="AH885" i="4"/>
  <c r="AI885" i="4"/>
  <c r="AJ885" i="4"/>
  <c r="AK885" i="4"/>
  <c r="AL885" i="4"/>
  <c r="AN885" i="4"/>
  <c r="AM885" i="4" s="1"/>
  <c r="AO885" i="4"/>
  <c r="AP885" i="4"/>
  <c r="AQ885" i="4"/>
  <c r="AR885" i="4"/>
  <c r="AS885" i="4"/>
  <c r="AT885" i="4"/>
  <c r="AU885" i="4"/>
  <c r="AV885" i="4"/>
  <c r="AW885" i="4"/>
  <c r="AX885" i="4"/>
  <c r="AY885" i="4"/>
  <c r="AZ885" i="4"/>
  <c r="BA885" i="4"/>
  <c r="BB885" i="4"/>
  <c r="BC885" i="4"/>
  <c r="BD885" i="4"/>
  <c r="BE885" i="4"/>
  <c r="BF885" i="4"/>
  <c r="BG885" i="4"/>
  <c r="BH885" i="4"/>
  <c r="BI885" i="4"/>
  <c r="BJ885" i="4"/>
  <c r="BK885" i="4"/>
  <c r="BL885" i="4"/>
  <c r="BM885" i="4"/>
  <c r="BN885" i="4"/>
  <c r="BO885" i="4"/>
  <c r="BP885" i="4"/>
  <c r="BQ885" i="4"/>
  <c r="BR885" i="4"/>
  <c r="BS885" i="4"/>
  <c r="BT885" i="4"/>
  <c r="BU885" i="4"/>
  <c r="BV885" i="4"/>
  <c r="BW885" i="4"/>
  <c r="BX885" i="4"/>
  <c r="BY885" i="4"/>
  <c r="BZ885" i="4"/>
  <c r="CA885" i="4"/>
  <c r="CB885" i="4"/>
  <c r="CC885" i="4"/>
  <c r="CD885" i="4"/>
  <c r="CE885" i="4"/>
  <c r="CF885" i="4"/>
  <c r="CG885" i="4"/>
  <c r="CH885" i="4"/>
  <c r="CI885" i="4"/>
  <c r="CJ885" i="4"/>
  <c r="CK885" i="4"/>
  <c r="CL885" i="4"/>
  <c r="CM885" i="4" s="1"/>
  <c r="CN885" i="4"/>
  <c r="CO885" i="4"/>
  <c r="CP885" i="4"/>
  <c r="CQ885" i="4"/>
  <c r="CR885" i="4"/>
  <c r="CS885" i="4"/>
  <c r="CT885" i="4"/>
  <c r="CU885" i="4"/>
  <c r="CV885" i="4"/>
  <c r="CW885" i="4"/>
  <c r="CX885" i="4"/>
  <c r="CY885" i="4"/>
  <c r="CZ885" i="4"/>
  <c r="DA885" i="4"/>
  <c r="DB885" i="4"/>
  <c r="DC885" i="4"/>
  <c r="DD885" i="4"/>
  <c r="DE885" i="4"/>
  <c r="DF885" i="4"/>
  <c r="DG885" i="4"/>
  <c r="DH885" i="4"/>
  <c r="DI885" i="4"/>
  <c r="DJ885" i="4"/>
  <c r="DK885" i="4"/>
  <c r="DL885" i="4"/>
  <c r="DM885" i="4"/>
  <c r="DN885" i="4"/>
  <c r="DO885" i="4"/>
  <c r="DP885" i="4"/>
  <c r="DQ885" i="4"/>
  <c r="DR885" i="4"/>
  <c r="DS885" i="4"/>
  <c r="DT885" i="4"/>
  <c r="DU885" i="4"/>
  <c r="DV885" i="4"/>
  <c r="DW885" i="4"/>
  <c r="EC885" i="4"/>
  <c r="ED885" i="4"/>
  <c r="EE885" i="4"/>
  <c r="EF885" i="4"/>
  <c r="EG885" i="4"/>
  <c r="EH885" i="4"/>
  <c r="EI885" i="4"/>
  <c r="EJ885" i="4"/>
  <c r="EK885" i="4"/>
  <c r="EL885" i="4"/>
  <c r="EM885" i="4"/>
  <c r="EN885" i="4"/>
  <c r="EO885" i="4"/>
  <c r="EP885" i="4"/>
  <c r="EQ885" i="4"/>
  <c r="ER885" i="4"/>
  <c r="ES885" i="4"/>
  <c r="ET885" i="4"/>
  <c r="EU885" i="4"/>
  <c r="EV885" i="4"/>
  <c r="EW885" i="4"/>
  <c r="B886" i="4"/>
  <c r="C886" i="4"/>
  <c r="D886" i="4"/>
  <c r="E886" i="4"/>
  <c r="F886" i="4"/>
  <c r="G886" i="4"/>
  <c r="H886" i="4"/>
  <c r="M886" i="4" s="1"/>
  <c r="N886" i="4" s="1"/>
  <c r="O886" i="4" s="1" a="1"/>
  <c r="O886" i="4" s="1"/>
  <c r="R886" i="4"/>
  <c r="S886" i="4"/>
  <c r="T886" i="4"/>
  <c r="U886" i="4"/>
  <c r="V886" i="4"/>
  <c r="W886" i="4"/>
  <c r="X886" i="4"/>
  <c r="Y886" i="4"/>
  <c r="Z886" i="4"/>
  <c r="AA886" i="4"/>
  <c r="L886" i="4" s="1"/>
  <c r="AB886" i="4"/>
  <c r="AC886" i="4"/>
  <c r="AD886" i="4"/>
  <c r="AE886" i="4" s="1"/>
  <c r="AF886" i="4"/>
  <c r="AG886" i="4" s="1"/>
  <c r="AH886" i="4"/>
  <c r="AI886" i="4"/>
  <c r="AJ886" i="4"/>
  <c r="AK886" i="4"/>
  <c r="AL886" i="4"/>
  <c r="AN886" i="4"/>
  <c r="AM886" i="4" s="1"/>
  <c r="AO886" i="4"/>
  <c r="AP886" i="4"/>
  <c r="AQ886" i="4"/>
  <c r="AR886" i="4"/>
  <c r="AS886" i="4"/>
  <c r="AT886" i="4"/>
  <c r="AU886" i="4"/>
  <c r="AV886" i="4"/>
  <c r="AW886" i="4"/>
  <c r="AX886" i="4"/>
  <c r="AY886" i="4"/>
  <c r="AZ886" i="4"/>
  <c r="BA886" i="4"/>
  <c r="BB886" i="4"/>
  <c r="BC886" i="4"/>
  <c r="BD886" i="4"/>
  <c r="BE886" i="4"/>
  <c r="BF886" i="4"/>
  <c r="BG886" i="4"/>
  <c r="BH886" i="4"/>
  <c r="BI886" i="4"/>
  <c r="BJ886" i="4"/>
  <c r="BK886" i="4"/>
  <c r="BL886" i="4"/>
  <c r="BM886" i="4"/>
  <c r="BN886" i="4"/>
  <c r="BO886" i="4"/>
  <c r="BP886" i="4"/>
  <c r="BQ886" i="4"/>
  <c r="BR886" i="4"/>
  <c r="BS886" i="4"/>
  <c r="BT886" i="4"/>
  <c r="BU886" i="4"/>
  <c r="BV886" i="4"/>
  <c r="BW886" i="4"/>
  <c r="BX886" i="4"/>
  <c r="BY886" i="4"/>
  <c r="BZ886" i="4"/>
  <c r="CA886" i="4"/>
  <c r="CB886" i="4"/>
  <c r="CC886" i="4"/>
  <c r="CD886" i="4"/>
  <c r="CE886" i="4"/>
  <c r="CF886" i="4"/>
  <c r="CG886" i="4"/>
  <c r="CH886" i="4"/>
  <c r="CI886" i="4"/>
  <c r="CJ886" i="4"/>
  <c r="CK886" i="4"/>
  <c r="CL886" i="4"/>
  <c r="CM886" i="4" s="1"/>
  <c r="CN886" i="4"/>
  <c r="CO886" i="4"/>
  <c r="CP886" i="4"/>
  <c r="CQ886" i="4"/>
  <c r="CR886" i="4"/>
  <c r="CS886" i="4"/>
  <c r="CT886" i="4"/>
  <c r="CU886" i="4"/>
  <c r="CV886" i="4"/>
  <c r="CW886" i="4"/>
  <c r="CX886" i="4"/>
  <c r="CY886" i="4"/>
  <c r="CZ886" i="4"/>
  <c r="DA886" i="4"/>
  <c r="DB886" i="4"/>
  <c r="DC886" i="4"/>
  <c r="DD886" i="4"/>
  <c r="DE886" i="4"/>
  <c r="DF886" i="4"/>
  <c r="DG886" i="4"/>
  <c r="DH886" i="4"/>
  <c r="DI886" i="4"/>
  <c r="DJ886" i="4"/>
  <c r="DK886" i="4"/>
  <c r="DL886" i="4"/>
  <c r="DM886" i="4"/>
  <c r="DN886" i="4"/>
  <c r="DO886" i="4"/>
  <c r="DP886" i="4"/>
  <c r="DQ886" i="4"/>
  <c r="DR886" i="4"/>
  <c r="DS886" i="4"/>
  <c r="DT886" i="4"/>
  <c r="DU886" i="4"/>
  <c r="DV886" i="4"/>
  <c r="DW886" i="4"/>
  <c r="EC886" i="4"/>
  <c r="ED886" i="4"/>
  <c r="EE886" i="4"/>
  <c r="EF886" i="4"/>
  <c r="EG886" i="4"/>
  <c r="EH886" i="4"/>
  <c r="EI886" i="4"/>
  <c r="EJ886" i="4"/>
  <c r="EK886" i="4"/>
  <c r="EL886" i="4"/>
  <c r="EM886" i="4"/>
  <c r="EN886" i="4"/>
  <c r="EO886" i="4"/>
  <c r="EP886" i="4"/>
  <c r="EQ886" i="4"/>
  <c r="ER886" i="4"/>
  <c r="ES886" i="4"/>
  <c r="ET886" i="4"/>
  <c r="EU886" i="4"/>
  <c r="EV886" i="4"/>
  <c r="EW886" i="4"/>
  <c r="B887" i="4"/>
  <c r="C887" i="4"/>
  <c r="D887" i="4"/>
  <c r="E887" i="4"/>
  <c r="F887" i="4"/>
  <c r="G887" i="4"/>
  <c r="H887" i="4"/>
  <c r="M887" i="4" s="1"/>
  <c r="N887" i="4" s="1"/>
  <c r="O887" i="4" s="1" a="1"/>
  <c r="O887" i="4" s="1"/>
  <c r="R887" i="4"/>
  <c r="S887" i="4"/>
  <c r="T887" i="4"/>
  <c r="U887" i="4"/>
  <c r="V887" i="4"/>
  <c r="W887" i="4"/>
  <c r="X887" i="4"/>
  <c r="Y887" i="4"/>
  <c r="Z887" i="4"/>
  <c r="AA887" i="4"/>
  <c r="AB887" i="4"/>
  <c r="AC887" i="4"/>
  <c r="AD887" i="4"/>
  <c r="AE887" i="4" s="1"/>
  <c r="AF887" i="4"/>
  <c r="AG887" i="4" s="1"/>
  <c r="AH887" i="4"/>
  <c r="AI887" i="4"/>
  <c r="AJ887" i="4"/>
  <c r="AK887" i="4"/>
  <c r="AL887" i="4"/>
  <c r="AN887" i="4"/>
  <c r="AM887" i="4" s="1"/>
  <c r="AO887" i="4"/>
  <c r="AP887" i="4"/>
  <c r="AQ887" i="4"/>
  <c r="AR887" i="4"/>
  <c r="AS887" i="4"/>
  <c r="AT887" i="4"/>
  <c r="AU887" i="4"/>
  <c r="AV887" i="4"/>
  <c r="AW887" i="4"/>
  <c r="AX887" i="4"/>
  <c r="AY887" i="4"/>
  <c r="AZ887" i="4"/>
  <c r="BA887" i="4"/>
  <c r="BB887" i="4"/>
  <c r="BC887" i="4"/>
  <c r="BD887" i="4"/>
  <c r="BE887" i="4"/>
  <c r="BF887" i="4"/>
  <c r="BG887" i="4"/>
  <c r="BH887" i="4"/>
  <c r="BI887" i="4"/>
  <c r="BJ887" i="4"/>
  <c r="BK887" i="4"/>
  <c r="BL887" i="4"/>
  <c r="BM887" i="4"/>
  <c r="BN887" i="4"/>
  <c r="BO887" i="4"/>
  <c r="BP887" i="4"/>
  <c r="BQ887" i="4"/>
  <c r="BR887" i="4"/>
  <c r="BS887" i="4"/>
  <c r="BT887" i="4"/>
  <c r="BU887" i="4"/>
  <c r="BV887" i="4"/>
  <c r="BW887" i="4"/>
  <c r="BX887" i="4"/>
  <c r="BY887" i="4"/>
  <c r="BZ887" i="4"/>
  <c r="CA887" i="4"/>
  <c r="CB887" i="4"/>
  <c r="CC887" i="4"/>
  <c r="CD887" i="4"/>
  <c r="CE887" i="4"/>
  <c r="CF887" i="4"/>
  <c r="CG887" i="4"/>
  <c r="CH887" i="4"/>
  <c r="CI887" i="4"/>
  <c r="CJ887" i="4"/>
  <c r="CK887" i="4"/>
  <c r="CL887" i="4"/>
  <c r="CM887" i="4" s="1"/>
  <c r="CN887" i="4"/>
  <c r="CO887" i="4"/>
  <c r="CP887" i="4"/>
  <c r="CQ887" i="4"/>
  <c r="CR887" i="4"/>
  <c r="CS887" i="4"/>
  <c r="CT887" i="4"/>
  <c r="CU887" i="4"/>
  <c r="CV887" i="4"/>
  <c r="CW887" i="4"/>
  <c r="CX887" i="4"/>
  <c r="CY887" i="4"/>
  <c r="CZ887" i="4"/>
  <c r="DA887" i="4"/>
  <c r="DB887" i="4"/>
  <c r="DC887" i="4"/>
  <c r="DD887" i="4"/>
  <c r="DE887" i="4"/>
  <c r="DF887" i="4"/>
  <c r="DG887" i="4"/>
  <c r="DH887" i="4"/>
  <c r="DI887" i="4"/>
  <c r="DJ887" i="4"/>
  <c r="DK887" i="4"/>
  <c r="DL887" i="4"/>
  <c r="DM887" i="4"/>
  <c r="DN887" i="4"/>
  <c r="DO887" i="4"/>
  <c r="DP887" i="4"/>
  <c r="DQ887" i="4"/>
  <c r="DR887" i="4"/>
  <c r="DS887" i="4"/>
  <c r="DT887" i="4"/>
  <c r="DU887" i="4"/>
  <c r="DV887" i="4"/>
  <c r="DW887" i="4"/>
  <c r="EC887" i="4"/>
  <c r="ED887" i="4"/>
  <c r="EE887" i="4"/>
  <c r="EF887" i="4"/>
  <c r="EG887" i="4"/>
  <c r="EH887" i="4"/>
  <c r="EI887" i="4"/>
  <c r="EJ887" i="4"/>
  <c r="EK887" i="4"/>
  <c r="EL887" i="4"/>
  <c r="EM887" i="4"/>
  <c r="EN887" i="4"/>
  <c r="EO887" i="4"/>
  <c r="EP887" i="4"/>
  <c r="EQ887" i="4"/>
  <c r="ER887" i="4"/>
  <c r="ES887" i="4"/>
  <c r="ET887" i="4"/>
  <c r="EU887" i="4"/>
  <c r="EV887" i="4"/>
  <c r="EW887" i="4"/>
  <c r="B888" i="4"/>
  <c r="C888" i="4"/>
  <c r="D888" i="4"/>
  <c r="E888" i="4"/>
  <c r="F888" i="4"/>
  <c r="G888" i="4"/>
  <c r="H888" i="4"/>
  <c r="M888" i="4" s="1"/>
  <c r="N888" i="4" s="1"/>
  <c r="O888" i="4" s="1" a="1"/>
  <c r="O888" i="4" s="1"/>
  <c r="R888" i="4"/>
  <c r="S888" i="4"/>
  <c r="T888" i="4"/>
  <c r="U888" i="4"/>
  <c r="V888" i="4"/>
  <c r="W888" i="4"/>
  <c r="X888" i="4"/>
  <c r="Y888" i="4"/>
  <c r="Z888" i="4"/>
  <c r="AA888" i="4"/>
  <c r="AB888" i="4"/>
  <c r="AC888" i="4"/>
  <c r="AD888" i="4"/>
  <c r="AE888" i="4" s="1"/>
  <c r="AF888" i="4"/>
  <c r="AG888" i="4" s="1"/>
  <c r="AH888" i="4"/>
  <c r="AI888" i="4"/>
  <c r="AJ888" i="4"/>
  <c r="AK888" i="4"/>
  <c r="AL888" i="4"/>
  <c r="AN888" i="4"/>
  <c r="AM888" i="4" s="1"/>
  <c r="AO888" i="4"/>
  <c r="AP888" i="4"/>
  <c r="AQ888" i="4"/>
  <c r="AR888" i="4"/>
  <c r="AS888" i="4"/>
  <c r="AT888" i="4"/>
  <c r="AU888" i="4"/>
  <c r="AV888" i="4"/>
  <c r="AW888" i="4"/>
  <c r="AX888" i="4"/>
  <c r="AY888" i="4"/>
  <c r="AZ888" i="4"/>
  <c r="BA888" i="4"/>
  <c r="BB888" i="4"/>
  <c r="BC888" i="4"/>
  <c r="BD888" i="4"/>
  <c r="BE888" i="4"/>
  <c r="BF888" i="4"/>
  <c r="BG888" i="4"/>
  <c r="BH888" i="4"/>
  <c r="BI888" i="4"/>
  <c r="BJ888" i="4"/>
  <c r="BK888" i="4"/>
  <c r="BL888" i="4"/>
  <c r="BM888" i="4"/>
  <c r="BN888" i="4"/>
  <c r="BO888" i="4"/>
  <c r="BP888" i="4"/>
  <c r="BQ888" i="4"/>
  <c r="BR888" i="4"/>
  <c r="BS888" i="4"/>
  <c r="BT888" i="4"/>
  <c r="BU888" i="4"/>
  <c r="BV888" i="4"/>
  <c r="BW888" i="4"/>
  <c r="BX888" i="4"/>
  <c r="BY888" i="4"/>
  <c r="BZ888" i="4"/>
  <c r="CA888" i="4"/>
  <c r="CB888" i="4"/>
  <c r="CC888" i="4"/>
  <c r="CD888" i="4"/>
  <c r="CE888" i="4"/>
  <c r="CF888" i="4"/>
  <c r="CG888" i="4"/>
  <c r="CH888" i="4"/>
  <c r="CI888" i="4"/>
  <c r="CJ888" i="4"/>
  <c r="CK888" i="4"/>
  <c r="CL888" i="4"/>
  <c r="CM888" i="4" s="1"/>
  <c r="CN888" i="4"/>
  <c r="CO888" i="4"/>
  <c r="CP888" i="4"/>
  <c r="CQ888" i="4"/>
  <c r="CR888" i="4"/>
  <c r="CS888" i="4"/>
  <c r="CT888" i="4"/>
  <c r="CU888" i="4"/>
  <c r="CV888" i="4"/>
  <c r="CW888" i="4"/>
  <c r="CX888" i="4"/>
  <c r="CY888" i="4"/>
  <c r="CZ888" i="4"/>
  <c r="DA888" i="4"/>
  <c r="DB888" i="4"/>
  <c r="DC888" i="4"/>
  <c r="DD888" i="4"/>
  <c r="DE888" i="4"/>
  <c r="DF888" i="4"/>
  <c r="DG888" i="4"/>
  <c r="DH888" i="4"/>
  <c r="DI888" i="4"/>
  <c r="DJ888" i="4"/>
  <c r="DK888" i="4"/>
  <c r="DL888" i="4"/>
  <c r="DM888" i="4"/>
  <c r="DN888" i="4"/>
  <c r="DO888" i="4"/>
  <c r="DP888" i="4"/>
  <c r="DQ888" i="4"/>
  <c r="DR888" i="4"/>
  <c r="DS888" i="4"/>
  <c r="DT888" i="4"/>
  <c r="DU888" i="4"/>
  <c r="DV888" i="4"/>
  <c r="DW888" i="4"/>
  <c r="EC888" i="4"/>
  <c r="ED888" i="4"/>
  <c r="EE888" i="4"/>
  <c r="EF888" i="4"/>
  <c r="EG888" i="4"/>
  <c r="EH888" i="4"/>
  <c r="EI888" i="4"/>
  <c r="EJ888" i="4"/>
  <c r="EK888" i="4"/>
  <c r="EL888" i="4"/>
  <c r="EM888" i="4"/>
  <c r="EN888" i="4"/>
  <c r="EO888" i="4"/>
  <c r="EP888" i="4"/>
  <c r="EQ888" i="4"/>
  <c r="ER888" i="4"/>
  <c r="ES888" i="4"/>
  <c r="ET888" i="4"/>
  <c r="EU888" i="4"/>
  <c r="EV888" i="4"/>
  <c r="EW888" i="4"/>
  <c r="B889" i="4"/>
  <c r="C889" i="4"/>
  <c r="D889" i="4"/>
  <c r="E889" i="4"/>
  <c r="F889" i="4"/>
  <c r="G889" i="4"/>
  <c r="H889" i="4"/>
  <c r="M889" i="4" s="1"/>
  <c r="N889" i="4" s="1"/>
  <c r="O889" i="4" s="1" a="1"/>
  <c r="O889" i="4" s="1"/>
  <c r="R889" i="4"/>
  <c r="S889" i="4"/>
  <c r="T889" i="4"/>
  <c r="U889" i="4"/>
  <c r="V889" i="4"/>
  <c r="W889" i="4"/>
  <c r="X889" i="4"/>
  <c r="Y889" i="4"/>
  <c r="Z889" i="4"/>
  <c r="AA889" i="4"/>
  <c r="AB889" i="4"/>
  <c r="AC889" i="4"/>
  <c r="AD889" i="4"/>
  <c r="AE889" i="4" s="1"/>
  <c r="AF889" i="4"/>
  <c r="AG889" i="4" s="1"/>
  <c r="AH889" i="4"/>
  <c r="AI889" i="4"/>
  <c r="AJ889" i="4"/>
  <c r="AK889" i="4"/>
  <c r="AL889" i="4"/>
  <c r="AN889" i="4"/>
  <c r="AM889" i="4" s="1"/>
  <c r="AO889" i="4"/>
  <c r="AP889" i="4"/>
  <c r="AQ889" i="4"/>
  <c r="AR889" i="4"/>
  <c r="AS889" i="4"/>
  <c r="AT889" i="4"/>
  <c r="AU889" i="4"/>
  <c r="AV889" i="4"/>
  <c r="AW889" i="4"/>
  <c r="AX889" i="4"/>
  <c r="AY889" i="4"/>
  <c r="AZ889" i="4"/>
  <c r="BA889" i="4"/>
  <c r="BB889" i="4"/>
  <c r="BC889" i="4"/>
  <c r="BD889" i="4"/>
  <c r="BE889" i="4"/>
  <c r="BF889" i="4"/>
  <c r="BG889" i="4"/>
  <c r="BH889" i="4"/>
  <c r="BI889" i="4"/>
  <c r="BJ889" i="4"/>
  <c r="BK889" i="4"/>
  <c r="BL889" i="4"/>
  <c r="BM889" i="4"/>
  <c r="BN889" i="4"/>
  <c r="BO889" i="4"/>
  <c r="BP889" i="4"/>
  <c r="BQ889" i="4"/>
  <c r="BR889" i="4"/>
  <c r="BS889" i="4"/>
  <c r="BT889" i="4"/>
  <c r="BU889" i="4"/>
  <c r="BV889" i="4"/>
  <c r="BW889" i="4"/>
  <c r="BX889" i="4"/>
  <c r="BY889" i="4"/>
  <c r="BZ889" i="4"/>
  <c r="CA889" i="4"/>
  <c r="CB889" i="4"/>
  <c r="CC889" i="4"/>
  <c r="CD889" i="4"/>
  <c r="CE889" i="4"/>
  <c r="CF889" i="4"/>
  <c r="CG889" i="4"/>
  <c r="CH889" i="4"/>
  <c r="CI889" i="4"/>
  <c r="CJ889" i="4"/>
  <c r="CK889" i="4"/>
  <c r="CL889" i="4"/>
  <c r="CM889" i="4" s="1"/>
  <c r="CN889" i="4"/>
  <c r="CO889" i="4"/>
  <c r="CP889" i="4"/>
  <c r="CQ889" i="4"/>
  <c r="CR889" i="4"/>
  <c r="CS889" i="4"/>
  <c r="CT889" i="4"/>
  <c r="CU889" i="4"/>
  <c r="CV889" i="4"/>
  <c r="CW889" i="4"/>
  <c r="CX889" i="4"/>
  <c r="CY889" i="4"/>
  <c r="CZ889" i="4"/>
  <c r="DA889" i="4"/>
  <c r="DB889" i="4"/>
  <c r="DC889" i="4"/>
  <c r="DD889" i="4"/>
  <c r="DE889" i="4"/>
  <c r="DF889" i="4"/>
  <c r="DG889" i="4"/>
  <c r="DH889" i="4"/>
  <c r="DI889" i="4"/>
  <c r="DJ889" i="4"/>
  <c r="DK889" i="4"/>
  <c r="DL889" i="4"/>
  <c r="DM889" i="4"/>
  <c r="DN889" i="4"/>
  <c r="DO889" i="4"/>
  <c r="DP889" i="4"/>
  <c r="DQ889" i="4"/>
  <c r="DR889" i="4"/>
  <c r="DS889" i="4"/>
  <c r="DT889" i="4"/>
  <c r="DU889" i="4"/>
  <c r="DV889" i="4"/>
  <c r="DW889" i="4"/>
  <c r="EC889" i="4"/>
  <c r="ED889" i="4"/>
  <c r="EE889" i="4"/>
  <c r="EF889" i="4"/>
  <c r="EG889" i="4"/>
  <c r="EH889" i="4"/>
  <c r="EI889" i="4"/>
  <c r="EJ889" i="4"/>
  <c r="EK889" i="4"/>
  <c r="EL889" i="4"/>
  <c r="EM889" i="4"/>
  <c r="EN889" i="4"/>
  <c r="EO889" i="4"/>
  <c r="EP889" i="4"/>
  <c r="EQ889" i="4"/>
  <c r="ER889" i="4"/>
  <c r="ES889" i="4"/>
  <c r="ET889" i="4"/>
  <c r="EU889" i="4"/>
  <c r="EV889" i="4"/>
  <c r="EW889" i="4"/>
  <c r="B890" i="4"/>
  <c r="C890" i="4"/>
  <c r="D890" i="4"/>
  <c r="E890" i="4"/>
  <c r="F890" i="4"/>
  <c r="G890" i="4"/>
  <c r="H890" i="4"/>
  <c r="M890" i="4" s="1"/>
  <c r="N890" i="4" s="1"/>
  <c r="O890" i="4" s="1" a="1"/>
  <c r="O890" i="4" s="1"/>
  <c r="R890" i="4"/>
  <c r="S890" i="4"/>
  <c r="T890" i="4"/>
  <c r="U890" i="4"/>
  <c r="V890" i="4"/>
  <c r="W890" i="4"/>
  <c r="X890" i="4"/>
  <c r="Y890" i="4"/>
  <c r="Z890" i="4"/>
  <c r="AA890" i="4"/>
  <c r="AB890" i="4"/>
  <c r="AC890" i="4"/>
  <c r="AD890" i="4"/>
  <c r="AE890" i="4" s="1"/>
  <c r="AF890" i="4"/>
  <c r="AG890" i="4" s="1"/>
  <c r="AH890" i="4"/>
  <c r="AI890" i="4"/>
  <c r="AJ890" i="4"/>
  <c r="AK890" i="4"/>
  <c r="AL890" i="4"/>
  <c r="AN890" i="4"/>
  <c r="AM890" i="4" s="1"/>
  <c r="AO890" i="4"/>
  <c r="AP890" i="4"/>
  <c r="AQ890" i="4"/>
  <c r="AR890" i="4"/>
  <c r="AS890" i="4"/>
  <c r="AT890" i="4"/>
  <c r="AU890" i="4"/>
  <c r="AV890" i="4"/>
  <c r="AW890" i="4"/>
  <c r="AX890" i="4"/>
  <c r="AY890" i="4"/>
  <c r="AZ890" i="4"/>
  <c r="BA890" i="4"/>
  <c r="BB890" i="4"/>
  <c r="BC890" i="4"/>
  <c r="BD890" i="4"/>
  <c r="BE890" i="4"/>
  <c r="BF890" i="4"/>
  <c r="BG890" i="4"/>
  <c r="BH890" i="4"/>
  <c r="BI890" i="4"/>
  <c r="BJ890" i="4"/>
  <c r="BK890" i="4"/>
  <c r="BL890" i="4"/>
  <c r="BM890" i="4"/>
  <c r="BN890" i="4"/>
  <c r="BO890" i="4"/>
  <c r="BP890" i="4"/>
  <c r="BQ890" i="4"/>
  <c r="BR890" i="4"/>
  <c r="BS890" i="4"/>
  <c r="BT890" i="4"/>
  <c r="BU890" i="4"/>
  <c r="BV890" i="4"/>
  <c r="BW890" i="4"/>
  <c r="BX890" i="4"/>
  <c r="BY890" i="4"/>
  <c r="BZ890" i="4"/>
  <c r="CA890" i="4"/>
  <c r="CB890" i="4"/>
  <c r="CC890" i="4"/>
  <c r="CD890" i="4"/>
  <c r="CE890" i="4"/>
  <c r="CF890" i="4"/>
  <c r="CG890" i="4"/>
  <c r="CH890" i="4"/>
  <c r="CI890" i="4"/>
  <c r="CJ890" i="4"/>
  <c r="CK890" i="4"/>
  <c r="CL890" i="4"/>
  <c r="CM890" i="4" s="1"/>
  <c r="CN890" i="4"/>
  <c r="CO890" i="4"/>
  <c r="CP890" i="4"/>
  <c r="CQ890" i="4"/>
  <c r="CR890" i="4"/>
  <c r="CS890" i="4"/>
  <c r="CT890" i="4"/>
  <c r="CU890" i="4"/>
  <c r="CV890" i="4"/>
  <c r="CW890" i="4"/>
  <c r="CX890" i="4"/>
  <c r="CY890" i="4"/>
  <c r="CZ890" i="4"/>
  <c r="DA890" i="4"/>
  <c r="DB890" i="4"/>
  <c r="DC890" i="4"/>
  <c r="DD890" i="4"/>
  <c r="DE890" i="4"/>
  <c r="DF890" i="4"/>
  <c r="DG890" i="4"/>
  <c r="DH890" i="4"/>
  <c r="DI890" i="4"/>
  <c r="DJ890" i="4"/>
  <c r="DK890" i="4"/>
  <c r="DL890" i="4"/>
  <c r="DM890" i="4"/>
  <c r="DN890" i="4"/>
  <c r="DO890" i="4"/>
  <c r="DP890" i="4"/>
  <c r="DQ890" i="4"/>
  <c r="DR890" i="4"/>
  <c r="DS890" i="4"/>
  <c r="DT890" i="4"/>
  <c r="DU890" i="4"/>
  <c r="DV890" i="4"/>
  <c r="DW890" i="4"/>
  <c r="EC890" i="4"/>
  <c r="ED890" i="4"/>
  <c r="EE890" i="4"/>
  <c r="EF890" i="4"/>
  <c r="EG890" i="4"/>
  <c r="EH890" i="4"/>
  <c r="EI890" i="4"/>
  <c r="EJ890" i="4"/>
  <c r="EK890" i="4"/>
  <c r="EL890" i="4"/>
  <c r="EM890" i="4"/>
  <c r="EN890" i="4"/>
  <c r="EO890" i="4"/>
  <c r="EP890" i="4"/>
  <c r="EQ890" i="4"/>
  <c r="ER890" i="4"/>
  <c r="ES890" i="4"/>
  <c r="ET890" i="4"/>
  <c r="EU890" i="4"/>
  <c r="EV890" i="4"/>
  <c r="EW890" i="4"/>
  <c r="B891" i="4"/>
  <c r="C891" i="4"/>
  <c r="D891" i="4"/>
  <c r="E891" i="4"/>
  <c r="F891" i="4"/>
  <c r="G891" i="4"/>
  <c r="H891" i="4"/>
  <c r="M891" i="4" s="1"/>
  <c r="N891" i="4" s="1"/>
  <c r="O891" i="4" s="1" a="1"/>
  <c r="O891" i="4" s="1"/>
  <c r="R891" i="4"/>
  <c r="S891" i="4"/>
  <c r="T891" i="4"/>
  <c r="U891" i="4"/>
  <c r="V891" i="4"/>
  <c r="W891" i="4"/>
  <c r="X891" i="4"/>
  <c r="Y891" i="4"/>
  <c r="Z891" i="4"/>
  <c r="AA891" i="4"/>
  <c r="AB891" i="4"/>
  <c r="AC891" i="4"/>
  <c r="AD891" i="4"/>
  <c r="AE891" i="4" s="1"/>
  <c r="AF891" i="4"/>
  <c r="AG891" i="4" s="1"/>
  <c r="AH891" i="4"/>
  <c r="AI891" i="4"/>
  <c r="AJ891" i="4"/>
  <c r="AK891" i="4"/>
  <c r="AL891" i="4"/>
  <c r="AN891" i="4"/>
  <c r="AM891" i="4" s="1"/>
  <c r="AO891" i="4"/>
  <c r="AP891" i="4"/>
  <c r="AQ891" i="4"/>
  <c r="AR891" i="4"/>
  <c r="AS891" i="4"/>
  <c r="AT891" i="4"/>
  <c r="AU891" i="4"/>
  <c r="AV891" i="4"/>
  <c r="AW891" i="4"/>
  <c r="AX891" i="4"/>
  <c r="AY891" i="4"/>
  <c r="AZ891" i="4"/>
  <c r="BA891" i="4"/>
  <c r="BB891" i="4"/>
  <c r="BC891" i="4"/>
  <c r="BD891" i="4"/>
  <c r="BE891" i="4"/>
  <c r="BF891" i="4"/>
  <c r="BG891" i="4"/>
  <c r="BH891" i="4"/>
  <c r="BI891" i="4"/>
  <c r="BJ891" i="4"/>
  <c r="BK891" i="4"/>
  <c r="BL891" i="4"/>
  <c r="BM891" i="4"/>
  <c r="BN891" i="4"/>
  <c r="BO891" i="4"/>
  <c r="BP891" i="4"/>
  <c r="BQ891" i="4"/>
  <c r="BR891" i="4"/>
  <c r="BS891" i="4"/>
  <c r="BT891" i="4"/>
  <c r="BU891" i="4"/>
  <c r="BV891" i="4"/>
  <c r="BW891" i="4"/>
  <c r="BX891" i="4"/>
  <c r="BY891" i="4"/>
  <c r="BZ891" i="4"/>
  <c r="CA891" i="4"/>
  <c r="CB891" i="4"/>
  <c r="CC891" i="4"/>
  <c r="CD891" i="4"/>
  <c r="CE891" i="4"/>
  <c r="CF891" i="4"/>
  <c r="CG891" i="4"/>
  <c r="CH891" i="4"/>
  <c r="CI891" i="4"/>
  <c r="CJ891" i="4"/>
  <c r="CK891" i="4"/>
  <c r="CL891" i="4"/>
  <c r="CM891" i="4" s="1"/>
  <c r="CN891" i="4"/>
  <c r="CO891" i="4"/>
  <c r="CP891" i="4"/>
  <c r="CQ891" i="4"/>
  <c r="CR891" i="4"/>
  <c r="CS891" i="4"/>
  <c r="CT891" i="4"/>
  <c r="CU891" i="4"/>
  <c r="CV891" i="4"/>
  <c r="CW891" i="4"/>
  <c r="CX891" i="4"/>
  <c r="CY891" i="4"/>
  <c r="CZ891" i="4"/>
  <c r="DA891" i="4"/>
  <c r="DB891" i="4"/>
  <c r="DC891" i="4"/>
  <c r="DD891" i="4"/>
  <c r="DE891" i="4"/>
  <c r="DF891" i="4"/>
  <c r="DG891" i="4"/>
  <c r="DH891" i="4"/>
  <c r="DI891" i="4"/>
  <c r="DJ891" i="4"/>
  <c r="DK891" i="4"/>
  <c r="DL891" i="4"/>
  <c r="DM891" i="4"/>
  <c r="DN891" i="4"/>
  <c r="DO891" i="4"/>
  <c r="DP891" i="4"/>
  <c r="DQ891" i="4"/>
  <c r="DR891" i="4"/>
  <c r="DS891" i="4"/>
  <c r="DT891" i="4"/>
  <c r="DU891" i="4"/>
  <c r="DV891" i="4"/>
  <c r="DW891" i="4"/>
  <c r="EC891" i="4"/>
  <c r="ED891" i="4"/>
  <c r="EE891" i="4"/>
  <c r="EF891" i="4"/>
  <c r="EG891" i="4"/>
  <c r="EH891" i="4"/>
  <c r="EI891" i="4"/>
  <c r="EJ891" i="4"/>
  <c r="EK891" i="4"/>
  <c r="EL891" i="4"/>
  <c r="EM891" i="4"/>
  <c r="EN891" i="4"/>
  <c r="EO891" i="4"/>
  <c r="EP891" i="4"/>
  <c r="EQ891" i="4"/>
  <c r="ER891" i="4"/>
  <c r="ES891" i="4"/>
  <c r="ET891" i="4"/>
  <c r="EU891" i="4"/>
  <c r="EV891" i="4"/>
  <c r="EW891" i="4"/>
  <c r="B892" i="4"/>
  <c r="C892" i="4"/>
  <c r="D892" i="4"/>
  <c r="E892" i="4"/>
  <c r="F892" i="4"/>
  <c r="G892" i="4"/>
  <c r="H892" i="4"/>
  <c r="M892" i="4" s="1"/>
  <c r="N892" i="4" s="1"/>
  <c r="O892" i="4" s="1" a="1"/>
  <c r="O892" i="4" s="1"/>
  <c r="R892" i="4"/>
  <c r="S892" i="4"/>
  <c r="T892" i="4"/>
  <c r="U892" i="4"/>
  <c r="V892" i="4"/>
  <c r="W892" i="4"/>
  <c r="X892" i="4"/>
  <c r="Y892" i="4"/>
  <c r="Z892" i="4"/>
  <c r="AA892" i="4"/>
  <c r="AB892" i="4"/>
  <c r="AC892" i="4"/>
  <c r="AD892" i="4"/>
  <c r="AE892" i="4" s="1"/>
  <c r="AF892" i="4"/>
  <c r="AG892" i="4" s="1"/>
  <c r="AH892" i="4"/>
  <c r="AI892" i="4"/>
  <c r="AJ892" i="4"/>
  <c r="AK892" i="4"/>
  <c r="AL892" i="4"/>
  <c r="AN892" i="4"/>
  <c r="AM892" i="4" s="1"/>
  <c r="AO892" i="4"/>
  <c r="AP892" i="4"/>
  <c r="AQ892" i="4"/>
  <c r="AR892" i="4"/>
  <c r="AS892" i="4"/>
  <c r="AT892" i="4"/>
  <c r="AU892" i="4"/>
  <c r="AV892" i="4"/>
  <c r="AW892" i="4"/>
  <c r="AX892" i="4"/>
  <c r="AY892" i="4"/>
  <c r="AZ892" i="4"/>
  <c r="BA892" i="4"/>
  <c r="BB892" i="4"/>
  <c r="BC892" i="4"/>
  <c r="BD892" i="4"/>
  <c r="BE892" i="4"/>
  <c r="BF892" i="4"/>
  <c r="BG892" i="4"/>
  <c r="BH892" i="4"/>
  <c r="BI892" i="4"/>
  <c r="BJ892" i="4"/>
  <c r="BK892" i="4"/>
  <c r="BL892" i="4"/>
  <c r="BM892" i="4"/>
  <c r="BN892" i="4"/>
  <c r="BO892" i="4"/>
  <c r="BP892" i="4"/>
  <c r="BQ892" i="4"/>
  <c r="BR892" i="4"/>
  <c r="BS892" i="4"/>
  <c r="BT892" i="4"/>
  <c r="BU892" i="4"/>
  <c r="BV892" i="4"/>
  <c r="BW892" i="4"/>
  <c r="BX892" i="4"/>
  <c r="BY892" i="4"/>
  <c r="BZ892" i="4"/>
  <c r="CA892" i="4"/>
  <c r="CB892" i="4"/>
  <c r="CC892" i="4"/>
  <c r="CD892" i="4"/>
  <c r="CE892" i="4"/>
  <c r="CF892" i="4"/>
  <c r="CG892" i="4"/>
  <c r="CH892" i="4"/>
  <c r="CI892" i="4"/>
  <c r="CJ892" i="4"/>
  <c r="CK892" i="4"/>
  <c r="CL892" i="4"/>
  <c r="CM892" i="4" s="1"/>
  <c r="CN892" i="4"/>
  <c r="CO892" i="4"/>
  <c r="CP892" i="4"/>
  <c r="CQ892" i="4"/>
  <c r="CR892" i="4"/>
  <c r="CS892" i="4"/>
  <c r="CT892" i="4"/>
  <c r="CU892" i="4"/>
  <c r="CV892" i="4"/>
  <c r="CW892" i="4"/>
  <c r="CX892" i="4"/>
  <c r="CY892" i="4"/>
  <c r="CZ892" i="4"/>
  <c r="DA892" i="4"/>
  <c r="DB892" i="4"/>
  <c r="DC892" i="4"/>
  <c r="DD892" i="4"/>
  <c r="DE892" i="4"/>
  <c r="DF892" i="4"/>
  <c r="DG892" i="4"/>
  <c r="DH892" i="4"/>
  <c r="DI892" i="4"/>
  <c r="DJ892" i="4"/>
  <c r="DK892" i="4"/>
  <c r="DL892" i="4"/>
  <c r="DM892" i="4"/>
  <c r="DN892" i="4"/>
  <c r="DO892" i="4"/>
  <c r="DP892" i="4"/>
  <c r="DQ892" i="4"/>
  <c r="DR892" i="4"/>
  <c r="DS892" i="4"/>
  <c r="DT892" i="4"/>
  <c r="DU892" i="4"/>
  <c r="DV892" i="4"/>
  <c r="DW892" i="4"/>
  <c r="EC892" i="4"/>
  <c r="ED892" i="4"/>
  <c r="EE892" i="4"/>
  <c r="EF892" i="4"/>
  <c r="EG892" i="4"/>
  <c r="EH892" i="4"/>
  <c r="EI892" i="4"/>
  <c r="EJ892" i="4"/>
  <c r="EK892" i="4"/>
  <c r="EL892" i="4"/>
  <c r="EM892" i="4"/>
  <c r="EN892" i="4"/>
  <c r="EO892" i="4"/>
  <c r="EP892" i="4"/>
  <c r="EQ892" i="4"/>
  <c r="ER892" i="4"/>
  <c r="ES892" i="4"/>
  <c r="ET892" i="4"/>
  <c r="EU892" i="4"/>
  <c r="EV892" i="4"/>
  <c r="EW892" i="4"/>
  <c r="B893" i="4"/>
  <c r="C893" i="4"/>
  <c r="D893" i="4"/>
  <c r="E893" i="4"/>
  <c r="F893" i="4"/>
  <c r="G893" i="4"/>
  <c r="H893" i="4"/>
  <c r="M893" i="4" s="1"/>
  <c r="N893" i="4" s="1"/>
  <c r="O893" i="4" s="1" a="1"/>
  <c r="O893" i="4" s="1"/>
  <c r="R893" i="4"/>
  <c r="S893" i="4"/>
  <c r="T893" i="4"/>
  <c r="U893" i="4"/>
  <c r="V893" i="4"/>
  <c r="W893" i="4"/>
  <c r="X893" i="4"/>
  <c r="Y893" i="4"/>
  <c r="Z893" i="4"/>
  <c r="AA893" i="4"/>
  <c r="AB893" i="4"/>
  <c r="AC893" i="4"/>
  <c r="AD893" i="4"/>
  <c r="AE893" i="4" s="1"/>
  <c r="AF893" i="4"/>
  <c r="AG893" i="4" s="1"/>
  <c r="AH893" i="4"/>
  <c r="AI893" i="4"/>
  <c r="AJ893" i="4"/>
  <c r="AK893" i="4"/>
  <c r="AL893" i="4"/>
  <c r="AN893" i="4"/>
  <c r="AM893" i="4" s="1"/>
  <c r="AO893" i="4"/>
  <c r="AP893" i="4"/>
  <c r="AQ893" i="4"/>
  <c r="AR893" i="4"/>
  <c r="AS893" i="4"/>
  <c r="AT893" i="4"/>
  <c r="AU893" i="4"/>
  <c r="AV893" i="4"/>
  <c r="AW893" i="4"/>
  <c r="AX893" i="4"/>
  <c r="AY893" i="4"/>
  <c r="AZ893" i="4"/>
  <c r="BA893" i="4"/>
  <c r="BB893" i="4"/>
  <c r="BC893" i="4"/>
  <c r="BD893" i="4"/>
  <c r="BE893" i="4"/>
  <c r="BF893" i="4"/>
  <c r="BG893" i="4"/>
  <c r="BH893" i="4"/>
  <c r="BI893" i="4"/>
  <c r="BJ893" i="4"/>
  <c r="BK893" i="4"/>
  <c r="BL893" i="4"/>
  <c r="BM893" i="4"/>
  <c r="BN893" i="4"/>
  <c r="BO893" i="4"/>
  <c r="BP893" i="4"/>
  <c r="BQ893" i="4"/>
  <c r="BR893" i="4"/>
  <c r="BS893" i="4"/>
  <c r="BT893" i="4"/>
  <c r="BU893" i="4"/>
  <c r="BV893" i="4"/>
  <c r="BW893" i="4"/>
  <c r="BX893" i="4"/>
  <c r="BY893" i="4"/>
  <c r="BZ893" i="4"/>
  <c r="CA893" i="4"/>
  <c r="CB893" i="4"/>
  <c r="CC893" i="4"/>
  <c r="CD893" i="4"/>
  <c r="CE893" i="4"/>
  <c r="CF893" i="4"/>
  <c r="CG893" i="4"/>
  <c r="CH893" i="4"/>
  <c r="CI893" i="4"/>
  <c r="CJ893" i="4"/>
  <c r="CK893" i="4"/>
  <c r="CL893" i="4"/>
  <c r="CM893" i="4" s="1"/>
  <c r="CN893" i="4"/>
  <c r="CO893" i="4"/>
  <c r="CP893" i="4"/>
  <c r="CQ893" i="4"/>
  <c r="CR893" i="4"/>
  <c r="CS893" i="4"/>
  <c r="CT893" i="4"/>
  <c r="CU893" i="4"/>
  <c r="CV893" i="4"/>
  <c r="CW893" i="4"/>
  <c r="CX893" i="4"/>
  <c r="CY893" i="4"/>
  <c r="CZ893" i="4"/>
  <c r="DA893" i="4"/>
  <c r="DB893" i="4"/>
  <c r="DC893" i="4"/>
  <c r="DD893" i="4"/>
  <c r="DE893" i="4"/>
  <c r="DF893" i="4"/>
  <c r="DG893" i="4"/>
  <c r="DH893" i="4"/>
  <c r="DI893" i="4"/>
  <c r="DJ893" i="4"/>
  <c r="DK893" i="4"/>
  <c r="DL893" i="4"/>
  <c r="DM893" i="4"/>
  <c r="DN893" i="4"/>
  <c r="DO893" i="4"/>
  <c r="DP893" i="4"/>
  <c r="DQ893" i="4"/>
  <c r="DR893" i="4"/>
  <c r="DS893" i="4"/>
  <c r="DT893" i="4"/>
  <c r="DU893" i="4"/>
  <c r="DV893" i="4"/>
  <c r="DW893" i="4"/>
  <c r="EC893" i="4"/>
  <c r="ED893" i="4"/>
  <c r="EE893" i="4"/>
  <c r="EF893" i="4"/>
  <c r="EG893" i="4"/>
  <c r="EH893" i="4"/>
  <c r="EI893" i="4"/>
  <c r="EJ893" i="4"/>
  <c r="EK893" i="4"/>
  <c r="EL893" i="4"/>
  <c r="EM893" i="4"/>
  <c r="EN893" i="4"/>
  <c r="EO893" i="4"/>
  <c r="EP893" i="4"/>
  <c r="EQ893" i="4"/>
  <c r="ER893" i="4"/>
  <c r="ES893" i="4"/>
  <c r="ET893" i="4"/>
  <c r="EU893" i="4"/>
  <c r="EV893" i="4"/>
  <c r="EW893" i="4"/>
  <c r="B894" i="4"/>
  <c r="C894" i="4"/>
  <c r="D894" i="4"/>
  <c r="E894" i="4"/>
  <c r="F894" i="4"/>
  <c r="G894" i="4"/>
  <c r="H894" i="4"/>
  <c r="M894" i="4" s="1"/>
  <c r="N894" i="4" s="1"/>
  <c r="O894" i="4" s="1" a="1"/>
  <c r="O894" i="4" s="1"/>
  <c r="R894" i="4"/>
  <c r="S894" i="4"/>
  <c r="T894" i="4"/>
  <c r="U894" i="4"/>
  <c r="V894" i="4"/>
  <c r="W894" i="4"/>
  <c r="X894" i="4"/>
  <c r="Y894" i="4"/>
  <c r="Z894" i="4"/>
  <c r="AA894" i="4"/>
  <c r="AB894" i="4"/>
  <c r="AC894" i="4"/>
  <c r="AD894" i="4"/>
  <c r="AE894" i="4" s="1"/>
  <c r="AF894" i="4"/>
  <c r="AG894" i="4" s="1"/>
  <c r="AH894" i="4"/>
  <c r="AI894" i="4"/>
  <c r="AJ894" i="4"/>
  <c r="AK894" i="4"/>
  <c r="AL894" i="4"/>
  <c r="AN894" i="4"/>
  <c r="AM894" i="4" s="1"/>
  <c r="AO894" i="4"/>
  <c r="AP894" i="4"/>
  <c r="AQ894" i="4"/>
  <c r="AR894" i="4"/>
  <c r="AS894" i="4"/>
  <c r="AT894" i="4"/>
  <c r="AU894" i="4"/>
  <c r="AV894" i="4"/>
  <c r="AW894" i="4"/>
  <c r="AX894" i="4"/>
  <c r="AY894" i="4"/>
  <c r="AZ894" i="4"/>
  <c r="BA894" i="4"/>
  <c r="BB894" i="4"/>
  <c r="BC894" i="4"/>
  <c r="BD894" i="4"/>
  <c r="BE894" i="4"/>
  <c r="BF894" i="4"/>
  <c r="BG894" i="4"/>
  <c r="BH894" i="4"/>
  <c r="BI894" i="4"/>
  <c r="BJ894" i="4"/>
  <c r="BK894" i="4"/>
  <c r="BL894" i="4"/>
  <c r="BM894" i="4"/>
  <c r="BN894" i="4"/>
  <c r="BO894" i="4"/>
  <c r="BP894" i="4"/>
  <c r="BQ894" i="4"/>
  <c r="BR894" i="4"/>
  <c r="BS894" i="4"/>
  <c r="BT894" i="4"/>
  <c r="BU894" i="4"/>
  <c r="BV894" i="4"/>
  <c r="BW894" i="4"/>
  <c r="BX894" i="4"/>
  <c r="BY894" i="4"/>
  <c r="BZ894" i="4"/>
  <c r="CA894" i="4"/>
  <c r="CB894" i="4"/>
  <c r="CC894" i="4"/>
  <c r="CD894" i="4"/>
  <c r="CE894" i="4"/>
  <c r="CF894" i="4"/>
  <c r="CG894" i="4"/>
  <c r="CH894" i="4"/>
  <c r="CI894" i="4"/>
  <c r="CJ894" i="4"/>
  <c r="CK894" i="4"/>
  <c r="CL894" i="4"/>
  <c r="CM894" i="4" s="1"/>
  <c r="CN894" i="4"/>
  <c r="CO894" i="4"/>
  <c r="CP894" i="4"/>
  <c r="CQ894" i="4"/>
  <c r="CR894" i="4"/>
  <c r="CS894" i="4"/>
  <c r="CT894" i="4"/>
  <c r="CU894" i="4"/>
  <c r="CV894" i="4"/>
  <c r="CW894" i="4"/>
  <c r="CX894" i="4"/>
  <c r="CY894" i="4"/>
  <c r="CZ894" i="4"/>
  <c r="DA894" i="4"/>
  <c r="DB894" i="4"/>
  <c r="DC894" i="4"/>
  <c r="DD894" i="4"/>
  <c r="DE894" i="4"/>
  <c r="DF894" i="4"/>
  <c r="DG894" i="4"/>
  <c r="DH894" i="4"/>
  <c r="DI894" i="4"/>
  <c r="DJ894" i="4"/>
  <c r="DK894" i="4"/>
  <c r="DL894" i="4"/>
  <c r="DM894" i="4"/>
  <c r="DN894" i="4"/>
  <c r="DO894" i="4"/>
  <c r="DP894" i="4"/>
  <c r="DQ894" i="4"/>
  <c r="DR894" i="4"/>
  <c r="DS894" i="4"/>
  <c r="DT894" i="4"/>
  <c r="DU894" i="4"/>
  <c r="DV894" i="4"/>
  <c r="DW894" i="4"/>
  <c r="EC894" i="4"/>
  <c r="ED894" i="4"/>
  <c r="EE894" i="4"/>
  <c r="EF894" i="4"/>
  <c r="EG894" i="4"/>
  <c r="EH894" i="4"/>
  <c r="EI894" i="4"/>
  <c r="EJ894" i="4"/>
  <c r="EK894" i="4"/>
  <c r="EL894" i="4"/>
  <c r="EM894" i="4"/>
  <c r="EN894" i="4"/>
  <c r="EO894" i="4"/>
  <c r="EP894" i="4"/>
  <c r="EQ894" i="4"/>
  <c r="ER894" i="4"/>
  <c r="ES894" i="4"/>
  <c r="ET894" i="4"/>
  <c r="EU894" i="4"/>
  <c r="EV894" i="4"/>
  <c r="EW894" i="4"/>
  <c r="B895" i="4"/>
  <c r="C895" i="4"/>
  <c r="D895" i="4"/>
  <c r="E895" i="4"/>
  <c r="F895" i="4"/>
  <c r="G895" i="4"/>
  <c r="H895" i="4"/>
  <c r="M895" i="4" s="1"/>
  <c r="N895" i="4" s="1"/>
  <c r="O895" i="4" s="1" a="1"/>
  <c r="O895" i="4" s="1"/>
  <c r="R895" i="4"/>
  <c r="S895" i="4"/>
  <c r="T895" i="4"/>
  <c r="U895" i="4"/>
  <c r="V895" i="4"/>
  <c r="W895" i="4"/>
  <c r="X895" i="4"/>
  <c r="Y895" i="4"/>
  <c r="Z895" i="4"/>
  <c r="AA895" i="4"/>
  <c r="AB895" i="4"/>
  <c r="AC895" i="4"/>
  <c r="AD895" i="4"/>
  <c r="AE895" i="4" s="1"/>
  <c r="AF895" i="4"/>
  <c r="AG895" i="4" s="1"/>
  <c r="AH895" i="4"/>
  <c r="AI895" i="4"/>
  <c r="AJ895" i="4"/>
  <c r="AK895" i="4"/>
  <c r="AL895" i="4"/>
  <c r="AN895" i="4"/>
  <c r="AM895" i="4" s="1"/>
  <c r="AO895" i="4"/>
  <c r="AP895" i="4"/>
  <c r="AQ895" i="4"/>
  <c r="AR895" i="4"/>
  <c r="AS895" i="4"/>
  <c r="AT895" i="4"/>
  <c r="AU895" i="4"/>
  <c r="AV895" i="4"/>
  <c r="AW895" i="4"/>
  <c r="AX895" i="4"/>
  <c r="AY895" i="4"/>
  <c r="AZ895" i="4"/>
  <c r="BA895" i="4"/>
  <c r="BB895" i="4"/>
  <c r="BC895" i="4"/>
  <c r="BD895" i="4"/>
  <c r="BE895" i="4"/>
  <c r="BF895" i="4"/>
  <c r="BG895" i="4"/>
  <c r="BH895" i="4"/>
  <c r="BI895" i="4"/>
  <c r="BJ895" i="4"/>
  <c r="BK895" i="4"/>
  <c r="BL895" i="4"/>
  <c r="BM895" i="4"/>
  <c r="BN895" i="4"/>
  <c r="BO895" i="4"/>
  <c r="BP895" i="4"/>
  <c r="BQ895" i="4"/>
  <c r="BR895" i="4"/>
  <c r="BS895" i="4"/>
  <c r="BT895" i="4"/>
  <c r="BU895" i="4"/>
  <c r="BV895" i="4"/>
  <c r="BW895" i="4"/>
  <c r="BX895" i="4"/>
  <c r="BY895" i="4"/>
  <c r="BZ895" i="4"/>
  <c r="CA895" i="4"/>
  <c r="CB895" i="4"/>
  <c r="CC895" i="4"/>
  <c r="CD895" i="4"/>
  <c r="CE895" i="4"/>
  <c r="CF895" i="4"/>
  <c r="CG895" i="4"/>
  <c r="CH895" i="4"/>
  <c r="CI895" i="4"/>
  <c r="CJ895" i="4"/>
  <c r="CK895" i="4"/>
  <c r="CL895" i="4"/>
  <c r="CM895" i="4" s="1"/>
  <c r="CN895" i="4"/>
  <c r="CO895" i="4"/>
  <c r="CP895" i="4"/>
  <c r="CQ895" i="4"/>
  <c r="CR895" i="4"/>
  <c r="CS895" i="4"/>
  <c r="CT895" i="4"/>
  <c r="CU895" i="4"/>
  <c r="CV895" i="4"/>
  <c r="CW895" i="4"/>
  <c r="CX895" i="4"/>
  <c r="CY895" i="4"/>
  <c r="CZ895" i="4"/>
  <c r="DA895" i="4"/>
  <c r="DB895" i="4"/>
  <c r="DC895" i="4"/>
  <c r="DD895" i="4"/>
  <c r="DE895" i="4"/>
  <c r="DF895" i="4"/>
  <c r="DG895" i="4"/>
  <c r="DH895" i="4"/>
  <c r="DI895" i="4"/>
  <c r="DJ895" i="4"/>
  <c r="DK895" i="4"/>
  <c r="DL895" i="4"/>
  <c r="DM895" i="4"/>
  <c r="DN895" i="4"/>
  <c r="DO895" i="4"/>
  <c r="DP895" i="4"/>
  <c r="DQ895" i="4"/>
  <c r="DR895" i="4"/>
  <c r="DS895" i="4"/>
  <c r="DT895" i="4"/>
  <c r="DU895" i="4"/>
  <c r="DV895" i="4"/>
  <c r="DW895" i="4"/>
  <c r="EC895" i="4"/>
  <c r="ED895" i="4"/>
  <c r="EE895" i="4"/>
  <c r="EF895" i="4"/>
  <c r="EG895" i="4"/>
  <c r="EH895" i="4"/>
  <c r="EI895" i="4"/>
  <c r="EJ895" i="4"/>
  <c r="EK895" i="4"/>
  <c r="EL895" i="4"/>
  <c r="EM895" i="4"/>
  <c r="EN895" i="4"/>
  <c r="EO895" i="4"/>
  <c r="EP895" i="4"/>
  <c r="EQ895" i="4"/>
  <c r="ER895" i="4"/>
  <c r="ES895" i="4"/>
  <c r="ET895" i="4"/>
  <c r="EU895" i="4"/>
  <c r="EV895" i="4"/>
  <c r="EW895" i="4"/>
  <c r="B896" i="4"/>
  <c r="C896" i="4"/>
  <c r="D896" i="4"/>
  <c r="E896" i="4"/>
  <c r="F896" i="4"/>
  <c r="G896" i="4"/>
  <c r="H896" i="4"/>
  <c r="M896" i="4" s="1"/>
  <c r="N896" i="4" s="1"/>
  <c r="O896" i="4" s="1" a="1"/>
  <c r="O896" i="4" s="1"/>
  <c r="R896" i="4"/>
  <c r="S896" i="4"/>
  <c r="T896" i="4"/>
  <c r="U896" i="4"/>
  <c r="V896" i="4"/>
  <c r="W896" i="4"/>
  <c r="X896" i="4"/>
  <c r="Y896" i="4"/>
  <c r="Z896" i="4"/>
  <c r="AA896" i="4"/>
  <c r="AB896" i="4"/>
  <c r="AC896" i="4"/>
  <c r="AD896" i="4"/>
  <c r="AE896" i="4" s="1"/>
  <c r="AF896" i="4"/>
  <c r="AG896" i="4" s="1"/>
  <c r="AH896" i="4"/>
  <c r="AI896" i="4"/>
  <c r="AJ896" i="4"/>
  <c r="AK896" i="4"/>
  <c r="AL896" i="4"/>
  <c r="AN896" i="4"/>
  <c r="AM896" i="4" s="1"/>
  <c r="AO896" i="4"/>
  <c r="AP896" i="4"/>
  <c r="AQ896" i="4"/>
  <c r="AR896" i="4"/>
  <c r="AS896" i="4"/>
  <c r="AT896" i="4"/>
  <c r="AU896" i="4"/>
  <c r="AV896" i="4"/>
  <c r="AW896" i="4"/>
  <c r="AX896" i="4"/>
  <c r="AY896" i="4"/>
  <c r="AZ896" i="4"/>
  <c r="BA896" i="4"/>
  <c r="BB896" i="4"/>
  <c r="BC896" i="4"/>
  <c r="BD896" i="4"/>
  <c r="BE896" i="4"/>
  <c r="BF896" i="4"/>
  <c r="BG896" i="4"/>
  <c r="BH896" i="4"/>
  <c r="BI896" i="4"/>
  <c r="BJ896" i="4"/>
  <c r="BK896" i="4"/>
  <c r="BL896" i="4"/>
  <c r="BM896" i="4"/>
  <c r="BN896" i="4"/>
  <c r="BO896" i="4"/>
  <c r="BP896" i="4"/>
  <c r="BQ896" i="4"/>
  <c r="BR896" i="4"/>
  <c r="BS896" i="4"/>
  <c r="BT896" i="4"/>
  <c r="BU896" i="4"/>
  <c r="BV896" i="4"/>
  <c r="BW896" i="4"/>
  <c r="BX896" i="4"/>
  <c r="BY896" i="4"/>
  <c r="BZ896" i="4"/>
  <c r="CA896" i="4"/>
  <c r="CB896" i="4"/>
  <c r="CC896" i="4"/>
  <c r="CD896" i="4"/>
  <c r="CE896" i="4"/>
  <c r="CF896" i="4"/>
  <c r="CG896" i="4"/>
  <c r="CH896" i="4"/>
  <c r="CI896" i="4"/>
  <c r="CJ896" i="4"/>
  <c r="CK896" i="4"/>
  <c r="CL896" i="4"/>
  <c r="CM896" i="4" s="1"/>
  <c r="CN896" i="4"/>
  <c r="CO896" i="4"/>
  <c r="CP896" i="4"/>
  <c r="CQ896" i="4"/>
  <c r="CR896" i="4"/>
  <c r="CS896" i="4"/>
  <c r="CT896" i="4"/>
  <c r="CU896" i="4"/>
  <c r="CV896" i="4"/>
  <c r="CW896" i="4"/>
  <c r="CX896" i="4"/>
  <c r="CY896" i="4"/>
  <c r="CZ896" i="4"/>
  <c r="DA896" i="4"/>
  <c r="DB896" i="4"/>
  <c r="DC896" i="4"/>
  <c r="DD896" i="4"/>
  <c r="DE896" i="4"/>
  <c r="DF896" i="4"/>
  <c r="DG896" i="4"/>
  <c r="DH896" i="4"/>
  <c r="DI896" i="4"/>
  <c r="DJ896" i="4"/>
  <c r="DK896" i="4"/>
  <c r="DL896" i="4"/>
  <c r="DM896" i="4"/>
  <c r="DN896" i="4"/>
  <c r="DO896" i="4"/>
  <c r="DP896" i="4"/>
  <c r="DQ896" i="4"/>
  <c r="DR896" i="4"/>
  <c r="DS896" i="4"/>
  <c r="DT896" i="4"/>
  <c r="DU896" i="4"/>
  <c r="DV896" i="4"/>
  <c r="DW896" i="4"/>
  <c r="EC896" i="4"/>
  <c r="DX896" i="4" s="1"/>
  <c r="ED896" i="4"/>
  <c r="EE896" i="4"/>
  <c r="EF896" i="4"/>
  <c r="EG896" i="4"/>
  <c r="EH896" i="4"/>
  <c r="EI896" i="4"/>
  <c r="EJ896" i="4"/>
  <c r="EK896" i="4"/>
  <c r="EL896" i="4"/>
  <c r="EM896" i="4"/>
  <c r="EN896" i="4"/>
  <c r="EO896" i="4"/>
  <c r="EP896" i="4"/>
  <c r="EQ896" i="4"/>
  <c r="ER896" i="4"/>
  <c r="ES896" i="4"/>
  <c r="ET896" i="4"/>
  <c r="EU896" i="4"/>
  <c r="EV896" i="4"/>
  <c r="EW896" i="4"/>
  <c r="B897" i="4"/>
  <c r="C897" i="4"/>
  <c r="D897" i="4"/>
  <c r="E897" i="4"/>
  <c r="F897" i="4"/>
  <c r="G897" i="4"/>
  <c r="H897" i="4"/>
  <c r="M897" i="4" s="1"/>
  <c r="N897" i="4" s="1"/>
  <c r="O897" i="4" s="1" a="1"/>
  <c r="O897" i="4" s="1"/>
  <c r="R897" i="4"/>
  <c r="S897" i="4"/>
  <c r="T897" i="4"/>
  <c r="U897" i="4"/>
  <c r="V897" i="4"/>
  <c r="W897" i="4"/>
  <c r="X897" i="4"/>
  <c r="Y897" i="4"/>
  <c r="Z897" i="4"/>
  <c r="AA897" i="4"/>
  <c r="AB897" i="4"/>
  <c r="AC897" i="4"/>
  <c r="AD897" i="4"/>
  <c r="AE897" i="4" s="1"/>
  <c r="AF897" i="4"/>
  <c r="AG897" i="4" s="1"/>
  <c r="AH897" i="4"/>
  <c r="AI897" i="4"/>
  <c r="AJ897" i="4"/>
  <c r="AK897" i="4"/>
  <c r="AL897" i="4"/>
  <c r="AN897" i="4"/>
  <c r="AM897" i="4" s="1"/>
  <c r="AO897" i="4"/>
  <c r="AP897" i="4"/>
  <c r="AQ897" i="4"/>
  <c r="AR897" i="4"/>
  <c r="AS897" i="4"/>
  <c r="AT897" i="4"/>
  <c r="AU897" i="4"/>
  <c r="AV897" i="4"/>
  <c r="AW897" i="4"/>
  <c r="AX897" i="4"/>
  <c r="AY897" i="4"/>
  <c r="AZ897" i="4"/>
  <c r="BA897" i="4"/>
  <c r="BB897" i="4"/>
  <c r="BC897" i="4"/>
  <c r="BD897" i="4"/>
  <c r="BE897" i="4"/>
  <c r="BF897" i="4"/>
  <c r="BG897" i="4"/>
  <c r="BH897" i="4"/>
  <c r="BI897" i="4"/>
  <c r="BJ897" i="4"/>
  <c r="BK897" i="4"/>
  <c r="BL897" i="4"/>
  <c r="BM897" i="4"/>
  <c r="BN897" i="4"/>
  <c r="BO897" i="4"/>
  <c r="BP897" i="4"/>
  <c r="BQ897" i="4"/>
  <c r="BR897" i="4"/>
  <c r="BS897" i="4"/>
  <c r="BT897" i="4"/>
  <c r="BU897" i="4"/>
  <c r="BV897" i="4"/>
  <c r="BW897" i="4"/>
  <c r="BX897" i="4"/>
  <c r="BY897" i="4"/>
  <c r="BZ897" i="4"/>
  <c r="CA897" i="4"/>
  <c r="CB897" i="4"/>
  <c r="CC897" i="4"/>
  <c r="CD897" i="4"/>
  <c r="CE897" i="4"/>
  <c r="CF897" i="4"/>
  <c r="CG897" i="4"/>
  <c r="CH897" i="4"/>
  <c r="CI897" i="4"/>
  <c r="CJ897" i="4"/>
  <c r="CK897" i="4"/>
  <c r="CL897" i="4"/>
  <c r="CM897" i="4" s="1"/>
  <c r="CN897" i="4"/>
  <c r="CO897" i="4"/>
  <c r="CP897" i="4"/>
  <c r="CQ897" i="4"/>
  <c r="CR897" i="4"/>
  <c r="CS897" i="4"/>
  <c r="CT897" i="4"/>
  <c r="CU897" i="4"/>
  <c r="CV897" i="4"/>
  <c r="CW897" i="4"/>
  <c r="CX897" i="4"/>
  <c r="CY897" i="4"/>
  <c r="CZ897" i="4"/>
  <c r="DA897" i="4"/>
  <c r="DB897" i="4"/>
  <c r="DC897" i="4"/>
  <c r="DD897" i="4"/>
  <c r="DE897" i="4"/>
  <c r="DF897" i="4"/>
  <c r="DG897" i="4"/>
  <c r="DH897" i="4"/>
  <c r="DI897" i="4"/>
  <c r="DJ897" i="4"/>
  <c r="DK897" i="4"/>
  <c r="DL897" i="4"/>
  <c r="DM897" i="4"/>
  <c r="DN897" i="4"/>
  <c r="DO897" i="4"/>
  <c r="DP897" i="4"/>
  <c r="DQ897" i="4"/>
  <c r="DR897" i="4"/>
  <c r="DS897" i="4"/>
  <c r="DT897" i="4"/>
  <c r="DU897" i="4"/>
  <c r="DV897" i="4"/>
  <c r="DW897" i="4"/>
  <c r="EC897" i="4"/>
  <c r="ED897" i="4"/>
  <c r="EE897" i="4"/>
  <c r="EF897" i="4"/>
  <c r="EG897" i="4"/>
  <c r="EH897" i="4"/>
  <c r="EI897" i="4"/>
  <c r="EJ897" i="4"/>
  <c r="EK897" i="4"/>
  <c r="EL897" i="4"/>
  <c r="EM897" i="4"/>
  <c r="EN897" i="4"/>
  <c r="EO897" i="4"/>
  <c r="EP897" i="4"/>
  <c r="EQ897" i="4"/>
  <c r="ER897" i="4"/>
  <c r="ES897" i="4"/>
  <c r="ET897" i="4"/>
  <c r="EU897" i="4"/>
  <c r="EV897" i="4"/>
  <c r="EW897" i="4"/>
  <c r="B898" i="4"/>
  <c r="C898" i="4"/>
  <c r="D898" i="4"/>
  <c r="E898" i="4"/>
  <c r="F898" i="4"/>
  <c r="G898" i="4"/>
  <c r="H898" i="4"/>
  <c r="M898" i="4" s="1"/>
  <c r="N898" i="4" s="1"/>
  <c r="O898" i="4" s="1" a="1"/>
  <c r="O898" i="4" s="1"/>
  <c r="R898" i="4"/>
  <c r="S898" i="4"/>
  <c r="T898" i="4"/>
  <c r="U898" i="4"/>
  <c r="V898" i="4"/>
  <c r="W898" i="4"/>
  <c r="X898" i="4"/>
  <c r="Y898" i="4"/>
  <c r="Z898" i="4"/>
  <c r="AA898" i="4"/>
  <c r="AB898" i="4"/>
  <c r="AC898" i="4"/>
  <c r="AD898" i="4"/>
  <c r="AE898" i="4" s="1"/>
  <c r="AF898" i="4"/>
  <c r="AG898" i="4" s="1"/>
  <c r="AH898" i="4"/>
  <c r="AI898" i="4"/>
  <c r="AJ898" i="4"/>
  <c r="AK898" i="4"/>
  <c r="AL898" i="4"/>
  <c r="AN898" i="4"/>
  <c r="AM898" i="4" s="1"/>
  <c r="AO898" i="4"/>
  <c r="AP898" i="4"/>
  <c r="AQ898" i="4"/>
  <c r="AR898" i="4"/>
  <c r="AS898" i="4"/>
  <c r="AT898" i="4"/>
  <c r="AU898" i="4"/>
  <c r="AV898" i="4"/>
  <c r="AW898" i="4"/>
  <c r="AX898" i="4"/>
  <c r="AY898" i="4"/>
  <c r="AZ898" i="4"/>
  <c r="BA898" i="4"/>
  <c r="BB898" i="4"/>
  <c r="BC898" i="4"/>
  <c r="BD898" i="4"/>
  <c r="BE898" i="4"/>
  <c r="BF898" i="4"/>
  <c r="BG898" i="4"/>
  <c r="BH898" i="4"/>
  <c r="BI898" i="4"/>
  <c r="BJ898" i="4"/>
  <c r="BK898" i="4"/>
  <c r="BL898" i="4"/>
  <c r="BM898" i="4"/>
  <c r="BN898" i="4"/>
  <c r="BO898" i="4"/>
  <c r="BP898" i="4"/>
  <c r="BQ898" i="4"/>
  <c r="BR898" i="4"/>
  <c r="BS898" i="4"/>
  <c r="BT898" i="4"/>
  <c r="BU898" i="4"/>
  <c r="BV898" i="4"/>
  <c r="BW898" i="4"/>
  <c r="BX898" i="4"/>
  <c r="BY898" i="4"/>
  <c r="BZ898" i="4"/>
  <c r="CA898" i="4"/>
  <c r="CB898" i="4"/>
  <c r="CC898" i="4"/>
  <c r="CD898" i="4"/>
  <c r="CE898" i="4"/>
  <c r="CF898" i="4"/>
  <c r="CG898" i="4"/>
  <c r="CH898" i="4"/>
  <c r="CI898" i="4"/>
  <c r="CJ898" i="4"/>
  <c r="CK898" i="4"/>
  <c r="CL898" i="4"/>
  <c r="CM898" i="4" s="1"/>
  <c r="CN898" i="4"/>
  <c r="CO898" i="4"/>
  <c r="CP898" i="4"/>
  <c r="CQ898" i="4"/>
  <c r="CR898" i="4"/>
  <c r="CS898" i="4"/>
  <c r="CT898" i="4"/>
  <c r="CU898" i="4"/>
  <c r="CV898" i="4"/>
  <c r="CW898" i="4"/>
  <c r="CX898" i="4"/>
  <c r="CY898" i="4"/>
  <c r="CZ898" i="4"/>
  <c r="DA898" i="4"/>
  <c r="DB898" i="4"/>
  <c r="DC898" i="4"/>
  <c r="DD898" i="4"/>
  <c r="DE898" i="4"/>
  <c r="DF898" i="4"/>
  <c r="DG898" i="4"/>
  <c r="DH898" i="4"/>
  <c r="DI898" i="4"/>
  <c r="DJ898" i="4"/>
  <c r="DK898" i="4"/>
  <c r="DL898" i="4"/>
  <c r="DM898" i="4"/>
  <c r="DN898" i="4"/>
  <c r="DO898" i="4"/>
  <c r="DP898" i="4"/>
  <c r="DQ898" i="4"/>
  <c r="DR898" i="4"/>
  <c r="DS898" i="4"/>
  <c r="DT898" i="4"/>
  <c r="DU898" i="4"/>
  <c r="DV898" i="4"/>
  <c r="DW898" i="4"/>
  <c r="EC898" i="4"/>
  <c r="ED898" i="4"/>
  <c r="EE898" i="4"/>
  <c r="EF898" i="4"/>
  <c r="EG898" i="4"/>
  <c r="EH898" i="4"/>
  <c r="EI898" i="4"/>
  <c r="EJ898" i="4"/>
  <c r="EK898" i="4"/>
  <c r="EL898" i="4"/>
  <c r="EM898" i="4"/>
  <c r="EN898" i="4"/>
  <c r="EO898" i="4"/>
  <c r="EP898" i="4"/>
  <c r="EQ898" i="4"/>
  <c r="ER898" i="4"/>
  <c r="ES898" i="4"/>
  <c r="ET898" i="4"/>
  <c r="EU898" i="4"/>
  <c r="EV898" i="4"/>
  <c r="EW898" i="4"/>
  <c r="B899" i="4"/>
  <c r="C899" i="4"/>
  <c r="D899" i="4"/>
  <c r="E899" i="4"/>
  <c r="F899" i="4"/>
  <c r="G899" i="4"/>
  <c r="H899" i="4"/>
  <c r="M899" i="4" s="1"/>
  <c r="N899" i="4" s="1"/>
  <c r="O899" i="4" s="1" a="1"/>
  <c r="O899" i="4" s="1"/>
  <c r="R899" i="4"/>
  <c r="S899" i="4"/>
  <c r="T899" i="4"/>
  <c r="U899" i="4"/>
  <c r="V899" i="4"/>
  <c r="W899" i="4"/>
  <c r="X899" i="4"/>
  <c r="Y899" i="4"/>
  <c r="Z899" i="4"/>
  <c r="AA899" i="4"/>
  <c r="AB899" i="4"/>
  <c r="AC899" i="4"/>
  <c r="AD899" i="4"/>
  <c r="AE899" i="4" s="1"/>
  <c r="AF899" i="4"/>
  <c r="AG899" i="4" s="1"/>
  <c r="AH899" i="4"/>
  <c r="AI899" i="4"/>
  <c r="AJ899" i="4"/>
  <c r="AK899" i="4"/>
  <c r="AL899" i="4"/>
  <c r="AN899" i="4"/>
  <c r="AM899" i="4" s="1"/>
  <c r="AO899" i="4"/>
  <c r="AP899" i="4"/>
  <c r="AQ899" i="4"/>
  <c r="AR899" i="4"/>
  <c r="AS899" i="4"/>
  <c r="AT899" i="4"/>
  <c r="AU899" i="4"/>
  <c r="AV899" i="4"/>
  <c r="AW899" i="4"/>
  <c r="AX899" i="4"/>
  <c r="AY899" i="4"/>
  <c r="AZ899" i="4"/>
  <c r="BA899" i="4"/>
  <c r="BB899" i="4"/>
  <c r="BC899" i="4"/>
  <c r="BD899" i="4"/>
  <c r="BE899" i="4"/>
  <c r="BF899" i="4"/>
  <c r="BG899" i="4"/>
  <c r="BH899" i="4"/>
  <c r="BI899" i="4"/>
  <c r="BJ899" i="4"/>
  <c r="BK899" i="4"/>
  <c r="BL899" i="4"/>
  <c r="BM899" i="4"/>
  <c r="BN899" i="4"/>
  <c r="BO899" i="4"/>
  <c r="BP899" i="4"/>
  <c r="BQ899" i="4"/>
  <c r="BR899" i="4"/>
  <c r="BS899" i="4"/>
  <c r="BT899" i="4"/>
  <c r="BU899" i="4"/>
  <c r="BV899" i="4"/>
  <c r="BW899" i="4"/>
  <c r="BX899" i="4"/>
  <c r="BY899" i="4"/>
  <c r="BZ899" i="4"/>
  <c r="CA899" i="4"/>
  <c r="CB899" i="4"/>
  <c r="CC899" i="4"/>
  <c r="CD899" i="4"/>
  <c r="CE899" i="4"/>
  <c r="CF899" i="4"/>
  <c r="CG899" i="4"/>
  <c r="CH899" i="4"/>
  <c r="CI899" i="4"/>
  <c r="CJ899" i="4"/>
  <c r="CK899" i="4"/>
  <c r="CL899" i="4"/>
  <c r="CM899" i="4" s="1"/>
  <c r="CN899" i="4"/>
  <c r="CO899" i="4"/>
  <c r="CP899" i="4"/>
  <c r="CQ899" i="4"/>
  <c r="CR899" i="4"/>
  <c r="CS899" i="4"/>
  <c r="CT899" i="4"/>
  <c r="CU899" i="4"/>
  <c r="CV899" i="4"/>
  <c r="CW899" i="4"/>
  <c r="CX899" i="4"/>
  <c r="CY899" i="4"/>
  <c r="CZ899" i="4"/>
  <c r="DA899" i="4"/>
  <c r="DB899" i="4"/>
  <c r="DC899" i="4"/>
  <c r="DD899" i="4"/>
  <c r="DE899" i="4"/>
  <c r="DF899" i="4"/>
  <c r="DG899" i="4"/>
  <c r="DH899" i="4"/>
  <c r="DI899" i="4"/>
  <c r="DJ899" i="4"/>
  <c r="DK899" i="4"/>
  <c r="DL899" i="4"/>
  <c r="DM899" i="4"/>
  <c r="DN899" i="4"/>
  <c r="DO899" i="4"/>
  <c r="DP899" i="4"/>
  <c r="DQ899" i="4"/>
  <c r="DR899" i="4"/>
  <c r="DS899" i="4"/>
  <c r="DT899" i="4"/>
  <c r="DU899" i="4"/>
  <c r="DV899" i="4"/>
  <c r="DW899" i="4"/>
  <c r="EC899" i="4"/>
  <c r="ED899" i="4"/>
  <c r="EE899" i="4"/>
  <c r="EF899" i="4"/>
  <c r="EG899" i="4"/>
  <c r="EH899" i="4"/>
  <c r="EI899" i="4"/>
  <c r="EJ899" i="4"/>
  <c r="EK899" i="4"/>
  <c r="EL899" i="4"/>
  <c r="EM899" i="4"/>
  <c r="EN899" i="4"/>
  <c r="EO899" i="4"/>
  <c r="EP899" i="4"/>
  <c r="EQ899" i="4"/>
  <c r="ER899" i="4"/>
  <c r="ES899" i="4"/>
  <c r="ET899" i="4"/>
  <c r="EU899" i="4"/>
  <c r="EV899" i="4"/>
  <c r="EW899" i="4"/>
  <c r="B900" i="4"/>
  <c r="C900" i="4"/>
  <c r="D900" i="4"/>
  <c r="E900" i="4"/>
  <c r="F900" i="4"/>
  <c r="G900" i="4"/>
  <c r="H900" i="4"/>
  <c r="M900" i="4" s="1"/>
  <c r="N900" i="4" s="1"/>
  <c r="O900" i="4" s="1" a="1"/>
  <c r="O900" i="4" s="1"/>
  <c r="R900" i="4"/>
  <c r="S900" i="4"/>
  <c r="T900" i="4"/>
  <c r="U900" i="4"/>
  <c r="V900" i="4"/>
  <c r="W900" i="4"/>
  <c r="X900" i="4"/>
  <c r="Y900" i="4"/>
  <c r="Z900" i="4"/>
  <c r="AA900" i="4"/>
  <c r="AB900" i="4"/>
  <c r="AC900" i="4"/>
  <c r="AD900" i="4"/>
  <c r="AE900" i="4" s="1"/>
  <c r="AF900" i="4"/>
  <c r="AG900" i="4" s="1"/>
  <c r="AH900" i="4"/>
  <c r="AI900" i="4"/>
  <c r="AJ900" i="4"/>
  <c r="AK900" i="4"/>
  <c r="AL900" i="4"/>
  <c r="AN900" i="4"/>
  <c r="AM900" i="4" s="1"/>
  <c r="AO900" i="4"/>
  <c r="AP900" i="4"/>
  <c r="AQ900" i="4"/>
  <c r="AR900" i="4"/>
  <c r="AS900" i="4"/>
  <c r="AT900" i="4"/>
  <c r="AU900" i="4"/>
  <c r="AV900" i="4"/>
  <c r="AW900" i="4"/>
  <c r="AX900" i="4"/>
  <c r="AY900" i="4"/>
  <c r="AZ900" i="4"/>
  <c r="BA900" i="4"/>
  <c r="BB900" i="4"/>
  <c r="BC900" i="4"/>
  <c r="BD900" i="4"/>
  <c r="BE900" i="4"/>
  <c r="BF900" i="4"/>
  <c r="BG900" i="4"/>
  <c r="BH900" i="4"/>
  <c r="BI900" i="4"/>
  <c r="BJ900" i="4"/>
  <c r="BK900" i="4"/>
  <c r="BL900" i="4"/>
  <c r="BM900" i="4"/>
  <c r="BN900" i="4"/>
  <c r="BO900" i="4"/>
  <c r="BP900" i="4"/>
  <c r="BQ900" i="4"/>
  <c r="BR900" i="4"/>
  <c r="BS900" i="4"/>
  <c r="BT900" i="4"/>
  <c r="BU900" i="4"/>
  <c r="BV900" i="4"/>
  <c r="BW900" i="4"/>
  <c r="BX900" i="4"/>
  <c r="BY900" i="4"/>
  <c r="BZ900" i="4"/>
  <c r="CA900" i="4"/>
  <c r="CB900" i="4"/>
  <c r="CC900" i="4"/>
  <c r="CD900" i="4"/>
  <c r="CE900" i="4"/>
  <c r="CF900" i="4"/>
  <c r="CG900" i="4"/>
  <c r="CH900" i="4"/>
  <c r="CI900" i="4"/>
  <c r="CJ900" i="4"/>
  <c r="CK900" i="4"/>
  <c r="CL900" i="4"/>
  <c r="CM900" i="4" s="1"/>
  <c r="CN900" i="4"/>
  <c r="CO900" i="4"/>
  <c r="CP900" i="4"/>
  <c r="CQ900" i="4"/>
  <c r="CR900" i="4"/>
  <c r="CS900" i="4"/>
  <c r="CT900" i="4"/>
  <c r="CU900" i="4"/>
  <c r="CV900" i="4"/>
  <c r="CW900" i="4"/>
  <c r="CX900" i="4"/>
  <c r="CY900" i="4"/>
  <c r="CZ900" i="4"/>
  <c r="DA900" i="4"/>
  <c r="DB900" i="4"/>
  <c r="DC900" i="4"/>
  <c r="DD900" i="4"/>
  <c r="DE900" i="4"/>
  <c r="DF900" i="4"/>
  <c r="DG900" i="4"/>
  <c r="DH900" i="4"/>
  <c r="DI900" i="4"/>
  <c r="DJ900" i="4"/>
  <c r="DK900" i="4"/>
  <c r="DL900" i="4"/>
  <c r="DM900" i="4"/>
  <c r="DN900" i="4"/>
  <c r="DO900" i="4"/>
  <c r="DP900" i="4"/>
  <c r="DQ900" i="4"/>
  <c r="DR900" i="4"/>
  <c r="DS900" i="4"/>
  <c r="DT900" i="4"/>
  <c r="DU900" i="4"/>
  <c r="DV900" i="4"/>
  <c r="DW900" i="4"/>
  <c r="EC900" i="4"/>
  <c r="ED900" i="4"/>
  <c r="EE900" i="4"/>
  <c r="EF900" i="4"/>
  <c r="EG900" i="4"/>
  <c r="EH900" i="4"/>
  <c r="EI900" i="4"/>
  <c r="EJ900" i="4"/>
  <c r="EK900" i="4"/>
  <c r="EL900" i="4"/>
  <c r="EM900" i="4"/>
  <c r="EN900" i="4"/>
  <c r="EO900" i="4"/>
  <c r="EP900" i="4"/>
  <c r="EQ900" i="4"/>
  <c r="ER900" i="4"/>
  <c r="ES900" i="4"/>
  <c r="ET900" i="4"/>
  <c r="EU900" i="4"/>
  <c r="EV900" i="4"/>
  <c r="EW900" i="4"/>
  <c r="B901" i="4"/>
  <c r="C901" i="4"/>
  <c r="D901" i="4"/>
  <c r="E901" i="4"/>
  <c r="F901" i="4"/>
  <c r="G901" i="4"/>
  <c r="H901" i="4"/>
  <c r="M901" i="4" s="1"/>
  <c r="N901" i="4" s="1"/>
  <c r="O901" i="4" s="1" a="1"/>
  <c r="O901" i="4" s="1"/>
  <c r="R901" i="4"/>
  <c r="S901" i="4"/>
  <c r="T901" i="4"/>
  <c r="U901" i="4"/>
  <c r="V901" i="4"/>
  <c r="W901" i="4"/>
  <c r="X901" i="4"/>
  <c r="Y901" i="4"/>
  <c r="Z901" i="4"/>
  <c r="AA901" i="4"/>
  <c r="AB901" i="4"/>
  <c r="AC901" i="4"/>
  <c r="AD901" i="4"/>
  <c r="AE901" i="4" s="1"/>
  <c r="AF901" i="4"/>
  <c r="AG901" i="4" s="1"/>
  <c r="AH901" i="4"/>
  <c r="AI901" i="4"/>
  <c r="AJ901" i="4"/>
  <c r="AK901" i="4"/>
  <c r="AL901" i="4"/>
  <c r="AN901" i="4"/>
  <c r="AM901" i="4" s="1"/>
  <c r="AO901" i="4"/>
  <c r="AP901" i="4"/>
  <c r="AQ901" i="4"/>
  <c r="AR901" i="4"/>
  <c r="AS901" i="4"/>
  <c r="AT901" i="4"/>
  <c r="AU901" i="4"/>
  <c r="AV901" i="4"/>
  <c r="AW901" i="4"/>
  <c r="AX901" i="4"/>
  <c r="AY901" i="4"/>
  <c r="AZ901" i="4"/>
  <c r="BA901" i="4"/>
  <c r="BB901" i="4"/>
  <c r="BC901" i="4"/>
  <c r="BD901" i="4"/>
  <c r="BE901" i="4"/>
  <c r="BF901" i="4"/>
  <c r="BG901" i="4"/>
  <c r="BH901" i="4"/>
  <c r="BI901" i="4"/>
  <c r="BJ901" i="4"/>
  <c r="BK901" i="4"/>
  <c r="BL901" i="4"/>
  <c r="BM901" i="4"/>
  <c r="BN901" i="4"/>
  <c r="BO901" i="4"/>
  <c r="BP901" i="4"/>
  <c r="BQ901" i="4"/>
  <c r="BR901" i="4"/>
  <c r="BS901" i="4"/>
  <c r="BT901" i="4"/>
  <c r="BU901" i="4"/>
  <c r="BV901" i="4"/>
  <c r="BW901" i="4"/>
  <c r="BX901" i="4"/>
  <c r="BY901" i="4"/>
  <c r="BZ901" i="4"/>
  <c r="CA901" i="4"/>
  <c r="CB901" i="4"/>
  <c r="CC901" i="4"/>
  <c r="CD901" i="4"/>
  <c r="CE901" i="4"/>
  <c r="CF901" i="4"/>
  <c r="CG901" i="4"/>
  <c r="CH901" i="4"/>
  <c r="CI901" i="4"/>
  <c r="CJ901" i="4"/>
  <c r="CK901" i="4"/>
  <c r="CL901" i="4"/>
  <c r="CM901" i="4" s="1"/>
  <c r="CN901" i="4"/>
  <c r="CO901" i="4"/>
  <c r="CP901" i="4"/>
  <c r="CQ901" i="4"/>
  <c r="CR901" i="4"/>
  <c r="CS901" i="4"/>
  <c r="CT901" i="4"/>
  <c r="CU901" i="4"/>
  <c r="CV901" i="4"/>
  <c r="CW901" i="4"/>
  <c r="CX901" i="4"/>
  <c r="CY901" i="4"/>
  <c r="CZ901" i="4"/>
  <c r="DA901" i="4"/>
  <c r="DB901" i="4"/>
  <c r="DC901" i="4"/>
  <c r="DD901" i="4"/>
  <c r="DE901" i="4"/>
  <c r="DF901" i="4"/>
  <c r="DG901" i="4"/>
  <c r="DH901" i="4"/>
  <c r="DI901" i="4"/>
  <c r="DJ901" i="4"/>
  <c r="DK901" i="4"/>
  <c r="DL901" i="4"/>
  <c r="DM901" i="4"/>
  <c r="DN901" i="4"/>
  <c r="DO901" i="4"/>
  <c r="DP901" i="4"/>
  <c r="DQ901" i="4"/>
  <c r="DR901" i="4"/>
  <c r="DS901" i="4"/>
  <c r="DT901" i="4"/>
  <c r="DU901" i="4"/>
  <c r="DV901" i="4"/>
  <c r="DW901" i="4"/>
  <c r="EC901" i="4"/>
  <c r="ED901" i="4"/>
  <c r="EE901" i="4"/>
  <c r="EF901" i="4"/>
  <c r="EG901" i="4"/>
  <c r="EH901" i="4"/>
  <c r="EI901" i="4"/>
  <c r="EJ901" i="4"/>
  <c r="EK901" i="4"/>
  <c r="EL901" i="4"/>
  <c r="EM901" i="4"/>
  <c r="EN901" i="4"/>
  <c r="EO901" i="4"/>
  <c r="EP901" i="4"/>
  <c r="EQ901" i="4"/>
  <c r="ER901" i="4"/>
  <c r="ES901" i="4"/>
  <c r="ET901" i="4"/>
  <c r="EU901" i="4"/>
  <c r="EV901" i="4"/>
  <c r="EW901" i="4"/>
  <c r="B902" i="4"/>
  <c r="C902" i="4"/>
  <c r="D902" i="4"/>
  <c r="E902" i="4"/>
  <c r="F902" i="4"/>
  <c r="G902" i="4"/>
  <c r="H902" i="4"/>
  <c r="M902" i="4" s="1"/>
  <c r="N902" i="4" s="1"/>
  <c r="O902" i="4" s="1" a="1"/>
  <c r="O902" i="4" s="1"/>
  <c r="R902" i="4"/>
  <c r="S902" i="4"/>
  <c r="T902" i="4"/>
  <c r="U902" i="4"/>
  <c r="V902" i="4"/>
  <c r="W902" i="4"/>
  <c r="X902" i="4"/>
  <c r="Y902" i="4"/>
  <c r="Z902" i="4"/>
  <c r="AA902" i="4"/>
  <c r="AB902" i="4"/>
  <c r="AC902" i="4"/>
  <c r="AD902" i="4"/>
  <c r="AE902" i="4" s="1"/>
  <c r="AF902" i="4"/>
  <c r="AG902" i="4" s="1"/>
  <c r="AH902" i="4"/>
  <c r="AI902" i="4"/>
  <c r="AJ902" i="4"/>
  <c r="AK902" i="4"/>
  <c r="AL902" i="4"/>
  <c r="AN902" i="4"/>
  <c r="AM902" i="4" s="1"/>
  <c r="AO902" i="4"/>
  <c r="AP902" i="4"/>
  <c r="AQ902" i="4"/>
  <c r="AR902" i="4"/>
  <c r="AS902" i="4"/>
  <c r="AT902" i="4"/>
  <c r="AU902" i="4"/>
  <c r="AV902" i="4"/>
  <c r="AW902" i="4"/>
  <c r="AX902" i="4"/>
  <c r="AY902" i="4"/>
  <c r="AZ902" i="4"/>
  <c r="BA902" i="4"/>
  <c r="BB902" i="4"/>
  <c r="BC902" i="4"/>
  <c r="BD902" i="4"/>
  <c r="BE902" i="4"/>
  <c r="BF902" i="4"/>
  <c r="BG902" i="4"/>
  <c r="BH902" i="4"/>
  <c r="BI902" i="4"/>
  <c r="BJ902" i="4"/>
  <c r="BK902" i="4"/>
  <c r="BL902" i="4"/>
  <c r="BM902" i="4"/>
  <c r="BN902" i="4"/>
  <c r="BO902" i="4"/>
  <c r="BP902" i="4"/>
  <c r="BQ902" i="4"/>
  <c r="BR902" i="4"/>
  <c r="BS902" i="4"/>
  <c r="BT902" i="4"/>
  <c r="BU902" i="4"/>
  <c r="BV902" i="4"/>
  <c r="BW902" i="4"/>
  <c r="BX902" i="4"/>
  <c r="BY902" i="4"/>
  <c r="BZ902" i="4"/>
  <c r="CA902" i="4"/>
  <c r="CB902" i="4"/>
  <c r="CC902" i="4"/>
  <c r="CD902" i="4"/>
  <c r="CE902" i="4"/>
  <c r="CF902" i="4"/>
  <c r="CG902" i="4"/>
  <c r="CH902" i="4"/>
  <c r="CI902" i="4"/>
  <c r="CJ902" i="4"/>
  <c r="CK902" i="4"/>
  <c r="CL902" i="4"/>
  <c r="CM902" i="4" s="1"/>
  <c r="CN902" i="4"/>
  <c r="CO902" i="4"/>
  <c r="CP902" i="4"/>
  <c r="CQ902" i="4"/>
  <c r="CR902" i="4"/>
  <c r="CS902" i="4"/>
  <c r="CT902" i="4"/>
  <c r="CU902" i="4"/>
  <c r="CV902" i="4"/>
  <c r="CW902" i="4"/>
  <c r="CX902" i="4"/>
  <c r="CY902" i="4"/>
  <c r="CZ902" i="4"/>
  <c r="DA902" i="4"/>
  <c r="DB902" i="4"/>
  <c r="DC902" i="4"/>
  <c r="DD902" i="4"/>
  <c r="DE902" i="4"/>
  <c r="DF902" i="4"/>
  <c r="DG902" i="4"/>
  <c r="DH902" i="4"/>
  <c r="DI902" i="4"/>
  <c r="DJ902" i="4"/>
  <c r="DK902" i="4"/>
  <c r="DL902" i="4"/>
  <c r="DM902" i="4"/>
  <c r="DN902" i="4"/>
  <c r="DO902" i="4"/>
  <c r="DP902" i="4"/>
  <c r="DQ902" i="4"/>
  <c r="DR902" i="4"/>
  <c r="DS902" i="4"/>
  <c r="DT902" i="4"/>
  <c r="DU902" i="4"/>
  <c r="DV902" i="4"/>
  <c r="DW902" i="4"/>
  <c r="EC902" i="4"/>
  <c r="ED902" i="4"/>
  <c r="EE902" i="4"/>
  <c r="EF902" i="4"/>
  <c r="EG902" i="4"/>
  <c r="EH902" i="4"/>
  <c r="EI902" i="4"/>
  <c r="EJ902" i="4"/>
  <c r="EK902" i="4"/>
  <c r="EL902" i="4"/>
  <c r="EM902" i="4"/>
  <c r="EN902" i="4"/>
  <c r="EO902" i="4"/>
  <c r="EP902" i="4"/>
  <c r="EQ902" i="4"/>
  <c r="ER902" i="4"/>
  <c r="ES902" i="4"/>
  <c r="ET902" i="4"/>
  <c r="EU902" i="4"/>
  <c r="EV902" i="4"/>
  <c r="EW902" i="4"/>
  <c r="B903" i="4"/>
  <c r="C903" i="4"/>
  <c r="D903" i="4"/>
  <c r="E903" i="4"/>
  <c r="F903" i="4"/>
  <c r="G903" i="4"/>
  <c r="H903" i="4"/>
  <c r="M903" i="4" s="1"/>
  <c r="N903" i="4" s="1"/>
  <c r="O903" i="4" s="1" a="1"/>
  <c r="O903" i="4" s="1"/>
  <c r="R903" i="4"/>
  <c r="S903" i="4"/>
  <c r="T903" i="4"/>
  <c r="U903" i="4"/>
  <c r="V903" i="4"/>
  <c r="W903" i="4"/>
  <c r="X903" i="4"/>
  <c r="Y903" i="4"/>
  <c r="Z903" i="4"/>
  <c r="AA903" i="4"/>
  <c r="AB903" i="4"/>
  <c r="AC903" i="4"/>
  <c r="AD903" i="4"/>
  <c r="AE903" i="4" s="1"/>
  <c r="AF903" i="4"/>
  <c r="AG903" i="4" s="1"/>
  <c r="AH903" i="4"/>
  <c r="AI903" i="4"/>
  <c r="AJ903" i="4"/>
  <c r="AK903" i="4"/>
  <c r="AL903" i="4"/>
  <c r="AN903" i="4"/>
  <c r="AM903" i="4" s="1"/>
  <c r="AO903" i="4"/>
  <c r="AP903" i="4"/>
  <c r="AQ903" i="4"/>
  <c r="AR903" i="4"/>
  <c r="AS903" i="4"/>
  <c r="AT903" i="4"/>
  <c r="AU903" i="4"/>
  <c r="AV903" i="4"/>
  <c r="AW903" i="4"/>
  <c r="AX903" i="4"/>
  <c r="AY903" i="4"/>
  <c r="AZ903" i="4"/>
  <c r="BA903" i="4"/>
  <c r="BB903" i="4"/>
  <c r="BC903" i="4"/>
  <c r="BD903" i="4"/>
  <c r="BE903" i="4"/>
  <c r="BF903" i="4"/>
  <c r="BG903" i="4"/>
  <c r="BH903" i="4"/>
  <c r="BI903" i="4"/>
  <c r="BJ903" i="4"/>
  <c r="BK903" i="4"/>
  <c r="BL903" i="4"/>
  <c r="BM903" i="4"/>
  <c r="BN903" i="4"/>
  <c r="BO903" i="4"/>
  <c r="BP903" i="4"/>
  <c r="BQ903" i="4"/>
  <c r="BR903" i="4"/>
  <c r="BS903" i="4"/>
  <c r="BT903" i="4"/>
  <c r="BU903" i="4"/>
  <c r="BV903" i="4"/>
  <c r="BW903" i="4"/>
  <c r="BX903" i="4"/>
  <c r="BY903" i="4"/>
  <c r="BZ903" i="4"/>
  <c r="CA903" i="4"/>
  <c r="CB903" i="4"/>
  <c r="CC903" i="4"/>
  <c r="CD903" i="4"/>
  <c r="CE903" i="4"/>
  <c r="CF903" i="4"/>
  <c r="CG903" i="4"/>
  <c r="CH903" i="4"/>
  <c r="CI903" i="4"/>
  <c r="CJ903" i="4"/>
  <c r="CK903" i="4"/>
  <c r="CL903" i="4"/>
  <c r="CM903" i="4" s="1"/>
  <c r="CN903" i="4"/>
  <c r="CO903" i="4"/>
  <c r="CP903" i="4"/>
  <c r="CQ903" i="4"/>
  <c r="CR903" i="4"/>
  <c r="CS903" i="4"/>
  <c r="CT903" i="4"/>
  <c r="CU903" i="4"/>
  <c r="CV903" i="4"/>
  <c r="CW903" i="4"/>
  <c r="CX903" i="4"/>
  <c r="CY903" i="4"/>
  <c r="CZ903" i="4"/>
  <c r="DA903" i="4"/>
  <c r="DB903" i="4"/>
  <c r="DC903" i="4"/>
  <c r="DD903" i="4"/>
  <c r="DE903" i="4"/>
  <c r="DF903" i="4"/>
  <c r="DG903" i="4"/>
  <c r="DH903" i="4"/>
  <c r="DI903" i="4"/>
  <c r="DJ903" i="4"/>
  <c r="DK903" i="4"/>
  <c r="DL903" i="4"/>
  <c r="DM903" i="4"/>
  <c r="DN903" i="4"/>
  <c r="DO903" i="4"/>
  <c r="DP903" i="4"/>
  <c r="DQ903" i="4"/>
  <c r="DR903" i="4"/>
  <c r="DS903" i="4"/>
  <c r="DT903" i="4"/>
  <c r="DU903" i="4"/>
  <c r="DV903" i="4"/>
  <c r="DW903" i="4"/>
  <c r="EC903" i="4"/>
  <c r="ED903" i="4"/>
  <c r="EE903" i="4"/>
  <c r="EF903" i="4"/>
  <c r="EG903" i="4"/>
  <c r="EH903" i="4"/>
  <c r="EI903" i="4"/>
  <c r="EJ903" i="4"/>
  <c r="EK903" i="4"/>
  <c r="EL903" i="4"/>
  <c r="EM903" i="4"/>
  <c r="EN903" i="4"/>
  <c r="EO903" i="4"/>
  <c r="EP903" i="4"/>
  <c r="EQ903" i="4"/>
  <c r="ER903" i="4"/>
  <c r="ES903" i="4"/>
  <c r="ET903" i="4"/>
  <c r="EU903" i="4"/>
  <c r="EV903" i="4"/>
  <c r="EW903" i="4"/>
  <c r="B904" i="4"/>
  <c r="C904" i="4"/>
  <c r="D904" i="4"/>
  <c r="E904" i="4"/>
  <c r="F904" i="4"/>
  <c r="G904" i="4"/>
  <c r="H904" i="4"/>
  <c r="M904" i="4" s="1"/>
  <c r="N904" i="4" s="1"/>
  <c r="O904" i="4" s="1" a="1"/>
  <c r="O904" i="4" s="1"/>
  <c r="R904" i="4"/>
  <c r="S904" i="4"/>
  <c r="T904" i="4"/>
  <c r="U904" i="4"/>
  <c r="V904" i="4"/>
  <c r="W904" i="4"/>
  <c r="X904" i="4"/>
  <c r="Y904" i="4"/>
  <c r="Z904" i="4"/>
  <c r="AA904" i="4"/>
  <c r="AB904" i="4"/>
  <c r="AC904" i="4"/>
  <c r="AD904" i="4"/>
  <c r="AE904" i="4" s="1"/>
  <c r="AF904" i="4"/>
  <c r="AG904" i="4" s="1"/>
  <c r="AH904" i="4"/>
  <c r="AI904" i="4"/>
  <c r="AJ904" i="4"/>
  <c r="AK904" i="4"/>
  <c r="AL904" i="4"/>
  <c r="AN904" i="4"/>
  <c r="AM904" i="4" s="1"/>
  <c r="AO904" i="4"/>
  <c r="AP904" i="4"/>
  <c r="AQ904" i="4"/>
  <c r="AR904" i="4"/>
  <c r="AS904" i="4"/>
  <c r="AT904" i="4"/>
  <c r="AU904" i="4"/>
  <c r="AV904" i="4"/>
  <c r="AW904" i="4"/>
  <c r="AX904" i="4"/>
  <c r="AY904" i="4"/>
  <c r="AZ904" i="4"/>
  <c r="BA904" i="4"/>
  <c r="BB904" i="4"/>
  <c r="BC904" i="4"/>
  <c r="BD904" i="4"/>
  <c r="BE904" i="4"/>
  <c r="BF904" i="4"/>
  <c r="BG904" i="4"/>
  <c r="BH904" i="4"/>
  <c r="BI904" i="4"/>
  <c r="BJ904" i="4"/>
  <c r="BK904" i="4"/>
  <c r="BL904" i="4"/>
  <c r="BM904" i="4"/>
  <c r="BN904" i="4"/>
  <c r="BO904" i="4"/>
  <c r="BP904" i="4"/>
  <c r="BQ904" i="4"/>
  <c r="BR904" i="4"/>
  <c r="BS904" i="4"/>
  <c r="BT904" i="4"/>
  <c r="BU904" i="4"/>
  <c r="BV904" i="4"/>
  <c r="BW904" i="4"/>
  <c r="BX904" i="4"/>
  <c r="BY904" i="4"/>
  <c r="BZ904" i="4"/>
  <c r="CA904" i="4"/>
  <c r="CB904" i="4"/>
  <c r="CC904" i="4"/>
  <c r="CD904" i="4"/>
  <c r="CE904" i="4"/>
  <c r="CF904" i="4"/>
  <c r="CG904" i="4"/>
  <c r="CH904" i="4"/>
  <c r="CI904" i="4"/>
  <c r="CJ904" i="4"/>
  <c r="CK904" i="4"/>
  <c r="CL904" i="4"/>
  <c r="CM904" i="4" s="1"/>
  <c r="CN904" i="4"/>
  <c r="CO904" i="4"/>
  <c r="CP904" i="4"/>
  <c r="CQ904" i="4"/>
  <c r="CR904" i="4"/>
  <c r="CS904" i="4"/>
  <c r="CT904" i="4"/>
  <c r="CU904" i="4"/>
  <c r="CV904" i="4"/>
  <c r="CW904" i="4"/>
  <c r="CX904" i="4"/>
  <c r="CY904" i="4"/>
  <c r="CZ904" i="4"/>
  <c r="DA904" i="4"/>
  <c r="DB904" i="4"/>
  <c r="DC904" i="4"/>
  <c r="DD904" i="4"/>
  <c r="DE904" i="4"/>
  <c r="DF904" i="4"/>
  <c r="DG904" i="4"/>
  <c r="DH904" i="4"/>
  <c r="DI904" i="4"/>
  <c r="DJ904" i="4"/>
  <c r="DK904" i="4"/>
  <c r="DL904" i="4"/>
  <c r="DM904" i="4"/>
  <c r="DN904" i="4"/>
  <c r="DO904" i="4"/>
  <c r="DP904" i="4"/>
  <c r="DQ904" i="4"/>
  <c r="DR904" i="4"/>
  <c r="DS904" i="4"/>
  <c r="DT904" i="4"/>
  <c r="DU904" i="4"/>
  <c r="DV904" i="4"/>
  <c r="DW904" i="4"/>
  <c r="EC904" i="4"/>
  <c r="DX904" i="4" s="1"/>
  <c r="ED904" i="4"/>
  <c r="EE904" i="4"/>
  <c r="EF904" i="4"/>
  <c r="EG904" i="4"/>
  <c r="EH904" i="4"/>
  <c r="EI904" i="4"/>
  <c r="EJ904" i="4"/>
  <c r="EK904" i="4"/>
  <c r="EL904" i="4"/>
  <c r="EM904" i="4"/>
  <c r="EN904" i="4"/>
  <c r="EO904" i="4"/>
  <c r="EP904" i="4"/>
  <c r="EQ904" i="4"/>
  <c r="ER904" i="4"/>
  <c r="ES904" i="4"/>
  <c r="ET904" i="4"/>
  <c r="EU904" i="4"/>
  <c r="EV904" i="4"/>
  <c r="EW904" i="4"/>
  <c r="B905" i="4"/>
  <c r="C905" i="4"/>
  <c r="D905" i="4"/>
  <c r="E905" i="4"/>
  <c r="F905" i="4"/>
  <c r="G905" i="4"/>
  <c r="H905" i="4"/>
  <c r="M905" i="4" s="1"/>
  <c r="N905" i="4" s="1"/>
  <c r="O905" i="4" s="1" a="1"/>
  <c r="O905" i="4" s="1"/>
  <c r="R905" i="4"/>
  <c r="S905" i="4"/>
  <c r="T905" i="4"/>
  <c r="U905" i="4"/>
  <c r="V905" i="4"/>
  <c r="W905" i="4"/>
  <c r="X905" i="4"/>
  <c r="Y905" i="4"/>
  <c r="Z905" i="4"/>
  <c r="AA905" i="4"/>
  <c r="AB905" i="4"/>
  <c r="AC905" i="4"/>
  <c r="AD905" i="4"/>
  <c r="AE905" i="4" s="1"/>
  <c r="AF905" i="4"/>
  <c r="AG905" i="4" s="1"/>
  <c r="AH905" i="4"/>
  <c r="AI905" i="4"/>
  <c r="AJ905" i="4"/>
  <c r="AK905" i="4"/>
  <c r="AL905" i="4"/>
  <c r="AN905" i="4"/>
  <c r="AM905" i="4" s="1"/>
  <c r="AO905" i="4"/>
  <c r="AP905" i="4"/>
  <c r="AQ905" i="4"/>
  <c r="AR905" i="4"/>
  <c r="AS905" i="4"/>
  <c r="AT905" i="4"/>
  <c r="AU905" i="4"/>
  <c r="AV905" i="4"/>
  <c r="AW905" i="4"/>
  <c r="AX905" i="4"/>
  <c r="AY905" i="4"/>
  <c r="AZ905" i="4"/>
  <c r="BA905" i="4"/>
  <c r="BB905" i="4"/>
  <c r="BC905" i="4"/>
  <c r="BD905" i="4"/>
  <c r="BE905" i="4"/>
  <c r="BF905" i="4"/>
  <c r="BG905" i="4"/>
  <c r="BH905" i="4"/>
  <c r="BI905" i="4"/>
  <c r="BJ905" i="4"/>
  <c r="BK905" i="4"/>
  <c r="BL905" i="4"/>
  <c r="BM905" i="4"/>
  <c r="BN905" i="4"/>
  <c r="BO905" i="4"/>
  <c r="BP905" i="4"/>
  <c r="BQ905" i="4"/>
  <c r="BR905" i="4"/>
  <c r="BS905" i="4"/>
  <c r="BT905" i="4"/>
  <c r="BU905" i="4"/>
  <c r="BV905" i="4"/>
  <c r="BW905" i="4"/>
  <c r="BX905" i="4"/>
  <c r="BY905" i="4"/>
  <c r="BZ905" i="4"/>
  <c r="CA905" i="4"/>
  <c r="CB905" i="4"/>
  <c r="CC905" i="4"/>
  <c r="CD905" i="4"/>
  <c r="CE905" i="4"/>
  <c r="CF905" i="4"/>
  <c r="CG905" i="4"/>
  <c r="CH905" i="4"/>
  <c r="CI905" i="4"/>
  <c r="CJ905" i="4"/>
  <c r="CK905" i="4"/>
  <c r="CL905" i="4"/>
  <c r="CM905" i="4" s="1"/>
  <c r="CN905" i="4"/>
  <c r="CO905" i="4"/>
  <c r="CP905" i="4"/>
  <c r="CQ905" i="4"/>
  <c r="CR905" i="4"/>
  <c r="CS905" i="4"/>
  <c r="CT905" i="4"/>
  <c r="CU905" i="4"/>
  <c r="CV905" i="4"/>
  <c r="CW905" i="4"/>
  <c r="CX905" i="4"/>
  <c r="CY905" i="4"/>
  <c r="CZ905" i="4"/>
  <c r="DA905" i="4"/>
  <c r="DB905" i="4"/>
  <c r="DC905" i="4"/>
  <c r="DD905" i="4"/>
  <c r="DE905" i="4"/>
  <c r="DF905" i="4"/>
  <c r="DG905" i="4"/>
  <c r="DH905" i="4"/>
  <c r="DI905" i="4"/>
  <c r="DJ905" i="4"/>
  <c r="DK905" i="4"/>
  <c r="DL905" i="4"/>
  <c r="DM905" i="4"/>
  <c r="DN905" i="4"/>
  <c r="DO905" i="4"/>
  <c r="DP905" i="4"/>
  <c r="DQ905" i="4"/>
  <c r="DR905" i="4"/>
  <c r="DS905" i="4"/>
  <c r="DT905" i="4"/>
  <c r="DU905" i="4"/>
  <c r="DV905" i="4"/>
  <c r="DW905" i="4"/>
  <c r="EC905" i="4"/>
  <c r="ED905" i="4"/>
  <c r="EE905" i="4"/>
  <c r="EF905" i="4"/>
  <c r="EG905" i="4"/>
  <c r="EH905" i="4"/>
  <c r="EI905" i="4"/>
  <c r="EJ905" i="4"/>
  <c r="EK905" i="4"/>
  <c r="EL905" i="4"/>
  <c r="EM905" i="4"/>
  <c r="EN905" i="4"/>
  <c r="EO905" i="4"/>
  <c r="EP905" i="4"/>
  <c r="EQ905" i="4"/>
  <c r="ER905" i="4"/>
  <c r="ES905" i="4"/>
  <c r="ET905" i="4"/>
  <c r="EU905" i="4"/>
  <c r="EV905" i="4"/>
  <c r="EW905" i="4"/>
  <c r="B906" i="4"/>
  <c r="C906" i="4"/>
  <c r="D906" i="4"/>
  <c r="E906" i="4"/>
  <c r="F906" i="4"/>
  <c r="G906" i="4"/>
  <c r="H906" i="4"/>
  <c r="M906" i="4" s="1"/>
  <c r="N906" i="4" s="1"/>
  <c r="O906" i="4" s="1" a="1"/>
  <c r="O906" i="4" s="1"/>
  <c r="R906" i="4"/>
  <c r="S906" i="4"/>
  <c r="T906" i="4"/>
  <c r="U906" i="4"/>
  <c r="V906" i="4"/>
  <c r="W906" i="4"/>
  <c r="X906" i="4"/>
  <c r="Y906" i="4"/>
  <c r="Z906" i="4"/>
  <c r="AA906" i="4"/>
  <c r="AB906" i="4"/>
  <c r="AC906" i="4"/>
  <c r="AD906" i="4"/>
  <c r="AE906" i="4" s="1"/>
  <c r="AF906" i="4"/>
  <c r="AG906" i="4" s="1"/>
  <c r="AH906" i="4"/>
  <c r="AI906" i="4"/>
  <c r="AJ906" i="4"/>
  <c r="AK906" i="4"/>
  <c r="AL906" i="4"/>
  <c r="AN906" i="4"/>
  <c r="AM906" i="4" s="1"/>
  <c r="AO906" i="4"/>
  <c r="AP906" i="4"/>
  <c r="AQ906" i="4"/>
  <c r="AR906" i="4"/>
  <c r="AS906" i="4"/>
  <c r="AT906" i="4"/>
  <c r="AU906" i="4"/>
  <c r="AV906" i="4"/>
  <c r="AW906" i="4"/>
  <c r="AX906" i="4"/>
  <c r="AY906" i="4"/>
  <c r="AZ906" i="4"/>
  <c r="BA906" i="4"/>
  <c r="BB906" i="4"/>
  <c r="BC906" i="4"/>
  <c r="BD906" i="4"/>
  <c r="BE906" i="4"/>
  <c r="BF906" i="4"/>
  <c r="BG906" i="4"/>
  <c r="BH906" i="4"/>
  <c r="BI906" i="4"/>
  <c r="BJ906" i="4"/>
  <c r="BK906" i="4"/>
  <c r="BL906" i="4"/>
  <c r="BM906" i="4"/>
  <c r="BN906" i="4"/>
  <c r="BO906" i="4"/>
  <c r="BP906" i="4"/>
  <c r="BQ906" i="4"/>
  <c r="BR906" i="4"/>
  <c r="BS906" i="4"/>
  <c r="BT906" i="4"/>
  <c r="BU906" i="4"/>
  <c r="BV906" i="4"/>
  <c r="BW906" i="4"/>
  <c r="BX906" i="4"/>
  <c r="BY906" i="4"/>
  <c r="BZ906" i="4"/>
  <c r="CA906" i="4"/>
  <c r="CB906" i="4"/>
  <c r="CC906" i="4"/>
  <c r="CD906" i="4"/>
  <c r="CE906" i="4"/>
  <c r="CF906" i="4"/>
  <c r="CG906" i="4"/>
  <c r="CH906" i="4"/>
  <c r="CI906" i="4"/>
  <c r="CJ906" i="4"/>
  <c r="CK906" i="4"/>
  <c r="CL906" i="4"/>
  <c r="CM906" i="4" s="1"/>
  <c r="CN906" i="4"/>
  <c r="CO906" i="4"/>
  <c r="CP906" i="4"/>
  <c r="CQ906" i="4"/>
  <c r="CR906" i="4"/>
  <c r="CS906" i="4"/>
  <c r="CT906" i="4"/>
  <c r="CU906" i="4"/>
  <c r="CV906" i="4"/>
  <c r="CW906" i="4"/>
  <c r="CX906" i="4"/>
  <c r="CY906" i="4"/>
  <c r="CZ906" i="4"/>
  <c r="DA906" i="4"/>
  <c r="DB906" i="4"/>
  <c r="DC906" i="4"/>
  <c r="DD906" i="4"/>
  <c r="DE906" i="4"/>
  <c r="DF906" i="4"/>
  <c r="DG906" i="4"/>
  <c r="DH906" i="4"/>
  <c r="DI906" i="4"/>
  <c r="DJ906" i="4"/>
  <c r="DK906" i="4"/>
  <c r="DL906" i="4"/>
  <c r="DM906" i="4"/>
  <c r="DN906" i="4"/>
  <c r="DO906" i="4"/>
  <c r="DP906" i="4"/>
  <c r="DQ906" i="4"/>
  <c r="DR906" i="4"/>
  <c r="DS906" i="4"/>
  <c r="DT906" i="4"/>
  <c r="DU906" i="4"/>
  <c r="DV906" i="4"/>
  <c r="DW906" i="4"/>
  <c r="EC906" i="4"/>
  <c r="ED906" i="4"/>
  <c r="EE906" i="4"/>
  <c r="EF906" i="4"/>
  <c r="EG906" i="4"/>
  <c r="EH906" i="4"/>
  <c r="EI906" i="4"/>
  <c r="EJ906" i="4"/>
  <c r="EK906" i="4"/>
  <c r="EL906" i="4"/>
  <c r="EM906" i="4"/>
  <c r="EN906" i="4"/>
  <c r="EO906" i="4"/>
  <c r="EP906" i="4"/>
  <c r="EQ906" i="4"/>
  <c r="ER906" i="4"/>
  <c r="ES906" i="4"/>
  <c r="ET906" i="4"/>
  <c r="EU906" i="4"/>
  <c r="EV906" i="4"/>
  <c r="EW906" i="4"/>
  <c r="B907" i="4"/>
  <c r="C907" i="4"/>
  <c r="D907" i="4"/>
  <c r="E907" i="4"/>
  <c r="F907" i="4"/>
  <c r="G907" i="4"/>
  <c r="H907" i="4"/>
  <c r="M907" i="4" s="1"/>
  <c r="N907" i="4" s="1"/>
  <c r="O907" i="4" s="1" a="1"/>
  <c r="O907" i="4" s="1"/>
  <c r="R907" i="4"/>
  <c r="S907" i="4"/>
  <c r="T907" i="4"/>
  <c r="U907" i="4"/>
  <c r="V907" i="4"/>
  <c r="W907" i="4"/>
  <c r="X907" i="4"/>
  <c r="Y907" i="4"/>
  <c r="Z907" i="4"/>
  <c r="AA907" i="4"/>
  <c r="AB907" i="4"/>
  <c r="AC907" i="4"/>
  <c r="AD907" i="4"/>
  <c r="AE907" i="4" s="1"/>
  <c r="AF907" i="4"/>
  <c r="AG907" i="4" s="1"/>
  <c r="AH907" i="4"/>
  <c r="AI907" i="4"/>
  <c r="AJ907" i="4"/>
  <c r="AK907" i="4"/>
  <c r="AL907" i="4"/>
  <c r="AN907" i="4"/>
  <c r="AM907" i="4" s="1"/>
  <c r="AO907" i="4"/>
  <c r="AP907" i="4"/>
  <c r="AQ907" i="4"/>
  <c r="AR907" i="4"/>
  <c r="AS907" i="4"/>
  <c r="AT907" i="4"/>
  <c r="AU907" i="4"/>
  <c r="AV907" i="4"/>
  <c r="AW907" i="4"/>
  <c r="AX907" i="4"/>
  <c r="AY907" i="4"/>
  <c r="AZ907" i="4"/>
  <c r="BA907" i="4"/>
  <c r="BB907" i="4"/>
  <c r="BC907" i="4"/>
  <c r="BD907" i="4"/>
  <c r="BE907" i="4"/>
  <c r="BF907" i="4"/>
  <c r="BG907" i="4"/>
  <c r="BH907" i="4"/>
  <c r="BI907" i="4"/>
  <c r="BJ907" i="4"/>
  <c r="BK907" i="4"/>
  <c r="BL907" i="4"/>
  <c r="BM907" i="4"/>
  <c r="BN907" i="4"/>
  <c r="BO907" i="4"/>
  <c r="BP907" i="4"/>
  <c r="BQ907" i="4"/>
  <c r="BR907" i="4"/>
  <c r="BS907" i="4"/>
  <c r="BT907" i="4"/>
  <c r="BU907" i="4"/>
  <c r="BV907" i="4"/>
  <c r="BW907" i="4"/>
  <c r="BX907" i="4"/>
  <c r="BY907" i="4"/>
  <c r="BZ907" i="4"/>
  <c r="CA907" i="4"/>
  <c r="CB907" i="4"/>
  <c r="CC907" i="4"/>
  <c r="CD907" i="4"/>
  <c r="CE907" i="4"/>
  <c r="CF907" i="4"/>
  <c r="CG907" i="4"/>
  <c r="CH907" i="4"/>
  <c r="CI907" i="4"/>
  <c r="CJ907" i="4"/>
  <c r="CK907" i="4"/>
  <c r="CL907" i="4"/>
  <c r="CM907" i="4" s="1"/>
  <c r="CN907" i="4"/>
  <c r="CO907" i="4"/>
  <c r="CP907" i="4"/>
  <c r="CQ907" i="4"/>
  <c r="CR907" i="4"/>
  <c r="CS907" i="4"/>
  <c r="CT907" i="4"/>
  <c r="CU907" i="4"/>
  <c r="CV907" i="4"/>
  <c r="CW907" i="4"/>
  <c r="CX907" i="4"/>
  <c r="CY907" i="4"/>
  <c r="CZ907" i="4"/>
  <c r="DA907" i="4"/>
  <c r="DB907" i="4"/>
  <c r="DC907" i="4"/>
  <c r="DD907" i="4"/>
  <c r="DE907" i="4"/>
  <c r="DF907" i="4"/>
  <c r="DG907" i="4"/>
  <c r="DH907" i="4"/>
  <c r="DI907" i="4"/>
  <c r="DJ907" i="4"/>
  <c r="DK907" i="4"/>
  <c r="DL907" i="4"/>
  <c r="DM907" i="4"/>
  <c r="DN907" i="4"/>
  <c r="DO907" i="4"/>
  <c r="DP907" i="4"/>
  <c r="DQ907" i="4"/>
  <c r="DR907" i="4"/>
  <c r="DS907" i="4"/>
  <c r="DT907" i="4"/>
  <c r="DU907" i="4"/>
  <c r="DV907" i="4"/>
  <c r="DW907" i="4"/>
  <c r="EC907" i="4"/>
  <c r="ED907" i="4"/>
  <c r="EE907" i="4"/>
  <c r="EF907" i="4"/>
  <c r="EG907" i="4"/>
  <c r="EH907" i="4"/>
  <c r="EI907" i="4"/>
  <c r="EJ907" i="4"/>
  <c r="EK907" i="4"/>
  <c r="EL907" i="4"/>
  <c r="EM907" i="4"/>
  <c r="EN907" i="4"/>
  <c r="EO907" i="4"/>
  <c r="EP907" i="4"/>
  <c r="EQ907" i="4"/>
  <c r="ER907" i="4"/>
  <c r="ES907" i="4"/>
  <c r="ET907" i="4"/>
  <c r="EU907" i="4"/>
  <c r="EV907" i="4"/>
  <c r="EW907" i="4"/>
  <c r="B908" i="4"/>
  <c r="C908" i="4"/>
  <c r="D908" i="4"/>
  <c r="E908" i="4"/>
  <c r="F908" i="4"/>
  <c r="G908" i="4"/>
  <c r="H908" i="4"/>
  <c r="M908" i="4" s="1"/>
  <c r="N908" i="4" s="1"/>
  <c r="O908" i="4" s="1" a="1"/>
  <c r="O908" i="4" s="1"/>
  <c r="R908" i="4"/>
  <c r="S908" i="4"/>
  <c r="T908" i="4"/>
  <c r="U908" i="4"/>
  <c r="V908" i="4"/>
  <c r="W908" i="4"/>
  <c r="X908" i="4"/>
  <c r="Y908" i="4"/>
  <c r="Z908" i="4"/>
  <c r="AA908" i="4"/>
  <c r="AB908" i="4"/>
  <c r="AC908" i="4"/>
  <c r="AD908" i="4"/>
  <c r="AE908" i="4" s="1"/>
  <c r="AF908" i="4"/>
  <c r="AG908" i="4" s="1"/>
  <c r="AH908" i="4"/>
  <c r="AI908" i="4"/>
  <c r="AJ908" i="4"/>
  <c r="AK908" i="4"/>
  <c r="AL908" i="4"/>
  <c r="AN908" i="4"/>
  <c r="AM908" i="4" s="1"/>
  <c r="AO908" i="4"/>
  <c r="AP908" i="4"/>
  <c r="AQ908" i="4"/>
  <c r="AR908" i="4"/>
  <c r="AS908" i="4"/>
  <c r="AT908" i="4"/>
  <c r="AU908" i="4"/>
  <c r="AV908" i="4"/>
  <c r="AW908" i="4"/>
  <c r="AX908" i="4"/>
  <c r="AY908" i="4"/>
  <c r="AZ908" i="4"/>
  <c r="BA908" i="4"/>
  <c r="BB908" i="4"/>
  <c r="BC908" i="4"/>
  <c r="BD908" i="4"/>
  <c r="BE908" i="4"/>
  <c r="BF908" i="4"/>
  <c r="BG908" i="4"/>
  <c r="BH908" i="4"/>
  <c r="BI908" i="4"/>
  <c r="BJ908" i="4"/>
  <c r="BK908" i="4"/>
  <c r="BL908" i="4"/>
  <c r="BM908" i="4"/>
  <c r="BN908" i="4"/>
  <c r="BO908" i="4"/>
  <c r="BP908" i="4"/>
  <c r="BQ908" i="4"/>
  <c r="BR908" i="4"/>
  <c r="BS908" i="4"/>
  <c r="BT908" i="4"/>
  <c r="BU908" i="4"/>
  <c r="BV908" i="4"/>
  <c r="BW908" i="4"/>
  <c r="BX908" i="4"/>
  <c r="BY908" i="4"/>
  <c r="BZ908" i="4"/>
  <c r="CA908" i="4"/>
  <c r="CB908" i="4"/>
  <c r="CC908" i="4"/>
  <c r="CD908" i="4"/>
  <c r="CE908" i="4"/>
  <c r="CF908" i="4"/>
  <c r="CG908" i="4"/>
  <c r="CH908" i="4"/>
  <c r="CI908" i="4"/>
  <c r="CJ908" i="4"/>
  <c r="CK908" i="4"/>
  <c r="CL908" i="4"/>
  <c r="CM908" i="4" s="1"/>
  <c r="CN908" i="4"/>
  <c r="CO908" i="4"/>
  <c r="CP908" i="4"/>
  <c r="CQ908" i="4"/>
  <c r="CR908" i="4"/>
  <c r="CS908" i="4"/>
  <c r="CT908" i="4"/>
  <c r="CU908" i="4"/>
  <c r="CV908" i="4"/>
  <c r="CW908" i="4"/>
  <c r="CX908" i="4"/>
  <c r="CY908" i="4"/>
  <c r="CZ908" i="4"/>
  <c r="DA908" i="4"/>
  <c r="DB908" i="4"/>
  <c r="DC908" i="4"/>
  <c r="DD908" i="4"/>
  <c r="DE908" i="4"/>
  <c r="DF908" i="4"/>
  <c r="DG908" i="4"/>
  <c r="DH908" i="4"/>
  <c r="DI908" i="4"/>
  <c r="DJ908" i="4"/>
  <c r="DK908" i="4"/>
  <c r="DL908" i="4"/>
  <c r="DM908" i="4"/>
  <c r="DN908" i="4"/>
  <c r="DO908" i="4"/>
  <c r="DP908" i="4"/>
  <c r="DQ908" i="4"/>
  <c r="DR908" i="4"/>
  <c r="DS908" i="4"/>
  <c r="DT908" i="4"/>
  <c r="DU908" i="4"/>
  <c r="DV908" i="4"/>
  <c r="DW908" i="4"/>
  <c r="EC908" i="4"/>
  <c r="ED908" i="4"/>
  <c r="EE908" i="4"/>
  <c r="EF908" i="4"/>
  <c r="EG908" i="4"/>
  <c r="EH908" i="4"/>
  <c r="EI908" i="4"/>
  <c r="EJ908" i="4"/>
  <c r="EK908" i="4"/>
  <c r="EL908" i="4"/>
  <c r="EM908" i="4"/>
  <c r="EN908" i="4"/>
  <c r="EO908" i="4"/>
  <c r="EP908" i="4"/>
  <c r="EQ908" i="4"/>
  <c r="ER908" i="4"/>
  <c r="ES908" i="4"/>
  <c r="ET908" i="4"/>
  <c r="EU908" i="4"/>
  <c r="EV908" i="4"/>
  <c r="EW908" i="4"/>
  <c r="B909" i="4"/>
  <c r="C909" i="4"/>
  <c r="D909" i="4"/>
  <c r="E909" i="4"/>
  <c r="F909" i="4"/>
  <c r="G909" i="4"/>
  <c r="H909" i="4"/>
  <c r="M909" i="4" s="1"/>
  <c r="N909" i="4" s="1"/>
  <c r="O909" i="4" s="1" a="1"/>
  <c r="O909" i="4" s="1"/>
  <c r="R909" i="4"/>
  <c r="S909" i="4"/>
  <c r="T909" i="4"/>
  <c r="U909" i="4"/>
  <c r="V909" i="4"/>
  <c r="W909" i="4"/>
  <c r="X909" i="4"/>
  <c r="Y909" i="4"/>
  <c r="Z909" i="4"/>
  <c r="AA909" i="4"/>
  <c r="AB909" i="4"/>
  <c r="AC909" i="4"/>
  <c r="AD909" i="4"/>
  <c r="AE909" i="4" s="1"/>
  <c r="AF909" i="4"/>
  <c r="AG909" i="4" s="1"/>
  <c r="AH909" i="4"/>
  <c r="AI909" i="4"/>
  <c r="AJ909" i="4"/>
  <c r="AK909" i="4"/>
  <c r="AL909" i="4"/>
  <c r="AN909" i="4"/>
  <c r="AM909" i="4" s="1"/>
  <c r="AO909" i="4"/>
  <c r="AP909" i="4"/>
  <c r="AQ909" i="4"/>
  <c r="AR909" i="4"/>
  <c r="AS909" i="4"/>
  <c r="AT909" i="4"/>
  <c r="AU909" i="4"/>
  <c r="AV909" i="4"/>
  <c r="AW909" i="4"/>
  <c r="AX909" i="4"/>
  <c r="AY909" i="4"/>
  <c r="AZ909" i="4"/>
  <c r="BA909" i="4"/>
  <c r="BB909" i="4"/>
  <c r="BC909" i="4"/>
  <c r="BD909" i="4"/>
  <c r="BE909" i="4"/>
  <c r="BF909" i="4"/>
  <c r="BG909" i="4"/>
  <c r="BH909" i="4"/>
  <c r="BI909" i="4"/>
  <c r="BJ909" i="4"/>
  <c r="BK909" i="4"/>
  <c r="BL909" i="4"/>
  <c r="BM909" i="4"/>
  <c r="BN909" i="4"/>
  <c r="BO909" i="4"/>
  <c r="BP909" i="4"/>
  <c r="BQ909" i="4"/>
  <c r="BR909" i="4"/>
  <c r="BS909" i="4"/>
  <c r="BT909" i="4"/>
  <c r="BU909" i="4"/>
  <c r="BV909" i="4"/>
  <c r="BW909" i="4"/>
  <c r="BX909" i="4"/>
  <c r="BY909" i="4"/>
  <c r="BZ909" i="4"/>
  <c r="CA909" i="4"/>
  <c r="CB909" i="4"/>
  <c r="CC909" i="4"/>
  <c r="CD909" i="4"/>
  <c r="CE909" i="4"/>
  <c r="CF909" i="4"/>
  <c r="CG909" i="4"/>
  <c r="CH909" i="4"/>
  <c r="CI909" i="4"/>
  <c r="CJ909" i="4"/>
  <c r="CK909" i="4"/>
  <c r="CL909" i="4"/>
  <c r="CM909" i="4" s="1"/>
  <c r="CN909" i="4"/>
  <c r="CO909" i="4"/>
  <c r="CP909" i="4"/>
  <c r="CQ909" i="4"/>
  <c r="CR909" i="4"/>
  <c r="CS909" i="4"/>
  <c r="CT909" i="4"/>
  <c r="CU909" i="4"/>
  <c r="CV909" i="4"/>
  <c r="CW909" i="4"/>
  <c r="CX909" i="4"/>
  <c r="CY909" i="4"/>
  <c r="CZ909" i="4"/>
  <c r="DA909" i="4"/>
  <c r="DB909" i="4"/>
  <c r="DC909" i="4"/>
  <c r="DD909" i="4"/>
  <c r="DE909" i="4"/>
  <c r="DF909" i="4"/>
  <c r="DG909" i="4"/>
  <c r="DH909" i="4"/>
  <c r="DI909" i="4"/>
  <c r="DJ909" i="4"/>
  <c r="DK909" i="4"/>
  <c r="DL909" i="4"/>
  <c r="DM909" i="4"/>
  <c r="DN909" i="4"/>
  <c r="DO909" i="4"/>
  <c r="DP909" i="4"/>
  <c r="DQ909" i="4"/>
  <c r="DR909" i="4"/>
  <c r="DS909" i="4"/>
  <c r="DT909" i="4"/>
  <c r="DU909" i="4"/>
  <c r="DV909" i="4"/>
  <c r="DW909" i="4"/>
  <c r="EC909" i="4"/>
  <c r="ED909" i="4"/>
  <c r="EE909" i="4"/>
  <c r="EF909" i="4"/>
  <c r="EG909" i="4"/>
  <c r="EH909" i="4"/>
  <c r="EI909" i="4"/>
  <c r="EJ909" i="4"/>
  <c r="EK909" i="4"/>
  <c r="EL909" i="4"/>
  <c r="EM909" i="4"/>
  <c r="EN909" i="4"/>
  <c r="EO909" i="4"/>
  <c r="EP909" i="4"/>
  <c r="EQ909" i="4"/>
  <c r="ER909" i="4"/>
  <c r="ES909" i="4"/>
  <c r="ET909" i="4"/>
  <c r="EU909" i="4"/>
  <c r="EV909" i="4"/>
  <c r="EW909" i="4"/>
  <c r="B910" i="4"/>
  <c r="C910" i="4"/>
  <c r="D910" i="4"/>
  <c r="E910" i="4"/>
  <c r="F910" i="4"/>
  <c r="G910" i="4"/>
  <c r="H910" i="4"/>
  <c r="M910" i="4" s="1"/>
  <c r="N910" i="4" s="1"/>
  <c r="O910" i="4" s="1" a="1"/>
  <c r="O910" i="4" s="1"/>
  <c r="R910" i="4"/>
  <c r="S910" i="4"/>
  <c r="T910" i="4"/>
  <c r="U910" i="4"/>
  <c r="V910" i="4"/>
  <c r="W910" i="4"/>
  <c r="X910" i="4"/>
  <c r="Y910" i="4"/>
  <c r="Z910" i="4"/>
  <c r="AA910" i="4"/>
  <c r="AB910" i="4"/>
  <c r="AC910" i="4"/>
  <c r="AD910" i="4"/>
  <c r="AE910" i="4" s="1"/>
  <c r="AF910" i="4"/>
  <c r="AG910" i="4" s="1"/>
  <c r="AH910" i="4"/>
  <c r="AI910" i="4"/>
  <c r="AJ910" i="4"/>
  <c r="AK910" i="4"/>
  <c r="AL910" i="4"/>
  <c r="AN910" i="4"/>
  <c r="AM910" i="4" s="1"/>
  <c r="AO910" i="4"/>
  <c r="AP910" i="4"/>
  <c r="AQ910" i="4"/>
  <c r="AR910" i="4"/>
  <c r="AS910" i="4"/>
  <c r="AT910" i="4"/>
  <c r="AU910" i="4"/>
  <c r="AV910" i="4"/>
  <c r="AW910" i="4"/>
  <c r="AX910" i="4"/>
  <c r="AY910" i="4"/>
  <c r="AZ910" i="4"/>
  <c r="BA910" i="4"/>
  <c r="BB910" i="4"/>
  <c r="BC910" i="4"/>
  <c r="BD910" i="4"/>
  <c r="BE910" i="4"/>
  <c r="BF910" i="4"/>
  <c r="BG910" i="4"/>
  <c r="BH910" i="4"/>
  <c r="BI910" i="4"/>
  <c r="BJ910" i="4"/>
  <c r="BK910" i="4"/>
  <c r="BL910" i="4"/>
  <c r="BM910" i="4"/>
  <c r="BN910" i="4"/>
  <c r="BO910" i="4"/>
  <c r="BP910" i="4"/>
  <c r="BQ910" i="4"/>
  <c r="BR910" i="4"/>
  <c r="BS910" i="4"/>
  <c r="BT910" i="4"/>
  <c r="BU910" i="4"/>
  <c r="BV910" i="4"/>
  <c r="BW910" i="4"/>
  <c r="BX910" i="4"/>
  <c r="BY910" i="4"/>
  <c r="BZ910" i="4"/>
  <c r="CA910" i="4"/>
  <c r="CB910" i="4"/>
  <c r="CC910" i="4"/>
  <c r="CD910" i="4"/>
  <c r="CE910" i="4"/>
  <c r="CF910" i="4"/>
  <c r="CG910" i="4"/>
  <c r="CH910" i="4"/>
  <c r="CI910" i="4"/>
  <c r="CJ910" i="4"/>
  <c r="CK910" i="4"/>
  <c r="CL910" i="4"/>
  <c r="CM910" i="4" s="1"/>
  <c r="CN910" i="4"/>
  <c r="CO910" i="4"/>
  <c r="CP910" i="4"/>
  <c r="CQ910" i="4"/>
  <c r="CR910" i="4"/>
  <c r="CS910" i="4"/>
  <c r="CT910" i="4"/>
  <c r="CU910" i="4"/>
  <c r="CV910" i="4"/>
  <c r="CW910" i="4"/>
  <c r="CX910" i="4"/>
  <c r="CY910" i="4"/>
  <c r="CZ910" i="4"/>
  <c r="DA910" i="4"/>
  <c r="DB910" i="4"/>
  <c r="DC910" i="4"/>
  <c r="DD910" i="4"/>
  <c r="DE910" i="4"/>
  <c r="DF910" i="4"/>
  <c r="DG910" i="4"/>
  <c r="DH910" i="4"/>
  <c r="DI910" i="4"/>
  <c r="DJ910" i="4"/>
  <c r="DK910" i="4"/>
  <c r="DL910" i="4"/>
  <c r="DM910" i="4"/>
  <c r="DN910" i="4"/>
  <c r="DO910" i="4"/>
  <c r="DP910" i="4"/>
  <c r="DQ910" i="4"/>
  <c r="DR910" i="4"/>
  <c r="DS910" i="4"/>
  <c r="DT910" i="4"/>
  <c r="DU910" i="4"/>
  <c r="DV910" i="4"/>
  <c r="DW910" i="4"/>
  <c r="EC910" i="4"/>
  <c r="ED910" i="4"/>
  <c r="EE910" i="4"/>
  <c r="EF910" i="4"/>
  <c r="EG910" i="4"/>
  <c r="EH910" i="4"/>
  <c r="EI910" i="4"/>
  <c r="EJ910" i="4"/>
  <c r="EK910" i="4"/>
  <c r="EL910" i="4"/>
  <c r="EM910" i="4"/>
  <c r="EN910" i="4"/>
  <c r="EO910" i="4"/>
  <c r="EP910" i="4"/>
  <c r="EQ910" i="4"/>
  <c r="ER910" i="4"/>
  <c r="ES910" i="4"/>
  <c r="ET910" i="4"/>
  <c r="EU910" i="4"/>
  <c r="EV910" i="4"/>
  <c r="EW910" i="4"/>
  <c r="B911" i="4"/>
  <c r="C911" i="4"/>
  <c r="D911" i="4"/>
  <c r="E911" i="4"/>
  <c r="F911" i="4"/>
  <c r="G911" i="4"/>
  <c r="H911" i="4"/>
  <c r="M911" i="4" s="1"/>
  <c r="N911" i="4" s="1"/>
  <c r="O911" i="4" s="1" a="1"/>
  <c r="O911" i="4" s="1"/>
  <c r="R911" i="4"/>
  <c r="S911" i="4"/>
  <c r="T911" i="4"/>
  <c r="U911" i="4"/>
  <c r="V911" i="4"/>
  <c r="W911" i="4"/>
  <c r="X911" i="4"/>
  <c r="Y911" i="4"/>
  <c r="Z911" i="4"/>
  <c r="AA911" i="4"/>
  <c r="AB911" i="4"/>
  <c r="AC911" i="4"/>
  <c r="AD911" i="4"/>
  <c r="AE911" i="4" s="1"/>
  <c r="AF911" i="4"/>
  <c r="AG911" i="4" s="1"/>
  <c r="AH911" i="4"/>
  <c r="AI911" i="4"/>
  <c r="AJ911" i="4"/>
  <c r="AK911" i="4"/>
  <c r="AL911" i="4"/>
  <c r="AN911" i="4"/>
  <c r="AM911" i="4" s="1"/>
  <c r="AO911" i="4"/>
  <c r="AP911" i="4"/>
  <c r="AQ911" i="4"/>
  <c r="AR911" i="4"/>
  <c r="AS911" i="4"/>
  <c r="AT911" i="4"/>
  <c r="AU911" i="4"/>
  <c r="AV911" i="4"/>
  <c r="AW911" i="4"/>
  <c r="AX911" i="4"/>
  <c r="AY911" i="4"/>
  <c r="AZ911" i="4"/>
  <c r="BA911" i="4"/>
  <c r="BB911" i="4"/>
  <c r="BC911" i="4"/>
  <c r="BD911" i="4"/>
  <c r="BE911" i="4"/>
  <c r="BF911" i="4"/>
  <c r="BG911" i="4"/>
  <c r="BH911" i="4"/>
  <c r="BI911" i="4"/>
  <c r="BJ911" i="4"/>
  <c r="BK911" i="4"/>
  <c r="BL911" i="4"/>
  <c r="BM911" i="4"/>
  <c r="BN911" i="4"/>
  <c r="BO911" i="4"/>
  <c r="BP911" i="4"/>
  <c r="BQ911" i="4"/>
  <c r="BR911" i="4"/>
  <c r="BS911" i="4"/>
  <c r="BT911" i="4"/>
  <c r="BU911" i="4"/>
  <c r="BV911" i="4"/>
  <c r="BW911" i="4"/>
  <c r="BX911" i="4"/>
  <c r="BY911" i="4"/>
  <c r="BZ911" i="4"/>
  <c r="CA911" i="4"/>
  <c r="CB911" i="4"/>
  <c r="CC911" i="4"/>
  <c r="CD911" i="4"/>
  <c r="CE911" i="4"/>
  <c r="CF911" i="4"/>
  <c r="CG911" i="4"/>
  <c r="CH911" i="4"/>
  <c r="CI911" i="4"/>
  <c r="CJ911" i="4"/>
  <c r="CK911" i="4"/>
  <c r="CL911" i="4"/>
  <c r="CM911" i="4" s="1"/>
  <c r="CN911" i="4"/>
  <c r="CO911" i="4"/>
  <c r="CP911" i="4"/>
  <c r="CQ911" i="4"/>
  <c r="CR911" i="4"/>
  <c r="CS911" i="4"/>
  <c r="CT911" i="4"/>
  <c r="CU911" i="4"/>
  <c r="CV911" i="4"/>
  <c r="CW911" i="4"/>
  <c r="CX911" i="4"/>
  <c r="CY911" i="4"/>
  <c r="CZ911" i="4"/>
  <c r="DA911" i="4"/>
  <c r="DB911" i="4"/>
  <c r="DC911" i="4"/>
  <c r="DD911" i="4"/>
  <c r="DE911" i="4"/>
  <c r="DF911" i="4"/>
  <c r="DG911" i="4"/>
  <c r="DH911" i="4"/>
  <c r="DI911" i="4"/>
  <c r="DJ911" i="4"/>
  <c r="DK911" i="4"/>
  <c r="DL911" i="4"/>
  <c r="DM911" i="4"/>
  <c r="DN911" i="4"/>
  <c r="DO911" i="4"/>
  <c r="DP911" i="4"/>
  <c r="DQ911" i="4"/>
  <c r="DR911" i="4"/>
  <c r="DS911" i="4"/>
  <c r="DT911" i="4"/>
  <c r="DU911" i="4"/>
  <c r="DV911" i="4"/>
  <c r="DW911" i="4"/>
  <c r="EC911" i="4"/>
  <c r="ED911" i="4"/>
  <c r="EE911" i="4"/>
  <c r="EF911" i="4"/>
  <c r="EG911" i="4"/>
  <c r="EH911" i="4"/>
  <c r="EI911" i="4"/>
  <c r="EJ911" i="4"/>
  <c r="EK911" i="4"/>
  <c r="EL911" i="4"/>
  <c r="EM911" i="4"/>
  <c r="EN911" i="4"/>
  <c r="EO911" i="4"/>
  <c r="EP911" i="4"/>
  <c r="EQ911" i="4"/>
  <c r="ER911" i="4"/>
  <c r="ES911" i="4"/>
  <c r="ET911" i="4"/>
  <c r="EU911" i="4"/>
  <c r="EV911" i="4"/>
  <c r="EW911" i="4"/>
  <c r="B912" i="4"/>
  <c r="C912" i="4"/>
  <c r="D912" i="4"/>
  <c r="E912" i="4"/>
  <c r="F912" i="4"/>
  <c r="G912" i="4"/>
  <c r="H912" i="4"/>
  <c r="M912" i="4" s="1"/>
  <c r="N912" i="4" s="1"/>
  <c r="O912" i="4" s="1" a="1"/>
  <c r="O912" i="4" s="1"/>
  <c r="R912" i="4"/>
  <c r="S912" i="4"/>
  <c r="T912" i="4"/>
  <c r="U912" i="4"/>
  <c r="V912" i="4"/>
  <c r="W912" i="4"/>
  <c r="X912" i="4"/>
  <c r="Y912" i="4"/>
  <c r="Z912" i="4"/>
  <c r="AA912" i="4"/>
  <c r="AB912" i="4"/>
  <c r="AC912" i="4"/>
  <c r="AD912" i="4"/>
  <c r="AE912" i="4" s="1"/>
  <c r="AF912" i="4"/>
  <c r="AG912" i="4" s="1"/>
  <c r="AH912" i="4"/>
  <c r="AI912" i="4"/>
  <c r="AJ912" i="4"/>
  <c r="AK912" i="4"/>
  <c r="AL912" i="4"/>
  <c r="AN912" i="4"/>
  <c r="AM912" i="4" s="1"/>
  <c r="AO912" i="4"/>
  <c r="AP912" i="4"/>
  <c r="AQ912" i="4"/>
  <c r="AR912" i="4"/>
  <c r="AS912" i="4"/>
  <c r="AT912" i="4"/>
  <c r="AU912" i="4"/>
  <c r="AV912" i="4"/>
  <c r="AW912" i="4"/>
  <c r="AX912" i="4"/>
  <c r="AY912" i="4"/>
  <c r="AZ912" i="4"/>
  <c r="BA912" i="4"/>
  <c r="BB912" i="4"/>
  <c r="BC912" i="4"/>
  <c r="BD912" i="4"/>
  <c r="BE912" i="4"/>
  <c r="BF912" i="4"/>
  <c r="BG912" i="4"/>
  <c r="BH912" i="4"/>
  <c r="BI912" i="4"/>
  <c r="BJ912" i="4"/>
  <c r="BK912" i="4"/>
  <c r="BL912" i="4"/>
  <c r="BM912" i="4"/>
  <c r="BN912" i="4"/>
  <c r="BO912" i="4"/>
  <c r="BP912" i="4"/>
  <c r="BQ912" i="4"/>
  <c r="BR912" i="4"/>
  <c r="BS912" i="4"/>
  <c r="BT912" i="4"/>
  <c r="BU912" i="4"/>
  <c r="BV912" i="4"/>
  <c r="BW912" i="4"/>
  <c r="BX912" i="4"/>
  <c r="BY912" i="4"/>
  <c r="BZ912" i="4"/>
  <c r="CA912" i="4"/>
  <c r="CB912" i="4"/>
  <c r="CC912" i="4"/>
  <c r="CD912" i="4"/>
  <c r="CE912" i="4"/>
  <c r="CF912" i="4"/>
  <c r="CG912" i="4"/>
  <c r="CH912" i="4"/>
  <c r="CI912" i="4"/>
  <c r="CJ912" i="4"/>
  <c r="CK912" i="4"/>
  <c r="CL912" i="4"/>
  <c r="CM912" i="4" s="1"/>
  <c r="CN912" i="4"/>
  <c r="CO912" i="4"/>
  <c r="CP912" i="4"/>
  <c r="CQ912" i="4"/>
  <c r="CR912" i="4"/>
  <c r="CS912" i="4"/>
  <c r="CT912" i="4"/>
  <c r="CU912" i="4"/>
  <c r="CV912" i="4"/>
  <c r="CW912" i="4"/>
  <c r="CX912" i="4"/>
  <c r="CY912" i="4"/>
  <c r="CZ912" i="4"/>
  <c r="DA912" i="4"/>
  <c r="DB912" i="4"/>
  <c r="DC912" i="4"/>
  <c r="DD912" i="4"/>
  <c r="DE912" i="4"/>
  <c r="DF912" i="4"/>
  <c r="DG912" i="4"/>
  <c r="DH912" i="4"/>
  <c r="DI912" i="4"/>
  <c r="DJ912" i="4"/>
  <c r="DK912" i="4"/>
  <c r="DL912" i="4"/>
  <c r="DM912" i="4"/>
  <c r="DN912" i="4"/>
  <c r="DO912" i="4"/>
  <c r="DP912" i="4"/>
  <c r="DQ912" i="4"/>
  <c r="DR912" i="4"/>
  <c r="DS912" i="4"/>
  <c r="DT912" i="4"/>
  <c r="DU912" i="4"/>
  <c r="DV912" i="4"/>
  <c r="DW912" i="4"/>
  <c r="EC912" i="4"/>
  <c r="DX912" i="4" s="1"/>
  <c r="ED912" i="4"/>
  <c r="EE912" i="4"/>
  <c r="EF912" i="4"/>
  <c r="EG912" i="4"/>
  <c r="EH912" i="4"/>
  <c r="EI912" i="4"/>
  <c r="EJ912" i="4"/>
  <c r="EK912" i="4"/>
  <c r="EL912" i="4"/>
  <c r="EM912" i="4"/>
  <c r="EN912" i="4"/>
  <c r="EO912" i="4"/>
  <c r="EP912" i="4"/>
  <c r="EQ912" i="4"/>
  <c r="ER912" i="4"/>
  <c r="ES912" i="4"/>
  <c r="ET912" i="4"/>
  <c r="EU912" i="4"/>
  <c r="EV912" i="4"/>
  <c r="EW912" i="4"/>
  <c r="B913" i="4"/>
  <c r="C913" i="4"/>
  <c r="D913" i="4"/>
  <c r="E913" i="4"/>
  <c r="F913" i="4"/>
  <c r="G913" i="4"/>
  <c r="H913" i="4"/>
  <c r="M913" i="4" s="1"/>
  <c r="N913" i="4" s="1"/>
  <c r="O913" i="4" s="1" a="1"/>
  <c r="O913" i="4" s="1"/>
  <c r="R913" i="4"/>
  <c r="S913" i="4"/>
  <c r="T913" i="4"/>
  <c r="U913" i="4"/>
  <c r="V913" i="4"/>
  <c r="W913" i="4"/>
  <c r="X913" i="4"/>
  <c r="Y913" i="4"/>
  <c r="Z913" i="4"/>
  <c r="AA913" i="4"/>
  <c r="AB913" i="4"/>
  <c r="AC913" i="4"/>
  <c r="AD913" i="4"/>
  <c r="AE913" i="4" s="1"/>
  <c r="AF913" i="4"/>
  <c r="AG913" i="4" s="1"/>
  <c r="AH913" i="4"/>
  <c r="AI913" i="4"/>
  <c r="AJ913" i="4"/>
  <c r="AK913" i="4"/>
  <c r="AL913" i="4"/>
  <c r="AN913" i="4"/>
  <c r="AM913" i="4" s="1"/>
  <c r="AO913" i="4"/>
  <c r="AP913" i="4"/>
  <c r="AQ913" i="4"/>
  <c r="AR913" i="4"/>
  <c r="AS913" i="4"/>
  <c r="AT913" i="4"/>
  <c r="AU913" i="4"/>
  <c r="AV913" i="4"/>
  <c r="AW913" i="4"/>
  <c r="AX913" i="4"/>
  <c r="AY913" i="4"/>
  <c r="AZ913" i="4"/>
  <c r="BA913" i="4"/>
  <c r="BB913" i="4"/>
  <c r="BC913" i="4"/>
  <c r="BD913" i="4"/>
  <c r="BE913" i="4"/>
  <c r="BF913" i="4"/>
  <c r="BG913" i="4"/>
  <c r="BH913" i="4"/>
  <c r="BI913" i="4"/>
  <c r="BJ913" i="4"/>
  <c r="BK913" i="4"/>
  <c r="BL913" i="4"/>
  <c r="BM913" i="4"/>
  <c r="BN913" i="4"/>
  <c r="BO913" i="4"/>
  <c r="BP913" i="4"/>
  <c r="BQ913" i="4"/>
  <c r="BR913" i="4"/>
  <c r="BS913" i="4"/>
  <c r="BT913" i="4"/>
  <c r="BU913" i="4"/>
  <c r="BV913" i="4"/>
  <c r="BW913" i="4"/>
  <c r="BX913" i="4"/>
  <c r="BY913" i="4"/>
  <c r="BZ913" i="4"/>
  <c r="CA913" i="4"/>
  <c r="CB913" i="4"/>
  <c r="CC913" i="4"/>
  <c r="CD913" i="4"/>
  <c r="CE913" i="4"/>
  <c r="CF913" i="4"/>
  <c r="CG913" i="4"/>
  <c r="CH913" i="4"/>
  <c r="CI913" i="4"/>
  <c r="CJ913" i="4"/>
  <c r="CK913" i="4"/>
  <c r="CL913" i="4"/>
  <c r="CM913" i="4" s="1"/>
  <c r="CN913" i="4"/>
  <c r="CO913" i="4"/>
  <c r="CP913" i="4"/>
  <c r="CQ913" i="4"/>
  <c r="CR913" i="4"/>
  <c r="CS913" i="4"/>
  <c r="CT913" i="4"/>
  <c r="CU913" i="4"/>
  <c r="CV913" i="4"/>
  <c r="CW913" i="4"/>
  <c r="CX913" i="4"/>
  <c r="CY913" i="4"/>
  <c r="CZ913" i="4"/>
  <c r="DA913" i="4"/>
  <c r="DB913" i="4"/>
  <c r="DC913" i="4"/>
  <c r="DD913" i="4"/>
  <c r="DE913" i="4"/>
  <c r="DF913" i="4"/>
  <c r="DG913" i="4"/>
  <c r="DH913" i="4"/>
  <c r="DI913" i="4"/>
  <c r="DJ913" i="4"/>
  <c r="DK913" i="4"/>
  <c r="DL913" i="4"/>
  <c r="DM913" i="4"/>
  <c r="DN913" i="4"/>
  <c r="DO913" i="4"/>
  <c r="DP913" i="4"/>
  <c r="DQ913" i="4"/>
  <c r="DR913" i="4"/>
  <c r="DS913" i="4"/>
  <c r="DT913" i="4"/>
  <c r="DU913" i="4"/>
  <c r="DV913" i="4"/>
  <c r="DW913" i="4"/>
  <c r="EC913" i="4"/>
  <c r="ED913" i="4"/>
  <c r="EE913" i="4"/>
  <c r="EF913" i="4"/>
  <c r="EG913" i="4"/>
  <c r="EH913" i="4"/>
  <c r="EI913" i="4"/>
  <c r="EJ913" i="4"/>
  <c r="EK913" i="4"/>
  <c r="EL913" i="4"/>
  <c r="EM913" i="4"/>
  <c r="EN913" i="4"/>
  <c r="EO913" i="4"/>
  <c r="EP913" i="4"/>
  <c r="EQ913" i="4"/>
  <c r="ER913" i="4"/>
  <c r="ES913" i="4"/>
  <c r="ET913" i="4"/>
  <c r="EU913" i="4"/>
  <c r="EV913" i="4"/>
  <c r="EW913" i="4"/>
  <c r="B914" i="4"/>
  <c r="C914" i="4"/>
  <c r="D914" i="4"/>
  <c r="E914" i="4"/>
  <c r="F914" i="4"/>
  <c r="G914" i="4"/>
  <c r="H914" i="4"/>
  <c r="M914" i="4" s="1"/>
  <c r="N914" i="4" s="1"/>
  <c r="O914" i="4" s="1" a="1"/>
  <c r="O914" i="4" s="1"/>
  <c r="R914" i="4"/>
  <c r="S914" i="4"/>
  <c r="T914" i="4"/>
  <c r="U914" i="4"/>
  <c r="V914" i="4"/>
  <c r="W914" i="4"/>
  <c r="X914" i="4"/>
  <c r="Y914" i="4"/>
  <c r="Z914" i="4"/>
  <c r="AA914" i="4"/>
  <c r="AB914" i="4"/>
  <c r="AC914" i="4"/>
  <c r="AD914" i="4"/>
  <c r="AE914" i="4" s="1"/>
  <c r="AF914" i="4"/>
  <c r="AG914" i="4" s="1"/>
  <c r="AH914" i="4"/>
  <c r="AI914" i="4"/>
  <c r="AJ914" i="4"/>
  <c r="AK914" i="4"/>
  <c r="AL914" i="4"/>
  <c r="AN914" i="4"/>
  <c r="AM914" i="4" s="1"/>
  <c r="AO914" i="4"/>
  <c r="AP914" i="4"/>
  <c r="AQ914" i="4"/>
  <c r="AR914" i="4"/>
  <c r="AS914" i="4"/>
  <c r="AT914" i="4"/>
  <c r="AU914" i="4"/>
  <c r="AV914" i="4"/>
  <c r="AW914" i="4"/>
  <c r="AX914" i="4"/>
  <c r="AY914" i="4"/>
  <c r="AZ914" i="4"/>
  <c r="BA914" i="4"/>
  <c r="BB914" i="4"/>
  <c r="BC914" i="4"/>
  <c r="BD914" i="4"/>
  <c r="BE914" i="4"/>
  <c r="BF914" i="4"/>
  <c r="BG914" i="4"/>
  <c r="BH914" i="4"/>
  <c r="BI914" i="4"/>
  <c r="BJ914" i="4"/>
  <c r="BK914" i="4"/>
  <c r="BL914" i="4"/>
  <c r="BM914" i="4"/>
  <c r="BN914" i="4"/>
  <c r="BO914" i="4"/>
  <c r="BP914" i="4"/>
  <c r="BQ914" i="4"/>
  <c r="BR914" i="4"/>
  <c r="BS914" i="4"/>
  <c r="BT914" i="4"/>
  <c r="BU914" i="4"/>
  <c r="BV914" i="4"/>
  <c r="BW914" i="4"/>
  <c r="BX914" i="4"/>
  <c r="BY914" i="4"/>
  <c r="BZ914" i="4"/>
  <c r="CA914" i="4"/>
  <c r="CB914" i="4"/>
  <c r="CC914" i="4"/>
  <c r="CD914" i="4"/>
  <c r="CE914" i="4"/>
  <c r="CF914" i="4"/>
  <c r="CG914" i="4"/>
  <c r="CH914" i="4"/>
  <c r="CI914" i="4"/>
  <c r="CJ914" i="4"/>
  <c r="CK914" i="4"/>
  <c r="CL914" i="4"/>
  <c r="CM914" i="4" s="1"/>
  <c r="CN914" i="4"/>
  <c r="CO914" i="4"/>
  <c r="CP914" i="4"/>
  <c r="CQ914" i="4"/>
  <c r="CR914" i="4"/>
  <c r="CS914" i="4"/>
  <c r="CT914" i="4"/>
  <c r="CU914" i="4"/>
  <c r="CV914" i="4"/>
  <c r="CW914" i="4"/>
  <c r="CX914" i="4"/>
  <c r="CY914" i="4"/>
  <c r="CZ914" i="4"/>
  <c r="DA914" i="4"/>
  <c r="DB914" i="4"/>
  <c r="DC914" i="4"/>
  <c r="DD914" i="4"/>
  <c r="DE914" i="4"/>
  <c r="DF914" i="4"/>
  <c r="DG914" i="4"/>
  <c r="DH914" i="4"/>
  <c r="DI914" i="4"/>
  <c r="DJ914" i="4"/>
  <c r="DK914" i="4"/>
  <c r="DL914" i="4"/>
  <c r="DM914" i="4"/>
  <c r="DN914" i="4"/>
  <c r="DO914" i="4"/>
  <c r="DP914" i="4"/>
  <c r="DQ914" i="4"/>
  <c r="DR914" i="4"/>
  <c r="DS914" i="4"/>
  <c r="DT914" i="4"/>
  <c r="DU914" i="4"/>
  <c r="DV914" i="4"/>
  <c r="DW914" i="4"/>
  <c r="EC914" i="4"/>
  <c r="ED914" i="4"/>
  <c r="EE914" i="4"/>
  <c r="EF914" i="4"/>
  <c r="EG914" i="4"/>
  <c r="EH914" i="4"/>
  <c r="EI914" i="4"/>
  <c r="EJ914" i="4"/>
  <c r="EK914" i="4"/>
  <c r="EL914" i="4"/>
  <c r="EM914" i="4"/>
  <c r="EN914" i="4"/>
  <c r="EO914" i="4"/>
  <c r="EP914" i="4"/>
  <c r="EQ914" i="4"/>
  <c r="ER914" i="4"/>
  <c r="ES914" i="4"/>
  <c r="ET914" i="4"/>
  <c r="EU914" i="4"/>
  <c r="EV914" i="4"/>
  <c r="EW914" i="4"/>
  <c r="B915" i="4"/>
  <c r="C915" i="4"/>
  <c r="D915" i="4"/>
  <c r="E915" i="4"/>
  <c r="F915" i="4"/>
  <c r="G915" i="4"/>
  <c r="H915" i="4"/>
  <c r="M915" i="4" s="1"/>
  <c r="N915" i="4" s="1"/>
  <c r="O915" i="4" s="1" a="1"/>
  <c r="O915" i="4" s="1"/>
  <c r="R915" i="4"/>
  <c r="S915" i="4"/>
  <c r="T915" i="4"/>
  <c r="U915" i="4"/>
  <c r="V915" i="4"/>
  <c r="W915" i="4"/>
  <c r="X915" i="4"/>
  <c r="Y915" i="4"/>
  <c r="Z915" i="4"/>
  <c r="AA915" i="4"/>
  <c r="AB915" i="4"/>
  <c r="AC915" i="4"/>
  <c r="AD915" i="4"/>
  <c r="AE915" i="4" s="1"/>
  <c r="AF915" i="4"/>
  <c r="AG915" i="4" s="1"/>
  <c r="AH915" i="4"/>
  <c r="AI915" i="4"/>
  <c r="AJ915" i="4"/>
  <c r="AK915" i="4"/>
  <c r="AL915" i="4"/>
  <c r="AN915" i="4"/>
  <c r="AM915" i="4" s="1"/>
  <c r="AO915" i="4"/>
  <c r="AP915" i="4"/>
  <c r="AQ915" i="4"/>
  <c r="AR915" i="4"/>
  <c r="AS915" i="4"/>
  <c r="AT915" i="4"/>
  <c r="AU915" i="4"/>
  <c r="AV915" i="4"/>
  <c r="AW915" i="4"/>
  <c r="AX915" i="4"/>
  <c r="AY915" i="4"/>
  <c r="AZ915" i="4"/>
  <c r="BA915" i="4"/>
  <c r="BB915" i="4"/>
  <c r="BC915" i="4"/>
  <c r="BD915" i="4"/>
  <c r="BE915" i="4"/>
  <c r="BF915" i="4"/>
  <c r="BG915" i="4"/>
  <c r="BH915" i="4"/>
  <c r="BI915" i="4"/>
  <c r="BJ915" i="4"/>
  <c r="BK915" i="4"/>
  <c r="BL915" i="4"/>
  <c r="BM915" i="4"/>
  <c r="BN915" i="4"/>
  <c r="BO915" i="4"/>
  <c r="BP915" i="4"/>
  <c r="BQ915" i="4"/>
  <c r="BR915" i="4"/>
  <c r="BS915" i="4"/>
  <c r="BT915" i="4"/>
  <c r="BU915" i="4"/>
  <c r="BV915" i="4"/>
  <c r="BW915" i="4"/>
  <c r="BX915" i="4"/>
  <c r="BY915" i="4"/>
  <c r="BZ915" i="4"/>
  <c r="CA915" i="4"/>
  <c r="CB915" i="4"/>
  <c r="CC915" i="4"/>
  <c r="CD915" i="4"/>
  <c r="CE915" i="4"/>
  <c r="CF915" i="4"/>
  <c r="CG915" i="4"/>
  <c r="CH915" i="4"/>
  <c r="CI915" i="4"/>
  <c r="CJ915" i="4"/>
  <c r="CK915" i="4"/>
  <c r="CL915" i="4"/>
  <c r="CM915" i="4" s="1"/>
  <c r="CN915" i="4"/>
  <c r="CO915" i="4"/>
  <c r="CP915" i="4"/>
  <c r="CQ915" i="4"/>
  <c r="CR915" i="4"/>
  <c r="CS915" i="4"/>
  <c r="CT915" i="4"/>
  <c r="CU915" i="4"/>
  <c r="CV915" i="4"/>
  <c r="CW915" i="4"/>
  <c r="CX915" i="4"/>
  <c r="CY915" i="4"/>
  <c r="CZ915" i="4"/>
  <c r="DA915" i="4"/>
  <c r="DB915" i="4"/>
  <c r="DC915" i="4"/>
  <c r="DD915" i="4"/>
  <c r="DE915" i="4"/>
  <c r="DF915" i="4"/>
  <c r="DG915" i="4"/>
  <c r="DH915" i="4"/>
  <c r="DI915" i="4"/>
  <c r="DJ915" i="4"/>
  <c r="DK915" i="4"/>
  <c r="DL915" i="4"/>
  <c r="DM915" i="4"/>
  <c r="DN915" i="4"/>
  <c r="DO915" i="4"/>
  <c r="DP915" i="4"/>
  <c r="DQ915" i="4"/>
  <c r="DR915" i="4"/>
  <c r="DS915" i="4"/>
  <c r="DT915" i="4"/>
  <c r="DU915" i="4"/>
  <c r="DV915" i="4"/>
  <c r="DW915" i="4"/>
  <c r="EC915" i="4"/>
  <c r="ED915" i="4"/>
  <c r="EE915" i="4"/>
  <c r="EF915" i="4"/>
  <c r="EG915" i="4"/>
  <c r="EH915" i="4"/>
  <c r="EI915" i="4"/>
  <c r="EJ915" i="4"/>
  <c r="EK915" i="4"/>
  <c r="EL915" i="4"/>
  <c r="EM915" i="4"/>
  <c r="EN915" i="4"/>
  <c r="EO915" i="4"/>
  <c r="EP915" i="4"/>
  <c r="EQ915" i="4"/>
  <c r="ER915" i="4"/>
  <c r="ES915" i="4"/>
  <c r="ET915" i="4"/>
  <c r="EU915" i="4"/>
  <c r="EV915" i="4"/>
  <c r="EW915" i="4"/>
  <c r="B916" i="4"/>
  <c r="C916" i="4"/>
  <c r="D916" i="4"/>
  <c r="E916" i="4"/>
  <c r="F916" i="4"/>
  <c r="G916" i="4"/>
  <c r="H916" i="4"/>
  <c r="M916" i="4" s="1"/>
  <c r="N916" i="4" s="1"/>
  <c r="O916" i="4" s="1" a="1"/>
  <c r="O916" i="4" s="1"/>
  <c r="R916" i="4"/>
  <c r="S916" i="4"/>
  <c r="T916" i="4"/>
  <c r="U916" i="4"/>
  <c r="V916" i="4"/>
  <c r="W916" i="4"/>
  <c r="X916" i="4"/>
  <c r="Y916" i="4"/>
  <c r="Z916" i="4"/>
  <c r="AA916" i="4"/>
  <c r="AB916" i="4"/>
  <c r="AC916" i="4"/>
  <c r="AD916" i="4"/>
  <c r="AE916" i="4" s="1"/>
  <c r="AF916" i="4"/>
  <c r="AG916" i="4" s="1"/>
  <c r="AH916" i="4"/>
  <c r="AI916" i="4"/>
  <c r="AJ916" i="4"/>
  <c r="AK916" i="4"/>
  <c r="AL916" i="4"/>
  <c r="AN916" i="4"/>
  <c r="AM916" i="4" s="1"/>
  <c r="AO916" i="4"/>
  <c r="AP916" i="4"/>
  <c r="AQ916" i="4"/>
  <c r="AR916" i="4"/>
  <c r="AS916" i="4"/>
  <c r="AT916" i="4"/>
  <c r="AU916" i="4"/>
  <c r="AV916" i="4"/>
  <c r="AW916" i="4"/>
  <c r="AX916" i="4"/>
  <c r="AY916" i="4"/>
  <c r="AZ916" i="4"/>
  <c r="BA916" i="4"/>
  <c r="BB916" i="4"/>
  <c r="BC916" i="4"/>
  <c r="BD916" i="4"/>
  <c r="BE916" i="4"/>
  <c r="BF916" i="4"/>
  <c r="BG916" i="4"/>
  <c r="BH916" i="4"/>
  <c r="BI916" i="4"/>
  <c r="BJ916" i="4"/>
  <c r="BK916" i="4"/>
  <c r="BL916" i="4"/>
  <c r="BM916" i="4"/>
  <c r="BN916" i="4"/>
  <c r="BO916" i="4"/>
  <c r="BP916" i="4"/>
  <c r="BQ916" i="4"/>
  <c r="BR916" i="4"/>
  <c r="BS916" i="4"/>
  <c r="BT916" i="4"/>
  <c r="BU916" i="4"/>
  <c r="BV916" i="4"/>
  <c r="BW916" i="4"/>
  <c r="BX916" i="4"/>
  <c r="BY916" i="4"/>
  <c r="BZ916" i="4"/>
  <c r="CA916" i="4"/>
  <c r="CB916" i="4"/>
  <c r="CC916" i="4"/>
  <c r="CD916" i="4"/>
  <c r="CE916" i="4"/>
  <c r="CF916" i="4"/>
  <c r="CG916" i="4"/>
  <c r="CH916" i="4"/>
  <c r="CI916" i="4"/>
  <c r="CJ916" i="4"/>
  <c r="CK916" i="4"/>
  <c r="CL916" i="4"/>
  <c r="CM916" i="4" s="1"/>
  <c r="CN916" i="4"/>
  <c r="CO916" i="4"/>
  <c r="CP916" i="4"/>
  <c r="CQ916" i="4"/>
  <c r="CR916" i="4"/>
  <c r="CS916" i="4"/>
  <c r="CT916" i="4"/>
  <c r="CU916" i="4"/>
  <c r="CV916" i="4"/>
  <c r="CW916" i="4"/>
  <c r="CX916" i="4"/>
  <c r="CY916" i="4"/>
  <c r="CZ916" i="4"/>
  <c r="DA916" i="4"/>
  <c r="DB916" i="4"/>
  <c r="DC916" i="4"/>
  <c r="DD916" i="4"/>
  <c r="DE916" i="4"/>
  <c r="DF916" i="4"/>
  <c r="DG916" i="4"/>
  <c r="DH916" i="4"/>
  <c r="DI916" i="4"/>
  <c r="DJ916" i="4"/>
  <c r="DK916" i="4"/>
  <c r="DL916" i="4"/>
  <c r="DM916" i="4"/>
  <c r="DN916" i="4"/>
  <c r="DO916" i="4"/>
  <c r="DP916" i="4"/>
  <c r="DQ916" i="4"/>
  <c r="DR916" i="4"/>
  <c r="DS916" i="4"/>
  <c r="DT916" i="4"/>
  <c r="DU916" i="4"/>
  <c r="DV916" i="4"/>
  <c r="DW916" i="4"/>
  <c r="EC916" i="4"/>
  <c r="ED916" i="4"/>
  <c r="EE916" i="4"/>
  <c r="EF916" i="4"/>
  <c r="EG916" i="4"/>
  <c r="EH916" i="4"/>
  <c r="EI916" i="4"/>
  <c r="EJ916" i="4"/>
  <c r="EK916" i="4"/>
  <c r="EL916" i="4"/>
  <c r="EM916" i="4"/>
  <c r="EN916" i="4"/>
  <c r="EO916" i="4"/>
  <c r="EP916" i="4"/>
  <c r="EQ916" i="4"/>
  <c r="ER916" i="4"/>
  <c r="ES916" i="4"/>
  <c r="ET916" i="4"/>
  <c r="EU916" i="4"/>
  <c r="EV916" i="4"/>
  <c r="EW916" i="4"/>
  <c r="B917" i="4"/>
  <c r="C917" i="4"/>
  <c r="D917" i="4"/>
  <c r="E917" i="4"/>
  <c r="F917" i="4"/>
  <c r="G917" i="4"/>
  <c r="H917" i="4"/>
  <c r="M917" i="4" s="1"/>
  <c r="N917" i="4" s="1"/>
  <c r="O917" i="4" s="1" a="1"/>
  <c r="O917" i="4" s="1"/>
  <c r="R917" i="4"/>
  <c r="S917" i="4"/>
  <c r="T917" i="4"/>
  <c r="U917" i="4"/>
  <c r="V917" i="4"/>
  <c r="W917" i="4"/>
  <c r="X917" i="4"/>
  <c r="Y917" i="4"/>
  <c r="Z917" i="4"/>
  <c r="AA917" i="4"/>
  <c r="AB917" i="4"/>
  <c r="AC917" i="4"/>
  <c r="AD917" i="4"/>
  <c r="AE917" i="4" s="1"/>
  <c r="AF917" i="4"/>
  <c r="AG917" i="4" s="1"/>
  <c r="AH917" i="4"/>
  <c r="AI917" i="4"/>
  <c r="AJ917" i="4"/>
  <c r="AK917" i="4"/>
  <c r="AL917" i="4"/>
  <c r="AN917" i="4"/>
  <c r="AM917" i="4" s="1"/>
  <c r="AO917" i="4"/>
  <c r="AP917" i="4"/>
  <c r="AQ917" i="4"/>
  <c r="AR917" i="4"/>
  <c r="AS917" i="4"/>
  <c r="AT917" i="4"/>
  <c r="AU917" i="4"/>
  <c r="AV917" i="4"/>
  <c r="AW917" i="4"/>
  <c r="AX917" i="4"/>
  <c r="AY917" i="4"/>
  <c r="AZ917" i="4"/>
  <c r="BA917" i="4"/>
  <c r="BB917" i="4"/>
  <c r="BC917" i="4"/>
  <c r="BD917" i="4"/>
  <c r="BE917" i="4"/>
  <c r="BF917" i="4"/>
  <c r="BG917" i="4"/>
  <c r="BH917" i="4"/>
  <c r="BI917" i="4"/>
  <c r="BJ917" i="4"/>
  <c r="BK917" i="4"/>
  <c r="BL917" i="4"/>
  <c r="BM917" i="4"/>
  <c r="BN917" i="4"/>
  <c r="BO917" i="4"/>
  <c r="BP917" i="4"/>
  <c r="BQ917" i="4"/>
  <c r="BR917" i="4"/>
  <c r="BS917" i="4"/>
  <c r="BT917" i="4"/>
  <c r="BU917" i="4"/>
  <c r="BV917" i="4"/>
  <c r="BW917" i="4"/>
  <c r="BX917" i="4"/>
  <c r="BY917" i="4"/>
  <c r="BZ917" i="4"/>
  <c r="CA917" i="4"/>
  <c r="CB917" i="4"/>
  <c r="CC917" i="4"/>
  <c r="CD917" i="4"/>
  <c r="CE917" i="4"/>
  <c r="CF917" i="4"/>
  <c r="CG917" i="4"/>
  <c r="CH917" i="4"/>
  <c r="CI917" i="4"/>
  <c r="CJ917" i="4"/>
  <c r="CK917" i="4"/>
  <c r="CL917" i="4"/>
  <c r="CM917" i="4" s="1"/>
  <c r="CN917" i="4"/>
  <c r="CO917" i="4"/>
  <c r="CP917" i="4"/>
  <c r="CQ917" i="4"/>
  <c r="CR917" i="4"/>
  <c r="CS917" i="4"/>
  <c r="CT917" i="4"/>
  <c r="CU917" i="4"/>
  <c r="CV917" i="4"/>
  <c r="CW917" i="4"/>
  <c r="CX917" i="4"/>
  <c r="CY917" i="4"/>
  <c r="CZ917" i="4"/>
  <c r="DA917" i="4"/>
  <c r="DB917" i="4"/>
  <c r="DC917" i="4"/>
  <c r="DD917" i="4"/>
  <c r="DE917" i="4"/>
  <c r="DF917" i="4"/>
  <c r="DG917" i="4"/>
  <c r="DH917" i="4"/>
  <c r="DI917" i="4"/>
  <c r="DJ917" i="4"/>
  <c r="DK917" i="4"/>
  <c r="DL917" i="4"/>
  <c r="DM917" i="4"/>
  <c r="DN917" i="4"/>
  <c r="DO917" i="4"/>
  <c r="DP917" i="4"/>
  <c r="DQ917" i="4"/>
  <c r="DR917" i="4"/>
  <c r="DS917" i="4"/>
  <c r="DT917" i="4"/>
  <c r="DU917" i="4"/>
  <c r="DV917" i="4"/>
  <c r="DW917" i="4"/>
  <c r="EC917" i="4"/>
  <c r="ED917" i="4"/>
  <c r="EE917" i="4"/>
  <c r="EF917" i="4"/>
  <c r="EG917" i="4"/>
  <c r="EH917" i="4"/>
  <c r="EI917" i="4"/>
  <c r="EJ917" i="4"/>
  <c r="EK917" i="4"/>
  <c r="EL917" i="4"/>
  <c r="EM917" i="4"/>
  <c r="EN917" i="4"/>
  <c r="EO917" i="4"/>
  <c r="EP917" i="4"/>
  <c r="EQ917" i="4"/>
  <c r="ER917" i="4"/>
  <c r="ES917" i="4"/>
  <c r="ET917" i="4"/>
  <c r="EU917" i="4"/>
  <c r="EV917" i="4"/>
  <c r="EW917" i="4"/>
  <c r="B918" i="4"/>
  <c r="C918" i="4"/>
  <c r="D918" i="4"/>
  <c r="E918" i="4"/>
  <c r="F918" i="4"/>
  <c r="G918" i="4"/>
  <c r="H918" i="4"/>
  <c r="M918" i="4" s="1"/>
  <c r="N918" i="4" s="1"/>
  <c r="O918" i="4" s="1" a="1"/>
  <c r="O918" i="4" s="1"/>
  <c r="R918" i="4"/>
  <c r="S918" i="4"/>
  <c r="T918" i="4"/>
  <c r="U918" i="4"/>
  <c r="V918" i="4"/>
  <c r="W918" i="4"/>
  <c r="X918" i="4"/>
  <c r="Y918" i="4"/>
  <c r="Z918" i="4"/>
  <c r="AA918" i="4"/>
  <c r="AB918" i="4"/>
  <c r="AC918" i="4"/>
  <c r="AD918" i="4"/>
  <c r="AE918" i="4" s="1"/>
  <c r="AF918" i="4"/>
  <c r="AG918" i="4" s="1"/>
  <c r="AH918" i="4"/>
  <c r="AI918" i="4"/>
  <c r="AJ918" i="4"/>
  <c r="AK918" i="4"/>
  <c r="AL918" i="4"/>
  <c r="AN918" i="4"/>
  <c r="AM918" i="4" s="1"/>
  <c r="AO918" i="4"/>
  <c r="AP918" i="4"/>
  <c r="AQ918" i="4"/>
  <c r="AR918" i="4"/>
  <c r="AS918" i="4"/>
  <c r="AT918" i="4"/>
  <c r="AU918" i="4"/>
  <c r="AV918" i="4"/>
  <c r="AW918" i="4"/>
  <c r="AX918" i="4"/>
  <c r="AY918" i="4"/>
  <c r="AZ918" i="4"/>
  <c r="BA918" i="4"/>
  <c r="BB918" i="4"/>
  <c r="BC918" i="4"/>
  <c r="BD918" i="4"/>
  <c r="BE918" i="4"/>
  <c r="BF918" i="4"/>
  <c r="BG918" i="4"/>
  <c r="BH918" i="4"/>
  <c r="BI918" i="4"/>
  <c r="BJ918" i="4"/>
  <c r="BK918" i="4"/>
  <c r="BL918" i="4"/>
  <c r="BM918" i="4"/>
  <c r="BN918" i="4"/>
  <c r="BO918" i="4"/>
  <c r="BP918" i="4"/>
  <c r="BQ918" i="4"/>
  <c r="BR918" i="4"/>
  <c r="BS918" i="4"/>
  <c r="BT918" i="4"/>
  <c r="BU918" i="4"/>
  <c r="BV918" i="4"/>
  <c r="BW918" i="4"/>
  <c r="BX918" i="4"/>
  <c r="BY918" i="4"/>
  <c r="BZ918" i="4"/>
  <c r="CA918" i="4"/>
  <c r="CB918" i="4"/>
  <c r="CC918" i="4"/>
  <c r="CD918" i="4"/>
  <c r="CE918" i="4"/>
  <c r="CF918" i="4"/>
  <c r="CG918" i="4"/>
  <c r="CH918" i="4"/>
  <c r="CI918" i="4"/>
  <c r="CJ918" i="4"/>
  <c r="CK918" i="4"/>
  <c r="CL918" i="4"/>
  <c r="CM918" i="4" s="1"/>
  <c r="CN918" i="4"/>
  <c r="CO918" i="4"/>
  <c r="CP918" i="4"/>
  <c r="CQ918" i="4"/>
  <c r="CR918" i="4"/>
  <c r="CS918" i="4"/>
  <c r="CT918" i="4"/>
  <c r="CU918" i="4"/>
  <c r="CV918" i="4"/>
  <c r="CW918" i="4"/>
  <c r="CX918" i="4"/>
  <c r="CY918" i="4"/>
  <c r="CZ918" i="4"/>
  <c r="DA918" i="4"/>
  <c r="DB918" i="4"/>
  <c r="DC918" i="4"/>
  <c r="DD918" i="4"/>
  <c r="DE918" i="4"/>
  <c r="DF918" i="4"/>
  <c r="DG918" i="4"/>
  <c r="DH918" i="4"/>
  <c r="DI918" i="4"/>
  <c r="DJ918" i="4"/>
  <c r="DK918" i="4"/>
  <c r="DL918" i="4"/>
  <c r="DM918" i="4"/>
  <c r="DN918" i="4"/>
  <c r="DO918" i="4"/>
  <c r="DP918" i="4"/>
  <c r="DQ918" i="4"/>
  <c r="DR918" i="4"/>
  <c r="DS918" i="4"/>
  <c r="DT918" i="4"/>
  <c r="DU918" i="4"/>
  <c r="DV918" i="4"/>
  <c r="DW918" i="4"/>
  <c r="EC918" i="4"/>
  <c r="ED918" i="4"/>
  <c r="EE918" i="4"/>
  <c r="EF918" i="4"/>
  <c r="EG918" i="4"/>
  <c r="EH918" i="4"/>
  <c r="EI918" i="4"/>
  <c r="EJ918" i="4"/>
  <c r="EK918" i="4"/>
  <c r="EL918" i="4"/>
  <c r="EM918" i="4"/>
  <c r="EN918" i="4"/>
  <c r="EO918" i="4"/>
  <c r="EP918" i="4"/>
  <c r="EQ918" i="4"/>
  <c r="ER918" i="4"/>
  <c r="ES918" i="4"/>
  <c r="ET918" i="4"/>
  <c r="EU918" i="4"/>
  <c r="EV918" i="4"/>
  <c r="EW918" i="4"/>
  <c r="B919" i="4"/>
  <c r="C919" i="4"/>
  <c r="D919" i="4"/>
  <c r="E919" i="4"/>
  <c r="F919" i="4"/>
  <c r="G919" i="4"/>
  <c r="H919" i="4"/>
  <c r="M919" i="4" s="1"/>
  <c r="N919" i="4" s="1"/>
  <c r="O919" i="4" s="1" a="1"/>
  <c r="O919" i="4" s="1"/>
  <c r="R919" i="4"/>
  <c r="S919" i="4"/>
  <c r="T919" i="4"/>
  <c r="U919" i="4"/>
  <c r="V919" i="4"/>
  <c r="W919" i="4"/>
  <c r="X919" i="4"/>
  <c r="Y919" i="4"/>
  <c r="Z919" i="4"/>
  <c r="AA919" i="4"/>
  <c r="AB919" i="4"/>
  <c r="AC919" i="4"/>
  <c r="AD919" i="4"/>
  <c r="AE919" i="4" s="1"/>
  <c r="AF919" i="4"/>
  <c r="AG919" i="4" s="1"/>
  <c r="AH919" i="4"/>
  <c r="AI919" i="4"/>
  <c r="AJ919" i="4"/>
  <c r="AK919" i="4"/>
  <c r="AL919" i="4"/>
  <c r="AN919" i="4"/>
  <c r="AM919" i="4" s="1"/>
  <c r="AO919" i="4"/>
  <c r="AP919" i="4"/>
  <c r="AQ919" i="4"/>
  <c r="AR919" i="4"/>
  <c r="AS919" i="4"/>
  <c r="AT919" i="4"/>
  <c r="AU919" i="4"/>
  <c r="AV919" i="4"/>
  <c r="AW919" i="4"/>
  <c r="AX919" i="4"/>
  <c r="AY919" i="4"/>
  <c r="AZ919" i="4"/>
  <c r="BA919" i="4"/>
  <c r="BB919" i="4"/>
  <c r="BC919" i="4"/>
  <c r="BD919" i="4"/>
  <c r="BE919" i="4"/>
  <c r="BF919" i="4"/>
  <c r="BG919" i="4"/>
  <c r="BH919" i="4"/>
  <c r="BI919" i="4"/>
  <c r="BJ919" i="4"/>
  <c r="BK919" i="4"/>
  <c r="BL919" i="4"/>
  <c r="BM919" i="4"/>
  <c r="BN919" i="4"/>
  <c r="BO919" i="4"/>
  <c r="BP919" i="4"/>
  <c r="BQ919" i="4"/>
  <c r="BR919" i="4"/>
  <c r="BS919" i="4"/>
  <c r="BT919" i="4"/>
  <c r="BU919" i="4"/>
  <c r="BV919" i="4"/>
  <c r="BW919" i="4"/>
  <c r="BX919" i="4"/>
  <c r="BY919" i="4"/>
  <c r="BZ919" i="4"/>
  <c r="CA919" i="4"/>
  <c r="CB919" i="4"/>
  <c r="CC919" i="4"/>
  <c r="CD919" i="4"/>
  <c r="CE919" i="4"/>
  <c r="CF919" i="4"/>
  <c r="CG919" i="4"/>
  <c r="CH919" i="4"/>
  <c r="CI919" i="4"/>
  <c r="CJ919" i="4"/>
  <c r="CK919" i="4"/>
  <c r="CL919" i="4"/>
  <c r="CM919" i="4" s="1"/>
  <c r="CN919" i="4"/>
  <c r="CO919" i="4"/>
  <c r="CP919" i="4"/>
  <c r="CQ919" i="4"/>
  <c r="CR919" i="4"/>
  <c r="CS919" i="4"/>
  <c r="CT919" i="4"/>
  <c r="CU919" i="4"/>
  <c r="CV919" i="4"/>
  <c r="CW919" i="4"/>
  <c r="CX919" i="4"/>
  <c r="CY919" i="4"/>
  <c r="CZ919" i="4"/>
  <c r="DA919" i="4"/>
  <c r="DB919" i="4"/>
  <c r="DC919" i="4"/>
  <c r="DD919" i="4"/>
  <c r="DE919" i="4"/>
  <c r="DF919" i="4"/>
  <c r="DG919" i="4"/>
  <c r="DH919" i="4"/>
  <c r="DI919" i="4"/>
  <c r="DJ919" i="4"/>
  <c r="DK919" i="4"/>
  <c r="DL919" i="4"/>
  <c r="DM919" i="4"/>
  <c r="DN919" i="4"/>
  <c r="DO919" i="4"/>
  <c r="DP919" i="4"/>
  <c r="DQ919" i="4"/>
  <c r="DR919" i="4"/>
  <c r="DS919" i="4"/>
  <c r="DT919" i="4"/>
  <c r="DU919" i="4"/>
  <c r="DV919" i="4"/>
  <c r="DW919" i="4"/>
  <c r="EC919" i="4"/>
  <c r="ED919" i="4"/>
  <c r="EE919" i="4"/>
  <c r="EF919" i="4"/>
  <c r="EG919" i="4"/>
  <c r="EH919" i="4"/>
  <c r="EI919" i="4"/>
  <c r="EJ919" i="4"/>
  <c r="EK919" i="4"/>
  <c r="EL919" i="4"/>
  <c r="EM919" i="4"/>
  <c r="EN919" i="4"/>
  <c r="EO919" i="4"/>
  <c r="EP919" i="4"/>
  <c r="EQ919" i="4"/>
  <c r="ER919" i="4"/>
  <c r="ES919" i="4"/>
  <c r="ET919" i="4"/>
  <c r="EU919" i="4"/>
  <c r="EV919" i="4"/>
  <c r="EW919" i="4"/>
  <c r="B920" i="4"/>
  <c r="C920" i="4"/>
  <c r="D920" i="4"/>
  <c r="E920" i="4"/>
  <c r="F920" i="4"/>
  <c r="G920" i="4"/>
  <c r="H920" i="4"/>
  <c r="M920" i="4" s="1"/>
  <c r="N920" i="4" s="1"/>
  <c r="O920" i="4" s="1" a="1"/>
  <c r="O920" i="4" s="1"/>
  <c r="R920" i="4"/>
  <c r="S920" i="4"/>
  <c r="T920" i="4"/>
  <c r="U920" i="4"/>
  <c r="V920" i="4"/>
  <c r="W920" i="4"/>
  <c r="X920" i="4"/>
  <c r="Y920" i="4"/>
  <c r="Z920" i="4"/>
  <c r="AA920" i="4"/>
  <c r="AB920" i="4"/>
  <c r="AC920" i="4"/>
  <c r="AD920" i="4"/>
  <c r="AE920" i="4" s="1"/>
  <c r="AF920" i="4"/>
  <c r="AG920" i="4" s="1"/>
  <c r="AH920" i="4"/>
  <c r="AI920" i="4"/>
  <c r="AJ920" i="4"/>
  <c r="AK920" i="4"/>
  <c r="AL920" i="4"/>
  <c r="AN920" i="4"/>
  <c r="AM920" i="4" s="1"/>
  <c r="AO920" i="4"/>
  <c r="AP920" i="4"/>
  <c r="AQ920" i="4"/>
  <c r="AR920" i="4"/>
  <c r="AS920" i="4"/>
  <c r="AT920" i="4"/>
  <c r="AU920" i="4"/>
  <c r="AV920" i="4"/>
  <c r="AW920" i="4"/>
  <c r="AX920" i="4"/>
  <c r="AY920" i="4"/>
  <c r="AZ920" i="4"/>
  <c r="BA920" i="4"/>
  <c r="BB920" i="4"/>
  <c r="BC920" i="4"/>
  <c r="BD920" i="4"/>
  <c r="BE920" i="4"/>
  <c r="BF920" i="4"/>
  <c r="BG920" i="4"/>
  <c r="BH920" i="4"/>
  <c r="BI920" i="4"/>
  <c r="BJ920" i="4"/>
  <c r="BK920" i="4"/>
  <c r="BL920" i="4"/>
  <c r="BM920" i="4"/>
  <c r="BN920" i="4"/>
  <c r="BO920" i="4"/>
  <c r="BP920" i="4"/>
  <c r="BQ920" i="4"/>
  <c r="BR920" i="4"/>
  <c r="BS920" i="4"/>
  <c r="BT920" i="4"/>
  <c r="BU920" i="4"/>
  <c r="BV920" i="4"/>
  <c r="BW920" i="4"/>
  <c r="BX920" i="4"/>
  <c r="BY920" i="4"/>
  <c r="BZ920" i="4"/>
  <c r="CA920" i="4"/>
  <c r="CB920" i="4"/>
  <c r="CC920" i="4"/>
  <c r="CD920" i="4"/>
  <c r="CE920" i="4"/>
  <c r="CF920" i="4"/>
  <c r="CG920" i="4"/>
  <c r="CH920" i="4"/>
  <c r="CI920" i="4"/>
  <c r="CJ920" i="4"/>
  <c r="CK920" i="4"/>
  <c r="CL920" i="4"/>
  <c r="CM920" i="4" s="1"/>
  <c r="CN920" i="4"/>
  <c r="CO920" i="4"/>
  <c r="CP920" i="4"/>
  <c r="CQ920" i="4"/>
  <c r="CR920" i="4"/>
  <c r="CS920" i="4"/>
  <c r="CT920" i="4"/>
  <c r="CU920" i="4"/>
  <c r="CV920" i="4"/>
  <c r="CW920" i="4"/>
  <c r="CX920" i="4"/>
  <c r="CY920" i="4"/>
  <c r="CZ920" i="4"/>
  <c r="DA920" i="4"/>
  <c r="DB920" i="4"/>
  <c r="DC920" i="4"/>
  <c r="DD920" i="4"/>
  <c r="DE920" i="4"/>
  <c r="DF920" i="4"/>
  <c r="DG920" i="4"/>
  <c r="DH920" i="4"/>
  <c r="DI920" i="4"/>
  <c r="DJ920" i="4"/>
  <c r="DK920" i="4"/>
  <c r="DL920" i="4"/>
  <c r="DM920" i="4"/>
  <c r="DN920" i="4"/>
  <c r="DO920" i="4"/>
  <c r="DP920" i="4"/>
  <c r="DQ920" i="4"/>
  <c r="DR920" i="4"/>
  <c r="DS920" i="4"/>
  <c r="DT920" i="4"/>
  <c r="DU920" i="4"/>
  <c r="DV920" i="4"/>
  <c r="DW920" i="4"/>
  <c r="EC920" i="4"/>
  <c r="DX920" i="4" s="1"/>
  <c r="ED920" i="4"/>
  <c r="EE920" i="4"/>
  <c r="EF920" i="4"/>
  <c r="EG920" i="4"/>
  <c r="EH920" i="4"/>
  <c r="EI920" i="4"/>
  <c r="EJ920" i="4"/>
  <c r="EK920" i="4"/>
  <c r="EL920" i="4"/>
  <c r="EM920" i="4"/>
  <c r="EN920" i="4"/>
  <c r="EO920" i="4"/>
  <c r="EP920" i="4"/>
  <c r="EQ920" i="4"/>
  <c r="ER920" i="4"/>
  <c r="ES920" i="4"/>
  <c r="ET920" i="4"/>
  <c r="EU920" i="4"/>
  <c r="EV920" i="4"/>
  <c r="EW920" i="4"/>
  <c r="B921" i="4"/>
  <c r="C921" i="4"/>
  <c r="D921" i="4"/>
  <c r="E921" i="4"/>
  <c r="F921" i="4"/>
  <c r="G921" i="4"/>
  <c r="H921" i="4"/>
  <c r="M921" i="4" s="1"/>
  <c r="N921" i="4" s="1"/>
  <c r="O921" i="4" s="1" a="1"/>
  <c r="O921" i="4" s="1"/>
  <c r="R921" i="4"/>
  <c r="S921" i="4"/>
  <c r="T921" i="4"/>
  <c r="U921" i="4"/>
  <c r="V921" i="4"/>
  <c r="W921" i="4"/>
  <c r="X921" i="4"/>
  <c r="Y921" i="4"/>
  <c r="Z921" i="4"/>
  <c r="AA921" i="4"/>
  <c r="AB921" i="4"/>
  <c r="AC921" i="4"/>
  <c r="AD921" i="4"/>
  <c r="AE921" i="4" s="1"/>
  <c r="AF921" i="4"/>
  <c r="AG921" i="4" s="1"/>
  <c r="AH921" i="4"/>
  <c r="AI921" i="4"/>
  <c r="AJ921" i="4"/>
  <c r="AK921" i="4"/>
  <c r="AL921" i="4"/>
  <c r="AN921" i="4"/>
  <c r="AM921" i="4" s="1"/>
  <c r="AO921" i="4"/>
  <c r="AP921" i="4"/>
  <c r="AQ921" i="4"/>
  <c r="AR921" i="4"/>
  <c r="AS921" i="4"/>
  <c r="AT921" i="4"/>
  <c r="AU921" i="4"/>
  <c r="AV921" i="4"/>
  <c r="AW921" i="4"/>
  <c r="AX921" i="4"/>
  <c r="AY921" i="4"/>
  <c r="AZ921" i="4"/>
  <c r="BA921" i="4"/>
  <c r="BB921" i="4"/>
  <c r="BC921" i="4"/>
  <c r="BD921" i="4"/>
  <c r="BE921" i="4"/>
  <c r="BF921" i="4"/>
  <c r="BG921" i="4"/>
  <c r="BH921" i="4"/>
  <c r="BI921" i="4"/>
  <c r="BJ921" i="4"/>
  <c r="BK921" i="4"/>
  <c r="BL921" i="4"/>
  <c r="BM921" i="4"/>
  <c r="BN921" i="4"/>
  <c r="BO921" i="4"/>
  <c r="BP921" i="4"/>
  <c r="BQ921" i="4"/>
  <c r="BR921" i="4"/>
  <c r="BS921" i="4"/>
  <c r="BT921" i="4"/>
  <c r="BU921" i="4"/>
  <c r="BV921" i="4"/>
  <c r="BW921" i="4"/>
  <c r="BX921" i="4"/>
  <c r="BY921" i="4"/>
  <c r="BZ921" i="4"/>
  <c r="CA921" i="4"/>
  <c r="CB921" i="4"/>
  <c r="CC921" i="4"/>
  <c r="CD921" i="4"/>
  <c r="CE921" i="4"/>
  <c r="CF921" i="4"/>
  <c r="CG921" i="4"/>
  <c r="CH921" i="4"/>
  <c r="CI921" i="4"/>
  <c r="CJ921" i="4"/>
  <c r="CK921" i="4"/>
  <c r="CL921" i="4"/>
  <c r="CM921" i="4" s="1"/>
  <c r="CN921" i="4"/>
  <c r="CO921" i="4"/>
  <c r="CP921" i="4"/>
  <c r="CQ921" i="4"/>
  <c r="CR921" i="4"/>
  <c r="CS921" i="4"/>
  <c r="CT921" i="4"/>
  <c r="CU921" i="4"/>
  <c r="CV921" i="4"/>
  <c r="CW921" i="4"/>
  <c r="CX921" i="4"/>
  <c r="CY921" i="4"/>
  <c r="CZ921" i="4"/>
  <c r="DA921" i="4"/>
  <c r="DB921" i="4"/>
  <c r="DC921" i="4"/>
  <c r="DD921" i="4"/>
  <c r="DE921" i="4"/>
  <c r="DF921" i="4"/>
  <c r="DG921" i="4"/>
  <c r="DH921" i="4"/>
  <c r="DI921" i="4"/>
  <c r="DJ921" i="4"/>
  <c r="DK921" i="4"/>
  <c r="DL921" i="4"/>
  <c r="DM921" i="4"/>
  <c r="DN921" i="4"/>
  <c r="DO921" i="4"/>
  <c r="DP921" i="4"/>
  <c r="DQ921" i="4"/>
  <c r="DR921" i="4"/>
  <c r="DS921" i="4"/>
  <c r="DT921" i="4"/>
  <c r="DU921" i="4"/>
  <c r="DV921" i="4"/>
  <c r="DW921" i="4"/>
  <c r="EC921" i="4"/>
  <c r="ED921" i="4"/>
  <c r="EE921" i="4"/>
  <c r="EF921" i="4"/>
  <c r="EG921" i="4"/>
  <c r="EH921" i="4"/>
  <c r="EI921" i="4"/>
  <c r="EJ921" i="4"/>
  <c r="EK921" i="4"/>
  <c r="EL921" i="4"/>
  <c r="EM921" i="4"/>
  <c r="EN921" i="4"/>
  <c r="EO921" i="4"/>
  <c r="EP921" i="4"/>
  <c r="EQ921" i="4"/>
  <c r="ER921" i="4"/>
  <c r="ES921" i="4"/>
  <c r="ET921" i="4"/>
  <c r="EU921" i="4"/>
  <c r="EV921" i="4"/>
  <c r="EW921" i="4"/>
  <c r="B922" i="4"/>
  <c r="C922" i="4"/>
  <c r="D922" i="4"/>
  <c r="E922" i="4"/>
  <c r="F922" i="4"/>
  <c r="G922" i="4"/>
  <c r="H922" i="4"/>
  <c r="M922" i="4" s="1"/>
  <c r="N922" i="4" s="1"/>
  <c r="O922" i="4" s="1" a="1"/>
  <c r="O922" i="4" s="1"/>
  <c r="R922" i="4"/>
  <c r="S922" i="4"/>
  <c r="T922" i="4"/>
  <c r="U922" i="4"/>
  <c r="V922" i="4"/>
  <c r="W922" i="4"/>
  <c r="X922" i="4"/>
  <c r="Y922" i="4"/>
  <c r="Z922" i="4"/>
  <c r="AA922" i="4"/>
  <c r="AB922" i="4"/>
  <c r="AC922" i="4"/>
  <c r="AD922" i="4"/>
  <c r="AE922" i="4" s="1"/>
  <c r="AF922" i="4"/>
  <c r="AG922" i="4" s="1"/>
  <c r="AH922" i="4"/>
  <c r="AI922" i="4"/>
  <c r="AJ922" i="4"/>
  <c r="AK922" i="4"/>
  <c r="AL922" i="4"/>
  <c r="AN922" i="4"/>
  <c r="AM922" i="4" s="1"/>
  <c r="AO922" i="4"/>
  <c r="AP922" i="4"/>
  <c r="AQ922" i="4"/>
  <c r="AR922" i="4"/>
  <c r="AS922" i="4"/>
  <c r="AT922" i="4"/>
  <c r="AU922" i="4"/>
  <c r="AV922" i="4"/>
  <c r="AW922" i="4"/>
  <c r="AX922" i="4"/>
  <c r="AY922" i="4"/>
  <c r="AZ922" i="4"/>
  <c r="BA922" i="4"/>
  <c r="BB922" i="4"/>
  <c r="BC922" i="4"/>
  <c r="BD922" i="4"/>
  <c r="BE922" i="4"/>
  <c r="BF922" i="4"/>
  <c r="BG922" i="4"/>
  <c r="BH922" i="4"/>
  <c r="BI922" i="4"/>
  <c r="BJ922" i="4"/>
  <c r="BK922" i="4"/>
  <c r="BL922" i="4"/>
  <c r="BM922" i="4"/>
  <c r="BN922" i="4"/>
  <c r="BO922" i="4"/>
  <c r="BP922" i="4"/>
  <c r="BQ922" i="4"/>
  <c r="BR922" i="4"/>
  <c r="BS922" i="4"/>
  <c r="BT922" i="4"/>
  <c r="BU922" i="4"/>
  <c r="BV922" i="4"/>
  <c r="BW922" i="4"/>
  <c r="BX922" i="4"/>
  <c r="BY922" i="4"/>
  <c r="BZ922" i="4"/>
  <c r="CA922" i="4"/>
  <c r="CB922" i="4"/>
  <c r="CC922" i="4"/>
  <c r="CD922" i="4"/>
  <c r="CE922" i="4"/>
  <c r="CF922" i="4"/>
  <c r="CG922" i="4"/>
  <c r="CH922" i="4"/>
  <c r="CI922" i="4"/>
  <c r="CJ922" i="4"/>
  <c r="CK922" i="4"/>
  <c r="CL922" i="4"/>
  <c r="CM922" i="4" s="1"/>
  <c r="CN922" i="4"/>
  <c r="CO922" i="4"/>
  <c r="CP922" i="4"/>
  <c r="CQ922" i="4"/>
  <c r="CR922" i="4"/>
  <c r="CS922" i="4"/>
  <c r="CT922" i="4"/>
  <c r="CU922" i="4"/>
  <c r="CV922" i="4"/>
  <c r="CW922" i="4"/>
  <c r="CX922" i="4"/>
  <c r="CY922" i="4"/>
  <c r="CZ922" i="4"/>
  <c r="DA922" i="4"/>
  <c r="DB922" i="4"/>
  <c r="DC922" i="4"/>
  <c r="DD922" i="4"/>
  <c r="DE922" i="4"/>
  <c r="DF922" i="4"/>
  <c r="DG922" i="4"/>
  <c r="DH922" i="4"/>
  <c r="DI922" i="4"/>
  <c r="DJ922" i="4"/>
  <c r="DK922" i="4"/>
  <c r="DL922" i="4"/>
  <c r="DM922" i="4"/>
  <c r="DN922" i="4"/>
  <c r="DO922" i="4"/>
  <c r="DP922" i="4"/>
  <c r="DQ922" i="4"/>
  <c r="DR922" i="4"/>
  <c r="DS922" i="4"/>
  <c r="DT922" i="4"/>
  <c r="DU922" i="4"/>
  <c r="DV922" i="4"/>
  <c r="DW922" i="4"/>
  <c r="EC922" i="4"/>
  <c r="ED922" i="4"/>
  <c r="EE922" i="4"/>
  <c r="EF922" i="4"/>
  <c r="EG922" i="4"/>
  <c r="EH922" i="4"/>
  <c r="EI922" i="4"/>
  <c r="EJ922" i="4"/>
  <c r="EK922" i="4"/>
  <c r="EL922" i="4"/>
  <c r="EM922" i="4"/>
  <c r="EN922" i="4"/>
  <c r="EO922" i="4"/>
  <c r="EP922" i="4"/>
  <c r="EQ922" i="4"/>
  <c r="ER922" i="4"/>
  <c r="ES922" i="4"/>
  <c r="ET922" i="4"/>
  <c r="EU922" i="4"/>
  <c r="EV922" i="4"/>
  <c r="EW922" i="4"/>
  <c r="B923" i="4"/>
  <c r="C923" i="4"/>
  <c r="D923" i="4"/>
  <c r="E923" i="4"/>
  <c r="F923" i="4"/>
  <c r="G923" i="4"/>
  <c r="H923" i="4"/>
  <c r="M923" i="4" s="1"/>
  <c r="N923" i="4" s="1"/>
  <c r="O923" i="4" s="1" a="1"/>
  <c r="O923" i="4" s="1"/>
  <c r="R923" i="4"/>
  <c r="S923" i="4"/>
  <c r="T923" i="4"/>
  <c r="U923" i="4"/>
  <c r="V923" i="4"/>
  <c r="W923" i="4"/>
  <c r="X923" i="4"/>
  <c r="Y923" i="4"/>
  <c r="Z923" i="4"/>
  <c r="AA923" i="4"/>
  <c r="AB923" i="4"/>
  <c r="AC923" i="4"/>
  <c r="AD923" i="4"/>
  <c r="AE923" i="4" s="1"/>
  <c r="AF923" i="4"/>
  <c r="AG923" i="4" s="1"/>
  <c r="AH923" i="4"/>
  <c r="AI923" i="4"/>
  <c r="AJ923" i="4"/>
  <c r="AK923" i="4"/>
  <c r="AL923" i="4"/>
  <c r="AN923" i="4"/>
  <c r="AM923" i="4" s="1"/>
  <c r="AO923" i="4"/>
  <c r="AP923" i="4"/>
  <c r="AQ923" i="4"/>
  <c r="AR923" i="4"/>
  <c r="AS923" i="4"/>
  <c r="AT923" i="4"/>
  <c r="AU923" i="4"/>
  <c r="AV923" i="4"/>
  <c r="AW923" i="4"/>
  <c r="AX923" i="4"/>
  <c r="AY923" i="4"/>
  <c r="AZ923" i="4"/>
  <c r="BA923" i="4"/>
  <c r="BB923" i="4"/>
  <c r="BC923" i="4"/>
  <c r="BD923" i="4"/>
  <c r="BE923" i="4"/>
  <c r="BF923" i="4"/>
  <c r="BG923" i="4"/>
  <c r="BH923" i="4"/>
  <c r="BI923" i="4"/>
  <c r="BJ923" i="4"/>
  <c r="BK923" i="4"/>
  <c r="BL923" i="4"/>
  <c r="BM923" i="4"/>
  <c r="BN923" i="4"/>
  <c r="BO923" i="4"/>
  <c r="BP923" i="4"/>
  <c r="BQ923" i="4"/>
  <c r="BR923" i="4"/>
  <c r="BS923" i="4"/>
  <c r="BT923" i="4"/>
  <c r="BU923" i="4"/>
  <c r="BV923" i="4"/>
  <c r="BW923" i="4"/>
  <c r="BX923" i="4"/>
  <c r="BY923" i="4"/>
  <c r="BZ923" i="4"/>
  <c r="CA923" i="4"/>
  <c r="CB923" i="4"/>
  <c r="CC923" i="4"/>
  <c r="CD923" i="4"/>
  <c r="CE923" i="4"/>
  <c r="CF923" i="4"/>
  <c r="CG923" i="4"/>
  <c r="CH923" i="4"/>
  <c r="CI923" i="4"/>
  <c r="CJ923" i="4"/>
  <c r="CK923" i="4"/>
  <c r="CL923" i="4"/>
  <c r="CM923" i="4" s="1"/>
  <c r="CN923" i="4"/>
  <c r="CO923" i="4"/>
  <c r="CP923" i="4"/>
  <c r="CQ923" i="4"/>
  <c r="CR923" i="4"/>
  <c r="CS923" i="4"/>
  <c r="CT923" i="4"/>
  <c r="CU923" i="4"/>
  <c r="CV923" i="4"/>
  <c r="CW923" i="4"/>
  <c r="CX923" i="4"/>
  <c r="CY923" i="4"/>
  <c r="CZ923" i="4"/>
  <c r="DA923" i="4"/>
  <c r="DB923" i="4"/>
  <c r="DC923" i="4"/>
  <c r="DD923" i="4"/>
  <c r="DE923" i="4"/>
  <c r="DF923" i="4"/>
  <c r="DG923" i="4"/>
  <c r="DH923" i="4"/>
  <c r="DI923" i="4"/>
  <c r="DJ923" i="4"/>
  <c r="DK923" i="4"/>
  <c r="DL923" i="4"/>
  <c r="DM923" i="4"/>
  <c r="DN923" i="4"/>
  <c r="DO923" i="4"/>
  <c r="DP923" i="4"/>
  <c r="DQ923" i="4"/>
  <c r="DR923" i="4"/>
  <c r="DS923" i="4"/>
  <c r="DT923" i="4"/>
  <c r="DU923" i="4"/>
  <c r="DV923" i="4"/>
  <c r="DW923" i="4"/>
  <c r="EC923" i="4"/>
  <c r="ED923" i="4"/>
  <c r="EE923" i="4"/>
  <c r="EF923" i="4"/>
  <c r="EG923" i="4"/>
  <c r="EH923" i="4"/>
  <c r="EI923" i="4"/>
  <c r="EJ923" i="4"/>
  <c r="EK923" i="4"/>
  <c r="EL923" i="4"/>
  <c r="EM923" i="4"/>
  <c r="EN923" i="4"/>
  <c r="EO923" i="4"/>
  <c r="EP923" i="4"/>
  <c r="EQ923" i="4"/>
  <c r="ER923" i="4"/>
  <c r="ES923" i="4"/>
  <c r="ET923" i="4"/>
  <c r="EU923" i="4"/>
  <c r="EV923" i="4"/>
  <c r="EW923" i="4"/>
  <c r="B924" i="4"/>
  <c r="C924" i="4"/>
  <c r="D924" i="4"/>
  <c r="E924" i="4"/>
  <c r="F924" i="4"/>
  <c r="G924" i="4"/>
  <c r="H924" i="4"/>
  <c r="M924" i="4" s="1"/>
  <c r="N924" i="4" s="1"/>
  <c r="O924" i="4" s="1" a="1"/>
  <c r="O924" i="4" s="1"/>
  <c r="R924" i="4"/>
  <c r="S924" i="4"/>
  <c r="T924" i="4"/>
  <c r="U924" i="4"/>
  <c r="V924" i="4"/>
  <c r="W924" i="4"/>
  <c r="X924" i="4"/>
  <c r="Y924" i="4"/>
  <c r="Z924" i="4"/>
  <c r="AA924" i="4"/>
  <c r="AB924" i="4"/>
  <c r="AC924" i="4"/>
  <c r="AD924" i="4"/>
  <c r="AE924" i="4" s="1"/>
  <c r="AF924" i="4"/>
  <c r="AG924" i="4" s="1"/>
  <c r="AH924" i="4"/>
  <c r="AI924" i="4"/>
  <c r="AJ924" i="4"/>
  <c r="AK924" i="4"/>
  <c r="AL924" i="4"/>
  <c r="AN924" i="4"/>
  <c r="AM924" i="4" s="1"/>
  <c r="AO924" i="4"/>
  <c r="AP924" i="4"/>
  <c r="AQ924" i="4"/>
  <c r="AR924" i="4"/>
  <c r="AS924" i="4"/>
  <c r="AT924" i="4"/>
  <c r="AU924" i="4"/>
  <c r="AV924" i="4"/>
  <c r="AW924" i="4"/>
  <c r="AX924" i="4"/>
  <c r="AY924" i="4"/>
  <c r="AZ924" i="4"/>
  <c r="BA924" i="4"/>
  <c r="BB924" i="4"/>
  <c r="BC924" i="4"/>
  <c r="BD924" i="4"/>
  <c r="BE924" i="4"/>
  <c r="BF924" i="4"/>
  <c r="BG924" i="4"/>
  <c r="BH924" i="4"/>
  <c r="BI924" i="4"/>
  <c r="BJ924" i="4"/>
  <c r="BK924" i="4"/>
  <c r="BL924" i="4"/>
  <c r="BM924" i="4"/>
  <c r="BN924" i="4"/>
  <c r="BO924" i="4"/>
  <c r="BP924" i="4"/>
  <c r="BQ924" i="4"/>
  <c r="BR924" i="4"/>
  <c r="BS924" i="4"/>
  <c r="BT924" i="4"/>
  <c r="BU924" i="4"/>
  <c r="BV924" i="4"/>
  <c r="BW924" i="4"/>
  <c r="BX924" i="4"/>
  <c r="BY924" i="4"/>
  <c r="BZ924" i="4"/>
  <c r="CA924" i="4"/>
  <c r="CB924" i="4"/>
  <c r="CC924" i="4"/>
  <c r="CD924" i="4"/>
  <c r="CE924" i="4"/>
  <c r="CF924" i="4"/>
  <c r="CG924" i="4"/>
  <c r="CH924" i="4"/>
  <c r="CI924" i="4"/>
  <c r="CJ924" i="4"/>
  <c r="CK924" i="4"/>
  <c r="CL924" i="4"/>
  <c r="CM924" i="4" s="1"/>
  <c r="CN924" i="4"/>
  <c r="CO924" i="4"/>
  <c r="CP924" i="4"/>
  <c r="CQ924" i="4"/>
  <c r="CR924" i="4"/>
  <c r="CS924" i="4"/>
  <c r="CT924" i="4"/>
  <c r="CU924" i="4"/>
  <c r="CV924" i="4"/>
  <c r="CW924" i="4"/>
  <c r="CX924" i="4"/>
  <c r="CY924" i="4"/>
  <c r="CZ924" i="4"/>
  <c r="DA924" i="4"/>
  <c r="DB924" i="4"/>
  <c r="DC924" i="4"/>
  <c r="DD924" i="4"/>
  <c r="DE924" i="4"/>
  <c r="DF924" i="4"/>
  <c r="DG924" i="4"/>
  <c r="DH924" i="4"/>
  <c r="DI924" i="4"/>
  <c r="DJ924" i="4"/>
  <c r="DK924" i="4"/>
  <c r="DL924" i="4"/>
  <c r="DM924" i="4"/>
  <c r="DN924" i="4"/>
  <c r="DO924" i="4"/>
  <c r="DP924" i="4"/>
  <c r="DQ924" i="4"/>
  <c r="DR924" i="4"/>
  <c r="DS924" i="4"/>
  <c r="DT924" i="4"/>
  <c r="DU924" i="4"/>
  <c r="DV924" i="4"/>
  <c r="DW924" i="4"/>
  <c r="EC924" i="4"/>
  <c r="ED924" i="4"/>
  <c r="EE924" i="4"/>
  <c r="EF924" i="4"/>
  <c r="EG924" i="4"/>
  <c r="EH924" i="4"/>
  <c r="EI924" i="4"/>
  <c r="EJ924" i="4"/>
  <c r="EK924" i="4"/>
  <c r="EL924" i="4"/>
  <c r="EM924" i="4"/>
  <c r="EN924" i="4"/>
  <c r="EO924" i="4"/>
  <c r="EP924" i="4"/>
  <c r="EQ924" i="4"/>
  <c r="ER924" i="4"/>
  <c r="ES924" i="4"/>
  <c r="ET924" i="4"/>
  <c r="EU924" i="4"/>
  <c r="EV924" i="4"/>
  <c r="EW924" i="4"/>
  <c r="B925" i="4"/>
  <c r="C925" i="4"/>
  <c r="D925" i="4"/>
  <c r="E925" i="4"/>
  <c r="F925" i="4"/>
  <c r="G925" i="4"/>
  <c r="H925" i="4"/>
  <c r="M925" i="4" s="1"/>
  <c r="N925" i="4" s="1"/>
  <c r="O925" i="4" s="1" a="1"/>
  <c r="O925" i="4" s="1"/>
  <c r="R925" i="4"/>
  <c r="S925" i="4"/>
  <c r="T925" i="4"/>
  <c r="U925" i="4"/>
  <c r="V925" i="4"/>
  <c r="W925" i="4"/>
  <c r="X925" i="4"/>
  <c r="Y925" i="4"/>
  <c r="Z925" i="4"/>
  <c r="AA925" i="4"/>
  <c r="AB925" i="4"/>
  <c r="AC925" i="4"/>
  <c r="AD925" i="4"/>
  <c r="AE925" i="4" s="1"/>
  <c r="AF925" i="4"/>
  <c r="AG925" i="4" s="1"/>
  <c r="AH925" i="4"/>
  <c r="AI925" i="4"/>
  <c r="AJ925" i="4"/>
  <c r="AK925" i="4"/>
  <c r="AL925" i="4"/>
  <c r="AN925" i="4"/>
  <c r="AM925" i="4" s="1"/>
  <c r="AO925" i="4"/>
  <c r="AP925" i="4"/>
  <c r="AQ925" i="4"/>
  <c r="AR925" i="4"/>
  <c r="AS925" i="4"/>
  <c r="AT925" i="4"/>
  <c r="AU925" i="4"/>
  <c r="AV925" i="4"/>
  <c r="AW925" i="4"/>
  <c r="AX925" i="4"/>
  <c r="AY925" i="4"/>
  <c r="AZ925" i="4"/>
  <c r="BA925" i="4"/>
  <c r="BB925" i="4"/>
  <c r="BC925" i="4"/>
  <c r="BD925" i="4"/>
  <c r="BE925" i="4"/>
  <c r="BF925" i="4"/>
  <c r="BG925" i="4"/>
  <c r="BH925" i="4"/>
  <c r="BI925" i="4"/>
  <c r="BJ925" i="4"/>
  <c r="BK925" i="4"/>
  <c r="BL925" i="4"/>
  <c r="BM925" i="4"/>
  <c r="BN925" i="4"/>
  <c r="BO925" i="4"/>
  <c r="BP925" i="4"/>
  <c r="BQ925" i="4"/>
  <c r="BR925" i="4"/>
  <c r="BS925" i="4"/>
  <c r="BT925" i="4"/>
  <c r="BU925" i="4"/>
  <c r="BV925" i="4"/>
  <c r="BW925" i="4"/>
  <c r="BX925" i="4"/>
  <c r="BY925" i="4"/>
  <c r="BZ925" i="4"/>
  <c r="CA925" i="4"/>
  <c r="CB925" i="4"/>
  <c r="CC925" i="4"/>
  <c r="CD925" i="4"/>
  <c r="CE925" i="4"/>
  <c r="CF925" i="4"/>
  <c r="CG925" i="4"/>
  <c r="CH925" i="4"/>
  <c r="CI925" i="4"/>
  <c r="CJ925" i="4"/>
  <c r="CK925" i="4"/>
  <c r="CL925" i="4"/>
  <c r="CM925" i="4" s="1"/>
  <c r="CN925" i="4"/>
  <c r="CO925" i="4"/>
  <c r="CP925" i="4"/>
  <c r="CQ925" i="4"/>
  <c r="CR925" i="4"/>
  <c r="CS925" i="4"/>
  <c r="CT925" i="4"/>
  <c r="CU925" i="4"/>
  <c r="CV925" i="4"/>
  <c r="CW925" i="4"/>
  <c r="CX925" i="4"/>
  <c r="CY925" i="4"/>
  <c r="CZ925" i="4"/>
  <c r="DA925" i="4"/>
  <c r="DB925" i="4"/>
  <c r="DC925" i="4"/>
  <c r="DD925" i="4"/>
  <c r="DE925" i="4"/>
  <c r="DF925" i="4"/>
  <c r="DG925" i="4"/>
  <c r="DH925" i="4"/>
  <c r="DI925" i="4"/>
  <c r="DJ925" i="4"/>
  <c r="DK925" i="4"/>
  <c r="DL925" i="4"/>
  <c r="DM925" i="4"/>
  <c r="DN925" i="4"/>
  <c r="DO925" i="4"/>
  <c r="DP925" i="4"/>
  <c r="DQ925" i="4"/>
  <c r="DR925" i="4"/>
  <c r="DS925" i="4"/>
  <c r="DT925" i="4"/>
  <c r="DU925" i="4"/>
  <c r="DV925" i="4"/>
  <c r="DW925" i="4"/>
  <c r="EC925" i="4"/>
  <c r="ED925" i="4"/>
  <c r="EE925" i="4"/>
  <c r="EF925" i="4"/>
  <c r="EG925" i="4"/>
  <c r="EH925" i="4"/>
  <c r="EI925" i="4"/>
  <c r="EJ925" i="4"/>
  <c r="EK925" i="4"/>
  <c r="EL925" i="4"/>
  <c r="EM925" i="4"/>
  <c r="EN925" i="4"/>
  <c r="EO925" i="4"/>
  <c r="EP925" i="4"/>
  <c r="EQ925" i="4"/>
  <c r="ER925" i="4"/>
  <c r="ES925" i="4"/>
  <c r="ET925" i="4"/>
  <c r="EU925" i="4"/>
  <c r="EV925" i="4"/>
  <c r="EW925" i="4"/>
  <c r="B926" i="4"/>
  <c r="C926" i="4"/>
  <c r="D926" i="4"/>
  <c r="E926" i="4"/>
  <c r="F926" i="4"/>
  <c r="G926" i="4"/>
  <c r="H926" i="4"/>
  <c r="M926" i="4" s="1"/>
  <c r="N926" i="4" s="1"/>
  <c r="O926" i="4" s="1" a="1"/>
  <c r="O926" i="4" s="1"/>
  <c r="R926" i="4"/>
  <c r="S926" i="4"/>
  <c r="T926" i="4"/>
  <c r="U926" i="4"/>
  <c r="V926" i="4"/>
  <c r="W926" i="4"/>
  <c r="X926" i="4"/>
  <c r="Y926" i="4"/>
  <c r="Z926" i="4"/>
  <c r="AA926" i="4"/>
  <c r="AB926" i="4"/>
  <c r="AC926" i="4"/>
  <c r="AD926" i="4"/>
  <c r="AE926" i="4" s="1"/>
  <c r="AF926" i="4"/>
  <c r="AG926" i="4" s="1"/>
  <c r="AH926" i="4"/>
  <c r="AI926" i="4"/>
  <c r="AJ926" i="4"/>
  <c r="AK926" i="4"/>
  <c r="AL926" i="4"/>
  <c r="AN926" i="4"/>
  <c r="AM926" i="4" s="1"/>
  <c r="AO926" i="4"/>
  <c r="AP926" i="4"/>
  <c r="AQ926" i="4"/>
  <c r="AR926" i="4"/>
  <c r="AS926" i="4"/>
  <c r="AT926" i="4"/>
  <c r="AU926" i="4"/>
  <c r="AV926" i="4"/>
  <c r="AW926" i="4"/>
  <c r="AX926" i="4"/>
  <c r="AY926" i="4"/>
  <c r="AZ926" i="4"/>
  <c r="BA926" i="4"/>
  <c r="BB926" i="4"/>
  <c r="BC926" i="4"/>
  <c r="BD926" i="4"/>
  <c r="BE926" i="4"/>
  <c r="BF926" i="4"/>
  <c r="BG926" i="4"/>
  <c r="BH926" i="4"/>
  <c r="BI926" i="4"/>
  <c r="BJ926" i="4"/>
  <c r="BK926" i="4"/>
  <c r="BL926" i="4"/>
  <c r="BM926" i="4"/>
  <c r="BN926" i="4"/>
  <c r="BO926" i="4"/>
  <c r="BP926" i="4"/>
  <c r="BQ926" i="4"/>
  <c r="BR926" i="4"/>
  <c r="BS926" i="4"/>
  <c r="BT926" i="4"/>
  <c r="BU926" i="4"/>
  <c r="BV926" i="4"/>
  <c r="BW926" i="4"/>
  <c r="BX926" i="4"/>
  <c r="BY926" i="4"/>
  <c r="BZ926" i="4"/>
  <c r="CA926" i="4"/>
  <c r="CB926" i="4"/>
  <c r="CC926" i="4"/>
  <c r="CD926" i="4"/>
  <c r="CE926" i="4"/>
  <c r="CF926" i="4"/>
  <c r="CG926" i="4"/>
  <c r="CH926" i="4"/>
  <c r="CI926" i="4"/>
  <c r="CJ926" i="4"/>
  <c r="CK926" i="4"/>
  <c r="CL926" i="4"/>
  <c r="CM926" i="4" s="1"/>
  <c r="CN926" i="4"/>
  <c r="CO926" i="4"/>
  <c r="CP926" i="4"/>
  <c r="CQ926" i="4"/>
  <c r="CR926" i="4"/>
  <c r="CS926" i="4"/>
  <c r="CT926" i="4"/>
  <c r="CU926" i="4"/>
  <c r="CV926" i="4"/>
  <c r="CW926" i="4"/>
  <c r="CX926" i="4"/>
  <c r="CY926" i="4"/>
  <c r="CZ926" i="4"/>
  <c r="DA926" i="4"/>
  <c r="DB926" i="4"/>
  <c r="DC926" i="4"/>
  <c r="DD926" i="4"/>
  <c r="DE926" i="4"/>
  <c r="DF926" i="4"/>
  <c r="DG926" i="4"/>
  <c r="DH926" i="4"/>
  <c r="DI926" i="4"/>
  <c r="DJ926" i="4"/>
  <c r="DK926" i="4"/>
  <c r="DL926" i="4"/>
  <c r="DM926" i="4"/>
  <c r="DN926" i="4"/>
  <c r="DO926" i="4"/>
  <c r="DP926" i="4"/>
  <c r="DQ926" i="4"/>
  <c r="DR926" i="4"/>
  <c r="DS926" i="4"/>
  <c r="DT926" i="4"/>
  <c r="DU926" i="4"/>
  <c r="DV926" i="4"/>
  <c r="DW926" i="4"/>
  <c r="EC926" i="4"/>
  <c r="ED926" i="4"/>
  <c r="EE926" i="4"/>
  <c r="EF926" i="4"/>
  <c r="EG926" i="4"/>
  <c r="EH926" i="4"/>
  <c r="EI926" i="4"/>
  <c r="EJ926" i="4"/>
  <c r="EK926" i="4"/>
  <c r="EL926" i="4"/>
  <c r="EM926" i="4"/>
  <c r="EN926" i="4"/>
  <c r="EO926" i="4"/>
  <c r="EP926" i="4"/>
  <c r="EQ926" i="4"/>
  <c r="ER926" i="4"/>
  <c r="ES926" i="4"/>
  <c r="ET926" i="4"/>
  <c r="EU926" i="4"/>
  <c r="EV926" i="4"/>
  <c r="EW926" i="4"/>
  <c r="B927" i="4"/>
  <c r="C927" i="4"/>
  <c r="D927" i="4"/>
  <c r="E927" i="4"/>
  <c r="F927" i="4"/>
  <c r="G927" i="4"/>
  <c r="H927" i="4"/>
  <c r="M927" i="4" s="1"/>
  <c r="N927" i="4" s="1"/>
  <c r="O927" i="4" s="1" a="1"/>
  <c r="O927" i="4" s="1"/>
  <c r="R927" i="4"/>
  <c r="S927" i="4"/>
  <c r="T927" i="4"/>
  <c r="U927" i="4"/>
  <c r="V927" i="4"/>
  <c r="W927" i="4"/>
  <c r="X927" i="4"/>
  <c r="Y927" i="4"/>
  <c r="Z927" i="4"/>
  <c r="AA927" i="4"/>
  <c r="AB927" i="4"/>
  <c r="AC927" i="4"/>
  <c r="AD927" i="4"/>
  <c r="AE927" i="4" s="1"/>
  <c r="AF927" i="4"/>
  <c r="AG927" i="4" s="1"/>
  <c r="AH927" i="4"/>
  <c r="AI927" i="4"/>
  <c r="AJ927" i="4"/>
  <c r="AK927" i="4"/>
  <c r="AL927" i="4"/>
  <c r="AN927" i="4"/>
  <c r="AM927" i="4" s="1"/>
  <c r="AO927" i="4"/>
  <c r="AP927" i="4"/>
  <c r="AQ927" i="4"/>
  <c r="AR927" i="4"/>
  <c r="AS927" i="4"/>
  <c r="AT927" i="4"/>
  <c r="AU927" i="4"/>
  <c r="AV927" i="4"/>
  <c r="AW927" i="4"/>
  <c r="AX927" i="4"/>
  <c r="AY927" i="4"/>
  <c r="AZ927" i="4"/>
  <c r="BA927" i="4"/>
  <c r="BB927" i="4"/>
  <c r="BC927" i="4"/>
  <c r="BD927" i="4"/>
  <c r="BE927" i="4"/>
  <c r="BF927" i="4"/>
  <c r="BG927" i="4"/>
  <c r="BH927" i="4"/>
  <c r="BI927" i="4"/>
  <c r="BJ927" i="4"/>
  <c r="BK927" i="4"/>
  <c r="BL927" i="4"/>
  <c r="BM927" i="4"/>
  <c r="BN927" i="4"/>
  <c r="BO927" i="4"/>
  <c r="BP927" i="4"/>
  <c r="BQ927" i="4"/>
  <c r="BR927" i="4"/>
  <c r="BS927" i="4"/>
  <c r="BT927" i="4"/>
  <c r="BU927" i="4"/>
  <c r="BV927" i="4"/>
  <c r="BW927" i="4"/>
  <c r="BX927" i="4"/>
  <c r="BY927" i="4"/>
  <c r="BZ927" i="4"/>
  <c r="CA927" i="4"/>
  <c r="CB927" i="4"/>
  <c r="CC927" i="4"/>
  <c r="CD927" i="4"/>
  <c r="CE927" i="4"/>
  <c r="CF927" i="4"/>
  <c r="CG927" i="4"/>
  <c r="CH927" i="4"/>
  <c r="CI927" i="4"/>
  <c r="CJ927" i="4"/>
  <c r="CK927" i="4"/>
  <c r="CL927" i="4"/>
  <c r="CM927" i="4" s="1"/>
  <c r="CN927" i="4"/>
  <c r="CO927" i="4"/>
  <c r="CP927" i="4"/>
  <c r="CQ927" i="4"/>
  <c r="CR927" i="4"/>
  <c r="CS927" i="4"/>
  <c r="CT927" i="4"/>
  <c r="CU927" i="4"/>
  <c r="CV927" i="4"/>
  <c r="CW927" i="4"/>
  <c r="CX927" i="4"/>
  <c r="CY927" i="4"/>
  <c r="CZ927" i="4"/>
  <c r="DA927" i="4"/>
  <c r="DB927" i="4"/>
  <c r="DC927" i="4"/>
  <c r="DD927" i="4"/>
  <c r="DE927" i="4"/>
  <c r="DF927" i="4"/>
  <c r="DG927" i="4"/>
  <c r="DH927" i="4"/>
  <c r="DI927" i="4"/>
  <c r="DJ927" i="4"/>
  <c r="DK927" i="4"/>
  <c r="DL927" i="4"/>
  <c r="DM927" i="4"/>
  <c r="DN927" i="4"/>
  <c r="DO927" i="4"/>
  <c r="DP927" i="4"/>
  <c r="DQ927" i="4"/>
  <c r="DR927" i="4"/>
  <c r="DS927" i="4"/>
  <c r="DT927" i="4"/>
  <c r="DU927" i="4"/>
  <c r="DV927" i="4"/>
  <c r="DW927" i="4"/>
  <c r="EC927" i="4"/>
  <c r="ED927" i="4"/>
  <c r="EE927" i="4"/>
  <c r="EF927" i="4"/>
  <c r="EG927" i="4"/>
  <c r="EH927" i="4"/>
  <c r="EI927" i="4"/>
  <c r="EJ927" i="4"/>
  <c r="EK927" i="4"/>
  <c r="EL927" i="4"/>
  <c r="EM927" i="4"/>
  <c r="EN927" i="4"/>
  <c r="EO927" i="4"/>
  <c r="EP927" i="4"/>
  <c r="EQ927" i="4"/>
  <c r="ER927" i="4"/>
  <c r="ES927" i="4"/>
  <c r="ET927" i="4"/>
  <c r="EU927" i="4"/>
  <c r="EV927" i="4"/>
  <c r="EW927" i="4"/>
  <c r="B928" i="4"/>
  <c r="C928" i="4"/>
  <c r="D928" i="4"/>
  <c r="E928" i="4"/>
  <c r="F928" i="4"/>
  <c r="G928" i="4"/>
  <c r="H928" i="4"/>
  <c r="M928" i="4" s="1"/>
  <c r="N928" i="4" s="1"/>
  <c r="O928" i="4" s="1" a="1"/>
  <c r="O928" i="4" s="1"/>
  <c r="R928" i="4"/>
  <c r="S928" i="4"/>
  <c r="T928" i="4"/>
  <c r="U928" i="4"/>
  <c r="V928" i="4"/>
  <c r="W928" i="4"/>
  <c r="X928" i="4"/>
  <c r="Y928" i="4"/>
  <c r="Z928" i="4"/>
  <c r="AA928" i="4"/>
  <c r="AB928" i="4"/>
  <c r="AC928" i="4"/>
  <c r="AD928" i="4"/>
  <c r="AE928" i="4" s="1"/>
  <c r="AF928" i="4"/>
  <c r="AG928" i="4" s="1"/>
  <c r="AH928" i="4"/>
  <c r="AI928" i="4"/>
  <c r="AJ928" i="4"/>
  <c r="AK928" i="4"/>
  <c r="AL928" i="4"/>
  <c r="AN928" i="4"/>
  <c r="AM928" i="4" s="1"/>
  <c r="AO928" i="4"/>
  <c r="AP928" i="4"/>
  <c r="AQ928" i="4"/>
  <c r="AR928" i="4"/>
  <c r="AS928" i="4"/>
  <c r="AT928" i="4"/>
  <c r="AU928" i="4"/>
  <c r="AV928" i="4"/>
  <c r="AW928" i="4"/>
  <c r="AX928" i="4"/>
  <c r="AY928" i="4"/>
  <c r="AZ928" i="4"/>
  <c r="BA928" i="4"/>
  <c r="BB928" i="4"/>
  <c r="BC928" i="4"/>
  <c r="BD928" i="4"/>
  <c r="BE928" i="4"/>
  <c r="BF928" i="4"/>
  <c r="BG928" i="4"/>
  <c r="BH928" i="4"/>
  <c r="BI928" i="4"/>
  <c r="BJ928" i="4"/>
  <c r="BK928" i="4"/>
  <c r="BL928" i="4"/>
  <c r="BM928" i="4"/>
  <c r="BN928" i="4"/>
  <c r="BO928" i="4"/>
  <c r="BP928" i="4"/>
  <c r="BQ928" i="4"/>
  <c r="BR928" i="4"/>
  <c r="BS928" i="4"/>
  <c r="BT928" i="4"/>
  <c r="BU928" i="4"/>
  <c r="BV928" i="4"/>
  <c r="BW928" i="4"/>
  <c r="BX928" i="4"/>
  <c r="BY928" i="4"/>
  <c r="BZ928" i="4"/>
  <c r="CA928" i="4"/>
  <c r="CB928" i="4"/>
  <c r="CC928" i="4"/>
  <c r="CD928" i="4"/>
  <c r="CE928" i="4"/>
  <c r="CF928" i="4"/>
  <c r="CG928" i="4"/>
  <c r="CH928" i="4"/>
  <c r="CI928" i="4"/>
  <c r="CJ928" i="4"/>
  <c r="CK928" i="4"/>
  <c r="CL928" i="4"/>
  <c r="CM928" i="4" s="1"/>
  <c r="CN928" i="4"/>
  <c r="CO928" i="4"/>
  <c r="CP928" i="4"/>
  <c r="CQ928" i="4"/>
  <c r="CR928" i="4"/>
  <c r="CS928" i="4"/>
  <c r="CT928" i="4"/>
  <c r="CU928" i="4"/>
  <c r="CV928" i="4"/>
  <c r="CW928" i="4"/>
  <c r="CX928" i="4"/>
  <c r="CY928" i="4"/>
  <c r="CZ928" i="4"/>
  <c r="DA928" i="4"/>
  <c r="DB928" i="4"/>
  <c r="DC928" i="4"/>
  <c r="DD928" i="4"/>
  <c r="DE928" i="4"/>
  <c r="DF928" i="4"/>
  <c r="DG928" i="4"/>
  <c r="DH928" i="4"/>
  <c r="DI928" i="4"/>
  <c r="DJ928" i="4"/>
  <c r="DK928" i="4"/>
  <c r="DL928" i="4"/>
  <c r="DM928" i="4"/>
  <c r="DN928" i="4"/>
  <c r="DO928" i="4"/>
  <c r="DP928" i="4"/>
  <c r="DQ928" i="4"/>
  <c r="DR928" i="4"/>
  <c r="DS928" i="4"/>
  <c r="DT928" i="4"/>
  <c r="DU928" i="4"/>
  <c r="DV928" i="4"/>
  <c r="DW928" i="4"/>
  <c r="EC928" i="4"/>
  <c r="ED928" i="4"/>
  <c r="EE928" i="4"/>
  <c r="EF928" i="4"/>
  <c r="EG928" i="4"/>
  <c r="EH928" i="4"/>
  <c r="EI928" i="4"/>
  <c r="EJ928" i="4"/>
  <c r="EK928" i="4"/>
  <c r="EL928" i="4"/>
  <c r="EM928" i="4"/>
  <c r="EN928" i="4"/>
  <c r="EO928" i="4"/>
  <c r="EP928" i="4"/>
  <c r="EQ928" i="4"/>
  <c r="ER928" i="4"/>
  <c r="ES928" i="4"/>
  <c r="ET928" i="4"/>
  <c r="EU928" i="4"/>
  <c r="EV928" i="4"/>
  <c r="EW928" i="4"/>
  <c r="B929" i="4"/>
  <c r="C929" i="4"/>
  <c r="D929" i="4"/>
  <c r="E929" i="4"/>
  <c r="F929" i="4"/>
  <c r="G929" i="4"/>
  <c r="H929" i="4"/>
  <c r="M929" i="4" s="1"/>
  <c r="N929" i="4" s="1"/>
  <c r="O929" i="4" s="1" a="1"/>
  <c r="O929" i="4" s="1"/>
  <c r="R929" i="4"/>
  <c r="S929" i="4"/>
  <c r="T929" i="4"/>
  <c r="U929" i="4"/>
  <c r="V929" i="4"/>
  <c r="W929" i="4"/>
  <c r="X929" i="4"/>
  <c r="Y929" i="4"/>
  <c r="Z929" i="4"/>
  <c r="AA929" i="4"/>
  <c r="AB929" i="4"/>
  <c r="AC929" i="4"/>
  <c r="AD929" i="4"/>
  <c r="AE929" i="4" s="1"/>
  <c r="AF929" i="4"/>
  <c r="AG929" i="4" s="1"/>
  <c r="AH929" i="4"/>
  <c r="AI929" i="4"/>
  <c r="AJ929" i="4"/>
  <c r="AK929" i="4"/>
  <c r="AL929" i="4"/>
  <c r="AN929" i="4"/>
  <c r="AM929" i="4" s="1"/>
  <c r="AO929" i="4"/>
  <c r="AP929" i="4"/>
  <c r="AQ929" i="4"/>
  <c r="AR929" i="4"/>
  <c r="AS929" i="4"/>
  <c r="AT929" i="4"/>
  <c r="AU929" i="4"/>
  <c r="AV929" i="4"/>
  <c r="AW929" i="4"/>
  <c r="AX929" i="4"/>
  <c r="AY929" i="4"/>
  <c r="AZ929" i="4"/>
  <c r="BA929" i="4"/>
  <c r="BB929" i="4"/>
  <c r="BC929" i="4"/>
  <c r="BD929" i="4"/>
  <c r="BE929" i="4"/>
  <c r="BF929" i="4"/>
  <c r="BG929" i="4"/>
  <c r="BH929" i="4"/>
  <c r="BI929" i="4"/>
  <c r="BJ929" i="4"/>
  <c r="BK929" i="4"/>
  <c r="BL929" i="4"/>
  <c r="BM929" i="4"/>
  <c r="BN929" i="4"/>
  <c r="BO929" i="4"/>
  <c r="BP929" i="4"/>
  <c r="BQ929" i="4"/>
  <c r="BR929" i="4"/>
  <c r="BS929" i="4"/>
  <c r="BT929" i="4"/>
  <c r="BU929" i="4"/>
  <c r="BV929" i="4"/>
  <c r="BW929" i="4"/>
  <c r="BX929" i="4"/>
  <c r="BY929" i="4"/>
  <c r="BZ929" i="4"/>
  <c r="CA929" i="4"/>
  <c r="CB929" i="4"/>
  <c r="CC929" i="4"/>
  <c r="CD929" i="4"/>
  <c r="CE929" i="4"/>
  <c r="CF929" i="4"/>
  <c r="CG929" i="4"/>
  <c r="CH929" i="4"/>
  <c r="CI929" i="4"/>
  <c r="CJ929" i="4"/>
  <c r="CK929" i="4"/>
  <c r="CL929" i="4"/>
  <c r="CM929" i="4" s="1"/>
  <c r="CN929" i="4"/>
  <c r="CO929" i="4"/>
  <c r="CP929" i="4"/>
  <c r="CQ929" i="4"/>
  <c r="CR929" i="4"/>
  <c r="CS929" i="4"/>
  <c r="CT929" i="4"/>
  <c r="CU929" i="4"/>
  <c r="CV929" i="4"/>
  <c r="CW929" i="4"/>
  <c r="CX929" i="4"/>
  <c r="CY929" i="4"/>
  <c r="CZ929" i="4"/>
  <c r="DA929" i="4"/>
  <c r="DB929" i="4"/>
  <c r="DC929" i="4"/>
  <c r="DD929" i="4"/>
  <c r="DE929" i="4"/>
  <c r="DF929" i="4"/>
  <c r="DG929" i="4"/>
  <c r="DH929" i="4"/>
  <c r="DI929" i="4"/>
  <c r="DJ929" i="4"/>
  <c r="DK929" i="4"/>
  <c r="DL929" i="4"/>
  <c r="DM929" i="4"/>
  <c r="DN929" i="4"/>
  <c r="DO929" i="4"/>
  <c r="DP929" i="4"/>
  <c r="DQ929" i="4"/>
  <c r="DR929" i="4"/>
  <c r="DS929" i="4"/>
  <c r="DT929" i="4"/>
  <c r="DU929" i="4"/>
  <c r="DV929" i="4"/>
  <c r="DW929" i="4"/>
  <c r="EC929" i="4"/>
  <c r="ED929" i="4"/>
  <c r="EE929" i="4"/>
  <c r="EF929" i="4"/>
  <c r="EG929" i="4"/>
  <c r="EH929" i="4"/>
  <c r="EI929" i="4"/>
  <c r="EJ929" i="4"/>
  <c r="EK929" i="4"/>
  <c r="EL929" i="4"/>
  <c r="EM929" i="4"/>
  <c r="EN929" i="4"/>
  <c r="EO929" i="4"/>
  <c r="EP929" i="4"/>
  <c r="EQ929" i="4"/>
  <c r="ER929" i="4"/>
  <c r="ES929" i="4"/>
  <c r="ET929" i="4"/>
  <c r="EU929" i="4"/>
  <c r="EV929" i="4"/>
  <c r="EW929" i="4"/>
  <c r="B930" i="4"/>
  <c r="C930" i="4"/>
  <c r="D930" i="4"/>
  <c r="E930" i="4"/>
  <c r="F930" i="4"/>
  <c r="G930" i="4"/>
  <c r="H930" i="4"/>
  <c r="M930" i="4" s="1"/>
  <c r="N930" i="4" s="1"/>
  <c r="O930" i="4" s="1" a="1"/>
  <c r="O930" i="4" s="1"/>
  <c r="R930" i="4"/>
  <c r="S930" i="4"/>
  <c r="T930" i="4"/>
  <c r="U930" i="4"/>
  <c r="V930" i="4"/>
  <c r="W930" i="4"/>
  <c r="X930" i="4"/>
  <c r="Y930" i="4"/>
  <c r="Z930" i="4"/>
  <c r="AA930" i="4"/>
  <c r="AB930" i="4"/>
  <c r="AC930" i="4"/>
  <c r="AD930" i="4"/>
  <c r="AE930" i="4" s="1"/>
  <c r="AF930" i="4"/>
  <c r="AG930" i="4" s="1"/>
  <c r="AH930" i="4"/>
  <c r="AI930" i="4"/>
  <c r="AJ930" i="4"/>
  <c r="AK930" i="4"/>
  <c r="AL930" i="4"/>
  <c r="AN930" i="4"/>
  <c r="AM930" i="4" s="1"/>
  <c r="AO930" i="4"/>
  <c r="AP930" i="4"/>
  <c r="AQ930" i="4"/>
  <c r="AR930" i="4"/>
  <c r="AS930" i="4"/>
  <c r="AT930" i="4"/>
  <c r="AU930" i="4"/>
  <c r="AV930" i="4"/>
  <c r="AW930" i="4"/>
  <c r="AX930" i="4"/>
  <c r="AY930" i="4"/>
  <c r="AZ930" i="4"/>
  <c r="BA930" i="4"/>
  <c r="BB930" i="4"/>
  <c r="BC930" i="4"/>
  <c r="BD930" i="4"/>
  <c r="BE930" i="4"/>
  <c r="BF930" i="4"/>
  <c r="BG930" i="4"/>
  <c r="BH930" i="4"/>
  <c r="BI930" i="4"/>
  <c r="BJ930" i="4"/>
  <c r="BK930" i="4"/>
  <c r="BL930" i="4"/>
  <c r="BM930" i="4"/>
  <c r="BN930" i="4"/>
  <c r="BO930" i="4"/>
  <c r="BP930" i="4"/>
  <c r="BQ930" i="4"/>
  <c r="BR930" i="4"/>
  <c r="BS930" i="4"/>
  <c r="BT930" i="4"/>
  <c r="BU930" i="4"/>
  <c r="BV930" i="4"/>
  <c r="BW930" i="4"/>
  <c r="BX930" i="4"/>
  <c r="BY930" i="4"/>
  <c r="BZ930" i="4"/>
  <c r="CA930" i="4"/>
  <c r="CB930" i="4"/>
  <c r="CC930" i="4"/>
  <c r="CD930" i="4"/>
  <c r="CE930" i="4"/>
  <c r="CF930" i="4"/>
  <c r="CG930" i="4"/>
  <c r="CH930" i="4"/>
  <c r="CI930" i="4"/>
  <c r="CJ930" i="4"/>
  <c r="CK930" i="4"/>
  <c r="CL930" i="4"/>
  <c r="CM930" i="4" s="1"/>
  <c r="CN930" i="4"/>
  <c r="CO930" i="4"/>
  <c r="CP930" i="4"/>
  <c r="CQ930" i="4"/>
  <c r="CR930" i="4"/>
  <c r="CS930" i="4"/>
  <c r="CT930" i="4"/>
  <c r="CU930" i="4"/>
  <c r="CV930" i="4"/>
  <c r="CW930" i="4"/>
  <c r="CX930" i="4"/>
  <c r="CY930" i="4"/>
  <c r="CZ930" i="4"/>
  <c r="DA930" i="4"/>
  <c r="DB930" i="4"/>
  <c r="DC930" i="4"/>
  <c r="DD930" i="4"/>
  <c r="DE930" i="4"/>
  <c r="DF930" i="4"/>
  <c r="DG930" i="4"/>
  <c r="DH930" i="4"/>
  <c r="DI930" i="4"/>
  <c r="DJ930" i="4"/>
  <c r="DK930" i="4"/>
  <c r="DL930" i="4"/>
  <c r="DM930" i="4"/>
  <c r="DN930" i="4"/>
  <c r="DO930" i="4"/>
  <c r="DP930" i="4"/>
  <c r="DQ930" i="4"/>
  <c r="DR930" i="4"/>
  <c r="DS930" i="4"/>
  <c r="DT930" i="4"/>
  <c r="DU930" i="4"/>
  <c r="DV930" i="4"/>
  <c r="DW930" i="4"/>
  <c r="EC930" i="4"/>
  <c r="ED930" i="4"/>
  <c r="EE930" i="4"/>
  <c r="EF930" i="4"/>
  <c r="EG930" i="4"/>
  <c r="EH930" i="4"/>
  <c r="EI930" i="4"/>
  <c r="EJ930" i="4"/>
  <c r="EK930" i="4"/>
  <c r="EL930" i="4"/>
  <c r="EM930" i="4"/>
  <c r="EN930" i="4"/>
  <c r="EO930" i="4"/>
  <c r="EP930" i="4"/>
  <c r="EQ930" i="4"/>
  <c r="ER930" i="4"/>
  <c r="ES930" i="4"/>
  <c r="ET930" i="4"/>
  <c r="EU930" i="4"/>
  <c r="EV930" i="4"/>
  <c r="EW930" i="4"/>
  <c r="B931" i="4"/>
  <c r="C931" i="4"/>
  <c r="D931" i="4"/>
  <c r="E931" i="4"/>
  <c r="F931" i="4"/>
  <c r="G931" i="4"/>
  <c r="H931" i="4"/>
  <c r="M931" i="4" s="1"/>
  <c r="N931" i="4" s="1"/>
  <c r="O931" i="4" s="1" a="1"/>
  <c r="O931" i="4" s="1"/>
  <c r="R931" i="4"/>
  <c r="S931" i="4"/>
  <c r="T931" i="4"/>
  <c r="U931" i="4"/>
  <c r="V931" i="4"/>
  <c r="W931" i="4"/>
  <c r="X931" i="4"/>
  <c r="Y931" i="4"/>
  <c r="Z931" i="4"/>
  <c r="AA931" i="4"/>
  <c r="AB931" i="4"/>
  <c r="AC931" i="4"/>
  <c r="AD931" i="4"/>
  <c r="AE931" i="4" s="1"/>
  <c r="AF931" i="4"/>
  <c r="AG931" i="4" s="1"/>
  <c r="AH931" i="4"/>
  <c r="AI931" i="4"/>
  <c r="AJ931" i="4"/>
  <c r="AK931" i="4"/>
  <c r="AL931" i="4"/>
  <c r="AN931" i="4"/>
  <c r="AM931" i="4" s="1"/>
  <c r="AO931" i="4"/>
  <c r="AP931" i="4"/>
  <c r="AQ931" i="4"/>
  <c r="AR931" i="4"/>
  <c r="AS931" i="4"/>
  <c r="AT931" i="4"/>
  <c r="AU931" i="4"/>
  <c r="AV931" i="4"/>
  <c r="AW931" i="4"/>
  <c r="AX931" i="4"/>
  <c r="AY931" i="4"/>
  <c r="AZ931" i="4"/>
  <c r="BA931" i="4"/>
  <c r="BB931" i="4"/>
  <c r="BC931" i="4"/>
  <c r="BD931" i="4"/>
  <c r="BE931" i="4"/>
  <c r="BF931" i="4"/>
  <c r="BG931" i="4"/>
  <c r="BH931" i="4"/>
  <c r="BI931" i="4"/>
  <c r="BJ931" i="4"/>
  <c r="BK931" i="4"/>
  <c r="BL931" i="4"/>
  <c r="BM931" i="4"/>
  <c r="BN931" i="4"/>
  <c r="BO931" i="4"/>
  <c r="BP931" i="4"/>
  <c r="BQ931" i="4"/>
  <c r="BR931" i="4"/>
  <c r="BS931" i="4"/>
  <c r="BT931" i="4"/>
  <c r="BU931" i="4"/>
  <c r="BV931" i="4"/>
  <c r="BW931" i="4"/>
  <c r="BX931" i="4"/>
  <c r="BY931" i="4"/>
  <c r="BZ931" i="4"/>
  <c r="CA931" i="4"/>
  <c r="CB931" i="4"/>
  <c r="CC931" i="4"/>
  <c r="CD931" i="4"/>
  <c r="CE931" i="4"/>
  <c r="CF931" i="4"/>
  <c r="CG931" i="4"/>
  <c r="CH931" i="4"/>
  <c r="CI931" i="4"/>
  <c r="CJ931" i="4"/>
  <c r="CK931" i="4"/>
  <c r="CL931" i="4"/>
  <c r="CM931" i="4" s="1"/>
  <c r="CN931" i="4"/>
  <c r="CO931" i="4"/>
  <c r="CP931" i="4"/>
  <c r="CQ931" i="4"/>
  <c r="CR931" i="4"/>
  <c r="CS931" i="4"/>
  <c r="CT931" i="4"/>
  <c r="CU931" i="4"/>
  <c r="CV931" i="4"/>
  <c r="CW931" i="4"/>
  <c r="CX931" i="4"/>
  <c r="CY931" i="4"/>
  <c r="CZ931" i="4"/>
  <c r="DA931" i="4"/>
  <c r="DB931" i="4"/>
  <c r="DC931" i="4"/>
  <c r="DD931" i="4"/>
  <c r="DE931" i="4"/>
  <c r="DF931" i="4"/>
  <c r="DG931" i="4"/>
  <c r="DH931" i="4"/>
  <c r="DI931" i="4"/>
  <c r="DJ931" i="4"/>
  <c r="DK931" i="4"/>
  <c r="DL931" i="4"/>
  <c r="DM931" i="4"/>
  <c r="DN931" i="4"/>
  <c r="DO931" i="4"/>
  <c r="DP931" i="4"/>
  <c r="DQ931" i="4"/>
  <c r="DR931" i="4"/>
  <c r="DS931" i="4"/>
  <c r="DT931" i="4"/>
  <c r="DU931" i="4"/>
  <c r="DV931" i="4"/>
  <c r="DW931" i="4"/>
  <c r="EC931" i="4"/>
  <c r="ED931" i="4"/>
  <c r="EE931" i="4"/>
  <c r="EF931" i="4"/>
  <c r="EG931" i="4"/>
  <c r="EH931" i="4"/>
  <c r="EI931" i="4"/>
  <c r="EJ931" i="4"/>
  <c r="EK931" i="4"/>
  <c r="EL931" i="4"/>
  <c r="EM931" i="4"/>
  <c r="EN931" i="4"/>
  <c r="EO931" i="4"/>
  <c r="EP931" i="4"/>
  <c r="EQ931" i="4"/>
  <c r="ER931" i="4"/>
  <c r="ES931" i="4"/>
  <c r="ET931" i="4"/>
  <c r="EU931" i="4"/>
  <c r="EV931" i="4"/>
  <c r="EW931" i="4"/>
  <c r="B932" i="4"/>
  <c r="C932" i="4"/>
  <c r="D932" i="4"/>
  <c r="E932" i="4"/>
  <c r="F932" i="4"/>
  <c r="G932" i="4"/>
  <c r="H932" i="4"/>
  <c r="M932" i="4" s="1"/>
  <c r="N932" i="4" s="1"/>
  <c r="O932" i="4" s="1" a="1"/>
  <c r="O932" i="4" s="1"/>
  <c r="R932" i="4"/>
  <c r="S932" i="4"/>
  <c r="T932" i="4"/>
  <c r="U932" i="4"/>
  <c r="V932" i="4"/>
  <c r="W932" i="4"/>
  <c r="X932" i="4"/>
  <c r="Y932" i="4"/>
  <c r="Z932" i="4"/>
  <c r="AA932" i="4"/>
  <c r="AB932" i="4"/>
  <c r="AC932" i="4"/>
  <c r="AD932" i="4"/>
  <c r="AE932" i="4" s="1"/>
  <c r="AF932" i="4"/>
  <c r="AG932" i="4" s="1"/>
  <c r="AH932" i="4"/>
  <c r="AI932" i="4"/>
  <c r="AJ932" i="4"/>
  <c r="AK932" i="4"/>
  <c r="AL932" i="4"/>
  <c r="AN932" i="4"/>
  <c r="AM932" i="4" s="1"/>
  <c r="AO932" i="4"/>
  <c r="AP932" i="4"/>
  <c r="AQ932" i="4"/>
  <c r="AR932" i="4"/>
  <c r="AS932" i="4"/>
  <c r="AT932" i="4"/>
  <c r="AU932" i="4"/>
  <c r="AV932" i="4"/>
  <c r="AW932" i="4"/>
  <c r="AX932" i="4"/>
  <c r="AY932" i="4"/>
  <c r="AZ932" i="4"/>
  <c r="BA932" i="4"/>
  <c r="BB932" i="4"/>
  <c r="BC932" i="4"/>
  <c r="BD932" i="4"/>
  <c r="BE932" i="4"/>
  <c r="BF932" i="4"/>
  <c r="BG932" i="4"/>
  <c r="BH932" i="4"/>
  <c r="BI932" i="4"/>
  <c r="BJ932" i="4"/>
  <c r="BK932" i="4"/>
  <c r="BL932" i="4"/>
  <c r="BM932" i="4"/>
  <c r="BN932" i="4"/>
  <c r="BO932" i="4"/>
  <c r="BP932" i="4"/>
  <c r="BQ932" i="4"/>
  <c r="BR932" i="4"/>
  <c r="BS932" i="4"/>
  <c r="BT932" i="4"/>
  <c r="BU932" i="4"/>
  <c r="BV932" i="4"/>
  <c r="BW932" i="4"/>
  <c r="BX932" i="4"/>
  <c r="BY932" i="4"/>
  <c r="BZ932" i="4"/>
  <c r="CA932" i="4"/>
  <c r="CB932" i="4"/>
  <c r="CC932" i="4"/>
  <c r="CD932" i="4"/>
  <c r="CE932" i="4"/>
  <c r="CF932" i="4"/>
  <c r="CG932" i="4"/>
  <c r="CH932" i="4"/>
  <c r="CI932" i="4"/>
  <c r="CJ932" i="4"/>
  <c r="CK932" i="4"/>
  <c r="CL932" i="4"/>
  <c r="CM932" i="4" s="1"/>
  <c r="CN932" i="4"/>
  <c r="CO932" i="4"/>
  <c r="CP932" i="4"/>
  <c r="CQ932" i="4"/>
  <c r="CR932" i="4"/>
  <c r="CS932" i="4"/>
  <c r="CT932" i="4"/>
  <c r="CU932" i="4"/>
  <c r="CV932" i="4"/>
  <c r="CW932" i="4"/>
  <c r="CX932" i="4"/>
  <c r="CY932" i="4"/>
  <c r="CZ932" i="4"/>
  <c r="DA932" i="4"/>
  <c r="DB932" i="4"/>
  <c r="DC932" i="4"/>
  <c r="DD932" i="4"/>
  <c r="DE932" i="4"/>
  <c r="DF932" i="4"/>
  <c r="DG932" i="4"/>
  <c r="DH932" i="4"/>
  <c r="DI932" i="4"/>
  <c r="DJ932" i="4"/>
  <c r="DK932" i="4"/>
  <c r="DL932" i="4"/>
  <c r="DM932" i="4"/>
  <c r="DN932" i="4"/>
  <c r="DO932" i="4"/>
  <c r="DP932" i="4"/>
  <c r="DQ932" i="4"/>
  <c r="DR932" i="4"/>
  <c r="DS932" i="4"/>
  <c r="DT932" i="4"/>
  <c r="DU932" i="4"/>
  <c r="DV932" i="4"/>
  <c r="DW932" i="4"/>
  <c r="EC932" i="4"/>
  <c r="ED932" i="4"/>
  <c r="EE932" i="4"/>
  <c r="EF932" i="4"/>
  <c r="EG932" i="4"/>
  <c r="EH932" i="4"/>
  <c r="EI932" i="4"/>
  <c r="EJ932" i="4"/>
  <c r="EK932" i="4"/>
  <c r="EL932" i="4"/>
  <c r="EM932" i="4"/>
  <c r="EN932" i="4"/>
  <c r="EO932" i="4"/>
  <c r="EP932" i="4"/>
  <c r="EQ932" i="4"/>
  <c r="ER932" i="4"/>
  <c r="ES932" i="4"/>
  <c r="ET932" i="4"/>
  <c r="EU932" i="4"/>
  <c r="EV932" i="4"/>
  <c r="EW932" i="4"/>
  <c r="B933" i="4"/>
  <c r="C933" i="4"/>
  <c r="D933" i="4"/>
  <c r="E933" i="4"/>
  <c r="F933" i="4"/>
  <c r="G933" i="4"/>
  <c r="H933" i="4"/>
  <c r="M933" i="4" s="1"/>
  <c r="N933" i="4" s="1"/>
  <c r="O933" i="4" s="1" a="1"/>
  <c r="O933" i="4" s="1"/>
  <c r="R933" i="4"/>
  <c r="S933" i="4"/>
  <c r="T933" i="4"/>
  <c r="U933" i="4"/>
  <c r="V933" i="4"/>
  <c r="W933" i="4"/>
  <c r="X933" i="4"/>
  <c r="Y933" i="4"/>
  <c r="Z933" i="4"/>
  <c r="AA933" i="4"/>
  <c r="AB933" i="4"/>
  <c r="AC933" i="4"/>
  <c r="AD933" i="4"/>
  <c r="AE933" i="4" s="1"/>
  <c r="AF933" i="4"/>
  <c r="AG933" i="4" s="1"/>
  <c r="AH933" i="4"/>
  <c r="AI933" i="4"/>
  <c r="AJ933" i="4"/>
  <c r="AK933" i="4"/>
  <c r="AL933" i="4"/>
  <c r="AN933" i="4"/>
  <c r="AM933" i="4" s="1"/>
  <c r="AO933" i="4"/>
  <c r="AP933" i="4"/>
  <c r="AQ933" i="4"/>
  <c r="AR933" i="4"/>
  <c r="AS933" i="4"/>
  <c r="AT933" i="4"/>
  <c r="AU933" i="4"/>
  <c r="AV933" i="4"/>
  <c r="AW933" i="4"/>
  <c r="AX933" i="4"/>
  <c r="AY933" i="4"/>
  <c r="AZ933" i="4"/>
  <c r="BA933" i="4"/>
  <c r="BB933" i="4"/>
  <c r="BC933" i="4"/>
  <c r="BD933" i="4"/>
  <c r="BE933" i="4"/>
  <c r="BF933" i="4"/>
  <c r="BG933" i="4"/>
  <c r="BH933" i="4"/>
  <c r="BI933" i="4"/>
  <c r="BJ933" i="4"/>
  <c r="BK933" i="4"/>
  <c r="BL933" i="4"/>
  <c r="BM933" i="4"/>
  <c r="BN933" i="4"/>
  <c r="BO933" i="4"/>
  <c r="BP933" i="4"/>
  <c r="BQ933" i="4"/>
  <c r="BR933" i="4"/>
  <c r="BS933" i="4"/>
  <c r="BT933" i="4"/>
  <c r="BU933" i="4"/>
  <c r="BV933" i="4"/>
  <c r="BW933" i="4"/>
  <c r="BX933" i="4"/>
  <c r="BY933" i="4"/>
  <c r="BZ933" i="4"/>
  <c r="CA933" i="4"/>
  <c r="CB933" i="4"/>
  <c r="CC933" i="4"/>
  <c r="CD933" i="4"/>
  <c r="CE933" i="4"/>
  <c r="CF933" i="4"/>
  <c r="CG933" i="4"/>
  <c r="CH933" i="4"/>
  <c r="CI933" i="4"/>
  <c r="CJ933" i="4"/>
  <c r="CK933" i="4"/>
  <c r="CL933" i="4"/>
  <c r="CM933" i="4" s="1"/>
  <c r="CN933" i="4"/>
  <c r="CO933" i="4"/>
  <c r="CP933" i="4"/>
  <c r="CQ933" i="4"/>
  <c r="CR933" i="4"/>
  <c r="CS933" i="4"/>
  <c r="CT933" i="4"/>
  <c r="CU933" i="4"/>
  <c r="CV933" i="4"/>
  <c r="CW933" i="4"/>
  <c r="CX933" i="4"/>
  <c r="CY933" i="4"/>
  <c r="CZ933" i="4"/>
  <c r="DA933" i="4"/>
  <c r="DB933" i="4"/>
  <c r="DC933" i="4"/>
  <c r="DD933" i="4"/>
  <c r="DE933" i="4"/>
  <c r="DF933" i="4"/>
  <c r="DG933" i="4"/>
  <c r="DH933" i="4"/>
  <c r="DI933" i="4"/>
  <c r="DJ933" i="4"/>
  <c r="DK933" i="4"/>
  <c r="DL933" i="4"/>
  <c r="DM933" i="4"/>
  <c r="DN933" i="4"/>
  <c r="DO933" i="4"/>
  <c r="DP933" i="4"/>
  <c r="DQ933" i="4"/>
  <c r="DR933" i="4"/>
  <c r="DS933" i="4"/>
  <c r="DT933" i="4"/>
  <c r="DU933" i="4"/>
  <c r="DV933" i="4"/>
  <c r="DW933" i="4"/>
  <c r="EC933" i="4"/>
  <c r="ED933" i="4"/>
  <c r="EE933" i="4"/>
  <c r="EF933" i="4"/>
  <c r="EG933" i="4"/>
  <c r="EH933" i="4"/>
  <c r="EI933" i="4"/>
  <c r="EJ933" i="4"/>
  <c r="EK933" i="4"/>
  <c r="EL933" i="4"/>
  <c r="EM933" i="4"/>
  <c r="EN933" i="4"/>
  <c r="EO933" i="4"/>
  <c r="EP933" i="4"/>
  <c r="EQ933" i="4"/>
  <c r="ER933" i="4"/>
  <c r="ES933" i="4"/>
  <c r="ET933" i="4"/>
  <c r="EU933" i="4"/>
  <c r="EV933" i="4"/>
  <c r="EW933" i="4"/>
  <c r="B934" i="4"/>
  <c r="C934" i="4"/>
  <c r="D934" i="4"/>
  <c r="E934" i="4"/>
  <c r="F934" i="4"/>
  <c r="G934" i="4"/>
  <c r="H934" i="4"/>
  <c r="M934" i="4" s="1"/>
  <c r="N934" i="4" s="1"/>
  <c r="O934" i="4" s="1" a="1"/>
  <c r="O934" i="4" s="1"/>
  <c r="R934" i="4"/>
  <c r="S934" i="4"/>
  <c r="T934" i="4"/>
  <c r="U934" i="4"/>
  <c r="V934" i="4"/>
  <c r="W934" i="4"/>
  <c r="X934" i="4"/>
  <c r="Y934" i="4"/>
  <c r="Z934" i="4"/>
  <c r="AA934" i="4"/>
  <c r="AB934" i="4"/>
  <c r="AC934" i="4"/>
  <c r="AD934" i="4"/>
  <c r="AE934" i="4" s="1"/>
  <c r="AF934" i="4"/>
  <c r="AG934" i="4" s="1"/>
  <c r="AH934" i="4"/>
  <c r="AI934" i="4"/>
  <c r="AJ934" i="4"/>
  <c r="AK934" i="4"/>
  <c r="AL934" i="4"/>
  <c r="AN934" i="4"/>
  <c r="AM934" i="4" s="1"/>
  <c r="AO934" i="4"/>
  <c r="AP934" i="4"/>
  <c r="AQ934" i="4"/>
  <c r="AR934" i="4"/>
  <c r="AS934" i="4"/>
  <c r="AT934" i="4"/>
  <c r="AU934" i="4"/>
  <c r="AV934" i="4"/>
  <c r="AW934" i="4"/>
  <c r="AX934" i="4"/>
  <c r="AY934" i="4"/>
  <c r="AZ934" i="4"/>
  <c r="BA934" i="4"/>
  <c r="BB934" i="4"/>
  <c r="BC934" i="4"/>
  <c r="BD934" i="4"/>
  <c r="BE934" i="4"/>
  <c r="BF934" i="4"/>
  <c r="BG934" i="4"/>
  <c r="BH934" i="4"/>
  <c r="BI934" i="4"/>
  <c r="BJ934" i="4"/>
  <c r="BK934" i="4"/>
  <c r="BL934" i="4"/>
  <c r="BM934" i="4"/>
  <c r="BN934" i="4"/>
  <c r="BO934" i="4"/>
  <c r="BP934" i="4"/>
  <c r="BQ934" i="4"/>
  <c r="BR934" i="4"/>
  <c r="BS934" i="4"/>
  <c r="BT934" i="4"/>
  <c r="BU934" i="4"/>
  <c r="BV934" i="4"/>
  <c r="BW934" i="4"/>
  <c r="BX934" i="4"/>
  <c r="BY934" i="4"/>
  <c r="BZ934" i="4"/>
  <c r="CA934" i="4"/>
  <c r="CB934" i="4"/>
  <c r="CC934" i="4"/>
  <c r="CD934" i="4"/>
  <c r="CE934" i="4"/>
  <c r="CF934" i="4"/>
  <c r="CG934" i="4"/>
  <c r="CH934" i="4"/>
  <c r="CI934" i="4"/>
  <c r="CJ934" i="4"/>
  <c r="CK934" i="4"/>
  <c r="CL934" i="4"/>
  <c r="CM934" i="4" s="1"/>
  <c r="CN934" i="4"/>
  <c r="CO934" i="4"/>
  <c r="CP934" i="4"/>
  <c r="CQ934" i="4"/>
  <c r="CR934" i="4"/>
  <c r="CS934" i="4"/>
  <c r="CT934" i="4"/>
  <c r="CU934" i="4"/>
  <c r="CV934" i="4"/>
  <c r="CW934" i="4"/>
  <c r="CX934" i="4"/>
  <c r="CY934" i="4"/>
  <c r="CZ934" i="4"/>
  <c r="DA934" i="4"/>
  <c r="DB934" i="4"/>
  <c r="DC934" i="4"/>
  <c r="DD934" i="4"/>
  <c r="DE934" i="4"/>
  <c r="DF934" i="4"/>
  <c r="DG934" i="4"/>
  <c r="DH934" i="4"/>
  <c r="DI934" i="4"/>
  <c r="DJ934" i="4"/>
  <c r="DK934" i="4"/>
  <c r="DL934" i="4"/>
  <c r="DM934" i="4"/>
  <c r="DN934" i="4"/>
  <c r="DO934" i="4"/>
  <c r="DP934" i="4"/>
  <c r="DQ934" i="4"/>
  <c r="DR934" i="4"/>
  <c r="DS934" i="4"/>
  <c r="DT934" i="4"/>
  <c r="DU934" i="4"/>
  <c r="DV934" i="4"/>
  <c r="DW934" i="4"/>
  <c r="EC934" i="4"/>
  <c r="ED934" i="4"/>
  <c r="EE934" i="4"/>
  <c r="EF934" i="4"/>
  <c r="EG934" i="4"/>
  <c r="EH934" i="4"/>
  <c r="EI934" i="4"/>
  <c r="EJ934" i="4"/>
  <c r="EK934" i="4"/>
  <c r="EL934" i="4"/>
  <c r="EM934" i="4"/>
  <c r="EN934" i="4"/>
  <c r="EO934" i="4"/>
  <c r="EP934" i="4"/>
  <c r="EQ934" i="4"/>
  <c r="ER934" i="4"/>
  <c r="ES934" i="4"/>
  <c r="ET934" i="4"/>
  <c r="EU934" i="4"/>
  <c r="EV934" i="4"/>
  <c r="EW934" i="4"/>
  <c r="B935" i="4"/>
  <c r="C935" i="4"/>
  <c r="D935" i="4"/>
  <c r="E935" i="4"/>
  <c r="F935" i="4"/>
  <c r="G935" i="4"/>
  <c r="H935" i="4"/>
  <c r="M935" i="4" s="1"/>
  <c r="N935" i="4" s="1"/>
  <c r="O935" i="4" s="1" a="1"/>
  <c r="O935" i="4" s="1"/>
  <c r="R935" i="4"/>
  <c r="S935" i="4"/>
  <c r="T935" i="4"/>
  <c r="U935" i="4"/>
  <c r="V935" i="4"/>
  <c r="W935" i="4"/>
  <c r="X935" i="4"/>
  <c r="Y935" i="4"/>
  <c r="Z935" i="4"/>
  <c r="AA935" i="4"/>
  <c r="AB935" i="4"/>
  <c r="AC935" i="4"/>
  <c r="AD935" i="4"/>
  <c r="AE935" i="4" s="1"/>
  <c r="AF935" i="4"/>
  <c r="AG935" i="4" s="1"/>
  <c r="AH935" i="4"/>
  <c r="AI935" i="4"/>
  <c r="AJ935" i="4"/>
  <c r="AK935" i="4"/>
  <c r="AL935" i="4"/>
  <c r="AN935" i="4"/>
  <c r="AM935" i="4" s="1"/>
  <c r="AO935" i="4"/>
  <c r="AP935" i="4"/>
  <c r="AQ935" i="4"/>
  <c r="AR935" i="4"/>
  <c r="AS935" i="4"/>
  <c r="AT935" i="4"/>
  <c r="AU935" i="4"/>
  <c r="AV935" i="4"/>
  <c r="AW935" i="4"/>
  <c r="AX935" i="4"/>
  <c r="AY935" i="4"/>
  <c r="AZ935" i="4"/>
  <c r="BA935" i="4"/>
  <c r="BB935" i="4"/>
  <c r="BC935" i="4"/>
  <c r="BD935" i="4"/>
  <c r="BE935" i="4"/>
  <c r="BF935" i="4"/>
  <c r="BG935" i="4"/>
  <c r="BH935" i="4"/>
  <c r="BI935" i="4"/>
  <c r="BJ935" i="4"/>
  <c r="BK935" i="4"/>
  <c r="BL935" i="4"/>
  <c r="BM935" i="4"/>
  <c r="BN935" i="4"/>
  <c r="BO935" i="4"/>
  <c r="BP935" i="4"/>
  <c r="BQ935" i="4"/>
  <c r="BR935" i="4"/>
  <c r="BS935" i="4"/>
  <c r="BT935" i="4"/>
  <c r="BU935" i="4"/>
  <c r="BV935" i="4"/>
  <c r="BW935" i="4"/>
  <c r="BX935" i="4"/>
  <c r="BY935" i="4"/>
  <c r="BZ935" i="4"/>
  <c r="CA935" i="4"/>
  <c r="CB935" i="4"/>
  <c r="CC935" i="4"/>
  <c r="CD935" i="4"/>
  <c r="CE935" i="4"/>
  <c r="CF935" i="4"/>
  <c r="CG935" i="4"/>
  <c r="CH935" i="4"/>
  <c r="CI935" i="4"/>
  <c r="CJ935" i="4"/>
  <c r="CK935" i="4"/>
  <c r="CL935" i="4"/>
  <c r="CM935" i="4" s="1"/>
  <c r="CN935" i="4"/>
  <c r="CO935" i="4"/>
  <c r="CP935" i="4"/>
  <c r="CQ935" i="4"/>
  <c r="CR935" i="4"/>
  <c r="CS935" i="4"/>
  <c r="CT935" i="4"/>
  <c r="CU935" i="4"/>
  <c r="CV935" i="4"/>
  <c r="CW935" i="4"/>
  <c r="CX935" i="4"/>
  <c r="CY935" i="4"/>
  <c r="CZ935" i="4"/>
  <c r="DA935" i="4"/>
  <c r="DB935" i="4"/>
  <c r="DC935" i="4"/>
  <c r="DD935" i="4"/>
  <c r="DE935" i="4"/>
  <c r="DF935" i="4"/>
  <c r="DG935" i="4"/>
  <c r="DH935" i="4"/>
  <c r="DI935" i="4"/>
  <c r="DJ935" i="4"/>
  <c r="DK935" i="4"/>
  <c r="DL935" i="4"/>
  <c r="DM935" i="4"/>
  <c r="DN935" i="4"/>
  <c r="DO935" i="4"/>
  <c r="DP935" i="4"/>
  <c r="DQ935" i="4"/>
  <c r="DR935" i="4"/>
  <c r="DS935" i="4"/>
  <c r="DT935" i="4"/>
  <c r="DU935" i="4"/>
  <c r="DV935" i="4"/>
  <c r="DW935" i="4"/>
  <c r="EC935" i="4"/>
  <c r="ED935" i="4"/>
  <c r="EE935" i="4"/>
  <c r="EF935" i="4"/>
  <c r="EG935" i="4"/>
  <c r="EH935" i="4"/>
  <c r="EI935" i="4"/>
  <c r="EJ935" i="4"/>
  <c r="EK935" i="4"/>
  <c r="EL935" i="4"/>
  <c r="EM935" i="4"/>
  <c r="EN935" i="4"/>
  <c r="EO935" i="4"/>
  <c r="EP935" i="4"/>
  <c r="EQ935" i="4"/>
  <c r="ER935" i="4"/>
  <c r="ES935" i="4"/>
  <c r="ET935" i="4"/>
  <c r="EU935" i="4"/>
  <c r="EV935" i="4"/>
  <c r="EW935" i="4"/>
  <c r="B936" i="4"/>
  <c r="C936" i="4"/>
  <c r="D936" i="4"/>
  <c r="E936" i="4"/>
  <c r="F936" i="4"/>
  <c r="G936" i="4"/>
  <c r="H936" i="4"/>
  <c r="M936" i="4" s="1"/>
  <c r="N936" i="4" s="1"/>
  <c r="O936" i="4" s="1" a="1"/>
  <c r="O936" i="4" s="1"/>
  <c r="R936" i="4"/>
  <c r="S936" i="4"/>
  <c r="T936" i="4"/>
  <c r="U936" i="4"/>
  <c r="V936" i="4"/>
  <c r="W936" i="4"/>
  <c r="X936" i="4"/>
  <c r="Y936" i="4"/>
  <c r="Z936" i="4"/>
  <c r="AA936" i="4"/>
  <c r="AB936" i="4"/>
  <c r="AC936" i="4"/>
  <c r="AD936" i="4"/>
  <c r="AE936" i="4" s="1"/>
  <c r="AF936" i="4"/>
  <c r="AG936" i="4" s="1"/>
  <c r="AH936" i="4"/>
  <c r="AI936" i="4"/>
  <c r="AJ936" i="4"/>
  <c r="AK936" i="4"/>
  <c r="AL936" i="4"/>
  <c r="AN936" i="4"/>
  <c r="AM936" i="4" s="1"/>
  <c r="AO936" i="4"/>
  <c r="AP936" i="4"/>
  <c r="AQ936" i="4"/>
  <c r="AR936" i="4"/>
  <c r="AS936" i="4"/>
  <c r="AT936" i="4"/>
  <c r="AU936" i="4"/>
  <c r="AV936" i="4"/>
  <c r="AW936" i="4"/>
  <c r="AX936" i="4"/>
  <c r="AY936" i="4"/>
  <c r="AZ936" i="4"/>
  <c r="BA936" i="4"/>
  <c r="BB936" i="4"/>
  <c r="BC936" i="4"/>
  <c r="BD936" i="4"/>
  <c r="BE936" i="4"/>
  <c r="BF936" i="4"/>
  <c r="BG936" i="4"/>
  <c r="BH936" i="4"/>
  <c r="BI936" i="4"/>
  <c r="BJ936" i="4"/>
  <c r="BK936" i="4"/>
  <c r="BL936" i="4"/>
  <c r="BM936" i="4"/>
  <c r="BN936" i="4"/>
  <c r="BO936" i="4"/>
  <c r="BP936" i="4"/>
  <c r="BQ936" i="4"/>
  <c r="BR936" i="4"/>
  <c r="BS936" i="4"/>
  <c r="BT936" i="4"/>
  <c r="BU936" i="4"/>
  <c r="BV936" i="4"/>
  <c r="BW936" i="4"/>
  <c r="BX936" i="4"/>
  <c r="BY936" i="4"/>
  <c r="BZ936" i="4"/>
  <c r="CA936" i="4"/>
  <c r="CB936" i="4"/>
  <c r="CC936" i="4"/>
  <c r="CD936" i="4"/>
  <c r="CE936" i="4"/>
  <c r="CF936" i="4"/>
  <c r="CG936" i="4"/>
  <c r="CH936" i="4"/>
  <c r="CI936" i="4"/>
  <c r="CJ936" i="4"/>
  <c r="CK936" i="4"/>
  <c r="CL936" i="4"/>
  <c r="CM936" i="4" s="1"/>
  <c r="CN936" i="4"/>
  <c r="CO936" i="4"/>
  <c r="CP936" i="4"/>
  <c r="CQ936" i="4"/>
  <c r="CR936" i="4"/>
  <c r="CS936" i="4"/>
  <c r="CT936" i="4"/>
  <c r="CU936" i="4"/>
  <c r="CV936" i="4"/>
  <c r="CW936" i="4"/>
  <c r="CX936" i="4"/>
  <c r="CY936" i="4"/>
  <c r="CZ936" i="4"/>
  <c r="DA936" i="4"/>
  <c r="DB936" i="4"/>
  <c r="DC936" i="4"/>
  <c r="DD936" i="4"/>
  <c r="DE936" i="4"/>
  <c r="DF936" i="4"/>
  <c r="DG936" i="4"/>
  <c r="DH936" i="4"/>
  <c r="DI936" i="4"/>
  <c r="DJ936" i="4"/>
  <c r="DK936" i="4"/>
  <c r="DL936" i="4"/>
  <c r="DM936" i="4"/>
  <c r="DN936" i="4"/>
  <c r="DO936" i="4"/>
  <c r="DP936" i="4"/>
  <c r="DQ936" i="4"/>
  <c r="DR936" i="4"/>
  <c r="DS936" i="4"/>
  <c r="DT936" i="4"/>
  <c r="DU936" i="4"/>
  <c r="DV936" i="4"/>
  <c r="DW936" i="4"/>
  <c r="EC936" i="4"/>
  <c r="DX936" i="4" s="1"/>
  <c r="ED936" i="4"/>
  <c r="EE936" i="4"/>
  <c r="EF936" i="4"/>
  <c r="EG936" i="4"/>
  <c r="EH936" i="4"/>
  <c r="EI936" i="4"/>
  <c r="EJ936" i="4"/>
  <c r="EK936" i="4"/>
  <c r="EL936" i="4"/>
  <c r="EM936" i="4"/>
  <c r="EN936" i="4"/>
  <c r="EO936" i="4"/>
  <c r="EP936" i="4"/>
  <c r="EQ936" i="4"/>
  <c r="ER936" i="4"/>
  <c r="ES936" i="4"/>
  <c r="ET936" i="4"/>
  <c r="EU936" i="4"/>
  <c r="EV936" i="4"/>
  <c r="EW936" i="4"/>
  <c r="B937" i="4"/>
  <c r="C937" i="4"/>
  <c r="D937" i="4"/>
  <c r="E937" i="4"/>
  <c r="F937" i="4"/>
  <c r="G937" i="4"/>
  <c r="H937" i="4"/>
  <c r="M937" i="4" s="1"/>
  <c r="N937" i="4" s="1"/>
  <c r="O937" i="4" s="1" a="1"/>
  <c r="O937" i="4" s="1"/>
  <c r="R937" i="4"/>
  <c r="S937" i="4"/>
  <c r="T937" i="4"/>
  <c r="U937" i="4"/>
  <c r="V937" i="4"/>
  <c r="W937" i="4"/>
  <c r="X937" i="4"/>
  <c r="Y937" i="4"/>
  <c r="Z937" i="4"/>
  <c r="AA937" i="4"/>
  <c r="AB937" i="4"/>
  <c r="AC937" i="4"/>
  <c r="AD937" i="4"/>
  <c r="AE937" i="4" s="1"/>
  <c r="AF937" i="4"/>
  <c r="AG937" i="4" s="1"/>
  <c r="AH937" i="4"/>
  <c r="AI937" i="4"/>
  <c r="AJ937" i="4"/>
  <c r="AK937" i="4"/>
  <c r="AL937" i="4"/>
  <c r="AN937" i="4"/>
  <c r="AM937" i="4" s="1"/>
  <c r="AO937" i="4"/>
  <c r="AP937" i="4"/>
  <c r="AQ937" i="4"/>
  <c r="AR937" i="4"/>
  <c r="AS937" i="4"/>
  <c r="AT937" i="4"/>
  <c r="AU937" i="4"/>
  <c r="AV937" i="4"/>
  <c r="AW937" i="4"/>
  <c r="AX937" i="4"/>
  <c r="AY937" i="4"/>
  <c r="AZ937" i="4"/>
  <c r="BA937" i="4"/>
  <c r="BB937" i="4"/>
  <c r="BC937" i="4"/>
  <c r="BD937" i="4"/>
  <c r="BE937" i="4"/>
  <c r="BF937" i="4"/>
  <c r="BG937" i="4"/>
  <c r="BH937" i="4"/>
  <c r="BI937" i="4"/>
  <c r="BJ937" i="4"/>
  <c r="BK937" i="4"/>
  <c r="BL937" i="4"/>
  <c r="BM937" i="4"/>
  <c r="BN937" i="4"/>
  <c r="BO937" i="4"/>
  <c r="BP937" i="4"/>
  <c r="BQ937" i="4"/>
  <c r="BR937" i="4"/>
  <c r="BS937" i="4"/>
  <c r="BT937" i="4"/>
  <c r="BU937" i="4"/>
  <c r="BV937" i="4"/>
  <c r="BW937" i="4"/>
  <c r="BX937" i="4"/>
  <c r="BY937" i="4"/>
  <c r="BZ937" i="4"/>
  <c r="CA937" i="4"/>
  <c r="CB937" i="4"/>
  <c r="CC937" i="4"/>
  <c r="CD937" i="4"/>
  <c r="CE937" i="4"/>
  <c r="CF937" i="4"/>
  <c r="CG937" i="4"/>
  <c r="CH937" i="4"/>
  <c r="CI937" i="4"/>
  <c r="CJ937" i="4"/>
  <c r="CK937" i="4"/>
  <c r="CL937" i="4"/>
  <c r="CM937" i="4" s="1"/>
  <c r="CN937" i="4"/>
  <c r="CO937" i="4"/>
  <c r="CP937" i="4"/>
  <c r="CQ937" i="4"/>
  <c r="CR937" i="4"/>
  <c r="CS937" i="4"/>
  <c r="CT937" i="4"/>
  <c r="CU937" i="4"/>
  <c r="CV937" i="4"/>
  <c r="CW937" i="4"/>
  <c r="CX937" i="4"/>
  <c r="CY937" i="4"/>
  <c r="CZ937" i="4"/>
  <c r="DA937" i="4"/>
  <c r="DB937" i="4"/>
  <c r="DC937" i="4"/>
  <c r="DD937" i="4"/>
  <c r="DE937" i="4"/>
  <c r="DF937" i="4"/>
  <c r="DG937" i="4"/>
  <c r="DH937" i="4"/>
  <c r="DI937" i="4"/>
  <c r="DJ937" i="4"/>
  <c r="DK937" i="4"/>
  <c r="DL937" i="4"/>
  <c r="DM937" i="4"/>
  <c r="DN937" i="4"/>
  <c r="DO937" i="4"/>
  <c r="DP937" i="4"/>
  <c r="DQ937" i="4"/>
  <c r="DR937" i="4"/>
  <c r="DS937" i="4"/>
  <c r="DT937" i="4"/>
  <c r="DU937" i="4"/>
  <c r="DV937" i="4"/>
  <c r="DW937" i="4"/>
  <c r="EC937" i="4"/>
  <c r="ED937" i="4"/>
  <c r="EE937" i="4"/>
  <c r="EF937" i="4"/>
  <c r="EG937" i="4"/>
  <c r="EH937" i="4"/>
  <c r="EI937" i="4"/>
  <c r="EJ937" i="4"/>
  <c r="EK937" i="4"/>
  <c r="EL937" i="4"/>
  <c r="EM937" i="4"/>
  <c r="EN937" i="4"/>
  <c r="EO937" i="4"/>
  <c r="EP937" i="4"/>
  <c r="EQ937" i="4"/>
  <c r="ER937" i="4"/>
  <c r="ES937" i="4"/>
  <c r="ET937" i="4"/>
  <c r="EU937" i="4"/>
  <c r="EV937" i="4"/>
  <c r="EW937" i="4"/>
  <c r="B938" i="4"/>
  <c r="C938" i="4"/>
  <c r="D938" i="4"/>
  <c r="E938" i="4"/>
  <c r="F938" i="4"/>
  <c r="G938" i="4"/>
  <c r="H938" i="4"/>
  <c r="M938" i="4" s="1"/>
  <c r="N938" i="4" s="1"/>
  <c r="O938" i="4" s="1" a="1"/>
  <c r="O938" i="4" s="1"/>
  <c r="R938" i="4"/>
  <c r="S938" i="4"/>
  <c r="T938" i="4"/>
  <c r="U938" i="4"/>
  <c r="V938" i="4"/>
  <c r="W938" i="4"/>
  <c r="X938" i="4"/>
  <c r="Y938" i="4"/>
  <c r="Z938" i="4"/>
  <c r="AA938" i="4"/>
  <c r="AB938" i="4"/>
  <c r="AC938" i="4"/>
  <c r="AD938" i="4"/>
  <c r="AE938" i="4" s="1"/>
  <c r="AF938" i="4"/>
  <c r="AG938" i="4" s="1"/>
  <c r="AH938" i="4"/>
  <c r="AI938" i="4"/>
  <c r="AJ938" i="4"/>
  <c r="AK938" i="4"/>
  <c r="AL938" i="4"/>
  <c r="AN938" i="4"/>
  <c r="AM938" i="4" s="1"/>
  <c r="AO938" i="4"/>
  <c r="AP938" i="4"/>
  <c r="AQ938" i="4"/>
  <c r="AR938" i="4"/>
  <c r="AS938" i="4"/>
  <c r="AT938" i="4"/>
  <c r="AU938" i="4"/>
  <c r="AV938" i="4"/>
  <c r="AW938" i="4"/>
  <c r="AX938" i="4"/>
  <c r="AY938" i="4"/>
  <c r="AZ938" i="4"/>
  <c r="BA938" i="4"/>
  <c r="BB938" i="4"/>
  <c r="BC938" i="4"/>
  <c r="BD938" i="4"/>
  <c r="BE938" i="4"/>
  <c r="BF938" i="4"/>
  <c r="BG938" i="4"/>
  <c r="BH938" i="4"/>
  <c r="BI938" i="4"/>
  <c r="BJ938" i="4"/>
  <c r="BK938" i="4"/>
  <c r="BL938" i="4"/>
  <c r="BM938" i="4"/>
  <c r="BN938" i="4"/>
  <c r="BO938" i="4"/>
  <c r="BP938" i="4"/>
  <c r="BQ938" i="4"/>
  <c r="BR938" i="4"/>
  <c r="BS938" i="4"/>
  <c r="BT938" i="4"/>
  <c r="BU938" i="4"/>
  <c r="BV938" i="4"/>
  <c r="BW938" i="4"/>
  <c r="BX938" i="4"/>
  <c r="BY938" i="4"/>
  <c r="BZ938" i="4"/>
  <c r="CA938" i="4"/>
  <c r="CB938" i="4"/>
  <c r="CC938" i="4"/>
  <c r="CD938" i="4"/>
  <c r="CE938" i="4"/>
  <c r="CF938" i="4"/>
  <c r="CG938" i="4"/>
  <c r="CH938" i="4"/>
  <c r="CI938" i="4"/>
  <c r="CJ938" i="4"/>
  <c r="CK938" i="4"/>
  <c r="CL938" i="4"/>
  <c r="CM938" i="4" s="1"/>
  <c r="CN938" i="4"/>
  <c r="CO938" i="4"/>
  <c r="CP938" i="4"/>
  <c r="CQ938" i="4"/>
  <c r="CR938" i="4"/>
  <c r="CS938" i="4"/>
  <c r="CT938" i="4"/>
  <c r="CU938" i="4"/>
  <c r="CV938" i="4"/>
  <c r="CW938" i="4"/>
  <c r="CX938" i="4"/>
  <c r="CY938" i="4"/>
  <c r="CZ938" i="4"/>
  <c r="DA938" i="4"/>
  <c r="DB938" i="4"/>
  <c r="DC938" i="4"/>
  <c r="DD938" i="4"/>
  <c r="DE938" i="4"/>
  <c r="DF938" i="4"/>
  <c r="DG938" i="4"/>
  <c r="DH938" i="4"/>
  <c r="DI938" i="4"/>
  <c r="DJ938" i="4"/>
  <c r="DK938" i="4"/>
  <c r="DL938" i="4"/>
  <c r="DM938" i="4"/>
  <c r="DN938" i="4"/>
  <c r="DO938" i="4"/>
  <c r="DP938" i="4"/>
  <c r="DQ938" i="4"/>
  <c r="DR938" i="4"/>
  <c r="DS938" i="4"/>
  <c r="DT938" i="4"/>
  <c r="DU938" i="4"/>
  <c r="DV938" i="4"/>
  <c r="DW938" i="4"/>
  <c r="EC938" i="4"/>
  <c r="ED938" i="4"/>
  <c r="EE938" i="4"/>
  <c r="EF938" i="4"/>
  <c r="EG938" i="4"/>
  <c r="EH938" i="4"/>
  <c r="EI938" i="4"/>
  <c r="EJ938" i="4"/>
  <c r="EK938" i="4"/>
  <c r="EL938" i="4"/>
  <c r="EM938" i="4"/>
  <c r="EN938" i="4"/>
  <c r="EO938" i="4"/>
  <c r="EP938" i="4"/>
  <c r="EQ938" i="4"/>
  <c r="ER938" i="4"/>
  <c r="ES938" i="4"/>
  <c r="ET938" i="4"/>
  <c r="EU938" i="4"/>
  <c r="EV938" i="4"/>
  <c r="EW938" i="4"/>
  <c r="B939" i="4"/>
  <c r="C939" i="4"/>
  <c r="D939" i="4"/>
  <c r="E939" i="4"/>
  <c r="F939" i="4"/>
  <c r="G939" i="4"/>
  <c r="H939" i="4"/>
  <c r="M939" i="4" s="1"/>
  <c r="N939" i="4" s="1"/>
  <c r="O939" i="4" s="1" a="1"/>
  <c r="O939" i="4" s="1"/>
  <c r="R939" i="4"/>
  <c r="S939" i="4"/>
  <c r="T939" i="4"/>
  <c r="U939" i="4"/>
  <c r="V939" i="4"/>
  <c r="W939" i="4"/>
  <c r="X939" i="4"/>
  <c r="Y939" i="4"/>
  <c r="Z939" i="4"/>
  <c r="AA939" i="4"/>
  <c r="AB939" i="4"/>
  <c r="AC939" i="4"/>
  <c r="AD939" i="4"/>
  <c r="AE939" i="4" s="1"/>
  <c r="AF939" i="4"/>
  <c r="AG939" i="4" s="1"/>
  <c r="AH939" i="4"/>
  <c r="AI939" i="4"/>
  <c r="AJ939" i="4"/>
  <c r="AK939" i="4"/>
  <c r="AL939" i="4"/>
  <c r="AN939" i="4"/>
  <c r="AM939" i="4" s="1"/>
  <c r="AO939" i="4"/>
  <c r="AP939" i="4"/>
  <c r="AQ939" i="4"/>
  <c r="AR939" i="4"/>
  <c r="AS939" i="4"/>
  <c r="AT939" i="4"/>
  <c r="AU939" i="4"/>
  <c r="AV939" i="4"/>
  <c r="AW939" i="4"/>
  <c r="AX939" i="4"/>
  <c r="AY939" i="4"/>
  <c r="AZ939" i="4"/>
  <c r="BA939" i="4"/>
  <c r="BB939" i="4"/>
  <c r="BC939" i="4"/>
  <c r="BD939" i="4"/>
  <c r="BE939" i="4"/>
  <c r="BF939" i="4"/>
  <c r="BG939" i="4"/>
  <c r="BH939" i="4"/>
  <c r="BI939" i="4"/>
  <c r="BJ939" i="4"/>
  <c r="BK939" i="4"/>
  <c r="BL939" i="4"/>
  <c r="BM939" i="4"/>
  <c r="BN939" i="4"/>
  <c r="BO939" i="4"/>
  <c r="BP939" i="4"/>
  <c r="BQ939" i="4"/>
  <c r="BR939" i="4"/>
  <c r="BS939" i="4"/>
  <c r="BT939" i="4"/>
  <c r="BU939" i="4"/>
  <c r="BV939" i="4"/>
  <c r="BW939" i="4"/>
  <c r="BX939" i="4"/>
  <c r="BY939" i="4"/>
  <c r="BZ939" i="4"/>
  <c r="CA939" i="4"/>
  <c r="CB939" i="4"/>
  <c r="CC939" i="4"/>
  <c r="CD939" i="4"/>
  <c r="CE939" i="4"/>
  <c r="CF939" i="4"/>
  <c r="CG939" i="4"/>
  <c r="CH939" i="4"/>
  <c r="CI939" i="4"/>
  <c r="CJ939" i="4"/>
  <c r="CK939" i="4"/>
  <c r="CL939" i="4"/>
  <c r="CM939" i="4" s="1"/>
  <c r="CN939" i="4"/>
  <c r="CO939" i="4"/>
  <c r="CP939" i="4"/>
  <c r="CQ939" i="4"/>
  <c r="CR939" i="4"/>
  <c r="CS939" i="4"/>
  <c r="CT939" i="4"/>
  <c r="CU939" i="4"/>
  <c r="CV939" i="4"/>
  <c r="CW939" i="4"/>
  <c r="CX939" i="4"/>
  <c r="CY939" i="4"/>
  <c r="CZ939" i="4"/>
  <c r="DA939" i="4"/>
  <c r="DB939" i="4"/>
  <c r="DC939" i="4"/>
  <c r="DD939" i="4"/>
  <c r="DE939" i="4"/>
  <c r="DF939" i="4"/>
  <c r="DG939" i="4"/>
  <c r="DH939" i="4"/>
  <c r="DI939" i="4"/>
  <c r="DJ939" i="4"/>
  <c r="DK939" i="4"/>
  <c r="DL939" i="4"/>
  <c r="DM939" i="4"/>
  <c r="DN939" i="4"/>
  <c r="DO939" i="4"/>
  <c r="DP939" i="4"/>
  <c r="DQ939" i="4"/>
  <c r="DR939" i="4"/>
  <c r="DS939" i="4"/>
  <c r="DT939" i="4"/>
  <c r="DU939" i="4"/>
  <c r="DV939" i="4"/>
  <c r="DW939" i="4"/>
  <c r="EC939" i="4"/>
  <c r="ED939" i="4"/>
  <c r="EE939" i="4"/>
  <c r="EF939" i="4"/>
  <c r="EG939" i="4"/>
  <c r="EH939" i="4"/>
  <c r="EI939" i="4"/>
  <c r="EJ939" i="4"/>
  <c r="EK939" i="4"/>
  <c r="EL939" i="4"/>
  <c r="EM939" i="4"/>
  <c r="EN939" i="4"/>
  <c r="EO939" i="4"/>
  <c r="EP939" i="4"/>
  <c r="EQ939" i="4"/>
  <c r="ER939" i="4"/>
  <c r="ES939" i="4"/>
  <c r="ET939" i="4"/>
  <c r="EU939" i="4"/>
  <c r="EV939" i="4"/>
  <c r="EW939" i="4"/>
  <c r="B940" i="4"/>
  <c r="C940" i="4"/>
  <c r="D940" i="4"/>
  <c r="E940" i="4"/>
  <c r="F940" i="4"/>
  <c r="G940" i="4"/>
  <c r="H940" i="4"/>
  <c r="M940" i="4" s="1"/>
  <c r="N940" i="4" s="1"/>
  <c r="O940" i="4" s="1" a="1"/>
  <c r="O940" i="4" s="1"/>
  <c r="R940" i="4"/>
  <c r="S940" i="4"/>
  <c r="T940" i="4"/>
  <c r="U940" i="4"/>
  <c r="V940" i="4"/>
  <c r="W940" i="4"/>
  <c r="X940" i="4"/>
  <c r="Y940" i="4"/>
  <c r="Z940" i="4"/>
  <c r="AA940" i="4"/>
  <c r="AB940" i="4"/>
  <c r="AC940" i="4"/>
  <c r="AD940" i="4"/>
  <c r="AE940" i="4" s="1"/>
  <c r="AF940" i="4"/>
  <c r="AG940" i="4" s="1"/>
  <c r="AH940" i="4"/>
  <c r="AI940" i="4"/>
  <c r="AJ940" i="4"/>
  <c r="AK940" i="4"/>
  <c r="AL940" i="4"/>
  <c r="AN940" i="4"/>
  <c r="AM940" i="4" s="1"/>
  <c r="AO940" i="4"/>
  <c r="AP940" i="4"/>
  <c r="AQ940" i="4"/>
  <c r="AR940" i="4"/>
  <c r="AS940" i="4"/>
  <c r="AT940" i="4"/>
  <c r="AU940" i="4"/>
  <c r="AV940" i="4"/>
  <c r="AW940" i="4"/>
  <c r="AX940" i="4"/>
  <c r="AY940" i="4"/>
  <c r="AZ940" i="4"/>
  <c r="BA940" i="4"/>
  <c r="BB940" i="4"/>
  <c r="BC940" i="4"/>
  <c r="BD940" i="4"/>
  <c r="BE940" i="4"/>
  <c r="BF940" i="4"/>
  <c r="BG940" i="4"/>
  <c r="BH940" i="4"/>
  <c r="BI940" i="4"/>
  <c r="BJ940" i="4"/>
  <c r="BK940" i="4"/>
  <c r="BL940" i="4"/>
  <c r="BM940" i="4"/>
  <c r="BN940" i="4"/>
  <c r="BO940" i="4"/>
  <c r="BP940" i="4"/>
  <c r="BQ940" i="4"/>
  <c r="BR940" i="4"/>
  <c r="BS940" i="4"/>
  <c r="BT940" i="4"/>
  <c r="BU940" i="4"/>
  <c r="BV940" i="4"/>
  <c r="BW940" i="4"/>
  <c r="BX940" i="4"/>
  <c r="BY940" i="4"/>
  <c r="BZ940" i="4"/>
  <c r="CA940" i="4"/>
  <c r="CB940" i="4"/>
  <c r="CC940" i="4"/>
  <c r="CD940" i="4"/>
  <c r="CE940" i="4"/>
  <c r="CF940" i="4"/>
  <c r="CG940" i="4"/>
  <c r="CH940" i="4"/>
  <c r="CI940" i="4"/>
  <c r="CJ940" i="4"/>
  <c r="CK940" i="4"/>
  <c r="CL940" i="4"/>
  <c r="CM940" i="4" s="1"/>
  <c r="CN940" i="4"/>
  <c r="CO940" i="4"/>
  <c r="CP940" i="4"/>
  <c r="CQ940" i="4"/>
  <c r="CR940" i="4"/>
  <c r="CS940" i="4"/>
  <c r="CT940" i="4"/>
  <c r="CU940" i="4"/>
  <c r="CV940" i="4"/>
  <c r="CW940" i="4"/>
  <c r="CX940" i="4"/>
  <c r="CY940" i="4"/>
  <c r="CZ940" i="4"/>
  <c r="DA940" i="4"/>
  <c r="DB940" i="4"/>
  <c r="DC940" i="4"/>
  <c r="DD940" i="4"/>
  <c r="DE940" i="4"/>
  <c r="DF940" i="4"/>
  <c r="DG940" i="4"/>
  <c r="DH940" i="4"/>
  <c r="DI940" i="4"/>
  <c r="DJ940" i="4"/>
  <c r="DK940" i="4"/>
  <c r="DL940" i="4"/>
  <c r="DM940" i="4"/>
  <c r="DN940" i="4"/>
  <c r="DO940" i="4"/>
  <c r="DP940" i="4"/>
  <c r="DQ940" i="4"/>
  <c r="DR940" i="4"/>
  <c r="DS940" i="4"/>
  <c r="DT940" i="4"/>
  <c r="DU940" i="4"/>
  <c r="DV940" i="4"/>
  <c r="DW940" i="4"/>
  <c r="EC940" i="4"/>
  <c r="ED940" i="4"/>
  <c r="EE940" i="4"/>
  <c r="EF940" i="4"/>
  <c r="EG940" i="4"/>
  <c r="EH940" i="4"/>
  <c r="EI940" i="4"/>
  <c r="EJ940" i="4"/>
  <c r="EK940" i="4"/>
  <c r="EL940" i="4"/>
  <c r="EM940" i="4"/>
  <c r="EN940" i="4"/>
  <c r="EO940" i="4"/>
  <c r="EP940" i="4"/>
  <c r="EQ940" i="4"/>
  <c r="ER940" i="4"/>
  <c r="ES940" i="4"/>
  <c r="ET940" i="4"/>
  <c r="EU940" i="4"/>
  <c r="EV940" i="4"/>
  <c r="EW940" i="4"/>
  <c r="B941" i="4"/>
  <c r="C941" i="4"/>
  <c r="D941" i="4"/>
  <c r="E941" i="4"/>
  <c r="F941" i="4"/>
  <c r="G941" i="4"/>
  <c r="H941" i="4"/>
  <c r="M941" i="4" s="1"/>
  <c r="N941" i="4" s="1"/>
  <c r="O941" i="4" s="1" a="1"/>
  <c r="O941" i="4" s="1"/>
  <c r="R941" i="4"/>
  <c r="S941" i="4"/>
  <c r="T941" i="4"/>
  <c r="U941" i="4"/>
  <c r="V941" i="4"/>
  <c r="W941" i="4"/>
  <c r="X941" i="4"/>
  <c r="Y941" i="4"/>
  <c r="Z941" i="4"/>
  <c r="AA941" i="4"/>
  <c r="AB941" i="4"/>
  <c r="AC941" i="4"/>
  <c r="AD941" i="4"/>
  <c r="AE941" i="4" s="1"/>
  <c r="AF941" i="4"/>
  <c r="AG941" i="4" s="1"/>
  <c r="AH941" i="4"/>
  <c r="AI941" i="4"/>
  <c r="AJ941" i="4"/>
  <c r="AK941" i="4"/>
  <c r="AL941" i="4"/>
  <c r="AN941" i="4"/>
  <c r="AM941" i="4" s="1"/>
  <c r="AO941" i="4"/>
  <c r="AP941" i="4"/>
  <c r="AQ941" i="4"/>
  <c r="AR941" i="4"/>
  <c r="AS941" i="4"/>
  <c r="AT941" i="4"/>
  <c r="AU941" i="4"/>
  <c r="AV941" i="4"/>
  <c r="AW941" i="4"/>
  <c r="AX941" i="4"/>
  <c r="AY941" i="4"/>
  <c r="AZ941" i="4"/>
  <c r="BA941" i="4"/>
  <c r="BB941" i="4"/>
  <c r="BC941" i="4"/>
  <c r="BD941" i="4"/>
  <c r="BE941" i="4"/>
  <c r="BF941" i="4"/>
  <c r="BG941" i="4"/>
  <c r="BH941" i="4"/>
  <c r="BI941" i="4"/>
  <c r="BJ941" i="4"/>
  <c r="BK941" i="4"/>
  <c r="BL941" i="4"/>
  <c r="BM941" i="4"/>
  <c r="BN941" i="4"/>
  <c r="BO941" i="4"/>
  <c r="BP941" i="4"/>
  <c r="BQ941" i="4"/>
  <c r="BR941" i="4"/>
  <c r="BS941" i="4"/>
  <c r="BT941" i="4"/>
  <c r="BU941" i="4"/>
  <c r="BV941" i="4"/>
  <c r="BW941" i="4"/>
  <c r="BX941" i="4"/>
  <c r="BY941" i="4"/>
  <c r="BZ941" i="4"/>
  <c r="CA941" i="4"/>
  <c r="CB941" i="4"/>
  <c r="CC941" i="4"/>
  <c r="CD941" i="4"/>
  <c r="CE941" i="4"/>
  <c r="CF941" i="4"/>
  <c r="CG941" i="4"/>
  <c r="CH941" i="4"/>
  <c r="CI941" i="4"/>
  <c r="CJ941" i="4"/>
  <c r="CK941" i="4"/>
  <c r="CL941" i="4"/>
  <c r="CM941" i="4" s="1"/>
  <c r="CN941" i="4"/>
  <c r="CO941" i="4"/>
  <c r="CP941" i="4"/>
  <c r="CQ941" i="4"/>
  <c r="CR941" i="4"/>
  <c r="CS941" i="4"/>
  <c r="CT941" i="4"/>
  <c r="CU941" i="4"/>
  <c r="CV941" i="4"/>
  <c r="CW941" i="4"/>
  <c r="CX941" i="4"/>
  <c r="CY941" i="4"/>
  <c r="CZ941" i="4"/>
  <c r="DA941" i="4"/>
  <c r="DB941" i="4"/>
  <c r="DC941" i="4"/>
  <c r="DD941" i="4"/>
  <c r="DE941" i="4"/>
  <c r="DF941" i="4"/>
  <c r="DG941" i="4"/>
  <c r="DH941" i="4"/>
  <c r="DI941" i="4"/>
  <c r="DJ941" i="4"/>
  <c r="DK941" i="4"/>
  <c r="DL941" i="4"/>
  <c r="DM941" i="4"/>
  <c r="DN941" i="4"/>
  <c r="DO941" i="4"/>
  <c r="DP941" i="4"/>
  <c r="DQ941" i="4"/>
  <c r="DR941" i="4"/>
  <c r="DS941" i="4"/>
  <c r="DT941" i="4"/>
  <c r="DU941" i="4"/>
  <c r="DV941" i="4"/>
  <c r="DW941" i="4"/>
  <c r="EC941" i="4"/>
  <c r="ED941" i="4"/>
  <c r="EE941" i="4"/>
  <c r="EF941" i="4"/>
  <c r="EG941" i="4"/>
  <c r="EH941" i="4"/>
  <c r="EI941" i="4"/>
  <c r="EJ941" i="4"/>
  <c r="EK941" i="4"/>
  <c r="EL941" i="4"/>
  <c r="EM941" i="4"/>
  <c r="EN941" i="4"/>
  <c r="EO941" i="4"/>
  <c r="EP941" i="4"/>
  <c r="EQ941" i="4"/>
  <c r="ER941" i="4"/>
  <c r="ES941" i="4"/>
  <c r="ET941" i="4"/>
  <c r="EU941" i="4"/>
  <c r="EV941" i="4"/>
  <c r="EW941" i="4"/>
  <c r="B942" i="4"/>
  <c r="C942" i="4"/>
  <c r="D942" i="4"/>
  <c r="E942" i="4"/>
  <c r="F942" i="4"/>
  <c r="G942" i="4"/>
  <c r="H942" i="4"/>
  <c r="M942" i="4" s="1"/>
  <c r="N942" i="4" s="1"/>
  <c r="O942" i="4" s="1" a="1"/>
  <c r="O942" i="4" s="1"/>
  <c r="R942" i="4"/>
  <c r="S942" i="4"/>
  <c r="T942" i="4"/>
  <c r="U942" i="4"/>
  <c r="V942" i="4"/>
  <c r="W942" i="4"/>
  <c r="X942" i="4"/>
  <c r="Y942" i="4"/>
  <c r="Z942" i="4"/>
  <c r="AA942" i="4"/>
  <c r="AB942" i="4"/>
  <c r="AC942" i="4"/>
  <c r="AD942" i="4"/>
  <c r="AE942" i="4" s="1"/>
  <c r="AF942" i="4"/>
  <c r="AG942" i="4" s="1"/>
  <c r="AH942" i="4"/>
  <c r="AI942" i="4"/>
  <c r="AJ942" i="4"/>
  <c r="AK942" i="4"/>
  <c r="AL942" i="4"/>
  <c r="AN942" i="4"/>
  <c r="AM942" i="4" s="1"/>
  <c r="AO942" i="4"/>
  <c r="AP942" i="4"/>
  <c r="AQ942" i="4"/>
  <c r="AR942" i="4"/>
  <c r="AS942" i="4"/>
  <c r="AT942" i="4"/>
  <c r="AU942" i="4"/>
  <c r="AV942" i="4"/>
  <c r="AW942" i="4"/>
  <c r="AX942" i="4"/>
  <c r="AY942" i="4"/>
  <c r="AZ942" i="4"/>
  <c r="BA942" i="4"/>
  <c r="BB942" i="4"/>
  <c r="BC942" i="4"/>
  <c r="BD942" i="4"/>
  <c r="BE942" i="4"/>
  <c r="BF942" i="4"/>
  <c r="BG942" i="4"/>
  <c r="BH942" i="4"/>
  <c r="BI942" i="4"/>
  <c r="BJ942" i="4"/>
  <c r="BK942" i="4"/>
  <c r="BL942" i="4"/>
  <c r="BM942" i="4"/>
  <c r="BN942" i="4"/>
  <c r="BO942" i="4"/>
  <c r="BP942" i="4"/>
  <c r="BQ942" i="4"/>
  <c r="BR942" i="4"/>
  <c r="BS942" i="4"/>
  <c r="BT942" i="4"/>
  <c r="BU942" i="4"/>
  <c r="BV942" i="4"/>
  <c r="BW942" i="4"/>
  <c r="BX942" i="4"/>
  <c r="BY942" i="4"/>
  <c r="BZ942" i="4"/>
  <c r="CA942" i="4"/>
  <c r="CB942" i="4"/>
  <c r="CC942" i="4"/>
  <c r="CD942" i="4"/>
  <c r="CE942" i="4"/>
  <c r="CF942" i="4"/>
  <c r="CG942" i="4"/>
  <c r="CH942" i="4"/>
  <c r="CI942" i="4"/>
  <c r="CJ942" i="4"/>
  <c r="CK942" i="4"/>
  <c r="CL942" i="4"/>
  <c r="CM942" i="4" s="1"/>
  <c r="CN942" i="4"/>
  <c r="CO942" i="4"/>
  <c r="CP942" i="4"/>
  <c r="CQ942" i="4"/>
  <c r="CR942" i="4"/>
  <c r="CS942" i="4"/>
  <c r="CT942" i="4"/>
  <c r="CU942" i="4"/>
  <c r="CV942" i="4"/>
  <c r="CW942" i="4"/>
  <c r="CX942" i="4"/>
  <c r="CY942" i="4"/>
  <c r="CZ942" i="4"/>
  <c r="DA942" i="4"/>
  <c r="DB942" i="4"/>
  <c r="DC942" i="4"/>
  <c r="DD942" i="4"/>
  <c r="DE942" i="4"/>
  <c r="DF942" i="4"/>
  <c r="DG942" i="4"/>
  <c r="DH942" i="4"/>
  <c r="DI942" i="4"/>
  <c r="DJ942" i="4"/>
  <c r="DK942" i="4"/>
  <c r="DL942" i="4"/>
  <c r="DM942" i="4"/>
  <c r="DN942" i="4"/>
  <c r="DO942" i="4"/>
  <c r="DP942" i="4"/>
  <c r="DQ942" i="4"/>
  <c r="DR942" i="4"/>
  <c r="DS942" i="4"/>
  <c r="DT942" i="4"/>
  <c r="DU942" i="4"/>
  <c r="DV942" i="4"/>
  <c r="DW942" i="4"/>
  <c r="EC942" i="4"/>
  <c r="ED942" i="4"/>
  <c r="EE942" i="4"/>
  <c r="EF942" i="4"/>
  <c r="EG942" i="4"/>
  <c r="EH942" i="4"/>
  <c r="EI942" i="4"/>
  <c r="EJ942" i="4"/>
  <c r="EK942" i="4"/>
  <c r="EL942" i="4"/>
  <c r="EM942" i="4"/>
  <c r="EN942" i="4"/>
  <c r="EO942" i="4"/>
  <c r="EP942" i="4"/>
  <c r="EQ942" i="4"/>
  <c r="ER942" i="4"/>
  <c r="ES942" i="4"/>
  <c r="ET942" i="4"/>
  <c r="EU942" i="4"/>
  <c r="EV942" i="4"/>
  <c r="EW942" i="4"/>
  <c r="B943" i="4"/>
  <c r="C943" i="4"/>
  <c r="D943" i="4"/>
  <c r="E943" i="4"/>
  <c r="F943" i="4"/>
  <c r="G943" i="4"/>
  <c r="H943" i="4"/>
  <c r="M943" i="4" s="1"/>
  <c r="N943" i="4" s="1"/>
  <c r="O943" i="4" s="1" a="1"/>
  <c r="O943" i="4" s="1"/>
  <c r="R943" i="4"/>
  <c r="S943" i="4"/>
  <c r="T943" i="4"/>
  <c r="U943" i="4"/>
  <c r="V943" i="4"/>
  <c r="W943" i="4"/>
  <c r="X943" i="4"/>
  <c r="Y943" i="4"/>
  <c r="Z943" i="4"/>
  <c r="AA943" i="4"/>
  <c r="AB943" i="4"/>
  <c r="AC943" i="4"/>
  <c r="AD943" i="4"/>
  <c r="AE943" i="4" s="1"/>
  <c r="AF943" i="4"/>
  <c r="AG943" i="4" s="1"/>
  <c r="AH943" i="4"/>
  <c r="AI943" i="4"/>
  <c r="AJ943" i="4"/>
  <c r="AK943" i="4"/>
  <c r="AL943" i="4"/>
  <c r="AN943" i="4"/>
  <c r="AM943" i="4" s="1"/>
  <c r="AO943" i="4"/>
  <c r="AP943" i="4"/>
  <c r="AQ943" i="4"/>
  <c r="AR943" i="4"/>
  <c r="AS943" i="4"/>
  <c r="AT943" i="4"/>
  <c r="AU943" i="4"/>
  <c r="AV943" i="4"/>
  <c r="AW943" i="4"/>
  <c r="AX943" i="4"/>
  <c r="AY943" i="4"/>
  <c r="AZ943" i="4"/>
  <c r="BA943" i="4"/>
  <c r="BB943" i="4"/>
  <c r="BC943" i="4"/>
  <c r="BD943" i="4"/>
  <c r="BE943" i="4"/>
  <c r="BF943" i="4"/>
  <c r="BG943" i="4"/>
  <c r="BH943" i="4"/>
  <c r="BI943" i="4"/>
  <c r="BJ943" i="4"/>
  <c r="BK943" i="4"/>
  <c r="BL943" i="4"/>
  <c r="BM943" i="4"/>
  <c r="BN943" i="4"/>
  <c r="BO943" i="4"/>
  <c r="BP943" i="4"/>
  <c r="BQ943" i="4"/>
  <c r="BR943" i="4"/>
  <c r="BS943" i="4"/>
  <c r="BT943" i="4"/>
  <c r="BU943" i="4"/>
  <c r="BV943" i="4"/>
  <c r="BW943" i="4"/>
  <c r="BX943" i="4"/>
  <c r="BY943" i="4"/>
  <c r="BZ943" i="4"/>
  <c r="CA943" i="4"/>
  <c r="CB943" i="4"/>
  <c r="CC943" i="4"/>
  <c r="CD943" i="4"/>
  <c r="CE943" i="4"/>
  <c r="CF943" i="4"/>
  <c r="CG943" i="4"/>
  <c r="CH943" i="4"/>
  <c r="CI943" i="4"/>
  <c r="CJ943" i="4"/>
  <c r="CK943" i="4"/>
  <c r="CL943" i="4"/>
  <c r="CM943" i="4" s="1"/>
  <c r="CN943" i="4"/>
  <c r="CO943" i="4"/>
  <c r="CP943" i="4"/>
  <c r="CQ943" i="4"/>
  <c r="CR943" i="4"/>
  <c r="CS943" i="4"/>
  <c r="CT943" i="4"/>
  <c r="CU943" i="4"/>
  <c r="CV943" i="4"/>
  <c r="CW943" i="4"/>
  <c r="CX943" i="4"/>
  <c r="CY943" i="4"/>
  <c r="CZ943" i="4"/>
  <c r="DA943" i="4"/>
  <c r="DB943" i="4"/>
  <c r="DC943" i="4"/>
  <c r="DD943" i="4"/>
  <c r="DE943" i="4"/>
  <c r="DF943" i="4"/>
  <c r="DG943" i="4"/>
  <c r="DH943" i="4"/>
  <c r="DI943" i="4"/>
  <c r="DJ943" i="4"/>
  <c r="DK943" i="4"/>
  <c r="DL943" i="4"/>
  <c r="DM943" i="4"/>
  <c r="DN943" i="4"/>
  <c r="DO943" i="4"/>
  <c r="DP943" i="4"/>
  <c r="DQ943" i="4"/>
  <c r="DR943" i="4"/>
  <c r="DS943" i="4"/>
  <c r="DT943" i="4"/>
  <c r="DU943" i="4"/>
  <c r="DV943" i="4"/>
  <c r="DW943" i="4"/>
  <c r="EC943" i="4"/>
  <c r="ED943" i="4"/>
  <c r="EE943" i="4"/>
  <c r="EF943" i="4"/>
  <c r="EG943" i="4"/>
  <c r="EH943" i="4"/>
  <c r="EI943" i="4"/>
  <c r="EJ943" i="4"/>
  <c r="EK943" i="4"/>
  <c r="EL943" i="4"/>
  <c r="EM943" i="4"/>
  <c r="EN943" i="4"/>
  <c r="EO943" i="4"/>
  <c r="EP943" i="4"/>
  <c r="EQ943" i="4"/>
  <c r="ER943" i="4"/>
  <c r="ES943" i="4"/>
  <c r="ET943" i="4"/>
  <c r="EU943" i="4"/>
  <c r="EV943" i="4"/>
  <c r="EW943" i="4"/>
  <c r="B944" i="4"/>
  <c r="C944" i="4"/>
  <c r="D944" i="4"/>
  <c r="E944" i="4"/>
  <c r="F944" i="4"/>
  <c r="G944" i="4"/>
  <c r="H944" i="4"/>
  <c r="M944" i="4" s="1"/>
  <c r="N944" i="4" s="1"/>
  <c r="O944" i="4" s="1" a="1"/>
  <c r="O944" i="4" s="1"/>
  <c r="R944" i="4"/>
  <c r="S944" i="4"/>
  <c r="T944" i="4"/>
  <c r="U944" i="4"/>
  <c r="V944" i="4"/>
  <c r="W944" i="4"/>
  <c r="X944" i="4"/>
  <c r="Y944" i="4"/>
  <c r="Z944" i="4"/>
  <c r="AA944" i="4"/>
  <c r="AB944" i="4"/>
  <c r="AC944" i="4"/>
  <c r="AD944" i="4"/>
  <c r="AE944" i="4" s="1"/>
  <c r="AF944" i="4"/>
  <c r="AG944" i="4" s="1"/>
  <c r="AH944" i="4"/>
  <c r="AI944" i="4"/>
  <c r="AJ944" i="4"/>
  <c r="AK944" i="4"/>
  <c r="AL944" i="4"/>
  <c r="AN944" i="4"/>
  <c r="AM944" i="4" s="1"/>
  <c r="AO944" i="4"/>
  <c r="AP944" i="4"/>
  <c r="AQ944" i="4"/>
  <c r="AR944" i="4"/>
  <c r="AS944" i="4"/>
  <c r="AT944" i="4"/>
  <c r="AU944" i="4"/>
  <c r="AV944" i="4"/>
  <c r="AW944" i="4"/>
  <c r="AX944" i="4"/>
  <c r="AY944" i="4"/>
  <c r="AZ944" i="4"/>
  <c r="BA944" i="4"/>
  <c r="BB944" i="4"/>
  <c r="BC944" i="4"/>
  <c r="BD944" i="4"/>
  <c r="BE944" i="4"/>
  <c r="BF944" i="4"/>
  <c r="BG944" i="4"/>
  <c r="BH944" i="4"/>
  <c r="BI944" i="4"/>
  <c r="BJ944" i="4"/>
  <c r="BK944" i="4"/>
  <c r="BL944" i="4"/>
  <c r="BM944" i="4"/>
  <c r="BN944" i="4"/>
  <c r="BO944" i="4"/>
  <c r="BP944" i="4"/>
  <c r="BQ944" i="4"/>
  <c r="BR944" i="4"/>
  <c r="BS944" i="4"/>
  <c r="BT944" i="4"/>
  <c r="BU944" i="4"/>
  <c r="BV944" i="4"/>
  <c r="BW944" i="4"/>
  <c r="BX944" i="4"/>
  <c r="BY944" i="4"/>
  <c r="BZ944" i="4"/>
  <c r="CA944" i="4"/>
  <c r="CB944" i="4"/>
  <c r="CC944" i="4"/>
  <c r="CD944" i="4"/>
  <c r="CE944" i="4"/>
  <c r="CF944" i="4"/>
  <c r="CG944" i="4"/>
  <c r="CH944" i="4"/>
  <c r="CI944" i="4"/>
  <c r="CJ944" i="4"/>
  <c r="CK944" i="4"/>
  <c r="CL944" i="4"/>
  <c r="CM944" i="4" s="1"/>
  <c r="CN944" i="4"/>
  <c r="CO944" i="4"/>
  <c r="CP944" i="4"/>
  <c r="CQ944" i="4"/>
  <c r="CR944" i="4"/>
  <c r="CS944" i="4"/>
  <c r="CT944" i="4"/>
  <c r="CU944" i="4"/>
  <c r="CV944" i="4"/>
  <c r="CW944" i="4"/>
  <c r="CX944" i="4"/>
  <c r="CY944" i="4"/>
  <c r="CZ944" i="4"/>
  <c r="DA944" i="4"/>
  <c r="DB944" i="4"/>
  <c r="DC944" i="4"/>
  <c r="DD944" i="4"/>
  <c r="DE944" i="4"/>
  <c r="DF944" i="4"/>
  <c r="DG944" i="4"/>
  <c r="DH944" i="4"/>
  <c r="DI944" i="4"/>
  <c r="DJ944" i="4"/>
  <c r="DK944" i="4"/>
  <c r="DL944" i="4"/>
  <c r="DM944" i="4"/>
  <c r="DN944" i="4"/>
  <c r="DO944" i="4"/>
  <c r="DP944" i="4"/>
  <c r="DQ944" i="4"/>
  <c r="DR944" i="4"/>
  <c r="DS944" i="4"/>
  <c r="DT944" i="4"/>
  <c r="DU944" i="4"/>
  <c r="DV944" i="4"/>
  <c r="DW944" i="4"/>
  <c r="EC944" i="4"/>
  <c r="ED944" i="4"/>
  <c r="EE944" i="4"/>
  <c r="EF944" i="4"/>
  <c r="EG944" i="4"/>
  <c r="EH944" i="4"/>
  <c r="EI944" i="4"/>
  <c r="EJ944" i="4"/>
  <c r="EK944" i="4"/>
  <c r="EL944" i="4"/>
  <c r="EM944" i="4"/>
  <c r="EN944" i="4"/>
  <c r="EO944" i="4"/>
  <c r="EP944" i="4"/>
  <c r="EQ944" i="4"/>
  <c r="ER944" i="4"/>
  <c r="ES944" i="4"/>
  <c r="ET944" i="4"/>
  <c r="EU944" i="4"/>
  <c r="EV944" i="4"/>
  <c r="EW944" i="4"/>
  <c r="B945" i="4"/>
  <c r="C945" i="4"/>
  <c r="D945" i="4"/>
  <c r="E945" i="4"/>
  <c r="F945" i="4"/>
  <c r="G945" i="4"/>
  <c r="H945" i="4"/>
  <c r="M945" i="4" s="1"/>
  <c r="N945" i="4" s="1"/>
  <c r="O945" i="4" s="1" a="1"/>
  <c r="O945" i="4" s="1"/>
  <c r="R945" i="4"/>
  <c r="S945" i="4"/>
  <c r="T945" i="4"/>
  <c r="U945" i="4"/>
  <c r="V945" i="4"/>
  <c r="W945" i="4"/>
  <c r="X945" i="4"/>
  <c r="Y945" i="4"/>
  <c r="Z945" i="4"/>
  <c r="AA945" i="4"/>
  <c r="AB945" i="4"/>
  <c r="AC945" i="4"/>
  <c r="AD945" i="4"/>
  <c r="AE945" i="4" s="1"/>
  <c r="AF945" i="4"/>
  <c r="AG945" i="4" s="1"/>
  <c r="AH945" i="4"/>
  <c r="AI945" i="4"/>
  <c r="AJ945" i="4"/>
  <c r="AK945" i="4"/>
  <c r="AL945" i="4"/>
  <c r="AN945" i="4"/>
  <c r="AM945" i="4" s="1"/>
  <c r="AO945" i="4"/>
  <c r="AP945" i="4"/>
  <c r="AQ945" i="4"/>
  <c r="AR945" i="4"/>
  <c r="AS945" i="4"/>
  <c r="AT945" i="4"/>
  <c r="AU945" i="4"/>
  <c r="AV945" i="4"/>
  <c r="AW945" i="4"/>
  <c r="AX945" i="4"/>
  <c r="AY945" i="4"/>
  <c r="AZ945" i="4"/>
  <c r="BA945" i="4"/>
  <c r="BB945" i="4"/>
  <c r="BC945" i="4"/>
  <c r="BD945" i="4"/>
  <c r="BE945" i="4"/>
  <c r="BF945" i="4"/>
  <c r="BG945" i="4"/>
  <c r="BH945" i="4"/>
  <c r="BI945" i="4"/>
  <c r="BJ945" i="4"/>
  <c r="BK945" i="4"/>
  <c r="BL945" i="4"/>
  <c r="BM945" i="4"/>
  <c r="BN945" i="4"/>
  <c r="BO945" i="4"/>
  <c r="BP945" i="4"/>
  <c r="BQ945" i="4"/>
  <c r="BR945" i="4"/>
  <c r="BS945" i="4"/>
  <c r="BT945" i="4"/>
  <c r="BU945" i="4"/>
  <c r="BV945" i="4"/>
  <c r="BW945" i="4"/>
  <c r="BX945" i="4"/>
  <c r="BY945" i="4"/>
  <c r="BZ945" i="4"/>
  <c r="CA945" i="4"/>
  <c r="CB945" i="4"/>
  <c r="CC945" i="4"/>
  <c r="CD945" i="4"/>
  <c r="CE945" i="4"/>
  <c r="CF945" i="4"/>
  <c r="CG945" i="4"/>
  <c r="CH945" i="4"/>
  <c r="CI945" i="4"/>
  <c r="CJ945" i="4"/>
  <c r="CK945" i="4"/>
  <c r="CL945" i="4"/>
  <c r="CM945" i="4" s="1"/>
  <c r="CN945" i="4"/>
  <c r="CO945" i="4"/>
  <c r="CP945" i="4"/>
  <c r="CQ945" i="4"/>
  <c r="CR945" i="4"/>
  <c r="CS945" i="4"/>
  <c r="CT945" i="4"/>
  <c r="CU945" i="4"/>
  <c r="CV945" i="4"/>
  <c r="CW945" i="4"/>
  <c r="CX945" i="4"/>
  <c r="CY945" i="4"/>
  <c r="CZ945" i="4"/>
  <c r="DA945" i="4"/>
  <c r="DB945" i="4"/>
  <c r="DC945" i="4"/>
  <c r="DD945" i="4"/>
  <c r="DE945" i="4"/>
  <c r="DF945" i="4"/>
  <c r="DG945" i="4"/>
  <c r="DH945" i="4"/>
  <c r="DI945" i="4"/>
  <c r="DJ945" i="4"/>
  <c r="DK945" i="4"/>
  <c r="DL945" i="4"/>
  <c r="DM945" i="4"/>
  <c r="DN945" i="4"/>
  <c r="DO945" i="4"/>
  <c r="DP945" i="4"/>
  <c r="DQ945" i="4"/>
  <c r="DR945" i="4"/>
  <c r="DS945" i="4"/>
  <c r="DT945" i="4"/>
  <c r="DU945" i="4"/>
  <c r="DV945" i="4"/>
  <c r="DW945" i="4"/>
  <c r="EC945" i="4"/>
  <c r="ED945" i="4"/>
  <c r="EE945" i="4"/>
  <c r="EF945" i="4"/>
  <c r="EG945" i="4"/>
  <c r="EH945" i="4"/>
  <c r="EI945" i="4"/>
  <c r="EJ945" i="4"/>
  <c r="EK945" i="4"/>
  <c r="EL945" i="4"/>
  <c r="EM945" i="4"/>
  <c r="EN945" i="4"/>
  <c r="EO945" i="4"/>
  <c r="EP945" i="4"/>
  <c r="EQ945" i="4"/>
  <c r="ER945" i="4"/>
  <c r="ES945" i="4"/>
  <c r="ET945" i="4"/>
  <c r="EU945" i="4"/>
  <c r="EV945" i="4"/>
  <c r="EW945" i="4"/>
  <c r="B946" i="4"/>
  <c r="C946" i="4"/>
  <c r="D946" i="4"/>
  <c r="E946" i="4"/>
  <c r="F946" i="4"/>
  <c r="G946" i="4"/>
  <c r="H946" i="4"/>
  <c r="M946" i="4" s="1"/>
  <c r="N946" i="4" s="1"/>
  <c r="O946" i="4" s="1" a="1"/>
  <c r="O946" i="4" s="1"/>
  <c r="R946" i="4"/>
  <c r="S946" i="4"/>
  <c r="T946" i="4"/>
  <c r="U946" i="4"/>
  <c r="V946" i="4"/>
  <c r="W946" i="4"/>
  <c r="X946" i="4"/>
  <c r="Y946" i="4"/>
  <c r="Z946" i="4"/>
  <c r="AA946" i="4"/>
  <c r="AB946" i="4"/>
  <c r="AC946" i="4"/>
  <c r="AD946" i="4"/>
  <c r="AE946" i="4" s="1"/>
  <c r="AF946" i="4"/>
  <c r="AG946" i="4" s="1"/>
  <c r="AH946" i="4"/>
  <c r="AI946" i="4"/>
  <c r="AJ946" i="4"/>
  <c r="AK946" i="4"/>
  <c r="AL946" i="4"/>
  <c r="AN946" i="4"/>
  <c r="AM946" i="4" s="1"/>
  <c r="AO946" i="4"/>
  <c r="AP946" i="4"/>
  <c r="AQ946" i="4"/>
  <c r="AR946" i="4"/>
  <c r="AS946" i="4"/>
  <c r="AT946" i="4"/>
  <c r="AU946" i="4"/>
  <c r="AV946" i="4"/>
  <c r="AW946" i="4"/>
  <c r="AX946" i="4"/>
  <c r="AY946" i="4"/>
  <c r="AZ946" i="4"/>
  <c r="BA946" i="4"/>
  <c r="BB946" i="4"/>
  <c r="BC946" i="4"/>
  <c r="BD946" i="4"/>
  <c r="BE946" i="4"/>
  <c r="BF946" i="4"/>
  <c r="BG946" i="4"/>
  <c r="BH946" i="4"/>
  <c r="BI946" i="4"/>
  <c r="BJ946" i="4"/>
  <c r="BK946" i="4"/>
  <c r="BL946" i="4"/>
  <c r="BM946" i="4"/>
  <c r="BN946" i="4"/>
  <c r="BO946" i="4"/>
  <c r="BP946" i="4"/>
  <c r="BQ946" i="4"/>
  <c r="BR946" i="4"/>
  <c r="BS946" i="4"/>
  <c r="BT946" i="4"/>
  <c r="BU946" i="4"/>
  <c r="BV946" i="4"/>
  <c r="BW946" i="4"/>
  <c r="BX946" i="4"/>
  <c r="BY946" i="4"/>
  <c r="BZ946" i="4"/>
  <c r="CA946" i="4"/>
  <c r="CB946" i="4"/>
  <c r="CC946" i="4"/>
  <c r="CD946" i="4"/>
  <c r="CE946" i="4"/>
  <c r="CF946" i="4"/>
  <c r="CG946" i="4"/>
  <c r="CH946" i="4"/>
  <c r="CI946" i="4"/>
  <c r="CJ946" i="4"/>
  <c r="CK946" i="4"/>
  <c r="CL946" i="4"/>
  <c r="CM946" i="4" s="1"/>
  <c r="CN946" i="4"/>
  <c r="CO946" i="4"/>
  <c r="CP946" i="4"/>
  <c r="CQ946" i="4"/>
  <c r="CR946" i="4"/>
  <c r="CS946" i="4"/>
  <c r="CT946" i="4"/>
  <c r="CU946" i="4"/>
  <c r="CV946" i="4"/>
  <c r="CW946" i="4"/>
  <c r="CX946" i="4"/>
  <c r="CY946" i="4"/>
  <c r="CZ946" i="4"/>
  <c r="DA946" i="4"/>
  <c r="DB946" i="4"/>
  <c r="DC946" i="4"/>
  <c r="DD946" i="4"/>
  <c r="DE946" i="4"/>
  <c r="DF946" i="4"/>
  <c r="DG946" i="4"/>
  <c r="DH946" i="4"/>
  <c r="DI946" i="4"/>
  <c r="DJ946" i="4"/>
  <c r="DK946" i="4"/>
  <c r="DL946" i="4"/>
  <c r="DM946" i="4"/>
  <c r="DN946" i="4"/>
  <c r="DO946" i="4"/>
  <c r="DP946" i="4"/>
  <c r="DQ946" i="4"/>
  <c r="DR946" i="4"/>
  <c r="DS946" i="4"/>
  <c r="DT946" i="4"/>
  <c r="DU946" i="4"/>
  <c r="DV946" i="4"/>
  <c r="DW946" i="4"/>
  <c r="EC946" i="4"/>
  <c r="ED946" i="4"/>
  <c r="EE946" i="4"/>
  <c r="EF946" i="4"/>
  <c r="EG946" i="4"/>
  <c r="EH946" i="4"/>
  <c r="EI946" i="4"/>
  <c r="EJ946" i="4"/>
  <c r="EK946" i="4"/>
  <c r="EL946" i="4"/>
  <c r="EM946" i="4"/>
  <c r="EN946" i="4"/>
  <c r="EO946" i="4"/>
  <c r="EP946" i="4"/>
  <c r="EQ946" i="4"/>
  <c r="ER946" i="4"/>
  <c r="ES946" i="4"/>
  <c r="ET946" i="4"/>
  <c r="EU946" i="4"/>
  <c r="EV946" i="4"/>
  <c r="EW946" i="4"/>
  <c r="B947" i="4"/>
  <c r="C947" i="4"/>
  <c r="D947" i="4"/>
  <c r="E947" i="4"/>
  <c r="F947" i="4"/>
  <c r="G947" i="4"/>
  <c r="H947" i="4"/>
  <c r="M947" i="4" s="1"/>
  <c r="N947" i="4" s="1"/>
  <c r="O947" i="4" s="1" a="1"/>
  <c r="O947" i="4" s="1"/>
  <c r="R947" i="4"/>
  <c r="S947" i="4"/>
  <c r="T947" i="4"/>
  <c r="U947" i="4"/>
  <c r="V947" i="4"/>
  <c r="W947" i="4"/>
  <c r="X947" i="4"/>
  <c r="Y947" i="4"/>
  <c r="Z947" i="4"/>
  <c r="AA947" i="4"/>
  <c r="AB947" i="4"/>
  <c r="AC947" i="4"/>
  <c r="AD947" i="4"/>
  <c r="AE947" i="4" s="1"/>
  <c r="AF947" i="4"/>
  <c r="AG947" i="4" s="1"/>
  <c r="AH947" i="4"/>
  <c r="AI947" i="4"/>
  <c r="AJ947" i="4"/>
  <c r="AK947" i="4"/>
  <c r="AL947" i="4"/>
  <c r="AN947" i="4"/>
  <c r="AM947" i="4" s="1"/>
  <c r="AO947" i="4"/>
  <c r="AP947" i="4"/>
  <c r="AQ947" i="4"/>
  <c r="AR947" i="4"/>
  <c r="AS947" i="4"/>
  <c r="AT947" i="4"/>
  <c r="AU947" i="4"/>
  <c r="AV947" i="4"/>
  <c r="AW947" i="4"/>
  <c r="AX947" i="4"/>
  <c r="AY947" i="4"/>
  <c r="AZ947" i="4"/>
  <c r="BA947" i="4"/>
  <c r="BB947" i="4"/>
  <c r="BC947" i="4"/>
  <c r="BD947" i="4"/>
  <c r="BE947" i="4"/>
  <c r="BF947" i="4"/>
  <c r="BG947" i="4"/>
  <c r="BH947" i="4"/>
  <c r="BI947" i="4"/>
  <c r="BJ947" i="4"/>
  <c r="BK947" i="4"/>
  <c r="BL947" i="4"/>
  <c r="BM947" i="4"/>
  <c r="BN947" i="4"/>
  <c r="BO947" i="4"/>
  <c r="BP947" i="4"/>
  <c r="BQ947" i="4"/>
  <c r="BR947" i="4"/>
  <c r="BS947" i="4"/>
  <c r="BT947" i="4"/>
  <c r="BU947" i="4"/>
  <c r="BV947" i="4"/>
  <c r="BW947" i="4"/>
  <c r="BX947" i="4"/>
  <c r="BY947" i="4"/>
  <c r="BZ947" i="4"/>
  <c r="CA947" i="4"/>
  <c r="CB947" i="4"/>
  <c r="CC947" i="4"/>
  <c r="CD947" i="4"/>
  <c r="CE947" i="4"/>
  <c r="CF947" i="4"/>
  <c r="CG947" i="4"/>
  <c r="CH947" i="4"/>
  <c r="CI947" i="4"/>
  <c r="CJ947" i="4"/>
  <c r="CK947" i="4"/>
  <c r="CL947" i="4"/>
  <c r="CM947" i="4" s="1"/>
  <c r="CN947" i="4"/>
  <c r="CO947" i="4"/>
  <c r="CP947" i="4"/>
  <c r="CQ947" i="4"/>
  <c r="CR947" i="4"/>
  <c r="CS947" i="4"/>
  <c r="CT947" i="4"/>
  <c r="CU947" i="4"/>
  <c r="CV947" i="4"/>
  <c r="CW947" i="4"/>
  <c r="CX947" i="4"/>
  <c r="CY947" i="4"/>
  <c r="CZ947" i="4"/>
  <c r="DA947" i="4"/>
  <c r="DB947" i="4"/>
  <c r="DC947" i="4"/>
  <c r="DD947" i="4"/>
  <c r="DE947" i="4"/>
  <c r="DF947" i="4"/>
  <c r="DG947" i="4"/>
  <c r="DH947" i="4"/>
  <c r="DI947" i="4"/>
  <c r="DJ947" i="4"/>
  <c r="DK947" i="4"/>
  <c r="DL947" i="4"/>
  <c r="DM947" i="4"/>
  <c r="DN947" i="4"/>
  <c r="DO947" i="4"/>
  <c r="DP947" i="4"/>
  <c r="DQ947" i="4"/>
  <c r="DR947" i="4"/>
  <c r="DS947" i="4"/>
  <c r="DT947" i="4"/>
  <c r="DU947" i="4"/>
  <c r="DV947" i="4"/>
  <c r="DW947" i="4"/>
  <c r="EC947" i="4"/>
  <c r="ED947" i="4"/>
  <c r="EE947" i="4"/>
  <c r="EF947" i="4"/>
  <c r="EG947" i="4"/>
  <c r="EH947" i="4"/>
  <c r="EI947" i="4"/>
  <c r="EJ947" i="4"/>
  <c r="EK947" i="4"/>
  <c r="EL947" i="4"/>
  <c r="EM947" i="4"/>
  <c r="EN947" i="4"/>
  <c r="EO947" i="4"/>
  <c r="EP947" i="4"/>
  <c r="EQ947" i="4"/>
  <c r="ER947" i="4"/>
  <c r="ES947" i="4"/>
  <c r="ET947" i="4"/>
  <c r="EU947" i="4"/>
  <c r="EV947" i="4"/>
  <c r="EW947" i="4"/>
  <c r="B948" i="4"/>
  <c r="C948" i="4"/>
  <c r="D948" i="4"/>
  <c r="E948" i="4"/>
  <c r="F948" i="4"/>
  <c r="G948" i="4"/>
  <c r="H948" i="4"/>
  <c r="M948" i="4" s="1"/>
  <c r="N948" i="4" s="1"/>
  <c r="O948" i="4" s="1" a="1"/>
  <c r="O948" i="4" s="1"/>
  <c r="R948" i="4"/>
  <c r="S948" i="4"/>
  <c r="T948" i="4"/>
  <c r="U948" i="4"/>
  <c r="V948" i="4"/>
  <c r="W948" i="4"/>
  <c r="X948" i="4"/>
  <c r="Y948" i="4"/>
  <c r="Z948" i="4"/>
  <c r="AA948" i="4"/>
  <c r="AB948" i="4"/>
  <c r="AC948" i="4"/>
  <c r="AD948" i="4"/>
  <c r="AE948" i="4" s="1"/>
  <c r="AF948" i="4"/>
  <c r="AG948" i="4" s="1"/>
  <c r="AH948" i="4"/>
  <c r="AI948" i="4"/>
  <c r="AJ948" i="4"/>
  <c r="AK948" i="4"/>
  <c r="AL948" i="4"/>
  <c r="AN948" i="4"/>
  <c r="AM948" i="4" s="1"/>
  <c r="AO948" i="4"/>
  <c r="AP948" i="4"/>
  <c r="AQ948" i="4"/>
  <c r="AR948" i="4"/>
  <c r="AS948" i="4"/>
  <c r="AT948" i="4"/>
  <c r="AU948" i="4"/>
  <c r="AV948" i="4"/>
  <c r="AW948" i="4"/>
  <c r="AX948" i="4"/>
  <c r="AY948" i="4"/>
  <c r="AZ948" i="4"/>
  <c r="BA948" i="4"/>
  <c r="BB948" i="4"/>
  <c r="BC948" i="4"/>
  <c r="BD948" i="4"/>
  <c r="BE948" i="4"/>
  <c r="BF948" i="4"/>
  <c r="BG948" i="4"/>
  <c r="BH948" i="4"/>
  <c r="BI948" i="4"/>
  <c r="BJ948" i="4"/>
  <c r="BK948" i="4"/>
  <c r="BL948" i="4"/>
  <c r="BM948" i="4"/>
  <c r="BN948" i="4"/>
  <c r="BO948" i="4"/>
  <c r="BP948" i="4"/>
  <c r="BQ948" i="4"/>
  <c r="BR948" i="4"/>
  <c r="BS948" i="4"/>
  <c r="BT948" i="4"/>
  <c r="BU948" i="4"/>
  <c r="BV948" i="4"/>
  <c r="BW948" i="4"/>
  <c r="BX948" i="4"/>
  <c r="BY948" i="4"/>
  <c r="BZ948" i="4"/>
  <c r="CA948" i="4"/>
  <c r="CB948" i="4"/>
  <c r="CC948" i="4"/>
  <c r="CD948" i="4"/>
  <c r="CE948" i="4"/>
  <c r="CF948" i="4"/>
  <c r="CG948" i="4"/>
  <c r="CH948" i="4"/>
  <c r="CI948" i="4"/>
  <c r="CJ948" i="4"/>
  <c r="CK948" i="4"/>
  <c r="CL948" i="4"/>
  <c r="CM948" i="4" s="1"/>
  <c r="CN948" i="4"/>
  <c r="CO948" i="4"/>
  <c r="CP948" i="4"/>
  <c r="CQ948" i="4"/>
  <c r="CR948" i="4"/>
  <c r="CS948" i="4"/>
  <c r="CT948" i="4"/>
  <c r="CU948" i="4"/>
  <c r="CV948" i="4"/>
  <c r="CW948" i="4"/>
  <c r="CX948" i="4"/>
  <c r="CY948" i="4"/>
  <c r="CZ948" i="4"/>
  <c r="DA948" i="4"/>
  <c r="DB948" i="4"/>
  <c r="DC948" i="4"/>
  <c r="DD948" i="4"/>
  <c r="DE948" i="4"/>
  <c r="DF948" i="4"/>
  <c r="DG948" i="4"/>
  <c r="DH948" i="4"/>
  <c r="DI948" i="4"/>
  <c r="DJ948" i="4"/>
  <c r="DK948" i="4"/>
  <c r="DL948" i="4"/>
  <c r="DM948" i="4"/>
  <c r="DN948" i="4"/>
  <c r="DO948" i="4"/>
  <c r="DP948" i="4"/>
  <c r="DQ948" i="4"/>
  <c r="DR948" i="4"/>
  <c r="DS948" i="4"/>
  <c r="DT948" i="4"/>
  <c r="DU948" i="4"/>
  <c r="DV948" i="4"/>
  <c r="DW948" i="4"/>
  <c r="EC948" i="4"/>
  <c r="ED948" i="4"/>
  <c r="EE948" i="4"/>
  <c r="EF948" i="4"/>
  <c r="EG948" i="4"/>
  <c r="EH948" i="4"/>
  <c r="EI948" i="4"/>
  <c r="EJ948" i="4"/>
  <c r="EK948" i="4"/>
  <c r="EL948" i="4"/>
  <c r="EM948" i="4"/>
  <c r="EN948" i="4"/>
  <c r="EO948" i="4"/>
  <c r="EP948" i="4"/>
  <c r="EQ948" i="4"/>
  <c r="ER948" i="4"/>
  <c r="ES948" i="4"/>
  <c r="ET948" i="4"/>
  <c r="EU948" i="4"/>
  <c r="EV948" i="4"/>
  <c r="EW948" i="4"/>
  <c r="B949" i="4"/>
  <c r="C949" i="4"/>
  <c r="D949" i="4"/>
  <c r="E949" i="4"/>
  <c r="F949" i="4"/>
  <c r="G949" i="4"/>
  <c r="H949" i="4"/>
  <c r="M949" i="4" s="1"/>
  <c r="N949" i="4" s="1"/>
  <c r="O949" i="4" s="1" a="1"/>
  <c r="O949" i="4" s="1"/>
  <c r="R949" i="4"/>
  <c r="S949" i="4"/>
  <c r="T949" i="4"/>
  <c r="U949" i="4"/>
  <c r="V949" i="4"/>
  <c r="W949" i="4"/>
  <c r="X949" i="4"/>
  <c r="Y949" i="4"/>
  <c r="Z949" i="4"/>
  <c r="AA949" i="4"/>
  <c r="AB949" i="4"/>
  <c r="AC949" i="4"/>
  <c r="AD949" i="4"/>
  <c r="AE949" i="4" s="1"/>
  <c r="AF949" i="4"/>
  <c r="AG949" i="4" s="1"/>
  <c r="AH949" i="4"/>
  <c r="AI949" i="4"/>
  <c r="AJ949" i="4"/>
  <c r="AK949" i="4"/>
  <c r="AL949" i="4"/>
  <c r="AN949" i="4"/>
  <c r="AM949" i="4" s="1"/>
  <c r="AO949" i="4"/>
  <c r="AP949" i="4"/>
  <c r="AQ949" i="4"/>
  <c r="AR949" i="4"/>
  <c r="AS949" i="4"/>
  <c r="AT949" i="4"/>
  <c r="AU949" i="4"/>
  <c r="AV949" i="4"/>
  <c r="AW949" i="4"/>
  <c r="AX949" i="4"/>
  <c r="AY949" i="4"/>
  <c r="AZ949" i="4"/>
  <c r="BA949" i="4"/>
  <c r="BB949" i="4"/>
  <c r="BC949" i="4"/>
  <c r="BD949" i="4"/>
  <c r="BE949" i="4"/>
  <c r="BF949" i="4"/>
  <c r="BG949" i="4"/>
  <c r="BH949" i="4"/>
  <c r="BI949" i="4"/>
  <c r="BJ949" i="4"/>
  <c r="BK949" i="4"/>
  <c r="BL949" i="4"/>
  <c r="BM949" i="4"/>
  <c r="BN949" i="4"/>
  <c r="BO949" i="4"/>
  <c r="BP949" i="4"/>
  <c r="BQ949" i="4"/>
  <c r="BR949" i="4"/>
  <c r="BS949" i="4"/>
  <c r="BT949" i="4"/>
  <c r="BU949" i="4"/>
  <c r="BV949" i="4"/>
  <c r="BW949" i="4"/>
  <c r="BX949" i="4"/>
  <c r="BY949" i="4"/>
  <c r="BZ949" i="4"/>
  <c r="CA949" i="4"/>
  <c r="CB949" i="4"/>
  <c r="CC949" i="4"/>
  <c r="CD949" i="4"/>
  <c r="CE949" i="4"/>
  <c r="CF949" i="4"/>
  <c r="CG949" i="4"/>
  <c r="CH949" i="4"/>
  <c r="CI949" i="4"/>
  <c r="CJ949" i="4"/>
  <c r="CK949" i="4"/>
  <c r="CL949" i="4"/>
  <c r="CM949" i="4" s="1"/>
  <c r="CN949" i="4"/>
  <c r="CO949" i="4"/>
  <c r="CP949" i="4"/>
  <c r="CQ949" i="4"/>
  <c r="CR949" i="4"/>
  <c r="CS949" i="4"/>
  <c r="CT949" i="4"/>
  <c r="CU949" i="4"/>
  <c r="CV949" i="4"/>
  <c r="CW949" i="4"/>
  <c r="CX949" i="4"/>
  <c r="CY949" i="4"/>
  <c r="CZ949" i="4"/>
  <c r="DA949" i="4"/>
  <c r="DB949" i="4"/>
  <c r="DC949" i="4"/>
  <c r="DD949" i="4"/>
  <c r="DE949" i="4"/>
  <c r="DF949" i="4"/>
  <c r="DG949" i="4"/>
  <c r="DH949" i="4"/>
  <c r="DI949" i="4"/>
  <c r="DJ949" i="4"/>
  <c r="DK949" i="4"/>
  <c r="DL949" i="4"/>
  <c r="DM949" i="4"/>
  <c r="DN949" i="4"/>
  <c r="DO949" i="4"/>
  <c r="DP949" i="4"/>
  <c r="DQ949" i="4"/>
  <c r="DR949" i="4"/>
  <c r="DS949" i="4"/>
  <c r="DT949" i="4"/>
  <c r="DU949" i="4"/>
  <c r="DV949" i="4"/>
  <c r="DW949" i="4"/>
  <c r="EC949" i="4"/>
  <c r="ED949" i="4"/>
  <c r="EE949" i="4"/>
  <c r="EF949" i="4"/>
  <c r="EG949" i="4"/>
  <c r="EH949" i="4"/>
  <c r="EI949" i="4"/>
  <c r="EJ949" i="4"/>
  <c r="EK949" i="4"/>
  <c r="EL949" i="4"/>
  <c r="EM949" i="4"/>
  <c r="EN949" i="4"/>
  <c r="EO949" i="4"/>
  <c r="EP949" i="4"/>
  <c r="EQ949" i="4"/>
  <c r="ER949" i="4"/>
  <c r="ES949" i="4"/>
  <c r="ET949" i="4"/>
  <c r="EU949" i="4"/>
  <c r="EV949" i="4"/>
  <c r="EW949" i="4"/>
  <c r="B950" i="4"/>
  <c r="C950" i="4"/>
  <c r="D950" i="4"/>
  <c r="E950" i="4"/>
  <c r="F950" i="4"/>
  <c r="G950" i="4"/>
  <c r="H950" i="4"/>
  <c r="M950" i="4" s="1"/>
  <c r="N950" i="4" s="1"/>
  <c r="O950" i="4" s="1" a="1"/>
  <c r="O950" i="4" s="1"/>
  <c r="R950" i="4"/>
  <c r="S950" i="4"/>
  <c r="T950" i="4"/>
  <c r="U950" i="4"/>
  <c r="V950" i="4"/>
  <c r="W950" i="4"/>
  <c r="X950" i="4"/>
  <c r="Y950" i="4"/>
  <c r="Z950" i="4"/>
  <c r="AA950" i="4"/>
  <c r="AB950" i="4"/>
  <c r="AC950" i="4"/>
  <c r="AD950" i="4"/>
  <c r="AE950" i="4" s="1"/>
  <c r="AF950" i="4"/>
  <c r="AG950" i="4" s="1"/>
  <c r="AH950" i="4"/>
  <c r="AI950" i="4"/>
  <c r="AJ950" i="4"/>
  <c r="AK950" i="4"/>
  <c r="AL950" i="4"/>
  <c r="AN950" i="4"/>
  <c r="AM950" i="4" s="1"/>
  <c r="AO950" i="4"/>
  <c r="AP950" i="4"/>
  <c r="AQ950" i="4"/>
  <c r="AR950" i="4"/>
  <c r="AS950" i="4"/>
  <c r="AT950" i="4"/>
  <c r="AU950" i="4"/>
  <c r="AV950" i="4"/>
  <c r="AW950" i="4"/>
  <c r="AX950" i="4"/>
  <c r="AY950" i="4"/>
  <c r="AZ950" i="4"/>
  <c r="BA950" i="4"/>
  <c r="BB950" i="4"/>
  <c r="BC950" i="4"/>
  <c r="BD950" i="4"/>
  <c r="BE950" i="4"/>
  <c r="BF950" i="4"/>
  <c r="BG950" i="4"/>
  <c r="BH950" i="4"/>
  <c r="BI950" i="4"/>
  <c r="BJ950" i="4"/>
  <c r="BK950" i="4"/>
  <c r="BL950" i="4"/>
  <c r="BM950" i="4"/>
  <c r="BN950" i="4"/>
  <c r="BO950" i="4"/>
  <c r="BP950" i="4"/>
  <c r="BQ950" i="4"/>
  <c r="BR950" i="4"/>
  <c r="BS950" i="4"/>
  <c r="BT950" i="4"/>
  <c r="BU950" i="4"/>
  <c r="BV950" i="4"/>
  <c r="BW950" i="4"/>
  <c r="BX950" i="4"/>
  <c r="BY950" i="4"/>
  <c r="BZ950" i="4"/>
  <c r="CA950" i="4"/>
  <c r="CB950" i="4"/>
  <c r="CC950" i="4"/>
  <c r="CD950" i="4"/>
  <c r="CE950" i="4"/>
  <c r="CF950" i="4"/>
  <c r="CG950" i="4"/>
  <c r="CH950" i="4"/>
  <c r="CI950" i="4"/>
  <c r="CJ950" i="4"/>
  <c r="CK950" i="4"/>
  <c r="CL950" i="4"/>
  <c r="CM950" i="4" s="1"/>
  <c r="CN950" i="4"/>
  <c r="CO950" i="4"/>
  <c r="CP950" i="4"/>
  <c r="CQ950" i="4"/>
  <c r="CR950" i="4"/>
  <c r="CS950" i="4"/>
  <c r="CT950" i="4"/>
  <c r="CU950" i="4"/>
  <c r="CV950" i="4"/>
  <c r="CW950" i="4"/>
  <c r="CX950" i="4"/>
  <c r="CY950" i="4"/>
  <c r="CZ950" i="4"/>
  <c r="DA950" i="4"/>
  <c r="DB950" i="4"/>
  <c r="DC950" i="4"/>
  <c r="DD950" i="4"/>
  <c r="DE950" i="4"/>
  <c r="DF950" i="4"/>
  <c r="DG950" i="4"/>
  <c r="DH950" i="4"/>
  <c r="DI950" i="4"/>
  <c r="DJ950" i="4"/>
  <c r="DK950" i="4"/>
  <c r="DL950" i="4"/>
  <c r="DM950" i="4"/>
  <c r="DN950" i="4"/>
  <c r="DO950" i="4"/>
  <c r="DP950" i="4"/>
  <c r="DQ950" i="4"/>
  <c r="DR950" i="4"/>
  <c r="DS950" i="4"/>
  <c r="DT950" i="4"/>
  <c r="DU950" i="4"/>
  <c r="DV950" i="4"/>
  <c r="DW950" i="4"/>
  <c r="EC950" i="4"/>
  <c r="ED950" i="4"/>
  <c r="EE950" i="4"/>
  <c r="EF950" i="4"/>
  <c r="EG950" i="4"/>
  <c r="EH950" i="4"/>
  <c r="EI950" i="4"/>
  <c r="EJ950" i="4"/>
  <c r="EK950" i="4"/>
  <c r="EL950" i="4"/>
  <c r="EM950" i="4"/>
  <c r="EN950" i="4"/>
  <c r="EO950" i="4"/>
  <c r="EP950" i="4"/>
  <c r="EQ950" i="4"/>
  <c r="ER950" i="4"/>
  <c r="ES950" i="4"/>
  <c r="ET950" i="4"/>
  <c r="EU950" i="4"/>
  <c r="EV950" i="4"/>
  <c r="EW950" i="4"/>
  <c r="B951" i="4"/>
  <c r="C951" i="4"/>
  <c r="D951" i="4"/>
  <c r="E951" i="4"/>
  <c r="F951" i="4"/>
  <c r="G951" i="4"/>
  <c r="H951" i="4"/>
  <c r="M951" i="4" s="1"/>
  <c r="N951" i="4" s="1"/>
  <c r="O951" i="4" s="1" a="1"/>
  <c r="O951" i="4" s="1"/>
  <c r="R951" i="4"/>
  <c r="S951" i="4"/>
  <c r="T951" i="4"/>
  <c r="U951" i="4"/>
  <c r="V951" i="4"/>
  <c r="W951" i="4"/>
  <c r="X951" i="4"/>
  <c r="Y951" i="4"/>
  <c r="Z951" i="4"/>
  <c r="AA951" i="4"/>
  <c r="AB951" i="4"/>
  <c r="AC951" i="4"/>
  <c r="AD951" i="4"/>
  <c r="AE951" i="4" s="1"/>
  <c r="AF951" i="4"/>
  <c r="AG951" i="4" s="1"/>
  <c r="AH951" i="4"/>
  <c r="AI951" i="4"/>
  <c r="AJ951" i="4"/>
  <c r="AK951" i="4"/>
  <c r="AL951" i="4"/>
  <c r="AN951" i="4"/>
  <c r="AM951" i="4" s="1"/>
  <c r="AO951" i="4"/>
  <c r="AP951" i="4"/>
  <c r="AQ951" i="4"/>
  <c r="AR951" i="4"/>
  <c r="AS951" i="4"/>
  <c r="AT951" i="4"/>
  <c r="AU951" i="4"/>
  <c r="AV951" i="4"/>
  <c r="AW951" i="4"/>
  <c r="AX951" i="4"/>
  <c r="AY951" i="4"/>
  <c r="AZ951" i="4"/>
  <c r="BA951" i="4"/>
  <c r="BB951" i="4"/>
  <c r="BC951" i="4"/>
  <c r="BD951" i="4"/>
  <c r="BE951" i="4"/>
  <c r="BF951" i="4"/>
  <c r="BG951" i="4"/>
  <c r="BH951" i="4"/>
  <c r="BI951" i="4"/>
  <c r="BJ951" i="4"/>
  <c r="BK951" i="4"/>
  <c r="BL951" i="4"/>
  <c r="BM951" i="4"/>
  <c r="BN951" i="4"/>
  <c r="BO951" i="4"/>
  <c r="BP951" i="4"/>
  <c r="BQ951" i="4"/>
  <c r="BR951" i="4"/>
  <c r="BS951" i="4"/>
  <c r="BT951" i="4"/>
  <c r="BU951" i="4"/>
  <c r="BV951" i="4"/>
  <c r="BW951" i="4"/>
  <c r="BX951" i="4"/>
  <c r="BY951" i="4"/>
  <c r="BZ951" i="4"/>
  <c r="CA951" i="4"/>
  <c r="CB951" i="4"/>
  <c r="CC951" i="4"/>
  <c r="CD951" i="4"/>
  <c r="CE951" i="4"/>
  <c r="CF951" i="4"/>
  <c r="CG951" i="4"/>
  <c r="CH951" i="4"/>
  <c r="CI951" i="4"/>
  <c r="CJ951" i="4"/>
  <c r="CK951" i="4"/>
  <c r="CL951" i="4"/>
  <c r="CM951" i="4" s="1"/>
  <c r="CN951" i="4"/>
  <c r="CO951" i="4"/>
  <c r="CP951" i="4"/>
  <c r="CQ951" i="4"/>
  <c r="CR951" i="4"/>
  <c r="CS951" i="4"/>
  <c r="CT951" i="4"/>
  <c r="CU951" i="4"/>
  <c r="CV951" i="4"/>
  <c r="CW951" i="4"/>
  <c r="CX951" i="4"/>
  <c r="CY951" i="4"/>
  <c r="CZ951" i="4"/>
  <c r="DA951" i="4"/>
  <c r="DB951" i="4"/>
  <c r="DC951" i="4"/>
  <c r="DD951" i="4"/>
  <c r="DE951" i="4"/>
  <c r="DF951" i="4"/>
  <c r="DG951" i="4"/>
  <c r="DH951" i="4"/>
  <c r="DI951" i="4"/>
  <c r="DJ951" i="4"/>
  <c r="DK951" i="4"/>
  <c r="DL951" i="4"/>
  <c r="DM951" i="4"/>
  <c r="DN951" i="4"/>
  <c r="DO951" i="4"/>
  <c r="DP951" i="4"/>
  <c r="DQ951" i="4"/>
  <c r="DR951" i="4"/>
  <c r="DS951" i="4"/>
  <c r="DT951" i="4"/>
  <c r="DU951" i="4"/>
  <c r="DV951" i="4"/>
  <c r="DW951" i="4"/>
  <c r="EC951" i="4"/>
  <c r="ED951" i="4"/>
  <c r="EE951" i="4"/>
  <c r="EF951" i="4"/>
  <c r="EG951" i="4"/>
  <c r="EH951" i="4"/>
  <c r="EI951" i="4"/>
  <c r="EJ951" i="4"/>
  <c r="EK951" i="4"/>
  <c r="EL951" i="4"/>
  <c r="EM951" i="4"/>
  <c r="EN951" i="4"/>
  <c r="EO951" i="4"/>
  <c r="EP951" i="4"/>
  <c r="EQ951" i="4"/>
  <c r="ER951" i="4"/>
  <c r="ES951" i="4"/>
  <c r="ET951" i="4"/>
  <c r="EU951" i="4"/>
  <c r="EV951" i="4"/>
  <c r="EW951" i="4"/>
  <c r="B952" i="4"/>
  <c r="C952" i="4"/>
  <c r="D952" i="4"/>
  <c r="E952" i="4"/>
  <c r="F952" i="4"/>
  <c r="G952" i="4"/>
  <c r="H952" i="4"/>
  <c r="M952" i="4" s="1"/>
  <c r="N952" i="4" s="1"/>
  <c r="O952" i="4" s="1" a="1"/>
  <c r="O952" i="4" s="1"/>
  <c r="R952" i="4"/>
  <c r="S952" i="4"/>
  <c r="T952" i="4"/>
  <c r="U952" i="4"/>
  <c r="V952" i="4"/>
  <c r="W952" i="4"/>
  <c r="X952" i="4"/>
  <c r="Y952" i="4"/>
  <c r="Z952" i="4"/>
  <c r="AA952" i="4"/>
  <c r="AB952" i="4"/>
  <c r="AC952" i="4"/>
  <c r="AD952" i="4"/>
  <c r="AE952" i="4" s="1"/>
  <c r="AF952" i="4"/>
  <c r="AG952" i="4" s="1"/>
  <c r="AH952" i="4"/>
  <c r="AI952" i="4"/>
  <c r="AJ952" i="4"/>
  <c r="AK952" i="4"/>
  <c r="AL952" i="4"/>
  <c r="AN952" i="4"/>
  <c r="AM952" i="4" s="1"/>
  <c r="AO952" i="4"/>
  <c r="AP952" i="4"/>
  <c r="AQ952" i="4"/>
  <c r="AR952" i="4"/>
  <c r="AS952" i="4"/>
  <c r="AT952" i="4"/>
  <c r="AU952" i="4"/>
  <c r="AV952" i="4"/>
  <c r="AW952" i="4"/>
  <c r="AX952" i="4"/>
  <c r="AY952" i="4"/>
  <c r="AZ952" i="4"/>
  <c r="BA952" i="4"/>
  <c r="BB952" i="4"/>
  <c r="BC952" i="4"/>
  <c r="BD952" i="4"/>
  <c r="BE952" i="4"/>
  <c r="BF952" i="4"/>
  <c r="BG952" i="4"/>
  <c r="BH952" i="4"/>
  <c r="BI952" i="4"/>
  <c r="BJ952" i="4"/>
  <c r="BK952" i="4"/>
  <c r="BL952" i="4"/>
  <c r="BM952" i="4"/>
  <c r="BN952" i="4"/>
  <c r="BO952" i="4"/>
  <c r="BP952" i="4"/>
  <c r="BQ952" i="4"/>
  <c r="BR952" i="4"/>
  <c r="BS952" i="4"/>
  <c r="BT952" i="4"/>
  <c r="BU952" i="4"/>
  <c r="BV952" i="4"/>
  <c r="BW952" i="4"/>
  <c r="BX952" i="4"/>
  <c r="BY952" i="4"/>
  <c r="BZ952" i="4"/>
  <c r="CA952" i="4"/>
  <c r="CB952" i="4"/>
  <c r="CC952" i="4"/>
  <c r="CD952" i="4"/>
  <c r="CE952" i="4"/>
  <c r="CF952" i="4"/>
  <c r="CG952" i="4"/>
  <c r="CH952" i="4"/>
  <c r="CI952" i="4"/>
  <c r="CJ952" i="4"/>
  <c r="CK952" i="4"/>
  <c r="CL952" i="4"/>
  <c r="CM952" i="4" s="1"/>
  <c r="CN952" i="4"/>
  <c r="CO952" i="4"/>
  <c r="CP952" i="4"/>
  <c r="CQ952" i="4"/>
  <c r="CR952" i="4"/>
  <c r="CS952" i="4"/>
  <c r="CT952" i="4"/>
  <c r="CU952" i="4"/>
  <c r="CV952" i="4"/>
  <c r="CW952" i="4"/>
  <c r="CX952" i="4"/>
  <c r="CY952" i="4"/>
  <c r="CZ952" i="4"/>
  <c r="DA952" i="4"/>
  <c r="DB952" i="4"/>
  <c r="DC952" i="4"/>
  <c r="DD952" i="4"/>
  <c r="DE952" i="4"/>
  <c r="DF952" i="4"/>
  <c r="DG952" i="4"/>
  <c r="DH952" i="4"/>
  <c r="DI952" i="4"/>
  <c r="DJ952" i="4"/>
  <c r="DK952" i="4"/>
  <c r="DL952" i="4"/>
  <c r="DM952" i="4"/>
  <c r="DN952" i="4"/>
  <c r="DO952" i="4"/>
  <c r="DP952" i="4"/>
  <c r="DQ952" i="4"/>
  <c r="DR952" i="4"/>
  <c r="DS952" i="4"/>
  <c r="DT952" i="4"/>
  <c r="DU952" i="4"/>
  <c r="DV952" i="4"/>
  <c r="DW952" i="4"/>
  <c r="EC952" i="4"/>
  <c r="ED952" i="4"/>
  <c r="EE952" i="4"/>
  <c r="EF952" i="4"/>
  <c r="EG952" i="4"/>
  <c r="EH952" i="4"/>
  <c r="EI952" i="4"/>
  <c r="EJ952" i="4"/>
  <c r="EK952" i="4"/>
  <c r="EL952" i="4"/>
  <c r="EM952" i="4"/>
  <c r="EN952" i="4"/>
  <c r="EO952" i="4"/>
  <c r="EP952" i="4"/>
  <c r="EQ952" i="4"/>
  <c r="ER952" i="4"/>
  <c r="ES952" i="4"/>
  <c r="ET952" i="4"/>
  <c r="EU952" i="4"/>
  <c r="EV952" i="4"/>
  <c r="EW952" i="4"/>
  <c r="B953" i="4"/>
  <c r="C953" i="4"/>
  <c r="D953" i="4"/>
  <c r="E953" i="4"/>
  <c r="F953" i="4"/>
  <c r="G953" i="4"/>
  <c r="H953" i="4"/>
  <c r="M953" i="4" s="1"/>
  <c r="N953" i="4" s="1"/>
  <c r="O953" i="4" s="1" a="1"/>
  <c r="O953" i="4" s="1"/>
  <c r="R953" i="4"/>
  <c r="S953" i="4"/>
  <c r="T953" i="4"/>
  <c r="U953" i="4"/>
  <c r="V953" i="4"/>
  <c r="W953" i="4"/>
  <c r="X953" i="4"/>
  <c r="Y953" i="4"/>
  <c r="Z953" i="4"/>
  <c r="AA953" i="4"/>
  <c r="AB953" i="4"/>
  <c r="AC953" i="4"/>
  <c r="AD953" i="4"/>
  <c r="AE953" i="4" s="1"/>
  <c r="AF953" i="4"/>
  <c r="AG953" i="4" s="1"/>
  <c r="AH953" i="4"/>
  <c r="AI953" i="4"/>
  <c r="AJ953" i="4"/>
  <c r="AK953" i="4"/>
  <c r="AL953" i="4"/>
  <c r="AN953" i="4"/>
  <c r="AM953" i="4" s="1"/>
  <c r="AO953" i="4"/>
  <c r="AP953" i="4"/>
  <c r="AQ953" i="4"/>
  <c r="AR953" i="4"/>
  <c r="AS953" i="4"/>
  <c r="AT953" i="4"/>
  <c r="AU953" i="4"/>
  <c r="AV953" i="4"/>
  <c r="AW953" i="4"/>
  <c r="AX953" i="4"/>
  <c r="AY953" i="4"/>
  <c r="AZ953" i="4"/>
  <c r="BA953" i="4"/>
  <c r="BB953" i="4"/>
  <c r="BC953" i="4"/>
  <c r="BD953" i="4"/>
  <c r="BE953" i="4"/>
  <c r="BF953" i="4"/>
  <c r="BG953" i="4"/>
  <c r="BH953" i="4"/>
  <c r="BI953" i="4"/>
  <c r="BJ953" i="4"/>
  <c r="BK953" i="4"/>
  <c r="BL953" i="4"/>
  <c r="BM953" i="4"/>
  <c r="BN953" i="4"/>
  <c r="BO953" i="4"/>
  <c r="BP953" i="4"/>
  <c r="BQ953" i="4"/>
  <c r="BR953" i="4"/>
  <c r="BS953" i="4"/>
  <c r="BT953" i="4"/>
  <c r="BU953" i="4"/>
  <c r="BV953" i="4"/>
  <c r="BW953" i="4"/>
  <c r="BX953" i="4"/>
  <c r="BY953" i="4"/>
  <c r="BZ953" i="4"/>
  <c r="CA953" i="4"/>
  <c r="CB953" i="4"/>
  <c r="CC953" i="4"/>
  <c r="CD953" i="4"/>
  <c r="CE953" i="4"/>
  <c r="CF953" i="4"/>
  <c r="CG953" i="4"/>
  <c r="CH953" i="4"/>
  <c r="CI953" i="4"/>
  <c r="CJ953" i="4"/>
  <c r="CK953" i="4"/>
  <c r="CL953" i="4"/>
  <c r="CM953" i="4" s="1"/>
  <c r="CN953" i="4"/>
  <c r="CO953" i="4"/>
  <c r="CP953" i="4"/>
  <c r="CQ953" i="4"/>
  <c r="CR953" i="4"/>
  <c r="CS953" i="4"/>
  <c r="CT953" i="4"/>
  <c r="CU953" i="4"/>
  <c r="CV953" i="4"/>
  <c r="CW953" i="4"/>
  <c r="CX953" i="4"/>
  <c r="CY953" i="4"/>
  <c r="CZ953" i="4"/>
  <c r="DA953" i="4"/>
  <c r="DB953" i="4"/>
  <c r="DC953" i="4"/>
  <c r="DD953" i="4"/>
  <c r="DE953" i="4"/>
  <c r="DF953" i="4"/>
  <c r="DG953" i="4"/>
  <c r="DH953" i="4"/>
  <c r="DI953" i="4"/>
  <c r="DJ953" i="4"/>
  <c r="DK953" i="4"/>
  <c r="DL953" i="4"/>
  <c r="DM953" i="4"/>
  <c r="DN953" i="4"/>
  <c r="DO953" i="4"/>
  <c r="DP953" i="4"/>
  <c r="DQ953" i="4"/>
  <c r="DR953" i="4"/>
  <c r="DS953" i="4"/>
  <c r="DT953" i="4"/>
  <c r="DU953" i="4"/>
  <c r="DV953" i="4"/>
  <c r="DW953" i="4"/>
  <c r="EC953" i="4"/>
  <c r="ED953" i="4"/>
  <c r="EE953" i="4"/>
  <c r="EF953" i="4"/>
  <c r="EG953" i="4"/>
  <c r="EH953" i="4"/>
  <c r="EI953" i="4"/>
  <c r="EJ953" i="4"/>
  <c r="EK953" i="4"/>
  <c r="EL953" i="4"/>
  <c r="EM953" i="4"/>
  <c r="EN953" i="4"/>
  <c r="EO953" i="4"/>
  <c r="EP953" i="4"/>
  <c r="EQ953" i="4"/>
  <c r="ER953" i="4"/>
  <c r="ES953" i="4"/>
  <c r="ET953" i="4"/>
  <c r="EU953" i="4"/>
  <c r="EV953" i="4"/>
  <c r="EW953" i="4"/>
  <c r="B954" i="4"/>
  <c r="C954" i="4"/>
  <c r="D954" i="4"/>
  <c r="E954" i="4"/>
  <c r="F954" i="4"/>
  <c r="G954" i="4"/>
  <c r="H954" i="4"/>
  <c r="M954" i="4" s="1"/>
  <c r="N954" i="4" s="1"/>
  <c r="O954" i="4" s="1" a="1"/>
  <c r="O954" i="4" s="1"/>
  <c r="R954" i="4"/>
  <c r="S954" i="4"/>
  <c r="T954" i="4"/>
  <c r="U954" i="4"/>
  <c r="V954" i="4"/>
  <c r="W954" i="4"/>
  <c r="X954" i="4"/>
  <c r="Y954" i="4"/>
  <c r="Z954" i="4"/>
  <c r="AA954" i="4"/>
  <c r="AB954" i="4"/>
  <c r="AC954" i="4"/>
  <c r="AD954" i="4"/>
  <c r="AE954" i="4" s="1"/>
  <c r="AF954" i="4"/>
  <c r="AG954" i="4" s="1"/>
  <c r="AH954" i="4"/>
  <c r="AI954" i="4"/>
  <c r="AJ954" i="4"/>
  <c r="AK954" i="4"/>
  <c r="AL954" i="4"/>
  <c r="AN954" i="4"/>
  <c r="AM954" i="4" s="1"/>
  <c r="AO954" i="4"/>
  <c r="AP954" i="4"/>
  <c r="AQ954" i="4"/>
  <c r="AR954" i="4"/>
  <c r="AS954" i="4"/>
  <c r="AT954" i="4"/>
  <c r="AU954" i="4"/>
  <c r="AV954" i="4"/>
  <c r="AW954" i="4"/>
  <c r="AX954" i="4"/>
  <c r="AY954" i="4"/>
  <c r="AZ954" i="4"/>
  <c r="BA954" i="4"/>
  <c r="BB954" i="4"/>
  <c r="BC954" i="4"/>
  <c r="BD954" i="4"/>
  <c r="BE954" i="4"/>
  <c r="BF954" i="4"/>
  <c r="BG954" i="4"/>
  <c r="BH954" i="4"/>
  <c r="BI954" i="4"/>
  <c r="BJ954" i="4"/>
  <c r="BK954" i="4"/>
  <c r="BL954" i="4"/>
  <c r="BM954" i="4"/>
  <c r="BN954" i="4"/>
  <c r="BO954" i="4"/>
  <c r="BP954" i="4"/>
  <c r="BQ954" i="4"/>
  <c r="BR954" i="4"/>
  <c r="BS954" i="4"/>
  <c r="BT954" i="4"/>
  <c r="BU954" i="4"/>
  <c r="BV954" i="4"/>
  <c r="BW954" i="4"/>
  <c r="BX954" i="4"/>
  <c r="BY954" i="4"/>
  <c r="BZ954" i="4"/>
  <c r="CA954" i="4"/>
  <c r="CB954" i="4"/>
  <c r="CC954" i="4"/>
  <c r="CD954" i="4"/>
  <c r="CE954" i="4"/>
  <c r="CF954" i="4"/>
  <c r="CG954" i="4"/>
  <c r="CH954" i="4"/>
  <c r="CI954" i="4"/>
  <c r="CJ954" i="4"/>
  <c r="CK954" i="4"/>
  <c r="CL954" i="4"/>
  <c r="CM954" i="4" s="1"/>
  <c r="CN954" i="4"/>
  <c r="CO954" i="4"/>
  <c r="CP954" i="4"/>
  <c r="CQ954" i="4"/>
  <c r="CR954" i="4"/>
  <c r="CS954" i="4"/>
  <c r="CT954" i="4"/>
  <c r="CU954" i="4"/>
  <c r="CV954" i="4"/>
  <c r="CW954" i="4"/>
  <c r="CX954" i="4"/>
  <c r="CY954" i="4"/>
  <c r="CZ954" i="4"/>
  <c r="DA954" i="4"/>
  <c r="DB954" i="4"/>
  <c r="DC954" i="4"/>
  <c r="DD954" i="4"/>
  <c r="DE954" i="4"/>
  <c r="DF954" i="4"/>
  <c r="DG954" i="4"/>
  <c r="DH954" i="4"/>
  <c r="DI954" i="4"/>
  <c r="DJ954" i="4"/>
  <c r="DK954" i="4"/>
  <c r="DL954" i="4"/>
  <c r="DM954" i="4"/>
  <c r="DN954" i="4"/>
  <c r="DO954" i="4"/>
  <c r="DP954" i="4"/>
  <c r="DQ954" i="4"/>
  <c r="DR954" i="4"/>
  <c r="DS954" i="4"/>
  <c r="DT954" i="4"/>
  <c r="DU954" i="4"/>
  <c r="DV954" i="4"/>
  <c r="DW954" i="4"/>
  <c r="EC954" i="4"/>
  <c r="ED954" i="4"/>
  <c r="EE954" i="4"/>
  <c r="EF954" i="4"/>
  <c r="EG954" i="4"/>
  <c r="EH954" i="4"/>
  <c r="EI954" i="4"/>
  <c r="EJ954" i="4"/>
  <c r="EK954" i="4"/>
  <c r="EL954" i="4"/>
  <c r="EM954" i="4"/>
  <c r="EN954" i="4"/>
  <c r="EO954" i="4"/>
  <c r="EP954" i="4"/>
  <c r="EQ954" i="4"/>
  <c r="ER954" i="4"/>
  <c r="ES954" i="4"/>
  <c r="ET954" i="4"/>
  <c r="EU954" i="4"/>
  <c r="EV954" i="4"/>
  <c r="EW954" i="4"/>
  <c r="B955" i="4"/>
  <c r="C955" i="4"/>
  <c r="D955" i="4"/>
  <c r="E955" i="4"/>
  <c r="F955" i="4"/>
  <c r="G955" i="4"/>
  <c r="H955" i="4"/>
  <c r="M955" i="4" s="1"/>
  <c r="N955" i="4" s="1"/>
  <c r="O955" i="4" s="1" a="1"/>
  <c r="O955" i="4" s="1"/>
  <c r="R955" i="4"/>
  <c r="S955" i="4"/>
  <c r="T955" i="4"/>
  <c r="U955" i="4"/>
  <c r="V955" i="4"/>
  <c r="W955" i="4"/>
  <c r="X955" i="4"/>
  <c r="Y955" i="4"/>
  <c r="Z955" i="4"/>
  <c r="AA955" i="4"/>
  <c r="AB955" i="4"/>
  <c r="AC955" i="4"/>
  <c r="AD955" i="4"/>
  <c r="AE955" i="4" s="1"/>
  <c r="AF955" i="4"/>
  <c r="AG955" i="4" s="1"/>
  <c r="AH955" i="4"/>
  <c r="AI955" i="4"/>
  <c r="AJ955" i="4"/>
  <c r="AK955" i="4"/>
  <c r="AL955" i="4"/>
  <c r="AN955" i="4"/>
  <c r="AM955" i="4" s="1"/>
  <c r="AO955" i="4"/>
  <c r="AP955" i="4"/>
  <c r="AQ955" i="4"/>
  <c r="AR955" i="4"/>
  <c r="AS955" i="4"/>
  <c r="AT955" i="4"/>
  <c r="AU955" i="4"/>
  <c r="AV955" i="4"/>
  <c r="AW955" i="4"/>
  <c r="AX955" i="4"/>
  <c r="AY955" i="4"/>
  <c r="AZ955" i="4"/>
  <c r="BA955" i="4"/>
  <c r="BB955" i="4"/>
  <c r="BC955" i="4"/>
  <c r="BD955" i="4"/>
  <c r="BE955" i="4"/>
  <c r="BF955" i="4"/>
  <c r="BG955" i="4"/>
  <c r="BH955" i="4"/>
  <c r="BI955" i="4"/>
  <c r="BJ955" i="4"/>
  <c r="BK955" i="4"/>
  <c r="BL955" i="4"/>
  <c r="BM955" i="4"/>
  <c r="BN955" i="4"/>
  <c r="BO955" i="4"/>
  <c r="BP955" i="4"/>
  <c r="BQ955" i="4"/>
  <c r="BR955" i="4"/>
  <c r="BS955" i="4"/>
  <c r="BT955" i="4"/>
  <c r="BU955" i="4"/>
  <c r="BV955" i="4"/>
  <c r="BW955" i="4"/>
  <c r="BX955" i="4"/>
  <c r="BY955" i="4"/>
  <c r="BZ955" i="4"/>
  <c r="CA955" i="4"/>
  <c r="CB955" i="4"/>
  <c r="CC955" i="4"/>
  <c r="CD955" i="4"/>
  <c r="CE955" i="4"/>
  <c r="CF955" i="4"/>
  <c r="CG955" i="4"/>
  <c r="CH955" i="4"/>
  <c r="CI955" i="4"/>
  <c r="CJ955" i="4"/>
  <c r="CK955" i="4"/>
  <c r="CL955" i="4"/>
  <c r="CM955" i="4" s="1"/>
  <c r="CN955" i="4"/>
  <c r="CO955" i="4"/>
  <c r="CP955" i="4"/>
  <c r="CQ955" i="4"/>
  <c r="CR955" i="4"/>
  <c r="CS955" i="4"/>
  <c r="CT955" i="4"/>
  <c r="CU955" i="4"/>
  <c r="CV955" i="4"/>
  <c r="CW955" i="4"/>
  <c r="CX955" i="4"/>
  <c r="CY955" i="4"/>
  <c r="CZ955" i="4"/>
  <c r="DA955" i="4"/>
  <c r="DB955" i="4"/>
  <c r="DC955" i="4"/>
  <c r="DD955" i="4"/>
  <c r="DE955" i="4"/>
  <c r="DF955" i="4"/>
  <c r="DG955" i="4"/>
  <c r="DH955" i="4"/>
  <c r="DI955" i="4"/>
  <c r="DJ955" i="4"/>
  <c r="DK955" i="4"/>
  <c r="DL955" i="4"/>
  <c r="DM955" i="4"/>
  <c r="DN955" i="4"/>
  <c r="DO955" i="4"/>
  <c r="DP955" i="4"/>
  <c r="DQ955" i="4"/>
  <c r="DR955" i="4"/>
  <c r="DS955" i="4"/>
  <c r="DT955" i="4"/>
  <c r="DU955" i="4"/>
  <c r="DV955" i="4"/>
  <c r="DW955" i="4"/>
  <c r="EC955" i="4"/>
  <c r="ED955" i="4"/>
  <c r="EE955" i="4"/>
  <c r="EF955" i="4"/>
  <c r="EG955" i="4"/>
  <c r="EH955" i="4"/>
  <c r="EI955" i="4"/>
  <c r="EJ955" i="4"/>
  <c r="EK955" i="4"/>
  <c r="EL955" i="4"/>
  <c r="EM955" i="4"/>
  <c r="EN955" i="4"/>
  <c r="EO955" i="4"/>
  <c r="EP955" i="4"/>
  <c r="EQ955" i="4"/>
  <c r="ER955" i="4"/>
  <c r="ES955" i="4"/>
  <c r="ET955" i="4"/>
  <c r="EU955" i="4"/>
  <c r="EV955" i="4"/>
  <c r="EW955" i="4"/>
  <c r="B956" i="4"/>
  <c r="C956" i="4"/>
  <c r="D956" i="4"/>
  <c r="E956" i="4"/>
  <c r="F956" i="4"/>
  <c r="G956" i="4"/>
  <c r="H956" i="4"/>
  <c r="M956" i="4" s="1"/>
  <c r="N956" i="4" s="1"/>
  <c r="O956" i="4" s="1" a="1"/>
  <c r="O956" i="4" s="1"/>
  <c r="R956" i="4"/>
  <c r="S956" i="4"/>
  <c r="T956" i="4"/>
  <c r="U956" i="4"/>
  <c r="V956" i="4"/>
  <c r="W956" i="4"/>
  <c r="X956" i="4"/>
  <c r="Y956" i="4"/>
  <c r="Z956" i="4"/>
  <c r="AA956" i="4"/>
  <c r="AB956" i="4"/>
  <c r="AC956" i="4"/>
  <c r="AD956" i="4"/>
  <c r="AE956" i="4" s="1"/>
  <c r="AF956" i="4"/>
  <c r="AG956" i="4" s="1"/>
  <c r="AH956" i="4"/>
  <c r="AI956" i="4"/>
  <c r="AJ956" i="4"/>
  <c r="AK956" i="4"/>
  <c r="AL956" i="4"/>
  <c r="AN956" i="4"/>
  <c r="AM956" i="4" s="1"/>
  <c r="AO956" i="4"/>
  <c r="AP956" i="4"/>
  <c r="AQ956" i="4"/>
  <c r="AR956" i="4"/>
  <c r="AS956" i="4"/>
  <c r="AT956" i="4"/>
  <c r="AU956" i="4"/>
  <c r="AV956" i="4"/>
  <c r="AW956" i="4"/>
  <c r="AX956" i="4"/>
  <c r="AY956" i="4"/>
  <c r="AZ956" i="4"/>
  <c r="BA956" i="4"/>
  <c r="BB956" i="4"/>
  <c r="BC956" i="4"/>
  <c r="BD956" i="4"/>
  <c r="BE956" i="4"/>
  <c r="BF956" i="4"/>
  <c r="BG956" i="4"/>
  <c r="BH956" i="4"/>
  <c r="BI956" i="4"/>
  <c r="BJ956" i="4"/>
  <c r="BK956" i="4"/>
  <c r="BL956" i="4"/>
  <c r="BM956" i="4"/>
  <c r="BN956" i="4"/>
  <c r="BO956" i="4"/>
  <c r="BP956" i="4"/>
  <c r="BQ956" i="4"/>
  <c r="BR956" i="4"/>
  <c r="BS956" i="4"/>
  <c r="BT956" i="4"/>
  <c r="BU956" i="4"/>
  <c r="BV956" i="4"/>
  <c r="BW956" i="4"/>
  <c r="BX956" i="4"/>
  <c r="BY956" i="4"/>
  <c r="BZ956" i="4"/>
  <c r="CA956" i="4"/>
  <c r="CB956" i="4"/>
  <c r="CC956" i="4"/>
  <c r="CD956" i="4"/>
  <c r="CE956" i="4"/>
  <c r="CF956" i="4"/>
  <c r="CG956" i="4"/>
  <c r="CH956" i="4"/>
  <c r="CI956" i="4"/>
  <c r="CJ956" i="4"/>
  <c r="CK956" i="4"/>
  <c r="CL956" i="4"/>
  <c r="CM956" i="4" s="1"/>
  <c r="CN956" i="4"/>
  <c r="CO956" i="4"/>
  <c r="CP956" i="4"/>
  <c r="CQ956" i="4"/>
  <c r="CR956" i="4"/>
  <c r="CS956" i="4"/>
  <c r="CT956" i="4"/>
  <c r="CU956" i="4"/>
  <c r="CV956" i="4"/>
  <c r="CW956" i="4"/>
  <c r="CX956" i="4"/>
  <c r="CY956" i="4"/>
  <c r="CZ956" i="4"/>
  <c r="DA956" i="4"/>
  <c r="DB956" i="4"/>
  <c r="DC956" i="4"/>
  <c r="DD956" i="4"/>
  <c r="DE956" i="4"/>
  <c r="DF956" i="4"/>
  <c r="DG956" i="4"/>
  <c r="DH956" i="4"/>
  <c r="DI956" i="4"/>
  <c r="DJ956" i="4"/>
  <c r="DK956" i="4"/>
  <c r="DL956" i="4"/>
  <c r="DM956" i="4"/>
  <c r="DN956" i="4"/>
  <c r="DO956" i="4"/>
  <c r="DP956" i="4"/>
  <c r="DQ956" i="4"/>
  <c r="DR956" i="4"/>
  <c r="DS956" i="4"/>
  <c r="DT956" i="4"/>
  <c r="DU956" i="4"/>
  <c r="DV956" i="4"/>
  <c r="DW956" i="4"/>
  <c r="EC956" i="4"/>
  <c r="ED956" i="4"/>
  <c r="EE956" i="4"/>
  <c r="EF956" i="4"/>
  <c r="EG956" i="4"/>
  <c r="EH956" i="4"/>
  <c r="EI956" i="4"/>
  <c r="EJ956" i="4"/>
  <c r="EK956" i="4"/>
  <c r="EL956" i="4"/>
  <c r="EM956" i="4"/>
  <c r="EN956" i="4"/>
  <c r="EO956" i="4"/>
  <c r="EP956" i="4"/>
  <c r="EQ956" i="4"/>
  <c r="ER956" i="4"/>
  <c r="ES956" i="4"/>
  <c r="ET956" i="4"/>
  <c r="EU956" i="4"/>
  <c r="EV956" i="4"/>
  <c r="EW956" i="4"/>
  <c r="B957" i="4"/>
  <c r="C957" i="4"/>
  <c r="D957" i="4"/>
  <c r="E957" i="4"/>
  <c r="F957" i="4"/>
  <c r="G957" i="4"/>
  <c r="H957" i="4"/>
  <c r="M957" i="4" s="1"/>
  <c r="N957" i="4" s="1"/>
  <c r="O957" i="4" s="1" a="1"/>
  <c r="O957" i="4" s="1"/>
  <c r="R957" i="4"/>
  <c r="S957" i="4"/>
  <c r="T957" i="4"/>
  <c r="U957" i="4"/>
  <c r="V957" i="4"/>
  <c r="W957" i="4"/>
  <c r="X957" i="4"/>
  <c r="Y957" i="4"/>
  <c r="Z957" i="4"/>
  <c r="AA957" i="4"/>
  <c r="AB957" i="4"/>
  <c r="AC957" i="4"/>
  <c r="AD957" i="4"/>
  <c r="AE957" i="4" s="1"/>
  <c r="AF957" i="4"/>
  <c r="AG957" i="4" s="1"/>
  <c r="AH957" i="4"/>
  <c r="AI957" i="4"/>
  <c r="AJ957" i="4"/>
  <c r="AK957" i="4"/>
  <c r="AL957" i="4"/>
  <c r="AN957" i="4"/>
  <c r="AM957" i="4" s="1"/>
  <c r="AO957" i="4"/>
  <c r="AP957" i="4"/>
  <c r="AQ957" i="4"/>
  <c r="AR957" i="4"/>
  <c r="AS957" i="4"/>
  <c r="AT957" i="4"/>
  <c r="AU957" i="4"/>
  <c r="AV957" i="4"/>
  <c r="AW957" i="4"/>
  <c r="AX957" i="4"/>
  <c r="AY957" i="4"/>
  <c r="AZ957" i="4"/>
  <c r="BA957" i="4"/>
  <c r="BB957" i="4"/>
  <c r="BC957" i="4"/>
  <c r="BD957" i="4"/>
  <c r="BE957" i="4"/>
  <c r="BF957" i="4"/>
  <c r="BG957" i="4"/>
  <c r="BH957" i="4"/>
  <c r="BI957" i="4"/>
  <c r="BJ957" i="4"/>
  <c r="BK957" i="4"/>
  <c r="BL957" i="4"/>
  <c r="BM957" i="4"/>
  <c r="BN957" i="4"/>
  <c r="BO957" i="4"/>
  <c r="BP957" i="4"/>
  <c r="BQ957" i="4"/>
  <c r="BR957" i="4"/>
  <c r="BS957" i="4"/>
  <c r="BT957" i="4"/>
  <c r="BU957" i="4"/>
  <c r="BV957" i="4"/>
  <c r="BW957" i="4"/>
  <c r="BX957" i="4"/>
  <c r="BY957" i="4"/>
  <c r="BZ957" i="4"/>
  <c r="CA957" i="4"/>
  <c r="CB957" i="4"/>
  <c r="CC957" i="4"/>
  <c r="CD957" i="4"/>
  <c r="CE957" i="4"/>
  <c r="CF957" i="4"/>
  <c r="CG957" i="4"/>
  <c r="CH957" i="4"/>
  <c r="CI957" i="4"/>
  <c r="CJ957" i="4"/>
  <c r="CK957" i="4"/>
  <c r="CL957" i="4"/>
  <c r="CM957" i="4" s="1"/>
  <c r="CN957" i="4"/>
  <c r="CO957" i="4"/>
  <c r="CP957" i="4"/>
  <c r="CQ957" i="4"/>
  <c r="CR957" i="4"/>
  <c r="CS957" i="4"/>
  <c r="CT957" i="4"/>
  <c r="CU957" i="4"/>
  <c r="CV957" i="4"/>
  <c r="CW957" i="4"/>
  <c r="CX957" i="4"/>
  <c r="CY957" i="4"/>
  <c r="CZ957" i="4"/>
  <c r="DA957" i="4"/>
  <c r="DB957" i="4"/>
  <c r="DC957" i="4"/>
  <c r="DD957" i="4"/>
  <c r="DE957" i="4"/>
  <c r="DF957" i="4"/>
  <c r="DG957" i="4"/>
  <c r="DH957" i="4"/>
  <c r="DI957" i="4"/>
  <c r="DJ957" i="4"/>
  <c r="DK957" i="4"/>
  <c r="DL957" i="4"/>
  <c r="DM957" i="4"/>
  <c r="DN957" i="4"/>
  <c r="DO957" i="4"/>
  <c r="DP957" i="4"/>
  <c r="DQ957" i="4"/>
  <c r="DR957" i="4"/>
  <c r="DS957" i="4"/>
  <c r="DT957" i="4"/>
  <c r="DU957" i="4"/>
  <c r="DV957" i="4"/>
  <c r="DW957" i="4"/>
  <c r="EC957" i="4"/>
  <c r="ED957" i="4"/>
  <c r="EE957" i="4"/>
  <c r="EF957" i="4"/>
  <c r="EG957" i="4"/>
  <c r="EH957" i="4"/>
  <c r="EI957" i="4"/>
  <c r="EJ957" i="4"/>
  <c r="EK957" i="4"/>
  <c r="EL957" i="4"/>
  <c r="EM957" i="4"/>
  <c r="EN957" i="4"/>
  <c r="EO957" i="4"/>
  <c r="EP957" i="4"/>
  <c r="EQ957" i="4"/>
  <c r="ER957" i="4"/>
  <c r="ES957" i="4"/>
  <c r="ET957" i="4"/>
  <c r="EU957" i="4"/>
  <c r="EV957" i="4"/>
  <c r="EW957" i="4"/>
  <c r="B958" i="4"/>
  <c r="C958" i="4"/>
  <c r="D958" i="4"/>
  <c r="E958" i="4"/>
  <c r="F958" i="4"/>
  <c r="G958" i="4"/>
  <c r="H958" i="4"/>
  <c r="M958" i="4" s="1"/>
  <c r="N958" i="4" s="1"/>
  <c r="O958" i="4" s="1" a="1"/>
  <c r="O958" i="4" s="1"/>
  <c r="R958" i="4"/>
  <c r="S958" i="4"/>
  <c r="T958" i="4"/>
  <c r="U958" i="4"/>
  <c r="V958" i="4"/>
  <c r="W958" i="4"/>
  <c r="X958" i="4"/>
  <c r="Y958" i="4"/>
  <c r="Z958" i="4"/>
  <c r="AA958" i="4"/>
  <c r="AB958" i="4"/>
  <c r="AC958" i="4"/>
  <c r="AD958" i="4"/>
  <c r="AE958" i="4" s="1"/>
  <c r="AF958" i="4"/>
  <c r="AG958" i="4" s="1"/>
  <c r="AH958" i="4"/>
  <c r="AI958" i="4"/>
  <c r="AJ958" i="4"/>
  <c r="AK958" i="4"/>
  <c r="AL958" i="4"/>
  <c r="AN958" i="4"/>
  <c r="AM958" i="4" s="1"/>
  <c r="AO958" i="4"/>
  <c r="AP958" i="4"/>
  <c r="AQ958" i="4"/>
  <c r="AR958" i="4"/>
  <c r="AS958" i="4"/>
  <c r="AT958" i="4"/>
  <c r="AU958" i="4"/>
  <c r="AV958" i="4"/>
  <c r="AW958" i="4"/>
  <c r="AX958" i="4"/>
  <c r="AY958" i="4"/>
  <c r="AZ958" i="4"/>
  <c r="BA958" i="4"/>
  <c r="BB958" i="4"/>
  <c r="BC958" i="4"/>
  <c r="BD958" i="4"/>
  <c r="BE958" i="4"/>
  <c r="BF958" i="4"/>
  <c r="BG958" i="4"/>
  <c r="BH958" i="4"/>
  <c r="BI958" i="4"/>
  <c r="BJ958" i="4"/>
  <c r="BK958" i="4"/>
  <c r="BL958" i="4"/>
  <c r="BM958" i="4"/>
  <c r="BN958" i="4"/>
  <c r="BO958" i="4"/>
  <c r="BP958" i="4"/>
  <c r="BQ958" i="4"/>
  <c r="BR958" i="4"/>
  <c r="BS958" i="4"/>
  <c r="BT958" i="4"/>
  <c r="BU958" i="4"/>
  <c r="BV958" i="4"/>
  <c r="BW958" i="4"/>
  <c r="BX958" i="4"/>
  <c r="BY958" i="4"/>
  <c r="BZ958" i="4"/>
  <c r="CA958" i="4"/>
  <c r="CB958" i="4"/>
  <c r="CC958" i="4"/>
  <c r="CD958" i="4"/>
  <c r="CE958" i="4"/>
  <c r="CF958" i="4"/>
  <c r="CG958" i="4"/>
  <c r="CH958" i="4"/>
  <c r="CI958" i="4"/>
  <c r="CJ958" i="4"/>
  <c r="CK958" i="4"/>
  <c r="CL958" i="4"/>
  <c r="CM958" i="4" s="1"/>
  <c r="CN958" i="4"/>
  <c r="CO958" i="4"/>
  <c r="CP958" i="4"/>
  <c r="CQ958" i="4"/>
  <c r="CR958" i="4"/>
  <c r="CS958" i="4"/>
  <c r="CT958" i="4"/>
  <c r="CU958" i="4"/>
  <c r="CV958" i="4"/>
  <c r="CW958" i="4"/>
  <c r="CX958" i="4"/>
  <c r="CY958" i="4"/>
  <c r="CZ958" i="4"/>
  <c r="DA958" i="4"/>
  <c r="DB958" i="4"/>
  <c r="DC958" i="4"/>
  <c r="DD958" i="4"/>
  <c r="DE958" i="4"/>
  <c r="DF958" i="4"/>
  <c r="DG958" i="4"/>
  <c r="DH958" i="4"/>
  <c r="DI958" i="4"/>
  <c r="DJ958" i="4"/>
  <c r="DK958" i="4"/>
  <c r="DL958" i="4"/>
  <c r="DM958" i="4"/>
  <c r="DN958" i="4"/>
  <c r="DO958" i="4"/>
  <c r="DP958" i="4"/>
  <c r="DQ958" i="4"/>
  <c r="DR958" i="4"/>
  <c r="DS958" i="4"/>
  <c r="DT958" i="4"/>
  <c r="DU958" i="4"/>
  <c r="DV958" i="4"/>
  <c r="DW958" i="4"/>
  <c r="EC958" i="4"/>
  <c r="ED958" i="4"/>
  <c r="EE958" i="4"/>
  <c r="EF958" i="4"/>
  <c r="EG958" i="4"/>
  <c r="EH958" i="4"/>
  <c r="EI958" i="4"/>
  <c r="EJ958" i="4"/>
  <c r="EK958" i="4"/>
  <c r="EL958" i="4"/>
  <c r="EM958" i="4"/>
  <c r="EN958" i="4"/>
  <c r="EO958" i="4"/>
  <c r="EP958" i="4"/>
  <c r="EQ958" i="4"/>
  <c r="ER958" i="4"/>
  <c r="ES958" i="4"/>
  <c r="ET958" i="4"/>
  <c r="EU958" i="4"/>
  <c r="EV958" i="4"/>
  <c r="EW958" i="4"/>
  <c r="B959" i="4"/>
  <c r="C959" i="4"/>
  <c r="D959" i="4"/>
  <c r="E959" i="4"/>
  <c r="F959" i="4"/>
  <c r="G959" i="4"/>
  <c r="H959" i="4"/>
  <c r="M959" i="4" s="1"/>
  <c r="N959" i="4" s="1"/>
  <c r="O959" i="4" s="1" a="1"/>
  <c r="O959" i="4" s="1"/>
  <c r="R959" i="4"/>
  <c r="S959" i="4"/>
  <c r="T959" i="4"/>
  <c r="U959" i="4"/>
  <c r="V959" i="4"/>
  <c r="W959" i="4"/>
  <c r="X959" i="4"/>
  <c r="Y959" i="4"/>
  <c r="Z959" i="4"/>
  <c r="AA959" i="4"/>
  <c r="AB959" i="4"/>
  <c r="AC959" i="4"/>
  <c r="AD959" i="4"/>
  <c r="AE959" i="4" s="1"/>
  <c r="AF959" i="4"/>
  <c r="AG959" i="4" s="1"/>
  <c r="AH959" i="4"/>
  <c r="AI959" i="4"/>
  <c r="AJ959" i="4"/>
  <c r="AK959" i="4"/>
  <c r="AL959" i="4"/>
  <c r="AN959" i="4"/>
  <c r="AM959" i="4" s="1"/>
  <c r="AO959" i="4"/>
  <c r="AP959" i="4"/>
  <c r="AQ959" i="4"/>
  <c r="AR959" i="4"/>
  <c r="AS959" i="4"/>
  <c r="AT959" i="4"/>
  <c r="AU959" i="4"/>
  <c r="AV959" i="4"/>
  <c r="AW959" i="4"/>
  <c r="AX959" i="4"/>
  <c r="AY959" i="4"/>
  <c r="AZ959" i="4"/>
  <c r="BA959" i="4"/>
  <c r="BB959" i="4"/>
  <c r="BC959" i="4"/>
  <c r="BD959" i="4"/>
  <c r="BE959" i="4"/>
  <c r="BF959" i="4"/>
  <c r="BG959" i="4"/>
  <c r="BH959" i="4"/>
  <c r="BI959" i="4"/>
  <c r="BJ959" i="4"/>
  <c r="BK959" i="4"/>
  <c r="BL959" i="4"/>
  <c r="BM959" i="4"/>
  <c r="BN959" i="4"/>
  <c r="BO959" i="4"/>
  <c r="BP959" i="4"/>
  <c r="BQ959" i="4"/>
  <c r="BR959" i="4"/>
  <c r="BS959" i="4"/>
  <c r="BT959" i="4"/>
  <c r="BU959" i="4"/>
  <c r="BV959" i="4"/>
  <c r="BW959" i="4"/>
  <c r="BX959" i="4"/>
  <c r="BY959" i="4"/>
  <c r="BZ959" i="4"/>
  <c r="CA959" i="4"/>
  <c r="CB959" i="4"/>
  <c r="CC959" i="4"/>
  <c r="CD959" i="4"/>
  <c r="CE959" i="4"/>
  <c r="CF959" i="4"/>
  <c r="CG959" i="4"/>
  <c r="CH959" i="4"/>
  <c r="CI959" i="4"/>
  <c r="CJ959" i="4"/>
  <c r="CK959" i="4"/>
  <c r="CL959" i="4"/>
  <c r="CM959" i="4" s="1"/>
  <c r="CN959" i="4"/>
  <c r="CO959" i="4"/>
  <c r="CP959" i="4"/>
  <c r="CQ959" i="4"/>
  <c r="CR959" i="4"/>
  <c r="CS959" i="4"/>
  <c r="CT959" i="4"/>
  <c r="CU959" i="4"/>
  <c r="CV959" i="4"/>
  <c r="CW959" i="4"/>
  <c r="CX959" i="4"/>
  <c r="CY959" i="4"/>
  <c r="CZ959" i="4"/>
  <c r="DA959" i="4"/>
  <c r="DB959" i="4"/>
  <c r="DC959" i="4"/>
  <c r="DD959" i="4"/>
  <c r="DE959" i="4"/>
  <c r="DF959" i="4"/>
  <c r="DG959" i="4"/>
  <c r="DH959" i="4"/>
  <c r="DI959" i="4"/>
  <c r="DJ959" i="4"/>
  <c r="DK959" i="4"/>
  <c r="DL959" i="4"/>
  <c r="DM959" i="4"/>
  <c r="DN959" i="4"/>
  <c r="DO959" i="4"/>
  <c r="DP959" i="4"/>
  <c r="DQ959" i="4"/>
  <c r="DR959" i="4"/>
  <c r="DS959" i="4"/>
  <c r="DT959" i="4"/>
  <c r="DU959" i="4"/>
  <c r="DV959" i="4"/>
  <c r="DW959" i="4"/>
  <c r="EC959" i="4"/>
  <c r="ED959" i="4"/>
  <c r="EE959" i="4"/>
  <c r="EF959" i="4"/>
  <c r="EG959" i="4"/>
  <c r="EH959" i="4"/>
  <c r="EI959" i="4"/>
  <c r="EJ959" i="4"/>
  <c r="EK959" i="4"/>
  <c r="EL959" i="4"/>
  <c r="EM959" i="4"/>
  <c r="EN959" i="4"/>
  <c r="EO959" i="4"/>
  <c r="EP959" i="4"/>
  <c r="EQ959" i="4"/>
  <c r="ER959" i="4"/>
  <c r="ES959" i="4"/>
  <c r="ET959" i="4"/>
  <c r="EU959" i="4"/>
  <c r="EV959" i="4"/>
  <c r="EW959" i="4"/>
  <c r="B960" i="4"/>
  <c r="C960" i="4"/>
  <c r="D960" i="4"/>
  <c r="E960" i="4"/>
  <c r="F960" i="4"/>
  <c r="G960" i="4"/>
  <c r="H960" i="4"/>
  <c r="M960" i="4" s="1"/>
  <c r="N960" i="4" s="1"/>
  <c r="O960" i="4" s="1" a="1"/>
  <c r="O960" i="4" s="1"/>
  <c r="R960" i="4"/>
  <c r="S960" i="4"/>
  <c r="T960" i="4"/>
  <c r="U960" i="4"/>
  <c r="V960" i="4"/>
  <c r="W960" i="4"/>
  <c r="X960" i="4"/>
  <c r="Y960" i="4"/>
  <c r="Z960" i="4"/>
  <c r="AA960" i="4"/>
  <c r="AB960" i="4"/>
  <c r="AC960" i="4"/>
  <c r="AD960" i="4"/>
  <c r="AE960" i="4" s="1"/>
  <c r="AF960" i="4"/>
  <c r="AG960" i="4" s="1"/>
  <c r="AH960" i="4"/>
  <c r="AI960" i="4"/>
  <c r="AJ960" i="4"/>
  <c r="AK960" i="4"/>
  <c r="AL960" i="4"/>
  <c r="AN960" i="4"/>
  <c r="AM960" i="4" s="1"/>
  <c r="AO960" i="4"/>
  <c r="AP960" i="4"/>
  <c r="AQ960" i="4"/>
  <c r="AR960" i="4"/>
  <c r="AS960" i="4"/>
  <c r="AT960" i="4"/>
  <c r="AU960" i="4"/>
  <c r="AV960" i="4"/>
  <c r="AW960" i="4"/>
  <c r="AX960" i="4"/>
  <c r="AY960" i="4"/>
  <c r="AZ960" i="4"/>
  <c r="BA960" i="4"/>
  <c r="BB960" i="4"/>
  <c r="BC960" i="4"/>
  <c r="BD960" i="4"/>
  <c r="BE960" i="4"/>
  <c r="BF960" i="4"/>
  <c r="BG960" i="4"/>
  <c r="BH960" i="4"/>
  <c r="BI960" i="4"/>
  <c r="BJ960" i="4"/>
  <c r="BK960" i="4"/>
  <c r="BL960" i="4"/>
  <c r="BM960" i="4"/>
  <c r="BN960" i="4"/>
  <c r="BO960" i="4"/>
  <c r="BP960" i="4"/>
  <c r="BQ960" i="4"/>
  <c r="BR960" i="4"/>
  <c r="BS960" i="4"/>
  <c r="BT960" i="4"/>
  <c r="BU960" i="4"/>
  <c r="BV960" i="4"/>
  <c r="BW960" i="4"/>
  <c r="BX960" i="4"/>
  <c r="BY960" i="4"/>
  <c r="BZ960" i="4"/>
  <c r="CA960" i="4"/>
  <c r="CB960" i="4"/>
  <c r="CC960" i="4"/>
  <c r="CD960" i="4"/>
  <c r="CE960" i="4"/>
  <c r="CF960" i="4"/>
  <c r="CG960" i="4"/>
  <c r="CH960" i="4"/>
  <c r="CI960" i="4"/>
  <c r="CJ960" i="4"/>
  <c r="CK960" i="4"/>
  <c r="CL960" i="4"/>
  <c r="CM960" i="4" s="1"/>
  <c r="CN960" i="4"/>
  <c r="CO960" i="4"/>
  <c r="CP960" i="4"/>
  <c r="CQ960" i="4"/>
  <c r="CR960" i="4"/>
  <c r="CS960" i="4"/>
  <c r="CT960" i="4"/>
  <c r="CU960" i="4"/>
  <c r="CV960" i="4"/>
  <c r="CW960" i="4"/>
  <c r="CX960" i="4"/>
  <c r="CY960" i="4"/>
  <c r="CZ960" i="4"/>
  <c r="DA960" i="4"/>
  <c r="DB960" i="4"/>
  <c r="DC960" i="4"/>
  <c r="DD960" i="4"/>
  <c r="DE960" i="4"/>
  <c r="DF960" i="4"/>
  <c r="DG960" i="4"/>
  <c r="DH960" i="4"/>
  <c r="DI960" i="4"/>
  <c r="DJ960" i="4"/>
  <c r="DK960" i="4"/>
  <c r="DL960" i="4"/>
  <c r="DM960" i="4"/>
  <c r="DN960" i="4"/>
  <c r="DO960" i="4"/>
  <c r="DP960" i="4"/>
  <c r="DQ960" i="4"/>
  <c r="DR960" i="4"/>
  <c r="DS960" i="4"/>
  <c r="DT960" i="4"/>
  <c r="DU960" i="4"/>
  <c r="DV960" i="4"/>
  <c r="DW960" i="4"/>
  <c r="EC960" i="4"/>
  <c r="ED960" i="4"/>
  <c r="EE960" i="4"/>
  <c r="EF960" i="4"/>
  <c r="EG960" i="4"/>
  <c r="EH960" i="4"/>
  <c r="EI960" i="4"/>
  <c r="EJ960" i="4"/>
  <c r="EK960" i="4"/>
  <c r="EL960" i="4"/>
  <c r="EM960" i="4"/>
  <c r="EN960" i="4"/>
  <c r="EO960" i="4"/>
  <c r="EP960" i="4"/>
  <c r="EQ960" i="4"/>
  <c r="ER960" i="4"/>
  <c r="ES960" i="4"/>
  <c r="ET960" i="4"/>
  <c r="EU960" i="4"/>
  <c r="EV960" i="4"/>
  <c r="EW960" i="4"/>
  <c r="B961" i="4"/>
  <c r="C961" i="4"/>
  <c r="D961" i="4"/>
  <c r="E961" i="4"/>
  <c r="F961" i="4"/>
  <c r="G961" i="4"/>
  <c r="H961" i="4"/>
  <c r="M961" i="4" s="1"/>
  <c r="N961" i="4" s="1"/>
  <c r="O961" i="4" s="1" a="1"/>
  <c r="O961" i="4" s="1"/>
  <c r="R961" i="4"/>
  <c r="S961" i="4"/>
  <c r="T961" i="4"/>
  <c r="U961" i="4"/>
  <c r="V961" i="4"/>
  <c r="W961" i="4"/>
  <c r="X961" i="4"/>
  <c r="Y961" i="4"/>
  <c r="Z961" i="4"/>
  <c r="AA961" i="4"/>
  <c r="AB961" i="4"/>
  <c r="AC961" i="4"/>
  <c r="AD961" i="4"/>
  <c r="AE961" i="4" s="1"/>
  <c r="AF961" i="4"/>
  <c r="AG961" i="4" s="1"/>
  <c r="AH961" i="4"/>
  <c r="AI961" i="4"/>
  <c r="AJ961" i="4"/>
  <c r="AK961" i="4"/>
  <c r="AL961" i="4"/>
  <c r="AN961" i="4"/>
  <c r="AM961" i="4" s="1"/>
  <c r="AO961" i="4"/>
  <c r="AP961" i="4"/>
  <c r="AQ961" i="4"/>
  <c r="AR961" i="4"/>
  <c r="AS961" i="4"/>
  <c r="AT961" i="4"/>
  <c r="AU961" i="4"/>
  <c r="AV961" i="4"/>
  <c r="AW961" i="4"/>
  <c r="AX961" i="4"/>
  <c r="AY961" i="4"/>
  <c r="AZ961" i="4"/>
  <c r="BA961" i="4"/>
  <c r="BB961" i="4"/>
  <c r="BC961" i="4"/>
  <c r="BD961" i="4"/>
  <c r="BE961" i="4"/>
  <c r="BF961" i="4"/>
  <c r="BG961" i="4"/>
  <c r="BH961" i="4"/>
  <c r="BI961" i="4"/>
  <c r="BJ961" i="4"/>
  <c r="BK961" i="4"/>
  <c r="BL961" i="4"/>
  <c r="BM961" i="4"/>
  <c r="BN961" i="4"/>
  <c r="BO961" i="4"/>
  <c r="BP961" i="4"/>
  <c r="BQ961" i="4"/>
  <c r="BR961" i="4"/>
  <c r="BS961" i="4"/>
  <c r="BT961" i="4"/>
  <c r="BU961" i="4"/>
  <c r="BV961" i="4"/>
  <c r="BW961" i="4"/>
  <c r="BX961" i="4"/>
  <c r="BY961" i="4"/>
  <c r="BZ961" i="4"/>
  <c r="CA961" i="4"/>
  <c r="CB961" i="4"/>
  <c r="CC961" i="4"/>
  <c r="CD961" i="4"/>
  <c r="CE961" i="4"/>
  <c r="CF961" i="4"/>
  <c r="CG961" i="4"/>
  <c r="CH961" i="4"/>
  <c r="CI961" i="4"/>
  <c r="CJ961" i="4"/>
  <c r="CK961" i="4"/>
  <c r="CL961" i="4"/>
  <c r="CM961" i="4" s="1"/>
  <c r="CN961" i="4"/>
  <c r="CO961" i="4"/>
  <c r="CP961" i="4"/>
  <c r="CQ961" i="4"/>
  <c r="CR961" i="4"/>
  <c r="CS961" i="4"/>
  <c r="CT961" i="4"/>
  <c r="CU961" i="4"/>
  <c r="CV961" i="4"/>
  <c r="CW961" i="4"/>
  <c r="CX961" i="4"/>
  <c r="CY961" i="4"/>
  <c r="CZ961" i="4"/>
  <c r="DA961" i="4"/>
  <c r="DB961" i="4"/>
  <c r="DC961" i="4"/>
  <c r="DD961" i="4"/>
  <c r="DE961" i="4"/>
  <c r="DF961" i="4"/>
  <c r="DG961" i="4"/>
  <c r="DH961" i="4"/>
  <c r="DI961" i="4"/>
  <c r="DJ961" i="4"/>
  <c r="DK961" i="4"/>
  <c r="DL961" i="4"/>
  <c r="DM961" i="4"/>
  <c r="DN961" i="4"/>
  <c r="DO961" i="4"/>
  <c r="DP961" i="4"/>
  <c r="DQ961" i="4"/>
  <c r="DR961" i="4"/>
  <c r="DS961" i="4"/>
  <c r="DT961" i="4"/>
  <c r="DU961" i="4"/>
  <c r="DV961" i="4"/>
  <c r="DW961" i="4"/>
  <c r="EC961" i="4"/>
  <c r="ED961" i="4"/>
  <c r="EE961" i="4"/>
  <c r="EF961" i="4"/>
  <c r="EG961" i="4"/>
  <c r="EH961" i="4"/>
  <c r="EI961" i="4"/>
  <c r="EJ961" i="4"/>
  <c r="EK961" i="4"/>
  <c r="EL961" i="4"/>
  <c r="EM961" i="4"/>
  <c r="EN961" i="4"/>
  <c r="EO961" i="4"/>
  <c r="EP961" i="4"/>
  <c r="EQ961" i="4"/>
  <c r="ER961" i="4"/>
  <c r="ES961" i="4"/>
  <c r="ET961" i="4"/>
  <c r="EU961" i="4"/>
  <c r="EV961" i="4"/>
  <c r="EW961" i="4"/>
  <c r="B962" i="4"/>
  <c r="C962" i="4"/>
  <c r="D962" i="4"/>
  <c r="E962" i="4"/>
  <c r="F962" i="4"/>
  <c r="G962" i="4"/>
  <c r="H962" i="4"/>
  <c r="M962" i="4" s="1"/>
  <c r="N962" i="4" s="1"/>
  <c r="O962" i="4" s="1" a="1"/>
  <c r="O962" i="4" s="1"/>
  <c r="R962" i="4"/>
  <c r="S962" i="4"/>
  <c r="T962" i="4"/>
  <c r="U962" i="4"/>
  <c r="V962" i="4"/>
  <c r="W962" i="4"/>
  <c r="X962" i="4"/>
  <c r="Y962" i="4"/>
  <c r="Z962" i="4"/>
  <c r="AA962" i="4"/>
  <c r="AB962" i="4"/>
  <c r="AC962" i="4"/>
  <c r="AD962" i="4"/>
  <c r="AE962" i="4" s="1"/>
  <c r="AF962" i="4"/>
  <c r="AG962" i="4" s="1"/>
  <c r="AH962" i="4"/>
  <c r="AI962" i="4"/>
  <c r="AJ962" i="4"/>
  <c r="AK962" i="4"/>
  <c r="AL962" i="4"/>
  <c r="AN962" i="4"/>
  <c r="AM962" i="4" s="1"/>
  <c r="AO962" i="4"/>
  <c r="AP962" i="4"/>
  <c r="AQ962" i="4"/>
  <c r="AR962" i="4"/>
  <c r="AS962" i="4"/>
  <c r="AT962" i="4"/>
  <c r="AU962" i="4"/>
  <c r="AV962" i="4"/>
  <c r="AW962" i="4"/>
  <c r="AX962" i="4"/>
  <c r="AY962" i="4"/>
  <c r="AZ962" i="4"/>
  <c r="BA962" i="4"/>
  <c r="BB962" i="4"/>
  <c r="BC962" i="4"/>
  <c r="BD962" i="4"/>
  <c r="BE962" i="4"/>
  <c r="BF962" i="4"/>
  <c r="BG962" i="4"/>
  <c r="BH962" i="4"/>
  <c r="BI962" i="4"/>
  <c r="BJ962" i="4"/>
  <c r="BK962" i="4"/>
  <c r="BL962" i="4"/>
  <c r="BM962" i="4"/>
  <c r="BN962" i="4"/>
  <c r="BO962" i="4"/>
  <c r="BP962" i="4"/>
  <c r="BQ962" i="4"/>
  <c r="BR962" i="4"/>
  <c r="BS962" i="4"/>
  <c r="BT962" i="4"/>
  <c r="BU962" i="4"/>
  <c r="BV962" i="4"/>
  <c r="BW962" i="4"/>
  <c r="BX962" i="4"/>
  <c r="BY962" i="4"/>
  <c r="BZ962" i="4"/>
  <c r="CA962" i="4"/>
  <c r="CB962" i="4"/>
  <c r="CC962" i="4"/>
  <c r="CD962" i="4"/>
  <c r="CE962" i="4"/>
  <c r="CF962" i="4"/>
  <c r="CG962" i="4"/>
  <c r="CH962" i="4"/>
  <c r="CI962" i="4"/>
  <c r="CJ962" i="4"/>
  <c r="CK962" i="4"/>
  <c r="CL962" i="4"/>
  <c r="CM962" i="4" s="1"/>
  <c r="CN962" i="4"/>
  <c r="CO962" i="4"/>
  <c r="CP962" i="4"/>
  <c r="CQ962" i="4"/>
  <c r="CR962" i="4"/>
  <c r="CS962" i="4"/>
  <c r="CT962" i="4"/>
  <c r="CU962" i="4"/>
  <c r="CV962" i="4"/>
  <c r="CW962" i="4"/>
  <c r="CX962" i="4"/>
  <c r="CY962" i="4"/>
  <c r="CZ962" i="4"/>
  <c r="DA962" i="4"/>
  <c r="DB962" i="4"/>
  <c r="DC962" i="4"/>
  <c r="DD962" i="4"/>
  <c r="DE962" i="4"/>
  <c r="DF962" i="4"/>
  <c r="DG962" i="4"/>
  <c r="DH962" i="4"/>
  <c r="DI962" i="4"/>
  <c r="DJ962" i="4"/>
  <c r="DK962" i="4"/>
  <c r="DL962" i="4"/>
  <c r="DM962" i="4"/>
  <c r="DN962" i="4"/>
  <c r="DO962" i="4"/>
  <c r="DP962" i="4"/>
  <c r="DQ962" i="4"/>
  <c r="DR962" i="4"/>
  <c r="DS962" i="4"/>
  <c r="DT962" i="4"/>
  <c r="DU962" i="4"/>
  <c r="DV962" i="4"/>
  <c r="DW962" i="4"/>
  <c r="EC962" i="4"/>
  <c r="ED962" i="4"/>
  <c r="EE962" i="4"/>
  <c r="EF962" i="4"/>
  <c r="EG962" i="4"/>
  <c r="EH962" i="4"/>
  <c r="EI962" i="4"/>
  <c r="EJ962" i="4"/>
  <c r="EK962" i="4"/>
  <c r="EL962" i="4"/>
  <c r="EM962" i="4"/>
  <c r="EN962" i="4"/>
  <c r="EO962" i="4"/>
  <c r="EP962" i="4"/>
  <c r="EQ962" i="4"/>
  <c r="ER962" i="4"/>
  <c r="ES962" i="4"/>
  <c r="ET962" i="4"/>
  <c r="EU962" i="4"/>
  <c r="EV962" i="4"/>
  <c r="EW962" i="4"/>
  <c r="B963" i="4"/>
  <c r="C963" i="4"/>
  <c r="D963" i="4"/>
  <c r="E963" i="4"/>
  <c r="F963" i="4"/>
  <c r="G963" i="4"/>
  <c r="H963" i="4"/>
  <c r="M963" i="4" s="1"/>
  <c r="N963" i="4" s="1"/>
  <c r="O963" i="4" s="1" a="1"/>
  <c r="O963" i="4" s="1"/>
  <c r="R963" i="4"/>
  <c r="S963" i="4"/>
  <c r="T963" i="4"/>
  <c r="U963" i="4"/>
  <c r="V963" i="4"/>
  <c r="W963" i="4"/>
  <c r="X963" i="4"/>
  <c r="Y963" i="4"/>
  <c r="Z963" i="4"/>
  <c r="AA963" i="4"/>
  <c r="AB963" i="4"/>
  <c r="AC963" i="4"/>
  <c r="AD963" i="4"/>
  <c r="AE963" i="4" s="1"/>
  <c r="AF963" i="4"/>
  <c r="AG963" i="4" s="1"/>
  <c r="AH963" i="4"/>
  <c r="AI963" i="4"/>
  <c r="AJ963" i="4"/>
  <c r="AK963" i="4"/>
  <c r="AL963" i="4"/>
  <c r="AN963" i="4"/>
  <c r="AM963" i="4" s="1"/>
  <c r="AO963" i="4"/>
  <c r="AP963" i="4"/>
  <c r="AQ963" i="4"/>
  <c r="AR963" i="4"/>
  <c r="AS963" i="4"/>
  <c r="AT963" i="4"/>
  <c r="AU963" i="4"/>
  <c r="AV963" i="4"/>
  <c r="AW963" i="4"/>
  <c r="AX963" i="4"/>
  <c r="AY963" i="4"/>
  <c r="AZ963" i="4"/>
  <c r="BA963" i="4"/>
  <c r="BB963" i="4"/>
  <c r="BC963" i="4"/>
  <c r="BD963" i="4"/>
  <c r="BE963" i="4"/>
  <c r="BF963" i="4"/>
  <c r="BG963" i="4"/>
  <c r="BH963" i="4"/>
  <c r="BI963" i="4"/>
  <c r="BJ963" i="4"/>
  <c r="BK963" i="4"/>
  <c r="BL963" i="4"/>
  <c r="BM963" i="4"/>
  <c r="BN963" i="4"/>
  <c r="BO963" i="4"/>
  <c r="BP963" i="4"/>
  <c r="BQ963" i="4"/>
  <c r="BR963" i="4"/>
  <c r="BS963" i="4"/>
  <c r="BT963" i="4"/>
  <c r="BU963" i="4"/>
  <c r="BV963" i="4"/>
  <c r="BW963" i="4"/>
  <c r="BX963" i="4"/>
  <c r="BY963" i="4"/>
  <c r="BZ963" i="4"/>
  <c r="CA963" i="4"/>
  <c r="CB963" i="4"/>
  <c r="CC963" i="4"/>
  <c r="CD963" i="4"/>
  <c r="CE963" i="4"/>
  <c r="CF963" i="4"/>
  <c r="CG963" i="4"/>
  <c r="CH963" i="4"/>
  <c r="CI963" i="4"/>
  <c r="CJ963" i="4"/>
  <c r="CK963" i="4"/>
  <c r="CL963" i="4"/>
  <c r="CM963" i="4" s="1"/>
  <c r="CN963" i="4"/>
  <c r="CO963" i="4"/>
  <c r="CP963" i="4"/>
  <c r="CQ963" i="4"/>
  <c r="CR963" i="4"/>
  <c r="CS963" i="4"/>
  <c r="CT963" i="4"/>
  <c r="CU963" i="4"/>
  <c r="CV963" i="4"/>
  <c r="CW963" i="4"/>
  <c r="CX963" i="4"/>
  <c r="CY963" i="4"/>
  <c r="CZ963" i="4"/>
  <c r="DA963" i="4"/>
  <c r="DB963" i="4"/>
  <c r="DC963" i="4"/>
  <c r="DD963" i="4"/>
  <c r="DE963" i="4"/>
  <c r="DF963" i="4"/>
  <c r="DG963" i="4"/>
  <c r="DH963" i="4"/>
  <c r="DI963" i="4"/>
  <c r="DJ963" i="4"/>
  <c r="DK963" i="4"/>
  <c r="DL963" i="4"/>
  <c r="DM963" i="4"/>
  <c r="DN963" i="4"/>
  <c r="DO963" i="4"/>
  <c r="DP963" i="4"/>
  <c r="DQ963" i="4"/>
  <c r="DR963" i="4"/>
  <c r="DS963" i="4"/>
  <c r="DT963" i="4"/>
  <c r="DU963" i="4"/>
  <c r="DV963" i="4"/>
  <c r="DW963" i="4"/>
  <c r="EC963" i="4"/>
  <c r="ED963" i="4"/>
  <c r="EE963" i="4"/>
  <c r="EF963" i="4"/>
  <c r="EG963" i="4"/>
  <c r="EH963" i="4"/>
  <c r="EI963" i="4"/>
  <c r="EJ963" i="4"/>
  <c r="EK963" i="4"/>
  <c r="EL963" i="4"/>
  <c r="EM963" i="4"/>
  <c r="EN963" i="4"/>
  <c r="EO963" i="4"/>
  <c r="EP963" i="4"/>
  <c r="EQ963" i="4"/>
  <c r="ER963" i="4"/>
  <c r="ES963" i="4"/>
  <c r="ET963" i="4"/>
  <c r="EU963" i="4"/>
  <c r="EV963" i="4"/>
  <c r="EW963" i="4"/>
  <c r="B964" i="4"/>
  <c r="C964" i="4"/>
  <c r="D964" i="4"/>
  <c r="E964" i="4"/>
  <c r="F964" i="4"/>
  <c r="G964" i="4"/>
  <c r="H964" i="4"/>
  <c r="M964" i="4" s="1"/>
  <c r="N964" i="4" s="1"/>
  <c r="O964" i="4" s="1" a="1"/>
  <c r="O964" i="4" s="1"/>
  <c r="R964" i="4"/>
  <c r="S964" i="4"/>
  <c r="T964" i="4"/>
  <c r="U964" i="4"/>
  <c r="V964" i="4"/>
  <c r="W964" i="4"/>
  <c r="X964" i="4"/>
  <c r="Y964" i="4"/>
  <c r="Z964" i="4"/>
  <c r="AA964" i="4"/>
  <c r="AB964" i="4"/>
  <c r="AC964" i="4"/>
  <c r="AD964" i="4"/>
  <c r="AE964" i="4" s="1"/>
  <c r="AF964" i="4"/>
  <c r="AG964" i="4" s="1"/>
  <c r="AH964" i="4"/>
  <c r="AI964" i="4"/>
  <c r="AJ964" i="4"/>
  <c r="AK964" i="4"/>
  <c r="AL964" i="4"/>
  <c r="AN964" i="4"/>
  <c r="AM964" i="4" s="1"/>
  <c r="AO964" i="4"/>
  <c r="AP964" i="4"/>
  <c r="AQ964" i="4"/>
  <c r="AR964" i="4"/>
  <c r="AS964" i="4"/>
  <c r="AT964" i="4"/>
  <c r="AU964" i="4"/>
  <c r="AV964" i="4"/>
  <c r="AW964" i="4"/>
  <c r="AX964" i="4"/>
  <c r="AY964" i="4"/>
  <c r="AZ964" i="4"/>
  <c r="BA964" i="4"/>
  <c r="BB964" i="4"/>
  <c r="BC964" i="4"/>
  <c r="BD964" i="4"/>
  <c r="BE964" i="4"/>
  <c r="BF964" i="4"/>
  <c r="BG964" i="4"/>
  <c r="BH964" i="4"/>
  <c r="BI964" i="4"/>
  <c r="BJ964" i="4"/>
  <c r="BK964" i="4"/>
  <c r="BL964" i="4"/>
  <c r="BM964" i="4"/>
  <c r="BN964" i="4"/>
  <c r="BO964" i="4"/>
  <c r="BP964" i="4"/>
  <c r="BQ964" i="4"/>
  <c r="BR964" i="4"/>
  <c r="BS964" i="4"/>
  <c r="BT964" i="4"/>
  <c r="BU964" i="4"/>
  <c r="BV964" i="4"/>
  <c r="BW964" i="4"/>
  <c r="BX964" i="4"/>
  <c r="BY964" i="4"/>
  <c r="BZ964" i="4"/>
  <c r="CA964" i="4"/>
  <c r="CB964" i="4"/>
  <c r="CC964" i="4"/>
  <c r="CD964" i="4"/>
  <c r="CE964" i="4"/>
  <c r="CF964" i="4"/>
  <c r="CG964" i="4"/>
  <c r="CH964" i="4"/>
  <c r="CI964" i="4"/>
  <c r="CJ964" i="4"/>
  <c r="CK964" i="4"/>
  <c r="CL964" i="4"/>
  <c r="CM964" i="4" s="1"/>
  <c r="CN964" i="4"/>
  <c r="CO964" i="4"/>
  <c r="CP964" i="4"/>
  <c r="CQ964" i="4"/>
  <c r="CR964" i="4"/>
  <c r="CS964" i="4"/>
  <c r="CT964" i="4"/>
  <c r="CU964" i="4"/>
  <c r="CV964" i="4"/>
  <c r="CW964" i="4"/>
  <c r="CX964" i="4"/>
  <c r="CY964" i="4"/>
  <c r="CZ964" i="4"/>
  <c r="DA964" i="4"/>
  <c r="DB964" i="4"/>
  <c r="DC964" i="4"/>
  <c r="DD964" i="4"/>
  <c r="DE964" i="4"/>
  <c r="DF964" i="4"/>
  <c r="DG964" i="4"/>
  <c r="DH964" i="4"/>
  <c r="DI964" i="4"/>
  <c r="DJ964" i="4"/>
  <c r="DK964" i="4"/>
  <c r="DL964" i="4"/>
  <c r="DM964" i="4"/>
  <c r="DN964" i="4"/>
  <c r="DO964" i="4"/>
  <c r="DP964" i="4"/>
  <c r="DQ964" i="4"/>
  <c r="DR964" i="4"/>
  <c r="DS964" i="4"/>
  <c r="DT964" i="4"/>
  <c r="DU964" i="4"/>
  <c r="DV964" i="4"/>
  <c r="DW964" i="4"/>
  <c r="EC964" i="4"/>
  <c r="ED964" i="4"/>
  <c r="EE964" i="4"/>
  <c r="EF964" i="4"/>
  <c r="EG964" i="4"/>
  <c r="EH964" i="4"/>
  <c r="EI964" i="4"/>
  <c r="EJ964" i="4"/>
  <c r="EK964" i="4"/>
  <c r="EL964" i="4"/>
  <c r="EM964" i="4"/>
  <c r="EN964" i="4"/>
  <c r="EO964" i="4"/>
  <c r="EP964" i="4"/>
  <c r="EQ964" i="4"/>
  <c r="ER964" i="4"/>
  <c r="ES964" i="4"/>
  <c r="ET964" i="4"/>
  <c r="EU964" i="4"/>
  <c r="EV964" i="4"/>
  <c r="EW964" i="4"/>
  <c r="B965" i="4"/>
  <c r="C965" i="4"/>
  <c r="D965" i="4"/>
  <c r="E965" i="4"/>
  <c r="F965" i="4"/>
  <c r="G965" i="4"/>
  <c r="H965" i="4"/>
  <c r="M965" i="4" s="1"/>
  <c r="N965" i="4" s="1"/>
  <c r="O965" i="4" s="1" a="1"/>
  <c r="O965" i="4" s="1"/>
  <c r="R965" i="4"/>
  <c r="S965" i="4"/>
  <c r="T965" i="4"/>
  <c r="U965" i="4"/>
  <c r="V965" i="4"/>
  <c r="W965" i="4"/>
  <c r="X965" i="4"/>
  <c r="Y965" i="4"/>
  <c r="Z965" i="4"/>
  <c r="AA965" i="4"/>
  <c r="AB965" i="4"/>
  <c r="AC965" i="4"/>
  <c r="AD965" i="4"/>
  <c r="AE965" i="4" s="1"/>
  <c r="AF965" i="4"/>
  <c r="AG965" i="4" s="1"/>
  <c r="AH965" i="4"/>
  <c r="AI965" i="4"/>
  <c r="AJ965" i="4"/>
  <c r="AK965" i="4"/>
  <c r="AL965" i="4"/>
  <c r="AN965" i="4"/>
  <c r="AM965" i="4" s="1"/>
  <c r="AO965" i="4"/>
  <c r="AP965" i="4"/>
  <c r="AQ965" i="4"/>
  <c r="AR965" i="4"/>
  <c r="AS965" i="4"/>
  <c r="AT965" i="4"/>
  <c r="AU965" i="4"/>
  <c r="AV965" i="4"/>
  <c r="AW965" i="4"/>
  <c r="AX965" i="4"/>
  <c r="AY965" i="4"/>
  <c r="AZ965" i="4"/>
  <c r="BA965" i="4"/>
  <c r="BB965" i="4"/>
  <c r="BC965" i="4"/>
  <c r="BD965" i="4"/>
  <c r="BE965" i="4"/>
  <c r="BF965" i="4"/>
  <c r="BG965" i="4"/>
  <c r="BH965" i="4"/>
  <c r="BI965" i="4"/>
  <c r="BJ965" i="4"/>
  <c r="BK965" i="4"/>
  <c r="BL965" i="4"/>
  <c r="BM965" i="4"/>
  <c r="BN965" i="4"/>
  <c r="BO965" i="4"/>
  <c r="BP965" i="4"/>
  <c r="BQ965" i="4"/>
  <c r="BR965" i="4"/>
  <c r="BS965" i="4"/>
  <c r="BT965" i="4"/>
  <c r="BU965" i="4"/>
  <c r="BV965" i="4"/>
  <c r="BW965" i="4"/>
  <c r="BX965" i="4"/>
  <c r="BY965" i="4"/>
  <c r="BZ965" i="4"/>
  <c r="CA965" i="4"/>
  <c r="CB965" i="4"/>
  <c r="CC965" i="4"/>
  <c r="CD965" i="4"/>
  <c r="CE965" i="4"/>
  <c r="CF965" i="4"/>
  <c r="CG965" i="4"/>
  <c r="CH965" i="4"/>
  <c r="CI965" i="4"/>
  <c r="CJ965" i="4"/>
  <c r="CK965" i="4"/>
  <c r="CL965" i="4"/>
  <c r="CM965" i="4" s="1"/>
  <c r="CN965" i="4"/>
  <c r="CO965" i="4"/>
  <c r="CP965" i="4"/>
  <c r="CQ965" i="4"/>
  <c r="CR965" i="4"/>
  <c r="CS965" i="4"/>
  <c r="CT965" i="4"/>
  <c r="CU965" i="4"/>
  <c r="CV965" i="4"/>
  <c r="CW965" i="4"/>
  <c r="CX965" i="4"/>
  <c r="CY965" i="4"/>
  <c r="CZ965" i="4"/>
  <c r="DA965" i="4"/>
  <c r="DB965" i="4"/>
  <c r="DC965" i="4"/>
  <c r="DD965" i="4"/>
  <c r="DE965" i="4"/>
  <c r="DF965" i="4"/>
  <c r="DG965" i="4"/>
  <c r="DH965" i="4"/>
  <c r="DI965" i="4"/>
  <c r="DJ965" i="4"/>
  <c r="DK965" i="4"/>
  <c r="DL965" i="4"/>
  <c r="DM965" i="4"/>
  <c r="DN965" i="4"/>
  <c r="DO965" i="4"/>
  <c r="DP965" i="4"/>
  <c r="DQ965" i="4"/>
  <c r="DR965" i="4"/>
  <c r="DS965" i="4"/>
  <c r="DT965" i="4"/>
  <c r="DU965" i="4"/>
  <c r="DV965" i="4"/>
  <c r="DW965" i="4"/>
  <c r="EC965" i="4"/>
  <c r="ED965" i="4"/>
  <c r="EE965" i="4"/>
  <c r="EF965" i="4"/>
  <c r="EG965" i="4"/>
  <c r="EH965" i="4"/>
  <c r="EI965" i="4"/>
  <c r="EJ965" i="4"/>
  <c r="EK965" i="4"/>
  <c r="EL965" i="4"/>
  <c r="EM965" i="4"/>
  <c r="EN965" i="4"/>
  <c r="EO965" i="4"/>
  <c r="EP965" i="4"/>
  <c r="EQ965" i="4"/>
  <c r="ER965" i="4"/>
  <c r="ES965" i="4"/>
  <c r="ET965" i="4"/>
  <c r="EU965" i="4"/>
  <c r="EV965" i="4"/>
  <c r="EW965" i="4"/>
  <c r="B966" i="4"/>
  <c r="C966" i="4"/>
  <c r="D966" i="4"/>
  <c r="E966" i="4"/>
  <c r="F966" i="4"/>
  <c r="G966" i="4"/>
  <c r="H966" i="4"/>
  <c r="M966" i="4" s="1"/>
  <c r="N966" i="4" s="1"/>
  <c r="O966" i="4" s="1" a="1"/>
  <c r="O966" i="4" s="1"/>
  <c r="R966" i="4"/>
  <c r="S966" i="4"/>
  <c r="T966" i="4"/>
  <c r="U966" i="4"/>
  <c r="V966" i="4"/>
  <c r="W966" i="4"/>
  <c r="X966" i="4"/>
  <c r="Y966" i="4"/>
  <c r="Z966" i="4"/>
  <c r="AA966" i="4"/>
  <c r="AB966" i="4"/>
  <c r="AC966" i="4"/>
  <c r="AD966" i="4"/>
  <c r="AE966" i="4" s="1"/>
  <c r="AF966" i="4"/>
  <c r="AG966" i="4" s="1"/>
  <c r="AH966" i="4"/>
  <c r="AI966" i="4"/>
  <c r="AJ966" i="4"/>
  <c r="AK966" i="4"/>
  <c r="AL966" i="4"/>
  <c r="AN966" i="4"/>
  <c r="AM966" i="4" s="1"/>
  <c r="AO966" i="4"/>
  <c r="AP966" i="4"/>
  <c r="AQ966" i="4"/>
  <c r="AR966" i="4"/>
  <c r="AS966" i="4"/>
  <c r="AT966" i="4"/>
  <c r="AU966" i="4"/>
  <c r="AV966" i="4"/>
  <c r="AW966" i="4"/>
  <c r="AX966" i="4"/>
  <c r="AY966" i="4"/>
  <c r="AZ966" i="4"/>
  <c r="BA966" i="4"/>
  <c r="BB966" i="4"/>
  <c r="BC966" i="4"/>
  <c r="BD966" i="4"/>
  <c r="BE966" i="4"/>
  <c r="BF966" i="4"/>
  <c r="BG966" i="4"/>
  <c r="BH966" i="4"/>
  <c r="BI966" i="4"/>
  <c r="BJ966" i="4"/>
  <c r="BK966" i="4"/>
  <c r="BL966" i="4"/>
  <c r="BM966" i="4"/>
  <c r="BN966" i="4"/>
  <c r="BO966" i="4"/>
  <c r="BP966" i="4"/>
  <c r="BQ966" i="4"/>
  <c r="BR966" i="4"/>
  <c r="BS966" i="4"/>
  <c r="BT966" i="4"/>
  <c r="BU966" i="4"/>
  <c r="BV966" i="4"/>
  <c r="BW966" i="4"/>
  <c r="BX966" i="4"/>
  <c r="BY966" i="4"/>
  <c r="BZ966" i="4"/>
  <c r="CA966" i="4"/>
  <c r="CB966" i="4"/>
  <c r="CC966" i="4"/>
  <c r="CD966" i="4"/>
  <c r="CE966" i="4"/>
  <c r="CF966" i="4"/>
  <c r="CG966" i="4"/>
  <c r="CH966" i="4"/>
  <c r="CI966" i="4"/>
  <c r="CJ966" i="4"/>
  <c r="CK966" i="4"/>
  <c r="CL966" i="4"/>
  <c r="CM966" i="4" s="1"/>
  <c r="CN966" i="4"/>
  <c r="CO966" i="4"/>
  <c r="CP966" i="4"/>
  <c r="CQ966" i="4"/>
  <c r="CR966" i="4"/>
  <c r="CS966" i="4"/>
  <c r="CT966" i="4"/>
  <c r="CU966" i="4"/>
  <c r="CV966" i="4"/>
  <c r="CW966" i="4"/>
  <c r="CX966" i="4"/>
  <c r="CY966" i="4"/>
  <c r="CZ966" i="4"/>
  <c r="DA966" i="4"/>
  <c r="DB966" i="4"/>
  <c r="DC966" i="4"/>
  <c r="DD966" i="4"/>
  <c r="DE966" i="4"/>
  <c r="DF966" i="4"/>
  <c r="DG966" i="4"/>
  <c r="DH966" i="4"/>
  <c r="DI966" i="4"/>
  <c r="DJ966" i="4"/>
  <c r="DK966" i="4"/>
  <c r="DL966" i="4"/>
  <c r="DM966" i="4"/>
  <c r="DN966" i="4"/>
  <c r="DO966" i="4"/>
  <c r="DP966" i="4"/>
  <c r="DQ966" i="4"/>
  <c r="DR966" i="4"/>
  <c r="DS966" i="4"/>
  <c r="DT966" i="4"/>
  <c r="DU966" i="4"/>
  <c r="DV966" i="4"/>
  <c r="DW966" i="4"/>
  <c r="EC966" i="4"/>
  <c r="ED966" i="4"/>
  <c r="EE966" i="4"/>
  <c r="EF966" i="4"/>
  <c r="EG966" i="4"/>
  <c r="EH966" i="4"/>
  <c r="EI966" i="4"/>
  <c r="EJ966" i="4"/>
  <c r="EK966" i="4"/>
  <c r="EL966" i="4"/>
  <c r="EM966" i="4"/>
  <c r="EN966" i="4"/>
  <c r="EO966" i="4"/>
  <c r="EP966" i="4"/>
  <c r="EQ966" i="4"/>
  <c r="ER966" i="4"/>
  <c r="ES966" i="4"/>
  <c r="ET966" i="4"/>
  <c r="EU966" i="4"/>
  <c r="EV966" i="4"/>
  <c r="EW966" i="4"/>
  <c r="B967" i="4"/>
  <c r="C967" i="4"/>
  <c r="D967" i="4"/>
  <c r="E967" i="4"/>
  <c r="F967" i="4"/>
  <c r="G967" i="4"/>
  <c r="H967" i="4"/>
  <c r="M967" i="4" s="1"/>
  <c r="N967" i="4" s="1"/>
  <c r="O967" i="4" s="1" a="1"/>
  <c r="O967" i="4" s="1"/>
  <c r="R967" i="4"/>
  <c r="S967" i="4"/>
  <c r="T967" i="4"/>
  <c r="U967" i="4"/>
  <c r="V967" i="4"/>
  <c r="W967" i="4"/>
  <c r="X967" i="4"/>
  <c r="Y967" i="4"/>
  <c r="Z967" i="4"/>
  <c r="AA967" i="4"/>
  <c r="AB967" i="4"/>
  <c r="AC967" i="4"/>
  <c r="AD967" i="4"/>
  <c r="AE967" i="4" s="1"/>
  <c r="AF967" i="4"/>
  <c r="AG967" i="4" s="1"/>
  <c r="AH967" i="4"/>
  <c r="AI967" i="4"/>
  <c r="AJ967" i="4"/>
  <c r="AK967" i="4"/>
  <c r="AL967" i="4"/>
  <c r="AN967" i="4"/>
  <c r="AM967" i="4" s="1"/>
  <c r="AO967" i="4"/>
  <c r="AP967" i="4"/>
  <c r="AQ967" i="4"/>
  <c r="AR967" i="4"/>
  <c r="AS967" i="4"/>
  <c r="AT967" i="4"/>
  <c r="AU967" i="4"/>
  <c r="AV967" i="4"/>
  <c r="AW967" i="4"/>
  <c r="AX967" i="4"/>
  <c r="AY967" i="4"/>
  <c r="AZ967" i="4"/>
  <c r="BA967" i="4"/>
  <c r="BB967" i="4"/>
  <c r="BC967" i="4"/>
  <c r="BD967" i="4"/>
  <c r="BE967" i="4"/>
  <c r="BF967" i="4"/>
  <c r="BG967" i="4"/>
  <c r="BH967" i="4"/>
  <c r="BI967" i="4"/>
  <c r="BJ967" i="4"/>
  <c r="BK967" i="4"/>
  <c r="BL967" i="4"/>
  <c r="BM967" i="4"/>
  <c r="BN967" i="4"/>
  <c r="BO967" i="4"/>
  <c r="BP967" i="4"/>
  <c r="BQ967" i="4"/>
  <c r="BR967" i="4"/>
  <c r="BS967" i="4"/>
  <c r="BT967" i="4"/>
  <c r="BU967" i="4"/>
  <c r="BV967" i="4"/>
  <c r="BW967" i="4"/>
  <c r="BX967" i="4"/>
  <c r="BY967" i="4"/>
  <c r="BZ967" i="4"/>
  <c r="CA967" i="4"/>
  <c r="CB967" i="4"/>
  <c r="CC967" i="4"/>
  <c r="CD967" i="4"/>
  <c r="CE967" i="4"/>
  <c r="CF967" i="4"/>
  <c r="CG967" i="4"/>
  <c r="CH967" i="4"/>
  <c r="CI967" i="4"/>
  <c r="CJ967" i="4"/>
  <c r="CK967" i="4"/>
  <c r="CL967" i="4"/>
  <c r="CM967" i="4" s="1"/>
  <c r="CN967" i="4"/>
  <c r="CO967" i="4"/>
  <c r="CP967" i="4"/>
  <c r="CQ967" i="4"/>
  <c r="CR967" i="4"/>
  <c r="CS967" i="4"/>
  <c r="CT967" i="4"/>
  <c r="CU967" i="4"/>
  <c r="CV967" i="4"/>
  <c r="CW967" i="4"/>
  <c r="CX967" i="4"/>
  <c r="CY967" i="4"/>
  <c r="CZ967" i="4"/>
  <c r="DA967" i="4"/>
  <c r="DB967" i="4"/>
  <c r="DC967" i="4"/>
  <c r="DD967" i="4"/>
  <c r="DE967" i="4"/>
  <c r="DF967" i="4"/>
  <c r="DG967" i="4"/>
  <c r="DH967" i="4"/>
  <c r="DI967" i="4"/>
  <c r="DJ967" i="4"/>
  <c r="DK967" i="4"/>
  <c r="DL967" i="4"/>
  <c r="DM967" i="4"/>
  <c r="DN967" i="4"/>
  <c r="DO967" i="4"/>
  <c r="DP967" i="4"/>
  <c r="DQ967" i="4"/>
  <c r="DR967" i="4"/>
  <c r="DS967" i="4"/>
  <c r="DT967" i="4"/>
  <c r="DU967" i="4"/>
  <c r="DV967" i="4"/>
  <c r="DW967" i="4"/>
  <c r="EC967" i="4"/>
  <c r="ED967" i="4"/>
  <c r="EE967" i="4"/>
  <c r="EF967" i="4"/>
  <c r="EG967" i="4"/>
  <c r="EH967" i="4"/>
  <c r="EI967" i="4"/>
  <c r="EJ967" i="4"/>
  <c r="EK967" i="4"/>
  <c r="EL967" i="4"/>
  <c r="EM967" i="4"/>
  <c r="EN967" i="4"/>
  <c r="EO967" i="4"/>
  <c r="EP967" i="4"/>
  <c r="EQ967" i="4"/>
  <c r="ER967" i="4"/>
  <c r="ES967" i="4"/>
  <c r="ET967" i="4"/>
  <c r="EU967" i="4"/>
  <c r="EV967" i="4"/>
  <c r="EW967" i="4"/>
  <c r="B968" i="4"/>
  <c r="C968" i="4"/>
  <c r="D968" i="4"/>
  <c r="E968" i="4"/>
  <c r="F968" i="4"/>
  <c r="G968" i="4"/>
  <c r="H968" i="4"/>
  <c r="M968" i="4" s="1"/>
  <c r="N968" i="4" s="1"/>
  <c r="O968" i="4" s="1" a="1"/>
  <c r="O968" i="4" s="1"/>
  <c r="R968" i="4"/>
  <c r="S968" i="4"/>
  <c r="T968" i="4"/>
  <c r="U968" i="4"/>
  <c r="V968" i="4"/>
  <c r="W968" i="4"/>
  <c r="X968" i="4"/>
  <c r="Y968" i="4"/>
  <c r="Z968" i="4"/>
  <c r="AA968" i="4"/>
  <c r="AB968" i="4"/>
  <c r="AC968" i="4"/>
  <c r="AD968" i="4"/>
  <c r="AE968" i="4" s="1"/>
  <c r="AF968" i="4"/>
  <c r="AG968" i="4" s="1"/>
  <c r="AH968" i="4"/>
  <c r="AI968" i="4"/>
  <c r="AJ968" i="4"/>
  <c r="AK968" i="4"/>
  <c r="AL968" i="4"/>
  <c r="AN968" i="4"/>
  <c r="AM968" i="4" s="1"/>
  <c r="AO968" i="4"/>
  <c r="AP968" i="4"/>
  <c r="AQ968" i="4"/>
  <c r="AR968" i="4"/>
  <c r="AS968" i="4"/>
  <c r="AT968" i="4"/>
  <c r="AU968" i="4"/>
  <c r="AV968" i="4"/>
  <c r="AW968" i="4"/>
  <c r="AX968" i="4"/>
  <c r="AY968" i="4"/>
  <c r="AZ968" i="4"/>
  <c r="BA968" i="4"/>
  <c r="BB968" i="4"/>
  <c r="BC968" i="4"/>
  <c r="BD968" i="4"/>
  <c r="BE968" i="4"/>
  <c r="BF968" i="4"/>
  <c r="BG968" i="4"/>
  <c r="BH968" i="4"/>
  <c r="BI968" i="4"/>
  <c r="BJ968" i="4"/>
  <c r="BK968" i="4"/>
  <c r="BL968" i="4"/>
  <c r="BM968" i="4"/>
  <c r="BN968" i="4"/>
  <c r="BO968" i="4"/>
  <c r="BP968" i="4"/>
  <c r="BQ968" i="4"/>
  <c r="BR968" i="4"/>
  <c r="BS968" i="4"/>
  <c r="BT968" i="4"/>
  <c r="BU968" i="4"/>
  <c r="BV968" i="4"/>
  <c r="BW968" i="4"/>
  <c r="BX968" i="4"/>
  <c r="BY968" i="4"/>
  <c r="BZ968" i="4"/>
  <c r="CA968" i="4"/>
  <c r="CB968" i="4"/>
  <c r="CC968" i="4"/>
  <c r="CD968" i="4"/>
  <c r="CE968" i="4"/>
  <c r="CF968" i="4"/>
  <c r="CG968" i="4"/>
  <c r="CH968" i="4"/>
  <c r="CI968" i="4"/>
  <c r="CJ968" i="4"/>
  <c r="CK968" i="4"/>
  <c r="CL968" i="4"/>
  <c r="CM968" i="4" s="1"/>
  <c r="CN968" i="4"/>
  <c r="CO968" i="4"/>
  <c r="CP968" i="4"/>
  <c r="CQ968" i="4"/>
  <c r="CR968" i="4"/>
  <c r="CS968" i="4"/>
  <c r="CT968" i="4"/>
  <c r="CU968" i="4"/>
  <c r="CV968" i="4"/>
  <c r="CW968" i="4"/>
  <c r="CX968" i="4"/>
  <c r="CY968" i="4"/>
  <c r="CZ968" i="4"/>
  <c r="DA968" i="4"/>
  <c r="DB968" i="4"/>
  <c r="DC968" i="4"/>
  <c r="DD968" i="4"/>
  <c r="DE968" i="4"/>
  <c r="DF968" i="4"/>
  <c r="DG968" i="4"/>
  <c r="DH968" i="4"/>
  <c r="DI968" i="4"/>
  <c r="DJ968" i="4"/>
  <c r="DK968" i="4"/>
  <c r="DL968" i="4"/>
  <c r="DM968" i="4"/>
  <c r="DN968" i="4"/>
  <c r="DO968" i="4"/>
  <c r="DP968" i="4"/>
  <c r="DQ968" i="4"/>
  <c r="DR968" i="4"/>
  <c r="DS968" i="4"/>
  <c r="DT968" i="4"/>
  <c r="DU968" i="4"/>
  <c r="DV968" i="4"/>
  <c r="DW968" i="4"/>
  <c r="EC968" i="4"/>
  <c r="DX968" i="4" s="1"/>
  <c r="ED968" i="4"/>
  <c r="EE968" i="4"/>
  <c r="EF968" i="4"/>
  <c r="EG968" i="4"/>
  <c r="EH968" i="4"/>
  <c r="EI968" i="4"/>
  <c r="EJ968" i="4"/>
  <c r="EK968" i="4"/>
  <c r="EL968" i="4"/>
  <c r="EM968" i="4"/>
  <c r="EN968" i="4"/>
  <c r="EO968" i="4"/>
  <c r="EP968" i="4"/>
  <c r="EQ968" i="4"/>
  <c r="ER968" i="4"/>
  <c r="ES968" i="4"/>
  <c r="ET968" i="4"/>
  <c r="EU968" i="4"/>
  <c r="EV968" i="4"/>
  <c r="EW968" i="4"/>
  <c r="B969" i="4"/>
  <c r="C969" i="4"/>
  <c r="D969" i="4"/>
  <c r="E969" i="4"/>
  <c r="F969" i="4"/>
  <c r="G969" i="4"/>
  <c r="H969" i="4"/>
  <c r="M969" i="4" s="1"/>
  <c r="N969" i="4" s="1"/>
  <c r="O969" i="4" s="1" a="1"/>
  <c r="O969" i="4" s="1"/>
  <c r="R969" i="4"/>
  <c r="S969" i="4"/>
  <c r="T969" i="4"/>
  <c r="U969" i="4"/>
  <c r="V969" i="4"/>
  <c r="W969" i="4"/>
  <c r="X969" i="4"/>
  <c r="Y969" i="4"/>
  <c r="Z969" i="4"/>
  <c r="AA969" i="4"/>
  <c r="AB969" i="4"/>
  <c r="AC969" i="4"/>
  <c r="AD969" i="4"/>
  <c r="AE969" i="4" s="1"/>
  <c r="AF969" i="4"/>
  <c r="AG969" i="4" s="1"/>
  <c r="AH969" i="4"/>
  <c r="AI969" i="4"/>
  <c r="AJ969" i="4"/>
  <c r="AK969" i="4"/>
  <c r="AL969" i="4"/>
  <c r="AN969" i="4"/>
  <c r="AM969" i="4" s="1"/>
  <c r="AO969" i="4"/>
  <c r="AP969" i="4"/>
  <c r="AQ969" i="4"/>
  <c r="AR969" i="4"/>
  <c r="AS969" i="4"/>
  <c r="AT969" i="4"/>
  <c r="AU969" i="4"/>
  <c r="AV969" i="4"/>
  <c r="AW969" i="4"/>
  <c r="AX969" i="4"/>
  <c r="AY969" i="4"/>
  <c r="AZ969" i="4"/>
  <c r="BA969" i="4"/>
  <c r="BB969" i="4"/>
  <c r="BC969" i="4"/>
  <c r="BD969" i="4"/>
  <c r="BE969" i="4"/>
  <c r="BF969" i="4"/>
  <c r="BG969" i="4"/>
  <c r="BH969" i="4"/>
  <c r="BI969" i="4"/>
  <c r="BJ969" i="4"/>
  <c r="BK969" i="4"/>
  <c r="BL969" i="4"/>
  <c r="BM969" i="4"/>
  <c r="BN969" i="4"/>
  <c r="BO969" i="4"/>
  <c r="BP969" i="4"/>
  <c r="BQ969" i="4"/>
  <c r="BR969" i="4"/>
  <c r="BS969" i="4"/>
  <c r="BT969" i="4"/>
  <c r="BU969" i="4"/>
  <c r="BV969" i="4"/>
  <c r="BW969" i="4"/>
  <c r="BX969" i="4"/>
  <c r="BY969" i="4"/>
  <c r="BZ969" i="4"/>
  <c r="CA969" i="4"/>
  <c r="CB969" i="4"/>
  <c r="CC969" i="4"/>
  <c r="CD969" i="4"/>
  <c r="CE969" i="4"/>
  <c r="CF969" i="4"/>
  <c r="CG969" i="4"/>
  <c r="CH969" i="4"/>
  <c r="CI969" i="4"/>
  <c r="CJ969" i="4"/>
  <c r="CK969" i="4"/>
  <c r="CL969" i="4"/>
  <c r="CM969" i="4" s="1"/>
  <c r="CN969" i="4"/>
  <c r="CO969" i="4"/>
  <c r="CP969" i="4"/>
  <c r="CQ969" i="4"/>
  <c r="CR969" i="4"/>
  <c r="CS969" i="4"/>
  <c r="CT969" i="4"/>
  <c r="CU969" i="4"/>
  <c r="CV969" i="4"/>
  <c r="CW969" i="4"/>
  <c r="CX969" i="4"/>
  <c r="CY969" i="4"/>
  <c r="CZ969" i="4"/>
  <c r="DA969" i="4"/>
  <c r="DB969" i="4"/>
  <c r="DC969" i="4"/>
  <c r="DD969" i="4"/>
  <c r="DE969" i="4"/>
  <c r="DF969" i="4"/>
  <c r="DG969" i="4"/>
  <c r="DH969" i="4"/>
  <c r="DI969" i="4"/>
  <c r="DJ969" i="4"/>
  <c r="DK969" i="4"/>
  <c r="DL969" i="4"/>
  <c r="DM969" i="4"/>
  <c r="DN969" i="4"/>
  <c r="DO969" i="4"/>
  <c r="DP969" i="4"/>
  <c r="DQ969" i="4"/>
  <c r="DR969" i="4"/>
  <c r="DS969" i="4"/>
  <c r="DT969" i="4"/>
  <c r="DU969" i="4"/>
  <c r="DV969" i="4"/>
  <c r="DW969" i="4"/>
  <c r="EC969" i="4"/>
  <c r="ED969" i="4"/>
  <c r="EE969" i="4"/>
  <c r="EF969" i="4"/>
  <c r="EG969" i="4"/>
  <c r="EH969" i="4"/>
  <c r="EI969" i="4"/>
  <c r="EJ969" i="4"/>
  <c r="EK969" i="4"/>
  <c r="EL969" i="4"/>
  <c r="EM969" i="4"/>
  <c r="EN969" i="4"/>
  <c r="EO969" i="4"/>
  <c r="EP969" i="4"/>
  <c r="EQ969" i="4"/>
  <c r="ER969" i="4"/>
  <c r="ES969" i="4"/>
  <c r="ET969" i="4"/>
  <c r="EU969" i="4"/>
  <c r="EV969" i="4"/>
  <c r="EW969" i="4"/>
  <c r="B970" i="4"/>
  <c r="C970" i="4"/>
  <c r="D970" i="4"/>
  <c r="E970" i="4"/>
  <c r="F970" i="4"/>
  <c r="G970" i="4"/>
  <c r="H970" i="4"/>
  <c r="M970" i="4" s="1"/>
  <c r="N970" i="4" s="1"/>
  <c r="O970" i="4" s="1" a="1"/>
  <c r="O970" i="4" s="1"/>
  <c r="R970" i="4"/>
  <c r="S970" i="4"/>
  <c r="T970" i="4"/>
  <c r="U970" i="4"/>
  <c r="V970" i="4"/>
  <c r="W970" i="4"/>
  <c r="X970" i="4"/>
  <c r="Y970" i="4"/>
  <c r="Z970" i="4"/>
  <c r="AA970" i="4"/>
  <c r="AB970" i="4"/>
  <c r="AC970" i="4"/>
  <c r="AD970" i="4"/>
  <c r="AE970" i="4" s="1"/>
  <c r="AF970" i="4"/>
  <c r="AG970" i="4" s="1"/>
  <c r="AH970" i="4"/>
  <c r="AI970" i="4"/>
  <c r="AJ970" i="4"/>
  <c r="AK970" i="4"/>
  <c r="AL970" i="4"/>
  <c r="AN970" i="4"/>
  <c r="AM970" i="4" s="1"/>
  <c r="AO970" i="4"/>
  <c r="AP970" i="4"/>
  <c r="AQ970" i="4"/>
  <c r="AR970" i="4"/>
  <c r="AS970" i="4"/>
  <c r="AT970" i="4"/>
  <c r="AU970" i="4"/>
  <c r="AV970" i="4"/>
  <c r="AW970" i="4"/>
  <c r="AX970" i="4"/>
  <c r="AY970" i="4"/>
  <c r="AZ970" i="4"/>
  <c r="BA970" i="4"/>
  <c r="BB970" i="4"/>
  <c r="BC970" i="4"/>
  <c r="BD970" i="4"/>
  <c r="BE970" i="4"/>
  <c r="BF970" i="4"/>
  <c r="BG970" i="4"/>
  <c r="BH970" i="4"/>
  <c r="BI970" i="4"/>
  <c r="BJ970" i="4"/>
  <c r="BK970" i="4"/>
  <c r="BL970" i="4"/>
  <c r="BM970" i="4"/>
  <c r="BN970" i="4"/>
  <c r="BO970" i="4"/>
  <c r="BP970" i="4"/>
  <c r="BQ970" i="4"/>
  <c r="BR970" i="4"/>
  <c r="BS970" i="4"/>
  <c r="BT970" i="4"/>
  <c r="BU970" i="4"/>
  <c r="BV970" i="4"/>
  <c r="BW970" i="4"/>
  <c r="BX970" i="4"/>
  <c r="BY970" i="4"/>
  <c r="BZ970" i="4"/>
  <c r="CA970" i="4"/>
  <c r="CB970" i="4"/>
  <c r="CC970" i="4"/>
  <c r="CD970" i="4"/>
  <c r="CE970" i="4"/>
  <c r="CF970" i="4"/>
  <c r="CG970" i="4"/>
  <c r="CH970" i="4"/>
  <c r="CI970" i="4"/>
  <c r="CJ970" i="4"/>
  <c r="CK970" i="4"/>
  <c r="CL970" i="4"/>
  <c r="CM970" i="4" s="1"/>
  <c r="CN970" i="4"/>
  <c r="CO970" i="4"/>
  <c r="CP970" i="4"/>
  <c r="CQ970" i="4"/>
  <c r="CR970" i="4"/>
  <c r="CS970" i="4"/>
  <c r="CT970" i="4"/>
  <c r="CU970" i="4"/>
  <c r="CV970" i="4"/>
  <c r="CW970" i="4"/>
  <c r="CX970" i="4"/>
  <c r="CY970" i="4"/>
  <c r="CZ970" i="4"/>
  <c r="DA970" i="4"/>
  <c r="DB970" i="4"/>
  <c r="DC970" i="4"/>
  <c r="DD970" i="4"/>
  <c r="DE970" i="4"/>
  <c r="DF970" i="4"/>
  <c r="DG970" i="4"/>
  <c r="DH970" i="4"/>
  <c r="DI970" i="4"/>
  <c r="DJ970" i="4"/>
  <c r="DK970" i="4"/>
  <c r="DL970" i="4"/>
  <c r="DM970" i="4"/>
  <c r="DN970" i="4"/>
  <c r="DO970" i="4"/>
  <c r="DP970" i="4"/>
  <c r="DQ970" i="4"/>
  <c r="DR970" i="4"/>
  <c r="DS970" i="4"/>
  <c r="DT970" i="4"/>
  <c r="DU970" i="4"/>
  <c r="DV970" i="4"/>
  <c r="DW970" i="4"/>
  <c r="EC970" i="4"/>
  <c r="ED970" i="4"/>
  <c r="EE970" i="4"/>
  <c r="EF970" i="4"/>
  <c r="EG970" i="4"/>
  <c r="EH970" i="4"/>
  <c r="EI970" i="4"/>
  <c r="EJ970" i="4"/>
  <c r="EK970" i="4"/>
  <c r="EL970" i="4"/>
  <c r="EM970" i="4"/>
  <c r="EN970" i="4"/>
  <c r="EO970" i="4"/>
  <c r="EP970" i="4"/>
  <c r="EQ970" i="4"/>
  <c r="ER970" i="4"/>
  <c r="ES970" i="4"/>
  <c r="ET970" i="4"/>
  <c r="EU970" i="4"/>
  <c r="EV970" i="4"/>
  <c r="EW970" i="4"/>
  <c r="B971" i="4"/>
  <c r="C971" i="4"/>
  <c r="D971" i="4"/>
  <c r="E971" i="4"/>
  <c r="F971" i="4"/>
  <c r="G971" i="4"/>
  <c r="H971" i="4"/>
  <c r="M971" i="4" s="1"/>
  <c r="N971" i="4" s="1"/>
  <c r="O971" i="4" s="1" a="1"/>
  <c r="O971" i="4" s="1"/>
  <c r="R971" i="4"/>
  <c r="S971" i="4"/>
  <c r="T971" i="4"/>
  <c r="U971" i="4"/>
  <c r="V971" i="4"/>
  <c r="W971" i="4"/>
  <c r="X971" i="4"/>
  <c r="Y971" i="4"/>
  <c r="Z971" i="4"/>
  <c r="AA971" i="4"/>
  <c r="AB971" i="4"/>
  <c r="AC971" i="4"/>
  <c r="AD971" i="4"/>
  <c r="AE971" i="4" s="1"/>
  <c r="AF971" i="4"/>
  <c r="AG971" i="4" s="1"/>
  <c r="AH971" i="4"/>
  <c r="AI971" i="4"/>
  <c r="AJ971" i="4"/>
  <c r="AK971" i="4"/>
  <c r="AL971" i="4"/>
  <c r="AN971" i="4"/>
  <c r="AM971" i="4" s="1"/>
  <c r="AO971" i="4"/>
  <c r="AP971" i="4"/>
  <c r="AQ971" i="4"/>
  <c r="AR971" i="4"/>
  <c r="AS971" i="4"/>
  <c r="AT971" i="4"/>
  <c r="AU971" i="4"/>
  <c r="AV971" i="4"/>
  <c r="AW971" i="4"/>
  <c r="AX971" i="4"/>
  <c r="AY971" i="4"/>
  <c r="AZ971" i="4"/>
  <c r="BA971" i="4"/>
  <c r="BB971" i="4"/>
  <c r="BC971" i="4"/>
  <c r="BD971" i="4"/>
  <c r="BE971" i="4"/>
  <c r="BF971" i="4"/>
  <c r="BG971" i="4"/>
  <c r="BH971" i="4"/>
  <c r="BI971" i="4"/>
  <c r="BJ971" i="4"/>
  <c r="BK971" i="4"/>
  <c r="BL971" i="4"/>
  <c r="BM971" i="4"/>
  <c r="BN971" i="4"/>
  <c r="BO971" i="4"/>
  <c r="BP971" i="4"/>
  <c r="BQ971" i="4"/>
  <c r="BR971" i="4"/>
  <c r="BS971" i="4"/>
  <c r="BT971" i="4"/>
  <c r="BU971" i="4"/>
  <c r="BV971" i="4"/>
  <c r="BW971" i="4"/>
  <c r="BX971" i="4"/>
  <c r="BY971" i="4"/>
  <c r="BZ971" i="4"/>
  <c r="CA971" i="4"/>
  <c r="CB971" i="4"/>
  <c r="CC971" i="4"/>
  <c r="CD971" i="4"/>
  <c r="CE971" i="4"/>
  <c r="CF971" i="4"/>
  <c r="CG971" i="4"/>
  <c r="CH971" i="4"/>
  <c r="CI971" i="4"/>
  <c r="CJ971" i="4"/>
  <c r="CK971" i="4"/>
  <c r="CL971" i="4"/>
  <c r="CM971" i="4" s="1"/>
  <c r="CN971" i="4"/>
  <c r="CO971" i="4"/>
  <c r="CP971" i="4"/>
  <c r="CQ971" i="4"/>
  <c r="CR971" i="4"/>
  <c r="CS971" i="4"/>
  <c r="CT971" i="4"/>
  <c r="CU971" i="4"/>
  <c r="CV971" i="4"/>
  <c r="CW971" i="4"/>
  <c r="CX971" i="4"/>
  <c r="CY971" i="4"/>
  <c r="CZ971" i="4"/>
  <c r="DA971" i="4"/>
  <c r="DB971" i="4"/>
  <c r="DC971" i="4"/>
  <c r="DD971" i="4"/>
  <c r="DE971" i="4"/>
  <c r="DF971" i="4"/>
  <c r="DG971" i="4"/>
  <c r="DH971" i="4"/>
  <c r="DI971" i="4"/>
  <c r="DJ971" i="4"/>
  <c r="DK971" i="4"/>
  <c r="DL971" i="4"/>
  <c r="DM971" i="4"/>
  <c r="DN971" i="4"/>
  <c r="DO971" i="4"/>
  <c r="DP971" i="4"/>
  <c r="DQ971" i="4"/>
  <c r="DR971" i="4"/>
  <c r="DS971" i="4"/>
  <c r="DT971" i="4"/>
  <c r="DU971" i="4"/>
  <c r="DV971" i="4"/>
  <c r="DW971" i="4"/>
  <c r="EC971" i="4"/>
  <c r="ED971" i="4"/>
  <c r="EE971" i="4"/>
  <c r="EF971" i="4"/>
  <c r="EG971" i="4"/>
  <c r="EH971" i="4"/>
  <c r="EI971" i="4"/>
  <c r="EJ971" i="4"/>
  <c r="EK971" i="4"/>
  <c r="EL971" i="4"/>
  <c r="EM971" i="4"/>
  <c r="EN971" i="4"/>
  <c r="EO971" i="4"/>
  <c r="EP971" i="4"/>
  <c r="EQ971" i="4"/>
  <c r="ER971" i="4"/>
  <c r="ES971" i="4"/>
  <c r="ET971" i="4"/>
  <c r="EU971" i="4"/>
  <c r="EV971" i="4"/>
  <c r="EW971" i="4"/>
  <c r="B972" i="4"/>
  <c r="C972" i="4"/>
  <c r="D972" i="4"/>
  <c r="E972" i="4"/>
  <c r="F972" i="4"/>
  <c r="G972" i="4"/>
  <c r="H972" i="4"/>
  <c r="M972" i="4" s="1"/>
  <c r="N972" i="4" s="1"/>
  <c r="O972" i="4" s="1" a="1"/>
  <c r="O972" i="4" s="1"/>
  <c r="R972" i="4"/>
  <c r="S972" i="4"/>
  <c r="T972" i="4"/>
  <c r="U972" i="4"/>
  <c r="V972" i="4"/>
  <c r="W972" i="4"/>
  <c r="X972" i="4"/>
  <c r="Y972" i="4"/>
  <c r="Z972" i="4"/>
  <c r="AA972" i="4"/>
  <c r="AB972" i="4"/>
  <c r="AC972" i="4"/>
  <c r="AD972" i="4"/>
  <c r="AE972" i="4" s="1"/>
  <c r="AF972" i="4"/>
  <c r="AG972" i="4" s="1"/>
  <c r="AH972" i="4"/>
  <c r="AI972" i="4"/>
  <c r="AJ972" i="4"/>
  <c r="AK972" i="4"/>
  <c r="AL972" i="4"/>
  <c r="AN972" i="4"/>
  <c r="AM972" i="4" s="1"/>
  <c r="AO972" i="4"/>
  <c r="AP972" i="4"/>
  <c r="AQ972" i="4"/>
  <c r="AR972" i="4"/>
  <c r="AS972" i="4"/>
  <c r="AT972" i="4"/>
  <c r="AU972" i="4"/>
  <c r="AV972" i="4"/>
  <c r="AW972" i="4"/>
  <c r="AX972" i="4"/>
  <c r="AY972" i="4"/>
  <c r="AZ972" i="4"/>
  <c r="BA972" i="4"/>
  <c r="BB972" i="4"/>
  <c r="BC972" i="4"/>
  <c r="BD972" i="4"/>
  <c r="BE972" i="4"/>
  <c r="BF972" i="4"/>
  <c r="BG972" i="4"/>
  <c r="BH972" i="4"/>
  <c r="BI972" i="4"/>
  <c r="BJ972" i="4"/>
  <c r="BK972" i="4"/>
  <c r="BL972" i="4"/>
  <c r="BM972" i="4"/>
  <c r="BN972" i="4"/>
  <c r="BO972" i="4"/>
  <c r="BP972" i="4"/>
  <c r="BQ972" i="4"/>
  <c r="BR972" i="4"/>
  <c r="BS972" i="4"/>
  <c r="BT972" i="4"/>
  <c r="BU972" i="4"/>
  <c r="BV972" i="4"/>
  <c r="BW972" i="4"/>
  <c r="BX972" i="4"/>
  <c r="BY972" i="4"/>
  <c r="BZ972" i="4"/>
  <c r="CA972" i="4"/>
  <c r="CB972" i="4"/>
  <c r="CC972" i="4"/>
  <c r="CD972" i="4"/>
  <c r="CE972" i="4"/>
  <c r="CF972" i="4"/>
  <c r="CG972" i="4"/>
  <c r="CH972" i="4"/>
  <c r="CI972" i="4"/>
  <c r="CJ972" i="4"/>
  <c r="CK972" i="4"/>
  <c r="CL972" i="4"/>
  <c r="CM972" i="4" s="1"/>
  <c r="CN972" i="4"/>
  <c r="CO972" i="4"/>
  <c r="CP972" i="4"/>
  <c r="CQ972" i="4"/>
  <c r="CR972" i="4"/>
  <c r="CS972" i="4"/>
  <c r="CT972" i="4"/>
  <c r="CU972" i="4"/>
  <c r="CV972" i="4"/>
  <c r="CW972" i="4"/>
  <c r="CX972" i="4"/>
  <c r="CY972" i="4"/>
  <c r="CZ972" i="4"/>
  <c r="DA972" i="4"/>
  <c r="DB972" i="4"/>
  <c r="DC972" i="4"/>
  <c r="DD972" i="4"/>
  <c r="DE972" i="4"/>
  <c r="DF972" i="4"/>
  <c r="DG972" i="4"/>
  <c r="DH972" i="4"/>
  <c r="DI972" i="4"/>
  <c r="DJ972" i="4"/>
  <c r="DK972" i="4"/>
  <c r="DL972" i="4"/>
  <c r="DM972" i="4"/>
  <c r="DN972" i="4"/>
  <c r="DO972" i="4"/>
  <c r="DP972" i="4"/>
  <c r="DQ972" i="4"/>
  <c r="DR972" i="4"/>
  <c r="DS972" i="4"/>
  <c r="DT972" i="4"/>
  <c r="DU972" i="4"/>
  <c r="DV972" i="4"/>
  <c r="DW972" i="4"/>
  <c r="EC972" i="4"/>
  <c r="ED972" i="4"/>
  <c r="EE972" i="4"/>
  <c r="EF972" i="4"/>
  <c r="EG972" i="4"/>
  <c r="EH972" i="4"/>
  <c r="EI972" i="4"/>
  <c r="EJ972" i="4"/>
  <c r="EK972" i="4"/>
  <c r="EL972" i="4"/>
  <c r="EM972" i="4"/>
  <c r="EN972" i="4"/>
  <c r="EO972" i="4"/>
  <c r="EP972" i="4"/>
  <c r="EQ972" i="4"/>
  <c r="ER972" i="4"/>
  <c r="ES972" i="4"/>
  <c r="ET972" i="4"/>
  <c r="EU972" i="4"/>
  <c r="EV972" i="4"/>
  <c r="EW972" i="4"/>
  <c r="B973" i="4"/>
  <c r="C973" i="4"/>
  <c r="D973" i="4"/>
  <c r="E973" i="4"/>
  <c r="F973" i="4"/>
  <c r="G973" i="4"/>
  <c r="H973" i="4"/>
  <c r="M973" i="4" s="1"/>
  <c r="N973" i="4" s="1"/>
  <c r="O973" i="4" s="1" a="1"/>
  <c r="O973" i="4" s="1"/>
  <c r="R973" i="4"/>
  <c r="S973" i="4"/>
  <c r="T973" i="4"/>
  <c r="U973" i="4"/>
  <c r="V973" i="4"/>
  <c r="W973" i="4"/>
  <c r="X973" i="4"/>
  <c r="Y973" i="4"/>
  <c r="Z973" i="4"/>
  <c r="AA973" i="4"/>
  <c r="AB973" i="4"/>
  <c r="AC973" i="4"/>
  <c r="AD973" i="4"/>
  <c r="AE973" i="4" s="1"/>
  <c r="AF973" i="4"/>
  <c r="AG973" i="4" s="1"/>
  <c r="AH973" i="4"/>
  <c r="AI973" i="4"/>
  <c r="AJ973" i="4"/>
  <c r="AK973" i="4"/>
  <c r="AL973" i="4"/>
  <c r="AN973" i="4"/>
  <c r="AM973" i="4" s="1"/>
  <c r="AO973" i="4"/>
  <c r="AP973" i="4"/>
  <c r="AQ973" i="4"/>
  <c r="AR973" i="4"/>
  <c r="AS973" i="4"/>
  <c r="AT973" i="4"/>
  <c r="AU973" i="4"/>
  <c r="AV973" i="4"/>
  <c r="AW973" i="4"/>
  <c r="AX973" i="4"/>
  <c r="AY973" i="4"/>
  <c r="AZ973" i="4"/>
  <c r="BA973" i="4"/>
  <c r="BB973" i="4"/>
  <c r="BC973" i="4"/>
  <c r="BD973" i="4"/>
  <c r="BE973" i="4"/>
  <c r="BF973" i="4"/>
  <c r="BG973" i="4"/>
  <c r="BH973" i="4"/>
  <c r="BI973" i="4"/>
  <c r="BJ973" i="4"/>
  <c r="BK973" i="4"/>
  <c r="BL973" i="4"/>
  <c r="BM973" i="4"/>
  <c r="BN973" i="4"/>
  <c r="BO973" i="4"/>
  <c r="BP973" i="4"/>
  <c r="BQ973" i="4"/>
  <c r="BR973" i="4"/>
  <c r="BS973" i="4"/>
  <c r="BT973" i="4"/>
  <c r="BU973" i="4"/>
  <c r="BV973" i="4"/>
  <c r="BW973" i="4"/>
  <c r="BX973" i="4"/>
  <c r="BY973" i="4"/>
  <c r="BZ973" i="4"/>
  <c r="CA973" i="4"/>
  <c r="CB973" i="4"/>
  <c r="CC973" i="4"/>
  <c r="CD973" i="4"/>
  <c r="CE973" i="4"/>
  <c r="CF973" i="4"/>
  <c r="CG973" i="4"/>
  <c r="CH973" i="4"/>
  <c r="CI973" i="4"/>
  <c r="CJ973" i="4"/>
  <c r="CK973" i="4"/>
  <c r="CL973" i="4"/>
  <c r="CM973" i="4" s="1"/>
  <c r="CN973" i="4"/>
  <c r="CO973" i="4"/>
  <c r="CP973" i="4"/>
  <c r="CQ973" i="4"/>
  <c r="CR973" i="4"/>
  <c r="CS973" i="4"/>
  <c r="CT973" i="4"/>
  <c r="CU973" i="4"/>
  <c r="CV973" i="4"/>
  <c r="CW973" i="4"/>
  <c r="CX973" i="4"/>
  <c r="CY973" i="4"/>
  <c r="CZ973" i="4"/>
  <c r="DA973" i="4"/>
  <c r="DB973" i="4"/>
  <c r="DC973" i="4"/>
  <c r="DD973" i="4"/>
  <c r="DE973" i="4"/>
  <c r="DF973" i="4"/>
  <c r="DG973" i="4"/>
  <c r="DH973" i="4"/>
  <c r="DI973" i="4"/>
  <c r="DJ973" i="4"/>
  <c r="DK973" i="4"/>
  <c r="DL973" i="4"/>
  <c r="DM973" i="4"/>
  <c r="DN973" i="4"/>
  <c r="DO973" i="4"/>
  <c r="DP973" i="4"/>
  <c r="DQ973" i="4"/>
  <c r="DR973" i="4"/>
  <c r="DS973" i="4"/>
  <c r="DT973" i="4"/>
  <c r="DU973" i="4"/>
  <c r="DV973" i="4"/>
  <c r="DW973" i="4"/>
  <c r="EC973" i="4"/>
  <c r="ED973" i="4"/>
  <c r="EE973" i="4"/>
  <c r="EF973" i="4"/>
  <c r="EG973" i="4"/>
  <c r="EH973" i="4"/>
  <c r="EI973" i="4"/>
  <c r="EJ973" i="4"/>
  <c r="EK973" i="4"/>
  <c r="EL973" i="4"/>
  <c r="EM973" i="4"/>
  <c r="EN973" i="4"/>
  <c r="EO973" i="4"/>
  <c r="EP973" i="4"/>
  <c r="EQ973" i="4"/>
  <c r="ER973" i="4"/>
  <c r="ES973" i="4"/>
  <c r="ET973" i="4"/>
  <c r="EU973" i="4"/>
  <c r="EV973" i="4"/>
  <c r="EW973" i="4"/>
  <c r="B974" i="4"/>
  <c r="C974" i="4"/>
  <c r="D974" i="4"/>
  <c r="E974" i="4"/>
  <c r="F974" i="4"/>
  <c r="G974" i="4"/>
  <c r="H974" i="4"/>
  <c r="M974" i="4" s="1"/>
  <c r="N974" i="4" s="1"/>
  <c r="O974" i="4" s="1" a="1"/>
  <c r="O974" i="4" s="1"/>
  <c r="R974" i="4"/>
  <c r="S974" i="4"/>
  <c r="T974" i="4"/>
  <c r="U974" i="4"/>
  <c r="V974" i="4"/>
  <c r="W974" i="4"/>
  <c r="X974" i="4"/>
  <c r="Y974" i="4"/>
  <c r="Z974" i="4"/>
  <c r="AA974" i="4"/>
  <c r="AB974" i="4"/>
  <c r="AC974" i="4"/>
  <c r="AD974" i="4"/>
  <c r="AE974" i="4" s="1"/>
  <c r="AF974" i="4"/>
  <c r="AG974" i="4" s="1"/>
  <c r="AH974" i="4"/>
  <c r="AI974" i="4"/>
  <c r="AJ974" i="4"/>
  <c r="AK974" i="4"/>
  <c r="AL974" i="4"/>
  <c r="AN974" i="4"/>
  <c r="AM974" i="4" s="1"/>
  <c r="AO974" i="4"/>
  <c r="AP974" i="4"/>
  <c r="AQ974" i="4"/>
  <c r="AR974" i="4"/>
  <c r="AS974" i="4"/>
  <c r="AT974" i="4"/>
  <c r="AU974" i="4"/>
  <c r="AV974" i="4"/>
  <c r="AW974" i="4"/>
  <c r="AX974" i="4"/>
  <c r="AY974" i="4"/>
  <c r="AZ974" i="4"/>
  <c r="BA974" i="4"/>
  <c r="BB974" i="4"/>
  <c r="BC974" i="4"/>
  <c r="BD974" i="4"/>
  <c r="BE974" i="4"/>
  <c r="BF974" i="4"/>
  <c r="BG974" i="4"/>
  <c r="BH974" i="4"/>
  <c r="BI974" i="4"/>
  <c r="BJ974" i="4"/>
  <c r="BK974" i="4"/>
  <c r="BL974" i="4"/>
  <c r="BM974" i="4"/>
  <c r="BN974" i="4"/>
  <c r="BO974" i="4"/>
  <c r="BP974" i="4"/>
  <c r="BQ974" i="4"/>
  <c r="BR974" i="4"/>
  <c r="BS974" i="4"/>
  <c r="BT974" i="4"/>
  <c r="BU974" i="4"/>
  <c r="BV974" i="4"/>
  <c r="BW974" i="4"/>
  <c r="BX974" i="4"/>
  <c r="BY974" i="4"/>
  <c r="BZ974" i="4"/>
  <c r="CA974" i="4"/>
  <c r="CB974" i="4"/>
  <c r="CC974" i="4"/>
  <c r="CD974" i="4"/>
  <c r="CE974" i="4"/>
  <c r="CF974" i="4"/>
  <c r="CG974" i="4"/>
  <c r="CH974" i="4"/>
  <c r="CI974" i="4"/>
  <c r="CJ974" i="4"/>
  <c r="CK974" i="4"/>
  <c r="CL974" i="4"/>
  <c r="CM974" i="4" s="1"/>
  <c r="CN974" i="4"/>
  <c r="CO974" i="4"/>
  <c r="CP974" i="4"/>
  <c r="CQ974" i="4"/>
  <c r="CR974" i="4"/>
  <c r="CS974" i="4"/>
  <c r="CT974" i="4"/>
  <c r="CU974" i="4"/>
  <c r="CV974" i="4"/>
  <c r="CW974" i="4"/>
  <c r="CX974" i="4"/>
  <c r="CY974" i="4"/>
  <c r="CZ974" i="4"/>
  <c r="DA974" i="4"/>
  <c r="DB974" i="4"/>
  <c r="DC974" i="4"/>
  <c r="DD974" i="4"/>
  <c r="DE974" i="4"/>
  <c r="DF974" i="4"/>
  <c r="DG974" i="4"/>
  <c r="DH974" i="4"/>
  <c r="DI974" i="4"/>
  <c r="DJ974" i="4"/>
  <c r="DK974" i="4"/>
  <c r="DL974" i="4"/>
  <c r="DM974" i="4"/>
  <c r="DN974" i="4"/>
  <c r="DO974" i="4"/>
  <c r="DP974" i="4"/>
  <c r="DQ974" i="4"/>
  <c r="DR974" i="4"/>
  <c r="DS974" i="4"/>
  <c r="DT974" i="4"/>
  <c r="DU974" i="4"/>
  <c r="DV974" i="4"/>
  <c r="DW974" i="4"/>
  <c r="EC974" i="4"/>
  <c r="ED974" i="4"/>
  <c r="EE974" i="4"/>
  <c r="EF974" i="4"/>
  <c r="EG974" i="4"/>
  <c r="EH974" i="4"/>
  <c r="EI974" i="4"/>
  <c r="EJ974" i="4"/>
  <c r="EK974" i="4"/>
  <c r="EL974" i="4"/>
  <c r="EM974" i="4"/>
  <c r="EN974" i="4"/>
  <c r="EO974" i="4"/>
  <c r="EP974" i="4"/>
  <c r="EQ974" i="4"/>
  <c r="ER974" i="4"/>
  <c r="ES974" i="4"/>
  <c r="ET974" i="4"/>
  <c r="EU974" i="4"/>
  <c r="EV974" i="4"/>
  <c r="EW974" i="4"/>
  <c r="B975" i="4"/>
  <c r="C975" i="4"/>
  <c r="D975" i="4"/>
  <c r="E975" i="4"/>
  <c r="F975" i="4"/>
  <c r="G975" i="4"/>
  <c r="H975" i="4"/>
  <c r="M975" i="4" s="1"/>
  <c r="N975" i="4" s="1"/>
  <c r="O975" i="4" s="1" a="1"/>
  <c r="O975" i="4" s="1"/>
  <c r="R975" i="4"/>
  <c r="S975" i="4"/>
  <c r="T975" i="4"/>
  <c r="U975" i="4"/>
  <c r="V975" i="4"/>
  <c r="W975" i="4"/>
  <c r="X975" i="4"/>
  <c r="Y975" i="4"/>
  <c r="Z975" i="4"/>
  <c r="AA975" i="4"/>
  <c r="AB975" i="4"/>
  <c r="AC975" i="4"/>
  <c r="AD975" i="4"/>
  <c r="AE975" i="4" s="1"/>
  <c r="AF975" i="4"/>
  <c r="AG975" i="4" s="1"/>
  <c r="AH975" i="4"/>
  <c r="AI975" i="4"/>
  <c r="AJ975" i="4"/>
  <c r="AK975" i="4"/>
  <c r="AL975" i="4"/>
  <c r="AN975" i="4"/>
  <c r="AM975" i="4" s="1"/>
  <c r="AO975" i="4"/>
  <c r="AP975" i="4"/>
  <c r="AQ975" i="4"/>
  <c r="AR975" i="4"/>
  <c r="AS975" i="4"/>
  <c r="AT975" i="4"/>
  <c r="AU975" i="4"/>
  <c r="AV975" i="4"/>
  <c r="AW975" i="4"/>
  <c r="AX975" i="4"/>
  <c r="AY975" i="4"/>
  <c r="AZ975" i="4"/>
  <c r="BA975" i="4"/>
  <c r="BB975" i="4"/>
  <c r="BC975" i="4"/>
  <c r="BD975" i="4"/>
  <c r="BE975" i="4"/>
  <c r="BF975" i="4"/>
  <c r="BG975" i="4"/>
  <c r="BH975" i="4"/>
  <c r="BI975" i="4"/>
  <c r="BJ975" i="4"/>
  <c r="BK975" i="4"/>
  <c r="BL975" i="4"/>
  <c r="BM975" i="4"/>
  <c r="BN975" i="4"/>
  <c r="BO975" i="4"/>
  <c r="BP975" i="4"/>
  <c r="BQ975" i="4"/>
  <c r="BR975" i="4"/>
  <c r="BS975" i="4"/>
  <c r="BT975" i="4"/>
  <c r="BU975" i="4"/>
  <c r="BV975" i="4"/>
  <c r="BW975" i="4"/>
  <c r="BX975" i="4"/>
  <c r="BY975" i="4"/>
  <c r="BZ975" i="4"/>
  <c r="CA975" i="4"/>
  <c r="CB975" i="4"/>
  <c r="CC975" i="4"/>
  <c r="CD975" i="4"/>
  <c r="CE975" i="4"/>
  <c r="CF975" i="4"/>
  <c r="CG975" i="4"/>
  <c r="CH975" i="4"/>
  <c r="CI975" i="4"/>
  <c r="CJ975" i="4"/>
  <c r="CK975" i="4"/>
  <c r="CL975" i="4"/>
  <c r="CM975" i="4" s="1"/>
  <c r="CN975" i="4"/>
  <c r="CO975" i="4"/>
  <c r="CP975" i="4"/>
  <c r="CQ975" i="4"/>
  <c r="CR975" i="4"/>
  <c r="CS975" i="4"/>
  <c r="CT975" i="4"/>
  <c r="CU975" i="4"/>
  <c r="CV975" i="4"/>
  <c r="CW975" i="4"/>
  <c r="CX975" i="4"/>
  <c r="CY975" i="4"/>
  <c r="CZ975" i="4"/>
  <c r="DA975" i="4"/>
  <c r="DB975" i="4"/>
  <c r="DC975" i="4"/>
  <c r="DD975" i="4"/>
  <c r="DE975" i="4"/>
  <c r="DF975" i="4"/>
  <c r="DG975" i="4"/>
  <c r="DH975" i="4"/>
  <c r="DI975" i="4"/>
  <c r="DJ975" i="4"/>
  <c r="DK975" i="4"/>
  <c r="DL975" i="4"/>
  <c r="DM975" i="4"/>
  <c r="DN975" i="4"/>
  <c r="DO975" i="4"/>
  <c r="DP975" i="4"/>
  <c r="DQ975" i="4"/>
  <c r="DR975" i="4"/>
  <c r="DS975" i="4"/>
  <c r="DT975" i="4"/>
  <c r="DU975" i="4"/>
  <c r="DV975" i="4"/>
  <c r="DW975" i="4"/>
  <c r="EC975" i="4"/>
  <c r="ED975" i="4"/>
  <c r="EE975" i="4"/>
  <c r="EF975" i="4"/>
  <c r="EG975" i="4"/>
  <c r="EH975" i="4"/>
  <c r="EI975" i="4"/>
  <c r="EJ975" i="4"/>
  <c r="EK975" i="4"/>
  <c r="EL975" i="4"/>
  <c r="EM975" i="4"/>
  <c r="EN975" i="4"/>
  <c r="EO975" i="4"/>
  <c r="EP975" i="4"/>
  <c r="EQ975" i="4"/>
  <c r="ER975" i="4"/>
  <c r="ES975" i="4"/>
  <c r="ET975" i="4"/>
  <c r="EU975" i="4"/>
  <c r="EV975" i="4"/>
  <c r="EW975" i="4"/>
  <c r="B976" i="4"/>
  <c r="C976" i="4"/>
  <c r="D976" i="4"/>
  <c r="E976" i="4"/>
  <c r="F976" i="4"/>
  <c r="G976" i="4"/>
  <c r="H976" i="4"/>
  <c r="M976" i="4" s="1"/>
  <c r="N976" i="4" s="1"/>
  <c r="O976" i="4" s="1" a="1"/>
  <c r="O976" i="4" s="1"/>
  <c r="R976" i="4"/>
  <c r="S976" i="4"/>
  <c r="T976" i="4"/>
  <c r="U976" i="4"/>
  <c r="V976" i="4"/>
  <c r="W976" i="4"/>
  <c r="X976" i="4"/>
  <c r="Y976" i="4"/>
  <c r="Z976" i="4"/>
  <c r="AA976" i="4"/>
  <c r="AB976" i="4"/>
  <c r="AC976" i="4"/>
  <c r="AD976" i="4"/>
  <c r="AE976" i="4" s="1"/>
  <c r="AF976" i="4"/>
  <c r="AG976" i="4" s="1"/>
  <c r="AH976" i="4"/>
  <c r="AI976" i="4"/>
  <c r="AJ976" i="4"/>
  <c r="AK976" i="4"/>
  <c r="AL976" i="4"/>
  <c r="AN976" i="4"/>
  <c r="AM976" i="4" s="1"/>
  <c r="AO976" i="4"/>
  <c r="AP976" i="4"/>
  <c r="AQ976" i="4"/>
  <c r="AR976" i="4"/>
  <c r="AS976" i="4"/>
  <c r="AT976" i="4"/>
  <c r="AU976" i="4"/>
  <c r="AV976" i="4"/>
  <c r="AW976" i="4"/>
  <c r="AX976" i="4"/>
  <c r="AY976" i="4"/>
  <c r="AZ976" i="4"/>
  <c r="BA976" i="4"/>
  <c r="BB976" i="4"/>
  <c r="BC976" i="4"/>
  <c r="BD976" i="4"/>
  <c r="BE976" i="4"/>
  <c r="BF976" i="4"/>
  <c r="BG976" i="4"/>
  <c r="BH976" i="4"/>
  <c r="BI976" i="4"/>
  <c r="BJ976" i="4"/>
  <c r="BK976" i="4"/>
  <c r="BL976" i="4"/>
  <c r="BM976" i="4"/>
  <c r="BN976" i="4"/>
  <c r="BO976" i="4"/>
  <c r="BP976" i="4"/>
  <c r="BQ976" i="4"/>
  <c r="BR976" i="4"/>
  <c r="BS976" i="4"/>
  <c r="BT976" i="4"/>
  <c r="BU976" i="4"/>
  <c r="BV976" i="4"/>
  <c r="BW976" i="4"/>
  <c r="BX976" i="4"/>
  <c r="BY976" i="4"/>
  <c r="BZ976" i="4"/>
  <c r="CA976" i="4"/>
  <c r="CB976" i="4"/>
  <c r="CC976" i="4"/>
  <c r="CD976" i="4"/>
  <c r="CE976" i="4"/>
  <c r="CF976" i="4"/>
  <c r="CG976" i="4"/>
  <c r="CH976" i="4"/>
  <c r="CI976" i="4"/>
  <c r="CJ976" i="4"/>
  <c r="CK976" i="4"/>
  <c r="CL976" i="4"/>
  <c r="CM976" i="4" s="1"/>
  <c r="CN976" i="4"/>
  <c r="CO976" i="4"/>
  <c r="CP976" i="4"/>
  <c r="CQ976" i="4"/>
  <c r="CR976" i="4"/>
  <c r="CS976" i="4"/>
  <c r="CT976" i="4"/>
  <c r="CU976" i="4"/>
  <c r="CV976" i="4"/>
  <c r="CW976" i="4"/>
  <c r="CX976" i="4"/>
  <c r="CY976" i="4"/>
  <c r="CZ976" i="4"/>
  <c r="DA976" i="4"/>
  <c r="DB976" i="4"/>
  <c r="DC976" i="4"/>
  <c r="DD976" i="4"/>
  <c r="DE976" i="4"/>
  <c r="DF976" i="4"/>
  <c r="DG976" i="4"/>
  <c r="DH976" i="4"/>
  <c r="DI976" i="4"/>
  <c r="DJ976" i="4"/>
  <c r="DK976" i="4"/>
  <c r="DL976" i="4"/>
  <c r="DM976" i="4"/>
  <c r="DN976" i="4"/>
  <c r="DO976" i="4"/>
  <c r="DP976" i="4"/>
  <c r="DQ976" i="4"/>
  <c r="DR976" i="4"/>
  <c r="DS976" i="4"/>
  <c r="DT976" i="4"/>
  <c r="DU976" i="4"/>
  <c r="DV976" i="4"/>
  <c r="DW976" i="4"/>
  <c r="EC976" i="4"/>
  <c r="DX976" i="4" s="1"/>
  <c r="ED976" i="4"/>
  <c r="EE976" i="4"/>
  <c r="EF976" i="4"/>
  <c r="EG976" i="4"/>
  <c r="EH976" i="4"/>
  <c r="EI976" i="4"/>
  <c r="EJ976" i="4"/>
  <c r="EK976" i="4"/>
  <c r="EL976" i="4"/>
  <c r="EM976" i="4"/>
  <c r="EN976" i="4"/>
  <c r="EO976" i="4"/>
  <c r="EP976" i="4"/>
  <c r="EQ976" i="4"/>
  <c r="ER976" i="4"/>
  <c r="ES976" i="4"/>
  <c r="ET976" i="4"/>
  <c r="EU976" i="4"/>
  <c r="EV976" i="4"/>
  <c r="EW976" i="4"/>
  <c r="B977" i="4"/>
  <c r="C977" i="4"/>
  <c r="D977" i="4"/>
  <c r="E977" i="4"/>
  <c r="F977" i="4"/>
  <c r="G977" i="4"/>
  <c r="H977" i="4"/>
  <c r="M977" i="4" s="1"/>
  <c r="N977" i="4" s="1"/>
  <c r="O977" i="4" s="1" a="1"/>
  <c r="O977" i="4" s="1"/>
  <c r="R977" i="4"/>
  <c r="S977" i="4"/>
  <c r="T977" i="4"/>
  <c r="U977" i="4"/>
  <c r="V977" i="4"/>
  <c r="W977" i="4"/>
  <c r="X977" i="4"/>
  <c r="Y977" i="4"/>
  <c r="Z977" i="4"/>
  <c r="AA977" i="4"/>
  <c r="AB977" i="4"/>
  <c r="AC977" i="4"/>
  <c r="AD977" i="4"/>
  <c r="AE977" i="4" s="1"/>
  <c r="AF977" i="4"/>
  <c r="AG977" i="4" s="1"/>
  <c r="AH977" i="4"/>
  <c r="AI977" i="4"/>
  <c r="AJ977" i="4"/>
  <c r="AK977" i="4"/>
  <c r="AL977" i="4"/>
  <c r="AN977" i="4"/>
  <c r="AM977" i="4" s="1"/>
  <c r="AO977" i="4"/>
  <c r="AP977" i="4"/>
  <c r="AQ977" i="4"/>
  <c r="AR977" i="4"/>
  <c r="AS977" i="4"/>
  <c r="AT977" i="4"/>
  <c r="AU977" i="4"/>
  <c r="AV977" i="4"/>
  <c r="AW977" i="4"/>
  <c r="AX977" i="4"/>
  <c r="AY977" i="4"/>
  <c r="AZ977" i="4"/>
  <c r="BA977" i="4"/>
  <c r="BB977" i="4"/>
  <c r="BC977" i="4"/>
  <c r="BD977" i="4"/>
  <c r="BE977" i="4"/>
  <c r="BF977" i="4"/>
  <c r="BG977" i="4"/>
  <c r="BH977" i="4"/>
  <c r="BI977" i="4"/>
  <c r="BJ977" i="4"/>
  <c r="BK977" i="4"/>
  <c r="BL977" i="4"/>
  <c r="BM977" i="4"/>
  <c r="BN977" i="4"/>
  <c r="BO977" i="4"/>
  <c r="BP977" i="4"/>
  <c r="BQ977" i="4"/>
  <c r="BR977" i="4"/>
  <c r="BS977" i="4"/>
  <c r="BT977" i="4"/>
  <c r="BU977" i="4"/>
  <c r="BV977" i="4"/>
  <c r="BW977" i="4"/>
  <c r="BX977" i="4"/>
  <c r="BY977" i="4"/>
  <c r="BZ977" i="4"/>
  <c r="CA977" i="4"/>
  <c r="CB977" i="4"/>
  <c r="CC977" i="4"/>
  <c r="CD977" i="4"/>
  <c r="CE977" i="4"/>
  <c r="CF977" i="4"/>
  <c r="CG977" i="4"/>
  <c r="CH977" i="4"/>
  <c r="CI977" i="4"/>
  <c r="CJ977" i="4"/>
  <c r="CK977" i="4"/>
  <c r="CL977" i="4"/>
  <c r="CM977" i="4" s="1"/>
  <c r="CN977" i="4"/>
  <c r="CO977" i="4"/>
  <c r="CP977" i="4"/>
  <c r="CQ977" i="4"/>
  <c r="CR977" i="4"/>
  <c r="CS977" i="4"/>
  <c r="CT977" i="4"/>
  <c r="CU977" i="4"/>
  <c r="CV977" i="4"/>
  <c r="CW977" i="4"/>
  <c r="CX977" i="4"/>
  <c r="CY977" i="4"/>
  <c r="CZ977" i="4"/>
  <c r="DA977" i="4"/>
  <c r="DB977" i="4"/>
  <c r="DC977" i="4"/>
  <c r="DD977" i="4"/>
  <c r="DE977" i="4"/>
  <c r="DF977" i="4"/>
  <c r="DG977" i="4"/>
  <c r="DH977" i="4"/>
  <c r="DI977" i="4"/>
  <c r="DJ977" i="4"/>
  <c r="DK977" i="4"/>
  <c r="DL977" i="4"/>
  <c r="DM977" i="4"/>
  <c r="DN977" i="4"/>
  <c r="DO977" i="4"/>
  <c r="DP977" i="4"/>
  <c r="DQ977" i="4"/>
  <c r="DR977" i="4"/>
  <c r="DS977" i="4"/>
  <c r="DT977" i="4"/>
  <c r="DU977" i="4"/>
  <c r="DV977" i="4"/>
  <c r="DW977" i="4"/>
  <c r="EC977" i="4"/>
  <c r="ED977" i="4"/>
  <c r="EE977" i="4"/>
  <c r="EF977" i="4"/>
  <c r="EG977" i="4"/>
  <c r="EH977" i="4"/>
  <c r="EI977" i="4"/>
  <c r="EJ977" i="4"/>
  <c r="EK977" i="4"/>
  <c r="EL977" i="4"/>
  <c r="EM977" i="4"/>
  <c r="EN977" i="4"/>
  <c r="EO977" i="4"/>
  <c r="EP977" i="4"/>
  <c r="EQ977" i="4"/>
  <c r="ER977" i="4"/>
  <c r="ES977" i="4"/>
  <c r="ET977" i="4"/>
  <c r="EU977" i="4"/>
  <c r="EV977" i="4"/>
  <c r="EW977" i="4"/>
  <c r="B978" i="4"/>
  <c r="C978" i="4"/>
  <c r="D978" i="4"/>
  <c r="E978" i="4"/>
  <c r="F978" i="4"/>
  <c r="G978" i="4"/>
  <c r="H978" i="4"/>
  <c r="M978" i="4" s="1"/>
  <c r="N978" i="4" s="1"/>
  <c r="O978" i="4" s="1" a="1"/>
  <c r="O978" i="4" s="1"/>
  <c r="R978" i="4"/>
  <c r="S978" i="4"/>
  <c r="T978" i="4"/>
  <c r="U978" i="4"/>
  <c r="V978" i="4"/>
  <c r="W978" i="4"/>
  <c r="X978" i="4"/>
  <c r="Y978" i="4"/>
  <c r="Z978" i="4"/>
  <c r="AA978" i="4"/>
  <c r="AB978" i="4"/>
  <c r="AC978" i="4"/>
  <c r="AD978" i="4"/>
  <c r="AE978" i="4" s="1"/>
  <c r="AF978" i="4"/>
  <c r="AG978" i="4" s="1"/>
  <c r="AH978" i="4"/>
  <c r="AI978" i="4"/>
  <c r="AJ978" i="4"/>
  <c r="AK978" i="4"/>
  <c r="AL978" i="4"/>
  <c r="AN978" i="4"/>
  <c r="AM978" i="4" s="1"/>
  <c r="AO978" i="4"/>
  <c r="AP978" i="4"/>
  <c r="AQ978" i="4"/>
  <c r="AR978" i="4"/>
  <c r="AS978" i="4"/>
  <c r="AT978" i="4"/>
  <c r="AU978" i="4"/>
  <c r="AV978" i="4"/>
  <c r="AW978" i="4"/>
  <c r="AX978" i="4"/>
  <c r="AY978" i="4"/>
  <c r="AZ978" i="4"/>
  <c r="BA978" i="4"/>
  <c r="BB978" i="4"/>
  <c r="BC978" i="4"/>
  <c r="BD978" i="4"/>
  <c r="BE978" i="4"/>
  <c r="BF978" i="4"/>
  <c r="BG978" i="4"/>
  <c r="BH978" i="4"/>
  <c r="BI978" i="4"/>
  <c r="BJ978" i="4"/>
  <c r="BK978" i="4"/>
  <c r="BL978" i="4"/>
  <c r="BM978" i="4"/>
  <c r="BN978" i="4"/>
  <c r="BO978" i="4"/>
  <c r="BP978" i="4"/>
  <c r="BQ978" i="4"/>
  <c r="BR978" i="4"/>
  <c r="BS978" i="4"/>
  <c r="BT978" i="4"/>
  <c r="BU978" i="4"/>
  <c r="BV978" i="4"/>
  <c r="BW978" i="4"/>
  <c r="BX978" i="4"/>
  <c r="BY978" i="4"/>
  <c r="BZ978" i="4"/>
  <c r="CA978" i="4"/>
  <c r="CB978" i="4"/>
  <c r="CC978" i="4"/>
  <c r="CD978" i="4"/>
  <c r="CE978" i="4"/>
  <c r="CF978" i="4"/>
  <c r="CG978" i="4"/>
  <c r="CH978" i="4"/>
  <c r="CI978" i="4"/>
  <c r="CJ978" i="4"/>
  <c r="CK978" i="4"/>
  <c r="CL978" i="4"/>
  <c r="CM978" i="4" s="1"/>
  <c r="CN978" i="4"/>
  <c r="CO978" i="4"/>
  <c r="CP978" i="4"/>
  <c r="CQ978" i="4"/>
  <c r="CR978" i="4"/>
  <c r="CS978" i="4"/>
  <c r="CT978" i="4"/>
  <c r="CU978" i="4"/>
  <c r="CV978" i="4"/>
  <c r="CW978" i="4"/>
  <c r="CX978" i="4"/>
  <c r="CY978" i="4"/>
  <c r="CZ978" i="4"/>
  <c r="DA978" i="4"/>
  <c r="DB978" i="4"/>
  <c r="DC978" i="4"/>
  <c r="DD978" i="4"/>
  <c r="DE978" i="4"/>
  <c r="DF978" i="4"/>
  <c r="DG978" i="4"/>
  <c r="DH978" i="4"/>
  <c r="DI978" i="4"/>
  <c r="DJ978" i="4"/>
  <c r="DK978" i="4"/>
  <c r="DL978" i="4"/>
  <c r="DM978" i="4"/>
  <c r="DN978" i="4"/>
  <c r="DO978" i="4"/>
  <c r="DP978" i="4"/>
  <c r="DQ978" i="4"/>
  <c r="DR978" i="4"/>
  <c r="DS978" i="4"/>
  <c r="DT978" i="4"/>
  <c r="DU978" i="4"/>
  <c r="DV978" i="4"/>
  <c r="DW978" i="4"/>
  <c r="EC978" i="4"/>
  <c r="ED978" i="4"/>
  <c r="EE978" i="4"/>
  <c r="EF978" i="4"/>
  <c r="EG978" i="4"/>
  <c r="EH978" i="4"/>
  <c r="EI978" i="4"/>
  <c r="EJ978" i="4"/>
  <c r="EK978" i="4"/>
  <c r="EL978" i="4"/>
  <c r="EM978" i="4"/>
  <c r="EN978" i="4"/>
  <c r="EO978" i="4"/>
  <c r="EP978" i="4"/>
  <c r="EQ978" i="4"/>
  <c r="ER978" i="4"/>
  <c r="ES978" i="4"/>
  <c r="ET978" i="4"/>
  <c r="EU978" i="4"/>
  <c r="EV978" i="4"/>
  <c r="EW978" i="4"/>
  <c r="B979" i="4"/>
  <c r="C979" i="4"/>
  <c r="D979" i="4"/>
  <c r="E979" i="4"/>
  <c r="F979" i="4"/>
  <c r="G979" i="4"/>
  <c r="H979" i="4"/>
  <c r="M979" i="4" s="1"/>
  <c r="N979" i="4" s="1"/>
  <c r="O979" i="4" s="1" a="1"/>
  <c r="O979" i="4" s="1"/>
  <c r="R979" i="4"/>
  <c r="S979" i="4"/>
  <c r="T979" i="4"/>
  <c r="U979" i="4"/>
  <c r="V979" i="4"/>
  <c r="W979" i="4"/>
  <c r="X979" i="4"/>
  <c r="Y979" i="4"/>
  <c r="Z979" i="4"/>
  <c r="AA979" i="4"/>
  <c r="AB979" i="4"/>
  <c r="AC979" i="4"/>
  <c r="AD979" i="4"/>
  <c r="AE979" i="4" s="1"/>
  <c r="AF979" i="4"/>
  <c r="AG979" i="4" s="1"/>
  <c r="AH979" i="4"/>
  <c r="AI979" i="4"/>
  <c r="AJ979" i="4"/>
  <c r="AK979" i="4"/>
  <c r="AL979" i="4"/>
  <c r="AN979" i="4"/>
  <c r="AM979" i="4" s="1"/>
  <c r="AO979" i="4"/>
  <c r="AP979" i="4"/>
  <c r="AQ979" i="4"/>
  <c r="AR979" i="4"/>
  <c r="AS979" i="4"/>
  <c r="AT979" i="4"/>
  <c r="AU979" i="4"/>
  <c r="AV979" i="4"/>
  <c r="AW979" i="4"/>
  <c r="AX979" i="4"/>
  <c r="AY979" i="4"/>
  <c r="AZ979" i="4"/>
  <c r="BA979" i="4"/>
  <c r="BB979" i="4"/>
  <c r="BC979" i="4"/>
  <c r="BD979" i="4"/>
  <c r="BE979" i="4"/>
  <c r="BF979" i="4"/>
  <c r="BG979" i="4"/>
  <c r="BH979" i="4"/>
  <c r="BI979" i="4"/>
  <c r="BJ979" i="4"/>
  <c r="BK979" i="4"/>
  <c r="BL979" i="4"/>
  <c r="BM979" i="4"/>
  <c r="BN979" i="4"/>
  <c r="BO979" i="4"/>
  <c r="BP979" i="4"/>
  <c r="BQ979" i="4"/>
  <c r="BR979" i="4"/>
  <c r="BS979" i="4"/>
  <c r="BT979" i="4"/>
  <c r="BU979" i="4"/>
  <c r="BV979" i="4"/>
  <c r="BW979" i="4"/>
  <c r="BX979" i="4"/>
  <c r="BY979" i="4"/>
  <c r="BZ979" i="4"/>
  <c r="CA979" i="4"/>
  <c r="CB979" i="4"/>
  <c r="CC979" i="4"/>
  <c r="CD979" i="4"/>
  <c r="CE979" i="4"/>
  <c r="CF979" i="4"/>
  <c r="CG979" i="4"/>
  <c r="CH979" i="4"/>
  <c r="CI979" i="4"/>
  <c r="CJ979" i="4"/>
  <c r="CK979" i="4"/>
  <c r="CL979" i="4"/>
  <c r="CM979" i="4" s="1"/>
  <c r="CN979" i="4"/>
  <c r="CO979" i="4"/>
  <c r="CP979" i="4"/>
  <c r="CQ979" i="4"/>
  <c r="CR979" i="4"/>
  <c r="CS979" i="4"/>
  <c r="CT979" i="4"/>
  <c r="CU979" i="4"/>
  <c r="CV979" i="4"/>
  <c r="CW979" i="4"/>
  <c r="CX979" i="4"/>
  <c r="CY979" i="4"/>
  <c r="CZ979" i="4"/>
  <c r="DA979" i="4"/>
  <c r="DB979" i="4"/>
  <c r="DC979" i="4"/>
  <c r="DD979" i="4"/>
  <c r="DE979" i="4"/>
  <c r="DF979" i="4"/>
  <c r="DG979" i="4"/>
  <c r="DH979" i="4"/>
  <c r="DI979" i="4"/>
  <c r="DJ979" i="4"/>
  <c r="DK979" i="4"/>
  <c r="DL979" i="4"/>
  <c r="DM979" i="4"/>
  <c r="DN979" i="4"/>
  <c r="DO979" i="4"/>
  <c r="DP979" i="4"/>
  <c r="DQ979" i="4"/>
  <c r="DR979" i="4"/>
  <c r="DS979" i="4"/>
  <c r="DT979" i="4"/>
  <c r="DU979" i="4"/>
  <c r="DV979" i="4"/>
  <c r="DW979" i="4"/>
  <c r="EC979" i="4"/>
  <c r="ED979" i="4"/>
  <c r="EE979" i="4"/>
  <c r="EF979" i="4"/>
  <c r="EG979" i="4"/>
  <c r="EH979" i="4"/>
  <c r="EI979" i="4"/>
  <c r="EJ979" i="4"/>
  <c r="EK979" i="4"/>
  <c r="EL979" i="4"/>
  <c r="EM979" i="4"/>
  <c r="EN979" i="4"/>
  <c r="EO979" i="4"/>
  <c r="EP979" i="4"/>
  <c r="EQ979" i="4"/>
  <c r="ER979" i="4"/>
  <c r="ES979" i="4"/>
  <c r="ET979" i="4"/>
  <c r="EU979" i="4"/>
  <c r="EV979" i="4"/>
  <c r="EW979" i="4"/>
  <c r="B980" i="4"/>
  <c r="C980" i="4"/>
  <c r="D980" i="4"/>
  <c r="E980" i="4"/>
  <c r="F980" i="4"/>
  <c r="G980" i="4"/>
  <c r="H980" i="4"/>
  <c r="M980" i="4" s="1"/>
  <c r="N980" i="4" s="1"/>
  <c r="O980" i="4" s="1" a="1"/>
  <c r="O980" i="4" s="1"/>
  <c r="R980" i="4"/>
  <c r="S980" i="4"/>
  <c r="T980" i="4"/>
  <c r="U980" i="4"/>
  <c r="V980" i="4"/>
  <c r="W980" i="4"/>
  <c r="X980" i="4"/>
  <c r="Y980" i="4"/>
  <c r="Z980" i="4"/>
  <c r="AA980" i="4"/>
  <c r="AB980" i="4"/>
  <c r="AC980" i="4"/>
  <c r="AD980" i="4"/>
  <c r="AE980" i="4" s="1"/>
  <c r="AF980" i="4"/>
  <c r="AG980" i="4" s="1"/>
  <c r="AH980" i="4"/>
  <c r="AI980" i="4"/>
  <c r="AJ980" i="4"/>
  <c r="AK980" i="4"/>
  <c r="AL980" i="4"/>
  <c r="AN980" i="4"/>
  <c r="AM980" i="4" s="1"/>
  <c r="AO980" i="4"/>
  <c r="AP980" i="4"/>
  <c r="AQ980" i="4"/>
  <c r="AR980" i="4"/>
  <c r="AS980" i="4"/>
  <c r="AT980" i="4"/>
  <c r="AU980" i="4"/>
  <c r="AV980" i="4"/>
  <c r="AW980" i="4"/>
  <c r="AX980" i="4"/>
  <c r="AY980" i="4"/>
  <c r="AZ980" i="4"/>
  <c r="BA980" i="4"/>
  <c r="BB980" i="4"/>
  <c r="BC980" i="4"/>
  <c r="BD980" i="4"/>
  <c r="BE980" i="4"/>
  <c r="BF980" i="4"/>
  <c r="BG980" i="4"/>
  <c r="BH980" i="4"/>
  <c r="BI980" i="4"/>
  <c r="BJ980" i="4"/>
  <c r="BK980" i="4"/>
  <c r="BL980" i="4"/>
  <c r="BM980" i="4"/>
  <c r="BN980" i="4"/>
  <c r="BO980" i="4"/>
  <c r="BP980" i="4"/>
  <c r="BQ980" i="4"/>
  <c r="BR980" i="4"/>
  <c r="BS980" i="4"/>
  <c r="BT980" i="4"/>
  <c r="BU980" i="4"/>
  <c r="BV980" i="4"/>
  <c r="BW980" i="4"/>
  <c r="BX980" i="4"/>
  <c r="BY980" i="4"/>
  <c r="BZ980" i="4"/>
  <c r="CA980" i="4"/>
  <c r="CB980" i="4"/>
  <c r="CC980" i="4"/>
  <c r="CD980" i="4"/>
  <c r="CE980" i="4"/>
  <c r="CF980" i="4"/>
  <c r="CG980" i="4"/>
  <c r="CH980" i="4"/>
  <c r="CI980" i="4"/>
  <c r="CJ980" i="4"/>
  <c r="CK980" i="4"/>
  <c r="CL980" i="4"/>
  <c r="CM980" i="4" s="1"/>
  <c r="CN980" i="4"/>
  <c r="CO980" i="4"/>
  <c r="CP980" i="4"/>
  <c r="CQ980" i="4"/>
  <c r="CR980" i="4"/>
  <c r="CS980" i="4"/>
  <c r="CT980" i="4"/>
  <c r="CU980" i="4"/>
  <c r="CV980" i="4"/>
  <c r="CW980" i="4"/>
  <c r="CX980" i="4"/>
  <c r="CY980" i="4"/>
  <c r="CZ980" i="4"/>
  <c r="DA980" i="4"/>
  <c r="DB980" i="4"/>
  <c r="DC980" i="4"/>
  <c r="DD980" i="4"/>
  <c r="DE980" i="4"/>
  <c r="DF980" i="4"/>
  <c r="DG980" i="4"/>
  <c r="DH980" i="4"/>
  <c r="DI980" i="4"/>
  <c r="DJ980" i="4"/>
  <c r="DK980" i="4"/>
  <c r="DL980" i="4"/>
  <c r="DM980" i="4"/>
  <c r="DN980" i="4"/>
  <c r="DO980" i="4"/>
  <c r="DP980" i="4"/>
  <c r="DQ980" i="4"/>
  <c r="DR980" i="4"/>
  <c r="DS980" i="4"/>
  <c r="DT980" i="4"/>
  <c r="DU980" i="4"/>
  <c r="DV980" i="4"/>
  <c r="DW980" i="4"/>
  <c r="EC980" i="4"/>
  <c r="ED980" i="4"/>
  <c r="EE980" i="4"/>
  <c r="EF980" i="4"/>
  <c r="EG980" i="4"/>
  <c r="EH980" i="4"/>
  <c r="EI980" i="4"/>
  <c r="EJ980" i="4"/>
  <c r="EK980" i="4"/>
  <c r="EL980" i="4"/>
  <c r="EM980" i="4"/>
  <c r="EN980" i="4"/>
  <c r="EO980" i="4"/>
  <c r="EP980" i="4"/>
  <c r="EQ980" i="4"/>
  <c r="ER980" i="4"/>
  <c r="ES980" i="4"/>
  <c r="ET980" i="4"/>
  <c r="EU980" i="4"/>
  <c r="EV980" i="4"/>
  <c r="EW980" i="4"/>
  <c r="B981" i="4"/>
  <c r="C981" i="4"/>
  <c r="D981" i="4"/>
  <c r="E981" i="4"/>
  <c r="F981" i="4"/>
  <c r="G981" i="4"/>
  <c r="H981" i="4"/>
  <c r="M981" i="4" s="1"/>
  <c r="N981" i="4" s="1"/>
  <c r="O981" i="4" s="1" a="1"/>
  <c r="O981" i="4" s="1"/>
  <c r="R981" i="4"/>
  <c r="S981" i="4"/>
  <c r="T981" i="4"/>
  <c r="U981" i="4"/>
  <c r="V981" i="4"/>
  <c r="W981" i="4"/>
  <c r="X981" i="4"/>
  <c r="Y981" i="4"/>
  <c r="Z981" i="4"/>
  <c r="AA981" i="4"/>
  <c r="AB981" i="4"/>
  <c r="AC981" i="4"/>
  <c r="AD981" i="4"/>
  <c r="AE981" i="4" s="1"/>
  <c r="AF981" i="4"/>
  <c r="AG981" i="4" s="1"/>
  <c r="AH981" i="4"/>
  <c r="AI981" i="4"/>
  <c r="AJ981" i="4"/>
  <c r="AK981" i="4"/>
  <c r="AL981" i="4"/>
  <c r="AN981" i="4"/>
  <c r="AM981" i="4" s="1"/>
  <c r="AO981" i="4"/>
  <c r="AP981" i="4"/>
  <c r="AQ981" i="4"/>
  <c r="AR981" i="4"/>
  <c r="AS981" i="4"/>
  <c r="AT981" i="4"/>
  <c r="AU981" i="4"/>
  <c r="AV981" i="4"/>
  <c r="AW981" i="4"/>
  <c r="AX981" i="4"/>
  <c r="AY981" i="4"/>
  <c r="AZ981" i="4"/>
  <c r="BA981" i="4"/>
  <c r="BB981" i="4"/>
  <c r="BC981" i="4"/>
  <c r="BD981" i="4"/>
  <c r="BE981" i="4"/>
  <c r="BF981" i="4"/>
  <c r="BG981" i="4"/>
  <c r="BH981" i="4"/>
  <c r="BI981" i="4"/>
  <c r="BJ981" i="4"/>
  <c r="BK981" i="4"/>
  <c r="BL981" i="4"/>
  <c r="BM981" i="4"/>
  <c r="BN981" i="4"/>
  <c r="BO981" i="4"/>
  <c r="BP981" i="4"/>
  <c r="BQ981" i="4"/>
  <c r="BR981" i="4"/>
  <c r="BS981" i="4"/>
  <c r="BT981" i="4"/>
  <c r="BU981" i="4"/>
  <c r="BV981" i="4"/>
  <c r="BW981" i="4"/>
  <c r="BX981" i="4"/>
  <c r="BY981" i="4"/>
  <c r="BZ981" i="4"/>
  <c r="CA981" i="4"/>
  <c r="CB981" i="4"/>
  <c r="CC981" i="4"/>
  <c r="CD981" i="4"/>
  <c r="CE981" i="4"/>
  <c r="CF981" i="4"/>
  <c r="CG981" i="4"/>
  <c r="CH981" i="4"/>
  <c r="CI981" i="4"/>
  <c r="CJ981" i="4"/>
  <c r="CK981" i="4"/>
  <c r="CL981" i="4"/>
  <c r="CM981" i="4" s="1"/>
  <c r="CN981" i="4"/>
  <c r="CO981" i="4"/>
  <c r="CP981" i="4"/>
  <c r="CQ981" i="4"/>
  <c r="CR981" i="4"/>
  <c r="CS981" i="4"/>
  <c r="CT981" i="4"/>
  <c r="CU981" i="4"/>
  <c r="CV981" i="4"/>
  <c r="CW981" i="4"/>
  <c r="CX981" i="4"/>
  <c r="CY981" i="4"/>
  <c r="CZ981" i="4"/>
  <c r="DA981" i="4"/>
  <c r="DB981" i="4"/>
  <c r="DC981" i="4"/>
  <c r="DD981" i="4"/>
  <c r="DE981" i="4"/>
  <c r="DF981" i="4"/>
  <c r="DG981" i="4"/>
  <c r="DH981" i="4"/>
  <c r="DI981" i="4"/>
  <c r="DJ981" i="4"/>
  <c r="DK981" i="4"/>
  <c r="DL981" i="4"/>
  <c r="DM981" i="4"/>
  <c r="DN981" i="4"/>
  <c r="DO981" i="4"/>
  <c r="DP981" i="4"/>
  <c r="DQ981" i="4"/>
  <c r="DR981" i="4"/>
  <c r="DS981" i="4"/>
  <c r="DT981" i="4"/>
  <c r="DU981" i="4"/>
  <c r="DV981" i="4"/>
  <c r="DW981" i="4"/>
  <c r="EC981" i="4"/>
  <c r="ED981" i="4"/>
  <c r="EE981" i="4"/>
  <c r="EF981" i="4"/>
  <c r="EG981" i="4"/>
  <c r="EH981" i="4"/>
  <c r="EI981" i="4"/>
  <c r="EJ981" i="4"/>
  <c r="EK981" i="4"/>
  <c r="EL981" i="4"/>
  <c r="EM981" i="4"/>
  <c r="EN981" i="4"/>
  <c r="EO981" i="4"/>
  <c r="EP981" i="4"/>
  <c r="EQ981" i="4"/>
  <c r="ER981" i="4"/>
  <c r="ES981" i="4"/>
  <c r="ET981" i="4"/>
  <c r="EU981" i="4"/>
  <c r="EV981" i="4"/>
  <c r="EW981" i="4"/>
  <c r="B982" i="4"/>
  <c r="C982" i="4"/>
  <c r="D982" i="4"/>
  <c r="E982" i="4"/>
  <c r="F982" i="4"/>
  <c r="G982" i="4"/>
  <c r="H982" i="4"/>
  <c r="M982" i="4" s="1"/>
  <c r="N982" i="4" s="1"/>
  <c r="O982" i="4" s="1" a="1"/>
  <c r="O982" i="4" s="1"/>
  <c r="R982" i="4"/>
  <c r="S982" i="4"/>
  <c r="T982" i="4"/>
  <c r="U982" i="4"/>
  <c r="V982" i="4"/>
  <c r="W982" i="4"/>
  <c r="X982" i="4"/>
  <c r="Y982" i="4"/>
  <c r="Z982" i="4"/>
  <c r="AA982" i="4"/>
  <c r="AB982" i="4"/>
  <c r="AC982" i="4"/>
  <c r="AD982" i="4"/>
  <c r="AE982" i="4" s="1"/>
  <c r="AF982" i="4"/>
  <c r="AG982" i="4" s="1"/>
  <c r="AH982" i="4"/>
  <c r="AI982" i="4"/>
  <c r="AJ982" i="4"/>
  <c r="AK982" i="4"/>
  <c r="AL982" i="4"/>
  <c r="AN982" i="4"/>
  <c r="AM982" i="4" s="1"/>
  <c r="AO982" i="4"/>
  <c r="AP982" i="4"/>
  <c r="AQ982" i="4"/>
  <c r="AR982" i="4"/>
  <c r="AS982" i="4"/>
  <c r="AT982" i="4"/>
  <c r="AU982" i="4"/>
  <c r="AV982" i="4"/>
  <c r="AW982" i="4"/>
  <c r="AX982" i="4"/>
  <c r="AY982" i="4"/>
  <c r="AZ982" i="4"/>
  <c r="BA982" i="4"/>
  <c r="BB982" i="4"/>
  <c r="BC982" i="4"/>
  <c r="BD982" i="4"/>
  <c r="BE982" i="4"/>
  <c r="BF982" i="4"/>
  <c r="BG982" i="4"/>
  <c r="BH982" i="4"/>
  <c r="BI982" i="4"/>
  <c r="BJ982" i="4"/>
  <c r="BK982" i="4"/>
  <c r="BL982" i="4"/>
  <c r="BM982" i="4"/>
  <c r="BN982" i="4"/>
  <c r="BO982" i="4"/>
  <c r="BP982" i="4"/>
  <c r="BQ982" i="4"/>
  <c r="BR982" i="4"/>
  <c r="BS982" i="4"/>
  <c r="BT982" i="4"/>
  <c r="BU982" i="4"/>
  <c r="BV982" i="4"/>
  <c r="BW982" i="4"/>
  <c r="BX982" i="4"/>
  <c r="BY982" i="4"/>
  <c r="BZ982" i="4"/>
  <c r="CA982" i="4"/>
  <c r="CB982" i="4"/>
  <c r="CC982" i="4"/>
  <c r="CD982" i="4"/>
  <c r="CE982" i="4"/>
  <c r="CF982" i="4"/>
  <c r="CG982" i="4"/>
  <c r="CH982" i="4"/>
  <c r="CI982" i="4"/>
  <c r="CJ982" i="4"/>
  <c r="CK982" i="4"/>
  <c r="CL982" i="4"/>
  <c r="CM982" i="4" s="1"/>
  <c r="CN982" i="4"/>
  <c r="CO982" i="4"/>
  <c r="CP982" i="4"/>
  <c r="CQ982" i="4"/>
  <c r="CR982" i="4"/>
  <c r="CS982" i="4"/>
  <c r="CT982" i="4"/>
  <c r="CU982" i="4"/>
  <c r="CV982" i="4"/>
  <c r="CW982" i="4"/>
  <c r="CX982" i="4"/>
  <c r="CY982" i="4"/>
  <c r="CZ982" i="4"/>
  <c r="DA982" i="4"/>
  <c r="DB982" i="4"/>
  <c r="DC982" i="4"/>
  <c r="DD982" i="4"/>
  <c r="DE982" i="4"/>
  <c r="DF982" i="4"/>
  <c r="DG982" i="4"/>
  <c r="DH982" i="4"/>
  <c r="DI982" i="4"/>
  <c r="DJ982" i="4"/>
  <c r="DK982" i="4"/>
  <c r="DL982" i="4"/>
  <c r="DM982" i="4"/>
  <c r="DN982" i="4"/>
  <c r="DO982" i="4"/>
  <c r="DP982" i="4"/>
  <c r="DQ982" i="4"/>
  <c r="DR982" i="4"/>
  <c r="DS982" i="4"/>
  <c r="DT982" i="4"/>
  <c r="DU982" i="4"/>
  <c r="DV982" i="4"/>
  <c r="DW982" i="4"/>
  <c r="EC982" i="4"/>
  <c r="ED982" i="4"/>
  <c r="EE982" i="4"/>
  <c r="EF982" i="4"/>
  <c r="EG982" i="4"/>
  <c r="EH982" i="4"/>
  <c r="EI982" i="4"/>
  <c r="EJ982" i="4"/>
  <c r="EK982" i="4"/>
  <c r="EL982" i="4"/>
  <c r="EM982" i="4"/>
  <c r="EN982" i="4"/>
  <c r="EO982" i="4"/>
  <c r="EP982" i="4"/>
  <c r="EQ982" i="4"/>
  <c r="ER982" i="4"/>
  <c r="ES982" i="4"/>
  <c r="ET982" i="4"/>
  <c r="EU982" i="4"/>
  <c r="EV982" i="4"/>
  <c r="EW982" i="4"/>
  <c r="B983" i="4"/>
  <c r="C983" i="4"/>
  <c r="D983" i="4"/>
  <c r="E983" i="4"/>
  <c r="F983" i="4"/>
  <c r="G983" i="4"/>
  <c r="H983" i="4"/>
  <c r="M983" i="4" s="1"/>
  <c r="N983" i="4" s="1"/>
  <c r="O983" i="4" s="1" a="1"/>
  <c r="O983" i="4" s="1"/>
  <c r="R983" i="4"/>
  <c r="S983" i="4"/>
  <c r="T983" i="4"/>
  <c r="U983" i="4"/>
  <c r="V983" i="4"/>
  <c r="W983" i="4"/>
  <c r="X983" i="4"/>
  <c r="Y983" i="4"/>
  <c r="Z983" i="4"/>
  <c r="AA983" i="4"/>
  <c r="AB983" i="4"/>
  <c r="AC983" i="4"/>
  <c r="AD983" i="4"/>
  <c r="AE983" i="4" s="1"/>
  <c r="AF983" i="4"/>
  <c r="AG983" i="4" s="1"/>
  <c r="AH983" i="4"/>
  <c r="AI983" i="4"/>
  <c r="AJ983" i="4"/>
  <c r="AK983" i="4"/>
  <c r="AL983" i="4"/>
  <c r="AN983" i="4"/>
  <c r="AM983" i="4" s="1"/>
  <c r="AO983" i="4"/>
  <c r="AP983" i="4"/>
  <c r="AQ983" i="4"/>
  <c r="AR983" i="4"/>
  <c r="AS983" i="4"/>
  <c r="AT983" i="4"/>
  <c r="AU983" i="4"/>
  <c r="AV983" i="4"/>
  <c r="AW983" i="4"/>
  <c r="AX983" i="4"/>
  <c r="AY983" i="4"/>
  <c r="AZ983" i="4"/>
  <c r="BA983" i="4"/>
  <c r="BB983" i="4"/>
  <c r="BC983" i="4"/>
  <c r="BD983" i="4"/>
  <c r="BE983" i="4"/>
  <c r="BF983" i="4"/>
  <c r="BG983" i="4"/>
  <c r="BH983" i="4"/>
  <c r="BI983" i="4"/>
  <c r="BJ983" i="4"/>
  <c r="BK983" i="4"/>
  <c r="BL983" i="4"/>
  <c r="BM983" i="4"/>
  <c r="BN983" i="4"/>
  <c r="BO983" i="4"/>
  <c r="BP983" i="4"/>
  <c r="BQ983" i="4"/>
  <c r="BR983" i="4"/>
  <c r="BS983" i="4"/>
  <c r="BT983" i="4"/>
  <c r="BU983" i="4"/>
  <c r="BV983" i="4"/>
  <c r="BW983" i="4"/>
  <c r="BX983" i="4"/>
  <c r="BY983" i="4"/>
  <c r="BZ983" i="4"/>
  <c r="CA983" i="4"/>
  <c r="CB983" i="4"/>
  <c r="CC983" i="4"/>
  <c r="CD983" i="4"/>
  <c r="CE983" i="4"/>
  <c r="CF983" i="4"/>
  <c r="CG983" i="4"/>
  <c r="CH983" i="4"/>
  <c r="CI983" i="4"/>
  <c r="CJ983" i="4"/>
  <c r="CK983" i="4"/>
  <c r="CL983" i="4"/>
  <c r="CM983" i="4" s="1"/>
  <c r="CN983" i="4"/>
  <c r="CO983" i="4"/>
  <c r="CP983" i="4"/>
  <c r="CQ983" i="4"/>
  <c r="CR983" i="4"/>
  <c r="CS983" i="4"/>
  <c r="CT983" i="4"/>
  <c r="CU983" i="4"/>
  <c r="CV983" i="4"/>
  <c r="CW983" i="4"/>
  <c r="CX983" i="4"/>
  <c r="CY983" i="4"/>
  <c r="CZ983" i="4"/>
  <c r="DA983" i="4"/>
  <c r="DB983" i="4"/>
  <c r="DC983" i="4"/>
  <c r="DD983" i="4"/>
  <c r="DE983" i="4"/>
  <c r="DF983" i="4"/>
  <c r="DG983" i="4"/>
  <c r="DH983" i="4"/>
  <c r="DI983" i="4"/>
  <c r="DJ983" i="4"/>
  <c r="DK983" i="4"/>
  <c r="DL983" i="4"/>
  <c r="DM983" i="4"/>
  <c r="DN983" i="4"/>
  <c r="DO983" i="4"/>
  <c r="DP983" i="4"/>
  <c r="DQ983" i="4"/>
  <c r="DR983" i="4"/>
  <c r="DS983" i="4"/>
  <c r="DT983" i="4"/>
  <c r="DU983" i="4"/>
  <c r="DV983" i="4"/>
  <c r="DW983" i="4"/>
  <c r="EC983" i="4"/>
  <c r="ED983" i="4"/>
  <c r="EE983" i="4"/>
  <c r="EF983" i="4"/>
  <c r="EG983" i="4"/>
  <c r="EH983" i="4"/>
  <c r="EI983" i="4"/>
  <c r="EJ983" i="4"/>
  <c r="EK983" i="4"/>
  <c r="EL983" i="4"/>
  <c r="EM983" i="4"/>
  <c r="EN983" i="4"/>
  <c r="EO983" i="4"/>
  <c r="EP983" i="4"/>
  <c r="EQ983" i="4"/>
  <c r="ER983" i="4"/>
  <c r="ES983" i="4"/>
  <c r="ET983" i="4"/>
  <c r="EU983" i="4"/>
  <c r="EV983" i="4"/>
  <c r="EW983" i="4"/>
  <c r="B984" i="4"/>
  <c r="C984" i="4"/>
  <c r="D984" i="4"/>
  <c r="E984" i="4"/>
  <c r="F984" i="4"/>
  <c r="G984" i="4"/>
  <c r="H984" i="4"/>
  <c r="M984" i="4" s="1"/>
  <c r="N984" i="4" s="1"/>
  <c r="O984" i="4" s="1" a="1"/>
  <c r="O984" i="4" s="1"/>
  <c r="R984" i="4"/>
  <c r="S984" i="4"/>
  <c r="T984" i="4"/>
  <c r="U984" i="4"/>
  <c r="V984" i="4"/>
  <c r="W984" i="4"/>
  <c r="X984" i="4"/>
  <c r="Y984" i="4"/>
  <c r="Z984" i="4"/>
  <c r="AA984" i="4"/>
  <c r="AB984" i="4"/>
  <c r="AC984" i="4"/>
  <c r="AD984" i="4"/>
  <c r="AE984" i="4" s="1"/>
  <c r="AF984" i="4"/>
  <c r="AG984" i="4" s="1"/>
  <c r="AH984" i="4"/>
  <c r="AI984" i="4"/>
  <c r="AJ984" i="4"/>
  <c r="AK984" i="4"/>
  <c r="AL984" i="4"/>
  <c r="AN984" i="4"/>
  <c r="AM984" i="4" s="1"/>
  <c r="AO984" i="4"/>
  <c r="AP984" i="4"/>
  <c r="AQ984" i="4"/>
  <c r="AR984" i="4"/>
  <c r="AS984" i="4"/>
  <c r="AT984" i="4"/>
  <c r="AU984" i="4"/>
  <c r="AV984" i="4"/>
  <c r="AW984" i="4"/>
  <c r="AX984" i="4"/>
  <c r="AY984" i="4"/>
  <c r="AZ984" i="4"/>
  <c r="BA984" i="4"/>
  <c r="BB984" i="4"/>
  <c r="BC984" i="4"/>
  <c r="BD984" i="4"/>
  <c r="BE984" i="4"/>
  <c r="BF984" i="4"/>
  <c r="BG984" i="4"/>
  <c r="BH984" i="4"/>
  <c r="BI984" i="4"/>
  <c r="BJ984" i="4"/>
  <c r="BK984" i="4"/>
  <c r="BL984" i="4"/>
  <c r="BM984" i="4"/>
  <c r="BN984" i="4"/>
  <c r="BO984" i="4"/>
  <c r="BP984" i="4"/>
  <c r="BQ984" i="4"/>
  <c r="BR984" i="4"/>
  <c r="BS984" i="4"/>
  <c r="BT984" i="4"/>
  <c r="BU984" i="4"/>
  <c r="BV984" i="4"/>
  <c r="BW984" i="4"/>
  <c r="BX984" i="4"/>
  <c r="BY984" i="4"/>
  <c r="BZ984" i="4"/>
  <c r="CA984" i="4"/>
  <c r="CB984" i="4"/>
  <c r="CC984" i="4"/>
  <c r="CD984" i="4"/>
  <c r="CE984" i="4"/>
  <c r="CF984" i="4"/>
  <c r="CG984" i="4"/>
  <c r="CH984" i="4"/>
  <c r="CI984" i="4"/>
  <c r="CJ984" i="4"/>
  <c r="CK984" i="4"/>
  <c r="CL984" i="4"/>
  <c r="CM984" i="4" s="1"/>
  <c r="CN984" i="4"/>
  <c r="CO984" i="4"/>
  <c r="CP984" i="4"/>
  <c r="CQ984" i="4"/>
  <c r="CR984" i="4"/>
  <c r="CS984" i="4"/>
  <c r="CT984" i="4"/>
  <c r="CU984" i="4"/>
  <c r="CV984" i="4"/>
  <c r="CW984" i="4"/>
  <c r="CX984" i="4"/>
  <c r="CY984" i="4"/>
  <c r="CZ984" i="4"/>
  <c r="DA984" i="4"/>
  <c r="DB984" i="4"/>
  <c r="DC984" i="4"/>
  <c r="DD984" i="4"/>
  <c r="DE984" i="4"/>
  <c r="DF984" i="4"/>
  <c r="DG984" i="4"/>
  <c r="DH984" i="4"/>
  <c r="DI984" i="4"/>
  <c r="DJ984" i="4"/>
  <c r="DK984" i="4"/>
  <c r="DL984" i="4"/>
  <c r="DM984" i="4"/>
  <c r="DN984" i="4"/>
  <c r="DO984" i="4"/>
  <c r="DP984" i="4"/>
  <c r="DQ984" i="4"/>
  <c r="DR984" i="4"/>
  <c r="DS984" i="4"/>
  <c r="DT984" i="4"/>
  <c r="DU984" i="4"/>
  <c r="DV984" i="4"/>
  <c r="DW984" i="4"/>
  <c r="EC984" i="4"/>
  <c r="ED984" i="4"/>
  <c r="EE984" i="4"/>
  <c r="EF984" i="4"/>
  <c r="EG984" i="4"/>
  <c r="EH984" i="4"/>
  <c r="EI984" i="4"/>
  <c r="EJ984" i="4"/>
  <c r="EK984" i="4"/>
  <c r="EL984" i="4"/>
  <c r="EM984" i="4"/>
  <c r="EN984" i="4"/>
  <c r="EO984" i="4"/>
  <c r="EP984" i="4"/>
  <c r="EQ984" i="4"/>
  <c r="ER984" i="4"/>
  <c r="ES984" i="4"/>
  <c r="ET984" i="4"/>
  <c r="EU984" i="4"/>
  <c r="EV984" i="4"/>
  <c r="EW984" i="4"/>
  <c r="B985" i="4"/>
  <c r="C985" i="4"/>
  <c r="D985" i="4"/>
  <c r="E985" i="4"/>
  <c r="F985" i="4"/>
  <c r="G985" i="4"/>
  <c r="H985" i="4"/>
  <c r="M985" i="4" s="1"/>
  <c r="N985" i="4" s="1"/>
  <c r="O985" i="4" s="1" a="1"/>
  <c r="O985" i="4" s="1"/>
  <c r="R985" i="4"/>
  <c r="S985" i="4"/>
  <c r="T985" i="4"/>
  <c r="U985" i="4"/>
  <c r="V985" i="4"/>
  <c r="W985" i="4"/>
  <c r="X985" i="4"/>
  <c r="Y985" i="4"/>
  <c r="Z985" i="4"/>
  <c r="AA985" i="4"/>
  <c r="AB985" i="4"/>
  <c r="AC985" i="4"/>
  <c r="AD985" i="4"/>
  <c r="AE985" i="4" s="1"/>
  <c r="AF985" i="4"/>
  <c r="AG985" i="4" s="1"/>
  <c r="AH985" i="4"/>
  <c r="AI985" i="4"/>
  <c r="AJ985" i="4"/>
  <c r="AK985" i="4"/>
  <c r="AL985" i="4"/>
  <c r="AN985" i="4"/>
  <c r="AM985" i="4" s="1"/>
  <c r="AO985" i="4"/>
  <c r="AP985" i="4"/>
  <c r="AQ985" i="4"/>
  <c r="AR985" i="4"/>
  <c r="AS985" i="4"/>
  <c r="AT985" i="4"/>
  <c r="AU985" i="4"/>
  <c r="AV985" i="4"/>
  <c r="AW985" i="4"/>
  <c r="AX985" i="4"/>
  <c r="AY985" i="4"/>
  <c r="AZ985" i="4"/>
  <c r="BA985" i="4"/>
  <c r="BB985" i="4"/>
  <c r="BC985" i="4"/>
  <c r="BD985" i="4"/>
  <c r="BE985" i="4"/>
  <c r="BF985" i="4"/>
  <c r="BG985" i="4"/>
  <c r="BH985" i="4"/>
  <c r="BI985" i="4"/>
  <c r="BJ985" i="4"/>
  <c r="BK985" i="4"/>
  <c r="BL985" i="4"/>
  <c r="BM985" i="4"/>
  <c r="BN985" i="4"/>
  <c r="BO985" i="4"/>
  <c r="BP985" i="4"/>
  <c r="BQ985" i="4"/>
  <c r="BR985" i="4"/>
  <c r="BS985" i="4"/>
  <c r="BT985" i="4"/>
  <c r="BU985" i="4"/>
  <c r="BV985" i="4"/>
  <c r="BW985" i="4"/>
  <c r="BX985" i="4"/>
  <c r="BY985" i="4"/>
  <c r="BZ985" i="4"/>
  <c r="CA985" i="4"/>
  <c r="CB985" i="4"/>
  <c r="CC985" i="4"/>
  <c r="CD985" i="4"/>
  <c r="CE985" i="4"/>
  <c r="CF985" i="4"/>
  <c r="CG985" i="4"/>
  <c r="CH985" i="4"/>
  <c r="CI985" i="4"/>
  <c r="CJ985" i="4"/>
  <c r="CK985" i="4"/>
  <c r="CL985" i="4"/>
  <c r="CM985" i="4" s="1"/>
  <c r="CN985" i="4"/>
  <c r="CO985" i="4"/>
  <c r="CP985" i="4"/>
  <c r="CQ985" i="4"/>
  <c r="CR985" i="4"/>
  <c r="CS985" i="4"/>
  <c r="CT985" i="4"/>
  <c r="CU985" i="4"/>
  <c r="CV985" i="4"/>
  <c r="CW985" i="4"/>
  <c r="CX985" i="4"/>
  <c r="CY985" i="4"/>
  <c r="CZ985" i="4"/>
  <c r="DA985" i="4"/>
  <c r="DB985" i="4"/>
  <c r="DC985" i="4"/>
  <c r="DD985" i="4"/>
  <c r="DE985" i="4"/>
  <c r="DF985" i="4"/>
  <c r="DG985" i="4"/>
  <c r="DH985" i="4"/>
  <c r="DI985" i="4"/>
  <c r="DJ985" i="4"/>
  <c r="DK985" i="4"/>
  <c r="DL985" i="4"/>
  <c r="DM985" i="4"/>
  <c r="DN985" i="4"/>
  <c r="DO985" i="4"/>
  <c r="DP985" i="4"/>
  <c r="DQ985" i="4"/>
  <c r="DR985" i="4"/>
  <c r="DS985" i="4"/>
  <c r="DT985" i="4"/>
  <c r="DU985" i="4"/>
  <c r="DV985" i="4"/>
  <c r="DW985" i="4"/>
  <c r="EC985" i="4"/>
  <c r="ED985" i="4"/>
  <c r="EE985" i="4"/>
  <c r="EF985" i="4"/>
  <c r="EG985" i="4"/>
  <c r="EH985" i="4"/>
  <c r="EI985" i="4"/>
  <c r="EJ985" i="4"/>
  <c r="EK985" i="4"/>
  <c r="EL985" i="4"/>
  <c r="EM985" i="4"/>
  <c r="EN985" i="4"/>
  <c r="EO985" i="4"/>
  <c r="EP985" i="4"/>
  <c r="EQ985" i="4"/>
  <c r="ER985" i="4"/>
  <c r="ES985" i="4"/>
  <c r="ET985" i="4"/>
  <c r="EU985" i="4"/>
  <c r="EV985" i="4"/>
  <c r="EW985" i="4"/>
  <c r="B986" i="4"/>
  <c r="C986" i="4"/>
  <c r="D986" i="4"/>
  <c r="E986" i="4"/>
  <c r="F986" i="4"/>
  <c r="G986" i="4"/>
  <c r="H986" i="4"/>
  <c r="M986" i="4" s="1"/>
  <c r="N986" i="4" s="1"/>
  <c r="O986" i="4" s="1" a="1"/>
  <c r="O986" i="4" s="1"/>
  <c r="R986" i="4"/>
  <c r="S986" i="4"/>
  <c r="T986" i="4"/>
  <c r="U986" i="4"/>
  <c r="V986" i="4"/>
  <c r="W986" i="4"/>
  <c r="X986" i="4"/>
  <c r="Y986" i="4"/>
  <c r="Z986" i="4"/>
  <c r="AA986" i="4"/>
  <c r="AB986" i="4"/>
  <c r="AC986" i="4"/>
  <c r="AD986" i="4"/>
  <c r="AE986" i="4" s="1"/>
  <c r="AF986" i="4"/>
  <c r="AG986" i="4" s="1"/>
  <c r="AH986" i="4"/>
  <c r="AI986" i="4"/>
  <c r="AJ986" i="4"/>
  <c r="AK986" i="4"/>
  <c r="AL986" i="4"/>
  <c r="AN986" i="4"/>
  <c r="AM986" i="4" s="1"/>
  <c r="AO986" i="4"/>
  <c r="AP986" i="4"/>
  <c r="AQ986" i="4"/>
  <c r="AR986" i="4"/>
  <c r="AS986" i="4"/>
  <c r="AT986" i="4"/>
  <c r="AU986" i="4"/>
  <c r="AV986" i="4"/>
  <c r="AW986" i="4"/>
  <c r="AX986" i="4"/>
  <c r="AY986" i="4"/>
  <c r="AZ986" i="4"/>
  <c r="BA986" i="4"/>
  <c r="BB986" i="4"/>
  <c r="BC986" i="4"/>
  <c r="BD986" i="4"/>
  <c r="BE986" i="4"/>
  <c r="BF986" i="4"/>
  <c r="BG986" i="4"/>
  <c r="BH986" i="4"/>
  <c r="BI986" i="4"/>
  <c r="BJ986" i="4"/>
  <c r="BK986" i="4"/>
  <c r="BL986" i="4"/>
  <c r="BM986" i="4"/>
  <c r="BN986" i="4"/>
  <c r="BO986" i="4"/>
  <c r="BP986" i="4"/>
  <c r="BQ986" i="4"/>
  <c r="BR986" i="4"/>
  <c r="BS986" i="4"/>
  <c r="BT986" i="4"/>
  <c r="BU986" i="4"/>
  <c r="BV986" i="4"/>
  <c r="BW986" i="4"/>
  <c r="BX986" i="4"/>
  <c r="BY986" i="4"/>
  <c r="BZ986" i="4"/>
  <c r="CA986" i="4"/>
  <c r="CB986" i="4"/>
  <c r="CC986" i="4"/>
  <c r="CD986" i="4"/>
  <c r="CE986" i="4"/>
  <c r="CF986" i="4"/>
  <c r="CG986" i="4"/>
  <c r="CH986" i="4"/>
  <c r="CI986" i="4"/>
  <c r="CJ986" i="4"/>
  <c r="CK986" i="4"/>
  <c r="CL986" i="4"/>
  <c r="CM986" i="4" s="1"/>
  <c r="CN986" i="4"/>
  <c r="CO986" i="4"/>
  <c r="CP986" i="4"/>
  <c r="CQ986" i="4"/>
  <c r="CR986" i="4"/>
  <c r="CS986" i="4"/>
  <c r="CT986" i="4"/>
  <c r="CU986" i="4"/>
  <c r="CV986" i="4"/>
  <c r="CW986" i="4"/>
  <c r="CX986" i="4"/>
  <c r="CY986" i="4"/>
  <c r="CZ986" i="4"/>
  <c r="DA986" i="4"/>
  <c r="DB986" i="4"/>
  <c r="DC986" i="4"/>
  <c r="DD986" i="4"/>
  <c r="DE986" i="4"/>
  <c r="DF986" i="4"/>
  <c r="DG986" i="4"/>
  <c r="DH986" i="4"/>
  <c r="DI986" i="4"/>
  <c r="DJ986" i="4"/>
  <c r="DK986" i="4"/>
  <c r="DL986" i="4"/>
  <c r="DM986" i="4"/>
  <c r="DN986" i="4"/>
  <c r="DO986" i="4"/>
  <c r="DP986" i="4"/>
  <c r="DQ986" i="4"/>
  <c r="DR986" i="4"/>
  <c r="DS986" i="4"/>
  <c r="DT986" i="4"/>
  <c r="DU986" i="4"/>
  <c r="DV986" i="4"/>
  <c r="DW986" i="4"/>
  <c r="EC986" i="4"/>
  <c r="ED986" i="4"/>
  <c r="EE986" i="4"/>
  <c r="EF986" i="4"/>
  <c r="EG986" i="4"/>
  <c r="EH986" i="4"/>
  <c r="EI986" i="4"/>
  <c r="EJ986" i="4"/>
  <c r="EK986" i="4"/>
  <c r="EL986" i="4"/>
  <c r="EM986" i="4"/>
  <c r="EN986" i="4"/>
  <c r="EO986" i="4"/>
  <c r="EP986" i="4"/>
  <c r="EQ986" i="4"/>
  <c r="ER986" i="4"/>
  <c r="ES986" i="4"/>
  <c r="ET986" i="4"/>
  <c r="EU986" i="4"/>
  <c r="EV986" i="4"/>
  <c r="EW986" i="4"/>
  <c r="B987" i="4"/>
  <c r="C987" i="4"/>
  <c r="D987" i="4"/>
  <c r="E987" i="4"/>
  <c r="F987" i="4"/>
  <c r="G987" i="4"/>
  <c r="H987" i="4"/>
  <c r="M987" i="4" s="1"/>
  <c r="N987" i="4" s="1"/>
  <c r="O987" i="4" s="1" a="1"/>
  <c r="O987" i="4" s="1"/>
  <c r="R987" i="4"/>
  <c r="S987" i="4"/>
  <c r="T987" i="4"/>
  <c r="U987" i="4"/>
  <c r="V987" i="4"/>
  <c r="W987" i="4"/>
  <c r="X987" i="4"/>
  <c r="Y987" i="4"/>
  <c r="Z987" i="4"/>
  <c r="AA987" i="4"/>
  <c r="AB987" i="4"/>
  <c r="AC987" i="4"/>
  <c r="AD987" i="4"/>
  <c r="AE987" i="4" s="1"/>
  <c r="AF987" i="4"/>
  <c r="AG987" i="4" s="1"/>
  <c r="AH987" i="4"/>
  <c r="AI987" i="4"/>
  <c r="AJ987" i="4"/>
  <c r="AK987" i="4"/>
  <c r="AL987" i="4"/>
  <c r="AN987" i="4"/>
  <c r="AM987" i="4" s="1"/>
  <c r="AO987" i="4"/>
  <c r="AP987" i="4"/>
  <c r="AQ987" i="4"/>
  <c r="AR987" i="4"/>
  <c r="AS987" i="4"/>
  <c r="AT987" i="4"/>
  <c r="AU987" i="4"/>
  <c r="AV987" i="4"/>
  <c r="AW987" i="4"/>
  <c r="AX987" i="4"/>
  <c r="AY987" i="4"/>
  <c r="AZ987" i="4"/>
  <c r="BA987" i="4"/>
  <c r="BB987" i="4"/>
  <c r="BC987" i="4"/>
  <c r="BD987" i="4"/>
  <c r="BE987" i="4"/>
  <c r="BF987" i="4"/>
  <c r="BG987" i="4"/>
  <c r="BH987" i="4"/>
  <c r="BI987" i="4"/>
  <c r="BJ987" i="4"/>
  <c r="BK987" i="4"/>
  <c r="BL987" i="4"/>
  <c r="BM987" i="4"/>
  <c r="BN987" i="4"/>
  <c r="BO987" i="4"/>
  <c r="BP987" i="4"/>
  <c r="BQ987" i="4"/>
  <c r="BR987" i="4"/>
  <c r="BS987" i="4"/>
  <c r="BT987" i="4"/>
  <c r="BU987" i="4"/>
  <c r="BV987" i="4"/>
  <c r="BW987" i="4"/>
  <c r="BX987" i="4"/>
  <c r="BY987" i="4"/>
  <c r="BZ987" i="4"/>
  <c r="CA987" i="4"/>
  <c r="CB987" i="4"/>
  <c r="CC987" i="4"/>
  <c r="CD987" i="4"/>
  <c r="CE987" i="4"/>
  <c r="CF987" i="4"/>
  <c r="CG987" i="4"/>
  <c r="CH987" i="4"/>
  <c r="CI987" i="4"/>
  <c r="CJ987" i="4"/>
  <c r="CK987" i="4"/>
  <c r="CL987" i="4"/>
  <c r="CM987" i="4" s="1"/>
  <c r="CN987" i="4"/>
  <c r="CO987" i="4"/>
  <c r="CP987" i="4"/>
  <c r="CQ987" i="4"/>
  <c r="CR987" i="4"/>
  <c r="CS987" i="4"/>
  <c r="CT987" i="4"/>
  <c r="CU987" i="4"/>
  <c r="CV987" i="4"/>
  <c r="CW987" i="4"/>
  <c r="CX987" i="4"/>
  <c r="CY987" i="4"/>
  <c r="CZ987" i="4"/>
  <c r="DA987" i="4"/>
  <c r="DB987" i="4"/>
  <c r="DC987" i="4"/>
  <c r="DD987" i="4"/>
  <c r="DE987" i="4"/>
  <c r="DF987" i="4"/>
  <c r="DG987" i="4"/>
  <c r="DH987" i="4"/>
  <c r="DI987" i="4"/>
  <c r="DJ987" i="4"/>
  <c r="DK987" i="4"/>
  <c r="DL987" i="4"/>
  <c r="DM987" i="4"/>
  <c r="DN987" i="4"/>
  <c r="DO987" i="4"/>
  <c r="DP987" i="4"/>
  <c r="DQ987" i="4"/>
  <c r="DR987" i="4"/>
  <c r="DS987" i="4"/>
  <c r="DT987" i="4"/>
  <c r="DU987" i="4"/>
  <c r="DV987" i="4"/>
  <c r="DW987" i="4"/>
  <c r="EC987" i="4"/>
  <c r="ED987" i="4"/>
  <c r="EE987" i="4"/>
  <c r="EF987" i="4"/>
  <c r="EG987" i="4"/>
  <c r="EH987" i="4"/>
  <c r="EI987" i="4"/>
  <c r="EJ987" i="4"/>
  <c r="EK987" i="4"/>
  <c r="EL987" i="4"/>
  <c r="EM987" i="4"/>
  <c r="EN987" i="4"/>
  <c r="EO987" i="4"/>
  <c r="EP987" i="4"/>
  <c r="EQ987" i="4"/>
  <c r="ER987" i="4"/>
  <c r="ES987" i="4"/>
  <c r="ET987" i="4"/>
  <c r="EU987" i="4"/>
  <c r="EV987" i="4"/>
  <c r="EW987" i="4"/>
  <c r="B988" i="4"/>
  <c r="C988" i="4"/>
  <c r="D988" i="4"/>
  <c r="E988" i="4"/>
  <c r="F988" i="4"/>
  <c r="G988" i="4"/>
  <c r="H988" i="4"/>
  <c r="M988" i="4" s="1"/>
  <c r="N988" i="4" s="1"/>
  <c r="O988" i="4" s="1" a="1"/>
  <c r="O988" i="4" s="1"/>
  <c r="R988" i="4"/>
  <c r="S988" i="4"/>
  <c r="T988" i="4"/>
  <c r="U988" i="4"/>
  <c r="V988" i="4"/>
  <c r="W988" i="4"/>
  <c r="X988" i="4"/>
  <c r="Y988" i="4"/>
  <c r="Z988" i="4"/>
  <c r="AA988" i="4"/>
  <c r="AB988" i="4"/>
  <c r="AC988" i="4"/>
  <c r="AD988" i="4"/>
  <c r="AE988" i="4" s="1"/>
  <c r="AF988" i="4"/>
  <c r="AG988" i="4" s="1"/>
  <c r="AH988" i="4"/>
  <c r="AI988" i="4"/>
  <c r="AJ988" i="4"/>
  <c r="AK988" i="4"/>
  <c r="AL988" i="4"/>
  <c r="AN988" i="4"/>
  <c r="AM988" i="4" s="1"/>
  <c r="AO988" i="4"/>
  <c r="AP988" i="4"/>
  <c r="AQ988" i="4"/>
  <c r="AR988" i="4"/>
  <c r="AS988" i="4"/>
  <c r="AT988" i="4"/>
  <c r="AU988" i="4"/>
  <c r="AV988" i="4"/>
  <c r="AW988" i="4"/>
  <c r="AX988" i="4"/>
  <c r="AY988" i="4"/>
  <c r="AZ988" i="4"/>
  <c r="BA988" i="4"/>
  <c r="BB988" i="4"/>
  <c r="BC988" i="4"/>
  <c r="BD988" i="4"/>
  <c r="BE988" i="4"/>
  <c r="BF988" i="4"/>
  <c r="BG988" i="4"/>
  <c r="BH988" i="4"/>
  <c r="BI988" i="4"/>
  <c r="BJ988" i="4"/>
  <c r="BK988" i="4"/>
  <c r="BL988" i="4"/>
  <c r="BM988" i="4"/>
  <c r="BN988" i="4"/>
  <c r="BO988" i="4"/>
  <c r="BP988" i="4"/>
  <c r="BQ988" i="4"/>
  <c r="BR988" i="4"/>
  <c r="BS988" i="4"/>
  <c r="BT988" i="4"/>
  <c r="BU988" i="4"/>
  <c r="BV988" i="4"/>
  <c r="BW988" i="4"/>
  <c r="BX988" i="4"/>
  <c r="BY988" i="4"/>
  <c r="BZ988" i="4"/>
  <c r="CA988" i="4"/>
  <c r="CB988" i="4"/>
  <c r="CC988" i="4"/>
  <c r="CD988" i="4"/>
  <c r="CE988" i="4"/>
  <c r="CF988" i="4"/>
  <c r="CG988" i="4"/>
  <c r="CH988" i="4"/>
  <c r="CI988" i="4"/>
  <c r="CJ988" i="4"/>
  <c r="CK988" i="4"/>
  <c r="CL988" i="4"/>
  <c r="CM988" i="4" s="1"/>
  <c r="CN988" i="4"/>
  <c r="CO988" i="4"/>
  <c r="CP988" i="4"/>
  <c r="CQ988" i="4"/>
  <c r="CR988" i="4"/>
  <c r="CS988" i="4"/>
  <c r="CT988" i="4"/>
  <c r="CU988" i="4"/>
  <c r="CV988" i="4"/>
  <c r="CW988" i="4"/>
  <c r="CX988" i="4"/>
  <c r="CY988" i="4"/>
  <c r="CZ988" i="4"/>
  <c r="DA988" i="4"/>
  <c r="DB988" i="4"/>
  <c r="DC988" i="4"/>
  <c r="DD988" i="4"/>
  <c r="DE988" i="4"/>
  <c r="DF988" i="4"/>
  <c r="DG988" i="4"/>
  <c r="DH988" i="4"/>
  <c r="DI988" i="4"/>
  <c r="DJ988" i="4"/>
  <c r="DK988" i="4"/>
  <c r="DL988" i="4"/>
  <c r="DM988" i="4"/>
  <c r="DN988" i="4"/>
  <c r="DO988" i="4"/>
  <c r="DP988" i="4"/>
  <c r="DQ988" i="4"/>
  <c r="DR988" i="4"/>
  <c r="DS988" i="4"/>
  <c r="DT988" i="4"/>
  <c r="DU988" i="4"/>
  <c r="DV988" i="4"/>
  <c r="DW988" i="4"/>
  <c r="EC988" i="4"/>
  <c r="ED988" i="4"/>
  <c r="EE988" i="4"/>
  <c r="EF988" i="4"/>
  <c r="EG988" i="4"/>
  <c r="EH988" i="4"/>
  <c r="EI988" i="4"/>
  <c r="EJ988" i="4"/>
  <c r="EK988" i="4"/>
  <c r="EL988" i="4"/>
  <c r="EM988" i="4"/>
  <c r="EN988" i="4"/>
  <c r="EO988" i="4"/>
  <c r="EP988" i="4"/>
  <c r="EQ988" i="4"/>
  <c r="ER988" i="4"/>
  <c r="ES988" i="4"/>
  <c r="ET988" i="4"/>
  <c r="EU988" i="4"/>
  <c r="EV988" i="4"/>
  <c r="EW988" i="4"/>
  <c r="B989" i="4"/>
  <c r="C989" i="4"/>
  <c r="D989" i="4"/>
  <c r="E989" i="4"/>
  <c r="F989" i="4"/>
  <c r="G989" i="4"/>
  <c r="H989" i="4"/>
  <c r="M989" i="4" s="1"/>
  <c r="N989" i="4" s="1"/>
  <c r="O989" i="4" s="1" a="1"/>
  <c r="O989" i="4" s="1"/>
  <c r="R989" i="4"/>
  <c r="S989" i="4"/>
  <c r="T989" i="4"/>
  <c r="U989" i="4"/>
  <c r="V989" i="4"/>
  <c r="W989" i="4"/>
  <c r="X989" i="4"/>
  <c r="Y989" i="4"/>
  <c r="Z989" i="4"/>
  <c r="AA989" i="4"/>
  <c r="AB989" i="4"/>
  <c r="AC989" i="4"/>
  <c r="AD989" i="4"/>
  <c r="AE989" i="4" s="1"/>
  <c r="AF989" i="4"/>
  <c r="AG989" i="4" s="1"/>
  <c r="AH989" i="4"/>
  <c r="AI989" i="4"/>
  <c r="AJ989" i="4"/>
  <c r="AK989" i="4"/>
  <c r="AL989" i="4"/>
  <c r="AN989" i="4"/>
  <c r="AM989" i="4" s="1"/>
  <c r="AO989" i="4"/>
  <c r="AP989" i="4"/>
  <c r="AQ989" i="4"/>
  <c r="AR989" i="4"/>
  <c r="AS989" i="4"/>
  <c r="AT989" i="4"/>
  <c r="AU989" i="4"/>
  <c r="AV989" i="4"/>
  <c r="AW989" i="4"/>
  <c r="AX989" i="4"/>
  <c r="AY989" i="4"/>
  <c r="AZ989" i="4"/>
  <c r="BA989" i="4"/>
  <c r="BB989" i="4"/>
  <c r="BC989" i="4"/>
  <c r="BD989" i="4"/>
  <c r="BE989" i="4"/>
  <c r="BF989" i="4"/>
  <c r="BG989" i="4"/>
  <c r="BH989" i="4"/>
  <c r="BI989" i="4"/>
  <c r="BJ989" i="4"/>
  <c r="BK989" i="4"/>
  <c r="BL989" i="4"/>
  <c r="BM989" i="4"/>
  <c r="BN989" i="4"/>
  <c r="BO989" i="4"/>
  <c r="BP989" i="4"/>
  <c r="BQ989" i="4"/>
  <c r="BR989" i="4"/>
  <c r="BS989" i="4"/>
  <c r="BT989" i="4"/>
  <c r="BU989" i="4"/>
  <c r="BV989" i="4"/>
  <c r="BW989" i="4"/>
  <c r="BX989" i="4"/>
  <c r="BY989" i="4"/>
  <c r="BZ989" i="4"/>
  <c r="CA989" i="4"/>
  <c r="CB989" i="4"/>
  <c r="CC989" i="4"/>
  <c r="CD989" i="4"/>
  <c r="CE989" i="4"/>
  <c r="CF989" i="4"/>
  <c r="CG989" i="4"/>
  <c r="CH989" i="4"/>
  <c r="CI989" i="4"/>
  <c r="CJ989" i="4"/>
  <c r="CK989" i="4"/>
  <c r="CL989" i="4"/>
  <c r="CM989" i="4" s="1"/>
  <c r="CN989" i="4"/>
  <c r="CO989" i="4"/>
  <c r="CP989" i="4"/>
  <c r="CQ989" i="4"/>
  <c r="CR989" i="4"/>
  <c r="CS989" i="4"/>
  <c r="CT989" i="4"/>
  <c r="CU989" i="4"/>
  <c r="CV989" i="4"/>
  <c r="CW989" i="4"/>
  <c r="CX989" i="4"/>
  <c r="CY989" i="4"/>
  <c r="CZ989" i="4"/>
  <c r="DA989" i="4"/>
  <c r="DB989" i="4"/>
  <c r="DC989" i="4"/>
  <c r="DD989" i="4"/>
  <c r="DE989" i="4"/>
  <c r="DF989" i="4"/>
  <c r="DG989" i="4"/>
  <c r="DH989" i="4"/>
  <c r="DI989" i="4"/>
  <c r="DJ989" i="4"/>
  <c r="DK989" i="4"/>
  <c r="DL989" i="4"/>
  <c r="DM989" i="4"/>
  <c r="DN989" i="4"/>
  <c r="DO989" i="4"/>
  <c r="DP989" i="4"/>
  <c r="DQ989" i="4"/>
  <c r="DR989" i="4"/>
  <c r="DS989" i="4"/>
  <c r="DT989" i="4"/>
  <c r="DU989" i="4"/>
  <c r="DV989" i="4"/>
  <c r="DW989" i="4"/>
  <c r="EC989" i="4"/>
  <c r="ED989" i="4"/>
  <c r="EE989" i="4"/>
  <c r="EF989" i="4"/>
  <c r="EG989" i="4"/>
  <c r="EH989" i="4"/>
  <c r="EI989" i="4"/>
  <c r="EJ989" i="4"/>
  <c r="EK989" i="4"/>
  <c r="EL989" i="4"/>
  <c r="EM989" i="4"/>
  <c r="EN989" i="4"/>
  <c r="EO989" i="4"/>
  <c r="EP989" i="4"/>
  <c r="EQ989" i="4"/>
  <c r="ER989" i="4"/>
  <c r="ES989" i="4"/>
  <c r="ET989" i="4"/>
  <c r="EU989" i="4"/>
  <c r="EV989" i="4"/>
  <c r="EW989" i="4"/>
  <c r="B990" i="4"/>
  <c r="C990" i="4"/>
  <c r="D990" i="4"/>
  <c r="E990" i="4"/>
  <c r="F990" i="4"/>
  <c r="G990" i="4"/>
  <c r="H990" i="4"/>
  <c r="M990" i="4" s="1"/>
  <c r="N990" i="4" s="1"/>
  <c r="O990" i="4" s="1" a="1"/>
  <c r="O990" i="4" s="1"/>
  <c r="R990" i="4"/>
  <c r="S990" i="4"/>
  <c r="T990" i="4"/>
  <c r="U990" i="4"/>
  <c r="V990" i="4"/>
  <c r="W990" i="4"/>
  <c r="X990" i="4"/>
  <c r="Y990" i="4"/>
  <c r="Z990" i="4"/>
  <c r="AA990" i="4"/>
  <c r="AB990" i="4"/>
  <c r="AC990" i="4"/>
  <c r="AD990" i="4"/>
  <c r="AE990" i="4" s="1"/>
  <c r="AF990" i="4"/>
  <c r="AG990" i="4" s="1"/>
  <c r="AH990" i="4"/>
  <c r="AI990" i="4"/>
  <c r="AJ990" i="4"/>
  <c r="AK990" i="4"/>
  <c r="AL990" i="4"/>
  <c r="AN990" i="4"/>
  <c r="AM990" i="4" s="1"/>
  <c r="AO990" i="4"/>
  <c r="AP990" i="4"/>
  <c r="AQ990" i="4"/>
  <c r="AR990" i="4"/>
  <c r="AS990" i="4"/>
  <c r="AT990" i="4"/>
  <c r="AU990" i="4"/>
  <c r="AV990" i="4"/>
  <c r="AW990" i="4"/>
  <c r="AX990" i="4"/>
  <c r="AY990" i="4"/>
  <c r="AZ990" i="4"/>
  <c r="BA990" i="4"/>
  <c r="BB990" i="4"/>
  <c r="BC990" i="4"/>
  <c r="BD990" i="4"/>
  <c r="BE990" i="4"/>
  <c r="BF990" i="4"/>
  <c r="BG990" i="4"/>
  <c r="BH990" i="4"/>
  <c r="BI990" i="4"/>
  <c r="BJ990" i="4"/>
  <c r="BK990" i="4"/>
  <c r="BL990" i="4"/>
  <c r="BM990" i="4"/>
  <c r="BN990" i="4"/>
  <c r="BO990" i="4"/>
  <c r="BP990" i="4"/>
  <c r="BQ990" i="4"/>
  <c r="BR990" i="4"/>
  <c r="BS990" i="4"/>
  <c r="BT990" i="4"/>
  <c r="BU990" i="4"/>
  <c r="BV990" i="4"/>
  <c r="BW990" i="4"/>
  <c r="BX990" i="4"/>
  <c r="BY990" i="4"/>
  <c r="BZ990" i="4"/>
  <c r="CA990" i="4"/>
  <c r="CB990" i="4"/>
  <c r="CC990" i="4"/>
  <c r="CD990" i="4"/>
  <c r="CE990" i="4"/>
  <c r="CF990" i="4"/>
  <c r="CG990" i="4"/>
  <c r="CH990" i="4"/>
  <c r="CI990" i="4"/>
  <c r="CJ990" i="4"/>
  <c r="CK990" i="4"/>
  <c r="CL990" i="4"/>
  <c r="CM990" i="4" s="1"/>
  <c r="CN990" i="4"/>
  <c r="CO990" i="4"/>
  <c r="CP990" i="4"/>
  <c r="CQ990" i="4"/>
  <c r="CR990" i="4"/>
  <c r="CS990" i="4"/>
  <c r="CT990" i="4"/>
  <c r="CU990" i="4"/>
  <c r="CV990" i="4"/>
  <c r="CW990" i="4"/>
  <c r="CX990" i="4"/>
  <c r="CY990" i="4"/>
  <c r="CZ990" i="4"/>
  <c r="DA990" i="4"/>
  <c r="DB990" i="4"/>
  <c r="DC990" i="4"/>
  <c r="DD990" i="4"/>
  <c r="DE990" i="4"/>
  <c r="DF990" i="4"/>
  <c r="DG990" i="4"/>
  <c r="DH990" i="4"/>
  <c r="DI990" i="4"/>
  <c r="DJ990" i="4"/>
  <c r="DK990" i="4"/>
  <c r="DL990" i="4"/>
  <c r="DM990" i="4"/>
  <c r="DN990" i="4"/>
  <c r="DO990" i="4"/>
  <c r="DP990" i="4"/>
  <c r="DQ990" i="4"/>
  <c r="DR990" i="4"/>
  <c r="DS990" i="4"/>
  <c r="DT990" i="4"/>
  <c r="DU990" i="4"/>
  <c r="DV990" i="4"/>
  <c r="DW990" i="4"/>
  <c r="EC990" i="4"/>
  <c r="ED990" i="4"/>
  <c r="EE990" i="4"/>
  <c r="EF990" i="4"/>
  <c r="EG990" i="4"/>
  <c r="EH990" i="4"/>
  <c r="EI990" i="4"/>
  <c r="EJ990" i="4"/>
  <c r="EK990" i="4"/>
  <c r="EL990" i="4"/>
  <c r="EM990" i="4"/>
  <c r="EN990" i="4"/>
  <c r="EO990" i="4"/>
  <c r="EP990" i="4"/>
  <c r="EQ990" i="4"/>
  <c r="ER990" i="4"/>
  <c r="ES990" i="4"/>
  <c r="ET990" i="4"/>
  <c r="EU990" i="4"/>
  <c r="EV990" i="4"/>
  <c r="EW990" i="4"/>
  <c r="B991" i="4"/>
  <c r="C991" i="4"/>
  <c r="D991" i="4"/>
  <c r="E991" i="4"/>
  <c r="F991" i="4"/>
  <c r="G991" i="4"/>
  <c r="H991" i="4"/>
  <c r="M991" i="4" s="1"/>
  <c r="N991" i="4" s="1"/>
  <c r="O991" i="4" s="1" a="1"/>
  <c r="O991" i="4" s="1"/>
  <c r="R991" i="4"/>
  <c r="S991" i="4"/>
  <c r="T991" i="4"/>
  <c r="U991" i="4"/>
  <c r="V991" i="4"/>
  <c r="W991" i="4"/>
  <c r="X991" i="4"/>
  <c r="Y991" i="4"/>
  <c r="Z991" i="4"/>
  <c r="AA991" i="4"/>
  <c r="AB991" i="4"/>
  <c r="AC991" i="4"/>
  <c r="AD991" i="4"/>
  <c r="AE991" i="4" s="1"/>
  <c r="AF991" i="4"/>
  <c r="AG991" i="4" s="1"/>
  <c r="AH991" i="4"/>
  <c r="AI991" i="4"/>
  <c r="AJ991" i="4"/>
  <c r="AK991" i="4"/>
  <c r="AL991" i="4"/>
  <c r="AN991" i="4"/>
  <c r="AM991" i="4" s="1"/>
  <c r="AO991" i="4"/>
  <c r="AP991" i="4"/>
  <c r="AQ991" i="4"/>
  <c r="AR991" i="4"/>
  <c r="AS991" i="4"/>
  <c r="AT991" i="4"/>
  <c r="AU991" i="4"/>
  <c r="AV991" i="4"/>
  <c r="AW991" i="4"/>
  <c r="AX991" i="4"/>
  <c r="AY991" i="4"/>
  <c r="AZ991" i="4"/>
  <c r="BA991" i="4"/>
  <c r="BB991" i="4"/>
  <c r="BC991" i="4"/>
  <c r="BD991" i="4"/>
  <c r="BE991" i="4"/>
  <c r="BF991" i="4"/>
  <c r="BG991" i="4"/>
  <c r="BH991" i="4"/>
  <c r="BI991" i="4"/>
  <c r="BJ991" i="4"/>
  <c r="BK991" i="4"/>
  <c r="BL991" i="4"/>
  <c r="BM991" i="4"/>
  <c r="BN991" i="4"/>
  <c r="BO991" i="4"/>
  <c r="BP991" i="4"/>
  <c r="BQ991" i="4"/>
  <c r="BR991" i="4"/>
  <c r="BS991" i="4"/>
  <c r="BT991" i="4"/>
  <c r="BU991" i="4"/>
  <c r="BV991" i="4"/>
  <c r="BW991" i="4"/>
  <c r="BX991" i="4"/>
  <c r="BY991" i="4"/>
  <c r="BZ991" i="4"/>
  <c r="CA991" i="4"/>
  <c r="CB991" i="4"/>
  <c r="CC991" i="4"/>
  <c r="CD991" i="4"/>
  <c r="CE991" i="4"/>
  <c r="CF991" i="4"/>
  <c r="CG991" i="4"/>
  <c r="CH991" i="4"/>
  <c r="CI991" i="4"/>
  <c r="CJ991" i="4"/>
  <c r="CK991" i="4"/>
  <c r="CL991" i="4"/>
  <c r="CM991" i="4" s="1"/>
  <c r="CN991" i="4"/>
  <c r="CO991" i="4"/>
  <c r="CP991" i="4"/>
  <c r="CQ991" i="4"/>
  <c r="CR991" i="4"/>
  <c r="CS991" i="4"/>
  <c r="CT991" i="4"/>
  <c r="CU991" i="4"/>
  <c r="CV991" i="4"/>
  <c r="CW991" i="4"/>
  <c r="CX991" i="4"/>
  <c r="CY991" i="4"/>
  <c r="CZ991" i="4"/>
  <c r="DA991" i="4"/>
  <c r="DB991" i="4"/>
  <c r="DC991" i="4"/>
  <c r="DD991" i="4"/>
  <c r="DE991" i="4"/>
  <c r="DF991" i="4"/>
  <c r="DG991" i="4"/>
  <c r="DH991" i="4"/>
  <c r="DI991" i="4"/>
  <c r="DJ991" i="4"/>
  <c r="DK991" i="4"/>
  <c r="DL991" i="4"/>
  <c r="DM991" i="4"/>
  <c r="DN991" i="4"/>
  <c r="DO991" i="4"/>
  <c r="DP991" i="4"/>
  <c r="DQ991" i="4"/>
  <c r="DR991" i="4"/>
  <c r="DS991" i="4"/>
  <c r="DT991" i="4"/>
  <c r="DU991" i="4"/>
  <c r="DV991" i="4"/>
  <c r="DW991" i="4"/>
  <c r="EC991" i="4"/>
  <c r="ED991" i="4"/>
  <c r="EE991" i="4"/>
  <c r="EF991" i="4"/>
  <c r="EG991" i="4"/>
  <c r="EH991" i="4"/>
  <c r="EI991" i="4"/>
  <c r="EJ991" i="4"/>
  <c r="EK991" i="4"/>
  <c r="EL991" i="4"/>
  <c r="EM991" i="4"/>
  <c r="EN991" i="4"/>
  <c r="EO991" i="4"/>
  <c r="EP991" i="4"/>
  <c r="EQ991" i="4"/>
  <c r="ER991" i="4"/>
  <c r="ES991" i="4"/>
  <c r="ET991" i="4"/>
  <c r="EU991" i="4"/>
  <c r="EV991" i="4"/>
  <c r="EW991" i="4"/>
  <c r="B992" i="4"/>
  <c r="C992" i="4"/>
  <c r="D992" i="4"/>
  <c r="E992" i="4"/>
  <c r="F992" i="4"/>
  <c r="G992" i="4"/>
  <c r="H992" i="4"/>
  <c r="M992" i="4" s="1"/>
  <c r="N992" i="4" s="1"/>
  <c r="O992" i="4" s="1" a="1"/>
  <c r="O992" i="4" s="1"/>
  <c r="R992" i="4"/>
  <c r="S992" i="4"/>
  <c r="T992" i="4"/>
  <c r="U992" i="4"/>
  <c r="V992" i="4"/>
  <c r="W992" i="4"/>
  <c r="X992" i="4"/>
  <c r="Y992" i="4"/>
  <c r="Z992" i="4"/>
  <c r="AA992" i="4"/>
  <c r="AB992" i="4"/>
  <c r="AC992" i="4"/>
  <c r="AD992" i="4"/>
  <c r="AE992" i="4" s="1"/>
  <c r="AF992" i="4"/>
  <c r="AG992" i="4" s="1"/>
  <c r="AH992" i="4"/>
  <c r="AI992" i="4"/>
  <c r="AJ992" i="4"/>
  <c r="AK992" i="4"/>
  <c r="AL992" i="4"/>
  <c r="AN992" i="4"/>
  <c r="AM992" i="4" s="1"/>
  <c r="AO992" i="4"/>
  <c r="AP992" i="4"/>
  <c r="AQ992" i="4"/>
  <c r="AR992" i="4"/>
  <c r="AS992" i="4"/>
  <c r="AT992" i="4"/>
  <c r="AU992" i="4"/>
  <c r="AV992" i="4"/>
  <c r="AW992" i="4"/>
  <c r="AX992" i="4"/>
  <c r="AY992" i="4"/>
  <c r="AZ992" i="4"/>
  <c r="BA992" i="4"/>
  <c r="BB992" i="4"/>
  <c r="BC992" i="4"/>
  <c r="BD992" i="4"/>
  <c r="BE992" i="4"/>
  <c r="BF992" i="4"/>
  <c r="BG992" i="4"/>
  <c r="BH992" i="4"/>
  <c r="BI992" i="4"/>
  <c r="BJ992" i="4"/>
  <c r="BK992" i="4"/>
  <c r="BL992" i="4"/>
  <c r="BM992" i="4"/>
  <c r="BN992" i="4"/>
  <c r="BO992" i="4"/>
  <c r="BP992" i="4"/>
  <c r="BQ992" i="4"/>
  <c r="BR992" i="4"/>
  <c r="BS992" i="4"/>
  <c r="BT992" i="4"/>
  <c r="BU992" i="4"/>
  <c r="BV992" i="4"/>
  <c r="BW992" i="4"/>
  <c r="BX992" i="4"/>
  <c r="BY992" i="4"/>
  <c r="BZ992" i="4"/>
  <c r="CA992" i="4"/>
  <c r="CB992" i="4"/>
  <c r="CC992" i="4"/>
  <c r="CD992" i="4"/>
  <c r="CE992" i="4"/>
  <c r="CF992" i="4"/>
  <c r="CG992" i="4"/>
  <c r="CH992" i="4"/>
  <c r="CI992" i="4"/>
  <c r="CJ992" i="4"/>
  <c r="CK992" i="4"/>
  <c r="CL992" i="4"/>
  <c r="CM992" i="4" s="1"/>
  <c r="CN992" i="4"/>
  <c r="CO992" i="4"/>
  <c r="CP992" i="4"/>
  <c r="CQ992" i="4"/>
  <c r="CR992" i="4"/>
  <c r="CS992" i="4"/>
  <c r="CT992" i="4"/>
  <c r="CU992" i="4"/>
  <c r="CV992" i="4"/>
  <c r="CW992" i="4"/>
  <c r="CX992" i="4"/>
  <c r="CY992" i="4"/>
  <c r="CZ992" i="4"/>
  <c r="DA992" i="4"/>
  <c r="DB992" i="4"/>
  <c r="DC992" i="4"/>
  <c r="DD992" i="4"/>
  <c r="DE992" i="4"/>
  <c r="DF992" i="4"/>
  <c r="DG992" i="4"/>
  <c r="DH992" i="4"/>
  <c r="DI992" i="4"/>
  <c r="DJ992" i="4"/>
  <c r="DK992" i="4"/>
  <c r="DL992" i="4"/>
  <c r="DM992" i="4"/>
  <c r="DN992" i="4"/>
  <c r="DO992" i="4"/>
  <c r="DP992" i="4"/>
  <c r="DQ992" i="4"/>
  <c r="DR992" i="4"/>
  <c r="DS992" i="4"/>
  <c r="DT992" i="4"/>
  <c r="DU992" i="4"/>
  <c r="DV992" i="4"/>
  <c r="DW992" i="4"/>
  <c r="EC992" i="4"/>
  <c r="ED992" i="4"/>
  <c r="EE992" i="4"/>
  <c r="EF992" i="4"/>
  <c r="EG992" i="4"/>
  <c r="EH992" i="4"/>
  <c r="EI992" i="4"/>
  <c r="EJ992" i="4"/>
  <c r="EK992" i="4"/>
  <c r="EL992" i="4"/>
  <c r="EM992" i="4"/>
  <c r="EN992" i="4"/>
  <c r="EO992" i="4"/>
  <c r="EP992" i="4"/>
  <c r="EQ992" i="4"/>
  <c r="ER992" i="4"/>
  <c r="ES992" i="4"/>
  <c r="ET992" i="4"/>
  <c r="EU992" i="4"/>
  <c r="EV992" i="4"/>
  <c r="EW992" i="4"/>
  <c r="B993" i="4"/>
  <c r="C993" i="4"/>
  <c r="D993" i="4"/>
  <c r="E993" i="4"/>
  <c r="F993" i="4"/>
  <c r="G993" i="4"/>
  <c r="H993" i="4"/>
  <c r="M993" i="4" s="1"/>
  <c r="N993" i="4" s="1"/>
  <c r="O993" i="4" s="1" a="1"/>
  <c r="O993" i="4" s="1"/>
  <c r="R993" i="4"/>
  <c r="S993" i="4"/>
  <c r="T993" i="4"/>
  <c r="U993" i="4"/>
  <c r="V993" i="4"/>
  <c r="W993" i="4"/>
  <c r="X993" i="4"/>
  <c r="Y993" i="4"/>
  <c r="Z993" i="4"/>
  <c r="AA993" i="4"/>
  <c r="AB993" i="4"/>
  <c r="AC993" i="4"/>
  <c r="AD993" i="4"/>
  <c r="AE993" i="4" s="1"/>
  <c r="AF993" i="4"/>
  <c r="AG993" i="4" s="1"/>
  <c r="AH993" i="4"/>
  <c r="AI993" i="4"/>
  <c r="AJ993" i="4"/>
  <c r="AK993" i="4"/>
  <c r="AL993" i="4"/>
  <c r="AN993" i="4"/>
  <c r="AM993" i="4" s="1"/>
  <c r="AO993" i="4"/>
  <c r="AP993" i="4"/>
  <c r="AQ993" i="4"/>
  <c r="AR993" i="4"/>
  <c r="AS993" i="4"/>
  <c r="AT993" i="4"/>
  <c r="AU993" i="4"/>
  <c r="AV993" i="4"/>
  <c r="AW993" i="4"/>
  <c r="AX993" i="4"/>
  <c r="AY993" i="4"/>
  <c r="AZ993" i="4"/>
  <c r="BA993" i="4"/>
  <c r="BB993" i="4"/>
  <c r="BC993" i="4"/>
  <c r="BD993" i="4"/>
  <c r="BE993" i="4"/>
  <c r="BF993" i="4"/>
  <c r="BG993" i="4"/>
  <c r="BH993" i="4"/>
  <c r="BI993" i="4"/>
  <c r="BJ993" i="4"/>
  <c r="BK993" i="4"/>
  <c r="BL993" i="4"/>
  <c r="BM993" i="4"/>
  <c r="BN993" i="4"/>
  <c r="BO993" i="4"/>
  <c r="BP993" i="4"/>
  <c r="BQ993" i="4"/>
  <c r="BR993" i="4"/>
  <c r="BS993" i="4"/>
  <c r="BT993" i="4"/>
  <c r="BU993" i="4"/>
  <c r="BV993" i="4"/>
  <c r="BW993" i="4"/>
  <c r="BX993" i="4"/>
  <c r="BY993" i="4"/>
  <c r="BZ993" i="4"/>
  <c r="CA993" i="4"/>
  <c r="CB993" i="4"/>
  <c r="CC993" i="4"/>
  <c r="CD993" i="4"/>
  <c r="CE993" i="4"/>
  <c r="CF993" i="4"/>
  <c r="CG993" i="4"/>
  <c r="CH993" i="4"/>
  <c r="CI993" i="4"/>
  <c r="CJ993" i="4"/>
  <c r="CK993" i="4"/>
  <c r="CL993" i="4"/>
  <c r="CM993" i="4" s="1"/>
  <c r="CN993" i="4"/>
  <c r="CO993" i="4"/>
  <c r="CP993" i="4"/>
  <c r="CQ993" i="4"/>
  <c r="CR993" i="4"/>
  <c r="CS993" i="4"/>
  <c r="CT993" i="4"/>
  <c r="CU993" i="4"/>
  <c r="CV993" i="4"/>
  <c r="CW993" i="4"/>
  <c r="CX993" i="4"/>
  <c r="CY993" i="4"/>
  <c r="CZ993" i="4"/>
  <c r="DA993" i="4"/>
  <c r="DB993" i="4"/>
  <c r="DC993" i="4"/>
  <c r="DD993" i="4"/>
  <c r="DE993" i="4"/>
  <c r="DF993" i="4"/>
  <c r="DG993" i="4"/>
  <c r="DH993" i="4"/>
  <c r="DI993" i="4"/>
  <c r="DJ993" i="4"/>
  <c r="DK993" i="4"/>
  <c r="DL993" i="4"/>
  <c r="DM993" i="4"/>
  <c r="DN993" i="4"/>
  <c r="DO993" i="4"/>
  <c r="DP993" i="4"/>
  <c r="DQ993" i="4"/>
  <c r="DR993" i="4"/>
  <c r="DS993" i="4"/>
  <c r="DT993" i="4"/>
  <c r="DU993" i="4"/>
  <c r="DV993" i="4"/>
  <c r="DW993" i="4"/>
  <c r="EC993" i="4"/>
  <c r="ED993" i="4"/>
  <c r="EE993" i="4"/>
  <c r="EF993" i="4"/>
  <c r="EG993" i="4"/>
  <c r="EH993" i="4"/>
  <c r="EI993" i="4"/>
  <c r="EJ993" i="4"/>
  <c r="EK993" i="4"/>
  <c r="EL993" i="4"/>
  <c r="EM993" i="4"/>
  <c r="EN993" i="4"/>
  <c r="EO993" i="4"/>
  <c r="EP993" i="4"/>
  <c r="EQ993" i="4"/>
  <c r="ER993" i="4"/>
  <c r="ES993" i="4"/>
  <c r="ET993" i="4"/>
  <c r="EU993" i="4"/>
  <c r="EV993" i="4"/>
  <c r="EW993" i="4"/>
  <c r="B994" i="4"/>
  <c r="C994" i="4"/>
  <c r="D994" i="4"/>
  <c r="E994" i="4"/>
  <c r="F994" i="4"/>
  <c r="G994" i="4"/>
  <c r="H994" i="4"/>
  <c r="M994" i="4" s="1"/>
  <c r="N994" i="4" s="1"/>
  <c r="O994" i="4" s="1" a="1"/>
  <c r="O994" i="4" s="1"/>
  <c r="R994" i="4"/>
  <c r="S994" i="4"/>
  <c r="T994" i="4"/>
  <c r="U994" i="4"/>
  <c r="V994" i="4"/>
  <c r="W994" i="4"/>
  <c r="X994" i="4"/>
  <c r="Y994" i="4"/>
  <c r="Z994" i="4"/>
  <c r="AA994" i="4"/>
  <c r="AB994" i="4"/>
  <c r="AC994" i="4"/>
  <c r="AD994" i="4"/>
  <c r="AE994" i="4" s="1"/>
  <c r="AF994" i="4"/>
  <c r="AG994" i="4" s="1"/>
  <c r="AH994" i="4"/>
  <c r="AI994" i="4"/>
  <c r="AJ994" i="4"/>
  <c r="AK994" i="4"/>
  <c r="AL994" i="4"/>
  <c r="AN994" i="4"/>
  <c r="AM994" i="4" s="1"/>
  <c r="AO994" i="4"/>
  <c r="AP994" i="4"/>
  <c r="AQ994" i="4"/>
  <c r="AR994" i="4"/>
  <c r="AS994" i="4"/>
  <c r="AT994" i="4"/>
  <c r="AU994" i="4"/>
  <c r="AV994" i="4"/>
  <c r="AW994" i="4"/>
  <c r="AX994" i="4"/>
  <c r="AY994" i="4"/>
  <c r="AZ994" i="4"/>
  <c r="BA994" i="4"/>
  <c r="BB994" i="4"/>
  <c r="BC994" i="4"/>
  <c r="BD994" i="4"/>
  <c r="BE994" i="4"/>
  <c r="BF994" i="4"/>
  <c r="BG994" i="4"/>
  <c r="BH994" i="4"/>
  <c r="BI994" i="4"/>
  <c r="BJ994" i="4"/>
  <c r="BK994" i="4"/>
  <c r="BL994" i="4"/>
  <c r="BM994" i="4"/>
  <c r="BN994" i="4"/>
  <c r="BO994" i="4"/>
  <c r="BP994" i="4"/>
  <c r="BQ994" i="4"/>
  <c r="BR994" i="4"/>
  <c r="BS994" i="4"/>
  <c r="BT994" i="4"/>
  <c r="BU994" i="4"/>
  <c r="BV994" i="4"/>
  <c r="BW994" i="4"/>
  <c r="BX994" i="4"/>
  <c r="BY994" i="4"/>
  <c r="BZ994" i="4"/>
  <c r="CA994" i="4"/>
  <c r="CB994" i="4"/>
  <c r="CC994" i="4"/>
  <c r="CD994" i="4"/>
  <c r="CE994" i="4"/>
  <c r="CF994" i="4"/>
  <c r="CG994" i="4"/>
  <c r="CH994" i="4"/>
  <c r="CI994" i="4"/>
  <c r="CJ994" i="4"/>
  <c r="CK994" i="4"/>
  <c r="CL994" i="4"/>
  <c r="CM994" i="4" s="1"/>
  <c r="CN994" i="4"/>
  <c r="CO994" i="4"/>
  <c r="CP994" i="4"/>
  <c r="CQ994" i="4"/>
  <c r="CR994" i="4"/>
  <c r="CS994" i="4"/>
  <c r="CT994" i="4"/>
  <c r="CU994" i="4"/>
  <c r="CV994" i="4"/>
  <c r="CW994" i="4"/>
  <c r="CX994" i="4"/>
  <c r="CY994" i="4"/>
  <c r="CZ994" i="4"/>
  <c r="DA994" i="4"/>
  <c r="DB994" i="4"/>
  <c r="DC994" i="4"/>
  <c r="DD994" i="4"/>
  <c r="DE994" i="4"/>
  <c r="DF994" i="4"/>
  <c r="DG994" i="4"/>
  <c r="DH994" i="4"/>
  <c r="DI994" i="4"/>
  <c r="DJ994" i="4"/>
  <c r="DK994" i="4"/>
  <c r="DL994" i="4"/>
  <c r="DM994" i="4"/>
  <c r="DN994" i="4"/>
  <c r="DO994" i="4"/>
  <c r="DP994" i="4"/>
  <c r="DQ994" i="4"/>
  <c r="DR994" i="4"/>
  <c r="DS994" i="4"/>
  <c r="DT994" i="4"/>
  <c r="DU994" i="4"/>
  <c r="DV994" i="4"/>
  <c r="DW994" i="4"/>
  <c r="EC994" i="4"/>
  <c r="ED994" i="4"/>
  <c r="EE994" i="4"/>
  <c r="EF994" i="4"/>
  <c r="EG994" i="4"/>
  <c r="EH994" i="4"/>
  <c r="EI994" i="4"/>
  <c r="EJ994" i="4"/>
  <c r="EK994" i="4"/>
  <c r="EL994" i="4"/>
  <c r="EM994" i="4"/>
  <c r="EN994" i="4"/>
  <c r="EO994" i="4"/>
  <c r="EP994" i="4"/>
  <c r="EQ994" i="4"/>
  <c r="ER994" i="4"/>
  <c r="ES994" i="4"/>
  <c r="ET994" i="4"/>
  <c r="EU994" i="4"/>
  <c r="EV994" i="4"/>
  <c r="EW994" i="4"/>
  <c r="B995" i="4"/>
  <c r="C995" i="4"/>
  <c r="D995" i="4"/>
  <c r="E995" i="4"/>
  <c r="F995" i="4"/>
  <c r="G995" i="4"/>
  <c r="H995" i="4"/>
  <c r="M995" i="4" s="1"/>
  <c r="N995" i="4" s="1"/>
  <c r="O995" i="4" s="1" a="1"/>
  <c r="O995" i="4" s="1"/>
  <c r="R995" i="4"/>
  <c r="S995" i="4"/>
  <c r="T995" i="4"/>
  <c r="U995" i="4"/>
  <c r="V995" i="4"/>
  <c r="W995" i="4"/>
  <c r="X995" i="4"/>
  <c r="Y995" i="4"/>
  <c r="Z995" i="4"/>
  <c r="AA995" i="4"/>
  <c r="AB995" i="4"/>
  <c r="AC995" i="4"/>
  <c r="AD995" i="4"/>
  <c r="AE995" i="4" s="1"/>
  <c r="AF995" i="4"/>
  <c r="AG995" i="4" s="1"/>
  <c r="AH995" i="4"/>
  <c r="AI995" i="4"/>
  <c r="AJ995" i="4"/>
  <c r="AK995" i="4"/>
  <c r="AL995" i="4"/>
  <c r="AN995" i="4"/>
  <c r="AM995" i="4" s="1"/>
  <c r="AO995" i="4"/>
  <c r="AP995" i="4"/>
  <c r="AQ995" i="4"/>
  <c r="AR995" i="4"/>
  <c r="AS995" i="4"/>
  <c r="AT995" i="4"/>
  <c r="AU995" i="4"/>
  <c r="AV995" i="4"/>
  <c r="AW995" i="4"/>
  <c r="AX995" i="4"/>
  <c r="AY995" i="4"/>
  <c r="AZ995" i="4"/>
  <c r="BA995" i="4"/>
  <c r="BB995" i="4"/>
  <c r="BC995" i="4"/>
  <c r="BD995" i="4"/>
  <c r="BE995" i="4"/>
  <c r="BF995" i="4"/>
  <c r="BG995" i="4"/>
  <c r="BH995" i="4"/>
  <c r="BI995" i="4"/>
  <c r="BJ995" i="4"/>
  <c r="BK995" i="4"/>
  <c r="BL995" i="4"/>
  <c r="BM995" i="4"/>
  <c r="BN995" i="4"/>
  <c r="BO995" i="4"/>
  <c r="BP995" i="4"/>
  <c r="BQ995" i="4"/>
  <c r="BR995" i="4"/>
  <c r="BS995" i="4"/>
  <c r="BT995" i="4"/>
  <c r="BU995" i="4"/>
  <c r="BV995" i="4"/>
  <c r="BW995" i="4"/>
  <c r="BX995" i="4"/>
  <c r="BY995" i="4"/>
  <c r="BZ995" i="4"/>
  <c r="CA995" i="4"/>
  <c r="CB995" i="4"/>
  <c r="CC995" i="4"/>
  <c r="CD995" i="4"/>
  <c r="CE995" i="4"/>
  <c r="CF995" i="4"/>
  <c r="CG995" i="4"/>
  <c r="CH995" i="4"/>
  <c r="CI995" i="4"/>
  <c r="CJ995" i="4"/>
  <c r="CK995" i="4"/>
  <c r="CL995" i="4"/>
  <c r="CM995" i="4" s="1"/>
  <c r="CN995" i="4"/>
  <c r="CO995" i="4"/>
  <c r="CP995" i="4"/>
  <c r="CQ995" i="4"/>
  <c r="CR995" i="4"/>
  <c r="CS995" i="4"/>
  <c r="CT995" i="4"/>
  <c r="CU995" i="4"/>
  <c r="CV995" i="4"/>
  <c r="CW995" i="4"/>
  <c r="CX995" i="4"/>
  <c r="CY995" i="4"/>
  <c r="CZ995" i="4"/>
  <c r="DA995" i="4"/>
  <c r="DB995" i="4"/>
  <c r="DC995" i="4"/>
  <c r="DD995" i="4"/>
  <c r="DE995" i="4"/>
  <c r="DF995" i="4"/>
  <c r="DG995" i="4"/>
  <c r="DH995" i="4"/>
  <c r="DI995" i="4"/>
  <c r="DJ995" i="4"/>
  <c r="DK995" i="4"/>
  <c r="DL995" i="4"/>
  <c r="DM995" i="4"/>
  <c r="DN995" i="4"/>
  <c r="DO995" i="4"/>
  <c r="DP995" i="4"/>
  <c r="DQ995" i="4"/>
  <c r="DR995" i="4"/>
  <c r="DS995" i="4"/>
  <c r="DT995" i="4"/>
  <c r="DU995" i="4"/>
  <c r="DV995" i="4"/>
  <c r="DW995" i="4"/>
  <c r="EC995" i="4"/>
  <c r="ED995" i="4"/>
  <c r="EE995" i="4"/>
  <c r="EF995" i="4"/>
  <c r="EG995" i="4"/>
  <c r="EH995" i="4"/>
  <c r="EI995" i="4"/>
  <c r="EJ995" i="4"/>
  <c r="EK995" i="4"/>
  <c r="EL995" i="4"/>
  <c r="EM995" i="4"/>
  <c r="EN995" i="4"/>
  <c r="EO995" i="4"/>
  <c r="EP995" i="4"/>
  <c r="EQ995" i="4"/>
  <c r="ER995" i="4"/>
  <c r="ES995" i="4"/>
  <c r="ET995" i="4"/>
  <c r="EU995" i="4"/>
  <c r="EV995" i="4"/>
  <c r="EW995" i="4"/>
  <c r="B996" i="4"/>
  <c r="C996" i="4"/>
  <c r="D996" i="4"/>
  <c r="E996" i="4"/>
  <c r="F996" i="4"/>
  <c r="G996" i="4"/>
  <c r="H996" i="4"/>
  <c r="M996" i="4" s="1"/>
  <c r="N996" i="4" s="1"/>
  <c r="O996" i="4" s="1" a="1"/>
  <c r="O996" i="4" s="1"/>
  <c r="R996" i="4"/>
  <c r="S996" i="4"/>
  <c r="T996" i="4"/>
  <c r="U996" i="4"/>
  <c r="V996" i="4"/>
  <c r="W996" i="4"/>
  <c r="X996" i="4"/>
  <c r="Y996" i="4"/>
  <c r="Z996" i="4"/>
  <c r="AA996" i="4"/>
  <c r="AB996" i="4"/>
  <c r="AC996" i="4"/>
  <c r="AD996" i="4"/>
  <c r="AE996" i="4" s="1"/>
  <c r="AF996" i="4"/>
  <c r="AG996" i="4" s="1"/>
  <c r="AH996" i="4"/>
  <c r="AI996" i="4"/>
  <c r="AJ996" i="4"/>
  <c r="AK996" i="4"/>
  <c r="AL996" i="4"/>
  <c r="AN996" i="4"/>
  <c r="AM996" i="4" s="1"/>
  <c r="AO996" i="4"/>
  <c r="AP996" i="4"/>
  <c r="AQ996" i="4"/>
  <c r="AR996" i="4"/>
  <c r="AS996" i="4"/>
  <c r="AT996" i="4"/>
  <c r="AU996" i="4"/>
  <c r="AV996" i="4"/>
  <c r="AW996" i="4"/>
  <c r="AX996" i="4"/>
  <c r="AY996" i="4"/>
  <c r="AZ996" i="4"/>
  <c r="BA996" i="4"/>
  <c r="BB996" i="4"/>
  <c r="BC996" i="4"/>
  <c r="BD996" i="4"/>
  <c r="BE996" i="4"/>
  <c r="BF996" i="4"/>
  <c r="BG996" i="4"/>
  <c r="BH996" i="4"/>
  <c r="BI996" i="4"/>
  <c r="BJ996" i="4"/>
  <c r="BK996" i="4"/>
  <c r="BL996" i="4"/>
  <c r="BM996" i="4"/>
  <c r="BN996" i="4"/>
  <c r="BO996" i="4"/>
  <c r="BP996" i="4"/>
  <c r="BQ996" i="4"/>
  <c r="BR996" i="4"/>
  <c r="BS996" i="4"/>
  <c r="BT996" i="4"/>
  <c r="BU996" i="4"/>
  <c r="BV996" i="4"/>
  <c r="BW996" i="4"/>
  <c r="BX996" i="4"/>
  <c r="BY996" i="4"/>
  <c r="BZ996" i="4"/>
  <c r="CA996" i="4"/>
  <c r="CB996" i="4"/>
  <c r="CC996" i="4"/>
  <c r="CD996" i="4"/>
  <c r="CE996" i="4"/>
  <c r="CF996" i="4"/>
  <c r="CG996" i="4"/>
  <c r="CH996" i="4"/>
  <c r="CI996" i="4"/>
  <c r="CJ996" i="4"/>
  <c r="CK996" i="4"/>
  <c r="CL996" i="4"/>
  <c r="CM996" i="4" s="1"/>
  <c r="CN996" i="4"/>
  <c r="CO996" i="4"/>
  <c r="CP996" i="4"/>
  <c r="CQ996" i="4"/>
  <c r="CR996" i="4"/>
  <c r="CS996" i="4"/>
  <c r="CT996" i="4"/>
  <c r="CU996" i="4"/>
  <c r="CV996" i="4"/>
  <c r="CW996" i="4"/>
  <c r="CX996" i="4"/>
  <c r="CY996" i="4"/>
  <c r="CZ996" i="4"/>
  <c r="DA996" i="4"/>
  <c r="DB996" i="4"/>
  <c r="DC996" i="4"/>
  <c r="DD996" i="4"/>
  <c r="DE996" i="4"/>
  <c r="DF996" i="4"/>
  <c r="DG996" i="4"/>
  <c r="DH996" i="4"/>
  <c r="DI996" i="4"/>
  <c r="DJ996" i="4"/>
  <c r="DK996" i="4"/>
  <c r="DL996" i="4"/>
  <c r="DM996" i="4"/>
  <c r="DN996" i="4"/>
  <c r="DO996" i="4"/>
  <c r="DP996" i="4"/>
  <c r="DQ996" i="4"/>
  <c r="DR996" i="4"/>
  <c r="DS996" i="4"/>
  <c r="DT996" i="4"/>
  <c r="DU996" i="4"/>
  <c r="DV996" i="4"/>
  <c r="DW996" i="4"/>
  <c r="EC996" i="4"/>
  <c r="ED996" i="4"/>
  <c r="EE996" i="4"/>
  <c r="EF996" i="4"/>
  <c r="EG996" i="4"/>
  <c r="EH996" i="4"/>
  <c r="EI996" i="4"/>
  <c r="EJ996" i="4"/>
  <c r="EK996" i="4"/>
  <c r="EL996" i="4"/>
  <c r="EM996" i="4"/>
  <c r="EN996" i="4"/>
  <c r="EO996" i="4"/>
  <c r="EP996" i="4"/>
  <c r="EQ996" i="4"/>
  <c r="ER996" i="4"/>
  <c r="ES996" i="4"/>
  <c r="ET996" i="4"/>
  <c r="EU996" i="4"/>
  <c r="EV996" i="4"/>
  <c r="EW996" i="4"/>
  <c r="B997" i="4"/>
  <c r="C997" i="4"/>
  <c r="D997" i="4"/>
  <c r="E997" i="4"/>
  <c r="F997" i="4"/>
  <c r="G997" i="4"/>
  <c r="H997" i="4"/>
  <c r="M997" i="4" s="1"/>
  <c r="N997" i="4" s="1"/>
  <c r="O997" i="4" s="1" a="1"/>
  <c r="O997" i="4" s="1"/>
  <c r="R997" i="4"/>
  <c r="S997" i="4"/>
  <c r="T997" i="4"/>
  <c r="U997" i="4"/>
  <c r="V997" i="4"/>
  <c r="W997" i="4"/>
  <c r="X997" i="4"/>
  <c r="Y997" i="4"/>
  <c r="Z997" i="4"/>
  <c r="AA997" i="4"/>
  <c r="AB997" i="4"/>
  <c r="AC997" i="4"/>
  <c r="AD997" i="4"/>
  <c r="AE997" i="4" s="1"/>
  <c r="AF997" i="4"/>
  <c r="AG997" i="4" s="1"/>
  <c r="AH997" i="4"/>
  <c r="AI997" i="4"/>
  <c r="AJ997" i="4"/>
  <c r="AK997" i="4"/>
  <c r="AL997" i="4"/>
  <c r="AN997" i="4"/>
  <c r="AM997" i="4" s="1"/>
  <c r="AO997" i="4"/>
  <c r="AP997" i="4"/>
  <c r="AQ997" i="4"/>
  <c r="AR997" i="4"/>
  <c r="AS997" i="4"/>
  <c r="AT997" i="4"/>
  <c r="AU997" i="4"/>
  <c r="AV997" i="4"/>
  <c r="AW997" i="4"/>
  <c r="AX997" i="4"/>
  <c r="AY997" i="4"/>
  <c r="AZ997" i="4"/>
  <c r="BA997" i="4"/>
  <c r="BB997" i="4"/>
  <c r="BC997" i="4"/>
  <c r="BD997" i="4"/>
  <c r="BE997" i="4"/>
  <c r="BF997" i="4"/>
  <c r="BG997" i="4"/>
  <c r="BH997" i="4"/>
  <c r="BI997" i="4"/>
  <c r="BJ997" i="4"/>
  <c r="BK997" i="4"/>
  <c r="BL997" i="4"/>
  <c r="BM997" i="4"/>
  <c r="BN997" i="4"/>
  <c r="BO997" i="4"/>
  <c r="BP997" i="4"/>
  <c r="BQ997" i="4"/>
  <c r="BR997" i="4"/>
  <c r="BS997" i="4"/>
  <c r="BT997" i="4"/>
  <c r="BU997" i="4"/>
  <c r="BV997" i="4"/>
  <c r="BW997" i="4"/>
  <c r="BX997" i="4"/>
  <c r="BY997" i="4"/>
  <c r="BZ997" i="4"/>
  <c r="CA997" i="4"/>
  <c r="CB997" i="4"/>
  <c r="CC997" i="4"/>
  <c r="CD997" i="4"/>
  <c r="CE997" i="4"/>
  <c r="CF997" i="4"/>
  <c r="CG997" i="4"/>
  <c r="CH997" i="4"/>
  <c r="CI997" i="4"/>
  <c r="CJ997" i="4"/>
  <c r="CK997" i="4"/>
  <c r="CL997" i="4"/>
  <c r="CM997" i="4" s="1"/>
  <c r="CN997" i="4"/>
  <c r="CO997" i="4"/>
  <c r="CP997" i="4"/>
  <c r="CQ997" i="4"/>
  <c r="CR997" i="4"/>
  <c r="CS997" i="4"/>
  <c r="CT997" i="4"/>
  <c r="CU997" i="4"/>
  <c r="CV997" i="4"/>
  <c r="CW997" i="4"/>
  <c r="CX997" i="4"/>
  <c r="CY997" i="4"/>
  <c r="CZ997" i="4"/>
  <c r="DA997" i="4"/>
  <c r="DB997" i="4"/>
  <c r="DC997" i="4"/>
  <c r="DD997" i="4"/>
  <c r="DE997" i="4"/>
  <c r="DF997" i="4"/>
  <c r="DG997" i="4"/>
  <c r="DH997" i="4"/>
  <c r="DI997" i="4"/>
  <c r="DJ997" i="4"/>
  <c r="DK997" i="4"/>
  <c r="DL997" i="4"/>
  <c r="DM997" i="4"/>
  <c r="DN997" i="4"/>
  <c r="DO997" i="4"/>
  <c r="DP997" i="4"/>
  <c r="DQ997" i="4"/>
  <c r="DR997" i="4"/>
  <c r="DS997" i="4"/>
  <c r="DT997" i="4"/>
  <c r="DU997" i="4"/>
  <c r="DV997" i="4"/>
  <c r="DW997" i="4"/>
  <c r="EC997" i="4"/>
  <c r="ED997" i="4"/>
  <c r="EE997" i="4"/>
  <c r="EF997" i="4"/>
  <c r="EG997" i="4"/>
  <c r="EH997" i="4"/>
  <c r="EI997" i="4"/>
  <c r="EJ997" i="4"/>
  <c r="EK997" i="4"/>
  <c r="EL997" i="4"/>
  <c r="EM997" i="4"/>
  <c r="EN997" i="4"/>
  <c r="EO997" i="4"/>
  <c r="EP997" i="4"/>
  <c r="EQ997" i="4"/>
  <c r="ER997" i="4"/>
  <c r="ES997" i="4"/>
  <c r="ET997" i="4"/>
  <c r="EU997" i="4"/>
  <c r="EV997" i="4"/>
  <c r="EW997" i="4"/>
  <c r="B998" i="4"/>
  <c r="C998" i="4"/>
  <c r="D998" i="4"/>
  <c r="E998" i="4"/>
  <c r="F998" i="4"/>
  <c r="G998" i="4"/>
  <c r="H998" i="4"/>
  <c r="M998" i="4" s="1"/>
  <c r="N998" i="4" s="1"/>
  <c r="O998" i="4" s="1" a="1"/>
  <c r="O998" i="4" s="1"/>
  <c r="R998" i="4"/>
  <c r="S998" i="4"/>
  <c r="T998" i="4"/>
  <c r="U998" i="4"/>
  <c r="V998" i="4"/>
  <c r="W998" i="4"/>
  <c r="X998" i="4"/>
  <c r="Y998" i="4"/>
  <c r="Z998" i="4"/>
  <c r="AA998" i="4"/>
  <c r="AB998" i="4"/>
  <c r="AC998" i="4"/>
  <c r="AD998" i="4"/>
  <c r="AE998" i="4" s="1"/>
  <c r="AF998" i="4"/>
  <c r="AG998" i="4" s="1"/>
  <c r="AH998" i="4"/>
  <c r="AI998" i="4"/>
  <c r="AJ998" i="4"/>
  <c r="AK998" i="4"/>
  <c r="AL998" i="4"/>
  <c r="AN998" i="4"/>
  <c r="AM998" i="4" s="1"/>
  <c r="AO998" i="4"/>
  <c r="AP998" i="4"/>
  <c r="AQ998" i="4"/>
  <c r="AR998" i="4"/>
  <c r="AS998" i="4"/>
  <c r="AT998" i="4"/>
  <c r="AU998" i="4"/>
  <c r="AV998" i="4"/>
  <c r="AW998" i="4"/>
  <c r="AX998" i="4"/>
  <c r="AY998" i="4"/>
  <c r="AZ998" i="4"/>
  <c r="BA998" i="4"/>
  <c r="BB998" i="4"/>
  <c r="BC998" i="4"/>
  <c r="BD998" i="4"/>
  <c r="BE998" i="4"/>
  <c r="BF998" i="4"/>
  <c r="BG998" i="4"/>
  <c r="BH998" i="4"/>
  <c r="BI998" i="4"/>
  <c r="BJ998" i="4"/>
  <c r="BK998" i="4"/>
  <c r="BL998" i="4"/>
  <c r="BM998" i="4"/>
  <c r="BN998" i="4"/>
  <c r="BO998" i="4"/>
  <c r="BP998" i="4"/>
  <c r="BQ998" i="4"/>
  <c r="BR998" i="4"/>
  <c r="BS998" i="4"/>
  <c r="BT998" i="4"/>
  <c r="BU998" i="4"/>
  <c r="BV998" i="4"/>
  <c r="BW998" i="4"/>
  <c r="BX998" i="4"/>
  <c r="BY998" i="4"/>
  <c r="BZ998" i="4"/>
  <c r="CA998" i="4"/>
  <c r="CB998" i="4"/>
  <c r="CC998" i="4"/>
  <c r="CD998" i="4"/>
  <c r="CE998" i="4"/>
  <c r="CF998" i="4"/>
  <c r="CG998" i="4"/>
  <c r="CH998" i="4"/>
  <c r="CI998" i="4"/>
  <c r="CJ998" i="4"/>
  <c r="CK998" i="4"/>
  <c r="CL998" i="4"/>
  <c r="CM998" i="4" s="1"/>
  <c r="CN998" i="4"/>
  <c r="CO998" i="4"/>
  <c r="CP998" i="4"/>
  <c r="CQ998" i="4"/>
  <c r="CR998" i="4"/>
  <c r="CS998" i="4"/>
  <c r="CT998" i="4"/>
  <c r="CU998" i="4"/>
  <c r="CV998" i="4"/>
  <c r="CW998" i="4"/>
  <c r="CX998" i="4"/>
  <c r="CY998" i="4"/>
  <c r="CZ998" i="4"/>
  <c r="DA998" i="4"/>
  <c r="DB998" i="4"/>
  <c r="DC998" i="4"/>
  <c r="DD998" i="4"/>
  <c r="DE998" i="4"/>
  <c r="DF998" i="4"/>
  <c r="DG998" i="4"/>
  <c r="DH998" i="4"/>
  <c r="DI998" i="4"/>
  <c r="DJ998" i="4"/>
  <c r="DK998" i="4"/>
  <c r="DL998" i="4"/>
  <c r="DM998" i="4"/>
  <c r="DN998" i="4"/>
  <c r="DO998" i="4"/>
  <c r="DP998" i="4"/>
  <c r="DQ998" i="4"/>
  <c r="DR998" i="4"/>
  <c r="DS998" i="4"/>
  <c r="DT998" i="4"/>
  <c r="DU998" i="4"/>
  <c r="DV998" i="4"/>
  <c r="DW998" i="4"/>
  <c r="EC998" i="4"/>
  <c r="ED998" i="4"/>
  <c r="EE998" i="4"/>
  <c r="EF998" i="4"/>
  <c r="EG998" i="4"/>
  <c r="EH998" i="4"/>
  <c r="EI998" i="4"/>
  <c r="EJ998" i="4"/>
  <c r="EK998" i="4"/>
  <c r="EL998" i="4"/>
  <c r="EM998" i="4"/>
  <c r="EN998" i="4"/>
  <c r="EO998" i="4"/>
  <c r="EP998" i="4"/>
  <c r="EQ998" i="4"/>
  <c r="ER998" i="4"/>
  <c r="ES998" i="4"/>
  <c r="ET998" i="4"/>
  <c r="EU998" i="4"/>
  <c r="EV998" i="4"/>
  <c r="EW998" i="4"/>
  <c r="B999" i="4"/>
  <c r="C999" i="4"/>
  <c r="D999" i="4"/>
  <c r="E999" i="4"/>
  <c r="F999" i="4"/>
  <c r="G999" i="4"/>
  <c r="H999" i="4"/>
  <c r="M999" i="4" s="1"/>
  <c r="N999" i="4" s="1"/>
  <c r="O999" i="4" s="1" a="1"/>
  <c r="O999" i="4" s="1"/>
  <c r="R999" i="4"/>
  <c r="S999" i="4"/>
  <c r="T999" i="4"/>
  <c r="U999" i="4"/>
  <c r="V999" i="4"/>
  <c r="W999" i="4"/>
  <c r="X999" i="4"/>
  <c r="Y999" i="4"/>
  <c r="Z999" i="4"/>
  <c r="AA999" i="4"/>
  <c r="AB999" i="4"/>
  <c r="AC999" i="4"/>
  <c r="AD999" i="4"/>
  <c r="AE999" i="4" s="1"/>
  <c r="AF999" i="4"/>
  <c r="AG999" i="4" s="1"/>
  <c r="AH999" i="4"/>
  <c r="AI999" i="4"/>
  <c r="AJ999" i="4"/>
  <c r="AK999" i="4"/>
  <c r="AL999" i="4"/>
  <c r="AN999" i="4"/>
  <c r="AM999" i="4" s="1"/>
  <c r="AO999" i="4"/>
  <c r="AP999" i="4"/>
  <c r="AQ999" i="4"/>
  <c r="AR999" i="4"/>
  <c r="AS999" i="4"/>
  <c r="AT999" i="4"/>
  <c r="AU999" i="4"/>
  <c r="AV999" i="4"/>
  <c r="AW999" i="4"/>
  <c r="AX999" i="4"/>
  <c r="AY999" i="4"/>
  <c r="AZ999" i="4"/>
  <c r="BA999" i="4"/>
  <c r="BB999" i="4"/>
  <c r="BC999" i="4"/>
  <c r="BD999" i="4"/>
  <c r="BE999" i="4"/>
  <c r="BF999" i="4"/>
  <c r="BG999" i="4"/>
  <c r="BH999" i="4"/>
  <c r="BI999" i="4"/>
  <c r="BJ999" i="4"/>
  <c r="BK999" i="4"/>
  <c r="BL999" i="4"/>
  <c r="BM999" i="4"/>
  <c r="BN999" i="4"/>
  <c r="BO999" i="4"/>
  <c r="BP999" i="4"/>
  <c r="BQ999" i="4"/>
  <c r="BR999" i="4"/>
  <c r="BS999" i="4"/>
  <c r="BT999" i="4"/>
  <c r="BU999" i="4"/>
  <c r="BV999" i="4"/>
  <c r="BW999" i="4"/>
  <c r="BX999" i="4"/>
  <c r="BY999" i="4"/>
  <c r="BZ999" i="4"/>
  <c r="CA999" i="4"/>
  <c r="CB999" i="4"/>
  <c r="CC999" i="4"/>
  <c r="CD999" i="4"/>
  <c r="CE999" i="4"/>
  <c r="CF999" i="4"/>
  <c r="CG999" i="4"/>
  <c r="CH999" i="4"/>
  <c r="CI999" i="4"/>
  <c r="CJ999" i="4"/>
  <c r="CK999" i="4"/>
  <c r="CL999" i="4"/>
  <c r="CM999" i="4" s="1"/>
  <c r="CN999" i="4"/>
  <c r="CO999" i="4"/>
  <c r="CP999" i="4"/>
  <c r="CQ999" i="4"/>
  <c r="CR999" i="4"/>
  <c r="CS999" i="4"/>
  <c r="CT999" i="4"/>
  <c r="CU999" i="4"/>
  <c r="CV999" i="4"/>
  <c r="CW999" i="4"/>
  <c r="CX999" i="4"/>
  <c r="CY999" i="4"/>
  <c r="CZ999" i="4"/>
  <c r="DA999" i="4"/>
  <c r="DB999" i="4"/>
  <c r="DC999" i="4"/>
  <c r="DD999" i="4"/>
  <c r="DE999" i="4"/>
  <c r="DF999" i="4"/>
  <c r="DG999" i="4"/>
  <c r="DH999" i="4"/>
  <c r="DI999" i="4"/>
  <c r="DJ999" i="4"/>
  <c r="DK999" i="4"/>
  <c r="DL999" i="4"/>
  <c r="DM999" i="4"/>
  <c r="DN999" i="4"/>
  <c r="DO999" i="4"/>
  <c r="DP999" i="4"/>
  <c r="DQ999" i="4"/>
  <c r="DR999" i="4"/>
  <c r="DS999" i="4"/>
  <c r="DT999" i="4"/>
  <c r="DU999" i="4"/>
  <c r="DV999" i="4"/>
  <c r="DW999" i="4"/>
  <c r="EC999" i="4"/>
  <c r="ED999" i="4"/>
  <c r="EE999" i="4"/>
  <c r="EF999" i="4"/>
  <c r="EG999" i="4"/>
  <c r="EH999" i="4"/>
  <c r="EI999" i="4"/>
  <c r="EJ999" i="4"/>
  <c r="EK999" i="4"/>
  <c r="EL999" i="4"/>
  <c r="EM999" i="4"/>
  <c r="EN999" i="4"/>
  <c r="EO999" i="4"/>
  <c r="EP999" i="4"/>
  <c r="EQ999" i="4"/>
  <c r="ER999" i="4"/>
  <c r="ES999" i="4"/>
  <c r="ET999" i="4"/>
  <c r="EU999" i="4"/>
  <c r="EV999" i="4"/>
  <c r="EW999" i="4"/>
  <c r="B1000" i="4"/>
  <c r="C1000" i="4"/>
  <c r="D1000" i="4"/>
  <c r="E1000" i="4"/>
  <c r="F1000" i="4"/>
  <c r="G1000" i="4"/>
  <c r="H1000" i="4"/>
  <c r="M1000" i="4" s="1"/>
  <c r="N1000" i="4" s="1"/>
  <c r="O1000" i="4" s="1" a="1"/>
  <c r="O1000" i="4" s="1"/>
  <c r="R1000" i="4"/>
  <c r="S1000" i="4"/>
  <c r="T1000" i="4"/>
  <c r="U1000" i="4"/>
  <c r="V1000" i="4"/>
  <c r="W1000" i="4"/>
  <c r="X1000" i="4"/>
  <c r="Y1000" i="4"/>
  <c r="Z1000" i="4"/>
  <c r="AA1000" i="4"/>
  <c r="AB1000" i="4"/>
  <c r="AC1000" i="4"/>
  <c r="AD1000" i="4"/>
  <c r="AE1000" i="4" s="1"/>
  <c r="AF1000" i="4"/>
  <c r="AG1000" i="4" s="1"/>
  <c r="AH1000" i="4"/>
  <c r="AI1000" i="4"/>
  <c r="AJ1000" i="4"/>
  <c r="AK1000" i="4"/>
  <c r="AL1000" i="4"/>
  <c r="AN1000" i="4"/>
  <c r="AM1000" i="4" s="1"/>
  <c r="AO1000" i="4"/>
  <c r="AP1000" i="4"/>
  <c r="AQ1000" i="4"/>
  <c r="AR1000" i="4"/>
  <c r="AS1000" i="4"/>
  <c r="AT1000" i="4"/>
  <c r="AU1000" i="4"/>
  <c r="AV1000" i="4"/>
  <c r="AW1000" i="4"/>
  <c r="AX1000" i="4"/>
  <c r="AY1000" i="4"/>
  <c r="AZ1000" i="4"/>
  <c r="BA1000" i="4"/>
  <c r="BB1000" i="4"/>
  <c r="BC1000" i="4"/>
  <c r="BD1000" i="4"/>
  <c r="BE1000" i="4"/>
  <c r="BF1000" i="4"/>
  <c r="BG1000" i="4"/>
  <c r="BH1000" i="4"/>
  <c r="BI1000" i="4"/>
  <c r="BJ1000" i="4"/>
  <c r="BK1000" i="4"/>
  <c r="BL1000" i="4"/>
  <c r="BM1000" i="4"/>
  <c r="BN1000" i="4"/>
  <c r="BO1000" i="4"/>
  <c r="BP1000" i="4"/>
  <c r="BQ1000" i="4"/>
  <c r="BR1000" i="4"/>
  <c r="BS1000" i="4"/>
  <c r="BT1000" i="4"/>
  <c r="BU1000" i="4"/>
  <c r="BV1000" i="4"/>
  <c r="BW1000" i="4"/>
  <c r="BX1000" i="4"/>
  <c r="BY1000" i="4"/>
  <c r="BZ1000" i="4"/>
  <c r="CA1000" i="4"/>
  <c r="CB1000" i="4"/>
  <c r="CC1000" i="4"/>
  <c r="CD1000" i="4"/>
  <c r="CE1000" i="4"/>
  <c r="CF1000" i="4"/>
  <c r="CG1000" i="4"/>
  <c r="CH1000" i="4"/>
  <c r="CI1000" i="4"/>
  <c r="CJ1000" i="4"/>
  <c r="CK1000" i="4"/>
  <c r="CL1000" i="4"/>
  <c r="CM1000" i="4" s="1"/>
  <c r="CN1000" i="4"/>
  <c r="CO1000" i="4"/>
  <c r="CP1000" i="4"/>
  <c r="CQ1000" i="4"/>
  <c r="CR1000" i="4"/>
  <c r="CS1000" i="4"/>
  <c r="CT1000" i="4"/>
  <c r="CU1000" i="4"/>
  <c r="CV1000" i="4"/>
  <c r="CW1000" i="4"/>
  <c r="CX1000" i="4"/>
  <c r="CY1000" i="4"/>
  <c r="CZ1000" i="4"/>
  <c r="DA1000" i="4"/>
  <c r="DB1000" i="4"/>
  <c r="DC1000" i="4"/>
  <c r="DD1000" i="4"/>
  <c r="DE1000" i="4"/>
  <c r="DF1000" i="4"/>
  <c r="DG1000" i="4"/>
  <c r="DH1000" i="4"/>
  <c r="DI1000" i="4"/>
  <c r="DJ1000" i="4"/>
  <c r="DK1000" i="4"/>
  <c r="DL1000" i="4"/>
  <c r="DM1000" i="4"/>
  <c r="DN1000" i="4"/>
  <c r="DO1000" i="4"/>
  <c r="DP1000" i="4"/>
  <c r="DQ1000" i="4"/>
  <c r="DR1000" i="4"/>
  <c r="DS1000" i="4"/>
  <c r="DT1000" i="4"/>
  <c r="DU1000" i="4"/>
  <c r="DV1000" i="4"/>
  <c r="DW1000" i="4"/>
  <c r="EC1000" i="4"/>
  <c r="DX1000" i="4" s="1"/>
  <c r="ED1000" i="4"/>
  <c r="EE1000" i="4"/>
  <c r="EF1000" i="4"/>
  <c r="EG1000" i="4"/>
  <c r="EH1000" i="4"/>
  <c r="EI1000" i="4"/>
  <c r="EJ1000" i="4"/>
  <c r="EK1000" i="4"/>
  <c r="EL1000" i="4"/>
  <c r="EM1000" i="4"/>
  <c r="EN1000" i="4"/>
  <c r="EO1000" i="4"/>
  <c r="EP1000" i="4"/>
  <c r="EQ1000" i="4"/>
  <c r="ER1000" i="4"/>
  <c r="ES1000" i="4"/>
  <c r="ET1000" i="4"/>
  <c r="EU1000" i="4"/>
  <c r="EV1000" i="4"/>
  <c r="EW1000" i="4"/>
  <c r="B1001" i="4"/>
  <c r="C1001" i="4"/>
  <c r="D1001" i="4"/>
  <c r="E1001" i="4"/>
  <c r="F1001" i="4"/>
  <c r="G1001" i="4"/>
  <c r="H1001" i="4"/>
  <c r="M1001" i="4" s="1"/>
  <c r="N1001" i="4" s="1"/>
  <c r="O1001" i="4" s="1" a="1"/>
  <c r="O1001" i="4" s="1"/>
  <c r="R1001" i="4"/>
  <c r="S1001" i="4"/>
  <c r="T1001" i="4"/>
  <c r="U1001" i="4"/>
  <c r="V1001" i="4"/>
  <c r="W1001" i="4"/>
  <c r="X1001" i="4"/>
  <c r="Y1001" i="4"/>
  <c r="Z1001" i="4"/>
  <c r="AA1001" i="4"/>
  <c r="AB1001" i="4"/>
  <c r="AC1001" i="4"/>
  <c r="AD1001" i="4"/>
  <c r="AE1001" i="4" s="1"/>
  <c r="AF1001" i="4"/>
  <c r="AG1001" i="4" s="1"/>
  <c r="AH1001" i="4"/>
  <c r="AI1001" i="4"/>
  <c r="AJ1001" i="4"/>
  <c r="AK1001" i="4"/>
  <c r="AL1001" i="4"/>
  <c r="AN1001" i="4"/>
  <c r="AM1001" i="4" s="1"/>
  <c r="AO1001" i="4"/>
  <c r="AP1001" i="4"/>
  <c r="AQ1001" i="4"/>
  <c r="AR1001" i="4"/>
  <c r="AS1001" i="4"/>
  <c r="AT1001" i="4"/>
  <c r="AU1001" i="4"/>
  <c r="AV1001" i="4"/>
  <c r="AW1001" i="4"/>
  <c r="AX1001" i="4"/>
  <c r="AY1001" i="4"/>
  <c r="AZ1001" i="4"/>
  <c r="BA1001" i="4"/>
  <c r="BB1001" i="4"/>
  <c r="BC1001" i="4"/>
  <c r="BD1001" i="4"/>
  <c r="BE1001" i="4"/>
  <c r="BF1001" i="4"/>
  <c r="BG1001" i="4"/>
  <c r="BH1001" i="4"/>
  <c r="BI1001" i="4"/>
  <c r="BJ1001" i="4"/>
  <c r="BK1001" i="4"/>
  <c r="BL1001" i="4"/>
  <c r="BM1001" i="4"/>
  <c r="BN1001" i="4"/>
  <c r="BO1001" i="4"/>
  <c r="BP1001" i="4"/>
  <c r="BQ1001" i="4"/>
  <c r="BR1001" i="4"/>
  <c r="BS1001" i="4"/>
  <c r="BT1001" i="4"/>
  <c r="BU1001" i="4"/>
  <c r="BV1001" i="4"/>
  <c r="BW1001" i="4"/>
  <c r="BX1001" i="4"/>
  <c r="BY1001" i="4"/>
  <c r="BZ1001" i="4"/>
  <c r="CA1001" i="4"/>
  <c r="CB1001" i="4"/>
  <c r="CC1001" i="4"/>
  <c r="CD1001" i="4"/>
  <c r="CE1001" i="4"/>
  <c r="CF1001" i="4"/>
  <c r="CG1001" i="4"/>
  <c r="CH1001" i="4"/>
  <c r="CI1001" i="4"/>
  <c r="CJ1001" i="4"/>
  <c r="CK1001" i="4"/>
  <c r="CL1001" i="4"/>
  <c r="CM1001" i="4" s="1"/>
  <c r="CN1001" i="4"/>
  <c r="CO1001" i="4"/>
  <c r="CP1001" i="4"/>
  <c r="CQ1001" i="4"/>
  <c r="CR1001" i="4"/>
  <c r="CS1001" i="4"/>
  <c r="CT1001" i="4"/>
  <c r="CU1001" i="4"/>
  <c r="CV1001" i="4"/>
  <c r="CW1001" i="4"/>
  <c r="CX1001" i="4"/>
  <c r="CY1001" i="4"/>
  <c r="CZ1001" i="4"/>
  <c r="DA1001" i="4"/>
  <c r="DB1001" i="4"/>
  <c r="DC1001" i="4"/>
  <c r="DD1001" i="4"/>
  <c r="DE1001" i="4"/>
  <c r="DF1001" i="4"/>
  <c r="DG1001" i="4"/>
  <c r="DH1001" i="4"/>
  <c r="DI1001" i="4"/>
  <c r="DJ1001" i="4"/>
  <c r="DK1001" i="4"/>
  <c r="DL1001" i="4"/>
  <c r="DM1001" i="4"/>
  <c r="DN1001" i="4"/>
  <c r="DO1001" i="4"/>
  <c r="DP1001" i="4"/>
  <c r="DQ1001" i="4"/>
  <c r="DR1001" i="4"/>
  <c r="DS1001" i="4"/>
  <c r="DT1001" i="4"/>
  <c r="DU1001" i="4"/>
  <c r="DV1001" i="4"/>
  <c r="DW1001" i="4"/>
  <c r="EC1001" i="4"/>
  <c r="ED1001" i="4"/>
  <c r="EE1001" i="4"/>
  <c r="EF1001" i="4"/>
  <c r="EG1001" i="4"/>
  <c r="EH1001" i="4"/>
  <c r="EI1001" i="4"/>
  <c r="EJ1001" i="4"/>
  <c r="EK1001" i="4"/>
  <c r="EL1001" i="4"/>
  <c r="EM1001" i="4"/>
  <c r="EN1001" i="4"/>
  <c r="EO1001" i="4"/>
  <c r="EP1001" i="4"/>
  <c r="EQ1001" i="4"/>
  <c r="ER1001" i="4"/>
  <c r="ES1001" i="4"/>
  <c r="ET1001" i="4"/>
  <c r="EU1001" i="4"/>
  <c r="EV1001" i="4"/>
  <c r="EW1001" i="4"/>
  <c r="B1002" i="4"/>
  <c r="C1002" i="4"/>
  <c r="D1002" i="4"/>
  <c r="E1002" i="4"/>
  <c r="F1002" i="4"/>
  <c r="G1002" i="4"/>
  <c r="H1002" i="4"/>
  <c r="M1002" i="4" s="1"/>
  <c r="N1002" i="4" s="1"/>
  <c r="O1002" i="4" s="1" a="1"/>
  <c r="O1002" i="4" s="1"/>
  <c r="R1002" i="4"/>
  <c r="S1002" i="4"/>
  <c r="T1002" i="4"/>
  <c r="U1002" i="4"/>
  <c r="V1002" i="4"/>
  <c r="W1002" i="4"/>
  <c r="X1002" i="4"/>
  <c r="Y1002" i="4"/>
  <c r="Z1002" i="4"/>
  <c r="AA1002" i="4"/>
  <c r="AB1002" i="4"/>
  <c r="AC1002" i="4"/>
  <c r="AD1002" i="4"/>
  <c r="AE1002" i="4" s="1"/>
  <c r="AF1002" i="4"/>
  <c r="AG1002" i="4" s="1"/>
  <c r="AH1002" i="4"/>
  <c r="AI1002" i="4"/>
  <c r="AJ1002" i="4"/>
  <c r="AK1002" i="4"/>
  <c r="AL1002" i="4"/>
  <c r="AN1002" i="4"/>
  <c r="AM1002" i="4" s="1"/>
  <c r="AO1002" i="4"/>
  <c r="AP1002" i="4"/>
  <c r="AQ1002" i="4"/>
  <c r="AR1002" i="4"/>
  <c r="AS1002" i="4"/>
  <c r="AT1002" i="4"/>
  <c r="AU1002" i="4"/>
  <c r="AV1002" i="4"/>
  <c r="AW1002" i="4"/>
  <c r="AX1002" i="4"/>
  <c r="AY1002" i="4"/>
  <c r="AZ1002" i="4"/>
  <c r="BA1002" i="4"/>
  <c r="BB1002" i="4"/>
  <c r="BC1002" i="4"/>
  <c r="BD1002" i="4"/>
  <c r="BE1002" i="4"/>
  <c r="BF1002" i="4"/>
  <c r="BG1002" i="4"/>
  <c r="BH1002" i="4"/>
  <c r="BI1002" i="4"/>
  <c r="BJ1002" i="4"/>
  <c r="BK1002" i="4"/>
  <c r="BL1002" i="4"/>
  <c r="BM1002" i="4"/>
  <c r="BN1002" i="4"/>
  <c r="BO1002" i="4"/>
  <c r="BP1002" i="4"/>
  <c r="BQ1002" i="4"/>
  <c r="BR1002" i="4"/>
  <c r="BS1002" i="4"/>
  <c r="BT1002" i="4"/>
  <c r="BU1002" i="4"/>
  <c r="BV1002" i="4"/>
  <c r="BW1002" i="4"/>
  <c r="BX1002" i="4"/>
  <c r="BY1002" i="4"/>
  <c r="BZ1002" i="4"/>
  <c r="CA1002" i="4"/>
  <c r="CB1002" i="4"/>
  <c r="CC1002" i="4"/>
  <c r="CD1002" i="4"/>
  <c r="CE1002" i="4"/>
  <c r="CF1002" i="4"/>
  <c r="CG1002" i="4"/>
  <c r="CH1002" i="4"/>
  <c r="CI1002" i="4"/>
  <c r="CJ1002" i="4"/>
  <c r="CK1002" i="4"/>
  <c r="CL1002" i="4"/>
  <c r="CM1002" i="4" s="1"/>
  <c r="CN1002" i="4"/>
  <c r="CO1002" i="4"/>
  <c r="CP1002" i="4"/>
  <c r="CQ1002" i="4"/>
  <c r="CR1002" i="4"/>
  <c r="CS1002" i="4"/>
  <c r="CT1002" i="4"/>
  <c r="CU1002" i="4"/>
  <c r="CV1002" i="4"/>
  <c r="CW1002" i="4"/>
  <c r="CX1002" i="4"/>
  <c r="CY1002" i="4"/>
  <c r="CZ1002" i="4"/>
  <c r="DA1002" i="4"/>
  <c r="DB1002" i="4"/>
  <c r="DC1002" i="4"/>
  <c r="DD1002" i="4"/>
  <c r="DE1002" i="4"/>
  <c r="DF1002" i="4"/>
  <c r="DG1002" i="4"/>
  <c r="DH1002" i="4"/>
  <c r="DI1002" i="4"/>
  <c r="DJ1002" i="4"/>
  <c r="DK1002" i="4"/>
  <c r="DL1002" i="4"/>
  <c r="DM1002" i="4"/>
  <c r="DN1002" i="4"/>
  <c r="DO1002" i="4"/>
  <c r="DP1002" i="4"/>
  <c r="DQ1002" i="4"/>
  <c r="DR1002" i="4"/>
  <c r="DS1002" i="4"/>
  <c r="DT1002" i="4"/>
  <c r="DU1002" i="4"/>
  <c r="DV1002" i="4"/>
  <c r="DW1002" i="4"/>
  <c r="EC1002" i="4"/>
  <c r="ED1002" i="4"/>
  <c r="EE1002" i="4"/>
  <c r="EF1002" i="4"/>
  <c r="EG1002" i="4"/>
  <c r="EH1002" i="4"/>
  <c r="EI1002" i="4"/>
  <c r="EJ1002" i="4"/>
  <c r="EK1002" i="4"/>
  <c r="EL1002" i="4"/>
  <c r="EM1002" i="4"/>
  <c r="EN1002" i="4"/>
  <c r="EO1002" i="4"/>
  <c r="EP1002" i="4"/>
  <c r="EQ1002" i="4"/>
  <c r="ER1002" i="4"/>
  <c r="ES1002" i="4"/>
  <c r="ET1002" i="4"/>
  <c r="EU1002" i="4"/>
  <c r="EV1002" i="4"/>
  <c r="EW1002" i="4"/>
  <c r="B1003" i="4"/>
  <c r="C1003" i="4"/>
  <c r="D1003" i="4"/>
  <c r="E1003" i="4"/>
  <c r="F1003" i="4"/>
  <c r="G1003" i="4"/>
  <c r="H1003" i="4"/>
  <c r="M1003" i="4" s="1"/>
  <c r="N1003" i="4" s="1"/>
  <c r="O1003" i="4" s="1" a="1"/>
  <c r="O1003" i="4" s="1"/>
  <c r="R1003" i="4"/>
  <c r="S1003" i="4"/>
  <c r="T1003" i="4"/>
  <c r="U1003" i="4"/>
  <c r="V1003" i="4"/>
  <c r="W1003" i="4"/>
  <c r="X1003" i="4"/>
  <c r="Y1003" i="4"/>
  <c r="Z1003" i="4"/>
  <c r="AA1003" i="4"/>
  <c r="AB1003" i="4"/>
  <c r="AC1003" i="4"/>
  <c r="AD1003" i="4"/>
  <c r="AE1003" i="4" s="1"/>
  <c r="AF1003" i="4"/>
  <c r="AG1003" i="4" s="1"/>
  <c r="AH1003" i="4"/>
  <c r="AI1003" i="4"/>
  <c r="AJ1003" i="4"/>
  <c r="AK1003" i="4"/>
  <c r="AL1003" i="4"/>
  <c r="AN1003" i="4"/>
  <c r="AM1003" i="4" s="1"/>
  <c r="AO1003" i="4"/>
  <c r="AP1003" i="4"/>
  <c r="AQ1003" i="4"/>
  <c r="AR1003" i="4"/>
  <c r="AS1003" i="4"/>
  <c r="AT1003" i="4"/>
  <c r="AU1003" i="4"/>
  <c r="AV1003" i="4"/>
  <c r="AW1003" i="4"/>
  <c r="AX1003" i="4"/>
  <c r="AY1003" i="4"/>
  <c r="AZ1003" i="4"/>
  <c r="BA1003" i="4"/>
  <c r="BB1003" i="4"/>
  <c r="BC1003" i="4"/>
  <c r="BD1003" i="4"/>
  <c r="BE1003" i="4"/>
  <c r="BF1003" i="4"/>
  <c r="BG1003" i="4"/>
  <c r="BH1003" i="4"/>
  <c r="BI1003" i="4"/>
  <c r="BJ1003" i="4"/>
  <c r="BK1003" i="4"/>
  <c r="BL1003" i="4"/>
  <c r="BM1003" i="4"/>
  <c r="BN1003" i="4"/>
  <c r="BO1003" i="4"/>
  <c r="BP1003" i="4"/>
  <c r="BQ1003" i="4"/>
  <c r="BR1003" i="4"/>
  <c r="BS1003" i="4"/>
  <c r="BT1003" i="4"/>
  <c r="BU1003" i="4"/>
  <c r="BV1003" i="4"/>
  <c r="BW1003" i="4"/>
  <c r="BX1003" i="4"/>
  <c r="BY1003" i="4"/>
  <c r="BZ1003" i="4"/>
  <c r="CA1003" i="4"/>
  <c r="CB1003" i="4"/>
  <c r="CC1003" i="4"/>
  <c r="CD1003" i="4"/>
  <c r="CE1003" i="4"/>
  <c r="CF1003" i="4"/>
  <c r="CG1003" i="4"/>
  <c r="CH1003" i="4"/>
  <c r="CI1003" i="4"/>
  <c r="CJ1003" i="4"/>
  <c r="CK1003" i="4"/>
  <c r="CL1003" i="4"/>
  <c r="CM1003" i="4" s="1"/>
  <c r="CN1003" i="4"/>
  <c r="CO1003" i="4"/>
  <c r="CP1003" i="4"/>
  <c r="CQ1003" i="4"/>
  <c r="CR1003" i="4"/>
  <c r="CS1003" i="4"/>
  <c r="CT1003" i="4"/>
  <c r="CU1003" i="4"/>
  <c r="CV1003" i="4"/>
  <c r="CW1003" i="4"/>
  <c r="CX1003" i="4"/>
  <c r="CY1003" i="4"/>
  <c r="CZ1003" i="4"/>
  <c r="DA1003" i="4"/>
  <c r="DB1003" i="4"/>
  <c r="DC1003" i="4"/>
  <c r="DD1003" i="4"/>
  <c r="DE1003" i="4"/>
  <c r="DF1003" i="4"/>
  <c r="DG1003" i="4"/>
  <c r="DH1003" i="4"/>
  <c r="DI1003" i="4"/>
  <c r="DJ1003" i="4"/>
  <c r="DK1003" i="4"/>
  <c r="DL1003" i="4"/>
  <c r="DM1003" i="4"/>
  <c r="DN1003" i="4"/>
  <c r="DO1003" i="4"/>
  <c r="DP1003" i="4"/>
  <c r="DQ1003" i="4"/>
  <c r="DR1003" i="4"/>
  <c r="DS1003" i="4"/>
  <c r="DT1003" i="4"/>
  <c r="DU1003" i="4"/>
  <c r="DV1003" i="4"/>
  <c r="DW1003" i="4"/>
  <c r="EC1003" i="4"/>
  <c r="ED1003" i="4"/>
  <c r="EE1003" i="4"/>
  <c r="EF1003" i="4"/>
  <c r="EG1003" i="4"/>
  <c r="EH1003" i="4"/>
  <c r="EI1003" i="4"/>
  <c r="EJ1003" i="4"/>
  <c r="EK1003" i="4"/>
  <c r="EL1003" i="4"/>
  <c r="EM1003" i="4"/>
  <c r="EN1003" i="4"/>
  <c r="EO1003" i="4"/>
  <c r="EP1003" i="4"/>
  <c r="EQ1003" i="4"/>
  <c r="ER1003" i="4"/>
  <c r="ES1003" i="4"/>
  <c r="ET1003" i="4"/>
  <c r="EU1003" i="4"/>
  <c r="EV1003" i="4"/>
  <c r="EW1003" i="4"/>
  <c r="B1004" i="4"/>
  <c r="C1004" i="4"/>
  <c r="D1004" i="4"/>
  <c r="E1004" i="4"/>
  <c r="F1004" i="4"/>
  <c r="G1004" i="4"/>
  <c r="H1004" i="4"/>
  <c r="M1004" i="4" s="1"/>
  <c r="N1004" i="4" s="1"/>
  <c r="O1004" i="4" s="1" a="1"/>
  <c r="O1004" i="4" s="1"/>
  <c r="R1004" i="4"/>
  <c r="S1004" i="4"/>
  <c r="T1004" i="4"/>
  <c r="U1004" i="4"/>
  <c r="V1004" i="4"/>
  <c r="W1004" i="4"/>
  <c r="X1004" i="4"/>
  <c r="Y1004" i="4"/>
  <c r="Z1004" i="4"/>
  <c r="AA1004" i="4"/>
  <c r="AB1004" i="4"/>
  <c r="AC1004" i="4"/>
  <c r="AD1004" i="4"/>
  <c r="AE1004" i="4" s="1"/>
  <c r="AF1004" i="4"/>
  <c r="AG1004" i="4" s="1"/>
  <c r="AH1004" i="4"/>
  <c r="AI1004" i="4"/>
  <c r="AJ1004" i="4"/>
  <c r="AK1004" i="4"/>
  <c r="AL1004" i="4"/>
  <c r="AN1004" i="4"/>
  <c r="AM1004" i="4" s="1"/>
  <c r="AO1004" i="4"/>
  <c r="AP1004" i="4"/>
  <c r="AQ1004" i="4"/>
  <c r="AR1004" i="4"/>
  <c r="AS1004" i="4"/>
  <c r="AT1004" i="4"/>
  <c r="AU1004" i="4"/>
  <c r="AV1004" i="4"/>
  <c r="AW1004" i="4"/>
  <c r="AX1004" i="4"/>
  <c r="AY1004" i="4"/>
  <c r="AZ1004" i="4"/>
  <c r="BA1004" i="4"/>
  <c r="BB1004" i="4"/>
  <c r="BC1004" i="4"/>
  <c r="BD1004" i="4"/>
  <c r="BE1004" i="4"/>
  <c r="BF1004" i="4"/>
  <c r="BG1004" i="4"/>
  <c r="BH1004" i="4"/>
  <c r="BI1004" i="4"/>
  <c r="BJ1004" i="4"/>
  <c r="BK1004" i="4"/>
  <c r="BL1004" i="4"/>
  <c r="BM1004" i="4"/>
  <c r="BN1004" i="4"/>
  <c r="BO1004" i="4"/>
  <c r="BP1004" i="4"/>
  <c r="BQ1004" i="4"/>
  <c r="BR1004" i="4"/>
  <c r="BS1004" i="4"/>
  <c r="BT1004" i="4"/>
  <c r="BU1004" i="4"/>
  <c r="BV1004" i="4"/>
  <c r="BW1004" i="4"/>
  <c r="BX1004" i="4"/>
  <c r="BY1004" i="4"/>
  <c r="BZ1004" i="4"/>
  <c r="CA1004" i="4"/>
  <c r="CB1004" i="4"/>
  <c r="CC1004" i="4"/>
  <c r="CD1004" i="4"/>
  <c r="CE1004" i="4"/>
  <c r="CF1004" i="4"/>
  <c r="CG1004" i="4"/>
  <c r="CH1004" i="4"/>
  <c r="CI1004" i="4"/>
  <c r="CJ1004" i="4"/>
  <c r="CK1004" i="4"/>
  <c r="CL1004" i="4"/>
  <c r="CM1004" i="4" s="1"/>
  <c r="CN1004" i="4"/>
  <c r="CO1004" i="4"/>
  <c r="CP1004" i="4"/>
  <c r="CQ1004" i="4"/>
  <c r="CR1004" i="4"/>
  <c r="CS1004" i="4"/>
  <c r="CT1004" i="4"/>
  <c r="CU1004" i="4"/>
  <c r="CV1004" i="4"/>
  <c r="CW1004" i="4"/>
  <c r="CX1004" i="4"/>
  <c r="CY1004" i="4"/>
  <c r="CZ1004" i="4"/>
  <c r="DA1004" i="4"/>
  <c r="DB1004" i="4"/>
  <c r="DC1004" i="4"/>
  <c r="DD1004" i="4"/>
  <c r="DE1004" i="4"/>
  <c r="DF1004" i="4"/>
  <c r="DG1004" i="4"/>
  <c r="DH1004" i="4"/>
  <c r="DI1004" i="4"/>
  <c r="DJ1004" i="4"/>
  <c r="DK1004" i="4"/>
  <c r="DL1004" i="4"/>
  <c r="DM1004" i="4"/>
  <c r="DN1004" i="4"/>
  <c r="DO1004" i="4"/>
  <c r="DP1004" i="4"/>
  <c r="DQ1004" i="4"/>
  <c r="DR1004" i="4"/>
  <c r="DS1004" i="4"/>
  <c r="DT1004" i="4"/>
  <c r="DU1004" i="4"/>
  <c r="DV1004" i="4"/>
  <c r="DW1004" i="4"/>
  <c r="EC1004" i="4"/>
  <c r="ED1004" i="4"/>
  <c r="EE1004" i="4"/>
  <c r="EF1004" i="4"/>
  <c r="EG1004" i="4"/>
  <c r="EH1004" i="4"/>
  <c r="EI1004" i="4"/>
  <c r="EJ1004" i="4"/>
  <c r="EK1004" i="4"/>
  <c r="EL1004" i="4"/>
  <c r="EM1004" i="4"/>
  <c r="EN1004" i="4"/>
  <c r="EO1004" i="4"/>
  <c r="EP1004" i="4"/>
  <c r="EQ1004" i="4"/>
  <c r="ER1004" i="4"/>
  <c r="ES1004" i="4"/>
  <c r="ET1004" i="4"/>
  <c r="EU1004" i="4"/>
  <c r="EV1004" i="4"/>
  <c r="EW1004" i="4"/>
  <c r="B1005" i="4"/>
  <c r="C1005" i="4"/>
  <c r="D1005" i="4"/>
  <c r="E1005" i="4"/>
  <c r="F1005" i="4"/>
  <c r="G1005" i="4"/>
  <c r="H1005" i="4"/>
  <c r="M1005" i="4" s="1"/>
  <c r="N1005" i="4" s="1"/>
  <c r="O1005" i="4" s="1" a="1"/>
  <c r="O1005" i="4" s="1"/>
  <c r="R1005" i="4"/>
  <c r="S1005" i="4"/>
  <c r="T1005" i="4"/>
  <c r="U1005" i="4"/>
  <c r="V1005" i="4"/>
  <c r="W1005" i="4"/>
  <c r="X1005" i="4"/>
  <c r="Y1005" i="4"/>
  <c r="Z1005" i="4"/>
  <c r="AA1005" i="4"/>
  <c r="AB1005" i="4"/>
  <c r="AC1005" i="4"/>
  <c r="AD1005" i="4"/>
  <c r="AE1005" i="4" s="1"/>
  <c r="AF1005" i="4"/>
  <c r="AG1005" i="4" s="1"/>
  <c r="AH1005" i="4"/>
  <c r="AI1005" i="4"/>
  <c r="AJ1005" i="4"/>
  <c r="AK1005" i="4"/>
  <c r="AL1005" i="4"/>
  <c r="AN1005" i="4"/>
  <c r="AM1005" i="4" s="1"/>
  <c r="AO1005" i="4"/>
  <c r="AP1005" i="4"/>
  <c r="AQ1005" i="4"/>
  <c r="AR1005" i="4"/>
  <c r="AS1005" i="4"/>
  <c r="AT1005" i="4"/>
  <c r="AU1005" i="4"/>
  <c r="AV1005" i="4"/>
  <c r="AW1005" i="4"/>
  <c r="AX1005" i="4"/>
  <c r="AY1005" i="4"/>
  <c r="AZ1005" i="4"/>
  <c r="BA1005" i="4"/>
  <c r="BB1005" i="4"/>
  <c r="BC1005" i="4"/>
  <c r="BD1005" i="4"/>
  <c r="BE1005" i="4"/>
  <c r="BF1005" i="4"/>
  <c r="BG1005" i="4"/>
  <c r="BH1005" i="4"/>
  <c r="BI1005" i="4"/>
  <c r="BJ1005" i="4"/>
  <c r="BK1005" i="4"/>
  <c r="BL1005" i="4"/>
  <c r="BM1005" i="4"/>
  <c r="BN1005" i="4"/>
  <c r="BO1005" i="4"/>
  <c r="BP1005" i="4"/>
  <c r="BQ1005" i="4"/>
  <c r="BR1005" i="4"/>
  <c r="BS1005" i="4"/>
  <c r="BT1005" i="4"/>
  <c r="BU1005" i="4"/>
  <c r="BV1005" i="4"/>
  <c r="BW1005" i="4"/>
  <c r="BX1005" i="4"/>
  <c r="BY1005" i="4"/>
  <c r="BZ1005" i="4"/>
  <c r="CA1005" i="4"/>
  <c r="CB1005" i="4"/>
  <c r="CC1005" i="4"/>
  <c r="CD1005" i="4"/>
  <c r="CE1005" i="4"/>
  <c r="CF1005" i="4"/>
  <c r="CG1005" i="4"/>
  <c r="CH1005" i="4"/>
  <c r="CI1005" i="4"/>
  <c r="CJ1005" i="4"/>
  <c r="CK1005" i="4"/>
  <c r="CL1005" i="4"/>
  <c r="CM1005" i="4" s="1"/>
  <c r="CN1005" i="4"/>
  <c r="CO1005" i="4"/>
  <c r="CP1005" i="4"/>
  <c r="CQ1005" i="4"/>
  <c r="CR1005" i="4"/>
  <c r="CS1005" i="4"/>
  <c r="CT1005" i="4"/>
  <c r="CU1005" i="4"/>
  <c r="CV1005" i="4"/>
  <c r="CW1005" i="4"/>
  <c r="CX1005" i="4"/>
  <c r="CY1005" i="4"/>
  <c r="CZ1005" i="4"/>
  <c r="DA1005" i="4"/>
  <c r="DB1005" i="4"/>
  <c r="DC1005" i="4"/>
  <c r="DD1005" i="4"/>
  <c r="DE1005" i="4"/>
  <c r="DF1005" i="4"/>
  <c r="DG1005" i="4"/>
  <c r="DH1005" i="4"/>
  <c r="DI1005" i="4"/>
  <c r="DJ1005" i="4"/>
  <c r="DK1005" i="4"/>
  <c r="DL1005" i="4"/>
  <c r="DM1005" i="4"/>
  <c r="DN1005" i="4"/>
  <c r="DO1005" i="4"/>
  <c r="DP1005" i="4"/>
  <c r="DQ1005" i="4"/>
  <c r="DR1005" i="4"/>
  <c r="DS1005" i="4"/>
  <c r="DT1005" i="4"/>
  <c r="DU1005" i="4"/>
  <c r="DV1005" i="4"/>
  <c r="DW1005" i="4"/>
  <c r="EC1005" i="4"/>
  <c r="ED1005" i="4"/>
  <c r="EE1005" i="4"/>
  <c r="EF1005" i="4"/>
  <c r="EG1005" i="4"/>
  <c r="EH1005" i="4"/>
  <c r="EI1005" i="4"/>
  <c r="EJ1005" i="4"/>
  <c r="EK1005" i="4"/>
  <c r="EL1005" i="4"/>
  <c r="EM1005" i="4"/>
  <c r="EN1005" i="4"/>
  <c r="EO1005" i="4"/>
  <c r="EP1005" i="4"/>
  <c r="EQ1005" i="4"/>
  <c r="ER1005" i="4"/>
  <c r="ES1005" i="4"/>
  <c r="ET1005" i="4"/>
  <c r="EU1005" i="4"/>
  <c r="EV1005" i="4"/>
  <c r="EW1005" i="4"/>
  <c r="B1006" i="4"/>
  <c r="C1006" i="4"/>
  <c r="D1006" i="4"/>
  <c r="E1006" i="4"/>
  <c r="F1006" i="4"/>
  <c r="G1006" i="4"/>
  <c r="H1006" i="4"/>
  <c r="M1006" i="4" s="1"/>
  <c r="N1006" i="4" s="1"/>
  <c r="O1006" i="4" s="1" a="1"/>
  <c r="O1006" i="4" s="1"/>
  <c r="R1006" i="4"/>
  <c r="S1006" i="4"/>
  <c r="T1006" i="4"/>
  <c r="U1006" i="4"/>
  <c r="V1006" i="4"/>
  <c r="W1006" i="4"/>
  <c r="X1006" i="4"/>
  <c r="Y1006" i="4"/>
  <c r="Z1006" i="4"/>
  <c r="AA1006" i="4"/>
  <c r="AB1006" i="4"/>
  <c r="AC1006" i="4"/>
  <c r="AD1006" i="4"/>
  <c r="AE1006" i="4" s="1"/>
  <c r="AF1006" i="4"/>
  <c r="AG1006" i="4" s="1"/>
  <c r="AH1006" i="4"/>
  <c r="AI1006" i="4"/>
  <c r="AJ1006" i="4"/>
  <c r="AK1006" i="4"/>
  <c r="AL1006" i="4"/>
  <c r="AN1006" i="4"/>
  <c r="AM1006" i="4" s="1"/>
  <c r="AO1006" i="4"/>
  <c r="AP1006" i="4"/>
  <c r="AQ1006" i="4"/>
  <c r="AR1006" i="4"/>
  <c r="AS1006" i="4"/>
  <c r="AT1006" i="4"/>
  <c r="AU1006" i="4"/>
  <c r="AV1006" i="4"/>
  <c r="AW1006" i="4"/>
  <c r="AX1006" i="4"/>
  <c r="AY1006" i="4"/>
  <c r="AZ1006" i="4"/>
  <c r="BA1006" i="4"/>
  <c r="BB1006" i="4"/>
  <c r="BC1006" i="4"/>
  <c r="BD1006" i="4"/>
  <c r="BE1006" i="4"/>
  <c r="BF1006" i="4"/>
  <c r="BG1006" i="4"/>
  <c r="BH1006" i="4"/>
  <c r="BI1006" i="4"/>
  <c r="BJ1006" i="4"/>
  <c r="BK1006" i="4"/>
  <c r="BL1006" i="4"/>
  <c r="BM1006" i="4"/>
  <c r="BN1006" i="4"/>
  <c r="BO1006" i="4"/>
  <c r="BP1006" i="4"/>
  <c r="BQ1006" i="4"/>
  <c r="BR1006" i="4"/>
  <c r="BS1006" i="4"/>
  <c r="BT1006" i="4"/>
  <c r="BU1006" i="4"/>
  <c r="BV1006" i="4"/>
  <c r="BW1006" i="4"/>
  <c r="BX1006" i="4"/>
  <c r="BY1006" i="4"/>
  <c r="BZ1006" i="4"/>
  <c r="CA1006" i="4"/>
  <c r="CB1006" i="4"/>
  <c r="CC1006" i="4"/>
  <c r="CD1006" i="4"/>
  <c r="CE1006" i="4"/>
  <c r="CF1006" i="4"/>
  <c r="CG1006" i="4"/>
  <c r="CH1006" i="4"/>
  <c r="CI1006" i="4"/>
  <c r="CJ1006" i="4"/>
  <c r="CK1006" i="4"/>
  <c r="CL1006" i="4"/>
  <c r="CM1006" i="4" s="1"/>
  <c r="CN1006" i="4"/>
  <c r="CO1006" i="4"/>
  <c r="CP1006" i="4"/>
  <c r="CQ1006" i="4"/>
  <c r="CR1006" i="4"/>
  <c r="CS1006" i="4"/>
  <c r="CT1006" i="4"/>
  <c r="CU1006" i="4"/>
  <c r="CV1006" i="4"/>
  <c r="CW1006" i="4"/>
  <c r="CX1006" i="4"/>
  <c r="CY1006" i="4"/>
  <c r="CZ1006" i="4"/>
  <c r="DA1006" i="4"/>
  <c r="DB1006" i="4"/>
  <c r="DC1006" i="4"/>
  <c r="DD1006" i="4"/>
  <c r="DE1006" i="4"/>
  <c r="DF1006" i="4"/>
  <c r="DG1006" i="4"/>
  <c r="DH1006" i="4"/>
  <c r="DI1006" i="4"/>
  <c r="DJ1006" i="4"/>
  <c r="DK1006" i="4"/>
  <c r="DL1006" i="4"/>
  <c r="DM1006" i="4"/>
  <c r="DN1006" i="4"/>
  <c r="DO1006" i="4"/>
  <c r="DP1006" i="4"/>
  <c r="DQ1006" i="4"/>
  <c r="DR1006" i="4"/>
  <c r="DS1006" i="4"/>
  <c r="DT1006" i="4"/>
  <c r="DU1006" i="4"/>
  <c r="DV1006" i="4"/>
  <c r="DW1006" i="4"/>
  <c r="EC1006" i="4"/>
  <c r="ED1006" i="4"/>
  <c r="EE1006" i="4"/>
  <c r="EF1006" i="4"/>
  <c r="EG1006" i="4"/>
  <c r="EH1006" i="4"/>
  <c r="EI1006" i="4"/>
  <c r="EJ1006" i="4"/>
  <c r="EK1006" i="4"/>
  <c r="EL1006" i="4"/>
  <c r="EM1006" i="4"/>
  <c r="EN1006" i="4"/>
  <c r="EO1006" i="4"/>
  <c r="EP1006" i="4"/>
  <c r="EQ1006" i="4"/>
  <c r="ER1006" i="4"/>
  <c r="ES1006" i="4"/>
  <c r="ET1006" i="4"/>
  <c r="EU1006" i="4"/>
  <c r="EV1006" i="4"/>
  <c r="EW1006" i="4"/>
  <c r="B1007" i="4"/>
  <c r="C1007" i="4"/>
  <c r="D1007" i="4"/>
  <c r="E1007" i="4"/>
  <c r="F1007" i="4"/>
  <c r="G1007" i="4"/>
  <c r="H1007" i="4"/>
  <c r="M1007" i="4" s="1"/>
  <c r="N1007" i="4" s="1"/>
  <c r="O1007" i="4" s="1" a="1"/>
  <c r="O1007" i="4" s="1"/>
  <c r="R1007" i="4"/>
  <c r="S1007" i="4"/>
  <c r="T1007" i="4"/>
  <c r="U1007" i="4"/>
  <c r="V1007" i="4"/>
  <c r="W1007" i="4"/>
  <c r="X1007" i="4"/>
  <c r="Y1007" i="4"/>
  <c r="Z1007" i="4"/>
  <c r="AA1007" i="4"/>
  <c r="AB1007" i="4"/>
  <c r="AC1007" i="4"/>
  <c r="AD1007" i="4"/>
  <c r="AE1007" i="4" s="1"/>
  <c r="AF1007" i="4"/>
  <c r="AG1007" i="4" s="1"/>
  <c r="AH1007" i="4"/>
  <c r="AI1007" i="4"/>
  <c r="AJ1007" i="4"/>
  <c r="AK1007" i="4"/>
  <c r="AL1007" i="4"/>
  <c r="AN1007" i="4"/>
  <c r="AM1007" i="4" s="1"/>
  <c r="AO1007" i="4"/>
  <c r="AP1007" i="4"/>
  <c r="AQ1007" i="4"/>
  <c r="AR1007" i="4"/>
  <c r="AS1007" i="4"/>
  <c r="AT1007" i="4"/>
  <c r="AU1007" i="4"/>
  <c r="AV1007" i="4"/>
  <c r="AW1007" i="4"/>
  <c r="AX1007" i="4"/>
  <c r="AY1007" i="4"/>
  <c r="AZ1007" i="4"/>
  <c r="BA1007" i="4"/>
  <c r="BB1007" i="4"/>
  <c r="BC1007" i="4"/>
  <c r="BD1007" i="4"/>
  <c r="BE1007" i="4"/>
  <c r="BF1007" i="4"/>
  <c r="BG1007" i="4"/>
  <c r="BH1007" i="4"/>
  <c r="BI1007" i="4"/>
  <c r="BJ1007" i="4"/>
  <c r="BK1007" i="4"/>
  <c r="BL1007" i="4"/>
  <c r="BM1007" i="4"/>
  <c r="BN1007" i="4"/>
  <c r="BO1007" i="4"/>
  <c r="BP1007" i="4"/>
  <c r="BQ1007" i="4"/>
  <c r="BR1007" i="4"/>
  <c r="BS1007" i="4"/>
  <c r="BT1007" i="4"/>
  <c r="BU1007" i="4"/>
  <c r="BV1007" i="4"/>
  <c r="BW1007" i="4"/>
  <c r="BX1007" i="4"/>
  <c r="BY1007" i="4"/>
  <c r="BZ1007" i="4"/>
  <c r="CA1007" i="4"/>
  <c r="CB1007" i="4"/>
  <c r="CC1007" i="4"/>
  <c r="CD1007" i="4"/>
  <c r="CE1007" i="4"/>
  <c r="CF1007" i="4"/>
  <c r="CG1007" i="4"/>
  <c r="CH1007" i="4"/>
  <c r="CI1007" i="4"/>
  <c r="CJ1007" i="4"/>
  <c r="CK1007" i="4"/>
  <c r="CL1007" i="4"/>
  <c r="CM1007" i="4" s="1"/>
  <c r="CN1007" i="4"/>
  <c r="CO1007" i="4"/>
  <c r="CP1007" i="4"/>
  <c r="CQ1007" i="4"/>
  <c r="CR1007" i="4"/>
  <c r="CS1007" i="4"/>
  <c r="CT1007" i="4"/>
  <c r="CU1007" i="4"/>
  <c r="CV1007" i="4"/>
  <c r="CW1007" i="4"/>
  <c r="CX1007" i="4"/>
  <c r="CY1007" i="4"/>
  <c r="CZ1007" i="4"/>
  <c r="DA1007" i="4"/>
  <c r="DB1007" i="4"/>
  <c r="DC1007" i="4"/>
  <c r="DD1007" i="4"/>
  <c r="DE1007" i="4"/>
  <c r="DF1007" i="4"/>
  <c r="DG1007" i="4"/>
  <c r="DH1007" i="4"/>
  <c r="DI1007" i="4"/>
  <c r="DJ1007" i="4"/>
  <c r="DK1007" i="4"/>
  <c r="DL1007" i="4"/>
  <c r="DM1007" i="4"/>
  <c r="DN1007" i="4"/>
  <c r="DO1007" i="4"/>
  <c r="DP1007" i="4"/>
  <c r="DQ1007" i="4"/>
  <c r="DR1007" i="4"/>
  <c r="DS1007" i="4"/>
  <c r="DT1007" i="4"/>
  <c r="DU1007" i="4"/>
  <c r="DV1007" i="4"/>
  <c r="DW1007" i="4"/>
  <c r="EC1007" i="4"/>
  <c r="ED1007" i="4"/>
  <c r="EE1007" i="4"/>
  <c r="EF1007" i="4"/>
  <c r="EG1007" i="4"/>
  <c r="EH1007" i="4"/>
  <c r="EI1007" i="4"/>
  <c r="EJ1007" i="4"/>
  <c r="EK1007" i="4"/>
  <c r="EL1007" i="4"/>
  <c r="EM1007" i="4"/>
  <c r="EN1007" i="4"/>
  <c r="EO1007" i="4"/>
  <c r="EP1007" i="4"/>
  <c r="EQ1007" i="4"/>
  <c r="ER1007" i="4"/>
  <c r="ES1007" i="4"/>
  <c r="ET1007" i="4"/>
  <c r="EU1007" i="4"/>
  <c r="EV1007" i="4"/>
  <c r="EW1007" i="4"/>
  <c r="B1008" i="4"/>
  <c r="C1008" i="4"/>
  <c r="D1008" i="4"/>
  <c r="E1008" i="4"/>
  <c r="F1008" i="4"/>
  <c r="G1008" i="4"/>
  <c r="H1008" i="4"/>
  <c r="M1008" i="4" s="1"/>
  <c r="N1008" i="4" s="1"/>
  <c r="O1008" i="4" s="1" a="1"/>
  <c r="O1008" i="4" s="1"/>
  <c r="R1008" i="4"/>
  <c r="S1008" i="4"/>
  <c r="T1008" i="4"/>
  <c r="U1008" i="4"/>
  <c r="V1008" i="4"/>
  <c r="W1008" i="4"/>
  <c r="X1008" i="4"/>
  <c r="Y1008" i="4"/>
  <c r="Z1008" i="4"/>
  <c r="AA1008" i="4"/>
  <c r="AB1008" i="4"/>
  <c r="AC1008" i="4"/>
  <c r="AD1008" i="4"/>
  <c r="AE1008" i="4" s="1"/>
  <c r="AF1008" i="4"/>
  <c r="AG1008" i="4" s="1"/>
  <c r="AH1008" i="4"/>
  <c r="AI1008" i="4"/>
  <c r="AJ1008" i="4"/>
  <c r="AK1008" i="4"/>
  <c r="AL1008" i="4"/>
  <c r="AN1008" i="4"/>
  <c r="AM1008" i="4" s="1"/>
  <c r="AO1008" i="4"/>
  <c r="AP1008" i="4"/>
  <c r="AQ1008" i="4"/>
  <c r="AR1008" i="4"/>
  <c r="AS1008" i="4"/>
  <c r="AT1008" i="4"/>
  <c r="AU1008" i="4"/>
  <c r="AV1008" i="4"/>
  <c r="AW1008" i="4"/>
  <c r="AX1008" i="4"/>
  <c r="AY1008" i="4"/>
  <c r="AZ1008" i="4"/>
  <c r="BA1008" i="4"/>
  <c r="BB1008" i="4"/>
  <c r="BC1008" i="4"/>
  <c r="BD1008" i="4"/>
  <c r="BE1008" i="4"/>
  <c r="BF1008" i="4"/>
  <c r="BG1008" i="4"/>
  <c r="BH1008" i="4"/>
  <c r="BI1008" i="4"/>
  <c r="BJ1008" i="4"/>
  <c r="BK1008" i="4"/>
  <c r="BL1008" i="4"/>
  <c r="BM1008" i="4"/>
  <c r="BN1008" i="4"/>
  <c r="BO1008" i="4"/>
  <c r="BP1008" i="4"/>
  <c r="BQ1008" i="4"/>
  <c r="BR1008" i="4"/>
  <c r="BS1008" i="4"/>
  <c r="BT1008" i="4"/>
  <c r="BU1008" i="4"/>
  <c r="BV1008" i="4"/>
  <c r="BW1008" i="4"/>
  <c r="BX1008" i="4"/>
  <c r="BY1008" i="4"/>
  <c r="BZ1008" i="4"/>
  <c r="CA1008" i="4"/>
  <c r="CB1008" i="4"/>
  <c r="CC1008" i="4"/>
  <c r="CD1008" i="4"/>
  <c r="CE1008" i="4"/>
  <c r="CF1008" i="4"/>
  <c r="CG1008" i="4"/>
  <c r="CH1008" i="4"/>
  <c r="CI1008" i="4"/>
  <c r="CJ1008" i="4"/>
  <c r="CK1008" i="4"/>
  <c r="CL1008" i="4"/>
  <c r="CM1008" i="4" s="1"/>
  <c r="CN1008" i="4"/>
  <c r="CO1008" i="4"/>
  <c r="CP1008" i="4"/>
  <c r="CQ1008" i="4"/>
  <c r="CR1008" i="4"/>
  <c r="CS1008" i="4"/>
  <c r="CT1008" i="4"/>
  <c r="CU1008" i="4"/>
  <c r="CV1008" i="4"/>
  <c r="CW1008" i="4"/>
  <c r="CX1008" i="4"/>
  <c r="CY1008" i="4"/>
  <c r="CZ1008" i="4"/>
  <c r="DA1008" i="4"/>
  <c r="DB1008" i="4"/>
  <c r="DC1008" i="4"/>
  <c r="DD1008" i="4"/>
  <c r="DE1008" i="4"/>
  <c r="DF1008" i="4"/>
  <c r="DG1008" i="4"/>
  <c r="DH1008" i="4"/>
  <c r="DI1008" i="4"/>
  <c r="DJ1008" i="4"/>
  <c r="DK1008" i="4"/>
  <c r="DL1008" i="4"/>
  <c r="DM1008" i="4"/>
  <c r="DN1008" i="4"/>
  <c r="DO1008" i="4"/>
  <c r="DP1008" i="4"/>
  <c r="DQ1008" i="4"/>
  <c r="DR1008" i="4"/>
  <c r="DS1008" i="4"/>
  <c r="DT1008" i="4"/>
  <c r="DU1008" i="4"/>
  <c r="DV1008" i="4"/>
  <c r="DW1008" i="4"/>
  <c r="EC1008" i="4"/>
  <c r="DX1008" i="4" s="1"/>
  <c r="ED1008" i="4"/>
  <c r="EE1008" i="4"/>
  <c r="EF1008" i="4"/>
  <c r="EG1008" i="4"/>
  <c r="EH1008" i="4"/>
  <c r="EI1008" i="4"/>
  <c r="EJ1008" i="4"/>
  <c r="EK1008" i="4"/>
  <c r="EL1008" i="4"/>
  <c r="EM1008" i="4"/>
  <c r="EN1008" i="4"/>
  <c r="EO1008" i="4"/>
  <c r="EP1008" i="4"/>
  <c r="EQ1008" i="4"/>
  <c r="ER1008" i="4"/>
  <c r="ES1008" i="4"/>
  <c r="ET1008" i="4"/>
  <c r="EU1008" i="4"/>
  <c r="EV1008" i="4"/>
  <c r="EW1008" i="4"/>
  <c r="B1009" i="4"/>
  <c r="C1009" i="4"/>
  <c r="D1009" i="4"/>
  <c r="E1009" i="4"/>
  <c r="F1009" i="4"/>
  <c r="G1009" i="4"/>
  <c r="H1009" i="4"/>
  <c r="M1009" i="4" s="1"/>
  <c r="N1009" i="4" s="1"/>
  <c r="O1009" i="4" s="1" a="1"/>
  <c r="O1009" i="4" s="1"/>
  <c r="R1009" i="4"/>
  <c r="S1009" i="4"/>
  <c r="T1009" i="4"/>
  <c r="U1009" i="4"/>
  <c r="V1009" i="4"/>
  <c r="W1009" i="4"/>
  <c r="X1009" i="4"/>
  <c r="Y1009" i="4"/>
  <c r="Z1009" i="4"/>
  <c r="AA1009" i="4"/>
  <c r="AB1009" i="4"/>
  <c r="AC1009" i="4"/>
  <c r="AD1009" i="4"/>
  <c r="AE1009" i="4" s="1"/>
  <c r="AF1009" i="4"/>
  <c r="AG1009" i="4" s="1"/>
  <c r="AH1009" i="4"/>
  <c r="AI1009" i="4"/>
  <c r="AJ1009" i="4"/>
  <c r="AK1009" i="4"/>
  <c r="AL1009" i="4"/>
  <c r="AN1009" i="4"/>
  <c r="AM1009" i="4" s="1"/>
  <c r="AO1009" i="4"/>
  <c r="AP1009" i="4"/>
  <c r="AQ1009" i="4"/>
  <c r="AR1009" i="4"/>
  <c r="AS1009" i="4"/>
  <c r="AT1009" i="4"/>
  <c r="AU1009" i="4"/>
  <c r="AV1009" i="4"/>
  <c r="AW1009" i="4"/>
  <c r="AX1009" i="4"/>
  <c r="AY1009" i="4"/>
  <c r="AZ1009" i="4"/>
  <c r="BA1009" i="4"/>
  <c r="BB1009" i="4"/>
  <c r="BC1009" i="4"/>
  <c r="BD1009" i="4"/>
  <c r="BE1009" i="4"/>
  <c r="BF1009" i="4"/>
  <c r="BG1009" i="4"/>
  <c r="BH1009" i="4"/>
  <c r="BI1009" i="4"/>
  <c r="BJ1009" i="4"/>
  <c r="BK1009" i="4"/>
  <c r="BL1009" i="4"/>
  <c r="BM1009" i="4"/>
  <c r="BN1009" i="4"/>
  <c r="BO1009" i="4"/>
  <c r="BP1009" i="4"/>
  <c r="BQ1009" i="4"/>
  <c r="BR1009" i="4"/>
  <c r="BS1009" i="4"/>
  <c r="BT1009" i="4"/>
  <c r="BU1009" i="4"/>
  <c r="BV1009" i="4"/>
  <c r="BW1009" i="4"/>
  <c r="BX1009" i="4"/>
  <c r="BY1009" i="4"/>
  <c r="BZ1009" i="4"/>
  <c r="CA1009" i="4"/>
  <c r="CB1009" i="4"/>
  <c r="CC1009" i="4"/>
  <c r="CD1009" i="4"/>
  <c r="CE1009" i="4"/>
  <c r="CF1009" i="4"/>
  <c r="CG1009" i="4"/>
  <c r="CH1009" i="4"/>
  <c r="CI1009" i="4"/>
  <c r="CJ1009" i="4"/>
  <c r="CK1009" i="4"/>
  <c r="CL1009" i="4"/>
  <c r="CM1009" i="4" s="1"/>
  <c r="CN1009" i="4"/>
  <c r="CO1009" i="4"/>
  <c r="CP1009" i="4"/>
  <c r="CQ1009" i="4"/>
  <c r="CR1009" i="4"/>
  <c r="CS1009" i="4"/>
  <c r="CT1009" i="4"/>
  <c r="CU1009" i="4"/>
  <c r="CV1009" i="4"/>
  <c r="CW1009" i="4"/>
  <c r="CX1009" i="4"/>
  <c r="CY1009" i="4"/>
  <c r="CZ1009" i="4"/>
  <c r="DA1009" i="4"/>
  <c r="DB1009" i="4"/>
  <c r="DC1009" i="4"/>
  <c r="DD1009" i="4"/>
  <c r="DE1009" i="4"/>
  <c r="DF1009" i="4"/>
  <c r="DG1009" i="4"/>
  <c r="DH1009" i="4"/>
  <c r="DI1009" i="4"/>
  <c r="DJ1009" i="4"/>
  <c r="DK1009" i="4"/>
  <c r="DL1009" i="4"/>
  <c r="DM1009" i="4"/>
  <c r="DN1009" i="4"/>
  <c r="DO1009" i="4"/>
  <c r="DP1009" i="4"/>
  <c r="DQ1009" i="4"/>
  <c r="DR1009" i="4"/>
  <c r="DS1009" i="4"/>
  <c r="DT1009" i="4"/>
  <c r="DU1009" i="4"/>
  <c r="DV1009" i="4"/>
  <c r="DW1009" i="4"/>
  <c r="EC1009" i="4"/>
  <c r="ED1009" i="4"/>
  <c r="EE1009" i="4"/>
  <c r="EF1009" i="4"/>
  <c r="EG1009" i="4"/>
  <c r="EH1009" i="4"/>
  <c r="EI1009" i="4"/>
  <c r="EJ1009" i="4"/>
  <c r="EK1009" i="4"/>
  <c r="EL1009" i="4"/>
  <c r="EM1009" i="4"/>
  <c r="EN1009" i="4"/>
  <c r="EO1009" i="4"/>
  <c r="EP1009" i="4"/>
  <c r="EQ1009" i="4"/>
  <c r="ER1009" i="4"/>
  <c r="ES1009" i="4"/>
  <c r="ET1009" i="4"/>
  <c r="EU1009" i="4"/>
  <c r="EV1009" i="4"/>
  <c r="EW1009" i="4"/>
  <c r="B1010" i="4"/>
  <c r="C1010" i="4"/>
  <c r="D1010" i="4"/>
  <c r="E1010" i="4"/>
  <c r="F1010" i="4"/>
  <c r="G1010" i="4"/>
  <c r="H1010" i="4"/>
  <c r="M1010" i="4" s="1"/>
  <c r="N1010" i="4" s="1"/>
  <c r="O1010" i="4" s="1" a="1"/>
  <c r="O1010" i="4" s="1"/>
  <c r="R1010" i="4"/>
  <c r="S1010" i="4"/>
  <c r="T1010" i="4"/>
  <c r="U1010" i="4"/>
  <c r="V1010" i="4"/>
  <c r="W1010" i="4"/>
  <c r="X1010" i="4"/>
  <c r="Y1010" i="4"/>
  <c r="Z1010" i="4"/>
  <c r="AA1010" i="4"/>
  <c r="AB1010" i="4"/>
  <c r="AC1010" i="4"/>
  <c r="AD1010" i="4"/>
  <c r="AE1010" i="4" s="1"/>
  <c r="AF1010" i="4"/>
  <c r="AG1010" i="4" s="1"/>
  <c r="AH1010" i="4"/>
  <c r="AI1010" i="4"/>
  <c r="AJ1010" i="4"/>
  <c r="AK1010" i="4"/>
  <c r="AL1010" i="4"/>
  <c r="AN1010" i="4"/>
  <c r="AM1010" i="4" s="1"/>
  <c r="AO1010" i="4"/>
  <c r="AP1010" i="4"/>
  <c r="AQ1010" i="4"/>
  <c r="AR1010" i="4"/>
  <c r="AS1010" i="4"/>
  <c r="AT1010" i="4"/>
  <c r="AU1010" i="4"/>
  <c r="AV1010" i="4"/>
  <c r="AW1010" i="4"/>
  <c r="AX1010" i="4"/>
  <c r="AY1010" i="4"/>
  <c r="AZ1010" i="4"/>
  <c r="BA1010" i="4"/>
  <c r="BB1010" i="4"/>
  <c r="BC1010" i="4"/>
  <c r="BD1010" i="4"/>
  <c r="BE1010" i="4"/>
  <c r="BF1010" i="4"/>
  <c r="BG1010" i="4"/>
  <c r="BH1010" i="4"/>
  <c r="BI1010" i="4"/>
  <c r="BJ1010" i="4"/>
  <c r="BK1010" i="4"/>
  <c r="BL1010" i="4"/>
  <c r="BM1010" i="4"/>
  <c r="BN1010" i="4"/>
  <c r="BO1010" i="4"/>
  <c r="BP1010" i="4"/>
  <c r="BQ1010" i="4"/>
  <c r="BR1010" i="4"/>
  <c r="BS1010" i="4"/>
  <c r="BT1010" i="4"/>
  <c r="BU1010" i="4"/>
  <c r="BV1010" i="4"/>
  <c r="BW1010" i="4"/>
  <c r="BX1010" i="4"/>
  <c r="BY1010" i="4"/>
  <c r="BZ1010" i="4"/>
  <c r="CA1010" i="4"/>
  <c r="CB1010" i="4"/>
  <c r="CC1010" i="4"/>
  <c r="CD1010" i="4"/>
  <c r="CE1010" i="4"/>
  <c r="CF1010" i="4"/>
  <c r="CG1010" i="4"/>
  <c r="CH1010" i="4"/>
  <c r="CI1010" i="4"/>
  <c r="CJ1010" i="4"/>
  <c r="CK1010" i="4"/>
  <c r="CL1010" i="4"/>
  <c r="CM1010" i="4" s="1"/>
  <c r="CN1010" i="4"/>
  <c r="CO1010" i="4"/>
  <c r="CP1010" i="4"/>
  <c r="CQ1010" i="4"/>
  <c r="CR1010" i="4"/>
  <c r="CS1010" i="4"/>
  <c r="CT1010" i="4"/>
  <c r="CU1010" i="4"/>
  <c r="CV1010" i="4"/>
  <c r="CW1010" i="4"/>
  <c r="CX1010" i="4"/>
  <c r="CY1010" i="4"/>
  <c r="CZ1010" i="4"/>
  <c r="DA1010" i="4"/>
  <c r="DB1010" i="4"/>
  <c r="DC1010" i="4"/>
  <c r="DD1010" i="4"/>
  <c r="DE1010" i="4"/>
  <c r="DF1010" i="4"/>
  <c r="DG1010" i="4"/>
  <c r="DH1010" i="4"/>
  <c r="DI1010" i="4"/>
  <c r="DJ1010" i="4"/>
  <c r="DK1010" i="4"/>
  <c r="DL1010" i="4"/>
  <c r="DM1010" i="4"/>
  <c r="DN1010" i="4"/>
  <c r="DO1010" i="4"/>
  <c r="DP1010" i="4"/>
  <c r="DQ1010" i="4"/>
  <c r="DR1010" i="4"/>
  <c r="DS1010" i="4"/>
  <c r="DT1010" i="4"/>
  <c r="DU1010" i="4"/>
  <c r="DV1010" i="4"/>
  <c r="DW1010" i="4"/>
  <c r="EC1010" i="4"/>
  <c r="ED1010" i="4"/>
  <c r="EE1010" i="4"/>
  <c r="EF1010" i="4"/>
  <c r="EG1010" i="4"/>
  <c r="EH1010" i="4"/>
  <c r="EI1010" i="4"/>
  <c r="EJ1010" i="4"/>
  <c r="EK1010" i="4"/>
  <c r="EL1010" i="4"/>
  <c r="EM1010" i="4"/>
  <c r="EN1010" i="4"/>
  <c r="EO1010" i="4"/>
  <c r="EP1010" i="4"/>
  <c r="EQ1010" i="4"/>
  <c r="ER1010" i="4"/>
  <c r="ES1010" i="4"/>
  <c r="ET1010" i="4"/>
  <c r="EU1010" i="4"/>
  <c r="EV1010" i="4"/>
  <c r="EW1010" i="4"/>
  <c r="B1011" i="4"/>
  <c r="C1011" i="4"/>
  <c r="D1011" i="4"/>
  <c r="E1011" i="4"/>
  <c r="F1011" i="4"/>
  <c r="G1011" i="4"/>
  <c r="H1011" i="4"/>
  <c r="M1011" i="4" s="1"/>
  <c r="N1011" i="4" s="1"/>
  <c r="O1011" i="4" s="1" a="1"/>
  <c r="O1011" i="4" s="1"/>
  <c r="R1011" i="4"/>
  <c r="S1011" i="4"/>
  <c r="T1011" i="4"/>
  <c r="U1011" i="4"/>
  <c r="V1011" i="4"/>
  <c r="W1011" i="4"/>
  <c r="X1011" i="4"/>
  <c r="Y1011" i="4"/>
  <c r="Z1011" i="4"/>
  <c r="AA1011" i="4"/>
  <c r="AB1011" i="4"/>
  <c r="AC1011" i="4"/>
  <c r="AD1011" i="4"/>
  <c r="AE1011" i="4" s="1"/>
  <c r="AF1011" i="4"/>
  <c r="AG1011" i="4" s="1"/>
  <c r="AH1011" i="4"/>
  <c r="AI1011" i="4"/>
  <c r="AJ1011" i="4"/>
  <c r="AK1011" i="4"/>
  <c r="AL1011" i="4"/>
  <c r="AN1011" i="4"/>
  <c r="AM1011" i="4" s="1"/>
  <c r="AO1011" i="4"/>
  <c r="AP1011" i="4"/>
  <c r="AQ1011" i="4"/>
  <c r="AR1011" i="4"/>
  <c r="AS1011" i="4"/>
  <c r="AT1011" i="4"/>
  <c r="AU1011" i="4"/>
  <c r="AV1011" i="4"/>
  <c r="AW1011" i="4"/>
  <c r="AX1011" i="4"/>
  <c r="AY1011" i="4"/>
  <c r="AZ1011" i="4"/>
  <c r="BA1011" i="4"/>
  <c r="BB1011" i="4"/>
  <c r="BC1011" i="4"/>
  <c r="BD1011" i="4"/>
  <c r="BE1011" i="4"/>
  <c r="BF1011" i="4"/>
  <c r="BG1011" i="4"/>
  <c r="BH1011" i="4"/>
  <c r="BI1011" i="4"/>
  <c r="BJ1011" i="4"/>
  <c r="BK1011" i="4"/>
  <c r="BL1011" i="4"/>
  <c r="BM1011" i="4"/>
  <c r="BN1011" i="4"/>
  <c r="BO1011" i="4"/>
  <c r="BP1011" i="4"/>
  <c r="BQ1011" i="4"/>
  <c r="BR1011" i="4"/>
  <c r="BS1011" i="4"/>
  <c r="BT1011" i="4"/>
  <c r="BU1011" i="4"/>
  <c r="BV1011" i="4"/>
  <c r="BW1011" i="4"/>
  <c r="BX1011" i="4"/>
  <c r="BY1011" i="4"/>
  <c r="BZ1011" i="4"/>
  <c r="CA1011" i="4"/>
  <c r="CB1011" i="4"/>
  <c r="CC1011" i="4"/>
  <c r="CD1011" i="4"/>
  <c r="CE1011" i="4"/>
  <c r="CF1011" i="4"/>
  <c r="CG1011" i="4"/>
  <c r="CH1011" i="4"/>
  <c r="CI1011" i="4"/>
  <c r="CJ1011" i="4"/>
  <c r="CK1011" i="4"/>
  <c r="CL1011" i="4"/>
  <c r="CM1011" i="4" s="1"/>
  <c r="CN1011" i="4"/>
  <c r="CO1011" i="4"/>
  <c r="CP1011" i="4"/>
  <c r="CQ1011" i="4"/>
  <c r="CR1011" i="4"/>
  <c r="CS1011" i="4"/>
  <c r="CT1011" i="4"/>
  <c r="CU1011" i="4"/>
  <c r="CV1011" i="4"/>
  <c r="CW1011" i="4"/>
  <c r="CX1011" i="4"/>
  <c r="CY1011" i="4"/>
  <c r="CZ1011" i="4"/>
  <c r="DA1011" i="4"/>
  <c r="DB1011" i="4"/>
  <c r="DC1011" i="4"/>
  <c r="DD1011" i="4"/>
  <c r="DE1011" i="4"/>
  <c r="DF1011" i="4"/>
  <c r="DG1011" i="4"/>
  <c r="DH1011" i="4"/>
  <c r="DI1011" i="4"/>
  <c r="DJ1011" i="4"/>
  <c r="DK1011" i="4"/>
  <c r="DL1011" i="4"/>
  <c r="DM1011" i="4"/>
  <c r="DN1011" i="4"/>
  <c r="DO1011" i="4"/>
  <c r="DP1011" i="4"/>
  <c r="DQ1011" i="4"/>
  <c r="DR1011" i="4"/>
  <c r="DS1011" i="4"/>
  <c r="DT1011" i="4"/>
  <c r="DU1011" i="4"/>
  <c r="DV1011" i="4"/>
  <c r="DW1011" i="4"/>
  <c r="EC1011" i="4"/>
  <c r="ED1011" i="4"/>
  <c r="EE1011" i="4"/>
  <c r="EF1011" i="4"/>
  <c r="EG1011" i="4"/>
  <c r="EH1011" i="4"/>
  <c r="EI1011" i="4"/>
  <c r="EJ1011" i="4"/>
  <c r="EK1011" i="4"/>
  <c r="EL1011" i="4"/>
  <c r="EM1011" i="4"/>
  <c r="EN1011" i="4"/>
  <c r="EO1011" i="4"/>
  <c r="EP1011" i="4"/>
  <c r="EQ1011" i="4"/>
  <c r="ER1011" i="4"/>
  <c r="ES1011" i="4"/>
  <c r="ET1011" i="4"/>
  <c r="EU1011" i="4"/>
  <c r="EV1011" i="4"/>
  <c r="EW1011" i="4"/>
  <c r="B1012" i="4"/>
  <c r="C1012" i="4"/>
  <c r="D1012" i="4"/>
  <c r="E1012" i="4"/>
  <c r="F1012" i="4"/>
  <c r="G1012" i="4"/>
  <c r="H1012" i="4"/>
  <c r="M1012" i="4" s="1"/>
  <c r="N1012" i="4" s="1"/>
  <c r="O1012" i="4" s="1" a="1"/>
  <c r="O1012" i="4" s="1"/>
  <c r="R1012" i="4"/>
  <c r="S1012" i="4"/>
  <c r="T1012" i="4"/>
  <c r="U1012" i="4"/>
  <c r="V1012" i="4"/>
  <c r="W1012" i="4"/>
  <c r="X1012" i="4"/>
  <c r="Y1012" i="4"/>
  <c r="Z1012" i="4"/>
  <c r="AA1012" i="4"/>
  <c r="AB1012" i="4"/>
  <c r="AC1012" i="4"/>
  <c r="AD1012" i="4"/>
  <c r="AE1012" i="4" s="1"/>
  <c r="AF1012" i="4"/>
  <c r="AG1012" i="4" s="1"/>
  <c r="AH1012" i="4"/>
  <c r="AI1012" i="4"/>
  <c r="AJ1012" i="4"/>
  <c r="AK1012" i="4"/>
  <c r="AL1012" i="4"/>
  <c r="AN1012" i="4"/>
  <c r="AM1012" i="4" s="1"/>
  <c r="AO1012" i="4"/>
  <c r="AP1012" i="4"/>
  <c r="AQ1012" i="4"/>
  <c r="AR1012" i="4"/>
  <c r="AS1012" i="4"/>
  <c r="AT1012" i="4"/>
  <c r="AU1012" i="4"/>
  <c r="AV1012" i="4"/>
  <c r="AW1012" i="4"/>
  <c r="AX1012" i="4"/>
  <c r="AY1012" i="4"/>
  <c r="AZ1012" i="4"/>
  <c r="BA1012" i="4"/>
  <c r="BB1012" i="4"/>
  <c r="BC1012" i="4"/>
  <c r="BD1012" i="4"/>
  <c r="BE1012" i="4"/>
  <c r="BF1012" i="4"/>
  <c r="BG1012" i="4"/>
  <c r="BH1012" i="4"/>
  <c r="BI1012" i="4"/>
  <c r="BJ1012" i="4"/>
  <c r="BK1012" i="4"/>
  <c r="BL1012" i="4"/>
  <c r="BM1012" i="4"/>
  <c r="BN1012" i="4"/>
  <c r="BO1012" i="4"/>
  <c r="BP1012" i="4"/>
  <c r="BQ1012" i="4"/>
  <c r="BR1012" i="4"/>
  <c r="BS1012" i="4"/>
  <c r="BT1012" i="4"/>
  <c r="BU1012" i="4"/>
  <c r="BV1012" i="4"/>
  <c r="BW1012" i="4"/>
  <c r="BX1012" i="4"/>
  <c r="BY1012" i="4"/>
  <c r="BZ1012" i="4"/>
  <c r="CA1012" i="4"/>
  <c r="CB1012" i="4"/>
  <c r="CC1012" i="4"/>
  <c r="CD1012" i="4"/>
  <c r="CE1012" i="4"/>
  <c r="CF1012" i="4"/>
  <c r="CG1012" i="4"/>
  <c r="CH1012" i="4"/>
  <c r="CI1012" i="4"/>
  <c r="CJ1012" i="4"/>
  <c r="CK1012" i="4"/>
  <c r="CL1012" i="4"/>
  <c r="CM1012" i="4" s="1"/>
  <c r="CN1012" i="4"/>
  <c r="CO1012" i="4"/>
  <c r="CP1012" i="4"/>
  <c r="CQ1012" i="4"/>
  <c r="CR1012" i="4"/>
  <c r="CS1012" i="4"/>
  <c r="CT1012" i="4"/>
  <c r="CU1012" i="4"/>
  <c r="CV1012" i="4"/>
  <c r="CW1012" i="4"/>
  <c r="CX1012" i="4"/>
  <c r="CY1012" i="4"/>
  <c r="CZ1012" i="4"/>
  <c r="DA1012" i="4"/>
  <c r="DB1012" i="4"/>
  <c r="DC1012" i="4"/>
  <c r="DD1012" i="4"/>
  <c r="DE1012" i="4"/>
  <c r="DF1012" i="4"/>
  <c r="DG1012" i="4"/>
  <c r="DH1012" i="4"/>
  <c r="DI1012" i="4"/>
  <c r="DJ1012" i="4"/>
  <c r="DK1012" i="4"/>
  <c r="DL1012" i="4"/>
  <c r="DM1012" i="4"/>
  <c r="DN1012" i="4"/>
  <c r="DO1012" i="4"/>
  <c r="DP1012" i="4"/>
  <c r="DQ1012" i="4"/>
  <c r="DR1012" i="4"/>
  <c r="DS1012" i="4"/>
  <c r="DT1012" i="4"/>
  <c r="DU1012" i="4"/>
  <c r="DV1012" i="4"/>
  <c r="DW1012" i="4"/>
  <c r="EC1012" i="4"/>
  <c r="ED1012" i="4"/>
  <c r="EE1012" i="4"/>
  <c r="EF1012" i="4"/>
  <c r="EG1012" i="4"/>
  <c r="EH1012" i="4"/>
  <c r="EI1012" i="4"/>
  <c r="EJ1012" i="4"/>
  <c r="EK1012" i="4"/>
  <c r="EL1012" i="4"/>
  <c r="EM1012" i="4"/>
  <c r="EN1012" i="4"/>
  <c r="EO1012" i="4"/>
  <c r="EP1012" i="4"/>
  <c r="EQ1012" i="4"/>
  <c r="ER1012" i="4"/>
  <c r="ES1012" i="4"/>
  <c r="ET1012" i="4"/>
  <c r="EU1012" i="4"/>
  <c r="EV1012" i="4"/>
  <c r="EW1012" i="4"/>
  <c r="B1013" i="4"/>
  <c r="C1013" i="4"/>
  <c r="D1013" i="4"/>
  <c r="E1013" i="4"/>
  <c r="F1013" i="4"/>
  <c r="G1013" i="4"/>
  <c r="H1013" i="4"/>
  <c r="M1013" i="4" s="1"/>
  <c r="N1013" i="4" s="1"/>
  <c r="O1013" i="4" s="1" a="1"/>
  <c r="O1013" i="4" s="1"/>
  <c r="R1013" i="4"/>
  <c r="S1013" i="4"/>
  <c r="T1013" i="4"/>
  <c r="U1013" i="4"/>
  <c r="V1013" i="4"/>
  <c r="W1013" i="4"/>
  <c r="X1013" i="4"/>
  <c r="Y1013" i="4"/>
  <c r="Z1013" i="4"/>
  <c r="AA1013" i="4"/>
  <c r="AB1013" i="4"/>
  <c r="AC1013" i="4"/>
  <c r="AD1013" i="4"/>
  <c r="AE1013" i="4" s="1"/>
  <c r="AF1013" i="4"/>
  <c r="AG1013" i="4" s="1"/>
  <c r="AH1013" i="4"/>
  <c r="AI1013" i="4"/>
  <c r="AJ1013" i="4"/>
  <c r="AK1013" i="4"/>
  <c r="AL1013" i="4"/>
  <c r="AN1013" i="4"/>
  <c r="AM1013" i="4" s="1"/>
  <c r="AO1013" i="4"/>
  <c r="AP1013" i="4"/>
  <c r="AQ1013" i="4"/>
  <c r="AR1013" i="4"/>
  <c r="AS1013" i="4"/>
  <c r="AT1013" i="4"/>
  <c r="AU1013" i="4"/>
  <c r="AV1013" i="4"/>
  <c r="AW1013" i="4"/>
  <c r="AX1013" i="4"/>
  <c r="AY1013" i="4"/>
  <c r="AZ1013" i="4"/>
  <c r="BA1013" i="4"/>
  <c r="BB1013" i="4"/>
  <c r="BC1013" i="4"/>
  <c r="BD1013" i="4"/>
  <c r="BE1013" i="4"/>
  <c r="BF1013" i="4"/>
  <c r="BG1013" i="4"/>
  <c r="BH1013" i="4"/>
  <c r="BI1013" i="4"/>
  <c r="BJ1013" i="4"/>
  <c r="BK1013" i="4"/>
  <c r="BL1013" i="4"/>
  <c r="BM1013" i="4"/>
  <c r="BN1013" i="4"/>
  <c r="BO1013" i="4"/>
  <c r="BP1013" i="4"/>
  <c r="BQ1013" i="4"/>
  <c r="BR1013" i="4"/>
  <c r="BS1013" i="4"/>
  <c r="BT1013" i="4"/>
  <c r="BU1013" i="4"/>
  <c r="BV1013" i="4"/>
  <c r="BW1013" i="4"/>
  <c r="BX1013" i="4"/>
  <c r="BY1013" i="4"/>
  <c r="BZ1013" i="4"/>
  <c r="CA1013" i="4"/>
  <c r="CB1013" i="4"/>
  <c r="CC1013" i="4"/>
  <c r="CD1013" i="4"/>
  <c r="CE1013" i="4"/>
  <c r="CF1013" i="4"/>
  <c r="CG1013" i="4"/>
  <c r="CH1013" i="4"/>
  <c r="CI1013" i="4"/>
  <c r="CJ1013" i="4"/>
  <c r="CK1013" i="4"/>
  <c r="CL1013" i="4"/>
  <c r="CM1013" i="4" s="1"/>
  <c r="CN1013" i="4"/>
  <c r="CO1013" i="4"/>
  <c r="CP1013" i="4"/>
  <c r="CQ1013" i="4"/>
  <c r="CR1013" i="4"/>
  <c r="CS1013" i="4"/>
  <c r="CT1013" i="4"/>
  <c r="CU1013" i="4"/>
  <c r="CV1013" i="4"/>
  <c r="CW1013" i="4"/>
  <c r="CX1013" i="4"/>
  <c r="CY1013" i="4"/>
  <c r="CZ1013" i="4"/>
  <c r="DA1013" i="4"/>
  <c r="DB1013" i="4"/>
  <c r="DC1013" i="4"/>
  <c r="DD1013" i="4"/>
  <c r="DE1013" i="4"/>
  <c r="DF1013" i="4"/>
  <c r="DG1013" i="4"/>
  <c r="DH1013" i="4"/>
  <c r="DI1013" i="4"/>
  <c r="DJ1013" i="4"/>
  <c r="DK1013" i="4"/>
  <c r="DL1013" i="4"/>
  <c r="DM1013" i="4"/>
  <c r="DN1013" i="4"/>
  <c r="DO1013" i="4"/>
  <c r="DP1013" i="4"/>
  <c r="DQ1013" i="4"/>
  <c r="DR1013" i="4"/>
  <c r="DS1013" i="4"/>
  <c r="DT1013" i="4"/>
  <c r="DU1013" i="4"/>
  <c r="DV1013" i="4"/>
  <c r="DW1013" i="4"/>
  <c r="EC1013" i="4"/>
  <c r="ED1013" i="4"/>
  <c r="EE1013" i="4"/>
  <c r="EF1013" i="4"/>
  <c r="EG1013" i="4"/>
  <c r="EH1013" i="4"/>
  <c r="EI1013" i="4"/>
  <c r="EJ1013" i="4"/>
  <c r="EK1013" i="4"/>
  <c r="EL1013" i="4"/>
  <c r="EM1013" i="4"/>
  <c r="EN1013" i="4"/>
  <c r="EO1013" i="4"/>
  <c r="EP1013" i="4"/>
  <c r="EQ1013" i="4"/>
  <c r="ER1013" i="4"/>
  <c r="ES1013" i="4"/>
  <c r="ET1013" i="4"/>
  <c r="EU1013" i="4"/>
  <c r="EV1013" i="4"/>
  <c r="EW1013" i="4"/>
  <c r="B1014" i="4"/>
  <c r="C1014" i="4"/>
  <c r="D1014" i="4"/>
  <c r="E1014" i="4"/>
  <c r="F1014" i="4"/>
  <c r="G1014" i="4"/>
  <c r="H1014" i="4"/>
  <c r="M1014" i="4" s="1"/>
  <c r="N1014" i="4" s="1"/>
  <c r="O1014" i="4" s="1" a="1"/>
  <c r="O1014" i="4" s="1"/>
  <c r="R1014" i="4"/>
  <c r="S1014" i="4"/>
  <c r="T1014" i="4"/>
  <c r="U1014" i="4"/>
  <c r="V1014" i="4"/>
  <c r="W1014" i="4"/>
  <c r="X1014" i="4"/>
  <c r="Y1014" i="4"/>
  <c r="Z1014" i="4"/>
  <c r="AA1014" i="4"/>
  <c r="AB1014" i="4"/>
  <c r="AC1014" i="4"/>
  <c r="AD1014" i="4"/>
  <c r="AE1014" i="4" s="1"/>
  <c r="AF1014" i="4"/>
  <c r="AG1014" i="4" s="1"/>
  <c r="AH1014" i="4"/>
  <c r="AI1014" i="4"/>
  <c r="AJ1014" i="4"/>
  <c r="AK1014" i="4"/>
  <c r="AL1014" i="4"/>
  <c r="AN1014" i="4"/>
  <c r="AM1014" i="4" s="1"/>
  <c r="AO1014" i="4"/>
  <c r="AP1014" i="4"/>
  <c r="AQ1014" i="4"/>
  <c r="AR1014" i="4"/>
  <c r="AS1014" i="4"/>
  <c r="AT1014" i="4"/>
  <c r="AU1014" i="4"/>
  <c r="AV1014" i="4"/>
  <c r="AW1014" i="4"/>
  <c r="AX1014" i="4"/>
  <c r="AY1014" i="4"/>
  <c r="AZ1014" i="4"/>
  <c r="BA1014" i="4"/>
  <c r="BB1014" i="4"/>
  <c r="BC1014" i="4"/>
  <c r="BD1014" i="4"/>
  <c r="BE1014" i="4"/>
  <c r="BF1014" i="4"/>
  <c r="BG1014" i="4"/>
  <c r="BH1014" i="4"/>
  <c r="BI1014" i="4"/>
  <c r="BJ1014" i="4"/>
  <c r="BK1014" i="4"/>
  <c r="BL1014" i="4"/>
  <c r="BM1014" i="4"/>
  <c r="BN1014" i="4"/>
  <c r="BO1014" i="4"/>
  <c r="BP1014" i="4"/>
  <c r="BQ1014" i="4"/>
  <c r="BR1014" i="4"/>
  <c r="BS1014" i="4"/>
  <c r="BT1014" i="4"/>
  <c r="BU1014" i="4"/>
  <c r="BV1014" i="4"/>
  <c r="BW1014" i="4"/>
  <c r="BX1014" i="4"/>
  <c r="BY1014" i="4"/>
  <c r="BZ1014" i="4"/>
  <c r="CA1014" i="4"/>
  <c r="CB1014" i="4"/>
  <c r="CC1014" i="4"/>
  <c r="CD1014" i="4"/>
  <c r="CE1014" i="4"/>
  <c r="CF1014" i="4"/>
  <c r="CG1014" i="4"/>
  <c r="CH1014" i="4"/>
  <c r="CI1014" i="4"/>
  <c r="CJ1014" i="4"/>
  <c r="CK1014" i="4"/>
  <c r="CL1014" i="4"/>
  <c r="CM1014" i="4" s="1"/>
  <c r="CN1014" i="4"/>
  <c r="CO1014" i="4"/>
  <c r="CP1014" i="4"/>
  <c r="CQ1014" i="4"/>
  <c r="CR1014" i="4"/>
  <c r="CS1014" i="4"/>
  <c r="CT1014" i="4"/>
  <c r="CU1014" i="4"/>
  <c r="CV1014" i="4"/>
  <c r="CW1014" i="4"/>
  <c r="CX1014" i="4"/>
  <c r="CY1014" i="4"/>
  <c r="CZ1014" i="4"/>
  <c r="DA1014" i="4"/>
  <c r="DB1014" i="4"/>
  <c r="DC1014" i="4"/>
  <c r="DD1014" i="4"/>
  <c r="DE1014" i="4"/>
  <c r="DF1014" i="4"/>
  <c r="DG1014" i="4"/>
  <c r="DH1014" i="4"/>
  <c r="DI1014" i="4"/>
  <c r="DJ1014" i="4"/>
  <c r="DK1014" i="4"/>
  <c r="DL1014" i="4"/>
  <c r="DM1014" i="4"/>
  <c r="DN1014" i="4"/>
  <c r="DO1014" i="4"/>
  <c r="DP1014" i="4"/>
  <c r="DQ1014" i="4"/>
  <c r="DR1014" i="4"/>
  <c r="DS1014" i="4"/>
  <c r="DT1014" i="4"/>
  <c r="DU1014" i="4"/>
  <c r="DV1014" i="4"/>
  <c r="DW1014" i="4"/>
  <c r="EC1014" i="4"/>
  <c r="ED1014" i="4"/>
  <c r="EE1014" i="4"/>
  <c r="EF1014" i="4"/>
  <c r="EG1014" i="4"/>
  <c r="EH1014" i="4"/>
  <c r="EI1014" i="4"/>
  <c r="EJ1014" i="4"/>
  <c r="EK1014" i="4"/>
  <c r="EL1014" i="4"/>
  <c r="EM1014" i="4"/>
  <c r="EN1014" i="4"/>
  <c r="EO1014" i="4"/>
  <c r="EP1014" i="4"/>
  <c r="EQ1014" i="4"/>
  <c r="ER1014" i="4"/>
  <c r="ES1014" i="4"/>
  <c r="ET1014" i="4"/>
  <c r="EU1014" i="4"/>
  <c r="EV1014" i="4"/>
  <c r="EW1014" i="4"/>
  <c r="B1015" i="4"/>
  <c r="C1015" i="4"/>
  <c r="D1015" i="4"/>
  <c r="E1015" i="4"/>
  <c r="F1015" i="4"/>
  <c r="G1015" i="4"/>
  <c r="H1015" i="4"/>
  <c r="M1015" i="4" s="1"/>
  <c r="N1015" i="4" s="1"/>
  <c r="O1015" i="4" s="1" a="1"/>
  <c r="O1015" i="4" s="1"/>
  <c r="R1015" i="4"/>
  <c r="S1015" i="4"/>
  <c r="T1015" i="4"/>
  <c r="U1015" i="4"/>
  <c r="V1015" i="4"/>
  <c r="W1015" i="4"/>
  <c r="X1015" i="4"/>
  <c r="Y1015" i="4"/>
  <c r="Z1015" i="4"/>
  <c r="AA1015" i="4"/>
  <c r="AB1015" i="4"/>
  <c r="AC1015" i="4"/>
  <c r="AD1015" i="4"/>
  <c r="AE1015" i="4" s="1"/>
  <c r="AF1015" i="4"/>
  <c r="AG1015" i="4" s="1"/>
  <c r="AH1015" i="4"/>
  <c r="AI1015" i="4"/>
  <c r="AJ1015" i="4"/>
  <c r="AK1015" i="4"/>
  <c r="AL1015" i="4"/>
  <c r="AN1015" i="4"/>
  <c r="AM1015" i="4" s="1"/>
  <c r="AO1015" i="4"/>
  <c r="AP1015" i="4"/>
  <c r="AQ1015" i="4"/>
  <c r="AR1015" i="4"/>
  <c r="AS1015" i="4"/>
  <c r="AT1015" i="4"/>
  <c r="AU1015" i="4"/>
  <c r="AV1015" i="4"/>
  <c r="AW1015" i="4"/>
  <c r="AX1015" i="4"/>
  <c r="AY1015" i="4"/>
  <c r="AZ1015" i="4"/>
  <c r="BA1015" i="4"/>
  <c r="BB1015" i="4"/>
  <c r="BC1015" i="4"/>
  <c r="BD1015" i="4"/>
  <c r="BE1015" i="4"/>
  <c r="BF1015" i="4"/>
  <c r="BG1015" i="4"/>
  <c r="BH1015" i="4"/>
  <c r="BI1015" i="4"/>
  <c r="BJ1015" i="4"/>
  <c r="BK1015" i="4"/>
  <c r="BL1015" i="4"/>
  <c r="BM1015" i="4"/>
  <c r="BN1015" i="4"/>
  <c r="BO1015" i="4"/>
  <c r="BP1015" i="4"/>
  <c r="BQ1015" i="4"/>
  <c r="BR1015" i="4"/>
  <c r="BS1015" i="4"/>
  <c r="BT1015" i="4"/>
  <c r="BU1015" i="4"/>
  <c r="BV1015" i="4"/>
  <c r="BW1015" i="4"/>
  <c r="BX1015" i="4"/>
  <c r="BY1015" i="4"/>
  <c r="BZ1015" i="4"/>
  <c r="CA1015" i="4"/>
  <c r="CB1015" i="4"/>
  <c r="CC1015" i="4"/>
  <c r="CD1015" i="4"/>
  <c r="CE1015" i="4"/>
  <c r="CF1015" i="4"/>
  <c r="CG1015" i="4"/>
  <c r="CH1015" i="4"/>
  <c r="CI1015" i="4"/>
  <c r="CJ1015" i="4"/>
  <c r="CK1015" i="4"/>
  <c r="CL1015" i="4"/>
  <c r="CM1015" i="4" s="1"/>
  <c r="CN1015" i="4"/>
  <c r="CO1015" i="4"/>
  <c r="CP1015" i="4"/>
  <c r="CQ1015" i="4"/>
  <c r="CR1015" i="4"/>
  <c r="CS1015" i="4"/>
  <c r="CT1015" i="4"/>
  <c r="CU1015" i="4"/>
  <c r="CV1015" i="4"/>
  <c r="CW1015" i="4"/>
  <c r="CX1015" i="4"/>
  <c r="CY1015" i="4"/>
  <c r="CZ1015" i="4"/>
  <c r="DA1015" i="4"/>
  <c r="DB1015" i="4"/>
  <c r="DC1015" i="4"/>
  <c r="DD1015" i="4"/>
  <c r="DE1015" i="4"/>
  <c r="DF1015" i="4"/>
  <c r="DG1015" i="4"/>
  <c r="DH1015" i="4"/>
  <c r="DI1015" i="4"/>
  <c r="DJ1015" i="4"/>
  <c r="DK1015" i="4"/>
  <c r="DL1015" i="4"/>
  <c r="DM1015" i="4"/>
  <c r="DN1015" i="4"/>
  <c r="DO1015" i="4"/>
  <c r="DP1015" i="4"/>
  <c r="DQ1015" i="4"/>
  <c r="DR1015" i="4"/>
  <c r="DS1015" i="4"/>
  <c r="DT1015" i="4"/>
  <c r="DU1015" i="4"/>
  <c r="DV1015" i="4"/>
  <c r="DW1015" i="4"/>
  <c r="EC1015" i="4"/>
  <c r="ED1015" i="4"/>
  <c r="EE1015" i="4"/>
  <c r="EF1015" i="4"/>
  <c r="EG1015" i="4"/>
  <c r="EH1015" i="4"/>
  <c r="EI1015" i="4"/>
  <c r="EJ1015" i="4"/>
  <c r="EK1015" i="4"/>
  <c r="EL1015" i="4"/>
  <c r="EM1015" i="4"/>
  <c r="EN1015" i="4"/>
  <c r="EO1015" i="4"/>
  <c r="EP1015" i="4"/>
  <c r="EQ1015" i="4"/>
  <c r="ER1015" i="4"/>
  <c r="ES1015" i="4"/>
  <c r="ET1015" i="4"/>
  <c r="EU1015" i="4"/>
  <c r="EV1015" i="4"/>
  <c r="EW1015" i="4"/>
  <c r="B1016" i="4"/>
  <c r="C1016" i="4"/>
  <c r="D1016" i="4"/>
  <c r="E1016" i="4"/>
  <c r="F1016" i="4"/>
  <c r="G1016" i="4"/>
  <c r="H1016" i="4"/>
  <c r="M1016" i="4" s="1"/>
  <c r="N1016" i="4" s="1"/>
  <c r="O1016" i="4" s="1" a="1"/>
  <c r="O1016" i="4" s="1"/>
  <c r="R1016" i="4"/>
  <c r="S1016" i="4"/>
  <c r="T1016" i="4"/>
  <c r="U1016" i="4"/>
  <c r="V1016" i="4"/>
  <c r="W1016" i="4"/>
  <c r="X1016" i="4"/>
  <c r="Y1016" i="4"/>
  <c r="Z1016" i="4"/>
  <c r="AA1016" i="4"/>
  <c r="AB1016" i="4"/>
  <c r="AC1016" i="4"/>
  <c r="AD1016" i="4"/>
  <c r="AE1016" i="4" s="1"/>
  <c r="AF1016" i="4"/>
  <c r="AG1016" i="4" s="1"/>
  <c r="AH1016" i="4"/>
  <c r="AI1016" i="4"/>
  <c r="AJ1016" i="4"/>
  <c r="AK1016" i="4"/>
  <c r="AL1016" i="4"/>
  <c r="AN1016" i="4"/>
  <c r="AM1016" i="4" s="1"/>
  <c r="AO1016" i="4"/>
  <c r="AP1016" i="4"/>
  <c r="AQ1016" i="4"/>
  <c r="AR1016" i="4"/>
  <c r="AS1016" i="4"/>
  <c r="AT1016" i="4"/>
  <c r="AU1016" i="4"/>
  <c r="AV1016" i="4"/>
  <c r="AW1016" i="4"/>
  <c r="AX1016" i="4"/>
  <c r="AY1016" i="4"/>
  <c r="AZ1016" i="4"/>
  <c r="BA1016" i="4"/>
  <c r="BB1016" i="4"/>
  <c r="BC1016" i="4"/>
  <c r="BD1016" i="4"/>
  <c r="BE1016" i="4"/>
  <c r="BF1016" i="4"/>
  <c r="BG1016" i="4"/>
  <c r="BH1016" i="4"/>
  <c r="BI1016" i="4"/>
  <c r="BJ1016" i="4"/>
  <c r="BK1016" i="4"/>
  <c r="BL1016" i="4"/>
  <c r="BM1016" i="4"/>
  <c r="BN1016" i="4"/>
  <c r="BO1016" i="4"/>
  <c r="BP1016" i="4"/>
  <c r="BQ1016" i="4"/>
  <c r="BR1016" i="4"/>
  <c r="BS1016" i="4"/>
  <c r="BT1016" i="4"/>
  <c r="BU1016" i="4"/>
  <c r="BV1016" i="4"/>
  <c r="BW1016" i="4"/>
  <c r="BX1016" i="4"/>
  <c r="BY1016" i="4"/>
  <c r="BZ1016" i="4"/>
  <c r="CA1016" i="4"/>
  <c r="CB1016" i="4"/>
  <c r="CC1016" i="4"/>
  <c r="CD1016" i="4"/>
  <c r="CE1016" i="4"/>
  <c r="CF1016" i="4"/>
  <c r="CG1016" i="4"/>
  <c r="CH1016" i="4"/>
  <c r="CI1016" i="4"/>
  <c r="CJ1016" i="4"/>
  <c r="CK1016" i="4"/>
  <c r="CL1016" i="4"/>
  <c r="CM1016" i="4" s="1"/>
  <c r="CN1016" i="4"/>
  <c r="CO1016" i="4"/>
  <c r="CP1016" i="4"/>
  <c r="CQ1016" i="4"/>
  <c r="CR1016" i="4"/>
  <c r="CS1016" i="4"/>
  <c r="CT1016" i="4"/>
  <c r="CU1016" i="4"/>
  <c r="CV1016" i="4"/>
  <c r="CW1016" i="4"/>
  <c r="CX1016" i="4"/>
  <c r="CY1016" i="4"/>
  <c r="CZ1016" i="4"/>
  <c r="DA1016" i="4"/>
  <c r="DB1016" i="4"/>
  <c r="DC1016" i="4"/>
  <c r="DD1016" i="4"/>
  <c r="DE1016" i="4"/>
  <c r="DF1016" i="4"/>
  <c r="DG1016" i="4"/>
  <c r="DH1016" i="4"/>
  <c r="DI1016" i="4"/>
  <c r="DJ1016" i="4"/>
  <c r="DK1016" i="4"/>
  <c r="DL1016" i="4"/>
  <c r="DM1016" i="4"/>
  <c r="DN1016" i="4"/>
  <c r="DO1016" i="4"/>
  <c r="DP1016" i="4"/>
  <c r="DQ1016" i="4"/>
  <c r="DR1016" i="4"/>
  <c r="DS1016" i="4"/>
  <c r="DT1016" i="4"/>
  <c r="DU1016" i="4"/>
  <c r="DV1016" i="4"/>
  <c r="DW1016" i="4"/>
  <c r="EC1016" i="4"/>
  <c r="DX1016" i="4" s="1"/>
  <c r="ED1016" i="4"/>
  <c r="EE1016" i="4"/>
  <c r="EF1016" i="4"/>
  <c r="EG1016" i="4"/>
  <c r="EH1016" i="4"/>
  <c r="EI1016" i="4"/>
  <c r="EJ1016" i="4"/>
  <c r="EK1016" i="4"/>
  <c r="EL1016" i="4"/>
  <c r="EM1016" i="4"/>
  <c r="EN1016" i="4"/>
  <c r="EO1016" i="4"/>
  <c r="EP1016" i="4"/>
  <c r="EQ1016" i="4"/>
  <c r="ER1016" i="4"/>
  <c r="ES1016" i="4"/>
  <c r="ET1016" i="4"/>
  <c r="EU1016" i="4"/>
  <c r="EV1016" i="4"/>
  <c r="EW1016" i="4"/>
  <c r="B1017" i="4"/>
  <c r="C1017" i="4"/>
  <c r="D1017" i="4"/>
  <c r="E1017" i="4"/>
  <c r="F1017" i="4"/>
  <c r="G1017" i="4"/>
  <c r="H1017" i="4"/>
  <c r="M1017" i="4" s="1"/>
  <c r="N1017" i="4" s="1"/>
  <c r="O1017" i="4" s="1" a="1"/>
  <c r="O1017" i="4" s="1"/>
  <c r="R1017" i="4"/>
  <c r="S1017" i="4"/>
  <c r="T1017" i="4"/>
  <c r="U1017" i="4"/>
  <c r="V1017" i="4"/>
  <c r="W1017" i="4"/>
  <c r="X1017" i="4"/>
  <c r="Y1017" i="4"/>
  <c r="Z1017" i="4"/>
  <c r="AA1017" i="4"/>
  <c r="AB1017" i="4"/>
  <c r="AC1017" i="4"/>
  <c r="AD1017" i="4"/>
  <c r="AE1017" i="4" s="1"/>
  <c r="AF1017" i="4"/>
  <c r="AG1017" i="4" s="1"/>
  <c r="AH1017" i="4"/>
  <c r="AI1017" i="4"/>
  <c r="AJ1017" i="4"/>
  <c r="AK1017" i="4"/>
  <c r="AL1017" i="4"/>
  <c r="AN1017" i="4"/>
  <c r="AM1017" i="4" s="1"/>
  <c r="AO1017" i="4"/>
  <c r="AP1017" i="4"/>
  <c r="AQ1017" i="4"/>
  <c r="AR1017" i="4"/>
  <c r="AS1017" i="4"/>
  <c r="AT1017" i="4"/>
  <c r="AU1017" i="4"/>
  <c r="AV1017" i="4"/>
  <c r="AW1017" i="4"/>
  <c r="AX1017" i="4"/>
  <c r="AY1017" i="4"/>
  <c r="AZ1017" i="4"/>
  <c r="BA1017" i="4"/>
  <c r="BB1017" i="4"/>
  <c r="BC1017" i="4"/>
  <c r="BD1017" i="4"/>
  <c r="BE1017" i="4"/>
  <c r="BF1017" i="4"/>
  <c r="BG1017" i="4"/>
  <c r="BH1017" i="4"/>
  <c r="BI1017" i="4"/>
  <c r="BJ1017" i="4"/>
  <c r="BK1017" i="4"/>
  <c r="BL1017" i="4"/>
  <c r="BM1017" i="4"/>
  <c r="BN1017" i="4"/>
  <c r="BO1017" i="4"/>
  <c r="BP1017" i="4"/>
  <c r="BQ1017" i="4"/>
  <c r="BR1017" i="4"/>
  <c r="BS1017" i="4"/>
  <c r="BT1017" i="4"/>
  <c r="BU1017" i="4"/>
  <c r="BV1017" i="4"/>
  <c r="BW1017" i="4"/>
  <c r="BX1017" i="4"/>
  <c r="BY1017" i="4"/>
  <c r="BZ1017" i="4"/>
  <c r="CA1017" i="4"/>
  <c r="CB1017" i="4"/>
  <c r="CC1017" i="4"/>
  <c r="CD1017" i="4"/>
  <c r="CE1017" i="4"/>
  <c r="CF1017" i="4"/>
  <c r="CG1017" i="4"/>
  <c r="CH1017" i="4"/>
  <c r="CI1017" i="4"/>
  <c r="CJ1017" i="4"/>
  <c r="CK1017" i="4"/>
  <c r="CL1017" i="4"/>
  <c r="CM1017" i="4" s="1"/>
  <c r="CN1017" i="4"/>
  <c r="CO1017" i="4"/>
  <c r="CP1017" i="4"/>
  <c r="CQ1017" i="4"/>
  <c r="CR1017" i="4"/>
  <c r="CS1017" i="4"/>
  <c r="CT1017" i="4"/>
  <c r="CU1017" i="4"/>
  <c r="CV1017" i="4"/>
  <c r="CW1017" i="4"/>
  <c r="CX1017" i="4"/>
  <c r="CY1017" i="4"/>
  <c r="CZ1017" i="4"/>
  <c r="DA1017" i="4"/>
  <c r="DB1017" i="4"/>
  <c r="DC1017" i="4"/>
  <c r="DD1017" i="4"/>
  <c r="DE1017" i="4"/>
  <c r="DF1017" i="4"/>
  <c r="DG1017" i="4"/>
  <c r="DH1017" i="4"/>
  <c r="DI1017" i="4"/>
  <c r="DJ1017" i="4"/>
  <c r="DK1017" i="4"/>
  <c r="DL1017" i="4"/>
  <c r="DM1017" i="4"/>
  <c r="DN1017" i="4"/>
  <c r="DO1017" i="4"/>
  <c r="DP1017" i="4"/>
  <c r="DQ1017" i="4"/>
  <c r="DR1017" i="4"/>
  <c r="DS1017" i="4"/>
  <c r="DT1017" i="4"/>
  <c r="DU1017" i="4"/>
  <c r="DV1017" i="4"/>
  <c r="DW1017" i="4"/>
  <c r="EC1017" i="4"/>
  <c r="ED1017" i="4"/>
  <c r="EE1017" i="4"/>
  <c r="EF1017" i="4"/>
  <c r="EG1017" i="4"/>
  <c r="EH1017" i="4"/>
  <c r="EI1017" i="4"/>
  <c r="EJ1017" i="4"/>
  <c r="EK1017" i="4"/>
  <c r="EL1017" i="4"/>
  <c r="EM1017" i="4"/>
  <c r="EN1017" i="4"/>
  <c r="EO1017" i="4"/>
  <c r="EP1017" i="4"/>
  <c r="EQ1017" i="4"/>
  <c r="ER1017" i="4"/>
  <c r="ES1017" i="4"/>
  <c r="ET1017" i="4"/>
  <c r="EU1017" i="4"/>
  <c r="EV1017" i="4"/>
  <c r="EW1017" i="4"/>
  <c r="B1018" i="4"/>
  <c r="C1018" i="4"/>
  <c r="D1018" i="4"/>
  <c r="E1018" i="4"/>
  <c r="F1018" i="4"/>
  <c r="G1018" i="4"/>
  <c r="H1018" i="4"/>
  <c r="M1018" i="4" s="1"/>
  <c r="N1018" i="4" s="1"/>
  <c r="O1018" i="4" s="1" a="1"/>
  <c r="O1018" i="4" s="1"/>
  <c r="R1018" i="4"/>
  <c r="S1018" i="4"/>
  <c r="T1018" i="4"/>
  <c r="U1018" i="4"/>
  <c r="V1018" i="4"/>
  <c r="W1018" i="4"/>
  <c r="X1018" i="4"/>
  <c r="Y1018" i="4"/>
  <c r="Z1018" i="4"/>
  <c r="AA1018" i="4"/>
  <c r="AB1018" i="4"/>
  <c r="AC1018" i="4"/>
  <c r="AD1018" i="4"/>
  <c r="AE1018" i="4" s="1"/>
  <c r="AF1018" i="4"/>
  <c r="AG1018" i="4" s="1"/>
  <c r="AH1018" i="4"/>
  <c r="AI1018" i="4"/>
  <c r="AJ1018" i="4"/>
  <c r="AK1018" i="4"/>
  <c r="AL1018" i="4"/>
  <c r="AN1018" i="4"/>
  <c r="AM1018" i="4" s="1"/>
  <c r="AO1018" i="4"/>
  <c r="AP1018" i="4"/>
  <c r="AQ1018" i="4"/>
  <c r="AR1018" i="4"/>
  <c r="AS1018" i="4"/>
  <c r="AT1018" i="4"/>
  <c r="AU1018" i="4"/>
  <c r="AV1018" i="4"/>
  <c r="AW1018" i="4"/>
  <c r="AX1018" i="4"/>
  <c r="AY1018" i="4"/>
  <c r="AZ1018" i="4"/>
  <c r="BA1018" i="4"/>
  <c r="BB1018" i="4"/>
  <c r="BC1018" i="4"/>
  <c r="BD1018" i="4"/>
  <c r="BE1018" i="4"/>
  <c r="BF1018" i="4"/>
  <c r="BG1018" i="4"/>
  <c r="BH1018" i="4"/>
  <c r="BI1018" i="4"/>
  <c r="BJ1018" i="4"/>
  <c r="BK1018" i="4"/>
  <c r="BL1018" i="4"/>
  <c r="BM1018" i="4"/>
  <c r="BN1018" i="4"/>
  <c r="BO1018" i="4"/>
  <c r="BP1018" i="4"/>
  <c r="BQ1018" i="4"/>
  <c r="BR1018" i="4"/>
  <c r="BS1018" i="4"/>
  <c r="BT1018" i="4"/>
  <c r="BU1018" i="4"/>
  <c r="BV1018" i="4"/>
  <c r="BW1018" i="4"/>
  <c r="BX1018" i="4"/>
  <c r="BY1018" i="4"/>
  <c r="BZ1018" i="4"/>
  <c r="CA1018" i="4"/>
  <c r="CB1018" i="4"/>
  <c r="CC1018" i="4"/>
  <c r="CD1018" i="4"/>
  <c r="CE1018" i="4"/>
  <c r="CF1018" i="4"/>
  <c r="CG1018" i="4"/>
  <c r="CH1018" i="4"/>
  <c r="CI1018" i="4"/>
  <c r="CJ1018" i="4"/>
  <c r="CK1018" i="4"/>
  <c r="CL1018" i="4"/>
  <c r="CM1018" i="4" s="1"/>
  <c r="CN1018" i="4"/>
  <c r="CO1018" i="4"/>
  <c r="CP1018" i="4"/>
  <c r="CQ1018" i="4"/>
  <c r="CR1018" i="4"/>
  <c r="CS1018" i="4"/>
  <c r="CT1018" i="4"/>
  <c r="CU1018" i="4"/>
  <c r="CV1018" i="4"/>
  <c r="CW1018" i="4"/>
  <c r="CX1018" i="4"/>
  <c r="CY1018" i="4"/>
  <c r="CZ1018" i="4"/>
  <c r="DA1018" i="4"/>
  <c r="DB1018" i="4"/>
  <c r="DC1018" i="4"/>
  <c r="DD1018" i="4"/>
  <c r="DE1018" i="4"/>
  <c r="DF1018" i="4"/>
  <c r="DG1018" i="4"/>
  <c r="DH1018" i="4"/>
  <c r="DI1018" i="4"/>
  <c r="DJ1018" i="4"/>
  <c r="DK1018" i="4"/>
  <c r="DL1018" i="4"/>
  <c r="DM1018" i="4"/>
  <c r="DN1018" i="4"/>
  <c r="DO1018" i="4"/>
  <c r="DP1018" i="4"/>
  <c r="DQ1018" i="4"/>
  <c r="DR1018" i="4"/>
  <c r="DS1018" i="4"/>
  <c r="DT1018" i="4"/>
  <c r="DU1018" i="4"/>
  <c r="DV1018" i="4"/>
  <c r="DW1018" i="4"/>
  <c r="EC1018" i="4"/>
  <c r="ED1018" i="4"/>
  <c r="EE1018" i="4"/>
  <c r="EF1018" i="4"/>
  <c r="EG1018" i="4"/>
  <c r="EH1018" i="4"/>
  <c r="EI1018" i="4"/>
  <c r="EJ1018" i="4"/>
  <c r="EK1018" i="4"/>
  <c r="EL1018" i="4"/>
  <c r="EM1018" i="4"/>
  <c r="EN1018" i="4"/>
  <c r="EO1018" i="4"/>
  <c r="EP1018" i="4"/>
  <c r="EQ1018" i="4"/>
  <c r="ER1018" i="4"/>
  <c r="ES1018" i="4"/>
  <c r="ET1018" i="4"/>
  <c r="EU1018" i="4"/>
  <c r="EV1018" i="4"/>
  <c r="EW1018" i="4"/>
  <c r="B1019" i="4"/>
  <c r="C1019" i="4"/>
  <c r="D1019" i="4"/>
  <c r="E1019" i="4"/>
  <c r="F1019" i="4"/>
  <c r="G1019" i="4"/>
  <c r="H1019" i="4"/>
  <c r="M1019" i="4" s="1"/>
  <c r="N1019" i="4" s="1"/>
  <c r="O1019" i="4" s="1" a="1"/>
  <c r="O1019" i="4" s="1"/>
  <c r="R1019" i="4"/>
  <c r="S1019" i="4"/>
  <c r="T1019" i="4"/>
  <c r="U1019" i="4"/>
  <c r="V1019" i="4"/>
  <c r="W1019" i="4"/>
  <c r="X1019" i="4"/>
  <c r="Y1019" i="4"/>
  <c r="Z1019" i="4"/>
  <c r="AA1019" i="4"/>
  <c r="AB1019" i="4"/>
  <c r="AC1019" i="4"/>
  <c r="AD1019" i="4"/>
  <c r="AE1019" i="4" s="1"/>
  <c r="AF1019" i="4"/>
  <c r="AG1019" i="4" s="1"/>
  <c r="AH1019" i="4"/>
  <c r="AI1019" i="4"/>
  <c r="AJ1019" i="4"/>
  <c r="AK1019" i="4"/>
  <c r="AL1019" i="4"/>
  <c r="AN1019" i="4"/>
  <c r="AM1019" i="4" s="1"/>
  <c r="AO1019" i="4"/>
  <c r="AP1019" i="4"/>
  <c r="AQ1019" i="4"/>
  <c r="AR1019" i="4"/>
  <c r="AS1019" i="4"/>
  <c r="AT1019" i="4"/>
  <c r="AU1019" i="4"/>
  <c r="AV1019" i="4"/>
  <c r="AW1019" i="4"/>
  <c r="AX1019" i="4"/>
  <c r="AY1019" i="4"/>
  <c r="AZ1019" i="4"/>
  <c r="BA1019" i="4"/>
  <c r="BB1019" i="4"/>
  <c r="BC1019" i="4"/>
  <c r="BD1019" i="4"/>
  <c r="BE1019" i="4"/>
  <c r="BF1019" i="4"/>
  <c r="BG1019" i="4"/>
  <c r="BH1019" i="4"/>
  <c r="BI1019" i="4"/>
  <c r="BJ1019" i="4"/>
  <c r="BK1019" i="4"/>
  <c r="BL1019" i="4"/>
  <c r="BM1019" i="4"/>
  <c r="BN1019" i="4"/>
  <c r="BO1019" i="4"/>
  <c r="BP1019" i="4"/>
  <c r="BQ1019" i="4"/>
  <c r="BR1019" i="4"/>
  <c r="BS1019" i="4"/>
  <c r="BT1019" i="4"/>
  <c r="BU1019" i="4"/>
  <c r="BV1019" i="4"/>
  <c r="BW1019" i="4"/>
  <c r="BX1019" i="4"/>
  <c r="BY1019" i="4"/>
  <c r="BZ1019" i="4"/>
  <c r="CA1019" i="4"/>
  <c r="CB1019" i="4"/>
  <c r="CC1019" i="4"/>
  <c r="CD1019" i="4"/>
  <c r="CE1019" i="4"/>
  <c r="CF1019" i="4"/>
  <c r="CG1019" i="4"/>
  <c r="CH1019" i="4"/>
  <c r="CI1019" i="4"/>
  <c r="CJ1019" i="4"/>
  <c r="CK1019" i="4"/>
  <c r="CL1019" i="4"/>
  <c r="CM1019" i="4" s="1"/>
  <c r="CN1019" i="4"/>
  <c r="CO1019" i="4"/>
  <c r="CP1019" i="4"/>
  <c r="CQ1019" i="4"/>
  <c r="CR1019" i="4"/>
  <c r="CS1019" i="4"/>
  <c r="CT1019" i="4"/>
  <c r="CU1019" i="4"/>
  <c r="CV1019" i="4"/>
  <c r="CW1019" i="4"/>
  <c r="CX1019" i="4"/>
  <c r="CY1019" i="4"/>
  <c r="CZ1019" i="4"/>
  <c r="DA1019" i="4"/>
  <c r="DB1019" i="4"/>
  <c r="DC1019" i="4"/>
  <c r="DD1019" i="4"/>
  <c r="DE1019" i="4"/>
  <c r="DF1019" i="4"/>
  <c r="DG1019" i="4"/>
  <c r="DH1019" i="4"/>
  <c r="DI1019" i="4"/>
  <c r="DJ1019" i="4"/>
  <c r="DK1019" i="4"/>
  <c r="DL1019" i="4"/>
  <c r="DM1019" i="4"/>
  <c r="DN1019" i="4"/>
  <c r="DO1019" i="4"/>
  <c r="DP1019" i="4"/>
  <c r="DQ1019" i="4"/>
  <c r="DR1019" i="4"/>
  <c r="DS1019" i="4"/>
  <c r="DT1019" i="4"/>
  <c r="DU1019" i="4"/>
  <c r="DV1019" i="4"/>
  <c r="DW1019" i="4"/>
  <c r="EC1019" i="4"/>
  <c r="ED1019" i="4"/>
  <c r="EE1019" i="4"/>
  <c r="EF1019" i="4"/>
  <c r="EG1019" i="4"/>
  <c r="EH1019" i="4"/>
  <c r="EI1019" i="4"/>
  <c r="EJ1019" i="4"/>
  <c r="EK1019" i="4"/>
  <c r="EL1019" i="4"/>
  <c r="EM1019" i="4"/>
  <c r="EN1019" i="4"/>
  <c r="EO1019" i="4"/>
  <c r="EP1019" i="4"/>
  <c r="EQ1019" i="4"/>
  <c r="ER1019" i="4"/>
  <c r="ES1019" i="4"/>
  <c r="ET1019" i="4"/>
  <c r="EU1019" i="4"/>
  <c r="EV1019" i="4"/>
  <c r="EW1019" i="4"/>
  <c r="B1020" i="4"/>
  <c r="C1020" i="4"/>
  <c r="D1020" i="4"/>
  <c r="E1020" i="4"/>
  <c r="F1020" i="4"/>
  <c r="G1020" i="4"/>
  <c r="H1020" i="4"/>
  <c r="M1020" i="4" s="1"/>
  <c r="N1020" i="4" s="1"/>
  <c r="O1020" i="4" s="1" a="1"/>
  <c r="O1020" i="4" s="1"/>
  <c r="R1020" i="4"/>
  <c r="S1020" i="4"/>
  <c r="T1020" i="4"/>
  <c r="U1020" i="4"/>
  <c r="V1020" i="4"/>
  <c r="W1020" i="4"/>
  <c r="X1020" i="4"/>
  <c r="Y1020" i="4"/>
  <c r="Z1020" i="4"/>
  <c r="AA1020" i="4"/>
  <c r="AB1020" i="4"/>
  <c r="AC1020" i="4"/>
  <c r="AD1020" i="4"/>
  <c r="AE1020" i="4" s="1"/>
  <c r="AF1020" i="4"/>
  <c r="AG1020" i="4" s="1"/>
  <c r="AH1020" i="4"/>
  <c r="AI1020" i="4"/>
  <c r="AJ1020" i="4"/>
  <c r="AK1020" i="4"/>
  <c r="AL1020" i="4"/>
  <c r="AN1020" i="4"/>
  <c r="AM1020" i="4" s="1"/>
  <c r="AO1020" i="4"/>
  <c r="AP1020" i="4"/>
  <c r="AQ1020" i="4"/>
  <c r="AR1020" i="4"/>
  <c r="AS1020" i="4"/>
  <c r="AT1020" i="4"/>
  <c r="AU1020" i="4"/>
  <c r="AV1020" i="4"/>
  <c r="AW1020" i="4"/>
  <c r="AX1020" i="4"/>
  <c r="AY1020" i="4"/>
  <c r="AZ1020" i="4"/>
  <c r="BA1020" i="4"/>
  <c r="BB1020" i="4"/>
  <c r="BC1020" i="4"/>
  <c r="BD1020" i="4"/>
  <c r="BE1020" i="4"/>
  <c r="BF1020" i="4"/>
  <c r="BG1020" i="4"/>
  <c r="BH1020" i="4"/>
  <c r="BI1020" i="4"/>
  <c r="BJ1020" i="4"/>
  <c r="BK1020" i="4"/>
  <c r="BL1020" i="4"/>
  <c r="BM1020" i="4"/>
  <c r="BN1020" i="4"/>
  <c r="BO1020" i="4"/>
  <c r="BP1020" i="4"/>
  <c r="BQ1020" i="4"/>
  <c r="BR1020" i="4"/>
  <c r="BS1020" i="4"/>
  <c r="BT1020" i="4"/>
  <c r="BU1020" i="4"/>
  <c r="BV1020" i="4"/>
  <c r="BW1020" i="4"/>
  <c r="BX1020" i="4"/>
  <c r="BY1020" i="4"/>
  <c r="BZ1020" i="4"/>
  <c r="CA1020" i="4"/>
  <c r="CB1020" i="4"/>
  <c r="CC1020" i="4"/>
  <c r="CD1020" i="4"/>
  <c r="CE1020" i="4"/>
  <c r="CF1020" i="4"/>
  <c r="CG1020" i="4"/>
  <c r="CH1020" i="4"/>
  <c r="CI1020" i="4"/>
  <c r="CJ1020" i="4"/>
  <c r="CK1020" i="4"/>
  <c r="CL1020" i="4"/>
  <c r="CM1020" i="4" s="1"/>
  <c r="CN1020" i="4"/>
  <c r="CO1020" i="4"/>
  <c r="CP1020" i="4"/>
  <c r="CQ1020" i="4"/>
  <c r="CR1020" i="4"/>
  <c r="CS1020" i="4"/>
  <c r="CT1020" i="4"/>
  <c r="CU1020" i="4"/>
  <c r="CV1020" i="4"/>
  <c r="CW1020" i="4"/>
  <c r="CX1020" i="4"/>
  <c r="CY1020" i="4"/>
  <c r="CZ1020" i="4"/>
  <c r="DA1020" i="4"/>
  <c r="DB1020" i="4"/>
  <c r="DC1020" i="4"/>
  <c r="DD1020" i="4"/>
  <c r="DE1020" i="4"/>
  <c r="DF1020" i="4"/>
  <c r="DG1020" i="4"/>
  <c r="DH1020" i="4"/>
  <c r="DI1020" i="4"/>
  <c r="DJ1020" i="4"/>
  <c r="DK1020" i="4"/>
  <c r="DL1020" i="4"/>
  <c r="DM1020" i="4"/>
  <c r="DN1020" i="4"/>
  <c r="DO1020" i="4"/>
  <c r="DP1020" i="4"/>
  <c r="DQ1020" i="4"/>
  <c r="DR1020" i="4"/>
  <c r="DS1020" i="4"/>
  <c r="DT1020" i="4"/>
  <c r="DU1020" i="4"/>
  <c r="DV1020" i="4"/>
  <c r="DW1020" i="4"/>
  <c r="EC1020" i="4"/>
  <c r="ED1020" i="4"/>
  <c r="EE1020" i="4"/>
  <c r="EF1020" i="4"/>
  <c r="EG1020" i="4"/>
  <c r="EH1020" i="4"/>
  <c r="EI1020" i="4"/>
  <c r="EJ1020" i="4"/>
  <c r="EK1020" i="4"/>
  <c r="EL1020" i="4"/>
  <c r="EM1020" i="4"/>
  <c r="EN1020" i="4"/>
  <c r="EO1020" i="4"/>
  <c r="EP1020" i="4"/>
  <c r="EQ1020" i="4"/>
  <c r="ER1020" i="4"/>
  <c r="ES1020" i="4"/>
  <c r="ET1020" i="4"/>
  <c r="EU1020" i="4"/>
  <c r="EV1020" i="4"/>
  <c r="EW1020" i="4"/>
  <c r="B1021" i="4"/>
  <c r="C1021" i="4"/>
  <c r="D1021" i="4"/>
  <c r="E1021" i="4"/>
  <c r="F1021" i="4"/>
  <c r="G1021" i="4"/>
  <c r="H1021" i="4"/>
  <c r="M1021" i="4" s="1"/>
  <c r="N1021" i="4" s="1"/>
  <c r="O1021" i="4" s="1" a="1"/>
  <c r="O1021" i="4" s="1"/>
  <c r="R1021" i="4"/>
  <c r="S1021" i="4"/>
  <c r="T1021" i="4"/>
  <c r="U1021" i="4"/>
  <c r="V1021" i="4"/>
  <c r="W1021" i="4"/>
  <c r="X1021" i="4"/>
  <c r="Y1021" i="4"/>
  <c r="Z1021" i="4"/>
  <c r="AA1021" i="4"/>
  <c r="AB1021" i="4"/>
  <c r="AC1021" i="4"/>
  <c r="AD1021" i="4"/>
  <c r="AE1021" i="4" s="1"/>
  <c r="AF1021" i="4"/>
  <c r="AG1021" i="4" s="1"/>
  <c r="AH1021" i="4"/>
  <c r="AI1021" i="4"/>
  <c r="AJ1021" i="4"/>
  <c r="AK1021" i="4"/>
  <c r="AL1021" i="4"/>
  <c r="AN1021" i="4"/>
  <c r="AM1021" i="4" s="1"/>
  <c r="AO1021" i="4"/>
  <c r="AP1021" i="4"/>
  <c r="AQ1021" i="4"/>
  <c r="AR1021" i="4"/>
  <c r="AS1021" i="4"/>
  <c r="AT1021" i="4"/>
  <c r="AU1021" i="4"/>
  <c r="AV1021" i="4"/>
  <c r="AW1021" i="4"/>
  <c r="AX1021" i="4"/>
  <c r="AY1021" i="4"/>
  <c r="AZ1021" i="4"/>
  <c r="BA1021" i="4"/>
  <c r="BB1021" i="4"/>
  <c r="BC1021" i="4"/>
  <c r="BD1021" i="4"/>
  <c r="BE1021" i="4"/>
  <c r="BF1021" i="4"/>
  <c r="BG1021" i="4"/>
  <c r="BH1021" i="4"/>
  <c r="BI1021" i="4"/>
  <c r="BJ1021" i="4"/>
  <c r="BK1021" i="4"/>
  <c r="BL1021" i="4"/>
  <c r="BM1021" i="4"/>
  <c r="BN1021" i="4"/>
  <c r="BO1021" i="4"/>
  <c r="BP1021" i="4"/>
  <c r="BQ1021" i="4"/>
  <c r="BR1021" i="4"/>
  <c r="BS1021" i="4"/>
  <c r="BT1021" i="4"/>
  <c r="BU1021" i="4"/>
  <c r="BV1021" i="4"/>
  <c r="BW1021" i="4"/>
  <c r="BX1021" i="4"/>
  <c r="BY1021" i="4"/>
  <c r="BZ1021" i="4"/>
  <c r="CA1021" i="4"/>
  <c r="CB1021" i="4"/>
  <c r="CC1021" i="4"/>
  <c r="CD1021" i="4"/>
  <c r="CE1021" i="4"/>
  <c r="CF1021" i="4"/>
  <c r="CG1021" i="4"/>
  <c r="CH1021" i="4"/>
  <c r="CI1021" i="4"/>
  <c r="CJ1021" i="4"/>
  <c r="CK1021" i="4"/>
  <c r="CL1021" i="4"/>
  <c r="CM1021" i="4" s="1"/>
  <c r="CN1021" i="4"/>
  <c r="CO1021" i="4"/>
  <c r="CP1021" i="4"/>
  <c r="CQ1021" i="4"/>
  <c r="CR1021" i="4"/>
  <c r="CS1021" i="4"/>
  <c r="CT1021" i="4"/>
  <c r="CU1021" i="4"/>
  <c r="CV1021" i="4"/>
  <c r="CW1021" i="4"/>
  <c r="CX1021" i="4"/>
  <c r="CY1021" i="4"/>
  <c r="CZ1021" i="4"/>
  <c r="DA1021" i="4"/>
  <c r="DB1021" i="4"/>
  <c r="DC1021" i="4"/>
  <c r="DD1021" i="4"/>
  <c r="DE1021" i="4"/>
  <c r="DF1021" i="4"/>
  <c r="DG1021" i="4"/>
  <c r="DH1021" i="4"/>
  <c r="DI1021" i="4"/>
  <c r="DJ1021" i="4"/>
  <c r="DK1021" i="4"/>
  <c r="DL1021" i="4"/>
  <c r="DM1021" i="4"/>
  <c r="DN1021" i="4"/>
  <c r="DO1021" i="4"/>
  <c r="DP1021" i="4"/>
  <c r="DQ1021" i="4"/>
  <c r="DR1021" i="4"/>
  <c r="DS1021" i="4"/>
  <c r="DT1021" i="4"/>
  <c r="DU1021" i="4"/>
  <c r="DV1021" i="4"/>
  <c r="DW1021" i="4"/>
  <c r="EC1021" i="4"/>
  <c r="ED1021" i="4"/>
  <c r="EE1021" i="4"/>
  <c r="EF1021" i="4"/>
  <c r="EG1021" i="4"/>
  <c r="EH1021" i="4"/>
  <c r="EI1021" i="4"/>
  <c r="EJ1021" i="4"/>
  <c r="EK1021" i="4"/>
  <c r="EL1021" i="4"/>
  <c r="EM1021" i="4"/>
  <c r="EN1021" i="4"/>
  <c r="EO1021" i="4"/>
  <c r="EP1021" i="4"/>
  <c r="EQ1021" i="4"/>
  <c r="ER1021" i="4"/>
  <c r="ES1021" i="4"/>
  <c r="ET1021" i="4"/>
  <c r="EU1021" i="4"/>
  <c r="EV1021" i="4"/>
  <c r="EW1021" i="4"/>
  <c r="B1022" i="4"/>
  <c r="C1022" i="4"/>
  <c r="D1022" i="4"/>
  <c r="E1022" i="4"/>
  <c r="F1022" i="4"/>
  <c r="G1022" i="4"/>
  <c r="H1022" i="4"/>
  <c r="M1022" i="4" s="1"/>
  <c r="N1022" i="4" s="1"/>
  <c r="O1022" i="4" s="1" a="1"/>
  <c r="O1022" i="4" s="1"/>
  <c r="R1022" i="4"/>
  <c r="S1022" i="4"/>
  <c r="T1022" i="4"/>
  <c r="U1022" i="4"/>
  <c r="V1022" i="4"/>
  <c r="W1022" i="4"/>
  <c r="X1022" i="4"/>
  <c r="Y1022" i="4"/>
  <c r="Z1022" i="4"/>
  <c r="AA1022" i="4"/>
  <c r="AB1022" i="4"/>
  <c r="AC1022" i="4"/>
  <c r="AD1022" i="4"/>
  <c r="AE1022" i="4" s="1"/>
  <c r="AF1022" i="4"/>
  <c r="AG1022" i="4" s="1"/>
  <c r="AH1022" i="4"/>
  <c r="AI1022" i="4"/>
  <c r="AJ1022" i="4"/>
  <c r="AK1022" i="4"/>
  <c r="AL1022" i="4"/>
  <c r="AN1022" i="4"/>
  <c r="AM1022" i="4" s="1"/>
  <c r="AO1022" i="4"/>
  <c r="AP1022" i="4"/>
  <c r="AQ1022" i="4"/>
  <c r="AR1022" i="4"/>
  <c r="AS1022" i="4"/>
  <c r="AT1022" i="4"/>
  <c r="AU1022" i="4"/>
  <c r="AV1022" i="4"/>
  <c r="AW1022" i="4"/>
  <c r="AX1022" i="4"/>
  <c r="AY1022" i="4"/>
  <c r="AZ1022" i="4"/>
  <c r="BA1022" i="4"/>
  <c r="BB1022" i="4"/>
  <c r="BC1022" i="4"/>
  <c r="BD1022" i="4"/>
  <c r="BE1022" i="4"/>
  <c r="BF1022" i="4"/>
  <c r="BG1022" i="4"/>
  <c r="BH1022" i="4"/>
  <c r="BI1022" i="4"/>
  <c r="BJ1022" i="4"/>
  <c r="BK1022" i="4"/>
  <c r="BL1022" i="4"/>
  <c r="BM1022" i="4"/>
  <c r="BN1022" i="4"/>
  <c r="BO1022" i="4"/>
  <c r="BP1022" i="4"/>
  <c r="BQ1022" i="4"/>
  <c r="BR1022" i="4"/>
  <c r="BS1022" i="4"/>
  <c r="BT1022" i="4"/>
  <c r="BU1022" i="4"/>
  <c r="BV1022" i="4"/>
  <c r="BW1022" i="4"/>
  <c r="BX1022" i="4"/>
  <c r="BY1022" i="4"/>
  <c r="BZ1022" i="4"/>
  <c r="CA1022" i="4"/>
  <c r="CB1022" i="4"/>
  <c r="CC1022" i="4"/>
  <c r="CD1022" i="4"/>
  <c r="CE1022" i="4"/>
  <c r="CF1022" i="4"/>
  <c r="CG1022" i="4"/>
  <c r="CH1022" i="4"/>
  <c r="CI1022" i="4"/>
  <c r="CJ1022" i="4"/>
  <c r="CK1022" i="4"/>
  <c r="CL1022" i="4"/>
  <c r="CM1022" i="4" s="1"/>
  <c r="CN1022" i="4"/>
  <c r="CO1022" i="4"/>
  <c r="CP1022" i="4"/>
  <c r="CQ1022" i="4"/>
  <c r="CR1022" i="4"/>
  <c r="CS1022" i="4"/>
  <c r="CT1022" i="4"/>
  <c r="CU1022" i="4"/>
  <c r="CV1022" i="4"/>
  <c r="CW1022" i="4"/>
  <c r="CX1022" i="4"/>
  <c r="CY1022" i="4"/>
  <c r="CZ1022" i="4"/>
  <c r="DA1022" i="4"/>
  <c r="DB1022" i="4"/>
  <c r="DC1022" i="4"/>
  <c r="DD1022" i="4"/>
  <c r="DE1022" i="4"/>
  <c r="DF1022" i="4"/>
  <c r="DG1022" i="4"/>
  <c r="DH1022" i="4"/>
  <c r="DI1022" i="4"/>
  <c r="DJ1022" i="4"/>
  <c r="DK1022" i="4"/>
  <c r="DL1022" i="4"/>
  <c r="DM1022" i="4"/>
  <c r="DN1022" i="4"/>
  <c r="DO1022" i="4"/>
  <c r="DP1022" i="4"/>
  <c r="DQ1022" i="4"/>
  <c r="DR1022" i="4"/>
  <c r="DS1022" i="4"/>
  <c r="DT1022" i="4"/>
  <c r="DU1022" i="4"/>
  <c r="DV1022" i="4"/>
  <c r="DW1022" i="4"/>
  <c r="EC1022" i="4"/>
  <c r="ED1022" i="4"/>
  <c r="EE1022" i="4"/>
  <c r="EF1022" i="4"/>
  <c r="EG1022" i="4"/>
  <c r="EH1022" i="4"/>
  <c r="EI1022" i="4"/>
  <c r="EJ1022" i="4"/>
  <c r="EK1022" i="4"/>
  <c r="EL1022" i="4"/>
  <c r="EM1022" i="4"/>
  <c r="EN1022" i="4"/>
  <c r="EO1022" i="4"/>
  <c r="EP1022" i="4"/>
  <c r="EQ1022" i="4"/>
  <c r="ER1022" i="4"/>
  <c r="ES1022" i="4"/>
  <c r="ET1022" i="4"/>
  <c r="EU1022" i="4"/>
  <c r="EV1022" i="4"/>
  <c r="EW1022" i="4"/>
  <c r="B1023" i="4"/>
  <c r="C1023" i="4"/>
  <c r="D1023" i="4"/>
  <c r="E1023" i="4"/>
  <c r="F1023" i="4"/>
  <c r="G1023" i="4"/>
  <c r="H1023" i="4"/>
  <c r="M1023" i="4" s="1"/>
  <c r="N1023" i="4" s="1"/>
  <c r="O1023" i="4" s="1" a="1"/>
  <c r="O1023" i="4" s="1"/>
  <c r="R1023" i="4"/>
  <c r="S1023" i="4"/>
  <c r="T1023" i="4"/>
  <c r="U1023" i="4"/>
  <c r="V1023" i="4"/>
  <c r="W1023" i="4"/>
  <c r="X1023" i="4"/>
  <c r="Y1023" i="4"/>
  <c r="Z1023" i="4"/>
  <c r="AA1023" i="4"/>
  <c r="AB1023" i="4"/>
  <c r="AC1023" i="4"/>
  <c r="AD1023" i="4"/>
  <c r="AE1023" i="4" s="1"/>
  <c r="AF1023" i="4"/>
  <c r="AG1023" i="4" s="1"/>
  <c r="AH1023" i="4"/>
  <c r="AI1023" i="4"/>
  <c r="AJ1023" i="4"/>
  <c r="AK1023" i="4"/>
  <c r="AL1023" i="4"/>
  <c r="AN1023" i="4"/>
  <c r="AM1023" i="4" s="1"/>
  <c r="AO1023" i="4"/>
  <c r="AP1023" i="4"/>
  <c r="AQ1023" i="4"/>
  <c r="AR1023" i="4"/>
  <c r="AS1023" i="4"/>
  <c r="AT1023" i="4"/>
  <c r="AU1023" i="4"/>
  <c r="AV1023" i="4"/>
  <c r="AW1023" i="4"/>
  <c r="AX1023" i="4"/>
  <c r="AY1023" i="4"/>
  <c r="AZ1023" i="4"/>
  <c r="BA1023" i="4"/>
  <c r="BB1023" i="4"/>
  <c r="BC1023" i="4"/>
  <c r="BD1023" i="4"/>
  <c r="BE1023" i="4"/>
  <c r="BF1023" i="4"/>
  <c r="BG1023" i="4"/>
  <c r="BH1023" i="4"/>
  <c r="BI1023" i="4"/>
  <c r="BJ1023" i="4"/>
  <c r="BK1023" i="4"/>
  <c r="BL1023" i="4"/>
  <c r="BM1023" i="4"/>
  <c r="BN1023" i="4"/>
  <c r="BO1023" i="4"/>
  <c r="BP1023" i="4"/>
  <c r="BQ1023" i="4"/>
  <c r="BR1023" i="4"/>
  <c r="BS1023" i="4"/>
  <c r="BT1023" i="4"/>
  <c r="BU1023" i="4"/>
  <c r="BV1023" i="4"/>
  <c r="BW1023" i="4"/>
  <c r="BX1023" i="4"/>
  <c r="BY1023" i="4"/>
  <c r="BZ1023" i="4"/>
  <c r="CA1023" i="4"/>
  <c r="CB1023" i="4"/>
  <c r="CC1023" i="4"/>
  <c r="CD1023" i="4"/>
  <c r="CE1023" i="4"/>
  <c r="CF1023" i="4"/>
  <c r="CG1023" i="4"/>
  <c r="CH1023" i="4"/>
  <c r="CI1023" i="4"/>
  <c r="CJ1023" i="4"/>
  <c r="CK1023" i="4"/>
  <c r="CL1023" i="4"/>
  <c r="CM1023" i="4" s="1"/>
  <c r="CN1023" i="4"/>
  <c r="CO1023" i="4"/>
  <c r="CP1023" i="4"/>
  <c r="CQ1023" i="4"/>
  <c r="CR1023" i="4"/>
  <c r="CS1023" i="4"/>
  <c r="CT1023" i="4"/>
  <c r="CU1023" i="4"/>
  <c r="CV1023" i="4"/>
  <c r="CW1023" i="4"/>
  <c r="CX1023" i="4"/>
  <c r="CY1023" i="4"/>
  <c r="CZ1023" i="4"/>
  <c r="DA1023" i="4"/>
  <c r="DB1023" i="4"/>
  <c r="DC1023" i="4"/>
  <c r="DD1023" i="4"/>
  <c r="DE1023" i="4"/>
  <c r="DF1023" i="4"/>
  <c r="DG1023" i="4"/>
  <c r="DH1023" i="4"/>
  <c r="DI1023" i="4"/>
  <c r="DJ1023" i="4"/>
  <c r="DK1023" i="4"/>
  <c r="DL1023" i="4"/>
  <c r="DM1023" i="4"/>
  <c r="DN1023" i="4"/>
  <c r="DO1023" i="4"/>
  <c r="DP1023" i="4"/>
  <c r="DQ1023" i="4"/>
  <c r="DR1023" i="4"/>
  <c r="DS1023" i="4"/>
  <c r="DT1023" i="4"/>
  <c r="DU1023" i="4"/>
  <c r="DV1023" i="4"/>
  <c r="DW1023" i="4"/>
  <c r="EC1023" i="4"/>
  <c r="ED1023" i="4"/>
  <c r="EE1023" i="4"/>
  <c r="EF1023" i="4"/>
  <c r="EG1023" i="4"/>
  <c r="EH1023" i="4"/>
  <c r="EI1023" i="4"/>
  <c r="EJ1023" i="4"/>
  <c r="EK1023" i="4"/>
  <c r="EL1023" i="4"/>
  <c r="EM1023" i="4"/>
  <c r="EN1023" i="4"/>
  <c r="EO1023" i="4"/>
  <c r="EP1023" i="4"/>
  <c r="EQ1023" i="4"/>
  <c r="ER1023" i="4"/>
  <c r="ES1023" i="4"/>
  <c r="ET1023" i="4"/>
  <c r="EU1023" i="4"/>
  <c r="EV1023" i="4"/>
  <c r="EW1023" i="4"/>
  <c r="B1024" i="4"/>
  <c r="C1024" i="4"/>
  <c r="D1024" i="4"/>
  <c r="E1024" i="4"/>
  <c r="F1024" i="4"/>
  <c r="G1024" i="4"/>
  <c r="H1024" i="4"/>
  <c r="M1024" i="4" s="1"/>
  <c r="N1024" i="4" s="1"/>
  <c r="O1024" i="4" s="1" a="1"/>
  <c r="O1024" i="4" s="1"/>
  <c r="R1024" i="4"/>
  <c r="S1024" i="4"/>
  <c r="T1024" i="4"/>
  <c r="U1024" i="4"/>
  <c r="V1024" i="4"/>
  <c r="W1024" i="4"/>
  <c r="X1024" i="4"/>
  <c r="Y1024" i="4"/>
  <c r="Z1024" i="4"/>
  <c r="AA1024" i="4"/>
  <c r="AB1024" i="4"/>
  <c r="AC1024" i="4"/>
  <c r="AD1024" i="4"/>
  <c r="AE1024" i="4" s="1"/>
  <c r="AF1024" i="4"/>
  <c r="AG1024" i="4" s="1"/>
  <c r="AH1024" i="4"/>
  <c r="AI1024" i="4"/>
  <c r="AJ1024" i="4"/>
  <c r="AK1024" i="4"/>
  <c r="AL1024" i="4"/>
  <c r="AN1024" i="4"/>
  <c r="AM1024" i="4" s="1"/>
  <c r="AO1024" i="4"/>
  <c r="AP1024" i="4"/>
  <c r="AQ1024" i="4"/>
  <c r="AR1024" i="4"/>
  <c r="AS1024" i="4"/>
  <c r="AT1024" i="4"/>
  <c r="AU1024" i="4"/>
  <c r="AV1024" i="4"/>
  <c r="AW1024" i="4"/>
  <c r="AX1024" i="4"/>
  <c r="AY1024" i="4"/>
  <c r="AZ1024" i="4"/>
  <c r="BA1024" i="4"/>
  <c r="BB1024" i="4"/>
  <c r="BC1024" i="4"/>
  <c r="BD1024" i="4"/>
  <c r="BE1024" i="4"/>
  <c r="BF1024" i="4"/>
  <c r="BG1024" i="4"/>
  <c r="BH1024" i="4"/>
  <c r="BI1024" i="4"/>
  <c r="BJ1024" i="4"/>
  <c r="BK1024" i="4"/>
  <c r="BL1024" i="4"/>
  <c r="BM1024" i="4"/>
  <c r="BN1024" i="4"/>
  <c r="BO1024" i="4"/>
  <c r="BP1024" i="4"/>
  <c r="BQ1024" i="4"/>
  <c r="BR1024" i="4"/>
  <c r="BS1024" i="4"/>
  <c r="BT1024" i="4"/>
  <c r="BU1024" i="4"/>
  <c r="BV1024" i="4"/>
  <c r="BW1024" i="4"/>
  <c r="BX1024" i="4"/>
  <c r="BY1024" i="4"/>
  <c r="BZ1024" i="4"/>
  <c r="CA1024" i="4"/>
  <c r="CB1024" i="4"/>
  <c r="CC1024" i="4"/>
  <c r="CD1024" i="4"/>
  <c r="CE1024" i="4"/>
  <c r="CF1024" i="4"/>
  <c r="CG1024" i="4"/>
  <c r="CH1024" i="4"/>
  <c r="CI1024" i="4"/>
  <c r="CJ1024" i="4"/>
  <c r="CK1024" i="4"/>
  <c r="CL1024" i="4"/>
  <c r="CM1024" i="4" s="1"/>
  <c r="CN1024" i="4"/>
  <c r="CO1024" i="4"/>
  <c r="CP1024" i="4"/>
  <c r="CQ1024" i="4"/>
  <c r="CR1024" i="4"/>
  <c r="CS1024" i="4"/>
  <c r="CT1024" i="4"/>
  <c r="CU1024" i="4"/>
  <c r="CV1024" i="4"/>
  <c r="CW1024" i="4"/>
  <c r="CX1024" i="4"/>
  <c r="CY1024" i="4"/>
  <c r="CZ1024" i="4"/>
  <c r="DA1024" i="4"/>
  <c r="DB1024" i="4"/>
  <c r="DC1024" i="4"/>
  <c r="DD1024" i="4"/>
  <c r="DE1024" i="4"/>
  <c r="DF1024" i="4"/>
  <c r="DG1024" i="4"/>
  <c r="DH1024" i="4"/>
  <c r="DI1024" i="4"/>
  <c r="DJ1024" i="4"/>
  <c r="DK1024" i="4"/>
  <c r="DL1024" i="4"/>
  <c r="DM1024" i="4"/>
  <c r="DN1024" i="4"/>
  <c r="DO1024" i="4"/>
  <c r="DP1024" i="4"/>
  <c r="DQ1024" i="4"/>
  <c r="DR1024" i="4"/>
  <c r="DS1024" i="4"/>
  <c r="DT1024" i="4"/>
  <c r="DU1024" i="4"/>
  <c r="DV1024" i="4"/>
  <c r="DW1024" i="4"/>
  <c r="EC1024" i="4"/>
  <c r="DX1024" i="4" s="1"/>
  <c r="ED1024" i="4"/>
  <c r="EE1024" i="4"/>
  <c r="EF1024" i="4"/>
  <c r="EG1024" i="4"/>
  <c r="EH1024" i="4"/>
  <c r="EI1024" i="4"/>
  <c r="EJ1024" i="4"/>
  <c r="EK1024" i="4"/>
  <c r="EL1024" i="4"/>
  <c r="EM1024" i="4"/>
  <c r="EN1024" i="4"/>
  <c r="EO1024" i="4"/>
  <c r="EP1024" i="4"/>
  <c r="EQ1024" i="4"/>
  <c r="ER1024" i="4"/>
  <c r="ES1024" i="4"/>
  <c r="ET1024" i="4"/>
  <c r="EU1024" i="4"/>
  <c r="EV1024" i="4"/>
  <c r="EW1024" i="4"/>
  <c r="B1025" i="4"/>
  <c r="C1025" i="4"/>
  <c r="D1025" i="4"/>
  <c r="E1025" i="4"/>
  <c r="F1025" i="4"/>
  <c r="G1025" i="4"/>
  <c r="H1025" i="4"/>
  <c r="M1025" i="4" s="1"/>
  <c r="N1025" i="4" s="1"/>
  <c r="O1025" i="4" s="1" a="1"/>
  <c r="O1025" i="4" s="1"/>
  <c r="R1025" i="4"/>
  <c r="S1025" i="4"/>
  <c r="T1025" i="4"/>
  <c r="U1025" i="4"/>
  <c r="V1025" i="4"/>
  <c r="W1025" i="4"/>
  <c r="X1025" i="4"/>
  <c r="Y1025" i="4"/>
  <c r="Z1025" i="4"/>
  <c r="AA1025" i="4"/>
  <c r="AB1025" i="4"/>
  <c r="AC1025" i="4"/>
  <c r="AD1025" i="4"/>
  <c r="AE1025" i="4" s="1"/>
  <c r="AF1025" i="4"/>
  <c r="AG1025" i="4" s="1"/>
  <c r="AH1025" i="4"/>
  <c r="AI1025" i="4"/>
  <c r="AJ1025" i="4"/>
  <c r="AK1025" i="4"/>
  <c r="AL1025" i="4"/>
  <c r="AN1025" i="4"/>
  <c r="AM1025" i="4" s="1"/>
  <c r="AO1025" i="4"/>
  <c r="AP1025" i="4"/>
  <c r="AQ1025" i="4"/>
  <c r="AR1025" i="4"/>
  <c r="AS1025" i="4"/>
  <c r="AT1025" i="4"/>
  <c r="AU1025" i="4"/>
  <c r="AV1025" i="4"/>
  <c r="AW1025" i="4"/>
  <c r="AX1025" i="4"/>
  <c r="AY1025" i="4"/>
  <c r="AZ1025" i="4"/>
  <c r="BA1025" i="4"/>
  <c r="BB1025" i="4"/>
  <c r="BC1025" i="4"/>
  <c r="BD1025" i="4"/>
  <c r="BE1025" i="4"/>
  <c r="BF1025" i="4"/>
  <c r="BG1025" i="4"/>
  <c r="BH1025" i="4"/>
  <c r="BI1025" i="4"/>
  <c r="BJ1025" i="4"/>
  <c r="BK1025" i="4"/>
  <c r="BL1025" i="4"/>
  <c r="BM1025" i="4"/>
  <c r="BN1025" i="4"/>
  <c r="BO1025" i="4"/>
  <c r="BP1025" i="4"/>
  <c r="BQ1025" i="4"/>
  <c r="BR1025" i="4"/>
  <c r="BS1025" i="4"/>
  <c r="BT1025" i="4"/>
  <c r="BU1025" i="4"/>
  <c r="BV1025" i="4"/>
  <c r="BW1025" i="4"/>
  <c r="BX1025" i="4"/>
  <c r="BY1025" i="4"/>
  <c r="BZ1025" i="4"/>
  <c r="CA1025" i="4"/>
  <c r="CB1025" i="4"/>
  <c r="CC1025" i="4"/>
  <c r="CD1025" i="4"/>
  <c r="CE1025" i="4"/>
  <c r="CF1025" i="4"/>
  <c r="CG1025" i="4"/>
  <c r="CH1025" i="4"/>
  <c r="CI1025" i="4"/>
  <c r="CJ1025" i="4"/>
  <c r="CK1025" i="4"/>
  <c r="CL1025" i="4"/>
  <c r="CM1025" i="4" s="1"/>
  <c r="CN1025" i="4"/>
  <c r="CO1025" i="4"/>
  <c r="CP1025" i="4"/>
  <c r="CQ1025" i="4"/>
  <c r="CR1025" i="4"/>
  <c r="CS1025" i="4"/>
  <c r="CT1025" i="4"/>
  <c r="CU1025" i="4"/>
  <c r="CV1025" i="4"/>
  <c r="CW1025" i="4"/>
  <c r="CX1025" i="4"/>
  <c r="CY1025" i="4"/>
  <c r="CZ1025" i="4"/>
  <c r="DA1025" i="4"/>
  <c r="DB1025" i="4"/>
  <c r="DC1025" i="4"/>
  <c r="DD1025" i="4"/>
  <c r="DE1025" i="4"/>
  <c r="DF1025" i="4"/>
  <c r="DG1025" i="4"/>
  <c r="DH1025" i="4"/>
  <c r="DI1025" i="4"/>
  <c r="DJ1025" i="4"/>
  <c r="DK1025" i="4"/>
  <c r="DL1025" i="4"/>
  <c r="DM1025" i="4"/>
  <c r="DN1025" i="4"/>
  <c r="DO1025" i="4"/>
  <c r="DP1025" i="4"/>
  <c r="DQ1025" i="4"/>
  <c r="DR1025" i="4"/>
  <c r="DS1025" i="4"/>
  <c r="DT1025" i="4"/>
  <c r="DU1025" i="4"/>
  <c r="DV1025" i="4"/>
  <c r="DW1025" i="4"/>
  <c r="EC1025" i="4"/>
  <c r="ED1025" i="4"/>
  <c r="EE1025" i="4"/>
  <c r="EF1025" i="4"/>
  <c r="EG1025" i="4"/>
  <c r="EH1025" i="4"/>
  <c r="EI1025" i="4"/>
  <c r="EJ1025" i="4"/>
  <c r="EK1025" i="4"/>
  <c r="EL1025" i="4"/>
  <c r="EM1025" i="4"/>
  <c r="EN1025" i="4"/>
  <c r="EO1025" i="4"/>
  <c r="EP1025" i="4"/>
  <c r="EQ1025" i="4"/>
  <c r="ER1025" i="4"/>
  <c r="ES1025" i="4"/>
  <c r="ET1025" i="4"/>
  <c r="EU1025" i="4"/>
  <c r="EV1025" i="4"/>
  <c r="EW1025" i="4"/>
  <c r="B1026" i="4"/>
  <c r="C1026" i="4"/>
  <c r="D1026" i="4"/>
  <c r="E1026" i="4"/>
  <c r="F1026" i="4"/>
  <c r="G1026" i="4"/>
  <c r="H1026" i="4"/>
  <c r="M1026" i="4" s="1"/>
  <c r="N1026" i="4" s="1"/>
  <c r="O1026" i="4" s="1" a="1"/>
  <c r="O1026" i="4" s="1"/>
  <c r="R1026" i="4"/>
  <c r="S1026" i="4"/>
  <c r="T1026" i="4"/>
  <c r="U1026" i="4"/>
  <c r="V1026" i="4"/>
  <c r="W1026" i="4"/>
  <c r="X1026" i="4"/>
  <c r="Y1026" i="4"/>
  <c r="Z1026" i="4"/>
  <c r="AA1026" i="4"/>
  <c r="AB1026" i="4"/>
  <c r="AC1026" i="4"/>
  <c r="AD1026" i="4"/>
  <c r="AE1026" i="4" s="1"/>
  <c r="AF1026" i="4"/>
  <c r="AG1026" i="4" s="1"/>
  <c r="AH1026" i="4"/>
  <c r="AI1026" i="4"/>
  <c r="AJ1026" i="4"/>
  <c r="AK1026" i="4"/>
  <c r="AL1026" i="4"/>
  <c r="AN1026" i="4"/>
  <c r="AM1026" i="4" s="1"/>
  <c r="AO1026" i="4"/>
  <c r="AP1026" i="4"/>
  <c r="AQ1026" i="4"/>
  <c r="AR1026" i="4"/>
  <c r="AS1026" i="4"/>
  <c r="AT1026" i="4"/>
  <c r="AU1026" i="4"/>
  <c r="AV1026" i="4"/>
  <c r="AW1026" i="4"/>
  <c r="AX1026" i="4"/>
  <c r="AY1026" i="4"/>
  <c r="AZ1026" i="4"/>
  <c r="BA1026" i="4"/>
  <c r="BB1026" i="4"/>
  <c r="BC1026" i="4"/>
  <c r="BD1026" i="4"/>
  <c r="BE1026" i="4"/>
  <c r="BF1026" i="4"/>
  <c r="BG1026" i="4"/>
  <c r="BH1026" i="4"/>
  <c r="BI1026" i="4"/>
  <c r="BJ1026" i="4"/>
  <c r="BK1026" i="4"/>
  <c r="BL1026" i="4"/>
  <c r="BM1026" i="4"/>
  <c r="BN1026" i="4"/>
  <c r="BO1026" i="4"/>
  <c r="BP1026" i="4"/>
  <c r="BQ1026" i="4"/>
  <c r="BR1026" i="4"/>
  <c r="BS1026" i="4"/>
  <c r="BT1026" i="4"/>
  <c r="BU1026" i="4"/>
  <c r="BV1026" i="4"/>
  <c r="BW1026" i="4"/>
  <c r="BX1026" i="4"/>
  <c r="BY1026" i="4"/>
  <c r="BZ1026" i="4"/>
  <c r="CA1026" i="4"/>
  <c r="CB1026" i="4"/>
  <c r="CC1026" i="4"/>
  <c r="CD1026" i="4"/>
  <c r="CE1026" i="4"/>
  <c r="CF1026" i="4"/>
  <c r="CG1026" i="4"/>
  <c r="CH1026" i="4"/>
  <c r="CI1026" i="4"/>
  <c r="CJ1026" i="4"/>
  <c r="CK1026" i="4"/>
  <c r="CL1026" i="4"/>
  <c r="CM1026" i="4" s="1"/>
  <c r="CN1026" i="4"/>
  <c r="CO1026" i="4"/>
  <c r="CP1026" i="4"/>
  <c r="CQ1026" i="4"/>
  <c r="CR1026" i="4"/>
  <c r="CS1026" i="4"/>
  <c r="CT1026" i="4"/>
  <c r="CU1026" i="4"/>
  <c r="CV1026" i="4"/>
  <c r="CW1026" i="4"/>
  <c r="CX1026" i="4"/>
  <c r="CY1026" i="4"/>
  <c r="CZ1026" i="4"/>
  <c r="DA1026" i="4"/>
  <c r="DB1026" i="4"/>
  <c r="DC1026" i="4"/>
  <c r="DD1026" i="4"/>
  <c r="DE1026" i="4"/>
  <c r="DF1026" i="4"/>
  <c r="DG1026" i="4"/>
  <c r="DH1026" i="4"/>
  <c r="DI1026" i="4"/>
  <c r="DJ1026" i="4"/>
  <c r="DK1026" i="4"/>
  <c r="DL1026" i="4"/>
  <c r="DM1026" i="4"/>
  <c r="DN1026" i="4"/>
  <c r="DO1026" i="4"/>
  <c r="DP1026" i="4"/>
  <c r="DQ1026" i="4"/>
  <c r="DR1026" i="4"/>
  <c r="DS1026" i="4"/>
  <c r="DT1026" i="4"/>
  <c r="DU1026" i="4"/>
  <c r="DV1026" i="4"/>
  <c r="DW1026" i="4"/>
  <c r="EC1026" i="4"/>
  <c r="ED1026" i="4"/>
  <c r="EE1026" i="4"/>
  <c r="EF1026" i="4"/>
  <c r="EG1026" i="4"/>
  <c r="EH1026" i="4"/>
  <c r="EI1026" i="4"/>
  <c r="EJ1026" i="4"/>
  <c r="EK1026" i="4"/>
  <c r="EL1026" i="4"/>
  <c r="EM1026" i="4"/>
  <c r="EN1026" i="4"/>
  <c r="EO1026" i="4"/>
  <c r="EP1026" i="4"/>
  <c r="EQ1026" i="4"/>
  <c r="ER1026" i="4"/>
  <c r="ES1026" i="4"/>
  <c r="ET1026" i="4"/>
  <c r="EU1026" i="4"/>
  <c r="EV1026" i="4"/>
  <c r="EW1026" i="4"/>
  <c r="B1027" i="4"/>
  <c r="C1027" i="4"/>
  <c r="D1027" i="4"/>
  <c r="E1027" i="4"/>
  <c r="F1027" i="4"/>
  <c r="G1027" i="4"/>
  <c r="H1027" i="4"/>
  <c r="M1027" i="4" s="1"/>
  <c r="N1027" i="4" s="1"/>
  <c r="O1027" i="4" s="1" a="1"/>
  <c r="O1027" i="4" s="1"/>
  <c r="R1027" i="4"/>
  <c r="S1027" i="4"/>
  <c r="T1027" i="4"/>
  <c r="U1027" i="4"/>
  <c r="V1027" i="4"/>
  <c r="W1027" i="4"/>
  <c r="X1027" i="4"/>
  <c r="Y1027" i="4"/>
  <c r="Z1027" i="4"/>
  <c r="AA1027" i="4"/>
  <c r="AB1027" i="4"/>
  <c r="AC1027" i="4"/>
  <c r="AD1027" i="4"/>
  <c r="AE1027" i="4" s="1"/>
  <c r="AF1027" i="4"/>
  <c r="AG1027" i="4" s="1"/>
  <c r="AH1027" i="4"/>
  <c r="AI1027" i="4"/>
  <c r="AJ1027" i="4"/>
  <c r="AK1027" i="4"/>
  <c r="AL1027" i="4"/>
  <c r="AN1027" i="4"/>
  <c r="AM1027" i="4" s="1"/>
  <c r="AO1027" i="4"/>
  <c r="AP1027" i="4"/>
  <c r="AQ1027" i="4"/>
  <c r="AR1027" i="4"/>
  <c r="AS1027" i="4"/>
  <c r="AT1027" i="4"/>
  <c r="AU1027" i="4"/>
  <c r="AV1027" i="4"/>
  <c r="AW1027" i="4"/>
  <c r="AX1027" i="4"/>
  <c r="AY1027" i="4"/>
  <c r="AZ1027" i="4"/>
  <c r="BA1027" i="4"/>
  <c r="BB1027" i="4"/>
  <c r="BC1027" i="4"/>
  <c r="BD1027" i="4"/>
  <c r="BE1027" i="4"/>
  <c r="BF1027" i="4"/>
  <c r="BG1027" i="4"/>
  <c r="BH1027" i="4"/>
  <c r="BI1027" i="4"/>
  <c r="BJ1027" i="4"/>
  <c r="BK1027" i="4"/>
  <c r="BL1027" i="4"/>
  <c r="BM1027" i="4"/>
  <c r="BN1027" i="4"/>
  <c r="BO1027" i="4"/>
  <c r="BP1027" i="4"/>
  <c r="BQ1027" i="4"/>
  <c r="BR1027" i="4"/>
  <c r="BS1027" i="4"/>
  <c r="BT1027" i="4"/>
  <c r="BU1027" i="4"/>
  <c r="BV1027" i="4"/>
  <c r="BW1027" i="4"/>
  <c r="BX1027" i="4"/>
  <c r="BY1027" i="4"/>
  <c r="BZ1027" i="4"/>
  <c r="CA1027" i="4"/>
  <c r="CB1027" i="4"/>
  <c r="CC1027" i="4"/>
  <c r="CD1027" i="4"/>
  <c r="CE1027" i="4"/>
  <c r="CF1027" i="4"/>
  <c r="CG1027" i="4"/>
  <c r="CH1027" i="4"/>
  <c r="CI1027" i="4"/>
  <c r="CJ1027" i="4"/>
  <c r="CK1027" i="4"/>
  <c r="CL1027" i="4"/>
  <c r="CM1027" i="4" s="1"/>
  <c r="CN1027" i="4"/>
  <c r="CO1027" i="4"/>
  <c r="CP1027" i="4"/>
  <c r="CQ1027" i="4"/>
  <c r="CR1027" i="4"/>
  <c r="CS1027" i="4"/>
  <c r="CT1027" i="4"/>
  <c r="CU1027" i="4"/>
  <c r="CV1027" i="4"/>
  <c r="CW1027" i="4"/>
  <c r="CX1027" i="4"/>
  <c r="CY1027" i="4"/>
  <c r="CZ1027" i="4"/>
  <c r="DA1027" i="4"/>
  <c r="DB1027" i="4"/>
  <c r="DC1027" i="4"/>
  <c r="DD1027" i="4"/>
  <c r="DE1027" i="4"/>
  <c r="DF1027" i="4"/>
  <c r="DG1027" i="4"/>
  <c r="DH1027" i="4"/>
  <c r="DI1027" i="4"/>
  <c r="DJ1027" i="4"/>
  <c r="DK1027" i="4"/>
  <c r="DL1027" i="4"/>
  <c r="DM1027" i="4"/>
  <c r="DN1027" i="4"/>
  <c r="DO1027" i="4"/>
  <c r="DP1027" i="4"/>
  <c r="DQ1027" i="4"/>
  <c r="DR1027" i="4"/>
  <c r="DS1027" i="4"/>
  <c r="DT1027" i="4"/>
  <c r="DU1027" i="4"/>
  <c r="DV1027" i="4"/>
  <c r="DW1027" i="4"/>
  <c r="EC1027" i="4"/>
  <c r="ED1027" i="4"/>
  <c r="EE1027" i="4"/>
  <c r="EF1027" i="4"/>
  <c r="EG1027" i="4"/>
  <c r="EH1027" i="4"/>
  <c r="EI1027" i="4"/>
  <c r="EJ1027" i="4"/>
  <c r="EK1027" i="4"/>
  <c r="EL1027" i="4"/>
  <c r="EM1027" i="4"/>
  <c r="EN1027" i="4"/>
  <c r="EO1027" i="4"/>
  <c r="EP1027" i="4"/>
  <c r="EQ1027" i="4"/>
  <c r="ER1027" i="4"/>
  <c r="ES1027" i="4"/>
  <c r="ET1027" i="4"/>
  <c r="EU1027" i="4"/>
  <c r="EV1027" i="4"/>
  <c r="EW1027" i="4"/>
  <c r="B1028" i="4"/>
  <c r="C1028" i="4"/>
  <c r="D1028" i="4"/>
  <c r="E1028" i="4"/>
  <c r="F1028" i="4"/>
  <c r="G1028" i="4"/>
  <c r="H1028" i="4"/>
  <c r="M1028" i="4" s="1"/>
  <c r="N1028" i="4" s="1"/>
  <c r="O1028" i="4" s="1" a="1"/>
  <c r="O1028" i="4" s="1"/>
  <c r="R1028" i="4"/>
  <c r="S1028" i="4"/>
  <c r="T1028" i="4"/>
  <c r="U1028" i="4"/>
  <c r="V1028" i="4"/>
  <c r="W1028" i="4"/>
  <c r="X1028" i="4"/>
  <c r="Y1028" i="4"/>
  <c r="Z1028" i="4"/>
  <c r="AA1028" i="4"/>
  <c r="AB1028" i="4"/>
  <c r="AC1028" i="4"/>
  <c r="AD1028" i="4"/>
  <c r="AE1028" i="4" s="1"/>
  <c r="AF1028" i="4"/>
  <c r="AG1028" i="4" s="1"/>
  <c r="AH1028" i="4"/>
  <c r="AI1028" i="4"/>
  <c r="AJ1028" i="4"/>
  <c r="AK1028" i="4"/>
  <c r="AL1028" i="4"/>
  <c r="AN1028" i="4"/>
  <c r="AM1028" i="4" s="1"/>
  <c r="AO1028" i="4"/>
  <c r="AP1028" i="4"/>
  <c r="AQ1028" i="4"/>
  <c r="AR1028" i="4"/>
  <c r="AS1028" i="4"/>
  <c r="AT1028" i="4"/>
  <c r="AU1028" i="4"/>
  <c r="AV1028" i="4"/>
  <c r="AW1028" i="4"/>
  <c r="AX1028" i="4"/>
  <c r="AY1028" i="4"/>
  <c r="AZ1028" i="4"/>
  <c r="BA1028" i="4"/>
  <c r="BB1028" i="4"/>
  <c r="BC1028" i="4"/>
  <c r="BD1028" i="4"/>
  <c r="BE1028" i="4"/>
  <c r="BF1028" i="4"/>
  <c r="BG1028" i="4"/>
  <c r="BH1028" i="4"/>
  <c r="BI1028" i="4"/>
  <c r="BJ1028" i="4"/>
  <c r="BK1028" i="4"/>
  <c r="BL1028" i="4"/>
  <c r="BM1028" i="4"/>
  <c r="BN1028" i="4"/>
  <c r="BO1028" i="4"/>
  <c r="BP1028" i="4"/>
  <c r="BQ1028" i="4"/>
  <c r="BR1028" i="4"/>
  <c r="BS1028" i="4"/>
  <c r="BT1028" i="4"/>
  <c r="BU1028" i="4"/>
  <c r="BV1028" i="4"/>
  <c r="BW1028" i="4"/>
  <c r="BX1028" i="4"/>
  <c r="BY1028" i="4"/>
  <c r="BZ1028" i="4"/>
  <c r="CA1028" i="4"/>
  <c r="CB1028" i="4"/>
  <c r="CC1028" i="4"/>
  <c r="CD1028" i="4"/>
  <c r="CE1028" i="4"/>
  <c r="CF1028" i="4"/>
  <c r="CG1028" i="4"/>
  <c r="CH1028" i="4"/>
  <c r="CI1028" i="4"/>
  <c r="CJ1028" i="4"/>
  <c r="CK1028" i="4"/>
  <c r="CL1028" i="4"/>
  <c r="CM1028" i="4" s="1"/>
  <c r="CN1028" i="4"/>
  <c r="CO1028" i="4"/>
  <c r="CP1028" i="4"/>
  <c r="CQ1028" i="4"/>
  <c r="CR1028" i="4"/>
  <c r="CS1028" i="4"/>
  <c r="CT1028" i="4"/>
  <c r="CU1028" i="4"/>
  <c r="CV1028" i="4"/>
  <c r="CW1028" i="4"/>
  <c r="CX1028" i="4"/>
  <c r="CY1028" i="4"/>
  <c r="CZ1028" i="4"/>
  <c r="DA1028" i="4"/>
  <c r="DB1028" i="4"/>
  <c r="DC1028" i="4"/>
  <c r="DD1028" i="4"/>
  <c r="DE1028" i="4"/>
  <c r="DF1028" i="4"/>
  <c r="DG1028" i="4"/>
  <c r="DH1028" i="4"/>
  <c r="DI1028" i="4"/>
  <c r="DJ1028" i="4"/>
  <c r="DK1028" i="4"/>
  <c r="DL1028" i="4"/>
  <c r="DM1028" i="4"/>
  <c r="DN1028" i="4"/>
  <c r="DO1028" i="4"/>
  <c r="DP1028" i="4"/>
  <c r="DQ1028" i="4"/>
  <c r="DR1028" i="4"/>
  <c r="DS1028" i="4"/>
  <c r="DT1028" i="4"/>
  <c r="DU1028" i="4"/>
  <c r="DV1028" i="4"/>
  <c r="DW1028" i="4"/>
  <c r="EC1028" i="4"/>
  <c r="ED1028" i="4"/>
  <c r="EE1028" i="4"/>
  <c r="EF1028" i="4"/>
  <c r="EG1028" i="4"/>
  <c r="EH1028" i="4"/>
  <c r="EI1028" i="4"/>
  <c r="EJ1028" i="4"/>
  <c r="EK1028" i="4"/>
  <c r="EL1028" i="4"/>
  <c r="EM1028" i="4"/>
  <c r="EN1028" i="4"/>
  <c r="EO1028" i="4"/>
  <c r="EP1028" i="4"/>
  <c r="EQ1028" i="4"/>
  <c r="ER1028" i="4"/>
  <c r="ES1028" i="4"/>
  <c r="ET1028" i="4"/>
  <c r="EU1028" i="4"/>
  <c r="EV1028" i="4"/>
  <c r="EW1028" i="4"/>
  <c r="B1029" i="4"/>
  <c r="C1029" i="4"/>
  <c r="D1029" i="4"/>
  <c r="E1029" i="4"/>
  <c r="F1029" i="4"/>
  <c r="G1029" i="4"/>
  <c r="H1029" i="4"/>
  <c r="M1029" i="4" s="1"/>
  <c r="N1029" i="4" s="1"/>
  <c r="O1029" i="4" s="1" a="1"/>
  <c r="O1029" i="4" s="1"/>
  <c r="R1029" i="4"/>
  <c r="S1029" i="4"/>
  <c r="T1029" i="4"/>
  <c r="U1029" i="4"/>
  <c r="V1029" i="4"/>
  <c r="W1029" i="4"/>
  <c r="X1029" i="4"/>
  <c r="Y1029" i="4"/>
  <c r="Z1029" i="4"/>
  <c r="AA1029" i="4"/>
  <c r="AB1029" i="4"/>
  <c r="AC1029" i="4"/>
  <c r="AD1029" i="4"/>
  <c r="AE1029" i="4" s="1"/>
  <c r="AF1029" i="4"/>
  <c r="AG1029" i="4" s="1"/>
  <c r="AH1029" i="4"/>
  <c r="AI1029" i="4"/>
  <c r="AJ1029" i="4"/>
  <c r="AK1029" i="4"/>
  <c r="AL1029" i="4"/>
  <c r="AN1029" i="4"/>
  <c r="AM1029" i="4" s="1"/>
  <c r="AO1029" i="4"/>
  <c r="AP1029" i="4"/>
  <c r="AQ1029" i="4"/>
  <c r="AR1029" i="4"/>
  <c r="AS1029" i="4"/>
  <c r="AT1029" i="4"/>
  <c r="AU1029" i="4"/>
  <c r="AV1029" i="4"/>
  <c r="AW1029" i="4"/>
  <c r="AX1029" i="4"/>
  <c r="AY1029" i="4"/>
  <c r="AZ1029" i="4"/>
  <c r="BA1029" i="4"/>
  <c r="BB1029" i="4"/>
  <c r="BC1029" i="4"/>
  <c r="BD1029" i="4"/>
  <c r="BE1029" i="4"/>
  <c r="BF1029" i="4"/>
  <c r="BG1029" i="4"/>
  <c r="BH1029" i="4"/>
  <c r="BI1029" i="4"/>
  <c r="BJ1029" i="4"/>
  <c r="BK1029" i="4"/>
  <c r="BL1029" i="4"/>
  <c r="BM1029" i="4"/>
  <c r="BN1029" i="4"/>
  <c r="BO1029" i="4"/>
  <c r="BP1029" i="4"/>
  <c r="BQ1029" i="4"/>
  <c r="BR1029" i="4"/>
  <c r="BS1029" i="4"/>
  <c r="BT1029" i="4"/>
  <c r="BU1029" i="4"/>
  <c r="BV1029" i="4"/>
  <c r="BW1029" i="4"/>
  <c r="BX1029" i="4"/>
  <c r="BY1029" i="4"/>
  <c r="BZ1029" i="4"/>
  <c r="CA1029" i="4"/>
  <c r="CB1029" i="4"/>
  <c r="CC1029" i="4"/>
  <c r="CD1029" i="4"/>
  <c r="CE1029" i="4"/>
  <c r="CF1029" i="4"/>
  <c r="CG1029" i="4"/>
  <c r="CH1029" i="4"/>
  <c r="CI1029" i="4"/>
  <c r="CJ1029" i="4"/>
  <c r="CK1029" i="4"/>
  <c r="CL1029" i="4"/>
  <c r="CM1029" i="4" s="1"/>
  <c r="CN1029" i="4"/>
  <c r="CO1029" i="4"/>
  <c r="CP1029" i="4"/>
  <c r="CQ1029" i="4"/>
  <c r="CR1029" i="4"/>
  <c r="CS1029" i="4"/>
  <c r="CT1029" i="4"/>
  <c r="CU1029" i="4"/>
  <c r="CV1029" i="4"/>
  <c r="CW1029" i="4"/>
  <c r="CX1029" i="4"/>
  <c r="CY1029" i="4"/>
  <c r="CZ1029" i="4"/>
  <c r="DA1029" i="4"/>
  <c r="DB1029" i="4"/>
  <c r="DC1029" i="4"/>
  <c r="DD1029" i="4"/>
  <c r="DE1029" i="4"/>
  <c r="DF1029" i="4"/>
  <c r="DG1029" i="4"/>
  <c r="DH1029" i="4"/>
  <c r="DI1029" i="4"/>
  <c r="DJ1029" i="4"/>
  <c r="DK1029" i="4"/>
  <c r="DL1029" i="4"/>
  <c r="DM1029" i="4"/>
  <c r="DN1029" i="4"/>
  <c r="DO1029" i="4"/>
  <c r="DP1029" i="4"/>
  <c r="DQ1029" i="4"/>
  <c r="DR1029" i="4"/>
  <c r="DS1029" i="4"/>
  <c r="DT1029" i="4"/>
  <c r="DU1029" i="4"/>
  <c r="DV1029" i="4"/>
  <c r="DW1029" i="4"/>
  <c r="EC1029" i="4"/>
  <c r="ED1029" i="4"/>
  <c r="EE1029" i="4"/>
  <c r="EF1029" i="4"/>
  <c r="EG1029" i="4"/>
  <c r="EH1029" i="4"/>
  <c r="EI1029" i="4"/>
  <c r="EJ1029" i="4"/>
  <c r="EK1029" i="4"/>
  <c r="EL1029" i="4"/>
  <c r="EM1029" i="4"/>
  <c r="EN1029" i="4"/>
  <c r="EO1029" i="4"/>
  <c r="EP1029" i="4"/>
  <c r="EQ1029" i="4"/>
  <c r="ER1029" i="4"/>
  <c r="ES1029" i="4"/>
  <c r="ET1029" i="4"/>
  <c r="EU1029" i="4"/>
  <c r="EV1029" i="4"/>
  <c r="EW1029" i="4"/>
  <c r="B1030" i="4"/>
  <c r="C1030" i="4"/>
  <c r="D1030" i="4"/>
  <c r="E1030" i="4"/>
  <c r="F1030" i="4"/>
  <c r="G1030" i="4"/>
  <c r="H1030" i="4"/>
  <c r="M1030" i="4" s="1"/>
  <c r="N1030" i="4" s="1"/>
  <c r="O1030" i="4" s="1" a="1"/>
  <c r="O1030" i="4" s="1"/>
  <c r="R1030" i="4"/>
  <c r="S1030" i="4"/>
  <c r="T1030" i="4"/>
  <c r="U1030" i="4"/>
  <c r="V1030" i="4"/>
  <c r="W1030" i="4"/>
  <c r="X1030" i="4"/>
  <c r="Y1030" i="4"/>
  <c r="Z1030" i="4"/>
  <c r="AA1030" i="4"/>
  <c r="AB1030" i="4"/>
  <c r="AC1030" i="4"/>
  <c r="AD1030" i="4"/>
  <c r="AE1030" i="4" s="1"/>
  <c r="AF1030" i="4"/>
  <c r="AG1030" i="4" s="1"/>
  <c r="AH1030" i="4"/>
  <c r="AI1030" i="4"/>
  <c r="AJ1030" i="4"/>
  <c r="AK1030" i="4"/>
  <c r="AL1030" i="4"/>
  <c r="AN1030" i="4"/>
  <c r="AM1030" i="4" s="1"/>
  <c r="AO1030" i="4"/>
  <c r="AP1030" i="4"/>
  <c r="AQ1030" i="4"/>
  <c r="AR1030" i="4"/>
  <c r="AS1030" i="4"/>
  <c r="AT1030" i="4"/>
  <c r="AU1030" i="4"/>
  <c r="AV1030" i="4"/>
  <c r="AW1030" i="4"/>
  <c r="AX1030" i="4"/>
  <c r="AY1030" i="4"/>
  <c r="AZ1030" i="4"/>
  <c r="BA1030" i="4"/>
  <c r="BB1030" i="4"/>
  <c r="BC1030" i="4"/>
  <c r="BD1030" i="4"/>
  <c r="BE1030" i="4"/>
  <c r="BF1030" i="4"/>
  <c r="BG1030" i="4"/>
  <c r="BH1030" i="4"/>
  <c r="BI1030" i="4"/>
  <c r="BJ1030" i="4"/>
  <c r="BK1030" i="4"/>
  <c r="BL1030" i="4"/>
  <c r="BM1030" i="4"/>
  <c r="BN1030" i="4"/>
  <c r="BO1030" i="4"/>
  <c r="BP1030" i="4"/>
  <c r="BQ1030" i="4"/>
  <c r="BR1030" i="4"/>
  <c r="BS1030" i="4"/>
  <c r="BT1030" i="4"/>
  <c r="BU1030" i="4"/>
  <c r="BV1030" i="4"/>
  <c r="BW1030" i="4"/>
  <c r="BX1030" i="4"/>
  <c r="BY1030" i="4"/>
  <c r="BZ1030" i="4"/>
  <c r="CA1030" i="4"/>
  <c r="CB1030" i="4"/>
  <c r="CC1030" i="4"/>
  <c r="CD1030" i="4"/>
  <c r="CE1030" i="4"/>
  <c r="CF1030" i="4"/>
  <c r="CG1030" i="4"/>
  <c r="CH1030" i="4"/>
  <c r="CI1030" i="4"/>
  <c r="CJ1030" i="4"/>
  <c r="CK1030" i="4"/>
  <c r="CL1030" i="4"/>
  <c r="CM1030" i="4" s="1"/>
  <c r="CN1030" i="4"/>
  <c r="CO1030" i="4"/>
  <c r="CP1030" i="4"/>
  <c r="CQ1030" i="4"/>
  <c r="CR1030" i="4"/>
  <c r="CS1030" i="4"/>
  <c r="CT1030" i="4"/>
  <c r="CU1030" i="4"/>
  <c r="CV1030" i="4"/>
  <c r="CW1030" i="4"/>
  <c r="CX1030" i="4"/>
  <c r="CY1030" i="4"/>
  <c r="CZ1030" i="4"/>
  <c r="DA1030" i="4"/>
  <c r="DB1030" i="4"/>
  <c r="DC1030" i="4"/>
  <c r="DD1030" i="4"/>
  <c r="DE1030" i="4"/>
  <c r="DF1030" i="4"/>
  <c r="DG1030" i="4"/>
  <c r="DH1030" i="4"/>
  <c r="DI1030" i="4"/>
  <c r="DJ1030" i="4"/>
  <c r="DK1030" i="4"/>
  <c r="DL1030" i="4"/>
  <c r="DM1030" i="4"/>
  <c r="DN1030" i="4"/>
  <c r="DO1030" i="4"/>
  <c r="DP1030" i="4"/>
  <c r="DQ1030" i="4"/>
  <c r="DR1030" i="4"/>
  <c r="DS1030" i="4"/>
  <c r="DT1030" i="4"/>
  <c r="DU1030" i="4"/>
  <c r="DV1030" i="4"/>
  <c r="DW1030" i="4"/>
  <c r="EC1030" i="4"/>
  <c r="ED1030" i="4"/>
  <c r="EE1030" i="4"/>
  <c r="EF1030" i="4"/>
  <c r="EG1030" i="4"/>
  <c r="EH1030" i="4"/>
  <c r="EI1030" i="4"/>
  <c r="EJ1030" i="4"/>
  <c r="EK1030" i="4"/>
  <c r="EL1030" i="4"/>
  <c r="EM1030" i="4"/>
  <c r="EN1030" i="4"/>
  <c r="EO1030" i="4"/>
  <c r="EP1030" i="4"/>
  <c r="EQ1030" i="4"/>
  <c r="ER1030" i="4"/>
  <c r="ES1030" i="4"/>
  <c r="ET1030" i="4"/>
  <c r="EU1030" i="4"/>
  <c r="EV1030" i="4"/>
  <c r="EW1030" i="4"/>
  <c r="B1031" i="4"/>
  <c r="C1031" i="4"/>
  <c r="D1031" i="4"/>
  <c r="E1031" i="4"/>
  <c r="F1031" i="4"/>
  <c r="G1031" i="4"/>
  <c r="H1031" i="4"/>
  <c r="M1031" i="4" s="1"/>
  <c r="N1031" i="4" s="1"/>
  <c r="O1031" i="4" s="1" a="1"/>
  <c r="O1031" i="4" s="1"/>
  <c r="R1031" i="4"/>
  <c r="S1031" i="4"/>
  <c r="T1031" i="4"/>
  <c r="U1031" i="4"/>
  <c r="V1031" i="4"/>
  <c r="W1031" i="4"/>
  <c r="X1031" i="4"/>
  <c r="Y1031" i="4"/>
  <c r="Z1031" i="4"/>
  <c r="AA1031" i="4"/>
  <c r="AB1031" i="4"/>
  <c r="AC1031" i="4"/>
  <c r="AD1031" i="4"/>
  <c r="AE1031" i="4" s="1"/>
  <c r="AF1031" i="4"/>
  <c r="AG1031" i="4" s="1"/>
  <c r="AH1031" i="4"/>
  <c r="AI1031" i="4"/>
  <c r="AJ1031" i="4"/>
  <c r="AK1031" i="4"/>
  <c r="AL1031" i="4"/>
  <c r="AN1031" i="4"/>
  <c r="AM1031" i="4" s="1"/>
  <c r="AO1031" i="4"/>
  <c r="AP1031" i="4"/>
  <c r="AQ1031" i="4"/>
  <c r="AR1031" i="4"/>
  <c r="AS1031" i="4"/>
  <c r="AT1031" i="4"/>
  <c r="AU1031" i="4"/>
  <c r="AV1031" i="4"/>
  <c r="AW1031" i="4"/>
  <c r="AX1031" i="4"/>
  <c r="AY1031" i="4"/>
  <c r="AZ1031" i="4"/>
  <c r="BA1031" i="4"/>
  <c r="BB1031" i="4"/>
  <c r="BC1031" i="4"/>
  <c r="BD1031" i="4"/>
  <c r="BE1031" i="4"/>
  <c r="BF1031" i="4"/>
  <c r="BG1031" i="4"/>
  <c r="BH1031" i="4"/>
  <c r="BI1031" i="4"/>
  <c r="BJ1031" i="4"/>
  <c r="BK1031" i="4"/>
  <c r="BL1031" i="4"/>
  <c r="BM1031" i="4"/>
  <c r="BN1031" i="4"/>
  <c r="BO1031" i="4"/>
  <c r="BP1031" i="4"/>
  <c r="BQ1031" i="4"/>
  <c r="BR1031" i="4"/>
  <c r="BS1031" i="4"/>
  <c r="BT1031" i="4"/>
  <c r="BU1031" i="4"/>
  <c r="BV1031" i="4"/>
  <c r="BW1031" i="4"/>
  <c r="BX1031" i="4"/>
  <c r="BY1031" i="4"/>
  <c r="BZ1031" i="4"/>
  <c r="CA1031" i="4"/>
  <c r="CB1031" i="4"/>
  <c r="CC1031" i="4"/>
  <c r="CD1031" i="4"/>
  <c r="CE1031" i="4"/>
  <c r="CF1031" i="4"/>
  <c r="CG1031" i="4"/>
  <c r="CH1031" i="4"/>
  <c r="CI1031" i="4"/>
  <c r="CJ1031" i="4"/>
  <c r="CK1031" i="4"/>
  <c r="CL1031" i="4"/>
  <c r="CM1031" i="4" s="1"/>
  <c r="CN1031" i="4"/>
  <c r="CO1031" i="4"/>
  <c r="CP1031" i="4"/>
  <c r="CQ1031" i="4"/>
  <c r="CR1031" i="4"/>
  <c r="CS1031" i="4"/>
  <c r="CT1031" i="4"/>
  <c r="CU1031" i="4"/>
  <c r="CV1031" i="4"/>
  <c r="CW1031" i="4"/>
  <c r="CX1031" i="4"/>
  <c r="CY1031" i="4"/>
  <c r="CZ1031" i="4"/>
  <c r="DA1031" i="4"/>
  <c r="DB1031" i="4"/>
  <c r="DC1031" i="4"/>
  <c r="DD1031" i="4"/>
  <c r="DE1031" i="4"/>
  <c r="DF1031" i="4"/>
  <c r="DG1031" i="4"/>
  <c r="DH1031" i="4"/>
  <c r="DI1031" i="4"/>
  <c r="DJ1031" i="4"/>
  <c r="DK1031" i="4"/>
  <c r="DL1031" i="4"/>
  <c r="DM1031" i="4"/>
  <c r="DN1031" i="4"/>
  <c r="DO1031" i="4"/>
  <c r="DP1031" i="4"/>
  <c r="DQ1031" i="4"/>
  <c r="DR1031" i="4"/>
  <c r="DS1031" i="4"/>
  <c r="DT1031" i="4"/>
  <c r="DU1031" i="4"/>
  <c r="DV1031" i="4"/>
  <c r="DW1031" i="4"/>
  <c r="EC1031" i="4"/>
  <c r="ED1031" i="4"/>
  <c r="EE1031" i="4"/>
  <c r="EF1031" i="4"/>
  <c r="EG1031" i="4"/>
  <c r="EH1031" i="4"/>
  <c r="EI1031" i="4"/>
  <c r="EJ1031" i="4"/>
  <c r="EK1031" i="4"/>
  <c r="EL1031" i="4"/>
  <c r="EM1031" i="4"/>
  <c r="EN1031" i="4"/>
  <c r="EO1031" i="4"/>
  <c r="EP1031" i="4"/>
  <c r="EQ1031" i="4"/>
  <c r="ER1031" i="4"/>
  <c r="ES1031" i="4"/>
  <c r="ET1031" i="4"/>
  <c r="EU1031" i="4"/>
  <c r="EV1031" i="4"/>
  <c r="EW1031" i="4"/>
  <c r="B1032" i="4"/>
  <c r="C1032" i="4"/>
  <c r="D1032" i="4"/>
  <c r="E1032" i="4"/>
  <c r="F1032" i="4"/>
  <c r="G1032" i="4"/>
  <c r="H1032" i="4"/>
  <c r="M1032" i="4" s="1"/>
  <c r="N1032" i="4" s="1"/>
  <c r="O1032" i="4" s="1" a="1"/>
  <c r="O1032" i="4" s="1"/>
  <c r="R1032" i="4"/>
  <c r="S1032" i="4"/>
  <c r="T1032" i="4"/>
  <c r="U1032" i="4"/>
  <c r="V1032" i="4"/>
  <c r="W1032" i="4"/>
  <c r="X1032" i="4"/>
  <c r="Y1032" i="4"/>
  <c r="Z1032" i="4"/>
  <c r="AA1032" i="4"/>
  <c r="AB1032" i="4"/>
  <c r="AC1032" i="4"/>
  <c r="AD1032" i="4"/>
  <c r="AE1032" i="4" s="1"/>
  <c r="AF1032" i="4"/>
  <c r="AG1032" i="4" s="1"/>
  <c r="AH1032" i="4"/>
  <c r="AI1032" i="4"/>
  <c r="AJ1032" i="4"/>
  <c r="AK1032" i="4"/>
  <c r="AL1032" i="4"/>
  <c r="AN1032" i="4"/>
  <c r="AM1032" i="4" s="1"/>
  <c r="AO1032" i="4"/>
  <c r="AP1032" i="4"/>
  <c r="AQ1032" i="4"/>
  <c r="AR1032" i="4"/>
  <c r="AS1032" i="4"/>
  <c r="AT1032" i="4"/>
  <c r="AU1032" i="4"/>
  <c r="AV1032" i="4"/>
  <c r="AW1032" i="4"/>
  <c r="AX1032" i="4"/>
  <c r="AY1032" i="4"/>
  <c r="AZ1032" i="4"/>
  <c r="BA1032" i="4"/>
  <c r="BB1032" i="4"/>
  <c r="BC1032" i="4"/>
  <c r="BD1032" i="4"/>
  <c r="BE1032" i="4"/>
  <c r="BF1032" i="4"/>
  <c r="BG1032" i="4"/>
  <c r="BH1032" i="4"/>
  <c r="BI1032" i="4"/>
  <c r="BJ1032" i="4"/>
  <c r="BK1032" i="4"/>
  <c r="BL1032" i="4"/>
  <c r="BM1032" i="4"/>
  <c r="BN1032" i="4"/>
  <c r="BO1032" i="4"/>
  <c r="BP1032" i="4"/>
  <c r="BQ1032" i="4"/>
  <c r="BR1032" i="4"/>
  <c r="BS1032" i="4"/>
  <c r="BT1032" i="4"/>
  <c r="BU1032" i="4"/>
  <c r="BV1032" i="4"/>
  <c r="BW1032" i="4"/>
  <c r="BX1032" i="4"/>
  <c r="BY1032" i="4"/>
  <c r="BZ1032" i="4"/>
  <c r="CA1032" i="4"/>
  <c r="CB1032" i="4"/>
  <c r="CC1032" i="4"/>
  <c r="CD1032" i="4"/>
  <c r="CE1032" i="4"/>
  <c r="CF1032" i="4"/>
  <c r="CG1032" i="4"/>
  <c r="CH1032" i="4"/>
  <c r="CI1032" i="4"/>
  <c r="CJ1032" i="4"/>
  <c r="CK1032" i="4"/>
  <c r="CL1032" i="4"/>
  <c r="CM1032" i="4" s="1"/>
  <c r="CN1032" i="4"/>
  <c r="CO1032" i="4"/>
  <c r="CP1032" i="4"/>
  <c r="CQ1032" i="4"/>
  <c r="CR1032" i="4"/>
  <c r="CS1032" i="4"/>
  <c r="CT1032" i="4"/>
  <c r="CU1032" i="4"/>
  <c r="CV1032" i="4"/>
  <c r="CW1032" i="4"/>
  <c r="CX1032" i="4"/>
  <c r="CY1032" i="4"/>
  <c r="CZ1032" i="4"/>
  <c r="DA1032" i="4"/>
  <c r="DB1032" i="4"/>
  <c r="DC1032" i="4"/>
  <c r="DD1032" i="4"/>
  <c r="DE1032" i="4"/>
  <c r="DF1032" i="4"/>
  <c r="DG1032" i="4"/>
  <c r="DH1032" i="4"/>
  <c r="DI1032" i="4"/>
  <c r="DJ1032" i="4"/>
  <c r="DK1032" i="4"/>
  <c r="DL1032" i="4"/>
  <c r="DM1032" i="4"/>
  <c r="DN1032" i="4"/>
  <c r="DO1032" i="4"/>
  <c r="DP1032" i="4"/>
  <c r="DQ1032" i="4"/>
  <c r="DR1032" i="4"/>
  <c r="DS1032" i="4"/>
  <c r="DT1032" i="4"/>
  <c r="DU1032" i="4"/>
  <c r="DV1032" i="4"/>
  <c r="DW1032" i="4"/>
  <c r="EC1032" i="4"/>
  <c r="DX1032" i="4" s="1"/>
  <c r="ED1032" i="4"/>
  <c r="EE1032" i="4"/>
  <c r="EF1032" i="4"/>
  <c r="EG1032" i="4"/>
  <c r="EH1032" i="4"/>
  <c r="EI1032" i="4"/>
  <c r="EJ1032" i="4"/>
  <c r="EK1032" i="4"/>
  <c r="EL1032" i="4"/>
  <c r="EM1032" i="4"/>
  <c r="EN1032" i="4"/>
  <c r="EO1032" i="4"/>
  <c r="EP1032" i="4"/>
  <c r="EQ1032" i="4"/>
  <c r="ER1032" i="4"/>
  <c r="ES1032" i="4"/>
  <c r="ET1032" i="4"/>
  <c r="EU1032" i="4"/>
  <c r="EV1032" i="4"/>
  <c r="EW1032" i="4"/>
  <c r="B1033" i="4"/>
  <c r="C1033" i="4"/>
  <c r="D1033" i="4"/>
  <c r="E1033" i="4"/>
  <c r="F1033" i="4"/>
  <c r="G1033" i="4"/>
  <c r="H1033" i="4"/>
  <c r="M1033" i="4" s="1"/>
  <c r="N1033" i="4" s="1"/>
  <c r="O1033" i="4" s="1" a="1"/>
  <c r="O1033" i="4" s="1"/>
  <c r="R1033" i="4"/>
  <c r="S1033" i="4"/>
  <c r="T1033" i="4"/>
  <c r="U1033" i="4"/>
  <c r="V1033" i="4"/>
  <c r="W1033" i="4"/>
  <c r="X1033" i="4"/>
  <c r="Y1033" i="4"/>
  <c r="Z1033" i="4"/>
  <c r="AA1033" i="4"/>
  <c r="AB1033" i="4"/>
  <c r="AC1033" i="4"/>
  <c r="AD1033" i="4"/>
  <c r="AE1033" i="4" s="1"/>
  <c r="AF1033" i="4"/>
  <c r="AG1033" i="4" s="1"/>
  <c r="AH1033" i="4"/>
  <c r="AI1033" i="4"/>
  <c r="AJ1033" i="4"/>
  <c r="AK1033" i="4"/>
  <c r="AL1033" i="4"/>
  <c r="AN1033" i="4"/>
  <c r="AM1033" i="4" s="1"/>
  <c r="AO1033" i="4"/>
  <c r="AP1033" i="4"/>
  <c r="AQ1033" i="4"/>
  <c r="AR1033" i="4"/>
  <c r="AS1033" i="4"/>
  <c r="AT1033" i="4"/>
  <c r="AU1033" i="4"/>
  <c r="AV1033" i="4"/>
  <c r="AW1033" i="4"/>
  <c r="AX1033" i="4"/>
  <c r="AY1033" i="4"/>
  <c r="AZ1033" i="4"/>
  <c r="BA1033" i="4"/>
  <c r="BB1033" i="4"/>
  <c r="BC1033" i="4"/>
  <c r="BD1033" i="4"/>
  <c r="BE1033" i="4"/>
  <c r="BF1033" i="4"/>
  <c r="BG1033" i="4"/>
  <c r="BH1033" i="4"/>
  <c r="BI1033" i="4"/>
  <c r="BJ1033" i="4"/>
  <c r="BK1033" i="4"/>
  <c r="BL1033" i="4"/>
  <c r="BM1033" i="4"/>
  <c r="BN1033" i="4"/>
  <c r="BO1033" i="4"/>
  <c r="BP1033" i="4"/>
  <c r="BQ1033" i="4"/>
  <c r="BR1033" i="4"/>
  <c r="BS1033" i="4"/>
  <c r="BT1033" i="4"/>
  <c r="BU1033" i="4"/>
  <c r="BV1033" i="4"/>
  <c r="BW1033" i="4"/>
  <c r="BX1033" i="4"/>
  <c r="BY1033" i="4"/>
  <c r="BZ1033" i="4"/>
  <c r="CA1033" i="4"/>
  <c r="CB1033" i="4"/>
  <c r="CC1033" i="4"/>
  <c r="CD1033" i="4"/>
  <c r="CE1033" i="4"/>
  <c r="CF1033" i="4"/>
  <c r="CG1033" i="4"/>
  <c r="CH1033" i="4"/>
  <c r="CI1033" i="4"/>
  <c r="CJ1033" i="4"/>
  <c r="CK1033" i="4"/>
  <c r="CL1033" i="4"/>
  <c r="CM1033" i="4" s="1"/>
  <c r="CN1033" i="4"/>
  <c r="CO1033" i="4"/>
  <c r="CP1033" i="4"/>
  <c r="CQ1033" i="4"/>
  <c r="CR1033" i="4"/>
  <c r="CS1033" i="4"/>
  <c r="CT1033" i="4"/>
  <c r="CU1033" i="4"/>
  <c r="CV1033" i="4"/>
  <c r="CW1033" i="4"/>
  <c r="CX1033" i="4"/>
  <c r="CY1033" i="4"/>
  <c r="CZ1033" i="4"/>
  <c r="DA1033" i="4"/>
  <c r="DB1033" i="4"/>
  <c r="DC1033" i="4"/>
  <c r="DD1033" i="4"/>
  <c r="DE1033" i="4"/>
  <c r="DF1033" i="4"/>
  <c r="DG1033" i="4"/>
  <c r="DH1033" i="4"/>
  <c r="DI1033" i="4"/>
  <c r="DJ1033" i="4"/>
  <c r="DK1033" i="4"/>
  <c r="DL1033" i="4"/>
  <c r="DM1033" i="4"/>
  <c r="DN1033" i="4"/>
  <c r="DO1033" i="4"/>
  <c r="DP1033" i="4"/>
  <c r="DQ1033" i="4"/>
  <c r="DR1033" i="4"/>
  <c r="DS1033" i="4"/>
  <c r="DT1033" i="4"/>
  <c r="DU1033" i="4"/>
  <c r="DV1033" i="4"/>
  <c r="DW1033" i="4"/>
  <c r="EC1033" i="4"/>
  <c r="ED1033" i="4"/>
  <c r="EE1033" i="4"/>
  <c r="EF1033" i="4"/>
  <c r="EG1033" i="4"/>
  <c r="EH1033" i="4"/>
  <c r="EI1033" i="4"/>
  <c r="EJ1033" i="4"/>
  <c r="EK1033" i="4"/>
  <c r="EL1033" i="4"/>
  <c r="EM1033" i="4"/>
  <c r="EN1033" i="4"/>
  <c r="EO1033" i="4"/>
  <c r="EP1033" i="4"/>
  <c r="EQ1033" i="4"/>
  <c r="ER1033" i="4"/>
  <c r="ES1033" i="4"/>
  <c r="ET1033" i="4"/>
  <c r="EU1033" i="4"/>
  <c r="EV1033" i="4"/>
  <c r="EW1033" i="4"/>
  <c r="B1034" i="4"/>
  <c r="C1034" i="4"/>
  <c r="D1034" i="4"/>
  <c r="E1034" i="4"/>
  <c r="F1034" i="4"/>
  <c r="G1034" i="4"/>
  <c r="H1034" i="4"/>
  <c r="M1034" i="4" s="1"/>
  <c r="N1034" i="4" s="1"/>
  <c r="O1034" i="4" s="1" a="1"/>
  <c r="O1034" i="4" s="1"/>
  <c r="R1034" i="4"/>
  <c r="S1034" i="4"/>
  <c r="T1034" i="4"/>
  <c r="U1034" i="4"/>
  <c r="V1034" i="4"/>
  <c r="W1034" i="4"/>
  <c r="X1034" i="4"/>
  <c r="Y1034" i="4"/>
  <c r="Z1034" i="4"/>
  <c r="AA1034" i="4"/>
  <c r="AB1034" i="4"/>
  <c r="AC1034" i="4"/>
  <c r="AD1034" i="4"/>
  <c r="AE1034" i="4" s="1"/>
  <c r="AF1034" i="4"/>
  <c r="AG1034" i="4" s="1"/>
  <c r="AH1034" i="4"/>
  <c r="AI1034" i="4"/>
  <c r="AJ1034" i="4"/>
  <c r="AK1034" i="4"/>
  <c r="AL1034" i="4"/>
  <c r="AN1034" i="4"/>
  <c r="AM1034" i="4" s="1"/>
  <c r="AO1034" i="4"/>
  <c r="AP1034" i="4"/>
  <c r="AQ1034" i="4"/>
  <c r="AR1034" i="4"/>
  <c r="AS1034" i="4"/>
  <c r="AT1034" i="4"/>
  <c r="AU1034" i="4"/>
  <c r="AV1034" i="4"/>
  <c r="AW1034" i="4"/>
  <c r="AX1034" i="4"/>
  <c r="AY1034" i="4"/>
  <c r="AZ1034" i="4"/>
  <c r="BA1034" i="4"/>
  <c r="BB1034" i="4"/>
  <c r="BC1034" i="4"/>
  <c r="BD1034" i="4"/>
  <c r="BE1034" i="4"/>
  <c r="BF1034" i="4"/>
  <c r="BG1034" i="4"/>
  <c r="BH1034" i="4"/>
  <c r="BI1034" i="4"/>
  <c r="BJ1034" i="4"/>
  <c r="BK1034" i="4"/>
  <c r="BL1034" i="4"/>
  <c r="BM1034" i="4"/>
  <c r="BN1034" i="4"/>
  <c r="BO1034" i="4"/>
  <c r="BP1034" i="4"/>
  <c r="BQ1034" i="4"/>
  <c r="BR1034" i="4"/>
  <c r="BS1034" i="4"/>
  <c r="BT1034" i="4"/>
  <c r="BU1034" i="4"/>
  <c r="BV1034" i="4"/>
  <c r="BW1034" i="4"/>
  <c r="BX1034" i="4"/>
  <c r="BY1034" i="4"/>
  <c r="BZ1034" i="4"/>
  <c r="CA1034" i="4"/>
  <c r="CB1034" i="4"/>
  <c r="CC1034" i="4"/>
  <c r="CD1034" i="4"/>
  <c r="CE1034" i="4"/>
  <c r="CF1034" i="4"/>
  <c r="CG1034" i="4"/>
  <c r="CH1034" i="4"/>
  <c r="CI1034" i="4"/>
  <c r="CJ1034" i="4"/>
  <c r="CK1034" i="4"/>
  <c r="CL1034" i="4"/>
  <c r="CM1034" i="4" s="1"/>
  <c r="CN1034" i="4"/>
  <c r="CO1034" i="4"/>
  <c r="CP1034" i="4"/>
  <c r="CQ1034" i="4"/>
  <c r="CR1034" i="4"/>
  <c r="CS1034" i="4"/>
  <c r="CT1034" i="4"/>
  <c r="CU1034" i="4"/>
  <c r="CV1034" i="4"/>
  <c r="CW1034" i="4"/>
  <c r="CX1034" i="4"/>
  <c r="CY1034" i="4"/>
  <c r="CZ1034" i="4"/>
  <c r="DA1034" i="4"/>
  <c r="DB1034" i="4"/>
  <c r="DC1034" i="4"/>
  <c r="DD1034" i="4"/>
  <c r="DE1034" i="4"/>
  <c r="DF1034" i="4"/>
  <c r="DG1034" i="4"/>
  <c r="DH1034" i="4"/>
  <c r="DI1034" i="4"/>
  <c r="DJ1034" i="4"/>
  <c r="DK1034" i="4"/>
  <c r="DL1034" i="4"/>
  <c r="DM1034" i="4"/>
  <c r="DN1034" i="4"/>
  <c r="DO1034" i="4"/>
  <c r="DP1034" i="4"/>
  <c r="DQ1034" i="4"/>
  <c r="DR1034" i="4"/>
  <c r="DS1034" i="4"/>
  <c r="DT1034" i="4"/>
  <c r="DU1034" i="4"/>
  <c r="DV1034" i="4"/>
  <c r="DW1034" i="4"/>
  <c r="EC1034" i="4"/>
  <c r="ED1034" i="4"/>
  <c r="EE1034" i="4"/>
  <c r="EF1034" i="4"/>
  <c r="EG1034" i="4"/>
  <c r="EH1034" i="4"/>
  <c r="EI1034" i="4"/>
  <c r="EJ1034" i="4"/>
  <c r="EK1034" i="4"/>
  <c r="EL1034" i="4"/>
  <c r="EM1034" i="4"/>
  <c r="EN1034" i="4"/>
  <c r="EO1034" i="4"/>
  <c r="EP1034" i="4"/>
  <c r="EQ1034" i="4"/>
  <c r="ER1034" i="4"/>
  <c r="ES1034" i="4"/>
  <c r="ET1034" i="4"/>
  <c r="EU1034" i="4"/>
  <c r="EV1034" i="4"/>
  <c r="EW1034" i="4"/>
  <c r="B1035" i="4"/>
  <c r="C1035" i="4"/>
  <c r="D1035" i="4"/>
  <c r="E1035" i="4"/>
  <c r="F1035" i="4"/>
  <c r="G1035" i="4"/>
  <c r="H1035" i="4"/>
  <c r="M1035" i="4" s="1"/>
  <c r="N1035" i="4" s="1"/>
  <c r="O1035" i="4" s="1" a="1"/>
  <c r="O1035" i="4" s="1"/>
  <c r="R1035" i="4"/>
  <c r="S1035" i="4"/>
  <c r="T1035" i="4"/>
  <c r="U1035" i="4"/>
  <c r="V1035" i="4"/>
  <c r="W1035" i="4"/>
  <c r="X1035" i="4"/>
  <c r="Y1035" i="4"/>
  <c r="Z1035" i="4"/>
  <c r="AA1035" i="4"/>
  <c r="AB1035" i="4"/>
  <c r="AC1035" i="4"/>
  <c r="AD1035" i="4"/>
  <c r="AE1035" i="4" s="1"/>
  <c r="AF1035" i="4"/>
  <c r="AG1035" i="4" s="1"/>
  <c r="AH1035" i="4"/>
  <c r="AI1035" i="4"/>
  <c r="AJ1035" i="4"/>
  <c r="AK1035" i="4"/>
  <c r="AL1035" i="4"/>
  <c r="AN1035" i="4"/>
  <c r="AM1035" i="4" s="1"/>
  <c r="AO1035" i="4"/>
  <c r="AP1035" i="4"/>
  <c r="AQ1035" i="4"/>
  <c r="AR1035" i="4"/>
  <c r="AS1035" i="4"/>
  <c r="AT1035" i="4"/>
  <c r="AU1035" i="4"/>
  <c r="AV1035" i="4"/>
  <c r="AW1035" i="4"/>
  <c r="AX1035" i="4"/>
  <c r="AY1035" i="4"/>
  <c r="AZ1035" i="4"/>
  <c r="BA1035" i="4"/>
  <c r="BB1035" i="4"/>
  <c r="BC1035" i="4"/>
  <c r="BD1035" i="4"/>
  <c r="BE1035" i="4"/>
  <c r="BF1035" i="4"/>
  <c r="BG1035" i="4"/>
  <c r="BH1035" i="4"/>
  <c r="BI1035" i="4"/>
  <c r="BJ1035" i="4"/>
  <c r="BK1035" i="4"/>
  <c r="BL1035" i="4"/>
  <c r="BM1035" i="4"/>
  <c r="BN1035" i="4"/>
  <c r="BO1035" i="4"/>
  <c r="BP1035" i="4"/>
  <c r="BQ1035" i="4"/>
  <c r="BR1035" i="4"/>
  <c r="BS1035" i="4"/>
  <c r="BT1035" i="4"/>
  <c r="BU1035" i="4"/>
  <c r="BV1035" i="4"/>
  <c r="BW1035" i="4"/>
  <c r="BX1035" i="4"/>
  <c r="BY1035" i="4"/>
  <c r="BZ1035" i="4"/>
  <c r="CA1035" i="4"/>
  <c r="CB1035" i="4"/>
  <c r="CC1035" i="4"/>
  <c r="CD1035" i="4"/>
  <c r="CE1035" i="4"/>
  <c r="CF1035" i="4"/>
  <c r="CG1035" i="4"/>
  <c r="CH1035" i="4"/>
  <c r="CI1035" i="4"/>
  <c r="CJ1035" i="4"/>
  <c r="CK1035" i="4"/>
  <c r="CL1035" i="4"/>
  <c r="CM1035" i="4" s="1"/>
  <c r="CN1035" i="4"/>
  <c r="CO1035" i="4"/>
  <c r="CP1035" i="4"/>
  <c r="CQ1035" i="4"/>
  <c r="CR1035" i="4"/>
  <c r="CS1035" i="4"/>
  <c r="CT1035" i="4"/>
  <c r="CU1035" i="4"/>
  <c r="CV1035" i="4"/>
  <c r="CW1035" i="4"/>
  <c r="CX1035" i="4"/>
  <c r="CY1035" i="4"/>
  <c r="CZ1035" i="4"/>
  <c r="DA1035" i="4"/>
  <c r="DB1035" i="4"/>
  <c r="DC1035" i="4"/>
  <c r="DD1035" i="4"/>
  <c r="DE1035" i="4"/>
  <c r="DF1035" i="4"/>
  <c r="DG1035" i="4"/>
  <c r="DH1035" i="4"/>
  <c r="DI1035" i="4"/>
  <c r="DJ1035" i="4"/>
  <c r="DK1035" i="4"/>
  <c r="DL1035" i="4"/>
  <c r="DM1035" i="4"/>
  <c r="DN1035" i="4"/>
  <c r="DO1035" i="4"/>
  <c r="DP1035" i="4"/>
  <c r="DQ1035" i="4"/>
  <c r="DR1035" i="4"/>
  <c r="DS1035" i="4"/>
  <c r="DT1035" i="4"/>
  <c r="DU1035" i="4"/>
  <c r="DV1035" i="4"/>
  <c r="DW1035" i="4"/>
  <c r="EC1035" i="4"/>
  <c r="ED1035" i="4"/>
  <c r="EE1035" i="4"/>
  <c r="EF1035" i="4"/>
  <c r="EG1035" i="4"/>
  <c r="EH1035" i="4"/>
  <c r="EI1035" i="4"/>
  <c r="EJ1035" i="4"/>
  <c r="EK1035" i="4"/>
  <c r="EL1035" i="4"/>
  <c r="EM1035" i="4"/>
  <c r="EN1035" i="4"/>
  <c r="EO1035" i="4"/>
  <c r="EP1035" i="4"/>
  <c r="EQ1035" i="4"/>
  <c r="ER1035" i="4"/>
  <c r="ES1035" i="4"/>
  <c r="ET1035" i="4"/>
  <c r="EU1035" i="4"/>
  <c r="EV1035" i="4"/>
  <c r="EW1035" i="4"/>
  <c r="B1036" i="4"/>
  <c r="C1036" i="4"/>
  <c r="D1036" i="4"/>
  <c r="E1036" i="4"/>
  <c r="F1036" i="4"/>
  <c r="G1036" i="4"/>
  <c r="H1036" i="4"/>
  <c r="M1036" i="4" s="1"/>
  <c r="N1036" i="4" s="1"/>
  <c r="O1036" i="4" s="1" a="1"/>
  <c r="O1036" i="4" s="1"/>
  <c r="R1036" i="4"/>
  <c r="S1036" i="4"/>
  <c r="T1036" i="4"/>
  <c r="U1036" i="4"/>
  <c r="V1036" i="4"/>
  <c r="W1036" i="4"/>
  <c r="X1036" i="4"/>
  <c r="Y1036" i="4"/>
  <c r="Z1036" i="4"/>
  <c r="AA1036" i="4"/>
  <c r="AB1036" i="4"/>
  <c r="AC1036" i="4"/>
  <c r="AD1036" i="4"/>
  <c r="AE1036" i="4" s="1"/>
  <c r="AF1036" i="4"/>
  <c r="AG1036" i="4" s="1"/>
  <c r="AH1036" i="4"/>
  <c r="AI1036" i="4"/>
  <c r="AJ1036" i="4"/>
  <c r="AK1036" i="4"/>
  <c r="AL1036" i="4"/>
  <c r="AN1036" i="4"/>
  <c r="AM1036" i="4" s="1"/>
  <c r="AO1036" i="4"/>
  <c r="AP1036" i="4"/>
  <c r="AQ1036" i="4"/>
  <c r="AR1036" i="4"/>
  <c r="AS1036" i="4"/>
  <c r="AT1036" i="4"/>
  <c r="AU1036" i="4"/>
  <c r="AV1036" i="4"/>
  <c r="AW1036" i="4"/>
  <c r="AX1036" i="4"/>
  <c r="AY1036" i="4"/>
  <c r="AZ1036" i="4"/>
  <c r="BA1036" i="4"/>
  <c r="BB1036" i="4"/>
  <c r="BC1036" i="4"/>
  <c r="BD1036" i="4"/>
  <c r="BE1036" i="4"/>
  <c r="BF1036" i="4"/>
  <c r="BG1036" i="4"/>
  <c r="BH1036" i="4"/>
  <c r="BI1036" i="4"/>
  <c r="BJ1036" i="4"/>
  <c r="BK1036" i="4"/>
  <c r="BL1036" i="4"/>
  <c r="BM1036" i="4"/>
  <c r="BN1036" i="4"/>
  <c r="BO1036" i="4"/>
  <c r="BP1036" i="4"/>
  <c r="BQ1036" i="4"/>
  <c r="BR1036" i="4"/>
  <c r="BS1036" i="4"/>
  <c r="BT1036" i="4"/>
  <c r="BU1036" i="4"/>
  <c r="BV1036" i="4"/>
  <c r="BW1036" i="4"/>
  <c r="BX1036" i="4"/>
  <c r="BY1036" i="4"/>
  <c r="BZ1036" i="4"/>
  <c r="CA1036" i="4"/>
  <c r="CB1036" i="4"/>
  <c r="CC1036" i="4"/>
  <c r="CD1036" i="4"/>
  <c r="CE1036" i="4"/>
  <c r="CF1036" i="4"/>
  <c r="CG1036" i="4"/>
  <c r="CH1036" i="4"/>
  <c r="CI1036" i="4"/>
  <c r="CJ1036" i="4"/>
  <c r="CK1036" i="4"/>
  <c r="CL1036" i="4"/>
  <c r="CM1036" i="4" s="1"/>
  <c r="CN1036" i="4"/>
  <c r="CO1036" i="4"/>
  <c r="CP1036" i="4"/>
  <c r="CQ1036" i="4"/>
  <c r="CR1036" i="4"/>
  <c r="CS1036" i="4"/>
  <c r="CT1036" i="4"/>
  <c r="CU1036" i="4"/>
  <c r="CV1036" i="4"/>
  <c r="CW1036" i="4"/>
  <c r="CX1036" i="4"/>
  <c r="CY1036" i="4"/>
  <c r="CZ1036" i="4"/>
  <c r="DA1036" i="4"/>
  <c r="DB1036" i="4"/>
  <c r="DC1036" i="4"/>
  <c r="DD1036" i="4"/>
  <c r="DE1036" i="4"/>
  <c r="DF1036" i="4"/>
  <c r="DG1036" i="4"/>
  <c r="DH1036" i="4"/>
  <c r="DI1036" i="4"/>
  <c r="DJ1036" i="4"/>
  <c r="DK1036" i="4"/>
  <c r="DL1036" i="4"/>
  <c r="DM1036" i="4"/>
  <c r="DN1036" i="4"/>
  <c r="DO1036" i="4"/>
  <c r="DP1036" i="4"/>
  <c r="DQ1036" i="4"/>
  <c r="DR1036" i="4"/>
  <c r="DS1036" i="4"/>
  <c r="DT1036" i="4"/>
  <c r="DU1036" i="4"/>
  <c r="DV1036" i="4"/>
  <c r="DW1036" i="4"/>
  <c r="EC1036" i="4"/>
  <c r="ED1036" i="4"/>
  <c r="EE1036" i="4"/>
  <c r="EF1036" i="4"/>
  <c r="EG1036" i="4"/>
  <c r="EH1036" i="4"/>
  <c r="EI1036" i="4"/>
  <c r="EJ1036" i="4"/>
  <c r="EK1036" i="4"/>
  <c r="EL1036" i="4"/>
  <c r="EM1036" i="4"/>
  <c r="EN1036" i="4"/>
  <c r="EO1036" i="4"/>
  <c r="EP1036" i="4"/>
  <c r="EQ1036" i="4"/>
  <c r="ER1036" i="4"/>
  <c r="ES1036" i="4"/>
  <c r="ET1036" i="4"/>
  <c r="EU1036" i="4"/>
  <c r="EV1036" i="4"/>
  <c r="EW1036" i="4"/>
  <c r="B1037" i="4"/>
  <c r="C1037" i="4"/>
  <c r="D1037" i="4"/>
  <c r="E1037" i="4"/>
  <c r="F1037" i="4"/>
  <c r="G1037" i="4"/>
  <c r="H1037" i="4"/>
  <c r="M1037" i="4" s="1"/>
  <c r="N1037" i="4" s="1"/>
  <c r="O1037" i="4" s="1" a="1"/>
  <c r="O1037" i="4" s="1"/>
  <c r="R1037" i="4"/>
  <c r="S1037" i="4"/>
  <c r="T1037" i="4"/>
  <c r="U1037" i="4"/>
  <c r="V1037" i="4"/>
  <c r="W1037" i="4"/>
  <c r="X1037" i="4"/>
  <c r="Y1037" i="4"/>
  <c r="Z1037" i="4"/>
  <c r="AA1037" i="4"/>
  <c r="AB1037" i="4"/>
  <c r="AC1037" i="4"/>
  <c r="AD1037" i="4"/>
  <c r="AE1037" i="4" s="1"/>
  <c r="AF1037" i="4"/>
  <c r="AG1037" i="4" s="1"/>
  <c r="AH1037" i="4"/>
  <c r="AI1037" i="4"/>
  <c r="AJ1037" i="4"/>
  <c r="AK1037" i="4"/>
  <c r="AL1037" i="4"/>
  <c r="AN1037" i="4"/>
  <c r="AM1037" i="4" s="1"/>
  <c r="AO1037" i="4"/>
  <c r="AP1037" i="4"/>
  <c r="AQ1037" i="4"/>
  <c r="AR1037" i="4"/>
  <c r="AS1037" i="4"/>
  <c r="AT1037" i="4"/>
  <c r="AU1037" i="4"/>
  <c r="AV1037" i="4"/>
  <c r="AW1037" i="4"/>
  <c r="AX1037" i="4"/>
  <c r="AY1037" i="4"/>
  <c r="AZ1037" i="4"/>
  <c r="BA1037" i="4"/>
  <c r="BB1037" i="4"/>
  <c r="BC1037" i="4"/>
  <c r="BD1037" i="4"/>
  <c r="BE1037" i="4"/>
  <c r="BF1037" i="4"/>
  <c r="BG1037" i="4"/>
  <c r="BH1037" i="4"/>
  <c r="BI1037" i="4"/>
  <c r="BJ1037" i="4"/>
  <c r="BK1037" i="4"/>
  <c r="BL1037" i="4"/>
  <c r="BM1037" i="4"/>
  <c r="BN1037" i="4"/>
  <c r="BO1037" i="4"/>
  <c r="BP1037" i="4"/>
  <c r="BQ1037" i="4"/>
  <c r="BR1037" i="4"/>
  <c r="BS1037" i="4"/>
  <c r="BT1037" i="4"/>
  <c r="BU1037" i="4"/>
  <c r="BV1037" i="4"/>
  <c r="BW1037" i="4"/>
  <c r="BX1037" i="4"/>
  <c r="BY1037" i="4"/>
  <c r="BZ1037" i="4"/>
  <c r="CA1037" i="4"/>
  <c r="CB1037" i="4"/>
  <c r="CC1037" i="4"/>
  <c r="CD1037" i="4"/>
  <c r="CE1037" i="4"/>
  <c r="CF1037" i="4"/>
  <c r="CG1037" i="4"/>
  <c r="CH1037" i="4"/>
  <c r="CI1037" i="4"/>
  <c r="CJ1037" i="4"/>
  <c r="CK1037" i="4"/>
  <c r="CL1037" i="4"/>
  <c r="CM1037" i="4" s="1"/>
  <c r="CN1037" i="4"/>
  <c r="CO1037" i="4"/>
  <c r="CP1037" i="4"/>
  <c r="CQ1037" i="4"/>
  <c r="CR1037" i="4"/>
  <c r="CS1037" i="4"/>
  <c r="CT1037" i="4"/>
  <c r="CU1037" i="4"/>
  <c r="CV1037" i="4"/>
  <c r="CW1037" i="4"/>
  <c r="CX1037" i="4"/>
  <c r="CY1037" i="4"/>
  <c r="CZ1037" i="4"/>
  <c r="DA1037" i="4"/>
  <c r="DB1037" i="4"/>
  <c r="DC1037" i="4"/>
  <c r="DD1037" i="4"/>
  <c r="DE1037" i="4"/>
  <c r="DF1037" i="4"/>
  <c r="DG1037" i="4"/>
  <c r="DH1037" i="4"/>
  <c r="DI1037" i="4"/>
  <c r="DJ1037" i="4"/>
  <c r="DK1037" i="4"/>
  <c r="DL1037" i="4"/>
  <c r="DM1037" i="4"/>
  <c r="DN1037" i="4"/>
  <c r="DO1037" i="4"/>
  <c r="DP1037" i="4"/>
  <c r="DQ1037" i="4"/>
  <c r="DR1037" i="4"/>
  <c r="DS1037" i="4"/>
  <c r="DT1037" i="4"/>
  <c r="DU1037" i="4"/>
  <c r="DV1037" i="4"/>
  <c r="DW1037" i="4"/>
  <c r="EC1037" i="4"/>
  <c r="ED1037" i="4"/>
  <c r="EE1037" i="4"/>
  <c r="EF1037" i="4"/>
  <c r="EG1037" i="4"/>
  <c r="EH1037" i="4"/>
  <c r="EI1037" i="4"/>
  <c r="EJ1037" i="4"/>
  <c r="EK1037" i="4"/>
  <c r="EL1037" i="4"/>
  <c r="EM1037" i="4"/>
  <c r="EN1037" i="4"/>
  <c r="EO1037" i="4"/>
  <c r="EP1037" i="4"/>
  <c r="EQ1037" i="4"/>
  <c r="ER1037" i="4"/>
  <c r="ES1037" i="4"/>
  <c r="ET1037" i="4"/>
  <c r="EU1037" i="4"/>
  <c r="EV1037" i="4"/>
  <c r="EW1037" i="4"/>
  <c r="B1038" i="4"/>
  <c r="C1038" i="4"/>
  <c r="D1038" i="4"/>
  <c r="E1038" i="4"/>
  <c r="F1038" i="4"/>
  <c r="G1038" i="4"/>
  <c r="H1038" i="4"/>
  <c r="M1038" i="4" s="1"/>
  <c r="N1038" i="4" s="1"/>
  <c r="O1038" i="4" s="1" a="1"/>
  <c r="O1038" i="4" s="1"/>
  <c r="R1038" i="4"/>
  <c r="S1038" i="4"/>
  <c r="T1038" i="4"/>
  <c r="U1038" i="4"/>
  <c r="V1038" i="4"/>
  <c r="W1038" i="4"/>
  <c r="X1038" i="4"/>
  <c r="Y1038" i="4"/>
  <c r="Z1038" i="4"/>
  <c r="AA1038" i="4"/>
  <c r="AB1038" i="4"/>
  <c r="AC1038" i="4"/>
  <c r="AD1038" i="4"/>
  <c r="AE1038" i="4" s="1"/>
  <c r="AF1038" i="4"/>
  <c r="AG1038" i="4" s="1"/>
  <c r="AH1038" i="4"/>
  <c r="AI1038" i="4"/>
  <c r="AJ1038" i="4"/>
  <c r="AK1038" i="4"/>
  <c r="AL1038" i="4"/>
  <c r="AN1038" i="4"/>
  <c r="AM1038" i="4" s="1"/>
  <c r="AO1038" i="4"/>
  <c r="AP1038" i="4"/>
  <c r="AQ1038" i="4"/>
  <c r="AR1038" i="4"/>
  <c r="AS1038" i="4"/>
  <c r="AT1038" i="4"/>
  <c r="AU1038" i="4"/>
  <c r="AV1038" i="4"/>
  <c r="AW1038" i="4"/>
  <c r="AX1038" i="4"/>
  <c r="AY1038" i="4"/>
  <c r="AZ1038" i="4"/>
  <c r="BA1038" i="4"/>
  <c r="BB1038" i="4"/>
  <c r="BC1038" i="4"/>
  <c r="BD1038" i="4"/>
  <c r="BE1038" i="4"/>
  <c r="BF1038" i="4"/>
  <c r="BG1038" i="4"/>
  <c r="BH1038" i="4"/>
  <c r="BI1038" i="4"/>
  <c r="BJ1038" i="4"/>
  <c r="BK1038" i="4"/>
  <c r="BL1038" i="4"/>
  <c r="BM1038" i="4"/>
  <c r="BN1038" i="4"/>
  <c r="BO1038" i="4"/>
  <c r="BP1038" i="4"/>
  <c r="BQ1038" i="4"/>
  <c r="BR1038" i="4"/>
  <c r="BS1038" i="4"/>
  <c r="BT1038" i="4"/>
  <c r="BU1038" i="4"/>
  <c r="BV1038" i="4"/>
  <c r="BW1038" i="4"/>
  <c r="BX1038" i="4"/>
  <c r="BY1038" i="4"/>
  <c r="BZ1038" i="4"/>
  <c r="CA1038" i="4"/>
  <c r="CB1038" i="4"/>
  <c r="CC1038" i="4"/>
  <c r="CD1038" i="4"/>
  <c r="CE1038" i="4"/>
  <c r="CF1038" i="4"/>
  <c r="CG1038" i="4"/>
  <c r="CH1038" i="4"/>
  <c r="CI1038" i="4"/>
  <c r="CJ1038" i="4"/>
  <c r="CK1038" i="4"/>
  <c r="CL1038" i="4"/>
  <c r="CM1038" i="4" s="1"/>
  <c r="CN1038" i="4"/>
  <c r="CO1038" i="4"/>
  <c r="CP1038" i="4"/>
  <c r="CQ1038" i="4"/>
  <c r="CR1038" i="4"/>
  <c r="CS1038" i="4"/>
  <c r="CT1038" i="4"/>
  <c r="CU1038" i="4"/>
  <c r="CV1038" i="4"/>
  <c r="CW1038" i="4"/>
  <c r="CX1038" i="4"/>
  <c r="CY1038" i="4"/>
  <c r="CZ1038" i="4"/>
  <c r="DA1038" i="4"/>
  <c r="DB1038" i="4"/>
  <c r="DC1038" i="4"/>
  <c r="DD1038" i="4"/>
  <c r="DE1038" i="4"/>
  <c r="DF1038" i="4"/>
  <c r="DG1038" i="4"/>
  <c r="DH1038" i="4"/>
  <c r="DI1038" i="4"/>
  <c r="DJ1038" i="4"/>
  <c r="DK1038" i="4"/>
  <c r="DL1038" i="4"/>
  <c r="DM1038" i="4"/>
  <c r="DN1038" i="4"/>
  <c r="DO1038" i="4"/>
  <c r="DP1038" i="4"/>
  <c r="DQ1038" i="4"/>
  <c r="DR1038" i="4"/>
  <c r="DS1038" i="4"/>
  <c r="DT1038" i="4"/>
  <c r="DU1038" i="4"/>
  <c r="DV1038" i="4"/>
  <c r="DW1038" i="4"/>
  <c r="EC1038" i="4"/>
  <c r="ED1038" i="4"/>
  <c r="EE1038" i="4"/>
  <c r="EF1038" i="4"/>
  <c r="EG1038" i="4"/>
  <c r="EH1038" i="4"/>
  <c r="EI1038" i="4"/>
  <c r="EJ1038" i="4"/>
  <c r="EK1038" i="4"/>
  <c r="EL1038" i="4"/>
  <c r="EM1038" i="4"/>
  <c r="EN1038" i="4"/>
  <c r="EO1038" i="4"/>
  <c r="EP1038" i="4"/>
  <c r="EQ1038" i="4"/>
  <c r="ER1038" i="4"/>
  <c r="ES1038" i="4"/>
  <c r="ET1038" i="4"/>
  <c r="EU1038" i="4"/>
  <c r="EV1038" i="4"/>
  <c r="EW1038" i="4"/>
  <c r="B1039" i="4"/>
  <c r="C1039" i="4"/>
  <c r="D1039" i="4"/>
  <c r="E1039" i="4"/>
  <c r="F1039" i="4"/>
  <c r="G1039" i="4"/>
  <c r="H1039" i="4"/>
  <c r="M1039" i="4" s="1"/>
  <c r="N1039" i="4" s="1"/>
  <c r="O1039" i="4" s="1" a="1"/>
  <c r="O1039" i="4" s="1"/>
  <c r="R1039" i="4"/>
  <c r="S1039" i="4"/>
  <c r="T1039" i="4"/>
  <c r="U1039" i="4"/>
  <c r="V1039" i="4"/>
  <c r="W1039" i="4"/>
  <c r="X1039" i="4"/>
  <c r="Y1039" i="4"/>
  <c r="Z1039" i="4"/>
  <c r="AA1039" i="4"/>
  <c r="AB1039" i="4"/>
  <c r="AC1039" i="4"/>
  <c r="AD1039" i="4"/>
  <c r="AE1039" i="4" s="1"/>
  <c r="AF1039" i="4"/>
  <c r="AG1039" i="4" s="1"/>
  <c r="AH1039" i="4"/>
  <c r="AI1039" i="4"/>
  <c r="AJ1039" i="4"/>
  <c r="AK1039" i="4"/>
  <c r="AL1039" i="4"/>
  <c r="AN1039" i="4"/>
  <c r="AM1039" i="4" s="1"/>
  <c r="AO1039" i="4"/>
  <c r="AP1039" i="4"/>
  <c r="AQ1039" i="4"/>
  <c r="AR1039" i="4"/>
  <c r="AS1039" i="4"/>
  <c r="AT1039" i="4"/>
  <c r="AU1039" i="4"/>
  <c r="AV1039" i="4"/>
  <c r="AW1039" i="4"/>
  <c r="AX1039" i="4"/>
  <c r="AY1039" i="4"/>
  <c r="AZ1039" i="4"/>
  <c r="BA1039" i="4"/>
  <c r="BB1039" i="4"/>
  <c r="BC1039" i="4"/>
  <c r="BD1039" i="4"/>
  <c r="BE1039" i="4"/>
  <c r="BF1039" i="4"/>
  <c r="BG1039" i="4"/>
  <c r="BH1039" i="4"/>
  <c r="BI1039" i="4"/>
  <c r="BJ1039" i="4"/>
  <c r="BK1039" i="4"/>
  <c r="BL1039" i="4"/>
  <c r="BM1039" i="4"/>
  <c r="BN1039" i="4"/>
  <c r="BO1039" i="4"/>
  <c r="BP1039" i="4"/>
  <c r="BQ1039" i="4"/>
  <c r="BR1039" i="4"/>
  <c r="BS1039" i="4"/>
  <c r="BT1039" i="4"/>
  <c r="BU1039" i="4"/>
  <c r="BV1039" i="4"/>
  <c r="BW1039" i="4"/>
  <c r="BX1039" i="4"/>
  <c r="BY1039" i="4"/>
  <c r="BZ1039" i="4"/>
  <c r="CA1039" i="4"/>
  <c r="CB1039" i="4"/>
  <c r="CC1039" i="4"/>
  <c r="CD1039" i="4"/>
  <c r="CE1039" i="4"/>
  <c r="CF1039" i="4"/>
  <c r="CG1039" i="4"/>
  <c r="CH1039" i="4"/>
  <c r="CI1039" i="4"/>
  <c r="CJ1039" i="4"/>
  <c r="CK1039" i="4"/>
  <c r="CL1039" i="4"/>
  <c r="CM1039" i="4" s="1"/>
  <c r="CN1039" i="4"/>
  <c r="CO1039" i="4"/>
  <c r="CP1039" i="4"/>
  <c r="CQ1039" i="4"/>
  <c r="CR1039" i="4"/>
  <c r="CS1039" i="4"/>
  <c r="CT1039" i="4"/>
  <c r="CU1039" i="4"/>
  <c r="CV1039" i="4"/>
  <c r="CW1039" i="4"/>
  <c r="CX1039" i="4"/>
  <c r="CY1039" i="4"/>
  <c r="CZ1039" i="4"/>
  <c r="DA1039" i="4"/>
  <c r="DB1039" i="4"/>
  <c r="DC1039" i="4"/>
  <c r="DD1039" i="4"/>
  <c r="DE1039" i="4"/>
  <c r="DF1039" i="4"/>
  <c r="DG1039" i="4"/>
  <c r="DH1039" i="4"/>
  <c r="DI1039" i="4"/>
  <c r="DJ1039" i="4"/>
  <c r="DK1039" i="4"/>
  <c r="DL1039" i="4"/>
  <c r="DM1039" i="4"/>
  <c r="DN1039" i="4"/>
  <c r="DO1039" i="4"/>
  <c r="DP1039" i="4"/>
  <c r="DQ1039" i="4"/>
  <c r="DR1039" i="4"/>
  <c r="DS1039" i="4"/>
  <c r="DT1039" i="4"/>
  <c r="DU1039" i="4"/>
  <c r="DV1039" i="4"/>
  <c r="DW1039" i="4"/>
  <c r="EC1039" i="4"/>
  <c r="ED1039" i="4"/>
  <c r="EE1039" i="4"/>
  <c r="EF1039" i="4"/>
  <c r="EG1039" i="4"/>
  <c r="EH1039" i="4"/>
  <c r="EI1039" i="4"/>
  <c r="EJ1039" i="4"/>
  <c r="EK1039" i="4"/>
  <c r="EL1039" i="4"/>
  <c r="EM1039" i="4"/>
  <c r="EN1039" i="4"/>
  <c r="EO1039" i="4"/>
  <c r="EP1039" i="4"/>
  <c r="EQ1039" i="4"/>
  <c r="ER1039" i="4"/>
  <c r="ES1039" i="4"/>
  <c r="ET1039" i="4"/>
  <c r="EU1039" i="4"/>
  <c r="EV1039" i="4"/>
  <c r="EW1039" i="4"/>
  <c r="B1040" i="4"/>
  <c r="C1040" i="4"/>
  <c r="D1040" i="4"/>
  <c r="E1040" i="4"/>
  <c r="F1040" i="4"/>
  <c r="G1040" i="4"/>
  <c r="H1040" i="4"/>
  <c r="M1040" i="4" s="1"/>
  <c r="N1040" i="4" s="1"/>
  <c r="O1040" i="4" s="1" a="1"/>
  <c r="O1040" i="4" s="1"/>
  <c r="R1040" i="4"/>
  <c r="S1040" i="4"/>
  <c r="T1040" i="4"/>
  <c r="U1040" i="4"/>
  <c r="V1040" i="4"/>
  <c r="W1040" i="4"/>
  <c r="X1040" i="4"/>
  <c r="Y1040" i="4"/>
  <c r="Z1040" i="4"/>
  <c r="AA1040" i="4"/>
  <c r="AB1040" i="4"/>
  <c r="AC1040" i="4"/>
  <c r="AD1040" i="4"/>
  <c r="AE1040" i="4" s="1"/>
  <c r="AF1040" i="4"/>
  <c r="AG1040" i="4" s="1"/>
  <c r="AH1040" i="4"/>
  <c r="AI1040" i="4"/>
  <c r="AJ1040" i="4"/>
  <c r="AK1040" i="4"/>
  <c r="AL1040" i="4"/>
  <c r="AN1040" i="4"/>
  <c r="AM1040" i="4" s="1"/>
  <c r="AO1040" i="4"/>
  <c r="AP1040" i="4"/>
  <c r="AQ1040" i="4"/>
  <c r="AR1040" i="4"/>
  <c r="AS1040" i="4"/>
  <c r="AT1040" i="4"/>
  <c r="AU1040" i="4"/>
  <c r="AV1040" i="4"/>
  <c r="AW1040" i="4"/>
  <c r="AX1040" i="4"/>
  <c r="AY1040" i="4"/>
  <c r="AZ1040" i="4"/>
  <c r="BA1040" i="4"/>
  <c r="BB1040" i="4"/>
  <c r="BC1040" i="4"/>
  <c r="BD1040" i="4"/>
  <c r="BE1040" i="4"/>
  <c r="BF1040" i="4"/>
  <c r="BG1040" i="4"/>
  <c r="BH1040" i="4"/>
  <c r="BI1040" i="4"/>
  <c r="BJ1040" i="4"/>
  <c r="BK1040" i="4"/>
  <c r="BL1040" i="4"/>
  <c r="BM1040" i="4"/>
  <c r="BN1040" i="4"/>
  <c r="BO1040" i="4"/>
  <c r="BP1040" i="4"/>
  <c r="BQ1040" i="4"/>
  <c r="BR1040" i="4"/>
  <c r="BS1040" i="4"/>
  <c r="BT1040" i="4"/>
  <c r="BU1040" i="4"/>
  <c r="BV1040" i="4"/>
  <c r="BW1040" i="4"/>
  <c r="BX1040" i="4"/>
  <c r="BY1040" i="4"/>
  <c r="BZ1040" i="4"/>
  <c r="CA1040" i="4"/>
  <c r="CB1040" i="4"/>
  <c r="CC1040" i="4"/>
  <c r="CD1040" i="4"/>
  <c r="CE1040" i="4"/>
  <c r="CF1040" i="4"/>
  <c r="CG1040" i="4"/>
  <c r="CH1040" i="4"/>
  <c r="CI1040" i="4"/>
  <c r="CJ1040" i="4"/>
  <c r="CK1040" i="4"/>
  <c r="CL1040" i="4"/>
  <c r="CM1040" i="4" s="1"/>
  <c r="CN1040" i="4"/>
  <c r="CO1040" i="4"/>
  <c r="CP1040" i="4"/>
  <c r="CQ1040" i="4"/>
  <c r="CR1040" i="4"/>
  <c r="CS1040" i="4"/>
  <c r="CT1040" i="4"/>
  <c r="CU1040" i="4"/>
  <c r="CV1040" i="4"/>
  <c r="CW1040" i="4"/>
  <c r="CX1040" i="4"/>
  <c r="CY1040" i="4"/>
  <c r="CZ1040" i="4"/>
  <c r="DA1040" i="4"/>
  <c r="DB1040" i="4"/>
  <c r="DC1040" i="4"/>
  <c r="DD1040" i="4"/>
  <c r="DE1040" i="4"/>
  <c r="DF1040" i="4"/>
  <c r="DG1040" i="4"/>
  <c r="DH1040" i="4"/>
  <c r="DI1040" i="4"/>
  <c r="DJ1040" i="4"/>
  <c r="DK1040" i="4"/>
  <c r="DL1040" i="4"/>
  <c r="DM1040" i="4"/>
  <c r="DN1040" i="4"/>
  <c r="DO1040" i="4"/>
  <c r="DP1040" i="4"/>
  <c r="DQ1040" i="4"/>
  <c r="DR1040" i="4"/>
  <c r="DS1040" i="4"/>
  <c r="DT1040" i="4"/>
  <c r="DU1040" i="4"/>
  <c r="DV1040" i="4"/>
  <c r="DW1040" i="4"/>
  <c r="EC1040" i="4"/>
  <c r="DX1040" i="4" s="1"/>
  <c r="ED1040" i="4"/>
  <c r="EE1040" i="4"/>
  <c r="EF1040" i="4"/>
  <c r="EG1040" i="4"/>
  <c r="EH1040" i="4"/>
  <c r="EI1040" i="4"/>
  <c r="EJ1040" i="4"/>
  <c r="EK1040" i="4"/>
  <c r="EL1040" i="4"/>
  <c r="EM1040" i="4"/>
  <c r="EN1040" i="4"/>
  <c r="EO1040" i="4"/>
  <c r="EP1040" i="4"/>
  <c r="EQ1040" i="4"/>
  <c r="ER1040" i="4"/>
  <c r="ES1040" i="4"/>
  <c r="ET1040" i="4"/>
  <c r="EU1040" i="4"/>
  <c r="EV1040" i="4"/>
  <c r="EW1040" i="4"/>
  <c r="B1041" i="4"/>
  <c r="C1041" i="4"/>
  <c r="D1041" i="4"/>
  <c r="E1041" i="4"/>
  <c r="F1041" i="4"/>
  <c r="G1041" i="4"/>
  <c r="H1041" i="4"/>
  <c r="M1041" i="4" s="1"/>
  <c r="N1041" i="4" s="1"/>
  <c r="O1041" i="4" s="1" a="1"/>
  <c r="O1041" i="4" s="1"/>
  <c r="R1041" i="4"/>
  <c r="S1041" i="4"/>
  <c r="T1041" i="4"/>
  <c r="U1041" i="4"/>
  <c r="V1041" i="4"/>
  <c r="W1041" i="4"/>
  <c r="X1041" i="4"/>
  <c r="Y1041" i="4"/>
  <c r="Z1041" i="4"/>
  <c r="AA1041" i="4"/>
  <c r="AB1041" i="4"/>
  <c r="AC1041" i="4"/>
  <c r="AD1041" i="4"/>
  <c r="AE1041" i="4" s="1"/>
  <c r="AF1041" i="4"/>
  <c r="AG1041" i="4" s="1"/>
  <c r="AH1041" i="4"/>
  <c r="AI1041" i="4"/>
  <c r="AJ1041" i="4"/>
  <c r="AK1041" i="4"/>
  <c r="AL1041" i="4"/>
  <c r="AN1041" i="4"/>
  <c r="AM1041" i="4" s="1"/>
  <c r="AO1041" i="4"/>
  <c r="AP1041" i="4"/>
  <c r="AQ1041" i="4"/>
  <c r="AR1041" i="4"/>
  <c r="AS1041" i="4"/>
  <c r="AT1041" i="4"/>
  <c r="AU1041" i="4"/>
  <c r="AV1041" i="4"/>
  <c r="AW1041" i="4"/>
  <c r="AX1041" i="4"/>
  <c r="AY1041" i="4"/>
  <c r="AZ1041" i="4"/>
  <c r="BA1041" i="4"/>
  <c r="BB1041" i="4"/>
  <c r="BC1041" i="4"/>
  <c r="BD1041" i="4"/>
  <c r="BE1041" i="4"/>
  <c r="BF1041" i="4"/>
  <c r="BG1041" i="4"/>
  <c r="BH1041" i="4"/>
  <c r="BI1041" i="4"/>
  <c r="BJ1041" i="4"/>
  <c r="BK1041" i="4"/>
  <c r="BL1041" i="4"/>
  <c r="BM1041" i="4"/>
  <c r="BN1041" i="4"/>
  <c r="BO1041" i="4"/>
  <c r="BP1041" i="4"/>
  <c r="BQ1041" i="4"/>
  <c r="BR1041" i="4"/>
  <c r="BS1041" i="4"/>
  <c r="BT1041" i="4"/>
  <c r="BU1041" i="4"/>
  <c r="BV1041" i="4"/>
  <c r="BW1041" i="4"/>
  <c r="BX1041" i="4"/>
  <c r="BY1041" i="4"/>
  <c r="BZ1041" i="4"/>
  <c r="CA1041" i="4"/>
  <c r="CB1041" i="4"/>
  <c r="CC1041" i="4"/>
  <c r="CD1041" i="4"/>
  <c r="CE1041" i="4"/>
  <c r="CF1041" i="4"/>
  <c r="CG1041" i="4"/>
  <c r="CH1041" i="4"/>
  <c r="CI1041" i="4"/>
  <c r="CJ1041" i="4"/>
  <c r="CK1041" i="4"/>
  <c r="CL1041" i="4"/>
  <c r="CM1041" i="4" s="1"/>
  <c r="CN1041" i="4"/>
  <c r="CO1041" i="4"/>
  <c r="CP1041" i="4"/>
  <c r="CQ1041" i="4"/>
  <c r="CR1041" i="4"/>
  <c r="CS1041" i="4"/>
  <c r="CT1041" i="4"/>
  <c r="CU1041" i="4"/>
  <c r="CV1041" i="4"/>
  <c r="CW1041" i="4"/>
  <c r="CX1041" i="4"/>
  <c r="CY1041" i="4"/>
  <c r="CZ1041" i="4"/>
  <c r="DA1041" i="4"/>
  <c r="DB1041" i="4"/>
  <c r="DC1041" i="4"/>
  <c r="DD1041" i="4"/>
  <c r="DE1041" i="4"/>
  <c r="DF1041" i="4"/>
  <c r="DG1041" i="4"/>
  <c r="DH1041" i="4"/>
  <c r="DI1041" i="4"/>
  <c r="DJ1041" i="4"/>
  <c r="DK1041" i="4"/>
  <c r="DL1041" i="4"/>
  <c r="DM1041" i="4"/>
  <c r="DN1041" i="4"/>
  <c r="DO1041" i="4"/>
  <c r="DP1041" i="4"/>
  <c r="DQ1041" i="4"/>
  <c r="DR1041" i="4"/>
  <c r="DS1041" i="4"/>
  <c r="DT1041" i="4"/>
  <c r="DU1041" i="4"/>
  <c r="DV1041" i="4"/>
  <c r="DW1041" i="4"/>
  <c r="EC1041" i="4"/>
  <c r="ED1041" i="4"/>
  <c r="EE1041" i="4"/>
  <c r="EF1041" i="4"/>
  <c r="EG1041" i="4"/>
  <c r="EH1041" i="4"/>
  <c r="EI1041" i="4"/>
  <c r="EJ1041" i="4"/>
  <c r="EK1041" i="4"/>
  <c r="EL1041" i="4"/>
  <c r="EM1041" i="4"/>
  <c r="EN1041" i="4"/>
  <c r="EO1041" i="4"/>
  <c r="EP1041" i="4"/>
  <c r="EQ1041" i="4"/>
  <c r="ER1041" i="4"/>
  <c r="ES1041" i="4"/>
  <c r="ET1041" i="4"/>
  <c r="EU1041" i="4"/>
  <c r="EV1041" i="4"/>
  <c r="EW1041" i="4"/>
  <c r="B1042" i="4"/>
  <c r="C1042" i="4"/>
  <c r="D1042" i="4"/>
  <c r="E1042" i="4"/>
  <c r="F1042" i="4"/>
  <c r="G1042" i="4"/>
  <c r="H1042" i="4"/>
  <c r="M1042" i="4" s="1"/>
  <c r="N1042" i="4" s="1"/>
  <c r="O1042" i="4" s="1" a="1"/>
  <c r="O1042" i="4" s="1"/>
  <c r="R1042" i="4"/>
  <c r="S1042" i="4"/>
  <c r="T1042" i="4"/>
  <c r="U1042" i="4"/>
  <c r="V1042" i="4"/>
  <c r="W1042" i="4"/>
  <c r="X1042" i="4"/>
  <c r="Y1042" i="4"/>
  <c r="Z1042" i="4"/>
  <c r="AA1042" i="4"/>
  <c r="AB1042" i="4"/>
  <c r="AC1042" i="4"/>
  <c r="AD1042" i="4"/>
  <c r="AE1042" i="4" s="1"/>
  <c r="AF1042" i="4"/>
  <c r="AG1042" i="4" s="1"/>
  <c r="AH1042" i="4"/>
  <c r="AI1042" i="4"/>
  <c r="AJ1042" i="4"/>
  <c r="AK1042" i="4"/>
  <c r="AL1042" i="4"/>
  <c r="AN1042" i="4"/>
  <c r="AM1042" i="4" s="1"/>
  <c r="AO1042" i="4"/>
  <c r="AP1042" i="4"/>
  <c r="AQ1042" i="4"/>
  <c r="AR1042" i="4"/>
  <c r="AS1042" i="4"/>
  <c r="AT1042" i="4"/>
  <c r="AU1042" i="4"/>
  <c r="AV1042" i="4"/>
  <c r="AW1042" i="4"/>
  <c r="AX1042" i="4"/>
  <c r="AY1042" i="4"/>
  <c r="AZ1042" i="4"/>
  <c r="BA1042" i="4"/>
  <c r="BB1042" i="4"/>
  <c r="BC1042" i="4"/>
  <c r="BD1042" i="4"/>
  <c r="BE1042" i="4"/>
  <c r="BF1042" i="4"/>
  <c r="BG1042" i="4"/>
  <c r="BH1042" i="4"/>
  <c r="BI1042" i="4"/>
  <c r="BJ1042" i="4"/>
  <c r="BK1042" i="4"/>
  <c r="BL1042" i="4"/>
  <c r="BM1042" i="4"/>
  <c r="BN1042" i="4"/>
  <c r="BO1042" i="4"/>
  <c r="BP1042" i="4"/>
  <c r="BQ1042" i="4"/>
  <c r="BR1042" i="4"/>
  <c r="BS1042" i="4"/>
  <c r="BT1042" i="4"/>
  <c r="BU1042" i="4"/>
  <c r="BV1042" i="4"/>
  <c r="BW1042" i="4"/>
  <c r="BX1042" i="4"/>
  <c r="BY1042" i="4"/>
  <c r="BZ1042" i="4"/>
  <c r="CA1042" i="4"/>
  <c r="CB1042" i="4"/>
  <c r="CC1042" i="4"/>
  <c r="CD1042" i="4"/>
  <c r="CE1042" i="4"/>
  <c r="CF1042" i="4"/>
  <c r="CG1042" i="4"/>
  <c r="CH1042" i="4"/>
  <c r="CI1042" i="4"/>
  <c r="CJ1042" i="4"/>
  <c r="CK1042" i="4"/>
  <c r="CL1042" i="4"/>
  <c r="CM1042" i="4" s="1"/>
  <c r="CN1042" i="4"/>
  <c r="CO1042" i="4"/>
  <c r="CP1042" i="4"/>
  <c r="CQ1042" i="4"/>
  <c r="CR1042" i="4"/>
  <c r="CS1042" i="4"/>
  <c r="CT1042" i="4"/>
  <c r="CU1042" i="4"/>
  <c r="CV1042" i="4"/>
  <c r="CW1042" i="4"/>
  <c r="CX1042" i="4"/>
  <c r="CY1042" i="4"/>
  <c r="CZ1042" i="4"/>
  <c r="DA1042" i="4"/>
  <c r="DB1042" i="4"/>
  <c r="DC1042" i="4"/>
  <c r="DD1042" i="4"/>
  <c r="DE1042" i="4"/>
  <c r="DF1042" i="4"/>
  <c r="DG1042" i="4"/>
  <c r="DH1042" i="4"/>
  <c r="DI1042" i="4"/>
  <c r="DJ1042" i="4"/>
  <c r="DK1042" i="4"/>
  <c r="DL1042" i="4"/>
  <c r="DM1042" i="4"/>
  <c r="DN1042" i="4"/>
  <c r="DO1042" i="4"/>
  <c r="DP1042" i="4"/>
  <c r="DQ1042" i="4"/>
  <c r="DR1042" i="4"/>
  <c r="DS1042" i="4"/>
  <c r="DT1042" i="4"/>
  <c r="DU1042" i="4"/>
  <c r="DV1042" i="4"/>
  <c r="DW1042" i="4"/>
  <c r="EC1042" i="4"/>
  <c r="ED1042" i="4"/>
  <c r="EE1042" i="4"/>
  <c r="EF1042" i="4"/>
  <c r="EG1042" i="4"/>
  <c r="EH1042" i="4"/>
  <c r="EI1042" i="4"/>
  <c r="EJ1042" i="4"/>
  <c r="EK1042" i="4"/>
  <c r="EL1042" i="4"/>
  <c r="EM1042" i="4"/>
  <c r="EN1042" i="4"/>
  <c r="EO1042" i="4"/>
  <c r="EP1042" i="4"/>
  <c r="EQ1042" i="4"/>
  <c r="ER1042" i="4"/>
  <c r="ES1042" i="4"/>
  <c r="ET1042" i="4"/>
  <c r="EU1042" i="4"/>
  <c r="EV1042" i="4"/>
  <c r="EW1042" i="4"/>
  <c r="B1043" i="4"/>
  <c r="C1043" i="4"/>
  <c r="D1043" i="4"/>
  <c r="E1043" i="4"/>
  <c r="F1043" i="4"/>
  <c r="G1043" i="4"/>
  <c r="H1043" i="4"/>
  <c r="M1043" i="4" s="1"/>
  <c r="N1043" i="4" s="1"/>
  <c r="O1043" i="4" s="1" a="1"/>
  <c r="O1043" i="4" s="1"/>
  <c r="R1043" i="4"/>
  <c r="S1043" i="4"/>
  <c r="T1043" i="4"/>
  <c r="U1043" i="4"/>
  <c r="V1043" i="4"/>
  <c r="W1043" i="4"/>
  <c r="X1043" i="4"/>
  <c r="Y1043" i="4"/>
  <c r="Z1043" i="4"/>
  <c r="AA1043" i="4"/>
  <c r="AB1043" i="4"/>
  <c r="AC1043" i="4"/>
  <c r="AD1043" i="4"/>
  <c r="AE1043" i="4" s="1"/>
  <c r="AF1043" i="4"/>
  <c r="AG1043" i="4" s="1"/>
  <c r="AH1043" i="4"/>
  <c r="AI1043" i="4"/>
  <c r="AJ1043" i="4"/>
  <c r="AK1043" i="4"/>
  <c r="AL1043" i="4"/>
  <c r="AN1043" i="4"/>
  <c r="AM1043" i="4" s="1"/>
  <c r="AO1043" i="4"/>
  <c r="AP1043" i="4"/>
  <c r="AQ1043" i="4"/>
  <c r="AR1043" i="4"/>
  <c r="AS1043" i="4"/>
  <c r="AT1043" i="4"/>
  <c r="AU1043" i="4"/>
  <c r="AV1043" i="4"/>
  <c r="AW1043" i="4"/>
  <c r="AX1043" i="4"/>
  <c r="AY1043" i="4"/>
  <c r="AZ1043" i="4"/>
  <c r="BA1043" i="4"/>
  <c r="BB1043" i="4"/>
  <c r="BC1043" i="4"/>
  <c r="BD1043" i="4"/>
  <c r="BE1043" i="4"/>
  <c r="BF1043" i="4"/>
  <c r="BG1043" i="4"/>
  <c r="BH1043" i="4"/>
  <c r="BI1043" i="4"/>
  <c r="BJ1043" i="4"/>
  <c r="BK1043" i="4"/>
  <c r="BL1043" i="4"/>
  <c r="BM1043" i="4"/>
  <c r="BN1043" i="4"/>
  <c r="BO1043" i="4"/>
  <c r="BP1043" i="4"/>
  <c r="BQ1043" i="4"/>
  <c r="BR1043" i="4"/>
  <c r="BS1043" i="4"/>
  <c r="BT1043" i="4"/>
  <c r="BU1043" i="4"/>
  <c r="BV1043" i="4"/>
  <c r="BW1043" i="4"/>
  <c r="BX1043" i="4"/>
  <c r="BY1043" i="4"/>
  <c r="BZ1043" i="4"/>
  <c r="CA1043" i="4"/>
  <c r="CB1043" i="4"/>
  <c r="CC1043" i="4"/>
  <c r="CD1043" i="4"/>
  <c r="CE1043" i="4"/>
  <c r="CF1043" i="4"/>
  <c r="CG1043" i="4"/>
  <c r="CH1043" i="4"/>
  <c r="CI1043" i="4"/>
  <c r="CJ1043" i="4"/>
  <c r="CK1043" i="4"/>
  <c r="CL1043" i="4"/>
  <c r="CM1043" i="4" s="1"/>
  <c r="CN1043" i="4"/>
  <c r="CO1043" i="4"/>
  <c r="CP1043" i="4"/>
  <c r="CQ1043" i="4"/>
  <c r="CR1043" i="4"/>
  <c r="CS1043" i="4"/>
  <c r="CT1043" i="4"/>
  <c r="CU1043" i="4"/>
  <c r="CV1043" i="4"/>
  <c r="CW1043" i="4"/>
  <c r="CX1043" i="4"/>
  <c r="CY1043" i="4"/>
  <c r="CZ1043" i="4"/>
  <c r="DA1043" i="4"/>
  <c r="DB1043" i="4"/>
  <c r="DC1043" i="4"/>
  <c r="DD1043" i="4"/>
  <c r="DE1043" i="4"/>
  <c r="DF1043" i="4"/>
  <c r="DG1043" i="4"/>
  <c r="DH1043" i="4"/>
  <c r="DI1043" i="4"/>
  <c r="DJ1043" i="4"/>
  <c r="DK1043" i="4"/>
  <c r="DL1043" i="4"/>
  <c r="DM1043" i="4"/>
  <c r="DN1043" i="4"/>
  <c r="DO1043" i="4"/>
  <c r="DP1043" i="4"/>
  <c r="DQ1043" i="4"/>
  <c r="DR1043" i="4"/>
  <c r="DS1043" i="4"/>
  <c r="DT1043" i="4"/>
  <c r="DU1043" i="4"/>
  <c r="DV1043" i="4"/>
  <c r="DW1043" i="4"/>
  <c r="EC1043" i="4"/>
  <c r="ED1043" i="4"/>
  <c r="EE1043" i="4"/>
  <c r="EF1043" i="4"/>
  <c r="EG1043" i="4"/>
  <c r="EH1043" i="4"/>
  <c r="EI1043" i="4"/>
  <c r="EJ1043" i="4"/>
  <c r="EK1043" i="4"/>
  <c r="EL1043" i="4"/>
  <c r="EM1043" i="4"/>
  <c r="EN1043" i="4"/>
  <c r="EO1043" i="4"/>
  <c r="EP1043" i="4"/>
  <c r="EQ1043" i="4"/>
  <c r="ER1043" i="4"/>
  <c r="ES1043" i="4"/>
  <c r="ET1043" i="4"/>
  <c r="EU1043" i="4"/>
  <c r="EV1043" i="4"/>
  <c r="EW1043" i="4"/>
  <c r="B1044" i="4"/>
  <c r="C1044" i="4"/>
  <c r="D1044" i="4"/>
  <c r="E1044" i="4"/>
  <c r="F1044" i="4"/>
  <c r="G1044" i="4"/>
  <c r="H1044" i="4"/>
  <c r="M1044" i="4" s="1"/>
  <c r="N1044" i="4" s="1"/>
  <c r="O1044" i="4" s="1" a="1"/>
  <c r="O1044" i="4" s="1"/>
  <c r="R1044" i="4"/>
  <c r="S1044" i="4"/>
  <c r="T1044" i="4"/>
  <c r="U1044" i="4"/>
  <c r="V1044" i="4"/>
  <c r="W1044" i="4"/>
  <c r="X1044" i="4"/>
  <c r="Y1044" i="4"/>
  <c r="Z1044" i="4"/>
  <c r="AA1044" i="4"/>
  <c r="AB1044" i="4"/>
  <c r="AC1044" i="4"/>
  <c r="AD1044" i="4"/>
  <c r="AE1044" i="4" s="1"/>
  <c r="AF1044" i="4"/>
  <c r="AG1044" i="4" s="1"/>
  <c r="AH1044" i="4"/>
  <c r="AI1044" i="4"/>
  <c r="AJ1044" i="4"/>
  <c r="AK1044" i="4"/>
  <c r="AL1044" i="4"/>
  <c r="AN1044" i="4"/>
  <c r="AM1044" i="4" s="1"/>
  <c r="AO1044" i="4"/>
  <c r="AP1044" i="4"/>
  <c r="AQ1044" i="4"/>
  <c r="AR1044" i="4"/>
  <c r="AS1044" i="4"/>
  <c r="AT1044" i="4"/>
  <c r="AU1044" i="4"/>
  <c r="AV1044" i="4"/>
  <c r="AW1044" i="4"/>
  <c r="AX1044" i="4"/>
  <c r="AY1044" i="4"/>
  <c r="AZ1044" i="4"/>
  <c r="BA1044" i="4"/>
  <c r="BB1044" i="4"/>
  <c r="BC1044" i="4"/>
  <c r="BD1044" i="4"/>
  <c r="BE1044" i="4"/>
  <c r="BF1044" i="4"/>
  <c r="BG1044" i="4"/>
  <c r="BH1044" i="4"/>
  <c r="BI1044" i="4"/>
  <c r="BJ1044" i="4"/>
  <c r="BK1044" i="4"/>
  <c r="BL1044" i="4"/>
  <c r="BM1044" i="4"/>
  <c r="BN1044" i="4"/>
  <c r="BO1044" i="4"/>
  <c r="BP1044" i="4"/>
  <c r="BQ1044" i="4"/>
  <c r="BR1044" i="4"/>
  <c r="BS1044" i="4"/>
  <c r="BT1044" i="4"/>
  <c r="BU1044" i="4"/>
  <c r="BV1044" i="4"/>
  <c r="BW1044" i="4"/>
  <c r="BX1044" i="4"/>
  <c r="BY1044" i="4"/>
  <c r="BZ1044" i="4"/>
  <c r="CA1044" i="4"/>
  <c r="CB1044" i="4"/>
  <c r="CC1044" i="4"/>
  <c r="CD1044" i="4"/>
  <c r="CE1044" i="4"/>
  <c r="CF1044" i="4"/>
  <c r="CG1044" i="4"/>
  <c r="CH1044" i="4"/>
  <c r="CI1044" i="4"/>
  <c r="CJ1044" i="4"/>
  <c r="CK1044" i="4"/>
  <c r="CL1044" i="4"/>
  <c r="CM1044" i="4" s="1"/>
  <c r="CN1044" i="4"/>
  <c r="CO1044" i="4"/>
  <c r="CP1044" i="4"/>
  <c r="CQ1044" i="4"/>
  <c r="CR1044" i="4"/>
  <c r="CS1044" i="4"/>
  <c r="CT1044" i="4"/>
  <c r="CU1044" i="4"/>
  <c r="CV1044" i="4"/>
  <c r="CW1044" i="4"/>
  <c r="CX1044" i="4"/>
  <c r="CY1044" i="4"/>
  <c r="CZ1044" i="4"/>
  <c r="DA1044" i="4"/>
  <c r="DB1044" i="4"/>
  <c r="DC1044" i="4"/>
  <c r="DD1044" i="4"/>
  <c r="DE1044" i="4"/>
  <c r="DF1044" i="4"/>
  <c r="DG1044" i="4"/>
  <c r="DH1044" i="4"/>
  <c r="DI1044" i="4"/>
  <c r="DJ1044" i="4"/>
  <c r="DK1044" i="4"/>
  <c r="DL1044" i="4"/>
  <c r="DM1044" i="4"/>
  <c r="DN1044" i="4"/>
  <c r="DO1044" i="4"/>
  <c r="DP1044" i="4"/>
  <c r="DQ1044" i="4"/>
  <c r="DR1044" i="4"/>
  <c r="DS1044" i="4"/>
  <c r="DT1044" i="4"/>
  <c r="DU1044" i="4"/>
  <c r="DV1044" i="4"/>
  <c r="DW1044" i="4"/>
  <c r="EC1044" i="4"/>
  <c r="ED1044" i="4"/>
  <c r="EE1044" i="4"/>
  <c r="EF1044" i="4"/>
  <c r="EG1044" i="4"/>
  <c r="EH1044" i="4"/>
  <c r="EI1044" i="4"/>
  <c r="EJ1044" i="4"/>
  <c r="EK1044" i="4"/>
  <c r="EL1044" i="4"/>
  <c r="EM1044" i="4"/>
  <c r="EN1044" i="4"/>
  <c r="EO1044" i="4"/>
  <c r="EP1044" i="4"/>
  <c r="EQ1044" i="4"/>
  <c r="ER1044" i="4"/>
  <c r="ES1044" i="4"/>
  <c r="ET1044" i="4"/>
  <c r="EU1044" i="4"/>
  <c r="EV1044" i="4"/>
  <c r="EW1044" i="4"/>
  <c r="B1045" i="4"/>
  <c r="C1045" i="4"/>
  <c r="D1045" i="4"/>
  <c r="E1045" i="4"/>
  <c r="F1045" i="4"/>
  <c r="G1045" i="4"/>
  <c r="H1045" i="4"/>
  <c r="M1045" i="4" s="1"/>
  <c r="N1045" i="4" s="1"/>
  <c r="O1045" i="4" s="1" a="1"/>
  <c r="O1045" i="4" s="1"/>
  <c r="R1045" i="4"/>
  <c r="S1045" i="4"/>
  <c r="T1045" i="4"/>
  <c r="U1045" i="4"/>
  <c r="V1045" i="4"/>
  <c r="W1045" i="4"/>
  <c r="X1045" i="4"/>
  <c r="Y1045" i="4"/>
  <c r="Z1045" i="4"/>
  <c r="AA1045" i="4"/>
  <c r="AB1045" i="4"/>
  <c r="AC1045" i="4"/>
  <c r="AD1045" i="4"/>
  <c r="AE1045" i="4" s="1"/>
  <c r="AF1045" i="4"/>
  <c r="AG1045" i="4" s="1"/>
  <c r="AH1045" i="4"/>
  <c r="AI1045" i="4"/>
  <c r="AJ1045" i="4"/>
  <c r="AK1045" i="4"/>
  <c r="AL1045" i="4"/>
  <c r="AN1045" i="4"/>
  <c r="AM1045" i="4" s="1"/>
  <c r="AO1045" i="4"/>
  <c r="AP1045" i="4"/>
  <c r="AQ1045" i="4"/>
  <c r="AR1045" i="4"/>
  <c r="AS1045" i="4"/>
  <c r="AT1045" i="4"/>
  <c r="AU1045" i="4"/>
  <c r="AV1045" i="4"/>
  <c r="AW1045" i="4"/>
  <c r="AX1045" i="4"/>
  <c r="AY1045" i="4"/>
  <c r="AZ1045" i="4"/>
  <c r="BA1045" i="4"/>
  <c r="BB1045" i="4"/>
  <c r="BC1045" i="4"/>
  <c r="BD1045" i="4"/>
  <c r="BE1045" i="4"/>
  <c r="BF1045" i="4"/>
  <c r="BG1045" i="4"/>
  <c r="BH1045" i="4"/>
  <c r="BI1045" i="4"/>
  <c r="BJ1045" i="4"/>
  <c r="BK1045" i="4"/>
  <c r="BL1045" i="4"/>
  <c r="BM1045" i="4"/>
  <c r="BN1045" i="4"/>
  <c r="BO1045" i="4"/>
  <c r="BP1045" i="4"/>
  <c r="BQ1045" i="4"/>
  <c r="BR1045" i="4"/>
  <c r="BS1045" i="4"/>
  <c r="BT1045" i="4"/>
  <c r="BU1045" i="4"/>
  <c r="BV1045" i="4"/>
  <c r="BW1045" i="4"/>
  <c r="BX1045" i="4"/>
  <c r="BY1045" i="4"/>
  <c r="BZ1045" i="4"/>
  <c r="CA1045" i="4"/>
  <c r="CB1045" i="4"/>
  <c r="CC1045" i="4"/>
  <c r="CD1045" i="4"/>
  <c r="CE1045" i="4"/>
  <c r="CF1045" i="4"/>
  <c r="CG1045" i="4"/>
  <c r="CH1045" i="4"/>
  <c r="CI1045" i="4"/>
  <c r="CJ1045" i="4"/>
  <c r="CK1045" i="4"/>
  <c r="CL1045" i="4"/>
  <c r="CM1045" i="4" s="1"/>
  <c r="CN1045" i="4"/>
  <c r="CO1045" i="4"/>
  <c r="CP1045" i="4"/>
  <c r="CQ1045" i="4"/>
  <c r="CR1045" i="4"/>
  <c r="CS1045" i="4"/>
  <c r="CT1045" i="4"/>
  <c r="CU1045" i="4"/>
  <c r="CV1045" i="4"/>
  <c r="CW1045" i="4"/>
  <c r="CX1045" i="4"/>
  <c r="CY1045" i="4"/>
  <c r="CZ1045" i="4"/>
  <c r="DA1045" i="4"/>
  <c r="DB1045" i="4"/>
  <c r="DC1045" i="4"/>
  <c r="DD1045" i="4"/>
  <c r="DE1045" i="4"/>
  <c r="DF1045" i="4"/>
  <c r="DG1045" i="4"/>
  <c r="DH1045" i="4"/>
  <c r="DI1045" i="4"/>
  <c r="DJ1045" i="4"/>
  <c r="DK1045" i="4"/>
  <c r="DL1045" i="4"/>
  <c r="DM1045" i="4"/>
  <c r="DN1045" i="4"/>
  <c r="DO1045" i="4"/>
  <c r="DP1045" i="4"/>
  <c r="DQ1045" i="4"/>
  <c r="DR1045" i="4"/>
  <c r="DS1045" i="4"/>
  <c r="DT1045" i="4"/>
  <c r="DU1045" i="4"/>
  <c r="DV1045" i="4"/>
  <c r="DW1045" i="4"/>
  <c r="EC1045" i="4"/>
  <c r="ED1045" i="4"/>
  <c r="EE1045" i="4"/>
  <c r="EF1045" i="4"/>
  <c r="EG1045" i="4"/>
  <c r="EH1045" i="4"/>
  <c r="EI1045" i="4"/>
  <c r="EJ1045" i="4"/>
  <c r="EK1045" i="4"/>
  <c r="EL1045" i="4"/>
  <c r="EM1045" i="4"/>
  <c r="EN1045" i="4"/>
  <c r="EO1045" i="4"/>
  <c r="EP1045" i="4"/>
  <c r="EQ1045" i="4"/>
  <c r="ER1045" i="4"/>
  <c r="ES1045" i="4"/>
  <c r="ET1045" i="4"/>
  <c r="EU1045" i="4"/>
  <c r="EV1045" i="4"/>
  <c r="EW1045" i="4"/>
  <c r="B1046" i="4"/>
  <c r="C1046" i="4"/>
  <c r="D1046" i="4"/>
  <c r="E1046" i="4"/>
  <c r="F1046" i="4"/>
  <c r="G1046" i="4"/>
  <c r="H1046" i="4"/>
  <c r="M1046" i="4" s="1"/>
  <c r="N1046" i="4" s="1"/>
  <c r="O1046" i="4" s="1" a="1"/>
  <c r="O1046" i="4" s="1"/>
  <c r="R1046" i="4"/>
  <c r="S1046" i="4"/>
  <c r="T1046" i="4"/>
  <c r="U1046" i="4"/>
  <c r="V1046" i="4"/>
  <c r="W1046" i="4"/>
  <c r="X1046" i="4"/>
  <c r="Y1046" i="4"/>
  <c r="Z1046" i="4"/>
  <c r="AA1046" i="4"/>
  <c r="AB1046" i="4"/>
  <c r="AC1046" i="4"/>
  <c r="AD1046" i="4"/>
  <c r="AE1046" i="4" s="1"/>
  <c r="AF1046" i="4"/>
  <c r="AG1046" i="4" s="1"/>
  <c r="AH1046" i="4"/>
  <c r="AI1046" i="4"/>
  <c r="AJ1046" i="4"/>
  <c r="AK1046" i="4"/>
  <c r="AL1046" i="4"/>
  <c r="AN1046" i="4"/>
  <c r="AM1046" i="4" s="1"/>
  <c r="AO1046" i="4"/>
  <c r="AP1046" i="4"/>
  <c r="AQ1046" i="4"/>
  <c r="AR1046" i="4"/>
  <c r="AS1046" i="4"/>
  <c r="AT1046" i="4"/>
  <c r="AU1046" i="4"/>
  <c r="AV1046" i="4"/>
  <c r="AW1046" i="4"/>
  <c r="AX1046" i="4"/>
  <c r="AY1046" i="4"/>
  <c r="AZ1046" i="4"/>
  <c r="BA1046" i="4"/>
  <c r="BB1046" i="4"/>
  <c r="BC1046" i="4"/>
  <c r="BD1046" i="4"/>
  <c r="BE1046" i="4"/>
  <c r="BF1046" i="4"/>
  <c r="BG1046" i="4"/>
  <c r="BH1046" i="4"/>
  <c r="BI1046" i="4"/>
  <c r="BJ1046" i="4"/>
  <c r="BK1046" i="4"/>
  <c r="BL1046" i="4"/>
  <c r="BM1046" i="4"/>
  <c r="BN1046" i="4"/>
  <c r="BO1046" i="4"/>
  <c r="BP1046" i="4"/>
  <c r="BQ1046" i="4"/>
  <c r="BR1046" i="4"/>
  <c r="BS1046" i="4"/>
  <c r="BT1046" i="4"/>
  <c r="BU1046" i="4"/>
  <c r="BV1046" i="4"/>
  <c r="BW1046" i="4"/>
  <c r="BX1046" i="4"/>
  <c r="BY1046" i="4"/>
  <c r="BZ1046" i="4"/>
  <c r="CA1046" i="4"/>
  <c r="CB1046" i="4"/>
  <c r="CC1046" i="4"/>
  <c r="CD1046" i="4"/>
  <c r="CE1046" i="4"/>
  <c r="CF1046" i="4"/>
  <c r="CG1046" i="4"/>
  <c r="CH1046" i="4"/>
  <c r="CI1046" i="4"/>
  <c r="CJ1046" i="4"/>
  <c r="CK1046" i="4"/>
  <c r="CL1046" i="4"/>
  <c r="CM1046" i="4" s="1"/>
  <c r="CN1046" i="4"/>
  <c r="CO1046" i="4"/>
  <c r="CP1046" i="4"/>
  <c r="CQ1046" i="4"/>
  <c r="CR1046" i="4"/>
  <c r="CS1046" i="4"/>
  <c r="CT1046" i="4"/>
  <c r="CU1046" i="4"/>
  <c r="CV1046" i="4"/>
  <c r="CW1046" i="4"/>
  <c r="CX1046" i="4"/>
  <c r="CY1046" i="4"/>
  <c r="CZ1046" i="4"/>
  <c r="DA1046" i="4"/>
  <c r="DB1046" i="4"/>
  <c r="DC1046" i="4"/>
  <c r="DD1046" i="4"/>
  <c r="DE1046" i="4"/>
  <c r="DF1046" i="4"/>
  <c r="DG1046" i="4"/>
  <c r="DH1046" i="4"/>
  <c r="DI1046" i="4"/>
  <c r="DJ1046" i="4"/>
  <c r="DK1046" i="4"/>
  <c r="DL1046" i="4"/>
  <c r="DM1046" i="4"/>
  <c r="DN1046" i="4"/>
  <c r="DO1046" i="4"/>
  <c r="DP1046" i="4"/>
  <c r="DQ1046" i="4"/>
  <c r="DR1046" i="4"/>
  <c r="DS1046" i="4"/>
  <c r="DT1046" i="4"/>
  <c r="DU1046" i="4"/>
  <c r="DV1046" i="4"/>
  <c r="DW1046" i="4"/>
  <c r="EC1046" i="4"/>
  <c r="ED1046" i="4"/>
  <c r="EE1046" i="4"/>
  <c r="EF1046" i="4"/>
  <c r="EG1046" i="4"/>
  <c r="EH1046" i="4"/>
  <c r="EI1046" i="4"/>
  <c r="EJ1046" i="4"/>
  <c r="EK1046" i="4"/>
  <c r="EL1046" i="4"/>
  <c r="EM1046" i="4"/>
  <c r="EN1046" i="4"/>
  <c r="EO1046" i="4"/>
  <c r="EP1046" i="4"/>
  <c r="EQ1046" i="4"/>
  <c r="ER1046" i="4"/>
  <c r="ES1046" i="4"/>
  <c r="ET1046" i="4"/>
  <c r="EU1046" i="4"/>
  <c r="EV1046" i="4"/>
  <c r="EW1046" i="4"/>
  <c r="B1047" i="4"/>
  <c r="C1047" i="4"/>
  <c r="D1047" i="4"/>
  <c r="E1047" i="4"/>
  <c r="F1047" i="4"/>
  <c r="G1047" i="4"/>
  <c r="H1047" i="4"/>
  <c r="M1047" i="4" s="1"/>
  <c r="N1047" i="4" s="1"/>
  <c r="O1047" i="4" s="1" a="1"/>
  <c r="O1047" i="4" s="1"/>
  <c r="R1047" i="4"/>
  <c r="S1047" i="4"/>
  <c r="T1047" i="4"/>
  <c r="U1047" i="4"/>
  <c r="V1047" i="4"/>
  <c r="W1047" i="4"/>
  <c r="X1047" i="4"/>
  <c r="Y1047" i="4"/>
  <c r="Z1047" i="4"/>
  <c r="AA1047" i="4"/>
  <c r="AB1047" i="4"/>
  <c r="AC1047" i="4"/>
  <c r="AD1047" i="4"/>
  <c r="AE1047" i="4" s="1"/>
  <c r="AF1047" i="4"/>
  <c r="AG1047" i="4" s="1"/>
  <c r="AH1047" i="4"/>
  <c r="AI1047" i="4"/>
  <c r="AJ1047" i="4"/>
  <c r="AK1047" i="4"/>
  <c r="AL1047" i="4"/>
  <c r="AN1047" i="4"/>
  <c r="AM1047" i="4" s="1"/>
  <c r="AO1047" i="4"/>
  <c r="AP1047" i="4"/>
  <c r="AQ1047" i="4"/>
  <c r="AR1047" i="4"/>
  <c r="AS1047" i="4"/>
  <c r="AT1047" i="4"/>
  <c r="AU1047" i="4"/>
  <c r="AV1047" i="4"/>
  <c r="AW1047" i="4"/>
  <c r="AX1047" i="4"/>
  <c r="AY1047" i="4"/>
  <c r="AZ1047" i="4"/>
  <c r="BA1047" i="4"/>
  <c r="BB1047" i="4"/>
  <c r="BC1047" i="4"/>
  <c r="BD1047" i="4"/>
  <c r="BE1047" i="4"/>
  <c r="BF1047" i="4"/>
  <c r="BG1047" i="4"/>
  <c r="BH1047" i="4"/>
  <c r="BI1047" i="4"/>
  <c r="BJ1047" i="4"/>
  <c r="BK1047" i="4"/>
  <c r="BL1047" i="4"/>
  <c r="BM1047" i="4"/>
  <c r="BN1047" i="4"/>
  <c r="BO1047" i="4"/>
  <c r="BP1047" i="4"/>
  <c r="BQ1047" i="4"/>
  <c r="BR1047" i="4"/>
  <c r="BS1047" i="4"/>
  <c r="BT1047" i="4"/>
  <c r="BU1047" i="4"/>
  <c r="BV1047" i="4"/>
  <c r="BW1047" i="4"/>
  <c r="BX1047" i="4"/>
  <c r="BY1047" i="4"/>
  <c r="BZ1047" i="4"/>
  <c r="CA1047" i="4"/>
  <c r="CB1047" i="4"/>
  <c r="CC1047" i="4"/>
  <c r="CD1047" i="4"/>
  <c r="CE1047" i="4"/>
  <c r="CF1047" i="4"/>
  <c r="CG1047" i="4"/>
  <c r="CH1047" i="4"/>
  <c r="CI1047" i="4"/>
  <c r="CJ1047" i="4"/>
  <c r="CK1047" i="4"/>
  <c r="CL1047" i="4"/>
  <c r="CM1047" i="4" s="1"/>
  <c r="CN1047" i="4"/>
  <c r="CO1047" i="4"/>
  <c r="CP1047" i="4"/>
  <c r="CQ1047" i="4"/>
  <c r="CR1047" i="4"/>
  <c r="CS1047" i="4"/>
  <c r="CT1047" i="4"/>
  <c r="CU1047" i="4"/>
  <c r="CV1047" i="4"/>
  <c r="CW1047" i="4"/>
  <c r="CX1047" i="4"/>
  <c r="CY1047" i="4"/>
  <c r="CZ1047" i="4"/>
  <c r="DA1047" i="4"/>
  <c r="DB1047" i="4"/>
  <c r="DC1047" i="4"/>
  <c r="DD1047" i="4"/>
  <c r="DE1047" i="4"/>
  <c r="DF1047" i="4"/>
  <c r="DG1047" i="4"/>
  <c r="DH1047" i="4"/>
  <c r="DI1047" i="4"/>
  <c r="DJ1047" i="4"/>
  <c r="DK1047" i="4"/>
  <c r="DL1047" i="4"/>
  <c r="DM1047" i="4"/>
  <c r="DN1047" i="4"/>
  <c r="DO1047" i="4"/>
  <c r="DP1047" i="4"/>
  <c r="DQ1047" i="4"/>
  <c r="DR1047" i="4"/>
  <c r="DS1047" i="4"/>
  <c r="DT1047" i="4"/>
  <c r="DU1047" i="4"/>
  <c r="DV1047" i="4"/>
  <c r="DW1047" i="4"/>
  <c r="EC1047" i="4"/>
  <c r="ED1047" i="4"/>
  <c r="EE1047" i="4"/>
  <c r="EF1047" i="4"/>
  <c r="EG1047" i="4"/>
  <c r="EH1047" i="4"/>
  <c r="EI1047" i="4"/>
  <c r="EJ1047" i="4"/>
  <c r="EK1047" i="4"/>
  <c r="EL1047" i="4"/>
  <c r="EM1047" i="4"/>
  <c r="EN1047" i="4"/>
  <c r="EO1047" i="4"/>
  <c r="EP1047" i="4"/>
  <c r="EQ1047" i="4"/>
  <c r="ER1047" i="4"/>
  <c r="ES1047" i="4"/>
  <c r="ET1047" i="4"/>
  <c r="EU1047" i="4"/>
  <c r="EV1047" i="4"/>
  <c r="EW1047" i="4"/>
  <c r="B1048" i="4"/>
  <c r="C1048" i="4"/>
  <c r="D1048" i="4"/>
  <c r="E1048" i="4"/>
  <c r="F1048" i="4"/>
  <c r="G1048" i="4"/>
  <c r="H1048" i="4"/>
  <c r="M1048" i="4" s="1"/>
  <c r="N1048" i="4" s="1"/>
  <c r="O1048" i="4" s="1" a="1"/>
  <c r="O1048" i="4" s="1"/>
  <c r="R1048" i="4"/>
  <c r="S1048" i="4"/>
  <c r="T1048" i="4"/>
  <c r="U1048" i="4"/>
  <c r="V1048" i="4"/>
  <c r="W1048" i="4"/>
  <c r="X1048" i="4"/>
  <c r="Y1048" i="4"/>
  <c r="Z1048" i="4"/>
  <c r="AA1048" i="4"/>
  <c r="AB1048" i="4"/>
  <c r="AC1048" i="4"/>
  <c r="AD1048" i="4"/>
  <c r="AE1048" i="4" s="1"/>
  <c r="AF1048" i="4"/>
  <c r="AG1048" i="4" s="1"/>
  <c r="AH1048" i="4"/>
  <c r="AI1048" i="4"/>
  <c r="AJ1048" i="4"/>
  <c r="AK1048" i="4"/>
  <c r="AL1048" i="4"/>
  <c r="AN1048" i="4"/>
  <c r="AM1048" i="4" s="1"/>
  <c r="AO1048" i="4"/>
  <c r="AP1048" i="4"/>
  <c r="AQ1048" i="4"/>
  <c r="AR1048" i="4"/>
  <c r="AS1048" i="4"/>
  <c r="AT1048" i="4"/>
  <c r="AU1048" i="4"/>
  <c r="AV1048" i="4"/>
  <c r="AW1048" i="4"/>
  <c r="AX1048" i="4"/>
  <c r="AY1048" i="4"/>
  <c r="AZ1048" i="4"/>
  <c r="BA1048" i="4"/>
  <c r="BB1048" i="4"/>
  <c r="BC1048" i="4"/>
  <c r="BD1048" i="4"/>
  <c r="BE1048" i="4"/>
  <c r="BF1048" i="4"/>
  <c r="BG1048" i="4"/>
  <c r="BH1048" i="4"/>
  <c r="BI1048" i="4"/>
  <c r="BJ1048" i="4"/>
  <c r="BK1048" i="4"/>
  <c r="BL1048" i="4"/>
  <c r="BM1048" i="4"/>
  <c r="BN1048" i="4"/>
  <c r="BO1048" i="4"/>
  <c r="BP1048" i="4"/>
  <c r="BQ1048" i="4"/>
  <c r="BR1048" i="4"/>
  <c r="BS1048" i="4"/>
  <c r="BT1048" i="4"/>
  <c r="BU1048" i="4"/>
  <c r="BV1048" i="4"/>
  <c r="BW1048" i="4"/>
  <c r="BX1048" i="4"/>
  <c r="BY1048" i="4"/>
  <c r="BZ1048" i="4"/>
  <c r="CA1048" i="4"/>
  <c r="CB1048" i="4"/>
  <c r="CC1048" i="4"/>
  <c r="CD1048" i="4"/>
  <c r="CE1048" i="4"/>
  <c r="CF1048" i="4"/>
  <c r="CG1048" i="4"/>
  <c r="CH1048" i="4"/>
  <c r="CI1048" i="4"/>
  <c r="CJ1048" i="4"/>
  <c r="CK1048" i="4"/>
  <c r="CL1048" i="4"/>
  <c r="CM1048" i="4" s="1"/>
  <c r="CN1048" i="4"/>
  <c r="CO1048" i="4"/>
  <c r="CP1048" i="4"/>
  <c r="CQ1048" i="4"/>
  <c r="CR1048" i="4"/>
  <c r="CS1048" i="4"/>
  <c r="CT1048" i="4"/>
  <c r="CU1048" i="4"/>
  <c r="CV1048" i="4"/>
  <c r="CW1048" i="4"/>
  <c r="CX1048" i="4"/>
  <c r="CY1048" i="4"/>
  <c r="CZ1048" i="4"/>
  <c r="DA1048" i="4"/>
  <c r="DB1048" i="4"/>
  <c r="DC1048" i="4"/>
  <c r="DD1048" i="4"/>
  <c r="DE1048" i="4"/>
  <c r="DF1048" i="4"/>
  <c r="DG1048" i="4"/>
  <c r="DH1048" i="4"/>
  <c r="DI1048" i="4"/>
  <c r="DJ1048" i="4"/>
  <c r="DK1048" i="4"/>
  <c r="DL1048" i="4"/>
  <c r="DM1048" i="4"/>
  <c r="DN1048" i="4"/>
  <c r="DO1048" i="4"/>
  <c r="DP1048" i="4"/>
  <c r="DQ1048" i="4"/>
  <c r="DR1048" i="4"/>
  <c r="DS1048" i="4"/>
  <c r="DT1048" i="4"/>
  <c r="DU1048" i="4"/>
  <c r="DV1048" i="4"/>
  <c r="DW1048" i="4"/>
  <c r="EC1048" i="4"/>
  <c r="DX1048" i="4" s="1"/>
  <c r="ED1048" i="4"/>
  <c r="EE1048" i="4"/>
  <c r="EF1048" i="4"/>
  <c r="EG1048" i="4"/>
  <c r="EH1048" i="4"/>
  <c r="EI1048" i="4"/>
  <c r="EJ1048" i="4"/>
  <c r="EK1048" i="4"/>
  <c r="EL1048" i="4"/>
  <c r="EM1048" i="4"/>
  <c r="EN1048" i="4"/>
  <c r="EO1048" i="4"/>
  <c r="EP1048" i="4"/>
  <c r="EQ1048" i="4"/>
  <c r="ER1048" i="4"/>
  <c r="ES1048" i="4"/>
  <c r="ET1048" i="4"/>
  <c r="EU1048" i="4"/>
  <c r="EV1048" i="4"/>
  <c r="EW1048" i="4"/>
  <c r="B1049" i="4"/>
  <c r="C1049" i="4"/>
  <c r="D1049" i="4"/>
  <c r="E1049" i="4"/>
  <c r="F1049" i="4"/>
  <c r="G1049" i="4"/>
  <c r="H1049" i="4"/>
  <c r="M1049" i="4" s="1"/>
  <c r="N1049" i="4" s="1"/>
  <c r="O1049" i="4" s="1" a="1"/>
  <c r="O1049" i="4" s="1"/>
  <c r="R1049" i="4"/>
  <c r="S1049" i="4"/>
  <c r="T1049" i="4"/>
  <c r="U1049" i="4"/>
  <c r="V1049" i="4"/>
  <c r="W1049" i="4"/>
  <c r="X1049" i="4"/>
  <c r="Y1049" i="4"/>
  <c r="Z1049" i="4"/>
  <c r="AA1049" i="4"/>
  <c r="AB1049" i="4"/>
  <c r="AC1049" i="4"/>
  <c r="AD1049" i="4"/>
  <c r="AE1049" i="4" s="1"/>
  <c r="AF1049" i="4"/>
  <c r="AG1049" i="4" s="1"/>
  <c r="AH1049" i="4"/>
  <c r="AI1049" i="4"/>
  <c r="AJ1049" i="4"/>
  <c r="AK1049" i="4"/>
  <c r="AL1049" i="4"/>
  <c r="AN1049" i="4"/>
  <c r="AM1049" i="4" s="1"/>
  <c r="AO1049" i="4"/>
  <c r="AP1049" i="4"/>
  <c r="AQ1049" i="4"/>
  <c r="AR1049" i="4"/>
  <c r="AS1049" i="4"/>
  <c r="AT1049" i="4"/>
  <c r="AU1049" i="4"/>
  <c r="AV1049" i="4"/>
  <c r="AW1049" i="4"/>
  <c r="AX1049" i="4"/>
  <c r="AY1049" i="4"/>
  <c r="AZ1049" i="4"/>
  <c r="BA1049" i="4"/>
  <c r="BB1049" i="4"/>
  <c r="BC1049" i="4"/>
  <c r="BD1049" i="4"/>
  <c r="BE1049" i="4"/>
  <c r="BF1049" i="4"/>
  <c r="BG1049" i="4"/>
  <c r="BH1049" i="4"/>
  <c r="BI1049" i="4"/>
  <c r="BJ1049" i="4"/>
  <c r="BK1049" i="4"/>
  <c r="BL1049" i="4"/>
  <c r="BM1049" i="4"/>
  <c r="BN1049" i="4"/>
  <c r="BO1049" i="4"/>
  <c r="BP1049" i="4"/>
  <c r="BQ1049" i="4"/>
  <c r="BR1049" i="4"/>
  <c r="BS1049" i="4"/>
  <c r="BT1049" i="4"/>
  <c r="BU1049" i="4"/>
  <c r="BV1049" i="4"/>
  <c r="BW1049" i="4"/>
  <c r="BX1049" i="4"/>
  <c r="BY1049" i="4"/>
  <c r="BZ1049" i="4"/>
  <c r="CA1049" i="4"/>
  <c r="CB1049" i="4"/>
  <c r="CC1049" i="4"/>
  <c r="CD1049" i="4"/>
  <c r="CE1049" i="4"/>
  <c r="CF1049" i="4"/>
  <c r="CG1049" i="4"/>
  <c r="CH1049" i="4"/>
  <c r="CI1049" i="4"/>
  <c r="CJ1049" i="4"/>
  <c r="CK1049" i="4"/>
  <c r="CL1049" i="4"/>
  <c r="CM1049" i="4" s="1"/>
  <c r="CN1049" i="4"/>
  <c r="CO1049" i="4"/>
  <c r="CP1049" i="4"/>
  <c r="CQ1049" i="4"/>
  <c r="CR1049" i="4"/>
  <c r="CS1049" i="4"/>
  <c r="CT1049" i="4"/>
  <c r="CU1049" i="4"/>
  <c r="CV1049" i="4"/>
  <c r="CW1049" i="4"/>
  <c r="CX1049" i="4"/>
  <c r="CY1049" i="4"/>
  <c r="CZ1049" i="4"/>
  <c r="DA1049" i="4"/>
  <c r="DB1049" i="4"/>
  <c r="DC1049" i="4"/>
  <c r="DD1049" i="4"/>
  <c r="DE1049" i="4"/>
  <c r="DF1049" i="4"/>
  <c r="DG1049" i="4"/>
  <c r="DH1049" i="4"/>
  <c r="DI1049" i="4"/>
  <c r="DJ1049" i="4"/>
  <c r="DK1049" i="4"/>
  <c r="DL1049" i="4"/>
  <c r="DM1049" i="4"/>
  <c r="DN1049" i="4"/>
  <c r="DO1049" i="4"/>
  <c r="DP1049" i="4"/>
  <c r="DQ1049" i="4"/>
  <c r="DR1049" i="4"/>
  <c r="DS1049" i="4"/>
  <c r="DT1049" i="4"/>
  <c r="DU1049" i="4"/>
  <c r="DV1049" i="4"/>
  <c r="DW1049" i="4"/>
  <c r="EC1049" i="4"/>
  <c r="ED1049" i="4"/>
  <c r="EE1049" i="4"/>
  <c r="EF1049" i="4"/>
  <c r="EG1049" i="4"/>
  <c r="EH1049" i="4"/>
  <c r="EI1049" i="4"/>
  <c r="EJ1049" i="4"/>
  <c r="EK1049" i="4"/>
  <c r="EL1049" i="4"/>
  <c r="EM1049" i="4"/>
  <c r="EN1049" i="4"/>
  <c r="EO1049" i="4"/>
  <c r="EP1049" i="4"/>
  <c r="EQ1049" i="4"/>
  <c r="ER1049" i="4"/>
  <c r="ES1049" i="4"/>
  <c r="ET1049" i="4"/>
  <c r="EU1049" i="4"/>
  <c r="EV1049" i="4"/>
  <c r="EW1049" i="4"/>
  <c r="B1050" i="4"/>
  <c r="C1050" i="4"/>
  <c r="D1050" i="4"/>
  <c r="E1050" i="4"/>
  <c r="F1050" i="4"/>
  <c r="G1050" i="4"/>
  <c r="H1050" i="4"/>
  <c r="M1050" i="4" s="1"/>
  <c r="N1050" i="4" s="1"/>
  <c r="O1050" i="4" s="1" a="1"/>
  <c r="O1050" i="4" s="1"/>
  <c r="R1050" i="4"/>
  <c r="S1050" i="4"/>
  <c r="T1050" i="4"/>
  <c r="U1050" i="4"/>
  <c r="V1050" i="4"/>
  <c r="W1050" i="4"/>
  <c r="X1050" i="4"/>
  <c r="Y1050" i="4"/>
  <c r="Z1050" i="4"/>
  <c r="AA1050" i="4"/>
  <c r="AB1050" i="4"/>
  <c r="AC1050" i="4"/>
  <c r="AD1050" i="4"/>
  <c r="AE1050" i="4" s="1"/>
  <c r="AF1050" i="4"/>
  <c r="AG1050" i="4" s="1"/>
  <c r="AH1050" i="4"/>
  <c r="AI1050" i="4"/>
  <c r="AJ1050" i="4"/>
  <c r="AK1050" i="4"/>
  <c r="AL1050" i="4"/>
  <c r="AN1050" i="4"/>
  <c r="AM1050" i="4" s="1"/>
  <c r="AO1050" i="4"/>
  <c r="AP1050" i="4"/>
  <c r="AQ1050" i="4"/>
  <c r="AR1050" i="4"/>
  <c r="AS1050" i="4"/>
  <c r="AT1050" i="4"/>
  <c r="AU1050" i="4"/>
  <c r="AV1050" i="4"/>
  <c r="AW1050" i="4"/>
  <c r="AX1050" i="4"/>
  <c r="AY1050" i="4"/>
  <c r="AZ1050" i="4"/>
  <c r="BA1050" i="4"/>
  <c r="BB1050" i="4"/>
  <c r="BC1050" i="4"/>
  <c r="BD1050" i="4"/>
  <c r="BE1050" i="4"/>
  <c r="BF1050" i="4"/>
  <c r="BG1050" i="4"/>
  <c r="BH1050" i="4"/>
  <c r="BI1050" i="4"/>
  <c r="BJ1050" i="4"/>
  <c r="BK1050" i="4"/>
  <c r="BL1050" i="4"/>
  <c r="BM1050" i="4"/>
  <c r="BN1050" i="4"/>
  <c r="BO1050" i="4"/>
  <c r="BP1050" i="4"/>
  <c r="BQ1050" i="4"/>
  <c r="BR1050" i="4"/>
  <c r="BS1050" i="4"/>
  <c r="BT1050" i="4"/>
  <c r="BU1050" i="4"/>
  <c r="BV1050" i="4"/>
  <c r="BW1050" i="4"/>
  <c r="BX1050" i="4"/>
  <c r="BY1050" i="4"/>
  <c r="BZ1050" i="4"/>
  <c r="CA1050" i="4"/>
  <c r="CB1050" i="4"/>
  <c r="CC1050" i="4"/>
  <c r="CD1050" i="4"/>
  <c r="CE1050" i="4"/>
  <c r="CF1050" i="4"/>
  <c r="CG1050" i="4"/>
  <c r="CH1050" i="4"/>
  <c r="CI1050" i="4"/>
  <c r="CJ1050" i="4"/>
  <c r="CK1050" i="4"/>
  <c r="CL1050" i="4"/>
  <c r="CM1050" i="4" s="1"/>
  <c r="CN1050" i="4"/>
  <c r="CO1050" i="4"/>
  <c r="CP1050" i="4"/>
  <c r="CQ1050" i="4"/>
  <c r="CR1050" i="4"/>
  <c r="CS1050" i="4"/>
  <c r="CT1050" i="4"/>
  <c r="CU1050" i="4"/>
  <c r="CV1050" i="4"/>
  <c r="CW1050" i="4"/>
  <c r="CX1050" i="4"/>
  <c r="CY1050" i="4"/>
  <c r="CZ1050" i="4"/>
  <c r="DA1050" i="4"/>
  <c r="DB1050" i="4"/>
  <c r="DC1050" i="4"/>
  <c r="DD1050" i="4"/>
  <c r="DE1050" i="4"/>
  <c r="DF1050" i="4"/>
  <c r="DG1050" i="4"/>
  <c r="DH1050" i="4"/>
  <c r="DI1050" i="4"/>
  <c r="DJ1050" i="4"/>
  <c r="DK1050" i="4"/>
  <c r="DL1050" i="4"/>
  <c r="DM1050" i="4"/>
  <c r="DN1050" i="4"/>
  <c r="DO1050" i="4"/>
  <c r="DP1050" i="4"/>
  <c r="DQ1050" i="4"/>
  <c r="DR1050" i="4"/>
  <c r="DS1050" i="4"/>
  <c r="DT1050" i="4"/>
  <c r="DU1050" i="4"/>
  <c r="DV1050" i="4"/>
  <c r="DW1050" i="4"/>
  <c r="EC1050" i="4"/>
  <c r="ED1050" i="4"/>
  <c r="EE1050" i="4"/>
  <c r="EF1050" i="4"/>
  <c r="EG1050" i="4"/>
  <c r="EH1050" i="4"/>
  <c r="EI1050" i="4"/>
  <c r="EJ1050" i="4"/>
  <c r="EK1050" i="4"/>
  <c r="EL1050" i="4"/>
  <c r="EM1050" i="4"/>
  <c r="EN1050" i="4"/>
  <c r="EO1050" i="4"/>
  <c r="EP1050" i="4"/>
  <c r="EQ1050" i="4"/>
  <c r="ER1050" i="4"/>
  <c r="ES1050" i="4"/>
  <c r="ET1050" i="4"/>
  <c r="EU1050" i="4"/>
  <c r="EV1050" i="4"/>
  <c r="EW1050" i="4"/>
  <c r="B1051" i="4"/>
  <c r="C1051" i="4"/>
  <c r="D1051" i="4"/>
  <c r="E1051" i="4"/>
  <c r="F1051" i="4"/>
  <c r="G1051" i="4"/>
  <c r="H1051" i="4"/>
  <c r="M1051" i="4" s="1"/>
  <c r="N1051" i="4" s="1"/>
  <c r="O1051" i="4" s="1" a="1"/>
  <c r="O1051" i="4" s="1"/>
  <c r="R1051" i="4"/>
  <c r="S1051" i="4"/>
  <c r="T1051" i="4"/>
  <c r="U1051" i="4"/>
  <c r="V1051" i="4"/>
  <c r="W1051" i="4"/>
  <c r="X1051" i="4"/>
  <c r="Y1051" i="4"/>
  <c r="Z1051" i="4"/>
  <c r="AA1051" i="4"/>
  <c r="AB1051" i="4"/>
  <c r="AC1051" i="4"/>
  <c r="AD1051" i="4"/>
  <c r="AE1051" i="4" s="1"/>
  <c r="AF1051" i="4"/>
  <c r="AG1051" i="4" s="1"/>
  <c r="AH1051" i="4"/>
  <c r="AI1051" i="4"/>
  <c r="AJ1051" i="4"/>
  <c r="AK1051" i="4"/>
  <c r="AL1051" i="4"/>
  <c r="AN1051" i="4"/>
  <c r="AM1051" i="4" s="1"/>
  <c r="AO1051" i="4"/>
  <c r="AP1051" i="4"/>
  <c r="AQ1051" i="4"/>
  <c r="AR1051" i="4"/>
  <c r="AS1051" i="4"/>
  <c r="AT1051" i="4"/>
  <c r="AU1051" i="4"/>
  <c r="AV1051" i="4"/>
  <c r="AW1051" i="4"/>
  <c r="AX1051" i="4"/>
  <c r="AY1051" i="4"/>
  <c r="AZ1051" i="4"/>
  <c r="BA1051" i="4"/>
  <c r="BB1051" i="4"/>
  <c r="BC1051" i="4"/>
  <c r="BD1051" i="4"/>
  <c r="BE1051" i="4"/>
  <c r="BF1051" i="4"/>
  <c r="BG1051" i="4"/>
  <c r="BH1051" i="4"/>
  <c r="BI1051" i="4"/>
  <c r="BJ1051" i="4"/>
  <c r="BK1051" i="4"/>
  <c r="BL1051" i="4"/>
  <c r="BM1051" i="4"/>
  <c r="BN1051" i="4"/>
  <c r="BO1051" i="4"/>
  <c r="BP1051" i="4"/>
  <c r="BQ1051" i="4"/>
  <c r="BR1051" i="4"/>
  <c r="BS1051" i="4"/>
  <c r="BT1051" i="4"/>
  <c r="BU1051" i="4"/>
  <c r="BV1051" i="4"/>
  <c r="BW1051" i="4"/>
  <c r="BX1051" i="4"/>
  <c r="BY1051" i="4"/>
  <c r="BZ1051" i="4"/>
  <c r="CA1051" i="4"/>
  <c r="CB1051" i="4"/>
  <c r="CC1051" i="4"/>
  <c r="CD1051" i="4"/>
  <c r="CE1051" i="4"/>
  <c r="CF1051" i="4"/>
  <c r="CG1051" i="4"/>
  <c r="CH1051" i="4"/>
  <c r="CI1051" i="4"/>
  <c r="CJ1051" i="4"/>
  <c r="CK1051" i="4"/>
  <c r="CL1051" i="4"/>
  <c r="CM1051" i="4" s="1"/>
  <c r="CN1051" i="4"/>
  <c r="CO1051" i="4"/>
  <c r="CP1051" i="4"/>
  <c r="CQ1051" i="4"/>
  <c r="CR1051" i="4"/>
  <c r="CS1051" i="4"/>
  <c r="CT1051" i="4"/>
  <c r="CU1051" i="4"/>
  <c r="CV1051" i="4"/>
  <c r="CW1051" i="4"/>
  <c r="CX1051" i="4"/>
  <c r="CY1051" i="4"/>
  <c r="CZ1051" i="4"/>
  <c r="DA1051" i="4"/>
  <c r="DB1051" i="4"/>
  <c r="DC1051" i="4"/>
  <c r="DD1051" i="4"/>
  <c r="DE1051" i="4"/>
  <c r="DF1051" i="4"/>
  <c r="DG1051" i="4"/>
  <c r="DH1051" i="4"/>
  <c r="DI1051" i="4"/>
  <c r="DJ1051" i="4"/>
  <c r="DK1051" i="4"/>
  <c r="DL1051" i="4"/>
  <c r="DM1051" i="4"/>
  <c r="DN1051" i="4"/>
  <c r="DO1051" i="4"/>
  <c r="DP1051" i="4"/>
  <c r="DQ1051" i="4"/>
  <c r="DR1051" i="4"/>
  <c r="DS1051" i="4"/>
  <c r="DT1051" i="4"/>
  <c r="DU1051" i="4"/>
  <c r="DV1051" i="4"/>
  <c r="DW1051" i="4"/>
  <c r="EC1051" i="4"/>
  <c r="ED1051" i="4"/>
  <c r="EE1051" i="4"/>
  <c r="EF1051" i="4"/>
  <c r="EG1051" i="4"/>
  <c r="EH1051" i="4"/>
  <c r="EI1051" i="4"/>
  <c r="EJ1051" i="4"/>
  <c r="EK1051" i="4"/>
  <c r="EL1051" i="4"/>
  <c r="EM1051" i="4"/>
  <c r="EN1051" i="4"/>
  <c r="EO1051" i="4"/>
  <c r="EP1051" i="4"/>
  <c r="EQ1051" i="4"/>
  <c r="ER1051" i="4"/>
  <c r="ES1051" i="4"/>
  <c r="ET1051" i="4"/>
  <c r="EU1051" i="4"/>
  <c r="EV1051" i="4"/>
  <c r="EW1051" i="4"/>
  <c r="B1052" i="4"/>
  <c r="C1052" i="4"/>
  <c r="D1052" i="4"/>
  <c r="E1052" i="4"/>
  <c r="F1052" i="4"/>
  <c r="G1052" i="4"/>
  <c r="H1052" i="4"/>
  <c r="M1052" i="4" s="1"/>
  <c r="N1052" i="4" s="1"/>
  <c r="O1052" i="4" s="1" a="1"/>
  <c r="O1052" i="4" s="1"/>
  <c r="R1052" i="4"/>
  <c r="S1052" i="4"/>
  <c r="T1052" i="4"/>
  <c r="U1052" i="4"/>
  <c r="V1052" i="4"/>
  <c r="W1052" i="4"/>
  <c r="X1052" i="4"/>
  <c r="Y1052" i="4"/>
  <c r="Z1052" i="4"/>
  <c r="AA1052" i="4"/>
  <c r="AB1052" i="4"/>
  <c r="AC1052" i="4"/>
  <c r="AD1052" i="4"/>
  <c r="AE1052" i="4" s="1"/>
  <c r="AF1052" i="4"/>
  <c r="AG1052" i="4" s="1"/>
  <c r="AH1052" i="4"/>
  <c r="AI1052" i="4"/>
  <c r="AJ1052" i="4"/>
  <c r="AK1052" i="4"/>
  <c r="AL1052" i="4"/>
  <c r="AN1052" i="4"/>
  <c r="AM1052" i="4" s="1"/>
  <c r="AO1052" i="4"/>
  <c r="AP1052" i="4"/>
  <c r="AQ1052" i="4"/>
  <c r="AR1052" i="4"/>
  <c r="AS1052" i="4"/>
  <c r="AT1052" i="4"/>
  <c r="AU1052" i="4"/>
  <c r="AV1052" i="4"/>
  <c r="AW1052" i="4"/>
  <c r="AX1052" i="4"/>
  <c r="AY1052" i="4"/>
  <c r="AZ1052" i="4"/>
  <c r="BA1052" i="4"/>
  <c r="BB1052" i="4"/>
  <c r="BC1052" i="4"/>
  <c r="BD1052" i="4"/>
  <c r="BE1052" i="4"/>
  <c r="BF1052" i="4"/>
  <c r="BG1052" i="4"/>
  <c r="BH1052" i="4"/>
  <c r="BI1052" i="4"/>
  <c r="BJ1052" i="4"/>
  <c r="BK1052" i="4"/>
  <c r="BL1052" i="4"/>
  <c r="BM1052" i="4"/>
  <c r="BN1052" i="4"/>
  <c r="BO1052" i="4"/>
  <c r="BP1052" i="4"/>
  <c r="BQ1052" i="4"/>
  <c r="BR1052" i="4"/>
  <c r="BS1052" i="4"/>
  <c r="BT1052" i="4"/>
  <c r="BU1052" i="4"/>
  <c r="BV1052" i="4"/>
  <c r="BW1052" i="4"/>
  <c r="BX1052" i="4"/>
  <c r="BY1052" i="4"/>
  <c r="BZ1052" i="4"/>
  <c r="CA1052" i="4"/>
  <c r="CB1052" i="4"/>
  <c r="CC1052" i="4"/>
  <c r="CD1052" i="4"/>
  <c r="CE1052" i="4"/>
  <c r="CF1052" i="4"/>
  <c r="CG1052" i="4"/>
  <c r="CH1052" i="4"/>
  <c r="CI1052" i="4"/>
  <c r="CJ1052" i="4"/>
  <c r="CK1052" i="4"/>
  <c r="CL1052" i="4"/>
  <c r="CM1052" i="4" s="1"/>
  <c r="CN1052" i="4"/>
  <c r="CO1052" i="4"/>
  <c r="CP1052" i="4"/>
  <c r="CQ1052" i="4"/>
  <c r="CR1052" i="4"/>
  <c r="CS1052" i="4"/>
  <c r="CT1052" i="4"/>
  <c r="CU1052" i="4"/>
  <c r="CV1052" i="4"/>
  <c r="CW1052" i="4"/>
  <c r="CX1052" i="4"/>
  <c r="CY1052" i="4"/>
  <c r="CZ1052" i="4"/>
  <c r="DA1052" i="4"/>
  <c r="DB1052" i="4"/>
  <c r="DC1052" i="4"/>
  <c r="DD1052" i="4"/>
  <c r="DE1052" i="4"/>
  <c r="DF1052" i="4"/>
  <c r="DG1052" i="4"/>
  <c r="DH1052" i="4"/>
  <c r="DI1052" i="4"/>
  <c r="DJ1052" i="4"/>
  <c r="DK1052" i="4"/>
  <c r="DL1052" i="4"/>
  <c r="DM1052" i="4"/>
  <c r="DN1052" i="4"/>
  <c r="DO1052" i="4"/>
  <c r="DP1052" i="4"/>
  <c r="DQ1052" i="4"/>
  <c r="DR1052" i="4"/>
  <c r="DS1052" i="4"/>
  <c r="DT1052" i="4"/>
  <c r="DU1052" i="4"/>
  <c r="DV1052" i="4"/>
  <c r="DW1052" i="4"/>
  <c r="EC1052" i="4"/>
  <c r="ED1052" i="4"/>
  <c r="EE1052" i="4"/>
  <c r="EF1052" i="4"/>
  <c r="EG1052" i="4"/>
  <c r="EH1052" i="4"/>
  <c r="EI1052" i="4"/>
  <c r="EJ1052" i="4"/>
  <c r="EK1052" i="4"/>
  <c r="EL1052" i="4"/>
  <c r="EM1052" i="4"/>
  <c r="EN1052" i="4"/>
  <c r="EO1052" i="4"/>
  <c r="EP1052" i="4"/>
  <c r="EQ1052" i="4"/>
  <c r="ER1052" i="4"/>
  <c r="ES1052" i="4"/>
  <c r="ET1052" i="4"/>
  <c r="EU1052" i="4"/>
  <c r="EV1052" i="4"/>
  <c r="EW1052" i="4"/>
  <c r="B1053" i="4"/>
  <c r="C1053" i="4"/>
  <c r="D1053" i="4"/>
  <c r="E1053" i="4"/>
  <c r="F1053" i="4"/>
  <c r="G1053" i="4"/>
  <c r="H1053" i="4"/>
  <c r="M1053" i="4" s="1"/>
  <c r="N1053" i="4" s="1"/>
  <c r="O1053" i="4" s="1" a="1"/>
  <c r="O1053" i="4" s="1"/>
  <c r="R1053" i="4"/>
  <c r="S1053" i="4"/>
  <c r="T1053" i="4"/>
  <c r="U1053" i="4"/>
  <c r="V1053" i="4"/>
  <c r="W1053" i="4"/>
  <c r="X1053" i="4"/>
  <c r="Y1053" i="4"/>
  <c r="Z1053" i="4"/>
  <c r="AA1053" i="4"/>
  <c r="AB1053" i="4"/>
  <c r="AC1053" i="4"/>
  <c r="AD1053" i="4"/>
  <c r="AE1053" i="4" s="1"/>
  <c r="AF1053" i="4"/>
  <c r="AG1053" i="4" s="1"/>
  <c r="AH1053" i="4"/>
  <c r="AI1053" i="4"/>
  <c r="AJ1053" i="4"/>
  <c r="AK1053" i="4"/>
  <c r="AL1053" i="4"/>
  <c r="AN1053" i="4"/>
  <c r="AM1053" i="4" s="1"/>
  <c r="AO1053" i="4"/>
  <c r="AP1053" i="4"/>
  <c r="AQ1053" i="4"/>
  <c r="AR1053" i="4"/>
  <c r="AS1053" i="4"/>
  <c r="AT1053" i="4"/>
  <c r="AU1053" i="4"/>
  <c r="AV1053" i="4"/>
  <c r="AW1053" i="4"/>
  <c r="AX1053" i="4"/>
  <c r="AY1053" i="4"/>
  <c r="AZ1053" i="4"/>
  <c r="BA1053" i="4"/>
  <c r="BB1053" i="4"/>
  <c r="BC1053" i="4"/>
  <c r="BD1053" i="4"/>
  <c r="BE1053" i="4"/>
  <c r="BF1053" i="4"/>
  <c r="BG1053" i="4"/>
  <c r="BH1053" i="4"/>
  <c r="BI1053" i="4"/>
  <c r="BJ1053" i="4"/>
  <c r="BK1053" i="4"/>
  <c r="BL1053" i="4"/>
  <c r="BM1053" i="4"/>
  <c r="BN1053" i="4"/>
  <c r="BO1053" i="4"/>
  <c r="BP1053" i="4"/>
  <c r="BQ1053" i="4"/>
  <c r="BR1053" i="4"/>
  <c r="BS1053" i="4"/>
  <c r="BT1053" i="4"/>
  <c r="BU1053" i="4"/>
  <c r="BV1053" i="4"/>
  <c r="BW1053" i="4"/>
  <c r="BX1053" i="4"/>
  <c r="BY1053" i="4"/>
  <c r="BZ1053" i="4"/>
  <c r="CA1053" i="4"/>
  <c r="CB1053" i="4"/>
  <c r="CC1053" i="4"/>
  <c r="CD1053" i="4"/>
  <c r="CE1053" i="4"/>
  <c r="CF1053" i="4"/>
  <c r="CG1053" i="4"/>
  <c r="CH1053" i="4"/>
  <c r="CI1053" i="4"/>
  <c r="CJ1053" i="4"/>
  <c r="CK1053" i="4"/>
  <c r="CL1053" i="4"/>
  <c r="CM1053" i="4" s="1"/>
  <c r="CN1053" i="4"/>
  <c r="CO1053" i="4"/>
  <c r="CP1053" i="4"/>
  <c r="CQ1053" i="4"/>
  <c r="CR1053" i="4"/>
  <c r="CS1053" i="4"/>
  <c r="CT1053" i="4"/>
  <c r="CU1053" i="4"/>
  <c r="CV1053" i="4"/>
  <c r="CW1053" i="4"/>
  <c r="CX1053" i="4"/>
  <c r="CY1053" i="4"/>
  <c r="CZ1053" i="4"/>
  <c r="DA1053" i="4"/>
  <c r="DB1053" i="4"/>
  <c r="DC1053" i="4"/>
  <c r="DD1053" i="4"/>
  <c r="DE1053" i="4"/>
  <c r="DF1053" i="4"/>
  <c r="DG1053" i="4"/>
  <c r="DH1053" i="4"/>
  <c r="DI1053" i="4"/>
  <c r="DJ1053" i="4"/>
  <c r="DK1053" i="4"/>
  <c r="DL1053" i="4"/>
  <c r="DM1053" i="4"/>
  <c r="DN1053" i="4"/>
  <c r="DO1053" i="4"/>
  <c r="DP1053" i="4"/>
  <c r="DQ1053" i="4"/>
  <c r="DR1053" i="4"/>
  <c r="DS1053" i="4"/>
  <c r="DT1053" i="4"/>
  <c r="DU1053" i="4"/>
  <c r="DV1053" i="4"/>
  <c r="DW1053" i="4"/>
  <c r="EC1053" i="4"/>
  <c r="ED1053" i="4"/>
  <c r="EE1053" i="4"/>
  <c r="EF1053" i="4"/>
  <c r="EG1053" i="4"/>
  <c r="EH1053" i="4"/>
  <c r="EI1053" i="4"/>
  <c r="EJ1053" i="4"/>
  <c r="EK1053" i="4"/>
  <c r="EL1053" i="4"/>
  <c r="EM1053" i="4"/>
  <c r="EN1053" i="4"/>
  <c r="EO1053" i="4"/>
  <c r="EP1053" i="4"/>
  <c r="EQ1053" i="4"/>
  <c r="ER1053" i="4"/>
  <c r="ES1053" i="4"/>
  <c r="ET1053" i="4"/>
  <c r="EU1053" i="4"/>
  <c r="EV1053" i="4"/>
  <c r="EW1053" i="4"/>
  <c r="B1054" i="4"/>
  <c r="C1054" i="4"/>
  <c r="D1054" i="4"/>
  <c r="E1054" i="4"/>
  <c r="F1054" i="4"/>
  <c r="G1054" i="4"/>
  <c r="H1054" i="4"/>
  <c r="M1054" i="4" s="1"/>
  <c r="N1054" i="4" s="1"/>
  <c r="O1054" i="4" s="1" a="1"/>
  <c r="O1054" i="4" s="1"/>
  <c r="R1054" i="4"/>
  <c r="S1054" i="4"/>
  <c r="T1054" i="4"/>
  <c r="U1054" i="4"/>
  <c r="V1054" i="4"/>
  <c r="W1054" i="4"/>
  <c r="X1054" i="4"/>
  <c r="Y1054" i="4"/>
  <c r="Z1054" i="4"/>
  <c r="AA1054" i="4"/>
  <c r="AB1054" i="4"/>
  <c r="AC1054" i="4"/>
  <c r="AD1054" i="4"/>
  <c r="AE1054" i="4" s="1"/>
  <c r="AF1054" i="4"/>
  <c r="AG1054" i="4" s="1"/>
  <c r="AH1054" i="4"/>
  <c r="AI1054" i="4"/>
  <c r="AJ1054" i="4"/>
  <c r="AK1054" i="4"/>
  <c r="AL1054" i="4"/>
  <c r="AN1054" i="4"/>
  <c r="AM1054" i="4" s="1"/>
  <c r="AO1054" i="4"/>
  <c r="AP1054" i="4"/>
  <c r="AQ1054" i="4"/>
  <c r="AR1054" i="4"/>
  <c r="AS1054" i="4"/>
  <c r="AT1054" i="4"/>
  <c r="AU1054" i="4"/>
  <c r="AV1054" i="4"/>
  <c r="AW1054" i="4"/>
  <c r="AX1054" i="4"/>
  <c r="AY1054" i="4"/>
  <c r="AZ1054" i="4"/>
  <c r="BA1054" i="4"/>
  <c r="BB1054" i="4"/>
  <c r="BC1054" i="4"/>
  <c r="BD1054" i="4"/>
  <c r="BE1054" i="4"/>
  <c r="BF1054" i="4"/>
  <c r="BG1054" i="4"/>
  <c r="BH1054" i="4"/>
  <c r="BI1054" i="4"/>
  <c r="BJ1054" i="4"/>
  <c r="BK1054" i="4"/>
  <c r="BL1054" i="4"/>
  <c r="BM1054" i="4"/>
  <c r="BN1054" i="4"/>
  <c r="BO1054" i="4"/>
  <c r="BP1054" i="4"/>
  <c r="BQ1054" i="4"/>
  <c r="BR1054" i="4"/>
  <c r="BS1054" i="4"/>
  <c r="BT1054" i="4"/>
  <c r="BU1054" i="4"/>
  <c r="BV1054" i="4"/>
  <c r="BW1054" i="4"/>
  <c r="BX1054" i="4"/>
  <c r="BY1054" i="4"/>
  <c r="BZ1054" i="4"/>
  <c r="CA1054" i="4"/>
  <c r="CB1054" i="4"/>
  <c r="CC1054" i="4"/>
  <c r="CD1054" i="4"/>
  <c r="CE1054" i="4"/>
  <c r="CF1054" i="4"/>
  <c r="CG1054" i="4"/>
  <c r="CH1054" i="4"/>
  <c r="CI1054" i="4"/>
  <c r="CJ1054" i="4"/>
  <c r="CK1054" i="4"/>
  <c r="CL1054" i="4"/>
  <c r="CM1054" i="4" s="1"/>
  <c r="CN1054" i="4"/>
  <c r="CO1054" i="4"/>
  <c r="CP1054" i="4"/>
  <c r="CQ1054" i="4"/>
  <c r="CR1054" i="4"/>
  <c r="CS1054" i="4"/>
  <c r="CT1054" i="4"/>
  <c r="CU1054" i="4"/>
  <c r="CV1054" i="4"/>
  <c r="CW1054" i="4"/>
  <c r="CX1054" i="4"/>
  <c r="CY1054" i="4"/>
  <c r="CZ1054" i="4"/>
  <c r="DA1054" i="4"/>
  <c r="DB1054" i="4"/>
  <c r="DC1054" i="4"/>
  <c r="DD1054" i="4"/>
  <c r="DE1054" i="4"/>
  <c r="DF1054" i="4"/>
  <c r="DG1054" i="4"/>
  <c r="DH1054" i="4"/>
  <c r="DI1054" i="4"/>
  <c r="DJ1054" i="4"/>
  <c r="DK1054" i="4"/>
  <c r="DL1054" i="4"/>
  <c r="DM1054" i="4"/>
  <c r="DN1054" i="4"/>
  <c r="DO1054" i="4"/>
  <c r="DP1054" i="4"/>
  <c r="DQ1054" i="4"/>
  <c r="DR1054" i="4"/>
  <c r="DS1054" i="4"/>
  <c r="DT1054" i="4"/>
  <c r="DU1054" i="4"/>
  <c r="DV1054" i="4"/>
  <c r="DW1054" i="4"/>
  <c r="EC1054" i="4"/>
  <c r="ED1054" i="4"/>
  <c r="EE1054" i="4"/>
  <c r="EF1054" i="4"/>
  <c r="EG1054" i="4"/>
  <c r="EH1054" i="4"/>
  <c r="EI1054" i="4"/>
  <c r="EJ1054" i="4"/>
  <c r="EK1054" i="4"/>
  <c r="EL1054" i="4"/>
  <c r="EM1054" i="4"/>
  <c r="EN1054" i="4"/>
  <c r="EO1054" i="4"/>
  <c r="EP1054" i="4"/>
  <c r="EQ1054" i="4"/>
  <c r="ER1054" i="4"/>
  <c r="ES1054" i="4"/>
  <c r="ET1054" i="4"/>
  <c r="EU1054" i="4"/>
  <c r="EV1054" i="4"/>
  <c r="EW1054" i="4"/>
  <c r="B1055" i="4"/>
  <c r="C1055" i="4"/>
  <c r="D1055" i="4"/>
  <c r="E1055" i="4"/>
  <c r="F1055" i="4"/>
  <c r="G1055" i="4"/>
  <c r="H1055" i="4"/>
  <c r="M1055" i="4" s="1"/>
  <c r="N1055" i="4" s="1"/>
  <c r="O1055" i="4" s="1" a="1"/>
  <c r="O1055" i="4" s="1"/>
  <c r="R1055" i="4"/>
  <c r="S1055" i="4"/>
  <c r="T1055" i="4"/>
  <c r="U1055" i="4"/>
  <c r="V1055" i="4"/>
  <c r="W1055" i="4"/>
  <c r="X1055" i="4"/>
  <c r="Y1055" i="4"/>
  <c r="Z1055" i="4"/>
  <c r="AA1055" i="4"/>
  <c r="AB1055" i="4"/>
  <c r="AC1055" i="4"/>
  <c r="AD1055" i="4"/>
  <c r="AE1055" i="4" s="1"/>
  <c r="AF1055" i="4"/>
  <c r="AG1055" i="4" s="1"/>
  <c r="AH1055" i="4"/>
  <c r="AI1055" i="4"/>
  <c r="AJ1055" i="4"/>
  <c r="AK1055" i="4"/>
  <c r="AL1055" i="4"/>
  <c r="AN1055" i="4"/>
  <c r="AM1055" i="4" s="1"/>
  <c r="AO1055" i="4"/>
  <c r="AP1055" i="4"/>
  <c r="AQ1055" i="4"/>
  <c r="AR1055" i="4"/>
  <c r="AS1055" i="4"/>
  <c r="AT1055" i="4"/>
  <c r="AU1055" i="4"/>
  <c r="AV1055" i="4"/>
  <c r="AW1055" i="4"/>
  <c r="AX1055" i="4"/>
  <c r="AY1055" i="4"/>
  <c r="AZ1055" i="4"/>
  <c r="BA1055" i="4"/>
  <c r="BB1055" i="4"/>
  <c r="BC1055" i="4"/>
  <c r="BD1055" i="4"/>
  <c r="BE1055" i="4"/>
  <c r="BF1055" i="4"/>
  <c r="BG1055" i="4"/>
  <c r="BH1055" i="4"/>
  <c r="BI1055" i="4"/>
  <c r="BJ1055" i="4"/>
  <c r="BK1055" i="4"/>
  <c r="BL1055" i="4"/>
  <c r="BM1055" i="4"/>
  <c r="BN1055" i="4"/>
  <c r="BO1055" i="4"/>
  <c r="BP1055" i="4"/>
  <c r="BQ1055" i="4"/>
  <c r="BR1055" i="4"/>
  <c r="BS1055" i="4"/>
  <c r="BT1055" i="4"/>
  <c r="BU1055" i="4"/>
  <c r="BV1055" i="4"/>
  <c r="BW1055" i="4"/>
  <c r="BX1055" i="4"/>
  <c r="BY1055" i="4"/>
  <c r="BZ1055" i="4"/>
  <c r="CA1055" i="4"/>
  <c r="CB1055" i="4"/>
  <c r="CC1055" i="4"/>
  <c r="CD1055" i="4"/>
  <c r="CE1055" i="4"/>
  <c r="CF1055" i="4"/>
  <c r="CG1055" i="4"/>
  <c r="CH1055" i="4"/>
  <c r="CI1055" i="4"/>
  <c r="CJ1055" i="4"/>
  <c r="CK1055" i="4"/>
  <c r="CL1055" i="4"/>
  <c r="CM1055" i="4" s="1"/>
  <c r="CN1055" i="4"/>
  <c r="CO1055" i="4"/>
  <c r="CP1055" i="4"/>
  <c r="CQ1055" i="4"/>
  <c r="CR1055" i="4"/>
  <c r="CS1055" i="4"/>
  <c r="CT1055" i="4"/>
  <c r="CU1055" i="4"/>
  <c r="CV1055" i="4"/>
  <c r="CW1055" i="4"/>
  <c r="CX1055" i="4"/>
  <c r="CY1055" i="4"/>
  <c r="CZ1055" i="4"/>
  <c r="DA1055" i="4"/>
  <c r="DB1055" i="4"/>
  <c r="DC1055" i="4"/>
  <c r="DD1055" i="4"/>
  <c r="DE1055" i="4"/>
  <c r="DF1055" i="4"/>
  <c r="DG1055" i="4"/>
  <c r="DH1055" i="4"/>
  <c r="DI1055" i="4"/>
  <c r="DJ1055" i="4"/>
  <c r="DK1055" i="4"/>
  <c r="DL1055" i="4"/>
  <c r="DM1055" i="4"/>
  <c r="DN1055" i="4"/>
  <c r="DO1055" i="4"/>
  <c r="DP1055" i="4"/>
  <c r="DQ1055" i="4"/>
  <c r="DR1055" i="4"/>
  <c r="DS1055" i="4"/>
  <c r="DT1055" i="4"/>
  <c r="DU1055" i="4"/>
  <c r="DV1055" i="4"/>
  <c r="DW1055" i="4"/>
  <c r="EC1055" i="4"/>
  <c r="ED1055" i="4"/>
  <c r="EE1055" i="4"/>
  <c r="EF1055" i="4"/>
  <c r="EG1055" i="4"/>
  <c r="EH1055" i="4"/>
  <c r="EI1055" i="4"/>
  <c r="EJ1055" i="4"/>
  <c r="EK1055" i="4"/>
  <c r="EL1055" i="4"/>
  <c r="EM1055" i="4"/>
  <c r="EN1055" i="4"/>
  <c r="EO1055" i="4"/>
  <c r="EP1055" i="4"/>
  <c r="EQ1055" i="4"/>
  <c r="ER1055" i="4"/>
  <c r="ES1055" i="4"/>
  <c r="ET1055" i="4"/>
  <c r="EU1055" i="4"/>
  <c r="EV1055" i="4"/>
  <c r="EW1055" i="4"/>
  <c r="B1056" i="4"/>
  <c r="C1056" i="4"/>
  <c r="D1056" i="4"/>
  <c r="E1056" i="4"/>
  <c r="F1056" i="4"/>
  <c r="G1056" i="4"/>
  <c r="H1056" i="4"/>
  <c r="M1056" i="4" s="1"/>
  <c r="N1056" i="4" s="1"/>
  <c r="O1056" i="4" s="1" a="1"/>
  <c r="O1056" i="4" s="1"/>
  <c r="R1056" i="4"/>
  <c r="S1056" i="4"/>
  <c r="T1056" i="4"/>
  <c r="U1056" i="4"/>
  <c r="V1056" i="4"/>
  <c r="W1056" i="4"/>
  <c r="X1056" i="4"/>
  <c r="Y1056" i="4"/>
  <c r="Z1056" i="4"/>
  <c r="AA1056" i="4"/>
  <c r="AB1056" i="4"/>
  <c r="AC1056" i="4"/>
  <c r="AD1056" i="4"/>
  <c r="AE1056" i="4" s="1"/>
  <c r="AF1056" i="4"/>
  <c r="AG1056" i="4" s="1"/>
  <c r="AH1056" i="4"/>
  <c r="AI1056" i="4"/>
  <c r="AJ1056" i="4"/>
  <c r="AK1056" i="4"/>
  <c r="AL1056" i="4"/>
  <c r="AN1056" i="4"/>
  <c r="AM1056" i="4" s="1"/>
  <c r="AO1056" i="4"/>
  <c r="AP1056" i="4"/>
  <c r="AQ1056" i="4"/>
  <c r="AR1056" i="4"/>
  <c r="AS1056" i="4"/>
  <c r="AT1056" i="4"/>
  <c r="AU1056" i="4"/>
  <c r="AV1056" i="4"/>
  <c r="AW1056" i="4"/>
  <c r="AX1056" i="4"/>
  <c r="AY1056" i="4"/>
  <c r="AZ1056" i="4"/>
  <c r="BA1056" i="4"/>
  <c r="BB1056" i="4"/>
  <c r="BC1056" i="4"/>
  <c r="BD1056" i="4"/>
  <c r="BE1056" i="4"/>
  <c r="BF1056" i="4"/>
  <c r="BG1056" i="4"/>
  <c r="BH1056" i="4"/>
  <c r="BI1056" i="4"/>
  <c r="BJ1056" i="4"/>
  <c r="BK1056" i="4"/>
  <c r="BL1056" i="4"/>
  <c r="BM1056" i="4"/>
  <c r="BN1056" i="4"/>
  <c r="BO1056" i="4"/>
  <c r="BP1056" i="4"/>
  <c r="BQ1056" i="4"/>
  <c r="BR1056" i="4"/>
  <c r="BS1056" i="4"/>
  <c r="BT1056" i="4"/>
  <c r="BU1056" i="4"/>
  <c r="BV1056" i="4"/>
  <c r="BW1056" i="4"/>
  <c r="BX1056" i="4"/>
  <c r="BY1056" i="4"/>
  <c r="BZ1056" i="4"/>
  <c r="CA1056" i="4"/>
  <c r="CB1056" i="4"/>
  <c r="CC1056" i="4"/>
  <c r="CD1056" i="4"/>
  <c r="CE1056" i="4"/>
  <c r="CF1056" i="4"/>
  <c r="CG1056" i="4"/>
  <c r="CH1056" i="4"/>
  <c r="CI1056" i="4"/>
  <c r="CJ1056" i="4"/>
  <c r="CK1056" i="4"/>
  <c r="CL1056" i="4"/>
  <c r="CM1056" i="4" s="1"/>
  <c r="CN1056" i="4"/>
  <c r="CO1056" i="4"/>
  <c r="CP1056" i="4"/>
  <c r="CQ1056" i="4"/>
  <c r="CR1056" i="4"/>
  <c r="CS1056" i="4"/>
  <c r="CT1056" i="4"/>
  <c r="CU1056" i="4"/>
  <c r="CV1056" i="4"/>
  <c r="CW1056" i="4"/>
  <c r="CX1056" i="4"/>
  <c r="CY1056" i="4"/>
  <c r="CZ1056" i="4"/>
  <c r="DA1056" i="4"/>
  <c r="DB1056" i="4"/>
  <c r="DC1056" i="4"/>
  <c r="DD1056" i="4"/>
  <c r="DE1056" i="4"/>
  <c r="DF1056" i="4"/>
  <c r="DG1056" i="4"/>
  <c r="DH1056" i="4"/>
  <c r="DI1056" i="4"/>
  <c r="DJ1056" i="4"/>
  <c r="DK1056" i="4"/>
  <c r="DL1056" i="4"/>
  <c r="DM1056" i="4"/>
  <c r="DN1056" i="4"/>
  <c r="DO1056" i="4"/>
  <c r="DP1056" i="4"/>
  <c r="DQ1056" i="4"/>
  <c r="DR1056" i="4"/>
  <c r="DS1056" i="4"/>
  <c r="DT1056" i="4"/>
  <c r="DU1056" i="4"/>
  <c r="DV1056" i="4"/>
  <c r="DW1056" i="4"/>
  <c r="EC1056" i="4"/>
  <c r="DX1056" i="4" s="1"/>
  <c r="ED1056" i="4"/>
  <c r="EE1056" i="4"/>
  <c r="EF1056" i="4"/>
  <c r="EG1056" i="4"/>
  <c r="EH1056" i="4"/>
  <c r="EI1056" i="4"/>
  <c r="EJ1056" i="4"/>
  <c r="EK1056" i="4"/>
  <c r="EL1056" i="4"/>
  <c r="EM1056" i="4"/>
  <c r="EN1056" i="4"/>
  <c r="EO1056" i="4"/>
  <c r="EP1056" i="4"/>
  <c r="EQ1056" i="4"/>
  <c r="ER1056" i="4"/>
  <c r="ES1056" i="4"/>
  <c r="ET1056" i="4"/>
  <c r="EU1056" i="4"/>
  <c r="EV1056" i="4"/>
  <c r="EW1056" i="4"/>
  <c r="B1057" i="4"/>
  <c r="C1057" i="4"/>
  <c r="D1057" i="4"/>
  <c r="E1057" i="4"/>
  <c r="F1057" i="4"/>
  <c r="G1057" i="4"/>
  <c r="H1057" i="4"/>
  <c r="M1057" i="4" s="1"/>
  <c r="N1057" i="4" s="1"/>
  <c r="O1057" i="4" s="1" a="1"/>
  <c r="O1057" i="4" s="1"/>
  <c r="R1057" i="4"/>
  <c r="S1057" i="4"/>
  <c r="T1057" i="4"/>
  <c r="U1057" i="4"/>
  <c r="V1057" i="4"/>
  <c r="W1057" i="4"/>
  <c r="X1057" i="4"/>
  <c r="Y1057" i="4"/>
  <c r="Z1057" i="4"/>
  <c r="AA1057" i="4"/>
  <c r="AB1057" i="4"/>
  <c r="AC1057" i="4"/>
  <c r="AD1057" i="4"/>
  <c r="AE1057" i="4" s="1"/>
  <c r="AF1057" i="4"/>
  <c r="AG1057" i="4" s="1"/>
  <c r="AH1057" i="4"/>
  <c r="AI1057" i="4"/>
  <c r="AJ1057" i="4"/>
  <c r="AK1057" i="4"/>
  <c r="AL1057" i="4"/>
  <c r="AN1057" i="4"/>
  <c r="AM1057" i="4" s="1"/>
  <c r="AO1057" i="4"/>
  <c r="AP1057" i="4"/>
  <c r="AQ1057" i="4"/>
  <c r="AR1057" i="4"/>
  <c r="AS1057" i="4"/>
  <c r="AT1057" i="4"/>
  <c r="AU1057" i="4"/>
  <c r="AV1057" i="4"/>
  <c r="AW1057" i="4"/>
  <c r="AX1057" i="4"/>
  <c r="AY1057" i="4"/>
  <c r="AZ1057" i="4"/>
  <c r="BA1057" i="4"/>
  <c r="BB1057" i="4"/>
  <c r="BC1057" i="4"/>
  <c r="BD1057" i="4"/>
  <c r="BE1057" i="4"/>
  <c r="BF1057" i="4"/>
  <c r="BG1057" i="4"/>
  <c r="BH1057" i="4"/>
  <c r="BI1057" i="4"/>
  <c r="BJ1057" i="4"/>
  <c r="BK1057" i="4"/>
  <c r="BL1057" i="4"/>
  <c r="BM1057" i="4"/>
  <c r="BN1057" i="4"/>
  <c r="BO1057" i="4"/>
  <c r="BP1057" i="4"/>
  <c r="BQ1057" i="4"/>
  <c r="BR1057" i="4"/>
  <c r="BS1057" i="4"/>
  <c r="BT1057" i="4"/>
  <c r="BU1057" i="4"/>
  <c r="BV1057" i="4"/>
  <c r="BW1057" i="4"/>
  <c r="BX1057" i="4"/>
  <c r="BY1057" i="4"/>
  <c r="BZ1057" i="4"/>
  <c r="CA1057" i="4"/>
  <c r="CB1057" i="4"/>
  <c r="CC1057" i="4"/>
  <c r="CD1057" i="4"/>
  <c r="CE1057" i="4"/>
  <c r="CF1057" i="4"/>
  <c r="CG1057" i="4"/>
  <c r="CH1057" i="4"/>
  <c r="CI1057" i="4"/>
  <c r="CJ1057" i="4"/>
  <c r="CK1057" i="4"/>
  <c r="CL1057" i="4"/>
  <c r="CM1057" i="4" s="1"/>
  <c r="CN1057" i="4"/>
  <c r="CO1057" i="4"/>
  <c r="CP1057" i="4"/>
  <c r="CQ1057" i="4"/>
  <c r="CR1057" i="4"/>
  <c r="CS1057" i="4"/>
  <c r="CT1057" i="4"/>
  <c r="CU1057" i="4"/>
  <c r="CV1057" i="4"/>
  <c r="CW1057" i="4"/>
  <c r="CX1057" i="4"/>
  <c r="CY1057" i="4"/>
  <c r="CZ1057" i="4"/>
  <c r="DA1057" i="4"/>
  <c r="DB1057" i="4"/>
  <c r="DC1057" i="4"/>
  <c r="DD1057" i="4"/>
  <c r="DE1057" i="4"/>
  <c r="DF1057" i="4"/>
  <c r="DG1057" i="4"/>
  <c r="DH1057" i="4"/>
  <c r="DI1057" i="4"/>
  <c r="DJ1057" i="4"/>
  <c r="DK1057" i="4"/>
  <c r="DL1057" i="4"/>
  <c r="DM1057" i="4"/>
  <c r="DN1057" i="4"/>
  <c r="DO1057" i="4"/>
  <c r="DP1057" i="4"/>
  <c r="DQ1057" i="4"/>
  <c r="DR1057" i="4"/>
  <c r="DS1057" i="4"/>
  <c r="DT1057" i="4"/>
  <c r="DU1057" i="4"/>
  <c r="DV1057" i="4"/>
  <c r="DW1057" i="4"/>
  <c r="EC1057" i="4"/>
  <c r="ED1057" i="4"/>
  <c r="EE1057" i="4"/>
  <c r="EF1057" i="4"/>
  <c r="EG1057" i="4"/>
  <c r="EH1057" i="4"/>
  <c r="EI1057" i="4"/>
  <c r="EJ1057" i="4"/>
  <c r="EK1057" i="4"/>
  <c r="EL1057" i="4"/>
  <c r="EM1057" i="4"/>
  <c r="EN1057" i="4"/>
  <c r="EO1057" i="4"/>
  <c r="EP1057" i="4"/>
  <c r="EQ1057" i="4"/>
  <c r="ER1057" i="4"/>
  <c r="ES1057" i="4"/>
  <c r="ET1057" i="4"/>
  <c r="EU1057" i="4"/>
  <c r="EV1057" i="4"/>
  <c r="EW1057" i="4"/>
  <c r="B1058" i="4"/>
  <c r="C1058" i="4"/>
  <c r="D1058" i="4"/>
  <c r="E1058" i="4"/>
  <c r="F1058" i="4"/>
  <c r="G1058" i="4"/>
  <c r="H1058" i="4"/>
  <c r="M1058" i="4" s="1"/>
  <c r="N1058" i="4" s="1"/>
  <c r="O1058" i="4" s="1" a="1"/>
  <c r="O1058" i="4" s="1"/>
  <c r="R1058" i="4"/>
  <c r="S1058" i="4"/>
  <c r="T1058" i="4"/>
  <c r="U1058" i="4"/>
  <c r="V1058" i="4"/>
  <c r="W1058" i="4"/>
  <c r="X1058" i="4"/>
  <c r="Y1058" i="4"/>
  <c r="Z1058" i="4"/>
  <c r="AA1058" i="4"/>
  <c r="AB1058" i="4"/>
  <c r="AC1058" i="4"/>
  <c r="AD1058" i="4"/>
  <c r="AE1058" i="4" s="1"/>
  <c r="AF1058" i="4"/>
  <c r="AG1058" i="4" s="1"/>
  <c r="AH1058" i="4"/>
  <c r="AI1058" i="4"/>
  <c r="AJ1058" i="4"/>
  <c r="AK1058" i="4"/>
  <c r="AL1058" i="4"/>
  <c r="AN1058" i="4"/>
  <c r="AM1058" i="4" s="1"/>
  <c r="AO1058" i="4"/>
  <c r="AP1058" i="4"/>
  <c r="AQ1058" i="4"/>
  <c r="AR1058" i="4"/>
  <c r="AS1058" i="4"/>
  <c r="AT1058" i="4"/>
  <c r="AU1058" i="4"/>
  <c r="AV1058" i="4"/>
  <c r="AW1058" i="4"/>
  <c r="AX1058" i="4"/>
  <c r="AY1058" i="4"/>
  <c r="AZ1058" i="4"/>
  <c r="BA1058" i="4"/>
  <c r="BB1058" i="4"/>
  <c r="BC1058" i="4"/>
  <c r="BD1058" i="4"/>
  <c r="BE1058" i="4"/>
  <c r="BF1058" i="4"/>
  <c r="BG1058" i="4"/>
  <c r="BH1058" i="4"/>
  <c r="BI1058" i="4"/>
  <c r="BJ1058" i="4"/>
  <c r="BK1058" i="4"/>
  <c r="BL1058" i="4"/>
  <c r="BM1058" i="4"/>
  <c r="BN1058" i="4"/>
  <c r="BO1058" i="4"/>
  <c r="BP1058" i="4"/>
  <c r="BQ1058" i="4"/>
  <c r="BR1058" i="4"/>
  <c r="BS1058" i="4"/>
  <c r="BT1058" i="4"/>
  <c r="BU1058" i="4"/>
  <c r="BV1058" i="4"/>
  <c r="BW1058" i="4"/>
  <c r="BX1058" i="4"/>
  <c r="BY1058" i="4"/>
  <c r="BZ1058" i="4"/>
  <c r="CA1058" i="4"/>
  <c r="CB1058" i="4"/>
  <c r="CC1058" i="4"/>
  <c r="CD1058" i="4"/>
  <c r="CE1058" i="4"/>
  <c r="CF1058" i="4"/>
  <c r="CG1058" i="4"/>
  <c r="CH1058" i="4"/>
  <c r="CI1058" i="4"/>
  <c r="CJ1058" i="4"/>
  <c r="CK1058" i="4"/>
  <c r="CL1058" i="4"/>
  <c r="CM1058" i="4" s="1"/>
  <c r="CN1058" i="4"/>
  <c r="CO1058" i="4"/>
  <c r="CP1058" i="4"/>
  <c r="CQ1058" i="4"/>
  <c r="CR1058" i="4"/>
  <c r="CS1058" i="4"/>
  <c r="CT1058" i="4"/>
  <c r="CU1058" i="4"/>
  <c r="CV1058" i="4"/>
  <c r="CW1058" i="4"/>
  <c r="CX1058" i="4"/>
  <c r="CY1058" i="4"/>
  <c r="CZ1058" i="4"/>
  <c r="DA1058" i="4"/>
  <c r="DB1058" i="4"/>
  <c r="DC1058" i="4"/>
  <c r="DD1058" i="4"/>
  <c r="DE1058" i="4"/>
  <c r="DF1058" i="4"/>
  <c r="DG1058" i="4"/>
  <c r="DH1058" i="4"/>
  <c r="DI1058" i="4"/>
  <c r="DJ1058" i="4"/>
  <c r="DK1058" i="4"/>
  <c r="DL1058" i="4"/>
  <c r="DM1058" i="4"/>
  <c r="DN1058" i="4"/>
  <c r="DO1058" i="4"/>
  <c r="DP1058" i="4"/>
  <c r="DQ1058" i="4"/>
  <c r="DR1058" i="4"/>
  <c r="DS1058" i="4"/>
  <c r="DT1058" i="4"/>
  <c r="DU1058" i="4"/>
  <c r="DV1058" i="4"/>
  <c r="DW1058" i="4"/>
  <c r="EC1058" i="4"/>
  <c r="ED1058" i="4"/>
  <c r="EE1058" i="4"/>
  <c r="EF1058" i="4"/>
  <c r="EG1058" i="4"/>
  <c r="EH1058" i="4"/>
  <c r="EI1058" i="4"/>
  <c r="EJ1058" i="4"/>
  <c r="EK1058" i="4"/>
  <c r="EL1058" i="4"/>
  <c r="EM1058" i="4"/>
  <c r="EN1058" i="4"/>
  <c r="EO1058" i="4"/>
  <c r="EP1058" i="4"/>
  <c r="EQ1058" i="4"/>
  <c r="ER1058" i="4"/>
  <c r="ES1058" i="4"/>
  <c r="ET1058" i="4"/>
  <c r="EU1058" i="4"/>
  <c r="EV1058" i="4"/>
  <c r="EW1058" i="4"/>
  <c r="B1059" i="4"/>
  <c r="C1059" i="4"/>
  <c r="D1059" i="4"/>
  <c r="E1059" i="4"/>
  <c r="F1059" i="4"/>
  <c r="G1059" i="4"/>
  <c r="H1059" i="4"/>
  <c r="M1059" i="4" s="1"/>
  <c r="N1059" i="4" s="1"/>
  <c r="O1059" i="4" s="1" a="1"/>
  <c r="O1059" i="4" s="1"/>
  <c r="R1059" i="4"/>
  <c r="S1059" i="4"/>
  <c r="T1059" i="4"/>
  <c r="U1059" i="4"/>
  <c r="V1059" i="4"/>
  <c r="W1059" i="4"/>
  <c r="X1059" i="4"/>
  <c r="Y1059" i="4"/>
  <c r="Z1059" i="4"/>
  <c r="AA1059" i="4"/>
  <c r="AB1059" i="4"/>
  <c r="AC1059" i="4"/>
  <c r="AD1059" i="4"/>
  <c r="AE1059" i="4" s="1"/>
  <c r="AF1059" i="4"/>
  <c r="AG1059" i="4" s="1"/>
  <c r="AH1059" i="4"/>
  <c r="AI1059" i="4"/>
  <c r="AJ1059" i="4"/>
  <c r="AK1059" i="4"/>
  <c r="AL1059" i="4"/>
  <c r="AN1059" i="4"/>
  <c r="AM1059" i="4" s="1"/>
  <c r="AO1059" i="4"/>
  <c r="AP1059" i="4"/>
  <c r="AQ1059" i="4"/>
  <c r="AR1059" i="4"/>
  <c r="AS1059" i="4"/>
  <c r="AT1059" i="4"/>
  <c r="AU1059" i="4"/>
  <c r="AV1059" i="4"/>
  <c r="AW1059" i="4"/>
  <c r="AX1059" i="4"/>
  <c r="AY1059" i="4"/>
  <c r="AZ1059" i="4"/>
  <c r="BA1059" i="4"/>
  <c r="BB1059" i="4"/>
  <c r="BC1059" i="4"/>
  <c r="BD1059" i="4"/>
  <c r="BE1059" i="4"/>
  <c r="BF1059" i="4"/>
  <c r="BG1059" i="4"/>
  <c r="BH1059" i="4"/>
  <c r="BI1059" i="4"/>
  <c r="BJ1059" i="4"/>
  <c r="BK1059" i="4"/>
  <c r="BL1059" i="4"/>
  <c r="BM1059" i="4"/>
  <c r="BN1059" i="4"/>
  <c r="BO1059" i="4"/>
  <c r="BP1059" i="4"/>
  <c r="BQ1059" i="4"/>
  <c r="BR1059" i="4"/>
  <c r="BS1059" i="4"/>
  <c r="BT1059" i="4"/>
  <c r="BU1059" i="4"/>
  <c r="BV1059" i="4"/>
  <c r="BW1059" i="4"/>
  <c r="BX1059" i="4"/>
  <c r="BY1059" i="4"/>
  <c r="BZ1059" i="4"/>
  <c r="CA1059" i="4"/>
  <c r="CB1059" i="4"/>
  <c r="CC1059" i="4"/>
  <c r="CD1059" i="4"/>
  <c r="CE1059" i="4"/>
  <c r="CF1059" i="4"/>
  <c r="CG1059" i="4"/>
  <c r="CH1059" i="4"/>
  <c r="CI1059" i="4"/>
  <c r="CJ1059" i="4"/>
  <c r="CK1059" i="4"/>
  <c r="CL1059" i="4"/>
  <c r="CM1059" i="4" s="1"/>
  <c r="CN1059" i="4"/>
  <c r="CO1059" i="4"/>
  <c r="CP1059" i="4"/>
  <c r="CQ1059" i="4"/>
  <c r="CR1059" i="4"/>
  <c r="CS1059" i="4"/>
  <c r="CT1059" i="4"/>
  <c r="CU1059" i="4"/>
  <c r="CV1059" i="4"/>
  <c r="CW1059" i="4"/>
  <c r="CX1059" i="4"/>
  <c r="CY1059" i="4"/>
  <c r="CZ1059" i="4"/>
  <c r="DA1059" i="4"/>
  <c r="DB1059" i="4"/>
  <c r="DC1059" i="4"/>
  <c r="DD1059" i="4"/>
  <c r="DE1059" i="4"/>
  <c r="DF1059" i="4"/>
  <c r="DG1059" i="4"/>
  <c r="DH1059" i="4"/>
  <c r="DI1059" i="4"/>
  <c r="DJ1059" i="4"/>
  <c r="DK1059" i="4"/>
  <c r="DL1059" i="4"/>
  <c r="DM1059" i="4"/>
  <c r="DN1059" i="4"/>
  <c r="DO1059" i="4"/>
  <c r="DP1059" i="4"/>
  <c r="DQ1059" i="4"/>
  <c r="DR1059" i="4"/>
  <c r="DS1059" i="4"/>
  <c r="DT1059" i="4"/>
  <c r="DU1059" i="4"/>
  <c r="DV1059" i="4"/>
  <c r="DW1059" i="4"/>
  <c r="EC1059" i="4"/>
  <c r="ED1059" i="4"/>
  <c r="EE1059" i="4"/>
  <c r="EF1059" i="4"/>
  <c r="EG1059" i="4"/>
  <c r="EH1059" i="4"/>
  <c r="EI1059" i="4"/>
  <c r="EJ1059" i="4"/>
  <c r="EK1059" i="4"/>
  <c r="EL1059" i="4"/>
  <c r="EM1059" i="4"/>
  <c r="EN1059" i="4"/>
  <c r="EO1059" i="4"/>
  <c r="EP1059" i="4"/>
  <c r="EQ1059" i="4"/>
  <c r="ER1059" i="4"/>
  <c r="ES1059" i="4"/>
  <c r="ET1059" i="4"/>
  <c r="EU1059" i="4"/>
  <c r="EV1059" i="4"/>
  <c r="EW1059" i="4"/>
  <c r="B1060" i="4"/>
  <c r="C1060" i="4"/>
  <c r="D1060" i="4"/>
  <c r="E1060" i="4"/>
  <c r="F1060" i="4"/>
  <c r="G1060" i="4"/>
  <c r="H1060" i="4"/>
  <c r="M1060" i="4" s="1"/>
  <c r="N1060" i="4" s="1"/>
  <c r="O1060" i="4" s="1" a="1"/>
  <c r="O1060" i="4" s="1"/>
  <c r="R1060" i="4"/>
  <c r="S1060" i="4"/>
  <c r="T1060" i="4"/>
  <c r="U1060" i="4"/>
  <c r="V1060" i="4"/>
  <c r="W1060" i="4"/>
  <c r="X1060" i="4"/>
  <c r="Y1060" i="4"/>
  <c r="Z1060" i="4"/>
  <c r="AA1060" i="4"/>
  <c r="AB1060" i="4"/>
  <c r="AC1060" i="4"/>
  <c r="AD1060" i="4"/>
  <c r="AE1060" i="4" s="1"/>
  <c r="AF1060" i="4"/>
  <c r="AG1060" i="4" s="1"/>
  <c r="AH1060" i="4"/>
  <c r="AI1060" i="4"/>
  <c r="AJ1060" i="4"/>
  <c r="AK1060" i="4"/>
  <c r="AL1060" i="4"/>
  <c r="AN1060" i="4"/>
  <c r="AM1060" i="4" s="1"/>
  <c r="AO1060" i="4"/>
  <c r="AP1060" i="4"/>
  <c r="AQ1060" i="4"/>
  <c r="AR1060" i="4"/>
  <c r="AS1060" i="4"/>
  <c r="AT1060" i="4"/>
  <c r="AU1060" i="4"/>
  <c r="AV1060" i="4"/>
  <c r="AW1060" i="4"/>
  <c r="AX1060" i="4"/>
  <c r="AY1060" i="4"/>
  <c r="AZ1060" i="4"/>
  <c r="BA1060" i="4"/>
  <c r="BB1060" i="4"/>
  <c r="BC1060" i="4"/>
  <c r="BD1060" i="4"/>
  <c r="BE1060" i="4"/>
  <c r="BF1060" i="4"/>
  <c r="BG1060" i="4"/>
  <c r="BH1060" i="4"/>
  <c r="BI1060" i="4"/>
  <c r="BJ1060" i="4"/>
  <c r="BK1060" i="4"/>
  <c r="BL1060" i="4"/>
  <c r="BM1060" i="4"/>
  <c r="BN1060" i="4"/>
  <c r="BO1060" i="4"/>
  <c r="BP1060" i="4"/>
  <c r="BQ1060" i="4"/>
  <c r="BR1060" i="4"/>
  <c r="BS1060" i="4"/>
  <c r="BT1060" i="4"/>
  <c r="BU1060" i="4"/>
  <c r="BV1060" i="4"/>
  <c r="BW1060" i="4"/>
  <c r="BX1060" i="4"/>
  <c r="BY1060" i="4"/>
  <c r="BZ1060" i="4"/>
  <c r="CA1060" i="4"/>
  <c r="CB1060" i="4"/>
  <c r="CC1060" i="4"/>
  <c r="CD1060" i="4"/>
  <c r="CE1060" i="4"/>
  <c r="CF1060" i="4"/>
  <c r="CG1060" i="4"/>
  <c r="CH1060" i="4"/>
  <c r="CI1060" i="4"/>
  <c r="CJ1060" i="4"/>
  <c r="CK1060" i="4"/>
  <c r="CL1060" i="4"/>
  <c r="CM1060" i="4" s="1"/>
  <c r="CN1060" i="4"/>
  <c r="CO1060" i="4"/>
  <c r="CP1060" i="4"/>
  <c r="CQ1060" i="4"/>
  <c r="CR1060" i="4"/>
  <c r="CS1060" i="4"/>
  <c r="CT1060" i="4"/>
  <c r="CU1060" i="4"/>
  <c r="CV1060" i="4"/>
  <c r="CW1060" i="4"/>
  <c r="CX1060" i="4"/>
  <c r="CY1060" i="4"/>
  <c r="CZ1060" i="4"/>
  <c r="DA1060" i="4"/>
  <c r="DB1060" i="4"/>
  <c r="DC1060" i="4"/>
  <c r="DD1060" i="4"/>
  <c r="DE1060" i="4"/>
  <c r="DF1060" i="4"/>
  <c r="DG1060" i="4"/>
  <c r="DH1060" i="4"/>
  <c r="DI1060" i="4"/>
  <c r="DJ1060" i="4"/>
  <c r="DK1060" i="4"/>
  <c r="DL1060" i="4"/>
  <c r="DM1060" i="4"/>
  <c r="DN1060" i="4"/>
  <c r="DO1060" i="4"/>
  <c r="DP1060" i="4"/>
  <c r="DQ1060" i="4"/>
  <c r="DR1060" i="4"/>
  <c r="DS1060" i="4"/>
  <c r="DT1060" i="4"/>
  <c r="DU1060" i="4"/>
  <c r="DV1060" i="4"/>
  <c r="DW1060" i="4"/>
  <c r="EC1060" i="4"/>
  <c r="ED1060" i="4"/>
  <c r="EE1060" i="4"/>
  <c r="EF1060" i="4"/>
  <c r="EG1060" i="4"/>
  <c r="EH1060" i="4"/>
  <c r="EI1060" i="4"/>
  <c r="EJ1060" i="4"/>
  <c r="EK1060" i="4"/>
  <c r="EL1060" i="4"/>
  <c r="EM1060" i="4"/>
  <c r="EN1060" i="4"/>
  <c r="EO1060" i="4"/>
  <c r="EP1060" i="4"/>
  <c r="EQ1060" i="4"/>
  <c r="ER1060" i="4"/>
  <c r="ES1060" i="4"/>
  <c r="ET1060" i="4"/>
  <c r="EU1060" i="4"/>
  <c r="EV1060" i="4"/>
  <c r="EW1060" i="4"/>
  <c r="B1061" i="4"/>
  <c r="C1061" i="4"/>
  <c r="D1061" i="4"/>
  <c r="E1061" i="4"/>
  <c r="F1061" i="4"/>
  <c r="G1061" i="4"/>
  <c r="H1061" i="4"/>
  <c r="M1061" i="4" s="1"/>
  <c r="N1061" i="4" s="1"/>
  <c r="O1061" i="4" s="1" a="1"/>
  <c r="O1061" i="4" s="1"/>
  <c r="R1061" i="4"/>
  <c r="S1061" i="4"/>
  <c r="T1061" i="4"/>
  <c r="U1061" i="4"/>
  <c r="V1061" i="4"/>
  <c r="W1061" i="4"/>
  <c r="X1061" i="4"/>
  <c r="Y1061" i="4"/>
  <c r="Z1061" i="4"/>
  <c r="AA1061" i="4"/>
  <c r="AB1061" i="4"/>
  <c r="AC1061" i="4"/>
  <c r="AD1061" i="4"/>
  <c r="AE1061" i="4" s="1"/>
  <c r="AF1061" i="4"/>
  <c r="AG1061" i="4" s="1"/>
  <c r="AH1061" i="4"/>
  <c r="AI1061" i="4"/>
  <c r="AJ1061" i="4"/>
  <c r="AK1061" i="4"/>
  <c r="AL1061" i="4"/>
  <c r="AN1061" i="4"/>
  <c r="AM1061" i="4" s="1"/>
  <c r="AO1061" i="4"/>
  <c r="AP1061" i="4"/>
  <c r="AQ1061" i="4"/>
  <c r="AR1061" i="4"/>
  <c r="AS1061" i="4"/>
  <c r="AT1061" i="4"/>
  <c r="AU1061" i="4"/>
  <c r="AV1061" i="4"/>
  <c r="AW1061" i="4"/>
  <c r="AX1061" i="4"/>
  <c r="AY1061" i="4"/>
  <c r="AZ1061" i="4"/>
  <c r="BA1061" i="4"/>
  <c r="BB1061" i="4"/>
  <c r="BC1061" i="4"/>
  <c r="BD1061" i="4"/>
  <c r="BE1061" i="4"/>
  <c r="BF1061" i="4"/>
  <c r="BG1061" i="4"/>
  <c r="BH1061" i="4"/>
  <c r="BI1061" i="4"/>
  <c r="BJ1061" i="4"/>
  <c r="BK1061" i="4"/>
  <c r="BL1061" i="4"/>
  <c r="BM1061" i="4"/>
  <c r="BN1061" i="4"/>
  <c r="BO1061" i="4"/>
  <c r="BP1061" i="4"/>
  <c r="BQ1061" i="4"/>
  <c r="BR1061" i="4"/>
  <c r="BS1061" i="4"/>
  <c r="BT1061" i="4"/>
  <c r="BU1061" i="4"/>
  <c r="BV1061" i="4"/>
  <c r="BW1061" i="4"/>
  <c r="BX1061" i="4"/>
  <c r="BY1061" i="4"/>
  <c r="BZ1061" i="4"/>
  <c r="CA1061" i="4"/>
  <c r="CB1061" i="4"/>
  <c r="CC1061" i="4"/>
  <c r="CD1061" i="4"/>
  <c r="CE1061" i="4"/>
  <c r="CF1061" i="4"/>
  <c r="CG1061" i="4"/>
  <c r="CH1061" i="4"/>
  <c r="CI1061" i="4"/>
  <c r="CJ1061" i="4"/>
  <c r="CK1061" i="4"/>
  <c r="CL1061" i="4"/>
  <c r="CM1061" i="4" s="1"/>
  <c r="CN1061" i="4"/>
  <c r="CO1061" i="4"/>
  <c r="CP1061" i="4"/>
  <c r="CQ1061" i="4"/>
  <c r="CR1061" i="4"/>
  <c r="CS1061" i="4"/>
  <c r="CT1061" i="4"/>
  <c r="CU1061" i="4"/>
  <c r="CV1061" i="4"/>
  <c r="CW1061" i="4"/>
  <c r="CX1061" i="4"/>
  <c r="CY1061" i="4"/>
  <c r="CZ1061" i="4"/>
  <c r="DA1061" i="4"/>
  <c r="DB1061" i="4"/>
  <c r="DC1061" i="4"/>
  <c r="DD1061" i="4"/>
  <c r="DE1061" i="4"/>
  <c r="DF1061" i="4"/>
  <c r="DG1061" i="4"/>
  <c r="DH1061" i="4"/>
  <c r="DI1061" i="4"/>
  <c r="DJ1061" i="4"/>
  <c r="DK1061" i="4"/>
  <c r="DL1061" i="4"/>
  <c r="DM1061" i="4"/>
  <c r="DN1061" i="4"/>
  <c r="DO1061" i="4"/>
  <c r="DP1061" i="4"/>
  <c r="DQ1061" i="4"/>
  <c r="DR1061" i="4"/>
  <c r="DS1061" i="4"/>
  <c r="DT1061" i="4"/>
  <c r="DU1061" i="4"/>
  <c r="DV1061" i="4"/>
  <c r="DW1061" i="4"/>
  <c r="EC1061" i="4"/>
  <c r="ED1061" i="4"/>
  <c r="EE1061" i="4"/>
  <c r="EF1061" i="4"/>
  <c r="EG1061" i="4"/>
  <c r="EH1061" i="4"/>
  <c r="EI1061" i="4"/>
  <c r="EJ1061" i="4"/>
  <c r="EK1061" i="4"/>
  <c r="EL1061" i="4"/>
  <c r="EM1061" i="4"/>
  <c r="EN1061" i="4"/>
  <c r="EO1061" i="4"/>
  <c r="EP1061" i="4"/>
  <c r="EQ1061" i="4"/>
  <c r="ER1061" i="4"/>
  <c r="ES1061" i="4"/>
  <c r="ET1061" i="4"/>
  <c r="EU1061" i="4"/>
  <c r="EV1061" i="4"/>
  <c r="EW1061" i="4"/>
  <c r="B1062" i="4"/>
  <c r="C1062" i="4"/>
  <c r="D1062" i="4"/>
  <c r="E1062" i="4"/>
  <c r="F1062" i="4"/>
  <c r="G1062" i="4"/>
  <c r="H1062" i="4"/>
  <c r="M1062" i="4" s="1"/>
  <c r="N1062" i="4" s="1"/>
  <c r="O1062" i="4" s="1" a="1"/>
  <c r="O1062" i="4" s="1"/>
  <c r="R1062" i="4"/>
  <c r="S1062" i="4"/>
  <c r="T1062" i="4"/>
  <c r="U1062" i="4"/>
  <c r="V1062" i="4"/>
  <c r="W1062" i="4"/>
  <c r="X1062" i="4"/>
  <c r="Y1062" i="4"/>
  <c r="Z1062" i="4"/>
  <c r="AA1062" i="4"/>
  <c r="AB1062" i="4"/>
  <c r="AC1062" i="4"/>
  <c r="AD1062" i="4"/>
  <c r="AE1062" i="4" s="1"/>
  <c r="AF1062" i="4"/>
  <c r="AG1062" i="4" s="1"/>
  <c r="AH1062" i="4"/>
  <c r="AI1062" i="4"/>
  <c r="AJ1062" i="4"/>
  <c r="AK1062" i="4"/>
  <c r="AL1062" i="4"/>
  <c r="AN1062" i="4"/>
  <c r="AM1062" i="4" s="1"/>
  <c r="AO1062" i="4"/>
  <c r="AP1062" i="4"/>
  <c r="AQ1062" i="4"/>
  <c r="AR1062" i="4"/>
  <c r="AS1062" i="4"/>
  <c r="AT1062" i="4"/>
  <c r="AU1062" i="4"/>
  <c r="AV1062" i="4"/>
  <c r="AW1062" i="4"/>
  <c r="AX1062" i="4"/>
  <c r="AY1062" i="4"/>
  <c r="AZ1062" i="4"/>
  <c r="BA1062" i="4"/>
  <c r="BB1062" i="4"/>
  <c r="BC1062" i="4"/>
  <c r="BD1062" i="4"/>
  <c r="BE1062" i="4"/>
  <c r="BF1062" i="4"/>
  <c r="BG1062" i="4"/>
  <c r="BH1062" i="4"/>
  <c r="BI1062" i="4"/>
  <c r="BJ1062" i="4"/>
  <c r="BK1062" i="4"/>
  <c r="BL1062" i="4"/>
  <c r="BM1062" i="4"/>
  <c r="BN1062" i="4"/>
  <c r="BO1062" i="4"/>
  <c r="BP1062" i="4"/>
  <c r="BQ1062" i="4"/>
  <c r="BR1062" i="4"/>
  <c r="BS1062" i="4"/>
  <c r="BT1062" i="4"/>
  <c r="BU1062" i="4"/>
  <c r="BV1062" i="4"/>
  <c r="BW1062" i="4"/>
  <c r="BX1062" i="4"/>
  <c r="BY1062" i="4"/>
  <c r="BZ1062" i="4"/>
  <c r="CA1062" i="4"/>
  <c r="CB1062" i="4"/>
  <c r="CC1062" i="4"/>
  <c r="CD1062" i="4"/>
  <c r="CE1062" i="4"/>
  <c r="CF1062" i="4"/>
  <c r="CG1062" i="4"/>
  <c r="CH1062" i="4"/>
  <c r="CI1062" i="4"/>
  <c r="CJ1062" i="4"/>
  <c r="CK1062" i="4"/>
  <c r="CL1062" i="4"/>
  <c r="CM1062" i="4" s="1"/>
  <c r="CN1062" i="4"/>
  <c r="CO1062" i="4"/>
  <c r="CP1062" i="4"/>
  <c r="CQ1062" i="4"/>
  <c r="CR1062" i="4"/>
  <c r="CS1062" i="4"/>
  <c r="CT1062" i="4"/>
  <c r="CU1062" i="4"/>
  <c r="CV1062" i="4"/>
  <c r="CW1062" i="4"/>
  <c r="CX1062" i="4"/>
  <c r="CY1062" i="4"/>
  <c r="CZ1062" i="4"/>
  <c r="DA1062" i="4"/>
  <c r="DB1062" i="4"/>
  <c r="DC1062" i="4"/>
  <c r="DD1062" i="4"/>
  <c r="DE1062" i="4"/>
  <c r="DF1062" i="4"/>
  <c r="DG1062" i="4"/>
  <c r="DH1062" i="4"/>
  <c r="DI1062" i="4"/>
  <c r="DJ1062" i="4"/>
  <c r="DK1062" i="4"/>
  <c r="DL1062" i="4"/>
  <c r="DM1062" i="4"/>
  <c r="DN1062" i="4"/>
  <c r="DO1062" i="4"/>
  <c r="DP1062" i="4"/>
  <c r="DQ1062" i="4"/>
  <c r="DR1062" i="4"/>
  <c r="DS1062" i="4"/>
  <c r="DT1062" i="4"/>
  <c r="DU1062" i="4"/>
  <c r="DV1062" i="4"/>
  <c r="DW1062" i="4"/>
  <c r="EC1062" i="4"/>
  <c r="ED1062" i="4"/>
  <c r="EE1062" i="4"/>
  <c r="EF1062" i="4"/>
  <c r="EG1062" i="4"/>
  <c r="EH1062" i="4"/>
  <c r="EI1062" i="4"/>
  <c r="EJ1062" i="4"/>
  <c r="EK1062" i="4"/>
  <c r="EL1062" i="4"/>
  <c r="EM1062" i="4"/>
  <c r="EN1062" i="4"/>
  <c r="EO1062" i="4"/>
  <c r="EP1062" i="4"/>
  <c r="EQ1062" i="4"/>
  <c r="ER1062" i="4"/>
  <c r="ES1062" i="4"/>
  <c r="ET1062" i="4"/>
  <c r="EU1062" i="4"/>
  <c r="EV1062" i="4"/>
  <c r="EW1062" i="4"/>
  <c r="B1063" i="4"/>
  <c r="C1063" i="4"/>
  <c r="D1063" i="4"/>
  <c r="E1063" i="4"/>
  <c r="F1063" i="4"/>
  <c r="G1063" i="4"/>
  <c r="H1063" i="4"/>
  <c r="M1063" i="4" s="1"/>
  <c r="N1063" i="4" s="1"/>
  <c r="O1063" i="4" s="1" a="1"/>
  <c r="O1063" i="4" s="1"/>
  <c r="R1063" i="4"/>
  <c r="S1063" i="4"/>
  <c r="T1063" i="4"/>
  <c r="U1063" i="4"/>
  <c r="V1063" i="4"/>
  <c r="W1063" i="4"/>
  <c r="X1063" i="4"/>
  <c r="Y1063" i="4"/>
  <c r="Z1063" i="4"/>
  <c r="AA1063" i="4"/>
  <c r="AB1063" i="4"/>
  <c r="AC1063" i="4"/>
  <c r="AD1063" i="4"/>
  <c r="AE1063" i="4" s="1"/>
  <c r="AF1063" i="4"/>
  <c r="AG1063" i="4" s="1"/>
  <c r="AH1063" i="4"/>
  <c r="AI1063" i="4"/>
  <c r="AJ1063" i="4"/>
  <c r="AK1063" i="4"/>
  <c r="AL1063" i="4"/>
  <c r="AN1063" i="4"/>
  <c r="AM1063" i="4" s="1"/>
  <c r="AO1063" i="4"/>
  <c r="AP1063" i="4"/>
  <c r="AQ1063" i="4"/>
  <c r="AR1063" i="4"/>
  <c r="AS1063" i="4"/>
  <c r="AT1063" i="4"/>
  <c r="AU1063" i="4"/>
  <c r="AV1063" i="4"/>
  <c r="AW1063" i="4"/>
  <c r="AX1063" i="4"/>
  <c r="AY1063" i="4"/>
  <c r="AZ1063" i="4"/>
  <c r="BA1063" i="4"/>
  <c r="BB1063" i="4"/>
  <c r="BC1063" i="4"/>
  <c r="BD1063" i="4"/>
  <c r="BE1063" i="4"/>
  <c r="BF1063" i="4"/>
  <c r="BG1063" i="4"/>
  <c r="BH1063" i="4"/>
  <c r="BI1063" i="4"/>
  <c r="BJ1063" i="4"/>
  <c r="BK1063" i="4"/>
  <c r="BL1063" i="4"/>
  <c r="BM1063" i="4"/>
  <c r="BN1063" i="4"/>
  <c r="BO1063" i="4"/>
  <c r="BP1063" i="4"/>
  <c r="BQ1063" i="4"/>
  <c r="BR1063" i="4"/>
  <c r="BS1063" i="4"/>
  <c r="BT1063" i="4"/>
  <c r="BU1063" i="4"/>
  <c r="BV1063" i="4"/>
  <c r="BW1063" i="4"/>
  <c r="BX1063" i="4"/>
  <c r="BY1063" i="4"/>
  <c r="BZ1063" i="4"/>
  <c r="CA1063" i="4"/>
  <c r="CB1063" i="4"/>
  <c r="CC1063" i="4"/>
  <c r="CD1063" i="4"/>
  <c r="CE1063" i="4"/>
  <c r="CF1063" i="4"/>
  <c r="CG1063" i="4"/>
  <c r="CH1063" i="4"/>
  <c r="CI1063" i="4"/>
  <c r="CJ1063" i="4"/>
  <c r="CK1063" i="4"/>
  <c r="CL1063" i="4"/>
  <c r="CM1063" i="4" s="1"/>
  <c r="CN1063" i="4"/>
  <c r="CO1063" i="4"/>
  <c r="CP1063" i="4"/>
  <c r="CQ1063" i="4"/>
  <c r="CR1063" i="4"/>
  <c r="CS1063" i="4"/>
  <c r="CT1063" i="4"/>
  <c r="CU1063" i="4"/>
  <c r="CV1063" i="4"/>
  <c r="CW1063" i="4"/>
  <c r="CX1063" i="4"/>
  <c r="CY1063" i="4"/>
  <c r="CZ1063" i="4"/>
  <c r="DA1063" i="4"/>
  <c r="DB1063" i="4"/>
  <c r="DC1063" i="4"/>
  <c r="DD1063" i="4"/>
  <c r="DE1063" i="4"/>
  <c r="DF1063" i="4"/>
  <c r="DG1063" i="4"/>
  <c r="DH1063" i="4"/>
  <c r="DI1063" i="4"/>
  <c r="DJ1063" i="4"/>
  <c r="DK1063" i="4"/>
  <c r="DL1063" i="4"/>
  <c r="DM1063" i="4"/>
  <c r="DN1063" i="4"/>
  <c r="DO1063" i="4"/>
  <c r="DP1063" i="4"/>
  <c r="DQ1063" i="4"/>
  <c r="DR1063" i="4"/>
  <c r="DS1063" i="4"/>
  <c r="DT1063" i="4"/>
  <c r="DU1063" i="4"/>
  <c r="DV1063" i="4"/>
  <c r="DW1063" i="4"/>
  <c r="EC1063" i="4"/>
  <c r="ED1063" i="4"/>
  <c r="EE1063" i="4"/>
  <c r="EF1063" i="4"/>
  <c r="EG1063" i="4"/>
  <c r="EH1063" i="4"/>
  <c r="EI1063" i="4"/>
  <c r="EJ1063" i="4"/>
  <c r="EK1063" i="4"/>
  <c r="EL1063" i="4"/>
  <c r="EM1063" i="4"/>
  <c r="EN1063" i="4"/>
  <c r="EO1063" i="4"/>
  <c r="EP1063" i="4"/>
  <c r="EQ1063" i="4"/>
  <c r="ER1063" i="4"/>
  <c r="ES1063" i="4"/>
  <c r="ET1063" i="4"/>
  <c r="EU1063" i="4"/>
  <c r="EV1063" i="4"/>
  <c r="EW1063" i="4"/>
  <c r="B1064" i="4"/>
  <c r="C1064" i="4"/>
  <c r="D1064" i="4"/>
  <c r="E1064" i="4"/>
  <c r="F1064" i="4"/>
  <c r="G1064" i="4"/>
  <c r="H1064" i="4"/>
  <c r="M1064" i="4" s="1"/>
  <c r="N1064" i="4" s="1"/>
  <c r="O1064" i="4" s="1" a="1"/>
  <c r="O1064" i="4" s="1"/>
  <c r="R1064" i="4"/>
  <c r="S1064" i="4"/>
  <c r="T1064" i="4"/>
  <c r="U1064" i="4"/>
  <c r="V1064" i="4"/>
  <c r="W1064" i="4"/>
  <c r="X1064" i="4"/>
  <c r="Y1064" i="4"/>
  <c r="Z1064" i="4"/>
  <c r="AA1064" i="4"/>
  <c r="AB1064" i="4"/>
  <c r="AC1064" i="4"/>
  <c r="AD1064" i="4"/>
  <c r="AE1064" i="4" s="1"/>
  <c r="AF1064" i="4"/>
  <c r="AG1064" i="4" s="1"/>
  <c r="AH1064" i="4"/>
  <c r="AI1064" i="4"/>
  <c r="AJ1064" i="4"/>
  <c r="AK1064" i="4"/>
  <c r="AL1064" i="4"/>
  <c r="AN1064" i="4"/>
  <c r="AM1064" i="4" s="1"/>
  <c r="AO1064" i="4"/>
  <c r="AP1064" i="4"/>
  <c r="AQ1064" i="4"/>
  <c r="AR1064" i="4"/>
  <c r="AS1064" i="4"/>
  <c r="AT1064" i="4"/>
  <c r="AU1064" i="4"/>
  <c r="AV1064" i="4"/>
  <c r="AW1064" i="4"/>
  <c r="AX1064" i="4"/>
  <c r="AY1064" i="4"/>
  <c r="AZ1064" i="4"/>
  <c r="BA1064" i="4"/>
  <c r="BB1064" i="4"/>
  <c r="BC1064" i="4"/>
  <c r="BD1064" i="4"/>
  <c r="BE1064" i="4"/>
  <c r="BF1064" i="4"/>
  <c r="BG1064" i="4"/>
  <c r="BH1064" i="4"/>
  <c r="BI1064" i="4"/>
  <c r="BJ1064" i="4"/>
  <c r="BK1064" i="4"/>
  <c r="BL1064" i="4"/>
  <c r="BM1064" i="4"/>
  <c r="BN1064" i="4"/>
  <c r="BO1064" i="4"/>
  <c r="BP1064" i="4"/>
  <c r="BQ1064" i="4"/>
  <c r="BR1064" i="4"/>
  <c r="BS1064" i="4"/>
  <c r="BT1064" i="4"/>
  <c r="BU1064" i="4"/>
  <c r="BV1064" i="4"/>
  <c r="BW1064" i="4"/>
  <c r="BX1064" i="4"/>
  <c r="BY1064" i="4"/>
  <c r="BZ1064" i="4"/>
  <c r="CA1064" i="4"/>
  <c r="CB1064" i="4"/>
  <c r="CC1064" i="4"/>
  <c r="CD1064" i="4"/>
  <c r="CE1064" i="4"/>
  <c r="CF1064" i="4"/>
  <c r="CG1064" i="4"/>
  <c r="CH1064" i="4"/>
  <c r="CI1064" i="4"/>
  <c r="CJ1064" i="4"/>
  <c r="CK1064" i="4"/>
  <c r="CL1064" i="4"/>
  <c r="CM1064" i="4" s="1"/>
  <c r="CN1064" i="4"/>
  <c r="CO1064" i="4"/>
  <c r="CP1064" i="4"/>
  <c r="CQ1064" i="4"/>
  <c r="CR1064" i="4"/>
  <c r="CS1064" i="4"/>
  <c r="CT1064" i="4"/>
  <c r="CU1064" i="4"/>
  <c r="CV1064" i="4"/>
  <c r="CW1064" i="4"/>
  <c r="CX1064" i="4"/>
  <c r="CY1064" i="4"/>
  <c r="CZ1064" i="4"/>
  <c r="DA1064" i="4"/>
  <c r="DB1064" i="4"/>
  <c r="DC1064" i="4"/>
  <c r="DD1064" i="4"/>
  <c r="DE1064" i="4"/>
  <c r="DF1064" i="4"/>
  <c r="DG1064" i="4"/>
  <c r="DH1064" i="4"/>
  <c r="DI1064" i="4"/>
  <c r="DJ1064" i="4"/>
  <c r="DK1064" i="4"/>
  <c r="DL1064" i="4"/>
  <c r="DM1064" i="4"/>
  <c r="DN1064" i="4"/>
  <c r="DO1064" i="4"/>
  <c r="DP1064" i="4"/>
  <c r="DQ1064" i="4"/>
  <c r="DR1064" i="4"/>
  <c r="DS1064" i="4"/>
  <c r="DT1064" i="4"/>
  <c r="DU1064" i="4"/>
  <c r="DV1064" i="4"/>
  <c r="DW1064" i="4"/>
  <c r="EC1064" i="4"/>
  <c r="DX1064" i="4" s="1"/>
  <c r="ED1064" i="4"/>
  <c r="EE1064" i="4"/>
  <c r="EF1064" i="4"/>
  <c r="EG1064" i="4"/>
  <c r="EH1064" i="4"/>
  <c r="EI1064" i="4"/>
  <c r="EJ1064" i="4"/>
  <c r="EK1064" i="4"/>
  <c r="EL1064" i="4"/>
  <c r="EM1064" i="4"/>
  <c r="EN1064" i="4"/>
  <c r="EO1064" i="4"/>
  <c r="EP1064" i="4"/>
  <c r="EQ1064" i="4"/>
  <c r="ER1064" i="4"/>
  <c r="ES1064" i="4"/>
  <c r="ET1064" i="4"/>
  <c r="EU1064" i="4"/>
  <c r="EV1064" i="4"/>
  <c r="EW1064" i="4"/>
  <c r="B1065" i="4"/>
  <c r="C1065" i="4"/>
  <c r="D1065" i="4"/>
  <c r="E1065" i="4"/>
  <c r="F1065" i="4"/>
  <c r="G1065" i="4"/>
  <c r="H1065" i="4"/>
  <c r="M1065" i="4" s="1"/>
  <c r="N1065" i="4" s="1"/>
  <c r="O1065" i="4" s="1" a="1"/>
  <c r="O1065" i="4" s="1"/>
  <c r="R1065" i="4"/>
  <c r="S1065" i="4"/>
  <c r="T1065" i="4"/>
  <c r="U1065" i="4"/>
  <c r="V1065" i="4"/>
  <c r="W1065" i="4"/>
  <c r="X1065" i="4"/>
  <c r="Y1065" i="4"/>
  <c r="Z1065" i="4"/>
  <c r="AA1065" i="4"/>
  <c r="AB1065" i="4"/>
  <c r="AC1065" i="4"/>
  <c r="AD1065" i="4"/>
  <c r="AE1065" i="4" s="1"/>
  <c r="AF1065" i="4"/>
  <c r="AG1065" i="4" s="1"/>
  <c r="AH1065" i="4"/>
  <c r="AI1065" i="4"/>
  <c r="AJ1065" i="4"/>
  <c r="AK1065" i="4"/>
  <c r="AL1065" i="4"/>
  <c r="AN1065" i="4"/>
  <c r="AM1065" i="4" s="1"/>
  <c r="AO1065" i="4"/>
  <c r="AP1065" i="4"/>
  <c r="AQ1065" i="4"/>
  <c r="AR1065" i="4"/>
  <c r="AS1065" i="4"/>
  <c r="AT1065" i="4"/>
  <c r="AU1065" i="4"/>
  <c r="AV1065" i="4"/>
  <c r="AW1065" i="4"/>
  <c r="AX1065" i="4"/>
  <c r="AY1065" i="4"/>
  <c r="AZ1065" i="4"/>
  <c r="BA1065" i="4"/>
  <c r="BB1065" i="4"/>
  <c r="BC1065" i="4"/>
  <c r="BD1065" i="4"/>
  <c r="BE1065" i="4"/>
  <c r="BF1065" i="4"/>
  <c r="BG1065" i="4"/>
  <c r="BH1065" i="4"/>
  <c r="BI1065" i="4"/>
  <c r="BJ1065" i="4"/>
  <c r="BK1065" i="4"/>
  <c r="BL1065" i="4"/>
  <c r="BM1065" i="4"/>
  <c r="BN1065" i="4"/>
  <c r="BO1065" i="4"/>
  <c r="BP1065" i="4"/>
  <c r="BQ1065" i="4"/>
  <c r="BR1065" i="4"/>
  <c r="BS1065" i="4"/>
  <c r="BT1065" i="4"/>
  <c r="BU1065" i="4"/>
  <c r="BV1065" i="4"/>
  <c r="BW1065" i="4"/>
  <c r="BX1065" i="4"/>
  <c r="BY1065" i="4"/>
  <c r="BZ1065" i="4"/>
  <c r="CA1065" i="4"/>
  <c r="CB1065" i="4"/>
  <c r="CC1065" i="4"/>
  <c r="CD1065" i="4"/>
  <c r="CE1065" i="4"/>
  <c r="CF1065" i="4"/>
  <c r="CG1065" i="4"/>
  <c r="CH1065" i="4"/>
  <c r="CI1065" i="4"/>
  <c r="CJ1065" i="4"/>
  <c r="CK1065" i="4"/>
  <c r="CL1065" i="4"/>
  <c r="CM1065" i="4" s="1"/>
  <c r="CN1065" i="4"/>
  <c r="CO1065" i="4"/>
  <c r="CP1065" i="4"/>
  <c r="CQ1065" i="4"/>
  <c r="CR1065" i="4"/>
  <c r="CS1065" i="4"/>
  <c r="CT1065" i="4"/>
  <c r="CU1065" i="4"/>
  <c r="CV1065" i="4"/>
  <c r="CW1065" i="4"/>
  <c r="CX1065" i="4"/>
  <c r="CY1065" i="4"/>
  <c r="CZ1065" i="4"/>
  <c r="DA1065" i="4"/>
  <c r="DB1065" i="4"/>
  <c r="DC1065" i="4"/>
  <c r="DD1065" i="4"/>
  <c r="DE1065" i="4"/>
  <c r="DF1065" i="4"/>
  <c r="DG1065" i="4"/>
  <c r="DH1065" i="4"/>
  <c r="DI1065" i="4"/>
  <c r="DJ1065" i="4"/>
  <c r="DK1065" i="4"/>
  <c r="DL1065" i="4"/>
  <c r="DM1065" i="4"/>
  <c r="DN1065" i="4"/>
  <c r="DO1065" i="4"/>
  <c r="DP1065" i="4"/>
  <c r="DQ1065" i="4"/>
  <c r="DR1065" i="4"/>
  <c r="DS1065" i="4"/>
  <c r="DT1065" i="4"/>
  <c r="DU1065" i="4"/>
  <c r="DV1065" i="4"/>
  <c r="DW1065" i="4"/>
  <c r="EC1065" i="4"/>
  <c r="ED1065" i="4"/>
  <c r="EE1065" i="4"/>
  <c r="EF1065" i="4"/>
  <c r="EG1065" i="4"/>
  <c r="EH1065" i="4"/>
  <c r="EI1065" i="4"/>
  <c r="EJ1065" i="4"/>
  <c r="EK1065" i="4"/>
  <c r="EL1065" i="4"/>
  <c r="EM1065" i="4"/>
  <c r="EN1065" i="4"/>
  <c r="EO1065" i="4"/>
  <c r="EP1065" i="4"/>
  <c r="EQ1065" i="4"/>
  <c r="ER1065" i="4"/>
  <c r="ES1065" i="4"/>
  <c r="ET1065" i="4"/>
  <c r="EU1065" i="4"/>
  <c r="EV1065" i="4"/>
  <c r="EW1065" i="4"/>
  <c r="B1066" i="4"/>
  <c r="C1066" i="4"/>
  <c r="D1066" i="4"/>
  <c r="E1066" i="4"/>
  <c r="F1066" i="4"/>
  <c r="G1066" i="4"/>
  <c r="H1066" i="4"/>
  <c r="M1066" i="4" s="1"/>
  <c r="N1066" i="4" s="1"/>
  <c r="O1066" i="4" s="1" a="1"/>
  <c r="O1066" i="4" s="1"/>
  <c r="R1066" i="4"/>
  <c r="S1066" i="4"/>
  <c r="T1066" i="4"/>
  <c r="U1066" i="4"/>
  <c r="V1066" i="4"/>
  <c r="W1066" i="4"/>
  <c r="X1066" i="4"/>
  <c r="Y1066" i="4"/>
  <c r="Z1066" i="4"/>
  <c r="AA1066" i="4"/>
  <c r="AB1066" i="4"/>
  <c r="AC1066" i="4"/>
  <c r="AD1066" i="4"/>
  <c r="AE1066" i="4" s="1"/>
  <c r="AF1066" i="4"/>
  <c r="AG1066" i="4" s="1"/>
  <c r="AH1066" i="4"/>
  <c r="AI1066" i="4"/>
  <c r="AJ1066" i="4"/>
  <c r="AK1066" i="4"/>
  <c r="AL1066" i="4"/>
  <c r="AN1066" i="4"/>
  <c r="AM1066" i="4" s="1"/>
  <c r="AO1066" i="4"/>
  <c r="AP1066" i="4"/>
  <c r="AQ1066" i="4"/>
  <c r="AR1066" i="4"/>
  <c r="AS1066" i="4"/>
  <c r="AT1066" i="4"/>
  <c r="AU1066" i="4"/>
  <c r="AV1066" i="4"/>
  <c r="AW1066" i="4"/>
  <c r="AX1066" i="4"/>
  <c r="AY1066" i="4"/>
  <c r="AZ1066" i="4"/>
  <c r="BA1066" i="4"/>
  <c r="BB1066" i="4"/>
  <c r="BC1066" i="4"/>
  <c r="BD1066" i="4"/>
  <c r="BE1066" i="4"/>
  <c r="BF1066" i="4"/>
  <c r="BG1066" i="4"/>
  <c r="BH1066" i="4"/>
  <c r="BI1066" i="4"/>
  <c r="BJ1066" i="4"/>
  <c r="BK1066" i="4"/>
  <c r="BL1066" i="4"/>
  <c r="BM1066" i="4"/>
  <c r="BN1066" i="4"/>
  <c r="BO1066" i="4"/>
  <c r="BP1066" i="4"/>
  <c r="BQ1066" i="4"/>
  <c r="BR1066" i="4"/>
  <c r="BS1066" i="4"/>
  <c r="BT1066" i="4"/>
  <c r="BU1066" i="4"/>
  <c r="BV1066" i="4"/>
  <c r="BW1066" i="4"/>
  <c r="BX1066" i="4"/>
  <c r="BY1066" i="4"/>
  <c r="BZ1066" i="4"/>
  <c r="CA1066" i="4"/>
  <c r="CB1066" i="4"/>
  <c r="CC1066" i="4"/>
  <c r="CD1066" i="4"/>
  <c r="CE1066" i="4"/>
  <c r="CF1066" i="4"/>
  <c r="CG1066" i="4"/>
  <c r="CH1066" i="4"/>
  <c r="CI1066" i="4"/>
  <c r="CJ1066" i="4"/>
  <c r="CK1066" i="4"/>
  <c r="CL1066" i="4"/>
  <c r="CM1066" i="4" s="1"/>
  <c r="CN1066" i="4"/>
  <c r="CO1066" i="4"/>
  <c r="CP1066" i="4"/>
  <c r="CQ1066" i="4"/>
  <c r="CR1066" i="4"/>
  <c r="CS1066" i="4"/>
  <c r="CT1066" i="4"/>
  <c r="CU1066" i="4"/>
  <c r="CV1066" i="4"/>
  <c r="CW1066" i="4"/>
  <c r="CX1066" i="4"/>
  <c r="CY1066" i="4"/>
  <c r="CZ1066" i="4"/>
  <c r="DA1066" i="4"/>
  <c r="DB1066" i="4"/>
  <c r="DC1066" i="4"/>
  <c r="DD1066" i="4"/>
  <c r="DE1066" i="4"/>
  <c r="DF1066" i="4"/>
  <c r="DG1066" i="4"/>
  <c r="DH1066" i="4"/>
  <c r="DI1066" i="4"/>
  <c r="DJ1066" i="4"/>
  <c r="DK1066" i="4"/>
  <c r="DL1066" i="4"/>
  <c r="DM1066" i="4"/>
  <c r="DN1066" i="4"/>
  <c r="DO1066" i="4"/>
  <c r="DP1066" i="4"/>
  <c r="DQ1066" i="4"/>
  <c r="DR1066" i="4"/>
  <c r="DS1066" i="4"/>
  <c r="DT1066" i="4"/>
  <c r="DU1066" i="4"/>
  <c r="DV1066" i="4"/>
  <c r="DW1066" i="4"/>
  <c r="EC1066" i="4"/>
  <c r="ED1066" i="4"/>
  <c r="EE1066" i="4"/>
  <c r="EF1066" i="4"/>
  <c r="EG1066" i="4"/>
  <c r="EH1066" i="4"/>
  <c r="EI1066" i="4"/>
  <c r="EJ1066" i="4"/>
  <c r="EK1066" i="4"/>
  <c r="EL1066" i="4"/>
  <c r="EM1066" i="4"/>
  <c r="EN1066" i="4"/>
  <c r="EO1066" i="4"/>
  <c r="EP1066" i="4"/>
  <c r="EQ1066" i="4"/>
  <c r="ER1066" i="4"/>
  <c r="ES1066" i="4"/>
  <c r="ET1066" i="4"/>
  <c r="EU1066" i="4"/>
  <c r="EV1066" i="4"/>
  <c r="EW1066" i="4"/>
  <c r="B1067" i="4"/>
  <c r="C1067" i="4"/>
  <c r="D1067" i="4"/>
  <c r="E1067" i="4"/>
  <c r="F1067" i="4"/>
  <c r="G1067" i="4"/>
  <c r="H1067" i="4"/>
  <c r="M1067" i="4" s="1"/>
  <c r="N1067" i="4" s="1"/>
  <c r="O1067" i="4" s="1" a="1"/>
  <c r="O1067" i="4" s="1"/>
  <c r="R1067" i="4"/>
  <c r="S1067" i="4"/>
  <c r="T1067" i="4"/>
  <c r="U1067" i="4"/>
  <c r="V1067" i="4"/>
  <c r="W1067" i="4"/>
  <c r="X1067" i="4"/>
  <c r="Y1067" i="4"/>
  <c r="Z1067" i="4"/>
  <c r="AA1067" i="4"/>
  <c r="AB1067" i="4"/>
  <c r="AC1067" i="4"/>
  <c r="AD1067" i="4"/>
  <c r="AE1067" i="4" s="1"/>
  <c r="AF1067" i="4"/>
  <c r="AG1067" i="4" s="1"/>
  <c r="AH1067" i="4"/>
  <c r="AI1067" i="4"/>
  <c r="AJ1067" i="4"/>
  <c r="AK1067" i="4"/>
  <c r="AL1067" i="4"/>
  <c r="AN1067" i="4"/>
  <c r="AM1067" i="4" s="1"/>
  <c r="AO1067" i="4"/>
  <c r="AP1067" i="4"/>
  <c r="AQ1067" i="4"/>
  <c r="AR1067" i="4"/>
  <c r="AS1067" i="4"/>
  <c r="AT1067" i="4"/>
  <c r="AU1067" i="4"/>
  <c r="AV1067" i="4"/>
  <c r="AW1067" i="4"/>
  <c r="AX1067" i="4"/>
  <c r="AY1067" i="4"/>
  <c r="AZ1067" i="4"/>
  <c r="BA1067" i="4"/>
  <c r="BB1067" i="4"/>
  <c r="BC1067" i="4"/>
  <c r="BD1067" i="4"/>
  <c r="BE1067" i="4"/>
  <c r="BF1067" i="4"/>
  <c r="BG1067" i="4"/>
  <c r="BH1067" i="4"/>
  <c r="BI1067" i="4"/>
  <c r="BJ1067" i="4"/>
  <c r="BK1067" i="4"/>
  <c r="BL1067" i="4"/>
  <c r="BM1067" i="4"/>
  <c r="BN1067" i="4"/>
  <c r="BO1067" i="4"/>
  <c r="BP1067" i="4"/>
  <c r="BQ1067" i="4"/>
  <c r="BR1067" i="4"/>
  <c r="BS1067" i="4"/>
  <c r="BT1067" i="4"/>
  <c r="BU1067" i="4"/>
  <c r="BV1067" i="4"/>
  <c r="BW1067" i="4"/>
  <c r="BX1067" i="4"/>
  <c r="BY1067" i="4"/>
  <c r="BZ1067" i="4"/>
  <c r="CA1067" i="4"/>
  <c r="CB1067" i="4"/>
  <c r="CC1067" i="4"/>
  <c r="CD1067" i="4"/>
  <c r="CE1067" i="4"/>
  <c r="CF1067" i="4"/>
  <c r="CG1067" i="4"/>
  <c r="CH1067" i="4"/>
  <c r="CI1067" i="4"/>
  <c r="CJ1067" i="4"/>
  <c r="CK1067" i="4"/>
  <c r="CL1067" i="4"/>
  <c r="CM1067" i="4" s="1"/>
  <c r="CN1067" i="4"/>
  <c r="CO1067" i="4"/>
  <c r="CP1067" i="4"/>
  <c r="CQ1067" i="4"/>
  <c r="CR1067" i="4"/>
  <c r="CS1067" i="4"/>
  <c r="CT1067" i="4"/>
  <c r="CU1067" i="4"/>
  <c r="CV1067" i="4"/>
  <c r="CW1067" i="4"/>
  <c r="CX1067" i="4"/>
  <c r="CY1067" i="4"/>
  <c r="CZ1067" i="4"/>
  <c r="DA1067" i="4"/>
  <c r="DB1067" i="4"/>
  <c r="DC1067" i="4"/>
  <c r="DD1067" i="4"/>
  <c r="DE1067" i="4"/>
  <c r="DF1067" i="4"/>
  <c r="DG1067" i="4"/>
  <c r="DH1067" i="4"/>
  <c r="DI1067" i="4"/>
  <c r="DJ1067" i="4"/>
  <c r="DK1067" i="4"/>
  <c r="DL1067" i="4"/>
  <c r="DM1067" i="4"/>
  <c r="DN1067" i="4"/>
  <c r="DO1067" i="4"/>
  <c r="DP1067" i="4"/>
  <c r="DQ1067" i="4"/>
  <c r="DR1067" i="4"/>
  <c r="DS1067" i="4"/>
  <c r="DT1067" i="4"/>
  <c r="DU1067" i="4"/>
  <c r="DV1067" i="4"/>
  <c r="DW1067" i="4"/>
  <c r="EC1067" i="4"/>
  <c r="ED1067" i="4"/>
  <c r="EE1067" i="4"/>
  <c r="EF1067" i="4"/>
  <c r="EG1067" i="4"/>
  <c r="EH1067" i="4"/>
  <c r="EI1067" i="4"/>
  <c r="EJ1067" i="4"/>
  <c r="EK1067" i="4"/>
  <c r="EL1067" i="4"/>
  <c r="EM1067" i="4"/>
  <c r="EN1067" i="4"/>
  <c r="EO1067" i="4"/>
  <c r="EP1067" i="4"/>
  <c r="EQ1067" i="4"/>
  <c r="ER1067" i="4"/>
  <c r="ES1067" i="4"/>
  <c r="ET1067" i="4"/>
  <c r="EU1067" i="4"/>
  <c r="EV1067" i="4"/>
  <c r="EW1067" i="4"/>
  <c r="B1068" i="4"/>
  <c r="C1068" i="4"/>
  <c r="D1068" i="4"/>
  <c r="E1068" i="4"/>
  <c r="F1068" i="4"/>
  <c r="G1068" i="4"/>
  <c r="H1068" i="4"/>
  <c r="M1068" i="4" s="1"/>
  <c r="N1068" i="4" s="1"/>
  <c r="O1068" i="4" s="1" a="1"/>
  <c r="O1068" i="4" s="1"/>
  <c r="R1068" i="4"/>
  <c r="S1068" i="4"/>
  <c r="T1068" i="4"/>
  <c r="U1068" i="4"/>
  <c r="V1068" i="4"/>
  <c r="W1068" i="4"/>
  <c r="X1068" i="4"/>
  <c r="Y1068" i="4"/>
  <c r="Z1068" i="4"/>
  <c r="AA1068" i="4"/>
  <c r="AB1068" i="4"/>
  <c r="AC1068" i="4"/>
  <c r="AD1068" i="4"/>
  <c r="AE1068" i="4" s="1"/>
  <c r="AF1068" i="4"/>
  <c r="AG1068" i="4" s="1"/>
  <c r="AH1068" i="4"/>
  <c r="AI1068" i="4"/>
  <c r="AJ1068" i="4"/>
  <c r="AK1068" i="4"/>
  <c r="AL1068" i="4"/>
  <c r="AN1068" i="4"/>
  <c r="AM1068" i="4" s="1"/>
  <c r="AO1068" i="4"/>
  <c r="AP1068" i="4"/>
  <c r="AQ1068" i="4"/>
  <c r="AR1068" i="4"/>
  <c r="AS1068" i="4"/>
  <c r="AT1068" i="4"/>
  <c r="AU1068" i="4"/>
  <c r="AV1068" i="4"/>
  <c r="AW1068" i="4"/>
  <c r="AX1068" i="4"/>
  <c r="AY1068" i="4"/>
  <c r="AZ1068" i="4"/>
  <c r="BA1068" i="4"/>
  <c r="BB1068" i="4"/>
  <c r="BC1068" i="4"/>
  <c r="BD1068" i="4"/>
  <c r="BE1068" i="4"/>
  <c r="BF1068" i="4"/>
  <c r="BG1068" i="4"/>
  <c r="BH1068" i="4"/>
  <c r="BI1068" i="4"/>
  <c r="BJ1068" i="4"/>
  <c r="BK1068" i="4"/>
  <c r="BL1068" i="4"/>
  <c r="BM1068" i="4"/>
  <c r="BN1068" i="4"/>
  <c r="BO1068" i="4"/>
  <c r="BP1068" i="4"/>
  <c r="BQ1068" i="4"/>
  <c r="BR1068" i="4"/>
  <c r="BS1068" i="4"/>
  <c r="BT1068" i="4"/>
  <c r="BU1068" i="4"/>
  <c r="BV1068" i="4"/>
  <c r="BW1068" i="4"/>
  <c r="BX1068" i="4"/>
  <c r="BY1068" i="4"/>
  <c r="BZ1068" i="4"/>
  <c r="CA1068" i="4"/>
  <c r="CB1068" i="4"/>
  <c r="CC1068" i="4"/>
  <c r="CD1068" i="4"/>
  <c r="CE1068" i="4"/>
  <c r="CF1068" i="4"/>
  <c r="CG1068" i="4"/>
  <c r="CH1068" i="4"/>
  <c r="CI1068" i="4"/>
  <c r="CJ1068" i="4"/>
  <c r="CK1068" i="4"/>
  <c r="CL1068" i="4"/>
  <c r="CM1068" i="4" s="1"/>
  <c r="CN1068" i="4"/>
  <c r="CO1068" i="4"/>
  <c r="CP1068" i="4"/>
  <c r="CQ1068" i="4"/>
  <c r="CR1068" i="4"/>
  <c r="CS1068" i="4"/>
  <c r="CT1068" i="4"/>
  <c r="CU1068" i="4"/>
  <c r="CV1068" i="4"/>
  <c r="CW1068" i="4"/>
  <c r="CX1068" i="4"/>
  <c r="CY1068" i="4"/>
  <c r="CZ1068" i="4"/>
  <c r="DA1068" i="4"/>
  <c r="DB1068" i="4"/>
  <c r="DC1068" i="4"/>
  <c r="DD1068" i="4"/>
  <c r="DE1068" i="4"/>
  <c r="DF1068" i="4"/>
  <c r="DG1068" i="4"/>
  <c r="DH1068" i="4"/>
  <c r="DI1068" i="4"/>
  <c r="DJ1068" i="4"/>
  <c r="DK1068" i="4"/>
  <c r="DL1068" i="4"/>
  <c r="DM1068" i="4"/>
  <c r="DN1068" i="4"/>
  <c r="DO1068" i="4"/>
  <c r="DP1068" i="4"/>
  <c r="DQ1068" i="4"/>
  <c r="DR1068" i="4"/>
  <c r="DS1068" i="4"/>
  <c r="DT1068" i="4"/>
  <c r="DU1068" i="4"/>
  <c r="DV1068" i="4"/>
  <c r="DW1068" i="4"/>
  <c r="EC1068" i="4"/>
  <c r="ED1068" i="4"/>
  <c r="EE1068" i="4"/>
  <c r="EF1068" i="4"/>
  <c r="EG1068" i="4"/>
  <c r="EH1068" i="4"/>
  <c r="EI1068" i="4"/>
  <c r="EJ1068" i="4"/>
  <c r="EK1068" i="4"/>
  <c r="EL1068" i="4"/>
  <c r="EM1068" i="4"/>
  <c r="EN1068" i="4"/>
  <c r="EO1068" i="4"/>
  <c r="EP1068" i="4"/>
  <c r="EQ1068" i="4"/>
  <c r="ER1068" i="4"/>
  <c r="ES1068" i="4"/>
  <c r="ET1068" i="4"/>
  <c r="EU1068" i="4"/>
  <c r="EV1068" i="4"/>
  <c r="EW1068" i="4"/>
  <c r="B1069" i="4"/>
  <c r="C1069" i="4"/>
  <c r="D1069" i="4"/>
  <c r="E1069" i="4"/>
  <c r="F1069" i="4"/>
  <c r="G1069" i="4"/>
  <c r="H1069" i="4"/>
  <c r="M1069" i="4" s="1"/>
  <c r="N1069" i="4" s="1"/>
  <c r="O1069" i="4" s="1" a="1"/>
  <c r="O1069" i="4" s="1"/>
  <c r="R1069" i="4"/>
  <c r="S1069" i="4"/>
  <c r="T1069" i="4"/>
  <c r="U1069" i="4"/>
  <c r="V1069" i="4"/>
  <c r="W1069" i="4"/>
  <c r="X1069" i="4"/>
  <c r="Y1069" i="4"/>
  <c r="Z1069" i="4"/>
  <c r="AA1069" i="4"/>
  <c r="AB1069" i="4"/>
  <c r="AC1069" i="4"/>
  <c r="AD1069" i="4"/>
  <c r="AE1069" i="4" s="1"/>
  <c r="AF1069" i="4"/>
  <c r="AG1069" i="4" s="1"/>
  <c r="AH1069" i="4"/>
  <c r="AI1069" i="4"/>
  <c r="AJ1069" i="4"/>
  <c r="AK1069" i="4"/>
  <c r="AL1069" i="4"/>
  <c r="AN1069" i="4"/>
  <c r="AM1069" i="4" s="1"/>
  <c r="AO1069" i="4"/>
  <c r="AP1069" i="4"/>
  <c r="AQ1069" i="4"/>
  <c r="AR1069" i="4"/>
  <c r="AS1069" i="4"/>
  <c r="AT1069" i="4"/>
  <c r="AU1069" i="4"/>
  <c r="AV1069" i="4"/>
  <c r="AW1069" i="4"/>
  <c r="AX1069" i="4"/>
  <c r="AY1069" i="4"/>
  <c r="AZ1069" i="4"/>
  <c r="BA1069" i="4"/>
  <c r="BB1069" i="4"/>
  <c r="BC1069" i="4"/>
  <c r="BD1069" i="4"/>
  <c r="BE1069" i="4"/>
  <c r="BF1069" i="4"/>
  <c r="BG1069" i="4"/>
  <c r="BH1069" i="4"/>
  <c r="BI1069" i="4"/>
  <c r="BJ1069" i="4"/>
  <c r="BK1069" i="4"/>
  <c r="BL1069" i="4"/>
  <c r="BM1069" i="4"/>
  <c r="BN1069" i="4"/>
  <c r="BO1069" i="4"/>
  <c r="BP1069" i="4"/>
  <c r="BQ1069" i="4"/>
  <c r="BR1069" i="4"/>
  <c r="BS1069" i="4"/>
  <c r="BT1069" i="4"/>
  <c r="BU1069" i="4"/>
  <c r="BV1069" i="4"/>
  <c r="BW1069" i="4"/>
  <c r="BX1069" i="4"/>
  <c r="BY1069" i="4"/>
  <c r="BZ1069" i="4"/>
  <c r="CA1069" i="4"/>
  <c r="CB1069" i="4"/>
  <c r="CC1069" i="4"/>
  <c r="CD1069" i="4"/>
  <c r="CE1069" i="4"/>
  <c r="CF1069" i="4"/>
  <c r="CG1069" i="4"/>
  <c r="CH1069" i="4"/>
  <c r="CI1069" i="4"/>
  <c r="CJ1069" i="4"/>
  <c r="CK1069" i="4"/>
  <c r="CL1069" i="4"/>
  <c r="CM1069" i="4" s="1"/>
  <c r="CN1069" i="4"/>
  <c r="CO1069" i="4"/>
  <c r="CP1069" i="4"/>
  <c r="CQ1069" i="4"/>
  <c r="CR1069" i="4"/>
  <c r="CS1069" i="4"/>
  <c r="CT1069" i="4"/>
  <c r="CU1069" i="4"/>
  <c r="CV1069" i="4"/>
  <c r="CW1069" i="4"/>
  <c r="CX1069" i="4"/>
  <c r="CY1069" i="4"/>
  <c r="CZ1069" i="4"/>
  <c r="DA1069" i="4"/>
  <c r="DB1069" i="4"/>
  <c r="DC1069" i="4"/>
  <c r="DD1069" i="4"/>
  <c r="DE1069" i="4"/>
  <c r="DF1069" i="4"/>
  <c r="DG1069" i="4"/>
  <c r="DH1069" i="4"/>
  <c r="DI1069" i="4"/>
  <c r="DJ1069" i="4"/>
  <c r="DK1069" i="4"/>
  <c r="DL1069" i="4"/>
  <c r="DM1069" i="4"/>
  <c r="DN1069" i="4"/>
  <c r="DO1069" i="4"/>
  <c r="DP1069" i="4"/>
  <c r="DQ1069" i="4"/>
  <c r="DR1069" i="4"/>
  <c r="DS1069" i="4"/>
  <c r="DT1069" i="4"/>
  <c r="DU1069" i="4"/>
  <c r="DV1069" i="4"/>
  <c r="DW1069" i="4"/>
  <c r="EC1069" i="4"/>
  <c r="ED1069" i="4"/>
  <c r="EE1069" i="4"/>
  <c r="EF1069" i="4"/>
  <c r="EG1069" i="4"/>
  <c r="EH1069" i="4"/>
  <c r="EI1069" i="4"/>
  <c r="EJ1069" i="4"/>
  <c r="EK1069" i="4"/>
  <c r="EL1069" i="4"/>
  <c r="EM1069" i="4"/>
  <c r="EN1069" i="4"/>
  <c r="EO1069" i="4"/>
  <c r="EP1069" i="4"/>
  <c r="EQ1069" i="4"/>
  <c r="ER1069" i="4"/>
  <c r="ES1069" i="4"/>
  <c r="ET1069" i="4"/>
  <c r="EU1069" i="4"/>
  <c r="EV1069" i="4"/>
  <c r="EW1069" i="4"/>
  <c r="B1070" i="4"/>
  <c r="C1070" i="4"/>
  <c r="D1070" i="4"/>
  <c r="E1070" i="4"/>
  <c r="F1070" i="4"/>
  <c r="G1070" i="4"/>
  <c r="H1070" i="4"/>
  <c r="M1070" i="4" s="1"/>
  <c r="N1070" i="4" s="1"/>
  <c r="O1070" i="4" s="1" a="1"/>
  <c r="O1070" i="4" s="1"/>
  <c r="R1070" i="4"/>
  <c r="S1070" i="4"/>
  <c r="T1070" i="4"/>
  <c r="U1070" i="4"/>
  <c r="V1070" i="4"/>
  <c r="W1070" i="4"/>
  <c r="X1070" i="4"/>
  <c r="Y1070" i="4"/>
  <c r="Z1070" i="4"/>
  <c r="AA1070" i="4"/>
  <c r="AB1070" i="4"/>
  <c r="AC1070" i="4"/>
  <c r="AD1070" i="4"/>
  <c r="AE1070" i="4" s="1"/>
  <c r="AF1070" i="4"/>
  <c r="AG1070" i="4" s="1"/>
  <c r="AH1070" i="4"/>
  <c r="AI1070" i="4"/>
  <c r="AJ1070" i="4"/>
  <c r="AK1070" i="4"/>
  <c r="AL1070" i="4"/>
  <c r="AN1070" i="4"/>
  <c r="AM1070" i="4" s="1"/>
  <c r="AO1070" i="4"/>
  <c r="AP1070" i="4"/>
  <c r="AQ1070" i="4"/>
  <c r="AR1070" i="4"/>
  <c r="AS1070" i="4"/>
  <c r="AT1070" i="4"/>
  <c r="AU1070" i="4"/>
  <c r="AV1070" i="4"/>
  <c r="AW1070" i="4"/>
  <c r="AX1070" i="4"/>
  <c r="AY1070" i="4"/>
  <c r="AZ1070" i="4"/>
  <c r="BA1070" i="4"/>
  <c r="BB1070" i="4"/>
  <c r="BC1070" i="4"/>
  <c r="BD1070" i="4"/>
  <c r="BE1070" i="4"/>
  <c r="BF1070" i="4"/>
  <c r="BG1070" i="4"/>
  <c r="BH1070" i="4"/>
  <c r="BI1070" i="4"/>
  <c r="BJ1070" i="4"/>
  <c r="BK1070" i="4"/>
  <c r="BL1070" i="4"/>
  <c r="BM1070" i="4"/>
  <c r="BN1070" i="4"/>
  <c r="BO1070" i="4"/>
  <c r="BP1070" i="4"/>
  <c r="BQ1070" i="4"/>
  <c r="BR1070" i="4"/>
  <c r="BS1070" i="4"/>
  <c r="BT1070" i="4"/>
  <c r="BU1070" i="4"/>
  <c r="BV1070" i="4"/>
  <c r="BW1070" i="4"/>
  <c r="BX1070" i="4"/>
  <c r="BY1070" i="4"/>
  <c r="BZ1070" i="4"/>
  <c r="CA1070" i="4"/>
  <c r="CB1070" i="4"/>
  <c r="CC1070" i="4"/>
  <c r="CD1070" i="4"/>
  <c r="CE1070" i="4"/>
  <c r="CF1070" i="4"/>
  <c r="CG1070" i="4"/>
  <c r="CH1070" i="4"/>
  <c r="CI1070" i="4"/>
  <c r="CJ1070" i="4"/>
  <c r="CK1070" i="4"/>
  <c r="CL1070" i="4"/>
  <c r="CM1070" i="4" s="1"/>
  <c r="CN1070" i="4"/>
  <c r="CO1070" i="4"/>
  <c r="CP1070" i="4"/>
  <c r="CQ1070" i="4"/>
  <c r="CR1070" i="4"/>
  <c r="CS1070" i="4"/>
  <c r="CT1070" i="4"/>
  <c r="CU1070" i="4"/>
  <c r="CV1070" i="4"/>
  <c r="CW1070" i="4"/>
  <c r="CX1070" i="4"/>
  <c r="CY1070" i="4"/>
  <c r="CZ1070" i="4"/>
  <c r="DA1070" i="4"/>
  <c r="DB1070" i="4"/>
  <c r="DC1070" i="4"/>
  <c r="DD1070" i="4"/>
  <c r="DE1070" i="4"/>
  <c r="DF1070" i="4"/>
  <c r="DG1070" i="4"/>
  <c r="DH1070" i="4"/>
  <c r="DI1070" i="4"/>
  <c r="DJ1070" i="4"/>
  <c r="DK1070" i="4"/>
  <c r="DL1070" i="4"/>
  <c r="DM1070" i="4"/>
  <c r="DN1070" i="4"/>
  <c r="DO1070" i="4"/>
  <c r="DP1070" i="4"/>
  <c r="DQ1070" i="4"/>
  <c r="DR1070" i="4"/>
  <c r="DS1070" i="4"/>
  <c r="DT1070" i="4"/>
  <c r="DU1070" i="4"/>
  <c r="DV1070" i="4"/>
  <c r="DW1070" i="4"/>
  <c r="EC1070" i="4"/>
  <c r="ED1070" i="4"/>
  <c r="EE1070" i="4"/>
  <c r="EF1070" i="4"/>
  <c r="EG1070" i="4"/>
  <c r="EH1070" i="4"/>
  <c r="EI1070" i="4"/>
  <c r="EJ1070" i="4"/>
  <c r="EK1070" i="4"/>
  <c r="EL1070" i="4"/>
  <c r="EM1070" i="4"/>
  <c r="EN1070" i="4"/>
  <c r="EO1070" i="4"/>
  <c r="EP1070" i="4"/>
  <c r="EQ1070" i="4"/>
  <c r="ER1070" i="4"/>
  <c r="ES1070" i="4"/>
  <c r="ET1070" i="4"/>
  <c r="EU1070" i="4"/>
  <c r="EV1070" i="4"/>
  <c r="EW1070" i="4"/>
  <c r="B1071" i="4"/>
  <c r="C1071" i="4"/>
  <c r="D1071" i="4"/>
  <c r="E1071" i="4"/>
  <c r="F1071" i="4"/>
  <c r="G1071" i="4"/>
  <c r="H1071" i="4"/>
  <c r="M1071" i="4" s="1"/>
  <c r="N1071" i="4" s="1"/>
  <c r="O1071" i="4" s="1" a="1"/>
  <c r="O1071" i="4" s="1"/>
  <c r="R1071" i="4"/>
  <c r="S1071" i="4"/>
  <c r="T1071" i="4"/>
  <c r="U1071" i="4"/>
  <c r="V1071" i="4"/>
  <c r="W1071" i="4"/>
  <c r="X1071" i="4"/>
  <c r="Y1071" i="4"/>
  <c r="Z1071" i="4"/>
  <c r="AA1071" i="4"/>
  <c r="AB1071" i="4"/>
  <c r="AC1071" i="4"/>
  <c r="AD1071" i="4"/>
  <c r="AE1071" i="4" s="1"/>
  <c r="AF1071" i="4"/>
  <c r="AG1071" i="4" s="1"/>
  <c r="AH1071" i="4"/>
  <c r="AI1071" i="4"/>
  <c r="AJ1071" i="4"/>
  <c r="AK1071" i="4"/>
  <c r="AL1071" i="4"/>
  <c r="AN1071" i="4"/>
  <c r="AM1071" i="4" s="1"/>
  <c r="AO1071" i="4"/>
  <c r="AP1071" i="4"/>
  <c r="AQ1071" i="4"/>
  <c r="AR1071" i="4"/>
  <c r="AS1071" i="4"/>
  <c r="AT1071" i="4"/>
  <c r="AU1071" i="4"/>
  <c r="AV1071" i="4"/>
  <c r="AW1071" i="4"/>
  <c r="AX1071" i="4"/>
  <c r="AY1071" i="4"/>
  <c r="AZ1071" i="4"/>
  <c r="BA1071" i="4"/>
  <c r="BB1071" i="4"/>
  <c r="BC1071" i="4"/>
  <c r="BD1071" i="4"/>
  <c r="BE1071" i="4"/>
  <c r="BF1071" i="4"/>
  <c r="BG1071" i="4"/>
  <c r="BH1071" i="4"/>
  <c r="BI1071" i="4"/>
  <c r="BJ1071" i="4"/>
  <c r="BK1071" i="4"/>
  <c r="BL1071" i="4"/>
  <c r="BM1071" i="4"/>
  <c r="BN1071" i="4"/>
  <c r="BO1071" i="4"/>
  <c r="BP1071" i="4"/>
  <c r="BQ1071" i="4"/>
  <c r="BR1071" i="4"/>
  <c r="BS1071" i="4"/>
  <c r="BT1071" i="4"/>
  <c r="BU1071" i="4"/>
  <c r="BV1071" i="4"/>
  <c r="BW1071" i="4"/>
  <c r="BX1071" i="4"/>
  <c r="BY1071" i="4"/>
  <c r="BZ1071" i="4"/>
  <c r="CA1071" i="4"/>
  <c r="CB1071" i="4"/>
  <c r="CC1071" i="4"/>
  <c r="CD1071" i="4"/>
  <c r="CE1071" i="4"/>
  <c r="CF1071" i="4"/>
  <c r="CG1071" i="4"/>
  <c r="CH1071" i="4"/>
  <c r="CI1071" i="4"/>
  <c r="CJ1071" i="4"/>
  <c r="CK1071" i="4"/>
  <c r="CL1071" i="4"/>
  <c r="CM1071" i="4" s="1"/>
  <c r="CN1071" i="4"/>
  <c r="CO1071" i="4"/>
  <c r="CP1071" i="4"/>
  <c r="CQ1071" i="4"/>
  <c r="CR1071" i="4"/>
  <c r="CS1071" i="4"/>
  <c r="CT1071" i="4"/>
  <c r="CU1071" i="4"/>
  <c r="CV1071" i="4"/>
  <c r="CW1071" i="4"/>
  <c r="CX1071" i="4"/>
  <c r="CY1071" i="4"/>
  <c r="CZ1071" i="4"/>
  <c r="DA1071" i="4"/>
  <c r="DB1071" i="4"/>
  <c r="DC1071" i="4"/>
  <c r="DD1071" i="4"/>
  <c r="DE1071" i="4"/>
  <c r="DF1071" i="4"/>
  <c r="DG1071" i="4"/>
  <c r="DH1071" i="4"/>
  <c r="DI1071" i="4"/>
  <c r="DJ1071" i="4"/>
  <c r="DK1071" i="4"/>
  <c r="DL1071" i="4"/>
  <c r="DM1071" i="4"/>
  <c r="DN1071" i="4"/>
  <c r="DO1071" i="4"/>
  <c r="DP1071" i="4"/>
  <c r="DQ1071" i="4"/>
  <c r="DR1071" i="4"/>
  <c r="DS1071" i="4"/>
  <c r="DT1071" i="4"/>
  <c r="DU1071" i="4"/>
  <c r="DV1071" i="4"/>
  <c r="DW1071" i="4"/>
  <c r="EC1071" i="4"/>
  <c r="ED1071" i="4"/>
  <c r="EE1071" i="4"/>
  <c r="EF1071" i="4"/>
  <c r="EG1071" i="4"/>
  <c r="EH1071" i="4"/>
  <c r="EI1071" i="4"/>
  <c r="EJ1071" i="4"/>
  <c r="EK1071" i="4"/>
  <c r="EL1071" i="4"/>
  <c r="EM1071" i="4"/>
  <c r="EN1071" i="4"/>
  <c r="EO1071" i="4"/>
  <c r="EP1071" i="4"/>
  <c r="EQ1071" i="4"/>
  <c r="ER1071" i="4"/>
  <c r="ES1071" i="4"/>
  <c r="ET1071" i="4"/>
  <c r="EU1071" i="4"/>
  <c r="EV1071" i="4"/>
  <c r="EW1071" i="4"/>
  <c r="B1072" i="4"/>
  <c r="C1072" i="4"/>
  <c r="D1072" i="4"/>
  <c r="E1072" i="4"/>
  <c r="F1072" i="4"/>
  <c r="G1072" i="4"/>
  <c r="H1072" i="4"/>
  <c r="M1072" i="4" s="1"/>
  <c r="N1072" i="4" s="1"/>
  <c r="O1072" i="4" s="1" a="1"/>
  <c r="O1072" i="4" s="1"/>
  <c r="R1072" i="4"/>
  <c r="S1072" i="4"/>
  <c r="T1072" i="4"/>
  <c r="U1072" i="4"/>
  <c r="V1072" i="4"/>
  <c r="W1072" i="4"/>
  <c r="X1072" i="4"/>
  <c r="Y1072" i="4"/>
  <c r="Z1072" i="4"/>
  <c r="AA1072" i="4"/>
  <c r="AB1072" i="4"/>
  <c r="AC1072" i="4"/>
  <c r="AD1072" i="4"/>
  <c r="AE1072" i="4" s="1"/>
  <c r="AF1072" i="4"/>
  <c r="AG1072" i="4" s="1"/>
  <c r="AH1072" i="4"/>
  <c r="AI1072" i="4"/>
  <c r="AJ1072" i="4"/>
  <c r="AK1072" i="4"/>
  <c r="AL1072" i="4"/>
  <c r="AN1072" i="4"/>
  <c r="AM1072" i="4" s="1"/>
  <c r="AO1072" i="4"/>
  <c r="AP1072" i="4"/>
  <c r="AQ1072" i="4"/>
  <c r="AR1072" i="4"/>
  <c r="AS1072" i="4"/>
  <c r="AT1072" i="4"/>
  <c r="AU1072" i="4"/>
  <c r="AV1072" i="4"/>
  <c r="AW1072" i="4"/>
  <c r="AX1072" i="4"/>
  <c r="AY1072" i="4"/>
  <c r="AZ1072" i="4"/>
  <c r="BA1072" i="4"/>
  <c r="BB1072" i="4"/>
  <c r="BC1072" i="4"/>
  <c r="BD1072" i="4"/>
  <c r="BE1072" i="4"/>
  <c r="BF1072" i="4"/>
  <c r="BG1072" i="4"/>
  <c r="BH1072" i="4"/>
  <c r="BI1072" i="4"/>
  <c r="BJ1072" i="4"/>
  <c r="BK1072" i="4"/>
  <c r="BL1072" i="4"/>
  <c r="BM1072" i="4"/>
  <c r="BN1072" i="4"/>
  <c r="BO1072" i="4"/>
  <c r="BP1072" i="4"/>
  <c r="BQ1072" i="4"/>
  <c r="BR1072" i="4"/>
  <c r="BS1072" i="4"/>
  <c r="BT1072" i="4"/>
  <c r="BU1072" i="4"/>
  <c r="BV1072" i="4"/>
  <c r="BW1072" i="4"/>
  <c r="BX1072" i="4"/>
  <c r="BY1072" i="4"/>
  <c r="BZ1072" i="4"/>
  <c r="CA1072" i="4"/>
  <c r="CB1072" i="4"/>
  <c r="CC1072" i="4"/>
  <c r="CD1072" i="4"/>
  <c r="CE1072" i="4"/>
  <c r="CF1072" i="4"/>
  <c r="CG1072" i="4"/>
  <c r="CH1072" i="4"/>
  <c r="CI1072" i="4"/>
  <c r="CJ1072" i="4"/>
  <c r="CK1072" i="4"/>
  <c r="CL1072" i="4"/>
  <c r="CM1072" i="4" s="1"/>
  <c r="CN1072" i="4"/>
  <c r="CO1072" i="4"/>
  <c r="CP1072" i="4"/>
  <c r="CQ1072" i="4"/>
  <c r="CR1072" i="4"/>
  <c r="CS1072" i="4"/>
  <c r="CT1072" i="4"/>
  <c r="CU1072" i="4"/>
  <c r="CV1072" i="4"/>
  <c r="CW1072" i="4"/>
  <c r="CX1072" i="4"/>
  <c r="CY1072" i="4"/>
  <c r="CZ1072" i="4"/>
  <c r="DA1072" i="4"/>
  <c r="DB1072" i="4"/>
  <c r="DC1072" i="4"/>
  <c r="DD1072" i="4"/>
  <c r="DE1072" i="4"/>
  <c r="DF1072" i="4"/>
  <c r="DG1072" i="4"/>
  <c r="DH1072" i="4"/>
  <c r="DI1072" i="4"/>
  <c r="DJ1072" i="4"/>
  <c r="DK1072" i="4"/>
  <c r="DL1072" i="4"/>
  <c r="DM1072" i="4"/>
  <c r="DN1072" i="4"/>
  <c r="DO1072" i="4"/>
  <c r="DP1072" i="4"/>
  <c r="DQ1072" i="4"/>
  <c r="DR1072" i="4"/>
  <c r="DS1072" i="4"/>
  <c r="DT1072" i="4"/>
  <c r="DU1072" i="4"/>
  <c r="DV1072" i="4"/>
  <c r="DW1072" i="4"/>
  <c r="EC1072" i="4"/>
  <c r="DX1072" i="4" s="1"/>
  <c r="ED1072" i="4"/>
  <c r="EE1072" i="4"/>
  <c r="EF1072" i="4"/>
  <c r="EG1072" i="4"/>
  <c r="EH1072" i="4"/>
  <c r="EI1072" i="4"/>
  <c r="EJ1072" i="4"/>
  <c r="EK1072" i="4"/>
  <c r="EL1072" i="4"/>
  <c r="EM1072" i="4"/>
  <c r="EN1072" i="4"/>
  <c r="EO1072" i="4"/>
  <c r="EP1072" i="4"/>
  <c r="EQ1072" i="4"/>
  <c r="ER1072" i="4"/>
  <c r="ES1072" i="4"/>
  <c r="ET1072" i="4"/>
  <c r="EU1072" i="4"/>
  <c r="EV1072" i="4"/>
  <c r="EW1072" i="4"/>
  <c r="B1073" i="4"/>
  <c r="C1073" i="4"/>
  <c r="D1073" i="4"/>
  <c r="E1073" i="4"/>
  <c r="F1073" i="4"/>
  <c r="G1073" i="4"/>
  <c r="H1073" i="4"/>
  <c r="M1073" i="4" s="1"/>
  <c r="N1073" i="4" s="1"/>
  <c r="O1073" i="4" s="1" a="1"/>
  <c r="O1073" i="4" s="1"/>
  <c r="R1073" i="4"/>
  <c r="S1073" i="4"/>
  <c r="T1073" i="4"/>
  <c r="U1073" i="4"/>
  <c r="V1073" i="4"/>
  <c r="W1073" i="4"/>
  <c r="X1073" i="4"/>
  <c r="Y1073" i="4"/>
  <c r="Z1073" i="4"/>
  <c r="AA1073" i="4"/>
  <c r="AB1073" i="4"/>
  <c r="AC1073" i="4"/>
  <c r="AD1073" i="4"/>
  <c r="AE1073" i="4" s="1"/>
  <c r="AF1073" i="4"/>
  <c r="AG1073" i="4" s="1"/>
  <c r="AH1073" i="4"/>
  <c r="AI1073" i="4"/>
  <c r="AJ1073" i="4"/>
  <c r="AK1073" i="4"/>
  <c r="AL1073" i="4"/>
  <c r="AN1073" i="4"/>
  <c r="AM1073" i="4" s="1"/>
  <c r="AO1073" i="4"/>
  <c r="AP1073" i="4"/>
  <c r="AQ1073" i="4"/>
  <c r="AR1073" i="4"/>
  <c r="AS1073" i="4"/>
  <c r="AT1073" i="4"/>
  <c r="AU1073" i="4"/>
  <c r="AV1073" i="4"/>
  <c r="AW1073" i="4"/>
  <c r="AX1073" i="4"/>
  <c r="AY1073" i="4"/>
  <c r="AZ1073" i="4"/>
  <c r="BA1073" i="4"/>
  <c r="BB1073" i="4"/>
  <c r="BC1073" i="4"/>
  <c r="BD1073" i="4"/>
  <c r="BE1073" i="4"/>
  <c r="BF1073" i="4"/>
  <c r="BG1073" i="4"/>
  <c r="BH1073" i="4"/>
  <c r="BI1073" i="4"/>
  <c r="BJ1073" i="4"/>
  <c r="BK1073" i="4"/>
  <c r="BL1073" i="4"/>
  <c r="BM1073" i="4"/>
  <c r="BN1073" i="4"/>
  <c r="BO1073" i="4"/>
  <c r="BP1073" i="4"/>
  <c r="BQ1073" i="4"/>
  <c r="BR1073" i="4"/>
  <c r="BS1073" i="4"/>
  <c r="BT1073" i="4"/>
  <c r="BU1073" i="4"/>
  <c r="BV1073" i="4"/>
  <c r="BW1073" i="4"/>
  <c r="BX1073" i="4"/>
  <c r="BY1073" i="4"/>
  <c r="BZ1073" i="4"/>
  <c r="CA1073" i="4"/>
  <c r="CB1073" i="4"/>
  <c r="CC1073" i="4"/>
  <c r="CD1073" i="4"/>
  <c r="CE1073" i="4"/>
  <c r="CF1073" i="4"/>
  <c r="CG1073" i="4"/>
  <c r="CH1073" i="4"/>
  <c r="CI1073" i="4"/>
  <c r="CJ1073" i="4"/>
  <c r="CK1073" i="4"/>
  <c r="CL1073" i="4"/>
  <c r="CM1073" i="4" s="1"/>
  <c r="CN1073" i="4"/>
  <c r="CO1073" i="4"/>
  <c r="CP1073" i="4"/>
  <c r="CQ1073" i="4"/>
  <c r="CR1073" i="4"/>
  <c r="CS1073" i="4"/>
  <c r="CT1073" i="4"/>
  <c r="CU1073" i="4"/>
  <c r="CV1073" i="4"/>
  <c r="CW1073" i="4"/>
  <c r="CX1073" i="4"/>
  <c r="CY1073" i="4"/>
  <c r="CZ1073" i="4"/>
  <c r="DA1073" i="4"/>
  <c r="DB1073" i="4"/>
  <c r="DC1073" i="4"/>
  <c r="DD1073" i="4"/>
  <c r="DE1073" i="4"/>
  <c r="DF1073" i="4"/>
  <c r="DG1073" i="4"/>
  <c r="DH1073" i="4"/>
  <c r="DI1073" i="4"/>
  <c r="DJ1073" i="4"/>
  <c r="DK1073" i="4"/>
  <c r="DL1073" i="4"/>
  <c r="DM1073" i="4"/>
  <c r="DN1073" i="4"/>
  <c r="DO1073" i="4"/>
  <c r="DP1073" i="4"/>
  <c r="DQ1073" i="4"/>
  <c r="DR1073" i="4"/>
  <c r="DS1073" i="4"/>
  <c r="DT1073" i="4"/>
  <c r="DU1073" i="4"/>
  <c r="DV1073" i="4"/>
  <c r="DW1073" i="4"/>
  <c r="EC1073" i="4"/>
  <c r="ED1073" i="4"/>
  <c r="EE1073" i="4"/>
  <c r="EF1073" i="4"/>
  <c r="EG1073" i="4"/>
  <c r="EH1073" i="4"/>
  <c r="EI1073" i="4"/>
  <c r="EJ1073" i="4"/>
  <c r="EK1073" i="4"/>
  <c r="EL1073" i="4"/>
  <c r="EM1073" i="4"/>
  <c r="EN1073" i="4"/>
  <c r="EO1073" i="4"/>
  <c r="EP1073" i="4"/>
  <c r="EQ1073" i="4"/>
  <c r="ER1073" i="4"/>
  <c r="ES1073" i="4"/>
  <c r="ET1073" i="4"/>
  <c r="EU1073" i="4"/>
  <c r="EV1073" i="4"/>
  <c r="EW1073" i="4"/>
  <c r="B1074" i="4"/>
  <c r="C1074" i="4"/>
  <c r="D1074" i="4"/>
  <c r="E1074" i="4"/>
  <c r="F1074" i="4"/>
  <c r="G1074" i="4"/>
  <c r="H1074" i="4"/>
  <c r="M1074" i="4" s="1"/>
  <c r="N1074" i="4" s="1"/>
  <c r="O1074" i="4" s="1" a="1"/>
  <c r="O1074" i="4" s="1"/>
  <c r="R1074" i="4"/>
  <c r="S1074" i="4"/>
  <c r="T1074" i="4"/>
  <c r="U1074" i="4"/>
  <c r="V1074" i="4"/>
  <c r="W1074" i="4"/>
  <c r="X1074" i="4"/>
  <c r="Y1074" i="4"/>
  <c r="Z1074" i="4"/>
  <c r="AA1074" i="4"/>
  <c r="AB1074" i="4"/>
  <c r="AC1074" i="4"/>
  <c r="AD1074" i="4"/>
  <c r="AE1074" i="4" s="1"/>
  <c r="AF1074" i="4"/>
  <c r="AG1074" i="4" s="1"/>
  <c r="AH1074" i="4"/>
  <c r="AI1074" i="4"/>
  <c r="AJ1074" i="4"/>
  <c r="AK1074" i="4"/>
  <c r="AL1074" i="4"/>
  <c r="AN1074" i="4"/>
  <c r="AM1074" i="4" s="1"/>
  <c r="AO1074" i="4"/>
  <c r="AP1074" i="4"/>
  <c r="AQ1074" i="4"/>
  <c r="AR1074" i="4"/>
  <c r="AS1074" i="4"/>
  <c r="AT1074" i="4"/>
  <c r="AU1074" i="4"/>
  <c r="AV1074" i="4"/>
  <c r="AW1074" i="4"/>
  <c r="AX1074" i="4"/>
  <c r="AY1074" i="4"/>
  <c r="AZ1074" i="4"/>
  <c r="BA1074" i="4"/>
  <c r="BB1074" i="4"/>
  <c r="BC1074" i="4"/>
  <c r="BD1074" i="4"/>
  <c r="BE1074" i="4"/>
  <c r="BF1074" i="4"/>
  <c r="BG1074" i="4"/>
  <c r="BH1074" i="4"/>
  <c r="BI1074" i="4"/>
  <c r="BJ1074" i="4"/>
  <c r="BK1074" i="4"/>
  <c r="BL1074" i="4"/>
  <c r="BM1074" i="4"/>
  <c r="BN1074" i="4"/>
  <c r="BO1074" i="4"/>
  <c r="BP1074" i="4"/>
  <c r="BQ1074" i="4"/>
  <c r="BR1074" i="4"/>
  <c r="BS1074" i="4"/>
  <c r="BT1074" i="4"/>
  <c r="BU1074" i="4"/>
  <c r="BV1074" i="4"/>
  <c r="BW1074" i="4"/>
  <c r="BX1074" i="4"/>
  <c r="BY1074" i="4"/>
  <c r="BZ1074" i="4"/>
  <c r="CA1074" i="4"/>
  <c r="CB1074" i="4"/>
  <c r="CC1074" i="4"/>
  <c r="CD1074" i="4"/>
  <c r="CE1074" i="4"/>
  <c r="CF1074" i="4"/>
  <c r="CG1074" i="4"/>
  <c r="CH1074" i="4"/>
  <c r="CI1074" i="4"/>
  <c r="CJ1074" i="4"/>
  <c r="CK1074" i="4"/>
  <c r="CL1074" i="4"/>
  <c r="CM1074" i="4" s="1"/>
  <c r="CN1074" i="4"/>
  <c r="CO1074" i="4"/>
  <c r="CP1074" i="4"/>
  <c r="CQ1074" i="4"/>
  <c r="CR1074" i="4"/>
  <c r="CS1074" i="4"/>
  <c r="CT1074" i="4"/>
  <c r="CU1074" i="4"/>
  <c r="CV1074" i="4"/>
  <c r="CW1074" i="4"/>
  <c r="CX1074" i="4"/>
  <c r="CY1074" i="4"/>
  <c r="CZ1074" i="4"/>
  <c r="DA1074" i="4"/>
  <c r="DB1074" i="4"/>
  <c r="DC1074" i="4"/>
  <c r="DD1074" i="4"/>
  <c r="DE1074" i="4"/>
  <c r="DF1074" i="4"/>
  <c r="DG1074" i="4"/>
  <c r="DH1074" i="4"/>
  <c r="DI1074" i="4"/>
  <c r="DJ1074" i="4"/>
  <c r="DK1074" i="4"/>
  <c r="DL1074" i="4"/>
  <c r="DM1074" i="4"/>
  <c r="DN1074" i="4"/>
  <c r="DO1074" i="4"/>
  <c r="DP1074" i="4"/>
  <c r="DQ1074" i="4"/>
  <c r="DR1074" i="4"/>
  <c r="DS1074" i="4"/>
  <c r="DT1074" i="4"/>
  <c r="DU1074" i="4"/>
  <c r="DV1074" i="4"/>
  <c r="DW1074" i="4"/>
  <c r="EC1074" i="4"/>
  <c r="ED1074" i="4"/>
  <c r="EE1074" i="4"/>
  <c r="EF1074" i="4"/>
  <c r="EG1074" i="4"/>
  <c r="EH1074" i="4"/>
  <c r="EI1074" i="4"/>
  <c r="EJ1074" i="4"/>
  <c r="EK1074" i="4"/>
  <c r="EL1074" i="4"/>
  <c r="EM1074" i="4"/>
  <c r="EN1074" i="4"/>
  <c r="EO1074" i="4"/>
  <c r="EP1074" i="4"/>
  <c r="EQ1074" i="4"/>
  <c r="ER1074" i="4"/>
  <c r="ES1074" i="4"/>
  <c r="ET1074" i="4"/>
  <c r="EU1074" i="4"/>
  <c r="EV1074" i="4"/>
  <c r="EW1074" i="4"/>
  <c r="B1075" i="4"/>
  <c r="C1075" i="4"/>
  <c r="D1075" i="4"/>
  <c r="E1075" i="4"/>
  <c r="F1075" i="4"/>
  <c r="G1075" i="4"/>
  <c r="H1075" i="4"/>
  <c r="M1075" i="4" s="1"/>
  <c r="N1075" i="4" s="1"/>
  <c r="O1075" i="4" s="1" a="1"/>
  <c r="O1075" i="4" s="1"/>
  <c r="R1075" i="4"/>
  <c r="S1075" i="4"/>
  <c r="T1075" i="4"/>
  <c r="U1075" i="4"/>
  <c r="V1075" i="4"/>
  <c r="W1075" i="4"/>
  <c r="X1075" i="4"/>
  <c r="Y1075" i="4"/>
  <c r="Z1075" i="4"/>
  <c r="AA1075" i="4"/>
  <c r="AB1075" i="4"/>
  <c r="AC1075" i="4"/>
  <c r="AD1075" i="4"/>
  <c r="AE1075" i="4" s="1"/>
  <c r="AF1075" i="4"/>
  <c r="AG1075" i="4" s="1"/>
  <c r="AH1075" i="4"/>
  <c r="AI1075" i="4"/>
  <c r="AJ1075" i="4"/>
  <c r="AK1075" i="4"/>
  <c r="AL1075" i="4"/>
  <c r="AN1075" i="4"/>
  <c r="AM1075" i="4" s="1"/>
  <c r="AO1075" i="4"/>
  <c r="AP1075" i="4"/>
  <c r="AQ1075" i="4"/>
  <c r="AR1075" i="4"/>
  <c r="AS1075" i="4"/>
  <c r="AT1075" i="4"/>
  <c r="AU1075" i="4"/>
  <c r="AV1075" i="4"/>
  <c r="AW1075" i="4"/>
  <c r="AX1075" i="4"/>
  <c r="AY1075" i="4"/>
  <c r="AZ1075" i="4"/>
  <c r="BA1075" i="4"/>
  <c r="BB1075" i="4"/>
  <c r="BC1075" i="4"/>
  <c r="BD1075" i="4"/>
  <c r="BE1075" i="4"/>
  <c r="BF1075" i="4"/>
  <c r="BG1075" i="4"/>
  <c r="BH1075" i="4"/>
  <c r="BI1075" i="4"/>
  <c r="BJ1075" i="4"/>
  <c r="BK1075" i="4"/>
  <c r="BL1075" i="4"/>
  <c r="BM1075" i="4"/>
  <c r="BN1075" i="4"/>
  <c r="BO1075" i="4"/>
  <c r="BP1075" i="4"/>
  <c r="BQ1075" i="4"/>
  <c r="BR1075" i="4"/>
  <c r="BS1075" i="4"/>
  <c r="BT1075" i="4"/>
  <c r="BU1075" i="4"/>
  <c r="BV1075" i="4"/>
  <c r="BW1075" i="4"/>
  <c r="BX1075" i="4"/>
  <c r="BY1075" i="4"/>
  <c r="BZ1075" i="4"/>
  <c r="CA1075" i="4"/>
  <c r="CB1075" i="4"/>
  <c r="CC1075" i="4"/>
  <c r="CD1075" i="4"/>
  <c r="CE1075" i="4"/>
  <c r="CF1075" i="4"/>
  <c r="CG1075" i="4"/>
  <c r="CH1075" i="4"/>
  <c r="CI1075" i="4"/>
  <c r="CJ1075" i="4"/>
  <c r="CK1075" i="4"/>
  <c r="CL1075" i="4"/>
  <c r="CM1075" i="4" s="1"/>
  <c r="CN1075" i="4"/>
  <c r="CO1075" i="4"/>
  <c r="CP1075" i="4"/>
  <c r="CQ1075" i="4"/>
  <c r="CR1075" i="4"/>
  <c r="CS1075" i="4"/>
  <c r="CT1075" i="4"/>
  <c r="CU1075" i="4"/>
  <c r="CV1075" i="4"/>
  <c r="CW1075" i="4"/>
  <c r="CX1075" i="4"/>
  <c r="CY1075" i="4"/>
  <c r="CZ1075" i="4"/>
  <c r="DA1075" i="4"/>
  <c r="DB1075" i="4"/>
  <c r="DC1075" i="4"/>
  <c r="DD1075" i="4"/>
  <c r="DE1075" i="4"/>
  <c r="DF1075" i="4"/>
  <c r="DG1075" i="4"/>
  <c r="DH1075" i="4"/>
  <c r="DI1075" i="4"/>
  <c r="DJ1075" i="4"/>
  <c r="DK1075" i="4"/>
  <c r="DL1075" i="4"/>
  <c r="DM1075" i="4"/>
  <c r="DN1075" i="4"/>
  <c r="DO1075" i="4"/>
  <c r="DP1075" i="4"/>
  <c r="DQ1075" i="4"/>
  <c r="DR1075" i="4"/>
  <c r="DS1075" i="4"/>
  <c r="DT1075" i="4"/>
  <c r="DU1075" i="4"/>
  <c r="DV1075" i="4"/>
  <c r="DW1075" i="4"/>
  <c r="EC1075" i="4"/>
  <c r="ED1075" i="4"/>
  <c r="EE1075" i="4"/>
  <c r="EF1075" i="4"/>
  <c r="EG1075" i="4"/>
  <c r="EH1075" i="4"/>
  <c r="EI1075" i="4"/>
  <c r="EJ1075" i="4"/>
  <c r="EK1075" i="4"/>
  <c r="EL1075" i="4"/>
  <c r="EM1075" i="4"/>
  <c r="EN1075" i="4"/>
  <c r="EO1075" i="4"/>
  <c r="EP1075" i="4"/>
  <c r="EQ1075" i="4"/>
  <c r="ER1075" i="4"/>
  <c r="ES1075" i="4"/>
  <c r="ET1075" i="4"/>
  <c r="EU1075" i="4"/>
  <c r="EV1075" i="4"/>
  <c r="EW1075" i="4"/>
  <c r="B1076" i="4"/>
  <c r="C1076" i="4"/>
  <c r="D1076" i="4"/>
  <c r="E1076" i="4"/>
  <c r="F1076" i="4"/>
  <c r="G1076" i="4"/>
  <c r="H1076" i="4"/>
  <c r="M1076" i="4" s="1"/>
  <c r="N1076" i="4" s="1"/>
  <c r="O1076" i="4" s="1" a="1"/>
  <c r="O1076" i="4" s="1"/>
  <c r="R1076" i="4"/>
  <c r="S1076" i="4"/>
  <c r="T1076" i="4"/>
  <c r="U1076" i="4"/>
  <c r="V1076" i="4"/>
  <c r="W1076" i="4"/>
  <c r="X1076" i="4"/>
  <c r="Y1076" i="4"/>
  <c r="Z1076" i="4"/>
  <c r="AA1076" i="4"/>
  <c r="AB1076" i="4"/>
  <c r="AC1076" i="4"/>
  <c r="AD1076" i="4"/>
  <c r="AE1076" i="4" s="1"/>
  <c r="AF1076" i="4"/>
  <c r="AG1076" i="4" s="1"/>
  <c r="AH1076" i="4"/>
  <c r="AI1076" i="4"/>
  <c r="AJ1076" i="4"/>
  <c r="AK1076" i="4"/>
  <c r="AL1076" i="4"/>
  <c r="AN1076" i="4"/>
  <c r="AM1076" i="4" s="1"/>
  <c r="AO1076" i="4"/>
  <c r="AP1076" i="4"/>
  <c r="AQ1076" i="4"/>
  <c r="AR1076" i="4"/>
  <c r="AS1076" i="4"/>
  <c r="AT1076" i="4"/>
  <c r="AU1076" i="4"/>
  <c r="AV1076" i="4"/>
  <c r="AW1076" i="4"/>
  <c r="AX1076" i="4"/>
  <c r="AY1076" i="4"/>
  <c r="AZ1076" i="4"/>
  <c r="BA1076" i="4"/>
  <c r="BB1076" i="4"/>
  <c r="BC1076" i="4"/>
  <c r="BD1076" i="4"/>
  <c r="BE1076" i="4"/>
  <c r="BF1076" i="4"/>
  <c r="BG1076" i="4"/>
  <c r="BH1076" i="4"/>
  <c r="BI1076" i="4"/>
  <c r="BJ1076" i="4"/>
  <c r="BK1076" i="4"/>
  <c r="BL1076" i="4"/>
  <c r="BM1076" i="4"/>
  <c r="BN1076" i="4"/>
  <c r="BO1076" i="4"/>
  <c r="BP1076" i="4"/>
  <c r="BQ1076" i="4"/>
  <c r="BR1076" i="4"/>
  <c r="BS1076" i="4"/>
  <c r="BT1076" i="4"/>
  <c r="BU1076" i="4"/>
  <c r="BV1076" i="4"/>
  <c r="BW1076" i="4"/>
  <c r="BX1076" i="4"/>
  <c r="BY1076" i="4"/>
  <c r="BZ1076" i="4"/>
  <c r="CA1076" i="4"/>
  <c r="CB1076" i="4"/>
  <c r="CC1076" i="4"/>
  <c r="CD1076" i="4"/>
  <c r="CE1076" i="4"/>
  <c r="CF1076" i="4"/>
  <c r="CG1076" i="4"/>
  <c r="CH1076" i="4"/>
  <c r="CI1076" i="4"/>
  <c r="CJ1076" i="4"/>
  <c r="CK1076" i="4"/>
  <c r="CL1076" i="4"/>
  <c r="CM1076" i="4" s="1"/>
  <c r="CN1076" i="4"/>
  <c r="CO1076" i="4"/>
  <c r="CP1076" i="4"/>
  <c r="CQ1076" i="4"/>
  <c r="CR1076" i="4"/>
  <c r="CS1076" i="4"/>
  <c r="CT1076" i="4"/>
  <c r="CU1076" i="4"/>
  <c r="CV1076" i="4"/>
  <c r="CW1076" i="4"/>
  <c r="CX1076" i="4"/>
  <c r="CY1076" i="4"/>
  <c r="CZ1076" i="4"/>
  <c r="DA1076" i="4"/>
  <c r="DB1076" i="4"/>
  <c r="DC1076" i="4"/>
  <c r="DD1076" i="4"/>
  <c r="DE1076" i="4"/>
  <c r="DF1076" i="4"/>
  <c r="DG1076" i="4"/>
  <c r="DH1076" i="4"/>
  <c r="DI1076" i="4"/>
  <c r="DJ1076" i="4"/>
  <c r="DK1076" i="4"/>
  <c r="DL1076" i="4"/>
  <c r="DM1076" i="4"/>
  <c r="DN1076" i="4"/>
  <c r="DO1076" i="4"/>
  <c r="DP1076" i="4"/>
  <c r="DQ1076" i="4"/>
  <c r="DR1076" i="4"/>
  <c r="DS1076" i="4"/>
  <c r="DT1076" i="4"/>
  <c r="DU1076" i="4"/>
  <c r="DV1076" i="4"/>
  <c r="DW1076" i="4"/>
  <c r="EC1076" i="4"/>
  <c r="ED1076" i="4"/>
  <c r="EE1076" i="4"/>
  <c r="EF1076" i="4"/>
  <c r="EG1076" i="4"/>
  <c r="EH1076" i="4"/>
  <c r="EI1076" i="4"/>
  <c r="EJ1076" i="4"/>
  <c r="EK1076" i="4"/>
  <c r="EL1076" i="4"/>
  <c r="EM1076" i="4"/>
  <c r="EN1076" i="4"/>
  <c r="EO1076" i="4"/>
  <c r="EP1076" i="4"/>
  <c r="EQ1076" i="4"/>
  <c r="ER1076" i="4"/>
  <c r="ES1076" i="4"/>
  <c r="ET1076" i="4"/>
  <c r="EU1076" i="4"/>
  <c r="EV1076" i="4"/>
  <c r="EW1076" i="4"/>
  <c r="B1077" i="4"/>
  <c r="C1077" i="4"/>
  <c r="D1077" i="4"/>
  <c r="E1077" i="4"/>
  <c r="F1077" i="4"/>
  <c r="G1077" i="4"/>
  <c r="H1077" i="4"/>
  <c r="M1077" i="4" s="1"/>
  <c r="N1077" i="4" s="1"/>
  <c r="O1077" i="4" s="1" a="1"/>
  <c r="O1077" i="4" s="1"/>
  <c r="R1077" i="4"/>
  <c r="S1077" i="4"/>
  <c r="T1077" i="4"/>
  <c r="U1077" i="4"/>
  <c r="V1077" i="4"/>
  <c r="W1077" i="4"/>
  <c r="X1077" i="4"/>
  <c r="Y1077" i="4"/>
  <c r="Z1077" i="4"/>
  <c r="AA1077" i="4"/>
  <c r="AB1077" i="4"/>
  <c r="AC1077" i="4"/>
  <c r="AD1077" i="4"/>
  <c r="AE1077" i="4" s="1"/>
  <c r="AF1077" i="4"/>
  <c r="AG1077" i="4" s="1"/>
  <c r="AH1077" i="4"/>
  <c r="AI1077" i="4"/>
  <c r="AJ1077" i="4"/>
  <c r="AK1077" i="4"/>
  <c r="AL1077" i="4"/>
  <c r="AN1077" i="4"/>
  <c r="AM1077" i="4" s="1"/>
  <c r="AO1077" i="4"/>
  <c r="AP1077" i="4"/>
  <c r="AQ1077" i="4"/>
  <c r="AR1077" i="4"/>
  <c r="AS1077" i="4"/>
  <c r="AT1077" i="4"/>
  <c r="AU1077" i="4"/>
  <c r="AV1077" i="4"/>
  <c r="AW1077" i="4"/>
  <c r="AX1077" i="4"/>
  <c r="AY1077" i="4"/>
  <c r="AZ1077" i="4"/>
  <c r="BA1077" i="4"/>
  <c r="BB1077" i="4"/>
  <c r="BC1077" i="4"/>
  <c r="BD1077" i="4"/>
  <c r="BE1077" i="4"/>
  <c r="BF1077" i="4"/>
  <c r="BG1077" i="4"/>
  <c r="BH1077" i="4"/>
  <c r="BI1077" i="4"/>
  <c r="BJ1077" i="4"/>
  <c r="BK1077" i="4"/>
  <c r="BL1077" i="4"/>
  <c r="BM1077" i="4"/>
  <c r="BN1077" i="4"/>
  <c r="BO1077" i="4"/>
  <c r="BP1077" i="4"/>
  <c r="BQ1077" i="4"/>
  <c r="BR1077" i="4"/>
  <c r="BS1077" i="4"/>
  <c r="BT1077" i="4"/>
  <c r="BU1077" i="4"/>
  <c r="BV1077" i="4"/>
  <c r="BW1077" i="4"/>
  <c r="BX1077" i="4"/>
  <c r="BY1077" i="4"/>
  <c r="BZ1077" i="4"/>
  <c r="CA1077" i="4"/>
  <c r="CB1077" i="4"/>
  <c r="CC1077" i="4"/>
  <c r="CD1077" i="4"/>
  <c r="CE1077" i="4"/>
  <c r="CF1077" i="4"/>
  <c r="CG1077" i="4"/>
  <c r="CH1077" i="4"/>
  <c r="CI1077" i="4"/>
  <c r="CJ1077" i="4"/>
  <c r="CK1077" i="4"/>
  <c r="CL1077" i="4"/>
  <c r="CM1077" i="4" s="1"/>
  <c r="CN1077" i="4"/>
  <c r="CO1077" i="4"/>
  <c r="CP1077" i="4"/>
  <c r="CQ1077" i="4"/>
  <c r="CR1077" i="4"/>
  <c r="CS1077" i="4"/>
  <c r="CT1077" i="4"/>
  <c r="CU1077" i="4"/>
  <c r="CV1077" i="4"/>
  <c r="CW1077" i="4"/>
  <c r="CX1077" i="4"/>
  <c r="CY1077" i="4"/>
  <c r="CZ1077" i="4"/>
  <c r="DA1077" i="4"/>
  <c r="DB1077" i="4"/>
  <c r="DC1077" i="4"/>
  <c r="DD1077" i="4"/>
  <c r="DE1077" i="4"/>
  <c r="DF1077" i="4"/>
  <c r="DG1077" i="4"/>
  <c r="DH1077" i="4"/>
  <c r="DI1077" i="4"/>
  <c r="DJ1077" i="4"/>
  <c r="DK1077" i="4"/>
  <c r="DL1077" i="4"/>
  <c r="DM1077" i="4"/>
  <c r="DN1077" i="4"/>
  <c r="DO1077" i="4"/>
  <c r="DP1077" i="4"/>
  <c r="DQ1077" i="4"/>
  <c r="DR1077" i="4"/>
  <c r="DS1077" i="4"/>
  <c r="DT1077" i="4"/>
  <c r="DU1077" i="4"/>
  <c r="DV1077" i="4"/>
  <c r="DW1077" i="4"/>
  <c r="EC1077" i="4"/>
  <c r="ED1077" i="4"/>
  <c r="EE1077" i="4"/>
  <c r="EF1077" i="4"/>
  <c r="EG1077" i="4"/>
  <c r="EH1077" i="4"/>
  <c r="EI1077" i="4"/>
  <c r="EJ1077" i="4"/>
  <c r="EK1077" i="4"/>
  <c r="EL1077" i="4"/>
  <c r="EM1077" i="4"/>
  <c r="EN1077" i="4"/>
  <c r="EO1077" i="4"/>
  <c r="EP1077" i="4"/>
  <c r="EQ1077" i="4"/>
  <c r="ER1077" i="4"/>
  <c r="ES1077" i="4"/>
  <c r="ET1077" i="4"/>
  <c r="EU1077" i="4"/>
  <c r="EV1077" i="4"/>
  <c r="EW1077" i="4"/>
  <c r="B1078" i="4"/>
  <c r="C1078" i="4"/>
  <c r="D1078" i="4"/>
  <c r="E1078" i="4"/>
  <c r="F1078" i="4"/>
  <c r="G1078" i="4"/>
  <c r="H1078" i="4"/>
  <c r="M1078" i="4" s="1"/>
  <c r="N1078" i="4" s="1"/>
  <c r="O1078" i="4" s="1" a="1"/>
  <c r="O1078" i="4" s="1"/>
  <c r="R1078" i="4"/>
  <c r="S1078" i="4"/>
  <c r="T1078" i="4"/>
  <c r="U1078" i="4"/>
  <c r="V1078" i="4"/>
  <c r="W1078" i="4"/>
  <c r="X1078" i="4"/>
  <c r="Y1078" i="4"/>
  <c r="Z1078" i="4"/>
  <c r="AA1078" i="4"/>
  <c r="AB1078" i="4"/>
  <c r="AC1078" i="4"/>
  <c r="AD1078" i="4"/>
  <c r="AE1078" i="4" s="1"/>
  <c r="AF1078" i="4"/>
  <c r="AG1078" i="4" s="1"/>
  <c r="AH1078" i="4"/>
  <c r="AI1078" i="4"/>
  <c r="AJ1078" i="4"/>
  <c r="AK1078" i="4"/>
  <c r="AL1078" i="4"/>
  <c r="AN1078" i="4"/>
  <c r="AM1078" i="4" s="1"/>
  <c r="AO1078" i="4"/>
  <c r="AP1078" i="4"/>
  <c r="AQ1078" i="4"/>
  <c r="AR1078" i="4"/>
  <c r="AS1078" i="4"/>
  <c r="AT1078" i="4"/>
  <c r="AU1078" i="4"/>
  <c r="AV1078" i="4"/>
  <c r="AW1078" i="4"/>
  <c r="AX1078" i="4"/>
  <c r="AY1078" i="4"/>
  <c r="AZ1078" i="4"/>
  <c r="BA1078" i="4"/>
  <c r="BB1078" i="4"/>
  <c r="BC1078" i="4"/>
  <c r="BD1078" i="4"/>
  <c r="BE1078" i="4"/>
  <c r="BF1078" i="4"/>
  <c r="BG1078" i="4"/>
  <c r="BH1078" i="4"/>
  <c r="BI1078" i="4"/>
  <c r="BJ1078" i="4"/>
  <c r="BK1078" i="4"/>
  <c r="BL1078" i="4"/>
  <c r="BM1078" i="4"/>
  <c r="BN1078" i="4"/>
  <c r="BO1078" i="4"/>
  <c r="BP1078" i="4"/>
  <c r="BQ1078" i="4"/>
  <c r="BR1078" i="4"/>
  <c r="BS1078" i="4"/>
  <c r="BT1078" i="4"/>
  <c r="BU1078" i="4"/>
  <c r="BV1078" i="4"/>
  <c r="BW1078" i="4"/>
  <c r="BX1078" i="4"/>
  <c r="BY1078" i="4"/>
  <c r="BZ1078" i="4"/>
  <c r="CA1078" i="4"/>
  <c r="CB1078" i="4"/>
  <c r="CC1078" i="4"/>
  <c r="CD1078" i="4"/>
  <c r="CE1078" i="4"/>
  <c r="CF1078" i="4"/>
  <c r="CG1078" i="4"/>
  <c r="CH1078" i="4"/>
  <c r="CI1078" i="4"/>
  <c r="CJ1078" i="4"/>
  <c r="CK1078" i="4"/>
  <c r="CL1078" i="4"/>
  <c r="CM1078" i="4" s="1"/>
  <c r="CN1078" i="4"/>
  <c r="CO1078" i="4"/>
  <c r="CP1078" i="4"/>
  <c r="CQ1078" i="4"/>
  <c r="CR1078" i="4"/>
  <c r="CS1078" i="4"/>
  <c r="CT1078" i="4"/>
  <c r="CU1078" i="4"/>
  <c r="CV1078" i="4"/>
  <c r="CW1078" i="4"/>
  <c r="CX1078" i="4"/>
  <c r="CY1078" i="4"/>
  <c r="CZ1078" i="4"/>
  <c r="DA1078" i="4"/>
  <c r="DB1078" i="4"/>
  <c r="DC1078" i="4"/>
  <c r="DD1078" i="4"/>
  <c r="DE1078" i="4"/>
  <c r="DF1078" i="4"/>
  <c r="DG1078" i="4"/>
  <c r="DH1078" i="4"/>
  <c r="DI1078" i="4"/>
  <c r="DJ1078" i="4"/>
  <c r="DK1078" i="4"/>
  <c r="DL1078" i="4"/>
  <c r="DM1078" i="4"/>
  <c r="DN1078" i="4"/>
  <c r="DO1078" i="4"/>
  <c r="DP1078" i="4"/>
  <c r="DQ1078" i="4"/>
  <c r="DR1078" i="4"/>
  <c r="DS1078" i="4"/>
  <c r="DT1078" i="4"/>
  <c r="DU1078" i="4"/>
  <c r="DV1078" i="4"/>
  <c r="DW1078" i="4"/>
  <c r="EC1078" i="4"/>
  <c r="ED1078" i="4"/>
  <c r="EE1078" i="4"/>
  <c r="EF1078" i="4"/>
  <c r="EG1078" i="4"/>
  <c r="EH1078" i="4"/>
  <c r="EI1078" i="4"/>
  <c r="EJ1078" i="4"/>
  <c r="EK1078" i="4"/>
  <c r="EL1078" i="4"/>
  <c r="EM1078" i="4"/>
  <c r="EN1078" i="4"/>
  <c r="EO1078" i="4"/>
  <c r="EP1078" i="4"/>
  <c r="EQ1078" i="4"/>
  <c r="ER1078" i="4"/>
  <c r="ES1078" i="4"/>
  <c r="ET1078" i="4"/>
  <c r="EU1078" i="4"/>
  <c r="EV1078" i="4"/>
  <c r="EW1078" i="4"/>
  <c r="B1079" i="4"/>
  <c r="C1079" i="4"/>
  <c r="D1079" i="4"/>
  <c r="E1079" i="4"/>
  <c r="F1079" i="4"/>
  <c r="G1079" i="4"/>
  <c r="H1079" i="4"/>
  <c r="M1079" i="4" s="1"/>
  <c r="N1079" i="4" s="1"/>
  <c r="O1079" i="4" s="1" a="1"/>
  <c r="O1079" i="4" s="1"/>
  <c r="R1079" i="4"/>
  <c r="S1079" i="4"/>
  <c r="T1079" i="4"/>
  <c r="U1079" i="4"/>
  <c r="V1079" i="4"/>
  <c r="W1079" i="4"/>
  <c r="X1079" i="4"/>
  <c r="Y1079" i="4"/>
  <c r="Z1079" i="4"/>
  <c r="AA1079" i="4"/>
  <c r="AB1079" i="4"/>
  <c r="AC1079" i="4"/>
  <c r="AD1079" i="4"/>
  <c r="AE1079" i="4" s="1"/>
  <c r="AF1079" i="4"/>
  <c r="AG1079" i="4" s="1"/>
  <c r="AH1079" i="4"/>
  <c r="AI1079" i="4"/>
  <c r="AJ1079" i="4"/>
  <c r="AK1079" i="4"/>
  <c r="AL1079" i="4"/>
  <c r="AN1079" i="4"/>
  <c r="AM1079" i="4" s="1"/>
  <c r="AO1079" i="4"/>
  <c r="AP1079" i="4"/>
  <c r="AQ1079" i="4"/>
  <c r="AR1079" i="4"/>
  <c r="AS1079" i="4"/>
  <c r="AT1079" i="4"/>
  <c r="AU1079" i="4"/>
  <c r="AV1079" i="4"/>
  <c r="AW1079" i="4"/>
  <c r="AX1079" i="4"/>
  <c r="AY1079" i="4"/>
  <c r="AZ1079" i="4"/>
  <c r="BA1079" i="4"/>
  <c r="BB1079" i="4"/>
  <c r="BC1079" i="4"/>
  <c r="BD1079" i="4"/>
  <c r="BE1079" i="4"/>
  <c r="BF1079" i="4"/>
  <c r="BG1079" i="4"/>
  <c r="BH1079" i="4"/>
  <c r="BI1079" i="4"/>
  <c r="BJ1079" i="4"/>
  <c r="BK1079" i="4"/>
  <c r="BL1079" i="4"/>
  <c r="BM1079" i="4"/>
  <c r="BN1079" i="4"/>
  <c r="BO1079" i="4"/>
  <c r="BP1079" i="4"/>
  <c r="BQ1079" i="4"/>
  <c r="BR1079" i="4"/>
  <c r="BS1079" i="4"/>
  <c r="BT1079" i="4"/>
  <c r="BU1079" i="4"/>
  <c r="BV1079" i="4"/>
  <c r="BW1079" i="4"/>
  <c r="BX1079" i="4"/>
  <c r="BY1079" i="4"/>
  <c r="BZ1079" i="4"/>
  <c r="CA1079" i="4"/>
  <c r="CB1079" i="4"/>
  <c r="CC1079" i="4"/>
  <c r="CD1079" i="4"/>
  <c r="CE1079" i="4"/>
  <c r="CF1079" i="4"/>
  <c r="CG1079" i="4"/>
  <c r="CH1079" i="4"/>
  <c r="CI1079" i="4"/>
  <c r="CJ1079" i="4"/>
  <c r="CK1079" i="4"/>
  <c r="CL1079" i="4"/>
  <c r="CM1079" i="4" s="1"/>
  <c r="CN1079" i="4"/>
  <c r="CO1079" i="4"/>
  <c r="CP1079" i="4"/>
  <c r="CQ1079" i="4"/>
  <c r="CR1079" i="4"/>
  <c r="CS1079" i="4"/>
  <c r="CT1079" i="4"/>
  <c r="CU1079" i="4"/>
  <c r="CV1079" i="4"/>
  <c r="CW1079" i="4"/>
  <c r="CX1079" i="4"/>
  <c r="CY1079" i="4"/>
  <c r="CZ1079" i="4"/>
  <c r="DA1079" i="4"/>
  <c r="DB1079" i="4"/>
  <c r="DC1079" i="4"/>
  <c r="DD1079" i="4"/>
  <c r="DE1079" i="4"/>
  <c r="DF1079" i="4"/>
  <c r="DG1079" i="4"/>
  <c r="DH1079" i="4"/>
  <c r="DI1079" i="4"/>
  <c r="DJ1079" i="4"/>
  <c r="DK1079" i="4"/>
  <c r="DL1079" i="4"/>
  <c r="DM1079" i="4"/>
  <c r="DN1079" i="4"/>
  <c r="DO1079" i="4"/>
  <c r="DP1079" i="4"/>
  <c r="DQ1079" i="4"/>
  <c r="DR1079" i="4"/>
  <c r="DS1079" i="4"/>
  <c r="DT1079" i="4"/>
  <c r="DU1079" i="4"/>
  <c r="DV1079" i="4"/>
  <c r="DW1079" i="4"/>
  <c r="EC1079" i="4"/>
  <c r="ED1079" i="4"/>
  <c r="EE1079" i="4"/>
  <c r="EF1079" i="4"/>
  <c r="EG1079" i="4"/>
  <c r="EH1079" i="4"/>
  <c r="EI1079" i="4"/>
  <c r="EJ1079" i="4"/>
  <c r="EK1079" i="4"/>
  <c r="EL1079" i="4"/>
  <c r="EM1079" i="4"/>
  <c r="EN1079" i="4"/>
  <c r="EO1079" i="4"/>
  <c r="EP1079" i="4"/>
  <c r="EQ1079" i="4"/>
  <c r="ER1079" i="4"/>
  <c r="ES1079" i="4"/>
  <c r="ET1079" i="4"/>
  <c r="EU1079" i="4"/>
  <c r="EV1079" i="4"/>
  <c r="EW1079" i="4"/>
  <c r="B1080" i="4"/>
  <c r="C1080" i="4"/>
  <c r="D1080" i="4"/>
  <c r="E1080" i="4"/>
  <c r="F1080" i="4"/>
  <c r="G1080" i="4"/>
  <c r="H1080" i="4"/>
  <c r="M1080" i="4" s="1"/>
  <c r="N1080" i="4" s="1"/>
  <c r="O1080" i="4" s="1" a="1"/>
  <c r="O1080" i="4" s="1"/>
  <c r="R1080" i="4"/>
  <c r="S1080" i="4"/>
  <c r="T1080" i="4"/>
  <c r="U1080" i="4"/>
  <c r="V1080" i="4"/>
  <c r="W1080" i="4"/>
  <c r="X1080" i="4"/>
  <c r="Y1080" i="4"/>
  <c r="Z1080" i="4"/>
  <c r="AA1080" i="4"/>
  <c r="AB1080" i="4"/>
  <c r="AC1080" i="4"/>
  <c r="AD1080" i="4"/>
  <c r="AE1080" i="4" s="1"/>
  <c r="AF1080" i="4"/>
  <c r="AG1080" i="4" s="1"/>
  <c r="AH1080" i="4"/>
  <c r="AI1080" i="4"/>
  <c r="AJ1080" i="4"/>
  <c r="AK1080" i="4"/>
  <c r="AL1080" i="4"/>
  <c r="AN1080" i="4"/>
  <c r="AM1080" i="4" s="1"/>
  <c r="AO1080" i="4"/>
  <c r="AP1080" i="4"/>
  <c r="AQ1080" i="4"/>
  <c r="AR1080" i="4"/>
  <c r="AS1080" i="4"/>
  <c r="AT1080" i="4"/>
  <c r="AU1080" i="4"/>
  <c r="AV1080" i="4"/>
  <c r="AW1080" i="4"/>
  <c r="AX1080" i="4"/>
  <c r="AY1080" i="4"/>
  <c r="AZ1080" i="4"/>
  <c r="BA1080" i="4"/>
  <c r="BB1080" i="4"/>
  <c r="BC1080" i="4"/>
  <c r="BD1080" i="4"/>
  <c r="BE1080" i="4"/>
  <c r="BF1080" i="4"/>
  <c r="BG1080" i="4"/>
  <c r="BH1080" i="4"/>
  <c r="BI1080" i="4"/>
  <c r="BJ1080" i="4"/>
  <c r="BK1080" i="4"/>
  <c r="BL1080" i="4"/>
  <c r="BM1080" i="4"/>
  <c r="BN1080" i="4"/>
  <c r="BO1080" i="4"/>
  <c r="BP1080" i="4"/>
  <c r="BQ1080" i="4"/>
  <c r="BR1080" i="4"/>
  <c r="BS1080" i="4"/>
  <c r="BT1080" i="4"/>
  <c r="BU1080" i="4"/>
  <c r="BV1080" i="4"/>
  <c r="BW1080" i="4"/>
  <c r="BX1080" i="4"/>
  <c r="BY1080" i="4"/>
  <c r="BZ1080" i="4"/>
  <c r="CA1080" i="4"/>
  <c r="CB1080" i="4"/>
  <c r="CC1080" i="4"/>
  <c r="CD1080" i="4"/>
  <c r="CE1080" i="4"/>
  <c r="CF1080" i="4"/>
  <c r="CG1080" i="4"/>
  <c r="CH1080" i="4"/>
  <c r="CI1080" i="4"/>
  <c r="CJ1080" i="4"/>
  <c r="CK1080" i="4"/>
  <c r="CL1080" i="4"/>
  <c r="CM1080" i="4" s="1"/>
  <c r="CN1080" i="4"/>
  <c r="CO1080" i="4"/>
  <c r="CP1080" i="4"/>
  <c r="CQ1080" i="4"/>
  <c r="CR1080" i="4"/>
  <c r="CS1080" i="4"/>
  <c r="CT1080" i="4"/>
  <c r="CU1080" i="4"/>
  <c r="CV1080" i="4"/>
  <c r="CW1080" i="4"/>
  <c r="CX1080" i="4"/>
  <c r="CY1080" i="4"/>
  <c r="CZ1080" i="4"/>
  <c r="DA1080" i="4"/>
  <c r="DB1080" i="4"/>
  <c r="DC1080" i="4"/>
  <c r="DD1080" i="4"/>
  <c r="DE1080" i="4"/>
  <c r="DF1080" i="4"/>
  <c r="DG1080" i="4"/>
  <c r="DH1080" i="4"/>
  <c r="DI1080" i="4"/>
  <c r="DJ1080" i="4"/>
  <c r="DK1080" i="4"/>
  <c r="DL1080" i="4"/>
  <c r="DM1080" i="4"/>
  <c r="DN1080" i="4"/>
  <c r="DO1080" i="4"/>
  <c r="DP1080" i="4"/>
  <c r="DQ1080" i="4"/>
  <c r="DR1080" i="4"/>
  <c r="DS1080" i="4"/>
  <c r="DT1080" i="4"/>
  <c r="DU1080" i="4"/>
  <c r="DV1080" i="4"/>
  <c r="DW1080" i="4"/>
  <c r="EC1080" i="4"/>
  <c r="DX1080" i="4" s="1"/>
  <c r="ED1080" i="4"/>
  <c r="EE1080" i="4"/>
  <c r="EF1080" i="4"/>
  <c r="EG1080" i="4"/>
  <c r="EH1080" i="4"/>
  <c r="EI1080" i="4"/>
  <c r="EJ1080" i="4"/>
  <c r="EK1080" i="4"/>
  <c r="EL1080" i="4"/>
  <c r="EM1080" i="4"/>
  <c r="EN1080" i="4"/>
  <c r="EO1080" i="4"/>
  <c r="EP1080" i="4"/>
  <c r="EQ1080" i="4"/>
  <c r="ER1080" i="4"/>
  <c r="ES1080" i="4"/>
  <c r="ET1080" i="4"/>
  <c r="EU1080" i="4"/>
  <c r="EV1080" i="4"/>
  <c r="EW1080" i="4"/>
  <c r="B1081" i="4"/>
  <c r="C1081" i="4"/>
  <c r="D1081" i="4"/>
  <c r="E1081" i="4"/>
  <c r="F1081" i="4"/>
  <c r="G1081" i="4"/>
  <c r="H1081" i="4"/>
  <c r="M1081" i="4" s="1"/>
  <c r="N1081" i="4" s="1"/>
  <c r="O1081" i="4" s="1" a="1"/>
  <c r="O1081" i="4" s="1"/>
  <c r="R1081" i="4"/>
  <c r="S1081" i="4"/>
  <c r="T1081" i="4"/>
  <c r="U1081" i="4"/>
  <c r="V1081" i="4"/>
  <c r="W1081" i="4"/>
  <c r="X1081" i="4"/>
  <c r="Y1081" i="4"/>
  <c r="Z1081" i="4"/>
  <c r="AA1081" i="4"/>
  <c r="AB1081" i="4"/>
  <c r="AC1081" i="4"/>
  <c r="AD1081" i="4"/>
  <c r="AE1081" i="4" s="1"/>
  <c r="AF1081" i="4"/>
  <c r="AG1081" i="4" s="1"/>
  <c r="AH1081" i="4"/>
  <c r="AI1081" i="4"/>
  <c r="AJ1081" i="4"/>
  <c r="AK1081" i="4"/>
  <c r="AL1081" i="4"/>
  <c r="AN1081" i="4"/>
  <c r="AM1081" i="4" s="1"/>
  <c r="AO1081" i="4"/>
  <c r="AP1081" i="4"/>
  <c r="AQ1081" i="4"/>
  <c r="AR1081" i="4"/>
  <c r="AS1081" i="4"/>
  <c r="AT1081" i="4"/>
  <c r="AU1081" i="4"/>
  <c r="AV1081" i="4"/>
  <c r="AW1081" i="4"/>
  <c r="AX1081" i="4"/>
  <c r="AY1081" i="4"/>
  <c r="AZ1081" i="4"/>
  <c r="BA1081" i="4"/>
  <c r="BB1081" i="4"/>
  <c r="BC1081" i="4"/>
  <c r="BD1081" i="4"/>
  <c r="BE1081" i="4"/>
  <c r="BF1081" i="4"/>
  <c r="BG1081" i="4"/>
  <c r="BH1081" i="4"/>
  <c r="BI1081" i="4"/>
  <c r="BJ1081" i="4"/>
  <c r="BK1081" i="4"/>
  <c r="BL1081" i="4"/>
  <c r="BM1081" i="4"/>
  <c r="BN1081" i="4"/>
  <c r="BO1081" i="4"/>
  <c r="BP1081" i="4"/>
  <c r="BQ1081" i="4"/>
  <c r="BR1081" i="4"/>
  <c r="BS1081" i="4"/>
  <c r="BT1081" i="4"/>
  <c r="BU1081" i="4"/>
  <c r="BV1081" i="4"/>
  <c r="BW1081" i="4"/>
  <c r="BX1081" i="4"/>
  <c r="BY1081" i="4"/>
  <c r="BZ1081" i="4"/>
  <c r="CA1081" i="4"/>
  <c r="CB1081" i="4"/>
  <c r="CC1081" i="4"/>
  <c r="CD1081" i="4"/>
  <c r="CE1081" i="4"/>
  <c r="CF1081" i="4"/>
  <c r="CG1081" i="4"/>
  <c r="CH1081" i="4"/>
  <c r="CI1081" i="4"/>
  <c r="CJ1081" i="4"/>
  <c r="CK1081" i="4"/>
  <c r="CL1081" i="4"/>
  <c r="CM1081" i="4" s="1"/>
  <c r="CN1081" i="4"/>
  <c r="CO1081" i="4"/>
  <c r="CP1081" i="4"/>
  <c r="CQ1081" i="4"/>
  <c r="CR1081" i="4"/>
  <c r="CS1081" i="4"/>
  <c r="CT1081" i="4"/>
  <c r="CU1081" i="4"/>
  <c r="CV1081" i="4"/>
  <c r="CW1081" i="4"/>
  <c r="CX1081" i="4"/>
  <c r="CY1081" i="4"/>
  <c r="CZ1081" i="4"/>
  <c r="DA1081" i="4"/>
  <c r="DB1081" i="4"/>
  <c r="DC1081" i="4"/>
  <c r="DD1081" i="4"/>
  <c r="DE1081" i="4"/>
  <c r="DF1081" i="4"/>
  <c r="DG1081" i="4"/>
  <c r="DH1081" i="4"/>
  <c r="DI1081" i="4"/>
  <c r="DJ1081" i="4"/>
  <c r="DK1081" i="4"/>
  <c r="DL1081" i="4"/>
  <c r="DM1081" i="4"/>
  <c r="DN1081" i="4"/>
  <c r="DO1081" i="4"/>
  <c r="DP1081" i="4"/>
  <c r="DQ1081" i="4"/>
  <c r="DR1081" i="4"/>
  <c r="DS1081" i="4"/>
  <c r="DT1081" i="4"/>
  <c r="DU1081" i="4"/>
  <c r="DV1081" i="4"/>
  <c r="DW1081" i="4"/>
  <c r="EC1081" i="4"/>
  <c r="ED1081" i="4"/>
  <c r="EE1081" i="4"/>
  <c r="EF1081" i="4"/>
  <c r="EG1081" i="4"/>
  <c r="EH1081" i="4"/>
  <c r="EI1081" i="4"/>
  <c r="EJ1081" i="4"/>
  <c r="EK1081" i="4"/>
  <c r="EL1081" i="4"/>
  <c r="EM1081" i="4"/>
  <c r="EN1081" i="4"/>
  <c r="EO1081" i="4"/>
  <c r="EP1081" i="4"/>
  <c r="EQ1081" i="4"/>
  <c r="ER1081" i="4"/>
  <c r="ES1081" i="4"/>
  <c r="ET1081" i="4"/>
  <c r="EU1081" i="4"/>
  <c r="EV1081" i="4"/>
  <c r="EW1081" i="4"/>
  <c r="B1082" i="4"/>
  <c r="C1082" i="4"/>
  <c r="D1082" i="4"/>
  <c r="E1082" i="4"/>
  <c r="F1082" i="4"/>
  <c r="G1082" i="4"/>
  <c r="H1082" i="4"/>
  <c r="M1082" i="4" s="1"/>
  <c r="N1082" i="4" s="1"/>
  <c r="O1082" i="4" s="1" a="1"/>
  <c r="O1082" i="4" s="1"/>
  <c r="R1082" i="4"/>
  <c r="S1082" i="4"/>
  <c r="T1082" i="4"/>
  <c r="U1082" i="4"/>
  <c r="V1082" i="4"/>
  <c r="W1082" i="4"/>
  <c r="X1082" i="4"/>
  <c r="Y1082" i="4"/>
  <c r="Z1082" i="4"/>
  <c r="AA1082" i="4"/>
  <c r="AB1082" i="4"/>
  <c r="AC1082" i="4"/>
  <c r="AD1082" i="4"/>
  <c r="AE1082" i="4" s="1"/>
  <c r="AF1082" i="4"/>
  <c r="AG1082" i="4" s="1"/>
  <c r="AH1082" i="4"/>
  <c r="AI1082" i="4"/>
  <c r="AJ1082" i="4"/>
  <c r="AK1082" i="4"/>
  <c r="AL1082" i="4"/>
  <c r="AN1082" i="4"/>
  <c r="AM1082" i="4" s="1"/>
  <c r="AO1082" i="4"/>
  <c r="AP1082" i="4"/>
  <c r="AQ1082" i="4"/>
  <c r="AR1082" i="4"/>
  <c r="AS1082" i="4"/>
  <c r="AT1082" i="4"/>
  <c r="AU1082" i="4"/>
  <c r="AV1082" i="4"/>
  <c r="AW1082" i="4"/>
  <c r="AX1082" i="4"/>
  <c r="AY1082" i="4"/>
  <c r="AZ1082" i="4"/>
  <c r="BA1082" i="4"/>
  <c r="BB1082" i="4"/>
  <c r="BC1082" i="4"/>
  <c r="BD1082" i="4"/>
  <c r="BE1082" i="4"/>
  <c r="BF1082" i="4"/>
  <c r="BG1082" i="4"/>
  <c r="BH1082" i="4"/>
  <c r="BI1082" i="4"/>
  <c r="BJ1082" i="4"/>
  <c r="BK1082" i="4"/>
  <c r="BL1082" i="4"/>
  <c r="BM1082" i="4"/>
  <c r="BN1082" i="4"/>
  <c r="BO1082" i="4"/>
  <c r="BP1082" i="4"/>
  <c r="BQ1082" i="4"/>
  <c r="BR1082" i="4"/>
  <c r="BS1082" i="4"/>
  <c r="BT1082" i="4"/>
  <c r="BU1082" i="4"/>
  <c r="BV1082" i="4"/>
  <c r="BW1082" i="4"/>
  <c r="BX1082" i="4"/>
  <c r="BY1082" i="4"/>
  <c r="BZ1082" i="4"/>
  <c r="CA1082" i="4"/>
  <c r="CB1082" i="4"/>
  <c r="CC1082" i="4"/>
  <c r="CD1082" i="4"/>
  <c r="CE1082" i="4"/>
  <c r="CF1082" i="4"/>
  <c r="CG1082" i="4"/>
  <c r="CH1082" i="4"/>
  <c r="CI1082" i="4"/>
  <c r="CJ1082" i="4"/>
  <c r="CK1082" i="4"/>
  <c r="CL1082" i="4"/>
  <c r="CM1082" i="4" s="1"/>
  <c r="CN1082" i="4"/>
  <c r="CO1082" i="4"/>
  <c r="CP1082" i="4"/>
  <c r="CQ1082" i="4"/>
  <c r="CR1082" i="4"/>
  <c r="CS1082" i="4"/>
  <c r="CT1082" i="4"/>
  <c r="CU1082" i="4"/>
  <c r="CV1082" i="4"/>
  <c r="CW1082" i="4"/>
  <c r="CX1082" i="4"/>
  <c r="CY1082" i="4"/>
  <c r="CZ1082" i="4"/>
  <c r="DA1082" i="4"/>
  <c r="DB1082" i="4"/>
  <c r="DC1082" i="4"/>
  <c r="DD1082" i="4"/>
  <c r="DE1082" i="4"/>
  <c r="DF1082" i="4"/>
  <c r="DG1082" i="4"/>
  <c r="DH1082" i="4"/>
  <c r="DI1082" i="4"/>
  <c r="DJ1082" i="4"/>
  <c r="DK1082" i="4"/>
  <c r="DL1082" i="4"/>
  <c r="DM1082" i="4"/>
  <c r="DN1082" i="4"/>
  <c r="DO1082" i="4"/>
  <c r="DP1082" i="4"/>
  <c r="DQ1082" i="4"/>
  <c r="DR1082" i="4"/>
  <c r="DS1082" i="4"/>
  <c r="DT1082" i="4"/>
  <c r="DU1082" i="4"/>
  <c r="DV1082" i="4"/>
  <c r="DW1082" i="4"/>
  <c r="EC1082" i="4"/>
  <c r="ED1082" i="4"/>
  <c r="EE1082" i="4"/>
  <c r="EF1082" i="4"/>
  <c r="EG1082" i="4"/>
  <c r="EH1082" i="4"/>
  <c r="EI1082" i="4"/>
  <c r="EJ1082" i="4"/>
  <c r="EK1082" i="4"/>
  <c r="EL1082" i="4"/>
  <c r="EM1082" i="4"/>
  <c r="EN1082" i="4"/>
  <c r="EO1082" i="4"/>
  <c r="EP1082" i="4"/>
  <c r="EQ1082" i="4"/>
  <c r="ER1082" i="4"/>
  <c r="ES1082" i="4"/>
  <c r="ET1082" i="4"/>
  <c r="EU1082" i="4"/>
  <c r="EV1082" i="4"/>
  <c r="EW1082" i="4"/>
  <c r="B1083" i="4"/>
  <c r="C1083" i="4"/>
  <c r="D1083" i="4"/>
  <c r="E1083" i="4"/>
  <c r="F1083" i="4"/>
  <c r="G1083" i="4"/>
  <c r="H1083" i="4"/>
  <c r="M1083" i="4" s="1"/>
  <c r="N1083" i="4" s="1"/>
  <c r="O1083" i="4" s="1" a="1"/>
  <c r="O1083" i="4" s="1"/>
  <c r="R1083" i="4"/>
  <c r="S1083" i="4"/>
  <c r="T1083" i="4"/>
  <c r="U1083" i="4"/>
  <c r="V1083" i="4"/>
  <c r="W1083" i="4"/>
  <c r="X1083" i="4"/>
  <c r="Y1083" i="4"/>
  <c r="Z1083" i="4"/>
  <c r="AA1083" i="4"/>
  <c r="AB1083" i="4"/>
  <c r="AC1083" i="4"/>
  <c r="AD1083" i="4"/>
  <c r="AE1083" i="4" s="1"/>
  <c r="AF1083" i="4"/>
  <c r="AG1083" i="4" s="1"/>
  <c r="AH1083" i="4"/>
  <c r="AI1083" i="4"/>
  <c r="AJ1083" i="4"/>
  <c r="AK1083" i="4"/>
  <c r="AL1083" i="4"/>
  <c r="AN1083" i="4"/>
  <c r="AM1083" i="4" s="1"/>
  <c r="AO1083" i="4"/>
  <c r="AP1083" i="4"/>
  <c r="AQ1083" i="4"/>
  <c r="AR1083" i="4"/>
  <c r="AS1083" i="4"/>
  <c r="AT1083" i="4"/>
  <c r="AU1083" i="4"/>
  <c r="AV1083" i="4"/>
  <c r="AW1083" i="4"/>
  <c r="AX1083" i="4"/>
  <c r="AY1083" i="4"/>
  <c r="AZ1083" i="4"/>
  <c r="BA1083" i="4"/>
  <c r="BB1083" i="4"/>
  <c r="BC1083" i="4"/>
  <c r="BD1083" i="4"/>
  <c r="BE1083" i="4"/>
  <c r="BF1083" i="4"/>
  <c r="BG1083" i="4"/>
  <c r="BH1083" i="4"/>
  <c r="BI1083" i="4"/>
  <c r="BJ1083" i="4"/>
  <c r="BK1083" i="4"/>
  <c r="BL1083" i="4"/>
  <c r="BM1083" i="4"/>
  <c r="BN1083" i="4"/>
  <c r="BO1083" i="4"/>
  <c r="BP1083" i="4"/>
  <c r="BQ1083" i="4"/>
  <c r="BR1083" i="4"/>
  <c r="BS1083" i="4"/>
  <c r="BT1083" i="4"/>
  <c r="BU1083" i="4"/>
  <c r="BV1083" i="4"/>
  <c r="BW1083" i="4"/>
  <c r="BX1083" i="4"/>
  <c r="BY1083" i="4"/>
  <c r="BZ1083" i="4"/>
  <c r="CA1083" i="4"/>
  <c r="CB1083" i="4"/>
  <c r="CC1083" i="4"/>
  <c r="CD1083" i="4"/>
  <c r="CE1083" i="4"/>
  <c r="CF1083" i="4"/>
  <c r="CG1083" i="4"/>
  <c r="CH1083" i="4"/>
  <c r="CI1083" i="4"/>
  <c r="CJ1083" i="4"/>
  <c r="CK1083" i="4"/>
  <c r="CL1083" i="4"/>
  <c r="CM1083" i="4" s="1"/>
  <c r="CN1083" i="4"/>
  <c r="CO1083" i="4"/>
  <c r="CP1083" i="4"/>
  <c r="CQ1083" i="4"/>
  <c r="CR1083" i="4"/>
  <c r="CS1083" i="4"/>
  <c r="CT1083" i="4"/>
  <c r="CU1083" i="4"/>
  <c r="CV1083" i="4"/>
  <c r="CW1083" i="4"/>
  <c r="CX1083" i="4"/>
  <c r="CY1083" i="4"/>
  <c r="CZ1083" i="4"/>
  <c r="DA1083" i="4"/>
  <c r="DB1083" i="4"/>
  <c r="DC1083" i="4"/>
  <c r="DD1083" i="4"/>
  <c r="DE1083" i="4"/>
  <c r="DF1083" i="4"/>
  <c r="DG1083" i="4"/>
  <c r="DH1083" i="4"/>
  <c r="DI1083" i="4"/>
  <c r="DJ1083" i="4"/>
  <c r="DK1083" i="4"/>
  <c r="DL1083" i="4"/>
  <c r="DM1083" i="4"/>
  <c r="DN1083" i="4"/>
  <c r="DO1083" i="4"/>
  <c r="DP1083" i="4"/>
  <c r="DQ1083" i="4"/>
  <c r="DR1083" i="4"/>
  <c r="DS1083" i="4"/>
  <c r="DT1083" i="4"/>
  <c r="DU1083" i="4"/>
  <c r="DV1083" i="4"/>
  <c r="DW1083" i="4"/>
  <c r="EC1083" i="4"/>
  <c r="ED1083" i="4"/>
  <c r="EE1083" i="4"/>
  <c r="EF1083" i="4"/>
  <c r="EG1083" i="4"/>
  <c r="EH1083" i="4"/>
  <c r="EI1083" i="4"/>
  <c r="EJ1083" i="4"/>
  <c r="EK1083" i="4"/>
  <c r="EL1083" i="4"/>
  <c r="EM1083" i="4"/>
  <c r="EN1083" i="4"/>
  <c r="EO1083" i="4"/>
  <c r="EP1083" i="4"/>
  <c r="EQ1083" i="4"/>
  <c r="ER1083" i="4"/>
  <c r="ES1083" i="4"/>
  <c r="ET1083" i="4"/>
  <c r="EU1083" i="4"/>
  <c r="EV1083" i="4"/>
  <c r="EW1083" i="4"/>
  <c r="B1084" i="4"/>
  <c r="C1084" i="4"/>
  <c r="D1084" i="4"/>
  <c r="E1084" i="4"/>
  <c r="F1084" i="4"/>
  <c r="G1084" i="4"/>
  <c r="H1084" i="4"/>
  <c r="M1084" i="4" s="1"/>
  <c r="N1084" i="4" s="1"/>
  <c r="O1084" i="4" s="1" a="1"/>
  <c r="O1084" i="4" s="1"/>
  <c r="R1084" i="4"/>
  <c r="S1084" i="4"/>
  <c r="T1084" i="4"/>
  <c r="U1084" i="4"/>
  <c r="V1084" i="4"/>
  <c r="W1084" i="4"/>
  <c r="X1084" i="4"/>
  <c r="Y1084" i="4"/>
  <c r="Z1084" i="4"/>
  <c r="AA1084" i="4"/>
  <c r="AB1084" i="4"/>
  <c r="AC1084" i="4"/>
  <c r="AD1084" i="4"/>
  <c r="AE1084" i="4" s="1"/>
  <c r="AF1084" i="4"/>
  <c r="AG1084" i="4" s="1"/>
  <c r="AH1084" i="4"/>
  <c r="AI1084" i="4"/>
  <c r="AJ1084" i="4"/>
  <c r="AK1084" i="4"/>
  <c r="AL1084" i="4"/>
  <c r="AN1084" i="4"/>
  <c r="AM1084" i="4" s="1"/>
  <c r="AO1084" i="4"/>
  <c r="AP1084" i="4"/>
  <c r="AQ1084" i="4"/>
  <c r="AR1084" i="4"/>
  <c r="AS1084" i="4"/>
  <c r="AT1084" i="4"/>
  <c r="AU1084" i="4"/>
  <c r="AV1084" i="4"/>
  <c r="AW1084" i="4"/>
  <c r="AX1084" i="4"/>
  <c r="AY1084" i="4"/>
  <c r="AZ1084" i="4"/>
  <c r="BA1084" i="4"/>
  <c r="BB1084" i="4"/>
  <c r="BC1084" i="4"/>
  <c r="BD1084" i="4"/>
  <c r="BE1084" i="4"/>
  <c r="BF1084" i="4"/>
  <c r="BG1084" i="4"/>
  <c r="BH1084" i="4"/>
  <c r="BI1084" i="4"/>
  <c r="BJ1084" i="4"/>
  <c r="BK1084" i="4"/>
  <c r="BL1084" i="4"/>
  <c r="BM1084" i="4"/>
  <c r="BN1084" i="4"/>
  <c r="BO1084" i="4"/>
  <c r="BP1084" i="4"/>
  <c r="BQ1084" i="4"/>
  <c r="BR1084" i="4"/>
  <c r="BS1084" i="4"/>
  <c r="BT1084" i="4"/>
  <c r="BU1084" i="4"/>
  <c r="BV1084" i="4"/>
  <c r="BW1084" i="4"/>
  <c r="BX1084" i="4"/>
  <c r="BY1084" i="4"/>
  <c r="BZ1084" i="4"/>
  <c r="CA1084" i="4"/>
  <c r="CB1084" i="4"/>
  <c r="CC1084" i="4"/>
  <c r="CD1084" i="4"/>
  <c r="CE1084" i="4"/>
  <c r="CF1084" i="4"/>
  <c r="CG1084" i="4"/>
  <c r="CH1084" i="4"/>
  <c r="CI1084" i="4"/>
  <c r="CJ1084" i="4"/>
  <c r="CK1084" i="4"/>
  <c r="CL1084" i="4"/>
  <c r="CM1084" i="4" s="1"/>
  <c r="CN1084" i="4"/>
  <c r="CO1084" i="4"/>
  <c r="CP1084" i="4"/>
  <c r="CQ1084" i="4"/>
  <c r="CR1084" i="4"/>
  <c r="CS1084" i="4"/>
  <c r="CT1084" i="4"/>
  <c r="CU1084" i="4"/>
  <c r="CV1084" i="4"/>
  <c r="CW1084" i="4"/>
  <c r="CX1084" i="4"/>
  <c r="CY1084" i="4"/>
  <c r="CZ1084" i="4"/>
  <c r="DA1084" i="4"/>
  <c r="DB1084" i="4"/>
  <c r="DC1084" i="4"/>
  <c r="DD1084" i="4"/>
  <c r="DE1084" i="4"/>
  <c r="DF1084" i="4"/>
  <c r="DG1084" i="4"/>
  <c r="DH1084" i="4"/>
  <c r="DI1084" i="4"/>
  <c r="DJ1084" i="4"/>
  <c r="DK1084" i="4"/>
  <c r="DL1084" i="4"/>
  <c r="DM1084" i="4"/>
  <c r="DN1084" i="4"/>
  <c r="DO1084" i="4"/>
  <c r="DP1084" i="4"/>
  <c r="DQ1084" i="4"/>
  <c r="DR1084" i="4"/>
  <c r="DS1084" i="4"/>
  <c r="DT1084" i="4"/>
  <c r="DU1084" i="4"/>
  <c r="DV1084" i="4"/>
  <c r="DW1084" i="4"/>
  <c r="EC1084" i="4"/>
  <c r="ED1084" i="4"/>
  <c r="EE1084" i="4"/>
  <c r="EF1084" i="4"/>
  <c r="EG1084" i="4"/>
  <c r="EH1084" i="4"/>
  <c r="EI1084" i="4"/>
  <c r="EJ1084" i="4"/>
  <c r="EK1084" i="4"/>
  <c r="EL1084" i="4"/>
  <c r="EM1084" i="4"/>
  <c r="EN1084" i="4"/>
  <c r="EO1084" i="4"/>
  <c r="EP1084" i="4"/>
  <c r="EQ1084" i="4"/>
  <c r="ER1084" i="4"/>
  <c r="ES1084" i="4"/>
  <c r="ET1084" i="4"/>
  <c r="EU1084" i="4"/>
  <c r="EV1084" i="4"/>
  <c r="EW1084" i="4"/>
  <c r="B1085" i="4"/>
  <c r="C1085" i="4"/>
  <c r="D1085" i="4"/>
  <c r="E1085" i="4"/>
  <c r="F1085" i="4"/>
  <c r="G1085" i="4"/>
  <c r="H1085" i="4"/>
  <c r="M1085" i="4" s="1"/>
  <c r="N1085" i="4" s="1"/>
  <c r="O1085" i="4" s="1" a="1"/>
  <c r="O1085" i="4" s="1"/>
  <c r="R1085" i="4"/>
  <c r="S1085" i="4"/>
  <c r="T1085" i="4"/>
  <c r="U1085" i="4"/>
  <c r="V1085" i="4"/>
  <c r="W1085" i="4"/>
  <c r="X1085" i="4"/>
  <c r="Y1085" i="4"/>
  <c r="Z1085" i="4"/>
  <c r="AA1085" i="4"/>
  <c r="AB1085" i="4"/>
  <c r="AC1085" i="4"/>
  <c r="AD1085" i="4"/>
  <c r="AE1085" i="4" s="1"/>
  <c r="AF1085" i="4"/>
  <c r="AG1085" i="4" s="1"/>
  <c r="AH1085" i="4"/>
  <c r="AI1085" i="4"/>
  <c r="AJ1085" i="4"/>
  <c r="AK1085" i="4"/>
  <c r="AL1085" i="4"/>
  <c r="AN1085" i="4"/>
  <c r="AM1085" i="4" s="1"/>
  <c r="AO1085" i="4"/>
  <c r="AP1085" i="4"/>
  <c r="AQ1085" i="4"/>
  <c r="AR1085" i="4"/>
  <c r="AS1085" i="4"/>
  <c r="AT1085" i="4"/>
  <c r="AU1085" i="4"/>
  <c r="AV1085" i="4"/>
  <c r="AW1085" i="4"/>
  <c r="AX1085" i="4"/>
  <c r="AY1085" i="4"/>
  <c r="AZ1085" i="4"/>
  <c r="BA1085" i="4"/>
  <c r="BB1085" i="4"/>
  <c r="BC1085" i="4"/>
  <c r="BD1085" i="4"/>
  <c r="BE1085" i="4"/>
  <c r="BF1085" i="4"/>
  <c r="BG1085" i="4"/>
  <c r="BH1085" i="4"/>
  <c r="BI1085" i="4"/>
  <c r="BJ1085" i="4"/>
  <c r="BK1085" i="4"/>
  <c r="BL1085" i="4"/>
  <c r="BM1085" i="4"/>
  <c r="BN1085" i="4"/>
  <c r="BO1085" i="4"/>
  <c r="BP1085" i="4"/>
  <c r="BQ1085" i="4"/>
  <c r="BR1085" i="4"/>
  <c r="BS1085" i="4"/>
  <c r="BT1085" i="4"/>
  <c r="BU1085" i="4"/>
  <c r="BV1085" i="4"/>
  <c r="BW1085" i="4"/>
  <c r="BX1085" i="4"/>
  <c r="BY1085" i="4"/>
  <c r="BZ1085" i="4"/>
  <c r="CA1085" i="4"/>
  <c r="CB1085" i="4"/>
  <c r="CC1085" i="4"/>
  <c r="CD1085" i="4"/>
  <c r="CE1085" i="4"/>
  <c r="CF1085" i="4"/>
  <c r="CG1085" i="4"/>
  <c r="CH1085" i="4"/>
  <c r="CI1085" i="4"/>
  <c r="CJ1085" i="4"/>
  <c r="CK1085" i="4"/>
  <c r="CL1085" i="4"/>
  <c r="CM1085" i="4" s="1"/>
  <c r="CN1085" i="4"/>
  <c r="CO1085" i="4"/>
  <c r="CP1085" i="4"/>
  <c r="CQ1085" i="4"/>
  <c r="CR1085" i="4"/>
  <c r="CS1085" i="4"/>
  <c r="CT1085" i="4"/>
  <c r="CU1085" i="4"/>
  <c r="CV1085" i="4"/>
  <c r="CW1085" i="4"/>
  <c r="CX1085" i="4"/>
  <c r="CY1085" i="4"/>
  <c r="CZ1085" i="4"/>
  <c r="DA1085" i="4"/>
  <c r="DB1085" i="4"/>
  <c r="DC1085" i="4"/>
  <c r="DD1085" i="4"/>
  <c r="DE1085" i="4"/>
  <c r="DF1085" i="4"/>
  <c r="DG1085" i="4"/>
  <c r="DH1085" i="4"/>
  <c r="DI1085" i="4"/>
  <c r="DJ1085" i="4"/>
  <c r="DK1085" i="4"/>
  <c r="DL1085" i="4"/>
  <c r="DM1085" i="4"/>
  <c r="DN1085" i="4"/>
  <c r="DO1085" i="4"/>
  <c r="DP1085" i="4"/>
  <c r="DQ1085" i="4"/>
  <c r="DR1085" i="4"/>
  <c r="DS1085" i="4"/>
  <c r="DT1085" i="4"/>
  <c r="DU1085" i="4"/>
  <c r="DV1085" i="4"/>
  <c r="DW1085" i="4"/>
  <c r="EC1085" i="4"/>
  <c r="ED1085" i="4"/>
  <c r="EE1085" i="4"/>
  <c r="EF1085" i="4"/>
  <c r="EG1085" i="4"/>
  <c r="EH1085" i="4"/>
  <c r="EI1085" i="4"/>
  <c r="EJ1085" i="4"/>
  <c r="EK1085" i="4"/>
  <c r="EL1085" i="4"/>
  <c r="EM1085" i="4"/>
  <c r="EN1085" i="4"/>
  <c r="EO1085" i="4"/>
  <c r="EP1085" i="4"/>
  <c r="EQ1085" i="4"/>
  <c r="ER1085" i="4"/>
  <c r="ES1085" i="4"/>
  <c r="ET1085" i="4"/>
  <c r="EU1085" i="4"/>
  <c r="EV1085" i="4"/>
  <c r="EW1085" i="4"/>
  <c r="B1086" i="4"/>
  <c r="C1086" i="4"/>
  <c r="D1086" i="4"/>
  <c r="E1086" i="4"/>
  <c r="F1086" i="4"/>
  <c r="G1086" i="4"/>
  <c r="H1086" i="4"/>
  <c r="M1086" i="4" s="1"/>
  <c r="N1086" i="4" s="1"/>
  <c r="O1086" i="4" s="1" a="1"/>
  <c r="O1086" i="4" s="1"/>
  <c r="R1086" i="4"/>
  <c r="S1086" i="4"/>
  <c r="T1086" i="4"/>
  <c r="U1086" i="4"/>
  <c r="V1086" i="4"/>
  <c r="W1086" i="4"/>
  <c r="X1086" i="4"/>
  <c r="Y1086" i="4"/>
  <c r="Z1086" i="4"/>
  <c r="AA1086" i="4"/>
  <c r="AB1086" i="4"/>
  <c r="AC1086" i="4"/>
  <c r="AD1086" i="4"/>
  <c r="AE1086" i="4" s="1"/>
  <c r="AF1086" i="4"/>
  <c r="AG1086" i="4" s="1"/>
  <c r="AH1086" i="4"/>
  <c r="AI1086" i="4"/>
  <c r="AJ1086" i="4"/>
  <c r="AK1086" i="4"/>
  <c r="AL1086" i="4"/>
  <c r="AN1086" i="4"/>
  <c r="AM1086" i="4" s="1"/>
  <c r="AO1086" i="4"/>
  <c r="AP1086" i="4"/>
  <c r="AQ1086" i="4"/>
  <c r="AR1086" i="4"/>
  <c r="AS1086" i="4"/>
  <c r="AT1086" i="4"/>
  <c r="AU1086" i="4"/>
  <c r="AV1086" i="4"/>
  <c r="AW1086" i="4"/>
  <c r="AX1086" i="4"/>
  <c r="AY1086" i="4"/>
  <c r="AZ1086" i="4"/>
  <c r="BA1086" i="4"/>
  <c r="BB1086" i="4"/>
  <c r="BC1086" i="4"/>
  <c r="BD1086" i="4"/>
  <c r="BE1086" i="4"/>
  <c r="BF1086" i="4"/>
  <c r="BG1086" i="4"/>
  <c r="BH1086" i="4"/>
  <c r="BI1086" i="4"/>
  <c r="BJ1086" i="4"/>
  <c r="BK1086" i="4"/>
  <c r="BL1086" i="4"/>
  <c r="BM1086" i="4"/>
  <c r="BN1086" i="4"/>
  <c r="BO1086" i="4"/>
  <c r="BP1086" i="4"/>
  <c r="BQ1086" i="4"/>
  <c r="BR1086" i="4"/>
  <c r="BS1086" i="4"/>
  <c r="BT1086" i="4"/>
  <c r="BU1086" i="4"/>
  <c r="BV1086" i="4"/>
  <c r="BW1086" i="4"/>
  <c r="BX1086" i="4"/>
  <c r="BY1086" i="4"/>
  <c r="BZ1086" i="4"/>
  <c r="CA1086" i="4"/>
  <c r="CB1086" i="4"/>
  <c r="CC1086" i="4"/>
  <c r="CD1086" i="4"/>
  <c r="CE1086" i="4"/>
  <c r="CF1086" i="4"/>
  <c r="CG1086" i="4"/>
  <c r="CH1086" i="4"/>
  <c r="CI1086" i="4"/>
  <c r="CJ1086" i="4"/>
  <c r="CK1086" i="4"/>
  <c r="CL1086" i="4"/>
  <c r="CM1086" i="4" s="1"/>
  <c r="CN1086" i="4"/>
  <c r="CO1086" i="4"/>
  <c r="CP1086" i="4"/>
  <c r="CQ1086" i="4"/>
  <c r="CR1086" i="4"/>
  <c r="CS1086" i="4"/>
  <c r="CT1086" i="4"/>
  <c r="CU1086" i="4"/>
  <c r="CV1086" i="4"/>
  <c r="CW1086" i="4"/>
  <c r="CX1086" i="4"/>
  <c r="CY1086" i="4"/>
  <c r="CZ1086" i="4"/>
  <c r="DA1086" i="4"/>
  <c r="DB1086" i="4"/>
  <c r="DC1086" i="4"/>
  <c r="DD1086" i="4"/>
  <c r="DE1086" i="4"/>
  <c r="DF1086" i="4"/>
  <c r="DG1086" i="4"/>
  <c r="DH1086" i="4"/>
  <c r="DI1086" i="4"/>
  <c r="DJ1086" i="4"/>
  <c r="DK1086" i="4"/>
  <c r="DL1086" i="4"/>
  <c r="DM1086" i="4"/>
  <c r="DN1086" i="4"/>
  <c r="DO1086" i="4"/>
  <c r="DP1086" i="4"/>
  <c r="DQ1086" i="4"/>
  <c r="DR1086" i="4"/>
  <c r="DS1086" i="4"/>
  <c r="DT1086" i="4"/>
  <c r="DU1086" i="4"/>
  <c r="DV1086" i="4"/>
  <c r="DW1086" i="4"/>
  <c r="EC1086" i="4"/>
  <c r="ED1086" i="4"/>
  <c r="EE1086" i="4"/>
  <c r="EF1086" i="4"/>
  <c r="EG1086" i="4"/>
  <c r="EH1086" i="4"/>
  <c r="EI1086" i="4"/>
  <c r="EJ1086" i="4"/>
  <c r="EK1086" i="4"/>
  <c r="EL1086" i="4"/>
  <c r="EM1086" i="4"/>
  <c r="EN1086" i="4"/>
  <c r="EO1086" i="4"/>
  <c r="EP1086" i="4"/>
  <c r="EQ1086" i="4"/>
  <c r="ER1086" i="4"/>
  <c r="ES1086" i="4"/>
  <c r="ET1086" i="4"/>
  <c r="EU1086" i="4"/>
  <c r="EV1086" i="4"/>
  <c r="EW1086" i="4"/>
  <c r="B1087" i="4"/>
  <c r="C1087" i="4"/>
  <c r="D1087" i="4"/>
  <c r="E1087" i="4"/>
  <c r="F1087" i="4"/>
  <c r="G1087" i="4"/>
  <c r="H1087" i="4"/>
  <c r="M1087" i="4" s="1"/>
  <c r="N1087" i="4" s="1"/>
  <c r="O1087" i="4" s="1" a="1"/>
  <c r="O1087" i="4" s="1"/>
  <c r="R1087" i="4"/>
  <c r="S1087" i="4"/>
  <c r="T1087" i="4"/>
  <c r="U1087" i="4"/>
  <c r="V1087" i="4"/>
  <c r="W1087" i="4"/>
  <c r="X1087" i="4"/>
  <c r="Y1087" i="4"/>
  <c r="Z1087" i="4"/>
  <c r="AA1087" i="4"/>
  <c r="AB1087" i="4"/>
  <c r="AC1087" i="4"/>
  <c r="AD1087" i="4"/>
  <c r="AE1087" i="4" s="1"/>
  <c r="AF1087" i="4"/>
  <c r="AG1087" i="4" s="1"/>
  <c r="AH1087" i="4"/>
  <c r="AI1087" i="4"/>
  <c r="AJ1087" i="4"/>
  <c r="AK1087" i="4"/>
  <c r="AL1087" i="4"/>
  <c r="AN1087" i="4"/>
  <c r="AM1087" i="4" s="1"/>
  <c r="AO1087" i="4"/>
  <c r="AP1087" i="4"/>
  <c r="AQ1087" i="4"/>
  <c r="AR1087" i="4"/>
  <c r="AS1087" i="4"/>
  <c r="AT1087" i="4"/>
  <c r="AU1087" i="4"/>
  <c r="AV1087" i="4"/>
  <c r="AW1087" i="4"/>
  <c r="AX1087" i="4"/>
  <c r="AY1087" i="4"/>
  <c r="AZ1087" i="4"/>
  <c r="BA1087" i="4"/>
  <c r="BB1087" i="4"/>
  <c r="BC1087" i="4"/>
  <c r="BD1087" i="4"/>
  <c r="BE1087" i="4"/>
  <c r="BF1087" i="4"/>
  <c r="BG1087" i="4"/>
  <c r="BH1087" i="4"/>
  <c r="BI1087" i="4"/>
  <c r="BJ1087" i="4"/>
  <c r="BK1087" i="4"/>
  <c r="BL1087" i="4"/>
  <c r="BM1087" i="4"/>
  <c r="BN1087" i="4"/>
  <c r="BO1087" i="4"/>
  <c r="BP1087" i="4"/>
  <c r="BQ1087" i="4"/>
  <c r="BR1087" i="4"/>
  <c r="BS1087" i="4"/>
  <c r="BT1087" i="4"/>
  <c r="BU1087" i="4"/>
  <c r="BV1087" i="4"/>
  <c r="BW1087" i="4"/>
  <c r="BX1087" i="4"/>
  <c r="BY1087" i="4"/>
  <c r="BZ1087" i="4"/>
  <c r="CA1087" i="4"/>
  <c r="CB1087" i="4"/>
  <c r="CC1087" i="4"/>
  <c r="CD1087" i="4"/>
  <c r="CE1087" i="4"/>
  <c r="CF1087" i="4"/>
  <c r="CG1087" i="4"/>
  <c r="CH1087" i="4"/>
  <c r="CI1087" i="4"/>
  <c r="CJ1087" i="4"/>
  <c r="CK1087" i="4"/>
  <c r="CL1087" i="4"/>
  <c r="CM1087" i="4" s="1"/>
  <c r="CN1087" i="4"/>
  <c r="CO1087" i="4"/>
  <c r="CP1087" i="4"/>
  <c r="CQ1087" i="4"/>
  <c r="CR1087" i="4"/>
  <c r="CS1087" i="4"/>
  <c r="CT1087" i="4"/>
  <c r="CU1087" i="4"/>
  <c r="CV1087" i="4"/>
  <c r="CW1087" i="4"/>
  <c r="CX1087" i="4"/>
  <c r="CY1087" i="4"/>
  <c r="CZ1087" i="4"/>
  <c r="DA1087" i="4"/>
  <c r="DB1087" i="4"/>
  <c r="DC1087" i="4"/>
  <c r="DD1087" i="4"/>
  <c r="DE1087" i="4"/>
  <c r="DF1087" i="4"/>
  <c r="DG1087" i="4"/>
  <c r="DH1087" i="4"/>
  <c r="DI1087" i="4"/>
  <c r="DJ1087" i="4"/>
  <c r="DK1087" i="4"/>
  <c r="DL1087" i="4"/>
  <c r="DM1087" i="4"/>
  <c r="DN1087" i="4"/>
  <c r="DO1087" i="4"/>
  <c r="DP1087" i="4"/>
  <c r="DQ1087" i="4"/>
  <c r="DR1087" i="4"/>
  <c r="DS1087" i="4"/>
  <c r="DT1087" i="4"/>
  <c r="DU1087" i="4"/>
  <c r="DV1087" i="4"/>
  <c r="DW1087" i="4"/>
  <c r="EC1087" i="4"/>
  <c r="ED1087" i="4"/>
  <c r="EE1087" i="4"/>
  <c r="EF1087" i="4"/>
  <c r="EG1087" i="4"/>
  <c r="EH1087" i="4"/>
  <c r="EI1087" i="4"/>
  <c r="EJ1087" i="4"/>
  <c r="EK1087" i="4"/>
  <c r="EL1087" i="4"/>
  <c r="EM1087" i="4"/>
  <c r="EN1087" i="4"/>
  <c r="EO1087" i="4"/>
  <c r="EP1087" i="4"/>
  <c r="EQ1087" i="4"/>
  <c r="ER1087" i="4"/>
  <c r="ES1087" i="4"/>
  <c r="ET1087" i="4"/>
  <c r="EU1087" i="4"/>
  <c r="EV1087" i="4"/>
  <c r="EW1087" i="4"/>
  <c r="B1088" i="4"/>
  <c r="C1088" i="4"/>
  <c r="D1088" i="4"/>
  <c r="E1088" i="4"/>
  <c r="F1088" i="4"/>
  <c r="G1088" i="4"/>
  <c r="H1088" i="4"/>
  <c r="M1088" i="4" s="1"/>
  <c r="N1088" i="4" s="1"/>
  <c r="O1088" i="4" s="1" a="1"/>
  <c r="O1088" i="4" s="1"/>
  <c r="R1088" i="4"/>
  <c r="S1088" i="4"/>
  <c r="T1088" i="4"/>
  <c r="U1088" i="4"/>
  <c r="V1088" i="4"/>
  <c r="W1088" i="4"/>
  <c r="X1088" i="4"/>
  <c r="Y1088" i="4"/>
  <c r="Z1088" i="4"/>
  <c r="AA1088" i="4"/>
  <c r="AB1088" i="4"/>
  <c r="AC1088" i="4"/>
  <c r="AD1088" i="4"/>
  <c r="AE1088" i="4" s="1"/>
  <c r="AF1088" i="4"/>
  <c r="AG1088" i="4" s="1"/>
  <c r="AH1088" i="4"/>
  <c r="AI1088" i="4"/>
  <c r="AJ1088" i="4"/>
  <c r="AK1088" i="4"/>
  <c r="AL1088" i="4"/>
  <c r="AN1088" i="4"/>
  <c r="AM1088" i="4" s="1"/>
  <c r="AO1088" i="4"/>
  <c r="AP1088" i="4"/>
  <c r="AQ1088" i="4"/>
  <c r="AR1088" i="4"/>
  <c r="AS1088" i="4"/>
  <c r="AT1088" i="4"/>
  <c r="AU1088" i="4"/>
  <c r="AV1088" i="4"/>
  <c r="AW1088" i="4"/>
  <c r="AX1088" i="4"/>
  <c r="AY1088" i="4"/>
  <c r="AZ1088" i="4"/>
  <c r="BA1088" i="4"/>
  <c r="BB1088" i="4"/>
  <c r="BC1088" i="4"/>
  <c r="BD1088" i="4"/>
  <c r="BE1088" i="4"/>
  <c r="BF1088" i="4"/>
  <c r="BG1088" i="4"/>
  <c r="BH1088" i="4"/>
  <c r="BI1088" i="4"/>
  <c r="BJ1088" i="4"/>
  <c r="BK1088" i="4"/>
  <c r="BL1088" i="4"/>
  <c r="BM1088" i="4"/>
  <c r="BN1088" i="4"/>
  <c r="BO1088" i="4"/>
  <c r="BP1088" i="4"/>
  <c r="BQ1088" i="4"/>
  <c r="BR1088" i="4"/>
  <c r="BS1088" i="4"/>
  <c r="BT1088" i="4"/>
  <c r="BU1088" i="4"/>
  <c r="BV1088" i="4"/>
  <c r="BW1088" i="4"/>
  <c r="BX1088" i="4"/>
  <c r="BY1088" i="4"/>
  <c r="BZ1088" i="4"/>
  <c r="CA1088" i="4"/>
  <c r="CB1088" i="4"/>
  <c r="CC1088" i="4"/>
  <c r="CD1088" i="4"/>
  <c r="CE1088" i="4"/>
  <c r="CF1088" i="4"/>
  <c r="CG1088" i="4"/>
  <c r="CH1088" i="4"/>
  <c r="CI1088" i="4"/>
  <c r="CJ1088" i="4"/>
  <c r="CK1088" i="4"/>
  <c r="CL1088" i="4"/>
  <c r="CM1088" i="4" s="1"/>
  <c r="CN1088" i="4"/>
  <c r="CO1088" i="4"/>
  <c r="CP1088" i="4"/>
  <c r="CQ1088" i="4"/>
  <c r="CR1088" i="4"/>
  <c r="CS1088" i="4"/>
  <c r="CT1088" i="4"/>
  <c r="CU1088" i="4"/>
  <c r="CV1088" i="4"/>
  <c r="CW1088" i="4"/>
  <c r="CX1088" i="4"/>
  <c r="CY1088" i="4"/>
  <c r="CZ1088" i="4"/>
  <c r="DA1088" i="4"/>
  <c r="DB1088" i="4"/>
  <c r="DC1088" i="4"/>
  <c r="DD1088" i="4"/>
  <c r="DE1088" i="4"/>
  <c r="DF1088" i="4"/>
  <c r="DG1088" i="4"/>
  <c r="DH1088" i="4"/>
  <c r="DI1088" i="4"/>
  <c r="DJ1088" i="4"/>
  <c r="DK1088" i="4"/>
  <c r="DL1088" i="4"/>
  <c r="DM1088" i="4"/>
  <c r="DN1088" i="4"/>
  <c r="DO1088" i="4"/>
  <c r="DP1088" i="4"/>
  <c r="DQ1088" i="4"/>
  <c r="DR1088" i="4"/>
  <c r="DS1088" i="4"/>
  <c r="DT1088" i="4"/>
  <c r="DU1088" i="4"/>
  <c r="DV1088" i="4"/>
  <c r="DW1088" i="4"/>
  <c r="EC1088" i="4"/>
  <c r="DX1088" i="4" s="1"/>
  <c r="ED1088" i="4"/>
  <c r="EE1088" i="4"/>
  <c r="EF1088" i="4"/>
  <c r="EG1088" i="4"/>
  <c r="EH1088" i="4"/>
  <c r="EI1088" i="4"/>
  <c r="EJ1088" i="4"/>
  <c r="EK1088" i="4"/>
  <c r="EL1088" i="4"/>
  <c r="EM1088" i="4"/>
  <c r="EN1088" i="4"/>
  <c r="EO1088" i="4"/>
  <c r="EP1088" i="4"/>
  <c r="EQ1088" i="4"/>
  <c r="ER1088" i="4"/>
  <c r="ES1088" i="4"/>
  <c r="ET1088" i="4"/>
  <c r="EU1088" i="4"/>
  <c r="EV1088" i="4"/>
  <c r="EW1088" i="4"/>
  <c r="B1089" i="4"/>
  <c r="C1089" i="4"/>
  <c r="D1089" i="4"/>
  <c r="E1089" i="4"/>
  <c r="F1089" i="4"/>
  <c r="G1089" i="4"/>
  <c r="H1089" i="4"/>
  <c r="M1089" i="4" s="1"/>
  <c r="N1089" i="4" s="1"/>
  <c r="O1089" i="4" s="1" a="1"/>
  <c r="O1089" i="4" s="1"/>
  <c r="R1089" i="4"/>
  <c r="S1089" i="4"/>
  <c r="T1089" i="4"/>
  <c r="U1089" i="4"/>
  <c r="V1089" i="4"/>
  <c r="W1089" i="4"/>
  <c r="X1089" i="4"/>
  <c r="Y1089" i="4"/>
  <c r="Z1089" i="4"/>
  <c r="AA1089" i="4"/>
  <c r="AB1089" i="4"/>
  <c r="AC1089" i="4"/>
  <c r="AD1089" i="4"/>
  <c r="AE1089" i="4" s="1"/>
  <c r="AF1089" i="4"/>
  <c r="AG1089" i="4" s="1"/>
  <c r="AH1089" i="4"/>
  <c r="AI1089" i="4"/>
  <c r="AJ1089" i="4"/>
  <c r="AK1089" i="4"/>
  <c r="AL1089" i="4"/>
  <c r="AN1089" i="4"/>
  <c r="AM1089" i="4" s="1"/>
  <c r="AO1089" i="4"/>
  <c r="AP1089" i="4"/>
  <c r="AQ1089" i="4"/>
  <c r="AR1089" i="4"/>
  <c r="AS1089" i="4"/>
  <c r="AT1089" i="4"/>
  <c r="AU1089" i="4"/>
  <c r="AV1089" i="4"/>
  <c r="AW1089" i="4"/>
  <c r="AX1089" i="4"/>
  <c r="AY1089" i="4"/>
  <c r="AZ1089" i="4"/>
  <c r="BA1089" i="4"/>
  <c r="BB1089" i="4"/>
  <c r="BC1089" i="4"/>
  <c r="BD1089" i="4"/>
  <c r="BE1089" i="4"/>
  <c r="BF1089" i="4"/>
  <c r="BG1089" i="4"/>
  <c r="BH1089" i="4"/>
  <c r="BI1089" i="4"/>
  <c r="BJ1089" i="4"/>
  <c r="BK1089" i="4"/>
  <c r="BL1089" i="4"/>
  <c r="BM1089" i="4"/>
  <c r="BN1089" i="4"/>
  <c r="BO1089" i="4"/>
  <c r="BP1089" i="4"/>
  <c r="BQ1089" i="4"/>
  <c r="BR1089" i="4"/>
  <c r="BS1089" i="4"/>
  <c r="BT1089" i="4"/>
  <c r="BU1089" i="4"/>
  <c r="BV1089" i="4"/>
  <c r="BW1089" i="4"/>
  <c r="BX1089" i="4"/>
  <c r="BY1089" i="4"/>
  <c r="BZ1089" i="4"/>
  <c r="CA1089" i="4"/>
  <c r="CB1089" i="4"/>
  <c r="CC1089" i="4"/>
  <c r="CD1089" i="4"/>
  <c r="CE1089" i="4"/>
  <c r="CF1089" i="4"/>
  <c r="CG1089" i="4"/>
  <c r="CH1089" i="4"/>
  <c r="CI1089" i="4"/>
  <c r="CJ1089" i="4"/>
  <c r="CK1089" i="4"/>
  <c r="CL1089" i="4"/>
  <c r="CM1089" i="4" s="1"/>
  <c r="CN1089" i="4"/>
  <c r="CO1089" i="4"/>
  <c r="CP1089" i="4"/>
  <c r="CQ1089" i="4"/>
  <c r="CR1089" i="4"/>
  <c r="CS1089" i="4"/>
  <c r="CT1089" i="4"/>
  <c r="CU1089" i="4"/>
  <c r="CV1089" i="4"/>
  <c r="CW1089" i="4"/>
  <c r="CX1089" i="4"/>
  <c r="CY1089" i="4"/>
  <c r="CZ1089" i="4"/>
  <c r="DA1089" i="4"/>
  <c r="DB1089" i="4"/>
  <c r="DC1089" i="4"/>
  <c r="DD1089" i="4"/>
  <c r="DE1089" i="4"/>
  <c r="DF1089" i="4"/>
  <c r="DG1089" i="4"/>
  <c r="DH1089" i="4"/>
  <c r="DI1089" i="4"/>
  <c r="DJ1089" i="4"/>
  <c r="DK1089" i="4"/>
  <c r="DL1089" i="4"/>
  <c r="DM1089" i="4"/>
  <c r="DN1089" i="4"/>
  <c r="DO1089" i="4"/>
  <c r="DP1089" i="4"/>
  <c r="DQ1089" i="4"/>
  <c r="DR1089" i="4"/>
  <c r="DS1089" i="4"/>
  <c r="DT1089" i="4"/>
  <c r="DU1089" i="4"/>
  <c r="DV1089" i="4"/>
  <c r="DW1089" i="4"/>
  <c r="EC1089" i="4"/>
  <c r="ED1089" i="4"/>
  <c r="EE1089" i="4"/>
  <c r="EF1089" i="4"/>
  <c r="EG1089" i="4"/>
  <c r="EH1089" i="4"/>
  <c r="EI1089" i="4"/>
  <c r="EJ1089" i="4"/>
  <c r="EK1089" i="4"/>
  <c r="EL1089" i="4"/>
  <c r="EM1089" i="4"/>
  <c r="EN1089" i="4"/>
  <c r="EO1089" i="4"/>
  <c r="EP1089" i="4"/>
  <c r="EQ1089" i="4"/>
  <c r="ER1089" i="4"/>
  <c r="ES1089" i="4"/>
  <c r="ET1089" i="4"/>
  <c r="EU1089" i="4"/>
  <c r="EV1089" i="4"/>
  <c r="EW1089" i="4"/>
  <c r="B1090" i="4"/>
  <c r="C1090" i="4"/>
  <c r="D1090" i="4"/>
  <c r="E1090" i="4"/>
  <c r="F1090" i="4"/>
  <c r="G1090" i="4"/>
  <c r="H1090" i="4"/>
  <c r="M1090" i="4" s="1"/>
  <c r="N1090" i="4" s="1"/>
  <c r="O1090" i="4" s="1" a="1"/>
  <c r="O1090" i="4" s="1"/>
  <c r="R1090" i="4"/>
  <c r="S1090" i="4"/>
  <c r="T1090" i="4"/>
  <c r="U1090" i="4"/>
  <c r="V1090" i="4"/>
  <c r="W1090" i="4"/>
  <c r="X1090" i="4"/>
  <c r="Y1090" i="4"/>
  <c r="Z1090" i="4"/>
  <c r="AA1090" i="4"/>
  <c r="AB1090" i="4"/>
  <c r="AC1090" i="4"/>
  <c r="AD1090" i="4"/>
  <c r="AE1090" i="4" s="1"/>
  <c r="AF1090" i="4"/>
  <c r="AG1090" i="4" s="1"/>
  <c r="AH1090" i="4"/>
  <c r="AI1090" i="4"/>
  <c r="AJ1090" i="4"/>
  <c r="AK1090" i="4"/>
  <c r="AL1090" i="4"/>
  <c r="AN1090" i="4"/>
  <c r="AM1090" i="4" s="1"/>
  <c r="AO1090" i="4"/>
  <c r="AP1090" i="4"/>
  <c r="AQ1090" i="4"/>
  <c r="AR1090" i="4"/>
  <c r="AS1090" i="4"/>
  <c r="AT1090" i="4"/>
  <c r="AU1090" i="4"/>
  <c r="AV1090" i="4"/>
  <c r="AW1090" i="4"/>
  <c r="AX1090" i="4"/>
  <c r="AY1090" i="4"/>
  <c r="AZ1090" i="4"/>
  <c r="BA1090" i="4"/>
  <c r="BB1090" i="4"/>
  <c r="BC1090" i="4"/>
  <c r="BD1090" i="4"/>
  <c r="BE1090" i="4"/>
  <c r="BF1090" i="4"/>
  <c r="BG1090" i="4"/>
  <c r="BH1090" i="4"/>
  <c r="BI1090" i="4"/>
  <c r="BJ1090" i="4"/>
  <c r="BK1090" i="4"/>
  <c r="BL1090" i="4"/>
  <c r="BM1090" i="4"/>
  <c r="BN1090" i="4"/>
  <c r="BO1090" i="4"/>
  <c r="BP1090" i="4"/>
  <c r="BQ1090" i="4"/>
  <c r="BR1090" i="4"/>
  <c r="BS1090" i="4"/>
  <c r="BT1090" i="4"/>
  <c r="BU1090" i="4"/>
  <c r="BV1090" i="4"/>
  <c r="BW1090" i="4"/>
  <c r="BX1090" i="4"/>
  <c r="BY1090" i="4"/>
  <c r="BZ1090" i="4"/>
  <c r="CA1090" i="4"/>
  <c r="CB1090" i="4"/>
  <c r="CC1090" i="4"/>
  <c r="CD1090" i="4"/>
  <c r="CE1090" i="4"/>
  <c r="CF1090" i="4"/>
  <c r="CG1090" i="4"/>
  <c r="CH1090" i="4"/>
  <c r="CI1090" i="4"/>
  <c r="CJ1090" i="4"/>
  <c r="CK1090" i="4"/>
  <c r="CL1090" i="4"/>
  <c r="CM1090" i="4" s="1"/>
  <c r="CN1090" i="4"/>
  <c r="CO1090" i="4"/>
  <c r="CP1090" i="4"/>
  <c r="CQ1090" i="4"/>
  <c r="CR1090" i="4"/>
  <c r="CS1090" i="4"/>
  <c r="CT1090" i="4"/>
  <c r="CU1090" i="4"/>
  <c r="CV1090" i="4"/>
  <c r="CW1090" i="4"/>
  <c r="CX1090" i="4"/>
  <c r="CY1090" i="4"/>
  <c r="CZ1090" i="4"/>
  <c r="DA1090" i="4"/>
  <c r="DB1090" i="4"/>
  <c r="DC1090" i="4"/>
  <c r="DD1090" i="4"/>
  <c r="DE1090" i="4"/>
  <c r="DF1090" i="4"/>
  <c r="DG1090" i="4"/>
  <c r="DH1090" i="4"/>
  <c r="DI1090" i="4"/>
  <c r="DJ1090" i="4"/>
  <c r="DK1090" i="4"/>
  <c r="DL1090" i="4"/>
  <c r="DM1090" i="4"/>
  <c r="DN1090" i="4"/>
  <c r="DO1090" i="4"/>
  <c r="DP1090" i="4"/>
  <c r="DQ1090" i="4"/>
  <c r="DR1090" i="4"/>
  <c r="DS1090" i="4"/>
  <c r="DT1090" i="4"/>
  <c r="DU1090" i="4"/>
  <c r="DV1090" i="4"/>
  <c r="DW1090" i="4"/>
  <c r="EC1090" i="4"/>
  <c r="ED1090" i="4"/>
  <c r="EE1090" i="4"/>
  <c r="EF1090" i="4"/>
  <c r="EG1090" i="4"/>
  <c r="EH1090" i="4"/>
  <c r="EI1090" i="4"/>
  <c r="EJ1090" i="4"/>
  <c r="EK1090" i="4"/>
  <c r="EL1090" i="4"/>
  <c r="EM1090" i="4"/>
  <c r="EN1090" i="4"/>
  <c r="EO1090" i="4"/>
  <c r="EP1090" i="4"/>
  <c r="EQ1090" i="4"/>
  <c r="ER1090" i="4"/>
  <c r="ES1090" i="4"/>
  <c r="ET1090" i="4"/>
  <c r="EU1090" i="4"/>
  <c r="EV1090" i="4"/>
  <c r="EW1090" i="4"/>
  <c r="B1091" i="4"/>
  <c r="C1091" i="4"/>
  <c r="D1091" i="4"/>
  <c r="E1091" i="4"/>
  <c r="F1091" i="4"/>
  <c r="G1091" i="4"/>
  <c r="H1091" i="4"/>
  <c r="M1091" i="4" s="1"/>
  <c r="N1091" i="4" s="1"/>
  <c r="O1091" i="4" s="1" a="1"/>
  <c r="O1091" i="4" s="1"/>
  <c r="R1091" i="4"/>
  <c r="S1091" i="4"/>
  <c r="T1091" i="4"/>
  <c r="U1091" i="4"/>
  <c r="V1091" i="4"/>
  <c r="W1091" i="4"/>
  <c r="X1091" i="4"/>
  <c r="Y1091" i="4"/>
  <c r="Z1091" i="4"/>
  <c r="AA1091" i="4"/>
  <c r="AB1091" i="4"/>
  <c r="AC1091" i="4"/>
  <c r="AD1091" i="4"/>
  <c r="AE1091" i="4" s="1"/>
  <c r="AF1091" i="4"/>
  <c r="AG1091" i="4" s="1"/>
  <c r="AH1091" i="4"/>
  <c r="AI1091" i="4"/>
  <c r="AJ1091" i="4"/>
  <c r="AK1091" i="4"/>
  <c r="AL1091" i="4"/>
  <c r="AN1091" i="4"/>
  <c r="AM1091" i="4" s="1"/>
  <c r="AO1091" i="4"/>
  <c r="AP1091" i="4"/>
  <c r="AQ1091" i="4"/>
  <c r="AR1091" i="4"/>
  <c r="AS1091" i="4"/>
  <c r="AT1091" i="4"/>
  <c r="AU1091" i="4"/>
  <c r="AV1091" i="4"/>
  <c r="AW1091" i="4"/>
  <c r="AX1091" i="4"/>
  <c r="AY1091" i="4"/>
  <c r="AZ1091" i="4"/>
  <c r="BA1091" i="4"/>
  <c r="BB1091" i="4"/>
  <c r="BC1091" i="4"/>
  <c r="BD1091" i="4"/>
  <c r="BE1091" i="4"/>
  <c r="BF1091" i="4"/>
  <c r="BG1091" i="4"/>
  <c r="BH1091" i="4"/>
  <c r="BI1091" i="4"/>
  <c r="BJ1091" i="4"/>
  <c r="BK1091" i="4"/>
  <c r="BL1091" i="4"/>
  <c r="BM1091" i="4"/>
  <c r="BN1091" i="4"/>
  <c r="BO1091" i="4"/>
  <c r="BP1091" i="4"/>
  <c r="BQ1091" i="4"/>
  <c r="BR1091" i="4"/>
  <c r="BS1091" i="4"/>
  <c r="BT1091" i="4"/>
  <c r="BU1091" i="4"/>
  <c r="BV1091" i="4"/>
  <c r="BW1091" i="4"/>
  <c r="BX1091" i="4"/>
  <c r="BY1091" i="4"/>
  <c r="BZ1091" i="4"/>
  <c r="CA1091" i="4"/>
  <c r="CB1091" i="4"/>
  <c r="CC1091" i="4"/>
  <c r="CD1091" i="4"/>
  <c r="CE1091" i="4"/>
  <c r="CF1091" i="4"/>
  <c r="CG1091" i="4"/>
  <c r="CH1091" i="4"/>
  <c r="CI1091" i="4"/>
  <c r="CJ1091" i="4"/>
  <c r="CK1091" i="4"/>
  <c r="CL1091" i="4"/>
  <c r="CM1091" i="4" s="1"/>
  <c r="CN1091" i="4"/>
  <c r="CO1091" i="4"/>
  <c r="CP1091" i="4"/>
  <c r="CQ1091" i="4"/>
  <c r="CR1091" i="4"/>
  <c r="CS1091" i="4"/>
  <c r="CT1091" i="4"/>
  <c r="CU1091" i="4"/>
  <c r="CV1091" i="4"/>
  <c r="CW1091" i="4"/>
  <c r="CX1091" i="4"/>
  <c r="CY1091" i="4"/>
  <c r="CZ1091" i="4"/>
  <c r="DA1091" i="4"/>
  <c r="DB1091" i="4"/>
  <c r="DC1091" i="4"/>
  <c r="DD1091" i="4"/>
  <c r="DE1091" i="4"/>
  <c r="DF1091" i="4"/>
  <c r="DG1091" i="4"/>
  <c r="DH1091" i="4"/>
  <c r="DI1091" i="4"/>
  <c r="DJ1091" i="4"/>
  <c r="DK1091" i="4"/>
  <c r="DL1091" i="4"/>
  <c r="DM1091" i="4"/>
  <c r="DN1091" i="4"/>
  <c r="DO1091" i="4"/>
  <c r="DP1091" i="4"/>
  <c r="DQ1091" i="4"/>
  <c r="DR1091" i="4"/>
  <c r="DS1091" i="4"/>
  <c r="DT1091" i="4"/>
  <c r="DU1091" i="4"/>
  <c r="DV1091" i="4"/>
  <c r="DW1091" i="4"/>
  <c r="EC1091" i="4"/>
  <c r="ED1091" i="4"/>
  <c r="EE1091" i="4"/>
  <c r="EF1091" i="4"/>
  <c r="EG1091" i="4"/>
  <c r="EH1091" i="4"/>
  <c r="EI1091" i="4"/>
  <c r="EJ1091" i="4"/>
  <c r="EK1091" i="4"/>
  <c r="EL1091" i="4"/>
  <c r="EM1091" i="4"/>
  <c r="EN1091" i="4"/>
  <c r="EO1091" i="4"/>
  <c r="EP1091" i="4"/>
  <c r="EQ1091" i="4"/>
  <c r="ER1091" i="4"/>
  <c r="ES1091" i="4"/>
  <c r="ET1091" i="4"/>
  <c r="EU1091" i="4"/>
  <c r="EV1091" i="4"/>
  <c r="EW1091" i="4"/>
  <c r="B1092" i="4"/>
  <c r="C1092" i="4"/>
  <c r="D1092" i="4"/>
  <c r="E1092" i="4"/>
  <c r="F1092" i="4"/>
  <c r="G1092" i="4"/>
  <c r="H1092" i="4"/>
  <c r="M1092" i="4" s="1"/>
  <c r="N1092" i="4" s="1"/>
  <c r="O1092" i="4" s="1" a="1"/>
  <c r="O1092" i="4" s="1"/>
  <c r="R1092" i="4"/>
  <c r="S1092" i="4"/>
  <c r="T1092" i="4"/>
  <c r="U1092" i="4"/>
  <c r="V1092" i="4"/>
  <c r="W1092" i="4"/>
  <c r="X1092" i="4"/>
  <c r="Y1092" i="4"/>
  <c r="Z1092" i="4"/>
  <c r="AA1092" i="4"/>
  <c r="AB1092" i="4"/>
  <c r="AC1092" i="4"/>
  <c r="AD1092" i="4"/>
  <c r="AE1092" i="4" s="1"/>
  <c r="AF1092" i="4"/>
  <c r="AG1092" i="4" s="1"/>
  <c r="AH1092" i="4"/>
  <c r="AI1092" i="4"/>
  <c r="AJ1092" i="4"/>
  <c r="AK1092" i="4"/>
  <c r="AL1092" i="4"/>
  <c r="AN1092" i="4"/>
  <c r="AM1092" i="4" s="1"/>
  <c r="AO1092" i="4"/>
  <c r="AP1092" i="4"/>
  <c r="AQ1092" i="4"/>
  <c r="AR1092" i="4"/>
  <c r="AS1092" i="4"/>
  <c r="AT1092" i="4"/>
  <c r="AU1092" i="4"/>
  <c r="AV1092" i="4"/>
  <c r="AW1092" i="4"/>
  <c r="AX1092" i="4"/>
  <c r="AY1092" i="4"/>
  <c r="AZ1092" i="4"/>
  <c r="BA1092" i="4"/>
  <c r="BB1092" i="4"/>
  <c r="BC1092" i="4"/>
  <c r="BD1092" i="4"/>
  <c r="BE1092" i="4"/>
  <c r="BF1092" i="4"/>
  <c r="BG1092" i="4"/>
  <c r="BH1092" i="4"/>
  <c r="BI1092" i="4"/>
  <c r="BJ1092" i="4"/>
  <c r="BK1092" i="4"/>
  <c r="BL1092" i="4"/>
  <c r="BM1092" i="4"/>
  <c r="BN1092" i="4"/>
  <c r="BO1092" i="4"/>
  <c r="BP1092" i="4"/>
  <c r="BQ1092" i="4"/>
  <c r="BR1092" i="4"/>
  <c r="BS1092" i="4"/>
  <c r="BT1092" i="4"/>
  <c r="BU1092" i="4"/>
  <c r="BV1092" i="4"/>
  <c r="BW1092" i="4"/>
  <c r="BX1092" i="4"/>
  <c r="BY1092" i="4"/>
  <c r="BZ1092" i="4"/>
  <c r="CA1092" i="4"/>
  <c r="CB1092" i="4"/>
  <c r="CC1092" i="4"/>
  <c r="CD1092" i="4"/>
  <c r="CE1092" i="4"/>
  <c r="CF1092" i="4"/>
  <c r="CG1092" i="4"/>
  <c r="CH1092" i="4"/>
  <c r="CI1092" i="4"/>
  <c r="CJ1092" i="4"/>
  <c r="CK1092" i="4"/>
  <c r="CL1092" i="4"/>
  <c r="CM1092" i="4" s="1"/>
  <c r="CN1092" i="4"/>
  <c r="CO1092" i="4"/>
  <c r="CP1092" i="4"/>
  <c r="CQ1092" i="4"/>
  <c r="CR1092" i="4"/>
  <c r="CS1092" i="4"/>
  <c r="CT1092" i="4"/>
  <c r="CU1092" i="4"/>
  <c r="CV1092" i="4"/>
  <c r="CW1092" i="4"/>
  <c r="CX1092" i="4"/>
  <c r="CY1092" i="4"/>
  <c r="CZ1092" i="4"/>
  <c r="DA1092" i="4"/>
  <c r="DB1092" i="4"/>
  <c r="DC1092" i="4"/>
  <c r="DD1092" i="4"/>
  <c r="DE1092" i="4"/>
  <c r="DF1092" i="4"/>
  <c r="DG1092" i="4"/>
  <c r="DH1092" i="4"/>
  <c r="DI1092" i="4"/>
  <c r="DJ1092" i="4"/>
  <c r="DK1092" i="4"/>
  <c r="DL1092" i="4"/>
  <c r="DM1092" i="4"/>
  <c r="DN1092" i="4"/>
  <c r="DO1092" i="4"/>
  <c r="DP1092" i="4"/>
  <c r="DQ1092" i="4"/>
  <c r="DR1092" i="4"/>
  <c r="DS1092" i="4"/>
  <c r="DT1092" i="4"/>
  <c r="DU1092" i="4"/>
  <c r="DV1092" i="4"/>
  <c r="DW1092" i="4"/>
  <c r="EC1092" i="4"/>
  <c r="ED1092" i="4"/>
  <c r="EE1092" i="4"/>
  <c r="EF1092" i="4"/>
  <c r="EG1092" i="4"/>
  <c r="EH1092" i="4"/>
  <c r="EI1092" i="4"/>
  <c r="EJ1092" i="4"/>
  <c r="EK1092" i="4"/>
  <c r="EL1092" i="4"/>
  <c r="EM1092" i="4"/>
  <c r="EN1092" i="4"/>
  <c r="EO1092" i="4"/>
  <c r="EP1092" i="4"/>
  <c r="EQ1092" i="4"/>
  <c r="ER1092" i="4"/>
  <c r="ES1092" i="4"/>
  <c r="ET1092" i="4"/>
  <c r="EU1092" i="4"/>
  <c r="EV1092" i="4"/>
  <c r="EW1092" i="4"/>
  <c r="B1093" i="4"/>
  <c r="C1093" i="4"/>
  <c r="D1093" i="4"/>
  <c r="E1093" i="4"/>
  <c r="F1093" i="4"/>
  <c r="G1093" i="4"/>
  <c r="H1093" i="4"/>
  <c r="M1093" i="4" s="1"/>
  <c r="N1093" i="4" s="1"/>
  <c r="O1093" i="4" s="1" a="1"/>
  <c r="O1093" i="4" s="1"/>
  <c r="R1093" i="4"/>
  <c r="S1093" i="4"/>
  <c r="T1093" i="4"/>
  <c r="U1093" i="4"/>
  <c r="V1093" i="4"/>
  <c r="W1093" i="4"/>
  <c r="X1093" i="4"/>
  <c r="Y1093" i="4"/>
  <c r="Z1093" i="4"/>
  <c r="AA1093" i="4"/>
  <c r="AB1093" i="4"/>
  <c r="AC1093" i="4"/>
  <c r="AD1093" i="4"/>
  <c r="AE1093" i="4" s="1"/>
  <c r="AF1093" i="4"/>
  <c r="AG1093" i="4" s="1"/>
  <c r="AH1093" i="4"/>
  <c r="AI1093" i="4"/>
  <c r="AJ1093" i="4"/>
  <c r="AK1093" i="4"/>
  <c r="AL1093" i="4"/>
  <c r="AN1093" i="4"/>
  <c r="AM1093" i="4" s="1"/>
  <c r="AO1093" i="4"/>
  <c r="AP1093" i="4"/>
  <c r="AQ1093" i="4"/>
  <c r="AR1093" i="4"/>
  <c r="AS1093" i="4"/>
  <c r="AT1093" i="4"/>
  <c r="AU1093" i="4"/>
  <c r="AV1093" i="4"/>
  <c r="AW1093" i="4"/>
  <c r="AX1093" i="4"/>
  <c r="AY1093" i="4"/>
  <c r="AZ1093" i="4"/>
  <c r="BA1093" i="4"/>
  <c r="BB1093" i="4"/>
  <c r="BC1093" i="4"/>
  <c r="BD1093" i="4"/>
  <c r="BE1093" i="4"/>
  <c r="BF1093" i="4"/>
  <c r="BG1093" i="4"/>
  <c r="BH1093" i="4"/>
  <c r="BI1093" i="4"/>
  <c r="BJ1093" i="4"/>
  <c r="BK1093" i="4"/>
  <c r="BL1093" i="4"/>
  <c r="BM1093" i="4"/>
  <c r="BN1093" i="4"/>
  <c r="BO1093" i="4"/>
  <c r="BP1093" i="4"/>
  <c r="BQ1093" i="4"/>
  <c r="BR1093" i="4"/>
  <c r="BS1093" i="4"/>
  <c r="BT1093" i="4"/>
  <c r="BU1093" i="4"/>
  <c r="BV1093" i="4"/>
  <c r="BW1093" i="4"/>
  <c r="BX1093" i="4"/>
  <c r="BY1093" i="4"/>
  <c r="BZ1093" i="4"/>
  <c r="CA1093" i="4"/>
  <c r="CB1093" i="4"/>
  <c r="CC1093" i="4"/>
  <c r="CD1093" i="4"/>
  <c r="CE1093" i="4"/>
  <c r="CF1093" i="4"/>
  <c r="CG1093" i="4"/>
  <c r="CH1093" i="4"/>
  <c r="CI1093" i="4"/>
  <c r="CJ1093" i="4"/>
  <c r="CK1093" i="4"/>
  <c r="CL1093" i="4"/>
  <c r="CM1093" i="4" s="1"/>
  <c r="CN1093" i="4"/>
  <c r="CO1093" i="4"/>
  <c r="CP1093" i="4"/>
  <c r="CQ1093" i="4"/>
  <c r="CR1093" i="4"/>
  <c r="CS1093" i="4"/>
  <c r="CT1093" i="4"/>
  <c r="CU1093" i="4"/>
  <c r="CV1093" i="4"/>
  <c r="CW1093" i="4"/>
  <c r="CX1093" i="4"/>
  <c r="CY1093" i="4"/>
  <c r="CZ1093" i="4"/>
  <c r="DA1093" i="4"/>
  <c r="DB1093" i="4"/>
  <c r="DC1093" i="4"/>
  <c r="DD1093" i="4"/>
  <c r="DE1093" i="4"/>
  <c r="DF1093" i="4"/>
  <c r="DG1093" i="4"/>
  <c r="DH1093" i="4"/>
  <c r="DI1093" i="4"/>
  <c r="DJ1093" i="4"/>
  <c r="DK1093" i="4"/>
  <c r="DL1093" i="4"/>
  <c r="DM1093" i="4"/>
  <c r="DN1093" i="4"/>
  <c r="DO1093" i="4"/>
  <c r="DP1093" i="4"/>
  <c r="DQ1093" i="4"/>
  <c r="DR1093" i="4"/>
  <c r="DS1093" i="4"/>
  <c r="DT1093" i="4"/>
  <c r="DU1093" i="4"/>
  <c r="DV1093" i="4"/>
  <c r="DW1093" i="4"/>
  <c r="EC1093" i="4"/>
  <c r="ED1093" i="4"/>
  <c r="EE1093" i="4"/>
  <c r="EF1093" i="4"/>
  <c r="EG1093" i="4"/>
  <c r="EH1093" i="4"/>
  <c r="EI1093" i="4"/>
  <c r="EJ1093" i="4"/>
  <c r="EK1093" i="4"/>
  <c r="EL1093" i="4"/>
  <c r="EM1093" i="4"/>
  <c r="EN1093" i="4"/>
  <c r="EO1093" i="4"/>
  <c r="EP1093" i="4"/>
  <c r="EQ1093" i="4"/>
  <c r="ER1093" i="4"/>
  <c r="ES1093" i="4"/>
  <c r="ET1093" i="4"/>
  <c r="EU1093" i="4"/>
  <c r="EV1093" i="4"/>
  <c r="EW1093" i="4"/>
  <c r="B1094" i="4"/>
  <c r="C1094" i="4"/>
  <c r="D1094" i="4"/>
  <c r="E1094" i="4"/>
  <c r="F1094" i="4"/>
  <c r="G1094" i="4"/>
  <c r="H1094" i="4"/>
  <c r="M1094" i="4" s="1"/>
  <c r="N1094" i="4" s="1"/>
  <c r="O1094" i="4" s="1" a="1"/>
  <c r="O1094" i="4" s="1"/>
  <c r="R1094" i="4"/>
  <c r="S1094" i="4"/>
  <c r="T1094" i="4"/>
  <c r="U1094" i="4"/>
  <c r="V1094" i="4"/>
  <c r="W1094" i="4"/>
  <c r="X1094" i="4"/>
  <c r="Y1094" i="4"/>
  <c r="Z1094" i="4"/>
  <c r="AA1094" i="4"/>
  <c r="AB1094" i="4"/>
  <c r="AC1094" i="4"/>
  <c r="AD1094" i="4"/>
  <c r="AE1094" i="4" s="1"/>
  <c r="AF1094" i="4"/>
  <c r="AG1094" i="4" s="1"/>
  <c r="AH1094" i="4"/>
  <c r="AI1094" i="4"/>
  <c r="AJ1094" i="4"/>
  <c r="AK1094" i="4"/>
  <c r="AL1094" i="4"/>
  <c r="AN1094" i="4"/>
  <c r="AM1094" i="4" s="1"/>
  <c r="AO1094" i="4"/>
  <c r="AP1094" i="4"/>
  <c r="AQ1094" i="4"/>
  <c r="AR1094" i="4"/>
  <c r="AS1094" i="4"/>
  <c r="AT1094" i="4"/>
  <c r="AU1094" i="4"/>
  <c r="AV1094" i="4"/>
  <c r="AW1094" i="4"/>
  <c r="AX1094" i="4"/>
  <c r="AY1094" i="4"/>
  <c r="AZ1094" i="4"/>
  <c r="BA1094" i="4"/>
  <c r="BB1094" i="4"/>
  <c r="BC1094" i="4"/>
  <c r="BD1094" i="4"/>
  <c r="BE1094" i="4"/>
  <c r="BF1094" i="4"/>
  <c r="BG1094" i="4"/>
  <c r="BH1094" i="4"/>
  <c r="BI1094" i="4"/>
  <c r="BJ1094" i="4"/>
  <c r="BK1094" i="4"/>
  <c r="BL1094" i="4"/>
  <c r="BM1094" i="4"/>
  <c r="BN1094" i="4"/>
  <c r="BO1094" i="4"/>
  <c r="BP1094" i="4"/>
  <c r="BQ1094" i="4"/>
  <c r="BR1094" i="4"/>
  <c r="BS1094" i="4"/>
  <c r="BT1094" i="4"/>
  <c r="BU1094" i="4"/>
  <c r="BV1094" i="4"/>
  <c r="BW1094" i="4"/>
  <c r="BX1094" i="4"/>
  <c r="BY1094" i="4"/>
  <c r="BZ1094" i="4"/>
  <c r="CA1094" i="4"/>
  <c r="CB1094" i="4"/>
  <c r="CC1094" i="4"/>
  <c r="CD1094" i="4"/>
  <c r="CE1094" i="4"/>
  <c r="CF1094" i="4"/>
  <c r="CG1094" i="4"/>
  <c r="CH1094" i="4"/>
  <c r="CI1094" i="4"/>
  <c r="CJ1094" i="4"/>
  <c r="CK1094" i="4"/>
  <c r="CL1094" i="4"/>
  <c r="CM1094" i="4" s="1"/>
  <c r="CN1094" i="4"/>
  <c r="CO1094" i="4"/>
  <c r="CP1094" i="4"/>
  <c r="CQ1094" i="4"/>
  <c r="CR1094" i="4"/>
  <c r="CS1094" i="4"/>
  <c r="CT1094" i="4"/>
  <c r="CU1094" i="4"/>
  <c r="CV1094" i="4"/>
  <c r="CW1094" i="4"/>
  <c r="CX1094" i="4"/>
  <c r="CY1094" i="4"/>
  <c r="CZ1094" i="4"/>
  <c r="DA1094" i="4"/>
  <c r="DB1094" i="4"/>
  <c r="DC1094" i="4"/>
  <c r="DD1094" i="4"/>
  <c r="DE1094" i="4"/>
  <c r="DF1094" i="4"/>
  <c r="DG1094" i="4"/>
  <c r="DH1094" i="4"/>
  <c r="DI1094" i="4"/>
  <c r="DJ1094" i="4"/>
  <c r="DK1094" i="4"/>
  <c r="DL1094" i="4"/>
  <c r="DM1094" i="4"/>
  <c r="DN1094" i="4"/>
  <c r="DO1094" i="4"/>
  <c r="DP1094" i="4"/>
  <c r="DQ1094" i="4"/>
  <c r="DR1094" i="4"/>
  <c r="DS1094" i="4"/>
  <c r="DT1094" i="4"/>
  <c r="DU1094" i="4"/>
  <c r="DV1094" i="4"/>
  <c r="DW1094" i="4"/>
  <c r="EC1094" i="4"/>
  <c r="ED1094" i="4"/>
  <c r="EE1094" i="4"/>
  <c r="EF1094" i="4"/>
  <c r="EG1094" i="4"/>
  <c r="EH1094" i="4"/>
  <c r="EI1094" i="4"/>
  <c r="EJ1094" i="4"/>
  <c r="EK1094" i="4"/>
  <c r="EL1094" i="4"/>
  <c r="EM1094" i="4"/>
  <c r="EN1094" i="4"/>
  <c r="EO1094" i="4"/>
  <c r="EP1094" i="4"/>
  <c r="EQ1094" i="4"/>
  <c r="ER1094" i="4"/>
  <c r="ES1094" i="4"/>
  <c r="ET1094" i="4"/>
  <c r="EU1094" i="4"/>
  <c r="EV1094" i="4"/>
  <c r="EW1094" i="4"/>
  <c r="B1095" i="4"/>
  <c r="C1095" i="4"/>
  <c r="D1095" i="4"/>
  <c r="E1095" i="4"/>
  <c r="F1095" i="4"/>
  <c r="G1095" i="4"/>
  <c r="H1095" i="4"/>
  <c r="M1095" i="4" s="1"/>
  <c r="N1095" i="4" s="1"/>
  <c r="O1095" i="4" s="1" a="1"/>
  <c r="O1095" i="4" s="1"/>
  <c r="R1095" i="4"/>
  <c r="S1095" i="4"/>
  <c r="T1095" i="4"/>
  <c r="U1095" i="4"/>
  <c r="V1095" i="4"/>
  <c r="W1095" i="4"/>
  <c r="X1095" i="4"/>
  <c r="Y1095" i="4"/>
  <c r="Z1095" i="4"/>
  <c r="AA1095" i="4"/>
  <c r="AB1095" i="4"/>
  <c r="AC1095" i="4"/>
  <c r="AD1095" i="4"/>
  <c r="AE1095" i="4" s="1"/>
  <c r="AF1095" i="4"/>
  <c r="AG1095" i="4" s="1"/>
  <c r="AH1095" i="4"/>
  <c r="AI1095" i="4"/>
  <c r="AJ1095" i="4"/>
  <c r="AK1095" i="4"/>
  <c r="AL1095" i="4"/>
  <c r="AN1095" i="4"/>
  <c r="AM1095" i="4" s="1"/>
  <c r="AO1095" i="4"/>
  <c r="AP1095" i="4"/>
  <c r="AQ1095" i="4"/>
  <c r="AR1095" i="4"/>
  <c r="AS1095" i="4"/>
  <c r="AT1095" i="4"/>
  <c r="AU1095" i="4"/>
  <c r="AV1095" i="4"/>
  <c r="AW1095" i="4"/>
  <c r="AX1095" i="4"/>
  <c r="AY1095" i="4"/>
  <c r="AZ1095" i="4"/>
  <c r="BA1095" i="4"/>
  <c r="BB1095" i="4"/>
  <c r="BC1095" i="4"/>
  <c r="BD1095" i="4"/>
  <c r="BE1095" i="4"/>
  <c r="BF1095" i="4"/>
  <c r="BG1095" i="4"/>
  <c r="BH1095" i="4"/>
  <c r="BI1095" i="4"/>
  <c r="BJ1095" i="4"/>
  <c r="BK1095" i="4"/>
  <c r="BL1095" i="4"/>
  <c r="BM1095" i="4"/>
  <c r="BN1095" i="4"/>
  <c r="BO1095" i="4"/>
  <c r="BP1095" i="4"/>
  <c r="BQ1095" i="4"/>
  <c r="BR1095" i="4"/>
  <c r="BS1095" i="4"/>
  <c r="BT1095" i="4"/>
  <c r="BU1095" i="4"/>
  <c r="BV1095" i="4"/>
  <c r="BW1095" i="4"/>
  <c r="BX1095" i="4"/>
  <c r="BY1095" i="4"/>
  <c r="BZ1095" i="4"/>
  <c r="CA1095" i="4"/>
  <c r="CB1095" i="4"/>
  <c r="CC1095" i="4"/>
  <c r="CD1095" i="4"/>
  <c r="CE1095" i="4"/>
  <c r="CF1095" i="4"/>
  <c r="CG1095" i="4"/>
  <c r="CH1095" i="4"/>
  <c r="CI1095" i="4"/>
  <c r="CJ1095" i="4"/>
  <c r="CK1095" i="4"/>
  <c r="CL1095" i="4"/>
  <c r="CM1095" i="4" s="1"/>
  <c r="CN1095" i="4"/>
  <c r="CO1095" i="4"/>
  <c r="CP1095" i="4"/>
  <c r="CQ1095" i="4"/>
  <c r="CR1095" i="4"/>
  <c r="CS1095" i="4"/>
  <c r="CT1095" i="4"/>
  <c r="CU1095" i="4"/>
  <c r="CV1095" i="4"/>
  <c r="CW1095" i="4"/>
  <c r="CX1095" i="4"/>
  <c r="CY1095" i="4"/>
  <c r="CZ1095" i="4"/>
  <c r="DA1095" i="4"/>
  <c r="DB1095" i="4"/>
  <c r="DC1095" i="4"/>
  <c r="DD1095" i="4"/>
  <c r="DE1095" i="4"/>
  <c r="DF1095" i="4"/>
  <c r="DG1095" i="4"/>
  <c r="DH1095" i="4"/>
  <c r="DI1095" i="4"/>
  <c r="DJ1095" i="4"/>
  <c r="DK1095" i="4"/>
  <c r="DL1095" i="4"/>
  <c r="DM1095" i="4"/>
  <c r="DN1095" i="4"/>
  <c r="DO1095" i="4"/>
  <c r="DP1095" i="4"/>
  <c r="DQ1095" i="4"/>
  <c r="DR1095" i="4"/>
  <c r="DS1095" i="4"/>
  <c r="DT1095" i="4"/>
  <c r="DU1095" i="4"/>
  <c r="DV1095" i="4"/>
  <c r="DW1095" i="4"/>
  <c r="EC1095" i="4"/>
  <c r="ED1095" i="4"/>
  <c r="EE1095" i="4"/>
  <c r="EF1095" i="4"/>
  <c r="EG1095" i="4"/>
  <c r="EH1095" i="4"/>
  <c r="EI1095" i="4"/>
  <c r="EJ1095" i="4"/>
  <c r="EK1095" i="4"/>
  <c r="EL1095" i="4"/>
  <c r="EM1095" i="4"/>
  <c r="EN1095" i="4"/>
  <c r="EO1095" i="4"/>
  <c r="EP1095" i="4"/>
  <c r="EQ1095" i="4"/>
  <c r="ER1095" i="4"/>
  <c r="ES1095" i="4"/>
  <c r="ET1095" i="4"/>
  <c r="EU1095" i="4"/>
  <c r="EV1095" i="4"/>
  <c r="EW1095" i="4"/>
  <c r="B1096" i="4"/>
  <c r="C1096" i="4"/>
  <c r="D1096" i="4"/>
  <c r="E1096" i="4"/>
  <c r="F1096" i="4"/>
  <c r="G1096" i="4"/>
  <c r="H1096" i="4"/>
  <c r="M1096" i="4" s="1"/>
  <c r="N1096" i="4" s="1"/>
  <c r="O1096" i="4" s="1" a="1"/>
  <c r="O1096" i="4" s="1"/>
  <c r="R1096" i="4"/>
  <c r="S1096" i="4"/>
  <c r="T1096" i="4"/>
  <c r="U1096" i="4"/>
  <c r="V1096" i="4"/>
  <c r="W1096" i="4"/>
  <c r="X1096" i="4"/>
  <c r="Y1096" i="4"/>
  <c r="Z1096" i="4"/>
  <c r="AA1096" i="4"/>
  <c r="AB1096" i="4"/>
  <c r="AC1096" i="4"/>
  <c r="AD1096" i="4"/>
  <c r="AE1096" i="4" s="1"/>
  <c r="AF1096" i="4"/>
  <c r="AG1096" i="4" s="1"/>
  <c r="AH1096" i="4"/>
  <c r="AI1096" i="4"/>
  <c r="AJ1096" i="4"/>
  <c r="AK1096" i="4"/>
  <c r="AL1096" i="4"/>
  <c r="AN1096" i="4"/>
  <c r="AM1096" i="4" s="1"/>
  <c r="AO1096" i="4"/>
  <c r="AP1096" i="4"/>
  <c r="AQ1096" i="4"/>
  <c r="AR1096" i="4"/>
  <c r="AS1096" i="4"/>
  <c r="AT1096" i="4"/>
  <c r="AU1096" i="4"/>
  <c r="AV1096" i="4"/>
  <c r="AW1096" i="4"/>
  <c r="AX1096" i="4"/>
  <c r="AY1096" i="4"/>
  <c r="AZ1096" i="4"/>
  <c r="BA1096" i="4"/>
  <c r="BB1096" i="4"/>
  <c r="BC1096" i="4"/>
  <c r="BD1096" i="4"/>
  <c r="BE1096" i="4"/>
  <c r="BF1096" i="4"/>
  <c r="BG1096" i="4"/>
  <c r="BH1096" i="4"/>
  <c r="BI1096" i="4"/>
  <c r="BJ1096" i="4"/>
  <c r="BK1096" i="4"/>
  <c r="BL1096" i="4"/>
  <c r="BM1096" i="4"/>
  <c r="BN1096" i="4"/>
  <c r="BO1096" i="4"/>
  <c r="BP1096" i="4"/>
  <c r="BQ1096" i="4"/>
  <c r="BR1096" i="4"/>
  <c r="BS1096" i="4"/>
  <c r="BT1096" i="4"/>
  <c r="BU1096" i="4"/>
  <c r="BV1096" i="4"/>
  <c r="BW1096" i="4"/>
  <c r="BX1096" i="4"/>
  <c r="BY1096" i="4"/>
  <c r="BZ1096" i="4"/>
  <c r="CA1096" i="4"/>
  <c r="CB1096" i="4"/>
  <c r="CC1096" i="4"/>
  <c r="CD1096" i="4"/>
  <c r="CE1096" i="4"/>
  <c r="CF1096" i="4"/>
  <c r="CG1096" i="4"/>
  <c r="CH1096" i="4"/>
  <c r="CI1096" i="4"/>
  <c r="CJ1096" i="4"/>
  <c r="CK1096" i="4"/>
  <c r="CL1096" i="4"/>
  <c r="CM1096" i="4" s="1"/>
  <c r="CN1096" i="4"/>
  <c r="CO1096" i="4"/>
  <c r="CP1096" i="4"/>
  <c r="CQ1096" i="4"/>
  <c r="CR1096" i="4"/>
  <c r="CS1096" i="4"/>
  <c r="CT1096" i="4"/>
  <c r="CU1096" i="4"/>
  <c r="CV1096" i="4"/>
  <c r="CW1096" i="4"/>
  <c r="CX1096" i="4"/>
  <c r="CY1096" i="4"/>
  <c r="CZ1096" i="4"/>
  <c r="DA1096" i="4"/>
  <c r="DB1096" i="4"/>
  <c r="DC1096" i="4"/>
  <c r="DD1096" i="4"/>
  <c r="DE1096" i="4"/>
  <c r="DF1096" i="4"/>
  <c r="DG1096" i="4"/>
  <c r="DH1096" i="4"/>
  <c r="DI1096" i="4"/>
  <c r="DJ1096" i="4"/>
  <c r="DK1096" i="4"/>
  <c r="DL1096" i="4"/>
  <c r="DM1096" i="4"/>
  <c r="DN1096" i="4"/>
  <c r="DO1096" i="4"/>
  <c r="DP1096" i="4"/>
  <c r="DQ1096" i="4"/>
  <c r="DR1096" i="4"/>
  <c r="DS1096" i="4"/>
  <c r="DT1096" i="4"/>
  <c r="DU1096" i="4"/>
  <c r="DV1096" i="4"/>
  <c r="DW1096" i="4"/>
  <c r="EC1096" i="4"/>
  <c r="ED1096" i="4"/>
  <c r="EE1096" i="4"/>
  <c r="EF1096" i="4"/>
  <c r="EG1096" i="4"/>
  <c r="EH1096" i="4"/>
  <c r="EI1096" i="4"/>
  <c r="EJ1096" i="4"/>
  <c r="EK1096" i="4"/>
  <c r="EL1096" i="4"/>
  <c r="EM1096" i="4"/>
  <c r="EN1096" i="4"/>
  <c r="EO1096" i="4"/>
  <c r="EP1096" i="4"/>
  <c r="EQ1096" i="4"/>
  <c r="ER1096" i="4"/>
  <c r="ES1096" i="4"/>
  <c r="ET1096" i="4"/>
  <c r="EU1096" i="4"/>
  <c r="EV1096" i="4"/>
  <c r="EW1096" i="4"/>
  <c r="B1097" i="4"/>
  <c r="C1097" i="4"/>
  <c r="D1097" i="4"/>
  <c r="E1097" i="4"/>
  <c r="F1097" i="4"/>
  <c r="G1097" i="4"/>
  <c r="H1097" i="4"/>
  <c r="M1097" i="4" s="1"/>
  <c r="N1097" i="4" s="1"/>
  <c r="O1097" i="4" s="1" a="1"/>
  <c r="O1097" i="4" s="1"/>
  <c r="R1097" i="4"/>
  <c r="S1097" i="4"/>
  <c r="T1097" i="4"/>
  <c r="U1097" i="4"/>
  <c r="V1097" i="4"/>
  <c r="W1097" i="4"/>
  <c r="X1097" i="4"/>
  <c r="Y1097" i="4"/>
  <c r="Z1097" i="4"/>
  <c r="AA1097" i="4"/>
  <c r="AB1097" i="4"/>
  <c r="AC1097" i="4"/>
  <c r="AD1097" i="4"/>
  <c r="AE1097" i="4" s="1"/>
  <c r="AF1097" i="4"/>
  <c r="AG1097" i="4" s="1"/>
  <c r="AH1097" i="4"/>
  <c r="AI1097" i="4"/>
  <c r="AJ1097" i="4"/>
  <c r="AK1097" i="4"/>
  <c r="AL1097" i="4"/>
  <c r="AN1097" i="4"/>
  <c r="AM1097" i="4" s="1"/>
  <c r="AO1097" i="4"/>
  <c r="AP1097" i="4"/>
  <c r="AQ1097" i="4"/>
  <c r="AR1097" i="4"/>
  <c r="AS1097" i="4"/>
  <c r="AT1097" i="4"/>
  <c r="AU1097" i="4"/>
  <c r="AV1097" i="4"/>
  <c r="AW1097" i="4"/>
  <c r="AX1097" i="4"/>
  <c r="AY1097" i="4"/>
  <c r="AZ1097" i="4"/>
  <c r="BA1097" i="4"/>
  <c r="BB1097" i="4"/>
  <c r="BC1097" i="4"/>
  <c r="BD1097" i="4"/>
  <c r="BE1097" i="4"/>
  <c r="BF1097" i="4"/>
  <c r="BG1097" i="4"/>
  <c r="BH1097" i="4"/>
  <c r="BI1097" i="4"/>
  <c r="BJ1097" i="4"/>
  <c r="BK1097" i="4"/>
  <c r="BL1097" i="4"/>
  <c r="BM1097" i="4"/>
  <c r="BN1097" i="4"/>
  <c r="BO1097" i="4"/>
  <c r="BP1097" i="4"/>
  <c r="BQ1097" i="4"/>
  <c r="BR1097" i="4"/>
  <c r="BS1097" i="4"/>
  <c r="BT1097" i="4"/>
  <c r="BU1097" i="4"/>
  <c r="BV1097" i="4"/>
  <c r="BW1097" i="4"/>
  <c r="BX1097" i="4"/>
  <c r="BY1097" i="4"/>
  <c r="BZ1097" i="4"/>
  <c r="CA1097" i="4"/>
  <c r="CB1097" i="4"/>
  <c r="CC1097" i="4"/>
  <c r="CD1097" i="4"/>
  <c r="CE1097" i="4"/>
  <c r="CF1097" i="4"/>
  <c r="CG1097" i="4"/>
  <c r="CH1097" i="4"/>
  <c r="CI1097" i="4"/>
  <c r="CJ1097" i="4"/>
  <c r="CK1097" i="4"/>
  <c r="CL1097" i="4"/>
  <c r="CM1097" i="4" s="1"/>
  <c r="CN1097" i="4"/>
  <c r="CO1097" i="4"/>
  <c r="CP1097" i="4"/>
  <c r="CQ1097" i="4"/>
  <c r="CR1097" i="4"/>
  <c r="CS1097" i="4"/>
  <c r="CT1097" i="4"/>
  <c r="CU1097" i="4"/>
  <c r="CV1097" i="4"/>
  <c r="CW1097" i="4"/>
  <c r="CX1097" i="4"/>
  <c r="CY1097" i="4"/>
  <c r="CZ1097" i="4"/>
  <c r="DA1097" i="4"/>
  <c r="DB1097" i="4"/>
  <c r="DC1097" i="4"/>
  <c r="DD1097" i="4"/>
  <c r="DE1097" i="4"/>
  <c r="DF1097" i="4"/>
  <c r="DG1097" i="4"/>
  <c r="DH1097" i="4"/>
  <c r="DI1097" i="4"/>
  <c r="DJ1097" i="4"/>
  <c r="DK1097" i="4"/>
  <c r="DL1097" i="4"/>
  <c r="DM1097" i="4"/>
  <c r="DN1097" i="4"/>
  <c r="DO1097" i="4"/>
  <c r="DP1097" i="4"/>
  <c r="DQ1097" i="4"/>
  <c r="DR1097" i="4"/>
  <c r="DS1097" i="4"/>
  <c r="DT1097" i="4"/>
  <c r="DU1097" i="4"/>
  <c r="DV1097" i="4"/>
  <c r="DW1097" i="4"/>
  <c r="EC1097" i="4"/>
  <c r="ED1097" i="4"/>
  <c r="EE1097" i="4"/>
  <c r="EF1097" i="4"/>
  <c r="EG1097" i="4"/>
  <c r="EH1097" i="4"/>
  <c r="EI1097" i="4"/>
  <c r="EJ1097" i="4"/>
  <c r="EK1097" i="4"/>
  <c r="EL1097" i="4"/>
  <c r="EM1097" i="4"/>
  <c r="EN1097" i="4"/>
  <c r="EO1097" i="4"/>
  <c r="EP1097" i="4"/>
  <c r="EQ1097" i="4"/>
  <c r="ER1097" i="4"/>
  <c r="ES1097" i="4"/>
  <c r="ET1097" i="4"/>
  <c r="EU1097" i="4"/>
  <c r="EV1097" i="4"/>
  <c r="EW1097" i="4"/>
  <c r="B1098" i="4"/>
  <c r="C1098" i="4"/>
  <c r="D1098" i="4"/>
  <c r="E1098" i="4"/>
  <c r="F1098" i="4"/>
  <c r="G1098" i="4"/>
  <c r="H1098" i="4"/>
  <c r="M1098" i="4" s="1"/>
  <c r="N1098" i="4" s="1"/>
  <c r="O1098" i="4" s="1" a="1"/>
  <c r="O1098" i="4" s="1"/>
  <c r="R1098" i="4"/>
  <c r="S1098" i="4"/>
  <c r="T1098" i="4"/>
  <c r="U1098" i="4"/>
  <c r="V1098" i="4"/>
  <c r="W1098" i="4"/>
  <c r="X1098" i="4"/>
  <c r="Y1098" i="4"/>
  <c r="Z1098" i="4"/>
  <c r="AA1098" i="4"/>
  <c r="AB1098" i="4"/>
  <c r="AC1098" i="4"/>
  <c r="AD1098" i="4"/>
  <c r="AE1098" i="4" s="1"/>
  <c r="AF1098" i="4"/>
  <c r="AG1098" i="4" s="1"/>
  <c r="AH1098" i="4"/>
  <c r="AI1098" i="4"/>
  <c r="AJ1098" i="4"/>
  <c r="AK1098" i="4"/>
  <c r="AL1098" i="4"/>
  <c r="AN1098" i="4"/>
  <c r="AM1098" i="4" s="1"/>
  <c r="AO1098" i="4"/>
  <c r="AP1098" i="4"/>
  <c r="AQ1098" i="4"/>
  <c r="AR1098" i="4"/>
  <c r="AS1098" i="4"/>
  <c r="AT1098" i="4"/>
  <c r="AU1098" i="4"/>
  <c r="AV1098" i="4"/>
  <c r="AW1098" i="4"/>
  <c r="AX1098" i="4"/>
  <c r="AY1098" i="4"/>
  <c r="AZ1098" i="4"/>
  <c r="BA1098" i="4"/>
  <c r="BB1098" i="4"/>
  <c r="BC1098" i="4"/>
  <c r="BD1098" i="4"/>
  <c r="BE1098" i="4"/>
  <c r="BF1098" i="4"/>
  <c r="BG1098" i="4"/>
  <c r="BH1098" i="4"/>
  <c r="BI1098" i="4"/>
  <c r="BJ1098" i="4"/>
  <c r="BK1098" i="4"/>
  <c r="BL1098" i="4"/>
  <c r="BM1098" i="4"/>
  <c r="BN1098" i="4"/>
  <c r="BO1098" i="4"/>
  <c r="BP1098" i="4"/>
  <c r="BQ1098" i="4"/>
  <c r="BR1098" i="4"/>
  <c r="BS1098" i="4"/>
  <c r="BT1098" i="4"/>
  <c r="BU1098" i="4"/>
  <c r="BV1098" i="4"/>
  <c r="BW1098" i="4"/>
  <c r="BX1098" i="4"/>
  <c r="BY1098" i="4"/>
  <c r="BZ1098" i="4"/>
  <c r="CA1098" i="4"/>
  <c r="CB1098" i="4"/>
  <c r="CC1098" i="4"/>
  <c r="CD1098" i="4"/>
  <c r="CE1098" i="4"/>
  <c r="CF1098" i="4"/>
  <c r="CG1098" i="4"/>
  <c r="CH1098" i="4"/>
  <c r="CI1098" i="4"/>
  <c r="CJ1098" i="4"/>
  <c r="CK1098" i="4"/>
  <c r="CL1098" i="4"/>
  <c r="CM1098" i="4" s="1"/>
  <c r="CN1098" i="4"/>
  <c r="CO1098" i="4"/>
  <c r="CP1098" i="4"/>
  <c r="CQ1098" i="4"/>
  <c r="CR1098" i="4"/>
  <c r="CS1098" i="4"/>
  <c r="CT1098" i="4"/>
  <c r="CU1098" i="4"/>
  <c r="CV1098" i="4"/>
  <c r="CW1098" i="4"/>
  <c r="CX1098" i="4"/>
  <c r="CY1098" i="4"/>
  <c r="CZ1098" i="4"/>
  <c r="DA1098" i="4"/>
  <c r="DB1098" i="4"/>
  <c r="DC1098" i="4"/>
  <c r="DD1098" i="4"/>
  <c r="DE1098" i="4"/>
  <c r="DF1098" i="4"/>
  <c r="DG1098" i="4"/>
  <c r="DH1098" i="4"/>
  <c r="DI1098" i="4"/>
  <c r="DJ1098" i="4"/>
  <c r="DK1098" i="4"/>
  <c r="DL1098" i="4"/>
  <c r="DM1098" i="4"/>
  <c r="DN1098" i="4"/>
  <c r="DO1098" i="4"/>
  <c r="DP1098" i="4"/>
  <c r="DQ1098" i="4"/>
  <c r="DR1098" i="4"/>
  <c r="DS1098" i="4"/>
  <c r="DT1098" i="4"/>
  <c r="DU1098" i="4"/>
  <c r="DV1098" i="4"/>
  <c r="DW1098" i="4"/>
  <c r="EC1098" i="4"/>
  <c r="ED1098" i="4"/>
  <c r="EE1098" i="4"/>
  <c r="EF1098" i="4"/>
  <c r="EG1098" i="4"/>
  <c r="EH1098" i="4"/>
  <c r="EI1098" i="4"/>
  <c r="EJ1098" i="4"/>
  <c r="EK1098" i="4"/>
  <c r="EL1098" i="4"/>
  <c r="EM1098" i="4"/>
  <c r="EN1098" i="4"/>
  <c r="EO1098" i="4"/>
  <c r="EP1098" i="4"/>
  <c r="EQ1098" i="4"/>
  <c r="ER1098" i="4"/>
  <c r="ES1098" i="4"/>
  <c r="ET1098" i="4"/>
  <c r="EU1098" i="4"/>
  <c r="EV1098" i="4"/>
  <c r="EW1098" i="4"/>
  <c r="B1099" i="4"/>
  <c r="C1099" i="4"/>
  <c r="D1099" i="4"/>
  <c r="E1099" i="4"/>
  <c r="F1099" i="4"/>
  <c r="G1099" i="4"/>
  <c r="H1099" i="4"/>
  <c r="M1099" i="4" s="1"/>
  <c r="N1099" i="4" s="1"/>
  <c r="O1099" i="4" s="1" a="1"/>
  <c r="O1099" i="4" s="1"/>
  <c r="R1099" i="4"/>
  <c r="S1099" i="4"/>
  <c r="T1099" i="4"/>
  <c r="U1099" i="4"/>
  <c r="V1099" i="4"/>
  <c r="W1099" i="4"/>
  <c r="X1099" i="4"/>
  <c r="Y1099" i="4"/>
  <c r="Z1099" i="4"/>
  <c r="AA1099" i="4"/>
  <c r="AB1099" i="4"/>
  <c r="AC1099" i="4"/>
  <c r="AD1099" i="4"/>
  <c r="AE1099" i="4" s="1"/>
  <c r="AF1099" i="4"/>
  <c r="AG1099" i="4" s="1"/>
  <c r="AH1099" i="4"/>
  <c r="AI1099" i="4"/>
  <c r="AJ1099" i="4"/>
  <c r="AK1099" i="4"/>
  <c r="AL1099" i="4"/>
  <c r="AN1099" i="4"/>
  <c r="AM1099" i="4" s="1"/>
  <c r="AO1099" i="4"/>
  <c r="AP1099" i="4"/>
  <c r="AQ1099" i="4"/>
  <c r="AR1099" i="4"/>
  <c r="AS1099" i="4"/>
  <c r="AT1099" i="4"/>
  <c r="AU1099" i="4"/>
  <c r="AV1099" i="4"/>
  <c r="AW1099" i="4"/>
  <c r="AX1099" i="4"/>
  <c r="AY1099" i="4"/>
  <c r="AZ1099" i="4"/>
  <c r="BA1099" i="4"/>
  <c r="BB1099" i="4"/>
  <c r="BC1099" i="4"/>
  <c r="BD1099" i="4"/>
  <c r="BE1099" i="4"/>
  <c r="BF1099" i="4"/>
  <c r="BG1099" i="4"/>
  <c r="BH1099" i="4"/>
  <c r="BI1099" i="4"/>
  <c r="BJ1099" i="4"/>
  <c r="BK1099" i="4"/>
  <c r="BL1099" i="4"/>
  <c r="BM1099" i="4"/>
  <c r="BN1099" i="4"/>
  <c r="BO1099" i="4"/>
  <c r="BP1099" i="4"/>
  <c r="BQ1099" i="4"/>
  <c r="BR1099" i="4"/>
  <c r="BS1099" i="4"/>
  <c r="BT1099" i="4"/>
  <c r="BU1099" i="4"/>
  <c r="BV1099" i="4"/>
  <c r="BW1099" i="4"/>
  <c r="BX1099" i="4"/>
  <c r="BY1099" i="4"/>
  <c r="BZ1099" i="4"/>
  <c r="CA1099" i="4"/>
  <c r="CB1099" i="4"/>
  <c r="CC1099" i="4"/>
  <c r="CD1099" i="4"/>
  <c r="CE1099" i="4"/>
  <c r="CF1099" i="4"/>
  <c r="CG1099" i="4"/>
  <c r="CH1099" i="4"/>
  <c r="CI1099" i="4"/>
  <c r="CJ1099" i="4"/>
  <c r="CK1099" i="4"/>
  <c r="CL1099" i="4"/>
  <c r="CM1099" i="4" s="1"/>
  <c r="CN1099" i="4"/>
  <c r="CO1099" i="4"/>
  <c r="CP1099" i="4"/>
  <c r="CQ1099" i="4"/>
  <c r="CR1099" i="4"/>
  <c r="CS1099" i="4"/>
  <c r="CT1099" i="4"/>
  <c r="CU1099" i="4"/>
  <c r="CV1099" i="4"/>
  <c r="CW1099" i="4"/>
  <c r="CX1099" i="4"/>
  <c r="CY1099" i="4"/>
  <c r="CZ1099" i="4"/>
  <c r="DA1099" i="4"/>
  <c r="DB1099" i="4"/>
  <c r="DC1099" i="4"/>
  <c r="DD1099" i="4"/>
  <c r="DE1099" i="4"/>
  <c r="DF1099" i="4"/>
  <c r="DG1099" i="4"/>
  <c r="DH1099" i="4"/>
  <c r="DI1099" i="4"/>
  <c r="DJ1099" i="4"/>
  <c r="DK1099" i="4"/>
  <c r="DL1099" i="4"/>
  <c r="DM1099" i="4"/>
  <c r="DN1099" i="4"/>
  <c r="DO1099" i="4"/>
  <c r="DP1099" i="4"/>
  <c r="DQ1099" i="4"/>
  <c r="DR1099" i="4"/>
  <c r="DS1099" i="4"/>
  <c r="DT1099" i="4"/>
  <c r="DU1099" i="4"/>
  <c r="DV1099" i="4"/>
  <c r="DW1099" i="4"/>
  <c r="EC1099" i="4"/>
  <c r="ED1099" i="4"/>
  <c r="EE1099" i="4"/>
  <c r="EF1099" i="4"/>
  <c r="EG1099" i="4"/>
  <c r="EH1099" i="4"/>
  <c r="EI1099" i="4"/>
  <c r="EJ1099" i="4"/>
  <c r="EK1099" i="4"/>
  <c r="EL1099" i="4"/>
  <c r="EM1099" i="4"/>
  <c r="EN1099" i="4"/>
  <c r="EO1099" i="4"/>
  <c r="EP1099" i="4"/>
  <c r="EQ1099" i="4"/>
  <c r="ER1099" i="4"/>
  <c r="ES1099" i="4"/>
  <c r="ET1099" i="4"/>
  <c r="EU1099" i="4"/>
  <c r="EV1099" i="4"/>
  <c r="EW1099" i="4"/>
  <c r="B1100" i="4"/>
  <c r="C1100" i="4"/>
  <c r="D1100" i="4"/>
  <c r="E1100" i="4"/>
  <c r="F1100" i="4"/>
  <c r="G1100" i="4"/>
  <c r="H1100" i="4"/>
  <c r="M1100" i="4" s="1"/>
  <c r="N1100" i="4" s="1"/>
  <c r="O1100" i="4" s="1" a="1"/>
  <c r="O1100" i="4" s="1"/>
  <c r="R1100" i="4"/>
  <c r="S1100" i="4"/>
  <c r="T1100" i="4"/>
  <c r="U1100" i="4"/>
  <c r="V1100" i="4"/>
  <c r="W1100" i="4"/>
  <c r="X1100" i="4"/>
  <c r="Y1100" i="4"/>
  <c r="Z1100" i="4"/>
  <c r="AA1100" i="4"/>
  <c r="AB1100" i="4"/>
  <c r="AC1100" i="4"/>
  <c r="AD1100" i="4"/>
  <c r="AE1100" i="4" s="1"/>
  <c r="AF1100" i="4"/>
  <c r="AG1100" i="4" s="1"/>
  <c r="AH1100" i="4"/>
  <c r="AI1100" i="4"/>
  <c r="AJ1100" i="4"/>
  <c r="AK1100" i="4"/>
  <c r="AL1100" i="4"/>
  <c r="AN1100" i="4"/>
  <c r="AM1100" i="4" s="1"/>
  <c r="AO1100" i="4"/>
  <c r="AP1100" i="4"/>
  <c r="AQ1100" i="4"/>
  <c r="AR1100" i="4"/>
  <c r="AS1100" i="4"/>
  <c r="AT1100" i="4"/>
  <c r="AU1100" i="4"/>
  <c r="AV1100" i="4"/>
  <c r="AW1100" i="4"/>
  <c r="AX1100" i="4"/>
  <c r="AY1100" i="4"/>
  <c r="AZ1100" i="4"/>
  <c r="BA1100" i="4"/>
  <c r="BB1100" i="4"/>
  <c r="BC1100" i="4"/>
  <c r="BD1100" i="4"/>
  <c r="BE1100" i="4"/>
  <c r="BF1100" i="4"/>
  <c r="BG1100" i="4"/>
  <c r="BH1100" i="4"/>
  <c r="BI1100" i="4"/>
  <c r="BJ1100" i="4"/>
  <c r="BK1100" i="4"/>
  <c r="BL1100" i="4"/>
  <c r="BM1100" i="4"/>
  <c r="BN1100" i="4"/>
  <c r="BO1100" i="4"/>
  <c r="BP1100" i="4"/>
  <c r="BQ1100" i="4"/>
  <c r="BR1100" i="4"/>
  <c r="BS1100" i="4"/>
  <c r="BT1100" i="4"/>
  <c r="BU1100" i="4"/>
  <c r="BV1100" i="4"/>
  <c r="BW1100" i="4"/>
  <c r="BX1100" i="4"/>
  <c r="BY1100" i="4"/>
  <c r="BZ1100" i="4"/>
  <c r="CA1100" i="4"/>
  <c r="CB1100" i="4"/>
  <c r="CC1100" i="4"/>
  <c r="CD1100" i="4"/>
  <c r="CE1100" i="4"/>
  <c r="CF1100" i="4"/>
  <c r="CG1100" i="4"/>
  <c r="CH1100" i="4"/>
  <c r="CI1100" i="4"/>
  <c r="CJ1100" i="4"/>
  <c r="CK1100" i="4"/>
  <c r="CL1100" i="4"/>
  <c r="CM1100" i="4" s="1"/>
  <c r="CN1100" i="4"/>
  <c r="CO1100" i="4"/>
  <c r="CP1100" i="4"/>
  <c r="CQ1100" i="4"/>
  <c r="CR1100" i="4"/>
  <c r="CS1100" i="4"/>
  <c r="CT1100" i="4"/>
  <c r="CU1100" i="4"/>
  <c r="CV1100" i="4"/>
  <c r="CW1100" i="4"/>
  <c r="CX1100" i="4"/>
  <c r="CY1100" i="4"/>
  <c r="CZ1100" i="4"/>
  <c r="DA1100" i="4"/>
  <c r="DB1100" i="4"/>
  <c r="DC1100" i="4"/>
  <c r="DD1100" i="4"/>
  <c r="DE1100" i="4"/>
  <c r="DF1100" i="4"/>
  <c r="DG1100" i="4"/>
  <c r="DH1100" i="4"/>
  <c r="DI1100" i="4"/>
  <c r="DJ1100" i="4"/>
  <c r="DK1100" i="4"/>
  <c r="DL1100" i="4"/>
  <c r="DM1100" i="4"/>
  <c r="DN1100" i="4"/>
  <c r="DO1100" i="4"/>
  <c r="DP1100" i="4"/>
  <c r="DQ1100" i="4"/>
  <c r="DR1100" i="4"/>
  <c r="DS1100" i="4"/>
  <c r="DT1100" i="4"/>
  <c r="DU1100" i="4"/>
  <c r="DV1100" i="4"/>
  <c r="DW1100" i="4"/>
  <c r="EC1100" i="4"/>
  <c r="ED1100" i="4"/>
  <c r="EE1100" i="4"/>
  <c r="EF1100" i="4"/>
  <c r="EG1100" i="4"/>
  <c r="EH1100" i="4"/>
  <c r="EI1100" i="4"/>
  <c r="EJ1100" i="4"/>
  <c r="EK1100" i="4"/>
  <c r="EL1100" i="4"/>
  <c r="EM1100" i="4"/>
  <c r="EN1100" i="4"/>
  <c r="EO1100" i="4"/>
  <c r="EP1100" i="4"/>
  <c r="EQ1100" i="4"/>
  <c r="ER1100" i="4"/>
  <c r="ES1100" i="4"/>
  <c r="ET1100" i="4"/>
  <c r="EU1100" i="4"/>
  <c r="EV1100" i="4"/>
  <c r="EW1100" i="4"/>
  <c r="B1101" i="4"/>
  <c r="C1101" i="4"/>
  <c r="D1101" i="4"/>
  <c r="E1101" i="4"/>
  <c r="F1101" i="4"/>
  <c r="G1101" i="4"/>
  <c r="H1101" i="4"/>
  <c r="M1101" i="4" s="1"/>
  <c r="N1101" i="4" s="1"/>
  <c r="O1101" i="4" s="1" a="1"/>
  <c r="O1101" i="4" s="1"/>
  <c r="R1101" i="4"/>
  <c r="S1101" i="4"/>
  <c r="T1101" i="4"/>
  <c r="U1101" i="4"/>
  <c r="V1101" i="4"/>
  <c r="W1101" i="4"/>
  <c r="X1101" i="4"/>
  <c r="Y1101" i="4"/>
  <c r="Z1101" i="4"/>
  <c r="AA1101" i="4"/>
  <c r="AB1101" i="4"/>
  <c r="AC1101" i="4"/>
  <c r="AD1101" i="4"/>
  <c r="AE1101" i="4" s="1"/>
  <c r="AF1101" i="4"/>
  <c r="AG1101" i="4" s="1"/>
  <c r="AH1101" i="4"/>
  <c r="AI1101" i="4"/>
  <c r="AJ1101" i="4"/>
  <c r="AK1101" i="4"/>
  <c r="AL1101" i="4"/>
  <c r="AN1101" i="4"/>
  <c r="AM1101" i="4" s="1"/>
  <c r="AO1101" i="4"/>
  <c r="AP1101" i="4"/>
  <c r="AQ1101" i="4"/>
  <c r="AR1101" i="4"/>
  <c r="AS1101" i="4"/>
  <c r="AT1101" i="4"/>
  <c r="AU1101" i="4"/>
  <c r="AV1101" i="4"/>
  <c r="AW1101" i="4"/>
  <c r="AX1101" i="4"/>
  <c r="AY1101" i="4"/>
  <c r="AZ1101" i="4"/>
  <c r="BA1101" i="4"/>
  <c r="BB1101" i="4"/>
  <c r="BC1101" i="4"/>
  <c r="BD1101" i="4"/>
  <c r="BE1101" i="4"/>
  <c r="BF1101" i="4"/>
  <c r="BG1101" i="4"/>
  <c r="BH1101" i="4"/>
  <c r="BI1101" i="4"/>
  <c r="BJ1101" i="4"/>
  <c r="BK1101" i="4"/>
  <c r="BL1101" i="4"/>
  <c r="BM1101" i="4"/>
  <c r="BN1101" i="4"/>
  <c r="BO1101" i="4"/>
  <c r="BP1101" i="4"/>
  <c r="BQ1101" i="4"/>
  <c r="BR1101" i="4"/>
  <c r="BS1101" i="4"/>
  <c r="BT1101" i="4"/>
  <c r="BU1101" i="4"/>
  <c r="BV1101" i="4"/>
  <c r="BW1101" i="4"/>
  <c r="BX1101" i="4"/>
  <c r="BY1101" i="4"/>
  <c r="BZ1101" i="4"/>
  <c r="CA1101" i="4"/>
  <c r="CB1101" i="4"/>
  <c r="CC1101" i="4"/>
  <c r="CD1101" i="4"/>
  <c r="CE1101" i="4"/>
  <c r="CF1101" i="4"/>
  <c r="CG1101" i="4"/>
  <c r="CH1101" i="4"/>
  <c r="CI1101" i="4"/>
  <c r="CJ1101" i="4"/>
  <c r="CK1101" i="4"/>
  <c r="CL1101" i="4"/>
  <c r="CM1101" i="4" s="1"/>
  <c r="CN1101" i="4"/>
  <c r="CO1101" i="4"/>
  <c r="CP1101" i="4"/>
  <c r="CQ1101" i="4"/>
  <c r="CR1101" i="4"/>
  <c r="CS1101" i="4"/>
  <c r="CT1101" i="4"/>
  <c r="CU1101" i="4"/>
  <c r="CV1101" i="4"/>
  <c r="CW1101" i="4"/>
  <c r="CX1101" i="4"/>
  <c r="CY1101" i="4"/>
  <c r="CZ1101" i="4"/>
  <c r="DA1101" i="4"/>
  <c r="DB1101" i="4"/>
  <c r="DC1101" i="4"/>
  <c r="DD1101" i="4"/>
  <c r="DE1101" i="4"/>
  <c r="DF1101" i="4"/>
  <c r="DG1101" i="4"/>
  <c r="DH1101" i="4"/>
  <c r="DI1101" i="4"/>
  <c r="DJ1101" i="4"/>
  <c r="DK1101" i="4"/>
  <c r="DL1101" i="4"/>
  <c r="DM1101" i="4"/>
  <c r="DN1101" i="4"/>
  <c r="DO1101" i="4"/>
  <c r="DP1101" i="4"/>
  <c r="DQ1101" i="4"/>
  <c r="DR1101" i="4"/>
  <c r="DS1101" i="4"/>
  <c r="DT1101" i="4"/>
  <c r="DU1101" i="4"/>
  <c r="DV1101" i="4"/>
  <c r="DW1101" i="4"/>
  <c r="EC1101" i="4"/>
  <c r="ED1101" i="4"/>
  <c r="EE1101" i="4"/>
  <c r="EF1101" i="4"/>
  <c r="EG1101" i="4"/>
  <c r="EH1101" i="4"/>
  <c r="EI1101" i="4"/>
  <c r="EJ1101" i="4"/>
  <c r="EK1101" i="4"/>
  <c r="EL1101" i="4"/>
  <c r="EM1101" i="4"/>
  <c r="EN1101" i="4"/>
  <c r="EO1101" i="4"/>
  <c r="EP1101" i="4"/>
  <c r="EQ1101" i="4"/>
  <c r="ER1101" i="4"/>
  <c r="ES1101" i="4"/>
  <c r="ET1101" i="4"/>
  <c r="EU1101" i="4"/>
  <c r="EV1101" i="4"/>
  <c r="EW1101" i="4"/>
  <c r="B1102" i="4"/>
  <c r="C1102" i="4"/>
  <c r="D1102" i="4"/>
  <c r="E1102" i="4"/>
  <c r="F1102" i="4"/>
  <c r="G1102" i="4"/>
  <c r="H1102" i="4"/>
  <c r="M1102" i="4" s="1"/>
  <c r="N1102" i="4" s="1"/>
  <c r="O1102" i="4" s="1" a="1"/>
  <c r="O1102" i="4" s="1"/>
  <c r="R1102" i="4"/>
  <c r="S1102" i="4"/>
  <c r="T1102" i="4"/>
  <c r="U1102" i="4"/>
  <c r="V1102" i="4"/>
  <c r="W1102" i="4"/>
  <c r="X1102" i="4"/>
  <c r="Y1102" i="4"/>
  <c r="Z1102" i="4"/>
  <c r="AA1102" i="4"/>
  <c r="AB1102" i="4"/>
  <c r="AC1102" i="4"/>
  <c r="AD1102" i="4"/>
  <c r="AE1102" i="4" s="1"/>
  <c r="AF1102" i="4"/>
  <c r="AG1102" i="4" s="1"/>
  <c r="AH1102" i="4"/>
  <c r="AI1102" i="4"/>
  <c r="AJ1102" i="4"/>
  <c r="AK1102" i="4"/>
  <c r="AL1102" i="4"/>
  <c r="AN1102" i="4"/>
  <c r="AM1102" i="4" s="1"/>
  <c r="AO1102" i="4"/>
  <c r="AP1102" i="4"/>
  <c r="AQ1102" i="4"/>
  <c r="AR1102" i="4"/>
  <c r="AS1102" i="4"/>
  <c r="AT1102" i="4"/>
  <c r="AU1102" i="4"/>
  <c r="AV1102" i="4"/>
  <c r="AW1102" i="4"/>
  <c r="AX1102" i="4"/>
  <c r="AY1102" i="4"/>
  <c r="AZ1102" i="4"/>
  <c r="BA1102" i="4"/>
  <c r="BB1102" i="4"/>
  <c r="BC1102" i="4"/>
  <c r="BD1102" i="4"/>
  <c r="BE1102" i="4"/>
  <c r="BF1102" i="4"/>
  <c r="BG1102" i="4"/>
  <c r="BH1102" i="4"/>
  <c r="BI1102" i="4"/>
  <c r="BJ1102" i="4"/>
  <c r="BK1102" i="4"/>
  <c r="BL1102" i="4"/>
  <c r="BM1102" i="4"/>
  <c r="BN1102" i="4"/>
  <c r="BO1102" i="4"/>
  <c r="BP1102" i="4"/>
  <c r="BQ1102" i="4"/>
  <c r="BR1102" i="4"/>
  <c r="BS1102" i="4"/>
  <c r="BT1102" i="4"/>
  <c r="BU1102" i="4"/>
  <c r="BV1102" i="4"/>
  <c r="BW1102" i="4"/>
  <c r="BX1102" i="4"/>
  <c r="BY1102" i="4"/>
  <c r="BZ1102" i="4"/>
  <c r="CA1102" i="4"/>
  <c r="CB1102" i="4"/>
  <c r="CC1102" i="4"/>
  <c r="CD1102" i="4"/>
  <c r="CE1102" i="4"/>
  <c r="CF1102" i="4"/>
  <c r="CG1102" i="4"/>
  <c r="CH1102" i="4"/>
  <c r="CI1102" i="4"/>
  <c r="CJ1102" i="4"/>
  <c r="CK1102" i="4"/>
  <c r="CL1102" i="4"/>
  <c r="CM1102" i="4" s="1"/>
  <c r="CN1102" i="4"/>
  <c r="CO1102" i="4"/>
  <c r="CP1102" i="4"/>
  <c r="CQ1102" i="4"/>
  <c r="CR1102" i="4"/>
  <c r="CS1102" i="4"/>
  <c r="CT1102" i="4"/>
  <c r="CU1102" i="4"/>
  <c r="CV1102" i="4"/>
  <c r="CW1102" i="4"/>
  <c r="CX1102" i="4"/>
  <c r="CY1102" i="4"/>
  <c r="CZ1102" i="4"/>
  <c r="DA1102" i="4"/>
  <c r="DB1102" i="4"/>
  <c r="DC1102" i="4"/>
  <c r="DD1102" i="4"/>
  <c r="DE1102" i="4"/>
  <c r="DF1102" i="4"/>
  <c r="DG1102" i="4"/>
  <c r="DH1102" i="4"/>
  <c r="DI1102" i="4"/>
  <c r="DJ1102" i="4"/>
  <c r="DK1102" i="4"/>
  <c r="DL1102" i="4"/>
  <c r="DM1102" i="4"/>
  <c r="DN1102" i="4"/>
  <c r="DO1102" i="4"/>
  <c r="DP1102" i="4"/>
  <c r="DQ1102" i="4"/>
  <c r="DR1102" i="4"/>
  <c r="DS1102" i="4"/>
  <c r="DT1102" i="4"/>
  <c r="DU1102" i="4"/>
  <c r="DV1102" i="4"/>
  <c r="DW1102" i="4"/>
  <c r="EC1102" i="4"/>
  <c r="ED1102" i="4"/>
  <c r="EE1102" i="4"/>
  <c r="EF1102" i="4"/>
  <c r="EG1102" i="4"/>
  <c r="EH1102" i="4"/>
  <c r="EI1102" i="4"/>
  <c r="EJ1102" i="4"/>
  <c r="EK1102" i="4"/>
  <c r="EL1102" i="4"/>
  <c r="EM1102" i="4"/>
  <c r="EN1102" i="4"/>
  <c r="EO1102" i="4"/>
  <c r="EP1102" i="4"/>
  <c r="EQ1102" i="4"/>
  <c r="ER1102" i="4"/>
  <c r="ES1102" i="4"/>
  <c r="ET1102" i="4"/>
  <c r="EU1102" i="4"/>
  <c r="EV1102" i="4"/>
  <c r="EW1102" i="4"/>
  <c r="B1103" i="4"/>
  <c r="C1103" i="4"/>
  <c r="D1103" i="4"/>
  <c r="E1103" i="4"/>
  <c r="F1103" i="4"/>
  <c r="G1103" i="4"/>
  <c r="H1103" i="4"/>
  <c r="M1103" i="4" s="1"/>
  <c r="N1103" i="4" s="1"/>
  <c r="O1103" i="4" s="1" a="1"/>
  <c r="O1103" i="4" s="1"/>
  <c r="R1103" i="4"/>
  <c r="S1103" i="4"/>
  <c r="T1103" i="4"/>
  <c r="U1103" i="4"/>
  <c r="V1103" i="4"/>
  <c r="W1103" i="4"/>
  <c r="X1103" i="4"/>
  <c r="Y1103" i="4"/>
  <c r="Z1103" i="4"/>
  <c r="AA1103" i="4"/>
  <c r="AB1103" i="4"/>
  <c r="AC1103" i="4"/>
  <c r="AD1103" i="4"/>
  <c r="AE1103" i="4" s="1"/>
  <c r="AF1103" i="4"/>
  <c r="AG1103" i="4" s="1"/>
  <c r="AH1103" i="4"/>
  <c r="AI1103" i="4"/>
  <c r="AJ1103" i="4"/>
  <c r="AK1103" i="4"/>
  <c r="AL1103" i="4"/>
  <c r="AN1103" i="4"/>
  <c r="AM1103" i="4" s="1"/>
  <c r="AO1103" i="4"/>
  <c r="AP1103" i="4"/>
  <c r="AQ1103" i="4"/>
  <c r="AR1103" i="4"/>
  <c r="AS1103" i="4"/>
  <c r="AT1103" i="4"/>
  <c r="AU1103" i="4"/>
  <c r="AV1103" i="4"/>
  <c r="AW1103" i="4"/>
  <c r="AX1103" i="4"/>
  <c r="AY1103" i="4"/>
  <c r="AZ1103" i="4"/>
  <c r="BA1103" i="4"/>
  <c r="BB1103" i="4"/>
  <c r="BC1103" i="4"/>
  <c r="BD1103" i="4"/>
  <c r="BE1103" i="4"/>
  <c r="BF1103" i="4"/>
  <c r="BG1103" i="4"/>
  <c r="BH1103" i="4"/>
  <c r="BI1103" i="4"/>
  <c r="BJ1103" i="4"/>
  <c r="BK1103" i="4"/>
  <c r="BL1103" i="4"/>
  <c r="BM1103" i="4"/>
  <c r="BN1103" i="4"/>
  <c r="BO1103" i="4"/>
  <c r="BP1103" i="4"/>
  <c r="BQ1103" i="4"/>
  <c r="BR1103" i="4"/>
  <c r="BS1103" i="4"/>
  <c r="BT1103" i="4"/>
  <c r="BU1103" i="4"/>
  <c r="BV1103" i="4"/>
  <c r="BW1103" i="4"/>
  <c r="BX1103" i="4"/>
  <c r="BY1103" i="4"/>
  <c r="BZ1103" i="4"/>
  <c r="CA1103" i="4"/>
  <c r="CB1103" i="4"/>
  <c r="CC1103" i="4"/>
  <c r="CD1103" i="4"/>
  <c r="CE1103" i="4"/>
  <c r="CF1103" i="4"/>
  <c r="CG1103" i="4"/>
  <c r="CH1103" i="4"/>
  <c r="CI1103" i="4"/>
  <c r="CJ1103" i="4"/>
  <c r="CK1103" i="4"/>
  <c r="CL1103" i="4"/>
  <c r="CM1103" i="4" s="1"/>
  <c r="CN1103" i="4"/>
  <c r="CO1103" i="4"/>
  <c r="CP1103" i="4"/>
  <c r="CQ1103" i="4"/>
  <c r="CR1103" i="4"/>
  <c r="CS1103" i="4"/>
  <c r="CT1103" i="4"/>
  <c r="CU1103" i="4"/>
  <c r="CV1103" i="4"/>
  <c r="CW1103" i="4"/>
  <c r="CX1103" i="4"/>
  <c r="CY1103" i="4"/>
  <c r="CZ1103" i="4"/>
  <c r="DA1103" i="4"/>
  <c r="DB1103" i="4"/>
  <c r="DC1103" i="4"/>
  <c r="DD1103" i="4"/>
  <c r="DE1103" i="4"/>
  <c r="DF1103" i="4"/>
  <c r="DG1103" i="4"/>
  <c r="DH1103" i="4"/>
  <c r="DI1103" i="4"/>
  <c r="DJ1103" i="4"/>
  <c r="DK1103" i="4"/>
  <c r="DL1103" i="4"/>
  <c r="DM1103" i="4"/>
  <c r="DN1103" i="4"/>
  <c r="DO1103" i="4"/>
  <c r="DP1103" i="4"/>
  <c r="DQ1103" i="4"/>
  <c r="DR1103" i="4"/>
  <c r="DS1103" i="4"/>
  <c r="DT1103" i="4"/>
  <c r="DU1103" i="4"/>
  <c r="DV1103" i="4"/>
  <c r="DW1103" i="4"/>
  <c r="EC1103" i="4"/>
  <c r="ED1103" i="4"/>
  <c r="EE1103" i="4"/>
  <c r="EF1103" i="4"/>
  <c r="EG1103" i="4"/>
  <c r="EH1103" i="4"/>
  <c r="EI1103" i="4"/>
  <c r="EJ1103" i="4"/>
  <c r="EK1103" i="4"/>
  <c r="EL1103" i="4"/>
  <c r="EM1103" i="4"/>
  <c r="EN1103" i="4"/>
  <c r="EO1103" i="4"/>
  <c r="EP1103" i="4"/>
  <c r="EQ1103" i="4"/>
  <c r="ER1103" i="4"/>
  <c r="ES1103" i="4"/>
  <c r="ET1103" i="4"/>
  <c r="EU1103" i="4"/>
  <c r="EV1103" i="4"/>
  <c r="EW1103" i="4"/>
  <c r="B1104" i="4"/>
  <c r="C1104" i="4"/>
  <c r="D1104" i="4"/>
  <c r="E1104" i="4"/>
  <c r="F1104" i="4"/>
  <c r="G1104" i="4"/>
  <c r="H1104" i="4"/>
  <c r="M1104" i="4" s="1"/>
  <c r="N1104" i="4" s="1"/>
  <c r="O1104" i="4" s="1" a="1"/>
  <c r="O1104" i="4" s="1"/>
  <c r="R1104" i="4"/>
  <c r="S1104" i="4"/>
  <c r="T1104" i="4"/>
  <c r="U1104" i="4"/>
  <c r="V1104" i="4"/>
  <c r="W1104" i="4"/>
  <c r="X1104" i="4"/>
  <c r="Y1104" i="4"/>
  <c r="Z1104" i="4"/>
  <c r="AA1104" i="4"/>
  <c r="AB1104" i="4"/>
  <c r="AC1104" i="4"/>
  <c r="AD1104" i="4"/>
  <c r="AE1104" i="4" s="1"/>
  <c r="AF1104" i="4"/>
  <c r="AG1104" i="4" s="1"/>
  <c r="AH1104" i="4"/>
  <c r="AI1104" i="4"/>
  <c r="AJ1104" i="4"/>
  <c r="AK1104" i="4"/>
  <c r="AL1104" i="4"/>
  <c r="AN1104" i="4"/>
  <c r="AM1104" i="4" s="1"/>
  <c r="AO1104" i="4"/>
  <c r="AP1104" i="4"/>
  <c r="AQ1104" i="4"/>
  <c r="AR1104" i="4"/>
  <c r="AS1104" i="4"/>
  <c r="AT1104" i="4"/>
  <c r="AU1104" i="4"/>
  <c r="AV1104" i="4"/>
  <c r="AW1104" i="4"/>
  <c r="AX1104" i="4"/>
  <c r="AY1104" i="4"/>
  <c r="AZ1104" i="4"/>
  <c r="BA1104" i="4"/>
  <c r="BB1104" i="4"/>
  <c r="BC1104" i="4"/>
  <c r="BD1104" i="4"/>
  <c r="BE1104" i="4"/>
  <c r="BF1104" i="4"/>
  <c r="BG1104" i="4"/>
  <c r="BH1104" i="4"/>
  <c r="BI1104" i="4"/>
  <c r="BJ1104" i="4"/>
  <c r="BK1104" i="4"/>
  <c r="BL1104" i="4"/>
  <c r="BM1104" i="4"/>
  <c r="BN1104" i="4"/>
  <c r="BO1104" i="4"/>
  <c r="BP1104" i="4"/>
  <c r="BQ1104" i="4"/>
  <c r="BR1104" i="4"/>
  <c r="BS1104" i="4"/>
  <c r="BT1104" i="4"/>
  <c r="BU1104" i="4"/>
  <c r="BV1104" i="4"/>
  <c r="BW1104" i="4"/>
  <c r="BX1104" i="4"/>
  <c r="BY1104" i="4"/>
  <c r="BZ1104" i="4"/>
  <c r="CA1104" i="4"/>
  <c r="CB1104" i="4"/>
  <c r="CC1104" i="4"/>
  <c r="CD1104" i="4"/>
  <c r="CE1104" i="4"/>
  <c r="CF1104" i="4"/>
  <c r="CG1104" i="4"/>
  <c r="CH1104" i="4"/>
  <c r="CI1104" i="4"/>
  <c r="CJ1104" i="4"/>
  <c r="CK1104" i="4"/>
  <c r="CL1104" i="4"/>
  <c r="CM1104" i="4" s="1"/>
  <c r="CN1104" i="4"/>
  <c r="CO1104" i="4"/>
  <c r="CP1104" i="4"/>
  <c r="CQ1104" i="4"/>
  <c r="CR1104" i="4"/>
  <c r="CS1104" i="4"/>
  <c r="CT1104" i="4"/>
  <c r="CU1104" i="4"/>
  <c r="CV1104" i="4"/>
  <c r="CW1104" i="4"/>
  <c r="CX1104" i="4"/>
  <c r="CY1104" i="4"/>
  <c r="CZ1104" i="4"/>
  <c r="DA1104" i="4"/>
  <c r="DB1104" i="4"/>
  <c r="DC1104" i="4"/>
  <c r="DD1104" i="4"/>
  <c r="DE1104" i="4"/>
  <c r="DF1104" i="4"/>
  <c r="DG1104" i="4"/>
  <c r="DH1104" i="4"/>
  <c r="DI1104" i="4"/>
  <c r="DJ1104" i="4"/>
  <c r="DK1104" i="4"/>
  <c r="DL1104" i="4"/>
  <c r="DM1104" i="4"/>
  <c r="DN1104" i="4"/>
  <c r="DO1104" i="4"/>
  <c r="DP1104" i="4"/>
  <c r="DQ1104" i="4"/>
  <c r="DR1104" i="4"/>
  <c r="DS1104" i="4"/>
  <c r="DT1104" i="4"/>
  <c r="DU1104" i="4"/>
  <c r="DV1104" i="4"/>
  <c r="DW1104" i="4"/>
  <c r="EC1104" i="4"/>
  <c r="ED1104" i="4"/>
  <c r="EE1104" i="4"/>
  <c r="EF1104" i="4"/>
  <c r="EG1104" i="4"/>
  <c r="EH1104" i="4"/>
  <c r="EI1104" i="4"/>
  <c r="EJ1104" i="4"/>
  <c r="EK1104" i="4"/>
  <c r="EL1104" i="4"/>
  <c r="EM1104" i="4"/>
  <c r="EN1104" i="4"/>
  <c r="EO1104" i="4"/>
  <c r="EP1104" i="4"/>
  <c r="EQ1104" i="4"/>
  <c r="ER1104" i="4"/>
  <c r="ES1104" i="4"/>
  <c r="ET1104" i="4"/>
  <c r="EU1104" i="4"/>
  <c r="EV1104" i="4"/>
  <c r="EW1104" i="4"/>
  <c r="B1105" i="4"/>
  <c r="C1105" i="4"/>
  <c r="D1105" i="4"/>
  <c r="E1105" i="4"/>
  <c r="F1105" i="4"/>
  <c r="G1105" i="4"/>
  <c r="H1105" i="4"/>
  <c r="M1105" i="4" s="1"/>
  <c r="N1105" i="4" s="1"/>
  <c r="O1105" i="4" s="1" a="1"/>
  <c r="O1105" i="4" s="1"/>
  <c r="R1105" i="4"/>
  <c r="S1105" i="4"/>
  <c r="T1105" i="4"/>
  <c r="U1105" i="4"/>
  <c r="V1105" i="4"/>
  <c r="W1105" i="4"/>
  <c r="X1105" i="4"/>
  <c r="Y1105" i="4"/>
  <c r="Z1105" i="4"/>
  <c r="AA1105" i="4"/>
  <c r="AB1105" i="4"/>
  <c r="AC1105" i="4"/>
  <c r="AD1105" i="4"/>
  <c r="AE1105" i="4" s="1"/>
  <c r="AF1105" i="4"/>
  <c r="AG1105" i="4" s="1"/>
  <c r="AH1105" i="4"/>
  <c r="AI1105" i="4"/>
  <c r="AJ1105" i="4"/>
  <c r="AK1105" i="4"/>
  <c r="AL1105" i="4"/>
  <c r="AN1105" i="4"/>
  <c r="AM1105" i="4" s="1"/>
  <c r="AO1105" i="4"/>
  <c r="AP1105" i="4"/>
  <c r="AQ1105" i="4"/>
  <c r="AR1105" i="4"/>
  <c r="AS1105" i="4"/>
  <c r="AT1105" i="4"/>
  <c r="AU1105" i="4"/>
  <c r="AV1105" i="4"/>
  <c r="AW1105" i="4"/>
  <c r="AX1105" i="4"/>
  <c r="AY1105" i="4"/>
  <c r="AZ1105" i="4"/>
  <c r="BA1105" i="4"/>
  <c r="BB1105" i="4"/>
  <c r="BC1105" i="4"/>
  <c r="BD1105" i="4"/>
  <c r="BE1105" i="4"/>
  <c r="BF1105" i="4"/>
  <c r="BG1105" i="4"/>
  <c r="BH1105" i="4"/>
  <c r="BI1105" i="4"/>
  <c r="BJ1105" i="4"/>
  <c r="BK1105" i="4"/>
  <c r="BL1105" i="4"/>
  <c r="BM1105" i="4"/>
  <c r="BN1105" i="4"/>
  <c r="BO1105" i="4"/>
  <c r="BP1105" i="4"/>
  <c r="BQ1105" i="4"/>
  <c r="BR1105" i="4"/>
  <c r="BS1105" i="4"/>
  <c r="BT1105" i="4"/>
  <c r="BU1105" i="4"/>
  <c r="BV1105" i="4"/>
  <c r="BW1105" i="4"/>
  <c r="BX1105" i="4"/>
  <c r="BY1105" i="4"/>
  <c r="BZ1105" i="4"/>
  <c r="CA1105" i="4"/>
  <c r="CB1105" i="4"/>
  <c r="CC1105" i="4"/>
  <c r="CD1105" i="4"/>
  <c r="CE1105" i="4"/>
  <c r="CF1105" i="4"/>
  <c r="CG1105" i="4"/>
  <c r="CH1105" i="4"/>
  <c r="CI1105" i="4"/>
  <c r="CJ1105" i="4"/>
  <c r="CK1105" i="4"/>
  <c r="CL1105" i="4"/>
  <c r="CM1105" i="4" s="1"/>
  <c r="CN1105" i="4"/>
  <c r="CO1105" i="4"/>
  <c r="CP1105" i="4"/>
  <c r="CQ1105" i="4"/>
  <c r="CR1105" i="4"/>
  <c r="CS1105" i="4"/>
  <c r="CT1105" i="4"/>
  <c r="CU1105" i="4"/>
  <c r="CV1105" i="4"/>
  <c r="CW1105" i="4"/>
  <c r="CX1105" i="4"/>
  <c r="CY1105" i="4"/>
  <c r="CZ1105" i="4"/>
  <c r="DA1105" i="4"/>
  <c r="DB1105" i="4"/>
  <c r="DC1105" i="4"/>
  <c r="DD1105" i="4"/>
  <c r="DE1105" i="4"/>
  <c r="DF1105" i="4"/>
  <c r="DG1105" i="4"/>
  <c r="DH1105" i="4"/>
  <c r="DI1105" i="4"/>
  <c r="DJ1105" i="4"/>
  <c r="DK1105" i="4"/>
  <c r="DL1105" i="4"/>
  <c r="DM1105" i="4"/>
  <c r="DN1105" i="4"/>
  <c r="DO1105" i="4"/>
  <c r="DP1105" i="4"/>
  <c r="DQ1105" i="4"/>
  <c r="DR1105" i="4"/>
  <c r="DS1105" i="4"/>
  <c r="DT1105" i="4"/>
  <c r="DU1105" i="4"/>
  <c r="DV1105" i="4"/>
  <c r="DW1105" i="4"/>
  <c r="EC1105" i="4"/>
  <c r="ED1105" i="4"/>
  <c r="EE1105" i="4"/>
  <c r="EF1105" i="4"/>
  <c r="EG1105" i="4"/>
  <c r="EH1105" i="4"/>
  <c r="EI1105" i="4"/>
  <c r="EJ1105" i="4"/>
  <c r="EK1105" i="4"/>
  <c r="EL1105" i="4"/>
  <c r="EM1105" i="4"/>
  <c r="EN1105" i="4"/>
  <c r="EO1105" i="4"/>
  <c r="EP1105" i="4"/>
  <c r="EQ1105" i="4"/>
  <c r="ER1105" i="4"/>
  <c r="ES1105" i="4"/>
  <c r="ET1105" i="4"/>
  <c r="EU1105" i="4"/>
  <c r="EV1105" i="4"/>
  <c r="EW1105" i="4"/>
  <c r="B1106" i="4"/>
  <c r="C1106" i="4"/>
  <c r="D1106" i="4"/>
  <c r="E1106" i="4"/>
  <c r="F1106" i="4"/>
  <c r="G1106" i="4"/>
  <c r="H1106" i="4"/>
  <c r="M1106" i="4" s="1"/>
  <c r="N1106" i="4" s="1"/>
  <c r="O1106" i="4" s="1" a="1"/>
  <c r="O1106" i="4" s="1"/>
  <c r="R1106" i="4"/>
  <c r="S1106" i="4"/>
  <c r="T1106" i="4"/>
  <c r="U1106" i="4"/>
  <c r="V1106" i="4"/>
  <c r="W1106" i="4"/>
  <c r="X1106" i="4"/>
  <c r="Y1106" i="4"/>
  <c r="Z1106" i="4"/>
  <c r="AA1106" i="4"/>
  <c r="AB1106" i="4"/>
  <c r="AC1106" i="4"/>
  <c r="AD1106" i="4"/>
  <c r="AE1106" i="4" s="1"/>
  <c r="AF1106" i="4"/>
  <c r="AG1106" i="4" s="1"/>
  <c r="AH1106" i="4"/>
  <c r="AI1106" i="4"/>
  <c r="AJ1106" i="4"/>
  <c r="AK1106" i="4"/>
  <c r="AL1106" i="4"/>
  <c r="AN1106" i="4"/>
  <c r="AM1106" i="4" s="1"/>
  <c r="AO1106" i="4"/>
  <c r="AP1106" i="4"/>
  <c r="AQ1106" i="4"/>
  <c r="AR1106" i="4"/>
  <c r="AS1106" i="4"/>
  <c r="AT1106" i="4"/>
  <c r="AU1106" i="4"/>
  <c r="AV1106" i="4"/>
  <c r="AW1106" i="4"/>
  <c r="AX1106" i="4"/>
  <c r="AY1106" i="4"/>
  <c r="AZ1106" i="4"/>
  <c r="BA1106" i="4"/>
  <c r="BB1106" i="4"/>
  <c r="BC1106" i="4"/>
  <c r="BD1106" i="4"/>
  <c r="BE1106" i="4"/>
  <c r="BF1106" i="4"/>
  <c r="BG1106" i="4"/>
  <c r="BH1106" i="4"/>
  <c r="BI1106" i="4"/>
  <c r="BJ1106" i="4"/>
  <c r="BK1106" i="4"/>
  <c r="BL1106" i="4"/>
  <c r="BM1106" i="4"/>
  <c r="BN1106" i="4"/>
  <c r="BO1106" i="4"/>
  <c r="BP1106" i="4"/>
  <c r="BQ1106" i="4"/>
  <c r="BR1106" i="4"/>
  <c r="BS1106" i="4"/>
  <c r="BT1106" i="4"/>
  <c r="BU1106" i="4"/>
  <c r="BV1106" i="4"/>
  <c r="BW1106" i="4"/>
  <c r="BX1106" i="4"/>
  <c r="BY1106" i="4"/>
  <c r="BZ1106" i="4"/>
  <c r="CA1106" i="4"/>
  <c r="CB1106" i="4"/>
  <c r="CC1106" i="4"/>
  <c r="CD1106" i="4"/>
  <c r="CE1106" i="4"/>
  <c r="CF1106" i="4"/>
  <c r="CG1106" i="4"/>
  <c r="CH1106" i="4"/>
  <c r="CI1106" i="4"/>
  <c r="CJ1106" i="4"/>
  <c r="CK1106" i="4"/>
  <c r="CL1106" i="4"/>
  <c r="CM1106" i="4" s="1"/>
  <c r="CN1106" i="4"/>
  <c r="CO1106" i="4"/>
  <c r="CP1106" i="4"/>
  <c r="CQ1106" i="4"/>
  <c r="CR1106" i="4"/>
  <c r="CS1106" i="4"/>
  <c r="CT1106" i="4"/>
  <c r="CU1106" i="4"/>
  <c r="CV1106" i="4"/>
  <c r="CW1106" i="4"/>
  <c r="CX1106" i="4"/>
  <c r="CY1106" i="4"/>
  <c r="CZ1106" i="4"/>
  <c r="DA1106" i="4"/>
  <c r="DB1106" i="4"/>
  <c r="DC1106" i="4"/>
  <c r="DD1106" i="4"/>
  <c r="DE1106" i="4"/>
  <c r="DF1106" i="4"/>
  <c r="DG1106" i="4"/>
  <c r="DH1106" i="4"/>
  <c r="DI1106" i="4"/>
  <c r="DJ1106" i="4"/>
  <c r="DK1106" i="4"/>
  <c r="DL1106" i="4"/>
  <c r="DM1106" i="4"/>
  <c r="DN1106" i="4"/>
  <c r="DO1106" i="4"/>
  <c r="DP1106" i="4"/>
  <c r="DQ1106" i="4"/>
  <c r="DR1106" i="4"/>
  <c r="DS1106" i="4"/>
  <c r="DT1106" i="4"/>
  <c r="DU1106" i="4"/>
  <c r="DV1106" i="4"/>
  <c r="DW1106" i="4"/>
  <c r="EC1106" i="4"/>
  <c r="ED1106" i="4"/>
  <c r="EE1106" i="4"/>
  <c r="EF1106" i="4"/>
  <c r="EG1106" i="4"/>
  <c r="EH1106" i="4"/>
  <c r="EI1106" i="4"/>
  <c r="EJ1106" i="4"/>
  <c r="EK1106" i="4"/>
  <c r="EL1106" i="4"/>
  <c r="EM1106" i="4"/>
  <c r="EN1106" i="4"/>
  <c r="EO1106" i="4"/>
  <c r="EP1106" i="4"/>
  <c r="EQ1106" i="4"/>
  <c r="ER1106" i="4"/>
  <c r="ES1106" i="4"/>
  <c r="ET1106" i="4"/>
  <c r="EU1106" i="4"/>
  <c r="EV1106" i="4"/>
  <c r="EW1106" i="4"/>
  <c r="B1107" i="4"/>
  <c r="C1107" i="4"/>
  <c r="D1107" i="4"/>
  <c r="E1107" i="4"/>
  <c r="F1107" i="4"/>
  <c r="G1107" i="4"/>
  <c r="H1107" i="4"/>
  <c r="M1107" i="4" s="1"/>
  <c r="N1107" i="4" s="1"/>
  <c r="O1107" i="4" s="1" a="1"/>
  <c r="O1107" i="4" s="1"/>
  <c r="R1107" i="4"/>
  <c r="S1107" i="4"/>
  <c r="T1107" i="4"/>
  <c r="U1107" i="4"/>
  <c r="V1107" i="4"/>
  <c r="W1107" i="4"/>
  <c r="X1107" i="4"/>
  <c r="Y1107" i="4"/>
  <c r="Z1107" i="4"/>
  <c r="AA1107" i="4"/>
  <c r="AB1107" i="4"/>
  <c r="AC1107" i="4"/>
  <c r="AD1107" i="4"/>
  <c r="AE1107" i="4" s="1"/>
  <c r="AF1107" i="4"/>
  <c r="AG1107" i="4" s="1"/>
  <c r="AH1107" i="4"/>
  <c r="AI1107" i="4"/>
  <c r="AJ1107" i="4"/>
  <c r="AK1107" i="4"/>
  <c r="AL1107" i="4"/>
  <c r="AN1107" i="4"/>
  <c r="AM1107" i="4" s="1"/>
  <c r="AO1107" i="4"/>
  <c r="AP1107" i="4"/>
  <c r="AQ1107" i="4"/>
  <c r="AR1107" i="4"/>
  <c r="AS1107" i="4"/>
  <c r="AT1107" i="4"/>
  <c r="AU1107" i="4"/>
  <c r="AV1107" i="4"/>
  <c r="AW1107" i="4"/>
  <c r="AX1107" i="4"/>
  <c r="AY1107" i="4"/>
  <c r="AZ1107" i="4"/>
  <c r="BA1107" i="4"/>
  <c r="BB1107" i="4"/>
  <c r="BC1107" i="4"/>
  <c r="BD1107" i="4"/>
  <c r="BE1107" i="4"/>
  <c r="BF1107" i="4"/>
  <c r="BG1107" i="4"/>
  <c r="BH1107" i="4"/>
  <c r="BI1107" i="4"/>
  <c r="BJ1107" i="4"/>
  <c r="BK1107" i="4"/>
  <c r="BL1107" i="4"/>
  <c r="BM1107" i="4"/>
  <c r="BN1107" i="4"/>
  <c r="BO1107" i="4"/>
  <c r="BP1107" i="4"/>
  <c r="BQ1107" i="4"/>
  <c r="BR1107" i="4"/>
  <c r="BS1107" i="4"/>
  <c r="BT1107" i="4"/>
  <c r="BU1107" i="4"/>
  <c r="BV1107" i="4"/>
  <c r="BW1107" i="4"/>
  <c r="BX1107" i="4"/>
  <c r="BY1107" i="4"/>
  <c r="BZ1107" i="4"/>
  <c r="CA1107" i="4"/>
  <c r="CB1107" i="4"/>
  <c r="CC1107" i="4"/>
  <c r="CD1107" i="4"/>
  <c r="CE1107" i="4"/>
  <c r="CF1107" i="4"/>
  <c r="CG1107" i="4"/>
  <c r="CH1107" i="4"/>
  <c r="CI1107" i="4"/>
  <c r="CJ1107" i="4"/>
  <c r="CK1107" i="4"/>
  <c r="CL1107" i="4"/>
  <c r="CM1107" i="4" s="1"/>
  <c r="CN1107" i="4"/>
  <c r="CO1107" i="4"/>
  <c r="CP1107" i="4"/>
  <c r="CQ1107" i="4"/>
  <c r="CR1107" i="4"/>
  <c r="CS1107" i="4"/>
  <c r="CT1107" i="4"/>
  <c r="CU1107" i="4"/>
  <c r="CV1107" i="4"/>
  <c r="CW1107" i="4"/>
  <c r="CX1107" i="4"/>
  <c r="CY1107" i="4"/>
  <c r="CZ1107" i="4"/>
  <c r="DA1107" i="4"/>
  <c r="DB1107" i="4"/>
  <c r="DC1107" i="4"/>
  <c r="DD1107" i="4"/>
  <c r="DE1107" i="4"/>
  <c r="DF1107" i="4"/>
  <c r="DG1107" i="4"/>
  <c r="DH1107" i="4"/>
  <c r="DI1107" i="4"/>
  <c r="DJ1107" i="4"/>
  <c r="DK1107" i="4"/>
  <c r="DL1107" i="4"/>
  <c r="DM1107" i="4"/>
  <c r="DN1107" i="4"/>
  <c r="DO1107" i="4"/>
  <c r="DP1107" i="4"/>
  <c r="DQ1107" i="4"/>
  <c r="DR1107" i="4"/>
  <c r="DS1107" i="4"/>
  <c r="DT1107" i="4"/>
  <c r="DU1107" i="4"/>
  <c r="DV1107" i="4"/>
  <c r="DW1107" i="4"/>
  <c r="EC1107" i="4"/>
  <c r="ED1107" i="4"/>
  <c r="EE1107" i="4"/>
  <c r="EF1107" i="4"/>
  <c r="EG1107" i="4"/>
  <c r="EH1107" i="4"/>
  <c r="EI1107" i="4"/>
  <c r="EJ1107" i="4"/>
  <c r="EK1107" i="4"/>
  <c r="EL1107" i="4"/>
  <c r="EM1107" i="4"/>
  <c r="EN1107" i="4"/>
  <c r="EO1107" i="4"/>
  <c r="EP1107" i="4"/>
  <c r="EQ1107" i="4"/>
  <c r="ER1107" i="4"/>
  <c r="ES1107" i="4"/>
  <c r="ET1107" i="4"/>
  <c r="EU1107" i="4"/>
  <c r="EV1107" i="4"/>
  <c r="EW1107" i="4"/>
  <c r="B1108" i="4"/>
  <c r="C1108" i="4"/>
  <c r="D1108" i="4"/>
  <c r="E1108" i="4"/>
  <c r="F1108" i="4"/>
  <c r="G1108" i="4"/>
  <c r="H1108" i="4"/>
  <c r="M1108" i="4" s="1"/>
  <c r="N1108" i="4" s="1"/>
  <c r="O1108" i="4" s="1" a="1"/>
  <c r="O1108" i="4" s="1"/>
  <c r="R1108" i="4"/>
  <c r="S1108" i="4"/>
  <c r="T1108" i="4"/>
  <c r="U1108" i="4"/>
  <c r="V1108" i="4"/>
  <c r="W1108" i="4"/>
  <c r="X1108" i="4"/>
  <c r="Y1108" i="4"/>
  <c r="Z1108" i="4"/>
  <c r="AA1108" i="4"/>
  <c r="AB1108" i="4"/>
  <c r="AC1108" i="4"/>
  <c r="AD1108" i="4"/>
  <c r="AE1108" i="4" s="1"/>
  <c r="AF1108" i="4"/>
  <c r="AG1108" i="4" s="1"/>
  <c r="AH1108" i="4"/>
  <c r="AI1108" i="4"/>
  <c r="AJ1108" i="4"/>
  <c r="AK1108" i="4"/>
  <c r="AL1108" i="4"/>
  <c r="AN1108" i="4"/>
  <c r="AM1108" i="4" s="1"/>
  <c r="AO1108" i="4"/>
  <c r="AP1108" i="4"/>
  <c r="AQ1108" i="4"/>
  <c r="AR1108" i="4"/>
  <c r="AS1108" i="4"/>
  <c r="AT1108" i="4"/>
  <c r="AU1108" i="4"/>
  <c r="AV1108" i="4"/>
  <c r="AW1108" i="4"/>
  <c r="AX1108" i="4"/>
  <c r="AY1108" i="4"/>
  <c r="AZ1108" i="4"/>
  <c r="BA1108" i="4"/>
  <c r="BB1108" i="4"/>
  <c r="BC1108" i="4"/>
  <c r="BD1108" i="4"/>
  <c r="BE1108" i="4"/>
  <c r="BF1108" i="4"/>
  <c r="BG1108" i="4"/>
  <c r="BH1108" i="4"/>
  <c r="BI1108" i="4"/>
  <c r="BJ1108" i="4"/>
  <c r="BK1108" i="4"/>
  <c r="BL1108" i="4"/>
  <c r="BM1108" i="4"/>
  <c r="BN1108" i="4"/>
  <c r="BO1108" i="4"/>
  <c r="BP1108" i="4"/>
  <c r="BQ1108" i="4"/>
  <c r="BR1108" i="4"/>
  <c r="BS1108" i="4"/>
  <c r="BT1108" i="4"/>
  <c r="BU1108" i="4"/>
  <c r="BV1108" i="4"/>
  <c r="BW1108" i="4"/>
  <c r="BX1108" i="4"/>
  <c r="BY1108" i="4"/>
  <c r="BZ1108" i="4"/>
  <c r="CA1108" i="4"/>
  <c r="CB1108" i="4"/>
  <c r="CC1108" i="4"/>
  <c r="CD1108" i="4"/>
  <c r="CE1108" i="4"/>
  <c r="CF1108" i="4"/>
  <c r="CG1108" i="4"/>
  <c r="CH1108" i="4"/>
  <c r="CI1108" i="4"/>
  <c r="CJ1108" i="4"/>
  <c r="CK1108" i="4"/>
  <c r="CL1108" i="4"/>
  <c r="CM1108" i="4" s="1"/>
  <c r="CN1108" i="4"/>
  <c r="CO1108" i="4"/>
  <c r="CP1108" i="4"/>
  <c r="CQ1108" i="4"/>
  <c r="CR1108" i="4"/>
  <c r="CS1108" i="4"/>
  <c r="CT1108" i="4"/>
  <c r="CU1108" i="4"/>
  <c r="CV1108" i="4"/>
  <c r="CW1108" i="4"/>
  <c r="CX1108" i="4"/>
  <c r="CY1108" i="4"/>
  <c r="CZ1108" i="4"/>
  <c r="DA1108" i="4"/>
  <c r="DB1108" i="4"/>
  <c r="DC1108" i="4"/>
  <c r="DD1108" i="4"/>
  <c r="DE1108" i="4"/>
  <c r="DF1108" i="4"/>
  <c r="DG1108" i="4"/>
  <c r="DH1108" i="4"/>
  <c r="DI1108" i="4"/>
  <c r="DJ1108" i="4"/>
  <c r="DK1108" i="4"/>
  <c r="DL1108" i="4"/>
  <c r="DM1108" i="4"/>
  <c r="DN1108" i="4"/>
  <c r="DO1108" i="4"/>
  <c r="DP1108" i="4"/>
  <c r="DQ1108" i="4"/>
  <c r="DR1108" i="4"/>
  <c r="DS1108" i="4"/>
  <c r="DT1108" i="4"/>
  <c r="DU1108" i="4"/>
  <c r="DV1108" i="4"/>
  <c r="DW1108" i="4"/>
  <c r="EC1108" i="4"/>
  <c r="ED1108" i="4"/>
  <c r="EE1108" i="4"/>
  <c r="EF1108" i="4"/>
  <c r="EG1108" i="4"/>
  <c r="EH1108" i="4"/>
  <c r="EI1108" i="4"/>
  <c r="EJ1108" i="4"/>
  <c r="EK1108" i="4"/>
  <c r="EL1108" i="4"/>
  <c r="EM1108" i="4"/>
  <c r="EN1108" i="4"/>
  <c r="EO1108" i="4"/>
  <c r="EP1108" i="4"/>
  <c r="EQ1108" i="4"/>
  <c r="ER1108" i="4"/>
  <c r="ES1108" i="4"/>
  <c r="ET1108" i="4"/>
  <c r="EU1108" i="4"/>
  <c r="EV1108" i="4"/>
  <c r="EW1108" i="4"/>
  <c r="B1109" i="4"/>
  <c r="C1109" i="4"/>
  <c r="D1109" i="4"/>
  <c r="E1109" i="4"/>
  <c r="F1109" i="4"/>
  <c r="G1109" i="4"/>
  <c r="H1109" i="4"/>
  <c r="M1109" i="4" s="1"/>
  <c r="N1109" i="4" s="1"/>
  <c r="O1109" i="4" s="1" a="1"/>
  <c r="O1109" i="4" s="1"/>
  <c r="R1109" i="4"/>
  <c r="S1109" i="4"/>
  <c r="T1109" i="4"/>
  <c r="U1109" i="4"/>
  <c r="V1109" i="4"/>
  <c r="W1109" i="4"/>
  <c r="X1109" i="4"/>
  <c r="Y1109" i="4"/>
  <c r="Z1109" i="4"/>
  <c r="AA1109" i="4"/>
  <c r="AB1109" i="4"/>
  <c r="AC1109" i="4"/>
  <c r="AD1109" i="4"/>
  <c r="AE1109" i="4" s="1"/>
  <c r="AF1109" i="4"/>
  <c r="AG1109" i="4" s="1"/>
  <c r="AH1109" i="4"/>
  <c r="AI1109" i="4"/>
  <c r="AJ1109" i="4"/>
  <c r="AK1109" i="4"/>
  <c r="AL1109" i="4"/>
  <c r="AN1109" i="4"/>
  <c r="AM1109" i="4" s="1"/>
  <c r="AO1109" i="4"/>
  <c r="AP1109" i="4"/>
  <c r="AQ1109" i="4"/>
  <c r="AR1109" i="4"/>
  <c r="AS1109" i="4"/>
  <c r="AT1109" i="4"/>
  <c r="AU1109" i="4"/>
  <c r="AV1109" i="4"/>
  <c r="AW1109" i="4"/>
  <c r="AX1109" i="4"/>
  <c r="AY1109" i="4"/>
  <c r="AZ1109" i="4"/>
  <c r="BA1109" i="4"/>
  <c r="BB1109" i="4"/>
  <c r="BC1109" i="4"/>
  <c r="BD1109" i="4"/>
  <c r="BE1109" i="4"/>
  <c r="BF1109" i="4"/>
  <c r="BG1109" i="4"/>
  <c r="BH1109" i="4"/>
  <c r="BI1109" i="4"/>
  <c r="BJ1109" i="4"/>
  <c r="BK1109" i="4"/>
  <c r="BL1109" i="4"/>
  <c r="BM1109" i="4"/>
  <c r="BN1109" i="4"/>
  <c r="BO1109" i="4"/>
  <c r="BP1109" i="4"/>
  <c r="BQ1109" i="4"/>
  <c r="BR1109" i="4"/>
  <c r="BS1109" i="4"/>
  <c r="BT1109" i="4"/>
  <c r="BU1109" i="4"/>
  <c r="BV1109" i="4"/>
  <c r="BW1109" i="4"/>
  <c r="BX1109" i="4"/>
  <c r="BY1109" i="4"/>
  <c r="BZ1109" i="4"/>
  <c r="CA1109" i="4"/>
  <c r="CB1109" i="4"/>
  <c r="CC1109" i="4"/>
  <c r="CD1109" i="4"/>
  <c r="CE1109" i="4"/>
  <c r="CF1109" i="4"/>
  <c r="CG1109" i="4"/>
  <c r="CH1109" i="4"/>
  <c r="CI1109" i="4"/>
  <c r="CJ1109" i="4"/>
  <c r="CK1109" i="4"/>
  <c r="CL1109" i="4"/>
  <c r="CM1109" i="4" s="1"/>
  <c r="CN1109" i="4"/>
  <c r="CO1109" i="4"/>
  <c r="CP1109" i="4"/>
  <c r="CQ1109" i="4"/>
  <c r="CR1109" i="4"/>
  <c r="CS1109" i="4"/>
  <c r="CT1109" i="4"/>
  <c r="CU1109" i="4"/>
  <c r="CV1109" i="4"/>
  <c r="CW1109" i="4"/>
  <c r="CX1109" i="4"/>
  <c r="CY1109" i="4"/>
  <c r="CZ1109" i="4"/>
  <c r="DA1109" i="4"/>
  <c r="DB1109" i="4"/>
  <c r="DC1109" i="4"/>
  <c r="DD1109" i="4"/>
  <c r="DE1109" i="4"/>
  <c r="DF1109" i="4"/>
  <c r="DG1109" i="4"/>
  <c r="DH1109" i="4"/>
  <c r="DI1109" i="4"/>
  <c r="DJ1109" i="4"/>
  <c r="DK1109" i="4"/>
  <c r="DL1109" i="4"/>
  <c r="DM1109" i="4"/>
  <c r="DN1109" i="4"/>
  <c r="DO1109" i="4"/>
  <c r="DP1109" i="4"/>
  <c r="DQ1109" i="4"/>
  <c r="DR1109" i="4"/>
  <c r="DS1109" i="4"/>
  <c r="DT1109" i="4"/>
  <c r="DU1109" i="4"/>
  <c r="DV1109" i="4"/>
  <c r="DW1109" i="4"/>
  <c r="EC1109" i="4"/>
  <c r="ED1109" i="4"/>
  <c r="EE1109" i="4"/>
  <c r="EF1109" i="4"/>
  <c r="EG1109" i="4"/>
  <c r="EH1109" i="4"/>
  <c r="EI1109" i="4"/>
  <c r="EJ1109" i="4"/>
  <c r="EK1109" i="4"/>
  <c r="EL1109" i="4"/>
  <c r="EM1109" i="4"/>
  <c r="EN1109" i="4"/>
  <c r="EO1109" i="4"/>
  <c r="EP1109" i="4"/>
  <c r="EQ1109" i="4"/>
  <c r="ER1109" i="4"/>
  <c r="ES1109" i="4"/>
  <c r="ET1109" i="4"/>
  <c r="EU1109" i="4"/>
  <c r="EV1109" i="4"/>
  <c r="EW1109" i="4"/>
  <c r="B1110" i="4"/>
  <c r="C1110" i="4"/>
  <c r="D1110" i="4"/>
  <c r="E1110" i="4"/>
  <c r="F1110" i="4"/>
  <c r="G1110" i="4"/>
  <c r="H1110" i="4"/>
  <c r="M1110" i="4" s="1"/>
  <c r="N1110" i="4" s="1"/>
  <c r="O1110" i="4" s="1" a="1"/>
  <c r="O1110" i="4" s="1"/>
  <c r="R1110" i="4"/>
  <c r="S1110" i="4"/>
  <c r="T1110" i="4"/>
  <c r="U1110" i="4"/>
  <c r="V1110" i="4"/>
  <c r="W1110" i="4"/>
  <c r="X1110" i="4"/>
  <c r="Y1110" i="4"/>
  <c r="Z1110" i="4"/>
  <c r="AA1110" i="4"/>
  <c r="AB1110" i="4"/>
  <c r="AC1110" i="4"/>
  <c r="AD1110" i="4"/>
  <c r="AE1110" i="4" s="1"/>
  <c r="AF1110" i="4"/>
  <c r="AG1110" i="4" s="1"/>
  <c r="AH1110" i="4"/>
  <c r="AI1110" i="4"/>
  <c r="AJ1110" i="4"/>
  <c r="AK1110" i="4"/>
  <c r="AL1110" i="4"/>
  <c r="AN1110" i="4"/>
  <c r="AM1110" i="4" s="1"/>
  <c r="AO1110" i="4"/>
  <c r="AP1110" i="4"/>
  <c r="AQ1110" i="4"/>
  <c r="AR1110" i="4"/>
  <c r="AS1110" i="4"/>
  <c r="AT1110" i="4"/>
  <c r="AU1110" i="4"/>
  <c r="AV1110" i="4"/>
  <c r="AW1110" i="4"/>
  <c r="AX1110" i="4"/>
  <c r="AY1110" i="4"/>
  <c r="AZ1110" i="4"/>
  <c r="BA1110" i="4"/>
  <c r="BB1110" i="4"/>
  <c r="BC1110" i="4"/>
  <c r="BD1110" i="4"/>
  <c r="BE1110" i="4"/>
  <c r="BF1110" i="4"/>
  <c r="BG1110" i="4"/>
  <c r="BH1110" i="4"/>
  <c r="BI1110" i="4"/>
  <c r="BJ1110" i="4"/>
  <c r="BK1110" i="4"/>
  <c r="BL1110" i="4"/>
  <c r="BM1110" i="4"/>
  <c r="BN1110" i="4"/>
  <c r="BO1110" i="4"/>
  <c r="BP1110" i="4"/>
  <c r="BQ1110" i="4"/>
  <c r="BR1110" i="4"/>
  <c r="BS1110" i="4"/>
  <c r="BT1110" i="4"/>
  <c r="BU1110" i="4"/>
  <c r="BV1110" i="4"/>
  <c r="BW1110" i="4"/>
  <c r="BX1110" i="4"/>
  <c r="BY1110" i="4"/>
  <c r="BZ1110" i="4"/>
  <c r="CA1110" i="4"/>
  <c r="CB1110" i="4"/>
  <c r="CC1110" i="4"/>
  <c r="CD1110" i="4"/>
  <c r="CE1110" i="4"/>
  <c r="CF1110" i="4"/>
  <c r="CG1110" i="4"/>
  <c r="CH1110" i="4"/>
  <c r="CI1110" i="4"/>
  <c r="CJ1110" i="4"/>
  <c r="CK1110" i="4"/>
  <c r="CL1110" i="4"/>
  <c r="CM1110" i="4" s="1"/>
  <c r="CN1110" i="4"/>
  <c r="CO1110" i="4"/>
  <c r="CP1110" i="4"/>
  <c r="CQ1110" i="4"/>
  <c r="CR1110" i="4"/>
  <c r="CS1110" i="4"/>
  <c r="CT1110" i="4"/>
  <c r="CU1110" i="4"/>
  <c r="CV1110" i="4"/>
  <c r="CW1110" i="4"/>
  <c r="CX1110" i="4"/>
  <c r="CY1110" i="4"/>
  <c r="CZ1110" i="4"/>
  <c r="DA1110" i="4"/>
  <c r="DB1110" i="4"/>
  <c r="DC1110" i="4"/>
  <c r="DD1110" i="4"/>
  <c r="DE1110" i="4"/>
  <c r="DF1110" i="4"/>
  <c r="DG1110" i="4"/>
  <c r="DH1110" i="4"/>
  <c r="DI1110" i="4"/>
  <c r="DJ1110" i="4"/>
  <c r="DK1110" i="4"/>
  <c r="DL1110" i="4"/>
  <c r="DM1110" i="4"/>
  <c r="DN1110" i="4"/>
  <c r="DO1110" i="4"/>
  <c r="DP1110" i="4"/>
  <c r="DQ1110" i="4"/>
  <c r="DR1110" i="4"/>
  <c r="DS1110" i="4"/>
  <c r="DT1110" i="4"/>
  <c r="DU1110" i="4"/>
  <c r="DV1110" i="4"/>
  <c r="DW1110" i="4"/>
  <c r="EC1110" i="4"/>
  <c r="ED1110" i="4"/>
  <c r="EE1110" i="4"/>
  <c r="EF1110" i="4"/>
  <c r="EG1110" i="4"/>
  <c r="EH1110" i="4"/>
  <c r="EI1110" i="4"/>
  <c r="EJ1110" i="4"/>
  <c r="EK1110" i="4"/>
  <c r="EL1110" i="4"/>
  <c r="EM1110" i="4"/>
  <c r="EN1110" i="4"/>
  <c r="EO1110" i="4"/>
  <c r="EP1110" i="4"/>
  <c r="EQ1110" i="4"/>
  <c r="ER1110" i="4"/>
  <c r="ES1110" i="4"/>
  <c r="ET1110" i="4"/>
  <c r="EU1110" i="4"/>
  <c r="EV1110" i="4"/>
  <c r="EW1110" i="4"/>
  <c r="B1111" i="4"/>
  <c r="C1111" i="4"/>
  <c r="D1111" i="4"/>
  <c r="E1111" i="4"/>
  <c r="F1111" i="4"/>
  <c r="G1111" i="4"/>
  <c r="H1111" i="4"/>
  <c r="M1111" i="4" s="1"/>
  <c r="N1111" i="4" s="1"/>
  <c r="O1111" i="4" s="1" a="1"/>
  <c r="O1111" i="4" s="1"/>
  <c r="R1111" i="4"/>
  <c r="S1111" i="4"/>
  <c r="T1111" i="4"/>
  <c r="U1111" i="4"/>
  <c r="V1111" i="4"/>
  <c r="W1111" i="4"/>
  <c r="X1111" i="4"/>
  <c r="Y1111" i="4"/>
  <c r="Z1111" i="4"/>
  <c r="AA1111" i="4"/>
  <c r="AB1111" i="4"/>
  <c r="AC1111" i="4"/>
  <c r="AD1111" i="4"/>
  <c r="AE1111" i="4" s="1"/>
  <c r="AF1111" i="4"/>
  <c r="AG1111" i="4" s="1"/>
  <c r="AH1111" i="4"/>
  <c r="AI1111" i="4"/>
  <c r="AJ1111" i="4"/>
  <c r="AK1111" i="4"/>
  <c r="AL1111" i="4"/>
  <c r="AN1111" i="4"/>
  <c r="AM1111" i="4" s="1"/>
  <c r="AO1111" i="4"/>
  <c r="AP1111" i="4"/>
  <c r="AQ1111" i="4"/>
  <c r="AR1111" i="4"/>
  <c r="AS1111" i="4"/>
  <c r="AT1111" i="4"/>
  <c r="AU1111" i="4"/>
  <c r="AV1111" i="4"/>
  <c r="AW1111" i="4"/>
  <c r="AX1111" i="4"/>
  <c r="AY1111" i="4"/>
  <c r="AZ1111" i="4"/>
  <c r="BA1111" i="4"/>
  <c r="BB1111" i="4"/>
  <c r="BC1111" i="4"/>
  <c r="BD1111" i="4"/>
  <c r="BE1111" i="4"/>
  <c r="BF1111" i="4"/>
  <c r="BG1111" i="4"/>
  <c r="BH1111" i="4"/>
  <c r="BI1111" i="4"/>
  <c r="BJ1111" i="4"/>
  <c r="BK1111" i="4"/>
  <c r="BL1111" i="4"/>
  <c r="BM1111" i="4"/>
  <c r="BN1111" i="4"/>
  <c r="BO1111" i="4"/>
  <c r="BP1111" i="4"/>
  <c r="BQ1111" i="4"/>
  <c r="BR1111" i="4"/>
  <c r="BS1111" i="4"/>
  <c r="BT1111" i="4"/>
  <c r="BU1111" i="4"/>
  <c r="BV1111" i="4"/>
  <c r="BW1111" i="4"/>
  <c r="BX1111" i="4"/>
  <c r="BY1111" i="4"/>
  <c r="BZ1111" i="4"/>
  <c r="CA1111" i="4"/>
  <c r="CB1111" i="4"/>
  <c r="CC1111" i="4"/>
  <c r="CD1111" i="4"/>
  <c r="CE1111" i="4"/>
  <c r="CF1111" i="4"/>
  <c r="CG1111" i="4"/>
  <c r="CH1111" i="4"/>
  <c r="CI1111" i="4"/>
  <c r="CJ1111" i="4"/>
  <c r="CK1111" i="4"/>
  <c r="CL1111" i="4"/>
  <c r="CM1111" i="4" s="1"/>
  <c r="CN1111" i="4"/>
  <c r="CO1111" i="4"/>
  <c r="CP1111" i="4"/>
  <c r="CQ1111" i="4"/>
  <c r="CR1111" i="4"/>
  <c r="CS1111" i="4"/>
  <c r="CT1111" i="4"/>
  <c r="CU1111" i="4"/>
  <c r="CV1111" i="4"/>
  <c r="CW1111" i="4"/>
  <c r="CX1111" i="4"/>
  <c r="CY1111" i="4"/>
  <c r="CZ1111" i="4"/>
  <c r="DA1111" i="4"/>
  <c r="DB1111" i="4"/>
  <c r="DC1111" i="4"/>
  <c r="DD1111" i="4"/>
  <c r="DE1111" i="4"/>
  <c r="DF1111" i="4"/>
  <c r="DG1111" i="4"/>
  <c r="DH1111" i="4"/>
  <c r="DI1111" i="4"/>
  <c r="DJ1111" i="4"/>
  <c r="DK1111" i="4"/>
  <c r="DL1111" i="4"/>
  <c r="DM1111" i="4"/>
  <c r="DN1111" i="4"/>
  <c r="DO1111" i="4"/>
  <c r="DP1111" i="4"/>
  <c r="DQ1111" i="4"/>
  <c r="DR1111" i="4"/>
  <c r="DS1111" i="4"/>
  <c r="DT1111" i="4"/>
  <c r="DU1111" i="4"/>
  <c r="DV1111" i="4"/>
  <c r="DW1111" i="4"/>
  <c r="EC1111" i="4"/>
  <c r="ED1111" i="4"/>
  <c r="EE1111" i="4"/>
  <c r="EF1111" i="4"/>
  <c r="EG1111" i="4"/>
  <c r="EH1111" i="4"/>
  <c r="EI1111" i="4"/>
  <c r="EJ1111" i="4"/>
  <c r="EK1111" i="4"/>
  <c r="EL1111" i="4"/>
  <c r="EM1111" i="4"/>
  <c r="EN1111" i="4"/>
  <c r="EO1111" i="4"/>
  <c r="EP1111" i="4"/>
  <c r="EQ1111" i="4"/>
  <c r="ER1111" i="4"/>
  <c r="ES1111" i="4"/>
  <c r="ET1111" i="4"/>
  <c r="EU1111" i="4"/>
  <c r="EV1111" i="4"/>
  <c r="EW1111" i="4"/>
  <c r="B1112" i="4"/>
  <c r="C1112" i="4"/>
  <c r="D1112" i="4"/>
  <c r="E1112" i="4"/>
  <c r="F1112" i="4"/>
  <c r="G1112" i="4"/>
  <c r="H1112" i="4"/>
  <c r="M1112" i="4" s="1"/>
  <c r="N1112" i="4" s="1"/>
  <c r="O1112" i="4" s="1" a="1"/>
  <c r="O1112" i="4" s="1"/>
  <c r="R1112" i="4"/>
  <c r="S1112" i="4"/>
  <c r="T1112" i="4"/>
  <c r="U1112" i="4"/>
  <c r="V1112" i="4"/>
  <c r="W1112" i="4"/>
  <c r="X1112" i="4"/>
  <c r="Y1112" i="4"/>
  <c r="Z1112" i="4"/>
  <c r="AA1112" i="4"/>
  <c r="AB1112" i="4"/>
  <c r="AC1112" i="4"/>
  <c r="AD1112" i="4"/>
  <c r="AE1112" i="4" s="1"/>
  <c r="AF1112" i="4"/>
  <c r="AG1112" i="4" s="1"/>
  <c r="AH1112" i="4"/>
  <c r="AI1112" i="4"/>
  <c r="AJ1112" i="4"/>
  <c r="AK1112" i="4"/>
  <c r="AL1112" i="4"/>
  <c r="AN1112" i="4"/>
  <c r="AM1112" i="4" s="1"/>
  <c r="AO1112" i="4"/>
  <c r="AP1112" i="4"/>
  <c r="AQ1112" i="4"/>
  <c r="AR1112" i="4"/>
  <c r="AS1112" i="4"/>
  <c r="AT1112" i="4"/>
  <c r="AU1112" i="4"/>
  <c r="AV1112" i="4"/>
  <c r="AW1112" i="4"/>
  <c r="AX1112" i="4"/>
  <c r="AY1112" i="4"/>
  <c r="AZ1112" i="4"/>
  <c r="BA1112" i="4"/>
  <c r="BB1112" i="4"/>
  <c r="BC1112" i="4"/>
  <c r="BD1112" i="4"/>
  <c r="BE1112" i="4"/>
  <c r="BF1112" i="4"/>
  <c r="BG1112" i="4"/>
  <c r="BH1112" i="4"/>
  <c r="BI1112" i="4"/>
  <c r="BJ1112" i="4"/>
  <c r="BK1112" i="4"/>
  <c r="BL1112" i="4"/>
  <c r="BM1112" i="4"/>
  <c r="BN1112" i="4"/>
  <c r="BO1112" i="4"/>
  <c r="BP1112" i="4"/>
  <c r="BQ1112" i="4"/>
  <c r="BR1112" i="4"/>
  <c r="BS1112" i="4"/>
  <c r="BT1112" i="4"/>
  <c r="BU1112" i="4"/>
  <c r="BV1112" i="4"/>
  <c r="BW1112" i="4"/>
  <c r="BX1112" i="4"/>
  <c r="BY1112" i="4"/>
  <c r="BZ1112" i="4"/>
  <c r="CA1112" i="4"/>
  <c r="CB1112" i="4"/>
  <c r="CC1112" i="4"/>
  <c r="CD1112" i="4"/>
  <c r="CE1112" i="4"/>
  <c r="CF1112" i="4"/>
  <c r="CG1112" i="4"/>
  <c r="CH1112" i="4"/>
  <c r="CI1112" i="4"/>
  <c r="CJ1112" i="4"/>
  <c r="CK1112" i="4"/>
  <c r="CL1112" i="4"/>
  <c r="CM1112" i="4" s="1"/>
  <c r="CN1112" i="4"/>
  <c r="CO1112" i="4"/>
  <c r="CP1112" i="4"/>
  <c r="CQ1112" i="4"/>
  <c r="CR1112" i="4"/>
  <c r="CS1112" i="4"/>
  <c r="CT1112" i="4"/>
  <c r="CU1112" i="4"/>
  <c r="CV1112" i="4"/>
  <c r="CW1112" i="4"/>
  <c r="CX1112" i="4"/>
  <c r="CY1112" i="4"/>
  <c r="CZ1112" i="4"/>
  <c r="DA1112" i="4"/>
  <c r="DB1112" i="4"/>
  <c r="DC1112" i="4"/>
  <c r="DD1112" i="4"/>
  <c r="DE1112" i="4"/>
  <c r="DF1112" i="4"/>
  <c r="DG1112" i="4"/>
  <c r="DH1112" i="4"/>
  <c r="DI1112" i="4"/>
  <c r="DJ1112" i="4"/>
  <c r="DK1112" i="4"/>
  <c r="DL1112" i="4"/>
  <c r="DM1112" i="4"/>
  <c r="DN1112" i="4"/>
  <c r="DO1112" i="4"/>
  <c r="DP1112" i="4"/>
  <c r="DQ1112" i="4"/>
  <c r="DR1112" i="4"/>
  <c r="DS1112" i="4"/>
  <c r="DT1112" i="4"/>
  <c r="DU1112" i="4"/>
  <c r="DV1112" i="4"/>
  <c r="DW1112" i="4"/>
  <c r="EC1112" i="4"/>
  <c r="DX1112" i="4" s="1"/>
  <c r="ED1112" i="4"/>
  <c r="EE1112" i="4"/>
  <c r="EF1112" i="4"/>
  <c r="EG1112" i="4"/>
  <c r="EH1112" i="4"/>
  <c r="EI1112" i="4"/>
  <c r="EJ1112" i="4"/>
  <c r="EK1112" i="4"/>
  <c r="EL1112" i="4"/>
  <c r="EM1112" i="4"/>
  <c r="EN1112" i="4"/>
  <c r="EO1112" i="4"/>
  <c r="EP1112" i="4"/>
  <c r="EQ1112" i="4"/>
  <c r="ER1112" i="4"/>
  <c r="ES1112" i="4"/>
  <c r="ET1112" i="4"/>
  <c r="EU1112" i="4"/>
  <c r="EV1112" i="4"/>
  <c r="EW1112" i="4"/>
  <c r="B1113" i="4"/>
  <c r="C1113" i="4"/>
  <c r="D1113" i="4"/>
  <c r="E1113" i="4"/>
  <c r="F1113" i="4"/>
  <c r="G1113" i="4"/>
  <c r="H1113" i="4"/>
  <c r="M1113" i="4" s="1"/>
  <c r="N1113" i="4" s="1"/>
  <c r="O1113" i="4" s="1" a="1"/>
  <c r="O1113" i="4" s="1"/>
  <c r="R1113" i="4"/>
  <c r="S1113" i="4"/>
  <c r="T1113" i="4"/>
  <c r="U1113" i="4"/>
  <c r="V1113" i="4"/>
  <c r="W1113" i="4"/>
  <c r="X1113" i="4"/>
  <c r="Y1113" i="4"/>
  <c r="Z1113" i="4"/>
  <c r="AA1113" i="4"/>
  <c r="AB1113" i="4"/>
  <c r="AC1113" i="4"/>
  <c r="AD1113" i="4"/>
  <c r="AE1113" i="4" s="1"/>
  <c r="AF1113" i="4"/>
  <c r="AG1113" i="4" s="1"/>
  <c r="AH1113" i="4"/>
  <c r="AI1113" i="4"/>
  <c r="AJ1113" i="4"/>
  <c r="AK1113" i="4"/>
  <c r="AL1113" i="4"/>
  <c r="AN1113" i="4"/>
  <c r="AM1113" i="4" s="1"/>
  <c r="AO1113" i="4"/>
  <c r="AP1113" i="4"/>
  <c r="AQ1113" i="4"/>
  <c r="AR1113" i="4"/>
  <c r="AS1113" i="4"/>
  <c r="AT1113" i="4"/>
  <c r="AU1113" i="4"/>
  <c r="AV1113" i="4"/>
  <c r="AW1113" i="4"/>
  <c r="AX1113" i="4"/>
  <c r="AY1113" i="4"/>
  <c r="AZ1113" i="4"/>
  <c r="BA1113" i="4"/>
  <c r="BB1113" i="4"/>
  <c r="BC1113" i="4"/>
  <c r="BD1113" i="4"/>
  <c r="BE1113" i="4"/>
  <c r="BF1113" i="4"/>
  <c r="BG1113" i="4"/>
  <c r="BH1113" i="4"/>
  <c r="BI1113" i="4"/>
  <c r="BJ1113" i="4"/>
  <c r="BK1113" i="4"/>
  <c r="BL1113" i="4"/>
  <c r="BM1113" i="4"/>
  <c r="BN1113" i="4"/>
  <c r="BO1113" i="4"/>
  <c r="BP1113" i="4"/>
  <c r="BQ1113" i="4"/>
  <c r="BR1113" i="4"/>
  <c r="BS1113" i="4"/>
  <c r="BT1113" i="4"/>
  <c r="BU1113" i="4"/>
  <c r="BV1113" i="4"/>
  <c r="BW1113" i="4"/>
  <c r="BX1113" i="4"/>
  <c r="BY1113" i="4"/>
  <c r="BZ1113" i="4"/>
  <c r="CA1113" i="4"/>
  <c r="CB1113" i="4"/>
  <c r="CC1113" i="4"/>
  <c r="CD1113" i="4"/>
  <c r="CE1113" i="4"/>
  <c r="CF1113" i="4"/>
  <c r="CG1113" i="4"/>
  <c r="CH1113" i="4"/>
  <c r="CI1113" i="4"/>
  <c r="CJ1113" i="4"/>
  <c r="CK1113" i="4"/>
  <c r="CL1113" i="4"/>
  <c r="CM1113" i="4" s="1"/>
  <c r="CN1113" i="4"/>
  <c r="CO1113" i="4"/>
  <c r="CP1113" i="4"/>
  <c r="CQ1113" i="4"/>
  <c r="CR1113" i="4"/>
  <c r="CS1113" i="4"/>
  <c r="CT1113" i="4"/>
  <c r="CU1113" i="4"/>
  <c r="CV1113" i="4"/>
  <c r="CW1113" i="4"/>
  <c r="CX1113" i="4"/>
  <c r="CY1113" i="4"/>
  <c r="CZ1113" i="4"/>
  <c r="DA1113" i="4"/>
  <c r="DB1113" i="4"/>
  <c r="DC1113" i="4"/>
  <c r="DD1113" i="4"/>
  <c r="DE1113" i="4"/>
  <c r="DF1113" i="4"/>
  <c r="DG1113" i="4"/>
  <c r="DH1113" i="4"/>
  <c r="DI1113" i="4"/>
  <c r="DJ1113" i="4"/>
  <c r="DK1113" i="4"/>
  <c r="DL1113" i="4"/>
  <c r="DM1113" i="4"/>
  <c r="DN1113" i="4"/>
  <c r="DO1113" i="4"/>
  <c r="DP1113" i="4"/>
  <c r="DQ1113" i="4"/>
  <c r="DR1113" i="4"/>
  <c r="DS1113" i="4"/>
  <c r="DT1113" i="4"/>
  <c r="DU1113" i="4"/>
  <c r="DV1113" i="4"/>
  <c r="DW1113" i="4"/>
  <c r="EC1113" i="4"/>
  <c r="ED1113" i="4"/>
  <c r="EE1113" i="4"/>
  <c r="EF1113" i="4"/>
  <c r="EG1113" i="4"/>
  <c r="EH1113" i="4"/>
  <c r="EI1113" i="4"/>
  <c r="EJ1113" i="4"/>
  <c r="EK1113" i="4"/>
  <c r="EL1113" i="4"/>
  <c r="EM1113" i="4"/>
  <c r="EN1113" i="4"/>
  <c r="EO1113" i="4"/>
  <c r="EP1113" i="4"/>
  <c r="EQ1113" i="4"/>
  <c r="ER1113" i="4"/>
  <c r="ES1113" i="4"/>
  <c r="ET1113" i="4"/>
  <c r="EU1113" i="4"/>
  <c r="EV1113" i="4"/>
  <c r="EW1113" i="4"/>
  <c r="B1114" i="4"/>
  <c r="C1114" i="4"/>
  <c r="D1114" i="4"/>
  <c r="E1114" i="4"/>
  <c r="F1114" i="4"/>
  <c r="G1114" i="4"/>
  <c r="H1114" i="4"/>
  <c r="M1114" i="4" s="1"/>
  <c r="N1114" i="4" s="1"/>
  <c r="O1114" i="4" s="1" a="1"/>
  <c r="O1114" i="4" s="1"/>
  <c r="R1114" i="4"/>
  <c r="S1114" i="4"/>
  <c r="T1114" i="4"/>
  <c r="U1114" i="4"/>
  <c r="V1114" i="4"/>
  <c r="W1114" i="4"/>
  <c r="X1114" i="4"/>
  <c r="Y1114" i="4"/>
  <c r="Z1114" i="4"/>
  <c r="AA1114" i="4"/>
  <c r="AB1114" i="4"/>
  <c r="AC1114" i="4"/>
  <c r="AD1114" i="4"/>
  <c r="AE1114" i="4" s="1"/>
  <c r="AF1114" i="4"/>
  <c r="AG1114" i="4" s="1"/>
  <c r="AH1114" i="4"/>
  <c r="AI1114" i="4"/>
  <c r="AJ1114" i="4"/>
  <c r="AK1114" i="4"/>
  <c r="AL1114" i="4"/>
  <c r="AN1114" i="4"/>
  <c r="AM1114" i="4" s="1"/>
  <c r="AO1114" i="4"/>
  <c r="AP1114" i="4"/>
  <c r="AQ1114" i="4"/>
  <c r="AR1114" i="4"/>
  <c r="AS1114" i="4"/>
  <c r="AT1114" i="4"/>
  <c r="AU1114" i="4"/>
  <c r="AV1114" i="4"/>
  <c r="AW1114" i="4"/>
  <c r="AX1114" i="4"/>
  <c r="AY1114" i="4"/>
  <c r="AZ1114" i="4"/>
  <c r="BA1114" i="4"/>
  <c r="BB1114" i="4"/>
  <c r="BC1114" i="4"/>
  <c r="BD1114" i="4"/>
  <c r="BE1114" i="4"/>
  <c r="BF1114" i="4"/>
  <c r="BG1114" i="4"/>
  <c r="BH1114" i="4"/>
  <c r="BI1114" i="4"/>
  <c r="BJ1114" i="4"/>
  <c r="BK1114" i="4"/>
  <c r="BL1114" i="4"/>
  <c r="BM1114" i="4"/>
  <c r="BN1114" i="4"/>
  <c r="BO1114" i="4"/>
  <c r="BP1114" i="4"/>
  <c r="BQ1114" i="4"/>
  <c r="BR1114" i="4"/>
  <c r="BS1114" i="4"/>
  <c r="BT1114" i="4"/>
  <c r="BU1114" i="4"/>
  <c r="BV1114" i="4"/>
  <c r="BW1114" i="4"/>
  <c r="BX1114" i="4"/>
  <c r="BY1114" i="4"/>
  <c r="BZ1114" i="4"/>
  <c r="CA1114" i="4"/>
  <c r="CB1114" i="4"/>
  <c r="CC1114" i="4"/>
  <c r="CD1114" i="4"/>
  <c r="CE1114" i="4"/>
  <c r="CF1114" i="4"/>
  <c r="CG1114" i="4"/>
  <c r="CH1114" i="4"/>
  <c r="CI1114" i="4"/>
  <c r="CJ1114" i="4"/>
  <c r="CK1114" i="4"/>
  <c r="CL1114" i="4"/>
  <c r="CM1114" i="4" s="1"/>
  <c r="CN1114" i="4"/>
  <c r="CO1114" i="4"/>
  <c r="CP1114" i="4"/>
  <c r="CQ1114" i="4"/>
  <c r="CR1114" i="4"/>
  <c r="CS1114" i="4"/>
  <c r="CT1114" i="4"/>
  <c r="CU1114" i="4"/>
  <c r="CV1114" i="4"/>
  <c r="CW1114" i="4"/>
  <c r="CX1114" i="4"/>
  <c r="CY1114" i="4"/>
  <c r="CZ1114" i="4"/>
  <c r="DA1114" i="4"/>
  <c r="DB1114" i="4"/>
  <c r="DC1114" i="4"/>
  <c r="DD1114" i="4"/>
  <c r="DE1114" i="4"/>
  <c r="DF1114" i="4"/>
  <c r="DG1114" i="4"/>
  <c r="DH1114" i="4"/>
  <c r="DI1114" i="4"/>
  <c r="DJ1114" i="4"/>
  <c r="DK1114" i="4"/>
  <c r="DL1114" i="4"/>
  <c r="DM1114" i="4"/>
  <c r="DN1114" i="4"/>
  <c r="DO1114" i="4"/>
  <c r="DP1114" i="4"/>
  <c r="DQ1114" i="4"/>
  <c r="DR1114" i="4"/>
  <c r="DS1114" i="4"/>
  <c r="DT1114" i="4"/>
  <c r="DU1114" i="4"/>
  <c r="DV1114" i="4"/>
  <c r="DW1114" i="4"/>
  <c r="EC1114" i="4"/>
  <c r="ED1114" i="4"/>
  <c r="EE1114" i="4"/>
  <c r="EF1114" i="4"/>
  <c r="EG1114" i="4"/>
  <c r="EH1114" i="4"/>
  <c r="EI1114" i="4"/>
  <c r="EJ1114" i="4"/>
  <c r="EK1114" i="4"/>
  <c r="EL1114" i="4"/>
  <c r="EM1114" i="4"/>
  <c r="EN1114" i="4"/>
  <c r="EO1114" i="4"/>
  <c r="EP1114" i="4"/>
  <c r="EQ1114" i="4"/>
  <c r="ER1114" i="4"/>
  <c r="ES1114" i="4"/>
  <c r="ET1114" i="4"/>
  <c r="EU1114" i="4"/>
  <c r="EV1114" i="4"/>
  <c r="EW1114" i="4"/>
  <c r="B1115" i="4"/>
  <c r="C1115" i="4"/>
  <c r="D1115" i="4"/>
  <c r="E1115" i="4"/>
  <c r="F1115" i="4"/>
  <c r="G1115" i="4"/>
  <c r="H1115" i="4"/>
  <c r="M1115" i="4" s="1"/>
  <c r="N1115" i="4" s="1"/>
  <c r="O1115" i="4" s="1" a="1"/>
  <c r="O1115" i="4" s="1"/>
  <c r="R1115" i="4"/>
  <c r="S1115" i="4"/>
  <c r="T1115" i="4"/>
  <c r="U1115" i="4"/>
  <c r="V1115" i="4"/>
  <c r="W1115" i="4"/>
  <c r="X1115" i="4"/>
  <c r="Y1115" i="4"/>
  <c r="Z1115" i="4"/>
  <c r="AA1115" i="4"/>
  <c r="AB1115" i="4"/>
  <c r="AC1115" i="4"/>
  <c r="AD1115" i="4"/>
  <c r="AE1115" i="4" s="1"/>
  <c r="AF1115" i="4"/>
  <c r="AG1115" i="4" s="1"/>
  <c r="AH1115" i="4"/>
  <c r="AI1115" i="4"/>
  <c r="AJ1115" i="4"/>
  <c r="AK1115" i="4"/>
  <c r="AL1115" i="4"/>
  <c r="AN1115" i="4"/>
  <c r="AM1115" i="4" s="1"/>
  <c r="AO1115" i="4"/>
  <c r="AP1115" i="4"/>
  <c r="AQ1115" i="4"/>
  <c r="AR1115" i="4"/>
  <c r="AS1115" i="4"/>
  <c r="AT1115" i="4"/>
  <c r="AU1115" i="4"/>
  <c r="AV1115" i="4"/>
  <c r="AW1115" i="4"/>
  <c r="AX1115" i="4"/>
  <c r="AY1115" i="4"/>
  <c r="AZ1115" i="4"/>
  <c r="BA1115" i="4"/>
  <c r="BB1115" i="4"/>
  <c r="BC1115" i="4"/>
  <c r="BD1115" i="4"/>
  <c r="BE1115" i="4"/>
  <c r="BF1115" i="4"/>
  <c r="BG1115" i="4"/>
  <c r="BH1115" i="4"/>
  <c r="BI1115" i="4"/>
  <c r="BJ1115" i="4"/>
  <c r="BK1115" i="4"/>
  <c r="BL1115" i="4"/>
  <c r="BM1115" i="4"/>
  <c r="BN1115" i="4"/>
  <c r="BO1115" i="4"/>
  <c r="BP1115" i="4"/>
  <c r="BQ1115" i="4"/>
  <c r="BR1115" i="4"/>
  <c r="BS1115" i="4"/>
  <c r="BT1115" i="4"/>
  <c r="BU1115" i="4"/>
  <c r="BV1115" i="4"/>
  <c r="BW1115" i="4"/>
  <c r="BX1115" i="4"/>
  <c r="BY1115" i="4"/>
  <c r="BZ1115" i="4"/>
  <c r="CA1115" i="4"/>
  <c r="CB1115" i="4"/>
  <c r="CC1115" i="4"/>
  <c r="CD1115" i="4"/>
  <c r="CE1115" i="4"/>
  <c r="CF1115" i="4"/>
  <c r="CG1115" i="4"/>
  <c r="CH1115" i="4"/>
  <c r="CI1115" i="4"/>
  <c r="CJ1115" i="4"/>
  <c r="CK1115" i="4"/>
  <c r="CL1115" i="4"/>
  <c r="CM1115" i="4" s="1"/>
  <c r="CN1115" i="4"/>
  <c r="CO1115" i="4"/>
  <c r="CP1115" i="4"/>
  <c r="CQ1115" i="4"/>
  <c r="CR1115" i="4"/>
  <c r="CS1115" i="4"/>
  <c r="CT1115" i="4"/>
  <c r="CU1115" i="4"/>
  <c r="CV1115" i="4"/>
  <c r="CW1115" i="4"/>
  <c r="CX1115" i="4"/>
  <c r="CY1115" i="4"/>
  <c r="CZ1115" i="4"/>
  <c r="DA1115" i="4"/>
  <c r="DB1115" i="4"/>
  <c r="DC1115" i="4"/>
  <c r="DD1115" i="4"/>
  <c r="DE1115" i="4"/>
  <c r="DF1115" i="4"/>
  <c r="DG1115" i="4"/>
  <c r="DH1115" i="4"/>
  <c r="DI1115" i="4"/>
  <c r="DJ1115" i="4"/>
  <c r="DK1115" i="4"/>
  <c r="DL1115" i="4"/>
  <c r="DM1115" i="4"/>
  <c r="DN1115" i="4"/>
  <c r="DO1115" i="4"/>
  <c r="DP1115" i="4"/>
  <c r="DQ1115" i="4"/>
  <c r="DR1115" i="4"/>
  <c r="DS1115" i="4"/>
  <c r="DT1115" i="4"/>
  <c r="DU1115" i="4"/>
  <c r="DV1115" i="4"/>
  <c r="DW1115" i="4"/>
  <c r="EC1115" i="4"/>
  <c r="ED1115" i="4"/>
  <c r="EE1115" i="4"/>
  <c r="EF1115" i="4"/>
  <c r="EG1115" i="4"/>
  <c r="EH1115" i="4"/>
  <c r="EI1115" i="4"/>
  <c r="EJ1115" i="4"/>
  <c r="EK1115" i="4"/>
  <c r="EL1115" i="4"/>
  <c r="EM1115" i="4"/>
  <c r="EN1115" i="4"/>
  <c r="EO1115" i="4"/>
  <c r="EP1115" i="4"/>
  <c r="EQ1115" i="4"/>
  <c r="ER1115" i="4"/>
  <c r="ES1115" i="4"/>
  <c r="ET1115" i="4"/>
  <c r="EU1115" i="4"/>
  <c r="EV1115" i="4"/>
  <c r="EW1115" i="4"/>
  <c r="B1116" i="4"/>
  <c r="C1116" i="4"/>
  <c r="D1116" i="4"/>
  <c r="E1116" i="4"/>
  <c r="F1116" i="4"/>
  <c r="G1116" i="4"/>
  <c r="H1116" i="4"/>
  <c r="M1116" i="4" s="1"/>
  <c r="N1116" i="4" s="1"/>
  <c r="O1116" i="4" s="1" a="1"/>
  <c r="O1116" i="4" s="1"/>
  <c r="R1116" i="4"/>
  <c r="S1116" i="4"/>
  <c r="T1116" i="4"/>
  <c r="U1116" i="4"/>
  <c r="V1116" i="4"/>
  <c r="W1116" i="4"/>
  <c r="X1116" i="4"/>
  <c r="Y1116" i="4"/>
  <c r="Z1116" i="4"/>
  <c r="AA1116" i="4"/>
  <c r="AB1116" i="4"/>
  <c r="AC1116" i="4"/>
  <c r="AD1116" i="4"/>
  <c r="AE1116" i="4" s="1"/>
  <c r="AF1116" i="4"/>
  <c r="AG1116" i="4" s="1"/>
  <c r="AH1116" i="4"/>
  <c r="AI1116" i="4"/>
  <c r="AJ1116" i="4"/>
  <c r="AK1116" i="4"/>
  <c r="AL1116" i="4"/>
  <c r="AN1116" i="4"/>
  <c r="AM1116" i="4" s="1"/>
  <c r="AO1116" i="4"/>
  <c r="AP1116" i="4"/>
  <c r="AQ1116" i="4"/>
  <c r="AR1116" i="4"/>
  <c r="AS1116" i="4"/>
  <c r="AT1116" i="4"/>
  <c r="AU1116" i="4"/>
  <c r="AV1116" i="4"/>
  <c r="AW1116" i="4"/>
  <c r="AX1116" i="4"/>
  <c r="AY1116" i="4"/>
  <c r="AZ1116" i="4"/>
  <c r="BA1116" i="4"/>
  <c r="BB1116" i="4"/>
  <c r="BC1116" i="4"/>
  <c r="BD1116" i="4"/>
  <c r="BE1116" i="4"/>
  <c r="BF1116" i="4"/>
  <c r="BG1116" i="4"/>
  <c r="BH1116" i="4"/>
  <c r="BI1116" i="4"/>
  <c r="BJ1116" i="4"/>
  <c r="BK1116" i="4"/>
  <c r="BL1116" i="4"/>
  <c r="BM1116" i="4"/>
  <c r="BN1116" i="4"/>
  <c r="BO1116" i="4"/>
  <c r="BP1116" i="4"/>
  <c r="BQ1116" i="4"/>
  <c r="BR1116" i="4"/>
  <c r="BS1116" i="4"/>
  <c r="BT1116" i="4"/>
  <c r="BU1116" i="4"/>
  <c r="BV1116" i="4"/>
  <c r="BW1116" i="4"/>
  <c r="BX1116" i="4"/>
  <c r="BY1116" i="4"/>
  <c r="BZ1116" i="4"/>
  <c r="CA1116" i="4"/>
  <c r="CB1116" i="4"/>
  <c r="CC1116" i="4"/>
  <c r="CD1116" i="4"/>
  <c r="CE1116" i="4"/>
  <c r="CF1116" i="4"/>
  <c r="CG1116" i="4"/>
  <c r="CH1116" i="4"/>
  <c r="CI1116" i="4"/>
  <c r="CJ1116" i="4"/>
  <c r="CK1116" i="4"/>
  <c r="CL1116" i="4"/>
  <c r="CM1116" i="4" s="1"/>
  <c r="CN1116" i="4"/>
  <c r="CO1116" i="4"/>
  <c r="CP1116" i="4"/>
  <c r="CQ1116" i="4"/>
  <c r="CR1116" i="4"/>
  <c r="CS1116" i="4"/>
  <c r="CT1116" i="4"/>
  <c r="CU1116" i="4"/>
  <c r="CV1116" i="4"/>
  <c r="CW1116" i="4"/>
  <c r="CX1116" i="4"/>
  <c r="CY1116" i="4"/>
  <c r="CZ1116" i="4"/>
  <c r="DA1116" i="4"/>
  <c r="DB1116" i="4"/>
  <c r="DC1116" i="4"/>
  <c r="DD1116" i="4"/>
  <c r="DE1116" i="4"/>
  <c r="DF1116" i="4"/>
  <c r="DG1116" i="4"/>
  <c r="DH1116" i="4"/>
  <c r="DI1116" i="4"/>
  <c r="DJ1116" i="4"/>
  <c r="DK1116" i="4"/>
  <c r="DL1116" i="4"/>
  <c r="DM1116" i="4"/>
  <c r="DN1116" i="4"/>
  <c r="DO1116" i="4"/>
  <c r="DP1116" i="4"/>
  <c r="DQ1116" i="4"/>
  <c r="DR1116" i="4"/>
  <c r="DS1116" i="4"/>
  <c r="DT1116" i="4"/>
  <c r="DU1116" i="4"/>
  <c r="DV1116" i="4"/>
  <c r="DW1116" i="4"/>
  <c r="EC1116" i="4"/>
  <c r="ED1116" i="4"/>
  <c r="EE1116" i="4"/>
  <c r="EF1116" i="4"/>
  <c r="EG1116" i="4"/>
  <c r="EH1116" i="4"/>
  <c r="EI1116" i="4"/>
  <c r="EJ1116" i="4"/>
  <c r="EK1116" i="4"/>
  <c r="EL1116" i="4"/>
  <c r="EM1116" i="4"/>
  <c r="EN1116" i="4"/>
  <c r="EO1116" i="4"/>
  <c r="EP1116" i="4"/>
  <c r="EQ1116" i="4"/>
  <c r="ER1116" i="4"/>
  <c r="ES1116" i="4"/>
  <c r="ET1116" i="4"/>
  <c r="EU1116" i="4"/>
  <c r="EV1116" i="4"/>
  <c r="EW1116" i="4"/>
  <c r="B1117" i="4"/>
  <c r="C1117" i="4"/>
  <c r="D1117" i="4"/>
  <c r="E1117" i="4"/>
  <c r="F1117" i="4"/>
  <c r="G1117" i="4"/>
  <c r="H1117" i="4"/>
  <c r="M1117" i="4" s="1"/>
  <c r="N1117" i="4" s="1"/>
  <c r="O1117" i="4" s="1" a="1"/>
  <c r="O1117" i="4" s="1"/>
  <c r="R1117" i="4"/>
  <c r="S1117" i="4"/>
  <c r="T1117" i="4"/>
  <c r="U1117" i="4"/>
  <c r="V1117" i="4"/>
  <c r="W1117" i="4"/>
  <c r="X1117" i="4"/>
  <c r="Y1117" i="4"/>
  <c r="Z1117" i="4"/>
  <c r="AA1117" i="4"/>
  <c r="AB1117" i="4"/>
  <c r="AC1117" i="4"/>
  <c r="AD1117" i="4"/>
  <c r="AE1117" i="4" s="1"/>
  <c r="AF1117" i="4"/>
  <c r="AG1117" i="4" s="1"/>
  <c r="AH1117" i="4"/>
  <c r="AI1117" i="4"/>
  <c r="AJ1117" i="4"/>
  <c r="AK1117" i="4"/>
  <c r="AL1117" i="4"/>
  <c r="AN1117" i="4"/>
  <c r="AM1117" i="4" s="1"/>
  <c r="AO1117" i="4"/>
  <c r="AP1117" i="4"/>
  <c r="AQ1117" i="4"/>
  <c r="AR1117" i="4"/>
  <c r="AS1117" i="4"/>
  <c r="AT1117" i="4"/>
  <c r="AU1117" i="4"/>
  <c r="AV1117" i="4"/>
  <c r="AW1117" i="4"/>
  <c r="AX1117" i="4"/>
  <c r="AY1117" i="4"/>
  <c r="AZ1117" i="4"/>
  <c r="BA1117" i="4"/>
  <c r="BB1117" i="4"/>
  <c r="BC1117" i="4"/>
  <c r="BD1117" i="4"/>
  <c r="BE1117" i="4"/>
  <c r="BF1117" i="4"/>
  <c r="BG1117" i="4"/>
  <c r="BH1117" i="4"/>
  <c r="BI1117" i="4"/>
  <c r="BJ1117" i="4"/>
  <c r="BK1117" i="4"/>
  <c r="BL1117" i="4"/>
  <c r="BM1117" i="4"/>
  <c r="BN1117" i="4"/>
  <c r="BO1117" i="4"/>
  <c r="BP1117" i="4"/>
  <c r="BQ1117" i="4"/>
  <c r="BR1117" i="4"/>
  <c r="BS1117" i="4"/>
  <c r="BT1117" i="4"/>
  <c r="BU1117" i="4"/>
  <c r="BV1117" i="4"/>
  <c r="BW1117" i="4"/>
  <c r="BX1117" i="4"/>
  <c r="BY1117" i="4"/>
  <c r="BZ1117" i="4"/>
  <c r="CA1117" i="4"/>
  <c r="CB1117" i="4"/>
  <c r="CC1117" i="4"/>
  <c r="CD1117" i="4"/>
  <c r="CE1117" i="4"/>
  <c r="CF1117" i="4"/>
  <c r="CG1117" i="4"/>
  <c r="CH1117" i="4"/>
  <c r="CI1117" i="4"/>
  <c r="CJ1117" i="4"/>
  <c r="CK1117" i="4"/>
  <c r="CL1117" i="4"/>
  <c r="CM1117" i="4" s="1"/>
  <c r="CN1117" i="4"/>
  <c r="CO1117" i="4"/>
  <c r="CP1117" i="4"/>
  <c r="CQ1117" i="4"/>
  <c r="CR1117" i="4"/>
  <c r="CS1117" i="4"/>
  <c r="CT1117" i="4"/>
  <c r="CU1117" i="4"/>
  <c r="CV1117" i="4"/>
  <c r="CW1117" i="4"/>
  <c r="CX1117" i="4"/>
  <c r="CY1117" i="4"/>
  <c r="CZ1117" i="4"/>
  <c r="DA1117" i="4"/>
  <c r="DB1117" i="4"/>
  <c r="DC1117" i="4"/>
  <c r="DD1117" i="4"/>
  <c r="DE1117" i="4"/>
  <c r="DF1117" i="4"/>
  <c r="DG1117" i="4"/>
  <c r="DH1117" i="4"/>
  <c r="DI1117" i="4"/>
  <c r="DJ1117" i="4"/>
  <c r="DK1117" i="4"/>
  <c r="DL1117" i="4"/>
  <c r="DM1117" i="4"/>
  <c r="DN1117" i="4"/>
  <c r="DO1117" i="4"/>
  <c r="DP1117" i="4"/>
  <c r="DQ1117" i="4"/>
  <c r="DR1117" i="4"/>
  <c r="DS1117" i="4"/>
  <c r="DT1117" i="4"/>
  <c r="DU1117" i="4"/>
  <c r="DV1117" i="4"/>
  <c r="DW1117" i="4"/>
  <c r="EC1117" i="4"/>
  <c r="ED1117" i="4"/>
  <c r="EE1117" i="4"/>
  <c r="EF1117" i="4"/>
  <c r="EG1117" i="4"/>
  <c r="EH1117" i="4"/>
  <c r="EI1117" i="4"/>
  <c r="EJ1117" i="4"/>
  <c r="EK1117" i="4"/>
  <c r="EL1117" i="4"/>
  <c r="EM1117" i="4"/>
  <c r="EN1117" i="4"/>
  <c r="EO1117" i="4"/>
  <c r="EP1117" i="4"/>
  <c r="EQ1117" i="4"/>
  <c r="ER1117" i="4"/>
  <c r="ES1117" i="4"/>
  <c r="ET1117" i="4"/>
  <c r="EU1117" i="4"/>
  <c r="EV1117" i="4"/>
  <c r="EW1117" i="4"/>
  <c r="B1118" i="4"/>
  <c r="C1118" i="4"/>
  <c r="D1118" i="4"/>
  <c r="E1118" i="4"/>
  <c r="F1118" i="4"/>
  <c r="G1118" i="4"/>
  <c r="H1118" i="4"/>
  <c r="M1118" i="4" s="1"/>
  <c r="N1118" i="4" s="1"/>
  <c r="O1118" i="4" s="1" a="1"/>
  <c r="O1118" i="4" s="1"/>
  <c r="R1118" i="4"/>
  <c r="S1118" i="4"/>
  <c r="T1118" i="4"/>
  <c r="U1118" i="4"/>
  <c r="V1118" i="4"/>
  <c r="W1118" i="4"/>
  <c r="X1118" i="4"/>
  <c r="Y1118" i="4"/>
  <c r="Z1118" i="4"/>
  <c r="AA1118" i="4"/>
  <c r="AB1118" i="4"/>
  <c r="AC1118" i="4"/>
  <c r="AD1118" i="4"/>
  <c r="AE1118" i="4" s="1"/>
  <c r="AF1118" i="4"/>
  <c r="AG1118" i="4" s="1"/>
  <c r="AH1118" i="4"/>
  <c r="AI1118" i="4"/>
  <c r="AJ1118" i="4"/>
  <c r="AK1118" i="4"/>
  <c r="AL1118" i="4"/>
  <c r="AN1118" i="4"/>
  <c r="AM1118" i="4" s="1"/>
  <c r="AO1118" i="4"/>
  <c r="AP1118" i="4"/>
  <c r="AQ1118" i="4"/>
  <c r="AR1118" i="4"/>
  <c r="AS1118" i="4"/>
  <c r="AT1118" i="4"/>
  <c r="AU1118" i="4"/>
  <c r="AV1118" i="4"/>
  <c r="AW1118" i="4"/>
  <c r="AX1118" i="4"/>
  <c r="AY1118" i="4"/>
  <c r="AZ1118" i="4"/>
  <c r="BA1118" i="4"/>
  <c r="BB1118" i="4"/>
  <c r="BC1118" i="4"/>
  <c r="BD1118" i="4"/>
  <c r="BE1118" i="4"/>
  <c r="BF1118" i="4"/>
  <c r="BG1118" i="4"/>
  <c r="BH1118" i="4"/>
  <c r="BI1118" i="4"/>
  <c r="BJ1118" i="4"/>
  <c r="BK1118" i="4"/>
  <c r="BL1118" i="4"/>
  <c r="BM1118" i="4"/>
  <c r="BN1118" i="4"/>
  <c r="BO1118" i="4"/>
  <c r="BP1118" i="4"/>
  <c r="BQ1118" i="4"/>
  <c r="BR1118" i="4"/>
  <c r="BS1118" i="4"/>
  <c r="BT1118" i="4"/>
  <c r="BU1118" i="4"/>
  <c r="BV1118" i="4"/>
  <c r="BW1118" i="4"/>
  <c r="BX1118" i="4"/>
  <c r="BY1118" i="4"/>
  <c r="BZ1118" i="4"/>
  <c r="CA1118" i="4"/>
  <c r="CB1118" i="4"/>
  <c r="CC1118" i="4"/>
  <c r="CD1118" i="4"/>
  <c r="CE1118" i="4"/>
  <c r="CF1118" i="4"/>
  <c r="CG1118" i="4"/>
  <c r="CH1118" i="4"/>
  <c r="CI1118" i="4"/>
  <c r="CJ1118" i="4"/>
  <c r="CK1118" i="4"/>
  <c r="CL1118" i="4"/>
  <c r="CM1118" i="4" s="1"/>
  <c r="CN1118" i="4"/>
  <c r="CO1118" i="4"/>
  <c r="CP1118" i="4"/>
  <c r="CQ1118" i="4"/>
  <c r="CR1118" i="4"/>
  <c r="CS1118" i="4"/>
  <c r="CT1118" i="4"/>
  <c r="CU1118" i="4"/>
  <c r="CV1118" i="4"/>
  <c r="CW1118" i="4"/>
  <c r="CX1118" i="4"/>
  <c r="CY1118" i="4"/>
  <c r="CZ1118" i="4"/>
  <c r="DA1118" i="4"/>
  <c r="DB1118" i="4"/>
  <c r="DC1118" i="4"/>
  <c r="DD1118" i="4"/>
  <c r="DE1118" i="4"/>
  <c r="DF1118" i="4"/>
  <c r="DG1118" i="4"/>
  <c r="DH1118" i="4"/>
  <c r="DI1118" i="4"/>
  <c r="DJ1118" i="4"/>
  <c r="DK1118" i="4"/>
  <c r="DL1118" i="4"/>
  <c r="DM1118" i="4"/>
  <c r="DN1118" i="4"/>
  <c r="DO1118" i="4"/>
  <c r="DP1118" i="4"/>
  <c r="DQ1118" i="4"/>
  <c r="DR1118" i="4"/>
  <c r="DS1118" i="4"/>
  <c r="DT1118" i="4"/>
  <c r="DU1118" i="4"/>
  <c r="DV1118" i="4"/>
  <c r="DW1118" i="4"/>
  <c r="EC1118" i="4"/>
  <c r="ED1118" i="4"/>
  <c r="EE1118" i="4"/>
  <c r="EF1118" i="4"/>
  <c r="EG1118" i="4"/>
  <c r="EH1118" i="4"/>
  <c r="EI1118" i="4"/>
  <c r="EJ1118" i="4"/>
  <c r="EK1118" i="4"/>
  <c r="EL1118" i="4"/>
  <c r="EM1118" i="4"/>
  <c r="EN1118" i="4"/>
  <c r="EO1118" i="4"/>
  <c r="EP1118" i="4"/>
  <c r="EQ1118" i="4"/>
  <c r="ER1118" i="4"/>
  <c r="ES1118" i="4"/>
  <c r="ET1118" i="4"/>
  <c r="EU1118" i="4"/>
  <c r="EV1118" i="4"/>
  <c r="EW1118" i="4"/>
  <c r="B1119" i="4"/>
  <c r="C1119" i="4"/>
  <c r="D1119" i="4"/>
  <c r="E1119" i="4"/>
  <c r="F1119" i="4"/>
  <c r="G1119" i="4"/>
  <c r="H1119" i="4"/>
  <c r="M1119" i="4" s="1"/>
  <c r="N1119" i="4" s="1"/>
  <c r="O1119" i="4" s="1" a="1"/>
  <c r="O1119" i="4" s="1"/>
  <c r="R1119" i="4"/>
  <c r="S1119" i="4"/>
  <c r="T1119" i="4"/>
  <c r="U1119" i="4"/>
  <c r="V1119" i="4"/>
  <c r="W1119" i="4"/>
  <c r="X1119" i="4"/>
  <c r="Y1119" i="4"/>
  <c r="Z1119" i="4"/>
  <c r="AA1119" i="4"/>
  <c r="AB1119" i="4"/>
  <c r="AC1119" i="4"/>
  <c r="AD1119" i="4"/>
  <c r="AE1119" i="4" s="1"/>
  <c r="AF1119" i="4"/>
  <c r="AG1119" i="4" s="1"/>
  <c r="AH1119" i="4"/>
  <c r="AI1119" i="4"/>
  <c r="AJ1119" i="4"/>
  <c r="AK1119" i="4"/>
  <c r="AL1119" i="4"/>
  <c r="AN1119" i="4"/>
  <c r="AM1119" i="4" s="1"/>
  <c r="AO1119" i="4"/>
  <c r="AP1119" i="4"/>
  <c r="AQ1119" i="4"/>
  <c r="AR1119" i="4"/>
  <c r="AS1119" i="4"/>
  <c r="AT1119" i="4"/>
  <c r="AU1119" i="4"/>
  <c r="AV1119" i="4"/>
  <c r="AW1119" i="4"/>
  <c r="AX1119" i="4"/>
  <c r="AY1119" i="4"/>
  <c r="AZ1119" i="4"/>
  <c r="BA1119" i="4"/>
  <c r="BB1119" i="4"/>
  <c r="BC1119" i="4"/>
  <c r="BD1119" i="4"/>
  <c r="BE1119" i="4"/>
  <c r="BF1119" i="4"/>
  <c r="BG1119" i="4"/>
  <c r="BH1119" i="4"/>
  <c r="BI1119" i="4"/>
  <c r="BJ1119" i="4"/>
  <c r="BK1119" i="4"/>
  <c r="BL1119" i="4"/>
  <c r="BM1119" i="4"/>
  <c r="BN1119" i="4"/>
  <c r="BO1119" i="4"/>
  <c r="BP1119" i="4"/>
  <c r="BQ1119" i="4"/>
  <c r="BR1119" i="4"/>
  <c r="BS1119" i="4"/>
  <c r="BT1119" i="4"/>
  <c r="BU1119" i="4"/>
  <c r="BV1119" i="4"/>
  <c r="BW1119" i="4"/>
  <c r="BX1119" i="4"/>
  <c r="BY1119" i="4"/>
  <c r="BZ1119" i="4"/>
  <c r="CA1119" i="4"/>
  <c r="CB1119" i="4"/>
  <c r="CC1119" i="4"/>
  <c r="CD1119" i="4"/>
  <c r="CE1119" i="4"/>
  <c r="CF1119" i="4"/>
  <c r="CG1119" i="4"/>
  <c r="CH1119" i="4"/>
  <c r="CI1119" i="4"/>
  <c r="CJ1119" i="4"/>
  <c r="CK1119" i="4"/>
  <c r="CL1119" i="4"/>
  <c r="CM1119" i="4" s="1"/>
  <c r="CN1119" i="4"/>
  <c r="CO1119" i="4"/>
  <c r="CP1119" i="4"/>
  <c r="CQ1119" i="4"/>
  <c r="CR1119" i="4"/>
  <c r="CS1119" i="4"/>
  <c r="CT1119" i="4"/>
  <c r="CU1119" i="4"/>
  <c r="CV1119" i="4"/>
  <c r="CW1119" i="4"/>
  <c r="CX1119" i="4"/>
  <c r="CY1119" i="4"/>
  <c r="CZ1119" i="4"/>
  <c r="DA1119" i="4"/>
  <c r="DB1119" i="4"/>
  <c r="DC1119" i="4"/>
  <c r="DD1119" i="4"/>
  <c r="DE1119" i="4"/>
  <c r="DF1119" i="4"/>
  <c r="DG1119" i="4"/>
  <c r="DH1119" i="4"/>
  <c r="DI1119" i="4"/>
  <c r="DJ1119" i="4"/>
  <c r="DK1119" i="4"/>
  <c r="DL1119" i="4"/>
  <c r="DM1119" i="4"/>
  <c r="DN1119" i="4"/>
  <c r="DO1119" i="4"/>
  <c r="DP1119" i="4"/>
  <c r="DQ1119" i="4"/>
  <c r="DR1119" i="4"/>
  <c r="DS1119" i="4"/>
  <c r="DT1119" i="4"/>
  <c r="DU1119" i="4"/>
  <c r="DV1119" i="4"/>
  <c r="DW1119" i="4"/>
  <c r="EC1119" i="4"/>
  <c r="ED1119" i="4"/>
  <c r="EE1119" i="4"/>
  <c r="EF1119" i="4"/>
  <c r="EG1119" i="4"/>
  <c r="EH1119" i="4"/>
  <c r="EI1119" i="4"/>
  <c r="EJ1119" i="4"/>
  <c r="EK1119" i="4"/>
  <c r="EL1119" i="4"/>
  <c r="EM1119" i="4"/>
  <c r="EN1119" i="4"/>
  <c r="EO1119" i="4"/>
  <c r="EP1119" i="4"/>
  <c r="EQ1119" i="4"/>
  <c r="ER1119" i="4"/>
  <c r="ES1119" i="4"/>
  <c r="ET1119" i="4"/>
  <c r="EU1119" i="4"/>
  <c r="EV1119" i="4"/>
  <c r="EW1119" i="4"/>
  <c r="B1120" i="4"/>
  <c r="C1120" i="4"/>
  <c r="D1120" i="4"/>
  <c r="E1120" i="4"/>
  <c r="F1120" i="4"/>
  <c r="G1120" i="4"/>
  <c r="H1120" i="4"/>
  <c r="M1120" i="4" s="1"/>
  <c r="N1120" i="4" s="1"/>
  <c r="O1120" i="4" s="1" a="1"/>
  <c r="O1120" i="4" s="1"/>
  <c r="R1120" i="4"/>
  <c r="S1120" i="4"/>
  <c r="T1120" i="4"/>
  <c r="U1120" i="4"/>
  <c r="V1120" i="4"/>
  <c r="W1120" i="4"/>
  <c r="X1120" i="4"/>
  <c r="Y1120" i="4"/>
  <c r="Z1120" i="4"/>
  <c r="AA1120" i="4"/>
  <c r="AB1120" i="4"/>
  <c r="AC1120" i="4"/>
  <c r="AD1120" i="4"/>
  <c r="AE1120" i="4" s="1"/>
  <c r="AF1120" i="4"/>
  <c r="AG1120" i="4" s="1"/>
  <c r="AH1120" i="4"/>
  <c r="AI1120" i="4"/>
  <c r="AJ1120" i="4"/>
  <c r="AK1120" i="4"/>
  <c r="AL1120" i="4"/>
  <c r="AN1120" i="4"/>
  <c r="AM1120" i="4" s="1"/>
  <c r="AO1120" i="4"/>
  <c r="AP1120" i="4"/>
  <c r="AQ1120" i="4"/>
  <c r="AR1120" i="4"/>
  <c r="AS1120" i="4"/>
  <c r="AT1120" i="4"/>
  <c r="AU1120" i="4"/>
  <c r="AV1120" i="4"/>
  <c r="AW1120" i="4"/>
  <c r="AX1120" i="4"/>
  <c r="AY1120" i="4"/>
  <c r="AZ1120" i="4"/>
  <c r="BA1120" i="4"/>
  <c r="BB1120" i="4"/>
  <c r="BC1120" i="4"/>
  <c r="BD1120" i="4"/>
  <c r="BE1120" i="4"/>
  <c r="BF1120" i="4"/>
  <c r="BG1120" i="4"/>
  <c r="BH1120" i="4"/>
  <c r="BI1120" i="4"/>
  <c r="BJ1120" i="4"/>
  <c r="BK1120" i="4"/>
  <c r="BL1120" i="4"/>
  <c r="BM1120" i="4"/>
  <c r="BN1120" i="4"/>
  <c r="BO1120" i="4"/>
  <c r="BP1120" i="4"/>
  <c r="BQ1120" i="4"/>
  <c r="BR1120" i="4"/>
  <c r="BS1120" i="4"/>
  <c r="BT1120" i="4"/>
  <c r="BU1120" i="4"/>
  <c r="BV1120" i="4"/>
  <c r="BW1120" i="4"/>
  <c r="BX1120" i="4"/>
  <c r="BY1120" i="4"/>
  <c r="BZ1120" i="4"/>
  <c r="CA1120" i="4"/>
  <c r="CB1120" i="4"/>
  <c r="CC1120" i="4"/>
  <c r="CD1120" i="4"/>
  <c r="CE1120" i="4"/>
  <c r="CF1120" i="4"/>
  <c r="CG1120" i="4"/>
  <c r="CH1120" i="4"/>
  <c r="CI1120" i="4"/>
  <c r="CJ1120" i="4"/>
  <c r="CK1120" i="4"/>
  <c r="CL1120" i="4"/>
  <c r="CM1120" i="4" s="1"/>
  <c r="CN1120" i="4"/>
  <c r="CO1120" i="4"/>
  <c r="CP1120" i="4"/>
  <c r="CQ1120" i="4"/>
  <c r="CR1120" i="4"/>
  <c r="CS1120" i="4"/>
  <c r="CT1120" i="4"/>
  <c r="CU1120" i="4"/>
  <c r="CV1120" i="4"/>
  <c r="CW1120" i="4"/>
  <c r="CX1120" i="4"/>
  <c r="CY1120" i="4"/>
  <c r="CZ1120" i="4"/>
  <c r="DA1120" i="4"/>
  <c r="DB1120" i="4"/>
  <c r="DC1120" i="4"/>
  <c r="DD1120" i="4"/>
  <c r="DE1120" i="4"/>
  <c r="DF1120" i="4"/>
  <c r="DG1120" i="4"/>
  <c r="DH1120" i="4"/>
  <c r="DI1120" i="4"/>
  <c r="DJ1120" i="4"/>
  <c r="DK1120" i="4"/>
  <c r="DL1120" i="4"/>
  <c r="DM1120" i="4"/>
  <c r="DN1120" i="4"/>
  <c r="DO1120" i="4"/>
  <c r="DP1120" i="4"/>
  <c r="DQ1120" i="4"/>
  <c r="DR1120" i="4"/>
  <c r="DS1120" i="4"/>
  <c r="DT1120" i="4"/>
  <c r="DU1120" i="4"/>
  <c r="DV1120" i="4"/>
  <c r="DW1120" i="4"/>
  <c r="EC1120" i="4"/>
  <c r="DX1120" i="4" s="1"/>
  <c r="ED1120" i="4"/>
  <c r="EE1120" i="4"/>
  <c r="EF1120" i="4"/>
  <c r="EG1120" i="4"/>
  <c r="EH1120" i="4"/>
  <c r="EI1120" i="4"/>
  <c r="EJ1120" i="4"/>
  <c r="EK1120" i="4"/>
  <c r="EL1120" i="4"/>
  <c r="EM1120" i="4"/>
  <c r="EN1120" i="4"/>
  <c r="EO1120" i="4"/>
  <c r="EP1120" i="4"/>
  <c r="EQ1120" i="4"/>
  <c r="ER1120" i="4"/>
  <c r="ES1120" i="4"/>
  <c r="ET1120" i="4"/>
  <c r="EU1120" i="4"/>
  <c r="EV1120" i="4"/>
  <c r="EW1120" i="4"/>
  <c r="B1121" i="4"/>
  <c r="C1121" i="4"/>
  <c r="D1121" i="4"/>
  <c r="E1121" i="4"/>
  <c r="F1121" i="4"/>
  <c r="G1121" i="4"/>
  <c r="H1121" i="4"/>
  <c r="M1121" i="4" s="1"/>
  <c r="N1121" i="4" s="1"/>
  <c r="O1121" i="4" s="1" a="1"/>
  <c r="O1121" i="4" s="1"/>
  <c r="R1121" i="4"/>
  <c r="S1121" i="4"/>
  <c r="T1121" i="4"/>
  <c r="U1121" i="4"/>
  <c r="V1121" i="4"/>
  <c r="W1121" i="4"/>
  <c r="X1121" i="4"/>
  <c r="Y1121" i="4"/>
  <c r="Z1121" i="4"/>
  <c r="AA1121" i="4"/>
  <c r="AB1121" i="4"/>
  <c r="AC1121" i="4"/>
  <c r="AD1121" i="4"/>
  <c r="AE1121" i="4" s="1"/>
  <c r="AF1121" i="4"/>
  <c r="AG1121" i="4" s="1"/>
  <c r="AH1121" i="4"/>
  <c r="AI1121" i="4"/>
  <c r="AJ1121" i="4"/>
  <c r="AK1121" i="4"/>
  <c r="AL1121" i="4"/>
  <c r="AN1121" i="4"/>
  <c r="AM1121" i="4" s="1"/>
  <c r="AO1121" i="4"/>
  <c r="AP1121" i="4"/>
  <c r="AQ1121" i="4"/>
  <c r="AR1121" i="4"/>
  <c r="AS1121" i="4"/>
  <c r="AT1121" i="4"/>
  <c r="AU1121" i="4"/>
  <c r="AV1121" i="4"/>
  <c r="AW1121" i="4"/>
  <c r="AX1121" i="4"/>
  <c r="AY1121" i="4"/>
  <c r="AZ1121" i="4"/>
  <c r="BA1121" i="4"/>
  <c r="BB1121" i="4"/>
  <c r="BC1121" i="4"/>
  <c r="BD1121" i="4"/>
  <c r="BE1121" i="4"/>
  <c r="BF1121" i="4"/>
  <c r="BG1121" i="4"/>
  <c r="BH1121" i="4"/>
  <c r="BI1121" i="4"/>
  <c r="BJ1121" i="4"/>
  <c r="BK1121" i="4"/>
  <c r="BL1121" i="4"/>
  <c r="BM1121" i="4"/>
  <c r="BN1121" i="4"/>
  <c r="BO1121" i="4"/>
  <c r="BP1121" i="4"/>
  <c r="BQ1121" i="4"/>
  <c r="BR1121" i="4"/>
  <c r="BS1121" i="4"/>
  <c r="BT1121" i="4"/>
  <c r="BU1121" i="4"/>
  <c r="BV1121" i="4"/>
  <c r="BW1121" i="4"/>
  <c r="BX1121" i="4"/>
  <c r="BY1121" i="4"/>
  <c r="BZ1121" i="4"/>
  <c r="CA1121" i="4"/>
  <c r="CB1121" i="4"/>
  <c r="CC1121" i="4"/>
  <c r="CD1121" i="4"/>
  <c r="CE1121" i="4"/>
  <c r="CF1121" i="4"/>
  <c r="CG1121" i="4"/>
  <c r="CH1121" i="4"/>
  <c r="CI1121" i="4"/>
  <c r="CJ1121" i="4"/>
  <c r="CK1121" i="4"/>
  <c r="CL1121" i="4"/>
  <c r="CM1121" i="4" s="1"/>
  <c r="CN1121" i="4"/>
  <c r="CO1121" i="4"/>
  <c r="CP1121" i="4"/>
  <c r="CQ1121" i="4"/>
  <c r="CR1121" i="4"/>
  <c r="CS1121" i="4"/>
  <c r="CT1121" i="4"/>
  <c r="CU1121" i="4"/>
  <c r="CV1121" i="4"/>
  <c r="CW1121" i="4"/>
  <c r="CX1121" i="4"/>
  <c r="CY1121" i="4"/>
  <c r="CZ1121" i="4"/>
  <c r="DA1121" i="4"/>
  <c r="DB1121" i="4"/>
  <c r="DC1121" i="4"/>
  <c r="DD1121" i="4"/>
  <c r="DE1121" i="4"/>
  <c r="DF1121" i="4"/>
  <c r="DG1121" i="4"/>
  <c r="DH1121" i="4"/>
  <c r="DI1121" i="4"/>
  <c r="DJ1121" i="4"/>
  <c r="DK1121" i="4"/>
  <c r="DL1121" i="4"/>
  <c r="DM1121" i="4"/>
  <c r="DN1121" i="4"/>
  <c r="DO1121" i="4"/>
  <c r="DP1121" i="4"/>
  <c r="DQ1121" i="4"/>
  <c r="DR1121" i="4"/>
  <c r="DS1121" i="4"/>
  <c r="DT1121" i="4"/>
  <c r="DU1121" i="4"/>
  <c r="DV1121" i="4"/>
  <c r="DW1121" i="4"/>
  <c r="EC1121" i="4"/>
  <c r="ED1121" i="4"/>
  <c r="EE1121" i="4"/>
  <c r="EF1121" i="4"/>
  <c r="EG1121" i="4"/>
  <c r="EH1121" i="4"/>
  <c r="EI1121" i="4"/>
  <c r="EJ1121" i="4"/>
  <c r="EK1121" i="4"/>
  <c r="EL1121" i="4"/>
  <c r="EM1121" i="4"/>
  <c r="EN1121" i="4"/>
  <c r="EO1121" i="4"/>
  <c r="EP1121" i="4"/>
  <c r="EQ1121" i="4"/>
  <c r="ER1121" i="4"/>
  <c r="ES1121" i="4"/>
  <c r="ET1121" i="4"/>
  <c r="EU1121" i="4"/>
  <c r="EV1121" i="4"/>
  <c r="EW1121" i="4"/>
  <c r="B1122" i="4"/>
  <c r="C1122" i="4"/>
  <c r="D1122" i="4"/>
  <c r="E1122" i="4"/>
  <c r="F1122" i="4"/>
  <c r="G1122" i="4"/>
  <c r="H1122" i="4"/>
  <c r="M1122" i="4" s="1"/>
  <c r="N1122" i="4" s="1"/>
  <c r="O1122" i="4" s="1" a="1"/>
  <c r="O1122" i="4" s="1"/>
  <c r="R1122" i="4"/>
  <c r="S1122" i="4"/>
  <c r="T1122" i="4"/>
  <c r="U1122" i="4"/>
  <c r="V1122" i="4"/>
  <c r="W1122" i="4"/>
  <c r="X1122" i="4"/>
  <c r="Y1122" i="4"/>
  <c r="Z1122" i="4"/>
  <c r="AA1122" i="4"/>
  <c r="AB1122" i="4"/>
  <c r="AC1122" i="4"/>
  <c r="AD1122" i="4"/>
  <c r="AE1122" i="4" s="1"/>
  <c r="AF1122" i="4"/>
  <c r="AG1122" i="4" s="1"/>
  <c r="AH1122" i="4"/>
  <c r="AI1122" i="4"/>
  <c r="AJ1122" i="4"/>
  <c r="AK1122" i="4"/>
  <c r="AL1122" i="4"/>
  <c r="AN1122" i="4"/>
  <c r="AM1122" i="4" s="1"/>
  <c r="AO1122" i="4"/>
  <c r="AP1122" i="4"/>
  <c r="AQ1122" i="4"/>
  <c r="AR1122" i="4"/>
  <c r="AS1122" i="4"/>
  <c r="AT1122" i="4"/>
  <c r="AU1122" i="4"/>
  <c r="AV1122" i="4"/>
  <c r="AW1122" i="4"/>
  <c r="AX1122" i="4"/>
  <c r="AY1122" i="4"/>
  <c r="AZ1122" i="4"/>
  <c r="BA1122" i="4"/>
  <c r="BB1122" i="4"/>
  <c r="BC1122" i="4"/>
  <c r="BD1122" i="4"/>
  <c r="BE1122" i="4"/>
  <c r="BF1122" i="4"/>
  <c r="BG1122" i="4"/>
  <c r="BH1122" i="4"/>
  <c r="BI1122" i="4"/>
  <c r="BJ1122" i="4"/>
  <c r="BK1122" i="4"/>
  <c r="BL1122" i="4"/>
  <c r="BM1122" i="4"/>
  <c r="BN1122" i="4"/>
  <c r="BO1122" i="4"/>
  <c r="BP1122" i="4"/>
  <c r="BQ1122" i="4"/>
  <c r="BR1122" i="4"/>
  <c r="BS1122" i="4"/>
  <c r="BT1122" i="4"/>
  <c r="BU1122" i="4"/>
  <c r="BV1122" i="4"/>
  <c r="BW1122" i="4"/>
  <c r="BX1122" i="4"/>
  <c r="BY1122" i="4"/>
  <c r="BZ1122" i="4"/>
  <c r="CA1122" i="4"/>
  <c r="CB1122" i="4"/>
  <c r="CC1122" i="4"/>
  <c r="CD1122" i="4"/>
  <c r="CE1122" i="4"/>
  <c r="CF1122" i="4"/>
  <c r="CG1122" i="4"/>
  <c r="CH1122" i="4"/>
  <c r="CI1122" i="4"/>
  <c r="CJ1122" i="4"/>
  <c r="CK1122" i="4"/>
  <c r="CL1122" i="4"/>
  <c r="CM1122" i="4" s="1"/>
  <c r="CN1122" i="4"/>
  <c r="CO1122" i="4"/>
  <c r="CP1122" i="4"/>
  <c r="CQ1122" i="4"/>
  <c r="CR1122" i="4"/>
  <c r="CS1122" i="4"/>
  <c r="CT1122" i="4"/>
  <c r="CU1122" i="4"/>
  <c r="CV1122" i="4"/>
  <c r="CW1122" i="4"/>
  <c r="CX1122" i="4"/>
  <c r="CY1122" i="4"/>
  <c r="CZ1122" i="4"/>
  <c r="DA1122" i="4"/>
  <c r="DB1122" i="4"/>
  <c r="DC1122" i="4"/>
  <c r="DD1122" i="4"/>
  <c r="DE1122" i="4"/>
  <c r="DF1122" i="4"/>
  <c r="DG1122" i="4"/>
  <c r="DH1122" i="4"/>
  <c r="DI1122" i="4"/>
  <c r="DJ1122" i="4"/>
  <c r="DK1122" i="4"/>
  <c r="DL1122" i="4"/>
  <c r="DM1122" i="4"/>
  <c r="DN1122" i="4"/>
  <c r="DO1122" i="4"/>
  <c r="DP1122" i="4"/>
  <c r="DQ1122" i="4"/>
  <c r="DR1122" i="4"/>
  <c r="DS1122" i="4"/>
  <c r="DT1122" i="4"/>
  <c r="DU1122" i="4"/>
  <c r="DV1122" i="4"/>
  <c r="DW1122" i="4"/>
  <c r="EC1122" i="4"/>
  <c r="ED1122" i="4"/>
  <c r="EE1122" i="4"/>
  <c r="EF1122" i="4"/>
  <c r="EG1122" i="4"/>
  <c r="EH1122" i="4"/>
  <c r="EI1122" i="4"/>
  <c r="EJ1122" i="4"/>
  <c r="EK1122" i="4"/>
  <c r="EL1122" i="4"/>
  <c r="EM1122" i="4"/>
  <c r="EN1122" i="4"/>
  <c r="EO1122" i="4"/>
  <c r="EP1122" i="4"/>
  <c r="EQ1122" i="4"/>
  <c r="ER1122" i="4"/>
  <c r="ES1122" i="4"/>
  <c r="ET1122" i="4"/>
  <c r="EU1122" i="4"/>
  <c r="EV1122" i="4"/>
  <c r="EW1122" i="4"/>
  <c r="B1123" i="4"/>
  <c r="C1123" i="4"/>
  <c r="D1123" i="4"/>
  <c r="E1123" i="4"/>
  <c r="F1123" i="4"/>
  <c r="G1123" i="4"/>
  <c r="H1123" i="4"/>
  <c r="M1123" i="4" s="1"/>
  <c r="N1123" i="4" s="1"/>
  <c r="O1123" i="4" s="1" a="1"/>
  <c r="O1123" i="4" s="1"/>
  <c r="R1123" i="4"/>
  <c r="S1123" i="4"/>
  <c r="T1123" i="4"/>
  <c r="U1123" i="4"/>
  <c r="V1123" i="4"/>
  <c r="W1123" i="4"/>
  <c r="X1123" i="4"/>
  <c r="Y1123" i="4"/>
  <c r="Z1123" i="4"/>
  <c r="AA1123" i="4"/>
  <c r="AB1123" i="4"/>
  <c r="AC1123" i="4"/>
  <c r="AD1123" i="4"/>
  <c r="AE1123" i="4" s="1"/>
  <c r="AF1123" i="4"/>
  <c r="AG1123" i="4" s="1"/>
  <c r="AH1123" i="4"/>
  <c r="AI1123" i="4"/>
  <c r="AJ1123" i="4"/>
  <c r="AK1123" i="4"/>
  <c r="AL1123" i="4"/>
  <c r="AN1123" i="4"/>
  <c r="AM1123" i="4" s="1"/>
  <c r="AO1123" i="4"/>
  <c r="AP1123" i="4"/>
  <c r="AQ1123" i="4"/>
  <c r="AR1123" i="4"/>
  <c r="AS1123" i="4"/>
  <c r="AT1123" i="4"/>
  <c r="AU1123" i="4"/>
  <c r="AV1123" i="4"/>
  <c r="AW1123" i="4"/>
  <c r="AX1123" i="4"/>
  <c r="AY1123" i="4"/>
  <c r="AZ1123" i="4"/>
  <c r="BA1123" i="4"/>
  <c r="BB1123" i="4"/>
  <c r="BC1123" i="4"/>
  <c r="BD1123" i="4"/>
  <c r="BE1123" i="4"/>
  <c r="BF1123" i="4"/>
  <c r="BG1123" i="4"/>
  <c r="BH1123" i="4"/>
  <c r="BI1123" i="4"/>
  <c r="BJ1123" i="4"/>
  <c r="BK1123" i="4"/>
  <c r="BL1123" i="4"/>
  <c r="BM1123" i="4"/>
  <c r="BN1123" i="4"/>
  <c r="BO1123" i="4"/>
  <c r="BP1123" i="4"/>
  <c r="BQ1123" i="4"/>
  <c r="BR1123" i="4"/>
  <c r="BS1123" i="4"/>
  <c r="BT1123" i="4"/>
  <c r="BU1123" i="4"/>
  <c r="BV1123" i="4"/>
  <c r="BW1123" i="4"/>
  <c r="BX1123" i="4"/>
  <c r="BY1123" i="4"/>
  <c r="BZ1123" i="4"/>
  <c r="CA1123" i="4"/>
  <c r="CB1123" i="4"/>
  <c r="CC1123" i="4"/>
  <c r="CD1123" i="4"/>
  <c r="CE1123" i="4"/>
  <c r="CF1123" i="4"/>
  <c r="CG1123" i="4"/>
  <c r="CH1123" i="4"/>
  <c r="CI1123" i="4"/>
  <c r="CJ1123" i="4"/>
  <c r="CK1123" i="4"/>
  <c r="CL1123" i="4"/>
  <c r="CM1123" i="4" s="1"/>
  <c r="CN1123" i="4"/>
  <c r="CO1123" i="4"/>
  <c r="CP1123" i="4"/>
  <c r="CQ1123" i="4"/>
  <c r="CR1123" i="4"/>
  <c r="CS1123" i="4"/>
  <c r="CT1123" i="4"/>
  <c r="CU1123" i="4"/>
  <c r="CV1123" i="4"/>
  <c r="CW1123" i="4"/>
  <c r="CX1123" i="4"/>
  <c r="CY1123" i="4"/>
  <c r="CZ1123" i="4"/>
  <c r="DA1123" i="4"/>
  <c r="DB1123" i="4"/>
  <c r="DC1123" i="4"/>
  <c r="DD1123" i="4"/>
  <c r="DE1123" i="4"/>
  <c r="DF1123" i="4"/>
  <c r="DG1123" i="4"/>
  <c r="DH1123" i="4"/>
  <c r="DI1123" i="4"/>
  <c r="DJ1123" i="4"/>
  <c r="DK1123" i="4"/>
  <c r="DL1123" i="4"/>
  <c r="DM1123" i="4"/>
  <c r="DN1123" i="4"/>
  <c r="DO1123" i="4"/>
  <c r="DP1123" i="4"/>
  <c r="DQ1123" i="4"/>
  <c r="DR1123" i="4"/>
  <c r="DS1123" i="4"/>
  <c r="DT1123" i="4"/>
  <c r="DU1123" i="4"/>
  <c r="DV1123" i="4"/>
  <c r="DW1123" i="4"/>
  <c r="EC1123" i="4"/>
  <c r="ED1123" i="4"/>
  <c r="EE1123" i="4"/>
  <c r="EF1123" i="4"/>
  <c r="EG1123" i="4"/>
  <c r="EH1123" i="4"/>
  <c r="EI1123" i="4"/>
  <c r="EJ1123" i="4"/>
  <c r="EK1123" i="4"/>
  <c r="EL1123" i="4"/>
  <c r="EM1123" i="4"/>
  <c r="EN1123" i="4"/>
  <c r="EO1123" i="4"/>
  <c r="EP1123" i="4"/>
  <c r="EQ1123" i="4"/>
  <c r="ER1123" i="4"/>
  <c r="ES1123" i="4"/>
  <c r="ET1123" i="4"/>
  <c r="EU1123" i="4"/>
  <c r="EV1123" i="4"/>
  <c r="EW1123" i="4"/>
  <c r="B1124" i="4"/>
  <c r="C1124" i="4"/>
  <c r="D1124" i="4"/>
  <c r="E1124" i="4"/>
  <c r="F1124" i="4"/>
  <c r="G1124" i="4"/>
  <c r="H1124" i="4"/>
  <c r="M1124" i="4" s="1"/>
  <c r="N1124" i="4" s="1"/>
  <c r="O1124" i="4" s="1" a="1"/>
  <c r="O1124" i="4" s="1"/>
  <c r="R1124" i="4"/>
  <c r="S1124" i="4"/>
  <c r="T1124" i="4"/>
  <c r="U1124" i="4"/>
  <c r="V1124" i="4"/>
  <c r="W1124" i="4"/>
  <c r="X1124" i="4"/>
  <c r="Y1124" i="4"/>
  <c r="Z1124" i="4"/>
  <c r="AA1124" i="4"/>
  <c r="AB1124" i="4"/>
  <c r="AC1124" i="4"/>
  <c r="AD1124" i="4"/>
  <c r="AE1124" i="4" s="1"/>
  <c r="AF1124" i="4"/>
  <c r="AG1124" i="4" s="1"/>
  <c r="AH1124" i="4"/>
  <c r="AI1124" i="4"/>
  <c r="AJ1124" i="4"/>
  <c r="AK1124" i="4"/>
  <c r="AL1124" i="4"/>
  <c r="AN1124" i="4"/>
  <c r="AM1124" i="4" s="1"/>
  <c r="AO1124" i="4"/>
  <c r="AP1124" i="4"/>
  <c r="AQ1124" i="4"/>
  <c r="AR1124" i="4"/>
  <c r="AS1124" i="4"/>
  <c r="AT1124" i="4"/>
  <c r="AU1124" i="4"/>
  <c r="AV1124" i="4"/>
  <c r="AW1124" i="4"/>
  <c r="AX1124" i="4"/>
  <c r="AY1124" i="4"/>
  <c r="AZ1124" i="4"/>
  <c r="BA1124" i="4"/>
  <c r="BB1124" i="4"/>
  <c r="BC1124" i="4"/>
  <c r="BD1124" i="4"/>
  <c r="BE1124" i="4"/>
  <c r="BF1124" i="4"/>
  <c r="BG1124" i="4"/>
  <c r="BH1124" i="4"/>
  <c r="BI1124" i="4"/>
  <c r="BJ1124" i="4"/>
  <c r="BK1124" i="4"/>
  <c r="BL1124" i="4"/>
  <c r="BM1124" i="4"/>
  <c r="BN1124" i="4"/>
  <c r="BO1124" i="4"/>
  <c r="BP1124" i="4"/>
  <c r="BQ1124" i="4"/>
  <c r="BR1124" i="4"/>
  <c r="BS1124" i="4"/>
  <c r="BT1124" i="4"/>
  <c r="BU1124" i="4"/>
  <c r="BV1124" i="4"/>
  <c r="BW1124" i="4"/>
  <c r="BX1124" i="4"/>
  <c r="BY1124" i="4"/>
  <c r="BZ1124" i="4"/>
  <c r="CA1124" i="4"/>
  <c r="CB1124" i="4"/>
  <c r="CC1124" i="4"/>
  <c r="CD1124" i="4"/>
  <c r="CE1124" i="4"/>
  <c r="CF1124" i="4"/>
  <c r="CG1124" i="4"/>
  <c r="CH1124" i="4"/>
  <c r="CI1124" i="4"/>
  <c r="CJ1124" i="4"/>
  <c r="CK1124" i="4"/>
  <c r="CL1124" i="4"/>
  <c r="CM1124" i="4" s="1"/>
  <c r="CN1124" i="4"/>
  <c r="CO1124" i="4"/>
  <c r="CP1124" i="4"/>
  <c r="CQ1124" i="4"/>
  <c r="CR1124" i="4"/>
  <c r="CS1124" i="4"/>
  <c r="CT1124" i="4"/>
  <c r="CU1124" i="4"/>
  <c r="CV1124" i="4"/>
  <c r="CW1124" i="4"/>
  <c r="CX1124" i="4"/>
  <c r="CY1124" i="4"/>
  <c r="CZ1124" i="4"/>
  <c r="DA1124" i="4"/>
  <c r="DB1124" i="4"/>
  <c r="DC1124" i="4"/>
  <c r="DD1124" i="4"/>
  <c r="DE1124" i="4"/>
  <c r="DF1124" i="4"/>
  <c r="DG1124" i="4"/>
  <c r="DH1124" i="4"/>
  <c r="DI1124" i="4"/>
  <c r="DJ1124" i="4"/>
  <c r="DK1124" i="4"/>
  <c r="DL1124" i="4"/>
  <c r="DM1124" i="4"/>
  <c r="DN1124" i="4"/>
  <c r="DO1124" i="4"/>
  <c r="DP1124" i="4"/>
  <c r="DQ1124" i="4"/>
  <c r="DR1124" i="4"/>
  <c r="DS1124" i="4"/>
  <c r="DT1124" i="4"/>
  <c r="DU1124" i="4"/>
  <c r="DV1124" i="4"/>
  <c r="DW1124" i="4"/>
  <c r="EC1124" i="4"/>
  <c r="ED1124" i="4"/>
  <c r="EE1124" i="4"/>
  <c r="EF1124" i="4"/>
  <c r="EG1124" i="4"/>
  <c r="EH1124" i="4"/>
  <c r="EI1124" i="4"/>
  <c r="EJ1124" i="4"/>
  <c r="EK1124" i="4"/>
  <c r="EL1124" i="4"/>
  <c r="EM1124" i="4"/>
  <c r="EN1124" i="4"/>
  <c r="EO1124" i="4"/>
  <c r="EP1124" i="4"/>
  <c r="EQ1124" i="4"/>
  <c r="ER1124" i="4"/>
  <c r="ES1124" i="4"/>
  <c r="ET1124" i="4"/>
  <c r="EU1124" i="4"/>
  <c r="EV1124" i="4"/>
  <c r="EW1124"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2" i="4"/>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 i="4"/>
  <c r="L432" i="4" l="1"/>
  <c r="DY1049" i="4"/>
  <c r="DX997" i="4"/>
  <c r="DX909" i="4"/>
  <c r="DY873" i="4"/>
  <c r="DY841" i="4"/>
  <c r="DY777" i="4"/>
  <c r="DX741" i="4"/>
  <c r="DY481" i="4"/>
  <c r="DX477" i="4"/>
  <c r="DY473" i="4"/>
  <c r="DX469" i="4"/>
  <c r="DY465" i="4"/>
  <c r="DX461" i="4"/>
  <c r="DY457" i="4"/>
  <c r="DX453" i="4"/>
  <c r="DY449" i="4"/>
  <c r="DX445" i="4"/>
  <c r="DY441" i="4"/>
  <c r="DX437" i="4"/>
  <c r="DY433" i="4"/>
  <c r="DX429" i="4"/>
  <c r="DY425" i="4"/>
  <c r="DX421" i="4"/>
  <c r="DY417" i="4"/>
  <c r="DX413" i="4"/>
  <c r="DY409" i="4"/>
  <c r="DX405" i="4"/>
  <c r="DY401" i="4"/>
  <c r="DX397" i="4"/>
  <c r="DY393" i="4"/>
  <c r="DX389" i="4"/>
  <c r="DY385" i="4"/>
  <c r="DX381" i="4"/>
  <c r="DY377" i="4"/>
  <c r="DX373" i="4"/>
  <c r="DY369" i="4"/>
  <c r="DX365" i="4"/>
  <c r="DY361" i="4"/>
  <c r="DX357" i="4"/>
  <c r="DY353" i="4"/>
  <c r="DX789" i="4"/>
  <c r="DY785" i="4"/>
  <c r="DY753" i="4"/>
  <c r="DY737" i="4"/>
  <c r="DX1109" i="4"/>
  <c r="DX1069" i="4"/>
  <c r="DY1025" i="4"/>
  <c r="DX1005" i="4"/>
  <c r="DX1101" i="4"/>
  <c r="DY1001" i="4"/>
  <c r="DX965" i="4"/>
  <c r="DX933" i="4"/>
  <c r="DY913" i="4"/>
  <c r="DX893" i="4"/>
  <c r="DY881" i="4"/>
  <c r="DY865" i="4"/>
  <c r="DY745" i="4"/>
  <c r="DY1121" i="4"/>
  <c r="DY1017" i="4"/>
  <c r="DX981" i="4"/>
  <c r="DX957" i="4"/>
  <c r="DY921" i="4"/>
  <c r="DY897" i="4"/>
  <c r="DX765" i="4"/>
  <c r="DX733" i="4"/>
  <c r="DY1113" i="4"/>
  <c r="DY1089" i="4"/>
  <c r="DY1009" i="4"/>
  <c r="DY977" i="4"/>
  <c r="DX901" i="4"/>
  <c r="DX861" i="4"/>
  <c r="DX1117" i="4"/>
  <c r="DY1081" i="4"/>
  <c r="DY993" i="4"/>
  <c r="DX877" i="4"/>
  <c r="DY857" i="4"/>
  <c r="DY801" i="4"/>
  <c r="DX1085" i="4"/>
  <c r="DY985" i="4"/>
  <c r="DY969" i="4"/>
  <c r="DX885" i="4"/>
  <c r="DX837" i="4"/>
  <c r="DX829" i="4"/>
  <c r="DX821" i="4"/>
  <c r="DX813" i="4"/>
  <c r="DY761" i="4"/>
  <c r="DX1037" i="4"/>
  <c r="DY953" i="4"/>
  <c r="DY945" i="4"/>
  <c r="DX941" i="4"/>
  <c r="DX869" i="4"/>
  <c r="DX797" i="4"/>
  <c r="DX773" i="4"/>
  <c r="DX1093" i="4"/>
  <c r="DY1073" i="4"/>
  <c r="DY1057" i="4"/>
  <c r="DY1033" i="4"/>
  <c r="DX1021" i="4"/>
  <c r="DX973" i="4"/>
  <c r="DY961" i="4"/>
  <c r="DY929" i="4"/>
  <c r="DX925" i="4"/>
  <c r="DY849" i="4"/>
  <c r="DX805" i="4"/>
  <c r="DY793" i="4"/>
  <c r="DX749" i="4"/>
  <c r="DY1105" i="4"/>
  <c r="DX1077" i="4"/>
  <c r="DY1065" i="4"/>
  <c r="DX1029" i="4"/>
  <c r="DX989" i="4"/>
  <c r="DY937" i="4"/>
  <c r="DX845" i="4"/>
  <c r="DY825" i="4"/>
  <c r="DX781" i="4"/>
  <c r="DX1061" i="4"/>
  <c r="DX1053" i="4"/>
  <c r="DX1013" i="4"/>
  <c r="DX949" i="4"/>
  <c r="DY889" i="4"/>
  <c r="DY809" i="4"/>
  <c r="DY769" i="4"/>
  <c r="L646" i="4"/>
  <c r="L638" i="4"/>
  <c r="L630" i="4"/>
  <c r="L622" i="4"/>
  <c r="L614" i="4"/>
  <c r="L606" i="4"/>
  <c r="L598" i="4"/>
  <c r="L590" i="4"/>
  <c r="L582" i="4"/>
  <c r="L574" i="4"/>
  <c r="L566" i="4"/>
  <c r="L558" i="4"/>
  <c r="L550" i="4"/>
  <c r="L542" i="4"/>
  <c r="L534" i="4"/>
  <c r="L526" i="4"/>
  <c r="L518" i="4"/>
  <c r="L510" i="4"/>
  <c r="L502" i="4"/>
  <c r="L494" i="4"/>
  <c r="L486" i="4"/>
  <c r="L478" i="4"/>
  <c r="L470" i="4"/>
  <c r="L462" i="4"/>
  <c r="DY1097" i="4"/>
  <c r="DX1045" i="4"/>
  <c r="DY1041" i="4"/>
  <c r="DX917" i="4"/>
  <c r="DY905" i="4"/>
  <c r="DX853" i="4"/>
  <c r="DY833" i="4"/>
  <c r="DY817" i="4"/>
  <c r="DX757" i="4"/>
  <c r="L339" i="4"/>
  <c r="L331" i="4"/>
  <c r="L323" i="4"/>
  <c r="L299" i="4"/>
  <c r="L368" i="4"/>
  <c r="L360" i="4"/>
  <c r="L352" i="4"/>
  <c r="L344" i="4"/>
  <c r="L336" i="4"/>
  <c r="L272" i="4"/>
  <c r="L264" i="4"/>
  <c r="DX349" i="4"/>
  <c r="DY345" i="4"/>
  <c r="DX341" i="4"/>
  <c r="DY337" i="4"/>
  <c r="DX333" i="4"/>
  <c r="DY329" i="4"/>
  <c r="DX325" i="4"/>
  <c r="DY321" i="4"/>
  <c r="DX317" i="4"/>
  <c r="DY313" i="4"/>
  <c r="DX309" i="4"/>
  <c r="DY305" i="4"/>
  <c r="DX301" i="4"/>
  <c r="DY297" i="4"/>
  <c r="DX293" i="4"/>
  <c r="DY289" i="4"/>
  <c r="DX285" i="4"/>
  <c r="DY281" i="4"/>
  <c r="DX277" i="4"/>
  <c r="DY273" i="4"/>
  <c r="DX269" i="4"/>
  <c r="DY265" i="4"/>
  <c r="DX261" i="4"/>
  <c r="DY257" i="4"/>
  <c r="DX253" i="4"/>
  <c r="DY249" i="4"/>
  <c r="DX245" i="4"/>
  <c r="DY241" i="4"/>
  <c r="DX237" i="4"/>
  <c r="DY233" i="4"/>
  <c r="DX229" i="4"/>
  <c r="DY225" i="4"/>
  <c r="DX221" i="4"/>
  <c r="DY217" i="4"/>
  <c r="DX213" i="4"/>
  <c r="DY209" i="4"/>
  <c r="DX205" i="4"/>
  <c r="DY201" i="4"/>
  <c r="DX197" i="4"/>
  <c r="DY193" i="4"/>
  <c r="DX189" i="4"/>
  <c r="DY185" i="4"/>
  <c r="DX181" i="4"/>
  <c r="DY177" i="4"/>
  <c r="DX173" i="4"/>
  <c r="DY169" i="4"/>
  <c r="DX165" i="4"/>
  <c r="DY161" i="4"/>
  <c r="DX157" i="4"/>
  <c r="DY153" i="4"/>
  <c r="DX149" i="4"/>
  <c r="DY145" i="4"/>
  <c r="DX141" i="4"/>
  <c r="DY137" i="4"/>
  <c r="DX133" i="4"/>
  <c r="DY129" i="4"/>
  <c r="DX125" i="4"/>
  <c r="DY121" i="4"/>
  <c r="DX117" i="4"/>
  <c r="DY113" i="4"/>
  <c r="DX109" i="4"/>
  <c r="DY105" i="4"/>
  <c r="DX101" i="4"/>
  <c r="DY97" i="4"/>
  <c r="DX93" i="4"/>
  <c r="DY89" i="4"/>
  <c r="DX85" i="4"/>
  <c r="DY81" i="4"/>
  <c r="DX77" i="4"/>
  <c r="DY73" i="4"/>
  <c r="DX69" i="4"/>
  <c r="DY65" i="4"/>
  <c r="DX61" i="4"/>
  <c r="DY57" i="4"/>
  <c r="DX53" i="4"/>
  <c r="DY49" i="4"/>
  <c r="DX45" i="4"/>
  <c r="DY41" i="4"/>
  <c r="DX37" i="4"/>
  <c r="DY33" i="4"/>
  <c r="DX29" i="4"/>
  <c r="DY25" i="4"/>
  <c r="DX21" i="4"/>
  <c r="DY17" i="4"/>
  <c r="DX13" i="4"/>
  <c r="DY332" i="4"/>
  <c r="DY308" i="4"/>
  <c r="DY292" i="4"/>
  <c r="L454" i="4"/>
  <c r="L446" i="4"/>
  <c r="L438" i="4"/>
  <c r="L430" i="4"/>
  <c r="L422" i="4"/>
  <c r="L414" i="4"/>
  <c r="L406" i="4"/>
  <c r="L398" i="4"/>
  <c r="L390" i="4"/>
  <c r="L382" i="4"/>
  <c r="L374" i="4"/>
  <c r="L366" i="4"/>
  <c r="L358" i="4"/>
  <c r="L350" i="4"/>
  <c r="L342" i="4"/>
  <c r="L334" i="4"/>
  <c r="L326" i="4"/>
  <c r="L318" i="4"/>
  <c r="L310" i="4"/>
  <c r="L302" i="4"/>
  <c r="L294" i="4"/>
  <c r="L286" i="4"/>
  <c r="L278" i="4"/>
  <c r="L270" i="4"/>
  <c r="L262" i="4"/>
  <c r="L254" i="4"/>
  <c r="L246" i="4"/>
  <c r="L238" i="4"/>
  <c r="L230" i="4"/>
  <c r="L222" i="4"/>
  <c r="L214" i="4"/>
  <c r="L206" i="4"/>
  <c r="L198" i="4"/>
  <c r="L190" i="4"/>
  <c r="L182" i="4"/>
  <c r="L174" i="4"/>
  <c r="L166" i="4"/>
  <c r="L158" i="4"/>
  <c r="DY7" i="4"/>
  <c r="L1113" i="4"/>
  <c r="L1105" i="4"/>
  <c r="L1097" i="4"/>
  <c r="L1089" i="4"/>
  <c r="L1073" i="4"/>
  <c r="L1049" i="4"/>
  <c r="L1017" i="4"/>
  <c r="L1009" i="4"/>
  <c r="L993" i="4"/>
  <c r="L969" i="4"/>
  <c r="L961" i="4"/>
  <c r="L953" i="4"/>
  <c r="L945" i="4"/>
  <c r="L913" i="4"/>
  <c r="L897" i="4"/>
  <c r="L881" i="4"/>
  <c r="L873" i="4"/>
  <c r="L857" i="4"/>
  <c r="L849" i="4"/>
  <c r="L833" i="4"/>
  <c r="L825" i="4"/>
  <c r="L809" i="4"/>
  <c r="L801" i="4"/>
  <c r="L793" i="4"/>
  <c r="L785" i="4"/>
  <c r="L777" i="4"/>
  <c r="L769" i="4"/>
  <c r="L753" i="4"/>
  <c r="L745" i="4"/>
  <c r="L737" i="4"/>
  <c r="L729" i="4"/>
  <c r="L721" i="4"/>
  <c r="L713" i="4"/>
  <c r="L705" i="4"/>
  <c r="L697" i="4"/>
  <c r="L689" i="4"/>
  <c r="L681" i="4"/>
  <c r="L673" i="4"/>
  <c r="L665" i="4"/>
  <c r="L657" i="4"/>
  <c r="L649" i="4"/>
  <c r="L641" i="4"/>
  <c r="L633" i="4"/>
  <c r="L625" i="4"/>
  <c r="L617" i="4"/>
  <c r="L609" i="4"/>
  <c r="L601" i="4"/>
  <c r="L593" i="4"/>
  <c r="L585" i="4"/>
  <c r="L577" i="4"/>
  <c r="L569" i="4"/>
  <c r="L561" i="4"/>
  <c r="L1121" i="4"/>
  <c r="L1081" i="4"/>
  <c r="L1065" i="4"/>
  <c r="L1057" i="4"/>
  <c r="L1041" i="4"/>
  <c r="L1033" i="4"/>
  <c r="L1025" i="4"/>
  <c r="L1001" i="4"/>
  <c r="L985" i="4"/>
  <c r="L977" i="4"/>
  <c r="L937" i="4"/>
  <c r="L929" i="4"/>
  <c r="L921" i="4"/>
  <c r="L905" i="4"/>
  <c r="L889" i="4"/>
  <c r="L865" i="4"/>
  <c r="L841" i="4"/>
  <c r="L817" i="4"/>
  <c r="L761" i="4"/>
  <c r="DX1123" i="4"/>
  <c r="DX1115" i="4"/>
  <c r="DX1107" i="4"/>
  <c r="DX1099" i="4"/>
  <c r="DX1091" i="4"/>
  <c r="DX1083" i="4"/>
  <c r="DX1075" i="4"/>
  <c r="DX1067" i="4"/>
  <c r="DX1059" i="4"/>
  <c r="DX1051" i="4"/>
  <c r="DX1043" i="4"/>
  <c r="DX1035" i="4"/>
  <c r="DX1027" i="4"/>
  <c r="DX1019" i="4"/>
  <c r="DX1011" i="4"/>
  <c r="DX1003" i="4"/>
  <c r="DX995" i="4"/>
  <c r="DX987" i="4"/>
  <c r="DX979" i="4"/>
  <c r="DX971" i="4"/>
  <c r="DX963" i="4"/>
  <c r="DX955" i="4"/>
  <c r="DX947" i="4"/>
  <c r="DX939" i="4"/>
  <c r="DX931" i="4"/>
  <c r="DX923" i="4"/>
  <c r="DX915" i="4"/>
  <c r="DX907" i="4"/>
  <c r="DX899" i="4"/>
  <c r="DX891" i="4"/>
  <c r="DX883" i="4"/>
  <c r="DX875" i="4"/>
  <c r="DX867" i="4"/>
  <c r="DX859" i="4"/>
  <c r="DX851" i="4"/>
  <c r="DX843" i="4"/>
  <c r="DX835" i="4"/>
  <c r="DX1104" i="4"/>
  <c r="DX1096" i="4"/>
  <c r="DY1092" i="4"/>
  <c r="DY1012" i="4"/>
  <c r="DX992" i="4"/>
  <c r="DX984" i="4"/>
  <c r="DY972" i="4"/>
  <c r="DX960" i="4"/>
  <c r="DX952" i="4"/>
  <c r="DX944" i="4"/>
  <c r="DX928" i="4"/>
  <c r="DY892" i="4"/>
  <c r="DX888" i="4"/>
  <c r="DX880" i="4"/>
  <c r="DX872" i="4"/>
  <c r="DX864" i="4"/>
  <c r="DX856" i="4"/>
  <c r="DX848" i="4"/>
  <c r="DX840" i="4"/>
  <c r="DX832" i="4"/>
  <c r="DX824" i="4"/>
  <c r="DX816" i="4"/>
  <c r="DX808" i="4"/>
  <c r="DX800" i="4"/>
  <c r="DX792" i="4"/>
  <c r="DX784" i="4"/>
  <c r="DX776" i="4"/>
  <c r="DX768" i="4"/>
  <c r="DY764" i="4"/>
  <c r="DX760" i="4"/>
  <c r="DX752" i="4"/>
  <c r="DX744" i="4"/>
  <c r="DX736" i="4"/>
  <c r="DX728" i="4"/>
  <c r="DX720" i="4"/>
  <c r="DX712" i="4"/>
  <c r="DY708" i="4"/>
  <c r="DX704" i="4"/>
  <c r="DY700" i="4"/>
  <c r="DX696" i="4"/>
  <c r="DX688" i="4"/>
  <c r="DX680" i="4"/>
  <c r="DY1011" i="4"/>
  <c r="DY891" i="4"/>
  <c r="DY1117" i="4"/>
  <c r="DY1101" i="4"/>
  <c r="DY1093" i="4"/>
  <c r="DY1061" i="4"/>
  <c r="DY1037" i="4"/>
  <c r="DY1021" i="4"/>
  <c r="DY1013" i="4"/>
  <c r="DY973" i="4"/>
  <c r="DY965" i="4"/>
  <c r="DY941" i="4"/>
  <c r="DY917" i="4"/>
  <c r="DY893" i="4"/>
  <c r="DY885" i="4"/>
  <c r="DY877" i="4"/>
  <c r="DY853" i="4"/>
  <c r="DY845" i="4"/>
  <c r="DY797" i="4"/>
  <c r="DY789" i="4"/>
  <c r="DY781" i="4"/>
  <c r="DY765" i="4"/>
  <c r="DY757" i="4"/>
  <c r="DY741" i="4"/>
  <c r="DY725" i="4"/>
  <c r="DY709" i="4"/>
  <c r="DY701" i="4"/>
  <c r="DY1095" i="4"/>
  <c r="DY1063" i="4"/>
  <c r="DY999" i="4"/>
  <c r="DY983" i="4"/>
  <c r="DY677" i="4"/>
  <c r="DY669" i="4"/>
  <c r="DY637" i="4"/>
  <c r="DY621" i="4"/>
  <c r="DY597" i="4"/>
  <c r="DY581" i="4"/>
  <c r="DY549" i="4"/>
  <c r="DY533" i="4"/>
  <c r="DY525" i="4"/>
  <c r="DY501" i="4"/>
  <c r="DY477" i="4"/>
  <c r="DX474" i="4"/>
  <c r="DX466" i="4"/>
  <c r="DY461" i="4"/>
  <c r="DX458" i="4"/>
  <c r="DX450" i="4"/>
  <c r="DX442" i="4"/>
  <c r="DX434" i="4"/>
  <c r="DX426" i="4"/>
  <c r="DX418" i="4"/>
  <c r="DX410" i="4"/>
  <c r="DY405" i="4"/>
  <c r="DX402" i="4"/>
  <c r="DX394" i="4"/>
  <c r="DX386" i="4"/>
  <c r="DX378" i="4"/>
  <c r="DX370" i="4"/>
  <c r="DY365" i="4"/>
  <c r="DX362" i="4"/>
  <c r="DX354" i="4"/>
  <c r="DX346" i="4"/>
  <c r="DY341" i="4"/>
  <c r="DX338" i="4"/>
  <c r="DX330" i="4"/>
  <c r="DX322" i="4"/>
  <c r="DX314" i="4"/>
  <c r="DY309" i="4"/>
  <c r="DX306" i="4"/>
  <c r="DX298" i="4"/>
  <c r="DX290" i="4"/>
  <c r="DY285" i="4"/>
  <c r="DX282" i="4"/>
  <c r="DX274" i="4"/>
  <c r="DX266" i="4"/>
  <c r="DX258" i="4"/>
  <c r="DX250" i="4"/>
  <c r="DX242" i="4"/>
  <c r="DX234" i="4"/>
  <c r="DY229" i="4"/>
  <c r="DX226" i="4"/>
  <c r="DY222" i="4"/>
  <c r="DY221" i="4"/>
  <c r="DX218" i="4"/>
  <c r="DX210" i="4"/>
  <c r="DX202" i="4"/>
  <c r="DX194" i="4"/>
  <c r="DX186" i="4"/>
  <c r="DX178" i="4"/>
  <c r="DX170" i="4"/>
  <c r="DX162" i="4"/>
  <c r="DX154" i="4"/>
  <c r="DY149" i="4"/>
  <c r="DX146" i="4"/>
  <c r="DX138" i="4"/>
  <c r="DX130" i="4"/>
  <c r="DY125" i="4"/>
  <c r="DX122" i="4"/>
  <c r="DX114" i="4"/>
  <c r="DY109" i="4"/>
  <c r="DX106" i="4"/>
  <c r="DX98" i="4"/>
  <c r="DX90" i="4"/>
  <c r="DY85" i="4"/>
  <c r="DX82" i="4"/>
  <c r="DY77" i="4"/>
  <c r="DX74" i="4"/>
  <c r="DX66" i="4"/>
  <c r="DX58" i="4"/>
  <c r="DY53" i="4"/>
  <c r="DX50" i="4"/>
  <c r="DX42" i="4"/>
  <c r="DX34" i="4"/>
  <c r="DY29" i="4"/>
  <c r="DX26" i="4"/>
  <c r="DX18" i="4"/>
  <c r="DX7" i="4"/>
  <c r="DY295" i="4"/>
  <c r="DY151" i="4"/>
  <c r="DY55" i="4"/>
  <c r="L553" i="4"/>
  <c r="L545" i="4"/>
  <c r="L537" i="4"/>
  <c r="L529" i="4"/>
  <c r="L521" i="4"/>
  <c r="L513" i="4"/>
  <c r="L505" i="4"/>
  <c r="L497" i="4"/>
  <c r="L489" i="4"/>
  <c r="L481" i="4"/>
  <c r="L473" i="4"/>
  <c r="L465" i="4"/>
  <c r="L457" i="4"/>
  <c r="L449" i="4"/>
  <c r="L441" i="4"/>
  <c r="L433" i="4"/>
  <c r="L425" i="4"/>
  <c r="L369" i="4"/>
  <c r="L361" i="4"/>
  <c r="L241" i="4"/>
  <c r="L225" i="4"/>
  <c r="L209" i="4"/>
  <c r="L193" i="4"/>
  <c r="L177" i="4"/>
  <c r="L161" i="4"/>
  <c r="L145" i="4"/>
  <c r="L129" i="4"/>
  <c r="DY314" i="4"/>
  <c r="DY194" i="4"/>
  <c r="DY114" i="4"/>
  <c r="DY66" i="4"/>
  <c r="DY34" i="4"/>
  <c r="DX483" i="4"/>
  <c r="DX475" i="4"/>
  <c r="DX467" i="4"/>
  <c r="DX459" i="4"/>
  <c r="DX451" i="4"/>
  <c r="DX443" i="4"/>
  <c r="DX435" i="4"/>
  <c r="DX427" i="4"/>
  <c r="DX419" i="4"/>
  <c r="DX411" i="4"/>
  <c r="DX403" i="4"/>
  <c r="DX395" i="4"/>
  <c r="DX387" i="4"/>
  <c r="DX379" i="4"/>
  <c r="DX371" i="4"/>
  <c r="DX363" i="4"/>
  <c r="DX355" i="4"/>
  <c r="DX347" i="4"/>
  <c r="DY311" i="4"/>
  <c r="DY263" i="4"/>
  <c r="DY247" i="4"/>
  <c r="DX235" i="4"/>
  <c r="DY231" i="4"/>
  <c r="DX227" i="4"/>
  <c r="DX219" i="4"/>
  <c r="DX211" i="4"/>
  <c r="DX203" i="4"/>
  <c r="DX195" i="4"/>
  <c r="DX187" i="4"/>
  <c r="DY183" i="4"/>
  <c r="DX179" i="4"/>
  <c r="DX171" i="4"/>
  <c r="DX163" i="4"/>
  <c r="DX155" i="4"/>
  <c r="DX147" i="4"/>
  <c r="DX139" i="4"/>
  <c r="DX131" i="4"/>
  <c r="DX123" i="4"/>
  <c r="DY119" i="4"/>
  <c r="DX115" i="4"/>
  <c r="DX107" i="4"/>
  <c r="DX99" i="4"/>
  <c r="DX91" i="4"/>
  <c r="DY87" i="4"/>
  <c r="DX83" i="4"/>
  <c r="DX75" i="4"/>
  <c r="DX672" i="4"/>
  <c r="DY668" i="4"/>
  <c r="DX664" i="4"/>
  <c r="DX656" i="4"/>
  <c r="DX648" i="4"/>
  <c r="DX640" i="4"/>
  <c r="DX632" i="4"/>
  <c r="DX624" i="4"/>
  <c r="DX616" i="4"/>
  <c r="DX608" i="4"/>
  <c r="DX600" i="4"/>
  <c r="DX592" i="4"/>
  <c r="DX584" i="4"/>
  <c r="DY580" i="4"/>
  <c r="DX576" i="4"/>
  <c r="DX568" i="4"/>
  <c r="DX560" i="4"/>
  <c r="DX552" i="4"/>
  <c r="DX544" i="4"/>
  <c r="DX536" i="4"/>
  <c r="DX528" i="4"/>
  <c r="DX520" i="4"/>
  <c r="DX512" i="4"/>
  <c r="DX504" i="4"/>
  <c r="DX496" i="4"/>
  <c r="DX488" i="4"/>
  <c r="DY460" i="4"/>
  <c r="DY404" i="4"/>
  <c r="DY380" i="4"/>
  <c r="DX336" i="4"/>
  <c r="DY324" i="4"/>
  <c r="DX320" i="4"/>
  <c r="DX312" i="4"/>
  <c r="DX296" i="4"/>
  <c r="DX288" i="4"/>
  <c r="DY284" i="4"/>
  <c r="DX280" i="4"/>
  <c r="DX264" i="4"/>
  <c r="DX256" i="4"/>
  <c r="DX248" i="4"/>
  <c r="DY244" i="4"/>
  <c r="DX240" i="4"/>
  <c r="DX232" i="4"/>
  <c r="DX224" i="4"/>
  <c r="DX216" i="4"/>
  <c r="DY212" i="4"/>
  <c r="DX208" i="4"/>
  <c r="DY204" i="4"/>
  <c r="DX200" i="4"/>
  <c r="DX192" i="4"/>
  <c r="DX184" i="4"/>
  <c r="DX176" i="4"/>
  <c r="DX168" i="4"/>
  <c r="DX160" i="4"/>
  <c r="DY156" i="4"/>
  <c r="DX152" i="4"/>
  <c r="DY148" i="4"/>
  <c r="DX144" i="4"/>
  <c r="DX136" i="4"/>
  <c r="DX128" i="4"/>
  <c r="DY124" i="4"/>
  <c r="DX120" i="4"/>
  <c r="DX112" i="4"/>
  <c r="DY108" i="4"/>
  <c r="DX104" i="4"/>
  <c r="DX96" i="4"/>
  <c r="DY68" i="4"/>
  <c r="DY52" i="4"/>
  <c r="DY36" i="4"/>
  <c r="L1120" i="4"/>
  <c r="L1112" i="4"/>
  <c r="L1104" i="4"/>
  <c r="L1096" i="4"/>
  <c r="L1088" i="4"/>
  <c r="L1080" i="4"/>
  <c r="L1072" i="4"/>
  <c r="L1064" i="4"/>
  <c r="L1056" i="4"/>
  <c r="L1048" i="4"/>
  <c r="L1040" i="4"/>
  <c r="L1032" i="4"/>
  <c r="L1024" i="4"/>
  <c r="L1016" i="4"/>
  <c r="L1008" i="4"/>
  <c r="L1000" i="4"/>
  <c r="L992" i="4"/>
  <c r="L984" i="4"/>
  <c r="L976" i="4"/>
  <c r="L968" i="4"/>
  <c r="L960" i="4"/>
  <c r="L952" i="4"/>
  <c r="L944" i="4"/>
  <c r="L936" i="4"/>
  <c r="L928" i="4"/>
  <c r="L920" i="4"/>
  <c r="L912" i="4"/>
  <c r="L904" i="4"/>
  <c r="L896" i="4"/>
  <c r="L888" i="4"/>
  <c r="L880" i="4"/>
  <c r="L872" i="4"/>
  <c r="L864" i="4"/>
  <c r="L856" i="4"/>
  <c r="L848" i="4"/>
  <c r="L840" i="4"/>
  <c r="L832" i="4"/>
  <c r="L824" i="4"/>
  <c r="L816" i="4"/>
  <c r="L808" i="4"/>
  <c r="L800" i="4"/>
  <c r="L792" i="4"/>
  <c r="L784" i="4"/>
  <c r="L776" i="4"/>
  <c r="L768" i="4"/>
  <c r="L760" i="4"/>
  <c r="L752" i="4"/>
  <c r="L744" i="4"/>
  <c r="L736" i="4"/>
  <c r="DX1018" i="4"/>
  <c r="DX1002" i="4"/>
  <c r="DX994" i="4"/>
  <c r="DX986" i="4"/>
  <c r="DX978" i="4"/>
  <c r="DY974" i="4"/>
  <c r="DX970" i="4"/>
  <c r="DX962" i="4"/>
  <c r="DX954" i="4"/>
  <c r="DX946" i="4"/>
  <c r="DX938" i="4"/>
  <c r="DX930" i="4"/>
  <c r="DX922" i="4"/>
  <c r="DX914" i="4"/>
  <c r="DX906" i="4"/>
  <c r="DY902" i="4"/>
  <c r="DX898" i="4"/>
  <c r="DX890" i="4"/>
  <c r="DX882" i="4"/>
  <c r="DX874" i="4"/>
  <c r="DX866" i="4"/>
  <c r="DX858" i="4"/>
  <c r="DX850" i="4"/>
  <c r="DX842" i="4"/>
  <c r="DX834" i="4"/>
  <c r="DX826" i="4"/>
  <c r="DX818" i="4"/>
  <c r="DX810" i="4"/>
  <c r="DX802" i="4"/>
  <c r="DX794" i="4"/>
  <c r="DX786" i="4"/>
  <c r="DX778" i="4"/>
  <c r="DX770" i="4"/>
  <c r="DX762" i="4"/>
  <c r="DX754" i="4"/>
  <c r="DX746" i="4"/>
  <c r="DX738" i="4"/>
  <c r="DX730" i="4"/>
  <c r="DX722" i="4"/>
  <c r="DX714" i="4"/>
  <c r="DX706" i="4"/>
  <c r="DY702" i="4"/>
  <c r="DX698" i="4"/>
  <c r="DX690" i="4"/>
  <c r="DX682" i="4"/>
  <c r="DX674" i="4"/>
  <c r="DX666" i="4"/>
  <c r="DX658" i="4"/>
  <c r="DX650" i="4"/>
  <c r="DX642" i="4"/>
  <c r="DX634" i="4"/>
  <c r="DX626" i="4"/>
  <c r="DX618" i="4"/>
  <c r="DX610" i="4"/>
  <c r="DX602" i="4"/>
  <c r="DX594" i="4"/>
  <c r="DX586" i="4"/>
  <c r="DX578" i="4"/>
  <c r="DX570" i="4"/>
  <c r="DX562" i="4"/>
  <c r="DX554" i="4"/>
  <c r="DX546" i="4"/>
  <c r="DX538" i="4"/>
  <c r="DX1074" i="4"/>
  <c r="DX1026" i="4"/>
  <c r="DX1119" i="4"/>
  <c r="DX1111" i="4"/>
  <c r="DX1103" i="4"/>
  <c r="DX1095" i="4"/>
  <c r="DY1090" i="4"/>
  <c r="DX1087" i="4"/>
  <c r="DY1082" i="4"/>
  <c r="DX1079" i="4"/>
  <c r="DX1071" i="4"/>
  <c r="DX1063" i="4"/>
  <c r="DX1055" i="4"/>
  <c r="DX1047" i="4"/>
  <c r="DX1039" i="4"/>
  <c r="DX1031" i="4"/>
  <c r="DX1023" i="4"/>
  <c r="DX1015" i="4"/>
  <c r="DX1007" i="4"/>
  <c r="DX999" i="4"/>
  <c r="DX991" i="4"/>
  <c r="DX983" i="4"/>
  <c r="DX975" i="4"/>
  <c r="DY970" i="4"/>
  <c r="DX967" i="4"/>
  <c r="DX959" i="4"/>
  <c r="DX951" i="4"/>
  <c r="DX943" i="4"/>
  <c r="DX935" i="4"/>
  <c r="DX927" i="4"/>
  <c r="DX919" i="4"/>
  <c r="DX911" i="4"/>
  <c r="DX903" i="4"/>
  <c r="DX895" i="4"/>
  <c r="DX887" i="4"/>
  <c r="DX1090" i="4"/>
  <c r="DX1050" i="4"/>
  <c r="DX1114" i="4"/>
  <c r="DX1066" i="4"/>
  <c r="DX1042" i="4"/>
  <c r="DX1124" i="4"/>
  <c r="DX1116" i="4"/>
  <c r="DX1108" i="4"/>
  <c r="DX1100" i="4"/>
  <c r="DX1092" i="4"/>
  <c r="DX1084" i="4"/>
  <c r="DX1076" i="4"/>
  <c r="DX1068" i="4"/>
  <c r="DX1060" i="4"/>
  <c r="DX1052" i="4"/>
  <c r="DX1044" i="4"/>
  <c r="DX1036" i="4"/>
  <c r="DX1028" i="4"/>
  <c r="DX1020" i="4"/>
  <c r="DX1012" i="4"/>
  <c r="DX1004" i="4"/>
  <c r="DX996" i="4"/>
  <c r="DX988" i="4"/>
  <c r="DX980" i="4"/>
  <c r="DX972" i="4"/>
  <c r="DX964" i="4"/>
  <c r="DX956" i="4"/>
  <c r="DX948" i="4"/>
  <c r="DX940" i="4"/>
  <c r="DX932" i="4"/>
  <c r="DX924" i="4"/>
  <c r="DX916" i="4"/>
  <c r="DX908" i="4"/>
  <c r="DX900" i="4"/>
  <c r="DX892" i="4"/>
  <c r="DX884" i="4"/>
  <c r="DX876" i="4"/>
  <c r="DX868" i="4"/>
  <c r="DX860" i="4"/>
  <c r="DX852" i="4"/>
  <c r="DX844" i="4"/>
  <c r="DX836" i="4"/>
  <c r="DX828" i="4"/>
  <c r="DX820" i="4"/>
  <c r="DX812" i="4"/>
  <c r="DX804" i="4"/>
  <c r="DX796" i="4"/>
  <c r="DX788" i="4"/>
  <c r="DX1106" i="4"/>
  <c r="DX1058" i="4"/>
  <c r="DX1010" i="4"/>
  <c r="DX1121" i="4"/>
  <c r="DX1113" i="4"/>
  <c r="DX1105" i="4"/>
  <c r="DX1097" i="4"/>
  <c r="DX1089" i="4"/>
  <c r="DX1081" i="4"/>
  <c r="DX1073" i="4"/>
  <c r="DX1065" i="4"/>
  <c r="DX1057" i="4"/>
  <c r="DX1049" i="4"/>
  <c r="DX1041" i="4"/>
  <c r="DX1033" i="4"/>
  <c r="DX1025" i="4"/>
  <c r="DX1017" i="4"/>
  <c r="DX1009" i="4"/>
  <c r="DX1001" i="4"/>
  <c r="DX993" i="4"/>
  <c r="DX985" i="4"/>
  <c r="DX977" i="4"/>
  <c r="DX969" i="4"/>
  <c r="DX961" i="4"/>
  <c r="DX953" i="4"/>
  <c r="DX945" i="4"/>
  <c r="DX937" i="4"/>
  <c r="DX929" i="4"/>
  <c r="DX921" i="4"/>
  <c r="DX1082" i="4"/>
  <c r="DY1122" i="4"/>
  <c r="DX1118" i="4"/>
  <c r="DX1110" i="4"/>
  <c r="DX1102" i="4"/>
  <c r="DX1094" i="4"/>
  <c r="DX1086" i="4"/>
  <c r="DX1078" i="4"/>
  <c r="DX1070" i="4"/>
  <c r="DX1062" i="4"/>
  <c r="DY1060" i="4"/>
  <c r="DX1054" i="4"/>
  <c r="DX1046" i="4"/>
  <c r="DX1038" i="4"/>
  <c r="DX1030" i="4"/>
  <c r="DX1022" i="4"/>
  <c r="DY1020" i="4"/>
  <c r="DX1014" i="4"/>
  <c r="DX1006" i="4"/>
  <c r="DY1004" i="4"/>
  <c r="DX998" i="4"/>
  <c r="DX990" i="4"/>
  <c r="DX982" i="4"/>
  <c r="DX974" i="4"/>
  <c r="DX966" i="4"/>
  <c r="DY964" i="4"/>
  <c r="DX958" i="4"/>
  <c r="DX950" i="4"/>
  <c r="DX942" i="4"/>
  <c r="DY940" i="4"/>
  <c r="DX934" i="4"/>
  <c r="DX926" i="4"/>
  <c r="DY919" i="4"/>
  <c r="DX1122" i="4"/>
  <c r="DX1098" i="4"/>
  <c r="DX1034" i="4"/>
  <c r="DY887" i="4"/>
  <c r="L728" i="4"/>
  <c r="L720" i="4"/>
  <c r="L712" i="4"/>
  <c r="L640" i="4"/>
  <c r="DY729" i="4"/>
  <c r="DX725" i="4"/>
  <c r="DY721" i="4"/>
  <c r="DX717" i="4"/>
  <c r="DY713" i="4"/>
  <c r="DX709" i="4"/>
  <c r="DY707" i="4"/>
  <c r="DY705" i="4"/>
  <c r="DX701" i="4"/>
  <c r="DY697" i="4"/>
  <c r="DX693" i="4"/>
  <c r="DY689" i="4"/>
  <c r="DX685" i="4"/>
  <c r="DY681" i="4"/>
  <c r="DY680" i="4"/>
  <c r="DX677" i="4"/>
  <c r="DY673" i="4"/>
  <c r="DX669" i="4"/>
  <c r="DY665" i="4"/>
  <c r="DX661" i="4"/>
  <c r="DY657" i="4"/>
  <c r="DX653" i="4"/>
  <c r="DY649" i="4"/>
  <c r="DX645" i="4"/>
  <c r="DY641" i="4"/>
  <c r="DX637" i="4"/>
  <c r="DY633" i="4"/>
  <c r="DX629" i="4"/>
  <c r="DY625" i="4"/>
  <c r="DX621" i="4"/>
  <c r="DY617" i="4"/>
  <c r="DX613" i="4"/>
  <c r="DY609" i="4"/>
  <c r="DX605" i="4"/>
  <c r="DY601" i="4"/>
  <c r="DX597" i="4"/>
  <c r="DY593" i="4"/>
  <c r="DX589" i="4"/>
  <c r="DY587" i="4"/>
  <c r="DY585" i="4"/>
  <c r="DY584" i="4"/>
  <c r="DX581" i="4"/>
  <c r="DY577" i="4"/>
  <c r="DX573" i="4"/>
  <c r="DY569" i="4"/>
  <c r="DX565" i="4"/>
  <c r="DY561" i="4"/>
  <c r="DX557" i="4"/>
  <c r="DY553" i="4"/>
  <c r="DY552" i="4"/>
  <c r="DX549" i="4"/>
  <c r="DY545" i="4"/>
  <c r="DX541" i="4"/>
  <c r="DY537" i="4"/>
  <c r="DX533" i="4"/>
  <c r="DY529" i="4"/>
  <c r="DX525" i="4"/>
  <c r="DY521" i="4"/>
  <c r="DX517" i="4"/>
  <c r="DY513" i="4"/>
  <c r="DX509" i="4"/>
  <c r="DY505" i="4"/>
  <c r="DY504" i="4"/>
  <c r="DX501" i="4"/>
  <c r="DY497" i="4"/>
  <c r="DX493" i="4"/>
  <c r="DY489" i="4"/>
  <c r="DY488" i="4"/>
  <c r="DX485" i="4"/>
  <c r="DY440" i="4"/>
  <c r="DY408" i="4"/>
  <c r="DY406" i="4"/>
  <c r="DY403" i="4"/>
  <c r="DY328" i="4"/>
  <c r="DY315" i="4"/>
  <c r="DY312" i="4"/>
  <c r="DY264" i="4"/>
  <c r="DY248" i="4"/>
  <c r="DY232" i="4"/>
  <c r="DY216" i="4"/>
  <c r="DX530" i="4"/>
  <c r="DX522" i="4"/>
  <c r="DX514" i="4"/>
  <c r="DX506" i="4"/>
  <c r="DY502" i="4"/>
  <c r="EB502" i="4" s="1"/>
  <c r="DX498" i="4"/>
  <c r="DX490" i="4"/>
  <c r="DY486" i="4"/>
  <c r="DX482" i="4"/>
  <c r="DX879" i="4"/>
  <c r="DX871" i="4"/>
  <c r="DX863" i="4"/>
  <c r="DX855" i="4"/>
  <c r="DX847" i="4"/>
  <c r="DX839" i="4"/>
  <c r="DX831" i="4"/>
  <c r="DX823" i="4"/>
  <c r="DX815" i="4"/>
  <c r="DX807" i="4"/>
  <c r="DX799" i="4"/>
  <c r="DY794" i="4"/>
  <c r="DX791" i="4"/>
  <c r="DX783" i="4"/>
  <c r="DX775" i="4"/>
  <c r="DX767" i="4"/>
  <c r="DX759" i="4"/>
  <c r="DX751" i="4"/>
  <c r="DX743" i="4"/>
  <c r="DX735" i="4"/>
  <c r="DX727" i="4"/>
  <c r="DX719" i="4"/>
  <c r="DX711" i="4"/>
  <c r="DX703" i="4"/>
  <c r="DX695" i="4"/>
  <c r="DX687" i="4"/>
  <c r="DX679" i="4"/>
  <c r="DX671" i="4"/>
  <c r="DY666" i="4"/>
  <c r="DX663" i="4"/>
  <c r="DX655" i="4"/>
  <c r="DX647" i="4"/>
  <c r="DX639" i="4"/>
  <c r="DX631" i="4"/>
  <c r="DX623" i="4"/>
  <c r="DX615" i="4"/>
  <c r="DX607" i="4"/>
  <c r="DX599" i="4"/>
  <c r="DX591" i="4"/>
  <c r="DX583" i="4"/>
  <c r="DX575" i="4"/>
  <c r="DX567" i="4"/>
  <c r="DX559" i="4"/>
  <c r="DX551" i="4"/>
  <c r="DX543" i="4"/>
  <c r="DX535" i="4"/>
  <c r="DX527" i="4"/>
  <c r="DX519" i="4"/>
  <c r="DX511" i="4"/>
  <c r="DX503" i="4"/>
  <c r="DX495" i="4"/>
  <c r="DX487" i="4"/>
  <c r="DX780" i="4"/>
  <c r="DX772" i="4"/>
  <c r="DX764" i="4"/>
  <c r="DX756" i="4"/>
  <c r="DX748" i="4"/>
  <c r="DX740" i="4"/>
  <c r="DX732" i="4"/>
  <c r="DX724" i="4"/>
  <c r="DX716" i="4"/>
  <c r="DX708" i="4"/>
  <c r="DX700" i="4"/>
  <c r="DX692" i="4"/>
  <c r="DX684" i="4"/>
  <c r="DX676" i="4"/>
  <c r="DX668" i="4"/>
  <c r="DX660" i="4"/>
  <c r="DX652" i="4"/>
  <c r="DX644" i="4"/>
  <c r="DX636" i="4"/>
  <c r="DX628" i="4"/>
  <c r="DX620" i="4"/>
  <c r="DX612" i="4"/>
  <c r="DX604" i="4"/>
  <c r="DX596" i="4"/>
  <c r="DX588" i="4"/>
  <c r="DX580" i="4"/>
  <c r="DX572" i="4"/>
  <c r="DX564" i="4"/>
  <c r="DX556" i="4"/>
  <c r="DX548" i="4"/>
  <c r="DX540" i="4"/>
  <c r="DX532" i="4"/>
  <c r="DX524" i="4"/>
  <c r="DX516" i="4"/>
  <c r="DX508" i="4"/>
  <c r="DX500" i="4"/>
  <c r="DX492" i="4"/>
  <c r="DX484" i="4"/>
  <c r="DX476" i="4"/>
  <c r="DX468" i="4"/>
  <c r="DX460" i="4"/>
  <c r="DX452" i="4"/>
  <c r="DX444" i="4"/>
  <c r="DX436" i="4"/>
  <c r="DX428" i="4"/>
  <c r="DX420" i="4"/>
  <c r="DX412" i="4"/>
  <c r="DX404" i="4"/>
  <c r="DX396" i="4"/>
  <c r="DX388" i="4"/>
  <c r="DX380" i="4"/>
  <c r="DX372" i="4"/>
  <c r="DX364" i="4"/>
  <c r="DX356" i="4"/>
  <c r="DX348" i="4"/>
  <c r="DX340" i="4"/>
  <c r="DX332" i="4"/>
  <c r="DX913" i="4"/>
  <c r="DX905" i="4"/>
  <c r="DX897" i="4"/>
  <c r="DX889" i="4"/>
  <c r="DX881" i="4"/>
  <c r="DX873" i="4"/>
  <c r="DX865" i="4"/>
  <c r="DX857" i="4"/>
  <c r="DX849" i="4"/>
  <c r="DX841" i="4"/>
  <c r="DX833" i="4"/>
  <c r="DX825" i="4"/>
  <c r="DX817" i="4"/>
  <c r="DX809" i="4"/>
  <c r="DX801" i="4"/>
  <c r="DX793" i="4"/>
  <c r="DX785" i="4"/>
  <c r="DX777" i="4"/>
  <c r="DX769" i="4"/>
  <c r="DX761" i="4"/>
  <c r="DX753" i="4"/>
  <c r="DX745" i="4"/>
  <c r="DX737" i="4"/>
  <c r="DX729" i="4"/>
  <c r="DX721" i="4"/>
  <c r="DX713" i="4"/>
  <c r="DX705" i="4"/>
  <c r="DX697" i="4"/>
  <c r="DX689" i="4"/>
  <c r="DX681" i="4"/>
  <c r="DX673" i="4"/>
  <c r="DX665" i="4"/>
  <c r="DX657" i="4"/>
  <c r="DX649" i="4"/>
  <c r="DX641" i="4"/>
  <c r="DX633" i="4"/>
  <c r="DX625" i="4"/>
  <c r="DX617" i="4"/>
  <c r="DX609" i="4"/>
  <c r="DX601" i="4"/>
  <c r="DX593" i="4"/>
  <c r="DX585" i="4"/>
  <c r="DX577" i="4"/>
  <c r="DX569" i="4"/>
  <c r="DX561" i="4"/>
  <c r="DX553" i="4"/>
  <c r="DX545" i="4"/>
  <c r="DX537" i="4"/>
  <c r="DX529" i="4"/>
  <c r="DX521" i="4"/>
  <c r="DX513" i="4"/>
  <c r="DX505" i="4"/>
  <c r="DX497" i="4"/>
  <c r="DX489" i="4"/>
  <c r="DX481" i="4"/>
  <c r="DX918" i="4"/>
  <c r="DX910" i="4"/>
  <c r="DX902" i="4"/>
  <c r="DX894" i="4"/>
  <c r="DX886" i="4"/>
  <c r="DX878" i="4"/>
  <c r="DY876" i="4"/>
  <c r="DX870" i="4"/>
  <c r="DX862" i="4"/>
  <c r="DY855" i="4"/>
  <c r="DX854" i="4"/>
  <c r="DX846" i="4"/>
  <c r="DY844" i="4"/>
  <c r="DX838" i="4"/>
  <c r="DY834" i="4"/>
  <c r="DX830" i="4"/>
  <c r="DY826" i="4"/>
  <c r="DX822" i="4"/>
  <c r="DX814" i="4"/>
  <c r="DX806" i="4"/>
  <c r="DX798" i="4"/>
  <c r="DY796" i="4"/>
  <c r="DX790" i="4"/>
  <c r="DY788" i="4"/>
  <c r="DX782" i="4"/>
  <c r="DX774" i="4"/>
  <c r="DX766" i="4"/>
  <c r="DY759" i="4"/>
  <c r="DX758" i="4"/>
  <c r="DY756" i="4"/>
  <c r="DX750" i="4"/>
  <c r="DY743" i="4"/>
  <c r="DX742" i="4"/>
  <c r="DX734" i="4"/>
  <c r="DY727" i="4"/>
  <c r="DX726" i="4"/>
  <c r="DX718" i="4"/>
  <c r="DY716" i="4"/>
  <c r="DX710" i="4"/>
  <c r="DY706" i="4"/>
  <c r="DX702" i="4"/>
  <c r="DX694" i="4"/>
  <c r="DX686" i="4"/>
  <c r="DY679" i="4"/>
  <c r="DX678" i="4"/>
  <c r="DY676" i="4"/>
  <c r="DX670" i="4"/>
  <c r="DX662" i="4"/>
  <c r="DX654" i="4"/>
  <c r="DY650" i="4"/>
  <c r="DX646" i="4"/>
  <c r="DY644" i="4"/>
  <c r="DX638" i="4"/>
  <c r="DY636" i="4"/>
  <c r="DX630" i="4"/>
  <c r="DY626" i="4"/>
  <c r="DX622" i="4"/>
  <c r="DY620" i="4"/>
  <c r="DX614" i="4"/>
  <c r="DY612" i="4"/>
  <c r="DX606" i="4"/>
  <c r="DX598" i="4"/>
  <c r="DX590" i="4"/>
  <c r="DY586" i="4"/>
  <c r="DX582" i="4"/>
  <c r="DX574" i="4"/>
  <c r="DX566" i="4"/>
  <c r="DY564" i="4"/>
  <c r="DX558" i="4"/>
  <c r="DY551" i="4"/>
  <c r="DX550" i="4"/>
  <c r="DY548" i="4"/>
  <c r="DX542" i="4"/>
  <c r="DX534" i="4"/>
  <c r="DY532" i="4"/>
  <c r="DY530" i="4"/>
  <c r="DX526" i="4"/>
  <c r="DY524" i="4"/>
  <c r="DX518" i="4"/>
  <c r="DX510" i="4"/>
  <c r="DX502" i="4"/>
  <c r="DY500" i="4"/>
  <c r="DX494" i="4"/>
  <c r="DY487" i="4"/>
  <c r="DX486" i="4"/>
  <c r="DX827" i="4"/>
  <c r="DX819" i="4"/>
  <c r="DX811" i="4"/>
  <c r="DX803" i="4"/>
  <c r="DX795" i="4"/>
  <c r="DX787" i="4"/>
  <c r="DX779" i="4"/>
  <c r="DX771" i="4"/>
  <c r="DX763" i="4"/>
  <c r="DX755" i="4"/>
  <c r="DX747" i="4"/>
  <c r="DX739" i="4"/>
  <c r="DX731" i="4"/>
  <c r="DX723" i="4"/>
  <c r="DX715" i="4"/>
  <c r="DX707" i="4"/>
  <c r="DX699" i="4"/>
  <c r="DX691" i="4"/>
  <c r="DX683" i="4"/>
  <c r="DX675" i="4"/>
  <c r="DX667" i="4"/>
  <c r="DX659" i="4"/>
  <c r="DX651" i="4"/>
  <c r="DX643" i="4"/>
  <c r="DX635" i="4"/>
  <c r="DX627" i="4"/>
  <c r="DX619" i="4"/>
  <c r="DX611" i="4"/>
  <c r="DX603" i="4"/>
  <c r="DX595" i="4"/>
  <c r="DX587" i="4"/>
  <c r="DY583" i="4"/>
  <c r="DX579" i="4"/>
  <c r="DX571" i="4"/>
  <c r="DX563" i="4"/>
  <c r="DX555" i="4"/>
  <c r="DX547" i="4"/>
  <c r="DX539" i="4"/>
  <c r="DX531" i="4"/>
  <c r="DX523" i="4"/>
  <c r="DX515" i="4"/>
  <c r="DX507" i="4"/>
  <c r="DY503" i="4"/>
  <c r="DX499" i="4"/>
  <c r="DX491" i="4"/>
  <c r="DY407" i="4"/>
  <c r="DY375" i="4"/>
  <c r="DX473" i="4"/>
  <c r="DX465" i="4"/>
  <c r="DX457" i="4"/>
  <c r="DX449" i="4"/>
  <c r="DX441" i="4"/>
  <c r="DX433" i="4"/>
  <c r="DX425" i="4"/>
  <c r="DX417" i="4"/>
  <c r="DX409" i="4"/>
  <c r="DX401" i="4"/>
  <c r="DX393" i="4"/>
  <c r="DX385" i="4"/>
  <c r="DX377" i="4"/>
  <c r="DX369" i="4"/>
  <c r="DX361" i="4"/>
  <c r="DX353" i="4"/>
  <c r="DX345" i="4"/>
  <c r="DX337" i="4"/>
  <c r="DX329" i="4"/>
  <c r="DX321" i="4"/>
  <c r="DX313" i="4"/>
  <c r="DX305" i="4"/>
  <c r="DX297" i="4"/>
  <c r="DX289" i="4"/>
  <c r="DX281" i="4"/>
  <c r="DX273" i="4"/>
  <c r="DX265" i="4"/>
  <c r="DX257" i="4"/>
  <c r="DX249" i="4"/>
  <c r="DX241" i="4"/>
  <c r="DX233" i="4"/>
  <c r="DX225" i="4"/>
  <c r="DX217" i="4"/>
  <c r="DX209" i="4"/>
  <c r="DX201" i="4"/>
  <c r="DX193" i="4"/>
  <c r="DX185" i="4"/>
  <c r="DX177" i="4"/>
  <c r="DY172" i="4"/>
  <c r="DX169" i="4"/>
  <c r="DX161" i="4"/>
  <c r="DX153" i="4"/>
  <c r="DX145" i="4"/>
  <c r="DX137" i="4"/>
  <c r="DY132" i="4"/>
  <c r="DX129" i="4"/>
  <c r="DX121" i="4"/>
  <c r="DX113" i="4"/>
  <c r="DX105" i="4"/>
  <c r="DY100" i="4"/>
  <c r="DX97" i="4"/>
  <c r="DX89" i="4"/>
  <c r="DX81" i="4"/>
  <c r="DX73" i="4"/>
  <c r="DX65" i="4"/>
  <c r="DX57" i="4"/>
  <c r="DX49" i="4"/>
  <c r="DX41" i="4"/>
  <c r="DY39" i="4"/>
  <c r="DZ39" i="4" s="1"/>
  <c r="EA39" i="4" s="1"/>
  <c r="DX33" i="4"/>
  <c r="DY28" i="4"/>
  <c r="DX25" i="4"/>
  <c r="DX17" i="4"/>
  <c r="L113" i="4"/>
  <c r="L97" i="4"/>
  <c r="L81" i="4"/>
  <c r="L65" i="4"/>
  <c r="L49" i="4"/>
  <c r="L33" i="4"/>
  <c r="DY9" i="4"/>
  <c r="DX6" i="4"/>
  <c r="DX478" i="4"/>
  <c r="DX470" i="4"/>
  <c r="DX462" i="4"/>
  <c r="DY458" i="4"/>
  <c r="DX454" i="4"/>
  <c r="DX446" i="4"/>
  <c r="DY442" i="4"/>
  <c r="DY439" i="4"/>
  <c r="DX438" i="4"/>
  <c r="DX430" i="4"/>
  <c r="DX422" i="4"/>
  <c r="DX414" i="4"/>
  <c r="DY412" i="4"/>
  <c r="DX406" i="4"/>
  <c r="DX398" i="4"/>
  <c r="DX390" i="4"/>
  <c r="DX382" i="4"/>
  <c r="DX374" i="4"/>
  <c r="DX366" i="4"/>
  <c r="DX358" i="4"/>
  <c r="DY356" i="4"/>
  <c r="DX350" i="4"/>
  <c r="DX342" i="4"/>
  <c r="DX334" i="4"/>
  <c r="DX326" i="4"/>
  <c r="DX318" i="4"/>
  <c r="DX310" i="4"/>
  <c r="DX302" i="4"/>
  <c r="DX294" i="4"/>
  <c r="DX286" i="4"/>
  <c r="DX278" i="4"/>
  <c r="DX270" i="4"/>
  <c r="DX262" i="4"/>
  <c r="DX254" i="4"/>
  <c r="DX246" i="4"/>
  <c r="DX238" i="4"/>
  <c r="DX230" i="4"/>
  <c r="DX222" i="4"/>
  <c r="DX214" i="4"/>
  <c r="DX206" i="4"/>
  <c r="DX198" i="4"/>
  <c r="DX190" i="4"/>
  <c r="DX182" i="4"/>
  <c r="DX174" i="4"/>
  <c r="DX166" i="4"/>
  <c r="DX158" i="4"/>
  <c r="DX150" i="4"/>
  <c r="DX142" i="4"/>
  <c r="DX134" i="4"/>
  <c r="DX126" i="4"/>
  <c r="DX118" i="4"/>
  <c r="DX110" i="4"/>
  <c r="DY106" i="4"/>
  <c r="DX102" i="4"/>
  <c r="DX94" i="4"/>
  <c r="DX86" i="4"/>
  <c r="DX78" i="4"/>
  <c r="DY74" i="4"/>
  <c r="DX70" i="4"/>
  <c r="DX62" i="4"/>
  <c r="DX54" i="4"/>
  <c r="DY50" i="4"/>
  <c r="DX46" i="4"/>
  <c r="DX38" i="4"/>
  <c r="DX30" i="4"/>
  <c r="DX22" i="4"/>
  <c r="DX14" i="4"/>
  <c r="L150" i="4"/>
  <c r="L142" i="4"/>
  <c r="DX11" i="4"/>
  <c r="DX3" i="4"/>
  <c r="DX339" i="4"/>
  <c r="DX331" i="4"/>
  <c r="DX323" i="4"/>
  <c r="DX315" i="4"/>
  <c r="DX307" i="4"/>
  <c r="DX299" i="4"/>
  <c r="DX291" i="4"/>
  <c r="DX283" i="4"/>
  <c r="DX275" i="4"/>
  <c r="DX267" i="4"/>
  <c r="DX259" i="4"/>
  <c r="DX251" i="4"/>
  <c r="DX243" i="4"/>
  <c r="DX67" i="4"/>
  <c r="DX59" i="4"/>
  <c r="DX51" i="4"/>
  <c r="DX43" i="4"/>
  <c r="DX35" i="4"/>
  <c r="DX27" i="4"/>
  <c r="DX19" i="4"/>
  <c r="DX8" i="4"/>
  <c r="DX480" i="4"/>
  <c r="DX472" i="4"/>
  <c r="DX464" i="4"/>
  <c r="DX456" i="4"/>
  <c r="DX448" i="4"/>
  <c r="DX440" i="4"/>
  <c r="DX432" i="4"/>
  <c r="DX424" i="4"/>
  <c r="DX416" i="4"/>
  <c r="DX408" i="4"/>
  <c r="DX400" i="4"/>
  <c r="DX392" i="4"/>
  <c r="DX384" i="4"/>
  <c r="DX376" i="4"/>
  <c r="DX368" i="4"/>
  <c r="DX360" i="4"/>
  <c r="DX352" i="4"/>
  <c r="DX344" i="4"/>
  <c r="DX328" i="4"/>
  <c r="DX304" i="4"/>
  <c r="DX272" i="4"/>
  <c r="DY268" i="4"/>
  <c r="L328" i="4"/>
  <c r="L320" i="4"/>
  <c r="L312" i="4"/>
  <c r="L304" i="4"/>
  <c r="L296" i="4"/>
  <c r="L288" i="4"/>
  <c r="L280" i="4"/>
  <c r="L256" i="4"/>
  <c r="L248" i="4"/>
  <c r="L240" i="4"/>
  <c r="L232" i="4"/>
  <c r="L224" i="4"/>
  <c r="L216" i="4"/>
  <c r="L208" i="4"/>
  <c r="L200" i="4"/>
  <c r="L192" i="4"/>
  <c r="L184" i="4"/>
  <c r="L176" i="4"/>
  <c r="L168" i="4"/>
  <c r="L160" i="4"/>
  <c r="L152" i="4"/>
  <c r="L144" i="4"/>
  <c r="L136" i="4"/>
  <c r="L128" i="4"/>
  <c r="L120" i="4"/>
  <c r="L112" i="4"/>
  <c r="L104" i="4"/>
  <c r="L96" i="4"/>
  <c r="L88" i="4"/>
  <c r="L80" i="4"/>
  <c r="L72" i="4"/>
  <c r="DX5" i="4"/>
  <c r="DY184" i="4"/>
  <c r="DY123" i="4"/>
  <c r="DY115" i="4"/>
  <c r="DY72" i="4"/>
  <c r="DY67" i="4"/>
  <c r="DY40" i="4"/>
  <c r="DY35" i="4"/>
  <c r="DY8" i="4"/>
  <c r="DX479" i="4"/>
  <c r="DX471" i="4"/>
  <c r="DY466" i="4"/>
  <c r="DX463" i="4"/>
  <c r="DX455" i="4"/>
  <c r="DX447" i="4"/>
  <c r="DX439" i="4"/>
  <c r="DX431" i="4"/>
  <c r="DX423" i="4"/>
  <c r="DX415" i="4"/>
  <c r="DX407" i="4"/>
  <c r="DX399" i="4"/>
  <c r="DX391" i="4"/>
  <c r="DX383" i="4"/>
  <c r="DX375" i="4"/>
  <c r="DX367" i="4"/>
  <c r="DX359" i="4"/>
  <c r="DY354" i="4"/>
  <c r="DX351" i="4"/>
  <c r="DX343" i="4"/>
  <c r="DX335" i="4"/>
  <c r="DY330" i="4"/>
  <c r="DX327" i="4"/>
  <c r="DY322" i="4"/>
  <c r="DX319" i="4"/>
  <c r="DX311" i="4"/>
  <c r="DY306" i="4"/>
  <c r="DX303" i="4"/>
  <c r="DX295" i="4"/>
  <c r="DY290" i="4"/>
  <c r="DX287" i="4"/>
  <c r="DY282" i="4"/>
  <c r="DX279" i="4"/>
  <c r="DY274" i="4"/>
  <c r="DX271" i="4"/>
  <c r="DY266" i="4"/>
  <c r="DX263" i="4"/>
  <c r="DY258" i="4"/>
  <c r="DX255" i="4"/>
  <c r="DX247" i="4"/>
  <c r="DX239" i="4"/>
  <c r="DY234" i="4"/>
  <c r="DX231" i="4"/>
  <c r="DX223" i="4"/>
  <c r="DX215" i="4"/>
  <c r="DY210" i="4"/>
  <c r="DX207" i="4"/>
  <c r="DY202" i="4"/>
  <c r="DX199" i="4"/>
  <c r="DX191" i="4"/>
  <c r="DY186" i="4"/>
  <c r="DX183" i="4"/>
  <c r="DZ183" i="4" s="1"/>
  <c r="EA183" i="4" s="1"/>
  <c r="DY178" i="4"/>
  <c r="DX175" i="4"/>
  <c r="DY170" i="4"/>
  <c r="DX167" i="4"/>
  <c r="DX159" i="4"/>
  <c r="DY154" i="4"/>
  <c r="DX151" i="4"/>
  <c r="DX143" i="4"/>
  <c r="DX135" i="4"/>
  <c r="DY130" i="4"/>
  <c r="DX127" i="4"/>
  <c r="DX119" i="4"/>
  <c r="DX111" i="4"/>
  <c r="DX103" i="4"/>
  <c r="DY98" i="4"/>
  <c r="DX95" i="4"/>
  <c r="DY90" i="4"/>
  <c r="DX87" i="4"/>
  <c r="DX79" i="4"/>
  <c r="DX71" i="4"/>
  <c r="DX63" i="4"/>
  <c r="DY58" i="4"/>
  <c r="DX55" i="4"/>
  <c r="DX47" i="4"/>
  <c r="DX39" i="4"/>
  <c r="DX31" i="4"/>
  <c r="DY26" i="4"/>
  <c r="DX23" i="4"/>
  <c r="DY18" i="4"/>
  <c r="DX15" i="4"/>
  <c r="DX4" i="4"/>
  <c r="DX324" i="4"/>
  <c r="DX316" i="4"/>
  <c r="DX308" i="4"/>
  <c r="DX300" i="4"/>
  <c r="DX292" i="4"/>
  <c r="DX284" i="4"/>
  <c r="DX276" i="4"/>
  <c r="DX268" i="4"/>
  <c r="DX260" i="4"/>
  <c r="DX252" i="4"/>
  <c r="DX244" i="4"/>
  <c r="DX236" i="4"/>
  <c r="DX228" i="4"/>
  <c r="DX220" i="4"/>
  <c r="DX212" i="4"/>
  <c r="DX204" i="4"/>
  <c r="DX196" i="4"/>
  <c r="DX188" i="4"/>
  <c r="DX180" i="4"/>
  <c r="DX172" i="4"/>
  <c r="DX164" i="4"/>
  <c r="DX156" i="4"/>
  <c r="DX148" i="4"/>
  <c r="DX140" i="4"/>
  <c r="DX132" i="4"/>
  <c r="DX124" i="4"/>
  <c r="DX116" i="4"/>
  <c r="DX108" i="4"/>
  <c r="DX100" i="4"/>
  <c r="DX92" i="4"/>
  <c r="DX84" i="4"/>
  <c r="DX76" i="4"/>
  <c r="DX68" i="4"/>
  <c r="DX60" i="4"/>
  <c r="DX52" i="4"/>
  <c r="DX44" i="4"/>
  <c r="DX36" i="4"/>
  <c r="DX28" i="4"/>
  <c r="DX20" i="4"/>
  <c r="DX12" i="4"/>
  <c r="DX9" i="4"/>
  <c r="L765" i="4"/>
  <c r="L693" i="4"/>
  <c r="L677" i="4"/>
  <c r="DY1102" i="4"/>
  <c r="DY1062" i="4"/>
  <c r="L773" i="4"/>
  <c r="L757" i="4"/>
  <c r="L701" i="4"/>
  <c r="DY1078" i="4"/>
  <c r="DY1046" i="4"/>
  <c r="DY1030" i="4"/>
  <c r="L805" i="4"/>
  <c r="L741" i="4"/>
  <c r="L717" i="4"/>
  <c r="L653" i="4"/>
  <c r="L637" i="4"/>
  <c r="L589" i="4"/>
  <c r="DY1118" i="4"/>
  <c r="DY1094" i="4"/>
  <c r="DY1006" i="4"/>
  <c r="DY958" i="4"/>
  <c r="DY950" i="4"/>
  <c r="DY942" i="4"/>
  <c r="DY926" i="4"/>
  <c r="DY894" i="4"/>
  <c r="DY798" i="4"/>
  <c r="DY758" i="4"/>
  <c r="DY734" i="4"/>
  <c r="DY678" i="4"/>
  <c r="DY638" i="4"/>
  <c r="DY630" i="4"/>
  <c r="DY614" i="4"/>
  <c r="DY590" i="4"/>
  <c r="DY550" i="4"/>
  <c r="DY478" i="4"/>
  <c r="DY398" i="4"/>
  <c r="DY358" i="4"/>
  <c r="DY350" i="4"/>
  <c r="DY342" i="4"/>
  <c r="DY302" i="4"/>
  <c r="DY294" i="4"/>
  <c r="DY270" i="4"/>
  <c r="DY238" i="4"/>
  <c r="DY230" i="4"/>
  <c r="DY190" i="4"/>
  <c r="DY182" i="4"/>
  <c r="DY118" i="4"/>
  <c r="DY110" i="4"/>
  <c r="DY78" i="4"/>
  <c r="DY14" i="4"/>
  <c r="L1066" i="4"/>
  <c r="L1042" i="4"/>
  <c r="L978" i="4"/>
  <c r="L962" i="4"/>
  <c r="L954" i="4"/>
  <c r="L946" i="4"/>
  <c r="L882" i="4"/>
  <c r="L866" i="4"/>
  <c r="L850" i="4"/>
  <c r="L770" i="4"/>
  <c r="L762" i="4"/>
  <c r="L666" i="4"/>
  <c r="L538" i="4"/>
  <c r="DY1091" i="4"/>
  <c r="DY819" i="4"/>
  <c r="L813" i="4"/>
  <c r="L749" i="4"/>
  <c r="L685" i="4"/>
  <c r="L669" i="4"/>
  <c r="L645" i="4"/>
  <c r="L621" i="4"/>
  <c r="L613" i="4"/>
  <c r="DY1110" i="4"/>
  <c r="DY998" i="4"/>
  <c r="DY982" i="4"/>
  <c r="DY870" i="4"/>
  <c r="DY838" i="4"/>
  <c r="DZ838" i="4" s="1"/>
  <c r="EA838" i="4" s="1"/>
  <c r="DY806" i="4"/>
  <c r="DY782" i="4"/>
  <c r="DY766" i="4"/>
  <c r="DY750" i="4"/>
  <c r="DY726" i="4"/>
  <c r="DY718" i="4"/>
  <c r="DY686" i="4"/>
  <c r="DY670" i="4"/>
  <c r="DY662" i="4"/>
  <c r="DY598" i="4"/>
  <c r="DY582" i="4"/>
  <c r="DY494" i="4"/>
  <c r="DY430" i="4"/>
  <c r="DY422" i="4"/>
  <c r="DY382" i="4"/>
  <c r="DY334" i="4"/>
  <c r="DY318" i="4"/>
  <c r="DY310" i="4"/>
  <c r="DY286" i="4"/>
  <c r="DY214" i="4"/>
  <c r="DY150" i="4"/>
  <c r="DY86" i="4"/>
  <c r="DY70" i="4"/>
  <c r="DY62" i="4"/>
  <c r="DY38" i="4"/>
  <c r="DY30" i="4"/>
  <c r="EB30" i="4" s="1"/>
  <c r="L1122" i="4"/>
  <c r="L1114" i="4"/>
  <c r="L1010" i="4"/>
  <c r="L986" i="4"/>
  <c r="L922" i="4"/>
  <c r="L890" i="4"/>
  <c r="L858" i="4"/>
  <c r="L834" i="4"/>
  <c r="L802" i="4"/>
  <c r="L754" i="4"/>
  <c r="L738" i="4"/>
  <c r="L722" i="4"/>
  <c r="L682" i="4"/>
  <c r="L658" i="4"/>
  <c r="L586" i="4"/>
  <c r="L546" i="4"/>
  <c r="L506" i="4"/>
  <c r="L482" i="4"/>
  <c r="L789" i="4"/>
  <c r="L781" i="4"/>
  <c r="L733" i="4"/>
  <c r="L725" i="4"/>
  <c r="L605" i="4"/>
  <c r="L597" i="4"/>
  <c r="DY1086" i="4"/>
  <c r="DY1014" i="4"/>
  <c r="DY990" i="4"/>
  <c r="DY966" i="4"/>
  <c r="DY934" i="4"/>
  <c r="DY918" i="4"/>
  <c r="DY886" i="4"/>
  <c r="DY878" i="4"/>
  <c r="DY862" i="4"/>
  <c r="DY854" i="4"/>
  <c r="DY830" i="4"/>
  <c r="DY822" i="4"/>
  <c r="DY814" i="4"/>
  <c r="DY790" i="4"/>
  <c r="DY774" i="4"/>
  <c r="DY694" i="4"/>
  <c r="DY622" i="4"/>
  <c r="DY606" i="4"/>
  <c r="DY574" i="4"/>
  <c r="DY566" i="4"/>
  <c r="DY542" i="4"/>
  <c r="DY526" i="4"/>
  <c r="DY518" i="4"/>
  <c r="DY470" i="4"/>
  <c r="DY462" i="4"/>
  <c r="DY454" i="4"/>
  <c r="DY446" i="4"/>
  <c r="DY414" i="4"/>
  <c r="DY374" i="4"/>
  <c r="DY366" i="4"/>
  <c r="DY278" i="4"/>
  <c r="DY246" i="4"/>
  <c r="DY198" i="4"/>
  <c r="DY158" i="4"/>
  <c r="DY142" i="4"/>
  <c r="DY134" i="4"/>
  <c r="DY102" i="4"/>
  <c r="DY46" i="4"/>
  <c r="DY22" i="4"/>
  <c r="L10" i="4"/>
  <c r="L1106" i="4"/>
  <c r="L1090" i="4"/>
  <c r="L1050" i="4"/>
  <c r="L1034" i="4"/>
  <c r="L1026" i="4"/>
  <c r="L1018" i="4"/>
  <c r="L1002" i="4"/>
  <c r="L994" i="4"/>
  <c r="L970" i="4"/>
  <c r="L938" i="4"/>
  <c r="L930" i="4"/>
  <c r="L898" i="4"/>
  <c r="L842" i="4"/>
  <c r="L826" i="4"/>
  <c r="L794" i="4"/>
  <c r="L786" i="4"/>
  <c r="L746" i="4"/>
  <c r="L714" i="4"/>
  <c r="L690" i="4"/>
  <c r="L650" i="4"/>
  <c r="L642" i="4"/>
  <c r="L626" i="4"/>
  <c r="L610" i="4"/>
  <c r="L594" i="4"/>
  <c r="L570" i="4"/>
  <c r="L554" i="4"/>
  <c r="L498" i="4"/>
  <c r="DY795" i="4"/>
  <c r="L797" i="4"/>
  <c r="L709" i="4"/>
  <c r="L661" i="4"/>
  <c r="L629" i="4"/>
  <c r="DY910" i="4"/>
  <c r="DY846" i="4"/>
  <c r="DY742" i="4"/>
  <c r="DY710" i="4"/>
  <c r="DY654" i="4"/>
  <c r="DY646" i="4"/>
  <c r="DY558" i="4"/>
  <c r="DY534" i="4"/>
  <c r="DY510" i="4"/>
  <c r="DY438" i="4"/>
  <c r="DY390" i="4"/>
  <c r="DY326" i="4"/>
  <c r="DY262" i="4"/>
  <c r="DY254" i="4"/>
  <c r="DY206" i="4"/>
  <c r="DY174" i="4"/>
  <c r="DY166" i="4"/>
  <c r="DY126" i="4"/>
  <c r="DY94" i="4"/>
  <c r="DY54" i="4"/>
  <c r="L2" i="4"/>
  <c r="L1098" i="4"/>
  <c r="L1082" i="4"/>
  <c r="L1074" i="4"/>
  <c r="L1058" i="4"/>
  <c r="L914" i="4"/>
  <c r="L906" i="4"/>
  <c r="L874" i="4"/>
  <c r="L818" i="4"/>
  <c r="L810" i="4"/>
  <c r="L778" i="4"/>
  <c r="L730" i="4"/>
  <c r="L706" i="4"/>
  <c r="L698" i="4"/>
  <c r="L674" i="4"/>
  <c r="L634" i="4"/>
  <c r="L618" i="4"/>
  <c r="L602" i="4"/>
  <c r="L578" i="4"/>
  <c r="L562" i="4"/>
  <c r="L530" i="4"/>
  <c r="L522" i="4"/>
  <c r="L514" i="4"/>
  <c r="L490" i="4"/>
  <c r="L821" i="4"/>
  <c r="DY1070" i="4"/>
  <c r="DY1054" i="4"/>
  <c r="DY1038" i="4"/>
  <c r="DY1022" i="4"/>
  <c r="L474" i="4"/>
  <c r="L434" i="4"/>
  <c r="L386" i="4"/>
  <c r="L330" i="4"/>
  <c r="L282" i="4"/>
  <c r="L234" i="4"/>
  <c r="L114" i="4"/>
  <c r="DY1107" i="4"/>
  <c r="DY1035" i="4"/>
  <c r="DY995" i="4"/>
  <c r="DY971" i="4"/>
  <c r="DY963" i="4"/>
  <c r="DY931" i="4"/>
  <c r="DY907" i="4"/>
  <c r="DY899" i="4"/>
  <c r="DY803" i="4"/>
  <c r="DY779" i="4"/>
  <c r="EB779" i="4" s="1"/>
  <c r="DY755" i="4"/>
  <c r="DY723" i="4"/>
  <c r="DY635" i="4"/>
  <c r="DY619" i="4"/>
  <c r="DY539" i="4"/>
  <c r="DY515" i="4"/>
  <c r="DY507" i="4"/>
  <c r="DY499" i="4"/>
  <c r="DY491" i="4"/>
  <c r="DY483" i="4"/>
  <c r="DY475" i="4"/>
  <c r="DY467" i="4"/>
  <c r="DY459" i="4"/>
  <c r="DY451" i="4"/>
  <c r="DY443" i="4"/>
  <c r="DY435" i="4"/>
  <c r="DY427" i="4"/>
  <c r="DY419" i="4"/>
  <c r="DY379" i="4"/>
  <c r="DY323" i="4"/>
  <c r="DY283" i="4"/>
  <c r="DY187" i="4"/>
  <c r="DY147" i="4"/>
  <c r="L418" i="4"/>
  <c r="L402" i="4"/>
  <c r="L394" i="4"/>
  <c r="L378" i="4"/>
  <c r="L362" i="4"/>
  <c r="L314" i="4"/>
  <c r="L298" i="4"/>
  <c r="L186" i="4"/>
  <c r="L98" i="4"/>
  <c r="DZ7" i="4"/>
  <c r="EA7" i="4" s="1"/>
  <c r="DY1083" i="4"/>
  <c r="DY1043" i="4"/>
  <c r="DY1003" i="4"/>
  <c r="DY979" i="4"/>
  <c r="DY875" i="4"/>
  <c r="DY867" i="4"/>
  <c r="DY843" i="4"/>
  <c r="DY747" i="4"/>
  <c r="DY715" i="4"/>
  <c r="DY699" i="4"/>
  <c r="DY683" i="4"/>
  <c r="DY667" i="4"/>
  <c r="DY659" i="4"/>
  <c r="L426" i="4"/>
  <c r="L354" i="4"/>
  <c r="L346" i="4"/>
  <c r="L338" i="4"/>
  <c r="L290" i="4"/>
  <c r="L250" i="4"/>
  <c r="L202" i="4"/>
  <c r="L162" i="4"/>
  <c r="L154" i="4"/>
  <c r="L138" i="4"/>
  <c r="L130" i="4"/>
  <c r="L106" i="4"/>
  <c r="DY11" i="4"/>
  <c r="DY1099" i="4"/>
  <c r="DY1067" i="4"/>
  <c r="DY1059" i="4"/>
  <c r="DY1027" i="4"/>
  <c r="DY1019" i="4"/>
  <c r="DY955" i="4"/>
  <c r="DY939" i="4"/>
  <c r="DY835" i="4"/>
  <c r="DY811" i="4"/>
  <c r="DY731" i="4"/>
  <c r="DY691" i="4"/>
  <c r="DY675" i="4"/>
  <c r="DY611" i="4"/>
  <c r="DY555" i="4"/>
  <c r="DY547" i="4"/>
  <c r="L370" i="4"/>
  <c r="L266" i="4"/>
  <c r="L242" i="4"/>
  <c r="L218" i="4"/>
  <c r="L194" i="4"/>
  <c r="L146" i="4"/>
  <c r="L122" i="4"/>
  <c r="DY1123" i="4"/>
  <c r="DY915" i="4"/>
  <c r="DY883" i="4"/>
  <c r="DY859" i="4"/>
  <c r="DY763" i="4"/>
  <c r="DY739" i="4"/>
  <c r="DY627" i="4"/>
  <c r="DY595" i="4"/>
  <c r="DY571" i="4"/>
  <c r="L450" i="4"/>
  <c r="L410" i="4"/>
  <c r="L306" i="4"/>
  <c r="L274" i="4"/>
  <c r="L226" i="4"/>
  <c r="L178" i="4"/>
  <c r="L90" i="4"/>
  <c r="DY1115" i="4"/>
  <c r="DY987" i="4"/>
  <c r="DY923" i="4"/>
  <c r="DY851" i="4"/>
  <c r="DY827" i="4"/>
  <c r="DY651" i="4"/>
  <c r="DY643" i="4"/>
  <c r="DY603" i="4"/>
  <c r="DY579" i="4"/>
  <c r="DY531" i="4"/>
  <c r="L466" i="4"/>
  <c r="L458" i="4"/>
  <c r="L442" i="4"/>
  <c r="L322" i="4"/>
  <c r="L258" i="4"/>
  <c r="L210" i="4"/>
  <c r="L170" i="4"/>
  <c r="DY3" i="4"/>
  <c r="DY1075" i="4"/>
  <c r="DY1051" i="4"/>
  <c r="DY947" i="4"/>
  <c r="DY787" i="4"/>
  <c r="DY771" i="4"/>
  <c r="DY563" i="4"/>
  <c r="DY523" i="4"/>
  <c r="DY395" i="4"/>
  <c r="DY355" i="4"/>
  <c r="DY307" i="4"/>
  <c r="DY227" i="4"/>
  <c r="DY131" i="4"/>
  <c r="DY1008" i="4"/>
  <c r="DY936" i="4"/>
  <c r="DY10" i="4"/>
  <c r="DY411" i="4"/>
  <c r="DZ411" i="4" s="1"/>
  <c r="EA411" i="4" s="1"/>
  <c r="DY387" i="4"/>
  <c r="DY371" i="4"/>
  <c r="DY363" i="4"/>
  <c r="DY347" i="4"/>
  <c r="DY339" i="4"/>
  <c r="DY331" i="4"/>
  <c r="DY267" i="4"/>
  <c r="DY251" i="4"/>
  <c r="DY155" i="4"/>
  <c r="DY1104" i="4"/>
  <c r="DY1096" i="4"/>
  <c r="DY1072" i="4"/>
  <c r="DY1064" i="4"/>
  <c r="DY992" i="4"/>
  <c r="DY1114" i="4"/>
  <c r="DY1106" i="4"/>
  <c r="DY1098" i="4"/>
  <c r="DY1074" i="4"/>
  <c r="DY1066" i="4"/>
  <c r="DY1058" i="4"/>
  <c r="DY1050" i="4"/>
  <c r="DY1042" i="4"/>
  <c r="DY1034" i="4"/>
  <c r="DY1026" i="4"/>
  <c r="DY1018" i="4"/>
  <c r="EB1014" i="4"/>
  <c r="DY1010" i="4"/>
  <c r="DY1002" i="4"/>
  <c r="DY994" i="4"/>
  <c r="DY986" i="4"/>
  <c r="DY978" i="4"/>
  <c r="DY962" i="4"/>
  <c r="DY954" i="4"/>
  <c r="DY946" i="4"/>
  <c r="DY938" i="4"/>
  <c r="DY930" i="4"/>
  <c r="DY922" i="4"/>
  <c r="DY914" i="4"/>
  <c r="DY906" i="4"/>
  <c r="DY898" i="4"/>
  <c r="DY890" i="4"/>
  <c r="DY882" i="4"/>
  <c r="DY874" i="4"/>
  <c r="DY866" i="4"/>
  <c r="DY858" i="4"/>
  <c r="DY850" i="4"/>
  <c r="DY842" i="4"/>
  <c r="DY818" i="4"/>
  <c r="DY810" i="4"/>
  <c r="DY802" i="4"/>
  <c r="DY786" i="4"/>
  <c r="DY778" i="4"/>
  <c r="DY770" i="4"/>
  <c r="DY762" i="4"/>
  <c r="DY754" i="4"/>
  <c r="DY746" i="4"/>
  <c r="DY738" i="4"/>
  <c r="DY730" i="4"/>
  <c r="DY722" i="4"/>
  <c r="DY714" i="4"/>
  <c r="DY698" i="4"/>
  <c r="DY690" i="4"/>
  <c r="DY682" i="4"/>
  <c r="DY674" i="4"/>
  <c r="DY658" i="4"/>
  <c r="DY642" i="4"/>
  <c r="DY634" i="4"/>
  <c r="DY618" i="4"/>
  <c r="DY610" i="4"/>
  <c r="DY602" i="4"/>
  <c r="DY594" i="4"/>
  <c r="DY578" i="4"/>
  <c r="DY570" i="4"/>
  <c r="DY562" i="4"/>
  <c r="DY554" i="4"/>
  <c r="DY546" i="4"/>
  <c r="DY538" i="4"/>
  <c r="DY522" i="4"/>
  <c r="DY514" i="4"/>
  <c r="DY506" i="4"/>
  <c r="DY498" i="4"/>
  <c r="DY490" i="4"/>
  <c r="DY482" i="4"/>
  <c r="DY474" i="4"/>
  <c r="DY450" i="4"/>
  <c r="DY434" i="4"/>
  <c r="DY426" i="4"/>
  <c r="DY418" i="4"/>
  <c r="DY410" i="4"/>
  <c r="DY402" i="4"/>
  <c r="DY394" i="4"/>
  <c r="DY386" i="4"/>
  <c r="DY378" i="4"/>
  <c r="DY370" i="4"/>
  <c r="DY362" i="4"/>
  <c r="DY346" i="4"/>
  <c r="DY250" i="4"/>
  <c r="DY226" i="4"/>
  <c r="DY275" i="4"/>
  <c r="DY235" i="4"/>
  <c r="DY219" i="4"/>
  <c r="DZ219" i="4" s="1"/>
  <c r="EA219" i="4" s="1"/>
  <c r="DY139" i="4"/>
  <c r="DY1048" i="4"/>
  <c r="DY1000" i="4"/>
  <c r="DY984" i="4"/>
  <c r="DY968" i="4"/>
  <c r="DY920" i="4"/>
  <c r="DY291" i="4"/>
  <c r="DY1120" i="4"/>
  <c r="DY1112" i="4"/>
  <c r="DY1088" i="4"/>
  <c r="DY1080" i="4"/>
  <c r="DY1056" i="4"/>
  <c r="DY1040" i="4"/>
  <c r="DY1032" i="4"/>
  <c r="DY1024" i="4"/>
  <c r="DY1016" i="4"/>
  <c r="DY976" i="4"/>
  <c r="DY1111" i="4"/>
  <c r="DY1079" i="4"/>
  <c r="DY1015" i="4"/>
  <c r="DY839" i="4"/>
  <c r="DY695" i="4"/>
  <c r="DY599" i="4"/>
  <c r="DZ491" i="4"/>
  <c r="EA491" i="4" s="1"/>
  <c r="DY391" i="4"/>
  <c r="DY299" i="4"/>
  <c r="DY211" i="4"/>
  <c r="DY163" i="4"/>
  <c r="DY259" i="4"/>
  <c r="DY243" i="4"/>
  <c r="DY203" i="4"/>
  <c r="DY195" i="4"/>
  <c r="DY179" i="4"/>
  <c r="DY171" i="4"/>
  <c r="DY1044" i="4"/>
  <c r="DY924" i="4"/>
  <c r="DY868" i="4"/>
  <c r="EB840" i="4"/>
  <c r="DY804" i="4"/>
  <c r="DY684" i="4"/>
  <c r="DY660" i="4"/>
  <c r="DY628" i="4"/>
  <c r="DY508" i="4"/>
  <c r="DZ508" i="4" s="1"/>
  <c r="EA508" i="4" s="1"/>
  <c r="DY452" i="4"/>
  <c r="DY420" i="4"/>
  <c r="DY388" i="4"/>
  <c r="L223" i="4"/>
  <c r="L199" i="4"/>
  <c r="DY960" i="4"/>
  <c r="DY952" i="4"/>
  <c r="DY951" i="4"/>
  <c r="DY944" i="4"/>
  <c r="DY935" i="4"/>
  <c r="DY928" i="4"/>
  <c r="DY912" i="4"/>
  <c r="DY904" i="4"/>
  <c r="DY903" i="4"/>
  <c r="DY896" i="4"/>
  <c r="DY888" i="4"/>
  <c r="DY880" i="4"/>
  <c r="DY872" i="4"/>
  <c r="DY856" i="4"/>
  <c r="DY824" i="4"/>
  <c r="DY823" i="4"/>
  <c r="DY775" i="4"/>
  <c r="DY728" i="4"/>
  <c r="DY648" i="4"/>
  <c r="DY647" i="4"/>
  <c r="DY472" i="4"/>
  <c r="DY344" i="4"/>
  <c r="DY343" i="4"/>
  <c r="DY152" i="4"/>
  <c r="DY104" i="4"/>
  <c r="DY88" i="4"/>
  <c r="DY1116" i="4"/>
  <c r="DZ1116" i="4" s="1"/>
  <c r="EA1116" i="4" s="1"/>
  <c r="DY1069" i="4"/>
  <c r="DY1068" i="4"/>
  <c r="DY1036" i="4"/>
  <c r="DY997" i="4"/>
  <c r="DY996" i="4"/>
  <c r="DY916" i="4"/>
  <c r="DY861" i="4"/>
  <c r="DY860" i="4"/>
  <c r="DY821" i="4"/>
  <c r="DY820" i="4"/>
  <c r="DY733" i="4"/>
  <c r="DY645" i="4"/>
  <c r="DY605" i="4"/>
  <c r="DY604" i="4"/>
  <c r="DY557" i="4"/>
  <c r="DY556" i="4"/>
  <c r="DY468" i="4"/>
  <c r="DY429" i="4"/>
  <c r="DY428" i="4"/>
  <c r="DY381" i="4"/>
  <c r="DY293" i="4"/>
  <c r="DY253" i="4"/>
  <c r="DY37" i="4"/>
  <c r="DY2" i="4"/>
  <c r="DY107" i="4"/>
  <c r="DY99" i="4"/>
  <c r="DY91" i="4"/>
  <c r="DY83" i="4"/>
  <c r="DY75" i="4"/>
  <c r="DY59" i="4"/>
  <c r="DY51" i="4"/>
  <c r="DY43" i="4"/>
  <c r="DY27" i="4"/>
  <c r="DY19" i="4"/>
  <c r="L95" i="4"/>
  <c r="L55" i="4"/>
  <c r="DY864" i="4"/>
  <c r="DY848" i="4"/>
  <c r="DY840" i="4"/>
  <c r="DY832" i="4"/>
  <c r="DY816" i="4"/>
  <c r="DY808" i="4"/>
  <c r="DY800" i="4"/>
  <c r="DY792" i="4"/>
  <c r="DY784" i="4"/>
  <c r="DY776" i="4"/>
  <c r="DY768" i="4"/>
  <c r="DY760" i="4"/>
  <c r="DY752" i="4"/>
  <c r="DY736" i="4"/>
  <c r="DY720" i="4"/>
  <c r="DY712" i="4"/>
  <c r="DY704" i="4"/>
  <c r="DY696" i="4"/>
  <c r="DY688" i="4"/>
  <c r="DY672" i="4"/>
  <c r="DY664" i="4"/>
  <c r="DY656" i="4"/>
  <c r="DY640" i="4"/>
  <c r="DY632" i="4"/>
  <c r="DY631" i="4"/>
  <c r="DY624" i="4"/>
  <c r="DY616" i="4"/>
  <c r="DY608" i="4"/>
  <c r="DY600" i="4"/>
  <c r="DY592" i="4"/>
  <c r="DY576" i="4"/>
  <c r="DY568" i="4"/>
  <c r="DY560" i="4"/>
  <c r="DY544" i="4"/>
  <c r="DY536" i="4"/>
  <c r="DY528" i="4"/>
  <c r="DY520" i="4"/>
  <c r="DY512" i="4"/>
  <c r="DY496" i="4"/>
  <c r="DY480" i="4"/>
  <c r="DY464" i="4"/>
  <c r="DY456" i="4"/>
  <c r="DY448" i="4"/>
  <c r="DY432" i="4"/>
  <c r="DY424" i="4"/>
  <c r="DY416" i="4"/>
  <c r="DY400" i="4"/>
  <c r="DY392" i="4"/>
  <c r="DY384" i="4"/>
  <c r="DY376" i="4"/>
  <c r="DY368" i="4"/>
  <c r="DY360" i="4"/>
  <c r="DY352" i="4"/>
  <c r="DY336" i="4"/>
  <c r="DY320" i="4"/>
  <c r="DY304" i="4"/>
  <c r="DY296" i="4"/>
  <c r="DY288" i="4"/>
  <c r="DY280" i="4"/>
  <c r="DY272" i="4"/>
  <c r="DY256" i="4"/>
  <c r="DY240" i="4"/>
  <c r="DY224" i="4"/>
  <c r="DY208" i="4"/>
  <c r="DY200" i="4"/>
  <c r="DY192" i="4"/>
  <c r="DY176" i="4"/>
  <c r="DY168" i="4"/>
  <c r="DY160" i="4"/>
  <c r="DY144" i="4"/>
  <c r="DY136" i="4"/>
  <c r="DY128" i="4"/>
  <c r="DY120" i="4"/>
  <c r="DY112" i="4"/>
  <c r="DY96" i="4"/>
  <c r="DY80" i="4"/>
  <c r="DY64" i="4"/>
  <c r="DY56" i="4"/>
  <c r="DZ56" i="4" s="1"/>
  <c r="EA56" i="4" s="1"/>
  <c r="DY48" i="4"/>
  <c r="L836" i="4"/>
  <c r="L828" i="4"/>
  <c r="L820" i="4"/>
  <c r="L812" i="4"/>
  <c r="L804" i="4"/>
  <c r="L796" i="4"/>
  <c r="L788" i="4"/>
  <c r="L780" i="4"/>
  <c r="L772" i="4"/>
  <c r="L764" i="4"/>
  <c r="L756" i="4"/>
  <c r="L748" i="4"/>
  <c r="L740" i="4"/>
  <c r="L732" i="4"/>
  <c r="L724" i="4"/>
  <c r="L716" i="4"/>
  <c r="L708" i="4"/>
  <c r="L700" i="4"/>
  <c r="L692" i="4"/>
  <c r="L684" i="4"/>
  <c r="L676" i="4"/>
  <c r="L668" i="4"/>
  <c r="L660" i="4"/>
  <c r="L652" i="4"/>
  <c r="L644" i="4"/>
  <c r="L636" i="4"/>
  <c r="L628" i="4"/>
  <c r="L620" i="4"/>
  <c r="L612" i="4"/>
  <c r="L604" i="4"/>
  <c r="L596" i="4"/>
  <c r="L588" i="4"/>
  <c r="L580" i="4"/>
  <c r="L572" i="4"/>
  <c r="L564" i="4"/>
  <c r="L556" i="4"/>
  <c r="L548" i="4"/>
  <c r="L540" i="4"/>
  <c r="L532" i="4"/>
  <c r="L524" i="4"/>
  <c r="L516" i="4"/>
  <c r="L508" i="4"/>
  <c r="L500" i="4"/>
  <c r="L492" i="4"/>
  <c r="L484" i="4"/>
  <c r="L476" i="4"/>
  <c r="L468" i="4"/>
  <c r="L460" i="4"/>
  <c r="L452" i="4"/>
  <c r="L444" i="4"/>
  <c r="L436" i="4"/>
  <c r="L428" i="4"/>
  <c r="L420" i="4"/>
  <c r="L412" i="4"/>
  <c r="L404" i="4"/>
  <c r="L396" i="4"/>
  <c r="L388" i="4"/>
  <c r="L380" i="4"/>
  <c r="L372" i="4"/>
  <c r="L364" i="4"/>
  <c r="L356" i="4"/>
  <c r="L348" i="4"/>
  <c r="L340" i="4"/>
  <c r="L332" i="4"/>
  <c r="L324" i="4"/>
  <c r="L316" i="4"/>
  <c r="L308" i="4"/>
  <c r="L300" i="4"/>
  <c r="L292" i="4"/>
  <c r="L284" i="4"/>
  <c r="L276" i="4"/>
  <c r="L268" i="4"/>
  <c r="L260" i="4"/>
  <c r="L252" i="4"/>
  <c r="L244" i="4"/>
  <c r="L236" i="4"/>
  <c r="L228" i="4"/>
  <c r="L220" i="4"/>
  <c r="L212" i="4"/>
  <c r="L204" i="4"/>
  <c r="L196" i="4"/>
  <c r="L188" i="4"/>
  <c r="L180" i="4"/>
  <c r="L172" i="4"/>
  <c r="L164" i="4"/>
  <c r="L156" i="4"/>
  <c r="L148" i="4"/>
  <c r="L140" i="4"/>
  <c r="L132" i="4"/>
  <c r="L124" i="4"/>
  <c r="L116" i="4"/>
  <c r="L108" i="4"/>
  <c r="L100" i="4"/>
  <c r="L92" i="4"/>
  <c r="L84" i="4"/>
  <c r="L76" i="4"/>
  <c r="L68" i="4"/>
  <c r="L60" i="4"/>
  <c r="L52" i="4"/>
  <c r="DY1109" i="4"/>
  <c r="DY1085" i="4"/>
  <c r="DY1077" i="4"/>
  <c r="DY1053" i="4"/>
  <c r="DY1045" i="4"/>
  <c r="DY1029" i="4"/>
  <c r="DY1005" i="4"/>
  <c r="DY989" i="4"/>
  <c r="DY981" i="4"/>
  <c r="DY957" i="4"/>
  <c r="DY949" i="4"/>
  <c r="DY933" i="4"/>
  <c r="DY925" i="4"/>
  <c r="DY909" i="4"/>
  <c r="DY901" i="4"/>
  <c r="DY900" i="4"/>
  <c r="DY869" i="4"/>
  <c r="DY837" i="4"/>
  <c r="DY829" i="4"/>
  <c r="DY813" i="4"/>
  <c r="DY805" i="4"/>
  <c r="DY780" i="4"/>
  <c r="DY773" i="4"/>
  <c r="DY749" i="4"/>
  <c r="DY748" i="4"/>
  <c r="DY724" i="4"/>
  <c r="DY717" i="4"/>
  <c r="DY693" i="4"/>
  <c r="DY685" i="4"/>
  <c r="DY661" i="4"/>
  <c r="DY653" i="4"/>
  <c r="DY629" i="4"/>
  <c r="DY613" i="4"/>
  <c r="DY589" i="4"/>
  <c r="DY573" i="4"/>
  <c r="DY565" i="4"/>
  <c r="DY541" i="4"/>
  <c r="DY540" i="4"/>
  <c r="DY517" i="4"/>
  <c r="DY509" i="4"/>
  <c r="DY493" i="4"/>
  <c r="DY485" i="4"/>
  <c r="DY484" i="4"/>
  <c r="DY469" i="4"/>
  <c r="DY453" i="4"/>
  <c r="DY445" i="4"/>
  <c r="DY437" i="4"/>
  <c r="DY421" i="4"/>
  <c r="DY413" i="4"/>
  <c r="DY397" i="4"/>
  <c r="DY389" i="4"/>
  <c r="DY373" i="4"/>
  <c r="DY364" i="4"/>
  <c r="DY357" i="4"/>
  <c r="DY349" i="4"/>
  <c r="DY333" i="4"/>
  <c r="DY325" i="4"/>
  <c r="DY317" i="4"/>
  <c r="DY301" i="4"/>
  <c r="DY277" i="4"/>
  <c r="DY269" i="4"/>
  <c r="DY261" i="4"/>
  <c r="DY245" i="4"/>
  <c r="DY237" i="4"/>
  <c r="DY213" i="4"/>
  <c r="DY205" i="4"/>
  <c r="DY197" i="4"/>
  <c r="DY189" i="4"/>
  <c r="DY181" i="4"/>
  <c r="DY173" i="4"/>
  <c r="DY165" i="4"/>
  <c r="DY157" i="4"/>
  <c r="DY141" i="4"/>
  <c r="DY133" i="4"/>
  <c r="DY117" i="4"/>
  <c r="DY101" i="4"/>
  <c r="DY93" i="4"/>
  <c r="DY69" i="4"/>
  <c r="DY61" i="4"/>
  <c r="DY45" i="4"/>
  <c r="DY21" i="4"/>
  <c r="DY13" i="4"/>
  <c r="DY135" i="4"/>
  <c r="L1123" i="4"/>
  <c r="L1027" i="4"/>
  <c r="L1003" i="4"/>
  <c r="L955" i="4"/>
  <c r="L899" i="4"/>
  <c r="L891" i="4"/>
  <c r="L867" i="4"/>
  <c r="L851" i="4"/>
  <c r="L811" i="4"/>
  <c r="L803" i="4"/>
  <c r="L795" i="4"/>
  <c r="L787" i="4"/>
  <c r="L779" i="4"/>
  <c r="L771" i="4"/>
  <c r="L763" i="4"/>
  <c r="L755" i="4"/>
  <c r="L747" i="4"/>
  <c r="L739" i="4"/>
  <c r="L731" i="4"/>
  <c r="L723" i="4"/>
  <c r="L715" i="4"/>
  <c r="L707" i="4"/>
  <c r="L699" i="4"/>
  <c r="L691" i="4"/>
  <c r="L683" i="4"/>
  <c r="L675" i="4"/>
  <c r="L667" i="4"/>
  <c r="L659" i="4"/>
  <c r="L651" i="4"/>
  <c r="L643" i="4"/>
  <c r="L635" i="4"/>
  <c r="L627" i="4"/>
  <c r="L619" i="4"/>
  <c r="L611" i="4"/>
  <c r="L603" i="4"/>
  <c r="L595" i="4"/>
  <c r="L587" i="4"/>
  <c r="L579" i="4"/>
  <c r="L571" i="4"/>
  <c r="L563" i="4"/>
  <c r="L555" i="4"/>
  <c r="L547" i="4"/>
  <c r="L539" i="4"/>
  <c r="L531" i="4"/>
  <c r="L523" i="4"/>
  <c r="L515" i="4"/>
  <c r="L507" i="4"/>
  <c r="L499" i="4"/>
  <c r="L491" i="4"/>
  <c r="L483" i="4"/>
  <c r="L475" i="4"/>
  <c r="L467" i="4"/>
  <c r="L459" i="4"/>
  <c r="L451" i="4"/>
  <c r="L443" i="4"/>
  <c r="L435" i="4"/>
  <c r="L427" i="4"/>
  <c r="L419" i="4"/>
  <c r="L411" i="4"/>
  <c r="L403" i="4"/>
  <c r="L395" i="4"/>
  <c r="L387" i="4"/>
  <c r="L379" i="4"/>
  <c r="L371" i="4"/>
  <c r="L363" i="4"/>
  <c r="L355" i="4"/>
  <c r="L347" i="4"/>
  <c r="DY4" i="4"/>
  <c r="DY1119" i="4"/>
  <c r="DY1103" i="4"/>
  <c r="DY1055" i="4"/>
  <c r="DY1047" i="4"/>
  <c r="DY1039" i="4"/>
  <c r="DY1023" i="4"/>
  <c r="DY991" i="4"/>
  <c r="DY967" i="4"/>
  <c r="DY911" i="4"/>
  <c r="DY895" i="4"/>
  <c r="DY879" i="4"/>
  <c r="DY871" i="4"/>
  <c r="DY863" i="4"/>
  <c r="DY847" i="4"/>
  <c r="DY807" i="4"/>
  <c r="DY799" i="4"/>
  <c r="DY767" i="4"/>
  <c r="DY735" i="4"/>
  <c r="DY671" i="4"/>
  <c r="DY655" i="4"/>
  <c r="DY639" i="4"/>
  <c r="DY615" i="4"/>
  <c r="DY607" i="4"/>
  <c r="DY591" i="4"/>
  <c r="DY575" i="4"/>
  <c r="DY567" i="4"/>
  <c r="DY559" i="4"/>
  <c r="DY519" i="4"/>
  <c r="DY495" i="4"/>
  <c r="DY471" i="4"/>
  <c r="DY463" i="4"/>
  <c r="DY455" i="4"/>
  <c r="DY447" i="4"/>
  <c r="EB435" i="4"/>
  <c r="DY431" i="4"/>
  <c r="DY423" i="4"/>
  <c r="DY415" i="4"/>
  <c r="DY383" i="4"/>
  <c r="DY367" i="4"/>
  <c r="DY359" i="4"/>
  <c r="DY327" i="4"/>
  <c r="L1083" i="4"/>
  <c r="L1067" i="4"/>
  <c r="L1051" i="4"/>
  <c r="L1043" i="4"/>
  <c r="L1035" i="4"/>
  <c r="L1019" i="4"/>
  <c r="L1011" i="4"/>
  <c r="L939" i="4"/>
  <c r="L923" i="4"/>
  <c r="L875" i="4"/>
  <c r="L843" i="4"/>
  <c r="L827" i="4"/>
  <c r="DY1124" i="4"/>
  <c r="DY1108" i="4"/>
  <c r="DY1100" i="4"/>
  <c r="DY1084" i="4"/>
  <c r="DY1076" i="4"/>
  <c r="DZ1076" i="4" s="1"/>
  <c r="EA1076" i="4" s="1"/>
  <c r="DY1052" i="4"/>
  <c r="DY1028" i="4"/>
  <c r="DY988" i="4"/>
  <c r="DY980" i="4"/>
  <c r="DY956" i="4"/>
  <c r="DY948" i="4"/>
  <c r="DY932" i="4"/>
  <c r="DY908" i="4"/>
  <c r="DY884" i="4"/>
  <c r="DY852" i="4"/>
  <c r="DY836" i="4"/>
  <c r="DY828" i="4"/>
  <c r="DY812" i="4"/>
  <c r="DY772" i="4"/>
  <c r="DY740" i="4"/>
  <c r="DY732" i="4"/>
  <c r="DY692" i="4"/>
  <c r="DY652" i="4"/>
  <c r="DY596" i="4"/>
  <c r="DY588" i="4"/>
  <c r="DY572" i="4"/>
  <c r="DY516" i="4"/>
  <c r="DY492" i="4"/>
  <c r="DY476" i="4"/>
  <c r="DY444" i="4"/>
  <c r="DY436" i="4"/>
  <c r="DY396" i="4"/>
  <c r="DY372" i="4"/>
  <c r="DY348" i="4"/>
  <c r="DY340" i="4"/>
  <c r="DY316" i="4"/>
  <c r="DY300" i="4"/>
  <c r="DY276" i="4"/>
  <c r="DY260" i="4"/>
  <c r="DY252" i="4"/>
  <c r="DY236" i="4"/>
  <c r="DY228" i="4"/>
  <c r="DY220" i="4"/>
  <c r="DY196" i="4"/>
  <c r="DY188" i="4"/>
  <c r="DY180" i="4"/>
  <c r="DY164" i="4"/>
  <c r="DY140" i="4"/>
  <c r="DY116" i="4"/>
  <c r="DY92" i="4"/>
  <c r="DY84" i="4"/>
  <c r="DY76" i="4"/>
  <c r="DY60" i="4"/>
  <c r="DY44" i="4"/>
  <c r="DY20" i="4"/>
  <c r="DY12" i="4"/>
  <c r="DY1087" i="4"/>
  <c r="DY1071" i="4"/>
  <c r="DY1031" i="4"/>
  <c r="DY1007" i="4"/>
  <c r="DY975" i="4"/>
  <c r="DY959" i="4"/>
  <c r="DY943" i="4"/>
  <c r="DY927" i="4"/>
  <c r="DY831" i="4"/>
  <c r="DY815" i="4"/>
  <c r="DY791" i="4"/>
  <c r="DY783" i="4"/>
  <c r="DY751" i="4"/>
  <c r="DY719" i="4"/>
  <c r="DY711" i="4"/>
  <c r="DY703" i="4"/>
  <c r="DY687" i="4"/>
  <c r="DY663" i="4"/>
  <c r="DY623" i="4"/>
  <c r="DY543" i="4"/>
  <c r="DY535" i="4"/>
  <c r="DY527" i="4"/>
  <c r="DY511" i="4"/>
  <c r="DY479" i="4"/>
  <c r="DY399" i="4"/>
  <c r="DY351" i="4"/>
  <c r="L1115" i="4"/>
  <c r="L1107" i="4"/>
  <c r="L1099" i="4"/>
  <c r="L1091" i="4"/>
  <c r="L1075" i="4"/>
  <c r="L1059" i="4"/>
  <c r="L995" i="4"/>
  <c r="L987" i="4"/>
  <c r="L979" i="4"/>
  <c r="L971" i="4"/>
  <c r="L963" i="4"/>
  <c r="L947" i="4"/>
  <c r="L931" i="4"/>
  <c r="L915" i="4"/>
  <c r="L907" i="4"/>
  <c r="L883" i="4"/>
  <c r="L859" i="4"/>
  <c r="L835" i="4"/>
  <c r="L819" i="4"/>
  <c r="L64" i="4"/>
  <c r="L56" i="4"/>
  <c r="L48" i="4"/>
  <c r="L40" i="4"/>
  <c r="L32" i="4"/>
  <c r="DY338" i="4"/>
  <c r="DY298" i="4"/>
  <c r="DY242" i="4"/>
  <c r="DY218" i="4"/>
  <c r="DY162" i="4"/>
  <c r="DY146" i="4"/>
  <c r="DY138" i="4"/>
  <c r="DY122" i="4"/>
  <c r="DY82" i="4"/>
  <c r="DY42" i="4"/>
  <c r="L6" i="4"/>
  <c r="DY335" i="4"/>
  <c r="DY319" i="4"/>
  <c r="DZ319" i="4" s="1"/>
  <c r="EA319" i="4" s="1"/>
  <c r="DY303" i="4"/>
  <c r="DY287" i="4"/>
  <c r="DY279" i="4"/>
  <c r="DY271" i="4"/>
  <c r="DY255" i="4"/>
  <c r="DZ255" i="4" s="1"/>
  <c r="EA255" i="4" s="1"/>
  <c r="DY239" i="4"/>
  <c r="DY223" i="4"/>
  <c r="DY215" i="4"/>
  <c r="DY207" i="4"/>
  <c r="DY199" i="4"/>
  <c r="DY191" i="4"/>
  <c r="DY175" i="4"/>
  <c r="DY167" i="4"/>
  <c r="DZ167" i="4" s="1"/>
  <c r="EA167" i="4" s="1"/>
  <c r="DY159" i="4"/>
  <c r="DY143" i="4"/>
  <c r="DY127" i="4"/>
  <c r="DZ127" i="4" s="1"/>
  <c r="EA127" i="4" s="1"/>
  <c r="DY111" i="4"/>
  <c r="DY103" i="4"/>
  <c r="DY95" i="4"/>
  <c r="DY79" i="4"/>
  <c r="DY71" i="4"/>
  <c r="DY63" i="4"/>
  <c r="DY47" i="4"/>
  <c r="DZ47" i="4" s="1"/>
  <c r="EA47" i="4" s="1"/>
  <c r="DY31" i="4"/>
  <c r="DY23" i="4"/>
  <c r="DZ23" i="4" s="1"/>
  <c r="EA23" i="4" s="1"/>
  <c r="DY15" i="4"/>
  <c r="L11" i="4"/>
  <c r="L3" i="4"/>
  <c r="L47" i="4"/>
  <c r="L39" i="4"/>
  <c r="L31" i="4"/>
  <c r="DY32" i="4"/>
  <c r="DY24" i="4"/>
  <c r="DY16" i="4"/>
  <c r="L44" i="4"/>
  <c r="L36" i="4"/>
  <c r="L28" i="4"/>
  <c r="DY5" i="4"/>
  <c r="L1119" i="4"/>
  <c r="L1111" i="4"/>
  <c r="L1103" i="4"/>
  <c r="L1095" i="4"/>
  <c r="L1087" i="4"/>
  <c r="L1079" i="4"/>
  <c r="L1071" i="4"/>
  <c r="L1063" i="4"/>
  <c r="L1055" i="4"/>
  <c r="L1047" i="4"/>
  <c r="L1039" i="4"/>
  <c r="L1031" i="4"/>
  <c r="L1023" i="4"/>
  <c r="L1015" i="4"/>
  <c r="L1007" i="4"/>
  <c r="L999" i="4"/>
  <c r="L991" i="4"/>
  <c r="L983" i="4"/>
  <c r="L975" i="4"/>
  <c r="L967" i="4"/>
  <c r="L959" i="4"/>
  <c r="L951" i="4"/>
  <c r="L943" i="4"/>
  <c r="L935" i="4"/>
  <c r="L927" i="4"/>
  <c r="L919" i="4"/>
  <c r="L911" i="4"/>
  <c r="L903" i="4"/>
  <c r="L895" i="4"/>
  <c r="L887" i="4"/>
  <c r="L879" i="4"/>
  <c r="L871" i="4"/>
  <c r="L863" i="4"/>
  <c r="L855" i="4"/>
  <c r="L847" i="4"/>
  <c r="L839" i="4"/>
  <c r="L831" i="4"/>
  <c r="L823" i="4"/>
  <c r="L815" i="4"/>
  <c r="L807" i="4"/>
  <c r="L799" i="4"/>
  <c r="L791" i="4"/>
  <c r="L783" i="4"/>
  <c r="L775" i="4"/>
  <c r="L767" i="4"/>
  <c r="L759" i="4"/>
  <c r="L751" i="4"/>
  <c r="L743" i="4"/>
  <c r="L735" i="4"/>
  <c r="L727" i="4"/>
  <c r="L719" i="4"/>
  <c r="L711" i="4"/>
  <c r="L703" i="4"/>
  <c r="L695" i="4"/>
  <c r="L687" i="4"/>
  <c r="L679" i="4"/>
  <c r="L671" i="4"/>
  <c r="L663" i="4"/>
  <c r="L655" i="4"/>
  <c r="L647" i="4"/>
  <c r="L639" i="4"/>
  <c r="L1124" i="4"/>
  <c r="L1108" i="4"/>
  <c r="L1100" i="4"/>
  <c r="L1092" i="4"/>
  <c r="L1084" i="4"/>
  <c r="L1076" i="4"/>
  <c r="L1068" i="4"/>
  <c r="L1052" i="4"/>
  <c r="L1044" i="4"/>
  <c r="L1036" i="4"/>
  <c r="L1028" i="4"/>
  <c r="L1020" i="4"/>
  <c r="L1012" i="4"/>
  <c r="L996" i="4"/>
  <c r="L972" i="4"/>
  <c r="L964" i="4"/>
  <c r="L956" i="4"/>
  <c r="L948" i="4"/>
  <c r="L940" i="4"/>
  <c r="L932" i="4"/>
  <c r="L924" i="4"/>
  <c r="L916" i="4"/>
  <c r="L908" i="4"/>
  <c r="L900" i="4"/>
  <c r="L892" i="4"/>
  <c r="L884" i="4"/>
  <c r="L876" i="4"/>
  <c r="L868" i="4"/>
  <c r="L860" i="4"/>
  <c r="L852" i="4"/>
  <c r="L844" i="4"/>
  <c r="L1116" i="4"/>
  <c r="L1060" i="4"/>
  <c r="L1004" i="4"/>
  <c r="L988" i="4"/>
  <c r="L980" i="4"/>
  <c r="L1062" i="4"/>
  <c r="L1046" i="4"/>
  <c r="L1030" i="4"/>
  <c r="L1014" i="4"/>
  <c r="L942" i="4"/>
  <c r="L926" i="4"/>
  <c r="L918" i="4"/>
  <c r="L894" i="4"/>
  <c r="L1102" i="4"/>
  <c r="L998" i="4"/>
  <c r="L934" i="4"/>
  <c r="L910" i="4"/>
  <c r="L902" i="4"/>
  <c r="L1118" i="4"/>
  <c r="L1086" i="4"/>
  <c r="L1078" i="4"/>
  <c r="L1022" i="4"/>
  <c r="L1006" i="4"/>
  <c r="L982" i="4"/>
  <c r="L958" i="4"/>
  <c r="L950" i="4"/>
  <c r="L1094" i="4"/>
  <c r="L1070" i="4"/>
  <c r="L1038" i="4"/>
  <c r="L974" i="4"/>
  <c r="L966" i="4"/>
  <c r="L1110" i="4"/>
  <c r="L1054" i="4"/>
  <c r="L990" i="4"/>
  <c r="L1117" i="4"/>
  <c r="L1101" i="4"/>
  <c r="L1069" i="4"/>
  <c r="L1045" i="4"/>
  <c r="L989" i="4"/>
  <c r="L973" i="4"/>
  <c r="L941" i="4"/>
  <c r="L933" i="4"/>
  <c r="L925" i="4"/>
  <c r="L917" i="4"/>
  <c r="L909" i="4"/>
  <c r="L877" i="4"/>
  <c r="L869" i="4"/>
  <c r="L861" i="4"/>
  <c r="L845" i="4"/>
  <c r="L837" i="4"/>
  <c r="L829" i="4"/>
  <c r="L581" i="4"/>
  <c r="L573" i="4"/>
  <c r="L565" i="4"/>
  <c r="L557" i="4"/>
  <c r="L549" i="4"/>
  <c r="L541" i="4"/>
  <c r="L533" i="4"/>
  <c r="L525" i="4"/>
  <c r="L517" i="4"/>
  <c r="L509" i="4"/>
  <c r="L501" i="4"/>
  <c r="L493" i="4"/>
  <c r="L485" i="4"/>
  <c r="L477" i="4"/>
  <c r="L469" i="4"/>
  <c r="L461" i="4"/>
  <c r="L453" i="4"/>
  <c r="L445" i="4"/>
  <c r="L437" i="4"/>
  <c r="L429" i="4"/>
  <c r="L421" i="4"/>
  <c r="L413" i="4"/>
  <c r="L405" i="4"/>
  <c r="L397" i="4"/>
  <c r="L1093" i="4"/>
  <c r="L1085" i="4"/>
  <c r="L1061" i="4"/>
  <c r="L1053" i="4"/>
  <c r="L1037" i="4"/>
  <c r="L1029" i="4"/>
  <c r="L1005" i="4"/>
  <c r="L997" i="4"/>
  <c r="L981" i="4"/>
  <c r="L965" i="4"/>
  <c r="L949" i="4"/>
  <c r="L901" i="4"/>
  <c r="L885" i="4"/>
  <c r="L853" i="4"/>
  <c r="L1109" i="4"/>
  <c r="L1077" i="4"/>
  <c r="L1021" i="4"/>
  <c r="L1013" i="4"/>
  <c r="L957" i="4"/>
  <c r="L893" i="4"/>
  <c r="L389" i="4"/>
  <c r="L381" i="4"/>
  <c r="L373" i="4"/>
  <c r="L365" i="4"/>
  <c r="L357" i="4"/>
  <c r="L349" i="4"/>
  <c r="L341" i="4"/>
  <c r="L333" i="4"/>
  <c r="L325" i="4"/>
  <c r="L317" i="4"/>
  <c r="L309" i="4"/>
  <c r="L301" i="4"/>
  <c r="L293" i="4"/>
  <c r="L285" i="4"/>
  <c r="L277" i="4"/>
  <c r="L269" i="4"/>
  <c r="L261" i="4"/>
  <c r="L253" i="4"/>
  <c r="L245" i="4"/>
  <c r="L237" i="4"/>
  <c r="L229" i="4"/>
  <c r="L221" i="4"/>
  <c r="L213" i="4"/>
  <c r="L205" i="4"/>
  <c r="L197" i="4"/>
  <c r="L189" i="4"/>
  <c r="L181" i="4"/>
  <c r="L173" i="4"/>
  <c r="L165" i="4"/>
  <c r="L157" i="4"/>
  <c r="L149" i="4"/>
  <c r="L141" i="4"/>
  <c r="L133" i="4"/>
  <c r="L125" i="4"/>
  <c r="L117" i="4"/>
  <c r="L109" i="4"/>
  <c r="L101" i="4"/>
  <c r="L93" i="4"/>
  <c r="L85" i="4"/>
  <c r="L77" i="4"/>
  <c r="L69" i="4"/>
  <c r="L61" i="4"/>
  <c r="L82" i="4"/>
  <c r="L74" i="4"/>
  <c r="L66" i="4"/>
  <c r="L58" i="4"/>
  <c r="L50" i="4"/>
  <c r="L42" i="4"/>
  <c r="L34" i="4"/>
  <c r="L26" i="4"/>
  <c r="L631" i="4"/>
  <c r="L623" i="4"/>
  <c r="L615" i="4"/>
  <c r="L607" i="4"/>
  <c r="L599" i="4"/>
  <c r="L591" i="4"/>
  <c r="L583" i="4"/>
  <c r="L575" i="4"/>
  <c r="L567" i="4"/>
  <c r="L559" i="4"/>
  <c r="L551" i="4"/>
  <c r="L543" i="4"/>
  <c r="L535" i="4"/>
  <c r="L527" i="4"/>
  <c r="L519" i="4"/>
  <c r="L511" i="4"/>
  <c r="L503" i="4"/>
  <c r="L495" i="4"/>
  <c r="L487" i="4"/>
  <c r="L479" i="4"/>
  <c r="L471" i="4"/>
  <c r="L463" i="4"/>
  <c r="L455" i="4"/>
  <c r="L447" i="4"/>
  <c r="L439" i="4"/>
  <c r="L431" i="4"/>
  <c r="L423" i="4"/>
  <c r="L415" i="4"/>
  <c r="L407" i="4"/>
  <c r="L399" i="4"/>
  <c r="L351" i="4"/>
  <c r="L287" i="4"/>
  <c r="L279" i="4"/>
  <c r="L271" i="4"/>
  <c r="L263" i="4"/>
  <c r="L255" i="4"/>
  <c r="L247" i="4"/>
  <c r="L239" i="4"/>
  <c r="L231" i="4"/>
  <c r="L215" i="4"/>
  <c r="L207" i="4"/>
  <c r="L191" i="4"/>
  <c r="L183" i="4"/>
  <c r="L175" i="4"/>
  <c r="L167" i="4"/>
  <c r="L159" i="4"/>
  <c r="L151" i="4"/>
  <c r="L143" i="4"/>
  <c r="L135" i="4"/>
  <c r="L127" i="4"/>
  <c r="L119" i="4"/>
  <c r="L111" i="4"/>
  <c r="L103" i="4"/>
  <c r="L87" i="4"/>
  <c r="L79" i="4"/>
  <c r="L71" i="4"/>
  <c r="L63" i="4"/>
  <c r="L23" i="4"/>
  <c r="L15" i="4"/>
  <c r="L20" i="4"/>
  <c r="L257" i="4"/>
  <c r="L17" i="4"/>
  <c r="L134" i="4"/>
  <c r="L126" i="4"/>
  <c r="L118" i="4"/>
  <c r="L110" i="4"/>
  <c r="L102" i="4"/>
  <c r="L94" i="4"/>
  <c r="L86" i="4"/>
  <c r="L78" i="4"/>
  <c r="L70" i="4"/>
  <c r="L62" i="4"/>
  <c r="L54" i="4"/>
  <c r="L46" i="4"/>
  <c r="L38" i="4"/>
  <c r="L30" i="4"/>
  <c r="L51" i="4"/>
  <c r="L43" i="4"/>
  <c r="L35" i="4"/>
  <c r="L27" i="4"/>
  <c r="L19" i="4"/>
  <c r="L16" i="4"/>
  <c r="L704" i="4"/>
  <c r="L696" i="4"/>
  <c r="L688" i="4"/>
  <c r="L680" i="4"/>
  <c r="L672" i="4"/>
  <c r="L664" i="4"/>
  <c r="L656" i="4"/>
  <c r="L648" i="4"/>
  <c r="L632" i="4"/>
  <c r="L624" i="4"/>
  <c r="L616" i="4"/>
  <c r="L608" i="4"/>
  <c r="L600" i="4"/>
  <c r="L592" i="4"/>
  <c r="L584" i="4"/>
  <c r="L576" i="4"/>
  <c r="L568" i="4"/>
  <c r="L560" i="4"/>
  <c r="L552" i="4"/>
  <c r="L544" i="4"/>
  <c r="L536" i="4"/>
  <c r="L528" i="4"/>
  <c r="L520" i="4"/>
  <c r="L512" i="4"/>
  <c r="L504" i="4"/>
  <c r="L496" i="4"/>
  <c r="L488" i="4"/>
  <c r="L480" i="4"/>
  <c r="L472" i="4"/>
  <c r="L464" i="4"/>
  <c r="L456" i="4"/>
  <c r="L448" i="4"/>
  <c r="L440" i="4"/>
  <c r="L424" i="4"/>
  <c r="L416" i="4"/>
  <c r="L408" i="4"/>
  <c r="L400" i="4"/>
  <c r="L392" i="4"/>
  <c r="L384" i="4"/>
  <c r="L376" i="4"/>
  <c r="L391" i="4"/>
  <c r="L383" i="4"/>
  <c r="L375" i="4"/>
  <c r="L367" i="4"/>
  <c r="L359" i="4"/>
  <c r="L343" i="4"/>
  <c r="L335" i="4"/>
  <c r="L319" i="4"/>
  <c r="L303" i="4"/>
  <c r="L417" i="4"/>
  <c r="L409" i="4"/>
  <c r="L401" i="4"/>
  <c r="L393" i="4"/>
  <c r="L385" i="4"/>
  <c r="L377" i="4"/>
  <c r="L353" i="4"/>
  <c r="L345" i="4"/>
  <c r="L337" i="4"/>
  <c r="L329" i="4"/>
  <c r="L321" i="4"/>
  <c r="L313" i="4"/>
  <c r="L305" i="4"/>
  <c r="L297" i="4"/>
  <c r="L289" i="4"/>
  <c r="L273" i="4"/>
  <c r="L9" i="4"/>
  <c r="L281" i="4"/>
  <c r="L265" i="4"/>
  <c r="L249" i="4"/>
  <c r="L233" i="4"/>
  <c r="L217" i="4"/>
  <c r="L201" i="4"/>
  <c r="L185" i="4"/>
  <c r="L169" i="4"/>
  <c r="L153" i="4"/>
  <c r="L137" i="4"/>
  <c r="L121" i="4"/>
  <c r="L105" i="4"/>
  <c r="L89" i="4"/>
  <c r="L73" i="4"/>
  <c r="L57" i="4"/>
  <c r="L41" i="4"/>
  <c r="L25" i="4"/>
  <c r="L22" i="4"/>
  <c r="L14" i="4"/>
  <c r="L291" i="4"/>
  <c r="L283" i="4"/>
  <c r="L275" i="4"/>
  <c r="L267" i="4"/>
  <c r="L259" i="4"/>
  <c r="L251" i="4"/>
  <c r="L243" i="4"/>
  <c r="L235" i="4"/>
  <c r="L227" i="4"/>
  <c r="L219" i="4"/>
  <c r="L211" i="4"/>
  <c r="L203" i="4"/>
  <c r="L195" i="4"/>
  <c r="L187" i="4"/>
  <c r="L179" i="4"/>
  <c r="L171" i="4"/>
  <c r="L163" i="4"/>
  <c r="L155" i="4"/>
  <c r="L147" i="4"/>
  <c r="L139" i="4"/>
  <c r="L131" i="4"/>
  <c r="L123" i="4"/>
  <c r="L115" i="4"/>
  <c r="L107" i="4"/>
  <c r="L99" i="4"/>
  <c r="L91" i="4"/>
  <c r="L83" i="4"/>
  <c r="L75" i="4"/>
  <c r="L67" i="4"/>
  <c r="L59" i="4"/>
  <c r="L8" i="4"/>
  <c r="L24" i="4"/>
  <c r="L53" i="4"/>
  <c r="L45" i="4"/>
  <c r="L37" i="4"/>
  <c r="L29" i="4"/>
  <c r="L21" i="4"/>
  <c r="L13" i="4"/>
  <c r="L18" i="4"/>
  <c r="L7" i="4"/>
  <c r="L327" i="4"/>
  <c r="L311" i="4"/>
  <c r="L295" i="4"/>
  <c r="Q2" i="4"/>
  <c r="P2" i="4"/>
  <c r="DZ239" i="4"/>
  <c r="EA239" i="4" s="1"/>
  <c r="EB207" i="4"/>
  <c r="EB135" i="4"/>
  <c r="EB95" i="4"/>
  <c r="DZ1051" i="4"/>
  <c r="EA1051" i="4" s="1"/>
  <c r="EB1035" i="4"/>
  <c r="EB803" i="4"/>
  <c r="DZ207" i="4"/>
  <c r="EA207" i="4" s="1"/>
  <c r="DZ358" i="4"/>
  <c r="EA358" i="4" s="1"/>
  <c r="EB387" i="4"/>
  <c r="DZ95" i="4"/>
  <c r="EA95" i="4" s="1"/>
  <c r="DZ62" i="4"/>
  <c r="EA62" i="4" s="1"/>
  <c r="EB681" i="4"/>
  <c r="DZ583" i="4"/>
  <c r="EA583" i="4" s="1"/>
  <c r="EB886" i="4"/>
  <c r="EB758" i="4"/>
  <c r="EB580" i="4"/>
  <c r="DZ331" i="4"/>
  <c r="EA331" i="4" s="1"/>
  <c r="EB59" i="4"/>
  <c r="DZ247" i="4"/>
  <c r="EA247" i="4" s="1"/>
  <c r="DZ135" i="4"/>
  <c r="EA135" i="4" s="1"/>
  <c r="DZ419" i="4"/>
  <c r="EA419" i="4" s="1"/>
  <c r="EB630" i="4" l="1"/>
  <c r="DZ931" i="4"/>
  <c r="EA931" i="4" s="1"/>
  <c r="DZ1059" i="4"/>
  <c r="EA1059" i="4" s="1"/>
  <c r="EB275" i="4"/>
  <c r="DZ1028" i="4"/>
  <c r="EA1028" i="4" s="1"/>
  <c r="DZ683" i="4"/>
  <c r="EA683" i="4" s="1"/>
  <c r="DZ956" i="4"/>
  <c r="EA956" i="4" s="1"/>
  <c r="DZ335" i="4"/>
  <c r="EA335" i="4" s="1"/>
  <c r="EB547" i="4"/>
  <c r="EB318" i="4"/>
  <c r="DZ175" i="4"/>
  <c r="EA175" i="4" s="1"/>
  <c r="EB127" i="4"/>
  <c r="EB183" i="4"/>
  <c r="EB111" i="4"/>
  <c r="EB23" i="4"/>
  <c r="DZ800" i="4"/>
  <c r="EA800" i="4" s="1"/>
  <c r="DZ316" i="4"/>
  <c r="EA316" i="4" s="1"/>
  <c r="EB119" i="4"/>
  <c r="DZ564" i="4"/>
  <c r="EA564" i="4" s="1"/>
  <c r="DZ111" i="4"/>
  <c r="EA111" i="4" s="1"/>
  <c r="EB359" i="4"/>
  <c r="EB39" i="4"/>
  <c r="DZ732" i="4"/>
  <c r="EA732" i="4" s="1"/>
  <c r="DZ444" i="4"/>
  <c r="EA444" i="4" s="1"/>
  <c r="DZ964" i="4"/>
  <c r="EA964" i="4" s="1"/>
  <c r="DZ680" i="4"/>
  <c r="EA680" i="4" s="1"/>
  <c r="DZ552" i="4"/>
  <c r="EA552" i="4" s="1"/>
  <c r="DZ547" i="4"/>
  <c r="EA547" i="4" s="1"/>
  <c r="EB342" i="4"/>
  <c r="EB24" i="4"/>
  <c r="EB79" i="4"/>
  <c r="DZ615" i="4"/>
  <c r="EA615" i="4" s="1"/>
  <c r="EB892" i="4"/>
  <c r="DZ824" i="4"/>
  <c r="EA824" i="4" s="1"/>
  <c r="DZ143" i="4"/>
  <c r="EA143" i="4" s="1"/>
  <c r="DZ119" i="4"/>
  <c r="EA119" i="4" s="1"/>
  <c r="EB326" i="4"/>
  <c r="DZ313" i="4"/>
  <c r="EA313" i="4" s="1"/>
  <c r="DZ996" i="4"/>
  <c r="EA996" i="4" s="1"/>
  <c r="DZ205" i="4"/>
  <c r="EA205" i="4" s="1"/>
  <c r="DZ40" i="4"/>
  <c r="EA40" i="4" s="1"/>
  <c r="EB168" i="4"/>
  <c r="DZ87" i="4"/>
  <c r="EA87" i="4" s="1"/>
  <c r="DZ1020" i="4"/>
  <c r="EA1020" i="4" s="1"/>
  <c r="EB199" i="4"/>
  <c r="DZ808" i="4"/>
  <c r="EA808" i="4" s="1"/>
  <c r="EB1094" i="4"/>
  <c r="EB7" i="4"/>
  <c r="EB518" i="4"/>
  <c r="EB902" i="4"/>
  <c r="DZ643" i="4"/>
  <c r="EA643" i="4" s="1"/>
  <c r="EB103" i="4"/>
  <c r="DZ192" i="4"/>
  <c r="EA192" i="4" s="1"/>
  <c r="EB646" i="4"/>
  <c r="DZ1036" i="4"/>
  <c r="EA1036" i="4" s="1"/>
  <c r="DZ214" i="4"/>
  <c r="EA214" i="4" s="1"/>
  <c r="EB233" i="4"/>
  <c r="DZ451" i="4"/>
  <c r="EA451" i="4" s="1"/>
  <c r="EB764" i="4"/>
  <c r="DZ984" i="4"/>
  <c r="EA984" i="4" s="1"/>
  <c r="DZ951" i="4"/>
  <c r="EA951" i="4" s="1"/>
  <c r="DZ1015" i="4"/>
  <c r="EA1015" i="4" s="1"/>
  <c r="DZ889" i="4"/>
  <c r="EA889" i="4" s="1"/>
  <c r="DZ902" i="4"/>
  <c r="EA902" i="4" s="1"/>
  <c r="EB651" i="4"/>
  <c r="EB403" i="4"/>
  <c r="EB33" i="4"/>
  <c r="EB636" i="4"/>
  <c r="DZ366" i="4"/>
  <c r="EA366" i="4" s="1"/>
  <c r="DZ822" i="4"/>
  <c r="EA822" i="4" s="1"/>
  <c r="DZ519" i="4"/>
  <c r="EA519" i="4" s="1"/>
  <c r="DZ328" i="4"/>
  <c r="EA328" i="4" s="1"/>
  <c r="EB749" i="4"/>
  <c r="DZ77" i="4"/>
  <c r="EA77" i="4" s="1"/>
  <c r="DZ472" i="4"/>
  <c r="EA472" i="4" s="1"/>
  <c r="DZ600" i="4"/>
  <c r="EA600" i="4" s="1"/>
  <c r="DZ864" i="4"/>
  <c r="EA864" i="4" s="1"/>
  <c r="EB71" i="4"/>
  <c r="EB867" i="4"/>
  <c r="EB995" i="4"/>
  <c r="DZ1123" i="4"/>
  <c r="EA1123" i="4" s="1"/>
  <c r="Q320" i="4"/>
  <c r="P320" i="4"/>
  <c r="DZ262" i="4"/>
  <c r="EA262" i="4" s="1"/>
  <c r="DZ635" i="4"/>
  <c r="EA635" i="4" s="1"/>
  <c r="DZ875" i="4"/>
  <c r="EA875" i="4" s="1"/>
  <c r="DZ1003" i="4"/>
  <c r="EA1003" i="4" s="1"/>
  <c r="EB467" i="4"/>
  <c r="DZ382" i="4"/>
  <c r="EA382" i="4" s="1"/>
  <c r="EB1097" i="4"/>
  <c r="EB414" i="4"/>
  <c r="EB659" i="4"/>
  <c r="EB507" i="4"/>
  <c r="DZ787" i="4"/>
  <c r="EA787" i="4" s="1"/>
  <c r="DZ1043" i="4"/>
  <c r="EA1043" i="4" s="1"/>
  <c r="EB101" i="4"/>
  <c r="DZ923" i="4"/>
  <c r="EA923" i="4" s="1"/>
  <c r="EB181" i="4"/>
  <c r="P271" i="4"/>
  <c r="Q271" i="4"/>
  <c r="P959" i="4"/>
  <c r="Q959" i="4"/>
  <c r="DZ104" i="4"/>
  <c r="EA104" i="4" s="1"/>
  <c r="Q106" i="4"/>
  <c r="P106" i="4"/>
  <c r="Q280" i="4"/>
  <c r="P280" i="4"/>
  <c r="P567" i="4"/>
  <c r="Q567" i="4"/>
  <c r="P743" i="4"/>
  <c r="Q743" i="4"/>
  <c r="Q999" i="4"/>
  <c r="P999" i="4"/>
  <c r="Q1058" i="4"/>
  <c r="P1058" i="4"/>
  <c r="Q362" i="4"/>
  <c r="P362" i="4"/>
  <c r="Q538" i="4"/>
  <c r="P538" i="4"/>
  <c r="Q722" i="4"/>
  <c r="P722" i="4"/>
  <c r="Q898" i="4"/>
  <c r="P898" i="4"/>
  <c r="Q548" i="4"/>
  <c r="P548" i="4"/>
  <c r="P1099" i="4"/>
  <c r="Q1099" i="4"/>
  <c r="Q891" i="4"/>
  <c r="P891" i="4"/>
  <c r="Q81" i="4"/>
  <c r="P81" i="4"/>
  <c r="Q366" i="4"/>
  <c r="P366" i="4"/>
  <c r="Q377" i="4"/>
  <c r="P377" i="4"/>
  <c r="Q321" i="4"/>
  <c r="P321" i="4"/>
  <c r="P257" i="4"/>
  <c r="Q257" i="4"/>
  <c r="Q977" i="4"/>
  <c r="P977" i="4"/>
  <c r="Q773" i="4"/>
  <c r="P773" i="4"/>
  <c r="Q145" i="4"/>
  <c r="P145" i="4"/>
  <c r="Q37" i="4"/>
  <c r="P37" i="4"/>
  <c r="Q66" i="4"/>
  <c r="P66" i="4"/>
  <c r="P1087" i="4"/>
  <c r="Q1087" i="4"/>
  <c r="P971" i="4"/>
  <c r="Q971" i="4"/>
  <c r="Q472" i="4"/>
  <c r="P472" i="4"/>
  <c r="P103" i="4"/>
  <c r="Q103" i="4"/>
  <c r="P101" i="4"/>
  <c r="Q101" i="4"/>
  <c r="Q448" i="4"/>
  <c r="P448" i="4"/>
  <c r="Q471" i="4"/>
  <c r="P471" i="4"/>
  <c r="P663" i="4"/>
  <c r="Q663" i="4"/>
  <c r="P823" i="4"/>
  <c r="Q823" i="4"/>
  <c r="P919" i="4"/>
  <c r="Q919" i="4"/>
  <c r="Q1119" i="4"/>
  <c r="P1119" i="4"/>
  <c r="Q274" i="4"/>
  <c r="P274" i="4"/>
  <c r="Q434" i="4"/>
  <c r="P434" i="4"/>
  <c r="Q642" i="4"/>
  <c r="P642" i="4"/>
  <c r="Q802" i="4"/>
  <c r="P802" i="4"/>
  <c r="P986" i="4"/>
  <c r="Q986" i="4"/>
  <c r="P465" i="4"/>
  <c r="Q465" i="4"/>
  <c r="Q1075" i="4"/>
  <c r="P1075" i="4"/>
  <c r="Q411" i="4"/>
  <c r="P411" i="4"/>
  <c r="P49" i="4"/>
  <c r="Q49" i="4"/>
  <c r="P177" i="4"/>
  <c r="Q177" i="4"/>
  <c r="Q649" i="4"/>
  <c r="P649" i="4"/>
  <c r="P133" i="4"/>
  <c r="Q133" i="4"/>
  <c r="Q112" i="4"/>
  <c r="P112" i="4"/>
  <c r="Q211" i="4"/>
  <c r="P211" i="4"/>
  <c r="P149" i="4"/>
  <c r="Q149" i="4"/>
  <c r="Q734" i="4"/>
  <c r="P734" i="4"/>
  <c r="Q508" i="4"/>
  <c r="P508" i="4"/>
  <c r="Q135" i="4"/>
  <c r="P135" i="4"/>
  <c r="Q108" i="4"/>
  <c r="P108" i="4"/>
  <c r="Q684" i="4"/>
  <c r="P684" i="4"/>
  <c r="P1055" i="4"/>
  <c r="Q1055" i="4"/>
  <c r="DZ1064" i="4"/>
  <c r="EA1064" i="4" s="1"/>
  <c r="EB350" i="4"/>
  <c r="P319" i="4"/>
  <c r="Q319" i="4"/>
  <c r="Q303" i="4"/>
  <c r="P303" i="4"/>
  <c r="P439" i="4"/>
  <c r="Q439" i="4"/>
  <c r="Q90" i="4"/>
  <c r="P90" i="4"/>
  <c r="Q23" i="4"/>
  <c r="P23" i="4"/>
  <c r="Q20" i="4"/>
  <c r="P20" i="4"/>
  <c r="Q132" i="4"/>
  <c r="P132" i="4"/>
  <c r="Q220" i="4"/>
  <c r="P220" i="4"/>
  <c r="Q324" i="4"/>
  <c r="P324" i="4"/>
  <c r="Q436" i="4"/>
  <c r="P436" i="4"/>
  <c r="Q556" i="4"/>
  <c r="P556" i="4"/>
  <c r="Q660" i="4"/>
  <c r="P660" i="4"/>
  <c r="Q740" i="4"/>
  <c r="P740" i="4"/>
  <c r="Q860" i="4"/>
  <c r="P860" i="4"/>
  <c r="Q948" i="4"/>
  <c r="P948" i="4"/>
  <c r="Q1044" i="4"/>
  <c r="P1044" i="4"/>
  <c r="Q1037" i="4"/>
  <c r="P1037" i="4"/>
  <c r="Q455" i="4"/>
  <c r="P455" i="4"/>
  <c r="Q237" i="4"/>
  <c r="P237" i="4"/>
  <c r="Q333" i="4"/>
  <c r="P333" i="4"/>
  <c r="P437" i="4"/>
  <c r="Q437" i="4"/>
  <c r="P549" i="4"/>
  <c r="Q549" i="4"/>
  <c r="Q645" i="4"/>
  <c r="P645" i="4"/>
  <c r="Q717" i="4"/>
  <c r="P717" i="4"/>
  <c r="Q805" i="4"/>
  <c r="P805" i="4"/>
  <c r="Q869" i="4"/>
  <c r="P869" i="4"/>
  <c r="Q949" i="4"/>
  <c r="P949" i="4"/>
  <c r="P1013" i="4"/>
  <c r="Q1013" i="4"/>
  <c r="Q1117" i="4"/>
  <c r="P1117" i="4"/>
  <c r="Q481" i="4"/>
  <c r="P481" i="4"/>
  <c r="Q592" i="4"/>
  <c r="P592" i="4"/>
  <c r="Q664" i="4"/>
  <c r="P664" i="4"/>
  <c r="Q736" i="4"/>
  <c r="P736" i="4"/>
  <c r="Q800" i="4"/>
  <c r="P800" i="4"/>
  <c r="Q872" i="4"/>
  <c r="P872" i="4"/>
  <c r="Q944" i="4"/>
  <c r="P944" i="4"/>
  <c r="Q1008" i="4"/>
  <c r="P1008" i="4"/>
  <c r="Q1096" i="4"/>
  <c r="P1096" i="4"/>
  <c r="Q875" i="4"/>
  <c r="P875" i="4"/>
  <c r="Q3" i="4"/>
  <c r="P3" i="4"/>
  <c r="Q91" i="4"/>
  <c r="P91" i="4"/>
  <c r="Q187" i="4"/>
  <c r="P187" i="4"/>
  <c r="Q267" i="4"/>
  <c r="P267" i="4"/>
  <c r="Q347" i="4"/>
  <c r="P347" i="4"/>
  <c r="Q435" i="4"/>
  <c r="P435" i="4"/>
  <c r="Q507" i="4"/>
  <c r="P507" i="4"/>
  <c r="Q579" i="4"/>
  <c r="P579" i="4"/>
  <c r="P651" i="4"/>
  <c r="Q651" i="4"/>
  <c r="P731" i="4"/>
  <c r="Q731" i="4"/>
  <c r="Q827" i="4"/>
  <c r="P827" i="4"/>
  <c r="Q105" i="4"/>
  <c r="P105" i="4"/>
  <c r="EB740" i="4"/>
  <c r="Q185" i="4"/>
  <c r="P185" i="4"/>
  <c r="Q62" i="4"/>
  <c r="P62" i="4"/>
  <c r="P134" i="4"/>
  <c r="Q134" i="4"/>
  <c r="Q206" i="4"/>
  <c r="P206" i="4"/>
  <c r="Q294" i="4"/>
  <c r="P294" i="4"/>
  <c r="Q382" i="4"/>
  <c r="P382" i="4"/>
  <c r="Q454" i="4"/>
  <c r="P454" i="4"/>
  <c r="Q526" i="4"/>
  <c r="P526" i="4"/>
  <c r="Q606" i="4"/>
  <c r="P606" i="4"/>
  <c r="Q670" i="4"/>
  <c r="P670" i="4"/>
  <c r="P758" i="4"/>
  <c r="Q758" i="4"/>
  <c r="P830" i="4"/>
  <c r="Q830" i="4"/>
  <c r="Q910" i="4"/>
  <c r="P910" i="4"/>
  <c r="Q1006" i="4"/>
  <c r="P1006" i="4"/>
  <c r="Q1078" i="4"/>
  <c r="P1078" i="4"/>
  <c r="Q1121" i="4"/>
  <c r="P1121" i="4"/>
  <c r="Q849" i="4"/>
  <c r="P849" i="4"/>
  <c r="Q969" i="4"/>
  <c r="P969" i="4"/>
  <c r="P553" i="4"/>
  <c r="Q553" i="4"/>
  <c r="Q697" i="4"/>
  <c r="P697" i="4"/>
  <c r="Q825" i="4"/>
  <c r="P825" i="4"/>
  <c r="Q545" i="4"/>
  <c r="P545" i="4"/>
  <c r="Q881" i="4"/>
  <c r="P881" i="4"/>
  <c r="P48" i="4"/>
  <c r="Q48" i="4"/>
  <c r="Q240" i="4"/>
  <c r="P240" i="4"/>
  <c r="P5" i="4"/>
  <c r="Q5" i="4"/>
  <c r="Q351" i="4"/>
  <c r="P351" i="4"/>
  <c r="P209" i="4"/>
  <c r="Q209" i="4"/>
  <c r="Q60" i="4"/>
  <c r="P60" i="4"/>
  <c r="Q87" i="4"/>
  <c r="P87" i="4"/>
  <c r="Q263" i="4"/>
  <c r="P263" i="4"/>
  <c r="Q58" i="4"/>
  <c r="P58" i="4"/>
  <c r="Q266" i="4"/>
  <c r="P266" i="4"/>
  <c r="Q746" i="4"/>
  <c r="P746" i="4"/>
  <c r="Q789" i="4"/>
  <c r="P789" i="4"/>
  <c r="Q385" i="4"/>
  <c r="P385" i="4"/>
  <c r="Q250" i="4"/>
  <c r="P250" i="4"/>
  <c r="Q468" i="4"/>
  <c r="P468" i="4"/>
  <c r="Q610" i="4"/>
  <c r="P610" i="4"/>
  <c r="P631" i="4"/>
  <c r="Q631" i="4"/>
  <c r="Q304" i="4"/>
  <c r="P304" i="4"/>
  <c r="Q408" i="4"/>
  <c r="P408" i="4"/>
  <c r="Q391" i="4"/>
  <c r="P391" i="4"/>
  <c r="P16" i="4"/>
  <c r="Q16" i="4"/>
  <c r="P488" i="4"/>
  <c r="Q488" i="4"/>
  <c r="P879" i="4"/>
  <c r="Q879" i="4"/>
  <c r="Q479" i="4"/>
  <c r="P479" i="4"/>
  <c r="P671" i="4"/>
  <c r="Q671" i="4"/>
  <c r="P759" i="4"/>
  <c r="Q759" i="4"/>
  <c r="P927" i="4"/>
  <c r="Q927" i="4"/>
  <c r="P1007" i="4"/>
  <c r="Q1007" i="4"/>
  <c r="P1066" i="4"/>
  <c r="Q1066" i="4"/>
  <c r="Q290" i="4"/>
  <c r="P290" i="4"/>
  <c r="Q466" i="4"/>
  <c r="P466" i="4"/>
  <c r="P554" i="4"/>
  <c r="Q554" i="4"/>
  <c r="P730" i="4"/>
  <c r="Q730" i="4"/>
  <c r="Q826" i="4"/>
  <c r="P826" i="4"/>
  <c r="Q1026" i="4"/>
  <c r="P1026" i="4"/>
  <c r="Q4" i="4"/>
  <c r="P4" i="4"/>
  <c r="DZ691" i="4"/>
  <c r="EA691" i="4" s="1"/>
  <c r="Q907" i="4"/>
  <c r="P907" i="4"/>
  <c r="EB748" i="4"/>
  <c r="Q102" i="4"/>
  <c r="P102" i="4"/>
  <c r="Q401" i="4"/>
  <c r="P401" i="4"/>
  <c r="Q65" i="4"/>
  <c r="P65" i="4"/>
  <c r="Q193" i="4"/>
  <c r="P193" i="4"/>
  <c r="P665" i="4"/>
  <c r="Q665" i="4"/>
  <c r="Q1001" i="4"/>
  <c r="P1001" i="4"/>
  <c r="Q841" i="4"/>
  <c r="P841" i="4"/>
  <c r="Q165" i="4"/>
  <c r="P165" i="4"/>
  <c r="Q59" i="4"/>
  <c r="P59" i="4"/>
  <c r="P885" i="4"/>
  <c r="Q885" i="4"/>
  <c r="Q268" i="4"/>
  <c r="P268" i="4"/>
  <c r="Q700" i="4"/>
  <c r="P700" i="4"/>
  <c r="Q397" i="4"/>
  <c r="P397" i="4"/>
  <c r="Q136" i="4"/>
  <c r="P136" i="4"/>
  <c r="Q341" i="4"/>
  <c r="P341" i="4"/>
  <c r="P795" i="4"/>
  <c r="Q795" i="4"/>
  <c r="Q130" i="4"/>
  <c r="P130" i="4"/>
  <c r="Q296" i="4"/>
  <c r="P296" i="4"/>
  <c r="Q583" i="4"/>
  <c r="P583" i="4"/>
  <c r="P831" i="4"/>
  <c r="Q831" i="4"/>
  <c r="P1034" i="4"/>
  <c r="Q1034" i="4"/>
  <c r="Q370" i="4"/>
  <c r="P370" i="4"/>
  <c r="P650" i="4"/>
  <c r="Q650" i="4"/>
  <c r="Q906" i="4"/>
  <c r="P906" i="4"/>
  <c r="Q1107" i="4"/>
  <c r="P1107" i="4"/>
  <c r="Q931" i="4"/>
  <c r="P931" i="4"/>
  <c r="Q353" i="4"/>
  <c r="P353" i="4"/>
  <c r="Q265" i="4"/>
  <c r="P265" i="4"/>
  <c r="Q742" i="4"/>
  <c r="P742" i="4"/>
  <c r="DZ103" i="4"/>
  <c r="EA103" i="4" s="1"/>
  <c r="DZ374" i="4"/>
  <c r="EA374" i="4" s="1"/>
  <c r="Q234" i="4"/>
  <c r="P234" i="4"/>
  <c r="Q311" i="4"/>
  <c r="P311" i="4"/>
  <c r="P144" i="4"/>
  <c r="Q144" i="4"/>
  <c r="P288" i="4"/>
  <c r="Q288" i="4"/>
  <c r="Q28" i="4"/>
  <c r="P28" i="4"/>
  <c r="Q148" i="4"/>
  <c r="P148" i="4"/>
  <c r="Q228" i="4"/>
  <c r="P228" i="4"/>
  <c r="Q332" i="4"/>
  <c r="P332" i="4"/>
  <c r="Q452" i="4"/>
  <c r="P452" i="4"/>
  <c r="Q572" i="4"/>
  <c r="P572" i="4"/>
  <c r="P668" i="4"/>
  <c r="Q668" i="4"/>
  <c r="P756" i="4"/>
  <c r="Q756" i="4"/>
  <c r="Q868" i="4"/>
  <c r="P868" i="4"/>
  <c r="P956" i="4"/>
  <c r="Q956" i="4"/>
  <c r="Q1060" i="4"/>
  <c r="P1060" i="4"/>
  <c r="P751" i="4"/>
  <c r="Q751" i="4"/>
  <c r="P117" i="4"/>
  <c r="Q117" i="4"/>
  <c r="Q245" i="4"/>
  <c r="P245" i="4"/>
  <c r="Q349" i="4"/>
  <c r="P349" i="4"/>
  <c r="Q445" i="4"/>
  <c r="P445" i="4"/>
  <c r="P565" i="4"/>
  <c r="Q565" i="4"/>
  <c r="Q653" i="4"/>
  <c r="P653" i="4"/>
  <c r="P725" i="4"/>
  <c r="Q725" i="4"/>
  <c r="Q813" i="4"/>
  <c r="P813" i="4"/>
  <c r="Q877" i="4"/>
  <c r="P877" i="4"/>
  <c r="Q957" i="4"/>
  <c r="P957" i="4"/>
  <c r="Q1029" i="4"/>
  <c r="P1029" i="4"/>
  <c r="Q1016" i="4"/>
  <c r="P1016" i="4"/>
  <c r="Q600" i="4"/>
  <c r="P600" i="4"/>
  <c r="Q672" i="4"/>
  <c r="P672" i="4"/>
  <c r="Q744" i="4"/>
  <c r="P744" i="4"/>
  <c r="Q816" i="4"/>
  <c r="P816" i="4"/>
  <c r="Q880" i="4"/>
  <c r="P880" i="4"/>
  <c r="Q952" i="4"/>
  <c r="P952" i="4"/>
  <c r="Q1024" i="4"/>
  <c r="P1024" i="4"/>
  <c r="Q1104" i="4"/>
  <c r="P1104" i="4"/>
  <c r="Q915" i="4"/>
  <c r="P915" i="4"/>
  <c r="Q774" i="4"/>
  <c r="P774" i="4"/>
  <c r="Q11" i="4"/>
  <c r="P11" i="4"/>
  <c r="P99" i="4"/>
  <c r="Q99" i="4"/>
  <c r="Q195" i="4"/>
  <c r="P195" i="4"/>
  <c r="Q275" i="4"/>
  <c r="P275" i="4"/>
  <c r="Q355" i="4"/>
  <c r="P355" i="4"/>
  <c r="Q451" i="4"/>
  <c r="P451" i="4"/>
  <c r="Q515" i="4"/>
  <c r="P515" i="4"/>
  <c r="Q587" i="4"/>
  <c r="P587" i="4"/>
  <c r="Q659" i="4"/>
  <c r="P659" i="4"/>
  <c r="Q739" i="4"/>
  <c r="P739" i="4"/>
  <c r="P987" i="4"/>
  <c r="Q987" i="4"/>
  <c r="EB87" i="4"/>
  <c r="Q6" i="4"/>
  <c r="P6" i="4"/>
  <c r="Q70" i="4"/>
  <c r="P70" i="4"/>
  <c r="Q142" i="4"/>
  <c r="P142" i="4"/>
  <c r="Q222" i="4"/>
  <c r="P222" i="4"/>
  <c r="Q302" i="4"/>
  <c r="P302" i="4"/>
  <c r="Q390" i="4"/>
  <c r="P390" i="4"/>
  <c r="Q462" i="4"/>
  <c r="P462" i="4"/>
  <c r="P534" i="4"/>
  <c r="Q534" i="4"/>
  <c r="P614" i="4"/>
  <c r="Q614" i="4"/>
  <c r="Q678" i="4"/>
  <c r="P678" i="4"/>
  <c r="P766" i="4"/>
  <c r="Q766" i="4"/>
  <c r="Q838" i="4"/>
  <c r="P838" i="4"/>
  <c r="Q918" i="4"/>
  <c r="P918" i="4"/>
  <c r="P1014" i="4"/>
  <c r="Q1014" i="4"/>
  <c r="P1086" i="4"/>
  <c r="Q1086" i="4"/>
  <c r="Q873" i="4"/>
  <c r="P873" i="4"/>
  <c r="Q937" i="4"/>
  <c r="P937" i="4"/>
  <c r="Q561" i="4"/>
  <c r="P561" i="4"/>
  <c r="Q713" i="4"/>
  <c r="P713" i="4"/>
  <c r="P857" i="4"/>
  <c r="Q857" i="4"/>
  <c r="Q617" i="4"/>
  <c r="P617" i="4"/>
  <c r="Q993" i="4"/>
  <c r="P993" i="4"/>
  <c r="P360" i="4"/>
  <c r="Q360" i="4"/>
  <c r="Q728" i="4"/>
  <c r="P728" i="4"/>
  <c r="Q367" i="4"/>
  <c r="P367" i="4"/>
  <c r="Q281" i="4"/>
  <c r="P281" i="4"/>
  <c r="Q124" i="4"/>
  <c r="P124" i="4"/>
  <c r="P95" i="4"/>
  <c r="Q95" i="4"/>
  <c r="P1039" i="4"/>
  <c r="Q1039" i="4"/>
  <c r="Q114" i="4"/>
  <c r="P114" i="4"/>
  <c r="Q282" i="4"/>
  <c r="P282" i="4"/>
  <c r="Q762" i="4"/>
  <c r="P762" i="4"/>
  <c r="P200" i="4"/>
  <c r="Q200" i="4"/>
  <c r="P15" i="4"/>
  <c r="Q15" i="4"/>
  <c r="Q618" i="4"/>
  <c r="P618" i="4"/>
  <c r="Q533" i="4"/>
  <c r="P533" i="4"/>
  <c r="Q34" i="4"/>
  <c r="P34" i="4"/>
  <c r="Q80" i="4"/>
  <c r="P80" i="4"/>
  <c r="Q104" i="4"/>
  <c r="P104" i="4"/>
  <c r="Q336" i="4"/>
  <c r="P336" i="4"/>
  <c r="P679" i="4"/>
  <c r="Q679" i="4"/>
  <c r="P935" i="4"/>
  <c r="Q935" i="4"/>
  <c r="P1050" i="4"/>
  <c r="Q1050" i="4"/>
  <c r="Q378" i="4"/>
  <c r="P378" i="4"/>
  <c r="Q562" i="4"/>
  <c r="P562" i="4"/>
  <c r="Q842" i="4"/>
  <c r="P842" i="4"/>
  <c r="Q914" i="4"/>
  <c r="P914" i="4"/>
  <c r="P1115" i="4"/>
  <c r="Q1115" i="4"/>
  <c r="Q393" i="4"/>
  <c r="P393" i="4"/>
  <c r="Q201" i="4"/>
  <c r="P201" i="4"/>
  <c r="Q1057" i="4"/>
  <c r="P1057" i="4"/>
  <c r="P125" i="4"/>
  <c r="Q125" i="4"/>
  <c r="Q637" i="4"/>
  <c r="P637" i="4"/>
  <c r="Q138" i="4"/>
  <c r="P138" i="4"/>
  <c r="Q528" i="4"/>
  <c r="P528" i="4"/>
  <c r="P487" i="4"/>
  <c r="Q487" i="4"/>
  <c r="P767" i="4"/>
  <c r="Q767" i="4"/>
  <c r="Q1074" i="4"/>
  <c r="P1074" i="4"/>
  <c r="P666" i="4"/>
  <c r="Q666" i="4"/>
  <c r="DZ955" i="4"/>
  <c r="EA955" i="4" s="1"/>
  <c r="Q939" i="4"/>
  <c r="P939" i="4"/>
  <c r="Q689" i="4"/>
  <c r="P689" i="4"/>
  <c r="Q283" i="4"/>
  <c r="P283" i="4"/>
  <c r="P440" i="4"/>
  <c r="Q440" i="4"/>
  <c r="P886" i="4"/>
  <c r="Q886" i="4"/>
  <c r="Q804" i="4"/>
  <c r="P804" i="4"/>
  <c r="DZ217" i="4"/>
  <c r="EA217" i="4" s="1"/>
  <c r="DZ688" i="4"/>
  <c r="EA688" i="4" s="1"/>
  <c r="Q55" i="4"/>
  <c r="P55" i="4"/>
  <c r="Q327" i="4"/>
  <c r="P327" i="4"/>
  <c r="Q40" i="4"/>
  <c r="P40" i="4"/>
  <c r="Q167" i="4"/>
  <c r="P167" i="4"/>
  <c r="DZ224" i="4"/>
  <c r="EA224" i="4" s="1"/>
  <c r="Q520" i="4"/>
  <c r="P520" i="4"/>
  <c r="Q36" i="4"/>
  <c r="P36" i="4"/>
  <c r="Q156" i="4"/>
  <c r="P156" i="4"/>
  <c r="Q244" i="4"/>
  <c r="P244" i="4"/>
  <c r="Q348" i="4"/>
  <c r="P348" i="4"/>
  <c r="Q476" i="4"/>
  <c r="P476" i="4"/>
  <c r="Q580" i="4"/>
  <c r="P580" i="4"/>
  <c r="Q676" i="4"/>
  <c r="P676" i="4"/>
  <c r="Q780" i="4"/>
  <c r="P780" i="4"/>
  <c r="Q876" i="4"/>
  <c r="P876" i="4"/>
  <c r="Q964" i="4"/>
  <c r="P964" i="4"/>
  <c r="Q1068" i="4"/>
  <c r="P1068" i="4"/>
  <c r="Q557" i="4"/>
  <c r="P557" i="4"/>
  <c r="P141" i="4"/>
  <c r="Q141" i="4"/>
  <c r="P261" i="4"/>
  <c r="Q261" i="4"/>
  <c r="P357" i="4"/>
  <c r="Q357" i="4"/>
  <c r="Q453" i="4"/>
  <c r="P453" i="4"/>
  <c r="Q581" i="4"/>
  <c r="P581" i="4"/>
  <c r="Q661" i="4"/>
  <c r="P661" i="4"/>
  <c r="Q733" i="4"/>
  <c r="P733" i="4"/>
  <c r="Q821" i="4"/>
  <c r="P821" i="4"/>
  <c r="Q893" i="4"/>
  <c r="P893" i="4"/>
  <c r="Q965" i="4"/>
  <c r="P965" i="4"/>
  <c r="Q1045" i="4"/>
  <c r="P1045" i="4"/>
  <c r="DZ371" i="4"/>
  <c r="EA371" i="4" s="1"/>
  <c r="DZ835" i="4"/>
  <c r="EA835" i="4" s="1"/>
  <c r="EB963" i="4"/>
  <c r="DZ1091" i="4"/>
  <c r="EA1091" i="4" s="1"/>
  <c r="P566" i="4"/>
  <c r="Q566" i="4"/>
  <c r="Q608" i="4"/>
  <c r="P608" i="4"/>
  <c r="Q680" i="4"/>
  <c r="P680" i="4"/>
  <c r="Q752" i="4"/>
  <c r="P752" i="4"/>
  <c r="Q824" i="4"/>
  <c r="P824" i="4"/>
  <c r="Q896" i="4"/>
  <c r="P896" i="4"/>
  <c r="Q960" i="4"/>
  <c r="P960" i="4"/>
  <c r="Q1032" i="4"/>
  <c r="P1032" i="4"/>
  <c r="Q1112" i="4"/>
  <c r="P1112" i="4"/>
  <c r="Q947" i="4"/>
  <c r="P947" i="4"/>
  <c r="Q339" i="4"/>
  <c r="P339" i="4"/>
  <c r="Q27" i="4"/>
  <c r="P27" i="4"/>
  <c r="P115" i="4"/>
  <c r="Q115" i="4"/>
  <c r="Q203" i="4"/>
  <c r="P203" i="4"/>
  <c r="P291" i="4"/>
  <c r="Q291" i="4"/>
  <c r="Q363" i="4"/>
  <c r="P363" i="4"/>
  <c r="Q459" i="4"/>
  <c r="P459" i="4"/>
  <c r="P523" i="4"/>
  <c r="Q523" i="4"/>
  <c r="Q595" i="4"/>
  <c r="P595" i="4"/>
  <c r="P667" i="4"/>
  <c r="Q667" i="4"/>
  <c r="Q747" i="4"/>
  <c r="P747" i="4"/>
  <c r="Q1043" i="4"/>
  <c r="P1043" i="4"/>
  <c r="Q14" i="4"/>
  <c r="P14" i="4"/>
  <c r="Q78" i="4"/>
  <c r="P78" i="4"/>
  <c r="Q158" i="4"/>
  <c r="P158" i="4"/>
  <c r="Q230" i="4"/>
  <c r="P230" i="4"/>
  <c r="Q318" i="4"/>
  <c r="P318" i="4"/>
  <c r="Q398" i="4"/>
  <c r="P398" i="4"/>
  <c r="P470" i="4"/>
  <c r="Q470" i="4"/>
  <c r="Q542" i="4"/>
  <c r="P542" i="4"/>
  <c r="Q622" i="4"/>
  <c r="P622" i="4"/>
  <c r="Q686" i="4"/>
  <c r="P686" i="4"/>
  <c r="Q782" i="4"/>
  <c r="P782" i="4"/>
  <c r="Q846" i="4"/>
  <c r="P846" i="4"/>
  <c r="Q942" i="4"/>
  <c r="P942" i="4"/>
  <c r="P1022" i="4"/>
  <c r="Q1022" i="4"/>
  <c r="Q1094" i="4"/>
  <c r="P1094" i="4"/>
  <c r="Q334" i="4"/>
  <c r="P334" i="4"/>
  <c r="Q889" i="4"/>
  <c r="P889" i="4"/>
  <c r="Q1033" i="4"/>
  <c r="P1033" i="4"/>
  <c r="Q577" i="4"/>
  <c r="P577" i="4"/>
  <c r="Q737" i="4"/>
  <c r="P737" i="4"/>
  <c r="Q913" i="4"/>
  <c r="P913" i="4"/>
  <c r="Q633" i="4"/>
  <c r="P633" i="4"/>
  <c r="Q1025" i="4"/>
  <c r="P1025" i="4"/>
  <c r="Q552" i="4"/>
  <c r="P552" i="4"/>
  <c r="Q400" i="4"/>
  <c r="P400" i="4"/>
  <c r="P93" i="4"/>
  <c r="Q93" i="4"/>
  <c r="Q818" i="4"/>
  <c r="P818" i="4"/>
  <c r="Q399" i="4"/>
  <c r="P399" i="4"/>
  <c r="Q441" i="4"/>
  <c r="P441" i="4"/>
  <c r="Q196" i="4"/>
  <c r="P196" i="4"/>
  <c r="Q111" i="4"/>
  <c r="P111" i="4"/>
  <c r="Q1047" i="4"/>
  <c r="P1047" i="4"/>
  <c r="Q146" i="4"/>
  <c r="P146" i="4"/>
  <c r="Q354" i="4"/>
  <c r="P354" i="4"/>
  <c r="Q810" i="4"/>
  <c r="P810" i="4"/>
  <c r="DZ1078" i="4"/>
  <c r="EA1078" i="4" s="1"/>
  <c r="Q765" i="4"/>
  <c r="P765" i="4"/>
  <c r="Q17" i="4"/>
  <c r="P17" i="4"/>
  <c r="Q71" i="4"/>
  <c r="P71" i="4"/>
  <c r="P975" i="4"/>
  <c r="Q975" i="4"/>
  <c r="Q322" i="4"/>
  <c r="P322" i="4"/>
  <c r="P192" i="4"/>
  <c r="Q192" i="4"/>
  <c r="P88" i="4"/>
  <c r="Q88" i="4"/>
  <c r="Q636" i="4"/>
  <c r="P636" i="4"/>
  <c r="P599" i="4"/>
  <c r="Q599" i="4"/>
  <c r="P847" i="4"/>
  <c r="Q847" i="4"/>
  <c r="P1015" i="4"/>
  <c r="Q1015" i="4"/>
  <c r="Q298" i="4"/>
  <c r="P298" i="4"/>
  <c r="Q482" i="4"/>
  <c r="P482" i="4"/>
  <c r="Q738" i="4"/>
  <c r="P738" i="4"/>
  <c r="Q1090" i="4"/>
  <c r="P1090" i="4"/>
  <c r="DZ707" i="4"/>
  <c r="EA707" i="4" s="1"/>
  <c r="DZ1083" i="4"/>
  <c r="EA1083" i="4" s="1"/>
  <c r="Q934" i="4"/>
  <c r="P934" i="4"/>
  <c r="Q726" i="4"/>
  <c r="P726" i="4"/>
  <c r="Q443" i="4"/>
  <c r="P443" i="4"/>
  <c r="Q89" i="4"/>
  <c r="P89" i="4"/>
  <c r="Q273" i="4"/>
  <c r="P273" i="4"/>
  <c r="Q1009" i="4"/>
  <c r="P1009" i="4"/>
  <c r="Q253" i="4"/>
  <c r="P253" i="4"/>
  <c r="Q899" i="4"/>
  <c r="P899" i="4"/>
  <c r="Q292" i="4"/>
  <c r="P292" i="4"/>
  <c r="DZ15" i="4"/>
  <c r="EA15" i="4" s="1"/>
  <c r="EB93" i="4"/>
  <c r="DZ390" i="4"/>
  <c r="EA390" i="4" s="1"/>
  <c r="Q26" i="4"/>
  <c r="P26" i="4"/>
  <c r="P79" i="4"/>
  <c r="Q79" i="4"/>
  <c r="Q178" i="4"/>
  <c r="P178" i="4"/>
  <c r="DZ230" i="4"/>
  <c r="EA230" i="4" s="1"/>
  <c r="Q504" i="4"/>
  <c r="P504" i="4"/>
  <c r="Q120" i="4"/>
  <c r="P120" i="4"/>
  <c r="Q344" i="4"/>
  <c r="P344" i="4"/>
  <c r="Q560" i="4"/>
  <c r="P560" i="4"/>
  <c r="P527" i="4"/>
  <c r="Q527" i="4"/>
  <c r="P503" i="4"/>
  <c r="Q503" i="4"/>
  <c r="P607" i="4"/>
  <c r="Q607" i="4"/>
  <c r="P687" i="4"/>
  <c r="Q687" i="4"/>
  <c r="P775" i="4"/>
  <c r="Q775" i="4"/>
  <c r="P871" i="4"/>
  <c r="Q871" i="4"/>
  <c r="Q943" i="4"/>
  <c r="P943" i="4"/>
  <c r="Q1031" i="4"/>
  <c r="P1031" i="4"/>
  <c r="Q1122" i="4"/>
  <c r="P1122" i="4"/>
  <c r="Q1103" i="4"/>
  <c r="P1103" i="4"/>
  <c r="Q306" i="4"/>
  <c r="P306" i="4"/>
  <c r="Q386" i="4"/>
  <c r="P386" i="4"/>
  <c r="Q490" i="4"/>
  <c r="P490" i="4"/>
  <c r="P570" i="4"/>
  <c r="Q570" i="4"/>
  <c r="Q674" i="4"/>
  <c r="P674" i="4"/>
  <c r="Q754" i="4"/>
  <c r="P754" i="4"/>
  <c r="Q850" i="4"/>
  <c r="P850" i="4"/>
  <c r="P922" i="4"/>
  <c r="Q922" i="4"/>
  <c r="Q1106" i="4"/>
  <c r="P1106" i="4"/>
  <c r="Q510" i="4"/>
  <c r="P510" i="4"/>
  <c r="Q803" i="4"/>
  <c r="P803" i="4"/>
  <c r="Q955" i="4"/>
  <c r="P955" i="4"/>
  <c r="P259" i="4"/>
  <c r="Q259" i="4"/>
  <c r="P433" i="4"/>
  <c r="Q433" i="4"/>
  <c r="Q113" i="4"/>
  <c r="P113" i="4"/>
  <c r="Q217" i="4"/>
  <c r="P217" i="4"/>
  <c r="P289" i="4"/>
  <c r="Q289" i="4"/>
  <c r="Q705" i="4"/>
  <c r="P705" i="4"/>
  <c r="Q609" i="4"/>
  <c r="P609" i="4"/>
  <c r="Q1017" i="4"/>
  <c r="P1017" i="4"/>
  <c r="Q293" i="4"/>
  <c r="P293" i="4"/>
  <c r="Q216" i="4"/>
  <c r="P216" i="4"/>
  <c r="Q419" i="4"/>
  <c r="P419" i="4"/>
  <c r="Q383" i="4"/>
  <c r="P383" i="4"/>
  <c r="Q966" i="4"/>
  <c r="P966" i="4"/>
  <c r="Q364" i="4"/>
  <c r="P364" i="4"/>
  <c r="P900" i="4"/>
  <c r="Q900" i="4"/>
  <c r="Q189" i="4"/>
  <c r="P189" i="4"/>
  <c r="Q72" i="4"/>
  <c r="P72" i="4"/>
  <c r="Q1021" i="4"/>
  <c r="P1021" i="4"/>
  <c r="DZ776" i="4"/>
  <c r="EA776" i="4" s="1"/>
  <c r="P895" i="4"/>
  <c r="Q895" i="4"/>
  <c r="Q835" i="4"/>
  <c r="P835" i="4"/>
  <c r="P335" i="4"/>
  <c r="Q335" i="4"/>
  <c r="Q52" i="4"/>
  <c r="P52" i="4"/>
  <c r="Q260" i="4"/>
  <c r="P260" i="4"/>
  <c r="Q492" i="4"/>
  <c r="P492" i="4"/>
  <c r="P692" i="4"/>
  <c r="Q692" i="4"/>
  <c r="Q892" i="4"/>
  <c r="P892" i="4"/>
  <c r="Q1076" i="4"/>
  <c r="P1076" i="4"/>
  <c r="P181" i="4"/>
  <c r="Q181" i="4"/>
  <c r="Q365" i="4"/>
  <c r="P365" i="4"/>
  <c r="P597" i="4"/>
  <c r="Q597" i="4"/>
  <c r="Q669" i="4"/>
  <c r="P669" i="4"/>
  <c r="Q829" i="4"/>
  <c r="P829" i="4"/>
  <c r="Q973" i="4"/>
  <c r="P973" i="4"/>
  <c r="Q616" i="4"/>
  <c r="P616" i="4"/>
  <c r="Q760" i="4"/>
  <c r="P760" i="4"/>
  <c r="Q904" i="4"/>
  <c r="P904" i="4"/>
  <c r="Q1048" i="4"/>
  <c r="P1048" i="4"/>
  <c r="Q995" i="4"/>
  <c r="P995" i="4"/>
  <c r="Q131" i="4"/>
  <c r="P131" i="4"/>
  <c r="Q299" i="4"/>
  <c r="P299" i="4"/>
  <c r="Q467" i="4"/>
  <c r="P467" i="4"/>
  <c r="P603" i="4"/>
  <c r="Q603" i="4"/>
  <c r="Q755" i="4"/>
  <c r="P755" i="4"/>
  <c r="Q22" i="4"/>
  <c r="P22" i="4"/>
  <c r="Q246" i="4"/>
  <c r="P246" i="4"/>
  <c r="Q406" i="4"/>
  <c r="P406" i="4"/>
  <c r="P550" i="4"/>
  <c r="Q550" i="4"/>
  <c r="P694" i="4"/>
  <c r="Q694" i="4"/>
  <c r="Q862" i="4"/>
  <c r="P862" i="4"/>
  <c r="Q1030" i="4"/>
  <c r="P1030" i="4"/>
  <c r="Q73" i="4"/>
  <c r="P73" i="4"/>
  <c r="Q905" i="4"/>
  <c r="P905" i="4"/>
  <c r="Q1049" i="4"/>
  <c r="P1049" i="4"/>
  <c r="Q585" i="4"/>
  <c r="P585" i="4"/>
  <c r="P921" i="4"/>
  <c r="Q921" i="4"/>
  <c r="Q127" i="4"/>
  <c r="P127" i="4"/>
  <c r="Q154" i="4"/>
  <c r="P154" i="4"/>
  <c r="Q930" i="4"/>
  <c r="P930" i="4"/>
  <c r="Q121" i="4"/>
  <c r="P121" i="4"/>
  <c r="P119" i="4"/>
  <c r="Q119" i="4"/>
  <c r="Q10" i="4"/>
  <c r="P10" i="4"/>
  <c r="Q517" i="4"/>
  <c r="P517" i="4"/>
  <c r="Q392" i="4"/>
  <c r="P392" i="4"/>
  <c r="Q402" i="4"/>
  <c r="P402" i="4"/>
  <c r="P63" i="4"/>
  <c r="Q63" i="4"/>
  <c r="Q53" i="4"/>
  <c r="P53" i="4"/>
  <c r="P77" i="4"/>
  <c r="Q77" i="4"/>
  <c r="P1114" i="4"/>
  <c r="Q1114" i="4"/>
  <c r="Q164" i="4"/>
  <c r="P164" i="4"/>
  <c r="Q356" i="4"/>
  <c r="P356" i="4"/>
  <c r="Q596" i="4"/>
  <c r="P596" i="4"/>
  <c r="P796" i="4"/>
  <c r="Q796" i="4"/>
  <c r="Q980" i="4"/>
  <c r="P980" i="4"/>
  <c r="P495" i="4"/>
  <c r="Q495" i="4"/>
  <c r="Q1063" i="4"/>
  <c r="P1063" i="4"/>
  <c r="Q269" i="4"/>
  <c r="P269" i="4"/>
  <c r="Q469" i="4"/>
  <c r="P469" i="4"/>
  <c r="Q741" i="4"/>
  <c r="P741" i="4"/>
  <c r="Q909" i="4"/>
  <c r="P909" i="4"/>
  <c r="Q1053" i="4"/>
  <c r="P1053" i="4"/>
  <c r="P305" i="4"/>
  <c r="Q305" i="4"/>
  <c r="Q688" i="4"/>
  <c r="P688" i="4"/>
  <c r="Q832" i="4"/>
  <c r="P832" i="4"/>
  <c r="Q968" i="4"/>
  <c r="P968" i="4"/>
  <c r="Q1120" i="4"/>
  <c r="P1120" i="4"/>
  <c r="P35" i="4"/>
  <c r="Q35" i="4"/>
  <c r="Q219" i="4"/>
  <c r="P219" i="4"/>
  <c r="P371" i="4"/>
  <c r="Q371" i="4"/>
  <c r="Q539" i="4"/>
  <c r="P539" i="4"/>
  <c r="Q675" i="4"/>
  <c r="P675" i="4"/>
  <c r="Q1067" i="4"/>
  <c r="P1067" i="4"/>
  <c r="P86" i="4"/>
  <c r="Q86" i="4"/>
  <c r="Q166" i="4"/>
  <c r="P166" i="4"/>
  <c r="Q326" i="4"/>
  <c r="P326" i="4"/>
  <c r="Q478" i="4"/>
  <c r="P478" i="4"/>
  <c r="P630" i="4"/>
  <c r="Q630" i="4"/>
  <c r="Q790" i="4"/>
  <c r="P790" i="4"/>
  <c r="Q950" i="4"/>
  <c r="P950" i="4"/>
  <c r="P1102" i="4"/>
  <c r="Q1102" i="4"/>
  <c r="Q897" i="4"/>
  <c r="P897" i="4"/>
  <c r="Q745" i="4"/>
  <c r="P745" i="4"/>
  <c r="Q657" i="4"/>
  <c r="P657" i="4"/>
  <c r="DZ55" i="4"/>
  <c r="EA55" i="4" s="1"/>
  <c r="Q456" i="4"/>
  <c r="P456" i="4"/>
  <c r="Q24" i="4"/>
  <c r="P24" i="4"/>
  <c r="Q480" i="4"/>
  <c r="P480" i="4"/>
  <c r="P239" i="4"/>
  <c r="Q239" i="4"/>
  <c r="P575" i="4"/>
  <c r="Q575" i="4"/>
  <c r="Q473" i="4"/>
  <c r="P473" i="4"/>
  <c r="Q764" i="4"/>
  <c r="P764" i="4"/>
  <c r="P1002" i="4"/>
  <c r="Q1002" i="4"/>
  <c r="Q442" i="4"/>
  <c r="P442" i="4"/>
  <c r="DZ199" i="4"/>
  <c r="EA199" i="4" s="1"/>
  <c r="DZ983" i="4"/>
  <c r="EA983" i="4" s="1"/>
  <c r="EB278" i="4"/>
  <c r="DZ755" i="4"/>
  <c r="EA755" i="4" s="1"/>
  <c r="DZ632" i="4"/>
  <c r="EA632" i="4" s="1"/>
  <c r="Q39" i="4"/>
  <c r="P39" i="4"/>
  <c r="Q202" i="4"/>
  <c r="P202" i="4"/>
  <c r="Q85" i="4"/>
  <c r="P85" i="4"/>
  <c r="Q168" i="4"/>
  <c r="P168" i="4"/>
  <c r="Q376" i="4"/>
  <c r="P376" i="4"/>
  <c r="P447" i="4"/>
  <c r="Q447" i="4"/>
  <c r="Q1079" i="4"/>
  <c r="P1079" i="4"/>
  <c r="P461" i="4"/>
  <c r="Q461" i="4"/>
  <c r="Q519" i="4"/>
  <c r="P519" i="4"/>
  <c r="P615" i="4"/>
  <c r="Q615" i="4"/>
  <c r="P695" i="4"/>
  <c r="Q695" i="4"/>
  <c r="P783" i="4"/>
  <c r="Q783" i="4"/>
  <c r="P887" i="4"/>
  <c r="Q887" i="4"/>
  <c r="Q951" i="4"/>
  <c r="P951" i="4"/>
  <c r="Q1071" i="4"/>
  <c r="P1071" i="4"/>
  <c r="Q1108" i="4"/>
  <c r="P1108" i="4"/>
  <c r="Q1023" i="4"/>
  <c r="P1023" i="4"/>
  <c r="Q314" i="4"/>
  <c r="P314" i="4"/>
  <c r="Q394" i="4"/>
  <c r="P394" i="4"/>
  <c r="Q498" i="4"/>
  <c r="P498" i="4"/>
  <c r="Q578" i="4"/>
  <c r="P578" i="4"/>
  <c r="Q690" i="4"/>
  <c r="P690" i="4"/>
  <c r="Q770" i="4"/>
  <c r="P770" i="4"/>
  <c r="Q866" i="4"/>
  <c r="P866" i="4"/>
  <c r="Q938" i="4"/>
  <c r="P938" i="4"/>
  <c r="Q1101" i="4"/>
  <c r="P1101" i="4"/>
  <c r="DZ441" i="4"/>
  <c r="EA441" i="4" s="1"/>
  <c r="DZ739" i="4"/>
  <c r="EA739" i="4" s="1"/>
  <c r="DZ987" i="4"/>
  <c r="EA987" i="4" s="1"/>
  <c r="EB1115" i="4"/>
  <c r="P163" i="4"/>
  <c r="Q163" i="4"/>
  <c r="Q819" i="4"/>
  <c r="P819" i="4"/>
  <c r="Q963" i="4"/>
  <c r="P963" i="4"/>
  <c r="EB700" i="4"/>
  <c r="Q19" i="4"/>
  <c r="P19" i="4"/>
  <c r="Q457" i="4"/>
  <c r="P457" i="4"/>
  <c r="P129" i="4"/>
  <c r="Q129" i="4"/>
  <c r="Q225" i="4"/>
  <c r="P225" i="4"/>
  <c r="Q297" i="4"/>
  <c r="P297" i="4"/>
  <c r="Q761" i="4"/>
  <c r="P761" i="4"/>
  <c r="P729" i="4"/>
  <c r="Q729" i="4"/>
  <c r="Q56" i="4"/>
  <c r="P56" i="4"/>
  <c r="P413" i="4"/>
  <c r="Q413" i="4"/>
  <c r="DZ289" i="4"/>
  <c r="EA289" i="4" s="1"/>
  <c r="Q150" i="4"/>
  <c r="P150" i="4"/>
  <c r="Q412" i="4"/>
  <c r="P412" i="4"/>
  <c r="P924" i="4"/>
  <c r="Q924" i="4"/>
  <c r="P1012" i="4"/>
  <c r="Q1012" i="4"/>
  <c r="Q683" i="4"/>
  <c r="P683" i="4"/>
  <c r="Q994" i="4"/>
  <c r="P994" i="4"/>
  <c r="Q69" i="4"/>
  <c r="P69" i="4"/>
  <c r="Q1040" i="4"/>
  <c r="P1040" i="4"/>
  <c r="Q109" i="4"/>
  <c r="P109" i="4"/>
  <c r="P799" i="4"/>
  <c r="Q799" i="4"/>
  <c r="P151" i="4"/>
  <c r="Q151" i="4"/>
  <c r="P359" i="4"/>
  <c r="Q359" i="4"/>
  <c r="Q13" i="4"/>
  <c r="P13" i="4"/>
  <c r="Q328" i="4"/>
  <c r="P328" i="4"/>
  <c r="P719" i="4"/>
  <c r="Q719" i="4"/>
  <c r="Q68" i="4"/>
  <c r="P68" i="4"/>
  <c r="Q180" i="4"/>
  <c r="P180" i="4"/>
  <c r="Q276" i="4"/>
  <c r="P276" i="4"/>
  <c r="Q372" i="4"/>
  <c r="P372" i="4"/>
  <c r="Q500" i="4"/>
  <c r="P500" i="4"/>
  <c r="P604" i="4"/>
  <c r="Q604" i="4"/>
  <c r="Q708" i="4"/>
  <c r="P708" i="4"/>
  <c r="Q828" i="4"/>
  <c r="P828" i="4"/>
  <c r="Q908" i="4"/>
  <c r="P908" i="4"/>
  <c r="P988" i="4"/>
  <c r="Q988" i="4"/>
  <c r="P1092" i="4"/>
  <c r="Q1092" i="4"/>
  <c r="Q1109" i="4"/>
  <c r="P1109" i="4"/>
  <c r="Q748" i="4"/>
  <c r="P748" i="4"/>
  <c r="Q946" i="4"/>
  <c r="P946" i="4"/>
  <c r="Q1018" i="4"/>
  <c r="P1018" i="4"/>
  <c r="P205" i="4"/>
  <c r="Q205" i="4"/>
  <c r="P277" i="4"/>
  <c r="Q277" i="4"/>
  <c r="Q373" i="4"/>
  <c r="P373" i="4"/>
  <c r="Q485" i="4"/>
  <c r="P485" i="4"/>
  <c r="Q605" i="4"/>
  <c r="P605" i="4"/>
  <c r="Q677" i="4"/>
  <c r="P677" i="4"/>
  <c r="Q749" i="4"/>
  <c r="P749" i="4"/>
  <c r="P837" i="4"/>
  <c r="Q837" i="4"/>
  <c r="Q917" i="4"/>
  <c r="P917" i="4"/>
  <c r="P981" i="4"/>
  <c r="Q981" i="4"/>
  <c r="P1061" i="4"/>
  <c r="Q1061" i="4"/>
  <c r="P958" i="4"/>
  <c r="Q958" i="4"/>
  <c r="Q83" i="4"/>
  <c r="P83" i="4"/>
  <c r="Q624" i="4"/>
  <c r="P624" i="4"/>
  <c r="Q696" i="4"/>
  <c r="P696" i="4"/>
  <c r="Q768" i="4"/>
  <c r="P768" i="4"/>
  <c r="Q840" i="4"/>
  <c r="P840" i="4"/>
  <c r="Q912" i="4"/>
  <c r="P912" i="4"/>
  <c r="Q976" i="4"/>
  <c r="P976" i="4"/>
  <c r="Q1056" i="4"/>
  <c r="P1056" i="4"/>
  <c r="Q811" i="4"/>
  <c r="P811" i="4"/>
  <c r="Q1003" i="4"/>
  <c r="P1003" i="4"/>
  <c r="Q361" i="4"/>
  <c r="P361" i="4"/>
  <c r="Q43" i="4"/>
  <c r="P43" i="4"/>
  <c r="Q139" i="4"/>
  <c r="P139" i="4"/>
  <c r="Q227" i="4"/>
  <c r="P227" i="4"/>
  <c r="Q307" i="4"/>
  <c r="P307" i="4"/>
  <c r="Q379" i="4"/>
  <c r="P379" i="4"/>
  <c r="Q475" i="4"/>
  <c r="P475" i="4"/>
  <c r="Q547" i="4"/>
  <c r="P547" i="4"/>
  <c r="Q611" i="4"/>
  <c r="P611" i="4"/>
  <c r="Q691" i="4"/>
  <c r="P691" i="4"/>
  <c r="Q763" i="4"/>
  <c r="P763" i="4"/>
  <c r="Q1123" i="4"/>
  <c r="P1123" i="4"/>
  <c r="Q30" i="4"/>
  <c r="P30" i="4"/>
  <c r="Q94" i="4"/>
  <c r="P94" i="4"/>
  <c r="Q174" i="4"/>
  <c r="P174" i="4"/>
  <c r="P262" i="4"/>
  <c r="Q262" i="4"/>
  <c r="P342" i="4"/>
  <c r="Q342" i="4"/>
  <c r="Q414" i="4"/>
  <c r="P414" i="4"/>
  <c r="P486" i="4"/>
  <c r="Q486" i="4"/>
  <c r="Q558" i="4"/>
  <c r="P558" i="4"/>
  <c r="Q638" i="4"/>
  <c r="P638" i="4"/>
  <c r="P702" i="4"/>
  <c r="Q702" i="4"/>
  <c r="Q798" i="4"/>
  <c r="P798" i="4"/>
  <c r="Q870" i="4"/>
  <c r="P870" i="4"/>
  <c r="P974" i="4"/>
  <c r="Q974" i="4"/>
  <c r="Q1046" i="4"/>
  <c r="P1046" i="4"/>
  <c r="Q1110" i="4"/>
  <c r="P1110" i="4"/>
  <c r="Q929" i="4"/>
  <c r="P929" i="4"/>
  <c r="Q945" i="4"/>
  <c r="P945" i="4"/>
  <c r="Q1105" i="4"/>
  <c r="P1105" i="4"/>
  <c r="Q489" i="4"/>
  <c r="P489" i="4"/>
  <c r="Q593" i="4"/>
  <c r="P593" i="4"/>
  <c r="Q753" i="4"/>
  <c r="P753" i="4"/>
  <c r="Q1065" i="4"/>
  <c r="P1065" i="4"/>
  <c r="Q681" i="4"/>
  <c r="P681" i="4"/>
  <c r="P8" i="4"/>
  <c r="Q8" i="4"/>
  <c r="P32" i="4"/>
  <c r="Q32" i="4"/>
  <c r="Q496" i="4"/>
  <c r="P496" i="4"/>
  <c r="Q812" i="4"/>
  <c r="P812" i="4"/>
  <c r="Q279" i="4"/>
  <c r="P279" i="4"/>
  <c r="Q474" i="4"/>
  <c r="P474" i="4"/>
  <c r="Q1010" i="4"/>
  <c r="P1010" i="4"/>
  <c r="P159" i="4"/>
  <c r="Q159" i="4"/>
  <c r="Q162" i="4"/>
  <c r="P162" i="4"/>
  <c r="Q450" i="4"/>
  <c r="P450" i="4"/>
  <c r="Q970" i="4"/>
  <c r="P970" i="4"/>
  <c r="P264" i="4"/>
  <c r="Q264" i="4"/>
  <c r="Q395" i="4"/>
  <c r="P395" i="4"/>
  <c r="P175" i="4"/>
  <c r="Q175" i="4"/>
  <c r="Q18" i="4"/>
  <c r="P18" i="4"/>
  <c r="P33" i="4"/>
  <c r="Q33" i="4"/>
  <c r="Q310" i="4"/>
  <c r="P310" i="4"/>
  <c r="P972" i="4"/>
  <c r="Q972" i="4"/>
  <c r="Q512" i="4"/>
  <c r="P512" i="4"/>
  <c r="Q634" i="4"/>
  <c r="P634" i="4"/>
  <c r="Q698" i="4"/>
  <c r="P698" i="4"/>
  <c r="Q57" i="4"/>
  <c r="P57" i="4"/>
  <c r="Q513" i="4"/>
  <c r="P513" i="4"/>
  <c r="P21" i="4"/>
  <c r="Q21" i="4"/>
  <c r="Q308" i="4"/>
  <c r="P308" i="4"/>
  <c r="P64" i="4"/>
  <c r="Q64" i="4"/>
  <c r="Q210" i="4"/>
  <c r="P210" i="4"/>
  <c r="P535" i="4"/>
  <c r="Q535" i="4"/>
  <c r="P791" i="4"/>
  <c r="Q791" i="4"/>
  <c r="Q874" i="4"/>
  <c r="P874" i="4"/>
  <c r="Q1011" i="4"/>
  <c r="P1011" i="4"/>
  <c r="Q345" i="4"/>
  <c r="P345" i="4"/>
  <c r="Q137" i="4"/>
  <c r="P137" i="4"/>
  <c r="Q785" i="4"/>
  <c r="P785" i="4"/>
  <c r="P477" i="4"/>
  <c r="Q477" i="4"/>
  <c r="P214" i="4"/>
  <c r="Q214" i="4"/>
  <c r="Q444" i="4"/>
  <c r="P444" i="4"/>
  <c r="DZ16" i="4"/>
  <c r="EA16" i="4" s="1"/>
  <c r="Q530" i="4"/>
  <c r="P530" i="4"/>
  <c r="Q284" i="4"/>
  <c r="P284" i="4"/>
  <c r="P628" i="4"/>
  <c r="Q628" i="4"/>
  <c r="P836" i="4"/>
  <c r="Q836" i="4"/>
  <c r="P1100" i="4"/>
  <c r="Q1100" i="4"/>
  <c r="P551" i="4"/>
  <c r="Q551" i="4"/>
  <c r="Q301" i="4"/>
  <c r="P301" i="4"/>
  <c r="Q501" i="4"/>
  <c r="P501" i="4"/>
  <c r="Q685" i="4"/>
  <c r="P685" i="4"/>
  <c r="Q1069" i="4"/>
  <c r="P1069" i="4"/>
  <c r="Q417" i="4"/>
  <c r="P417" i="4"/>
  <c r="Q704" i="4"/>
  <c r="P704" i="4"/>
  <c r="Q1064" i="4"/>
  <c r="P1064" i="4"/>
  <c r="Q1019" i="4"/>
  <c r="P1019" i="4"/>
  <c r="Q51" i="4"/>
  <c r="P51" i="4"/>
  <c r="Q387" i="4"/>
  <c r="P387" i="4"/>
  <c r="Q555" i="4"/>
  <c r="P555" i="4"/>
  <c r="Q771" i="4"/>
  <c r="P771" i="4"/>
  <c r="P38" i="4"/>
  <c r="Q38" i="4"/>
  <c r="Q270" i="4"/>
  <c r="P270" i="4"/>
  <c r="Q422" i="4"/>
  <c r="P422" i="4"/>
  <c r="Q710" i="4"/>
  <c r="P710" i="4"/>
  <c r="Q878" i="4"/>
  <c r="P878" i="4"/>
  <c r="Q1118" i="4"/>
  <c r="P1118" i="4"/>
  <c r="Q961" i="4"/>
  <c r="P961" i="4"/>
  <c r="Q505" i="4"/>
  <c r="P505" i="4"/>
  <c r="Q1113" i="4"/>
  <c r="P1113" i="4"/>
  <c r="Q546" i="4"/>
  <c r="P546" i="4"/>
  <c r="Q839" i="4"/>
  <c r="P839" i="4"/>
  <c r="Q82" i="4"/>
  <c r="P82" i="4"/>
  <c r="Q41" i="4"/>
  <c r="P41" i="4"/>
  <c r="Q612" i="4"/>
  <c r="P612" i="4"/>
  <c r="Q778" i="4"/>
  <c r="P778" i="4"/>
  <c r="Q375" i="4"/>
  <c r="P375" i="4"/>
  <c r="Q380" i="4"/>
  <c r="P380" i="4"/>
  <c r="P1004" i="4"/>
  <c r="Q1004" i="4"/>
  <c r="P429" i="4"/>
  <c r="Q429" i="4"/>
  <c r="P381" i="4"/>
  <c r="Q381" i="4"/>
  <c r="Q845" i="4"/>
  <c r="P845" i="4"/>
  <c r="Q632" i="4"/>
  <c r="P632" i="4"/>
  <c r="Q984" i="4"/>
  <c r="P984" i="4"/>
  <c r="Q315" i="4"/>
  <c r="P315" i="4"/>
  <c r="Q707" i="4"/>
  <c r="P707" i="4"/>
  <c r="Q110" i="4"/>
  <c r="P110" i="4"/>
  <c r="Q494" i="4"/>
  <c r="P494" i="4"/>
  <c r="Q982" i="4"/>
  <c r="P982" i="4"/>
  <c r="Q97" i="4"/>
  <c r="P97" i="4"/>
  <c r="Q953" i="4"/>
  <c r="P953" i="4"/>
  <c r="Q769" i="4"/>
  <c r="P769" i="4"/>
  <c r="Q808" i="4"/>
  <c r="P808" i="4"/>
  <c r="Q7" i="4"/>
  <c r="P7" i="4"/>
  <c r="Q170" i="4"/>
  <c r="P170" i="4"/>
  <c r="DZ659" i="4"/>
  <c r="EA659" i="4" s="1"/>
  <c r="DZ848" i="4"/>
  <c r="EA848" i="4" s="1"/>
  <c r="DZ1035" i="4"/>
  <c r="EA1035" i="4" s="1"/>
  <c r="DZ117" i="4"/>
  <c r="EA117" i="4" s="1"/>
  <c r="DZ667" i="4"/>
  <c r="EA667" i="4" s="1"/>
  <c r="EB173" i="4"/>
  <c r="EB795" i="4"/>
  <c r="EB923" i="4"/>
  <c r="EB1051" i="4"/>
  <c r="DZ792" i="4"/>
  <c r="EA792" i="4" s="1"/>
  <c r="EB1043" i="4"/>
  <c r="Q74" i="4"/>
  <c r="P74" i="4"/>
  <c r="P407" i="4"/>
  <c r="Q407" i="4"/>
  <c r="P432" i="4"/>
  <c r="Q432" i="4"/>
  <c r="P232" i="4"/>
  <c r="Q232" i="4"/>
  <c r="Q416" i="4"/>
  <c r="P416" i="4"/>
  <c r="Q215" i="4"/>
  <c r="P215" i="4"/>
  <c r="P463" i="4"/>
  <c r="Q463" i="4"/>
  <c r="Q834" i="4"/>
  <c r="P834" i="4"/>
  <c r="P543" i="4"/>
  <c r="Q543" i="4"/>
  <c r="P639" i="4"/>
  <c r="Q639" i="4"/>
  <c r="Q711" i="4"/>
  <c r="P711" i="4"/>
  <c r="P807" i="4"/>
  <c r="Q807" i="4"/>
  <c r="P903" i="4"/>
  <c r="Q903" i="4"/>
  <c r="Q967" i="4"/>
  <c r="P967" i="4"/>
  <c r="Q1095" i="4"/>
  <c r="P1095" i="4"/>
  <c r="Q493" i="4"/>
  <c r="P493" i="4"/>
  <c r="Q197" i="4"/>
  <c r="P197" i="4"/>
  <c r="Q330" i="4"/>
  <c r="P330" i="4"/>
  <c r="Q418" i="4"/>
  <c r="P418" i="4"/>
  <c r="Q514" i="4"/>
  <c r="P514" i="4"/>
  <c r="Q594" i="4"/>
  <c r="P594" i="4"/>
  <c r="Q706" i="4"/>
  <c r="P706" i="4"/>
  <c r="Q786" i="4"/>
  <c r="P786" i="4"/>
  <c r="Q882" i="4"/>
  <c r="P882" i="4"/>
  <c r="Q962" i="4"/>
  <c r="P962" i="4"/>
  <c r="P820" i="4"/>
  <c r="Q820" i="4"/>
  <c r="Q1098" i="4"/>
  <c r="P1098" i="4"/>
  <c r="P1035" i="4"/>
  <c r="Q1035" i="4"/>
  <c r="Q337" i="4"/>
  <c r="P337" i="4"/>
  <c r="Q867" i="4"/>
  <c r="P867" i="4"/>
  <c r="Q979" i="4"/>
  <c r="P979" i="4"/>
  <c r="Q409" i="4"/>
  <c r="P409" i="4"/>
  <c r="Q9" i="4"/>
  <c r="P9" i="4"/>
  <c r="Q153" i="4"/>
  <c r="P153" i="4"/>
  <c r="Q241" i="4"/>
  <c r="P241" i="4"/>
  <c r="Q569" i="4"/>
  <c r="P569" i="4"/>
  <c r="Q801" i="4"/>
  <c r="P801" i="4"/>
  <c r="P29" i="4"/>
  <c r="Q29" i="4"/>
  <c r="Q573" i="4"/>
  <c r="P573" i="4"/>
  <c r="P1093" i="4"/>
  <c r="Q1093" i="4"/>
  <c r="Q254" i="4"/>
  <c r="P254" i="4"/>
  <c r="Q511" i="4"/>
  <c r="P511" i="4"/>
  <c r="P1038" i="4"/>
  <c r="Q1038" i="4"/>
  <c r="Q484" i="4"/>
  <c r="P484" i="4"/>
  <c r="P1084" i="4"/>
  <c r="Q1084" i="4"/>
  <c r="Q464" i="4"/>
  <c r="P464" i="4"/>
  <c r="Q656" i="4"/>
  <c r="P656" i="4"/>
  <c r="Q76" i="4"/>
  <c r="P76" i="4"/>
  <c r="P884" i="4"/>
  <c r="Q884" i="4"/>
  <c r="Q509" i="4"/>
  <c r="P509" i="4"/>
  <c r="Q531" i="4"/>
  <c r="P531" i="4"/>
  <c r="Q224" i="4"/>
  <c r="P224" i="4"/>
  <c r="P703" i="4"/>
  <c r="Q703" i="4"/>
  <c r="Q506" i="4"/>
  <c r="P506" i="4"/>
  <c r="Q901" i="4"/>
  <c r="P901" i="4"/>
  <c r="Q233" i="4"/>
  <c r="P233" i="4"/>
  <c r="P1052" i="4"/>
  <c r="Q1052" i="4"/>
  <c r="Q658" i="4"/>
  <c r="P658" i="4"/>
  <c r="Q123" i="4"/>
  <c r="P123" i="4"/>
  <c r="EB531" i="4"/>
  <c r="P191" i="4"/>
  <c r="Q191" i="4"/>
  <c r="Q242" i="4"/>
  <c r="P242" i="4"/>
  <c r="Q188" i="4"/>
  <c r="P188" i="4"/>
  <c r="Q516" i="4"/>
  <c r="P516" i="4"/>
  <c r="Q716" i="4"/>
  <c r="P716" i="4"/>
  <c r="Q991" i="4"/>
  <c r="P991" i="4"/>
  <c r="P213" i="4"/>
  <c r="Q213" i="4"/>
  <c r="Q613" i="4"/>
  <c r="P613" i="4"/>
  <c r="P757" i="4"/>
  <c r="Q757" i="4"/>
  <c r="Q989" i="4"/>
  <c r="P989" i="4"/>
  <c r="Q568" i="4"/>
  <c r="P568" i="4"/>
  <c r="Q776" i="4"/>
  <c r="P776" i="4"/>
  <c r="Q920" i="4"/>
  <c r="P920" i="4"/>
  <c r="Q843" i="4"/>
  <c r="P843" i="4"/>
  <c r="Q425" i="4"/>
  <c r="P425" i="4"/>
  <c r="Q155" i="4"/>
  <c r="P155" i="4"/>
  <c r="Q483" i="4"/>
  <c r="P483" i="4"/>
  <c r="Q627" i="4"/>
  <c r="P627" i="4"/>
  <c r="Q182" i="4"/>
  <c r="P182" i="4"/>
  <c r="Q350" i="4"/>
  <c r="P350" i="4"/>
  <c r="Q582" i="4"/>
  <c r="P582" i="4"/>
  <c r="Q806" i="4"/>
  <c r="P806" i="4"/>
  <c r="Q1054" i="4"/>
  <c r="P1054" i="4"/>
  <c r="Q865" i="4"/>
  <c r="P865" i="4"/>
  <c r="Q625" i="4"/>
  <c r="P625" i="4"/>
  <c r="Q721" i="4"/>
  <c r="P721" i="4"/>
  <c r="P96" i="4"/>
  <c r="Q96" i="4"/>
  <c r="Q431" i="4"/>
  <c r="P431" i="4"/>
  <c r="P207" i="4"/>
  <c r="Q207" i="4"/>
  <c r="DZ267" i="4"/>
  <c r="EA267" i="4" s="1"/>
  <c r="DZ347" i="4"/>
  <c r="EA347" i="4" s="1"/>
  <c r="EB486" i="4"/>
  <c r="EB550" i="4"/>
  <c r="EB367" i="4"/>
  <c r="EB806" i="4"/>
  <c r="EB870" i="4"/>
  <c r="EB934" i="4"/>
  <c r="EB998" i="4"/>
  <c r="DZ675" i="4"/>
  <c r="EA675" i="4" s="1"/>
  <c r="P199" i="4"/>
  <c r="Q199" i="4"/>
  <c r="P415" i="4"/>
  <c r="Q415" i="4"/>
  <c r="P287" i="4"/>
  <c r="Q287" i="4"/>
  <c r="Q312" i="4"/>
  <c r="P312" i="4"/>
  <c r="Q152" i="4"/>
  <c r="P152" i="4"/>
  <c r="Q410" i="4"/>
  <c r="P410" i="4"/>
  <c r="Q100" i="4"/>
  <c r="P100" i="4"/>
  <c r="Q204" i="4"/>
  <c r="P204" i="4"/>
  <c r="Q300" i="4"/>
  <c r="P300" i="4"/>
  <c r="Q404" i="4"/>
  <c r="P404" i="4"/>
  <c r="Q524" i="4"/>
  <c r="P524" i="4"/>
  <c r="Q644" i="4"/>
  <c r="P644" i="4"/>
  <c r="Q724" i="4"/>
  <c r="P724" i="4"/>
  <c r="Q844" i="4"/>
  <c r="P844" i="4"/>
  <c r="Q932" i="4"/>
  <c r="P932" i="4"/>
  <c r="Q1020" i="4"/>
  <c r="P1020" i="4"/>
  <c r="P1116" i="4"/>
  <c r="Q1116" i="4"/>
  <c r="P591" i="4"/>
  <c r="Q591" i="4"/>
  <c r="Q458" i="4"/>
  <c r="P458" i="4"/>
  <c r="P157" i="4"/>
  <c r="Q157" i="4"/>
  <c r="Q788" i="4"/>
  <c r="P788" i="4"/>
  <c r="P221" i="4"/>
  <c r="Q221" i="4"/>
  <c r="P317" i="4"/>
  <c r="Q317" i="4"/>
  <c r="P389" i="4"/>
  <c r="Q389" i="4"/>
  <c r="P525" i="4"/>
  <c r="Q525" i="4"/>
  <c r="Q621" i="4"/>
  <c r="P621" i="4"/>
  <c r="P693" i="4"/>
  <c r="Q693" i="4"/>
  <c r="Q781" i="4"/>
  <c r="P781" i="4"/>
  <c r="P853" i="4"/>
  <c r="Q853" i="4"/>
  <c r="Q933" i="4"/>
  <c r="P933" i="4"/>
  <c r="Q997" i="4"/>
  <c r="P997" i="4"/>
  <c r="Q1077" i="4"/>
  <c r="P1077" i="4"/>
  <c r="Q858" i="4"/>
  <c r="P858" i="4"/>
  <c r="Q576" i="4"/>
  <c r="P576" i="4"/>
  <c r="Q640" i="4"/>
  <c r="P640" i="4"/>
  <c r="Q712" i="4"/>
  <c r="P712" i="4"/>
  <c r="Q784" i="4"/>
  <c r="P784" i="4"/>
  <c r="Q856" i="4"/>
  <c r="P856" i="4"/>
  <c r="Q928" i="4"/>
  <c r="P928" i="4"/>
  <c r="Q992" i="4"/>
  <c r="P992" i="4"/>
  <c r="Q1072" i="4"/>
  <c r="P1072" i="4"/>
  <c r="Q851" i="4"/>
  <c r="P851" i="4"/>
  <c r="Q1027" i="4"/>
  <c r="P1027" i="4"/>
  <c r="Q1083" i="4"/>
  <c r="P1083" i="4"/>
  <c r="Q67" i="4"/>
  <c r="P67" i="4"/>
  <c r="Q171" i="4"/>
  <c r="P171" i="4"/>
  <c r="Q243" i="4"/>
  <c r="P243" i="4"/>
  <c r="P323" i="4"/>
  <c r="Q323" i="4"/>
  <c r="Q403" i="4"/>
  <c r="P403" i="4"/>
  <c r="Q491" i="4"/>
  <c r="P491" i="4"/>
  <c r="Q563" i="4"/>
  <c r="P563" i="4"/>
  <c r="Q635" i="4"/>
  <c r="P635" i="4"/>
  <c r="Q715" i="4"/>
  <c r="P715" i="4"/>
  <c r="Q779" i="4"/>
  <c r="P779" i="4"/>
  <c r="Q46" i="4"/>
  <c r="P46" i="4"/>
  <c r="Q118" i="4"/>
  <c r="P118" i="4"/>
  <c r="Q190" i="4"/>
  <c r="P190" i="4"/>
  <c r="Q278" i="4"/>
  <c r="P278" i="4"/>
  <c r="Q358" i="4"/>
  <c r="P358" i="4"/>
  <c r="Q430" i="4"/>
  <c r="P430" i="4"/>
  <c r="P502" i="4"/>
  <c r="Q502" i="4"/>
  <c r="P590" i="4"/>
  <c r="Q590" i="4"/>
  <c r="Q654" i="4"/>
  <c r="P654" i="4"/>
  <c r="Q718" i="4"/>
  <c r="P718" i="4"/>
  <c r="Q814" i="4"/>
  <c r="P814" i="4"/>
  <c r="P894" i="4"/>
  <c r="Q894" i="4"/>
  <c r="Q990" i="4"/>
  <c r="P990" i="4"/>
  <c r="P1062" i="4"/>
  <c r="Q1062" i="4"/>
  <c r="Q1041" i="4"/>
  <c r="P1041" i="4"/>
  <c r="Q1073" i="4"/>
  <c r="P1073" i="4"/>
  <c r="Q985" i="4"/>
  <c r="P985" i="4"/>
  <c r="Q529" i="4"/>
  <c r="P529" i="4"/>
  <c r="Q641" i="4"/>
  <c r="P641" i="4"/>
  <c r="P793" i="4"/>
  <c r="Q793" i="4"/>
  <c r="Q497" i="4"/>
  <c r="P497" i="4"/>
  <c r="Q777" i="4"/>
  <c r="P777" i="4"/>
  <c r="P923" i="4"/>
  <c r="Q923" i="4"/>
  <c r="P128" i="4"/>
  <c r="Q128" i="4"/>
  <c r="Q1080" i="4"/>
  <c r="P1080" i="4"/>
  <c r="Q888" i="4"/>
  <c r="P888" i="4"/>
  <c r="Q295" i="4"/>
  <c r="P295" i="4"/>
  <c r="Q340" i="4"/>
  <c r="P340" i="4"/>
  <c r="Q772" i="4"/>
  <c r="P772" i="4"/>
  <c r="Q42" i="4"/>
  <c r="P42" i="4"/>
  <c r="P31" i="4"/>
  <c r="Q31" i="4"/>
  <c r="Q223" i="4"/>
  <c r="P223" i="4"/>
  <c r="Q996" i="4"/>
  <c r="P996" i="4"/>
  <c r="Q194" i="4"/>
  <c r="P194" i="4"/>
  <c r="P602" i="4"/>
  <c r="Q602" i="4"/>
  <c r="Q184" i="4"/>
  <c r="P184" i="4"/>
  <c r="P855" i="4"/>
  <c r="Q855" i="4"/>
  <c r="Q122" i="4"/>
  <c r="P122" i="4"/>
  <c r="Q396" i="4"/>
  <c r="P396" i="4"/>
  <c r="Q84" i="4"/>
  <c r="P84" i="4"/>
  <c r="Q285" i="4"/>
  <c r="P285" i="4"/>
  <c r="Q183" i="4"/>
  <c r="P183" i="4"/>
  <c r="P45" i="4"/>
  <c r="Q45" i="4"/>
  <c r="P1036" i="4"/>
  <c r="Q1036" i="4"/>
  <c r="P954" i="4"/>
  <c r="Q954" i="4"/>
  <c r="Q329" i="4"/>
  <c r="P329" i="4"/>
  <c r="Q238" i="4"/>
  <c r="P238" i="4"/>
  <c r="Q92" i="4"/>
  <c r="P92" i="4"/>
  <c r="Q916" i="4"/>
  <c r="P916" i="4"/>
  <c r="P863" i="4"/>
  <c r="Q863" i="4"/>
  <c r="Q925" i="4"/>
  <c r="P925" i="4"/>
  <c r="Q848" i="4"/>
  <c r="P848" i="4"/>
  <c r="Q235" i="4"/>
  <c r="P235" i="4"/>
  <c r="Q646" i="4"/>
  <c r="P646" i="4"/>
  <c r="Q140" i="4"/>
  <c r="P140" i="4"/>
  <c r="P1082" i="4"/>
  <c r="Q1082" i="4"/>
  <c r="DZ327" i="4"/>
  <c r="EA327" i="4" s="1"/>
  <c r="EB393" i="4"/>
  <c r="DZ96" i="4"/>
  <c r="EA96" i="4" s="1"/>
  <c r="DZ181" i="4"/>
  <c r="EA181" i="4" s="1"/>
  <c r="DZ556" i="4"/>
  <c r="EA556" i="4" s="1"/>
  <c r="EB614" i="4"/>
  <c r="EB678" i="4"/>
  <c r="EB742" i="4"/>
  <c r="DZ551" i="4"/>
  <c r="EA551" i="4" s="1"/>
  <c r="DZ35" i="4"/>
  <c r="EA35" i="4" s="1"/>
  <c r="EB683" i="4"/>
  <c r="Q98" i="4"/>
  <c r="P98" i="4"/>
  <c r="Q218" i="4"/>
  <c r="P218" i="4"/>
  <c r="Q256" i="4"/>
  <c r="P256" i="4"/>
  <c r="Q248" i="4"/>
  <c r="P248" i="4"/>
  <c r="Q424" i="4"/>
  <c r="P424" i="4"/>
  <c r="Q252" i="4"/>
  <c r="P252" i="4"/>
  <c r="Q460" i="4"/>
  <c r="P460" i="4"/>
  <c r="P559" i="4"/>
  <c r="Q559" i="4"/>
  <c r="P647" i="4"/>
  <c r="Q647" i="4"/>
  <c r="P735" i="4"/>
  <c r="Q735" i="4"/>
  <c r="P815" i="4"/>
  <c r="Q815" i="4"/>
  <c r="P911" i="4"/>
  <c r="Q911" i="4"/>
  <c r="Q983" i="4"/>
  <c r="P983" i="4"/>
  <c r="Q1111" i="4"/>
  <c r="P1111" i="4"/>
  <c r="Q1042" i="4"/>
  <c r="P1042" i="4"/>
  <c r="Q258" i="4"/>
  <c r="P258" i="4"/>
  <c r="Q346" i="4"/>
  <c r="P346" i="4"/>
  <c r="Q426" i="4"/>
  <c r="P426" i="4"/>
  <c r="P522" i="4"/>
  <c r="Q522" i="4"/>
  <c r="Q626" i="4"/>
  <c r="P626" i="4"/>
  <c r="Q714" i="4"/>
  <c r="P714" i="4"/>
  <c r="P794" i="4"/>
  <c r="Q794" i="4"/>
  <c r="Q890" i="4"/>
  <c r="P890" i="4"/>
  <c r="Q978" i="4"/>
  <c r="P978" i="4"/>
  <c r="P623" i="4"/>
  <c r="Q623" i="4"/>
  <c r="Q620" i="4"/>
  <c r="P620" i="4"/>
  <c r="Q1091" i="4"/>
  <c r="P1091" i="4"/>
  <c r="Q369" i="4"/>
  <c r="P369" i="4"/>
  <c r="Q883" i="4"/>
  <c r="P883" i="4"/>
  <c r="Q1059" i="4"/>
  <c r="P1059" i="4"/>
  <c r="Q619" i="4"/>
  <c r="P619" i="4"/>
  <c r="Q854" i="4"/>
  <c r="P854" i="4"/>
  <c r="Q926" i="4"/>
  <c r="P926" i="4"/>
  <c r="Q313" i="4"/>
  <c r="P313" i="4"/>
  <c r="Q25" i="4"/>
  <c r="P25" i="4"/>
  <c r="Q161" i="4"/>
  <c r="P161" i="4"/>
  <c r="Q249" i="4"/>
  <c r="P249" i="4"/>
  <c r="P601" i="4"/>
  <c r="Q601" i="4"/>
  <c r="Q833" i="4"/>
  <c r="P833" i="4"/>
  <c r="P61" i="4"/>
  <c r="Q61" i="4"/>
  <c r="Q701" i="4"/>
  <c r="P701" i="4"/>
  <c r="Q589" i="4"/>
  <c r="P589" i="4"/>
  <c r="Q536" i="4"/>
  <c r="P536" i="4"/>
  <c r="Q574" i="4"/>
  <c r="P574" i="4"/>
  <c r="Q236" i="4"/>
  <c r="P236" i="4"/>
  <c r="Q338" i="4"/>
  <c r="P338" i="4"/>
  <c r="Q44" i="4"/>
  <c r="P44" i="4"/>
  <c r="Q532" i="4"/>
  <c r="P532" i="4"/>
  <c r="P727" i="4"/>
  <c r="Q727" i="4"/>
  <c r="P655" i="4"/>
  <c r="Q655" i="4"/>
  <c r="Q388" i="4"/>
  <c r="P388" i="4"/>
  <c r="Q172" i="4"/>
  <c r="P172" i="4"/>
  <c r="P173" i="4"/>
  <c r="Q173" i="4"/>
  <c r="Q564" i="4"/>
  <c r="P564" i="4"/>
  <c r="Q586" i="4"/>
  <c r="P586" i="4"/>
  <c r="Q544" i="4"/>
  <c r="P544" i="4"/>
  <c r="Q247" i="4"/>
  <c r="P247" i="4"/>
  <c r="Q423" i="4"/>
  <c r="P423" i="4"/>
  <c r="P143" i="4"/>
  <c r="Q143" i="4"/>
  <c r="P176" i="4"/>
  <c r="Q176" i="4"/>
  <c r="Q12" i="4"/>
  <c r="P12" i="4"/>
  <c r="Q116" i="4"/>
  <c r="P116" i="4"/>
  <c r="Q212" i="4"/>
  <c r="P212" i="4"/>
  <c r="Q316" i="4"/>
  <c r="P316" i="4"/>
  <c r="Q420" i="4"/>
  <c r="P420" i="4"/>
  <c r="Q540" i="4"/>
  <c r="P540" i="4"/>
  <c r="Q652" i="4"/>
  <c r="P652" i="4"/>
  <c r="Q732" i="4"/>
  <c r="P732" i="4"/>
  <c r="Q852" i="4"/>
  <c r="P852" i="4"/>
  <c r="Q940" i="4"/>
  <c r="P940" i="4"/>
  <c r="Q1028" i="4"/>
  <c r="P1028" i="4"/>
  <c r="Q1124" i="4"/>
  <c r="P1124" i="4"/>
  <c r="P405" i="4"/>
  <c r="Q405" i="4"/>
  <c r="P588" i="4"/>
  <c r="Q588" i="4"/>
  <c r="P229" i="4"/>
  <c r="Q229" i="4"/>
  <c r="Q325" i="4"/>
  <c r="P325" i="4"/>
  <c r="Q421" i="4"/>
  <c r="P421" i="4"/>
  <c r="Q541" i="4"/>
  <c r="P541" i="4"/>
  <c r="P629" i="4"/>
  <c r="Q629" i="4"/>
  <c r="Q709" i="4"/>
  <c r="P709" i="4"/>
  <c r="Q797" i="4"/>
  <c r="P797" i="4"/>
  <c r="Q861" i="4"/>
  <c r="P861" i="4"/>
  <c r="Q941" i="4"/>
  <c r="P941" i="4"/>
  <c r="Q1005" i="4"/>
  <c r="P1005" i="4"/>
  <c r="Q1085" i="4"/>
  <c r="P1085" i="4"/>
  <c r="Q449" i="4"/>
  <c r="P449" i="4"/>
  <c r="Q584" i="4"/>
  <c r="P584" i="4"/>
  <c r="Q648" i="4"/>
  <c r="P648" i="4"/>
  <c r="Q720" i="4"/>
  <c r="P720" i="4"/>
  <c r="Q792" i="4"/>
  <c r="P792" i="4"/>
  <c r="Q864" i="4"/>
  <c r="P864" i="4"/>
  <c r="Q936" i="4"/>
  <c r="P936" i="4"/>
  <c r="Q1000" i="4"/>
  <c r="P1000" i="4"/>
  <c r="Q1088" i="4"/>
  <c r="P1088" i="4"/>
  <c r="Q859" i="4"/>
  <c r="P859" i="4"/>
  <c r="P1051" i="4"/>
  <c r="Q1051" i="4"/>
  <c r="Q107" i="4"/>
  <c r="P107" i="4"/>
  <c r="Q75" i="4"/>
  <c r="P75" i="4"/>
  <c r="Q179" i="4"/>
  <c r="P179" i="4"/>
  <c r="Q251" i="4"/>
  <c r="P251" i="4"/>
  <c r="Q331" i="4"/>
  <c r="P331" i="4"/>
  <c r="Q427" i="4"/>
  <c r="P427" i="4"/>
  <c r="Q499" i="4"/>
  <c r="P499" i="4"/>
  <c r="Q571" i="4"/>
  <c r="P571" i="4"/>
  <c r="Q643" i="4"/>
  <c r="P643" i="4"/>
  <c r="Q723" i="4"/>
  <c r="P723" i="4"/>
  <c r="Q787" i="4"/>
  <c r="P787" i="4"/>
  <c r="Q446" i="4"/>
  <c r="P446" i="4"/>
  <c r="Q699" i="4"/>
  <c r="P699" i="4"/>
  <c r="Q54" i="4"/>
  <c r="P54" i="4"/>
  <c r="Q126" i="4"/>
  <c r="P126" i="4"/>
  <c r="Q198" i="4"/>
  <c r="P198" i="4"/>
  <c r="Q286" i="4"/>
  <c r="P286" i="4"/>
  <c r="Q374" i="4"/>
  <c r="P374" i="4"/>
  <c r="Q438" i="4"/>
  <c r="P438" i="4"/>
  <c r="P518" i="4"/>
  <c r="Q518" i="4"/>
  <c r="Q598" i="4"/>
  <c r="P598" i="4"/>
  <c r="Q662" i="4"/>
  <c r="P662" i="4"/>
  <c r="Q750" i="4"/>
  <c r="P750" i="4"/>
  <c r="Q822" i="4"/>
  <c r="P822" i="4"/>
  <c r="Q902" i="4"/>
  <c r="P902" i="4"/>
  <c r="Q998" i="4"/>
  <c r="P998" i="4"/>
  <c r="Q1070" i="4"/>
  <c r="P1070" i="4"/>
  <c r="Q1097" i="4"/>
  <c r="P1097" i="4"/>
  <c r="Q1089" i="4"/>
  <c r="P1089" i="4"/>
  <c r="Q1081" i="4"/>
  <c r="P1081" i="4"/>
  <c r="Q537" i="4"/>
  <c r="P537" i="4"/>
  <c r="Q673" i="4"/>
  <c r="P673" i="4"/>
  <c r="Q809" i="4"/>
  <c r="P809" i="4"/>
  <c r="Q521" i="4"/>
  <c r="P521" i="4"/>
  <c r="Q817" i="4"/>
  <c r="P817" i="4"/>
  <c r="Q368" i="4"/>
  <c r="P368" i="4"/>
  <c r="Q208" i="4"/>
  <c r="P208" i="4"/>
  <c r="Q147" i="4"/>
  <c r="P147" i="4"/>
  <c r="Q352" i="4"/>
  <c r="P352" i="4"/>
  <c r="Q343" i="4"/>
  <c r="P343" i="4"/>
  <c r="Q169" i="4"/>
  <c r="P169" i="4"/>
  <c r="Q231" i="4"/>
  <c r="P231" i="4"/>
  <c r="Q47" i="4"/>
  <c r="P47" i="4"/>
  <c r="Q255" i="4"/>
  <c r="P255" i="4"/>
  <c r="Q50" i="4"/>
  <c r="P50" i="4"/>
  <c r="Q226" i="4"/>
  <c r="P226" i="4"/>
  <c r="Q682" i="4"/>
  <c r="P682" i="4"/>
  <c r="Q186" i="4"/>
  <c r="P186" i="4"/>
  <c r="Q428" i="4"/>
  <c r="P428" i="4"/>
  <c r="Q309" i="4"/>
  <c r="P309" i="4"/>
  <c r="P272" i="4"/>
  <c r="Q272" i="4"/>
  <c r="Q160" i="4"/>
  <c r="P160" i="4"/>
  <c r="P384" i="4"/>
  <c r="Q384" i="4"/>
  <c r="DZ263" i="4"/>
  <c r="EA263" i="4" s="1"/>
  <c r="EB872" i="4"/>
  <c r="EB55" i="4"/>
  <c r="EB143" i="4"/>
  <c r="EB915" i="4"/>
  <c r="DZ520" i="4"/>
  <c r="EA520" i="4" s="1"/>
  <c r="DZ425" i="4"/>
  <c r="EA425" i="4" s="1"/>
  <c r="DZ539" i="4"/>
  <c r="EA539" i="4" s="1"/>
  <c r="DZ723" i="4"/>
  <c r="EA723" i="4" s="1"/>
  <c r="EB843" i="4"/>
  <c r="DZ971" i="4"/>
  <c r="EA971" i="4" s="1"/>
  <c r="DZ1099" i="4"/>
  <c r="EA1099" i="4" s="1"/>
  <c r="DZ868" i="4"/>
  <c r="EA868" i="4" s="1"/>
  <c r="EB1062" i="4"/>
  <c r="DZ37" i="4"/>
  <c r="EA37" i="4" s="1"/>
  <c r="EB876" i="4"/>
  <c r="EB167" i="4"/>
  <c r="DZ342" i="4"/>
  <c r="EA342" i="4" s="1"/>
  <c r="DZ1056" i="4"/>
  <c r="EA1056" i="4" s="1"/>
  <c r="EB787" i="4"/>
  <c r="EB38" i="4"/>
  <c r="DZ487" i="4"/>
  <c r="EA487" i="4" s="1"/>
  <c r="DZ672" i="4"/>
  <c r="EA672" i="4" s="1"/>
  <c r="DZ291" i="4"/>
  <c r="EA291" i="4" s="1"/>
  <c r="EB1078" i="4"/>
  <c r="DZ823" i="4"/>
  <c r="EA823" i="4" s="1"/>
  <c r="DZ427" i="4"/>
  <c r="EA427" i="4" s="1"/>
  <c r="EB189" i="4"/>
  <c r="EB579" i="4"/>
  <c r="EB851" i="4"/>
  <c r="DZ979" i="4"/>
  <c r="EA979" i="4" s="1"/>
  <c r="DZ1107" i="4"/>
  <c r="EA1107" i="4" s="1"/>
  <c r="EB884" i="4"/>
  <c r="EB964" i="4"/>
  <c r="DZ19" i="4"/>
  <c r="EA19" i="4" s="1"/>
  <c r="DZ159" i="4"/>
  <c r="EA159" i="4" s="1"/>
  <c r="DZ886" i="4"/>
  <c r="EA886" i="4" s="1"/>
  <c r="DZ636" i="4"/>
  <c r="EA636" i="4" s="1"/>
  <c r="DZ700" i="4"/>
  <c r="EA700" i="4" s="1"/>
  <c r="DZ1072" i="4"/>
  <c r="EA1072" i="4" s="1"/>
  <c r="DZ200" i="4"/>
  <c r="EA200" i="4" s="1"/>
  <c r="DZ516" i="4"/>
  <c r="EA516" i="4" s="1"/>
  <c r="DZ836" i="4"/>
  <c r="EA836" i="4" s="1"/>
  <c r="EB549" i="4"/>
  <c r="EB805" i="4"/>
  <c r="EB358" i="4"/>
  <c r="DZ763" i="4"/>
  <c r="EA763" i="4" s="1"/>
  <c r="EB883" i="4"/>
  <c r="EB1011" i="4"/>
  <c r="DZ752" i="4"/>
  <c r="EA752" i="4" s="1"/>
  <c r="EB677" i="4"/>
  <c r="DZ157" i="4"/>
  <c r="EA157" i="4" s="1"/>
  <c r="EB1084" i="4"/>
  <c r="DZ31" i="4"/>
  <c r="EA31" i="4" s="1"/>
  <c r="DZ496" i="4"/>
  <c r="EA496" i="4" s="1"/>
  <c r="DZ560" i="4"/>
  <c r="EA560" i="4" s="1"/>
  <c r="DZ624" i="4"/>
  <c r="EA624" i="4" s="1"/>
  <c r="EB582" i="4"/>
  <c r="DZ708" i="4"/>
  <c r="EA708" i="4" s="1"/>
  <c r="EB838" i="4"/>
  <c r="EB966" i="4"/>
  <c r="EB1100" i="4"/>
  <c r="DZ1033" i="4"/>
  <c r="EA1033" i="4" s="1"/>
  <c r="DZ816" i="4"/>
  <c r="EA816" i="4" s="1"/>
  <c r="EB685" i="4"/>
  <c r="EB813" i="4"/>
  <c r="DZ85" i="4"/>
  <c r="EA85" i="4" s="1"/>
  <c r="EB366" i="4"/>
  <c r="EB675" i="4"/>
  <c r="EB165" i="4"/>
  <c r="EB475" i="4"/>
  <c r="DZ151" i="4"/>
  <c r="EA151" i="4" s="1"/>
  <c r="EB566" i="4"/>
  <c r="EB694" i="4"/>
  <c r="EB137" i="4"/>
  <c r="EB311" i="4"/>
  <c r="DZ323" i="4"/>
  <c r="EA323" i="4" s="1"/>
  <c r="DZ588" i="4"/>
  <c r="EA588" i="4" s="1"/>
  <c r="DZ999" i="4"/>
  <c r="EA999" i="4" s="1"/>
  <c r="DZ921" i="4"/>
  <c r="EA921" i="4" s="1"/>
  <c r="EB302" i="4"/>
  <c r="EB822" i="4"/>
  <c r="EB563" i="4"/>
  <c r="EB956" i="4"/>
  <c r="DZ208" i="4"/>
  <c r="EA208" i="4" s="1"/>
  <c r="DZ460" i="4"/>
  <c r="EA460" i="4" s="1"/>
  <c r="DZ867" i="4"/>
  <c r="EA867" i="4" s="1"/>
  <c r="DZ131" i="4"/>
  <c r="EA131" i="4" s="1"/>
  <c r="EB145" i="4"/>
  <c r="DZ80" i="4"/>
  <c r="EA80" i="4" s="1"/>
  <c r="DZ280" i="4"/>
  <c r="EA280" i="4" s="1"/>
  <c r="DZ504" i="4"/>
  <c r="EA504" i="4" s="1"/>
  <c r="DZ768" i="4"/>
  <c r="EA768" i="4" s="1"/>
  <c r="EB977" i="4"/>
  <c r="EB298" i="4"/>
  <c r="EB483" i="4"/>
  <c r="DZ438" i="4"/>
  <c r="EA438" i="4" s="1"/>
  <c r="DZ572" i="4"/>
  <c r="EA572" i="4" s="1"/>
  <c r="DZ1048" i="4"/>
  <c r="EA1048" i="4" s="1"/>
  <c r="DZ307" i="4"/>
  <c r="EA307" i="4" s="1"/>
  <c r="EB464" i="4"/>
  <c r="EB720" i="4"/>
  <c r="DZ1011" i="4"/>
  <c r="EA1011" i="4" s="1"/>
  <c r="DZ9" i="4"/>
  <c r="EA9" i="4" s="1"/>
  <c r="DZ660" i="4"/>
  <c r="EA660" i="4" s="1"/>
  <c r="DZ724" i="4"/>
  <c r="EA724" i="4" s="1"/>
  <c r="DZ791" i="4"/>
  <c r="EA791" i="4" s="1"/>
  <c r="DZ855" i="4"/>
  <c r="EA855" i="4" s="1"/>
  <c r="EB461" i="4"/>
  <c r="EB5" i="4"/>
  <c r="DZ270" i="4"/>
  <c r="EA270" i="4" s="1"/>
  <c r="EB239" i="4"/>
  <c r="DZ740" i="4"/>
  <c r="EA740" i="4" s="1"/>
  <c r="EB950" i="4"/>
  <c r="DZ779" i="4"/>
  <c r="EA779" i="4" s="1"/>
  <c r="DZ963" i="4"/>
  <c r="EA963" i="4" s="1"/>
  <c r="DZ296" i="4"/>
  <c r="EA296" i="4" s="1"/>
  <c r="EB592" i="4"/>
  <c r="DZ57" i="4"/>
  <c r="EA57" i="4" s="1"/>
  <c r="DZ169" i="4"/>
  <c r="EA169" i="4" s="1"/>
  <c r="DZ259" i="4"/>
  <c r="EA259" i="4" s="1"/>
  <c r="EB339" i="4"/>
  <c r="EB1005" i="4"/>
  <c r="DZ507" i="4"/>
  <c r="EA507" i="4" s="1"/>
  <c r="DZ795" i="4"/>
  <c r="EA795" i="4" s="1"/>
  <c r="EB780" i="4"/>
  <c r="EB944" i="4"/>
  <c r="DZ32" i="4"/>
  <c r="EA32" i="4" s="1"/>
  <c r="DZ883" i="4"/>
  <c r="EA883" i="4" s="1"/>
  <c r="EB386" i="4"/>
  <c r="DZ896" i="4"/>
  <c r="EA896" i="4" s="1"/>
  <c r="DZ1024" i="4"/>
  <c r="EA1024" i="4" s="1"/>
  <c r="DZ1088" i="4"/>
  <c r="EA1088" i="4" s="1"/>
  <c r="DZ79" i="4"/>
  <c r="EA79" i="4" s="1"/>
  <c r="EB151" i="4"/>
  <c r="EB419" i="4"/>
  <c r="EB1123" i="4"/>
  <c r="DZ651" i="4"/>
  <c r="EA651" i="4" s="1"/>
  <c r="DZ872" i="4"/>
  <c r="EA872" i="4" s="1"/>
  <c r="EB429" i="4"/>
  <c r="EB519" i="4"/>
  <c r="EB437" i="4"/>
  <c r="DZ160" i="4"/>
  <c r="EA160" i="4" s="1"/>
  <c r="DZ656" i="4"/>
  <c r="EA656" i="4" s="1"/>
  <c r="EB729" i="4"/>
  <c r="EB857" i="4"/>
  <c r="DZ915" i="4"/>
  <c r="EA915" i="4" s="1"/>
  <c r="DZ190" i="4"/>
  <c r="EA190" i="4" s="1"/>
  <c r="EB110" i="4"/>
  <c r="EB481" i="4"/>
  <c r="EB12" i="4"/>
  <c r="DZ48" i="4"/>
  <c r="EA48" i="4" s="1"/>
  <c r="DZ248" i="4"/>
  <c r="EA248" i="4" s="1"/>
  <c r="EB322" i="4"/>
  <c r="DZ392" i="4"/>
  <c r="EA392" i="4" s="1"/>
  <c r="DZ528" i="4"/>
  <c r="EA528" i="4" s="1"/>
  <c r="EB601" i="4"/>
  <c r="EB1057" i="4"/>
  <c r="DZ633" i="4"/>
  <c r="EA633" i="4" s="1"/>
  <c r="DZ555" i="4"/>
  <c r="EA555" i="4" s="1"/>
  <c r="EB247" i="4"/>
  <c r="EB1003" i="4"/>
  <c r="DZ173" i="4"/>
  <c r="EA173" i="4" s="1"/>
  <c r="DZ611" i="4"/>
  <c r="EA611" i="4" s="1"/>
  <c r="DZ398" i="4"/>
  <c r="EA398" i="4" s="1"/>
  <c r="DZ1080" i="4"/>
  <c r="EA1080" i="4" s="1"/>
  <c r="DZ851" i="4"/>
  <c r="EA851" i="4" s="1"/>
  <c r="EB310" i="4"/>
  <c r="DZ664" i="4"/>
  <c r="EA664" i="4" s="1"/>
  <c r="DZ548" i="4"/>
  <c r="EA548" i="4" s="1"/>
  <c r="DZ804" i="4"/>
  <c r="EA804" i="4" s="1"/>
  <c r="EB589" i="4"/>
  <c r="DZ1115" i="4"/>
  <c r="EA1115" i="4" s="1"/>
  <c r="EB159" i="4"/>
  <c r="EB175" i="4"/>
  <c r="DZ747" i="4"/>
  <c r="EA747" i="4" s="1"/>
  <c r="EB436" i="4"/>
  <c r="DZ569" i="4"/>
  <c r="EA569" i="4" s="1"/>
  <c r="EB133" i="4"/>
  <c r="DZ152" i="4"/>
  <c r="EA152" i="4" s="1"/>
  <c r="DZ191" i="4"/>
  <c r="EA191" i="4" s="1"/>
  <c r="EB69" i="4"/>
  <c r="DZ71" i="4"/>
  <c r="EA71" i="4" s="1"/>
  <c r="DZ69" i="4"/>
  <c r="EA69" i="4" s="1"/>
  <c r="EB344" i="4"/>
  <c r="DZ484" i="4"/>
  <c r="EA484" i="4" s="1"/>
  <c r="DZ612" i="4"/>
  <c r="EA612" i="4" s="1"/>
  <c r="EB868" i="4"/>
  <c r="DZ275" i="4"/>
  <c r="EA275" i="4" s="1"/>
  <c r="DZ614" i="4"/>
  <c r="EA614" i="4" s="1"/>
  <c r="DZ198" i="4"/>
  <c r="EA198" i="4" s="1"/>
  <c r="DZ423" i="4"/>
  <c r="EA423" i="4" s="1"/>
  <c r="EB489" i="4"/>
  <c r="EB156" i="4"/>
  <c r="EB391" i="4"/>
  <c r="DZ536" i="4"/>
  <c r="EA536" i="4" s="1"/>
  <c r="EB352" i="4"/>
  <c r="EB424" i="4"/>
  <c r="DZ1068" i="4"/>
  <c r="EA1068" i="4" s="1"/>
  <c r="DZ679" i="4"/>
  <c r="EA679" i="4" s="1"/>
  <c r="DZ743" i="4"/>
  <c r="EA743" i="4" s="1"/>
  <c r="DZ871" i="4"/>
  <c r="EA871" i="4" s="1"/>
  <c r="DZ937" i="4"/>
  <c r="EA937" i="4" s="1"/>
  <c r="EB1001" i="4"/>
  <c r="EB72" i="4"/>
  <c r="DZ571" i="4"/>
  <c r="EA571" i="4" s="1"/>
  <c r="DZ891" i="4"/>
  <c r="EA891" i="4" s="1"/>
  <c r="EB979" i="4"/>
  <c r="DZ843" i="4"/>
  <c r="EA843" i="4" s="1"/>
  <c r="DZ189" i="4"/>
  <c r="EA189" i="4" s="1"/>
  <c r="EB452" i="4"/>
  <c r="EB49" i="4"/>
  <c r="EB319" i="4"/>
  <c r="DZ1016" i="4"/>
  <c r="EA1016" i="4" s="1"/>
  <c r="DZ344" i="4"/>
  <c r="EA344" i="4" s="1"/>
  <c r="DZ295" i="4"/>
  <c r="EA295" i="4" s="1"/>
  <c r="DZ83" i="4"/>
  <c r="EA83" i="4" s="1"/>
  <c r="EB399" i="4"/>
  <c r="EB471" i="4"/>
  <c r="DZ736" i="4"/>
  <c r="EA736" i="4" s="1"/>
  <c r="EB360" i="4"/>
  <c r="DZ318" i="4"/>
  <c r="EA318" i="4" s="1"/>
  <c r="DZ428" i="4"/>
  <c r="EA428" i="4" s="1"/>
  <c r="DZ812" i="4"/>
  <c r="EA812" i="4" s="1"/>
  <c r="DZ876" i="4"/>
  <c r="EA876" i="4" s="1"/>
  <c r="EB745" i="4"/>
  <c r="EB873" i="4"/>
  <c r="DZ760" i="4"/>
  <c r="EA760" i="4" s="1"/>
  <c r="DZ912" i="4"/>
  <c r="EA912" i="4" s="1"/>
  <c r="DZ1104" i="4"/>
  <c r="EA1104" i="4" s="1"/>
  <c r="DZ1052" i="4"/>
  <c r="EA1052" i="4" s="1"/>
  <c r="EB987" i="4"/>
  <c r="EB576" i="4"/>
  <c r="EB704" i="4"/>
  <c r="EB875" i="4"/>
  <c r="DZ1092" i="4"/>
  <c r="EA1092" i="4" s="1"/>
  <c r="EB492" i="4"/>
  <c r="EB8" i="4"/>
  <c r="DZ216" i="4"/>
  <c r="EA216" i="4" s="1"/>
  <c r="EB224" i="4"/>
  <c r="DZ648" i="4"/>
  <c r="EA648" i="4" s="1"/>
  <c r="DZ1044" i="4"/>
  <c r="EA1044" i="4" s="1"/>
  <c r="EB557" i="4"/>
  <c r="DZ518" i="4"/>
  <c r="EA518" i="4" s="1"/>
  <c r="DZ995" i="4"/>
  <c r="EA995" i="4" s="1"/>
  <c r="EB148" i="4"/>
  <c r="EB932" i="4"/>
  <c r="DZ403" i="4"/>
  <c r="EA403" i="4" s="1"/>
  <c r="DZ630" i="4"/>
  <c r="EA630" i="4" s="1"/>
  <c r="EB107" i="4"/>
  <c r="DZ435" i="4"/>
  <c r="EA435" i="4" s="1"/>
  <c r="DZ678" i="4"/>
  <c r="EA678" i="4" s="1"/>
  <c r="EB497" i="4"/>
  <c r="DZ128" i="4"/>
  <c r="EA128" i="4" s="1"/>
  <c r="DZ408" i="4"/>
  <c r="EA408" i="4" s="1"/>
  <c r="EB407" i="4"/>
  <c r="EB240" i="4"/>
  <c r="DZ480" i="4"/>
  <c r="EA480" i="4" s="1"/>
  <c r="DZ544" i="4"/>
  <c r="EA544" i="4" s="1"/>
  <c r="DZ608" i="4"/>
  <c r="EA608" i="4" s="1"/>
  <c r="DZ620" i="4"/>
  <c r="EA620" i="4" s="1"/>
  <c r="DZ684" i="4"/>
  <c r="EA684" i="4" s="1"/>
  <c r="DZ748" i="4"/>
  <c r="EA748" i="4" s="1"/>
  <c r="EB617" i="4"/>
  <c r="EB613" i="4"/>
  <c r="DZ587" i="4"/>
  <c r="EA587" i="4" s="1"/>
  <c r="EB584" i="4"/>
  <c r="EB712" i="4"/>
  <c r="EB500" i="4"/>
  <c r="DZ278" i="4"/>
  <c r="EA278" i="4" s="1"/>
  <c r="DZ406" i="4"/>
  <c r="EA406" i="4" s="1"/>
  <c r="DZ694" i="4"/>
  <c r="EA694" i="4" s="1"/>
  <c r="EB225" i="4"/>
  <c r="DZ948" i="4"/>
  <c r="EA948" i="4" s="1"/>
  <c r="DZ784" i="4"/>
  <c r="EA784" i="4" s="1"/>
  <c r="DZ1067" i="4"/>
  <c r="EA1067" i="4" s="1"/>
  <c r="DZ379" i="4"/>
  <c r="EA379" i="4" s="1"/>
  <c r="DZ1094" i="4"/>
  <c r="EA1094" i="4" s="1"/>
  <c r="DZ147" i="4"/>
  <c r="EA147" i="4" s="1"/>
  <c r="DZ141" i="4"/>
  <c r="EA141" i="4" s="1"/>
  <c r="DZ627" i="4"/>
  <c r="EA627" i="4" s="1"/>
  <c r="EB821" i="4"/>
  <c r="DZ531" i="4"/>
  <c r="EA531" i="4" s="1"/>
  <c r="DZ271" i="4"/>
  <c r="EA271" i="4" s="1"/>
  <c r="EB371" i="4"/>
  <c r="DZ467" i="4"/>
  <c r="EA467" i="4" s="1"/>
  <c r="DZ563" i="4"/>
  <c r="EA563" i="4" s="1"/>
  <c r="DZ742" i="4"/>
  <c r="EA742" i="4" s="1"/>
  <c r="DZ393" i="4"/>
  <c r="EA393" i="4" s="1"/>
  <c r="DZ375" i="4"/>
  <c r="EA375" i="4" s="1"/>
  <c r="EB2" i="4"/>
  <c r="DZ136" i="4"/>
  <c r="EA136" i="4" s="1"/>
  <c r="DZ227" i="4"/>
  <c r="EA227" i="4" s="1"/>
  <c r="DZ628" i="4"/>
  <c r="EA628" i="4" s="1"/>
  <c r="DZ1084" i="4"/>
  <c r="EA1084" i="4" s="1"/>
  <c r="DZ887" i="4"/>
  <c r="EA887" i="4" s="1"/>
  <c r="EB1013" i="4"/>
  <c r="DZ475" i="4"/>
  <c r="EA475" i="4" s="1"/>
  <c r="EB205" i="4"/>
  <c r="EB289" i="4"/>
  <c r="EB499" i="4"/>
  <c r="DZ699" i="4"/>
  <c r="EA699" i="4" s="1"/>
  <c r="DZ819" i="4"/>
  <c r="EA819" i="4" s="1"/>
  <c r="EB947" i="4"/>
  <c r="DZ1075" i="4"/>
  <c r="EA1075" i="4" s="1"/>
  <c r="EB900" i="4"/>
  <c r="EB971" i="4"/>
  <c r="EB616" i="4"/>
  <c r="EB109" i="4"/>
  <c r="DZ133" i="4"/>
  <c r="EA133" i="4" s="1"/>
  <c r="DZ326" i="4"/>
  <c r="EA326" i="4" s="1"/>
  <c r="DZ870" i="4"/>
  <c r="EA870" i="4" s="1"/>
  <c r="DZ947" i="4"/>
  <c r="EA947" i="4" s="1"/>
  <c r="EB441" i="4"/>
  <c r="DZ59" i="4"/>
  <c r="EA59" i="4" s="1"/>
  <c r="DZ350" i="4"/>
  <c r="EA350" i="4" s="1"/>
  <c r="DZ436" i="4"/>
  <c r="EA436" i="4" s="1"/>
  <c r="DZ500" i="4"/>
  <c r="EA500" i="4" s="1"/>
  <c r="DZ820" i="4"/>
  <c r="EA820" i="4" s="1"/>
  <c r="DZ884" i="4"/>
  <c r="EA884" i="4" s="1"/>
  <c r="DZ1012" i="4"/>
  <c r="EA1012" i="4" s="1"/>
  <c r="DZ892" i="4"/>
  <c r="EA892" i="4" s="1"/>
  <c r="EB919" i="4"/>
  <c r="DZ960" i="4"/>
  <c r="EA960" i="4" s="1"/>
  <c r="EB445" i="4"/>
  <c r="EB573" i="4"/>
  <c r="EB701" i="4"/>
  <c r="EB829" i="4"/>
  <c r="EB117" i="4"/>
  <c r="EB88" i="4"/>
  <c r="EB200" i="4"/>
  <c r="EB67" i="4"/>
  <c r="EB141" i="4"/>
  <c r="DZ395" i="4"/>
  <c r="EA395" i="4" s="1"/>
  <c r="DZ523" i="4"/>
  <c r="EA523" i="4" s="1"/>
  <c r="EB723" i="4"/>
  <c r="DZ859" i="4"/>
  <c r="EA859" i="4" s="1"/>
  <c r="EB1107" i="4"/>
  <c r="EB699" i="4"/>
  <c r="EB1092" i="4"/>
  <c r="EB1000" i="4"/>
  <c r="EB113" i="4"/>
  <c r="DZ492" i="4"/>
  <c r="EA492" i="4" s="1"/>
  <c r="DZ1004" i="4"/>
  <c r="EA1004" i="4" s="1"/>
  <c r="DZ764" i="4"/>
  <c r="EA764" i="4" s="1"/>
  <c r="DZ952" i="4"/>
  <c r="EA952" i="4" s="1"/>
  <c r="EB1099" i="4"/>
  <c r="EB488" i="4"/>
  <c r="EB715" i="4"/>
  <c r="DZ387" i="4"/>
  <c r="EA387" i="4" s="1"/>
  <c r="DZ692" i="4"/>
  <c r="EA692" i="4" s="1"/>
  <c r="DZ731" i="4"/>
  <c r="EA731" i="4" s="1"/>
  <c r="EB1059" i="4"/>
  <c r="EB43" i="4"/>
  <c r="EB635" i="4"/>
  <c r="EB707" i="4"/>
  <c r="DZ310" i="4"/>
  <c r="EA310" i="4" s="1"/>
  <c r="EB565" i="4"/>
  <c r="EB192" i="4"/>
  <c r="EB1091" i="4"/>
  <c r="DZ165" i="4"/>
  <c r="EA165" i="4" s="1"/>
  <c r="EB508" i="4"/>
  <c r="DZ828" i="4"/>
  <c r="EA828" i="4" s="1"/>
  <c r="DZ832" i="4"/>
  <c r="EA832" i="4" s="1"/>
  <c r="EB717" i="4"/>
  <c r="EB845" i="4"/>
  <c r="EB37" i="4"/>
  <c r="EB191" i="4"/>
  <c r="EB739" i="4"/>
  <c r="EB255" i="4"/>
  <c r="EB835" i="4"/>
  <c r="DZ414" i="4"/>
  <c r="EA414" i="4" s="1"/>
  <c r="EB1075" i="4"/>
  <c r="EB211" i="4"/>
  <c r="EB937" i="4"/>
  <c r="DZ950" i="4"/>
  <c r="EA950" i="4" s="1"/>
  <c r="DZ455" i="4"/>
  <c r="EA455" i="4" s="1"/>
  <c r="DZ144" i="4"/>
  <c r="EA144" i="4" s="1"/>
  <c r="DZ3" i="4"/>
  <c r="EA3" i="4" s="1"/>
  <c r="DZ512" i="4"/>
  <c r="EA512" i="4" s="1"/>
  <c r="EB569" i="4"/>
  <c r="EB535" i="4"/>
  <c r="EB663" i="4"/>
  <c r="DZ640" i="4"/>
  <c r="EA640" i="4" s="1"/>
  <c r="EB725" i="4"/>
  <c r="DZ521" i="4"/>
  <c r="EA521" i="4" s="1"/>
  <c r="EB45" i="4"/>
  <c r="EB112" i="4"/>
  <c r="EB197" i="4"/>
  <c r="EB271" i="4"/>
  <c r="EB587" i="4"/>
  <c r="EB931" i="4"/>
  <c r="EB603" i="4"/>
  <c r="DZ360" i="4"/>
  <c r="EA360" i="4" s="1"/>
  <c r="EB627" i="4"/>
  <c r="EB539" i="4"/>
  <c r="DZ483" i="4"/>
  <c r="EA483" i="4" s="1"/>
  <c r="DZ502" i="4"/>
  <c r="EA502" i="4" s="1"/>
  <c r="DZ966" i="4"/>
  <c r="EA966" i="4" s="1"/>
  <c r="DZ24" i="4"/>
  <c r="EA24" i="4" s="1"/>
  <c r="DZ840" i="4"/>
  <c r="EA840" i="4" s="1"/>
  <c r="DZ1097" i="4"/>
  <c r="EA1097" i="4" s="1"/>
  <c r="EB139" i="4"/>
  <c r="EB227" i="4"/>
  <c r="EB230" i="4"/>
  <c r="DZ5" i="4"/>
  <c r="EA5" i="4" s="1"/>
  <c r="DZ93" i="4"/>
  <c r="EA93" i="4" s="1"/>
  <c r="DZ179" i="4"/>
  <c r="EA179" i="4" s="1"/>
  <c r="DZ452" i="4"/>
  <c r="EA452" i="4" s="1"/>
  <c r="EB516" i="4"/>
  <c r="DZ580" i="4"/>
  <c r="EA580" i="4" s="1"/>
  <c r="DZ772" i="4"/>
  <c r="EA772" i="4" s="1"/>
  <c r="EB871" i="4"/>
  <c r="DZ935" i="4"/>
  <c r="EA935" i="4" s="1"/>
  <c r="DZ1040" i="4"/>
  <c r="EA1040" i="4" s="1"/>
  <c r="EB477" i="4"/>
  <c r="EB925" i="4"/>
  <c r="EB1053" i="4"/>
  <c r="EB203" i="4"/>
  <c r="EB157" i="4"/>
  <c r="EB755" i="4"/>
  <c r="EB295" i="4"/>
  <c r="EB856" i="4"/>
  <c r="EB724" i="4"/>
  <c r="EB379" i="4"/>
  <c r="EB744" i="4"/>
  <c r="DZ681" i="4"/>
  <c r="EA681" i="4" s="1"/>
  <c r="EB693" i="4"/>
  <c r="DZ1112" i="4"/>
  <c r="EA1112" i="4" s="1"/>
  <c r="DZ43" i="4"/>
  <c r="EA43" i="4" s="1"/>
  <c r="DZ900" i="4"/>
  <c r="EA900" i="4" s="1"/>
  <c r="EB969" i="4"/>
  <c r="EB1033" i="4"/>
  <c r="EB691" i="4"/>
  <c r="EB327" i="4"/>
  <c r="EB556" i="4"/>
  <c r="EB611" i="4"/>
  <c r="EB819" i="4"/>
  <c r="DZ1008" i="4"/>
  <c r="EA1008" i="4" s="1"/>
  <c r="EB1083" i="4"/>
  <c r="EB346" i="4"/>
  <c r="DZ756" i="4"/>
  <c r="EA756" i="4" s="1"/>
  <c r="EB29" i="4"/>
  <c r="DZ1001" i="4"/>
  <c r="EA1001" i="4" s="1"/>
  <c r="EB131" i="4"/>
  <c r="EB313" i="4"/>
  <c r="EB825" i="4"/>
  <c r="DZ932" i="4"/>
  <c r="EA932" i="4" s="1"/>
  <c r="EB727" i="4"/>
  <c r="DZ904" i="4"/>
  <c r="EA904" i="4" s="1"/>
  <c r="DZ1032" i="4"/>
  <c r="EA1032" i="4" s="1"/>
  <c r="DZ1081" i="4"/>
  <c r="EA1081" i="4" s="1"/>
  <c r="DZ101" i="4"/>
  <c r="EA101" i="4" s="1"/>
  <c r="DZ579" i="4"/>
  <c r="EA579" i="4" s="1"/>
  <c r="EB75" i="4"/>
  <c r="EB147" i="4"/>
  <c r="DZ314" i="4"/>
  <c r="EA314" i="4" s="1"/>
  <c r="DZ27" i="4"/>
  <c r="EA27" i="4" s="1"/>
  <c r="DZ187" i="4"/>
  <c r="EA187" i="4" s="1"/>
  <c r="DZ844" i="4"/>
  <c r="EA844" i="4" s="1"/>
  <c r="EB713" i="4"/>
  <c r="EB879" i="4"/>
  <c r="DZ920" i="4"/>
  <c r="EA920" i="4" s="1"/>
  <c r="DZ443" i="4"/>
  <c r="EA443" i="4" s="1"/>
  <c r="EB262" i="4"/>
  <c r="EB763" i="4"/>
  <c r="EB411" i="4"/>
  <c r="DZ936" i="4"/>
  <c r="EA936" i="4" s="1"/>
  <c r="EB1067" i="4"/>
  <c r="EB955" i="4"/>
  <c r="DZ584" i="4"/>
  <c r="EA584" i="4" s="1"/>
  <c r="DZ940" i="4"/>
  <c r="EA940" i="4" s="1"/>
  <c r="DZ998" i="4"/>
  <c r="EA998" i="4" s="1"/>
  <c r="DZ11" i="4"/>
  <c r="EA11" i="4" s="1"/>
  <c r="DZ1014" i="4"/>
  <c r="EA1014" i="4" s="1"/>
  <c r="DZ339" i="4"/>
  <c r="EA339" i="4" s="1"/>
  <c r="DZ566" i="4"/>
  <c r="EA566" i="4" s="1"/>
  <c r="DZ168" i="4"/>
  <c r="EA168" i="4" s="1"/>
  <c r="DZ137" i="4"/>
  <c r="EA137" i="4" s="1"/>
  <c r="DZ803" i="4"/>
  <c r="EA803" i="4" s="1"/>
  <c r="DZ81" i="4"/>
  <c r="EA81" i="4" s="1"/>
  <c r="DZ29" i="4"/>
  <c r="EA29" i="4" s="1"/>
  <c r="DZ109" i="4"/>
  <c r="EA109" i="4" s="1"/>
  <c r="EB336" i="4"/>
  <c r="EB416" i="4"/>
  <c r="DZ302" i="4"/>
  <c r="EA302" i="4" s="1"/>
  <c r="EB949" i="4"/>
  <c r="EB1077" i="4"/>
  <c r="EB451" i="4"/>
  <c r="EB270" i="4"/>
  <c r="EB880" i="4"/>
  <c r="EB1120" i="4"/>
  <c r="DZ499" i="4"/>
  <c r="EA499" i="4" s="1"/>
  <c r="EB89" i="4"/>
  <c r="EB404" i="4"/>
  <c r="DZ619" i="4"/>
  <c r="EA619" i="4" s="1"/>
  <c r="DZ827" i="4"/>
  <c r="EA827" i="4" s="1"/>
  <c r="EB425" i="4"/>
  <c r="DZ676" i="4"/>
  <c r="EA676" i="4" s="1"/>
  <c r="DZ550" i="4"/>
  <c r="EA550" i="4" s="1"/>
  <c r="DZ582" i="4"/>
  <c r="EA582" i="4" s="1"/>
  <c r="DZ359" i="4"/>
  <c r="EA359" i="4" s="1"/>
  <c r="DZ2" i="4"/>
  <c r="EA2" i="4" s="1"/>
  <c r="EB232" i="4"/>
  <c r="EB378" i="4"/>
  <c r="EB383" i="4"/>
  <c r="EB463" i="4"/>
  <c r="DZ728" i="4"/>
  <c r="EA728" i="4" s="1"/>
  <c r="DZ596" i="4"/>
  <c r="EA596" i="4" s="1"/>
  <c r="EB687" i="4"/>
  <c r="EB751" i="4"/>
  <c r="EB887" i="4"/>
  <c r="DZ928" i="4"/>
  <c r="EA928" i="4" s="1"/>
  <c r="EB957" i="4"/>
  <c r="EB1085" i="4"/>
  <c r="EB77" i="4"/>
  <c r="EB459" i="4"/>
  <c r="EB759" i="4"/>
  <c r="EB696" i="4"/>
  <c r="DZ34" i="4"/>
  <c r="EA34" i="4" s="1"/>
  <c r="EB34" i="4"/>
  <c r="DZ649" i="4"/>
  <c r="EA649" i="4" s="1"/>
  <c r="EB649" i="4"/>
  <c r="EB777" i="4"/>
  <c r="DZ777" i="4"/>
  <c r="EA777" i="4" s="1"/>
  <c r="DZ273" i="4"/>
  <c r="EA273" i="4" s="1"/>
  <c r="EB273" i="4"/>
  <c r="DZ409" i="4"/>
  <c r="EA409" i="4" s="1"/>
  <c r="EB409" i="4"/>
  <c r="DZ594" i="4"/>
  <c r="EA594" i="4" s="1"/>
  <c r="EB594" i="4"/>
  <c r="DZ462" i="4"/>
  <c r="EA462" i="4" s="1"/>
  <c r="EB462" i="4"/>
  <c r="DZ846" i="4"/>
  <c r="EA846" i="4" s="1"/>
  <c r="EB846" i="4"/>
  <c r="EB585" i="4"/>
  <c r="DZ585" i="4"/>
  <c r="EA585" i="4" s="1"/>
  <c r="DZ91" i="4"/>
  <c r="EA91" i="4" s="1"/>
  <c r="EB91" i="4"/>
  <c r="DZ254" i="4"/>
  <c r="EA254" i="4" s="1"/>
  <c r="EB254" i="4"/>
  <c r="DZ279" i="4"/>
  <c r="EA279" i="4" s="1"/>
  <c r="EB279" i="4"/>
  <c r="DZ260" i="4"/>
  <c r="EA260" i="4" s="1"/>
  <c r="EB260" i="4"/>
  <c r="DZ106" i="4"/>
  <c r="EA106" i="4" s="1"/>
  <c r="EB106" i="4"/>
  <c r="DZ730" i="4"/>
  <c r="EA730" i="4" s="1"/>
  <c r="EB730" i="4"/>
  <c r="DZ852" i="4"/>
  <c r="EA852" i="4" s="1"/>
  <c r="EB852" i="4"/>
  <c r="DZ980" i="4"/>
  <c r="EA980" i="4" s="1"/>
  <c r="EB980" i="4"/>
  <c r="DZ657" i="4"/>
  <c r="EA657" i="4" s="1"/>
  <c r="EB657" i="4"/>
  <c r="DZ849" i="4"/>
  <c r="EA849" i="4" s="1"/>
  <c r="EB849" i="4"/>
  <c r="EB1096" i="4"/>
  <c r="DZ1096" i="4"/>
  <c r="EA1096" i="4" s="1"/>
  <c r="DZ417" i="4"/>
  <c r="EA417" i="4" s="1"/>
  <c r="EB417" i="4"/>
  <c r="DZ112" i="4"/>
  <c r="EA112" i="4" s="1"/>
  <c r="EB976" i="4"/>
  <c r="DZ976" i="4"/>
  <c r="EA976" i="4" s="1"/>
  <c r="DZ171" i="4"/>
  <c r="EA171" i="4" s="1"/>
  <c r="EB171" i="4"/>
  <c r="EB215" i="4"/>
  <c r="DZ215" i="4"/>
  <c r="EA215" i="4" s="1"/>
  <c r="DZ268" i="4"/>
  <c r="EA268" i="4" s="1"/>
  <c r="EB268" i="4"/>
  <c r="DZ738" i="4"/>
  <c r="EA738" i="4" s="1"/>
  <c r="EB738" i="4"/>
  <c r="DZ540" i="4"/>
  <c r="EA540" i="4" s="1"/>
  <c r="EB540" i="4"/>
  <c r="DZ796" i="4"/>
  <c r="EA796" i="4" s="1"/>
  <c r="EB796" i="4"/>
  <c r="DZ1054" i="4"/>
  <c r="EA1054" i="4" s="1"/>
  <c r="EB1054" i="4"/>
  <c r="EB41" i="4"/>
  <c r="DZ41" i="4"/>
  <c r="EA41" i="4" s="1"/>
  <c r="DZ542" i="4"/>
  <c r="EA542" i="4" s="1"/>
  <c r="EB542" i="4"/>
  <c r="DZ798" i="4"/>
  <c r="EA798" i="4" s="1"/>
  <c r="EB798" i="4"/>
  <c r="DZ990" i="4"/>
  <c r="EA990" i="4" s="1"/>
  <c r="EB990" i="4"/>
  <c r="DZ1124" i="4"/>
  <c r="EA1124" i="4" s="1"/>
  <c r="EB1124" i="4"/>
  <c r="DZ1121" i="4"/>
  <c r="EA1121" i="4" s="1"/>
  <c r="EB1121" i="4"/>
  <c r="DZ965" i="4"/>
  <c r="EA965" i="4" s="1"/>
  <c r="EB965" i="4"/>
  <c r="DZ1019" i="4"/>
  <c r="EA1019" i="4" s="1"/>
  <c r="EB1019" i="4"/>
  <c r="DZ361" i="4"/>
  <c r="EA361" i="4" s="1"/>
  <c r="EB361" i="4"/>
  <c r="EB44" i="4"/>
  <c r="DZ348" i="4"/>
  <c r="EA348" i="4" s="1"/>
  <c r="EB348" i="4"/>
  <c r="DZ122" i="4"/>
  <c r="EA122" i="4" s="1"/>
  <c r="EB122" i="4"/>
  <c r="EB402" i="4"/>
  <c r="DZ488" i="4"/>
  <c r="EA488" i="4" s="1"/>
  <c r="DZ682" i="4"/>
  <c r="EA682" i="4" s="1"/>
  <c r="EB682" i="4"/>
  <c r="DZ1117" i="4"/>
  <c r="EA1117" i="4" s="1"/>
  <c r="EB1117" i="4"/>
  <c r="EB595" i="4"/>
  <c r="DZ595" i="4"/>
  <c r="EA595" i="4" s="1"/>
  <c r="EB286" i="4"/>
  <c r="DZ286" i="4"/>
  <c r="EA286" i="4" s="1"/>
  <c r="DZ771" i="4"/>
  <c r="EA771" i="4" s="1"/>
  <c r="EB771" i="4"/>
  <c r="DZ899" i="4"/>
  <c r="EA899" i="4" s="1"/>
  <c r="EB899" i="4"/>
  <c r="DZ1027" i="4"/>
  <c r="EA1027" i="4" s="1"/>
  <c r="EB1027" i="4"/>
  <c r="EB732" i="4"/>
  <c r="EB115" i="4"/>
  <c r="DZ115" i="4"/>
  <c r="EA115" i="4" s="1"/>
  <c r="EB54" i="4"/>
  <c r="DZ54" i="4"/>
  <c r="EA54" i="4" s="1"/>
  <c r="EB134" i="4"/>
  <c r="DZ134" i="4"/>
  <c r="EA134" i="4" s="1"/>
  <c r="DZ121" i="4"/>
  <c r="EA121" i="4" s="1"/>
  <c r="EB121" i="4"/>
  <c r="DZ369" i="4"/>
  <c r="EA369" i="4" s="1"/>
  <c r="EB369" i="4"/>
  <c r="DZ52" i="4"/>
  <c r="EA52" i="4" s="1"/>
  <c r="EB52" i="4"/>
  <c r="EB180" i="4"/>
  <c r="DZ420" i="4"/>
  <c r="EA420" i="4" s="1"/>
  <c r="EB420" i="4"/>
  <c r="DZ229" i="4"/>
  <c r="EA229" i="4" s="1"/>
  <c r="EB229" i="4"/>
  <c r="EB423" i="4"/>
  <c r="DZ426" i="4"/>
  <c r="EA426" i="4" s="1"/>
  <c r="EB426" i="4"/>
  <c r="DZ490" i="4"/>
  <c r="EA490" i="4" s="1"/>
  <c r="EB490" i="4"/>
  <c r="DZ554" i="4"/>
  <c r="EA554" i="4" s="1"/>
  <c r="EB554" i="4"/>
  <c r="DZ618" i="4"/>
  <c r="EA618" i="4" s="1"/>
  <c r="EB618" i="4"/>
  <c r="DZ315" i="4"/>
  <c r="EA315" i="4" s="1"/>
  <c r="EB315" i="4"/>
  <c r="DZ256" i="4"/>
  <c r="EA256" i="4" s="1"/>
  <c r="EB256" i="4"/>
  <c r="EB376" i="4"/>
  <c r="DZ376" i="4"/>
  <c r="EA376" i="4" s="1"/>
  <c r="DZ440" i="4"/>
  <c r="EA440" i="4" s="1"/>
  <c r="EB440" i="4"/>
  <c r="EB221" i="4"/>
  <c r="DZ221" i="4"/>
  <c r="EA221" i="4" s="1"/>
  <c r="EB294" i="4"/>
  <c r="DZ294" i="4"/>
  <c r="EA294" i="4" s="1"/>
  <c r="DZ907" i="4"/>
  <c r="EA907" i="4" s="1"/>
  <c r="EB907" i="4"/>
  <c r="EB844" i="4"/>
  <c r="DZ4" i="4"/>
  <c r="EA4" i="4" s="1"/>
  <c r="EB4" i="4"/>
  <c r="DZ526" i="4"/>
  <c r="EA526" i="4" s="1"/>
  <c r="EB526" i="4"/>
  <c r="DZ910" i="4"/>
  <c r="EA910" i="4" s="1"/>
  <c r="EB910" i="4"/>
  <c r="DZ1105" i="4"/>
  <c r="EA1105" i="4" s="1"/>
  <c r="EB1105" i="4"/>
  <c r="DZ201" i="4"/>
  <c r="EA201" i="4" s="1"/>
  <c r="EB201" i="4"/>
  <c r="DZ332" i="4"/>
  <c r="EA332" i="4" s="1"/>
  <c r="EB332" i="4"/>
  <c r="DZ285" i="4"/>
  <c r="EA285" i="4" s="1"/>
  <c r="EB285" i="4"/>
  <c r="EB303" i="4"/>
  <c r="DZ303" i="4"/>
  <c r="EA303" i="4" s="1"/>
  <c r="DZ532" i="4"/>
  <c r="EA532" i="4" s="1"/>
  <c r="EB532" i="4"/>
  <c r="DZ788" i="4"/>
  <c r="EA788" i="4" s="1"/>
  <c r="EB788" i="4"/>
  <c r="DZ721" i="4"/>
  <c r="EA721" i="4" s="1"/>
  <c r="EB721" i="4"/>
  <c r="DZ913" i="4"/>
  <c r="EA913" i="4" s="1"/>
  <c r="EB913" i="4"/>
  <c r="DZ351" i="4"/>
  <c r="EA351" i="4" s="1"/>
  <c r="EB351" i="4"/>
  <c r="DZ20" i="4"/>
  <c r="EA20" i="4" s="1"/>
  <c r="EB20" i="4"/>
  <c r="DZ45" i="4"/>
  <c r="EA45" i="4" s="1"/>
  <c r="DZ538" i="4"/>
  <c r="EA538" i="4" s="1"/>
  <c r="EB538" i="4"/>
  <c r="DZ97" i="4"/>
  <c r="EA97" i="4" s="1"/>
  <c r="EB97" i="4"/>
  <c r="DZ353" i="4"/>
  <c r="EA353" i="4" s="1"/>
  <c r="EB353" i="4"/>
  <c r="DZ674" i="4"/>
  <c r="EA674" i="4" s="1"/>
  <c r="EB674" i="4"/>
  <c r="DZ365" i="4"/>
  <c r="EA365" i="4" s="1"/>
  <c r="EB365" i="4"/>
  <c r="DZ476" i="4"/>
  <c r="EA476" i="4" s="1"/>
  <c r="EB476" i="4"/>
  <c r="EB726" i="4"/>
  <c r="DZ726" i="4"/>
  <c r="EA726" i="4" s="1"/>
  <c r="DZ860" i="4"/>
  <c r="EA860" i="4" s="1"/>
  <c r="EB860" i="4"/>
  <c r="DZ1118" i="4"/>
  <c r="EA1118" i="4" s="1"/>
  <c r="EB1118" i="4"/>
  <c r="DZ478" i="4"/>
  <c r="EA478" i="4" s="1"/>
  <c r="EB478" i="4"/>
  <c r="DZ606" i="4"/>
  <c r="EA606" i="4" s="1"/>
  <c r="EB606" i="4"/>
  <c r="DZ862" i="4"/>
  <c r="EA862" i="4" s="1"/>
  <c r="EB862" i="4"/>
  <c r="DZ1060" i="4"/>
  <c r="EA1060" i="4" s="1"/>
  <c r="EB1060" i="4"/>
  <c r="DZ671" i="4"/>
  <c r="EA671" i="4" s="1"/>
  <c r="EB671" i="4"/>
  <c r="DZ993" i="4"/>
  <c r="EA993" i="4" s="1"/>
  <c r="EB993" i="4"/>
  <c r="DZ1093" i="4"/>
  <c r="EA1093" i="4" s="1"/>
  <c r="EB1093" i="4"/>
  <c r="DZ206" i="4"/>
  <c r="EA206" i="4" s="1"/>
  <c r="EB206" i="4"/>
  <c r="DZ297" i="4"/>
  <c r="EA297" i="4" s="1"/>
  <c r="EB297" i="4"/>
  <c r="DZ276" i="4"/>
  <c r="EA276" i="4" s="1"/>
  <c r="EB276" i="4"/>
  <c r="DZ58" i="4"/>
  <c r="EA58" i="4" s="1"/>
  <c r="EB58" i="4"/>
  <c r="DZ616" i="4"/>
  <c r="EA616" i="4" s="1"/>
  <c r="DZ309" i="4"/>
  <c r="EA309" i="4" s="1"/>
  <c r="EB309" i="4"/>
  <c r="DZ973" i="4"/>
  <c r="EA973" i="4" s="1"/>
  <c r="EB973" i="4"/>
  <c r="EB214" i="4"/>
  <c r="DZ6" i="4"/>
  <c r="EA6" i="4" s="1"/>
  <c r="EB6" i="4"/>
  <c r="DZ63" i="4"/>
  <c r="EA63" i="4" s="1"/>
  <c r="EB63" i="4"/>
  <c r="DZ123" i="4"/>
  <c r="EA123" i="4" s="1"/>
  <c r="EB123" i="4"/>
  <c r="DZ70" i="4"/>
  <c r="EA70" i="4" s="1"/>
  <c r="DZ237" i="4"/>
  <c r="EA237" i="4" s="1"/>
  <c r="EB237" i="4"/>
  <c r="DZ780" i="4"/>
  <c r="EA780" i="4" s="1"/>
  <c r="EB711" i="4"/>
  <c r="DZ711" i="4"/>
  <c r="EA711" i="4" s="1"/>
  <c r="EB911" i="4"/>
  <c r="EB975" i="4"/>
  <c r="EB1039" i="4"/>
  <c r="EB1103" i="4"/>
  <c r="DZ729" i="4"/>
  <c r="EA729" i="4" s="1"/>
  <c r="EB997" i="4"/>
  <c r="EB125" i="4"/>
  <c r="DZ125" i="4"/>
  <c r="EA125" i="4" s="1"/>
  <c r="EB596" i="4"/>
  <c r="DZ888" i="4"/>
  <c r="EA888" i="4" s="1"/>
  <c r="EB643" i="4"/>
  <c r="DZ905" i="4"/>
  <c r="EA905" i="4" s="1"/>
  <c r="EB905" i="4"/>
  <c r="EB343" i="4"/>
  <c r="DZ343" i="4"/>
  <c r="EA343" i="4" s="1"/>
  <c r="DZ170" i="4"/>
  <c r="EA170" i="4" s="1"/>
  <c r="EB170" i="4"/>
  <c r="DZ283" i="4"/>
  <c r="EA283" i="4" s="1"/>
  <c r="EB283" i="4"/>
  <c r="DZ590" i="4"/>
  <c r="EA590" i="4" s="1"/>
  <c r="EB590" i="4"/>
  <c r="DZ1038" i="4"/>
  <c r="EA1038" i="4" s="1"/>
  <c r="EB1038" i="4"/>
  <c r="DZ42" i="4"/>
  <c r="EA42" i="4" s="1"/>
  <c r="EB42" i="4"/>
  <c r="DZ357" i="4"/>
  <c r="EA357" i="4" s="1"/>
  <c r="EB357" i="4"/>
  <c r="DZ718" i="4"/>
  <c r="EA718" i="4" s="1"/>
  <c r="EB718" i="4"/>
  <c r="DZ99" i="4"/>
  <c r="EA99" i="4" s="1"/>
  <c r="EB99" i="4"/>
  <c r="DZ209" i="4"/>
  <c r="EA209" i="4" s="1"/>
  <c r="EB209" i="4"/>
  <c r="DZ178" i="4"/>
  <c r="EA178" i="4" s="1"/>
  <c r="EB178" i="4"/>
  <c r="EB118" i="4"/>
  <c r="DZ118" i="4"/>
  <c r="EA118" i="4" s="1"/>
  <c r="DZ604" i="4"/>
  <c r="EA604" i="4" s="1"/>
  <c r="EB604" i="4"/>
  <c r="DZ988" i="4"/>
  <c r="EA988" i="4" s="1"/>
  <c r="EB988" i="4"/>
  <c r="DZ665" i="4"/>
  <c r="EA665" i="4" s="1"/>
  <c r="EB665" i="4"/>
  <c r="DZ793" i="4"/>
  <c r="EA793" i="4" s="1"/>
  <c r="EB793" i="4"/>
  <c r="EB460" i="4"/>
  <c r="DZ186" i="4"/>
  <c r="EA186" i="4" s="1"/>
  <c r="EB186" i="4"/>
  <c r="DZ668" i="4"/>
  <c r="EA668" i="4" s="1"/>
  <c r="EB668" i="4"/>
  <c r="DZ929" i="4"/>
  <c r="EA929" i="4" s="1"/>
  <c r="EB929" i="4"/>
  <c r="EB258" i="4"/>
  <c r="DZ129" i="4"/>
  <c r="EA129" i="4" s="1"/>
  <c r="EB129" i="4"/>
  <c r="DZ305" i="4"/>
  <c r="EA305" i="4" s="1"/>
  <c r="EB305" i="4"/>
  <c r="EB505" i="4"/>
  <c r="DZ188" i="4"/>
  <c r="EA188" i="4" s="1"/>
  <c r="EB188" i="4"/>
  <c r="DZ511" i="4"/>
  <c r="EA511" i="4" s="1"/>
  <c r="EB511" i="4"/>
  <c r="DZ575" i="4"/>
  <c r="EA575" i="4" s="1"/>
  <c r="EB575" i="4"/>
  <c r="DZ639" i="4"/>
  <c r="EA639" i="4" s="1"/>
  <c r="EB639" i="4"/>
  <c r="DZ775" i="4"/>
  <c r="EA775" i="4" s="1"/>
  <c r="EB775" i="4"/>
  <c r="DZ839" i="4"/>
  <c r="EA839" i="4" s="1"/>
  <c r="EB839" i="4"/>
  <c r="DZ810" i="4"/>
  <c r="EA810" i="4" s="1"/>
  <c r="EB810" i="4"/>
  <c r="DZ882" i="4"/>
  <c r="EA882" i="4" s="1"/>
  <c r="EB882" i="4"/>
  <c r="DZ946" i="4"/>
  <c r="EA946" i="4" s="1"/>
  <c r="EB946" i="4"/>
  <c r="DZ1010" i="4"/>
  <c r="EA1010" i="4" s="1"/>
  <c r="EB1010" i="4"/>
  <c r="DZ1074" i="4"/>
  <c r="EA1074" i="4" s="1"/>
  <c r="EB1074" i="4"/>
  <c r="EB421" i="4"/>
  <c r="DZ989" i="4"/>
  <c r="EA989" i="4" s="1"/>
  <c r="EB989" i="4"/>
  <c r="DZ1109" i="4"/>
  <c r="EA1109" i="4" s="1"/>
  <c r="EB1109" i="4"/>
  <c r="EB588" i="4"/>
  <c r="DZ65" i="4"/>
  <c r="EA65" i="4" s="1"/>
  <c r="EB65" i="4"/>
  <c r="DZ245" i="4"/>
  <c r="EA245" i="4" s="1"/>
  <c r="EB245" i="4"/>
  <c r="EB583" i="4"/>
  <c r="EB647" i="4"/>
  <c r="DZ647" i="4"/>
  <c r="EA647" i="4" s="1"/>
  <c r="EB783" i="4"/>
  <c r="EB847" i="4"/>
  <c r="DZ818" i="4"/>
  <c r="EA818" i="4" s="1"/>
  <c r="EB818" i="4"/>
  <c r="DZ890" i="4"/>
  <c r="EA890" i="4" s="1"/>
  <c r="EB890" i="4"/>
  <c r="DZ954" i="4"/>
  <c r="EA954" i="4" s="1"/>
  <c r="EB954" i="4"/>
  <c r="DZ1018" i="4"/>
  <c r="EA1018" i="4" s="1"/>
  <c r="EB1018" i="4"/>
  <c r="DZ1082" i="4"/>
  <c r="EA1082" i="4" s="1"/>
  <c r="EB1082" i="4"/>
  <c r="DZ489" i="4"/>
  <c r="EA489" i="4" s="1"/>
  <c r="DZ1100" i="4"/>
  <c r="EA1100" i="4" s="1"/>
  <c r="EB56" i="4"/>
  <c r="EB176" i="4"/>
  <c r="DZ176" i="4"/>
  <c r="EA176" i="4" s="1"/>
  <c r="EB35" i="4"/>
  <c r="DZ162" i="4"/>
  <c r="EA162" i="4" s="1"/>
  <c r="EB162" i="4"/>
  <c r="EB524" i="4"/>
  <c r="DZ524" i="4"/>
  <c r="EA524" i="4" s="1"/>
  <c r="DZ1102" i="4"/>
  <c r="EA1102" i="4" s="1"/>
  <c r="EB1102" i="4"/>
  <c r="DZ251" i="4"/>
  <c r="EA251" i="4" s="1"/>
  <c r="EB251" i="4"/>
  <c r="DZ396" i="4"/>
  <c r="EA396" i="4" s="1"/>
  <c r="EB396" i="4"/>
  <c r="DZ234" i="4"/>
  <c r="EA234" i="4" s="1"/>
  <c r="EB234" i="4"/>
  <c r="DZ466" i="4"/>
  <c r="EA466" i="4" s="1"/>
  <c r="EB466" i="4"/>
  <c r="DZ652" i="4"/>
  <c r="EA652" i="4" s="1"/>
  <c r="EB652" i="4"/>
  <c r="DZ782" i="4"/>
  <c r="EA782" i="4" s="1"/>
  <c r="EB782" i="4"/>
  <c r="DZ1108" i="4"/>
  <c r="EA1108" i="4" s="1"/>
  <c r="EB1108" i="4"/>
  <c r="EB182" i="4"/>
  <c r="DZ182" i="4"/>
  <c r="EA182" i="4" s="1"/>
  <c r="DZ345" i="4"/>
  <c r="EA345" i="4" s="1"/>
  <c r="EB345" i="4"/>
  <c r="DZ140" i="4"/>
  <c r="EA140" i="4" s="1"/>
  <c r="EB140" i="4"/>
  <c r="DZ242" i="4"/>
  <c r="EA242" i="4" s="1"/>
  <c r="EB242" i="4"/>
  <c r="DZ666" i="4"/>
  <c r="EA666" i="4" s="1"/>
  <c r="EB666" i="4"/>
  <c r="DZ468" i="4"/>
  <c r="EA468" i="4" s="1"/>
  <c r="EB468" i="4"/>
  <c r="DZ654" i="4"/>
  <c r="EA654" i="4" s="1"/>
  <c r="EB654" i="4"/>
  <c r="DZ916" i="4"/>
  <c r="EA916" i="4" s="1"/>
  <c r="EB916" i="4"/>
  <c r="DZ1110" i="4"/>
  <c r="EA1110" i="4" s="1"/>
  <c r="EB1110" i="4"/>
  <c r="DZ785" i="4"/>
  <c r="EA785" i="4" s="1"/>
  <c r="EB785" i="4"/>
  <c r="DZ281" i="4"/>
  <c r="EA281" i="4" s="1"/>
  <c r="EB281" i="4"/>
  <c r="DZ474" i="4"/>
  <c r="EA474" i="4" s="1"/>
  <c r="EB474" i="4"/>
  <c r="DZ602" i="4"/>
  <c r="EA602" i="4" s="1"/>
  <c r="EB602" i="4"/>
  <c r="DZ363" i="4"/>
  <c r="EA363" i="4" s="1"/>
  <c r="EB363" i="4"/>
  <c r="DZ287" i="4"/>
  <c r="EA287" i="4" s="1"/>
  <c r="EB287" i="4"/>
  <c r="DZ28" i="4"/>
  <c r="EA28" i="4" s="1"/>
  <c r="EB28" i="4"/>
  <c r="DZ340" i="4"/>
  <c r="EA340" i="4" s="1"/>
  <c r="EB340" i="4"/>
  <c r="DZ299" i="4"/>
  <c r="EA299" i="4" s="1"/>
  <c r="EB299" i="4"/>
  <c r="DZ662" i="4"/>
  <c r="EA662" i="4" s="1"/>
  <c r="EB662" i="4"/>
  <c r="EB924" i="4"/>
  <c r="DZ924" i="4"/>
  <c r="EA924" i="4" s="1"/>
  <c r="EB330" i="4"/>
  <c r="DZ926" i="4"/>
  <c r="EA926" i="4" s="1"/>
  <c r="EB926" i="4"/>
  <c r="DZ126" i="4"/>
  <c r="EA126" i="4" s="1"/>
  <c r="EB126" i="4"/>
  <c r="EB223" i="4"/>
  <c r="DZ223" i="4"/>
  <c r="EA223" i="4" s="1"/>
  <c r="DZ433" i="4"/>
  <c r="EA433" i="4" s="1"/>
  <c r="EB433" i="4"/>
  <c r="DZ172" i="4"/>
  <c r="EA172" i="4" s="1"/>
  <c r="EB172" i="4"/>
  <c r="DZ424" i="4"/>
  <c r="EA424" i="4" s="1"/>
  <c r="DZ746" i="4"/>
  <c r="EA746" i="4" s="1"/>
  <c r="EB746" i="4"/>
  <c r="DZ240" i="4"/>
  <c r="EA240" i="4" s="1"/>
  <c r="EB213" i="4"/>
  <c r="DZ213" i="4"/>
  <c r="EA213" i="4" s="1"/>
  <c r="EB231" i="4"/>
  <c r="DZ231" i="4"/>
  <c r="EA231" i="4" s="1"/>
  <c r="DZ60" i="4"/>
  <c r="EA60" i="4" s="1"/>
  <c r="EB60" i="4"/>
  <c r="DZ14" i="4"/>
  <c r="EA14" i="4" s="1"/>
  <c r="EB14" i="4"/>
  <c r="DZ73" i="4"/>
  <c r="EA73" i="4" s="1"/>
  <c r="EB73" i="4"/>
  <c r="EB719" i="4"/>
  <c r="EB983" i="4"/>
  <c r="EB1047" i="4"/>
  <c r="EB1111" i="4"/>
  <c r="EB13" i="4"/>
  <c r="DZ13" i="4"/>
  <c r="EA13" i="4" s="1"/>
  <c r="EB64" i="4"/>
  <c r="DZ64" i="4"/>
  <c r="EA64" i="4" s="1"/>
  <c r="EB184" i="4"/>
  <c r="DZ184" i="4"/>
  <c r="EA184" i="4" s="1"/>
  <c r="DZ811" i="4"/>
  <c r="EA811" i="4" s="1"/>
  <c r="EB811" i="4"/>
  <c r="DZ939" i="4"/>
  <c r="EA939" i="4" s="1"/>
  <c r="EB939" i="4"/>
  <c r="EB708" i="4"/>
  <c r="DZ98" i="4"/>
  <c r="EA98" i="4" s="1"/>
  <c r="EB98" i="4"/>
  <c r="DZ306" i="4"/>
  <c r="EA306" i="4" s="1"/>
  <c r="EB306" i="4"/>
  <c r="DZ972" i="4"/>
  <c r="EA972" i="4" s="1"/>
  <c r="EB972" i="4"/>
  <c r="DZ193" i="4"/>
  <c r="EA193" i="4" s="1"/>
  <c r="EB193" i="4"/>
  <c r="DZ132" i="4"/>
  <c r="EA132" i="4" s="1"/>
  <c r="EB132" i="4"/>
  <c r="DZ530" i="4"/>
  <c r="EA530" i="4" s="1"/>
  <c r="EB530" i="4"/>
  <c r="DZ355" i="4"/>
  <c r="EA355" i="4" s="1"/>
  <c r="EB355" i="4"/>
  <c r="DZ716" i="4"/>
  <c r="EA716" i="4" s="1"/>
  <c r="EB716" i="4"/>
  <c r="DZ974" i="4"/>
  <c r="EA974" i="4" s="1"/>
  <c r="EB974" i="4"/>
  <c r="DZ1041" i="4"/>
  <c r="EA1041" i="4" s="1"/>
  <c r="EB1041" i="4"/>
  <c r="DZ163" i="4"/>
  <c r="EA163" i="4" s="1"/>
  <c r="EB163" i="4"/>
  <c r="DZ646" i="4"/>
  <c r="EA646" i="4" s="1"/>
  <c r="DZ391" i="4"/>
  <c r="EA391" i="4" s="1"/>
  <c r="DZ253" i="4"/>
  <c r="EA253" i="4" s="1"/>
  <c r="EB253" i="4"/>
  <c r="EB51" i="4"/>
  <c r="DZ51" i="4"/>
  <c r="EA51" i="4" s="1"/>
  <c r="EB515" i="4"/>
  <c r="DZ515" i="4"/>
  <c r="EA515" i="4" s="1"/>
  <c r="EB334" i="4"/>
  <c r="DZ334" i="4"/>
  <c r="EA334" i="4" s="1"/>
  <c r="EB968" i="4"/>
  <c r="DZ968" i="4"/>
  <c r="EA968" i="4" s="1"/>
  <c r="EB259" i="4"/>
  <c r="EB47" i="4"/>
  <c r="EB992" i="4"/>
  <c r="DZ992" i="4"/>
  <c r="EA992" i="4" s="1"/>
  <c r="EB568" i="4"/>
  <c r="DZ568" i="4"/>
  <c r="EA568" i="4" s="1"/>
  <c r="EB824" i="4"/>
  <c r="EB291" i="4"/>
  <c r="EB1036" i="4"/>
  <c r="EB927" i="4"/>
  <c r="EB991" i="4"/>
  <c r="EB1055" i="4"/>
  <c r="EB1119" i="4"/>
  <c r="DZ232" i="4"/>
  <c r="EA232" i="4" s="1"/>
  <c r="DZ312" i="4"/>
  <c r="EA312" i="4" s="1"/>
  <c r="EB599" i="4"/>
  <c r="DZ599" i="4"/>
  <c r="EA599" i="4" s="1"/>
  <c r="EB799" i="4"/>
  <c r="EB863" i="4"/>
  <c r="DZ834" i="4"/>
  <c r="EA834" i="4" s="1"/>
  <c r="EB834" i="4"/>
  <c r="DZ906" i="4"/>
  <c r="EA906" i="4" s="1"/>
  <c r="EB906" i="4"/>
  <c r="DZ970" i="4"/>
  <c r="EA970" i="4" s="1"/>
  <c r="EB970" i="4"/>
  <c r="DZ1034" i="4"/>
  <c r="EA1034" i="4" s="1"/>
  <c r="EB1034" i="4"/>
  <c r="DZ1098" i="4"/>
  <c r="EA1098" i="4" s="1"/>
  <c r="EB1098" i="4"/>
  <c r="EB469" i="4"/>
  <c r="EB597" i="4"/>
  <c r="EB853" i="4"/>
  <c r="EB248" i="4"/>
  <c r="EB832" i="4"/>
  <c r="EB1044" i="4"/>
  <c r="EB21" i="4"/>
  <c r="DZ21" i="4"/>
  <c r="EA21" i="4" s="1"/>
  <c r="EB454" i="4"/>
  <c r="DZ454" i="4"/>
  <c r="EA454" i="4" s="1"/>
  <c r="EB644" i="4"/>
  <c r="DZ644" i="4"/>
  <c r="EA644" i="4" s="1"/>
  <c r="EB774" i="4"/>
  <c r="DZ774" i="4"/>
  <c r="EA774" i="4" s="1"/>
  <c r="EB1030" i="4"/>
  <c r="DZ1030" i="4"/>
  <c r="EA1030" i="4" s="1"/>
  <c r="DZ577" i="4"/>
  <c r="EA577" i="4" s="1"/>
  <c r="EB577" i="4"/>
  <c r="DZ149" i="4"/>
  <c r="EA149" i="4" s="1"/>
  <c r="EB149" i="4"/>
  <c r="EB456" i="4"/>
  <c r="DZ456" i="4"/>
  <c r="EA456" i="4" s="1"/>
  <c r="DZ603" i="4"/>
  <c r="EA603" i="4" s="1"/>
  <c r="EB891" i="4"/>
  <c r="EB1052" i="4"/>
  <c r="EB710" i="4"/>
  <c r="DZ710" i="4"/>
  <c r="EA710" i="4" s="1"/>
  <c r="DZ908" i="4"/>
  <c r="EA908" i="4" s="1"/>
  <c r="EB908" i="4"/>
  <c r="EB841" i="4"/>
  <c r="DZ841" i="4"/>
  <c r="EA841" i="4" s="1"/>
  <c r="EB195" i="4"/>
  <c r="DZ195" i="4"/>
  <c r="EA195" i="4" s="1"/>
  <c r="EB53" i="4"/>
  <c r="DZ53" i="4"/>
  <c r="EA53" i="4" s="1"/>
  <c r="DZ120" i="4"/>
  <c r="EA120" i="4" s="1"/>
  <c r="EB612" i="4"/>
  <c r="EB904" i="4"/>
  <c r="EB619" i="4"/>
  <c r="EB267" i="4"/>
  <c r="EB395" i="4"/>
  <c r="DZ934" i="4"/>
  <c r="EA934" i="4" s="1"/>
  <c r="EB57" i="4"/>
  <c r="EB179" i="4"/>
  <c r="EB46" i="4"/>
  <c r="EB198" i="4"/>
  <c r="EB105" i="4"/>
  <c r="EB217" i="4"/>
  <c r="EB36" i="4"/>
  <c r="EB164" i="4"/>
  <c r="EB412" i="4"/>
  <c r="DZ50" i="4"/>
  <c r="EA50" i="4" s="1"/>
  <c r="EB50" i="4"/>
  <c r="DZ114" i="4"/>
  <c r="EA114" i="4" s="1"/>
  <c r="EB114" i="4"/>
  <c r="DZ250" i="4"/>
  <c r="EA250" i="4" s="1"/>
  <c r="EB250" i="4"/>
  <c r="EB394" i="4"/>
  <c r="EB415" i="4"/>
  <c r="DZ482" i="4"/>
  <c r="EA482" i="4" s="1"/>
  <c r="EB482" i="4"/>
  <c r="DZ546" i="4"/>
  <c r="EA546" i="4" s="1"/>
  <c r="EB546" i="4"/>
  <c r="DZ610" i="4"/>
  <c r="EA610" i="4" s="1"/>
  <c r="EB610" i="4"/>
  <c r="DZ744" i="4"/>
  <c r="EA744" i="4" s="1"/>
  <c r="DZ301" i="4"/>
  <c r="EA301" i="4" s="1"/>
  <c r="EB301" i="4"/>
  <c r="DZ368" i="4"/>
  <c r="EA368" i="4" s="1"/>
  <c r="EB368" i="4"/>
  <c r="EB432" i="4"/>
  <c r="DZ470" i="4"/>
  <c r="EA470" i="4" s="1"/>
  <c r="EB470" i="4"/>
  <c r="DZ534" i="4"/>
  <c r="EA534" i="4" s="1"/>
  <c r="EB534" i="4"/>
  <c r="DZ598" i="4"/>
  <c r="EA598" i="4" s="1"/>
  <c r="EB598" i="4"/>
  <c r="DZ790" i="4"/>
  <c r="EA790" i="4" s="1"/>
  <c r="EB790" i="4"/>
  <c r="DZ854" i="4"/>
  <c r="EA854" i="4" s="1"/>
  <c r="EB854" i="4"/>
  <c r="DZ918" i="4"/>
  <c r="EA918" i="4" s="1"/>
  <c r="EB918" i="4"/>
  <c r="DZ982" i="4"/>
  <c r="EA982" i="4" s="1"/>
  <c r="EB982" i="4"/>
  <c r="DZ1046" i="4"/>
  <c r="EA1046" i="4" s="1"/>
  <c r="EB1046" i="4"/>
  <c r="DZ593" i="4"/>
  <c r="EA593" i="4" s="1"/>
  <c r="EB593" i="4"/>
  <c r="DZ663" i="4"/>
  <c r="EA663" i="4" s="1"/>
  <c r="DZ727" i="4"/>
  <c r="EA727" i="4" s="1"/>
  <c r="DZ919" i="4"/>
  <c r="EA919" i="4" s="1"/>
  <c r="DZ985" i="4"/>
  <c r="EA985" i="4" s="1"/>
  <c r="EB985" i="4"/>
  <c r="DZ1049" i="4"/>
  <c r="EA1049" i="4" s="1"/>
  <c r="EB1049" i="4"/>
  <c r="DZ1113" i="4"/>
  <c r="EA1113" i="4" s="1"/>
  <c r="EB1113" i="4"/>
  <c r="EB527" i="4"/>
  <c r="EB591" i="4"/>
  <c r="EB655" i="4"/>
  <c r="EB791" i="4"/>
  <c r="EB855" i="4"/>
  <c r="DZ826" i="4"/>
  <c r="EA826" i="4" s="1"/>
  <c r="EB826" i="4"/>
  <c r="DZ898" i="4"/>
  <c r="EA898" i="4" s="1"/>
  <c r="EB898" i="4"/>
  <c r="DZ962" i="4"/>
  <c r="EA962" i="4" s="1"/>
  <c r="EB962" i="4"/>
  <c r="DZ1026" i="4"/>
  <c r="EA1026" i="4" s="1"/>
  <c r="EB1026" i="4"/>
  <c r="DZ1090" i="4"/>
  <c r="EA1090" i="4" s="1"/>
  <c r="EB1090" i="4"/>
  <c r="EB453" i="4"/>
  <c r="EB581" i="4"/>
  <c r="EB709" i="4"/>
  <c r="EB837" i="4"/>
  <c r="DZ617" i="4"/>
  <c r="EA617" i="4" s="1"/>
  <c r="DZ745" i="4"/>
  <c r="EA745" i="4" s="1"/>
  <c r="DZ981" i="4"/>
  <c r="EA981" i="4" s="1"/>
  <c r="EB981" i="4"/>
  <c r="DZ1101" i="4"/>
  <c r="EA1101" i="4" s="1"/>
  <c r="EB1101" i="4"/>
  <c r="EB96" i="4"/>
  <c r="EB314" i="4"/>
  <c r="EB219" i="4"/>
  <c r="EB921" i="4"/>
  <c r="EB620" i="4"/>
  <c r="EB335" i="4"/>
  <c r="EB984" i="4"/>
  <c r="EB1112" i="4"/>
  <c r="EB472" i="4"/>
  <c r="EB600" i="4"/>
  <c r="EB728" i="4"/>
  <c r="EB928" i="4"/>
  <c r="EB812" i="4"/>
  <c r="EB491" i="4"/>
  <c r="EB940" i="4"/>
  <c r="EB1068" i="4"/>
  <c r="EB104" i="4"/>
  <c r="EB187" i="4"/>
  <c r="EB484" i="4"/>
  <c r="EB628" i="4"/>
  <c r="EB263" i="4"/>
  <c r="EB864" i="4"/>
  <c r="EB1056" i="4"/>
  <c r="EB480" i="4"/>
  <c r="EB608" i="4"/>
  <c r="EB736" i="4"/>
  <c r="EB952" i="4"/>
  <c r="EB948" i="4"/>
  <c r="EB1076" i="4"/>
  <c r="EB81" i="4"/>
  <c r="EB936" i="4"/>
  <c r="EB504" i="4"/>
  <c r="EB632" i="4"/>
  <c r="EB760" i="4"/>
  <c r="EB1024" i="4"/>
  <c r="EB667" i="4"/>
  <c r="DZ715" i="4"/>
  <c r="EA715" i="4" s="1"/>
  <c r="EB756" i="4"/>
  <c r="EB142" i="4"/>
  <c r="DZ66" i="4"/>
  <c r="EA66" i="4" s="1"/>
  <c r="EB66" i="4"/>
  <c r="DZ626" i="4"/>
  <c r="EA626" i="4" s="1"/>
  <c r="EB626" i="4"/>
  <c r="DZ384" i="4"/>
  <c r="EA384" i="4" s="1"/>
  <c r="EB384" i="4"/>
  <c r="DZ914" i="4"/>
  <c r="EA914" i="4" s="1"/>
  <c r="EB914" i="4"/>
  <c r="DZ1106" i="4"/>
  <c r="EA1106" i="4" s="1"/>
  <c r="EB1106" i="4"/>
  <c r="DZ869" i="4"/>
  <c r="EA869" i="4" s="1"/>
  <c r="EB869" i="4"/>
  <c r="DZ222" i="4"/>
  <c r="EA222" i="4" s="1"/>
  <c r="EB222" i="4"/>
  <c r="DZ241" i="4"/>
  <c r="EA241" i="4" s="1"/>
  <c r="EB241" i="4"/>
  <c r="DZ449" i="4"/>
  <c r="EA449" i="4" s="1"/>
  <c r="EB449" i="4"/>
  <c r="DZ513" i="4"/>
  <c r="EA513" i="4" s="1"/>
  <c r="EB513" i="4"/>
  <c r="EB76" i="4"/>
  <c r="DZ204" i="4"/>
  <c r="EA204" i="4" s="1"/>
  <c r="EB204" i="4"/>
  <c r="DZ292" i="4"/>
  <c r="EA292" i="4" s="1"/>
  <c r="EB292" i="4"/>
  <c r="DZ364" i="4"/>
  <c r="EA364" i="4" s="1"/>
  <c r="EB364" i="4"/>
  <c r="DZ72" i="4"/>
  <c r="EA72" i="4" s="1"/>
  <c r="DZ202" i="4"/>
  <c r="EA202" i="4" s="1"/>
  <c r="EB202" i="4"/>
  <c r="DZ67" i="4"/>
  <c r="EA67" i="4" s="1"/>
  <c r="DZ698" i="4"/>
  <c r="EA698" i="4" s="1"/>
  <c r="EB698" i="4"/>
  <c r="DZ325" i="4"/>
  <c r="EA325" i="4" s="1"/>
  <c r="EB325" i="4"/>
  <c r="EB280" i="4"/>
  <c r="DZ1070" i="4"/>
  <c r="EA1070" i="4" s="1"/>
  <c r="EB1070" i="4"/>
  <c r="DZ809" i="4"/>
  <c r="EA809" i="4" s="1"/>
  <c r="EB809" i="4"/>
  <c r="EB479" i="4"/>
  <c r="EB679" i="4"/>
  <c r="EB743" i="4"/>
  <c r="EB943" i="4"/>
  <c r="EB1007" i="4"/>
  <c r="EB1071" i="4"/>
  <c r="DZ850" i="4"/>
  <c r="EA850" i="4" s="1"/>
  <c r="EB850" i="4"/>
  <c r="DZ293" i="4"/>
  <c r="EA293" i="4" s="1"/>
  <c r="EB293" i="4"/>
  <c r="EB493" i="4"/>
  <c r="EB621" i="4"/>
  <c r="EB877" i="4"/>
  <c r="DZ1114" i="4"/>
  <c r="EA1114" i="4" s="1"/>
  <c r="EB1114" i="4"/>
  <c r="EB1021" i="4"/>
  <c r="EB128" i="4"/>
  <c r="EB660" i="4"/>
  <c r="EB960" i="4"/>
  <c r="EB512" i="4"/>
  <c r="EB640" i="4"/>
  <c r="EB768" i="4"/>
  <c r="EB1072" i="4"/>
  <c r="EB772" i="4"/>
  <c r="EB323" i="4"/>
  <c r="EB427" i="4"/>
  <c r="EB731" i="4"/>
  <c r="DZ356" i="4"/>
  <c r="EA356" i="4" s="1"/>
  <c r="EB356" i="4"/>
  <c r="DZ338" i="4"/>
  <c r="EA338" i="4" s="1"/>
  <c r="EB338" i="4"/>
  <c r="DZ317" i="4"/>
  <c r="EA317" i="4" s="1"/>
  <c r="EB317" i="4"/>
  <c r="DZ734" i="4"/>
  <c r="EA734" i="4" s="1"/>
  <c r="EB734" i="4"/>
  <c r="EB865" i="4"/>
  <c r="EB735" i="4"/>
  <c r="EB999" i="4"/>
  <c r="DZ842" i="4"/>
  <c r="EA842" i="4" s="1"/>
  <c r="EB842" i="4"/>
  <c r="EB624" i="4"/>
  <c r="EB68" i="4"/>
  <c r="DZ130" i="4"/>
  <c r="EA130" i="4" s="1"/>
  <c r="EB130" i="4"/>
  <c r="DZ498" i="4"/>
  <c r="EA498" i="4" s="1"/>
  <c r="EB498" i="4"/>
  <c r="DZ762" i="4"/>
  <c r="EA762" i="4" s="1"/>
  <c r="EB762" i="4"/>
  <c r="EB609" i="4"/>
  <c r="EB543" i="4"/>
  <c r="DZ778" i="4"/>
  <c r="EA778" i="4" s="1"/>
  <c r="EB778" i="4"/>
  <c r="DZ1042" i="4"/>
  <c r="EA1042" i="4" s="1"/>
  <c r="EB1042" i="4"/>
  <c r="DZ485" i="4"/>
  <c r="EA485" i="4" s="1"/>
  <c r="EB485" i="4"/>
  <c r="DZ1062" i="4"/>
  <c r="EA1062" i="4" s="1"/>
  <c r="EB78" i="4"/>
  <c r="DZ150" i="4"/>
  <c r="EA150" i="4" s="1"/>
  <c r="EB150" i="4"/>
  <c r="DZ153" i="4"/>
  <c r="EA153" i="4" s="1"/>
  <c r="EB153" i="4"/>
  <c r="DZ385" i="4"/>
  <c r="EA385" i="4" s="1"/>
  <c r="EB385" i="4"/>
  <c r="EB84" i="4"/>
  <c r="EB212" i="4"/>
  <c r="DZ298" i="4"/>
  <c r="EA298" i="4" s="1"/>
  <c r="DZ372" i="4"/>
  <c r="EA372" i="4" s="1"/>
  <c r="EB372" i="4"/>
  <c r="DZ8" i="4"/>
  <c r="EA8" i="4" s="1"/>
  <c r="DZ74" i="4"/>
  <c r="EA74" i="4" s="1"/>
  <c r="EB74" i="4"/>
  <c r="DZ138" i="4"/>
  <c r="EA138" i="4" s="1"/>
  <c r="EB138" i="4"/>
  <c r="DZ274" i="4"/>
  <c r="EA274" i="4" s="1"/>
  <c r="EB274" i="4"/>
  <c r="DZ418" i="4"/>
  <c r="EA418" i="4" s="1"/>
  <c r="EB418" i="4"/>
  <c r="DZ439" i="4"/>
  <c r="EA439" i="4" s="1"/>
  <c r="EB439" i="4"/>
  <c r="DZ442" i="4"/>
  <c r="EA442" i="4" s="1"/>
  <c r="EB442" i="4"/>
  <c r="DZ506" i="4"/>
  <c r="EA506" i="4" s="1"/>
  <c r="EB506" i="4"/>
  <c r="DZ570" i="4"/>
  <c r="EA570" i="4" s="1"/>
  <c r="EB570" i="4"/>
  <c r="DZ634" i="4"/>
  <c r="EA634" i="4" s="1"/>
  <c r="EB634" i="4"/>
  <c r="DZ704" i="4"/>
  <c r="EA704" i="4" s="1"/>
  <c r="DZ770" i="4"/>
  <c r="EA770" i="4" s="1"/>
  <c r="EB770" i="4"/>
  <c r="EB288" i="4"/>
  <c r="EB392" i="4"/>
  <c r="EB430" i="4"/>
  <c r="DZ494" i="4"/>
  <c r="EA494" i="4" s="1"/>
  <c r="EB494" i="4"/>
  <c r="DZ558" i="4"/>
  <c r="EA558" i="4" s="1"/>
  <c r="EB558" i="4"/>
  <c r="DZ814" i="4"/>
  <c r="EA814" i="4" s="1"/>
  <c r="EB814" i="4"/>
  <c r="DZ878" i="4"/>
  <c r="EA878" i="4" s="1"/>
  <c r="EB878" i="4"/>
  <c r="DZ942" i="4"/>
  <c r="EA942" i="4" s="1"/>
  <c r="EB942" i="4"/>
  <c r="DZ1006" i="4"/>
  <c r="EA1006" i="4" s="1"/>
  <c r="EB1006" i="4"/>
  <c r="DZ553" i="4"/>
  <c r="EA553" i="4" s="1"/>
  <c r="EB553" i="4"/>
  <c r="DZ945" i="4"/>
  <c r="EA945" i="4" s="1"/>
  <c r="EB945" i="4"/>
  <c r="DZ1009" i="4"/>
  <c r="EA1009" i="4" s="1"/>
  <c r="EB1009" i="4"/>
  <c r="DZ1073" i="4"/>
  <c r="EA1073" i="4" s="1"/>
  <c r="EB1073" i="4"/>
  <c r="EB487" i="4"/>
  <c r="EB551" i="4"/>
  <c r="EB615" i="4"/>
  <c r="EB815" i="4"/>
  <c r="DZ786" i="4"/>
  <c r="EA786" i="4" s="1"/>
  <c r="EB786" i="4"/>
  <c r="DZ856" i="4"/>
  <c r="EA856" i="4" s="1"/>
  <c r="DZ922" i="4"/>
  <c r="EA922" i="4" s="1"/>
  <c r="EB922" i="4"/>
  <c r="DZ986" i="4"/>
  <c r="EA986" i="4" s="1"/>
  <c r="EB986" i="4"/>
  <c r="DZ1050" i="4"/>
  <c r="EA1050" i="4" s="1"/>
  <c r="EB1050" i="4"/>
  <c r="DZ373" i="4"/>
  <c r="EA373" i="4" s="1"/>
  <c r="EB373" i="4"/>
  <c r="EB501" i="4"/>
  <c r="EB629" i="4"/>
  <c r="EB757" i="4"/>
  <c r="EB885" i="4"/>
  <c r="DZ1120" i="4"/>
  <c r="EA1120" i="4" s="1"/>
  <c r="EB1029" i="4"/>
  <c r="EB16" i="4"/>
  <c r="EB676" i="4"/>
  <c r="EB1008" i="4"/>
  <c r="EB827" i="4"/>
  <c r="EB555" i="4"/>
  <c r="EB520" i="4"/>
  <c r="EB648" i="4"/>
  <c r="EB776" i="4"/>
  <c r="EB1080" i="4"/>
  <c r="EB523" i="4"/>
  <c r="EB331" i="4"/>
  <c r="EB828" i="4"/>
  <c r="EB1116" i="4"/>
  <c r="DZ284" i="4"/>
  <c r="EA284" i="4" s="1"/>
  <c r="EB284" i="4"/>
  <c r="DZ194" i="4"/>
  <c r="EA194" i="4" s="1"/>
  <c r="EB194" i="4"/>
  <c r="DZ264" i="4"/>
  <c r="EA264" i="4" s="1"/>
  <c r="EB264" i="4"/>
  <c r="EB605" i="4"/>
  <c r="EB1016" i="4"/>
  <c r="EB307" i="4"/>
  <c r="DZ203" i="4"/>
  <c r="EA203" i="4" s="1"/>
  <c r="DZ377" i="4"/>
  <c r="EA377" i="4" s="1"/>
  <c r="EB377" i="4"/>
  <c r="DZ266" i="4"/>
  <c r="EA266" i="4" s="1"/>
  <c r="EB266" i="4"/>
  <c r="DZ431" i="4"/>
  <c r="EA431" i="4" s="1"/>
  <c r="EB431" i="4"/>
  <c r="DZ696" i="4"/>
  <c r="EA696" i="4" s="1"/>
  <c r="EB422" i="4"/>
  <c r="DZ545" i="4"/>
  <c r="EA545" i="4" s="1"/>
  <c r="EB545" i="4"/>
  <c r="EB1065" i="4"/>
  <c r="EB807" i="4"/>
  <c r="DZ422" i="4"/>
  <c r="EA422" i="4" s="1"/>
  <c r="EB9" i="4"/>
  <c r="EB161" i="4"/>
  <c r="EB249" i="4"/>
  <c r="DZ321" i="4"/>
  <c r="EA321" i="4" s="1"/>
  <c r="EB321" i="4"/>
  <c r="DZ457" i="4"/>
  <c r="EA457" i="4" s="1"/>
  <c r="EB457" i="4"/>
  <c r="EB521" i="4"/>
  <c r="DZ92" i="4"/>
  <c r="EA92" i="4" s="1"/>
  <c r="EB92" i="4"/>
  <c r="DZ220" i="4"/>
  <c r="EA220" i="4" s="1"/>
  <c r="EB220" i="4"/>
  <c r="DZ300" i="4"/>
  <c r="EA300" i="4" s="1"/>
  <c r="EB300" i="4"/>
  <c r="DZ10" i="4"/>
  <c r="EA10" i="4" s="1"/>
  <c r="EB10" i="4"/>
  <c r="DZ210" i="4"/>
  <c r="EA210" i="4" s="1"/>
  <c r="EB210" i="4"/>
  <c r="DZ354" i="4"/>
  <c r="EA354" i="4" s="1"/>
  <c r="EB354" i="4"/>
  <c r="DZ211" i="4"/>
  <c r="EA211" i="4" s="1"/>
  <c r="DZ576" i="4"/>
  <c r="EA576" i="4" s="1"/>
  <c r="DZ642" i="4"/>
  <c r="EA642" i="4" s="1"/>
  <c r="EB642" i="4"/>
  <c r="DZ706" i="4"/>
  <c r="EA706" i="4" s="1"/>
  <c r="EB706" i="4"/>
  <c r="DZ333" i="4"/>
  <c r="EA333" i="4" s="1"/>
  <c r="EB333" i="4"/>
  <c r="EB296" i="4"/>
  <c r="DZ622" i="4"/>
  <c r="EA622" i="4" s="1"/>
  <c r="EB622" i="4"/>
  <c r="DZ686" i="4"/>
  <c r="EA686" i="4" s="1"/>
  <c r="EB686" i="4"/>
  <c r="DZ750" i="4"/>
  <c r="EA750" i="4" s="1"/>
  <c r="EB750" i="4"/>
  <c r="DZ689" i="4"/>
  <c r="EA689" i="4" s="1"/>
  <c r="EB689" i="4"/>
  <c r="EB753" i="4"/>
  <c r="DZ817" i="4"/>
  <c r="EA817" i="4" s="1"/>
  <c r="EB817" i="4"/>
  <c r="EB881" i="4"/>
  <c r="EB951" i="4"/>
  <c r="EB1015" i="4"/>
  <c r="EB1079" i="4"/>
  <c r="DZ858" i="4"/>
  <c r="EA858" i="4" s="1"/>
  <c r="EB858" i="4"/>
  <c r="DZ381" i="4"/>
  <c r="EA381" i="4" s="1"/>
  <c r="EB381" i="4"/>
  <c r="DZ509" i="4"/>
  <c r="EA509" i="4" s="1"/>
  <c r="EB509" i="4"/>
  <c r="DZ637" i="4"/>
  <c r="EA637" i="4" s="1"/>
  <c r="EB637" i="4"/>
  <c r="EB765" i="4"/>
  <c r="DZ893" i="4"/>
  <c r="EA893" i="4" s="1"/>
  <c r="EB893" i="4"/>
  <c r="DZ1122" i="4"/>
  <c r="EA1122" i="4" s="1"/>
  <c r="EB1122" i="4"/>
  <c r="EB1037" i="4"/>
  <c r="EB85" i="4"/>
  <c r="EB136" i="4"/>
  <c r="EB374" i="4"/>
  <c r="EB684" i="4"/>
  <c r="EB1032" i="4"/>
  <c r="EB848" i="4"/>
  <c r="EB528" i="4"/>
  <c r="EB656" i="4"/>
  <c r="EB784" i="4"/>
  <c r="EB1104" i="4"/>
  <c r="EB804" i="4"/>
  <c r="EB996" i="4"/>
  <c r="DZ754" i="4"/>
  <c r="EA754" i="4" s="1"/>
  <c r="EB754" i="4"/>
  <c r="DZ673" i="4"/>
  <c r="EA673" i="4" s="1"/>
  <c r="EB673" i="4"/>
  <c r="EB935" i="4"/>
  <c r="EB733" i="4"/>
  <c r="DZ61" i="4"/>
  <c r="EA61" i="4" s="1"/>
  <c r="EB61" i="4"/>
  <c r="DZ197" i="4"/>
  <c r="EA197" i="4" s="1"/>
  <c r="DZ562" i="4"/>
  <c r="EA562" i="4" s="1"/>
  <c r="EB562" i="4"/>
  <c r="DZ272" i="4"/>
  <c r="EA272" i="4" s="1"/>
  <c r="EB272" i="4"/>
  <c r="DZ978" i="4"/>
  <c r="EA978" i="4" s="1"/>
  <c r="EB978" i="4"/>
  <c r="EB741" i="4"/>
  <c r="DZ758" i="4"/>
  <c r="EA758" i="4" s="1"/>
  <c r="DZ38" i="4"/>
  <c r="EA38" i="4" s="1"/>
  <c r="DZ233" i="4"/>
  <c r="EA233" i="4" s="1"/>
  <c r="DZ86" i="4"/>
  <c r="EA86" i="4" s="1"/>
  <c r="EB86" i="4"/>
  <c r="DZ158" i="4"/>
  <c r="EA158" i="4" s="1"/>
  <c r="EB158" i="4"/>
  <c r="EB169" i="4"/>
  <c r="EB100" i="4"/>
  <c r="EB228" i="4"/>
  <c r="DZ308" i="4"/>
  <c r="EA308" i="4" s="1"/>
  <c r="EB308" i="4"/>
  <c r="DZ380" i="4"/>
  <c r="EA380" i="4" s="1"/>
  <c r="EB380" i="4"/>
  <c r="DZ82" i="4"/>
  <c r="EA82" i="4" s="1"/>
  <c r="EB82" i="4"/>
  <c r="DZ146" i="4"/>
  <c r="EA146" i="4" s="1"/>
  <c r="EB146" i="4"/>
  <c r="DZ282" i="4"/>
  <c r="EA282" i="4" s="1"/>
  <c r="EB282" i="4"/>
  <c r="DZ447" i="4"/>
  <c r="EA447" i="4" s="1"/>
  <c r="EB447" i="4"/>
  <c r="DZ450" i="4"/>
  <c r="EA450" i="4" s="1"/>
  <c r="EB450" i="4"/>
  <c r="DZ514" i="4"/>
  <c r="EA514" i="4" s="1"/>
  <c r="EB514" i="4"/>
  <c r="DZ578" i="4"/>
  <c r="EA578" i="4" s="1"/>
  <c r="EB578" i="4"/>
  <c r="DZ712" i="4"/>
  <c r="EA712" i="4" s="1"/>
  <c r="EB304" i="4"/>
  <c r="EB400" i="4"/>
  <c r="EB438" i="4"/>
  <c r="DZ561" i="4"/>
  <c r="EA561" i="4" s="1"/>
  <c r="EB561" i="4"/>
  <c r="EB625" i="4"/>
  <c r="DZ953" i="4"/>
  <c r="EA953" i="4" s="1"/>
  <c r="EB953" i="4"/>
  <c r="DZ1017" i="4"/>
  <c r="EA1017" i="4" s="1"/>
  <c r="EB1017" i="4"/>
  <c r="EB1081" i="4"/>
  <c r="EB495" i="4"/>
  <c r="EB559" i="4"/>
  <c r="EB623" i="4"/>
  <c r="EB823" i="4"/>
  <c r="DZ794" i="4"/>
  <c r="EA794" i="4" s="1"/>
  <c r="EB794" i="4"/>
  <c r="DZ930" i="4"/>
  <c r="EA930" i="4" s="1"/>
  <c r="EB930" i="4"/>
  <c r="DZ994" i="4"/>
  <c r="EA994" i="4" s="1"/>
  <c r="EB994" i="4"/>
  <c r="DZ1058" i="4"/>
  <c r="EA1058" i="4" s="1"/>
  <c r="EB1058" i="4"/>
  <c r="DZ389" i="4"/>
  <c r="EA389" i="4" s="1"/>
  <c r="EB389" i="4"/>
  <c r="DZ517" i="4"/>
  <c r="EA517" i="4" s="1"/>
  <c r="EB517" i="4"/>
  <c r="DZ645" i="4"/>
  <c r="EA645" i="4" s="1"/>
  <c r="EB645" i="4"/>
  <c r="DZ773" i="4"/>
  <c r="EA773" i="4" s="1"/>
  <c r="EB773" i="4"/>
  <c r="EB901" i="4"/>
  <c r="EB917" i="4"/>
  <c r="EB1045" i="4"/>
  <c r="EB144" i="4"/>
  <c r="EB3" i="4"/>
  <c r="EB190" i="4"/>
  <c r="EB382" i="4"/>
  <c r="EB62" i="4"/>
  <c r="EB692" i="4"/>
  <c r="EB1040" i="4"/>
  <c r="EB536" i="4"/>
  <c r="EB664" i="4"/>
  <c r="EB792" i="4"/>
  <c r="EB820" i="4"/>
  <c r="EB347" i="4"/>
  <c r="EB443" i="4"/>
  <c r="EB1004" i="4"/>
  <c r="DZ218" i="4"/>
  <c r="EA218" i="4" s="1"/>
  <c r="EB218" i="4"/>
  <c r="DZ650" i="4"/>
  <c r="EA650" i="4" s="1"/>
  <c r="EB650" i="4"/>
  <c r="DZ714" i="4"/>
  <c r="EA714" i="4" s="1"/>
  <c r="EB714" i="4"/>
  <c r="DZ269" i="4"/>
  <c r="EA269" i="4" s="1"/>
  <c r="EB269" i="4"/>
  <c r="DZ341" i="4"/>
  <c r="EA341" i="4" s="1"/>
  <c r="EB341" i="4"/>
  <c r="EB312" i="4"/>
  <c r="DZ1086" i="4"/>
  <c r="EA1086" i="4" s="1"/>
  <c r="EB1086" i="4"/>
  <c r="DZ697" i="4"/>
  <c r="EA697" i="4" s="1"/>
  <c r="EB697" i="4"/>
  <c r="DZ761" i="4"/>
  <c r="EA761" i="4" s="1"/>
  <c r="EB761" i="4"/>
  <c r="EB889" i="4"/>
  <c r="DZ695" i="4"/>
  <c r="EA695" i="4" s="1"/>
  <c r="EB695" i="4"/>
  <c r="DZ895" i="4"/>
  <c r="EA895" i="4" s="1"/>
  <c r="EB895" i="4"/>
  <c r="DZ959" i="4"/>
  <c r="EA959" i="4" s="1"/>
  <c r="EB959" i="4"/>
  <c r="DZ1023" i="4"/>
  <c r="EA1023" i="4" s="1"/>
  <c r="EB1023" i="4"/>
  <c r="DZ1087" i="4"/>
  <c r="EA1087" i="4" s="1"/>
  <c r="EB1087" i="4"/>
  <c r="DZ866" i="4"/>
  <c r="EA866" i="4" s="1"/>
  <c r="EB866" i="4"/>
  <c r="DZ1000" i="4"/>
  <c r="EA1000" i="4" s="1"/>
  <c r="DZ397" i="4"/>
  <c r="EA397" i="4" s="1"/>
  <c r="EB397" i="4"/>
  <c r="DZ525" i="4"/>
  <c r="EA525" i="4" s="1"/>
  <c r="EB525" i="4"/>
  <c r="DZ653" i="4"/>
  <c r="EA653" i="4" s="1"/>
  <c r="EB653" i="4"/>
  <c r="DZ781" i="4"/>
  <c r="EA781" i="4" s="1"/>
  <c r="EB781" i="4"/>
  <c r="DZ909" i="4"/>
  <c r="EA909" i="4" s="1"/>
  <c r="EB909" i="4"/>
  <c r="EB32" i="4"/>
  <c r="EB152" i="4"/>
  <c r="EB11" i="4"/>
  <c r="EB390" i="4"/>
  <c r="EB548" i="4"/>
  <c r="EB1048" i="4"/>
  <c r="EB896" i="4"/>
  <c r="EB208" i="4"/>
  <c r="EB544" i="4"/>
  <c r="EB672" i="4"/>
  <c r="EB800" i="4"/>
  <c r="EB859" i="4"/>
  <c r="EB747" i="4"/>
  <c r="EB836" i="4"/>
  <c r="EB1012" i="4"/>
  <c r="DZ261" i="4"/>
  <c r="EA261" i="4" s="1"/>
  <c r="EB261" i="4"/>
  <c r="DZ801" i="4"/>
  <c r="EA801" i="4" s="1"/>
  <c r="EB801" i="4"/>
  <c r="EB1063" i="4"/>
  <c r="EB861" i="4"/>
  <c r="EB120" i="4"/>
  <c r="EB888" i="4"/>
  <c r="EB496" i="4"/>
  <c r="EB196" i="4"/>
  <c r="DZ607" i="4"/>
  <c r="EA607" i="4" s="1"/>
  <c r="EB607" i="4"/>
  <c r="DZ94" i="4"/>
  <c r="EA94" i="4" s="1"/>
  <c r="EB94" i="4"/>
  <c r="DZ238" i="4"/>
  <c r="EA238" i="4" s="1"/>
  <c r="EB238" i="4"/>
  <c r="DZ257" i="4"/>
  <c r="EA257" i="4" s="1"/>
  <c r="EB257" i="4"/>
  <c r="DZ529" i="4"/>
  <c r="EA529" i="4" s="1"/>
  <c r="EB529" i="4"/>
  <c r="DZ236" i="4"/>
  <c r="EA236" i="4" s="1"/>
  <c r="EB236" i="4"/>
  <c r="DZ88" i="4"/>
  <c r="EA88" i="4" s="1"/>
  <c r="DZ486" i="4"/>
  <c r="EA486" i="4" s="1"/>
  <c r="DZ806" i="4"/>
  <c r="EA806" i="4" s="1"/>
  <c r="DZ759" i="4"/>
  <c r="EA759" i="4" s="1"/>
  <c r="DZ825" i="4"/>
  <c r="EA825" i="4" s="1"/>
  <c r="EB25" i="4"/>
  <c r="EB83" i="4"/>
  <c r="DZ155" i="4"/>
  <c r="EA155" i="4" s="1"/>
  <c r="EB155" i="4"/>
  <c r="DZ243" i="4"/>
  <c r="EA243" i="4" s="1"/>
  <c r="EB243" i="4"/>
  <c r="DZ166" i="4"/>
  <c r="EA166" i="4" s="1"/>
  <c r="EB166" i="4"/>
  <c r="DZ185" i="4"/>
  <c r="EA185" i="4" s="1"/>
  <c r="EB185" i="4"/>
  <c r="DZ401" i="4"/>
  <c r="EA401" i="4" s="1"/>
  <c r="EB401" i="4"/>
  <c r="DZ471" i="4"/>
  <c r="EA471" i="4" s="1"/>
  <c r="DZ535" i="4"/>
  <c r="EA535" i="4" s="1"/>
  <c r="DZ116" i="4"/>
  <c r="EA116" i="4" s="1"/>
  <c r="EB116" i="4"/>
  <c r="DZ244" i="4"/>
  <c r="EA244" i="4" s="1"/>
  <c r="EB244" i="4"/>
  <c r="DZ388" i="4"/>
  <c r="EA388" i="4" s="1"/>
  <c r="EB388" i="4"/>
  <c r="DZ26" i="4"/>
  <c r="EA26" i="4" s="1"/>
  <c r="EB26" i="4"/>
  <c r="DZ90" i="4"/>
  <c r="EA90" i="4" s="1"/>
  <c r="EB90" i="4"/>
  <c r="DZ154" i="4"/>
  <c r="EA154" i="4" s="1"/>
  <c r="EB154" i="4"/>
  <c r="EB290" i="4"/>
  <c r="DZ370" i="4"/>
  <c r="EA370" i="4" s="1"/>
  <c r="EB370" i="4"/>
  <c r="DZ367" i="4"/>
  <c r="EA367" i="4" s="1"/>
  <c r="EB455" i="4"/>
  <c r="DZ458" i="4"/>
  <c r="EA458" i="4" s="1"/>
  <c r="EB458" i="4"/>
  <c r="DZ522" i="4"/>
  <c r="EA522" i="4" s="1"/>
  <c r="EB522" i="4"/>
  <c r="DZ586" i="4"/>
  <c r="EA586" i="4" s="1"/>
  <c r="EB586" i="4"/>
  <c r="DZ720" i="4"/>
  <c r="EA720" i="4" s="1"/>
  <c r="EB320" i="4"/>
  <c r="EB408" i="4"/>
  <c r="EB446" i="4"/>
  <c r="DZ510" i="4"/>
  <c r="EA510" i="4" s="1"/>
  <c r="EB510" i="4"/>
  <c r="DZ574" i="4"/>
  <c r="EA574" i="4" s="1"/>
  <c r="EB574" i="4"/>
  <c r="DZ766" i="4"/>
  <c r="EA766" i="4" s="1"/>
  <c r="EB766" i="4"/>
  <c r="DZ830" i="4"/>
  <c r="EA830" i="4" s="1"/>
  <c r="EB830" i="4"/>
  <c r="DZ894" i="4"/>
  <c r="EA894" i="4" s="1"/>
  <c r="EB894" i="4"/>
  <c r="DZ958" i="4"/>
  <c r="EA958" i="4" s="1"/>
  <c r="EB958" i="4"/>
  <c r="DZ1022" i="4"/>
  <c r="EA1022" i="4" s="1"/>
  <c r="EB1022" i="4"/>
  <c r="EB633" i="4"/>
  <c r="EB961" i="4"/>
  <c r="DZ1025" i="4"/>
  <c r="EA1025" i="4" s="1"/>
  <c r="EB1025" i="4"/>
  <c r="DZ1089" i="4"/>
  <c r="EA1089" i="4" s="1"/>
  <c r="EB1089" i="4"/>
  <c r="DZ503" i="4"/>
  <c r="EA503" i="4" s="1"/>
  <c r="EB503" i="4"/>
  <c r="DZ567" i="4"/>
  <c r="EA567" i="4" s="1"/>
  <c r="EB567" i="4"/>
  <c r="DZ631" i="4"/>
  <c r="EA631" i="4" s="1"/>
  <c r="EB631" i="4"/>
  <c r="DZ767" i="4"/>
  <c r="EA767" i="4" s="1"/>
  <c r="EB767" i="4"/>
  <c r="DZ831" i="4"/>
  <c r="EA831" i="4" s="1"/>
  <c r="EB831" i="4"/>
  <c r="DZ802" i="4"/>
  <c r="EA802" i="4" s="1"/>
  <c r="EB802" i="4"/>
  <c r="DZ874" i="4"/>
  <c r="EA874" i="4" s="1"/>
  <c r="EB874" i="4"/>
  <c r="DZ938" i="4"/>
  <c r="EA938" i="4" s="1"/>
  <c r="EB938" i="4"/>
  <c r="DZ1002" i="4"/>
  <c r="EA1002" i="4" s="1"/>
  <c r="EB1002" i="4"/>
  <c r="DZ1066" i="4"/>
  <c r="EA1066" i="4" s="1"/>
  <c r="EB1066" i="4"/>
  <c r="DZ405" i="4"/>
  <c r="EA405" i="4" s="1"/>
  <c r="EB405" i="4"/>
  <c r="DZ533" i="4"/>
  <c r="EA533" i="4" s="1"/>
  <c r="EB533" i="4"/>
  <c r="DZ661" i="4"/>
  <c r="EA661" i="4" s="1"/>
  <c r="EB661" i="4"/>
  <c r="DZ789" i="4"/>
  <c r="EA789" i="4" s="1"/>
  <c r="EB789" i="4"/>
  <c r="EB933" i="4"/>
  <c r="EB1061" i="4"/>
  <c r="EB40" i="4"/>
  <c r="EB160" i="4"/>
  <c r="EB19" i="4"/>
  <c r="EB31" i="4"/>
  <c r="EB398" i="4"/>
  <c r="EB316" i="4"/>
  <c r="EB564" i="4"/>
  <c r="EB1064" i="4"/>
  <c r="EB912" i="4"/>
  <c r="EB216" i="4"/>
  <c r="EB552" i="4"/>
  <c r="EB680" i="4"/>
  <c r="EB808" i="4"/>
  <c r="EB571" i="4"/>
  <c r="EB80" i="4"/>
  <c r="EB1020" i="4"/>
  <c r="DZ690" i="4"/>
  <c r="EA690" i="4" s="1"/>
  <c r="EB690" i="4"/>
  <c r="DZ670" i="4"/>
  <c r="EA670" i="4" s="1"/>
  <c r="EB670" i="4"/>
  <c r="EB737" i="4"/>
  <c r="EB752" i="4"/>
  <c r="DZ22" i="4"/>
  <c r="EA22" i="4" s="1"/>
  <c r="EB22" i="4"/>
  <c r="EB70" i="4"/>
  <c r="EB410" i="4"/>
  <c r="DZ434" i="4"/>
  <c r="EA434" i="4" s="1"/>
  <c r="EB434" i="4"/>
  <c r="DZ448" i="4"/>
  <c r="EA448" i="4" s="1"/>
  <c r="EB448" i="4"/>
  <c r="DZ311" i="4"/>
  <c r="EA311" i="4" s="1"/>
  <c r="DZ17" i="4"/>
  <c r="EA17" i="4" s="1"/>
  <c r="EB17" i="4"/>
  <c r="DZ235" i="4"/>
  <c r="EA235" i="4" s="1"/>
  <c r="EB235" i="4"/>
  <c r="DZ177" i="4"/>
  <c r="EA177" i="4" s="1"/>
  <c r="EB177" i="4"/>
  <c r="DZ329" i="4"/>
  <c r="EA329" i="4" s="1"/>
  <c r="EB329" i="4"/>
  <c r="DZ465" i="4"/>
  <c r="EA465" i="4" s="1"/>
  <c r="EB465" i="4"/>
  <c r="EB108" i="4"/>
  <c r="DZ18" i="4"/>
  <c r="EA18" i="4" s="1"/>
  <c r="EB18" i="4"/>
  <c r="DZ362" i="4"/>
  <c r="EA362" i="4" s="1"/>
  <c r="EB362" i="4"/>
  <c r="DZ807" i="4"/>
  <c r="EA807" i="4" s="1"/>
  <c r="DZ89" i="4"/>
  <c r="EA89" i="4" s="1"/>
  <c r="DZ102" i="4"/>
  <c r="EA102" i="4" s="1"/>
  <c r="EB102" i="4"/>
  <c r="DZ174" i="4"/>
  <c r="EA174" i="4" s="1"/>
  <c r="EB174" i="4"/>
  <c r="DZ246" i="4"/>
  <c r="EA246" i="4" s="1"/>
  <c r="EB246" i="4"/>
  <c r="DZ265" i="4"/>
  <c r="EA265" i="4" s="1"/>
  <c r="EB265" i="4"/>
  <c r="DZ337" i="4"/>
  <c r="EA337" i="4" s="1"/>
  <c r="EB337" i="4"/>
  <c r="DZ407" i="4"/>
  <c r="EA407" i="4" s="1"/>
  <c r="DZ473" i="4"/>
  <c r="EA473" i="4" s="1"/>
  <c r="EB473" i="4"/>
  <c r="DZ537" i="4"/>
  <c r="EA537" i="4" s="1"/>
  <c r="EB537" i="4"/>
  <c r="DZ124" i="4"/>
  <c r="EA124" i="4" s="1"/>
  <c r="EB124" i="4"/>
  <c r="DZ252" i="4"/>
  <c r="EA252" i="4" s="1"/>
  <c r="EB252" i="4"/>
  <c r="DZ324" i="4"/>
  <c r="EA324" i="4" s="1"/>
  <c r="EB324" i="4"/>
  <c r="DZ226" i="4"/>
  <c r="EA226" i="4" s="1"/>
  <c r="EB226" i="4"/>
  <c r="EB375" i="4"/>
  <c r="DZ464" i="4"/>
  <c r="EA464" i="4" s="1"/>
  <c r="DZ592" i="4"/>
  <c r="EA592" i="4" s="1"/>
  <c r="DZ658" i="4"/>
  <c r="EA658" i="4" s="1"/>
  <c r="EB658" i="4"/>
  <c r="DZ722" i="4"/>
  <c r="EA722" i="4" s="1"/>
  <c r="EB722" i="4"/>
  <c r="DZ277" i="4"/>
  <c r="EA277" i="4" s="1"/>
  <c r="EB277" i="4"/>
  <c r="DZ349" i="4"/>
  <c r="EA349" i="4" s="1"/>
  <c r="EB349" i="4"/>
  <c r="EB328" i="4"/>
  <c r="DZ638" i="4"/>
  <c r="EA638" i="4" s="1"/>
  <c r="EB638" i="4"/>
  <c r="DZ702" i="4"/>
  <c r="EA702" i="4" s="1"/>
  <c r="EB702" i="4"/>
  <c r="DZ641" i="4"/>
  <c r="EA641" i="4" s="1"/>
  <c r="EB641" i="4"/>
  <c r="DZ705" i="4"/>
  <c r="EA705" i="4" s="1"/>
  <c r="EB705" i="4"/>
  <c r="DZ769" i="4"/>
  <c r="EA769" i="4" s="1"/>
  <c r="EB769" i="4"/>
  <c r="DZ833" i="4"/>
  <c r="EA833" i="4" s="1"/>
  <c r="EB833" i="4"/>
  <c r="DZ897" i="4"/>
  <c r="EA897" i="4" s="1"/>
  <c r="EB897" i="4"/>
  <c r="DZ703" i="4"/>
  <c r="EA703" i="4" s="1"/>
  <c r="EB703" i="4"/>
  <c r="DZ903" i="4"/>
  <c r="EA903" i="4" s="1"/>
  <c r="EB903" i="4"/>
  <c r="DZ967" i="4"/>
  <c r="EA967" i="4" s="1"/>
  <c r="EB967" i="4"/>
  <c r="DZ1031" i="4"/>
  <c r="EA1031" i="4" s="1"/>
  <c r="EB1031" i="4"/>
  <c r="DZ1095" i="4"/>
  <c r="EA1095" i="4" s="1"/>
  <c r="EB1095" i="4"/>
  <c r="DZ880" i="4"/>
  <c r="EA880" i="4" s="1"/>
  <c r="DZ944" i="4"/>
  <c r="EA944" i="4" s="1"/>
  <c r="DZ413" i="4"/>
  <c r="EA413" i="4" s="1"/>
  <c r="EB413" i="4"/>
  <c r="EB541" i="4"/>
  <c r="EB669" i="4"/>
  <c r="EB797" i="4"/>
  <c r="EB941" i="4"/>
  <c r="EB1069" i="4"/>
  <c r="EB48" i="4"/>
  <c r="EB27" i="4"/>
  <c r="EB406" i="4"/>
  <c r="EB428" i="4"/>
  <c r="EB572" i="4"/>
  <c r="EB15" i="4"/>
  <c r="EB1088" i="4"/>
  <c r="EB920" i="4"/>
  <c r="EB560" i="4"/>
  <c r="EB688" i="4"/>
  <c r="EB816" i="4"/>
  <c r="DZ459" i="4"/>
  <c r="EA459" i="4" s="1"/>
  <c r="EB444" i="4"/>
  <c r="EB1028" i="4"/>
  <c r="DZ857" i="4"/>
  <c r="EA857" i="4" s="1"/>
  <c r="DZ110" i="4"/>
  <c r="EA110" i="4" s="1"/>
  <c r="DZ12" i="4"/>
  <c r="EA12" i="4" s="1"/>
  <c r="DZ601" i="4"/>
  <c r="EA601" i="4" s="1"/>
  <c r="DZ1057" i="4"/>
  <c r="EA1057" i="4" s="1"/>
  <c r="DZ107" i="4"/>
  <c r="EA107" i="4" s="1"/>
  <c r="DZ148" i="4"/>
  <c r="EA148" i="4" s="1"/>
  <c r="DZ404" i="4"/>
  <c r="EA404" i="4" s="1"/>
  <c r="DZ290" i="4"/>
  <c r="EA290" i="4" s="1"/>
  <c r="DZ737" i="4"/>
  <c r="EA737" i="4" s="1"/>
  <c r="DZ865" i="4"/>
  <c r="EA865" i="4" s="1"/>
  <c r="DZ911" i="4"/>
  <c r="EA911" i="4" s="1"/>
  <c r="DZ975" i="4"/>
  <c r="EA975" i="4" s="1"/>
  <c r="DZ1039" i="4"/>
  <c r="EA1039" i="4" s="1"/>
  <c r="DZ1103" i="4"/>
  <c r="EA1103" i="4" s="1"/>
  <c r="DZ541" i="4"/>
  <c r="EA541" i="4" s="1"/>
  <c r="DZ669" i="4"/>
  <c r="EA669" i="4" s="1"/>
  <c r="DZ797" i="4"/>
  <c r="EA797" i="4" s="1"/>
  <c r="DZ997" i="4"/>
  <c r="EA997" i="4" s="1"/>
  <c r="DZ30" i="4"/>
  <c r="EA30" i="4" s="1"/>
  <c r="DZ156" i="4"/>
  <c r="EA156" i="4" s="1"/>
  <c r="DZ288" i="4"/>
  <c r="EA288" i="4" s="1"/>
  <c r="DZ609" i="4"/>
  <c r="EA609" i="4" s="1"/>
  <c r="DZ1065" i="4"/>
  <c r="EA1065" i="4" s="1"/>
  <c r="DZ783" i="4"/>
  <c r="EA783" i="4" s="1"/>
  <c r="DZ847" i="4"/>
  <c r="EA847" i="4" s="1"/>
  <c r="DZ421" i="4"/>
  <c r="EA421" i="4" s="1"/>
  <c r="DZ549" i="4"/>
  <c r="EA549" i="4" s="1"/>
  <c r="DZ677" i="4"/>
  <c r="EA677" i="4" s="1"/>
  <c r="DZ805" i="4"/>
  <c r="EA805" i="4" s="1"/>
  <c r="DZ1005" i="4"/>
  <c r="EA1005" i="4" s="1"/>
  <c r="DZ46" i="4"/>
  <c r="EA46" i="4" s="1"/>
  <c r="DZ105" i="4"/>
  <c r="EA105" i="4" s="1"/>
  <c r="DZ36" i="4"/>
  <c r="EA36" i="4" s="1"/>
  <c r="DZ164" i="4"/>
  <c r="EA164" i="4" s="1"/>
  <c r="DZ412" i="4"/>
  <c r="EA412" i="4" s="1"/>
  <c r="DZ378" i="4"/>
  <c r="EA378" i="4" s="1"/>
  <c r="DZ873" i="4"/>
  <c r="EA873" i="4" s="1"/>
  <c r="DZ719" i="4"/>
  <c r="EA719" i="4" s="1"/>
  <c r="DZ1047" i="4"/>
  <c r="EA1047" i="4" s="1"/>
  <c r="DZ1111" i="4"/>
  <c r="EA1111" i="4" s="1"/>
  <c r="DZ429" i="4"/>
  <c r="EA429" i="4" s="1"/>
  <c r="DZ557" i="4"/>
  <c r="EA557" i="4" s="1"/>
  <c r="DZ685" i="4"/>
  <c r="EA685" i="4" s="1"/>
  <c r="DZ813" i="4"/>
  <c r="EA813" i="4" s="1"/>
  <c r="DZ1013" i="4"/>
  <c r="EA1013" i="4" s="1"/>
  <c r="DZ113" i="4"/>
  <c r="EA113" i="4" s="1"/>
  <c r="DZ497" i="4"/>
  <c r="EA497" i="4" s="1"/>
  <c r="DZ44" i="4"/>
  <c r="EA44" i="4" s="1"/>
  <c r="DZ304" i="4"/>
  <c r="EA304" i="4" s="1"/>
  <c r="DZ400" i="4"/>
  <c r="EA400" i="4" s="1"/>
  <c r="DZ430" i="4"/>
  <c r="EA430" i="4" s="1"/>
  <c r="DZ527" i="4"/>
  <c r="EA527" i="4" s="1"/>
  <c r="DZ591" i="4"/>
  <c r="EA591" i="4" s="1"/>
  <c r="DZ655" i="4"/>
  <c r="EA655" i="4" s="1"/>
  <c r="DZ437" i="4"/>
  <c r="EA437" i="4" s="1"/>
  <c r="DZ565" i="4"/>
  <c r="EA565" i="4" s="1"/>
  <c r="DZ693" i="4"/>
  <c r="EA693" i="4" s="1"/>
  <c r="DZ821" i="4"/>
  <c r="EA821" i="4" s="1"/>
  <c r="DZ1021" i="4"/>
  <c r="EA1021" i="4" s="1"/>
  <c r="DZ225" i="4"/>
  <c r="EA225" i="4" s="1"/>
  <c r="DZ180" i="4"/>
  <c r="EA180" i="4" s="1"/>
  <c r="DZ386" i="4"/>
  <c r="EA386" i="4" s="1"/>
  <c r="DZ753" i="4"/>
  <c r="EA753" i="4" s="1"/>
  <c r="DZ881" i="4"/>
  <c r="EA881" i="4" s="1"/>
  <c r="DZ927" i="4"/>
  <c r="EA927" i="4" s="1"/>
  <c r="DZ991" i="4"/>
  <c r="EA991" i="4" s="1"/>
  <c r="DZ1055" i="4"/>
  <c r="EA1055" i="4" s="1"/>
  <c r="DZ1119" i="4"/>
  <c r="EA1119" i="4" s="1"/>
  <c r="DZ445" i="4"/>
  <c r="EA445" i="4" s="1"/>
  <c r="DZ573" i="4"/>
  <c r="EA573" i="4" s="1"/>
  <c r="DZ701" i="4"/>
  <c r="EA701" i="4" s="1"/>
  <c r="DZ829" i="4"/>
  <c r="EA829" i="4" s="1"/>
  <c r="DZ1029" i="4"/>
  <c r="EA1029" i="4" s="1"/>
  <c r="DZ505" i="4"/>
  <c r="EA505" i="4" s="1"/>
  <c r="DZ322" i="4"/>
  <c r="EA322" i="4" s="1"/>
  <c r="DZ383" i="4"/>
  <c r="EA383" i="4" s="1"/>
  <c r="DZ463" i="4"/>
  <c r="EA463" i="4" s="1"/>
  <c r="DZ320" i="4"/>
  <c r="EA320" i="4" s="1"/>
  <c r="DZ625" i="4"/>
  <c r="EA625" i="4" s="1"/>
  <c r="DZ799" i="4"/>
  <c r="EA799" i="4" s="1"/>
  <c r="DZ863" i="4"/>
  <c r="EA863" i="4" s="1"/>
  <c r="DZ453" i="4"/>
  <c r="EA453" i="4" s="1"/>
  <c r="DZ581" i="4"/>
  <c r="EA581" i="4" s="1"/>
  <c r="DZ709" i="4"/>
  <c r="EA709" i="4" s="1"/>
  <c r="DZ837" i="4"/>
  <c r="EA837" i="4" s="1"/>
  <c r="DZ1037" i="4"/>
  <c r="EA1037" i="4" s="1"/>
  <c r="DZ765" i="4"/>
  <c r="EA765" i="4" s="1"/>
  <c r="DZ901" i="4"/>
  <c r="EA901" i="4" s="1"/>
  <c r="DZ481" i="4"/>
  <c r="EA481" i="4" s="1"/>
  <c r="DZ142" i="4"/>
  <c r="EA142" i="4" s="1"/>
  <c r="DZ68" i="4"/>
  <c r="EA68" i="4" s="1"/>
  <c r="DZ196" i="4"/>
  <c r="EA196" i="4" s="1"/>
  <c r="DZ394" i="4"/>
  <c r="EA394" i="4" s="1"/>
  <c r="DZ735" i="4"/>
  <c r="EA735" i="4" s="1"/>
  <c r="DZ1063" i="4"/>
  <c r="EA1063" i="4" s="1"/>
  <c r="DZ461" i="4"/>
  <c r="EA461" i="4" s="1"/>
  <c r="DZ589" i="4"/>
  <c r="EA589" i="4" s="1"/>
  <c r="DZ717" i="4"/>
  <c r="EA717" i="4" s="1"/>
  <c r="DZ845" i="4"/>
  <c r="EA845" i="4" s="1"/>
  <c r="DZ917" i="4"/>
  <c r="EA917" i="4" s="1"/>
  <c r="DZ1045" i="4"/>
  <c r="EA1045" i="4" s="1"/>
  <c r="DZ33" i="4"/>
  <c r="EA33" i="4" s="1"/>
  <c r="DZ139" i="4"/>
  <c r="EA139" i="4" s="1"/>
  <c r="DZ145" i="4"/>
  <c r="EA145" i="4" s="1"/>
  <c r="DZ76" i="4"/>
  <c r="EA76" i="4" s="1"/>
  <c r="DZ330" i="4"/>
  <c r="EA330" i="4" s="1"/>
  <c r="DZ399" i="4"/>
  <c r="EA399" i="4" s="1"/>
  <c r="DZ336" i="4"/>
  <c r="EA336" i="4" s="1"/>
  <c r="DZ416" i="4"/>
  <c r="EA416" i="4" s="1"/>
  <c r="DZ446" i="4"/>
  <c r="EA446" i="4" s="1"/>
  <c r="DZ961" i="4"/>
  <c r="EA961" i="4" s="1"/>
  <c r="DZ543" i="4"/>
  <c r="EA543" i="4" s="1"/>
  <c r="DZ469" i="4"/>
  <c r="EA469" i="4" s="1"/>
  <c r="DZ597" i="4"/>
  <c r="EA597" i="4" s="1"/>
  <c r="DZ725" i="4"/>
  <c r="EA725" i="4" s="1"/>
  <c r="DZ853" i="4"/>
  <c r="EA853" i="4" s="1"/>
  <c r="DZ925" i="4"/>
  <c r="EA925" i="4" s="1"/>
  <c r="DZ1053" i="4"/>
  <c r="EA1053" i="4" s="1"/>
  <c r="DZ78" i="4"/>
  <c r="EA78" i="4" s="1"/>
  <c r="DZ84" i="4"/>
  <c r="EA84" i="4" s="1"/>
  <c r="DZ212" i="4"/>
  <c r="EA212" i="4" s="1"/>
  <c r="DZ258" i="4"/>
  <c r="EA258" i="4" s="1"/>
  <c r="DZ402" i="4"/>
  <c r="EA402" i="4" s="1"/>
  <c r="DZ479" i="4"/>
  <c r="EA479" i="4" s="1"/>
  <c r="DZ879" i="4"/>
  <c r="EA879" i="4" s="1"/>
  <c r="DZ943" i="4"/>
  <c r="EA943" i="4" s="1"/>
  <c r="DZ1007" i="4"/>
  <c r="EA1007" i="4" s="1"/>
  <c r="DZ1071" i="4"/>
  <c r="EA1071" i="4" s="1"/>
  <c r="DZ477" i="4"/>
  <c r="EA477" i="4" s="1"/>
  <c r="DZ605" i="4"/>
  <c r="EA605" i="4" s="1"/>
  <c r="DZ733" i="4"/>
  <c r="EA733" i="4" s="1"/>
  <c r="DZ861" i="4"/>
  <c r="EA861" i="4" s="1"/>
  <c r="DZ933" i="4"/>
  <c r="EA933" i="4" s="1"/>
  <c r="DZ1061" i="4"/>
  <c r="EA1061" i="4" s="1"/>
  <c r="DZ75" i="4"/>
  <c r="EA75" i="4" s="1"/>
  <c r="DZ161" i="4"/>
  <c r="EA161" i="4" s="1"/>
  <c r="DZ249" i="4"/>
  <c r="EA249" i="4" s="1"/>
  <c r="DZ415" i="4"/>
  <c r="EA415" i="4" s="1"/>
  <c r="DZ352" i="4"/>
  <c r="EA352" i="4" s="1"/>
  <c r="DZ969" i="4"/>
  <c r="EA969" i="4" s="1"/>
  <c r="DZ815" i="4"/>
  <c r="EA815" i="4" s="1"/>
  <c r="DZ613" i="4"/>
  <c r="EA613" i="4" s="1"/>
  <c r="DZ741" i="4"/>
  <c r="EA741" i="4" s="1"/>
  <c r="DZ941" i="4"/>
  <c r="EA941" i="4" s="1"/>
  <c r="DZ1069" i="4"/>
  <c r="EA1069" i="4" s="1"/>
  <c r="DZ25" i="4"/>
  <c r="EA25" i="4" s="1"/>
  <c r="DZ49" i="4"/>
  <c r="EA49" i="4" s="1"/>
  <c r="DZ100" i="4"/>
  <c r="EA100" i="4" s="1"/>
  <c r="DZ228" i="4"/>
  <c r="EA228" i="4" s="1"/>
  <c r="DZ410" i="4"/>
  <c r="EA410" i="4" s="1"/>
  <c r="DZ687" i="4"/>
  <c r="EA687" i="4" s="1"/>
  <c r="DZ751" i="4"/>
  <c r="EA751" i="4" s="1"/>
  <c r="DZ1079" i="4"/>
  <c r="EA1079" i="4" s="1"/>
  <c r="DZ493" i="4"/>
  <c r="EA493" i="4" s="1"/>
  <c r="DZ621" i="4"/>
  <c r="EA621" i="4" s="1"/>
  <c r="DZ749" i="4"/>
  <c r="EA749" i="4" s="1"/>
  <c r="DZ877" i="4"/>
  <c r="EA877" i="4" s="1"/>
  <c r="DZ713" i="4"/>
  <c r="EA713" i="4" s="1"/>
  <c r="DZ949" i="4"/>
  <c r="EA949" i="4" s="1"/>
  <c r="DZ1077" i="4"/>
  <c r="EA1077" i="4" s="1"/>
  <c r="DZ108" i="4"/>
  <c r="EA108" i="4" s="1"/>
  <c r="DZ346" i="4"/>
  <c r="EA346" i="4" s="1"/>
  <c r="DZ432" i="4"/>
  <c r="EA432" i="4" s="1"/>
  <c r="DZ977" i="4"/>
  <c r="EA977" i="4" s="1"/>
  <c r="DZ495" i="4"/>
  <c r="EA495" i="4" s="1"/>
  <c r="DZ559" i="4"/>
  <c r="EA559" i="4" s="1"/>
  <c r="DZ623" i="4"/>
  <c r="EA623" i="4" s="1"/>
  <c r="DZ501" i="4"/>
  <c r="EA501" i="4" s="1"/>
  <c r="DZ629" i="4"/>
  <c r="EA629" i="4" s="1"/>
  <c r="DZ757" i="4"/>
  <c r="EA757" i="4" s="1"/>
  <c r="DZ885" i="4"/>
  <c r="EA885" i="4" s="1"/>
  <c r="DZ957" i="4"/>
  <c r="EA957" i="4" s="1"/>
  <c r="DZ1085" i="4"/>
  <c r="EA1085"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<sst xmlns="http://schemas.openxmlformats.org/spreadsheetml/2006/main" count="37321" uniqueCount="1134">
  <si>
    <t>FID</t>
  </si>
  <si>
    <t>Shape</t>
  </si>
  <si>
    <t>OBJECTID</t>
  </si>
  <si>
    <t>OBJECTID__</t>
  </si>
  <si>
    <t>Shape__</t>
  </si>
  <si>
    <t>Collision_</t>
  </si>
  <si>
    <t>Agency_Nam</t>
  </si>
  <si>
    <t>Date_and_T</t>
  </si>
  <si>
    <t>Area__Coun</t>
  </si>
  <si>
    <t>Road_Name</t>
  </si>
  <si>
    <t>Intersecti</t>
  </si>
  <si>
    <t>KABCO_Seve</t>
  </si>
  <si>
    <t>X__of_Fata</t>
  </si>
  <si>
    <t>X__Serious</t>
  </si>
  <si>
    <t>X__Visible</t>
  </si>
  <si>
    <t>Manner_of_</t>
  </si>
  <si>
    <t>Location_a</t>
  </si>
  <si>
    <t>First_Harm</t>
  </si>
  <si>
    <t>Most_Harmf</t>
  </si>
  <si>
    <t>Operator__</t>
  </si>
  <si>
    <t>X__of_Vehi</t>
  </si>
  <si>
    <t>Vehicle_Ma</t>
  </si>
  <si>
    <t>Direction_</t>
  </si>
  <si>
    <t>Light_Cond</t>
  </si>
  <si>
    <t>Surface_Co</t>
  </si>
  <si>
    <t>Driver_Age</t>
  </si>
  <si>
    <t>Safety_Equ</t>
  </si>
  <si>
    <t>Vehicle_Ty</t>
  </si>
  <si>
    <t>Inventory_</t>
  </si>
  <si>
    <t>MilePoint</t>
  </si>
  <si>
    <t>Latitude</t>
  </si>
  <si>
    <t>Longitude</t>
  </si>
  <si>
    <t>OBJECTID_1</t>
  </si>
  <si>
    <t>OBJECTID_2</t>
  </si>
  <si>
    <t>OBJECTID_3</t>
  </si>
  <si>
    <t>c_segid</t>
  </si>
  <si>
    <t>c_sectid</t>
  </si>
  <si>
    <t>c_id</t>
  </si>
  <si>
    <t>c_type</t>
  </si>
  <si>
    <t>c_radius</t>
  </si>
  <si>
    <t>c_devangle</t>
  </si>
  <si>
    <t>c_length</t>
  </si>
  <si>
    <t>c_pc_x</t>
  </si>
  <si>
    <t>c_pc_y</t>
  </si>
  <si>
    <t>c_pt_x</t>
  </si>
  <si>
    <t>c_pt_y</t>
  </si>
  <si>
    <t>g_rcd</t>
  </si>
  <si>
    <t>g_rte_typ</t>
  </si>
  <si>
    <t>g_rte_cod</t>
  </si>
  <si>
    <t>g_rte_numb</t>
  </si>
  <si>
    <t>g_rte_suff</t>
  </si>
  <si>
    <t>g_spd_limt</t>
  </si>
  <si>
    <t>p_bbi_max</t>
  </si>
  <si>
    <t>p_bbi_95th</t>
  </si>
  <si>
    <t>p_pc_alti</t>
  </si>
  <si>
    <t>p_mid_alti</t>
  </si>
  <si>
    <t>p_pt_alti</t>
  </si>
  <si>
    <t>p_spd_limt</t>
  </si>
  <si>
    <t>p_adv_sped</t>
  </si>
  <si>
    <t>p_sped_dif</t>
  </si>
  <si>
    <t>p_colldate</t>
  </si>
  <si>
    <t>p_note</t>
  </si>
  <si>
    <t>Shape_Leng</t>
  </si>
  <si>
    <t>OBJECTID_4</t>
  </si>
  <si>
    <t>FID_1</t>
  </si>
  <si>
    <t>RCD</t>
  </si>
  <si>
    <t>County_Nam</t>
  </si>
  <si>
    <t>ROUTE_TYPE</t>
  </si>
  <si>
    <t>ROUTE_NUM</t>
  </si>
  <si>
    <t>DISTRICT</t>
  </si>
  <si>
    <t>TRAVEL_WAY</t>
  </si>
  <si>
    <t>OPERATION</t>
  </si>
  <si>
    <t>T_LANES_LE</t>
  </si>
  <si>
    <t>T_LANES_RI</t>
  </si>
  <si>
    <t>TOTAL_LANE</t>
  </si>
  <si>
    <t>NHS</t>
  </si>
  <si>
    <t>F_SYSTEM</t>
  </si>
  <si>
    <t>DIVIDED</t>
  </si>
  <si>
    <t>County_Cod</t>
  </si>
  <si>
    <t>Route_Numb</t>
  </si>
  <si>
    <t>Route_Suff</t>
  </si>
  <si>
    <t>TYPE</t>
  </si>
  <si>
    <t>AdjUrbanAr</t>
  </si>
  <si>
    <t>AdjUrbanCo</t>
  </si>
  <si>
    <t>SPEED_LIMI</t>
  </si>
  <si>
    <t>AADT</t>
  </si>
  <si>
    <t>City_Name</t>
  </si>
  <si>
    <t>City_Code</t>
  </si>
  <si>
    <t>ShapeLengt</t>
  </si>
  <si>
    <t>Cong_Dist</t>
  </si>
  <si>
    <t>Ownership</t>
  </si>
  <si>
    <t>AdjAADT</t>
  </si>
  <si>
    <t>UniqueID</t>
  </si>
  <si>
    <t>FMEAS</t>
  </si>
  <si>
    <t>TMEAS</t>
  </si>
  <si>
    <t>UniqueID_1</t>
  </si>
  <si>
    <t>Check_</t>
  </si>
  <si>
    <t>Shape_Le_1</t>
  </si>
  <si>
    <t>BUFF_DIST</t>
  </si>
  <si>
    <t>ORIG_FID</t>
  </si>
  <si>
    <t>Shape_Le_2</t>
  </si>
  <si>
    <t>Distance</t>
  </si>
  <si>
    <t>Shape_Le_3</t>
  </si>
  <si>
    <t>OBJECTID_5</t>
  </si>
  <si>
    <t>Station_ID</t>
  </si>
  <si>
    <t>Functional</t>
  </si>
  <si>
    <t>Lat_Long</t>
  </si>
  <si>
    <t>Lat_Long_X</t>
  </si>
  <si>
    <t>Lat_Long_Y</t>
  </si>
  <si>
    <t>Lat</t>
  </si>
  <si>
    <t>Long</t>
  </si>
  <si>
    <t>Distance_1</t>
  </si>
  <si>
    <t>Shape_Le_4</t>
  </si>
  <si>
    <t>CurveID</t>
  </si>
  <si>
    <t>ADT2020</t>
  </si>
  <si>
    <t>Tru2020</t>
  </si>
  <si>
    <t>ADT2019</t>
  </si>
  <si>
    <t>Tru2019</t>
  </si>
  <si>
    <t>ADT2018</t>
  </si>
  <si>
    <t>Tru2018</t>
  </si>
  <si>
    <t>ADT2017</t>
  </si>
  <si>
    <t>Tru2017</t>
  </si>
  <si>
    <t>ADT2016</t>
  </si>
  <si>
    <t>Tru2016</t>
  </si>
  <si>
    <t>ADT2015</t>
  </si>
  <si>
    <t>Tru2015</t>
  </si>
  <si>
    <t>ADT2014</t>
  </si>
  <si>
    <t>Tru2014</t>
  </si>
  <si>
    <t>ADT2013</t>
  </si>
  <si>
    <t>Tru2013</t>
  </si>
  <si>
    <t>ADT2012</t>
  </si>
  <si>
    <t>Tru2012</t>
  </si>
  <si>
    <t>ADT2011</t>
  </si>
  <si>
    <t>Tru2011</t>
  </si>
  <si>
    <t>Distance_2</t>
  </si>
  <si>
    <t>Point</t>
  </si>
  <si>
    <t>Gsp Post 00</t>
  </si>
  <si>
    <t>Bartow</t>
  </si>
  <si>
    <t>State Route 140</t>
  </si>
  <si>
    <t>(none)</t>
  </si>
  <si>
    <t>(O) No Injury</t>
  </si>
  <si>
    <t>Not a Collision with Motor Vehicle</t>
  </si>
  <si>
    <t>On Shoulder</t>
  </si>
  <si>
    <t>Ditch</t>
  </si>
  <si>
    <t>Reaction to Object or Animal</t>
  </si>
  <si>
    <t>Straight</t>
  </si>
  <si>
    <t>West</t>
  </si>
  <si>
    <t>Daylight</t>
  </si>
  <si>
    <t>Dry</t>
  </si>
  <si>
    <t>Lap and Shoulder Belt Used</t>
  </si>
  <si>
    <t>Pickup Truck</t>
  </si>
  <si>
    <t>0151014000I</t>
  </si>
  <si>
    <t>D6_0140_00_I</t>
  </si>
  <si>
    <t>simple</t>
  </si>
  <si>
    <t>NONE</t>
  </si>
  <si>
    <t>BARTOW</t>
  </si>
  <si>
    <t>N</t>
  </si>
  <si>
    <t>Not Urban</t>
  </si>
  <si>
    <t xml:space="preserve"> </t>
  </si>
  <si>
    <t>State Mainline</t>
  </si>
  <si>
    <t>015-0216</t>
  </si>
  <si>
    <t>5R : Rural Major Collector</t>
  </si>
  <si>
    <t>34.345635, -84.686092</t>
  </si>
  <si>
    <t>Median</t>
  </si>
  <si>
    <t>No Contributing Factors</t>
  </si>
  <si>
    <t>Negotiating a Curve</t>
  </si>
  <si>
    <t>East</t>
  </si>
  <si>
    <t>Wet</t>
  </si>
  <si>
    <t>Passenger Car</t>
  </si>
  <si>
    <t>(C) Possible Injury / Complaint</t>
  </si>
  <si>
    <t>On Roadway - Non-Intersection</t>
  </si>
  <si>
    <t>["Pedestrian","Pedestrian"]</t>
  </si>
  <si>
    <t>Pedestrian</t>
  </si>
  <si>
    <t>["No Contributing Factors","No Contributing Factors"]</t>
  </si>
  <si>
    <t>["None","West"]</t>
  </si>
  <si>
    <t>["Lap and Shoulder Belt Used","Lap and Shoulder Belt Used"]</t>
  </si>
  <si>
    <t>Other-Fixed Object</t>
  </si>
  <si>
    <t>Embankment</t>
  </si>
  <si>
    <t>Dark-Not Lighted</t>
  </si>
  <si>
    <t>Sideswipe-Opposite Direction</t>
  </si>
  <si>
    <t>["Motor Vehicle in Motion","Motor Vehicle in Motion"]</t>
  </si>
  <si>
    <t>["Changed Lanes Improperly","No Contributing Factors"]</t>
  </si>
  <si>
    <t>["Negotiating a Curve","Negotiating a Curve"]</t>
  </si>
  <si>
    <t>["East","West"]</t>
  </si>
  <si>
    <t>["Pickup Truck","Van"]</t>
  </si>
  <si>
    <t>ASV_15+</t>
  </si>
  <si>
    <t>Off Roadway</t>
  </si>
  <si>
    <t>Changed Lanes Improperly</t>
  </si>
  <si>
    <t>Tractor/Trailer</t>
  </si>
  <si>
    <t>["E Valley Rd","State Route 140","State Route 140"]</t>
  </si>
  <si>
    <t>Angle (Other)</t>
  </si>
  <si>
    <t>["Other Object (Not Fixed)","Other Object (Not Fixed)"]</t>
  </si>
  <si>
    <t>["Other - Fixed Object","Other Object (Not Fixed)"]</t>
  </si>
  <si>
    <t>["No Contributing Factors","Under the Influence (U.I.)"]</t>
  </si>
  <si>
    <t>["Straight","Straight"]</t>
  </si>
  <si>
    <t>["Sports Utility Vehicle (SUV)","Sports Utility Vehicle (SUV)"]</t>
  </si>
  <si>
    <t>Turning Right</t>
  </si>
  <si>
    <t>Sports Utility Vehicle (SUV)</t>
  </si>
  <si>
    <t>["Lap and Shoulder Belt Used","Lap and Shoulder Belt Used","Lap and Shoulder Belt Used"]</t>
  </si>
  <si>
    <t>["Passenger Car","Sports Utility Vehicle (SUV)"]</t>
  </si>
  <si>
    <t>State Route 294 (spur)</t>
  </si>
  <si>
    <t>Motor Vehicle in Motion</t>
  </si>
  <si>
    <t>Other - Fixed Object</t>
  </si>
  <si>
    <t>01510020SPI</t>
  </si>
  <si>
    <t>D6_0020_SP_I</t>
  </si>
  <si>
    <t>SP</t>
  </si>
  <si>
    <t>0020SP</t>
  </si>
  <si>
    <t>015-0263</t>
  </si>
  <si>
    <t>4U : Urban Minor Arterial</t>
  </si>
  <si>
    <t>34.181188, -84.738281</t>
  </si>
  <si>
    <t>["Other","Other"]</t>
  </si>
  <si>
    <t>["North","South"]</t>
  </si>
  <si>
    <t>["Passenger Car","Pickup Truck"]</t>
  </si>
  <si>
    <t>Urbanized Area</t>
  </si>
  <si>
    <t>Cartersville</t>
  </si>
  <si>
    <t>Mail Box</t>
  </si>
  <si>
    <t>Too Fast for Conditions</t>
  </si>
  <si>
    <t>South</t>
  </si>
  <si>
    <t>(B) Suspected Minor/Visible Injury</t>
  </si>
  <si>
    <t>Tree</t>
  </si>
  <si>
    <t>Mm 2</t>
  </si>
  <si>
    <t>Driver Lost Control</t>
  </si>
  <si>
    <t>Sr 20</t>
  </si>
  <si>
    <t>Other</t>
  </si>
  <si>
    <t>North</t>
  </si>
  <si>
    <t>Carroll</t>
  </si>
  <si>
    <t>State Route 113</t>
  </si>
  <si>
    <t>Turning Left</t>
  </si>
  <si>
    <t>0451011300I</t>
  </si>
  <si>
    <t>D6_0113_00_I</t>
  </si>
  <si>
    <t>split</t>
  </si>
  <si>
    <t>CARROLL</t>
  </si>
  <si>
    <t>045-0216</t>
  </si>
  <si>
    <t>33.690720, -85.018929</t>
  </si>
  <si>
    <t>Lovell Rd</t>
  </si>
  <si>
    <t>Rear End</t>
  </si>
  <si>
    <t>["Motor Vehicle in Motion","Motor Vehicle in Motion","Motor Vehicle in Motion","Motor Vehicle in Motion","Motor Vehicle in Motion"]</t>
  </si>
  <si>
    <t>["Following Too Close","Following Too Close","Following Too Close","Following Too Close","No Contributing Factors"]</t>
  </si>
  <si>
    <t>["Stopped","Stopped","Straight","Straight","Straight"]</t>
  </si>
  <si>
    <t>["North","North","North","North","North"]</t>
  </si>
  <si>
    <t>["Lap and Shoulder Belt Used","Lap and Shoulder Belt Used","Lap and Shoulder Belt Used","Lap and Shoulder Belt Used","Lap and Shoulder Belt Used","Lap and Shoulder Belt Used","Lap and Shoulder Belt Used"]</t>
  </si>
  <si>
    <t>["Passenger Car","Passenger Car","Passenger Car","Passenger Car","Sports Utility Vehicle (SUV)"]</t>
  </si>
  <si>
    <t>["Following Too Close","No Contributing Factors"]</t>
  </si>
  <si>
    <t>["South","South"]</t>
  </si>
  <si>
    <t>["Child Restraint System (Properly Used)","Lap and Shoulder Belt Used","Lap and Shoulder Belt Used","Lap and Shoulder Belt Used","Lap and Shoulder Belt Used"]</t>
  </si>
  <si>
    <t>["Lap and Shoulder Belt Used","Lap and Shoulder Belt Used","Lap and Shoulder Belt Used","Lap and Shoulder Belt Used"]</t>
  </si>
  <si>
    <t>["Lovell Rd","State Route 113","State Route 113"]</t>
  </si>
  <si>
    <t>Fence</t>
  </si>
  <si>
    <t>Left Angle Crash</t>
  </si>
  <si>
    <t>On Roadway - Roadway Intersection</t>
  </si>
  <si>
    <t>["No Contributing Factors","Other"]</t>
  </si>
  <si>
    <t>["Straight","Turning Left"]</t>
  </si>
  <si>
    <t>["East","North"]</t>
  </si>
  <si>
    <t>["Failure to Yield","No Contributing Factors"]</t>
  </si>
  <si>
    <t>["None","North"]</t>
  </si>
  <si>
    <t>["Passenger Car","Passenger Car"]</t>
  </si>
  <si>
    <t>(A) Suspected Serious Injury</t>
  </si>
  <si>
    <t>["Pedestrian","Pedestrian","Pedestrian"]</t>
  </si>
  <si>
    <t>["No Contributing Factors","No Contributing Factors","No Contributing Factors"]</t>
  </si>
  <si>
    <t>["None","None","South"]</t>
  </si>
  <si>
    <t>["Negotiating a Curve","Stopped"]</t>
  </si>
  <si>
    <t>["North","North"]</t>
  </si>
  <si>
    <t>["Stopped","Straight"]</t>
  </si>
  <si>
    <t>0452031700I</t>
  </si>
  <si>
    <t>Disregard Stop Sign/Signal</t>
  </si>
  <si>
    <t>["Passenger Car","Van"]</t>
  </si>
  <si>
    <t>["Child Restraint System (Properly Used)","Lap and Shoulder Belt Used","Lap and Shoulder Belt Used"]</t>
  </si>
  <si>
    <t>Right Angle Crash</t>
  </si>
  <si>
    <t>["Ditch","Motor Vehicle in Motion"]</t>
  </si>
  <si>
    <t>["Straight","Turning Right"]</t>
  </si>
  <si>
    <t>["Sports Utility Vehicle (SUV)","Vehicle with Trailer"]</t>
  </si>
  <si>
    <t>(None)</t>
  </si>
  <si>
    <t>Over Turn</t>
  </si>
  <si>
    <t>Near Spruill Bridge Rd</t>
  </si>
  <si>
    <t>Near Red Land Bend Rd</t>
  </si>
  <si>
    <t>Under the Influence (U.I.)</t>
  </si>
  <si>
    <t>Highway Traffic Sign Post</t>
  </si>
  <si>
    <t>Other Non-Collision</t>
  </si>
  <si>
    <t>["Lap and Shoulder Belt Used","None Used"]</t>
  </si>
  <si>
    <t>Carroll Co Sheriff's Office</t>
  </si>
  <si>
    <t>Red Land Bend Rd</t>
  </si>
  <si>
    <t>Dawn</t>
  </si>
  <si>
    <t>Head On</t>
  </si>
  <si>
    <t>["No Contributing Factors","Wrong Side of Road"]</t>
  </si>
  <si>
    <t>["Motor Vehicle in Motion","Motor Vehicle in Motion","Motor Vehicle in Motion"]</t>
  </si>
  <si>
    <t>["Following Too Close","No Contributing Factors","No Contributing Factors"]</t>
  </si>
  <si>
    <t>["Negotiating a Curve","Stopped","Stopped"]</t>
  </si>
  <si>
    <t>["North","North","North"]</t>
  </si>
  <si>
    <t>["Child Restraint System (Properly Used)","Lap and Shoulder Belt Used","Lap and Shoulder Belt Used","Lap and Shoulder Belt Used","Lap and Shoulder Belt Used","Lap and Shoulder Belt Used"]</t>
  </si>
  <si>
    <t>["Passenger Car","Passenger Car","Passenger Car"]</t>
  </si>
  <si>
    <t>Bowdon Police Department</t>
  </si>
  <si>
    <t>Redland Bend Rd</t>
  </si>
  <si>
    <t>Near Redland Bend Rd</t>
  </si>
  <si>
    <t>Other Object (Not Fixed)</t>
  </si>
  <si>
    <t>Stopped</t>
  </si>
  <si>
    <t>["Redland Bend Rd","State Route 113"]</t>
  </si>
  <si>
    <t>Redland Bnd</t>
  </si>
  <si>
    <t>Red Land Bnd</t>
  </si>
  <si>
    <t>["Following Too Close","Following Too Close","No Contributing Factors"]</t>
  </si>
  <si>
    <t>["Stopped","Straight","Straight"]</t>
  </si>
  <si>
    <t>["Lap and Shoulder Belt Used","Lap and Shoulder Belt Used","Lap and Shoulder Belt Used","Lap and Shoulder Belt Used","Lap and Shoulder Belt Used"]</t>
  </si>
  <si>
    <t>["Pickup Truck","Pickup Truck","Sports Utility Vehicle (SUV)"]</t>
  </si>
  <si>
    <t>Catoosa</t>
  </si>
  <si>
    <t>State Route 2</t>
  </si>
  <si>
    <t>Crabtree Dr</t>
  </si>
  <si>
    <t>(K) Fatal Injury</t>
  </si>
  <si>
    <t>["Lap and Shoulder Belt Used","Lap and Shoulder Belt Used","Lap and Shoulder Belt Used","None Used"]</t>
  </si>
  <si>
    <t>0471000300I</t>
  </si>
  <si>
    <t>D6_0002_00_I</t>
  </si>
  <si>
    <t>0471000200I</t>
  </si>
  <si>
    <t>CATOOSA</t>
  </si>
  <si>
    <t>Chattanooga</t>
  </si>
  <si>
    <t>047-0034</t>
  </si>
  <si>
    <t>34.908163, -85.100908</t>
  </si>
  <si>
    <t>Private Dr</t>
  </si>
  <si>
    <t>On Roadway - Driveway Intersection</t>
  </si>
  <si>
    <t>["Stopped","Stopped"]</t>
  </si>
  <si>
    <t>["East","East"]</t>
  </si>
  <si>
    <t>047-0038</t>
  </si>
  <si>
    <t>4R : Rural Minor Arterial</t>
  </si>
  <si>
    <t>34.905714, -85.069578</t>
  </si>
  <si>
    <t>["Improper Passing","No Contributing Factors"]</t>
  </si>
  <si>
    <t>["Motorcycle","Pickup Truck"]</t>
  </si>
  <si>
    <t>Motorcycle Helmet</t>
  </si>
  <si>
    <t>Motorcycle</t>
  </si>
  <si>
    <t>Kenneth Ln</t>
  </si>
  <si>
    <t>Pistol Range Rd</t>
  </si>
  <si>
    <t>Mm 13</t>
  </si>
  <si>
    <t>Sideswipe-Same Direction</t>
  </si>
  <si>
    <t>Catoosa County Sheriff's Office</t>
  </si>
  <si>
    <t>Keith Rd</t>
  </si>
  <si>
    <t>["Passenger Car","Single Unit Truck"]</t>
  </si>
  <si>
    <t>047-0041</t>
  </si>
  <si>
    <t>34.897245, -85.038806</t>
  </si>
  <si>
    <t>["State Route 2","State Route 2","Woods Rd"]</t>
  </si>
  <si>
    <t>["East","None"]</t>
  </si>
  <si>
    <t>["Over Turn","Over Turn"]</t>
  </si>
  <si>
    <t>["No Contributing Factors","Reaction to Object or Animal"]</t>
  </si>
  <si>
    <t>Woods Rd</t>
  </si>
  <si>
    <t>["Negotiating a Curve","Turning Left"]</t>
  </si>
  <si>
    <t>["Child Restraint System (Properly Used)","Child Restraint System (Properly Used)","Lap Belt Only Used","Lap and Shoulder Belt Used","Lap and Shoulder Belt Used","Lap and Shoulder Belt Used","Lap and Shoulder Belt Used"]</t>
  </si>
  <si>
    <t>["Pickup Truck","Pickup Truck"]</t>
  </si>
  <si>
    <t>Unknown</t>
  </si>
  <si>
    <t>Tunnel Hill Rd</t>
  </si>
  <si>
    <t>["West","West"]</t>
  </si>
  <si>
    <t>0472020900I</t>
  </si>
  <si>
    <t>["Bus","Passenger Car"]</t>
  </si>
  <si>
    <t>["State Route 2","State Route 2","Tunnel Hill Rd"]</t>
  </si>
  <si>
    <t>Sr 2</t>
  </si>
  <si>
    <t>Child Restraint System (Properly Used)</t>
  </si>
  <si>
    <t>["Child Restraint System (Properly Used)","Lap and Shoulder Belt Used","Lap and Shoulder Belt Used","Lap and Shoulder Belt Used"]</t>
  </si>
  <si>
    <t>["Negotiating a Curve","Turning Right"]</t>
  </si>
  <si>
    <t>Coach Ln</t>
  </si>
  <si>
    <t>["Negotiating a Curve","Negotiating a Curve","Stopped"]</t>
  </si>
  <si>
    <t>["West","West","West"]</t>
  </si>
  <si>
    <t>["Passenger Car","Pickup Truck","Sports Utility Vehicle (SUV)"]</t>
  </si>
  <si>
    <t>State Route 3</t>
  </si>
  <si>
    <t>D6_0003_00_I</t>
  </si>
  <si>
    <t>047-0049</t>
  </si>
  <si>
    <t>34.948178, -85.145607</t>
  </si>
  <si>
    <t>None Used</t>
  </si>
  <si>
    <t>Victor Ln</t>
  </si>
  <si>
    <t>["Pickup Truck","Sports Utility Vehicle (SUV)"]</t>
  </si>
  <si>
    <t>Mohawk Trl</t>
  </si>
  <si>
    <t>["Inattentive or Other Distraction (Distracted)","No Contributing Factors"]</t>
  </si>
  <si>
    <t>["Passing","Turning Left"]</t>
  </si>
  <si>
    <t>["East","South"]</t>
  </si>
  <si>
    <t>Mcdonald Dr</t>
  </si>
  <si>
    <t>Boofer Rd</t>
  </si>
  <si>
    <t>["Misjudged Clearance","No Contributing Factors"]</t>
  </si>
  <si>
    <t>Moped, Scooter or Minibike</t>
  </si>
  <si>
    <t>N Of Boofer Rd</t>
  </si>
  <si>
    <t>Mcdonald Rd</t>
  </si>
  <si>
    <t>["Boofer Dr","State Route 3","State Route 3"]</t>
  </si>
  <si>
    <t>["Lap and Shoulder Belt Used","Lap and Shoulder Belt Used","None Used"]</t>
  </si>
  <si>
    <t>Booker Rd</t>
  </si>
  <si>
    <t>["Embankment","Motor Vehicle in Motion"]</t>
  </si>
  <si>
    <t>["Motorcycle Helmet","Motorcycle Helmet"]</t>
  </si>
  <si>
    <t>["Motorcycle","Motorcycle"]</t>
  </si>
  <si>
    <t>Mechanical or Vehicle Failure</t>
  </si>
  <si>
    <t>["Ross Hollow Rd","State Route 3","State Route 3"]</t>
  </si>
  <si>
    <t>Ross Hollow Rd</t>
  </si>
  <si>
    <t>["South","West"]</t>
  </si>
  <si>
    <t>Not At An Intersection</t>
  </si>
  <si>
    <t>Dusk</t>
  </si>
  <si>
    <t>Sr 3</t>
  </si>
  <si>
    <t>Inattentive or Other Distraction (Distracted)</t>
  </si>
  <si>
    <t>["No Contributing Factors","Too Fast for Conditions"]</t>
  </si>
  <si>
    <t>New Summit Hill Rd</t>
  </si>
  <si>
    <t>["Changing Lanes","Straight"]</t>
  </si>
  <si>
    <t>0472024700I</t>
  </si>
  <si>
    <t>["New Summitt Hl","State Route 3","State Route 3"]</t>
  </si>
  <si>
    <t>["Turning Left","Turning Left"]</t>
  </si>
  <si>
    <t>["Child Restraint System (Properly Used)","Child Restraint System (Properly Used)","Lap and Shoulder Belt Used","Lap and Shoulder Belt Used"]</t>
  </si>
  <si>
    <t>["Stopped","Stopped","Straight"]</t>
  </si>
  <si>
    <t>["South","South","South"]</t>
  </si>
  <si>
    <t>["Passenger Car","Passenger Car","Van"]</t>
  </si>
  <si>
    <t>["Parked Motor Vehicle","Parked Motor Vehicle"]</t>
  </si>
  <si>
    <t>["Mohawk Trl","State Route 3","State Route 3"]</t>
  </si>
  <si>
    <t>Summit Dr</t>
  </si>
  <si>
    <t>["State Route 3","State Route 3","Three Notch Rd"]</t>
  </si>
  <si>
    <t>Snow</t>
  </si>
  <si>
    <t>047-0052</t>
  </si>
  <si>
    <t>34.962218, -85.170863</t>
  </si>
  <si>
    <t>Three Notch Rd</t>
  </si>
  <si>
    <t>0472039000I</t>
  </si>
  <si>
    <t>N Three Notch Rd</t>
  </si>
  <si>
    <t>Graysville Rd</t>
  </si>
  <si>
    <t>["Turning Left","Turning Right"]</t>
  </si>
  <si>
    <t>["Sports Utility Vehicle (SUV)","Tractor/Trailer"]</t>
  </si>
  <si>
    <t>["Sports Utility Vehicle (SUV)","Van"]</t>
  </si>
  <si>
    <t>["Disregard Other Traffic Control","No Contributing Factors"]</t>
  </si>
  <si>
    <t>["Changing Lanes","Negotiating a Curve"]</t>
  </si>
  <si>
    <t>["Lap and Shoulder Belt Used","Unknown"]</t>
  </si>
  <si>
    <t>["Lap Belt Only Used","Lap and Shoulder Belt Used","Lap and Shoulder Belt Used","Lap and Shoulder Belt Used"]</t>
  </si>
  <si>
    <t>["Lap Belt Only Used","Lap and Shoulder Belt Used","Lap and Shoulder Belt Used"]</t>
  </si>
  <si>
    <t>Highway 41</t>
  </si>
  <si>
    <t>["Negotiating a Curve","Straight"]</t>
  </si>
  <si>
    <t>["Motorcycle","Passenger Car"]</t>
  </si>
  <si>
    <t>["Motor Vehicle in Motion","Over Turn"]</t>
  </si>
  <si>
    <t>["Lap and Shoulder Belt Used","None Used","None Used"]</t>
  </si>
  <si>
    <t>["Child Restraint System (Properly Used)","Child Restraint System (Properly Used)","Lap and Shoulder Belt Used","Lap and Shoulder Belt Used","Lap and Shoulder Belt Used"]</t>
  </si>
  <si>
    <t>["Motor Vehicle in Motion","Parked Motor Vehicle"]</t>
  </si>
  <si>
    <t>["Passing","Straight"]</t>
  </si>
  <si>
    <t>Spencer St</t>
  </si>
  <si>
    <t>Ga3</t>
  </si>
  <si>
    <t>047-0105</t>
  </si>
  <si>
    <t>1U : Urban Principal Arterial - Interstate</t>
  </si>
  <si>
    <t>34.905600, -85.097500</t>
  </si>
  <si>
    <t>Ringgold Police Department</t>
  </si>
  <si>
    <t>["Clearview Dr","State Route 2","State Route 2"]</t>
  </si>
  <si>
    <t>Clearview Dr</t>
  </si>
  <si>
    <t>Misjudged Clearance</t>
  </si>
  <si>
    <t>["Unknown","Unknown"]</t>
  </si>
  <si>
    <t>Following Too Close</t>
  </si>
  <si>
    <t>Herb Fry Dr</t>
  </si>
  <si>
    <t>["Clearview Dr","State Route 2"]</t>
  </si>
  <si>
    <t>Improper Turn</t>
  </si>
  <si>
    <t>["Negotiating a Curve","Negotiating a Curve","Negotiating a Curve"]</t>
  </si>
  <si>
    <t>["North","South","West"]</t>
  </si>
  <si>
    <t>["Child Restraint System (Properly Used)","Child Restraint System (Properly Used)","Child Restraint System (Properly Used)","Lap and Shoulder Belt Used","Lap and Shoulder Belt Used","Lap and Shoulder Belt Used","None Used"]</t>
  </si>
  <si>
    <t>["Other Non-Collision","Other Non-Collision"]</t>
  </si>
  <si>
    <t>Guard Rail Fence</t>
  </si>
  <si>
    <t>["None","South"]</t>
  </si>
  <si>
    <t>Failure to Yield</t>
  </si>
  <si>
    <t>Evitt St</t>
  </si>
  <si>
    <t>S Of Clearview Dr</t>
  </si>
  <si>
    <t>Highway 2</t>
  </si>
  <si>
    <t>["North","North","South"]</t>
  </si>
  <si>
    <t>["Passenger Car","Passenger Car","Single Unit Truck"]</t>
  </si>
  <si>
    <t>Cherokee Co Sheriff's Office</t>
  </si>
  <si>
    <t>Cherokee</t>
  </si>
  <si>
    <t>["Cumming Hwy","Cumming Hwy","Northwoods Dr"]</t>
  </si>
  <si>
    <t>Northwoods Dr</t>
  </si>
  <si>
    <t>["Improper Turn","No Contributing Factors"]</t>
  </si>
  <si>
    <t>0571002000I</t>
  </si>
  <si>
    <t>D6_0020_00_I</t>
  </si>
  <si>
    <t>CHEROKEE</t>
  </si>
  <si>
    <t>057-0060</t>
  </si>
  <si>
    <t>3R : Rural Principal Arterial - Other</t>
  </si>
  <si>
    <t>34.256440, -84.329953</t>
  </si>
  <si>
    <t>Cumming Hwy</t>
  </si>
  <si>
    <t>Utility Pole</t>
  </si>
  <si>
    <t>["Child Restraint System (Properly Used)","Child Restraint System (Properly Used)","Child Restraint System (Properly Used)","Lap and Shoulder Belt Used"]</t>
  </si>
  <si>
    <t>["Motorized Recreational Vehicle","Passenger Car"]</t>
  </si>
  <si>
    <t>Driver Condition</t>
  </si>
  <si>
    <t>Van</t>
  </si>
  <si>
    <t>["Van","Van"]</t>
  </si>
  <si>
    <t>["Single Unit Truck","Tractor/Trailer"]</t>
  </si>
  <si>
    <t>8946 Cumming Highway</t>
  </si>
  <si>
    <t>Cotton Rd</t>
  </si>
  <si>
    <t>["Straight","Straight","Turning Left"]</t>
  </si>
  <si>
    <t>["East","East","East"]</t>
  </si>
  <si>
    <t>["Child Restraint System (Properly Used)","Child Restraint System (Properly Used)","Lap and Shoulder Belt Used","Lap and Shoulder Belt Used","Lap and Shoulder Belt Used","Lap and Shoulder Belt Used","Lap and Shoulder Belt Used"]</t>
  </si>
  <si>
    <t>["Sports Utility Vehicle (SUV)","Sports Utility Vehicle (SUV)","Sports Utility Vehicle (SUV)"]</t>
  </si>
  <si>
    <t>Old Orange Mill Rd</t>
  </si>
  <si>
    <t>["Motor Vehicle in Motion","Motor Vehicle in Motion","Motor Vehicle in Motion","Motor Vehicle in Motion"]</t>
  </si>
  <si>
    <t>["Following Too Close","No Contributing Factors","No Contributing Factors","No Contributing Factors"]</t>
  </si>
  <si>
    <t>["Straight","Straight","Straight","Straight"]</t>
  </si>
  <si>
    <t>["West","West","West","West"]</t>
  </si>
  <si>
    <t>["Passenger Car","Passenger Car","Van","Van"]</t>
  </si>
  <si>
    <t>["Cotton Rd","Cumming Hwy","Cumming Hwy"]</t>
  </si>
  <si>
    <t>["Lap Belt Only Used","Lap and Shoulder Belt Used"]</t>
  </si>
  <si>
    <t>Canton Police Department</t>
  </si>
  <si>
    <t>["Cumming Hwy","Cumming Hwy","Old Orange Mill Rd"]</t>
  </si>
  <si>
    <t>["Changing Lanes","Stopped"]</t>
  </si>
  <si>
    <t>0572023800I</t>
  </si>
  <si>
    <t>["Pickup Truck","Tractor/Trailer"]</t>
  </si>
  <si>
    <t>["Shoulder Belt Only Used","Shoulder Belt Only Used","Shoulder Belt Only Used"]</t>
  </si>
  <si>
    <t>["Other","Sports Utility Vehicle (SUV)"]</t>
  </si>
  <si>
    <t>["Stopped","Turning Right"]</t>
  </si>
  <si>
    <t>Southeast</t>
  </si>
  <si>
    <t>["East","Northwest"]</t>
  </si>
  <si>
    <t>["Lap and Shoulder Belt Used","Lap and Shoulder Belt Used","Unknown"]</t>
  </si>
  <si>
    <t>["Lap Belt Only Used","Lap and Shoulder Belt Used","Lap and Shoulder Belt Used","Lap and Shoulder Belt Used","Lap and Shoulder Belt Used","Lap and Shoulder Belt Used"]</t>
  </si>
  <si>
    <t>["Misjudged Clearance","Other"]</t>
  </si>
  <si>
    <t>["Booster Seat (Properly Used)","Child Restraint System (Properly Used)","Lap and Shoulder Belt Used","Lap and Shoulder Belt Used","Lap and Shoulder Belt Used"]</t>
  </si>
  <si>
    <t>Cable Barrier</t>
  </si>
  <si>
    <t>["Child Restraint System (Properly Used)","Child Restraint System (Properly Used)","Lap and Shoulder Belt Used","Lap and Shoulder Belt Used","Lap and Shoulder Belt Used","Lap and Shoulder Belt Used"]</t>
  </si>
  <si>
    <t>Fincher Rd</t>
  </si>
  <si>
    <t>Ruff White Rd</t>
  </si>
  <si>
    <t>0571010800I</t>
  </si>
  <si>
    <t>D6_0108_00_I</t>
  </si>
  <si>
    <t>057-0086</t>
  </si>
  <si>
    <t>34.263290, -84.595549</t>
  </si>
  <si>
    <t>["Fincher Rd","Fincher Rd","Ruff White Rd"]</t>
  </si>
  <si>
    <t>["Pickup Truck","Vehicle with Trailer"]</t>
  </si>
  <si>
    <t>["Improper Passing of School Bus","No Contributing Factors"]</t>
  </si>
  <si>
    <t>["Lap and Shoulder Belt Used","Lap and Shoulder Belt Used","None Used","None Used","None Used"]</t>
  </si>
  <si>
    <t>["Bus","Pickup Truck"]</t>
  </si>
  <si>
    <t>Guard Rail End</t>
  </si>
  <si>
    <t>Lost Town Trl</t>
  </si>
  <si>
    <t>ASV_5+</t>
  </si>
  <si>
    <t>Curb</t>
  </si>
  <si>
    <t>Lake Arrowhead Pkwy</t>
  </si>
  <si>
    <t>["Driver Lost Control","No Contributing Factors"]</t>
  </si>
  <si>
    <t>["Single Unit Truck","Sports Utility Vehicle (SUV)"]</t>
  </si>
  <si>
    <t>Lake Arrowhead Rd</t>
  </si>
  <si>
    <t>Lost Town Trail</t>
  </si>
  <si>
    <t>Wrong Side of Road</t>
  </si>
  <si>
    <t>Deertrack Dr</t>
  </si>
  <si>
    <t>Northeast</t>
  </si>
  <si>
    <t>James White Tr</t>
  </si>
  <si>
    <t>None</t>
  </si>
  <si>
    <t>James White Tl</t>
  </si>
  <si>
    <t>James White Trl</t>
  </si>
  <si>
    <t>["Other","Reaction to Object or Animal"]</t>
  </si>
  <si>
    <t>["Pickup Truck","Single Unit Truck"]</t>
  </si>
  <si>
    <t>ASV_10+</t>
  </si>
  <si>
    <t>Southwest</t>
  </si>
  <si>
    <t>Ruff White Road</t>
  </si>
  <si>
    <t>Guard Rail Face</t>
  </si>
  <si>
    <t>057-0088</t>
  </si>
  <si>
    <t>34.301099, -84.559725</t>
  </si>
  <si>
    <t>Sam Nelson Rd</t>
  </si>
  <si>
    <t>Single Unit Truck</t>
  </si>
  <si>
    <t>["Fincher Rd","Sam Nelson Rd"]</t>
  </si>
  <si>
    <t>0572002800I</t>
  </si>
  <si>
    <t>["Fincher Rd","Fincher Rd","Sam Nelson Rd"]</t>
  </si>
  <si>
    <t>["Panel Truck","Sports Utility Vehicle (SUV)"]</t>
  </si>
  <si>
    <t>Ash Trl</t>
  </si>
  <si>
    <t>Little Refuge Rd</t>
  </si>
  <si>
    <t>0572003400I</t>
  </si>
  <si>
    <t>["Fincher Rd","Fincher Rd","Little Refuge Rd"]</t>
  </si>
  <si>
    <t>N Of Private Drive 866</t>
  </si>
  <si>
    <t>["Cable Rd","Fincher Rd","Fincher Rd"]</t>
  </si>
  <si>
    <t>Cable Rd</t>
  </si>
  <si>
    <t>Bicycle Helmet</t>
  </si>
  <si>
    <t>Darby Rd</t>
  </si>
  <si>
    <t>Culvert</t>
  </si>
  <si>
    <t>Dade</t>
  </si>
  <si>
    <t>State Route 136</t>
  </si>
  <si>
    <t>0831013600I</t>
  </si>
  <si>
    <t>D6_0136_00_I</t>
  </si>
  <si>
    <t>DADE</t>
  </si>
  <si>
    <t>083-0134</t>
  </si>
  <si>
    <t>34.866430, -85.542682</t>
  </si>
  <si>
    <t>Dade County Sheriff's Office</t>
  </si>
  <si>
    <t>Highway 301</t>
  </si>
  <si>
    <t>Hwy 301</t>
  </si>
  <si>
    <t>Sr 301</t>
  </si>
  <si>
    <t>["Sports Utility Vehicle (SUV)","Truck Tractor (Bobtail)"]</t>
  </si>
  <si>
    <t>White Oak</t>
  </si>
  <si>
    <t>Ice/Frost</t>
  </si>
  <si>
    <t>White Oak Gap Rd</t>
  </si>
  <si>
    <t>["None Used","None Used"]</t>
  </si>
  <si>
    <t>0832000600I</t>
  </si>
  <si>
    <t>["Disregard Stop Sign/Signal","No Contributing Factors"]</t>
  </si>
  <si>
    <t>["State Route 136","White Oak Gap Rd"]</t>
  </si>
  <si>
    <t>Sr 136</t>
  </si>
  <si>
    <t>White Oak Gap Road Aux</t>
  </si>
  <si>
    <t>0832034900I</t>
  </si>
  <si>
    <t>Hwy 136</t>
  </si>
  <si>
    <t>["State Route 136","State Route 136","White Oak Gap Rd"]</t>
  </si>
  <si>
    <t>["State Route 136","State Route 136","White Oak Gap Road Aux"]</t>
  </si>
  <si>
    <t>Jack Knife</t>
  </si>
  <si>
    <t>["Ditch","Ditch"]</t>
  </si>
  <si>
    <t>["Ditch","Other Non-Collision"]</t>
  </si>
  <si>
    <t>["No Contributing Factors","Other Exterior Distraction (Distracted)"]</t>
  </si>
  <si>
    <t>Box 297</t>
  </si>
  <si>
    <t>Lap Belt Only Used</t>
  </si>
  <si>
    <t>County Road 6 White Oak Gap Rd</t>
  </si>
  <si>
    <t>["Driver Lost Control","Following Too Close"]</t>
  </si>
  <si>
    <t>["Passenger Car","Tractor/Trailer"]</t>
  </si>
  <si>
    <t>["All Terrain Vehicle","Tractor/Trailer"]</t>
  </si>
  <si>
    <t>State Route 301</t>
  </si>
  <si>
    <t>0831030100I</t>
  </si>
  <si>
    <t>D6_0301_00_I</t>
  </si>
  <si>
    <t>["State Route 136","State Route 136","State Route 301","State Route 301"]</t>
  </si>
  <si>
    <t>["No Contributing Factors","Other Interior Distraction (Distracted)"]</t>
  </si>
  <si>
    <t>Sr301</t>
  </si>
  <si>
    <t>["North","West"]</t>
  </si>
  <si>
    <t>["Lap Belt Only Used","Lap Belt Only Used","Lap and Shoulder Belt Used"]</t>
  </si>
  <si>
    <t>083-0136</t>
  </si>
  <si>
    <t>34.864064, -85.539933</t>
  </si>
  <si>
    <t>Trenton Police Department</t>
  </si>
  <si>
    <t>Killian Ave</t>
  </si>
  <si>
    <t>I 59</t>
  </si>
  <si>
    <t>["Straight","Straight","Straight"]</t>
  </si>
  <si>
    <t>Shoulder Belt Only Used</t>
  </si>
  <si>
    <t>Bethunes Garden Ctr</t>
  </si>
  <si>
    <t>["None","West","West"]</t>
  </si>
  <si>
    <t>Back Valley Rd</t>
  </si>
  <si>
    <t>Dark-Lighted</t>
  </si>
  <si>
    <t>3530 Hwy 136</t>
  </si>
  <si>
    <t>["Child Restraint System (Properly Used)","Lap and Shoulder Belt Used"]</t>
  </si>
  <si>
    <t>["Bus","Sports Utility Vehicle (SUV)"]</t>
  </si>
  <si>
    <t>["Motor Vehicle in Motion","Other Non-Collision"]</t>
  </si>
  <si>
    <t>County Rd 6</t>
  </si>
  <si>
    <t>["Motor Vehicle in Motion","Motor Vehicle in Motion","Motor Vehicle in Motion","Other Non-Collision"]</t>
  </si>
  <si>
    <t>["Failure to Yield","No Contributing Factors","No Contributing Factors","Reaction to Object or Animal"]</t>
  </si>
  <si>
    <t>["Stopped","Straight","Turning Right"]</t>
  </si>
  <si>
    <t>["East","East","North","West"]</t>
  </si>
  <si>
    <t>["Lap and Shoulder Belt Used","Lap and Shoulder Belt Used","Lap and Shoulder Belt Used","Unknown"]</t>
  </si>
  <si>
    <t>["Passenger Car","Passenger Car","Pickup Truck","Sports Utility Vehicle (SUV)"]</t>
  </si>
  <si>
    <t>["Stopped","Turning Left"]</t>
  </si>
  <si>
    <t>0832005200I</t>
  </si>
  <si>
    <t>["None","None"]</t>
  </si>
  <si>
    <t>["Child Restraint System (Properly Used)","Child Restraint System (Properly Used)"]</t>
  </si>
  <si>
    <t>["Passenger Car","Passenger Car","Sports Utility Vehicle (SUV)"]</t>
  </si>
  <si>
    <t>["Back Valley Rd","State Route 136","State Route 136"]</t>
  </si>
  <si>
    <t>["Lap and Shoulder Belt Used","Motorcycle Helmet"]</t>
  </si>
  <si>
    <t>["Motorcycle","Sports Utility Vehicle (SUV)"]</t>
  </si>
  <si>
    <t>["Changing Lanes","Changing Lanes"]</t>
  </si>
  <si>
    <t>083-0143</t>
  </si>
  <si>
    <t>34.865685, -85.509940</t>
  </si>
  <si>
    <t>S Sunset Dr</t>
  </si>
  <si>
    <t>Sunset Dr</t>
  </si>
  <si>
    <t>Lookout Creek Rd</t>
  </si>
  <si>
    <t>Surface Defects</t>
  </si>
  <si>
    <t>Mm 9</t>
  </si>
  <si>
    <t>["Tree","Tree"]</t>
  </si>
  <si>
    <t>Mm8</t>
  </si>
  <si>
    <t>["Passenger Car","Truck Tractor (Bobtail)"]</t>
  </si>
  <si>
    <t>083-0147</t>
  </si>
  <si>
    <t>34.827135, -85.503135</t>
  </si>
  <si>
    <t>Mm 8</t>
  </si>
  <si>
    <t>["No Contributing Factors","No Contributing Factors","Wrong Side of Road"]</t>
  </si>
  <si>
    <t>["East","West","West"]</t>
  </si>
  <si>
    <t>["Sports Utility Vehicle (SUV)","Sports Utility Vehicle (SUV)","Tractor/Trailer"]</t>
  </si>
  <si>
    <t>["Guard Rail Face","Motor Vehicle in Motion"]</t>
  </si>
  <si>
    <t>["Lap and Shoulder Belt Used","Shoulder Belt Only Used"]</t>
  </si>
  <si>
    <t>Changing Lanes</t>
  </si>
  <si>
    <t>Intersection Sumset Rd</t>
  </si>
  <si>
    <t>Cargo/Equipment Loss or Shift</t>
  </si>
  <si>
    <t>["NORTH SUNSET DRIVE","SUNSET DRIVE","State Route 136","State Route 136"]</t>
  </si>
  <si>
    <t>["East","None","West"]</t>
  </si>
  <si>
    <t>["Passenger Car","Passenger Car","Pickup Truck"]</t>
  </si>
  <si>
    <t>["Passenger Car","Vehicle with Trailer"]</t>
  </si>
  <si>
    <t>["Lap and Shoulder Belt Used","Lap and Shoulder Belt Used","Lap and Shoulder Belt Used","Lap and Shoulder Belt Used","Unknown"]</t>
  </si>
  <si>
    <t>Median Barrier</t>
  </si>
  <si>
    <t>N Sunset Dr</t>
  </si>
  <si>
    <t>0832005900I</t>
  </si>
  <si>
    <t>Exceeding Speed Limit</t>
  </si>
  <si>
    <t>Panel Truck</t>
  </si>
  <si>
    <t>Other Exterior Distraction (Distracted)</t>
  </si>
  <si>
    <t>State Route 157</t>
  </si>
  <si>
    <t>0831018900I</t>
  </si>
  <si>
    <t>D6_0157_00_I</t>
  </si>
  <si>
    <t>0831015700I</t>
  </si>
  <si>
    <t>083-0163</t>
  </si>
  <si>
    <t>34.967374, -85.372730</t>
  </si>
  <si>
    <t>Jupiter Ln</t>
  </si>
  <si>
    <t>Apollo</t>
  </si>
  <si>
    <t>["Lookout Mountain Scenic Hwy","State Route 157","State Route 157"]</t>
  </si>
  <si>
    <t>Jupiter Rd</t>
  </si>
  <si>
    <t>State Route 189</t>
  </si>
  <si>
    <t>D6_0189_00_I</t>
  </si>
  <si>
    <t>083-0172</t>
  </si>
  <si>
    <t>34.920400, -85.420316</t>
  </si>
  <si>
    <t>["None","South","South"]</t>
  </si>
  <si>
    <t>083-0185</t>
  </si>
  <si>
    <t>34.874105, -85.538139</t>
  </si>
  <si>
    <t>["State Route 301","State Route 301","WELLS RD"]</t>
  </si>
  <si>
    <t>Wells Rd</t>
  </si>
  <si>
    <t>["Child Restraint System (Improperly Used)","Lap and Shoulder Belt Used","Lap and Shoulder Belt Used"]</t>
  </si>
  <si>
    <t>["McBryar Rd","State Route 301","State Route 301"]</t>
  </si>
  <si>
    <t>Mcbryar Rd</t>
  </si>
  <si>
    <t>["Following Too Close","Other"]</t>
  </si>
  <si>
    <t>No Signal/Improper Signal</t>
  </si>
  <si>
    <t>["Changing Lanes","Passing"]</t>
  </si>
  <si>
    <t>Frank Gass Rd</t>
  </si>
  <si>
    <t>["State Route 301","WELLS RD"]</t>
  </si>
  <si>
    <t>Pinoak Rd</t>
  </si>
  <si>
    <t>Pickens</t>
  </si>
  <si>
    <t>State Route 53</t>
  </si>
  <si>
    <t>2271005300I</t>
  </si>
  <si>
    <t>D6_0053_00_I</t>
  </si>
  <si>
    <t>PICKENS</t>
  </si>
  <si>
    <t>085-0127</t>
  </si>
  <si>
    <t>34.416609, -84.256090</t>
  </si>
  <si>
    <t>["Other Non-Collision","Other Object (Not Fixed)"]</t>
  </si>
  <si>
    <t>Pickens County Sheriff</t>
  </si>
  <si>
    <t>Ashdale Dr</t>
  </si>
  <si>
    <t>["Child Restraint System (Properly Used)","Child Restraint System (Properly Used)","Lap and Shoulder Belt Used"]</t>
  </si>
  <si>
    <t>W Of Westside Dr</t>
  </si>
  <si>
    <t>1 Mile W Of Holcomb Rd</t>
  </si>
  <si>
    <t>["Motorcycle","Tractor/Trailer"]</t>
  </si>
  <si>
    <t>Pickens Dawson County Line</t>
  </si>
  <si>
    <t>Steve Tate Rd</t>
  </si>
  <si>
    <t>Fannin</t>
  </si>
  <si>
    <t>Morganton Hwy</t>
  </si>
  <si>
    <t>Near Mm5</t>
  </si>
  <si>
    <t>1111006000I</t>
  </si>
  <si>
    <t>D6_0060_00_I</t>
  </si>
  <si>
    <t>FANNIN</t>
  </si>
  <si>
    <t>111-0194</t>
  </si>
  <si>
    <t>34.768001, -84.172512</t>
  </si>
  <si>
    <t>Sr 15140</t>
  </si>
  <si>
    <t>["Dial Rd","Morganton Hwy","Morganton Hwy"]</t>
  </si>
  <si>
    <t>Dial Rd</t>
  </si>
  <si>
    <t>["None Used","Unknown"]</t>
  </si>
  <si>
    <t>["Motorcycle","Other"]</t>
  </si>
  <si>
    <t>Near Dusty Trl</t>
  </si>
  <si>
    <t>111-0198</t>
  </si>
  <si>
    <t>34.865615, -84.232240</t>
  </si>
  <si>
    <t>Dusty Trl</t>
  </si>
  <si>
    <t>Sr 23884</t>
  </si>
  <si>
    <t>14088 Morganton Hwy</t>
  </si>
  <si>
    <t>1 Mile S Of Lower Star Ro</t>
  </si>
  <si>
    <t>Other Post / Pole Support</t>
  </si>
  <si>
    <t>Fannin Co Sheriff's Office</t>
  </si>
  <si>
    <t>["Lower Star Creek Rd","Morganton Hwy","Morganton Hwy"]</t>
  </si>
  <si>
    <t>Sr 60</t>
  </si>
  <si>
    <t>Lower Star Creek Rd</t>
  </si>
  <si>
    <t>["Other-Fixed Object","Utility Pole"]</t>
  </si>
  <si>
    <t>["Other - Fixed Object","Utility Pole"]</t>
  </si>
  <si>
    <t>Floyd County Police Dept.</t>
  </si>
  <si>
    <t>Floyd</t>
  </si>
  <si>
    <t>Fosters Mill Rd</t>
  </si>
  <si>
    <t>Slabtown Rd</t>
  </si>
  <si>
    <t>1151010000I</t>
  </si>
  <si>
    <t>D6_0100_00_I</t>
  </si>
  <si>
    <t>FLOYD</t>
  </si>
  <si>
    <t>115-0125</t>
  </si>
  <si>
    <t>34.118751, -85.350702</t>
  </si>
  <si>
    <t>["Fosters Mill Rd","Fosters Mill Rd","Melson Rd SW"]</t>
  </si>
  <si>
    <t>Sr 100</t>
  </si>
  <si>
    <t>Melson Rd</t>
  </si>
  <si>
    <t>Fosters Mill Rd Sw</t>
  </si>
  <si>
    <t>Cave Spring Police Dept.</t>
  </si>
  <si>
    <t>["Fosters Mill Rd","Fosters Mill Rd","Slabtown Rd"]</t>
  </si>
  <si>
    <t>Slab Town Rd</t>
  </si>
  <si>
    <t>115-0127</t>
  </si>
  <si>
    <t>34.136091, -85.357520</t>
  </si>
  <si>
    <t>["Friday Rd NW","Holland Mill Hwy","Holland Mill Hwy"]</t>
  </si>
  <si>
    <t>Friday Rd</t>
  </si>
  <si>
    <t>115-0136</t>
  </si>
  <si>
    <t>34.269397, -85.392619</t>
  </si>
  <si>
    <t>Holland Mill Hwy</t>
  </si>
  <si>
    <t>Kingston Ave</t>
  </si>
  <si>
    <t>Reynolds Bend Rd</t>
  </si>
  <si>
    <t>1151029300I</t>
  </si>
  <si>
    <t>D6_0293_00_I</t>
  </si>
  <si>
    <t>115-0192</t>
  </si>
  <si>
    <t>34.248527, -85.043552</t>
  </si>
  <si>
    <t>["Acorn Rd","Reynolds Bend Rd SE","Reynolds Bend Rd SE"]</t>
  </si>
  <si>
    <t>1152055600I</t>
  </si>
  <si>
    <t>Branson Rd</t>
  </si>
  <si>
    <t>["Kingston Ave","Kingston Ave","Reynolds Bend Rd SE"]</t>
  </si>
  <si>
    <t>Gilmer</t>
  </si>
  <si>
    <t>State Route 382</t>
  </si>
  <si>
    <t>1231038200I</t>
  </si>
  <si>
    <t>D6_0382_00_I</t>
  </si>
  <si>
    <t>GILMER</t>
  </si>
  <si>
    <t>123-0145</t>
  </si>
  <si>
    <t>34.625928, -84.578206</t>
  </si>
  <si>
    <t>Gilmer County Sheriff's Office</t>
  </si>
  <si>
    <t>Nature Trl</t>
  </si>
  <si>
    <t>Doll Mountain Rd</t>
  </si>
  <si>
    <t>1232020700I</t>
  </si>
  <si>
    <t>Gordon</t>
  </si>
  <si>
    <t>Red Bud Rd</t>
  </si>
  <si>
    <t>Hightower Loop</t>
  </si>
  <si>
    <t>1291015600I</t>
  </si>
  <si>
    <t>D6_0156_00_I</t>
  </si>
  <si>
    <t>GORDON</t>
  </si>
  <si>
    <t>129-0226</t>
  </si>
  <si>
    <t>34.536857, -84.732248</t>
  </si>
  <si>
    <t>Gordon Co Sheriff's Office</t>
  </si>
  <si>
    <t>Haralson</t>
  </si>
  <si>
    <t>Highway 120</t>
  </si>
  <si>
    <t>["None","None","None"]</t>
  </si>
  <si>
    <t>1431012000I</t>
  </si>
  <si>
    <t>D6_0120_00_I</t>
  </si>
  <si>
    <t>HARALSON</t>
  </si>
  <si>
    <t>143-0170</t>
  </si>
  <si>
    <t>33.773566, -85.216750</t>
  </si>
  <si>
    <t>["Highway 120","Highway 120","Matt Dillon Rd"]</t>
  </si>
  <si>
    <t>["Embankment","Other Non-Collision"]</t>
  </si>
  <si>
    <t>["Highway 120","Highway 120","Steele Rd"]</t>
  </si>
  <si>
    <t>Estvanco Rd</t>
  </si>
  <si>
    <t>Matt Dillon Rd</t>
  </si>
  <si>
    <t>Misty Cir</t>
  </si>
  <si>
    <t>Tallapoosa</t>
  </si>
  <si>
    <t>Estavanko Loop</t>
  </si>
  <si>
    <t>["Passenger Car","Sports Utility Vehicle (SUV)","Van"]</t>
  </si>
  <si>
    <t>Murray</t>
  </si>
  <si>
    <t>SR2</t>
  </si>
  <si>
    <t>2131000200I</t>
  </si>
  <si>
    <t>MURRAY</t>
  </si>
  <si>
    <t>213-0141</t>
  </si>
  <si>
    <t>34.744685, -84.720110</t>
  </si>
  <si>
    <t>Murray Co Sheriff's Office</t>
  </si>
  <si>
    <t>["Fort Mountain State Park Road","SR2","SR2"]</t>
  </si>
  <si>
    <t>Ft Mountain State Park Rd</t>
  </si>
  <si>
    <t>Fort Mountain Park Rd</t>
  </si>
  <si>
    <t>Gilmer County Line</t>
  </si>
  <si>
    <t>2131005200I</t>
  </si>
  <si>
    <t>01 Miles E Of Stonehinge D</t>
  </si>
  <si>
    <t>3 Miles E Of Stonehinge Dr</t>
  </si>
  <si>
    <t>13 Miles E Of Stonehinge D</t>
  </si>
  <si>
    <t>Cliffmine Rd</t>
  </si>
  <si>
    <t>Mm 25</t>
  </si>
  <si>
    <t>Mm 24</t>
  </si>
  <si>
    <t>Mm25</t>
  </si>
  <si>
    <t>Stonehinge Dr</t>
  </si>
  <si>
    <t>29 Miles E Of Stonehinge R</t>
  </si>
  <si>
    <t>Stonehenge Dr</t>
  </si>
  <si>
    <t>HIGHWAY 136</t>
  </si>
  <si>
    <t>Talking Rock Creek Properties</t>
  </si>
  <si>
    <t>2131013600I</t>
  </si>
  <si>
    <t>213-0189</t>
  </si>
  <si>
    <t>34.589148, -84.675611</t>
  </si>
  <si>
    <t>Slush</t>
  </si>
  <si>
    <t>4 Miles W Of Carters Dam R</t>
  </si>
  <si>
    <t>STATE ROUTE 282</t>
  </si>
  <si>
    <t>2131028200I</t>
  </si>
  <si>
    <t>D6_0282_00_I</t>
  </si>
  <si>
    <t>213-0194</t>
  </si>
  <si>
    <t>34.675834, -84.714124</t>
  </si>
  <si>
    <t>["Child Restraint System (Improperly Used)","Lap and Shoulder Belt Used"]</t>
  </si>
  <si>
    <t>["Other-Fixed Object","Other-Fixed Object"]</t>
  </si>
  <si>
    <t>20 Miles W Of Woodring Bra</t>
  </si>
  <si>
    <t>["Tractor/Trailer","Van"]</t>
  </si>
  <si>
    <t>["Guard Rail Fence","Motor Vehicle in Motion"]</t>
  </si>
  <si>
    <t>27 Miles W Of Woodring Bra</t>
  </si>
  <si>
    <t>["Lap and Shoulder Belt Used","Lap and Shoulder Belt Used","None Used","None Used"]</t>
  </si>
  <si>
    <t>["Child Restraint System (Properly Used)","Lap and Shoulder Belt Used","Lap and Shoulder Belt Used","Lap and Shoulder Belt Used","Lap and Shoulder Belt Used","Lap and Shoulder Belt Used","Lap and Shoulder Belt Used","Lap and Shoulder Belt Used"]</t>
  </si>
  <si>
    <t>Dennis Mill Rd</t>
  </si>
  <si>
    <t>Mm3</t>
  </si>
  <si>
    <t>["Lap and Shoulder Belt Used","Lap and Shoulder Belt Used","Lap and Shoulder Belt Used","Lap and Shoulder Belt Used","None Used"]</t>
  </si>
  <si>
    <t>["Child Restraint System (Properly Used)","Child Restraint System (Properly Used)","Lap and Shoulder Belt Used","None Used"]</t>
  </si>
  <si>
    <t>Dennis Mill Road Rd</t>
  </si>
  <si>
    <t>Old Ga 411 Sr</t>
  </si>
  <si>
    <t>["Child Restraint System (Improperly Used)","Lap and Shoulder Belt Used","Lap and Shoulder Belt Used","Lap and Shoulder Belt Used","Lap and Shoulder Belt Used"]</t>
  </si>
  <si>
    <t>2 Miles W Of Woodring Branc</t>
  </si>
  <si>
    <t>Mm6</t>
  </si>
  <si>
    <t>213-0221</t>
  </si>
  <si>
    <t>34.670090, -84.669465</t>
  </si>
  <si>
    <t>Between Mile Marker 4  5</t>
  </si>
  <si>
    <t>Old Highway 411</t>
  </si>
  <si>
    <t>Old Highway 411 Hwy</t>
  </si>
  <si>
    <t>13 Miles W Of Woodring Bra</t>
  </si>
  <si>
    <t>Mm 27</t>
  </si>
  <si>
    <t>227-0143</t>
  </si>
  <si>
    <t>34.417859, -84.309560</t>
  </si>
  <si>
    <t>Timber Creek Dr</t>
  </si>
  <si>
    <t>Old Mill White Rd</t>
  </si>
  <si>
    <t>["Changed Lanes Improperly","No Contributing Factors","No Contributing Factors"]</t>
  </si>
  <si>
    <t>["Negotiating a Curve","Negotiating a Curve","Straight"]</t>
  </si>
  <si>
    <t>Pea Rdg</t>
  </si>
  <si>
    <t>N Of Old Mill White Rd</t>
  </si>
  <si>
    <t>Pea Ridge Rd</t>
  </si>
  <si>
    <t>Four Mile Church Rd</t>
  </si>
  <si>
    <t>["Pea Ridge Rd","State Route 53","State Route 53"]</t>
  </si>
  <si>
    <t>Sr 53</t>
  </si>
  <si>
    <t>2272005000I</t>
  </si>
  <si>
    <t>["Pull Tight Rd","State Route 53","State Route 53"]</t>
  </si>
  <si>
    <t>Cowart Mountain Rd</t>
  </si>
  <si>
    <t>Old Harbin Rd</t>
  </si>
  <si>
    <t>["No Contributing Factors","No Contributing Factors","Too Fast for Conditions"]</t>
  </si>
  <si>
    <t>["East","East","West"]</t>
  </si>
  <si>
    <t>["State Route 136 Conn","State Route 53","State Route 53"]</t>
  </si>
  <si>
    <t>22710136COI</t>
  </si>
  <si>
    <t>0136CO</t>
  </si>
  <si>
    <t>CO</t>
  </si>
  <si>
    <t>227-0161</t>
  </si>
  <si>
    <t>34.499749, -84.567565</t>
  </si>
  <si>
    <t>B Johnson Rd</t>
  </si>
  <si>
    <t>["Passing","Stopped"]</t>
  </si>
  <si>
    <t>["Tractor/Trailer","Tractor/Trailer"]</t>
  </si>
  <si>
    <t>["State Route 136 Conn","State Route 136 Conn"]</t>
  </si>
  <si>
    <t>Carver Mill Rd</t>
  </si>
  <si>
    <t>State Rte 136 Con</t>
  </si>
  <si>
    <t>State Route 136 Conn</t>
  </si>
  <si>
    <t>Ga136 Connector</t>
  </si>
  <si>
    <t>2272018600I</t>
  </si>
  <si>
    <t>2271013600I</t>
  </si>
  <si>
    <t>227-0169</t>
  </si>
  <si>
    <t>34.515164, -84.428670</t>
  </si>
  <si>
    <t>Highway 136</t>
  </si>
  <si>
    <t>Old Burnt Mountain Rd</t>
  </si>
  <si>
    <t>2272000600I</t>
  </si>
  <si>
    <t>Hwy 136 E</t>
  </si>
  <si>
    <t>Other Post/Pole Support</t>
  </si>
  <si>
    <t>Price Creek Rd</t>
  </si>
  <si>
    <t>["Lap and Shoulder Belt Used","Lap and Shoulder Belt Used","Shoulder Belt Only Used"]</t>
  </si>
  <si>
    <t>["Price Creek Rd","State Route 136","State Route 136"]</t>
  </si>
  <si>
    <t>227-0174</t>
  </si>
  <si>
    <t>34.542596, -84.355727</t>
  </si>
  <si>
    <t>Sunrise Ridge Rd</t>
  </si>
  <si>
    <t>Bunch Ct</t>
  </si>
  <si>
    <t>Mm 18</t>
  </si>
  <si>
    <t>Lake Sequoyah Rd</t>
  </si>
  <si>
    <t>All Terrain Vehicle</t>
  </si>
  <si>
    <t>Sunrise Rdg</t>
  </si>
  <si>
    <t>["Old County Road 108","State Route 136","State Route 136"]</t>
  </si>
  <si>
    <t>Walker</t>
  </si>
  <si>
    <t>LOOKOUT MOUNTAIN SCENIC</t>
  </si>
  <si>
    <t>2951013600I</t>
  </si>
  <si>
    <t>WALKER</t>
  </si>
  <si>
    <t>295-0098</t>
  </si>
  <si>
    <t>34.699530, -85.200654</t>
  </si>
  <si>
    <t>295-0101</t>
  </si>
  <si>
    <t>34.680790, -85.172782</t>
  </si>
  <si>
    <t>Sr 201</t>
  </si>
  <si>
    <t>["Motor Vehicle in Motion","Other - Fixed Object"]</t>
  </si>
  <si>
    <t>["LOOKOUT MOUNTAIN SCENIC","LOOKOUT MOUNTAIN SCENIC","W Armuchee Rd"]</t>
  </si>
  <si>
    <t>W Armuchee Rd</t>
  </si>
  <si>
    <t>["Changed Lanes Improperly","Failure to Yield"]</t>
  </si>
  <si>
    <t>2952070600I</t>
  </si>
  <si>
    <t>FOREST HAYS JR MEMORIAL</t>
  </si>
  <si>
    <t>2951019300I</t>
  </si>
  <si>
    <t>D6_0193_00_I</t>
  </si>
  <si>
    <t>295-0163</t>
  </si>
  <si>
    <t>34.724995, -85.323346</t>
  </si>
  <si>
    <t>Walker County Sheriff's Office</t>
  </si>
  <si>
    <t>Valley Head Church Rd</t>
  </si>
  <si>
    <t>["FOREST HAYS JR MEMORIAL","FOREST HAYS JR MEMORIAL","Valley Head Church Rd"]</t>
  </si>
  <si>
    <t>295-0165</t>
  </si>
  <si>
    <t>34.769459, -85.401663</t>
  </si>
  <si>
    <t>Coulter Cemetery Rd</t>
  </si>
  <si>
    <t>Sr 193</t>
  </si>
  <si>
    <t>W COVE RD</t>
  </si>
  <si>
    <t>2952011200I</t>
  </si>
  <si>
    <t>["FOREST HAYS JR MEMORIAL","FOREST HAYS JR MEMORIAL","W COVE RD"]</t>
  </si>
  <si>
    <t>W Cove Rd</t>
  </si>
  <si>
    <t>["FOREST HAYS JR MEMORIAL","FOREST HAYS JR MEMORIAL","MACK COULTER RD"]</t>
  </si>
  <si>
    <t>Mack Coulter Rd</t>
  </si>
  <si>
    <t>295-0167</t>
  </si>
  <si>
    <t>34.794295, -85.391257</t>
  </si>
  <si>
    <t>Mack Coulter</t>
  </si>
  <si>
    <t>["FOREST HAYS JR MEMORIAL","FOREST HAYS JR MEMORIAL","Prospect Rd"]</t>
  </si>
  <si>
    <t>Prospect Rd</t>
  </si>
  <si>
    <t>["Child Restraint System (Properly Used)","Child Restraint System (Properly Used)","Child Restraint System (Properly Used)","Lap and Shoulder Belt Used","Lap and Shoulder Belt Used","Lap and Shoulder Belt Used"]</t>
  </si>
  <si>
    <t>Stoker Cir</t>
  </si>
  <si>
    <t>2952052400I</t>
  </si>
  <si>
    <t>295-0172</t>
  </si>
  <si>
    <t>34.869433, -85.364689</t>
  </si>
  <si>
    <t>Whitfield</t>
  </si>
  <si>
    <t>SR 2</t>
  </si>
  <si>
    <t>3131000200I</t>
  </si>
  <si>
    <t>WHITFIELD</t>
  </si>
  <si>
    <t>Dalton</t>
  </si>
  <si>
    <t>Varnell</t>
  </si>
  <si>
    <t>313-0240</t>
  </si>
  <si>
    <t>34.902480, -84.998661</t>
  </si>
  <si>
    <t>Delbert Way</t>
  </si>
  <si>
    <t>Ash Ridge Rd</t>
  </si>
  <si>
    <t>Mm4</t>
  </si>
  <si>
    <t>Birmingham Rd</t>
  </si>
  <si>
    <t>Smith Forest Ln</t>
  </si>
  <si>
    <t>0571037200I</t>
  </si>
  <si>
    <t>D6_0372_00_I</t>
  </si>
  <si>
    <t>057-0134</t>
  </si>
  <si>
    <t>34.192609, -84.311292</t>
  </si>
  <si>
    <t>["Birmingham Rd","Smith Forest Ln"]</t>
  </si>
  <si>
    <t>Puckett Rd</t>
  </si>
  <si>
    <t>["Northeast","Southwest"]</t>
  </si>
  <si>
    <t>Wrights Mill Road</t>
  </si>
  <si>
    <t>Mountain Peak Rd</t>
  </si>
  <si>
    <t>Near Dial Rd</t>
  </si>
  <si>
    <t>N Of Old Dial Rd</t>
  </si>
  <si>
    <t>NO_VALID_DATA</t>
  </si>
  <si>
    <t>["Lap and Shoulder Belt Used","Lap and Shoulder Belt Used","Lap and Shoulder Belt Used","Lap and Shoulder Belt Used","Lap and Shoulder Belt Used","Lap and Shoulder Belt Used","None Used"]</t>
  </si>
  <si>
    <t>Old Dial Rd</t>
  </si>
  <si>
    <t>1112001800I</t>
  </si>
  <si>
    <t>["Child Restraint System (Properly Used)","None Used","None Used"]</t>
  </si>
  <si>
    <t>State Route 52</t>
  </si>
  <si>
    <t>Mulkey Rd</t>
  </si>
  <si>
    <t>["Guard Rail Fence","Other Non-Collision"]</t>
  </si>
  <si>
    <t>1231005200I</t>
  </si>
  <si>
    <t>D6_0052_00_I</t>
  </si>
  <si>
    <t>123-0204</t>
  </si>
  <si>
    <t>34.664239, -84.449884</t>
  </si>
  <si>
    <t>["Mulkey Rd","State Route 52","State Route 52"]</t>
  </si>
  <si>
    <t>Sr 52</t>
  </si>
  <si>
    <t>Mulky Rd</t>
  </si>
  <si>
    <t>Motorized Recreational Vehicle</t>
  </si>
  <si>
    <t>123-0210</t>
  </si>
  <si>
    <t>34.640267, -84.387200</t>
  </si>
  <si>
    <t>Hudson Martin Rd</t>
  </si>
  <si>
    <t>["Motor Vehicle in Motion","Other Object (Not Fixed)"]</t>
  </si>
  <si>
    <t>["Roy Rd","State Route 52","State Route 52"]</t>
  </si>
  <si>
    <t>Near 1135 Roy Rd</t>
  </si>
  <si>
    <t>Highway 52</t>
  </si>
  <si>
    <t>Roy Rd</t>
  </si>
  <si>
    <t>Canoe Launch Rd</t>
  </si>
  <si>
    <t>Tabor Rd</t>
  </si>
  <si>
    <t>Spiney Spur Rd</t>
  </si>
  <si>
    <t>Tillmann Ter</t>
  </si>
  <si>
    <t>Fairmount Hwy SE</t>
  </si>
  <si>
    <t>1291005300I</t>
  </si>
  <si>
    <t>129-0169</t>
  </si>
  <si>
    <t>34.450566, -84.668983</t>
  </si>
  <si>
    <t>Pickens-Gordon County Line</t>
  </si>
  <si>
    <t>Gordon County Line</t>
  </si>
  <si>
    <t>Hwy 53 Spur</t>
  </si>
  <si>
    <t>02 Miles E Of Gibson Rd</t>
  </si>
  <si>
    <t>Rambling Rd</t>
  </si>
  <si>
    <t>W Of Pickens County Line</t>
  </si>
  <si>
    <t>Pickens County Line</t>
  </si>
  <si>
    <t>Edwards</t>
  </si>
  <si>
    <t>["Lap and Shoulder Belt Used","Lap and Shoulder Belt Used","Lap and Shoulder Belt Used","Lap and Shoulder Belt Used","Lap and Shoulder Belt Used","Lap and Shoulder Belt Used"]</t>
  </si>
  <si>
    <t>Edwards Rd</t>
  </si>
  <si>
    <t>Davis Rd</t>
  </si>
  <si>
    <t>Park Dr</t>
  </si>
  <si>
    <t>Disregard Police - Evasion</t>
  </si>
  <si>
    <t>["Knight Rd","Red Bud Rd","Red Bud Rd"]</t>
  </si>
  <si>
    <t>Knight Rd</t>
  </si>
  <si>
    <t>Mile Post 26</t>
  </si>
  <si>
    <t>Fort Mountain State Park Rd</t>
  </si>
  <si>
    <t>["Other Non-Collision","Over Turn"]</t>
  </si>
  <si>
    <t>["Changed Lanes Improperly","Under the Influence (U.I.)"]</t>
  </si>
  <si>
    <t>Mm27</t>
  </si>
  <si>
    <t>15 Miles E Of Stonehinge D</t>
  </si>
  <si>
    <t>["Motorcycle","Motorized Recreational Vehicle"]</t>
  </si>
  <si>
    <t>Fort Mt Park Rd</t>
  </si>
  <si>
    <t>["Passing","Passing"]</t>
  </si>
  <si>
    <t>["Child Restraint System (Properly Used)","Child Restraint System (Properly Used)","Lap and Shoulder Belt Used","Lap and Shoulder Belt Used","Lap and Shoulder Belt Used","Unknown"]</t>
  </si>
  <si>
    <t>2 Miles W Of Gilmer County</t>
  </si>
  <si>
    <t>10 Miles W Of Woodring Bra</t>
  </si>
  <si>
    <t>2182 Hwy 282</t>
  </si>
  <si>
    <t>Woodring Branch Rd</t>
  </si>
  <si>
    <t>Mm 5</t>
  </si>
  <si>
    <t>227-0127</t>
  </si>
  <si>
    <t>34.462174, -84.617006</t>
  </si>
  <si>
    <t>Davis Rd W</t>
  </si>
  <si>
    <t>Impact Attenuate</t>
  </si>
  <si>
    <t>2272017800I</t>
  </si>
  <si>
    <t>E Of Edwards Rd</t>
  </si>
  <si>
    <t>Churchyard Rd</t>
  </si>
  <si>
    <t>Bryant Loop</t>
  </si>
  <si>
    <t>Henderson Mtn Rd</t>
  </si>
  <si>
    <t>Henderson Mountain Rd</t>
  </si>
  <si>
    <t>["Henderson Mountain Rd","State Route 53","State Route 53"]</t>
  </si>
  <si>
    <t>["Lap and Shoulder Belt Used","Motorcycle Helmet","Motorcycle Helmet"]</t>
  </si>
  <si>
    <t>2272030800I</t>
  </si>
  <si>
    <t>Winston Rd</t>
  </si>
  <si>
    <t>["Child Restraint System (Properly Used)","Lap and Shoulder Belt Used","Lap and Shoulder Belt Used","Lap and Shoulder Belt Used","Unknown"]</t>
  </si>
  <si>
    <t>Disregard Other Traffic Control</t>
  </si>
  <si>
    <t>W Destiny Dr</t>
  </si>
  <si>
    <t>W Destiny Rd</t>
  </si>
  <si>
    <t>227-0138</t>
  </si>
  <si>
    <t>34.418654, -84.381205</t>
  </si>
  <si>
    <t>Mcclain Mountain Rd</t>
  </si>
  <si>
    <t>["Mclain Mountain Rd","State Route 53","State Route 53"]</t>
  </si>
  <si>
    <t>Monument Rd</t>
  </si>
  <si>
    <t>Highlands Pkwy</t>
  </si>
  <si>
    <t>Cracrow Trl</t>
  </si>
  <si>
    <t>295-0173</t>
  </si>
  <si>
    <t>34.914233, -85.353450</t>
  </si>
  <si>
    <t>Nick-A-Jack Rd</t>
  </si>
  <si>
    <t>["FOREST HAYS JR MEMORIAL","FOREST HAYS JR MEMORIAL","NICKAJACK","Nick A Jack Ln"]</t>
  </si>
  <si>
    <t>2952071500I</t>
  </si>
  <si>
    <t>Nick A Jack Ln</t>
  </si>
  <si>
    <t>Nick A Jack Rd</t>
  </si>
  <si>
    <t>["Child Restraint System (Improperly Used)","Child Restraint System (Properly Used)","Lap and Shoulder Belt Used","Lap and Shoulder Belt Used","Lap and Shoulder Belt Used","Lap and Shoulder Belt Used","Lap and Shoulder Belt Used"]</t>
  </si>
  <si>
    <t>NICKAJACK</t>
  </si>
  <si>
    <t>Nickajack Rd</t>
  </si>
  <si>
    <t>2952039200I</t>
  </si>
  <si>
    <t>Nick A Jack</t>
  </si>
  <si>
    <t>Nick-A-Jack Ln</t>
  </si>
  <si>
    <t>["Impact Attenuate","Impact Attenuate"]</t>
  </si>
  <si>
    <t>["Panel Truck","Pickup Truck"]</t>
  </si>
  <si>
    <t>BROOMTOWN CLARKSON</t>
  </si>
  <si>
    <t>2951033700I</t>
  </si>
  <si>
    <t>D6_0337_00_I</t>
  </si>
  <si>
    <t>295-0185</t>
  </si>
  <si>
    <t>34.599487, -85.356729</t>
  </si>
  <si>
    <t>Chamberlain Rd</t>
  </si>
  <si>
    <t>2952008200I</t>
  </si>
  <si>
    <t>["BROOMTOWN CLARKSON","BROOMTOWN CLARKSON","Chamberlain Rd"]</t>
  </si>
  <si>
    <t>Chamberlian Rd</t>
  </si>
  <si>
    <t>Sr 337</t>
  </si>
  <si>
    <t>["BROOMTOWN CLARKSON","BROOMTOWN CLARKSON","Harrisburg Rd"]</t>
  </si>
  <si>
    <t>["None Used","None Used","None Used"]</t>
  </si>
  <si>
    <t>Harrisburg Rd.</t>
  </si>
  <si>
    <t>295-0187</t>
  </si>
  <si>
    <t>34.648625, -85.327929</t>
  </si>
  <si>
    <t>SHATTUCK INDUSTRIAL BLVD</t>
  </si>
  <si>
    <t>["Highway Traffic Sign Post","Highway Traffic Sign Post","Highway Traffic Sign Post"]</t>
  </si>
  <si>
    <t>Small Urban - Existing</t>
  </si>
  <si>
    <t>LaFayette</t>
  </si>
  <si>
    <t>295-0480</t>
  </si>
  <si>
    <t>34.672126, -85.280388</t>
  </si>
  <si>
    <t>Curve_related</t>
  </si>
  <si>
    <t>Wrong Manuever</t>
  </si>
  <si>
    <t>1_veh and Negot</t>
  </si>
  <si>
    <t>Date serial #</t>
  </si>
  <si>
    <t>Year</t>
  </si>
  <si>
    <t>if before treatment</t>
  </si>
  <si>
    <t>if after treatment</t>
  </si>
  <si>
    <t>Single Vehicle</t>
  </si>
  <si>
    <t>Intersection related</t>
  </si>
  <si>
    <t>Divided(num)</t>
  </si>
  <si>
    <t>Average_AADT_After</t>
  </si>
  <si>
    <t>Average AADT Before</t>
  </si>
  <si>
    <t>Increase in AADT</t>
  </si>
  <si>
    <t>Per_increase</t>
  </si>
  <si>
    <t>Average AADT</t>
  </si>
  <si>
    <t>Speed Limit</t>
  </si>
  <si>
    <t>Divided</t>
  </si>
  <si>
    <t>Deflection Angle</t>
  </si>
  <si>
    <t>log(devangle)</t>
  </si>
  <si>
    <t>Curve Length</t>
  </si>
  <si>
    <t>BBI 95th</t>
  </si>
  <si>
    <t>log(BBI)</t>
  </si>
  <si>
    <t>Speed Diff</t>
  </si>
  <si>
    <t>log(AADT Before)</t>
  </si>
  <si>
    <t>log(AADT After)</t>
  </si>
  <si>
    <t>Label</t>
  </si>
  <si>
    <t>Estimate</t>
  </si>
  <si>
    <t>(Intercept)</t>
  </si>
  <si>
    <t>divided</t>
  </si>
  <si>
    <t>log(deflection_angle)</t>
  </si>
  <si>
    <t>length</t>
  </si>
  <si>
    <t>log(AADT)</t>
  </si>
  <si>
    <t>Dispersion</t>
  </si>
  <si>
    <t>Years</t>
  </si>
  <si>
    <t>r^2</t>
  </si>
  <si>
    <t>Relation To Treatment</t>
  </si>
  <si>
    <t>Average AADT 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</si>
</sst>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d/yy\ h:mm\ AM/PM;@"/>
    <numFmt numFmtId="165" formatCode="0.000000"/>
  </numFmts>
  <fonts count="3" x14ac:knownFonts="1">
    <font>
      <sz val="11"/>
      <color theme="1"/>
      <name val="Calibri"/>
      <family val="2"/>
      <scheme val="minor"/>
    </font>
    <font>
      <sz val="11"/>
      <color rgb="FF3F3F76"/>
      <name val="Calibri"/>
      <family val="2"/>
      <scheme val="minor"/>
    </font>
    <font>
      <sz val="11"/>
      <name val="Calibri"/>
      <family val="2"/>
      <scheme val="minor"/>
    </font>
  </fonts>
  <fills count="4">
    <fill>
      <patternFill patternType="none"/>
    </fill>
    <fill>
      <patternFill patternType="gray125"/>
    </fill>
    <fill>
      <patternFill patternType="solid">
        <fgColor rgb="FFFFCC99"/>
      </patternFill>
    </fill>
    <fill>
      <patternFill patternType="solid">
        <fgColor rgb="FFFFCC99"/>
        <bgColor indexed="64"/>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2" borderId="1" applyNumberFormat="0" applyAlignment="0" applyProtection="0"/>
  </cellStyleXfs>
  <cellXfs count="13">
    <xf numFmtId="0" fontId="0" fillId="0" borderId="0" xfId="0"/>
    <xf numFmtId="14" fontId="0" fillId="0" borderId="0" xfId="0" applyNumberFormat="1"/>
    <xf numFmtId="0" fontId="0" fillId="0" borderId="0" xfId="0" applyAlignment="1">
      <alignment horizontal="left"/>
    </xf>
    <xf numFmtId="164" fontId="0" fillId="0" borderId="0" xfId="0" applyNumberFormat="1"/>
    <xf numFmtId="164" fontId="1" fillId="2" borderId="1" xfId="1" applyNumberFormat="1" applyAlignment="1">
      <alignment horizontal="center"/>
    </xf>
    <xf numFmtId="0" fontId="1" fillId="2" borderId="1" xfId="1"/>
    <xf numFmtId="164" fontId="1" fillId="2" borderId="1" xfId="1" applyNumberFormat="1"/>
    <xf numFmtId="164" fontId="1" fillId="2" borderId="1" xfId="1" applyNumberFormat="1" applyAlignment="1">
      <alignment horizontal="center" wrapText="1"/>
    </xf>
    <xf numFmtId="0" fontId="0" fillId="0" borderId="0" xfId="0" applyAlignment="1">
      <alignment horizontal="center"/>
    </xf>
    <xf numFmtId="165" fontId="0" fillId="0" borderId="0" xfId="0" applyNumberFormat="1"/>
    <xf numFmtId="165" fontId="2" fillId="0" borderId="0" xfId="0" applyNumberFormat="1" applyFont="1"/>
    <xf numFmtId="0" fontId="1" fillId="3" borderId="1" xfId="1" applyFill="1"/>
    <xf numFmtId="0" fontId="0" fillId="0" borderId="0" xfId="0" applyNumberFormat="1"/>
  </cellXfs>
  <cellStyles count="2">
    <cellStyle name="Input" xfId="1" builtinId="20"/>
    <cellStyle name="Normal" xfId="0" builtinId="0"/>
  </cellStyles>
  <dxfs count="0"/>
  <tableStyles count="0" defaultTableStyle="TableStyleMedium2" defaultPivotStyle="PivotStyleLight16"/>
  <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03C03-4602-44E1-9A21-15AAF07D2754}">
  <dimension ref="A1:EE1124"/>
  <sheetViews>
    <sheetView topLeftCell="AL1" workbookViewId="0">
      <selection activeCell="BG1" sqref="BG1"/>
    </sheetView>
  </sheetViews>
  <sheetFormatPr defaultRowHeight="14.4" x14ac:dyDescent="0.3"/>
  <cols>
    <col min="8" max="8" width="17.44140625" customWidth="1"/>
  </cols>
  <sheetData>
    <row r="1" spans="1: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row>
    <row r="2" spans="1:135" x14ac:dyDescent="0.3">
      <c r="A2">
        <v>0</v>
      </c>
      <c r="B2" t="s">
        <v>135</v>
      </c>
      <c r="C2">
        <v>488</v>
      </c>
      <c r="D2">
        <v>81789</v>
      </c>
      <c r="E2" t="s">
        <v>135</v>
      </c>
      <c r="F2">
        <v>4406001</v>
      </c>
      <c r="G2" t="s">
        <v>136</v>
      </c>
      <c r="H2" s="1">
        <v>41367</v>
      </c>
      <c r="I2" t="s">
        <v>137</v>
      </c>
      <c r="J2" t="s">
        <v>138</v>
      </c>
      <c r="K2" t="s">
        <v>139</v>
      </c>
      <c r="L2" t="s">
        <v>140</v>
      </c>
      <c r="M2">
        <v>0</v>
      </c>
      <c r="N2">
        <v>0</v>
      </c>
      <c r="O2">
        <v>0</v>
      </c>
      <c r="P2" t="s">
        <v>141</v>
      </c>
      <c r="Q2" t="s">
        <v>142</v>
      </c>
      <c r="R2" t="s">
        <v>143</v>
      </c>
      <c r="S2" t="s">
        <v>143</v>
      </c>
      <c r="T2" t="s">
        <v>144</v>
      </c>
      <c r="U2">
        <v>1</v>
      </c>
      <c r="V2" t="s">
        <v>145</v>
      </c>
      <c r="W2" t="s">
        <v>146</v>
      </c>
      <c r="X2" t="s">
        <v>147</v>
      </c>
      <c r="Y2" t="s">
        <v>148</v>
      </c>
      <c r="Z2">
        <v>29</v>
      </c>
      <c r="AA2" t="s">
        <v>149</v>
      </c>
      <c r="AB2" t="s">
        <v>150</v>
      </c>
      <c r="AC2" t="s">
        <v>151</v>
      </c>
      <c r="AD2">
        <v>21.725465</v>
      </c>
      <c r="AE2">
        <v>34.346431000000003</v>
      </c>
      <c r="AF2">
        <v>-84.659087999999997</v>
      </c>
      <c r="AG2">
        <v>1</v>
      </c>
      <c r="AH2">
        <v>91</v>
      </c>
      <c r="AI2">
        <v>1690</v>
      </c>
      <c r="AJ2" t="s">
        <v>152</v>
      </c>
      <c r="AK2">
        <v>57</v>
      </c>
      <c r="AL2">
        <v>60</v>
      </c>
      <c r="AM2" t="s">
        <v>153</v>
      </c>
      <c r="AN2">
        <v>703.9</v>
      </c>
      <c r="AO2">
        <v>64.7</v>
      </c>
      <c r="AP2">
        <v>795.1</v>
      </c>
      <c r="AQ2">
        <v>-84.659693000000004</v>
      </c>
      <c r="AR2">
        <v>34.346462000000002</v>
      </c>
      <c r="AS2">
        <v>-84.657308</v>
      </c>
      <c r="AT2">
        <v>34.347115000000002</v>
      </c>
      <c r="AU2" t="s">
        <v>151</v>
      </c>
      <c r="AV2">
        <v>1</v>
      </c>
      <c r="AW2">
        <v>15</v>
      </c>
      <c r="AX2">
        <v>140</v>
      </c>
      <c r="AY2">
        <v>0</v>
      </c>
      <c r="AZ2">
        <v>55</v>
      </c>
      <c r="BA2">
        <v>7.43</v>
      </c>
      <c r="BB2">
        <v>6.75</v>
      </c>
      <c r="BC2">
        <v>981.3</v>
      </c>
      <c r="BD2">
        <v>972.1</v>
      </c>
      <c r="BE2">
        <v>949.5</v>
      </c>
      <c r="BF2">
        <v>55</v>
      </c>
      <c r="BG2">
        <v>55.5</v>
      </c>
      <c r="BH2">
        <v>0</v>
      </c>
      <c r="BI2" s="1">
        <v>44152</v>
      </c>
      <c r="BJ2" t="s">
        <v>154</v>
      </c>
      <c r="BK2">
        <v>2.562E-3</v>
      </c>
      <c r="BL2">
        <v>2267</v>
      </c>
      <c r="BM2">
        <v>2221</v>
      </c>
      <c r="BN2" t="s">
        <v>151</v>
      </c>
      <c r="BO2" t="s">
        <v>155</v>
      </c>
      <c r="BP2">
        <v>1</v>
      </c>
      <c r="BQ2">
        <v>14000</v>
      </c>
      <c r="BR2">
        <v>6</v>
      </c>
      <c r="BS2">
        <v>1</v>
      </c>
      <c r="BT2">
        <v>2</v>
      </c>
      <c r="BU2">
        <v>1</v>
      </c>
      <c r="BV2">
        <v>1</v>
      </c>
      <c r="BW2">
        <v>2</v>
      </c>
      <c r="BX2">
        <v>0</v>
      </c>
      <c r="BY2">
        <v>5</v>
      </c>
      <c r="BZ2" t="s">
        <v>156</v>
      </c>
      <c r="CA2">
        <v>15</v>
      </c>
      <c r="CB2">
        <v>140</v>
      </c>
      <c r="CC2">
        <v>0</v>
      </c>
      <c r="CD2" t="s">
        <v>157</v>
      </c>
      <c r="CE2" t="s">
        <v>157</v>
      </c>
      <c r="CF2">
        <v>0</v>
      </c>
      <c r="CG2">
        <v>55</v>
      </c>
      <c r="CH2">
        <v>2215</v>
      </c>
      <c r="CI2" t="s">
        <v>158</v>
      </c>
      <c r="CJ2">
        <v>0</v>
      </c>
      <c r="CK2">
        <v>0.45400699999999999</v>
      </c>
      <c r="CL2">
        <v>11</v>
      </c>
      <c r="CM2" t="s">
        <v>159</v>
      </c>
      <c r="CN2">
        <v>2215</v>
      </c>
      <c r="CO2">
        <v>14806</v>
      </c>
      <c r="CP2">
        <v>21.478000000000002</v>
      </c>
      <c r="CQ2">
        <v>21.931999999999999</v>
      </c>
      <c r="CR2">
        <v>14806</v>
      </c>
      <c r="CS2">
        <v>0</v>
      </c>
      <c r="CT2">
        <v>2397.1574409999998</v>
      </c>
      <c r="CU2">
        <v>100</v>
      </c>
      <c r="CV2">
        <v>2237</v>
      </c>
      <c r="CW2">
        <v>1.7391E-2</v>
      </c>
      <c r="CX2">
        <v>0</v>
      </c>
      <c r="CY2">
        <v>2.562E-3</v>
      </c>
      <c r="CZ2">
        <v>29</v>
      </c>
      <c r="DA2" t="s">
        <v>160</v>
      </c>
      <c r="DB2" t="s">
        <v>161</v>
      </c>
      <c r="DC2" t="s">
        <v>162</v>
      </c>
      <c r="DD2">
        <v>-84.686092000000002</v>
      </c>
      <c r="DE2">
        <v>34.345635000000001</v>
      </c>
      <c r="DF2">
        <v>34.345635000000001</v>
      </c>
      <c r="DG2">
        <v>-84.686092000000002</v>
      </c>
      <c r="DH2">
        <v>2.6412000000000001E-2</v>
      </c>
      <c r="DI2">
        <v>2.562E-3</v>
      </c>
      <c r="DJ2">
        <v>1</v>
      </c>
      <c r="DK2">
        <v>2310</v>
      </c>
      <c r="DL2">
        <v>6.7</v>
      </c>
      <c r="DM2">
        <v>2345</v>
      </c>
      <c r="DN2">
        <v>6.75</v>
      </c>
      <c r="DO2">
        <v>2240</v>
      </c>
      <c r="DP2">
        <v>6.75</v>
      </c>
      <c r="DQ2">
        <v>2280</v>
      </c>
      <c r="DR2">
        <v>0</v>
      </c>
      <c r="DS2">
        <v>2215</v>
      </c>
      <c r="DT2">
        <v>14.6</v>
      </c>
      <c r="DU2">
        <v>2110</v>
      </c>
      <c r="DV2">
        <v>14.55</v>
      </c>
      <c r="DW2">
        <v>2120</v>
      </c>
      <c r="DX2">
        <v>14.8</v>
      </c>
      <c r="DY2">
        <v>1915</v>
      </c>
      <c r="DZ2">
        <v>14.8</v>
      </c>
      <c r="EA2">
        <v>1750</v>
      </c>
      <c r="EB2">
        <v>14.7</v>
      </c>
      <c r="EC2">
        <v>1865</v>
      </c>
      <c r="ED2">
        <v>17.95</v>
      </c>
      <c r="EE2">
        <v>0</v>
      </c>
    </row>
    <row r="3" spans="1:135" x14ac:dyDescent="0.3">
      <c r="A3">
        <v>1</v>
      </c>
      <c r="B3" t="s">
        <v>135</v>
      </c>
      <c r="C3">
        <v>875</v>
      </c>
      <c r="D3">
        <v>68810</v>
      </c>
      <c r="E3" t="s">
        <v>135</v>
      </c>
      <c r="F3">
        <v>4977844</v>
      </c>
      <c r="G3" t="s">
        <v>136</v>
      </c>
      <c r="H3" s="1">
        <v>41893</v>
      </c>
      <c r="I3" t="s">
        <v>137</v>
      </c>
      <c r="J3" t="s">
        <v>138</v>
      </c>
      <c r="K3" t="s">
        <v>139</v>
      </c>
      <c r="L3" t="s">
        <v>140</v>
      </c>
      <c r="M3">
        <v>0</v>
      </c>
      <c r="N3">
        <v>0</v>
      </c>
      <c r="O3">
        <v>0</v>
      </c>
      <c r="P3" t="s">
        <v>141</v>
      </c>
      <c r="Q3" t="s">
        <v>163</v>
      </c>
      <c r="R3" t="s">
        <v>143</v>
      </c>
      <c r="S3" t="s">
        <v>143</v>
      </c>
      <c r="T3" t="s">
        <v>164</v>
      </c>
      <c r="U3">
        <v>1</v>
      </c>
      <c r="V3" t="s">
        <v>165</v>
      </c>
      <c r="W3" t="s">
        <v>166</v>
      </c>
      <c r="X3" t="s">
        <v>147</v>
      </c>
      <c r="Y3" t="s">
        <v>167</v>
      </c>
      <c r="Z3">
        <v>21</v>
      </c>
      <c r="AA3" t="s">
        <v>149</v>
      </c>
      <c r="AB3" t="s">
        <v>168</v>
      </c>
      <c r="AC3" t="s">
        <v>151</v>
      </c>
      <c r="AD3">
        <v>21.859107000000002</v>
      </c>
      <c r="AE3">
        <v>34.347293000000001</v>
      </c>
      <c r="AF3">
        <v>-84.657071000000002</v>
      </c>
      <c r="AG3">
        <v>1</v>
      </c>
      <c r="AH3">
        <v>91</v>
      </c>
      <c r="AI3">
        <v>1690</v>
      </c>
      <c r="AJ3" t="s">
        <v>152</v>
      </c>
      <c r="AK3">
        <v>57</v>
      </c>
      <c r="AL3">
        <v>60</v>
      </c>
      <c r="AM3" t="s">
        <v>153</v>
      </c>
      <c r="AN3">
        <v>703.9</v>
      </c>
      <c r="AO3">
        <v>64.7</v>
      </c>
      <c r="AP3">
        <v>795.1</v>
      </c>
      <c r="AQ3">
        <v>-84.659693000000004</v>
      </c>
      <c r="AR3">
        <v>34.346462000000002</v>
      </c>
      <c r="AS3">
        <v>-84.657308</v>
      </c>
      <c r="AT3">
        <v>34.347115000000002</v>
      </c>
      <c r="AU3" t="s">
        <v>151</v>
      </c>
      <c r="AV3">
        <v>1</v>
      </c>
      <c r="AW3">
        <v>15</v>
      </c>
      <c r="AX3">
        <v>140</v>
      </c>
      <c r="AY3">
        <v>0</v>
      </c>
      <c r="AZ3">
        <v>55</v>
      </c>
      <c r="BA3">
        <v>7.43</v>
      </c>
      <c r="BB3">
        <v>6.75</v>
      </c>
      <c r="BC3">
        <v>981.3</v>
      </c>
      <c r="BD3">
        <v>972.1</v>
      </c>
      <c r="BE3">
        <v>949.5</v>
      </c>
      <c r="BF3">
        <v>55</v>
      </c>
      <c r="BG3">
        <v>55.5</v>
      </c>
      <c r="BH3">
        <v>0</v>
      </c>
      <c r="BI3" s="1">
        <v>44152</v>
      </c>
      <c r="BJ3" t="s">
        <v>154</v>
      </c>
      <c r="BK3">
        <v>2.562E-3</v>
      </c>
      <c r="BL3">
        <v>2267</v>
      </c>
      <c r="BM3">
        <v>2221</v>
      </c>
      <c r="BN3" t="s">
        <v>151</v>
      </c>
      <c r="BO3" t="s">
        <v>155</v>
      </c>
      <c r="BP3">
        <v>1</v>
      </c>
      <c r="BQ3">
        <v>14000</v>
      </c>
      <c r="BR3">
        <v>6</v>
      </c>
      <c r="BS3">
        <v>1</v>
      </c>
      <c r="BT3">
        <v>2</v>
      </c>
      <c r="BU3">
        <v>1</v>
      </c>
      <c r="BV3">
        <v>1</v>
      </c>
      <c r="BW3">
        <v>2</v>
      </c>
      <c r="BX3">
        <v>0</v>
      </c>
      <c r="BY3">
        <v>5</v>
      </c>
      <c r="BZ3" t="s">
        <v>156</v>
      </c>
      <c r="CA3">
        <v>15</v>
      </c>
      <c r="CB3">
        <v>140</v>
      </c>
      <c r="CC3">
        <v>0</v>
      </c>
      <c r="CD3" t="s">
        <v>157</v>
      </c>
      <c r="CE3" t="s">
        <v>157</v>
      </c>
      <c r="CF3">
        <v>0</v>
      </c>
      <c r="CG3">
        <v>55</v>
      </c>
      <c r="CH3">
        <v>2215</v>
      </c>
      <c r="CI3" t="s">
        <v>158</v>
      </c>
      <c r="CJ3">
        <v>0</v>
      </c>
      <c r="CK3">
        <v>0.45400699999999999</v>
      </c>
      <c r="CL3">
        <v>11</v>
      </c>
      <c r="CM3" t="s">
        <v>159</v>
      </c>
      <c r="CN3">
        <v>2215</v>
      </c>
      <c r="CO3">
        <v>14806</v>
      </c>
      <c r="CP3">
        <v>21.478000000000002</v>
      </c>
      <c r="CQ3">
        <v>21.931999999999999</v>
      </c>
      <c r="CR3">
        <v>14806</v>
      </c>
      <c r="CS3">
        <v>0</v>
      </c>
      <c r="CT3">
        <v>2397.1574409999998</v>
      </c>
      <c r="CU3">
        <v>100</v>
      </c>
      <c r="CV3">
        <v>2237</v>
      </c>
      <c r="CW3">
        <v>1.7391E-2</v>
      </c>
      <c r="CX3">
        <v>0</v>
      </c>
      <c r="CY3">
        <v>2.562E-3</v>
      </c>
      <c r="CZ3">
        <v>29</v>
      </c>
      <c r="DA3" t="s">
        <v>160</v>
      </c>
      <c r="DB3" t="s">
        <v>161</v>
      </c>
      <c r="DC3" t="s">
        <v>162</v>
      </c>
      <c r="DD3">
        <v>-84.686092000000002</v>
      </c>
      <c r="DE3">
        <v>34.345635000000001</v>
      </c>
      <c r="DF3">
        <v>34.345635000000001</v>
      </c>
      <c r="DG3">
        <v>-84.686092000000002</v>
      </c>
      <c r="DH3">
        <v>2.6412000000000001E-2</v>
      </c>
      <c r="DI3">
        <v>2.562E-3</v>
      </c>
      <c r="DJ3">
        <v>1</v>
      </c>
      <c r="DK3">
        <v>2310</v>
      </c>
      <c r="DL3">
        <v>6.7</v>
      </c>
      <c r="DM3">
        <v>2345</v>
      </c>
      <c r="DN3">
        <v>6.75</v>
      </c>
      <c r="DO3">
        <v>2240</v>
      </c>
      <c r="DP3">
        <v>6.75</v>
      </c>
      <c r="DQ3">
        <v>2280</v>
      </c>
      <c r="DR3">
        <v>0</v>
      </c>
      <c r="DS3">
        <v>2215</v>
      </c>
      <c r="DT3">
        <v>14.6</v>
      </c>
      <c r="DU3">
        <v>2110</v>
      </c>
      <c r="DV3">
        <v>14.55</v>
      </c>
      <c r="DW3">
        <v>2120</v>
      </c>
      <c r="DX3">
        <v>14.8</v>
      </c>
      <c r="DY3">
        <v>1915</v>
      </c>
      <c r="DZ3">
        <v>14.8</v>
      </c>
      <c r="EA3">
        <v>1750</v>
      </c>
      <c r="EB3">
        <v>14.7</v>
      </c>
      <c r="EC3">
        <v>1865</v>
      </c>
      <c r="ED3">
        <v>17.95</v>
      </c>
      <c r="EE3">
        <v>2.9599999999999998E-4</v>
      </c>
    </row>
    <row r="4" spans="1:135" x14ac:dyDescent="0.3">
      <c r="A4">
        <v>2</v>
      </c>
      <c r="B4" t="s">
        <v>135</v>
      </c>
      <c r="C4">
        <v>994</v>
      </c>
      <c r="D4">
        <v>47343</v>
      </c>
      <c r="E4" t="s">
        <v>135</v>
      </c>
      <c r="F4">
        <v>5906871</v>
      </c>
      <c r="G4" t="s">
        <v>136</v>
      </c>
      <c r="H4" s="1">
        <v>42618</v>
      </c>
      <c r="I4" t="s">
        <v>137</v>
      </c>
      <c r="J4" t="s">
        <v>138</v>
      </c>
      <c r="K4" t="s">
        <v>139</v>
      </c>
      <c r="L4" t="s">
        <v>169</v>
      </c>
      <c r="M4">
        <v>0</v>
      </c>
      <c r="N4">
        <v>0</v>
      </c>
      <c r="O4">
        <v>0</v>
      </c>
      <c r="P4" t="s">
        <v>141</v>
      </c>
      <c r="Q4" t="s">
        <v>170</v>
      </c>
      <c r="R4" t="s">
        <v>171</v>
      </c>
      <c r="S4" t="s">
        <v>172</v>
      </c>
      <c r="T4" t="s">
        <v>173</v>
      </c>
      <c r="U4">
        <v>1</v>
      </c>
      <c r="V4" t="s">
        <v>145</v>
      </c>
      <c r="W4" t="s">
        <v>174</v>
      </c>
      <c r="X4" t="s">
        <v>147</v>
      </c>
      <c r="Y4" t="s">
        <v>148</v>
      </c>
      <c r="Z4">
        <v>18</v>
      </c>
      <c r="AA4" t="s">
        <v>175</v>
      </c>
      <c r="AB4" t="s">
        <v>150</v>
      </c>
      <c r="AC4" t="s">
        <v>151</v>
      </c>
      <c r="AD4">
        <v>21.810533</v>
      </c>
      <c r="AE4">
        <v>34.346823999999998</v>
      </c>
      <c r="AF4">
        <v>-84.657702999999998</v>
      </c>
      <c r="AG4">
        <v>1</v>
      </c>
      <c r="AH4">
        <v>91</v>
      </c>
      <c r="AI4">
        <v>1690</v>
      </c>
      <c r="AJ4" t="s">
        <v>152</v>
      </c>
      <c r="AK4">
        <v>57</v>
      </c>
      <c r="AL4">
        <v>60</v>
      </c>
      <c r="AM4" t="s">
        <v>153</v>
      </c>
      <c r="AN4">
        <v>703.9</v>
      </c>
      <c r="AO4">
        <v>64.7</v>
      </c>
      <c r="AP4">
        <v>795.1</v>
      </c>
      <c r="AQ4">
        <v>-84.659693000000004</v>
      </c>
      <c r="AR4">
        <v>34.346462000000002</v>
      </c>
      <c r="AS4">
        <v>-84.657308</v>
      </c>
      <c r="AT4">
        <v>34.347115000000002</v>
      </c>
      <c r="AU4" t="s">
        <v>151</v>
      </c>
      <c r="AV4">
        <v>1</v>
      </c>
      <c r="AW4">
        <v>15</v>
      </c>
      <c r="AX4">
        <v>140</v>
      </c>
      <c r="AY4">
        <v>0</v>
      </c>
      <c r="AZ4">
        <v>55</v>
      </c>
      <c r="BA4">
        <v>7.43</v>
      </c>
      <c r="BB4">
        <v>6.75</v>
      </c>
      <c r="BC4">
        <v>981.3</v>
      </c>
      <c r="BD4">
        <v>972.1</v>
      </c>
      <c r="BE4">
        <v>949.5</v>
      </c>
      <c r="BF4">
        <v>55</v>
      </c>
      <c r="BG4">
        <v>55.5</v>
      </c>
      <c r="BH4">
        <v>0</v>
      </c>
      <c r="BI4" s="1">
        <v>44152</v>
      </c>
      <c r="BJ4" t="s">
        <v>154</v>
      </c>
      <c r="BK4">
        <v>2.562E-3</v>
      </c>
      <c r="BL4">
        <v>2267</v>
      </c>
      <c r="BM4">
        <v>2221</v>
      </c>
      <c r="BN4" t="s">
        <v>151</v>
      </c>
      <c r="BO4" t="s">
        <v>155</v>
      </c>
      <c r="BP4">
        <v>1</v>
      </c>
      <c r="BQ4">
        <v>14000</v>
      </c>
      <c r="BR4">
        <v>6</v>
      </c>
      <c r="BS4">
        <v>1</v>
      </c>
      <c r="BT4">
        <v>2</v>
      </c>
      <c r="BU4">
        <v>1</v>
      </c>
      <c r="BV4">
        <v>1</v>
      </c>
      <c r="BW4">
        <v>2</v>
      </c>
      <c r="BX4">
        <v>0</v>
      </c>
      <c r="BY4">
        <v>5</v>
      </c>
      <c r="BZ4" t="s">
        <v>156</v>
      </c>
      <c r="CA4">
        <v>15</v>
      </c>
      <c r="CB4">
        <v>140</v>
      </c>
      <c r="CC4">
        <v>0</v>
      </c>
      <c r="CD4" t="s">
        <v>157</v>
      </c>
      <c r="CE4" t="s">
        <v>157</v>
      </c>
      <c r="CF4">
        <v>0</v>
      </c>
      <c r="CG4">
        <v>55</v>
      </c>
      <c r="CH4">
        <v>2215</v>
      </c>
      <c r="CI4" t="s">
        <v>158</v>
      </c>
      <c r="CJ4">
        <v>0</v>
      </c>
      <c r="CK4">
        <v>0.45400699999999999</v>
      </c>
      <c r="CL4">
        <v>11</v>
      </c>
      <c r="CM4" t="s">
        <v>159</v>
      </c>
      <c r="CN4">
        <v>2215</v>
      </c>
      <c r="CO4">
        <v>14806</v>
      </c>
      <c r="CP4">
        <v>21.478000000000002</v>
      </c>
      <c r="CQ4">
        <v>21.931999999999999</v>
      </c>
      <c r="CR4">
        <v>14806</v>
      </c>
      <c r="CS4">
        <v>0</v>
      </c>
      <c r="CT4">
        <v>2397.1574409999998</v>
      </c>
      <c r="CU4">
        <v>100</v>
      </c>
      <c r="CV4">
        <v>2237</v>
      </c>
      <c r="CW4">
        <v>1.7391E-2</v>
      </c>
      <c r="CX4">
        <v>0</v>
      </c>
      <c r="CY4">
        <v>2.562E-3</v>
      </c>
      <c r="CZ4">
        <v>29</v>
      </c>
      <c r="DA4" t="s">
        <v>160</v>
      </c>
      <c r="DB4" t="s">
        <v>161</v>
      </c>
      <c r="DC4" t="s">
        <v>162</v>
      </c>
      <c r="DD4">
        <v>-84.686092000000002</v>
      </c>
      <c r="DE4">
        <v>34.345635000000001</v>
      </c>
      <c r="DF4">
        <v>34.345635000000001</v>
      </c>
      <c r="DG4">
        <v>-84.686092000000002</v>
      </c>
      <c r="DH4">
        <v>2.6412000000000001E-2</v>
      </c>
      <c r="DI4">
        <v>2.562E-3</v>
      </c>
      <c r="DJ4">
        <v>1</v>
      </c>
      <c r="DK4">
        <v>2310</v>
      </c>
      <c r="DL4">
        <v>6.7</v>
      </c>
      <c r="DM4">
        <v>2345</v>
      </c>
      <c r="DN4">
        <v>6.75</v>
      </c>
      <c r="DO4">
        <v>2240</v>
      </c>
      <c r="DP4">
        <v>6.75</v>
      </c>
      <c r="DQ4">
        <v>2280</v>
      </c>
      <c r="DR4">
        <v>0</v>
      </c>
      <c r="DS4">
        <v>2215</v>
      </c>
      <c r="DT4">
        <v>14.6</v>
      </c>
      <c r="DU4">
        <v>2110</v>
      </c>
      <c r="DV4">
        <v>14.55</v>
      </c>
      <c r="DW4">
        <v>2120</v>
      </c>
      <c r="DX4">
        <v>14.8</v>
      </c>
      <c r="DY4">
        <v>1915</v>
      </c>
      <c r="DZ4">
        <v>14.8</v>
      </c>
      <c r="EA4">
        <v>1750</v>
      </c>
      <c r="EB4">
        <v>14.7</v>
      </c>
      <c r="EC4">
        <v>1865</v>
      </c>
      <c r="ED4">
        <v>17.95</v>
      </c>
      <c r="EE4">
        <v>0</v>
      </c>
    </row>
    <row r="5" spans="1:135" x14ac:dyDescent="0.3">
      <c r="A5">
        <v>3</v>
      </c>
      <c r="B5" t="s">
        <v>135</v>
      </c>
      <c r="C5">
        <v>1020</v>
      </c>
      <c r="D5">
        <v>40745</v>
      </c>
      <c r="E5" t="s">
        <v>135</v>
      </c>
      <c r="F5">
        <v>6185646</v>
      </c>
      <c r="G5" t="s">
        <v>136</v>
      </c>
      <c r="H5" s="1">
        <v>42835</v>
      </c>
      <c r="I5" t="s">
        <v>137</v>
      </c>
      <c r="J5" t="s">
        <v>138</v>
      </c>
      <c r="K5" t="s">
        <v>139</v>
      </c>
      <c r="L5" t="s">
        <v>169</v>
      </c>
      <c r="M5">
        <v>0</v>
      </c>
      <c r="N5">
        <v>0</v>
      </c>
      <c r="O5">
        <v>0</v>
      </c>
      <c r="P5" t="s">
        <v>141</v>
      </c>
      <c r="Q5" t="s">
        <v>142</v>
      </c>
      <c r="R5" t="s">
        <v>176</v>
      </c>
      <c r="S5" t="s">
        <v>177</v>
      </c>
      <c r="T5" t="s">
        <v>164</v>
      </c>
      <c r="U5">
        <v>1</v>
      </c>
      <c r="V5" t="s">
        <v>165</v>
      </c>
      <c r="W5" t="s">
        <v>166</v>
      </c>
      <c r="X5" t="s">
        <v>178</v>
      </c>
      <c r="Y5" t="s">
        <v>148</v>
      </c>
      <c r="Z5">
        <v>22</v>
      </c>
      <c r="AA5" t="s">
        <v>149</v>
      </c>
      <c r="AB5" t="s">
        <v>150</v>
      </c>
      <c r="AC5" t="s">
        <v>151</v>
      </c>
      <c r="AD5">
        <v>21.809851999999999</v>
      </c>
      <c r="AE5">
        <v>34.346817999999999</v>
      </c>
      <c r="AF5">
        <v>-84.657713000000001</v>
      </c>
      <c r="AG5">
        <v>1</v>
      </c>
      <c r="AH5">
        <v>91</v>
      </c>
      <c r="AI5">
        <v>1690</v>
      </c>
      <c r="AJ5" t="s">
        <v>152</v>
      </c>
      <c r="AK5">
        <v>57</v>
      </c>
      <c r="AL5">
        <v>60</v>
      </c>
      <c r="AM5" t="s">
        <v>153</v>
      </c>
      <c r="AN5">
        <v>703.9</v>
      </c>
      <c r="AO5">
        <v>64.7</v>
      </c>
      <c r="AP5">
        <v>795.1</v>
      </c>
      <c r="AQ5">
        <v>-84.659693000000004</v>
      </c>
      <c r="AR5">
        <v>34.346462000000002</v>
      </c>
      <c r="AS5">
        <v>-84.657308</v>
      </c>
      <c r="AT5">
        <v>34.347115000000002</v>
      </c>
      <c r="AU5" t="s">
        <v>151</v>
      </c>
      <c r="AV5">
        <v>1</v>
      </c>
      <c r="AW5">
        <v>15</v>
      </c>
      <c r="AX5">
        <v>140</v>
      </c>
      <c r="AY5">
        <v>0</v>
      </c>
      <c r="AZ5">
        <v>55</v>
      </c>
      <c r="BA5">
        <v>7.43</v>
      </c>
      <c r="BB5">
        <v>6.75</v>
      </c>
      <c r="BC5">
        <v>981.3</v>
      </c>
      <c r="BD5">
        <v>972.1</v>
      </c>
      <c r="BE5">
        <v>949.5</v>
      </c>
      <c r="BF5">
        <v>55</v>
      </c>
      <c r="BG5">
        <v>55.5</v>
      </c>
      <c r="BH5">
        <v>0</v>
      </c>
      <c r="BI5" s="1">
        <v>44152</v>
      </c>
      <c r="BJ5" t="s">
        <v>154</v>
      </c>
      <c r="BK5">
        <v>2.562E-3</v>
      </c>
      <c r="BL5">
        <v>2267</v>
      </c>
      <c r="BM5">
        <v>2221</v>
      </c>
      <c r="BN5" t="s">
        <v>151</v>
      </c>
      <c r="BO5" t="s">
        <v>155</v>
      </c>
      <c r="BP5">
        <v>1</v>
      </c>
      <c r="BQ5">
        <v>14000</v>
      </c>
      <c r="BR5">
        <v>6</v>
      </c>
      <c r="BS5">
        <v>1</v>
      </c>
      <c r="BT5">
        <v>2</v>
      </c>
      <c r="BU5">
        <v>1</v>
      </c>
      <c r="BV5">
        <v>1</v>
      </c>
      <c r="BW5">
        <v>2</v>
      </c>
      <c r="BX5">
        <v>0</v>
      </c>
      <c r="BY5">
        <v>5</v>
      </c>
      <c r="BZ5" t="s">
        <v>156</v>
      </c>
      <c r="CA5">
        <v>15</v>
      </c>
      <c r="CB5">
        <v>140</v>
      </c>
      <c r="CC5">
        <v>0</v>
      </c>
      <c r="CD5" t="s">
        <v>157</v>
      </c>
      <c r="CE5" t="s">
        <v>157</v>
      </c>
      <c r="CF5">
        <v>0</v>
      </c>
      <c r="CG5">
        <v>55</v>
      </c>
      <c r="CH5">
        <v>2215</v>
      </c>
      <c r="CI5" t="s">
        <v>158</v>
      </c>
      <c r="CJ5">
        <v>0</v>
      </c>
      <c r="CK5">
        <v>0.45400699999999999</v>
      </c>
      <c r="CL5">
        <v>11</v>
      </c>
      <c r="CM5" t="s">
        <v>159</v>
      </c>
      <c r="CN5">
        <v>2215</v>
      </c>
      <c r="CO5">
        <v>14806</v>
      </c>
      <c r="CP5">
        <v>21.478000000000002</v>
      </c>
      <c r="CQ5">
        <v>21.931999999999999</v>
      </c>
      <c r="CR5">
        <v>14806</v>
      </c>
      <c r="CS5">
        <v>0</v>
      </c>
      <c r="CT5">
        <v>2397.1574409999998</v>
      </c>
      <c r="CU5">
        <v>100</v>
      </c>
      <c r="CV5">
        <v>2237</v>
      </c>
      <c r="CW5">
        <v>1.7391E-2</v>
      </c>
      <c r="CX5">
        <v>0</v>
      </c>
      <c r="CY5">
        <v>2.562E-3</v>
      </c>
      <c r="CZ5">
        <v>29</v>
      </c>
      <c r="DA5" t="s">
        <v>160</v>
      </c>
      <c r="DB5" t="s">
        <v>161</v>
      </c>
      <c r="DC5" t="s">
        <v>162</v>
      </c>
      <c r="DD5">
        <v>-84.686092000000002</v>
      </c>
      <c r="DE5">
        <v>34.345635000000001</v>
      </c>
      <c r="DF5">
        <v>34.345635000000001</v>
      </c>
      <c r="DG5">
        <v>-84.686092000000002</v>
      </c>
      <c r="DH5">
        <v>2.6412000000000001E-2</v>
      </c>
      <c r="DI5">
        <v>2.562E-3</v>
      </c>
      <c r="DJ5">
        <v>1</v>
      </c>
      <c r="DK5">
        <v>2310</v>
      </c>
      <c r="DL5">
        <v>6.7</v>
      </c>
      <c r="DM5">
        <v>2345</v>
      </c>
      <c r="DN5">
        <v>6.75</v>
      </c>
      <c r="DO5">
        <v>2240</v>
      </c>
      <c r="DP5">
        <v>6.75</v>
      </c>
      <c r="DQ5">
        <v>2280</v>
      </c>
      <c r="DR5">
        <v>0</v>
      </c>
      <c r="DS5">
        <v>2215</v>
      </c>
      <c r="DT5">
        <v>14.6</v>
      </c>
      <c r="DU5">
        <v>2110</v>
      </c>
      <c r="DV5">
        <v>14.55</v>
      </c>
      <c r="DW5">
        <v>2120</v>
      </c>
      <c r="DX5">
        <v>14.8</v>
      </c>
      <c r="DY5">
        <v>1915</v>
      </c>
      <c r="DZ5">
        <v>14.8</v>
      </c>
      <c r="EA5">
        <v>1750</v>
      </c>
      <c r="EB5">
        <v>14.7</v>
      </c>
      <c r="EC5">
        <v>1865</v>
      </c>
      <c r="ED5">
        <v>17.95</v>
      </c>
      <c r="EE5">
        <v>0</v>
      </c>
    </row>
    <row r="6" spans="1:135" x14ac:dyDescent="0.3">
      <c r="A6">
        <v>4</v>
      </c>
      <c r="B6" t="s">
        <v>135</v>
      </c>
      <c r="C6">
        <v>892</v>
      </c>
      <c r="D6">
        <v>64169</v>
      </c>
      <c r="E6" t="s">
        <v>135</v>
      </c>
      <c r="F6">
        <v>5206086</v>
      </c>
      <c r="G6" t="s">
        <v>136</v>
      </c>
      <c r="H6" s="1">
        <v>42066</v>
      </c>
      <c r="I6" t="s">
        <v>137</v>
      </c>
      <c r="J6" t="s">
        <v>138</v>
      </c>
      <c r="K6" t="s">
        <v>139</v>
      </c>
      <c r="L6" t="s">
        <v>140</v>
      </c>
      <c r="M6">
        <v>0</v>
      </c>
      <c r="N6">
        <v>0</v>
      </c>
      <c r="O6">
        <v>0</v>
      </c>
      <c r="P6" t="s">
        <v>179</v>
      </c>
      <c r="Q6" t="s">
        <v>170</v>
      </c>
      <c r="R6" t="s">
        <v>180</v>
      </c>
      <c r="S6" t="s">
        <v>180</v>
      </c>
      <c r="T6" t="s">
        <v>181</v>
      </c>
      <c r="U6">
        <v>2</v>
      </c>
      <c r="V6" t="s">
        <v>182</v>
      </c>
      <c r="W6" t="s">
        <v>183</v>
      </c>
      <c r="X6" t="s">
        <v>147</v>
      </c>
      <c r="Y6" t="s">
        <v>167</v>
      </c>
      <c r="Z6">
        <v>0</v>
      </c>
      <c r="AA6" t="s">
        <v>175</v>
      </c>
      <c r="AB6" t="s">
        <v>184</v>
      </c>
      <c r="AC6" t="s">
        <v>151</v>
      </c>
      <c r="AD6">
        <v>22.056999999999999</v>
      </c>
      <c r="AE6">
        <v>34.348835999999999</v>
      </c>
      <c r="AF6">
        <v>-84.654246999999998</v>
      </c>
      <c r="AG6">
        <v>2</v>
      </c>
      <c r="AH6">
        <v>92</v>
      </c>
      <c r="AI6">
        <v>1691</v>
      </c>
      <c r="AJ6" t="s">
        <v>152</v>
      </c>
      <c r="AK6">
        <v>58</v>
      </c>
      <c r="AL6">
        <v>61</v>
      </c>
      <c r="AM6" t="s">
        <v>153</v>
      </c>
      <c r="AN6">
        <v>550.79999999999995</v>
      </c>
      <c r="AO6">
        <v>81.2</v>
      </c>
      <c r="AP6">
        <v>778.2</v>
      </c>
      <c r="AQ6">
        <v>-84.655803000000006</v>
      </c>
      <c r="AR6">
        <v>34.348252000000002</v>
      </c>
      <c r="AS6">
        <v>-84.653474000000003</v>
      </c>
      <c r="AT6">
        <v>34.348655999999998</v>
      </c>
      <c r="AU6" t="s">
        <v>151</v>
      </c>
      <c r="AV6">
        <v>1</v>
      </c>
      <c r="AW6">
        <v>15</v>
      </c>
      <c r="AX6">
        <v>140</v>
      </c>
      <c r="AY6">
        <v>0</v>
      </c>
      <c r="AZ6">
        <v>55</v>
      </c>
      <c r="BA6">
        <v>8.36</v>
      </c>
      <c r="BB6">
        <v>7.21</v>
      </c>
      <c r="BC6">
        <v>997.4</v>
      </c>
      <c r="BD6">
        <v>1000.3</v>
      </c>
      <c r="BE6">
        <v>1001</v>
      </c>
      <c r="BF6">
        <v>55</v>
      </c>
      <c r="BG6">
        <v>47.6</v>
      </c>
      <c r="BH6">
        <v>7.4</v>
      </c>
      <c r="BI6" s="1">
        <v>44152</v>
      </c>
      <c r="BJ6" t="s">
        <v>185</v>
      </c>
      <c r="BK6">
        <v>2.506E-3</v>
      </c>
      <c r="BL6">
        <v>2268</v>
      </c>
      <c r="BM6">
        <v>2222</v>
      </c>
      <c r="BN6" t="s">
        <v>151</v>
      </c>
      <c r="BO6" t="s">
        <v>155</v>
      </c>
      <c r="BP6">
        <v>1</v>
      </c>
      <c r="BQ6">
        <v>14000</v>
      </c>
      <c r="BR6">
        <v>6</v>
      </c>
      <c r="BS6">
        <v>1</v>
      </c>
      <c r="BT6">
        <v>2</v>
      </c>
      <c r="BU6">
        <v>1</v>
      </c>
      <c r="BV6">
        <v>1</v>
      </c>
      <c r="BW6">
        <v>2</v>
      </c>
      <c r="BX6">
        <v>0</v>
      </c>
      <c r="BY6">
        <v>5</v>
      </c>
      <c r="BZ6" t="s">
        <v>156</v>
      </c>
      <c r="CA6">
        <v>15</v>
      </c>
      <c r="CB6">
        <v>140</v>
      </c>
      <c r="CC6">
        <v>0</v>
      </c>
      <c r="CD6" t="s">
        <v>157</v>
      </c>
      <c r="CE6" t="s">
        <v>157</v>
      </c>
      <c r="CF6">
        <v>0</v>
      </c>
      <c r="CG6">
        <v>55</v>
      </c>
      <c r="CH6">
        <v>2215</v>
      </c>
      <c r="CI6" t="s">
        <v>158</v>
      </c>
      <c r="CJ6">
        <v>0</v>
      </c>
      <c r="CK6">
        <v>0.66858700000000004</v>
      </c>
      <c r="CL6">
        <v>11</v>
      </c>
      <c r="CM6" t="s">
        <v>159</v>
      </c>
      <c r="CN6">
        <v>2215</v>
      </c>
      <c r="CO6">
        <v>14807</v>
      </c>
      <c r="CP6">
        <v>21.931999999999999</v>
      </c>
      <c r="CQ6">
        <v>22.6</v>
      </c>
      <c r="CR6">
        <v>14807</v>
      </c>
      <c r="CS6">
        <v>0</v>
      </c>
      <c r="CT6">
        <v>3530.1379000000002</v>
      </c>
      <c r="CU6">
        <v>100</v>
      </c>
      <c r="CV6">
        <v>2238</v>
      </c>
      <c r="CW6">
        <v>2.4353E-2</v>
      </c>
      <c r="CX6">
        <v>0</v>
      </c>
      <c r="CY6">
        <v>2.506E-3</v>
      </c>
      <c r="CZ6">
        <v>29</v>
      </c>
      <c r="DA6" t="s">
        <v>160</v>
      </c>
      <c r="DB6" t="s">
        <v>161</v>
      </c>
      <c r="DC6" t="s">
        <v>162</v>
      </c>
      <c r="DD6">
        <v>-84.686092000000002</v>
      </c>
      <c r="DE6">
        <v>34.345635000000001</v>
      </c>
      <c r="DF6">
        <v>34.345635000000001</v>
      </c>
      <c r="DG6">
        <v>-84.686092000000002</v>
      </c>
      <c r="DH6">
        <v>3.0401999999999998E-2</v>
      </c>
      <c r="DI6">
        <v>2.506E-3</v>
      </c>
      <c r="DJ6">
        <v>2</v>
      </c>
      <c r="DK6">
        <v>2310</v>
      </c>
      <c r="DL6">
        <v>6.7</v>
      </c>
      <c r="DM6">
        <v>2345</v>
      </c>
      <c r="DN6">
        <v>6.75</v>
      </c>
      <c r="DO6">
        <v>2240</v>
      </c>
      <c r="DP6">
        <v>6.75</v>
      </c>
      <c r="DQ6">
        <v>2280</v>
      </c>
      <c r="DR6">
        <v>0</v>
      </c>
      <c r="DS6">
        <v>2215</v>
      </c>
      <c r="DT6">
        <v>14.6</v>
      </c>
      <c r="DU6">
        <v>2110</v>
      </c>
      <c r="DV6">
        <v>14.55</v>
      </c>
      <c r="DW6">
        <v>2120</v>
      </c>
      <c r="DX6">
        <v>14.8</v>
      </c>
      <c r="DY6">
        <v>1915</v>
      </c>
      <c r="DZ6">
        <v>14.8</v>
      </c>
      <c r="EA6">
        <v>1750</v>
      </c>
      <c r="EB6">
        <v>14.7</v>
      </c>
      <c r="EC6">
        <v>1865</v>
      </c>
      <c r="ED6">
        <v>17.95</v>
      </c>
      <c r="EE6">
        <v>0</v>
      </c>
    </row>
    <row r="7" spans="1:135" x14ac:dyDescent="0.3">
      <c r="A7">
        <v>5</v>
      </c>
      <c r="B7" t="s">
        <v>135</v>
      </c>
      <c r="C7">
        <v>902</v>
      </c>
      <c r="D7">
        <v>63213</v>
      </c>
      <c r="E7" t="s">
        <v>135</v>
      </c>
      <c r="F7">
        <v>5262438</v>
      </c>
      <c r="G7" t="s">
        <v>136</v>
      </c>
      <c r="H7" s="1">
        <v>42104</v>
      </c>
      <c r="I7" t="s">
        <v>137</v>
      </c>
      <c r="J7" t="s">
        <v>138</v>
      </c>
      <c r="K7" t="s">
        <v>139</v>
      </c>
      <c r="L7" t="s">
        <v>140</v>
      </c>
      <c r="M7">
        <v>0</v>
      </c>
      <c r="N7">
        <v>0</v>
      </c>
      <c r="O7">
        <v>0</v>
      </c>
      <c r="P7" t="s">
        <v>141</v>
      </c>
      <c r="Q7" t="s">
        <v>186</v>
      </c>
      <c r="R7" t="s">
        <v>143</v>
      </c>
      <c r="S7" t="s">
        <v>143</v>
      </c>
      <c r="T7" t="s">
        <v>187</v>
      </c>
      <c r="U7">
        <v>1</v>
      </c>
      <c r="V7" t="s">
        <v>165</v>
      </c>
      <c r="W7" t="s">
        <v>166</v>
      </c>
      <c r="X7" t="s">
        <v>147</v>
      </c>
      <c r="Y7" t="s">
        <v>167</v>
      </c>
      <c r="Z7">
        <v>65</v>
      </c>
      <c r="AA7" t="s">
        <v>149</v>
      </c>
      <c r="AB7" t="s">
        <v>188</v>
      </c>
      <c r="AC7" t="s">
        <v>151</v>
      </c>
      <c r="AD7">
        <v>22.045999999999999</v>
      </c>
      <c r="AE7">
        <v>34.348832999999999</v>
      </c>
      <c r="AF7">
        <v>-84.65446</v>
      </c>
      <c r="AG7">
        <v>2</v>
      </c>
      <c r="AH7">
        <v>92</v>
      </c>
      <c r="AI7">
        <v>1691</v>
      </c>
      <c r="AJ7" t="s">
        <v>152</v>
      </c>
      <c r="AK7">
        <v>58</v>
      </c>
      <c r="AL7">
        <v>61</v>
      </c>
      <c r="AM7" t="s">
        <v>153</v>
      </c>
      <c r="AN7">
        <v>550.79999999999995</v>
      </c>
      <c r="AO7">
        <v>81.2</v>
      </c>
      <c r="AP7">
        <v>778.2</v>
      </c>
      <c r="AQ7">
        <v>-84.655803000000006</v>
      </c>
      <c r="AR7">
        <v>34.348252000000002</v>
      </c>
      <c r="AS7">
        <v>-84.653474000000003</v>
      </c>
      <c r="AT7">
        <v>34.348655999999998</v>
      </c>
      <c r="AU7" t="s">
        <v>151</v>
      </c>
      <c r="AV7">
        <v>1</v>
      </c>
      <c r="AW7">
        <v>15</v>
      </c>
      <c r="AX7">
        <v>140</v>
      </c>
      <c r="AY7">
        <v>0</v>
      </c>
      <c r="AZ7">
        <v>55</v>
      </c>
      <c r="BA7">
        <v>8.36</v>
      </c>
      <c r="BB7">
        <v>7.21</v>
      </c>
      <c r="BC7">
        <v>997.4</v>
      </c>
      <c r="BD7">
        <v>1000.3</v>
      </c>
      <c r="BE7">
        <v>1001</v>
      </c>
      <c r="BF7">
        <v>55</v>
      </c>
      <c r="BG7">
        <v>47.6</v>
      </c>
      <c r="BH7">
        <v>7.4</v>
      </c>
      <c r="BI7" s="1">
        <v>44152</v>
      </c>
      <c r="BJ7" t="s">
        <v>185</v>
      </c>
      <c r="BK7">
        <v>2.506E-3</v>
      </c>
      <c r="BL7">
        <v>2268</v>
      </c>
      <c r="BM7">
        <v>2222</v>
      </c>
      <c r="BN7" t="s">
        <v>151</v>
      </c>
      <c r="BO7" t="s">
        <v>155</v>
      </c>
      <c r="BP7">
        <v>1</v>
      </c>
      <c r="BQ7">
        <v>14000</v>
      </c>
      <c r="BR7">
        <v>6</v>
      </c>
      <c r="BS7">
        <v>1</v>
      </c>
      <c r="BT7">
        <v>2</v>
      </c>
      <c r="BU7">
        <v>1</v>
      </c>
      <c r="BV7">
        <v>1</v>
      </c>
      <c r="BW7">
        <v>2</v>
      </c>
      <c r="BX7">
        <v>0</v>
      </c>
      <c r="BY7">
        <v>5</v>
      </c>
      <c r="BZ7" t="s">
        <v>156</v>
      </c>
      <c r="CA7">
        <v>15</v>
      </c>
      <c r="CB7">
        <v>140</v>
      </c>
      <c r="CC7">
        <v>0</v>
      </c>
      <c r="CD7" t="s">
        <v>157</v>
      </c>
      <c r="CE7" t="s">
        <v>157</v>
      </c>
      <c r="CF7">
        <v>0</v>
      </c>
      <c r="CG7">
        <v>55</v>
      </c>
      <c r="CH7">
        <v>2215</v>
      </c>
      <c r="CI7" t="s">
        <v>158</v>
      </c>
      <c r="CJ7">
        <v>0</v>
      </c>
      <c r="CK7">
        <v>0.66858700000000004</v>
      </c>
      <c r="CL7">
        <v>11</v>
      </c>
      <c r="CM7" t="s">
        <v>159</v>
      </c>
      <c r="CN7">
        <v>2215</v>
      </c>
      <c r="CO7">
        <v>14807</v>
      </c>
      <c r="CP7">
        <v>21.931999999999999</v>
      </c>
      <c r="CQ7">
        <v>22.6</v>
      </c>
      <c r="CR7">
        <v>14807</v>
      </c>
      <c r="CS7">
        <v>0</v>
      </c>
      <c r="CT7">
        <v>3530.1379000000002</v>
      </c>
      <c r="CU7">
        <v>100</v>
      </c>
      <c r="CV7">
        <v>2238</v>
      </c>
      <c r="CW7">
        <v>2.4353E-2</v>
      </c>
      <c r="CX7">
        <v>0</v>
      </c>
      <c r="CY7">
        <v>2.506E-3</v>
      </c>
      <c r="CZ7">
        <v>29</v>
      </c>
      <c r="DA7" t="s">
        <v>160</v>
      </c>
      <c r="DB7" t="s">
        <v>161</v>
      </c>
      <c r="DC7" t="s">
        <v>162</v>
      </c>
      <c r="DD7">
        <v>-84.686092000000002</v>
      </c>
      <c r="DE7">
        <v>34.345635000000001</v>
      </c>
      <c r="DF7">
        <v>34.345635000000001</v>
      </c>
      <c r="DG7">
        <v>-84.686092000000002</v>
      </c>
      <c r="DH7">
        <v>3.0401999999999998E-2</v>
      </c>
      <c r="DI7">
        <v>2.506E-3</v>
      </c>
      <c r="DJ7">
        <v>2</v>
      </c>
      <c r="DK7">
        <v>2310</v>
      </c>
      <c r="DL7">
        <v>6.7</v>
      </c>
      <c r="DM7">
        <v>2345</v>
      </c>
      <c r="DN7">
        <v>6.75</v>
      </c>
      <c r="DO7">
        <v>2240</v>
      </c>
      <c r="DP7">
        <v>6.75</v>
      </c>
      <c r="DQ7">
        <v>2280</v>
      </c>
      <c r="DR7">
        <v>0</v>
      </c>
      <c r="DS7">
        <v>2215</v>
      </c>
      <c r="DT7">
        <v>14.6</v>
      </c>
      <c r="DU7">
        <v>2110</v>
      </c>
      <c r="DV7">
        <v>14.55</v>
      </c>
      <c r="DW7">
        <v>2120</v>
      </c>
      <c r="DX7">
        <v>14.8</v>
      </c>
      <c r="DY7">
        <v>1915</v>
      </c>
      <c r="DZ7">
        <v>14.8</v>
      </c>
      <c r="EA7">
        <v>1750</v>
      </c>
      <c r="EB7">
        <v>14.7</v>
      </c>
      <c r="EC7">
        <v>1865</v>
      </c>
      <c r="ED7">
        <v>17.95</v>
      </c>
      <c r="EE7">
        <v>0</v>
      </c>
    </row>
    <row r="8" spans="1:135" x14ac:dyDescent="0.3">
      <c r="A8">
        <v>6</v>
      </c>
      <c r="B8" t="s">
        <v>135</v>
      </c>
      <c r="C8">
        <v>931</v>
      </c>
      <c r="D8">
        <v>56037</v>
      </c>
      <c r="E8" t="s">
        <v>135</v>
      </c>
      <c r="F8">
        <v>5537196</v>
      </c>
      <c r="G8" t="s">
        <v>136</v>
      </c>
      <c r="H8" s="1">
        <v>42338</v>
      </c>
      <c r="I8" t="s">
        <v>137</v>
      </c>
      <c r="J8" t="s">
        <v>189</v>
      </c>
      <c r="K8" t="s">
        <v>139</v>
      </c>
      <c r="L8" t="s">
        <v>140</v>
      </c>
      <c r="M8">
        <v>0</v>
      </c>
      <c r="N8">
        <v>0</v>
      </c>
      <c r="O8">
        <v>0</v>
      </c>
      <c r="P8" t="s">
        <v>190</v>
      </c>
      <c r="Q8" t="s">
        <v>170</v>
      </c>
      <c r="R8" t="s">
        <v>191</v>
      </c>
      <c r="S8" t="s">
        <v>192</v>
      </c>
      <c r="T8" t="s">
        <v>193</v>
      </c>
      <c r="U8">
        <v>2</v>
      </c>
      <c r="V8" t="s">
        <v>194</v>
      </c>
      <c r="W8" t="s">
        <v>183</v>
      </c>
      <c r="X8" t="s">
        <v>178</v>
      </c>
      <c r="Y8" t="s">
        <v>148</v>
      </c>
      <c r="Z8">
        <v>0</v>
      </c>
      <c r="AA8" t="s">
        <v>175</v>
      </c>
      <c r="AB8" t="s">
        <v>195</v>
      </c>
      <c r="AC8" t="s">
        <v>151</v>
      </c>
      <c r="AD8">
        <v>21.934384999999999</v>
      </c>
      <c r="AE8">
        <v>34.348014999999997</v>
      </c>
      <c r="AF8">
        <v>-84.656098</v>
      </c>
      <c r="AG8">
        <v>2</v>
      </c>
      <c r="AH8">
        <v>92</v>
      </c>
      <c r="AI8">
        <v>1691</v>
      </c>
      <c r="AJ8" t="s">
        <v>152</v>
      </c>
      <c r="AK8">
        <v>58</v>
      </c>
      <c r="AL8">
        <v>61</v>
      </c>
      <c r="AM8" t="s">
        <v>153</v>
      </c>
      <c r="AN8">
        <v>550.79999999999995</v>
      </c>
      <c r="AO8">
        <v>81.2</v>
      </c>
      <c r="AP8">
        <v>778.2</v>
      </c>
      <c r="AQ8">
        <v>-84.655803000000006</v>
      </c>
      <c r="AR8">
        <v>34.348252000000002</v>
      </c>
      <c r="AS8">
        <v>-84.653474000000003</v>
      </c>
      <c r="AT8">
        <v>34.348655999999998</v>
      </c>
      <c r="AU8" t="s">
        <v>151</v>
      </c>
      <c r="AV8">
        <v>1</v>
      </c>
      <c r="AW8">
        <v>15</v>
      </c>
      <c r="AX8">
        <v>140</v>
      </c>
      <c r="AY8">
        <v>0</v>
      </c>
      <c r="AZ8">
        <v>55</v>
      </c>
      <c r="BA8">
        <v>8.36</v>
      </c>
      <c r="BB8">
        <v>7.21</v>
      </c>
      <c r="BC8">
        <v>997.4</v>
      </c>
      <c r="BD8">
        <v>1000.3</v>
      </c>
      <c r="BE8">
        <v>1001</v>
      </c>
      <c r="BF8">
        <v>55</v>
      </c>
      <c r="BG8">
        <v>47.6</v>
      </c>
      <c r="BH8">
        <v>7.4</v>
      </c>
      <c r="BI8" s="1">
        <v>44152</v>
      </c>
      <c r="BJ8" t="s">
        <v>185</v>
      </c>
      <c r="BK8">
        <v>2.506E-3</v>
      </c>
      <c r="BL8">
        <v>2268</v>
      </c>
      <c r="BM8">
        <v>2222</v>
      </c>
      <c r="BN8" t="s">
        <v>151</v>
      </c>
      <c r="BO8" t="s">
        <v>155</v>
      </c>
      <c r="BP8">
        <v>1</v>
      </c>
      <c r="BQ8">
        <v>14000</v>
      </c>
      <c r="BR8">
        <v>6</v>
      </c>
      <c r="BS8">
        <v>1</v>
      </c>
      <c r="BT8">
        <v>2</v>
      </c>
      <c r="BU8">
        <v>1</v>
      </c>
      <c r="BV8">
        <v>1</v>
      </c>
      <c r="BW8">
        <v>2</v>
      </c>
      <c r="BX8">
        <v>0</v>
      </c>
      <c r="BY8">
        <v>5</v>
      </c>
      <c r="BZ8" t="s">
        <v>156</v>
      </c>
      <c r="CA8">
        <v>15</v>
      </c>
      <c r="CB8">
        <v>140</v>
      </c>
      <c r="CC8">
        <v>0</v>
      </c>
      <c r="CD8" t="s">
        <v>157</v>
      </c>
      <c r="CE8" t="s">
        <v>157</v>
      </c>
      <c r="CF8">
        <v>0</v>
      </c>
      <c r="CG8">
        <v>55</v>
      </c>
      <c r="CH8">
        <v>2215</v>
      </c>
      <c r="CI8" t="s">
        <v>158</v>
      </c>
      <c r="CJ8">
        <v>0</v>
      </c>
      <c r="CK8">
        <v>0.66858700000000004</v>
      </c>
      <c r="CL8">
        <v>11</v>
      </c>
      <c r="CM8" t="s">
        <v>159</v>
      </c>
      <c r="CN8">
        <v>2215</v>
      </c>
      <c r="CO8">
        <v>14807</v>
      </c>
      <c r="CP8">
        <v>21.931999999999999</v>
      </c>
      <c r="CQ8">
        <v>22.6</v>
      </c>
      <c r="CR8">
        <v>14807</v>
      </c>
      <c r="CS8">
        <v>0</v>
      </c>
      <c r="CT8">
        <v>3530.1379000000002</v>
      </c>
      <c r="CU8">
        <v>100</v>
      </c>
      <c r="CV8">
        <v>2238</v>
      </c>
      <c r="CW8">
        <v>2.4353E-2</v>
      </c>
      <c r="CX8">
        <v>0</v>
      </c>
      <c r="CY8">
        <v>2.506E-3</v>
      </c>
      <c r="CZ8">
        <v>29</v>
      </c>
      <c r="DA8" t="s">
        <v>160</v>
      </c>
      <c r="DB8" t="s">
        <v>161</v>
      </c>
      <c r="DC8" t="s">
        <v>162</v>
      </c>
      <c r="DD8">
        <v>-84.686092000000002</v>
      </c>
      <c r="DE8">
        <v>34.345635000000001</v>
      </c>
      <c r="DF8">
        <v>34.345635000000001</v>
      </c>
      <c r="DG8">
        <v>-84.686092000000002</v>
      </c>
      <c r="DH8">
        <v>3.0401999999999998E-2</v>
      </c>
      <c r="DI8">
        <v>2.506E-3</v>
      </c>
      <c r="DJ8">
        <v>2</v>
      </c>
      <c r="DK8">
        <v>2310</v>
      </c>
      <c r="DL8">
        <v>6.7</v>
      </c>
      <c r="DM8">
        <v>2345</v>
      </c>
      <c r="DN8">
        <v>6.75</v>
      </c>
      <c r="DO8">
        <v>2240</v>
      </c>
      <c r="DP8">
        <v>6.75</v>
      </c>
      <c r="DQ8">
        <v>2280</v>
      </c>
      <c r="DR8">
        <v>0</v>
      </c>
      <c r="DS8">
        <v>2215</v>
      </c>
      <c r="DT8">
        <v>14.6</v>
      </c>
      <c r="DU8">
        <v>2110</v>
      </c>
      <c r="DV8">
        <v>14.55</v>
      </c>
      <c r="DW8">
        <v>2120</v>
      </c>
      <c r="DX8">
        <v>14.8</v>
      </c>
      <c r="DY8">
        <v>1915</v>
      </c>
      <c r="DZ8">
        <v>14.8</v>
      </c>
      <c r="EA8">
        <v>1750</v>
      </c>
      <c r="EB8">
        <v>14.7</v>
      </c>
      <c r="EC8">
        <v>1865</v>
      </c>
      <c r="ED8">
        <v>17.95</v>
      </c>
      <c r="EE8">
        <v>3.8000000000000002E-4</v>
      </c>
    </row>
    <row r="9" spans="1:135" x14ac:dyDescent="0.3">
      <c r="A9">
        <v>7</v>
      </c>
      <c r="B9" t="s">
        <v>135</v>
      </c>
      <c r="C9">
        <v>1043</v>
      </c>
      <c r="D9">
        <v>32290</v>
      </c>
      <c r="E9" t="s">
        <v>135</v>
      </c>
      <c r="F9">
        <v>6545278</v>
      </c>
      <c r="G9" t="s">
        <v>136</v>
      </c>
      <c r="H9" s="1">
        <v>43106</v>
      </c>
      <c r="I9" t="s">
        <v>137</v>
      </c>
      <c r="J9" t="s">
        <v>189</v>
      </c>
      <c r="K9" t="s">
        <v>139</v>
      </c>
      <c r="L9" t="s">
        <v>140</v>
      </c>
      <c r="M9">
        <v>0</v>
      </c>
      <c r="N9">
        <v>0</v>
      </c>
      <c r="O9">
        <v>0</v>
      </c>
      <c r="P9" t="s">
        <v>141</v>
      </c>
      <c r="Q9" t="s">
        <v>142</v>
      </c>
      <c r="R9" t="s">
        <v>176</v>
      </c>
      <c r="S9" t="s">
        <v>177</v>
      </c>
      <c r="T9" t="s">
        <v>187</v>
      </c>
      <c r="U9">
        <v>1</v>
      </c>
      <c r="V9" t="s">
        <v>196</v>
      </c>
      <c r="W9" t="s">
        <v>146</v>
      </c>
      <c r="X9" t="s">
        <v>147</v>
      </c>
      <c r="Y9" t="s">
        <v>148</v>
      </c>
      <c r="Z9">
        <v>19</v>
      </c>
      <c r="AA9" t="s">
        <v>149</v>
      </c>
      <c r="AB9" t="s">
        <v>197</v>
      </c>
      <c r="AC9" t="s">
        <v>151</v>
      </c>
      <c r="AD9">
        <v>21.931999999999999</v>
      </c>
      <c r="AE9">
        <v>34.347983999999997</v>
      </c>
      <c r="AF9">
        <v>-84.656137999999999</v>
      </c>
      <c r="AG9">
        <v>2</v>
      </c>
      <c r="AH9">
        <v>92</v>
      </c>
      <c r="AI9">
        <v>1691</v>
      </c>
      <c r="AJ9" t="s">
        <v>152</v>
      </c>
      <c r="AK9">
        <v>58</v>
      </c>
      <c r="AL9">
        <v>61</v>
      </c>
      <c r="AM9" t="s">
        <v>153</v>
      </c>
      <c r="AN9">
        <v>550.79999999999995</v>
      </c>
      <c r="AO9">
        <v>81.2</v>
      </c>
      <c r="AP9">
        <v>778.2</v>
      </c>
      <c r="AQ9">
        <v>-84.655803000000006</v>
      </c>
      <c r="AR9">
        <v>34.348252000000002</v>
      </c>
      <c r="AS9">
        <v>-84.653474000000003</v>
      </c>
      <c r="AT9">
        <v>34.348655999999998</v>
      </c>
      <c r="AU9" t="s">
        <v>151</v>
      </c>
      <c r="AV9">
        <v>1</v>
      </c>
      <c r="AW9">
        <v>15</v>
      </c>
      <c r="AX9">
        <v>140</v>
      </c>
      <c r="AY9">
        <v>0</v>
      </c>
      <c r="AZ9">
        <v>55</v>
      </c>
      <c r="BA9">
        <v>8.36</v>
      </c>
      <c r="BB9">
        <v>7.21</v>
      </c>
      <c r="BC9">
        <v>997.4</v>
      </c>
      <c r="BD9">
        <v>1000.3</v>
      </c>
      <c r="BE9">
        <v>1001</v>
      </c>
      <c r="BF9">
        <v>55</v>
      </c>
      <c r="BG9">
        <v>47.6</v>
      </c>
      <c r="BH9">
        <v>7.4</v>
      </c>
      <c r="BI9" s="1">
        <v>44152</v>
      </c>
      <c r="BJ9" t="s">
        <v>185</v>
      </c>
      <c r="BK9">
        <v>2.506E-3</v>
      </c>
      <c r="BL9">
        <v>2268</v>
      </c>
      <c r="BM9">
        <v>2222</v>
      </c>
      <c r="BN9" t="s">
        <v>151</v>
      </c>
      <c r="BO9" t="s">
        <v>155</v>
      </c>
      <c r="BP9">
        <v>1</v>
      </c>
      <c r="BQ9">
        <v>14000</v>
      </c>
      <c r="BR9">
        <v>6</v>
      </c>
      <c r="BS9">
        <v>1</v>
      </c>
      <c r="BT9">
        <v>2</v>
      </c>
      <c r="BU9">
        <v>1</v>
      </c>
      <c r="BV9">
        <v>1</v>
      </c>
      <c r="BW9">
        <v>2</v>
      </c>
      <c r="BX9">
        <v>0</v>
      </c>
      <c r="BY9">
        <v>5</v>
      </c>
      <c r="BZ9" t="s">
        <v>156</v>
      </c>
      <c r="CA9">
        <v>15</v>
      </c>
      <c r="CB9">
        <v>140</v>
      </c>
      <c r="CC9">
        <v>0</v>
      </c>
      <c r="CD9" t="s">
        <v>157</v>
      </c>
      <c r="CE9" t="s">
        <v>157</v>
      </c>
      <c r="CF9">
        <v>0</v>
      </c>
      <c r="CG9">
        <v>55</v>
      </c>
      <c r="CH9">
        <v>2215</v>
      </c>
      <c r="CI9" t="s">
        <v>158</v>
      </c>
      <c r="CJ9">
        <v>0</v>
      </c>
      <c r="CK9">
        <v>0.66858700000000004</v>
      </c>
      <c r="CL9">
        <v>11</v>
      </c>
      <c r="CM9" t="s">
        <v>159</v>
      </c>
      <c r="CN9">
        <v>2215</v>
      </c>
      <c r="CO9">
        <v>14807</v>
      </c>
      <c r="CP9">
        <v>21.931999999999999</v>
      </c>
      <c r="CQ9">
        <v>22.6</v>
      </c>
      <c r="CR9">
        <v>14807</v>
      </c>
      <c r="CS9">
        <v>0</v>
      </c>
      <c r="CT9">
        <v>3530.1379000000002</v>
      </c>
      <c r="CU9">
        <v>100</v>
      </c>
      <c r="CV9">
        <v>2238</v>
      </c>
      <c r="CW9">
        <v>2.4353E-2</v>
      </c>
      <c r="CX9">
        <v>0</v>
      </c>
      <c r="CY9">
        <v>2.506E-3</v>
      </c>
      <c r="CZ9">
        <v>29</v>
      </c>
      <c r="DA9" t="s">
        <v>160</v>
      </c>
      <c r="DB9" t="s">
        <v>161</v>
      </c>
      <c r="DC9" t="s">
        <v>162</v>
      </c>
      <c r="DD9">
        <v>-84.686092000000002</v>
      </c>
      <c r="DE9">
        <v>34.345635000000001</v>
      </c>
      <c r="DF9">
        <v>34.345635000000001</v>
      </c>
      <c r="DG9">
        <v>-84.686092000000002</v>
      </c>
      <c r="DH9">
        <v>3.0401999999999998E-2</v>
      </c>
      <c r="DI9">
        <v>2.506E-3</v>
      </c>
      <c r="DJ9">
        <v>2</v>
      </c>
      <c r="DK9">
        <v>2310</v>
      </c>
      <c r="DL9">
        <v>6.7</v>
      </c>
      <c r="DM9">
        <v>2345</v>
      </c>
      <c r="DN9">
        <v>6.75</v>
      </c>
      <c r="DO9">
        <v>2240</v>
      </c>
      <c r="DP9">
        <v>6.75</v>
      </c>
      <c r="DQ9">
        <v>2280</v>
      </c>
      <c r="DR9">
        <v>0</v>
      </c>
      <c r="DS9">
        <v>2215</v>
      </c>
      <c r="DT9">
        <v>14.6</v>
      </c>
      <c r="DU9">
        <v>2110</v>
      </c>
      <c r="DV9">
        <v>14.55</v>
      </c>
      <c r="DW9">
        <v>2120</v>
      </c>
      <c r="DX9">
        <v>14.8</v>
      </c>
      <c r="DY9">
        <v>1915</v>
      </c>
      <c r="DZ9">
        <v>14.8</v>
      </c>
      <c r="EA9">
        <v>1750</v>
      </c>
      <c r="EB9">
        <v>14.7</v>
      </c>
      <c r="EC9">
        <v>1865</v>
      </c>
      <c r="ED9">
        <v>17.95</v>
      </c>
      <c r="EE9">
        <v>4.2999999999999999E-4</v>
      </c>
    </row>
    <row r="10" spans="1:135" x14ac:dyDescent="0.3">
      <c r="A10">
        <v>8</v>
      </c>
      <c r="B10" t="s">
        <v>135</v>
      </c>
      <c r="C10">
        <v>883</v>
      </c>
      <c r="D10">
        <v>65832</v>
      </c>
      <c r="E10" t="s">
        <v>135</v>
      </c>
      <c r="F10">
        <v>5109834</v>
      </c>
      <c r="G10" t="s">
        <v>136</v>
      </c>
      <c r="H10" s="1">
        <v>42002</v>
      </c>
      <c r="I10" t="s">
        <v>137</v>
      </c>
      <c r="J10" t="s">
        <v>138</v>
      </c>
      <c r="K10" t="s">
        <v>139</v>
      </c>
      <c r="L10" t="s">
        <v>140</v>
      </c>
      <c r="M10">
        <v>0</v>
      </c>
      <c r="N10">
        <v>0</v>
      </c>
      <c r="O10">
        <v>0</v>
      </c>
      <c r="P10" t="s">
        <v>190</v>
      </c>
      <c r="Q10" t="s">
        <v>170</v>
      </c>
      <c r="R10" t="s">
        <v>180</v>
      </c>
      <c r="S10" t="s">
        <v>180</v>
      </c>
      <c r="T10" t="s">
        <v>181</v>
      </c>
      <c r="U10">
        <v>2</v>
      </c>
      <c r="V10" t="s">
        <v>182</v>
      </c>
      <c r="W10" t="s">
        <v>183</v>
      </c>
      <c r="X10" t="s">
        <v>147</v>
      </c>
      <c r="Y10" t="s">
        <v>167</v>
      </c>
      <c r="Z10">
        <v>0</v>
      </c>
      <c r="AA10" t="s">
        <v>198</v>
      </c>
      <c r="AB10" t="s">
        <v>199</v>
      </c>
      <c r="AC10" t="s">
        <v>151</v>
      </c>
      <c r="AD10">
        <v>22.186</v>
      </c>
      <c r="AE10">
        <v>34.348336000000003</v>
      </c>
      <c r="AF10">
        <v>-84.652105000000006</v>
      </c>
      <c r="AG10">
        <v>3</v>
      </c>
      <c r="AH10">
        <v>93</v>
      </c>
      <c r="AI10">
        <v>1692</v>
      </c>
      <c r="AJ10" t="s">
        <v>152</v>
      </c>
      <c r="AK10">
        <v>59</v>
      </c>
      <c r="AL10">
        <v>62</v>
      </c>
      <c r="AM10" t="s">
        <v>153</v>
      </c>
      <c r="AN10">
        <v>657.1</v>
      </c>
      <c r="AO10">
        <v>68</v>
      </c>
      <c r="AP10">
        <v>783</v>
      </c>
      <c r="AQ10">
        <v>-84.65343</v>
      </c>
      <c r="AR10">
        <v>34.348636999999997</v>
      </c>
      <c r="AS10">
        <v>-84.650980000000004</v>
      </c>
      <c r="AT10">
        <v>34.348646000000002</v>
      </c>
      <c r="AU10" t="s">
        <v>151</v>
      </c>
      <c r="AV10">
        <v>1</v>
      </c>
      <c r="AW10">
        <v>15</v>
      </c>
      <c r="AX10">
        <v>140</v>
      </c>
      <c r="AY10">
        <v>0</v>
      </c>
      <c r="AZ10">
        <v>55</v>
      </c>
      <c r="BA10">
        <v>8.41</v>
      </c>
      <c r="BB10">
        <v>8.15</v>
      </c>
      <c r="BC10">
        <v>975.7</v>
      </c>
      <c r="BD10">
        <v>1001.6</v>
      </c>
      <c r="BE10">
        <v>1042.3</v>
      </c>
      <c r="BF10">
        <v>55</v>
      </c>
      <c r="BG10">
        <v>47</v>
      </c>
      <c r="BH10">
        <v>8</v>
      </c>
      <c r="BI10" s="1">
        <v>44152</v>
      </c>
      <c r="BJ10" t="s">
        <v>185</v>
      </c>
      <c r="BK10">
        <v>2.5509999999999999E-3</v>
      </c>
      <c r="BL10">
        <v>2268</v>
      </c>
      <c r="BM10">
        <v>2222</v>
      </c>
      <c r="BN10" t="s">
        <v>151</v>
      </c>
      <c r="BO10" t="s">
        <v>155</v>
      </c>
      <c r="BP10">
        <v>1</v>
      </c>
      <c r="BQ10">
        <v>14000</v>
      </c>
      <c r="BR10">
        <v>6</v>
      </c>
      <c r="BS10">
        <v>1</v>
      </c>
      <c r="BT10">
        <v>2</v>
      </c>
      <c r="BU10">
        <v>1</v>
      </c>
      <c r="BV10">
        <v>1</v>
      </c>
      <c r="BW10">
        <v>2</v>
      </c>
      <c r="BX10">
        <v>0</v>
      </c>
      <c r="BY10">
        <v>5</v>
      </c>
      <c r="BZ10" t="s">
        <v>156</v>
      </c>
      <c r="CA10">
        <v>15</v>
      </c>
      <c r="CB10">
        <v>140</v>
      </c>
      <c r="CC10">
        <v>0</v>
      </c>
      <c r="CD10" t="s">
        <v>157</v>
      </c>
      <c r="CE10" t="s">
        <v>157</v>
      </c>
      <c r="CF10">
        <v>0</v>
      </c>
      <c r="CG10">
        <v>55</v>
      </c>
      <c r="CH10">
        <v>2215</v>
      </c>
      <c r="CI10" t="s">
        <v>158</v>
      </c>
      <c r="CJ10">
        <v>0</v>
      </c>
      <c r="CK10">
        <v>0.66858700000000004</v>
      </c>
      <c r="CL10">
        <v>11</v>
      </c>
      <c r="CM10" t="s">
        <v>159</v>
      </c>
      <c r="CN10">
        <v>2215</v>
      </c>
      <c r="CO10">
        <v>14807</v>
      </c>
      <c r="CP10">
        <v>21.931999999999999</v>
      </c>
      <c r="CQ10">
        <v>22.6</v>
      </c>
      <c r="CR10">
        <v>14807</v>
      </c>
      <c r="CS10">
        <v>0</v>
      </c>
      <c r="CT10">
        <v>3530.1379000000002</v>
      </c>
      <c r="CU10">
        <v>100</v>
      </c>
      <c r="CV10">
        <v>2238</v>
      </c>
      <c r="CW10">
        <v>2.4353E-2</v>
      </c>
      <c r="CX10">
        <v>0</v>
      </c>
      <c r="CY10">
        <v>2.5509999999999999E-3</v>
      </c>
      <c r="CZ10">
        <v>29</v>
      </c>
      <c r="DA10" t="s">
        <v>160</v>
      </c>
      <c r="DB10" t="s">
        <v>161</v>
      </c>
      <c r="DC10" t="s">
        <v>162</v>
      </c>
      <c r="DD10">
        <v>-84.686092000000002</v>
      </c>
      <c r="DE10">
        <v>34.345635000000001</v>
      </c>
      <c r="DF10">
        <v>34.345635000000001</v>
      </c>
      <c r="DG10">
        <v>-84.686092000000002</v>
      </c>
      <c r="DH10">
        <v>3.2799000000000002E-2</v>
      </c>
      <c r="DI10">
        <v>2.5509999999999999E-3</v>
      </c>
      <c r="DJ10">
        <v>3</v>
      </c>
      <c r="DK10">
        <v>2310</v>
      </c>
      <c r="DL10">
        <v>6.7</v>
      </c>
      <c r="DM10">
        <v>2345</v>
      </c>
      <c r="DN10">
        <v>6.75</v>
      </c>
      <c r="DO10">
        <v>2240</v>
      </c>
      <c r="DP10">
        <v>6.75</v>
      </c>
      <c r="DQ10">
        <v>2280</v>
      </c>
      <c r="DR10">
        <v>0</v>
      </c>
      <c r="DS10">
        <v>2215</v>
      </c>
      <c r="DT10">
        <v>14.6</v>
      </c>
      <c r="DU10">
        <v>2110</v>
      </c>
      <c r="DV10">
        <v>14.55</v>
      </c>
      <c r="DW10">
        <v>2120</v>
      </c>
      <c r="DX10">
        <v>14.8</v>
      </c>
      <c r="DY10">
        <v>1915</v>
      </c>
      <c r="DZ10">
        <v>14.8</v>
      </c>
      <c r="EA10">
        <v>1750</v>
      </c>
      <c r="EB10">
        <v>14.7</v>
      </c>
      <c r="EC10">
        <v>1865</v>
      </c>
      <c r="ED10">
        <v>17.95</v>
      </c>
      <c r="EE10">
        <v>0</v>
      </c>
    </row>
    <row r="11" spans="1:135" x14ac:dyDescent="0.3">
      <c r="A11">
        <v>9</v>
      </c>
      <c r="B11" t="s">
        <v>135</v>
      </c>
      <c r="C11">
        <v>990</v>
      </c>
      <c r="D11">
        <v>47661</v>
      </c>
      <c r="E11" t="s">
        <v>135</v>
      </c>
      <c r="F11">
        <v>5893309</v>
      </c>
      <c r="G11" t="s">
        <v>136</v>
      </c>
      <c r="H11" s="1">
        <v>42606</v>
      </c>
      <c r="I11" t="s">
        <v>137</v>
      </c>
      <c r="J11" t="s">
        <v>200</v>
      </c>
      <c r="K11" t="s">
        <v>139</v>
      </c>
      <c r="L11" t="s">
        <v>169</v>
      </c>
      <c r="M11">
        <v>0</v>
      </c>
      <c r="N11">
        <v>0</v>
      </c>
      <c r="O11">
        <v>0</v>
      </c>
      <c r="P11" t="s">
        <v>141</v>
      </c>
      <c r="Q11" t="s">
        <v>142</v>
      </c>
      <c r="R11" t="s">
        <v>201</v>
      </c>
      <c r="S11" t="s">
        <v>202</v>
      </c>
      <c r="T11" t="s">
        <v>187</v>
      </c>
      <c r="U11">
        <v>1</v>
      </c>
      <c r="V11" t="s">
        <v>145</v>
      </c>
      <c r="W11" t="s">
        <v>146</v>
      </c>
      <c r="X11" t="s">
        <v>147</v>
      </c>
      <c r="Y11" t="s">
        <v>148</v>
      </c>
      <c r="Z11">
        <v>38</v>
      </c>
      <c r="AA11" t="s">
        <v>149</v>
      </c>
      <c r="AB11" t="s">
        <v>150</v>
      </c>
      <c r="AC11" t="s">
        <v>203</v>
      </c>
      <c r="AD11">
        <v>0.61864399999999997</v>
      </c>
      <c r="AE11">
        <v>34.171664</v>
      </c>
      <c r="AF11">
        <v>-84.734488999999996</v>
      </c>
      <c r="AG11">
        <v>4</v>
      </c>
      <c r="AH11">
        <v>1</v>
      </c>
      <c r="AI11">
        <v>680</v>
      </c>
      <c r="AJ11" t="s">
        <v>204</v>
      </c>
      <c r="AK11">
        <v>4</v>
      </c>
      <c r="AL11">
        <v>4</v>
      </c>
      <c r="AM11" t="s">
        <v>153</v>
      </c>
      <c r="AN11">
        <v>760</v>
      </c>
      <c r="AO11">
        <v>92.8</v>
      </c>
      <c r="AP11">
        <v>1231</v>
      </c>
      <c r="AQ11">
        <v>-84.731819000000002</v>
      </c>
      <c r="AR11">
        <v>34.169612000000001</v>
      </c>
      <c r="AS11">
        <v>-84.734540999999993</v>
      </c>
      <c r="AT11">
        <v>34.171667999999997</v>
      </c>
      <c r="AU11" t="s">
        <v>203</v>
      </c>
      <c r="AV11">
        <v>1</v>
      </c>
      <c r="AW11">
        <v>15</v>
      </c>
      <c r="AX11">
        <v>20</v>
      </c>
      <c r="AY11" t="s">
        <v>205</v>
      </c>
      <c r="AZ11">
        <v>35</v>
      </c>
      <c r="BA11">
        <v>6.05</v>
      </c>
      <c r="BB11">
        <v>5.33</v>
      </c>
      <c r="BC11">
        <v>933.4</v>
      </c>
      <c r="BD11">
        <v>921.9</v>
      </c>
      <c r="BE11">
        <v>907.2</v>
      </c>
      <c r="BF11">
        <v>35</v>
      </c>
      <c r="BG11">
        <v>50.2</v>
      </c>
      <c r="BH11">
        <v>0</v>
      </c>
      <c r="BI11" s="1">
        <v>42662</v>
      </c>
      <c r="BJ11" t="s">
        <v>154</v>
      </c>
      <c r="BK11">
        <v>3.754E-3</v>
      </c>
      <c r="BL11">
        <v>2036</v>
      </c>
      <c r="BM11">
        <v>1976</v>
      </c>
      <c r="BN11" t="s">
        <v>203</v>
      </c>
      <c r="BO11" t="s">
        <v>155</v>
      </c>
      <c r="BP11">
        <v>1</v>
      </c>
      <c r="BQ11" t="s">
        <v>206</v>
      </c>
      <c r="BR11">
        <v>6</v>
      </c>
      <c r="BS11">
        <v>1</v>
      </c>
      <c r="BT11">
        <v>2</v>
      </c>
      <c r="BU11">
        <v>1</v>
      </c>
      <c r="BV11">
        <v>1</v>
      </c>
      <c r="BW11">
        <v>2</v>
      </c>
      <c r="BX11">
        <v>0</v>
      </c>
      <c r="BY11">
        <v>5</v>
      </c>
      <c r="BZ11" t="s">
        <v>156</v>
      </c>
      <c r="CA11">
        <v>15</v>
      </c>
      <c r="CB11">
        <v>20</v>
      </c>
      <c r="CC11" t="s">
        <v>205</v>
      </c>
      <c r="CD11" t="s">
        <v>157</v>
      </c>
      <c r="CE11" t="s">
        <v>157</v>
      </c>
      <c r="CF11">
        <v>0</v>
      </c>
      <c r="CG11">
        <v>35</v>
      </c>
      <c r="CH11">
        <v>450</v>
      </c>
      <c r="CI11" t="s">
        <v>158</v>
      </c>
      <c r="CJ11">
        <v>0</v>
      </c>
      <c r="CK11">
        <v>1.1179159999999999</v>
      </c>
      <c r="CL11">
        <v>11</v>
      </c>
      <c r="CM11" t="s">
        <v>159</v>
      </c>
      <c r="CN11">
        <v>450</v>
      </c>
      <c r="CO11">
        <v>14557</v>
      </c>
      <c r="CP11">
        <v>0</v>
      </c>
      <c r="CQ11">
        <v>1.117</v>
      </c>
      <c r="CR11">
        <v>14557</v>
      </c>
      <c r="CS11">
        <v>0</v>
      </c>
      <c r="CT11">
        <v>5902.596254</v>
      </c>
      <c r="CU11">
        <v>100</v>
      </c>
      <c r="CV11">
        <v>1992</v>
      </c>
      <c r="CW11">
        <v>3.6499999999999998E-2</v>
      </c>
      <c r="CX11">
        <v>0</v>
      </c>
      <c r="CY11">
        <v>3.754E-3</v>
      </c>
      <c r="CZ11">
        <v>40</v>
      </c>
      <c r="DA11" t="s">
        <v>207</v>
      </c>
      <c r="DB11" t="s">
        <v>208</v>
      </c>
      <c r="DC11" t="s">
        <v>209</v>
      </c>
      <c r="DD11">
        <v>-84.738281000000001</v>
      </c>
      <c r="DE11">
        <v>34.181187999999999</v>
      </c>
      <c r="DF11">
        <v>34.181187999999999</v>
      </c>
      <c r="DG11">
        <v>-84.738281000000001</v>
      </c>
      <c r="DH11">
        <v>1.0227E-2</v>
      </c>
      <c r="DI11">
        <v>3.754E-3</v>
      </c>
      <c r="DJ11">
        <v>4</v>
      </c>
      <c r="DK11">
        <v>730</v>
      </c>
      <c r="DL11">
        <v>13.7</v>
      </c>
      <c r="DM11">
        <v>400</v>
      </c>
      <c r="DN11">
        <v>13.5</v>
      </c>
      <c r="DO11">
        <v>400</v>
      </c>
      <c r="DP11">
        <v>13.5</v>
      </c>
      <c r="DQ11">
        <v>450</v>
      </c>
      <c r="DR11">
        <v>0</v>
      </c>
      <c r="DS11">
        <v>450</v>
      </c>
      <c r="DT11">
        <v>14.2</v>
      </c>
      <c r="DU11">
        <v>550</v>
      </c>
      <c r="DV11">
        <v>14.7</v>
      </c>
      <c r="DW11">
        <v>530</v>
      </c>
      <c r="DX11">
        <v>15.3</v>
      </c>
      <c r="DY11">
        <v>390</v>
      </c>
      <c r="DZ11">
        <v>12.1</v>
      </c>
      <c r="EA11">
        <v>380</v>
      </c>
      <c r="EB11">
        <v>11.8</v>
      </c>
      <c r="EC11">
        <v>320</v>
      </c>
      <c r="ED11">
        <v>0</v>
      </c>
      <c r="EE11">
        <v>0</v>
      </c>
    </row>
    <row r="12" spans="1:135" x14ac:dyDescent="0.3">
      <c r="A12">
        <v>10</v>
      </c>
      <c r="B12" t="s">
        <v>135</v>
      </c>
      <c r="C12">
        <v>912</v>
      </c>
      <c r="D12">
        <v>61557</v>
      </c>
      <c r="E12" t="s">
        <v>135</v>
      </c>
      <c r="F12">
        <v>5316592</v>
      </c>
      <c r="G12" t="s">
        <v>136</v>
      </c>
      <c r="H12" s="1">
        <v>42162</v>
      </c>
      <c r="I12" t="s">
        <v>137</v>
      </c>
      <c r="J12" t="s">
        <v>200</v>
      </c>
      <c r="K12" t="s">
        <v>139</v>
      </c>
      <c r="L12" t="s">
        <v>140</v>
      </c>
      <c r="M12">
        <v>0</v>
      </c>
      <c r="N12">
        <v>0</v>
      </c>
      <c r="O12">
        <v>0</v>
      </c>
      <c r="P12" t="s">
        <v>190</v>
      </c>
      <c r="Q12" t="s">
        <v>170</v>
      </c>
      <c r="R12" t="s">
        <v>180</v>
      </c>
      <c r="S12" t="s">
        <v>180</v>
      </c>
      <c r="T12" t="s">
        <v>210</v>
      </c>
      <c r="U12">
        <v>2</v>
      </c>
      <c r="V12" t="s">
        <v>182</v>
      </c>
      <c r="W12" t="s">
        <v>211</v>
      </c>
      <c r="X12" t="s">
        <v>147</v>
      </c>
      <c r="Y12" t="s">
        <v>148</v>
      </c>
      <c r="Z12">
        <v>0</v>
      </c>
      <c r="AA12" t="s">
        <v>175</v>
      </c>
      <c r="AB12" t="s">
        <v>212</v>
      </c>
      <c r="AC12" t="s">
        <v>203</v>
      </c>
      <c r="AD12">
        <v>2.1123620000000001</v>
      </c>
      <c r="AE12">
        <v>34.190120999999998</v>
      </c>
      <c r="AF12">
        <v>-84.735856999999996</v>
      </c>
      <c r="AG12">
        <v>6</v>
      </c>
      <c r="AH12">
        <v>3</v>
      </c>
      <c r="AI12">
        <v>685</v>
      </c>
      <c r="AJ12" t="s">
        <v>204</v>
      </c>
      <c r="AK12">
        <v>9</v>
      </c>
      <c r="AL12">
        <v>9</v>
      </c>
      <c r="AM12" t="s">
        <v>153</v>
      </c>
      <c r="AN12">
        <v>441.5</v>
      </c>
      <c r="AO12">
        <v>66.2</v>
      </c>
      <c r="AP12">
        <v>510.4</v>
      </c>
      <c r="AQ12">
        <v>-84.736579000000006</v>
      </c>
      <c r="AR12">
        <v>34.187958999999999</v>
      </c>
      <c r="AS12">
        <v>-84.735893000000004</v>
      </c>
      <c r="AT12">
        <v>34.189162000000003</v>
      </c>
      <c r="AU12" t="s">
        <v>203</v>
      </c>
      <c r="AV12">
        <v>1</v>
      </c>
      <c r="AW12">
        <v>15</v>
      </c>
      <c r="AX12">
        <v>20</v>
      </c>
      <c r="AY12" t="s">
        <v>205</v>
      </c>
      <c r="AZ12">
        <v>45</v>
      </c>
      <c r="BA12">
        <v>17.07</v>
      </c>
      <c r="BB12">
        <v>16.760000000000002</v>
      </c>
      <c r="BC12">
        <v>997.4</v>
      </c>
      <c r="BD12">
        <v>1007.9</v>
      </c>
      <c r="BE12">
        <v>1021.3</v>
      </c>
      <c r="BF12">
        <v>45</v>
      </c>
      <c r="BG12">
        <v>36</v>
      </c>
      <c r="BH12">
        <v>9</v>
      </c>
      <c r="BI12" s="1">
        <v>42662</v>
      </c>
      <c r="BJ12" t="s">
        <v>154</v>
      </c>
      <c r="BK12">
        <v>1.477E-3</v>
      </c>
      <c r="BL12">
        <v>2037</v>
      </c>
      <c r="BM12">
        <v>1977</v>
      </c>
      <c r="BN12" t="s">
        <v>203</v>
      </c>
      <c r="BO12" t="s">
        <v>155</v>
      </c>
      <c r="BP12">
        <v>1</v>
      </c>
      <c r="BQ12" t="s">
        <v>206</v>
      </c>
      <c r="BR12">
        <v>6</v>
      </c>
      <c r="BS12">
        <v>1</v>
      </c>
      <c r="BT12">
        <v>2</v>
      </c>
      <c r="BU12">
        <v>1</v>
      </c>
      <c r="BV12">
        <v>1</v>
      </c>
      <c r="BW12">
        <v>2</v>
      </c>
      <c r="BX12">
        <v>0</v>
      </c>
      <c r="BY12">
        <v>5</v>
      </c>
      <c r="BZ12" t="s">
        <v>156</v>
      </c>
      <c r="CA12">
        <v>15</v>
      </c>
      <c r="CB12">
        <v>20</v>
      </c>
      <c r="CC12" t="s">
        <v>205</v>
      </c>
      <c r="CD12" t="s">
        <v>213</v>
      </c>
      <c r="CE12" t="s">
        <v>214</v>
      </c>
      <c r="CF12">
        <v>14185</v>
      </c>
      <c r="CG12">
        <v>45</v>
      </c>
      <c r="CH12">
        <v>1230</v>
      </c>
      <c r="CI12" t="s">
        <v>158</v>
      </c>
      <c r="CJ12">
        <v>0</v>
      </c>
      <c r="CK12">
        <v>3.0049999999999999E-3</v>
      </c>
      <c r="CL12">
        <v>11</v>
      </c>
      <c r="CM12" t="s">
        <v>159</v>
      </c>
      <c r="CN12">
        <v>1230</v>
      </c>
      <c r="CO12">
        <v>14558</v>
      </c>
      <c r="CP12">
        <v>1.9370000000000001</v>
      </c>
      <c r="CQ12">
        <v>1.94</v>
      </c>
      <c r="CR12">
        <v>14558</v>
      </c>
      <c r="CS12">
        <v>0</v>
      </c>
      <c r="CT12">
        <v>15.864777</v>
      </c>
      <c r="CU12">
        <v>100</v>
      </c>
      <c r="CV12">
        <v>1993</v>
      </c>
      <c r="CW12">
        <v>2.003E-3</v>
      </c>
      <c r="CX12">
        <v>0</v>
      </c>
      <c r="CY12">
        <v>1.477E-3</v>
      </c>
      <c r="CZ12">
        <v>40</v>
      </c>
      <c r="DA12" t="s">
        <v>207</v>
      </c>
      <c r="DB12" t="s">
        <v>208</v>
      </c>
      <c r="DC12" t="s">
        <v>209</v>
      </c>
      <c r="DD12">
        <v>-84.738281000000001</v>
      </c>
      <c r="DE12">
        <v>34.181187999999999</v>
      </c>
      <c r="DF12">
        <v>34.181187999999999</v>
      </c>
      <c r="DG12">
        <v>-84.738281000000001</v>
      </c>
      <c r="DH12">
        <v>6.9829999999999996E-3</v>
      </c>
      <c r="DI12">
        <v>1.477E-3</v>
      </c>
      <c r="DJ12">
        <v>6</v>
      </c>
      <c r="DK12">
        <v>730</v>
      </c>
      <c r="DL12">
        <v>13.7</v>
      </c>
      <c r="DM12">
        <v>400</v>
      </c>
      <c r="DN12">
        <v>13.5</v>
      </c>
      <c r="DO12">
        <v>400</v>
      </c>
      <c r="DP12">
        <v>13.5</v>
      </c>
      <c r="DQ12">
        <v>450</v>
      </c>
      <c r="DR12">
        <v>0</v>
      </c>
      <c r="DS12">
        <v>450</v>
      </c>
      <c r="DT12">
        <v>14.2</v>
      </c>
      <c r="DU12">
        <v>550</v>
      </c>
      <c r="DV12">
        <v>14.7</v>
      </c>
      <c r="DW12">
        <v>530</v>
      </c>
      <c r="DX12">
        <v>15.3</v>
      </c>
      <c r="DY12">
        <v>390</v>
      </c>
      <c r="DZ12">
        <v>12.1</v>
      </c>
      <c r="EA12">
        <v>380</v>
      </c>
      <c r="EB12">
        <v>11.8</v>
      </c>
      <c r="EC12">
        <v>320</v>
      </c>
      <c r="ED12">
        <v>0</v>
      </c>
      <c r="EE12">
        <v>9.59E-4</v>
      </c>
    </row>
    <row r="13" spans="1:135" x14ac:dyDescent="0.3">
      <c r="A13">
        <v>11</v>
      </c>
      <c r="B13" t="s">
        <v>135</v>
      </c>
      <c r="C13">
        <v>927</v>
      </c>
      <c r="D13">
        <v>56513</v>
      </c>
      <c r="E13" t="s">
        <v>135</v>
      </c>
      <c r="F13">
        <v>5510862</v>
      </c>
      <c r="G13" t="s">
        <v>136</v>
      </c>
      <c r="H13" s="1">
        <v>42322</v>
      </c>
      <c r="I13" t="s">
        <v>137</v>
      </c>
      <c r="J13" t="s">
        <v>200</v>
      </c>
      <c r="K13" t="s">
        <v>139</v>
      </c>
      <c r="L13" t="s">
        <v>140</v>
      </c>
      <c r="M13">
        <v>0</v>
      </c>
      <c r="N13">
        <v>0</v>
      </c>
      <c r="O13">
        <v>0</v>
      </c>
      <c r="P13" t="s">
        <v>141</v>
      </c>
      <c r="Q13" t="s">
        <v>142</v>
      </c>
      <c r="R13" t="s">
        <v>215</v>
      </c>
      <c r="S13" t="s">
        <v>215</v>
      </c>
      <c r="T13" t="s">
        <v>216</v>
      </c>
      <c r="U13">
        <v>1</v>
      </c>
      <c r="V13" t="s">
        <v>165</v>
      </c>
      <c r="W13" t="s">
        <v>217</v>
      </c>
      <c r="X13" t="s">
        <v>147</v>
      </c>
      <c r="Y13" t="s">
        <v>148</v>
      </c>
      <c r="Z13">
        <v>16</v>
      </c>
      <c r="AA13" t="s">
        <v>149</v>
      </c>
      <c r="AB13" t="s">
        <v>168</v>
      </c>
      <c r="AC13" t="s">
        <v>203</v>
      </c>
      <c r="AD13">
        <v>1.974</v>
      </c>
      <c r="AE13">
        <v>34.188181</v>
      </c>
      <c r="AF13">
        <v>-84.736289999999997</v>
      </c>
      <c r="AG13">
        <v>6</v>
      </c>
      <c r="AH13">
        <v>3</v>
      </c>
      <c r="AI13">
        <v>685</v>
      </c>
      <c r="AJ13" t="s">
        <v>204</v>
      </c>
      <c r="AK13">
        <v>9</v>
      </c>
      <c r="AL13">
        <v>9</v>
      </c>
      <c r="AM13" t="s">
        <v>153</v>
      </c>
      <c r="AN13">
        <v>441.5</v>
      </c>
      <c r="AO13">
        <v>66.2</v>
      </c>
      <c r="AP13">
        <v>510.4</v>
      </c>
      <c r="AQ13">
        <v>-84.736579000000006</v>
      </c>
      <c r="AR13">
        <v>34.187958999999999</v>
      </c>
      <c r="AS13">
        <v>-84.735893000000004</v>
      </c>
      <c r="AT13">
        <v>34.189162000000003</v>
      </c>
      <c r="AU13" t="s">
        <v>203</v>
      </c>
      <c r="AV13">
        <v>1</v>
      </c>
      <c r="AW13">
        <v>15</v>
      </c>
      <c r="AX13">
        <v>20</v>
      </c>
      <c r="AY13" t="s">
        <v>205</v>
      </c>
      <c r="AZ13">
        <v>45</v>
      </c>
      <c r="BA13">
        <v>17.07</v>
      </c>
      <c r="BB13">
        <v>16.760000000000002</v>
      </c>
      <c r="BC13">
        <v>997.4</v>
      </c>
      <c r="BD13">
        <v>1007.9</v>
      </c>
      <c r="BE13">
        <v>1021.3</v>
      </c>
      <c r="BF13">
        <v>45</v>
      </c>
      <c r="BG13">
        <v>36</v>
      </c>
      <c r="BH13">
        <v>9</v>
      </c>
      <c r="BI13" s="1">
        <v>42662</v>
      </c>
      <c r="BJ13" t="s">
        <v>154</v>
      </c>
      <c r="BK13">
        <v>1.477E-3</v>
      </c>
      <c r="BL13">
        <v>2037</v>
      </c>
      <c r="BM13">
        <v>1977</v>
      </c>
      <c r="BN13" t="s">
        <v>203</v>
      </c>
      <c r="BO13" t="s">
        <v>155</v>
      </c>
      <c r="BP13">
        <v>1</v>
      </c>
      <c r="BQ13" t="s">
        <v>206</v>
      </c>
      <c r="BR13">
        <v>6</v>
      </c>
      <c r="BS13">
        <v>1</v>
      </c>
      <c r="BT13">
        <v>2</v>
      </c>
      <c r="BU13">
        <v>1</v>
      </c>
      <c r="BV13">
        <v>1</v>
      </c>
      <c r="BW13">
        <v>2</v>
      </c>
      <c r="BX13">
        <v>0</v>
      </c>
      <c r="BY13">
        <v>5</v>
      </c>
      <c r="BZ13" t="s">
        <v>156</v>
      </c>
      <c r="CA13">
        <v>15</v>
      </c>
      <c r="CB13">
        <v>20</v>
      </c>
      <c r="CC13" t="s">
        <v>205</v>
      </c>
      <c r="CD13" t="s">
        <v>213</v>
      </c>
      <c r="CE13" t="s">
        <v>214</v>
      </c>
      <c r="CF13">
        <v>14185</v>
      </c>
      <c r="CG13">
        <v>45</v>
      </c>
      <c r="CH13">
        <v>1230</v>
      </c>
      <c r="CI13" t="s">
        <v>158</v>
      </c>
      <c r="CJ13">
        <v>0</v>
      </c>
      <c r="CK13">
        <v>3.0049999999999999E-3</v>
      </c>
      <c r="CL13">
        <v>11</v>
      </c>
      <c r="CM13" t="s">
        <v>159</v>
      </c>
      <c r="CN13">
        <v>1230</v>
      </c>
      <c r="CO13">
        <v>14558</v>
      </c>
      <c r="CP13">
        <v>1.9370000000000001</v>
      </c>
      <c r="CQ13">
        <v>1.94</v>
      </c>
      <c r="CR13">
        <v>14558</v>
      </c>
      <c r="CS13">
        <v>0</v>
      </c>
      <c r="CT13">
        <v>15.864777</v>
      </c>
      <c r="CU13">
        <v>100</v>
      </c>
      <c r="CV13">
        <v>1993</v>
      </c>
      <c r="CW13">
        <v>2.003E-3</v>
      </c>
      <c r="CX13">
        <v>0</v>
      </c>
      <c r="CY13">
        <v>1.477E-3</v>
      </c>
      <c r="CZ13">
        <v>40</v>
      </c>
      <c r="DA13" t="s">
        <v>207</v>
      </c>
      <c r="DB13" t="s">
        <v>208</v>
      </c>
      <c r="DC13" t="s">
        <v>209</v>
      </c>
      <c r="DD13">
        <v>-84.738281000000001</v>
      </c>
      <c r="DE13">
        <v>34.181187999999999</v>
      </c>
      <c r="DF13">
        <v>34.181187999999999</v>
      </c>
      <c r="DG13">
        <v>-84.738281000000001</v>
      </c>
      <c r="DH13">
        <v>6.9829999999999996E-3</v>
      </c>
      <c r="DI13">
        <v>1.477E-3</v>
      </c>
      <c r="DJ13">
        <v>6</v>
      </c>
      <c r="DK13">
        <v>730</v>
      </c>
      <c r="DL13">
        <v>13.7</v>
      </c>
      <c r="DM13">
        <v>400</v>
      </c>
      <c r="DN13">
        <v>13.5</v>
      </c>
      <c r="DO13">
        <v>400</v>
      </c>
      <c r="DP13">
        <v>13.5</v>
      </c>
      <c r="DQ13">
        <v>450</v>
      </c>
      <c r="DR13">
        <v>0</v>
      </c>
      <c r="DS13">
        <v>450</v>
      </c>
      <c r="DT13">
        <v>14.2</v>
      </c>
      <c r="DU13">
        <v>550</v>
      </c>
      <c r="DV13">
        <v>14.7</v>
      </c>
      <c r="DW13">
        <v>530</v>
      </c>
      <c r="DX13">
        <v>15.3</v>
      </c>
      <c r="DY13">
        <v>390</v>
      </c>
      <c r="DZ13">
        <v>12.1</v>
      </c>
      <c r="EA13">
        <v>380</v>
      </c>
      <c r="EB13">
        <v>11.8</v>
      </c>
      <c r="EC13">
        <v>320</v>
      </c>
      <c r="ED13">
        <v>0</v>
      </c>
      <c r="EE13">
        <v>0</v>
      </c>
    </row>
    <row r="14" spans="1:135" x14ac:dyDescent="0.3">
      <c r="A14">
        <v>12</v>
      </c>
      <c r="B14" t="s">
        <v>135</v>
      </c>
      <c r="C14">
        <v>1000</v>
      </c>
      <c r="D14">
        <v>46299</v>
      </c>
      <c r="E14" t="s">
        <v>135</v>
      </c>
      <c r="F14">
        <v>5955170</v>
      </c>
      <c r="G14" t="s">
        <v>136</v>
      </c>
      <c r="H14" s="1">
        <v>42653</v>
      </c>
      <c r="I14" t="s">
        <v>137</v>
      </c>
      <c r="J14" t="s">
        <v>200</v>
      </c>
      <c r="K14" t="s">
        <v>139</v>
      </c>
      <c r="L14" t="s">
        <v>218</v>
      </c>
      <c r="M14">
        <v>0</v>
      </c>
      <c r="N14">
        <v>0</v>
      </c>
      <c r="O14">
        <v>1</v>
      </c>
      <c r="P14" t="s">
        <v>141</v>
      </c>
      <c r="Q14" t="s">
        <v>142</v>
      </c>
      <c r="R14" t="s">
        <v>219</v>
      </c>
      <c r="S14" t="s">
        <v>219</v>
      </c>
      <c r="T14" t="s">
        <v>187</v>
      </c>
      <c r="U14">
        <v>1</v>
      </c>
      <c r="V14" t="s">
        <v>165</v>
      </c>
      <c r="W14" t="s">
        <v>217</v>
      </c>
      <c r="X14" t="s">
        <v>178</v>
      </c>
      <c r="Y14" t="s">
        <v>148</v>
      </c>
      <c r="Z14">
        <v>32</v>
      </c>
      <c r="AA14" t="s">
        <v>149</v>
      </c>
      <c r="AB14" t="s">
        <v>197</v>
      </c>
      <c r="AC14" t="s">
        <v>203</v>
      </c>
      <c r="AD14">
        <v>1.9646459999999999</v>
      </c>
      <c r="AE14">
        <v>34.188108999999997</v>
      </c>
      <c r="AF14">
        <v>-84.736384999999999</v>
      </c>
      <c r="AG14">
        <v>6</v>
      </c>
      <c r="AH14">
        <v>3</v>
      </c>
      <c r="AI14">
        <v>685</v>
      </c>
      <c r="AJ14" t="s">
        <v>204</v>
      </c>
      <c r="AK14">
        <v>9</v>
      </c>
      <c r="AL14">
        <v>9</v>
      </c>
      <c r="AM14" t="s">
        <v>153</v>
      </c>
      <c r="AN14">
        <v>441.5</v>
      </c>
      <c r="AO14">
        <v>66.2</v>
      </c>
      <c r="AP14">
        <v>510.4</v>
      </c>
      <c r="AQ14">
        <v>-84.736579000000006</v>
      </c>
      <c r="AR14">
        <v>34.187958999999999</v>
      </c>
      <c r="AS14">
        <v>-84.735893000000004</v>
      </c>
      <c r="AT14">
        <v>34.189162000000003</v>
      </c>
      <c r="AU14" t="s">
        <v>203</v>
      </c>
      <c r="AV14">
        <v>1</v>
      </c>
      <c r="AW14">
        <v>15</v>
      </c>
      <c r="AX14">
        <v>20</v>
      </c>
      <c r="AY14" t="s">
        <v>205</v>
      </c>
      <c r="AZ14">
        <v>45</v>
      </c>
      <c r="BA14">
        <v>17.07</v>
      </c>
      <c r="BB14">
        <v>16.760000000000002</v>
      </c>
      <c r="BC14">
        <v>997.4</v>
      </c>
      <c r="BD14">
        <v>1007.9</v>
      </c>
      <c r="BE14">
        <v>1021.3</v>
      </c>
      <c r="BF14">
        <v>45</v>
      </c>
      <c r="BG14">
        <v>36</v>
      </c>
      <c r="BH14">
        <v>9</v>
      </c>
      <c r="BI14" s="1">
        <v>42662</v>
      </c>
      <c r="BJ14" t="s">
        <v>154</v>
      </c>
      <c r="BK14">
        <v>1.477E-3</v>
      </c>
      <c r="BL14">
        <v>2037</v>
      </c>
      <c r="BM14">
        <v>1977</v>
      </c>
      <c r="BN14" t="s">
        <v>203</v>
      </c>
      <c r="BO14" t="s">
        <v>155</v>
      </c>
      <c r="BP14">
        <v>1</v>
      </c>
      <c r="BQ14" t="s">
        <v>206</v>
      </c>
      <c r="BR14">
        <v>6</v>
      </c>
      <c r="BS14">
        <v>1</v>
      </c>
      <c r="BT14">
        <v>2</v>
      </c>
      <c r="BU14">
        <v>1</v>
      </c>
      <c r="BV14">
        <v>1</v>
      </c>
      <c r="BW14">
        <v>2</v>
      </c>
      <c r="BX14">
        <v>0</v>
      </c>
      <c r="BY14">
        <v>5</v>
      </c>
      <c r="BZ14" t="s">
        <v>156</v>
      </c>
      <c r="CA14">
        <v>15</v>
      </c>
      <c r="CB14">
        <v>20</v>
      </c>
      <c r="CC14" t="s">
        <v>205</v>
      </c>
      <c r="CD14" t="s">
        <v>213</v>
      </c>
      <c r="CE14" t="s">
        <v>214</v>
      </c>
      <c r="CF14">
        <v>14185</v>
      </c>
      <c r="CG14">
        <v>45</v>
      </c>
      <c r="CH14">
        <v>1230</v>
      </c>
      <c r="CI14" t="s">
        <v>158</v>
      </c>
      <c r="CJ14">
        <v>0</v>
      </c>
      <c r="CK14">
        <v>3.0049999999999999E-3</v>
      </c>
      <c r="CL14">
        <v>11</v>
      </c>
      <c r="CM14" t="s">
        <v>159</v>
      </c>
      <c r="CN14">
        <v>1230</v>
      </c>
      <c r="CO14">
        <v>14558</v>
      </c>
      <c r="CP14">
        <v>1.9370000000000001</v>
      </c>
      <c r="CQ14">
        <v>1.94</v>
      </c>
      <c r="CR14">
        <v>14558</v>
      </c>
      <c r="CS14">
        <v>0</v>
      </c>
      <c r="CT14">
        <v>15.864777</v>
      </c>
      <c r="CU14">
        <v>100</v>
      </c>
      <c r="CV14">
        <v>1993</v>
      </c>
      <c r="CW14">
        <v>2.003E-3</v>
      </c>
      <c r="CX14">
        <v>0</v>
      </c>
      <c r="CY14">
        <v>1.477E-3</v>
      </c>
      <c r="CZ14">
        <v>40</v>
      </c>
      <c r="DA14" t="s">
        <v>207</v>
      </c>
      <c r="DB14" t="s">
        <v>208</v>
      </c>
      <c r="DC14" t="s">
        <v>209</v>
      </c>
      <c r="DD14">
        <v>-84.738281000000001</v>
      </c>
      <c r="DE14">
        <v>34.181187999999999</v>
      </c>
      <c r="DF14">
        <v>34.181187999999999</v>
      </c>
      <c r="DG14">
        <v>-84.738281000000001</v>
      </c>
      <c r="DH14">
        <v>6.9829999999999996E-3</v>
      </c>
      <c r="DI14">
        <v>1.477E-3</v>
      </c>
      <c r="DJ14">
        <v>6</v>
      </c>
      <c r="DK14">
        <v>730</v>
      </c>
      <c r="DL14">
        <v>13.7</v>
      </c>
      <c r="DM14">
        <v>400</v>
      </c>
      <c r="DN14">
        <v>13.5</v>
      </c>
      <c r="DO14">
        <v>400</v>
      </c>
      <c r="DP14">
        <v>13.5</v>
      </c>
      <c r="DQ14">
        <v>450</v>
      </c>
      <c r="DR14">
        <v>0</v>
      </c>
      <c r="DS14">
        <v>450</v>
      </c>
      <c r="DT14">
        <v>14.2</v>
      </c>
      <c r="DU14">
        <v>550</v>
      </c>
      <c r="DV14">
        <v>14.7</v>
      </c>
      <c r="DW14">
        <v>530</v>
      </c>
      <c r="DX14">
        <v>15.3</v>
      </c>
      <c r="DY14">
        <v>390</v>
      </c>
      <c r="DZ14">
        <v>12.1</v>
      </c>
      <c r="EA14">
        <v>380</v>
      </c>
      <c r="EB14">
        <v>11.8</v>
      </c>
      <c r="EC14">
        <v>320</v>
      </c>
      <c r="ED14">
        <v>0</v>
      </c>
      <c r="EE14">
        <v>0</v>
      </c>
    </row>
    <row r="15" spans="1:135" x14ac:dyDescent="0.3">
      <c r="A15">
        <v>13</v>
      </c>
      <c r="B15" t="s">
        <v>135</v>
      </c>
      <c r="C15">
        <v>1078</v>
      </c>
      <c r="D15">
        <v>20780</v>
      </c>
      <c r="E15" t="s">
        <v>135</v>
      </c>
      <c r="F15">
        <v>7028970</v>
      </c>
      <c r="G15" t="s">
        <v>136</v>
      </c>
      <c r="H15" s="1">
        <v>43468</v>
      </c>
      <c r="I15" t="s">
        <v>137</v>
      </c>
      <c r="J15" t="s">
        <v>200</v>
      </c>
      <c r="K15" t="s">
        <v>220</v>
      </c>
      <c r="L15" t="s">
        <v>169</v>
      </c>
      <c r="M15">
        <v>0</v>
      </c>
      <c r="N15">
        <v>0</v>
      </c>
      <c r="O15">
        <v>0</v>
      </c>
      <c r="P15" t="s">
        <v>141</v>
      </c>
      <c r="Q15" t="s">
        <v>186</v>
      </c>
      <c r="R15" t="s">
        <v>177</v>
      </c>
      <c r="S15" t="s">
        <v>219</v>
      </c>
      <c r="T15" t="s">
        <v>221</v>
      </c>
      <c r="U15">
        <v>1</v>
      </c>
      <c r="V15" t="s">
        <v>165</v>
      </c>
      <c r="W15" t="s">
        <v>217</v>
      </c>
      <c r="X15" t="s">
        <v>147</v>
      </c>
      <c r="Y15" t="s">
        <v>167</v>
      </c>
      <c r="Z15">
        <v>29</v>
      </c>
      <c r="AA15" t="s">
        <v>149</v>
      </c>
      <c r="AB15" t="s">
        <v>168</v>
      </c>
      <c r="AC15" t="s">
        <v>203</v>
      </c>
      <c r="AD15">
        <v>2.0019999999999998</v>
      </c>
      <c r="AE15">
        <v>34.188533999999997</v>
      </c>
      <c r="AF15">
        <v>-84.735986999999994</v>
      </c>
      <c r="AG15">
        <v>6</v>
      </c>
      <c r="AH15">
        <v>3</v>
      </c>
      <c r="AI15">
        <v>685</v>
      </c>
      <c r="AJ15" t="s">
        <v>204</v>
      </c>
      <c r="AK15">
        <v>9</v>
      </c>
      <c r="AL15">
        <v>9</v>
      </c>
      <c r="AM15" t="s">
        <v>153</v>
      </c>
      <c r="AN15">
        <v>441.5</v>
      </c>
      <c r="AO15">
        <v>66.2</v>
      </c>
      <c r="AP15">
        <v>510.4</v>
      </c>
      <c r="AQ15">
        <v>-84.736579000000006</v>
      </c>
      <c r="AR15">
        <v>34.187958999999999</v>
      </c>
      <c r="AS15">
        <v>-84.735893000000004</v>
      </c>
      <c r="AT15">
        <v>34.189162000000003</v>
      </c>
      <c r="AU15" t="s">
        <v>203</v>
      </c>
      <c r="AV15">
        <v>1</v>
      </c>
      <c r="AW15">
        <v>15</v>
      </c>
      <c r="AX15">
        <v>20</v>
      </c>
      <c r="AY15" t="s">
        <v>205</v>
      </c>
      <c r="AZ15">
        <v>45</v>
      </c>
      <c r="BA15">
        <v>17.07</v>
      </c>
      <c r="BB15">
        <v>16.760000000000002</v>
      </c>
      <c r="BC15">
        <v>997.4</v>
      </c>
      <c r="BD15">
        <v>1007.9</v>
      </c>
      <c r="BE15">
        <v>1021.3</v>
      </c>
      <c r="BF15">
        <v>45</v>
      </c>
      <c r="BG15">
        <v>36</v>
      </c>
      <c r="BH15">
        <v>9</v>
      </c>
      <c r="BI15" s="1">
        <v>42662</v>
      </c>
      <c r="BJ15" t="s">
        <v>154</v>
      </c>
      <c r="BK15">
        <v>1.477E-3</v>
      </c>
      <c r="BL15">
        <v>2037</v>
      </c>
      <c r="BM15">
        <v>1977</v>
      </c>
      <c r="BN15" t="s">
        <v>203</v>
      </c>
      <c r="BO15" t="s">
        <v>155</v>
      </c>
      <c r="BP15">
        <v>1</v>
      </c>
      <c r="BQ15" t="s">
        <v>206</v>
      </c>
      <c r="BR15">
        <v>6</v>
      </c>
      <c r="BS15">
        <v>1</v>
      </c>
      <c r="BT15">
        <v>2</v>
      </c>
      <c r="BU15">
        <v>1</v>
      </c>
      <c r="BV15">
        <v>1</v>
      </c>
      <c r="BW15">
        <v>2</v>
      </c>
      <c r="BX15">
        <v>0</v>
      </c>
      <c r="BY15">
        <v>5</v>
      </c>
      <c r="BZ15" t="s">
        <v>156</v>
      </c>
      <c r="CA15">
        <v>15</v>
      </c>
      <c r="CB15">
        <v>20</v>
      </c>
      <c r="CC15" t="s">
        <v>205</v>
      </c>
      <c r="CD15" t="s">
        <v>213</v>
      </c>
      <c r="CE15" t="s">
        <v>214</v>
      </c>
      <c r="CF15">
        <v>14185</v>
      </c>
      <c r="CG15">
        <v>45</v>
      </c>
      <c r="CH15">
        <v>1230</v>
      </c>
      <c r="CI15" t="s">
        <v>158</v>
      </c>
      <c r="CJ15">
        <v>0</v>
      </c>
      <c r="CK15">
        <v>3.0049999999999999E-3</v>
      </c>
      <c r="CL15">
        <v>11</v>
      </c>
      <c r="CM15" t="s">
        <v>159</v>
      </c>
      <c r="CN15">
        <v>1230</v>
      </c>
      <c r="CO15">
        <v>14558</v>
      </c>
      <c r="CP15">
        <v>1.9370000000000001</v>
      </c>
      <c r="CQ15">
        <v>1.94</v>
      </c>
      <c r="CR15">
        <v>14558</v>
      </c>
      <c r="CS15">
        <v>0</v>
      </c>
      <c r="CT15">
        <v>15.864777</v>
      </c>
      <c r="CU15">
        <v>100</v>
      </c>
      <c r="CV15">
        <v>1993</v>
      </c>
      <c r="CW15">
        <v>2.003E-3</v>
      </c>
      <c r="CX15">
        <v>0</v>
      </c>
      <c r="CY15">
        <v>1.477E-3</v>
      </c>
      <c r="CZ15">
        <v>40</v>
      </c>
      <c r="DA15" t="s">
        <v>207</v>
      </c>
      <c r="DB15" t="s">
        <v>208</v>
      </c>
      <c r="DC15" t="s">
        <v>209</v>
      </c>
      <c r="DD15">
        <v>-84.738281000000001</v>
      </c>
      <c r="DE15">
        <v>34.181187999999999</v>
      </c>
      <c r="DF15">
        <v>34.181187999999999</v>
      </c>
      <c r="DG15">
        <v>-84.738281000000001</v>
      </c>
      <c r="DH15">
        <v>6.9829999999999996E-3</v>
      </c>
      <c r="DI15">
        <v>1.477E-3</v>
      </c>
      <c r="DJ15">
        <v>6</v>
      </c>
      <c r="DK15">
        <v>730</v>
      </c>
      <c r="DL15">
        <v>13.7</v>
      </c>
      <c r="DM15">
        <v>400</v>
      </c>
      <c r="DN15">
        <v>13.5</v>
      </c>
      <c r="DO15">
        <v>400</v>
      </c>
      <c r="DP15">
        <v>13.5</v>
      </c>
      <c r="DQ15">
        <v>450</v>
      </c>
      <c r="DR15">
        <v>0</v>
      </c>
      <c r="DS15">
        <v>450</v>
      </c>
      <c r="DT15">
        <v>14.2</v>
      </c>
      <c r="DU15">
        <v>550</v>
      </c>
      <c r="DV15">
        <v>14.7</v>
      </c>
      <c r="DW15">
        <v>530</v>
      </c>
      <c r="DX15">
        <v>15.3</v>
      </c>
      <c r="DY15">
        <v>390</v>
      </c>
      <c r="DZ15">
        <v>12.1</v>
      </c>
      <c r="EA15">
        <v>380</v>
      </c>
      <c r="EB15">
        <v>11.8</v>
      </c>
      <c r="EC15">
        <v>320</v>
      </c>
      <c r="ED15">
        <v>0</v>
      </c>
      <c r="EE15">
        <v>0</v>
      </c>
    </row>
    <row r="16" spans="1:135" x14ac:dyDescent="0.3">
      <c r="A16">
        <v>14</v>
      </c>
      <c r="B16" t="s">
        <v>135</v>
      </c>
      <c r="C16">
        <v>1094</v>
      </c>
      <c r="D16">
        <v>9499</v>
      </c>
      <c r="E16" t="s">
        <v>135</v>
      </c>
      <c r="F16">
        <v>7587025</v>
      </c>
      <c r="G16" t="s">
        <v>136</v>
      </c>
      <c r="H16" s="1">
        <v>43843</v>
      </c>
      <c r="I16" t="s">
        <v>137</v>
      </c>
      <c r="J16" t="s">
        <v>200</v>
      </c>
      <c r="K16" t="s">
        <v>222</v>
      </c>
      <c r="L16" t="s">
        <v>140</v>
      </c>
      <c r="M16">
        <v>0</v>
      </c>
      <c r="N16">
        <v>0</v>
      </c>
      <c r="O16">
        <v>0</v>
      </c>
      <c r="P16" t="s">
        <v>141</v>
      </c>
      <c r="Q16" t="s">
        <v>186</v>
      </c>
      <c r="R16" t="s">
        <v>219</v>
      </c>
      <c r="S16" t="s">
        <v>219</v>
      </c>
      <c r="T16" t="s">
        <v>223</v>
      </c>
      <c r="U16">
        <v>1</v>
      </c>
      <c r="V16" t="s">
        <v>165</v>
      </c>
      <c r="W16" t="s">
        <v>224</v>
      </c>
      <c r="X16" t="s">
        <v>147</v>
      </c>
      <c r="Y16" t="s">
        <v>167</v>
      </c>
      <c r="Z16">
        <v>80</v>
      </c>
      <c r="AA16" t="s">
        <v>149</v>
      </c>
      <c r="AB16" t="s">
        <v>168</v>
      </c>
      <c r="AC16" t="s">
        <v>203</v>
      </c>
      <c r="AD16">
        <v>1.947681</v>
      </c>
      <c r="AE16">
        <v>34.187942</v>
      </c>
      <c r="AF16">
        <v>-84.736603000000002</v>
      </c>
      <c r="AG16">
        <v>6</v>
      </c>
      <c r="AH16">
        <v>3</v>
      </c>
      <c r="AI16">
        <v>685</v>
      </c>
      <c r="AJ16" t="s">
        <v>204</v>
      </c>
      <c r="AK16">
        <v>9</v>
      </c>
      <c r="AL16">
        <v>9</v>
      </c>
      <c r="AM16" t="s">
        <v>153</v>
      </c>
      <c r="AN16">
        <v>441.5</v>
      </c>
      <c r="AO16">
        <v>66.2</v>
      </c>
      <c r="AP16">
        <v>510.4</v>
      </c>
      <c r="AQ16">
        <v>-84.736579000000006</v>
      </c>
      <c r="AR16">
        <v>34.187958999999999</v>
      </c>
      <c r="AS16">
        <v>-84.735893000000004</v>
      </c>
      <c r="AT16">
        <v>34.189162000000003</v>
      </c>
      <c r="AU16" t="s">
        <v>203</v>
      </c>
      <c r="AV16">
        <v>1</v>
      </c>
      <c r="AW16">
        <v>15</v>
      </c>
      <c r="AX16">
        <v>20</v>
      </c>
      <c r="AY16" t="s">
        <v>205</v>
      </c>
      <c r="AZ16">
        <v>45</v>
      </c>
      <c r="BA16">
        <v>17.07</v>
      </c>
      <c r="BB16">
        <v>16.760000000000002</v>
      </c>
      <c r="BC16">
        <v>997.4</v>
      </c>
      <c r="BD16">
        <v>1007.9</v>
      </c>
      <c r="BE16">
        <v>1021.3</v>
      </c>
      <c r="BF16">
        <v>45</v>
      </c>
      <c r="BG16">
        <v>36</v>
      </c>
      <c r="BH16">
        <v>9</v>
      </c>
      <c r="BI16" s="1">
        <v>42662</v>
      </c>
      <c r="BJ16" t="s">
        <v>154</v>
      </c>
      <c r="BK16">
        <v>1.477E-3</v>
      </c>
      <c r="BL16">
        <v>2037</v>
      </c>
      <c r="BM16">
        <v>1977</v>
      </c>
      <c r="BN16" t="s">
        <v>203</v>
      </c>
      <c r="BO16" t="s">
        <v>155</v>
      </c>
      <c r="BP16">
        <v>1</v>
      </c>
      <c r="BQ16" t="s">
        <v>206</v>
      </c>
      <c r="BR16">
        <v>6</v>
      </c>
      <c r="BS16">
        <v>1</v>
      </c>
      <c r="BT16">
        <v>2</v>
      </c>
      <c r="BU16">
        <v>1</v>
      </c>
      <c r="BV16">
        <v>1</v>
      </c>
      <c r="BW16">
        <v>2</v>
      </c>
      <c r="BX16">
        <v>0</v>
      </c>
      <c r="BY16">
        <v>5</v>
      </c>
      <c r="BZ16" t="s">
        <v>156</v>
      </c>
      <c r="CA16">
        <v>15</v>
      </c>
      <c r="CB16">
        <v>20</v>
      </c>
      <c r="CC16" t="s">
        <v>205</v>
      </c>
      <c r="CD16" t="s">
        <v>213</v>
      </c>
      <c r="CE16" t="s">
        <v>214</v>
      </c>
      <c r="CF16">
        <v>14185</v>
      </c>
      <c r="CG16">
        <v>45</v>
      </c>
      <c r="CH16">
        <v>1230</v>
      </c>
      <c r="CI16" t="s">
        <v>158</v>
      </c>
      <c r="CJ16">
        <v>0</v>
      </c>
      <c r="CK16">
        <v>3.0049999999999999E-3</v>
      </c>
      <c r="CL16">
        <v>11</v>
      </c>
      <c r="CM16" t="s">
        <v>159</v>
      </c>
      <c r="CN16">
        <v>1230</v>
      </c>
      <c r="CO16">
        <v>14558</v>
      </c>
      <c r="CP16">
        <v>1.9370000000000001</v>
      </c>
      <c r="CQ16">
        <v>1.94</v>
      </c>
      <c r="CR16">
        <v>14558</v>
      </c>
      <c r="CS16">
        <v>0</v>
      </c>
      <c r="CT16">
        <v>15.864777</v>
      </c>
      <c r="CU16">
        <v>100</v>
      </c>
      <c r="CV16">
        <v>1993</v>
      </c>
      <c r="CW16">
        <v>2.003E-3</v>
      </c>
      <c r="CX16">
        <v>0</v>
      </c>
      <c r="CY16">
        <v>1.477E-3</v>
      </c>
      <c r="CZ16">
        <v>40</v>
      </c>
      <c r="DA16" t="s">
        <v>207</v>
      </c>
      <c r="DB16" t="s">
        <v>208</v>
      </c>
      <c r="DC16" t="s">
        <v>209</v>
      </c>
      <c r="DD16">
        <v>-84.738281000000001</v>
      </c>
      <c r="DE16">
        <v>34.181187999999999</v>
      </c>
      <c r="DF16">
        <v>34.181187999999999</v>
      </c>
      <c r="DG16">
        <v>-84.738281000000001</v>
      </c>
      <c r="DH16">
        <v>6.9829999999999996E-3</v>
      </c>
      <c r="DI16">
        <v>1.477E-3</v>
      </c>
      <c r="DJ16">
        <v>6</v>
      </c>
      <c r="DK16">
        <v>730</v>
      </c>
      <c r="DL16">
        <v>13.7</v>
      </c>
      <c r="DM16">
        <v>400</v>
      </c>
      <c r="DN16">
        <v>13.5</v>
      </c>
      <c r="DO16">
        <v>400</v>
      </c>
      <c r="DP16">
        <v>13.5</v>
      </c>
      <c r="DQ16">
        <v>450</v>
      </c>
      <c r="DR16">
        <v>0</v>
      </c>
      <c r="DS16">
        <v>450</v>
      </c>
      <c r="DT16">
        <v>14.2</v>
      </c>
      <c r="DU16">
        <v>550</v>
      </c>
      <c r="DV16">
        <v>14.7</v>
      </c>
      <c r="DW16">
        <v>530</v>
      </c>
      <c r="DX16">
        <v>15.3</v>
      </c>
      <c r="DY16">
        <v>390</v>
      </c>
      <c r="DZ16">
        <v>12.1</v>
      </c>
      <c r="EA16">
        <v>380</v>
      </c>
      <c r="EB16">
        <v>11.8</v>
      </c>
      <c r="EC16">
        <v>320</v>
      </c>
      <c r="ED16">
        <v>0</v>
      </c>
      <c r="EE16">
        <v>3.0000000000000001E-5</v>
      </c>
    </row>
    <row r="17" spans="1:135" x14ac:dyDescent="0.3">
      <c r="A17">
        <v>15</v>
      </c>
      <c r="B17" t="s">
        <v>135</v>
      </c>
      <c r="C17">
        <v>1</v>
      </c>
      <c r="D17">
        <v>429</v>
      </c>
      <c r="E17" t="s">
        <v>135</v>
      </c>
      <c r="F17">
        <v>4317051</v>
      </c>
      <c r="G17" t="s">
        <v>136</v>
      </c>
      <c r="H17" s="1">
        <v>41280</v>
      </c>
      <c r="I17" t="s">
        <v>225</v>
      </c>
      <c r="J17" t="s">
        <v>226</v>
      </c>
      <c r="K17" t="s">
        <v>139</v>
      </c>
      <c r="L17" t="s">
        <v>140</v>
      </c>
      <c r="M17">
        <v>0</v>
      </c>
      <c r="N17">
        <v>0</v>
      </c>
      <c r="O17">
        <v>0</v>
      </c>
      <c r="P17" t="s">
        <v>141</v>
      </c>
      <c r="Q17" t="s">
        <v>142</v>
      </c>
      <c r="R17" t="s">
        <v>143</v>
      </c>
      <c r="S17" t="s">
        <v>143</v>
      </c>
      <c r="T17" t="s">
        <v>187</v>
      </c>
      <c r="U17">
        <v>1</v>
      </c>
      <c r="V17" t="s">
        <v>227</v>
      </c>
      <c r="W17" t="s">
        <v>224</v>
      </c>
      <c r="X17" t="s">
        <v>178</v>
      </c>
      <c r="Y17" t="s">
        <v>167</v>
      </c>
      <c r="Z17">
        <v>19</v>
      </c>
      <c r="AA17" t="s">
        <v>175</v>
      </c>
      <c r="AB17" t="s">
        <v>150</v>
      </c>
      <c r="AC17" t="s">
        <v>228</v>
      </c>
      <c r="AD17">
        <v>7.9709339999999997</v>
      </c>
      <c r="AE17">
        <v>33.698405999999999</v>
      </c>
      <c r="AF17">
        <v>-85.020814000000001</v>
      </c>
      <c r="AG17">
        <v>10</v>
      </c>
      <c r="AH17">
        <v>94</v>
      </c>
      <c r="AI17">
        <v>1321</v>
      </c>
      <c r="AJ17" t="s">
        <v>229</v>
      </c>
      <c r="AK17">
        <v>9</v>
      </c>
      <c r="AL17">
        <v>11</v>
      </c>
      <c r="AM17" t="s">
        <v>230</v>
      </c>
      <c r="AN17">
        <v>1408.4</v>
      </c>
      <c r="AO17">
        <v>26.9</v>
      </c>
      <c r="AP17">
        <v>658.7</v>
      </c>
      <c r="AQ17">
        <v>-85.021038000000004</v>
      </c>
      <c r="AR17">
        <v>33.697257</v>
      </c>
      <c r="AS17">
        <v>-85.020520000000005</v>
      </c>
      <c r="AT17">
        <v>33.698998000000003</v>
      </c>
      <c r="AU17" t="s">
        <v>228</v>
      </c>
      <c r="AV17">
        <v>1</v>
      </c>
      <c r="AW17">
        <v>45</v>
      </c>
      <c r="AX17">
        <v>113</v>
      </c>
      <c r="AY17">
        <v>0</v>
      </c>
      <c r="AZ17">
        <v>55</v>
      </c>
      <c r="BA17">
        <v>7.06</v>
      </c>
      <c r="BB17">
        <v>6.86</v>
      </c>
      <c r="BC17">
        <v>1077.0999999999999</v>
      </c>
      <c r="BD17">
        <v>1072.8</v>
      </c>
      <c r="BE17">
        <v>1079.0999999999999</v>
      </c>
      <c r="BF17">
        <v>55</v>
      </c>
      <c r="BG17">
        <v>62.6</v>
      </c>
      <c r="BH17">
        <v>0</v>
      </c>
      <c r="BI17" s="1">
        <v>44153</v>
      </c>
      <c r="BJ17" t="s">
        <v>154</v>
      </c>
      <c r="BK17">
        <v>1.8389999999999999E-3</v>
      </c>
      <c r="BL17">
        <v>5356</v>
      </c>
      <c r="BM17">
        <v>7056</v>
      </c>
      <c r="BN17" t="s">
        <v>228</v>
      </c>
      <c r="BO17" t="s">
        <v>231</v>
      </c>
      <c r="BP17">
        <v>1</v>
      </c>
      <c r="BQ17">
        <v>11300</v>
      </c>
      <c r="BR17">
        <v>6</v>
      </c>
      <c r="BS17">
        <v>1</v>
      </c>
      <c r="BT17">
        <v>2</v>
      </c>
      <c r="BU17">
        <v>1</v>
      </c>
      <c r="BV17">
        <v>1</v>
      </c>
      <c r="BW17">
        <v>2</v>
      </c>
      <c r="BX17">
        <v>0</v>
      </c>
      <c r="BY17">
        <v>5</v>
      </c>
      <c r="BZ17" t="s">
        <v>156</v>
      </c>
      <c r="CA17">
        <v>45</v>
      </c>
      <c r="CB17">
        <v>113</v>
      </c>
      <c r="CC17">
        <v>0</v>
      </c>
      <c r="CD17" t="s">
        <v>157</v>
      </c>
      <c r="CE17" t="s">
        <v>157</v>
      </c>
      <c r="CF17">
        <v>0</v>
      </c>
      <c r="CG17">
        <v>55</v>
      </c>
      <c r="CH17">
        <v>4571</v>
      </c>
      <c r="CI17" t="s">
        <v>158</v>
      </c>
      <c r="CJ17">
        <v>0</v>
      </c>
      <c r="CK17">
        <v>0.108626</v>
      </c>
      <c r="CL17">
        <v>3</v>
      </c>
      <c r="CM17" t="s">
        <v>159</v>
      </c>
      <c r="CN17">
        <v>4571</v>
      </c>
      <c r="CO17">
        <v>55472</v>
      </c>
      <c r="CP17">
        <v>7.9489999999999998</v>
      </c>
      <c r="CQ17">
        <v>8.0579999999999998</v>
      </c>
      <c r="CR17">
        <v>55472</v>
      </c>
      <c r="CS17">
        <v>0</v>
      </c>
      <c r="CT17">
        <v>573.54586400000005</v>
      </c>
      <c r="CU17">
        <v>100</v>
      </c>
      <c r="CV17">
        <v>7078</v>
      </c>
      <c r="CW17">
        <v>5.1450000000000003E-3</v>
      </c>
      <c r="CX17">
        <v>0</v>
      </c>
      <c r="CY17">
        <v>1.8389999999999999E-3</v>
      </c>
      <c r="CZ17">
        <v>66</v>
      </c>
      <c r="DA17" t="s">
        <v>232</v>
      </c>
      <c r="DB17" t="s">
        <v>161</v>
      </c>
      <c r="DC17" t="s">
        <v>233</v>
      </c>
      <c r="DD17">
        <v>-85.018929</v>
      </c>
      <c r="DE17">
        <v>33.690719999999999</v>
      </c>
      <c r="DF17">
        <v>33.690719999999999</v>
      </c>
      <c r="DG17">
        <v>-85.018929</v>
      </c>
      <c r="DH17">
        <v>6.8700000000000002E-3</v>
      </c>
      <c r="DI17">
        <v>1.8389999999999999E-3</v>
      </c>
      <c r="DJ17">
        <v>10</v>
      </c>
      <c r="DK17">
        <v>8940</v>
      </c>
      <c r="DL17">
        <v>8.8000000000000007</v>
      </c>
      <c r="DM17">
        <v>9310</v>
      </c>
      <c r="DN17">
        <v>8.8000000000000007</v>
      </c>
      <c r="DO17">
        <v>10500</v>
      </c>
      <c r="DP17">
        <v>0</v>
      </c>
      <c r="DQ17">
        <v>10700</v>
      </c>
      <c r="DR17">
        <v>0</v>
      </c>
      <c r="DS17">
        <v>11200</v>
      </c>
      <c r="DT17">
        <v>5.9</v>
      </c>
      <c r="DU17">
        <v>10600</v>
      </c>
      <c r="DV17">
        <v>6</v>
      </c>
      <c r="DW17">
        <v>10100</v>
      </c>
      <c r="DX17">
        <v>6</v>
      </c>
      <c r="DY17">
        <v>7830</v>
      </c>
      <c r="DZ17">
        <v>6</v>
      </c>
      <c r="EA17">
        <v>7870</v>
      </c>
      <c r="EB17">
        <v>6</v>
      </c>
      <c r="EC17">
        <v>7770</v>
      </c>
      <c r="ED17">
        <v>6</v>
      </c>
      <c r="EE17">
        <v>0</v>
      </c>
    </row>
    <row r="18" spans="1:135" x14ac:dyDescent="0.3">
      <c r="A18">
        <v>16</v>
      </c>
      <c r="B18" t="s">
        <v>135</v>
      </c>
      <c r="C18">
        <v>53</v>
      </c>
      <c r="D18">
        <v>405</v>
      </c>
      <c r="E18" t="s">
        <v>135</v>
      </c>
      <c r="F18">
        <v>4455628</v>
      </c>
      <c r="G18" t="s">
        <v>136</v>
      </c>
      <c r="H18" s="1">
        <v>41407</v>
      </c>
      <c r="I18" t="s">
        <v>225</v>
      </c>
      <c r="J18" t="s">
        <v>226</v>
      </c>
      <c r="K18" t="s">
        <v>234</v>
      </c>
      <c r="L18" t="s">
        <v>140</v>
      </c>
      <c r="M18">
        <v>0</v>
      </c>
      <c r="N18">
        <v>0</v>
      </c>
      <c r="O18">
        <v>0</v>
      </c>
      <c r="P18" t="s">
        <v>141</v>
      </c>
      <c r="Q18" t="s">
        <v>142</v>
      </c>
      <c r="R18" t="s">
        <v>143</v>
      </c>
      <c r="S18" t="s">
        <v>143</v>
      </c>
      <c r="T18" t="s">
        <v>164</v>
      </c>
      <c r="U18">
        <v>1</v>
      </c>
      <c r="V18" t="s">
        <v>145</v>
      </c>
      <c r="W18" t="s">
        <v>217</v>
      </c>
      <c r="X18" t="s">
        <v>147</v>
      </c>
      <c r="Y18" t="s">
        <v>148</v>
      </c>
      <c r="Z18">
        <v>20</v>
      </c>
      <c r="AA18" t="s">
        <v>149</v>
      </c>
      <c r="AB18" t="s">
        <v>168</v>
      </c>
      <c r="AC18" t="s">
        <v>228</v>
      </c>
      <c r="AD18">
        <v>7.9672219999999996</v>
      </c>
      <c r="AE18">
        <v>33.698354000000002</v>
      </c>
      <c r="AF18">
        <v>-85.020831000000001</v>
      </c>
      <c r="AG18">
        <v>10</v>
      </c>
      <c r="AH18">
        <v>94</v>
      </c>
      <c r="AI18">
        <v>1321</v>
      </c>
      <c r="AJ18" t="s">
        <v>229</v>
      </c>
      <c r="AK18">
        <v>9</v>
      </c>
      <c r="AL18">
        <v>11</v>
      </c>
      <c r="AM18" t="s">
        <v>230</v>
      </c>
      <c r="AN18">
        <v>1408.4</v>
      </c>
      <c r="AO18">
        <v>26.9</v>
      </c>
      <c r="AP18">
        <v>658.7</v>
      </c>
      <c r="AQ18">
        <v>-85.021038000000004</v>
      </c>
      <c r="AR18">
        <v>33.697257</v>
      </c>
      <c r="AS18">
        <v>-85.020520000000005</v>
      </c>
      <c r="AT18">
        <v>33.698998000000003</v>
      </c>
      <c r="AU18" t="s">
        <v>228</v>
      </c>
      <c r="AV18">
        <v>1</v>
      </c>
      <c r="AW18">
        <v>45</v>
      </c>
      <c r="AX18">
        <v>113</v>
      </c>
      <c r="AY18">
        <v>0</v>
      </c>
      <c r="AZ18">
        <v>55</v>
      </c>
      <c r="BA18">
        <v>7.06</v>
      </c>
      <c r="BB18">
        <v>6.86</v>
      </c>
      <c r="BC18">
        <v>1077.0999999999999</v>
      </c>
      <c r="BD18">
        <v>1072.8</v>
      </c>
      <c r="BE18">
        <v>1079.0999999999999</v>
      </c>
      <c r="BF18">
        <v>55</v>
      </c>
      <c r="BG18">
        <v>62.6</v>
      </c>
      <c r="BH18">
        <v>0</v>
      </c>
      <c r="BI18" s="1">
        <v>44153</v>
      </c>
      <c r="BJ18" t="s">
        <v>154</v>
      </c>
      <c r="BK18">
        <v>1.8389999999999999E-3</v>
      </c>
      <c r="BL18">
        <v>5356</v>
      </c>
      <c r="BM18">
        <v>7056</v>
      </c>
      <c r="BN18" t="s">
        <v>228</v>
      </c>
      <c r="BO18" t="s">
        <v>231</v>
      </c>
      <c r="BP18">
        <v>1</v>
      </c>
      <c r="BQ18">
        <v>11300</v>
      </c>
      <c r="BR18">
        <v>6</v>
      </c>
      <c r="BS18">
        <v>1</v>
      </c>
      <c r="BT18">
        <v>2</v>
      </c>
      <c r="BU18">
        <v>1</v>
      </c>
      <c r="BV18">
        <v>1</v>
      </c>
      <c r="BW18">
        <v>2</v>
      </c>
      <c r="BX18">
        <v>0</v>
      </c>
      <c r="BY18">
        <v>5</v>
      </c>
      <c r="BZ18" t="s">
        <v>156</v>
      </c>
      <c r="CA18">
        <v>45</v>
      </c>
      <c r="CB18">
        <v>113</v>
      </c>
      <c r="CC18">
        <v>0</v>
      </c>
      <c r="CD18" t="s">
        <v>157</v>
      </c>
      <c r="CE18" t="s">
        <v>157</v>
      </c>
      <c r="CF18">
        <v>0</v>
      </c>
      <c r="CG18">
        <v>55</v>
      </c>
      <c r="CH18">
        <v>4571</v>
      </c>
      <c r="CI18" t="s">
        <v>158</v>
      </c>
      <c r="CJ18">
        <v>0</v>
      </c>
      <c r="CK18">
        <v>0.108626</v>
      </c>
      <c r="CL18">
        <v>3</v>
      </c>
      <c r="CM18" t="s">
        <v>159</v>
      </c>
      <c r="CN18">
        <v>4571</v>
      </c>
      <c r="CO18">
        <v>55472</v>
      </c>
      <c r="CP18">
        <v>7.9489999999999998</v>
      </c>
      <c r="CQ18">
        <v>8.0579999999999998</v>
      </c>
      <c r="CR18">
        <v>55472</v>
      </c>
      <c r="CS18">
        <v>0</v>
      </c>
      <c r="CT18">
        <v>573.54586400000005</v>
      </c>
      <c r="CU18">
        <v>100</v>
      </c>
      <c r="CV18">
        <v>7078</v>
      </c>
      <c r="CW18">
        <v>5.1450000000000003E-3</v>
      </c>
      <c r="CX18">
        <v>0</v>
      </c>
      <c r="CY18">
        <v>1.8389999999999999E-3</v>
      </c>
      <c r="CZ18">
        <v>66</v>
      </c>
      <c r="DA18" t="s">
        <v>232</v>
      </c>
      <c r="DB18" t="s">
        <v>161</v>
      </c>
      <c r="DC18" t="s">
        <v>233</v>
      </c>
      <c r="DD18">
        <v>-85.018929</v>
      </c>
      <c r="DE18">
        <v>33.690719999999999</v>
      </c>
      <c r="DF18">
        <v>33.690719999999999</v>
      </c>
      <c r="DG18">
        <v>-85.018929</v>
      </c>
      <c r="DH18">
        <v>6.8700000000000002E-3</v>
      </c>
      <c r="DI18">
        <v>1.8389999999999999E-3</v>
      </c>
      <c r="DJ18">
        <v>10</v>
      </c>
      <c r="DK18">
        <v>8940</v>
      </c>
      <c r="DL18">
        <v>8.8000000000000007</v>
      </c>
      <c r="DM18">
        <v>9310</v>
      </c>
      <c r="DN18">
        <v>8.8000000000000007</v>
      </c>
      <c r="DO18">
        <v>10500</v>
      </c>
      <c r="DP18">
        <v>0</v>
      </c>
      <c r="DQ18">
        <v>10700</v>
      </c>
      <c r="DR18">
        <v>0</v>
      </c>
      <c r="DS18">
        <v>11200</v>
      </c>
      <c r="DT18">
        <v>5.9</v>
      </c>
      <c r="DU18">
        <v>10600</v>
      </c>
      <c r="DV18">
        <v>6</v>
      </c>
      <c r="DW18">
        <v>10100</v>
      </c>
      <c r="DX18">
        <v>6</v>
      </c>
      <c r="DY18">
        <v>7830</v>
      </c>
      <c r="DZ18">
        <v>6</v>
      </c>
      <c r="EA18">
        <v>7870</v>
      </c>
      <c r="EB18">
        <v>6</v>
      </c>
      <c r="EC18">
        <v>7770</v>
      </c>
      <c r="ED18">
        <v>6</v>
      </c>
      <c r="EE18">
        <v>0</v>
      </c>
    </row>
    <row r="19" spans="1:135" x14ac:dyDescent="0.3">
      <c r="A19">
        <v>17</v>
      </c>
      <c r="B19" t="s">
        <v>135</v>
      </c>
      <c r="C19">
        <v>128</v>
      </c>
      <c r="D19">
        <v>309</v>
      </c>
      <c r="E19" t="s">
        <v>135</v>
      </c>
      <c r="F19">
        <v>5133839</v>
      </c>
      <c r="G19" t="s">
        <v>136</v>
      </c>
      <c r="H19" s="1">
        <v>42020</v>
      </c>
      <c r="I19" t="s">
        <v>225</v>
      </c>
      <c r="J19" t="s">
        <v>226</v>
      </c>
      <c r="K19" t="s">
        <v>139</v>
      </c>
      <c r="L19" t="s">
        <v>218</v>
      </c>
      <c r="M19">
        <v>0</v>
      </c>
      <c r="N19">
        <v>0</v>
      </c>
      <c r="O19">
        <v>2</v>
      </c>
      <c r="P19" t="s">
        <v>235</v>
      </c>
      <c r="Q19" t="s">
        <v>170</v>
      </c>
      <c r="R19" t="s">
        <v>236</v>
      </c>
      <c r="S19" t="s">
        <v>236</v>
      </c>
      <c r="T19" t="s">
        <v>237</v>
      </c>
      <c r="U19">
        <v>5</v>
      </c>
      <c r="V19" t="s">
        <v>238</v>
      </c>
      <c r="W19" t="s">
        <v>239</v>
      </c>
      <c r="X19" t="s">
        <v>147</v>
      </c>
      <c r="Y19" t="s">
        <v>148</v>
      </c>
      <c r="Z19">
        <v>0</v>
      </c>
      <c r="AA19" t="s">
        <v>240</v>
      </c>
      <c r="AB19" t="s">
        <v>241</v>
      </c>
      <c r="AC19" t="s">
        <v>228</v>
      </c>
      <c r="AD19">
        <v>7.9260000000000002</v>
      </c>
      <c r="AE19">
        <v>33.697794000000002</v>
      </c>
      <c r="AF19">
        <v>-85.020994000000002</v>
      </c>
      <c r="AG19">
        <v>10</v>
      </c>
      <c r="AH19">
        <v>94</v>
      </c>
      <c r="AI19">
        <v>1321</v>
      </c>
      <c r="AJ19" t="s">
        <v>229</v>
      </c>
      <c r="AK19">
        <v>9</v>
      </c>
      <c r="AL19">
        <v>11</v>
      </c>
      <c r="AM19" t="s">
        <v>230</v>
      </c>
      <c r="AN19">
        <v>1408.4</v>
      </c>
      <c r="AO19">
        <v>26.9</v>
      </c>
      <c r="AP19">
        <v>658.7</v>
      </c>
      <c r="AQ19">
        <v>-85.021038000000004</v>
      </c>
      <c r="AR19">
        <v>33.697257</v>
      </c>
      <c r="AS19">
        <v>-85.020520000000005</v>
      </c>
      <c r="AT19">
        <v>33.698998000000003</v>
      </c>
      <c r="AU19" t="s">
        <v>228</v>
      </c>
      <c r="AV19">
        <v>1</v>
      </c>
      <c r="AW19">
        <v>45</v>
      </c>
      <c r="AX19">
        <v>113</v>
      </c>
      <c r="AY19">
        <v>0</v>
      </c>
      <c r="AZ19">
        <v>55</v>
      </c>
      <c r="BA19">
        <v>7.06</v>
      </c>
      <c r="BB19">
        <v>6.86</v>
      </c>
      <c r="BC19">
        <v>1077.0999999999999</v>
      </c>
      <c r="BD19">
        <v>1072.8</v>
      </c>
      <c r="BE19">
        <v>1079.0999999999999</v>
      </c>
      <c r="BF19">
        <v>55</v>
      </c>
      <c r="BG19">
        <v>62.6</v>
      </c>
      <c r="BH19">
        <v>0</v>
      </c>
      <c r="BI19" s="1">
        <v>44153</v>
      </c>
      <c r="BJ19" t="s">
        <v>154</v>
      </c>
      <c r="BK19">
        <v>1.8389999999999999E-3</v>
      </c>
      <c r="BL19">
        <v>5356</v>
      </c>
      <c r="BM19">
        <v>7056</v>
      </c>
      <c r="BN19" t="s">
        <v>228</v>
      </c>
      <c r="BO19" t="s">
        <v>231</v>
      </c>
      <c r="BP19">
        <v>1</v>
      </c>
      <c r="BQ19">
        <v>11300</v>
      </c>
      <c r="BR19">
        <v>6</v>
      </c>
      <c r="BS19">
        <v>1</v>
      </c>
      <c r="BT19">
        <v>2</v>
      </c>
      <c r="BU19">
        <v>1</v>
      </c>
      <c r="BV19">
        <v>1</v>
      </c>
      <c r="BW19">
        <v>2</v>
      </c>
      <c r="BX19">
        <v>0</v>
      </c>
      <c r="BY19">
        <v>5</v>
      </c>
      <c r="BZ19" t="s">
        <v>156</v>
      </c>
      <c r="CA19">
        <v>45</v>
      </c>
      <c r="CB19">
        <v>113</v>
      </c>
      <c r="CC19">
        <v>0</v>
      </c>
      <c r="CD19" t="s">
        <v>157</v>
      </c>
      <c r="CE19" t="s">
        <v>157</v>
      </c>
      <c r="CF19">
        <v>0</v>
      </c>
      <c r="CG19">
        <v>55</v>
      </c>
      <c r="CH19">
        <v>4571</v>
      </c>
      <c r="CI19" t="s">
        <v>158</v>
      </c>
      <c r="CJ19">
        <v>0</v>
      </c>
      <c r="CK19">
        <v>0.108626</v>
      </c>
      <c r="CL19">
        <v>3</v>
      </c>
      <c r="CM19" t="s">
        <v>159</v>
      </c>
      <c r="CN19">
        <v>4571</v>
      </c>
      <c r="CO19">
        <v>55472</v>
      </c>
      <c r="CP19">
        <v>7.9489999999999998</v>
      </c>
      <c r="CQ19">
        <v>8.0579999999999998</v>
      </c>
      <c r="CR19">
        <v>55472</v>
      </c>
      <c r="CS19">
        <v>0</v>
      </c>
      <c r="CT19">
        <v>573.54586400000005</v>
      </c>
      <c r="CU19">
        <v>100</v>
      </c>
      <c r="CV19">
        <v>7078</v>
      </c>
      <c r="CW19">
        <v>5.1450000000000003E-3</v>
      </c>
      <c r="CX19">
        <v>0</v>
      </c>
      <c r="CY19">
        <v>1.8389999999999999E-3</v>
      </c>
      <c r="CZ19">
        <v>66</v>
      </c>
      <c r="DA19" t="s">
        <v>232</v>
      </c>
      <c r="DB19" t="s">
        <v>161</v>
      </c>
      <c r="DC19" t="s">
        <v>233</v>
      </c>
      <c r="DD19">
        <v>-85.018929</v>
      </c>
      <c r="DE19">
        <v>33.690719999999999</v>
      </c>
      <c r="DF19">
        <v>33.690719999999999</v>
      </c>
      <c r="DG19">
        <v>-85.018929</v>
      </c>
      <c r="DH19">
        <v>6.8700000000000002E-3</v>
      </c>
      <c r="DI19">
        <v>1.8389999999999999E-3</v>
      </c>
      <c r="DJ19">
        <v>10</v>
      </c>
      <c r="DK19">
        <v>8940</v>
      </c>
      <c r="DL19">
        <v>8.8000000000000007</v>
      </c>
      <c r="DM19">
        <v>9310</v>
      </c>
      <c r="DN19">
        <v>8.8000000000000007</v>
      </c>
      <c r="DO19">
        <v>10500</v>
      </c>
      <c r="DP19">
        <v>0</v>
      </c>
      <c r="DQ19">
        <v>10700</v>
      </c>
      <c r="DR19">
        <v>0</v>
      </c>
      <c r="DS19">
        <v>11200</v>
      </c>
      <c r="DT19">
        <v>5.9</v>
      </c>
      <c r="DU19">
        <v>10600</v>
      </c>
      <c r="DV19">
        <v>6</v>
      </c>
      <c r="DW19">
        <v>10100</v>
      </c>
      <c r="DX19">
        <v>6</v>
      </c>
      <c r="DY19">
        <v>7830</v>
      </c>
      <c r="DZ19">
        <v>6</v>
      </c>
      <c r="EA19">
        <v>7870</v>
      </c>
      <c r="EB19">
        <v>6</v>
      </c>
      <c r="EC19">
        <v>7770</v>
      </c>
      <c r="ED19">
        <v>6</v>
      </c>
      <c r="EE19">
        <v>0</v>
      </c>
    </row>
    <row r="20" spans="1:135" x14ac:dyDescent="0.3">
      <c r="A20">
        <v>18</v>
      </c>
      <c r="B20" t="s">
        <v>135</v>
      </c>
      <c r="C20">
        <v>392</v>
      </c>
      <c r="D20">
        <v>175</v>
      </c>
      <c r="E20" t="s">
        <v>135</v>
      </c>
      <c r="F20">
        <v>6193602</v>
      </c>
      <c r="G20" t="s">
        <v>136</v>
      </c>
      <c r="H20" s="1">
        <v>42837</v>
      </c>
      <c r="I20" t="s">
        <v>225</v>
      </c>
      <c r="J20" t="s">
        <v>226</v>
      </c>
      <c r="K20" t="s">
        <v>139</v>
      </c>
      <c r="L20" t="s">
        <v>140</v>
      </c>
      <c r="M20">
        <v>0</v>
      </c>
      <c r="N20">
        <v>0</v>
      </c>
      <c r="O20">
        <v>0</v>
      </c>
      <c r="P20" t="s">
        <v>235</v>
      </c>
      <c r="Q20" t="s">
        <v>170</v>
      </c>
      <c r="R20" t="s">
        <v>180</v>
      </c>
      <c r="S20" t="s">
        <v>180</v>
      </c>
      <c r="T20" t="s">
        <v>242</v>
      </c>
      <c r="U20">
        <v>2</v>
      </c>
      <c r="V20" t="s">
        <v>145</v>
      </c>
      <c r="W20" t="s">
        <v>243</v>
      </c>
      <c r="X20" t="s">
        <v>147</v>
      </c>
      <c r="Y20" t="s">
        <v>148</v>
      </c>
      <c r="Z20">
        <v>0</v>
      </c>
      <c r="AA20" t="s">
        <v>244</v>
      </c>
      <c r="AB20" t="s">
        <v>195</v>
      </c>
      <c r="AC20" t="s">
        <v>228</v>
      </c>
      <c r="AD20">
        <v>7.9461060000000003</v>
      </c>
      <c r="AE20">
        <v>33.698058000000003</v>
      </c>
      <c r="AF20">
        <v>-85.020925000000005</v>
      </c>
      <c r="AG20">
        <v>10</v>
      </c>
      <c r="AH20">
        <v>94</v>
      </c>
      <c r="AI20">
        <v>1321</v>
      </c>
      <c r="AJ20" t="s">
        <v>229</v>
      </c>
      <c r="AK20">
        <v>9</v>
      </c>
      <c r="AL20">
        <v>11</v>
      </c>
      <c r="AM20" t="s">
        <v>230</v>
      </c>
      <c r="AN20">
        <v>1408.4</v>
      </c>
      <c r="AO20">
        <v>26.9</v>
      </c>
      <c r="AP20">
        <v>658.7</v>
      </c>
      <c r="AQ20">
        <v>-85.021038000000004</v>
      </c>
      <c r="AR20">
        <v>33.697257</v>
      </c>
      <c r="AS20">
        <v>-85.020520000000005</v>
      </c>
      <c r="AT20">
        <v>33.698998000000003</v>
      </c>
      <c r="AU20" t="s">
        <v>228</v>
      </c>
      <c r="AV20">
        <v>1</v>
      </c>
      <c r="AW20">
        <v>45</v>
      </c>
      <c r="AX20">
        <v>113</v>
      </c>
      <c r="AY20">
        <v>0</v>
      </c>
      <c r="AZ20">
        <v>55</v>
      </c>
      <c r="BA20">
        <v>7.06</v>
      </c>
      <c r="BB20">
        <v>6.86</v>
      </c>
      <c r="BC20">
        <v>1077.0999999999999</v>
      </c>
      <c r="BD20">
        <v>1072.8</v>
      </c>
      <c r="BE20">
        <v>1079.0999999999999</v>
      </c>
      <c r="BF20">
        <v>55</v>
      </c>
      <c r="BG20">
        <v>62.6</v>
      </c>
      <c r="BH20">
        <v>0</v>
      </c>
      <c r="BI20" s="1">
        <v>44153</v>
      </c>
      <c r="BJ20" t="s">
        <v>154</v>
      </c>
      <c r="BK20">
        <v>1.8389999999999999E-3</v>
      </c>
      <c r="BL20">
        <v>5356</v>
      </c>
      <c r="BM20">
        <v>7056</v>
      </c>
      <c r="BN20" t="s">
        <v>228</v>
      </c>
      <c r="BO20" t="s">
        <v>231</v>
      </c>
      <c r="BP20">
        <v>1</v>
      </c>
      <c r="BQ20">
        <v>11300</v>
      </c>
      <c r="BR20">
        <v>6</v>
      </c>
      <c r="BS20">
        <v>1</v>
      </c>
      <c r="BT20">
        <v>2</v>
      </c>
      <c r="BU20">
        <v>1</v>
      </c>
      <c r="BV20">
        <v>1</v>
      </c>
      <c r="BW20">
        <v>2</v>
      </c>
      <c r="BX20">
        <v>0</v>
      </c>
      <c r="BY20">
        <v>5</v>
      </c>
      <c r="BZ20" t="s">
        <v>156</v>
      </c>
      <c r="CA20">
        <v>45</v>
      </c>
      <c r="CB20">
        <v>113</v>
      </c>
      <c r="CC20">
        <v>0</v>
      </c>
      <c r="CD20" t="s">
        <v>157</v>
      </c>
      <c r="CE20" t="s">
        <v>157</v>
      </c>
      <c r="CF20">
        <v>0</v>
      </c>
      <c r="CG20">
        <v>55</v>
      </c>
      <c r="CH20">
        <v>4571</v>
      </c>
      <c r="CI20" t="s">
        <v>158</v>
      </c>
      <c r="CJ20">
        <v>0</v>
      </c>
      <c r="CK20">
        <v>0.108626</v>
      </c>
      <c r="CL20">
        <v>3</v>
      </c>
      <c r="CM20" t="s">
        <v>159</v>
      </c>
      <c r="CN20">
        <v>4571</v>
      </c>
      <c r="CO20">
        <v>55472</v>
      </c>
      <c r="CP20">
        <v>7.9489999999999998</v>
      </c>
      <c r="CQ20">
        <v>8.0579999999999998</v>
      </c>
      <c r="CR20">
        <v>55472</v>
      </c>
      <c r="CS20">
        <v>0</v>
      </c>
      <c r="CT20">
        <v>573.54586400000005</v>
      </c>
      <c r="CU20">
        <v>100</v>
      </c>
      <c r="CV20">
        <v>7078</v>
      </c>
      <c r="CW20">
        <v>5.1450000000000003E-3</v>
      </c>
      <c r="CX20">
        <v>0</v>
      </c>
      <c r="CY20">
        <v>1.8389999999999999E-3</v>
      </c>
      <c r="CZ20">
        <v>66</v>
      </c>
      <c r="DA20" t="s">
        <v>232</v>
      </c>
      <c r="DB20" t="s">
        <v>161</v>
      </c>
      <c r="DC20" t="s">
        <v>233</v>
      </c>
      <c r="DD20">
        <v>-85.018929</v>
      </c>
      <c r="DE20">
        <v>33.690719999999999</v>
      </c>
      <c r="DF20">
        <v>33.690719999999999</v>
      </c>
      <c r="DG20">
        <v>-85.018929</v>
      </c>
      <c r="DH20">
        <v>6.8700000000000002E-3</v>
      </c>
      <c r="DI20">
        <v>1.8389999999999999E-3</v>
      </c>
      <c r="DJ20">
        <v>10</v>
      </c>
      <c r="DK20">
        <v>8940</v>
      </c>
      <c r="DL20">
        <v>8.8000000000000007</v>
      </c>
      <c r="DM20">
        <v>9310</v>
      </c>
      <c r="DN20">
        <v>8.8000000000000007</v>
      </c>
      <c r="DO20">
        <v>10500</v>
      </c>
      <c r="DP20">
        <v>0</v>
      </c>
      <c r="DQ20">
        <v>10700</v>
      </c>
      <c r="DR20">
        <v>0</v>
      </c>
      <c r="DS20">
        <v>11200</v>
      </c>
      <c r="DT20">
        <v>5.9</v>
      </c>
      <c r="DU20">
        <v>10600</v>
      </c>
      <c r="DV20">
        <v>6</v>
      </c>
      <c r="DW20">
        <v>10100</v>
      </c>
      <c r="DX20">
        <v>6</v>
      </c>
      <c r="DY20">
        <v>7830</v>
      </c>
      <c r="DZ20">
        <v>6</v>
      </c>
      <c r="EA20">
        <v>7870</v>
      </c>
      <c r="EB20">
        <v>6</v>
      </c>
      <c r="EC20">
        <v>7770</v>
      </c>
      <c r="ED20">
        <v>6</v>
      </c>
      <c r="EE20">
        <v>0</v>
      </c>
    </row>
    <row r="21" spans="1:135" x14ac:dyDescent="0.3">
      <c r="A21">
        <v>19</v>
      </c>
      <c r="B21" t="s">
        <v>135</v>
      </c>
      <c r="C21">
        <v>428</v>
      </c>
      <c r="D21">
        <v>150</v>
      </c>
      <c r="E21" t="s">
        <v>135</v>
      </c>
      <c r="F21">
        <v>6427135</v>
      </c>
      <c r="G21" t="s">
        <v>136</v>
      </c>
      <c r="H21" s="1">
        <v>43018</v>
      </c>
      <c r="I21" t="s">
        <v>225</v>
      </c>
      <c r="J21" t="s">
        <v>226</v>
      </c>
      <c r="K21" t="s">
        <v>139</v>
      </c>
      <c r="L21" t="s">
        <v>218</v>
      </c>
      <c r="M21">
        <v>0</v>
      </c>
      <c r="N21">
        <v>0</v>
      </c>
      <c r="O21">
        <v>1</v>
      </c>
      <c r="P21" t="s">
        <v>179</v>
      </c>
      <c r="Q21" t="s">
        <v>170</v>
      </c>
      <c r="R21" t="s">
        <v>180</v>
      </c>
      <c r="S21" t="s">
        <v>180</v>
      </c>
      <c r="T21" t="s">
        <v>181</v>
      </c>
      <c r="U21">
        <v>2</v>
      </c>
      <c r="V21" t="s">
        <v>194</v>
      </c>
      <c r="W21" t="s">
        <v>211</v>
      </c>
      <c r="X21" t="s">
        <v>178</v>
      </c>
      <c r="Y21" t="s">
        <v>148</v>
      </c>
      <c r="Z21">
        <v>0</v>
      </c>
      <c r="AA21" t="s">
        <v>245</v>
      </c>
      <c r="AB21" t="s">
        <v>199</v>
      </c>
      <c r="AC21" t="s">
        <v>228</v>
      </c>
      <c r="AD21">
        <v>7.8923990000000002</v>
      </c>
      <c r="AE21">
        <v>33.697279999999999</v>
      </c>
      <c r="AF21">
        <v>-85.021035999999995</v>
      </c>
      <c r="AG21">
        <v>10</v>
      </c>
      <c r="AH21">
        <v>94</v>
      </c>
      <c r="AI21">
        <v>1321</v>
      </c>
      <c r="AJ21" t="s">
        <v>229</v>
      </c>
      <c r="AK21">
        <v>9</v>
      </c>
      <c r="AL21">
        <v>11</v>
      </c>
      <c r="AM21" t="s">
        <v>230</v>
      </c>
      <c r="AN21">
        <v>1408.4</v>
      </c>
      <c r="AO21">
        <v>26.9</v>
      </c>
      <c r="AP21">
        <v>658.7</v>
      </c>
      <c r="AQ21">
        <v>-85.021038000000004</v>
      </c>
      <c r="AR21">
        <v>33.697257</v>
      </c>
      <c r="AS21">
        <v>-85.020520000000005</v>
      </c>
      <c r="AT21">
        <v>33.698998000000003</v>
      </c>
      <c r="AU21" t="s">
        <v>228</v>
      </c>
      <c r="AV21">
        <v>1</v>
      </c>
      <c r="AW21">
        <v>45</v>
      </c>
      <c r="AX21">
        <v>113</v>
      </c>
      <c r="AY21">
        <v>0</v>
      </c>
      <c r="AZ21">
        <v>55</v>
      </c>
      <c r="BA21">
        <v>7.06</v>
      </c>
      <c r="BB21">
        <v>6.86</v>
      </c>
      <c r="BC21">
        <v>1077.0999999999999</v>
      </c>
      <c r="BD21">
        <v>1072.8</v>
      </c>
      <c r="BE21">
        <v>1079.0999999999999</v>
      </c>
      <c r="BF21">
        <v>55</v>
      </c>
      <c r="BG21">
        <v>62.6</v>
      </c>
      <c r="BH21">
        <v>0</v>
      </c>
      <c r="BI21" s="1">
        <v>44153</v>
      </c>
      <c r="BJ21" t="s">
        <v>154</v>
      </c>
      <c r="BK21">
        <v>1.8389999999999999E-3</v>
      </c>
      <c r="BL21">
        <v>5356</v>
      </c>
      <c r="BM21">
        <v>7056</v>
      </c>
      <c r="BN21" t="s">
        <v>228</v>
      </c>
      <c r="BO21" t="s">
        <v>231</v>
      </c>
      <c r="BP21">
        <v>1</v>
      </c>
      <c r="BQ21">
        <v>11300</v>
      </c>
      <c r="BR21">
        <v>6</v>
      </c>
      <c r="BS21">
        <v>1</v>
      </c>
      <c r="BT21">
        <v>2</v>
      </c>
      <c r="BU21">
        <v>1</v>
      </c>
      <c r="BV21">
        <v>1</v>
      </c>
      <c r="BW21">
        <v>2</v>
      </c>
      <c r="BX21">
        <v>0</v>
      </c>
      <c r="BY21">
        <v>5</v>
      </c>
      <c r="BZ21" t="s">
        <v>156</v>
      </c>
      <c r="CA21">
        <v>45</v>
      </c>
      <c r="CB21">
        <v>113</v>
      </c>
      <c r="CC21">
        <v>0</v>
      </c>
      <c r="CD21" t="s">
        <v>157</v>
      </c>
      <c r="CE21" t="s">
        <v>157</v>
      </c>
      <c r="CF21">
        <v>0</v>
      </c>
      <c r="CG21">
        <v>55</v>
      </c>
      <c r="CH21">
        <v>4571</v>
      </c>
      <c r="CI21" t="s">
        <v>158</v>
      </c>
      <c r="CJ21">
        <v>0</v>
      </c>
      <c r="CK21">
        <v>0.108626</v>
      </c>
      <c r="CL21">
        <v>3</v>
      </c>
      <c r="CM21" t="s">
        <v>159</v>
      </c>
      <c r="CN21">
        <v>4571</v>
      </c>
      <c r="CO21">
        <v>55472</v>
      </c>
      <c r="CP21">
        <v>7.9489999999999998</v>
      </c>
      <c r="CQ21">
        <v>8.0579999999999998</v>
      </c>
      <c r="CR21">
        <v>55472</v>
      </c>
      <c r="CS21">
        <v>0</v>
      </c>
      <c r="CT21">
        <v>573.54586400000005</v>
      </c>
      <c r="CU21">
        <v>100</v>
      </c>
      <c r="CV21">
        <v>7078</v>
      </c>
      <c r="CW21">
        <v>5.1450000000000003E-3</v>
      </c>
      <c r="CX21">
        <v>0</v>
      </c>
      <c r="CY21">
        <v>1.8389999999999999E-3</v>
      </c>
      <c r="CZ21">
        <v>66</v>
      </c>
      <c r="DA21" t="s">
        <v>232</v>
      </c>
      <c r="DB21" t="s">
        <v>161</v>
      </c>
      <c r="DC21" t="s">
        <v>233</v>
      </c>
      <c r="DD21">
        <v>-85.018929</v>
      </c>
      <c r="DE21">
        <v>33.690719999999999</v>
      </c>
      <c r="DF21">
        <v>33.690719999999999</v>
      </c>
      <c r="DG21">
        <v>-85.018929</v>
      </c>
      <c r="DH21">
        <v>6.8700000000000002E-3</v>
      </c>
      <c r="DI21">
        <v>1.8389999999999999E-3</v>
      </c>
      <c r="DJ21">
        <v>10</v>
      </c>
      <c r="DK21">
        <v>8940</v>
      </c>
      <c r="DL21">
        <v>8.8000000000000007</v>
      </c>
      <c r="DM21">
        <v>9310</v>
      </c>
      <c r="DN21">
        <v>8.8000000000000007</v>
      </c>
      <c r="DO21">
        <v>10500</v>
      </c>
      <c r="DP21">
        <v>0</v>
      </c>
      <c r="DQ21">
        <v>10700</v>
      </c>
      <c r="DR21">
        <v>0</v>
      </c>
      <c r="DS21">
        <v>11200</v>
      </c>
      <c r="DT21">
        <v>5.9</v>
      </c>
      <c r="DU21">
        <v>10600</v>
      </c>
      <c r="DV21">
        <v>6</v>
      </c>
      <c r="DW21">
        <v>10100</v>
      </c>
      <c r="DX21">
        <v>6</v>
      </c>
      <c r="DY21">
        <v>7830</v>
      </c>
      <c r="DZ21">
        <v>6</v>
      </c>
      <c r="EA21">
        <v>7870</v>
      </c>
      <c r="EB21">
        <v>6</v>
      </c>
      <c r="EC21">
        <v>7770</v>
      </c>
      <c r="ED21">
        <v>6</v>
      </c>
      <c r="EE21">
        <v>0</v>
      </c>
    </row>
    <row r="22" spans="1:135" x14ac:dyDescent="0.3">
      <c r="A22">
        <v>20</v>
      </c>
      <c r="B22" t="s">
        <v>135</v>
      </c>
      <c r="C22">
        <v>430</v>
      </c>
      <c r="D22">
        <v>148</v>
      </c>
      <c r="E22" t="s">
        <v>135</v>
      </c>
      <c r="F22">
        <v>6449154</v>
      </c>
      <c r="G22" t="s">
        <v>136</v>
      </c>
      <c r="H22" s="1">
        <v>43033</v>
      </c>
      <c r="I22" t="s">
        <v>225</v>
      </c>
      <c r="J22" t="s">
        <v>246</v>
      </c>
      <c r="K22" t="s">
        <v>139</v>
      </c>
      <c r="L22" t="s">
        <v>140</v>
      </c>
      <c r="M22">
        <v>0</v>
      </c>
      <c r="N22">
        <v>0</v>
      </c>
      <c r="O22">
        <v>0</v>
      </c>
      <c r="P22" t="s">
        <v>141</v>
      </c>
      <c r="Q22" t="s">
        <v>142</v>
      </c>
      <c r="R22" t="s">
        <v>176</v>
      </c>
      <c r="S22" t="s">
        <v>247</v>
      </c>
      <c r="T22" t="s">
        <v>223</v>
      </c>
      <c r="U22">
        <v>1</v>
      </c>
      <c r="V22" t="s">
        <v>165</v>
      </c>
      <c r="W22" t="s">
        <v>217</v>
      </c>
      <c r="X22" t="s">
        <v>178</v>
      </c>
      <c r="Y22" t="s">
        <v>148</v>
      </c>
      <c r="Z22">
        <v>17</v>
      </c>
      <c r="AA22" t="s">
        <v>175</v>
      </c>
      <c r="AB22" t="s">
        <v>168</v>
      </c>
      <c r="AC22" t="s">
        <v>228</v>
      </c>
      <c r="AD22">
        <v>7.9489999999999998</v>
      </c>
      <c r="AE22">
        <v>33.698090000000001</v>
      </c>
      <c r="AF22">
        <v>-85.020916</v>
      </c>
      <c r="AG22">
        <v>10</v>
      </c>
      <c r="AH22">
        <v>94</v>
      </c>
      <c r="AI22">
        <v>1321</v>
      </c>
      <c r="AJ22" t="s">
        <v>229</v>
      </c>
      <c r="AK22">
        <v>9</v>
      </c>
      <c r="AL22">
        <v>11</v>
      </c>
      <c r="AM22" t="s">
        <v>230</v>
      </c>
      <c r="AN22">
        <v>1408.4</v>
      </c>
      <c r="AO22">
        <v>26.9</v>
      </c>
      <c r="AP22">
        <v>658.7</v>
      </c>
      <c r="AQ22">
        <v>-85.021038000000004</v>
      </c>
      <c r="AR22">
        <v>33.697257</v>
      </c>
      <c r="AS22">
        <v>-85.020520000000005</v>
      </c>
      <c r="AT22">
        <v>33.698998000000003</v>
      </c>
      <c r="AU22" t="s">
        <v>228</v>
      </c>
      <c r="AV22">
        <v>1</v>
      </c>
      <c r="AW22">
        <v>45</v>
      </c>
      <c r="AX22">
        <v>113</v>
      </c>
      <c r="AY22">
        <v>0</v>
      </c>
      <c r="AZ22">
        <v>55</v>
      </c>
      <c r="BA22">
        <v>7.06</v>
      </c>
      <c r="BB22">
        <v>6.86</v>
      </c>
      <c r="BC22">
        <v>1077.0999999999999</v>
      </c>
      <c r="BD22">
        <v>1072.8</v>
      </c>
      <c r="BE22">
        <v>1079.0999999999999</v>
      </c>
      <c r="BF22">
        <v>55</v>
      </c>
      <c r="BG22">
        <v>62.6</v>
      </c>
      <c r="BH22">
        <v>0</v>
      </c>
      <c r="BI22" s="1">
        <v>44153</v>
      </c>
      <c r="BJ22" t="s">
        <v>154</v>
      </c>
      <c r="BK22">
        <v>1.8389999999999999E-3</v>
      </c>
      <c r="BL22">
        <v>5356</v>
      </c>
      <c r="BM22">
        <v>7056</v>
      </c>
      <c r="BN22" t="s">
        <v>228</v>
      </c>
      <c r="BO22" t="s">
        <v>231</v>
      </c>
      <c r="BP22">
        <v>1</v>
      </c>
      <c r="BQ22">
        <v>11300</v>
      </c>
      <c r="BR22">
        <v>6</v>
      </c>
      <c r="BS22">
        <v>1</v>
      </c>
      <c r="BT22">
        <v>2</v>
      </c>
      <c r="BU22">
        <v>1</v>
      </c>
      <c r="BV22">
        <v>1</v>
      </c>
      <c r="BW22">
        <v>2</v>
      </c>
      <c r="BX22">
        <v>0</v>
      </c>
      <c r="BY22">
        <v>5</v>
      </c>
      <c r="BZ22" t="s">
        <v>156</v>
      </c>
      <c r="CA22">
        <v>45</v>
      </c>
      <c r="CB22">
        <v>113</v>
      </c>
      <c r="CC22">
        <v>0</v>
      </c>
      <c r="CD22" t="s">
        <v>157</v>
      </c>
      <c r="CE22" t="s">
        <v>157</v>
      </c>
      <c r="CF22">
        <v>0</v>
      </c>
      <c r="CG22">
        <v>55</v>
      </c>
      <c r="CH22">
        <v>4571</v>
      </c>
      <c r="CI22" t="s">
        <v>158</v>
      </c>
      <c r="CJ22">
        <v>0</v>
      </c>
      <c r="CK22">
        <v>0.108626</v>
      </c>
      <c r="CL22">
        <v>3</v>
      </c>
      <c r="CM22" t="s">
        <v>159</v>
      </c>
      <c r="CN22">
        <v>4571</v>
      </c>
      <c r="CO22">
        <v>55472</v>
      </c>
      <c r="CP22">
        <v>7.9489999999999998</v>
      </c>
      <c r="CQ22">
        <v>8.0579999999999998</v>
      </c>
      <c r="CR22">
        <v>55472</v>
      </c>
      <c r="CS22">
        <v>0</v>
      </c>
      <c r="CT22">
        <v>573.54586400000005</v>
      </c>
      <c r="CU22">
        <v>100</v>
      </c>
      <c r="CV22">
        <v>7078</v>
      </c>
      <c r="CW22">
        <v>5.1450000000000003E-3</v>
      </c>
      <c r="CX22">
        <v>0</v>
      </c>
      <c r="CY22">
        <v>1.8389999999999999E-3</v>
      </c>
      <c r="CZ22">
        <v>66</v>
      </c>
      <c r="DA22" t="s">
        <v>232</v>
      </c>
      <c r="DB22" t="s">
        <v>161</v>
      </c>
      <c r="DC22" t="s">
        <v>233</v>
      </c>
      <c r="DD22">
        <v>-85.018929</v>
      </c>
      <c r="DE22">
        <v>33.690719999999999</v>
      </c>
      <c r="DF22">
        <v>33.690719999999999</v>
      </c>
      <c r="DG22">
        <v>-85.018929</v>
      </c>
      <c r="DH22">
        <v>6.8700000000000002E-3</v>
      </c>
      <c r="DI22">
        <v>1.8389999999999999E-3</v>
      </c>
      <c r="DJ22">
        <v>10</v>
      </c>
      <c r="DK22">
        <v>8940</v>
      </c>
      <c r="DL22">
        <v>8.8000000000000007</v>
      </c>
      <c r="DM22">
        <v>9310</v>
      </c>
      <c r="DN22">
        <v>8.8000000000000007</v>
      </c>
      <c r="DO22">
        <v>10500</v>
      </c>
      <c r="DP22">
        <v>0</v>
      </c>
      <c r="DQ22">
        <v>10700</v>
      </c>
      <c r="DR22">
        <v>0</v>
      </c>
      <c r="DS22">
        <v>11200</v>
      </c>
      <c r="DT22">
        <v>5.9</v>
      </c>
      <c r="DU22">
        <v>10600</v>
      </c>
      <c r="DV22">
        <v>6</v>
      </c>
      <c r="DW22">
        <v>10100</v>
      </c>
      <c r="DX22">
        <v>6</v>
      </c>
      <c r="DY22">
        <v>7830</v>
      </c>
      <c r="DZ22">
        <v>6</v>
      </c>
      <c r="EA22">
        <v>7870</v>
      </c>
      <c r="EB22">
        <v>6</v>
      </c>
      <c r="EC22">
        <v>7770</v>
      </c>
      <c r="ED22">
        <v>6</v>
      </c>
      <c r="EE22">
        <v>0</v>
      </c>
    </row>
    <row r="23" spans="1:135" x14ac:dyDescent="0.3">
      <c r="A23">
        <v>21</v>
      </c>
      <c r="B23" t="s">
        <v>135</v>
      </c>
      <c r="C23">
        <v>437</v>
      </c>
      <c r="D23">
        <v>143</v>
      </c>
      <c r="E23" t="s">
        <v>135</v>
      </c>
      <c r="F23">
        <v>6499503</v>
      </c>
      <c r="G23" t="s">
        <v>136</v>
      </c>
      <c r="H23" s="1">
        <v>43070</v>
      </c>
      <c r="I23" t="s">
        <v>225</v>
      </c>
      <c r="J23" t="s">
        <v>246</v>
      </c>
      <c r="K23" t="s">
        <v>234</v>
      </c>
      <c r="L23" t="s">
        <v>218</v>
      </c>
      <c r="M23">
        <v>0</v>
      </c>
      <c r="N23">
        <v>0</v>
      </c>
      <c r="O23">
        <v>1</v>
      </c>
      <c r="P23" t="s">
        <v>248</v>
      </c>
      <c r="Q23" t="s">
        <v>249</v>
      </c>
      <c r="R23" t="s">
        <v>180</v>
      </c>
      <c r="S23" t="s">
        <v>180</v>
      </c>
      <c r="T23" t="s">
        <v>250</v>
      </c>
      <c r="U23">
        <v>2</v>
      </c>
      <c r="V23" t="s">
        <v>251</v>
      </c>
      <c r="W23" t="s">
        <v>252</v>
      </c>
      <c r="X23" t="s">
        <v>178</v>
      </c>
      <c r="Y23" t="s">
        <v>148</v>
      </c>
      <c r="Z23">
        <v>0</v>
      </c>
      <c r="AA23" t="s">
        <v>198</v>
      </c>
      <c r="AB23" t="s">
        <v>212</v>
      </c>
      <c r="AC23" t="s">
        <v>228</v>
      </c>
      <c r="AD23">
        <v>7.9489999999999998</v>
      </c>
      <c r="AE23">
        <v>33.698107</v>
      </c>
      <c r="AF23">
        <v>-85.020911999999996</v>
      </c>
      <c r="AG23">
        <v>10</v>
      </c>
      <c r="AH23">
        <v>94</v>
      </c>
      <c r="AI23">
        <v>1321</v>
      </c>
      <c r="AJ23" t="s">
        <v>229</v>
      </c>
      <c r="AK23">
        <v>9</v>
      </c>
      <c r="AL23">
        <v>11</v>
      </c>
      <c r="AM23" t="s">
        <v>230</v>
      </c>
      <c r="AN23">
        <v>1408.4</v>
      </c>
      <c r="AO23">
        <v>26.9</v>
      </c>
      <c r="AP23">
        <v>658.7</v>
      </c>
      <c r="AQ23">
        <v>-85.021038000000004</v>
      </c>
      <c r="AR23">
        <v>33.697257</v>
      </c>
      <c r="AS23">
        <v>-85.020520000000005</v>
      </c>
      <c r="AT23">
        <v>33.698998000000003</v>
      </c>
      <c r="AU23" t="s">
        <v>228</v>
      </c>
      <c r="AV23">
        <v>1</v>
      </c>
      <c r="AW23">
        <v>45</v>
      </c>
      <c r="AX23">
        <v>113</v>
      </c>
      <c r="AY23">
        <v>0</v>
      </c>
      <c r="AZ23">
        <v>55</v>
      </c>
      <c r="BA23">
        <v>7.06</v>
      </c>
      <c r="BB23">
        <v>6.86</v>
      </c>
      <c r="BC23">
        <v>1077.0999999999999</v>
      </c>
      <c r="BD23">
        <v>1072.8</v>
      </c>
      <c r="BE23">
        <v>1079.0999999999999</v>
      </c>
      <c r="BF23">
        <v>55</v>
      </c>
      <c r="BG23">
        <v>62.6</v>
      </c>
      <c r="BH23">
        <v>0</v>
      </c>
      <c r="BI23" s="1">
        <v>44153</v>
      </c>
      <c r="BJ23" t="s">
        <v>154</v>
      </c>
      <c r="BK23">
        <v>1.8389999999999999E-3</v>
      </c>
      <c r="BL23">
        <v>5356</v>
      </c>
      <c r="BM23">
        <v>7056</v>
      </c>
      <c r="BN23" t="s">
        <v>228</v>
      </c>
      <c r="BO23" t="s">
        <v>231</v>
      </c>
      <c r="BP23">
        <v>1</v>
      </c>
      <c r="BQ23">
        <v>11300</v>
      </c>
      <c r="BR23">
        <v>6</v>
      </c>
      <c r="BS23">
        <v>1</v>
      </c>
      <c r="BT23">
        <v>2</v>
      </c>
      <c r="BU23">
        <v>1</v>
      </c>
      <c r="BV23">
        <v>1</v>
      </c>
      <c r="BW23">
        <v>2</v>
      </c>
      <c r="BX23">
        <v>0</v>
      </c>
      <c r="BY23">
        <v>5</v>
      </c>
      <c r="BZ23" t="s">
        <v>156</v>
      </c>
      <c r="CA23">
        <v>45</v>
      </c>
      <c r="CB23">
        <v>113</v>
      </c>
      <c r="CC23">
        <v>0</v>
      </c>
      <c r="CD23" t="s">
        <v>157</v>
      </c>
      <c r="CE23" t="s">
        <v>157</v>
      </c>
      <c r="CF23">
        <v>0</v>
      </c>
      <c r="CG23">
        <v>55</v>
      </c>
      <c r="CH23">
        <v>4571</v>
      </c>
      <c r="CI23" t="s">
        <v>158</v>
      </c>
      <c r="CJ23">
        <v>0</v>
      </c>
      <c r="CK23">
        <v>0.108626</v>
      </c>
      <c r="CL23">
        <v>3</v>
      </c>
      <c r="CM23" t="s">
        <v>159</v>
      </c>
      <c r="CN23">
        <v>4571</v>
      </c>
      <c r="CO23">
        <v>55472</v>
      </c>
      <c r="CP23">
        <v>7.9489999999999998</v>
      </c>
      <c r="CQ23">
        <v>8.0579999999999998</v>
      </c>
      <c r="CR23">
        <v>55472</v>
      </c>
      <c r="CS23">
        <v>0</v>
      </c>
      <c r="CT23">
        <v>573.54586400000005</v>
      </c>
      <c r="CU23">
        <v>100</v>
      </c>
      <c r="CV23">
        <v>7078</v>
      </c>
      <c r="CW23">
        <v>5.1450000000000003E-3</v>
      </c>
      <c r="CX23">
        <v>0</v>
      </c>
      <c r="CY23">
        <v>1.8389999999999999E-3</v>
      </c>
      <c r="CZ23">
        <v>66</v>
      </c>
      <c r="DA23" t="s">
        <v>232</v>
      </c>
      <c r="DB23" t="s">
        <v>161</v>
      </c>
      <c r="DC23" t="s">
        <v>233</v>
      </c>
      <c r="DD23">
        <v>-85.018929</v>
      </c>
      <c r="DE23">
        <v>33.690719999999999</v>
      </c>
      <c r="DF23">
        <v>33.690719999999999</v>
      </c>
      <c r="DG23">
        <v>-85.018929</v>
      </c>
      <c r="DH23">
        <v>6.8700000000000002E-3</v>
      </c>
      <c r="DI23">
        <v>1.8389999999999999E-3</v>
      </c>
      <c r="DJ23">
        <v>10</v>
      </c>
      <c r="DK23">
        <v>8940</v>
      </c>
      <c r="DL23">
        <v>8.8000000000000007</v>
      </c>
      <c r="DM23">
        <v>9310</v>
      </c>
      <c r="DN23">
        <v>8.8000000000000007</v>
      </c>
      <c r="DO23">
        <v>10500</v>
      </c>
      <c r="DP23">
        <v>0</v>
      </c>
      <c r="DQ23">
        <v>10700</v>
      </c>
      <c r="DR23">
        <v>0</v>
      </c>
      <c r="DS23">
        <v>11200</v>
      </c>
      <c r="DT23">
        <v>5.9</v>
      </c>
      <c r="DU23">
        <v>10600</v>
      </c>
      <c r="DV23">
        <v>6</v>
      </c>
      <c r="DW23">
        <v>10100</v>
      </c>
      <c r="DX23">
        <v>6</v>
      </c>
      <c r="DY23">
        <v>7830</v>
      </c>
      <c r="DZ23">
        <v>6</v>
      </c>
      <c r="EA23">
        <v>7870</v>
      </c>
      <c r="EB23">
        <v>6</v>
      </c>
      <c r="EC23">
        <v>7770</v>
      </c>
      <c r="ED23">
        <v>6</v>
      </c>
      <c r="EE23">
        <v>0</v>
      </c>
    </row>
    <row r="24" spans="1:135" x14ac:dyDescent="0.3">
      <c r="A24">
        <v>22</v>
      </c>
      <c r="B24" t="s">
        <v>135</v>
      </c>
      <c r="C24">
        <v>506</v>
      </c>
      <c r="D24">
        <v>303</v>
      </c>
      <c r="E24" t="s">
        <v>135</v>
      </c>
      <c r="F24">
        <v>5245536</v>
      </c>
      <c r="G24" t="s">
        <v>136</v>
      </c>
      <c r="H24" s="1">
        <v>42095</v>
      </c>
      <c r="I24" t="s">
        <v>225</v>
      </c>
      <c r="J24" t="s">
        <v>226</v>
      </c>
      <c r="K24" t="s">
        <v>139</v>
      </c>
      <c r="L24" t="s">
        <v>218</v>
      </c>
      <c r="M24">
        <v>0</v>
      </c>
      <c r="N24">
        <v>0</v>
      </c>
      <c r="O24">
        <v>2</v>
      </c>
      <c r="P24" t="s">
        <v>248</v>
      </c>
      <c r="Q24" t="s">
        <v>170</v>
      </c>
      <c r="R24" t="s">
        <v>180</v>
      </c>
      <c r="S24" t="s">
        <v>180</v>
      </c>
      <c r="T24" t="s">
        <v>253</v>
      </c>
      <c r="U24">
        <v>2</v>
      </c>
      <c r="V24" t="s">
        <v>251</v>
      </c>
      <c r="W24" t="s">
        <v>254</v>
      </c>
      <c r="X24" t="s">
        <v>147</v>
      </c>
      <c r="Y24" t="s">
        <v>148</v>
      </c>
      <c r="Z24">
        <v>0</v>
      </c>
      <c r="AA24" t="s">
        <v>245</v>
      </c>
      <c r="AB24" t="s">
        <v>255</v>
      </c>
      <c r="AC24" t="s">
        <v>228</v>
      </c>
      <c r="AD24">
        <v>7.9420260000000003</v>
      </c>
      <c r="AE24">
        <v>33.697999000000003</v>
      </c>
      <c r="AF24">
        <v>-85.020939999999996</v>
      </c>
      <c r="AG24">
        <v>10</v>
      </c>
      <c r="AH24">
        <v>94</v>
      </c>
      <c r="AI24">
        <v>1321</v>
      </c>
      <c r="AJ24" t="s">
        <v>229</v>
      </c>
      <c r="AK24">
        <v>9</v>
      </c>
      <c r="AL24">
        <v>11</v>
      </c>
      <c r="AM24" t="s">
        <v>230</v>
      </c>
      <c r="AN24">
        <v>1408.4</v>
      </c>
      <c r="AO24">
        <v>26.9</v>
      </c>
      <c r="AP24">
        <v>658.7</v>
      </c>
      <c r="AQ24">
        <v>-85.021038000000004</v>
      </c>
      <c r="AR24">
        <v>33.697257</v>
      </c>
      <c r="AS24">
        <v>-85.020520000000005</v>
      </c>
      <c r="AT24">
        <v>33.698998000000003</v>
      </c>
      <c r="AU24" t="s">
        <v>228</v>
      </c>
      <c r="AV24">
        <v>1</v>
      </c>
      <c r="AW24">
        <v>45</v>
      </c>
      <c r="AX24">
        <v>113</v>
      </c>
      <c r="AY24">
        <v>0</v>
      </c>
      <c r="AZ24">
        <v>55</v>
      </c>
      <c r="BA24">
        <v>7.06</v>
      </c>
      <c r="BB24">
        <v>6.86</v>
      </c>
      <c r="BC24">
        <v>1077.0999999999999</v>
      </c>
      <c r="BD24">
        <v>1072.8</v>
      </c>
      <c r="BE24">
        <v>1079.0999999999999</v>
      </c>
      <c r="BF24">
        <v>55</v>
      </c>
      <c r="BG24">
        <v>62.6</v>
      </c>
      <c r="BH24">
        <v>0</v>
      </c>
      <c r="BI24" s="1">
        <v>44153</v>
      </c>
      <c r="BJ24" t="s">
        <v>154</v>
      </c>
      <c r="BK24">
        <v>1.8389999999999999E-3</v>
      </c>
      <c r="BL24">
        <v>5356</v>
      </c>
      <c r="BM24">
        <v>7056</v>
      </c>
      <c r="BN24" t="s">
        <v>228</v>
      </c>
      <c r="BO24" t="s">
        <v>231</v>
      </c>
      <c r="BP24">
        <v>1</v>
      </c>
      <c r="BQ24">
        <v>11300</v>
      </c>
      <c r="BR24">
        <v>6</v>
      </c>
      <c r="BS24">
        <v>1</v>
      </c>
      <c r="BT24">
        <v>2</v>
      </c>
      <c r="BU24">
        <v>1</v>
      </c>
      <c r="BV24">
        <v>1</v>
      </c>
      <c r="BW24">
        <v>2</v>
      </c>
      <c r="BX24">
        <v>0</v>
      </c>
      <c r="BY24">
        <v>5</v>
      </c>
      <c r="BZ24" t="s">
        <v>156</v>
      </c>
      <c r="CA24">
        <v>45</v>
      </c>
      <c r="CB24">
        <v>113</v>
      </c>
      <c r="CC24">
        <v>0</v>
      </c>
      <c r="CD24" t="s">
        <v>157</v>
      </c>
      <c r="CE24" t="s">
        <v>157</v>
      </c>
      <c r="CF24">
        <v>0</v>
      </c>
      <c r="CG24">
        <v>55</v>
      </c>
      <c r="CH24">
        <v>4571</v>
      </c>
      <c r="CI24" t="s">
        <v>158</v>
      </c>
      <c r="CJ24">
        <v>0</v>
      </c>
      <c r="CK24">
        <v>0.108626</v>
      </c>
      <c r="CL24">
        <v>3</v>
      </c>
      <c r="CM24" t="s">
        <v>159</v>
      </c>
      <c r="CN24">
        <v>4571</v>
      </c>
      <c r="CO24">
        <v>55472</v>
      </c>
      <c r="CP24">
        <v>7.9489999999999998</v>
      </c>
      <c r="CQ24">
        <v>8.0579999999999998</v>
      </c>
      <c r="CR24">
        <v>55472</v>
      </c>
      <c r="CS24">
        <v>0</v>
      </c>
      <c r="CT24">
        <v>573.54586400000005</v>
      </c>
      <c r="CU24">
        <v>100</v>
      </c>
      <c r="CV24">
        <v>7078</v>
      </c>
      <c r="CW24">
        <v>5.1450000000000003E-3</v>
      </c>
      <c r="CX24">
        <v>0</v>
      </c>
      <c r="CY24">
        <v>1.8389999999999999E-3</v>
      </c>
      <c r="CZ24">
        <v>66</v>
      </c>
      <c r="DA24" t="s">
        <v>232</v>
      </c>
      <c r="DB24" t="s">
        <v>161</v>
      </c>
      <c r="DC24" t="s">
        <v>233</v>
      </c>
      <c r="DD24">
        <v>-85.018929</v>
      </c>
      <c r="DE24">
        <v>33.690719999999999</v>
      </c>
      <c r="DF24">
        <v>33.690719999999999</v>
      </c>
      <c r="DG24">
        <v>-85.018929</v>
      </c>
      <c r="DH24">
        <v>6.8700000000000002E-3</v>
      </c>
      <c r="DI24">
        <v>1.8389999999999999E-3</v>
      </c>
      <c r="DJ24">
        <v>10</v>
      </c>
      <c r="DK24">
        <v>8940</v>
      </c>
      <c r="DL24">
        <v>8.8000000000000007</v>
      </c>
      <c r="DM24">
        <v>9310</v>
      </c>
      <c r="DN24">
        <v>8.8000000000000007</v>
      </c>
      <c r="DO24">
        <v>10500</v>
      </c>
      <c r="DP24">
        <v>0</v>
      </c>
      <c r="DQ24">
        <v>10700</v>
      </c>
      <c r="DR24">
        <v>0</v>
      </c>
      <c r="DS24">
        <v>11200</v>
      </c>
      <c r="DT24">
        <v>5.9</v>
      </c>
      <c r="DU24">
        <v>10600</v>
      </c>
      <c r="DV24">
        <v>6</v>
      </c>
      <c r="DW24">
        <v>10100</v>
      </c>
      <c r="DX24">
        <v>6</v>
      </c>
      <c r="DY24">
        <v>7830</v>
      </c>
      <c r="DZ24">
        <v>6</v>
      </c>
      <c r="EA24">
        <v>7870</v>
      </c>
      <c r="EB24">
        <v>6</v>
      </c>
      <c r="EC24">
        <v>7770</v>
      </c>
      <c r="ED24">
        <v>6</v>
      </c>
      <c r="EE24">
        <v>0</v>
      </c>
    </row>
    <row r="25" spans="1:135" x14ac:dyDescent="0.3">
      <c r="A25">
        <v>23</v>
      </c>
      <c r="B25" t="s">
        <v>135</v>
      </c>
      <c r="C25">
        <v>550</v>
      </c>
      <c r="D25">
        <v>286</v>
      </c>
      <c r="E25" t="s">
        <v>135</v>
      </c>
      <c r="F25">
        <v>5387554</v>
      </c>
      <c r="G25" t="s">
        <v>136</v>
      </c>
      <c r="H25" s="1">
        <v>42227</v>
      </c>
      <c r="I25" t="s">
        <v>225</v>
      </c>
      <c r="J25" t="s">
        <v>226</v>
      </c>
      <c r="K25" t="s">
        <v>234</v>
      </c>
      <c r="L25" t="s">
        <v>256</v>
      </c>
      <c r="M25">
        <v>0</v>
      </c>
      <c r="N25">
        <v>1</v>
      </c>
      <c r="O25">
        <v>0</v>
      </c>
      <c r="P25" t="s">
        <v>141</v>
      </c>
      <c r="Q25" t="s">
        <v>249</v>
      </c>
      <c r="R25" t="s">
        <v>257</v>
      </c>
      <c r="S25" t="s">
        <v>172</v>
      </c>
      <c r="T25" t="s">
        <v>258</v>
      </c>
      <c r="U25">
        <v>1</v>
      </c>
      <c r="V25" t="s">
        <v>165</v>
      </c>
      <c r="W25" t="s">
        <v>259</v>
      </c>
      <c r="X25" t="s">
        <v>178</v>
      </c>
      <c r="Y25" t="s">
        <v>148</v>
      </c>
      <c r="Z25">
        <v>18</v>
      </c>
      <c r="AA25" t="s">
        <v>149</v>
      </c>
      <c r="AB25" t="s">
        <v>168</v>
      </c>
      <c r="AC25" t="s">
        <v>228</v>
      </c>
      <c r="AD25">
        <v>7.936763</v>
      </c>
      <c r="AE25">
        <v>33.697921999999998</v>
      </c>
      <c r="AF25">
        <v>-85.020960000000002</v>
      </c>
      <c r="AG25">
        <v>10</v>
      </c>
      <c r="AH25">
        <v>94</v>
      </c>
      <c r="AI25">
        <v>1321</v>
      </c>
      <c r="AJ25" t="s">
        <v>229</v>
      </c>
      <c r="AK25">
        <v>9</v>
      </c>
      <c r="AL25">
        <v>11</v>
      </c>
      <c r="AM25" t="s">
        <v>230</v>
      </c>
      <c r="AN25">
        <v>1408.4</v>
      </c>
      <c r="AO25">
        <v>26.9</v>
      </c>
      <c r="AP25">
        <v>658.7</v>
      </c>
      <c r="AQ25">
        <v>-85.021038000000004</v>
      </c>
      <c r="AR25">
        <v>33.697257</v>
      </c>
      <c r="AS25">
        <v>-85.020520000000005</v>
      </c>
      <c r="AT25">
        <v>33.698998000000003</v>
      </c>
      <c r="AU25" t="s">
        <v>228</v>
      </c>
      <c r="AV25">
        <v>1</v>
      </c>
      <c r="AW25">
        <v>45</v>
      </c>
      <c r="AX25">
        <v>113</v>
      </c>
      <c r="AY25">
        <v>0</v>
      </c>
      <c r="AZ25">
        <v>55</v>
      </c>
      <c r="BA25">
        <v>7.06</v>
      </c>
      <c r="BB25">
        <v>6.86</v>
      </c>
      <c r="BC25">
        <v>1077.0999999999999</v>
      </c>
      <c r="BD25">
        <v>1072.8</v>
      </c>
      <c r="BE25">
        <v>1079.0999999999999</v>
      </c>
      <c r="BF25">
        <v>55</v>
      </c>
      <c r="BG25">
        <v>62.6</v>
      </c>
      <c r="BH25">
        <v>0</v>
      </c>
      <c r="BI25" s="1">
        <v>44153</v>
      </c>
      <c r="BJ25" t="s">
        <v>154</v>
      </c>
      <c r="BK25">
        <v>1.8389999999999999E-3</v>
      </c>
      <c r="BL25">
        <v>5356</v>
      </c>
      <c r="BM25">
        <v>7056</v>
      </c>
      <c r="BN25" t="s">
        <v>228</v>
      </c>
      <c r="BO25" t="s">
        <v>231</v>
      </c>
      <c r="BP25">
        <v>1</v>
      </c>
      <c r="BQ25">
        <v>11300</v>
      </c>
      <c r="BR25">
        <v>6</v>
      </c>
      <c r="BS25">
        <v>1</v>
      </c>
      <c r="BT25">
        <v>2</v>
      </c>
      <c r="BU25">
        <v>1</v>
      </c>
      <c r="BV25">
        <v>1</v>
      </c>
      <c r="BW25">
        <v>2</v>
      </c>
      <c r="BX25">
        <v>0</v>
      </c>
      <c r="BY25">
        <v>5</v>
      </c>
      <c r="BZ25" t="s">
        <v>156</v>
      </c>
      <c r="CA25">
        <v>45</v>
      </c>
      <c r="CB25">
        <v>113</v>
      </c>
      <c r="CC25">
        <v>0</v>
      </c>
      <c r="CD25" t="s">
        <v>157</v>
      </c>
      <c r="CE25" t="s">
        <v>157</v>
      </c>
      <c r="CF25">
        <v>0</v>
      </c>
      <c r="CG25">
        <v>55</v>
      </c>
      <c r="CH25">
        <v>4571</v>
      </c>
      <c r="CI25" t="s">
        <v>158</v>
      </c>
      <c r="CJ25">
        <v>0</v>
      </c>
      <c r="CK25">
        <v>0.108626</v>
      </c>
      <c r="CL25">
        <v>3</v>
      </c>
      <c r="CM25" t="s">
        <v>159</v>
      </c>
      <c r="CN25">
        <v>4571</v>
      </c>
      <c r="CO25">
        <v>55472</v>
      </c>
      <c r="CP25">
        <v>7.9489999999999998</v>
      </c>
      <c r="CQ25">
        <v>8.0579999999999998</v>
      </c>
      <c r="CR25">
        <v>55472</v>
      </c>
      <c r="CS25">
        <v>0</v>
      </c>
      <c r="CT25">
        <v>573.54586400000005</v>
      </c>
      <c r="CU25">
        <v>100</v>
      </c>
      <c r="CV25">
        <v>7078</v>
      </c>
      <c r="CW25">
        <v>5.1450000000000003E-3</v>
      </c>
      <c r="CX25">
        <v>0</v>
      </c>
      <c r="CY25">
        <v>1.8389999999999999E-3</v>
      </c>
      <c r="CZ25">
        <v>66</v>
      </c>
      <c r="DA25" t="s">
        <v>232</v>
      </c>
      <c r="DB25" t="s">
        <v>161</v>
      </c>
      <c r="DC25" t="s">
        <v>233</v>
      </c>
      <c r="DD25">
        <v>-85.018929</v>
      </c>
      <c r="DE25">
        <v>33.690719999999999</v>
      </c>
      <c r="DF25">
        <v>33.690719999999999</v>
      </c>
      <c r="DG25">
        <v>-85.018929</v>
      </c>
      <c r="DH25">
        <v>6.8700000000000002E-3</v>
      </c>
      <c r="DI25">
        <v>1.8389999999999999E-3</v>
      </c>
      <c r="DJ25">
        <v>10</v>
      </c>
      <c r="DK25">
        <v>8940</v>
      </c>
      <c r="DL25">
        <v>8.8000000000000007</v>
      </c>
      <c r="DM25">
        <v>9310</v>
      </c>
      <c r="DN25">
        <v>8.8000000000000007</v>
      </c>
      <c r="DO25">
        <v>10500</v>
      </c>
      <c r="DP25">
        <v>0</v>
      </c>
      <c r="DQ25">
        <v>10700</v>
      </c>
      <c r="DR25">
        <v>0</v>
      </c>
      <c r="DS25">
        <v>11200</v>
      </c>
      <c r="DT25">
        <v>5.9</v>
      </c>
      <c r="DU25">
        <v>10600</v>
      </c>
      <c r="DV25">
        <v>6</v>
      </c>
      <c r="DW25">
        <v>10100</v>
      </c>
      <c r="DX25">
        <v>6</v>
      </c>
      <c r="DY25">
        <v>7830</v>
      </c>
      <c r="DZ25">
        <v>6</v>
      </c>
      <c r="EA25">
        <v>7870</v>
      </c>
      <c r="EB25">
        <v>6</v>
      </c>
      <c r="EC25">
        <v>7770</v>
      </c>
      <c r="ED25">
        <v>6</v>
      </c>
      <c r="EE25">
        <v>0</v>
      </c>
    </row>
    <row r="26" spans="1:135" x14ac:dyDescent="0.3">
      <c r="A26">
        <v>24</v>
      </c>
      <c r="B26" t="s">
        <v>135</v>
      </c>
      <c r="C26">
        <v>555</v>
      </c>
      <c r="D26">
        <v>282</v>
      </c>
      <c r="E26" t="s">
        <v>135</v>
      </c>
      <c r="F26">
        <v>5413034</v>
      </c>
      <c r="G26" t="s">
        <v>136</v>
      </c>
      <c r="H26" s="1">
        <v>42249</v>
      </c>
      <c r="I26" t="s">
        <v>225</v>
      </c>
      <c r="J26" t="s">
        <v>226</v>
      </c>
      <c r="K26" t="s">
        <v>139</v>
      </c>
      <c r="L26" t="s">
        <v>140</v>
      </c>
      <c r="M26">
        <v>0</v>
      </c>
      <c r="N26">
        <v>0</v>
      </c>
      <c r="O26">
        <v>0</v>
      </c>
      <c r="P26" t="s">
        <v>235</v>
      </c>
      <c r="Q26" t="s">
        <v>170</v>
      </c>
      <c r="R26" t="s">
        <v>180</v>
      </c>
      <c r="S26" t="s">
        <v>180</v>
      </c>
      <c r="T26" t="s">
        <v>242</v>
      </c>
      <c r="U26">
        <v>2</v>
      </c>
      <c r="V26" t="s">
        <v>260</v>
      </c>
      <c r="W26" t="s">
        <v>261</v>
      </c>
      <c r="X26" t="s">
        <v>147</v>
      </c>
      <c r="Y26" t="s">
        <v>148</v>
      </c>
      <c r="Z26">
        <v>0</v>
      </c>
      <c r="AA26" t="s">
        <v>175</v>
      </c>
      <c r="AB26" t="s">
        <v>199</v>
      </c>
      <c r="AC26" t="s">
        <v>228</v>
      </c>
      <c r="AD26">
        <v>7.9214539999999998</v>
      </c>
      <c r="AE26">
        <v>33.697701000000002</v>
      </c>
      <c r="AF26">
        <v>-85.021006</v>
      </c>
      <c r="AG26">
        <v>10</v>
      </c>
      <c r="AH26">
        <v>94</v>
      </c>
      <c r="AI26">
        <v>1321</v>
      </c>
      <c r="AJ26" t="s">
        <v>229</v>
      </c>
      <c r="AK26">
        <v>9</v>
      </c>
      <c r="AL26">
        <v>11</v>
      </c>
      <c r="AM26" t="s">
        <v>230</v>
      </c>
      <c r="AN26">
        <v>1408.4</v>
      </c>
      <c r="AO26">
        <v>26.9</v>
      </c>
      <c r="AP26">
        <v>658.7</v>
      </c>
      <c r="AQ26">
        <v>-85.021038000000004</v>
      </c>
      <c r="AR26">
        <v>33.697257</v>
      </c>
      <c r="AS26">
        <v>-85.020520000000005</v>
      </c>
      <c r="AT26">
        <v>33.698998000000003</v>
      </c>
      <c r="AU26" t="s">
        <v>228</v>
      </c>
      <c r="AV26">
        <v>1</v>
      </c>
      <c r="AW26">
        <v>45</v>
      </c>
      <c r="AX26">
        <v>113</v>
      </c>
      <c r="AY26">
        <v>0</v>
      </c>
      <c r="AZ26">
        <v>55</v>
      </c>
      <c r="BA26">
        <v>7.06</v>
      </c>
      <c r="BB26">
        <v>6.86</v>
      </c>
      <c r="BC26">
        <v>1077.0999999999999</v>
      </c>
      <c r="BD26">
        <v>1072.8</v>
      </c>
      <c r="BE26">
        <v>1079.0999999999999</v>
      </c>
      <c r="BF26">
        <v>55</v>
      </c>
      <c r="BG26">
        <v>62.6</v>
      </c>
      <c r="BH26">
        <v>0</v>
      </c>
      <c r="BI26" s="1">
        <v>44153</v>
      </c>
      <c r="BJ26" t="s">
        <v>154</v>
      </c>
      <c r="BK26">
        <v>1.8389999999999999E-3</v>
      </c>
      <c r="BL26">
        <v>5356</v>
      </c>
      <c r="BM26">
        <v>7056</v>
      </c>
      <c r="BN26" t="s">
        <v>228</v>
      </c>
      <c r="BO26" t="s">
        <v>231</v>
      </c>
      <c r="BP26">
        <v>1</v>
      </c>
      <c r="BQ26">
        <v>11300</v>
      </c>
      <c r="BR26">
        <v>6</v>
      </c>
      <c r="BS26">
        <v>1</v>
      </c>
      <c r="BT26">
        <v>2</v>
      </c>
      <c r="BU26">
        <v>1</v>
      </c>
      <c r="BV26">
        <v>1</v>
      </c>
      <c r="BW26">
        <v>2</v>
      </c>
      <c r="BX26">
        <v>0</v>
      </c>
      <c r="BY26">
        <v>5</v>
      </c>
      <c r="BZ26" t="s">
        <v>156</v>
      </c>
      <c r="CA26">
        <v>45</v>
      </c>
      <c r="CB26">
        <v>113</v>
      </c>
      <c r="CC26">
        <v>0</v>
      </c>
      <c r="CD26" t="s">
        <v>157</v>
      </c>
      <c r="CE26" t="s">
        <v>157</v>
      </c>
      <c r="CF26">
        <v>0</v>
      </c>
      <c r="CG26">
        <v>55</v>
      </c>
      <c r="CH26">
        <v>4571</v>
      </c>
      <c r="CI26" t="s">
        <v>158</v>
      </c>
      <c r="CJ26">
        <v>0</v>
      </c>
      <c r="CK26">
        <v>0.108626</v>
      </c>
      <c r="CL26">
        <v>3</v>
      </c>
      <c r="CM26" t="s">
        <v>159</v>
      </c>
      <c r="CN26">
        <v>4571</v>
      </c>
      <c r="CO26">
        <v>55472</v>
      </c>
      <c r="CP26">
        <v>7.9489999999999998</v>
      </c>
      <c r="CQ26">
        <v>8.0579999999999998</v>
      </c>
      <c r="CR26">
        <v>55472</v>
      </c>
      <c r="CS26">
        <v>0</v>
      </c>
      <c r="CT26">
        <v>573.54586400000005</v>
      </c>
      <c r="CU26">
        <v>100</v>
      </c>
      <c r="CV26">
        <v>7078</v>
      </c>
      <c r="CW26">
        <v>5.1450000000000003E-3</v>
      </c>
      <c r="CX26">
        <v>0</v>
      </c>
      <c r="CY26">
        <v>1.8389999999999999E-3</v>
      </c>
      <c r="CZ26">
        <v>66</v>
      </c>
      <c r="DA26" t="s">
        <v>232</v>
      </c>
      <c r="DB26" t="s">
        <v>161</v>
      </c>
      <c r="DC26" t="s">
        <v>233</v>
      </c>
      <c r="DD26">
        <v>-85.018929</v>
      </c>
      <c r="DE26">
        <v>33.690719999999999</v>
      </c>
      <c r="DF26">
        <v>33.690719999999999</v>
      </c>
      <c r="DG26">
        <v>-85.018929</v>
      </c>
      <c r="DH26">
        <v>6.8700000000000002E-3</v>
      </c>
      <c r="DI26">
        <v>1.8389999999999999E-3</v>
      </c>
      <c r="DJ26">
        <v>10</v>
      </c>
      <c r="DK26">
        <v>8940</v>
      </c>
      <c r="DL26">
        <v>8.8000000000000007</v>
      </c>
      <c r="DM26">
        <v>9310</v>
      </c>
      <c r="DN26">
        <v>8.8000000000000007</v>
      </c>
      <c r="DO26">
        <v>10500</v>
      </c>
      <c r="DP26">
        <v>0</v>
      </c>
      <c r="DQ26">
        <v>10700</v>
      </c>
      <c r="DR26">
        <v>0</v>
      </c>
      <c r="DS26">
        <v>11200</v>
      </c>
      <c r="DT26">
        <v>5.9</v>
      </c>
      <c r="DU26">
        <v>10600</v>
      </c>
      <c r="DV26">
        <v>6</v>
      </c>
      <c r="DW26">
        <v>10100</v>
      </c>
      <c r="DX26">
        <v>6</v>
      </c>
      <c r="DY26">
        <v>7830</v>
      </c>
      <c r="DZ26">
        <v>6</v>
      </c>
      <c r="EA26">
        <v>7870</v>
      </c>
      <c r="EB26">
        <v>6</v>
      </c>
      <c r="EC26">
        <v>7770</v>
      </c>
      <c r="ED26">
        <v>6</v>
      </c>
      <c r="EE26">
        <v>0</v>
      </c>
    </row>
    <row r="27" spans="1:135" x14ac:dyDescent="0.3">
      <c r="A27">
        <v>25</v>
      </c>
      <c r="B27" t="s">
        <v>135</v>
      </c>
      <c r="C27">
        <v>561</v>
      </c>
      <c r="D27">
        <v>281</v>
      </c>
      <c r="E27" t="s">
        <v>135</v>
      </c>
      <c r="F27">
        <v>5430370</v>
      </c>
      <c r="G27" t="s">
        <v>136</v>
      </c>
      <c r="H27" s="1">
        <v>42266</v>
      </c>
      <c r="I27" t="s">
        <v>225</v>
      </c>
      <c r="J27" t="s">
        <v>234</v>
      </c>
      <c r="K27" t="s">
        <v>139</v>
      </c>
      <c r="L27" t="s">
        <v>140</v>
      </c>
      <c r="M27">
        <v>0</v>
      </c>
      <c r="N27">
        <v>0</v>
      </c>
      <c r="O27">
        <v>0</v>
      </c>
      <c r="P27" t="s">
        <v>235</v>
      </c>
      <c r="Q27" t="s">
        <v>170</v>
      </c>
      <c r="R27" t="s">
        <v>180</v>
      </c>
      <c r="S27" t="s">
        <v>180</v>
      </c>
      <c r="T27" t="s">
        <v>242</v>
      </c>
      <c r="U27">
        <v>2</v>
      </c>
      <c r="V27" t="s">
        <v>262</v>
      </c>
      <c r="W27" t="s">
        <v>243</v>
      </c>
      <c r="X27" t="s">
        <v>147</v>
      </c>
      <c r="Y27" t="s">
        <v>148</v>
      </c>
      <c r="Z27">
        <v>0</v>
      </c>
      <c r="AA27" t="s">
        <v>175</v>
      </c>
      <c r="AB27" t="s">
        <v>212</v>
      </c>
      <c r="AC27" t="s">
        <v>263</v>
      </c>
      <c r="AD27">
        <v>1.417176</v>
      </c>
      <c r="AE27">
        <v>33.698104000000001</v>
      </c>
      <c r="AF27">
        <v>-85.021135999999998</v>
      </c>
      <c r="AG27">
        <v>10</v>
      </c>
      <c r="AH27">
        <v>94</v>
      </c>
      <c r="AI27">
        <v>1321</v>
      </c>
      <c r="AJ27" t="s">
        <v>229</v>
      </c>
      <c r="AK27">
        <v>9</v>
      </c>
      <c r="AL27">
        <v>11</v>
      </c>
      <c r="AM27" t="s">
        <v>230</v>
      </c>
      <c r="AN27">
        <v>1408.4</v>
      </c>
      <c r="AO27">
        <v>26.9</v>
      </c>
      <c r="AP27">
        <v>658.7</v>
      </c>
      <c r="AQ27">
        <v>-85.021038000000004</v>
      </c>
      <c r="AR27">
        <v>33.697257</v>
      </c>
      <c r="AS27">
        <v>-85.020520000000005</v>
      </c>
      <c r="AT27">
        <v>33.698998000000003</v>
      </c>
      <c r="AU27" t="s">
        <v>228</v>
      </c>
      <c r="AV27">
        <v>1</v>
      </c>
      <c r="AW27">
        <v>45</v>
      </c>
      <c r="AX27">
        <v>113</v>
      </c>
      <c r="AY27">
        <v>0</v>
      </c>
      <c r="AZ27">
        <v>55</v>
      </c>
      <c r="BA27">
        <v>7.06</v>
      </c>
      <c r="BB27">
        <v>6.86</v>
      </c>
      <c r="BC27">
        <v>1077.0999999999999</v>
      </c>
      <c r="BD27">
        <v>1072.8</v>
      </c>
      <c r="BE27">
        <v>1079.0999999999999</v>
      </c>
      <c r="BF27">
        <v>55</v>
      </c>
      <c r="BG27">
        <v>62.6</v>
      </c>
      <c r="BH27">
        <v>0</v>
      </c>
      <c r="BI27" s="1">
        <v>44153</v>
      </c>
      <c r="BJ27" t="s">
        <v>154</v>
      </c>
      <c r="BK27">
        <v>1.8389999999999999E-3</v>
      </c>
      <c r="BL27">
        <v>5356</v>
      </c>
      <c r="BM27">
        <v>7056</v>
      </c>
      <c r="BN27" t="s">
        <v>228</v>
      </c>
      <c r="BO27" t="s">
        <v>231</v>
      </c>
      <c r="BP27">
        <v>1</v>
      </c>
      <c r="BQ27">
        <v>11300</v>
      </c>
      <c r="BR27">
        <v>6</v>
      </c>
      <c r="BS27">
        <v>1</v>
      </c>
      <c r="BT27">
        <v>2</v>
      </c>
      <c r="BU27">
        <v>1</v>
      </c>
      <c r="BV27">
        <v>1</v>
      </c>
      <c r="BW27">
        <v>2</v>
      </c>
      <c r="BX27">
        <v>0</v>
      </c>
      <c r="BY27">
        <v>5</v>
      </c>
      <c r="BZ27" t="s">
        <v>156</v>
      </c>
      <c r="CA27">
        <v>45</v>
      </c>
      <c r="CB27">
        <v>113</v>
      </c>
      <c r="CC27">
        <v>0</v>
      </c>
      <c r="CD27" t="s">
        <v>157</v>
      </c>
      <c r="CE27" t="s">
        <v>157</v>
      </c>
      <c r="CF27">
        <v>0</v>
      </c>
      <c r="CG27">
        <v>55</v>
      </c>
      <c r="CH27">
        <v>4571</v>
      </c>
      <c r="CI27" t="s">
        <v>158</v>
      </c>
      <c r="CJ27">
        <v>0</v>
      </c>
      <c r="CK27">
        <v>0.108626</v>
      </c>
      <c r="CL27">
        <v>3</v>
      </c>
      <c r="CM27" t="s">
        <v>159</v>
      </c>
      <c r="CN27">
        <v>4571</v>
      </c>
      <c r="CO27">
        <v>55472</v>
      </c>
      <c r="CP27">
        <v>7.9489999999999998</v>
      </c>
      <c r="CQ27">
        <v>8.0579999999999998</v>
      </c>
      <c r="CR27">
        <v>55472</v>
      </c>
      <c r="CS27">
        <v>0</v>
      </c>
      <c r="CT27">
        <v>573.54586400000005</v>
      </c>
      <c r="CU27">
        <v>100</v>
      </c>
      <c r="CV27">
        <v>7078</v>
      </c>
      <c r="CW27">
        <v>5.1450000000000003E-3</v>
      </c>
      <c r="CX27">
        <v>0</v>
      </c>
      <c r="CY27">
        <v>1.8389999999999999E-3</v>
      </c>
      <c r="CZ27">
        <v>66</v>
      </c>
      <c r="DA27" t="s">
        <v>232</v>
      </c>
      <c r="DB27" t="s">
        <v>161</v>
      </c>
      <c r="DC27" t="s">
        <v>233</v>
      </c>
      <c r="DD27">
        <v>-85.018929</v>
      </c>
      <c r="DE27">
        <v>33.690719999999999</v>
      </c>
      <c r="DF27">
        <v>33.690719999999999</v>
      </c>
      <c r="DG27">
        <v>-85.018929</v>
      </c>
      <c r="DH27">
        <v>6.8700000000000002E-3</v>
      </c>
      <c r="DI27">
        <v>1.8389999999999999E-3</v>
      </c>
      <c r="DJ27">
        <v>10</v>
      </c>
      <c r="DK27">
        <v>8940</v>
      </c>
      <c r="DL27">
        <v>8.8000000000000007</v>
      </c>
      <c r="DM27">
        <v>9310</v>
      </c>
      <c r="DN27">
        <v>8.8000000000000007</v>
      </c>
      <c r="DO27">
        <v>10500</v>
      </c>
      <c r="DP27">
        <v>0</v>
      </c>
      <c r="DQ27">
        <v>10700</v>
      </c>
      <c r="DR27">
        <v>0</v>
      </c>
      <c r="DS27">
        <v>11200</v>
      </c>
      <c r="DT27">
        <v>5.9</v>
      </c>
      <c r="DU27">
        <v>10600</v>
      </c>
      <c r="DV27">
        <v>6</v>
      </c>
      <c r="DW27">
        <v>10100</v>
      </c>
      <c r="DX27">
        <v>6</v>
      </c>
      <c r="DY27">
        <v>7830</v>
      </c>
      <c r="DZ27">
        <v>6</v>
      </c>
      <c r="EA27">
        <v>7870</v>
      </c>
      <c r="EB27">
        <v>6</v>
      </c>
      <c r="EC27">
        <v>7770</v>
      </c>
      <c r="ED27">
        <v>6</v>
      </c>
      <c r="EE27">
        <v>2.1599999999999999E-4</v>
      </c>
    </row>
    <row r="28" spans="1:135" x14ac:dyDescent="0.3">
      <c r="A28">
        <v>26</v>
      </c>
      <c r="B28" t="s">
        <v>135</v>
      </c>
      <c r="C28">
        <v>573</v>
      </c>
      <c r="D28">
        <v>274</v>
      </c>
      <c r="E28" t="s">
        <v>135</v>
      </c>
      <c r="F28">
        <v>5472676</v>
      </c>
      <c r="G28" t="s">
        <v>136</v>
      </c>
      <c r="H28" s="1">
        <v>42293</v>
      </c>
      <c r="I28" t="s">
        <v>225</v>
      </c>
      <c r="J28" t="s">
        <v>246</v>
      </c>
      <c r="K28" t="s">
        <v>234</v>
      </c>
      <c r="L28" t="s">
        <v>140</v>
      </c>
      <c r="M28">
        <v>0</v>
      </c>
      <c r="N28">
        <v>0</v>
      </c>
      <c r="O28">
        <v>0</v>
      </c>
      <c r="P28" t="s">
        <v>141</v>
      </c>
      <c r="Q28" t="s">
        <v>186</v>
      </c>
      <c r="R28" t="s">
        <v>143</v>
      </c>
      <c r="S28" t="s">
        <v>247</v>
      </c>
      <c r="T28" t="s">
        <v>264</v>
      </c>
      <c r="U28">
        <v>1</v>
      </c>
      <c r="V28" t="s">
        <v>145</v>
      </c>
      <c r="W28" t="s">
        <v>166</v>
      </c>
      <c r="X28" t="s">
        <v>178</v>
      </c>
      <c r="Y28" t="s">
        <v>148</v>
      </c>
      <c r="Z28">
        <v>22</v>
      </c>
      <c r="AA28" t="s">
        <v>149</v>
      </c>
      <c r="AB28" t="s">
        <v>150</v>
      </c>
      <c r="AC28" t="s">
        <v>228</v>
      </c>
      <c r="AD28">
        <v>7.9489999999999998</v>
      </c>
      <c r="AE28">
        <v>33.698087000000001</v>
      </c>
      <c r="AF28">
        <v>-85.020916999999997</v>
      </c>
      <c r="AG28">
        <v>10</v>
      </c>
      <c r="AH28">
        <v>94</v>
      </c>
      <c r="AI28">
        <v>1321</v>
      </c>
      <c r="AJ28" t="s">
        <v>229</v>
      </c>
      <c r="AK28">
        <v>9</v>
      </c>
      <c r="AL28">
        <v>11</v>
      </c>
      <c r="AM28" t="s">
        <v>230</v>
      </c>
      <c r="AN28">
        <v>1408.4</v>
      </c>
      <c r="AO28">
        <v>26.9</v>
      </c>
      <c r="AP28">
        <v>658.7</v>
      </c>
      <c r="AQ28">
        <v>-85.021038000000004</v>
      </c>
      <c r="AR28">
        <v>33.697257</v>
      </c>
      <c r="AS28">
        <v>-85.020520000000005</v>
      </c>
      <c r="AT28">
        <v>33.698998000000003</v>
      </c>
      <c r="AU28" t="s">
        <v>228</v>
      </c>
      <c r="AV28">
        <v>1</v>
      </c>
      <c r="AW28">
        <v>45</v>
      </c>
      <c r="AX28">
        <v>113</v>
      </c>
      <c r="AY28">
        <v>0</v>
      </c>
      <c r="AZ28">
        <v>55</v>
      </c>
      <c r="BA28">
        <v>7.06</v>
      </c>
      <c r="BB28">
        <v>6.86</v>
      </c>
      <c r="BC28">
        <v>1077.0999999999999</v>
      </c>
      <c r="BD28">
        <v>1072.8</v>
      </c>
      <c r="BE28">
        <v>1079.0999999999999</v>
      </c>
      <c r="BF28">
        <v>55</v>
      </c>
      <c r="BG28">
        <v>62.6</v>
      </c>
      <c r="BH28">
        <v>0</v>
      </c>
      <c r="BI28" s="1">
        <v>44153</v>
      </c>
      <c r="BJ28" t="s">
        <v>154</v>
      </c>
      <c r="BK28">
        <v>1.8389999999999999E-3</v>
      </c>
      <c r="BL28">
        <v>5356</v>
      </c>
      <c r="BM28">
        <v>7056</v>
      </c>
      <c r="BN28" t="s">
        <v>228</v>
      </c>
      <c r="BO28" t="s">
        <v>231</v>
      </c>
      <c r="BP28">
        <v>1</v>
      </c>
      <c r="BQ28">
        <v>11300</v>
      </c>
      <c r="BR28">
        <v>6</v>
      </c>
      <c r="BS28">
        <v>1</v>
      </c>
      <c r="BT28">
        <v>2</v>
      </c>
      <c r="BU28">
        <v>1</v>
      </c>
      <c r="BV28">
        <v>1</v>
      </c>
      <c r="BW28">
        <v>2</v>
      </c>
      <c r="BX28">
        <v>0</v>
      </c>
      <c r="BY28">
        <v>5</v>
      </c>
      <c r="BZ28" t="s">
        <v>156</v>
      </c>
      <c r="CA28">
        <v>45</v>
      </c>
      <c r="CB28">
        <v>113</v>
      </c>
      <c r="CC28">
        <v>0</v>
      </c>
      <c r="CD28" t="s">
        <v>157</v>
      </c>
      <c r="CE28" t="s">
        <v>157</v>
      </c>
      <c r="CF28">
        <v>0</v>
      </c>
      <c r="CG28">
        <v>55</v>
      </c>
      <c r="CH28">
        <v>4571</v>
      </c>
      <c r="CI28" t="s">
        <v>158</v>
      </c>
      <c r="CJ28">
        <v>0</v>
      </c>
      <c r="CK28">
        <v>0.108626</v>
      </c>
      <c r="CL28">
        <v>3</v>
      </c>
      <c r="CM28" t="s">
        <v>159</v>
      </c>
      <c r="CN28">
        <v>4571</v>
      </c>
      <c r="CO28">
        <v>55472</v>
      </c>
      <c r="CP28">
        <v>7.9489999999999998</v>
      </c>
      <c r="CQ28">
        <v>8.0579999999999998</v>
      </c>
      <c r="CR28">
        <v>55472</v>
      </c>
      <c r="CS28">
        <v>0</v>
      </c>
      <c r="CT28">
        <v>573.54586400000005</v>
      </c>
      <c r="CU28">
        <v>100</v>
      </c>
      <c r="CV28">
        <v>7078</v>
      </c>
      <c r="CW28">
        <v>5.1450000000000003E-3</v>
      </c>
      <c r="CX28">
        <v>0</v>
      </c>
      <c r="CY28">
        <v>1.8389999999999999E-3</v>
      </c>
      <c r="CZ28">
        <v>66</v>
      </c>
      <c r="DA28" t="s">
        <v>232</v>
      </c>
      <c r="DB28" t="s">
        <v>161</v>
      </c>
      <c r="DC28" t="s">
        <v>233</v>
      </c>
      <c r="DD28">
        <v>-85.018929</v>
      </c>
      <c r="DE28">
        <v>33.690719999999999</v>
      </c>
      <c r="DF28">
        <v>33.690719999999999</v>
      </c>
      <c r="DG28">
        <v>-85.018929</v>
      </c>
      <c r="DH28">
        <v>6.8700000000000002E-3</v>
      </c>
      <c r="DI28">
        <v>1.8389999999999999E-3</v>
      </c>
      <c r="DJ28">
        <v>10</v>
      </c>
      <c r="DK28">
        <v>8940</v>
      </c>
      <c r="DL28">
        <v>8.8000000000000007</v>
      </c>
      <c r="DM28">
        <v>9310</v>
      </c>
      <c r="DN28">
        <v>8.8000000000000007</v>
      </c>
      <c r="DO28">
        <v>10500</v>
      </c>
      <c r="DP28">
        <v>0</v>
      </c>
      <c r="DQ28">
        <v>10700</v>
      </c>
      <c r="DR28">
        <v>0</v>
      </c>
      <c r="DS28">
        <v>11200</v>
      </c>
      <c r="DT28">
        <v>5.9</v>
      </c>
      <c r="DU28">
        <v>10600</v>
      </c>
      <c r="DV28">
        <v>6</v>
      </c>
      <c r="DW28">
        <v>10100</v>
      </c>
      <c r="DX28">
        <v>6</v>
      </c>
      <c r="DY28">
        <v>7830</v>
      </c>
      <c r="DZ28">
        <v>6</v>
      </c>
      <c r="EA28">
        <v>7870</v>
      </c>
      <c r="EB28">
        <v>6</v>
      </c>
      <c r="EC28">
        <v>7770</v>
      </c>
      <c r="ED28">
        <v>6</v>
      </c>
      <c r="EE28">
        <v>0</v>
      </c>
    </row>
    <row r="29" spans="1:135" x14ac:dyDescent="0.3">
      <c r="A29">
        <v>27</v>
      </c>
      <c r="B29" t="s">
        <v>135</v>
      </c>
      <c r="C29">
        <v>576</v>
      </c>
      <c r="D29">
        <v>272</v>
      </c>
      <c r="E29" t="s">
        <v>135</v>
      </c>
      <c r="F29">
        <v>5481710</v>
      </c>
      <c r="G29" t="s">
        <v>136</v>
      </c>
      <c r="H29" s="1">
        <v>42296</v>
      </c>
      <c r="I29" t="s">
        <v>225</v>
      </c>
      <c r="J29" t="s">
        <v>226</v>
      </c>
      <c r="K29" t="s">
        <v>139</v>
      </c>
      <c r="L29" t="s">
        <v>169</v>
      </c>
      <c r="M29">
        <v>0</v>
      </c>
      <c r="N29">
        <v>0</v>
      </c>
      <c r="O29">
        <v>0</v>
      </c>
      <c r="P29" t="s">
        <v>235</v>
      </c>
      <c r="Q29" t="s">
        <v>170</v>
      </c>
      <c r="R29" t="s">
        <v>180</v>
      </c>
      <c r="S29" t="s">
        <v>180</v>
      </c>
      <c r="T29" t="s">
        <v>242</v>
      </c>
      <c r="U29">
        <v>2</v>
      </c>
      <c r="V29" t="s">
        <v>260</v>
      </c>
      <c r="W29" t="s">
        <v>261</v>
      </c>
      <c r="X29" t="s">
        <v>147</v>
      </c>
      <c r="Y29" t="s">
        <v>148</v>
      </c>
      <c r="Z29">
        <v>0</v>
      </c>
      <c r="AA29" t="s">
        <v>175</v>
      </c>
      <c r="AB29" t="s">
        <v>265</v>
      </c>
      <c r="AC29" t="s">
        <v>228</v>
      </c>
      <c r="AD29">
        <v>7.9813359999999998</v>
      </c>
      <c r="AE29">
        <v>33.698546999999998</v>
      </c>
      <c r="AF29">
        <v>-85.020752000000002</v>
      </c>
      <c r="AG29">
        <v>10</v>
      </c>
      <c r="AH29">
        <v>94</v>
      </c>
      <c r="AI29">
        <v>1321</v>
      </c>
      <c r="AJ29" t="s">
        <v>229</v>
      </c>
      <c r="AK29">
        <v>9</v>
      </c>
      <c r="AL29">
        <v>11</v>
      </c>
      <c r="AM29" t="s">
        <v>230</v>
      </c>
      <c r="AN29">
        <v>1408.4</v>
      </c>
      <c r="AO29">
        <v>26.9</v>
      </c>
      <c r="AP29">
        <v>658.7</v>
      </c>
      <c r="AQ29">
        <v>-85.021038000000004</v>
      </c>
      <c r="AR29">
        <v>33.697257</v>
      </c>
      <c r="AS29">
        <v>-85.020520000000005</v>
      </c>
      <c r="AT29">
        <v>33.698998000000003</v>
      </c>
      <c r="AU29" t="s">
        <v>228</v>
      </c>
      <c r="AV29">
        <v>1</v>
      </c>
      <c r="AW29">
        <v>45</v>
      </c>
      <c r="AX29">
        <v>113</v>
      </c>
      <c r="AY29">
        <v>0</v>
      </c>
      <c r="AZ29">
        <v>55</v>
      </c>
      <c r="BA29">
        <v>7.06</v>
      </c>
      <c r="BB29">
        <v>6.86</v>
      </c>
      <c r="BC29">
        <v>1077.0999999999999</v>
      </c>
      <c r="BD29">
        <v>1072.8</v>
      </c>
      <c r="BE29">
        <v>1079.0999999999999</v>
      </c>
      <c r="BF29">
        <v>55</v>
      </c>
      <c r="BG29">
        <v>62.6</v>
      </c>
      <c r="BH29">
        <v>0</v>
      </c>
      <c r="BI29" s="1">
        <v>44153</v>
      </c>
      <c r="BJ29" t="s">
        <v>154</v>
      </c>
      <c r="BK29">
        <v>1.8389999999999999E-3</v>
      </c>
      <c r="BL29">
        <v>5356</v>
      </c>
      <c r="BM29">
        <v>7056</v>
      </c>
      <c r="BN29" t="s">
        <v>228</v>
      </c>
      <c r="BO29" t="s">
        <v>231</v>
      </c>
      <c r="BP29">
        <v>1</v>
      </c>
      <c r="BQ29">
        <v>11300</v>
      </c>
      <c r="BR29">
        <v>6</v>
      </c>
      <c r="BS29">
        <v>1</v>
      </c>
      <c r="BT29">
        <v>2</v>
      </c>
      <c r="BU29">
        <v>1</v>
      </c>
      <c r="BV29">
        <v>1</v>
      </c>
      <c r="BW29">
        <v>2</v>
      </c>
      <c r="BX29">
        <v>0</v>
      </c>
      <c r="BY29">
        <v>5</v>
      </c>
      <c r="BZ29" t="s">
        <v>156</v>
      </c>
      <c r="CA29">
        <v>45</v>
      </c>
      <c r="CB29">
        <v>113</v>
      </c>
      <c r="CC29">
        <v>0</v>
      </c>
      <c r="CD29" t="s">
        <v>157</v>
      </c>
      <c r="CE29" t="s">
        <v>157</v>
      </c>
      <c r="CF29">
        <v>0</v>
      </c>
      <c r="CG29">
        <v>55</v>
      </c>
      <c r="CH29">
        <v>4571</v>
      </c>
      <c r="CI29" t="s">
        <v>158</v>
      </c>
      <c r="CJ29">
        <v>0</v>
      </c>
      <c r="CK29">
        <v>0.108626</v>
      </c>
      <c r="CL29">
        <v>3</v>
      </c>
      <c r="CM29" t="s">
        <v>159</v>
      </c>
      <c r="CN29">
        <v>4571</v>
      </c>
      <c r="CO29">
        <v>55472</v>
      </c>
      <c r="CP29">
        <v>7.9489999999999998</v>
      </c>
      <c r="CQ29">
        <v>8.0579999999999998</v>
      </c>
      <c r="CR29">
        <v>55472</v>
      </c>
      <c r="CS29">
        <v>0</v>
      </c>
      <c r="CT29">
        <v>573.54586400000005</v>
      </c>
      <c r="CU29">
        <v>100</v>
      </c>
      <c r="CV29">
        <v>7078</v>
      </c>
      <c r="CW29">
        <v>5.1450000000000003E-3</v>
      </c>
      <c r="CX29">
        <v>0</v>
      </c>
      <c r="CY29">
        <v>1.8389999999999999E-3</v>
      </c>
      <c r="CZ29">
        <v>66</v>
      </c>
      <c r="DA29" t="s">
        <v>232</v>
      </c>
      <c r="DB29" t="s">
        <v>161</v>
      </c>
      <c r="DC29" t="s">
        <v>233</v>
      </c>
      <c r="DD29">
        <v>-85.018929</v>
      </c>
      <c r="DE29">
        <v>33.690719999999999</v>
      </c>
      <c r="DF29">
        <v>33.690719999999999</v>
      </c>
      <c r="DG29">
        <v>-85.018929</v>
      </c>
      <c r="DH29">
        <v>6.8700000000000002E-3</v>
      </c>
      <c r="DI29">
        <v>1.8389999999999999E-3</v>
      </c>
      <c r="DJ29">
        <v>10</v>
      </c>
      <c r="DK29">
        <v>8940</v>
      </c>
      <c r="DL29">
        <v>8.8000000000000007</v>
      </c>
      <c r="DM29">
        <v>9310</v>
      </c>
      <c r="DN29">
        <v>8.8000000000000007</v>
      </c>
      <c r="DO29">
        <v>10500</v>
      </c>
      <c r="DP29">
        <v>0</v>
      </c>
      <c r="DQ29">
        <v>10700</v>
      </c>
      <c r="DR29">
        <v>0</v>
      </c>
      <c r="DS29">
        <v>11200</v>
      </c>
      <c r="DT29">
        <v>5.9</v>
      </c>
      <c r="DU29">
        <v>10600</v>
      </c>
      <c r="DV29">
        <v>6</v>
      </c>
      <c r="DW29">
        <v>10100</v>
      </c>
      <c r="DX29">
        <v>6</v>
      </c>
      <c r="DY29">
        <v>7830</v>
      </c>
      <c r="DZ29">
        <v>6</v>
      </c>
      <c r="EA29">
        <v>7870</v>
      </c>
      <c r="EB29">
        <v>6</v>
      </c>
      <c r="EC29">
        <v>7770</v>
      </c>
      <c r="ED29">
        <v>6</v>
      </c>
      <c r="EE29">
        <v>0</v>
      </c>
    </row>
    <row r="30" spans="1:135" x14ac:dyDescent="0.3">
      <c r="A30">
        <v>28</v>
      </c>
      <c r="B30" t="s">
        <v>135</v>
      </c>
      <c r="C30">
        <v>659</v>
      </c>
      <c r="D30">
        <v>99</v>
      </c>
      <c r="E30" t="s">
        <v>135</v>
      </c>
      <c r="F30">
        <v>6961768</v>
      </c>
      <c r="G30" t="s">
        <v>136</v>
      </c>
      <c r="H30" s="1">
        <v>43419</v>
      </c>
      <c r="I30" t="s">
        <v>225</v>
      </c>
      <c r="J30" t="s">
        <v>246</v>
      </c>
      <c r="K30" t="s">
        <v>139</v>
      </c>
      <c r="L30" t="s">
        <v>140</v>
      </c>
      <c r="M30">
        <v>0</v>
      </c>
      <c r="N30">
        <v>0</v>
      </c>
      <c r="O30">
        <v>0</v>
      </c>
      <c r="P30" t="s">
        <v>235</v>
      </c>
      <c r="Q30" t="s">
        <v>170</v>
      </c>
      <c r="R30" t="s">
        <v>180</v>
      </c>
      <c r="S30" t="s">
        <v>180</v>
      </c>
      <c r="T30" t="s">
        <v>242</v>
      </c>
      <c r="U30">
        <v>2</v>
      </c>
      <c r="V30" t="s">
        <v>260</v>
      </c>
      <c r="W30" t="s">
        <v>261</v>
      </c>
      <c r="X30" t="s">
        <v>147</v>
      </c>
      <c r="Y30" t="s">
        <v>148</v>
      </c>
      <c r="Z30">
        <v>0</v>
      </c>
      <c r="AA30" t="s">
        <v>266</v>
      </c>
      <c r="AB30" t="s">
        <v>255</v>
      </c>
      <c r="AC30" t="s">
        <v>228</v>
      </c>
      <c r="AD30">
        <v>7.9489999999999998</v>
      </c>
      <c r="AE30">
        <v>33.698089000000003</v>
      </c>
      <c r="AF30">
        <v>-85.020916999999997</v>
      </c>
      <c r="AG30">
        <v>10</v>
      </c>
      <c r="AH30">
        <v>94</v>
      </c>
      <c r="AI30">
        <v>1321</v>
      </c>
      <c r="AJ30" t="s">
        <v>229</v>
      </c>
      <c r="AK30">
        <v>9</v>
      </c>
      <c r="AL30">
        <v>11</v>
      </c>
      <c r="AM30" t="s">
        <v>230</v>
      </c>
      <c r="AN30">
        <v>1408.4</v>
      </c>
      <c r="AO30">
        <v>26.9</v>
      </c>
      <c r="AP30">
        <v>658.7</v>
      </c>
      <c r="AQ30">
        <v>-85.021038000000004</v>
      </c>
      <c r="AR30">
        <v>33.697257</v>
      </c>
      <c r="AS30">
        <v>-85.020520000000005</v>
      </c>
      <c r="AT30">
        <v>33.698998000000003</v>
      </c>
      <c r="AU30" t="s">
        <v>228</v>
      </c>
      <c r="AV30">
        <v>1</v>
      </c>
      <c r="AW30">
        <v>45</v>
      </c>
      <c r="AX30">
        <v>113</v>
      </c>
      <c r="AY30">
        <v>0</v>
      </c>
      <c r="AZ30">
        <v>55</v>
      </c>
      <c r="BA30">
        <v>7.06</v>
      </c>
      <c r="BB30">
        <v>6.86</v>
      </c>
      <c r="BC30">
        <v>1077.0999999999999</v>
      </c>
      <c r="BD30">
        <v>1072.8</v>
      </c>
      <c r="BE30">
        <v>1079.0999999999999</v>
      </c>
      <c r="BF30">
        <v>55</v>
      </c>
      <c r="BG30">
        <v>62.6</v>
      </c>
      <c r="BH30">
        <v>0</v>
      </c>
      <c r="BI30" s="1">
        <v>44153</v>
      </c>
      <c r="BJ30" t="s">
        <v>154</v>
      </c>
      <c r="BK30">
        <v>1.8389999999999999E-3</v>
      </c>
      <c r="BL30">
        <v>5356</v>
      </c>
      <c r="BM30">
        <v>7056</v>
      </c>
      <c r="BN30" t="s">
        <v>228</v>
      </c>
      <c r="BO30" t="s">
        <v>231</v>
      </c>
      <c r="BP30">
        <v>1</v>
      </c>
      <c r="BQ30">
        <v>11300</v>
      </c>
      <c r="BR30">
        <v>6</v>
      </c>
      <c r="BS30">
        <v>1</v>
      </c>
      <c r="BT30">
        <v>2</v>
      </c>
      <c r="BU30">
        <v>1</v>
      </c>
      <c r="BV30">
        <v>1</v>
      </c>
      <c r="BW30">
        <v>2</v>
      </c>
      <c r="BX30">
        <v>0</v>
      </c>
      <c r="BY30">
        <v>5</v>
      </c>
      <c r="BZ30" t="s">
        <v>156</v>
      </c>
      <c r="CA30">
        <v>45</v>
      </c>
      <c r="CB30">
        <v>113</v>
      </c>
      <c r="CC30">
        <v>0</v>
      </c>
      <c r="CD30" t="s">
        <v>157</v>
      </c>
      <c r="CE30" t="s">
        <v>157</v>
      </c>
      <c r="CF30">
        <v>0</v>
      </c>
      <c r="CG30">
        <v>55</v>
      </c>
      <c r="CH30">
        <v>4571</v>
      </c>
      <c r="CI30" t="s">
        <v>158</v>
      </c>
      <c r="CJ30">
        <v>0</v>
      </c>
      <c r="CK30">
        <v>0.108626</v>
      </c>
      <c r="CL30">
        <v>3</v>
      </c>
      <c r="CM30" t="s">
        <v>159</v>
      </c>
      <c r="CN30">
        <v>4571</v>
      </c>
      <c r="CO30">
        <v>55472</v>
      </c>
      <c r="CP30">
        <v>7.9489999999999998</v>
      </c>
      <c r="CQ30">
        <v>8.0579999999999998</v>
      </c>
      <c r="CR30">
        <v>55472</v>
      </c>
      <c r="CS30">
        <v>0</v>
      </c>
      <c r="CT30">
        <v>573.54586400000005</v>
      </c>
      <c r="CU30">
        <v>100</v>
      </c>
      <c r="CV30">
        <v>7078</v>
      </c>
      <c r="CW30">
        <v>5.1450000000000003E-3</v>
      </c>
      <c r="CX30">
        <v>0</v>
      </c>
      <c r="CY30">
        <v>1.8389999999999999E-3</v>
      </c>
      <c r="CZ30">
        <v>66</v>
      </c>
      <c r="DA30" t="s">
        <v>232</v>
      </c>
      <c r="DB30" t="s">
        <v>161</v>
      </c>
      <c r="DC30" t="s">
        <v>233</v>
      </c>
      <c r="DD30">
        <v>-85.018929</v>
      </c>
      <c r="DE30">
        <v>33.690719999999999</v>
      </c>
      <c r="DF30">
        <v>33.690719999999999</v>
      </c>
      <c r="DG30">
        <v>-85.018929</v>
      </c>
      <c r="DH30">
        <v>6.8700000000000002E-3</v>
      </c>
      <c r="DI30">
        <v>1.8389999999999999E-3</v>
      </c>
      <c r="DJ30">
        <v>10</v>
      </c>
      <c r="DK30">
        <v>8940</v>
      </c>
      <c r="DL30">
        <v>8.8000000000000007</v>
      </c>
      <c r="DM30">
        <v>9310</v>
      </c>
      <c r="DN30">
        <v>8.8000000000000007</v>
      </c>
      <c r="DO30">
        <v>10500</v>
      </c>
      <c r="DP30">
        <v>0</v>
      </c>
      <c r="DQ30">
        <v>10700</v>
      </c>
      <c r="DR30">
        <v>0</v>
      </c>
      <c r="DS30">
        <v>11200</v>
      </c>
      <c r="DT30">
        <v>5.9</v>
      </c>
      <c r="DU30">
        <v>10600</v>
      </c>
      <c r="DV30">
        <v>6</v>
      </c>
      <c r="DW30">
        <v>10100</v>
      </c>
      <c r="DX30">
        <v>6</v>
      </c>
      <c r="DY30">
        <v>7830</v>
      </c>
      <c r="DZ30">
        <v>6</v>
      </c>
      <c r="EA30">
        <v>7870</v>
      </c>
      <c r="EB30">
        <v>6</v>
      </c>
      <c r="EC30">
        <v>7770</v>
      </c>
      <c r="ED30">
        <v>6</v>
      </c>
      <c r="EE30">
        <v>0</v>
      </c>
    </row>
    <row r="31" spans="1:135" x14ac:dyDescent="0.3">
      <c r="A31">
        <v>29</v>
      </c>
      <c r="B31" t="s">
        <v>135</v>
      </c>
      <c r="C31">
        <v>675</v>
      </c>
      <c r="D31">
        <v>87</v>
      </c>
      <c r="E31" t="s">
        <v>135</v>
      </c>
      <c r="F31">
        <v>7030049</v>
      </c>
      <c r="G31" t="s">
        <v>136</v>
      </c>
      <c r="H31" s="1">
        <v>43470</v>
      </c>
      <c r="I31" t="s">
        <v>225</v>
      </c>
      <c r="J31" t="s">
        <v>226</v>
      </c>
      <c r="K31" t="s">
        <v>234</v>
      </c>
      <c r="L31" t="s">
        <v>169</v>
      </c>
      <c r="M31">
        <v>0</v>
      </c>
      <c r="N31">
        <v>0</v>
      </c>
      <c r="O31">
        <v>0</v>
      </c>
      <c r="P31" t="s">
        <v>267</v>
      </c>
      <c r="Q31" t="s">
        <v>186</v>
      </c>
      <c r="R31" t="s">
        <v>268</v>
      </c>
      <c r="S31" t="s">
        <v>268</v>
      </c>
      <c r="T31" t="s">
        <v>242</v>
      </c>
      <c r="U31">
        <v>2</v>
      </c>
      <c r="V31" t="s">
        <v>269</v>
      </c>
      <c r="W31" t="s">
        <v>243</v>
      </c>
      <c r="X31" t="s">
        <v>147</v>
      </c>
      <c r="Y31" t="s">
        <v>148</v>
      </c>
      <c r="Z31">
        <v>0</v>
      </c>
      <c r="AA31" t="s">
        <v>175</v>
      </c>
      <c r="AB31" t="s">
        <v>270</v>
      </c>
      <c r="AC31" t="s">
        <v>228</v>
      </c>
      <c r="AD31">
        <v>7.9540800000000003</v>
      </c>
      <c r="AE31">
        <v>33.698171000000002</v>
      </c>
      <c r="AF31">
        <v>-85.020891000000006</v>
      </c>
      <c r="AG31">
        <v>10</v>
      </c>
      <c r="AH31">
        <v>94</v>
      </c>
      <c r="AI31">
        <v>1321</v>
      </c>
      <c r="AJ31" t="s">
        <v>229</v>
      </c>
      <c r="AK31">
        <v>9</v>
      </c>
      <c r="AL31">
        <v>11</v>
      </c>
      <c r="AM31" t="s">
        <v>230</v>
      </c>
      <c r="AN31">
        <v>1408.4</v>
      </c>
      <c r="AO31">
        <v>26.9</v>
      </c>
      <c r="AP31">
        <v>658.7</v>
      </c>
      <c r="AQ31">
        <v>-85.021038000000004</v>
      </c>
      <c r="AR31">
        <v>33.697257</v>
      </c>
      <c r="AS31">
        <v>-85.020520000000005</v>
      </c>
      <c r="AT31">
        <v>33.698998000000003</v>
      </c>
      <c r="AU31" t="s">
        <v>228</v>
      </c>
      <c r="AV31">
        <v>1</v>
      </c>
      <c r="AW31">
        <v>45</v>
      </c>
      <c r="AX31">
        <v>113</v>
      </c>
      <c r="AY31">
        <v>0</v>
      </c>
      <c r="AZ31">
        <v>55</v>
      </c>
      <c r="BA31">
        <v>7.06</v>
      </c>
      <c r="BB31">
        <v>6.86</v>
      </c>
      <c r="BC31">
        <v>1077.0999999999999</v>
      </c>
      <c r="BD31">
        <v>1072.8</v>
      </c>
      <c r="BE31">
        <v>1079.0999999999999</v>
      </c>
      <c r="BF31">
        <v>55</v>
      </c>
      <c r="BG31">
        <v>62.6</v>
      </c>
      <c r="BH31">
        <v>0</v>
      </c>
      <c r="BI31" s="1">
        <v>44153</v>
      </c>
      <c r="BJ31" t="s">
        <v>154</v>
      </c>
      <c r="BK31">
        <v>1.8389999999999999E-3</v>
      </c>
      <c r="BL31">
        <v>5356</v>
      </c>
      <c r="BM31">
        <v>7056</v>
      </c>
      <c r="BN31" t="s">
        <v>228</v>
      </c>
      <c r="BO31" t="s">
        <v>231</v>
      </c>
      <c r="BP31">
        <v>1</v>
      </c>
      <c r="BQ31">
        <v>11300</v>
      </c>
      <c r="BR31">
        <v>6</v>
      </c>
      <c r="BS31">
        <v>1</v>
      </c>
      <c r="BT31">
        <v>2</v>
      </c>
      <c r="BU31">
        <v>1</v>
      </c>
      <c r="BV31">
        <v>1</v>
      </c>
      <c r="BW31">
        <v>2</v>
      </c>
      <c r="BX31">
        <v>0</v>
      </c>
      <c r="BY31">
        <v>5</v>
      </c>
      <c r="BZ31" t="s">
        <v>156</v>
      </c>
      <c r="CA31">
        <v>45</v>
      </c>
      <c r="CB31">
        <v>113</v>
      </c>
      <c r="CC31">
        <v>0</v>
      </c>
      <c r="CD31" t="s">
        <v>157</v>
      </c>
      <c r="CE31" t="s">
        <v>157</v>
      </c>
      <c r="CF31">
        <v>0</v>
      </c>
      <c r="CG31">
        <v>55</v>
      </c>
      <c r="CH31">
        <v>4571</v>
      </c>
      <c r="CI31" t="s">
        <v>158</v>
      </c>
      <c r="CJ31">
        <v>0</v>
      </c>
      <c r="CK31">
        <v>0.108626</v>
      </c>
      <c r="CL31">
        <v>3</v>
      </c>
      <c r="CM31" t="s">
        <v>159</v>
      </c>
      <c r="CN31">
        <v>4571</v>
      </c>
      <c r="CO31">
        <v>55472</v>
      </c>
      <c r="CP31">
        <v>7.9489999999999998</v>
      </c>
      <c r="CQ31">
        <v>8.0579999999999998</v>
      </c>
      <c r="CR31">
        <v>55472</v>
      </c>
      <c r="CS31">
        <v>0</v>
      </c>
      <c r="CT31">
        <v>573.54586400000005</v>
      </c>
      <c r="CU31">
        <v>100</v>
      </c>
      <c r="CV31">
        <v>7078</v>
      </c>
      <c r="CW31">
        <v>5.1450000000000003E-3</v>
      </c>
      <c r="CX31">
        <v>0</v>
      </c>
      <c r="CY31">
        <v>1.8389999999999999E-3</v>
      </c>
      <c r="CZ31">
        <v>66</v>
      </c>
      <c r="DA31" t="s">
        <v>232</v>
      </c>
      <c r="DB31" t="s">
        <v>161</v>
      </c>
      <c r="DC31" t="s">
        <v>233</v>
      </c>
      <c r="DD31">
        <v>-85.018929</v>
      </c>
      <c r="DE31">
        <v>33.690719999999999</v>
      </c>
      <c r="DF31">
        <v>33.690719999999999</v>
      </c>
      <c r="DG31">
        <v>-85.018929</v>
      </c>
      <c r="DH31">
        <v>6.8700000000000002E-3</v>
      </c>
      <c r="DI31">
        <v>1.8389999999999999E-3</v>
      </c>
      <c r="DJ31">
        <v>10</v>
      </c>
      <c r="DK31">
        <v>8940</v>
      </c>
      <c r="DL31">
        <v>8.8000000000000007</v>
      </c>
      <c r="DM31">
        <v>9310</v>
      </c>
      <c r="DN31">
        <v>8.8000000000000007</v>
      </c>
      <c r="DO31">
        <v>10500</v>
      </c>
      <c r="DP31">
        <v>0</v>
      </c>
      <c r="DQ31">
        <v>10700</v>
      </c>
      <c r="DR31">
        <v>0</v>
      </c>
      <c r="DS31">
        <v>11200</v>
      </c>
      <c r="DT31">
        <v>5.9</v>
      </c>
      <c r="DU31">
        <v>10600</v>
      </c>
      <c r="DV31">
        <v>6</v>
      </c>
      <c r="DW31">
        <v>10100</v>
      </c>
      <c r="DX31">
        <v>6</v>
      </c>
      <c r="DY31">
        <v>7830</v>
      </c>
      <c r="DZ31">
        <v>6</v>
      </c>
      <c r="EA31">
        <v>7870</v>
      </c>
      <c r="EB31">
        <v>6</v>
      </c>
      <c r="EC31">
        <v>7770</v>
      </c>
      <c r="ED31">
        <v>6</v>
      </c>
      <c r="EE31">
        <v>0</v>
      </c>
    </row>
    <row r="32" spans="1:135" x14ac:dyDescent="0.3">
      <c r="A32">
        <v>30</v>
      </c>
      <c r="B32" t="s">
        <v>135</v>
      </c>
      <c r="C32">
        <v>701</v>
      </c>
      <c r="D32">
        <v>59</v>
      </c>
      <c r="E32" t="s">
        <v>135</v>
      </c>
      <c r="F32">
        <v>7249901</v>
      </c>
      <c r="G32" t="s">
        <v>136</v>
      </c>
      <c r="H32" s="1">
        <v>43629</v>
      </c>
      <c r="I32" t="s">
        <v>225</v>
      </c>
      <c r="J32" t="s">
        <v>226</v>
      </c>
      <c r="K32" t="s">
        <v>139</v>
      </c>
      <c r="L32" t="s">
        <v>218</v>
      </c>
      <c r="M32">
        <v>0</v>
      </c>
      <c r="N32">
        <v>0</v>
      </c>
      <c r="O32">
        <v>1</v>
      </c>
      <c r="P32" t="s">
        <v>141</v>
      </c>
      <c r="Q32" t="s">
        <v>186</v>
      </c>
      <c r="R32" t="s">
        <v>143</v>
      </c>
      <c r="S32" t="s">
        <v>143</v>
      </c>
      <c r="T32" t="s">
        <v>271</v>
      </c>
      <c r="U32">
        <v>1</v>
      </c>
      <c r="V32" t="s">
        <v>165</v>
      </c>
      <c r="W32" t="s">
        <v>224</v>
      </c>
      <c r="X32" t="s">
        <v>147</v>
      </c>
      <c r="Y32" t="s">
        <v>148</v>
      </c>
      <c r="Z32">
        <v>20</v>
      </c>
      <c r="AA32" t="s">
        <v>149</v>
      </c>
      <c r="AB32" t="s">
        <v>168</v>
      </c>
      <c r="AC32" t="s">
        <v>228</v>
      </c>
      <c r="AD32">
        <v>7.9609509999999997</v>
      </c>
      <c r="AE32">
        <v>33.698267000000001</v>
      </c>
      <c r="AF32">
        <v>-85.020859000000002</v>
      </c>
      <c r="AG32">
        <v>10</v>
      </c>
      <c r="AH32">
        <v>94</v>
      </c>
      <c r="AI32">
        <v>1321</v>
      </c>
      <c r="AJ32" t="s">
        <v>229</v>
      </c>
      <c r="AK32">
        <v>9</v>
      </c>
      <c r="AL32">
        <v>11</v>
      </c>
      <c r="AM32" t="s">
        <v>230</v>
      </c>
      <c r="AN32">
        <v>1408.4</v>
      </c>
      <c r="AO32">
        <v>26.9</v>
      </c>
      <c r="AP32">
        <v>658.7</v>
      </c>
      <c r="AQ32">
        <v>-85.021038000000004</v>
      </c>
      <c r="AR32">
        <v>33.697257</v>
      </c>
      <c r="AS32">
        <v>-85.020520000000005</v>
      </c>
      <c r="AT32">
        <v>33.698998000000003</v>
      </c>
      <c r="AU32" t="s">
        <v>228</v>
      </c>
      <c r="AV32">
        <v>1</v>
      </c>
      <c r="AW32">
        <v>45</v>
      </c>
      <c r="AX32">
        <v>113</v>
      </c>
      <c r="AY32">
        <v>0</v>
      </c>
      <c r="AZ32">
        <v>55</v>
      </c>
      <c r="BA32">
        <v>7.06</v>
      </c>
      <c r="BB32">
        <v>6.86</v>
      </c>
      <c r="BC32">
        <v>1077.0999999999999</v>
      </c>
      <c r="BD32">
        <v>1072.8</v>
      </c>
      <c r="BE32">
        <v>1079.0999999999999</v>
      </c>
      <c r="BF32">
        <v>55</v>
      </c>
      <c r="BG32">
        <v>62.6</v>
      </c>
      <c r="BH32">
        <v>0</v>
      </c>
      <c r="BI32" s="1">
        <v>44153</v>
      </c>
      <c r="BJ32" t="s">
        <v>154</v>
      </c>
      <c r="BK32">
        <v>1.8389999999999999E-3</v>
      </c>
      <c r="BL32">
        <v>5356</v>
      </c>
      <c r="BM32">
        <v>7056</v>
      </c>
      <c r="BN32" t="s">
        <v>228</v>
      </c>
      <c r="BO32" t="s">
        <v>231</v>
      </c>
      <c r="BP32">
        <v>1</v>
      </c>
      <c r="BQ32">
        <v>11300</v>
      </c>
      <c r="BR32">
        <v>6</v>
      </c>
      <c r="BS32">
        <v>1</v>
      </c>
      <c r="BT32">
        <v>2</v>
      </c>
      <c r="BU32">
        <v>1</v>
      </c>
      <c r="BV32">
        <v>1</v>
      </c>
      <c r="BW32">
        <v>2</v>
      </c>
      <c r="BX32">
        <v>0</v>
      </c>
      <c r="BY32">
        <v>5</v>
      </c>
      <c r="BZ32" t="s">
        <v>156</v>
      </c>
      <c r="CA32">
        <v>45</v>
      </c>
      <c r="CB32">
        <v>113</v>
      </c>
      <c r="CC32">
        <v>0</v>
      </c>
      <c r="CD32" t="s">
        <v>157</v>
      </c>
      <c r="CE32" t="s">
        <v>157</v>
      </c>
      <c r="CF32">
        <v>0</v>
      </c>
      <c r="CG32">
        <v>55</v>
      </c>
      <c r="CH32">
        <v>4571</v>
      </c>
      <c r="CI32" t="s">
        <v>158</v>
      </c>
      <c r="CJ32">
        <v>0</v>
      </c>
      <c r="CK32">
        <v>0.108626</v>
      </c>
      <c r="CL32">
        <v>3</v>
      </c>
      <c r="CM32" t="s">
        <v>159</v>
      </c>
      <c r="CN32">
        <v>4571</v>
      </c>
      <c r="CO32">
        <v>55472</v>
      </c>
      <c r="CP32">
        <v>7.9489999999999998</v>
      </c>
      <c r="CQ32">
        <v>8.0579999999999998</v>
      </c>
      <c r="CR32">
        <v>55472</v>
      </c>
      <c r="CS32">
        <v>0</v>
      </c>
      <c r="CT32">
        <v>573.54586400000005</v>
      </c>
      <c r="CU32">
        <v>100</v>
      </c>
      <c r="CV32">
        <v>7078</v>
      </c>
      <c r="CW32">
        <v>5.1450000000000003E-3</v>
      </c>
      <c r="CX32">
        <v>0</v>
      </c>
      <c r="CY32">
        <v>1.8389999999999999E-3</v>
      </c>
      <c r="CZ32">
        <v>66</v>
      </c>
      <c r="DA32" t="s">
        <v>232</v>
      </c>
      <c r="DB32" t="s">
        <v>161</v>
      </c>
      <c r="DC32" t="s">
        <v>233</v>
      </c>
      <c r="DD32">
        <v>-85.018929</v>
      </c>
      <c r="DE32">
        <v>33.690719999999999</v>
      </c>
      <c r="DF32">
        <v>33.690719999999999</v>
      </c>
      <c r="DG32">
        <v>-85.018929</v>
      </c>
      <c r="DH32">
        <v>6.8700000000000002E-3</v>
      </c>
      <c r="DI32">
        <v>1.8389999999999999E-3</v>
      </c>
      <c r="DJ32">
        <v>10</v>
      </c>
      <c r="DK32">
        <v>8940</v>
      </c>
      <c r="DL32">
        <v>8.8000000000000007</v>
      </c>
      <c r="DM32">
        <v>9310</v>
      </c>
      <c r="DN32">
        <v>8.8000000000000007</v>
      </c>
      <c r="DO32">
        <v>10500</v>
      </c>
      <c r="DP32">
        <v>0</v>
      </c>
      <c r="DQ32">
        <v>10700</v>
      </c>
      <c r="DR32">
        <v>0</v>
      </c>
      <c r="DS32">
        <v>11200</v>
      </c>
      <c r="DT32">
        <v>5.9</v>
      </c>
      <c r="DU32">
        <v>10600</v>
      </c>
      <c r="DV32">
        <v>6</v>
      </c>
      <c r="DW32">
        <v>10100</v>
      </c>
      <c r="DX32">
        <v>6</v>
      </c>
      <c r="DY32">
        <v>7830</v>
      </c>
      <c r="DZ32">
        <v>6</v>
      </c>
      <c r="EA32">
        <v>7870</v>
      </c>
      <c r="EB32">
        <v>6</v>
      </c>
      <c r="EC32">
        <v>7770</v>
      </c>
      <c r="ED32">
        <v>6</v>
      </c>
      <c r="EE32">
        <v>0</v>
      </c>
    </row>
    <row r="33" spans="1:135" x14ac:dyDescent="0.3">
      <c r="A33">
        <v>31</v>
      </c>
      <c r="B33" t="s">
        <v>135</v>
      </c>
      <c r="C33">
        <v>741</v>
      </c>
      <c r="D33">
        <v>38</v>
      </c>
      <c r="E33" t="s">
        <v>135</v>
      </c>
      <c r="F33">
        <v>7590094</v>
      </c>
      <c r="G33" t="s">
        <v>136</v>
      </c>
      <c r="H33" s="1">
        <v>43888</v>
      </c>
      <c r="I33" t="s">
        <v>225</v>
      </c>
      <c r="J33" t="s">
        <v>226</v>
      </c>
      <c r="K33" t="s">
        <v>139</v>
      </c>
      <c r="L33" t="s">
        <v>140</v>
      </c>
      <c r="M33">
        <v>0</v>
      </c>
      <c r="N33">
        <v>0</v>
      </c>
      <c r="O33">
        <v>0</v>
      </c>
      <c r="P33" t="s">
        <v>235</v>
      </c>
      <c r="Q33" t="s">
        <v>170</v>
      </c>
      <c r="R33" t="s">
        <v>180</v>
      </c>
      <c r="S33" t="s">
        <v>180</v>
      </c>
      <c r="T33" t="s">
        <v>242</v>
      </c>
      <c r="U33">
        <v>2</v>
      </c>
      <c r="V33" t="s">
        <v>260</v>
      </c>
      <c r="W33" t="s">
        <v>261</v>
      </c>
      <c r="X33" t="s">
        <v>178</v>
      </c>
      <c r="Y33" t="s">
        <v>148</v>
      </c>
      <c r="Z33">
        <v>0</v>
      </c>
      <c r="AA33" t="s">
        <v>175</v>
      </c>
      <c r="AB33" t="s">
        <v>255</v>
      </c>
      <c r="AC33" t="s">
        <v>228</v>
      </c>
      <c r="AD33">
        <v>7.9337299999999997</v>
      </c>
      <c r="AE33">
        <v>33.697878000000003</v>
      </c>
      <c r="AF33">
        <v>-85.020972</v>
      </c>
      <c r="AG33">
        <v>10</v>
      </c>
      <c r="AH33">
        <v>94</v>
      </c>
      <c r="AI33">
        <v>1321</v>
      </c>
      <c r="AJ33" t="s">
        <v>229</v>
      </c>
      <c r="AK33">
        <v>9</v>
      </c>
      <c r="AL33">
        <v>11</v>
      </c>
      <c r="AM33" t="s">
        <v>230</v>
      </c>
      <c r="AN33">
        <v>1408.4</v>
      </c>
      <c r="AO33">
        <v>26.9</v>
      </c>
      <c r="AP33">
        <v>658.7</v>
      </c>
      <c r="AQ33">
        <v>-85.021038000000004</v>
      </c>
      <c r="AR33">
        <v>33.697257</v>
      </c>
      <c r="AS33">
        <v>-85.020520000000005</v>
      </c>
      <c r="AT33">
        <v>33.698998000000003</v>
      </c>
      <c r="AU33" t="s">
        <v>228</v>
      </c>
      <c r="AV33">
        <v>1</v>
      </c>
      <c r="AW33">
        <v>45</v>
      </c>
      <c r="AX33">
        <v>113</v>
      </c>
      <c r="AY33">
        <v>0</v>
      </c>
      <c r="AZ33">
        <v>55</v>
      </c>
      <c r="BA33">
        <v>7.06</v>
      </c>
      <c r="BB33">
        <v>6.86</v>
      </c>
      <c r="BC33">
        <v>1077.0999999999999</v>
      </c>
      <c r="BD33">
        <v>1072.8</v>
      </c>
      <c r="BE33">
        <v>1079.0999999999999</v>
      </c>
      <c r="BF33">
        <v>55</v>
      </c>
      <c r="BG33">
        <v>62.6</v>
      </c>
      <c r="BH33">
        <v>0</v>
      </c>
      <c r="BI33" s="1">
        <v>44153</v>
      </c>
      <c r="BJ33" t="s">
        <v>154</v>
      </c>
      <c r="BK33">
        <v>1.8389999999999999E-3</v>
      </c>
      <c r="BL33">
        <v>5356</v>
      </c>
      <c r="BM33">
        <v>7056</v>
      </c>
      <c r="BN33" t="s">
        <v>228</v>
      </c>
      <c r="BO33" t="s">
        <v>231</v>
      </c>
      <c r="BP33">
        <v>1</v>
      </c>
      <c r="BQ33">
        <v>11300</v>
      </c>
      <c r="BR33">
        <v>6</v>
      </c>
      <c r="BS33">
        <v>1</v>
      </c>
      <c r="BT33">
        <v>2</v>
      </c>
      <c r="BU33">
        <v>1</v>
      </c>
      <c r="BV33">
        <v>1</v>
      </c>
      <c r="BW33">
        <v>2</v>
      </c>
      <c r="BX33">
        <v>0</v>
      </c>
      <c r="BY33">
        <v>5</v>
      </c>
      <c r="BZ33" t="s">
        <v>156</v>
      </c>
      <c r="CA33">
        <v>45</v>
      </c>
      <c r="CB33">
        <v>113</v>
      </c>
      <c r="CC33">
        <v>0</v>
      </c>
      <c r="CD33" t="s">
        <v>157</v>
      </c>
      <c r="CE33" t="s">
        <v>157</v>
      </c>
      <c r="CF33">
        <v>0</v>
      </c>
      <c r="CG33">
        <v>55</v>
      </c>
      <c r="CH33">
        <v>4571</v>
      </c>
      <c r="CI33" t="s">
        <v>158</v>
      </c>
      <c r="CJ33">
        <v>0</v>
      </c>
      <c r="CK33">
        <v>0.108626</v>
      </c>
      <c r="CL33">
        <v>3</v>
      </c>
      <c r="CM33" t="s">
        <v>159</v>
      </c>
      <c r="CN33">
        <v>4571</v>
      </c>
      <c r="CO33">
        <v>55472</v>
      </c>
      <c r="CP33">
        <v>7.9489999999999998</v>
      </c>
      <c r="CQ33">
        <v>8.0579999999999998</v>
      </c>
      <c r="CR33">
        <v>55472</v>
      </c>
      <c r="CS33">
        <v>0</v>
      </c>
      <c r="CT33">
        <v>573.54586400000005</v>
      </c>
      <c r="CU33">
        <v>100</v>
      </c>
      <c r="CV33">
        <v>7078</v>
      </c>
      <c r="CW33">
        <v>5.1450000000000003E-3</v>
      </c>
      <c r="CX33">
        <v>0</v>
      </c>
      <c r="CY33">
        <v>1.8389999999999999E-3</v>
      </c>
      <c r="CZ33">
        <v>66</v>
      </c>
      <c r="DA33" t="s">
        <v>232</v>
      </c>
      <c r="DB33" t="s">
        <v>161</v>
      </c>
      <c r="DC33" t="s">
        <v>233</v>
      </c>
      <c r="DD33">
        <v>-85.018929</v>
      </c>
      <c r="DE33">
        <v>33.690719999999999</v>
      </c>
      <c r="DF33">
        <v>33.690719999999999</v>
      </c>
      <c r="DG33">
        <v>-85.018929</v>
      </c>
      <c r="DH33">
        <v>6.8700000000000002E-3</v>
      </c>
      <c r="DI33">
        <v>1.8389999999999999E-3</v>
      </c>
      <c r="DJ33">
        <v>10</v>
      </c>
      <c r="DK33">
        <v>8940</v>
      </c>
      <c r="DL33">
        <v>8.8000000000000007</v>
      </c>
      <c r="DM33">
        <v>9310</v>
      </c>
      <c r="DN33">
        <v>8.8000000000000007</v>
      </c>
      <c r="DO33">
        <v>10500</v>
      </c>
      <c r="DP33">
        <v>0</v>
      </c>
      <c r="DQ33">
        <v>10700</v>
      </c>
      <c r="DR33">
        <v>0</v>
      </c>
      <c r="DS33">
        <v>11200</v>
      </c>
      <c r="DT33">
        <v>5.9</v>
      </c>
      <c r="DU33">
        <v>10600</v>
      </c>
      <c r="DV33">
        <v>6</v>
      </c>
      <c r="DW33">
        <v>10100</v>
      </c>
      <c r="DX33">
        <v>6</v>
      </c>
      <c r="DY33">
        <v>7830</v>
      </c>
      <c r="DZ33">
        <v>6</v>
      </c>
      <c r="EA33">
        <v>7870</v>
      </c>
      <c r="EB33">
        <v>6</v>
      </c>
      <c r="EC33">
        <v>7770</v>
      </c>
      <c r="ED33">
        <v>6</v>
      </c>
      <c r="EE33">
        <v>0</v>
      </c>
    </row>
    <row r="34" spans="1:135" x14ac:dyDescent="0.3">
      <c r="A34">
        <v>32</v>
      </c>
      <c r="B34" t="s">
        <v>135</v>
      </c>
      <c r="C34">
        <v>19</v>
      </c>
      <c r="D34">
        <v>420</v>
      </c>
      <c r="E34" t="s">
        <v>135</v>
      </c>
      <c r="F34">
        <v>4372451</v>
      </c>
      <c r="G34" t="s">
        <v>136</v>
      </c>
      <c r="H34" s="1">
        <v>41336</v>
      </c>
      <c r="I34" t="s">
        <v>225</v>
      </c>
      <c r="J34" t="s">
        <v>226</v>
      </c>
      <c r="K34" t="s">
        <v>139</v>
      </c>
      <c r="L34" t="s">
        <v>169</v>
      </c>
      <c r="M34">
        <v>0</v>
      </c>
      <c r="N34">
        <v>0</v>
      </c>
      <c r="O34">
        <v>0</v>
      </c>
      <c r="P34" t="s">
        <v>141</v>
      </c>
      <c r="Q34" t="s">
        <v>142</v>
      </c>
      <c r="R34" t="s">
        <v>143</v>
      </c>
      <c r="S34" t="s">
        <v>272</v>
      </c>
      <c r="T34" t="s">
        <v>187</v>
      </c>
      <c r="U34">
        <v>1</v>
      </c>
      <c r="V34" t="s">
        <v>165</v>
      </c>
      <c r="W34" t="s">
        <v>217</v>
      </c>
      <c r="X34" t="s">
        <v>178</v>
      </c>
      <c r="Y34" t="s">
        <v>148</v>
      </c>
      <c r="Z34">
        <v>19</v>
      </c>
      <c r="AA34" t="s">
        <v>149</v>
      </c>
      <c r="AB34" t="s">
        <v>168</v>
      </c>
      <c r="AC34" t="s">
        <v>228</v>
      </c>
      <c r="AD34">
        <v>7.7706619999999997</v>
      </c>
      <c r="AE34">
        <v>33.695538999999997</v>
      </c>
      <c r="AF34">
        <v>-85.020930000000007</v>
      </c>
      <c r="AG34">
        <v>11</v>
      </c>
      <c r="AH34">
        <v>95</v>
      </c>
      <c r="AI34">
        <v>1320</v>
      </c>
      <c r="AJ34" t="s">
        <v>229</v>
      </c>
      <c r="AK34">
        <v>9</v>
      </c>
      <c r="AL34">
        <v>10</v>
      </c>
      <c r="AM34" t="s">
        <v>230</v>
      </c>
      <c r="AN34">
        <v>1474.7</v>
      </c>
      <c r="AO34">
        <v>43.7</v>
      </c>
      <c r="AP34">
        <v>1126.5999999999999</v>
      </c>
      <c r="AQ34">
        <v>-85.020257000000001</v>
      </c>
      <c r="AR34">
        <v>33.694304000000002</v>
      </c>
      <c r="AS34">
        <v>-85.021038000000004</v>
      </c>
      <c r="AT34">
        <v>33.697257</v>
      </c>
      <c r="AU34" t="s">
        <v>228</v>
      </c>
      <c r="AV34">
        <v>1</v>
      </c>
      <c r="AW34">
        <v>45</v>
      </c>
      <c r="AX34">
        <v>113</v>
      </c>
      <c r="AY34">
        <v>0</v>
      </c>
      <c r="AZ34">
        <v>55</v>
      </c>
      <c r="BA34">
        <v>10.83</v>
      </c>
      <c r="BB34">
        <v>10.23</v>
      </c>
      <c r="BC34">
        <v>1086.9000000000001</v>
      </c>
      <c r="BD34">
        <v>1092.5</v>
      </c>
      <c r="BE34">
        <v>1096.0999999999999</v>
      </c>
      <c r="BF34">
        <v>55</v>
      </c>
      <c r="BG34">
        <v>58.9</v>
      </c>
      <c r="BH34">
        <v>0</v>
      </c>
      <c r="BI34" s="1">
        <v>44153</v>
      </c>
      <c r="BJ34" t="s">
        <v>154</v>
      </c>
      <c r="BK34">
        <v>3.153E-3</v>
      </c>
      <c r="BL34">
        <v>7152</v>
      </c>
      <c r="BM34">
        <v>7057</v>
      </c>
      <c r="BN34" t="s">
        <v>228</v>
      </c>
      <c r="BO34" t="s">
        <v>231</v>
      </c>
      <c r="BP34">
        <v>1</v>
      </c>
      <c r="BQ34">
        <v>11300</v>
      </c>
      <c r="BR34">
        <v>6</v>
      </c>
      <c r="BS34">
        <v>1</v>
      </c>
      <c r="BT34">
        <v>2</v>
      </c>
      <c r="BU34">
        <v>1</v>
      </c>
      <c r="BV34">
        <v>1</v>
      </c>
      <c r="BW34">
        <v>2</v>
      </c>
      <c r="BX34">
        <v>0</v>
      </c>
      <c r="BY34">
        <v>5</v>
      </c>
      <c r="BZ34" t="s">
        <v>156</v>
      </c>
      <c r="CA34">
        <v>45</v>
      </c>
      <c r="CB34">
        <v>113</v>
      </c>
      <c r="CC34">
        <v>0</v>
      </c>
      <c r="CD34" t="s">
        <v>157</v>
      </c>
      <c r="CE34" t="s">
        <v>157</v>
      </c>
      <c r="CF34">
        <v>0</v>
      </c>
      <c r="CG34">
        <v>55</v>
      </c>
      <c r="CH34">
        <v>4571</v>
      </c>
      <c r="CI34" t="s">
        <v>158</v>
      </c>
      <c r="CJ34">
        <v>0</v>
      </c>
      <c r="CK34">
        <v>0.26449600000000001</v>
      </c>
      <c r="CL34">
        <v>3</v>
      </c>
      <c r="CM34" t="s">
        <v>159</v>
      </c>
      <c r="CN34">
        <v>4571</v>
      </c>
      <c r="CO34">
        <v>55473</v>
      </c>
      <c r="CP34">
        <v>7.6849999999999996</v>
      </c>
      <c r="CQ34">
        <v>7.9489999999999998</v>
      </c>
      <c r="CR34">
        <v>55473</v>
      </c>
      <c r="CS34">
        <v>0</v>
      </c>
      <c r="CT34">
        <v>1396.5374830000001</v>
      </c>
      <c r="CU34">
        <v>100</v>
      </c>
      <c r="CV34">
        <v>7079</v>
      </c>
      <c r="CW34">
        <v>9.6880000000000004E-3</v>
      </c>
      <c r="CX34">
        <v>0</v>
      </c>
      <c r="CY34">
        <v>3.153E-3</v>
      </c>
      <c r="CZ34">
        <v>66</v>
      </c>
      <c r="DA34" t="s">
        <v>232</v>
      </c>
      <c r="DB34" t="s">
        <v>161</v>
      </c>
      <c r="DC34" t="s">
        <v>233</v>
      </c>
      <c r="DD34">
        <v>-85.018929</v>
      </c>
      <c r="DE34">
        <v>33.690719999999999</v>
      </c>
      <c r="DF34">
        <v>33.690719999999999</v>
      </c>
      <c r="DG34">
        <v>-85.018929</v>
      </c>
      <c r="DH34">
        <v>3.823E-3</v>
      </c>
      <c r="DI34">
        <v>3.153E-3</v>
      </c>
      <c r="DJ34">
        <v>11</v>
      </c>
      <c r="DK34">
        <v>8940</v>
      </c>
      <c r="DL34">
        <v>8.8000000000000007</v>
      </c>
      <c r="DM34">
        <v>9310</v>
      </c>
      <c r="DN34">
        <v>8.8000000000000007</v>
      </c>
      <c r="DO34">
        <v>10500</v>
      </c>
      <c r="DP34">
        <v>0</v>
      </c>
      <c r="DQ34">
        <v>10700</v>
      </c>
      <c r="DR34">
        <v>0</v>
      </c>
      <c r="DS34">
        <v>11200</v>
      </c>
      <c r="DT34">
        <v>5.9</v>
      </c>
      <c r="DU34">
        <v>10600</v>
      </c>
      <c r="DV34">
        <v>6</v>
      </c>
      <c r="DW34">
        <v>10100</v>
      </c>
      <c r="DX34">
        <v>6</v>
      </c>
      <c r="DY34">
        <v>7830</v>
      </c>
      <c r="DZ34">
        <v>6</v>
      </c>
      <c r="EA34">
        <v>7870</v>
      </c>
      <c r="EB34">
        <v>6</v>
      </c>
      <c r="EC34">
        <v>7770</v>
      </c>
      <c r="ED34">
        <v>6</v>
      </c>
      <c r="EE34">
        <v>0</v>
      </c>
    </row>
    <row r="35" spans="1:135" x14ac:dyDescent="0.3">
      <c r="A35">
        <v>33</v>
      </c>
      <c r="B35" t="s">
        <v>135</v>
      </c>
      <c r="C35">
        <v>23</v>
      </c>
      <c r="D35">
        <v>421</v>
      </c>
      <c r="E35" t="s">
        <v>135</v>
      </c>
      <c r="F35">
        <v>4382638</v>
      </c>
      <c r="G35" t="s">
        <v>136</v>
      </c>
      <c r="H35" s="1">
        <v>41335</v>
      </c>
      <c r="I35" t="s">
        <v>225</v>
      </c>
      <c r="J35" t="s">
        <v>226</v>
      </c>
      <c r="K35" t="s">
        <v>273</v>
      </c>
      <c r="L35" t="s">
        <v>140</v>
      </c>
      <c r="M35">
        <v>0</v>
      </c>
      <c r="N35">
        <v>0</v>
      </c>
      <c r="O35">
        <v>0</v>
      </c>
      <c r="P35" t="s">
        <v>141</v>
      </c>
      <c r="Q35" t="s">
        <v>142</v>
      </c>
      <c r="R35" t="s">
        <v>219</v>
      </c>
      <c r="S35" t="s">
        <v>219</v>
      </c>
      <c r="T35" t="s">
        <v>187</v>
      </c>
      <c r="U35">
        <v>1</v>
      </c>
      <c r="V35" t="s">
        <v>145</v>
      </c>
      <c r="W35" t="s">
        <v>224</v>
      </c>
      <c r="X35" t="s">
        <v>178</v>
      </c>
      <c r="Y35" t="s">
        <v>148</v>
      </c>
      <c r="Z35">
        <v>23</v>
      </c>
      <c r="AA35" t="s">
        <v>175</v>
      </c>
      <c r="AB35" t="s">
        <v>168</v>
      </c>
      <c r="AC35" t="s">
        <v>228</v>
      </c>
      <c r="AD35">
        <v>7.8890000000000002</v>
      </c>
      <c r="AE35">
        <v>33.697204999999997</v>
      </c>
      <c r="AF35">
        <v>-85.021040999999997</v>
      </c>
      <c r="AG35">
        <v>11</v>
      </c>
      <c r="AH35">
        <v>95</v>
      </c>
      <c r="AI35">
        <v>1320</v>
      </c>
      <c r="AJ35" t="s">
        <v>229</v>
      </c>
      <c r="AK35">
        <v>9</v>
      </c>
      <c r="AL35">
        <v>10</v>
      </c>
      <c r="AM35" t="s">
        <v>230</v>
      </c>
      <c r="AN35">
        <v>1474.7</v>
      </c>
      <c r="AO35">
        <v>43.7</v>
      </c>
      <c r="AP35">
        <v>1126.5999999999999</v>
      </c>
      <c r="AQ35">
        <v>-85.020257000000001</v>
      </c>
      <c r="AR35">
        <v>33.694304000000002</v>
      </c>
      <c r="AS35">
        <v>-85.021038000000004</v>
      </c>
      <c r="AT35">
        <v>33.697257</v>
      </c>
      <c r="AU35" t="s">
        <v>228</v>
      </c>
      <c r="AV35">
        <v>1</v>
      </c>
      <c r="AW35">
        <v>45</v>
      </c>
      <c r="AX35">
        <v>113</v>
      </c>
      <c r="AY35">
        <v>0</v>
      </c>
      <c r="AZ35">
        <v>55</v>
      </c>
      <c r="BA35">
        <v>10.83</v>
      </c>
      <c r="BB35">
        <v>10.23</v>
      </c>
      <c r="BC35">
        <v>1086.9000000000001</v>
      </c>
      <c r="BD35">
        <v>1092.5</v>
      </c>
      <c r="BE35">
        <v>1096.0999999999999</v>
      </c>
      <c r="BF35">
        <v>55</v>
      </c>
      <c r="BG35">
        <v>58.9</v>
      </c>
      <c r="BH35">
        <v>0</v>
      </c>
      <c r="BI35" s="1">
        <v>44153</v>
      </c>
      <c r="BJ35" t="s">
        <v>154</v>
      </c>
      <c r="BK35">
        <v>3.153E-3</v>
      </c>
      <c r="BL35">
        <v>7152</v>
      </c>
      <c r="BM35">
        <v>7057</v>
      </c>
      <c r="BN35" t="s">
        <v>228</v>
      </c>
      <c r="BO35" t="s">
        <v>231</v>
      </c>
      <c r="BP35">
        <v>1</v>
      </c>
      <c r="BQ35">
        <v>11300</v>
      </c>
      <c r="BR35">
        <v>6</v>
      </c>
      <c r="BS35">
        <v>1</v>
      </c>
      <c r="BT35">
        <v>2</v>
      </c>
      <c r="BU35">
        <v>1</v>
      </c>
      <c r="BV35">
        <v>1</v>
      </c>
      <c r="BW35">
        <v>2</v>
      </c>
      <c r="BX35">
        <v>0</v>
      </c>
      <c r="BY35">
        <v>5</v>
      </c>
      <c r="BZ35" t="s">
        <v>156</v>
      </c>
      <c r="CA35">
        <v>45</v>
      </c>
      <c r="CB35">
        <v>113</v>
      </c>
      <c r="CC35">
        <v>0</v>
      </c>
      <c r="CD35" t="s">
        <v>157</v>
      </c>
      <c r="CE35" t="s">
        <v>157</v>
      </c>
      <c r="CF35">
        <v>0</v>
      </c>
      <c r="CG35">
        <v>55</v>
      </c>
      <c r="CH35">
        <v>4571</v>
      </c>
      <c r="CI35" t="s">
        <v>158</v>
      </c>
      <c r="CJ35">
        <v>0</v>
      </c>
      <c r="CK35">
        <v>0.26449600000000001</v>
      </c>
      <c r="CL35">
        <v>3</v>
      </c>
      <c r="CM35" t="s">
        <v>159</v>
      </c>
      <c r="CN35">
        <v>4571</v>
      </c>
      <c r="CO35">
        <v>55473</v>
      </c>
      <c r="CP35">
        <v>7.6849999999999996</v>
      </c>
      <c r="CQ35">
        <v>7.9489999999999998</v>
      </c>
      <c r="CR35">
        <v>55473</v>
      </c>
      <c r="CS35">
        <v>0</v>
      </c>
      <c r="CT35">
        <v>1396.5374830000001</v>
      </c>
      <c r="CU35">
        <v>100</v>
      </c>
      <c r="CV35">
        <v>7079</v>
      </c>
      <c r="CW35">
        <v>9.6880000000000004E-3</v>
      </c>
      <c r="CX35">
        <v>0</v>
      </c>
      <c r="CY35">
        <v>3.153E-3</v>
      </c>
      <c r="CZ35">
        <v>66</v>
      </c>
      <c r="DA35" t="s">
        <v>232</v>
      </c>
      <c r="DB35" t="s">
        <v>161</v>
      </c>
      <c r="DC35" t="s">
        <v>233</v>
      </c>
      <c r="DD35">
        <v>-85.018929</v>
      </c>
      <c r="DE35">
        <v>33.690719999999999</v>
      </c>
      <c r="DF35">
        <v>33.690719999999999</v>
      </c>
      <c r="DG35">
        <v>-85.018929</v>
      </c>
      <c r="DH35">
        <v>3.823E-3</v>
      </c>
      <c r="DI35">
        <v>3.153E-3</v>
      </c>
      <c r="DJ35">
        <v>11</v>
      </c>
      <c r="DK35">
        <v>8940</v>
      </c>
      <c r="DL35">
        <v>8.8000000000000007</v>
      </c>
      <c r="DM35">
        <v>9310</v>
      </c>
      <c r="DN35">
        <v>8.8000000000000007</v>
      </c>
      <c r="DO35">
        <v>10500</v>
      </c>
      <c r="DP35">
        <v>0</v>
      </c>
      <c r="DQ35">
        <v>10700</v>
      </c>
      <c r="DR35">
        <v>0</v>
      </c>
      <c r="DS35">
        <v>11200</v>
      </c>
      <c r="DT35">
        <v>5.9</v>
      </c>
      <c r="DU35">
        <v>10600</v>
      </c>
      <c r="DV35">
        <v>6</v>
      </c>
      <c r="DW35">
        <v>10100</v>
      </c>
      <c r="DX35">
        <v>6</v>
      </c>
      <c r="DY35">
        <v>7830</v>
      </c>
      <c r="DZ35">
        <v>6</v>
      </c>
      <c r="EA35">
        <v>7870</v>
      </c>
      <c r="EB35">
        <v>6</v>
      </c>
      <c r="EC35">
        <v>7770</v>
      </c>
      <c r="ED35">
        <v>6</v>
      </c>
      <c r="EE35">
        <v>0</v>
      </c>
    </row>
    <row r="36" spans="1:135" x14ac:dyDescent="0.3">
      <c r="A36">
        <v>34</v>
      </c>
      <c r="B36" t="s">
        <v>135</v>
      </c>
      <c r="C36">
        <v>38</v>
      </c>
      <c r="D36">
        <v>409</v>
      </c>
      <c r="E36" t="s">
        <v>135</v>
      </c>
      <c r="F36">
        <v>4419139</v>
      </c>
      <c r="G36" t="s">
        <v>136</v>
      </c>
      <c r="H36" s="1">
        <v>41378</v>
      </c>
      <c r="I36" t="s">
        <v>225</v>
      </c>
      <c r="J36" t="s">
        <v>226</v>
      </c>
      <c r="K36" t="s">
        <v>274</v>
      </c>
      <c r="L36" t="s">
        <v>140</v>
      </c>
      <c r="M36">
        <v>0</v>
      </c>
      <c r="N36">
        <v>0</v>
      </c>
      <c r="O36">
        <v>0</v>
      </c>
      <c r="P36" t="s">
        <v>141</v>
      </c>
      <c r="Q36" t="s">
        <v>142</v>
      </c>
      <c r="R36" t="s">
        <v>272</v>
      </c>
      <c r="S36" t="s">
        <v>219</v>
      </c>
      <c r="T36" t="s">
        <v>187</v>
      </c>
      <c r="U36">
        <v>1</v>
      </c>
      <c r="V36" t="s">
        <v>165</v>
      </c>
      <c r="W36" t="s">
        <v>217</v>
      </c>
      <c r="X36" t="s">
        <v>178</v>
      </c>
      <c r="Y36" t="s">
        <v>148</v>
      </c>
      <c r="Z36">
        <v>25</v>
      </c>
      <c r="AA36" t="s">
        <v>149</v>
      </c>
      <c r="AB36" t="s">
        <v>168</v>
      </c>
      <c r="AC36" t="s">
        <v>228</v>
      </c>
      <c r="AD36">
        <v>7.7516040000000004</v>
      </c>
      <c r="AE36">
        <v>33.695264999999999</v>
      </c>
      <c r="AF36">
        <v>-85.020835000000005</v>
      </c>
      <c r="AG36">
        <v>11</v>
      </c>
      <c r="AH36">
        <v>95</v>
      </c>
      <c r="AI36">
        <v>1320</v>
      </c>
      <c r="AJ36" t="s">
        <v>229</v>
      </c>
      <c r="AK36">
        <v>9</v>
      </c>
      <c r="AL36">
        <v>10</v>
      </c>
      <c r="AM36" t="s">
        <v>230</v>
      </c>
      <c r="AN36">
        <v>1474.7</v>
      </c>
      <c r="AO36">
        <v>43.7</v>
      </c>
      <c r="AP36">
        <v>1126.5999999999999</v>
      </c>
      <c r="AQ36">
        <v>-85.020257000000001</v>
      </c>
      <c r="AR36">
        <v>33.694304000000002</v>
      </c>
      <c r="AS36">
        <v>-85.021038000000004</v>
      </c>
      <c r="AT36">
        <v>33.697257</v>
      </c>
      <c r="AU36" t="s">
        <v>228</v>
      </c>
      <c r="AV36">
        <v>1</v>
      </c>
      <c r="AW36">
        <v>45</v>
      </c>
      <c r="AX36">
        <v>113</v>
      </c>
      <c r="AY36">
        <v>0</v>
      </c>
      <c r="AZ36">
        <v>55</v>
      </c>
      <c r="BA36">
        <v>10.83</v>
      </c>
      <c r="BB36">
        <v>10.23</v>
      </c>
      <c r="BC36">
        <v>1086.9000000000001</v>
      </c>
      <c r="BD36">
        <v>1092.5</v>
      </c>
      <c r="BE36">
        <v>1096.0999999999999</v>
      </c>
      <c r="BF36">
        <v>55</v>
      </c>
      <c r="BG36">
        <v>58.9</v>
      </c>
      <c r="BH36">
        <v>0</v>
      </c>
      <c r="BI36" s="1">
        <v>44153</v>
      </c>
      <c r="BJ36" t="s">
        <v>154</v>
      </c>
      <c r="BK36">
        <v>3.153E-3</v>
      </c>
      <c r="BL36">
        <v>7152</v>
      </c>
      <c r="BM36">
        <v>7057</v>
      </c>
      <c r="BN36" t="s">
        <v>228</v>
      </c>
      <c r="BO36" t="s">
        <v>231</v>
      </c>
      <c r="BP36">
        <v>1</v>
      </c>
      <c r="BQ36">
        <v>11300</v>
      </c>
      <c r="BR36">
        <v>6</v>
      </c>
      <c r="BS36">
        <v>1</v>
      </c>
      <c r="BT36">
        <v>2</v>
      </c>
      <c r="BU36">
        <v>1</v>
      </c>
      <c r="BV36">
        <v>1</v>
      </c>
      <c r="BW36">
        <v>2</v>
      </c>
      <c r="BX36">
        <v>0</v>
      </c>
      <c r="BY36">
        <v>5</v>
      </c>
      <c r="BZ36" t="s">
        <v>156</v>
      </c>
      <c r="CA36">
        <v>45</v>
      </c>
      <c r="CB36">
        <v>113</v>
      </c>
      <c r="CC36">
        <v>0</v>
      </c>
      <c r="CD36" t="s">
        <v>157</v>
      </c>
      <c r="CE36" t="s">
        <v>157</v>
      </c>
      <c r="CF36">
        <v>0</v>
      </c>
      <c r="CG36">
        <v>55</v>
      </c>
      <c r="CH36">
        <v>4571</v>
      </c>
      <c r="CI36" t="s">
        <v>158</v>
      </c>
      <c r="CJ36">
        <v>0</v>
      </c>
      <c r="CK36">
        <v>0.26449600000000001</v>
      </c>
      <c r="CL36">
        <v>3</v>
      </c>
      <c r="CM36" t="s">
        <v>159</v>
      </c>
      <c r="CN36">
        <v>4571</v>
      </c>
      <c r="CO36">
        <v>55473</v>
      </c>
      <c r="CP36">
        <v>7.6849999999999996</v>
      </c>
      <c r="CQ36">
        <v>7.9489999999999998</v>
      </c>
      <c r="CR36">
        <v>55473</v>
      </c>
      <c r="CS36">
        <v>0</v>
      </c>
      <c r="CT36">
        <v>1396.5374830000001</v>
      </c>
      <c r="CU36">
        <v>100</v>
      </c>
      <c r="CV36">
        <v>7079</v>
      </c>
      <c r="CW36">
        <v>9.6880000000000004E-3</v>
      </c>
      <c r="CX36">
        <v>0</v>
      </c>
      <c r="CY36">
        <v>3.153E-3</v>
      </c>
      <c r="CZ36">
        <v>66</v>
      </c>
      <c r="DA36" t="s">
        <v>232</v>
      </c>
      <c r="DB36" t="s">
        <v>161</v>
      </c>
      <c r="DC36" t="s">
        <v>233</v>
      </c>
      <c r="DD36">
        <v>-85.018929</v>
      </c>
      <c r="DE36">
        <v>33.690719999999999</v>
      </c>
      <c r="DF36">
        <v>33.690719999999999</v>
      </c>
      <c r="DG36">
        <v>-85.018929</v>
      </c>
      <c r="DH36">
        <v>3.823E-3</v>
      </c>
      <c r="DI36">
        <v>3.153E-3</v>
      </c>
      <c r="DJ36">
        <v>11</v>
      </c>
      <c r="DK36">
        <v>8940</v>
      </c>
      <c r="DL36">
        <v>8.8000000000000007</v>
      </c>
      <c r="DM36">
        <v>9310</v>
      </c>
      <c r="DN36">
        <v>8.8000000000000007</v>
      </c>
      <c r="DO36">
        <v>10500</v>
      </c>
      <c r="DP36">
        <v>0</v>
      </c>
      <c r="DQ36">
        <v>10700</v>
      </c>
      <c r="DR36">
        <v>0</v>
      </c>
      <c r="DS36">
        <v>11200</v>
      </c>
      <c r="DT36">
        <v>5.9</v>
      </c>
      <c r="DU36">
        <v>10600</v>
      </c>
      <c r="DV36">
        <v>6</v>
      </c>
      <c r="DW36">
        <v>10100</v>
      </c>
      <c r="DX36">
        <v>6</v>
      </c>
      <c r="DY36">
        <v>7830</v>
      </c>
      <c r="DZ36">
        <v>6</v>
      </c>
      <c r="EA36">
        <v>7870</v>
      </c>
      <c r="EB36">
        <v>6</v>
      </c>
      <c r="EC36">
        <v>7770</v>
      </c>
      <c r="ED36">
        <v>6</v>
      </c>
      <c r="EE36">
        <v>0</v>
      </c>
    </row>
    <row r="37" spans="1:135" x14ac:dyDescent="0.3">
      <c r="A37">
        <v>35</v>
      </c>
      <c r="B37" t="s">
        <v>135</v>
      </c>
      <c r="C37">
        <v>107</v>
      </c>
      <c r="D37">
        <v>325</v>
      </c>
      <c r="E37" t="s">
        <v>135</v>
      </c>
      <c r="F37">
        <v>5049234</v>
      </c>
      <c r="G37" t="s">
        <v>136</v>
      </c>
      <c r="H37" s="1">
        <v>41945</v>
      </c>
      <c r="I37" t="s">
        <v>225</v>
      </c>
      <c r="J37" t="s">
        <v>226</v>
      </c>
      <c r="K37" t="s">
        <v>139</v>
      </c>
      <c r="L37" t="s">
        <v>218</v>
      </c>
      <c r="M37">
        <v>0</v>
      </c>
      <c r="N37">
        <v>0</v>
      </c>
      <c r="O37">
        <v>1</v>
      </c>
      <c r="P37" t="s">
        <v>141</v>
      </c>
      <c r="Q37" t="s">
        <v>142</v>
      </c>
      <c r="R37" t="s">
        <v>272</v>
      </c>
      <c r="S37" t="s">
        <v>272</v>
      </c>
      <c r="T37" t="s">
        <v>187</v>
      </c>
      <c r="U37">
        <v>1</v>
      </c>
      <c r="V37" t="s">
        <v>165</v>
      </c>
      <c r="W37" t="s">
        <v>217</v>
      </c>
      <c r="X37" t="s">
        <v>147</v>
      </c>
      <c r="Y37" t="s">
        <v>148</v>
      </c>
      <c r="Z37">
        <v>29</v>
      </c>
      <c r="AA37" t="s">
        <v>149</v>
      </c>
      <c r="AB37" t="s">
        <v>150</v>
      </c>
      <c r="AC37" t="s">
        <v>228</v>
      </c>
      <c r="AD37">
        <v>7.8663429999999996</v>
      </c>
      <c r="AE37">
        <v>33.696905000000001</v>
      </c>
      <c r="AF37">
        <v>-85.021054000000007</v>
      </c>
      <c r="AG37">
        <v>11</v>
      </c>
      <c r="AH37">
        <v>95</v>
      </c>
      <c r="AI37">
        <v>1320</v>
      </c>
      <c r="AJ37" t="s">
        <v>229</v>
      </c>
      <c r="AK37">
        <v>9</v>
      </c>
      <c r="AL37">
        <v>10</v>
      </c>
      <c r="AM37" t="s">
        <v>230</v>
      </c>
      <c r="AN37">
        <v>1474.7</v>
      </c>
      <c r="AO37">
        <v>43.7</v>
      </c>
      <c r="AP37">
        <v>1126.5999999999999</v>
      </c>
      <c r="AQ37">
        <v>-85.020257000000001</v>
      </c>
      <c r="AR37">
        <v>33.694304000000002</v>
      </c>
      <c r="AS37">
        <v>-85.021038000000004</v>
      </c>
      <c r="AT37">
        <v>33.697257</v>
      </c>
      <c r="AU37" t="s">
        <v>228</v>
      </c>
      <c r="AV37">
        <v>1</v>
      </c>
      <c r="AW37">
        <v>45</v>
      </c>
      <c r="AX37">
        <v>113</v>
      </c>
      <c r="AY37">
        <v>0</v>
      </c>
      <c r="AZ37">
        <v>55</v>
      </c>
      <c r="BA37">
        <v>10.83</v>
      </c>
      <c r="BB37">
        <v>10.23</v>
      </c>
      <c r="BC37">
        <v>1086.9000000000001</v>
      </c>
      <c r="BD37">
        <v>1092.5</v>
      </c>
      <c r="BE37">
        <v>1096.0999999999999</v>
      </c>
      <c r="BF37">
        <v>55</v>
      </c>
      <c r="BG37">
        <v>58.9</v>
      </c>
      <c r="BH37">
        <v>0</v>
      </c>
      <c r="BI37" s="1">
        <v>44153</v>
      </c>
      <c r="BJ37" t="s">
        <v>154</v>
      </c>
      <c r="BK37">
        <v>3.153E-3</v>
      </c>
      <c r="BL37">
        <v>7152</v>
      </c>
      <c r="BM37">
        <v>7057</v>
      </c>
      <c r="BN37" t="s">
        <v>228</v>
      </c>
      <c r="BO37" t="s">
        <v>231</v>
      </c>
      <c r="BP37">
        <v>1</v>
      </c>
      <c r="BQ37">
        <v>11300</v>
      </c>
      <c r="BR37">
        <v>6</v>
      </c>
      <c r="BS37">
        <v>1</v>
      </c>
      <c r="BT37">
        <v>2</v>
      </c>
      <c r="BU37">
        <v>1</v>
      </c>
      <c r="BV37">
        <v>1</v>
      </c>
      <c r="BW37">
        <v>2</v>
      </c>
      <c r="BX37">
        <v>0</v>
      </c>
      <c r="BY37">
        <v>5</v>
      </c>
      <c r="BZ37" t="s">
        <v>156</v>
      </c>
      <c r="CA37">
        <v>45</v>
      </c>
      <c r="CB37">
        <v>113</v>
      </c>
      <c r="CC37">
        <v>0</v>
      </c>
      <c r="CD37" t="s">
        <v>157</v>
      </c>
      <c r="CE37" t="s">
        <v>157</v>
      </c>
      <c r="CF37">
        <v>0</v>
      </c>
      <c r="CG37">
        <v>55</v>
      </c>
      <c r="CH37">
        <v>4571</v>
      </c>
      <c r="CI37" t="s">
        <v>158</v>
      </c>
      <c r="CJ37">
        <v>0</v>
      </c>
      <c r="CK37">
        <v>0.26449600000000001</v>
      </c>
      <c r="CL37">
        <v>3</v>
      </c>
      <c r="CM37" t="s">
        <v>159</v>
      </c>
      <c r="CN37">
        <v>4571</v>
      </c>
      <c r="CO37">
        <v>55473</v>
      </c>
      <c r="CP37">
        <v>7.6849999999999996</v>
      </c>
      <c r="CQ37">
        <v>7.9489999999999998</v>
      </c>
      <c r="CR37">
        <v>55473</v>
      </c>
      <c r="CS37">
        <v>0</v>
      </c>
      <c r="CT37">
        <v>1396.5374830000001</v>
      </c>
      <c r="CU37">
        <v>100</v>
      </c>
      <c r="CV37">
        <v>7079</v>
      </c>
      <c r="CW37">
        <v>9.6880000000000004E-3</v>
      </c>
      <c r="CX37">
        <v>0</v>
      </c>
      <c r="CY37">
        <v>3.153E-3</v>
      </c>
      <c r="CZ37">
        <v>66</v>
      </c>
      <c r="DA37" t="s">
        <v>232</v>
      </c>
      <c r="DB37" t="s">
        <v>161</v>
      </c>
      <c r="DC37" t="s">
        <v>233</v>
      </c>
      <c r="DD37">
        <v>-85.018929</v>
      </c>
      <c r="DE37">
        <v>33.690719999999999</v>
      </c>
      <c r="DF37">
        <v>33.690719999999999</v>
      </c>
      <c r="DG37">
        <v>-85.018929</v>
      </c>
      <c r="DH37">
        <v>3.823E-3</v>
      </c>
      <c r="DI37">
        <v>3.153E-3</v>
      </c>
      <c r="DJ37">
        <v>11</v>
      </c>
      <c r="DK37">
        <v>8940</v>
      </c>
      <c r="DL37">
        <v>8.8000000000000007</v>
      </c>
      <c r="DM37">
        <v>9310</v>
      </c>
      <c r="DN37">
        <v>8.8000000000000007</v>
      </c>
      <c r="DO37">
        <v>10500</v>
      </c>
      <c r="DP37">
        <v>0</v>
      </c>
      <c r="DQ37">
        <v>10700</v>
      </c>
      <c r="DR37">
        <v>0</v>
      </c>
      <c r="DS37">
        <v>11200</v>
      </c>
      <c r="DT37">
        <v>5.9</v>
      </c>
      <c r="DU37">
        <v>10600</v>
      </c>
      <c r="DV37">
        <v>6</v>
      </c>
      <c r="DW37">
        <v>10100</v>
      </c>
      <c r="DX37">
        <v>6</v>
      </c>
      <c r="DY37">
        <v>7830</v>
      </c>
      <c r="DZ37">
        <v>6</v>
      </c>
      <c r="EA37">
        <v>7870</v>
      </c>
      <c r="EB37">
        <v>6</v>
      </c>
      <c r="EC37">
        <v>7770</v>
      </c>
      <c r="ED37">
        <v>6</v>
      </c>
      <c r="EE37">
        <v>0</v>
      </c>
    </row>
    <row r="38" spans="1:135" x14ac:dyDescent="0.3">
      <c r="A38">
        <v>36</v>
      </c>
      <c r="B38" t="s">
        <v>135</v>
      </c>
      <c r="C38">
        <v>160</v>
      </c>
      <c r="D38">
        <v>372</v>
      </c>
      <c r="E38" t="s">
        <v>135</v>
      </c>
      <c r="F38">
        <v>4614847</v>
      </c>
      <c r="G38" t="s">
        <v>136</v>
      </c>
      <c r="H38" s="1">
        <v>41564</v>
      </c>
      <c r="I38" t="s">
        <v>225</v>
      </c>
      <c r="J38" t="s">
        <v>226</v>
      </c>
      <c r="K38" t="s">
        <v>139</v>
      </c>
      <c r="L38" t="s">
        <v>218</v>
      </c>
      <c r="M38">
        <v>0</v>
      </c>
      <c r="N38">
        <v>0</v>
      </c>
      <c r="O38">
        <v>1</v>
      </c>
      <c r="P38" t="s">
        <v>141</v>
      </c>
      <c r="Q38" t="s">
        <v>142</v>
      </c>
      <c r="R38" t="s">
        <v>143</v>
      </c>
      <c r="S38" t="s">
        <v>272</v>
      </c>
      <c r="T38" t="s">
        <v>275</v>
      </c>
      <c r="U38">
        <v>1</v>
      </c>
      <c r="V38" t="s">
        <v>165</v>
      </c>
      <c r="W38" t="s">
        <v>217</v>
      </c>
      <c r="X38" t="s">
        <v>147</v>
      </c>
      <c r="Y38" t="s">
        <v>167</v>
      </c>
      <c r="Z38">
        <v>20</v>
      </c>
      <c r="AA38" t="s">
        <v>149</v>
      </c>
      <c r="AB38" t="s">
        <v>168</v>
      </c>
      <c r="AC38" t="s">
        <v>228</v>
      </c>
      <c r="AD38">
        <v>7.7071509999999996</v>
      </c>
      <c r="AE38">
        <v>33.694679999999998</v>
      </c>
      <c r="AF38">
        <v>-85.020506999999995</v>
      </c>
      <c r="AG38">
        <v>11</v>
      </c>
      <c r="AH38">
        <v>95</v>
      </c>
      <c r="AI38">
        <v>1320</v>
      </c>
      <c r="AJ38" t="s">
        <v>229</v>
      </c>
      <c r="AK38">
        <v>9</v>
      </c>
      <c r="AL38">
        <v>10</v>
      </c>
      <c r="AM38" t="s">
        <v>230</v>
      </c>
      <c r="AN38">
        <v>1474.7</v>
      </c>
      <c r="AO38">
        <v>43.7</v>
      </c>
      <c r="AP38">
        <v>1126.5999999999999</v>
      </c>
      <c r="AQ38">
        <v>-85.020257000000001</v>
      </c>
      <c r="AR38">
        <v>33.694304000000002</v>
      </c>
      <c r="AS38">
        <v>-85.021038000000004</v>
      </c>
      <c r="AT38">
        <v>33.697257</v>
      </c>
      <c r="AU38" t="s">
        <v>228</v>
      </c>
      <c r="AV38">
        <v>1</v>
      </c>
      <c r="AW38">
        <v>45</v>
      </c>
      <c r="AX38">
        <v>113</v>
      </c>
      <c r="AY38">
        <v>0</v>
      </c>
      <c r="AZ38">
        <v>55</v>
      </c>
      <c r="BA38">
        <v>10.83</v>
      </c>
      <c r="BB38">
        <v>10.23</v>
      </c>
      <c r="BC38">
        <v>1086.9000000000001</v>
      </c>
      <c r="BD38">
        <v>1092.5</v>
      </c>
      <c r="BE38">
        <v>1096.0999999999999</v>
      </c>
      <c r="BF38">
        <v>55</v>
      </c>
      <c r="BG38">
        <v>58.9</v>
      </c>
      <c r="BH38">
        <v>0</v>
      </c>
      <c r="BI38" s="1">
        <v>44153</v>
      </c>
      <c r="BJ38" t="s">
        <v>154</v>
      </c>
      <c r="BK38">
        <v>3.153E-3</v>
      </c>
      <c r="BL38">
        <v>7152</v>
      </c>
      <c r="BM38">
        <v>7057</v>
      </c>
      <c r="BN38" t="s">
        <v>228</v>
      </c>
      <c r="BO38" t="s">
        <v>231</v>
      </c>
      <c r="BP38">
        <v>1</v>
      </c>
      <c r="BQ38">
        <v>11300</v>
      </c>
      <c r="BR38">
        <v>6</v>
      </c>
      <c r="BS38">
        <v>1</v>
      </c>
      <c r="BT38">
        <v>2</v>
      </c>
      <c r="BU38">
        <v>1</v>
      </c>
      <c r="BV38">
        <v>1</v>
      </c>
      <c r="BW38">
        <v>2</v>
      </c>
      <c r="BX38">
        <v>0</v>
      </c>
      <c r="BY38">
        <v>5</v>
      </c>
      <c r="BZ38" t="s">
        <v>156</v>
      </c>
      <c r="CA38">
        <v>45</v>
      </c>
      <c r="CB38">
        <v>113</v>
      </c>
      <c r="CC38">
        <v>0</v>
      </c>
      <c r="CD38" t="s">
        <v>157</v>
      </c>
      <c r="CE38" t="s">
        <v>157</v>
      </c>
      <c r="CF38">
        <v>0</v>
      </c>
      <c r="CG38">
        <v>55</v>
      </c>
      <c r="CH38">
        <v>4571</v>
      </c>
      <c r="CI38" t="s">
        <v>158</v>
      </c>
      <c r="CJ38">
        <v>0</v>
      </c>
      <c r="CK38">
        <v>0.26449600000000001</v>
      </c>
      <c r="CL38">
        <v>3</v>
      </c>
      <c r="CM38" t="s">
        <v>159</v>
      </c>
      <c r="CN38">
        <v>4571</v>
      </c>
      <c r="CO38">
        <v>55473</v>
      </c>
      <c r="CP38">
        <v>7.6849999999999996</v>
      </c>
      <c r="CQ38">
        <v>7.9489999999999998</v>
      </c>
      <c r="CR38">
        <v>55473</v>
      </c>
      <c r="CS38">
        <v>0</v>
      </c>
      <c r="CT38">
        <v>1396.5374830000001</v>
      </c>
      <c r="CU38">
        <v>100</v>
      </c>
      <c r="CV38">
        <v>7079</v>
      </c>
      <c r="CW38">
        <v>9.6880000000000004E-3</v>
      </c>
      <c r="CX38">
        <v>0</v>
      </c>
      <c r="CY38">
        <v>3.153E-3</v>
      </c>
      <c r="CZ38">
        <v>66</v>
      </c>
      <c r="DA38" t="s">
        <v>232</v>
      </c>
      <c r="DB38" t="s">
        <v>161</v>
      </c>
      <c r="DC38" t="s">
        <v>233</v>
      </c>
      <c r="DD38">
        <v>-85.018929</v>
      </c>
      <c r="DE38">
        <v>33.690719999999999</v>
      </c>
      <c r="DF38">
        <v>33.690719999999999</v>
      </c>
      <c r="DG38">
        <v>-85.018929</v>
      </c>
      <c r="DH38">
        <v>3.823E-3</v>
      </c>
      <c r="DI38">
        <v>3.153E-3</v>
      </c>
      <c r="DJ38">
        <v>11</v>
      </c>
      <c r="DK38">
        <v>8940</v>
      </c>
      <c r="DL38">
        <v>8.8000000000000007</v>
      </c>
      <c r="DM38">
        <v>9310</v>
      </c>
      <c r="DN38">
        <v>8.8000000000000007</v>
      </c>
      <c r="DO38">
        <v>10500</v>
      </c>
      <c r="DP38">
        <v>0</v>
      </c>
      <c r="DQ38">
        <v>10700</v>
      </c>
      <c r="DR38">
        <v>0</v>
      </c>
      <c r="DS38">
        <v>11200</v>
      </c>
      <c r="DT38">
        <v>5.9</v>
      </c>
      <c r="DU38">
        <v>10600</v>
      </c>
      <c r="DV38">
        <v>6</v>
      </c>
      <c r="DW38">
        <v>10100</v>
      </c>
      <c r="DX38">
        <v>6</v>
      </c>
      <c r="DY38">
        <v>7830</v>
      </c>
      <c r="DZ38">
        <v>6</v>
      </c>
      <c r="EA38">
        <v>7870</v>
      </c>
      <c r="EB38">
        <v>6</v>
      </c>
      <c r="EC38">
        <v>7770</v>
      </c>
      <c r="ED38">
        <v>6</v>
      </c>
      <c r="EE38">
        <v>0</v>
      </c>
    </row>
    <row r="39" spans="1:135" x14ac:dyDescent="0.3">
      <c r="A39">
        <v>37</v>
      </c>
      <c r="B39" t="s">
        <v>135</v>
      </c>
      <c r="C39">
        <v>203</v>
      </c>
      <c r="D39">
        <v>260</v>
      </c>
      <c r="E39" t="s">
        <v>135</v>
      </c>
      <c r="F39">
        <v>5504437</v>
      </c>
      <c r="G39" t="s">
        <v>136</v>
      </c>
      <c r="H39" s="1">
        <v>42315</v>
      </c>
      <c r="I39" t="s">
        <v>225</v>
      </c>
      <c r="J39" t="s">
        <v>226</v>
      </c>
      <c r="K39" t="s">
        <v>139</v>
      </c>
      <c r="L39" t="s">
        <v>169</v>
      </c>
      <c r="M39">
        <v>0</v>
      </c>
      <c r="N39">
        <v>0</v>
      </c>
      <c r="O39">
        <v>0</v>
      </c>
      <c r="P39" t="s">
        <v>141</v>
      </c>
      <c r="Q39" t="s">
        <v>142</v>
      </c>
      <c r="R39" t="s">
        <v>219</v>
      </c>
      <c r="S39" t="s">
        <v>219</v>
      </c>
      <c r="T39" t="s">
        <v>187</v>
      </c>
      <c r="U39">
        <v>1</v>
      </c>
      <c r="V39" t="s">
        <v>165</v>
      </c>
      <c r="W39" t="s">
        <v>224</v>
      </c>
      <c r="X39" t="s">
        <v>178</v>
      </c>
      <c r="Y39" t="s">
        <v>167</v>
      </c>
      <c r="Z39">
        <v>29</v>
      </c>
      <c r="AA39" t="s">
        <v>149</v>
      </c>
      <c r="AB39" t="s">
        <v>150</v>
      </c>
      <c r="AC39" t="s">
        <v>228</v>
      </c>
      <c r="AD39">
        <v>7.6339670000000002</v>
      </c>
      <c r="AE39">
        <v>33.693747000000002</v>
      </c>
      <c r="AF39">
        <v>-85.019917000000007</v>
      </c>
      <c r="AG39">
        <v>11</v>
      </c>
      <c r="AH39">
        <v>95</v>
      </c>
      <c r="AI39">
        <v>1320</v>
      </c>
      <c r="AJ39" t="s">
        <v>229</v>
      </c>
      <c r="AK39">
        <v>9</v>
      </c>
      <c r="AL39">
        <v>10</v>
      </c>
      <c r="AM39" t="s">
        <v>230</v>
      </c>
      <c r="AN39">
        <v>1474.7</v>
      </c>
      <c r="AO39">
        <v>43.7</v>
      </c>
      <c r="AP39">
        <v>1126.5999999999999</v>
      </c>
      <c r="AQ39">
        <v>-85.020257000000001</v>
      </c>
      <c r="AR39">
        <v>33.694304000000002</v>
      </c>
      <c r="AS39">
        <v>-85.021038000000004</v>
      </c>
      <c r="AT39">
        <v>33.697257</v>
      </c>
      <c r="AU39" t="s">
        <v>228</v>
      </c>
      <c r="AV39">
        <v>1</v>
      </c>
      <c r="AW39">
        <v>45</v>
      </c>
      <c r="AX39">
        <v>113</v>
      </c>
      <c r="AY39">
        <v>0</v>
      </c>
      <c r="AZ39">
        <v>55</v>
      </c>
      <c r="BA39">
        <v>10.83</v>
      </c>
      <c r="BB39">
        <v>10.23</v>
      </c>
      <c r="BC39">
        <v>1086.9000000000001</v>
      </c>
      <c r="BD39">
        <v>1092.5</v>
      </c>
      <c r="BE39">
        <v>1096.0999999999999</v>
      </c>
      <c r="BF39">
        <v>55</v>
      </c>
      <c r="BG39">
        <v>58.9</v>
      </c>
      <c r="BH39">
        <v>0</v>
      </c>
      <c r="BI39" s="1">
        <v>44153</v>
      </c>
      <c r="BJ39" t="s">
        <v>154</v>
      </c>
      <c r="BK39">
        <v>3.153E-3</v>
      </c>
      <c r="BL39">
        <v>7152</v>
      </c>
      <c r="BM39">
        <v>7057</v>
      </c>
      <c r="BN39" t="s">
        <v>228</v>
      </c>
      <c r="BO39" t="s">
        <v>231</v>
      </c>
      <c r="BP39">
        <v>1</v>
      </c>
      <c r="BQ39">
        <v>11300</v>
      </c>
      <c r="BR39">
        <v>6</v>
      </c>
      <c r="BS39">
        <v>1</v>
      </c>
      <c r="BT39">
        <v>2</v>
      </c>
      <c r="BU39">
        <v>1</v>
      </c>
      <c r="BV39">
        <v>1</v>
      </c>
      <c r="BW39">
        <v>2</v>
      </c>
      <c r="BX39">
        <v>0</v>
      </c>
      <c r="BY39">
        <v>5</v>
      </c>
      <c r="BZ39" t="s">
        <v>156</v>
      </c>
      <c r="CA39">
        <v>45</v>
      </c>
      <c r="CB39">
        <v>113</v>
      </c>
      <c r="CC39">
        <v>0</v>
      </c>
      <c r="CD39" t="s">
        <v>157</v>
      </c>
      <c r="CE39" t="s">
        <v>157</v>
      </c>
      <c r="CF39">
        <v>0</v>
      </c>
      <c r="CG39">
        <v>55</v>
      </c>
      <c r="CH39">
        <v>4571</v>
      </c>
      <c r="CI39" t="s">
        <v>158</v>
      </c>
      <c r="CJ39">
        <v>0</v>
      </c>
      <c r="CK39">
        <v>0.26449600000000001</v>
      </c>
      <c r="CL39">
        <v>3</v>
      </c>
      <c r="CM39" t="s">
        <v>159</v>
      </c>
      <c r="CN39">
        <v>4571</v>
      </c>
      <c r="CO39">
        <v>55473</v>
      </c>
      <c r="CP39">
        <v>7.6849999999999996</v>
      </c>
      <c r="CQ39">
        <v>7.9489999999999998</v>
      </c>
      <c r="CR39">
        <v>55473</v>
      </c>
      <c r="CS39">
        <v>0</v>
      </c>
      <c r="CT39">
        <v>1396.5374830000001</v>
      </c>
      <c r="CU39">
        <v>100</v>
      </c>
      <c r="CV39">
        <v>7079</v>
      </c>
      <c r="CW39">
        <v>9.6880000000000004E-3</v>
      </c>
      <c r="CX39">
        <v>0</v>
      </c>
      <c r="CY39">
        <v>3.153E-3</v>
      </c>
      <c r="CZ39">
        <v>66</v>
      </c>
      <c r="DA39" t="s">
        <v>232</v>
      </c>
      <c r="DB39" t="s">
        <v>161</v>
      </c>
      <c r="DC39" t="s">
        <v>233</v>
      </c>
      <c r="DD39">
        <v>-85.018929</v>
      </c>
      <c r="DE39">
        <v>33.690719999999999</v>
      </c>
      <c r="DF39">
        <v>33.690719999999999</v>
      </c>
      <c r="DG39">
        <v>-85.018929</v>
      </c>
      <c r="DH39">
        <v>3.823E-3</v>
      </c>
      <c r="DI39">
        <v>3.153E-3</v>
      </c>
      <c r="DJ39">
        <v>11</v>
      </c>
      <c r="DK39">
        <v>8940</v>
      </c>
      <c r="DL39">
        <v>8.8000000000000007</v>
      </c>
      <c r="DM39">
        <v>9310</v>
      </c>
      <c r="DN39">
        <v>8.8000000000000007</v>
      </c>
      <c r="DO39">
        <v>10500</v>
      </c>
      <c r="DP39">
        <v>0</v>
      </c>
      <c r="DQ39">
        <v>10700</v>
      </c>
      <c r="DR39">
        <v>0</v>
      </c>
      <c r="DS39">
        <v>11200</v>
      </c>
      <c r="DT39">
        <v>5.9</v>
      </c>
      <c r="DU39">
        <v>10600</v>
      </c>
      <c r="DV39">
        <v>6</v>
      </c>
      <c r="DW39">
        <v>10100</v>
      </c>
      <c r="DX39">
        <v>6</v>
      </c>
      <c r="DY39">
        <v>7830</v>
      </c>
      <c r="DZ39">
        <v>6</v>
      </c>
      <c r="EA39">
        <v>7870</v>
      </c>
      <c r="EB39">
        <v>6</v>
      </c>
      <c r="EC39">
        <v>7770</v>
      </c>
      <c r="ED39">
        <v>6</v>
      </c>
      <c r="EE39">
        <v>6.5300000000000004E-4</v>
      </c>
    </row>
    <row r="40" spans="1:135" x14ac:dyDescent="0.3">
      <c r="A40">
        <v>38</v>
      </c>
      <c r="B40" t="s">
        <v>135</v>
      </c>
      <c r="C40">
        <v>262</v>
      </c>
      <c r="D40">
        <v>311</v>
      </c>
      <c r="E40" t="s">
        <v>135</v>
      </c>
      <c r="F40">
        <v>5701459</v>
      </c>
      <c r="G40" t="s">
        <v>136</v>
      </c>
      <c r="H40" s="1">
        <v>42012</v>
      </c>
      <c r="I40" t="s">
        <v>225</v>
      </c>
      <c r="J40" t="s">
        <v>226</v>
      </c>
      <c r="K40" t="s">
        <v>139</v>
      </c>
      <c r="L40" t="s">
        <v>140</v>
      </c>
      <c r="M40">
        <v>0</v>
      </c>
      <c r="N40">
        <v>0</v>
      </c>
      <c r="O40">
        <v>0</v>
      </c>
      <c r="P40" t="s">
        <v>141</v>
      </c>
      <c r="Q40" t="s">
        <v>142</v>
      </c>
      <c r="R40" t="s">
        <v>276</v>
      </c>
      <c r="S40" t="s">
        <v>276</v>
      </c>
      <c r="T40" t="s">
        <v>187</v>
      </c>
      <c r="U40">
        <v>1</v>
      </c>
      <c r="V40" t="s">
        <v>165</v>
      </c>
      <c r="W40" t="s">
        <v>217</v>
      </c>
      <c r="X40" t="s">
        <v>147</v>
      </c>
      <c r="Y40" t="s">
        <v>148</v>
      </c>
      <c r="Z40">
        <v>20</v>
      </c>
      <c r="AA40" t="s">
        <v>149</v>
      </c>
      <c r="AB40" t="s">
        <v>168</v>
      </c>
      <c r="AC40" t="s">
        <v>228</v>
      </c>
      <c r="AD40">
        <v>7.8809849999999999</v>
      </c>
      <c r="AE40">
        <v>33.697116000000001</v>
      </c>
      <c r="AF40">
        <v>-85.021045000000001</v>
      </c>
      <c r="AG40">
        <v>11</v>
      </c>
      <c r="AH40">
        <v>95</v>
      </c>
      <c r="AI40">
        <v>1320</v>
      </c>
      <c r="AJ40" t="s">
        <v>229</v>
      </c>
      <c r="AK40">
        <v>9</v>
      </c>
      <c r="AL40">
        <v>10</v>
      </c>
      <c r="AM40" t="s">
        <v>230</v>
      </c>
      <c r="AN40">
        <v>1474.7</v>
      </c>
      <c r="AO40">
        <v>43.7</v>
      </c>
      <c r="AP40">
        <v>1126.5999999999999</v>
      </c>
      <c r="AQ40">
        <v>-85.020257000000001</v>
      </c>
      <c r="AR40">
        <v>33.694304000000002</v>
      </c>
      <c r="AS40">
        <v>-85.021038000000004</v>
      </c>
      <c r="AT40">
        <v>33.697257</v>
      </c>
      <c r="AU40" t="s">
        <v>228</v>
      </c>
      <c r="AV40">
        <v>1</v>
      </c>
      <c r="AW40">
        <v>45</v>
      </c>
      <c r="AX40">
        <v>113</v>
      </c>
      <c r="AY40">
        <v>0</v>
      </c>
      <c r="AZ40">
        <v>55</v>
      </c>
      <c r="BA40">
        <v>10.83</v>
      </c>
      <c r="BB40">
        <v>10.23</v>
      </c>
      <c r="BC40">
        <v>1086.9000000000001</v>
      </c>
      <c r="BD40">
        <v>1092.5</v>
      </c>
      <c r="BE40">
        <v>1096.0999999999999</v>
      </c>
      <c r="BF40">
        <v>55</v>
      </c>
      <c r="BG40">
        <v>58.9</v>
      </c>
      <c r="BH40">
        <v>0</v>
      </c>
      <c r="BI40" s="1">
        <v>44153</v>
      </c>
      <c r="BJ40" t="s">
        <v>154</v>
      </c>
      <c r="BK40">
        <v>3.153E-3</v>
      </c>
      <c r="BL40">
        <v>7152</v>
      </c>
      <c r="BM40">
        <v>7057</v>
      </c>
      <c r="BN40" t="s">
        <v>228</v>
      </c>
      <c r="BO40" t="s">
        <v>231</v>
      </c>
      <c r="BP40">
        <v>1</v>
      </c>
      <c r="BQ40">
        <v>11300</v>
      </c>
      <c r="BR40">
        <v>6</v>
      </c>
      <c r="BS40">
        <v>1</v>
      </c>
      <c r="BT40">
        <v>2</v>
      </c>
      <c r="BU40">
        <v>1</v>
      </c>
      <c r="BV40">
        <v>1</v>
      </c>
      <c r="BW40">
        <v>2</v>
      </c>
      <c r="BX40">
        <v>0</v>
      </c>
      <c r="BY40">
        <v>5</v>
      </c>
      <c r="BZ40" t="s">
        <v>156</v>
      </c>
      <c r="CA40">
        <v>45</v>
      </c>
      <c r="CB40">
        <v>113</v>
      </c>
      <c r="CC40">
        <v>0</v>
      </c>
      <c r="CD40" t="s">
        <v>157</v>
      </c>
      <c r="CE40" t="s">
        <v>157</v>
      </c>
      <c r="CF40">
        <v>0</v>
      </c>
      <c r="CG40">
        <v>55</v>
      </c>
      <c r="CH40">
        <v>4571</v>
      </c>
      <c r="CI40" t="s">
        <v>158</v>
      </c>
      <c r="CJ40">
        <v>0</v>
      </c>
      <c r="CK40">
        <v>0.26449600000000001</v>
      </c>
      <c r="CL40">
        <v>3</v>
      </c>
      <c r="CM40" t="s">
        <v>159</v>
      </c>
      <c r="CN40">
        <v>4571</v>
      </c>
      <c r="CO40">
        <v>55473</v>
      </c>
      <c r="CP40">
        <v>7.6849999999999996</v>
      </c>
      <c r="CQ40">
        <v>7.9489999999999998</v>
      </c>
      <c r="CR40">
        <v>55473</v>
      </c>
      <c r="CS40">
        <v>0</v>
      </c>
      <c r="CT40">
        <v>1396.5374830000001</v>
      </c>
      <c r="CU40">
        <v>100</v>
      </c>
      <c r="CV40">
        <v>7079</v>
      </c>
      <c r="CW40">
        <v>9.6880000000000004E-3</v>
      </c>
      <c r="CX40">
        <v>0</v>
      </c>
      <c r="CY40">
        <v>3.153E-3</v>
      </c>
      <c r="CZ40">
        <v>66</v>
      </c>
      <c r="DA40" t="s">
        <v>232</v>
      </c>
      <c r="DB40" t="s">
        <v>161</v>
      </c>
      <c r="DC40" t="s">
        <v>233</v>
      </c>
      <c r="DD40">
        <v>-85.018929</v>
      </c>
      <c r="DE40">
        <v>33.690719999999999</v>
      </c>
      <c r="DF40">
        <v>33.690719999999999</v>
      </c>
      <c r="DG40">
        <v>-85.018929</v>
      </c>
      <c r="DH40">
        <v>3.823E-3</v>
      </c>
      <c r="DI40">
        <v>3.153E-3</v>
      </c>
      <c r="DJ40">
        <v>11</v>
      </c>
      <c r="DK40">
        <v>8940</v>
      </c>
      <c r="DL40">
        <v>8.8000000000000007</v>
      </c>
      <c r="DM40">
        <v>9310</v>
      </c>
      <c r="DN40">
        <v>8.8000000000000007</v>
      </c>
      <c r="DO40">
        <v>10500</v>
      </c>
      <c r="DP40">
        <v>0</v>
      </c>
      <c r="DQ40">
        <v>10700</v>
      </c>
      <c r="DR40">
        <v>0</v>
      </c>
      <c r="DS40">
        <v>11200</v>
      </c>
      <c r="DT40">
        <v>5.9</v>
      </c>
      <c r="DU40">
        <v>10600</v>
      </c>
      <c r="DV40">
        <v>6</v>
      </c>
      <c r="DW40">
        <v>10100</v>
      </c>
      <c r="DX40">
        <v>6</v>
      </c>
      <c r="DY40">
        <v>7830</v>
      </c>
      <c r="DZ40">
        <v>6</v>
      </c>
      <c r="EA40">
        <v>7870</v>
      </c>
      <c r="EB40">
        <v>6</v>
      </c>
      <c r="EC40">
        <v>7770</v>
      </c>
      <c r="ED40">
        <v>6</v>
      </c>
      <c r="EE40">
        <v>0</v>
      </c>
    </row>
    <row r="41" spans="1:135" x14ac:dyDescent="0.3">
      <c r="A41">
        <v>39</v>
      </c>
      <c r="B41" t="s">
        <v>135</v>
      </c>
      <c r="C41">
        <v>277</v>
      </c>
      <c r="D41">
        <v>232</v>
      </c>
      <c r="E41" t="s">
        <v>135</v>
      </c>
      <c r="F41">
        <v>5728860</v>
      </c>
      <c r="G41" t="s">
        <v>136</v>
      </c>
      <c r="H41" s="1">
        <v>42479</v>
      </c>
      <c r="I41" t="s">
        <v>225</v>
      </c>
      <c r="J41" t="s">
        <v>226</v>
      </c>
      <c r="K41" t="s">
        <v>139</v>
      </c>
      <c r="L41" t="s">
        <v>140</v>
      </c>
      <c r="M41">
        <v>0</v>
      </c>
      <c r="N41">
        <v>0</v>
      </c>
      <c r="O41">
        <v>0</v>
      </c>
      <c r="P41" t="s">
        <v>141</v>
      </c>
      <c r="Q41" t="s">
        <v>142</v>
      </c>
      <c r="R41" t="s">
        <v>277</v>
      </c>
      <c r="S41" t="s">
        <v>277</v>
      </c>
      <c r="T41" t="s">
        <v>164</v>
      </c>
      <c r="U41">
        <v>1</v>
      </c>
      <c r="V41" t="s">
        <v>165</v>
      </c>
      <c r="W41" t="s">
        <v>217</v>
      </c>
      <c r="X41" t="s">
        <v>147</v>
      </c>
      <c r="Y41" t="s">
        <v>148</v>
      </c>
      <c r="Z41">
        <v>51</v>
      </c>
      <c r="AA41" t="s">
        <v>149</v>
      </c>
      <c r="AB41" t="s">
        <v>168</v>
      </c>
      <c r="AC41" t="s">
        <v>228</v>
      </c>
      <c r="AD41">
        <v>7.8280000000000003</v>
      </c>
      <c r="AE41">
        <v>33.696347000000003</v>
      </c>
      <c r="AF41">
        <v>-85.021078000000003</v>
      </c>
      <c r="AG41">
        <v>11</v>
      </c>
      <c r="AH41">
        <v>95</v>
      </c>
      <c r="AI41">
        <v>1320</v>
      </c>
      <c r="AJ41" t="s">
        <v>229</v>
      </c>
      <c r="AK41">
        <v>9</v>
      </c>
      <c r="AL41">
        <v>10</v>
      </c>
      <c r="AM41" t="s">
        <v>230</v>
      </c>
      <c r="AN41">
        <v>1474.7</v>
      </c>
      <c r="AO41">
        <v>43.7</v>
      </c>
      <c r="AP41">
        <v>1126.5999999999999</v>
      </c>
      <c r="AQ41">
        <v>-85.020257000000001</v>
      </c>
      <c r="AR41">
        <v>33.694304000000002</v>
      </c>
      <c r="AS41">
        <v>-85.021038000000004</v>
      </c>
      <c r="AT41">
        <v>33.697257</v>
      </c>
      <c r="AU41" t="s">
        <v>228</v>
      </c>
      <c r="AV41">
        <v>1</v>
      </c>
      <c r="AW41">
        <v>45</v>
      </c>
      <c r="AX41">
        <v>113</v>
      </c>
      <c r="AY41">
        <v>0</v>
      </c>
      <c r="AZ41">
        <v>55</v>
      </c>
      <c r="BA41">
        <v>10.83</v>
      </c>
      <c r="BB41">
        <v>10.23</v>
      </c>
      <c r="BC41">
        <v>1086.9000000000001</v>
      </c>
      <c r="BD41">
        <v>1092.5</v>
      </c>
      <c r="BE41">
        <v>1096.0999999999999</v>
      </c>
      <c r="BF41">
        <v>55</v>
      </c>
      <c r="BG41">
        <v>58.9</v>
      </c>
      <c r="BH41">
        <v>0</v>
      </c>
      <c r="BI41" s="1">
        <v>44153</v>
      </c>
      <c r="BJ41" t="s">
        <v>154</v>
      </c>
      <c r="BK41">
        <v>3.153E-3</v>
      </c>
      <c r="BL41">
        <v>7152</v>
      </c>
      <c r="BM41">
        <v>7057</v>
      </c>
      <c r="BN41" t="s">
        <v>228</v>
      </c>
      <c r="BO41" t="s">
        <v>231</v>
      </c>
      <c r="BP41">
        <v>1</v>
      </c>
      <c r="BQ41">
        <v>11300</v>
      </c>
      <c r="BR41">
        <v>6</v>
      </c>
      <c r="BS41">
        <v>1</v>
      </c>
      <c r="BT41">
        <v>2</v>
      </c>
      <c r="BU41">
        <v>1</v>
      </c>
      <c r="BV41">
        <v>1</v>
      </c>
      <c r="BW41">
        <v>2</v>
      </c>
      <c r="BX41">
        <v>0</v>
      </c>
      <c r="BY41">
        <v>5</v>
      </c>
      <c r="BZ41" t="s">
        <v>156</v>
      </c>
      <c r="CA41">
        <v>45</v>
      </c>
      <c r="CB41">
        <v>113</v>
      </c>
      <c r="CC41">
        <v>0</v>
      </c>
      <c r="CD41" t="s">
        <v>157</v>
      </c>
      <c r="CE41" t="s">
        <v>157</v>
      </c>
      <c r="CF41">
        <v>0</v>
      </c>
      <c r="CG41">
        <v>55</v>
      </c>
      <c r="CH41">
        <v>4571</v>
      </c>
      <c r="CI41" t="s">
        <v>158</v>
      </c>
      <c r="CJ41">
        <v>0</v>
      </c>
      <c r="CK41">
        <v>0.26449600000000001</v>
      </c>
      <c r="CL41">
        <v>3</v>
      </c>
      <c r="CM41" t="s">
        <v>159</v>
      </c>
      <c r="CN41">
        <v>4571</v>
      </c>
      <c r="CO41">
        <v>55473</v>
      </c>
      <c r="CP41">
        <v>7.6849999999999996</v>
      </c>
      <c r="CQ41">
        <v>7.9489999999999998</v>
      </c>
      <c r="CR41">
        <v>55473</v>
      </c>
      <c r="CS41">
        <v>0</v>
      </c>
      <c r="CT41">
        <v>1396.5374830000001</v>
      </c>
      <c r="CU41">
        <v>100</v>
      </c>
      <c r="CV41">
        <v>7079</v>
      </c>
      <c r="CW41">
        <v>9.6880000000000004E-3</v>
      </c>
      <c r="CX41">
        <v>0</v>
      </c>
      <c r="CY41">
        <v>3.153E-3</v>
      </c>
      <c r="CZ41">
        <v>66</v>
      </c>
      <c r="DA41" t="s">
        <v>232</v>
      </c>
      <c r="DB41" t="s">
        <v>161</v>
      </c>
      <c r="DC41" t="s">
        <v>233</v>
      </c>
      <c r="DD41">
        <v>-85.018929</v>
      </c>
      <c r="DE41">
        <v>33.690719999999999</v>
      </c>
      <c r="DF41">
        <v>33.690719999999999</v>
      </c>
      <c r="DG41">
        <v>-85.018929</v>
      </c>
      <c r="DH41">
        <v>3.823E-3</v>
      </c>
      <c r="DI41">
        <v>3.153E-3</v>
      </c>
      <c r="DJ41">
        <v>11</v>
      </c>
      <c r="DK41">
        <v>8940</v>
      </c>
      <c r="DL41">
        <v>8.8000000000000007</v>
      </c>
      <c r="DM41">
        <v>9310</v>
      </c>
      <c r="DN41">
        <v>8.8000000000000007</v>
      </c>
      <c r="DO41">
        <v>10500</v>
      </c>
      <c r="DP41">
        <v>0</v>
      </c>
      <c r="DQ41">
        <v>10700</v>
      </c>
      <c r="DR41">
        <v>0</v>
      </c>
      <c r="DS41">
        <v>11200</v>
      </c>
      <c r="DT41">
        <v>5.9</v>
      </c>
      <c r="DU41">
        <v>10600</v>
      </c>
      <c r="DV41">
        <v>6</v>
      </c>
      <c r="DW41">
        <v>10100</v>
      </c>
      <c r="DX41">
        <v>6</v>
      </c>
      <c r="DY41">
        <v>7830</v>
      </c>
      <c r="DZ41">
        <v>6</v>
      </c>
      <c r="EA41">
        <v>7870</v>
      </c>
      <c r="EB41">
        <v>6</v>
      </c>
      <c r="EC41">
        <v>7770</v>
      </c>
      <c r="ED41">
        <v>6</v>
      </c>
      <c r="EE41">
        <v>0</v>
      </c>
    </row>
    <row r="42" spans="1:135" x14ac:dyDescent="0.3">
      <c r="A42">
        <v>40</v>
      </c>
      <c r="B42" t="s">
        <v>135</v>
      </c>
      <c r="C42">
        <v>279</v>
      </c>
      <c r="D42">
        <v>230</v>
      </c>
      <c r="E42" t="s">
        <v>135</v>
      </c>
      <c r="F42">
        <v>5739802</v>
      </c>
      <c r="G42" t="s">
        <v>136</v>
      </c>
      <c r="H42" s="1">
        <v>42489</v>
      </c>
      <c r="I42" t="s">
        <v>225</v>
      </c>
      <c r="J42" t="s">
        <v>226</v>
      </c>
      <c r="K42" t="s">
        <v>139</v>
      </c>
      <c r="L42" t="s">
        <v>218</v>
      </c>
      <c r="M42">
        <v>0</v>
      </c>
      <c r="N42">
        <v>0</v>
      </c>
      <c r="O42">
        <v>1</v>
      </c>
      <c r="P42" t="s">
        <v>141</v>
      </c>
      <c r="Q42" t="s">
        <v>186</v>
      </c>
      <c r="R42" t="s">
        <v>143</v>
      </c>
      <c r="S42" t="s">
        <v>272</v>
      </c>
      <c r="T42" t="s">
        <v>164</v>
      </c>
      <c r="U42">
        <v>1</v>
      </c>
      <c r="V42" t="s">
        <v>165</v>
      </c>
      <c r="W42" t="s">
        <v>217</v>
      </c>
      <c r="X42" t="s">
        <v>147</v>
      </c>
      <c r="Y42" t="s">
        <v>148</v>
      </c>
      <c r="Z42">
        <v>22</v>
      </c>
      <c r="AA42" t="s">
        <v>278</v>
      </c>
      <c r="AB42" t="s">
        <v>168</v>
      </c>
      <c r="AC42" t="s">
        <v>228</v>
      </c>
      <c r="AD42">
        <v>7.8280000000000003</v>
      </c>
      <c r="AE42">
        <v>33.696345000000001</v>
      </c>
      <c r="AF42">
        <v>-85.021078000000003</v>
      </c>
      <c r="AG42">
        <v>11</v>
      </c>
      <c r="AH42">
        <v>95</v>
      </c>
      <c r="AI42">
        <v>1320</v>
      </c>
      <c r="AJ42" t="s">
        <v>229</v>
      </c>
      <c r="AK42">
        <v>9</v>
      </c>
      <c r="AL42">
        <v>10</v>
      </c>
      <c r="AM42" t="s">
        <v>230</v>
      </c>
      <c r="AN42">
        <v>1474.7</v>
      </c>
      <c r="AO42">
        <v>43.7</v>
      </c>
      <c r="AP42">
        <v>1126.5999999999999</v>
      </c>
      <c r="AQ42">
        <v>-85.020257000000001</v>
      </c>
      <c r="AR42">
        <v>33.694304000000002</v>
      </c>
      <c r="AS42">
        <v>-85.021038000000004</v>
      </c>
      <c r="AT42">
        <v>33.697257</v>
      </c>
      <c r="AU42" t="s">
        <v>228</v>
      </c>
      <c r="AV42">
        <v>1</v>
      </c>
      <c r="AW42">
        <v>45</v>
      </c>
      <c r="AX42">
        <v>113</v>
      </c>
      <c r="AY42">
        <v>0</v>
      </c>
      <c r="AZ42">
        <v>55</v>
      </c>
      <c r="BA42">
        <v>10.83</v>
      </c>
      <c r="BB42">
        <v>10.23</v>
      </c>
      <c r="BC42">
        <v>1086.9000000000001</v>
      </c>
      <c r="BD42">
        <v>1092.5</v>
      </c>
      <c r="BE42">
        <v>1096.0999999999999</v>
      </c>
      <c r="BF42">
        <v>55</v>
      </c>
      <c r="BG42">
        <v>58.9</v>
      </c>
      <c r="BH42">
        <v>0</v>
      </c>
      <c r="BI42" s="1">
        <v>44153</v>
      </c>
      <c r="BJ42" t="s">
        <v>154</v>
      </c>
      <c r="BK42">
        <v>3.153E-3</v>
      </c>
      <c r="BL42">
        <v>7152</v>
      </c>
      <c r="BM42">
        <v>7057</v>
      </c>
      <c r="BN42" t="s">
        <v>228</v>
      </c>
      <c r="BO42" t="s">
        <v>231</v>
      </c>
      <c r="BP42">
        <v>1</v>
      </c>
      <c r="BQ42">
        <v>11300</v>
      </c>
      <c r="BR42">
        <v>6</v>
      </c>
      <c r="BS42">
        <v>1</v>
      </c>
      <c r="BT42">
        <v>2</v>
      </c>
      <c r="BU42">
        <v>1</v>
      </c>
      <c r="BV42">
        <v>1</v>
      </c>
      <c r="BW42">
        <v>2</v>
      </c>
      <c r="BX42">
        <v>0</v>
      </c>
      <c r="BY42">
        <v>5</v>
      </c>
      <c r="BZ42" t="s">
        <v>156</v>
      </c>
      <c r="CA42">
        <v>45</v>
      </c>
      <c r="CB42">
        <v>113</v>
      </c>
      <c r="CC42">
        <v>0</v>
      </c>
      <c r="CD42" t="s">
        <v>157</v>
      </c>
      <c r="CE42" t="s">
        <v>157</v>
      </c>
      <c r="CF42">
        <v>0</v>
      </c>
      <c r="CG42">
        <v>55</v>
      </c>
      <c r="CH42">
        <v>4571</v>
      </c>
      <c r="CI42" t="s">
        <v>158</v>
      </c>
      <c r="CJ42">
        <v>0</v>
      </c>
      <c r="CK42">
        <v>0.26449600000000001</v>
      </c>
      <c r="CL42">
        <v>3</v>
      </c>
      <c r="CM42" t="s">
        <v>159</v>
      </c>
      <c r="CN42">
        <v>4571</v>
      </c>
      <c r="CO42">
        <v>55473</v>
      </c>
      <c r="CP42">
        <v>7.6849999999999996</v>
      </c>
      <c r="CQ42">
        <v>7.9489999999999998</v>
      </c>
      <c r="CR42">
        <v>55473</v>
      </c>
      <c r="CS42">
        <v>0</v>
      </c>
      <c r="CT42">
        <v>1396.5374830000001</v>
      </c>
      <c r="CU42">
        <v>100</v>
      </c>
      <c r="CV42">
        <v>7079</v>
      </c>
      <c r="CW42">
        <v>9.6880000000000004E-3</v>
      </c>
      <c r="CX42">
        <v>0</v>
      </c>
      <c r="CY42">
        <v>3.153E-3</v>
      </c>
      <c r="CZ42">
        <v>66</v>
      </c>
      <c r="DA42" t="s">
        <v>232</v>
      </c>
      <c r="DB42" t="s">
        <v>161</v>
      </c>
      <c r="DC42" t="s">
        <v>233</v>
      </c>
      <c r="DD42">
        <v>-85.018929</v>
      </c>
      <c r="DE42">
        <v>33.690719999999999</v>
      </c>
      <c r="DF42">
        <v>33.690719999999999</v>
      </c>
      <c r="DG42">
        <v>-85.018929</v>
      </c>
      <c r="DH42">
        <v>3.823E-3</v>
      </c>
      <c r="DI42">
        <v>3.153E-3</v>
      </c>
      <c r="DJ42">
        <v>11</v>
      </c>
      <c r="DK42">
        <v>8940</v>
      </c>
      <c r="DL42">
        <v>8.8000000000000007</v>
      </c>
      <c r="DM42">
        <v>9310</v>
      </c>
      <c r="DN42">
        <v>8.8000000000000007</v>
      </c>
      <c r="DO42">
        <v>10500</v>
      </c>
      <c r="DP42">
        <v>0</v>
      </c>
      <c r="DQ42">
        <v>10700</v>
      </c>
      <c r="DR42">
        <v>0</v>
      </c>
      <c r="DS42">
        <v>11200</v>
      </c>
      <c r="DT42">
        <v>5.9</v>
      </c>
      <c r="DU42">
        <v>10600</v>
      </c>
      <c r="DV42">
        <v>6</v>
      </c>
      <c r="DW42">
        <v>10100</v>
      </c>
      <c r="DX42">
        <v>6</v>
      </c>
      <c r="DY42">
        <v>7830</v>
      </c>
      <c r="DZ42">
        <v>6</v>
      </c>
      <c r="EA42">
        <v>7870</v>
      </c>
      <c r="EB42">
        <v>6</v>
      </c>
      <c r="EC42">
        <v>7770</v>
      </c>
      <c r="ED42">
        <v>6</v>
      </c>
      <c r="EE42">
        <v>0</v>
      </c>
    </row>
    <row r="43" spans="1:135" x14ac:dyDescent="0.3">
      <c r="A43">
        <v>41</v>
      </c>
      <c r="B43" t="s">
        <v>135</v>
      </c>
      <c r="C43">
        <v>315</v>
      </c>
      <c r="D43">
        <v>276</v>
      </c>
      <c r="E43" t="s">
        <v>135</v>
      </c>
      <c r="F43">
        <v>5909349</v>
      </c>
      <c r="G43" t="s">
        <v>279</v>
      </c>
      <c r="H43" s="1">
        <v>42285</v>
      </c>
      <c r="I43" t="s">
        <v>225</v>
      </c>
      <c r="J43" t="s">
        <v>226</v>
      </c>
      <c r="K43" t="s">
        <v>280</v>
      </c>
      <c r="L43" t="s">
        <v>140</v>
      </c>
      <c r="M43">
        <v>0</v>
      </c>
      <c r="N43">
        <v>0</v>
      </c>
      <c r="O43">
        <v>0</v>
      </c>
      <c r="P43" t="s">
        <v>271</v>
      </c>
      <c r="Q43" t="s">
        <v>142</v>
      </c>
      <c r="R43" t="s">
        <v>271</v>
      </c>
      <c r="S43" t="s">
        <v>277</v>
      </c>
      <c r="T43" t="s">
        <v>221</v>
      </c>
      <c r="U43">
        <v>1</v>
      </c>
      <c r="V43" t="s">
        <v>165</v>
      </c>
      <c r="W43" t="s">
        <v>217</v>
      </c>
      <c r="X43" t="s">
        <v>281</v>
      </c>
      <c r="Y43" t="s">
        <v>148</v>
      </c>
      <c r="Z43">
        <v>43</v>
      </c>
      <c r="AA43" t="s">
        <v>158</v>
      </c>
      <c r="AB43" t="s">
        <v>168</v>
      </c>
      <c r="AC43" t="s">
        <v>228</v>
      </c>
      <c r="AD43">
        <v>7.6954580000000004</v>
      </c>
      <c r="AE43">
        <v>33.694530999999998</v>
      </c>
      <c r="AF43">
        <v>-85.020409999999998</v>
      </c>
      <c r="AG43">
        <v>11</v>
      </c>
      <c r="AH43">
        <v>95</v>
      </c>
      <c r="AI43">
        <v>1320</v>
      </c>
      <c r="AJ43" t="s">
        <v>229</v>
      </c>
      <c r="AK43">
        <v>9</v>
      </c>
      <c r="AL43">
        <v>10</v>
      </c>
      <c r="AM43" t="s">
        <v>230</v>
      </c>
      <c r="AN43">
        <v>1474.7</v>
      </c>
      <c r="AO43">
        <v>43.7</v>
      </c>
      <c r="AP43">
        <v>1126.5999999999999</v>
      </c>
      <c r="AQ43">
        <v>-85.020257000000001</v>
      </c>
      <c r="AR43">
        <v>33.694304000000002</v>
      </c>
      <c r="AS43">
        <v>-85.021038000000004</v>
      </c>
      <c r="AT43">
        <v>33.697257</v>
      </c>
      <c r="AU43" t="s">
        <v>228</v>
      </c>
      <c r="AV43">
        <v>1</v>
      </c>
      <c r="AW43">
        <v>45</v>
      </c>
      <c r="AX43">
        <v>113</v>
      </c>
      <c r="AY43">
        <v>0</v>
      </c>
      <c r="AZ43">
        <v>55</v>
      </c>
      <c r="BA43">
        <v>10.83</v>
      </c>
      <c r="BB43">
        <v>10.23</v>
      </c>
      <c r="BC43">
        <v>1086.9000000000001</v>
      </c>
      <c r="BD43">
        <v>1092.5</v>
      </c>
      <c r="BE43">
        <v>1096.0999999999999</v>
      </c>
      <c r="BF43">
        <v>55</v>
      </c>
      <c r="BG43">
        <v>58.9</v>
      </c>
      <c r="BH43">
        <v>0</v>
      </c>
      <c r="BI43" s="1">
        <v>44153</v>
      </c>
      <c r="BJ43" t="s">
        <v>154</v>
      </c>
      <c r="BK43">
        <v>3.153E-3</v>
      </c>
      <c r="BL43">
        <v>7152</v>
      </c>
      <c r="BM43">
        <v>7057</v>
      </c>
      <c r="BN43" t="s">
        <v>228</v>
      </c>
      <c r="BO43" t="s">
        <v>231</v>
      </c>
      <c r="BP43">
        <v>1</v>
      </c>
      <c r="BQ43">
        <v>11300</v>
      </c>
      <c r="BR43">
        <v>6</v>
      </c>
      <c r="BS43">
        <v>1</v>
      </c>
      <c r="BT43">
        <v>2</v>
      </c>
      <c r="BU43">
        <v>1</v>
      </c>
      <c r="BV43">
        <v>1</v>
      </c>
      <c r="BW43">
        <v>2</v>
      </c>
      <c r="BX43">
        <v>0</v>
      </c>
      <c r="BY43">
        <v>5</v>
      </c>
      <c r="BZ43" t="s">
        <v>156</v>
      </c>
      <c r="CA43">
        <v>45</v>
      </c>
      <c r="CB43">
        <v>113</v>
      </c>
      <c r="CC43">
        <v>0</v>
      </c>
      <c r="CD43" t="s">
        <v>157</v>
      </c>
      <c r="CE43" t="s">
        <v>157</v>
      </c>
      <c r="CF43">
        <v>0</v>
      </c>
      <c r="CG43">
        <v>55</v>
      </c>
      <c r="CH43">
        <v>4571</v>
      </c>
      <c r="CI43" t="s">
        <v>158</v>
      </c>
      <c r="CJ43">
        <v>0</v>
      </c>
      <c r="CK43">
        <v>0.26449600000000001</v>
      </c>
      <c r="CL43">
        <v>3</v>
      </c>
      <c r="CM43" t="s">
        <v>159</v>
      </c>
      <c r="CN43">
        <v>4571</v>
      </c>
      <c r="CO43">
        <v>55473</v>
      </c>
      <c r="CP43">
        <v>7.6849999999999996</v>
      </c>
      <c r="CQ43">
        <v>7.9489999999999998</v>
      </c>
      <c r="CR43">
        <v>55473</v>
      </c>
      <c r="CS43">
        <v>0</v>
      </c>
      <c r="CT43">
        <v>1396.5374830000001</v>
      </c>
      <c r="CU43">
        <v>100</v>
      </c>
      <c r="CV43">
        <v>7079</v>
      </c>
      <c r="CW43">
        <v>9.6880000000000004E-3</v>
      </c>
      <c r="CX43">
        <v>0</v>
      </c>
      <c r="CY43">
        <v>3.153E-3</v>
      </c>
      <c r="CZ43">
        <v>66</v>
      </c>
      <c r="DA43" t="s">
        <v>232</v>
      </c>
      <c r="DB43" t="s">
        <v>161</v>
      </c>
      <c r="DC43" t="s">
        <v>233</v>
      </c>
      <c r="DD43">
        <v>-85.018929</v>
      </c>
      <c r="DE43">
        <v>33.690719999999999</v>
      </c>
      <c r="DF43">
        <v>33.690719999999999</v>
      </c>
      <c r="DG43">
        <v>-85.018929</v>
      </c>
      <c r="DH43">
        <v>3.823E-3</v>
      </c>
      <c r="DI43">
        <v>3.153E-3</v>
      </c>
      <c r="DJ43">
        <v>11</v>
      </c>
      <c r="DK43">
        <v>8940</v>
      </c>
      <c r="DL43">
        <v>8.8000000000000007</v>
      </c>
      <c r="DM43">
        <v>9310</v>
      </c>
      <c r="DN43">
        <v>8.8000000000000007</v>
      </c>
      <c r="DO43">
        <v>10500</v>
      </c>
      <c r="DP43">
        <v>0</v>
      </c>
      <c r="DQ43">
        <v>10700</v>
      </c>
      <c r="DR43">
        <v>0</v>
      </c>
      <c r="DS43">
        <v>11200</v>
      </c>
      <c r="DT43">
        <v>5.9</v>
      </c>
      <c r="DU43">
        <v>10600</v>
      </c>
      <c r="DV43">
        <v>6</v>
      </c>
      <c r="DW43">
        <v>10100</v>
      </c>
      <c r="DX43">
        <v>6</v>
      </c>
      <c r="DY43">
        <v>7830</v>
      </c>
      <c r="DZ43">
        <v>6</v>
      </c>
      <c r="EA43">
        <v>7870</v>
      </c>
      <c r="EB43">
        <v>6</v>
      </c>
      <c r="EC43">
        <v>7770</v>
      </c>
      <c r="ED43">
        <v>6</v>
      </c>
      <c r="EE43">
        <v>0</v>
      </c>
    </row>
    <row r="44" spans="1:135" x14ac:dyDescent="0.3">
      <c r="A44">
        <v>42</v>
      </c>
      <c r="B44" t="s">
        <v>135</v>
      </c>
      <c r="C44">
        <v>324</v>
      </c>
      <c r="D44">
        <v>209</v>
      </c>
      <c r="E44" t="s">
        <v>135</v>
      </c>
      <c r="F44">
        <v>5957962</v>
      </c>
      <c r="G44" t="s">
        <v>136</v>
      </c>
      <c r="H44" s="1">
        <v>42656</v>
      </c>
      <c r="I44" t="s">
        <v>225</v>
      </c>
      <c r="J44" t="s">
        <v>226</v>
      </c>
      <c r="K44" t="s">
        <v>139</v>
      </c>
      <c r="L44" t="s">
        <v>218</v>
      </c>
      <c r="M44">
        <v>0</v>
      </c>
      <c r="N44">
        <v>0</v>
      </c>
      <c r="O44">
        <v>2</v>
      </c>
      <c r="P44" t="s">
        <v>282</v>
      </c>
      <c r="Q44" t="s">
        <v>170</v>
      </c>
      <c r="R44" t="s">
        <v>180</v>
      </c>
      <c r="S44" t="s">
        <v>180</v>
      </c>
      <c r="T44" t="s">
        <v>283</v>
      </c>
      <c r="U44">
        <v>2</v>
      </c>
      <c r="V44" t="s">
        <v>182</v>
      </c>
      <c r="W44" t="s">
        <v>211</v>
      </c>
      <c r="X44" t="s">
        <v>147</v>
      </c>
      <c r="Y44" t="s">
        <v>148</v>
      </c>
      <c r="Z44">
        <v>0</v>
      </c>
      <c r="AA44" t="s">
        <v>175</v>
      </c>
      <c r="AB44" t="s">
        <v>255</v>
      </c>
      <c r="AC44" t="s">
        <v>228</v>
      </c>
      <c r="AD44">
        <v>7.6951890000000001</v>
      </c>
      <c r="AE44">
        <v>33.694527999999998</v>
      </c>
      <c r="AF44">
        <v>-85.020408000000003</v>
      </c>
      <c r="AG44">
        <v>11</v>
      </c>
      <c r="AH44">
        <v>95</v>
      </c>
      <c r="AI44">
        <v>1320</v>
      </c>
      <c r="AJ44" t="s">
        <v>229</v>
      </c>
      <c r="AK44">
        <v>9</v>
      </c>
      <c r="AL44">
        <v>10</v>
      </c>
      <c r="AM44" t="s">
        <v>230</v>
      </c>
      <c r="AN44">
        <v>1474.7</v>
      </c>
      <c r="AO44">
        <v>43.7</v>
      </c>
      <c r="AP44">
        <v>1126.5999999999999</v>
      </c>
      <c r="AQ44">
        <v>-85.020257000000001</v>
      </c>
      <c r="AR44">
        <v>33.694304000000002</v>
      </c>
      <c r="AS44">
        <v>-85.021038000000004</v>
      </c>
      <c r="AT44">
        <v>33.697257</v>
      </c>
      <c r="AU44" t="s">
        <v>228</v>
      </c>
      <c r="AV44">
        <v>1</v>
      </c>
      <c r="AW44">
        <v>45</v>
      </c>
      <c r="AX44">
        <v>113</v>
      </c>
      <c r="AY44">
        <v>0</v>
      </c>
      <c r="AZ44">
        <v>55</v>
      </c>
      <c r="BA44">
        <v>10.83</v>
      </c>
      <c r="BB44">
        <v>10.23</v>
      </c>
      <c r="BC44">
        <v>1086.9000000000001</v>
      </c>
      <c r="BD44">
        <v>1092.5</v>
      </c>
      <c r="BE44">
        <v>1096.0999999999999</v>
      </c>
      <c r="BF44">
        <v>55</v>
      </c>
      <c r="BG44">
        <v>58.9</v>
      </c>
      <c r="BH44">
        <v>0</v>
      </c>
      <c r="BI44" s="1">
        <v>44153</v>
      </c>
      <c r="BJ44" t="s">
        <v>154</v>
      </c>
      <c r="BK44">
        <v>3.153E-3</v>
      </c>
      <c r="BL44">
        <v>7152</v>
      </c>
      <c r="BM44">
        <v>7057</v>
      </c>
      <c r="BN44" t="s">
        <v>228</v>
      </c>
      <c r="BO44" t="s">
        <v>231</v>
      </c>
      <c r="BP44">
        <v>1</v>
      </c>
      <c r="BQ44">
        <v>11300</v>
      </c>
      <c r="BR44">
        <v>6</v>
      </c>
      <c r="BS44">
        <v>1</v>
      </c>
      <c r="BT44">
        <v>2</v>
      </c>
      <c r="BU44">
        <v>1</v>
      </c>
      <c r="BV44">
        <v>1</v>
      </c>
      <c r="BW44">
        <v>2</v>
      </c>
      <c r="BX44">
        <v>0</v>
      </c>
      <c r="BY44">
        <v>5</v>
      </c>
      <c r="BZ44" t="s">
        <v>156</v>
      </c>
      <c r="CA44">
        <v>45</v>
      </c>
      <c r="CB44">
        <v>113</v>
      </c>
      <c r="CC44">
        <v>0</v>
      </c>
      <c r="CD44" t="s">
        <v>157</v>
      </c>
      <c r="CE44" t="s">
        <v>157</v>
      </c>
      <c r="CF44">
        <v>0</v>
      </c>
      <c r="CG44">
        <v>55</v>
      </c>
      <c r="CH44">
        <v>4571</v>
      </c>
      <c r="CI44" t="s">
        <v>158</v>
      </c>
      <c r="CJ44">
        <v>0</v>
      </c>
      <c r="CK44">
        <v>0.26449600000000001</v>
      </c>
      <c r="CL44">
        <v>3</v>
      </c>
      <c r="CM44" t="s">
        <v>159</v>
      </c>
      <c r="CN44">
        <v>4571</v>
      </c>
      <c r="CO44">
        <v>55473</v>
      </c>
      <c r="CP44">
        <v>7.6849999999999996</v>
      </c>
      <c r="CQ44">
        <v>7.9489999999999998</v>
      </c>
      <c r="CR44">
        <v>55473</v>
      </c>
      <c r="CS44">
        <v>0</v>
      </c>
      <c r="CT44">
        <v>1396.5374830000001</v>
      </c>
      <c r="CU44">
        <v>100</v>
      </c>
      <c r="CV44">
        <v>7079</v>
      </c>
      <c r="CW44">
        <v>9.6880000000000004E-3</v>
      </c>
      <c r="CX44">
        <v>0</v>
      </c>
      <c r="CY44">
        <v>3.153E-3</v>
      </c>
      <c r="CZ44">
        <v>66</v>
      </c>
      <c r="DA44" t="s">
        <v>232</v>
      </c>
      <c r="DB44" t="s">
        <v>161</v>
      </c>
      <c r="DC44" t="s">
        <v>233</v>
      </c>
      <c r="DD44">
        <v>-85.018929</v>
      </c>
      <c r="DE44">
        <v>33.690719999999999</v>
      </c>
      <c r="DF44">
        <v>33.690719999999999</v>
      </c>
      <c r="DG44">
        <v>-85.018929</v>
      </c>
      <c r="DH44">
        <v>3.823E-3</v>
      </c>
      <c r="DI44">
        <v>3.153E-3</v>
      </c>
      <c r="DJ44">
        <v>11</v>
      </c>
      <c r="DK44">
        <v>8940</v>
      </c>
      <c r="DL44">
        <v>8.8000000000000007</v>
      </c>
      <c r="DM44">
        <v>9310</v>
      </c>
      <c r="DN44">
        <v>8.8000000000000007</v>
      </c>
      <c r="DO44">
        <v>10500</v>
      </c>
      <c r="DP44">
        <v>0</v>
      </c>
      <c r="DQ44">
        <v>10700</v>
      </c>
      <c r="DR44">
        <v>0</v>
      </c>
      <c r="DS44">
        <v>11200</v>
      </c>
      <c r="DT44">
        <v>5.9</v>
      </c>
      <c r="DU44">
        <v>10600</v>
      </c>
      <c r="DV44">
        <v>6</v>
      </c>
      <c r="DW44">
        <v>10100</v>
      </c>
      <c r="DX44">
        <v>6</v>
      </c>
      <c r="DY44">
        <v>7830</v>
      </c>
      <c r="DZ44">
        <v>6</v>
      </c>
      <c r="EA44">
        <v>7870</v>
      </c>
      <c r="EB44">
        <v>6</v>
      </c>
      <c r="EC44">
        <v>7770</v>
      </c>
      <c r="ED44">
        <v>6</v>
      </c>
      <c r="EE44">
        <v>0</v>
      </c>
    </row>
    <row r="45" spans="1:135" x14ac:dyDescent="0.3">
      <c r="A45">
        <v>43</v>
      </c>
      <c r="B45" t="s">
        <v>135</v>
      </c>
      <c r="C45">
        <v>382</v>
      </c>
      <c r="D45">
        <v>179</v>
      </c>
      <c r="E45" t="s">
        <v>135</v>
      </c>
      <c r="F45">
        <v>6140358</v>
      </c>
      <c r="G45" t="s">
        <v>136</v>
      </c>
      <c r="H45" s="1">
        <v>42800</v>
      </c>
      <c r="I45" t="s">
        <v>225</v>
      </c>
      <c r="J45" t="s">
        <v>226</v>
      </c>
      <c r="K45" t="s">
        <v>139</v>
      </c>
      <c r="L45" t="s">
        <v>140</v>
      </c>
      <c r="M45">
        <v>0</v>
      </c>
      <c r="N45">
        <v>0</v>
      </c>
      <c r="O45">
        <v>0</v>
      </c>
      <c r="P45" t="s">
        <v>141</v>
      </c>
      <c r="Q45" t="s">
        <v>142</v>
      </c>
      <c r="R45" t="s">
        <v>143</v>
      </c>
      <c r="S45" t="s">
        <v>219</v>
      </c>
      <c r="T45" t="s">
        <v>164</v>
      </c>
      <c r="U45">
        <v>1</v>
      </c>
      <c r="V45" t="s">
        <v>165</v>
      </c>
      <c r="W45" t="s">
        <v>217</v>
      </c>
      <c r="X45" t="s">
        <v>178</v>
      </c>
      <c r="Y45" t="s">
        <v>148</v>
      </c>
      <c r="Z45">
        <v>19</v>
      </c>
      <c r="AA45" t="s">
        <v>149</v>
      </c>
      <c r="AB45" t="s">
        <v>168</v>
      </c>
      <c r="AC45" t="s">
        <v>228</v>
      </c>
      <c r="AD45">
        <v>7.7694390000000002</v>
      </c>
      <c r="AE45">
        <v>33.695521999999997</v>
      </c>
      <c r="AF45">
        <v>-85.020925000000005</v>
      </c>
      <c r="AG45">
        <v>11</v>
      </c>
      <c r="AH45">
        <v>95</v>
      </c>
      <c r="AI45">
        <v>1320</v>
      </c>
      <c r="AJ45" t="s">
        <v>229</v>
      </c>
      <c r="AK45">
        <v>9</v>
      </c>
      <c r="AL45">
        <v>10</v>
      </c>
      <c r="AM45" t="s">
        <v>230</v>
      </c>
      <c r="AN45">
        <v>1474.7</v>
      </c>
      <c r="AO45">
        <v>43.7</v>
      </c>
      <c r="AP45">
        <v>1126.5999999999999</v>
      </c>
      <c r="AQ45">
        <v>-85.020257000000001</v>
      </c>
      <c r="AR45">
        <v>33.694304000000002</v>
      </c>
      <c r="AS45">
        <v>-85.021038000000004</v>
      </c>
      <c r="AT45">
        <v>33.697257</v>
      </c>
      <c r="AU45" t="s">
        <v>228</v>
      </c>
      <c r="AV45">
        <v>1</v>
      </c>
      <c r="AW45">
        <v>45</v>
      </c>
      <c r="AX45">
        <v>113</v>
      </c>
      <c r="AY45">
        <v>0</v>
      </c>
      <c r="AZ45">
        <v>55</v>
      </c>
      <c r="BA45">
        <v>10.83</v>
      </c>
      <c r="BB45">
        <v>10.23</v>
      </c>
      <c r="BC45">
        <v>1086.9000000000001</v>
      </c>
      <c r="BD45">
        <v>1092.5</v>
      </c>
      <c r="BE45">
        <v>1096.0999999999999</v>
      </c>
      <c r="BF45">
        <v>55</v>
      </c>
      <c r="BG45">
        <v>58.9</v>
      </c>
      <c r="BH45">
        <v>0</v>
      </c>
      <c r="BI45" s="1">
        <v>44153</v>
      </c>
      <c r="BJ45" t="s">
        <v>154</v>
      </c>
      <c r="BK45">
        <v>3.153E-3</v>
      </c>
      <c r="BL45">
        <v>7152</v>
      </c>
      <c r="BM45">
        <v>7057</v>
      </c>
      <c r="BN45" t="s">
        <v>228</v>
      </c>
      <c r="BO45" t="s">
        <v>231</v>
      </c>
      <c r="BP45">
        <v>1</v>
      </c>
      <c r="BQ45">
        <v>11300</v>
      </c>
      <c r="BR45">
        <v>6</v>
      </c>
      <c r="BS45">
        <v>1</v>
      </c>
      <c r="BT45">
        <v>2</v>
      </c>
      <c r="BU45">
        <v>1</v>
      </c>
      <c r="BV45">
        <v>1</v>
      </c>
      <c r="BW45">
        <v>2</v>
      </c>
      <c r="BX45">
        <v>0</v>
      </c>
      <c r="BY45">
        <v>5</v>
      </c>
      <c r="BZ45" t="s">
        <v>156</v>
      </c>
      <c r="CA45">
        <v>45</v>
      </c>
      <c r="CB45">
        <v>113</v>
      </c>
      <c r="CC45">
        <v>0</v>
      </c>
      <c r="CD45" t="s">
        <v>157</v>
      </c>
      <c r="CE45" t="s">
        <v>157</v>
      </c>
      <c r="CF45">
        <v>0</v>
      </c>
      <c r="CG45">
        <v>55</v>
      </c>
      <c r="CH45">
        <v>4571</v>
      </c>
      <c r="CI45" t="s">
        <v>158</v>
      </c>
      <c r="CJ45">
        <v>0</v>
      </c>
      <c r="CK45">
        <v>0.26449600000000001</v>
      </c>
      <c r="CL45">
        <v>3</v>
      </c>
      <c r="CM45" t="s">
        <v>159</v>
      </c>
      <c r="CN45">
        <v>4571</v>
      </c>
      <c r="CO45">
        <v>55473</v>
      </c>
      <c r="CP45">
        <v>7.6849999999999996</v>
      </c>
      <c r="CQ45">
        <v>7.9489999999999998</v>
      </c>
      <c r="CR45">
        <v>55473</v>
      </c>
      <c r="CS45">
        <v>0</v>
      </c>
      <c r="CT45">
        <v>1396.5374830000001</v>
      </c>
      <c r="CU45">
        <v>100</v>
      </c>
      <c r="CV45">
        <v>7079</v>
      </c>
      <c r="CW45">
        <v>9.6880000000000004E-3</v>
      </c>
      <c r="CX45">
        <v>0</v>
      </c>
      <c r="CY45">
        <v>3.153E-3</v>
      </c>
      <c r="CZ45">
        <v>66</v>
      </c>
      <c r="DA45" t="s">
        <v>232</v>
      </c>
      <c r="DB45" t="s">
        <v>161</v>
      </c>
      <c r="DC45" t="s">
        <v>233</v>
      </c>
      <c r="DD45">
        <v>-85.018929</v>
      </c>
      <c r="DE45">
        <v>33.690719999999999</v>
      </c>
      <c r="DF45">
        <v>33.690719999999999</v>
      </c>
      <c r="DG45">
        <v>-85.018929</v>
      </c>
      <c r="DH45">
        <v>3.823E-3</v>
      </c>
      <c r="DI45">
        <v>3.153E-3</v>
      </c>
      <c r="DJ45">
        <v>11</v>
      </c>
      <c r="DK45">
        <v>8940</v>
      </c>
      <c r="DL45">
        <v>8.8000000000000007</v>
      </c>
      <c r="DM45">
        <v>9310</v>
      </c>
      <c r="DN45">
        <v>8.8000000000000007</v>
      </c>
      <c r="DO45">
        <v>10500</v>
      </c>
      <c r="DP45">
        <v>0</v>
      </c>
      <c r="DQ45">
        <v>10700</v>
      </c>
      <c r="DR45">
        <v>0</v>
      </c>
      <c r="DS45">
        <v>11200</v>
      </c>
      <c r="DT45">
        <v>5.9</v>
      </c>
      <c r="DU45">
        <v>10600</v>
      </c>
      <c r="DV45">
        <v>6</v>
      </c>
      <c r="DW45">
        <v>10100</v>
      </c>
      <c r="DX45">
        <v>6</v>
      </c>
      <c r="DY45">
        <v>7830</v>
      </c>
      <c r="DZ45">
        <v>6</v>
      </c>
      <c r="EA45">
        <v>7870</v>
      </c>
      <c r="EB45">
        <v>6</v>
      </c>
      <c r="EC45">
        <v>7770</v>
      </c>
      <c r="ED45">
        <v>6</v>
      </c>
      <c r="EE45">
        <v>0</v>
      </c>
    </row>
    <row r="46" spans="1:135" x14ac:dyDescent="0.3">
      <c r="A46">
        <v>44</v>
      </c>
      <c r="B46" t="s">
        <v>135</v>
      </c>
      <c r="C46">
        <v>385</v>
      </c>
      <c r="D46">
        <v>178</v>
      </c>
      <c r="E46" t="s">
        <v>135</v>
      </c>
      <c r="F46">
        <v>6147406</v>
      </c>
      <c r="G46" t="s">
        <v>136</v>
      </c>
      <c r="H46" s="1">
        <v>42804</v>
      </c>
      <c r="I46" t="s">
        <v>225</v>
      </c>
      <c r="J46" t="s">
        <v>226</v>
      </c>
      <c r="K46" t="s">
        <v>139</v>
      </c>
      <c r="L46" t="s">
        <v>169</v>
      </c>
      <c r="M46">
        <v>0</v>
      </c>
      <c r="N46">
        <v>0</v>
      </c>
      <c r="O46">
        <v>0</v>
      </c>
      <c r="P46" t="s">
        <v>235</v>
      </c>
      <c r="Q46" t="s">
        <v>170</v>
      </c>
      <c r="R46" t="s">
        <v>284</v>
      </c>
      <c r="S46" t="s">
        <v>284</v>
      </c>
      <c r="T46" t="s">
        <v>285</v>
      </c>
      <c r="U46">
        <v>3</v>
      </c>
      <c r="V46" t="s">
        <v>286</v>
      </c>
      <c r="W46" t="s">
        <v>287</v>
      </c>
      <c r="X46" t="s">
        <v>147</v>
      </c>
      <c r="Y46" t="s">
        <v>148</v>
      </c>
      <c r="Z46">
        <v>0</v>
      </c>
      <c r="AA46" t="s">
        <v>288</v>
      </c>
      <c r="AB46" t="s">
        <v>289</v>
      </c>
      <c r="AC46" t="s">
        <v>228</v>
      </c>
      <c r="AD46">
        <v>7.7009999999999996</v>
      </c>
      <c r="AE46">
        <v>33.694605000000003</v>
      </c>
      <c r="AF46">
        <v>-85.020464000000004</v>
      </c>
      <c r="AG46">
        <v>11</v>
      </c>
      <c r="AH46">
        <v>95</v>
      </c>
      <c r="AI46">
        <v>1320</v>
      </c>
      <c r="AJ46" t="s">
        <v>229</v>
      </c>
      <c r="AK46">
        <v>9</v>
      </c>
      <c r="AL46">
        <v>10</v>
      </c>
      <c r="AM46" t="s">
        <v>230</v>
      </c>
      <c r="AN46">
        <v>1474.7</v>
      </c>
      <c r="AO46">
        <v>43.7</v>
      </c>
      <c r="AP46">
        <v>1126.5999999999999</v>
      </c>
      <c r="AQ46">
        <v>-85.020257000000001</v>
      </c>
      <c r="AR46">
        <v>33.694304000000002</v>
      </c>
      <c r="AS46">
        <v>-85.021038000000004</v>
      </c>
      <c r="AT46">
        <v>33.697257</v>
      </c>
      <c r="AU46" t="s">
        <v>228</v>
      </c>
      <c r="AV46">
        <v>1</v>
      </c>
      <c r="AW46">
        <v>45</v>
      </c>
      <c r="AX46">
        <v>113</v>
      </c>
      <c r="AY46">
        <v>0</v>
      </c>
      <c r="AZ46">
        <v>55</v>
      </c>
      <c r="BA46">
        <v>10.83</v>
      </c>
      <c r="BB46">
        <v>10.23</v>
      </c>
      <c r="BC46">
        <v>1086.9000000000001</v>
      </c>
      <c r="BD46">
        <v>1092.5</v>
      </c>
      <c r="BE46">
        <v>1096.0999999999999</v>
      </c>
      <c r="BF46">
        <v>55</v>
      </c>
      <c r="BG46">
        <v>58.9</v>
      </c>
      <c r="BH46">
        <v>0</v>
      </c>
      <c r="BI46" s="1">
        <v>44153</v>
      </c>
      <c r="BJ46" t="s">
        <v>154</v>
      </c>
      <c r="BK46">
        <v>3.153E-3</v>
      </c>
      <c r="BL46">
        <v>7152</v>
      </c>
      <c r="BM46">
        <v>7057</v>
      </c>
      <c r="BN46" t="s">
        <v>228</v>
      </c>
      <c r="BO46" t="s">
        <v>231</v>
      </c>
      <c r="BP46">
        <v>1</v>
      </c>
      <c r="BQ46">
        <v>11300</v>
      </c>
      <c r="BR46">
        <v>6</v>
      </c>
      <c r="BS46">
        <v>1</v>
      </c>
      <c r="BT46">
        <v>2</v>
      </c>
      <c r="BU46">
        <v>1</v>
      </c>
      <c r="BV46">
        <v>1</v>
      </c>
      <c r="BW46">
        <v>2</v>
      </c>
      <c r="BX46">
        <v>0</v>
      </c>
      <c r="BY46">
        <v>5</v>
      </c>
      <c r="BZ46" t="s">
        <v>156</v>
      </c>
      <c r="CA46">
        <v>45</v>
      </c>
      <c r="CB46">
        <v>113</v>
      </c>
      <c r="CC46">
        <v>0</v>
      </c>
      <c r="CD46" t="s">
        <v>157</v>
      </c>
      <c r="CE46" t="s">
        <v>157</v>
      </c>
      <c r="CF46">
        <v>0</v>
      </c>
      <c r="CG46">
        <v>55</v>
      </c>
      <c r="CH46">
        <v>4571</v>
      </c>
      <c r="CI46" t="s">
        <v>158</v>
      </c>
      <c r="CJ46">
        <v>0</v>
      </c>
      <c r="CK46">
        <v>0.26449600000000001</v>
      </c>
      <c r="CL46">
        <v>3</v>
      </c>
      <c r="CM46" t="s">
        <v>159</v>
      </c>
      <c r="CN46">
        <v>4571</v>
      </c>
      <c r="CO46">
        <v>55473</v>
      </c>
      <c r="CP46">
        <v>7.6849999999999996</v>
      </c>
      <c r="CQ46">
        <v>7.9489999999999998</v>
      </c>
      <c r="CR46">
        <v>55473</v>
      </c>
      <c r="CS46">
        <v>0</v>
      </c>
      <c r="CT46">
        <v>1396.5374830000001</v>
      </c>
      <c r="CU46">
        <v>100</v>
      </c>
      <c r="CV46">
        <v>7079</v>
      </c>
      <c r="CW46">
        <v>9.6880000000000004E-3</v>
      </c>
      <c r="CX46">
        <v>0</v>
      </c>
      <c r="CY46">
        <v>3.153E-3</v>
      </c>
      <c r="CZ46">
        <v>66</v>
      </c>
      <c r="DA46" t="s">
        <v>232</v>
      </c>
      <c r="DB46" t="s">
        <v>161</v>
      </c>
      <c r="DC46" t="s">
        <v>233</v>
      </c>
      <c r="DD46">
        <v>-85.018929</v>
      </c>
      <c r="DE46">
        <v>33.690719999999999</v>
      </c>
      <c r="DF46">
        <v>33.690719999999999</v>
      </c>
      <c r="DG46">
        <v>-85.018929</v>
      </c>
      <c r="DH46">
        <v>3.823E-3</v>
      </c>
      <c r="DI46">
        <v>3.153E-3</v>
      </c>
      <c r="DJ46">
        <v>11</v>
      </c>
      <c r="DK46">
        <v>8940</v>
      </c>
      <c r="DL46">
        <v>8.8000000000000007</v>
      </c>
      <c r="DM46">
        <v>9310</v>
      </c>
      <c r="DN46">
        <v>8.8000000000000007</v>
      </c>
      <c r="DO46">
        <v>10500</v>
      </c>
      <c r="DP46">
        <v>0</v>
      </c>
      <c r="DQ46">
        <v>10700</v>
      </c>
      <c r="DR46">
        <v>0</v>
      </c>
      <c r="DS46">
        <v>11200</v>
      </c>
      <c r="DT46">
        <v>5.9</v>
      </c>
      <c r="DU46">
        <v>10600</v>
      </c>
      <c r="DV46">
        <v>6</v>
      </c>
      <c r="DW46">
        <v>10100</v>
      </c>
      <c r="DX46">
        <v>6</v>
      </c>
      <c r="DY46">
        <v>7830</v>
      </c>
      <c r="DZ46">
        <v>6</v>
      </c>
      <c r="EA46">
        <v>7870</v>
      </c>
      <c r="EB46">
        <v>6</v>
      </c>
      <c r="EC46">
        <v>7770</v>
      </c>
      <c r="ED46">
        <v>6</v>
      </c>
      <c r="EE46">
        <v>0</v>
      </c>
    </row>
    <row r="47" spans="1:135" x14ac:dyDescent="0.3">
      <c r="A47">
        <v>45</v>
      </c>
      <c r="B47" t="s">
        <v>135</v>
      </c>
      <c r="C47">
        <v>390</v>
      </c>
      <c r="D47">
        <v>188</v>
      </c>
      <c r="E47" t="s">
        <v>135</v>
      </c>
      <c r="F47">
        <v>6170773</v>
      </c>
      <c r="G47" t="s">
        <v>290</v>
      </c>
      <c r="H47" s="1">
        <v>42736</v>
      </c>
      <c r="I47" t="s">
        <v>225</v>
      </c>
      <c r="J47" t="s">
        <v>226</v>
      </c>
      <c r="K47" t="s">
        <v>291</v>
      </c>
      <c r="L47" t="s">
        <v>140</v>
      </c>
      <c r="M47">
        <v>0</v>
      </c>
      <c r="N47">
        <v>0</v>
      </c>
      <c r="O47">
        <v>0</v>
      </c>
      <c r="P47" t="s">
        <v>141</v>
      </c>
      <c r="Q47" t="s">
        <v>186</v>
      </c>
      <c r="R47" t="s">
        <v>143</v>
      </c>
      <c r="S47" t="s">
        <v>143</v>
      </c>
      <c r="T47" t="s">
        <v>271</v>
      </c>
      <c r="U47">
        <v>1</v>
      </c>
      <c r="V47" t="s">
        <v>145</v>
      </c>
      <c r="W47" t="s">
        <v>217</v>
      </c>
      <c r="X47" t="s">
        <v>178</v>
      </c>
      <c r="Y47" t="s">
        <v>167</v>
      </c>
      <c r="Z47">
        <v>0</v>
      </c>
      <c r="AA47" t="s">
        <v>158</v>
      </c>
      <c r="AB47" t="s">
        <v>168</v>
      </c>
      <c r="AC47" t="s">
        <v>228</v>
      </c>
      <c r="AD47">
        <v>7.6954539999999998</v>
      </c>
      <c r="AE47">
        <v>33.694530999999998</v>
      </c>
      <c r="AF47">
        <v>-85.020409999999998</v>
      </c>
      <c r="AG47">
        <v>11</v>
      </c>
      <c r="AH47">
        <v>95</v>
      </c>
      <c r="AI47">
        <v>1320</v>
      </c>
      <c r="AJ47" t="s">
        <v>229</v>
      </c>
      <c r="AK47">
        <v>9</v>
      </c>
      <c r="AL47">
        <v>10</v>
      </c>
      <c r="AM47" t="s">
        <v>230</v>
      </c>
      <c r="AN47">
        <v>1474.7</v>
      </c>
      <c r="AO47">
        <v>43.7</v>
      </c>
      <c r="AP47">
        <v>1126.5999999999999</v>
      </c>
      <c r="AQ47">
        <v>-85.020257000000001</v>
      </c>
      <c r="AR47">
        <v>33.694304000000002</v>
      </c>
      <c r="AS47">
        <v>-85.021038000000004</v>
      </c>
      <c r="AT47">
        <v>33.697257</v>
      </c>
      <c r="AU47" t="s">
        <v>228</v>
      </c>
      <c r="AV47">
        <v>1</v>
      </c>
      <c r="AW47">
        <v>45</v>
      </c>
      <c r="AX47">
        <v>113</v>
      </c>
      <c r="AY47">
        <v>0</v>
      </c>
      <c r="AZ47">
        <v>55</v>
      </c>
      <c r="BA47">
        <v>10.83</v>
      </c>
      <c r="BB47">
        <v>10.23</v>
      </c>
      <c r="BC47">
        <v>1086.9000000000001</v>
      </c>
      <c r="BD47">
        <v>1092.5</v>
      </c>
      <c r="BE47">
        <v>1096.0999999999999</v>
      </c>
      <c r="BF47">
        <v>55</v>
      </c>
      <c r="BG47">
        <v>58.9</v>
      </c>
      <c r="BH47">
        <v>0</v>
      </c>
      <c r="BI47" s="1">
        <v>44153</v>
      </c>
      <c r="BJ47" t="s">
        <v>154</v>
      </c>
      <c r="BK47">
        <v>3.153E-3</v>
      </c>
      <c r="BL47">
        <v>7152</v>
      </c>
      <c r="BM47">
        <v>7057</v>
      </c>
      <c r="BN47" t="s">
        <v>228</v>
      </c>
      <c r="BO47" t="s">
        <v>231</v>
      </c>
      <c r="BP47">
        <v>1</v>
      </c>
      <c r="BQ47">
        <v>11300</v>
      </c>
      <c r="BR47">
        <v>6</v>
      </c>
      <c r="BS47">
        <v>1</v>
      </c>
      <c r="BT47">
        <v>2</v>
      </c>
      <c r="BU47">
        <v>1</v>
      </c>
      <c r="BV47">
        <v>1</v>
      </c>
      <c r="BW47">
        <v>2</v>
      </c>
      <c r="BX47">
        <v>0</v>
      </c>
      <c r="BY47">
        <v>5</v>
      </c>
      <c r="BZ47" t="s">
        <v>156</v>
      </c>
      <c r="CA47">
        <v>45</v>
      </c>
      <c r="CB47">
        <v>113</v>
      </c>
      <c r="CC47">
        <v>0</v>
      </c>
      <c r="CD47" t="s">
        <v>157</v>
      </c>
      <c r="CE47" t="s">
        <v>157</v>
      </c>
      <c r="CF47">
        <v>0</v>
      </c>
      <c r="CG47">
        <v>55</v>
      </c>
      <c r="CH47">
        <v>4571</v>
      </c>
      <c r="CI47" t="s">
        <v>158</v>
      </c>
      <c r="CJ47">
        <v>0</v>
      </c>
      <c r="CK47">
        <v>0.26449600000000001</v>
      </c>
      <c r="CL47">
        <v>3</v>
      </c>
      <c r="CM47" t="s">
        <v>159</v>
      </c>
      <c r="CN47">
        <v>4571</v>
      </c>
      <c r="CO47">
        <v>55473</v>
      </c>
      <c r="CP47">
        <v>7.6849999999999996</v>
      </c>
      <c r="CQ47">
        <v>7.9489999999999998</v>
      </c>
      <c r="CR47">
        <v>55473</v>
      </c>
      <c r="CS47">
        <v>0</v>
      </c>
      <c r="CT47">
        <v>1396.5374830000001</v>
      </c>
      <c r="CU47">
        <v>100</v>
      </c>
      <c r="CV47">
        <v>7079</v>
      </c>
      <c r="CW47">
        <v>9.6880000000000004E-3</v>
      </c>
      <c r="CX47">
        <v>0</v>
      </c>
      <c r="CY47">
        <v>3.153E-3</v>
      </c>
      <c r="CZ47">
        <v>66</v>
      </c>
      <c r="DA47" t="s">
        <v>232</v>
      </c>
      <c r="DB47" t="s">
        <v>161</v>
      </c>
      <c r="DC47" t="s">
        <v>233</v>
      </c>
      <c r="DD47">
        <v>-85.018929</v>
      </c>
      <c r="DE47">
        <v>33.690719999999999</v>
      </c>
      <c r="DF47">
        <v>33.690719999999999</v>
      </c>
      <c r="DG47">
        <v>-85.018929</v>
      </c>
      <c r="DH47">
        <v>3.823E-3</v>
      </c>
      <c r="DI47">
        <v>3.153E-3</v>
      </c>
      <c r="DJ47">
        <v>11</v>
      </c>
      <c r="DK47">
        <v>8940</v>
      </c>
      <c r="DL47">
        <v>8.8000000000000007</v>
      </c>
      <c r="DM47">
        <v>9310</v>
      </c>
      <c r="DN47">
        <v>8.8000000000000007</v>
      </c>
      <c r="DO47">
        <v>10500</v>
      </c>
      <c r="DP47">
        <v>0</v>
      </c>
      <c r="DQ47">
        <v>10700</v>
      </c>
      <c r="DR47">
        <v>0</v>
      </c>
      <c r="DS47">
        <v>11200</v>
      </c>
      <c r="DT47">
        <v>5.9</v>
      </c>
      <c r="DU47">
        <v>10600</v>
      </c>
      <c r="DV47">
        <v>6</v>
      </c>
      <c r="DW47">
        <v>10100</v>
      </c>
      <c r="DX47">
        <v>6</v>
      </c>
      <c r="DY47">
        <v>7830</v>
      </c>
      <c r="DZ47">
        <v>6</v>
      </c>
      <c r="EA47">
        <v>7870</v>
      </c>
      <c r="EB47">
        <v>6</v>
      </c>
      <c r="EC47">
        <v>7770</v>
      </c>
      <c r="ED47">
        <v>6</v>
      </c>
      <c r="EE47">
        <v>0</v>
      </c>
    </row>
    <row r="48" spans="1:135" x14ac:dyDescent="0.3">
      <c r="A48">
        <v>46</v>
      </c>
      <c r="B48" t="s">
        <v>135</v>
      </c>
      <c r="C48">
        <v>441</v>
      </c>
      <c r="D48">
        <v>138</v>
      </c>
      <c r="E48" t="s">
        <v>135</v>
      </c>
      <c r="F48">
        <v>6515138</v>
      </c>
      <c r="G48" t="s">
        <v>136</v>
      </c>
      <c r="H48" s="1">
        <v>43083</v>
      </c>
      <c r="I48" t="s">
        <v>225</v>
      </c>
      <c r="J48" t="s">
        <v>226</v>
      </c>
      <c r="K48" t="s">
        <v>292</v>
      </c>
      <c r="L48" t="s">
        <v>218</v>
      </c>
      <c r="M48">
        <v>0</v>
      </c>
      <c r="N48">
        <v>0</v>
      </c>
      <c r="O48">
        <v>2</v>
      </c>
      <c r="P48" t="s">
        <v>190</v>
      </c>
      <c r="Q48" t="s">
        <v>186</v>
      </c>
      <c r="R48" t="s">
        <v>219</v>
      </c>
      <c r="S48" t="s">
        <v>219</v>
      </c>
      <c r="T48" t="s">
        <v>164</v>
      </c>
      <c r="U48">
        <v>1</v>
      </c>
      <c r="V48" t="s">
        <v>165</v>
      </c>
      <c r="W48" t="s">
        <v>217</v>
      </c>
      <c r="X48" t="s">
        <v>178</v>
      </c>
      <c r="Y48" t="s">
        <v>148</v>
      </c>
      <c r="Z48">
        <v>62</v>
      </c>
      <c r="AA48" t="s">
        <v>175</v>
      </c>
      <c r="AB48" t="s">
        <v>197</v>
      </c>
      <c r="AC48" t="s">
        <v>228</v>
      </c>
      <c r="AD48">
        <v>7.7870590000000002</v>
      </c>
      <c r="AE48">
        <v>33.695763999999997</v>
      </c>
      <c r="AF48">
        <v>-85.021005000000002</v>
      </c>
      <c r="AG48">
        <v>11</v>
      </c>
      <c r="AH48">
        <v>95</v>
      </c>
      <c r="AI48">
        <v>1320</v>
      </c>
      <c r="AJ48" t="s">
        <v>229</v>
      </c>
      <c r="AK48">
        <v>9</v>
      </c>
      <c r="AL48">
        <v>10</v>
      </c>
      <c r="AM48" t="s">
        <v>230</v>
      </c>
      <c r="AN48">
        <v>1474.7</v>
      </c>
      <c r="AO48">
        <v>43.7</v>
      </c>
      <c r="AP48">
        <v>1126.5999999999999</v>
      </c>
      <c r="AQ48">
        <v>-85.020257000000001</v>
      </c>
      <c r="AR48">
        <v>33.694304000000002</v>
      </c>
      <c r="AS48">
        <v>-85.021038000000004</v>
      </c>
      <c r="AT48">
        <v>33.697257</v>
      </c>
      <c r="AU48" t="s">
        <v>228</v>
      </c>
      <c r="AV48">
        <v>1</v>
      </c>
      <c r="AW48">
        <v>45</v>
      </c>
      <c r="AX48">
        <v>113</v>
      </c>
      <c r="AY48">
        <v>0</v>
      </c>
      <c r="AZ48">
        <v>55</v>
      </c>
      <c r="BA48">
        <v>10.83</v>
      </c>
      <c r="BB48">
        <v>10.23</v>
      </c>
      <c r="BC48">
        <v>1086.9000000000001</v>
      </c>
      <c r="BD48">
        <v>1092.5</v>
      </c>
      <c r="BE48">
        <v>1096.0999999999999</v>
      </c>
      <c r="BF48">
        <v>55</v>
      </c>
      <c r="BG48">
        <v>58.9</v>
      </c>
      <c r="BH48">
        <v>0</v>
      </c>
      <c r="BI48" s="1">
        <v>44153</v>
      </c>
      <c r="BJ48" t="s">
        <v>154</v>
      </c>
      <c r="BK48">
        <v>3.153E-3</v>
      </c>
      <c r="BL48">
        <v>7152</v>
      </c>
      <c r="BM48">
        <v>7057</v>
      </c>
      <c r="BN48" t="s">
        <v>228</v>
      </c>
      <c r="BO48" t="s">
        <v>231</v>
      </c>
      <c r="BP48">
        <v>1</v>
      </c>
      <c r="BQ48">
        <v>11300</v>
      </c>
      <c r="BR48">
        <v>6</v>
      </c>
      <c r="BS48">
        <v>1</v>
      </c>
      <c r="BT48">
        <v>2</v>
      </c>
      <c r="BU48">
        <v>1</v>
      </c>
      <c r="BV48">
        <v>1</v>
      </c>
      <c r="BW48">
        <v>2</v>
      </c>
      <c r="BX48">
        <v>0</v>
      </c>
      <c r="BY48">
        <v>5</v>
      </c>
      <c r="BZ48" t="s">
        <v>156</v>
      </c>
      <c r="CA48">
        <v>45</v>
      </c>
      <c r="CB48">
        <v>113</v>
      </c>
      <c r="CC48">
        <v>0</v>
      </c>
      <c r="CD48" t="s">
        <v>157</v>
      </c>
      <c r="CE48" t="s">
        <v>157</v>
      </c>
      <c r="CF48">
        <v>0</v>
      </c>
      <c r="CG48">
        <v>55</v>
      </c>
      <c r="CH48">
        <v>4571</v>
      </c>
      <c r="CI48" t="s">
        <v>158</v>
      </c>
      <c r="CJ48">
        <v>0</v>
      </c>
      <c r="CK48">
        <v>0.26449600000000001</v>
      </c>
      <c r="CL48">
        <v>3</v>
      </c>
      <c r="CM48" t="s">
        <v>159</v>
      </c>
      <c r="CN48">
        <v>4571</v>
      </c>
      <c r="CO48">
        <v>55473</v>
      </c>
      <c r="CP48">
        <v>7.6849999999999996</v>
      </c>
      <c r="CQ48">
        <v>7.9489999999999998</v>
      </c>
      <c r="CR48">
        <v>55473</v>
      </c>
      <c r="CS48">
        <v>0</v>
      </c>
      <c r="CT48">
        <v>1396.5374830000001</v>
      </c>
      <c r="CU48">
        <v>100</v>
      </c>
      <c r="CV48">
        <v>7079</v>
      </c>
      <c r="CW48">
        <v>9.6880000000000004E-3</v>
      </c>
      <c r="CX48">
        <v>0</v>
      </c>
      <c r="CY48">
        <v>3.153E-3</v>
      </c>
      <c r="CZ48">
        <v>66</v>
      </c>
      <c r="DA48" t="s">
        <v>232</v>
      </c>
      <c r="DB48" t="s">
        <v>161</v>
      </c>
      <c r="DC48" t="s">
        <v>233</v>
      </c>
      <c r="DD48">
        <v>-85.018929</v>
      </c>
      <c r="DE48">
        <v>33.690719999999999</v>
      </c>
      <c r="DF48">
        <v>33.690719999999999</v>
      </c>
      <c r="DG48">
        <v>-85.018929</v>
      </c>
      <c r="DH48">
        <v>3.823E-3</v>
      </c>
      <c r="DI48">
        <v>3.153E-3</v>
      </c>
      <c r="DJ48">
        <v>11</v>
      </c>
      <c r="DK48">
        <v>8940</v>
      </c>
      <c r="DL48">
        <v>8.8000000000000007</v>
      </c>
      <c r="DM48">
        <v>9310</v>
      </c>
      <c r="DN48">
        <v>8.8000000000000007</v>
      </c>
      <c r="DO48">
        <v>10500</v>
      </c>
      <c r="DP48">
        <v>0</v>
      </c>
      <c r="DQ48">
        <v>10700</v>
      </c>
      <c r="DR48">
        <v>0</v>
      </c>
      <c r="DS48">
        <v>11200</v>
      </c>
      <c r="DT48">
        <v>5.9</v>
      </c>
      <c r="DU48">
        <v>10600</v>
      </c>
      <c r="DV48">
        <v>6</v>
      </c>
      <c r="DW48">
        <v>10100</v>
      </c>
      <c r="DX48">
        <v>6</v>
      </c>
      <c r="DY48">
        <v>7830</v>
      </c>
      <c r="DZ48">
        <v>6</v>
      </c>
      <c r="EA48">
        <v>7870</v>
      </c>
      <c r="EB48">
        <v>6</v>
      </c>
      <c r="EC48">
        <v>7770</v>
      </c>
      <c r="ED48">
        <v>6</v>
      </c>
      <c r="EE48">
        <v>0</v>
      </c>
    </row>
    <row r="49" spans="1:135" x14ac:dyDescent="0.3">
      <c r="A49">
        <v>47</v>
      </c>
      <c r="B49" t="s">
        <v>135</v>
      </c>
      <c r="C49">
        <v>520</v>
      </c>
      <c r="D49">
        <v>299</v>
      </c>
      <c r="E49" t="s">
        <v>135</v>
      </c>
      <c r="F49">
        <v>5288428</v>
      </c>
      <c r="G49" t="s">
        <v>136</v>
      </c>
      <c r="H49" s="1">
        <v>42136</v>
      </c>
      <c r="I49" t="s">
        <v>225</v>
      </c>
      <c r="J49" t="s">
        <v>226</v>
      </c>
      <c r="K49" t="s">
        <v>139</v>
      </c>
      <c r="L49" t="s">
        <v>140</v>
      </c>
      <c r="M49">
        <v>0</v>
      </c>
      <c r="N49">
        <v>0</v>
      </c>
      <c r="O49">
        <v>0</v>
      </c>
      <c r="P49" t="s">
        <v>141</v>
      </c>
      <c r="Q49" t="s">
        <v>142</v>
      </c>
      <c r="R49" t="s">
        <v>143</v>
      </c>
      <c r="S49" t="s">
        <v>293</v>
      </c>
      <c r="T49" t="s">
        <v>164</v>
      </c>
      <c r="U49">
        <v>1</v>
      </c>
      <c r="V49" t="s">
        <v>294</v>
      </c>
      <c r="W49" t="s">
        <v>217</v>
      </c>
      <c r="X49" t="s">
        <v>147</v>
      </c>
      <c r="Y49" t="s">
        <v>148</v>
      </c>
      <c r="Z49">
        <v>32</v>
      </c>
      <c r="AA49" t="s">
        <v>149</v>
      </c>
      <c r="AB49" t="s">
        <v>168</v>
      </c>
      <c r="AC49" t="s">
        <v>228</v>
      </c>
      <c r="AD49">
        <v>7.6576680000000001</v>
      </c>
      <c r="AE49">
        <v>33.694051999999999</v>
      </c>
      <c r="AF49">
        <v>-85.020104000000003</v>
      </c>
      <c r="AG49">
        <v>11</v>
      </c>
      <c r="AH49">
        <v>95</v>
      </c>
      <c r="AI49">
        <v>1320</v>
      </c>
      <c r="AJ49" t="s">
        <v>229</v>
      </c>
      <c r="AK49">
        <v>9</v>
      </c>
      <c r="AL49">
        <v>10</v>
      </c>
      <c r="AM49" t="s">
        <v>230</v>
      </c>
      <c r="AN49">
        <v>1474.7</v>
      </c>
      <c r="AO49">
        <v>43.7</v>
      </c>
      <c r="AP49">
        <v>1126.5999999999999</v>
      </c>
      <c r="AQ49">
        <v>-85.020257000000001</v>
      </c>
      <c r="AR49">
        <v>33.694304000000002</v>
      </c>
      <c r="AS49">
        <v>-85.021038000000004</v>
      </c>
      <c r="AT49">
        <v>33.697257</v>
      </c>
      <c r="AU49" t="s">
        <v>228</v>
      </c>
      <c r="AV49">
        <v>1</v>
      </c>
      <c r="AW49">
        <v>45</v>
      </c>
      <c r="AX49">
        <v>113</v>
      </c>
      <c r="AY49">
        <v>0</v>
      </c>
      <c r="AZ49">
        <v>55</v>
      </c>
      <c r="BA49">
        <v>10.83</v>
      </c>
      <c r="BB49">
        <v>10.23</v>
      </c>
      <c r="BC49">
        <v>1086.9000000000001</v>
      </c>
      <c r="BD49">
        <v>1092.5</v>
      </c>
      <c r="BE49">
        <v>1096.0999999999999</v>
      </c>
      <c r="BF49">
        <v>55</v>
      </c>
      <c r="BG49">
        <v>58.9</v>
      </c>
      <c r="BH49">
        <v>0</v>
      </c>
      <c r="BI49" s="1">
        <v>44153</v>
      </c>
      <c r="BJ49" t="s">
        <v>154</v>
      </c>
      <c r="BK49">
        <v>3.153E-3</v>
      </c>
      <c r="BL49">
        <v>7152</v>
      </c>
      <c r="BM49">
        <v>7057</v>
      </c>
      <c r="BN49" t="s">
        <v>228</v>
      </c>
      <c r="BO49" t="s">
        <v>231</v>
      </c>
      <c r="BP49">
        <v>1</v>
      </c>
      <c r="BQ49">
        <v>11300</v>
      </c>
      <c r="BR49">
        <v>6</v>
      </c>
      <c r="BS49">
        <v>1</v>
      </c>
      <c r="BT49">
        <v>2</v>
      </c>
      <c r="BU49">
        <v>1</v>
      </c>
      <c r="BV49">
        <v>1</v>
      </c>
      <c r="BW49">
        <v>2</v>
      </c>
      <c r="BX49">
        <v>0</v>
      </c>
      <c r="BY49">
        <v>5</v>
      </c>
      <c r="BZ49" t="s">
        <v>156</v>
      </c>
      <c r="CA49">
        <v>45</v>
      </c>
      <c r="CB49">
        <v>113</v>
      </c>
      <c r="CC49">
        <v>0</v>
      </c>
      <c r="CD49" t="s">
        <v>157</v>
      </c>
      <c r="CE49" t="s">
        <v>157</v>
      </c>
      <c r="CF49">
        <v>0</v>
      </c>
      <c r="CG49">
        <v>55</v>
      </c>
      <c r="CH49">
        <v>4571</v>
      </c>
      <c r="CI49" t="s">
        <v>158</v>
      </c>
      <c r="CJ49">
        <v>0</v>
      </c>
      <c r="CK49">
        <v>0.26449600000000001</v>
      </c>
      <c r="CL49">
        <v>3</v>
      </c>
      <c r="CM49" t="s">
        <v>159</v>
      </c>
      <c r="CN49">
        <v>4571</v>
      </c>
      <c r="CO49">
        <v>55473</v>
      </c>
      <c r="CP49">
        <v>7.6849999999999996</v>
      </c>
      <c r="CQ49">
        <v>7.9489999999999998</v>
      </c>
      <c r="CR49">
        <v>55473</v>
      </c>
      <c r="CS49">
        <v>0</v>
      </c>
      <c r="CT49">
        <v>1396.5374830000001</v>
      </c>
      <c r="CU49">
        <v>100</v>
      </c>
      <c r="CV49">
        <v>7079</v>
      </c>
      <c r="CW49">
        <v>9.6880000000000004E-3</v>
      </c>
      <c r="CX49">
        <v>0</v>
      </c>
      <c r="CY49">
        <v>3.153E-3</v>
      </c>
      <c r="CZ49">
        <v>66</v>
      </c>
      <c r="DA49" t="s">
        <v>232</v>
      </c>
      <c r="DB49" t="s">
        <v>161</v>
      </c>
      <c r="DC49" t="s">
        <v>233</v>
      </c>
      <c r="DD49">
        <v>-85.018929</v>
      </c>
      <c r="DE49">
        <v>33.690719999999999</v>
      </c>
      <c r="DF49">
        <v>33.690719999999999</v>
      </c>
      <c r="DG49">
        <v>-85.018929</v>
      </c>
      <c r="DH49">
        <v>3.823E-3</v>
      </c>
      <c r="DI49">
        <v>3.153E-3</v>
      </c>
      <c r="DJ49">
        <v>11</v>
      </c>
      <c r="DK49">
        <v>8940</v>
      </c>
      <c r="DL49">
        <v>8.8000000000000007</v>
      </c>
      <c r="DM49">
        <v>9310</v>
      </c>
      <c r="DN49">
        <v>8.8000000000000007</v>
      </c>
      <c r="DO49">
        <v>10500</v>
      </c>
      <c r="DP49">
        <v>0</v>
      </c>
      <c r="DQ49">
        <v>10700</v>
      </c>
      <c r="DR49">
        <v>0</v>
      </c>
      <c r="DS49">
        <v>11200</v>
      </c>
      <c r="DT49">
        <v>5.9</v>
      </c>
      <c r="DU49">
        <v>10600</v>
      </c>
      <c r="DV49">
        <v>6</v>
      </c>
      <c r="DW49">
        <v>10100</v>
      </c>
      <c r="DX49">
        <v>6</v>
      </c>
      <c r="DY49">
        <v>7830</v>
      </c>
      <c r="DZ49">
        <v>6</v>
      </c>
      <c r="EA49">
        <v>7870</v>
      </c>
      <c r="EB49">
        <v>6</v>
      </c>
      <c r="EC49">
        <v>7770</v>
      </c>
      <c r="ED49">
        <v>6</v>
      </c>
      <c r="EE49">
        <v>2.9599999999999998E-4</v>
      </c>
    </row>
    <row r="50" spans="1:135" x14ac:dyDescent="0.3">
      <c r="A50">
        <v>48</v>
      </c>
      <c r="B50" t="s">
        <v>135</v>
      </c>
      <c r="C50">
        <v>539</v>
      </c>
      <c r="D50">
        <v>290</v>
      </c>
      <c r="E50" t="s">
        <v>135</v>
      </c>
      <c r="F50">
        <v>5350468</v>
      </c>
      <c r="G50" t="s">
        <v>136</v>
      </c>
      <c r="H50" s="1">
        <v>42191</v>
      </c>
      <c r="I50" t="s">
        <v>225</v>
      </c>
      <c r="J50" t="s">
        <v>226</v>
      </c>
      <c r="K50" t="s">
        <v>139</v>
      </c>
      <c r="L50" t="s">
        <v>169</v>
      </c>
      <c r="M50">
        <v>0</v>
      </c>
      <c r="N50">
        <v>0</v>
      </c>
      <c r="O50">
        <v>0</v>
      </c>
      <c r="P50" t="s">
        <v>141</v>
      </c>
      <c r="Q50" t="s">
        <v>142</v>
      </c>
      <c r="R50" t="s">
        <v>143</v>
      </c>
      <c r="S50" t="s">
        <v>219</v>
      </c>
      <c r="T50" t="s">
        <v>187</v>
      </c>
      <c r="U50">
        <v>1</v>
      </c>
      <c r="V50" t="s">
        <v>165</v>
      </c>
      <c r="W50" t="s">
        <v>217</v>
      </c>
      <c r="X50" t="s">
        <v>147</v>
      </c>
      <c r="Y50" t="s">
        <v>148</v>
      </c>
      <c r="Z50">
        <v>30</v>
      </c>
      <c r="AA50" t="s">
        <v>149</v>
      </c>
      <c r="AB50" t="s">
        <v>168</v>
      </c>
      <c r="AC50" t="s">
        <v>228</v>
      </c>
      <c r="AD50">
        <v>7.7387899999999998</v>
      </c>
      <c r="AE50">
        <v>33.695093</v>
      </c>
      <c r="AF50">
        <v>-85.020741999999998</v>
      </c>
      <c r="AG50">
        <v>11</v>
      </c>
      <c r="AH50">
        <v>95</v>
      </c>
      <c r="AI50">
        <v>1320</v>
      </c>
      <c r="AJ50" t="s">
        <v>229</v>
      </c>
      <c r="AK50">
        <v>9</v>
      </c>
      <c r="AL50">
        <v>10</v>
      </c>
      <c r="AM50" t="s">
        <v>230</v>
      </c>
      <c r="AN50">
        <v>1474.7</v>
      </c>
      <c r="AO50">
        <v>43.7</v>
      </c>
      <c r="AP50">
        <v>1126.5999999999999</v>
      </c>
      <c r="AQ50">
        <v>-85.020257000000001</v>
      </c>
      <c r="AR50">
        <v>33.694304000000002</v>
      </c>
      <c r="AS50">
        <v>-85.021038000000004</v>
      </c>
      <c r="AT50">
        <v>33.697257</v>
      </c>
      <c r="AU50" t="s">
        <v>228</v>
      </c>
      <c r="AV50">
        <v>1</v>
      </c>
      <c r="AW50">
        <v>45</v>
      </c>
      <c r="AX50">
        <v>113</v>
      </c>
      <c r="AY50">
        <v>0</v>
      </c>
      <c r="AZ50">
        <v>55</v>
      </c>
      <c r="BA50">
        <v>10.83</v>
      </c>
      <c r="BB50">
        <v>10.23</v>
      </c>
      <c r="BC50">
        <v>1086.9000000000001</v>
      </c>
      <c r="BD50">
        <v>1092.5</v>
      </c>
      <c r="BE50">
        <v>1096.0999999999999</v>
      </c>
      <c r="BF50">
        <v>55</v>
      </c>
      <c r="BG50">
        <v>58.9</v>
      </c>
      <c r="BH50">
        <v>0</v>
      </c>
      <c r="BI50" s="1">
        <v>44153</v>
      </c>
      <c r="BJ50" t="s">
        <v>154</v>
      </c>
      <c r="BK50">
        <v>3.153E-3</v>
      </c>
      <c r="BL50">
        <v>7152</v>
      </c>
      <c r="BM50">
        <v>7057</v>
      </c>
      <c r="BN50" t="s">
        <v>228</v>
      </c>
      <c r="BO50" t="s">
        <v>231</v>
      </c>
      <c r="BP50">
        <v>1</v>
      </c>
      <c r="BQ50">
        <v>11300</v>
      </c>
      <c r="BR50">
        <v>6</v>
      </c>
      <c r="BS50">
        <v>1</v>
      </c>
      <c r="BT50">
        <v>2</v>
      </c>
      <c r="BU50">
        <v>1</v>
      </c>
      <c r="BV50">
        <v>1</v>
      </c>
      <c r="BW50">
        <v>2</v>
      </c>
      <c r="BX50">
        <v>0</v>
      </c>
      <c r="BY50">
        <v>5</v>
      </c>
      <c r="BZ50" t="s">
        <v>156</v>
      </c>
      <c r="CA50">
        <v>45</v>
      </c>
      <c r="CB50">
        <v>113</v>
      </c>
      <c r="CC50">
        <v>0</v>
      </c>
      <c r="CD50" t="s">
        <v>157</v>
      </c>
      <c r="CE50" t="s">
        <v>157</v>
      </c>
      <c r="CF50">
        <v>0</v>
      </c>
      <c r="CG50">
        <v>55</v>
      </c>
      <c r="CH50">
        <v>4571</v>
      </c>
      <c r="CI50" t="s">
        <v>158</v>
      </c>
      <c r="CJ50">
        <v>0</v>
      </c>
      <c r="CK50">
        <v>0.26449600000000001</v>
      </c>
      <c r="CL50">
        <v>3</v>
      </c>
      <c r="CM50" t="s">
        <v>159</v>
      </c>
      <c r="CN50">
        <v>4571</v>
      </c>
      <c r="CO50">
        <v>55473</v>
      </c>
      <c r="CP50">
        <v>7.6849999999999996</v>
      </c>
      <c r="CQ50">
        <v>7.9489999999999998</v>
      </c>
      <c r="CR50">
        <v>55473</v>
      </c>
      <c r="CS50">
        <v>0</v>
      </c>
      <c r="CT50">
        <v>1396.5374830000001</v>
      </c>
      <c r="CU50">
        <v>100</v>
      </c>
      <c r="CV50">
        <v>7079</v>
      </c>
      <c r="CW50">
        <v>9.6880000000000004E-3</v>
      </c>
      <c r="CX50">
        <v>0</v>
      </c>
      <c r="CY50">
        <v>3.153E-3</v>
      </c>
      <c r="CZ50">
        <v>66</v>
      </c>
      <c r="DA50" t="s">
        <v>232</v>
      </c>
      <c r="DB50" t="s">
        <v>161</v>
      </c>
      <c r="DC50" t="s">
        <v>233</v>
      </c>
      <c r="DD50">
        <v>-85.018929</v>
      </c>
      <c r="DE50">
        <v>33.690719999999999</v>
      </c>
      <c r="DF50">
        <v>33.690719999999999</v>
      </c>
      <c r="DG50">
        <v>-85.018929</v>
      </c>
      <c r="DH50">
        <v>3.823E-3</v>
      </c>
      <c r="DI50">
        <v>3.153E-3</v>
      </c>
      <c r="DJ50">
        <v>11</v>
      </c>
      <c r="DK50">
        <v>8940</v>
      </c>
      <c r="DL50">
        <v>8.8000000000000007</v>
      </c>
      <c r="DM50">
        <v>9310</v>
      </c>
      <c r="DN50">
        <v>8.8000000000000007</v>
      </c>
      <c r="DO50">
        <v>10500</v>
      </c>
      <c r="DP50">
        <v>0</v>
      </c>
      <c r="DQ50">
        <v>10700</v>
      </c>
      <c r="DR50">
        <v>0</v>
      </c>
      <c r="DS50">
        <v>11200</v>
      </c>
      <c r="DT50">
        <v>5.9</v>
      </c>
      <c r="DU50">
        <v>10600</v>
      </c>
      <c r="DV50">
        <v>6</v>
      </c>
      <c r="DW50">
        <v>10100</v>
      </c>
      <c r="DX50">
        <v>6</v>
      </c>
      <c r="DY50">
        <v>7830</v>
      </c>
      <c r="DZ50">
        <v>6</v>
      </c>
      <c r="EA50">
        <v>7870</v>
      </c>
      <c r="EB50">
        <v>6</v>
      </c>
      <c r="EC50">
        <v>7770</v>
      </c>
      <c r="ED50">
        <v>6</v>
      </c>
      <c r="EE50">
        <v>0</v>
      </c>
    </row>
    <row r="51" spans="1:135" x14ac:dyDescent="0.3">
      <c r="A51">
        <v>49</v>
      </c>
      <c r="B51" t="s">
        <v>135</v>
      </c>
      <c r="C51">
        <v>617</v>
      </c>
      <c r="D51">
        <v>187</v>
      </c>
      <c r="E51" t="s">
        <v>135</v>
      </c>
      <c r="F51">
        <v>6068026</v>
      </c>
      <c r="G51" t="s">
        <v>279</v>
      </c>
      <c r="H51" s="1">
        <v>42736</v>
      </c>
      <c r="I51" t="s">
        <v>225</v>
      </c>
      <c r="J51" t="s">
        <v>226</v>
      </c>
      <c r="K51" t="s">
        <v>291</v>
      </c>
      <c r="L51" t="s">
        <v>140</v>
      </c>
      <c r="M51">
        <v>0</v>
      </c>
      <c r="N51">
        <v>0</v>
      </c>
      <c r="O51">
        <v>0</v>
      </c>
      <c r="P51" t="s">
        <v>141</v>
      </c>
      <c r="Q51" t="s">
        <v>186</v>
      </c>
      <c r="R51" t="s">
        <v>143</v>
      </c>
      <c r="S51" t="s">
        <v>143</v>
      </c>
      <c r="T51" t="s">
        <v>271</v>
      </c>
      <c r="U51">
        <v>1</v>
      </c>
      <c r="V51" t="s">
        <v>145</v>
      </c>
      <c r="W51" t="s">
        <v>217</v>
      </c>
      <c r="X51" t="s">
        <v>178</v>
      </c>
      <c r="Y51" t="s">
        <v>167</v>
      </c>
      <c r="Z51">
        <v>21</v>
      </c>
      <c r="AA51" t="s">
        <v>158</v>
      </c>
      <c r="AB51" t="s">
        <v>168</v>
      </c>
      <c r="AC51" t="s">
        <v>228</v>
      </c>
      <c r="AD51">
        <v>7.6954539999999998</v>
      </c>
      <c r="AE51">
        <v>33.694530999999998</v>
      </c>
      <c r="AF51">
        <v>-85.020409999999998</v>
      </c>
      <c r="AG51">
        <v>11</v>
      </c>
      <c r="AH51">
        <v>95</v>
      </c>
      <c r="AI51">
        <v>1320</v>
      </c>
      <c r="AJ51" t="s">
        <v>229</v>
      </c>
      <c r="AK51">
        <v>9</v>
      </c>
      <c r="AL51">
        <v>10</v>
      </c>
      <c r="AM51" t="s">
        <v>230</v>
      </c>
      <c r="AN51">
        <v>1474.7</v>
      </c>
      <c r="AO51">
        <v>43.7</v>
      </c>
      <c r="AP51">
        <v>1126.5999999999999</v>
      </c>
      <c r="AQ51">
        <v>-85.020257000000001</v>
      </c>
      <c r="AR51">
        <v>33.694304000000002</v>
      </c>
      <c r="AS51">
        <v>-85.021038000000004</v>
      </c>
      <c r="AT51">
        <v>33.697257</v>
      </c>
      <c r="AU51" t="s">
        <v>228</v>
      </c>
      <c r="AV51">
        <v>1</v>
      </c>
      <c r="AW51">
        <v>45</v>
      </c>
      <c r="AX51">
        <v>113</v>
      </c>
      <c r="AY51">
        <v>0</v>
      </c>
      <c r="AZ51">
        <v>55</v>
      </c>
      <c r="BA51">
        <v>10.83</v>
      </c>
      <c r="BB51">
        <v>10.23</v>
      </c>
      <c r="BC51">
        <v>1086.9000000000001</v>
      </c>
      <c r="BD51">
        <v>1092.5</v>
      </c>
      <c r="BE51">
        <v>1096.0999999999999</v>
      </c>
      <c r="BF51">
        <v>55</v>
      </c>
      <c r="BG51">
        <v>58.9</v>
      </c>
      <c r="BH51">
        <v>0</v>
      </c>
      <c r="BI51" s="1">
        <v>44153</v>
      </c>
      <c r="BJ51" t="s">
        <v>154</v>
      </c>
      <c r="BK51">
        <v>3.153E-3</v>
      </c>
      <c r="BL51">
        <v>7152</v>
      </c>
      <c r="BM51">
        <v>7057</v>
      </c>
      <c r="BN51" t="s">
        <v>228</v>
      </c>
      <c r="BO51" t="s">
        <v>231</v>
      </c>
      <c r="BP51">
        <v>1</v>
      </c>
      <c r="BQ51">
        <v>11300</v>
      </c>
      <c r="BR51">
        <v>6</v>
      </c>
      <c r="BS51">
        <v>1</v>
      </c>
      <c r="BT51">
        <v>2</v>
      </c>
      <c r="BU51">
        <v>1</v>
      </c>
      <c r="BV51">
        <v>1</v>
      </c>
      <c r="BW51">
        <v>2</v>
      </c>
      <c r="BX51">
        <v>0</v>
      </c>
      <c r="BY51">
        <v>5</v>
      </c>
      <c r="BZ51" t="s">
        <v>156</v>
      </c>
      <c r="CA51">
        <v>45</v>
      </c>
      <c r="CB51">
        <v>113</v>
      </c>
      <c r="CC51">
        <v>0</v>
      </c>
      <c r="CD51" t="s">
        <v>157</v>
      </c>
      <c r="CE51" t="s">
        <v>157</v>
      </c>
      <c r="CF51">
        <v>0</v>
      </c>
      <c r="CG51">
        <v>55</v>
      </c>
      <c r="CH51">
        <v>4571</v>
      </c>
      <c r="CI51" t="s">
        <v>158</v>
      </c>
      <c r="CJ51">
        <v>0</v>
      </c>
      <c r="CK51">
        <v>0.26449600000000001</v>
      </c>
      <c r="CL51">
        <v>3</v>
      </c>
      <c r="CM51" t="s">
        <v>159</v>
      </c>
      <c r="CN51">
        <v>4571</v>
      </c>
      <c r="CO51">
        <v>55473</v>
      </c>
      <c r="CP51">
        <v>7.6849999999999996</v>
      </c>
      <c r="CQ51">
        <v>7.9489999999999998</v>
      </c>
      <c r="CR51">
        <v>55473</v>
      </c>
      <c r="CS51">
        <v>0</v>
      </c>
      <c r="CT51">
        <v>1396.5374830000001</v>
      </c>
      <c r="CU51">
        <v>100</v>
      </c>
      <c r="CV51">
        <v>7079</v>
      </c>
      <c r="CW51">
        <v>9.6880000000000004E-3</v>
      </c>
      <c r="CX51">
        <v>0</v>
      </c>
      <c r="CY51">
        <v>3.153E-3</v>
      </c>
      <c r="CZ51">
        <v>66</v>
      </c>
      <c r="DA51" t="s">
        <v>232</v>
      </c>
      <c r="DB51" t="s">
        <v>161</v>
      </c>
      <c r="DC51" t="s">
        <v>233</v>
      </c>
      <c r="DD51">
        <v>-85.018929</v>
      </c>
      <c r="DE51">
        <v>33.690719999999999</v>
      </c>
      <c r="DF51">
        <v>33.690719999999999</v>
      </c>
      <c r="DG51">
        <v>-85.018929</v>
      </c>
      <c r="DH51">
        <v>3.823E-3</v>
      </c>
      <c r="DI51">
        <v>3.153E-3</v>
      </c>
      <c r="DJ51">
        <v>11</v>
      </c>
      <c r="DK51">
        <v>8940</v>
      </c>
      <c r="DL51">
        <v>8.8000000000000007</v>
      </c>
      <c r="DM51">
        <v>9310</v>
      </c>
      <c r="DN51">
        <v>8.8000000000000007</v>
      </c>
      <c r="DO51">
        <v>10500</v>
      </c>
      <c r="DP51">
        <v>0</v>
      </c>
      <c r="DQ51">
        <v>10700</v>
      </c>
      <c r="DR51">
        <v>0</v>
      </c>
      <c r="DS51">
        <v>11200</v>
      </c>
      <c r="DT51">
        <v>5.9</v>
      </c>
      <c r="DU51">
        <v>10600</v>
      </c>
      <c r="DV51">
        <v>6</v>
      </c>
      <c r="DW51">
        <v>10100</v>
      </c>
      <c r="DX51">
        <v>6</v>
      </c>
      <c r="DY51">
        <v>7830</v>
      </c>
      <c r="DZ51">
        <v>6</v>
      </c>
      <c r="EA51">
        <v>7870</v>
      </c>
      <c r="EB51">
        <v>6</v>
      </c>
      <c r="EC51">
        <v>7770</v>
      </c>
      <c r="ED51">
        <v>6</v>
      </c>
      <c r="EE51">
        <v>0</v>
      </c>
    </row>
    <row r="52" spans="1:135" x14ac:dyDescent="0.3">
      <c r="A52">
        <v>50</v>
      </c>
      <c r="B52" t="s">
        <v>135</v>
      </c>
      <c r="C52">
        <v>677</v>
      </c>
      <c r="D52">
        <v>86</v>
      </c>
      <c r="E52" t="s">
        <v>135</v>
      </c>
      <c r="F52">
        <v>7059375</v>
      </c>
      <c r="G52" t="s">
        <v>136</v>
      </c>
      <c r="H52" s="1">
        <v>43486</v>
      </c>
      <c r="I52" t="s">
        <v>225</v>
      </c>
      <c r="J52" t="s">
        <v>226</v>
      </c>
      <c r="K52" t="s">
        <v>139</v>
      </c>
      <c r="L52" t="s">
        <v>218</v>
      </c>
      <c r="M52">
        <v>0</v>
      </c>
      <c r="N52">
        <v>0</v>
      </c>
      <c r="O52">
        <v>1</v>
      </c>
      <c r="P52" t="s">
        <v>235</v>
      </c>
      <c r="Q52" t="s">
        <v>170</v>
      </c>
      <c r="R52" t="s">
        <v>180</v>
      </c>
      <c r="S52" t="s">
        <v>180</v>
      </c>
      <c r="T52" t="s">
        <v>271</v>
      </c>
      <c r="U52">
        <v>2</v>
      </c>
      <c r="V52" t="s">
        <v>260</v>
      </c>
      <c r="W52" t="s">
        <v>261</v>
      </c>
      <c r="X52" t="s">
        <v>147</v>
      </c>
      <c r="Y52" t="s">
        <v>148</v>
      </c>
      <c r="Z52">
        <v>0</v>
      </c>
      <c r="AA52" t="s">
        <v>198</v>
      </c>
      <c r="AB52" t="s">
        <v>199</v>
      </c>
      <c r="AC52" t="s">
        <v>228</v>
      </c>
      <c r="AD52">
        <v>7.8593640000000002</v>
      </c>
      <c r="AE52">
        <v>33.696804999999998</v>
      </c>
      <c r="AF52">
        <v>-85.021058999999994</v>
      </c>
      <c r="AG52">
        <v>11</v>
      </c>
      <c r="AH52">
        <v>95</v>
      </c>
      <c r="AI52">
        <v>1320</v>
      </c>
      <c r="AJ52" t="s">
        <v>229</v>
      </c>
      <c r="AK52">
        <v>9</v>
      </c>
      <c r="AL52">
        <v>10</v>
      </c>
      <c r="AM52" t="s">
        <v>230</v>
      </c>
      <c r="AN52">
        <v>1474.7</v>
      </c>
      <c r="AO52">
        <v>43.7</v>
      </c>
      <c r="AP52">
        <v>1126.5999999999999</v>
      </c>
      <c r="AQ52">
        <v>-85.020257000000001</v>
      </c>
      <c r="AR52">
        <v>33.694304000000002</v>
      </c>
      <c r="AS52">
        <v>-85.021038000000004</v>
      </c>
      <c r="AT52">
        <v>33.697257</v>
      </c>
      <c r="AU52" t="s">
        <v>228</v>
      </c>
      <c r="AV52">
        <v>1</v>
      </c>
      <c r="AW52">
        <v>45</v>
      </c>
      <c r="AX52">
        <v>113</v>
      </c>
      <c r="AY52">
        <v>0</v>
      </c>
      <c r="AZ52">
        <v>55</v>
      </c>
      <c r="BA52">
        <v>10.83</v>
      </c>
      <c r="BB52">
        <v>10.23</v>
      </c>
      <c r="BC52">
        <v>1086.9000000000001</v>
      </c>
      <c r="BD52">
        <v>1092.5</v>
      </c>
      <c r="BE52">
        <v>1096.0999999999999</v>
      </c>
      <c r="BF52">
        <v>55</v>
      </c>
      <c r="BG52">
        <v>58.9</v>
      </c>
      <c r="BH52">
        <v>0</v>
      </c>
      <c r="BI52" s="1">
        <v>44153</v>
      </c>
      <c r="BJ52" t="s">
        <v>154</v>
      </c>
      <c r="BK52">
        <v>3.153E-3</v>
      </c>
      <c r="BL52">
        <v>7152</v>
      </c>
      <c r="BM52">
        <v>7057</v>
      </c>
      <c r="BN52" t="s">
        <v>228</v>
      </c>
      <c r="BO52" t="s">
        <v>231</v>
      </c>
      <c r="BP52">
        <v>1</v>
      </c>
      <c r="BQ52">
        <v>11300</v>
      </c>
      <c r="BR52">
        <v>6</v>
      </c>
      <c r="BS52">
        <v>1</v>
      </c>
      <c r="BT52">
        <v>2</v>
      </c>
      <c r="BU52">
        <v>1</v>
      </c>
      <c r="BV52">
        <v>1</v>
      </c>
      <c r="BW52">
        <v>2</v>
      </c>
      <c r="BX52">
        <v>0</v>
      </c>
      <c r="BY52">
        <v>5</v>
      </c>
      <c r="BZ52" t="s">
        <v>156</v>
      </c>
      <c r="CA52">
        <v>45</v>
      </c>
      <c r="CB52">
        <v>113</v>
      </c>
      <c r="CC52">
        <v>0</v>
      </c>
      <c r="CD52" t="s">
        <v>157</v>
      </c>
      <c r="CE52" t="s">
        <v>157</v>
      </c>
      <c r="CF52">
        <v>0</v>
      </c>
      <c r="CG52">
        <v>55</v>
      </c>
      <c r="CH52">
        <v>4571</v>
      </c>
      <c r="CI52" t="s">
        <v>158</v>
      </c>
      <c r="CJ52">
        <v>0</v>
      </c>
      <c r="CK52">
        <v>0.26449600000000001</v>
      </c>
      <c r="CL52">
        <v>3</v>
      </c>
      <c r="CM52" t="s">
        <v>159</v>
      </c>
      <c r="CN52">
        <v>4571</v>
      </c>
      <c r="CO52">
        <v>55473</v>
      </c>
      <c r="CP52">
        <v>7.6849999999999996</v>
      </c>
      <c r="CQ52">
        <v>7.9489999999999998</v>
      </c>
      <c r="CR52">
        <v>55473</v>
      </c>
      <c r="CS52">
        <v>0</v>
      </c>
      <c r="CT52">
        <v>1396.5374830000001</v>
      </c>
      <c r="CU52">
        <v>100</v>
      </c>
      <c r="CV52">
        <v>7079</v>
      </c>
      <c r="CW52">
        <v>9.6880000000000004E-3</v>
      </c>
      <c r="CX52">
        <v>0</v>
      </c>
      <c r="CY52">
        <v>3.153E-3</v>
      </c>
      <c r="CZ52">
        <v>66</v>
      </c>
      <c r="DA52" t="s">
        <v>232</v>
      </c>
      <c r="DB52" t="s">
        <v>161</v>
      </c>
      <c r="DC52" t="s">
        <v>233</v>
      </c>
      <c r="DD52">
        <v>-85.018929</v>
      </c>
      <c r="DE52">
        <v>33.690719999999999</v>
      </c>
      <c r="DF52">
        <v>33.690719999999999</v>
      </c>
      <c r="DG52">
        <v>-85.018929</v>
      </c>
      <c r="DH52">
        <v>3.823E-3</v>
      </c>
      <c r="DI52">
        <v>3.153E-3</v>
      </c>
      <c r="DJ52">
        <v>11</v>
      </c>
      <c r="DK52">
        <v>8940</v>
      </c>
      <c r="DL52">
        <v>8.8000000000000007</v>
      </c>
      <c r="DM52">
        <v>9310</v>
      </c>
      <c r="DN52">
        <v>8.8000000000000007</v>
      </c>
      <c r="DO52">
        <v>10500</v>
      </c>
      <c r="DP52">
        <v>0</v>
      </c>
      <c r="DQ52">
        <v>10700</v>
      </c>
      <c r="DR52">
        <v>0</v>
      </c>
      <c r="DS52">
        <v>11200</v>
      </c>
      <c r="DT52">
        <v>5.9</v>
      </c>
      <c r="DU52">
        <v>10600</v>
      </c>
      <c r="DV52">
        <v>6</v>
      </c>
      <c r="DW52">
        <v>10100</v>
      </c>
      <c r="DX52">
        <v>6</v>
      </c>
      <c r="DY52">
        <v>7830</v>
      </c>
      <c r="DZ52">
        <v>6</v>
      </c>
      <c r="EA52">
        <v>7870</v>
      </c>
      <c r="EB52">
        <v>6</v>
      </c>
      <c r="EC52">
        <v>7770</v>
      </c>
      <c r="ED52">
        <v>6</v>
      </c>
      <c r="EE52">
        <v>0</v>
      </c>
    </row>
    <row r="53" spans="1:135" x14ac:dyDescent="0.3">
      <c r="A53">
        <v>51</v>
      </c>
      <c r="B53" t="s">
        <v>135</v>
      </c>
      <c r="C53">
        <v>745</v>
      </c>
      <c r="D53">
        <v>34</v>
      </c>
      <c r="E53" t="s">
        <v>135</v>
      </c>
      <c r="F53">
        <v>7601054</v>
      </c>
      <c r="G53" t="s">
        <v>136</v>
      </c>
      <c r="H53" s="1">
        <v>43910</v>
      </c>
      <c r="I53" t="s">
        <v>225</v>
      </c>
      <c r="J53" t="s">
        <v>295</v>
      </c>
      <c r="K53" t="s">
        <v>296</v>
      </c>
      <c r="L53" t="s">
        <v>140</v>
      </c>
      <c r="M53">
        <v>0</v>
      </c>
      <c r="N53">
        <v>0</v>
      </c>
      <c r="O53">
        <v>0</v>
      </c>
      <c r="P53" t="s">
        <v>141</v>
      </c>
      <c r="Q53" t="s">
        <v>186</v>
      </c>
      <c r="R53" t="s">
        <v>143</v>
      </c>
      <c r="S53" t="s">
        <v>143</v>
      </c>
      <c r="T53" t="s">
        <v>223</v>
      </c>
      <c r="U53">
        <v>1</v>
      </c>
      <c r="V53" t="s">
        <v>165</v>
      </c>
      <c r="W53" t="s">
        <v>217</v>
      </c>
      <c r="X53" t="s">
        <v>178</v>
      </c>
      <c r="Y53" t="s">
        <v>167</v>
      </c>
      <c r="Z53">
        <v>18</v>
      </c>
      <c r="AA53" t="s">
        <v>149</v>
      </c>
      <c r="AB53" t="s">
        <v>168</v>
      </c>
      <c r="AC53" t="s">
        <v>228</v>
      </c>
      <c r="AD53">
        <v>7.6909260000000002</v>
      </c>
      <c r="AE53">
        <v>33.694474999999997</v>
      </c>
      <c r="AF53">
        <v>-85.020368000000005</v>
      </c>
      <c r="AG53">
        <v>11</v>
      </c>
      <c r="AH53">
        <v>95</v>
      </c>
      <c r="AI53">
        <v>1320</v>
      </c>
      <c r="AJ53" t="s">
        <v>229</v>
      </c>
      <c r="AK53">
        <v>9</v>
      </c>
      <c r="AL53">
        <v>10</v>
      </c>
      <c r="AM53" t="s">
        <v>230</v>
      </c>
      <c r="AN53">
        <v>1474.7</v>
      </c>
      <c r="AO53">
        <v>43.7</v>
      </c>
      <c r="AP53">
        <v>1126.5999999999999</v>
      </c>
      <c r="AQ53">
        <v>-85.020257000000001</v>
      </c>
      <c r="AR53">
        <v>33.694304000000002</v>
      </c>
      <c r="AS53">
        <v>-85.021038000000004</v>
      </c>
      <c r="AT53">
        <v>33.697257</v>
      </c>
      <c r="AU53" t="s">
        <v>228</v>
      </c>
      <c r="AV53">
        <v>1</v>
      </c>
      <c r="AW53">
        <v>45</v>
      </c>
      <c r="AX53">
        <v>113</v>
      </c>
      <c r="AY53">
        <v>0</v>
      </c>
      <c r="AZ53">
        <v>55</v>
      </c>
      <c r="BA53">
        <v>10.83</v>
      </c>
      <c r="BB53">
        <v>10.23</v>
      </c>
      <c r="BC53">
        <v>1086.9000000000001</v>
      </c>
      <c r="BD53">
        <v>1092.5</v>
      </c>
      <c r="BE53">
        <v>1096.0999999999999</v>
      </c>
      <c r="BF53">
        <v>55</v>
      </c>
      <c r="BG53">
        <v>58.9</v>
      </c>
      <c r="BH53">
        <v>0</v>
      </c>
      <c r="BI53" s="1">
        <v>44153</v>
      </c>
      <c r="BJ53" t="s">
        <v>154</v>
      </c>
      <c r="BK53">
        <v>3.153E-3</v>
      </c>
      <c r="BL53">
        <v>7152</v>
      </c>
      <c r="BM53">
        <v>7057</v>
      </c>
      <c r="BN53" t="s">
        <v>228</v>
      </c>
      <c r="BO53" t="s">
        <v>231</v>
      </c>
      <c r="BP53">
        <v>1</v>
      </c>
      <c r="BQ53">
        <v>11300</v>
      </c>
      <c r="BR53">
        <v>6</v>
      </c>
      <c r="BS53">
        <v>1</v>
      </c>
      <c r="BT53">
        <v>2</v>
      </c>
      <c r="BU53">
        <v>1</v>
      </c>
      <c r="BV53">
        <v>1</v>
      </c>
      <c r="BW53">
        <v>2</v>
      </c>
      <c r="BX53">
        <v>0</v>
      </c>
      <c r="BY53">
        <v>5</v>
      </c>
      <c r="BZ53" t="s">
        <v>156</v>
      </c>
      <c r="CA53">
        <v>45</v>
      </c>
      <c r="CB53">
        <v>113</v>
      </c>
      <c r="CC53">
        <v>0</v>
      </c>
      <c r="CD53" t="s">
        <v>157</v>
      </c>
      <c r="CE53" t="s">
        <v>157</v>
      </c>
      <c r="CF53">
        <v>0</v>
      </c>
      <c r="CG53">
        <v>55</v>
      </c>
      <c r="CH53">
        <v>4571</v>
      </c>
      <c r="CI53" t="s">
        <v>158</v>
      </c>
      <c r="CJ53">
        <v>0</v>
      </c>
      <c r="CK53">
        <v>0.26449600000000001</v>
      </c>
      <c r="CL53">
        <v>3</v>
      </c>
      <c r="CM53" t="s">
        <v>159</v>
      </c>
      <c r="CN53">
        <v>4571</v>
      </c>
      <c r="CO53">
        <v>55473</v>
      </c>
      <c r="CP53">
        <v>7.6849999999999996</v>
      </c>
      <c r="CQ53">
        <v>7.9489999999999998</v>
      </c>
      <c r="CR53">
        <v>55473</v>
      </c>
      <c r="CS53">
        <v>0</v>
      </c>
      <c r="CT53">
        <v>1396.5374830000001</v>
      </c>
      <c r="CU53">
        <v>100</v>
      </c>
      <c r="CV53">
        <v>7079</v>
      </c>
      <c r="CW53">
        <v>9.6880000000000004E-3</v>
      </c>
      <c r="CX53">
        <v>0</v>
      </c>
      <c r="CY53">
        <v>3.153E-3</v>
      </c>
      <c r="CZ53">
        <v>66</v>
      </c>
      <c r="DA53" t="s">
        <v>232</v>
      </c>
      <c r="DB53" t="s">
        <v>161</v>
      </c>
      <c r="DC53" t="s">
        <v>233</v>
      </c>
      <c r="DD53">
        <v>-85.018929</v>
      </c>
      <c r="DE53">
        <v>33.690719999999999</v>
      </c>
      <c r="DF53">
        <v>33.690719999999999</v>
      </c>
      <c r="DG53">
        <v>-85.018929</v>
      </c>
      <c r="DH53">
        <v>3.823E-3</v>
      </c>
      <c r="DI53">
        <v>3.153E-3</v>
      </c>
      <c r="DJ53">
        <v>11</v>
      </c>
      <c r="DK53">
        <v>8940</v>
      </c>
      <c r="DL53">
        <v>8.8000000000000007</v>
      </c>
      <c r="DM53">
        <v>9310</v>
      </c>
      <c r="DN53">
        <v>8.8000000000000007</v>
      </c>
      <c r="DO53">
        <v>10500</v>
      </c>
      <c r="DP53">
        <v>0</v>
      </c>
      <c r="DQ53">
        <v>10700</v>
      </c>
      <c r="DR53">
        <v>0</v>
      </c>
      <c r="DS53">
        <v>11200</v>
      </c>
      <c r="DT53">
        <v>5.9</v>
      </c>
      <c r="DU53">
        <v>10600</v>
      </c>
      <c r="DV53">
        <v>6</v>
      </c>
      <c r="DW53">
        <v>10100</v>
      </c>
      <c r="DX53">
        <v>6</v>
      </c>
      <c r="DY53">
        <v>7830</v>
      </c>
      <c r="DZ53">
        <v>6</v>
      </c>
      <c r="EA53">
        <v>7870</v>
      </c>
      <c r="EB53">
        <v>6</v>
      </c>
      <c r="EC53">
        <v>7770</v>
      </c>
      <c r="ED53">
        <v>6</v>
      </c>
      <c r="EE53">
        <v>9.9999999999999995E-7</v>
      </c>
    </row>
    <row r="54" spans="1:135" x14ac:dyDescent="0.3">
      <c r="A54">
        <v>52</v>
      </c>
      <c r="B54" t="s">
        <v>135</v>
      </c>
      <c r="C54">
        <v>769</v>
      </c>
      <c r="D54">
        <v>54</v>
      </c>
      <c r="E54" t="s">
        <v>135</v>
      </c>
      <c r="F54">
        <v>7681932</v>
      </c>
      <c r="G54" t="s">
        <v>136</v>
      </c>
      <c r="H54" s="1">
        <v>43699</v>
      </c>
      <c r="I54" t="s">
        <v>225</v>
      </c>
      <c r="J54" t="s">
        <v>226</v>
      </c>
      <c r="K54" t="s">
        <v>297</v>
      </c>
      <c r="L54" t="s">
        <v>140</v>
      </c>
      <c r="M54">
        <v>0</v>
      </c>
      <c r="N54">
        <v>0</v>
      </c>
      <c r="O54">
        <v>0</v>
      </c>
      <c r="P54" t="s">
        <v>235</v>
      </c>
      <c r="Q54" t="s">
        <v>170</v>
      </c>
      <c r="R54" t="s">
        <v>180</v>
      </c>
      <c r="S54" t="s">
        <v>180</v>
      </c>
      <c r="T54" t="s">
        <v>271</v>
      </c>
      <c r="U54">
        <v>2</v>
      </c>
      <c r="V54" t="s">
        <v>262</v>
      </c>
      <c r="W54" t="s">
        <v>261</v>
      </c>
      <c r="X54" t="s">
        <v>147</v>
      </c>
      <c r="Y54" t="s">
        <v>148</v>
      </c>
      <c r="Z54">
        <v>0</v>
      </c>
      <c r="AA54" t="s">
        <v>175</v>
      </c>
      <c r="AB54" t="s">
        <v>212</v>
      </c>
      <c r="AC54" t="s">
        <v>228</v>
      </c>
      <c r="AD54">
        <v>7.6782940000000002</v>
      </c>
      <c r="AE54">
        <v>33.694315000000003</v>
      </c>
      <c r="AF54">
        <v>-85.020263</v>
      </c>
      <c r="AG54">
        <v>11</v>
      </c>
      <c r="AH54">
        <v>95</v>
      </c>
      <c r="AI54">
        <v>1320</v>
      </c>
      <c r="AJ54" t="s">
        <v>229</v>
      </c>
      <c r="AK54">
        <v>9</v>
      </c>
      <c r="AL54">
        <v>10</v>
      </c>
      <c r="AM54" t="s">
        <v>230</v>
      </c>
      <c r="AN54">
        <v>1474.7</v>
      </c>
      <c r="AO54">
        <v>43.7</v>
      </c>
      <c r="AP54">
        <v>1126.5999999999999</v>
      </c>
      <c r="AQ54">
        <v>-85.020257000000001</v>
      </c>
      <c r="AR54">
        <v>33.694304000000002</v>
      </c>
      <c r="AS54">
        <v>-85.021038000000004</v>
      </c>
      <c r="AT54">
        <v>33.697257</v>
      </c>
      <c r="AU54" t="s">
        <v>228</v>
      </c>
      <c r="AV54">
        <v>1</v>
      </c>
      <c r="AW54">
        <v>45</v>
      </c>
      <c r="AX54">
        <v>113</v>
      </c>
      <c r="AY54">
        <v>0</v>
      </c>
      <c r="AZ54">
        <v>55</v>
      </c>
      <c r="BA54">
        <v>10.83</v>
      </c>
      <c r="BB54">
        <v>10.23</v>
      </c>
      <c r="BC54">
        <v>1086.9000000000001</v>
      </c>
      <c r="BD54">
        <v>1092.5</v>
      </c>
      <c r="BE54">
        <v>1096.0999999999999</v>
      </c>
      <c r="BF54">
        <v>55</v>
      </c>
      <c r="BG54">
        <v>58.9</v>
      </c>
      <c r="BH54">
        <v>0</v>
      </c>
      <c r="BI54" s="1">
        <v>44153</v>
      </c>
      <c r="BJ54" t="s">
        <v>154</v>
      </c>
      <c r="BK54">
        <v>3.153E-3</v>
      </c>
      <c r="BL54">
        <v>7152</v>
      </c>
      <c r="BM54">
        <v>7057</v>
      </c>
      <c r="BN54" t="s">
        <v>228</v>
      </c>
      <c r="BO54" t="s">
        <v>231</v>
      </c>
      <c r="BP54">
        <v>1</v>
      </c>
      <c r="BQ54">
        <v>11300</v>
      </c>
      <c r="BR54">
        <v>6</v>
      </c>
      <c r="BS54">
        <v>1</v>
      </c>
      <c r="BT54">
        <v>2</v>
      </c>
      <c r="BU54">
        <v>1</v>
      </c>
      <c r="BV54">
        <v>1</v>
      </c>
      <c r="BW54">
        <v>2</v>
      </c>
      <c r="BX54">
        <v>0</v>
      </c>
      <c r="BY54">
        <v>5</v>
      </c>
      <c r="BZ54" t="s">
        <v>156</v>
      </c>
      <c r="CA54">
        <v>45</v>
      </c>
      <c r="CB54">
        <v>113</v>
      </c>
      <c r="CC54">
        <v>0</v>
      </c>
      <c r="CD54" t="s">
        <v>157</v>
      </c>
      <c r="CE54" t="s">
        <v>157</v>
      </c>
      <c r="CF54">
        <v>0</v>
      </c>
      <c r="CG54">
        <v>55</v>
      </c>
      <c r="CH54">
        <v>4571</v>
      </c>
      <c r="CI54" t="s">
        <v>158</v>
      </c>
      <c r="CJ54">
        <v>0</v>
      </c>
      <c r="CK54">
        <v>0.26449600000000001</v>
      </c>
      <c r="CL54">
        <v>3</v>
      </c>
      <c r="CM54" t="s">
        <v>159</v>
      </c>
      <c r="CN54">
        <v>4571</v>
      </c>
      <c r="CO54">
        <v>55473</v>
      </c>
      <c r="CP54">
        <v>7.6849999999999996</v>
      </c>
      <c r="CQ54">
        <v>7.9489999999999998</v>
      </c>
      <c r="CR54">
        <v>55473</v>
      </c>
      <c r="CS54">
        <v>0</v>
      </c>
      <c r="CT54">
        <v>1396.5374830000001</v>
      </c>
      <c r="CU54">
        <v>100</v>
      </c>
      <c r="CV54">
        <v>7079</v>
      </c>
      <c r="CW54">
        <v>9.6880000000000004E-3</v>
      </c>
      <c r="CX54">
        <v>0</v>
      </c>
      <c r="CY54">
        <v>3.153E-3</v>
      </c>
      <c r="CZ54">
        <v>66</v>
      </c>
      <c r="DA54" t="s">
        <v>232</v>
      </c>
      <c r="DB54" t="s">
        <v>161</v>
      </c>
      <c r="DC54" t="s">
        <v>233</v>
      </c>
      <c r="DD54">
        <v>-85.018929</v>
      </c>
      <c r="DE54">
        <v>33.690719999999999</v>
      </c>
      <c r="DF54">
        <v>33.690719999999999</v>
      </c>
      <c r="DG54">
        <v>-85.018929</v>
      </c>
      <c r="DH54">
        <v>3.823E-3</v>
      </c>
      <c r="DI54">
        <v>3.153E-3</v>
      </c>
      <c r="DJ54">
        <v>11</v>
      </c>
      <c r="DK54">
        <v>8940</v>
      </c>
      <c r="DL54">
        <v>8.8000000000000007</v>
      </c>
      <c r="DM54">
        <v>9310</v>
      </c>
      <c r="DN54">
        <v>8.8000000000000007</v>
      </c>
      <c r="DO54">
        <v>10500</v>
      </c>
      <c r="DP54">
        <v>0</v>
      </c>
      <c r="DQ54">
        <v>10700</v>
      </c>
      <c r="DR54">
        <v>0</v>
      </c>
      <c r="DS54">
        <v>11200</v>
      </c>
      <c r="DT54">
        <v>5.9</v>
      </c>
      <c r="DU54">
        <v>10600</v>
      </c>
      <c r="DV54">
        <v>6</v>
      </c>
      <c r="DW54">
        <v>10100</v>
      </c>
      <c r="DX54">
        <v>6</v>
      </c>
      <c r="DY54">
        <v>7830</v>
      </c>
      <c r="DZ54">
        <v>6</v>
      </c>
      <c r="EA54">
        <v>7870</v>
      </c>
      <c r="EB54">
        <v>6</v>
      </c>
      <c r="EC54">
        <v>7770</v>
      </c>
      <c r="ED54">
        <v>6</v>
      </c>
      <c r="EE54">
        <v>9.9999999999999995E-7</v>
      </c>
    </row>
    <row r="55" spans="1:135" x14ac:dyDescent="0.3">
      <c r="A55">
        <v>53</v>
      </c>
      <c r="B55" t="s">
        <v>135</v>
      </c>
      <c r="C55">
        <v>814</v>
      </c>
      <c r="D55">
        <v>15</v>
      </c>
      <c r="E55" t="s">
        <v>135</v>
      </c>
      <c r="F55">
        <v>7869811</v>
      </c>
      <c r="G55" t="s">
        <v>136</v>
      </c>
      <c r="H55" s="1">
        <v>44155</v>
      </c>
      <c r="I55" t="s">
        <v>225</v>
      </c>
      <c r="J55" t="s">
        <v>226</v>
      </c>
      <c r="K55" t="s">
        <v>291</v>
      </c>
      <c r="L55" t="s">
        <v>140</v>
      </c>
      <c r="M55">
        <v>0</v>
      </c>
      <c r="N55">
        <v>0</v>
      </c>
      <c r="O55">
        <v>0</v>
      </c>
      <c r="P55" t="s">
        <v>190</v>
      </c>
      <c r="Q55" t="s">
        <v>170</v>
      </c>
      <c r="R55" t="s">
        <v>284</v>
      </c>
      <c r="S55" t="s">
        <v>284</v>
      </c>
      <c r="T55" t="s">
        <v>298</v>
      </c>
      <c r="U55">
        <v>3</v>
      </c>
      <c r="V55" t="s">
        <v>299</v>
      </c>
      <c r="W55" t="s">
        <v>287</v>
      </c>
      <c r="X55" t="s">
        <v>147</v>
      </c>
      <c r="Y55" t="s">
        <v>148</v>
      </c>
      <c r="Z55">
        <v>0</v>
      </c>
      <c r="AA55" t="s">
        <v>300</v>
      </c>
      <c r="AB55" t="s">
        <v>301</v>
      </c>
      <c r="AC55" t="s">
        <v>228</v>
      </c>
      <c r="AD55">
        <v>7.6969450000000004</v>
      </c>
      <c r="AE55">
        <v>33.694549000000002</v>
      </c>
      <c r="AF55">
        <v>-85.020424000000006</v>
      </c>
      <c r="AG55">
        <v>11</v>
      </c>
      <c r="AH55">
        <v>95</v>
      </c>
      <c r="AI55">
        <v>1320</v>
      </c>
      <c r="AJ55" t="s">
        <v>229</v>
      </c>
      <c r="AK55">
        <v>9</v>
      </c>
      <c r="AL55">
        <v>10</v>
      </c>
      <c r="AM55" t="s">
        <v>230</v>
      </c>
      <c r="AN55">
        <v>1474.7</v>
      </c>
      <c r="AO55">
        <v>43.7</v>
      </c>
      <c r="AP55">
        <v>1126.5999999999999</v>
      </c>
      <c r="AQ55">
        <v>-85.020257000000001</v>
      </c>
      <c r="AR55">
        <v>33.694304000000002</v>
      </c>
      <c r="AS55">
        <v>-85.021038000000004</v>
      </c>
      <c r="AT55">
        <v>33.697257</v>
      </c>
      <c r="AU55" t="s">
        <v>228</v>
      </c>
      <c r="AV55">
        <v>1</v>
      </c>
      <c r="AW55">
        <v>45</v>
      </c>
      <c r="AX55">
        <v>113</v>
      </c>
      <c r="AY55">
        <v>0</v>
      </c>
      <c r="AZ55">
        <v>55</v>
      </c>
      <c r="BA55">
        <v>10.83</v>
      </c>
      <c r="BB55">
        <v>10.23</v>
      </c>
      <c r="BC55">
        <v>1086.9000000000001</v>
      </c>
      <c r="BD55">
        <v>1092.5</v>
      </c>
      <c r="BE55">
        <v>1096.0999999999999</v>
      </c>
      <c r="BF55">
        <v>55</v>
      </c>
      <c r="BG55">
        <v>58.9</v>
      </c>
      <c r="BH55">
        <v>0</v>
      </c>
      <c r="BI55" s="1">
        <v>44153</v>
      </c>
      <c r="BJ55" t="s">
        <v>154</v>
      </c>
      <c r="BK55">
        <v>3.153E-3</v>
      </c>
      <c r="BL55">
        <v>7152</v>
      </c>
      <c r="BM55">
        <v>7057</v>
      </c>
      <c r="BN55" t="s">
        <v>228</v>
      </c>
      <c r="BO55" t="s">
        <v>231</v>
      </c>
      <c r="BP55">
        <v>1</v>
      </c>
      <c r="BQ55">
        <v>11300</v>
      </c>
      <c r="BR55">
        <v>6</v>
      </c>
      <c r="BS55">
        <v>1</v>
      </c>
      <c r="BT55">
        <v>2</v>
      </c>
      <c r="BU55">
        <v>1</v>
      </c>
      <c r="BV55">
        <v>1</v>
      </c>
      <c r="BW55">
        <v>2</v>
      </c>
      <c r="BX55">
        <v>0</v>
      </c>
      <c r="BY55">
        <v>5</v>
      </c>
      <c r="BZ55" t="s">
        <v>156</v>
      </c>
      <c r="CA55">
        <v>45</v>
      </c>
      <c r="CB55">
        <v>113</v>
      </c>
      <c r="CC55">
        <v>0</v>
      </c>
      <c r="CD55" t="s">
        <v>157</v>
      </c>
      <c r="CE55" t="s">
        <v>157</v>
      </c>
      <c r="CF55">
        <v>0</v>
      </c>
      <c r="CG55">
        <v>55</v>
      </c>
      <c r="CH55">
        <v>4571</v>
      </c>
      <c r="CI55" t="s">
        <v>158</v>
      </c>
      <c r="CJ55">
        <v>0</v>
      </c>
      <c r="CK55">
        <v>0.26449600000000001</v>
      </c>
      <c r="CL55">
        <v>3</v>
      </c>
      <c r="CM55" t="s">
        <v>159</v>
      </c>
      <c r="CN55">
        <v>4571</v>
      </c>
      <c r="CO55">
        <v>55473</v>
      </c>
      <c r="CP55">
        <v>7.6849999999999996</v>
      </c>
      <c r="CQ55">
        <v>7.9489999999999998</v>
      </c>
      <c r="CR55">
        <v>55473</v>
      </c>
      <c r="CS55">
        <v>0</v>
      </c>
      <c r="CT55">
        <v>1396.5374830000001</v>
      </c>
      <c r="CU55">
        <v>100</v>
      </c>
      <c r="CV55">
        <v>7079</v>
      </c>
      <c r="CW55">
        <v>9.6880000000000004E-3</v>
      </c>
      <c r="CX55">
        <v>0</v>
      </c>
      <c r="CY55">
        <v>3.153E-3</v>
      </c>
      <c r="CZ55">
        <v>66</v>
      </c>
      <c r="DA55" t="s">
        <v>232</v>
      </c>
      <c r="DB55" t="s">
        <v>161</v>
      </c>
      <c r="DC55" t="s">
        <v>233</v>
      </c>
      <c r="DD55">
        <v>-85.018929</v>
      </c>
      <c r="DE55">
        <v>33.690719999999999</v>
      </c>
      <c r="DF55">
        <v>33.690719999999999</v>
      </c>
      <c r="DG55">
        <v>-85.018929</v>
      </c>
      <c r="DH55">
        <v>3.823E-3</v>
      </c>
      <c r="DI55">
        <v>3.153E-3</v>
      </c>
      <c r="DJ55">
        <v>11</v>
      </c>
      <c r="DK55">
        <v>8940</v>
      </c>
      <c r="DL55">
        <v>8.8000000000000007</v>
      </c>
      <c r="DM55">
        <v>9310</v>
      </c>
      <c r="DN55">
        <v>8.8000000000000007</v>
      </c>
      <c r="DO55">
        <v>10500</v>
      </c>
      <c r="DP55">
        <v>0</v>
      </c>
      <c r="DQ55">
        <v>10700</v>
      </c>
      <c r="DR55">
        <v>0</v>
      </c>
      <c r="DS55">
        <v>11200</v>
      </c>
      <c r="DT55">
        <v>5.9</v>
      </c>
      <c r="DU55">
        <v>10600</v>
      </c>
      <c r="DV55">
        <v>6</v>
      </c>
      <c r="DW55">
        <v>10100</v>
      </c>
      <c r="DX55">
        <v>6</v>
      </c>
      <c r="DY55">
        <v>7830</v>
      </c>
      <c r="DZ55">
        <v>6</v>
      </c>
      <c r="EA55">
        <v>7870</v>
      </c>
      <c r="EB55">
        <v>6</v>
      </c>
      <c r="EC55">
        <v>7770</v>
      </c>
      <c r="ED55">
        <v>6</v>
      </c>
      <c r="EE55">
        <v>9.9999999999999995E-7</v>
      </c>
    </row>
    <row r="56" spans="1:135" x14ac:dyDescent="0.3">
      <c r="A56">
        <v>54</v>
      </c>
      <c r="B56" t="s">
        <v>135</v>
      </c>
      <c r="C56">
        <v>756</v>
      </c>
      <c r="D56">
        <v>463</v>
      </c>
      <c r="E56" t="s">
        <v>135</v>
      </c>
      <c r="F56">
        <v>7635662</v>
      </c>
      <c r="G56" t="s">
        <v>136</v>
      </c>
      <c r="H56" s="1">
        <v>43961</v>
      </c>
      <c r="I56" t="s">
        <v>302</v>
      </c>
      <c r="J56" t="s">
        <v>303</v>
      </c>
      <c r="K56" t="s">
        <v>304</v>
      </c>
      <c r="L56" t="s">
        <v>305</v>
      </c>
      <c r="M56">
        <v>1</v>
      </c>
      <c r="N56">
        <v>2</v>
      </c>
      <c r="O56">
        <v>0</v>
      </c>
      <c r="P56" t="s">
        <v>282</v>
      </c>
      <c r="Q56" t="s">
        <v>170</v>
      </c>
      <c r="R56" t="s">
        <v>180</v>
      </c>
      <c r="S56" t="s">
        <v>180</v>
      </c>
      <c r="T56" t="s">
        <v>271</v>
      </c>
      <c r="U56">
        <v>2</v>
      </c>
      <c r="V56" t="s">
        <v>194</v>
      </c>
      <c r="W56" t="s">
        <v>211</v>
      </c>
      <c r="X56" t="s">
        <v>147</v>
      </c>
      <c r="Y56" t="s">
        <v>148</v>
      </c>
      <c r="Z56">
        <v>0</v>
      </c>
      <c r="AA56" t="s">
        <v>306</v>
      </c>
      <c r="AB56" t="s">
        <v>199</v>
      </c>
      <c r="AC56" t="s">
        <v>307</v>
      </c>
      <c r="AD56">
        <v>5.0449999999999999</v>
      </c>
      <c r="AE56">
        <v>34.909095999999998</v>
      </c>
      <c r="AF56">
        <v>-85.101973000000001</v>
      </c>
      <c r="AG56">
        <v>12</v>
      </c>
      <c r="AH56">
        <v>12</v>
      </c>
      <c r="AI56">
        <v>322</v>
      </c>
      <c r="AJ56" t="s">
        <v>308</v>
      </c>
      <c r="AK56">
        <v>155</v>
      </c>
      <c r="AL56">
        <v>173</v>
      </c>
      <c r="AM56" t="s">
        <v>230</v>
      </c>
      <c r="AN56">
        <v>1475.1</v>
      </c>
      <c r="AO56">
        <v>40.799999999999997</v>
      </c>
      <c r="AP56">
        <v>1048.8</v>
      </c>
      <c r="AQ56">
        <v>-85.101380000000006</v>
      </c>
      <c r="AR56">
        <v>34.908566999999998</v>
      </c>
      <c r="AS56">
        <v>-85.098499000000004</v>
      </c>
      <c r="AT56">
        <v>34.907048000000003</v>
      </c>
      <c r="AU56" t="s">
        <v>309</v>
      </c>
      <c r="AV56">
        <v>1</v>
      </c>
      <c r="AW56">
        <v>47</v>
      </c>
      <c r="AX56">
        <v>2</v>
      </c>
      <c r="AY56">
        <v>0</v>
      </c>
      <c r="AZ56">
        <v>45</v>
      </c>
      <c r="BA56">
        <v>5.88</v>
      </c>
      <c r="BB56">
        <v>5.3</v>
      </c>
      <c r="BC56">
        <v>784.8</v>
      </c>
      <c r="BD56">
        <v>767.7</v>
      </c>
      <c r="BE56">
        <v>771</v>
      </c>
      <c r="BF56">
        <v>45</v>
      </c>
      <c r="BG56">
        <v>63.5</v>
      </c>
      <c r="BH56">
        <v>0</v>
      </c>
      <c r="BI56" s="1">
        <v>44187</v>
      </c>
      <c r="BJ56" t="s">
        <v>154</v>
      </c>
      <c r="BK56">
        <v>3.3170000000000001E-3</v>
      </c>
      <c r="BL56">
        <v>7431</v>
      </c>
      <c r="BM56">
        <v>7315</v>
      </c>
      <c r="BN56" t="s">
        <v>309</v>
      </c>
      <c r="BO56" t="s">
        <v>310</v>
      </c>
      <c r="BP56">
        <v>1</v>
      </c>
      <c r="BQ56">
        <v>200</v>
      </c>
      <c r="BR56">
        <v>6</v>
      </c>
      <c r="BS56">
        <v>1</v>
      </c>
      <c r="BT56">
        <v>2</v>
      </c>
      <c r="BU56">
        <v>1</v>
      </c>
      <c r="BV56">
        <v>1</v>
      </c>
      <c r="BW56">
        <v>2</v>
      </c>
      <c r="BX56">
        <v>0</v>
      </c>
      <c r="BY56">
        <v>4</v>
      </c>
      <c r="BZ56" t="s">
        <v>156</v>
      </c>
      <c r="CA56">
        <v>47</v>
      </c>
      <c r="CB56">
        <v>2</v>
      </c>
      <c r="CC56">
        <v>0</v>
      </c>
      <c r="CD56" t="s">
        <v>213</v>
      </c>
      <c r="CE56" t="s">
        <v>311</v>
      </c>
      <c r="CF56">
        <v>15832</v>
      </c>
      <c r="CG56">
        <v>45</v>
      </c>
      <c r="CH56">
        <v>8500</v>
      </c>
      <c r="CI56" t="s">
        <v>158</v>
      </c>
      <c r="CJ56">
        <v>0</v>
      </c>
      <c r="CK56">
        <v>0.77904099999999998</v>
      </c>
      <c r="CL56">
        <v>14</v>
      </c>
      <c r="CM56" t="s">
        <v>159</v>
      </c>
      <c r="CN56">
        <v>8500</v>
      </c>
      <c r="CO56">
        <v>61586</v>
      </c>
      <c r="CP56">
        <v>9.7910000000000004</v>
      </c>
      <c r="CQ56">
        <v>10.57</v>
      </c>
      <c r="CR56">
        <v>61586</v>
      </c>
      <c r="CS56">
        <v>0</v>
      </c>
      <c r="CT56">
        <v>4113.3372630000003</v>
      </c>
      <c r="CU56">
        <v>100</v>
      </c>
      <c r="CV56">
        <v>7337</v>
      </c>
      <c r="CW56">
        <v>2.7008999999999998E-2</v>
      </c>
      <c r="CX56">
        <v>0</v>
      </c>
      <c r="CY56">
        <v>3.3170000000000001E-3</v>
      </c>
      <c r="CZ56">
        <v>84</v>
      </c>
      <c r="DA56" t="s">
        <v>312</v>
      </c>
      <c r="DB56" t="s">
        <v>208</v>
      </c>
      <c r="DC56" t="s">
        <v>313</v>
      </c>
      <c r="DD56">
        <v>-85.100908000000004</v>
      </c>
      <c r="DE56">
        <v>34.908163000000002</v>
      </c>
      <c r="DF56">
        <v>34.908163000000002</v>
      </c>
      <c r="DG56">
        <v>-85.100908000000004</v>
      </c>
      <c r="DH56">
        <v>9.0000000000000002E-6</v>
      </c>
      <c r="DI56">
        <v>3.3170000000000001E-3</v>
      </c>
      <c r="DJ56">
        <v>12</v>
      </c>
      <c r="DK56">
        <v>7640</v>
      </c>
      <c r="DL56">
        <v>6.8</v>
      </c>
      <c r="DM56">
        <v>8460</v>
      </c>
      <c r="DN56">
        <v>4.4000000000000004</v>
      </c>
      <c r="DO56">
        <v>8400</v>
      </c>
      <c r="DP56">
        <v>4.4000000000000004</v>
      </c>
      <c r="DQ56">
        <v>8450</v>
      </c>
      <c r="DR56">
        <v>5</v>
      </c>
      <c r="DS56">
        <v>8500</v>
      </c>
      <c r="DT56">
        <v>4.4000000000000004</v>
      </c>
      <c r="DU56">
        <v>8260</v>
      </c>
      <c r="DV56">
        <v>4.4000000000000004</v>
      </c>
      <c r="DW56">
        <v>8000</v>
      </c>
      <c r="DX56">
        <v>4.5999999999999996</v>
      </c>
      <c r="DY56">
        <v>7950</v>
      </c>
      <c r="DZ56">
        <v>4.5999999999999996</v>
      </c>
      <c r="EA56">
        <v>8000</v>
      </c>
      <c r="EB56">
        <v>4.5999999999999996</v>
      </c>
      <c r="EC56">
        <v>7500</v>
      </c>
      <c r="ED56">
        <v>7.7</v>
      </c>
      <c r="EE56">
        <v>7.94E-4</v>
      </c>
    </row>
    <row r="57" spans="1:135" x14ac:dyDescent="0.3">
      <c r="A57">
        <v>55</v>
      </c>
      <c r="B57" t="s">
        <v>135</v>
      </c>
      <c r="C57">
        <v>26</v>
      </c>
      <c r="D57">
        <v>829</v>
      </c>
      <c r="E57" t="s">
        <v>135</v>
      </c>
      <c r="F57">
        <v>4388470</v>
      </c>
      <c r="G57" t="s">
        <v>136</v>
      </c>
      <c r="H57" s="1">
        <v>41349</v>
      </c>
      <c r="I57" t="s">
        <v>302</v>
      </c>
      <c r="J57" t="s">
        <v>303</v>
      </c>
      <c r="K57" t="s">
        <v>314</v>
      </c>
      <c r="L57" t="s">
        <v>140</v>
      </c>
      <c r="M57">
        <v>0</v>
      </c>
      <c r="N57">
        <v>0</v>
      </c>
      <c r="O57">
        <v>0</v>
      </c>
      <c r="P57" t="s">
        <v>235</v>
      </c>
      <c r="Q57" t="s">
        <v>315</v>
      </c>
      <c r="R57" t="s">
        <v>180</v>
      </c>
      <c r="S57" t="s">
        <v>180</v>
      </c>
      <c r="T57" t="s">
        <v>242</v>
      </c>
      <c r="U57">
        <v>2</v>
      </c>
      <c r="V57" t="s">
        <v>316</v>
      </c>
      <c r="W57" t="s">
        <v>317</v>
      </c>
      <c r="X57" t="s">
        <v>147</v>
      </c>
      <c r="Y57" t="s">
        <v>148</v>
      </c>
      <c r="Z57">
        <v>0</v>
      </c>
      <c r="AA57" t="s">
        <v>198</v>
      </c>
      <c r="AB57" t="s">
        <v>199</v>
      </c>
      <c r="AC57" t="s">
        <v>309</v>
      </c>
      <c r="AD57">
        <v>12.767761999999999</v>
      </c>
      <c r="AE57">
        <v>34.907421999999997</v>
      </c>
      <c r="AF57">
        <v>-85.063051000000002</v>
      </c>
      <c r="AG57">
        <v>13</v>
      </c>
      <c r="AH57">
        <v>13</v>
      </c>
      <c r="AI57">
        <v>328</v>
      </c>
      <c r="AJ57" t="s">
        <v>308</v>
      </c>
      <c r="AK57">
        <v>159</v>
      </c>
      <c r="AL57">
        <v>179</v>
      </c>
      <c r="AM57" t="s">
        <v>153</v>
      </c>
      <c r="AN57">
        <v>554.4</v>
      </c>
      <c r="AO57">
        <v>105.5</v>
      </c>
      <c r="AP57">
        <v>1019.4</v>
      </c>
      <c r="AQ57">
        <v>-85.063743000000002</v>
      </c>
      <c r="AR57">
        <v>34.90728</v>
      </c>
      <c r="AS57">
        <v>-85.061059999999998</v>
      </c>
      <c r="AT57">
        <v>34.906241999999999</v>
      </c>
      <c r="AU57" t="s">
        <v>309</v>
      </c>
      <c r="AV57">
        <v>1</v>
      </c>
      <c r="AW57">
        <v>47</v>
      </c>
      <c r="AX57">
        <v>2</v>
      </c>
      <c r="AY57">
        <v>0</v>
      </c>
      <c r="AZ57">
        <v>55</v>
      </c>
      <c r="BA57">
        <v>9.5299999999999994</v>
      </c>
      <c r="BB57">
        <v>9.41</v>
      </c>
      <c r="BC57">
        <v>817.9</v>
      </c>
      <c r="BD57">
        <v>809.4</v>
      </c>
      <c r="BE57">
        <v>800.2</v>
      </c>
      <c r="BF57">
        <v>55</v>
      </c>
      <c r="BG57">
        <v>48.1</v>
      </c>
      <c r="BH57">
        <v>6.9</v>
      </c>
      <c r="BI57" s="1">
        <v>44187</v>
      </c>
      <c r="BJ57" t="s">
        <v>154</v>
      </c>
      <c r="BK57">
        <v>3.2130000000000001E-3</v>
      </c>
      <c r="BL57">
        <v>7450</v>
      </c>
      <c r="BM57">
        <v>7334</v>
      </c>
      <c r="BN57" t="s">
        <v>309</v>
      </c>
      <c r="BO57" t="s">
        <v>310</v>
      </c>
      <c r="BP57">
        <v>1</v>
      </c>
      <c r="BQ57">
        <v>200</v>
      </c>
      <c r="BR57">
        <v>6</v>
      </c>
      <c r="BS57">
        <v>1</v>
      </c>
      <c r="BT57">
        <v>2</v>
      </c>
      <c r="BU57">
        <v>1</v>
      </c>
      <c r="BV57">
        <v>1</v>
      </c>
      <c r="BW57">
        <v>2</v>
      </c>
      <c r="BX57">
        <v>0</v>
      </c>
      <c r="BY57">
        <v>4</v>
      </c>
      <c r="BZ57" t="s">
        <v>156</v>
      </c>
      <c r="CA57">
        <v>47</v>
      </c>
      <c r="CB57">
        <v>2</v>
      </c>
      <c r="CC57">
        <v>0</v>
      </c>
      <c r="CD57" t="s">
        <v>157</v>
      </c>
      <c r="CE57" t="s">
        <v>157</v>
      </c>
      <c r="CF57">
        <v>0</v>
      </c>
      <c r="CG57">
        <v>55</v>
      </c>
      <c r="CH57">
        <v>6020</v>
      </c>
      <c r="CI57" t="s">
        <v>158</v>
      </c>
      <c r="CJ57">
        <v>0</v>
      </c>
      <c r="CK57">
        <v>0.93230299999999999</v>
      </c>
      <c r="CL57">
        <v>14</v>
      </c>
      <c r="CM57" t="s">
        <v>159</v>
      </c>
      <c r="CN57">
        <v>6020</v>
      </c>
      <c r="CO57">
        <v>61605</v>
      </c>
      <c r="CP57">
        <v>12.256</v>
      </c>
      <c r="CQ57">
        <v>13.188000000000001</v>
      </c>
      <c r="CR57">
        <v>61605</v>
      </c>
      <c r="CS57">
        <v>0</v>
      </c>
      <c r="CT57">
        <v>4922.8054970000003</v>
      </c>
      <c r="CU57">
        <v>100</v>
      </c>
      <c r="CV57">
        <v>7356</v>
      </c>
      <c r="CW57">
        <v>3.3626000000000003E-2</v>
      </c>
      <c r="CX57">
        <v>0</v>
      </c>
      <c r="CY57">
        <v>3.2130000000000001E-3</v>
      </c>
      <c r="CZ57">
        <v>86</v>
      </c>
      <c r="DA57" t="s">
        <v>318</v>
      </c>
      <c r="DB57" t="s">
        <v>319</v>
      </c>
      <c r="DC57" t="s">
        <v>320</v>
      </c>
      <c r="DD57">
        <v>-85.069578000000007</v>
      </c>
      <c r="DE57">
        <v>34.905714000000003</v>
      </c>
      <c r="DF57">
        <v>34.905714000000003</v>
      </c>
      <c r="DG57">
        <v>-85.069578000000007</v>
      </c>
      <c r="DH57">
        <v>6.0410000000000004E-3</v>
      </c>
      <c r="DI57">
        <v>3.2130000000000001E-3</v>
      </c>
      <c r="DJ57">
        <v>13</v>
      </c>
      <c r="DK57">
        <v>4930</v>
      </c>
      <c r="DL57">
        <v>6.8</v>
      </c>
      <c r="DM57">
        <v>5360</v>
      </c>
      <c r="DN57">
        <v>6.8</v>
      </c>
      <c r="DO57">
        <v>5210</v>
      </c>
      <c r="DP57">
        <v>6.8</v>
      </c>
      <c r="DQ57">
        <v>5120</v>
      </c>
      <c r="DR57">
        <v>0</v>
      </c>
      <c r="DS57">
        <v>6020</v>
      </c>
      <c r="DT57">
        <v>7.1</v>
      </c>
      <c r="DU57">
        <v>5780</v>
      </c>
      <c r="DV57">
        <v>7.1</v>
      </c>
      <c r="DW57">
        <v>5500</v>
      </c>
      <c r="DX57">
        <v>7.5</v>
      </c>
      <c r="DY57">
        <v>5040</v>
      </c>
      <c r="DZ57">
        <v>7.5</v>
      </c>
      <c r="EA57">
        <v>5030</v>
      </c>
      <c r="EB57">
        <v>7.5</v>
      </c>
      <c r="EC57">
        <v>5050</v>
      </c>
      <c r="ED57">
        <v>0</v>
      </c>
      <c r="EE57">
        <v>0</v>
      </c>
    </row>
    <row r="58" spans="1:135" x14ac:dyDescent="0.3">
      <c r="A58">
        <v>56</v>
      </c>
      <c r="B58" t="s">
        <v>135</v>
      </c>
      <c r="C58">
        <v>220</v>
      </c>
      <c r="D58">
        <v>663</v>
      </c>
      <c r="E58" t="s">
        <v>135</v>
      </c>
      <c r="F58">
        <v>5544194</v>
      </c>
      <c r="G58" t="s">
        <v>136</v>
      </c>
      <c r="H58" s="1">
        <v>42344</v>
      </c>
      <c r="I58" t="s">
        <v>302</v>
      </c>
      <c r="J58" t="s">
        <v>303</v>
      </c>
      <c r="K58" t="s">
        <v>139</v>
      </c>
      <c r="L58" t="s">
        <v>305</v>
      </c>
      <c r="M58">
        <v>1</v>
      </c>
      <c r="N58">
        <v>0</v>
      </c>
      <c r="O58">
        <v>0</v>
      </c>
      <c r="P58" t="s">
        <v>282</v>
      </c>
      <c r="Q58" t="s">
        <v>170</v>
      </c>
      <c r="R58" t="s">
        <v>180</v>
      </c>
      <c r="S58" t="s">
        <v>180</v>
      </c>
      <c r="T58" t="s">
        <v>321</v>
      </c>
      <c r="U58">
        <v>2</v>
      </c>
      <c r="V58" t="s">
        <v>182</v>
      </c>
      <c r="W58" t="s">
        <v>183</v>
      </c>
      <c r="X58" t="s">
        <v>178</v>
      </c>
      <c r="Y58" t="s">
        <v>148</v>
      </c>
      <c r="Z58">
        <v>0</v>
      </c>
      <c r="AA58" t="s">
        <v>278</v>
      </c>
      <c r="AB58" t="s">
        <v>322</v>
      </c>
      <c r="AC58" t="s">
        <v>309</v>
      </c>
      <c r="AD58">
        <v>12.801924</v>
      </c>
      <c r="AE58">
        <v>34.907395000000001</v>
      </c>
      <c r="AF58">
        <v>-85.062456999999995</v>
      </c>
      <c r="AG58">
        <v>13</v>
      </c>
      <c r="AH58">
        <v>13</v>
      </c>
      <c r="AI58">
        <v>328</v>
      </c>
      <c r="AJ58" t="s">
        <v>308</v>
      </c>
      <c r="AK58">
        <v>159</v>
      </c>
      <c r="AL58">
        <v>179</v>
      </c>
      <c r="AM58" t="s">
        <v>153</v>
      </c>
      <c r="AN58">
        <v>554.4</v>
      </c>
      <c r="AO58">
        <v>105.5</v>
      </c>
      <c r="AP58">
        <v>1019.4</v>
      </c>
      <c r="AQ58">
        <v>-85.063743000000002</v>
      </c>
      <c r="AR58">
        <v>34.90728</v>
      </c>
      <c r="AS58">
        <v>-85.061059999999998</v>
      </c>
      <c r="AT58">
        <v>34.906241999999999</v>
      </c>
      <c r="AU58" t="s">
        <v>309</v>
      </c>
      <c r="AV58">
        <v>1</v>
      </c>
      <c r="AW58">
        <v>47</v>
      </c>
      <c r="AX58">
        <v>2</v>
      </c>
      <c r="AY58">
        <v>0</v>
      </c>
      <c r="AZ58">
        <v>55</v>
      </c>
      <c r="BA58">
        <v>9.5299999999999994</v>
      </c>
      <c r="BB58">
        <v>9.41</v>
      </c>
      <c r="BC58">
        <v>817.9</v>
      </c>
      <c r="BD58">
        <v>809.4</v>
      </c>
      <c r="BE58">
        <v>800.2</v>
      </c>
      <c r="BF58">
        <v>55</v>
      </c>
      <c r="BG58">
        <v>48.1</v>
      </c>
      <c r="BH58">
        <v>6.9</v>
      </c>
      <c r="BI58" s="1">
        <v>44187</v>
      </c>
      <c r="BJ58" t="s">
        <v>154</v>
      </c>
      <c r="BK58">
        <v>3.2130000000000001E-3</v>
      </c>
      <c r="BL58">
        <v>7450</v>
      </c>
      <c r="BM58">
        <v>7334</v>
      </c>
      <c r="BN58" t="s">
        <v>309</v>
      </c>
      <c r="BO58" t="s">
        <v>310</v>
      </c>
      <c r="BP58">
        <v>1</v>
      </c>
      <c r="BQ58">
        <v>200</v>
      </c>
      <c r="BR58">
        <v>6</v>
      </c>
      <c r="BS58">
        <v>1</v>
      </c>
      <c r="BT58">
        <v>2</v>
      </c>
      <c r="BU58">
        <v>1</v>
      </c>
      <c r="BV58">
        <v>1</v>
      </c>
      <c r="BW58">
        <v>2</v>
      </c>
      <c r="BX58">
        <v>0</v>
      </c>
      <c r="BY58">
        <v>4</v>
      </c>
      <c r="BZ58" t="s">
        <v>156</v>
      </c>
      <c r="CA58">
        <v>47</v>
      </c>
      <c r="CB58">
        <v>2</v>
      </c>
      <c r="CC58">
        <v>0</v>
      </c>
      <c r="CD58" t="s">
        <v>157</v>
      </c>
      <c r="CE58" t="s">
        <v>157</v>
      </c>
      <c r="CF58">
        <v>0</v>
      </c>
      <c r="CG58">
        <v>55</v>
      </c>
      <c r="CH58">
        <v>6020</v>
      </c>
      <c r="CI58" t="s">
        <v>158</v>
      </c>
      <c r="CJ58">
        <v>0</v>
      </c>
      <c r="CK58">
        <v>0.93230299999999999</v>
      </c>
      <c r="CL58">
        <v>14</v>
      </c>
      <c r="CM58" t="s">
        <v>159</v>
      </c>
      <c r="CN58">
        <v>6020</v>
      </c>
      <c r="CO58">
        <v>61605</v>
      </c>
      <c r="CP58">
        <v>12.256</v>
      </c>
      <c r="CQ58">
        <v>13.188000000000001</v>
      </c>
      <c r="CR58">
        <v>61605</v>
      </c>
      <c r="CS58">
        <v>0</v>
      </c>
      <c r="CT58">
        <v>4922.8054970000003</v>
      </c>
      <c r="CU58">
        <v>100</v>
      </c>
      <c r="CV58">
        <v>7356</v>
      </c>
      <c r="CW58">
        <v>3.3626000000000003E-2</v>
      </c>
      <c r="CX58">
        <v>0</v>
      </c>
      <c r="CY58">
        <v>3.2130000000000001E-3</v>
      </c>
      <c r="CZ58">
        <v>86</v>
      </c>
      <c r="DA58" t="s">
        <v>318</v>
      </c>
      <c r="DB58" t="s">
        <v>319</v>
      </c>
      <c r="DC58" t="s">
        <v>320</v>
      </c>
      <c r="DD58">
        <v>-85.069578000000007</v>
      </c>
      <c r="DE58">
        <v>34.905714000000003</v>
      </c>
      <c r="DF58">
        <v>34.905714000000003</v>
      </c>
      <c r="DG58">
        <v>-85.069578000000007</v>
      </c>
      <c r="DH58">
        <v>6.0410000000000004E-3</v>
      </c>
      <c r="DI58">
        <v>3.2130000000000001E-3</v>
      </c>
      <c r="DJ58">
        <v>13</v>
      </c>
      <c r="DK58">
        <v>4930</v>
      </c>
      <c r="DL58">
        <v>6.8</v>
      </c>
      <c r="DM58">
        <v>5360</v>
      </c>
      <c r="DN58">
        <v>6.8</v>
      </c>
      <c r="DO58">
        <v>5210</v>
      </c>
      <c r="DP58">
        <v>6.8</v>
      </c>
      <c r="DQ58">
        <v>5120</v>
      </c>
      <c r="DR58">
        <v>0</v>
      </c>
      <c r="DS58">
        <v>6020</v>
      </c>
      <c r="DT58">
        <v>7.1</v>
      </c>
      <c r="DU58">
        <v>5780</v>
      </c>
      <c r="DV58">
        <v>7.1</v>
      </c>
      <c r="DW58">
        <v>5500</v>
      </c>
      <c r="DX58">
        <v>7.5</v>
      </c>
      <c r="DY58">
        <v>5040</v>
      </c>
      <c r="DZ58">
        <v>7.5</v>
      </c>
      <c r="EA58">
        <v>5030</v>
      </c>
      <c r="EB58">
        <v>7.5</v>
      </c>
      <c r="EC58">
        <v>5050</v>
      </c>
      <c r="ED58">
        <v>0</v>
      </c>
      <c r="EE58">
        <v>0</v>
      </c>
    </row>
    <row r="59" spans="1:135" x14ac:dyDescent="0.3">
      <c r="A59">
        <v>57</v>
      </c>
      <c r="B59" t="s">
        <v>135</v>
      </c>
      <c r="C59">
        <v>705</v>
      </c>
      <c r="D59">
        <v>502</v>
      </c>
      <c r="E59" t="s">
        <v>135</v>
      </c>
      <c r="F59">
        <v>7274484</v>
      </c>
      <c r="G59" t="s">
        <v>136</v>
      </c>
      <c r="H59" s="1">
        <v>43652</v>
      </c>
      <c r="I59" t="s">
        <v>302</v>
      </c>
      <c r="J59" t="s">
        <v>303</v>
      </c>
      <c r="K59" t="s">
        <v>139</v>
      </c>
      <c r="L59" t="s">
        <v>218</v>
      </c>
      <c r="M59">
        <v>0</v>
      </c>
      <c r="N59">
        <v>0</v>
      </c>
      <c r="O59">
        <v>1</v>
      </c>
      <c r="P59" t="s">
        <v>141</v>
      </c>
      <c r="Q59" t="s">
        <v>170</v>
      </c>
      <c r="R59" t="s">
        <v>272</v>
      </c>
      <c r="S59" t="s">
        <v>272</v>
      </c>
      <c r="T59" t="s">
        <v>216</v>
      </c>
      <c r="U59">
        <v>1</v>
      </c>
      <c r="V59" t="s">
        <v>145</v>
      </c>
      <c r="W59" t="s">
        <v>146</v>
      </c>
      <c r="X59" t="s">
        <v>147</v>
      </c>
      <c r="Y59" t="s">
        <v>148</v>
      </c>
      <c r="Z59">
        <v>24</v>
      </c>
      <c r="AA59" t="s">
        <v>323</v>
      </c>
      <c r="AB59" t="s">
        <v>324</v>
      </c>
      <c r="AC59" t="s">
        <v>309</v>
      </c>
      <c r="AD59">
        <v>12.754103000000001</v>
      </c>
      <c r="AE59">
        <v>34.907387999999997</v>
      </c>
      <c r="AF59">
        <v>-85.063287000000003</v>
      </c>
      <c r="AG59">
        <v>13</v>
      </c>
      <c r="AH59">
        <v>13</v>
      </c>
      <c r="AI59">
        <v>328</v>
      </c>
      <c r="AJ59" t="s">
        <v>308</v>
      </c>
      <c r="AK59">
        <v>159</v>
      </c>
      <c r="AL59">
        <v>179</v>
      </c>
      <c r="AM59" t="s">
        <v>153</v>
      </c>
      <c r="AN59">
        <v>554.4</v>
      </c>
      <c r="AO59">
        <v>105.5</v>
      </c>
      <c r="AP59">
        <v>1019.4</v>
      </c>
      <c r="AQ59">
        <v>-85.063743000000002</v>
      </c>
      <c r="AR59">
        <v>34.90728</v>
      </c>
      <c r="AS59">
        <v>-85.061059999999998</v>
      </c>
      <c r="AT59">
        <v>34.906241999999999</v>
      </c>
      <c r="AU59" t="s">
        <v>309</v>
      </c>
      <c r="AV59">
        <v>1</v>
      </c>
      <c r="AW59">
        <v>47</v>
      </c>
      <c r="AX59">
        <v>2</v>
      </c>
      <c r="AY59">
        <v>0</v>
      </c>
      <c r="AZ59">
        <v>55</v>
      </c>
      <c r="BA59">
        <v>9.5299999999999994</v>
      </c>
      <c r="BB59">
        <v>9.41</v>
      </c>
      <c r="BC59">
        <v>817.9</v>
      </c>
      <c r="BD59">
        <v>809.4</v>
      </c>
      <c r="BE59">
        <v>800.2</v>
      </c>
      <c r="BF59">
        <v>55</v>
      </c>
      <c r="BG59">
        <v>48.1</v>
      </c>
      <c r="BH59">
        <v>6.9</v>
      </c>
      <c r="BI59" s="1">
        <v>44187</v>
      </c>
      <c r="BJ59" t="s">
        <v>154</v>
      </c>
      <c r="BK59">
        <v>3.2130000000000001E-3</v>
      </c>
      <c r="BL59">
        <v>7450</v>
      </c>
      <c r="BM59">
        <v>7334</v>
      </c>
      <c r="BN59" t="s">
        <v>309</v>
      </c>
      <c r="BO59" t="s">
        <v>310</v>
      </c>
      <c r="BP59">
        <v>1</v>
      </c>
      <c r="BQ59">
        <v>200</v>
      </c>
      <c r="BR59">
        <v>6</v>
      </c>
      <c r="BS59">
        <v>1</v>
      </c>
      <c r="BT59">
        <v>2</v>
      </c>
      <c r="BU59">
        <v>1</v>
      </c>
      <c r="BV59">
        <v>1</v>
      </c>
      <c r="BW59">
        <v>2</v>
      </c>
      <c r="BX59">
        <v>0</v>
      </c>
      <c r="BY59">
        <v>4</v>
      </c>
      <c r="BZ59" t="s">
        <v>156</v>
      </c>
      <c r="CA59">
        <v>47</v>
      </c>
      <c r="CB59">
        <v>2</v>
      </c>
      <c r="CC59">
        <v>0</v>
      </c>
      <c r="CD59" t="s">
        <v>157</v>
      </c>
      <c r="CE59" t="s">
        <v>157</v>
      </c>
      <c r="CF59">
        <v>0</v>
      </c>
      <c r="CG59">
        <v>55</v>
      </c>
      <c r="CH59">
        <v>6020</v>
      </c>
      <c r="CI59" t="s">
        <v>158</v>
      </c>
      <c r="CJ59">
        <v>0</v>
      </c>
      <c r="CK59">
        <v>0.93230299999999999</v>
      </c>
      <c r="CL59">
        <v>14</v>
      </c>
      <c r="CM59" t="s">
        <v>159</v>
      </c>
      <c r="CN59">
        <v>6020</v>
      </c>
      <c r="CO59">
        <v>61605</v>
      </c>
      <c r="CP59">
        <v>12.256</v>
      </c>
      <c r="CQ59">
        <v>13.188000000000001</v>
      </c>
      <c r="CR59">
        <v>61605</v>
      </c>
      <c r="CS59">
        <v>0</v>
      </c>
      <c r="CT59">
        <v>4922.8054970000003</v>
      </c>
      <c r="CU59">
        <v>100</v>
      </c>
      <c r="CV59">
        <v>7356</v>
      </c>
      <c r="CW59">
        <v>3.3626000000000003E-2</v>
      </c>
      <c r="CX59">
        <v>0</v>
      </c>
      <c r="CY59">
        <v>3.2130000000000001E-3</v>
      </c>
      <c r="CZ59">
        <v>86</v>
      </c>
      <c r="DA59" t="s">
        <v>318</v>
      </c>
      <c r="DB59" t="s">
        <v>319</v>
      </c>
      <c r="DC59" t="s">
        <v>320</v>
      </c>
      <c r="DD59">
        <v>-85.069578000000007</v>
      </c>
      <c r="DE59">
        <v>34.905714000000003</v>
      </c>
      <c r="DF59">
        <v>34.905714000000003</v>
      </c>
      <c r="DG59">
        <v>-85.069578000000007</v>
      </c>
      <c r="DH59">
        <v>6.0410000000000004E-3</v>
      </c>
      <c r="DI59">
        <v>3.2130000000000001E-3</v>
      </c>
      <c r="DJ59">
        <v>13</v>
      </c>
      <c r="DK59">
        <v>4930</v>
      </c>
      <c r="DL59">
        <v>6.8</v>
      </c>
      <c r="DM59">
        <v>5360</v>
      </c>
      <c r="DN59">
        <v>6.8</v>
      </c>
      <c r="DO59">
        <v>5210</v>
      </c>
      <c r="DP59">
        <v>6.8</v>
      </c>
      <c r="DQ59">
        <v>5120</v>
      </c>
      <c r="DR59">
        <v>0</v>
      </c>
      <c r="DS59">
        <v>6020</v>
      </c>
      <c r="DT59">
        <v>7.1</v>
      </c>
      <c r="DU59">
        <v>5780</v>
      </c>
      <c r="DV59">
        <v>7.1</v>
      </c>
      <c r="DW59">
        <v>5500</v>
      </c>
      <c r="DX59">
        <v>7.5</v>
      </c>
      <c r="DY59">
        <v>5040</v>
      </c>
      <c r="DZ59">
        <v>7.5</v>
      </c>
      <c r="EA59">
        <v>5030</v>
      </c>
      <c r="EB59">
        <v>7.5</v>
      </c>
      <c r="EC59">
        <v>5050</v>
      </c>
      <c r="ED59">
        <v>0</v>
      </c>
      <c r="EE59">
        <v>0</v>
      </c>
    </row>
    <row r="60" spans="1:135" x14ac:dyDescent="0.3">
      <c r="A60">
        <v>58</v>
      </c>
      <c r="B60" t="s">
        <v>135</v>
      </c>
      <c r="C60">
        <v>810</v>
      </c>
      <c r="D60">
        <v>434</v>
      </c>
      <c r="E60" t="s">
        <v>135</v>
      </c>
      <c r="F60">
        <v>7830475</v>
      </c>
      <c r="G60" t="s">
        <v>136</v>
      </c>
      <c r="H60" s="1">
        <v>44131</v>
      </c>
      <c r="I60" t="s">
        <v>302</v>
      </c>
      <c r="J60" t="s">
        <v>303</v>
      </c>
      <c r="K60" t="s">
        <v>325</v>
      </c>
      <c r="L60" t="s">
        <v>169</v>
      </c>
      <c r="M60">
        <v>0</v>
      </c>
      <c r="N60">
        <v>0</v>
      </c>
      <c r="O60">
        <v>0</v>
      </c>
      <c r="P60" t="s">
        <v>141</v>
      </c>
      <c r="Q60" t="s">
        <v>186</v>
      </c>
      <c r="R60" t="s">
        <v>143</v>
      </c>
      <c r="S60" t="s">
        <v>143</v>
      </c>
      <c r="T60" t="s">
        <v>221</v>
      </c>
      <c r="U60">
        <v>1</v>
      </c>
      <c r="V60" t="s">
        <v>145</v>
      </c>
      <c r="W60" t="s">
        <v>217</v>
      </c>
      <c r="X60" t="s">
        <v>147</v>
      </c>
      <c r="Y60" t="s">
        <v>148</v>
      </c>
      <c r="Z60">
        <v>25</v>
      </c>
      <c r="AA60" t="s">
        <v>175</v>
      </c>
      <c r="AB60" t="s">
        <v>168</v>
      </c>
      <c r="AC60" t="s">
        <v>309</v>
      </c>
      <c r="AD60">
        <v>12.880058</v>
      </c>
      <c r="AE60">
        <v>34.906778000000003</v>
      </c>
      <c r="AF60">
        <v>-85.061346</v>
      </c>
      <c r="AG60">
        <v>13</v>
      </c>
      <c r="AH60">
        <v>13</v>
      </c>
      <c r="AI60">
        <v>328</v>
      </c>
      <c r="AJ60" t="s">
        <v>308</v>
      </c>
      <c r="AK60">
        <v>159</v>
      </c>
      <c r="AL60">
        <v>179</v>
      </c>
      <c r="AM60" t="s">
        <v>153</v>
      </c>
      <c r="AN60">
        <v>554.4</v>
      </c>
      <c r="AO60">
        <v>105.5</v>
      </c>
      <c r="AP60">
        <v>1019.4</v>
      </c>
      <c r="AQ60">
        <v>-85.063743000000002</v>
      </c>
      <c r="AR60">
        <v>34.90728</v>
      </c>
      <c r="AS60">
        <v>-85.061059999999998</v>
      </c>
      <c r="AT60">
        <v>34.906241999999999</v>
      </c>
      <c r="AU60" t="s">
        <v>309</v>
      </c>
      <c r="AV60">
        <v>1</v>
      </c>
      <c r="AW60">
        <v>47</v>
      </c>
      <c r="AX60">
        <v>2</v>
      </c>
      <c r="AY60">
        <v>0</v>
      </c>
      <c r="AZ60">
        <v>55</v>
      </c>
      <c r="BA60">
        <v>9.5299999999999994</v>
      </c>
      <c r="BB60">
        <v>9.41</v>
      </c>
      <c r="BC60">
        <v>817.9</v>
      </c>
      <c r="BD60">
        <v>809.4</v>
      </c>
      <c r="BE60">
        <v>800.2</v>
      </c>
      <c r="BF60">
        <v>55</v>
      </c>
      <c r="BG60">
        <v>48.1</v>
      </c>
      <c r="BH60">
        <v>6.9</v>
      </c>
      <c r="BI60" s="1">
        <v>44187</v>
      </c>
      <c r="BJ60" t="s">
        <v>154</v>
      </c>
      <c r="BK60">
        <v>3.2130000000000001E-3</v>
      </c>
      <c r="BL60">
        <v>7450</v>
      </c>
      <c r="BM60">
        <v>7334</v>
      </c>
      <c r="BN60" t="s">
        <v>309</v>
      </c>
      <c r="BO60" t="s">
        <v>310</v>
      </c>
      <c r="BP60">
        <v>1</v>
      </c>
      <c r="BQ60">
        <v>200</v>
      </c>
      <c r="BR60">
        <v>6</v>
      </c>
      <c r="BS60">
        <v>1</v>
      </c>
      <c r="BT60">
        <v>2</v>
      </c>
      <c r="BU60">
        <v>1</v>
      </c>
      <c r="BV60">
        <v>1</v>
      </c>
      <c r="BW60">
        <v>2</v>
      </c>
      <c r="BX60">
        <v>0</v>
      </c>
      <c r="BY60">
        <v>4</v>
      </c>
      <c r="BZ60" t="s">
        <v>156</v>
      </c>
      <c r="CA60">
        <v>47</v>
      </c>
      <c r="CB60">
        <v>2</v>
      </c>
      <c r="CC60">
        <v>0</v>
      </c>
      <c r="CD60" t="s">
        <v>157</v>
      </c>
      <c r="CE60" t="s">
        <v>157</v>
      </c>
      <c r="CF60">
        <v>0</v>
      </c>
      <c r="CG60">
        <v>55</v>
      </c>
      <c r="CH60">
        <v>6020</v>
      </c>
      <c r="CI60" t="s">
        <v>158</v>
      </c>
      <c r="CJ60">
        <v>0</v>
      </c>
      <c r="CK60">
        <v>0.93230299999999999</v>
      </c>
      <c r="CL60">
        <v>14</v>
      </c>
      <c r="CM60" t="s">
        <v>159</v>
      </c>
      <c r="CN60">
        <v>6020</v>
      </c>
      <c r="CO60">
        <v>61605</v>
      </c>
      <c r="CP60">
        <v>12.256</v>
      </c>
      <c r="CQ60">
        <v>13.188000000000001</v>
      </c>
      <c r="CR60">
        <v>61605</v>
      </c>
      <c r="CS60">
        <v>0</v>
      </c>
      <c r="CT60">
        <v>4922.8054970000003</v>
      </c>
      <c r="CU60">
        <v>100</v>
      </c>
      <c r="CV60">
        <v>7356</v>
      </c>
      <c r="CW60">
        <v>3.3626000000000003E-2</v>
      </c>
      <c r="CX60">
        <v>0</v>
      </c>
      <c r="CY60">
        <v>3.2130000000000001E-3</v>
      </c>
      <c r="CZ60">
        <v>86</v>
      </c>
      <c r="DA60" t="s">
        <v>318</v>
      </c>
      <c r="DB60" t="s">
        <v>319</v>
      </c>
      <c r="DC60" t="s">
        <v>320</v>
      </c>
      <c r="DD60">
        <v>-85.069578000000007</v>
      </c>
      <c r="DE60">
        <v>34.905714000000003</v>
      </c>
      <c r="DF60">
        <v>34.905714000000003</v>
      </c>
      <c r="DG60">
        <v>-85.069578000000007</v>
      </c>
      <c r="DH60">
        <v>6.0410000000000004E-3</v>
      </c>
      <c r="DI60">
        <v>3.2130000000000001E-3</v>
      </c>
      <c r="DJ60">
        <v>13</v>
      </c>
      <c r="DK60">
        <v>4930</v>
      </c>
      <c r="DL60">
        <v>6.8</v>
      </c>
      <c r="DM60">
        <v>5360</v>
      </c>
      <c r="DN60">
        <v>6.8</v>
      </c>
      <c r="DO60">
        <v>5210</v>
      </c>
      <c r="DP60">
        <v>6.8</v>
      </c>
      <c r="DQ60">
        <v>5120</v>
      </c>
      <c r="DR60">
        <v>0</v>
      </c>
      <c r="DS60">
        <v>6020</v>
      </c>
      <c r="DT60">
        <v>7.1</v>
      </c>
      <c r="DU60">
        <v>5780</v>
      </c>
      <c r="DV60">
        <v>7.1</v>
      </c>
      <c r="DW60">
        <v>5500</v>
      </c>
      <c r="DX60">
        <v>7.5</v>
      </c>
      <c r="DY60">
        <v>5040</v>
      </c>
      <c r="DZ60">
        <v>7.5</v>
      </c>
      <c r="EA60">
        <v>5030</v>
      </c>
      <c r="EB60">
        <v>7.5</v>
      </c>
      <c r="EC60">
        <v>5050</v>
      </c>
      <c r="ED60">
        <v>0</v>
      </c>
      <c r="EE60">
        <v>0</v>
      </c>
    </row>
    <row r="61" spans="1:135" x14ac:dyDescent="0.3">
      <c r="A61">
        <v>59</v>
      </c>
      <c r="B61" t="s">
        <v>135</v>
      </c>
      <c r="C61">
        <v>813</v>
      </c>
      <c r="D61">
        <v>431</v>
      </c>
      <c r="E61" t="s">
        <v>135</v>
      </c>
      <c r="F61">
        <v>7863424</v>
      </c>
      <c r="G61" t="s">
        <v>136</v>
      </c>
      <c r="H61" s="1">
        <v>44159</v>
      </c>
      <c r="I61" t="s">
        <v>302</v>
      </c>
      <c r="J61" t="s">
        <v>303</v>
      </c>
      <c r="K61" t="s">
        <v>326</v>
      </c>
      <c r="L61" t="s">
        <v>169</v>
      </c>
      <c r="M61">
        <v>0</v>
      </c>
      <c r="N61">
        <v>0</v>
      </c>
      <c r="O61">
        <v>0</v>
      </c>
      <c r="P61" t="s">
        <v>235</v>
      </c>
      <c r="Q61" t="s">
        <v>249</v>
      </c>
      <c r="R61" t="s">
        <v>180</v>
      </c>
      <c r="S61" t="s">
        <v>180</v>
      </c>
      <c r="T61" t="s">
        <v>271</v>
      </c>
      <c r="U61">
        <v>2</v>
      </c>
      <c r="V61" t="s">
        <v>260</v>
      </c>
      <c r="W61" t="s">
        <v>317</v>
      </c>
      <c r="X61" t="s">
        <v>147</v>
      </c>
      <c r="Y61" t="s">
        <v>148</v>
      </c>
      <c r="Z61">
        <v>0</v>
      </c>
      <c r="AA61" t="s">
        <v>245</v>
      </c>
      <c r="AB61" t="s">
        <v>212</v>
      </c>
      <c r="AC61" t="s">
        <v>309</v>
      </c>
      <c r="AD61">
        <v>12.807508</v>
      </c>
      <c r="AE61">
        <v>34.907375999999999</v>
      </c>
      <c r="AF61">
        <v>-85.062361999999993</v>
      </c>
      <c r="AG61">
        <v>13</v>
      </c>
      <c r="AH61">
        <v>13</v>
      </c>
      <c r="AI61">
        <v>328</v>
      </c>
      <c r="AJ61" t="s">
        <v>308</v>
      </c>
      <c r="AK61">
        <v>159</v>
      </c>
      <c r="AL61">
        <v>179</v>
      </c>
      <c r="AM61" t="s">
        <v>153</v>
      </c>
      <c r="AN61">
        <v>554.4</v>
      </c>
      <c r="AO61">
        <v>105.5</v>
      </c>
      <c r="AP61">
        <v>1019.4</v>
      </c>
      <c r="AQ61">
        <v>-85.063743000000002</v>
      </c>
      <c r="AR61">
        <v>34.90728</v>
      </c>
      <c r="AS61">
        <v>-85.061059999999998</v>
      </c>
      <c r="AT61">
        <v>34.906241999999999</v>
      </c>
      <c r="AU61" t="s">
        <v>309</v>
      </c>
      <c r="AV61">
        <v>1</v>
      </c>
      <c r="AW61">
        <v>47</v>
      </c>
      <c r="AX61">
        <v>2</v>
      </c>
      <c r="AY61">
        <v>0</v>
      </c>
      <c r="AZ61">
        <v>55</v>
      </c>
      <c r="BA61">
        <v>9.5299999999999994</v>
      </c>
      <c r="BB61">
        <v>9.41</v>
      </c>
      <c r="BC61">
        <v>817.9</v>
      </c>
      <c r="BD61">
        <v>809.4</v>
      </c>
      <c r="BE61">
        <v>800.2</v>
      </c>
      <c r="BF61">
        <v>55</v>
      </c>
      <c r="BG61">
        <v>48.1</v>
      </c>
      <c r="BH61">
        <v>6.9</v>
      </c>
      <c r="BI61" s="1">
        <v>44187</v>
      </c>
      <c r="BJ61" t="s">
        <v>154</v>
      </c>
      <c r="BK61">
        <v>3.2130000000000001E-3</v>
      </c>
      <c r="BL61">
        <v>7450</v>
      </c>
      <c r="BM61">
        <v>7334</v>
      </c>
      <c r="BN61" t="s">
        <v>309</v>
      </c>
      <c r="BO61" t="s">
        <v>310</v>
      </c>
      <c r="BP61">
        <v>1</v>
      </c>
      <c r="BQ61">
        <v>200</v>
      </c>
      <c r="BR61">
        <v>6</v>
      </c>
      <c r="BS61">
        <v>1</v>
      </c>
      <c r="BT61">
        <v>2</v>
      </c>
      <c r="BU61">
        <v>1</v>
      </c>
      <c r="BV61">
        <v>1</v>
      </c>
      <c r="BW61">
        <v>2</v>
      </c>
      <c r="BX61">
        <v>0</v>
      </c>
      <c r="BY61">
        <v>4</v>
      </c>
      <c r="BZ61" t="s">
        <v>156</v>
      </c>
      <c r="CA61">
        <v>47</v>
      </c>
      <c r="CB61">
        <v>2</v>
      </c>
      <c r="CC61">
        <v>0</v>
      </c>
      <c r="CD61" t="s">
        <v>157</v>
      </c>
      <c r="CE61" t="s">
        <v>157</v>
      </c>
      <c r="CF61">
        <v>0</v>
      </c>
      <c r="CG61">
        <v>55</v>
      </c>
      <c r="CH61">
        <v>6020</v>
      </c>
      <c r="CI61" t="s">
        <v>158</v>
      </c>
      <c r="CJ61">
        <v>0</v>
      </c>
      <c r="CK61">
        <v>0.93230299999999999</v>
      </c>
      <c r="CL61">
        <v>14</v>
      </c>
      <c r="CM61" t="s">
        <v>159</v>
      </c>
      <c r="CN61">
        <v>6020</v>
      </c>
      <c r="CO61">
        <v>61605</v>
      </c>
      <c r="CP61">
        <v>12.256</v>
      </c>
      <c r="CQ61">
        <v>13.188000000000001</v>
      </c>
      <c r="CR61">
        <v>61605</v>
      </c>
      <c r="CS61">
        <v>0</v>
      </c>
      <c r="CT61">
        <v>4922.8054970000003</v>
      </c>
      <c r="CU61">
        <v>100</v>
      </c>
      <c r="CV61">
        <v>7356</v>
      </c>
      <c r="CW61">
        <v>3.3626000000000003E-2</v>
      </c>
      <c r="CX61">
        <v>0</v>
      </c>
      <c r="CY61">
        <v>3.2130000000000001E-3</v>
      </c>
      <c r="CZ61">
        <v>86</v>
      </c>
      <c r="DA61" t="s">
        <v>318</v>
      </c>
      <c r="DB61" t="s">
        <v>319</v>
      </c>
      <c r="DC61" t="s">
        <v>320</v>
      </c>
      <c r="DD61">
        <v>-85.069578000000007</v>
      </c>
      <c r="DE61">
        <v>34.905714000000003</v>
      </c>
      <c r="DF61">
        <v>34.905714000000003</v>
      </c>
      <c r="DG61">
        <v>-85.069578000000007</v>
      </c>
      <c r="DH61">
        <v>6.0410000000000004E-3</v>
      </c>
      <c r="DI61">
        <v>3.2130000000000001E-3</v>
      </c>
      <c r="DJ61">
        <v>13</v>
      </c>
      <c r="DK61">
        <v>4930</v>
      </c>
      <c r="DL61">
        <v>6.8</v>
      </c>
      <c r="DM61">
        <v>5360</v>
      </c>
      <c r="DN61">
        <v>6.8</v>
      </c>
      <c r="DO61">
        <v>5210</v>
      </c>
      <c r="DP61">
        <v>6.8</v>
      </c>
      <c r="DQ61">
        <v>5120</v>
      </c>
      <c r="DR61">
        <v>0</v>
      </c>
      <c r="DS61">
        <v>6020</v>
      </c>
      <c r="DT61">
        <v>7.1</v>
      </c>
      <c r="DU61">
        <v>5780</v>
      </c>
      <c r="DV61">
        <v>7.1</v>
      </c>
      <c r="DW61">
        <v>5500</v>
      </c>
      <c r="DX61">
        <v>7.5</v>
      </c>
      <c r="DY61">
        <v>5040</v>
      </c>
      <c r="DZ61">
        <v>7.5</v>
      </c>
      <c r="EA61">
        <v>5030</v>
      </c>
      <c r="EB61">
        <v>7.5</v>
      </c>
      <c r="EC61">
        <v>5050</v>
      </c>
      <c r="ED61">
        <v>0</v>
      </c>
      <c r="EE61">
        <v>0</v>
      </c>
    </row>
    <row r="62" spans="1:135" x14ac:dyDescent="0.3">
      <c r="A62">
        <v>60</v>
      </c>
      <c r="B62" t="s">
        <v>135</v>
      </c>
      <c r="C62">
        <v>518</v>
      </c>
      <c r="D62">
        <v>709</v>
      </c>
      <c r="E62" t="s">
        <v>135</v>
      </c>
      <c r="F62">
        <v>5273170</v>
      </c>
      <c r="G62" t="s">
        <v>136</v>
      </c>
      <c r="H62" s="1">
        <v>42124</v>
      </c>
      <c r="I62" t="s">
        <v>302</v>
      </c>
      <c r="J62" t="s">
        <v>303</v>
      </c>
      <c r="K62" t="s">
        <v>327</v>
      </c>
      <c r="L62" t="s">
        <v>218</v>
      </c>
      <c r="M62">
        <v>0</v>
      </c>
      <c r="N62">
        <v>0</v>
      </c>
      <c r="O62">
        <v>1</v>
      </c>
      <c r="P62" t="s">
        <v>328</v>
      </c>
      <c r="Q62" t="s">
        <v>186</v>
      </c>
      <c r="R62" t="s">
        <v>219</v>
      </c>
      <c r="S62" t="s">
        <v>219</v>
      </c>
      <c r="T62" t="s">
        <v>187</v>
      </c>
      <c r="U62">
        <v>1</v>
      </c>
      <c r="V62" t="s">
        <v>165</v>
      </c>
      <c r="W62" t="s">
        <v>166</v>
      </c>
      <c r="X62" t="s">
        <v>147</v>
      </c>
      <c r="Y62" t="s">
        <v>148</v>
      </c>
      <c r="Z62">
        <v>45</v>
      </c>
      <c r="AA62" t="s">
        <v>149</v>
      </c>
      <c r="AB62" t="s">
        <v>150</v>
      </c>
      <c r="AC62" t="s">
        <v>309</v>
      </c>
      <c r="AD62">
        <v>12.992412</v>
      </c>
      <c r="AE62">
        <v>34.905340000000002</v>
      </c>
      <c r="AF62">
        <v>-85.060462999999999</v>
      </c>
      <c r="AG62">
        <v>14</v>
      </c>
      <c r="AH62">
        <v>14</v>
      </c>
      <c r="AI62">
        <v>329</v>
      </c>
      <c r="AJ62" t="s">
        <v>308</v>
      </c>
      <c r="AK62">
        <v>160</v>
      </c>
      <c r="AL62">
        <v>180</v>
      </c>
      <c r="AM62" t="s">
        <v>153</v>
      </c>
      <c r="AN62">
        <v>639.1</v>
      </c>
      <c r="AO62">
        <v>59.2</v>
      </c>
      <c r="AP62">
        <v>661.3</v>
      </c>
      <c r="AQ62">
        <v>-85.061044999999993</v>
      </c>
      <c r="AR62">
        <v>34.906202</v>
      </c>
      <c r="AS62">
        <v>-85.059627000000006</v>
      </c>
      <c r="AT62">
        <v>34.904907999999999</v>
      </c>
      <c r="AU62" t="s">
        <v>309</v>
      </c>
      <c r="AV62">
        <v>1</v>
      </c>
      <c r="AW62">
        <v>47</v>
      </c>
      <c r="AX62">
        <v>2</v>
      </c>
      <c r="AY62">
        <v>0</v>
      </c>
      <c r="AZ62">
        <v>55</v>
      </c>
      <c r="BA62">
        <v>11.84</v>
      </c>
      <c r="BB62">
        <v>11.43</v>
      </c>
      <c r="BC62">
        <v>804.1</v>
      </c>
      <c r="BD62">
        <v>808.7</v>
      </c>
      <c r="BE62">
        <v>814.6</v>
      </c>
      <c r="BF62">
        <v>55</v>
      </c>
      <c r="BG62">
        <v>48.2</v>
      </c>
      <c r="BH62">
        <v>6.8</v>
      </c>
      <c r="BI62" s="1">
        <v>44187</v>
      </c>
      <c r="BJ62" t="s">
        <v>154</v>
      </c>
      <c r="BK62">
        <v>2.0010000000000002E-3</v>
      </c>
      <c r="BL62">
        <v>7450</v>
      </c>
      <c r="BM62">
        <v>7334</v>
      </c>
      <c r="BN62" t="s">
        <v>309</v>
      </c>
      <c r="BO62" t="s">
        <v>310</v>
      </c>
      <c r="BP62">
        <v>1</v>
      </c>
      <c r="BQ62">
        <v>200</v>
      </c>
      <c r="BR62">
        <v>6</v>
      </c>
      <c r="BS62">
        <v>1</v>
      </c>
      <c r="BT62">
        <v>2</v>
      </c>
      <c r="BU62">
        <v>1</v>
      </c>
      <c r="BV62">
        <v>1</v>
      </c>
      <c r="BW62">
        <v>2</v>
      </c>
      <c r="BX62">
        <v>0</v>
      </c>
      <c r="BY62">
        <v>4</v>
      </c>
      <c r="BZ62" t="s">
        <v>156</v>
      </c>
      <c r="CA62">
        <v>47</v>
      </c>
      <c r="CB62">
        <v>2</v>
      </c>
      <c r="CC62">
        <v>0</v>
      </c>
      <c r="CD62" t="s">
        <v>157</v>
      </c>
      <c r="CE62" t="s">
        <v>157</v>
      </c>
      <c r="CF62">
        <v>0</v>
      </c>
      <c r="CG62">
        <v>55</v>
      </c>
      <c r="CH62">
        <v>6020</v>
      </c>
      <c r="CI62" t="s">
        <v>158</v>
      </c>
      <c r="CJ62">
        <v>0</v>
      </c>
      <c r="CK62">
        <v>0.93230299999999999</v>
      </c>
      <c r="CL62">
        <v>14</v>
      </c>
      <c r="CM62" t="s">
        <v>159</v>
      </c>
      <c r="CN62">
        <v>6020</v>
      </c>
      <c r="CO62">
        <v>61605</v>
      </c>
      <c r="CP62">
        <v>12.256</v>
      </c>
      <c r="CQ62">
        <v>13.188000000000001</v>
      </c>
      <c r="CR62">
        <v>61605</v>
      </c>
      <c r="CS62">
        <v>0</v>
      </c>
      <c r="CT62">
        <v>4922.8054970000003</v>
      </c>
      <c r="CU62">
        <v>100</v>
      </c>
      <c r="CV62">
        <v>7356</v>
      </c>
      <c r="CW62">
        <v>3.3626000000000003E-2</v>
      </c>
      <c r="CX62">
        <v>0</v>
      </c>
      <c r="CY62">
        <v>2.0010000000000002E-3</v>
      </c>
      <c r="CZ62">
        <v>86</v>
      </c>
      <c r="DA62" t="s">
        <v>318</v>
      </c>
      <c r="DB62" t="s">
        <v>319</v>
      </c>
      <c r="DC62" t="s">
        <v>320</v>
      </c>
      <c r="DD62">
        <v>-85.069578000000007</v>
      </c>
      <c r="DE62">
        <v>34.905714000000003</v>
      </c>
      <c r="DF62">
        <v>34.905714000000003</v>
      </c>
      <c r="DG62">
        <v>-85.069578000000007</v>
      </c>
      <c r="DH62">
        <v>8.5459999999999998E-3</v>
      </c>
      <c r="DI62">
        <v>2.0010000000000002E-3</v>
      </c>
      <c r="DJ62">
        <v>14</v>
      </c>
      <c r="DK62">
        <v>4930</v>
      </c>
      <c r="DL62">
        <v>6.8</v>
      </c>
      <c r="DM62">
        <v>5360</v>
      </c>
      <c r="DN62">
        <v>6.8</v>
      </c>
      <c r="DO62">
        <v>5210</v>
      </c>
      <c r="DP62">
        <v>6.8</v>
      </c>
      <c r="DQ62">
        <v>5120</v>
      </c>
      <c r="DR62">
        <v>0</v>
      </c>
      <c r="DS62">
        <v>6020</v>
      </c>
      <c r="DT62">
        <v>7.1</v>
      </c>
      <c r="DU62">
        <v>5780</v>
      </c>
      <c r="DV62">
        <v>7.1</v>
      </c>
      <c r="DW62">
        <v>5500</v>
      </c>
      <c r="DX62">
        <v>7.5</v>
      </c>
      <c r="DY62">
        <v>5040</v>
      </c>
      <c r="DZ62">
        <v>7.5</v>
      </c>
      <c r="EA62">
        <v>5030</v>
      </c>
      <c r="EB62">
        <v>7.5</v>
      </c>
      <c r="EC62">
        <v>5050</v>
      </c>
      <c r="ED62">
        <v>0</v>
      </c>
      <c r="EE62">
        <v>0</v>
      </c>
    </row>
    <row r="63" spans="1:135" x14ac:dyDescent="0.3">
      <c r="A63">
        <v>61</v>
      </c>
      <c r="B63" t="s">
        <v>135</v>
      </c>
      <c r="C63">
        <v>713</v>
      </c>
      <c r="D63">
        <v>496</v>
      </c>
      <c r="E63" t="s">
        <v>135</v>
      </c>
      <c r="F63">
        <v>7311154</v>
      </c>
      <c r="G63" t="s">
        <v>329</v>
      </c>
      <c r="H63" s="1">
        <v>43682</v>
      </c>
      <c r="I63" t="s">
        <v>302</v>
      </c>
      <c r="J63" t="s">
        <v>303</v>
      </c>
      <c r="K63" t="s">
        <v>330</v>
      </c>
      <c r="L63" t="s">
        <v>140</v>
      </c>
      <c r="M63">
        <v>0</v>
      </c>
      <c r="N63">
        <v>0</v>
      </c>
      <c r="O63">
        <v>0</v>
      </c>
      <c r="P63" t="s">
        <v>235</v>
      </c>
      <c r="Q63" t="s">
        <v>170</v>
      </c>
      <c r="R63" t="s">
        <v>180</v>
      </c>
      <c r="S63" t="s">
        <v>180</v>
      </c>
      <c r="T63" t="s">
        <v>271</v>
      </c>
      <c r="U63">
        <v>2</v>
      </c>
      <c r="V63" t="s">
        <v>194</v>
      </c>
      <c r="W63" t="s">
        <v>261</v>
      </c>
      <c r="X63" t="s">
        <v>147</v>
      </c>
      <c r="Y63" t="s">
        <v>148</v>
      </c>
      <c r="Z63">
        <v>0</v>
      </c>
      <c r="AA63" t="s">
        <v>198</v>
      </c>
      <c r="AB63" t="s">
        <v>331</v>
      </c>
      <c r="AC63" t="s">
        <v>309</v>
      </c>
      <c r="AD63">
        <v>13.111195</v>
      </c>
      <c r="AE63">
        <v>34.904508</v>
      </c>
      <c r="AF63">
        <v>-85.058634999999995</v>
      </c>
      <c r="AG63">
        <v>14</v>
      </c>
      <c r="AH63">
        <v>14</v>
      </c>
      <c r="AI63">
        <v>329</v>
      </c>
      <c r="AJ63" t="s">
        <v>308</v>
      </c>
      <c r="AK63">
        <v>160</v>
      </c>
      <c r="AL63">
        <v>180</v>
      </c>
      <c r="AM63" t="s">
        <v>153</v>
      </c>
      <c r="AN63">
        <v>639.1</v>
      </c>
      <c r="AO63">
        <v>59.2</v>
      </c>
      <c r="AP63">
        <v>661.3</v>
      </c>
      <c r="AQ63">
        <v>-85.061044999999993</v>
      </c>
      <c r="AR63">
        <v>34.906202</v>
      </c>
      <c r="AS63">
        <v>-85.059627000000006</v>
      </c>
      <c r="AT63">
        <v>34.904907999999999</v>
      </c>
      <c r="AU63" t="s">
        <v>309</v>
      </c>
      <c r="AV63">
        <v>1</v>
      </c>
      <c r="AW63">
        <v>47</v>
      </c>
      <c r="AX63">
        <v>2</v>
      </c>
      <c r="AY63">
        <v>0</v>
      </c>
      <c r="AZ63">
        <v>55</v>
      </c>
      <c r="BA63">
        <v>11.84</v>
      </c>
      <c r="BB63">
        <v>11.43</v>
      </c>
      <c r="BC63">
        <v>804.1</v>
      </c>
      <c r="BD63">
        <v>808.7</v>
      </c>
      <c r="BE63">
        <v>814.6</v>
      </c>
      <c r="BF63">
        <v>55</v>
      </c>
      <c r="BG63">
        <v>48.2</v>
      </c>
      <c r="BH63">
        <v>6.8</v>
      </c>
      <c r="BI63" s="1">
        <v>44187</v>
      </c>
      <c r="BJ63" t="s">
        <v>154</v>
      </c>
      <c r="BK63">
        <v>2.0010000000000002E-3</v>
      </c>
      <c r="BL63">
        <v>7450</v>
      </c>
      <c r="BM63">
        <v>7334</v>
      </c>
      <c r="BN63" t="s">
        <v>309</v>
      </c>
      <c r="BO63" t="s">
        <v>310</v>
      </c>
      <c r="BP63">
        <v>1</v>
      </c>
      <c r="BQ63">
        <v>200</v>
      </c>
      <c r="BR63">
        <v>6</v>
      </c>
      <c r="BS63">
        <v>1</v>
      </c>
      <c r="BT63">
        <v>2</v>
      </c>
      <c r="BU63">
        <v>1</v>
      </c>
      <c r="BV63">
        <v>1</v>
      </c>
      <c r="BW63">
        <v>2</v>
      </c>
      <c r="BX63">
        <v>0</v>
      </c>
      <c r="BY63">
        <v>4</v>
      </c>
      <c r="BZ63" t="s">
        <v>156</v>
      </c>
      <c r="CA63">
        <v>47</v>
      </c>
      <c r="CB63">
        <v>2</v>
      </c>
      <c r="CC63">
        <v>0</v>
      </c>
      <c r="CD63" t="s">
        <v>157</v>
      </c>
      <c r="CE63" t="s">
        <v>157</v>
      </c>
      <c r="CF63">
        <v>0</v>
      </c>
      <c r="CG63">
        <v>55</v>
      </c>
      <c r="CH63">
        <v>6020</v>
      </c>
      <c r="CI63" t="s">
        <v>158</v>
      </c>
      <c r="CJ63">
        <v>0</v>
      </c>
      <c r="CK63">
        <v>0.93230299999999999</v>
      </c>
      <c r="CL63">
        <v>14</v>
      </c>
      <c r="CM63" t="s">
        <v>159</v>
      </c>
      <c r="CN63">
        <v>6020</v>
      </c>
      <c r="CO63">
        <v>61605</v>
      </c>
      <c r="CP63">
        <v>12.256</v>
      </c>
      <c r="CQ63">
        <v>13.188000000000001</v>
      </c>
      <c r="CR63">
        <v>61605</v>
      </c>
      <c r="CS63">
        <v>0</v>
      </c>
      <c r="CT63">
        <v>4922.8054970000003</v>
      </c>
      <c r="CU63">
        <v>100</v>
      </c>
      <c r="CV63">
        <v>7356</v>
      </c>
      <c r="CW63">
        <v>3.3626000000000003E-2</v>
      </c>
      <c r="CX63">
        <v>0</v>
      </c>
      <c r="CY63">
        <v>2.0010000000000002E-3</v>
      </c>
      <c r="CZ63">
        <v>86</v>
      </c>
      <c r="DA63" t="s">
        <v>318</v>
      </c>
      <c r="DB63" t="s">
        <v>319</v>
      </c>
      <c r="DC63" t="s">
        <v>320</v>
      </c>
      <c r="DD63">
        <v>-85.069578000000007</v>
      </c>
      <c r="DE63">
        <v>34.905714000000003</v>
      </c>
      <c r="DF63">
        <v>34.905714000000003</v>
      </c>
      <c r="DG63">
        <v>-85.069578000000007</v>
      </c>
      <c r="DH63">
        <v>8.5459999999999998E-3</v>
      </c>
      <c r="DI63">
        <v>2.0010000000000002E-3</v>
      </c>
      <c r="DJ63">
        <v>14</v>
      </c>
      <c r="DK63">
        <v>4930</v>
      </c>
      <c r="DL63">
        <v>6.8</v>
      </c>
      <c r="DM63">
        <v>5360</v>
      </c>
      <c r="DN63">
        <v>6.8</v>
      </c>
      <c r="DO63">
        <v>5210</v>
      </c>
      <c r="DP63">
        <v>6.8</v>
      </c>
      <c r="DQ63">
        <v>5120</v>
      </c>
      <c r="DR63">
        <v>0</v>
      </c>
      <c r="DS63">
        <v>6020</v>
      </c>
      <c r="DT63">
        <v>7.1</v>
      </c>
      <c r="DU63">
        <v>5780</v>
      </c>
      <c r="DV63">
        <v>7.1</v>
      </c>
      <c r="DW63">
        <v>5500</v>
      </c>
      <c r="DX63">
        <v>7.5</v>
      </c>
      <c r="DY63">
        <v>5040</v>
      </c>
      <c r="DZ63">
        <v>7.5</v>
      </c>
      <c r="EA63">
        <v>5030</v>
      </c>
      <c r="EB63">
        <v>7.5</v>
      </c>
      <c r="EC63">
        <v>5050</v>
      </c>
      <c r="ED63">
        <v>0</v>
      </c>
      <c r="EE63">
        <v>1.0709999999999999E-3</v>
      </c>
    </row>
    <row r="64" spans="1:135" x14ac:dyDescent="0.3">
      <c r="A64">
        <v>62</v>
      </c>
      <c r="B64" t="s">
        <v>135</v>
      </c>
      <c r="C64">
        <v>783</v>
      </c>
      <c r="D64">
        <v>488</v>
      </c>
      <c r="E64" t="s">
        <v>135</v>
      </c>
      <c r="F64">
        <v>7729862</v>
      </c>
      <c r="G64" t="s">
        <v>136</v>
      </c>
      <c r="H64" s="1">
        <v>43749</v>
      </c>
      <c r="I64" t="s">
        <v>302</v>
      </c>
      <c r="J64" t="s">
        <v>303</v>
      </c>
      <c r="K64" t="s">
        <v>330</v>
      </c>
      <c r="L64" t="s">
        <v>256</v>
      </c>
      <c r="M64">
        <v>0</v>
      </c>
      <c r="N64">
        <v>1</v>
      </c>
      <c r="O64">
        <v>0</v>
      </c>
      <c r="P64" t="s">
        <v>141</v>
      </c>
      <c r="Q64" t="s">
        <v>142</v>
      </c>
      <c r="R64" t="s">
        <v>277</v>
      </c>
      <c r="S64" t="s">
        <v>277</v>
      </c>
      <c r="T64" t="s">
        <v>271</v>
      </c>
      <c r="U64">
        <v>1</v>
      </c>
      <c r="V64" t="s">
        <v>165</v>
      </c>
      <c r="W64" t="s">
        <v>146</v>
      </c>
      <c r="X64" t="s">
        <v>178</v>
      </c>
      <c r="Y64" t="s">
        <v>148</v>
      </c>
      <c r="Z64">
        <v>42</v>
      </c>
      <c r="AA64" t="s">
        <v>323</v>
      </c>
      <c r="AB64" t="s">
        <v>324</v>
      </c>
      <c r="AC64" t="s">
        <v>309</v>
      </c>
      <c r="AD64">
        <v>12.983696999999999</v>
      </c>
      <c r="AE64">
        <v>34.905431999999998</v>
      </c>
      <c r="AF64">
        <v>-85.060568000000004</v>
      </c>
      <c r="AG64">
        <v>14</v>
      </c>
      <c r="AH64">
        <v>14</v>
      </c>
      <c r="AI64">
        <v>329</v>
      </c>
      <c r="AJ64" t="s">
        <v>308</v>
      </c>
      <c r="AK64">
        <v>160</v>
      </c>
      <c r="AL64">
        <v>180</v>
      </c>
      <c r="AM64" t="s">
        <v>153</v>
      </c>
      <c r="AN64">
        <v>639.1</v>
      </c>
      <c r="AO64">
        <v>59.2</v>
      </c>
      <c r="AP64">
        <v>661.3</v>
      </c>
      <c r="AQ64">
        <v>-85.061044999999993</v>
      </c>
      <c r="AR64">
        <v>34.906202</v>
      </c>
      <c r="AS64">
        <v>-85.059627000000006</v>
      </c>
      <c r="AT64">
        <v>34.904907999999999</v>
      </c>
      <c r="AU64" t="s">
        <v>309</v>
      </c>
      <c r="AV64">
        <v>1</v>
      </c>
      <c r="AW64">
        <v>47</v>
      </c>
      <c r="AX64">
        <v>2</v>
      </c>
      <c r="AY64">
        <v>0</v>
      </c>
      <c r="AZ64">
        <v>55</v>
      </c>
      <c r="BA64">
        <v>11.84</v>
      </c>
      <c r="BB64">
        <v>11.43</v>
      </c>
      <c r="BC64">
        <v>804.1</v>
      </c>
      <c r="BD64">
        <v>808.7</v>
      </c>
      <c r="BE64">
        <v>814.6</v>
      </c>
      <c r="BF64">
        <v>55</v>
      </c>
      <c r="BG64">
        <v>48.2</v>
      </c>
      <c r="BH64">
        <v>6.8</v>
      </c>
      <c r="BI64" s="1">
        <v>44187</v>
      </c>
      <c r="BJ64" t="s">
        <v>154</v>
      </c>
      <c r="BK64">
        <v>2.0010000000000002E-3</v>
      </c>
      <c r="BL64">
        <v>7450</v>
      </c>
      <c r="BM64">
        <v>7334</v>
      </c>
      <c r="BN64" t="s">
        <v>309</v>
      </c>
      <c r="BO64" t="s">
        <v>310</v>
      </c>
      <c r="BP64">
        <v>1</v>
      </c>
      <c r="BQ64">
        <v>200</v>
      </c>
      <c r="BR64">
        <v>6</v>
      </c>
      <c r="BS64">
        <v>1</v>
      </c>
      <c r="BT64">
        <v>2</v>
      </c>
      <c r="BU64">
        <v>1</v>
      </c>
      <c r="BV64">
        <v>1</v>
      </c>
      <c r="BW64">
        <v>2</v>
      </c>
      <c r="BX64">
        <v>0</v>
      </c>
      <c r="BY64">
        <v>4</v>
      </c>
      <c r="BZ64" t="s">
        <v>156</v>
      </c>
      <c r="CA64">
        <v>47</v>
      </c>
      <c r="CB64">
        <v>2</v>
      </c>
      <c r="CC64">
        <v>0</v>
      </c>
      <c r="CD64" t="s">
        <v>157</v>
      </c>
      <c r="CE64" t="s">
        <v>157</v>
      </c>
      <c r="CF64">
        <v>0</v>
      </c>
      <c r="CG64">
        <v>55</v>
      </c>
      <c r="CH64">
        <v>6020</v>
      </c>
      <c r="CI64" t="s">
        <v>158</v>
      </c>
      <c r="CJ64">
        <v>0</v>
      </c>
      <c r="CK64">
        <v>0.93230299999999999</v>
      </c>
      <c r="CL64">
        <v>14</v>
      </c>
      <c r="CM64" t="s">
        <v>159</v>
      </c>
      <c r="CN64">
        <v>6020</v>
      </c>
      <c r="CO64">
        <v>61605</v>
      </c>
      <c r="CP64">
        <v>12.256</v>
      </c>
      <c r="CQ64">
        <v>13.188000000000001</v>
      </c>
      <c r="CR64">
        <v>61605</v>
      </c>
      <c r="CS64">
        <v>0</v>
      </c>
      <c r="CT64">
        <v>4922.8054970000003</v>
      </c>
      <c r="CU64">
        <v>100</v>
      </c>
      <c r="CV64">
        <v>7356</v>
      </c>
      <c r="CW64">
        <v>3.3626000000000003E-2</v>
      </c>
      <c r="CX64">
        <v>0</v>
      </c>
      <c r="CY64">
        <v>2.0010000000000002E-3</v>
      </c>
      <c r="CZ64">
        <v>86</v>
      </c>
      <c r="DA64" t="s">
        <v>318</v>
      </c>
      <c r="DB64" t="s">
        <v>319</v>
      </c>
      <c r="DC64" t="s">
        <v>320</v>
      </c>
      <c r="DD64">
        <v>-85.069578000000007</v>
      </c>
      <c r="DE64">
        <v>34.905714000000003</v>
      </c>
      <c r="DF64">
        <v>34.905714000000003</v>
      </c>
      <c r="DG64">
        <v>-85.069578000000007</v>
      </c>
      <c r="DH64">
        <v>8.5459999999999998E-3</v>
      </c>
      <c r="DI64">
        <v>2.0010000000000002E-3</v>
      </c>
      <c r="DJ64">
        <v>14</v>
      </c>
      <c r="DK64">
        <v>4930</v>
      </c>
      <c r="DL64">
        <v>6.8</v>
      </c>
      <c r="DM64">
        <v>5360</v>
      </c>
      <c r="DN64">
        <v>6.8</v>
      </c>
      <c r="DO64">
        <v>5210</v>
      </c>
      <c r="DP64">
        <v>6.8</v>
      </c>
      <c r="DQ64">
        <v>5120</v>
      </c>
      <c r="DR64">
        <v>0</v>
      </c>
      <c r="DS64">
        <v>6020</v>
      </c>
      <c r="DT64">
        <v>7.1</v>
      </c>
      <c r="DU64">
        <v>5780</v>
      </c>
      <c r="DV64">
        <v>7.1</v>
      </c>
      <c r="DW64">
        <v>5500</v>
      </c>
      <c r="DX64">
        <v>7.5</v>
      </c>
      <c r="DY64">
        <v>5040</v>
      </c>
      <c r="DZ64">
        <v>7.5</v>
      </c>
      <c r="EA64">
        <v>5030</v>
      </c>
      <c r="EB64">
        <v>7.5</v>
      </c>
      <c r="EC64">
        <v>5050</v>
      </c>
      <c r="ED64">
        <v>0</v>
      </c>
      <c r="EE64">
        <v>9.9999999999999995E-7</v>
      </c>
    </row>
    <row r="65" spans="1:135" x14ac:dyDescent="0.3">
      <c r="A65">
        <v>63</v>
      </c>
      <c r="B65" t="s">
        <v>135</v>
      </c>
      <c r="C65">
        <v>109</v>
      </c>
      <c r="D65">
        <v>741</v>
      </c>
      <c r="E65" t="s">
        <v>135</v>
      </c>
      <c r="F65">
        <v>5067792</v>
      </c>
      <c r="G65" t="s">
        <v>136</v>
      </c>
      <c r="H65" s="1">
        <v>41972</v>
      </c>
      <c r="I65" t="s">
        <v>302</v>
      </c>
      <c r="J65" t="s">
        <v>303</v>
      </c>
      <c r="K65" t="s">
        <v>139</v>
      </c>
      <c r="L65" t="s">
        <v>169</v>
      </c>
      <c r="M65">
        <v>0</v>
      </c>
      <c r="N65">
        <v>0</v>
      </c>
      <c r="O65">
        <v>0</v>
      </c>
      <c r="P65" t="s">
        <v>141</v>
      </c>
      <c r="Q65" t="s">
        <v>142</v>
      </c>
      <c r="R65" t="s">
        <v>272</v>
      </c>
      <c r="S65" t="s">
        <v>272</v>
      </c>
      <c r="T65" t="s">
        <v>187</v>
      </c>
      <c r="U65">
        <v>1</v>
      </c>
      <c r="V65" t="s">
        <v>165</v>
      </c>
      <c r="W65" t="s">
        <v>146</v>
      </c>
      <c r="X65" t="s">
        <v>178</v>
      </c>
      <c r="Y65" t="s">
        <v>148</v>
      </c>
      <c r="Z65">
        <v>33</v>
      </c>
      <c r="AA65" t="s">
        <v>149</v>
      </c>
      <c r="AB65" t="s">
        <v>168</v>
      </c>
      <c r="AC65" t="s">
        <v>309</v>
      </c>
      <c r="AD65">
        <v>14.670082000000001</v>
      </c>
      <c r="AE65">
        <v>34.896662999999997</v>
      </c>
      <c r="AF65">
        <v>-85.034875</v>
      </c>
      <c r="AG65">
        <v>15</v>
      </c>
      <c r="AH65">
        <v>15</v>
      </c>
      <c r="AI65">
        <v>334</v>
      </c>
      <c r="AJ65" t="s">
        <v>308</v>
      </c>
      <c r="AK65">
        <v>165</v>
      </c>
      <c r="AL65">
        <v>185</v>
      </c>
      <c r="AM65" t="s">
        <v>230</v>
      </c>
      <c r="AN65">
        <v>916.2</v>
      </c>
      <c r="AO65">
        <v>70.400000000000006</v>
      </c>
      <c r="AP65">
        <v>1125.8</v>
      </c>
      <c r="AQ65">
        <v>-85.035415999999998</v>
      </c>
      <c r="AR65">
        <v>34.896529999999998</v>
      </c>
      <c r="AS65">
        <v>-85.032802000000004</v>
      </c>
      <c r="AT65">
        <v>34.898499000000001</v>
      </c>
      <c r="AU65" t="s">
        <v>309</v>
      </c>
      <c r="AV65">
        <v>1</v>
      </c>
      <c r="AW65">
        <v>47</v>
      </c>
      <c r="AX65">
        <v>2</v>
      </c>
      <c r="AY65">
        <v>0</v>
      </c>
      <c r="AZ65">
        <v>55</v>
      </c>
      <c r="BA65">
        <v>10.02</v>
      </c>
      <c r="BB65">
        <v>9.5299999999999994</v>
      </c>
      <c r="BC65">
        <v>924.5</v>
      </c>
      <c r="BD65">
        <v>945.9</v>
      </c>
      <c r="BE65">
        <v>968.5</v>
      </c>
      <c r="BF65">
        <v>55</v>
      </c>
      <c r="BG65">
        <v>57.6</v>
      </c>
      <c r="BH65">
        <v>0</v>
      </c>
      <c r="BI65" s="1">
        <v>44187</v>
      </c>
      <c r="BJ65" t="s">
        <v>154</v>
      </c>
      <c r="BK65">
        <v>3.4580000000000001E-3</v>
      </c>
      <c r="BL65">
        <v>7451</v>
      </c>
      <c r="BM65">
        <v>7335</v>
      </c>
      <c r="BN65" t="s">
        <v>309</v>
      </c>
      <c r="BO65" t="s">
        <v>310</v>
      </c>
      <c r="BP65">
        <v>1</v>
      </c>
      <c r="BQ65">
        <v>200</v>
      </c>
      <c r="BR65">
        <v>6</v>
      </c>
      <c r="BS65">
        <v>1</v>
      </c>
      <c r="BT65">
        <v>2</v>
      </c>
      <c r="BU65">
        <v>1</v>
      </c>
      <c r="BV65">
        <v>1</v>
      </c>
      <c r="BW65">
        <v>2</v>
      </c>
      <c r="BX65">
        <v>0</v>
      </c>
      <c r="BY65">
        <v>4</v>
      </c>
      <c r="BZ65" t="s">
        <v>156</v>
      </c>
      <c r="CA65">
        <v>47</v>
      </c>
      <c r="CB65">
        <v>2</v>
      </c>
      <c r="CC65">
        <v>0</v>
      </c>
      <c r="CD65" t="s">
        <v>157</v>
      </c>
      <c r="CE65" t="s">
        <v>157</v>
      </c>
      <c r="CF65">
        <v>0</v>
      </c>
      <c r="CG65">
        <v>55</v>
      </c>
      <c r="CH65">
        <v>3893</v>
      </c>
      <c r="CI65" t="s">
        <v>158</v>
      </c>
      <c r="CJ65">
        <v>0</v>
      </c>
      <c r="CK65">
        <v>0.77002099999999996</v>
      </c>
      <c r="CL65">
        <v>14</v>
      </c>
      <c r="CM65" t="s">
        <v>159</v>
      </c>
      <c r="CN65">
        <v>3893</v>
      </c>
      <c r="CO65">
        <v>61606</v>
      </c>
      <c r="CP65">
        <v>14.618</v>
      </c>
      <c r="CQ65">
        <v>15.388</v>
      </c>
      <c r="CR65">
        <v>61606</v>
      </c>
      <c r="CS65">
        <v>0</v>
      </c>
      <c r="CT65">
        <v>4066.0003620000002</v>
      </c>
      <c r="CU65">
        <v>100</v>
      </c>
      <c r="CV65">
        <v>7357</v>
      </c>
      <c r="CW65">
        <v>2.768E-2</v>
      </c>
      <c r="CX65">
        <v>0</v>
      </c>
      <c r="CY65">
        <v>3.4580000000000001E-3</v>
      </c>
      <c r="CZ65">
        <v>87</v>
      </c>
      <c r="DA65" t="s">
        <v>332</v>
      </c>
      <c r="DB65" t="s">
        <v>319</v>
      </c>
      <c r="DC65" t="s">
        <v>333</v>
      </c>
      <c r="DD65">
        <v>-85.038805999999994</v>
      </c>
      <c r="DE65">
        <v>34.897244999999998</v>
      </c>
      <c r="DF65">
        <v>34.897244999999998</v>
      </c>
      <c r="DG65">
        <v>-85.038805999999994</v>
      </c>
      <c r="DH65">
        <v>3.4640000000000001E-3</v>
      </c>
      <c r="DI65">
        <v>3.4580000000000001E-3</v>
      </c>
      <c r="DJ65">
        <v>15</v>
      </c>
      <c r="DK65">
        <v>2800</v>
      </c>
      <c r="DL65">
        <v>0</v>
      </c>
      <c r="DM65">
        <v>2950</v>
      </c>
      <c r="DN65">
        <v>0</v>
      </c>
      <c r="DO65">
        <v>2770</v>
      </c>
      <c r="DP65">
        <v>0</v>
      </c>
      <c r="DQ65">
        <v>2760</v>
      </c>
      <c r="DR65">
        <v>0</v>
      </c>
      <c r="DS65">
        <v>2680</v>
      </c>
      <c r="DT65">
        <v>7.7</v>
      </c>
      <c r="DU65">
        <v>2570</v>
      </c>
      <c r="DV65">
        <v>7.7</v>
      </c>
      <c r="DW65">
        <v>2790</v>
      </c>
      <c r="DX65">
        <v>7.7</v>
      </c>
      <c r="DY65">
        <v>2790</v>
      </c>
      <c r="DZ65">
        <v>7.7</v>
      </c>
      <c r="EA65">
        <v>2880</v>
      </c>
      <c r="EB65">
        <v>7.7</v>
      </c>
      <c r="EC65">
        <v>2900</v>
      </c>
      <c r="ED65">
        <v>7.7</v>
      </c>
      <c r="EE65">
        <v>0</v>
      </c>
    </row>
    <row r="66" spans="1:135" x14ac:dyDescent="0.3">
      <c r="A66">
        <v>64</v>
      </c>
      <c r="B66" t="s">
        <v>135</v>
      </c>
      <c r="C66">
        <v>229</v>
      </c>
      <c r="D66">
        <v>656</v>
      </c>
      <c r="E66" t="s">
        <v>135</v>
      </c>
      <c r="F66">
        <v>5567231</v>
      </c>
      <c r="G66" t="s">
        <v>136</v>
      </c>
      <c r="H66" s="1">
        <v>42358</v>
      </c>
      <c r="I66" t="s">
        <v>302</v>
      </c>
      <c r="J66" t="s">
        <v>334</v>
      </c>
      <c r="K66" t="s">
        <v>139</v>
      </c>
      <c r="L66" t="s">
        <v>140</v>
      </c>
      <c r="M66">
        <v>0</v>
      </c>
      <c r="N66">
        <v>0</v>
      </c>
      <c r="O66">
        <v>0</v>
      </c>
      <c r="P66" t="s">
        <v>141</v>
      </c>
      <c r="Q66" t="s">
        <v>170</v>
      </c>
      <c r="R66" t="s">
        <v>191</v>
      </c>
      <c r="S66" t="s">
        <v>293</v>
      </c>
      <c r="T66" t="s">
        <v>164</v>
      </c>
      <c r="U66">
        <v>1</v>
      </c>
      <c r="V66" t="s">
        <v>165</v>
      </c>
      <c r="W66" t="s">
        <v>335</v>
      </c>
      <c r="X66" t="s">
        <v>147</v>
      </c>
      <c r="Y66" t="s">
        <v>148</v>
      </c>
      <c r="Z66">
        <v>37</v>
      </c>
      <c r="AA66" t="s">
        <v>149</v>
      </c>
      <c r="AB66" t="s">
        <v>168</v>
      </c>
      <c r="AC66" t="s">
        <v>309</v>
      </c>
      <c r="AD66">
        <v>14.618</v>
      </c>
      <c r="AE66">
        <v>34.896473</v>
      </c>
      <c r="AF66">
        <v>-85.035748999999996</v>
      </c>
      <c r="AG66">
        <v>16</v>
      </c>
      <c r="AH66">
        <v>16</v>
      </c>
      <c r="AI66">
        <v>335</v>
      </c>
      <c r="AJ66" t="s">
        <v>308</v>
      </c>
      <c r="AK66">
        <v>165</v>
      </c>
      <c r="AL66">
        <v>186</v>
      </c>
      <c r="AM66" t="s">
        <v>230</v>
      </c>
      <c r="AN66">
        <v>1120</v>
      </c>
      <c r="AO66">
        <v>55.3</v>
      </c>
      <c r="AP66">
        <v>1080</v>
      </c>
      <c r="AQ66">
        <v>-85.03877</v>
      </c>
      <c r="AR66">
        <v>34.897252999999999</v>
      </c>
      <c r="AS66">
        <v>-85.035415999999998</v>
      </c>
      <c r="AT66">
        <v>34.896529999999998</v>
      </c>
      <c r="AU66" t="s">
        <v>309</v>
      </c>
      <c r="AV66">
        <v>1</v>
      </c>
      <c r="AW66">
        <v>47</v>
      </c>
      <c r="AX66">
        <v>2</v>
      </c>
      <c r="AY66">
        <v>0</v>
      </c>
      <c r="AZ66">
        <v>55</v>
      </c>
      <c r="BA66">
        <v>7.09</v>
      </c>
      <c r="BB66">
        <v>6.57</v>
      </c>
      <c r="BC66">
        <v>904.5</v>
      </c>
      <c r="BD66">
        <v>911.4</v>
      </c>
      <c r="BE66">
        <v>923.9</v>
      </c>
      <c r="BF66">
        <v>55</v>
      </c>
      <c r="BG66">
        <v>67.7</v>
      </c>
      <c r="BH66">
        <v>0</v>
      </c>
      <c r="BI66" s="1">
        <v>44187</v>
      </c>
      <c r="BJ66" t="s">
        <v>154</v>
      </c>
      <c r="BK66">
        <v>3.5260000000000001E-3</v>
      </c>
      <c r="BL66">
        <v>7451</v>
      </c>
      <c r="BM66">
        <v>7335</v>
      </c>
      <c r="BN66" t="s">
        <v>309</v>
      </c>
      <c r="BO66" t="s">
        <v>310</v>
      </c>
      <c r="BP66">
        <v>1</v>
      </c>
      <c r="BQ66">
        <v>200</v>
      </c>
      <c r="BR66">
        <v>6</v>
      </c>
      <c r="BS66">
        <v>1</v>
      </c>
      <c r="BT66">
        <v>2</v>
      </c>
      <c r="BU66">
        <v>1</v>
      </c>
      <c r="BV66">
        <v>1</v>
      </c>
      <c r="BW66">
        <v>2</v>
      </c>
      <c r="BX66">
        <v>0</v>
      </c>
      <c r="BY66">
        <v>4</v>
      </c>
      <c r="BZ66" t="s">
        <v>156</v>
      </c>
      <c r="CA66">
        <v>47</v>
      </c>
      <c r="CB66">
        <v>2</v>
      </c>
      <c r="CC66">
        <v>0</v>
      </c>
      <c r="CD66" t="s">
        <v>157</v>
      </c>
      <c r="CE66" t="s">
        <v>157</v>
      </c>
      <c r="CF66">
        <v>0</v>
      </c>
      <c r="CG66">
        <v>55</v>
      </c>
      <c r="CH66">
        <v>3893</v>
      </c>
      <c r="CI66" t="s">
        <v>158</v>
      </c>
      <c r="CJ66">
        <v>0</v>
      </c>
      <c r="CK66">
        <v>0.77002099999999996</v>
      </c>
      <c r="CL66">
        <v>14</v>
      </c>
      <c r="CM66" t="s">
        <v>159</v>
      </c>
      <c r="CN66">
        <v>3893</v>
      </c>
      <c r="CO66">
        <v>61606</v>
      </c>
      <c r="CP66">
        <v>14.618</v>
      </c>
      <c r="CQ66">
        <v>15.388</v>
      </c>
      <c r="CR66">
        <v>61606</v>
      </c>
      <c r="CS66">
        <v>0</v>
      </c>
      <c r="CT66">
        <v>4066.0003620000002</v>
      </c>
      <c r="CU66">
        <v>100</v>
      </c>
      <c r="CV66">
        <v>7357</v>
      </c>
      <c r="CW66">
        <v>2.768E-2</v>
      </c>
      <c r="CX66">
        <v>0</v>
      </c>
      <c r="CY66">
        <v>3.5260000000000001E-3</v>
      </c>
      <c r="CZ66">
        <v>87</v>
      </c>
      <c r="DA66" t="s">
        <v>332</v>
      </c>
      <c r="DB66" t="s">
        <v>319</v>
      </c>
      <c r="DC66" t="s">
        <v>333</v>
      </c>
      <c r="DD66">
        <v>-85.038805999999994</v>
      </c>
      <c r="DE66">
        <v>34.897244999999998</v>
      </c>
      <c r="DF66">
        <v>34.897244999999998</v>
      </c>
      <c r="DG66">
        <v>-85.038805999999994</v>
      </c>
      <c r="DH66">
        <v>3.6000000000000001E-5</v>
      </c>
      <c r="DI66">
        <v>3.5260000000000001E-3</v>
      </c>
      <c r="DJ66">
        <v>16</v>
      </c>
      <c r="DK66">
        <v>2800</v>
      </c>
      <c r="DL66">
        <v>0</v>
      </c>
      <c r="DM66">
        <v>2950</v>
      </c>
      <c r="DN66">
        <v>0</v>
      </c>
      <c r="DO66">
        <v>2770</v>
      </c>
      <c r="DP66">
        <v>0</v>
      </c>
      <c r="DQ66">
        <v>2760</v>
      </c>
      <c r="DR66">
        <v>0</v>
      </c>
      <c r="DS66">
        <v>2680</v>
      </c>
      <c r="DT66">
        <v>7.7</v>
      </c>
      <c r="DU66">
        <v>2570</v>
      </c>
      <c r="DV66">
        <v>7.7</v>
      </c>
      <c r="DW66">
        <v>2790</v>
      </c>
      <c r="DX66">
        <v>7.7</v>
      </c>
      <c r="DY66">
        <v>2790</v>
      </c>
      <c r="DZ66">
        <v>7.7</v>
      </c>
      <c r="EA66">
        <v>2880</v>
      </c>
      <c r="EB66">
        <v>7.7</v>
      </c>
      <c r="EC66">
        <v>2900</v>
      </c>
      <c r="ED66">
        <v>7.7</v>
      </c>
      <c r="EE66">
        <v>0</v>
      </c>
    </row>
    <row r="67" spans="1:135" x14ac:dyDescent="0.3">
      <c r="A67">
        <v>65</v>
      </c>
      <c r="B67" t="s">
        <v>135</v>
      </c>
      <c r="C67">
        <v>365</v>
      </c>
      <c r="D67">
        <v>726</v>
      </c>
      <c r="E67" t="s">
        <v>135</v>
      </c>
      <c r="F67">
        <v>5177069</v>
      </c>
      <c r="G67" t="s">
        <v>136</v>
      </c>
      <c r="H67" s="1">
        <v>42049</v>
      </c>
      <c r="I67" t="s">
        <v>302</v>
      </c>
      <c r="J67" t="s">
        <v>303</v>
      </c>
      <c r="K67" t="s">
        <v>139</v>
      </c>
      <c r="L67" t="s">
        <v>256</v>
      </c>
      <c r="M67">
        <v>0</v>
      </c>
      <c r="N67">
        <v>2</v>
      </c>
      <c r="O67">
        <v>0</v>
      </c>
      <c r="P67" t="s">
        <v>190</v>
      </c>
      <c r="Q67" t="s">
        <v>170</v>
      </c>
      <c r="R67" t="s">
        <v>180</v>
      </c>
      <c r="S67" t="s">
        <v>180</v>
      </c>
      <c r="T67" t="s">
        <v>181</v>
      </c>
      <c r="U67">
        <v>2</v>
      </c>
      <c r="V67" t="s">
        <v>182</v>
      </c>
      <c r="W67" t="s">
        <v>183</v>
      </c>
      <c r="X67" t="s">
        <v>147</v>
      </c>
      <c r="Y67" t="s">
        <v>148</v>
      </c>
      <c r="Z67">
        <v>0</v>
      </c>
      <c r="AA67" t="s">
        <v>175</v>
      </c>
      <c r="AB67" t="s">
        <v>255</v>
      </c>
      <c r="AC67" t="s">
        <v>309</v>
      </c>
      <c r="AD67">
        <v>14.522</v>
      </c>
      <c r="AE67">
        <v>34.896614</v>
      </c>
      <c r="AF67">
        <v>-85.037435000000002</v>
      </c>
      <c r="AG67">
        <v>16</v>
      </c>
      <c r="AH67">
        <v>16</v>
      </c>
      <c r="AI67">
        <v>335</v>
      </c>
      <c r="AJ67" t="s">
        <v>308</v>
      </c>
      <c r="AK67">
        <v>165</v>
      </c>
      <c r="AL67">
        <v>186</v>
      </c>
      <c r="AM67" t="s">
        <v>230</v>
      </c>
      <c r="AN67">
        <v>1120</v>
      </c>
      <c r="AO67">
        <v>55.3</v>
      </c>
      <c r="AP67">
        <v>1080</v>
      </c>
      <c r="AQ67">
        <v>-85.03877</v>
      </c>
      <c r="AR67">
        <v>34.897252999999999</v>
      </c>
      <c r="AS67">
        <v>-85.035415999999998</v>
      </c>
      <c r="AT67">
        <v>34.896529999999998</v>
      </c>
      <c r="AU67" t="s">
        <v>309</v>
      </c>
      <c r="AV67">
        <v>1</v>
      </c>
      <c r="AW67">
        <v>47</v>
      </c>
      <c r="AX67">
        <v>2</v>
      </c>
      <c r="AY67">
        <v>0</v>
      </c>
      <c r="AZ67">
        <v>55</v>
      </c>
      <c r="BA67">
        <v>7.09</v>
      </c>
      <c r="BB67">
        <v>6.57</v>
      </c>
      <c r="BC67">
        <v>904.5</v>
      </c>
      <c r="BD67">
        <v>911.4</v>
      </c>
      <c r="BE67">
        <v>923.9</v>
      </c>
      <c r="BF67">
        <v>55</v>
      </c>
      <c r="BG67">
        <v>67.7</v>
      </c>
      <c r="BH67">
        <v>0</v>
      </c>
      <c r="BI67" s="1">
        <v>44187</v>
      </c>
      <c r="BJ67" t="s">
        <v>154</v>
      </c>
      <c r="BK67">
        <v>3.5260000000000001E-3</v>
      </c>
      <c r="BL67">
        <v>7451</v>
      </c>
      <c r="BM67">
        <v>7335</v>
      </c>
      <c r="BN67" t="s">
        <v>309</v>
      </c>
      <c r="BO67" t="s">
        <v>310</v>
      </c>
      <c r="BP67">
        <v>1</v>
      </c>
      <c r="BQ67">
        <v>200</v>
      </c>
      <c r="BR67">
        <v>6</v>
      </c>
      <c r="BS67">
        <v>1</v>
      </c>
      <c r="BT67">
        <v>2</v>
      </c>
      <c r="BU67">
        <v>1</v>
      </c>
      <c r="BV67">
        <v>1</v>
      </c>
      <c r="BW67">
        <v>2</v>
      </c>
      <c r="BX67">
        <v>0</v>
      </c>
      <c r="BY67">
        <v>4</v>
      </c>
      <c r="BZ67" t="s">
        <v>156</v>
      </c>
      <c r="CA67">
        <v>47</v>
      </c>
      <c r="CB67">
        <v>2</v>
      </c>
      <c r="CC67">
        <v>0</v>
      </c>
      <c r="CD67" t="s">
        <v>157</v>
      </c>
      <c r="CE67" t="s">
        <v>157</v>
      </c>
      <c r="CF67">
        <v>0</v>
      </c>
      <c r="CG67">
        <v>55</v>
      </c>
      <c r="CH67">
        <v>3893</v>
      </c>
      <c r="CI67" t="s">
        <v>158</v>
      </c>
      <c r="CJ67">
        <v>0</v>
      </c>
      <c r="CK67">
        <v>0.77002099999999996</v>
      </c>
      <c r="CL67">
        <v>14</v>
      </c>
      <c r="CM67" t="s">
        <v>159</v>
      </c>
      <c r="CN67">
        <v>3893</v>
      </c>
      <c r="CO67">
        <v>61606</v>
      </c>
      <c r="CP67">
        <v>14.618</v>
      </c>
      <c r="CQ67">
        <v>15.388</v>
      </c>
      <c r="CR67">
        <v>61606</v>
      </c>
      <c r="CS67">
        <v>0</v>
      </c>
      <c r="CT67">
        <v>4066.0003620000002</v>
      </c>
      <c r="CU67">
        <v>100</v>
      </c>
      <c r="CV67">
        <v>7357</v>
      </c>
      <c r="CW67">
        <v>2.768E-2</v>
      </c>
      <c r="CX67">
        <v>0</v>
      </c>
      <c r="CY67">
        <v>3.5260000000000001E-3</v>
      </c>
      <c r="CZ67">
        <v>87</v>
      </c>
      <c r="DA67" t="s">
        <v>332</v>
      </c>
      <c r="DB67" t="s">
        <v>319</v>
      </c>
      <c r="DC67" t="s">
        <v>333</v>
      </c>
      <c r="DD67">
        <v>-85.038805999999994</v>
      </c>
      <c r="DE67">
        <v>34.897244999999998</v>
      </c>
      <c r="DF67">
        <v>34.897244999999998</v>
      </c>
      <c r="DG67">
        <v>-85.038805999999994</v>
      </c>
      <c r="DH67">
        <v>3.6000000000000001E-5</v>
      </c>
      <c r="DI67">
        <v>3.5260000000000001E-3</v>
      </c>
      <c r="DJ67">
        <v>16</v>
      </c>
      <c r="DK67">
        <v>2800</v>
      </c>
      <c r="DL67">
        <v>0</v>
      </c>
      <c r="DM67">
        <v>2950</v>
      </c>
      <c r="DN67">
        <v>0</v>
      </c>
      <c r="DO67">
        <v>2770</v>
      </c>
      <c r="DP67">
        <v>0</v>
      </c>
      <c r="DQ67">
        <v>2760</v>
      </c>
      <c r="DR67">
        <v>0</v>
      </c>
      <c r="DS67">
        <v>2680</v>
      </c>
      <c r="DT67">
        <v>7.7</v>
      </c>
      <c r="DU67">
        <v>2570</v>
      </c>
      <c r="DV67">
        <v>7.7</v>
      </c>
      <c r="DW67">
        <v>2790</v>
      </c>
      <c r="DX67">
        <v>7.7</v>
      </c>
      <c r="DY67">
        <v>2790</v>
      </c>
      <c r="DZ67">
        <v>7.7</v>
      </c>
      <c r="EA67">
        <v>2880</v>
      </c>
      <c r="EB67">
        <v>7.7</v>
      </c>
      <c r="EC67">
        <v>2900</v>
      </c>
      <c r="ED67">
        <v>7.7</v>
      </c>
      <c r="EE67">
        <v>0</v>
      </c>
    </row>
    <row r="68" spans="1:135" x14ac:dyDescent="0.3">
      <c r="A68">
        <v>66</v>
      </c>
      <c r="B68" t="s">
        <v>135</v>
      </c>
      <c r="C68">
        <v>403</v>
      </c>
      <c r="D68">
        <v>570</v>
      </c>
      <c r="E68" t="s">
        <v>135</v>
      </c>
      <c r="F68">
        <v>6241376</v>
      </c>
      <c r="G68" t="s">
        <v>136</v>
      </c>
      <c r="H68" s="1">
        <v>42874</v>
      </c>
      <c r="I68" t="s">
        <v>302</v>
      </c>
      <c r="J68" t="s">
        <v>303</v>
      </c>
      <c r="K68" t="s">
        <v>139</v>
      </c>
      <c r="L68" t="s">
        <v>140</v>
      </c>
      <c r="M68">
        <v>0</v>
      </c>
      <c r="N68">
        <v>0</v>
      </c>
      <c r="O68">
        <v>0</v>
      </c>
      <c r="P68" t="s">
        <v>141</v>
      </c>
      <c r="Q68" t="s">
        <v>142</v>
      </c>
      <c r="R68" t="s">
        <v>336</v>
      </c>
      <c r="S68" t="s">
        <v>272</v>
      </c>
      <c r="T68" t="s">
        <v>337</v>
      </c>
      <c r="U68">
        <v>1</v>
      </c>
      <c r="V68" t="s">
        <v>165</v>
      </c>
      <c r="W68" t="s">
        <v>335</v>
      </c>
      <c r="X68" t="s">
        <v>147</v>
      </c>
      <c r="Y68" t="s">
        <v>148</v>
      </c>
      <c r="Z68">
        <v>40</v>
      </c>
      <c r="AA68" t="s">
        <v>149</v>
      </c>
      <c r="AB68" t="s">
        <v>168</v>
      </c>
      <c r="AC68" t="s">
        <v>309</v>
      </c>
      <c r="AD68">
        <v>14.314840999999999</v>
      </c>
      <c r="AE68">
        <v>34.898288000000001</v>
      </c>
      <c r="AF68">
        <v>-85.040435000000002</v>
      </c>
      <c r="AG68">
        <v>16</v>
      </c>
      <c r="AH68">
        <v>16</v>
      </c>
      <c r="AI68">
        <v>335</v>
      </c>
      <c r="AJ68" t="s">
        <v>308</v>
      </c>
      <c r="AK68">
        <v>165</v>
      </c>
      <c r="AL68">
        <v>186</v>
      </c>
      <c r="AM68" t="s">
        <v>230</v>
      </c>
      <c r="AN68">
        <v>1120</v>
      </c>
      <c r="AO68">
        <v>55.3</v>
      </c>
      <c r="AP68">
        <v>1080</v>
      </c>
      <c r="AQ68">
        <v>-85.03877</v>
      </c>
      <c r="AR68">
        <v>34.897252999999999</v>
      </c>
      <c r="AS68">
        <v>-85.035415999999998</v>
      </c>
      <c r="AT68">
        <v>34.896529999999998</v>
      </c>
      <c r="AU68" t="s">
        <v>309</v>
      </c>
      <c r="AV68">
        <v>1</v>
      </c>
      <c r="AW68">
        <v>47</v>
      </c>
      <c r="AX68">
        <v>2</v>
      </c>
      <c r="AY68">
        <v>0</v>
      </c>
      <c r="AZ68">
        <v>55</v>
      </c>
      <c r="BA68">
        <v>7.09</v>
      </c>
      <c r="BB68">
        <v>6.57</v>
      </c>
      <c r="BC68">
        <v>904.5</v>
      </c>
      <c r="BD68">
        <v>911.4</v>
      </c>
      <c r="BE68">
        <v>923.9</v>
      </c>
      <c r="BF68">
        <v>55</v>
      </c>
      <c r="BG68">
        <v>67.7</v>
      </c>
      <c r="BH68">
        <v>0</v>
      </c>
      <c r="BI68" s="1">
        <v>44187</v>
      </c>
      <c r="BJ68" t="s">
        <v>154</v>
      </c>
      <c r="BK68">
        <v>3.5260000000000001E-3</v>
      </c>
      <c r="BL68">
        <v>7451</v>
      </c>
      <c r="BM68">
        <v>7335</v>
      </c>
      <c r="BN68" t="s">
        <v>309</v>
      </c>
      <c r="BO68" t="s">
        <v>310</v>
      </c>
      <c r="BP68">
        <v>1</v>
      </c>
      <c r="BQ68">
        <v>200</v>
      </c>
      <c r="BR68">
        <v>6</v>
      </c>
      <c r="BS68">
        <v>1</v>
      </c>
      <c r="BT68">
        <v>2</v>
      </c>
      <c r="BU68">
        <v>1</v>
      </c>
      <c r="BV68">
        <v>1</v>
      </c>
      <c r="BW68">
        <v>2</v>
      </c>
      <c r="BX68">
        <v>0</v>
      </c>
      <c r="BY68">
        <v>4</v>
      </c>
      <c r="BZ68" t="s">
        <v>156</v>
      </c>
      <c r="CA68">
        <v>47</v>
      </c>
      <c r="CB68">
        <v>2</v>
      </c>
      <c r="CC68">
        <v>0</v>
      </c>
      <c r="CD68" t="s">
        <v>157</v>
      </c>
      <c r="CE68" t="s">
        <v>157</v>
      </c>
      <c r="CF68">
        <v>0</v>
      </c>
      <c r="CG68">
        <v>55</v>
      </c>
      <c r="CH68">
        <v>3893</v>
      </c>
      <c r="CI68" t="s">
        <v>158</v>
      </c>
      <c r="CJ68">
        <v>0</v>
      </c>
      <c r="CK68">
        <v>0.77002099999999996</v>
      </c>
      <c r="CL68">
        <v>14</v>
      </c>
      <c r="CM68" t="s">
        <v>159</v>
      </c>
      <c r="CN68">
        <v>3893</v>
      </c>
      <c r="CO68">
        <v>61606</v>
      </c>
      <c r="CP68">
        <v>14.618</v>
      </c>
      <c r="CQ68">
        <v>15.388</v>
      </c>
      <c r="CR68">
        <v>61606</v>
      </c>
      <c r="CS68">
        <v>0</v>
      </c>
      <c r="CT68">
        <v>4066.0003620000002</v>
      </c>
      <c r="CU68">
        <v>100</v>
      </c>
      <c r="CV68">
        <v>7357</v>
      </c>
      <c r="CW68">
        <v>2.768E-2</v>
      </c>
      <c r="CX68">
        <v>0</v>
      </c>
      <c r="CY68">
        <v>3.5260000000000001E-3</v>
      </c>
      <c r="CZ68">
        <v>87</v>
      </c>
      <c r="DA68" t="s">
        <v>332</v>
      </c>
      <c r="DB68" t="s">
        <v>319</v>
      </c>
      <c r="DC68" t="s">
        <v>333</v>
      </c>
      <c r="DD68">
        <v>-85.038805999999994</v>
      </c>
      <c r="DE68">
        <v>34.897244999999998</v>
      </c>
      <c r="DF68">
        <v>34.897244999999998</v>
      </c>
      <c r="DG68">
        <v>-85.038805999999994</v>
      </c>
      <c r="DH68">
        <v>3.6000000000000001E-5</v>
      </c>
      <c r="DI68">
        <v>3.5260000000000001E-3</v>
      </c>
      <c r="DJ68">
        <v>16</v>
      </c>
      <c r="DK68">
        <v>2800</v>
      </c>
      <c r="DL68">
        <v>0</v>
      </c>
      <c r="DM68">
        <v>2950</v>
      </c>
      <c r="DN68">
        <v>0</v>
      </c>
      <c r="DO68">
        <v>2770</v>
      </c>
      <c r="DP68">
        <v>0</v>
      </c>
      <c r="DQ68">
        <v>2760</v>
      </c>
      <c r="DR68">
        <v>0</v>
      </c>
      <c r="DS68">
        <v>2680</v>
      </c>
      <c r="DT68">
        <v>7.7</v>
      </c>
      <c r="DU68">
        <v>2570</v>
      </c>
      <c r="DV68">
        <v>7.7</v>
      </c>
      <c r="DW68">
        <v>2790</v>
      </c>
      <c r="DX68">
        <v>7.7</v>
      </c>
      <c r="DY68">
        <v>2790</v>
      </c>
      <c r="DZ68">
        <v>7.7</v>
      </c>
      <c r="EA68">
        <v>2880</v>
      </c>
      <c r="EB68">
        <v>7.7</v>
      </c>
      <c r="EC68">
        <v>2900</v>
      </c>
      <c r="ED68">
        <v>7.7</v>
      </c>
      <c r="EE68">
        <v>1.9589999999999998E-3</v>
      </c>
    </row>
    <row r="69" spans="1:135" x14ac:dyDescent="0.3">
      <c r="A69">
        <v>67</v>
      </c>
      <c r="B69" t="s">
        <v>135</v>
      </c>
      <c r="C69">
        <v>591</v>
      </c>
      <c r="D69">
        <v>598</v>
      </c>
      <c r="E69" t="s">
        <v>135</v>
      </c>
      <c r="F69">
        <v>5986188</v>
      </c>
      <c r="G69" t="s">
        <v>136</v>
      </c>
      <c r="H69" s="1">
        <v>42677</v>
      </c>
      <c r="I69" t="s">
        <v>302</v>
      </c>
      <c r="J69" t="s">
        <v>303</v>
      </c>
      <c r="K69" t="s">
        <v>338</v>
      </c>
      <c r="L69" t="s">
        <v>169</v>
      </c>
      <c r="M69">
        <v>0</v>
      </c>
      <c r="N69">
        <v>0</v>
      </c>
      <c r="O69">
        <v>0</v>
      </c>
      <c r="P69" t="s">
        <v>190</v>
      </c>
      <c r="Q69" t="s">
        <v>249</v>
      </c>
      <c r="R69" t="s">
        <v>180</v>
      </c>
      <c r="S69" t="s">
        <v>180</v>
      </c>
      <c r="T69" t="s">
        <v>283</v>
      </c>
      <c r="U69">
        <v>2</v>
      </c>
      <c r="V69" t="s">
        <v>339</v>
      </c>
      <c r="W69" t="s">
        <v>252</v>
      </c>
      <c r="X69" t="s">
        <v>281</v>
      </c>
      <c r="Y69" t="s">
        <v>148</v>
      </c>
      <c r="Z69">
        <v>0</v>
      </c>
      <c r="AA69" t="s">
        <v>340</v>
      </c>
      <c r="AB69" t="s">
        <v>341</v>
      </c>
      <c r="AC69" t="s">
        <v>309</v>
      </c>
      <c r="AD69">
        <v>14.610277999999999</v>
      </c>
      <c r="AE69">
        <v>34.896464999999999</v>
      </c>
      <c r="AF69">
        <v>-85.035899999999998</v>
      </c>
      <c r="AG69">
        <v>16</v>
      </c>
      <c r="AH69">
        <v>16</v>
      </c>
      <c r="AI69">
        <v>335</v>
      </c>
      <c r="AJ69" t="s">
        <v>308</v>
      </c>
      <c r="AK69">
        <v>165</v>
      </c>
      <c r="AL69">
        <v>186</v>
      </c>
      <c r="AM69" t="s">
        <v>230</v>
      </c>
      <c r="AN69">
        <v>1120</v>
      </c>
      <c r="AO69">
        <v>55.3</v>
      </c>
      <c r="AP69">
        <v>1080</v>
      </c>
      <c r="AQ69">
        <v>-85.03877</v>
      </c>
      <c r="AR69">
        <v>34.897252999999999</v>
      </c>
      <c r="AS69">
        <v>-85.035415999999998</v>
      </c>
      <c r="AT69">
        <v>34.896529999999998</v>
      </c>
      <c r="AU69" t="s">
        <v>309</v>
      </c>
      <c r="AV69">
        <v>1</v>
      </c>
      <c r="AW69">
        <v>47</v>
      </c>
      <c r="AX69">
        <v>2</v>
      </c>
      <c r="AY69">
        <v>0</v>
      </c>
      <c r="AZ69">
        <v>55</v>
      </c>
      <c r="BA69">
        <v>7.09</v>
      </c>
      <c r="BB69">
        <v>6.57</v>
      </c>
      <c r="BC69">
        <v>904.5</v>
      </c>
      <c r="BD69">
        <v>911.4</v>
      </c>
      <c r="BE69">
        <v>923.9</v>
      </c>
      <c r="BF69">
        <v>55</v>
      </c>
      <c r="BG69">
        <v>67.7</v>
      </c>
      <c r="BH69">
        <v>0</v>
      </c>
      <c r="BI69" s="1">
        <v>44187</v>
      </c>
      <c r="BJ69" t="s">
        <v>154</v>
      </c>
      <c r="BK69">
        <v>3.5260000000000001E-3</v>
      </c>
      <c r="BL69">
        <v>7451</v>
      </c>
      <c r="BM69">
        <v>7335</v>
      </c>
      <c r="BN69" t="s">
        <v>309</v>
      </c>
      <c r="BO69" t="s">
        <v>310</v>
      </c>
      <c r="BP69">
        <v>1</v>
      </c>
      <c r="BQ69">
        <v>200</v>
      </c>
      <c r="BR69">
        <v>6</v>
      </c>
      <c r="BS69">
        <v>1</v>
      </c>
      <c r="BT69">
        <v>2</v>
      </c>
      <c r="BU69">
        <v>1</v>
      </c>
      <c r="BV69">
        <v>1</v>
      </c>
      <c r="BW69">
        <v>2</v>
      </c>
      <c r="BX69">
        <v>0</v>
      </c>
      <c r="BY69">
        <v>4</v>
      </c>
      <c r="BZ69" t="s">
        <v>156</v>
      </c>
      <c r="CA69">
        <v>47</v>
      </c>
      <c r="CB69">
        <v>2</v>
      </c>
      <c r="CC69">
        <v>0</v>
      </c>
      <c r="CD69" t="s">
        <v>157</v>
      </c>
      <c r="CE69" t="s">
        <v>157</v>
      </c>
      <c r="CF69">
        <v>0</v>
      </c>
      <c r="CG69">
        <v>55</v>
      </c>
      <c r="CH69">
        <v>3893</v>
      </c>
      <c r="CI69" t="s">
        <v>158</v>
      </c>
      <c r="CJ69">
        <v>0</v>
      </c>
      <c r="CK69">
        <v>0.77002099999999996</v>
      </c>
      <c r="CL69">
        <v>14</v>
      </c>
      <c r="CM69" t="s">
        <v>159</v>
      </c>
      <c r="CN69">
        <v>3893</v>
      </c>
      <c r="CO69">
        <v>61606</v>
      </c>
      <c r="CP69">
        <v>14.618</v>
      </c>
      <c r="CQ69">
        <v>15.388</v>
      </c>
      <c r="CR69">
        <v>61606</v>
      </c>
      <c r="CS69">
        <v>0</v>
      </c>
      <c r="CT69">
        <v>4066.0003620000002</v>
      </c>
      <c r="CU69">
        <v>100</v>
      </c>
      <c r="CV69">
        <v>7357</v>
      </c>
      <c r="CW69">
        <v>2.768E-2</v>
      </c>
      <c r="CX69">
        <v>0</v>
      </c>
      <c r="CY69">
        <v>3.5260000000000001E-3</v>
      </c>
      <c r="CZ69">
        <v>87</v>
      </c>
      <c r="DA69" t="s">
        <v>332</v>
      </c>
      <c r="DB69" t="s">
        <v>319</v>
      </c>
      <c r="DC69" t="s">
        <v>333</v>
      </c>
      <c r="DD69">
        <v>-85.038805999999994</v>
      </c>
      <c r="DE69">
        <v>34.897244999999998</v>
      </c>
      <c r="DF69">
        <v>34.897244999999998</v>
      </c>
      <c r="DG69">
        <v>-85.038805999999994</v>
      </c>
      <c r="DH69">
        <v>3.6000000000000001E-5</v>
      </c>
      <c r="DI69">
        <v>3.5260000000000001E-3</v>
      </c>
      <c r="DJ69">
        <v>16</v>
      </c>
      <c r="DK69">
        <v>2800</v>
      </c>
      <c r="DL69">
        <v>0</v>
      </c>
      <c r="DM69">
        <v>2950</v>
      </c>
      <c r="DN69">
        <v>0</v>
      </c>
      <c r="DO69">
        <v>2770</v>
      </c>
      <c r="DP69">
        <v>0</v>
      </c>
      <c r="DQ69">
        <v>2760</v>
      </c>
      <c r="DR69">
        <v>0</v>
      </c>
      <c r="DS69">
        <v>2680</v>
      </c>
      <c r="DT69">
        <v>7.7</v>
      </c>
      <c r="DU69">
        <v>2570</v>
      </c>
      <c r="DV69">
        <v>7.7</v>
      </c>
      <c r="DW69">
        <v>2790</v>
      </c>
      <c r="DX69">
        <v>7.7</v>
      </c>
      <c r="DY69">
        <v>2790</v>
      </c>
      <c r="DZ69">
        <v>7.7</v>
      </c>
      <c r="EA69">
        <v>2880</v>
      </c>
      <c r="EB69">
        <v>7.7</v>
      </c>
      <c r="EC69">
        <v>2900</v>
      </c>
      <c r="ED69">
        <v>7.7</v>
      </c>
      <c r="EE69">
        <v>0</v>
      </c>
    </row>
    <row r="70" spans="1:135" x14ac:dyDescent="0.3">
      <c r="A70">
        <v>68</v>
      </c>
      <c r="B70" t="s">
        <v>135</v>
      </c>
      <c r="C70">
        <v>195</v>
      </c>
      <c r="D70">
        <v>775</v>
      </c>
      <c r="E70" t="s">
        <v>135</v>
      </c>
      <c r="F70">
        <v>4778424</v>
      </c>
      <c r="G70" t="s">
        <v>136</v>
      </c>
      <c r="H70" s="1">
        <v>41727</v>
      </c>
      <c r="I70" t="s">
        <v>302</v>
      </c>
      <c r="J70" t="s">
        <v>303</v>
      </c>
      <c r="K70" t="s">
        <v>139</v>
      </c>
      <c r="L70" t="s">
        <v>140</v>
      </c>
      <c r="M70">
        <v>0</v>
      </c>
      <c r="N70">
        <v>0</v>
      </c>
      <c r="O70">
        <v>0</v>
      </c>
      <c r="P70" t="s">
        <v>141</v>
      </c>
      <c r="Q70" t="s">
        <v>142</v>
      </c>
      <c r="R70" t="s">
        <v>219</v>
      </c>
      <c r="S70" t="s">
        <v>219</v>
      </c>
      <c r="T70" t="s">
        <v>187</v>
      </c>
      <c r="U70">
        <v>1</v>
      </c>
      <c r="V70" t="s">
        <v>165</v>
      </c>
      <c r="W70" t="s">
        <v>146</v>
      </c>
      <c r="X70" t="s">
        <v>147</v>
      </c>
      <c r="Y70" t="s">
        <v>148</v>
      </c>
      <c r="Z70">
        <v>0</v>
      </c>
      <c r="AA70" t="s">
        <v>342</v>
      </c>
      <c r="AB70" t="s">
        <v>168</v>
      </c>
      <c r="AC70" t="s">
        <v>309</v>
      </c>
      <c r="AD70">
        <v>15.144455000000001</v>
      </c>
      <c r="AE70">
        <v>34.90052</v>
      </c>
      <c r="AF70">
        <v>-85.028891000000002</v>
      </c>
      <c r="AG70">
        <v>17</v>
      </c>
      <c r="AH70">
        <v>17</v>
      </c>
      <c r="AI70">
        <v>336</v>
      </c>
      <c r="AJ70" t="s">
        <v>308</v>
      </c>
      <c r="AK70">
        <v>166</v>
      </c>
      <c r="AL70">
        <v>187</v>
      </c>
      <c r="AM70" t="s">
        <v>153</v>
      </c>
      <c r="AN70">
        <v>836.6</v>
      </c>
      <c r="AO70">
        <v>79.099999999999994</v>
      </c>
      <c r="AP70">
        <v>1154.5999999999999</v>
      </c>
      <c r="AQ70">
        <v>-85.032611000000003</v>
      </c>
      <c r="AR70">
        <v>34.898921999999999</v>
      </c>
      <c r="AS70">
        <v>-85.029646</v>
      </c>
      <c r="AT70">
        <v>34.900539999999999</v>
      </c>
      <c r="AU70" t="s">
        <v>309</v>
      </c>
      <c r="AV70">
        <v>1</v>
      </c>
      <c r="AW70">
        <v>47</v>
      </c>
      <c r="AX70">
        <v>2</v>
      </c>
      <c r="AY70">
        <v>0</v>
      </c>
      <c r="AZ70">
        <v>55</v>
      </c>
      <c r="BA70">
        <v>9.9700000000000006</v>
      </c>
      <c r="BB70">
        <v>9.25</v>
      </c>
      <c r="BC70">
        <v>929.5</v>
      </c>
      <c r="BD70">
        <v>951.1</v>
      </c>
      <c r="BE70">
        <v>969.5</v>
      </c>
      <c r="BF70">
        <v>35</v>
      </c>
      <c r="BG70">
        <v>55.7</v>
      </c>
      <c r="BH70">
        <v>0</v>
      </c>
      <c r="BI70" s="1">
        <v>43299</v>
      </c>
      <c r="BJ70" t="s">
        <v>154</v>
      </c>
      <c r="BK70">
        <v>3.614E-3</v>
      </c>
      <c r="BL70">
        <v>7451</v>
      </c>
      <c r="BM70">
        <v>7335</v>
      </c>
      <c r="BN70" t="s">
        <v>309</v>
      </c>
      <c r="BO70" t="s">
        <v>310</v>
      </c>
      <c r="BP70">
        <v>1</v>
      </c>
      <c r="BQ70">
        <v>200</v>
      </c>
      <c r="BR70">
        <v>6</v>
      </c>
      <c r="BS70">
        <v>1</v>
      </c>
      <c r="BT70">
        <v>2</v>
      </c>
      <c r="BU70">
        <v>1</v>
      </c>
      <c r="BV70">
        <v>1</v>
      </c>
      <c r="BW70">
        <v>2</v>
      </c>
      <c r="BX70">
        <v>0</v>
      </c>
      <c r="BY70">
        <v>4</v>
      </c>
      <c r="BZ70" t="s">
        <v>156</v>
      </c>
      <c r="CA70">
        <v>47</v>
      </c>
      <c r="CB70">
        <v>2</v>
      </c>
      <c r="CC70">
        <v>0</v>
      </c>
      <c r="CD70" t="s">
        <v>157</v>
      </c>
      <c r="CE70" t="s">
        <v>157</v>
      </c>
      <c r="CF70">
        <v>0</v>
      </c>
      <c r="CG70">
        <v>55</v>
      </c>
      <c r="CH70">
        <v>3893</v>
      </c>
      <c r="CI70" t="s">
        <v>158</v>
      </c>
      <c r="CJ70">
        <v>0</v>
      </c>
      <c r="CK70">
        <v>0.77002099999999996</v>
      </c>
      <c r="CL70">
        <v>14</v>
      </c>
      <c r="CM70" t="s">
        <v>159</v>
      </c>
      <c r="CN70">
        <v>3893</v>
      </c>
      <c r="CO70">
        <v>61606</v>
      </c>
      <c r="CP70">
        <v>14.618</v>
      </c>
      <c r="CQ70">
        <v>15.388</v>
      </c>
      <c r="CR70">
        <v>61606</v>
      </c>
      <c r="CS70">
        <v>0</v>
      </c>
      <c r="CT70">
        <v>4066.0003620000002</v>
      </c>
      <c r="CU70">
        <v>100</v>
      </c>
      <c r="CV70">
        <v>7357</v>
      </c>
      <c r="CW70">
        <v>2.768E-2</v>
      </c>
      <c r="CX70">
        <v>0</v>
      </c>
      <c r="CY70">
        <v>3.614E-3</v>
      </c>
      <c r="CZ70">
        <v>87</v>
      </c>
      <c r="DA70" t="s">
        <v>332</v>
      </c>
      <c r="DB70" t="s">
        <v>319</v>
      </c>
      <c r="DC70" t="s">
        <v>333</v>
      </c>
      <c r="DD70">
        <v>-85.038805999999994</v>
      </c>
      <c r="DE70">
        <v>34.897244999999998</v>
      </c>
      <c r="DF70">
        <v>34.897244999999998</v>
      </c>
      <c r="DG70">
        <v>-85.038805999999994</v>
      </c>
      <c r="DH70">
        <v>6.417E-3</v>
      </c>
      <c r="DI70">
        <v>3.614E-3</v>
      </c>
      <c r="DJ70">
        <v>17</v>
      </c>
      <c r="DK70">
        <v>2800</v>
      </c>
      <c r="DL70">
        <v>0</v>
      </c>
      <c r="DM70">
        <v>2950</v>
      </c>
      <c r="DN70">
        <v>0</v>
      </c>
      <c r="DO70">
        <v>2770</v>
      </c>
      <c r="DP70">
        <v>0</v>
      </c>
      <c r="DQ70">
        <v>2760</v>
      </c>
      <c r="DR70">
        <v>0</v>
      </c>
      <c r="DS70">
        <v>2680</v>
      </c>
      <c r="DT70">
        <v>7.7</v>
      </c>
      <c r="DU70">
        <v>2570</v>
      </c>
      <c r="DV70">
        <v>7.7</v>
      </c>
      <c r="DW70">
        <v>2790</v>
      </c>
      <c r="DX70">
        <v>7.7</v>
      </c>
      <c r="DY70">
        <v>2790</v>
      </c>
      <c r="DZ70">
        <v>7.7</v>
      </c>
      <c r="EA70">
        <v>2880</v>
      </c>
      <c r="EB70">
        <v>7.7</v>
      </c>
      <c r="EC70">
        <v>2900</v>
      </c>
      <c r="ED70">
        <v>7.7</v>
      </c>
      <c r="EE70">
        <v>7.5600000000000005E-4</v>
      </c>
    </row>
    <row r="71" spans="1:135" x14ac:dyDescent="0.3">
      <c r="A71">
        <v>69</v>
      </c>
      <c r="B71" t="s">
        <v>135</v>
      </c>
      <c r="C71">
        <v>148</v>
      </c>
      <c r="D71">
        <v>801</v>
      </c>
      <c r="E71" t="s">
        <v>135</v>
      </c>
      <c r="F71">
        <v>4550579</v>
      </c>
      <c r="G71" t="s">
        <v>136</v>
      </c>
      <c r="H71" s="1">
        <v>41512</v>
      </c>
      <c r="I71" t="s">
        <v>302</v>
      </c>
      <c r="J71" t="s">
        <v>303</v>
      </c>
      <c r="K71" t="s">
        <v>343</v>
      </c>
      <c r="L71" t="s">
        <v>140</v>
      </c>
      <c r="M71">
        <v>0</v>
      </c>
      <c r="N71">
        <v>0</v>
      </c>
      <c r="O71">
        <v>0</v>
      </c>
      <c r="P71" t="s">
        <v>141</v>
      </c>
      <c r="Q71" t="s">
        <v>142</v>
      </c>
      <c r="R71" t="s">
        <v>143</v>
      </c>
      <c r="S71" t="s">
        <v>143</v>
      </c>
      <c r="T71" t="s">
        <v>164</v>
      </c>
      <c r="U71">
        <v>1</v>
      </c>
      <c r="V71" t="s">
        <v>196</v>
      </c>
      <c r="W71" t="s">
        <v>217</v>
      </c>
      <c r="X71" t="s">
        <v>147</v>
      </c>
      <c r="Y71" t="s">
        <v>148</v>
      </c>
      <c r="Z71">
        <v>32</v>
      </c>
      <c r="AA71" t="s">
        <v>149</v>
      </c>
      <c r="AB71" t="s">
        <v>188</v>
      </c>
      <c r="AC71" t="s">
        <v>309</v>
      </c>
      <c r="AD71">
        <v>15.365024</v>
      </c>
      <c r="AE71">
        <v>34.900937999999996</v>
      </c>
      <c r="AF71">
        <v>-85.025127999999995</v>
      </c>
      <c r="AG71">
        <v>18</v>
      </c>
      <c r="AH71">
        <v>18</v>
      </c>
      <c r="AI71">
        <v>337</v>
      </c>
      <c r="AJ71" t="s">
        <v>308</v>
      </c>
      <c r="AK71">
        <v>167</v>
      </c>
      <c r="AL71">
        <v>188</v>
      </c>
      <c r="AM71" t="s">
        <v>153</v>
      </c>
      <c r="AN71">
        <v>967</v>
      </c>
      <c r="AO71">
        <v>43.6</v>
      </c>
      <c r="AP71">
        <v>734.7</v>
      </c>
      <c r="AQ71">
        <v>-85.027296000000007</v>
      </c>
      <c r="AR71">
        <v>34.900475999999998</v>
      </c>
      <c r="AS71">
        <v>-85.024983000000006</v>
      </c>
      <c r="AT71">
        <v>34.901004</v>
      </c>
      <c r="AU71" t="s">
        <v>309</v>
      </c>
      <c r="AV71">
        <v>1</v>
      </c>
      <c r="AW71">
        <v>47</v>
      </c>
      <c r="AX71">
        <v>2</v>
      </c>
      <c r="AY71">
        <v>0</v>
      </c>
      <c r="AZ71">
        <v>55</v>
      </c>
      <c r="BA71">
        <v>10.07</v>
      </c>
      <c r="BB71">
        <v>9.59</v>
      </c>
      <c r="BC71">
        <v>909.1</v>
      </c>
      <c r="BD71">
        <v>907.8</v>
      </c>
      <c r="BE71">
        <v>902.6</v>
      </c>
      <c r="BF71">
        <v>35</v>
      </c>
      <c r="BG71">
        <v>61.1</v>
      </c>
      <c r="BH71">
        <v>0</v>
      </c>
      <c r="BI71" s="1">
        <v>43299</v>
      </c>
      <c r="BJ71" t="s">
        <v>154</v>
      </c>
      <c r="BK71">
        <v>2.408E-3</v>
      </c>
      <c r="BL71">
        <v>7451</v>
      </c>
      <c r="BM71">
        <v>7335</v>
      </c>
      <c r="BN71" t="s">
        <v>309</v>
      </c>
      <c r="BO71" t="s">
        <v>310</v>
      </c>
      <c r="BP71">
        <v>1</v>
      </c>
      <c r="BQ71">
        <v>200</v>
      </c>
      <c r="BR71">
        <v>6</v>
      </c>
      <c r="BS71">
        <v>1</v>
      </c>
      <c r="BT71">
        <v>2</v>
      </c>
      <c r="BU71">
        <v>1</v>
      </c>
      <c r="BV71">
        <v>1</v>
      </c>
      <c r="BW71">
        <v>2</v>
      </c>
      <c r="BX71">
        <v>0</v>
      </c>
      <c r="BY71">
        <v>4</v>
      </c>
      <c r="BZ71" t="s">
        <v>156</v>
      </c>
      <c r="CA71">
        <v>47</v>
      </c>
      <c r="CB71">
        <v>2</v>
      </c>
      <c r="CC71">
        <v>0</v>
      </c>
      <c r="CD71" t="s">
        <v>157</v>
      </c>
      <c r="CE71" t="s">
        <v>157</v>
      </c>
      <c r="CF71">
        <v>0</v>
      </c>
      <c r="CG71">
        <v>55</v>
      </c>
      <c r="CH71">
        <v>3893</v>
      </c>
      <c r="CI71" t="s">
        <v>158</v>
      </c>
      <c r="CJ71">
        <v>0</v>
      </c>
      <c r="CK71">
        <v>0.77002099999999996</v>
      </c>
      <c r="CL71">
        <v>14</v>
      </c>
      <c r="CM71" t="s">
        <v>159</v>
      </c>
      <c r="CN71">
        <v>3893</v>
      </c>
      <c r="CO71">
        <v>61606</v>
      </c>
      <c r="CP71">
        <v>14.618</v>
      </c>
      <c r="CQ71">
        <v>15.388</v>
      </c>
      <c r="CR71">
        <v>61606</v>
      </c>
      <c r="CS71">
        <v>0</v>
      </c>
      <c r="CT71">
        <v>4066.0003620000002</v>
      </c>
      <c r="CU71">
        <v>100</v>
      </c>
      <c r="CV71">
        <v>7357</v>
      </c>
      <c r="CW71">
        <v>2.768E-2</v>
      </c>
      <c r="CX71">
        <v>0</v>
      </c>
      <c r="CY71">
        <v>2.408E-3</v>
      </c>
      <c r="CZ71">
        <v>87</v>
      </c>
      <c r="DA71" t="s">
        <v>332</v>
      </c>
      <c r="DB71" t="s">
        <v>319</v>
      </c>
      <c r="DC71" t="s">
        <v>333</v>
      </c>
      <c r="DD71">
        <v>-85.038805999999994</v>
      </c>
      <c r="DE71">
        <v>34.897244999999998</v>
      </c>
      <c r="DF71">
        <v>34.897244999999998</v>
      </c>
      <c r="DG71">
        <v>-85.038805999999994</v>
      </c>
      <c r="DH71">
        <v>1.1953999999999999E-2</v>
      </c>
      <c r="DI71">
        <v>2.408E-3</v>
      </c>
      <c r="DJ71">
        <v>18</v>
      </c>
      <c r="DK71">
        <v>2800</v>
      </c>
      <c r="DL71">
        <v>0</v>
      </c>
      <c r="DM71">
        <v>2950</v>
      </c>
      <c r="DN71">
        <v>0</v>
      </c>
      <c r="DO71">
        <v>2770</v>
      </c>
      <c r="DP71">
        <v>0</v>
      </c>
      <c r="DQ71">
        <v>2760</v>
      </c>
      <c r="DR71">
        <v>0</v>
      </c>
      <c r="DS71">
        <v>2680</v>
      </c>
      <c r="DT71">
        <v>7.7</v>
      </c>
      <c r="DU71">
        <v>2570</v>
      </c>
      <c r="DV71">
        <v>7.7</v>
      </c>
      <c r="DW71">
        <v>2790</v>
      </c>
      <c r="DX71">
        <v>7.7</v>
      </c>
      <c r="DY71">
        <v>2790</v>
      </c>
      <c r="DZ71">
        <v>7.7</v>
      </c>
      <c r="EA71">
        <v>2880</v>
      </c>
      <c r="EB71">
        <v>7.7</v>
      </c>
      <c r="EC71">
        <v>2900</v>
      </c>
      <c r="ED71">
        <v>7.7</v>
      </c>
      <c r="EE71">
        <v>0</v>
      </c>
    </row>
    <row r="72" spans="1:135" x14ac:dyDescent="0.3">
      <c r="A72">
        <v>70</v>
      </c>
      <c r="B72" t="s">
        <v>135</v>
      </c>
      <c r="C72">
        <v>210</v>
      </c>
      <c r="D72">
        <v>671</v>
      </c>
      <c r="E72" t="s">
        <v>135</v>
      </c>
      <c r="F72">
        <v>5520849</v>
      </c>
      <c r="G72" t="s">
        <v>136</v>
      </c>
      <c r="H72" s="1">
        <v>42331</v>
      </c>
      <c r="I72" t="s">
        <v>302</v>
      </c>
      <c r="J72" t="s">
        <v>343</v>
      </c>
      <c r="K72" t="s">
        <v>343</v>
      </c>
      <c r="L72" t="s">
        <v>218</v>
      </c>
      <c r="M72">
        <v>0</v>
      </c>
      <c r="N72">
        <v>0</v>
      </c>
      <c r="O72">
        <v>1</v>
      </c>
      <c r="P72" t="s">
        <v>235</v>
      </c>
      <c r="Q72" t="s">
        <v>249</v>
      </c>
      <c r="R72" t="s">
        <v>180</v>
      </c>
      <c r="S72" t="s">
        <v>180</v>
      </c>
      <c r="T72" t="s">
        <v>242</v>
      </c>
      <c r="U72">
        <v>2</v>
      </c>
      <c r="V72" t="s">
        <v>262</v>
      </c>
      <c r="W72" t="s">
        <v>344</v>
      </c>
      <c r="X72" t="s">
        <v>147</v>
      </c>
      <c r="Y72" t="s">
        <v>148</v>
      </c>
      <c r="Z72">
        <v>0</v>
      </c>
      <c r="AA72" t="s">
        <v>278</v>
      </c>
      <c r="AB72" t="s">
        <v>322</v>
      </c>
      <c r="AC72" t="s">
        <v>345</v>
      </c>
      <c r="AD72">
        <v>8.0000000000000002E-3</v>
      </c>
      <c r="AE72">
        <v>34.900993999999997</v>
      </c>
      <c r="AF72">
        <v>-85.024781000000004</v>
      </c>
      <c r="AG72">
        <v>18</v>
      </c>
      <c r="AH72">
        <v>18</v>
      </c>
      <c r="AI72">
        <v>337</v>
      </c>
      <c r="AJ72" t="s">
        <v>308</v>
      </c>
      <c r="AK72">
        <v>167</v>
      </c>
      <c r="AL72">
        <v>188</v>
      </c>
      <c r="AM72" t="s">
        <v>153</v>
      </c>
      <c r="AN72">
        <v>967</v>
      </c>
      <c r="AO72">
        <v>43.6</v>
      </c>
      <c r="AP72">
        <v>734.7</v>
      </c>
      <c r="AQ72">
        <v>-85.027296000000007</v>
      </c>
      <c r="AR72">
        <v>34.900475999999998</v>
      </c>
      <c r="AS72">
        <v>-85.024983000000006</v>
      </c>
      <c r="AT72">
        <v>34.901004</v>
      </c>
      <c r="AU72" t="s">
        <v>309</v>
      </c>
      <c r="AV72">
        <v>1</v>
      </c>
      <c r="AW72">
        <v>47</v>
      </c>
      <c r="AX72">
        <v>2</v>
      </c>
      <c r="AY72">
        <v>0</v>
      </c>
      <c r="AZ72">
        <v>55</v>
      </c>
      <c r="BA72">
        <v>10.07</v>
      </c>
      <c r="BB72">
        <v>9.59</v>
      </c>
      <c r="BC72">
        <v>909.1</v>
      </c>
      <c r="BD72">
        <v>907.8</v>
      </c>
      <c r="BE72">
        <v>902.6</v>
      </c>
      <c r="BF72">
        <v>35</v>
      </c>
      <c r="BG72">
        <v>61.1</v>
      </c>
      <c r="BH72">
        <v>0</v>
      </c>
      <c r="BI72" s="1">
        <v>43299</v>
      </c>
      <c r="BJ72" t="s">
        <v>154</v>
      </c>
      <c r="BK72">
        <v>2.408E-3</v>
      </c>
      <c r="BL72">
        <v>7451</v>
      </c>
      <c r="BM72">
        <v>7335</v>
      </c>
      <c r="BN72" t="s">
        <v>309</v>
      </c>
      <c r="BO72" t="s">
        <v>310</v>
      </c>
      <c r="BP72">
        <v>1</v>
      </c>
      <c r="BQ72">
        <v>200</v>
      </c>
      <c r="BR72">
        <v>6</v>
      </c>
      <c r="BS72">
        <v>1</v>
      </c>
      <c r="BT72">
        <v>2</v>
      </c>
      <c r="BU72">
        <v>1</v>
      </c>
      <c r="BV72">
        <v>1</v>
      </c>
      <c r="BW72">
        <v>2</v>
      </c>
      <c r="BX72">
        <v>0</v>
      </c>
      <c r="BY72">
        <v>4</v>
      </c>
      <c r="BZ72" t="s">
        <v>156</v>
      </c>
      <c r="CA72">
        <v>47</v>
      </c>
      <c r="CB72">
        <v>2</v>
      </c>
      <c r="CC72">
        <v>0</v>
      </c>
      <c r="CD72" t="s">
        <v>157</v>
      </c>
      <c r="CE72" t="s">
        <v>157</v>
      </c>
      <c r="CF72">
        <v>0</v>
      </c>
      <c r="CG72">
        <v>55</v>
      </c>
      <c r="CH72">
        <v>3893</v>
      </c>
      <c r="CI72" t="s">
        <v>158</v>
      </c>
      <c r="CJ72">
        <v>0</v>
      </c>
      <c r="CK72">
        <v>0.77002099999999996</v>
      </c>
      <c r="CL72">
        <v>14</v>
      </c>
      <c r="CM72" t="s">
        <v>159</v>
      </c>
      <c r="CN72">
        <v>3893</v>
      </c>
      <c r="CO72">
        <v>61606</v>
      </c>
      <c r="CP72">
        <v>14.618</v>
      </c>
      <c r="CQ72">
        <v>15.388</v>
      </c>
      <c r="CR72">
        <v>61606</v>
      </c>
      <c r="CS72">
        <v>0</v>
      </c>
      <c r="CT72">
        <v>4066.0003620000002</v>
      </c>
      <c r="CU72">
        <v>100</v>
      </c>
      <c r="CV72">
        <v>7357</v>
      </c>
      <c r="CW72">
        <v>2.768E-2</v>
      </c>
      <c r="CX72">
        <v>0</v>
      </c>
      <c r="CY72">
        <v>2.408E-3</v>
      </c>
      <c r="CZ72">
        <v>87</v>
      </c>
      <c r="DA72" t="s">
        <v>332</v>
      </c>
      <c r="DB72" t="s">
        <v>319</v>
      </c>
      <c r="DC72" t="s">
        <v>333</v>
      </c>
      <c r="DD72">
        <v>-85.038805999999994</v>
      </c>
      <c r="DE72">
        <v>34.897244999999998</v>
      </c>
      <c r="DF72">
        <v>34.897244999999998</v>
      </c>
      <c r="DG72">
        <v>-85.038805999999994</v>
      </c>
      <c r="DH72">
        <v>1.1953999999999999E-2</v>
      </c>
      <c r="DI72">
        <v>2.408E-3</v>
      </c>
      <c r="DJ72">
        <v>18</v>
      </c>
      <c r="DK72">
        <v>2800</v>
      </c>
      <c r="DL72">
        <v>0</v>
      </c>
      <c r="DM72">
        <v>2950</v>
      </c>
      <c r="DN72">
        <v>0</v>
      </c>
      <c r="DO72">
        <v>2770</v>
      </c>
      <c r="DP72">
        <v>0</v>
      </c>
      <c r="DQ72">
        <v>2760</v>
      </c>
      <c r="DR72">
        <v>0</v>
      </c>
      <c r="DS72">
        <v>2680</v>
      </c>
      <c r="DT72">
        <v>7.7</v>
      </c>
      <c r="DU72">
        <v>2570</v>
      </c>
      <c r="DV72">
        <v>7.7</v>
      </c>
      <c r="DW72">
        <v>2790</v>
      </c>
      <c r="DX72">
        <v>7.7</v>
      </c>
      <c r="DY72">
        <v>2790</v>
      </c>
      <c r="DZ72">
        <v>7.7</v>
      </c>
      <c r="EA72">
        <v>2880</v>
      </c>
      <c r="EB72">
        <v>7.7</v>
      </c>
      <c r="EC72">
        <v>2900</v>
      </c>
      <c r="ED72">
        <v>7.7</v>
      </c>
      <c r="EE72">
        <v>2.03E-4</v>
      </c>
    </row>
    <row r="73" spans="1:135" x14ac:dyDescent="0.3">
      <c r="A73">
        <v>71</v>
      </c>
      <c r="B73" t="s">
        <v>135</v>
      </c>
      <c r="C73">
        <v>249</v>
      </c>
      <c r="D73">
        <v>643</v>
      </c>
      <c r="E73" t="s">
        <v>135</v>
      </c>
      <c r="F73">
        <v>5662505</v>
      </c>
      <c r="G73" t="s">
        <v>136</v>
      </c>
      <c r="H73" s="1">
        <v>42431</v>
      </c>
      <c r="I73" t="s">
        <v>302</v>
      </c>
      <c r="J73" t="s">
        <v>343</v>
      </c>
      <c r="K73" t="s">
        <v>343</v>
      </c>
      <c r="L73" t="s">
        <v>140</v>
      </c>
      <c r="M73">
        <v>0</v>
      </c>
      <c r="N73">
        <v>0</v>
      </c>
      <c r="O73">
        <v>0</v>
      </c>
      <c r="P73" t="s">
        <v>267</v>
      </c>
      <c r="Q73" t="s">
        <v>249</v>
      </c>
      <c r="R73" t="s">
        <v>180</v>
      </c>
      <c r="S73" t="s">
        <v>180</v>
      </c>
      <c r="T73" t="s">
        <v>242</v>
      </c>
      <c r="U73">
        <v>2</v>
      </c>
      <c r="V73" t="s">
        <v>269</v>
      </c>
      <c r="W73" t="s">
        <v>344</v>
      </c>
      <c r="X73" t="s">
        <v>147</v>
      </c>
      <c r="Y73" t="s">
        <v>148</v>
      </c>
      <c r="Z73">
        <v>0</v>
      </c>
      <c r="AA73" t="s">
        <v>175</v>
      </c>
      <c r="AB73" t="s">
        <v>346</v>
      </c>
      <c r="AC73" t="s">
        <v>345</v>
      </c>
      <c r="AD73">
        <v>1.2999999999999999E-2</v>
      </c>
      <c r="AE73">
        <v>34.900916000000002</v>
      </c>
      <c r="AF73">
        <v>-85.024794</v>
      </c>
      <c r="AG73">
        <v>18</v>
      </c>
      <c r="AH73">
        <v>18</v>
      </c>
      <c r="AI73">
        <v>337</v>
      </c>
      <c r="AJ73" t="s">
        <v>308</v>
      </c>
      <c r="AK73">
        <v>167</v>
      </c>
      <c r="AL73">
        <v>188</v>
      </c>
      <c r="AM73" t="s">
        <v>153</v>
      </c>
      <c r="AN73">
        <v>967</v>
      </c>
      <c r="AO73">
        <v>43.6</v>
      </c>
      <c r="AP73">
        <v>734.7</v>
      </c>
      <c r="AQ73">
        <v>-85.027296000000007</v>
      </c>
      <c r="AR73">
        <v>34.900475999999998</v>
      </c>
      <c r="AS73">
        <v>-85.024983000000006</v>
      </c>
      <c r="AT73">
        <v>34.901004</v>
      </c>
      <c r="AU73" t="s">
        <v>309</v>
      </c>
      <c r="AV73">
        <v>1</v>
      </c>
      <c r="AW73">
        <v>47</v>
      </c>
      <c r="AX73">
        <v>2</v>
      </c>
      <c r="AY73">
        <v>0</v>
      </c>
      <c r="AZ73">
        <v>55</v>
      </c>
      <c r="BA73">
        <v>10.07</v>
      </c>
      <c r="BB73">
        <v>9.59</v>
      </c>
      <c r="BC73">
        <v>909.1</v>
      </c>
      <c r="BD73">
        <v>907.8</v>
      </c>
      <c r="BE73">
        <v>902.6</v>
      </c>
      <c r="BF73">
        <v>35</v>
      </c>
      <c r="BG73">
        <v>61.1</v>
      </c>
      <c r="BH73">
        <v>0</v>
      </c>
      <c r="BI73" s="1">
        <v>43299</v>
      </c>
      <c r="BJ73" t="s">
        <v>154</v>
      </c>
      <c r="BK73">
        <v>2.408E-3</v>
      </c>
      <c r="BL73">
        <v>7451</v>
      </c>
      <c r="BM73">
        <v>7335</v>
      </c>
      <c r="BN73" t="s">
        <v>309</v>
      </c>
      <c r="BO73" t="s">
        <v>310</v>
      </c>
      <c r="BP73">
        <v>1</v>
      </c>
      <c r="BQ73">
        <v>200</v>
      </c>
      <c r="BR73">
        <v>6</v>
      </c>
      <c r="BS73">
        <v>1</v>
      </c>
      <c r="BT73">
        <v>2</v>
      </c>
      <c r="BU73">
        <v>1</v>
      </c>
      <c r="BV73">
        <v>1</v>
      </c>
      <c r="BW73">
        <v>2</v>
      </c>
      <c r="BX73">
        <v>0</v>
      </c>
      <c r="BY73">
        <v>4</v>
      </c>
      <c r="BZ73" t="s">
        <v>156</v>
      </c>
      <c r="CA73">
        <v>47</v>
      </c>
      <c r="CB73">
        <v>2</v>
      </c>
      <c r="CC73">
        <v>0</v>
      </c>
      <c r="CD73" t="s">
        <v>157</v>
      </c>
      <c r="CE73" t="s">
        <v>157</v>
      </c>
      <c r="CF73">
        <v>0</v>
      </c>
      <c r="CG73">
        <v>55</v>
      </c>
      <c r="CH73">
        <v>3893</v>
      </c>
      <c r="CI73" t="s">
        <v>158</v>
      </c>
      <c r="CJ73">
        <v>0</v>
      </c>
      <c r="CK73">
        <v>0.77002099999999996</v>
      </c>
      <c r="CL73">
        <v>14</v>
      </c>
      <c r="CM73" t="s">
        <v>159</v>
      </c>
      <c r="CN73">
        <v>3893</v>
      </c>
      <c r="CO73">
        <v>61606</v>
      </c>
      <c r="CP73">
        <v>14.618</v>
      </c>
      <c r="CQ73">
        <v>15.388</v>
      </c>
      <c r="CR73">
        <v>61606</v>
      </c>
      <c r="CS73">
        <v>0</v>
      </c>
      <c r="CT73">
        <v>4066.0003620000002</v>
      </c>
      <c r="CU73">
        <v>100</v>
      </c>
      <c r="CV73">
        <v>7357</v>
      </c>
      <c r="CW73">
        <v>2.768E-2</v>
      </c>
      <c r="CX73">
        <v>0</v>
      </c>
      <c r="CY73">
        <v>2.408E-3</v>
      </c>
      <c r="CZ73">
        <v>87</v>
      </c>
      <c r="DA73" t="s">
        <v>332</v>
      </c>
      <c r="DB73" t="s">
        <v>319</v>
      </c>
      <c r="DC73" t="s">
        <v>333</v>
      </c>
      <c r="DD73">
        <v>-85.038805999999994</v>
      </c>
      <c r="DE73">
        <v>34.897244999999998</v>
      </c>
      <c r="DF73">
        <v>34.897244999999998</v>
      </c>
      <c r="DG73">
        <v>-85.038805999999994</v>
      </c>
      <c r="DH73">
        <v>1.1953999999999999E-2</v>
      </c>
      <c r="DI73">
        <v>2.408E-3</v>
      </c>
      <c r="DJ73">
        <v>18</v>
      </c>
      <c r="DK73">
        <v>2800</v>
      </c>
      <c r="DL73">
        <v>0</v>
      </c>
      <c r="DM73">
        <v>2950</v>
      </c>
      <c r="DN73">
        <v>0</v>
      </c>
      <c r="DO73">
        <v>2770</v>
      </c>
      <c r="DP73">
        <v>0</v>
      </c>
      <c r="DQ73">
        <v>2760</v>
      </c>
      <c r="DR73">
        <v>0</v>
      </c>
      <c r="DS73">
        <v>2680</v>
      </c>
      <c r="DT73">
        <v>7.7</v>
      </c>
      <c r="DU73">
        <v>2570</v>
      </c>
      <c r="DV73">
        <v>7.7</v>
      </c>
      <c r="DW73">
        <v>2790</v>
      </c>
      <c r="DX73">
        <v>7.7</v>
      </c>
      <c r="DY73">
        <v>2790</v>
      </c>
      <c r="DZ73">
        <v>7.7</v>
      </c>
      <c r="EA73">
        <v>2880</v>
      </c>
      <c r="EB73">
        <v>7.7</v>
      </c>
      <c r="EC73">
        <v>2900</v>
      </c>
      <c r="ED73">
        <v>7.7</v>
      </c>
      <c r="EE73">
        <v>2.1000000000000001E-4</v>
      </c>
    </row>
    <row r="74" spans="1:135" x14ac:dyDescent="0.3">
      <c r="A74">
        <v>72</v>
      </c>
      <c r="B74" t="s">
        <v>135</v>
      </c>
      <c r="C74">
        <v>391</v>
      </c>
      <c r="D74">
        <v>583</v>
      </c>
      <c r="E74" t="s">
        <v>135</v>
      </c>
      <c r="F74">
        <v>6177618</v>
      </c>
      <c r="G74" t="s">
        <v>329</v>
      </c>
      <c r="H74" s="1">
        <v>42745</v>
      </c>
      <c r="I74" t="s">
        <v>302</v>
      </c>
      <c r="J74" t="s">
        <v>347</v>
      </c>
      <c r="K74" t="s">
        <v>348</v>
      </c>
      <c r="L74" t="s">
        <v>140</v>
      </c>
      <c r="M74">
        <v>0</v>
      </c>
      <c r="N74">
        <v>0</v>
      </c>
      <c r="O74">
        <v>0</v>
      </c>
      <c r="P74" t="s">
        <v>141</v>
      </c>
      <c r="Q74" t="s">
        <v>142</v>
      </c>
      <c r="R74" t="s">
        <v>219</v>
      </c>
      <c r="S74" t="s">
        <v>219</v>
      </c>
      <c r="T74" t="s">
        <v>221</v>
      </c>
      <c r="U74">
        <v>1</v>
      </c>
      <c r="V74" t="s">
        <v>145</v>
      </c>
      <c r="W74" t="s">
        <v>224</v>
      </c>
      <c r="X74" t="s">
        <v>178</v>
      </c>
      <c r="Y74" t="s">
        <v>148</v>
      </c>
      <c r="Z74">
        <v>43</v>
      </c>
      <c r="AA74" t="s">
        <v>349</v>
      </c>
      <c r="AB74" t="s">
        <v>168</v>
      </c>
      <c r="AC74" t="s">
        <v>309</v>
      </c>
      <c r="AD74">
        <v>15.388</v>
      </c>
      <c r="AE74">
        <v>34.901102999999999</v>
      </c>
      <c r="AF74">
        <v>-85.024770000000004</v>
      </c>
      <c r="AG74">
        <v>18</v>
      </c>
      <c r="AH74">
        <v>18</v>
      </c>
      <c r="AI74">
        <v>337</v>
      </c>
      <c r="AJ74" t="s">
        <v>308</v>
      </c>
      <c r="AK74">
        <v>167</v>
      </c>
      <c r="AL74">
        <v>188</v>
      </c>
      <c r="AM74" t="s">
        <v>153</v>
      </c>
      <c r="AN74">
        <v>967</v>
      </c>
      <c r="AO74">
        <v>43.6</v>
      </c>
      <c r="AP74">
        <v>734.7</v>
      </c>
      <c r="AQ74">
        <v>-85.027296000000007</v>
      </c>
      <c r="AR74">
        <v>34.900475999999998</v>
      </c>
      <c r="AS74">
        <v>-85.024983000000006</v>
      </c>
      <c r="AT74">
        <v>34.901004</v>
      </c>
      <c r="AU74" t="s">
        <v>309</v>
      </c>
      <c r="AV74">
        <v>1</v>
      </c>
      <c r="AW74">
        <v>47</v>
      </c>
      <c r="AX74">
        <v>2</v>
      </c>
      <c r="AY74">
        <v>0</v>
      </c>
      <c r="AZ74">
        <v>55</v>
      </c>
      <c r="BA74">
        <v>10.07</v>
      </c>
      <c r="BB74">
        <v>9.59</v>
      </c>
      <c r="BC74">
        <v>909.1</v>
      </c>
      <c r="BD74">
        <v>907.8</v>
      </c>
      <c r="BE74">
        <v>902.6</v>
      </c>
      <c r="BF74">
        <v>35</v>
      </c>
      <c r="BG74">
        <v>61.1</v>
      </c>
      <c r="BH74">
        <v>0</v>
      </c>
      <c r="BI74" s="1">
        <v>43299</v>
      </c>
      <c r="BJ74" t="s">
        <v>154</v>
      </c>
      <c r="BK74">
        <v>2.408E-3</v>
      </c>
      <c r="BL74">
        <v>7451</v>
      </c>
      <c r="BM74">
        <v>7335</v>
      </c>
      <c r="BN74" t="s">
        <v>309</v>
      </c>
      <c r="BO74" t="s">
        <v>310</v>
      </c>
      <c r="BP74">
        <v>1</v>
      </c>
      <c r="BQ74">
        <v>200</v>
      </c>
      <c r="BR74">
        <v>6</v>
      </c>
      <c r="BS74">
        <v>1</v>
      </c>
      <c r="BT74">
        <v>2</v>
      </c>
      <c r="BU74">
        <v>1</v>
      </c>
      <c r="BV74">
        <v>1</v>
      </c>
      <c r="BW74">
        <v>2</v>
      </c>
      <c r="BX74">
        <v>0</v>
      </c>
      <c r="BY74">
        <v>4</v>
      </c>
      <c r="BZ74" t="s">
        <v>156</v>
      </c>
      <c r="CA74">
        <v>47</v>
      </c>
      <c r="CB74">
        <v>2</v>
      </c>
      <c r="CC74">
        <v>0</v>
      </c>
      <c r="CD74" t="s">
        <v>157</v>
      </c>
      <c r="CE74" t="s">
        <v>157</v>
      </c>
      <c r="CF74">
        <v>0</v>
      </c>
      <c r="CG74">
        <v>55</v>
      </c>
      <c r="CH74">
        <v>3893</v>
      </c>
      <c r="CI74" t="s">
        <v>158</v>
      </c>
      <c r="CJ74">
        <v>0</v>
      </c>
      <c r="CK74">
        <v>0.77002099999999996</v>
      </c>
      <c r="CL74">
        <v>14</v>
      </c>
      <c r="CM74" t="s">
        <v>159</v>
      </c>
      <c r="CN74">
        <v>3893</v>
      </c>
      <c r="CO74">
        <v>61606</v>
      </c>
      <c r="CP74">
        <v>14.618</v>
      </c>
      <c r="CQ74">
        <v>15.388</v>
      </c>
      <c r="CR74">
        <v>61606</v>
      </c>
      <c r="CS74">
        <v>0</v>
      </c>
      <c r="CT74">
        <v>4066.0003620000002</v>
      </c>
      <c r="CU74">
        <v>100</v>
      </c>
      <c r="CV74">
        <v>7357</v>
      </c>
      <c r="CW74">
        <v>2.768E-2</v>
      </c>
      <c r="CX74">
        <v>0</v>
      </c>
      <c r="CY74">
        <v>2.408E-3</v>
      </c>
      <c r="CZ74">
        <v>87</v>
      </c>
      <c r="DA74" t="s">
        <v>332</v>
      </c>
      <c r="DB74" t="s">
        <v>319</v>
      </c>
      <c r="DC74" t="s">
        <v>333</v>
      </c>
      <c r="DD74">
        <v>-85.038805999999994</v>
      </c>
      <c r="DE74">
        <v>34.897244999999998</v>
      </c>
      <c r="DF74">
        <v>34.897244999999998</v>
      </c>
      <c r="DG74">
        <v>-85.038805999999994</v>
      </c>
      <c r="DH74">
        <v>1.1953999999999999E-2</v>
      </c>
      <c r="DI74">
        <v>2.408E-3</v>
      </c>
      <c r="DJ74">
        <v>18</v>
      </c>
      <c r="DK74">
        <v>2800</v>
      </c>
      <c r="DL74">
        <v>0</v>
      </c>
      <c r="DM74">
        <v>2950</v>
      </c>
      <c r="DN74">
        <v>0</v>
      </c>
      <c r="DO74">
        <v>2770</v>
      </c>
      <c r="DP74">
        <v>0</v>
      </c>
      <c r="DQ74">
        <v>2760</v>
      </c>
      <c r="DR74">
        <v>0</v>
      </c>
      <c r="DS74">
        <v>2680</v>
      </c>
      <c r="DT74">
        <v>7.7</v>
      </c>
      <c r="DU74">
        <v>2570</v>
      </c>
      <c r="DV74">
        <v>7.7</v>
      </c>
      <c r="DW74">
        <v>2790</v>
      </c>
      <c r="DX74">
        <v>7.7</v>
      </c>
      <c r="DY74">
        <v>2790</v>
      </c>
      <c r="DZ74">
        <v>7.7</v>
      </c>
      <c r="EA74">
        <v>2880</v>
      </c>
      <c r="EB74">
        <v>7.7</v>
      </c>
      <c r="EC74">
        <v>2900</v>
      </c>
      <c r="ED74">
        <v>7.7</v>
      </c>
      <c r="EE74">
        <v>2.3499999999999999E-4</v>
      </c>
    </row>
    <row r="75" spans="1:135" x14ac:dyDescent="0.3">
      <c r="A75">
        <v>73</v>
      </c>
      <c r="B75" t="s">
        <v>135</v>
      </c>
      <c r="C75">
        <v>755</v>
      </c>
      <c r="D75">
        <v>464</v>
      </c>
      <c r="E75" t="s">
        <v>135</v>
      </c>
      <c r="F75">
        <v>7635556</v>
      </c>
      <c r="G75" t="s">
        <v>329</v>
      </c>
      <c r="H75" s="1">
        <v>43958</v>
      </c>
      <c r="I75" t="s">
        <v>302</v>
      </c>
      <c r="J75" t="s">
        <v>303</v>
      </c>
      <c r="K75" t="s">
        <v>343</v>
      </c>
      <c r="L75" t="s">
        <v>169</v>
      </c>
      <c r="M75">
        <v>0</v>
      </c>
      <c r="N75">
        <v>0</v>
      </c>
      <c r="O75">
        <v>0</v>
      </c>
      <c r="P75" t="s">
        <v>235</v>
      </c>
      <c r="Q75" t="s">
        <v>170</v>
      </c>
      <c r="R75" t="s">
        <v>180</v>
      </c>
      <c r="S75" t="s">
        <v>180</v>
      </c>
      <c r="T75" t="s">
        <v>271</v>
      </c>
      <c r="U75">
        <v>2</v>
      </c>
      <c r="V75" t="s">
        <v>194</v>
      </c>
      <c r="W75" t="s">
        <v>243</v>
      </c>
      <c r="X75" t="s">
        <v>147</v>
      </c>
      <c r="Y75" t="s">
        <v>148</v>
      </c>
      <c r="Z75">
        <v>0</v>
      </c>
      <c r="AA75" t="s">
        <v>350</v>
      </c>
      <c r="AB75" t="s">
        <v>184</v>
      </c>
      <c r="AC75" t="s">
        <v>309</v>
      </c>
      <c r="AD75">
        <v>15.432461999999999</v>
      </c>
      <c r="AE75">
        <v>34.901435999999997</v>
      </c>
      <c r="AF75">
        <v>-85.024103999999994</v>
      </c>
      <c r="AG75">
        <v>18</v>
      </c>
      <c r="AH75">
        <v>18</v>
      </c>
      <c r="AI75">
        <v>337</v>
      </c>
      <c r="AJ75" t="s">
        <v>308</v>
      </c>
      <c r="AK75">
        <v>167</v>
      </c>
      <c r="AL75">
        <v>188</v>
      </c>
      <c r="AM75" t="s">
        <v>153</v>
      </c>
      <c r="AN75">
        <v>967</v>
      </c>
      <c r="AO75">
        <v>43.6</v>
      </c>
      <c r="AP75">
        <v>734.7</v>
      </c>
      <c r="AQ75">
        <v>-85.027296000000007</v>
      </c>
      <c r="AR75">
        <v>34.900475999999998</v>
      </c>
      <c r="AS75">
        <v>-85.024983000000006</v>
      </c>
      <c r="AT75">
        <v>34.901004</v>
      </c>
      <c r="AU75" t="s">
        <v>309</v>
      </c>
      <c r="AV75">
        <v>1</v>
      </c>
      <c r="AW75">
        <v>47</v>
      </c>
      <c r="AX75">
        <v>2</v>
      </c>
      <c r="AY75">
        <v>0</v>
      </c>
      <c r="AZ75">
        <v>55</v>
      </c>
      <c r="BA75">
        <v>10.07</v>
      </c>
      <c r="BB75">
        <v>9.59</v>
      </c>
      <c r="BC75">
        <v>909.1</v>
      </c>
      <c r="BD75">
        <v>907.8</v>
      </c>
      <c r="BE75">
        <v>902.6</v>
      </c>
      <c r="BF75">
        <v>35</v>
      </c>
      <c r="BG75">
        <v>61.1</v>
      </c>
      <c r="BH75">
        <v>0</v>
      </c>
      <c r="BI75" s="1">
        <v>43299</v>
      </c>
      <c r="BJ75" t="s">
        <v>154</v>
      </c>
      <c r="BK75">
        <v>2.408E-3</v>
      </c>
      <c r="BL75">
        <v>7451</v>
      </c>
      <c r="BM75">
        <v>7335</v>
      </c>
      <c r="BN75" t="s">
        <v>309</v>
      </c>
      <c r="BO75" t="s">
        <v>310</v>
      </c>
      <c r="BP75">
        <v>1</v>
      </c>
      <c r="BQ75">
        <v>200</v>
      </c>
      <c r="BR75">
        <v>6</v>
      </c>
      <c r="BS75">
        <v>1</v>
      </c>
      <c r="BT75">
        <v>2</v>
      </c>
      <c r="BU75">
        <v>1</v>
      </c>
      <c r="BV75">
        <v>1</v>
      </c>
      <c r="BW75">
        <v>2</v>
      </c>
      <c r="BX75">
        <v>0</v>
      </c>
      <c r="BY75">
        <v>4</v>
      </c>
      <c r="BZ75" t="s">
        <v>156</v>
      </c>
      <c r="CA75">
        <v>47</v>
      </c>
      <c r="CB75">
        <v>2</v>
      </c>
      <c r="CC75">
        <v>0</v>
      </c>
      <c r="CD75" t="s">
        <v>157</v>
      </c>
      <c r="CE75" t="s">
        <v>157</v>
      </c>
      <c r="CF75">
        <v>0</v>
      </c>
      <c r="CG75">
        <v>55</v>
      </c>
      <c r="CH75">
        <v>3893</v>
      </c>
      <c r="CI75" t="s">
        <v>158</v>
      </c>
      <c r="CJ75">
        <v>0</v>
      </c>
      <c r="CK75">
        <v>0.77002099999999996</v>
      </c>
      <c r="CL75">
        <v>14</v>
      </c>
      <c r="CM75" t="s">
        <v>159</v>
      </c>
      <c r="CN75">
        <v>3893</v>
      </c>
      <c r="CO75">
        <v>61606</v>
      </c>
      <c r="CP75">
        <v>14.618</v>
      </c>
      <c r="CQ75">
        <v>15.388</v>
      </c>
      <c r="CR75">
        <v>61606</v>
      </c>
      <c r="CS75">
        <v>0</v>
      </c>
      <c r="CT75">
        <v>4066.0003620000002</v>
      </c>
      <c r="CU75">
        <v>100</v>
      </c>
      <c r="CV75">
        <v>7357</v>
      </c>
      <c r="CW75">
        <v>2.768E-2</v>
      </c>
      <c r="CX75">
        <v>0</v>
      </c>
      <c r="CY75">
        <v>2.408E-3</v>
      </c>
      <c r="CZ75">
        <v>87</v>
      </c>
      <c r="DA75" t="s">
        <v>332</v>
      </c>
      <c r="DB75" t="s">
        <v>319</v>
      </c>
      <c r="DC75" t="s">
        <v>333</v>
      </c>
      <c r="DD75">
        <v>-85.038805999999994</v>
      </c>
      <c r="DE75">
        <v>34.897244999999998</v>
      </c>
      <c r="DF75">
        <v>34.897244999999998</v>
      </c>
      <c r="DG75">
        <v>-85.038805999999994</v>
      </c>
      <c r="DH75">
        <v>1.1953999999999999E-2</v>
      </c>
      <c r="DI75">
        <v>2.408E-3</v>
      </c>
      <c r="DJ75">
        <v>18</v>
      </c>
      <c r="DK75">
        <v>2800</v>
      </c>
      <c r="DL75">
        <v>0</v>
      </c>
      <c r="DM75">
        <v>2950</v>
      </c>
      <c r="DN75">
        <v>0</v>
      </c>
      <c r="DO75">
        <v>2770</v>
      </c>
      <c r="DP75">
        <v>0</v>
      </c>
      <c r="DQ75">
        <v>2760</v>
      </c>
      <c r="DR75">
        <v>0</v>
      </c>
      <c r="DS75">
        <v>2680</v>
      </c>
      <c r="DT75">
        <v>7.7</v>
      </c>
      <c r="DU75">
        <v>2570</v>
      </c>
      <c r="DV75">
        <v>7.7</v>
      </c>
      <c r="DW75">
        <v>2790</v>
      </c>
      <c r="DX75">
        <v>7.7</v>
      </c>
      <c r="DY75">
        <v>2790</v>
      </c>
      <c r="DZ75">
        <v>7.7</v>
      </c>
      <c r="EA75">
        <v>2880</v>
      </c>
      <c r="EB75">
        <v>7.7</v>
      </c>
      <c r="EC75">
        <v>2900</v>
      </c>
      <c r="ED75">
        <v>7.7</v>
      </c>
      <c r="EE75">
        <v>9.7999999999999997E-4</v>
      </c>
    </row>
    <row r="76" spans="1:135" x14ac:dyDescent="0.3">
      <c r="A76">
        <v>74</v>
      </c>
      <c r="B76" t="s">
        <v>135</v>
      </c>
      <c r="C76">
        <v>782</v>
      </c>
      <c r="D76">
        <v>490</v>
      </c>
      <c r="E76" t="s">
        <v>135</v>
      </c>
      <c r="F76">
        <v>7727254</v>
      </c>
      <c r="G76" t="s">
        <v>136</v>
      </c>
      <c r="H76" s="1">
        <v>43726</v>
      </c>
      <c r="I76" t="s">
        <v>302</v>
      </c>
      <c r="J76" t="s">
        <v>303</v>
      </c>
      <c r="K76" t="s">
        <v>343</v>
      </c>
      <c r="L76" t="s">
        <v>140</v>
      </c>
      <c r="M76">
        <v>0</v>
      </c>
      <c r="N76">
        <v>0</v>
      </c>
      <c r="O76">
        <v>0</v>
      </c>
      <c r="P76" t="s">
        <v>235</v>
      </c>
      <c r="Q76" t="s">
        <v>170</v>
      </c>
      <c r="R76" t="s">
        <v>180</v>
      </c>
      <c r="S76" t="s">
        <v>180</v>
      </c>
      <c r="T76" t="s">
        <v>271</v>
      </c>
      <c r="U76">
        <v>2</v>
      </c>
      <c r="V76" t="s">
        <v>262</v>
      </c>
      <c r="W76" t="s">
        <v>344</v>
      </c>
      <c r="X76" t="s">
        <v>147</v>
      </c>
      <c r="Y76" t="s">
        <v>148</v>
      </c>
      <c r="Z76">
        <v>0</v>
      </c>
      <c r="AA76" t="s">
        <v>175</v>
      </c>
      <c r="AB76" t="s">
        <v>199</v>
      </c>
      <c r="AC76" t="s">
        <v>309</v>
      </c>
      <c r="AD76">
        <v>15.384983</v>
      </c>
      <c r="AE76">
        <v>34.901080999999998</v>
      </c>
      <c r="AF76">
        <v>-85.024816999999999</v>
      </c>
      <c r="AG76">
        <v>18</v>
      </c>
      <c r="AH76">
        <v>18</v>
      </c>
      <c r="AI76">
        <v>337</v>
      </c>
      <c r="AJ76" t="s">
        <v>308</v>
      </c>
      <c r="AK76">
        <v>167</v>
      </c>
      <c r="AL76">
        <v>188</v>
      </c>
      <c r="AM76" t="s">
        <v>153</v>
      </c>
      <c r="AN76">
        <v>967</v>
      </c>
      <c r="AO76">
        <v>43.6</v>
      </c>
      <c r="AP76">
        <v>734.7</v>
      </c>
      <c r="AQ76">
        <v>-85.027296000000007</v>
      </c>
      <c r="AR76">
        <v>34.900475999999998</v>
      </c>
      <c r="AS76">
        <v>-85.024983000000006</v>
      </c>
      <c r="AT76">
        <v>34.901004</v>
      </c>
      <c r="AU76" t="s">
        <v>309</v>
      </c>
      <c r="AV76">
        <v>1</v>
      </c>
      <c r="AW76">
        <v>47</v>
      </c>
      <c r="AX76">
        <v>2</v>
      </c>
      <c r="AY76">
        <v>0</v>
      </c>
      <c r="AZ76">
        <v>55</v>
      </c>
      <c r="BA76">
        <v>10.07</v>
      </c>
      <c r="BB76">
        <v>9.59</v>
      </c>
      <c r="BC76">
        <v>909.1</v>
      </c>
      <c r="BD76">
        <v>907.8</v>
      </c>
      <c r="BE76">
        <v>902.6</v>
      </c>
      <c r="BF76">
        <v>35</v>
      </c>
      <c r="BG76">
        <v>61.1</v>
      </c>
      <c r="BH76">
        <v>0</v>
      </c>
      <c r="BI76" s="1">
        <v>43299</v>
      </c>
      <c r="BJ76" t="s">
        <v>154</v>
      </c>
      <c r="BK76">
        <v>2.408E-3</v>
      </c>
      <c r="BL76">
        <v>7451</v>
      </c>
      <c r="BM76">
        <v>7335</v>
      </c>
      <c r="BN76" t="s">
        <v>309</v>
      </c>
      <c r="BO76" t="s">
        <v>310</v>
      </c>
      <c r="BP76">
        <v>1</v>
      </c>
      <c r="BQ76">
        <v>200</v>
      </c>
      <c r="BR76">
        <v>6</v>
      </c>
      <c r="BS76">
        <v>1</v>
      </c>
      <c r="BT76">
        <v>2</v>
      </c>
      <c r="BU76">
        <v>1</v>
      </c>
      <c r="BV76">
        <v>1</v>
      </c>
      <c r="BW76">
        <v>2</v>
      </c>
      <c r="BX76">
        <v>0</v>
      </c>
      <c r="BY76">
        <v>4</v>
      </c>
      <c r="BZ76" t="s">
        <v>156</v>
      </c>
      <c r="CA76">
        <v>47</v>
      </c>
      <c r="CB76">
        <v>2</v>
      </c>
      <c r="CC76">
        <v>0</v>
      </c>
      <c r="CD76" t="s">
        <v>157</v>
      </c>
      <c r="CE76" t="s">
        <v>157</v>
      </c>
      <c r="CF76">
        <v>0</v>
      </c>
      <c r="CG76">
        <v>55</v>
      </c>
      <c r="CH76">
        <v>3893</v>
      </c>
      <c r="CI76" t="s">
        <v>158</v>
      </c>
      <c r="CJ76">
        <v>0</v>
      </c>
      <c r="CK76">
        <v>0.77002099999999996</v>
      </c>
      <c r="CL76">
        <v>14</v>
      </c>
      <c r="CM76" t="s">
        <v>159</v>
      </c>
      <c r="CN76">
        <v>3893</v>
      </c>
      <c r="CO76">
        <v>61606</v>
      </c>
      <c r="CP76">
        <v>14.618</v>
      </c>
      <c r="CQ76">
        <v>15.388</v>
      </c>
      <c r="CR76">
        <v>61606</v>
      </c>
      <c r="CS76">
        <v>0</v>
      </c>
      <c r="CT76">
        <v>4066.0003620000002</v>
      </c>
      <c r="CU76">
        <v>100</v>
      </c>
      <c r="CV76">
        <v>7357</v>
      </c>
      <c r="CW76">
        <v>2.768E-2</v>
      </c>
      <c r="CX76">
        <v>0</v>
      </c>
      <c r="CY76">
        <v>2.408E-3</v>
      </c>
      <c r="CZ76">
        <v>87</v>
      </c>
      <c r="DA76" t="s">
        <v>332</v>
      </c>
      <c r="DB76" t="s">
        <v>319</v>
      </c>
      <c r="DC76" t="s">
        <v>333</v>
      </c>
      <c r="DD76">
        <v>-85.038805999999994</v>
      </c>
      <c r="DE76">
        <v>34.897244999999998</v>
      </c>
      <c r="DF76">
        <v>34.897244999999998</v>
      </c>
      <c r="DG76">
        <v>-85.038805999999994</v>
      </c>
      <c r="DH76">
        <v>1.1953999999999999E-2</v>
      </c>
      <c r="DI76">
        <v>2.408E-3</v>
      </c>
      <c r="DJ76">
        <v>18</v>
      </c>
      <c r="DK76">
        <v>2800</v>
      </c>
      <c r="DL76">
        <v>0</v>
      </c>
      <c r="DM76">
        <v>2950</v>
      </c>
      <c r="DN76">
        <v>0</v>
      </c>
      <c r="DO76">
        <v>2770</v>
      </c>
      <c r="DP76">
        <v>0</v>
      </c>
      <c r="DQ76">
        <v>2760</v>
      </c>
      <c r="DR76">
        <v>0</v>
      </c>
      <c r="DS76">
        <v>2680</v>
      </c>
      <c r="DT76">
        <v>7.7</v>
      </c>
      <c r="DU76">
        <v>2570</v>
      </c>
      <c r="DV76">
        <v>7.7</v>
      </c>
      <c r="DW76">
        <v>2790</v>
      </c>
      <c r="DX76">
        <v>7.7</v>
      </c>
      <c r="DY76">
        <v>2790</v>
      </c>
      <c r="DZ76">
        <v>7.7</v>
      </c>
      <c r="EA76">
        <v>2880</v>
      </c>
      <c r="EB76">
        <v>7.7</v>
      </c>
      <c r="EC76">
        <v>2900</v>
      </c>
      <c r="ED76">
        <v>7.7</v>
      </c>
      <c r="EE76">
        <v>1.83E-4</v>
      </c>
    </row>
    <row r="77" spans="1:135" x14ac:dyDescent="0.3">
      <c r="A77">
        <v>75</v>
      </c>
      <c r="B77" t="s">
        <v>135</v>
      </c>
      <c r="C77">
        <v>404</v>
      </c>
      <c r="D77">
        <v>569</v>
      </c>
      <c r="E77" t="s">
        <v>135</v>
      </c>
      <c r="F77">
        <v>6241612</v>
      </c>
      <c r="G77" t="s">
        <v>136</v>
      </c>
      <c r="H77" s="1">
        <v>42875</v>
      </c>
      <c r="I77" t="s">
        <v>302</v>
      </c>
      <c r="J77" t="s">
        <v>303</v>
      </c>
      <c r="K77" t="s">
        <v>139</v>
      </c>
      <c r="L77" t="s">
        <v>140</v>
      </c>
      <c r="M77">
        <v>0</v>
      </c>
      <c r="N77">
        <v>0</v>
      </c>
      <c r="O77">
        <v>0</v>
      </c>
      <c r="P77" t="s">
        <v>235</v>
      </c>
      <c r="Q77" t="s">
        <v>170</v>
      </c>
      <c r="R77" t="s">
        <v>180</v>
      </c>
      <c r="S77" t="s">
        <v>180</v>
      </c>
      <c r="T77" t="s">
        <v>242</v>
      </c>
      <c r="U77">
        <v>2</v>
      </c>
      <c r="V77" t="s">
        <v>351</v>
      </c>
      <c r="W77" t="s">
        <v>344</v>
      </c>
      <c r="X77" t="s">
        <v>147</v>
      </c>
      <c r="Y77" t="s">
        <v>148</v>
      </c>
      <c r="Z77">
        <v>0</v>
      </c>
      <c r="AA77" t="s">
        <v>175</v>
      </c>
      <c r="AB77" t="s">
        <v>255</v>
      </c>
      <c r="AC77" t="s">
        <v>309</v>
      </c>
      <c r="AD77">
        <v>13.657165000000001</v>
      </c>
      <c r="AE77">
        <v>34.900002000000001</v>
      </c>
      <c r="AF77">
        <v>-85.051541</v>
      </c>
      <c r="AG77">
        <v>19</v>
      </c>
      <c r="AH77">
        <v>19</v>
      </c>
      <c r="AI77">
        <v>331</v>
      </c>
      <c r="AJ77" t="s">
        <v>308</v>
      </c>
      <c r="AK77">
        <v>162</v>
      </c>
      <c r="AL77">
        <v>182</v>
      </c>
      <c r="AM77" t="s">
        <v>153</v>
      </c>
      <c r="AN77">
        <v>686.1</v>
      </c>
      <c r="AO77">
        <v>66.400000000000006</v>
      </c>
      <c r="AP77">
        <v>795.4</v>
      </c>
      <c r="AQ77">
        <v>-85.054732000000001</v>
      </c>
      <c r="AR77">
        <v>34.901358000000002</v>
      </c>
      <c r="AS77">
        <v>-85.052671000000004</v>
      </c>
      <c r="AT77">
        <v>34.900160999999997</v>
      </c>
      <c r="AU77" t="s">
        <v>309</v>
      </c>
      <c r="AV77">
        <v>1</v>
      </c>
      <c r="AW77">
        <v>47</v>
      </c>
      <c r="AX77">
        <v>2</v>
      </c>
      <c r="AY77">
        <v>0</v>
      </c>
      <c r="AZ77">
        <v>55</v>
      </c>
      <c r="BA77">
        <v>11.35</v>
      </c>
      <c r="BB77">
        <v>10.82</v>
      </c>
      <c r="BC77">
        <v>833</v>
      </c>
      <c r="BD77">
        <v>834</v>
      </c>
      <c r="BE77">
        <v>837.3</v>
      </c>
      <c r="BF77">
        <v>55</v>
      </c>
      <c r="BG77">
        <v>50.3</v>
      </c>
      <c r="BH77">
        <v>4.7</v>
      </c>
      <c r="BI77" s="1">
        <v>44187</v>
      </c>
      <c r="BJ77" t="s">
        <v>154</v>
      </c>
      <c r="BK77">
        <v>2.4889999999999999E-3</v>
      </c>
      <c r="BL77">
        <v>7456</v>
      </c>
      <c r="BM77">
        <v>7340</v>
      </c>
      <c r="BN77" t="s">
        <v>309</v>
      </c>
      <c r="BO77" t="s">
        <v>310</v>
      </c>
      <c r="BP77">
        <v>1</v>
      </c>
      <c r="BQ77">
        <v>200</v>
      </c>
      <c r="BR77">
        <v>6</v>
      </c>
      <c r="BS77">
        <v>1</v>
      </c>
      <c r="BT77">
        <v>2</v>
      </c>
      <c r="BU77">
        <v>1</v>
      </c>
      <c r="BV77">
        <v>1</v>
      </c>
      <c r="BW77">
        <v>2</v>
      </c>
      <c r="BX77">
        <v>0</v>
      </c>
      <c r="BY77">
        <v>4</v>
      </c>
      <c r="BZ77" t="s">
        <v>156</v>
      </c>
      <c r="CA77">
        <v>47</v>
      </c>
      <c r="CB77">
        <v>2</v>
      </c>
      <c r="CC77">
        <v>0</v>
      </c>
      <c r="CD77" t="s">
        <v>157</v>
      </c>
      <c r="CE77" t="s">
        <v>157</v>
      </c>
      <c r="CF77">
        <v>0</v>
      </c>
      <c r="CG77">
        <v>55</v>
      </c>
      <c r="CH77">
        <v>3893</v>
      </c>
      <c r="CI77" t="s">
        <v>158</v>
      </c>
      <c r="CJ77">
        <v>0</v>
      </c>
      <c r="CK77">
        <v>1.0273559999999999</v>
      </c>
      <c r="CL77">
        <v>14</v>
      </c>
      <c r="CM77" t="s">
        <v>159</v>
      </c>
      <c r="CN77">
        <v>3893</v>
      </c>
      <c r="CO77">
        <v>61611</v>
      </c>
      <c r="CP77">
        <v>13.188000000000001</v>
      </c>
      <c r="CQ77">
        <v>14.215999999999999</v>
      </c>
      <c r="CR77">
        <v>61611</v>
      </c>
      <c r="CS77">
        <v>0</v>
      </c>
      <c r="CT77">
        <v>5424.6774560000003</v>
      </c>
      <c r="CU77">
        <v>100</v>
      </c>
      <c r="CV77">
        <v>7362</v>
      </c>
      <c r="CW77">
        <v>3.6630000000000003E-2</v>
      </c>
      <c r="CX77">
        <v>0</v>
      </c>
      <c r="CY77">
        <v>2.4889999999999999E-3</v>
      </c>
      <c r="CZ77">
        <v>87</v>
      </c>
      <c r="DA77" t="s">
        <v>332</v>
      </c>
      <c r="DB77" t="s">
        <v>319</v>
      </c>
      <c r="DC77" t="s">
        <v>333</v>
      </c>
      <c r="DD77">
        <v>-85.038805999999994</v>
      </c>
      <c r="DE77">
        <v>34.897244999999998</v>
      </c>
      <c r="DF77">
        <v>34.897244999999998</v>
      </c>
      <c r="DG77">
        <v>-85.038805999999994</v>
      </c>
      <c r="DH77">
        <v>1.417E-2</v>
      </c>
      <c r="DI77">
        <v>2.4889999999999999E-3</v>
      </c>
      <c r="DJ77">
        <v>19</v>
      </c>
      <c r="DK77">
        <v>2800</v>
      </c>
      <c r="DL77">
        <v>0</v>
      </c>
      <c r="DM77">
        <v>2950</v>
      </c>
      <c r="DN77">
        <v>0</v>
      </c>
      <c r="DO77">
        <v>2770</v>
      </c>
      <c r="DP77">
        <v>0</v>
      </c>
      <c r="DQ77">
        <v>2760</v>
      </c>
      <c r="DR77">
        <v>0</v>
      </c>
      <c r="DS77">
        <v>2680</v>
      </c>
      <c r="DT77">
        <v>7.7</v>
      </c>
      <c r="DU77">
        <v>2570</v>
      </c>
      <c r="DV77">
        <v>7.7</v>
      </c>
      <c r="DW77">
        <v>2790</v>
      </c>
      <c r="DX77">
        <v>7.7</v>
      </c>
      <c r="DY77">
        <v>2790</v>
      </c>
      <c r="DZ77">
        <v>7.7</v>
      </c>
      <c r="EA77">
        <v>2880</v>
      </c>
      <c r="EB77">
        <v>7.7</v>
      </c>
      <c r="EC77">
        <v>2900</v>
      </c>
      <c r="ED77">
        <v>7.7</v>
      </c>
      <c r="EE77">
        <v>1.142E-3</v>
      </c>
    </row>
    <row r="78" spans="1:135" x14ac:dyDescent="0.3">
      <c r="A78">
        <v>76</v>
      </c>
      <c r="B78" t="s">
        <v>135</v>
      </c>
      <c r="C78">
        <v>647</v>
      </c>
      <c r="D78">
        <v>539</v>
      </c>
      <c r="E78" t="s">
        <v>135</v>
      </c>
      <c r="F78">
        <v>6828930</v>
      </c>
      <c r="G78" t="s">
        <v>136</v>
      </c>
      <c r="H78" s="1">
        <v>43321</v>
      </c>
      <c r="I78" t="s">
        <v>302</v>
      </c>
      <c r="J78" t="s">
        <v>303</v>
      </c>
      <c r="K78" t="s">
        <v>139</v>
      </c>
      <c r="L78" t="s">
        <v>140</v>
      </c>
      <c r="M78">
        <v>0</v>
      </c>
      <c r="N78">
        <v>0</v>
      </c>
      <c r="O78">
        <v>0</v>
      </c>
      <c r="P78" t="s">
        <v>141</v>
      </c>
      <c r="Q78" t="s">
        <v>186</v>
      </c>
      <c r="R78" t="s">
        <v>219</v>
      </c>
      <c r="S78" t="s">
        <v>219</v>
      </c>
      <c r="T78" t="s">
        <v>216</v>
      </c>
      <c r="U78">
        <v>1</v>
      </c>
      <c r="V78" t="s">
        <v>165</v>
      </c>
      <c r="W78" t="s">
        <v>146</v>
      </c>
      <c r="X78" t="s">
        <v>147</v>
      </c>
      <c r="Y78" t="s">
        <v>167</v>
      </c>
      <c r="Z78">
        <v>18</v>
      </c>
      <c r="AA78" t="s">
        <v>198</v>
      </c>
      <c r="AB78" t="s">
        <v>168</v>
      </c>
      <c r="AC78" t="s">
        <v>309</v>
      </c>
      <c r="AD78">
        <v>13.679292999999999</v>
      </c>
      <c r="AE78">
        <v>34.899942000000003</v>
      </c>
      <c r="AF78">
        <v>-85.051158000000001</v>
      </c>
      <c r="AG78">
        <v>19</v>
      </c>
      <c r="AH78">
        <v>19</v>
      </c>
      <c r="AI78">
        <v>331</v>
      </c>
      <c r="AJ78" t="s">
        <v>308</v>
      </c>
      <c r="AK78">
        <v>162</v>
      </c>
      <c r="AL78">
        <v>182</v>
      </c>
      <c r="AM78" t="s">
        <v>153</v>
      </c>
      <c r="AN78">
        <v>686.1</v>
      </c>
      <c r="AO78">
        <v>66.400000000000006</v>
      </c>
      <c r="AP78">
        <v>795.4</v>
      </c>
      <c r="AQ78">
        <v>-85.054732000000001</v>
      </c>
      <c r="AR78">
        <v>34.901358000000002</v>
      </c>
      <c r="AS78">
        <v>-85.052671000000004</v>
      </c>
      <c r="AT78">
        <v>34.900160999999997</v>
      </c>
      <c r="AU78" t="s">
        <v>309</v>
      </c>
      <c r="AV78">
        <v>1</v>
      </c>
      <c r="AW78">
        <v>47</v>
      </c>
      <c r="AX78">
        <v>2</v>
      </c>
      <c r="AY78">
        <v>0</v>
      </c>
      <c r="AZ78">
        <v>55</v>
      </c>
      <c r="BA78">
        <v>11.35</v>
      </c>
      <c r="BB78">
        <v>10.82</v>
      </c>
      <c r="BC78">
        <v>833</v>
      </c>
      <c r="BD78">
        <v>834</v>
      </c>
      <c r="BE78">
        <v>837.3</v>
      </c>
      <c r="BF78">
        <v>55</v>
      </c>
      <c r="BG78">
        <v>50.3</v>
      </c>
      <c r="BH78">
        <v>4.7</v>
      </c>
      <c r="BI78" s="1">
        <v>44187</v>
      </c>
      <c r="BJ78" t="s">
        <v>154</v>
      </c>
      <c r="BK78">
        <v>2.4889999999999999E-3</v>
      </c>
      <c r="BL78">
        <v>7456</v>
      </c>
      <c r="BM78">
        <v>7340</v>
      </c>
      <c r="BN78" t="s">
        <v>309</v>
      </c>
      <c r="BO78" t="s">
        <v>310</v>
      </c>
      <c r="BP78">
        <v>1</v>
      </c>
      <c r="BQ78">
        <v>200</v>
      </c>
      <c r="BR78">
        <v>6</v>
      </c>
      <c r="BS78">
        <v>1</v>
      </c>
      <c r="BT78">
        <v>2</v>
      </c>
      <c r="BU78">
        <v>1</v>
      </c>
      <c r="BV78">
        <v>1</v>
      </c>
      <c r="BW78">
        <v>2</v>
      </c>
      <c r="BX78">
        <v>0</v>
      </c>
      <c r="BY78">
        <v>4</v>
      </c>
      <c r="BZ78" t="s">
        <v>156</v>
      </c>
      <c r="CA78">
        <v>47</v>
      </c>
      <c r="CB78">
        <v>2</v>
      </c>
      <c r="CC78">
        <v>0</v>
      </c>
      <c r="CD78" t="s">
        <v>157</v>
      </c>
      <c r="CE78" t="s">
        <v>157</v>
      </c>
      <c r="CF78">
        <v>0</v>
      </c>
      <c r="CG78">
        <v>55</v>
      </c>
      <c r="CH78">
        <v>3893</v>
      </c>
      <c r="CI78" t="s">
        <v>158</v>
      </c>
      <c r="CJ78">
        <v>0</v>
      </c>
      <c r="CK78">
        <v>1.0273559999999999</v>
      </c>
      <c r="CL78">
        <v>14</v>
      </c>
      <c r="CM78" t="s">
        <v>159</v>
      </c>
      <c r="CN78">
        <v>3893</v>
      </c>
      <c r="CO78">
        <v>61611</v>
      </c>
      <c r="CP78">
        <v>13.188000000000001</v>
      </c>
      <c r="CQ78">
        <v>14.215999999999999</v>
      </c>
      <c r="CR78">
        <v>61611</v>
      </c>
      <c r="CS78">
        <v>0</v>
      </c>
      <c r="CT78">
        <v>5424.6774560000003</v>
      </c>
      <c r="CU78">
        <v>100</v>
      </c>
      <c r="CV78">
        <v>7362</v>
      </c>
      <c r="CW78">
        <v>3.6630000000000003E-2</v>
      </c>
      <c r="CX78">
        <v>0</v>
      </c>
      <c r="CY78">
        <v>2.4889999999999999E-3</v>
      </c>
      <c r="CZ78">
        <v>87</v>
      </c>
      <c r="DA78" t="s">
        <v>332</v>
      </c>
      <c r="DB78" t="s">
        <v>319</v>
      </c>
      <c r="DC78" t="s">
        <v>333</v>
      </c>
      <c r="DD78">
        <v>-85.038805999999994</v>
      </c>
      <c r="DE78">
        <v>34.897244999999998</v>
      </c>
      <c r="DF78">
        <v>34.897244999999998</v>
      </c>
      <c r="DG78">
        <v>-85.038805999999994</v>
      </c>
      <c r="DH78">
        <v>1.417E-2</v>
      </c>
      <c r="DI78">
        <v>2.4889999999999999E-3</v>
      </c>
      <c r="DJ78">
        <v>19</v>
      </c>
      <c r="DK78">
        <v>2800</v>
      </c>
      <c r="DL78">
        <v>0</v>
      </c>
      <c r="DM78">
        <v>2950</v>
      </c>
      <c r="DN78">
        <v>0</v>
      </c>
      <c r="DO78">
        <v>2770</v>
      </c>
      <c r="DP78">
        <v>0</v>
      </c>
      <c r="DQ78">
        <v>2760</v>
      </c>
      <c r="DR78">
        <v>0</v>
      </c>
      <c r="DS78">
        <v>2680</v>
      </c>
      <c r="DT78">
        <v>7.7</v>
      </c>
      <c r="DU78">
        <v>2570</v>
      </c>
      <c r="DV78">
        <v>7.7</v>
      </c>
      <c r="DW78">
        <v>2790</v>
      </c>
      <c r="DX78">
        <v>7.7</v>
      </c>
      <c r="DY78">
        <v>2790</v>
      </c>
      <c r="DZ78">
        <v>7.7</v>
      </c>
      <c r="EA78">
        <v>2880</v>
      </c>
      <c r="EB78">
        <v>7.7</v>
      </c>
      <c r="EC78">
        <v>2900</v>
      </c>
      <c r="ED78">
        <v>7.7</v>
      </c>
      <c r="EE78">
        <v>1.5299999999999999E-3</v>
      </c>
    </row>
    <row r="79" spans="1:135" x14ac:dyDescent="0.3">
      <c r="A79">
        <v>77</v>
      </c>
      <c r="B79" t="s">
        <v>135</v>
      </c>
      <c r="C79">
        <v>785</v>
      </c>
      <c r="D79">
        <v>453</v>
      </c>
      <c r="E79" t="s">
        <v>135</v>
      </c>
      <c r="F79">
        <v>7736402</v>
      </c>
      <c r="G79" t="s">
        <v>136</v>
      </c>
      <c r="H79" s="1">
        <v>44047</v>
      </c>
      <c r="I79" t="s">
        <v>302</v>
      </c>
      <c r="J79" t="s">
        <v>303</v>
      </c>
      <c r="K79" t="s">
        <v>352</v>
      </c>
      <c r="L79" t="s">
        <v>169</v>
      </c>
      <c r="M79">
        <v>0</v>
      </c>
      <c r="N79">
        <v>0</v>
      </c>
      <c r="O79">
        <v>0</v>
      </c>
      <c r="P79" t="s">
        <v>235</v>
      </c>
      <c r="Q79" t="s">
        <v>170</v>
      </c>
      <c r="R79" t="s">
        <v>284</v>
      </c>
      <c r="S79" t="s">
        <v>284</v>
      </c>
      <c r="T79" t="s">
        <v>271</v>
      </c>
      <c r="U79">
        <v>3</v>
      </c>
      <c r="V79" t="s">
        <v>353</v>
      </c>
      <c r="W79" t="s">
        <v>354</v>
      </c>
      <c r="X79" t="s">
        <v>147</v>
      </c>
      <c r="Y79" t="s">
        <v>148</v>
      </c>
      <c r="Z79">
        <v>0</v>
      </c>
      <c r="AA79" t="s">
        <v>245</v>
      </c>
      <c r="AB79" t="s">
        <v>355</v>
      </c>
      <c r="AC79" t="s">
        <v>309</v>
      </c>
      <c r="AD79">
        <v>13.537043000000001</v>
      </c>
      <c r="AE79">
        <v>34.900362000000001</v>
      </c>
      <c r="AF79">
        <v>-85.053605000000005</v>
      </c>
      <c r="AG79">
        <v>19</v>
      </c>
      <c r="AH79">
        <v>19</v>
      </c>
      <c r="AI79">
        <v>331</v>
      </c>
      <c r="AJ79" t="s">
        <v>308</v>
      </c>
      <c r="AK79">
        <v>162</v>
      </c>
      <c r="AL79">
        <v>182</v>
      </c>
      <c r="AM79" t="s">
        <v>153</v>
      </c>
      <c r="AN79">
        <v>686.1</v>
      </c>
      <c r="AO79">
        <v>66.400000000000006</v>
      </c>
      <c r="AP79">
        <v>795.4</v>
      </c>
      <c r="AQ79">
        <v>-85.054732000000001</v>
      </c>
      <c r="AR79">
        <v>34.901358000000002</v>
      </c>
      <c r="AS79">
        <v>-85.052671000000004</v>
      </c>
      <c r="AT79">
        <v>34.900160999999997</v>
      </c>
      <c r="AU79" t="s">
        <v>309</v>
      </c>
      <c r="AV79">
        <v>1</v>
      </c>
      <c r="AW79">
        <v>47</v>
      </c>
      <c r="AX79">
        <v>2</v>
      </c>
      <c r="AY79">
        <v>0</v>
      </c>
      <c r="AZ79">
        <v>55</v>
      </c>
      <c r="BA79">
        <v>11.35</v>
      </c>
      <c r="BB79">
        <v>10.82</v>
      </c>
      <c r="BC79">
        <v>833</v>
      </c>
      <c r="BD79">
        <v>834</v>
      </c>
      <c r="BE79">
        <v>837.3</v>
      </c>
      <c r="BF79">
        <v>55</v>
      </c>
      <c r="BG79">
        <v>50.3</v>
      </c>
      <c r="BH79">
        <v>4.7</v>
      </c>
      <c r="BI79" s="1">
        <v>44187</v>
      </c>
      <c r="BJ79" t="s">
        <v>154</v>
      </c>
      <c r="BK79">
        <v>2.4889999999999999E-3</v>
      </c>
      <c r="BL79">
        <v>7456</v>
      </c>
      <c r="BM79">
        <v>7340</v>
      </c>
      <c r="BN79" t="s">
        <v>309</v>
      </c>
      <c r="BO79" t="s">
        <v>310</v>
      </c>
      <c r="BP79">
        <v>1</v>
      </c>
      <c r="BQ79">
        <v>200</v>
      </c>
      <c r="BR79">
        <v>6</v>
      </c>
      <c r="BS79">
        <v>1</v>
      </c>
      <c r="BT79">
        <v>2</v>
      </c>
      <c r="BU79">
        <v>1</v>
      </c>
      <c r="BV79">
        <v>1</v>
      </c>
      <c r="BW79">
        <v>2</v>
      </c>
      <c r="BX79">
        <v>0</v>
      </c>
      <c r="BY79">
        <v>4</v>
      </c>
      <c r="BZ79" t="s">
        <v>156</v>
      </c>
      <c r="CA79">
        <v>47</v>
      </c>
      <c r="CB79">
        <v>2</v>
      </c>
      <c r="CC79">
        <v>0</v>
      </c>
      <c r="CD79" t="s">
        <v>157</v>
      </c>
      <c r="CE79" t="s">
        <v>157</v>
      </c>
      <c r="CF79">
        <v>0</v>
      </c>
      <c r="CG79">
        <v>55</v>
      </c>
      <c r="CH79">
        <v>3893</v>
      </c>
      <c r="CI79" t="s">
        <v>158</v>
      </c>
      <c r="CJ79">
        <v>0</v>
      </c>
      <c r="CK79">
        <v>1.0273559999999999</v>
      </c>
      <c r="CL79">
        <v>14</v>
      </c>
      <c r="CM79" t="s">
        <v>159</v>
      </c>
      <c r="CN79">
        <v>3893</v>
      </c>
      <c r="CO79">
        <v>61611</v>
      </c>
      <c r="CP79">
        <v>13.188000000000001</v>
      </c>
      <c r="CQ79">
        <v>14.215999999999999</v>
      </c>
      <c r="CR79">
        <v>61611</v>
      </c>
      <c r="CS79">
        <v>0</v>
      </c>
      <c r="CT79">
        <v>5424.6774560000003</v>
      </c>
      <c r="CU79">
        <v>100</v>
      </c>
      <c r="CV79">
        <v>7362</v>
      </c>
      <c r="CW79">
        <v>3.6630000000000003E-2</v>
      </c>
      <c r="CX79">
        <v>0</v>
      </c>
      <c r="CY79">
        <v>2.4889999999999999E-3</v>
      </c>
      <c r="CZ79">
        <v>87</v>
      </c>
      <c r="DA79" t="s">
        <v>332</v>
      </c>
      <c r="DB79" t="s">
        <v>319</v>
      </c>
      <c r="DC79" t="s">
        <v>333</v>
      </c>
      <c r="DD79">
        <v>-85.038805999999994</v>
      </c>
      <c r="DE79">
        <v>34.897244999999998</v>
      </c>
      <c r="DF79">
        <v>34.897244999999998</v>
      </c>
      <c r="DG79">
        <v>-85.038805999999994</v>
      </c>
      <c r="DH79">
        <v>1.417E-2</v>
      </c>
      <c r="DI79">
        <v>2.4889999999999999E-3</v>
      </c>
      <c r="DJ79">
        <v>19</v>
      </c>
      <c r="DK79">
        <v>2800</v>
      </c>
      <c r="DL79">
        <v>0</v>
      </c>
      <c r="DM79">
        <v>2950</v>
      </c>
      <c r="DN79">
        <v>0</v>
      </c>
      <c r="DO79">
        <v>2770</v>
      </c>
      <c r="DP79">
        <v>0</v>
      </c>
      <c r="DQ79">
        <v>2760</v>
      </c>
      <c r="DR79">
        <v>0</v>
      </c>
      <c r="DS79">
        <v>2680</v>
      </c>
      <c r="DT79">
        <v>7.7</v>
      </c>
      <c r="DU79">
        <v>2570</v>
      </c>
      <c r="DV79">
        <v>7.7</v>
      </c>
      <c r="DW79">
        <v>2790</v>
      </c>
      <c r="DX79">
        <v>7.7</v>
      </c>
      <c r="DY79">
        <v>2790</v>
      </c>
      <c r="DZ79">
        <v>7.7</v>
      </c>
      <c r="EA79">
        <v>2880</v>
      </c>
      <c r="EB79">
        <v>7.7</v>
      </c>
      <c r="EC79">
        <v>2900</v>
      </c>
      <c r="ED79">
        <v>7.7</v>
      </c>
      <c r="EE79">
        <v>9.9999999999999995E-7</v>
      </c>
    </row>
    <row r="80" spans="1:135" x14ac:dyDescent="0.3">
      <c r="A80">
        <v>78</v>
      </c>
      <c r="B80" t="s">
        <v>135</v>
      </c>
      <c r="C80">
        <v>258</v>
      </c>
      <c r="D80">
        <v>637</v>
      </c>
      <c r="E80" t="s">
        <v>135</v>
      </c>
      <c r="F80">
        <v>5696540</v>
      </c>
      <c r="G80" t="s">
        <v>136</v>
      </c>
      <c r="H80" s="1">
        <v>42459</v>
      </c>
      <c r="I80" t="s">
        <v>302</v>
      </c>
      <c r="J80" t="s">
        <v>356</v>
      </c>
      <c r="K80" t="s">
        <v>139</v>
      </c>
      <c r="L80" t="s">
        <v>169</v>
      </c>
      <c r="M80">
        <v>0</v>
      </c>
      <c r="N80">
        <v>0</v>
      </c>
      <c r="O80">
        <v>0</v>
      </c>
      <c r="P80" t="s">
        <v>141</v>
      </c>
      <c r="Q80" t="s">
        <v>142</v>
      </c>
      <c r="R80" t="s">
        <v>143</v>
      </c>
      <c r="S80" t="s">
        <v>143</v>
      </c>
      <c r="T80" t="s">
        <v>164</v>
      </c>
      <c r="U80">
        <v>1</v>
      </c>
      <c r="V80" t="s">
        <v>165</v>
      </c>
      <c r="W80" t="s">
        <v>224</v>
      </c>
      <c r="X80" t="s">
        <v>147</v>
      </c>
      <c r="Y80" t="s">
        <v>148</v>
      </c>
      <c r="Z80">
        <v>35</v>
      </c>
      <c r="AA80" t="s">
        <v>149</v>
      </c>
      <c r="AB80" t="s">
        <v>168</v>
      </c>
      <c r="AC80" t="s">
        <v>307</v>
      </c>
      <c r="AD80">
        <v>9.8360000000000003</v>
      </c>
      <c r="AE80">
        <v>34.956412999999998</v>
      </c>
      <c r="AF80">
        <v>-85.154641999999996</v>
      </c>
      <c r="AG80">
        <v>20</v>
      </c>
      <c r="AH80">
        <v>7</v>
      </c>
      <c r="AI80">
        <v>422</v>
      </c>
      <c r="AJ80" t="s">
        <v>357</v>
      </c>
      <c r="AK80">
        <v>50</v>
      </c>
      <c r="AL80">
        <v>53</v>
      </c>
      <c r="AM80" t="s">
        <v>153</v>
      </c>
      <c r="AN80">
        <v>306.60000000000002</v>
      </c>
      <c r="AO80">
        <v>148.6</v>
      </c>
      <c r="AP80">
        <v>796.1</v>
      </c>
      <c r="AQ80">
        <v>-85.154630999999995</v>
      </c>
      <c r="AR80">
        <v>34.956136999999998</v>
      </c>
      <c r="AS80">
        <v>-85.156333000000004</v>
      </c>
      <c r="AT80">
        <v>34.95702</v>
      </c>
      <c r="AU80" t="s">
        <v>307</v>
      </c>
      <c r="AV80">
        <v>1</v>
      </c>
      <c r="AW80">
        <v>47</v>
      </c>
      <c r="AX80">
        <v>3</v>
      </c>
      <c r="AY80">
        <v>0</v>
      </c>
      <c r="AZ80">
        <v>55</v>
      </c>
      <c r="BA80">
        <v>18.71</v>
      </c>
      <c r="BB80">
        <v>18.36</v>
      </c>
      <c r="BC80">
        <v>912.4</v>
      </c>
      <c r="BD80">
        <v>920.9</v>
      </c>
      <c r="BE80">
        <v>908.1</v>
      </c>
      <c r="BF80">
        <v>55</v>
      </c>
      <c r="BG80">
        <v>30.9</v>
      </c>
      <c r="BH80">
        <v>24.1</v>
      </c>
      <c r="BI80" s="1">
        <v>44187</v>
      </c>
      <c r="BJ80" t="s">
        <v>185</v>
      </c>
      <c r="BK80">
        <v>2.4459999999999998E-3</v>
      </c>
      <c r="BL80">
        <v>5359</v>
      </c>
      <c r="BM80">
        <v>7380</v>
      </c>
      <c r="BN80" t="s">
        <v>307</v>
      </c>
      <c r="BO80" t="s">
        <v>310</v>
      </c>
      <c r="BP80">
        <v>1</v>
      </c>
      <c r="BQ80">
        <v>300</v>
      </c>
      <c r="BR80">
        <v>6</v>
      </c>
      <c r="BS80">
        <v>1</v>
      </c>
      <c r="BT80">
        <v>2</v>
      </c>
      <c r="BU80">
        <v>1</v>
      </c>
      <c r="BV80">
        <v>1</v>
      </c>
      <c r="BW80">
        <v>2</v>
      </c>
      <c r="BX80">
        <v>0</v>
      </c>
      <c r="BY80">
        <v>4</v>
      </c>
      <c r="BZ80" t="s">
        <v>156</v>
      </c>
      <c r="CA80">
        <v>47</v>
      </c>
      <c r="CB80">
        <v>3</v>
      </c>
      <c r="CC80">
        <v>0</v>
      </c>
      <c r="CD80" t="s">
        <v>213</v>
      </c>
      <c r="CE80" t="s">
        <v>311</v>
      </c>
      <c r="CF80">
        <v>15832</v>
      </c>
      <c r="CG80">
        <v>55</v>
      </c>
      <c r="CH80">
        <v>11654</v>
      </c>
      <c r="CI80" t="s">
        <v>158</v>
      </c>
      <c r="CJ80">
        <v>0</v>
      </c>
      <c r="CK80">
        <v>7.9287999999999997E-2</v>
      </c>
      <c r="CL80">
        <v>14</v>
      </c>
      <c r="CM80" t="s">
        <v>159</v>
      </c>
      <c r="CN80">
        <v>11654</v>
      </c>
      <c r="CO80">
        <v>61651</v>
      </c>
      <c r="CP80">
        <v>9.8800000000000008</v>
      </c>
      <c r="CQ80">
        <v>9.9589999999999996</v>
      </c>
      <c r="CR80">
        <v>61651</v>
      </c>
      <c r="CS80">
        <v>0</v>
      </c>
      <c r="CT80">
        <v>418.77042799999998</v>
      </c>
      <c r="CU80">
        <v>100</v>
      </c>
      <c r="CV80">
        <v>7402</v>
      </c>
      <c r="CW80">
        <v>4.64E-3</v>
      </c>
      <c r="CX80">
        <v>0</v>
      </c>
      <c r="CY80">
        <v>2.4459999999999998E-3</v>
      </c>
      <c r="CZ80">
        <v>91</v>
      </c>
      <c r="DA80" t="s">
        <v>358</v>
      </c>
      <c r="DB80" t="s">
        <v>208</v>
      </c>
      <c r="DC80" t="s">
        <v>359</v>
      </c>
      <c r="DD80">
        <v>-85.145606999999998</v>
      </c>
      <c r="DE80">
        <v>34.948177999999999</v>
      </c>
      <c r="DF80">
        <v>34.948177999999999</v>
      </c>
      <c r="DG80">
        <v>-85.145606999999998</v>
      </c>
      <c r="DH80">
        <v>1.2033E-2</v>
      </c>
      <c r="DI80">
        <v>2.4459999999999998E-3</v>
      </c>
      <c r="DJ80">
        <v>20</v>
      </c>
      <c r="DK80">
        <v>5670</v>
      </c>
      <c r="DL80">
        <v>5.8</v>
      </c>
      <c r="DM80">
        <v>6270</v>
      </c>
      <c r="DN80">
        <v>5.8</v>
      </c>
      <c r="DO80">
        <v>5950</v>
      </c>
      <c r="DP80">
        <v>3.9</v>
      </c>
      <c r="DQ80">
        <v>6000</v>
      </c>
      <c r="DR80">
        <v>4</v>
      </c>
      <c r="DS80">
        <v>5750</v>
      </c>
      <c r="DT80">
        <v>4.3</v>
      </c>
      <c r="DU80">
        <v>5590</v>
      </c>
      <c r="DV80">
        <v>4.3</v>
      </c>
      <c r="DW80">
        <v>5210</v>
      </c>
      <c r="DX80">
        <v>4.3</v>
      </c>
      <c r="DY80">
        <v>5210</v>
      </c>
      <c r="DZ80">
        <v>4.3</v>
      </c>
      <c r="EA80">
        <v>5280</v>
      </c>
      <c r="EB80">
        <v>4</v>
      </c>
      <c r="EC80">
        <v>5370</v>
      </c>
      <c r="ED80">
        <v>4</v>
      </c>
      <c r="EE80">
        <v>0</v>
      </c>
    </row>
    <row r="81" spans="1:135" x14ac:dyDescent="0.3">
      <c r="A81">
        <v>79</v>
      </c>
      <c r="B81" t="s">
        <v>135</v>
      </c>
      <c r="C81">
        <v>306</v>
      </c>
      <c r="D81">
        <v>613</v>
      </c>
      <c r="E81" t="s">
        <v>135</v>
      </c>
      <c r="F81">
        <v>5870387</v>
      </c>
      <c r="G81" t="s">
        <v>136</v>
      </c>
      <c r="H81" s="1">
        <v>42589</v>
      </c>
      <c r="I81" t="s">
        <v>302</v>
      </c>
      <c r="J81" t="s">
        <v>356</v>
      </c>
      <c r="K81" t="s">
        <v>139</v>
      </c>
      <c r="L81" t="s">
        <v>169</v>
      </c>
      <c r="M81">
        <v>0</v>
      </c>
      <c r="N81">
        <v>0</v>
      </c>
      <c r="O81">
        <v>0</v>
      </c>
      <c r="P81" t="s">
        <v>141</v>
      </c>
      <c r="Q81" t="s">
        <v>142</v>
      </c>
      <c r="R81" t="s">
        <v>219</v>
      </c>
      <c r="S81" t="s">
        <v>219</v>
      </c>
      <c r="T81" t="s">
        <v>216</v>
      </c>
      <c r="U81">
        <v>1</v>
      </c>
      <c r="V81" t="s">
        <v>165</v>
      </c>
      <c r="W81" t="s">
        <v>224</v>
      </c>
      <c r="X81" t="s">
        <v>147</v>
      </c>
      <c r="Y81" t="s">
        <v>148</v>
      </c>
      <c r="Z81">
        <v>65</v>
      </c>
      <c r="AA81" t="s">
        <v>360</v>
      </c>
      <c r="AB81" t="s">
        <v>168</v>
      </c>
      <c r="AC81" t="s">
        <v>307</v>
      </c>
      <c r="AD81">
        <v>9.8529999999999998</v>
      </c>
      <c r="AE81">
        <v>34.956662999999999</v>
      </c>
      <c r="AF81">
        <v>-85.154694000000006</v>
      </c>
      <c r="AG81">
        <v>20</v>
      </c>
      <c r="AH81">
        <v>7</v>
      </c>
      <c r="AI81">
        <v>422</v>
      </c>
      <c r="AJ81" t="s">
        <v>357</v>
      </c>
      <c r="AK81">
        <v>50</v>
      </c>
      <c r="AL81">
        <v>53</v>
      </c>
      <c r="AM81" t="s">
        <v>153</v>
      </c>
      <c r="AN81">
        <v>306.60000000000002</v>
      </c>
      <c r="AO81">
        <v>148.6</v>
      </c>
      <c r="AP81">
        <v>796.1</v>
      </c>
      <c r="AQ81">
        <v>-85.154630999999995</v>
      </c>
      <c r="AR81">
        <v>34.956136999999998</v>
      </c>
      <c r="AS81">
        <v>-85.156333000000004</v>
      </c>
      <c r="AT81">
        <v>34.95702</v>
      </c>
      <c r="AU81" t="s">
        <v>307</v>
      </c>
      <c r="AV81">
        <v>1</v>
      </c>
      <c r="AW81">
        <v>47</v>
      </c>
      <c r="AX81">
        <v>3</v>
      </c>
      <c r="AY81">
        <v>0</v>
      </c>
      <c r="AZ81">
        <v>55</v>
      </c>
      <c r="BA81">
        <v>18.71</v>
      </c>
      <c r="BB81">
        <v>18.36</v>
      </c>
      <c r="BC81">
        <v>912.4</v>
      </c>
      <c r="BD81">
        <v>920.9</v>
      </c>
      <c r="BE81">
        <v>908.1</v>
      </c>
      <c r="BF81">
        <v>55</v>
      </c>
      <c r="BG81">
        <v>30.9</v>
      </c>
      <c r="BH81">
        <v>24.1</v>
      </c>
      <c r="BI81" s="1">
        <v>44187</v>
      </c>
      <c r="BJ81" t="s">
        <v>185</v>
      </c>
      <c r="BK81">
        <v>2.4459999999999998E-3</v>
      </c>
      <c r="BL81">
        <v>5359</v>
      </c>
      <c r="BM81">
        <v>7380</v>
      </c>
      <c r="BN81" t="s">
        <v>307</v>
      </c>
      <c r="BO81" t="s">
        <v>310</v>
      </c>
      <c r="BP81">
        <v>1</v>
      </c>
      <c r="BQ81">
        <v>300</v>
      </c>
      <c r="BR81">
        <v>6</v>
      </c>
      <c r="BS81">
        <v>1</v>
      </c>
      <c r="BT81">
        <v>2</v>
      </c>
      <c r="BU81">
        <v>1</v>
      </c>
      <c r="BV81">
        <v>1</v>
      </c>
      <c r="BW81">
        <v>2</v>
      </c>
      <c r="BX81">
        <v>0</v>
      </c>
      <c r="BY81">
        <v>4</v>
      </c>
      <c r="BZ81" t="s">
        <v>156</v>
      </c>
      <c r="CA81">
        <v>47</v>
      </c>
      <c r="CB81">
        <v>3</v>
      </c>
      <c r="CC81">
        <v>0</v>
      </c>
      <c r="CD81" t="s">
        <v>213</v>
      </c>
      <c r="CE81" t="s">
        <v>311</v>
      </c>
      <c r="CF81">
        <v>15832</v>
      </c>
      <c r="CG81">
        <v>55</v>
      </c>
      <c r="CH81">
        <v>11654</v>
      </c>
      <c r="CI81" t="s">
        <v>158</v>
      </c>
      <c r="CJ81">
        <v>0</v>
      </c>
      <c r="CK81">
        <v>7.9287999999999997E-2</v>
      </c>
      <c r="CL81">
        <v>14</v>
      </c>
      <c r="CM81" t="s">
        <v>159</v>
      </c>
      <c r="CN81">
        <v>11654</v>
      </c>
      <c r="CO81">
        <v>61651</v>
      </c>
      <c r="CP81">
        <v>9.8800000000000008</v>
      </c>
      <c r="CQ81">
        <v>9.9589999999999996</v>
      </c>
      <c r="CR81">
        <v>61651</v>
      </c>
      <c r="CS81">
        <v>0</v>
      </c>
      <c r="CT81">
        <v>418.77042799999998</v>
      </c>
      <c r="CU81">
        <v>100</v>
      </c>
      <c r="CV81">
        <v>7402</v>
      </c>
      <c r="CW81">
        <v>4.64E-3</v>
      </c>
      <c r="CX81">
        <v>0</v>
      </c>
      <c r="CY81">
        <v>2.4459999999999998E-3</v>
      </c>
      <c r="CZ81">
        <v>91</v>
      </c>
      <c r="DA81" t="s">
        <v>358</v>
      </c>
      <c r="DB81" t="s">
        <v>208</v>
      </c>
      <c r="DC81" t="s">
        <v>359</v>
      </c>
      <c r="DD81">
        <v>-85.145606999999998</v>
      </c>
      <c r="DE81">
        <v>34.948177999999999</v>
      </c>
      <c r="DF81">
        <v>34.948177999999999</v>
      </c>
      <c r="DG81">
        <v>-85.145606999999998</v>
      </c>
      <c r="DH81">
        <v>1.2033E-2</v>
      </c>
      <c r="DI81">
        <v>2.4459999999999998E-3</v>
      </c>
      <c r="DJ81">
        <v>20</v>
      </c>
      <c r="DK81">
        <v>5670</v>
      </c>
      <c r="DL81">
        <v>5.8</v>
      </c>
      <c r="DM81">
        <v>6270</v>
      </c>
      <c r="DN81">
        <v>5.8</v>
      </c>
      <c r="DO81">
        <v>5950</v>
      </c>
      <c r="DP81">
        <v>3.9</v>
      </c>
      <c r="DQ81">
        <v>6000</v>
      </c>
      <c r="DR81">
        <v>4</v>
      </c>
      <c r="DS81">
        <v>5750</v>
      </c>
      <c r="DT81">
        <v>4.3</v>
      </c>
      <c r="DU81">
        <v>5590</v>
      </c>
      <c r="DV81">
        <v>4.3</v>
      </c>
      <c r="DW81">
        <v>5210</v>
      </c>
      <c r="DX81">
        <v>4.3</v>
      </c>
      <c r="DY81">
        <v>5210</v>
      </c>
      <c r="DZ81">
        <v>4.3</v>
      </c>
      <c r="EA81">
        <v>5280</v>
      </c>
      <c r="EB81">
        <v>4</v>
      </c>
      <c r="EC81">
        <v>5370</v>
      </c>
      <c r="ED81">
        <v>4</v>
      </c>
      <c r="EE81">
        <v>0</v>
      </c>
    </row>
    <row r="82" spans="1:135" x14ac:dyDescent="0.3">
      <c r="A82">
        <v>80</v>
      </c>
      <c r="B82" t="s">
        <v>135</v>
      </c>
      <c r="C82">
        <v>341</v>
      </c>
      <c r="D82">
        <v>765</v>
      </c>
      <c r="E82" t="s">
        <v>135</v>
      </c>
      <c r="F82">
        <v>4884197</v>
      </c>
      <c r="G82" t="s">
        <v>136</v>
      </c>
      <c r="H82" s="1">
        <v>41807</v>
      </c>
      <c r="I82" t="s">
        <v>302</v>
      </c>
      <c r="J82" t="s">
        <v>356</v>
      </c>
      <c r="K82" t="s">
        <v>139</v>
      </c>
      <c r="L82" t="s">
        <v>140</v>
      </c>
      <c r="M82">
        <v>0</v>
      </c>
      <c r="N82">
        <v>0</v>
      </c>
      <c r="O82">
        <v>0</v>
      </c>
      <c r="P82" t="s">
        <v>141</v>
      </c>
      <c r="Q82" t="s">
        <v>142</v>
      </c>
      <c r="R82" t="s">
        <v>143</v>
      </c>
      <c r="S82" t="s">
        <v>272</v>
      </c>
      <c r="T82" t="s">
        <v>216</v>
      </c>
      <c r="U82">
        <v>1</v>
      </c>
      <c r="V82" t="s">
        <v>165</v>
      </c>
      <c r="W82" t="s">
        <v>217</v>
      </c>
      <c r="X82" t="s">
        <v>147</v>
      </c>
      <c r="Y82" t="s">
        <v>148</v>
      </c>
      <c r="Z82">
        <v>29</v>
      </c>
      <c r="AA82" t="s">
        <v>175</v>
      </c>
      <c r="AB82" t="s">
        <v>150</v>
      </c>
      <c r="AC82" t="s">
        <v>307</v>
      </c>
      <c r="AD82">
        <v>9.88293</v>
      </c>
      <c r="AE82">
        <v>34.957008999999999</v>
      </c>
      <c r="AF82">
        <v>-85.154927999999998</v>
      </c>
      <c r="AG82">
        <v>20</v>
      </c>
      <c r="AH82">
        <v>7</v>
      </c>
      <c r="AI82">
        <v>422</v>
      </c>
      <c r="AJ82" t="s">
        <v>357</v>
      </c>
      <c r="AK82">
        <v>50</v>
      </c>
      <c r="AL82">
        <v>53</v>
      </c>
      <c r="AM82" t="s">
        <v>153</v>
      </c>
      <c r="AN82">
        <v>306.60000000000002</v>
      </c>
      <c r="AO82">
        <v>148.6</v>
      </c>
      <c r="AP82">
        <v>796.1</v>
      </c>
      <c r="AQ82">
        <v>-85.154630999999995</v>
      </c>
      <c r="AR82">
        <v>34.956136999999998</v>
      </c>
      <c r="AS82">
        <v>-85.156333000000004</v>
      </c>
      <c r="AT82">
        <v>34.95702</v>
      </c>
      <c r="AU82" t="s">
        <v>307</v>
      </c>
      <c r="AV82">
        <v>1</v>
      </c>
      <c r="AW82">
        <v>47</v>
      </c>
      <c r="AX82">
        <v>3</v>
      </c>
      <c r="AY82">
        <v>0</v>
      </c>
      <c r="AZ82">
        <v>55</v>
      </c>
      <c r="BA82">
        <v>18.71</v>
      </c>
      <c r="BB82">
        <v>18.36</v>
      </c>
      <c r="BC82">
        <v>912.4</v>
      </c>
      <c r="BD82">
        <v>920.9</v>
      </c>
      <c r="BE82">
        <v>908.1</v>
      </c>
      <c r="BF82">
        <v>55</v>
      </c>
      <c r="BG82">
        <v>30.9</v>
      </c>
      <c r="BH82">
        <v>24.1</v>
      </c>
      <c r="BI82" s="1">
        <v>44187</v>
      </c>
      <c r="BJ82" t="s">
        <v>185</v>
      </c>
      <c r="BK82">
        <v>2.4459999999999998E-3</v>
      </c>
      <c r="BL82">
        <v>5359</v>
      </c>
      <c r="BM82">
        <v>7380</v>
      </c>
      <c r="BN82" t="s">
        <v>307</v>
      </c>
      <c r="BO82" t="s">
        <v>310</v>
      </c>
      <c r="BP82">
        <v>1</v>
      </c>
      <c r="BQ82">
        <v>300</v>
      </c>
      <c r="BR82">
        <v>6</v>
      </c>
      <c r="BS82">
        <v>1</v>
      </c>
      <c r="BT82">
        <v>2</v>
      </c>
      <c r="BU82">
        <v>1</v>
      </c>
      <c r="BV82">
        <v>1</v>
      </c>
      <c r="BW82">
        <v>2</v>
      </c>
      <c r="BX82">
        <v>0</v>
      </c>
      <c r="BY82">
        <v>4</v>
      </c>
      <c r="BZ82" t="s">
        <v>156</v>
      </c>
      <c r="CA82">
        <v>47</v>
      </c>
      <c r="CB82">
        <v>3</v>
      </c>
      <c r="CC82">
        <v>0</v>
      </c>
      <c r="CD82" t="s">
        <v>213</v>
      </c>
      <c r="CE82" t="s">
        <v>311</v>
      </c>
      <c r="CF82">
        <v>15832</v>
      </c>
      <c r="CG82">
        <v>55</v>
      </c>
      <c r="CH82">
        <v>11654</v>
      </c>
      <c r="CI82" t="s">
        <v>158</v>
      </c>
      <c r="CJ82">
        <v>0</v>
      </c>
      <c r="CK82">
        <v>7.9287999999999997E-2</v>
      </c>
      <c r="CL82">
        <v>14</v>
      </c>
      <c r="CM82" t="s">
        <v>159</v>
      </c>
      <c r="CN82">
        <v>11654</v>
      </c>
      <c r="CO82">
        <v>61651</v>
      </c>
      <c r="CP82">
        <v>9.8800000000000008</v>
      </c>
      <c r="CQ82">
        <v>9.9589999999999996</v>
      </c>
      <c r="CR82">
        <v>61651</v>
      </c>
      <c r="CS82">
        <v>0</v>
      </c>
      <c r="CT82">
        <v>418.77042799999998</v>
      </c>
      <c r="CU82">
        <v>100</v>
      </c>
      <c r="CV82">
        <v>7402</v>
      </c>
      <c r="CW82">
        <v>4.64E-3</v>
      </c>
      <c r="CX82">
        <v>0</v>
      </c>
      <c r="CY82">
        <v>2.4459999999999998E-3</v>
      </c>
      <c r="CZ82">
        <v>91</v>
      </c>
      <c r="DA82" t="s">
        <v>358</v>
      </c>
      <c r="DB82" t="s">
        <v>208</v>
      </c>
      <c r="DC82" t="s">
        <v>359</v>
      </c>
      <c r="DD82">
        <v>-85.145606999999998</v>
      </c>
      <c r="DE82">
        <v>34.948177999999999</v>
      </c>
      <c r="DF82">
        <v>34.948177999999999</v>
      </c>
      <c r="DG82">
        <v>-85.145606999999998</v>
      </c>
      <c r="DH82">
        <v>1.2033E-2</v>
      </c>
      <c r="DI82">
        <v>2.4459999999999998E-3</v>
      </c>
      <c r="DJ82">
        <v>20</v>
      </c>
      <c r="DK82">
        <v>5670</v>
      </c>
      <c r="DL82">
        <v>5.8</v>
      </c>
      <c r="DM82">
        <v>6270</v>
      </c>
      <c r="DN82">
        <v>5.8</v>
      </c>
      <c r="DO82">
        <v>5950</v>
      </c>
      <c r="DP82">
        <v>3.9</v>
      </c>
      <c r="DQ82">
        <v>6000</v>
      </c>
      <c r="DR82">
        <v>4</v>
      </c>
      <c r="DS82">
        <v>5750</v>
      </c>
      <c r="DT82">
        <v>4.3</v>
      </c>
      <c r="DU82">
        <v>5590</v>
      </c>
      <c r="DV82">
        <v>4.3</v>
      </c>
      <c r="DW82">
        <v>5210</v>
      </c>
      <c r="DX82">
        <v>4.3</v>
      </c>
      <c r="DY82">
        <v>5210</v>
      </c>
      <c r="DZ82">
        <v>4.3</v>
      </c>
      <c r="EA82">
        <v>5280</v>
      </c>
      <c r="EB82">
        <v>4</v>
      </c>
      <c r="EC82">
        <v>5370</v>
      </c>
      <c r="ED82">
        <v>4</v>
      </c>
      <c r="EE82">
        <v>0</v>
      </c>
    </row>
    <row r="83" spans="1:135" x14ac:dyDescent="0.3">
      <c r="A83">
        <v>81</v>
      </c>
      <c r="B83" t="s">
        <v>135</v>
      </c>
      <c r="C83">
        <v>374</v>
      </c>
      <c r="D83">
        <v>581</v>
      </c>
      <c r="E83" t="s">
        <v>135</v>
      </c>
      <c r="F83">
        <v>6093388</v>
      </c>
      <c r="G83" t="s">
        <v>136</v>
      </c>
      <c r="H83" s="1">
        <v>42759</v>
      </c>
      <c r="I83" t="s">
        <v>302</v>
      </c>
      <c r="J83" t="s">
        <v>356</v>
      </c>
      <c r="K83" t="s">
        <v>361</v>
      </c>
      <c r="L83" t="s">
        <v>140</v>
      </c>
      <c r="M83">
        <v>0</v>
      </c>
      <c r="N83">
        <v>0</v>
      </c>
      <c r="O83">
        <v>0</v>
      </c>
      <c r="P83" t="s">
        <v>235</v>
      </c>
      <c r="Q83" t="s">
        <v>249</v>
      </c>
      <c r="R83" t="s">
        <v>180</v>
      </c>
      <c r="S83" t="s">
        <v>180</v>
      </c>
      <c r="T83" t="s">
        <v>242</v>
      </c>
      <c r="U83">
        <v>2</v>
      </c>
      <c r="V83" t="s">
        <v>316</v>
      </c>
      <c r="W83" t="s">
        <v>243</v>
      </c>
      <c r="X83" t="s">
        <v>147</v>
      </c>
      <c r="Y83" t="s">
        <v>148</v>
      </c>
      <c r="Z83">
        <v>0</v>
      </c>
      <c r="AA83" t="s">
        <v>300</v>
      </c>
      <c r="AB83" t="s">
        <v>362</v>
      </c>
      <c r="AC83" t="s">
        <v>307</v>
      </c>
      <c r="AD83">
        <v>9.8829659999999997</v>
      </c>
      <c r="AE83">
        <v>34.957009999999997</v>
      </c>
      <c r="AF83">
        <v>-85.154927999999998</v>
      </c>
      <c r="AG83">
        <v>20</v>
      </c>
      <c r="AH83">
        <v>7</v>
      </c>
      <c r="AI83">
        <v>422</v>
      </c>
      <c r="AJ83" t="s">
        <v>357</v>
      </c>
      <c r="AK83">
        <v>50</v>
      </c>
      <c r="AL83">
        <v>53</v>
      </c>
      <c r="AM83" t="s">
        <v>153</v>
      </c>
      <c r="AN83">
        <v>306.60000000000002</v>
      </c>
      <c r="AO83">
        <v>148.6</v>
      </c>
      <c r="AP83">
        <v>796.1</v>
      </c>
      <c r="AQ83">
        <v>-85.154630999999995</v>
      </c>
      <c r="AR83">
        <v>34.956136999999998</v>
      </c>
      <c r="AS83">
        <v>-85.156333000000004</v>
      </c>
      <c r="AT83">
        <v>34.95702</v>
      </c>
      <c r="AU83" t="s">
        <v>307</v>
      </c>
      <c r="AV83">
        <v>1</v>
      </c>
      <c r="AW83">
        <v>47</v>
      </c>
      <c r="AX83">
        <v>3</v>
      </c>
      <c r="AY83">
        <v>0</v>
      </c>
      <c r="AZ83">
        <v>55</v>
      </c>
      <c r="BA83">
        <v>18.71</v>
      </c>
      <c r="BB83">
        <v>18.36</v>
      </c>
      <c r="BC83">
        <v>912.4</v>
      </c>
      <c r="BD83">
        <v>920.9</v>
      </c>
      <c r="BE83">
        <v>908.1</v>
      </c>
      <c r="BF83">
        <v>55</v>
      </c>
      <c r="BG83">
        <v>30.9</v>
      </c>
      <c r="BH83">
        <v>24.1</v>
      </c>
      <c r="BI83" s="1">
        <v>44187</v>
      </c>
      <c r="BJ83" t="s">
        <v>185</v>
      </c>
      <c r="BK83">
        <v>2.4459999999999998E-3</v>
      </c>
      <c r="BL83">
        <v>5359</v>
      </c>
      <c r="BM83">
        <v>7380</v>
      </c>
      <c r="BN83" t="s">
        <v>307</v>
      </c>
      <c r="BO83" t="s">
        <v>310</v>
      </c>
      <c r="BP83">
        <v>1</v>
      </c>
      <c r="BQ83">
        <v>300</v>
      </c>
      <c r="BR83">
        <v>6</v>
      </c>
      <c r="BS83">
        <v>1</v>
      </c>
      <c r="BT83">
        <v>2</v>
      </c>
      <c r="BU83">
        <v>1</v>
      </c>
      <c r="BV83">
        <v>1</v>
      </c>
      <c r="BW83">
        <v>2</v>
      </c>
      <c r="BX83">
        <v>0</v>
      </c>
      <c r="BY83">
        <v>4</v>
      </c>
      <c r="BZ83" t="s">
        <v>156</v>
      </c>
      <c r="CA83">
        <v>47</v>
      </c>
      <c r="CB83">
        <v>3</v>
      </c>
      <c r="CC83">
        <v>0</v>
      </c>
      <c r="CD83" t="s">
        <v>213</v>
      </c>
      <c r="CE83" t="s">
        <v>311</v>
      </c>
      <c r="CF83">
        <v>15832</v>
      </c>
      <c r="CG83">
        <v>55</v>
      </c>
      <c r="CH83">
        <v>11654</v>
      </c>
      <c r="CI83" t="s">
        <v>158</v>
      </c>
      <c r="CJ83">
        <v>0</v>
      </c>
      <c r="CK83">
        <v>7.9287999999999997E-2</v>
      </c>
      <c r="CL83">
        <v>14</v>
      </c>
      <c r="CM83" t="s">
        <v>159</v>
      </c>
      <c r="CN83">
        <v>11654</v>
      </c>
      <c r="CO83">
        <v>61651</v>
      </c>
      <c r="CP83">
        <v>9.8800000000000008</v>
      </c>
      <c r="CQ83">
        <v>9.9589999999999996</v>
      </c>
      <c r="CR83">
        <v>61651</v>
      </c>
      <c r="CS83">
        <v>0</v>
      </c>
      <c r="CT83">
        <v>418.77042799999998</v>
      </c>
      <c r="CU83">
        <v>100</v>
      </c>
      <c r="CV83">
        <v>7402</v>
      </c>
      <c r="CW83">
        <v>4.64E-3</v>
      </c>
      <c r="CX83">
        <v>0</v>
      </c>
      <c r="CY83">
        <v>2.4459999999999998E-3</v>
      </c>
      <c r="CZ83">
        <v>91</v>
      </c>
      <c r="DA83" t="s">
        <v>358</v>
      </c>
      <c r="DB83" t="s">
        <v>208</v>
      </c>
      <c r="DC83" t="s">
        <v>359</v>
      </c>
      <c r="DD83">
        <v>-85.145606999999998</v>
      </c>
      <c r="DE83">
        <v>34.948177999999999</v>
      </c>
      <c r="DF83">
        <v>34.948177999999999</v>
      </c>
      <c r="DG83">
        <v>-85.145606999999998</v>
      </c>
      <c r="DH83">
        <v>1.2033E-2</v>
      </c>
      <c r="DI83">
        <v>2.4459999999999998E-3</v>
      </c>
      <c r="DJ83">
        <v>20</v>
      </c>
      <c r="DK83">
        <v>5670</v>
      </c>
      <c r="DL83">
        <v>5.8</v>
      </c>
      <c r="DM83">
        <v>6270</v>
      </c>
      <c r="DN83">
        <v>5.8</v>
      </c>
      <c r="DO83">
        <v>5950</v>
      </c>
      <c r="DP83">
        <v>3.9</v>
      </c>
      <c r="DQ83">
        <v>6000</v>
      </c>
      <c r="DR83">
        <v>4</v>
      </c>
      <c r="DS83">
        <v>5750</v>
      </c>
      <c r="DT83">
        <v>4.3</v>
      </c>
      <c r="DU83">
        <v>5590</v>
      </c>
      <c r="DV83">
        <v>4.3</v>
      </c>
      <c r="DW83">
        <v>5210</v>
      </c>
      <c r="DX83">
        <v>4.3</v>
      </c>
      <c r="DY83">
        <v>5210</v>
      </c>
      <c r="DZ83">
        <v>4.3</v>
      </c>
      <c r="EA83">
        <v>5280</v>
      </c>
      <c r="EB83">
        <v>4</v>
      </c>
      <c r="EC83">
        <v>5370</v>
      </c>
      <c r="ED83">
        <v>4</v>
      </c>
      <c r="EE83">
        <v>0</v>
      </c>
    </row>
    <row r="84" spans="1:135" x14ac:dyDescent="0.3">
      <c r="A84">
        <v>82</v>
      </c>
      <c r="B84" t="s">
        <v>135</v>
      </c>
      <c r="C84">
        <v>513</v>
      </c>
      <c r="D84">
        <v>717</v>
      </c>
      <c r="E84" t="s">
        <v>135</v>
      </c>
      <c r="F84">
        <v>5263431</v>
      </c>
      <c r="G84" t="s">
        <v>136</v>
      </c>
      <c r="H84" s="1">
        <v>42102</v>
      </c>
      <c r="I84" t="s">
        <v>302</v>
      </c>
      <c r="J84" t="s">
        <v>356</v>
      </c>
      <c r="K84" t="s">
        <v>139</v>
      </c>
      <c r="L84" t="s">
        <v>140</v>
      </c>
      <c r="M84">
        <v>0</v>
      </c>
      <c r="N84">
        <v>0</v>
      </c>
      <c r="O84">
        <v>0</v>
      </c>
      <c r="P84" t="s">
        <v>141</v>
      </c>
      <c r="Q84" t="s">
        <v>142</v>
      </c>
      <c r="R84" t="s">
        <v>272</v>
      </c>
      <c r="S84" t="s">
        <v>272</v>
      </c>
      <c r="T84" t="s">
        <v>187</v>
      </c>
      <c r="U84">
        <v>1</v>
      </c>
      <c r="V84" t="s">
        <v>165</v>
      </c>
      <c r="W84" t="s">
        <v>217</v>
      </c>
      <c r="X84" t="s">
        <v>147</v>
      </c>
      <c r="Y84" t="s">
        <v>167</v>
      </c>
      <c r="Z84">
        <v>43</v>
      </c>
      <c r="AA84" t="s">
        <v>149</v>
      </c>
      <c r="AB84" t="s">
        <v>150</v>
      </c>
      <c r="AC84" t="s">
        <v>307</v>
      </c>
      <c r="AD84">
        <v>9.9621849999999998</v>
      </c>
      <c r="AE84">
        <v>34.957065</v>
      </c>
      <c r="AF84">
        <v>-85.156222999999997</v>
      </c>
      <c r="AG84">
        <v>20</v>
      </c>
      <c r="AH84">
        <v>7</v>
      </c>
      <c r="AI84">
        <v>422</v>
      </c>
      <c r="AJ84" t="s">
        <v>357</v>
      </c>
      <c r="AK84">
        <v>50</v>
      </c>
      <c r="AL84">
        <v>53</v>
      </c>
      <c r="AM84" t="s">
        <v>153</v>
      </c>
      <c r="AN84">
        <v>306.60000000000002</v>
      </c>
      <c r="AO84">
        <v>148.6</v>
      </c>
      <c r="AP84">
        <v>796.1</v>
      </c>
      <c r="AQ84">
        <v>-85.154630999999995</v>
      </c>
      <c r="AR84">
        <v>34.956136999999998</v>
      </c>
      <c r="AS84">
        <v>-85.156333000000004</v>
      </c>
      <c r="AT84">
        <v>34.95702</v>
      </c>
      <c r="AU84" t="s">
        <v>307</v>
      </c>
      <c r="AV84">
        <v>1</v>
      </c>
      <c r="AW84">
        <v>47</v>
      </c>
      <c r="AX84">
        <v>3</v>
      </c>
      <c r="AY84">
        <v>0</v>
      </c>
      <c r="AZ84">
        <v>55</v>
      </c>
      <c r="BA84">
        <v>18.71</v>
      </c>
      <c r="BB84">
        <v>18.36</v>
      </c>
      <c r="BC84">
        <v>912.4</v>
      </c>
      <c r="BD84">
        <v>920.9</v>
      </c>
      <c r="BE84">
        <v>908.1</v>
      </c>
      <c r="BF84">
        <v>55</v>
      </c>
      <c r="BG84">
        <v>30.9</v>
      </c>
      <c r="BH84">
        <v>24.1</v>
      </c>
      <c r="BI84" s="1">
        <v>44187</v>
      </c>
      <c r="BJ84" t="s">
        <v>185</v>
      </c>
      <c r="BK84">
        <v>2.4459999999999998E-3</v>
      </c>
      <c r="BL84">
        <v>5359</v>
      </c>
      <c r="BM84">
        <v>7380</v>
      </c>
      <c r="BN84" t="s">
        <v>307</v>
      </c>
      <c r="BO84" t="s">
        <v>310</v>
      </c>
      <c r="BP84">
        <v>1</v>
      </c>
      <c r="BQ84">
        <v>300</v>
      </c>
      <c r="BR84">
        <v>6</v>
      </c>
      <c r="BS84">
        <v>1</v>
      </c>
      <c r="BT84">
        <v>2</v>
      </c>
      <c r="BU84">
        <v>1</v>
      </c>
      <c r="BV84">
        <v>1</v>
      </c>
      <c r="BW84">
        <v>2</v>
      </c>
      <c r="BX84">
        <v>0</v>
      </c>
      <c r="BY84">
        <v>4</v>
      </c>
      <c r="BZ84" t="s">
        <v>156</v>
      </c>
      <c r="CA84">
        <v>47</v>
      </c>
      <c r="CB84">
        <v>3</v>
      </c>
      <c r="CC84">
        <v>0</v>
      </c>
      <c r="CD84" t="s">
        <v>213</v>
      </c>
      <c r="CE84" t="s">
        <v>311</v>
      </c>
      <c r="CF84">
        <v>15832</v>
      </c>
      <c r="CG84">
        <v>55</v>
      </c>
      <c r="CH84">
        <v>11654</v>
      </c>
      <c r="CI84" t="s">
        <v>158</v>
      </c>
      <c r="CJ84">
        <v>0</v>
      </c>
      <c r="CK84">
        <v>7.9287999999999997E-2</v>
      </c>
      <c r="CL84">
        <v>14</v>
      </c>
      <c r="CM84" t="s">
        <v>159</v>
      </c>
      <c r="CN84">
        <v>11654</v>
      </c>
      <c r="CO84">
        <v>61651</v>
      </c>
      <c r="CP84">
        <v>9.8800000000000008</v>
      </c>
      <c r="CQ84">
        <v>9.9589999999999996</v>
      </c>
      <c r="CR84">
        <v>61651</v>
      </c>
      <c r="CS84">
        <v>0</v>
      </c>
      <c r="CT84">
        <v>418.77042799999998</v>
      </c>
      <c r="CU84">
        <v>100</v>
      </c>
      <c r="CV84">
        <v>7402</v>
      </c>
      <c r="CW84">
        <v>4.64E-3</v>
      </c>
      <c r="CX84">
        <v>0</v>
      </c>
      <c r="CY84">
        <v>2.4459999999999998E-3</v>
      </c>
      <c r="CZ84">
        <v>91</v>
      </c>
      <c r="DA84" t="s">
        <v>358</v>
      </c>
      <c r="DB84" t="s">
        <v>208</v>
      </c>
      <c r="DC84" t="s">
        <v>359</v>
      </c>
      <c r="DD84">
        <v>-85.145606999999998</v>
      </c>
      <c r="DE84">
        <v>34.948177999999999</v>
      </c>
      <c r="DF84">
        <v>34.948177999999999</v>
      </c>
      <c r="DG84">
        <v>-85.145606999999998</v>
      </c>
      <c r="DH84">
        <v>1.2033E-2</v>
      </c>
      <c r="DI84">
        <v>2.4459999999999998E-3</v>
      </c>
      <c r="DJ84">
        <v>20</v>
      </c>
      <c r="DK84">
        <v>5670</v>
      </c>
      <c r="DL84">
        <v>5.8</v>
      </c>
      <c r="DM84">
        <v>6270</v>
      </c>
      <c r="DN84">
        <v>5.8</v>
      </c>
      <c r="DO84">
        <v>5950</v>
      </c>
      <c r="DP84">
        <v>3.9</v>
      </c>
      <c r="DQ84">
        <v>6000</v>
      </c>
      <c r="DR84">
        <v>4</v>
      </c>
      <c r="DS84">
        <v>5750</v>
      </c>
      <c r="DT84">
        <v>4.3</v>
      </c>
      <c r="DU84">
        <v>5590</v>
      </c>
      <c r="DV84">
        <v>4.3</v>
      </c>
      <c r="DW84">
        <v>5210</v>
      </c>
      <c r="DX84">
        <v>4.3</v>
      </c>
      <c r="DY84">
        <v>5210</v>
      </c>
      <c r="DZ84">
        <v>4.3</v>
      </c>
      <c r="EA84">
        <v>5280</v>
      </c>
      <c r="EB84">
        <v>4</v>
      </c>
      <c r="EC84">
        <v>5370</v>
      </c>
      <c r="ED84">
        <v>4</v>
      </c>
      <c r="EE84">
        <v>0</v>
      </c>
    </row>
    <row r="85" spans="1:135" x14ac:dyDescent="0.3">
      <c r="A85">
        <v>83</v>
      </c>
      <c r="B85" t="s">
        <v>135</v>
      </c>
      <c r="C85">
        <v>540</v>
      </c>
      <c r="D85">
        <v>697</v>
      </c>
      <c r="E85" t="s">
        <v>135</v>
      </c>
      <c r="F85">
        <v>5352999</v>
      </c>
      <c r="G85" t="s">
        <v>136</v>
      </c>
      <c r="H85" s="1">
        <v>42193</v>
      </c>
      <c r="I85" t="s">
        <v>302</v>
      </c>
      <c r="J85" t="s">
        <v>356</v>
      </c>
      <c r="K85" t="s">
        <v>139</v>
      </c>
      <c r="L85" t="s">
        <v>169</v>
      </c>
      <c r="M85">
        <v>0</v>
      </c>
      <c r="N85">
        <v>0</v>
      </c>
      <c r="O85">
        <v>0</v>
      </c>
      <c r="P85" t="s">
        <v>141</v>
      </c>
      <c r="Q85" t="s">
        <v>142</v>
      </c>
      <c r="R85" t="s">
        <v>219</v>
      </c>
      <c r="S85" t="s">
        <v>219</v>
      </c>
      <c r="T85" t="s">
        <v>187</v>
      </c>
      <c r="U85">
        <v>1</v>
      </c>
      <c r="V85" t="s">
        <v>165</v>
      </c>
      <c r="W85" t="s">
        <v>217</v>
      </c>
      <c r="X85" t="s">
        <v>147</v>
      </c>
      <c r="Y85" t="s">
        <v>148</v>
      </c>
      <c r="Z85">
        <v>59</v>
      </c>
      <c r="AA85" t="s">
        <v>175</v>
      </c>
      <c r="AB85" t="s">
        <v>168</v>
      </c>
      <c r="AC85" t="s">
        <v>307</v>
      </c>
      <c r="AD85">
        <v>9.8360000000000003</v>
      </c>
      <c r="AE85">
        <v>34.956364999999998</v>
      </c>
      <c r="AF85">
        <v>-85.154640000000001</v>
      </c>
      <c r="AG85">
        <v>20</v>
      </c>
      <c r="AH85">
        <v>7</v>
      </c>
      <c r="AI85">
        <v>422</v>
      </c>
      <c r="AJ85" t="s">
        <v>357</v>
      </c>
      <c r="AK85">
        <v>50</v>
      </c>
      <c r="AL85">
        <v>53</v>
      </c>
      <c r="AM85" t="s">
        <v>153</v>
      </c>
      <c r="AN85">
        <v>306.60000000000002</v>
      </c>
      <c r="AO85">
        <v>148.6</v>
      </c>
      <c r="AP85">
        <v>796.1</v>
      </c>
      <c r="AQ85">
        <v>-85.154630999999995</v>
      </c>
      <c r="AR85">
        <v>34.956136999999998</v>
      </c>
      <c r="AS85">
        <v>-85.156333000000004</v>
      </c>
      <c r="AT85">
        <v>34.95702</v>
      </c>
      <c r="AU85" t="s">
        <v>307</v>
      </c>
      <c r="AV85">
        <v>1</v>
      </c>
      <c r="AW85">
        <v>47</v>
      </c>
      <c r="AX85">
        <v>3</v>
      </c>
      <c r="AY85">
        <v>0</v>
      </c>
      <c r="AZ85">
        <v>55</v>
      </c>
      <c r="BA85">
        <v>18.71</v>
      </c>
      <c r="BB85">
        <v>18.36</v>
      </c>
      <c r="BC85">
        <v>912.4</v>
      </c>
      <c r="BD85">
        <v>920.9</v>
      </c>
      <c r="BE85">
        <v>908.1</v>
      </c>
      <c r="BF85">
        <v>55</v>
      </c>
      <c r="BG85">
        <v>30.9</v>
      </c>
      <c r="BH85">
        <v>24.1</v>
      </c>
      <c r="BI85" s="1">
        <v>44187</v>
      </c>
      <c r="BJ85" t="s">
        <v>185</v>
      </c>
      <c r="BK85">
        <v>2.4459999999999998E-3</v>
      </c>
      <c r="BL85">
        <v>5359</v>
      </c>
      <c r="BM85">
        <v>7380</v>
      </c>
      <c r="BN85" t="s">
        <v>307</v>
      </c>
      <c r="BO85" t="s">
        <v>310</v>
      </c>
      <c r="BP85">
        <v>1</v>
      </c>
      <c r="BQ85">
        <v>300</v>
      </c>
      <c r="BR85">
        <v>6</v>
      </c>
      <c r="BS85">
        <v>1</v>
      </c>
      <c r="BT85">
        <v>2</v>
      </c>
      <c r="BU85">
        <v>1</v>
      </c>
      <c r="BV85">
        <v>1</v>
      </c>
      <c r="BW85">
        <v>2</v>
      </c>
      <c r="BX85">
        <v>0</v>
      </c>
      <c r="BY85">
        <v>4</v>
      </c>
      <c r="BZ85" t="s">
        <v>156</v>
      </c>
      <c r="CA85">
        <v>47</v>
      </c>
      <c r="CB85">
        <v>3</v>
      </c>
      <c r="CC85">
        <v>0</v>
      </c>
      <c r="CD85" t="s">
        <v>213</v>
      </c>
      <c r="CE85" t="s">
        <v>311</v>
      </c>
      <c r="CF85">
        <v>15832</v>
      </c>
      <c r="CG85">
        <v>55</v>
      </c>
      <c r="CH85">
        <v>11654</v>
      </c>
      <c r="CI85" t="s">
        <v>158</v>
      </c>
      <c r="CJ85">
        <v>0</v>
      </c>
      <c r="CK85">
        <v>7.9287999999999997E-2</v>
      </c>
      <c r="CL85">
        <v>14</v>
      </c>
      <c r="CM85" t="s">
        <v>159</v>
      </c>
      <c r="CN85">
        <v>11654</v>
      </c>
      <c r="CO85">
        <v>61651</v>
      </c>
      <c r="CP85">
        <v>9.8800000000000008</v>
      </c>
      <c r="CQ85">
        <v>9.9589999999999996</v>
      </c>
      <c r="CR85">
        <v>61651</v>
      </c>
      <c r="CS85">
        <v>0</v>
      </c>
      <c r="CT85">
        <v>418.77042799999998</v>
      </c>
      <c r="CU85">
        <v>100</v>
      </c>
      <c r="CV85">
        <v>7402</v>
      </c>
      <c r="CW85">
        <v>4.64E-3</v>
      </c>
      <c r="CX85">
        <v>0</v>
      </c>
      <c r="CY85">
        <v>2.4459999999999998E-3</v>
      </c>
      <c r="CZ85">
        <v>91</v>
      </c>
      <c r="DA85" t="s">
        <v>358</v>
      </c>
      <c r="DB85" t="s">
        <v>208</v>
      </c>
      <c r="DC85" t="s">
        <v>359</v>
      </c>
      <c r="DD85">
        <v>-85.145606999999998</v>
      </c>
      <c r="DE85">
        <v>34.948177999999999</v>
      </c>
      <c r="DF85">
        <v>34.948177999999999</v>
      </c>
      <c r="DG85">
        <v>-85.145606999999998</v>
      </c>
      <c r="DH85">
        <v>1.2033E-2</v>
      </c>
      <c r="DI85">
        <v>2.4459999999999998E-3</v>
      </c>
      <c r="DJ85">
        <v>20</v>
      </c>
      <c r="DK85">
        <v>5670</v>
      </c>
      <c r="DL85">
        <v>5.8</v>
      </c>
      <c r="DM85">
        <v>6270</v>
      </c>
      <c r="DN85">
        <v>5.8</v>
      </c>
      <c r="DO85">
        <v>5950</v>
      </c>
      <c r="DP85">
        <v>3.9</v>
      </c>
      <c r="DQ85">
        <v>6000</v>
      </c>
      <c r="DR85">
        <v>4</v>
      </c>
      <c r="DS85">
        <v>5750</v>
      </c>
      <c r="DT85">
        <v>4.3</v>
      </c>
      <c r="DU85">
        <v>5590</v>
      </c>
      <c r="DV85">
        <v>4.3</v>
      </c>
      <c r="DW85">
        <v>5210</v>
      </c>
      <c r="DX85">
        <v>4.3</v>
      </c>
      <c r="DY85">
        <v>5210</v>
      </c>
      <c r="DZ85">
        <v>4.3</v>
      </c>
      <c r="EA85">
        <v>5280</v>
      </c>
      <c r="EB85">
        <v>4</v>
      </c>
      <c r="EC85">
        <v>5370</v>
      </c>
      <c r="ED85">
        <v>4</v>
      </c>
      <c r="EE85">
        <v>0</v>
      </c>
    </row>
    <row r="86" spans="1:135" x14ac:dyDescent="0.3">
      <c r="A86">
        <v>84</v>
      </c>
      <c r="B86" t="s">
        <v>135</v>
      </c>
      <c r="C86">
        <v>588</v>
      </c>
      <c r="D86">
        <v>600</v>
      </c>
      <c r="E86" t="s">
        <v>135</v>
      </c>
      <c r="F86">
        <v>5980307</v>
      </c>
      <c r="G86" t="s">
        <v>136</v>
      </c>
      <c r="H86" s="1">
        <v>42672</v>
      </c>
      <c r="I86" t="s">
        <v>302</v>
      </c>
      <c r="J86" t="s">
        <v>356</v>
      </c>
      <c r="K86" t="s">
        <v>139</v>
      </c>
      <c r="L86" t="s">
        <v>169</v>
      </c>
      <c r="M86">
        <v>0</v>
      </c>
      <c r="N86">
        <v>0</v>
      </c>
      <c r="O86">
        <v>0</v>
      </c>
      <c r="P86" t="s">
        <v>141</v>
      </c>
      <c r="Q86" t="s">
        <v>142</v>
      </c>
      <c r="R86" t="s">
        <v>143</v>
      </c>
      <c r="S86" t="s">
        <v>272</v>
      </c>
      <c r="T86" t="s">
        <v>187</v>
      </c>
      <c r="U86">
        <v>1</v>
      </c>
      <c r="V86" t="s">
        <v>165</v>
      </c>
      <c r="W86" t="s">
        <v>217</v>
      </c>
      <c r="X86" t="s">
        <v>147</v>
      </c>
      <c r="Y86" t="s">
        <v>148</v>
      </c>
      <c r="Z86">
        <v>20</v>
      </c>
      <c r="AA86" t="s">
        <v>149</v>
      </c>
      <c r="AB86" t="s">
        <v>197</v>
      </c>
      <c r="AC86" t="s">
        <v>307</v>
      </c>
      <c r="AD86">
        <v>9.9621779999999998</v>
      </c>
      <c r="AE86">
        <v>34.957065999999998</v>
      </c>
      <c r="AF86">
        <v>-85.156222999999997</v>
      </c>
      <c r="AG86">
        <v>20</v>
      </c>
      <c r="AH86">
        <v>7</v>
      </c>
      <c r="AI86">
        <v>422</v>
      </c>
      <c r="AJ86" t="s">
        <v>357</v>
      </c>
      <c r="AK86">
        <v>50</v>
      </c>
      <c r="AL86">
        <v>53</v>
      </c>
      <c r="AM86" t="s">
        <v>153</v>
      </c>
      <c r="AN86">
        <v>306.60000000000002</v>
      </c>
      <c r="AO86">
        <v>148.6</v>
      </c>
      <c r="AP86">
        <v>796.1</v>
      </c>
      <c r="AQ86">
        <v>-85.154630999999995</v>
      </c>
      <c r="AR86">
        <v>34.956136999999998</v>
      </c>
      <c r="AS86">
        <v>-85.156333000000004</v>
      </c>
      <c r="AT86">
        <v>34.95702</v>
      </c>
      <c r="AU86" t="s">
        <v>307</v>
      </c>
      <c r="AV86">
        <v>1</v>
      </c>
      <c r="AW86">
        <v>47</v>
      </c>
      <c r="AX86">
        <v>3</v>
      </c>
      <c r="AY86">
        <v>0</v>
      </c>
      <c r="AZ86">
        <v>55</v>
      </c>
      <c r="BA86">
        <v>18.71</v>
      </c>
      <c r="BB86">
        <v>18.36</v>
      </c>
      <c r="BC86">
        <v>912.4</v>
      </c>
      <c r="BD86">
        <v>920.9</v>
      </c>
      <c r="BE86">
        <v>908.1</v>
      </c>
      <c r="BF86">
        <v>55</v>
      </c>
      <c r="BG86">
        <v>30.9</v>
      </c>
      <c r="BH86">
        <v>24.1</v>
      </c>
      <c r="BI86" s="1">
        <v>44187</v>
      </c>
      <c r="BJ86" t="s">
        <v>185</v>
      </c>
      <c r="BK86">
        <v>2.4459999999999998E-3</v>
      </c>
      <c r="BL86">
        <v>5359</v>
      </c>
      <c r="BM86">
        <v>7380</v>
      </c>
      <c r="BN86" t="s">
        <v>307</v>
      </c>
      <c r="BO86" t="s">
        <v>310</v>
      </c>
      <c r="BP86">
        <v>1</v>
      </c>
      <c r="BQ86">
        <v>300</v>
      </c>
      <c r="BR86">
        <v>6</v>
      </c>
      <c r="BS86">
        <v>1</v>
      </c>
      <c r="BT86">
        <v>2</v>
      </c>
      <c r="BU86">
        <v>1</v>
      </c>
      <c r="BV86">
        <v>1</v>
      </c>
      <c r="BW86">
        <v>2</v>
      </c>
      <c r="BX86">
        <v>0</v>
      </c>
      <c r="BY86">
        <v>4</v>
      </c>
      <c r="BZ86" t="s">
        <v>156</v>
      </c>
      <c r="CA86">
        <v>47</v>
      </c>
      <c r="CB86">
        <v>3</v>
      </c>
      <c r="CC86">
        <v>0</v>
      </c>
      <c r="CD86" t="s">
        <v>213</v>
      </c>
      <c r="CE86" t="s">
        <v>311</v>
      </c>
      <c r="CF86">
        <v>15832</v>
      </c>
      <c r="CG86">
        <v>55</v>
      </c>
      <c r="CH86">
        <v>11654</v>
      </c>
      <c r="CI86" t="s">
        <v>158</v>
      </c>
      <c r="CJ86">
        <v>0</v>
      </c>
      <c r="CK86">
        <v>7.9287999999999997E-2</v>
      </c>
      <c r="CL86">
        <v>14</v>
      </c>
      <c r="CM86" t="s">
        <v>159</v>
      </c>
      <c r="CN86">
        <v>11654</v>
      </c>
      <c r="CO86">
        <v>61651</v>
      </c>
      <c r="CP86">
        <v>9.8800000000000008</v>
      </c>
      <c r="CQ86">
        <v>9.9589999999999996</v>
      </c>
      <c r="CR86">
        <v>61651</v>
      </c>
      <c r="CS86">
        <v>0</v>
      </c>
      <c r="CT86">
        <v>418.77042799999998</v>
      </c>
      <c r="CU86">
        <v>100</v>
      </c>
      <c r="CV86">
        <v>7402</v>
      </c>
      <c r="CW86">
        <v>4.64E-3</v>
      </c>
      <c r="CX86">
        <v>0</v>
      </c>
      <c r="CY86">
        <v>2.4459999999999998E-3</v>
      </c>
      <c r="CZ86">
        <v>91</v>
      </c>
      <c r="DA86" t="s">
        <v>358</v>
      </c>
      <c r="DB86" t="s">
        <v>208</v>
      </c>
      <c r="DC86" t="s">
        <v>359</v>
      </c>
      <c r="DD86">
        <v>-85.145606999999998</v>
      </c>
      <c r="DE86">
        <v>34.948177999999999</v>
      </c>
      <c r="DF86">
        <v>34.948177999999999</v>
      </c>
      <c r="DG86">
        <v>-85.145606999999998</v>
      </c>
      <c r="DH86">
        <v>1.2033E-2</v>
      </c>
      <c r="DI86">
        <v>2.4459999999999998E-3</v>
      </c>
      <c r="DJ86">
        <v>20</v>
      </c>
      <c r="DK86">
        <v>5670</v>
      </c>
      <c r="DL86">
        <v>5.8</v>
      </c>
      <c r="DM86">
        <v>6270</v>
      </c>
      <c r="DN86">
        <v>5.8</v>
      </c>
      <c r="DO86">
        <v>5950</v>
      </c>
      <c r="DP86">
        <v>3.9</v>
      </c>
      <c r="DQ86">
        <v>6000</v>
      </c>
      <c r="DR86">
        <v>4</v>
      </c>
      <c r="DS86">
        <v>5750</v>
      </c>
      <c r="DT86">
        <v>4.3</v>
      </c>
      <c r="DU86">
        <v>5590</v>
      </c>
      <c r="DV86">
        <v>4.3</v>
      </c>
      <c r="DW86">
        <v>5210</v>
      </c>
      <c r="DX86">
        <v>4.3</v>
      </c>
      <c r="DY86">
        <v>5210</v>
      </c>
      <c r="DZ86">
        <v>4.3</v>
      </c>
      <c r="EA86">
        <v>5280</v>
      </c>
      <c r="EB86">
        <v>4</v>
      </c>
      <c r="EC86">
        <v>5370</v>
      </c>
      <c r="ED86">
        <v>4</v>
      </c>
      <c r="EE86">
        <v>9.9999999999999995E-7</v>
      </c>
    </row>
    <row r="87" spans="1:135" x14ac:dyDescent="0.3">
      <c r="A87">
        <v>85</v>
      </c>
      <c r="B87" t="s">
        <v>135</v>
      </c>
      <c r="C87">
        <v>623</v>
      </c>
      <c r="D87">
        <v>554</v>
      </c>
      <c r="E87" t="s">
        <v>135</v>
      </c>
      <c r="F87">
        <v>6659262</v>
      </c>
      <c r="G87" t="s">
        <v>136</v>
      </c>
      <c r="H87" s="1">
        <v>43193</v>
      </c>
      <c r="I87" t="s">
        <v>302</v>
      </c>
      <c r="J87" t="s">
        <v>356</v>
      </c>
      <c r="K87" t="s">
        <v>139</v>
      </c>
      <c r="L87" t="s">
        <v>140</v>
      </c>
      <c r="M87">
        <v>0</v>
      </c>
      <c r="N87">
        <v>0</v>
      </c>
      <c r="O87">
        <v>0</v>
      </c>
      <c r="P87" t="s">
        <v>141</v>
      </c>
      <c r="Q87" t="s">
        <v>142</v>
      </c>
      <c r="R87" t="s">
        <v>247</v>
      </c>
      <c r="S87" t="s">
        <v>247</v>
      </c>
      <c r="T87" t="s">
        <v>164</v>
      </c>
      <c r="U87">
        <v>1</v>
      </c>
      <c r="V87" t="s">
        <v>165</v>
      </c>
      <c r="W87" t="s">
        <v>224</v>
      </c>
      <c r="X87" t="s">
        <v>147</v>
      </c>
      <c r="Y87" t="s">
        <v>148</v>
      </c>
      <c r="Z87">
        <v>27</v>
      </c>
      <c r="AA87" t="s">
        <v>360</v>
      </c>
      <c r="AB87" t="s">
        <v>324</v>
      </c>
      <c r="AC87" t="s">
        <v>307</v>
      </c>
      <c r="AD87">
        <v>9.9621790000000008</v>
      </c>
      <c r="AE87">
        <v>34.957065999999998</v>
      </c>
      <c r="AF87">
        <v>-85.156222999999997</v>
      </c>
      <c r="AG87">
        <v>20</v>
      </c>
      <c r="AH87">
        <v>7</v>
      </c>
      <c r="AI87">
        <v>422</v>
      </c>
      <c r="AJ87" t="s">
        <v>357</v>
      </c>
      <c r="AK87">
        <v>50</v>
      </c>
      <c r="AL87">
        <v>53</v>
      </c>
      <c r="AM87" t="s">
        <v>153</v>
      </c>
      <c r="AN87">
        <v>306.60000000000002</v>
      </c>
      <c r="AO87">
        <v>148.6</v>
      </c>
      <c r="AP87">
        <v>796.1</v>
      </c>
      <c r="AQ87">
        <v>-85.154630999999995</v>
      </c>
      <c r="AR87">
        <v>34.956136999999998</v>
      </c>
      <c r="AS87">
        <v>-85.156333000000004</v>
      </c>
      <c r="AT87">
        <v>34.95702</v>
      </c>
      <c r="AU87" t="s">
        <v>307</v>
      </c>
      <c r="AV87">
        <v>1</v>
      </c>
      <c r="AW87">
        <v>47</v>
      </c>
      <c r="AX87">
        <v>3</v>
      </c>
      <c r="AY87">
        <v>0</v>
      </c>
      <c r="AZ87">
        <v>55</v>
      </c>
      <c r="BA87">
        <v>18.71</v>
      </c>
      <c r="BB87">
        <v>18.36</v>
      </c>
      <c r="BC87">
        <v>912.4</v>
      </c>
      <c r="BD87">
        <v>920.9</v>
      </c>
      <c r="BE87">
        <v>908.1</v>
      </c>
      <c r="BF87">
        <v>55</v>
      </c>
      <c r="BG87">
        <v>30.9</v>
      </c>
      <c r="BH87">
        <v>24.1</v>
      </c>
      <c r="BI87" s="1">
        <v>44187</v>
      </c>
      <c r="BJ87" t="s">
        <v>185</v>
      </c>
      <c r="BK87">
        <v>2.4459999999999998E-3</v>
      </c>
      <c r="BL87">
        <v>5359</v>
      </c>
      <c r="BM87">
        <v>7380</v>
      </c>
      <c r="BN87" t="s">
        <v>307</v>
      </c>
      <c r="BO87" t="s">
        <v>310</v>
      </c>
      <c r="BP87">
        <v>1</v>
      </c>
      <c r="BQ87">
        <v>300</v>
      </c>
      <c r="BR87">
        <v>6</v>
      </c>
      <c r="BS87">
        <v>1</v>
      </c>
      <c r="BT87">
        <v>2</v>
      </c>
      <c r="BU87">
        <v>1</v>
      </c>
      <c r="BV87">
        <v>1</v>
      </c>
      <c r="BW87">
        <v>2</v>
      </c>
      <c r="BX87">
        <v>0</v>
      </c>
      <c r="BY87">
        <v>4</v>
      </c>
      <c r="BZ87" t="s">
        <v>156</v>
      </c>
      <c r="CA87">
        <v>47</v>
      </c>
      <c r="CB87">
        <v>3</v>
      </c>
      <c r="CC87">
        <v>0</v>
      </c>
      <c r="CD87" t="s">
        <v>213</v>
      </c>
      <c r="CE87" t="s">
        <v>311</v>
      </c>
      <c r="CF87">
        <v>15832</v>
      </c>
      <c r="CG87">
        <v>55</v>
      </c>
      <c r="CH87">
        <v>11654</v>
      </c>
      <c r="CI87" t="s">
        <v>158</v>
      </c>
      <c r="CJ87">
        <v>0</v>
      </c>
      <c r="CK87">
        <v>7.9287999999999997E-2</v>
      </c>
      <c r="CL87">
        <v>14</v>
      </c>
      <c r="CM87" t="s">
        <v>159</v>
      </c>
      <c r="CN87">
        <v>11654</v>
      </c>
      <c r="CO87">
        <v>61651</v>
      </c>
      <c r="CP87">
        <v>9.8800000000000008</v>
      </c>
      <c r="CQ87">
        <v>9.9589999999999996</v>
      </c>
      <c r="CR87">
        <v>61651</v>
      </c>
      <c r="CS87">
        <v>0</v>
      </c>
      <c r="CT87">
        <v>418.77042799999998</v>
      </c>
      <c r="CU87">
        <v>100</v>
      </c>
      <c r="CV87">
        <v>7402</v>
      </c>
      <c r="CW87">
        <v>4.64E-3</v>
      </c>
      <c r="CX87">
        <v>0</v>
      </c>
      <c r="CY87">
        <v>2.4459999999999998E-3</v>
      </c>
      <c r="CZ87">
        <v>91</v>
      </c>
      <c r="DA87" t="s">
        <v>358</v>
      </c>
      <c r="DB87" t="s">
        <v>208</v>
      </c>
      <c r="DC87" t="s">
        <v>359</v>
      </c>
      <c r="DD87">
        <v>-85.145606999999998</v>
      </c>
      <c r="DE87">
        <v>34.948177999999999</v>
      </c>
      <c r="DF87">
        <v>34.948177999999999</v>
      </c>
      <c r="DG87">
        <v>-85.145606999999998</v>
      </c>
      <c r="DH87">
        <v>1.2033E-2</v>
      </c>
      <c r="DI87">
        <v>2.4459999999999998E-3</v>
      </c>
      <c r="DJ87">
        <v>20</v>
      </c>
      <c r="DK87">
        <v>5670</v>
      </c>
      <c r="DL87">
        <v>5.8</v>
      </c>
      <c r="DM87">
        <v>6270</v>
      </c>
      <c r="DN87">
        <v>5.8</v>
      </c>
      <c r="DO87">
        <v>5950</v>
      </c>
      <c r="DP87">
        <v>3.9</v>
      </c>
      <c r="DQ87">
        <v>6000</v>
      </c>
      <c r="DR87">
        <v>4</v>
      </c>
      <c r="DS87">
        <v>5750</v>
      </c>
      <c r="DT87">
        <v>4.3</v>
      </c>
      <c r="DU87">
        <v>5590</v>
      </c>
      <c r="DV87">
        <v>4.3</v>
      </c>
      <c r="DW87">
        <v>5210</v>
      </c>
      <c r="DX87">
        <v>4.3</v>
      </c>
      <c r="DY87">
        <v>5210</v>
      </c>
      <c r="DZ87">
        <v>4.3</v>
      </c>
      <c r="EA87">
        <v>5280</v>
      </c>
      <c r="EB87">
        <v>4</v>
      </c>
      <c r="EC87">
        <v>5370</v>
      </c>
      <c r="ED87">
        <v>4</v>
      </c>
      <c r="EE87">
        <v>9.9999999999999995E-7</v>
      </c>
    </row>
    <row r="88" spans="1:135" x14ac:dyDescent="0.3">
      <c r="A88">
        <v>86</v>
      </c>
      <c r="B88" t="s">
        <v>135</v>
      </c>
      <c r="C88">
        <v>632</v>
      </c>
      <c r="D88">
        <v>551</v>
      </c>
      <c r="E88" t="s">
        <v>135</v>
      </c>
      <c r="F88">
        <v>6709899</v>
      </c>
      <c r="G88" t="s">
        <v>136</v>
      </c>
      <c r="H88" s="1">
        <v>43218</v>
      </c>
      <c r="I88" t="s">
        <v>302</v>
      </c>
      <c r="J88" t="s">
        <v>356</v>
      </c>
      <c r="K88" t="s">
        <v>363</v>
      </c>
      <c r="L88" t="s">
        <v>140</v>
      </c>
      <c r="M88">
        <v>0</v>
      </c>
      <c r="N88">
        <v>0</v>
      </c>
      <c r="O88">
        <v>0</v>
      </c>
      <c r="P88" t="s">
        <v>190</v>
      </c>
      <c r="Q88" t="s">
        <v>249</v>
      </c>
      <c r="R88" t="s">
        <v>180</v>
      </c>
      <c r="S88" t="s">
        <v>180</v>
      </c>
      <c r="T88" t="s">
        <v>364</v>
      </c>
      <c r="U88">
        <v>2</v>
      </c>
      <c r="V88" t="s">
        <v>365</v>
      </c>
      <c r="W88" t="s">
        <v>366</v>
      </c>
      <c r="X88" t="s">
        <v>147</v>
      </c>
      <c r="Y88" t="s">
        <v>148</v>
      </c>
      <c r="Z88">
        <v>0</v>
      </c>
      <c r="AA88" t="s">
        <v>198</v>
      </c>
      <c r="AB88" t="s">
        <v>362</v>
      </c>
      <c r="AC88" t="s">
        <v>307</v>
      </c>
      <c r="AD88">
        <v>9.9482020000000002</v>
      </c>
      <c r="AE88">
        <v>34.957160000000002</v>
      </c>
      <c r="AF88">
        <v>-85.156003999999996</v>
      </c>
      <c r="AG88">
        <v>20</v>
      </c>
      <c r="AH88">
        <v>7</v>
      </c>
      <c r="AI88">
        <v>422</v>
      </c>
      <c r="AJ88" t="s">
        <v>357</v>
      </c>
      <c r="AK88">
        <v>50</v>
      </c>
      <c r="AL88">
        <v>53</v>
      </c>
      <c r="AM88" t="s">
        <v>153</v>
      </c>
      <c r="AN88">
        <v>306.60000000000002</v>
      </c>
      <c r="AO88">
        <v>148.6</v>
      </c>
      <c r="AP88">
        <v>796.1</v>
      </c>
      <c r="AQ88">
        <v>-85.154630999999995</v>
      </c>
      <c r="AR88">
        <v>34.956136999999998</v>
      </c>
      <c r="AS88">
        <v>-85.156333000000004</v>
      </c>
      <c r="AT88">
        <v>34.95702</v>
      </c>
      <c r="AU88" t="s">
        <v>307</v>
      </c>
      <c r="AV88">
        <v>1</v>
      </c>
      <c r="AW88">
        <v>47</v>
      </c>
      <c r="AX88">
        <v>3</v>
      </c>
      <c r="AY88">
        <v>0</v>
      </c>
      <c r="AZ88">
        <v>55</v>
      </c>
      <c r="BA88">
        <v>18.71</v>
      </c>
      <c r="BB88">
        <v>18.36</v>
      </c>
      <c r="BC88">
        <v>912.4</v>
      </c>
      <c r="BD88">
        <v>920.9</v>
      </c>
      <c r="BE88">
        <v>908.1</v>
      </c>
      <c r="BF88">
        <v>55</v>
      </c>
      <c r="BG88">
        <v>30.9</v>
      </c>
      <c r="BH88">
        <v>24.1</v>
      </c>
      <c r="BI88" s="1">
        <v>44187</v>
      </c>
      <c r="BJ88" t="s">
        <v>185</v>
      </c>
      <c r="BK88">
        <v>2.4459999999999998E-3</v>
      </c>
      <c r="BL88">
        <v>5359</v>
      </c>
      <c r="BM88">
        <v>7380</v>
      </c>
      <c r="BN88" t="s">
        <v>307</v>
      </c>
      <c r="BO88" t="s">
        <v>310</v>
      </c>
      <c r="BP88">
        <v>1</v>
      </c>
      <c r="BQ88">
        <v>300</v>
      </c>
      <c r="BR88">
        <v>6</v>
      </c>
      <c r="BS88">
        <v>1</v>
      </c>
      <c r="BT88">
        <v>2</v>
      </c>
      <c r="BU88">
        <v>1</v>
      </c>
      <c r="BV88">
        <v>1</v>
      </c>
      <c r="BW88">
        <v>2</v>
      </c>
      <c r="BX88">
        <v>0</v>
      </c>
      <c r="BY88">
        <v>4</v>
      </c>
      <c r="BZ88" t="s">
        <v>156</v>
      </c>
      <c r="CA88">
        <v>47</v>
      </c>
      <c r="CB88">
        <v>3</v>
      </c>
      <c r="CC88">
        <v>0</v>
      </c>
      <c r="CD88" t="s">
        <v>213</v>
      </c>
      <c r="CE88" t="s">
        <v>311</v>
      </c>
      <c r="CF88">
        <v>15832</v>
      </c>
      <c r="CG88">
        <v>55</v>
      </c>
      <c r="CH88">
        <v>11654</v>
      </c>
      <c r="CI88" t="s">
        <v>158</v>
      </c>
      <c r="CJ88">
        <v>0</v>
      </c>
      <c r="CK88">
        <v>7.9287999999999997E-2</v>
      </c>
      <c r="CL88">
        <v>14</v>
      </c>
      <c r="CM88" t="s">
        <v>159</v>
      </c>
      <c r="CN88">
        <v>11654</v>
      </c>
      <c r="CO88">
        <v>61651</v>
      </c>
      <c r="CP88">
        <v>9.8800000000000008</v>
      </c>
      <c r="CQ88">
        <v>9.9589999999999996</v>
      </c>
      <c r="CR88">
        <v>61651</v>
      </c>
      <c r="CS88">
        <v>0</v>
      </c>
      <c r="CT88">
        <v>418.77042799999998</v>
      </c>
      <c r="CU88">
        <v>100</v>
      </c>
      <c r="CV88">
        <v>7402</v>
      </c>
      <c r="CW88">
        <v>4.64E-3</v>
      </c>
      <c r="CX88">
        <v>0</v>
      </c>
      <c r="CY88">
        <v>2.4459999999999998E-3</v>
      </c>
      <c r="CZ88">
        <v>91</v>
      </c>
      <c r="DA88" t="s">
        <v>358</v>
      </c>
      <c r="DB88" t="s">
        <v>208</v>
      </c>
      <c r="DC88" t="s">
        <v>359</v>
      </c>
      <c r="DD88">
        <v>-85.145606999999998</v>
      </c>
      <c r="DE88">
        <v>34.948177999999999</v>
      </c>
      <c r="DF88">
        <v>34.948177999999999</v>
      </c>
      <c r="DG88">
        <v>-85.145606999999998</v>
      </c>
      <c r="DH88">
        <v>1.2033E-2</v>
      </c>
      <c r="DI88">
        <v>2.4459999999999998E-3</v>
      </c>
      <c r="DJ88">
        <v>20</v>
      </c>
      <c r="DK88">
        <v>5670</v>
      </c>
      <c r="DL88">
        <v>5.8</v>
      </c>
      <c r="DM88">
        <v>6270</v>
      </c>
      <c r="DN88">
        <v>5.8</v>
      </c>
      <c r="DO88">
        <v>5950</v>
      </c>
      <c r="DP88">
        <v>3.9</v>
      </c>
      <c r="DQ88">
        <v>6000</v>
      </c>
      <c r="DR88">
        <v>4</v>
      </c>
      <c r="DS88">
        <v>5750</v>
      </c>
      <c r="DT88">
        <v>4.3</v>
      </c>
      <c r="DU88">
        <v>5590</v>
      </c>
      <c r="DV88">
        <v>4.3</v>
      </c>
      <c r="DW88">
        <v>5210</v>
      </c>
      <c r="DX88">
        <v>4.3</v>
      </c>
      <c r="DY88">
        <v>5210</v>
      </c>
      <c r="DZ88">
        <v>4.3</v>
      </c>
      <c r="EA88">
        <v>5280</v>
      </c>
      <c r="EB88">
        <v>4</v>
      </c>
      <c r="EC88">
        <v>5370</v>
      </c>
      <c r="ED88">
        <v>4</v>
      </c>
      <c r="EE88">
        <v>0</v>
      </c>
    </row>
    <row r="89" spans="1:135" x14ac:dyDescent="0.3">
      <c r="A89">
        <v>87</v>
      </c>
      <c r="B89" t="s">
        <v>135</v>
      </c>
      <c r="C89">
        <v>765</v>
      </c>
      <c r="D89">
        <v>458</v>
      </c>
      <c r="E89" t="s">
        <v>135</v>
      </c>
      <c r="F89">
        <v>7674535</v>
      </c>
      <c r="G89" t="s">
        <v>136</v>
      </c>
      <c r="H89" s="1">
        <v>44002</v>
      </c>
      <c r="I89" t="s">
        <v>302</v>
      </c>
      <c r="J89" t="s">
        <v>356</v>
      </c>
      <c r="K89" t="s">
        <v>367</v>
      </c>
      <c r="L89" t="s">
        <v>169</v>
      </c>
      <c r="M89">
        <v>0</v>
      </c>
      <c r="N89">
        <v>0</v>
      </c>
      <c r="O89">
        <v>0</v>
      </c>
      <c r="P89" t="s">
        <v>141</v>
      </c>
      <c r="Q89" t="s">
        <v>142</v>
      </c>
      <c r="R89" t="s">
        <v>143</v>
      </c>
      <c r="S89" t="s">
        <v>143</v>
      </c>
      <c r="T89" t="s">
        <v>271</v>
      </c>
      <c r="U89">
        <v>1</v>
      </c>
      <c r="V89" t="s">
        <v>165</v>
      </c>
      <c r="W89" t="s">
        <v>224</v>
      </c>
      <c r="X89" t="s">
        <v>147</v>
      </c>
      <c r="Y89" t="s">
        <v>148</v>
      </c>
      <c r="Z89">
        <v>72</v>
      </c>
      <c r="AA89" t="s">
        <v>149</v>
      </c>
      <c r="AB89" t="s">
        <v>150</v>
      </c>
      <c r="AC89" t="s">
        <v>307</v>
      </c>
      <c r="AD89">
        <v>9.8313880000000005</v>
      </c>
      <c r="AE89">
        <v>34.956325999999997</v>
      </c>
      <c r="AF89">
        <v>-85.154639000000003</v>
      </c>
      <c r="AG89">
        <v>20</v>
      </c>
      <c r="AH89">
        <v>7</v>
      </c>
      <c r="AI89">
        <v>422</v>
      </c>
      <c r="AJ89" t="s">
        <v>357</v>
      </c>
      <c r="AK89">
        <v>50</v>
      </c>
      <c r="AL89">
        <v>53</v>
      </c>
      <c r="AM89" t="s">
        <v>153</v>
      </c>
      <c r="AN89">
        <v>306.60000000000002</v>
      </c>
      <c r="AO89">
        <v>148.6</v>
      </c>
      <c r="AP89">
        <v>796.1</v>
      </c>
      <c r="AQ89">
        <v>-85.154630999999995</v>
      </c>
      <c r="AR89">
        <v>34.956136999999998</v>
      </c>
      <c r="AS89">
        <v>-85.156333000000004</v>
      </c>
      <c r="AT89">
        <v>34.95702</v>
      </c>
      <c r="AU89" t="s">
        <v>307</v>
      </c>
      <c r="AV89">
        <v>1</v>
      </c>
      <c r="AW89">
        <v>47</v>
      </c>
      <c r="AX89">
        <v>3</v>
      </c>
      <c r="AY89">
        <v>0</v>
      </c>
      <c r="AZ89">
        <v>55</v>
      </c>
      <c r="BA89">
        <v>18.71</v>
      </c>
      <c r="BB89">
        <v>18.36</v>
      </c>
      <c r="BC89">
        <v>912.4</v>
      </c>
      <c r="BD89">
        <v>920.9</v>
      </c>
      <c r="BE89">
        <v>908.1</v>
      </c>
      <c r="BF89">
        <v>55</v>
      </c>
      <c r="BG89">
        <v>30.9</v>
      </c>
      <c r="BH89">
        <v>24.1</v>
      </c>
      <c r="BI89" s="1">
        <v>44187</v>
      </c>
      <c r="BJ89" t="s">
        <v>185</v>
      </c>
      <c r="BK89">
        <v>2.4459999999999998E-3</v>
      </c>
      <c r="BL89">
        <v>5359</v>
      </c>
      <c r="BM89">
        <v>7380</v>
      </c>
      <c r="BN89" t="s">
        <v>307</v>
      </c>
      <c r="BO89" t="s">
        <v>310</v>
      </c>
      <c r="BP89">
        <v>1</v>
      </c>
      <c r="BQ89">
        <v>300</v>
      </c>
      <c r="BR89">
        <v>6</v>
      </c>
      <c r="BS89">
        <v>1</v>
      </c>
      <c r="BT89">
        <v>2</v>
      </c>
      <c r="BU89">
        <v>1</v>
      </c>
      <c r="BV89">
        <v>1</v>
      </c>
      <c r="BW89">
        <v>2</v>
      </c>
      <c r="BX89">
        <v>0</v>
      </c>
      <c r="BY89">
        <v>4</v>
      </c>
      <c r="BZ89" t="s">
        <v>156</v>
      </c>
      <c r="CA89">
        <v>47</v>
      </c>
      <c r="CB89">
        <v>3</v>
      </c>
      <c r="CC89">
        <v>0</v>
      </c>
      <c r="CD89" t="s">
        <v>213</v>
      </c>
      <c r="CE89" t="s">
        <v>311</v>
      </c>
      <c r="CF89">
        <v>15832</v>
      </c>
      <c r="CG89">
        <v>55</v>
      </c>
      <c r="CH89">
        <v>11654</v>
      </c>
      <c r="CI89" t="s">
        <v>158</v>
      </c>
      <c r="CJ89">
        <v>0</v>
      </c>
      <c r="CK89">
        <v>7.9287999999999997E-2</v>
      </c>
      <c r="CL89">
        <v>14</v>
      </c>
      <c r="CM89" t="s">
        <v>159</v>
      </c>
      <c r="CN89">
        <v>11654</v>
      </c>
      <c r="CO89">
        <v>61651</v>
      </c>
      <c r="CP89">
        <v>9.8800000000000008</v>
      </c>
      <c r="CQ89">
        <v>9.9589999999999996</v>
      </c>
      <c r="CR89">
        <v>61651</v>
      </c>
      <c r="CS89">
        <v>0</v>
      </c>
      <c r="CT89">
        <v>418.77042799999998</v>
      </c>
      <c r="CU89">
        <v>100</v>
      </c>
      <c r="CV89">
        <v>7402</v>
      </c>
      <c r="CW89">
        <v>4.64E-3</v>
      </c>
      <c r="CX89">
        <v>0</v>
      </c>
      <c r="CY89">
        <v>2.4459999999999998E-3</v>
      </c>
      <c r="CZ89">
        <v>91</v>
      </c>
      <c r="DA89" t="s">
        <v>358</v>
      </c>
      <c r="DB89" t="s">
        <v>208</v>
      </c>
      <c r="DC89" t="s">
        <v>359</v>
      </c>
      <c r="DD89">
        <v>-85.145606999999998</v>
      </c>
      <c r="DE89">
        <v>34.948177999999999</v>
      </c>
      <c r="DF89">
        <v>34.948177999999999</v>
      </c>
      <c r="DG89">
        <v>-85.145606999999998</v>
      </c>
      <c r="DH89">
        <v>1.2033E-2</v>
      </c>
      <c r="DI89">
        <v>2.4459999999999998E-3</v>
      </c>
      <c r="DJ89">
        <v>20</v>
      </c>
      <c r="DK89">
        <v>5670</v>
      </c>
      <c r="DL89">
        <v>5.8</v>
      </c>
      <c r="DM89">
        <v>6270</v>
      </c>
      <c r="DN89">
        <v>5.8</v>
      </c>
      <c r="DO89">
        <v>5950</v>
      </c>
      <c r="DP89">
        <v>3.9</v>
      </c>
      <c r="DQ89">
        <v>6000</v>
      </c>
      <c r="DR89">
        <v>4</v>
      </c>
      <c r="DS89">
        <v>5750</v>
      </c>
      <c r="DT89">
        <v>4.3</v>
      </c>
      <c r="DU89">
        <v>5590</v>
      </c>
      <c r="DV89">
        <v>4.3</v>
      </c>
      <c r="DW89">
        <v>5210</v>
      </c>
      <c r="DX89">
        <v>4.3</v>
      </c>
      <c r="DY89">
        <v>5210</v>
      </c>
      <c r="DZ89">
        <v>4.3</v>
      </c>
      <c r="EA89">
        <v>5280</v>
      </c>
      <c r="EB89">
        <v>4</v>
      </c>
      <c r="EC89">
        <v>5370</v>
      </c>
      <c r="ED89">
        <v>4</v>
      </c>
      <c r="EE89">
        <v>0</v>
      </c>
    </row>
    <row r="90" spans="1:135" x14ac:dyDescent="0.3">
      <c r="A90">
        <v>88</v>
      </c>
      <c r="B90" t="s">
        <v>135</v>
      </c>
      <c r="C90">
        <v>11</v>
      </c>
      <c r="D90">
        <v>836</v>
      </c>
      <c r="E90" t="s">
        <v>135</v>
      </c>
      <c r="F90">
        <v>4339495</v>
      </c>
      <c r="G90" t="s">
        <v>136</v>
      </c>
      <c r="H90" s="1">
        <v>41298</v>
      </c>
      <c r="I90" t="s">
        <v>302</v>
      </c>
      <c r="J90" t="s">
        <v>356</v>
      </c>
      <c r="K90" t="s">
        <v>139</v>
      </c>
      <c r="L90" t="s">
        <v>140</v>
      </c>
      <c r="M90">
        <v>0</v>
      </c>
      <c r="N90">
        <v>0</v>
      </c>
      <c r="O90">
        <v>0</v>
      </c>
      <c r="P90" t="s">
        <v>190</v>
      </c>
      <c r="Q90" t="s">
        <v>170</v>
      </c>
      <c r="R90" t="s">
        <v>180</v>
      </c>
      <c r="S90" t="s">
        <v>180</v>
      </c>
      <c r="T90" t="s">
        <v>181</v>
      </c>
      <c r="U90">
        <v>2</v>
      </c>
      <c r="V90" t="s">
        <v>182</v>
      </c>
      <c r="W90" t="s">
        <v>211</v>
      </c>
      <c r="X90" t="s">
        <v>178</v>
      </c>
      <c r="Y90" t="s">
        <v>148</v>
      </c>
      <c r="Z90">
        <v>0</v>
      </c>
      <c r="AA90" t="s">
        <v>175</v>
      </c>
      <c r="AB90" t="s">
        <v>199</v>
      </c>
      <c r="AC90" t="s">
        <v>307</v>
      </c>
      <c r="AD90">
        <v>9.8004549999999995</v>
      </c>
      <c r="AE90">
        <v>34.955880999999998</v>
      </c>
      <c r="AF90">
        <v>-85.154623999999998</v>
      </c>
      <c r="AG90">
        <v>21</v>
      </c>
      <c r="AH90">
        <v>8</v>
      </c>
      <c r="AI90">
        <v>421</v>
      </c>
      <c r="AJ90" t="s">
        <v>357</v>
      </c>
      <c r="AK90">
        <v>49</v>
      </c>
      <c r="AL90">
        <v>52</v>
      </c>
      <c r="AM90" t="s">
        <v>153</v>
      </c>
      <c r="AN90">
        <v>412.9</v>
      </c>
      <c r="AO90">
        <v>89.6</v>
      </c>
      <c r="AP90">
        <v>643.5</v>
      </c>
      <c r="AQ90">
        <v>-85.153447999999997</v>
      </c>
      <c r="AR90">
        <v>34.954523999999999</v>
      </c>
      <c r="AS90">
        <v>-85.154622000000003</v>
      </c>
      <c r="AT90">
        <v>34.955807</v>
      </c>
      <c r="AU90" t="s">
        <v>307</v>
      </c>
      <c r="AV90">
        <v>1</v>
      </c>
      <c r="AW90">
        <v>47</v>
      </c>
      <c r="AX90">
        <v>3</v>
      </c>
      <c r="AY90">
        <v>0</v>
      </c>
      <c r="AZ90">
        <v>55</v>
      </c>
      <c r="BA90">
        <v>18.38</v>
      </c>
      <c r="BB90">
        <v>17.98</v>
      </c>
      <c r="BC90">
        <v>875.7</v>
      </c>
      <c r="BD90">
        <v>859.6</v>
      </c>
      <c r="BE90">
        <v>842.8</v>
      </c>
      <c r="BF90">
        <v>55</v>
      </c>
      <c r="BG90">
        <v>38.6</v>
      </c>
      <c r="BH90">
        <v>16.399999999999999</v>
      </c>
      <c r="BI90" s="1">
        <v>44187</v>
      </c>
      <c r="BJ90" t="s">
        <v>185</v>
      </c>
      <c r="BK90">
        <v>1.928E-3</v>
      </c>
      <c r="BL90">
        <v>5362</v>
      </c>
      <c r="BM90">
        <v>7383</v>
      </c>
      <c r="BN90" t="s">
        <v>307</v>
      </c>
      <c r="BO90" t="s">
        <v>310</v>
      </c>
      <c r="BP90">
        <v>1</v>
      </c>
      <c r="BQ90">
        <v>300</v>
      </c>
      <c r="BR90">
        <v>6</v>
      </c>
      <c r="BS90">
        <v>1</v>
      </c>
      <c r="BT90">
        <v>2</v>
      </c>
      <c r="BU90">
        <v>1</v>
      </c>
      <c r="BV90">
        <v>1</v>
      </c>
      <c r="BW90">
        <v>2</v>
      </c>
      <c r="BX90">
        <v>0</v>
      </c>
      <c r="BY90">
        <v>4</v>
      </c>
      <c r="BZ90" t="s">
        <v>156</v>
      </c>
      <c r="CA90">
        <v>47</v>
      </c>
      <c r="CB90">
        <v>3</v>
      </c>
      <c r="CC90">
        <v>0</v>
      </c>
      <c r="CD90" t="s">
        <v>213</v>
      </c>
      <c r="CE90" t="s">
        <v>311</v>
      </c>
      <c r="CF90">
        <v>15832</v>
      </c>
      <c r="CG90">
        <v>55</v>
      </c>
      <c r="CH90">
        <v>6360</v>
      </c>
      <c r="CI90" t="s">
        <v>158</v>
      </c>
      <c r="CJ90">
        <v>0</v>
      </c>
      <c r="CK90">
        <v>0.191332</v>
      </c>
      <c r="CL90">
        <v>14</v>
      </c>
      <c r="CM90" t="s">
        <v>159</v>
      </c>
      <c r="CN90">
        <v>6360</v>
      </c>
      <c r="CO90">
        <v>61655</v>
      </c>
      <c r="CP90">
        <v>9.51</v>
      </c>
      <c r="CQ90">
        <v>9.7010000000000005</v>
      </c>
      <c r="CR90">
        <v>61655</v>
      </c>
      <c r="CS90">
        <v>0</v>
      </c>
      <c r="CT90">
        <v>1010.235086</v>
      </c>
      <c r="CU90">
        <v>100</v>
      </c>
      <c r="CV90">
        <v>7405</v>
      </c>
      <c r="CW90">
        <v>8.5590000000000006E-3</v>
      </c>
      <c r="CX90">
        <v>0</v>
      </c>
      <c r="CY90">
        <v>1.928E-3</v>
      </c>
      <c r="CZ90">
        <v>91</v>
      </c>
      <c r="DA90" t="s">
        <v>358</v>
      </c>
      <c r="DB90" t="s">
        <v>208</v>
      </c>
      <c r="DC90" t="s">
        <v>359</v>
      </c>
      <c r="DD90">
        <v>-85.145606999999998</v>
      </c>
      <c r="DE90">
        <v>34.948177999999999</v>
      </c>
      <c r="DF90">
        <v>34.948177999999999</v>
      </c>
      <c r="DG90">
        <v>-85.145606999999998</v>
      </c>
      <c r="DH90">
        <v>1.0088E-2</v>
      </c>
      <c r="DI90">
        <v>1.928E-3</v>
      </c>
      <c r="DJ90">
        <v>21</v>
      </c>
      <c r="DK90">
        <v>5670</v>
      </c>
      <c r="DL90">
        <v>5.8</v>
      </c>
      <c r="DM90">
        <v>6270</v>
      </c>
      <c r="DN90">
        <v>5.8</v>
      </c>
      <c r="DO90">
        <v>5950</v>
      </c>
      <c r="DP90">
        <v>3.9</v>
      </c>
      <c r="DQ90">
        <v>6000</v>
      </c>
      <c r="DR90">
        <v>4</v>
      </c>
      <c r="DS90">
        <v>5750</v>
      </c>
      <c r="DT90">
        <v>4.3</v>
      </c>
      <c r="DU90">
        <v>5590</v>
      </c>
      <c r="DV90">
        <v>4.3</v>
      </c>
      <c r="DW90">
        <v>5210</v>
      </c>
      <c r="DX90">
        <v>4.3</v>
      </c>
      <c r="DY90">
        <v>5210</v>
      </c>
      <c r="DZ90">
        <v>4.3</v>
      </c>
      <c r="EA90">
        <v>5280</v>
      </c>
      <c r="EB90">
        <v>4</v>
      </c>
      <c r="EC90">
        <v>5370</v>
      </c>
      <c r="ED90">
        <v>4</v>
      </c>
      <c r="EE90">
        <v>7.2999999999999999E-5</v>
      </c>
    </row>
    <row r="91" spans="1:135" x14ac:dyDescent="0.3">
      <c r="A91">
        <v>89</v>
      </c>
      <c r="B91" t="s">
        <v>135</v>
      </c>
      <c r="C91">
        <v>27</v>
      </c>
      <c r="D91">
        <v>827</v>
      </c>
      <c r="E91" t="s">
        <v>135</v>
      </c>
      <c r="F91">
        <v>4390054</v>
      </c>
      <c r="G91" t="s">
        <v>329</v>
      </c>
      <c r="H91" s="1">
        <v>41352</v>
      </c>
      <c r="I91" t="s">
        <v>302</v>
      </c>
      <c r="J91" t="s">
        <v>356</v>
      </c>
      <c r="K91" t="s">
        <v>368</v>
      </c>
      <c r="L91" t="s">
        <v>218</v>
      </c>
      <c r="M91">
        <v>0</v>
      </c>
      <c r="N91">
        <v>0</v>
      </c>
      <c r="O91">
        <v>1</v>
      </c>
      <c r="P91" t="s">
        <v>179</v>
      </c>
      <c r="Q91" t="s">
        <v>170</v>
      </c>
      <c r="R91" t="s">
        <v>180</v>
      </c>
      <c r="S91" t="s">
        <v>180</v>
      </c>
      <c r="T91" t="s">
        <v>369</v>
      </c>
      <c r="U91">
        <v>2</v>
      </c>
      <c r="V91" t="s">
        <v>182</v>
      </c>
      <c r="W91" t="s">
        <v>211</v>
      </c>
      <c r="X91" t="s">
        <v>147</v>
      </c>
      <c r="Y91" t="s">
        <v>148</v>
      </c>
      <c r="Z91">
        <v>0</v>
      </c>
      <c r="AA91" t="s">
        <v>175</v>
      </c>
      <c r="AB91" t="s">
        <v>341</v>
      </c>
      <c r="AC91" t="s">
        <v>307</v>
      </c>
      <c r="AD91">
        <v>9.6826349999999994</v>
      </c>
      <c r="AE91">
        <v>34.954563</v>
      </c>
      <c r="AF91">
        <v>-85.153595999999993</v>
      </c>
      <c r="AG91">
        <v>21</v>
      </c>
      <c r="AH91">
        <v>8</v>
      </c>
      <c r="AI91">
        <v>421</v>
      </c>
      <c r="AJ91" t="s">
        <v>357</v>
      </c>
      <c r="AK91">
        <v>49</v>
      </c>
      <c r="AL91">
        <v>52</v>
      </c>
      <c r="AM91" t="s">
        <v>153</v>
      </c>
      <c r="AN91">
        <v>412.9</v>
      </c>
      <c r="AO91">
        <v>89.6</v>
      </c>
      <c r="AP91">
        <v>643.5</v>
      </c>
      <c r="AQ91">
        <v>-85.153447999999997</v>
      </c>
      <c r="AR91">
        <v>34.954523999999999</v>
      </c>
      <c r="AS91">
        <v>-85.154622000000003</v>
      </c>
      <c r="AT91">
        <v>34.955807</v>
      </c>
      <c r="AU91" t="s">
        <v>307</v>
      </c>
      <c r="AV91">
        <v>1</v>
      </c>
      <c r="AW91">
        <v>47</v>
      </c>
      <c r="AX91">
        <v>3</v>
      </c>
      <c r="AY91">
        <v>0</v>
      </c>
      <c r="AZ91">
        <v>55</v>
      </c>
      <c r="BA91">
        <v>18.38</v>
      </c>
      <c r="BB91">
        <v>17.98</v>
      </c>
      <c r="BC91">
        <v>875.7</v>
      </c>
      <c r="BD91">
        <v>859.6</v>
      </c>
      <c r="BE91">
        <v>842.8</v>
      </c>
      <c r="BF91">
        <v>55</v>
      </c>
      <c r="BG91">
        <v>38.6</v>
      </c>
      <c r="BH91">
        <v>16.399999999999999</v>
      </c>
      <c r="BI91" s="1">
        <v>44187</v>
      </c>
      <c r="BJ91" t="s">
        <v>185</v>
      </c>
      <c r="BK91">
        <v>1.928E-3</v>
      </c>
      <c r="BL91">
        <v>5362</v>
      </c>
      <c r="BM91">
        <v>7383</v>
      </c>
      <c r="BN91" t="s">
        <v>307</v>
      </c>
      <c r="BO91" t="s">
        <v>310</v>
      </c>
      <c r="BP91">
        <v>1</v>
      </c>
      <c r="BQ91">
        <v>300</v>
      </c>
      <c r="BR91">
        <v>6</v>
      </c>
      <c r="BS91">
        <v>1</v>
      </c>
      <c r="BT91">
        <v>2</v>
      </c>
      <c r="BU91">
        <v>1</v>
      </c>
      <c r="BV91">
        <v>1</v>
      </c>
      <c r="BW91">
        <v>2</v>
      </c>
      <c r="BX91">
        <v>0</v>
      </c>
      <c r="BY91">
        <v>4</v>
      </c>
      <c r="BZ91" t="s">
        <v>156</v>
      </c>
      <c r="CA91">
        <v>47</v>
      </c>
      <c r="CB91">
        <v>3</v>
      </c>
      <c r="CC91">
        <v>0</v>
      </c>
      <c r="CD91" t="s">
        <v>213</v>
      </c>
      <c r="CE91" t="s">
        <v>311</v>
      </c>
      <c r="CF91">
        <v>15832</v>
      </c>
      <c r="CG91">
        <v>55</v>
      </c>
      <c r="CH91">
        <v>6360</v>
      </c>
      <c r="CI91" t="s">
        <v>158</v>
      </c>
      <c r="CJ91">
        <v>0</v>
      </c>
      <c r="CK91">
        <v>0.191332</v>
      </c>
      <c r="CL91">
        <v>14</v>
      </c>
      <c r="CM91" t="s">
        <v>159</v>
      </c>
      <c r="CN91">
        <v>6360</v>
      </c>
      <c r="CO91">
        <v>61655</v>
      </c>
      <c r="CP91">
        <v>9.51</v>
      </c>
      <c r="CQ91">
        <v>9.7010000000000005</v>
      </c>
      <c r="CR91">
        <v>61655</v>
      </c>
      <c r="CS91">
        <v>0</v>
      </c>
      <c r="CT91">
        <v>1010.235086</v>
      </c>
      <c r="CU91">
        <v>100</v>
      </c>
      <c r="CV91">
        <v>7405</v>
      </c>
      <c r="CW91">
        <v>8.5590000000000006E-3</v>
      </c>
      <c r="CX91">
        <v>0</v>
      </c>
      <c r="CY91">
        <v>1.928E-3</v>
      </c>
      <c r="CZ91">
        <v>91</v>
      </c>
      <c r="DA91" t="s">
        <v>358</v>
      </c>
      <c r="DB91" t="s">
        <v>208</v>
      </c>
      <c r="DC91" t="s">
        <v>359</v>
      </c>
      <c r="DD91">
        <v>-85.145606999999998</v>
      </c>
      <c r="DE91">
        <v>34.948177999999999</v>
      </c>
      <c r="DF91">
        <v>34.948177999999999</v>
      </c>
      <c r="DG91">
        <v>-85.145606999999998</v>
      </c>
      <c r="DH91">
        <v>1.0088E-2</v>
      </c>
      <c r="DI91">
        <v>1.928E-3</v>
      </c>
      <c r="DJ91">
        <v>21</v>
      </c>
      <c r="DK91">
        <v>5670</v>
      </c>
      <c r="DL91">
        <v>5.8</v>
      </c>
      <c r="DM91">
        <v>6270</v>
      </c>
      <c r="DN91">
        <v>5.8</v>
      </c>
      <c r="DO91">
        <v>5950</v>
      </c>
      <c r="DP91">
        <v>3.9</v>
      </c>
      <c r="DQ91">
        <v>6000</v>
      </c>
      <c r="DR91">
        <v>4</v>
      </c>
      <c r="DS91">
        <v>5750</v>
      </c>
      <c r="DT91">
        <v>4.3</v>
      </c>
      <c r="DU91">
        <v>5590</v>
      </c>
      <c r="DV91">
        <v>4.3</v>
      </c>
      <c r="DW91">
        <v>5210</v>
      </c>
      <c r="DX91">
        <v>4.3</v>
      </c>
      <c r="DY91">
        <v>5210</v>
      </c>
      <c r="DZ91">
        <v>4.3</v>
      </c>
      <c r="EA91">
        <v>5280</v>
      </c>
      <c r="EB91">
        <v>4</v>
      </c>
      <c r="EC91">
        <v>5370</v>
      </c>
      <c r="ED91">
        <v>4</v>
      </c>
      <c r="EE91">
        <v>0</v>
      </c>
    </row>
    <row r="92" spans="1:135" x14ac:dyDescent="0.3">
      <c r="A92">
        <v>90</v>
      </c>
      <c r="B92" t="s">
        <v>135</v>
      </c>
      <c r="C92">
        <v>36</v>
      </c>
      <c r="D92">
        <v>823</v>
      </c>
      <c r="E92" t="s">
        <v>135</v>
      </c>
      <c r="F92">
        <v>4414570</v>
      </c>
      <c r="G92" t="s">
        <v>136</v>
      </c>
      <c r="H92" s="1">
        <v>41379</v>
      </c>
      <c r="I92" t="s">
        <v>302</v>
      </c>
      <c r="J92" t="s">
        <v>356</v>
      </c>
      <c r="K92" t="s">
        <v>139</v>
      </c>
      <c r="L92" t="s">
        <v>140</v>
      </c>
      <c r="M92">
        <v>0</v>
      </c>
      <c r="N92">
        <v>0</v>
      </c>
      <c r="O92">
        <v>0</v>
      </c>
      <c r="P92" t="s">
        <v>141</v>
      </c>
      <c r="Q92" t="s">
        <v>142</v>
      </c>
      <c r="R92" t="s">
        <v>219</v>
      </c>
      <c r="S92" t="s">
        <v>219</v>
      </c>
      <c r="T92" t="s">
        <v>223</v>
      </c>
      <c r="U92">
        <v>1</v>
      </c>
      <c r="V92" t="s">
        <v>165</v>
      </c>
      <c r="W92" t="s">
        <v>224</v>
      </c>
      <c r="X92" t="s">
        <v>147</v>
      </c>
      <c r="Y92" t="s">
        <v>148</v>
      </c>
      <c r="Z92">
        <v>32</v>
      </c>
      <c r="AA92" t="s">
        <v>342</v>
      </c>
      <c r="AB92" t="s">
        <v>370</v>
      </c>
      <c r="AC92" t="s">
        <v>307</v>
      </c>
      <c r="AD92">
        <v>9.7446549999999998</v>
      </c>
      <c r="AE92">
        <v>34.955100000000002</v>
      </c>
      <c r="AF92">
        <v>-85.154439999999994</v>
      </c>
      <c r="AG92">
        <v>21</v>
      </c>
      <c r="AH92">
        <v>8</v>
      </c>
      <c r="AI92">
        <v>421</v>
      </c>
      <c r="AJ92" t="s">
        <v>357</v>
      </c>
      <c r="AK92">
        <v>49</v>
      </c>
      <c r="AL92">
        <v>52</v>
      </c>
      <c r="AM92" t="s">
        <v>153</v>
      </c>
      <c r="AN92">
        <v>412.9</v>
      </c>
      <c r="AO92">
        <v>89.6</v>
      </c>
      <c r="AP92">
        <v>643.5</v>
      </c>
      <c r="AQ92">
        <v>-85.153447999999997</v>
      </c>
      <c r="AR92">
        <v>34.954523999999999</v>
      </c>
      <c r="AS92">
        <v>-85.154622000000003</v>
      </c>
      <c r="AT92">
        <v>34.955807</v>
      </c>
      <c r="AU92" t="s">
        <v>307</v>
      </c>
      <c r="AV92">
        <v>1</v>
      </c>
      <c r="AW92">
        <v>47</v>
      </c>
      <c r="AX92">
        <v>3</v>
      </c>
      <c r="AY92">
        <v>0</v>
      </c>
      <c r="AZ92">
        <v>55</v>
      </c>
      <c r="BA92">
        <v>18.38</v>
      </c>
      <c r="BB92">
        <v>17.98</v>
      </c>
      <c r="BC92">
        <v>875.7</v>
      </c>
      <c r="BD92">
        <v>859.6</v>
      </c>
      <c r="BE92">
        <v>842.8</v>
      </c>
      <c r="BF92">
        <v>55</v>
      </c>
      <c r="BG92">
        <v>38.6</v>
      </c>
      <c r="BH92">
        <v>16.399999999999999</v>
      </c>
      <c r="BI92" s="1">
        <v>44187</v>
      </c>
      <c r="BJ92" t="s">
        <v>185</v>
      </c>
      <c r="BK92">
        <v>1.928E-3</v>
      </c>
      <c r="BL92">
        <v>5362</v>
      </c>
      <c r="BM92">
        <v>7383</v>
      </c>
      <c r="BN92" t="s">
        <v>307</v>
      </c>
      <c r="BO92" t="s">
        <v>310</v>
      </c>
      <c r="BP92">
        <v>1</v>
      </c>
      <c r="BQ92">
        <v>300</v>
      </c>
      <c r="BR92">
        <v>6</v>
      </c>
      <c r="BS92">
        <v>1</v>
      </c>
      <c r="BT92">
        <v>2</v>
      </c>
      <c r="BU92">
        <v>1</v>
      </c>
      <c r="BV92">
        <v>1</v>
      </c>
      <c r="BW92">
        <v>2</v>
      </c>
      <c r="BX92">
        <v>0</v>
      </c>
      <c r="BY92">
        <v>4</v>
      </c>
      <c r="BZ92" t="s">
        <v>156</v>
      </c>
      <c r="CA92">
        <v>47</v>
      </c>
      <c r="CB92">
        <v>3</v>
      </c>
      <c r="CC92">
        <v>0</v>
      </c>
      <c r="CD92" t="s">
        <v>213</v>
      </c>
      <c r="CE92" t="s">
        <v>311</v>
      </c>
      <c r="CF92">
        <v>15832</v>
      </c>
      <c r="CG92">
        <v>55</v>
      </c>
      <c r="CH92">
        <v>6360</v>
      </c>
      <c r="CI92" t="s">
        <v>158</v>
      </c>
      <c r="CJ92">
        <v>0</v>
      </c>
      <c r="CK92">
        <v>0.191332</v>
      </c>
      <c r="CL92">
        <v>14</v>
      </c>
      <c r="CM92" t="s">
        <v>159</v>
      </c>
      <c r="CN92">
        <v>6360</v>
      </c>
      <c r="CO92">
        <v>61655</v>
      </c>
      <c r="CP92">
        <v>9.51</v>
      </c>
      <c r="CQ92">
        <v>9.7010000000000005</v>
      </c>
      <c r="CR92">
        <v>61655</v>
      </c>
      <c r="CS92">
        <v>0</v>
      </c>
      <c r="CT92">
        <v>1010.235086</v>
      </c>
      <c r="CU92">
        <v>100</v>
      </c>
      <c r="CV92">
        <v>7405</v>
      </c>
      <c r="CW92">
        <v>8.5590000000000006E-3</v>
      </c>
      <c r="CX92">
        <v>0</v>
      </c>
      <c r="CY92">
        <v>1.928E-3</v>
      </c>
      <c r="CZ92">
        <v>91</v>
      </c>
      <c r="DA92" t="s">
        <v>358</v>
      </c>
      <c r="DB92" t="s">
        <v>208</v>
      </c>
      <c r="DC92" t="s">
        <v>359</v>
      </c>
      <c r="DD92">
        <v>-85.145606999999998</v>
      </c>
      <c r="DE92">
        <v>34.948177999999999</v>
      </c>
      <c r="DF92">
        <v>34.948177999999999</v>
      </c>
      <c r="DG92">
        <v>-85.145606999999998</v>
      </c>
      <c r="DH92">
        <v>1.0088E-2</v>
      </c>
      <c r="DI92">
        <v>1.928E-3</v>
      </c>
      <c r="DJ92">
        <v>21</v>
      </c>
      <c r="DK92">
        <v>5670</v>
      </c>
      <c r="DL92">
        <v>5.8</v>
      </c>
      <c r="DM92">
        <v>6270</v>
      </c>
      <c r="DN92">
        <v>5.8</v>
      </c>
      <c r="DO92">
        <v>5950</v>
      </c>
      <c r="DP92">
        <v>3.9</v>
      </c>
      <c r="DQ92">
        <v>6000</v>
      </c>
      <c r="DR92">
        <v>4</v>
      </c>
      <c r="DS92">
        <v>5750</v>
      </c>
      <c r="DT92">
        <v>4.3</v>
      </c>
      <c r="DU92">
        <v>5590</v>
      </c>
      <c r="DV92">
        <v>4.3</v>
      </c>
      <c r="DW92">
        <v>5210</v>
      </c>
      <c r="DX92">
        <v>4.3</v>
      </c>
      <c r="DY92">
        <v>5210</v>
      </c>
      <c r="DZ92">
        <v>4.3</v>
      </c>
      <c r="EA92">
        <v>5280</v>
      </c>
      <c r="EB92">
        <v>4</v>
      </c>
      <c r="EC92">
        <v>5370</v>
      </c>
      <c r="ED92">
        <v>4</v>
      </c>
      <c r="EE92">
        <v>0</v>
      </c>
    </row>
    <row r="93" spans="1:135" x14ac:dyDescent="0.3">
      <c r="A93">
        <v>91</v>
      </c>
      <c r="B93" t="s">
        <v>135</v>
      </c>
      <c r="C93">
        <v>40</v>
      </c>
      <c r="D93">
        <v>821</v>
      </c>
      <c r="E93" t="s">
        <v>135</v>
      </c>
      <c r="F93">
        <v>4431246</v>
      </c>
      <c r="G93" t="s">
        <v>136</v>
      </c>
      <c r="H93" s="1">
        <v>41393</v>
      </c>
      <c r="I93" t="s">
        <v>302</v>
      </c>
      <c r="J93" t="s">
        <v>356</v>
      </c>
      <c r="K93" t="s">
        <v>371</v>
      </c>
      <c r="L93" t="s">
        <v>305</v>
      </c>
      <c r="M93">
        <v>1</v>
      </c>
      <c r="N93">
        <v>0</v>
      </c>
      <c r="O93">
        <v>0</v>
      </c>
      <c r="P93" t="s">
        <v>141</v>
      </c>
      <c r="Q93" t="s">
        <v>142</v>
      </c>
      <c r="R93" t="s">
        <v>219</v>
      </c>
      <c r="S93" t="s">
        <v>272</v>
      </c>
      <c r="T93" t="s">
        <v>187</v>
      </c>
      <c r="U93">
        <v>1</v>
      </c>
      <c r="V93" t="s">
        <v>145</v>
      </c>
      <c r="W93" t="s">
        <v>224</v>
      </c>
      <c r="X93" t="s">
        <v>147</v>
      </c>
      <c r="Y93" t="s">
        <v>148</v>
      </c>
      <c r="Z93">
        <v>80</v>
      </c>
      <c r="AA93" t="s">
        <v>149</v>
      </c>
      <c r="AB93" t="s">
        <v>168</v>
      </c>
      <c r="AC93" t="s">
        <v>307</v>
      </c>
      <c r="AD93">
        <v>9.7390000000000008</v>
      </c>
      <c r="AE93">
        <v>34.955036999999997</v>
      </c>
      <c r="AF93">
        <v>-85.154393999999996</v>
      </c>
      <c r="AG93">
        <v>21</v>
      </c>
      <c r="AH93">
        <v>8</v>
      </c>
      <c r="AI93">
        <v>421</v>
      </c>
      <c r="AJ93" t="s">
        <v>357</v>
      </c>
      <c r="AK93">
        <v>49</v>
      </c>
      <c r="AL93">
        <v>52</v>
      </c>
      <c r="AM93" t="s">
        <v>153</v>
      </c>
      <c r="AN93">
        <v>412.9</v>
      </c>
      <c r="AO93">
        <v>89.6</v>
      </c>
      <c r="AP93">
        <v>643.5</v>
      </c>
      <c r="AQ93">
        <v>-85.153447999999997</v>
      </c>
      <c r="AR93">
        <v>34.954523999999999</v>
      </c>
      <c r="AS93">
        <v>-85.154622000000003</v>
      </c>
      <c r="AT93">
        <v>34.955807</v>
      </c>
      <c r="AU93" t="s">
        <v>307</v>
      </c>
      <c r="AV93">
        <v>1</v>
      </c>
      <c r="AW93">
        <v>47</v>
      </c>
      <c r="AX93">
        <v>3</v>
      </c>
      <c r="AY93">
        <v>0</v>
      </c>
      <c r="AZ93">
        <v>55</v>
      </c>
      <c r="BA93">
        <v>18.38</v>
      </c>
      <c r="BB93">
        <v>17.98</v>
      </c>
      <c r="BC93">
        <v>875.7</v>
      </c>
      <c r="BD93">
        <v>859.6</v>
      </c>
      <c r="BE93">
        <v>842.8</v>
      </c>
      <c r="BF93">
        <v>55</v>
      </c>
      <c r="BG93">
        <v>38.6</v>
      </c>
      <c r="BH93">
        <v>16.399999999999999</v>
      </c>
      <c r="BI93" s="1">
        <v>44187</v>
      </c>
      <c r="BJ93" t="s">
        <v>185</v>
      </c>
      <c r="BK93">
        <v>1.928E-3</v>
      </c>
      <c r="BL93">
        <v>5362</v>
      </c>
      <c r="BM93">
        <v>7383</v>
      </c>
      <c r="BN93" t="s">
        <v>307</v>
      </c>
      <c r="BO93" t="s">
        <v>310</v>
      </c>
      <c r="BP93">
        <v>1</v>
      </c>
      <c r="BQ93">
        <v>300</v>
      </c>
      <c r="BR93">
        <v>6</v>
      </c>
      <c r="BS93">
        <v>1</v>
      </c>
      <c r="BT93">
        <v>2</v>
      </c>
      <c r="BU93">
        <v>1</v>
      </c>
      <c r="BV93">
        <v>1</v>
      </c>
      <c r="BW93">
        <v>2</v>
      </c>
      <c r="BX93">
        <v>0</v>
      </c>
      <c r="BY93">
        <v>4</v>
      </c>
      <c r="BZ93" t="s">
        <v>156</v>
      </c>
      <c r="CA93">
        <v>47</v>
      </c>
      <c r="CB93">
        <v>3</v>
      </c>
      <c r="CC93">
        <v>0</v>
      </c>
      <c r="CD93" t="s">
        <v>213</v>
      </c>
      <c r="CE93" t="s">
        <v>311</v>
      </c>
      <c r="CF93">
        <v>15832</v>
      </c>
      <c r="CG93">
        <v>55</v>
      </c>
      <c r="CH93">
        <v>6360</v>
      </c>
      <c r="CI93" t="s">
        <v>158</v>
      </c>
      <c r="CJ93">
        <v>0</v>
      </c>
      <c r="CK93">
        <v>0.191332</v>
      </c>
      <c r="CL93">
        <v>14</v>
      </c>
      <c r="CM93" t="s">
        <v>159</v>
      </c>
      <c r="CN93">
        <v>6360</v>
      </c>
      <c r="CO93">
        <v>61655</v>
      </c>
      <c r="CP93">
        <v>9.51</v>
      </c>
      <c r="CQ93">
        <v>9.7010000000000005</v>
      </c>
      <c r="CR93">
        <v>61655</v>
      </c>
      <c r="CS93">
        <v>0</v>
      </c>
      <c r="CT93">
        <v>1010.235086</v>
      </c>
      <c r="CU93">
        <v>100</v>
      </c>
      <c r="CV93">
        <v>7405</v>
      </c>
      <c r="CW93">
        <v>8.5590000000000006E-3</v>
      </c>
      <c r="CX93">
        <v>0</v>
      </c>
      <c r="CY93">
        <v>1.928E-3</v>
      </c>
      <c r="CZ93">
        <v>91</v>
      </c>
      <c r="DA93" t="s">
        <v>358</v>
      </c>
      <c r="DB93" t="s">
        <v>208</v>
      </c>
      <c r="DC93" t="s">
        <v>359</v>
      </c>
      <c r="DD93">
        <v>-85.145606999999998</v>
      </c>
      <c r="DE93">
        <v>34.948177999999999</v>
      </c>
      <c r="DF93">
        <v>34.948177999999999</v>
      </c>
      <c r="DG93">
        <v>-85.145606999999998</v>
      </c>
      <c r="DH93">
        <v>1.0088E-2</v>
      </c>
      <c r="DI93">
        <v>1.928E-3</v>
      </c>
      <c r="DJ93">
        <v>21</v>
      </c>
      <c r="DK93">
        <v>5670</v>
      </c>
      <c r="DL93">
        <v>5.8</v>
      </c>
      <c r="DM93">
        <v>6270</v>
      </c>
      <c r="DN93">
        <v>5.8</v>
      </c>
      <c r="DO93">
        <v>5950</v>
      </c>
      <c r="DP93">
        <v>3.9</v>
      </c>
      <c r="DQ93">
        <v>6000</v>
      </c>
      <c r="DR93">
        <v>4</v>
      </c>
      <c r="DS93">
        <v>5750</v>
      </c>
      <c r="DT93">
        <v>4.3</v>
      </c>
      <c r="DU93">
        <v>5590</v>
      </c>
      <c r="DV93">
        <v>4.3</v>
      </c>
      <c r="DW93">
        <v>5210</v>
      </c>
      <c r="DX93">
        <v>4.3</v>
      </c>
      <c r="DY93">
        <v>5210</v>
      </c>
      <c r="DZ93">
        <v>4.3</v>
      </c>
      <c r="EA93">
        <v>5280</v>
      </c>
      <c r="EB93">
        <v>4</v>
      </c>
      <c r="EC93">
        <v>5370</v>
      </c>
      <c r="ED93">
        <v>4</v>
      </c>
      <c r="EE93">
        <v>0</v>
      </c>
    </row>
    <row r="94" spans="1:135" x14ac:dyDescent="0.3">
      <c r="A94">
        <v>92</v>
      </c>
      <c r="B94" t="s">
        <v>135</v>
      </c>
      <c r="C94">
        <v>91</v>
      </c>
      <c r="D94">
        <v>750</v>
      </c>
      <c r="E94" t="s">
        <v>135</v>
      </c>
      <c r="F94">
        <v>5004165</v>
      </c>
      <c r="G94" t="s">
        <v>136</v>
      </c>
      <c r="H94" s="1">
        <v>41914</v>
      </c>
      <c r="I94" t="s">
        <v>302</v>
      </c>
      <c r="J94" t="s">
        <v>356</v>
      </c>
      <c r="K94" t="s">
        <v>139</v>
      </c>
      <c r="L94" t="s">
        <v>140</v>
      </c>
      <c r="M94">
        <v>0</v>
      </c>
      <c r="N94">
        <v>0</v>
      </c>
      <c r="O94">
        <v>0</v>
      </c>
      <c r="P94" t="s">
        <v>141</v>
      </c>
      <c r="Q94" t="s">
        <v>142</v>
      </c>
      <c r="R94" t="s">
        <v>219</v>
      </c>
      <c r="S94" t="s">
        <v>219</v>
      </c>
      <c r="T94" t="s">
        <v>187</v>
      </c>
      <c r="U94">
        <v>1</v>
      </c>
      <c r="V94" t="s">
        <v>165</v>
      </c>
      <c r="W94" t="s">
        <v>217</v>
      </c>
      <c r="X94" t="s">
        <v>178</v>
      </c>
      <c r="Y94" t="s">
        <v>148</v>
      </c>
      <c r="Z94">
        <v>23</v>
      </c>
      <c r="AA94" t="s">
        <v>149</v>
      </c>
      <c r="AB94" t="s">
        <v>150</v>
      </c>
      <c r="AC94" t="s">
        <v>307</v>
      </c>
      <c r="AD94">
        <v>9.6470000000000002</v>
      </c>
      <c r="AE94">
        <v>34.954422999999998</v>
      </c>
      <c r="AF94">
        <v>-85.153006000000005</v>
      </c>
      <c r="AG94">
        <v>21</v>
      </c>
      <c r="AH94">
        <v>8</v>
      </c>
      <c r="AI94">
        <v>421</v>
      </c>
      <c r="AJ94" t="s">
        <v>357</v>
      </c>
      <c r="AK94">
        <v>49</v>
      </c>
      <c r="AL94">
        <v>52</v>
      </c>
      <c r="AM94" t="s">
        <v>153</v>
      </c>
      <c r="AN94">
        <v>412.9</v>
      </c>
      <c r="AO94">
        <v>89.6</v>
      </c>
      <c r="AP94">
        <v>643.5</v>
      </c>
      <c r="AQ94">
        <v>-85.153447999999997</v>
      </c>
      <c r="AR94">
        <v>34.954523999999999</v>
      </c>
      <c r="AS94">
        <v>-85.154622000000003</v>
      </c>
      <c r="AT94">
        <v>34.955807</v>
      </c>
      <c r="AU94" t="s">
        <v>307</v>
      </c>
      <c r="AV94">
        <v>1</v>
      </c>
      <c r="AW94">
        <v>47</v>
      </c>
      <c r="AX94">
        <v>3</v>
      </c>
      <c r="AY94">
        <v>0</v>
      </c>
      <c r="AZ94">
        <v>55</v>
      </c>
      <c r="BA94">
        <v>18.38</v>
      </c>
      <c r="BB94">
        <v>17.98</v>
      </c>
      <c r="BC94">
        <v>875.7</v>
      </c>
      <c r="BD94">
        <v>859.6</v>
      </c>
      <c r="BE94">
        <v>842.8</v>
      </c>
      <c r="BF94">
        <v>55</v>
      </c>
      <c r="BG94">
        <v>38.6</v>
      </c>
      <c r="BH94">
        <v>16.399999999999999</v>
      </c>
      <c r="BI94" s="1">
        <v>44187</v>
      </c>
      <c r="BJ94" t="s">
        <v>185</v>
      </c>
      <c r="BK94">
        <v>1.928E-3</v>
      </c>
      <c r="BL94">
        <v>5362</v>
      </c>
      <c r="BM94">
        <v>7383</v>
      </c>
      <c r="BN94" t="s">
        <v>307</v>
      </c>
      <c r="BO94" t="s">
        <v>310</v>
      </c>
      <c r="BP94">
        <v>1</v>
      </c>
      <c r="BQ94">
        <v>300</v>
      </c>
      <c r="BR94">
        <v>6</v>
      </c>
      <c r="BS94">
        <v>1</v>
      </c>
      <c r="BT94">
        <v>2</v>
      </c>
      <c r="BU94">
        <v>1</v>
      </c>
      <c r="BV94">
        <v>1</v>
      </c>
      <c r="BW94">
        <v>2</v>
      </c>
      <c r="BX94">
        <v>0</v>
      </c>
      <c r="BY94">
        <v>4</v>
      </c>
      <c r="BZ94" t="s">
        <v>156</v>
      </c>
      <c r="CA94">
        <v>47</v>
      </c>
      <c r="CB94">
        <v>3</v>
      </c>
      <c r="CC94">
        <v>0</v>
      </c>
      <c r="CD94" t="s">
        <v>213</v>
      </c>
      <c r="CE94" t="s">
        <v>311</v>
      </c>
      <c r="CF94">
        <v>15832</v>
      </c>
      <c r="CG94">
        <v>55</v>
      </c>
      <c r="CH94">
        <v>6360</v>
      </c>
      <c r="CI94" t="s">
        <v>158</v>
      </c>
      <c r="CJ94">
        <v>0</v>
      </c>
      <c r="CK94">
        <v>0.191332</v>
      </c>
      <c r="CL94">
        <v>14</v>
      </c>
      <c r="CM94" t="s">
        <v>159</v>
      </c>
      <c r="CN94">
        <v>6360</v>
      </c>
      <c r="CO94">
        <v>61655</v>
      </c>
      <c r="CP94">
        <v>9.51</v>
      </c>
      <c r="CQ94">
        <v>9.7010000000000005</v>
      </c>
      <c r="CR94">
        <v>61655</v>
      </c>
      <c r="CS94">
        <v>0</v>
      </c>
      <c r="CT94">
        <v>1010.235086</v>
      </c>
      <c r="CU94">
        <v>100</v>
      </c>
      <c r="CV94">
        <v>7405</v>
      </c>
      <c r="CW94">
        <v>8.5590000000000006E-3</v>
      </c>
      <c r="CX94">
        <v>0</v>
      </c>
      <c r="CY94">
        <v>1.928E-3</v>
      </c>
      <c r="CZ94">
        <v>91</v>
      </c>
      <c r="DA94" t="s">
        <v>358</v>
      </c>
      <c r="DB94" t="s">
        <v>208</v>
      </c>
      <c r="DC94" t="s">
        <v>359</v>
      </c>
      <c r="DD94">
        <v>-85.145606999999998</v>
      </c>
      <c r="DE94">
        <v>34.948177999999999</v>
      </c>
      <c r="DF94">
        <v>34.948177999999999</v>
      </c>
      <c r="DG94">
        <v>-85.145606999999998</v>
      </c>
      <c r="DH94">
        <v>1.0088E-2</v>
      </c>
      <c r="DI94">
        <v>1.928E-3</v>
      </c>
      <c r="DJ94">
        <v>21</v>
      </c>
      <c r="DK94">
        <v>5670</v>
      </c>
      <c r="DL94">
        <v>5.8</v>
      </c>
      <c r="DM94">
        <v>6270</v>
      </c>
      <c r="DN94">
        <v>5.8</v>
      </c>
      <c r="DO94">
        <v>5950</v>
      </c>
      <c r="DP94">
        <v>3.9</v>
      </c>
      <c r="DQ94">
        <v>6000</v>
      </c>
      <c r="DR94">
        <v>4</v>
      </c>
      <c r="DS94">
        <v>5750</v>
      </c>
      <c r="DT94">
        <v>4.3</v>
      </c>
      <c r="DU94">
        <v>5590</v>
      </c>
      <c r="DV94">
        <v>4.3</v>
      </c>
      <c r="DW94">
        <v>5210</v>
      </c>
      <c r="DX94">
        <v>4.3</v>
      </c>
      <c r="DY94">
        <v>5210</v>
      </c>
      <c r="DZ94">
        <v>4.3</v>
      </c>
      <c r="EA94">
        <v>5280</v>
      </c>
      <c r="EB94">
        <v>4</v>
      </c>
      <c r="EC94">
        <v>5370</v>
      </c>
      <c r="ED94">
        <v>4</v>
      </c>
      <c r="EE94">
        <v>4.5399999999999998E-4</v>
      </c>
    </row>
    <row r="95" spans="1:135" x14ac:dyDescent="0.3">
      <c r="A95">
        <v>93</v>
      </c>
      <c r="B95" t="s">
        <v>135</v>
      </c>
      <c r="C95">
        <v>188</v>
      </c>
      <c r="D95">
        <v>780</v>
      </c>
      <c r="E95" t="s">
        <v>135</v>
      </c>
      <c r="F95">
        <v>4735840</v>
      </c>
      <c r="G95" t="s">
        <v>136</v>
      </c>
      <c r="H95" s="1">
        <v>41684</v>
      </c>
      <c r="I95" t="s">
        <v>302</v>
      </c>
      <c r="J95" t="s">
        <v>356</v>
      </c>
      <c r="K95" t="s">
        <v>139</v>
      </c>
      <c r="L95" t="s">
        <v>218</v>
      </c>
      <c r="M95">
        <v>0</v>
      </c>
      <c r="N95">
        <v>0</v>
      </c>
      <c r="O95">
        <v>1</v>
      </c>
      <c r="P95" t="s">
        <v>141</v>
      </c>
      <c r="Q95" t="s">
        <v>142</v>
      </c>
      <c r="R95" t="s">
        <v>219</v>
      </c>
      <c r="S95" t="s">
        <v>272</v>
      </c>
      <c r="T95" t="s">
        <v>187</v>
      </c>
      <c r="U95">
        <v>1</v>
      </c>
      <c r="V95" t="s">
        <v>165</v>
      </c>
      <c r="W95" t="s">
        <v>224</v>
      </c>
      <c r="X95" t="s">
        <v>147</v>
      </c>
      <c r="Y95" t="s">
        <v>148</v>
      </c>
      <c r="Z95">
        <v>42</v>
      </c>
      <c r="AA95" t="s">
        <v>149</v>
      </c>
      <c r="AB95" t="s">
        <v>150</v>
      </c>
      <c r="AC95" t="s">
        <v>307</v>
      </c>
      <c r="AD95">
        <v>9.7629999999999999</v>
      </c>
      <c r="AE95">
        <v>34.955350000000003</v>
      </c>
      <c r="AF95">
        <v>-85.154572000000002</v>
      </c>
      <c r="AG95">
        <v>21</v>
      </c>
      <c r="AH95">
        <v>8</v>
      </c>
      <c r="AI95">
        <v>421</v>
      </c>
      <c r="AJ95" t="s">
        <v>357</v>
      </c>
      <c r="AK95">
        <v>49</v>
      </c>
      <c r="AL95">
        <v>52</v>
      </c>
      <c r="AM95" t="s">
        <v>153</v>
      </c>
      <c r="AN95">
        <v>412.9</v>
      </c>
      <c r="AO95">
        <v>89.6</v>
      </c>
      <c r="AP95">
        <v>643.5</v>
      </c>
      <c r="AQ95">
        <v>-85.153447999999997</v>
      </c>
      <c r="AR95">
        <v>34.954523999999999</v>
      </c>
      <c r="AS95">
        <v>-85.154622000000003</v>
      </c>
      <c r="AT95">
        <v>34.955807</v>
      </c>
      <c r="AU95" t="s">
        <v>307</v>
      </c>
      <c r="AV95">
        <v>1</v>
      </c>
      <c r="AW95">
        <v>47</v>
      </c>
      <c r="AX95">
        <v>3</v>
      </c>
      <c r="AY95">
        <v>0</v>
      </c>
      <c r="AZ95">
        <v>55</v>
      </c>
      <c r="BA95">
        <v>18.38</v>
      </c>
      <c r="BB95">
        <v>17.98</v>
      </c>
      <c r="BC95">
        <v>875.7</v>
      </c>
      <c r="BD95">
        <v>859.6</v>
      </c>
      <c r="BE95">
        <v>842.8</v>
      </c>
      <c r="BF95">
        <v>55</v>
      </c>
      <c r="BG95">
        <v>38.6</v>
      </c>
      <c r="BH95">
        <v>16.399999999999999</v>
      </c>
      <c r="BI95" s="1">
        <v>44187</v>
      </c>
      <c r="BJ95" t="s">
        <v>185</v>
      </c>
      <c r="BK95">
        <v>1.928E-3</v>
      </c>
      <c r="BL95">
        <v>5362</v>
      </c>
      <c r="BM95">
        <v>7383</v>
      </c>
      <c r="BN95" t="s">
        <v>307</v>
      </c>
      <c r="BO95" t="s">
        <v>310</v>
      </c>
      <c r="BP95">
        <v>1</v>
      </c>
      <c r="BQ95">
        <v>300</v>
      </c>
      <c r="BR95">
        <v>6</v>
      </c>
      <c r="BS95">
        <v>1</v>
      </c>
      <c r="BT95">
        <v>2</v>
      </c>
      <c r="BU95">
        <v>1</v>
      </c>
      <c r="BV95">
        <v>1</v>
      </c>
      <c r="BW95">
        <v>2</v>
      </c>
      <c r="BX95">
        <v>0</v>
      </c>
      <c r="BY95">
        <v>4</v>
      </c>
      <c r="BZ95" t="s">
        <v>156</v>
      </c>
      <c r="CA95">
        <v>47</v>
      </c>
      <c r="CB95">
        <v>3</v>
      </c>
      <c r="CC95">
        <v>0</v>
      </c>
      <c r="CD95" t="s">
        <v>213</v>
      </c>
      <c r="CE95" t="s">
        <v>311</v>
      </c>
      <c r="CF95">
        <v>15832</v>
      </c>
      <c r="CG95">
        <v>55</v>
      </c>
      <c r="CH95">
        <v>6360</v>
      </c>
      <c r="CI95" t="s">
        <v>158</v>
      </c>
      <c r="CJ95">
        <v>0</v>
      </c>
      <c r="CK95">
        <v>0.191332</v>
      </c>
      <c r="CL95">
        <v>14</v>
      </c>
      <c r="CM95" t="s">
        <v>159</v>
      </c>
      <c r="CN95">
        <v>6360</v>
      </c>
      <c r="CO95">
        <v>61655</v>
      </c>
      <c r="CP95">
        <v>9.51</v>
      </c>
      <c r="CQ95">
        <v>9.7010000000000005</v>
      </c>
      <c r="CR95">
        <v>61655</v>
      </c>
      <c r="CS95">
        <v>0</v>
      </c>
      <c r="CT95">
        <v>1010.235086</v>
      </c>
      <c r="CU95">
        <v>100</v>
      </c>
      <c r="CV95">
        <v>7405</v>
      </c>
      <c r="CW95">
        <v>8.5590000000000006E-3</v>
      </c>
      <c r="CX95">
        <v>0</v>
      </c>
      <c r="CY95">
        <v>1.928E-3</v>
      </c>
      <c r="CZ95">
        <v>91</v>
      </c>
      <c r="DA95" t="s">
        <v>358</v>
      </c>
      <c r="DB95" t="s">
        <v>208</v>
      </c>
      <c r="DC95" t="s">
        <v>359</v>
      </c>
      <c r="DD95">
        <v>-85.145606999999998</v>
      </c>
      <c r="DE95">
        <v>34.948177999999999</v>
      </c>
      <c r="DF95">
        <v>34.948177999999999</v>
      </c>
      <c r="DG95">
        <v>-85.145606999999998</v>
      </c>
      <c r="DH95">
        <v>1.0088E-2</v>
      </c>
      <c r="DI95">
        <v>1.928E-3</v>
      </c>
      <c r="DJ95">
        <v>21</v>
      </c>
      <c r="DK95">
        <v>5670</v>
      </c>
      <c r="DL95">
        <v>5.8</v>
      </c>
      <c r="DM95">
        <v>6270</v>
      </c>
      <c r="DN95">
        <v>5.8</v>
      </c>
      <c r="DO95">
        <v>5950</v>
      </c>
      <c r="DP95">
        <v>3.9</v>
      </c>
      <c r="DQ95">
        <v>6000</v>
      </c>
      <c r="DR95">
        <v>4</v>
      </c>
      <c r="DS95">
        <v>5750</v>
      </c>
      <c r="DT95">
        <v>4.3</v>
      </c>
      <c r="DU95">
        <v>5590</v>
      </c>
      <c r="DV95">
        <v>4.3</v>
      </c>
      <c r="DW95">
        <v>5210</v>
      </c>
      <c r="DX95">
        <v>4.3</v>
      </c>
      <c r="DY95">
        <v>5210</v>
      </c>
      <c r="DZ95">
        <v>4.3</v>
      </c>
      <c r="EA95">
        <v>5280</v>
      </c>
      <c r="EB95">
        <v>4</v>
      </c>
      <c r="EC95">
        <v>5370</v>
      </c>
      <c r="ED95">
        <v>4</v>
      </c>
      <c r="EE95">
        <v>0</v>
      </c>
    </row>
    <row r="96" spans="1:135" x14ac:dyDescent="0.3">
      <c r="A96">
        <v>94</v>
      </c>
      <c r="B96" t="s">
        <v>135</v>
      </c>
      <c r="C96">
        <v>225</v>
      </c>
      <c r="D96">
        <v>657</v>
      </c>
      <c r="E96" t="s">
        <v>135</v>
      </c>
      <c r="F96">
        <v>5562551</v>
      </c>
      <c r="G96" t="s">
        <v>136</v>
      </c>
      <c r="H96" s="1">
        <v>42357</v>
      </c>
      <c r="I96" t="s">
        <v>302</v>
      </c>
      <c r="J96" t="s">
        <v>356</v>
      </c>
      <c r="K96" t="s">
        <v>367</v>
      </c>
      <c r="L96" t="s">
        <v>305</v>
      </c>
      <c r="M96">
        <v>1</v>
      </c>
      <c r="N96">
        <v>0</v>
      </c>
      <c r="O96">
        <v>0</v>
      </c>
      <c r="P96" t="s">
        <v>141</v>
      </c>
      <c r="Q96" t="s">
        <v>186</v>
      </c>
      <c r="R96" t="s">
        <v>176</v>
      </c>
      <c r="S96" t="s">
        <v>177</v>
      </c>
      <c r="T96" t="s">
        <v>216</v>
      </c>
      <c r="U96">
        <v>1</v>
      </c>
      <c r="V96" t="s">
        <v>165</v>
      </c>
      <c r="W96" t="s">
        <v>217</v>
      </c>
      <c r="X96" t="s">
        <v>147</v>
      </c>
      <c r="Y96" t="s">
        <v>148</v>
      </c>
      <c r="Z96">
        <v>29</v>
      </c>
      <c r="AA96" t="s">
        <v>360</v>
      </c>
      <c r="AB96" t="s">
        <v>150</v>
      </c>
      <c r="AC96" t="s">
        <v>307</v>
      </c>
      <c r="AD96">
        <v>9.8000410000000002</v>
      </c>
      <c r="AE96">
        <v>34.955874999999999</v>
      </c>
      <c r="AF96">
        <v>-85.154623999999998</v>
      </c>
      <c r="AG96">
        <v>21</v>
      </c>
      <c r="AH96">
        <v>8</v>
      </c>
      <c r="AI96">
        <v>421</v>
      </c>
      <c r="AJ96" t="s">
        <v>357</v>
      </c>
      <c r="AK96">
        <v>49</v>
      </c>
      <c r="AL96">
        <v>52</v>
      </c>
      <c r="AM96" t="s">
        <v>153</v>
      </c>
      <c r="AN96">
        <v>412.9</v>
      </c>
      <c r="AO96">
        <v>89.6</v>
      </c>
      <c r="AP96">
        <v>643.5</v>
      </c>
      <c r="AQ96">
        <v>-85.153447999999997</v>
      </c>
      <c r="AR96">
        <v>34.954523999999999</v>
      </c>
      <c r="AS96">
        <v>-85.154622000000003</v>
      </c>
      <c r="AT96">
        <v>34.955807</v>
      </c>
      <c r="AU96" t="s">
        <v>307</v>
      </c>
      <c r="AV96">
        <v>1</v>
      </c>
      <c r="AW96">
        <v>47</v>
      </c>
      <c r="AX96">
        <v>3</v>
      </c>
      <c r="AY96">
        <v>0</v>
      </c>
      <c r="AZ96">
        <v>55</v>
      </c>
      <c r="BA96">
        <v>18.38</v>
      </c>
      <c r="BB96">
        <v>17.98</v>
      </c>
      <c r="BC96">
        <v>875.7</v>
      </c>
      <c r="BD96">
        <v>859.6</v>
      </c>
      <c r="BE96">
        <v>842.8</v>
      </c>
      <c r="BF96">
        <v>55</v>
      </c>
      <c r="BG96">
        <v>38.6</v>
      </c>
      <c r="BH96">
        <v>16.399999999999999</v>
      </c>
      <c r="BI96" s="1">
        <v>44187</v>
      </c>
      <c r="BJ96" t="s">
        <v>185</v>
      </c>
      <c r="BK96">
        <v>1.928E-3</v>
      </c>
      <c r="BL96">
        <v>5362</v>
      </c>
      <c r="BM96">
        <v>7383</v>
      </c>
      <c r="BN96" t="s">
        <v>307</v>
      </c>
      <c r="BO96" t="s">
        <v>310</v>
      </c>
      <c r="BP96">
        <v>1</v>
      </c>
      <c r="BQ96">
        <v>300</v>
      </c>
      <c r="BR96">
        <v>6</v>
      </c>
      <c r="BS96">
        <v>1</v>
      </c>
      <c r="BT96">
        <v>2</v>
      </c>
      <c r="BU96">
        <v>1</v>
      </c>
      <c r="BV96">
        <v>1</v>
      </c>
      <c r="BW96">
        <v>2</v>
      </c>
      <c r="BX96">
        <v>0</v>
      </c>
      <c r="BY96">
        <v>4</v>
      </c>
      <c r="BZ96" t="s">
        <v>156</v>
      </c>
      <c r="CA96">
        <v>47</v>
      </c>
      <c r="CB96">
        <v>3</v>
      </c>
      <c r="CC96">
        <v>0</v>
      </c>
      <c r="CD96" t="s">
        <v>213</v>
      </c>
      <c r="CE96" t="s">
        <v>311</v>
      </c>
      <c r="CF96">
        <v>15832</v>
      </c>
      <c r="CG96">
        <v>55</v>
      </c>
      <c r="CH96">
        <v>6360</v>
      </c>
      <c r="CI96" t="s">
        <v>158</v>
      </c>
      <c r="CJ96">
        <v>0</v>
      </c>
      <c r="CK96">
        <v>0.191332</v>
      </c>
      <c r="CL96">
        <v>14</v>
      </c>
      <c r="CM96" t="s">
        <v>159</v>
      </c>
      <c r="CN96">
        <v>6360</v>
      </c>
      <c r="CO96">
        <v>61655</v>
      </c>
      <c r="CP96">
        <v>9.51</v>
      </c>
      <c r="CQ96">
        <v>9.7010000000000005</v>
      </c>
      <c r="CR96">
        <v>61655</v>
      </c>
      <c r="CS96">
        <v>0</v>
      </c>
      <c r="CT96">
        <v>1010.235086</v>
      </c>
      <c r="CU96">
        <v>100</v>
      </c>
      <c r="CV96">
        <v>7405</v>
      </c>
      <c r="CW96">
        <v>8.5590000000000006E-3</v>
      </c>
      <c r="CX96">
        <v>0</v>
      </c>
      <c r="CY96">
        <v>1.928E-3</v>
      </c>
      <c r="CZ96">
        <v>91</v>
      </c>
      <c r="DA96" t="s">
        <v>358</v>
      </c>
      <c r="DB96" t="s">
        <v>208</v>
      </c>
      <c r="DC96" t="s">
        <v>359</v>
      </c>
      <c r="DD96">
        <v>-85.145606999999998</v>
      </c>
      <c r="DE96">
        <v>34.948177999999999</v>
      </c>
      <c r="DF96">
        <v>34.948177999999999</v>
      </c>
      <c r="DG96">
        <v>-85.145606999999998</v>
      </c>
      <c r="DH96">
        <v>1.0088E-2</v>
      </c>
      <c r="DI96">
        <v>1.928E-3</v>
      </c>
      <c r="DJ96">
        <v>21</v>
      </c>
      <c r="DK96">
        <v>5670</v>
      </c>
      <c r="DL96">
        <v>5.8</v>
      </c>
      <c r="DM96">
        <v>6270</v>
      </c>
      <c r="DN96">
        <v>5.8</v>
      </c>
      <c r="DO96">
        <v>5950</v>
      </c>
      <c r="DP96">
        <v>3.9</v>
      </c>
      <c r="DQ96">
        <v>6000</v>
      </c>
      <c r="DR96">
        <v>4</v>
      </c>
      <c r="DS96">
        <v>5750</v>
      </c>
      <c r="DT96">
        <v>4.3</v>
      </c>
      <c r="DU96">
        <v>5590</v>
      </c>
      <c r="DV96">
        <v>4.3</v>
      </c>
      <c r="DW96">
        <v>5210</v>
      </c>
      <c r="DX96">
        <v>4.3</v>
      </c>
      <c r="DY96">
        <v>5210</v>
      </c>
      <c r="DZ96">
        <v>4.3</v>
      </c>
      <c r="EA96">
        <v>5280</v>
      </c>
      <c r="EB96">
        <v>4</v>
      </c>
      <c r="EC96">
        <v>5370</v>
      </c>
      <c r="ED96">
        <v>4</v>
      </c>
      <c r="EE96">
        <v>6.7000000000000002E-5</v>
      </c>
    </row>
    <row r="97" spans="1:135" x14ac:dyDescent="0.3">
      <c r="A97">
        <v>95</v>
      </c>
      <c r="B97" t="s">
        <v>135</v>
      </c>
      <c r="C97">
        <v>253</v>
      </c>
      <c r="D97">
        <v>641</v>
      </c>
      <c r="E97" t="s">
        <v>135</v>
      </c>
      <c r="F97">
        <v>5675316</v>
      </c>
      <c r="G97" t="s">
        <v>136</v>
      </c>
      <c r="H97" s="1">
        <v>42444</v>
      </c>
      <c r="I97" t="s">
        <v>302</v>
      </c>
      <c r="J97" t="s">
        <v>356</v>
      </c>
      <c r="K97" t="s">
        <v>139</v>
      </c>
      <c r="L97" t="s">
        <v>140</v>
      </c>
      <c r="M97">
        <v>0</v>
      </c>
      <c r="N97">
        <v>0</v>
      </c>
      <c r="O97">
        <v>0</v>
      </c>
      <c r="P97" t="s">
        <v>141</v>
      </c>
      <c r="Q97" t="s">
        <v>142</v>
      </c>
      <c r="R97" t="s">
        <v>219</v>
      </c>
      <c r="S97" t="s">
        <v>219</v>
      </c>
      <c r="T97" t="s">
        <v>187</v>
      </c>
      <c r="U97">
        <v>1</v>
      </c>
      <c r="V97" t="s">
        <v>165</v>
      </c>
      <c r="W97" t="s">
        <v>224</v>
      </c>
      <c r="X97" t="s">
        <v>281</v>
      </c>
      <c r="Y97" t="s">
        <v>148</v>
      </c>
      <c r="Z97">
        <v>0</v>
      </c>
      <c r="AA97" t="s">
        <v>149</v>
      </c>
      <c r="AB97" t="s">
        <v>168</v>
      </c>
      <c r="AC97" t="s">
        <v>307</v>
      </c>
      <c r="AD97">
        <v>9.7469999999999999</v>
      </c>
      <c r="AE97">
        <v>34.955114000000002</v>
      </c>
      <c r="AF97">
        <v>-85.154449999999997</v>
      </c>
      <c r="AG97">
        <v>21</v>
      </c>
      <c r="AH97">
        <v>8</v>
      </c>
      <c r="AI97">
        <v>421</v>
      </c>
      <c r="AJ97" t="s">
        <v>357</v>
      </c>
      <c r="AK97">
        <v>49</v>
      </c>
      <c r="AL97">
        <v>52</v>
      </c>
      <c r="AM97" t="s">
        <v>153</v>
      </c>
      <c r="AN97">
        <v>412.9</v>
      </c>
      <c r="AO97">
        <v>89.6</v>
      </c>
      <c r="AP97">
        <v>643.5</v>
      </c>
      <c r="AQ97">
        <v>-85.153447999999997</v>
      </c>
      <c r="AR97">
        <v>34.954523999999999</v>
      </c>
      <c r="AS97">
        <v>-85.154622000000003</v>
      </c>
      <c r="AT97">
        <v>34.955807</v>
      </c>
      <c r="AU97" t="s">
        <v>307</v>
      </c>
      <c r="AV97">
        <v>1</v>
      </c>
      <c r="AW97">
        <v>47</v>
      </c>
      <c r="AX97">
        <v>3</v>
      </c>
      <c r="AY97">
        <v>0</v>
      </c>
      <c r="AZ97">
        <v>55</v>
      </c>
      <c r="BA97">
        <v>18.38</v>
      </c>
      <c r="BB97">
        <v>17.98</v>
      </c>
      <c r="BC97">
        <v>875.7</v>
      </c>
      <c r="BD97">
        <v>859.6</v>
      </c>
      <c r="BE97">
        <v>842.8</v>
      </c>
      <c r="BF97">
        <v>55</v>
      </c>
      <c r="BG97">
        <v>38.6</v>
      </c>
      <c r="BH97">
        <v>16.399999999999999</v>
      </c>
      <c r="BI97" s="1">
        <v>44187</v>
      </c>
      <c r="BJ97" t="s">
        <v>185</v>
      </c>
      <c r="BK97">
        <v>1.928E-3</v>
      </c>
      <c r="BL97">
        <v>5362</v>
      </c>
      <c r="BM97">
        <v>7383</v>
      </c>
      <c r="BN97" t="s">
        <v>307</v>
      </c>
      <c r="BO97" t="s">
        <v>310</v>
      </c>
      <c r="BP97">
        <v>1</v>
      </c>
      <c r="BQ97">
        <v>300</v>
      </c>
      <c r="BR97">
        <v>6</v>
      </c>
      <c r="BS97">
        <v>1</v>
      </c>
      <c r="BT97">
        <v>2</v>
      </c>
      <c r="BU97">
        <v>1</v>
      </c>
      <c r="BV97">
        <v>1</v>
      </c>
      <c r="BW97">
        <v>2</v>
      </c>
      <c r="BX97">
        <v>0</v>
      </c>
      <c r="BY97">
        <v>4</v>
      </c>
      <c r="BZ97" t="s">
        <v>156</v>
      </c>
      <c r="CA97">
        <v>47</v>
      </c>
      <c r="CB97">
        <v>3</v>
      </c>
      <c r="CC97">
        <v>0</v>
      </c>
      <c r="CD97" t="s">
        <v>213</v>
      </c>
      <c r="CE97" t="s">
        <v>311</v>
      </c>
      <c r="CF97">
        <v>15832</v>
      </c>
      <c r="CG97">
        <v>55</v>
      </c>
      <c r="CH97">
        <v>6360</v>
      </c>
      <c r="CI97" t="s">
        <v>158</v>
      </c>
      <c r="CJ97">
        <v>0</v>
      </c>
      <c r="CK97">
        <v>0.191332</v>
      </c>
      <c r="CL97">
        <v>14</v>
      </c>
      <c r="CM97" t="s">
        <v>159</v>
      </c>
      <c r="CN97">
        <v>6360</v>
      </c>
      <c r="CO97">
        <v>61655</v>
      </c>
      <c r="CP97">
        <v>9.51</v>
      </c>
      <c r="CQ97">
        <v>9.7010000000000005</v>
      </c>
      <c r="CR97">
        <v>61655</v>
      </c>
      <c r="CS97">
        <v>0</v>
      </c>
      <c r="CT97">
        <v>1010.235086</v>
      </c>
      <c r="CU97">
        <v>100</v>
      </c>
      <c r="CV97">
        <v>7405</v>
      </c>
      <c r="CW97">
        <v>8.5590000000000006E-3</v>
      </c>
      <c r="CX97">
        <v>0</v>
      </c>
      <c r="CY97">
        <v>1.928E-3</v>
      </c>
      <c r="CZ97">
        <v>91</v>
      </c>
      <c r="DA97" t="s">
        <v>358</v>
      </c>
      <c r="DB97" t="s">
        <v>208</v>
      </c>
      <c r="DC97" t="s">
        <v>359</v>
      </c>
      <c r="DD97">
        <v>-85.145606999999998</v>
      </c>
      <c r="DE97">
        <v>34.948177999999999</v>
      </c>
      <c r="DF97">
        <v>34.948177999999999</v>
      </c>
      <c r="DG97">
        <v>-85.145606999999998</v>
      </c>
      <c r="DH97">
        <v>1.0088E-2</v>
      </c>
      <c r="DI97">
        <v>1.928E-3</v>
      </c>
      <c r="DJ97">
        <v>21</v>
      </c>
      <c r="DK97">
        <v>5670</v>
      </c>
      <c r="DL97">
        <v>5.8</v>
      </c>
      <c r="DM97">
        <v>6270</v>
      </c>
      <c r="DN97">
        <v>5.8</v>
      </c>
      <c r="DO97">
        <v>5950</v>
      </c>
      <c r="DP97">
        <v>3.9</v>
      </c>
      <c r="DQ97">
        <v>6000</v>
      </c>
      <c r="DR97">
        <v>4</v>
      </c>
      <c r="DS97">
        <v>5750</v>
      </c>
      <c r="DT97">
        <v>4.3</v>
      </c>
      <c r="DU97">
        <v>5590</v>
      </c>
      <c r="DV97">
        <v>4.3</v>
      </c>
      <c r="DW97">
        <v>5210</v>
      </c>
      <c r="DX97">
        <v>4.3</v>
      </c>
      <c r="DY97">
        <v>5210</v>
      </c>
      <c r="DZ97">
        <v>4.3</v>
      </c>
      <c r="EA97">
        <v>5280</v>
      </c>
      <c r="EB97">
        <v>4</v>
      </c>
      <c r="EC97">
        <v>5370</v>
      </c>
      <c r="ED97">
        <v>4</v>
      </c>
      <c r="EE97">
        <v>0</v>
      </c>
    </row>
    <row r="98" spans="1:135" x14ac:dyDescent="0.3">
      <c r="A98">
        <v>96</v>
      </c>
      <c r="B98" t="s">
        <v>135</v>
      </c>
      <c r="C98">
        <v>456</v>
      </c>
      <c r="D98">
        <v>541</v>
      </c>
      <c r="E98" t="s">
        <v>135</v>
      </c>
      <c r="F98">
        <v>6849511</v>
      </c>
      <c r="G98" t="s">
        <v>329</v>
      </c>
      <c r="H98" s="1">
        <v>43306</v>
      </c>
      <c r="I98" t="s">
        <v>302</v>
      </c>
      <c r="J98" t="s">
        <v>356</v>
      </c>
      <c r="K98" t="s">
        <v>372</v>
      </c>
      <c r="L98" t="s">
        <v>140</v>
      </c>
      <c r="M98">
        <v>0</v>
      </c>
      <c r="N98">
        <v>0</v>
      </c>
      <c r="O98">
        <v>0</v>
      </c>
      <c r="P98" t="s">
        <v>141</v>
      </c>
      <c r="Q98" t="s">
        <v>186</v>
      </c>
      <c r="R98" t="s">
        <v>219</v>
      </c>
      <c r="S98" t="s">
        <v>219</v>
      </c>
      <c r="T98" t="s">
        <v>223</v>
      </c>
      <c r="U98">
        <v>1</v>
      </c>
      <c r="V98" t="s">
        <v>165</v>
      </c>
      <c r="W98" t="s">
        <v>217</v>
      </c>
      <c r="X98" t="s">
        <v>147</v>
      </c>
      <c r="Y98" t="s">
        <v>148</v>
      </c>
      <c r="Z98">
        <v>46</v>
      </c>
      <c r="AA98" t="s">
        <v>158</v>
      </c>
      <c r="AB98" t="s">
        <v>197</v>
      </c>
      <c r="AC98" t="s">
        <v>307</v>
      </c>
      <c r="AD98">
        <v>9.7689550000000001</v>
      </c>
      <c r="AE98">
        <v>34.955423000000003</v>
      </c>
      <c r="AF98">
        <v>-85.154599000000005</v>
      </c>
      <c r="AG98">
        <v>21</v>
      </c>
      <c r="AH98">
        <v>8</v>
      </c>
      <c r="AI98">
        <v>421</v>
      </c>
      <c r="AJ98" t="s">
        <v>357</v>
      </c>
      <c r="AK98">
        <v>49</v>
      </c>
      <c r="AL98">
        <v>52</v>
      </c>
      <c r="AM98" t="s">
        <v>153</v>
      </c>
      <c r="AN98">
        <v>412.9</v>
      </c>
      <c r="AO98">
        <v>89.6</v>
      </c>
      <c r="AP98">
        <v>643.5</v>
      </c>
      <c r="AQ98">
        <v>-85.153447999999997</v>
      </c>
      <c r="AR98">
        <v>34.954523999999999</v>
      </c>
      <c r="AS98">
        <v>-85.154622000000003</v>
      </c>
      <c r="AT98">
        <v>34.955807</v>
      </c>
      <c r="AU98" t="s">
        <v>307</v>
      </c>
      <c r="AV98">
        <v>1</v>
      </c>
      <c r="AW98">
        <v>47</v>
      </c>
      <c r="AX98">
        <v>3</v>
      </c>
      <c r="AY98">
        <v>0</v>
      </c>
      <c r="AZ98">
        <v>55</v>
      </c>
      <c r="BA98">
        <v>18.38</v>
      </c>
      <c r="BB98">
        <v>17.98</v>
      </c>
      <c r="BC98">
        <v>875.7</v>
      </c>
      <c r="BD98">
        <v>859.6</v>
      </c>
      <c r="BE98">
        <v>842.8</v>
      </c>
      <c r="BF98">
        <v>55</v>
      </c>
      <c r="BG98">
        <v>38.6</v>
      </c>
      <c r="BH98">
        <v>16.399999999999999</v>
      </c>
      <c r="BI98" s="1">
        <v>44187</v>
      </c>
      <c r="BJ98" t="s">
        <v>185</v>
      </c>
      <c r="BK98">
        <v>1.928E-3</v>
      </c>
      <c r="BL98">
        <v>5362</v>
      </c>
      <c r="BM98">
        <v>7383</v>
      </c>
      <c r="BN98" t="s">
        <v>307</v>
      </c>
      <c r="BO98" t="s">
        <v>310</v>
      </c>
      <c r="BP98">
        <v>1</v>
      </c>
      <c r="BQ98">
        <v>300</v>
      </c>
      <c r="BR98">
        <v>6</v>
      </c>
      <c r="BS98">
        <v>1</v>
      </c>
      <c r="BT98">
        <v>2</v>
      </c>
      <c r="BU98">
        <v>1</v>
      </c>
      <c r="BV98">
        <v>1</v>
      </c>
      <c r="BW98">
        <v>2</v>
      </c>
      <c r="BX98">
        <v>0</v>
      </c>
      <c r="BY98">
        <v>4</v>
      </c>
      <c r="BZ98" t="s">
        <v>156</v>
      </c>
      <c r="CA98">
        <v>47</v>
      </c>
      <c r="CB98">
        <v>3</v>
      </c>
      <c r="CC98">
        <v>0</v>
      </c>
      <c r="CD98" t="s">
        <v>213</v>
      </c>
      <c r="CE98" t="s">
        <v>311</v>
      </c>
      <c r="CF98">
        <v>15832</v>
      </c>
      <c r="CG98">
        <v>55</v>
      </c>
      <c r="CH98">
        <v>6360</v>
      </c>
      <c r="CI98" t="s">
        <v>158</v>
      </c>
      <c r="CJ98">
        <v>0</v>
      </c>
      <c r="CK98">
        <v>0.191332</v>
      </c>
      <c r="CL98">
        <v>14</v>
      </c>
      <c r="CM98" t="s">
        <v>159</v>
      </c>
      <c r="CN98">
        <v>6360</v>
      </c>
      <c r="CO98">
        <v>61655</v>
      </c>
      <c r="CP98">
        <v>9.51</v>
      </c>
      <c r="CQ98">
        <v>9.7010000000000005</v>
      </c>
      <c r="CR98">
        <v>61655</v>
      </c>
      <c r="CS98">
        <v>0</v>
      </c>
      <c r="CT98">
        <v>1010.235086</v>
      </c>
      <c r="CU98">
        <v>100</v>
      </c>
      <c r="CV98">
        <v>7405</v>
      </c>
      <c r="CW98">
        <v>8.5590000000000006E-3</v>
      </c>
      <c r="CX98">
        <v>0</v>
      </c>
      <c r="CY98">
        <v>1.928E-3</v>
      </c>
      <c r="CZ98">
        <v>91</v>
      </c>
      <c r="DA98" t="s">
        <v>358</v>
      </c>
      <c r="DB98" t="s">
        <v>208</v>
      </c>
      <c r="DC98" t="s">
        <v>359</v>
      </c>
      <c r="DD98">
        <v>-85.145606999999998</v>
      </c>
      <c r="DE98">
        <v>34.948177999999999</v>
      </c>
      <c r="DF98">
        <v>34.948177999999999</v>
      </c>
      <c r="DG98">
        <v>-85.145606999999998</v>
      </c>
      <c r="DH98">
        <v>1.0088E-2</v>
      </c>
      <c r="DI98">
        <v>1.928E-3</v>
      </c>
      <c r="DJ98">
        <v>21</v>
      </c>
      <c r="DK98">
        <v>5670</v>
      </c>
      <c r="DL98">
        <v>5.8</v>
      </c>
      <c r="DM98">
        <v>6270</v>
      </c>
      <c r="DN98">
        <v>5.8</v>
      </c>
      <c r="DO98">
        <v>5950</v>
      </c>
      <c r="DP98">
        <v>3.9</v>
      </c>
      <c r="DQ98">
        <v>6000</v>
      </c>
      <c r="DR98">
        <v>4</v>
      </c>
      <c r="DS98">
        <v>5750</v>
      </c>
      <c r="DT98">
        <v>4.3</v>
      </c>
      <c r="DU98">
        <v>5590</v>
      </c>
      <c r="DV98">
        <v>4.3</v>
      </c>
      <c r="DW98">
        <v>5210</v>
      </c>
      <c r="DX98">
        <v>4.3</v>
      </c>
      <c r="DY98">
        <v>5210</v>
      </c>
      <c r="DZ98">
        <v>4.3</v>
      </c>
      <c r="EA98">
        <v>5280</v>
      </c>
      <c r="EB98">
        <v>4</v>
      </c>
      <c r="EC98">
        <v>5370</v>
      </c>
      <c r="ED98">
        <v>4</v>
      </c>
      <c r="EE98">
        <v>0</v>
      </c>
    </row>
    <row r="99" spans="1:135" x14ac:dyDescent="0.3">
      <c r="A99">
        <v>97</v>
      </c>
      <c r="B99" t="s">
        <v>135</v>
      </c>
      <c r="C99">
        <v>501</v>
      </c>
      <c r="D99">
        <v>727</v>
      </c>
      <c r="E99" t="s">
        <v>135</v>
      </c>
      <c r="F99">
        <v>5229232</v>
      </c>
      <c r="G99" t="s">
        <v>329</v>
      </c>
      <c r="H99" s="1">
        <v>42043</v>
      </c>
      <c r="I99" t="s">
        <v>302</v>
      </c>
      <c r="J99" t="s">
        <v>373</v>
      </c>
      <c r="K99" t="s">
        <v>368</v>
      </c>
      <c r="L99" t="s">
        <v>218</v>
      </c>
      <c r="M99">
        <v>0</v>
      </c>
      <c r="N99">
        <v>0</v>
      </c>
      <c r="O99">
        <v>1</v>
      </c>
      <c r="P99" t="s">
        <v>235</v>
      </c>
      <c r="Q99" t="s">
        <v>249</v>
      </c>
      <c r="R99" t="s">
        <v>180</v>
      </c>
      <c r="S99" t="s">
        <v>180</v>
      </c>
      <c r="T99" t="s">
        <v>364</v>
      </c>
      <c r="U99">
        <v>2</v>
      </c>
      <c r="V99" t="s">
        <v>182</v>
      </c>
      <c r="W99" t="s">
        <v>243</v>
      </c>
      <c r="X99" t="s">
        <v>147</v>
      </c>
      <c r="Y99" t="s">
        <v>148</v>
      </c>
      <c r="Z99">
        <v>0</v>
      </c>
      <c r="AA99" t="s">
        <v>175</v>
      </c>
      <c r="AB99" t="s">
        <v>362</v>
      </c>
      <c r="AC99" t="s">
        <v>307</v>
      </c>
      <c r="AD99">
        <v>9.7010000000000005</v>
      </c>
      <c r="AE99">
        <v>34.954661999999999</v>
      </c>
      <c r="AF99">
        <v>-85.153891000000002</v>
      </c>
      <c r="AG99">
        <v>21</v>
      </c>
      <c r="AH99">
        <v>8</v>
      </c>
      <c r="AI99">
        <v>421</v>
      </c>
      <c r="AJ99" t="s">
        <v>357</v>
      </c>
      <c r="AK99">
        <v>49</v>
      </c>
      <c r="AL99">
        <v>52</v>
      </c>
      <c r="AM99" t="s">
        <v>153</v>
      </c>
      <c r="AN99">
        <v>412.9</v>
      </c>
      <c r="AO99">
        <v>89.6</v>
      </c>
      <c r="AP99">
        <v>643.5</v>
      </c>
      <c r="AQ99">
        <v>-85.153447999999997</v>
      </c>
      <c r="AR99">
        <v>34.954523999999999</v>
      </c>
      <c r="AS99">
        <v>-85.154622000000003</v>
      </c>
      <c r="AT99">
        <v>34.955807</v>
      </c>
      <c r="AU99" t="s">
        <v>307</v>
      </c>
      <c r="AV99">
        <v>1</v>
      </c>
      <c r="AW99">
        <v>47</v>
      </c>
      <c r="AX99">
        <v>3</v>
      </c>
      <c r="AY99">
        <v>0</v>
      </c>
      <c r="AZ99">
        <v>55</v>
      </c>
      <c r="BA99">
        <v>18.38</v>
      </c>
      <c r="BB99">
        <v>17.98</v>
      </c>
      <c r="BC99">
        <v>875.7</v>
      </c>
      <c r="BD99">
        <v>859.6</v>
      </c>
      <c r="BE99">
        <v>842.8</v>
      </c>
      <c r="BF99">
        <v>55</v>
      </c>
      <c r="BG99">
        <v>38.6</v>
      </c>
      <c r="BH99">
        <v>16.399999999999999</v>
      </c>
      <c r="BI99" s="1">
        <v>44187</v>
      </c>
      <c r="BJ99" t="s">
        <v>185</v>
      </c>
      <c r="BK99">
        <v>1.928E-3</v>
      </c>
      <c r="BL99">
        <v>5362</v>
      </c>
      <c r="BM99">
        <v>7383</v>
      </c>
      <c r="BN99" t="s">
        <v>307</v>
      </c>
      <c r="BO99" t="s">
        <v>310</v>
      </c>
      <c r="BP99">
        <v>1</v>
      </c>
      <c r="BQ99">
        <v>300</v>
      </c>
      <c r="BR99">
        <v>6</v>
      </c>
      <c r="BS99">
        <v>1</v>
      </c>
      <c r="BT99">
        <v>2</v>
      </c>
      <c r="BU99">
        <v>1</v>
      </c>
      <c r="BV99">
        <v>1</v>
      </c>
      <c r="BW99">
        <v>2</v>
      </c>
      <c r="BX99">
        <v>0</v>
      </c>
      <c r="BY99">
        <v>4</v>
      </c>
      <c r="BZ99" t="s">
        <v>156</v>
      </c>
      <c r="CA99">
        <v>47</v>
      </c>
      <c r="CB99">
        <v>3</v>
      </c>
      <c r="CC99">
        <v>0</v>
      </c>
      <c r="CD99" t="s">
        <v>213</v>
      </c>
      <c r="CE99" t="s">
        <v>311</v>
      </c>
      <c r="CF99">
        <v>15832</v>
      </c>
      <c r="CG99">
        <v>55</v>
      </c>
      <c r="CH99">
        <v>6360</v>
      </c>
      <c r="CI99" t="s">
        <v>158</v>
      </c>
      <c r="CJ99">
        <v>0</v>
      </c>
      <c r="CK99">
        <v>0.191332</v>
      </c>
      <c r="CL99">
        <v>14</v>
      </c>
      <c r="CM99" t="s">
        <v>159</v>
      </c>
      <c r="CN99">
        <v>6360</v>
      </c>
      <c r="CO99">
        <v>61655</v>
      </c>
      <c r="CP99">
        <v>9.51</v>
      </c>
      <c r="CQ99">
        <v>9.7010000000000005</v>
      </c>
      <c r="CR99">
        <v>61655</v>
      </c>
      <c r="CS99">
        <v>0</v>
      </c>
      <c r="CT99">
        <v>1010.235086</v>
      </c>
      <c r="CU99">
        <v>100</v>
      </c>
      <c r="CV99">
        <v>7405</v>
      </c>
      <c r="CW99">
        <v>8.5590000000000006E-3</v>
      </c>
      <c r="CX99">
        <v>0</v>
      </c>
      <c r="CY99">
        <v>1.928E-3</v>
      </c>
      <c r="CZ99">
        <v>91</v>
      </c>
      <c r="DA99" t="s">
        <v>358</v>
      </c>
      <c r="DB99" t="s">
        <v>208</v>
      </c>
      <c r="DC99" t="s">
        <v>359</v>
      </c>
      <c r="DD99">
        <v>-85.145606999999998</v>
      </c>
      <c r="DE99">
        <v>34.948177999999999</v>
      </c>
      <c r="DF99">
        <v>34.948177999999999</v>
      </c>
      <c r="DG99">
        <v>-85.145606999999998</v>
      </c>
      <c r="DH99">
        <v>1.0088E-2</v>
      </c>
      <c r="DI99">
        <v>1.928E-3</v>
      </c>
      <c r="DJ99">
        <v>21</v>
      </c>
      <c r="DK99">
        <v>5670</v>
      </c>
      <c r="DL99">
        <v>5.8</v>
      </c>
      <c r="DM99">
        <v>6270</v>
      </c>
      <c r="DN99">
        <v>5.8</v>
      </c>
      <c r="DO99">
        <v>5950</v>
      </c>
      <c r="DP99">
        <v>3.9</v>
      </c>
      <c r="DQ99">
        <v>6000</v>
      </c>
      <c r="DR99">
        <v>4</v>
      </c>
      <c r="DS99">
        <v>5750</v>
      </c>
      <c r="DT99">
        <v>4.3</v>
      </c>
      <c r="DU99">
        <v>5590</v>
      </c>
      <c r="DV99">
        <v>4.3</v>
      </c>
      <c r="DW99">
        <v>5210</v>
      </c>
      <c r="DX99">
        <v>4.3</v>
      </c>
      <c r="DY99">
        <v>5210</v>
      </c>
      <c r="DZ99">
        <v>4.3</v>
      </c>
      <c r="EA99">
        <v>5280</v>
      </c>
      <c r="EB99">
        <v>4</v>
      </c>
      <c r="EC99">
        <v>5370</v>
      </c>
      <c r="ED99">
        <v>4</v>
      </c>
      <c r="EE99">
        <v>0</v>
      </c>
    </row>
    <row r="100" spans="1:135" x14ac:dyDescent="0.3">
      <c r="A100">
        <v>98</v>
      </c>
      <c r="B100" t="s">
        <v>135</v>
      </c>
      <c r="C100">
        <v>590</v>
      </c>
      <c r="D100">
        <v>597</v>
      </c>
      <c r="E100" t="s">
        <v>135</v>
      </c>
      <c r="F100">
        <v>5986168</v>
      </c>
      <c r="G100" t="s">
        <v>136</v>
      </c>
      <c r="H100" s="1">
        <v>42677</v>
      </c>
      <c r="I100" t="s">
        <v>302</v>
      </c>
      <c r="J100" t="s">
        <v>356</v>
      </c>
      <c r="K100" t="s">
        <v>139</v>
      </c>
      <c r="L100" t="s">
        <v>218</v>
      </c>
      <c r="M100">
        <v>0</v>
      </c>
      <c r="N100">
        <v>0</v>
      </c>
      <c r="O100">
        <v>1</v>
      </c>
      <c r="P100" t="s">
        <v>141</v>
      </c>
      <c r="Q100" t="s">
        <v>142</v>
      </c>
      <c r="R100" t="s">
        <v>143</v>
      </c>
      <c r="S100" t="s">
        <v>219</v>
      </c>
      <c r="T100" t="s">
        <v>187</v>
      </c>
      <c r="U100">
        <v>1</v>
      </c>
      <c r="V100" t="s">
        <v>165</v>
      </c>
      <c r="W100" t="s">
        <v>224</v>
      </c>
      <c r="X100" t="s">
        <v>147</v>
      </c>
      <c r="Y100" t="s">
        <v>148</v>
      </c>
      <c r="Z100">
        <v>72</v>
      </c>
      <c r="AA100" t="s">
        <v>149</v>
      </c>
      <c r="AB100" t="s">
        <v>168</v>
      </c>
      <c r="AC100" t="s">
        <v>307</v>
      </c>
      <c r="AD100">
        <v>9.7665100000000002</v>
      </c>
      <c r="AE100">
        <v>34.955388999999997</v>
      </c>
      <c r="AF100">
        <v>-85.154585999999995</v>
      </c>
      <c r="AG100">
        <v>21</v>
      </c>
      <c r="AH100">
        <v>8</v>
      </c>
      <c r="AI100">
        <v>421</v>
      </c>
      <c r="AJ100" t="s">
        <v>357</v>
      </c>
      <c r="AK100">
        <v>49</v>
      </c>
      <c r="AL100">
        <v>52</v>
      </c>
      <c r="AM100" t="s">
        <v>153</v>
      </c>
      <c r="AN100">
        <v>412.9</v>
      </c>
      <c r="AO100">
        <v>89.6</v>
      </c>
      <c r="AP100">
        <v>643.5</v>
      </c>
      <c r="AQ100">
        <v>-85.153447999999997</v>
      </c>
      <c r="AR100">
        <v>34.954523999999999</v>
      </c>
      <c r="AS100">
        <v>-85.154622000000003</v>
      </c>
      <c r="AT100">
        <v>34.955807</v>
      </c>
      <c r="AU100" t="s">
        <v>307</v>
      </c>
      <c r="AV100">
        <v>1</v>
      </c>
      <c r="AW100">
        <v>47</v>
      </c>
      <c r="AX100">
        <v>3</v>
      </c>
      <c r="AY100">
        <v>0</v>
      </c>
      <c r="AZ100">
        <v>55</v>
      </c>
      <c r="BA100">
        <v>18.38</v>
      </c>
      <c r="BB100">
        <v>17.98</v>
      </c>
      <c r="BC100">
        <v>875.7</v>
      </c>
      <c r="BD100">
        <v>859.6</v>
      </c>
      <c r="BE100">
        <v>842.8</v>
      </c>
      <c r="BF100">
        <v>55</v>
      </c>
      <c r="BG100">
        <v>38.6</v>
      </c>
      <c r="BH100">
        <v>16.399999999999999</v>
      </c>
      <c r="BI100" s="1">
        <v>44187</v>
      </c>
      <c r="BJ100" t="s">
        <v>185</v>
      </c>
      <c r="BK100">
        <v>1.928E-3</v>
      </c>
      <c r="BL100">
        <v>5362</v>
      </c>
      <c r="BM100">
        <v>7383</v>
      </c>
      <c r="BN100" t="s">
        <v>307</v>
      </c>
      <c r="BO100" t="s">
        <v>310</v>
      </c>
      <c r="BP100">
        <v>1</v>
      </c>
      <c r="BQ100">
        <v>300</v>
      </c>
      <c r="BR100">
        <v>6</v>
      </c>
      <c r="BS100">
        <v>1</v>
      </c>
      <c r="BT100">
        <v>2</v>
      </c>
      <c r="BU100">
        <v>1</v>
      </c>
      <c r="BV100">
        <v>1</v>
      </c>
      <c r="BW100">
        <v>2</v>
      </c>
      <c r="BX100">
        <v>0</v>
      </c>
      <c r="BY100">
        <v>4</v>
      </c>
      <c r="BZ100" t="s">
        <v>156</v>
      </c>
      <c r="CA100">
        <v>47</v>
      </c>
      <c r="CB100">
        <v>3</v>
      </c>
      <c r="CC100">
        <v>0</v>
      </c>
      <c r="CD100" t="s">
        <v>213</v>
      </c>
      <c r="CE100" t="s">
        <v>311</v>
      </c>
      <c r="CF100">
        <v>15832</v>
      </c>
      <c r="CG100">
        <v>55</v>
      </c>
      <c r="CH100">
        <v>6360</v>
      </c>
      <c r="CI100" t="s">
        <v>158</v>
      </c>
      <c r="CJ100">
        <v>0</v>
      </c>
      <c r="CK100">
        <v>0.191332</v>
      </c>
      <c r="CL100">
        <v>14</v>
      </c>
      <c r="CM100" t="s">
        <v>159</v>
      </c>
      <c r="CN100">
        <v>6360</v>
      </c>
      <c r="CO100">
        <v>61655</v>
      </c>
      <c r="CP100">
        <v>9.51</v>
      </c>
      <c r="CQ100">
        <v>9.7010000000000005</v>
      </c>
      <c r="CR100">
        <v>61655</v>
      </c>
      <c r="CS100">
        <v>0</v>
      </c>
      <c r="CT100">
        <v>1010.235086</v>
      </c>
      <c r="CU100">
        <v>100</v>
      </c>
      <c r="CV100">
        <v>7405</v>
      </c>
      <c r="CW100">
        <v>8.5590000000000006E-3</v>
      </c>
      <c r="CX100">
        <v>0</v>
      </c>
      <c r="CY100">
        <v>1.928E-3</v>
      </c>
      <c r="CZ100">
        <v>91</v>
      </c>
      <c r="DA100" t="s">
        <v>358</v>
      </c>
      <c r="DB100" t="s">
        <v>208</v>
      </c>
      <c r="DC100" t="s">
        <v>359</v>
      </c>
      <c r="DD100">
        <v>-85.145606999999998</v>
      </c>
      <c r="DE100">
        <v>34.948177999999999</v>
      </c>
      <c r="DF100">
        <v>34.948177999999999</v>
      </c>
      <c r="DG100">
        <v>-85.145606999999998</v>
      </c>
      <c r="DH100">
        <v>1.0088E-2</v>
      </c>
      <c r="DI100">
        <v>1.928E-3</v>
      </c>
      <c r="DJ100">
        <v>21</v>
      </c>
      <c r="DK100">
        <v>5670</v>
      </c>
      <c r="DL100">
        <v>5.8</v>
      </c>
      <c r="DM100">
        <v>6270</v>
      </c>
      <c r="DN100">
        <v>5.8</v>
      </c>
      <c r="DO100">
        <v>5950</v>
      </c>
      <c r="DP100">
        <v>3.9</v>
      </c>
      <c r="DQ100">
        <v>6000</v>
      </c>
      <c r="DR100">
        <v>4</v>
      </c>
      <c r="DS100">
        <v>5750</v>
      </c>
      <c r="DT100">
        <v>4.3</v>
      </c>
      <c r="DU100">
        <v>5590</v>
      </c>
      <c r="DV100">
        <v>4.3</v>
      </c>
      <c r="DW100">
        <v>5210</v>
      </c>
      <c r="DX100">
        <v>4.3</v>
      </c>
      <c r="DY100">
        <v>5210</v>
      </c>
      <c r="DZ100">
        <v>4.3</v>
      </c>
      <c r="EA100">
        <v>5280</v>
      </c>
      <c r="EB100">
        <v>4</v>
      </c>
      <c r="EC100">
        <v>5370</v>
      </c>
      <c r="ED100">
        <v>4</v>
      </c>
      <c r="EE100">
        <v>0</v>
      </c>
    </row>
    <row r="101" spans="1:135" x14ac:dyDescent="0.3">
      <c r="A101">
        <v>99</v>
      </c>
      <c r="B101" t="s">
        <v>135</v>
      </c>
      <c r="C101">
        <v>592</v>
      </c>
      <c r="D101">
        <v>596</v>
      </c>
      <c r="E101" t="s">
        <v>135</v>
      </c>
      <c r="F101">
        <v>5988231</v>
      </c>
      <c r="G101" t="s">
        <v>136</v>
      </c>
      <c r="H101" s="1">
        <v>42679</v>
      </c>
      <c r="I101" t="s">
        <v>302</v>
      </c>
      <c r="J101" t="s">
        <v>356</v>
      </c>
      <c r="K101" t="s">
        <v>139</v>
      </c>
      <c r="L101" t="s">
        <v>169</v>
      </c>
      <c r="M101">
        <v>0</v>
      </c>
      <c r="N101">
        <v>0</v>
      </c>
      <c r="O101">
        <v>0</v>
      </c>
      <c r="P101" t="s">
        <v>141</v>
      </c>
      <c r="Q101" t="s">
        <v>142</v>
      </c>
      <c r="R101" t="s">
        <v>143</v>
      </c>
      <c r="S101" t="s">
        <v>143</v>
      </c>
      <c r="T101" t="s">
        <v>187</v>
      </c>
      <c r="U101">
        <v>1</v>
      </c>
      <c r="V101" t="s">
        <v>165</v>
      </c>
      <c r="W101" t="s">
        <v>217</v>
      </c>
      <c r="X101" t="s">
        <v>178</v>
      </c>
      <c r="Y101" t="s">
        <v>148</v>
      </c>
      <c r="Z101">
        <v>25</v>
      </c>
      <c r="AA101" t="s">
        <v>374</v>
      </c>
      <c r="AB101" t="s">
        <v>168</v>
      </c>
      <c r="AC101" t="s">
        <v>307</v>
      </c>
      <c r="AD101">
        <v>9.6815630000000006</v>
      </c>
      <c r="AE101">
        <v>34.954557999999999</v>
      </c>
      <c r="AF101">
        <v>-85.153578999999993</v>
      </c>
      <c r="AG101">
        <v>21</v>
      </c>
      <c r="AH101">
        <v>8</v>
      </c>
      <c r="AI101">
        <v>421</v>
      </c>
      <c r="AJ101" t="s">
        <v>357</v>
      </c>
      <c r="AK101">
        <v>49</v>
      </c>
      <c r="AL101">
        <v>52</v>
      </c>
      <c r="AM101" t="s">
        <v>153</v>
      </c>
      <c r="AN101">
        <v>412.9</v>
      </c>
      <c r="AO101">
        <v>89.6</v>
      </c>
      <c r="AP101">
        <v>643.5</v>
      </c>
      <c r="AQ101">
        <v>-85.153447999999997</v>
      </c>
      <c r="AR101">
        <v>34.954523999999999</v>
      </c>
      <c r="AS101">
        <v>-85.154622000000003</v>
      </c>
      <c r="AT101">
        <v>34.955807</v>
      </c>
      <c r="AU101" t="s">
        <v>307</v>
      </c>
      <c r="AV101">
        <v>1</v>
      </c>
      <c r="AW101">
        <v>47</v>
      </c>
      <c r="AX101">
        <v>3</v>
      </c>
      <c r="AY101">
        <v>0</v>
      </c>
      <c r="AZ101">
        <v>55</v>
      </c>
      <c r="BA101">
        <v>18.38</v>
      </c>
      <c r="BB101">
        <v>17.98</v>
      </c>
      <c r="BC101">
        <v>875.7</v>
      </c>
      <c r="BD101">
        <v>859.6</v>
      </c>
      <c r="BE101">
        <v>842.8</v>
      </c>
      <c r="BF101">
        <v>55</v>
      </c>
      <c r="BG101">
        <v>38.6</v>
      </c>
      <c r="BH101">
        <v>16.399999999999999</v>
      </c>
      <c r="BI101" s="1">
        <v>44187</v>
      </c>
      <c r="BJ101" t="s">
        <v>185</v>
      </c>
      <c r="BK101">
        <v>1.928E-3</v>
      </c>
      <c r="BL101">
        <v>5362</v>
      </c>
      <c r="BM101">
        <v>7383</v>
      </c>
      <c r="BN101" t="s">
        <v>307</v>
      </c>
      <c r="BO101" t="s">
        <v>310</v>
      </c>
      <c r="BP101">
        <v>1</v>
      </c>
      <c r="BQ101">
        <v>300</v>
      </c>
      <c r="BR101">
        <v>6</v>
      </c>
      <c r="BS101">
        <v>1</v>
      </c>
      <c r="BT101">
        <v>2</v>
      </c>
      <c r="BU101">
        <v>1</v>
      </c>
      <c r="BV101">
        <v>1</v>
      </c>
      <c r="BW101">
        <v>2</v>
      </c>
      <c r="BX101">
        <v>0</v>
      </c>
      <c r="BY101">
        <v>4</v>
      </c>
      <c r="BZ101" t="s">
        <v>156</v>
      </c>
      <c r="CA101">
        <v>47</v>
      </c>
      <c r="CB101">
        <v>3</v>
      </c>
      <c r="CC101">
        <v>0</v>
      </c>
      <c r="CD101" t="s">
        <v>213</v>
      </c>
      <c r="CE101" t="s">
        <v>311</v>
      </c>
      <c r="CF101">
        <v>15832</v>
      </c>
      <c r="CG101">
        <v>55</v>
      </c>
      <c r="CH101">
        <v>6360</v>
      </c>
      <c r="CI101" t="s">
        <v>158</v>
      </c>
      <c r="CJ101">
        <v>0</v>
      </c>
      <c r="CK101">
        <v>0.191332</v>
      </c>
      <c r="CL101">
        <v>14</v>
      </c>
      <c r="CM101" t="s">
        <v>159</v>
      </c>
      <c r="CN101">
        <v>6360</v>
      </c>
      <c r="CO101">
        <v>61655</v>
      </c>
      <c r="CP101">
        <v>9.51</v>
      </c>
      <c r="CQ101">
        <v>9.7010000000000005</v>
      </c>
      <c r="CR101">
        <v>61655</v>
      </c>
      <c r="CS101">
        <v>0</v>
      </c>
      <c r="CT101">
        <v>1010.235086</v>
      </c>
      <c r="CU101">
        <v>100</v>
      </c>
      <c r="CV101">
        <v>7405</v>
      </c>
      <c r="CW101">
        <v>8.5590000000000006E-3</v>
      </c>
      <c r="CX101">
        <v>0</v>
      </c>
      <c r="CY101">
        <v>1.928E-3</v>
      </c>
      <c r="CZ101">
        <v>91</v>
      </c>
      <c r="DA101" t="s">
        <v>358</v>
      </c>
      <c r="DB101" t="s">
        <v>208</v>
      </c>
      <c r="DC101" t="s">
        <v>359</v>
      </c>
      <c r="DD101">
        <v>-85.145606999999998</v>
      </c>
      <c r="DE101">
        <v>34.948177999999999</v>
      </c>
      <c r="DF101">
        <v>34.948177999999999</v>
      </c>
      <c r="DG101">
        <v>-85.145606999999998</v>
      </c>
      <c r="DH101">
        <v>1.0088E-2</v>
      </c>
      <c r="DI101">
        <v>1.928E-3</v>
      </c>
      <c r="DJ101">
        <v>21</v>
      </c>
      <c r="DK101">
        <v>5670</v>
      </c>
      <c r="DL101">
        <v>5.8</v>
      </c>
      <c r="DM101">
        <v>6270</v>
      </c>
      <c r="DN101">
        <v>5.8</v>
      </c>
      <c r="DO101">
        <v>5950</v>
      </c>
      <c r="DP101">
        <v>3.9</v>
      </c>
      <c r="DQ101">
        <v>6000</v>
      </c>
      <c r="DR101">
        <v>4</v>
      </c>
      <c r="DS101">
        <v>5750</v>
      </c>
      <c r="DT101">
        <v>4.3</v>
      </c>
      <c r="DU101">
        <v>5590</v>
      </c>
      <c r="DV101">
        <v>4.3</v>
      </c>
      <c r="DW101">
        <v>5210</v>
      </c>
      <c r="DX101">
        <v>4.3</v>
      </c>
      <c r="DY101">
        <v>5210</v>
      </c>
      <c r="DZ101">
        <v>4.3</v>
      </c>
      <c r="EA101">
        <v>5280</v>
      </c>
      <c r="EB101">
        <v>4</v>
      </c>
      <c r="EC101">
        <v>5370</v>
      </c>
      <c r="ED101">
        <v>4</v>
      </c>
      <c r="EE101">
        <v>0</v>
      </c>
    </row>
    <row r="102" spans="1:135" x14ac:dyDescent="0.3">
      <c r="A102">
        <v>100</v>
      </c>
      <c r="B102" t="s">
        <v>135</v>
      </c>
      <c r="C102">
        <v>794</v>
      </c>
      <c r="D102">
        <v>447</v>
      </c>
      <c r="E102" t="s">
        <v>135</v>
      </c>
      <c r="F102">
        <v>7768828</v>
      </c>
      <c r="G102" t="s">
        <v>136</v>
      </c>
      <c r="H102" s="1">
        <v>44079</v>
      </c>
      <c r="I102" t="s">
        <v>302</v>
      </c>
      <c r="J102" t="s">
        <v>356</v>
      </c>
      <c r="K102" t="s">
        <v>375</v>
      </c>
      <c r="L102" t="s">
        <v>256</v>
      </c>
      <c r="M102">
        <v>0</v>
      </c>
      <c r="N102">
        <v>1</v>
      </c>
      <c r="O102">
        <v>0</v>
      </c>
      <c r="P102" t="s">
        <v>328</v>
      </c>
      <c r="Q102" t="s">
        <v>170</v>
      </c>
      <c r="R102" t="s">
        <v>180</v>
      </c>
      <c r="S102" t="s">
        <v>376</v>
      </c>
      <c r="T102" t="s">
        <v>271</v>
      </c>
      <c r="U102">
        <v>2</v>
      </c>
      <c r="V102" t="s">
        <v>182</v>
      </c>
      <c r="W102" t="s">
        <v>211</v>
      </c>
      <c r="X102" t="s">
        <v>147</v>
      </c>
      <c r="Y102" t="s">
        <v>148</v>
      </c>
      <c r="Z102">
        <v>0</v>
      </c>
      <c r="AA102" t="s">
        <v>377</v>
      </c>
      <c r="AB102" t="s">
        <v>378</v>
      </c>
      <c r="AC102" t="s">
        <v>307</v>
      </c>
      <c r="AD102">
        <v>9.7343489999999999</v>
      </c>
      <c r="AE102">
        <v>34.954968999999998</v>
      </c>
      <c r="AF102">
        <v>-85.154345000000006</v>
      </c>
      <c r="AG102">
        <v>21</v>
      </c>
      <c r="AH102">
        <v>8</v>
      </c>
      <c r="AI102">
        <v>421</v>
      </c>
      <c r="AJ102" t="s">
        <v>357</v>
      </c>
      <c r="AK102">
        <v>49</v>
      </c>
      <c r="AL102">
        <v>52</v>
      </c>
      <c r="AM102" t="s">
        <v>153</v>
      </c>
      <c r="AN102">
        <v>412.9</v>
      </c>
      <c r="AO102">
        <v>89.6</v>
      </c>
      <c r="AP102">
        <v>643.5</v>
      </c>
      <c r="AQ102">
        <v>-85.153447999999997</v>
      </c>
      <c r="AR102">
        <v>34.954523999999999</v>
      </c>
      <c r="AS102">
        <v>-85.154622000000003</v>
      </c>
      <c r="AT102">
        <v>34.955807</v>
      </c>
      <c r="AU102" t="s">
        <v>307</v>
      </c>
      <c r="AV102">
        <v>1</v>
      </c>
      <c r="AW102">
        <v>47</v>
      </c>
      <c r="AX102">
        <v>3</v>
      </c>
      <c r="AY102">
        <v>0</v>
      </c>
      <c r="AZ102">
        <v>55</v>
      </c>
      <c r="BA102">
        <v>18.38</v>
      </c>
      <c r="BB102">
        <v>17.98</v>
      </c>
      <c r="BC102">
        <v>875.7</v>
      </c>
      <c r="BD102">
        <v>859.6</v>
      </c>
      <c r="BE102">
        <v>842.8</v>
      </c>
      <c r="BF102">
        <v>55</v>
      </c>
      <c r="BG102">
        <v>38.6</v>
      </c>
      <c r="BH102">
        <v>16.399999999999999</v>
      </c>
      <c r="BI102" s="1">
        <v>44187</v>
      </c>
      <c r="BJ102" t="s">
        <v>185</v>
      </c>
      <c r="BK102">
        <v>1.928E-3</v>
      </c>
      <c r="BL102">
        <v>5362</v>
      </c>
      <c r="BM102">
        <v>7383</v>
      </c>
      <c r="BN102" t="s">
        <v>307</v>
      </c>
      <c r="BO102" t="s">
        <v>310</v>
      </c>
      <c r="BP102">
        <v>1</v>
      </c>
      <c r="BQ102">
        <v>300</v>
      </c>
      <c r="BR102">
        <v>6</v>
      </c>
      <c r="BS102">
        <v>1</v>
      </c>
      <c r="BT102">
        <v>2</v>
      </c>
      <c r="BU102">
        <v>1</v>
      </c>
      <c r="BV102">
        <v>1</v>
      </c>
      <c r="BW102">
        <v>2</v>
      </c>
      <c r="BX102">
        <v>0</v>
      </c>
      <c r="BY102">
        <v>4</v>
      </c>
      <c r="BZ102" t="s">
        <v>156</v>
      </c>
      <c r="CA102">
        <v>47</v>
      </c>
      <c r="CB102">
        <v>3</v>
      </c>
      <c r="CC102">
        <v>0</v>
      </c>
      <c r="CD102" t="s">
        <v>213</v>
      </c>
      <c r="CE102" t="s">
        <v>311</v>
      </c>
      <c r="CF102">
        <v>15832</v>
      </c>
      <c r="CG102">
        <v>55</v>
      </c>
      <c r="CH102">
        <v>6360</v>
      </c>
      <c r="CI102" t="s">
        <v>158</v>
      </c>
      <c r="CJ102">
        <v>0</v>
      </c>
      <c r="CK102">
        <v>0.191332</v>
      </c>
      <c r="CL102">
        <v>14</v>
      </c>
      <c r="CM102" t="s">
        <v>159</v>
      </c>
      <c r="CN102">
        <v>6360</v>
      </c>
      <c r="CO102">
        <v>61655</v>
      </c>
      <c r="CP102">
        <v>9.51</v>
      </c>
      <c r="CQ102">
        <v>9.7010000000000005</v>
      </c>
      <c r="CR102">
        <v>61655</v>
      </c>
      <c r="CS102">
        <v>0</v>
      </c>
      <c r="CT102">
        <v>1010.235086</v>
      </c>
      <c r="CU102">
        <v>100</v>
      </c>
      <c r="CV102">
        <v>7405</v>
      </c>
      <c r="CW102">
        <v>8.5590000000000006E-3</v>
      </c>
      <c r="CX102">
        <v>0</v>
      </c>
      <c r="CY102">
        <v>1.928E-3</v>
      </c>
      <c r="CZ102">
        <v>91</v>
      </c>
      <c r="DA102" t="s">
        <v>358</v>
      </c>
      <c r="DB102" t="s">
        <v>208</v>
      </c>
      <c r="DC102" t="s">
        <v>359</v>
      </c>
      <c r="DD102">
        <v>-85.145606999999998</v>
      </c>
      <c r="DE102">
        <v>34.948177999999999</v>
      </c>
      <c r="DF102">
        <v>34.948177999999999</v>
      </c>
      <c r="DG102">
        <v>-85.145606999999998</v>
      </c>
      <c r="DH102">
        <v>1.0088E-2</v>
      </c>
      <c r="DI102">
        <v>1.928E-3</v>
      </c>
      <c r="DJ102">
        <v>21</v>
      </c>
      <c r="DK102">
        <v>5670</v>
      </c>
      <c r="DL102">
        <v>5.8</v>
      </c>
      <c r="DM102">
        <v>6270</v>
      </c>
      <c r="DN102">
        <v>5.8</v>
      </c>
      <c r="DO102">
        <v>5950</v>
      </c>
      <c r="DP102">
        <v>3.9</v>
      </c>
      <c r="DQ102">
        <v>6000</v>
      </c>
      <c r="DR102">
        <v>4</v>
      </c>
      <c r="DS102">
        <v>5750</v>
      </c>
      <c r="DT102">
        <v>4.3</v>
      </c>
      <c r="DU102">
        <v>5590</v>
      </c>
      <c r="DV102">
        <v>4.3</v>
      </c>
      <c r="DW102">
        <v>5210</v>
      </c>
      <c r="DX102">
        <v>4.3</v>
      </c>
      <c r="DY102">
        <v>5210</v>
      </c>
      <c r="DZ102">
        <v>4.3</v>
      </c>
      <c r="EA102">
        <v>5280</v>
      </c>
      <c r="EB102">
        <v>4</v>
      </c>
      <c r="EC102">
        <v>5370</v>
      </c>
      <c r="ED102">
        <v>4</v>
      </c>
      <c r="EE102">
        <v>0</v>
      </c>
    </row>
    <row r="103" spans="1:135" x14ac:dyDescent="0.3">
      <c r="A103">
        <v>101</v>
      </c>
      <c r="B103" t="s">
        <v>135</v>
      </c>
      <c r="C103">
        <v>4</v>
      </c>
      <c r="D103">
        <v>840</v>
      </c>
      <c r="E103" t="s">
        <v>135</v>
      </c>
      <c r="F103">
        <v>4323018</v>
      </c>
      <c r="G103" t="s">
        <v>136</v>
      </c>
      <c r="H103" s="1">
        <v>41285</v>
      </c>
      <c r="I103" t="s">
        <v>302</v>
      </c>
      <c r="J103" t="s">
        <v>356</v>
      </c>
      <c r="K103" t="s">
        <v>139</v>
      </c>
      <c r="L103" t="s">
        <v>169</v>
      </c>
      <c r="M103">
        <v>0</v>
      </c>
      <c r="N103">
        <v>0</v>
      </c>
      <c r="O103">
        <v>0</v>
      </c>
      <c r="P103" t="s">
        <v>141</v>
      </c>
      <c r="Q103" t="s">
        <v>142</v>
      </c>
      <c r="R103" t="s">
        <v>143</v>
      </c>
      <c r="S103" t="s">
        <v>143</v>
      </c>
      <c r="T103" t="s">
        <v>379</v>
      </c>
      <c r="U103">
        <v>1</v>
      </c>
      <c r="V103" t="s">
        <v>165</v>
      </c>
      <c r="W103" t="s">
        <v>217</v>
      </c>
      <c r="X103" t="s">
        <v>281</v>
      </c>
      <c r="Y103" t="s">
        <v>167</v>
      </c>
      <c r="Z103">
        <v>16</v>
      </c>
      <c r="AA103" t="s">
        <v>149</v>
      </c>
      <c r="AB103" t="s">
        <v>197</v>
      </c>
      <c r="AC103" t="s">
        <v>307</v>
      </c>
      <c r="AD103">
        <v>9.4491849999999999</v>
      </c>
      <c r="AE103">
        <v>34.953380000000003</v>
      </c>
      <c r="AF103">
        <v>-85.149794</v>
      </c>
      <c r="AG103">
        <v>22</v>
      </c>
      <c r="AH103">
        <v>9</v>
      </c>
      <c r="AI103">
        <v>420</v>
      </c>
      <c r="AJ103" t="s">
        <v>357</v>
      </c>
      <c r="AK103">
        <v>48</v>
      </c>
      <c r="AL103">
        <v>51</v>
      </c>
      <c r="AM103" t="s">
        <v>153</v>
      </c>
      <c r="AN103">
        <v>1131.5999999999999</v>
      </c>
      <c r="AO103">
        <v>48.6</v>
      </c>
      <c r="AP103">
        <v>960.4</v>
      </c>
      <c r="AQ103">
        <v>-85.149050000000003</v>
      </c>
      <c r="AR103">
        <v>34.952654000000003</v>
      </c>
      <c r="AS103">
        <v>-85.151612999999998</v>
      </c>
      <c r="AT103">
        <v>34.954115999999999</v>
      </c>
      <c r="AU103" t="s">
        <v>307</v>
      </c>
      <c r="AV103">
        <v>1</v>
      </c>
      <c r="AW103">
        <v>47</v>
      </c>
      <c r="AX103">
        <v>3</v>
      </c>
      <c r="AY103">
        <v>0</v>
      </c>
      <c r="AZ103">
        <v>55</v>
      </c>
      <c r="BA103">
        <v>10.18</v>
      </c>
      <c r="BB103">
        <v>9.4</v>
      </c>
      <c r="BC103">
        <v>808.1</v>
      </c>
      <c r="BD103">
        <v>786.7</v>
      </c>
      <c r="BE103">
        <v>774.6</v>
      </c>
      <c r="BF103">
        <v>55</v>
      </c>
      <c r="BG103">
        <v>57.6</v>
      </c>
      <c r="BH103">
        <v>0</v>
      </c>
      <c r="BI103" s="1">
        <v>44187</v>
      </c>
      <c r="BJ103" t="s">
        <v>154</v>
      </c>
      <c r="BK103">
        <v>3.0200000000000001E-3</v>
      </c>
      <c r="BL103">
        <v>6509</v>
      </c>
      <c r="BM103">
        <v>7390</v>
      </c>
      <c r="BN103" t="s">
        <v>307</v>
      </c>
      <c r="BO103" t="s">
        <v>310</v>
      </c>
      <c r="BP103">
        <v>1</v>
      </c>
      <c r="BQ103">
        <v>300</v>
      </c>
      <c r="BR103">
        <v>6</v>
      </c>
      <c r="BS103">
        <v>1</v>
      </c>
      <c r="BT103">
        <v>2</v>
      </c>
      <c r="BU103">
        <v>1</v>
      </c>
      <c r="BV103">
        <v>1</v>
      </c>
      <c r="BW103">
        <v>2</v>
      </c>
      <c r="BX103">
        <v>0</v>
      </c>
      <c r="BY103">
        <v>4</v>
      </c>
      <c r="BZ103" t="s">
        <v>156</v>
      </c>
      <c r="CA103">
        <v>47</v>
      </c>
      <c r="CB103">
        <v>3</v>
      </c>
      <c r="CC103">
        <v>0</v>
      </c>
      <c r="CD103" t="s">
        <v>213</v>
      </c>
      <c r="CE103" t="s">
        <v>311</v>
      </c>
      <c r="CF103">
        <v>15832</v>
      </c>
      <c r="CG103">
        <v>55</v>
      </c>
      <c r="CH103">
        <v>5750</v>
      </c>
      <c r="CI103" t="s">
        <v>158</v>
      </c>
      <c r="CJ103">
        <v>0</v>
      </c>
      <c r="CK103">
        <v>0.180058</v>
      </c>
      <c r="CL103">
        <v>14</v>
      </c>
      <c r="CM103" t="s">
        <v>159</v>
      </c>
      <c r="CN103">
        <v>5750</v>
      </c>
      <c r="CO103">
        <v>61662</v>
      </c>
      <c r="CP103">
        <v>9.2140000000000004</v>
      </c>
      <c r="CQ103">
        <v>9.3949999999999996</v>
      </c>
      <c r="CR103">
        <v>61662</v>
      </c>
      <c r="CS103">
        <v>0</v>
      </c>
      <c r="CT103">
        <v>950.70644100000004</v>
      </c>
      <c r="CU103">
        <v>100</v>
      </c>
      <c r="CV103">
        <v>6406</v>
      </c>
      <c r="CW103">
        <v>7.5459999999999998E-3</v>
      </c>
      <c r="CX103">
        <v>0</v>
      </c>
      <c r="CY103">
        <v>3.0200000000000001E-3</v>
      </c>
      <c r="CZ103">
        <v>91</v>
      </c>
      <c r="DA103" t="s">
        <v>358</v>
      </c>
      <c r="DB103" t="s">
        <v>208</v>
      </c>
      <c r="DC103" t="s">
        <v>359</v>
      </c>
      <c r="DD103">
        <v>-85.145606999999998</v>
      </c>
      <c r="DE103">
        <v>34.948177999999999</v>
      </c>
      <c r="DF103">
        <v>34.948177999999999</v>
      </c>
      <c r="DG103">
        <v>-85.145606999999998</v>
      </c>
      <c r="DH103">
        <v>5.6480000000000002E-3</v>
      </c>
      <c r="DI103">
        <v>3.0200000000000001E-3</v>
      </c>
      <c r="DJ103">
        <v>22</v>
      </c>
      <c r="DK103">
        <v>5670</v>
      </c>
      <c r="DL103">
        <v>5.8</v>
      </c>
      <c r="DM103">
        <v>6270</v>
      </c>
      <c r="DN103">
        <v>5.8</v>
      </c>
      <c r="DO103">
        <v>5950</v>
      </c>
      <c r="DP103">
        <v>3.9</v>
      </c>
      <c r="DQ103">
        <v>6000</v>
      </c>
      <c r="DR103">
        <v>4</v>
      </c>
      <c r="DS103">
        <v>5750</v>
      </c>
      <c r="DT103">
        <v>4.3</v>
      </c>
      <c r="DU103">
        <v>5590</v>
      </c>
      <c r="DV103">
        <v>4.3</v>
      </c>
      <c r="DW103">
        <v>5210</v>
      </c>
      <c r="DX103">
        <v>4.3</v>
      </c>
      <c r="DY103">
        <v>5210</v>
      </c>
      <c r="DZ103">
        <v>4.3</v>
      </c>
      <c r="EA103">
        <v>5280</v>
      </c>
      <c r="EB103">
        <v>4</v>
      </c>
      <c r="EC103">
        <v>5370</v>
      </c>
      <c r="ED103">
        <v>4</v>
      </c>
      <c r="EE103">
        <v>0</v>
      </c>
    </row>
    <row r="104" spans="1:135" x14ac:dyDescent="0.3">
      <c r="A104">
        <v>102</v>
      </c>
      <c r="B104" t="s">
        <v>135</v>
      </c>
      <c r="C104">
        <v>108</v>
      </c>
      <c r="D104">
        <v>742</v>
      </c>
      <c r="E104" t="s">
        <v>135</v>
      </c>
      <c r="F104">
        <v>5065834</v>
      </c>
      <c r="G104" t="s">
        <v>136</v>
      </c>
      <c r="H104" s="1">
        <v>41969</v>
      </c>
      <c r="I104" t="s">
        <v>302</v>
      </c>
      <c r="J104" t="s">
        <v>380</v>
      </c>
      <c r="K104" t="s">
        <v>381</v>
      </c>
      <c r="L104" t="s">
        <v>169</v>
      </c>
      <c r="M104">
        <v>0</v>
      </c>
      <c r="N104">
        <v>0</v>
      </c>
      <c r="O104">
        <v>0</v>
      </c>
      <c r="P104" t="s">
        <v>190</v>
      </c>
      <c r="Q104" t="s">
        <v>249</v>
      </c>
      <c r="R104" t="s">
        <v>180</v>
      </c>
      <c r="S104" t="s">
        <v>180</v>
      </c>
      <c r="T104" t="s">
        <v>253</v>
      </c>
      <c r="U104">
        <v>2</v>
      </c>
      <c r="V104" t="s">
        <v>339</v>
      </c>
      <c r="W104" t="s">
        <v>382</v>
      </c>
      <c r="X104" t="s">
        <v>147</v>
      </c>
      <c r="Y104" t="s">
        <v>148</v>
      </c>
      <c r="Z104">
        <v>0</v>
      </c>
      <c r="AA104" t="s">
        <v>350</v>
      </c>
      <c r="AB104" t="s">
        <v>212</v>
      </c>
      <c r="AC104" t="s">
        <v>307</v>
      </c>
      <c r="AD104">
        <v>9.3949999999999996</v>
      </c>
      <c r="AE104">
        <v>34.95279</v>
      </c>
      <c r="AF104">
        <v>-85.149171999999993</v>
      </c>
      <c r="AG104">
        <v>22</v>
      </c>
      <c r="AH104">
        <v>9</v>
      </c>
      <c r="AI104">
        <v>420</v>
      </c>
      <c r="AJ104" t="s">
        <v>357</v>
      </c>
      <c r="AK104">
        <v>48</v>
      </c>
      <c r="AL104">
        <v>51</v>
      </c>
      <c r="AM104" t="s">
        <v>153</v>
      </c>
      <c r="AN104">
        <v>1131.5999999999999</v>
      </c>
      <c r="AO104">
        <v>48.6</v>
      </c>
      <c r="AP104">
        <v>960.4</v>
      </c>
      <c r="AQ104">
        <v>-85.149050000000003</v>
      </c>
      <c r="AR104">
        <v>34.952654000000003</v>
      </c>
      <c r="AS104">
        <v>-85.151612999999998</v>
      </c>
      <c r="AT104">
        <v>34.954115999999999</v>
      </c>
      <c r="AU104" t="s">
        <v>307</v>
      </c>
      <c r="AV104">
        <v>1</v>
      </c>
      <c r="AW104">
        <v>47</v>
      </c>
      <c r="AX104">
        <v>3</v>
      </c>
      <c r="AY104">
        <v>0</v>
      </c>
      <c r="AZ104">
        <v>55</v>
      </c>
      <c r="BA104">
        <v>10.18</v>
      </c>
      <c r="BB104">
        <v>9.4</v>
      </c>
      <c r="BC104">
        <v>808.1</v>
      </c>
      <c r="BD104">
        <v>786.7</v>
      </c>
      <c r="BE104">
        <v>774.6</v>
      </c>
      <c r="BF104">
        <v>55</v>
      </c>
      <c r="BG104">
        <v>57.6</v>
      </c>
      <c r="BH104">
        <v>0</v>
      </c>
      <c r="BI104" s="1">
        <v>44187</v>
      </c>
      <c r="BJ104" t="s">
        <v>154</v>
      </c>
      <c r="BK104">
        <v>3.0200000000000001E-3</v>
      </c>
      <c r="BL104">
        <v>6509</v>
      </c>
      <c r="BM104">
        <v>7390</v>
      </c>
      <c r="BN104" t="s">
        <v>307</v>
      </c>
      <c r="BO104" t="s">
        <v>310</v>
      </c>
      <c r="BP104">
        <v>1</v>
      </c>
      <c r="BQ104">
        <v>300</v>
      </c>
      <c r="BR104">
        <v>6</v>
      </c>
      <c r="BS104">
        <v>1</v>
      </c>
      <c r="BT104">
        <v>2</v>
      </c>
      <c r="BU104">
        <v>1</v>
      </c>
      <c r="BV104">
        <v>1</v>
      </c>
      <c r="BW104">
        <v>2</v>
      </c>
      <c r="BX104">
        <v>0</v>
      </c>
      <c r="BY104">
        <v>4</v>
      </c>
      <c r="BZ104" t="s">
        <v>156</v>
      </c>
      <c r="CA104">
        <v>47</v>
      </c>
      <c r="CB104">
        <v>3</v>
      </c>
      <c r="CC104">
        <v>0</v>
      </c>
      <c r="CD104" t="s">
        <v>213</v>
      </c>
      <c r="CE104" t="s">
        <v>311</v>
      </c>
      <c r="CF104">
        <v>15832</v>
      </c>
      <c r="CG104">
        <v>55</v>
      </c>
      <c r="CH104">
        <v>5750</v>
      </c>
      <c r="CI104" t="s">
        <v>158</v>
      </c>
      <c r="CJ104">
        <v>0</v>
      </c>
      <c r="CK104">
        <v>0.180058</v>
      </c>
      <c r="CL104">
        <v>14</v>
      </c>
      <c r="CM104" t="s">
        <v>159</v>
      </c>
      <c r="CN104">
        <v>5750</v>
      </c>
      <c r="CO104">
        <v>61662</v>
      </c>
      <c r="CP104">
        <v>9.2140000000000004</v>
      </c>
      <c r="CQ104">
        <v>9.3949999999999996</v>
      </c>
      <c r="CR104">
        <v>61662</v>
      </c>
      <c r="CS104">
        <v>0</v>
      </c>
      <c r="CT104">
        <v>950.70644100000004</v>
      </c>
      <c r="CU104">
        <v>100</v>
      </c>
      <c r="CV104">
        <v>6406</v>
      </c>
      <c r="CW104">
        <v>7.5459999999999998E-3</v>
      </c>
      <c r="CX104">
        <v>0</v>
      </c>
      <c r="CY104">
        <v>3.0200000000000001E-3</v>
      </c>
      <c r="CZ104">
        <v>91</v>
      </c>
      <c r="DA104" t="s">
        <v>358</v>
      </c>
      <c r="DB104" t="s">
        <v>208</v>
      </c>
      <c r="DC104" t="s">
        <v>359</v>
      </c>
      <c r="DD104">
        <v>-85.145606999999998</v>
      </c>
      <c r="DE104">
        <v>34.948177999999999</v>
      </c>
      <c r="DF104">
        <v>34.948177999999999</v>
      </c>
      <c r="DG104">
        <v>-85.145606999999998</v>
      </c>
      <c r="DH104">
        <v>5.6480000000000002E-3</v>
      </c>
      <c r="DI104">
        <v>3.0200000000000001E-3</v>
      </c>
      <c r="DJ104">
        <v>22</v>
      </c>
      <c r="DK104">
        <v>5670</v>
      </c>
      <c r="DL104">
        <v>5.8</v>
      </c>
      <c r="DM104">
        <v>6270</v>
      </c>
      <c r="DN104">
        <v>5.8</v>
      </c>
      <c r="DO104">
        <v>5950</v>
      </c>
      <c r="DP104">
        <v>3.9</v>
      </c>
      <c r="DQ104">
        <v>6000</v>
      </c>
      <c r="DR104">
        <v>4</v>
      </c>
      <c r="DS104">
        <v>5750</v>
      </c>
      <c r="DT104">
        <v>4.3</v>
      </c>
      <c r="DU104">
        <v>5590</v>
      </c>
      <c r="DV104">
        <v>4.3</v>
      </c>
      <c r="DW104">
        <v>5210</v>
      </c>
      <c r="DX104">
        <v>4.3</v>
      </c>
      <c r="DY104">
        <v>5210</v>
      </c>
      <c r="DZ104">
        <v>4.3</v>
      </c>
      <c r="EA104">
        <v>5280</v>
      </c>
      <c r="EB104">
        <v>4</v>
      </c>
      <c r="EC104">
        <v>5370</v>
      </c>
      <c r="ED104">
        <v>4</v>
      </c>
      <c r="EE104">
        <v>0</v>
      </c>
    </row>
    <row r="105" spans="1:135" x14ac:dyDescent="0.3">
      <c r="A105">
        <v>103</v>
      </c>
      <c r="B105" t="s">
        <v>135</v>
      </c>
      <c r="C105">
        <v>116</v>
      </c>
      <c r="D105">
        <v>737</v>
      </c>
      <c r="E105" t="s">
        <v>135</v>
      </c>
      <c r="F105">
        <v>5112094</v>
      </c>
      <c r="G105" t="s">
        <v>136</v>
      </c>
      <c r="H105" s="1">
        <v>41990</v>
      </c>
      <c r="I105" t="s">
        <v>302</v>
      </c>
      <c r="J105" t="s">
        <v>380</v>
      </c>
      <c r="K105" t="s">
        <v>381</v>
      </c>
      <c r="L105" t="s">
        <v>218</v>
      </c>
      <c r="M105">
        <v>0</v>
      </c>
      <c r="N105">
        <v>0</v>
      </c>
      <c r="O105">
        <v>1</v>
      </c>
      <c r="P105" t="s">
        <v>235</v>
      </c>
      <c r="Q105" t="s">
        <v>249</v>
      </c>
      <c r="R105" t="s">
        <v>180</v>
      </c>
      <c r="S105" t="s">
        <v>180</v>
      </c>
      <c r="T105" t="s">
        <v>242</v>
      </c>
      <c r="U105">
        <v>2</v>
      </c>
      <c r="V105" t="s">
        <v>262</v>
      </c>
      <c r="W105" t="s">
        <v>243</v>
      </c>
      <c r="X105" t="s">
        <v>147</v>
      </c>
      <c r="Y105" t="s">
        <v>148</v>
      </c>
      <c r="Z105">
        <v>0</v>
      </c>
      <c r="AA105" t="s">
        <v>175</v>
      </c>
      <c r="AB105" t="s">
        <v>212</v>
      </c>
      <c r="AC105" t="s">
        <v>307</v>
      </c>
      <c r="AD105">
        <v>9.3949999999999996</v>
      </c>
      <c r="AE105">
        <v>34.952779</v>
      </c>
      <c r="AF105">
        <v>-85.149162000000004</v>
      </c>
      <c r="AG105">
        <v>22</v>
      </c>
      <c r="AH105">
        <v>9</v>
      </c>
      <c r="AI105">
        <v>420</v>
      </c>
      <c r="AJ105" t="s">
        <v>357</v>
      </c>
      <c r="AK105">
        <v>48</v>
      </c>
      <c r="AL105">
        <v>51</v>
      </c>
      <c r="AM105" t="s">
        <v>153</v>
      </c>
      <c r="AN105">
        <v>1131.5999999999999</v>
      </c>
      <c r="AO105">
        <v>48.6</v>
      </c>
      <c r="AP105">
        <v>960.4</v>
      </c>
      <c r="AQ105">
        <v>-85.149050000000003</v>
      </c>
      <c r="AR105">
        <v>34.952654000000003</v>
      </c>
      <c r="AS105">
        <v>-85.151612999999998</v>
      </c>
      <c r="AT105">
        <v>34.954115999999999</v>
      </c>
      <c r="AU105" t="s">
        <v>307</v>
      </c>
      <c r="AV105">
        <v>1</v>
      </c>
      <c r="AW105">
        <v>47</v>
      </c>
      <c r="AX105">
        <v>3</v>
      </c>
      <c r="AY105">
        <v>0</v>
      </c>
      <c r="AZ105">
        <v>55</v>
      </c>
      <c r="BA105">
        <v>10.18</v>
      </c>
      <c r="BB105">
        <v>9.4</v>
      </c>
      <c r="BC105">
        <v>808.1</v>
      </c>
      <c r="BD105">
        <v>786.7</v>
      </c>
      <c r="BE105">
        <v>774.6</v>
      </c>
      <c r="BF105">
        <v>55</v>
      </c>
      <c r="BG105">
        <v>57.6</v>
      </c>
      <c r="BH105">
        <v>0</v>
      </c>
      <c r="BI105" s="1">
        <v>44187</v>
      </c>
      <c r="BJ105" t="s">
        <v>154</v>
      </c>
      <c r="BK105">
        <v>3.0200000000000001E-3</v>
      </c>
      <c r="BL105">
        <v>6509</v>
      </c>
      <c r="BM105">
        <v>7390</v>
      </c>
      <c r="BN105" t="s">
        <v>307</v>
      </c>
      <c r="BO105" t="s">
        <v>310</v>
      </c>
      <c r="BP105">
        <v>1</v>
      </c>
      <c r="BQ105">
        <v>300</v>
      </c>
      <c r="BR105">
        <v>6</v>
      </c>
      <c r="BS105">
        <v>1</v>
      </c>
      <c r="BT105">
        <v>2</v>
      </c>
      <c r="BU105">
        <v>1</v>
      </c>
      <c r="BV105">
        <v>1</v>
      </c>
      <c r="BW105">
        <v>2</v>
      </c>
      <c r="BX105">
        <v>0</v>
      </c>
      <c r="BY105">
        <v>4</v>
      </c>
      <c r="BZ105" t="s">
        <v>156</v>
      </c>
      <c r="CA105">
        <v>47</v>
      </c>
      <c r="CB105">
        <v>3</v>
      </c>
      <c r="CC105">
        <v>0</v>
      </c>
      <c r="CD105" t="s">
        <v>213</v>
      </c>
      <c r="CE105" t="s">
        <v>311</v>
      </c>
      <c r="CF105">
        <v>15832</v>
      </c>
      <c r="CG105">
        <v>55</v>
      </c>
      <c r="CH105">
        <v>5750</v>
      </c>
      <c r="CI105" t="s">
        <v>158</v>
      </c>
      <c r="CJ105">
        <v>0</v>
      </c>
      <c r="CK105">
        <v>0.180058</v>
      </c>
      <c r="CL105">
        <v>14</v>
      </c>
      <c r="CM105" t="s">
        <v>159</v>
      </c>
      <c r="CN105">
        <v>5750</v>
      </c>
      <c r="CO105">
        <v>61662</v>
      </c>
      <c r="CP105">
        <v>9.2140000000000004</v>
      </c>
      <c r="CQ105">
        <v>9.3949999999999996</v>
      </c>
      <c r="CR105">
        <v>61662</v>
      </c>
      <c r="CS105">
        <v>0</v>
      </c>
      <c r="CT105">
        <v>950.70644100000004</v>
      </c>
      <c r="CU105">
        <v>100</v>
      </c>
      <c r="CV105">
        <v>6406</v>
      </c>
      <c r="CW105">
        <v>7.5459999999999998E-3</v>
      </c>
      <c r="CX105">
        <v>0</v>
      </c>
      <c r="CY105">
        <v>3.0200000000000001E-3</v>
      </c>
      <c r="CZ105">
        <v>91</v>
      </c>
      <c r="DA105" t="s">
        <v>358</v>
      </c>
      <c r="DB105" t="s">
        <v>208</v>
      </c>
      <c r="DC105" t="s">
        <v>359</v>
      </c>
      <c r="DD105">
        <v>-85.145606999999998</v>
      </c>
      <c r="DE105">
        <v>34.948177999999999</v>
      </c>
      <c r="DF105">
        <v>34.948177999999999</v>
      </c>
      <c r="DG105">
        <v>-85.145606999999998</v>
      </c>
      <c r="DH105">
        <v>5.6480000000000002E-3</v>
      </c>
      <c r="DI105">
        <v>3.0200000000000001E-3</v>
      </c>
      <c r="DJ105">
        <v>22</v>
      </c>
      <c r="DK105">
        <v>5670</v>
      </c>
      <c r="DL105">
        <v>5.8</v>
      </c>
      <c r="DM105">
        <v>6270</v>
      </c>
      <c r="DN105">
        <v>5.8</v>
      </c>
      <c r="DO105">
        <v>5950</v>
      </c>
      <c r="DP105">
        <v>3.9</v>
      </c>
      <c r="DQ105">
        <v>6000</v>
      </c>
      <c r="DR105">
        <v>4</v>
      </c>
      <c r="DS105">
        <v>5750</v>
      </c>
      <c r="DT105">
        <v>4.3</v>
      </c>
      <c r="DU105">
        <v>5590</v>
      </c>
      <c r="DV105">
        <v>4.3</v>
      </c>
      <c r="DW105">
        <v>5210</v>
      </c>
      <c r="DX105">
        <v>4.3</v>
      </c>
      <c r="DY105">
        <v>5210</v>
      </c>
      <c r="DZ105">
        <v>4.3</v>
      </c>
      <c r="EA105">
        <v>5280</v>
      </c>
      <c r="EB105">
        <v>4</v>
      </c>
      <c r="EC105">
        <v>5370</v>
      </c>
      <c r="ED105">
        <v>4</v>
      </c>
      <c r="EE105">
        <v>0</v>
      </c>
    </row>
    <row r="106" spans="1:135" x14ac:dyDescent="0.3">
      <c r="A106">
        <v>104</v>
      </c>
      <c r="B106" t="s">
        <v>135</v>
      </c>
      <c r="C106">
        <v>164</v>
      </c>
      <c r="D106">
        <v>792</v>
      </c>
      <c r="E106" t="s">
        <v>135</v>
      </c>
      <c r="F106">
        <v>4625042</v>
      </c>
      <c r="G106" t="s">
        <v>136</v>
      </c>
      <c r="H106" s="1">
        <v>41575</v>
      </c>
      <c r="I106" t="s">
        <v>302</v>
      </c>
      <c r="J106" t="s">
        <v>356</v>
      </c>
      <c r="K106" t="s">
        <v>383</v>
      </c>
      <c r="L106" t="s">
        <v>140</v>
      </c>
      <c r="M106">
        <v>0</v>
      </c>
      <c r="N106">
        <v>0</v>
      </c>
      <c r="O106">
        <v>0</v>
      </c>
      <c r="P106" t="s">
        <v>141</v>
      </c>
      <c r="Q106" t="s">
        <v>142</v>
      </c>
      <c r="R106" t="s">
        <v>143</v>
      </c>
      <c r="S106" t="s">
        <v>277</v>
      </c>
      <c r="T106" t="s">
        <v>164</v>
      </c>
      <c r="U106">
        <v>1</v>
      </c>
      <c r="V106" t="s">
        <v>165</v>
      </c>
      <c r="W106" t="s">
        <v>224</v>
      </c>
      <c r="X106" t="s">
        <v>384</v>
      </c>
      <c r="Y106" t="s">
        <v>167</v>
      </c>
      <c r="Z106">
        <v>35</v>
      </c>
      <c r="AA106" t="s">
        <v>149</v>
      </c>
      <c r="AB106" t="s">
        <v>197</v>
      </c>
      <c r="AC106" t="s">
        <v>307</v>
      </c>
      <c r="AD106">
        <v>9.4339999999999993</v>
      </c>
      <c r="AE106">
        <v>34.953245000000003</v>
      </c>
      <c r="AF106">
        <v>-85.149625999999998</v>
      </c>
      <c r="AG106">
        <v>22</v>
      </c>
      <c r="AH106">
        <v>9</v>
      </c>
      <c r="AI106">
        <v>420</v>
      </c>
      <c r="AJ106" t="s">
        <v>357</v>
      </c>
      <c r="AK106">
        <v>48</v>
      </c>
      <c r="AL106">
        <v>51</v>
      </c>
      <c r="AM106" t="s">
        <v>153</v>
      </c>
      <c r="AN106">
        <v>1131.5999999999999</v>
      </c>
      <c r="AO106">
        <v>48.6</v>
      </c>
      <c r="AP106">
        <v>960.4</v>
      </c>
      <c r="AQ106">
        <v>-85.149050000000003</v>
      </c>
      <c r="AR106">
        <v>34.952654000000003</v>
      </c>
      <c r="AS106">
        <v>-85.151612999999998</v>
      </c>
      <c r="AT106">
        <v>34.954115999999999</v>
      </c>
      <c r="AU106" t="s">
        <v>307</v>
      </c>
      <c r="AV106">
        <v>1</v>
      </c>
      <c r="AW106">
        <v>47</v>
      </c>
      <c r="AX106">
        <v>3</v>
      </c>
      <c r="AY106">
        <v>0</v>
      </c>
      <c r="AZ106">
        <v>55</v>
      </c>
      <c r="BA106">
        <v>10.18</v>
      </c>
      <c r="BB106">
        <v>9.4</v>
      </c>
      <c r="BC106">
        <v>808.1</v>
      </c>
      <c r="BD106">
        <v>786.7</v>
      </c>
      <c r="BE106">
        <v>774.6</v>
      </c>
      <c r="BF106">
        <v>55</v>
      </c>
      <c r="BG106">
        <v>57.6</v>
      </c>
      <c r="BH106">
        <v>0</v>
      </c>
      <c r="BI106" s="1">
        <v>44187</v>
      </c>
      <c r="BJ106" t="s">
        <v>154</v>
      </c>
      <c r="BK106">
        <v>3.0200000000000001E-3</v>
      </c>
      <c r="BL106">
        <v>6509</v>
      </c>
      <c r="BM106">
        <v>7390</v>
      </c>
      <c r="BN106" t="s">
        <v>307</v>
      </c>
      <c r="BO106" t="s">
        <v>310</v>
      </c>
      <c r="BP106">
        <v>1</v>
      </c>
      <c r="BQ106">
        <v>300</v>
      </c>
      <c r="BR106">
        <v>6</v>
      </c>
      <c r="BS106">
        <v>1</v>
      </c>
      <c r="BT106">
        <v>2</v>
      </c>
      <c r="BU106">
        <v>1</v>
      </c>
      <c r="BV106">
        <v>1</v>
      </c>
      <c r="BW106">
        <v>2</v>
      </c>
      <c r="BX106">
        <v>0</v>
      </c>
      <c r="BY106">
        <v>4</v>
      </c>
      <c r="BZ106" t="s">
        <v>156</v>
      </c>
      <c r="CA106">
        <v>47</v>
      </c>
      <c r="CB106">
        <v>3</v>
      </c>
      <c r="CC106">
        <v>0</v>
      </c>
      <c r="CD106" t="s">
        <v>213</v>
      </c>
      <c r="CE106" t="s">
        <v>311</v>
      </c>
      <c r="CF106">
        <v>15832</v>
      </c>
      <c r="CG106">
        <v>55</v>
      </c>
      <c r="CH106">
        <v>5750</v>
      </c>
      <c r="CI106" t="s">
        <v>158</v>
      </c>
      <c r="CJ106">
        <v>0</v>
      </c>
      <c r="CK106">
        <v>0.180058</v>
      </c>
      <c r="CL106">
        <v>14</v>
      </c>
      <c r="CM106" t="s">
        <v>159</v>
      </c>
      <c r="CN106">
        <v>5750</v>
      </c>
      <c r="CO106">
        <v>61662</v>
      </c>
      <c r="CP106">
        <v>9.2140000000000004</v>
      </c>
      <c r="CQ106">
        <v>9.3949999999999996</v>
      </c>
      <c r="CR106">
        <v>61662</v>
      </c>
      <c r="CS106">
        <v>0</v>
      </c>
      <c r="CT106">
        <v>950.70644100000004</v>
      </c>
      <c r="CU106">
        <v>100</v>
      </c>
      <c r="CV106">
        <v>6406</v>
      </c>
      <c r="CW106">
        <v>7.5459999999999998E-3</v>
      </c>
      <c r="CX106">
        <v>0</v>
      </c>
      <c r="CY106">
        <v>3.0200000000000001E-3</v>
      </c>
      <c r="CZ106">
        <v>91</v>
      </c>
      <c r="DA106" t="s">
        <v>358</v>
      </c>
      <c r="DB106" t="s">
        <v>208</v>
      </c>
      <c r="DC106" t="s">
        <v>359</v>
      </c>
      <c r="DD106">
        <v>-85.145606999999998</v>
      </c>
      <c r="DE106">
        <v>34.948177999999999</v>
      </c>
      <c r="DF106">
        <v>34.948177999999999</v>
      </c>
      <c r="DG106">
        <v>-85.145606999999998</v>
      </c>
      <c r="DH106">
        <v>5.6480000000000002E-3</v>
      </c>
      <c r="DI106">
        <v>3.0200000000000001E-3</v>
      </c>
      <c r="DJ106">
        <v>22</v>
      </c>
      <c r="DK106">
        <v>5670</v>
      </c>
      <c r="DL106">
        <v>5.8</v>
      </c>
      <c r="DM106">
        <v>6270</v>
      </c>
      <c r="DN106">
        <v>5.8</v>
      </c>
      <c r="DO106">
        <v>5950</v>
      </c>
      <c r="DP106">
        <v>3.9</v>
      </c>
      <c r="DQ106">
        <v>6000</v>
      </c>
      <c r="DR106">
        <v>4</v>
      </c>
      <c r="DS106">
        <v>5750</v>
      </c>
      <c r="DT106">
        <v>4.3</v>
      </c>
      <c r="DU106">
        <v>5590</v>
      </c>
      <c r="DV106">
        <v>4.3</v>
      </c>
      <c r="DW106">
        <v>5210</v>
      </c>
      <c r="DX106">
        <v>4.3</v>
      </c>
      <c r="DY106">
        <v>5210</v>
      </c>
      <c r="DZ106">
        <v>4.3</v>
      </c>
      <c r="EA106">
        <v>5280</v>
      </c>
      <c r="EB106">
        <v>4</v>
      </c>
      <c r="EC106">
        <v>5370</v>
      </c>
      <c r="ED106">
        <v>4</v>
      </c>
      <c r="EE106">
        <v>0</v>
      </c>
    </row>
    <row r="107" spans="1:135" x14ac:dyDescent="0.3">
      <c r="A107">
        <v>105</v>
      </c>
      <c r="B107" t="s">
        <v>135</v>
      </c>
      <c r="C107">
        <v>255</v>
      </c>
      <c r="D107">
        <v>640</v>
      </c>
      <c r="E107" t="s">
        <v>135</v>
      </c>
      <c r="F107">
        <v>5681276</v>
      </c>
      <c r="G107" t="s">
        <v>136</v>
      </c>
      <c r="H107" s="1">
        <v>42448</v>
      </c>
      <c r="I107" t="s">
        <v>302</v>
      </c>
      <c r="J107" t="s">
        <v>356</v>
      </c>
      <c r="K107" t="s">
        <v>381</v>
      </c>
      <c r="L107" t="s">
        <v>169</v>
      </c>
      <c r="M107">
        <v>0</v>
      </c>
      <c r="N107">
        <v>0</v>
      </c>
      <c r="O107">
        <v>0</v>
      </c>
      <c r="P107" t="s">
        <v>235</v>
      </c>
      <c r="Q107" t="s">
        <v>249</v>
      </c>
      <c r="R107" t="s">
        <v>180</v>
      </c>
      <c r="S107" t="s">
        <v>180</v>
      </c>
      <c r="T107" t="s">
        <v>242</v>
      </c>
      <c r="U107">
        <v>2</v>
      </c>
      <c r="V107" t="s">
        <v>260</v>
      </c>
      <c r="W107" t="s">
        <v>243</v>
      </c>
      <c r="X107" t="s">
        <v>147</v>
      </c>
      <c r="Y107" t="s">
        <v>148</v>
      </c>
      <c r="Z107">
        <v>0</v>
      </c>
      <c r="AA107" t="s">
        <v>198</v>
      </c>
      <c r="AB107" t="s">
        <v>199</v>
      </c>
      <c r="AC107" t="s">
        <v>307</v>
      </c>
      <c r="AD107">
        <v>9.3780190000000001</v>
      </c>
      <c r="AE107">
        <v>34.952584999999999</v>
      </c>
      <c r="AF107">
        <v>-85.148988000000003</v>
      </c>
      <c r="AG107">
        <v>22</v>
      </c>
      <c r="AH107">
        <v>9</v>
      </c>
      <c r="AI107">
        <v>420</v>
      </c>
      <c r="AJ107" t="s">
        <v>357</v>
      </c>
      <c r="AK107">
        <v>48</v>
      </c>
      <c r="AL107">
        <v>51</v>
      </c>
      <c r="AM107" t="s">
        <v>153</v>
      </c>
      <c r="AN107">
        <v>1131.5999999999999</v>
      </c>
      <c r="AO107">
        <v>48.6</v>
      </c>
      <c r="AP107">
        <v>960.4</v>
      </c>
      <c r="AQ107">
        <v>-85.149050000000003</v>
      </c>
      <c r="AR107">
        <v>34.952654000000003</v>
      </c>
      <c r="AS107">
        <v>-85.151612999999998</v>
      </c>
      <c r="AT107">
        <v>34.954115999999999</v>
      </c>
      <c r="AU107" t="s">
        <v>307</v>
      </c>
      <c r="AV107">
        <v>1</v>
      </c>
      <c r="AW107">
        <v>47</v>
      </c>
      <c r="AX107">
        <v>3</v>
      </c>
      <c r="AY107">
        <v>0</v>
      </c>
      <c r="AZ107">
        <v>55</v>
      </c>
      <c r="BA107">
        <v>10.18</v>
      </c>
      <c r="BB107">
        <v>9.4</v>
      </c>
      <c r="BC107">
        <v>808.1</v>
      </c>
      <c r="BD107">
        <v>786.7</v>
      </c>
      <c r="BE107">
        <v>774.6</v>
      </c>
      <c r="BF107">
        <v>55</v>
      </c>
      <c r="BG107">
        <v>57.6</v>
      </c>
      <c r="BH107">
        <v>0</v>
      </c>
      <c r="BI107" s="1">
        <v>44187</v>
      </c>
      <c r="BJ107" t="s">
        <v>154</v>
      </c>
      <c r="BK107">
        <v>3.0200000000000001E-3</v>
      </c>
      <c r="BL107">
        <v>6509</v>
      </c>
      <c r="BM107">
        <v>7390</v>
      </c>
      <c r="BN107" t="s">
        <v>307</v>
      </c>
      <c r="BO107" t="s">
        <v>310</v>
      </c>
      <c r="BP107">
        <v>1</v>
      </c>
      <c r="BQ107">
        <v>300</v>
      </c>
      <c r="BR107">
        <v>6</v>
      </c>
      <c r="BS107">
        <v>1</v>
      </c>
      <c r="BT107">
        <v>2</v>
      </c>
      <c r="BU107">
        <v>1</v>
      </c>
      <c r="BV107">
        <v>1</v>
      </c>
      <c r="BW107">
        <v>2</v>
      </c>
      <c r="BX107">
        <v>0</v>
      </c>
      <c r="BY107">
        <v>4</v>
      </c>
      <c r="BZ107" t="s">
        <v>156</v>
      </c>
      <c r="CA107">
        <v>47</v>
      </c>
      <c r="CB107">
        <v>3</v>
      </c>
      <c r="CC107">
        <v>0</v>
      </c>
      <c r="CD107" t="s">
        <v>213</v>
      </c>
      <c r="CE107" t="s">
        <v>311</v>
      </c>
      <c r="CF107">
        <v>15832</v>
      </c>
      <c r="CG107">
        <v>55</v>
      </c>
      <c r="CH107">
        <v>5750</v>
      </c>
      <c r="CI107" t="s">
        <v>158</v>
      </c>
      <c r="CJ107">
        <v>0</v>
      </c>
      <c r="CK107">
        <v>0.180058</v>
      </c>
      <c r="CL107">
        <v>14</v>
      </c>
      <c r="CM107" t="s">
        <v>159</v>
      </c>
      <c r="CN107">
        <v>5750</v>
      </c>
      <c r="CO107">
        <v>61662</v>
      </c>
      <c r="CP107">
        <v>9.2140000000000004</v>
      </c>
      <c r="CQ107">
        <v>9.3949999999999996</v>
      </c>
      <c r="CR107">
        <v>61662</v>
      </c>
      <c r="CS107">
        <v>0</v>
      </c>
      <c r="CT107">
        <v>950.70644100000004</v>
      </c>
      <c r="CU107">
        <v>100</v>
      </c>
      <c r="CV107">
        <v>6406</v>
      </c>
      <c r="CW107">
        <v>7.5459999999999998E-3</v>
      </c>
      <c r="CX107">
        <v>0</v>
      </c>
      <c r="CY107">
        <v>3.0200000000000001E-3</v>
      </c>
      <c r="CZ107">
        <v>91</v>
      </c>
      <c r="DA107" t="s">
        <v>358</v>
      </c>
      <c r="DB107" t="s">
        <v>208</v>
      </c>
      <c r="DC107" t="s">
        <v>359</v>
      </c>
      <c r="DD107">
        <v>-85.145606999999998</v>
      </c>
      <c r="DE107">
        <v>34.948177999999999</v>
      </c>
      <c r="DF107">
        <v>34.948177999999999</v>
      </c>
      <c r="DG107">
        <v>-85.145606999999998</v>
      </c>
      <c r="DH107">
        <v>5.6480000000000002E-3</v>
      </c>
      <c r="DI107">
        <v>3.0200000000000001E-3</v>
      </c>
      <c r="DJ107">
        <v>22</v>
      </c>
      <c r="DK107">
        <v>5670</v>
      </c>
      <c r="DL107">
        <v>5.8</v>
      </c>
      <c r="DM107">
        <v>6270</v>
      </c>
      <c r="DN107">
        <v>5.8</v>
      </c>
      <c r="DO107">
        <v>5950</v>
      </c>
      <c r="DP107">
        <v>3.9</v>
      </c>
      <c r="DQ107">
        <v>6000</v>
      </c>
      <c r="DR107">
        <v>4</v>
      </c>
      <c r="DS107">
        <v>5750</v>
      </c>
      <c r="DT107">
        <v>4.3</v>
      </c>
      <c r="DU107">
        <v>5590</v>
      </c>
      <c r="DV107">
        <v>4.3</v>
      </c>
      <c r="DW107">
        <v>5210</v>
      </c>
      <c r="DX107">
        <v>4.3</v>
      </c>
      <c r="DY107">
        <v>5210</v>
      </c>
      <c r="DZ107">
        <v>4.3</v>
      </c>
      <c r="EA107">
        <v>5280</v>
      </c>
      <c r="EB107">
        <v>4</v>
      </c>
      <c r="EC107">
        <v>5370</v>
      </c>
      <c r="ED107">
        <v>4</v>
      </c>
      <c r="EE107">
        <v>9.3999999999999994E-5</v>
      </c>
    </row>
    <row r="108" spans="1:135" x14ac:dyDescent="0.3">
      <c r="A108">
        <v>106</v>
      </c>
      <c r="B108" t="s">
        <v>135</v>
      </c>
      <c r="C108">
        <v>329</v>
      </c>
      <c r="D108">
        <v>601</v>
      </c>
      <c r="E108" t="s">
        <v>135</v>
      </c>
      <c r="F108">
        <v>5975560</v>
      </c>
      <c r="G108" t="s">
        <v>329</v>
      </c>
      <c r="H108" s="1">
        <v>42634</v>
      </c>
      <c r="I108" t="s">
        <v>302</v>
      </c>
      <c r="J108" t="s">
        <v>380</v>
      </c>
      <c r="K108" t="s">
        <v>385</v>
      </c>
      <c r="L108" t="s">
        <v>140</v>
      </c>
      <c r="M108">
        <v>0</v>
      </c>
      <c r="N108">
        <v>0</v>
      </c>
      <c r="O108">
        <v>0</v>
      </c>
      <c r="P108" t="s">
        <v>141</v>
      </c>
      <c r="Q108" t="s">
        <v>186</v>
      </c>
      <c r="R108" t="s">
        <v>201</v>
      </c>
      <c r="S108" t="s">
        <v>201</v>
      </c>
      <c r="T108" t="s">
        <v>386</v>
      </c>
      <c r="U108">
        <v>1</v>
      </c>
      <c r="V108" t="s">
        <v>145</v>
      </c>
      <c r="W108" t="s">
        <v>146</v>
      </c>
      <c r="X108" t="s">
        <v>147</v>
      </c>
      <c r="Y108" t="s">
        <v>148</v>
      </c>
      <c r="Z108">
        <v>89</v>
      </c>
      <c r="AA108" t="s">
        <v>198</v>
      </c>
      <c r="AB108" t="s">
        <v>168</v>
      </c>
      <c r="AC108" t="s">
        <v>307</v>
      </c>
      <c r="AD108">
        <v>9.3949999999999996</v>
      </c>
      <c r="AE108">
        <v>34.952776999999998</v>
      </c>
      <c r="AF108">
        <v>-85.149159999999995</v>
      </c>
      <c r="AG108">
        <v>22</v>
      </c>
      <c r="AH108">
        <v>9</v>
      </c>
      <c r="AI108">
        <v>420</v>
      </c>
      <c r="AJ108" t="s">
        <v>357</v>
      </c>
      <c r="AK108">
        <v>48</v>
      </c>
      <c r="AL108">
        <v>51</v>
      </c>
      <c r="AM108" t="s">
        <v>153</v>
      </c>
      <c r="AN108">
        <v>1131.5999999999999</v>
      </c>
      <c r="AO108">
        <v>48.6</v>
      </c>
      <c r="AP108">
        <v>960.4</v>
      </c>
      <c r="AQ108">
        <v>-85.149050000000003</v>
      </c>
      <c r="AR108">
        <v>34.952654000000003</v>
      </c>
      <c r="AS108">
        <v>-85.151612999999998</v>
      </c>
      <c r="AT108">
        <v>34.954115999999999</v>
      </c>
      <c r="AU108" t="s">
        <v>307</v>
      </c>
      <c r="AV108">
        <v>1</v>
      </c>
      <c r="AW108">
        <v>47</v>
      </c>
      <c r="AX108">
        <v>3</v>
      </c>
      <c r="AY108">
        <v>0</v>
      </c>
      <c r="AZ108">
        <v>55</v>
      </c>
      <c r="BA108">
        <v>10.18</v>
      </c>
      <c r="BB108">
        <v>9.4</v>
      </c>
      <c r="BC108">
        <v>808.1</v>
      </c>
      <c r="BD108">
        <v>786.7</v>
      </c>
      <c r="BE108">
        <v>774.6</v>
      </c>
      <c r="BF108">
        <v>55</v>
      </c>
      <c r="BG108">
        <v>57.6</v>
      </c>
      <c r="BH108">
        <v>0</v>
      </c>
      <c r="BI108" s="1">
        <v>44187</v>
      </c>
      <c r="BJ108" t="s">
        <v>154</v>
      </c>
      <c r="BK108">
        <v>3.0200000000000001E-3</v>
      </c>
      <c r="BL108">
        <v>6509</v>
      </c>
      <c r="BM108">
        <v>7390</v>
      </c>
      <c r="BN108" t="s">
        <v>307</v>
      </c>
      <c r="BO108" t="s">
        <v>310</v>
      </c>
      <c r="BP108">
        <v>1</v>
      </c>
      <c r="BQ108">
        <v>300</v>
      </c>
      <c r="BR108">
        <v>6</v>
      </c>
      <c r="BS108">
        <v>1</v>
      </c>
      <c r="BT108">
        <v>2</v>
      </c>
      <c r="BU108">
        <v>1</v>
      </c>
      <c r="BV108">
        <v>1</v>
      </c>
      <c r="BW108">
        <v>2</v>
      </c>
      <c r="BX108">
        <v>0</v>
      </c>
      <c r="BY108">
        <v>4</v>
      </c>
      <c r="BZ108" t="s">
        <v>156</v>
      </c>
      <c r="CA108">
        <v>47</v>
      </c>
      <c r="CB108">
        <v>3</v>
      </c>
      <c r="CC108">
        <v>0</v>
      </c>
      <c r="CD108" t="s">
        <v>213</v>
      </c>
      <c r="CE108" t="s">
        <v>311</v>
      </c>
      <c r="CF108">
        <v>15832</v>
      </c>
      <c r="CG108">
        <v>55</v>
      </c>
      <c r="CH108">
        <v>5750</v>
      </c>
      <c r="CI108" t="s">
        <v>158</v>
      </c>
      <c r="CJ108">
        <v>0</v>
      </c>
      <c r="CK108">
        <v>0.180058</v>
      </c>
      <c r="CL108">
        <v>14</v>
      </c>
      <c r="CM108" t="s">
        <v>159</v>
      </c>
      <c r="CN108">
        <v>5750</v>
      </c>
      <c r="CO108">
        <v>61662</v>
      </c>
      <c r="CP108">
        <v>9.2140000000000004</v>
      </c>
      <c r="CQ108">
        <v>9.3949999999999996</v>
      </c>
      <c r="CR108">
        <v>61662</v>
      </c>
      <c r="CS108">
        <v>0</v>
      </c>
      <c r="CT108">
        <v>950.70644100000004</v>
      </c>
      <c r="CU108">
        <v>100</v>
      </c>
      <c r="CV108">
        <v>6406</v>
      </c>
      <c r="CW108">
        <v>7.5459999999999998E-3</v>
      </c>
      <c r="CX108">
        <v>0</v>
      </c>
      <c r="CY108">
        <v>3.0200000000000001E-3</v>
      </c>
      <c r="CZ108">
        <v>91</v>
      </c>
      <c r="DA108" t="s">
        <v>358</v>
      </c>
      <c r="DB108" t="s">
        <v>208</v>
      </c>
      <c r="DC108" t="s">
        <v>359</v>
      </c>
      <c r="DD108">
        <v>-85.145606999999998</v>
      </c>
      <c r="DE108">
        <v>34.948177999999999</v>
      </c>
      <c r="DF108">
        <v>34.948177999999999</v>
      </c>
      <c r="DG108">
        <v>-85.145606999999998</v>
      </c>
      <c r="DH108">
        <v>5.6480000000000002E-3</v>
      </c>
      <c r="DI108">
        <v>3.0200000000000001E-3</v>
      </c>
      <c r="DJ108">
        <v>22</v>
      </c>
      <c r="DK108">
        <v>5670</v>
      </c>
      <c r="DL108">
        <v>5.8</v>
      </c>
      <c r="DM108">
        <v>6270</v>
      </c>
      <c r="DN108">
        <v>5.8</v>
      </c>
      <c r="DO108">
        <v>5950</v>
      </c>
      <c r="DP108">
        <v>3.9</v>
      </c>
      <c r="DQ108">
        <v>6000</v>
      </c>
      <c r="DR108">
        <v>4</v>
      </c>
      <c r="DS108">
        <v>5750</v>
      </c>
      <c r="DT108">
        <v>4.3</v>
      </c>
      <c r="DU108">
        <v>5590</v>
      </c>
      <c r="DV108">
        <v>4.3</v>
      </c>
      <c r="DW108">
        <v>5210</v>
      </c>
      <c r="DX108">
        <v>4.3</v>
      </c>
      <c r="DY108">
        <v>5210</v>
      </c>
      <c r="DZ108">
        <v>4.3</v>
      </c>
      <c r="EA108">
        <v>5280</v>
      </c>
      <c r="EB108">
        <v>4</v>
      </c>
      <c r="EC108">
        <v>5370</v>
      </c>
      <c r="ED108">
        <v>4</v>
      </c>
      <c r="EE108">
        <v>0</v>
      </c>
    </row>
    <row r="109" spans="1:135" x14ac:dyDescent="0.3">
      <c r="A109">
        <v>107</v>
      </c>
      <c r="B109" t="s">
        <v>135</v>
      </c>
      <c r="C109">
        <v>335</v>
      </c>
      <c r="D109">
        <v>770</v>
      </c>
      <c r="E109" t="s">
        <v>135</v>
      </c>
      <c r="F109">
        <v>4853715</v>
      </c>
      <c r="G109" t="s">
        <v>136</v>
      </c>
      <c r="H109" s="1">
        <v>41775</v>
      </c>
      <c r="I109" t="s">
        <v>302</v>
      </c>
      <c r="J109" t="s">
        <v>380</v>
      </c>
      <c r="K109" t="s">
        <v>381</v>
      </c>
      <c r="L109" t="s">
        <v>169</v>
      </c>
      <c r="M109">
        <v>0</v>
      </c>
      <c r="N109">
        <v>0</v>
      </c>
      <c r="O109">
        <v>0</v>
      </c>
      <c r="P109" t="s">
        <v>282</v>
      </c>
      <c r="Q109" t="s">
        <v>249</v>
      </c>
      <c r="R109" t="s">
        <v>180</v>
      </c>
      <c r="S109" t="s">
        <v>180</v>
      </c>
      <c r="T109" t="s">
        <v>253</v>
      </c>
      <c r="U109">
        <v>2</v>
      </c>
      <c r="V109" t="s">
        <v>269</v>
      </c>
      <c r="W109" t="s">
        <v>211</v>
      </c>
      <c r="X109" t="s">
        <v>178</v>
      </c>
      <c r="Y109" t="s">
        <v>148</v>
      </c>
      <c r="Z109">
        <v>0</v>
      </c>
      <c r="AA109" t="s">
        <v>300</v>
      </c>
      <c r="AB109" t="s">
        <v>255</v>
      </c>
      <c r="AC109" t="s">
        <v>307</v>
      </c>
      <c r="AD109">
        <v>9.3949999999999996</v>
      </c>
      <c r="AE109">
        <v>34.952779</v>
      </c>
      <c r="AF109">
        <v>-85.149162000000004</v>
      </c>
      <c r="AG109">
        <v>22</v>
      </c>
      <c r="AH109">
        <v>9</v>
      </c>
      <c r="AI109">
        <v>420</v>
      </c>
      <c r="AJ109" t="s">
        <v>357</v>
      </c>
      <c r="AK109">
        <v>48</v>
      </c>
      <c r="AL109">
        <v>51</v>
      </c>
      <c r="AM109" t="s">
        <v>153</v>
      </c>
      <c r="AN109">
        <v>1131.5999999999999</v>
      </c>
      <c r="AO109">
        <v>48.6</v>
      </c>
      <c r="AP109">
        <v>960.4</v>
      </c>
      <c r="AQ109">
        <v>-85.149050000000003</v>
      </c>
      <c r="AR109">
        <v>34.952654000000003</v>
      </c>
      <c r="AS109">
        <v>-85.151612999999998</v>
      </c>
      <c r="AT109">
        <v>34.954115999999999</v>
      </c>
      <c r="AU109" t="s">
        <v>307</v>
      </c>
      <c r="AV109">
        <v>1</v>
      </c>
      <c r="AW109">
        <v>47</v>
      </c>
      <c r="AX109">
        <v>3</v>
      </c>
      <c r="AY109">
        <v>0</v>
      </c>
      <c r="AZ109">
        <v>55</v>
      </c>
      <c r="BA109">
        <v>10.18</v>
      </c>
      <c r="BB109">
        <v>9.4</v>
      </c>
      <c r="BC109">
        <v>808.1</v>
      </c>
      <c r="BD109">
        <v>786.7</v>
      </c>
      <c r="BE109">
        <v>774.6</v>
      </c>
      <c r="BF109">
        <v>55</v>
      </c>
      <c r="BG109">
        <v>57.6</v>
      </c>
      <c r="BH109">
        <v>0</v>
      </c>
      <c r="BI109" s="1">
        <v>44187</v>
      </c>
      <c r="BJ109" t="s">
        <v>154</v>
      </c>
      <c r="BK109">
        <v>3.0200000000000001E-3</v>
      </c>
      <c r="BL109">
        <v>6509</v>
      </c>
      <c r="BM109">
        <v>7390</v>
      </c>
      <c r="BN109" t="s">
        <v>307</v>
      </c>
      <c r="BO109" t="s">
        <v>310</v>
      </c>
      <c r="BP109">
        <v>1</v>
      </c>
      <c r="BQ109">
        <v>300</v>
      </c>
      <c r="BR109">
        <v>6</v>
      </c>
      <c r="BS109">
        <v>1</v>
      </c>
      <c r="BT109">
        <v>2</v>
      </c>
      <c r="BU109">
        <v>1</v>
      </c>
      <c r="BV109">
        <v>1</v>
      </c>
      <c r="BW109">
        <v>2</v>
      </c>
      <c r="BX109">
        <v>0</v>
      </c>
      <c r="BY109">
        <v>4</v>
      </c>
      <c r="BZ109" t="s">
        <v>156</v>
      </c>
      <c r="CA109">
        <v>47</v>
      </c>
      <c r="CB109">
        <v>3</v>
      </c>
      <c r="CC109">
        <v>0</v>
      </c>
      <c r="CD109" t="s">
        <v>213</v>
      </c>
      <c r="CE109" t="s">
        <v>311</v>
      </c>
      <c r="CF109">
        <v>15832</v>
      </c>
      <c r="CG109">
        <v>55</v>
      </c>
      <c r="CH109">
        <v>5750</v>
      </c>
      <c r="CI109" t="s">
        <v>158</v>
      </c>
      <c r="CJ109">
        <v>0</v>
      </c>
      <c r="CK109">
        <v>0.180058</v>
      </c>
      <c r="CL109">
        <v>14</v>
      </c>
      <c r="CM109" t="s">
        <v>159</v>
      </c>
      <c r="CN109">
        <v>5750</v>
      </c>
      <c r="CO109">
        <v>61662</v>
      </c>
      <c r="CP109">
        <v>9.2140000000000004</v>
      </c>
      <c r="CQ109">
        <v>9.3949999999999996</v>
      </c>
      <c r="CR109">
        <v>61662</v>
      </c>
      <c r="CS109">
        <v>0</v>
      </c>
      <c r="CT109">
        <v>950.70644100000004</v>
      </c>
      <c r="CU109">
        <v>100</v>
      </c>
      <c r="CV109">
        <v>6406</v>
      </c>
      <c r="CW109">
        <v>7.5459999999999998E-3</v>
      </c>
      <c r="CX109">
        <v>0</v>
      </c>
      <c r="CY109">
        <v>3.0200000000000001E-3</v>
      </c>
      <c r="CZ109">
        <v>91</v>
      </c>
      <c r="DA109" t="s">
        <v>358</v>
      </c>
      <c r="DB109" t="s">
        <v>208</v>
      </c>
      <c r="DC109" t="s">
        <v>359</v>
      </c>
      <c r="DD109">
        <v>-85.145606999999998</v>
      </c>
      <c r="DE109">
        <v>34.948177999999999</v>
      </c>
      <c r="DF109">
        <v>34.948177999999999</v>
      </c>
      <c r="DG109">
        <v>-85.145606999999998</v>
      </c>
      <c r="DH109">
        <v>5.6480000000000002E-3</v>
      </c>
      <c r="DI109">
        <v>3.0200000000000001E-3</v>
      </c>
      <c r="DJ109">
        <v>22</v>
      </c>
      <c r="DK109">
        <v>5670</v>
      </c>
      <c r="DL109">
        <v>5.8</v>
      </c>
      <c r="DM109">
        <v>6270</v>
      </c>
      <c r="DN109">
        <v>5.8</v>
      </c>
      <c r="DO109">
        <v>5950</v>
      </c>
      <c r="DP109">
        <v>3.9</v>
      </c>
      <c r="DQ109">
        <v>6000</v>
      </c>
      <c r="DR109">
        <v>4</v>
      </c>
      <c r="DS109">
        <v>5750</v>
      </c>
      <c r="DT109">
        <v>4.3</v>
      </c>
      <c r="DU109">
        <v>5590</v>
      </c>
      <c r="DV109">
        <v>4.3</v>
      </c>
      <c r="DW109">
        <v>5210</v>
      </c>
      <c r="DX109">
        <v>4.3</v>
      </c>
      <c r="DY109">
        <v>5210</v>
      </c>
      <c r="DZ109">
        <v>4.3</v>
      </c>
      <c r="EA109">
        <v>5280</v>
      </c>
      <c r="EB109">
        <v>4</v>
      </c>
      <c r="EC109">
        <v>5370</v>
      </c>
      <c r="ED109">
        <v>4</v>
      </c>
      <c r="EE109">
        <v>0</v>
      </c>
    </row>
    <row r="110" spans="1:135" x14ac:dyDescent="0.3">
      <c r="A110">
        <v>108</v>
      </c>
      <c r="B110" t="s">
        <v>135</v>
      </c>
      <c r="C110">
        <v>351</v>
      </c>
      <c r="D110">
        <v>739</v>
      </c>
      <c r="E110" t="s">
        <v>135</v>
      </c>
      <c r="F110">
        <v>5143569</v>
      </c>
      <c r="G110" t="s">
        <v>329</v>
      </c>
      <c r="H110" s="1">
        <v>41979</v>
      </c>
      <c r="I110" t="s">
        <v>302</v>
      </c>
      <c r="J110" t="s">
        <v>380</v>
      </c>
      <c r="K110" t="s">
        <v>381</v>
      </c>
      <c r="L110" t="s">
        <v>140</v>
      </c>
      <c r="M110">
        <v>0</v>
      </c>
      <c r="N110">
        <v>0</v>
      </c>
      <c r="O110">
        <v>0</v>
      </c>
      <c r="P110" t="s">
        <v>235</v>
      </c>
      <c r="Q110" t="s">
        <v>249</v>
      </c>
      <c r="R110" t="s">
        <v>180</v>
      </c>
      <c r="S110" t="s">
        <v>180</v>
      </c>
      <c r="T110" t="s">
        <v>387</v>
      </c>
      <c r="U110">
        <v>2</v>
      </c>
      <c r="V110" t="s">
        <v>182</v>
      </c>
      <c r="W110" t="s">
        <v>211</v>
      </c>
      <c r="X110" t="s">
        <v>178</v>
      </c>
      <c r="Y110" t="s">
        <v>148</v>
      </c>
      <c r="Z110">
        <v>0</v>
      </c>
      <c r="AA110" t="s">
        <v>175</v>
      </c>
      <c r="AB110" t="s">
        <v>199</v>
      </c>
      <c r="AC110" t="s">
        <v>307</v>
      </c>
      <c r="AD110">
        <v>9.3949999999999996</v>
      </c>
      <c r="AE110">
        <v>34.952776999999998</v>
      </c>
      <c r="AF110">
        <v>-85.149159999999995</v>
      </c>
      <c r="AG110">
        <v>22</v>
      </c>
      <c r="AH110">
        <v>9</v>
      </c>
      <c r="AI110">
        <v>420</v>
      </c>
      <c r="AJ110" t="s">
        <v>357</v>
      </c>
      <c r="AK110">
        <v>48</v>
      </c>
      <c r="AL110">
        <v>51</v>
      </c>
      <c r="AM110" t="s">
        <v>153</v>
      </c>
      <c r="AN110">
        <v>1131.5999999999999</v>
      </c>
      <c r="AO110">
        <v>48.6</v>
      </c>
      <c r="AP110">
        <v>960.4</v>
      </c>
      <c r="AQ110">
        <v>-85.149050000000003</v>
      </c>
      <c r="AR110">
        <v>34.952654000000003</v>
      </c>
      <c r="AS110">
        <v>-85.151612999999998</v>
      </c>
      <c r="AT110">
        <v>34.954115999999999</v>
      </c>
      <c r="AU110" t="s">
        <v>307</v>
      </c>
      <c r="AV110">
        <v>1</v>
      </c>
      <c r="AW110">
        <v>47</v>
      </c>
      <c r="AX110">
        <v>3</v>
      </c>
      <c r="AY110">
        <v>0</v>
      </c>
      <c r="AZ110">
        <v>55</v>
      </c>
      <c r="BA110">
        <v>10.18</v>
      </c>
      <c r="BB110">
        <v>9.4</v>
      </c>
      <c r="BC110">
        <v>808.1</v>
      </c>
      <c r="BD110">
        <v>786.7</v>
      </c>
      <c r="BE110">
        <v>774.6</v>
      </c>
      <c r="BF110">
        <v>55</v>
      </c>
      <c r="BG110">
        <v>57.6</v>
      </c>
      <c r="BH110">
        <v>0</v>
      </c>
      <c r="BI110" s="1">
        <v>44187</v>
      </c>
      <c r="BJ110" t="s">
        <v>154</v>
      </c>
      <c r="BK110">
        <v>3.0200000000000001E-3</v>
      </c>
      <c r="BL110">
        <v>6509</v>
      </c>
      <c r="BM110">
        <v>7390</v>
      </c>
      <c r="BN110" t="s">
        <v>307</v>
      </c>
      <c r="BO110" t="s">
        <v>310</v>
      </c>
      <c r="BP110">
        <v>1</v>
      </c>
      <c r="BQ110">
        <v>300</v>
      </c>
      <c r="BR110">
        <v>6</v>
      </c>
      <c r="BS110">
        <v>1</v>
      </c>
      <c r="BT110">
        <v>2</v>
      </c>
      <c r="BU110">
        <v>1</v>
      </c>
      <c r="BV110">
        <v>1</v>
      </c>
      <c r="BW110">
        <v>2</v>
      </c>
      <c r="BX110">
        <v>0</v>
      </c>
      <c r="BY110">
        <v>4</v>
      </c>
      <c r="BZ110" t="s">
        <v>156</v>
      </c>
      <c r="CA110">
        <v>47</v>
      </c>
      <c r="CB110">
        <v>3</v>
      </c>
      <c r="CC110">
        <v>0</v>
      </c>
      <c r="CD110" t="s">
        <v>213</v>
      </c>
      <c r="CE110" t="s">
        <v>311</v>
      </c>
      <c r="CF110">
        <v>15832</v>
      </c>
      <c r="CG110">
        <v>55</v>
      </c>
      <c r="CH110">
        <v>5750</v>
      </c>
      <c r="CI110" t="s">
        <v>158</v>
      </c>
      <c r="CJ110">
        <v>0</v>
      </c>
      <c r="CK110">
        <v>0.180058</v>
      </c>
      <c r="CL110">
        <v>14</v>
      </c>
      <c r="CM110" t="s">
        <v>159</v>
      </c>
      <c r="CN110">
        <v>5750</v>
      </c>
      <c r="CO110">
        <v>61662</v>
      </c>
      <c r="CP110">
        <v>9.2140000000000004</v>
      </c>
      <c r="CQ110">
        <v>9.3949999999999996</v>
      </c>
      <c r="CR110">
        <v>61662</v>
      </c>
      <c r="CS110">
        <v>0</v>
      </c>
      <c r="CT110">
        <v>950.70644100000004</v>
      </c>
      <c r="CU110">
        <v>100</v>
      </c>
      <c r="CV110">
        <v>6406</v>
      </c>
      <c r="CW110">
        <v>7.5459999999999998E-3</v>
      </c>
      <c r="CX110">
        <v>0</v>
      </c>
      <c r="CY110">
        <v>3.0200000000000001E-3</v>
      </c>
      <c r="CZ110">
        <v>91</v>
      </c>
      <c r="DA110" t="s">
        <v>358</v>
      </c>
      <c r="DB110" t="s">
        <v>208</v>
      </c>
      <c r="DC110" t="s">
        <v>359</v>
      </c>
      <c r="DD110">
        <v>-85.145606999999998</v>
      </c>
      <c r="DE110">
        <v>34.948177999999999</v>
      </c>
      <c r="DF110">
        <v>34.948177999999999</v>
      </c>
      <c r="DG110">
        <v>-85.145606999999998</v>
      </c>
      <c r="DH110">
        <v>5.6480000000000002E-3</v>
      </c>
      <c r="DI110">
        <v>3.0200000000000001E-3</v>
      </c>
      <c r="DJ110">
        <v>22</v>
      </c>
      <c r="DK110">
        <v>5670</v>
      </c>
      <c r="DL110">
        <v>5.8</v>
      </c>
      <c r="DM110">
        <v>6270</v>
      </c>
      <c r="DN110">
        <v>5.8</v>
      </c>
      <c r="DO110">
        <v>5950</v>
      </c>
      <c r="DP110">
        <v>3.9</v>
      </c>
      <c r="DQ110">
        <v>6000</v>
      </c>
      <c r="DR110">
        <v>4</v>
      </c>
      <c r="DS110">
        <v>5750</v>
      </c>
      <c r="DT110">
        <v>4.3</v>
      </c>
      <c r="DU110">
        <v>5590</v>
      </c>
      <c r="DV110">
        <v>4.3</v>
      </c>
      <c r="DW110">
        <v>5210</v>
      </c>
      <c r="DX110">
        <v>4.3</v>
      </c>
      <c r="DY110">
        <v>5210</v>
      </c>
      <c r="DZ110">
        <v>4.3</v>
      </c>
      <c r="EA110">
        <v>5280</v>
      </c>
      <c r="EB110">
        <v>4</v>
      </c>
      <c r="EC110">
        <v>5370</v>
      </c>
      <c r="ED110">
        <v>4</v>
      </c>
      <c r="EE110">
        <v>0</v>
      </c>
    </row>
    <row r="111" spans="1:135" x14ac:dyDescent="0.3">
      <c r="A111">
        <v>109</v>
      </c>
      <c r="B111" t="s">
        <v>135</v>
      </c>
      <c r="C111">
        <v>369</v>
      </c>
      <c r="D111">
        <v>584</v>
      </c>
      <c r="E111" t="s">
        <v>135</v>
      </c>
      <c r="F111">
        <v>6071493</v>
      </c>
      <c r="G111" t="s">
        <v>136</v>
      </c>
      <c r="H111" s="1">
        <v>42741</v>
      </c>
      <c r="I111" t="s">
        <v>302</v>
      </c>
      <c r="J111" t="s">
        <v>356</v>
      </c>
      <c r="K111" t="s">
        <v>388</v>
      </c>
      <c r="L111" t="s">
        <v>169</v>
      </c>
      <c r="M111">
        <v>0</v>
      </c>
      <c r="N111">
        <v>0</v>
      </c>
      <c r="O111">
        <v>0</v>
      </c>
      <c r="P111" t="s">
        <v>190</v>
      </c>
      <c r="Q111" t="s">
        <v>249</v>
      </c>
      <c r="R111" t="s">
        <v>180</v>
      </c>
      <c r="S111" t="s">
        <v>180</v>
      </c>
      <c r="T111" t="s">
        <v>253</v>
      </c>
      <c r="U111">
        <v>2</v>
      </c>
      <c r="V111" t="s">
        <v>389</v>
      </c>
      <c r="W111" t="s">
        <v>252</v>
      </c>
      <c r="X111" t="s">
        <v>147</v>
      </c>
      <c r="Y111" t="s">
        <v>148</v>
      </c>
      <c r="Z111">
        <v>0</v>
      </c>
      <c r="AA111" t="s">
        <v>175</v>
      </c>
      <c r="AB111" t="s">
        <v>212</v>
      </c>
      <c r="AC111" t="s">
        <v>307</v>
      </c>
      <c r="AD111">
        <v>9.4969999999999999</v>
      </c>
      <c r="AE111">
        <v>34.953786999999998</v>
      </c>
      <c r="AF111">
        <v>-85.150491000000002</v>
      </c>
      <c r="AG111">
        <v>22</v>
      </c>
      <c r="AH111">
        <v>9</v>
      </c>
      <c r="AI111">
        <v>420</v>
      </c>
      <c r="AJ111" t="s">
        <v>357</v>
      </c>
      <c r="AK111">
        <v>48</v>
      </c>
      <c r="AL111">
        <v>51</v>
      </c>
      <c r="AM111" t="s">
        <v>153</v>
      </c>
      <c r="AN111">
        <v>1131.5999999999999</v>
      </c>
      <c r="AO111">
        <v>48.6</v>
      </c>
      <c r="AP111">
        <v>960.4</v>
      </c>
      <c r="AQ111">
        <v>-85.149050000000003</v>
      </c>
      <c r="AR111">
        <v>34.952654000000003</v>
      </c>
      <c r="AS111">
        <v>-85.151612999999998</v>
      </c>
      <c r="AT111">
        <v>34.954115999999999</v>
      </c>
      <c r="AU111" t="s">
        <v>307</v>
      </c>
      <c r="AV111">
        <v>1</v>
      </c>
      <c r="AW111">
        <v>47</v>
      </c>
      <c r="AX111">
        <v>3</v>
      </c>
      <c r="AY111">
        <v>0</v>
      </c>
      <c r="AZ111">
        <v>55</v>
      </c>
      <c r="BA111">
        <v>10.18</v>
      </c>
      <c r="BB111">
        <v>9.4</v>
      </c>
      <c r="BC111">
        <v>808.1</v>
      </c>
      <c r="BD111">
        <v>786.7</v>
      </c>
      <c r="BE111">
        <v>774.6</v>
      </c>
      <c r="BF111">
        <v>55</v>
      </c>
      <c r="BG111">
        <v>57.6</v>
      </c>
      <c r="BH111">
        <v>0</v>
      </c>
      <c r="BI111" s="1">
        <v>44187</v>
      </c>
      <c r="BJ111" t="s">
        <v>154</v>
      </c>
      <c r="BK111">
        <v>3.0200000000000001E-3</v>
      </c>
      <c r="BL111">
        <v>6509</v>
      </c>
      <c r="BM111">
        <v>7390</v>
      </c>
      <c r="BN111" t="s">
        <v>307</v>
      </c>
      <c r="BO111" t="s">
        <v>310</v>
      </c>
      <c r="BP111">
        <v>1</v>
      </c>
      <c r="BQ111">
        <v>300</v>
      </c>
      <c r="BR111">
        <v>6</v>
      </c>
      <c r="BS111">
        <v>1</v>
      </c>
      <c r="BT111">
        <v>2</v>
      </c>
      <c r="BU111">
        <v>1</v>
      </c>
      <c r="BV111">
        <v>1</v>
      </c>
      <c r="BW111">
        <v>2</v>
      </c>
      <c r="BX111">
        <v>0</v>
      </c>
      <c r="BY111">
        <v>4</v>
      </c>
      <c r="BZ111" t="s">
        <v>156</v>
      </c>
      <c r="CA111">
        <v>47</v>
      </c>
      <c r="CB111">
        <v>3</v>
      </c>
      <c r="CC111">
        <v>0</v>
      </c>
      <c r="CD111" t="s">
        <v>213</v>
      </c>
      <c r="CE111" t="s">
        <v>311</v>
      </c>
      <c r="CF111">
        <v>15832</v>
      </c>
      <c r="CG111">
        <v>55</v>
      </c>
      <c r="CH111">
        <v>5750</v>
      </c>
      <c r="CI111" t="s">
        <v>158</v>
      </c>
      <c r="CJ111">
        <v>0</v>
      </c>
      <c r="CK111">
        <v>0.180058</v>
      </c>
      <c r="CL111">
        <v>14</v>
      </c>
      <c r="CM111" t="s">
        <v>159</v>
      </c>
      <c r="CN111">
        <v>5750</v>
      </c>
      <c r="CO111">
        <v>61662</v>
      </c>
      <c r="CP111">
        <v>9.2140000000000004</v>
      </c>
      <c r="CQ111">
        <v>9.3949999999999996</v>
      </c>
      <c r="CR111">
        <v>61662</v>
      </c>
      <c r="CS111">
        <v>0</v>
      </c>
      <c r="CT111">
        <v>950.70644100000004</v>
      </c>
      <c r="CU111">
        <v>100</v>
      </c>
      <c r="CV111">
        <v>6406</v>
      </c>
      <c r="CW111">
        <v>7.5459999999999998E-3</v>
      </c>
      <c r="CX111">
        <v>0</v>
      </c>
      <c r="CY111">
        <v>3.0200000000000001E-3</v>
      </c>
      <c r="CZ111">
        <v>91</v>
      </c>
      <c r="DA111" t="s">
        <v>358</v>
      </c>
      <c r="DB111" t="s">
        <v>208</v>
      </c>
      <c r="DC111" t="s">
        <v>359</v>
      </c>
      <c r="DD111">
        <v>-85.145606999999998</v>
      </c>
      <c r="DE111">
        <v>34.948177999999999</v>
      </c>
      <c r="DF111">
        <v>34.948177999999999</v>
      </c>
      <c r="DG111">
        <v>-85.145606999999998</v>
      </c>
      <c r="DH111">
        <v>5.6480000000000002E-3</v>
      </c>
      <c r="DI111">
        <v>3.0200000000000001E-3</v>
      </c>
      <c r="DJ111">
        <v>22</v>
      </c>
      <c r="DK111">
        <v>5670</v>
      </c>
      <c r="DL111">
        <v>5.8</v>
      </c>
      <c r="DM111">
        <v>6270</v>
      </c>
      <c r="DN111">
        <v>5.8</v>
      </c>
      <c r="DO111">
        <v>5950</v>
      </c>
      <c r="DP111">
        <v>3.9</v>
      </c>
      <c r="DQ111">
        <v>6000</v>
      </c>
      <c r="DR111">
        <v>4</v>
      </c>
      <c r="DS111">
        <v>5750</v>
      </c>
      <c r="DT111">
        <v>4.3</v>
      </c>
      <c r="DU111">
        <v>5590</v>
      </c>
      <c r="DV111">
        <v>4.3</v>
      </c>
      <c r="DW111">
        <v>5210</v>
      </c>
      <c r="DX111">
        <v>4.3</v>
      </c>
      <c r="DY111">
        <v>5210</v>
      </c>
      <c r="DZ111">
        <v>4.3</v>
      </c>
      <c r="EA111">
        <v>5280</v>
      </c>
      <c r="EB111">
        <v>4</v>
      </c>
      <c r="EC111">
        <v>5370</v>
      </c>
      <c r="ED111">
        <v>4</v>
      </c>
      <c r="EE111">
        <v>0</v>
      </c>
    </row>
    <row r="112" spans="1:135" x14ac:dyDescent="0.3">
      <c r="A112">
        <v>110</v>
      </c>
      <c r="B112" t="s">
        <v>135</v>
      </c>
      <c r="C112">
        <v>408</v>
      </c>
      <c r="D112">
        <v>567</v>
      </c>
      <c r="E112" t="s">
        <v>135</v>
      </c>
      <c r="F112">
        <v>6269642</v>
      </c>
      <c r="G112" t="s">
        <v>136</v>
      </c>
      <c r="H112" s="1">
        <v>42896</v>
      </c>
      <c r="I112" t="s">
        <v>302</v>
      </c>
      <c r="J112" t="s">
        <v>380</v>
      </c>
      <c r="K112" t="s">
        <v>381</v>
      </c>
      <c r="L112" t="s">
        <v>169</v>
      </c>
      <c r="M112">
        <v>0</v>
      </c>
      <c r="N112">
        <v>0</v>
      </c>
      <c r="O112">
        <v>0</v>
      </c>
      <c r="P112" t="s">
        <v>141</v>
      </c>
      <c r="Q112" t="s">
        <v>249</v>
      </c>
      <c r="R112" t="s">
        <v>277</v>
      </c>
      <c r="S112" t="s">
        <v>272</v>
      </c>
      <c r="T112" t="s">
        <v>187</v>
      </c>
      <c r="U112">
        <v>1</v>
      </c>
      <c r="V112" t="s">
        <v>227</v>
      </c>
      <c r="W112" t="s">
        <v>217</v>
      </c>
      <c r="X112" t="s">
        <v>178</v>
      </c>
      <c r="Y112" t="s">
        <v>148</v>
      </c>
      <c r="Z112">
        <v>64</v>
      </c>
      <c r="AA112" t="s">
        <v>149</v>
      </c>
      <c r="AB112" t="s">
        <v>168</v>
      </c>
      <c r="AC112" t="s">
        <v>390</v>
      </c>
      <c r="AD112">
        <v>0</v>
      </c>
      <c r="AE112">
        <v>34.952798000000001</v>
      </c>
      <c r="AF112">
        <v>-85.149151000000003</v>
      </c>
      <c r="AG112">
        <v>22</v>
      </c>
      <c r="AH112">
        <v>9</v>
      </c>
      <c r="AI112">
        <v>420</v>
      </c>
      <c r="AJ112" t="s">
        <v>357</v>
      </c>
      <c r="AK112">
        <v>48</v>
      </c>
      <c r="AL112">
        <v>51</v>
      </c>
      <c r="AM112" t="s">
        <v>153</v>
      </c>
      <c r="AN112">
        <v>1131.5999999999999</v>
      </c>
      <c r="AO112">
        <v>48.6</v>
      </c>
      <c r="AP112">
        <v>960.4</v>
      </c>
      <c r="AQ112">
        <v>-85.149050000000003</v>
      </c>
      <c r="AR112">
        <v>34.952654000000003</v>
      </c>
      <c r="AS112">
        <v>-85.151612999999998</v>
      </c>
      <c r="AT112">
        <v>34.954115999999999</v>
      </c>
      <c r="AU112" t="s">
        <v>307</v>
      </c>
      <c r="AV112">
        <v>1</v>
      </c>
      <c r="AW112">
        <v>47</v>
      </c>
      <c r="AX112">
        <v>3</v>
      </c>
      <c r="AY112">
        <v>0</v>
      </c>
      <c r="AZ112">
        <v>55</v>
      </c>
      <c r="BA112">
        <v>10.18</v>
      </c>
      <c r="BB112">
        <v>9.4</v>
      </c>
      <c r="BC112">
        <v>808.1</v>
      </c>
      <c r="BD112">
        <v>786.7</v>
      </c>
      <c r="BE112">
        <v>774.6</v>
      </c>
      <c r="BF112">
        <v>55</v>
      </c>
      <c r="BG112">
        <v>57.6</v>
      </c>
      <c r="BH112">
        <v>0</v>
      </c>
      <c r="BI112" s="1">
        <v>44187</v>
      </c>
      <c r="BJ112" t="s">
        <v>154</v>
      </c>
      <c r="BK112">
        <v>3.0200000000000001E-3</v>
      </c>
      <c r="BL112">
        <v>6509</v>
      </c>
      <c r="BM112">
        <v>7390</v>
      </c>
      <c r="BN112" t="s">
        <v>307</v>
      </c>
      <c r="BO112" t="s">
        <v>310</v>
      </c>
      <c r="BP112">
        <v>1</v>
      </c>
      <c r="BQ112">
        <v>300</v>
      </c>
      <c r="BR112">
        <v>6</v>
      </c>
      <c r="BS112">
        <v>1</v>
      </c>
      <c r="BT112">
        <v>2</v>
      </c>
      <c r="BU112">
        <v>1</v>
      </c>
      <c r="BV112">
        <v>1</v>
      </c>
      <c r="BW112">
        <v>2</v>
      </c>
      <c r="BX112">
        <v>0</v>
      </c>
      <c r="BY112">
        <v>4</v>
      </c>
      <c r="BZ112" t="s">
        <v>156</v>
      </c>
      <c r="CA112">
        <v>47</v>
      </c>
      <c r="CB112">
        <v>3</v>
      </c>
      <c r="CC112">
        <v>0</v>
      </c>
      <c r="CD112" t="s">
        <v>213</v>
      </c>
      <c r="CE112" t="s">
        <v>311</v>
      </c>
      <c r="CF112">
        <v>15832</v>
      </c>
      <c r="CG112">
        <v>55</v>
      </c>
      <c r="CH112">
        <v>5750</v>
      </c>
      <c r="CI112" t="s">
        <v>158</v>
      </c>
      <c r="CJ112">
        <v>0</v>
      </c>
      <c r="CK112">
        <v>0.180058</v>
      </c>
      <c r="CL112">
        <v>14</v>
      </c>
      <c r="CM112" t="s">
        <v>159</v>
      </c>
      <c r="CN112">
        <v>5750</v>
      </c>
      <c r="CO112">
        <v>61662</v>
      </c>
      <c r="CP112">
        <v>9.2140000000000004</v>
      </c>
      <c r="CQ112">
        <v>9.3949999999999996</v>
      </c>
      <c r="CR112">
        <v>61662</v>
      </c>
      <c r="CS112">
        <v>0</v>
      </c>
      <c r="CT112">
        <v>950.70644100000004</v>
      </c>
      <c r="CU112">
        <v>100</v>
      </c>
      <c r="CV112">
        <v>6406</v>
      </c>
      <c r="CW112">
        <v>7.5459999999999998E-3</v>
      </c>
      <c r="CX112">
        <v>0</v>
      </c>
      <c r="CY112">
        <v>3.0200000000000001E-3</v>
      </c>
      <c r="CZ112">
        <v>91</v>
      </c>
      <c r="DA112" t="s">
        <v>358</v>
      </c>
      <c r="DB112" t="s">
        <v>208</v>
      </c>
      <c r="DC112" t="s">
        <v>359</v>
      </c>
      <c r="DD112">
        <v>-85.145606999999998</v>
      </c>
      <c r="DE112">
        <v>34.948177999999999</v>
      </c>
      <c r="DF112">
        <v>34.948177999999999</v>
      </c>
      <c r="DG112">
        <v>-85.145606999999998</v>
      </c>
      <c r="DH112">
        <v>5.6480000000000002E-3</v>
      </c>
      <c r="DI112">
        <v>3.0200000000000001E-3</v>
      </c>
      <c r="DJ112">
        <v>22</v>
      </c>
      <c r="DK112">
        <v>5670</v>
      </c>
      <c r="DL112">
        <v>5.8</v>
      </c>
      <c r="DM112">
        <v>6270</v>
      </c>
      <c r="DN112">
        <v>5.8</v>
      </c>
      <c r="DO112">
        <v>5950</v>
      </c>
      <c r="DP112">
        <v>3.9</v>
      </c>
      <c r="DQ112">
        <v>6000</v>
      </c>
      <c r="DR112">
        <v>4</v>
      </c>
      <c r="DS112">
        <v>5750</v>
      </c>
      <c r="DT112">
        <v>4.3</v>
      </c>
      <c r="DU112">
        <v>5590</v>
      </c>
      <c r="DV112">
        <v>4.3</v>
      </c>
      <c r="DW112">
        <v>5210</v>
      </c>
      <c r="DX112">
        <v>4.3</v>
      </c>
      <c r="DY112">
        <v>5210</v>
      </c>
      <c r="DZ112">
        <v>4.3</v>
      </c>
      <c r="EA112">
        <v>5280</v>
      </c>
      <c r="EB112">
        <v>4</v>
      </c>
      <c r="EC112">
        <v>5370</v>
      </c>
      <c r="ED112">
        <v>4</v>
      </c>
      <c r="EE112">
        <v>2.0999999999999999E-5</v>
      </c>
    </row>
    <row r="113" spans="1:135" x14ac:dyDescent="0.3">
      <c r="A113">
        <v>111</v>
      </c>
      <c r="B113" t="s">
        <v>135</v>
      </c>
      <c r="C113">
        <v>424</v>
      </c>
      <c r="D113">
        <v>563</v>
      </c>
      <c r="E113" t="s">
        <v>135</v>
      </c>
      <c r="F113">
        <v>6392955</v>
      </c>
      <c r="G113" t="s">
        <v>136</v>
      </c>
      <c r="H113" s="1">
        <v>42992</v>
      </c>
      <c r="I113" t="s">
        <v>302</v>
      </c>
      <c r="J113" t="s">
        <v>380</v>
      </c>
      <c r="K113" t="s">
        <v>381</v>
      </c>
      <c r="L113" t="s">
        <v>140</v>
      </c>
      <c r="M113">
        <v>0</v>
      </c>
      <c r="N113">
        <v>0</v>
      </c>
      <c r="O113">
        <v>0</v>
      </c>
      <c r="P113" t="s">
        <v>190</v>
      </c>
      <c r="Q113" t="s">
        <v>249</v>
      </c>
      <c r="R113" t="s">
        <v>180</v>
      </c>
      <c r="S113" t="s">
        <v>180</v>
      </c>
      <c r="T113" t="s">
        <v>253</v>
      </c>
      <c r="U113">
        <v>2</v>
      </c>
      <c r="V113" t="s">
        <v>389</v>
      </c>
      <c r="W113" t="s">
        <v>382</v>
      </c>
      <c r="X113" t="s">
        <v>147</v>
      </c>
      <c r="Y113" t="s">
        <v>148</v>
      </c>
      <c r="Z113">
        <v>0</v>
      </c>
      <c r="AA113" t="s">
        <v>198</v>
      </c>
      <c r="AB113" t="s">
        <v>199</v>
      </c>
      <c r="AC113" t="s">
        <v>390</v>
      </c>
      <c r="AD113">
        <v>0</v>
      </c>
      <c r="AE113">
        <v>34.952795999999999</v>
      </c>
      <c r="AF113">
        <v>-85.149152000000001</v>
      </c>
      <c r="AG113">
        <v>22</v>
      </c>
      <c r="AH113">
        <v>9</v>
      </c>
      <c r="AI113">
        <v>420</v>
      </c>
      <c r="AJ113" t="s">
        <v>357</v>
      </c>
      <c r="AK113">
        <v>48</v>
      </c>
      <c r="AL113">
        <v>51</v>
      </c>
      <c r="AM113" t="s">
        <v>153</v>
      </c>
      <c r="AN113">
        <v>1131.5999999999999</v>
      </c>
      <c r="AO113">
        <v>48.6</v>
      </c>
      <c r="AP113">
        <v>960.4</v>
      </c>
      <c r="AQ113">
        <v>-85.149050000000003</v>
      </c>
      <c r="AR113">
        <v>34.952654000000003</v>
      </c>
      <c r="AS113">
        <v>-85.151612999999998</v>
      </c>
      <c r="AT113">
        <v>34.954115999999999</v>
      </c>
      <c r="AU113" t="s">
        <v>307</v>
      </c>
      <c r="AV113">
        <v>1</v>
      </c>
      <c r="AW113">
        <v>47</v>
      </c>
      <c r="AX113">
        <v>3</v>
      </c>
      <c r="AY113">
        <v>0</v>
      </c>
      <c r="AZ113">
        <v>55</v>
      </c>
      <c r="BA113">
        <v>10.18</v>
      </c>
      <c r="BB113">
        <v>9.4</v>
      </c>
      <c r="BC113">
        <v>808.1</v>
      </c>
      <c r="BD113">
        <v>786.7</v>
      </c>
      <c r="BE113">
        <v>774.6</v>
      </c>
      <c r="BF113">
        <v>55</v>
      </c>
      <c r="BG113">
        <v>57.6</v>
      </c>
      <c r="BH113">
        <v>0</v>
      </c>
      <c r="BI113" s="1">
        <v>44187</v>
      </c>
      <c r="BJ113" t="s">
        <v>154</v>
      </c>
      <c r="BK113">
        <v>3.0200000000000001E-3</v>
      </c>
      <c r="BL113">
        <v>6509</v>
      </c>
      <c r="BM113">
        <v>7390</v>
      </c>
      <c r="BN113" t="s">
        <v>307</v>
      </c>
      <c r="BO113" t="s">
        <v>310</v>
      </c>
      <c r="BP113">
        <v>1</v>
      </c>
      <c r="BQ113">
        <v>300</v>
      </c>
      <c r="BR113">
        <v>6</v>
      </c>
      <c r="BS113">
        <v>1</v>
      </c>
      <c r="BT113">
        <v>2</v>
      </c>
      <c r="BU113">
        <v>1</v>
      </c>
      <c r="BV113">
        <v>1</v>
      </c>
      <c r="BW113">
        <v>2</v>
      </c>
      <c r="BX113">
        <v>0</v>
      </c>
      <c r="BY113">
        <v>4</v>
      </c>
      <c r="BZ113" t="s">
        <v>156</v>
      </c>
      <c r="CA113">
        <v>47</v>
      </c>
      <c r="CB113">
        <v>3</v>
      </c>
      <c r="CC113">
        <v>0</v>
      </c>
      <c r="CD113" t="s">
        <v>213</v>
      </c>
      <c r="CE113" t="s">
        <v>311</v>
      </c>
      <c r="CF113">
        <v>15832</v>
      </c>
      <c r="CG113">
        <v>55</v>
      </c>
      <c r="CH113">
        <v>5750</v>
      </c>
      <c r="CI113" t="s">
        <v>158</v>
      </c>
      <c r="CJ113">
        <v>0</v>
      </c>
      <c r="CK113">
        <v>0.180058</v>
      </c>
      <c r="CL113">
        <v>14</v>
      </c>
      <c r="CM113" t="s">
        <v>159</v>
      </c>
      <c r="CN113">
        <v>5750</v>
      </c>
      <c r="CO113">
        <v>61662</v>
      </c>
      <c r="CP113">
        <v>9.2140000000000004</v>
      </c>
      <c r="CQ113">
        <v>9.3949999999999996</v>
      </c>
      <c r="CR113">
        <v>61662</v>
      </c>
      <c r="CS113">
        <v>0</v>
      </c>
      <c r="CT113">
        <v>950.70644100000004</v>
      </c>
      <c r="CU113">
        <v>100</v>
      </c>
      <c r="CV113">
        <v>6406</v>
      </c>
      <c r="CW113">
        <v>7.5459999999999998E-3</v>
      </c>
      <c r="CX113">
        <v>0</v>
      </c>
      <c r="CY113">
        <v>3.0200000000000001E-3</v>
      </c>
      <c r="CZ113">
        <v>91</v>
      </c>
      <c r="DA113" t="s">
        <v>358</v>
      </c>
      <c r="DB113" t="s">
        <v>208</v>
      </c>
      <c r="DC113" t="s">
        <v>359</v>
      </c>
      <c r="DD113">
        <v>-85.145606999999998</v>
      </c>
      <c r="DE113">
        <v>34.948177999999999</v>
      </c>
      <c r="DF113">
        <v>34.948177999999999</v>
      </c>
      <c r="DG113">
        <v>-85.145606999999998</v>
      </c>
      <c r="DH113">
        <v>5.6480000000000002E-3</v>
      </c>
      <c r="DI113">
        <v>3.0200000000000001E-3</v>
      </c>
      <c r="DJ113">
        <v>22</v>
      </c>
      <c r="DK113">
        <v>5670</v>
      </c>
      <c r="DL113">
        <v>5.8</v>
      </c>
      <c r="DM113">
        <v>6270</v>
      </c>
      <c r="DN113">
        <v>5.8</v>
      </c>
      <c r="DO113">
        <v>5950</v>
      </c>
      <c r="DP113">
        <v>3.9</v>
      </c>
      <c r="DQ113">
        <v>6000</v>
      </c>
      <c r="DR113">
        <v>4</v>
      </c>
      <c r="DS113">
        <v>5750</v>
      </c>
      <c r="DT113">
        <v>4.3</v>
      </c>
      <c r="DU113">
        <v>5590</v>
      </c>
      <c r="DV113">
        <v>4.3</v>
      </c>
      <c r="DW113">
        <v>5210</v>
      </c>
      <c r="DX113">
        <v>4.3</v>
      </c>
      <c r="DY113">
        <v>5210</v>
      </c>
      <c r="DZ113">
        <v>4.3</v>
      </c>
      <c r="EA113">
        <v>5280</v>
      </c>
      <c r="EB113">
        <v>4</v>
      </c>
      <c r="EC113">
        <v>5370</v>
      </c>
      <c r="ED113">
        <v>4</v>
      </c>
      <c r="EE113">
        <v>1.9000000000000001E-5</v>
      </c>
    </row>
    <row r="114" spans="1:135" x14ac:dyDescent="0.3">
      <c r="A114">
        <v>112</v>
      </c>
      <c r="B114" t="s">
        <v>135</v>
      </c>
      <c r="C114">
        <v>463</v>
      </c>
      <c r="D114">
        <v>536</v>
      </c>
      <c r="E114" t="s">
        <v>135</v>
      </c>
      <c r="F114">
        <v>6887477</v>
      </c>
      <c r="G114" t="s">
        <v>329</v>
      </c>
      <c r="H114" s="1">
        <v>43333</v>
      </c>
      <c r="I114" t="s">
        <v>302</v>
      </c>
      <c r="J114" t="s">
        <v>356</v>
      </c>
      <c r="K114" t="s">
        <v>381</v>
      </c>
      <c r="L114" t="s">
        <v>140</v>
      </c>
      <c r="M114">
        <v>0</v>
      </c>
      <c r="N114">
        <v>0</v>
      </c>
      <c r="O114">
        <v>0</v>
      </c>
      <c r="P114" t="s">
        <v>179</v>
      </c>
      <c r="Q114" t="s">
        <v>170</v>
      </c>
      <c r="R114" t="s">
        <v>201</v>
      </c>
      <c r="S114" t="s">
        <v>293</v>
      </c>
      <c r="T114" t="s">
        <v>164</v>
      </c>
      <c r="U114">
        <v>1</v>
      </c>
      <c r="V114" t="s">
        <v>227</v>
      </c>
      <c r="W114" t="s">
        <v>146</v>
      </c>
      <c r="X114" t="s">
        <v>147</v>
      </c>
      <c r="Y114" t="s">
        <v>148</v>
      </c>
      <c r="Z114">
        <v>27</v>
      </c>
      <c r="AA114" t="s">
        <v>175</v>
      </c>
      <c r="AB114" t="s">
        <v>168</v>
      </c>
      <c r="AC114" t="s">
        <v>307</v>
      </c>
      <c r="AD114">
        <v>9.3884699999999999</v>
      </c>
      <c r="AE114">
        <v>34.952706999999997</v>
      </c>
      <c r="AF114">
        <v>-85.149097999999995</v>
      </c>
      <c r="AG114">
        <v>22</v>
      </c>
      <c r="AH114">
        <v>9</v>
      </c>
      <c r="AI114">
        <v>420</v>
      </c>
      <c r="AJ114" t="s">
        <v>357</v>
      </c>
      <c r="AK114">
        <v>48</v>
      </c>
      <c r="AL114">
        <v>51</v>
      </c>
      <c r="AM114" t="s">
        <v>153</v>
      </c>
      <c r="AN114">
        <v>1131.5999999999999</v>
      </c>
      <c r="AO114">
        <v>48.6</v>
      </c>
      <c r="AP114">
        <v>960.4</v>
      </c>
      <c r="AQ114">
        <v>-85.149050000000003</v>
      </c>
      <c r="AR114">
        <v>34.952654000000003</v>
      </c>
      <c r="AS114">
        <v>-85.151612999999998</v>
      </c>
      <c r="AT114">
        <v>34.954115999999999</v>
      </c>
      <c r="AU114" t="s">
        <v>307</v>
      </c>
      <c r="AV114">
        <v>1</v>
      </c>
      <c r="AW114">
        <v>47</v>
      </c>
      <c r="AX114">
        <v>3</v>
      </c>
      <c r="AY114">
        <v>0</v>
      </c>
      <c r="AZ114">
        <v>55</v>
      </c>
      <c r="BA114">
        <v>10.18</v>
      </c>
      <c r="BB114">
        <v>9.4</v>
      </c>
      <c r="BC114">
        <v>808.1</v>
      </c>
      <c r="BD114">
        <v>786.7</v>
      </c>
      <c r="BE114">
        <v>774.6</v>
      </c>
      <c r="BF114">
        <v>55</v>
      </c>
      <c r="BG114">
        <v>57.6</v>
      </c>
      <c r="BH114">
        <v>0</v>
      </c>
      <c r="BI114" s="1">
        <v>44187</v>
      </c>
      <c r="BJ114" t="s">
        <v>154</v>
      </c>
      <c r="BK114">
        <v>3.0200000000000001E-3</v>
      </c>
      <c r="BL114">
        <v>6509</v>
      </c>
      <c r="BM114">
        <v>7390</v>
      </c>
      <c r="BN114" t="s">
        <v>307</v>
      </c>
      <c r="BO114" t="s">
        <v>310</v>
      </c>
      <c r="BP114">
        <v>1</v>
      </c>
      <c r="BQ114">
        <v>300</v>
      </c>
      <c r="BR114">
        <v>6</v>
      </c>
      <c r="BS114">
        <v>1</v>
      </c>
      <c r="BT114">
        <v>2</v>
      </c>
      <c r="BU114">
        <v>1</v>
      </c>
      <c r="BV114">
        <v>1</v>
      </c>
      <c r="BW114">
        <v>2</v>
      </c>
      <c r="BX114">
        <v>0</v>
      </c>
      <c r="BY114">
        <v>4</v>
      </c>
      <c r="BZ114" t="s">
        <v>156</v>
      </c>
      <c r="CA114">
        <v>47</v>
      </c>
      <c r="CB114">
        <v>3</v>
      </c>
      <c r="CC114">
        <v>0</v>
      </c>
      <c r="CD114" t="s">
        <v>213</v>
      </c>
      <c r="CE114" t="s">
        <v>311</v>
      </c>
      <c r="CF114">
        <v>15832</v>
      </c>
      <c r="CG114">
        <v>55</v>
      </c>
      <c r="CH114">
        <v>5750</v>
      </c>
      <c r="CI114" t="s">
        <v>158</v>
      </c>
      <c r="CJ114">
        <v>0</v>
      </c>
      <c r="CK114">
        <v>0.180058</v>
      </c>
      <c r="CL114">
        <v>14</v>
      </c>
      <c r="CM114" t="s">
        <v>159</v>
      </c>
      <c r="CN114">
        <v>5750</v>
      </c>
      <c r="CO114">
        <v>61662</v>
      </c>
      <c r="CP114">
        <v>9.2140000000000004</v>
      </c>
      <c r="CQ114">
        <v>9.3949999999999996</v>
      </c>
      <c r="CR114">
        <v>61662</v>
      </c>
      <c r="CS114">
        <v>0</v>
      </c>
      <c r="CT114">
        <v>950.70644100000004</v>
      </c>
      <c r="CU114">
        <v>100</v>
      </c>
      <c r="CV114">
        <v>6406</v>
      </c>
      <c r="CW114">
        <v>7.5459999999999998E-3</v>
      </c>
      <c r="CX114">
        <v>0</v>
      </c>
      <c r="CY114">
        <v>3.0200000000000001E-3</v>
      </c>
      <c r="CZ114">
        <v>91</v>
      </c>
      <c r="DA114" t="s">
        <v>358</v>
      </c>
      <c r="DB114" t="s">
        <v>208</v>
      </c>
      <c r="DC114" t="s">
        <v>359</v>
      </c>
      <c r="DD114">
        <v>-85.145606999999998</v>
      </c>
      <c r="DE114">
        <v>34.948177999999999</v>
      </c>
      <c r="DF114">
        <v>34.948177999999999</v>
      </c>
      <c r="DG114">
        <v>-85.145606999999998</v>
      </c>
      <c r="DH114">
        <v>5.6480000000000002E-3</v>
      </c>
      <c r="DI114">
        <v>3.0200000000000001E-3</v>
      </c>
      <c r="DJ114">
        <v>22</v>
      </c>
      <c r="DK114">
        <v>5670</v>
      </c>
      <c r="DL114">
        <v>5.8</v>
      </c>
      <c r="DM114">
        <v>6270</v>
      </c>
      <c r="DN114">
        <v>5.8</v>
      </c>
      <c r="DO114">
        <v>5950</v>
      </c>
      <c r="DP114">
        <v>3.9</v>
      </c>
      <c r="DQ114">
        <v>6000</v>
      </c>
      <c r="DR114">
        <v>4</v>
      </c>
      <c r="DS114">
        <v>5750</v>
      </c>
      <c r="DT114">
        <v>4.3</v>
      </c>
      <c r="DU114">
        <v>5590</v>
      </c>
      <c r="DV114">
        <v>4.3</v>
      </c>
      <c r="DW114">
        <v>5210</v>
      </c>
      <c r="DX114">
        <v>4.3</v>
      </c>
      <c r="DY114">
        <v>5210</v>
      </c>
      <c r="DZ114">
        <v>4.3</v>
      </c>
      <c r="EA114">
        <v>5280</v>
      </c>
      <c r="EB114">
        <v>4</v>
      </c>
      <c r="EC114">
        <v>5370</v>
      </c>
      <c r="ED114">
        <v>4</v>
      </c>
      <c r="EE114">
        <v>0</v>
      </c>
    </row>
    <row r="115" spans="1:135" x14ac:dyDescent="0.3">
      <c r="A115">
        <v>113</v>
      </c>
      <c r="B115" t="s">
        <v>135</v>
      </c>
      <c r="C115">
        <v>473</v>
      </c>
      <c r="D115">
        <v>516</v>
      </c>
      <c r="E115" t="s">
        <v>135</v>
      </c>
      <c r="F115">
        <v>7143802</v>
      </c>
      <c r="G115" t="s">
        <v>329</v>
      </c>
      <c r="H115" s="1">
        <v>43551</v>
      </c>
      <c r="I115" t="s">
        <v>302</v>
      </c>
      <c r="J115" t="s">
        <v>356</v>
      </c>
      <c r="K115" t="s">
        <v>381</v>
      </c>
      <c r="L115" t="s">
        <v>169</v>
      </c>
      <c r="M115">
        <v>0</v>
      </c>
      <c r="N115">
        <v>0</v>
      </c>
      <c r="O115">
        <v>0</v>
      </c>
      <c r="P115" t="s">
        <v>235</v>
      </c>
      <c r="Q115" t="s">
        <v>249</v>
      </c>
      <c r="R115" t="s">
        <v>180</v>
      </c>
      <c r="S115" t="s">
        <v>180</v>
      </c>
      <c r="T115" t="s">
        <v>271</v>
      </c>
      <c r="U115">
        <v>2</v>
      </c>
      <c r="V115" t="s">
        <v>339</v>
      </c>
      <c r="W115" t="s">
        <v>243</v>
      </c>
      <c r="X115" t="s">
        <v>147</v>
      </c>
      <c r="Y115" t="s">
        <v>148</v>
      </c>
      <c r="Z115">
        <v>0</v>
      </c>
      <c r="AA115" t="s">
        <v>300</v>
      </c>
      <c r="AB115" t="s">
        <v>199</v>
      </c>
      <c r="AC115" t="s">
        <v>307</v>
      </c>
      <c r="AD115">
        <v>9.3983840000000001</v>
      </c>
      <c r="AE115">
        <v>34.952826999999999</v>
      </c>
      <c r="AF115">
        <v>-85.149206000000007</v>
      </c>
      <c r="AG115">
        <v>22</v>
      </c>
      <c r="AH115">
        <v>9</v>
      </c>
      <c r="AI115">
        <v>420</v>
      </c>
      <c r="AJ115" t="s">
        <v>357</v>
      </c>
      <c r="AK115">
        <v>48</v>
      </c>
      <c r="AL115">
        <v>51</v>
      </c>
      <c r="AM115" t="s">
        <v>153</v>
      </c>
      <c r="AN115">
        <v>1131.5999999999999</v>
      </c>
      <c r="AO115">
        <v>48.6</v>
      </c>
      <c r="AP115">
        <v>960.4</v>
      </c>
      <c r="AQ115">
        <v>-85.149050000000003</v>
      </c>
      <c r="AR115">
        <v>34.952654000000003</v>
      </c>
      <c r="AS115">
        <v>-85.151612999999998</v>
      </c>
      <c r="AT115">
        <v>34.954115999999999</v>
      </c>
      <c r="AU115" t="s">
        <v>307</v>
      </c>
      <c r="AV115">
        <v>1</v>
      </c>
      <c r="AW115">
        <v>47</v>
      </c>
      <c r="AX115">
        <v>3</v>
      </c>
      <c r="AY115">
        <v>0</v>
      </c>
      <c r="AZ115">
        <v>55</v>
      </c>
      <c r="BA115">
        <v>10.18</v>
      </c>
      <c r="BB115">
        <v>9.4</v>
      </c>
      <c r="BC115">
        <v>808.1</v>
      </c>
      <c r="BD115">
        <v>786.7</v>
      </c>
      <c r="BE115">
        <v>774.6</v>
      </c>
      <c r="BF115">
        <v>55</v>
      </c>
      <c r="BG115">
        <v>57.6</v>
      </c>
      <c r="BH115">
        <v>0</v>
      </c>
      <c r="BI115" s="1">
        <v>44187</v>
      </c>
      <c r="BJ115" t="s">
        <v>154</v>
      </c>
      <c r="BK115">
        <v>3.0200000000000001E-3</v>
      </c>
      <c r="BL115">
        <v>6509</v>
      </c>
      <c r="BM115">
        <v>7390</v>
      </c>
      <c r="BN115" t="s">
        <v>307</v>
      </c>
      <c r="BO115" t="s">
        <v>310</v>
      </c>
      <c r="BP115">
        <v>1</v>
      </c>
      <c r="BQ115">
        <v>300</v>
      </c>
      <c r="BR115">
        <v>6</v>
      </c>
      <c r="BS115">
        <v>1</v>
      </c>
      <c r="BT115">
        <v>2</v>
      </c>
      <c r="BU115">
        <v>1</v>
      </c>
      <c r="BV115">
        <v>1</v>
      </c>
      <c r="BW115">
        <v>2</v>
      </c>
      <c r="BX115">
        <v>0</v>
      </c>
      <c r="BY115">
        <v>4</v>
      </c>
      <c r="BZ115" t="s">
        <v>156</v>
      </c>
      <c r="CA115">
        <v>47</v>
      </c>
      <c r="CB115">
        <v>3</v>
      </c>
      <c r="CC115">
        <v>0</v>
      </c>
      <c r="CD115" t="s">
        <v>213</v>
      </c>
      <c r="CE115" t="s">
        <v>311</v>
      </c>
      <c r="CF115">
        <v>15832</v>
      </c>
      <c r="CG115">
        <v>55</v>
      </c>
      <c r="CH115">
        <v>5750</v>
      </c>
      <c r="CI115" t="s">
        <v>158</v>
      </c>
      <c r="CJ115">
        <v>0</v>
      </c>
      <c r="CK115">
        <v>0.180058</v>
      </c>
      <c r="CL115">
        <v>14</v>
      </c>
      <c r="CM115" t="s">
        <v>159</v>
      </c>
      <c r="CN115">
        <v>5750</v>
      </c>
      <c r="CO115">
        <v>61662</v>
      </c>
      <c r="CP115">
        <v>9.2140000000000004</v>
      </c>
      <c r="CQ115">
        <v>9.3949999999999996</v>
      </c>
      <c r="CR115">
        <v>61662</v>
      </c>
      <c r="CS115">
        <v>0</v>
      </c>
      <c r="CT115">
        <v>950.70644100000004</v>
      </c>
      <c r="CU115">
        <v>100</v>
      </c>
      <c r="CV115">
        <v>6406</v>
      </c>
      <c r="CW115">
        <v>7.5459999999999998E-3</v>
      </c>
      <c r="CX115">
        <v>0</v>
      </c>
      <c r="CY115">
        <v>3.0200000000000001E-3</v>
      </c>
      <c r="CZ115">
        <v>91</v>
      </c>
      <c r="DA115" t="s">
        <v>358</v>
      </c>
      <c r="DB115" t="s">
        <v>208</v>
      </c>
      <c r="DC115" t="s">
        <v>359</v>
      </c>
      <c r="DD115">
        <v>-85.145606999999998</v>
      </c>
      <c r="DE115">
        <v>34.948177999999999</v>
      </c>
      <c r="DF115">
        <v>34.948177999999999</v>
      </c>
      <c r="DG115">
        <v>-85.145606999999998</v>
      </c>
      <c r="DH115">
        <v>5.6480000000000002E-3</v>
      </c>
      <c r="DI115">
        <v>3.0200000000000001E-3</v>
      </c>
      <c r="DJ115">
        <v>22</v>
      </c>
      <c r="DK115">
        <v>5670</v>
      </c>
      <c r="DL115">
        <v>5.8</v>
      </c>
      <c r="DM115">
        <v>6270</v>
      </c>
      <c r="DN115">
        <v>5.8</v>
      </c>
      <c r="DO115">
        <v>5950</v>
      </c>
      <c r="DP115">
        <v>3.9</v>
      </c>
      <c r="DQ115">
        <v>6000</v>
      </c>
      <c r="DR115">
        <v>4</v>
      </c>
      <c r="DS115">
        <v>5750</v>
      </c>
      <c r="DT115">
        <v>4.3</v>
      </c>
      <c r="DU115">
        <v>5590</v>
      </c>
      <c r="DV115">
        <v>4.3</v>
      </c>
      <c r="DW115">
        <v>5210</v>
      </c>
      <c r="DX115">
        <v>4.3</v>
      </c>
      <c r="DY115">
        <v>5210</v>
      </c>
      <c r="DZ115">
        <v>4.3</v>
      </c>
      <c r="EA115">
        <v>5280</v>
      </c>
      <c r="EB115">
        <v>4</v>
      </c>
      <c r="EC115">
        <v>5370</v>
      </c>
      <c r="ED115">
        <v>4</v>
      </c>
      <c r="EE115">
        <v>0</v>
      </c>
    </row>
    <row r="116" spans="1:135" x14ac:dyDescent="0.3">
      <c r="A116">
        <v>114</v>
      </c>
      <c r="B116" t="s">
        <v>135</v>
      </c>
      <c r="C116">
        <v>502</v>
      </c>
      <c r="D116">
        <v>725</v>
      </c>
      <c r="E116" t="s">
        <v>135</v>
      </c>
      <c r="F116">
        <v>5229255</v>
      </c>
      <c r="G116" t="s">
        <v>329</v>
      </c>
      <c r="H116" s="1">
        <v>42057</v>
      </c>
      <c r="I116" t="s">
        <v>302</v>
      </c>
      <c r="J116" t="s">
        <v>391</v>
      </c>
      <c r="K116" t="s">
        <v>388</v>
      </c>
      <c r="L116" t="s">
        <v>140</v>
      </c>
      <c r="M116">
        <v>0</v>
      </c>
      <c r="N116">
        <v>0</v>
      </c>
      <c r="O116">
        <v>0</v>
      </c>
      <c r="P116" t="s">
        <v>141</v>
      </c>
      <c r="Q116" t="s">
        <v>186</v>
      </c>
      <c r="R116" t="s">
        <v>143</v>
      </c>
      <c r="S116" t="s">
        <v>143</v>
      </c>
      <c r="T116" t="s">
        <v>216</v>
      </c>
      <c r="U116">
        <v>1</v>
      </c>
      <c r="V116" t="s">
        <v>165</v>
      </c>
      <c r="W116" t="s">
        <v>224</v>
      </c>
      <c r="X116" t="s">
        <v>178</v>
      </c>
      <c r="Y116" t="s">
        <v>167</v>
      </c>
      <c r="Z116">
        <v>18</v>
      </c>
      <c r="AA116" t="s">
        <v>175</v>
      </c>
      <c r="AB116" t="s">
        <v>168</v>
      </c>
      <c r="AC116" t="s">
        <v>307</v>
      </c>
      <c r="AD116">
        <v>9.51</v>
      </c>
      <c r="AE116">
        <v>34.953851999999998</v>
      </c>
      <c r="AF116">
        <v>-85.150672999999998</v>
      </c>
      <c r="AG116">
        <v>22</v>
      </c>
      <c r="AH116">
        <v>9</v>
      </c>
      <c r="AI116">
        <v>420</v>
      </c>
      <c r="AJ116" t="s">
        <v>357</v>
      </c>
      <c r="AK116">
        <v>48</v>
      </c>
      <c r="AL116">
        <v>51</v>
      </c>
      <c r="AM116" t="s">
        <v>153</v>
      </c>
      <c r="AN116">
        <v>1131.5999999999999</v>
      </c>
      <c r="AO116">
        <v>48.6</v>
      </c>
      <c r="AP116">
        <v>960.4</v>
      </c>
      <c r="AQ116">
        <v>-85.149050000000003</v>
      </c>
      <c r="AR116">
        <v>34.952654000000003</v>
      </c>
      <c r="AS116">
        <v>-85.151612999999998</v>
      </c>
      <c r="AT116">
        <v>34.954115999999999</v>
      </c>
      <c r="AU116" t="s">
        <v>307</v>
      </c>
      <c r="AV116">
        <v>1</v>
      </c>
      <c r="AW116">
        <v>47</v>
      </c>
      <c r="AX116">
        <v>3</v>
      </c>
      <c r="AY116">
        <v>0</v>
      </c>
      <c r="AZ116">
        <v>55</v>
      </c>
      <c r="BA116">
        <v>10.18</v>
      </c>
      <c r="BB116">
        <v>9.4</v>
      </c>
      <c r="BC116">
        <v>808.1</v>
      </c>
      <c r="BD116">
        <v>786.7</v>
      </c>
      <c r="BE116">
        <v>774.6</v>
      </c>
      <c r="BF116">
        <v>55</v>
      </c>
      <c r="BG116">
        <v>57.6</v>
      </c>
      <c r="BH116">
        <v>0</v>
      </c>
      <c r="BI116" s="1">
        <v>44187</v>
      </c>
      <c r="BJ116" t="s">
        <v>154</v>
      </c>
      <c r="BK116">
        <v>3.0200000000000001E-3</v>
      </c>
      <c r="BL116">
        <v>6509</v>
      </c>
      <c r="BM116">
        <v>7390</v>
      </c>
      <c r="BN116" t="s">
        <v>307</v>
      </c>
      <c r="BO116" t="s">
        <v>310</v>
      </c>
      <c r="BP116">
        <v>1</v>
      </c>
      <c r="BQ116">
        <v>300</v>
      </c>
      <c r="BR116">
        <v>6</v>
      </c>
      <c r="BS116">
        <v>1</v>
      </c>
      <c r="BT116">
        <v>2</v>
      </c>
      <c r="BU116">
        <v>1</v>
      </c>
      <c r="BV116">
        <v>1</v>
      </c>
      <c r="BW116">
        <v>2</v>
      </c>
      <c r="BX116">
        <v>0</v>
      </c>
      <c r="BY116">
        <v>4</v>
      </c>
      <c r="BZ116" t="s">
        <v>156</v>
      </c>
      <c r="CA116">
        <v>47</v>
      </c>
      <c r="CB116">
        <v>3</v>
      </c>
      <c r="CC116">
        <v>0</v>
      </c>
      <c r="CD116" t="s">
        <v>213</v>
      </c>
      <c r="CE116" t="s">
        <v>311</v>
      </c>
      <c r="CF116">
        <v>15832</v>
      </c>
      <c r="CG116">
        <v>55</v>
      </c>
      <c r="CH116">
        <v>5750</v>
      </c>
      <c r="CI116" t="s">
        <v>158</v>
      </c>
      <c r="CJ116">
        <v>0</v>
      </c>
      <c r="CK116">
        <v>0.180058</v>
      </c>
      <c r="CL116">
        <v>14</v>
      </c>
      <c r="CM116" t="s">
        <v>159</v>
      </c>
      <c r="CN116">
        <v>5750</v>
      </c>
      <c r="CO116">
        <v>61662</v>
      </c>
      <c r="CP116">
        <v>9.2140000000000004</v>
      </c>
      <c r="CQ116">
        <v>9.3949999999999996</v>
      </c>
      <c r="CR116">
        <v>61662</v>
      </c>
      <c r="CS116">
        <v>0</v>
      </c>
      <c r="CT116">
        <v>950.70644100000004</v>
      </c>
      <c r="CU116">
        <v>100</v>
      </c>
      <c r="CV116">
        <v>6406</v>
      </c>
      <c r="CW116">
        <v>7.5459999999999998E-3</v>
      </c>
      <c r="CX116">
        <v>0</v>
      </c>
      <c r="CY116">
        <v>3.0200000000000001E-3</v>
      </c>
      <c r="CZ116">
        <v>91</v>
      </c>
      <c r="DA116" t="s">
        <v>358</v>
      </c>
      <c r="DB116" t="s">
        <v>208</v>
      </c>
      <c r="DC116" t="s">
        <v>359</v>
      </c>
      <c r="DD116">
        <v>-85.145606999999998</v>
      </c>
      <c r="DE116">
        <v>34.948177999999999</v>
      </c>
      <c r="DF116">
        <v>34.948177999999999</v>
      </c>
      <c r="DG116">
        <v>-85.145606999999998</v>
      </c>
      <c r="DH116">
        <v>5.6480000000000002E-3</v>
      </c>
      <c r="DI116">
        <v>3.0200000000000001E-3</v>
      </c>
      <c r="DJ116">
        <v>22</v>
      </c>
      <c r="DK116">
        <v>5670</v>
      </c>
      <c r="DL116">
        <v>5.8</v>
      </c>
      <c r="DM116">
        <v>6270</v>
      </c>
      <c r="DN116">
        <v>5.8</v>
      </c>
      <c r="DO116">
        <v>5950</v>
      </c>
      <c r="DP116">
        <v>3.9</v>
      </c>
      <c r="DQ116">
        <v>6000</v>
      </c>
      <c r="DR116">
        <v>4</v>
      </c>
      <c r="DS116">
        <v>5750</v>
      </c>
      <c r="DT116">
        <v>4.3</v>
      </c>
      <c r="DU116">
        <v>5590</v>
      </c>
      <c r="DV116">
        <v>4.3</v>
      </c>
      <c r="DW116">
        <v>5210</v>
      </c>
      <c r="DX116">
        <v>4.3</v>
      </c>
      <c r="DY116">
        <v>5210</v>
      </c>
      <c r="DZ116">
        <v>4.3</v>
      </c>
      <c r="EA116">
        <v>5280</v>
      </c>
      <c r="EB116">
        <v>4</v>
      </c>
      <c r="EC116">
        <v>5370</v>
      </c>
      <c r="ED116">
        <v>4</v>
      </c>
      <c r="EE116">
        <v>9.9999999999999995E-7</v>
      </c>
    </row>
    <row r="117" spans="1:135" x14ac:dyDescent="0.3">
      <c r="A117">
        <v>115</v>
      </c>
      <c r="B117" t="s">
        <v>135</v>
      </c>
      <c r="C117">
        <v>514</v>
      </c>
      <c r="D117">
        <v>716</v>
      </c>
      <c r="E117" t="s">
        <v>135</v>
      </c>
      <c r="F117">
        <v>5264046</v>
      </c>
      <c r="G117" t="s">
        <v>136</v>
      </c>
      <c r="H117" s="1">
        <v>42104</v>
      </c>
      <c r="I117" t="s">
        <v>302</v>
      </c>
      <c r="J117" t="s">
        <v>380</v>
      </c>
      <c r="K117" t="s">
        <v>139</v>
      </c>
      <c r="L117" t="s">
        <v>218</v>
      </c>
      <c r="M117">
        <v>0</v>
      </c>
      <c r="N117">
        <v>0</v>
      </c>
      <c r="O117">
        <v>1</v>
      </c>
      <c r="P117" t="s">
        <v>141</v>
      </c>
      <c r="Q117" t="s">
        <v>142</v>
      </c>
      <c r="R117" t="s">
        <v>143</v>
      </c>
      <c r="S117" t="s">
        <v>143</v>
      </c>
      <c r="T117" t="s">
        <v>187</v>
      </c>
      <c r="U117">
        <v>1</v>
      </c>
      <c r="V117" t="s">
        <v>165</v>
      </c>
      <c r="W117" t="s">
        <v>217</v>
      </c>
      <c r="X117" t="s">
        <v>178</v>
      </c>
      <c r="Y117" t="s">
        <v>148</v>
      </c>
      <c r="Z117">
        <v>22</v>
      </c>
      <c r="AA117" t="s">
        <v>149</v>
      </c>
      <c r="AB117" t="s">
        <v>150</v>
      </c>
      <c r="AC117" t="s">
        <v>307</v>
      </c>
      <c r="AD117">
        <v>9.3949999999999996</v>
      </c>
      <c r="AE117">
        <v>34.95279</v>
      </c>
      <c r="AF117">
        <v>-85.149171999999993</v>
      </c>
      <c r="AG117">
        <v>22</v>
      </c>
      <c r="AH117">
        <v>9</v>
      </c>
      <c r="AI117">
        <v>420</v>
      </c>
      <c r="AJ117" t="s">
        <v>357</v>
      </c>
      <c r="AK117">
        <v>48</v>
      </c>
      <c r="AL117">
        <v>51</v>
      </c>
      <c r="AM117" t="s">
        <v>153</v>
      </c>
      <c r="AN117">
        <v>1131.5999999999999</v>
      </c>
      <c r="AO117">
        <v>48.6</v>
      </c>
      <c r="AP117">
        <v>960.4</v>
      </c>
      <c r="AQ117">
        <v>-85.149050000000003</v>
      </c>
      <c r="AR117">
        <v>34.952654000000003</v>
      </c>
      <c r="AS117">
        <v>-85.151612999999998</v>
      </c>
      <c r="AT117">
        <v>34.954115999999999</v>
      </c>
      <c r="AU117" t="s">
        <v>307</v>
      </c>
      <c r="AV117">
        <v>1</v>
      </c>
      <c r="AW117">
        <v>47</v>
      </c>
      <c r="AX117">
        <v>3</v>
      </c>
      <c r="AY117">
        <v>0</v>
      </c>
      <c r="AZ117">
        <v>55</v>
      </c>
      <c r="BA117">
        <v>10.18</v>
      </c>
      <c r="BB117">
        <v>9.4</v>
      </c>
      <c r="BC117">
        <v>808.1</v>
      </c>
      <c r="BD117">
        <v>786.7</v>
      </c>
      <c r="BE117">
        <v>774.6</v>
      </c>
      <c r="BF117">
        <v>55</v>
      </c>
      <c r="BG117">
        <v>57.6</v>
      </c>
      <c r="BH117">
        <v>0</v>
      </c>
      <c r="BI117" s="1">
        <v>44187</v>
      </c>
      <c r="BJ117" t="s">
        <v>154</v>
      </c>
      <c r="BK117">
        <v>3.0200000000000001E-3</v>
      </c>
      <c r="BL117">
        <v>6509</v>
      </c>
      <c r="BM117">
        <v>7390</v>
      </c>
      <c r="BN117" t="s">
        <v>307</v>
      </c>
      <c r="BO117" t="s">
        <v>310</v>
      </c>
      <c r="BP117">
        <v>1</v>
      </c>
      <c r="BQ117">
        <v>300</v>
      </c>
      <c r="BR117">
        <v>6</v>
      </c>
      <c r="BS117">
        <v>1</v>
      </c>
      <c r="BT117">
        <v>2</v>
      </c>
      <c r="BU117">
        <v>1</v>
      </c>
      <c r="BV117">
        <v>1</v>
      </c>
      <c r="BW117">
        <v>2</v>
      </c>
      <c r="BX117">
        <v>0</v>
      </c>
      <c r="BY117">
        <v>4</v>
      </c>
      <c r="BZ117" t="s">
        <v>156</v>
      </c>
      <c r="CA117">
        <v>47</v>
      </c>
      <c r="CB117">
        <v>3</v>
      </c>
      <c r="CC117">
        <v>0</v>
      </c>
      <c r="CD117" t="s">
        <v>213</v>
      </c>
      <c r="CE117" t="s">
        <v>311</v>
      </c>
      <c r="CF117">
        <v>15832</v>
      </c>
      <c r="CG117">
        <v>55</v>
      </c>
      <c r="CH117">
        <v>5750</v>
      </c>
      <c r="CI117" t="s">
        <v>158</v>
      </c>
      <c r="CJ117">
        <v>0</v>
      </c>
      <c r="CK117">
        <v>0.180058</v>
      </c>
      <c r="CL117">
        <v>14</v>
      </c>
      <c r="CM117" t="s">
        <v>159</v>
      </c>
      <c r="CN117">
        <v>5750</v>
      </c>
      <c r="CO117">
        <v>61662</v>
      </c>
      <c r="CP117">
        <v>9.2140000000000004</v>
      </c>
      <c r="CQ117">
        <v>9.3949999999999996</v>
      </c>
      <c r="CR117">
        <v>61662</v>
      </c>
      <c r="CS117">
        <v>0</v>
      </c>
      <c r="CT117">
        <v>950.70644100000004</v>
      </c>
      <c r="CU117">
        <v>100</v>
      </c>
      <c r="CV117">
        <v>6406</v>
      </c>
      <c r="CW117">
        <v>7.5459999999999998E-3</v>
      </c>
      <c r="CX117">
        <v>0</v>
      </c>
      <c r="CY117">
        <v>3.0200000000000001E-3</v>
      </c>
      <c r="CZ117">
        <v>91</v>
      </c>
      <c r="DA117" t="s">
        <v>358</v>
      </c>
      <c r="DB117" t="s">
        <v>208</v>
      </c>
      <c r="DC117" t="s">
        <v>359</v>
      </c>
      <c r="DD117">
        <v>-85.145606999999998</v>
      </c>
      <c r="DE117">
        <v>34.948177999999999</v>
      </c>
      <c r="DF117">
        <v>34.948177999999999</v>
      </c>
      <c r="DG117">
        <v>-85.145606999999998</v>
      </c>
      <c r="DH117">
        <v>5.6480000000000002E-3</v>
      </c>
      <c r="DI117">
        <v>3.0200000000000001E-3</v>
      </c>
      <c r="DJ117">
        <v>22</v>
      </c>
      <c r="DK117">
        <v>5670</v>
      </c>
      <c r="DL117">
        <v>5.8</v>
      </c>
      <c r="DM117">
        <v>6270</v>
      </c>
      <c r="DN117">
        <v>5.8</v>
      </c>
      <c r="DO117">
        <v>5950</v>
      </c>
      <c r="DP117">
        <v>3.9</v>
      </c>
      <c r="DQ117">
        <v>6000</v>
      </c>
      <c r="DR117">
        <v>4</v>
      </c>
      <c r="DS117">
        <v>5750</v>
      </c>
      <c r="DT117">
        <v>4.3</v>
      </c>
      <c r="DU117">
        <v>5590</v>
      </c>
      <c r="DV117">
        <v>4.3</v>
      </c>
      <c r="DW117">
        <v>5210</v>
      </c>
      <c r="DX117">
        <v>4.3</v>
      </c>
      <c r="DY117">
        <v>5210</v>
      </c>
      <c r="DZ117">
        <v>4.3</v>
      </c>
      <c r="EA117">
        <v>5280</v>
      </c>
      <c r="EB117">
        <v>4</v>
      </c>
      <c r="EC117">
        <v>5370</v>
      </c>
      <c r="ED117">
        <v>4</v>
      </c>
      <c r="EE117">
        <v>0</v>
      </c>
    </row>
    <row r="118" spans="1:135" x14ac:dyDescent="0.3">
      <c r="A118">
        <v>116</v>
      </c>
      <c r="B118" t="s">
        <v>135</v>
      </c>
      <c r="C118">
        <v>577</v>
      </c>
      <c r="D118">
        <v>676</v>
      </c>
      <c r="E118" t="s">
        <v>135</v>
      </c>
      <c r="F118">
        <v>5483372</v>
      </c>
      <c r="G118" t="s">
        <v>136</v>
      </c>
      <c r="H118" s="1">
        <v>42303</v>
      </c>
      <c r="I118" t="s">
        <v>302</v>
      </c>
      <c r="J118" t="s">
        <v>380</v>
      </c>
      <c r="K118" t="s">
        <v>381</v>
      </c>
      <c r="L118" t="s">
        <v>140</v>
      </c>
      <c r="M118">
        <v>0</v>
      </c>
      <c r="N118">
        <v>0</v>
      </c>
      <c r="O118">
        <v>0</v>
      </c>
      <c r="P118" t="s">
        <v>235</v>
      </c>
      <c r="Q118" t="s">
        <v>249</v>
      </c>
      <c r="R118" t="s">
        <v>180</v>
      </c>
      <c r="S118" t="s">
        <v>180</v>
      </c>
      <c r="T118" t="s">
        <v>242</v>
      </c>
      <c r="U118">
        <v>2</v>
      </c>
      <c r="V118" t="s">
        <v>262</v>
      </c>
      <c r="W118" t="s">
        <v>243</v>
      </c>
      <c r="X118" t="s">
        <v>147</v>
      </c>
      <c r="Y118" t="s">
        <v>167</v>
      </c>
      <c r="Z118">
        <v>0</v>
      </c>
      <c r="AA118" t="s">
        <v>175</v>
      </c>
      <c r="AB118" t="s">
        <v>255</v>
      </c>
      <c r="AC118" t="s">
        <v>307</v>
      </c>
      <c r="AD118">
        <v>9.3949999999999996</v>
      </c>
      <c r="AE118">
        <v>34.952801999999998</v>
      </c>
      <c r="AF118">
        <v>-85.149182999999994</v>
      </c>
      <c r="AG118">
        <v>22</v>
      </c>
      <c r="AH118">
        <v>9</v>
      </c>
      <c r="AI118">
        <v>420</v>
      </c>
      <c r="AJ118" t="s">
        <v>357</v>
      </c>
      <c r="AK118">
        <v>48</v>
      </c>
      <c r="AL118">
        <v>51</v>
      </c>
      <c r="AM118" t="s">
        <v>153</v>
      </c>
      <c r="AN118">
        <v>1131.5999999999999</v>
      </c>
      <c r="AO118">
        <v>48.6</v>
      </c>
      <c r="AP118">
        <v>960.4</v>
      </c>
      <c r="AQ118">
        <v>-85.149050000000003</v>
      </c>
      <c r="AR118">
        <v>34.952654000000003</v>
      </c>
      <c r="AS118">
        <v>-85.151612999999998</v>
      </c>
      <c r="AT118">
        <v>34.954115999999999</v>
      </c>
      <c r="AU118" t="s">
        <v>307</v>
      </c>
      <c r="AV118">
        <v>1</v>
      </c>
      <c r="AW118">
        <v>47</v>
      </c>
      <c r="AX118">
        <v>3</v>
      </c>
      <c r="AY118">
        <v>0</v>
      </c>
      <c r="AZ118">
        <v>55</v>
      </c>
      <c r="BA118">
        <v>10.18</v>
      </c>
      <c r="BB118">
        <v>9.4</v>
      </c>
      <c r="BC118">
        <v>808.1</v>
      </c>
      <c r="BD118">
        <v>786.7</v>
      </c>
      <c r="BE118">
        <v>774.6</v>
      </c>
      <c r="BF118">
        <v>55</v>
      </c>
      <c r="BG118">
        <v>57.6</v>
      </c>
      <c r="BH118">
        <v>0</v>
      </c>
      <c r="BI118" s="1">
        <v>44187</v>
      </c>
      <c r="BJ118" t="s">
        <v>154</v>
      </c>
      <c r="BK118">
        <v>3.0200000000000001E-3</v>
      </c>
      <c r="BL118">
        <v>6509</v>
      </c>
      <c r="BM118">
        <v>7390</v>
      </c>
      <c r="BN118" t="s">
        <v>307</v>
      </c>
      <c r="BO118" t="s">
        <v>310</v>
      </c>
      <c r="BP118">
        <v>1</v>
      </c>
      <c r="BQ118">
        <v>300</v>
      </c>
      <c r="BR118">
        <v>6</v>
      </c>
      <c r="BS118">
        <v>1</v>
      </c>
      <c r="BT118">
        <v>2</v>
      </c>
      <c r="BU118">
        <v>1</v>
      </c>
      <c r="BV118">
        <v>1</v>
      </c>
      <c r="BW118">
        <v>2</v>
      </c>
      <c r="BX118">
        <v>0</v>
      </c>
      <c r="BY118">
        <v>4</v>
      </c>
      <c r="BZ118" t="s">
        <v>156</v>
      </c>
      <c r="CA118">
        <v>47</v>
      </c>
      <c r="CB118">
        <v>3</v>
      </c>
      <c r="CC118">
        <v>0</v>
      </c>
      <c r="CD118" t="s">
        <v>213</v>
      </c>
      <c r="CE118" t="s">
        <v>311</v>
      </c>
      <c r="CF118">
        <v>15832</v>
      </c>
      <c r="CG118">
        <v>55</v>
      </c>
      <c r="CH118">
        <v>5750</v>
      </c>
      <c r="CI118" t="s">
        <v>158</v>
      </c>
      <c r="CJ118">
        <v>0</v>
      </c>
      <c r="CK118">
        <v>0.180058</v>
      </c>
      <c r="CL118">
        <v>14</v>
      </c>
      <c r="CM118" t="s">
        <v>159</v>
      </c>
      <c r="CN118">
        <v>5750</v>
      </c>
      <c r="CO118">
        <v>61662</v>
      </c>
      <c r="CP118">
        <v>9.2140000000000004</v>
      </c>
      <c r="CQ118">
        <v>9.3949999999999996</v>
      </c>
      <c r="CR118">
        <v>61662</v>
      </c>
      <c r="CS118">
        <v>0</v>
      </c>
      <c r="CT118">
        <v>950.70644100000004</v>
      </c>
      <c r="CU118">
        <v>100</v>
      </c>
      <c r="CV118">
        <v>6406</v>
      </c>
      <c r="CW118">
        <v>7.5459999999999998E-3</v>
      </c>
      <c r="CX118">
        <v>0</v>
      </c>
      <c r="CY118">
        <v>3.0200000000000001E-3</v>
      </c>
      <c r="CZ118">
        <v>91</v>
      </c>
      <c r="DA118" t="s">
        <v>358</v>
      </c>
      <c r="DB118" t="s">
        <v>208</v>
      </c>
      <c r="DC118" t="s">
        <v>359</v>
      </c>
      <c r="DD118">
        <v>-85.145606999999998</v>
      </c>
      <c r="DE118">
        <v>34.948177999999999</v>
      </c>
      <c r="DF118">
        <v>34.948177999999999</v>
      </c>
      <c r="DG118">
        <v>-85.145606999999998</v>
      </c>
      <c r="DH118">
        <v>5.6480000000000002E-3</v>
      </c>
      <c r="DI118">
        <v>3.0200000000000001E-3</v>
      </c>
      <c r="DJ118">
        <v>22</v>
      </c>
      <c r="DK118">
        <v>5670</v>
      </c>
      <c r="DL118">
        <v>5.8</v>
      </c>
      <c r="DM118">
        <v>6270</v>
      </c>
      <c r="DN118">
        <v>5.8</v>
      </c>
      <c r="DO118">
        <v>5950</v>
      </c>
      <c r="DP118">
        <v>3.9</v>
      </c>
      <c r="DQ118">
        <v>6000</v>
      </c>
      <c r="DR118">
        <v>4</v>
      </c>
      <c r="DS118">
        <v>5750</v>
      </c>
      <c r="DT118">
        <v>4.3</v>
      </c>
      <c r="DU118">
        <v>5590</v>
      </c>
      <c r="DV118">
        <v>4.3</v>
      </c>
      <c r="DW118">
        <v>5210</v>
      </c>
      <c r="DX118">
        <v>4.3</v>
      </c>
      <c r="DY118">
        <v>5210</v>
      </c>
      <c r="DZ118">
        <v>4.3</v>
      </c>
      <c r="EA118">
        <v>5280</v>
      </c>
      <c r="EB118">
        <v>4</v>
      </c>
      <c r="EC118">
        <v>5370</v>
      </c>
      <c r="ED118">
        <v>4</v>
      </c>
      <c r="EE118">
        <v>0</v>
      </c>
    </row>
    <row r="119" spans="1:135" x14ac:dyDescent="0.3">
      <c r="A119">
        <v>117</v>
      </c>
      <c r="B119" t="s">
        <v>135</v>
      </c>
      <c r="C119">
        <v>700</v>
      </c>
      <c r="D119">
        <v>507</v>
      </c>
      <c r="E119" t="s">
        <v>135</v>
      </c>
      <c r="F119">
        <v>7245692</v>
      </c>
      <c r="G119" t="s">
        <v>329</v>
      </c>
      <c r="H119" s="1">
        <v>43627</v>
      </c>
      <c r="I119" t="s">
        <v>302</v>
      </c>
      <c r="J119" t="s">
        <v>380</v>
      </c>
      <c r="K119" t="s">
        <v>139</v>
      </c>
      <c r="L119" t="s">
        <v>218</v>
      </c>
      <c r="M119">
        <v>0</v>
      </c>
      <c r="N119">
        <v>0</v>
      </c>
      <c r="O119">
        <v>1</v>
      </c>
      <c r="P119" t="s">
        <v>271</v>
      </c>
      <c r="Q119" t="s">
        <v>271</v>
      </c>
      <c r="R119" t="s">
        <v>180</v>
      </c>
      <c r="S119" t="s">
        <v>180</v>
      </c>
      <c r="T119" t="s">
        <v>271</v>
      </c>
      <c r="U119">
        <v>2</v>
      </c>
      <c r="V119" t="s">
        <v>392</v>
      </c>
      <c r="W119" t="s">
        <v>382</v>
      </c>
      <c r="X119" t="s">
        <v>147</v>
      </c>
      <c r="Y119" t="s">
        <v>271</v>
      </c>
      <c r="Z119">
        <v>0</v>
      </c>
      <c r="AA119" t="s">
        <v>175</v>
      </c>
      <c r="AB119" t="s">
        <v>212</v>
      </c>
      <c r="AC119" t="s">
        <v>307</v>
      </c>
      <c r="AD119">
        <v>9.3949999999999996</v>
      </c>
      <c r="AE119">
        <v>34.952789000000003</v>
      </c>
      <c r="AF119">
        <v>-85.149170999999996</v>
      </c>
      <c r="AG119">
        <v>22</v>
      </c>
      <c r="AH119">
        <v>9</v>
      </c>
      <c r="AI119">
        <v>420</v>
      </c>
      <c r="AJ119" t="s">
        <v>357</v>
      </c>
      <c r="AK119">
        <v>48</v>
      </c>
      <c r="AL119">
        <v>51</v>
      </c>
      <c r="AM119" t="s">
        <v>153</v>
      </c>
      <c r="AN119">
        <v>1131.5999999999999</v>
      </c>
      <c r="AO119">
        <v>48.6</v>
      </c>
      <c r="AP119">
        <v>960.4</v>
      </c>
      <c r="AQ119">
        <v>-85.149050000000003</v>
      </c>
      <c r="AR119">
        <v>34.952654000000003</v>
      </c>
      <c r="AS119">
        <v>-85.151612999999998</v>
      </c>
      <c r="AT119">
        <v>34.954115999999999</v>
      </c>
      <c r="AU119" t="s">
        <v>307</v>
      </c>
      <c r="AV119">
        <v>1</v>
      </c>
      <c r="AW119">
        <v>47</v>
      </c>
      <c r="AX119">
        <v>3</v>
      </c>
      <c r="AY119">
        <v>0</v>
      </c>
      <c r="AZ119">
        <v>55</v>
      </c>
      <c r="BA119">
        <v>10.18</v>
      </c>
      <c r="BB119">
        <v>9.4</v>
      </c>
      <c r="BC119">
        <v>808.1</v>
      </c>
      <c r="BD119">
        <v>786.7</v>
      </c>
      <c r="BE119">
        <v>774.6</v>
      </c>
      <c r="BF119">
        <v>55</v>
      </c>
      <c r="BG119">
        <v>57.6</v>
      </c>
      <c r="BH119">
        <v>0</v>
      </c>
      <c r="BI119" s="1">
        <v>44187</v>
      </c>
      <c r="BJ119" t="s">
        <v>154</v>
      </c>
      <c r="BK119">
        <v>3.0200000000000001E-3</v>
      </c>
      <c r="BL119">
        <v>6509</v>
      </c>
      <c r="BM119">
        <v>7390</v>
      </c>
      <c r="BN119" t="s">
        <v>307</v>
      </c>
      <c r="BO119" t="s">
        <v>310</v>
      </c>
      <c r="BP119">
        <v>1</v>
      </c>
      <c r="BQ119">
        <v>300</v>
      </c>
      <c r="BR119">
        <v>6</v>
      </c>
      <c r="BS119">
        <v>1</v>
      </c>
      <c r="BT119">
        <v>2</v>
      </c>
      <c r="BU119">
        <v>1</v>
      </c>
      <c r="BV119">
        <v>1</v>
      </c>
      <c r="BW119">
        <v>2</v>
      </c>
      <c r="BX119">
        <v>0</v>
      </c>
      <c r="BY119">
        <v>4</v>
      </c>
      <c r="BZ119" t="s">
        <v>156</v>
      </c>
      <c r="CA119">
        <v>47</v>
      </c>
      <c r="CB119">
        <v>3</v>
      </c>
      <c r="CC119">
        <v>0</v>
      </c>
      <c r="CD119" t="s">
        <v>213</v>
      </c>
      <c r="CE119" t="s">
        <v>311</v>
      </c>
      <c r="CF119">
        <v>15832</v>
      </c>
      <c r="CG119">
        <v>55</v>
      </c>
      <c r="CH119">
        <v>5750</v>
      </c>
      <c r="CI119" t="s">
        <v>158</v>
      </c>
      <c r="CJ119">
        <v>0</v>
      </c>
      <c r="CK119">
        <v>0.180058</v>
      </c>
      <c r="CL119">
        <v>14</v>
      </c>
      <c r="CM119" t="s">
        <v>159</v>
      </c>
      <c r="CN119">
        <v>5750</v>
      </c>
      <c r="CO119">
        <v>61662</v>
      </c>
      <c r="CP119">
        <v>9.2140000000000004</v>
      </c>
      <c r="CQ119">
        <v>9.3949999999999996</v>
      </c>
      <c r="CR119">
        <v>61662</v>
      </c>
      <c r="CS119">
        <v>0</v>
      </c>
      <c r="CT119">
        <v>950.70644100000004</v>
      </c>
      <c r="CU119">
        <v>100</v>
      </c>
      <c r="CV119">
        <v>6406</v>
      </c>
      <c r="CW119">
        <v>7.5459999999999998E-3</v>
      </c>
      <c r="CX119">
        <v>0</v>
      </c>
      <c r="CY119">
        <v>3.0200000000000001E-3</v>
      </c>
      <c r="CZ119">
        <v>91</v>
      </c>
      <c r="DA119" t="s">
        <v>358</v>
      </c>
      <c r="DB119" t="s">
        <v>208</v>
      </c>
      <c r="DC119" t="s">
        <v>359</v>
      </c>
      <c r="DD119">
        <v>-85.145606999999998</v>
      </c>
      <c r="DE119">
        <v>34.948177999999999</v>
      </c>
      <c r="DF119">
        <v>34.948177999999999</v>
      </c>
      <c r="DG119">
        <v>-85.145606999999998</v>
      </c>
      <c r="DH119">
        <v>5.6480000000000002E-3</v>
      </c>
      <c r="DI119">
        <v>3.0200000000000001E-3</v>
      </c>
      <c r="DJ119">
        <v>22</v>
      </c>
      <c r="DK119">
        <v>5670</v>
      </c>
      <c r="DL119">
        <v>5.8</v>
      </c>
      <c r="DM119">
        <v>6270</v>
      </c>
      <c r="DN119">
        <v>5.8</v>
      </c>
      <c r="DO119">
        <v>5950</v>
      </c>
      <c r="DP119">
        <v>3.9</v>
      </c>
      <c r="DQ119">
        <v>6000</v>
      </c>
      <c r="DR119">
        <v>4</v>
      </c>
      <c r="DS119">
        <v>5750</v>
      </c>
      <c r="DT119">
        <v>4.3</v>
      </c>
      <c r="DU119">
        <v>5590</v>
      </c>
      <c r="DV119">
        <v>4.3</v>
      </c>
      <c r="DW119">
        <v>5210</v>
      </c>
      <c r="DX119">
        <v>4.3</v>
      </c>
      <c r="DY119">
        <v>5210</v>
      </c>
      <c r="DZ119">
        <v>4.3</v>
      </c>
      <c r="EA119">
        <v>5280</v>
      </c>
      <c r="EB119">
        <v>4</v>
      </c>
      <c r="EC119">
        <v>5370</v>
      </c>
      <c r="ED119">
        <v>4</v>
      </c>
      <c r="EE119">
        <v>0</v>
      </c>
    </row>
    <row r="120" spans="1:135" x14ac:dyDescent="0.3">
      <c r="A120">
        <v>118</v>
      </c>
      <c r="B120" t="s">
        <v>135</v>
      </c>
      <c r="C120">
        <v>735</v>
      </c>
      <c r="D120">
        <v>478</v>
      </c>
      <c r="E120" t="s">
        <v>135</v>
      </c>
      <c r="F120">
        <v>7583489</v>
      </c>
      <c r="G120" t="s">
        <v>136</v>
      </c>
      <c r="H120" s="1">
        <v>43846</v>
      </c>
      <c r="I120" t="s">
        <v>302</v>
      </c>
      <c r="J120" t="s">
        <v>380</v>
      </c>
      <c r="K120" t="s">
        <v>381</v>
      </c>
      <c r="L120" t="s">
        <v>169</v>
      </c>
      <c r="M120">
        <v>0</v>
      </c>
      <c r="N120">
        <v>0</v>
      </c>
      <c r="O120">
        <v>0</v>
      </c>
      <c r="P120" t="s">
        <v>190</v>
      </c>
      <c r="Q120" t="s">
        <v>249</v>
      </c>
      <c r="R120" t="s">
        <v>180</v>
      </c>
      <c r="S120" t="s">
        <v>180</v>
      </c>
      <c r="T120" t="s">
        <v>271</v>
      </c>
      <c r="U120">
        <v>2</v>
      </c>
      <c r="V120" t="s">
        <v>339</v>
      </c>
      <c r="W120" t="s">
        <v>382</v>
      </c>
      <c r="X120" t="s">
        <v>178</v>
      </c>
      <c r="Y120" t="s">
        <v>167</v>
      </c>
      <c r="Z120">
        <v>0</v>
      </c>
      <c r="AA120" t="s">
        <v>393</v>
      </c>
      <c r="AB120" t="s">
        <v>362</v>
      </c>
      <c r="AC120" t="s">
        <v>307</v>
      </c>
      <c r="AD120">
        <v>9.3949999999999996</v>
      </c>
      <c r="AE120">
        <v>34.952786000000003</v>
      </c>
      <c r="AF120">
        <v>-85.149169000000001</v>
      </c>
      <c r="AG120">
        <v>22</v>
      </c>
      <c r="AH120">
        <v>9</v>
      </c>
      <c r="AI120">
        <v>420</v>
      </c>
      <c r="AJ120" t="s">
        <v>357</v>
      </c>
      <c r="AK120">
        <v>48</v>
      </c>
      <c r="AL120">
        <v>51</v>
      </c>
      <c r="AM120" t="s">
        <v>153</v>
      </c>
      <c r="AN120">
        <v>1131.5999999999999</v>
      </c>
      <c r="AO120">
        <v>48.6</v>
      </c>
      <c r="AP120">
        <v>960.4</v>
      </c>
      <c r="AQ120">
        <v>-85.149050000000003</v>
      </c>
      <c r="AR120">
        <v>34.952654000000003</v>
      </c>
      <c r="AS120">
        <v>-85.151612999999998</v>
      </c>
      <c r="AT120">
        <v>34.954115999999999</v>
      </c>
      <c r="AU120" t="s">
        <v>307</v>
      </c>
      <c r="AV120">
        <v>1</v>
      </c>
      <c r="AW120">
        <v>47</v>
      </c>
      <c r="AX120">
        <v>3</v>
      </c>
      <c r="AY120">
        <v>0</v>
      </c>
      <c r="AZ120">
        <v>55</v>
      </c>
      <c r="BA120">
        <v>10.18</v>
      </c>
      <c r="BB120">
        <v>9.4</v>
      </c>
      <c r="BC120">
        <v>808.1</v>
      </c>
      <c r="BD120">
        <v>786.7</v>
      </c>
      <c r="BE120">
        <v>774.6</v>
      </c>
      <c r="BF120">
        <v>55</v>
      </c>
      <c r="BG120">
        <v>57.6</v>
      </c>
      <c r="BH120">
        <v>0</v>
      </c>
      <c r="BI120" s="1">
        <v>44187</v>
      </c>
      <c r="BJ120" t="s">
        <v>154</v>
      </c>
      <c r="BK120">
        <v>3.0200000000000001E-3</v>
      </c>
      <c r="BL120">
        <v>6509</v>
      </c>
      <c r="BM120">
        <v>7390</v>
      </c>
      <c r="BN120" t="s">
        <v>307</v>
      </c>
      <c r="BO120" t="s">
        <v>310</v>
      </c>
      <c r="BP120">
        <v>1</v>
      </c>
      <c r="BQ120">
        <v>300</v>
      </c>
      <c r="BR120">
        <v>6</v>
      </c>
      <c r="BS120">
        <v>1</v>
      </c>
      <c r="BT120">
        <v>2</v>
      </c>
      <c r="BU120">
        <v>1</v>
      </c>
      <c r="BV120">
        <v>1</v>
      </c>
      <c r="BW120">
        <v>2</v>
      </c>
      <c r="BX120">
        <v>0</v>
      </c>
      <c r="BY120">
        <v>4</v>
      </c>
      <c r="BZ120" t="s">
        <v>156</v>
      </c>
      <c r="CA120">
        <v>47</v>
      </c>
      <c r="CB120">
        <v>3</v>
      </c>
      <c r="CC120">
        <v>0</v>
      </c>
      <c r="CD120" t="s">
        <v>213</v>
      </c>
      <c r="CE120" t="s">
        <v>311</v>
      </c>
      <c r="CF120">
        <v>15832</v>
      </c>
      <c r="CG120">
        <v>55</v>
      </c>
      <c r="CH120">
        <v>5750</v>
      </c>
      <c r="CI120" t="s">
        <v>158</v>
      </c>
      <c r="CJ120">
        <v>0</v>
      </c>
      <c r="CK120">
        <v>0.180058</v>
      </c>
      <c r="CL120">
        <v>14</v>
      </c>
      <c r="CM120" t="s">
        <v>159</v>
      </c>
      <c r="CN120">
        <v>5750</v>
      </c>
      <c r="CO120">
        <v>61662</v>
      </c>
      <c r="CP120">
        <v>9.2140000000000004</v>
      </c>
      <c r="CQ120">
        <v>9.3949999999999996</v>
      </c>
      <c r="CR120">
        <v>61662</v>
      </c>
      <c r="CS120">
        <v>0</v>
      </c>
      <c r="CT120">
        <v>950.70644100000004</v>
      </c>
      <c r="CU120">
        <v>100</v>
      </c>
      <c r="CV120">
        <v>6406</v>
      </c>
      <c r="CW120">
        <v>7.5459999999999998E-3</v>
      </c>
      <c r="CX120">
        <v>0</v>
      </c>
      <c r="CY120">
        <v>3.0200000000000001E-3</v>
      </c>
      <c r="CZ120">
        <v>91</v>
      </c>
      <c r="DA120" t="s">
        <v>358</v>
      </c>
      <c r="DB120" t="s">
        <v>208</v>
      </c>
      <c r="DC120" t="s">
        <v>359</v>
      </c>
      <c r="DD120">
        <v>-85.145606999999998</v>
      </c>
      <c r="DE120">
        <v>34.948177999999999</v>
      </c>
      <c r="DF120">
        <v>34.948177999999999</v>
      </c>
      <c r="DG120">
        <v>-85.145606999999998</v>
      </c>
      <c r="DH120">
        <v>5.6480000000000002E-3</v>
      </c>
      <c r="DI120">
        <v>3.0200000000000001E-3</v>
      </c>
      <c r="DJ120">
        <v>22</v>
      </c>
      <c r="DK120">
        <v>5670</v>
      </c>
      <c r="DL120">
        <v>5.8</v>
      </c>
      <c r="DM120">
        <v>6270</v>
      </c>
      <c r="DN120">
        <v>5.8</v>
      </c>
      <c r="DO120">
        <v>5950</v>
      </c>
      <c r="DP120">
        <v>3.9</v>
      </c>
      <c r="DQ120">
        <v>6000</v>
      </c>
      <c r="DR120">
        <v>4</v>
      </c>
      <c r="DS120">
        <v>5750</v>
      </c>
      <c r="DT120">
        <v>4.3</v>
      </c>
      <c r="DU120">
        <v>5590</v>
      </c>
      <c r="DV120">
        <v>4.3</v>
      </c>
      <c r="DW120">
        <v>5210</v>
      </c>
      <c r="DX120">
        <v>4.3</v>
      </c>
      <c r="DY120">
        <v>5210</v>
      </c>
      <c r="DZ120">
        <v>4.3</v>
      </c>
      <c r="EA120">
        <v>5280</v>
      </c>
      <c r="EB120">
        <v>4</v>
      </c>
      <c r="EC120">
        <v>5370</v>
      </c>
      <c r="ED120">
        <v>4</v>
      </c>
      <c r="EE120">
        <v>0</v>
      </c>
    </row>
    <row r="121" spans="1:135" x14ac:dyDescent="0.3">
      <c r="A121">
        <v>119</v>
      </c>
      <c r="B121" t="s">
        <v>135</v>
      </c>
      <c r="C121">
        <v>760</v>
      </c>
      <c r="D121">
        <v>461</v>
      </c>
      <c r="E121" t="s">
        <v>135</v>
      </c>
      <c r="F121">
        <v>7651897</v>
      </c>
      <c r="G121" t="s">
        <v>329</v>
      </c>
      <c r="H121" s="1">
        <v>43973</v>
      </c>
      <c r="I121" t="s">
        <v>302</v>
      </c>
      <c r="J121" t="s">
        <v>356</v>
      </c>
      <c r="K121" t="s">
        <v>381</v>
      </c>
      <c r="L121" t="s">
        <v>342</v>
      </c>
      <c r="M121">
        <v>0</v>
      </c>
      <c r="N121">
        <v>0</v>
      </c>
      <c r="O121">
        <v>0</v>
      </c>
      <c r="P121" t="s">
        <v>235</v>
      </c>
      <c r="Q121" t="s">
        <v>170</v>
      </c>
      <c r="R121" t="s">
        <v>180</v>
      </c>
      <c r="S121" t="s">
        <v>180</v>
      </c>
      <c r="T121" t="s">
        <v>271</v>
      </c>
      <c r="U121">
        <v>2</v>
      </c>
      <c r="V121" t="s">
        <v>182</v>
      </c>
      <c r="W121" t="s">
        <v>243</v>
      </c>
      <c r="X121" t="s">
        <v>384</v>
      </c>
      <c r="Y121" t="s">
        <v>167</v>
      </c>
      <c r="Z121">
        <v>0</v>
      </c>
      <c r="AA121" t="s">
        <v>158</v>
      </c>
      <c r="AB121" t="s">
        <v>255</v>
      </c>
      <c r="AC121" t="s">
        <v>307</v>
      </c>
      <c r="AD121">
        <v>9.4593819999999997</v>
      </c>
      <c r="AE121">
        <v>34.953477999999997</v>
      </c>
      <c r="AF121">
        <v>-85.149930999999995</v>
      </c>
      <c r="AG121">
        <v>22</v>
      </c>
      <c r="AH121">
        <v>9</v>
      </c>
      <c r="AI121">
        <v>420</v>
      </c>
      <c r="AJ121" t="s">
        <v>357</v>
      </c>
      <c r="AK121">
        <v>48</v>
      </c>
      <c r="AL121">
        <v>51</v>
      </c>
      <c r="AM121" t="s">
        <v>153</v>
      </c>
      <c r="AN121">
        <v>1131.5999999999999</v>
      </c>
      <c r="AO121">
        <v>48.6</v>
      </c>
      <c r="AP121">
        <v>960.4</v>
      </c>
      <c r="AQ121">
        <v>-85.149050000000003</v>
      </c>
      <c r="AR121">
        <v>34.952654000000003</v>
      </c>
      <c r="AS121">
        <v>-85.151612999999998</v>
      </c>
      <c r="AT121">
        <v>34.954115999999999</v>
      </c>
      <c r="AU121" t="s">
        <v>307</v>
      </c>
      <c r="AV121">
        <v>1</v>
      </c>
      <c r="AW121">
        <v>47</v>
      </c>
      <c r="AX121">
        <v>3</v>
      </c>
      <c r="AY121">
        <v>0</v>
      </c>
      <c r="AZ121">
        <v>55</v>
      </c>
      <c r="BA121">
        <v>10.18</v>
      </c>
      <c r="BB121">
        <v>9.4</v>
      </c>
      <c r="BC121">
        <v>808.1</v>
      </c>
      <c r="BD121">
        <v>786.7</v>
      </c>
      <c r="BE121">
        <v>774.6</v>
      </c>
      <c r="BF121">
        <v>55</v>
      </c>
      <c r="BG121">
        <v>57.6</v>
      </c>
      <c r="BH121">
        <v>0</v>
      </c>
      <c r="BI121" s="1">
        <v>44187</v>
      </c>
      <c r="BJ121" t="s">
        <v>154</v>
      </c>
      <c r="BK121">
        <v>3.0200000000000001E-3</v>
      </c>
      <c r="BL121">
        <v>6509</v>
      </c>
      <c r="BM121">
        <v>7390</v>
      </c>
      <c r="BN121" t="s">
        <v>307</v>
      </c>
      <c r="BO121" t="s">
        <v>310</v>
      </c>
      <c r="BP121">
        <v>1</v>
      </c>
      <c r="BQ121">
        <v>300</v>
      </c>
      <c r="BR121">
        <v>6</v>
      </c>
      <c r="BS121">
        <v>1</v>
      </c>
      <c r="BT121">
        <v>2</v>
      </c>
      <c r="BU121">
        <v>1</v>
      </c>
      <c r="BV121">
        <v>1</v>
      </c>
      <c r="BW121">
        <v>2</v>
      </c>
      <c r="BX121">
        <v>0</v>
      </c>
      <c r="BY121">
        <v>4</v>
      </c>
      <c r="BZ121" t="s">
        <v>156</v>
      </c>
      <c r="CA121">
        <v>47</v>
      </c>
      <c r="CB121">
        <v>3</v>
      </c>
      <c r="CC121">
        <v>0</v>
      </c>
      <c r="CD121" t="s">
        <v>213</v>
      </c>
      <c r="CE121" t="s">
        <v>311</v>
      </c>
      <c r="CF121">
        <v>15832</v>
      </c>
      <c r="CG121">
        <v>55</v>
      </c>
      <c r="CH121">
        <v>5750</v>
      </c>
      <c r="CI121" t="s">
        <v>158</v>
      </c>
      <c r="CJ121">
        <v>0</v>
      </c>
      <c r="CK121">
        <v>0.180058</v>
      </c>
      <c r="CL121">
        <v>14</v>
      </c>
      <c r="CM121" t="s">
        <v>159</v>
      </c>
      <c r="CN121">
        <v>5750</v>
      </c>
      <c r="CO121">
        <v>61662</v>
      </c>
      <c r="CP121">
        <v>9.2140000000000004</v>
      </c>
      <c r="CQ121">
        <v>9.3949999999999996</v>
      </c>
      <c r="CR121">
        <v>61662</v>
      </c>
      <c r="CS121">
        <v>0</v>
      </c>
      <c r="CT121">
        <v>950.70644100000004</v>
      </c>
      <c r="CU121">
        <v>100</v>
      </c>
      <c r="CV121">
        <v>6406</v>
      </c>
      <c r="CW121">
        <v>7.5459999999999998E-3</v>
      </c>
      <c r="CX121">
        <v>0</v>
      </c>
      <c r="CY121">
        <v>3.0200000000000001E-3</v>
      </c>
      <c r="CZ121">
        <v>91</v>
      </c>
      <c r="DA121" t="s">
        <v>358</v>
      </c>
      <c r="DB121" t="s">
        <v>208</v>
      </c>
      <c r="DC121" t="s">
        <v>359</v>
      </c>
      <c r="DD121">
        <v>-85.145606999999998</v>
      </c>
      <c r="DE121">
        <v>34.948177999999999</v>
      </c>
      <c r="DF121">
        <v>34.948177999999999</v>
      </c>
      <c r="DG121">
        <v>-85.145606999999998</v>
      </c>
      <c r="DH121">
        <v>5.6480000000000002E-3</v>
      </c>
      <c r="DI121">
        <v>3.0200000000000001E-3</v>
      </c>
      <c r="DJ121">
        <v>22</v>
      </c>
      <c r="DK121">
        <v>5670</v>
      </c>
      <c r="DL121">
        <v>5.8</v>
      </c>
      <c r="DM121">
        <v>6270</v>
      </c>
      <c r="DN121">
        <v>5.8</v>
      </c>
      <c r="DO121">
        <v>5950</v>
      </c>
      <c r="DP121">
        <v>3.9</v>
      </c>
      <c r="DQ121">
        <v>6000</v>
      </c>
      <c r="DR121">
        <v>4</v>
      </c>
      <c r="DS121">
        <v>5750</v>
      </c>
      <c r="DT121">
        <v>4.3</v>
      </c>
      <c r="DU121">
        <v>5590</v>
      </c>
      <c r="DV121">
        <v>4.3</v>
      </c>
      <c r="DW121">
        <v>5210</v>
      </c>
      <c r="DX121">
        <v>4.3</v>
      </c>
      <c r="DY121">
        <v>5210</v>
      </c>
      <c r="DZ121">
        <v>4.3</v>
      </c>
      <c r="EA121">
        <v>5280</v>
      </c>
      <c r="EB121">
        <v>4</v>
      </c>
      <c r="EC121">
        <v>5370</v>
      </c>
      <c r="ED121">
        <v>4</v>
      </c>
      <c r="EE121">
        <v>0</v>
      </c>
    </row>
    <row r="122" spans="1:135" x14ac:dyDescent="0.3">
      <c r="A122">
        <v>120</v>
      </c>
      <c r="B122" t="s">
        <v>135</v>
      </c>
      <c r="C122">
        <v>779</v>
      </c>
      <c r="D122">
        <v>492</v>
      </c>
      <c r="E122" t="s">
        <v>135</v>
      </c>
      <c r="F122">
        <v>7722455</v>
      </c>
      <c r="G122" t="s">
        <v>136</v>
      </c>
      <c r="H122" s="1">
        <v>43705</v>
      </c>
      <c r="I122" t="s">
        <v>302</v>
      </c>
      <c r="J122" t="s">
        <v>380</v>
      </c>
      <c r="K122" t="s">
        <v>381</v>
      </c>
      <c r="L122" t="s">
        <v>140</v>
      </c>
      <c r="M122">
        <v>0</v>
      </c>
      <c r="N122">
        <v>0</v>
      </c>
      <c r="O122">
        <v>0</v>
      </c>
      <c r="P122" t="s">
        <v>248</v>
      </c>
      <c r="Q122" t="s">
        <v>249</v>
      </c>
      <c r="R122" t="s">
        <v>180</v>
      </c>
      <c r="S122" t="s">
        <v>180</v>
      </c>
      <c r="T122" t="s">
        <v>271</v>
      </c>
      <c r="U122">
        <v>2</v>
      </c>
      <c r="V122" t="s">
        <v>251</v>
      </c>
      <c r="W122" t="s">
        <v>382</v>
      </c>
      <c r="X122" t="s">
        <v>147</v>
      </c>
      <c r="Y122" t="s">
        <v>148</v>
      </c>
      <c r="Z122">
        <v>0</v>
      </c>
      <c r="AA122" t="s">
        <v>175</v>
      </c>
      <c r="AB122" t="s">
        <v>212</v>
      </c>
      <c r="AC122" t="s">
        <v>307</v>
      </c>
      <c r="AD122">
        <v>9.3949999999999996</v>
      </c>
      <c r="AE122">
        <v>34.952787999999998</v>
      </c>
      <c r="AF122">
        <v>-85.149170999999996</v>
      </c>
      <c r="AG122">
        <v>22</v>
      </c>
      <c r="AH122">
        <v>9</v>
      </c>
      <c r="AI122">
        <v>420</v>
      </c>
      <c r="AJ122" t="s">
        <v>357</v>
      </c>
      <c r="AK122">
        <v>48</v>
      </c>
      <c r="AL122">
        <v>51</v>
      </c>
      <c r="AM122" t="s">
        <v>153</v>
      </c>
      <c r="AN122">
        <v>1131.5999999999999</v>
      </c>
      <c r="AO122">
        <v>48.6</v>
      </c>
      <c r="AP122">
        <v>960.4</v>
      </c>
      <c r="AQ122">
        <v>-85.149050000000003</v>
      </c>
      <c r="AR122">
        <v>34.952654000000003</v>
      </c>
      <c r="AS122">
        <v>-85.151612999999998</v>
      </c>
      <c r="AT122">
        <v>34.954115999999999</v>
      </c>
      <c r="AU122" t="s">
        <v>307</v>
      </c>
      <c r="AV122">
        <v>1</v>
      </c>
      <c r="AW122">
        <v>47</v>
      </c>
      <c r="AX122">
        <v>3</v>
      </c>
      <c r="AY122">
        <v>0</v>
      </c>
      <c r="AZ122">
        <v>55</v>
      </c>
      <c r="BA122">
        <v>10.18</v>
      </c>
      <c r="BB122">
        <v>9.4</v>
      </c>
      <c r="BC122">
        <v>808.1</v>
      </c>
      <c r="BD122">
        <v>786.7</v>
      </c>
      <c r="BE122">
        <v>774.6</v>
      </c>
      <c r="BF122">
        <v>55</v>
      </c>
      <c r="BG122">
        <v>57.6</v>
      </c>
      <c r="BH122">
        <v>0</v>
      </c>
      <c r="BI122" s="1">
        <v>44187</v>
      </c>
      <c r="BJ122" t="s">
        <v>154</v>
      </c>
      <c r="BK122">
        <v>3.0200000000000001E-3</v>
      </c>
      <c r="BL122">
        <v>6509</v>
      </c>
      <c r="BM122">
        <v>7390</v>
      </c>
      <c r="BN122" t="s">
        <v>307</v>
      </c>
      <c r="BO122" t="s">
        <v>310</v>
      </c>
      <c r="BP122">
        <v>1</v>
      </c>
      <c r="BQ122">
        <v>300</v>
      </c>
      <c r="BR122">
        <v>6</v>
      </c>
      <c r="BS122">
        <v>1</v>
      </c>
      <c r="BT122">
        <v>2</v>
      </c>
      <c r="BU122">
        <v>1</v>
      </c>
      <c r="BV122">
        <v>1</v>
      </c>
      <c r="BW122">
        <v>2</v>
      </c>
      <c r="BX122">
        <v>0</v>
      </c>
      <c r="BY122">
        <v>4</v>
      </c>
      <c r="BZ122" t="s">
        <v>156</v>
      </c>
      <c r="CA122">
        <v>47</v>
      </c>
      <c r="CB122">
        <v>3</v>
      </c>
      <c r="CC122">
        <v>0</v>
      </c>
      <c r="CD122" t="s">
        <v>213</v>
      </c>
      <c r="CE122" t="s">
        <v>311</v>
      </c>
      <c r="CF122">
        <v>15832</v>
      </c>
      <c r="CG122">
        <v>55</v>
      </c>
      <c r="CH122">
        <v>5750</v>
      </c>
      <c r="CI122" t="s">
        <v>158</v>
      </c>
      <c r="CJ122">
        <v>0</v>
      </c>
      <c r="CK122">
        <v>0.180058</v>
      </c>
      <c r="CL122">
        <v>14</v>
      </c>
      <c r="CM122" t="s">
        <v>159</v>
      </c>
      <c r="CN122">
        <v>5750</v>
      </c>
      <c r="CO122">
        <v>61662</v>
      </c>
      <c r="CP122">
        <v>9.2140000000000004</v>
      </c>
      <c r="CQ122">
        <v>9.3949999999999996</v>
      </c>
      <c r="CR122">
        <v>61662</v>
      </c>
      <c r="CS122">
        <v>0</v>
      </c>
      <c r="CT122">
        <v>950.70644100000004</v>
      </c>
      <c r="CU122">
        <v>100</v>
      </c>
      <c r="CV122">
        <v>6406</v>
      </c>
      <c r="CW122">
        <v>7.5459999999999998E-3</v>
      </c>
      <c r="CX122">
        <v>0</v>
      </c>
      <c r="CY122">
        <v>3.0200000000000001E-3</v>
      </c>
      <c r="CZ122">
        <v>91</v>
      </c>
      <c r="DA122" t="s">
        <v>358</v>
      </c>
      <c r="DB122" t="s">
        <v>208</v>
      </c>
      <c r="DC122" t="s">
        <v>359</v>
      </c>
      <c r="DD122">
        <v>-85.145606999999998</v>
      </c>
      <c r="DE122">
        <v>34.948177999999999</v>
      </c>
      <c r="DF122">
        <v>34.948177999999999</v>
      </c>
      <c r="DG122">
        <v>-85.145606999999998</v>
      </c>
      <c r="DH122">
        <v>5.6480000000000002E-3</v>
      </c>
      <c r="DI122">
        <v>3.0200000000000001E-3</v>
      </c>
      <c r="DJ122">
        <v>22</v>
      </c>
      <c r="DK122">
        <v>5670</v>
      </c>
      <c r="DL122">
        <v>5.8</v>
      </c>
      <c r="DM122">
        <v>6270</v>
      </c>
      <c r="DN122">
        <v>5.8</v>
      </c>
      <c r="DO122">
        <v>5950</v>
      </c>
      <c r="DP122">
        <v>3.9</v>
      </c>
      <c r="DQ122">
        <v>6000</v>
      </c>
      <c r="DR122">
        <v>4</v>
      </c>
      <c r="DS122">
        <v>5750</v>
      </c>
      <c r="DT122">
        <v>4.3</v>
      </c>
      <c r="DU122">
        <v>5590</v>
      </c>
      <c r="DV122">
        <v>4.3</v>
      </c>
      <c r="DW122">
        <v>5210</v>
      </c>
      <c r="DX122">
        <v>4.3</v>
      </c>
      <c r="DY122">
        <v>5210</v>
      </c>
      <c r="DZ122">
        <v>4.3</v>
      </c>
      <c r="EA122">
        <v>5280</v>
      </c>
      <c r="EB122">
        <v>4</v>
      </c>
      <c r="EC122">
        <v>5370</v>
      </c>
      <c r="ED122">
        <v>4</v>
      </c>
      <c r="EE122">
        <v>9.9999999999999995E-7</v>
      </c>
    </row>
    <row r="123" spans="1:135" x14ac:dyDescent="0.3">
      <c r="A123">
        <v>121</v>
      </c>
      <c r="B123" t="s">
        <v>135</v>
      </c>
      <c r="C123">
        <v>791</v>
      </c>
      <c r="D123">
        <v>448</v>
      </c>
      <c r="E123" t="s">
        <v>135</v>
      </c>
      <c r="F123">
        <v>7753749</v>
      </c>
      <c r="G123" t="s">
        <v>136</v>
      </c>
      <c r="H123" s="1">
        <v>44068</v>
      </c>
      <c r="I123" t="s">
        <v>302</v>
      </c>
      <c r="J123" t="s">
        <v>356</v>
      </c>
      <c r="K123" t="s">
        <v>381</v>
      </c>
      <c r="L123" t="s">
        <v>140</v>
      </c>
      <c r="M123">
        <v>0</v>
      </c>
      <c r="N123">
        <v>0</v>
      </c>
      <c r="O123">
        <v>0</v>
      </c>
      <c r="P123" t="s">
        <v>235</v>
      </c>
      <c r="Q123" t="s">
        <v>170</v>
      </c>
      <c r="R123" t="s">
        <v>284</v>
      </c>
      <c r="S123" t="s">
        <v>284</v>
      </c>
      <c r="T123" t="s">
        <v>285</v>
      </c>
      <c r="U123">
        <v>3</v>
      </c>
      <c r="V123" t="s">
        <v>394</v>
      </c>
      <c r="W123" t="s">
        <v>395</v>
      </c>
      <c r="X123" t="s">
        <v>147</v>
      </c>
      <c r="Y123" t="s">
        <v>148</v>
      </c>
      <c r="Z123">
        <v>0</v>
      </c>
      <c r="AA123" t="s">
        <v>198</v>
      </c>
      <c r="AB123" t="s">
        <v>396</v>
      </c>
      <c r="AC123" t="s">
        <v>307</v>
      </c>
      <c r="AD123">
        <v>9.3746569999999991</v>
      </c>
      <c r="AE123">
        <v>34.952545999999998</v>
      </c>
      <c r="AF123">
        <v>-85.148953000000006</v>
      </c>
      <c r="AG123">
        <v>22</v>
      </c>
      <c r="AH123">
        <v>9</v>
      </c>
      <c r="AI123">
        <v>420</v>
      </c>
      <c r="AJ123" t="s">
        <v>357</v>
      </c>
      <c r="AK123">
        <v>48</v>
      </c>
      <c r="AL123">
        <v>51</v>
      </c>
      <c r="AM123" t="s">
        <v>153</v>
      </c>
      <c r="AN123">
        <v>1131.5999999999999</v>
      </c>
      <c r="AO123">
        <v>48.6</v>
      </c>
      <c r="AP123">
        <v>960.4</v>
      </c>
      <c r="AQ123">
        <v>-85.149050000000003</v>
      </c>
      <c r="AR123">
        <v>34.952654000000003</v>
      </c>
      <c r="AS123">
        <v>-85.151612999999998</v>
      </c>
      <c r="AT123">
        <v>34.954115999999999</v>
      </c>
      <c r="AU123" t="s">
        <v>307</v>
      </c>
      <c r="AV123">
        <v>1</v>
      </c>
      <c r="AW123">
        <v>47</v>
      </c>
      <c r="AX123">
        <v>3</v>
      </c>
      <c r="AY123">
        <v>0</v>
      </c>
      <c r="AZ123">
        <v>55</v>
      </c>
      <c r="BA123">
        <v>10.18</v>
      </c>
      <c r="BB123">
        <v>9.4</v>
      </c>
      <c r="BC123">
        <v>808.1</v>
      </c>
      <c r="BD123">
        <v>786.7</v>
      </c>
      <c r="BE123">
        <v>774.6</v>
      </c>
      <c r="BF123">
        <v>55</v>
      </c>
      <c r="BG123">
        <v>57.6</v>
      </c>
      <c r="BH123">
        <v>0</v>
      </c>
      <c r="BI123" s="1">
        <v>44187</v>
      </c>
      <c r="BJ123" t="s">
        <v>154</v>
      </c>
      <c r="BK123">
        <v>3.0200000000000001E-3</v>
      </c>
      <c r="BL123">
        <v>6509</v>
      </c>
      <c r="BM123">
        <v>7390</v>
      </c>
      <c r="BN123" t="s">
        <v>307</v>
      </c>
      <c r="BO123" t="s">
        <v>310</v>
      </c>
      <c r="BP123">
        <v>1</v>
      </c>
      <c r="BQ123">
        <v>300</v>
      </c>
      <c r="BR123">
        <v>6</v>
      </c>
      <c r="BS123">
        <v>1</v>
      </c>
      <c r="BT123">
        <v>2</v>
      </c>
      <c r="BU123">
        <v>1</v>
      </c>
      <c r="BV123">
        <v>1</v>
      </c>
      <c r="BW123">
        <v>2</v>
      </c>
      <c r="BX123">
        <v>0</v>
      </c>
      <c r="BY123">
        <v>4</v>
      </c>
      <c r="BZ123" t="s">
        <v>156</v>
      </c>
      <c r="CA123">
        <v>47</v>
      </c>
      <c r="CB123">
        <v>3</v>
      </c>
      <c r="CC123">
        <v>0</v>
      </c>
      <c r="CD123" t="s">
        <v>213</v>
      </c>
      <c r="CE123" t="s">
        <v>311</v>
      </c>
      <c r="CF123">
        <v>15832</v>
      </c>
      <c r="CG123">
        <v>55</v>
      </c>
      <c r="CH123">
        <v>5750</v>
      </c>
      <c r="CI123" t="s">
        <v>158</v>
      </c>
      <c r="CJ123">
        <v>0</v>
      </c>
      <c r="CK123">
        <v>0.180058</v>
      </c>
      <c r="CL123">
        <v>14</v>
      </c>
      <c r="CM123" t="s">
        <v>159</v>
      </c>
      <c r="CN123">
        <v>5750</v>
      </c>
      <c r="CO123">
        <v>61662</v>
      </c>
      <c r="CP123">
        <v>9.2140000000000004</v>
      </c>
      <c r="CQ123">
        <v>9.3949999999999996</v>
      </c>
      <c r="CR123">
        <v>61662</v>
      </c>
      <c r="CS123">
        <v>0</v>
      </c>
      <c r="CT123">
        <v>950.70644100000004</v>
      </c>
      <c r="CU123">
        <v>100</v>
      </c>
      <c r="CV123">
        <v>6406</v>
      </c>
      <c r="CW123">
        <v>7.5459999999999998E-3</v>
      </c>
      <c r="CX123">
        <v>0</v>
      </c>
      <c r="CY123">
        <v>3.0200000000000001E-3</v>
      </c>
      <c r="CZ123">
        <v>91</v>
      </c>
      <c r="DA123" t="s">
        <v>358</v>
      </c>
      <c r="DB123" t="s">
        <v>208</v>
      </c>
      <c r="DC123" t="s">
        <v>359</v>
      </c>
      <c r="DD123">
        <v>-85.145606999999998</v>
      </c>
      <c r="DE123">
        <v>34.948177999999999</v>
      </c>
      <c r="DF123">
        <v>34.948177999999999</v>
      </c>
      <c r="DG123">
        <v>-85.145606999999998</v>
      </c>
      <c r="DH123">
        <v>5.6480000000000002E-3</v>
      </c>
      <c r="DI123">
        <v>3.0200000000000001E-3</v>
      </c>
      <c r="DJ123">
        <v>22</v>
      </c>
      <c r="DK123">
        <v>5670</v>
      </c>
      <c r="DL123">
        <v>5.8</v>
      </c>
      <c r="DM123">
        <v>6270</v>
      </c>
      <c r="DN123">
        <v>5.8</v>
      </c>
      <c r="DO123">
        <v>5950</v>
      </c>
      <c r="DP123">
        <v>3.9</v>
      </c>
      <c r="DQ123">
        <v>6000</v>
      </c>
      <c r="DR123">
        <v>4</v>
      </c>
      <c r="DS123">
        <v>5750</v>
      </c>
      <c r="DT123">
        <v>4.3</v>
      </c>
      <c r="DU123">
        <v>5590</v>
      </c>
      <c r="DV123">
        <v>4.3</v>
      </c>
      <c r="DW123">
        <v>5210</v>
      </c>
      <c r="DX123">
        <v>4.3</v>
      </c>
      <c r="DY123">
        <v>5210</v>
      </c>
      <c r="DZ123">
        <v>4.3</v>
      </c>
      <c r="EA123">
        <v>5280</v>
      </c>
      <c r="EB123">
        <v>4</v>
      </c>
      <c r="EC123">
        <v>5370</v>
      </c>
      <c r="ED123">
        <v>4</v>
      </c>
      <c r="EE123">
        <v>1.46E-4</v>
      </c>
    </row>
    <row r="124" spans="1:135" x14ac:dyDescent="0.3">
      <c r="A124">
        <v>122</v>
      </c>
      <c r="B124" t="s">
        <v>135</v>
      </c>
      <c r="C124">
        <v>795</v>
      </c>
      <c r="D124">
        <v>445</v>
      </c>
      <c r="E124" t="s">
        <v>135</v>
      </c>
      <c r="F124">
        <v>7772652</v>
      </c>
      <c r="G124" t="s">
        <v>136</v>
      </c>
      <c r="H124" s="1">
        <v>44087</v>
      </c>
      <c r="I124" t="s">
        <v>302</v>
      </c>
      <c r="J124" t="s">
        <v>356</v>
      </c>
      <c r="K124" t="s">
        <v>381</v>
      </c>
      <c r="L124" t="s">
        <v>169</v>
      </c>
      <c r="M124">
        <v>0</v>
      </c>
      <c r="N124">
        <v>0</v>
      </c>
      <c r="O124">
        <v>0</v>
      </c>
      <c r="P124" t="s">
        <v>190</v>
      </c>
      <c r="Q124" t="s">
        <v>249</v>
      </c>
      <c r="R124" t="s">
        <v>180</v>
      </c>
      <c r="S124" t="s">
        <v>180</v>
      </c>
      <c r="T124" t="s">
        <v>271</v>
      </c>
      <c r="U124">
        <v>2</v>
      </c>
      <c r="V124" t="s">
        <v>392</v>
      </c>
      <c r="W124" t="s">
        <v>382</v>
      </c>
      <c r="X124" t="s">
        <v>147</v>
      </c>
      <c r="Y124" t="s">
        <v>148</v>
      </c>
      <c r="Z124">
        <v>0</v>
      </c>
      <c r="AA124" t="s">
        <v>175</v>
      </c>
      <c r="AB124" t="s">
        <v>212</v>
      </c>
      <c r="AC124" t="s">
        <v>307</v>
      </c>
      <c r="AD124">
        <v>9.3902999999999999</v>
      </c>
      <c r="AE124">
        <v>34.952728</v>
      </c>
      <c r="AF124">
        <v>-85.149117000000004</v>
      </c>
      <c r="AG124">
        <v>22</v>
      </c>
      <c r="AH124">
        <v>9</v>
      </c>
      <c r="AI124">
        <v>420</v>
      </c>
      <c r="AJ124" t="s">
        <v>357</v>
      </c>
      <c r="AK124">
        <v>48</v>
      </c>
      <c r="AL124">
        <v>51</v>
      </c>
      <c r="AM124" t="s">
        <v>153</v>
      </c>
      <c r="AN124">
        <v>1131.5999999999999</v>
      </c>
      <c r="AO124">
        <v>48.6</v>
      </c>
      <c r="AP124">
        <v>960.4</v>
      </c>
      <c r="AQ124">
        <v>-85.149050000000003</v>
      </c>
      <c r="AR124">
        <v>34.952654000000003</v>
      </c>
      <c r="AS124">
        <v>-85.151612999999998</v>
      </c>
      <c r="AT124">
        <v>34.954115999999999</v>
      </c>
      <c r="AU124" t="s">
        <v>307</v>
      </c>
      <c r="AV124">
        <v>1</v>
      </c>
      <c r="AW124">
        <v>47</v>
      </c>
      <c r="AX124">
        <v>3</v>
      </c>
      <c r="AY124">
        <v>0</v>
      </c>
      <c r="AZ124">
        <v>55</v>
      </c>
      <c r="BA124">
        <v>10.18</v>
      </c>
      <c r="BB124">
        <v>9.4</v>
      </c>
      <c r="BC124">
        <v>808.1</v>
      </c>
      <c r="BD124">
        <v>786.7</v>
      </c>
      <c r="BE124">
        <v>774.6</v>
      </c>
      <c r="BF124">
        <v>55</v>
      </c>
      <c r="BG124">
        <v>57.6</v>
      </c>
      <c r="BH124">
        <v>0</v>
      </c>
      <c r="BI124" s="1">
        <v>44187</v>
      </c>
      <c r="BJ124" t="s">
        <v>154</v>
      </c>
      <c r="BK124">
        <v>3.0200000000000001E-3</v>
      </c>
      <c r="BL124">
        <v>6509</v>
      </c>
      <c r="BM124">
        <v>7390</v>
      </c>
      <c r="BN124" t="s">
        <v>307</v>
      </c>
      <c r="BO124" t="s">
        <v>310</v>
      </c>
      <c r="BP124">
        <v>1</v>
      </c>
      <c r="BQ124">
        <v>300</v>
      </c>
      <c r="BR124">
        <v>6</v>
      </c>
      <c r="BS124">
        <v>1</v>
      </c>
      <c r="BT124">
        <v>2</v>
      </c>
      <c r="BU124">
        <v>1</v>
      </c>
      <c r="BV124">
        <v>1</v>
      </c>
      <c r="BW124">
        <v>2</v>
      </c>
      <c r="BX124">
        <v>0</v>
      </c>
      <c r="BY124">
        <v>4</v>
      </c>
      <c r="BZ124" t="s">
        <v>156</v>
      </c>
      <c r="CA124">
        <v>47</v>
      </c>
      <c r="CB124">
        <v>3</v>
      </c>
      <c r="CC124">
        <v>0</v>
      </c>
      <c r="CD124" t="s">
        <v>213</v>
      </c>
      <c r="CE124" t="s">
        <v>311</v>
      </c>
      <c r="CF124">
        <v>15832</v>
      </c>
      <c r="CG124">
        <v>55</v>
      </c>
      <c r="CH124">
        <v>5750</v>
      </c>
      <c r="CI124" t="s">
        <v>158</v>
      </c>
      <c r="CJ124">
        <v>0</v>
      </c>
      <c r="CK124">
        <v>0.180058</v>
      </c>
      <c r="CL124">
        <v>14</v>
      </c>
      <c r="CM124" t="s">
        <v>159</v>
      </c>
      <c r="CN124">
        <v>5750</v>
      </c>
      <c r="CO124">
        <v>61662</v>
      </c>
      <c r="CP124">
        <v>9.2140000000000004</v>
      </c>
      <c r="CQ124">
        <v>9.3949999999999996</v>
      </c>
      <c r="CR124">
        <v>61662</v>
      </c>
      <c r="CS124">
        <v>0</v>
      </c>
      <c r="CT124">
        <v>950.70644100000004</v>
      </c>
      <c r="CU124">
        <v>100</v>
      </c>
      <c r="CV124">
        <v>6406</v>
      </c>
      <c r="CW124">
        <v>7.5459999999999998E-3</v>
      </c>
      <c r="CX124">
        <v>0</v>
      </c>
      <c r="CY124">
        <v>3.0200000000000001E-3</v>
      </c>
      <c r="CZ124">
        <v>91</v>
      </c>
      <c r="DA124" t="s">
        <v>358</v>
      </c>
      <c r="DB124" t="s">
        <v>208</v>
      </c>
      <c r="DC124" t="s">
        <v>359</v>
      </c>
      <c r="DD124">
        <v>-85.145606999999998</v>
      </c>
      <c r="DE124">
        <v>34.948177999999999</v>
      </c>
      <c r="DF124">
        <v>34.948177999999999</v>
      </c>
      <c r="DG124">
        <v>-85.145606999999998</v>
      </c>
      <c r="DH124">
        <v>5.6480000000000002E-3</v>
      </c>
      <c r="DI124">
        <v>3.0200000000000001E-3</v>
      </c>
      <c r="DJ124">
        <v>22</v>
      </c>
      <c r="DK124">
        <v>5670</v>
      </c>
      <c r="DL124">
        <v>5.8</v>
      </c>
      <c r="DM124">
        <v>6270</v>
      </c>
      <c r="DN124">
        <v>5.8</v>
      </c>
      <c r="DO124">
        <v>5950</v>
      </c>
      <c r="DP124">
        <v>3.9</v>
      </c>
      <c r="DQ124">
        <v>6000</v>
      </c>
      <c r="DR124">
        <v>4</v>
      </c>
      <c r="DS124">
        <v>5750</v>
      </c>
      <c r="DT124">
        <v>4.3</v>
      </c>
      <c r="DU124">
        <v>5590</v>
      </c>
      <c r="DV124">
        <v>4.3</v>
      </c>
      <c r="DW124">
        <v>5210</v>
      </c>
      <c r="DX124">
        <v>4.3</v>
      </c>
      <c r="DY124">
        <v>5210</v>
      </c>
      <c r="DZ124">
        <v>4.3</v>
      </c>
      <c r="EA124">
        <v>5280</v>
      </c>
      <c r="EB124">
        <v>4</v>
      </c>
      <c r="EC124">
        <v>5370</v>
      </c>
      <c r="ED124">
        <v>4</v>
      </c>
      <c r="EE124">
        <v>0</v>
      </c>
    </row>
    <row r="125" spans="1:135" x14ac:dyDescent="0.3">
      <c r="A125">
        <v>123</v>
      </c>
      <c r="B125" t="s">
        <v>135</v>
      </c>
      <c r="C125">
        <v>798</v>
      </c>
      <c r="D125">
        <v>443</v>
      </c>
      <c r="E125" t="s">
        <v>135</v>
      </c>
      <c r="F125">
        <v>7783944</v>
      </c>
      <c r="G125" t="s">
        <v>136</v>
      </c>
      <c r="H125" s="1">
        <v>44097</v>
      </c>
      <c r="I125" t="s">
        <v>302</v>
      </c>
      <c r="J125" t="s">
        <v>380</v>
      </c>
      <c r="K125" t="s">
        <v>381</v>
      </c>
      <c r="L125" t="s">
        <v>169</v>
      </c>
      <c r="M125">
        <v>0</v>
      </c>
      <c r="N125">
        <v>0</v>
      </c>
      <c r="O125">
        <v>0</v>
      </c>
      <c r="P125" t="s">
        <v>248</v>
      </c>
      <c r="Q125" t="s">
        <v>249</v>
      </c>
      <c r="R125" t="s">
        <v>180</v>
      </c>
      <c r="S125" t="s">
        <v>180</v>
      </c>
      <c r="T125" t="s">
        <v>271</v>
      </c>
      <c r="U125">
        <v>2</v>
      </c>
      <c r="V125" t="s">
        <v>251</v>
      </c>
      <c r="W125" t="s">
        <v>382</v>
      </c>
      <c r="X125" t="s">
        <v>147</v>
      </c>
      <c r="Y125" t="s">
        <v>148</v>
      </c>
      <c r="Z125">
        <v>0</v>
      </c>
      <c r="AA125" t="s">
        <v>175</v>
      </c>
      <c r="AB125" t="s">
        <v>199</v>
      </c>
      <c r="AC125" t="s">
        <v>307</v>
      </c>
      <c r="AD125">
        <v>9.3949999999999996</v>
      </c>
      <c r="AE125">
        <v>34.952789000000003</v>
      </c>
      <c r="AF125">
        <v>-85.149170999999996</v>
      </c>
      <c r="AG125">
        <v>22</v>
      </c>
      <c r="AH125">
        <v>9</v>
      </c>
      <c r="AI125">
        <v>420</v>
      </c>
      <c r="AJ125" t="s">
        <v>357</v>
      </c>
      <c r="AK125">
        <v>48</v>
      </c>
      <c r="AL125">
        <v>51</v>
      </c>
      <c r="AM125" t="s">
        <v>153</v>
      </c>
      <c r="AN125">
        <v>1131.5999999999999</v>
      </c>
      <c r="AO125">
        <v>48.6</v>
      </c>
      <c r="AP125">
        <v>960.4</v>
      </c>
      <c r="AQ125">
        <v>-85.149050000000003</v>
      </c>
      <c r="AR125">
        <v>34.952654000000003</v>
      </c>
      <c r="AS125">
        <v>-85.151612999999998</v>
      </c>
      <c r="AT125">
        <v>34.954115999999999</v>
      </c>
      <c r="AU125" t="s">
        <v>307</v>
      </c>
      <c r="AV125">
        <v>1</v>
      </c>
      <c r="AW125">
        <v>47</v>
      </c>
      <c r="AX125">
        <v>3</v>
      </c>
      <c r="AY125">
        <v>0</v>
      </c>
      <c r="AZ125">
        <v>55</v>
      </c>
      <c r="BA125">
        <v>10.18</v>
      </c>
      <c r="BB125">
        <v>9.4</v>
      </c>
      <c r="BC125">
        <v>808.1</v>
      </c>
      <c r="BD125">
        <v>786.7</v>
      </c>
      <c r="BE125">
        <v>774.6</v>
      </c>
      <c r="BF125">
        <v>55</v>
      </c>
      <c r="BG125">
        <v>57.6</v>
      </c>
      <c r="BH125">
        <v>0</v>
      </c>
      <c r="BI125" s="1">
        <v>44187</v>
      </c>
      <c r="BJ125" t="s">
        <v>154</v>
      </c>
      <c r="BK125">
        <v>3.0200000000000001E-3</v>
      </c>
      <c r="BL125">
        <v>6509</v>
      </c>
      <c r="BM125">
        <v>7390</v>
      </c>
      <c r="BN125" t="s">
        <v>307</v>
      </c>
      <c r="BO125" t="s">
        <v>310</v>
      </c>
      <c r="BP125">
        <v>1</v>
      </c>
      <c r="BQ125">
        <v>300</v>
      </c>
      <c r="BR125">
        <v>6</v>
      </c>
      <c r="BS125">
        <v>1</v>
      </c>
      <c r="BT125">
        <v>2</v>
      </c>
      <c r="BU125">
        <v>1</v>
      </c>
      <c r="BV125">
        <v>1</v>
      </c>
      <c r="BW125">
        <v>2</v>
      </c>
      <c r="BX125">
        <v>0</v>
      </c>
      <c r="BY125">
        <v>4</v>
      </c>
      <c r="BZ125" t="s">
        <v>156</v>
      </c>
      <c r="CA125">
        <v>47</v>
      </c>
      <c r="CB125">
        <v>3</v>
      </c>
      <c r="CC125">
        <v>0</v>
      </c>
      <c r="CD125" t="s">
        <v>213</v>
      </c>
      <c r="CE125" t="s">
        <v>311</v>
      </c>
      <c r="CF125">
        <v>15832</v>
      </c>
      <c r="CG125">
        <v>55</v>
      </c>
      <c r="CH125">
        <v>5750</v>
      </c>
      <c r="CI125" t="s">
        <v>158</v>
      </c>
      <c r="CJ125">
        <v>0</v>
      </c>
      <c r="CK125">
        <v>0.180058</v>
      </c>
      <c r="CL125">
        <v>14</v>
      </c>
      <c r="CM125" t="s">
        <v>159</v>
      </c>
      <c r="CN125">
        <v>5750</v>
      </c>
      <c r="CO125">
        <v>61662</v>
      </c>
      <c r="CP125">
        <v>9.2140000000000004</v>
      </c>
      <c r="CQ125">
        <v>9.3949999999999996</v>
      </c>
      <c r="CR125">
        <v>61662</v>
      </c>
      <c r="CS125">
        <v>0</v>
      </c>
      <c r="CT125">
        <v>950.70644100000004</v>
      </c>
      <c r="CU125">
        <v>100</v>
      </c>
      <c r="CV125">
        <v>6406</v>
      </c>
      <c r="CW125">
        <v>7.5459999999999998E-3</v>
      </c>
      <c r="CX125">
        <v>0</v>
      </c>
      <c r="CY125">
        <v>3.0200000000000001E-3</v>
      </c>
      <c r="CZ125">
        <v>91</v>
      </c>
      <c r="DA125" t="s">
        <v>358</v>
      </c>
      <c r="DB125" t="s">
        <v>208</v>
      </c>
      <c r="DC125" t="s">
        <v>359</v>
      </c>
      <c r="DD125">
        <v>-85.145606999999998</v>
      </c>
      <c r="DE125">
        <v>34.948177999999999</v>
      </c>
      <c r="DF125">
        <v>34.948177999999999</v>
      </c>
      <c r="DG125">
        <v>-85.145606999999998</v>
      </c>
      <c r="DH125">
        <v>5.6480000000000002E-3</v>
      </c>
      <c r="DI125">
        <v>3.0200000000000001E-3</v>
      </c>
      <c r="DJ125">
        <v>22</v>
      </c>
      <c r="DK125">
        <v>5670</v>
      </c>
      <c r="DL125">
        <v>5.8</v>
      </c>
      <c r="DM125">
        <v>6270</v>
      </c>
      <c r="DN125">
        <v>5.8</v>
      </c>
      <c r="DO125">
        <v>5950</v>
      </c>
      <c r="DP125">
        <v>3.9</v>
      </c>
      <c r="DQ125">
        <v>6000</v>
      </c>
      <c r="DR125">
        <v>4</v>
      </c>
      <c r="DS125">
        <v>5750</v>
      </c>
      <c r="DT125">
        <v>4.3</v>
      </c>
      <c r="DU125">
        <v>5590</v>
      </c>
      <c r="DV125">
        <v>4.3</v>
      </c>
      <c r="DW125">
        <v>5210</v>
      </c>
      <c r="DX125">
        <v>4.3</v>
      </c>
      <c r="DY125">
        <v>5210</v>
      </c>
      <c r="DZ125">
        <v>4.3</v>
      </c>
      <c r="EA125">
        <v>5280</v>
      </c>
      <c r="EB125">
        <v>4</v>
      </c>
      <c r="EC125">
        <v>5370</v>
      </c>
      <c r="ED125">
        <v>4</v>
      </c>
      <c r="EE125">
        <v>0</v>
      </c>
    </row>
    <row r="126" spans="1:135" x14ac:dyDescent="0.3">
      <c r="A126">
        <v>124</v>
      </c>
      <c r="B126" t="s">
        <v>135</v>
      </c>
      <c r="C126">
        <v>147</v>
      </c>
      <c r="D126">
        <v>802</v>
      </c>
      <c r="E126" t="s">
        <v>135</v>
      </c>
      <c r="F126">
        <v>4549800</v>
      </c>
      <c r="G126" t="s">
        <v>136</v>
      </c>
      <c r="H126" s="1">
        <v>41510</v>
      </c>
      <c r="I126" t="s">
        <v>302</v>
      </c>
      <c r="J126" t="s">
        <v>356</v>
      </c>
      <c r="K126" t="s">
        <v>139</v>
      </c>
      <c r="L126" t="s">
        <v>140</v>
      </c>
      <c r="M126">
        <v>0</v>
      </c>
      <c r="N126">
        <v>0</v>
      </c>
      <c r="O126">
        <v>0</v>
      </c>
      <c r="P126" t="s">
        <v>141</v>
      </c>
      <c r="Q126" t="s">
        <v>142</v>
      </c>
      <c r="R126" t="s">
        <v>143</v>
      </c>
      <c r="S126" t="s">
        <v>143</v>
      </c>
      <c r="T126" t="s">
        <v>187</v>
      </c>
      <c r="U126">
        <v>1</v>
      </c>
      <c r="V126" t="s">
        <v>145</v>
      </c>
      <c r="W126" t="s">
        <v>217</v>
      </c>
      <c r="X126" t="s">
        <v>147</v>
      </c>
      <c r="Y126" t="s">
        <v>148</v>
      </c>
      <c r="Z126">
        <v>18</v>
      </c>
      <c r="AA126" t="s">
        <v>149</v>
      </c>
      <c r="AB126" t="s">
        <v>168</v>
      </c>
      <c r="AC126" t="s">
        <v>307</v>
      </c>
      <c r="AD126">
        <v>10.093728</v>
      </c>
      <c r="AE126">
        <v>34.955832000000001</v>
      </c>
      <c r="AF126">
        <v>-85.157884999999993</v>
      </c>
      <c r="AG126">
        <v>23</v>
      </c>
      <c r="AH126">
        <v>20</v>
      </c>
      <c r="AI126">
        <v>423</v>
      </c>
      <c r="AJ126" t="s">
        <v>357</v>
      </c>
      <c r="AK126">
        <v>51</v>
      </c>
      <c r="AL126">
        <v>54</v>
      </c>
      <c r="AM126" t="s">
        <v>153</v>
      </c>
      <c r="AN126">
        <v>641</v>
      </c>
      <c r="AO126">
        <v>48.3</v>
      </c>
      <c r="AP126">
        <v>537.9</v>
      </c>
      <c r="AQ126">
        <v>-85.156655999999998</v>
      </c>
      <c r="AR126">
        <v>34.956887999999999</v>
      </c>
      <c r="AS126">
        <v>-85.157869000000005</v>
      </c>
      <c r="AT126">
        <v>34.955857000000002</v>
      </c>
      <c r="AU126" t="s">
        <v>307</v>
      </c>
      <c r="AV126">
        <v>1</v>
      </c>
      <c r="AW126">
        <v>47</v>
      </c>
      <c r="AX126">
        <v>3</v>
      </c>
      <c r="AY126">
        <v>0</v>
      </c>
      <c r="AZ126">
        <v>55</v>
      </c>
      <c r="BA126">
        <v>9.24</v>
      </c>
      <c r="BB126">
        <v>9.0500000000000007</v>
      </c>
      <c r="BC126">
        <v>902.2</v>
      </c>
      <c r="BD126">
        <v>889.1</v>
      </c>
      <c r="BE126">
        <v>872.4</v>
      </c>
      <c r="BF126">
        <v>55</v>
      </c>
      <c r="BG126">
        <v>49.7</v>
      </c>
      <c r="BH126">
        <v>5.3</v>
      </c>
      <c r="BI126" s="1">
        <v>44187</v>
      </c>
      <c r="BJ126" t="s">
        <v>185</v>
      </c>
      <c r="BK126">
        <v>1.6379999999999999E-3</v>
      </c>
      <c r="BL126">
        <v>7495</v>
      </c>
      <c r="BM126">
        <v>7393</v>
      </c>
      <c r="BN126" t="s">
        <v>307</v>
      </c>
      <c r="BO126" t="s">
        <v>310</v>
      </c>
      <c r="BP126">
        <v>1</v>
      </c>
      <c r="BQ126">
        <v>300</v>
      </c>
      <c r="BR126">
        <v>6</v>
      </c>
      <c r="BS126">
        <v>1</v>
      </c>
      <c r="BT126">
        <v>2</v>
      </c>
      <c r="BU126">
        <v>1</v>
      </c>
      <c r="BV126">
        <v>1</v>
      </c>
      <c r="BW126">
        <v>2</v>
      </c>
      <c r="BX126">
        <v>0</v>
      </c>
      <c r="BY126">
        <v>4</v>
      </c>
      <c r="BZ126" t="s">
        <v>156</v>
      </c>
      <c r="CA126">
        <v>47</v>
      </c>
      <c r="CB126">
        <v>3</v>
      </c>
      <c r="CC126">
        <v>0</v>
      </c>
      <c r="CD126" t="s">
        <v>213</v>
      </c>
      <c r="CE126" t="s">
        <v>311</v>
      </c>
      <c r="CF126">
        <v>15832</v>
      </c>
      <c r="CG126">
        <v>55</v>
      </c>
      <c r="CH126">
        <v>6360</v>
      </c>
      <c r="CI126" t="s">
        <v>158</v>
      </c>
      <c r="CJ126">
        <v>0</v>
      </c>
      <c r="CK126">
        <v>0.51966699999999999</v>
      </c>
      <c r="CL126">
        <v>14</v>
      </c>
      <c r="CM126" t="s">
        <v>159</v>
      </c>
      <c r="CN126">
        <v>6360</v>
      </c>
      <c r="CO126">
        <v>61665</v>
      </c>
      <c r="CP126">
        <v>9.9589999999999996</v>
      </c>
      <c r="CQ126">
        <v>10.478999999999999</v>
      </c>
      <c r="CR126">
        <v>61665</v>
      </c>
      <c r="CS126">
        <v>0</v>
      </c>
      <c r="CT126">
        <v>2743.844173</v>
      </c>
      <c r="CU126">
        <v>100</v>
      </c>
      <c r="CV126">
        <v>7408</v>
      </c>
      <c r="CW126">
        <v>1.9115E-2</v>
      </c>
      <c r="CX126">
        <v>0</v>
      </c>
      <c r="CY126">
        <v>1.6379999999999999E-3</v>
      </c>
      <c r="CZ126">
        <v>91</v>
      </c>
      <c r="DA126" t="s">
        <v>358</v>
      </c>
      <c r="DB126" t="s">
        <v>208</v>
      </c>
      <c r="DC126" t="s">
        <v>359</v>
      </c>
      <c r="DD126">
        <v>-85.145606999999998</v>
      </c>
      <c r="DE126">
        <v>34.948177999999999</v>
      </c>
      <c r="DF126">
        <v>34.948177999999999</v>
      </c>
      <c r="DG126">
        <v>-85.145606999999998</v>
      </c>
      <c r="DH126">
        <v>1.4069999999999999E-2</v>
      </c>
      <c r="DI126">
        <v>1.6379999999999999E-3</v>
      </c>
      <c r="DJ126">
        <v>23</v>
      </c>
      <c r="DK126">
        <v>5670</v>
      </c>
      <c r="DL126">
        <v>5.8</v>
      </c>
      <c r="DM126">
        <v>6270</v>
      </c>
      <c r="DN126">
        <v>5.8</v>
      </c>
      <c r="DO126">
        <v>5950</v>
      </c>
      <c r="DP126">
        <v>3.9</v>
      </c>
      <c r="DQ126">
        <v>6000</v>
      </c>
      <c r="DR126">
        <v>4</v>
      </c>
      <c r="DS126">
        <v>5750</v>
      </c>
      <c r="DT126">
        <v>4.3</v>
      </c>
      <c r="DU126">
        <v>5590</v>
      </c>
      <c r="DV126">
        <v>4.3</v>
      </c>
      <c r="DW126">
        <v>5210</v>
      </c>
      <c r="DX126">
        <v>4.3</v>
      </c>
      <c r="DY126">
        <v>5210</v>
      </c>
      <c r="DZ126">
        <v>4.3</v>
      </c>
      <c r="EA126">
        <v>5280</v>
      </c>
      <c r="EB126">
        <v>4</v>
      </c>
      <c r="EC126">
        <v>5370</v>
      </c>
      <c r="ED126">
        <v>4</v>
      </c>
      <c r="EE126">
        <v>3.0000000000000001E-5</v>
      </c>
    </row>
    <row r="127" spans="1:135" x14ac:dyDescent="0.3">
      <c r="A127">
        <v>125</v>
      </c>
      <c r="B127" t="s">
        <v>135</v>
      </c>
      <c r="C127">
        <v>158</v>
      </c>
      <c r="D127">
        <v>794</v>
      </c>
      <c r="E127" t="s">
        <v>135</v>
      </c>
      <c r="F127">
        <v>4609424</v>
      </c>
      <c r="G127" t="s">
        <v>136</v>
      </c>
      <c r="H127" s="1">
        <v>41556</v>
      </c>
      <c r="I127" t="s">
        <v>302</v>
      </c>
      <c r="J127" t="s">
        <v>356</v>
      </c>
      <c r="K127" t="s">
        <v>139</v>
      </c>
      <c r="L127" t="s">
        <v>218</v>
      </c>
      <c r="M127">
        <v>0</v>
      </c>
      <c r="N127">
        <v>0</v>
      </c>
      <c r="O127">
        <v>1</v>
      </c>
      <c r="P127" t="s">
        <v>328</v>
      </c>
      <c r="Q127" t="s">
        <v>142</v>
      </c>
      <c r="R127" t="s">
        <v>397</v>
      </c>
      <c r="S127" t="s">
        <v>293</v>
      </c>
      <c r="T127" t="s">
        <v>164</v>
      </c>
      <c r="U127">
        <v>1</v>
      </c>
      <c r="V127" t="s">
        <v>145</v>
      </c>
      <c r="W127" t="s">
        <v>254</v>
      </c>
      <c r="X127" t="s">
        <v>147</v>
      </c>
      <c r="Y127" t="s">
        <v>148</v>
      </c>
      <c r="Z127">
        <v>64</v>
      </c>
      <c r="AA127" t="s">
        <v>149</v>
      </c>
      <c r="AB127" t="s">
        <v>168</v>
      </c>
      <c r="AC127" t="s">
        <v>307</v>
      </c>
      <c r="AD127">
        <v>10.032795999999999</v>
      </c>
      <c r="AE127">
        <v>34.956558000000001</v>
      </c>
      <c r="AF127">
        <v>-85.157295000000005</v>
      </c>
      <c r="AG127">
        <v>23</v>
      </c>
      <c r="AH127">
        <v>20</v>
      </c>
      <c r="AI127">
        <v>423</v>
      </c>
      <c r="AJ127" t="s">
        <v>357</v>
      </c>
      <c r="AK127">
        <v>51</v>
      </c>
      <c r="AL127">
        <v>54</v>
      </c>
      <c r="AM127" t="s">
        <v>153</v>
      </c>
      <c r="AN127">
        <v>641</v>
      </c>
      <c r="AO127">
        <v>48.3</v>
      </c>
      <c r="AP127">
        <v>537.9</v>
      </c>
      <c r="AQ127">
        <v>-85.156655999999998</v>
      </c>
      <c r="AR127">
        <v>34.956887999999999</v>
      </c>
      <c r="AS127">
        <v>-85.157869000000005</v>
      </c>
      <c r="AT127">
        <v>34.955857000000002</v>
      </c>
      <c r="AU127" t="s">
        <v>307</v>
      </c>
      <c r="AV127">
        <v>1</v>
      </c>
      <c r="AW127">
        <v>47</v>
      </c>
      <c r="AX127">
        <v>3</v>
      </c>
      <c r="AY127">
        <v>0</v>
      </c>
      <c r="AZ127">
        <v>55</v>
      </c>
      <c r="BA127">
        <v>9.24</v>
      </c>
      <c r="BB127">
        <v>9.0500000000000007</v>
      </c>
      <c r="BC127">
        <v>902.2</v>
      </c>
      <c r="BD127">
        <v>889.1</v>
      </c>
      <c r="BE127">
        <v>872.4</v>
      </c>
      <c r="BF127">
        <v>55</v>
      </c>
      <c r="BG127">
        <v>49.7</v>
      </c>
      <c r="BH127">
        <v>5.3</v>
      </c>
      <c r="BI127" s="1">
        <v>44187</v>
      </c>
      <c r="BJ127" t="s">
        <v>185</v>
      </c>
      <c r="BK127">
        <v>1.6379999999999999E-3</v>
      </c>
      <c r="BL127">
        <v>7495</v>
      </c>
      <c r="BM127">
        <v>7393</v>
      </c>
      <c r="BN127" t="s">
        <v>307</v>
      </c>
      <c r="BO127" t="s">
        <v>310</v>
      </c>
      <c r="BP127">
        <v>1</v>
      </c>
      <c r="BQ127">
        <v>300</v>
      </c>
      <c r="BR127">
        <v>6</v>
      </c>
      <c r="BS127">
        <v>1</v>
      </c>
      <c r="BT127">
        <v>2</v>
      </c>
      <c r="BU127">
        <v>1</v>
      </c>
      <c r="BV127">
        <v>1</v>
      </c>
      <c r="BW127">
        <v>2</v>
      </c>
      <c r="BX127">
        <v>0</v>
      </c>
      <c r="BY127">
        <v>4</v>
      </c>
      <c r="BZ127" t="s">
        <v>156</v>
      </c>
      <c r="CA127">
        <v>47</v>
      </c>
      <c r="CB127">
        <v>3</v>
      </c>
      <c r="CC127">
        <v>0</v>
      </c>
      <c r="CD127" t="s">
        <v>213</v>
      </c>
      <c r="CE127" t="s">
        <v>311</v>
      </c>
      <c r="CF127">
        <v>15832</v>
      </c>
      <c r="CG127">
        <v>55</v>
      </c>
      <c r="CH127">
        <v>6360</v>
      </c>
      <c r="CI127" t="s">
        <v>158</v>
      </c>
      <c r="CJ127">
        <v>0</v>
      </c>
      <c r="CK127">
        <v>0.51966699999999999</v>
      </c>
      <c r="CL127">
        <v>14</v>
      </c>
      <c r="CM127" t="s">
        <v>159</v>
      </c>
      <c r="CN127">
        <v>6360</v>
      </c>
      <c r="CO127">
        <v>61665</v>
      </c>
      <c r="CP127">
        <v>9.9589999999999996</v>
      </c>
      <c r="CQ127">
        <v>10.478999999999999</v>
      </c>
      <c r="CR127">
        <v>61665</v>
      </c>
      <c r="CS127">
        <v>0</v>
      </c>
      <c r="CT127">
        <v>2743.844173</v>
      </c>
      <c r="CU127">
        <v>100</v>
      </c>
      <c r="CV127">
        <v>7408</v>
      </c>
      <c r="CW127">
        <v>1.9115E-2</v>
      </c>
      <c r="CX127">
        <v>0</v>
      </c>
      <c r="CY127">
        <v>1.6379999999999999E-3</v>
      </c>
      <c r="CZ127">
        <v>91</v>
      </c>
      <c r="DA127" t="s">
        <v>358</v>
      </c>
      <c r="DB127" t="s">
        <v>208</v>
      </c>
      <c r="DC127" t="s">
        <v>359</v>
      </c>
      <c r="DD127">
        <v>-85.145606999999998</v>
      </c>
      <c r="DE127">
        <v>34.948177999999999</v>
      </c>
      <c r="DF127">
        <v>34.948177999999999</v>
      </c>
      <c r="DG127">
        <v>-85.145606999999998</v>
      </c>
      <c r="DH127">
        <v>1.4069999999999999E-2</v>
      </c>
      <c r="DI127">
        <v>1.6379999999999999E-3</v>
      </c>
      <c r="DJ127">
        <v>23</v>
      </c>
      <c r="DK127">
        <v>5670</v>
      </c>
      <c r="DL127">
        <v>5.8</v>
      </c>
      <c r="DM127">
        <v>6270</v>
      </c>
      <c r="DN127">
        <v>5.8</v>
      </c>
      <c r="DO127">
        <v>5950</v>
      </c>
      <c r="DP127">
        <v>3.9</v>
      </c>
      <c r="DQ127">
        <v>6000</v>
      </c>
      <c r="DR127">
        <v>4</v>
      </c>
      <c r="DS127">
        <v>5750</v>
      </c>
      <c r="DT127">
        <v>4.3</v>
      </c>
      <c r="DU127">
        <v>5590</v>
      </c>
      <c r="DV127">
        <v>4.3</v>
      </c>
      <c r="DW127">
        <v>5210</v>
      </c>
      <c r="DX127">
        <v>4.3</v>
      </c>
      <c r="DY127">
        <v>5210</v>
      </c>
      <c r="DZ127">
        <v>4.3</v>
      </c>
      <c r="EA127">
        <v>5280</v>
      </c>
      <c r="EB127">
        <v>4</v>
      </c>
      <c r="EC127">
        <v>5370</v>
      </c>
      <c r="ED127">
        <v>4</v>
      </c>
      <c r="EE127">
        <v>0</v>
      </c>
    </row>
    <row r="128" spans="1:135" x14ac:dyDescent="0.3">
      <c r="A128">
        <v>126</v>
      </c>
      <c r="B128" t="s">
        <v>135</v>
      </c>
      <c r="C128">
        <v>278</v>
      </c>
      <c r="D128">
        <v>628</v>
      </c>
      <c r="E128" t="s">
        <v>135</v>
      </c>
      <c r="F128">
        <v>5733112</v>
      </c>
      <c r="G128" t="s">
        <v>136</v>
      </c>
      <c r="H128" s="1">
        <v>42485</v>
      </c>
      <c r="I128" t="s">
        <v>302</v>
      </c>
      <c r="J128" t="s">
        <v>356</v>
      </c>
      <c r="K128" t="s">
        <v>139</v>
      </c>
      <c r="L128" t="s">
        <v>140</v>
      </c>
      <c r="M128">
        <v>0</v>
      </c>
      <c r="N128">
        <v>0</v>
      </c>
      <c r="O128">
        <v>0</v>
      </c>
      <c r="P128" t="s">
        <v>141</v>
      </c>
      <c r="Q128" t="s">
        <v>142</v>
      </c>
      <c r="R128" t="s">
        <v>143</v>
      </c>
      <c r="S128" t="s">
        <v>143</v>
      </c>
      <c r="T128" t="s">
        <v>187</v>
      </c>
      <c r="U128">
        <v>1</v>
      </c>
      <c r="V128" t="s">
        <v>165</v>
      </c>
      <c r="W128" t="s">
        <v>217</v>
      </c>
      <c r="X128" t="s">
        <v>147</v>
      </c>
      <c r="Y128" t="s">
        <v>148</v>
      </c>
      <c r="Z128">
        <v>29</v>
      </c>
      <c r="AA128" t="s">
        <v>360</v>
      </c>
      <c r="AB128" t="s">
        <v>150</v>
      </c>
      <c r="AC128" t="s">
        <v>307</v>
      </c>
      <c r="AD128">
        <v>10.084215</v>
      </c>
      <c r="AE128">
        <v>34.955956</v>
      </c>
      <c r="AF128">
        <v>-85.157814000000002</v>
      </c>
      <c r="AG128">
        <v>23</v>
      </c>
      <c r="AH128">
        <v>20</v>
      </c>
      <c r="AI128">
        <v>423</v>
      </c>
      <c r="AJ128" t="s">
        <v>357</v>
      </c>
      <c r="AK128">
        <v>51</v>
      </c>
      <c r="AL128">
        <v>54</v>
      </c>
      <c r="AM128" t="s">
        <v>153</v>
      </c>
      <c r="AN128">
        <v>641</v>
      </c>
      <c r="AO128">
        <v>48.3</v>
      </c>
      <c r="AP128">
        <v>537.9</v>
      </c>
      <c r="AQ128">
        <v>-85.156655999999998</v>
      </c>
      <c r="AR128">
        <v>34.956887999999999</v>
      </c>
      <c r="AS128">
        <v>-85.157869000000005</v>
      </c>
      <c r="AT128">
        <v>34.955857000000002</v>
      </c>
      <c r="AU128" t="s">
        <v>307</v>
      </c>
      <c r="AV128">
        <v>1</v>
      </c>
      <c r="AW128">
        <v>47</v>
      </c>
      <c r="AX128">
        <v>3</v>
      </c>
      <c r="AY128">
        <v>0</v>
      </c>
      <c r="AZ128">
        <v>55</v>
      </c>
      <c r="BA128">
        <v>9.24</v>
      </c>
      <c r="BB128">
        <v>9.0500000000000007</v>
      </c>
      <c r="BC128">
        <v>902.2</v>
      </c>
      <c r="BD128">
        <v>889.1</v>
      </c>
      <c r="BE128">
        <v>872.4</v>
      </c>
      <c r="BF128">
        <v>55</v>
      </c>
      <c r="BG128">
        <v>49.7</v>
      </c>
      <c r="BH128">
        <v>5.3</v>
      </c>
      <c r="BI128" s="1">
        <v>44187</v>
      </c>
      <c r="BJ128" t="s">
        <v>185</v>
      </c>
      <c r="BK128">
        <v>1.6379999999999999E-3</v>
      </c>
      <c r="BL128">
        <v>7495</v>
      </c>
      <c r="BM128">
        <v>7393</v>
      </c>
      <c r="BN128" t="s">
        <v>307</v>
      </c>
      <c r="BO128" t="s">
        <v>310</v>
      </c>
      <c r="BP128">
        <v>1</v>
      </c>
      <c r="BQ128">
        <v>300</v>
      </c>
      <c r="BR128">
        <v>6</v>
      </c>
      <c r="BS128">
        <v>1</v>
      </c>
      <c r="BT128">
        <v>2</v>
      </c>
      <c r="BU128">
        <v>1</v>
      </c>
      <c r="BV128">
        <v>1</v>
      </c>
      <c r="BW128">
        <v>2</v>
      </c>
      <c r="BX128">
        <v>0</v>
      </c>
      <c r="BY128">
        <v>4</v>
      </c>
      <c r="BZ128" t="s">
        <v>156</v>
      </c>
      <c r="CA128">
        <v>47</v>
      </c>
      <c r="CB128">
        <v>3</v>
      </c>
      <c r="CC128">
        <v>0</v>
      </c>
      <c r="CD128" t="s">
        <v>213</v>
      </c>
      <c r="CE128" t="s">
        <v>311</v>
      </c>
      <c r="CF128">
        <v>15832</v>
      </c>
      <c r="CG128">
        <v>55</v>
      </c>
      <c r="CH128">
        <v>6360</v>
      </c>
      <c r="CI128" t="s">
        <v>158</v>
      </c>
      <c r="CJ128">
        <v>0</v>
      </c>
      <c r="CK128">
        <v>0.51966699999999999</v>
      </c>
      <c r="CL128">
        <v>14</v>
      </c>
      <c r="CM128" t="s">
        <v>159</v>
      </c>
      <c r="CN128">
        <v>6360</v>
      </c>
      <c r="CO128">
        <v>61665</v>
      </c>
      <c r="CP128">
        <v>9.9589999999999996</v>
      </c>
      <c r="CQ128">
        <v>10.478999999999999</v>
      </c>
      <c r="CR128">
        <v>61665</v>
      </c>
      <c r="CS128">
        <v>0</v>
      </c>
      <c r="CT128">
        <v>2743.844173</v>
      </c>
      <c r="CU128">
        <v>100</v>
      </c>
      <c r="CV128">
        <v>7408</v>
      </c>
      <c r="CW128">
        <v>1.9115E-2</v>
      </c>
      <c r="CX128">
        <v>0</v>
      </c>
      <c r="CY128">
        <v>1.6379999999999999E-3</v>
      </c>
      <c r="CZ128">
        <v>91</v>
      </c>
      <c r="DA128" t="s">
        <v>358</v>
      </c>
      <c r="DB128" t="s">
        <v>208</v>
      </c>
      <c r="DC128" t="s">
        <v>359</v>
      </c>
      <c r="DD128">
        <v>-85.145606999999998</v>
      </c>
      <c r="DE128">
        <v>34.948177999999999</v>
      </c>
      <c r="DF128">
        <v>34.948177999999999</v>
      </c>
      <c r="DG128">
        <v>-85.145606999999998</v>
      </c>
      <c r="DH128">
        <v>1.4069999999999999E-2</v>
      </c>
      <c r="DI128">
        <v>1.6379999999999999E-3</v>
      </c>
      <c r="DJ128">
        <v>23</v>
      </c>
      <c r="DK128">
        <v>5670</v>
      </c>
      <c r="DL128">
        <v>5.8</v>
      </c>
      <c r="DM128">
        <v>6270</v>
      </c>
      <c r="DN128">
        <v>5.8</v>
      </c>
      <c r="DO128">
        <v>5950</v>
      </c>
      <c r="DP128">
        <v>3.9</v>
      </c>
      <c r="DQ128">
        <v>6000</v>
      </c>
      <c r="DR128">
        <v>4</v>
      </c>
      <c r="DS128">
        <v>5750</v>
      </c>
      <c r="DT128">
        <v>4.3</v>
      </c>
      <c r="DU128">
        <v>5590</v>
      </c>
      <c r="DV128">
        <v>4.3</v>
      </c>
      <c r="DW128">
        <v>5210</v>
      </c>
      <c r="DX128">
        <v>4.3</v>
      </c>
      <c r="DY128">
        <v>5210</v>
      </c>
      <c r="DZ128">
        <v>4.3</v>
      </c>
      <c r="EA128">
        <v>5280</v>
      </c>
      <c r="EB128">
        <v>4</v>
      </c>
      <c r="EC128">
        <v>5370</v>
      </c>
      <c r="ED128">
        <v>4</v>
      </c>
      <c r="EE128">
        <v>0</v>
      </c>
    </row>
    <row r="129" spans="1:135" x14ac:dyDescent="0.3">
      <c r="A129">
        <v>127</v>
      </c>
      <c r="B129" t="s">
        <v>135</v>
      </c>
      <c r="C129">
        <v>386</v>
      </c>
      <c r="D129">
        <v>575</v>
      </c>
      <c r="E129" t="s">
        <v>135</v>
      </c>
      <c r="F129">
        <v>6152209</v>
      </c>
      <c r="G129" t="s">
        <v>136</v>
      </c>
      <c r="H129" s="1">
        <v>42808</v>
      </c>
      <c r="I129" t="s">
        <v>302</v>
      </c>
      <c r="J129" t="s">
        <v>356</v>
      </c>
      <c r="K129" t="s">
        <v>139</v>
      </c>
      <c r="L129" t="s">
        <v>140</v>
      </c>
      <c r="M129">
        <v>0</v>
      </c>
      <c r="N129">
        <v>0</v>
      </c>
      <c r="O129">
        <v>0</v>
      </c>
      <c r="P129" t="s">
        <v>328</v>
      </c>
      <c r="Q129" t="s">
        <v>170</v>
      </c>
      <c r="R129" t="s">
        <v>180</v>
      </c>
      <c r="S129" t="s">
        <v>180</v>
      </c>
      <c r="T129" t="s">
        <v>173</v>
      </c>
      <c r="U129">
        <v>2</v>
      </c>
      <c r="V129" t="s">
        <v>194</v>
      </c>
      <c r="W129" t="s">
        <v>243</v>
      </c>
      <c r="X129" t="s">
        <v>147</v>
      </c>
      <c r="Y129" t="s">
        <v>148</v>
      </c>
      <c r="Z129">
        <v>0</v>
      </c>
      <c r="AA129" t="s">
        <v>198</v>
      </c>
      <c r="AB129" t="s">
        <v>265</v>
      </c>
      <c r="AC129" t="s">
        <v>307</v>
      </c>
      <c r="AD129">
        <v>10.020158</v>
      </c>
      <c r="AE129">
        <v>34.956673000000002</v>
      </c>
      <c r="AF129">
        <v>-85.157118999999994</v>
      </c>
      <c r="AG129">
        <v>23</v>
      </c>
      <c r="AH129">
        <v>20</v>
      </c>
      <c r="AI129">
        <v>423</v>
      </c>
      <c r="AJ129" t="s">
        <v>357</v>
      </c>
      <c r="AK129">
        <v>51</v>
      </c>
      <c r="AL129">
        <v>54</v>
      </c>
      <c r="AM129" t="s">
        <v>153</v>
      </c>
      <c r="AN129">
        <v>641</v>
      </c>
      <c r="AO129">
        <v>48.3</v>
      </c>
      <c r="AP129">
        <v>537.9</v>
      </c>
      <c r="AQ129">
        <v>-85.156655999999998</v>
      </c>
      <c r="AR129">
        <v>34.956887999999999</v>
      </c>
      <c r="AS129">
        <v>-85.157869000000005</v>
      </c>
      <c r="AT129">
        <v>34.955857000000002</v>
      </c>
      <c r="AU129" t="s">
        <v>307</v>
      </c>
      <c r="AV129">
        <v>1</v>
      </c>
      <c r="AW129">
        <v>47</v>
      </c>
      <c r="AX129">
        <v>3</v>
      </c>
      <c r="AY129">
        <v>0</v>
      </c>
      <c r="AZ129">
        <v>55</v>
      </c>
      <c r="BA129">
        <v>9.24</v>
      </c>
      <c r="BB129">
        <v>9.0500000000000007</v>
      </c>
      <c r="BC129">
        <v>902.2</v>
      </c>
      <c r="BD129">
        <v>889.1</v>
      </c>
      <c r="BE129">
        <v>872.4</v>
      </c>
      <c r="BF129">
        <v>55</v>
      </c>
      <c r="BG129">
        <v>49.7</v>
      </c>
      <c r="BH129">
        <v>5.3</v>
      </c>
      <c r="BI129" s="1">
        <v>44187</v>
      </c>
      <c r="BJ129" t="s">
        <v>185</v>
      </c>
      <c r="BK129">
        <v>1.6379999999999999E-3</v>
      </c>
      <c r="BL129">
        <v>7495</v>
      </c>
      <c r="BM129">
        <v>7393</v>
      </c>
      <c r="BN129" t="s">
        <v>307</v>
      </c>
      <c r="BO129" t="s">
        <v>310</v>
      </c>
      <c r="BP129">
        <v>1</v>
      </c>
      <c r="BQ129">
        <v>300</v>
      </c>
      <c r="BR129">
        <v>6</v>
      </c>
      <c r="BS129">
        <v>1</v>
      </c>
      <c r="BT129">
        <v>2</v>
      </c>
      <c r="BU129">
        <v>1</v>
      </c>
      <c r="BV129">
        <v>1</v>
      </c>
      <c r="BW129">
        <v>2</v>
      </c>
      <c r="BX129">
        <v>0</v>
      </c>
      <c r="BY129">
        <v>4</v>
      </c>
      <c r="BZ129" t="s">
        <v>156</v>
      </c>
      <c r="CA129">
        <v>47</v>
      </c>
      <c r="CB129">
        <v>3</v>
      </c>
      <c r="CC129">
        <v>0</v>
      </c>
      <c r="CD129" t="s">
        <v>213</v>
      </c>
      <c r="CE129" t="s">
        <v>311</v>
      </c>
      <c r="CF129">
        <v>15832</v>
      </c>
      <c r="CG129">
        <v>55</v>
      </c>
      <c r="CH129">
        <v>6360</v>
      </c>
      <c r="CI129" t="s">
        <v>158</v>
      </c>
      <c r="CJ129">
        <v>0</v>
      </c>
      <c r="CK129">
        <v>0.51966699999999999</v>
      </c>
      <c r="CL129">
        <v>14</v>
      </c>
      <c r="CM129" t="s">
        <v>159</v>
      </c>
      <c r="CN129">
        <v>6360</v>
      </c>
      <c r="CO129">
        <v>61665</v>
      </c>
      <c r="CP129">
        <v>9.9589999999999996</v>
      </c>
      <c r="CQ129">
        <v>10.478999999999999</v>
      </c>
      <c r="CR129">
        <v>61665</v>
      </c>
      <c r="CS129">
        <v>0</v>
      </c>
      <c r="CT129">
        <v>2743.844173</v>
      </c>
      <c r="CU129">
        <v>100</v>
      </c>
      <c r="CV129">
        <v>7408</v>
      </c>
      <c r="CW129">
        <v>1.9115E-2</v>
      </c>
      <c r="CX129">
        <v>0</v>
      </c>
      <c r="CY129">
        <v>1.6379999999999999E-3</v>
      </c>
      <c r="CZ129">
        <v>91</v>
      </c>
      <c r="DA129" t="s">
        <v>358</v>
      </c>
      <c r="DB129" t="s">
        <v>208</v>
      </c>
      <c r="DC129" t="s">
        <v>359</v>
      </c>
      <c r="DD129">
        <v>-85.145606999999998</v>
      </c>
      <c r="DE129">
        <v>34.948177999999999</v>
      </c>
      <c r="DF129">
        <v>34.948177999999999</v>
      </c>
      <c r="DG129">
        <v>-85.145606999999998</v>
      </c>
      <c r="DH129">
        <v>1.4069999999999999E-2</v>
      </c>
      <c r="DI129">
        <v>1.6379999999999999E-3</v>
      </c>
      <c r="DJ129">
        <v>23</v>
      </c>
      <c r="DK129">
        <v>5670</v>
      </c>
      <c r="DL129">
        <v>5.8</v>
      </c>
      <c r="DM129">
        <v>6270</v>
      </c>
      <c r="DN129">
        <v>5.8</v>
      </c>
      <c r="DO129">
        <v>5950</v>
      </c>
      <c r="DP129">
        <v>3.9</v>
      </c>
      <c r="DQ129">
        <v>6000</v>
      </c>
      <c r="DR129">
        <v>4</v>
      </c>
      <c r="DS129">
        <v>5750</v>
      </c>
      <c r="DT129">
        <v>4.3</v>
      </c>
      <c r="DU129">
        <v>5590</v>
      </c>
      <c r="DV129">
        <v>4.3</v>
      </c>
      <c r="DW129">
        <v>5210</v>
      </c>
      <c r="DX129">
        <v>4.3</v>
      </c>
      <c r="DY129">
        <v>5210</v>
      </c>
      <c r="DZ129">
        <v>4.3</v>
      </c>
      <c r="EA129">
        <v>5280</v>
      </c>
      <c r="EB129">
        <v>4</v>
      </c>
      <c r="EC129">
        <v>5370</v>
      </c>
      <c r="ED129">
        <v>4</v>
      </c>
      <c r="EE129">
        <v>0</v>
      </c>
    </row>
    <row r="130" spans="1:135" x14ac:dyDescent="0.3">
      <c r="A130">
        <v>128</v>
      </c>
      <c r="B130" t="s">
        <v>135</v>
      </c>
      <c r="C130">
        <v>569</v>
      </c>
      <c r="D130">
        <v>681</v>
      </c>
      <c r="E130" t="s">
        <v>135</v>
      </c>
      <c r="F130">
        <v>5459623</v>
      </c>
      <c r="G130" t="s">
        <v>136</v>
      </c>
      <c r="H130" s="1">
        <v>42281</v>
      </c>
      <c r="I130" t="s">
        <v>302</v>
      </c>
      <c r="J130" t="s">
        <v>398</v>
      </c>
      <c r="K130" t="s">
        <v>139</v>
      </c>
      <c r="L130" t="s">
        <v>169</v>
      </c>
      <c r="M130">
        <v>0</v>
      </c>
      <c r="N130">
        <v>0</v>
      </c>
      <c r="O130">
        <v>0</v>
      </c>
      <c r="P130" t="s">
        <v>141</v>
      </c>
      <c r="Q130" t="s">
        <v>142</v>
      </c>
      <c r="R130" t="s">
        <v>176</v>
      </c>
      <c r="S130" t="s">
        <v>177</v>
      </c>
      <c r="T130" t="s">
        <v>187</v>
      </c>
      <c r="U130">
        <v>1</v>
      </c>
      <c r="V130" t="s">
        <v>145</v>
      </c>
      <c r="W130" t="s">
        <v>217</v>
      </c>
      <c r="X130" t="s">
        <v>147</v>
      </c>
      <c r="Y130" t="s">
        <v>148</v>
      </c>
      <c r="Z130">
        <v>52</v>
      </c>
      <c r="AA130" t="s">
        <v>149</v>
      </c>
      <c r="AB130" t="s">
        <v>168</v>
      </c>
      <c r="AC130" t="s">
        <v>307</v>
      </c>
      <c r="AD130">
        <v>10.061999999999999</v>
      </c>
      <c r="AE130">
        <v>34.956242000000003</v>
      </c>
      <c r="AF130">
        <v>-85.157632000000007</v>
      </c>
      <c r="AG130">
        <v>23</v>
      </c>
      <c r="AH130">
        <v>20</v>
      </c>
      <c r="AI130">
        <v>423</v>
      </c>
      <c r="AJ130" t="s">
        <v>357</v>
      </c>
      <c r="AK130">
        <v>51</v>
      </c>
      <c r="AL130">
        <v>54</v>
      </c>
      <c r="AM130" t="s">
        <v>153</v>
      </c>
      <c r="AN130">
        <v>641</v>
      </c>
      <c r="AO130">
        <v>48.3</v>
      </c>
      <c r="AP130">
        <v>537.9</v>
      </c>
      <c r="AQ130">
        <v>-85.156655999999998</v>
      </c>
      <c r="AR130">
        <v>34.956887999999999</v>
      </c>
      <c r="AS130">
        <v>-85.157869000000005</v>
      </c>
      <c r="AT130">
        <v>34.955857000000002</v>
      </c>
      <c r="AU130" t="s">
        <v>307</v>
      </c>
      <c r="AV130">
        <v>1</v>
      </c>
      <c r="AW130">
        <v>47</v>
      </c>
      <c r="AX130">
        <v>3</v>
      </c>
      <c r="AY130">
        <v>0</v>
      </c>
      <c r="AZ130">
        <v>55</v>
      </c>
      <c r="BA130">
        <v>9.24</v>
      </c>
      <c r="BB130">
        <v>9.0500000000000007</v>
      </c>
      <c r="BC130">
        <v>902.2</v>
      </c>
      <c r="BD130">
        <v>889.1</v>
      </c>
      <c r="BE130">
        <v>872.4</v>
      </c>
      <c r="BF130">
        <v>55</v>
      </c>
      <c r="BG130">
        <v>49.7</v>
      </c>
      <c r="BH130">
        <v>5.3</v>
      </c>
      <c r="BI130" s="1">
        <v>44187</v>
      </c>
      <c r="BJ130" t="s">
        <v>185</v>
      </c>
      <c r="BK130">
        <v>1.6379999999999999E-3</v>
      </c>
      <c r="BL130">
        <v>7495</v>
      </c>
      <c r="BM130">
        <v>7393</v>
      </c>
      <c r="BN130" t="s">
        <v>307</v>
      </c>
      <c r="BO130" t="s">
        <v>310</v>
      </c>
      <c r="BP130">
        <v>1</v>
      </c>
      <c r="BQ130">
        <v>300</v>
      </c>
      <c r="BR130">
        <v>6</v>
      </c>
      <c r="BS130">
        <v>1</v>
      </c>
      <c r="BT130">
        <v>2</v>
      </c>
      <c r="BU130">
        <v>1</v>
      </c>
      <c r="BV130">
        <v>1</v>
      </c>
      <c r="BW130">
        <v>2</v>
      </c>
      <c r="BX130">
        <v>0</v>
      </c>
      <c r="BY130">
        <v>4</v>
      </c>
      <c r="BZ130" t="s">
        <v>156</v>
      </c>
      <c r="CA130">
        <v>47</v>
      </c>
      <c r="CB130">
        <v>3</v>
      </c>
      <c r="CC130">
        <v>0</v>
      </c>
      <c r="CD130" t="s">
        <v>213</v>
      </c>
      <c r="CE130" t="s">
        <v>311</v>
      </c>
      <c r="CF130">
        <v>15832</v>
      </c>
      <c r="CG130">
        <v>55</v>
      </c>
      <c r="CH130">
        <v>6360</v>
      </c>
      <c r="CI130" t="s">
        <v>158</v>
      </c>
      <c r="CJ130">
        <v>0</v>
      </c>
      <c r="CK130">
        <v>0.51966699999999999</v>
      </c>
      <c r="CL130">
        <v>14</v>
      </c>
      <c r="CM130" t="s">
        <v>159</v>
      </c>
      <c r="CN130">
        <v>6360</v>
      </c>
      <c r="CO130">
        <v>61665</v>
      </c>
      <c r="CP130">
        <v>9.9589999999999996</v>
      </c>
      <c r="CQ130">
        <v>10.478999999999999</v>
      </c>
      <c r="CR130">
        <v>61665</v>
      </c>
      <c r="CS130">
        <v>0</v>
      </c>
      <c r="CT130">
        <v>2743.844173</v>
      </c>
      <c r="CU130">
        <v>100</v>
      </c>
      <c r="CV130">
        <v>7408</v>
      </c>
      <c r="CW130">
        <v>1.9115E-2</v>
      </c>
      <c r="CX130">
        <v>0</v>
      </c>
      <c r="CY130">
        <v>1.6379999999999999E-3</v>
      </c>
      <c r="CZ130">
        <v>91</v>
      </c>
      <c r="DA130" t="s">
        <v>358</v>
      </c>
      <c r="DB130" t="s">
        <v>208</v>
      </c>
      <c r="DC130" t="s">
        <v>359</v>
      </c>
      <c r="DD130">
        <v>-85.145606999999998</v>
      </c>
      <c r="DE130">
        <v>34.948177999999999</v>
      </c>
      <c r="DF130">
        <v>34.948177999999999</v>
      </c>
      <c r="DG130">
        <v>-85.145606999999998</v>
      </c>
      <c r="DH130">
        <v>1.4069999999999999E-2</v>
      </c>
      <c r="DI130">
        <v>1.6379999999999999E-3</v>
      </c>
      <c r="DJ130">
        <v>23</v>
      </c>
      <c r="DK130">
        <v>5670</v>
      </c>
      <c r="DL130">
        <v>5.8</v>
      </c>
      <c r="DM130">
        <v>6270</v>
      </c>
      <c r="DN130">
        <v>5.8</v>
      </c>
      <c r="DO130">
        <v>5950</v>
      </c>
      <c r="DP130">
        <v>3.9</v>
      </c>
      <c r="DQ130">
        <v>6000</v>
      </c>
      <c r="DR130">
        <v>4</v>
      </c>
      <c r="DS130">
        <v>5750</v>
      </c>
      <c r="DT130">
        <v>4.3</v>
      </c>
      <c r="DU130">
        <v>5590</v>
      </c>
      <c r="DV130">
        <v>4.3</v>
      </c>
      <c r="DW130">
        <v>5210</v>
      </c>
      <c r="DX130">
        <v>4.3</v>
      </c>
      <c r="DY130">
        <v>5210</v>
      </c>
      <c r="DZ130">
        <v>4.3</v>
      </c>
      <c r="EA130">
        <v>5280</v>
      </c>
      <c r="EB130">
        <v>4</v>
      </c>
      <c r="EC130">
        <v>5370</v>
      </c>
      <c r="ED130">
        <v>4</v>
      </c>
      <c r="EE130">
        <v>0</v>
      </c>
    </row>
    <row r="131" spans="1:135" x14ac:dyDescent="0.3">
      <c r="A131">
        <v>129</v>
      </c>
      <c r="B131" t="s">
        <v>135</v>
      </c>
      <c r="C131">
        <v>714</v>
      </c>
      <c r="D131">
        <v>494</v>
      </c>
      <c r="E131" t="s">
        <v>135</v>
      </c>
      <c r="F131">
        <v>7327641</v>
      </c>
      <c r="G131" t="s">
        <v>329</v>
      </c>
      <c r="H131" s="1">
        <v>43694</v>
      </c>
      <c r="I131" t="s">
        <v>302</v>
      </c>
      <c r="J131" t="s">
        <v>356</v>
      </c>
      <c r="K131" t="s">
        <v>385</v>
      </c>
      <c r="L131" t="s">
        <v>140</v>
      </c>
      <c r="M131">
        <v>0</v>
      </c>
      <c r="N131">
        <v>0</v>
      </c>
      <c r="O131">
        <v>0</v>
      </c>
      <c r="P131" t="s">
        <v>141</v>
      </c>
      <c r="Q131" t="s">
        <v>186</v>
      </c>
      <c r="R131" t="s">
        <v>219</v>
      </c>
      <c r="S131" t="s">
        <v>219</v>
      </c>
      <c r="T131" t="s">
        <v>216</v>
      </c>
      <c r="U131">
        <v>1</v>
      </c>
      <c r="V131" t="s">
        <v>196</v>
      </c>
      <c r="W131" t="s">
        <v>146</v>
      </c>
      <c r="X131" t="s">
        <v>147</v>
      </c>
      <c r="Y131" t="s">
        <v>148</v>
      </c>
      <c r="Z131">
        <v>17</v>
      </c>
      <c r="AA131" t="s">
        <v>198</v>
      </c>
      <c r="AB131" t="s">
        <v>168</v>
      </c>
      <c r="AC131" t="s">
        <v>307</v>
      </c>
      <c r="AD131">
        <v>10.105995999999999</v>
      </c>
      <c r="AE131">
        <v>34.955674999999999</v>
      </c>
      <c r="AF131">
        <v>-85.157983000000002</v>
      </c>
      <c r="AG131">
        <v>23</v>
      </c>
      <c r="AH131">
        <v>20</v>
      </c>
      <c r="AI131">
        <v>423</v>
      </c>
      <c r="AJ131" t="s">
        <v>357</v>
      </c>
      <c r="AK131">
        <v>51</v>
      </c>
      <c r="AL131">
        <v>54</v>
      </c>
      <c r="AM131" t="s">
        <v>153</v>
      </c>
      <c r="AN131">
        <v>641</v>
      </c>
      <c r="AO131">
        <v>48.3</v>
      </c>
      <c r="AP131">
        <v>537.9</v>
      </c>
      <c r="AQ131">
        <v>-85.156655999999998</v>
      </c>
      <c r="AR131">
        <v>34.956887999999999</v>
      </c>
      <c r="AS131">
        <v>-85.157869000000005</v>
      </c>
      <c r="AT131">
        <v>34.955857000000002</v>
      </c>
      <c r="AU131" t="s">
        <v>307</v>
      </c>
      <c r="AV131">
        <v>1</v>
      </c>
      <c r="AW131">
        <v>47</v>
      </c>
      <c r="AX131">
        <v>3</v>
      </c>
      <c r="AY131">
        <v>0</v>
      </c>
      <c r="AZ131">
        <v>55</v>
      </c>
      <c r="BA131">
        <v>9.24</v>
      </c>
      <c r="BB131">
        <v>9.0500000000000007</v>
      </c>
      <c r="BC131">
        <v>902.2</v>
      </c>
      <c r="BD131">
        <v>889.1</v>
      </c>
      <c r="BE131">
        <v>872.4</v>
      </c>
      <c r="BF131">
        <v>55</v>
      </c>
      <c r="BG131">
        <v>49.7</v>
      </c>
      <c r="BH131">
        <v>5.3</v>
      </c>
      <c r="BI131" s="1">
        <v>44187</v>
      </c>
      <c r="BJ131" t="s">
        <v>185</v>
      </c>
      <c r="BK131">
        <v>1.6379999999999999E-3</v>
      </c>
      <c r="BL131">
        <v>7495</v>
      </c>
      <c r="BM131">
        <v>7393</v>
      </c>
      <c r="BN131" t="s">
        <v>307</v>
      </c>
      <c r="BO131" t="s">
        <v>310</v>
      </c>
      <c r="BP131">
        <v>1</v>
      </c>
      <c r="BQ131">
        <v>300</v>
      </c>
      <c r="BR131">
        <v>6</v>
      </c>
      <c r="BS131">
        <v>1</v>
      </c>
      <c r="BT131">
        <v>2</v>
      </c>
      <c r="BU131">
        <v>1</v>
      </c>
      <c r="BV131">
        <v>1</v>
      </c>
      <c r="BW131">
        <v>2</v>
      </c>
      <c r="BX131">
        <v>0</v>
      </c>
      <c r="BY131">
        <v>4</v>
      </c>
      <c r="BZ131" t="s">
        <v>156</v>
      </c>
      <c r="CA131">
        <v>47</v>
      </c>
      <c r="CB131">
        <v>3</v>
      </c>
      <c r="CC131">
        <v>0</v>
      </c>
      <c r="CD131" t="s">
        <v>213</v>
      </c>
      <c r="CE131" t="s">
        <v>311</v>
      </c>
      <c r="CF131">
        <v>15832</v>
      </c>
      <c r="CG131">
        <v>55</v>
      </c>
      <c r="CH131">
        <v>6360</v>
      </c>
      <c r="CI131" t="s">
        <v>158</v>
      </c>
      <c r="CJ131">
        <v>0</v>
      </c>
      <c r="CK131">
        <v>0.51966699999999999</v>
      </c>
      <c r="CL131">
        <v>14</v>
      </c>
      <c r="CM131" t="s">
        <v>159</v>
      </c>
      <c r="CN131">
        <v>6360</v>
      </c>
      <c r="CO131">
        <v>61665</v>
      </c>
      <c r="CP131">
        <v>9.9589999999999996</v>
      </c>
      <c r="CQ131">
        <v>10.478999999999999</v>
      </c>
      <c r="CR131">
        <v>61665</v>
      </c>
      <c r="CS131">
        <v>0</v>
      </c>
      <c r="CT131">
        <v>2743.844173</v>
      </c>
      <c r="CU131">
        <v>100</v>
      </c>
      <c r="CV131">
        <v>7408</v>
      </c>
      <c r="CW131">
        <v>1.9115E-2</v>
      </c>
      <c r="CX131">
        <v>0</v>
      </c>
      <c r="CY131">
        <v>1.6379999999999999E-3</v>
      </c>
      <c r="CZ131">
        <v>91</v>
      </c>
      <c r="DA131" t="s">
        <v>358</v>
      </c>
      <c r="DB131" t="s">
        <v>208</v>
      </c>
      <c r="DC131" t="s">
        <v>359</v>
      </c>
      <c r="DD131">
        <v>-85.145606999999998</v>
      </c>
      <c r="DE131">
        <v>34.948177999999999</v>
      </c>
      <c r="DF131">
        <v>34.948177999999999</v>
      </c>
      <c r="DG131">
        <v>-85.145606999999998</v>
      </c>
      <c r="DH131">
        <v>1.4069999999999999E-2</v>
      </c>
      <c r="DI131">
        <v>1.6379999999999999E-3</v>
      </c>
      <c r="DJ131">
        <v>23</v>
      </c>
      <c r="DK131">
        <v>5670</v>
      </c>
      <c r="DL131">
        <v>5.8</v>
      </c>
      <c r="DM131">
        <v>6270</v>
      </c>
      <c r="DN131">
        <v>5.8</v>
      </c>
      <c r="DO131">
        <v>5950</v>
      </c>
      <c r="DP131">
        <v>3.9</v>
      </c>
      <c r="DQ131">
        <v>6000</v>
      </c>
      <c r="DR131">
        <v>4</v>
      </c>
      <c r="DS131">
        <v>5750</v>
      </c>
      <c r="DT131">
        <v>4.3</v>
      </c>
      <c r="DU131">
        <v>5590</v>
      </c>
      <c r="DV131">
        <v>4.3</v>
      </c>
      <c r="DW131">
        <v>5210</v>
      </c>
      <c r="DX131">
        <v>4.3</v>
      </c>
      <c r="DY131">
        <v>5210</v>
      </c>
      <c r="DZ131">
        <v>4.3</v>
      </c>
      <c r="EA131">
        <v>5280</v>
      </c>
      <c r="EB131">
        <v>4</v>
      </c>
      <c r="EC131">
        <v>5370</v>
      </c>
      <c r="ED131">
        <v>4</v>
      </c>
      <c r="EE131">
        <v>2.1499999999999999E-4</v>
      </c>
    </row>
    <row r="132" spans="1:135" x14ac:dyDescent="0.3">
      <c r="A132">
        <v>130</v>
      </c>
      <c r="B132" t="s">
        <v>135</v>
      </c>
      <c r="C132">
        <v>763</v>
      </c>
      <c r="D132">
        <v>495</v>
      </c>
      <c r="E132" t="s">
        <v>135</v>
      </c>
      <c r="F132">
        <v>7669523</v>
      </c>
      <c r="G132" t="s">
        <v>136</v>
      </c>
      <c r="H132" s="1">
        <v>43690</v>
      </c>
      <c r="I132" t="s">
        <v>302</v>
      </c>
      <c r="J132" t="s">
        <v>356</v>
      </c>
      <c r="K132" t="s">
        <v>399</v>
      </c>
      <c r="L132" t="s">
        <v>140</v>
      </c>
      <c r="M132">
        <v>0</v>
      </c>
      <c r="N132">
        <v>0</v>
      </c>
      <c r="O132">
        <v>0</v>
      </c>
      <c r="P132" t="s">
        <v>328</v>
      </c>
      <c r="Q132" t="s">
        <v>170</v>
      </c>
      <c r="R132" t="s">
        <v>180</v>
      </c>
      <c r="S132" t="s">
        <v>180</v>
      </c>
      <c r="T132" t="s">
        <v>210</v>
      </c>
      <c r="U132">
        <v>2</v>
      </c>
      <c r="V132" t="s">
        <v>182</v>
      </c>
      <c r="W132" t="s">
        <v>243</v>
      </c>
      <c r="X132" t="s">
        <v>147</v>
      </c>
      <c r="Y132" t="s">
        <v>148</v>
      </c>
      <c r="Z132">
        <v>0</v>
      </c>
      <c r="AA132" t="s">
        <v>245</v>
      </c>
      <c r="AB132" t="s">
        <v>199</v>
      </c>
      <c r="AC132" t="s">
        <v>307</v>
      </c>
      <c r="AD132">
        <v>10.122999999999999</v>
      </c>
      <c r="AE132">
        <v>34.955482000000003</v>
      </c>
      <c r="AF132">
        <v>-85.15813</v>
      </c>
      <c r="AG132">
        <v>23</v>
      </c>
      <c r="AH132">
        <v>20</v>
      </c>
      <c r="AI132">
        <v>423</v>
      </c>
      <c r="AJ132" t="s">
        <v>357</v>
      </c>
      <c r="AK132">
        <v>51</v>
      </c>
      <c r="AL132">
        <v>54</v>
      </c>
      <c r="AM132" t="s">
        <v>153</v>
      </c>
      <c r="AN132">
        <v>641</v>
      </c>
      <c r="AO132">
        <v>48.3</v>
      </c>
      <c r="AP132">
        <v>537.9</v>
      </c>
      <c r="AQ132">
        <v>-85.156655999999998</v>
      </c>
      <c r="AR132">
        <v>34.956887999999999</v>
      </c>
      <c r="AS132">
        <v>-85.157869000000005</v>
      </c>
      <c r="AT132">
        <v>34.955857000000002</v>
      </c>
      <c r="AU132" t="s">
        <v>307</v>
      </c>
      <c r="AV132">
        <v>1</v>
      </c>
      <c r="AW132">
        <v>47</v>
      </c>
      <c r="AX132">
        <v>3</v>
      </c>
      <c r="AY132">
        <v>0</v>
      </c>
      <c r="AZ132">
        <v>55</v>
      </c>
      <c r="BA132">
        <v>9.24</v>
      </c>
      <c r="BB132">
        <v>9.0500000000000007</v>
      </c>
      <c r="BC132">
        <v>902.2</v>
      </c>
      <c r="BD132">
        <v>889.1</v>
      </c>
      <c r="BE132">
        <v>872.4</v>
      </c>
      <c r="BF132">
        <v>55</v>
      </c>
      <c r="BG132">
        <v>49.7</v>
      </c>
      <c r="BH132">
        <v>5.3</v>
      </c>
      <c r="BI132" s="1">
        <v>44187</v>
      </c>
      <c r="BJ132" t="s">
        <v>185</v>
      </c>
      <c r="BK132">
        <v>1.6379999999999999E-3</v>
      </c>
      <c r="BL132">
        <v>7495</v>
      </c>
      <c r="BM132">
        <v>7393</v>
      </c>
      <c r="BN132" t="s">
        <v>307</v>
      </c>
      <c r="BO132" t="s">
        <v>310</v>
      </c>
      <c r="BP132">
        <v>1</v>
      </c>
      <c r="BQ132">
        <v>300</v>
      </c>
      <c r="BR132">
        <v>6</v>
      </c>
      <c r="BS132">
        <v>1</v>
      </c>
      <c r="BT132">
        <v>2</v>
      </c>
      <c r="BU132">
        <v>1</v>
      </c>
      <c r="BV132">
        <v>1</v>
      </c>
      <c r="BW132">
        <v>2</v>
      </c>
      <c r="BX132">
        <v>0</v>
      </c>
      <c r="BY132">
        <v>4</v>
      </c>
      <c r="BZ132" t="s">
        <v>156</v>
      </c>
      <c r="CA132">
        <v>47</v>
      </c>
      <c r="CB132">
        <v>3</v>
      </c>
      <c r="CC132">
        <v>0</v>
      </c>
      <c r="CD132" t="s">
        <v>213</v>
      </c>
      <c r="CE132" t="s">
        <v>311</v>
      </c>
      <c r="CF132">
        <v>15832</v>
      </c>
      <c r="CG132">
        <v>55</v>
      </c>
      <c r="CH132">
        <v>6360</v>
      </c>
      <c r="CI132" t="s">
        <v>158</v>
      </c>
      <c r="CJ132">
        <v>0</v>
      </c>
      <c r="CK132">
        <v>0.51966699999999999</v>
      </c>
      <c r="CL132">
        <v>14</v>
      </c>
      <c r="CM132" t="s">
        <v>159</v>
      </c>
      <c r="CN132">
        <v>6360</v>
      </c>
      <c r="CO132">
        <v>61665</v>
      </c>
      <c r="CP132">
        <v>9.9589999999999996</v>
      </c>
      <c r="CQ132">
        <v>10.478999999999999</v>
      </c>
      <c r="CR132">
        <v>61665</v>
      </c>
      <c r="CS132">
        <v>0</v>
      </c>
      <c r="CT132">
        <v>2743.844173</v>
      </c>
      <c r="CU132">
        <v>100</v>
      </c>
      <c r="CV132">
        <v>7408</v>
      </c>
      <c r="CW132">
        <v>1.9115E-2</v>
      </c>
      <c r="CX132">
        <v>0</v>
      </c>
      <c r="CY132">
        <v>1.6379999999999999E-3</v>
      </c>
      <c r="CZ132">
        <v>91</v>
      </c>
      <c r="DA132" t="s">
        <v>358</v>
      </c>
      <c r="DB132" t="s">
        <v>208</v>
      </c>
      <c r="DC132" t="s">
        <v>359</v>
      </c>
      <c r="DD132">
        <v>-85.145606999999998</v>
      </c>
      <c r="DE132">
        <v>34.948177999999999</v>
      </c>
      <c r="DF132">
        <v>34.948177999999999</v>
      </c>
      <c r="DG132">
        <v>-85.145606999999998</v>
      </c>
      <c r="DH132">
        <v>1.4069999999999999E-2</v>
      </c>
      <c r="DI132">
        <v>1.6379999999999999E-3</v>
      </c>
      <c r="DJ132">
        <v>23</v>
      </c>
      <c r="DK132">
        <v>5670</v>
      </c>
      <c r="DL132">
        <v>5.8</v>
      </c>
      <c r="DM132">
        <v>6270</v>
      </c>
      <c r="DN132">
        <v>5.8</v>
      </c>
      <c r="DO132">
        <v>5950</v>
      </c>
      <c r="DP132">
        <v>3.9</v>
      </c>
      <c r="DQ132">
        <v>6000</v>
      </c>
      <c r="DR132">
        <v>4</v>
      </c>
      <c r="DS132">
        <v>5750</v>
      </c>
      <c r="DT132">
        <v>4.3</v>
      </c>
      <c r="DU132">
        <v>5590</v>
      </c>
      <c r="DV132">
        <v>4.3</v>
      </c>
      <c r="DW132">
        <v>5210</v>
      </c>
      <c r="DX132">
        <v>4.3</v>
      </c>
      <c r="DY132">
        <v>5210</v>
      </c>
      <c r="DZ132">
        <v>4.3</v>
      </c>
      <c r="EA132">
        <v>5280</v>
      </c>
      <c r="EB132">
        <v>4</v>
      </c>
      <c r="EC132">
        <v>5370</v>
      </c>
      <c r="ED132">
        <v>4</v>
      </c>
      <c r="EE132">
        <v>4.57E-4</v>
      </c>
    </row>
    <row r="133" spans="1:135" x14ac:dyDescent="0.3">
      <c r="A133">
        <v>131</v>
      </c>
      <c r="B133" t="s">
        <v>135</v>
      </c>
      <c r="C133">
        <v>15</v>
      </c>
      <c r="D133">
        <v>834</v>
      </c>
      <c r="E133" t="s">
        <v>135</v>
      </c>
      <c r="F133">
        <v>4346720</v>
      </c>
      <c r="G133" t="s">
        <v>329</v>
      </c>
      <c r="H133" s="1">
        <v>41307</v>
      </c>
      <c r="I133" t="s">
        <v>302</v>
      </c>
      <c r="J133" t="s">
        <v>400</v>
      </c>
      <c r="K133" t="s">
        <v>385</v>
      </c>
      <c r="L133" t="s">
        <v>140</v>
      </c>
      <c r="M133">
        <v>0</v>
      </c>
      <c r="N133">
        <v>0</v>
      </c>
      <c r="O133">
        <v>0</v>
      </c>
      <c r="P133" t="s">
        <v>235</v>
      </c>
      <c r="Q133" t="s">
        <v>170</v>
      </c>
      <c r="R133" t="s">
        <v>180</v>
      </c>
      <c r="S133" t="s">
        <v>180</v>
      </c>
      <c r="T133" t="s">
        <v>387</v>
      </c>
      <c r="U133">
        <v>2</v>
      </c>
      <c r="V133" t="s">
        <v>262</v>
      </c>
      <c r="W133" t="s">
        <v>261</v>
      </c>
      <c r="X133" t="s">
        <v>147</v>
      </c>
      <c r="Y133" t="s">
        <v>401</v>
      </c>
      <c r="Z133">
        <v>0</v>
      </c>
      <c r="AA133" t="s">
        <v>350</v>
      </c>
      <c r="AB133" t="s">
        <v>199</v>
      </c>
      <c r="AC133" t="s">
        <v>307</v>
      </c>
      <c r="AD133">
        <v>10.478999999999999</v>
      </c>
      <c r="AE133">
        <v>34.953814000000001</v>
      </c>
      <c r="AF133">
        <v>-85.163331999999997</v>
      </c>
      <c r="AG133">
        <v>24</v>
      </c>
      <c r="AH133">
        <v>21</v>
      </c>
      <c r="AI133">
        <v>424</v>
      </c>
      <c r="AJ133" t="s">
        <v>357</v>
      </c>
      <c r="AK133">
        <v>52</v>
      </c>
      <c r="AL133">
        <v>55</v>
      </c>
      <c r="AM133" t="s">
        <v>230</v>
      </c>
      <c r="AN133">
        <v>554</v>
      </c>
      <c r="AO133">
        <v>94.7</v>
      </c>
      <c r="AP133">
        <v>914.3</v>
      </c>
      <c r="AQ133">
        <v>-85.161778999999996</v>
      </c>
      <c r="AR133">
        <v>34.953470000000003</v>
      </c>
      <c r="AS133">
        <v>-85.163990999999996</v>
      </c>
      <c r="AT133">
        <v>34.954807000000002</v>
      </c>
      <c r="AU133" t="s">
        <v>307</v>
      </c>
      <c r="AV133">
        <v>1</v>
      </c>
      <c r="AW133">
        <v>47</v>
      </c>
      <c r="AX133">
        <v>3</v>
      </c>
      <c r="AY133">
        <v>0</v>
      </c>
      <c r="AZ133">
        <v>55</v>
      </c>
      <c r="BA133">
        <v>12.95</v>
      </c>
      <c r="BB133">
        <v>12.67</v>
      </c>
      <c r="BC133">
        <v>787.4</v>
      </c>
      <c r="BD133">
        <v>755.6</v>
      </c>
      <c r="BE133">
        <v>732.9</v>
      </c>
      <c r="BF133">
        <v>55</v>
      </c>
      <c r="BG133">
        <v>43.6</v>
      </c>
      <c r="BH133">
        <v>11.4</v>
      </c>
      <c r="BI133" s="1">
        <v>44187</v>
      </c>
      <c r="BJ133" t="s">
        <v>154</v>
      </c>
      <c r="BK133">
        <v>2.8379999999999998E-3</v>
      </c>
      <c r="BL133">
        <v>7495</v>
      </c>
      <c r="BM133">
        <v>7393</v>
      </c>
      <c r="BN133" t="s">
        <v>307</v>
      </c>
      <c r="BO133" t="s">
        <v>310</v>
      </c>
      <c r="BP133">
        <v>1</v>
      </c>
      <c r="BQ133">
        <v>300</v>
      </c>
      <c r="BR133">
        <v>6</v>
      </c>
      <c r="BS133">
        <v>1</v>
      </c>
      <c r="BT133">
        <v>2</v>
      </c>
      <c r="BU133">
        <v>1</v>
      </c>
      <c r="BV133">
        <v>1</v>
      </c>
      <c r="BW133">
        <v>2</v>
      </c>
      <c r="BX133">
        <v>0</v>
      </c>
      <c r="BY133">
        <v>4</v>
      </c>
      <c r="BZ133" t="s">
        <v>156</v>
      </c>
      <c r="CA133">
        <v>47</v>
      </c>
      <c r="CB133">
        <v>3</v>
      </c>
      <c r="CC133">
        <v>0</v>
      </c>
      <c r="CD133" t="s">
        <v>213</v>
      </c>
      <c r="CE133" t="s">
        <v>311</v>
      </c>
      <c r="CF133">
        <v>15832</v>
      </c>
      <c r="CG133">
        <v>55</v>
      </c>
      <c r="CH133">
        <v>6360</v>
      </c>
      <c r="CI133" t="s">
        <v>158</v>
      </c>
      <c r="CJ133">
        <v>0</v>
      </c>
      <c r="CK133">
        <v>0.51966699999999999</v>
      </c>
      <c r="CL133">
        <v>14</v>
      </c>
      <c r="CM133" t="s">
        <v>159</v>
      </c>
      <c r="CN133">
        <v>6360</v>
      </c>
      <c r="CO133">
        <v>61665</v>
      </c>
      <c r="CP133">
        <v>9.9589999999999996</v>
      </c>
      <c r="CQ133">
        <v>10.478999999999999</v>
      </c>
      <c r="CR133">
        <v>61665</v>
      </c>
      <c r="CS133">
        <v>0</v>
      </c>
      <c r="CT133">
        <v>2743.844173</v>
      </c>
      <c r="CU133">
        <v>100</v>
      </c>
      <c r="CV133">
        <v>7408</v>
      </c>
      <c r="CW133">
        <v>1.9115E-2</v>
      </c>
      <c r="CX133">
        <v>0</v>
      </c>
      <c r="CY133">
        <v>2.8379999999999998E-3</v>
      </c>
      <c r="CZ133">
        <v>92</v>
      </c>
      <c r="DA133" t="s">
        <v>402</v>
      </c>
      <c r="DB133" t="s">
        <v>208</v>
      </c>
      <c r="DC133" t="s">
        <v>403</v>
      </c>
      <c r="DD133">
        <v>-85.170862999999997</v>
      </c>
      <c r="DE133">
        <v>34.962218</v>
      </c>
      <c r="DF133">
        <v>34.962218</v>
      </c>
      <c r="DG133">
        <v>-85.170862999999997</v>
      </c>
      <c r="DH133">
        <v>1.0106E-2</v>
      </c>
      <c r="DI133">
        <v>2.8379999999999998E-3</v>
      </c>
      <c r="DJ133">
        <v>24</v>
      </c>
      <c r="DK133">
        <v>9290</v>
      </c>
      <c r="DL133">
        <v>5.6</v>
      </c>
      <c r="DM133">
        <v>6830</v>
      </c>
      <c r="DN133">
        <v>5.6</v>
      </c>
      <c r="DO133">
        <v>6780</v>
      </c>
      <c r="DP133">
        <v>5.6</v>
      </c>
      <c r="DQ133">
        <v>6400</v>
      </c>
      <c r="DR133">
        <v>0</v>
      </c>
      <c r="DS133">
        <v>6360</v>
      </c>
      <c r="DT133">
        <v>6.4</v>
      </c>
      <c r="DU133">
        <v>6630</v>
      </c>
      <c r="DV133">
        <v>6.4</v>
      </c>
      <c r="DW133">
        <v>6420</v>
      </c>
      <c r="DX133">
        <v>6.6</v>
      </c>
      <c r="DY133">
        <v>6000</v>
      </c>
      <c r="DZ133">
        <v>6.6</v>
      </c>
      <c r="EA133">
        <v>6040</v>
      </c>
      <c r="EB133">
        <v>6.6</v>
      </c>
      <c r="EC133">
        <v>5750</v>
      </c>
      <c r="ED133">
        <v>6.8</v>
      </c>
      <c r="EE133">
        <v>0</v>
      </c>
    </row>
    <row r="134" spans="1:135" x14ac:dyDescent="0.3">
      <c r="A134">
        <v>132</v>
      </c>
      <c r="B134" t="s">
        <v>135</v>
      </c>
      <c r="C134">
        <v>39</v>
      </c>
      <c r="D134">
        <v>822</v>
      </c>
      <c r="E134" t="s">
        <v>135</v>
      </c>
      <c r="F134">
        <v>4419288</v>
      </c>
      <c r="G134" t="s">
        <v>136</v>
      </c>
      <c r="H134" s="1">
        <v>41382</v>
      </c>
      <c r="I134" t="s">
        <v>302</v>
      </c>
      <c r="J134" t="s">
        <v>356</v>
      </c>
      <c r="K134" t="s">
        <v>404</v>
      </c>
      <c r="L134" t="s">
        <v>169</v>
      </c>
      <c r="M134">
        <v>0</v>
      </c>
      <c r="N134">
        <v>0</v>
      </c>
      <c r="O134">
        <v>0</v>
      </c>
      <c r="P134" t="s">
        <v>190</v>
      </c>
      <c r="Q134" t="s">
        <v>249</v>
      </c>
      <c r="R134" t="s">
        <v>180</v>
      </c>
      <c r="S134" t="s">
        <v>180</v>
      </c>
      <c r="T134" t="s">
        <v>253</v>
      </c>
      <c r="U134">
        <v>2</v>
      </c>
      <c r="V134" t="s">
        <v>339</v>
      </c>
      <c r="W134" t="s">
        <v>366</v>
      </c>
      <c r="X134" t="s">
        <v>178</v>
      </c>
      <c r="Y134" t="s">
        <v>148</v>
      </c>
      <c r="Z134">
        <v>0</v>
      </c>
      <c r="AA134" t="s">
        <v>175</v>
      </c>
      <c r="AB134" t="s">
        <v>212</v>
      </c>
      <c r="AC134" t="s">
        <v>307</v>
      </c>
      <c r="AD134">
        <v>10.471</v>
      </c>
      <c r="AE134">
        <v>34.95373</v>
      </c>
      <c r="AF134">
        <v>-85.163210000000007</v>
      </c>
      <c r="AG134">
        <v>24</v>
      </c>
      <c r="AH134">
        <v>21</v>
      </c>
      <c r="AI134">
        <v>424</v>
      </c>
      <c r="AJ134" t="s">
        <v>357</v>
      </c>
      <c r="AK134">
        <v>52</v>
      </c>
      <c r="AL134">
        <v>55</v>
      </c>
      <c r="AM134" t="s">
        <v>230</v>
      </c>
      <c r="AN134">
        <v>554</v>
      </c>
      <c r="AO134">
        <v>94.7</v>
      </c>
      <c r="AP134">
        <v>914.3</v>
      </c>
      <c r="AQ134">
        <v>-85.161778999999996</v>
      </c>
      <c r="AR134">
        <v>34.953470000000003</v>
      </c>
      <c r="AS134">
        <v>-85.163990999999996</v>
      </c>
      <c r="AT134">
        <v>34.954807000000002</v>
      </c>
      <c r="AU134" t="s">
        <v>307</v>
      </c>
      <c r="AV134">
        <v>1</v>
      </c>
      <c r="AW134">
        <v>47</v>
      </c>
      <c r="AX134">
        <v>3</v>
      </c>
      <c r="AY134">
        <v>0</v>
      </c>
      <c r="AZ134">
        <v>55</v>
      </c>
      <c r="BA134">
        <v>12.95</v>
      </c>
      <c r="BB134">
        <v>12.67</v>
      </c>
      <c r="BC134">
        <v>787.4</v>
      </c>
      <c r="BD134">
        <v>755.6</v>
      </c>
      <c r="BE134">
        <v>732.9</v>
      </c>
      <c r="BF134">
        <v>55</v>
      </c>
      <c r="BG134">
        <v>43.6</v>
      </c>
      <c r="BH134">
        <v>11.4</v>
      </c>
      <c r="BI134" s="1">
        <v>44187</v>
      </c>
      <c r="BJ134" t="s">
        <v>154</v>
      </c>
      <c r="BK134">
        <v>2.8379999999999998E-3</v>
      </c>
      <c r="BL134">
        <v>7495</v>
      </c>
      <c r="BM134">
        <v>7393</v>
      </c>
      <c r="BN134" t="s">
        <v>307</v>
      </c>
      <c r="BO134" t="s">
        <v>310</v>
      </c>
      <c r="BP134">
        <v>1</v>
      </c>
      <c r="BQ134">
        <v>300</v>
      </c>
      <c r="BR134">
        <v>6</v>
      </c>
      <c r="BS134">
        <v>1</v>
      </c>
      <c r="BT134">
        <v>2</v>
      </c>
      <c r="BU134">
        <v>1</v>
      </c>
      <c r="BV134">
        <v>1</v>
      </c>
      <c r="BW134">
        <v>2</v>
      </c>
      <c r="BX134">
        <v>0</v>
      </c>
      <c r="BY134">
        <v>4</v>
      </c>
      <c r="BZ134" t="s">
        <v>156</v>
      </c>
      <c r="CA134">
        <v>47</v>
      </c>
      <c r="CB134">
        <v>3</v>
      </c>
      <c r="CC134">
        <v>0</v>
      </c>
      <c r="CD134" t="s">
        <v>213</v>
      </c>
      <c r="CE134" t="s">
        <v>311</v>
      </c>
      <c r="CF134">
        <v>15832</v>
      </c>
      <c r="CG134">
        <v>55</v>
      </c>
      <c r="CH134">
        <v>6360</v>
      </c>
      <c r="CI134" t="s">
        <v>158</v>
      </c>
      <c r="CJ134">
        <v>0</v>
      </c>
      <c r="CK134">
        <v>0.51966699999999999</v>
      </c>
      <c r="CL134">
        <v>14</v>
      </c>
      <c r="CM134" t="s">
        <v>159</v>
      </c>
      <c r="CN134">
        <v>6360</v>
      </c>
      <c r="CO134">
        <v>61665</v>
      </c>
      <c r="CP134">
        <v>9.9589999999999996</v>
      </c>
      <c r="CQ134">
        <v>10.478999999999999</v>
      </c>
      <c r="CR134">
        <v>61665</v>
      </c>
      <c r="CS134">
        <v>0</v>
      </c>
      <c r="CT134">
        <v>2743.844173</v>
      </c>
      <c r="CU134">
        <v>100</v>
      </c>
      <c r="CV134">
        <v>7408</v>
      </c>
      <c r="CW134">
        <v>1.9115E-2</v>
      </c>
      <c r="CX134">
        <v>0</v>
      </c>
      <c r="CY134">
        <v>2.8379999999999998E-3</v>
      </c>
      <c r="CZ134">
        <v>92</v>
      </c>
      <c r="DA134" t="s">
        <v>402</v>
      </c>
      <c r="DB134" t="s">
        <v>208</v>
      </c>
      <c r="DC134" t="s">
        <v>403</v>
      </c>
      <c r="DD134">
        <v>-85.170862999999997</v>
      </c>
      <c r="DE134">
        <v>34.962218</v>
      </c>
      <c r="DF134">
        <v>34.962218</v>
      </c>
      <c r="DG134">
        <v>-85.170862999999997</v>
      </c>
      <c r="DH134">
        <v>1.0106E-2</v>
      </c>
      <c r="DI134">
        <v>2.8379999999999998E-3</v>
      </c>
      <c r="DJ134">
        <v>24</v>
      </c>
      <c r="DK134">
        <v>9290</v>
      </c>
      <c r="DL134">
        <v>5.6</v>
      </c>
      <c r="DM134">
        <v>6830</v>
      </c>
      <c r="DN134">
        <v>5.6</v>
      </c>
      <c r="DO134">
        <v>6780</v>
      </c>
      <c r="DP134">
        <v>5.6</v>
      </c>
      <c r="DQ134">
        <v>6400</v>
      </c>
      <c r="DR134">
        <v>0</v>
      </c>
      <c r="DS134">
        <v>6360</v>
      </c>
      <c r="DT134">
        <v>6.4</v>
      </c>
      <c r="DU134">
        <v>6630</v>
      </c>
      <c r="DV134">
        <v>6.4</v>
      </c>
      <c r="DW134">
        <v>6420</v>
      </c>
      <c r="DX134">
        <v>6.6</v>
      </c>
      <c r="DY134">
        <v>6000</v>
      </c>
      <c r="DZ134">
        <v>6.6</v>
      </c>
      <c r="EA134">
        <v>6040</v>
      </c>
      <c r="EB134">
        <v>6.6</v>
      </c>
      <c r="EC134">
        <v>5750</v>
      </c>
      <c r="ED134">
        <v>6.8</v>
      </c>
      <c r="EE134">
        <v>0</v>
      </c>
    </row>
    <row r="135" spans="1:135" x14ac:dyDescent="0.3">
      <c r="A135">
        <v>133</v>
      </c>
      <c r="B135" t="s">
        <v>135</v>
      </c>
      <c r="C135">
        <v>43</v>
      </c>
      <c r="D135">
        <v>818</v>
      </c>
      <c r="E135" t="s">
        <v>135</v>
      </c>
      <c r="F135">
        <v>4438340</v>
      </c>
      <c r="G135" t="s">
        <v>136</v>
      </c>
      <c r="H135" s="1">
        <v>41402</v>
      </c>
      <c r="I135" t="s">
        <v>302</v>
      </c>
      <c r="J135" t="s">
        <v>356</v>
      </c>
      <c r="K135" t="s">
        <v>139</v>
      </c>
      <c r="L135" t="s">
        <v>140</v>
      </c>
      <c r="M135">
        <v>0</v>
      </c>
      <c r="N135">
        <v>0</v>
      </c>
      <c r="O135">
        <v>0</v>
      </c>
      <c r="P135" t="s">
        <v>141</v>
      </c>
      <c r="Q135" t="s">
        <v>142</v>
      </c>
      <c r="R135" t="s">
        <v>215</v>
      </c>
      <c r="S135" t="s">
        <v>215</v>
      </c>
      <c r="T135" t="s">
        <v>223</v>
      </c>
      <c r="U135">
        <v>1</v>
      </c>
      <c r="V135" t="s">
        <v>145</v>
      </c>
      <c r="W135" t="s">
        <v>166</v>
      </c>
      <c r="X135" t="s">
        <v>178</v>
      </c>
      <c r="Y135" t="s">
        <v>148</v>
      </c>
      <c r="Z135">
        <v>68</v>
      </c>
      <c r="AA135" t="s">
        <v>149</v>
      </c>
      <c r="AB135" t="s">
        <v>168</v>
      </c>
      <c r="AC135" t="s">
        <v>307</v>
      </c>
      <c r="AD135">
        <v>10.484791</v>
      </c>
      <c r="AE135">
        <v>34.953874999999996</v>
      </c>
      <c r="AF135">
        <v>-85.163409999999999</v>
      </c>
      <c r="AG135">
        <v>24</v>
      </c>
      <c r="AH135">
        <v>21</v>
      </c>
      <c r="AI135">
        <v>424</v>
      </c>
      <c r="AJ135" t="s">
        <v>357</v>
      </c>
      <c r="AK135">
        <v>52</v>
      </c>
      <c r="AL135">
        <v>55</v>
      </c>
      <c r="AM135" t="s">
        <v>230</v>
      </c>
      <c r="AN135">
        <v>554</v>
      </c>
      <c r="AO135">
        <v>94.7</v>
      </c>
      <c r="AP135">
        <v>914.3</v>
      </c>
      <c r="AQ135">
        <v>-85.161778999999996</v>
      </c>
      <c r="AR135">
        <v>34.953470000000003</v>
      </c>
      <c r="AS135">
        <v>-85.163990999999996</v>
      </c>
      <c r="AT135">
        <v>34.954807000000002</v>
      </c>
      <c r="AU135" t="s">
        <v>307</v>
      </c>
      <c r="AV135">
        <v>1</v>
      </c>
      <c r="AW135">
        <v>47</v>
      </c>
      <c r="AX135">
        <v>3</v>
      </c>
      <c r="AY135">
        <v>0</v>
      </c>
      <c r="AZ135">
        <v>55</v>
      </c>
      <c r="BA135">
        <v>12.95</v>
      </c>
      <c r="BB135">
        <v>12.67</v>
      </c>
      <c r="BC135">
        <v>787.4</v>
      </c>
      <c r="BD135">
        <v>755.6</v>
      </c>
      <c r="BE135">
        <v>732.9</v>
      </c>
      <c r="BF135">
        <v>55</v>
      </c>
      <c r="BG135">
        <v>43.6</v>
      </c>
      <c r="BH135">
        <v>11.4</v>
      </c>
      <c r="BI135" s="1">
        <v>44187</v>
      </c>
      <c r="BJ135" t="s">
        <v>154</v>
      </c>
      <c r="BK135">
        <v>2.8379999999999998E-3</v>
      </c>
      <c r="BL135">
        <v>7495</v>
      </c>
      <c r="BM135">
        <v>7393</v>
      </c>
      <c r="BN135" t="s">
        <v>307</v>
      </c>
      <c r="BO135" t="s">
        <v>310</v>
      </c>
      <c r="BP135">
        <v>1</v>
      </c>
      <c r="BQ135">
        <v>300</v>
      </c>
      <c r="BR135">
        <v>6</v>
      </c>
      <c r="BS135">
        <v>1</v>
      </c>
      <c r="BT135">
        <v>2</v>
      </c>
      <c r="BU135">
        <v>1</v>
      </c>
      <c r="BV135">
        <v>1</v>
      </c>
      <c r="BW135">
        <v>2</v>
      </c>
      <c r="BX135">
        <v>0</v>
      </c>
      <c r="BY135">
        <v>4</v>
      </c>
      <c r="BZ135" t="s">
        <v>156</v>
      </c>
      <c r="CA135">
        <v>47</v>
      </c>
      <c r="CB135">
        <v>3</v>
      </c>
      <c r="CC135">
        <v>0</v>
      </c>
      <c r="CD135" t="s">
        <v>213</v>
      </c>
      <c r="CE135" t="s">
        <v>311</v>
      </c>
      <c r="CF135">
        <v>15832</v>
      </c>
      <c r="CG135">
        <v>55</v>
      </c>
      <c r="CH135">
        <v>6360</v>
      </c>
      <c r="CI135" t="s">
        <v>158</v>
      </c>
      <c r="CJ135">
        <v>0</v>
      </c>
      <c r="CK135">
        <v>0.51966699999999999</v>
      </c>
      <c r="CL135">
        <v>14</v>
      </c>
      <c r="CM135" t="s">
        <v>159</v>
      </c>
      <c r="CN135">
        <v>6360</v>
      </c>
      <c r="CO135">
        <v>61665</v>
      </c>
      <c r="CP135">
        <v>9.9589999999999996</v>
      </c>
      <c r="CQ135">
        <v>10.478999999999999</v>
      </c>
      <c r="CR135">
        <v>61665</v>
      </c>
      <c r="CS135">
        <v>0</v>
      </c>
      <c r="CT135">
        <v>2743.844173</v>
      </c>
      <c r="CU135">
        <v>100</v>
      </c>
      <c r="CV135">
        <v>7408</v>
      </c>
      <c r="CW135">
        <v>1.9115E-2</v>
      </c>
      <c r="CX135">
        <v>0</v>
      </c>
      <c r="CY135">
        <v>2.8379999999999998E-3</v>
      </c>
      <c r="CZ135">
        <v>92</v>
      </c>
      <c r="DA135" t="s">
        <v>402</v>
      </c>
      <c r="DB135" t="s">
        <v>208</v>
      </c>
      <c r="DC135" t="s">
        <v>403</v>
      </c>
      <c r="DD135">
        <v>-85.170862999999997</v>
      </c>
      <c r="DE135">
        <v>34.962218</v>
      </c>
      <c r="DF135">
        <v>34.962218</v>
      </c>
      <c r="DG135">
        <v>-85.170862999999997</v>
      </c>
      <c r="DH135">
        <v>1.0106E-2</v>
      </c>
      <c r="DI135">
        <v>2.8379999999999998E-3</v>
      </c>
      <c r="DJ135">
        <v>24</v>
      </c>
      <c r="DK135">
        <v>9290</v>
      </c>
      <c r="DL135">
        <v>5.6</v>
      </c>
      <c r="DM135">
        <v>6830</v>
      </c>
      <c r="DN135">
        <v>5.6</v>
      </c>
      <c r="DO135">
        <v>6780</v>
      </c>
      <c r="DP135">
        <v>5.6</v>
      </c>
      <c r="DQ135">
        <v>6400</v>
      </c>
      <c r="DR135">
        <v>0</v>
      </c>
      <c r="DS135">
        <v>6360</v>
      </c>
      <c r="DT135">
        <v>6.4</v>
      </c>
      <c r="DU135">
        <v>6630</v>
      </c>
      <c r="DV135">
        <v>6.4</v>
      </c>
      <c r="DW135">
        <v>6420</v>
      </c>
      <c r="DX135">
        <v>6.6</v>
      </c>
      <c r="DY135">
        <v>6000</v>
      </c>
      <c r="DZ135">
        <v>6.6</v>
      </c>
      <c r="EA135">
        <v>6040</v>
      </c>
      <c r="EB135">
        <v>6.6</v>
      </c>
      <c r="EC135">
        <v>5750</v>
      </c>
      <c r="ED135">
        <v>6.8</v>
      </c>
      <c r="EE135">
        <v>0</v>
      </c>
    </row>
    <row r="136" spans="1:135" x14ac:dyDescent="0.3">
      <c r="A136">
        <v>134</v>
      </c>
      <c r="B136" t="s">
        <v>135</v>
      </c>
      <c r="C136">
        <v>44</v>
      </c>
      <c r="D136">
        <v>817</v>
      </c>
      <c r="E136" t="s">
        <v>135</v>
      </c>
      <c r="F136">
        <v>4439916</v>
      </c>
      <c r="G136" t="s">
        <v>136</v>
      </c>
      <c r="H136" s="1">
        <v>41403</v>
      </c>
      <c r="I136" t="s">
        <v>302</v>
      </c>
      <c r="J136" t="s">
        <v>400</v>
      </c>
      <c r="K136" t="s">
        <v>404</v>
      </c>
      <c r="L136" t="s">
        <v>140</v>
      </c>
      <c r="M136">
        <v>0</v>
      </c>
      <c r="N136">
        <v>0</v>
      </c>
      <c r="O136">
        <v>0</v>
      </c>
      <c r="P136" t="s">
        <v>190</v>
      </c>
      <c r="Q136" t="s">
        <v>249</v>
      </c>
      <c r="R136" t="s">
        <v>180</v>
      </c>
      <c r="S136" t="s">
        <v>180</v>
      </c>
      <c r="T136" t="s">
        <v>253</v>
      </c>
      <c r="U136">
        <v>2</v>
      </c>
      <c r="V136" t="s">
        <v>339</v>
      </c>
      <c r="W136" t="s">
        <v>211</v>
      </c>
      <c r="X136" t="s">
        <v>147</v>
      </c>
      <c r="Y136" t="s">
        <v>148</v>
      </c>
      <c r="Z136">
        <v>0</v>
      </c>
      <c r="AA136" t="s">
        <v>393</v>
      </c>
      <c r="AB136" t="s">
        <v>255</v>
      </c>
      <c r="AC136" t="s">
        <v>405</v>
      </c>
      <c r="AD136">
        <v>7.78</v>
      </c>
      <c r="AE136">
        <v>34.953797999999999</v>
      </c>
      <c r="AF136">
        <v>-85.163343999999995</v>
      </c>
      <c r="AG136">
        <v>24</v>
      </c>
      <c r="AH136">
        <v>21</v>
      </c>
      <c r="AI136">
        <v>424</v>
      </c>
      <c r="AJ136" t="s">
        <v>357</v>
      </c>
      <c r="AK136">
        <v>52</v>
      </c>
      <c r="AL136">
        <v>55</v>
      </c>
      <c r="AM136" t="s">
        <v>230</v>
      </c>
      <c r="AN136">
        <v>554</v>
      </c>
      <c r="AO136">
        <v>94.7</v>
      </c>
      <c r="AP136">
        <v>914.3</v>
      </c>
      <c r="AQ136">
        <v>-85.161778999999996</v>
      </c>
      <c r="AR136">
        <v>34.953470000000003</v>
      </c>
      <c r="AS136">
        <v>-85.163990999999996</v>
      </c>
      <c r="AT136">
        <v>34.954807000000002</v>
      </c>
      <c r="AU136" t="s">
        <v>307</v>
      </c>
      <c r="AV136">
        <v>1</v>
      </c>
      <c r="AW136">
        <v>47</v>
      </c>
      <c r="AX136">
        <v>3</v>
      </c>
      <c r="AY136">
        <v>0</v>
      </c>
      <c r="AZ136">
        <v>55</v>
      </c>
      <c r="BA136">
        <v>12.95</v>
      </c>
      <c r="BB136">
        <v>12.67</v>
      </c>
      <c r="BC136">
        <v>787.4</v>
      </c>
      <c r="BD136">
        <v>755.6</v>
      </c>
      <c r="BE136">
        <v>732.9</v>
      </c>
      <c r="BF136">
        <v>55</v>
      </c>
      <c r="BG136">
        <v>43.6</v>
      </c>
      <c r="BH136">
        <v>11.4</v>
      </c>
      <c r="BI136" s="1">
        <v>44187</v>
      </c>
      <c r="BJ136" t="s">
        <v>154</v>
      </c>
      <c r="BK136">
        <v>2.8379999999999998E-3</v>
      </c>
      <c r="BL136">
        <v>7495</v>
      </c>
      <c r="BM136">
        <v>7393</v>
      </c>
      <c r="BN136" t="s">
        <v>307</v>
      </c>
      <c r="BO136" t="s">
        <v>310</v>
      </c>
      <c r="BP136">
        <v>1</v>
      </c>
      <c r="BQ136">
        <v>300</v>
      </c>
      <c r="BR136">
        <v>6</v>
      </c>
      <c r="BS136">
        <v>1</v>
      </c>
      <c r="BT136">
        <v>2</v>
      </c>
      <c r="BU136">
        <v>1</v>
      </c>
      <c r="BV136">
        <v>1</v>
      </c>
      <c r="BW136">
        <v>2</v>
      </c>
      <c r="BX136">
        <v>0</v>
      </c>
      <c r="BY136">
        <v>4</v>
      </c>
      <c r="BZ136" t="s">
        <v>156</v>
      </c>
      <c r="CA136">
        <v>47</v>
      </c>
      <c r="CB136">
        <v>3</v>
      </c>
      <c r="CC136">
        <v>0</v>
      </c>
      <c r="CD136" t="s">
        <v>213</v>
      </c>
      <c r="CE136" t="s">
        <v>311</v>
      </c>
      <c r="CF136">
        <v>15832</v>
      </c>
      <c r="CG136">
        <v>55</v>
      </c>
      <c r="CH136">
        <v>6360</v>
      </c>
      <c r="CI136" t="s">
        <v>158</v>
      </c>
      <c r="CJ136">
        <v>0</v>
      </c>
      <c r="CK136">
        <v>0.51966699999999999</v>
      </c>
      <c r="CL136">
        <v>14</v>
      </c>
      <c r="CM136" t="s">
        <v>159</v>
      </c>
      <c r="CN136">
        <v>6360</v>
      </c>
      <c r="CO136">
        <v>61665</v>
      </c>
      <c r="CP136">
        <v>9.9589999999999996</v>
      </c>
      <c r="CQ136">
        <v>10.478999999999999</v>
      </c>
      <c r="CR136">
        <v>61665</v>
      </c>
      <c r="CS136">
        <v>0</v>
      </c>
      <c r="CT136">
        <v>2743.844173</v>
      </c>
      <c r="CU136">
        <v>100</v>
      </c>
      <c r="CV136">
        <v>7408</v>
      </c>
      <c r="CW136">
        <v>1.9115E-2</v>
      </c>
      <c r="CX136">
        <v>0</v>
      </c>
      <c r="CY136">
        <v>2.8379999999999998E-3</v>
      </c>
      <c r="CZ136">
        <v>92</v>
      </c>
      <c r="DA136" t="s">
        <v>402</v>
      </c>
      <c r="DB136" t="s">
        <v>208</v>
      </c>
      <c r="DC136" t="s">
        <v>403</v>
      </c>
      <c r="DD136">
        <v>-85.170862999999997</v>
      </c>
      <c r="DE136">
        <v>34.962218</v>
      </c>
      <c r="DF136">
        <v>34.962218</v>
      </c>
      <c r="DG136">
        <v>-85.170862999999997</v>
      </c>
      <c r="DH136">
        <v>1.0106E-2</v>
      </c>
      <c r="DI136">
        <v>2.8379999999999998E-3</v>
      </c>
      <c r="DJ136">
        <v>24</v>
      </c>
      <c r="DK136">
        <v>9290</v>
      </c>
      <c r="DL136">
        <v>5.6</v>
      </c>
      <c r="DM136">
        <v>6830</v>
      </c>
      <c r="DN136">
        <v>5.6</v>
      </c>
      <c r="DO136">
        <v>6780</v>
      </c>
      <c r="DP136">
        <v>5.6</v>
      </c>
      <c r="DQ136">
        <v>6400</v>
      </c>
      <c r="DR136">
        <v>0</v>
      </c>
      <c r="DS136">
        <v>6360</v>
      </c>
      <c r="DT136">
        <v>6.4</v>
      </c>
      <c r="DU136">
        <v>6630</v>
      </c>
      <c r="DV136">
        <v>6.4</v>
      </c>
      <c r="DW136">
        <v>6420</v>
      </c>
      <c r="DX136">
        <v>6.6</v>
      </c>
      <c r="DY136">
        <v>6000</v>
      </c>
      <c r="DZ136">
        <v>6.6</v>
      </c>
      <c r="EA136">
        <v>6040</v>
      </c>
      <c r="EB136">
        <v>6.6</v>
      </c>
      <c r="EC136">
        <v>5750</v>
      </c>
      <c r="ED136">
        <v>6.8</v>
      </c>
      <c r="EE136">
        <v>2.0000000000000002E-5</v>
      </c>
    </row>
    <row r="137" spans="1:135" x14ac:dyDescent="0.3">
      <c r="A137">
        <v>135</v>
      </c>
      <c r="B137" t="s">
        <v>135</v>
      </c>
      <c r="C137">
        <v>45</v>
      </c>
      <c r="D137">
        <v>819</v>
      </c>
      <c r="E137" t="s">
        <v>135</v>
      </c>
      <c r="F137">
        <v>4440525</v>
      </c>
      <c r="G137" t="s">
        <v>136</v>
      </c>
      <c r="H137" s="1">
        <v>41402</v>
      </c>
      <c r="I137" t="s">
        <v>302</v>
      </c>
      <c r="J137" t="s">
        <v>356</v>
      </c>
      <c r="K137" t="s">
        <v>404</v>
      </c>
      <c r="L137" t="s">
        <v>169</v>
      </c>
      <c r="M137">
        <v>0</v>
      </c>
      <c r="N137">
        <v>0</v>
      </c>
      <c r="O137">
        <v>0</v>
      </c>
      <c r="P137" t="s">
        <v>190</v>
      </c>
      <c r="Q137" t="s">
        <v>249</v>
      </c>
      <c r="R137" t="s">
        <v>180</v>
      </c>
      <c r="S137" t="s">
        <v>180</v>
      </c>
      <c r="T137" t="s">
        <v>253</v>
      </c>
      <c r="U137">
        <v>2</v>
      </c>
      <c r="V137" t="s">
        <v>339</v>
      </c>
      <c r="W137" t="s">
        <v>211</v>
      </c>
      <c r="X137" t="s">
        <v>147</v>
      </c>
      <c r="Y137" t="s">
        <v>148</v>
      </c>
      <c r="Z137">
        <v>0</v>
      </c>
      <c r="AA137" t="s">
        <v>175</v>
      </c>
      <c r="AB137" t="s">
        <v>212</v>
      </c>
      <c r="AC137" t="s">
        <v>307</v>
      </c>
      <c r="AD137">
        <v>10.473784999999999</v>
      </c>
      <c r="AE137">
        <v>34.953767999999997</v>
      </c>
      <c r="AF137">
        <v>-85.163269</v>
      </c>
      <c r="AG137">
        <v>24</v>
      </c>
      <c r="AH137">
        <v>21</v>
      </c>
      <c r="AI137">
        <v>424</v>
      </c>
      <c r="AJ137" t="s">
        <v>357</v>
      </c>
      <c r="AK137">
        <v>52</v>
      </c>
      <c r="AL137">
        <v>55</v>
      </c>
      <c r="AM137" t="s">
        <v>230</v>
      </c>
      <c r="AN137">
        <v>554</v>
      </c>
      <c r="AO137">
        <v>94.7</v>
      </c>
      <c r="AP137">
        <v>914.3</v>
      </c>
      <c r="AQ137">
        <v>-85.161778999999996</v>
      </c>
      <c r="AR137">
        <v>34.953470000000003</v>
      </c>
      <c r="AS137">
        <v>-85.163990999999996</v>
      </c>
      <c r="AT137">
        <v>34.954807000000002</v>
      </c>
      <c r="AU137" t="s">
        <v>307</v>
      </c>
      <c r="AV137">
        <v>1</v>
      </c>
      <c r="AW137">
        <v>47</v>
      </c>
      <c r="AX137">
        <v>3</v>
      </c>
      <c r="AY137">
        <v>0</v>
      </c>
      <c r="AZ137">
        <v>55</v>
      </c>
      <c r="BA137">
        <v>12.95</v>
      </c>
      <c r="BB137">
        <v>12.67</v>
      </c>
      <c r="BC137">
        <v>787.4</v>
      </c>
      <c r="BD137">
        <v>755.6</v>
      </c>
      <c r="BE137">
        <v>732.9</v>
      </c>
      <c r="BF137">
        <v>55</v>
      </c>
      <c r="BG137">
        <v>43.6</v>
      </c>
      <c r="BH137">
        <v>11.4</v>
      </c>
      <c r="BI137" s="1">
        <v>44187</v>
      </c>
      <c r="BJ137" t="s">
        <v>154</v>
      </c>
      <c r="BK137">
        <v>2.8379999999999998E-3</v>
      </c>
      <c r="BL137">
        <v>7495</v>
      </c>
      <c r="BM137">
        <v>7393</v>
      </c>
      <c r="BN137" t="s">
        <v>307</v>
      </c>
      <c r="BO137" t="s">
        <v>310</v>
      </c>
      <c r="BP137">
        <v>1</v>
      </c>
      <c r="BQ137">
        <v>300</v>
      </c>
      <c r="BR137">
        <v>6</v>
      </c>
      <c r="BS137">
        <v>1</v>
      </c>
      <c r="BT137">
        <v>2</v>
      </c>
      <c r="BU137">
        <v>1</v>
      </c>
      <c r="BV137">
        <v>1</v>
      </c>
      <c r="BW137">
        <v>2</v>
      </c>
      <c r="BX137">
        <v>0</v>
      </c>
      <c r="BY137">
        <v>4</v>
      </c>
      <c r="BZ137" t="s">
        <v>156</v>
      </c>
      <c r="CA137">
        <v>47</v>
      </c>
      <c r="CB137">
        <v>3</v>
      </c>
      <c r="CC137">
        <v>0</v>
      </c>
      <c r="CD137" t="s">
        <v>213</v>
      </c>
      <c r="CE137" t="s">
        <v>311</v>
      </c>
      <c r="CF137">
        <v>15832</v>
      </c>
      <c r="CG137">
        <v>55</v>
      </c>
      <c r="CH137">
        <v>6360</v>
      </c>
      <c r="CI137" t="s">
        <v>158</v>
      </c>
      <c r="CJ137">
        <v>0</v>
      </c>
      <c r="CK137">
        <v>0.51966699999999999</v>
      </c>
      <c r="CL137">
        <v>14</v>
      </c>
      <c r="CM137" t="s">
        <v>159</v>
      </c>
      <c r="CN137">
        <v>6360</v>
      </c>
      <c r="CO137">
        <v>61665</v>
      </c>
      <c r="CP137">
        <v>9.9589999999999996</v>
      </c>
      <c r="CQ137">
        <v>10.478999999999999</v>
      </c>
      <c r="CR137">
        <v>61665</v>
      </c>
      <c r="CS137">
        <v>0</v>
      </c>
      <c r="CT137">
        <v>2743.844173</v>
      </c>
      <c r="CU137">
        <v>100</v>
      </c>
      <c r="CV137">
        <v>7408</v>
      </c>
      <c r="CW137">
        <v>1.9115E-2</v>
      </c>
      <c r="CX137">
        <v>0</v>
      </c>
      <c r="CY137">
        <v>2.8379999999999998E-3</v>
      </c>
      <c r="CZ137">
        <v>92</v>
      </c>
      <c r="DA137" t="s">
        <v>402</v>
      </c>
      <c r="DB137" t="s">
        <v>208</v>
      </c>
      <c r="DC137" t="s">
        <v>403</v>
      </c>
      <c r="DD137">
        <v>-85.170862999999997</v>
      </c>
      <c r="DE137">
        <v>34.962218</v>
      </c>
      <c r="DF137">
        <v>34.962218</v>
      </c>
      <c r="DG137">
        <v>-85.170862999999997</v>
      </c>
      <c r="DH137">
        <v>1.0106E-2</v>
      </c>
      <c r="DI137">
        <v>2.8379999999999998E-3</v>
      </c>
      <c r="DJ137">
        <v>24</v>
      </c>
      <c r="DK137">
        <v>9290</v>
      </c>
      <c r="DL137">
        <v>5.6</v>
      </c>
      <c r="DM137">
        <v>6830</v>
      </c>
      <c r="DN137">
        <v>5.6</v>
      </c>
      <c r="DO137">
        <v>6780</v>
      </c>
      <c r="DP137">
        <v>5.6</v>
      </c>
      <c r="DQ137">
        <v>6400</v>
      </c>
      <c r="DR137">
        <v>0</v>
      </c>
      <c r="DS137">
        <v>6360</v>
      </c>
      <c r="DT137">
        <v>6.4</v>
      </c>
      <c r="DU137">
        <v>6630</v>
      </c>
      <c r="DV137">
        <v>6.4</v>
      </c>
      <c r="DW137">
        <v>6420</v>
      </c>
      <c r="DX137">
        <v>6.6</v>
      </c>
      <c r="DY137">
        <v>6000</v>
      </c>
      <c r="DZ137">
        <v>6.6</v>
      </c>
      <c r="EA137">
        <v>6040</v>
      </c>
      <c r="EB137">
        <v>6.6</v>
      </c>
      <c r="EC137">
        <v>5750</v>
      </c>
      <c r="ED137">
        <v>6.8</v>
      </c>
      <c r="EE137">
        <v>0</v>
      </c>
    </row>
    <row r="138" spans="1:135" x14ac:dyDescent="0.3">
      <c r="A138">
        <v>136</v>
      </c>
      <c r="B138" t="s">
        <v>135</v>
      </c>
      <c r="C138">
        <v>74</v>
      </c>
      <c r="D138">
        <v>766</v>
      </c>
      <c r="E138" t="s">
        <v>135</v>
      </c>
      <c r="F138">
        <v>4912509</v>
      </c>
      <c r="G138" t="s">
        <v>329</v>
      </c>
      <c r="H138" s="1">
        <v>41800</v>
      </c>
      <c r="I138" t="s">
        <v>302</v>
      </c>
      <c r="J138" t="s">
        <v>356</v>
      </c>
      <c r="K138" t="s">
        <v>406</v>
      </c>
      <c r="L138" t="s">
        <v>140</v>
      </c>
      <c r="M138">
        <v>0</v>
      </c>
      <c r="N138">
        <v>0</v>
      </c>
      <c r="O138">
        <v>0</v>
      </c>
      <c r="P138" t="s">
        <v>248</v>
      </c>
      <c r="Q138" t="s">
        <v>249</v>
      </c>
      <c r="R138" t="s">
        <v>180</v>
      </c>
      <c r="S138" t="s">
        <v>180</v>
      </c>
      <c r="T138" t="s">
        <v>364</v>
      </c>
      <c r="U138">
        <v>2</v>
      </c>
      <c r="V138" t="s">
        <v>251</v>
      </c>
      <c r="W138" t="s">
        <v>211</v>
      </c>
      <c r="X138" t="s">
        <v>147</v>
      </c>
      <c r="Y138" t="s">
        <v>167</v>
      </c>
      <c r="Z138">
        <v>0</v>
      </c>
      <c r="AA138" t="s">
        <v>175</v>
      </c>
      <c r="AB138" t="s">
        <v>212</v>
      </c>
      <c r="AC138" t="s">
        <v>307</v>
      </c>
      <c r="AD138">
        <v>10.475709999999999</v>
      </c>
      <c r="AE138">
        <v>34.953786999999998</v>
      </c>
      <c r="AF138">
        <v>-85.163293999999993</v>
      </c>
      <c r="AG138">
        <v>24</v>
      </c>
      <c r="AH138">
        <v>21</v>
      </c>
      <c r="AI138">
        <v>424</v>
      </c>
      <c r="AJ138" t="s">
        <v>357</v>
      </c>
      <c r="AK138">
        <v>52</v>
      </c>
      <c r="AL138">
        <v>55</v>
      </c>
      <c r="AM138" t="s">
        <v>230</v>
      </c>
      <c r="AN138">
        <v>554</v>
      </c>
      <c r="AO138">
        <v>94.7</v>
      </c>
      <c r="AP138">
        <v>914.3</v>
      </c>
      <c r="AQ138">
        <v>-85.161778999999996</v>
      </c>
      <c r="AR138">
        <v>34.953470000000003</v>
      </c>
      <c r="AS138">
        <v>-85.163990999999996</v>
      </c>
      <c r="AT138">
        <v>34.954807000000002</v>
      </c>
      <c r="AU138" t="s">
        <v>307</v>
      </c>
      <c r="AV138">
        <v>1</v>
      </c>
      <c r="AW138">
        <v>47</v>
      </c>
      <c r="AX138">
        <v>3</v>
      </c>
      <c r="AY138">
        <v>0</v>
      </c>
      <c r="AZ138">
        <v>55</v>
      </c>
      <c r="BA138">
        <v>12.95</v>
      </c>
      <c r="BB138">
        <v>12.67</v>
      </c>
      <c r="BC138">
        <v>787.4</v>
      </c>
      <c r="BD138">
        <v>755.6</v>
      </c>
      <c r="BE138">
        <v>732.9</v>
      </c>
      <c r="BF138">
        <v>55</v>
      </c>
      <c r="BG138">
        <v>43.6</v>
      </c>
      <c r="BH138">
        <v>11.4</v>
      </c>
      <c r="BI138" s="1">
        <v>44187</v>
      </c>
      <c r="BJ138" t="s">
        <v>154</v>
      </c>
      <c r="BK138">
        <v>2.8379999999999998E-3</v>
      </c>
      <c r="BL138">
        <v>7495</v>
      </c>
      <c r="BM138">
        <v>7393</v>
      </c>
      <c r="BN138" t="s">
        <v>307</v>
      </c>
      <c r="BO138" t="s">
        <v>310</v>
      </c>
      <c r="BP138">
        <v>1</v>
      </c>
      <c r="BQ138">
        <v>300</v>
      </c>
      <c r="BR138">
        <v>6</v>
      </c>
      <c r="BS138">
        <v>1</v>
      </c>
      <c r="BT138">
        <v>2</v>
      </c>
      <c r="BU138">
        <v>1</v>
      </c>
      <c r="BV138">
        <v>1</v>
      </c>
      <c r="BW138">
        <v>2</v>
      </c>
      <c r="BX138">
        <v>0</v>
      </c>
      <c r="BY138">
        <v>4</v>
      </c>
      <c r="BZ138" t="s">
        <v>156</v>
      </c>
      <c r="CA138">
        <v>47</v>
      </c>
      <c r="CB138">
        <v>3</v>
      </c>
      <c r="CC138">
        <v>0</v>
      </c>
      <c r="CD138" t="s">
        <v>213</v>
      </c>
      <c r="CE138" t="s">
        <v>311</v>
      </c>
      <c r="CF138">
        <v>15832</v>
      </c>
      <c r="CG138">
        <v>55</v>
      </c>
      <c r="CH138">
        <v>6360</v>
      </c>
      <c r="CI138" t="s">
        <v>158</v>
      </c>
      <c r="CJ138">
        <v>0</v>
      </c>
      <c r="CK138">
        <v>0.51966699999999999</v>
      </c>
      <c r="CL138">
        <v>14</v>
      </c>
      <c r="CM138" t="s">
        <v>159</v>
      </c>
      <c r="CN138">
        <v>6360</v>
      </c>
      <c r="CO138">
        <v>61665</v>
      </c>
      <c r="CP138">
        <v>9.9589999999999996</v>
      </c>
      <c r="CQ138">
        <v>10.478999999999999</v>
      </c>
      <c r="CR138">
        <v>61665</v>
      </c>
      <c r="CS138">
        <v>0</v>
      </c>
      <c r="CT138">
        <v>2743.844173</v>
      </c>
      <c r="CU138">
        <v>100</v>
      </c>
      <c r="CV138">
        <v>7408</v>
      </c>
      <c r="CW138">
        <v>1.9115E-2</v>
      </c>
      <c r="CX138">
        <v>0</v>
      </c>
      <c r="CY138">
        <v>2.8379999999999998E-3</v>
      </c>
      <c r="CZ138">
        <v>92</v>
      </c>
      <c r="DA138" t="s">
        <v>402</v>
      </c>
      <c r="DB138" t="s">
        <v>208</v>
      </c>
      <c r="DC138" t="s">
        <v>403</v>
      </c>
      <c r="DD138">
        <v>-85.170862999999997</v>
      </c>
      <c r="DE138">
        <v>34.962218</v>
      </c>
      <c r="DF138">
        <v>34.962218</v>
      </c>
      <c r="DG138">
        <v>-85.170862999999997</v>
      </c>
      <c r="DH138">
        <v>1.0106E-2</v>
      </c>
      <c r="DI138">
        <v>2.8379999999999998E-3</v>
      </c>
      <c r="DJ138">
        <v>24</v>
      </c>
      <c r="DK138">
        <v>9290</v>
      </c>
      <c r="DL138">
        <v>5.6</v>
      </c>
      <c r="DM138">
        <v>6830</v>
      </c>
      <c r="DN138">
        <v>5.6</v>
      </c>
      <c r="DO138">
        <v>6780</v>
      </c>
      <c r="DP138">
        <v>5.6</v>
      </c>
      <c r="DQ138">
        <v>6400</v>
      </c>
      <c r="DR138">
        <v>0</v>
      </c>
      <c r="DS138">
        <v>6360</v>
      </c>
      <c r="DT138">
        <v>6.4</v>
      </c>
      <c r="DU138">
        <v>6630</v>
      </c>
      <c r="DV138">
        <v>6.4</v>
      </c>
      <c r="DW138">
        <v>6420</v>
      </c>
      <c r="DX138">
        <v>6.6</v>
      </c>
      <c r="DY138">
        <v>6000</v>
      </c>
      <c r="DZ138">
        <v>6.6</v>
      </c>
      <c r="EA138">
        <v>6040</v>
      </c>
      <c r="EB138">
        <v>6.6</v>
      </c>
      <c r="EC138">
        <v>5750</v>
      </c>
      <c r="ED138">
        <v>6.8</v>
      </c>
      <c r="EE138">
        <v>0</v>
      </c>
    </row>
    <row r="139" spans="1:135" x14ac:dyDescent="0.3">
      <c r="A139">
        <v>137</v>
      </c>
      <c r="B139" t="s">
        <v>135</v>
      </c>
      <c r="C139">
        <v>103</v>
      </c>
      <c r="D139">
        <v>744</v>
      </c>
      <c r="E139" t="s">
        <v>135</v>
      </c>
      <c r="F139">
        <v>5037783</v>
      </c>
      <c r="G139" t="s">
        <v>136</v>
      </c>
      <c r="H139" s="1">
        <v>41938</v>
      </c>
      <c r="I139" t="s">
        <v>302</v>
      </c>
      <c r="J139" t="s">
        <v>356</v>
      </c>
      <c r="K139" t="s">
        <v>407</v>
      </c>
      <c r="L139" t="s">
        <v>140</v>
      </c>
      <c r="M139">
        <v>0</v>
      </c>
      <c r="N139">
        <v>0</v>
      </c>
      <c r="O139">
        <v>0</v>
      </c>
      <c r="P139" t="s">
        <v>267</v>
      </c>
      <c r="Q139" t="s">
        <v>249</v>
      </c>
      <c r="R139" t="s">
        <v>180</v>
      </c>
      <c r="S139" t="s">
        <v>180</v>
      </c>
      <c r="T139" t="s">
        <v>253</v>
      </c>
      <c r="U139">
        <v>2</v>
      </c>
      <c r="V139" t="s">
        <v>408</v>
      </c>
      <c r="W139" t="s">
        <v>183</v>
      </c>
      <c r="X139" t="s">
        <v>147</v>
      </c>
      <c r="Y139" t="s">
        <v>148</v>
      </c>
      <c r="Z139">
        <v>0</v>
      </c>
      <c r="AA139" t="s">
        <v>175</v>
      </c>
      <c r="AB139" t="s">
        <v>255</v>
      </c>
      <c r="AC139" t="s">
        <v>307</v>
      </c>
      <c r="AD139">
        <v>10.694843000000001</v>
      </c>
      <c r="AE139">
        <v>34.956732000000002</v>
      </c>
      <c r="AF139">
        <v>-85.164557000000002</v>
      </c>
      <c r="AG139">
        <v>24</v>
      </c>
      <c r="AH139">
        <v>21</v>
      </c>
      <c r="AI139">
        <v>424</v>
      </c>
      <c r="AJ139" t="s">
        <v>357</v>
      </c>
      <c r="AK139">
        <v>52</v>
      </c>
      <c r="AL139">
        <v>55</v>
      </c>
      <c r="AM139" t="s">
        <v>230</v>
      </c>
      <c r="AN139">
        <v>554</v>
      </c>
      <c r="AO139">
        <v>94.7</v>
      </c>
      <c r="AP139">
        <v>914.3</v>
      </c>
      <c r="AQ139">
        <v>-85.161778999999996</v>
      </c>
      <c r="AR139">
        <v>34.953470000000003</v>
      </c>
      <c r="AS139">
        <v>-85.163990999999996</v>
      </c>
      <c r="AT139">
        <v>34.954807000000002</v>
      </c>
      <c r="AU139" t="s">
        <v>307</v>
      </c>
      <c r="AV139">
        <v>1</v>
      </c>
      <c r="AW139">
        <v>47</v>
      </c>
      <c r="AX139">
        <v>3</v>
      </c>
      <c r="AY139">
        <v>0</v>
      </c>
      <c r="AZ139">
        <v>55</v>
      </c>
      <c r="BA139">
        <v>12.95</v>
      </c>
      <c r="BB139">
        <v>12.67</v>
      </c>
      <c r="BC139">
        <v>787.4</v>
      </c>
      <c r="BD139">
        <v>755.6</v>
      </c>
      <c r="BE139">
        <v>732.9</v>
      </c>
      <c r="BF139">
        <v>55</v>
      </c>
      <c r="BG139">
        <v>43.6</v>
      </c>
      <c r="BH139">
        <v>11.4</v>
      </c>
      <c r="BI139" s="1">
        <v>44187</v>
      </c>
      <c r="BJ139" t="s">
        <v>154</v>
      </c>
      <c r="BK139">
        <v>2.8379999999999998E-3</v>
      </c>
      <c r="BL139">
        <v>7495</v>
      </c>
      <c r="BM139">
        <v>7393</v>
      </c>
      <c r="BN139" t="s">
        <v>307</v>
      </c>
      <c r="BO139" t="s">
        <v>310</v>
      </c>
      <c r="BP139">
        <v>1</v>
      </c>
      <c r="BQ139">
        <v>300</v>
      </c>
      <c r="BR139">
        <v>6</v>
      </c>
      <c r="BS139">
        <v>1</v>
      </c>
      <c r="BT139">
        <v>2</v>
      </c>
      <c r="BU139">
        <v>1</v>
      </c>
      <c r="BV139">
        <v>1</v>
      </c>
      <c r="BW139">
        <v>2</v>
      </c>
      <c r="BX139">
        <v>0</v>
      </c>
      <c r="BY139">
        <v>4</v>
      </c>
      <c r="BZ139" t="s">
        <v>156</v>
      </c>
      <c r="CA139">
        <v>47</v>
      </c>
      <c r="CB139">
        <v>3</v>
      </c>
      <c r="CC139">
        <v>0</v>
      </c>
      <c r="CD139" t="s">
        <v>213</v>
      </c>
      <c r="CE139" t="s">
        <v>311</v>
      </c>
      <c r="CF139">
        <v>15832</v>
      </c>
      <c r="CG139">
        <v>55</v>
      </c>
      <c r="CH139">
        <v>6360</v>
      </c>
      <c r="CI139" t="s">
        <v>158</v>
      </c>
      <c r="CJ139">
        <v>0</v>
      </c>
      <c r="CK139">
        <v>0.51966699999999999</v>
      </c>
      <c r="CL139">
        <v>14</v>
      </c>
      <c r="CM139" t="s">
        <v>159</v>
      </c>
      <c r="CN139">
        <v>6360</v>
      </c>
      <c r="CO139">
        <v>61665</v>
      </c>
      <c r="CP139">
        <v>9.9589999999999996</v>
      </c>
      <c r="CQ139">
        <v>10.478999999999999</v>
      </c>
      <c r="CR139">
        <v>61665</v>
      </c>
      <c r="CS139">
        <v>0</v>
      </c>
      <c r="CT139">
        <v>2743.844173</v>
      </c>
      <c r="CU139">
        <v>100</v>
      </c>
      <c r="CV139">
        <v>7408</v>
      </c>
      <c r="CW139">
        <v>1.9115E-2</v>
      </c>
      <c r="CX139">
        <v>0</v>
      </c>
      <c r="CY139">
        <v>2.8379999999999998E-3</v>
      </c>
      <c r="CZ139">
        <v>92</v>
      </c>
      <c r="DA139" t="s">
        <v>402</v>
      </c>
      <c r="DB139" t="s">
        <v>208</v>
      </c>
      <c r="DC139" t="s">
        <v>403</v>
      </c>
      <c r="DD139">
        <v>-85.170862999999997</v>
      </c>
      <c r="DE139">
        <v>34.962218</v>
      </c>
      <c r="DF139">
        <v>34.962218</v>
      </c>
      <c r="DG139">
        <v>-85.170862999999997</v>
      </c>
      <c r="DH139">
        <v>1.0106E-2</v>
      </c>
      <c r="DI139">
        <v>2.8379999999999998E-3</v>
      </c>
      <c r="DJ139">
        <v>24</v>
      </c>
      <c r="DK139">
        <v>9290</v>
      </c>
      <c r="DL139">
        <v>5.6</v>
      </c>
      <c r="DM139">
        <v>6830</v>
      </c>
      <c r="DN139">
        <v>5.6</v>
      </c>
      <c r="DO139">
        <v>6780</v>
      </c>
      <c r="DP139">
        <v>5.6</v>
      </c>
      <c r="DQ139">
        <v>6400</v>
      </c>
      <c r="DR139">
        <v>0</v>
      </c>
      <c r="DS139">
        <v>6360</v>
      </c>
      <c r="DT139">
        <v>6.4</v>
      </c>
      <c r="DU139">
        <v>6630</v>
      </c>
      <c r="DV139">
        <v>6.4</v>
      </c>
      <c r="DW139">
        <v>6420</v>
      </c>
      <c r="DX139">
        <v>6.6</v>
      </c>
      <c r="DY139">
        <v>6000</v>
      </c>
      <c r="DZ139">
        <v>6.6</v>
      </c>
      <c r="EA139">
        <v>6040</v>
      </c>
      <c r="EB139">
        <v>6.6</v>
      </c>
      <c r="EC139">
        <v>5750</v>
      </c>
      <c r="ED139">
        <v>6.8</v>
      </c>
      <c r="EE139">
        <v>2.006E-3</v>
      </c>
    </row>
    <row r="140" spans="1:135" x14ac:dyDescent="0.3">
      <c r="A140">
        <v>138</v>
      </c>
      <c r="B140" t="s">
        <v>135</v>
      </c>
      <c r="C140">
        <v>126</v>
      </c>
      <c r="D140">
        <v>732</v>
      </c>
      <c r="E140" t="s">
        <v>135</v>
      </c>
      <c r="F140">
        <v>5133065</v>
      </c>
      <c r="G140" t="s">
        <v>136</v>
      </c>
      <c r="H140" s="1">
        <v>42016</v>
      </c>
      <c r="I140" t="s">
        <v>302</v>
      </c>
      <c r="J140" t="s">
        <v>400</v>
      </c>
      <c r="K140" t="s">
        <v>139</v>
      </c>
      <c r="L140" t="s">
        <v>218</v>
      </c>
      <c r="M140">
        <v>0</v>
      </c>
      <c r="N140">
        <v>0</v>
      </c>
      <c r="O140">
        <v>2</v>
      </c>
      <c r="P140" t="s">
        <v>248</v>
      </c>
      <c r="Q140" t="s">
        <v>170</v>
      </c>
      <c r="R140" t="s">
        <v>180</v>
      </c>
      <c r="S140" t="s">
        <v>180</v>
      </c>
      <c r="T140" t="s">
        <v>253</v>
      </c>
      <c r="U140">
        <v>2</v>
      </c>
      <c r="V140" t="s">
        <v>251</v>
      </c>
      <c r="W140" t="s">
        <v>366</v>
      </c>
      <c r="X140" t="s">
        <v>147</v>
      </c>
      <c r="Y140" t="s">
        <v>167</v>
      </c>
      <c r="Z140">
        <v>0</v>
      </c>
      <c r="AA140" t="s">
        <v>245</v>
      </c>
      <c r="AB140" t="s">
        <v>362</v>
      </c>
      <c r="AC140" t="s">
        <v>405</v>
      </c>
      <c r="AD140">
        <v>7.78</v>
      </c>
      <c r="AE140">
        <v>34.953800000000001</v>
      </c>
      <c r="AF140">
        <v>-85.163342999999998</v>
      </c>
      <c r="AG140">
        <v>24</v>
      </c>
      <c r="AH140">
        <v>21</v>
      </c>
      <c r="AI140">
        <v>424</v>
      </c>
      <c r="AJ140" t="s">
        <v>357</v>
      </c>
      <c r="AK140">
        <v>52</v>
      </c>
      <c r="AL140">
        <v>55</v>
      </c>
      <c r="AM140" t="s">
        <v>230</v>
      </c>
      <c r="AN140">
        <v>554</v>
      </c>
      <c r="AO140">
        <v>94.7</v>
      </c>
      <c r="AP140">
        <v>914.3</v>
      </c>
      <c r="AQ140">
        <v>-85.161778999999996</v>
      </c>
      <c r="AR140">
        <v>34.953470000000003</v>
      </c>
      <c r="AS140">
        <v>-85.163990999999996</v>
      </c>
      <c r="AT140">
        <v>34.954807000000002</v>
      </c>
      <c r="AU140" t="s">
        <v>307</v>
      </c>
      <c r="AV140">
        <v>1</v>
      </c>
      <c r="AW140">
        <v>47</v>
      </c>
      <c r="AX140">
        <v>3</v>
      </c>
      <c r="AY140">
        <v>0</v>
      </c>
      <c r="AZ140">
        <v>55</v>
      </c>
      <c r="BA140">
        <v>12.95</v>
      </c>
      <c r="BB140">
        <v>12.67</v>
      </c>
      <c r="BC140">
        <v>787.4</v>
      </c>
      <c r="BD140">
        <v>755.6</v>
      </c>
      <c r="BE140">
        <v>732.9</v>
      </c>
      <c r="BF140">
        <v>55</v>
      </c>
      <c r="BG140">
        <v>43.6</v>
      </c>
      <c r="BH140">
        <v>11.4</v>
      </c>
      <c r="BI140" s="1">
        <v>44187</v>
      </c>
      <c r="BJ140" t="s">
        <v>154</v>
      </c>
      <c r="BK140">
        <v>2.8379999999999998E-3</v>
      </c>
      <c r="BL140">
        <v>7495</v>
      </c>
      <c r="BM140">
        <v>7393</v>
      </c>
      <c r="BN140" t="s">
        <v>307</v>
      </c>
      <c r="BO140" t="s">
        <v>310</v>
      </c>
      <c r="BP140">
        <v>1</v>
      </c>
      <c r="BQ140">
        <v>300</v>
      </c>
      <c r="BR140">
        <v>6</v>
      </c>
      <c r="BS140">
        <v>1</v>
      </c>
      <c r="BT140">
        <v>2</v>
      </c>
      <c r="BU140">
        <v>1</v>
      </c>
      <c r="BV140">
        <v>1</v>
      </c>
      <c r="BW140">
        <v>2</v>
      </c>
      <c r="BX140">
        <v>0</v>
      </c>
      <c r="BY140">
        <v>4</v>
      </c>
      <c r="BZ140" t="s">
        <v>156</v>
      </c>
      <c r="CA140">
        <v>47</v>
      </c>
      <c r="CB140">
        <v>3</v>
      </c>
      <c r="CC140">
        <v>0</v>
      </c>
      <c r="CD140" t="s">
        <v>213</v>
      </c>
      <c r="CE140" t="s">
        <v>311</v>
      </c>
      <c r="CF140">
        <v>15832</v>
      </c>
      <c r="CG140">
        <v>55</v>
      </c>
      <c r="CH140">
        <v>6360</v>
      </c>
      <c r="CI140" t="s">
        <v>158</v>
      </c>
      <c r="CJ140">
        <v>0</v>
      </c>
      <c r="CK140">
        <v>0.51966699999999999</v>
      </c>
      <c r="CL140">
        <v>14</v>
      </c>
      <c r="CM140" t="s">
        <v>159</v>
      </c>
      <c r="CN140">
        <v>6360</v>
      </c>
      <c r="CO140">
        <v>61665</v>
      </c>
      <c r="CP140">
        <v>9.9589999999999996</v>
      </c>
      <c r="CQ140">
        <v>10.478999999999999</v>
      </c>
      <c r="CR140">
        <v>61665</v>
      </c>
      <c r="CS140">
        <v>0</v>
      </c>
      <c r="CT140">
        <v>2743.844173</v>
      </c>
      <c r="CU140">
        <v>100</v>
      </c>
      <c r="CV140">
        <v>7408</v>
      </c>
      <c r="CW140">
        <v>1.9115E-2</v>
      </c>
      <c r="CX140">
        <v>0</v>
      </c>
      <c r="CY140">
        <v>2.8379999999999998E-3</v>
      </c>
      <c r="CZ140">
        <v>92</v>
      </c>
      <c r="DA140" t="s">
        <v>402</v>
      </c>
      <c r="DB140" t="s">
        <v>208</v>
      </c>
      <c r="DC140" t="s">
        <v>403</v>
      </c>
      <c r="DD140">
        <v>-85.170862999999997</v>
      </c>
      <c r="DE140">
        <v>34.962218</v>
      </c>
      <c r="DF140">
        <v>34.962218</v>
      </c>
      <c r="DG140">
        <v>-85.170862999999997</v>
      </c>
      <c r="DH140">
        <v>1.0106E-2</v>
      </c>
      <c r="DI140">
        <v>2.8379999999999998E-3</v>
      </c>
      <c r="DJ140">
        <v>24</v>
      </c>
      <c r="DK140">
        <v>9290</v>
      </c>
      <c r="DL140">
        <v>5.6</v>
      </c>
      <c r="DM140">
        <v>6830</v>
      </c>
      <c r="DN140">
        <v>5.6</v>
      </c>
      <c r="DO140">
        <v>6780</v>
      </c>
      <c r="DP140">
        <v>5.6</v>
      </c>
      <c r="DQ140">
        <v>6400</v>
      </c>
      <c r="DR140">
        <v>0</v>
      </c>
      <c r="DS140">
        <v>6360</v>
      </c>
      <c r="DT140">
        <v>6.4</v>
      </c>
      <c r="DU140">
        <v>6630</v>
      </c>
      <c r="DV140">
        <v>6.4</v>
      </c>
      <c r="DW140">
        <v>6420</v>
      </c>
      <c r="DX140">
        <v>6.6</v>
      </c>
      <c r="DY140">
        <v>6000</v>
      </c>
      <c r="DZ140">
        <v>6.6</v>
      </c>
      <c r="EA140">
        <v>6040</v>
      </c>
      <c r="EB140">
        <v>6.6</v>
      </c>
      <c r="EC140">
        <v>5750</v>
      </c>
      <c r="ED140">
        <v>6.8</v>
      </c>
      <c r="EE140">
        <v>1.8E-5</v>
      </c>
    </row>
    <row r="141" spans="1:135" x14ac:dyDescent="0.3">
      <c r="A141">
        <v>139</v>
      </c>
      <c r="B141" t="s">
        <v>135</v>
      </c>
      <c r="C141">
        <v>199</v>
      </c>
      <c r="D141">
        <v>773</v>
      </c>
      <c r="E141" t="s">
        <v>135</v>
      </c>
      <c r="F141">
        <v>4792391</v>
      </c>
      <c r="G141" t="s">
        <v>136</v>
      </c>
      <c r="H141" s="1">
        <v>41741</v>
      </c>
      <c r="I141" t="s">
        <v>302</v>
      </c>
      <c r="J141" t="s">
        <v>356</v>
      </c>
      <c r="K141" t="s">
        <v>404</v>
      </c>
      <c r="L141" t="s">
        <v>169</v>
      </c>
      <c r="M141">
        <v>0</v>
      </c>
      <c r="N141">
        <v>0</v>
      </c>
      <c r="O141">
        <v>0</v>
      </c>
      <c r="P141" t="s">
        <v>282</v>
      </c>
      <c r="Q141" t="s">
        <v>249</v>
      </c>
      <c r="R141" t="s">
        <v>180</v>
      </c>
      <c r="S141" t="s">
        <v>180</v>
      </c>
      <c r="T141" t="s">
        <v>253</v>
      </c>
      <c r="U141">
        <v>2</v>
      </c>
      <c r="V141" t="s">
        <v>251</v>
      </c>
      <c r="W141" t="s">
        <v>366</v>
      </c>
      <c r="X141" t="s">
        <v>147</v>
      </c>
      <c r="Y141" t="s">
        <v>148</v>
      </c>
      <c r="Z141">
        <v>0</v>
      </c>
      <c r="AA141" t="s">
        <v>350</v>
      </c>
      <c r="AB141" t="s">
        <v>362</v>
      </c>
      <c r="AC141" t="s">
        <v>307</v>
      </c>
      <c r="AD141">
        <v>10.462</v>
      </c>
      <c r="AE141">
        <v>34.953665999999998</v>
      </c>
      <c r="AF141">
        <v>-85.163078999999996</v>
      </c>
      <c r="AG141">
        <v>24</v>
      </c>
      <c r="AH141">
        <v>21</v>
      </c>
      <c r="AI141">
        <v>424</v>
      </c>
      <c r="AJ141" t="s">
        <v>357</v>
      </c>
      <c r="AK141">
        <v>52</v>
      </c>
      <c r="AL141">
        <v>55</v>
      </c>
      <c r="AM141" t="s">
        <v>230</v>
      </c>
      <c r="AN141">
        <v>554</v>
      </c>
      <c r="AO141">
        <v>94.7</v>
      </c>
      <c r="AP141">
        <v>914.3</v>
      </c>
      <c r="AQ141">
        <v>-85.161778999999996</v>
      </c>
      <c r="AR141">
        <v>34.953470000000003</v>
      </c>
      <c r="AS141">
        <v>-85.163990999999996</v>
      </c>
      <c r="AT141">
        <v>34.954807000000002</v>
      </c>
      <c r="AU141" t="s">
        <v>307</v>
      </c>
      <c r="AV141">
        <v>1</v>
      </c>
      <c r="AW141">
        <v>47</v>
      </c>
      <c r="AX141">
        <v>3</v>
      </c>
      <c r="AY141">
        <v>0</v>
      </c>
      <c r="AZ141">
        <v>55</v>
      </c>
      <c r="BA141">
        <v>12.95</v>
      </c>
      <c r="BB141">
        <v>12.67</v>
      </c>
      <c r="BC141">
        <v>787.4</v>
      </c>
      <c r="BD141">
        <v>755.6</v>
      </c>
      <c r="BE141">
        <v>732.9</v>
      </c>
      <c r="BF141">
        <v>55</v>
      </c>
      <c r="BG141">
        <v>43.6</v>
      </c>
      <c r="BH141">
        <v>11.4</v>
      </c>
      <c r="BI141" s="1">
        <v>44187</v>
      </c>
      <c r="BJ141" t="s">
        <v>154</v>
      </c>
      <c r="BK141">
        <v>2.8379999999999998E-3</v>
      </c>
      <c r="BL141">
        <v>7495</v>
      </c>
      <c r="BM141">
        <v>7393</v>
      </c>
      <c r="BN141" t="s">
        <v>307</v>
      </c>
      <c r="BO141" t="s">
        <v>310</v>
      </c>
      <c r="BP141">
        <v>1</v>
      </c>
      <c r="BQ141">
        <v>300</v>
      </c>
      <c r="BR141">
        <v>6</v>
      </c>
      <c r="BS141">
        <v>1</v>
      </c>
      <c r="BT141">
        <v>2</v>
      </c>
      <c r="BU141">
        <v>1</v>
      </c>
      <c r="BV141">
        <v>1</v>
      </c>
      <c r="BW141">
        <v>2</v>
      </c>
      <c r="BX141">
        <v>0</v>
      </c>
      <c r="BY141">
        <v>4</v>
      </c>
      <c r="BZ141" t="s">
        <v>156</v>
      </c>
      <c r="CA141">
        <v>47</v>
      </c>
      <c r="CB141">
        <v>3</v>
      </c>
      <c r="CC141">
        <v>0</v>
      </c>
      <c r="CD141" t="s">
        <v>213</v>
      </c>
      <c r="CE141" t="s">
        <v>311</v>
      </c>
      <c r="CF141">
        <v>15832</v>
      </c>
      <c r="CG141">
        <v>55</v>
      </c>
      <c r="CH141">
        <v>6360</v>
      </c>
      <c r="CI141" t="s">
        <v>158</v>
      </c>
      <c r="CJ141">
        <v>0</v>
      </c>
      <c r="CK141">
        <v>0.51966699999999999</v>
      </c>
      <c r="CL141">
        <v>14</v>
      </c>
      <c r="CM141" t="s">
        <v>159</v>
      </c>
      <c r="CN141">
        <v>6360</v>
      </c>
      <c r="CO141">
        <v>61665</v>
      </c>
      <c r="CP141">
        <v>9.9589999999999996</v>
      </c>
      <c r="CQ141">
        <v>10.478999999999999</v>
      </c>
      <c r="CR141">
        <v>61665</v>
      </c>
      <c r="CS141">
        <v>0</v>
      </c>
      <c r="CT141">
        <v>2743.844173</v>
      </c>
      <c r="CU141">
        <v>100</v>
      </c>
      <c r="CV141">
        <v>7408</v>
      </c>
      <c r="CW141">
        <v>1.9115E-2</v>
      </c>
      <c r="CX141">
        <v>0</v>
      </c>
      <c r="CY141">
        <v>2.8379999999999998E-3</v>
      </c>
      <c r="CZ141">
        <v>92</v>
      </c>
      <c r="DA141" t="s">
        <v>402</v>
      </c>
      <c r="DB141" t="s">
        <v>208</v>
      </c>
      <c r="DC141" t="s">
        <v>403</v>
      </c>
      <c r="DD141">
        <v>-85.170862999999997</v>
      </c>
      <c r="DE141">
        <v>34.962218</v>
      </c>
      <c r="DF141">
        <v>34.962218</v>
      </c>
      <c r="DG141">
        <v>-85.170862999999997</v>
      </c>
      <c r="DH141">
        <v>1.0106E-2</v>
      </c>
      <c r="DI141">
        <v>2.8379999999999998E-3</v>
      </c>
      <c r="DJ141">
        <v>24</v>
      </c>
      <c r="DK141">
        <v>9290</v>
      </c>
      <c r="DL141">
        <v>5.6</v>
      </c>
      <c r="DM141">
        <v>6830</v>
      </c>
      <c r="DN141">
        <v>5.6</v>
      </c>
      <c r="DO141">
        <v>6780</v>
      </c>
      <c r="DP141">
        <v>5.6</v>
      </c>
      <c r="DQ141">
        <v>6400</v>
      </c>
      <c r="DR141">
        <v>0</v>
      </c>
      <c r="DS141">
        <v>6360</v>
      </c>
      <c r="DT141">
        <v>6.4</v>
      </c>
      <c r="DU141">
        <v>6630</v>
      </c>
      <c r="DV141">
        <v>6.4</v>
      </c>
      <c r="DW141">
        <v>6420</v>
      </c>
      <c r="DX141">
        <v>6.6</v>
      </c>
      <c r="DY141">
        <v>6000</v>
      </c>
      <c r="DZ141">
        <v>6.6</v>
      </c>
      <c r="EA141">
        <v>6040</v>
      </c>
      <c r="EB141">
        <v>6.6</v>
      </c>
      <c r="EC141">
        <v>5750</v>
      </c>
      <c r="ED141">
        <v>6.8</v>
      </c>
      <c r="EE141">
        <v>0</v>
      </c>
    </row>
    <row r="142" spans="1:135" x14ac:dyDescent="0.3">
      <c r="A142">
        <v>140</v>
      </c>
      <c r="B142" t="s">
        <v>135</v>
      </c>
      <c r="C142">
        <v>168</v>
      </c>
      <c r="D142">
        <v>791</v>
      </c>
      <c r="E142" t="s">
        <v>135</v>
      </c>
      <c r="F142">
        <v>4629392</v>
      </c>
      <c r="G142" t="s">
        <v>136</v>
      </c>
      <c r="H142" s="1">
        <v>41578</v>
      </c>
      <c r="I142" t="s">
        <v>302</v>
      </c>
      <c r="J142" t="s">
        <v>404</v>
      </c>
      <c r="K142" t="s">
        <v>139</v>
      </c>
      <c r="L142" t="s">
        <v>140</v>
      </c>
      <c r="M142">
        <v>0</v>
      </c>
      <c r="N142">
        <v>0</v>
      </c>
      <c r="O142">
        <v>0</v>
      </c>
      <c r="P142" t="s">
        <v>190</v>
      </c>
      <c r="Q142" t="s">
        <v>170</v>
      </c>
      <c r="R142" t="s">
        <v>180</v>
      </c>
      <c r="S142" t="s">
        <v>180</v>
      </c>
      <c r="T142" t="s">
        <v>321</v>
      </c>
      <c r="U142">
        <v>2</v>
      </c>
      <c r="V142" t="s">
        <v>365</v>
      </c>
      <c r="W142" t="s">
        <v>243</v>
      </c>
      <c r="X142" t="s">
        <v>147</v>
      </c>
      <c r="Y142" t="s">
        <v>148</v>
      </c>
      <c r="Z142">
        <v>0</v>
      </c>
      <c r="AA142" t="s">
        <v>175</v>
      </c>
      <c r="AB142" t="s">
        <v>409</v>
      </c>
      <c r="AC142" t="s">
        <v>405</v>
      </c>
      <c r="AD142">
        <v>7.7679840000000002</v>
      </c>
      <c r="AE142">
        <v>34.953648999999999</v>
      </c>
      <c r="AF142">
        <v>-85.163385000000005</v>
      </c>
      <c r="AG142">
        <v>24</v>
      </c>
      <c r="AH142">
        <v>21</v>
      </c>
      <c r="AI142">
        <v>424</v>
      </c>
      <c r="AJ142" t="s">
        <v>357</v>
      </c>
      <c r="AK142">
        <v>52</v>
      </c>
      <c r="AL142">
        <v>55</v>
      </c>
      <c r="AM142" t="s">
        <v>230</v>
      </c>
      <c r="AN142">
        <v>554</v>
      </c>
      <c r="AO142">
        <v>94.7</v>
      </c>
      <c r="AP142">
        <v>914.3</v>
      </c>
      <c r="AQ142">
        <v>-85.161778999999996</v>
      </c>
      <c r="AR142">
        <v>34.953470000000003</v>
      </c>
      <c r="AS142">
        <v>-85.163990999999996</v>
      </c>
      <c r="AT142">
        <v>34.954807000000002</v>
      </c>
      <c r="AU142" t="s">
        <v>307</v>
      </c>
      <c r="AV142">
        <v>1</v>
      </c>
      <c r="AW142">
        <v>47</v>
      </c>
      <c r="AX142">
        <v>3</v>
      </c>
      <c r="AY142">
        <v>0</v>
      </c>
      <c r="AZ142">
        <v>55</v>
      </c>
      <c r="BA142">
        <v>12.95</v>
      </c>
      <c r="BB142">
        <v>12.67</v>
      </c>
      <c r="BC142">
        <v>787.4</v>
      </c>
      <c r="BD142">
        <v>755.6</v>
      </c>
      <c r="BE142">
        <v>732.9</v>
      </c>
      <c r="BF142">
        <v>55</v>
      </c>
      <c r="BG142">
        <v>43.6</v>
      </c>
      <c r="BH142">
        <v>11.4</v>
      </c>
      <c r="BI142" s="1">
        <v>44187</v>
      </c>
      <c r="BJ142" t="s">
        <v>154</v>
      </c>
      <c r="BK142">
        <v>2.8379999999999998E-3</v>
      </c>
      <c r="BL142">
        <v>7495</v>
      </c>
      <c r="BM142">
        <v>7393</v>
      </c>
      <c r="BN142" t="s">
        <v>307</v>
      </c>
      <c r="BO142" t="s">
        <v>310</v>
      </c>
      <c r="BP142">
        <v>1</v>
      </c>
      <c r="BQ142">
        <v>300</v>
      </c>
      <c r="BR142">
        <v>6</v>
      </c>
      <c r="BS142">
        <v>1</v>
      </c>
      <c r="BT142">
        <v>2</v>
      </c>
      <c r="BU142">
        <v>1</v>
      </c>
      <c r="BV142">
        <v>1</v>
      </c>
      <c r="BW142">
        <v>2</v>
      </c>
      <c r="BX142">
        <v>0</v>
      </c>
      <c r="BY142">
        <v>4</v>
      </c>
      <c r="BZ142" t="s">
        <v>156</v>
      </c>
      <c r="CA142">
        <v>47</v>
      </c>
      <c r="CB142">
        <v>3</v>
      </c>
      <c r="CC142">
        <v>0</v>
      </c>
      <c r="CD142" t="s">
        <v>213</v>
      </c>
      <c r="CE142" t="s">
        <v>311</v>
      </c>
      <c r="CF142">
        <v>15832</v>
      </c>
      <c r="CG142">
        <v>55</v>
      </c>
      <c r="CH142">
        <v>6360</v>
      </c>
      <c r="CI142" t="s">
        <v>158</v>
      </c>
      <c r="CJ142">
        <v>0</v>
      </c>
      <c r="CK142">
        <v>0.51966699999999999</v>
      </c>
      <c r="CL142">
        <v>14</v>
      </c>
      <c r="CM142" t="s">
        <v>159</v>
      </c>
      <c r="CN142">
        <v>6360</v>
      </c>
      <c r="CO142">
        <v>61665</v>
      </c>
      <c r="CP142">
        <v>9.9589999999999996</v>
      </c>
      <c r="CQ142">
        <v>10.478999999999999</v>
      </c>
      <c r="CR142">
        <v>61665</v>
      </c>
      <c r="CS142">
        <v>0</v>
      </c>
      <c r="CT142">
        <v>2743.844173</v>
      </c>
      <c r="CU142">
        <v>100</v>
      </c>
      <c r="CV142">
        <v>7408</v>
      </c>
      <c r="CW142">
        <v>1.9115E-2</v>
      </c>
      <c r="CX142">
        <v>0</v>
      </c>
      <c r="CY142">
        <v>2.8379999999999998E-3</v>
      </c>
      <c r="CZ142">
        <v>92</v>
      </c>
      <c r="DA142" t="s">
        <v>402</v>
      </c>
      <c r="DB142" t="s">
        <v>208</v>
      </c>
      <c r="DC142" t="s">
        <v>403</v>
      </c>
      <c r="DD142">
        <v>-85.170862999999997</v>
      </c>
      <c r="DE142">
        <v>34.962218</v>
      </c>
      <c r="DF142">
        <v>34.962218</v>
      </c>
      <c r="DG142">
        <v>-85.170862999999997</v>
      </c>
      <c r="DH142">
        <v>1.0106E-2</v>
      </c>
      <c r="DI142">
        <v>2.8379999999999998E-3</v>
      </c>
      <c r="DJ142">
        <v>24</v>
      </c>
      <c r="DK142">
        <v>9290</v>
      </c>
      <c r="DL142">
        <v>5.6</v>
      </c>
      <c r="DM142">
        <v>6830</v>
      </c>
      <c r="DN142">
        <v>5.6</v>
      </c>
      <c r="DO142">
        <v>6780</v>
      </c>
      <c r="DP142">
        <v>5.6</v>
      </c>
      <c r="DQ142">
        <v>6400</v>
      </c>
      <c r="DR142">
        <v>0</v>
      </c>
      <c r="DS142">
        <v>6360</v>
      </c>
      <c r="DT142">
        <v>6.4</v>
      </c>
      <c r="DU142">
        <v>6630</v>
      </c>
      <c r="DV142">
        <v>6.4</v>
      </c>
      <c r="DW142">
        <v>6420</v>
      </c>
      <c r="DX142">
        <v>6.6</v>
      </c>
      <c r="DY142">
        <v>6000</v>
      </c>
      <c r="DZ142">
        <v>6.6</v>
      </c>
      <c r="EA142">
        <v>6040</v>
      </c>
      <c r="EB142">
        <v>6.6</v>
      </c>
      <c r="EC142">
        <v>5750</v>
      </c>
      <c r="ED142">
        <v>6.8</v>
      </c>
      <c r="EE142">
        <v>1.65E-4</v>
      </c>
    </row>
    <row r="143" spans="1:135" x14ac:dyDescent="0.3">
      <c r="A143">
        <v>141</v>
      </c>
      <c r="B143" t="s">
        <v>135</v>
      </c>
      <c r="C143">
        <v>172</v>
      </c>
      <c r="D143">
        <v>788</v>
      </c>
      <c r="E143" t="s">
        <v>135</v>
      </c>
      <c r="F143">
        <v>4635508</v>
      </c>
      <c r="G143" t="s">
        <v>136</v>
      </c>
      <c r="H143" s="1">
        <v>41586</v>
      </c>
      <c r="I143" t="s">
        <v>302</v>
      </c>
      <c r="J143" t="s">
        <v>400</v>
      </c>
      <c r="K143" t="s">
        <v>404</v>
      </c>
      <c r="L143" t="s">
        <v>140</v>
      </c>
      <c r="M143">
        <v>0</v>
      </c>
      <c r="N143">
        <v>0</v>
      </c>
      <c r="O143">
        <v>0</v>
      </c>
      <c r="P143" t="s">
        <v>190</v>
      </c>
      <c r="Q143" t="s">
        <v>249</v>
      </c>
      <c r="R143" t="s">
        <v>180</v>
      </c>
      <c r="S143" t="s">
        <v>180</v>
      </c>
      <c r="T143" t="s">
        <v>253</v>
      </c>
      <c r="U143">
        <v>2</v>
      </c>
      <c r="V143" t="s">
        <v>339</v>
      </c>
      <c r="W143" t="s">
        <v>211</v>
      </c>
      <c r="X143" t="s">
        <v>147</v>
      </c>
      <c r="Y143" t="s">
        <v>148</v>
      </c>
      <c r="Z143">
        <v>0</v>
      </c>
      <c r="AA143" t="s">
        <v>175</v>
      </c>
      <c r="AB143" t="s">
        <v>410</v>
      </c>
      <c r="AC143" t="s">
        <v>307</v>
      </c>
      <c r="AD143">
        <v>10.478999999999999</v>
      </c>
      <c r="AE143">
        <v>34.95382</v>
      </c>
      <c r="AF143">
        <v>-85.163340000000005</v>
      </c>
      <c r="AG143">
        <v>24</v>
      </c>
      <c r="AH143">
        <v>21</v>
      </c>
      <c r="AI143">
        <v>424</v>
      </c>
      <c r="AJ143" t="s">
        <v>357</v>
      </c>
      <c r="AK143">
        <v>52</v>
      </c>
      <c r="AL143">
        <v>55</v>
      </c>
      <c r="AM143" t="s">
        <v>230</v>
      </c>
      <c r="AN143">
        <v>554</v>
      </c>
      <c r="AO143">
        <v>94.7</v>
      </c>
      <c r="AP143">
        <v>914.3</v>
      </c>
      <c r="AQ143">
        <v>-85.161778999999996</v>
      </c>
      <c r="AR143">
        <v>34.953470000000003</v>
      </c>
      <c r="AS143">
        <v>-85.163990999999996</v>
      </c>
      <c r="AT143">
        <v>34.954807000000002</v>
      </c>
      <c r="AU143" t="s">
        <v>307</v>
      </c>
      <c r="AV143">
        <v>1</v>
      </c>
      <c r="AW143">
        <v>47</v>
      </c>
      <c r="AX143">
        <v>3</v>
      </c>
      <c r="AY143">
        <v>0</v>
      </c>
      <c r="AZ143">
        <v>55</v>
      </c>
      <c r="BA143">
        <v>12.95</v>
      </c>
      <c r="BB143">
        <v>12.67</v>
      </c>
      <c r="BC143">
        <v>787.4</v>
      </c>
      <c r="BD143">
        <v>755.6</v>
      </c>
      <c r="BE143">
        <v>732.9</v>
      </c>
      <c r="BF143">
        <v>55</v>
      </c>
      <c r="BG143">
        <v>43.6</v>
      </c>
      <c r="BH143">
        <v>11.4</v>
      </c>
      <c r="BI143" s="1">
        <v>44187</v>
      </c>
      <c r="BJ143" t="s">
        <v>154</v>
      </c>
      <c r="BK143">
        <v>2.8379999999999998E-3</v>
      </c>
      <c r="BL143">
        <v>7495</v>
      </c>
      <c r="BM143">
        <v>7393</v>
      </c>
      <c r="BN143" t="s">
        <v>307</v>
      </c>
      <c r="BO143" t="s">
        <v>310</v>
      </c>
      <c r="BP143">
        <v>1</v>
      </c>
      <c r="BQ143">
        <v>300</v>
      </c>
      <c r="BR143">
        <v>6</v>
      </c>
      <c r="BS143">
        <v>1</v>
      </c>
      <c r="BT143">
        <v>2</v>
      </c>
      <c r="BU143">
        <v>1</v>
      </c>
      <c r="BV143">
        <v>1</v>
      </c>
      <c r="BW143">
        <v>2</v>
      </c>
      <c r="BX143">
        <v>0</v>
      </c>
      <c r="BY143">
        <v>4</v>
      </c>
      <c r="BZ143" t="s">
        <v>156</v>
      </c>
      <c r="CA143">
        <v>47</v>
      </c>
      <c r="CB143">
        <v>3</v>
      </c>
      <c r="CC143">
        <v>0</v>
      </c>
      <c r="CD143" t="s">
        <v>213</v>
      </c>
      <c r="CE143" t="s">
        <v>311</v>
      </c>
      <c r="CF143">
        <v>15832</v>
      </c>
      <c r="CG143">
        <v>55</v>
      </c>
      <c r="CH143">
        <v>6360</v>
      </c>
      <c r="CI143" t="s">
        <v>158</v>
      </c>
      <c r="CJ143">
        <v>0</v>
      </c>
      <c r="CK143">
        <v>0.51966699999999999</v>
      </c>
      <c r="CL143">
        <v>14</v>
      </c>
      <c r="CM143" t="s">
        <v>159</v>
      </c>
      <c r="CN143">
        <v>6360</v>
      </c>
      <c r="CO143">
        <v>61665</v>
      </c>
      <c r="CP143">
        <v>9.9589999999999996</v>
      </c>
      <c r="CQ143">
        <v>10.478999999999999</v>
      </c>
      <c r="CR143">
        <v>61665</v>
      </c>
      <c r="CS143">
        <v>0</v>
      </c>
      <c r="CT143">
        <v>2743.844173</v>
      </c>
      <c r="CU143">
        <v>100</v>
      </c>
      <c r="CV143">
        <v>7408</v>
      </c>
      <c r="CW143">
        <v>1.9115E-2</v>
      </c>
      <c r="CX143">
        <v>0</v>
      </c>
      <c r="CY143">
        <v>2.8379999999999998E-3</v>
      </c>
      <c r="CZ143">
        <v>92</v>
      </c>
      <c r="DA143" t="s">
        <v>402</v>
      </c>
      <c r="DB143" t="s">
        <v>208</v>
      </c>
      <c r="DC143" t="s">
        <v>403</v>
      </c>
      <c r="DD143">
        <v>-85.170862999999997</v>
      </c>
      <c r="DE143">
        <v>34.962218</v>
      </c>
      <c r="DF143">
        <v>34.962218</v>
      </c>
      <c r="DG143">
        <v>-85.170862999999997</v>
      </c>
      <c r="DH143">
        <v>1.0106E-2</v>
      </c>
      <c r="DI143">
        <v>2.8379999999999998E-3</v>
      </c>
      <c r="DJ143">
        <v>24</v>
      </c>
      <c r="DK143">
        <v>9290</v>
      </c>
      <c r="DL143">
        <v>5.6</v>
      </c>
      <c r="DM143">
        <v>6830</v>
      </c>
      <c r="DN143">
        <v>5.6</v>
      </c>
      <c r="DO143">
        <v>6780</v>
      </c>
      <c r="DP143">
        <v>5.6</v>
      </c>
      <c r="DQ143">
        <v>6400</v>
      </c>
      <c r="DR143">
        <v>0</v>
      </c>
      <c r="DS143">
        <v>6360</v>
      </c>
      <c r="DT143">
        <v>6.4</v>
      </c>
      <c r="DU143">
        <v>6630</v>
      </c>
      <c r="DV143">
        <v>6.4</v>
      </c>
      <c r="DW143">
        <v>6420</v>
      </c>
      <c r="DX143">
        <v>6.6</v>
      </c>
      <c r="DY143">
        <v>6000</v>
      </c>
      <c r="DZ143">
        <v>6.6</v>
      </c>
      <c r="EA143">
        <v>6040</v>
      </c>
      <c r="EB143">
        <v>6.6</v>
      </c>
      <c r="EC143">
        <v>5750</v>
      </c>
      <c r="ED143">
        <v>6.8</v>
      </c>
      <c r="EE143">
        <v>0</v>
      </c>
    </row>
    <row r="144" spans="1:135" x14ac:dyDescent="0.3">
      <c r="A144">
        <v>142</v>
      </c>
      <c r="B144" t="s">
        <v>135</v>
      </c>
      <c r="C144">
        <v>181</v>
      </c>
      <c r="D144">
        <v>784</v>
      </c>
      <c r="E144" t="s">
        <v>135</v>
      </c>
      <c r="F144">
        <v>4689917</v>
      </c>
      <c r="G144" t="s">
        <v>136</v>
      </c>
      <c r="H144" s="1">
        <v>41636</v>
      </c>
      <c r="I144" t="s">
        <v>302</v>
      </c>
      <c r="J144" t="s">
        <v>400</v>
      </c>
      <c r="K144" t="s">
        <v>404</v>
      </c>
      <c r="L144" t="s">
        <v>140</v>
      </c>
      <c r="M144">
        <v>0</v>
      </c>
      <c r="N144">
        <v>0</v>
      </c>
      <c r="O144">
        <v>0</v>
      </c>
      <c r="P144" t="s">
        <v>248</v>
      </c>
      <c r="Q144" t="s">
        <v>249</v>
      </c>
      <c r="R144" t="s">
        <v>180</v>
      </c>
      <c r="S144" t="s">
        <v>180</v>
      </c>
      <c r="T144" t="s">
        <v>253</v>
      </c>
      <c r="U144">
        <v>2</v>
      </c>
      <c r="V144" t="s">
        <v>251</v>
      </c>
      <c r="W144" t="s">
        <v>211</v>
      </c>
      <c r="X144" t="s">
        <v>147</v>
      </c>
      <c r="Y144" t="s">
        <v>167</v>
      </c>
      <c r="Z144">
        <v>0</v>
      </c>
      <c r="AA144" t="s">
        <v>175</v>
      </c>
      <c r="AB144" t="s">
        <v>199</v>
      </c>
      <c r="AC144" t="s">
        <v>307</v>
      </c>
      <c r="AD144">
        <v>10.478999999999999</v>
      </c>
      <c r="AE144">
        <v>34.953814000000001</v>
      </c>
      <c r="AF144">
        <v>-85.163330999999999</v>
      </c>
      <c r="AG144">
        <v>24</v>
      </c>
      <c r="AH144">
        <v>21</v>
      </c>
      <c r="AI144">
        <v>424</v>
      </c>
      <c r="AJ144" t="s">
        <v>357</v>
      </c>
      <c r="AK144">
        <v>52</v>
      </c>
      <c r="AL144">
        <v>55</v>
      </c>
      <c r="AM144" t="s">
        <v>230</v>
      </c>
      <c r="AN144">
        <v>554</v>
      </c>
      <c r="AO144">
        <v>94.7</v>
      </c>
      <c r="AP144">
        <v>914.3</v>
      </c>
      <c r="AQ144">
        <v>-85.161778999999996</v>
      </c>
      <c r="AR144">
        <v>34.953470000000003</v>
      </c>
      <c r="AS144">
        <v>-85.163990999999996</v>
      </c>
      <c r="AT144">
        <v>34.954807000000002</v>
      </c>
      <c r="AU144" t="s">
        <v>307</v>
      </c>
      <c r="AV144">
        <v>1</v>
      </c>
      <c r="AW144">
        <v>47</v>
      </c>
      <c r="AX144">
        <v>3</v>
      </c>
      <c r="AY144">
        <v>0</v>
      </c>
      <c r="AZ144">
        <v>55</v>
      </c>
      <c r="BA144">
        <v>12.95</v>
      </c>
      <c r="BB144">
        <v>12.67</v>
      </c>
      <c r="BC144">
        <v>787.4</v>
      </c>
      <c r="BD144">
        <v>755.6</v>
      </c>
      <c r="BE144">
        <v>732.9</v>
      </c>
      <c r="BF144">
        <v>55</v>
      </c>
      <c r="BG144">
        <v>43.6</v>
      </c>
      <c r="BH144">
        <v>11.4</v>
      </c>
      <c r="BI144" s="1">
        <v>44187</v>
      </c>
      <c r="BJ144" t="s">
        <v>154</v>
      </c>
      <c r="BK144">
        <v>2.8379999999999998E-3</v>
      </c>
      <c r="BL144">
        <v>7495</v>
      </c>
      <c r="BM144">
        <v>7393</v>
      </c>
      <c r="BN144" t="s">
        <v>307</v>
      </c>
      <c r="BO144" t="s">
        <v>310</v>
      </c>
      <c r="BP144">
        <v>1</v>
      </c>
      <c r="BQ144">
        <v>300</v>
      </c>
      <c r="BR144">
        <v>6</v>
      </c>
      <c r="BS144">
        <v>1</v>
      </c>
      <c r="BT144">
        <v>2</v>
      </c>
      <c r="BU144">
        <v>1</v>
      </c>
      <c r="BV144">
        <v>1</v>
      </c>
      <c r="BW144">
        <v>2</v>
      </c>
      <c r="BX144">
        <v>0</v>
      </c>
      <c r="BY144">
        <v>4</v>
      </c>
      <c r="BZ144" t="s">
        <v>156</v>
      </c>
      <c r="CA144">
        <v>47</v>
      </c>
      <c r="CB144">
        <v>3</v>
      </c>
      <c r="CC144">
        <v>0</v>
      </c>
      <c r="CD144" t="s">
        <v>213</v>
      </c>
      <c r="CE144" t="s">
        <v>311</v>
      </c>
      <c r="CF144">
        <v>15832</v>
      </c>
      <c r="CG144">
        <v>55</v>
      </c>
      <c r="CH144">
        <v>6360</v>
      </c>
      <c r="CI144" t="s">
        <v>158</v>
      </c>
      <c r="CJ144">
        <v>0</v>
      </c>
      <c r="CK144">
        <v>0.51966699999999999</v>
      </c>
      <c r="CL144">
        <v>14</v>
      </c>
      <c r="CM144" t="s">
        <v>159</v>
      </c>
      <c r="CN144">
        <v>6360</v>
      </c>
      <c r="CO144">
        <v>61665</v>
      </c>
      <c r="CP144">
        <v>9.9589999999999996</v>
      </c>
      <c r="CQ144">
        <v>10.478999999999999</v>
      </c>
      <c r="CR144">
        <v>61665</v>
      </c>
      <c r="CS144">
        <v>0</v>
      </c>
      <c r="CT144">
        <v>2743.844173</v>
      </c>
      <c r="CU144">
        <v>100</v>
      </c>
      <c r="CV144">
        <v>7408</v>
      </c>
      <c r="CW144">
        <v>1.9115E-2</v>
      </c>
      <c r="CX144">
        <v>0</v>
      </c>
      <c r="CY144">
        <v>2.8379999999999998E-3</v>
      </c>
      <c r="CZ144">
        <v>92</v>
      </c>
      <c r="DA144" t="s">
        <v>402</v>
      </c>
      <c r="DB144" t="s">
        <v>208</v>
      </c>
      <c r="DC144" t="s">
        <v>403</v>
      </c>
      <c r="DD144">
        <v>-85.170862999999997</v>
      </c>
      <c r="DE144">
        <v>34.962218</v>
      </c>
      <c r="DF144">
        <v>34.962218</v>
      </c>
      <c r="DG144">
        <v>-85.170862999999997</v>
      </c>
      <c r="DH144">
        <v>1.0106E-2</v>
      </c>
      <c r="DI144">
        <v>2.8379999999999998E-3</v>
      </c>
      <c r="DJ144">
        <v>24</v>
      </c>
      <c r="DK144">
        <v>9290</v>
      </c>
      <c r="DL144">
        <v>5.6</v>
      </c>
      <c r="DM144">
        <v>6830</v>
      </c>
      <c r="DN144">
        <v>5.6</v>
      </c>
      <c r="DO144">
        <v>6780</v>
      </c>
      <c r="DP144">
        <v>5.6</v>
      </c>
      <c r="DQ144">
        <v>6400</v>
      </c>
      <c r="DR144">
        <v>0</v>
      </c>
      <c r="DS144">
        <v>6360</v>
      </c>
      <c r="DT144">
        <v>6.4</v>
      </c>
      <c r="DU144">
        <v>6630</v>
      </c>
      <c r="DV144">
        <v>6.4</v>
      </c>
      <c r="DW144">
        <v>6420</v>
      </c>
      <c r="DX144">
        <v>6.6</v>
      </c>
      <c r="DY144">
        <v>6000</v>
      </c>
      <c r="DZ144">
        <v>6.6</v>
      </c>
      <c r="EA144">
        <v>6040</v>
      </c>
      <c r="EB144">
        <v>6.6</v>
      </c>
      <c r="EC144">
        <v>5750</v>
      </c>
      <c r="ED144">
        <v>6.8</v>
      </c>
      <c r="EE144">
        <v>0</v>
      </c>
    </row>
    <row r="145" spans="1:135" x14ac:dyDescent="0.3">
      <c r="A145">
        <v>143</v>
      </c>
      <c r="B145" t="s">
        <v>135</v>
      </c>
      <c r="C145">
        <v>233</v>
      </c>
      <c r="D145">
        <v>662</v>
      </c>
      <c r="E145" t="s">
        <v>135</v>
      </c>
      <c r="F145">
        <v>5603703</v>
      </c>
      <c r="G145" t="s">
        <v>329</v>
      </c>
      <c r="H145" s="1">
        <v>42346</v>
      </c>
      <c r="I145" t="s">
        <v>302</v>
      </c>
      <c r="J145" t="s">
        <v>356</v>
      </c>
      <c r="K145" t="s">
        <v>404</v>
      </c>
      <c r="L145" t="s">
        <v>169</v>
      </c>
      <c r="M145">
        <v>0</v>
      </c>
      <c r="N145">
        <v>0</v>
      </c>
      <c r="O145">
        <v>0</v>
      </c>
      <c r="P145" t="s">
        <v>235</v>
      </c>
      <c r="Q145" t="s">
        <v>249</v>
      </c>
      <c r="R145" t="s">
        <v>180</v>
      </c>
      <c r="S145" t="s">
        <v>180</v>
      </c>
      <c r="T145" t="s">
        <v>364</v>
      </c>
      <c r="U145">
        <v>2</v>
      </c>
      <c r="V145" t="s">
        <v>182</v>
      </c>
      <c r="W145" t="s">
        <v>243</v>
      </c>
      <c r="X145" t="s">
        <v>147</v>
      </c>
      <c r="Y145" t="s">
        <v>148</v>
      </c>
      <c r="Z145">
        <v>0</v>
      </c>
      <c r="AA145" t="s">
        <v>198</v>
      </c>
      <c r="AB145" t="s">
        <v>212</v>
      </c>
      <c r="AC145" t="s">
        <v>307</v>
      </c>
      <c r="AD145">
        <v>10.557437</v>
      </c>
      <c r="AE145">
        <v>34.954799000000001</v>
      </c>
      <c r="AF145">
        <v>-85.163988000000003</v>
      </c>
      <c r="AG145">
        <v>24</v>
      </c>
      <c r="AH145">
        <v>21</v>
      </c>
      <c r="AI145">
        <v>424</v>
      </c>
      <c r="AJ145" t="s">
        <v>357</v>
      </c>
      <c r="AK145">
        <v>52</v>
      </c>
      <c r="AL145">
        <v>55</v>
      </c>
      <c r="AM145" t="s">
        <v>230</v>
      </c>
      <c r="AN145">
        <v>554</v>
      </c>
      <c r="AO145">
        <v>94.7</v>
      </c>
      <c r="AP145">
        <v>914.3</v>
      </c>
      <c r="AQ145">
        <v>-85.161778999999996</v>
      </c>
      <c r="AR145">
        <v>34.953470000000003</v>
      </c>
      <c r="AS145">
        <v>-85.163990999999996</v>
      </c>
      <c r="AT145">
        <v>34.954807000000002</v>
      </c>
      <c r="AU145" t="s">
        <v>307</v>
      </c>
      <c r="AV145">
        <v>1</v>
      </c>
      <c r="AW145">
        <v>47</v>
      </c>
      <c r="AX145">
        <v>3</v>
      </c>
      <c r="AY145">
        <v>0</v>
      </c>
      <c r="AZ145">
        <v>55</v>
      </c>
      <c r="BA145">
        <v>12.95</v>
      </c>
      <c r="BB145">
        <v>12.67</v>
      </c>
      <c r="BC145">
        <v>787.4</v>
      </c>
      <c r="BD145">
        <v>755.6</v>
      </c>
      <c r="BE145">
        <v>732.9</v>
      </c>
      <c r="BF145">
        <v>55</v>
      </c>
      <c r="BG145">
        <v>43.6</v>
      </c>
      <c r="BH145">
        <v>11.4</v>
      </c>
      <c r="BI145" s="1">
        <v>44187</v>
      </c>
      <c r="BJ145" t="s">
        <v>154</v>
      </c>
      <c r="BK145">
        <v>2.8379999999999998E-3</v>
      </c>
      <c r="BL145">
        <v>7495</v>
      </c>
      <c r="BM145">
        <v>7393</v>
      </c>
      <c r="BN145" t="s">
        <v>307</v>
      </c>
      <c r="BO145" t="s">
        <v>310</v>
      </c>
      <c r="BP145">
        <v>1</v>
      </c>
      <c r="BQ145">
        <v>300</v>
      </c>
      <c r="BR145">
        <v>6</v>
      </c>
      <c r="BS145">
        <v>1</v>
      </c>
      <c r="BT145">
        <v>2</v>
      </c>
      <c r="BU145">
        <v>1</v>
      </c>
      <c r="BV145">
        <v>1</v>
      </c>
      <c r="BW145">
        <v>2</v>
      </c>
      <c r="BX145">
        <v>0</v>
      </c>
      <c r="BY145">
        <v>4</v>
      </c>
      <c r="BZ145" t="s">
        <v>156</v>
      </c>
      <c r="CA145">
        <v>47</v>
      </c>
      <c r="CB145">
        <v>3</v>
      </c>
      <c r="CC145">
        <v>0</v>
      </c>
      <c r="CD145" t="s">
        <v>213</v>
      </c>
      <c r="CE145" t="s">
        <v>311</v>
      </c>
      <c r="CF145">
        <v>15832</v>
      </c>
      <c r="CG145">
        <v>55</v>
      </c>
      <c r="CH145">
        <v>6360</v>
      </c>
      <c r="CI145" t="s">
        <v>158</v>
      </c>
      <c r="CJ145">
        <v>0</v>
      </c>
      <c r="CK145">
        <v>0.51966699999999999</v>
      </c>
      <c r="CL145">
        <v>14</v>
      </c>
      <c r="CM145" t="s">
        <v>159</v>
      </c>
      <c r="CN145">
        <v>6360</v>
      </c>
      <c r="CO145">
        <v>61665</v>
      </c>
      <c r="CP145">
        <v>9.9589999999999996</v>
      </c>
      <c r="CQ145">
        <v>10.478999999999999</v>
      </c>
      <c r="CR145">
        <v>61665</v>
      </c>
      <c r="CS145">
        <v>0</v>
      </c>
      <c r="CT145">
        <v>2743.844173</v>
      </c>
      <c r="CU145">
        <v>100</v>
      </c>
      <c r="CV145">
        <v>7408</v>
      </c>
      <c r="CW145">
        <v>1.9115E-2</v>
      </c>
      <c r="CX145">
        <v>0</v>
      </c>
      <c r="CY145">
        <v>2.8379999999999998E-3</v>
      </c>
      <c r="CZ145">
        <v>92</v>
      </c>
      <c r="DA145" t="s">
        <v>402</v>
      </c>
      <c r="DB145" t="s">
        <v>208</v>
      </c>
      <c r="DC145" t="s">
        <v>403</v>
      </c>
      <c r="DD145">
        <v>-85.170862999999997</v>
      </c>
      <c r="DE145">
        <v>34.962218</v>
      </c>
      <c r="DF145">
        <v>34.962218</v>
      </c>
      <c r="DG145">
        <v>-85.170862999999997</v>
      </c>
      <c r="DH145">
        <v>1.0106E-2</v>
      </c>
      <c r="DI145">
        <v>2.8379999999999998E-3</v>
      </c>
      <c r="DJ145">
        <v>24</v>
      </c>
      <c r="DK145">
        <v>9290</v>
      </c>
      <c r="DL145">
        <v>5.6</v>
      </c>
      <c r="DM145">
        <v>6830</v>
      </c>
      <c r="DN145">
        <v>5.6</v>
      </c>
      <c r="DO145">
        <v>6780</v>
      </c>
      <c r="DP145">
        <v>5.6</v>
      </c>
      <c r="DQ145">
        <v>6400</v>
      </c>
      <c r="DR145">
        <v>0</v>
      </c>
      <c r="DS145">
        <v>6360</v>
      </c>
      <c r="DT145">
        <v>6.4</v>
      </c>
      <c r="DU145">
        <v>6630</v>
      </c>
      <c r="DV145">
        <v>6.4</v>
      </c>
      <c r="DW145">
        <v>6420</v>
      </c>
      <c r="DX145">
        <v>6.6</v>
      </c>
      <c r="DY145">
        <v>6000</v>
      </c>
      <c r="DZ145">
        <v>6.6</v>
      </c>
      <c r="EA145">
        <v>6040</v>
      </c>
      <c r="EB145">
        <v>6.6</v>
      </c>
      <c r="EC145">
        <v>5750</v>
      </c>
      <c r="ED145">
        <v>6.8</v>
      </c>
      <c r="EE145">
        <v>0</v>
      </c>
    </row>
    <row r="146" spans="1:135" x14ac:dyDescent="0.3">
      <c r="A146">
        <v>144</v>
      </c>
      <c r="B146" t="s">
        <v>135</v>
      </c>
      <c r="C146">
        <v>276</v>
      </c>
      <c r="D146">
        <v>629</v>
      </c>
      <c r="E146" t="s">
        <v>135</v>
      </c>
      <c r="F146">
        <v>5727380</v>
      </c>
      <c r="G146" t="s">
        <v>136</v>
      </c>
      <c r="H146" s="1">
        <v>42483</v>
      </c>
      <c r="I146" t="s">
        <v>302</v>
      </c>
      <c r="J146" t="s">
        <v>400</v>
      </c>
      <c r="K146" t="s">
        <v>139</v>
      </c>
      <c r="L146" t="s">
        <v>169</v>
      </c>
      <c r="M146">
        <v>0</v>
      </c>
      <c r="N146">
        <v>0</v>
      </c>
      <c r="O146">
        <v>0</v>
      </c>
      <c r="P146" t="s">
        <v>190</v>
      </c>
      <c r="Q146" t="s">
        <v>170</v>
      </c>
      <c r="R146" t="s">
        <v>284</v>
      </c>
      <c r="S146" t="s">
        <v>284</v>
      </c>
      <c r="T146" t="s">
        <v>285</v>
      </c>
      <c r="U146">
        <v>3</v>
      </c>
      <c r="V146" t="s">
        <v>394</v>
      </c>
      <c r="W146" t="s">
        <v>395</v>
      </c>
      <c r="X146" t="s">
        <v>147</v>
      </c>
      <c r="Y146" t="s">
        <v>148</v>
      </c>
      <c r="Z146">
        <v>0</v>
      </c>
      <c r="AA146" t="s">
        <v>244</v>
      </c>
      <c r="AB146" t="s">
        <v>289</v>
      </c>
      <c r="AC146" t="s">
        <v>307</v>
      </c>
      <c r="AD146">
        <v>10.476908999999999</v>
      </c>
      <c r="AE146">
        <v>34.953797999999999</v>
      </c>
      <c r="AF146">
        <v>-85.163309999999996</v>
      </c>
      <c r="AG146">
        <v>24</v>
      </c>
      <c r="AH146">
        <v>21</v>
      </c>
      <c r="AI146">
        <v>424</v>
      </c>
      <c r="AJ146" t="s">
        <v>357</v>
      </c>
      <c r="AK146">
        <v>52</v>
      </c>
      <c r="AL146">
        <v>55</v>
      </c>
      <c r="AM146" t="s">
        <v>230</v>
      </c>
      <c r="AN146">
        <v>554</v>
      </c>
      <c r="AO146">
        <v>94.7</v>
      </c>
      <c r="AP146">
        <v>914.3</v>
      </c>
      <c r="AQ146">
        <v>-85.161778999999996</v>
      </c>
      <c r="AR146">
        <v>34.953470000000003</v>
      </c>
      <c r="AS146">
        <v>-85.163990999999996</v>
      </c>
      <c r="AT146">
        <v>34.954807000000002</v>
      </c>
      <c r="AU146" t="s">
        <v>307</v>
      </c>
      <c r="AV146">
        <v>1</v>
      </c>
      <c r="AW146">
        <v>47</v>
      </c>
      <c r="AX146">
        <v>3</v>
      </c>
      <c r="AY146">
        <v>0</v>
      </c>
      <c r="AZ146">
        <v>55</v>
      </c>
      <c r="BA146">
        <v>12.95</v>
      </c>
      <c r="BB146">
        <v>12.67</v>
      </c>
      <c r="BC146">
        <v>787.4</v>
      </c>
      <c r="BD146">
        <v>755.6</v>
      </c>
      <c r="BE146">
        <v>732.9</v>
      </c>
      <c r="BF146">
        <v>55</v>
      </c>
      <c r="BG146">
        <v>43.6</v>
      </c>
      <c r="BH146">
        <v>11.4</v>
      </c>
      <c r="BI146" s="1">
        <v>44187</v>
      </c>
      <c r="BJ146" t="s">
        <v>154</v>
      </c>
      <c r="BK146">
        <v>2.8379999999999998E-3</v>
      </c>
      <c r="BL146">
        <v>7495</v>
      </c>
      <c r="BM146">
        <v>7393</v>
      </c>
      <c r="BN146" t="s">
        <v>307</v>
      </c>
      <c r="BO146" t="s">
        <v>310</v>
      </c>
      <c r="BP146">
        <v>1</v>
      </c>
      <c r="BQ146">
        <v>300</v>
      </c>
      <c r="BR146">
        <v>6</v>
      </c>
      <c r="BS146">
        <v>1</v>
      </c>
      <c r="BT146">
        <v>2</v>
      </c>
      <c r="BU146">
        <v>1</v>
      </c>
      <c r="BV146">
        <v>1</v>
      </c>
      <c r="BW146">
        <v>2</v>
      </c>
      <c r="BX146">
        <v>0</v>
      </c>
      <c r="BY146">
        <v>4</v>
      </c>
      <c r="BZ146" t="s">
        <v>156</v>
      </c>
      <c r="CA146">
        <v>47</v>
      </c>
      <c r="CB146">
        <v>3</v>
      </c>
      <c r="CC146">
        <v>0</v>
      </c>
      <c r="CD146" t="s">
        <v>213</v>
      </c>
      <c r="CE146" t="s">
        <v>311</v>
      </c>
      <c r="CF146">
        <v>15832</v>
      </c>
      <c r="CG146">
        <v>55</v>
      </c>
      <c r="CH146">
        <v>6360</v>
      </c>
      <c r="CI146" t="s">
        <v>158</v>
      </c>
      <c r="CJ146">
        <v>0</v>
      </c>
      <c r="CK146">
        <v>0.51966699999999999</v>
      </c>
      <c r="CL146">
        <v>14</v>
      </c>
      <c r="CM146" t="s">
        <v>159</v>
      </c>
      <c r="CN146">
        <v>6360</v>
      </c>
      <c r="CO146">
        <v>61665</v>
      </c>
      <c r="CP146">
        <v>9.9589999999999996</v>
      </c>
      <c r="CQ146">
        <v>10.478999999999999</v>
      </c>
      <c r="CR146">
        <v>61665</v>
      </c>
      <c r="CS146">
        <v>0</v>
      </c>
      <c r="CT146">
        <v>2743.844173</v>
      </c>
      <c r="CU146">
        <v>100</v>
      </c>
      <c r="CV146">
        <v>7408</v>
      </c>
      <c r="CW146">
        <v>1.9115E-2</v>
      </c>
      <c r="CX146">
        <v>0</v>
      </c>
      <c r="CY146">
        <v>2.8379999999999998E-3</v>
      </c>
      <c r="CZ146">
        <v>92</v>
      </c>
      <c r="DA146" t="s">
        <v>402</v>
      </c>
      <c r="DB146" t="s">
        <v>208</v>
      </c>
      <c r="DC146" t="s">
        <v>403</v>
      </c>
      <c r="DD146">
        <v>-85.170862999999997</v>
      </c>
      <c r="DE146">
        <v>34.962218</v>
      </c>
      <c r="DF146">
        <v>34.962218</v>
      </c>
      <c r="DG146">
        <v>-85.170862999999997</v>
      </c>
      <c r="DH146">
        <v>1.0106E-2</v>
      </c>
      <c r="DI146">
        <v>2.8379999999999998E-3</v>
      </c>
      <c r="DJ146">
        <v>24</v>
      </c>
      <c r="DK146">
        <v>9290</v>
      </c>
      <c r="DL146">
        <v>5.6</v>
      </c>
      <c r="DM146">
        <v>6830</v>
      </c>
      <c r="DN146">
        <v>5.6</v>
      </c>
      <c r="DO146">
        <v>6780</v>
      </c>
      <c r="DP146">
        <v>5.6</v>
      </c>
      <c r="DQ146">
        <v>6400</v>
      </c>
      <c r="DR146">
        <v>0</v>
      </c>
      <c r="DS146">
        <v>6360</v>
      </c>
      <c r="DT146">
        <v>6.4</v>
      </c>
      <c r="DU146">
        <v>6630</v>
      </c>
      <c r="DV146">
        <v>6.4</v>
      </c>
      <c r="DW146">
        <v>6420</v>
      </c>
      <c r="DX146">
        <v>6.6</v>
      </c>
      <c r="DY146">
        <v>6000</v>
      </c>
      <c r="DZ146">
        <v>6.6</v>
      </c>
      <c r="EA146">
        <v>6040</v>
      </c>
      <c r="EB146">
        <v>6.6</v>
      </c>
      <c r="EC146">
        <v>5750</v>
      </c>
      <c r="ED146">
        <v>6.8</v>
      </c>
      <c r="EE146">
        <v>0</v>
      </c>
    </row>
    <row r="147" spans="1:135" x14ac:dyDescent="0.3">
      <c r="A147">
        <v>145</v>
      </c>
      <c r="B147" t="s">
        <v>135</v>
      </c>
      <c r="C147">
        <v>281</v>
      </c>
      <c r="D147">
        <v>627</v>
      </c>
      <c r="E147" t="s">
        <v>135</v>
      </c>
      <c r="F147">
        <v>5746157</v>
      </c>
      <c r="G147" t="s">
        <v>136</v>
      </c>
      <c r="H147" s="1">
        <v>42497</v>
      </c>
      <c r="I147" t="s">
        <v>302</v>
      </c>
      <c r="J147" t="s">
        <v>404</v>
      </c>
      <c r="K147" t="s">
        <v>385</v>
      </c>
      <c r="L147" t="s">
        <v>140</v>
      </c>
      <c r="M147">
        <v>0</v>
      </c>
      <c r="N147">
        <v>0</v>
      </c>
      <c r="O147">
        <v>0</v>
      </c>
      <c r="P147" t="s">
        <v>235</v>
      </c>
      <c r="Q147" t="s">
        <v>249</v>
      </c>
      <c r="R147" t="s">
        <v>180</v>
      </c>
      <c r="S147" t="s">
        <v>180</v>
      </c>
      <c r="T147" t="s">
        <v>242</v>
      </c>
      <c r="U147">
        <v>2</v>
      </c>
      <c r="V147" t="s">
        <v>260</v>
      </c>
      <c r="W147" t="s">
        <v>261</v>
      </c>
      <c r="X147" t="s">
        <v>147</v>
      </c>
      <c r="Y147" t="s">
        <v>148</v>
      </c>
      <c r="Z147">
        <v>0</v>
      </c>
      <c r="AA147" t="s">
        <v>175</v>
      </c>
      <c r="AB147" t="s">
        <v>199</v>
      </c>
      <c r="AC147" t="s">
        <v>405</v>
      </c>
      <c r="AD147">
        <v>7.7659789999999997</v>
      </c>
      <c r="AE147">
        <v>34.953620999999998</v>
      </c>
      <c r="AF147">
        <v>-85.163392999999999</v>
      </c>
      <c r="AG147">
        <v>24</v>
      </c>
      <c r="AH147">
        <v>21</v>
      </c>
      <c r="AI147">
        <v>424</v>
      </c>
      <c r="AJ147" t="s">
        <v>357</v>
      </c>
      <c r="AK147">
        <v>52</v>
      </c>
      <c r="AL147">
        <v>55</v>
      </c>
      <c r="AM147" t="s">
        <v>230</v>
      </c>
      <c r="AN147">
        <v>554</v>
      </c>
      <c r="AO147">
        <v>94.7</v>
      </c>
      <c r="AP147">
        <v>914.3</v>
      </c>
      <c r="AQ147">
        <v>-85.161778999999996</v>
      </c>
      <c r="AR147">
        <v>34.953470000000003</v>
      </c>
      <c r="AS147">
        <v>-85.163990999999996</v>
      </c>
      <c r="AT147">
        <v>34.954807000000002</v>
      </c>
      <c r="AU147" t="s">
        <v>307</v>
      </c>
      <c r="AV147">
        <v>1</v>
      </c>
      <c r="AW147">
        <v>47</v>
      </c>
      <c r="AX147">
        <v>3</v>
      </c>
      <c r="AY147">
        <v>0</v>
      </c>
      <c r="AZ147">
        <v>55</v>
      </c>
      <c r="BA147">
        <v>12.95</v>
      </c>
      <c r="BB147">
        <v>12.67</v>
      </c>
      <c r="BC147">
        <v>787.4</v>
      </c>
      <c r="BD147">
        <v>755.6</v>
      </c>
      <c r="BE147">
        <v>732.9</v>
      </c>
      <c r="BF147">
        <v>55</v>
      </c>
      <c r="BG147">
        <v>43.6</v>
      </c>
      <c r="BH147">
        <v>11.4</v>
      </c>
      <c r="BI147" s="1">
        <v>44187</v>
      </c>
      <c r="BJ147" t="s">
        <v>154</v>
      </c>
      <c r="BK147">
        <v>2.8379999999999998E-3</v>
      </c>
      <c r="BL147">
        <v>7495</v>
      </c>
      <c r="BM147">
        <v>7393</v>
      </c>
      <c r="BN147" t="s">
        <v>307</v>
      </c>
      <c r="BO147" t="s">
        <v>310</v>
      </c>
      <c r="BP147">
        <v>1</v>
      </c>
      <c r="BQ147">
        <v>300</v>
      </c>
      <c r="BR147">
        <v>6</v>
      </c>
      <c r="BS147">
        <v>1</v>
      </c>
      <c r="BT147">
        <v>2</v>
      </c>
      <c r="BU147">
        <v>1</v>
      </c>
      <c r="BV147">
        <v>1</v>
      </c>
      <c r="BW147">
        <v>2</v>
      </c>
      <c r="BX147">
        <v>0</v>
      </c>
      <c r="BY147">
        <v>4</v>
      </c>
      <c r="BZ147" t="s">
        <v>156</v>
      </c>
      <c r="CA147">
        <v>47</v>
      </c>
      <c r="CB147">
        <v>3</v>
      </c>
      <c r="CC147">
        <v>0</v>
      </c>
      <c r="CD147" t="s">
        <v>213</v>
      </c>
      <c r="CE147" t="s">
        <v>311</v>
      </c>
      <c r="CF147">
        <v>15832</v>
      </c>
      <c r="CG147">
        <v>55</v>
      </c>
      <c r="CH147">
        <v>6360</v>
      </c>
      <c r="CI147" t="s">
        <v>158</v>
      </c>
      <c r="CJ147">
        <v>0</v>
      </c>
      <c r="CK147">
        <v>0.51966699999999999</v>
      </c>
      <c r="CL147">
        <v>14</v>
      </c>
      <c r="CM147" t="s">
        <v>159</v>
      </c>
      <c r="CN147">
        <v>6360</v>
      </c>
      <c r="CO147">
        <v>61665</v>
      </c>
      <c r="CP147">
        <v>9.9589999999999996</v>
      </c>
      <c r="CQ147">
        <v>10.478999999999999</v>
      </c>
      <c r="CR147">
        <v>61665</v>
      </c>
      <c r="CS147">
        <v>0</v>
      </c>
      <c r="CT147">
        <v>2743.844173</v>
      </c>
      <c r="CU147">
        <v>100</v>
      </c>
      <c r="CV147">
        <v>7408</v>
      </c>
      <c r="CW147">
        <v>1.9115E-2</v>
      </c>
      <c r="CX147">
        <v>0</v>
      </c>
      <c r="CY147">
        <v>2.8379999999999998E-3</v>
      </c>
      <c r="CZ147">
        <v>92</v>
      </c>
      <c r="DA147" t="s">
        <v>402</v>
      </c>
      <c r="DB147" t="s">
        <v>208</v>
      </c>
      <c r="DC147" t="s">
        <v>403</v>
      </c>
      <c r="DD147">
        <v>-85.170862999999997</v>
      </c>
      <c r="DE147">
        <v>34.962218</v>
      </c>
      <c r="DF147">
        <v>34.962218</v>
      </c>
      <c r="DG147">
        <v>-85.170862999999997</v>
      </c>
      <c r="DH147">
        <v>1.0106E-2</v>
      </c>
      <c r="DI147">
        <v>2.8379999999999998E-3</v>
      </c>
      <c r="DJ147">
        <v>24</v>
      </c>
      <c r="DK147">
        <v>9290</v>
      </c>
      <c r="DL147">
        <v>5.6</v>
      </c>
      <c r="DM147">
        <v>6830</v>
      </c>
      <c r="DN147">
        <v>5.6</v>
      </c>
      <c r="DO147">
        <v>6780</v>
      </c>
      <c r="DP147">
        <v>5.6</v>
      </c>
      <c r="DQ147">
        <v>6400</v>
      </c>
      <c r="DR147">
        <v>0</v>
      </c>
      <c r="DS147">
        <v>6360</v>
      </c>
      <c r="DT147">
        <v>6.4</v>
      </c>
      <c r="DU147">
        <v>6630</v>
      </c>
      <c r="DV147">
        <v>6.4</v>
      </c>
      <c r="DW147">
        <v>6420</v>
      </c>
      <c r="DX147">
        <v>6.6</v>
      </c>
      <c r="DY147">
        <v>6000</v>
      </c>
      <c r="DZ147">
        <v>6.6</v>
      </c>
      <c r="EA147">
        <v>6040</v>
      </c>
      <c r="EB147">
        <v>6.6</v>
      </c>
      <c r="EC147">
        <v>5750</v>
      </c>
      <c r="ED147">
        <v>6.8</v>
      </c>
      <c r="EE147">
        <v>1.92E-4</v>
      </c>
    </row>
    <row r="148" spans="1:135" x14ac:dyDescent="0.3">
      <c r="A148">
        <v>146</v>
      </c>
      <c r="B148" t="s">
        <v>135</v>
      </c>
      <c r="C148">
        <v>295</v>
      </c>
      <c r="D148">
        <v>626</v>
      </c>
      <c r="E148" t="s">
        <v>135</v>
      </c>
      <c r="F148">
        <v>5793069</v>
      </c>
      <c r="G148" t="s">
        <v>329</v>
      </c>
      <c r="H148" s="1">
        <v>42501</v>
      </c>
      <c r="I148" t="s">
        <v>302</v>
      </c>
      <c r="J148" t="s">
        <v>356</v>
      </c>
      <c r="K148" t="s">
        <v>404</v>
      </c>
      <c r="L148" t="s">
        <v>140</v>
      </c>
      <c r="M148">
        <v>0</v>
      </c>
      <c r="N148">
        <v>0</v>
      </c>
      <c r="O148">
        <v>0</v>
      </c>
      <c r="P148" t="s">
        <v>235</v>
      </c>
      <c r="Q148" t="s">
        <v>170</v>
      </c>
      <c r="R148" t="s">
        <v>180</v>
      </c>
      <c r="S148" t="s">
        <v>180</v>
      </c>
      <c r="T148" t="s">
        <v>242</v>
      </c>
      <c r="U148">
        <v>2</v>
      </c>
      <c r="V148" t="s">
        <v>262</v>
      </c>
      <c r="W148" t="s">
        <v>243</v>
      </c>
      <c r="X148" t="s">
        <v>147</v>
      </c>
      <c r="Y148" t="s">
        <v>148</v>
      </c>
      <c r="Z148">
        <v>0</v>
      </c>
      <c r="AA148" t="s">
        <v>266</v>
      </c>
      <c r="AB148" t="s">
        <v>212</v>
      </c>
      <c r="AC148" t="s">
        <v>307</v>
      </c>
      <c r="AD148">
        <v>10.542</v>
      </c>
      <c r="AE148">
        <v>34.954608</v>
      </c>
      <c r="AF148">
        <v>-85.163921000000002</v>
      </c>
      <c r="AG148">
        <v>24</v>
      </c>
      <c r="AH148">
        <v>21</v>
      </c>
      <c r="AI148">
        <v>424</v>
      </c>
      <c r="AJ148" t="s">
        <v>357</v>
      </c>
      <c r="AK148">
        <v>52</v>
      </c>
      <c r="AL148">
        <v>55</v>
      </c>
      <c r="AM148" t="s">
        <v>230</v>
      </c>
      <c r="AN148">
        <v>554</v>
      </c>
      <c r="AO148">
        <v>94.7</v>
      </c>
      <c r="AP148">
        <v>914.3</v>
      </c>
      <c r="AQ148">
        <v>-85.161778999999996</v>
      </c>
      <c r="AR148">
        <v>34.953470000000003</v>
      </c>
      <c r="AS148">
        <v>-85.163990999999996</v>
      </c>
      <c r="AT148">
        <v>34.954807000000002</v>
      </c>
      <c r="AU148" t="s">
        <v>307</v>
      </c>
      <c r="AV148">
        <v>1</v>
      </c>
      <c r="AW148">
        <v>47</v>
      </c>
      <c r="AX148">
        <v>3</v>
      </c>
      <c r="AY148">
        <v>0</v>
      </c>
      <c r="AZ148">
        <v>55</v>
      </c>
      <c r="BA148">
        <v>12.95</v>
      </c>
      <c r="BB148">
        <v>12.67</v>
      </c>
      <c r="BC148">
        <v>787.4</v>
      </c>
      <c r="BD148">
        <v>755.6</v>
      </c>
      <c r="BE148">
        <v>732.9</v>
      </c>
      <c r="BF148">
        <v>55</v>
      </c>
      <c r="BG148">
        <v>43.6</v>
      </c>
      <c r="BH148">
        <v>11.4</v>
      </c>
      <c r="BI148" s="1">
        <v>44187</v>
      </c>
      <c r="BJ148" t="s">
        <v>154</v>
      </c>
      <c r="BK148">
        <v>2.8379999999999998E-3</v>
      </c>
      <c r="BL148">
        <v>7495</v>
      </c>
      <c r="BM148">
        <v>7393</v>
      </c>
      <c r="BN148" t="s">
        <v>307</v>
      </c>
      <c r="BO148" t="s">
        <v>310</v>
      </c>
      <c r="BP148">
        <v>1</v>
      </c>
      <c r="BQ148">
        <v>300</v>
      </c>
      <c r="BR148">
        <v>6</v>
      </c>
      <c r="BS148">
        <v>1</v>
      </c>
      <c r="BT148">
        <v>2</v>
      </c>
      <c r="BU148">
        <v>1</v>
      </c>
      <c r="BV148">
        <v>1</v>
      </c>
      <c r="BW148">
        <v>2</v>
      </c>
      <c r="BX148">
        <v>0</v>
      </c>
      <c r="BY148">
        <v>4</v>
      </c>
      <c r="BZ148" t="s">
        <v>156</v>
      </c>
      <c r="CA148">
        <v>47</v>
      </c>
      <c r="CB148">
        <v>3</v>
      </c>
      <c r="CC148">
        <v>0</v>
      </c>
      <c r="CD148" t="s">
        <v>213</v>
      </c>
      <c r="CE148" t="s">
        <v>311</v>
      </c>
      <c r="CF148">
        <v>15832</v>
      </c>
      <c r="CG148">
        <v>55</v>
      </c>
      <c r="CH148">
        <v>6360</v>
      </c>
      <c r="CI148" t="s">
        <v>158</v>
      </c>
      <c r="CJ148">
        <v>0</v>
      </c>
      <c r="CK148">
        <v>0.51966699999999999</v>
      </c>
      <c r="CL148">
        <v>14</v>
      </c>
      <c r="CM148" t="s">
        <v>159</v>
      </c>
      <c r="CN148">
        <v>6360</v>
      </c>
      <c r="CO148">
        <v>61665</v>
      </c>
      <c r="CP148">
        <v>9.9589999999999996</v>
      </c>
      <c r="CQ148">
        <v>10.478999999999999</v>
      </c>
      <c r="CR148">
        <v>61665</v>
      </c>
      <c r="CS148">
        <v>0</v>
      </c>
      <c r="CT148">
        <v>2743.844173</v>
      </c>
      <c r="CU148">
        <v>100</v>
      </c>
      <c r="CV148">
        <v>7408</v>
      </c>
      <c r="CW148">
        <v>1.9115E-2</v>
      </c>
      <c r="CX148">
        <v>0</v>
      </c>
      <c r="CY148">
        <v>2.8379999999999998E-3</v>
      </c>
      <c r="CZ148">
        <v>92</v>
      </c>
      <c r="DA148" t="s">
        <v>402</v>
      </c>
      <c r="DB148" t="s">
        <v>208</v>
      </c>
      <c r="DC148" t="s">
        <v>403</v>
      </c>
      <c r="DD148">
        <v>-85.170862999999997</v>
      </c>
      <c r="DE148">
        <v>34.962218</v>
      </c>
      <c r="DF148">
        <v>34.962218</v>
      </c>
      <c r="DG148">
        <v>-85.170862999999997</v>
      </c>
      <c r="DH148">
        <v>1.0106E-2</v>
      </c>
      <c r="DI148">
        <v>2.8379999999999998E-3</v>
      </c>
      <c r="DJ148">
        <v>24</v>
      </c>
      <c r="DK148">
        <v>9290</v>
      </c>
      <c r="DL148">
        <v>5.6</v>
      </c>
      <c r="DM148">
        <v>6830</v>
      </c>
      <c r="DN148">
        <v>5.6</v>
      </c>
      <c r="DO148">
        <v>6780</v>
      </c>
      <c r="DP148">
        <v>5.6</v>
      </c>
      <c r="DQ148">
        <v>6400</v>
      </c>
      <c r="DR148">
        <v>0</v>
      </c>
      <c r="DS148">
        <v>6360</v>
      </c>
      <c r="DT148">
        <v>6.4</v>
      </c>
      <c r="DU148">
        <v>6630</v>
      </c>
      <c r="DV148">
        <v>6.4</v>
      </c>
      <c r="DW148">
        <v>6420</v>
      </c>
      <c r="DX148">
        <v>6.6</v>
      </c>
      <c r="DY148">
        <v>6000</v>
      </c>
      <c r="DZ148">
        <v>6.6</v>
      </c>
      <c r="EA148">
        <v>6040</v>
      </c>
      <c r="EB148">
        <v>6.6</v>
      </c>
      <c r="EC148">
        <v>5750</v>
      </c>
      <c r="ED148">
        <v>6.8</v>
      </c>
      <c r="EE148">
        <v>0</v>
      </c>
    </row>
    <row r="149" spans="1:135" x14ac:dyDescent="0.3">
      <c r="A149">
        <v>147</v>
      </c>
      <c r="B149" t="s">
        <v>135</v>
      </c>
      <c r="C149">
        <v>339</v>
      </c>
      <c r="D149">
        <v>768</v>
      </c>
      <c r="E149" t="s">
        <v>135</v>
      </c>
      <c r="F149">
        <v>4857907</v>
      </c>
      <c r="G149" t="s">
        <v>136</v>
      </c>
      <c r="H149" s="1">
        <v>41784</v>
      </c>
      <c r="I149" t="s">
        <v>302</v>
      </c>
      <c r="J149" t="s">
        <v>400</v>
      </c>
      <c r="K149" t="s">
        <v>139</v>
      </c>
      <c r="L149" t="s">
        <v>169</v>
      </c>
      <c r="M149">
        <v>0</v>
      </c>
      <c r="N149">
        <v>0</v>
      </c>
      <c r="O149">
        <v>0</v>
      </c>
      <c r="P149" t="s">
        <v>141</v>
      </c>
      <c r="Q149" t="s">
        <v>142</v>
      </c>
      <c r="R149" t="s">
        <v>219</v>
      </c>
      <c r="S149" t="s">
        <v>201</v>
      </c>
      <c r="T149" t="s">
        <v>164</v>
      </c>
      <c r="U149">
        <v>1</v>
      </c>
      <c r="V149" t="s">
        <v>165</v>
      </c>
      <c r="W149" t="s">
        <v>224</v>
      </c>
      <c r="X149" t="s">
        <v>147</v>
      </c>
      <c r="Y149" t="s">
        <v>148</v>
      </c>
      <c r="Z149">
        <v>27</v>
      </c>
      <c r="AA149" t="s">
        <v>149</v>
      </c>
      <c r="AB149" t="s">
        <v>197</v>
      </c>
      <c r="AC149" t="s">
        <v>307</v>
      </c>
      <c r="AD149">
        <v>10.476899</v>
      </c>
      <c r="AE149">
        <v>34.953797999999999</v>
      </c>
      <c r="AF149">
        <v>-85.163309999999996</v>
      </c>
      <c r="AG149">
        <v>24</v>
      </c>
      <c r="AH149">
        <v>21</v>
      </c>
      <c r="AI149">
        <v>424</v>
      </c>
      <c r="AJ149" t="s">
        <v>357</v>
      </c>
      <c r="AK149">
        <v>52</v>
      </c>
      <c r="AL149">
        <v>55</v>
      </c>
      <c r="AM149" t="s">
        <v>230</v>
      </c>
      <c r="AN149">
        <v>554</v>
      </c>
      <c r="AO149">
        <v>94.7</v>
      </c>
      <c r="AP149">
        <v>914.3</v>
      </c>
      <c r="AQ149">
        <v>-85.161778999999996</v>
      </c>
      <c r="AR149">
        <v>34.953470000000003</v>
      </c>
      <c r="AS149">
        <v>-85.163990999999996</v>
      </c>
      <c r="AT149">
        <v>34.954807000000002</v>
      </c>
      <c r="AU149" t="s">
        <v>307</v>
      </c>
      <c r="AV149">
        <v>1</v>
      </c>
      <c r="AW149">
        <v>47</v>
      </c>
      <c r="AX149">
        <v>3</v>
      </c>
      <c r="AY149">
        <v>0</v>
      </c>
      <c r="AZ149">
        <v>55</v>
      </c>
      <c r="BA149">
        <v>12.95</v>
      </c>
      <c r="BB149">
        <v>12.67</v>
      </c>
      <c r="BC149">
        <v>787.4</v>
      </c>
      <c r="BD149">
        <v>755.6</v>
      </c>
      <c r="BE149">
        <v>732.9</v>
      </c>
      <c r="BF149">
        <v>55</v>
      </c>
      <c r="BG149">
        <v>43.6</v>
      </c>
      <c r="BH149">
        <v>11.4</v>
      </c>
      <c r="BI149" s="1">
        <v>44187</v>
      </c>
      <c r="BJ149" t="s">
        <v>154</v>
      </c>
      <c r="BK149">
        <v>2.8379999999999998E-3</v>
      </c>
      <c r="BL149">
        <v>7495</v>
      </c>
      <c r="BM149">
        <v>7393</v>
      </c>
      <c r="BN149" t="s">
        <v>307</v>
      </c>
      <c r="BO149" t="s">
        <v>310</v>
      </c>
      <c r="BP149">
        <v>1</v>
      </c>
      <c r="BQ149">
        <v>300</v>
      </c>
      <c r="BR149">
        <v>6</v>
      </c>
      <c r="BS149">
        <v>1</v>
      </c>
      <c r="BT149">
        <v>2</v>
      </c>
      <c r="BU149">
        <v>1</v>
      </c>
      <c r="BV149">
        <v>1</v>
      </c>
      <c r="BW149">
        <v>2</v>
      </c>
      <c r="BX149">
        <v>0</v>
      </c>
      <c r="BY149">
        <v>4</v>
      </c>
      <c r="BZ149" t="s">
        <v>156</v>
      </c>
      <c r="CA149">
        <v>47</v>
      </c>
      <c r="CB149">
        <v>3</v>
      </c>
      <c r="CC149">
        <v>0</v>
      </c>
      <c r="CD149" t="s">
        <v>213</v>
      </c>
      <c r="CE149" t="s">
        <v>311</v>
      </c>
      <c r="CF149">
        <v>15832</v>
      </c>
      <c r="CG149">
        <v>55</v>
      </c>
      <c r="CH149">
        <v>6360</v>
      </c>
      <c r="CI149" t="s">
        <v>158</v>
      </c>
      <c r="CJ149">
        <v>0</v>
      </c>
      <c r="CK149">
        <v>0.51966699999999999</v>
      </c>
      <c r="CL149">
        <v>14</v>
      </c>
      <c r="CM149" t="s">
        <v>159</v>
      </c>
      <c r="CN149">
        <v>6360</v>
      </c>
      <c r="CO149">
        <v>61665</v>
      </c>
      <c r="CP149">
        <v>9.9589999999999996</v>
      </c>
      <c r="CQ149">
        <v>10.478999999999999</v>
      </c>
      <c r="CR149">
        <v>61665</v>
      </c>
      <c r="CS149">
        <v>0</v>
      </c>
      <c r="CT149">
        <v>2743.844173</v>
      </c>
      <c r="CU149">
        <v>100</v>
      </c>
      <c r="CV149">
        <v>7408</v>
      </c>
      <c r="CW149">
        <v>1.9115E-2</v>
      </c>
      <c r="CX149">
        <v>0</v>
      </c>
      <c r="CY149">
        <v>2.8379999999999998E-3</v>
      </c>
      <c r="CZ149">
        <v>92</v>
      </c>
      <c r="DA149" t="s">
        <v>402</v>
      </c>
      <c r="DB149" t="s">
        <v>208</v>
      </c>
      <c r="DC149" t="s">
        <v>403</v>
      </c>
      <c r="DD149">
        <v>-85.170862999999997</v>
      </c>
      <c r="DE149">
        <v>34.962218</v>
      </c>
      <c r="DF149">
        <v>34.962218</v>
      </c>
      <c r="DG149">
        <v>-85.170862999999997</v>
      </c>
      <c r="DH149">
        <v>1.0106E-2</v>
      </c>
      <c r="DI149">
        <v>2.8379999999999998E-3</v>
      </c>
      <c r="DJ149">
        <v>24</v>
      </c>
      <c r="DK149">
        <v>9290</v>
      </c>
      <c r="DL149">
        <v>5.6</v>
      </c>
      <c r="DM149">
        <v>6830</v>
      </c>
      <c r="DN149">
        <v>5.6</v>
      </c>
      <c r="DO149">
        <v>6780</v>
      </c>
      <c r="DP149">
        <v>5.6</v>
      </c>
      <c r="DQ149">
        <v>6400</v>
      </c>
      <c r="DR149">
        <v>0</v>
      </c>
      <c r="DS149">
        <v>6360</v>
      </c>
      <c r="DT149">
        <v>6.4</v>
      </c>
      <c r="DU149">
        <v>6630</v>
      </c>
      <c r="DV149">
        <v>6.4</v>
      </c>
      <c r="DW149">
        <v>6420</v>
      </c>
      <c r="DX149">
        <v>6.6</v>
      </c>
      <c r="DY149">
        <v>6000</v>
      </c>
      <c r="DZ149">
        <v>6.6</v>
      </c>
      <c r="EA149">
        <v>6040</v>
      </c>
      <c r="EB149">
        <v>6.6</v>
      </c>
      <c r="EC149">
        <v>5750</v>
      </c>
      <c r="ED149">
        <v>6.8</v>
      </c>
      <c r="EE149">
        <v>0</v>
      </c>
    </row>
    <row r="150" spans="1:135" x14ac:dyDescent="0.3">
      <c r="A150">
        <v>148</v>
      </c>
      <c r="B150" t="s">
        <v>135</v>
      </c>
      <c r="C150">
        <v>345</v>
      </c>
      <c r="D150">
        <v>764</v>
      </c>
      <c r="E150" t="s">
        <v>135</v>
      </c>
      <c r="F150">
        <v>4895218</v>
      </c>
      <c r="G150" t="s">
        <v>136</v>
      </c>
      <c r="H150" s="1">
        <v>41816</v>
      </c>
      <c r="I150" t="s">
        <v>302</v>
      </c>
      <c r="J150" t="s">
        <v>404</v>
      </c>
      <c r="K150" t="s">
        <v>385</v>
      </c>
      <c r="L150" t="s">
        <v>140</v>
      </c>
      <c r="M150">
        <v>0</v>
      </c>
      <c r="N150">
        <v>0</v>
      </c>
      <c r="O150">
        <v>0</v>
      </c>
      <c r="P150" t="s">
        <v>235</v>
      </c>
      <c r="Q150" t="s">
        <v>249</v>
      </c>
      <c r="R150" t="s">
        <v>180</v>
      </c>
      <c r="S150" t="s">
        <v>180</v>
      </c>
      <c r="T150" t="s">
        <v>242</v>
      </c>
      <c r="U150">
        <v>2</v>
      </c>
      <c r="V150" t="s">
        <v>262</v>
      </c>
      <c r="W150" t="s">
        <v>261</v>
      </c>
      <c r="X150" t="s">
        <v>147</v>
      </c>
      <c r="Y150" t="s">
        <v>148</v>
      </c>
      <c r="Z150">
        <v>0</v>
      </c>
      <c r="AA150" t="s">
        <v>175</v>
      </c>
      <c r="AB150" t="s">
        <v>255</v>
      </c>
      <c r="AC150" t="s">
        <v>405</v>
      </c>
      <c r="AD150">
        <v>7.761012</v>
      </c>
      <c r="AE150">
        <v>34.95355</v>
      </c>
      <c r="AF150">
        <v>-85.163411999999994</v>
      </c>
      <c r="AG150">
        <v>24</v>
      </c>
      <c r="AH150">
        <v>21</v>
      </c>
      <c r="AI150">
        <v>424</v>
      </c>
      <c r="AJ150" t="s">
        <v>357</v>
      </c>
      <c r="AK150">
        <v>52</v>
      </c>
      <c r="AL150">
        <v>55</v>
      </c>
      <c r="AM150" t="s">
        <v>230</v>
      </c>
      <c r="AN150">
        <v>554</v>
      </c>
      <c r="AO150">
        <v>94.7</v>
      </c>
      <c r="AP150">
        <v>914.3</v>
      </c>
      <c r="AQ150">
        <v>-85.161778999999996</v>
      </c>
      <c r="AR150">
        <v>34.953470000000003</v>
      </c>
      <c r="AS150">
        <v>-85.163990999999996</v>
      </c>
      <c r="AT150">
        <v>34.954807000000002</v>
      </c>
      <c r="AU150" t="s">
        <v>307</v>
      </c>
      <c r="AV150">
        <v>1</v>
      </c>
      <c r="AW150">
        <v>47</v>
      </c>
      <c r="AX150">
        <v>3</v>
      </c>
      <c r="AY150">
        <v>0</v>
      </c>
      <c r="AZ150">
        <v>55</v>
      </c>
      <c r="BA150">
        <v>12.95</v>
      </c>
      <c r="BB150">
        <v>12.67</v>
      </c>
      <c r="BC150">
        <v>787.4</v>
      </c>
      <c r="BD150">
        <v>755.6</v>
      </c>
      <c r="BE150">
        <v>732.9</v>
      </c>
      <c r="BF150">
        <v>55</v>
      </c>
      <c r="BG150">
        <v>43.6</v>
      </c>
      <c r="BH150">
        <v>11.4</v>
      </c>
      <c r="BI150" s="1">
        <v>44187</v>
      </c>
      <c r="BJ150" t="s">
        <v>154</v>
      </c>
      <c r="BK150">
        <v>2.8379999999999998E-3</v>
      </c>
      <c r="BL150">
        <v>7495</v>
      </c>
      <c r="BM150">
        <v>7393</v>
      </c>
      <c r="BN150" t="s">
        <v>307</v>
      </c>
      <c r="BO150" t="s">
        <v>310</v>
      </c>
      <c r="BP150">
        <v>1</v>
      </c>
      <c r="BQ150">
        <v>300</v>
      </c>
      <c r="BR150">
        <v>6</v>
      </c>
      <c r="BS150">
        <v>1</v>
      </c>
      <c r="BT150">
        <v>2</v>
      </c>
      <c r="BU150">
        <v>1</v>
      </c>
      <c r="BV150">
        <v>1</v>
      </c>
      <c r="BW150">
        <v>2</v>
      </c>
      <c r="BX150">
        <v>0</v>
      </c>
      <c r="BY150">
        <v>4</v>
      </c>
      <c r="BZ150" t="s">
        <v>156</v>
      </c>
      <c r="CA150">
        <v>47</v>
      </c>
      <c r="CB150">
        <v>3</v>
      </c>
      <c r="CC150">
        <v>0</v>
      </c>
      <c r="CD150" t="s">
        <v>213</v>
      </c>
      <c r="CE150" t="s">
        <v>311</v>
      </c>
      <c r="CF150">
        <v>15832</v>
      </c>
      <c r="CG150">
        <v>55</v>
      </c>
      <c r="CH150">
        <v>6360</v>
      </c>
      <c r="CI150" t="s">
        <v>158</v>
      </c>
      <c r="CJ150">
        <v>0</v>
      </c>
      <c r="CK150">
        <v>0.51966699999999999</v>
      </c>
      <c r="CL150">
        <v>14</v>
      </c>
      <c r="CM150" t="s">
        <v>159</v>
      </c>
      <c r="CN150">
        <v>6360</v>
      </c>
      <c r="CO150">
        <v>61665</v>
      </c>
      <c r="CP150">
        <v>9.9589999999999996</v>
      </c>
      <c r="CQ150">
        <v>10.478999999999999</v>
      </c>
      <c r="CR150">
        <v>61665</v>
      </c>
      <c r="CS150">
        <v>0</v>
      </c>
      <c r="CT150">
        <v>2743.844173</v>
      </c>
      <c r="CU150">
        <v>100</v>
      </c>
      <c r="CV150">
        <v>7408</v>
      </c>
      <c r="CW150">
        <v>1.9115E-2</v>
      </c>
      <c r="CX150">
        <v>0</v>
      </c>
      <c r="CY150">
        <v>2.8379999999999998E-3</v>
      </c>
      <c r="CZ150">
        <v>92</v>
      </c>
      <c r="DA150" t="s">
        <v>402</v>
      </c>
      <c r="DB150" t="s">
        <v>208</v>
      </c>
      <c r="DC150" t="s">
        <v>403</v>
      </c>
      <c r="DD150">
        <v>-85.170862999999997</v>
      </c>
      <c r="DE150">
        <v>34.962218</v>
      </c>
      <c r="DF150">
        <v>34.962218</v>
      </c>
      <c r="DG150">
        <v>-85.170862999999997</v>
      </c>
      <c r="DH150">
        <v>1.0106E-2</v>
      </c>
      <c r="DI150">
        <v>2.8379999999999998E-3</v>
      </c>
      <c r="DJ150">
        <v>24</v>
      </c>
      <c r="DK150">
        <v>9290</v>
      </c>
      <c r="DL150">
        <v>5.6</v>
      </c>
      <c r="DM150">
        <v>6830</v>
      </c>
      <c r="DN150">
        <v>5.6</v>
      </c>
      <c r="DO150">
        <v>6780</v>
      </c>
      <c r="DP150">
        <v>5.6</v>
      </c>
      <c r="DQ150">
        <v>6400</v>
      </c>
      <c r="DR150">
        <v>0</v>
      </c>
      <c r="DS150">
        <v>6360</v>
      </c>
      <c r="DT150">
        <v>6.4</v>
      </c>
      <c r="DU150">
        <v>6630</v>
      </c>
      <c r="DV150">
        <v>6.4</v>
      </c>
      <c r="DW150">
        <v>6420</v>
      </c>
      <c r="DX150">
        <v>6.6</v>
      </c>
      <c r="DY150">
        <v>6000</v>
      </c>
      <c r="DZ150">
        <v>6.6</v>
      </c>
      <c r="EA150">
        <v>6040</v>
      </c>
      <c r="EB150">
        <v>6.6</v>
      </c>
      <c r="EC150">
        <v>5750</v>
      </c>
      <c r="ED150">
        <v>6.8</v>
      </c>
      <c r="EE150">
        <v>2.61E-4</v>
      </c>
    </row>
    <row r="151" spans="1:135" x14ac:dyDescent="0.3">
      <c r="A151">
        <v>149</v>
      </c>
      <c r="B151" t="s">
        <v>135</v>
      </c>
      <c r="C151">
        <v>380</v>
      </c>
      <c r="D151">
        <v>579</v>
      </c>
      <c r="E151" t="s">
        <v>135</v>
      </c>
      <c r="F151">
        <v>6115407</v>
      </c>
      <c r="G151" t="s">
        <v>136</v>
      </c>
      <c r="H151" s="1">
        <v>42776</v>
      </c>
      <c r="I151" t="s">
        <v>302</v>
      </c>
      <c r="J151" t="s">
        <v>356</v>
      </c>
      <c r="K151" t="s">
        <v>139</v>
      </c>
      <c r="L151" t="s">
        <v>140</v>
      </c>
      <c r="M151">
        <v>0</v>
      </c>
      <c r="N151">
        <v>0</v>
      </c>
      <c r="O151">
        <v>0</v>
      </c>
      <c r="P151" t="s">
        <v>235</v>
      </c>
      <c r="Q151" t="s">
        <v>170</v>
      </c>
      <c r="R151" t="s">
        <v>180</v>
      </c>
      <c r="S151" t="s">
        <v>180</v>
      </c>
      <c r="T151" t="s">
        <v>242</v>
      </c>
      <c r="U151">
        <v>2</v>
      </c>
      <c r="V151" t="s">
        <v>194</v>
      </c>
      <c r="W151" t="s">
        <v>243</v>
      </c>
      <c r="X151" t="s">
        <v>147</v>
      </c>
      <c r="Y151" t="s">
        <v>148</v>
      </c>
      <c r="Z151">
        <v>0</v>
      </c>
      <c r="AA151" t="s">
        <v>175</v>
      </c>
      <c r="AB151" t="s">
        <v>199</v>
      </c>
      <c r="AC151" t="s">
        <v>307</v>
      </c>
      <c r="AD151">
        <v>10.552706000000001</v>
      </c>
      <c r="AE151">
        <v>34.954734999999999</v>
      </c>
      <c r="AF151">
        <v>-85.163966000000002</v>
      </c>
      <c r="AG151">
        <v>24</v>
      </c>
      <c r="AH151">
        <v>21</v>
      </c>
      <c r="AI151">
        <v>424</v>
      </c>
      <c r="AJ151" t="s">
        <v>357</v>
      </c>
      <c r="AK151">
        <v>52</v>
      </c>
      <c r="AL151">
        <v>55</v>
      </c>
      <c r="AM151" t="s">
        <v>230</v>
      </c>
      <c r="AN151">
        <v>554</v>
      </c>
      <c r="AO151">
        <v>94.7</v>
      </c>
      <c r="AP151">
        <v>914.3</v>
      </c>
      <c r="AQ151">
        <v>-85.161778999999996</v>
      </c>
      <c r="AR151">
        <v>34.953470000000003</v>
      </c>
      <c r="AS151">
        <v>-85.163990999999996</v>
      </c>
      <c r="AT151">
        <v>34.954807000000002</v>
      </c>
      <c r="AU151" t="s">
        <v>307</v>
      </c>
      <c r="AV151">
        <v>1</v>
      </c>
      <c r="AW151">
        <v>47</v>
      </c>
      <c r="AX151">
        <v>3</v>
      </c>
      <c r="AY151">
        <v>0</v>
      </c>
      <c r="AZ151">
        <v>55</v>
      </c>
      <c r="BA151">
        <v>12.95</v>
      </c>
      <c r="BB151">
        <v>12.67</v>
      </c>
      <c r="BC151">
        <v>787.4</v>
      </c>
      <c r="BD151">
        <v>755.6</v>
      </c>
      <c r="BE151">
        <v>732.9</v>
      </c>
      <c r="BF151">
        <v>55</v>
      </c>
      <c r="BG151">
        <v>43.6</v>
      </c>
      <c r="BH151">
        <v>11.4</v>
      </c>
      <c r="BI151" s="1">
        <v>44187</v>
      </c>
      <c r="BJ151" t="s">
        <v>154</v>
      </c>
      <c r="BK151">
        <v>2.8379999999999998E-3</v>
      </c>
      <c r="BL151">
        <v>7495</v>
      </c>
      <c r="BM151">
        <v>7393</v>
      </c>
      <c r="BN151" t="s">
        <v>307</v>
      </c>
      <c r="BO151" t="s">
        <v>310</v>
      </c>
      <c r="BP151">
        <v>1</v>
      </c>
      <c r="BQ151">
        <v>300</v>
      </c>
      <c r="BR151">
        <v>6</v>
      </c>
      <c r="BS151">
        <v>1</v>
      </c>
      <c r="BT151">
        <v>2</v>
      </c>
      <c r="BU151">
        <v>1</v>
      </c>
      <c r="BV151">
        <v>1</v>
      </c>
      <c r="BW151">
        <v>2</v>
      </c>
      <c r="BX151">
        <v>0</v>
      </c>
      <c r="BY151">
        <v>4</v>
      </c>
      <c r="BZ151" t="s">
        <v>156</v>
      </c>
      <c r="CA151">
        <v>47</v>
      </c>
      <c r="CB151">
        <v>3</v>
      </c>
      <c r="CC151">
        <v>0</v>
      </c>
      <c r="CD151" t="s">
        <v>213</v>
      </c>
      <c r="CE151" t="s">
        <v>311</v>
      </c>
      <c r="CF151">
        <v>15832</v>
      </c>
      <c r="CG151">
        <v>55</v>
      </c>
      <c r="CH151">
        <v>6360</v>
      </c>
      <c r="CI151" t="s">
        <v>158</v>
      </c>
      <c r="CJ151">
        <v>0</v>
      </c>
      <c r="CK151">
        <v>0.51966699999999999</v>
      </c>
      <c r="CL151">
        <v>14</v>
      </c>
      <c r="CM151" t="s">
        <v>159</v>
      </c>
      <c r="CN151">
        <v>6360</v>
      </c>
      <c r="CO151">
        <v>61665</v>
      </c>
      <c r="CP151">
        <v>9.9589999999999996</v>
      </c>
      <c r="CQ151">
        <v>10.478999999999999</v>
      </c>
      <c r="CR151">
        <v>61665</v>
      </c>
      <c r="CS151">
        <v>0</v>
      </c>
      <c r="CT151">
        <v>2743.844173</v>
      </c>
      <c r="CU151">
        <v>100</v>
      </c>
      <c r="CV151">
        <v>7408</v>
      </c>
      <c r="CW151">
        <v>1.9115E-2</v>
      </c>
      <c r="CX151">
        <v>0</v>
      </c>
      <c r="CY151">
        <v>2.8379999999999998E-3</v>
      </c>
      <c r="CZ151">
        <v>92</v>
      </c>
      <c r="DA151" t="s">
        <v>402</v>
      </c>
      <c r="DB151" t="s">
        <v>208</v>
      </c>
      <c r="DC151" t="s">
        <v>403</v>
      </c>
      <c r="DD151">
        <v>-85.170862999999997</v>
      </c>
      <c r="DE151">
        <v>34.962218</v>
      </c>
      <c r="DF151">
        <v>34.962218</v>
      </c>
      <c r="DG151">
        <v>-85.170862999999997</v>
      </c>
      <c r="DH151">
        <v>1.0106E-2</v>
      </c>
      <c r="DI151">
        <v>2.8379999999999998E-3</v>
      </c>
      <c r="DJ151">
        <v>24</v>
      </c>
      <c r="DK151">
        <v>9290</v>
      </c>
      <c r="DL151">
        <v>5.6</v>
      </c>
      <c r="DM151">
        <v>6830</v>
      </c>
      <c r="DN151">
        <v>5.6</v>
      </c>
      <c r="DO151">
        <v>6780</v>
      </c>
      <c r="DP151">
        <v>5.6</v>
      </c>
      <c r="DQ151">
        <v>6400</v>
      </c>
      <c r="DR151">
        <v>0</v>
      </c>
      <c r="DS151">
        <v>6360</v>
      </c>
      <c r="DT151">
        <v>6.4</v>
      </c>
      <c r="DU151">
        <v>6630</v>
      </c>
      <c r="DV151">
        <v>6.4</v>
      </c>
      <c r="DW151">
        <v>6420</v>
      </c>
      <c r="DX151">
        <v>6.6</v>
      </c>
      <c r="DY151">
        <v>6000</v>
      </c>
      <c r="DZ151">
        <v>6.6</v>
      </c>
      <c r="EA151">
        <v>6040</v>
      </c>
      <c r="EB151">
        <v>6.6</v>
      </c>
      <c r="EC151">
        <v>5750</v>
      </c>
      <c r="ED151">
        <v>6.8</v>
      </c>
      <c r="EE151">
        <v>0</v>
      </c>
    </row>
    <row r="152" spans="1:135" x14ac:dyDescent="0.3">
      <c r="A152">
        <v>150</v>
      </c>
      <c r="B152" t="s">
        <v>135</v>
      </c>
      <c r="C152">
        <v>394</v>
      </c>
      <c r="D152">
        <v>573</v>
      </c>
      <c r="E152" t="s">
        <v>135</v>
      </c>
      <c r="F152">
        <v>6200738</v>
      </c>
      <c r="G152" t="s">
        <v>136</v>
      </c>
      <c r="H152" s="1">
        <v>42844</v>
      </c>
      <c r="I152" t="s">
        <v>302</v>
      </c>
      <c r="J152" t="s">
        <v>356</v>
      </c>
      <c r="K152" t="s">
        <v>404</v>
      </c>
      <c r="L152" t="s">
        <v>140</v>
      </c>
      <c r="M152">
        <v>0</v>
      </c>
      <c r="N152">
        <v>0</v>
      </c>
      <c r="O152">
        <v>0</v>
      </c>
      <c r="P152" t="s">
        <v>190</v>
      </c>
      <c r="Q152" t="s">
        <v>249</v>
      </c>
      <c r="R152" t="s">
        <v>180</v>
      </c>
      <c r="S152" t="s">
        <v>180</v>
      </c>
      <c r="T152" t="s">
        <v>411</v>
      </c>
      <c r="U152">
        <v>2</v>
      </c>
      <c r="V152" t="s">
        <v>412</v>
      </c>
      <c r="W152" t="s">
        <v>366</v>
      </c>
      <c r="X152" t="s">
        <v>178</v>
      </c>
      <c r="Y152" t="s">
        <v>148</v>
      </c>
      <c r="Z152">
        <v>0</v>
      </c>
      <c r="AA152" t="s">
        <v>413</v>
      </c>
      <c r="AB152" t="s">
        <v>255</v>
      </c>
      <c r="AC152" t="s">
        <v>307</v>
      </c>
      <c r="AD152">
        <v>10.506</v>
      </c>
      <c r="AE152">
        <v>34.954127999999997</v>
      </c>
      <c r="AF152">
        <v>-85.163657000000001</v>
      </c>
      <c r="AG152">
        <v>24</v>
      </c>
      <c r="AH152">
        <v>21</v>
      </c>
      <c r="AI152">
        <v>424</v>
      </c>
      <c r="AJ152" t="s">
        <v>357</v>
      </c>
      <c r="AK152">
        <v>52</v>
      </c>
      <c r="AL152">
        <v>55</v>
      </c>
      <c r="AM152" t="s">
        <v>230</v>
      </c>
      <c r="AN152">
        <v>554</v>
      </c>
      <c r="AO152">
        <v>94.7</v>
      </c>
      <c r="AP152">
        <v>914.3</v>
      </c>
      <c r="AQ152">
        <v>-85.161778999999996</v>
      </c>
      <c r="AR152">
        <v>34.953470000000003</v>
      </c>
      <c r="AS152">
        <v>-85.163990999999996</v>
      </c>
      <c r="AT152">
        <v>34.954807000000002</v>
      </c>
      <c r="AU152" t="s">
        <v>307</v>
      </c>
      <c r="AV152">
        <v>1</v>
      </c>
      <c r="AW152">
        <v>47</v>
      </c>
      <c r="AX152">
        <v>3</v>
      </c>
      <c r="AY152">
        <v>0</v>
      </c>
      <c r="AZ152">
        <v>55</v>
      </c>
      <c r="BA152">
        <v>12.95</v>
      </c>
      <c r="BB152">
        <v>12.67</v>
      </c>
      <c r="BC152">
        <v>787.4</v>
      </c>
      <c r="BD152">
        <v>755.6</v>
      </c>
      <c r="BE152">
        <v>732.9</v>
      </c>
      <c r="BF152">
        <v>55</v>
      </c>
      <c r="BG152">
        <v>43.6</v>
      </c>
      <c r="BH152">
        <v>11.4</v>
      </c>
      <c r="BI152" s="1">
        <v>44187</v>
      </c>
      <c r="BJ152" t="s">
        <v>154</v>
      </c>
      <c r="BK152">
        <v>2.8379999999999998E-3</v>
      </c>
      <c r="BL152">
        <v>7495</v>
      </c>
      <c r="BM152">
        <v>7393</v>
      </c>
      <c r="BN152" t="s">
        <v>307</v>
      </c>
      <c r="BO152" t="s">
        <v>310</v>
      </c>
      <c r="BP152">
        <v>1</v>
      </c>
      <c r="BQ152">
        <v>300</v>
      </c>
      <c r="BR152">
        <v>6</v>
      </c>
      <c r="BS152">
        <v>1</v>
      </c>
      <c r="BT152">
        <v>2</v>
      </c>
      <c r="BU152">
        <v>1</v>
      </c>
      <c r="BV152">
        <v>1</v>
      </c>
      <c r="BW152">
        <v>2</v>
      </c>
      <c r="BX152">
        <v>0</v>
      </c>
      <c r="BY152">
        <v>4</v>
      </c>
      <c r="BZ152" t="s">
        <v>156</v>
      </c>
      <c r="CA152">
        <v>47</v>
      </c>
      <c r="CB152">
        <v>3</v>
      </c>
      <c r="CC152">
        <v>0</v>
      </c>
      <c r="CD152" t="s">
        <v>213</v>
      </c>
      <c r="CE152" t="s">
        <v>311</v>
      </c>
      <c r="CF152">
        <v>15832</v>
      </c>
      <c r="CG152">
        <v>55</v>
      </c>
      <c r="CH152">
        <v>6360</v>
      </c>
      <c r="CI152" t="s">
        <v>158</v>
      </c>
      <c r="CJ152">
        <v>0</v>
      </c>
      <c r="CK152">
        <v>0.51966699999999999</v>
      </c>
      <c r="CL152">
        <v>14</v>
      </c>
      <c r="CM152" t="s">
        <v>159</v>
      </c>
      <c r="CN152">
        <v>6360</v>
      </c>
      <c r="CO152">
        <v>61665</v>
      </c>
      <c r="CP152">
        <v>9.9589999999999996</v>
      </c>
      <c r="CQ152">
        <v>10.478999999999999</v>
      </c>
      <c r="CR152">
        <v>61665</v>
      </c>
      <c r="CS152">
        <v>0</v>
      </c>
      <c r="CT152">
        <v>2743.844173</v>
      </c>
      <c r="CU152">
        <v>100</v>
      </c>
      <c r="CV152">
        <v>7408</v>
      </c>
      <c r="CW152">
        <v>1.9115E-2</v>
      </c>
      <c r="CX152">
        <v>0</v>
      </c>
      <c r="CY152">
        <v>2.8379999999999998E-3</v>
      </c>
      <c r="CZ152">
        <v>92</v>
      </c>
      <c r="DA152" t="s">
        <v>402</v>
      </c>
      <c r="DB152" t="s">
        <v>208</v>
      </c>
      <c r="DC152" t="s">
        <v>403</v>
      </c>
      <c r="DD152">
        <v>-85.170862999999997</v>
      </c>
      <c r="DE152">
        <v>34.962218</v>
      </c>
      <c r="DF152">
        <v>34.962218</v>
      </c>
      <c r="DG152">
        <v>-85.170862999999997</v>
      </c>
      <c r="DH152">
        <v>1.0106E-2</v>
      </c>
      <c r="DI152">
        <v>2.8379999999999998E-3</v>
      </c>
      <c r="DJ152">
        <v>24</v>
      </c>
      <c r="DK152">
        <v>9290</v>
      </c>
      <c r="DL152">
        <v>5.6</v>
      </c>
      <c r="DM152">
        <v>6830</v>
      </c>
      <c r="DN152">
        <v>5.6</v>
      </c>
      <c r="DO152">
        <v>6780</v>
      </c>
      <c r="DP152">
        <v>5.6</v>
      </c>
      <c r="DQ152">
        <v>6400</v>
      </c>
      <c r="DR152">
        <v>0</v>
      </c>
      <c r="DS152">
        <v>6360</v>
      </c>
      <c r="DT152">
        <v>6.4</v>
      </c>
      <c r="DU152">
        <v>6630</v>
      </c>
      <c r="DV152">
        <v>6.4</v>
      </c>
      <c r="DW152">
        <v>6420</v>
      </c>
      <c r="DX152">
        <v>6.6</v>
      </c>
      <c r="DY152">
        <v>6000</v>
      </c>
      <c r="DZ152">
        <v>6.6</v>
      </c>
      <c r="EA152">
        <v>6040</v>
      </c>
      <c r="EB152">
        <v>6.6</v>
      </c>
      <c r="EC152">
        <v>5750</v>
      </c>
      <c r="ED152">
        <v>6.8</v>
      </c>
      <c r="EE152">
        <v>0</v>
      </c>
    </row>
    <row r="153" spans="1:135" x14ac:dyDescent="0.3">
      <c r="A153">
        <v>151</v>
      </c>
      <c r="B153" t="s">
        <v>135</v>
      </c>
      <c r="C153">
        <v>458</v>
      </c>
      <c r="D153">
        <v>535</v>
      </c>
      <c r="E153" t="s">
        <v>135</v>
      </c>
      <c r="F153">
        <v>6859040</v>
      </c>
      <c r="G153" t="s">
        <v>136</v>
      </c>
      <c r="H153" s="1">
        <v>43343</v>
      </c>
      <c r="I153" t="s">
        <v>302</v>
      </c>
      <c r="J153" t="s">
        <v>356</v>
      </c>
      <c r="K153" t="s">
        <v>404</v>
      </c>
      <c r="L153" t="s">
        <v>140</v>
      </c>
      <c r="M153">
        <v>0</v>
      </c>
      <c r="N153">
        <v>0</v>
      </c>
      <c r="O153">
        <v>0</v>
      </c>
      <c r="P153" t="s">
        <v>190</v>
      </c>
      <c r="Q153" t="s">
        <v>249</v>
      </c>
      <c r="R153" t="s">
        <v>180</v>
      </c>
      <c r="S153" t="s">
        <v>180</v>
      </c>
      <c r="T153" t="s">
        <v>253</v>
      </c>
      <c r="U153">
        <v>2</v>
      </c>
      <c r="V153" t="s">
        <v>339</v>
      </c>
      <c r="W153" t="s">
        <v>252</v>
      </c>
      <c r="X153" t="s">
        <v>147</v>
      </c>
      <c r="Y153" t="s">
        <v>148</v>
      </c>
      <c r="Z153">
        <v>0</v>
      </c>
      <c r="AA153" t="s">
        <v>414</v>
      </c>
      <c r="AB153" t="s">
        <v>195</v>
      </c>
      <c r="AC153" t="s">
        <v>307</v>
      </c>
      <c r="AD153">
        <v>10.471</v>
      </c>
      <c r="AE153">
        <v>34.953755999999998</v>
      </c>
      <c r="AF153">
        <v>-85.163252</v>
      </c>
      <c r="AG153">
        <v>24</v>
      </c>
      <c r="AH153">
        <v>21</v>
      </c>
      <c r="AI153">
        <v>424</v>
      </c>
      <c r="AJ153" t="s">
        <v>357</v>
      </c>
      <c r="AK153">
        <v>52</v>
      </c>
      <c r="AL153">
        <v>55</v>
      </c>
      <c r="AM153" t="s">
        <v>230</v>
      </c>
      <c r="AN153">
        <v>554</v>
      </c>
      <c r="AO153">
        <v>94.7</v>
      </c>
      <c r="AP153">
        <v>914.3</v>
      </c>
      <c r="AQ153">
        <v>-85.161778999999996</v>
      </c>
      <c r="AR153">
        <v>34.953470000000003</v>
      </c>
      <c r="AS153">
        <v>-85.163990999999996</v>
      </c>
      <c r="AT153">
        <v>34.954807000000002</v>
      </c>
      <c r="AU153" t="s">
        <v>307</v>
      </c>
      <c r="AV153">
        <v>1</v>
      </c>
      <c r="AW153">
        <v>47</v>
      </c>
      <c r="AX153">
        <v>3</v>
      </c>
      <c r="AY153">
        <v>0</v>
      </c>
      <c r="AZ153">
        <v>55</v>
      </c>
      <c r="BA153">
        <v>12.95</v>
      </c>
      <c r="BB153">
        <v>12.67</v>
      </c>
      <c r="BC153">
        <v>787.4</v>
      </c>
      <c r="BD153">
        <v>755.6</v>
      </c>
      <c r="BE153">
        <v>732.9</v>
      </c>
      <c r="BF153">
        <v>55</v>
      </c>
      <c r="BG153">
        <v>43.6</v>
      </c>
      <c r="BH153">
        <v>11.4</v>
      </c>
      <c r="BI153" s="1">
        <v>44187</v>
      </c>
      <c r="BJ153" t="s">
        <v>154</v>
      </c>
      <c r="BK153">
        <v>2.8379999999999998E-3</v>
      </c>
      <c r="BL153">
        <v>7495</v>
      </c>
      <c r="BM153">
        <v>7393</v>
      </c>
      <c r="BN153" t="s">
        <v>307</v>
      </c>
      <c r="BO153" t="s">
        <v>310</v>
      </c>
      <c r="BP153">
        <v>1</v>
      </c>
      <c r="BQ153">
        <v>300</v>
      </c>
      <c r="BR153">
        <v>6</v>
      </c>
      <c r="BS153">
        <v>1</v>
      </c>
      <c r="BT153">
        <v>2</v>
      </c>
      <c r="BU153">
        <v>1</v>
      </c>
      <c r="BV153">
        <v>1</v>
      </c>
      <c r="BW153">
        <v>2</v>
      </c>
      <c r="BX153">
        <v>0</v>
      </c>
      <c r="BY153">
        <v>4</v>
      </c>
      <c r="BZ153" t="s">
        <v>156</v>
      </c>
      <c r="CA153">
        <v>47</v>
      </c>
      <c r="CB153">
        <v>3</v>
      </c>
      <c r="CC153">
        <v>0</v>
      </c>
      <c r="CD153" t="s">
        <v>213</v>
      </c>
      <c r="CE153" t="s">
        <v>311</v>
      </c>
      <c r="CF153">
        <v>15832</v>
      </c>
      <c r="CG153">
        <v>55</v>
      </c>
      <c r="CH153">
        <v>6360</v>
      </c>
      <c r="CI153" t="s">
        <v>158</v>
      </c>
      <c r="CJ153">
        <v>0</v>
      </c>
      <c r="CK153">
        <v>0.51966699999999999</v>
      </c>
      <c r="CL153">
        <v>14</v>
      </c>
      <c r="CM153" t="s">
        <v>159</v>
      </c>
      <c r="CN153">
        <v>6360</v>
      </c>
      <c r="CO153">
        <v>61665</v>
      </c>
      <c r="CP153">
        <v>9.9589999999999996</v>
      </c>
      <c r="CQ153">
        <v>10.478999999999999</v>
      </c>
      <c r="CR153">
        <v>61665</v>
      </c>
      <c r="CS153">
        <v>0</v>
      </c>
      <c r="CT153">
        <v>2743.844173</v>
      </c>
      <c r="CU153">
        <v>100</v>
      </c>
      <c r="CV153">
        <v>7408</v>
      </c>
      <c r="CW153">
        <v>1.9115E-2</v>
      </c>
      <c r="CX153">
        <v>0</v>
      </c>
      <c r="CY153">
        <v>2.8379999999999998E-3</v>
      </c>
      <c r="CZ153">
        <v>92</v>
      </c>
      <c r="DA153" t="s">
        <v>402</v>
      </c>
      <c r="DB153" t="s">
        <v>208</v>
      </c>
      <c r="DC153" t="s">
        <v>403</v>
      </c>
      <c r="DD153">
        <v>-85.170862999999997</v>
      </c>
      <c r="DE153">
        <v>34.962218</v>
      </c>
      <c r="DF153">
        <v>34.962218</v>
      </c>
      <c r="DG153">
        <v>-85.170862999999997</v>
      </c>
      <c r="DH153">
        <v>1.0106E-2</v>
      </c>
      <c r="DI153">
        <v>2.8379999999999998E-3</v>
      </c>
      <c r="DJ153">
        <v>24</v>
      </c>
      <c r="DK153">
        <v>9290</v>
      </c>
      <c r="DL153">
        <v>5.6</v>
      </c>
      <c r="DM153">
        <v>6830</v>
      </c>
      <c r="DN153">
        <v>5.6</v>
      </c>
      <c r="DO153">
        <v>6780</v>
      </c>
      <c r="DP153">
        <v>5.6</v>
      </c>
      <c r="DQ153">
        <v>6400</v>
      </c>
      <c r="DR153">
        <v>0</v>
      </c>
      <c r="DS153">
        <v>6360</v>
      </c>
      <c r="DT153">
        <v>6.4</v>
      </c>
      <c r="DU153">
        <v>6630</v>
      </c>
      <c r="DV153">
        <v>6.4</v>
      </c>
      <c r="DW153">
        <v>6420</v>
      </c>
      <c r="DX153">
        <v>6.6</v>
      </c>
      <c r="DY153">
        <v>6000</v>
      </c>
      <c r="DZ153">
        <v>6.6</v>
      </c>
      <c r="EA153">
        <v>6040</v>
      </c>
      <c r="EB153">
        <v>6.6</v>
      </c>
      <c r="EC153">
        <v>5750</v>
      </c>
      <c r="ED153">
        <v>6.8</v>
      </c>
      <c r="EE153">
        <v>0</v>
      </c>
    </row>
    <row r="154" spans="1:135" x14ac:dyDescent="0.3">
      <c r="A154">
        <v>152</v>
      </c>
      <c r="B154" t="s">
        <v>135</v>
      </c>
      <c r="C154">
        <v>468</v>
      </c>
      <c r="D154">
        <v>518</v>
      </c>
      <c r="E154" t="s">
        <v>135</v>
      </c>
      <c r="F154">
        <v>7128137</v>
      </c>
      <c r="G154" t="s">
        <v>329</v>
      </c>
      <c r="H154" s="1">
        <v>43540</v>
      </c>
      <c r="I154" t="s">
        <v>302</v>
      </c>
      <c r="J154" t="s">
        <v>400</v>
      </c>
      <c r="K154" t="s">
        <v>404</v>
      </c>
      <c r="L154" t="s">
        <v>140</v>
      </c>
      <c r="M154">
        <v>0</v>
      </c>
      <c r="N154">
        <v>0</v>
      </c>
      <c r="O154">
        <v>0</v>
      </c>
      <c r="P154" t="s">
        <v>248</v>
      </c>
      <c r="Q154" t="s">
        <v>249</v>
      </c>
      <c r="R154" t="s">
        <v>180</v>
      </c>
      <c r="S154" t="s">
        <v>180</v>
      </c>
      <c r="T154" t="s">
        <v>271</v>
      </c>
      <c r="U154">
        <v>2</v>
      </c>
      <c r="V154" t="s">
        <v>251</v>
      </c>
      <c r="W154" t="s">
        <v>211</v>
      </c>
      <c r="X154" t="s">
        <v>147</v>
      </c>
      <c r="Y154" t="s">
        <v>148</v>
      </c>
      <c r="Z154">
        <v>0</v>
      </c>
      <c r="AA154" t="s">
        <v>415</v>
      </c>
      <c r="AB154" t="s">
        <v>195</v>
      </c>
      <c r="AC154" t="s">
        <v>405</v>
      </c>
      <c r="AD154">
        <v>7.78</v>
      </c>
      <c r="AE154">
        <v>34.953800000000001</v>
      </c>
      <c r="AF154">
        <v>-85.163342999999998</v>
      </c>
      <c r="AG154">
        <v>24</v>
      </c>
      <c r="AH154">
        <v>21</v>
      </c>
      <c r="AI154">
        <v>424</v>
      </c>
      <c r="AJ154" t="s">
        <v>357</v>
      </c>
      <c r="AK154">
        <v>52</v>
      </c>
      <c r="AL154">
        <v>55</v>
      </c>
      <c r="AM154" t="s">
        <v>230</v>
      </c>
      <c r="AN154">
        <v>554</v>
      </c>
      <c r="AO154">
        <v>94.7</v>
      </c>
      <c r="AP154">
        <v>914.3</v>
      </c>
      <c r="AQ154">
        <v>-85.161778999999996</v>
      </c>
      <c r="AR154">
        <v>34.953470000000003</v>
      </c>
      <c r="AS154">
        <v>-85.163990999999996</v>
      </c>
      <c r="AT154">
        <v>34.954807000000002</v>
      </c>
      <c r="AU154" t="s">
        <v>307</v>
      </c>
      <c r="AV154">
        <v>1</v>
      </c>
      <c r="AW154">
        <v>47</v>
      </c>
      <c r="AX154">
        <v>3</v>
      </c>
      <c r="AY154">
        <v>0</v>
      </c>
      <c r="AZ154">
        <v>55</v>
      </c>
      <c r="BA154">
        <v>12.95</v>
      </c>
      <c r="BB154">
        <v>12.67</v>
      </c>
      <c r="BC154">
        <v>787.4</v>
      </c>
      <c r="BD154">
        <v>755.6</v>
      </c>
      <c r="BE154">
        <v>732.9</v>
      </c>
      <c r="BF154">
        <v>55</v>
      </c>
      <c r="BG154">
        <v>43.6</v>
      </c>
      <c r="BH154">
        <v>11.4</v>
      </c>
      <c r="BI154" s="1">
        <v>44187</v>
      </c>
      <c r="BJ154" t="s">
        <v>154</v>
      </c>
      <c r="BK154">
        <v>2.8379999999999998E-3</v>
      </c>
      <c r="BL154">
        <v>7495</v>
      </c>
      <c r="BM154">
        <v>7393</v>
      </c>
      <c r="BN154" t="s">
        <v>307</v>
      </c>
      <c r="BO154" t="s">
        <v>310</v>
      </c>
      <c r="BP154">
        <v>1</v>
      </c>
      <c r="BQ154">
        <v>300</v>
      </c>
      <c r="BR154">
        <v>6</v>
      </c>
      <c r="BS154">
        <v>1</v>
      </c>
      <c r="BT154">
        <v>2</v>
      </c>
      <c r="BU154">
        <v>1</v>
      </c>
      <c r="BV154">
        <v>1</v>
      </c>
      <c r="BW154">
        <v>2</v>
      </c>
      <c r="BX154">
        <v>0</v>
      </c>
      <c r="BY154">
        <v>4</v>
      </c>
      <c r="BZ154" t="s">
        <v>156</v>
      </c>
      <c r="CA154">
        <v>47</v>
      </c>
      <c r="CB154">
        <v>3</v>
      </c>
      <c r="CC154">
        <v>0</v>
      </c>
      <c r="CD154" t="s">
        <v>213</v>
      </c>
      <c r="CE154" t="s">
        <v>311</v>
      </c>
      <c r="CF154">
        <v>15832</v>
      </c>
      <c r="CG154">
        <v>55</v>
      </c>
      <c r="CH154">
        <v>6360</v>
      </c>
      <c r="CI154" t="s">
        <v>158</v>
      </c>
      <c r="CJ154">
        <v>0</v>
      </c>
      <c r="CK154">
        <v>0.51966699999999999</v>
      </c>
      <c r="CL154">
        <v>14</v>
      </c>
      <c r="CM154" t="s">
        <v>159</v>
      </c>
      <c r="CN154">
        <v>6360</v>
      </c>
      <c r="CO154">
        <v>61665</v>
      </c>
      <c r="CP154">
        <v>9.9589999999999996</v>
      </c>
      <c r="CQ154">
        <v>10.478999999999999</v>
      </c>
      <c r="CR154">
        <v>61665</v>
      </c>
      <c r="CS154">
        <v>0</v>
      </c>
      <c r="CT154">
        <v>2743.844173</v>
      </c>
      <c r="CU154">
        <v>100</v>
      </c>
      <c r="CV154">
        <v>7408</v>
      </c>
      <c r="CW154">
        <v>1.9115E-2</v>
      </c>
      <c r="CX154">
        <v>0</v>
      </c>
      <c r="CY154">
        <v>2.8379999999999998E-3</v>
      </c>
      <c r="CZ154">
        <v>92</v>
      </c>
      <c r="DA154" t="s">
        <v>402</v>
      </c>
      <c r="DB154" t="s">
        <v>208</v>
      </c>
      <c r="DC154" t="s">
        <v>403</v>
      </c>
      <c r="DD154">
        <v>-85.170862999999997</v>
      </c>
      <c r="DE154">
        <v>34.962218</v>
      </c>
      <c r="DF154">
        <v>34.962218</v>
      </c>
      <c r="DG154">
        <v>-85.170862999999997</v>
      </c>
      <c r="DH154">
        <v>1.0106E-2</v>
      </c>
      <c r="DI154">
        <v>2.8379999999999998E-3</v>
      </c>
      <c r="DJ154">
        <v>24</v>
      </c>
      <c r="DK154">
        <v>9290</v>
      </c>
      <c r="DL154">
        <v>5.6</v>
      </c>
      <c r="DM154">
        <v>6830</v>
      </c>
      <c r="DN154">
        <v>5.6</v>
      </c>
      <c r="DO154">
        <v>6780</v>
      </c>
      <c r="DP154">
        <v>5.6</v>
      </c>
      <c r="DQ154">
        <v>6400</v>
      </c>
      <c r="DR154">
        <v>0</v>
      </c>
      <c r="DS154">
        <v>6360</v>
      </c>
      <c r="DT154">
        <v>6.4</v>
      </c>
      <c r="DU154">
        <v>6630</v>
      </c>
      <c r="DV154">
        <v>6.4</v>
      </c>
      <c r="DW154">
        <v>6420</v>
      </c>
      <c r="DX154">
        <v>6.6</v>
      </c>
      <c r="DY154">
        <v>6000</v>
      </c>
      <c r="DZ154">
        <v>6.6</v>
      </c>
      <c r="EA154">
        <v>6040</v>
      </c>
      <c r="EB154">
        <v>6.6</v>
      </c>
      <c r="EC154">
        <v>5750</v>
      </c>
      <c r="ED154">
        <v>6.8</v>
      </c>
      <c r="EE154">
        <v>1.8E-5</v>
      </c>
    </row>
    <row r="155" spans="1:135" x14ac:dyDescent="0.3">
      <c r="A155">
        <v>153</v>
      </c>
      <c r="B155" t="s">
        <v>135</v>
      </c>
      <c r="C155">
        <v>472</v>
      </c>
      <c r="D155">
        <v>517</v>
      </c>
      <c r="E155" t="s">
        <v>135</v>
      </c>
      <c r="F155">
        <v>7138026</v>
      </c>
      <c r="G155" t="s">
        <v>329</v>
      </c>
      <c r="H155" s="1">
        <v>43546</v>
      </c>
      <c r="I155" t="s">
        <v>302</v>
      </c>
      <c r="J155" t="s">
        <v>400</v>
      </c>
      <c r="K155" t="s">
        <v>416</v>
      </c>
      <c r="L155" t="s">
        <v>140</v>
      </c>
      <c r="M155">
        <v>0</v>
      </c>
      <c r="N155">
        <v>0</v>
      </c>
      <c r="O155">
        <v>0</v>
      </c>
      <c r="P155" t="s">
        <v>190</v>
      </c>
      <c r="Q155" t="s">
        <v>249</v>
      </c>
      <c r="R155" t="s">
        <v>180</v>
      </c>
      <c r="S155" t="s">
        <v>180</v>
      </c>
      <c r="T155" t="s">
        <v>271</v>
      </c>
      <c r="U155">
        <v>2</v>
      </c>
      <c r="V155" t="s">
        <v>339</v>
      </c>
      <c r="W155" t="s">
        <v>366</v>
      </c>
      <c r="X155" t="s">
        <v>147</v>
      </c>
      <c r="Y155" t="s">
        <v>148</v>
      </c>
      <c r="Z155">
        <v>0</v>
      </c>
      <c r="AA155" t="s">
        <v>175</v>
      </c>
      <c r="AB155" t="s">
        <v>212</v>
      </c>
      <c r="AC155" t="s">
        <v>307</v>
      </c>
      <c r="AD155">
        <v>10.48058</v>
      </c>
      <c r="AE155">
        <v>34.953834000000001</v>
      </c>
      <c r="AF155">
        <v>-85.163358000000002</v>
      </c>
      <c r="AG155">
        <v>24</v>
      </c>
      <c r="AH155">
        <v>21</v>
      </c>
      <c r="AI155">
        <v>424</v>
      </c>
      <c r="AJ155" t="s">
        <v>357</v>
      </c>
      <c r="AK155">
        <v>52</v>
      </c>
      <c r="AL155">
        <v>55</v>
      </c>
      <c r="AM155" t="s">
        <v>230</v>
      </c>
      <c r="AN155">
        <v>554</v>
      </c>
      <c r="AO155">
        <v>94.7</v>
      </c>
      <c r="AP155">
        <v>914.3</v>
      </c>
      <c r="AQ155">
        <v>-85.161778999999996</v>
      </c>
      <c r="AR155">
        <v>34.953470000000003</v>
      </c>
      <c r="AS155">
        <v>-85.163990999999996</v>
      </c>
      <c r="AT155">
        <v>34.954807000000002</v>
      </c>
      <c r="AU155" t="s">
        <v>307</v>
      </c>
      <c r="AV155">
        <v>1</v>
      </c>
      <c r="AW155">
        <v>47</v>
      </c>
      <c r="AX155">
        <v>3</v>
      </c>
      <c r="AY155">
        <v>0</v>
      </c>
      <c r="AZ155">
        <v>55</v>
      </c>
      <c r="BA155">
        <v>12.95</v>
      </c>
      <c r="BB155">
        <v>12.67</v>
      </c>
      <c r="BC155">
        <v>787.4</v>
      </c>
      <c r="BD155">
        <v>755.6</v>
      </c>
      <c r="BE155">
        <v>732.9</v>
      </c>
      <c r="BF155">
        <v>55</v>
      </c>
      <c r="BG155">
        <v>43.6</v>
      </c>
      <c r="BH155">
        <v>11.4</v>
      </c>
      <c r="BI155" s="1">
        <v>44187</v>
      </c>
      <c r="BJ155" t="s">
        <v>154</v>
      </c>
      <c r="BK155">
        <v>2.8379999999999998E-3</v>
      </c>
      <c r="BL155">
        <v>7495</v>
      </c>
      <c r="BM155">
        <v>7393</v>
      </c>
      <c r="BN155" t="s">
        <v>307</v>
      </c>
      <c r="BO155" t="s">
        <v>310</v>
      </c>
      <c r="BP155">
        <v>1</v>
      </c>
      <c r="BQ155">
        <v>300</v>
      </c>
      <c r="BR155">
        <v>6</v>
      </c>
      <c r="BS155">
        <v>1</v>
      </c>
      <c r="BT155">
        <v>2</v>
      </c>
      <c r="BU155">
        <v>1</v>
      </c>
      <c r="BV155">
        <v>1</v>
      </c>
      <c r="BW155">
        <v>2</v>
      </c>
      <c r="BX155">
        <v>0</v>
      </c>
      <c r="BY155">
        <v>4</v>
      </c>
      <c r="BZ155" t="s">
        <v>156</v>
      </c>
      <c r="CA155">
        <v>47</v>
      </c>
      <c r="CB155">
        <v>3</v>
      </c>
      <c r="CC155">
        <v>0</v>
      </c>
      <c r="CD155" t="s">
        <v>213</v>
      </c>
      <c r="CE155" t="s">
        <v>311</v>
      </c>
      <c r="CF155">
        <v>15832</v>
      </c>
      <c r="CG155">
        <v>55</v>
      </c>
      <c r="CH155">
        <v>6360</v>
      </c>
      <c r="CI155" t="s">
        <v>158</v>
      </c>
      <c r="CJ155">
        <v>0</v>
      </c>
      <c r="CK155">
        <v>0.51966699999999999</v>
      </c>
      <c r="CL155">
        <v>14</v>
      </c>
      <c r="CM155" t="s">
        <v>159</v>
      </c>
      <c r="CN155">
        <v>6360</v>
      </c>
      <c r="CO155">
        <v>61665</v>
      </c>
      <c r="CP155">
        <v>9.9589999999999996</v>
      </c>
      <c r="CQ155">
        <v>10.478999999999999</v>
      </c>
      <c r="CR155">
        <v>61665</v>
      </c>
      <c r="CS155">
        <v>0</v>
      </c>
      <c r="CT155">
        <v>2743.844173</v>
      </c>
      <c r="CU155">
        <v>100</v>
      </c>
      <c r="CV155">
        <v>7408</v>
      </c>
      <c r="CW155">
        <v>1.9115E-2</v>
      </c>
      <c r="CX155">
        <v>0</v>
      </c>
      <c r="CY155">
        <v>2.8379999999999998E-3</v>
      </c>
      <c r="CZ155">
        <v>92</v>
      </c>
      <c r="DA155" t="s">
        <v>402</v>
      </c>
      <c r="DB155" t="s">
        <v>208</v>
      </c>
      <c r="DC155" t="s">
        <v>403</v>
      </c>
      <c r="DD155">
        <v>-85.170862999999997</v>
      </c>
      <c r="DE155">
        <v>34.962218</v>
      </c>
      <c r="DF155">
        <v>34.962218</v>
      </c>
      <c r="DG155">
        <v>-85.170862999999997</v>
      </c>
      <c r="DH155">
        <v>1.0106E-2</v>
      </c>
      <c r="DI155">
        <v>2.8379999999999998E-3</v>
      </c>
      <c r="DJ155">
        <v>24</v>
      </c>
      <c r="DK155">
        <v>9290</v>
      </c>
      <c r="DL155">
        <v>5.6</v>
      </c>
      <c r="DM155">
        <v>6830</v>
      </c>
      <c r="DN155">
        <v>5.6</v>
      </c>
      <c r="DO155">
        <v>6780</v>
      </c>
      <c r="DP155">
        <v>5.6</v>
      </c>
      <c r="DQ155">
        <v>6400</v>
      </c>
      <c r="DR155">
        <v>0</v>
      </c>
      <c r="DS155">
        <v>6360</v>
      </c>
      <c r="DT155">
        <v>6.4</v>
      </c>
      <c r="DU155">
        <v>6630</v>
      </c>
      <c r="DV155">
        <v>6.4</v>
      </c>
      <c r="DW155">
        <v>6420</v>
      </c>
      <c r="DX155">
        <v>6.6</v>
      </c>
      <c r="DY155">
        <v>6000</v>
      </c>
      <c r="DZ155">
        <v>6.6</v>
      </c>
      <c r="EA155">
        <v>6040</v>
      </c>
      <c r="EB155">
        <v>6.6</v>
      </c>
      <c r="EC155">
        <v>5750</v>
      </c>
      <c r="ED155">
        <v>6.8</v>
      </c>
      <c r="EE155">
        <v>0</v>
      </c>
    </row>
    <row r="156" spans="1:135" x14ac:dyDescent="0.3">
      <c r="A156">
        <v>154</v>
      </c>
      <c r="B156" t="s">
        <v>135</v>
      </c>
      <c r="C156">
        <v>474</v>
      </c>
      <c r="D156">
        <v>515</v>
      </c>
      <c r="E156" t="s">
        <v>135</v>
      </c>
      <c r="F156">
        <v>7147111</v>
      </c>
      <c r="G156" t="s">
        <v>136</v>
      </c>
      <c r="H156" s="1">
        <v>43555</v>
      </c>
      <c r="I156" t="s">
        <v>302</v>
      </c>
      <c r="J156" t="s">
        <v>356</v>
      </c>
      <c r="K156" t="s">
        <v>139</v>
      </c>
      <c r="L156" t="s">
        <v>140</v>
      </c>
      <c r="M156">
        <v>0</v>
      </c>
      <c r="N156">
        <v>0</v>
      </c>
      <c r="O156">
        <v>0</v>
      </c>
      <c r="P156" t="s">
        <v>141</v>
      </c>
      <c r="Q156" t="s">
        <v>186</v>
      </c>
      <c r="R156" t="s">
        <v>176</v>
      </c>
      <c r="S156" t="s">
        <v>143</v>
      </c>
      <c r="T156" t="s">
        <v>223</v>
      </c>
      <c r="U156">
        <v>1</v>
      </c>
      <c r="V156" t="s">
        <v>165</v>
      </c>
      <c r="W156" t="s">
        <v>224</v>
      </c>
      <c r="X156" t="s">
        <v>147</v>
      </c>
      <c r="Y156" t="s">
        <v>148</v>
      </c>
      <c r="Z156">
        <v>34</v>
      </c>
      <c r="AA156" t="s">
        <v>149</v>
      </c>
      <c r="AB156" t="s">
        <v>150</v>
      </c>
      <c r="AC156" t="s">
        <v>307</v>
      </c>
      <c r="AD156">
        <v>10.561</v>
      </c>
      <c r="AE156">
        <v>34.954838000000002</v>
      </c>
      <c r="AF156">
        <v>-85.164001999999996</v>
      </c>
      <c r="AG156">
        <v>24</v>
      </c>
      <c r="AH156">
        <v>21</v>
      </c>
      <c r="AI156">
        <v>424</v>
      </c>
      <c r="AJ156" t="s">
        <v>357</v>
      </c>
      <c r="AK156">
        <v>52</v>
      </c>
      <c r="AL156">
        <v>55</v>
      </c>
      <c r="AM156" t="s">
        <v>230</v>
      </c>
      <c r="AN156">
        <v>554</v>
      </c>
      <c r="AO156">
        <v>94.7</v>
      </c>
      <c r="AP156">
        <v>914.3</v>
      </c>
      <c r="AQ156">
        <v>-85.161778999999996</v>
      </c>
      <c r="AR156">
        <v>34.953470000000003</v>
      </c>
      <c r="AS156">
        <v>-85.163990999999996</v>
      </c>
      <c r="AT156">
        <v>34.954807000000002</v>
      </c>
      <c r="AU156" t="s">
        <v>307</v>
      </c>
      <c r="AV156">
        <v>1</v>
      </c>
      <c r="AW156">
        <v>47</v>
      </c>
      <c r="AX156">
        <v>3</v>
      </c>
      <c r="AY156">
        <v>0</v>
      </c>
      <c r="AZ156">
        <v>55</v>
      </c>
      <c r="BA156">
        <v>12.95</v>
      </c>
      <c r="BB156">
        <v>12.67</v>
      </c>
      <c r="BC156">
        <v>787.4</v>
      </c>
      <c r="BD156">
        <v>755.6</v>
      </c>
      <c r="BE156">
        <v>732.9</v>
      </c>
      <c r="BF156">
        <v>55</v>
      </c>
      <c r="BG156">
        <v>43.6</v>
      </c>
      <c r="BH156">
        <v>11.4</v>
      </c>
      <c r="BI156" s="1">
        <v>44187</v>
      </c>
      <c r="BJ156" t="s">
        <v>154</v>
      </c>
      <c r="BK156">
        <v>2.8379999999999998E-3</v>
      </c>
      <c r="BL156">
        <v>7495</v>
      </c>
      <c r="BM156">
        <v>7393</v>
      </c>
      <c r="BN156" t="s">
        <v>307</v>
      </c>
      <c r="BO156" t="s">
        <v>310</v>
      </c>
      <c r="BP156">
        <v>1</v>
      </c>
      <c r="BQ156">
        <v>300</v>
      </c>
      <c r="BR156">
        <v>6</v>
      </c>
      <c r="BS156">
        <v>1</v>
      </c>
      <c r="BT156">
        <v>2</v>
      </c>
      <c r="BU156">
        <v>1</v>
      </c>
      <c r="BV156">
        <v>1</v>
      </c>
      <c r="BW156">
        <v>2</v>
      </c>
      <c r="BX156">
        <v>0</v>
      </c>
      <c r="BY156">
        <v>4</v>
      </c>
      <c r="BZ156" t="s">
        <v>156</v>
      </c>
      <c r="CA156">
        <v>47</v>
      </c>
      <c r="CB156">
        <v>3</v>
      </c>
      <c r="CC156">
        <v>0</v>
      </c>
      <c r="CD156" t="s">
        <v>213</v>
      </c>
      <c r="CE156" t="s">
        <v>311</v>
      </c>
      <c r="CF156">
        <v>15832</v>
      </c>
      <c r="CG156">
        <v>55</v>
      </c>
      <c r="CH156">
        <v>6360</v>
      </c>
      <c r="CI156" t="s">
        <v>158</v>
      </c>
      <c r="CJ156">
        <v>0</v>
      </c>
      <c r="CK156">
        <v>0.51966699999999999</v>
      </c>
      <c r="CL156">
        <v>14</v>
      </c>
      <c r="CM156" t="s">
        <v>159</v>
      </c>
      <c r="CN156">
        <v>6360</v>
      </c>
      <c r="CO156">
        <v>61665</v>
      </c>
      <c r="CP156">
        <v>9.9589999999999996</v>
      </c>
      <c r="CQ156">
        <v>10.478999999999999</v>
      </c>
      <c r="CR156">
        <v>61665</v>
      </c>
      <c r="CS156">
        <v>0</v>
      </c>
      <c r="CT156">
        <v>2743.844173</v>
      </c>
      <c r="CU156">
        <v>100</v>
      </c>
      <c r="CV156">
        <v>7408</v>
      </c>
      <c r="CW156">
        <v>1.9115E-2</v>
      </c>
      <c r="CX156">
        <v>0</v>
      </c>
      <c r="CY156">
        <v>2.8379999999999998E-3</v>
      </c>
      <c r="CZ156">
        <v>92</v>
      </c>
      <c r="DA156" t="s">
        <v>402</v>
      </c>
      <c r="DB156" t="s">
        <v>208</v>
      </c>
      <c r="DC156" t="s">
        <v>403</v>
      </c>
      <c r="DD156">
        <v>-85.170862999999997</v>
      </c>
      <c r="DE156">
        <v>34.962218</v>
      </c>
      <c r="DF156">
        <v>34.962218</v>
      </c>
      <c r="DG156">
        <v>-85.170862999999997</v>
      </c>
      <c r="DH156">
        <v>1.0106E-2</v>
      </c>
      <c r="DI156">
        <v>2.8379999999999998E-3</v>
      </c>
      <c r="DJ156">
        <v>24</v>
      </c>
      <c r="DK156">
        <v>9290</v>
      </c>
      <c r="DL156">
        <v>5.6</v>
      </c>
      <c r="DM156">
        <v>6830</v>
      </c>
      <c r="DN156">
        <v>5.6</v>
      </c>
      <c r="DO156">
        <v>6780</v>
      </c>
      <c r="DP156">
        <v>5.6</v>
      </c>
      <c r="DQ156">
        <v>6400</v>
      </c>
      <c r="DR156">
        <v>0</v>
      </c>
      <c r="DS156">
        <v>6360</v>
      </c>
      <c r="DT156">
        <v>6.4</v>
      </c>
      <c r="DU156">
        <v>6630</v>
      </c>
      <c r="DV156">
        <v>6.4</v>
      </c>
      <c r="DW156">
        <v>6420</v>
      </c>
      <c r="DX156">
        <v>6.6</v>
      </c>
      <c r="DY156">
        <v>6000</v>
      </c>
      <c r="DZ156">
        <v>6.6</v>
      </c>
      <c r="EA156">
        <v>6040</v>
      </c>
      <c r="EB156">
        <v>6.6</v>
      </c>
      <c r="EC156">
        <v>5750</v>
      </c>
      <c r="ED156">
        <v>6.8</v>
      </c>
      <c r="EE156">
        <v>3.1999999999999999E-5</v>
      </c>
    </row>
    <row r="157" spans="1:135" x14ac:dyDescent="0.3">
      <c r="A157">
        <v>155</v>
      </c>
      <c r="B157" t="s">
        <v>135</v>
      </c>
      <c r="C157">
        <v>603</v>
      </c>
      <c r="D157">
        <v>590</v>
      </c>
      <c r="E157" t="s">
        <v>135</v>
      </c>
      <c r="F157">
        <v>6043057</v>
      </c>
      <c r="G157" t="s">
        <v>136</v>
      </c>
      <c r="H157" s="1">
        <v>42717</v>
      </c>
      <c r="I157" t="s">
        <v>302</v>
      </c>
      <c r="J157" t="s">
        <v>356</v>
      </c>
      <c r="K157" t="s">
        <v>404</v>
      </c>
      <c r="L157" t="s">
        <v>218</v>
      </c>
      <c r="M157">
        <v>0</v>
      </c>
      <c r="N157">
        <v>0</v>
      </c>
      <c r="O157">
        <v>1</v>
      </c>
      <c r="P157" t="s">
        <v>248</v>
      </c>
      <c r="Q157" t="s">
        <v>249</v>
      </c>
      <c r="R157" t="s">
        <v>180</v>
      </c>
      <c r="S157" t="s">
        <v>180</v>
      </c>
      <c r="T157" t="s">
        <v>253</v>
      </c>
      <c r="U157">
        <v>2</v>
      </c>
      <c r="V157" t="s">
        <v>251</v>
      </c>
      <c r="W157" t="s">
        <v>366</v>
      </c>
      <c r="X157" t="s">
        <v>147</v>
      </c>
      <c r="Y157" t="s">
        <v>167</v>
      </c>
      <c r="Z157">
        <v>0</v>
      </c>
      <c r="AA157" t="s">
        <v>300</v>
      </c>
      <c r="AB157" t="s">
        <v>410</v>
      </c>
      <c r="AC157" t="s">
        <v>307</v>
      </c>
      <c r="AD157">
        <v>10.455380999999999</v>
      </c>
      <c r="AE157">
        <v>34.953626</v>
      </c>
      <c r="AF157">
        <v>-85.162987999999999</v>
      </c>
      <c r="AG157">
        <v>24</v>
      </c>
      <c r="AH157">
        <v>21</v>
      </c>
      <c r="AI157">
        <v>424</v>
      </c>
      <c r="AJ157" t="s">
        <v>357</v>
      </c>
      <c r="AK157">
        <v>52</v>
      </c>
      <c r="AL157">
        <v>55</v>
      </c>
      <c r="AM157" t="s">
        <v>230</v>
      </c>
      <c r="AN157">
        <v>554</v>
      </c>
      <c r="AO157">
        <v>94.7</v>
      </c>
      <c r="AP157">
        <v>914.3</v>
      </c>
      <c r="AQ157">
        <v>-85.161778999999996</v>
      </c>
      <c r="AR157">
        <v>34.953470000000003</v>
      </c>
      <c r="AS157">
        <v>-85.163990999999996</v>
      </c>
      <c r="AT157">
        <v>34.954807000000002</v>
      </c>
      <c r="AU157" t="s">
        <v>307</v>
      </c>
      <c r="AV157">
        <v>1</v>
      </c>
      <c r="AW157">
        <v>47</v>
      </c>
      <c r="AX157">
        <v>3</v>
      </c>
      <c r="AY157">
        <v>0</v>
      </c>
      <c r="AZ157">
        <v>55</v>
      </c>
      <c r="BA157">
        <v>12.95</v>
      </c>
      <c r="BB157">
        <v>12.67</v>
      </c>
      <c r="BC157">
        <v>787.4</v>
      </c>
      <c r="BD157">
        <v>755.6</v>
      </c>
      <c r="BE157">
        <v>732.9</v>
      </c>
      <c r="BF157">
        <v>55</v>
      </c>
      <c r="BG157">
        <v>43.6</v>
      </c>
      <c r="BH157">
        <v>11.4</v>
      </c>
      <c r="BI157" s="1">
        <v>44187</v>
      </c>
      <c r="BJ157" t="s">
        <v>154</v>
      </c>
      <c r="BK157">
        <v>2.8379999999999998E-3</v>
      </c>
      <c r="BL157">
        <v>7495</v>
      </c>
      <c r="BM157">
        <v>7393</v>
      </c>
      <c r="BN157" t="s">
        <v>307</v>
      </c>
      <c r="BO157" t="s">
        <v>310</v>
      </c>
      <c r="BP157">
        <v>1</v>
      </c>
      <c r="BQ157">
        <v>300</v>
      </c>
      <c r="BR157">
        <v>6</v>
      </c>
      <c r="BS157">
        <v>1</v>
      </c>
      <c r="BT157">
        <v>2</v>
      </c>
      <c r="BU157">
        <v>1</v>
      </c>
      <c r="BV157">
        <v>1</v>
      </c>
      <c r="BW157">
        <v>2</v>
      </c>
      <c r="BX157">
        <v>0</v>
      </c>
      <c r="BY157">
        <v>4</v>
      </c>
      <c r="BZ157" t="s">
        <v>156</v>
      </c>
      <c r="CA157">
        <v>47</v>
      </c>
      <c r="CB157">
        <v>3</v>
      </c>
      <c r="CC157">
        <v>0</v>
      </c>
      <c r="CD157" t="s">
        <v>213</v>
      </c>
      <c r="CE157" t="s">
        <v>311</v>
      </c>
      <c r="CF157">
        <v>15832</v>
      </c>
      <c r="CG157">
        <v>55</v>
      </c>
      <c r="CH157">
        <v>6360</v>
      </c>
      <c r="CI157" t="s">
        <v>158</v>
      </c>
      <c r="CJ157">
        <v>0</v>
      </c>
      <c r="CK157">
        <v>0.51966699999999999</v>
      </c>
      <c r="CL157">
        <v>14</v>
      </c>
      <c r="CM157" t="s">
        <v>159</v>
      </c>
      <c r="CN157">
        <v>6360</v>
      </c>
      <c r="CO157">
        <v>61665</v>
      </c>
      <c r="CP157">
        <v>9.9589999999999996</v>
      </c>
      <c r="CQ157">
        <v>10.478999999999999</v>
      </c>
      <c r="CR157">
        <v>61665</v>
      </c>
      <c r="CS157">
        <v>0</v>
      </c>
      <c r="CT157">
        <v>2743.844173</v>
      </c>
      <c r="CU157">
        <v>100</v>
      </c>
      <c r="CV157">
        <v>7408</v>
      </c>
      <c r="CW157">
        <v>1.9115E-2</v>
      </c>
      <c r="CX157">
        <v>0</v>
      </c>
      <c r="CY157">
        <v>2.8379999999999998E-3</v>
      </c>
      <c r="CZ157">
        <v>92</v>
      </c>
      <c r="DA157" t="s">
        <v>402</v>
      </c>
      <c r="DB157" t="s">
        <v>208</v>
      </c>
      <c r="DC157" t="s">
        <v>403</v>
      </c>
      <c r="DD157">
        <v>-85.170862999999997</v>
      </c>
      <c r="DE157">
        <v>34.962218</v>
      </c>
      <c r="DF157">
        <v>34.962218</v>
      </c>
      <c r="DG157">
        <v>-85.170862999999997</v>
      </c>
      <c r="DH157">
        <v>1.0106E-2</v>
      </c>
      <c r="DI157">
        <v>2.8379999999999998E-3</v>
      </c>
      <c r="DJ157">
        <v>24</v>
      </c>
      <c r="DK157">
        <v>9290</v>
      </c>
      <c r="DL157">
        <v>5.6</v>
      </c>
      <c r="DM157">
        <v>6830</v>
      </c>
      <c r="DN157">
        <v>5.6</v>
      </c>
      <c r="DO157">
        <v>6780</v>
      </c>
      <c r="DP157">
        <v>5.6</v>
      </c>
      <c r="DQ157">
        <v>6400</v>
      </c>
      <c r="DR157">
        <v>0</v>
      </c>
      <c r="DS157">
        <v>6360</v>
      </c>
      <c r="DT157">
        <v>6.4</v>
      </c>
      <c r="DU157">
        <v>6630</v>
      </c>
      <c r="DV157">
        <v>6.4</v>
      </c>
      <c r="DW157">
        <v>6420</v>
      </c>
      <c r="DX157">
        <v>6.6</v>
      </c>
      <c r="DY157">
        <v>6000</v>
      </c>
      <c r="DZ157">
        <v>6.6</v>
      </c>
      <c r="EA157">
        <v>6040</v>
      </c>
      <c r="EB157">
        <v>6.6</v>
      </c>
      <c r="EC157">
        <v>5750</v>
      </c>
      <c r="ED157">
        <v>6.8</v>
      </c>
      <c r="EE157">
        <v>0</v>
      </c>
    </row>
    <row r="158" spans="1:135" x14ac:dyDescent="0.3">
      <c r="A158">
        <v>156</v>
      </c>
      <c r="B158" t="s">
        <v>135</v>
      </c>
      <c r="C158">
        <v>724</v>
      </c>
      <c r="D158">
        <v>482</v>
      </c>
      <c r="E158" t="s">
        <v>135</v>
      </c>
      <c r="F158">
        <v>7453113</v>
      </c>
      <c r="G158" t="s">
        <v>136</v>
      </c>
      <c r="H158" s="1">
        <v>43787</v>
      </c>
      <c r="I158" t="s">
        <v>302</v>
      </c>
      <c r="J158" t="s">
        <v>356</v>
      </c>
      <c r="K158" t="s">
        <v>385</v>
      </c>
      <c r="L158" t="s">
        <v>140</v>
      </c>
      <c r="M158">
        <v>0</v>
      </c>
      <c r="N158">
        <v>0</v>
      </c>
      <c r="O158">
        <v>0</v>
      </c>
      <c r="P158" t="s">
        <v>190</v>
      </c>
      <c r="Q158" t="s">
        <v>170</v>
      </c>
      <c r="R158" t="s">
        <v>180</v>
      </c>
      <c r="S158" t="s">
        <v>180</v>
      </c>
      <c r="T158" t="s">
        <v>253</v>
      </c>
      <c r="U158">
        <v>2</v>
      </c>
      <c r="V158" t="s">
        <v>417</v>
      </c>
      <c r="W158" t="s">
        <v>366</v>
      </c>
      <c r="X158" t="s">
        <v>147</v>
      </c>
      <c r="Y158" t="s">
        <v>148</v>
      </c>
      <c r="Z158">
        <v>0</v>
      </c>
      <c r="AA158" t="s">
        <v>198</v>
      </c>
      <c r="AB158" t="s">
        <v>255</v>
      </c>
      <c r="AC158" t="s">
        <v>307</v>
      </c>
      <c r="AD158">
        <v>10.561</v>
      </c>
      <c r="AE158">
        <v>34.954828999999997</v>
      </c>
      <c r="AF158">
        <v>-85.163999000000004</v>
      </c>
      <c r="AG158">
        <v>24</v>
      </c>
      <c r="AH158">
        <v>21</v>
      </c>
      <c r="AI158">
        <v>424</v>
      </c>
      <c r="AJ158" t="s">
        <v>357</v>
      </c>
      <c r="AK158">
        <v>52</v>
      </c>
      <c r="AL158">
        <v>55</v>
      </c>
      <c r="AM158" t="s">
        <v>230</v>
      </c>
      <c r="AN158">
        <v>554</v>
      </c>
      <c r="AO158">
        <v>94.7</v>
      </c>
      <c r="AP158">
        <v>914.3</v>
      </c>
      <c r="AQ158">
        <v>-85.161778999999996</v>
      </c>
      <c r="AR158">
        <v>34.953470000000003</v>
      </c>
      <c r="AS158">
        <v>-85.163990999999996</v>
      </c>
      <c r="AT158">
        <v>34.954807000000002</v>
      </c>
      <c r="AU158" t="s">
        <v>307</v>
      </c>
      <c r="AV158">
        <v>1</v>
      </c>
      <c r="AW158">
        <v>47</v>
      </c>
      <c r="AX158">
        <v>3</v>
      </c>
      <c r="AY158">
        <v>0</v>
      </c>
      <c r="AZ158">
        <v>55</v>
      </c>
      <c r="BA158">
        <v>12.95</v>
      </c>
      <c r="BB158">
        <v>12.67</v>
      </c>
      <c r="BC158">
        <v>787.4</v>
      </c>
      <c r="BD158">
        <v>755.6</v>
      </c>
      <c r="BE158">
        <v>732.9</v>
      </c>
      <c r="BF158">
        <v>55</v>
      </c>
      <c r="BG158">
        <v>43.6</v>
      </c>
      <c r="BH158">
        <v>11.4</v>
      </c>
      <c r="BI158" s="1">
        <v>44187</v>
      </c>
      <c r="BJ158" t="s">
        <v>154</v>
      </c>
      <c r="BK158">
        <v>2.8379999999999998E-3</v>
      </c>
      <c r="BL158">
        <v>7495</v>
      </c>
      <c r="BM158">
        <v>7393</v>
      </c>
      <c r="BN158" t="s">
        <v>307</v>
      </c>
      <c r="BO158" t="s">
        <v>310</v>
      </c>
      <c r="BP158">
        <v>1</v>
      </c>
      <c r="BQ158">
        <v>300</v>
      </c>
      <c r="BR158">
        <v>6</v>
      </c>
      <c r="BS158">
        <v>1</v>
      </c>
      <c r="BT158">
        <v>2</v>
      </c>
      <c r="BU158">
        <v>1</v>
      </c>
      <c r="BV158">
        <v>1</v>
      </c>
      <c r="BW158">
        <v>2</v>
      </c>
      <c r="BX158">
        <v>0</v>
      </c>
      <c r="BY158">
        <v>4</v>
      </c>
      <c r="BZ158" t="s">
        <v>156</v>
      </c>
      <c r="CA158">
        <v>47</v>
      </c>
      <c r="CB158">
        <v>3</v>
      </c>
      <c r="CC158">
        <v>0</v>
      </c>
      <c r="CD158" t="s">
        <v>213</v>
      </c>
      <c r="CE158" t="s">
        <v>311</v>
      </c>
      <c r="CF158">
        <v>15832</v>
      </c>
      <c r="CG158">
        <v>55</v>
      </c>
      <c r="CH158">
        <v>6360</v>
      </c>
      <c r="CI158" t="s">
        <v>158</v>
      </c>
      <c r="CJ158">
        <v>0</v>
      </c>
      <c r="CK158">
        <v>0.51966699999999999</v>
      </c>
      <c r="CL158">
        <v>14</v>
      </c>
      <c r="CM158" t="s">
        <v>159</v>
      </c>
      <c r="CN158">
        <v>6360</v>
      </c>
      <c r="CO158">
        <v>61665</v>
      </c>
      <c r="CP158">
        <v>9.9589999999999996</v>
      </c>
      <c r="CQ158">
        <v>10.478999999999999</v>
      </c>
      <c r="CR158">
        <v>61665</v>
      </c>
      <c r="CS158">
        <v>0</v>
      </c>
      <c r="CT158">
        <v>2743.844173</v>
      </c>
      <c r="CU158">
        <v>100</v>
      </c>
      <c r="CV158">
        <v>7408</v>
      </c>
      <c r="CW158">
        <v>1.9115E-2</v>
      </c>
      <c r="CX158">
        <v>0</v>
      </c>
      <c r="CY158">
        <v>2.8379999999999998E-3</v>
      </c>
      <c r="CZ158">
        <v>92</v>
      </c>
      <c r="DA158" t="s">
        <v>402</v>
      </c>
      <c r="DB158" t="s">
        <v>208</v>
      </c>
      <c r="DC158" t="s">
        <v>403</v>
      </c>
      <c r="DD158">
        <v>-85.170862999999997</v>
      </c>
      <c r="DE158">
        <v>34.962218</v>
      </c>
      <c r="DF158">
        <v>34.962218</v>
      </c>
      <c r="DG158">
        <v>-85.170862999999997</v>
      </c>
      <c r="DH158">
        <v>1.0106E-2</v>
      </c>
      <c r="DI158">
        <v>2.8379999999999998E-3</v>
      </c>
      <c r="DJ158">
        <v>24</v>
      </c>
      <c r="DK158">
        <v>9290</v>
      </c>
      <c r="DL158">
        <v>5.6</v>
      </c>
      <c r="DM158">
        <v>6830</v>
      </c>
      <c r="DN158">
        <v>5.6</v>
      </c>
      <c r="DO158">
        <v>6780</v>
      </c>
      <c r="DP158">
        <v>5.6</v>
      </c>
      <c r="DQ158">
        <v>6400</v>
      </c>
      <c r="DR158">
        <v>0</v>
      </c>
      <c r="DS158">
        <v>6360</v>
      </c>
      <c r="DT158">
        <v>6.4</v>
      </c>
      <c r="DU158">
        <v>6630</v>
      </c>
      <c r="DV158">
        <v>6.4</v>
      </c>
      <c r="DW158">
        <v>6420</v>
      </c>
      <c r="DX158">
        <v>6.6</v>
      </c>
      <c r="DY158">
        <v>6000</v>
      </c>
      <c r="DZ158">
        <v>6.6</v>
      </c>
      <c r="EA158">
        <v>6040</v>
      </c>
      <c r="EB158">
        <v>6.6</v>
      </c>
      <c r="EC158">
        <v>5750</v>
      </c>
      <c r="ED158">
        <v>6.8</v>
      </c>
      <c r="EE158">
        <v>2.3E-5</v>
      </c>
    </row>
    <row r="159" spans="1:135" x14ac:dyDescent="0.3">
      <c r="A159">
        <v>157</v>
      </c>
      <c r="B159" t="s">
        <v>135</v>
      </c>
      <c r="C159">
        <v>499</v>
      </c>
      <c r="D159">
        <v>722</v>
      </c>
      <c r="E159" t="s">
        <v>135</v>
      </c>
      <c r="F159">
        <v>5221860</v>
      </c>
      <c r="G159" t="s">
        <v>136</v>
      </c>
      <c r="H159" s="1">
        <v>42080</v>
      </c>
      <c r="I159" t="s">
        <v>302</v>
      </c>
      <c r="J159" t="s">
        <v>356</v>
      </c>
      <c r="K159" t="s">
        <v>139</v>
      </c>
      <c r="L159" t="s">
        <v>169</v>
      </c>
      <c r="M159">
        <v>0</v>
      </c>
      <c r="N159">
        <v>0</v>
      </c>
      <c r="O159">
        <v>0</v>
      </c>
      <c r="P159" t="s">
        <v>190</v>
      </c>
      <c r="Q159" t="s">
        <v>170</v>
      </c>
      <c r="R159" t="s">
        <v>180</v>
      </c>
      <c r="S159" t="s">
        <v>268</v>
      </c>
      <c r="T159" t="s">
        <v>387</v>
      </c>
      <c r="U159">
        <v>2</v>
      </c>
      <c r="V159" t="s">
        <v>182</v>
      </c>
      <c r="W159" t="s">
        <v>211</v>
      </c>
      <c r="X159" t="s">
        <v>147</v>
      </c>
      <c r="Y159" t="s">
        <v>148</v>
      </c>
      <c r="Z159">
        <v>0</v>
      </c>
      <c r="AA159" t="s">
        <v>278</v>
      </c>
      <c r="AB159" t="s">
        <v>418</v>
      </c>
      <c r="AC159" t="s">
        <v>307</v>
      </c>
      <c r="AD159">
        <v>10.501177999999999</v>
      </c>
      <c r="AE159">
        <v>34.954062</v>
      </c>
      <c r="AF159">
        <v>-85.163599000000005</v>
      </c>
      <c r="AG159">
        <v>24</v>
      </c>
      <c r="AH159">
        <v>21</v>
      </c>
      <c r="AI159">
        <v>424</v>
      </c>
      <c r="AJ159" t="s">
        <v>357</v>
      </c>
      <c r="AK159">
        <v>52</v>
      </c>
      <c r="AL159">
        <v>55</v>
      </c>
      <c r="AM159" t="s">
        <v>230</v>
      </c>
      <c r="AN159">
        <v>554</v>
      </c>
      <c r="AO159">
        <v>94.7</v>
      </c>
      <c r="AP159">
        <v>914.3</v>
      </c>
      <c r="AQ159">
        <v>-85.161778999999996</v>
      </c>
      <c r="AR159">
        <v>34.953470000000003</v>
      </c>
      <c r="AS159">
        <v>-85.163990999999996</v>
      </c>
      <c r="AT159">
        <v>34.954807000000002</v>
      </c>
      <c r="AU159" t="s">
        <v>307</v>
      </c>
      <c r="AV159">
        <v>1</v>
      </c>
      <c r="AW159">
        <v>47</v>
      </c>
      <c r="AX159">
        <v>3</v>
      </c>
      <c r="AY159">
        <v>0</v>
      </c>
      <c r="AZ159">
        <v>55</v>
      </c>
      <c r="BA159">
        <v>12.95</v>
      </c>
      <c r="BB159">
        <v>12.67</v>
      </c>
      <c r="BC159">
        <v>787.4</v>
      </c>
      <c r="BD159">
        <v>755.6</v>
      </c>
      <c r="BE159">
        <v>732.9</v>
      </c>
      <c r="BF159">
        <v>55</v>
      </c>
      <c r="BG159">
        <v>43.6</v>
      </c>
      <c r="BH159">
        <v>11.4</v>
      </c>
      <c r="BI159" s="1">
        <v>44187</v>
      </c>
      <c r="BJ159" t="s">
        <v>154</v>
      </c>
      <c r="BK159">
        <v>2.8379999999999998E-3</v>
      </c>
      <c r="BL159">
        <v>7495</v>
      </c>
      <c r="BM159">
        <v>7393</v>
      </c>
      <c r="BN159" t="s">
        <v>307</v>
      </c>
      <c r="BO159" t="s">
        <v>310</v>
      </c>
      <c r="BP159">
        <v>1</v>
      </c>
      <c r="BQ159">
        <v>300</v>
      </c>
      <c r="BR159">
        <v>6</v>
      </c>
      <c r="BS159">
        <v>1</v>
      </c>
      <c r="BT159">
        <v>2</v>
      </c>
      <c r="BU159">
        <v>1</v>
      </c>
      <c r="BV159">
        <v>1</v>
      </c>
      <c r="BW159">
        <v>2</v>
      </c>
      <c r="BX159">
        <v>0</v>
      </c>
      <c r="BY159">
        <v>4</v>
      </c>
      <c r="BZ159" t="s">
        <v>156</v>
      </c>
      <c r="CA159">
        <v>47</v>
      </c>
      <c r="CB159">
        <v>3</v>
      </c>
      <c r="CC159">
        <v>0</v>
      </c>
      <c r="CD159" t="s">
        <v>213</v>
      </c>
      <c r="CE159" t="s">
        <v>311</v>
      </c>
      <c r="CF159">
        <v>15832</v>
      </c>
      <c r="CG159">
        <v>55</v>
      </c>
      <c r="CH159">
        <v>6360</v>
      </c>
      <c r="CI159" t="s">
        <v>158</v>
      </c>
      <c r="CJ159">
        <v>0</v>
      </c>
      <c r="CK159">
        <v>0.51966699999999999</v>
      </c>
      <c r="CL159">
        <v>14</v>
      </c>
      <c r="CM159" t="s">
        <v>159</v>
      </c>
      <c r="CN159">
        <v>6360</v>
      </c>
      <c r="CO159">
        <v>61665</v>
      </c>
      <c r="CP159">
        <v>9.9589999999999996</v>
      </c>
      <c r="CQ159">
        <v>10.478999999999999</v>
      </c>
      <c r="CR159">
        <v>61665</v>
      </c>
      <c r="CS159">
        <v>0</v>
      </c>
      <c r="CT159">
        <v>2743.844173</v>
      </c>
      <c r="CU159">
        <v>100</v>
      </c>
      <c r="CV159">
        <v>7408</v>
      </c>
      <c r="CW159">
        <v>1.9115E-2</v>
      </c>
      <c r="CX159">
        <v>0</v>
      </c>
      <c r="CY159">
        <v>2.8379999999999998E-3</v>
      </c>
      <c r="CZ159">
        <v>92</v>
      </c>
      <c r="DA159" t="s">
        <v>402</v>
      </c>
      <c r="DB159" t="s">
        <v>208</v>
      </c>
      <c r="DC159" t="s">
        <v>403</v>
      </c>
      <c r="DD159">
        <v>-85.170862999999997</v>
      </c>
      <c r="DE159">
        <v>34.962218</v>
      </c>
      <c r="DF159">
        <v>34.962218</v>
      </c>
      <c r="DG159">
        <v>-85.170862999999997</v>
      </c>
      <c r="DH159">
        <v>1.0106E-2</v>
      </c>
      <c r="DI159">
        <v>2.8379999999999998E-3</v>
      </c>
      <c r="DJ159">
        <v>24</v>
      </c>
      <c r="DK159">
        <v>9290</v>
      </c>
      <c r="DL159">
        <v>5.6</v>
      </c>
      <c r="DM159">
        <v>6830</v>
      </c>
      <c r="DN159">
        <v>5.6</v>
      </c>
      <c r="DO159">
        <v>6780</v>
      </c>
      <c r="DP159">
        <v>5.6</v>
      </c>
      <c r="DQ159">
        <v>6400</v>
      </c>
      <c r="DR159">
        <v>0</v>
      </c>
      <c r="DS159">
        <v>6360</v>
      </c>
      <c r="DT159">
        <v>6.4</v>
      </c>
      <c r="DU159">
        <v>6630</v>
      </c>
      <c r="DV159">
        <v>6.4</v>
      </c>
      <c r="DW159">
        <v>6420</v>
      </c>
      <c r="DX159">
        <v>6.6</v>
      </c>
      <c r="DY159">
        <v>6000</v>
      </c>
      <c r="DZ159">
        <v>6.6</v>
      </c>
      <c r="EA159">
        <v>6040</v>
      </c>
      <c r="EB159">
        <v>6.6</v>
      </c>
      <c r="EC159">
        <v>5750</v>
      </c>
      <c r="ED159">
        <v>6.8</v>
      </c>
      <c r="EE159">
        <v>0</v>
      </c>
    </row>
    <row r="160" spans="1:135" x14ac:dyDescent="0.3">
      <c r="A160">
        <v>158</v>
      </c>
      <c r="B160" t="s">
        <v>135</v>
      </c>
      <c r="C160">
        <v>535</v>
      </c>
      <c r="D160">
        <v>702</v>
      </c>
      <c r="E160" t="s">
        <v>135</v>
      </c>
      <c r="F160">
        <v>5338319</v>
      </c>
      <c r="G160" t="s">
        <v>136</v>
      </c>
      <c r="H160" s="1">
        <v>42174</v>
      </c>
      <c r="I160" t="s">
        <v>302</v>
      </c>
      <c r="J160" t="s">
        <v>356</v>
      </c>
      <c r="K160" t="s">
        <v>404</v>
      </c>
      <c r="L160" t="s">
        <v>140</v>
      </c>
      <c r="M160">
        <v>0</v>
      </c>
      <c r="N160">
        <v>0</v>
      </c>
      <c r="O160">
        <v>0</v>
      </c>
      <c r="P160" t="s">
        <v>190</v>
      </c>
      <c r="Q160" t="s">
        <v>249</v>
      </c>
      <c r="R160" t="s">
        <v>180</v>
      </c>
      <c r="S160" t="s">
        <v>180</v>
      </c>
      <c r="T160" t="s">
        <v>253</v>
      </c>
      <c r="U160">
        <v>2</v>
      </c>
      <c r="V160" t="s">
        <v>339</v>
      </c>
      <c r="W160" t="s">
        <v>252</v>
      </c>
      <c r="X160" t="s">
        <v>147</v>
      </c>
      <c r="Y160" t="s">
        <v>148</v>
      </c>
      <c r="Z160">
        <v>0</v>
      </c>
      <c r="AA160" t="s">
        <v>245</v>
      </c>
      <c r="AB160" t="s">
        <v>212</v>
      </c>
      <c r="AC160" t="s">
        <v>307</v>
      </c>
      <c r="AD160">
        <v>10.565367999999999</v>
      </c>
      <c r="AE160">
        <v>34.954908000000003</v>
      </c>
      <c r="AF160">
        <v>-85.164023999999998</v>
      </c>
      <c r="AG160">
        <v>24</v>
      </c>
      <c r="AH160">
        <v>21</v>
      </c>
      <c r="AI160">
        <v>424</v>
      </c>
      <c r="AJ160" t="s">
        <v>357</v>
      </c>
      <c r="AK160">
        <v>52</v>
      </c>
      <c r="AL160">
        <v>55</v>
      </c>
      <c r="AM160" t="s">
        <v>230</v>
      </c>
      <c r="AN160">
        <v>554</v>
      </c>
      <c r="AO160">
        <v>94.7</v>
      </c>
      <c r="AP160">
        <v>914.3</v>
      </c>
      <c r="AQ160">
        <v>-85.161778999999996</v>
      </c>
      <c r="AR160">
        <v>34.953470000000003</v>
      </c>
      <c r="AS160">
        <v>-85.163990999999996</v>
      </c>
      <c r="AT160">
        <v>34.954807000000002</v>
      </c>
      <c r="AU160" t="s">
        <v>307</v>
      </c>
      <c r="AV160">
        <v>1</v>
      </c>
      <c r="AW160">
        <v>47</v>
      </c>
      <c r="AX160">
        <v>3</v>
      </c>
      <c r="AY160">
        <v>0</v>
      </c>
      <c r="AZ160">
        <v>55</v>
      </c>
      <c r="BA160">
        <v>12.95</v>
      </c>
      <c r="BB160">
        <v>12.67</v>
      </c>
      <c r="BC160">
        <v>787.4</v>
      </c>
      <c r="BD160">
        <v>755.6</v>
      </c>
      <c r="BE160">
        <v>732.9</v>
      </c>
      <c r="BF160">
        <v>55</v>
      </c>
      <c r="BG160">
        <v>43.6</v>
      </c>
      <c r="BH160">
        <v>11.4</v>
      </c>
      <c r="BI160" s="1">
        <v>44187</v>
      </c>
      <c r="BJ160" t="s">
        <v>154</v>
      </c>
      <c r="BK160">
        <v>2.8379999999999998E-3</v>
      </c>
      <c r="BL160">
        <v>7495</v>
      </c>
      <c r="BM160">
        <v>7393</v>
      </c>
      <c r="BN160" t="s">
        <v>307</v>
      </c>
      <c r="BO160" t="s">
        <v>310</v>
      </c>
      <c r="BP160">
        <v>1</v>
      </c>
      <c r="BQ160">
        <v>300</v>
      </c>
      <c r="BR160">
        <v>6</v>
      </c>
      <c r="BS160">
        <v>1</v>
      </c>
      <c r="BT160">
        <v>2</v>
      </c>
      <c r="BU160">
        <v>1</v>
      </c>
      <c r="BV160">
        <v>1</v>
      </c>
      <c r="BW160">
        <v>2</v>
      </c>
      <c r="BX160">
        <v>0</v>
      </c>
      <c r="BY160">
        <v>4</v>
      </c>
      <c r="BZ160" t="s">
        <v>156</v>
      </c>
      <c r="CA160">
        <v>47</v>
      </c>
      <c r="CB160">
        <v>3</v>
      </c>
      <c r="CC160">
        <v>0</v>
      </c>
      <c r="CD160" t="s">
        <v>213</v>
      </c>
      <c r="CE160" t="s">
        <v>311</v>
      </c>
      <c r="CF160">
        <v>15832</v>
      </c>
      <c r="CG160">
        <v>55</v>
      </c>
      <c r="CH160">
        <v>6360</v>
      </c>
      <c r="CI160" t="s">
        <v>158</v>
      </c>
      <c r="CJ160">
        <v>0</v>
      </c>
      <c r="CK160">
        <v>0.51966699999999999</v>
      </c>
      <c r="CL160">
        <v>14</v>
      </c>
      <c r="CM160" t="s">
        <v>159</v>
      </c>
      <c r="CN160">
        <v>6360</v>
      </c>
      <c r="CO160">
        <v>61665</v>
      </c>
      <c r="CP160">
        <v>9.9589999999999996</v>
      </c>
      <c r="CQ160">
        <v>10.478999999999999</v>
      </c>
      <c r="CR160">
        <v>61665</v>
      </c>
      <c r="CS160">
        <v>0</v>
      </c>
      <c r="CT160">
        <v>2743.844173</v>
      </c>
      <c r="CU160">
        <v>100</v>
      </c>
      <c r="CV160">
        <v>7408</v>
      </c>
      <c r="CW160">
        <v>1.9115E-2</v>
      </c>
      <c r="CX160">
        <v>0</v>
      </c>
      <c r="CY160">
        <v>2.8379999999999998E-3</v>
      </c>
      <c r="CZ160">
        <v>92</v>
      </c>
      <c r="DA160" t="s">
        <v>402</v>
      </c>
      <c r="DB160" t="s">
        <v>208</v>
      </c>
      <c r="DC160" t="s">
        <v>403</v>
      </c>
      <c r="DD160">
        <v>-85.170862999999997</v>
      </c>
      <c r="DE160">
        <v>34.962218</v>
      </c>
      <c r="DF160">
        <v>34.962218</v>
      </c>
      <c r="DG160">
        <v>-85.170862999999997</v>
      </c>
      <c r="DH160">
        <v>1.0106E-2</v>
      </c>
      <c r="DI160">
        <v>2.8379999999999998E-3</v>
      </c>
      <c r="DJ160">
        <v>24</v>
      </c>
      <c r="DK160">
        <v>9290</v>
      </c>
      <c r="DL160">
        <v>5.6</v>
      </c>
      <c r="DM160">
        <v>6830</v>
      </c>
      <c r="DN160">
        <v>5.6</v>
      </c>
      <c r="DO160">
        <v>6780</v>
      </c>
      <c r="DP160">
        <v>5.6</v>
      </c>
      <c r="DQ160">
        <v>6400</v>
      </c>
      <c r="DR160">
        <v>0</v>
      </c>
      <c r="DS160">
        <v>6360</v>
      </c>
      <c r="DT160">
        <v>6.4</v>
      </c>
      <c r="DU160">
        <v>6630</v>
      </c>
      <c r="DV160">
        <v>6.4</v>
      </c>
      <c r="DW160">
        <v>6420</v>
      </c>
      <c r="DX160">
        <v>6.6</v>
      </c>
      <c r="DY160">
        <v>6000</v>
      </c>
      <c r="DZ160">
        <v>6.6</v>
      </c>
      <c r="EA160">
        <v>6040</v>
      </c>
      <c r="EB160">
        <v>6.6</v>
      </c>
      <c r="EC160">
        <v>5750</v>
      </c>
      <c r="ED160">
        <v>6.8</v>
      </c>
      <c r="EE160">
        <v>1.06E-4</v>
      </c>
    </row>
    <row r="161" spans="1:135" x14ac:dyDescent="0.3">
      <c r="A161">
        <v>159</v>
      </c>
      <c r="B161" t="s">
        <v>135</v>
      </c>
      <c r="C161">
        <v>541</v>
      </c>
      <c r="D161">
        <v>696</v>
      </c>
      <c r="E161" t="s">
        <v>135</v>
      </c>
      <c r="F161">
        <v>5353540</v>
      </c>
      <c r="G161" t="s">
        <v>136</v>
      </c>
      <c r="H161" s="1">
        <v>42196</v>
      </c>
      <c r="I161" t="s">
        <v>302</v>
      </c>
      <c r="J161" t="s">
        <v>400</v>
      </c>
      <c r="K161" t="s">
        <v>404</v>
      </c>
      <c r="L161" t="s">
        <v>140</v>
      </c>
      <c r="M161">
        <v>0</v>
      </c>
      <c r="N161">
        <v>0</v>
      </c>
      <c r="O161">
        <v>0</v>
      </c>
      <c r="P161" t="s">
        <v>190</v>
      </c>
      <c r="Q161" t="s">
        <v>249</v>
      </c>
      <c r="R161" t="s">
        <v>180</v>
      </c>
      <c r="S161" t="s">
        <v>180</v>
      </c>
      <c r="T161" t="s">
        <v>253</v>
      </c>
      <c r="U161">
        <v>2</v>
      </c>
      <c r="V161" t="s">
        <v>339</v>
      </c>
      <c r="W161" t="s">
        <v>211</v>
      </c>
      <c r="X161" t="s">
        <v>147</v>
      </c>
      <c r="Y161" t="s">
        <v>148</v>
      </c>
      <c r="Z161">
        <v>0</v>
      </c>
      <c r="AA161" t="s">
        <v>198</v>
      </c>
      <c r="AB161" t="s">
        <v>212</v>
      </c>
      <c r="AC161" t="s">
        <v>307</v>
      </c>
      <c r="AD161">
        <v>10.476664</v>
      </c>
      <c r="AE161">
        <v>34.953795999999997</v>
      </c>
      <c r="AF161">
        <v>-85.163307000000003</v>
      </c>
      <c r="AG161">
        <v>24</v>
      </c>
      <c r="AH161">
        <v>21</v>
      </c>
      <c r="AI161">
        <v>424</v>
      </c>
      <c r="AJ161" t="s">
        <v>357</v>
      </c>
      <c r="AK161">
        <v>52</v>
      </c>
      <c r="AL161">
        <v>55</v>
      </c>
      <c r="AM161" t="s">
        <v>230</v>
      </c>
      <c r="AN161">
        <v>554</v>
      </c>
      <c r="AO161">
        <v>94.7</v>
      </c>
      <c r="AP161">
        <v>914.3</v>
      </c>
      <c r="AQ161">
        <v>-85.161778999999996</v>
      </c>
      <c r="AR161">
        <v>34.953470000000003</v>
      </c>
      <c r="AS161">
        <v>-85.163990999999996</v>
      </c>
      <c r="AT161">
        <v>34.954807000000002</v>
      </c>
      <c r="AU161" t="s">
        <v>307</v>
      </c>
      <c r="AV161">
        <v>1</v>
      </c>
      <c r="AW161">
        <v>47</v>
      </c>
      <c r="AX161">
        <v>3</v>
      </c>
      <c r="AY161">
        <v>0</v>
      </c>
      <c r="AZ161">
        <v>55</v>
      </c>
      <c r="BA161">
        <v>12.95</v>
      </c>
      <c r="BB161">
        <v>12.67</v>
      </c>
      <c r="BC161">
        <v>787.4</v>
      </c>
      <c r="BD161">
        <v>755.6</v>
      </c>
      <c r="BE161">
        <v>732.9</v>
      </c>
      <c r="BF161">
        <v>55</v>
      </c>
      <c r="BG161">
        <v>43.6</v>
      </c>
      <c r="BH161">
        <v>11.4</v>
      </c>
      <c r="BI161" s="1">
        <v>44187</v>
      </c>
      <c r="BJ161" t="s">
        <v>154</v>
      </c>
      <c r="BK161">
        <v>2.8379999999999998E-3</v>
      </c>
      <c r="BL161">
        <v>7495</v>
      </c>
      <c r="BM161">
        <v>7393</v>
      </c>
      <c r="BN161" t="s">
        <v>307</v>
      </c>
      <c r="BO161" t="s">
        <v>310</v>
      </c>
      <c r="BP161">
        <v>1</v>
      </c>
      <c r="BQ161">
        <v>300</v>
      </c>
      <c r="BR161">
        <v>6</v>
      </c>
      <c r="BS161">
        <v>1</v>
      </c>
      <c r="BT161">
        <v>2</v>
      </c>
      <c r="BU161">
        <v>1</v>
      </c>
      <c r="BV161">
        <v>1</v>
      </c>
      <c r="BW161">
        <v>2</v>
      </c>
      <c r="BX161">
        <v>0</v>
      </c>
      <c r="BY161">
        <v>4</v>
      </c>
      <c r="BZ161" t="s">
        <v>156</v>
      </c>
      <c r="CA161">
        <v>47</v>
      </c>
      <c r="CB161">
        <v>3</v>
      </c>
      <c r="CC161">
        <v>0</v>
      </c>
      <c r="CD161" t="s">
        <v>213</v>
      </c>
      <c r="CE161" t="s">
        <v>311</v>
      </c>
      <c r="CF161">
        <v>15832</v>
      </c>
      <c r="CG161">
        <v>55</v>
      </c>
      <c r="CH161">
        <v>6360</v>
      </c>
      <c r="CI161" t="s">
        <v>158</v>
      </c>
      <c r="CJ161">
        <v>0</v>
      </c>
      <c r="CK161">
        <v>0.51966699999999999</v>
      </c>
      <c r="CL161">
        <v>14</v>
      </c>
      <c r="CM161" t="s">
        <v>159</v>
      </c>
      <c r="CN161">
        <v>6360</v>
      </c>
      <c r="CO161">
        <v>61665</v>
      </c>
      <c r="CP161">
        <v>9.9589999999999996</v>
      </c>
      <c r="CQ161">
        <v>10.478999999999999</v>
      </c>
      <c r="CR161">
        <v>61665</v>
      </c>
      <c r="CS161">
        <v>0</v>
      </c>
      <c r="CT161">
        <v>2743.844173</v>
      </c>
      <c r="CU161">
        <v>100</v>
      </c>
      <c r="CV161">
        <v>7408</v>
      </c>
      <c r="CW161">
        <v>1.9115E-2</v>
      </c>
      <c r="CX161">
        <v>0</v>
      </c>
      <c r="CY161">
        <v>2.8379999999999998E-3</v>
      </c>
      <c r="CZ161">
        <v>92</v>
      </c>
      <c r="DA161" t="s">
        <v>402</v>
      </c>
      <c r="DB161" t="s">
        <v>208</v>
      </c>
      <c r="DC161" t="s">
        <v>403</v>
      </c>
      <c r="DD161">
        <v>-85.170862999999997</v>
      </c>
      <c r="DE161">
        <v>34.962218</v>
      </c>
      <c r="DF161">
        <v>34.962218</v>
      </c>
      <c r="DG161">
        <v>-85.170862999999997</v>
      </c>
      <c r="DH161">
        <v>1.0106E-2</v>
      </c>
      <c r="DI161">
        <v>2.8379999999999998E-3</v>
      </c>
      <c r="DJ161">
        <v>24</v>
      </c>
      <c r="DK161">
        <v>9290</v>
      </c>
      <c r="DL161">
        <v>5.6</v>
      </c>
      <c r="DM161">
        <v>6830</v>
      </c>
      <c r="DN161">
        <v>5.6</v>
      </c>
      <c r="DO161">
        <v>6780</v>
      </c>
      <c r="DP161">
        <v>5.6</v>
      </c>
      <c r="DQ161">
        <v>6400</v>
      </c>
      <c r="DR161">
        <v>0</v>
      </c>
      <c r="DS161">
        <v>6360</v>
      </c>
      <c r="DT161">
        <v>6.4</v>
      </c>
      <c r="DU161">
        <v>6630</v>
      </c>
      <c r="DV161">
        <v>6.4</v>
      </c>
      <c r="DW161">
        <v>6420</v>
      </c>
      <c r="DX161">
        <v>6.6</v>
      </c>
      <c r="DY161">
        <v>6000</v>
      </c>
      <c r="DZ161">
        <v>6.6</v>
      </c>
      <c r="EA161">
        <v>6040</v>
      </c>
      <c r="EB161">
        <v>6.6</v>
      </c>
      <c r="EC161">
        <v>5750</v>
      </c>
      <c r="ED161">
        <v>6.8</v>
      </c>
      <c r="EE161">
        <v>0</v>
      </c>
    </row>
    <row r="162" spans="1:135" x14ac:dyDescent="0.3">
      <c r="A162">
        <v>160</v>
      </c>
      <c r="B162" t="s">
        <v>135</v>
      </c>
      <c r="C162">
        <v>616</v>
      </c>
      <c r="D162">
        <v>593</v>
      </c>
      <c r="E162" t="s">
        <v>135</v>
      </c>
      <c r="F162">
        <v>6064962</v>
      </c>
      <c r="G162" t="s">
        <v>329</v>
      </c>
      <c r="H162" s="1">
        <v>42689</v>
      </c>
      <c r="I162" t="s">
        <v>302</v>
      </c>
      <c r="J162" t="s">
        <v>400</v>
      </c>
      <c r="K162" t="s">
        <v>404</v>
      </c>
      <c r="L162" t="s">
        <v>140</v>
      </c>
      <c r="M162">
        <v>0</v>
      </c>
      <c r="N162">
        <v>0</v>
      </c>
      <c r="O162">
        <v>0</v>
      </c>
      <c r="P162" t="s">
        <v>190</v>
      </c>
      <c r="Q162" t="s">
        <v>249</v>
      </c>
      <c r="R162" t="s">
        <v>180</v>
      </c>
      <c r="S162" t="s">
        <v>180</v>
      </c>
      <c r="T162" t="s">
        <v>253</v>
      </c>
      <c r="U162">
        <v>2</v>
      </c>
      <c r="V162" t="s">
        <v>182</v>
      </c>
      <c r="W162" t="s">
        <v>211</v>
      </c>
      <c r="X162" t="s">
        <v>178</v>
      </c>
      <c r="Y162" t="s">
        <v>148</v>
      </c>
      <c r="Z162">
        <v>0</v>
      </c>
      <c r="AA162" t="s">
        <v>198</v>
      </c>
      <c r="AB162" t="s">
        <v>255</v>
      </c>
      <c r="AC162" t="s">
        <v>307</v>
      </c>
      <c r="AD162">
        <v>10.478999999999999</v>
      </c>
      <c r="AE162">
        <v>34.953814000000001</v>
      </c>
      <c r="AF162">
        <v>-85.163331999999997</v>
      </c>
      <c r="AG162">
        <v>24</v>
      </c>
      <c r="AH162">
        <v>21</v>
      </c>
      <c r="AI162">
        <v>424</v>
      </c>
      <c r="AJ162" t="s">
        <v>357</v>
      </c>
      <c r="AK162">
        <v>52</v>
      </c>
      <c r="AL162">
        <v>55</v>
      </c>
      <c r="AM162" t="s">
        <v>230</v>
      </c>
      <c r="AN162">
        <v>554</v>
      </c>
      <c r="AO162">
        <v>94.7</v>
      </c>
      <c r="AP162">
        <v>914.3</v>
      </c>
      <c r="AQ162">
        <v>-85.161778999999996</v>
      </c>
      <c r="AR162">
        <v>34.953470000000003</v>
      </c>
      <c r="AS162">
        <v>-85.163990999999996</v>
      </c>
      <c r="AT162">
        <v>34.954807000000002</v>
      </c>
      <c r="AU162" t="s">
        <v>307</v>
      </c>
      <c r="AV162">
        <v>1</v>
      </c>
      <c r="AW162">
        <v>47</v>
      </c>
      <c r="AX162">
        <v>3</v>
      </c>
      <c r="AY162">
        <v>0</v>
      </c>
      <c r="AZ162">
        <v>55</v>
      </c>
      <c r="BA162">
        <v>12.95</v>
      </c>
      <c r="BB162">
        <v>12.67</v>
      </c>
      <c r="BC162">
        <v>787.4</v>
      </c>
      <c r="BD162">
        <v>755.6</v>
      </c>
      <c r="BE162">
        <v>732.9</v>
      </c>
      <c r="BF162">
        <v>55</v>
      </c>
      <c r="BG162">
        <v>43.6</v>
      </c>
      <c r="BH162">
        <v>11.4</v>
      </c>
      <c r="BI162" s="1">
        <v>44187</v>
      </c>
      <c r="BJ162" t="s">
        <v>154</v>
      </c>
      <c r="BK162">
        <v>2.8379999999999998E-3</v>
      </c>
      <c r="BL162">
        <v>7495</v>
      </c>
      <c r="BM162">
        <v>7393</v>
      </c>
      <c r="BN162" t="s">
        <v>307</v>
      </c>
      <c r="BO162" t="s">
        <v>310</v>
      </c>
      <c r="BP162">
        <v>1</v>
      </c>
      <c r="BQ162">
        <v>300</v>
      </c>
      <c r="BR162">
        <v>6</v>
      </c>
      <c r="BS162">
        <v>1</v>
      </c>
      <c r="BT162">
        <v>2</v>
      </c>
      <c r="BU162">
        <v>1</v>
      </c>
      <c r="BV162">
        <v>1</v>
      </c>
      <c r="BW162">
        <v>2</v>
      </c>
      <c r="BX162">
        <v>0</v>
      </c>
      <c r="BY162">
        <v>4</v>
      </c>
      <c r="BZ162" t="s">
        <v>156</v>
      </c>
      <c r="CA162">
        <v>47</v>
      </c>
      <c r="CB162">
        <v>3</v>
      </c>
      <c r="CC162">
        <v>0</v>
      </c>
      <c r="CD162" t="s">
        <v>213</v>
      </c>
      <c r="CE162" t="s">
        <v>311</v>
      </c>
      <c r="CF162">
        <v>15832</v>
      </c>
      <c r="CG162">
        <v>55</v>
      </c>
      <c r="CH162">
        <v>6360</v>
      </c>
      <c r="CI162" t="s">
        <v>158</v>
      </c>
      <c r="CJ162">
        <v>0</v>
      </c>
      <c r="CK162">
        <v>0.51966699999999999</v>
      </c>
      <c r="CL162">
        <v>14</v>
      </c>
      <c r="CM162" t="s">
        <v>159</v>
      </c>
      <c r="CN162">
        <v>6360</v>
      </c>
      <c r="CO162">
        <v>61665</v>
      </c>
      <c r="CP162">
        <v>9.9589999999999996</v>
      </c>
      <c r="CQ162">
        <v>10.478999999999999</v>
      </c>
      <c r="CR162">
        <v>61665</v>
      </c>
      <c r="CS162">
        <v>0</v>
      </c>
      <c r="CT162">
        <v>2743.844173</v>
      </c>
      <c r="CU162">
        <v>100</v>
      </c>
      <c r="CV162">
        <v>7408</v>
      </c>
      <c r="CW162">
        <v>1.9115E-2</v>
      </c>
      <c r="CX162">
        <v>0</v>
      </c>
      <c r="CY162">
        <v>2.8379999999999998E-3</v>
      </c>
      <c r="CZ162">
        <v>92</v>
      </c>
      <c r="DA162" t="s">
        <v>402</v>
      </c>
      <c r="DB162" t="s">
        <v>208</v>
      </c>
      <c r="DC162" t="s">
        <v>403</v>
      </c>
      <c r="DD162">
        <v>-85.170862999999997</v>
      </c>
      <c r="DE162">
        <v>34.962218</v>
      </c>
      <c r="DF162">
        <v>34.962218</v>
      </c>
      <c r="DG162">
        <v>-85.170862999999997</v>
      </c>
      <c r="DH162">
        <v>1.0106E-2</v>
      </c>
      <c r="DI162">
        <v>2.8379999999999998E-3</v>
      </c>
      <c r="DJ162">
        <v>24</v>
      </c>
      <c r="DK162">
        <v>9290</v>
      </c>
      <c r="DL162">
        <v>5.6</v>
      </c>
      <c r="DM162">
        <v>6830</v>
      </c>
      <c r="DN162">
        <v>5.6</v>
      </c>
      <c r="DO162">
        <v>6780</v>
      </c>
      <c r="DP162">
        <v>5.6</v>
      </c>
      <c r="DQ162">
        <v>6400</v>
      </c>
      <c r="DR162">
        <v>0</v>
      </c>
      <c r="DS162">
        <v>6360</v>
      </c>
      <c r="DT162">
        <v>6.4</v>
      </c>
      <c r="DU162">
        <v>6630</v>
      </c>
      <c r="DV162">
        <v>6.4</v>
      </c>
      <c r="DW162">
        <v>6420</v>
      </c>
      <c r="DX162">
        <v>6.6</v>
      </c>
      <c r="DY162">
        <v>6000</v>
      </c>
      <c r="DZ162">
        <v>6.6</v>
      </c>
      <c r="EA162">
        <v>6040</v>
      </c>
      <c r="EB162">
        <v>6.6</v>
      </c>
      <c r="EC162">
        <v>5750</v>
      </c>
      <c r="ED162">
        <v>6.8</v>
      </c>
      <c r="EE162">
        <v>0</v>
      </c>
    </row>
    <row r="163" spans="1:135" x14ac:dyDescent="0.3">
      <c r="A163">
        <v>161</v>
      </c>
      <c r="B163" t="s">
        <v>135</v>
      </c>
      <c r="C163">
        <v>633</v>
      </c>
      <c r="D163">
        <v>548</v>
      </c>
      <c r="E163" t="s">
        <v>135</v>
      </c>
      <c r="F163">
        <v>6729317</v>
      </c>
      <c r="G163" t="s">
        <v>136</v>
      </c>
      <c r="H163" s="1">
        <v>43243</v>
      </c>
      <c r="I163" t="s">
        <v>302</v>
      </c>
      <c r="J163" t="s">
        <v>400</v>
      </c>
      <c r="K163" t="s">
        <v>385</v>
      </c>
      <c r="L163" t="s">
        <v>256</v>
      </c>
      <c r="M163">
        <v>0</v>
      </c>
      <c r="N163">
        <v>1</v>
      </c>
      <c r="O163">
        <v>0</v>
      </c>
      <c r="P163" t="s">
        <v>190</v>
      </c>
      <c r="Q163" t="s">
        <v>249</v>
      </c>
      <c r="R163" t="s">
        <v>180</v>
      </c>
      <c r="S163" t="s">
        <v>419</v>
      </c>
      <c r="T163" t="s">
        <v>253</v>
      </c>
      <c r="U163">
        <v>2</v>
      </c>
      <c r="V163" t="s">
        <v>339</v>
      </c>
      <c r="W163" t="s">
        <v>366</v>
      </c>
      <c r="X163" t="s">
        <v>147</v>
      </c>
      <c r="Y163" t="s">
        <v>148</v>
      </c>
      <c r="Z163">
        <v>0</v>
      </c>
      <c r="AA163" t="s">
        <v>420</v>
      </c>
      <c r="AB163" t="s">
        <v>195</v>
      </c>
      <c r="AC163" t="s">
        <v>307</v>
      </c>
      <c r="AD163">
        <v>10.478999999999999</v>
      </c>
      <c r="AE163">
        <v>34.953826999999997</v>
      </c>
      <c r="AF163">
        <v>-85.163347999999999</v>
      </c>
      <c r="AG163">
        <v>24</v>
      </c>
      <c r="AH163">
        <v>21</v>
      </c>
      <c r="AI163">
        <v>424</v>
      </c>
      <c r="AJ163" t="s">
        <v>357</v>
      </c>
      <c r="AK163">
        <v>52</v>
      </c>
      <c r="AL163">
        <v>55</v>
      </c>
      <c r="AM163" t="s">
        <v>230</v>
      </c>
      <c r="AN163">
        <v>554</v>
      </c>
      <c r="AO163">
        <v>94.7</v>
      </c>
      <c r="AP163">
        <v>914.3</v>
      </c>
      <c r="AQ163">
        <v>-85.161778999999996</v>
      </c>
      <c r="AR163">
        <v>34.953470000000003</v>
      </c>
      <c r="AS163">
        <v>-85.163990999999996</v>
      </c>
      <c r="AT163">
        <v>34.954807000000002</v>
      </c>
      <c r="AU163" t="s">
        <v>307</v>
      </c>
      <c r="AV163">
        <v>1</v>
      </c>
      <c r="AW163">
        <v>47</v>
      </c>
      <c r="AX163">
        <v>3</v>
      </c>
      <c r="AY163">
        <v>0</v>
      </c>
      <c r="AZ163">
        <v>55</v>
      </c>
      <c r="BA163">
        <v>12.95</v>
      </c>
      <c r="BB163">
        <v>12.67</v>
      </c>
      <c r="BC163">
        <v>787.4</v>
      </c>
      <c r="BD163">
        <v>755.6</v>
      </c>
      <c r="BE163">
        <v>732.9</v>
      </c>
      <c r="BF163">
        <v>55</v>
      </c>
      <c r="BG163">
        <v>43.6</v>
      </c>
      <c r="BH163">
        <v>11.4</v>
      </c>
      <c r="BI163" s="1">
        <v>44187</v>
      </c>
      <c r="BJ163" t="s">
        <v>154</v>
      </c>
      <c r="BK163">
        <v>2.8379999999999998E-3</v>
      </c>
      <c r="BL163">
        <v>7495</v>
      </c>
      <c r="BM163">
        <v>7393</v>
      </c>
      <c r="BN163" t="s">
        <v>307</v>
      </c>
      <c r="BO163" t="s">
        <v>310</v>
      </c>
      <c r="BP163">
        <v>1</v>
      </c>
      <c r="BQ163">
        <v>300</v>
      </c>
      <c r="BR163">
        <v>6</v>
      </c>
      <c r="BS163">
        <v>1</v>
      </c>
      <c r="BT163">
        <v>2</v>
      </c>
      <c r="BU163">
        <v>1</v>
      </c>
      <c r="BV163">
        <v>1</v>
      </c>
      <c r="BW163">
        <v>2</v>
      </c>
      <c r="BX163">
        <v>0</v>
      </c>
      <c r="BY163">
        <v>4</v>
      </c>
      <c r="BZ163" t="s">
        <v>156</v>
      </c>
      <c r="CA163">
        <v>47</v>
      </c>
      <c r="CB163">
        <v>3</v>
      </c>
      <c r="CC163">
        <v>0</v>
      </c>
      <c r="CD163" t="s">
        <v>213</v>
      </c>
      <c r="CE163" t="s">
        <v>311</v>
      </c>
      <c r="CF163">
        <v>15832</v>
      </c>
      <c r="CG163">
        <v>55</v>
      </c>
      <c r="CH163">
        <v>6360</v>
      </c>
      <c r="CI163" t="s">
        <v>158</v>
      </c>
      <c r="CJ163">
        <v>0</v>
      </c>
      <c r="CK163">
        <v>0.51966699999999999</v>
      </c>
      <c r="CL163">
        <v>14</v>
      </c>
      <c r="CM163" t="s">
        <v>159</v>
      </c>
      <c r="CN163">
        <v>6360</v>
      </c>
      <c r="CO163">
        <v>61665</v>
      </c>
      <c r="CP163">
        <v>9.9589999999999996</v>
      </c>
      <c r="CQ163">
        <v>10.478999999999999</v>
      </c>
      <c r="CR163">
        <v>61665</v>
      </c>
      <c r="CS163">
        <v>0</v>
      </c>
      <c r="CT163">
        <v>2743.844173</v>
      </c>
      <c r="CU163">
        <v>100</v>
      </c>
      <c r="CV163">
        <v>7408</v>
      </c>
      <c r="CW163">
        <v>1.9115E-2</v>
      </c>
      <c r="CX163">
        <v>0</v>
      </c>
      <c r="CY163">
        <v>2.8379999999999998E-3</v>
      </c>
      <c r="CZ163">
        <v>92</v>
      </c>
      <c r="DA163" t="s">
        <v>402</v>
      </c>
      <c r="DB163" t="s">
        <v>208</v>
      </c>
      <c r="DC163" t="s">
        <v>403</v>
      </c>
      <c r="DD163">
        <v>-85.170862999999997</v>
      </c>
      <c r="DE163">
        <v>34.962218</v>
      </c>
      <c r="DF163">
        <v>34.962218</v>
      </c>
      <c r="DG163">
        <v>-85.170862999999997</v>
      </c>
      <c r="DH163">
        <v>1.0106E-2</v>
      </c>
      <c r="DI163">
        <v>2.8379999999999998E-3</v>
      </c>
      <c r="DJ163">
        <v>24</v>
      </c>
      <c r="DK163">
        <v>9290</v>
      </c>
      <c r="DL163">
        <v>5.6</v>
      </c>
      <c r="DM163">
        <v>6830</v>
      </c>
      <c r="DN163">
        <v>5.6</v>
      </c>
      <c r="DO163">
        <v>6780</v>
      </c>
      <c r="DP163">
        <v>5.6</v>
      </c>
      <c r="DQ163">
        <v>6400</v>
      </c>
      <c r="DR163">
        <v>0</v>
      </c>
      <c r="DS163">
        <v>6360</v>
      </c>
      <c r="DT163">
        <v>6.4</v>
      </c>
      <c r="DU163">
        <v>6630</v>
      </c>
      <c r="DV163">
        <v>6.4</v>
      </c>
      <c r="DW163">
        <v>6420</v>
      </c>
      <c r="DX163">
        <v>6.6</v>
      </c>
      <c r="DY163">
        <v>6000</v>
      </c>
      <c r="DZ163">
        <v>6.6</v>
      </c>
      <c r="EA163">
        <v>6040</v>
      </c>
      <c r="EB163">
        <v>6.6</v>
      </c>
      <c r="EC163">
        <v>5750</v>
      </c>
      <c r="ED163">
        <v>6.8</v>
      </c>
      <c r="EE163">
        <v>0</v>
      </c>
    </row>
    <row r="164" spans="1:135" x14ac:dyDescent="0.3">
      <c r="A164">
        <v>162</v>
      </c>
      <c r="B164" t="s">
        <v>135</v>
      </c>
      <c r="C164">
        <v>651</v>
      </c>
      <c r="D164">
        <v>532</v>
      </c>
      <c r="E164" t="s">
        <v>135</v>
      </c>
      <c r="F164">
        <v>6888217</v>
      </c>
      <c r="G164" t="s">
        <v>136</v>
      </c>
      <c r="H164" s="1">
        <v>43368</v>
      </c>
      <c r="I164" t="s">
        <v>302</v>
      </c>
      <c r="J164" t="s">
        <v>404</v>
      </c>
      <c r="K164" t="s">
        <v>404</v>
      </c>
      <c r="L164" t="s">
        <v>218</v>
      </c>
      <c r="M164">
        <v>0</v>
      </c>
      <c r="N164">
        <v>0</v>
      </c>
      <c r="O164">
        <v>1</v>
      </c>
      <c r="P164" t="s">
        <v>190</v>
      </c>
      <c r="Q164" t="s">
        <v>249</v>
      </c>
      <c r="R164" t="s">
        <v>180</v>
      </c>
      <c r="S164" t="s">
        <v>180</v>
      </c>
      <c r="T164" t="s">
        <v>253</v>
      </c>
      <c r="U164">
        <v>2</v>
      </c>
      <c r="V164" t="s">
        <v>392</v>
      </c>
      <c r="W164" t="s">
        <v>382</v>
      </c>
      <c r="X164" t="s">
        <v>147</v>
      </c>
      <c r="Y164" t="s">
        <v>167</v>
      </c>
      <c r="Z164">
        <v>0</v>
      </c>
      <c r="AA164" t="s">
        <v>421</v>
      </c>
      <c r="AB164" t="s">
        <v>362</v>
      </c>
      <c r="AC164" t="s">
        <v>405</v>
      </c>
      <c r="AD164">
        <v>7.7755970000000003</v>
      </c>
      <c r="AE164">
        <v>34.953755999999998</v>
      </c>
      <c r="AF164">
        <v>-85.163354999999996</v>
      </c>
      <c r="AG164">
        <v>24</v>
      </c>
      <c r="AH164">
        <v>21</v>
      </c>
      <c r="AI164">
        <v>424</v>
      </c>
      <c r="AJ164" t="s">
        <v>357</v>
      </c>
      <c r="AK164">
        <v>52</v>
      </c>
      <c r="AL164">
        <v>55</v>
      </c>
      <c r="AM164" t="s">
        <v>230</v>
      </c>
      <c r="AN164">
        <v>554</v>
      </c>
      <c r="AO164">
        <v>94.7</v>
      </c>
      <c r="AP164">
        <v>914.3</v>
      </c>
      <c r="AQ164">
        <v>-85.161778999999996</v>
      </c>
      <c r="AR164">
        <v>34.953470000000003</v>
      </c>
      <c r="AS164">
        <v>-85.163990999999996</v>
      </c>
      <c r="AT164">
        <v>34.954807000000002</v>
      </c>
      <c r="AU164" t="s">
        <v>307</v>
      </c>
      <c r="AV164">
        <v>1</v>
      </c>
      <c r="AW164">
        <v>47</v>
      </c>
      <c r="AX164">
        <v>3</v>
      </c>
      <c r="AY164">
        <v>0</v>
      </c>
      <c r="AZ164">
        <v>55</v>
      </c>
      <c r="BA164">
        <v>12.95</v>
      </c>
      <c r="BB164">
        <v>12.67</v>
      </c>
      <c r="BC164">
        <v>787.4</v>
      </c>
      <c r="BD164">
        <v>755.6</v>
      </c>
      <c r="BE164">
        <v>732.9</v>
      </c>
      <c r="BF164">
        <v>55</v>
      </c>
      <c r="BG164">
        <v>43.6</v>
      </c>
      <c r="BH164">
        <v>11.4</v>
      </c>
      <c r="BI164" s="1">
        <v>44187</v>
      </c>
      <c r="BJ164" t="s">
        <v>154</v>
      </c>
      <c r="BK164">
        <v>2.8379999999999998E-3</v>
      </c>
      <c r="BL164">
        <v>7495</v>
      </c>
      <c r="BM164">
        <v>7393</v>
      </c>
      <c r="BN164" t="s">
        <v>307</v>
      </c>
      <c r="BO164" t="s">
        <v>310</v>
      </c>
      <c r="BP164">
        <v>1</v>
      </c>
      <c r="BQ164">
        <v>300</v>
      </c>
      <c r="BR164">
        <v>6</v>
      </c>
      <c r="BS164">
        <v>1</v>
      </c>
      <c r="BT164">
        <v>2</v>
      </c>
      <c r="BU164">
        <v>1</v>
      </c>
      <c r="BV164">
        <v>1</v>
      </c>
      <c r="BW164">
        <v>2</v>
      </c>
      <c r="BX164">
        <v>0</v>
      </c>
      <c r="BY164">
        <v>4</v>
      </c>
      <c r="BZ164" t="s">
        <v>156</v>
      </c>
      <c r="CA164">
        <v>47</v>
      </c>
      <c r="CB164">
        <v>3</v>
      </c>
      <c r="CC164">
        <v>0</v>
      </c>
      <c r="CD164" t="s">
        <v>213</v>
      </c>
      <c r="CE164" t="s">
        <v>311</v>
      </c>
      <c r="CF164">
        <v>15832</v>
      </c>
      <c r="CG164">
        <v>55</v>
      </c>
      <c r="CH164">
        <v>6360</v>
      </c>
      <c r="CI164" t="s">
        <v>158</v>
      </c>
      <c r="CJ164">
        <v>0</v>
      </c>
      <c r="CK164">
        <v>0.51966699999999999</v>
      </c>
      <c r="CL164">
        <v>14</v>
      </c>
      <c r="CM164" t="s">
        <v>159</v>
      </c>
      <c r="CN164">
        <v>6360</v>
      </c>
      <c r="CO164">
        <v>61665</v>
      </c>
      <c r="CP164">
        <v>9.9589999999999996</v>
      </c>
      <c r="CQ164">
        <v>10.478999999999999</v>
      </c>
      <c r="CR164">
        <v>61665</v>
      </c>
      <c r="CS164">
        <v>0</v>
      </c>
      <c r="CT164">
        <v>2743.844173</v>
      </c>
      <c r="CU164">
        <v>100</v>
      </c>
      <c r="CV164">
        <v>7408</v>
      </c>
      <c r="CW164">
        <v>1.9115E-2</v>
      </c>
      <c r="CX164">
        <v>0</v>
      </c>
      <c r="CY164">
        <v>2.8379999999999998E-3</v>
      </c>
      <c r="CZ164">
        <v>92</v>
      </c>
      <c r="DA164" t="s">
        <v>402</v>
      </c>
      <c r="DB164" t="s">
        <v>208</v>
      </c>
      <c r="DC164" t="s">
        <v>403</v>
      </c>
      <c r="DD164">
        <v>-85.170862999999997</v>
      </c>
      <c r="DE164">
        <v>34.962218</v>
      </c>
      <c r="DF164">
        <v>34.962218</v>
      </c>
      <c r="DG164">
        <v>-85.170862999999997</v>
      </c>
      <c r="DH164">
        <v>1.0106E-2</v>
      </c>
      <c r="DI164">
        <v>2.8379999999999998E-3</v>
      </c>
      <c r="DJ164">
        <v>24</v>
      </c>
      <c r="DK164">
        <v>9290</v>
      </c>
      <c r="DL164">
        <v>5.6</v>
      </c>
      <c r="DM164">
        <v>6830</v>
      </c>
      <c r="DN164">
        <v>5.6</v>
      </c>
      <c r="DO164">
        <v>6780</v>
      </c>
      <c r="DP164">
        <v>5.6</v>
      </c>
      <c r="DQ164">
        <v>6400</v>
      </c>
      <c r="DR164">
        <v>0</v>
      </c>
      <c r="DS164">
        <v>6360</v>
      </c>
      <c r="DT164">
        <v>6.4</v>
      </c>
      <c r="DU164">
        <v>6630</v>
      </c>
      <c r="DV164">
        <v>6.4</v>
      </c>
      <c r="DW164">
        <v>6420</v>
      </c>
      <c r="DX164">
        <v>6.6</v>
      </c>
      <c r="DY164">
        <v>6000</v>
      </c>
      <c r="DZ164">
        <v>6.6</v>
      </c>
      <c r="EA164">
        <v>6040</v>
      </c>
      <c r="EB164">
        <v>6.6</v>
      </c>
      <c r="EC164">
        <v>5750</v>
      </c>
      <c r="ED164">
        <v>6.8</v>
      </c>
      <c r="EE164">
        <v>6.0999999999999999E-5</v>
      </c>
    </row>
    <row r="165" spans="1:135" x14ac:dyDescent="0.3">
      <c r="A165">
        <v>163</v>
      </c>
      <c r="B165" t="s">
        <v>135</v>
      </c>
      <c r="C165">
        <v>665</v>
      </c>
      <c r="D165">
        <v>526</v>
      </c>
      <c r="E165" t="s">
        <v>135</v>
      </c>
      <c r="F165">
        <v>6983311</v>
      </c>
      <c r="G165" t="s">
        <v>136</v>
      </c>
      <c r="H165" s="1">
        <v>43434</v>
      </c>
      <c r="I165" t="s">
        <v>302</v>
      </c>
      <c r="J165" t="s">
        <v>400</v>
      </c>
      <c r="K165" t="s">
        <v>404</v>
      </c>
      <c r="L165" t="s">
        <v>218</v>
      </c>
      <c r="M165">
        <v>0</v>
      </c>
      <c r="N165">
        <v>0</v>
      </c>
      <c r="O165">
        <v>1</v>
      </c>
      <c r="P165" t="s">
        <v>235</v>
      </c>
      <c r="Q165" t="s">
        <v>170</v>
      </c>
      <c r="R165" t="s">
        <v>180</v>
      </c>
      <c r="S165" t="s">
        <v>180</v>
      </c>
      <c r="T165" t="s">
        <v>242</v>
      </c>
      <c r="U165">
        <v>2</v>
      </c>
      <c r="V165" t="s">
        <v>262</v>
      </c>
      <c r="W165" t="s">
        <v>243</v>
      </c>
      <c r="X165" t="s">
        <v>178</v>
      </c>
      <c r="Y165" t="s">
        <v>167</v>
      </c>
      <c r="Z165">
        <v>0</v>
      </c>
      <c r="AA165" t="s">
        <v>175</v>
      </c>
      <c r="AB165" t="s">
        <v>199</v>
      </c>
      <c r="AC165" t="s">
        <v>307</v>
      </c>
      <c r="AD165">
        <v>10.476899</v>
      </c>
      <c r="AE165">
        <v>34.953797999999999</v>
      </c>
      <c r="AF165">
        <v>-85.163309999999996</v>
      </c>
      <c r="AG165">
        <v>24</v>
      </c>
      <c r="AH165">
        <v>21</v>
      </c>
      <c r="AI165">
        <v>424</v>
      </c>
      <c r="AJ165" t="s">
        <v>357</v>
      </c>
      <c r="AK165">
        <v>52</v>
      </c>
      <c r="AL165">
        <v>55</v>
      </c>
      <c r="AM165" t="s">
        <v>230</v>
      </c>
      <c r="AN165">
        <v>554</v>
      </c>
      <c r="AO165">
        <v>94.7</v>
      </c>
      <c r="AP165">
        <v>914.3</v>
      </c>
      <c r="AQ165">
        <v>-85.161778999999996</v>
      </c>
      <c r="AR165">
        <v>34.953470000000003</v>
      </c>
      <c r="AS165">
        <v>-85.163990999999996</v>
      </c>
      <c r="AT165">
        <v>34.954807000000002</v>
      </c>
      <c r="AU165" t="s">
        <v>307</v>
      </c>
      <c r="AV165">
        <v>1</v>
      </c>
      <c r="AW165">
        <v>47</v>
      </c>
      <c r="AX165">
        <v>3</v>
      </c>
      <c r="AY165">
        <v>0</v>
      </c>
      <c r="AZ165">
        <v>55</v>
      </c>
      <c r="BA165">
        <v>12.95</v>
      </c>
      <c r="BB165">
        <v>12.67</v>
      </c>
      <c r="BC165">
        <v>787.4</v>
      </c>
      <c r="BD165">
        <v>755.6</v>
      </c>
      <c r="BE165">
        <v>732.9</v>
      </c>
      <c r="BF165">
        <v>55</v>
      </c>
      <c r="BG165">
        <v>43.6</v>
      </c>
      <c r="BH165">
        <v>11.4</v>
      </c>
      <c r="BI165" s="1">
        <v>44187</v>
      </c>
      <c r="BJ165" t="s">
        <v>154</v>
      </c>
      <c r="BK165">
        <v>2.8379999999999998E-3</v>
      </c>
      <c r="BL165">
        <v>7495</v>
      </c>
      <c r="BM165">
        <v>7393</v>
      </c>
      <c r="BN165" t="s">
        <v>307</v>
      </c>
      <c r="BO165" t="s">
        <v>310</v>
      </c>
      <c r="BP165">
        <v>1</v>
      </c>
      <c r="BQ165">
        <v>300</v>
      </c>
      <c r="BR165">
        <v>6</v>
      </c>
      <c r="BS165">
        <v>1</v>
      </c>
      <c r="BT165">
        <v>2</v>
      </c>
      <c r="BU165">
        <v>1</v>
      </c>
      <c r="BV165">
        <v>1</v>
      </c>
      <c r="BW165">
        <v>2</v>
      </c>
      <c r="BX165">
        <v>0</v>
      </c>
      <c r="BY165">
        <v>4</v>
      </c>
      <c r="BZ165" t="s">
        <v>156</v>
      </c>
      <c r="CA165">
        <v>47</v>
      </c>
      <c r="CB165">
        <v>3</v>
      </c>
      <c r="CC165">
        <v>0</v>
      </c>
      <c r="CD165" t="s">
        <v>213</v>
      </c>
      <c r="CE165" t="s">
        <v>311</v>
      </c>
      <c r="CF165">
        <v>15832</v>
      </c>
      <c r="CG165">
        <v>55</v>
      </c>
      <c r="CH165">
        <v>6360</v>
      </c>
      <c r="CI165" t="s">
        <v>158</v>
      </c>
      <c r="CJ165">
        <v>0</v>
      </c>
      <c r="CK165">
        <v>0.51966699999999999</v>
      </c>
      <c r="CL165">
        <v>14</v>
      </c>
      <c r="CM165" t="s">
        <v>159</v>
      </c>
      <c r="CN165">
        <v>6360</v>
      </c>
      <c r="CO165">
        <v>61665</v>
      </c>
      <c r="CP165">
        <v>9.9589999999999996</v>
      </c>
      <c r="CQ165">
        <v>10.478999999999999</v>
      </c>
      <c r="CR165">
        <v>61665</v>
      </c>
      <c r="CS165">
        <v>0</v>
      </c>
      <c r="CT165">
        <v>2743.844173</v>
      </c>
      <c r="CU165">
        <v>100</v>
      </c>
      <c r="CV165">
        <v>7408</v>
      </c>
      <c r="CW165">
        <v>1.9115E-2</v>
      </c>
      <c r="CX165">
        <v>0</v>
      </c>
      <c r="CY165">
        <v>2.8379999999999998E-3</v>
      </c>
      <c r="CZ165">
        <v>92</v>
      </c>
      <c r="DA165" t="s">
        <v>402</v>
      </c>
      <c r="DB165" t="s">
        <v>208</v>
      </c>
      <c r="DC165" t="s">
        <v>403</v>
      </c>
      <c r="DD165">
        <v>-85.170862999999997</v>
      </c>
      <c r="DE165">
        <v>34.962218</v>
      </c>
      <c r="DF165">
        <v>34.962218</v>
      </c>
      <c r="DG165">
        <v>-85.170862999999997</v>
      </c>
      <c r="DH165">
        <v>1.0106E-2</v>
      </c>
      <c r="DI165">
        <v>2.8379999999999998E-3</v>
      </c>
      <c r="DJ165">
        <v>24</v>
      </c>
      <c r="DK165">
        <v>9290</v>
      </c>
      <c r="DL165">
        <v>5.6</v>
      </c>
      <c r="DM165">
        <v>6830</v>
      </c>
      <c r="DN165">
        <v>5.6</v>
      </c>
      <c r="DO165">
        <v>6780</v>
      </c>
      <c r="DP165">
        <v>5.6</v>
      </c>
      <c r="DQ165">
        <v>6400</v>
      </c>
      <c r="DR165">
        <v>0</v>
      </c>
      <c r="DS165">
        <v>6360</v>
      </c>
      <c r="DT165">
        <v>6.4</v>
      </c>
      <c r="DU165">
        <v>6630</v>
      </c>
      <c r="DV165">
        <v>6.4</v>
      </c>
      <c r="DW165">
        <v>6420</v>
      </c>
      <c r="DX165">
        <v>6.6</v>
      </c>
      <c r="DY165">
        <v>6000</v>
      </c>
      <c r="DZ165">
        <v>6.6</v>
      </c>
      <c r="EA165">
        <v>6040</v>
      </c>
      <c r="EB165">
        <v>6.6</v>
      </c>
      <c r="EC165">
        <v>5750</v>
      </c>
      <c r="ED165">
        <v>6.8</v>
      </c>
      <c r="EE165">
        <v>0</v>
      </c>
    </row>
    <row r="166" spans="1:135" x14ac:dyDescent="0.3">
      <c r="A166">
        <v>164</v>
      </c>
      <c r="B166" t="s">
        <v>135</v>
      </c>
      <c r="C166">
        <v>687</v>
      </c>
      <c r="D166">
        <v>519</v>
      </c>
      <c r="E166" t="s">
        <v>135</v>
      </c>
      <c r="F166">
        <v>7107583</v>
      </c>
      <c r="G166" t="s">
        <v>329</v>
      </c>
      <c r="H166" s="1">
        <v>43527</v>
      </c>
      <c r="I166" t="s">
        <v>302</v>
      </c>
      <c r="J166" t="s">
        <v>400</v>
      </c>
      <c r="K166" t="s">
        <v>139</v>
      </c>
      <c r="L166" t="s">
        <v>140</v>
      </c>
      <c r="M166">
        <v>0</v>
      </c>
      <c r="N166">
        <v>0</v>
      </c>
      <c r="O166">
        <v>0</v>
      </c>
      <c r="P166" t="s">
        <v>190</v>
      </c>
      <c r="Q166" t="s">
        <v>249</v>
      </c>
      <c r="R166" t="s">
        <v>180</v>
      </c>
      <c r="S166" t="s">
        <v>422</v>
      </c>
      <c r="T166" t="s">
        <v>271</v>
      </c>
      <c r="U166">
        <v>2</v>
      </c>
      <c r="V166" t="s">
        <v>339</v>
      </c>
      <c r="W166" t="s">
        <v>211</v>
      </c>
      <c r="X166" t="s">
        <v>147</v>
      </c>
      <c r="Y166" t="s">
        <v>167</v>
      </c>
      <c r="Z166">
        <v>0</v>
      </c>
      <c r="AA166" t="s">
        <v>175</v>
      </c>
      <c r="AB166" t="s">
        <v>212</v>
      </c>
      <c r="AC166" t="s">
        <v>405</v>
      </c>
      <c r="AD166">
        <v>7.78</v>
      </c>
      <c r="AE166">
        <v>34.953800000000001</v>
      </c>
      <c r="AF166">
        <v>-85.163342999999998</v>
      </c>
      <c r="AG166">
        <v>24</v>
      </c>
      <c r="AH166">
        <v>21</v>
      </c>
      <c r="AI166">
        <v>424</v>
      </c>
      <c r="AJ166" t="s">
        <v>357</v>
      </c>
      <c r="AK166">
        <v>52</v>
      </c>
      <c r="AL166">
        <v>55</v>
      </c>
      <c r="AM166" t="s">
        <v>230</v>
      </c>
      <c r="AN166">
        <v>554</v>
      </c>
      <c r="AO166">
        <v>94.7</v>
      </c>
      <c r="AP166">
        <v>914.3</v>
      </c>
      <c r="AQ166">
        <v>-85.161778999999996</v>
      </c>
      <c r="AR166">
        <v>34.953470000000003</v>
      </c>
      <c r="AS166">
        <v>-85.163990999999996</v>
      </c>
      <c r="AT166">
        <v>34.954807000000002</v>
      </c>
      <c r="AU166" t="s">
        <v>307</v>
      </c>
      <c r="AV166">
        <v>1</v>
      </c>
      <c r="AW166">
        <v>47</v>
      </c>
      <c r="AX166">
        <v>3</v>
      </c>
      <c r="AY166">
        <v>0</v>
      </c>
      <c r="AZ166">
        <v>55</v>
      </c>
      <c r="BA166">
        <v>12.95</v>
      </c>
      <c r="BB166">
        <v>12.67</v>
      </c>
      <c r="BC166">
        <v>787.4</v>
      </c>
      <c r="BD166">
        <v>755.6</v>
      </c>
      <c r="BE166">
        <v>732.9</v>
      </c>
      <c r="BF166">
        <v>55</v>
      </c>
      <c r="BG166">
        <v>43.6</v>
      </c>
      <c r="BH166">
        <v>11.4</v>
      </c>
      <c r="BI166" s="1">
        <v>44187</v>
      </c>
      <c r="BJ166" t="s">
        <v>154</v>
      </c>
      <c r="BK166">
        <v>2.8379999999999998E-3</v>
      </c>
      <c r="BL166">
        <v>7495</v>
      </c>
      <c r="BM166">
        <v>7393</v>
      </c>
      <c r="BN166" t="s">
        <v>307</v>
      </c>
      <c r="BO166" t="s">
        <v>310</v>
      </c>
      <c r="BP166">
        <v>1</v>
      </c>
      <c r="BQ166">
        <v>300</v>
      </c>
      <c r="BR166">
        <v>6</v>
      </c>
      <c r="BS166">
        <v>1</v>
      </c>
      <c r="BT166">
        <v>2</v>
      </c>
      <c r="BU166">
        <v>1</v>
      </c>
      <c r="BV166">
        <v>1</v>
      </c>
      <c r="BW166">
        <v>2</v>
      </c>
      <c r="BX166">
        <v>0</v>
      </c>
      <c r="BY166">
        <v>4</v>
      </c>
      <c r="BZ166" t="s">
        <v>156</v>
      </c>
      <c r="CA166">
        <v>47</v>
      </c>
      <c r="CB166">
        <v>3</v>
      </c>
      <c r="CC166">
        <v>0</v>
      </c>
      <c r="CD166" t="s">
        <v>213</v>
      </c>
      <c r="CE166" t="s">
        <v>311</v>
      </c>
      <c r="CF166">
        <v>15832</v>
      </c>
      <c r="CG166">
        <v>55</v>
      </c>
      <c r="CH166">
        <v>6360</v>
      </c>
      <c r="CI166" t="s">
        <v>158</v>
      </c>
      <c r="CJ166">
        <v>0</v>
      </c>
      <c r="CK166">
        <v>0.51966699999999999</v>
      </c>
      <c r="CL166">
        <v>14</v>
      </c>
      <c r="CM166" t="s">
        <v>159</v>
      </c>
      <c r="CN166">
        <v>6360</v>
      </c>
      <c r="CO166">
        <v>61665</v>
      </c>
      <c r="CP166">
        <v>9.9589999999999996</v>
      </c>
      <c r="CQ166">
        <v>10.478999999999999</v>
      </c>
      <c r="CR166">
        <v>61665</v>
      </c>
      <c r="CS166">
        <v>0</v>
      </c>
      <c r="CT166">
        <v>2743.844173</v>
      </c>
      <c r="CU166">
        <v>100</v>
      </c>
      <c r="CV166">
        <v>7408</v>
      </c>
      <c r="CW166">
        <v>1.9115E-2</v>
      </c>
      <c r="CX166">
        <v>0</v>
      </c>
      <c r="CY166">
        <v>2.8379999999999998E-3</v>
      </c>
      <c r="CZ166">
        <v>92</v>
      </c>
      <c r="DA166" t="s">
        <v>402</v>
      </c>
      <c r="DB166" t="s">
        <v>208</v>
      </c>
      <c r="DC166" t="s">
        <v>403</v>
      </c>
      <c r="DD166">
        <v>-85.170862999999997</v>
      </c>
      <c r="DE166">
        <v>34.962218</v>
      </c>
      <c r="DF166">
        <v>34.962218</v>
      </c>
      <c r="DG166">
        <v>-85.170862999999997</v>
      </c>
      <c r="DH166">
        <v>1.0106E-2</v>
      </c>
      <c r="DI166">
        <v>2.8379999999999998E-3</v>
      </c>
      <c r="DJ166">
        <v>24</v>
      </c>
      <c r="DK166">
        <v>9290</v>
      </c>
      <c r="DL166">
        <v>5.6</v>
      </c>
      <c r="DM166">
        <v>6830</v>
      </c>
      <c r="DN166">
        <v>5.6</v>
      </c>
      <c r="DO166">
        <v>6780</v>
      </c>
      <c r="DP166">
        <v>5.6</v>
      </c>
      <c r="DQ166">
        <v>6400</v>
      </c>
      <c r="DR166">
        <v>0</v>
      </c>
      <c r="DS166">
        <v>6360</v>
      </c>
      <c r="DT166">
        <v>6.4</v>
      </c>
      <c r="DU166">
        <v>6630</v>
      </c>
      <c r="DV166">
        <v>6.4</v>
      </c>
      <c r="DW166">
        <v>6420</v>
      </c>
      <c r="DX166">
        <v>6.6</v>
      </c>
      <c r="DY166">
        <v>6000</v>
      </c>
      <c r="DZ166">
        <v>6.6</v>
      </c>
      <c r="EA166">
        <v>6040</v>
      </c>
      <c r="EB166">
        <v>6.6</v>
      </c>
      <c r="EC166">
        <v>5750</v>
      </c>
      <c r="ED166">
        <v>6.8</v>
      </c>
      <c r="EE166">
        <v>1.8E-5</v>
      </c>
    </row>
    <row r="167" spans="1:135" x14ac:dyDescent="0.3">
      <c r="A167">
        <v>165</v>
      </c>
      <c r="B167" t="s">
        <v>135</v>
      </c>
      <c r="C167">
        <v>696</v>
      </c>
      <c r="D167">
        <v>509</v>
      </c>
      <c r="E167" t="s">
        <v>135</v>
      </c>
      <c r="F167">
        <v>7222658</v>
      </c>
      <c r="G167" t="s">
        <v>136</v>
      </c>
      <c r="H167" s="1">
        <v>43610</v>
      </c>
      <c r="I167" t="s">
        <v>302</v>
      </c>
      <c r="J167" t="s">
        <v>404</v>
      </c>
      <c r="K167" t="s">
        <v>139</v>
      </c>
      <c r="L167" t="s">
        <v>218</v>
      </c>
      <c r="M167">
        <v>0</v>
      </c>
      <c r="N167">
        <v>0</v>
      </c>
      <c r="O167">
        <v>1</v>
      </c>
      <c r="P167" t="s">
        <v>235</v>
      </c>
      <c r="Q167" t="s">
        <v>170</v>
      </c>
      <c r="R167" t="s">
        <v>284</v>
      </c>
      <c r="S167" t="s">
        <v>284</v>
      </c>
      <c r="T167" t="s">
        <v>271</v>
      </c>
      <c r="U167">
        <v>3</v>
      </c>
      <c r="V167" t="s">
        <v>394</v>
      </c>
      <c r="W167" t="s">
        <v>287</v>
      </c>
      <c r="X167" t="s">
        <v>147</v>
      </c>
      <c r="Y167" t="s">
        <v>148</v>
      </c>
      <c r="Z167">
        <v>0</v>
      </c>
      <c r="AA167" t="s">
        <v>245</v>
      </c>
      <c r="AB167" t="s">
        <v>355</v>
      </c>
      <c r="AC167" t="s">
        <v>405</v>
      </c>
      <c r="AD167">
        <v>7.7648700000000002</v>
      </c>
      <c r="AE167">
        <v>34.953605000000003</v>
      </c>
      <c r="AF167">
        <v>-85.163397000000003</v>
      </c>
      <c r="AG167">
        <v>24</v>
      </c>
      <c r="AH167">
        <v>21</v>
      </c>
      <c r="AI167">
        <v>424</v>
      </c>
      <c r="AJ167" t="s">
        <v>357</v>
      </c>
      <c r="AK167">
        <v>52</v>
      </c>
      <c r="AL167">
        <v>55</v>
      </c>
      <c r="AM167" t="s">
        <v>230</v>
      </c>
      <c r="AN167">
        <v>554</v>
      </c>
      <c r="AO167">
        <v>94.7</v>
      </c>
      <c r="AP167">
        <v>914.3</v>
      </c>
      <c r="AQ167">
        <v>-85.161778999999996</v>
      </c>
      <c r="AR167">
        <v>34.953470000000003</v>
      </c>
      <c r="AS167">
        <v>-85.163990999999996</v>
      </c>
      <c r="AT167">
        <v>34.954807000000002</v>
      </c>
      <c r="AU167" t="s">
        <v>307</v>
      </c>
      <c r="AV167">
        <v>1</v>
      </c>
      <c r="AW167">
        <v>47</v>
      </c>
      <c r="AX167">
        <v>3</v>
      </c>
      <c r="AY167">
        <v>0</v>
      </c>
      <c r="AZ167">
        <v>55</v>
      </c>
      <c r="BA167">
        <v>12.95</v>
      </c>
      <c r="BB167">
        <v>12.67</v>
      </c>
      <c r="BC167">
        <v>787.4</v>
      </c>
      <c r="BD167">
        <v>755.6</v>
      </c>
      <c r="BE167">
        <v>732.9</v>
      </c>
      <c r="BF167">
        <v>55</v>
      </c>
      <c r="BG167">
        <v>43.6</v>
      </c>
      <c r="BH167">
        <v>11.4</v>
      </c>
      <c r="BI167" s="1">
        <v>44187</v>
      </c>
      <c r="BJ167" t="s">
        <v>154</v>
      </c>
      <c r="BK167">
        <v>2.8379999999999998E-3</v>
      </c>
      <c r="BL167">
        <v>7495</v>
      </c>
      <c r="BM167">
        <v>7393</v>
      </c>
      <c r="BN167" t="s">
        <v>307</v>
      </c>
      <c r="BO167" t="s">
        <v>310</v>
      </c>
      <c r="BP167">
        <v>1</v>
      </c>
      <c r="BQ167">
        <v>300</v>
      </c>
      <c r="BR167">
        <v>6</v>
      </c>
      <c r="BS167">
        <v>1</v>
      </c>
      <c r="BT167">
        <v>2</v>
      </c>
      <c r="BU167">
        <v>1</v>
      </c>
      <c r="BV167">
        <v>1</v>
      </c>
      <c r="BW167">
        <v>2</v>
      </c>
      <c r="BX167">
        <v>0</v>
      </c>
      <c r="BY167">
        <v>4</v>
      </c>
      <c r="BZ167" t="s">
        <v>156</v>
      </c>
      <c r="CA167">
        <v>47</v>
      </c>
      <c r="CB167">
        <v>3</v>
      </c>
      <c r="CC167">
        <v>0</v>
      </c>
      <c r="CD167" t="s">
        <v>213</v>
      </c>
      <c r="CE167" t="s">
        <v>311</v>
      </c>
      <c r="CF167">
        <v>15832</v>
      </c>
      <c r="CG167">
        <v>55</v>
      </c>
      <c r="CH167">
        <v>6360</v>
      </c>
      <c r="CI167" t="s">
        <v>158</v>
      </c>
      <c r="CJ167">
        <v>0</v>
      </c>
      <c r="CK167">
        <v>0.51966699999999999</v>
      </c>
      <c r="CL167">
        <v>14</v>
      </c>
      <c r="CM167" t="s">
        <v>159</v>
      </c>
      <c r="CN167">
        <v>6360</v>
      </c>
      <c r="CO167">
        <v>61665</v>
      </c>
      <c r="CP167">
        <v>9.9589999999999996</v>
      </c>
      <c r="CQ167">
        <v>10.478999999999999</v>
      </c>
      <c r="CR167">
        <v>61665</v>
      </c>
      <c r="CS167">
        <v>0</v>
      </c>
      <c r="CT167">
        <v>2743.844173</v>
      </c>
      <c r="CU167">
        <v>100</v>
      </c>
      <c r="CV167">
        <v>7408</v>
      </c>
      <c r="CW167">
        <v>1.9115E-2</v>
      </c>
      <c r="CX167">
        <v>0</v>
      </c>
      <c r="CY167">
        <v>2.8379999999999998E-3</v>
      </c>
      <c r="CZ167">
        <v>92</v>
      </c>
      <c r="DA167" t="s">
        <v>402</v>
      </c>
      <c r="DB167" t="s">
        <v>208</v>
      </c>
      <c r="DC167" t="s">
        <v>403</v>
      </c>
      <c r="DD167">
        <v>-85.170862999999997</v>
      </c>
      <c r="DE167">
        <v>34.962218</v>
      </c>
      <c r="DF167">
        <v>34.962218</v>
      </c>
      <c r="DG167">
        <v>-85.170862999999997</v>
      </c>
      <c r="DH167">
        <v>1.0106E-2</v>
      </c>
      <c r="DI167">
        <v>2.8379999999999998E-3</v>
      </c>
      <c r="DJ167">
        <v>24</v>
      </c>
      <c r="DK167">
        <v>9290</v>
      </c>
      <c r="DL167">
        <v>5.6</v>
      </c>
      <c r="DM167">
        <v>6830</v>
      </c>
      <c r="DN167">
        <v>5.6</v>
      </c>
      <c r="DO167">
        <v>6780</v>
      </c>
      <c r="DP167">
        <v>5.6</v>
      </c>
      <c r="DQ167">
        <v>6400</v>
      </c>
      <c r="DR167">
        <v>0</v>
      </c>
      <c r="DS167">
        <v>6360</v>
      </c>
      <c r="DT167">
        <v>6.4</v>
      </c>
      <c r="DU167">
        <v>6630</v>
      </c>
      <c r="DV167">
        <v>6.4</v>
      </c>
      <c r="DW167">
        <v>6420</v>
      </c>
      <c r="DX167">
        <v>6.6</v>
      </c>
      <c r="DY167">
        <v>6000</v>
      </c>
      <c r="DZ167">
        <v>6.6</v>
      </c>
      <c r="EA167">
        <v>6040</v>
      </c>
      <c r="EB167">
        <v>6.6</v>
      </c>
      <c r="EC167">
        <v>5750</v>
      </c>
      <c r="ED167">
        <v>6.8</v>
      </c>
      <c r="EE167">
        <v>2.0699999999999999E-4</v>
      </c>
    </row>
    <row r="168" spans="1:135" x14ac:dyDescent="0.3">
      <c r="A168">
        <v>166</v>
      </c>
      <c r="B168" t="s">
        <v>135</v>
      </c>
      <c r="C168">
        <v>729</v>
      </c>
      <c r="D168">
        <v>477</v>
      </c>
      <c r="E168" t="s">
        <v>135</v>
      </c>
      <c r="F168">
        <v>7544903</v>
      </c>
      <c r="G168" t="s">
        <v>329</v>
      </c>
      <c r="H168" s="1">
        <v>43864</v>
      </c>
      <c r="I168" t="s">
        <v>302</v>
      </c>
      <c r="J168" t="s">
        <v>400</v>
      </c>
      <c r="K168" t="s">
        <v>416</v>
      </c>
      <c r="L168" t="s">
        <v>140</v>
      </c>
      <c r="M168">
        <v>0</v>
      </c>
      <c r="N168">
        <v>0</v>
      </c>
      <c r="O168">
        <v>0</v>
      </c>
      <c r="P168" t="s">
        <v>190</v>
      </c>
      <c r="Q168" t="s">
        <v>249</v>
      </c>
      <c r="R168" t="s">
        <v>180</v>
      </c>
      <c r="S168" t="s">
        <v>180</v>
      </c>
      <c r="T168" t="s">
        <v>271</v>
      </c>
      <c r="U168">
        <v>2</v>
      </c>
      <c r="V168" t="s">
        <v>194</v>
      </c>
      <c r="W168" t="s">
        <v>366</v>
      </c>
      <c r="X168" t="s">
        <v>147</v>
      </c>
      <c r="Y168" t="s">
        <v>148</v>
      </c>
      <c r="Z168">
        <v>0</v>
      </c>
      <c r="AA168" t="s">
        <v>198</v>
      </c>
      <c r="AB168" t="s">
        <v>255</v>
      </c>
      <c r="AC168" t="s">
        <v>405</v>
      </c>
      <c r="AD168">
        <v>7.78</v>
      </c>
      <c r="AE168">
        <v>34.953798999999997</v>
      </c>
      <c r="AF168">
        <v>-85.163342999999998</v>
      </c>
      <c r="AG168">
        <v>24</v>
      </c>
      <c r="AH168">
        <v>21</v>
      </c>
      <c r="AI168">
        <v>424</v>
      </c>
      <c r="AJ168" t="s">
        <v>357</v>
      </c>
      <c r="AK168">
        <v>52</v>
      </c>
      <c r="AL168">
        <v>55</v>
      </c>
      <c r="AM168" t="s">
        <v>230</v>
      </c>
      <c r="AN168">
        <v>554</v>
      </c>
      <c r="AO168">
        <v>94.7</v>
      </c>
      <c r="AP168">
        <v>914.3</v>
      </c>
      <c r="AQ168">
        <v>-85.161778999999996</v>
      </c>
      <c r="AR168">
        <v>34.953470000000003</v>
      </c>
      <c r="AS168">
        <v>-85.163990999999996</v>
      </c>
      <c r="AT168">
        <v>34.954807000000002</v>
      </c>
      <c r="AU168" t="s">
        <v>307</v>
      </c>
      <c r="AV168">
        <v>1</v>
      </c>
      <c r="AW168">
        <v>47</v>
      </c>
      <c r="AX168">
        <v>3</v>
      </c>
      <c r="AY168">
        <v>0</v>
      </c>
      <c r="AZ168">
        <v>55</v>
      </c>
      <c r="BA168">
        <v>12.95</v>
      </c>
      <c r="BB168">
        <v>12.67</v>
      </c>
      <c r="BC168">
        <v>787.4</v>
      </c>
      <c r="BD168">
        <v>755.6</v>
      </c>
      <c r="BE168">
        <v>732.9</v>
      </c>
      <c r="BF168">
        <v>55</v>
      </c>
      <c r="BG168">
        <v>43.6</v>
      </c>
      <c r="BH168">
        <v>11.4</v>
      </c>
      <c r="BI168" s="1">
        <v>44187</v>
      </c>
      <c r="BJ168" t="s">
        <v>154</v>
      </c>
      <c r="BK168">
        <v>2.8379999999999998E-3</v>
      </c>
      <c r="BL168">
        <v>7495</v>
      </c>
      <c r="BM168">
        <v>7393</v>
      </c>
      <c r="BN168" t="s">
        <v>307</v>
      </c>
      <c r="BO168" t="s">
        <v>310</v>
      </c>
      <c r="BP168">
        <v>1</v>
      </c>
      <c r="BQ168">
        <v>300</v>
      </c>
      <c r="BR168">
        <v>6</v>
      </c>
      <c r="BS168">
        <v>1</v>
      </c>
      <c r="BT168">
        <v>2</v>
      </c>
      <c r="BU168">
        <v>1</v>
      </c>
      <c r="BV168">
        <v>1</v>
      </c>
      <c r="BW168">
        <v>2</v>
      </c>
      <c r="BX168">
        <v>0</v>
      </c>
      <c r="BY168">
        <v>4</v>
      </c>
      <c r="BZ168" t="s">
        <v>156</v>
      </c>
      <c r="CA168">
        <v>47</v>
      </c>
      <c r="CB168">
        <v>3</v>
      </c>
      <c r="CC168">
        <v>0</v>
      </c>
      <c r="CD168" t="s">
        <v>213</v>
      </c>
      <c r="CE168" t="s">
        <v>311</v>
      </c>
      <c r="CF168">
        <v>15832</v>
      </c>
      <c r="CG168">
        <v>55</v>
      </c>
      <c r="CH168">
        <v>6360</v>
      </c>
      <c r="CI168" t="s">
        <v>158</v>
      </c>
      <c r="CJ168">
        <v>0</v>
      </c>
      <c r="CK168">
        <v>0.51966699999999999</v>
      </c>
      <c r="CL168">
        <v>14</v>
      </c>
      <c r="CM168" t="s">
        <v>159</v>
      </c>
      <c r="CN168">
        <v>6360</v>
      </c>
      <c r="CO168">
        <v>61665</v>
      </c>
      <c r="CP168">
        <v>9.9589999999999996</v>
      </c>
      <c r="CQ168">
        <v>10.478999999999999</v>
      </c>
      <c r="CR168">
        <v>61665</v>
      </c>
      <c r="CS168">
        <v>0</v>
      </c>
      <c r="CT168">
        <v>2743.844173</v>
      </c>
      <c r="CU168">
        <v>100</v>
      </c>
      <c r="CV168">
        <v>7408</v>
      </c>
      <c r="CW168">
        <v>1.9115E-2</v>
      </c>
      <c r="CX168">
        <v>0</v>
      </c>
      <c r="CY168">
        <v>2.8379999999999998E-3</v>
      </c>
      <c r="CZ168">
        <v>92</v>
      </c>
      <c r="DA168" t="s">
        <v>402</v>
      </c>
      <c r="DB168" t="s">
        <v>208</v>
      </c>
      <c r="DC168" t="s">
        <v>403</v>
      </c>
      <c r="DD168">
        <v>-85.170862999999997</v>
      </c>
      <c r="DE168">
        <v>34.962218</v>
      </c>
      <c r="DF168">
        <v>34.962218</v>
      </c>
      <c r="DG168">
        <v>-85.170862999999997</v>
      </c>
      <c r="DH168">
        <v>1.0106E-2</v>
      </c>
      <c r="DI168">
        <v>2.8379999999999998E-3</v>
      </c>
      <c r="DJ168">
        <v>24</v>
      </c>
      <c r="DK168">
        <v>9290</v>
      </c>
      <c r="DL168">
        <v>5.6</v>
      </c>
      <c r="DM168">
        <v>6830</v>
      </c>
      <c r="DN168">
        <v>5.6</v>
      </c>
      <c r="DO168">
        <v>6780</v>
      </c>
      <c r="DP168">
        <v>5.6</v>
      </c>
      <c r="DQ168">
        <v>6400</v>
      </c>
      <c r="DR168">
        <v>0</v>
      </c>
      <c r="DS168">
        <v>6360</v>
      </c>
      <c r="DT168">
        <v>6.4</v>
      </c>
      <c r="DU168">
        <v>6630</v>
      </c>
      <c r="DV168">
        <v>6.4</v>
      </c>
      <c r="DW168">
        <v>6420</v>
      </c>
      <c r="DX168">
        <v>6.6</v>
      </c>
      <c r="DY168">
        <v>6000</v>
      </c>
      <c r="DZ168">
        <v>6.6</v>
      </c>
      <c r="EA168">
        <v>6040</v>
      </c>
      <c r="EB168">
        <v>6.6</v>
      </c>
      <c r="EC168">
        <v>5750</v>
      </c>
      <c r="ED168">
        <v>6.8</v>
      </c>
      <c r="EE168">
        <v>1.9000000000000001E-5</v>
      </c>
    </row>
    <row r="169" spans="1:135" x14ac:dyDescent="0.3">
      <c r="A169">
        <v>167</v>
      </c>
      <c r="B169" t="s">
        <v>135</v>
      </c>
      <c r="C169">
        <v>754</v>
      </c>
      <c r="D169">
        <v>465</v>
      </c>
      <c r="E169" t="s">
        <v>135</v>
      </c>
      <c r="F169">
        <v>7626165</v>
      </c>
      <c r="G169" t="s">
        <v>136</v>
      </c>
      <c r="H169" s="1">
        <v>43950</v>
      </c>
      <c r="I169" t="s">
        <v>302</v>
      </c>
      <c r="J169" t="s">
        <v>356</v>
      </c>
      <c r="K169" t="s">
        <v>407</v>
      </c>
      <c r="L169" t="s">
        <v>140</v>
      </c>
      <c r="M169">
        <v>0</v>
      </c>
      <c r="N169">
        <v>0</v>
      </c>
      <c r="O169">
        <v>0</v>
      </c>
      <c r="P169" t="s">
        <v>328</v>
      </c>
      <c r="Q169" t="s">
        <v>170</v>
      </c>
      <c r="R169" t="s">
        <v>180</v>
      </c>
      <c r="S169" t="s">
        <v>180</v>
      </c>
      <c r="T169" t="s">
        <v>321</v>
      </c>
      <c r="U169">
        <v>2</v>
      </c>
      <c r="V169" t="s">
        <v>423</v>
      </c>
      <c r="W169" t="s">
        <v>243</v>
      </c>
      <c r="X169" t="s">
        <v>147</v>
      </c>
      <c r="Y169" t="s">
        <v>167</v>
      </c>
      <c r="Z169">
        <v>0</v>
      </c>
      <c r="AA169" t="s">
        <v>198</v>
      </c>
      <c r="AB169" t="s">
        <v>212</v>
      </c>
      <c r="AC169" t="s">
        <v>307</v>
      </c>
      <c r="AD169">
        <v>10.668746000000001</v>
      </c>
      <c r="AE169">
        <v>34.956363000000003</v>
      </c>
      <c r="AF169">
        <v>-85.164456999999999</v>
      </c>
      <c r="AG169">
        <v>24</v>
      </c>
      <c r="AH169">
        <v>21</v>
      </c>
      <c r="AI169">
        <v>424</v>
      </c>
      <c r="AJ169" t="s">
        <v>357</v>
      </c>
      <c r="AK169">
        <v>52</v>
      </c>
      <c r="AL169">
        <v>55</v>
      </c>
      <c r="AM169" t="s">
        <v>230</v>
      </c>
      <c r="AN169">
        <v>554</v>
      </c>
      <c r="AO169">
        <v>94.7</v>
      </c>
      <c r="AP169">
        <v>914.3</v>
      </c>
      <c r="AQ169">
        <v>-85.161778999999996</v>
      </c>
      <c r="AR169">
        <v>34.953470000000003</v>
      </c>
      <c r="AS169">
        <v>-85.163990999999996</v>
      </c>
      <c r="AT169">
        <v>34.954807000000002</v>
      </c>
      <c r="AU169" t="s">
        <v>307</v>
      </c>
      <c r="AV169">
        <v>1</v>
      </c>
      <c r="AW169">
        <v>47</v>
      </c>
      <c r="AX169">
        <v>3</v>
      </c>
      <c r="AY169">
        <v>0</v>
      </c>
      <c r="AZ169">
        <v>55</v>
      </c>
      <c r="BA169">
        <v>12.95</v>
      </c>
      <c r="BB169">
        <v>12.67</v>
      </c>
      <c r="BC169">
        <v>787.4</v>
      </c>
      <c r="BD169">
        <v>755.6</v>
      </c>
      <c r="BE169">
        <v>732.9</v>
      </c>
      <c r="BF169">
        <v>55</v>
      </c>
      <c r="BG169">
        <v>43.6</v>
      </c>
      <c r="BH169">
        <v>11.4</v>
      </c>
      <c r="BI169" s="1">
        <v>44187</v>
      </c>
      <c r="BJ169" t="s">
        <v>154</v>
      </c>
      <c r="BK169">
        <v>2.8379999999999998E-3</v>
      </c>
      <c r="BL169">
        <v>7495</v>
      </c>
      <c r="BM169">
        <v>7393</v>
      </c>
      <c r="BN169" t="s">
        <v>307</v>
      </c>
      <c r="BO169" t="s">
        <v>310</v>
      </c>
      <c r="BP169">
        <v>1</v>
      </c>
      <c r="BQ169">
        <v>300</v>
      </c>
      <c r="BR169">
        <v>6</v>
      </c>
      <c r="BS169">
        <v>1</v>
      </c>
      <c r="BT169">
        <v>2</v>
      </c>
      <c r="BU169">
        <v>1</v>
      </c>
      <c r="BV169">
        <v>1</v>
      </c>
      <c r="BW169">
        <v>2</v>
      </c>
      <c r="BX169">
        <v>0</v>
      </c>
      <c r="BY169">
        <v>4</v>
      </c>
      <c r="BZ169" t="s">
        <v>156</v>
      </c>
      <c r="CA169">
        <v>47</v>
      </c>
      <c r="CB169">
        <v>3</v>
      </c>
      <c r="CC169">
        <v>0</v>
      </c>
      <c r="CD169" t="s">
        <v>213</v>
      </c>
      <c r="CE169" t="s">
        <v>311</v>
      </c>
      <c r="CF169">
        <v>15832</v>
      </c>
      <c r="CG169">
        <v>55</v>
      </c>
      <c r="CH169">
        <v>6360</v>
      </c>
      <c r="CI169" t="s">
        <v>158</v>
      </c>
      <c r="CJ169">
        <v>0</v>
      </c>
      <c r="CK169">
        <v>0.51966699999999999</v>
      </c>
      <c r="CL169">
        <v>14</v>
      </c>
      <c r="CM169" t="s">
        <v>159</v>
      </c>
      <c r="CN169">
        <v>6360</v>
      </c>
      <c r="CO169">
        <v>61665</v>
      </c>
      <c r="CP169">
        <v>9.9589999999999996</v>
      </c>
      <c r="CQ169">
        <v>10.478999999999999</v>
      </c>
      <c r="CR169">
        <v>61665</v>
      </c>
      <c r="CS169">
        <v>0</v>
      </c>
      <c r="CT169">
        <v>2743.844173</v>
      </c>
      <c r="CU169">
        <v>100</v>
      </c>
      <c r="CV169">
        <v>7408</v>
      </c>
      <c r="CW169">
        <v>1.9115E-2</v>
      </c>
      <c r="CX169">
        <v>0</v>
      </c>
      <c r="CY169">
        <v>2.8379999999999998E-3</v>
      </c>
      <c r="CZ169">
        <v>92</v>
      </c>
      <c r="DA169" t="s">
        <v>402</v>
      </c>
      <c r="DB169" t="s">
        <v>208</v>
      </c>
      <c r="DC169" t="s">
        <v>403</v>
      </c>
      <c r="DD169">
        <v>-85.170862999999997</v>
      </c>
      <c r="DE169">
        <v>34.962218</v>
      </c>
      <c r="DF169">
        <v>34.962218</v>
      </c>
      <c r="DG169">
        <v>-85.170862999999997</v>
      </c>
      <c r="DH169">
        <v>1.0106E-2</v>
      </c>
      <c r="DI169">
        <v>2.8379999999999998E-3</v>
      </c>
      <c r="DJ169">
        <v>24</v>
      </c>
      <c r="DK169">
        <v>9290</v>
      </c>
      <c r="DL169">
        <v>5.6</v>
      </c>
      <c r="DM169">
        <v>6830</v>
      </c>
      <c r="DN169">
        <v>5.6</v>
      </c>
      <c r="DO169">
        <v>6780</v>
      </c>
      <c r="DP169">
        <v>5.6</v>
      </c>
      <c r="DQ169">
        <v>6400</v>
      </c>
      <c r="DR169">
        <v>0</v>
      </c>
      <c r="DS169">
        <v>6360</v>
      </c>
      <c r="DT169">
        <v>6.4</v>
      </c>
      <c r="DU169">
        <v>6630</v>
      </c>
      <c r="DV169">
        <v>6.4</v>
      </c>
      <c r="DW169">
        <v>6420</v>
      </c>
      <c r="DX169">
        <v>6.6</v>
      </c>
      <c r="DY169">
        <v>6000</v>
      </c>
      <c r="DZ169">
        <v>6.6</v>
      </c>
      <c r="EA169">
        <v>6040</v>
      </c>
      <c r="EB169">
        <v>6.6</v>
      </c>
      <c r="EC169">
        <v>5750</v>
      </c>
      <c r="ED169">
        <v>6.8</v>
      </c>
      <c r="EE169">
        <v>1.624E-3</v>
      </c>
    </row>
    <row r="170" spans="1:135" x14ac:dyDescent="0.3">
      <c r="A170">
        <v>168</v>
      </c>
      <c r="B170" t="s">
        <v>135</v>
      </c>
      <c r="C170">
        <v>774</v>
      </c>
      <c r="D170">
        <v>484</v>
      </c>
      <c r="E170" t="s">
        <v>135</v>
      </c>
      <c r="F170">
        <v>7717074</v>
      </c>
      <c r="G170" t="s">
        <v>136</v>
      </c>
      <c r="H170" s="1">
        <v>43760</v>
      </c>
      <c r="I170" t="s">
        <v>302</v>
      </c>
      <c r="J170" t="s">
        <v>356</v>
      </c>
      <c r="K170" t="s">
        <v>407</v>
      </c>
      <c r="L170" t="s">
        <v>140</v>
      </c>
      <c r="M170">
        <v>0</v>
      </c>
      <c r="N170">
        <v>0</v>
      </c>
      <c r="O170">
        <v>0</v>
      </c>
      <c r="P170" t="s">
        <v>235</v>
      </c>
      <c r="Q170" t="s">
        <v>170</v>
      </c>
      <c r="R170" t="s">
        <v>180</v>
      </c>
      <c r="S170" t="s">
        <v>180</v>
      </c>
      <c r="T170" t="s">
        <v>271</v>
      </c>
      <c r="U170">
        <v>2</v>
      </c>
      <c r="V170" t="s">
        <v>194</v>
      </c>
      <c r="W170" t="s">
        <v>243</v>
      </c>
      <c r="X170" t="s">
        <v>147</v>
      </c>
      <c r="Y170" t="s">
        <v>148</v>
      </c>
      <c r="Z170">
        <v>0</v>
      </c>
      <c r="AA170" t="s">
        <v>198</v>
      </c>
      <c r="AB170" t="s">
        <v>362</v>
      </c>
      <c r="AC170" t="s">
        <v>307</v>
      </c>
      <c r="AD170">
        <v>10.683246</v>
      </c>
      <c r="AE170">
        <v>34.956566000000002</v>
      </c>
      <c r="AF170">
        <v>-85.164513999999997</v>
      </c>
      <c r="AG170">
        <v>24</v>
      </c>
      <c r="AH170">
        <v>21</v>
      </c>
      <c r="AI170">
        <v>424</v>
      </c>
      <c r="AJ170" t="s">
        <v>357</v>
      </c>
      <c r="AK170">
        <v>52</v>
      </c>
      <c r="AL170">
        <v>55</v>
      </c>
      <c r="AM170" t="s">
        <v>230</v>
      </c>
      <c r="AN170">
        <v>554</v>
      </c>
      <c r="AO170">
        <v>94.7</v>
      </c>
      <c r="AP170">
        <v>914.3</v>
      </c>
      <c r="AQ170">
        <v>-85.161778999999996</v>
      </c>
      <c r="AR170">
        <v>34.953470000000003</v>
      </c>
      <c r="AS170">
        <v>-85.163990999999996</v>
      </c>
      <c r="AT170">
        <v>34.954807000000002</v>
      </c>
      <c r="AU170" t="s">
        <v>307</v>
      </c>
      <c r="AV170">
        <v>1</v>
      </c>
      <c r="AW170">
        <v>47</v>
      </c>
      <c r="AX170">
        <v>3</v>
      </c>
      <c r="AY170">
        <v>0</v>
      </c>
      <c r="AZ170">
        <v>55</v>
      </c>
      <c r="BA170">
        <v>12.95</v>
      </c>
      <c r="BB170">
        <v>12.67</v>
      </c>
      <c r="BC170">
        <v>787.4</v>
      </c>
      <c r="BD170">
        <v>755.6</v>
      </c>
      <c r="BE170">
        <v>732.9</v>
      </c>
      <c r="BF170">
        <v>55</v>
      </c>
      <c r="BG170">
        <v>43.6</v>
      </c>
      <c r="BH170">
        <v>11.4</v>
      </c>
      <c r="BI170" s="1">
        <v>44187</v>
      </c>
      <c r="BJ170" t="s">
        <v>154</v>
      </c>
      <c r="BK170">
        <v>2.8379999999999998E-3</v>
      </c>
      <c r="BL170">
        <v>7495</v>
      </c>
      <c r="BM170">
        <v>7393</v>
      </c>
      <c r="BN170" t="s">
        <v>307</v>
      </c>
      <c r="BO170" t="s">
        <v>310</v>
      </c>
      <c r="BP170">
        <v>1</v>
      </c>
      <c r="BQ170">
        <v>300</v>
      </c>
      <c r="BR170">
        <v>6</v>
      </c>
      <c r="BS170">
        <v>1</v>
      </c>
      <c r="BT170">
        <v>2</v>
      </c>
      <c r="BU170">
        <v>1</v>
      </c>
      <c r="BV170">
        <v>1</v>
      </c>
      <c r="BW170">
        <v>2</v>
      </c>
      <c r="BX170">
        <v>0</v>
      </c>
      <c r="BY170">
        <v>4</v>
      </c>
      <c r="BZ170" t="s">
        <v>156</v>
      </c>
      <c r="CA170">
        <v>47</v>
      </c>
      <c r="CB170">
        <v>3</v>
      </c>
      <c r="CC170">
        <v>0</v>
      </c>
      <c r="CD170" t="s">
        <v>213</v>
      </c>
      <c r="CE170" t="s">
        <v>311</v>
      </c>
      <c r="CF170">
        <v>15832</v>
      </c>
      <c r="CG170">
        <v>55</v>
      </c>
      <c r="CH170">
        <v>6360</v>
      </c>
      <c r="CI170" t="s">
        <v>158</v>
      </c>
      <c r="CJ170">
        <v>0</v>
      </c>
      <c r="CK170">
        <v>0.51966699999999999</v>
      </c>
      <c r="CL170">
        <v>14</v>
      </c>
      <c r="CM170" t="s">
        <v>159</v>
      </c>
      <c r="CN170">
        <v>6360</v>
      </c>
      <c r="CO170">
        <v>61665</v>
      </c>
      <c r="CP170">
        <v>9.9589999999999996</v>
      </c>
      <c r="CQ170">
        <v>10.478999999999999</v>
      </c>
      <c r="CR170">
        <v>61665</v>
      </c>
      <c r="CS170">
        <v>0</v>
      </c>
      <c r="CT170">
        <v>2743.844173</v>
      </c>
      <c r="CU170">
        <v>100</v>
      </c>
      <c r="CV170">
        <v>7408</v>
      </c>
      <c r="CW170">
        <v>1.9115E-2</v>
      </c>
      <c r="CX170">
        <v>0</v>
      </c>
      <c r="CY170">
        <v>2.8379999999999998E-3</v>
      </c>
      <c r="CZ170">
        <v>92</v>
      </c>
      <c r="DA170" t="s">
        <v>402</v>
      </c>
      <c r="DB170" t="s">
        <v>208</v>
      </c>
      <c r="DC170" t="s">
        <v>403</v>
      </c>
      <c r="DD170">
        <v>-85.170862999999997</v>
      </c>
      <c r="DE170">
        <v>34.962218</v>
      </c>
      <c r="DF170">
        <v>34.962218</v>
      </c>
      <c r="DG170">
        <v>-85.170862999999997</v>
      </c>
      <c r="DH170">
        <v>1.0106E-2</v>
      </c>
      <c r="DI170">
        <v>2.8379999999999998E-3</v>
      </c>
      <c r="DJ170">
        <v>24</v>
      </c>
      <c r="DK170">
        <v>9290</v>
      </c>
      <c r="DL170">
        <v>5.6</v>
      </c>
      <c r="DM170">
        <v>6830</v>
      </c>
      <c r="DN170">
        <v>5.6</v>
      </c>
      <c r="DO170">
        <v>6780</v>
      </c>
      <c r="DP170">
        <v>5.6</v>
      </c>
      <c r="DQ170">
        <v>6400</v>
      </c>
      <c r="DR170">
        <v>0</v>
      </c>
      <c r="DS170">
        <v>6360</v>
      </c>
      <c r="DT170">
        <v>6.4</v>
      </c>
      <c r="DU170">
        <v>6630</v>
      </c>
      <c r="DV170">
        <v>6.4</v>
      </c>
      <c r="DW170">
        <v>6420</v>
      </c>
      <c r="DX170">
        <v>6.6</v>
      </c>
      <c r="DY170">
        <v>6000</v>
      </c>
      <c r="DZ170">
        <v>6.6</v>
      </c>
      <c r="EA170">
        <v>6040</v>
      </c>
      <c r="EB170">
        <v>6.6</v>
      </c>
      <c r="EC170">
        <v>5750</v>
      </c>
      <c r="ED170">
        <v>6.8</v>
      </c>
      <c r="EE170">
        <v>1.835E-3</v>
      </c>
    </row>
    <row r="171" spans="1:135" x14ac:dyDescent="0.3">
      <c r="A171">
        <v>169</v>
      </c>
      <c r="B171" t="s">
        <v>135</v>
      </c>
      <c r="C171">
        <v>776</v>
      </c>
      <c r="D171">
        <v>483</v>
      </c>
      <c r="E171" t="s">
        <v>135</v>
      </c>
      <c r="F171">
        <v>7718215</v>
      </c>
      <c r="G171" t="s">
        <v>136</v>
      </c>
      <c r="H171" s="1">
        <v>43769</v>
      </c>
      <c r="I171" t="s">
        <v>302</v>
      </c>
      <c r="J171" t="s">
        <v>400</v>
      </c>
      <c r="K171" t="s">
        <v>385</v>
      </c>
      <c r="L171" t="s">
        <v>169</v>
      </c>
      <c r="M171">
        <v>0</v>
      </c>
      <c r="N171">
        <v>0</v>
      </c>
      <c r="O171">
        <v>0</v>
      </c>
      <c r="P171" t="s">
        <v>235</v>
      </c>
      <c r="Q171" t="s">
        <v>170</v>
      </c>
      <c r="R171" t="s">
        <v>180</v>
      </c>
      <c r="S171" t="s">
        <v>180</v>
      </c>
      <c r="T171" t="s">
        <v>271</v>
      </c>
      <c r="U171">
        <v>2</v>
      </c>
      <c r="V171" t="s">
        <v>262</v>
      </c>
      <c r="W171" t="s">
        <v>317</v>
      </c>
      <c r="X171" t="s">
        <v>147</v>
      </c>
      <c r="Y171" t="s">
        <v>148</v>
      </c>
      <c r="Z171">
        <v>0</v>
      </c>
      <c r="AA171" t="s">
        <v>175</v>
      </c>
      <c r="AB171" t="s">
        <v>212</v>
      </c>
      <c r="AC171" t="s">
        <v>405</v>
      </c>
      <c r="AD171">
        <v>7.78</v>
      </c>
      <c r="AE171">
        <v>34.953800999999999</v>
      </c>
      <c r="AF171">
        <v>-85.163342999999998</v>
      </c>
      <c r="AG171">
        <v>24</v>
      </c>
      <c r="AH171">
        <v>21</v>
      </c>
      <c r="AI171">
        <v>424</v>
      </c>
      <c r="AJ171" t="s">
        <v>357</v>
      </c>
      <c r="AK171">
        <v>52</v>
      </c>
      <c r="AL171">
        <v>55</v>
      </c>
      <c r="AM171" t="s">
        <v>230</v>
      </c>
      <c r="AN171">
        <v>554</v>
      </c>
      <c r="AO171">
        <v>94.7</v>
      </c>
      <c r="AP171">
        <v>914.3</v>
      </c>
      <c r="AQ171">
        <v>-85.161778999999996</v>
      </c>
      <c r="AR171">
        <v>34.953470000000003</v>
      </c>
      <c r="AS171">
        <v>-85.163990999999996</v>
      </c>
      <c r="AT171">
        <v>34.954807000000002</v>
      </c>
      <c r="AU171" t="s">
        <v>307</v>
      </c>
      <c r="AV171">
        <v>1</v>
      </c>
      <c r="AW171">
        <v>47</v>
      </c>
      <c r="AX171">
        <v>3</v>
      </c>
      <c r="AY171">
        <v>0</v>
      </c>
      <c r="AZ171">
        <v>55</v>
      </c>
      <c r="BA171">
        <v>12.95</v>
      </c>
      <c r="BB171">
        <v>12.67</v>
      </c>
      <c r="BC171">
        <v>787.4</v>
      </c>
      <c r="BD171">
        <v>755.6</v>
      </c>
      <c r="BE171">
        <v>732.9</v>
      </c>
      <c r="BF171">
        <v>55</v>
      </c>
      <c r="BG171">
        <v>43.6</v>
      </c>
      <c r="BH171">
        <v>11.4</v>
      </c>
      <c r="BI171" s="1">
        <v>44187</v>
      </c>
      <c r="BJ171" t="s">
        <v>154</v>
      </c>
      <c r="BK171">
        <v>2.8379999999999998E-3</v>
      </c>
      <c r="BL171">
        <v>7495</v>
      </c>
      <c r="BM171">
        <v>7393</v>
      </c>
      <c r="BN171" t="s">
        <v>307</v>
      </c>
      <c r="BO171" t="s">
        <v>310</v>
      </c>
      <c r="BP171">
        <v>1</v>
      </c>
      <c r="BQ171">
        <v>300</v>
      </c>
      <c r="BR171">
        <v>6</v>
      </c>
      <c r="BS171">
        <v>1</v>
      </c>
      <c r="BT171">
        <v>2</v>
      </c>
      <c r="BU171">
        <v>1</v>
      </c>
      <c r="BV171">
        <v>1</v>
      </c>
      <c r="BW171">
        <v>2</v>
      </c>
      <c r="BX171">
        <v>0</v>
      </c>
      <c r="BY171">
        <v>4</v>
      </c>
      <c r="BZ171" t="s">
        <v>156</v>
      </c>
      <c r="CA171">
        <v>47</v>
      </c>
      <c r="CB171">
        <v>3</v>
      </c>
      <c r="CC171">
        <v>0</v>
      </c>
      <c r="CD171" t="s">
        <v>213</v>
      </c>
      <c r="CE171" t="s">
        <v>311</v>
      </c>
      <c r="CF171">
        <v>15832</v>
      </c>
      <c r="CG171">
        <v>55</v>
      </c>
      <c r="CH171">
        <v>6360</v>
      </c>
      <c r="CI171" t="s">
        <v>158</v>
      </c>
      <c r="CJ171">
        <v>0</v>
      </c>
      <c r="CK171">
        <v>0.51966699999999999</v>
      </c>
      <c r="CL171">
        <v>14</v>
      </c>
      <c r="CM171" t="s">
        <v>159</v>
      </c>
      <c r="CN171">
        <v>6360</v>
      </c>
      <c r="CO171">
        <v>61665</v>
      </c>
      <c r="CP171">
        <v>9.9589999999999996</v>
      </c>
      <c r="CQ171">
        <v>10.478999999999999</v>
      </c>
      <c r="CR171">
        <v>61665</v>
      </c>
      <c r="CS171">
        <v>0</v>
      </c>
      <c r="CT171">
        <v>2743.844173</v>
      </c>
      <c r="CU171">
        <v>100</v>
      </c>
      <c r="CV171">
        <v>7408</v>
      </c>
      <c r="CW171">
        <v>1.9115E-2</v>
      </c>
      <c r="CX171">
        <v>0</v>
      </c>
      <c r="CY171">
        <v>2.8379999999999998E-3</v>
      </c>
      <c r="CZ171">
        <v>92</v>
      </c>
      <c r="DA171" t="s">
        <v>402</v>
      </c>
      <c r="DB171" t="s">
        <v>208</v>
      </c>
      <c r="DC171" t="s">
        <v>403</v>
      </c>
      <c r="DD171">
        <v>-85.170862999999997</v>
      </c>
      <c r="DE171">
        <v>34.962218</v>
      </c>
      <c r="DF171">
        <v>34.962218</v>
      </c>
      <c r="DG171">
        <v>-85.170862999999997</v>
      </c>
      <c r="DH171">
        <v>1.0106E-2</v>
      </c>
      <c r="DI171">
        <v>2.8379999999999998E-3</v>
      </c>
      <c r="DJ171">
        <v>24</v>
      </c>
      <c r="DK171">
        <v>9290</v>
      </c>
      <c r="DL171">
        <v>5.6</v>
      </c>
      <c r="DM171">
        <v>6830</v>
      </c>
      <c r="DN171">
        <v>5.6</v>
      </c>
      <c r="DO171">
        <v>6780</v>
      </c>
      <c r="DP171">
        <v>5.6</v>
      </c>
      <c r="DQ171">
        <v>6400</v>
      </c>
      <c r="DR171">
        <v>0</v>
      </c>
      <c r="DS171">
        <v>6360</v>
      </c>
      <c r="DT171">
        <v>6.4</v>
      </c>
      <c r="DU171">
        <v>6630</v>
      </c>
      <c r="DV171">
        <v>6.4</v>
      </c>
      <c r="DW171">
        <v>6420</v>
      </c>
      <c r="DX171">
        <v>6.6</v>
      </c>
      <c r="DY171">
        <v>6000</v>
      </c>
      <c r="DZ171">
        <v>6.6</v>
      </c>
      <c r="EA171">
        <v>6040</v>
      </c>
      <c r="EB171">
        <v>6.6</v>
      </c>
      <c r="EC171">
        <v>5750</v>
      </c>
      <c r="ED171">
        <v>6.8</v>
      </c>
      <c r="EE171">
        <v>1.7E-5</v>
      </c>
    </row>
    <row r="172" spans="1:135" x14ac:dyDescent="0.3">
      <c r="A172">
        <v>170</v>
      </c>
      <c r="B172" t="s">
        <v>135</v>
      </c>
      <c r="C172">
        <v>777</v>
      </c>
      <c r="D172">
        <v>454</v>
      </c>
      <c r="E172" t="s">
        <v>135</v>
      </c>
      <c r="F172">
        <v>7718923</v>
      </c>
      <c r="G172" t="s">
        <v>329</v>
      </c>
      <c r="H172" s="1">
        <v>44041</v>
      </c>
      <c r="I172" t="s">
        <v>302</v>
      </c>
      <c r="J172" t="s">
        <v>356</v>
      </c>
      <c r="K172" t="s">
        <v>424</v>
      </c>
      <c r="L172" t="s">
        <v>140</v>
      </c>
      <c r="M172">
        <v>0</v>
      </c>
      <c r="N172">
        <v>0</v>
      </c>
      <c r="O172">
        <v>0</v>
      </c>
      <c r="P172" t="s">
        <v>235</v>
      </c>
      <c r="Q172" t="s">
        <v>170</v>
      </c>
      <c r="R172" t="s">
        <v>180</v>
      </c>
      <c r="S172" t="s">
        <v>180</v>
      </c>
      <c r="T172" t="s">
        <v>271</v>
      </c>
      <c r="U172">
        <v>2</v>
      </c>
      <c r="V172" t="s">
        <v>262</v>
      </c>
      <c r="W172" t="s">
        <v>243</v>
      </c>
      <c r="X172" t="s">
        <v>147</v>
      </c>
      <c r="Y172" t="s">
        <v>148</v>
      </c>
      <c r="Z172">
        <v>0</v>
      </c>
      <c r="AA172" t="s">
        <v>175</v>
      </c>
      <c r="AB172" t="s">
        <v>195</v>
      </c>
      <c r="AC172" t="s">
        <v>307</v>
      </c>
      <c r="AD172">
        <v>10.593947999999999</v>
      </c>
      <c r="AE172">
        <v>34.955311999999999</v>
      </c>
      <c r="AF172">
        <v>-85.164143999999993</v>
      </c>
      <c r="AG172">
        <v>24</v>
      </c>
      <c r="AH172">
        <v>21</v>
      </c>
      <c r="AI172">
        <v>424</v>
      </c>
      <c r="AJ172" t="s">
        <v>357</v>
      </c>
      <c r="AK172">
        <v>52</v>
      </c>
      <c r="AL172">
        <v>55</v>
      </c>
      <c r="AM172" t="s">
        <v>230</v>
      </c>
      <c r="AN172">
        <v>554</v>
      </c>
      <c r="AO172">
        <v>94.7</v>
      </c>
      <c r="AP172">
        <v>914.3</v>
      </c>
      <c r="AQ172">
        <v>-85.161778999999996</v>
      </c>
      <c r="AR172">
        <v>34.953470000000003</v>
      </c>
      <c r="AS172">
        <v>-85.163990999999996</v>
      </c>
      <c r="AT172">
        <v>34.954807000000002</v>
      </c>
      <c r="AU172" t="s">
        <v>307</v>
      </c>
      <c r="AV172">
        <v>1</v>
      </c>
      <c r="AW172">
        <v>47</v>
      </c>
      <c r="AX172">
        <v>3</v>
      </c>
      <c r="AY172">
        <v>0</v>
      </c>
      <c r="AZ172">
        <v>55</v>
      </c>
      <c r="BA172">
        <v>12.95</v>
      </c>
      <c r="BB172">
        <v>12.67</v>
      </c>
      <c r="BC172">
        <v>787.4</v>
      </c>
      <c r="BD172">
        <v>755.6</v>
      </c>
      <c r="BE172">
        <v>732.9</v>
      </c>
      <c r="BF172">
        <v>55</v>
      </c>
      <c r="BG172">
        <v>43.6</v>
      </c>
      <c r="BH172">
        <v>11.4</v>
      </c>
      <c r="BI172" s="1">
        <v>44187</v>
      </c>
      <c r="BJ172" t="s">
        <v>154</v>
      </c>
      <c r="BK172">
        <v>2.8379999999999998E-3</v>
      </c>
      <c r="BL172">
        <v>7495</v>
      </c>
      <c r="BM172">
        <v>7393</v>
      </c>
      <c r="BN172" t="s">
        <v>307</v>
      </c>
      <c r="BO172" t="s">
        <v>310</v>
      </c>
      <c r="BP172">
        <v>1</v>
      </c>
      <c r="BQ172">
        <v>300</v>
      </c>
      <c r="BR172">
        <v>6</v>
      </c>
      <c r="BS172">
        <v>1</v>
      </c>
      <c r="BT172">
        <v>2</v>
      </c>
      <c r="BU172">
        <v>1</v>
      </c>
      <c r="BV172">
        <v>1</v>
      </c>
      <c r="BW172">
        <v>2</v>
      </c>
      <c r="BX172">
        <v>0</v>
      </c>
      <c r="BY172">
        <v>4</v>
      </c>
      <c r="BZ172" t="s">
        <v>156</v>
      </c>
      <c r="CA172">
        <v>47</v>
      </c>
      <c r="CB172">
        <v>3</v>
      </c>
      <c r="CC172">
        <v>0</v>
      </c>
      <c r="CD172" t="s">
        <v>213</v>
      </c>
      <c r="CE172" t="s">
        <v>311</v>
      </c>
      <c r="CF172">
        <v>15832</v>
      </c>
      <c r="CG172">
        <v>55</v>
      </c>
      <c r="CH172">
        <v>6360</v>
      </c>
      <c r="CI172" t="s">
        <v>158</v>
      </c>
      <c r="CJ172">
        <v>0</v>
      </c>
      <c r="CK172">
        <v>0.51966699999999999</v>
      </c>
      <c r="CL172">
        <v>14</v>
      </c>
      <c r="CM172" t="s">
        <v>159</v>
      </c>
      <c r="CN172">
        <v>6360</v>
      </c>
      <c r="CO172">
        <v>61665</v>
      </c>
      <c r="CP172">
        <v>9.9589999999999996</v>
      </c>
      <c r="CQ172">
        <v>10.478999999999999</v>
      </c>
      <c r="CR172">
        <v>61665</v>
      </c>
      <c r="CS172">
        <v>0</v>
      </c>
      <c r="CT172">
        <v>2743.844173</v>
      </c>
      <c r="CU172">
        <v>100</v>
      </c>
      <c r="CV172">
        <v>7408</v>
      </c>
      <c r="CW172">
        <v>1.9115E-2</v>
      </c>
      <c r="CX172">
        <v>0</v>
      </c>
      <c r="CY172">
        <v>2.8379999999999998E-3</v>
      </c>
      <c r="CZ172">
        <v>92</v>
      </c>
      <c r="DA172" t="s">
        <v>402</v>
      </c>
      <c r="DB172" t="s">
        <v>208</v>
      </c>
      <c r="DC172" t="s">
        <v>403</v>
      </c>
      <c r="DD172">
        <v>-85.170862999999997</v>
      </c>
      <c r="DE172">
        <v>34.962218</v>
      </c>
      <c r="DF172">
        <v>34.962218</v>
      </c>
      <c r="DG172">
        <v>-85.170862999999997</v>
      </c>
      <c r="DH172">
        <v>1.0106E-2</v>
      </c>
      <c r="DI172">
        <v>2.8379999999999998E-3</v>
      </c>
      <c r="DJ172">
        <v>24</v>
      </c>
      <c r="DK172">
        <v>9290</v>
      </c>
      <c r="DL172">
        <v>5.6</v>
      </c>
      <c r="DM172">
        <v>6830</v>
      </c>
      <c r="DN172">
        <v>5.6</v>
      </c>
      <c r="DO172">
        <v>6780</v>
      </c>
      <c r="DP172">
        <v>5.6</v>
      </c>
      <c r="DQ172">
        <v>6400</v>
      </c>
      <c r="DR172">
        <v>0</v>
      </c>
      <c r="DS172">
        <v>6360</v>
      </c>
      <c r="DT172">
        <v>6.4</v>
      </c>
      <c r="DU172">
        <v>6630</v>
      </c>
      <c r="DV172">
        <v>6.4</v>
      </c>
      <c r="DW172">
        <v>6420</v>
      </c>
      <c r="DX172">
        <v>6.6</v>
      </c>
      <c r="DY172">
        <v>6000</v>
      </c>
      <c r="DZ172">
        <v>6.6</v>
      </c>
      <c r="EA172">
        <v>6040</v>
      </c>
      <c r="EB172">
        <v>6.6</v>
      </c>
      <c r="EC172">
        <v>5750</v>
      </c>
      <c r="ED172">
        <v>6.8</v>
      </c>
      <c r="EE172">
        <v>5.2700000000000002E-4</v>
      </c>
    </row>
    <row r="173" spans="1:135" x14ac:dyDescent="0.3">
      <c r="A173">
        <v>171</v>
      </c>
      <c r="B173" t="s">
        <v>135</v>
      </c>
      <c r="C173">
        <v>808</v>
      </c>
      <c r="D173">
        <v>436</v>
      </c>
      <c r="E173" t="s">
        <v>135</v>
      </c>
      <c r="F173">
        <v>7820200</v>
      </c>
      <c r="G173" t="s">
        <v>136</v>
      </c>
      <c r="H173" s="1">
        <v>44126</v>
      </c>
      <c r="I173" t="s">
        <v>302</v>
      </c>
      <c r="J173" t="s">
        <v>356</v>
      </c>
      <c r="K173" t="s">
        <v>425</v>
      </c>
      <c r="L173" t="s">
        <v>140</v>
      </c>
      <c r="M173">
        <v>0</v>
      </c>
      <c r="N173">
        <v>0</v>
      </c>
      <c r="O173">
        <v>0</v>
      </c>
      <c r="P173" t="s">
        <v>141</v>
      </c>
      <c r="Q173" t="s">
        <v>186</v>
      </c>
      <c r="R173" t="s">
        <v>219</v>
      </c>
      <c r="S173" t="s">
        <v>219</v>
      </c>
      <c r="T173" t="s">
        <v>264</v>
      </c>
      <c r="U173">
        <v>1</v>
      </c>
      <c r="V173" t="s">
        <v>145</v>
      </c>
      <c r="W173" t="s">
        <v>224</v>
      </c>
      <c r="X173" t="s">
        <v>178</v>
      </c>
      <c r="Y173" t="s">
        <v>148</v>
      </c>
      <c r="Z173">
        <v>21</v>
      </c>
      <c r="AA173" t="s">
        <v>149</v>
      </c>
      <c r="AB173" t="s">
        <v>150</v>
      </c>
      <c r="AC173" t="s">
        <v>307</v>
      </c>
      <c r="AD173">
        <v>10.497</v>
      </c>
      <c r="AE173">
        <v>34.95402</v>
      </c>
      <c r="AF173">
        <v>-85.163561000000001</v>
      </c>
      <c r="AG173">
        <v>24</v>
      </c>
      <c r="AH173">
        <v>21</v>
      </c>
      <c r="AI173">
        <v>424</v>
      </c>
      <c r="AJ173" t="s">
        <v>357</v>
      </c>
      <c r="AK173">
        <v>52</v>
      </c>
      <c r="AL173">
        <v>55</v>
      </c>
      <c r="AM173" t="s">
        <v>230</v>
      </c>
      <c r="AN173">
        <v>554</v>
      </c>
      <c r="AO173">
        <v>94.7</v>
      </c>
      <c r="AP173">
        <v>914.3</v>
      </c>
      <c r="AQ173">
        <v>-85.161778999999996</v>
      </c>
      <c r="AR173">
        <v>34.953470000000003</v>
      </c>
      <c r="AS173">
        <v>-85.163990999999996</v>
      </c>
      <c r="AT173">
        <v>34.954807000000002</v>
      </c>
      <c r="AU173" t="s">
        <v>307</v>
      </c>
      <c r="AV173">
        <v>1</v>
      </c>
      <c r="AW173">
        <v>47</v>
      </c>
      <c r="AX173">
        <v>3</v>
      </c>
      <c r="AY173">
        <v>0</v>
      </c>
      <c r="AZ173">
        <v>55</v>
      </c>
      <c r="BA173">
        <v>12.95</v>
      </c>
      <c r="BB173">
        <v>12.67</v>
      </c>
      <c r="BC173">
        <v>787.4</v>
      </c>
      <c r="BD173">
        <v>755.6</v>
      </c>
      <c r="BE173">
        <v>732.9</v>
      </c>
      <c r="BF173">
        <v>55</v>
      </c>
      <c r="BG173">
        <v>43.6</v>
      </c>
      <c r="BH173">
        <v>11.4</v>
      </c>
      <c r="BI173" s="1">
        <v>44187</v>
      </c>
      <c r="BJ173" t="s">
        <v>154</v>
      </c>
      <c r="BK173">
        <v>2.8379999999999998E-3</v>
      </c>
      <c r="BL173">
        <v>7495</v>
      </c>
      <c r="BM173">
        <v>7393</v>
      </c>
      <c r="BN173" t="s">
        <v>307</v>
      </c>
      <c r="BO173" t="s">
        <v>310</v>
      </c>
      <c r="BP173">
        <v>1</v>
      </c>
      <c r="BQ173">
        <v>300</v>
      </c>
      <c r="BR173">
        <v>6</v>
      </c>
      <c r="BS173">
        <v>1</v>
      </c>
      <c r="BT173">
        <v>2</v>
      </c>
      <c r="BU173">
        <v>1</v>
      </c>
      <c r="BV173">
        <v>1</v>
      </c>
      <c r="BW173">
        <v>2</v>
      </c>
      <c r="BX173">
        <v>0</v>
      </c>
      <c r="BY173">
        <v>4</v>
      </c>
      <c r="BZ173" t="s">
        <v>156</v>
      </c>
      <c r="CA173">
        <v>47</v>
      </c>
      <c r="CB173">
        <v>3</v>
      </c>
      <c r="CC173">
        <v>0</v>
      </c>
      <c r="CD173" t="s">
        <v>213</v>
      </c>
      <c r="CE173" t="s">
        <v>311</v>
      </c>
      <c r="CF173">
        <v>15832</v>
      </c>
      <c r="CG173">
        <v>55</v>
      </c>
      <c r="CH173">
        <v>6360</v>
      </c>
      <c r="CI173" t="s">
        <v>158</v>
      </c>
      <c r="CJ173">
        <v>0</v>
      </c>
      <c r="CK173">
        <v>0.51966699999999999</v>
      </c>
      <c r="CL173">
        <v>14</v>
      </c>
      <c r="CM173" t="s">
        <v>159</v>
      </c>
      <c r="CN173">
        <v>6360</v>
      </c>
      <c r="CO173">
        <v>61665</v>
      </c>
      <c r="CP173">
        <v>9.9589999999999996</v>
      </c>
      <c r="CQ173">
        <v>10.478999999999999</v>
      </c>
      <c r="CR173">
        <v>61665</v>
      </c>
      <c r="CS173">
        <v>0</v>
      </c>
      <c r="CT173">
        <v>2743.844173</v>
      </c>
      <c r="CU173">
        <v>100</v>
      </c>
      <c r="CV173">
        <v>7408</v>
      </c>
      <c r="CW173">
        <v>1.9115E-2</v>
      </c>
      <c r="CX173">
        <v>0</v>
      </c>
      <c r="CY173">
        <v>2.8379999999999998E-3</v>
      </c>
      <c r="CZ173">
        <v>92</v>
      </c>
      <c r="DA173" t="s">
        <v>402</v>
      </c>
      <c r="DB173" t="s">
        <v>208</v>
      </c>
      <c r="DC173" t="s">
        <v>403</v>
      </c>
      <c r="DD173">
        <v>-85.170862999999997</v>
      </c>
      <c r="DE173">
        <v>34.962218</v>
      </c>
      <c r="DF173">
        <v>34.962218</v>
      </c>
      <c r="DG173">
        <v>-85.170862999999997</v>
      </c>
      <c r="DH173">
        <v>1.0106E-2</v>
      </c>
      <c r="DI173">
        <v>2.8379999999999998E-3</v>
      </c>
      <c r="DJ173">
        <v>24</v>
      </c>
      <c r="DK173">
        <v>9290</v>
      </c>
      <c r="DL173">
        <v>5.6</v>
      </c>
      <c r="DM173">
        <v>6830</v>
      </c>
      <c r="DN173">
        <v>5.6</v>
      </c>
      <c r="DO173">
        <v>6780</v>
      </c>
      <c r="DP173">
        <v>5.6</v>
      </c>
      <c r="DQ173">
        <v>6400</v>
      </c>
      <c r="DR173">
        <v>0</v>
      </c>
      <c r="DS173">
        <v>6360</v>
      </c>
      <c r="DT173">
        <v>6.4</v>
      </c>
      <c r="DU173">
        <v>6630</v>
      </c>
      <c r="DV173">
        <v>6.4</v>
      </c>
      <c r="DW173">
        <v>6420</v>
      </c>
      <c r="DX173">
        <v>6.6</v>
      </c>
      <c r="DY173">
        <v>6000</v>
      </c>
      <c r="DZ173">
        <v>6.6</v>
      </c>
      <c r="EA173">
        <v>6040</v>
      </c>
      <c r="EB173">
        <v>6.6</v>
      </c>
      <c r="EC173">
        <v>5750</v>
      </c>
      <c r="ED173">
        <v>6.8</v>
      </c>
      <c r="EE173">
        <v>0</v>
      </c>
    </row>
    <row r="174" spans="1:135" x14ac:dyDescent="0.3">
      <c r="A174">
        <v>172</v>
      </c>
      <c r="B174" t="s">
        <v>135</v>
      </c>
      <c r="C174">
        <v>442</v>
      </c>
      <c r="D174">
        <v>559</v>
      </c>
      <c r="E174" t="s">
        <v>135</v>
      </c>
      <c r="F174">
        <v>6515605</v>
      </c>
      <c r="G174" t="s">
        <v>136</v>
      </c>
      <c r="H174" s="1">
        <v>43081</v>
      </c>
      <c r="I174" t="s">
        <v>302</v>
      </c>
      <c r="J174" t="s">
        <v>356</v>
      </c>
      <c r="K174" t="s">
        <v>139</v>
      </c>
      <c r="L174" t="s">
        <v>140</v>
      </c>
      <c r="M174">
        <v>0</v>
      </c>
      <c r="N174">
        <v>0</v>
      </c>
      <c r="O174">
        <v>0</v>
      </c>
      <c r="P174" t="s">
        <v>141</v>
      </c>
      <c r="Q174" t="s">
        <v>142</v>
      </c>
      <c r="R174" t="s">
        <v>247</v>
      </c>
      <c r="S174" t="s">
        <v>247</v>
      </c>
      <c r="T174" t="s">
        <v>187</v>
      </c>
      <c r="U174">
        <v>1</v>
      </c>
      <c r="V174" t="s">
        <v>145</v>
      </c>
      <c r="W174" t="s">
        <v>217</v>
      </c>
      <c r="X174" t="s">
        <v>178</v>
      </c>
      <c r="Y174" t="s">
        <v>148</v>
      </c>
      <c r="Z174">
        <v>52</v>
      </c>
      <c r="AA174" t="s">
        <v>149</v>
      </c>
      <c r="AB174" t="s">
        <v>197</v>
      </c>
      <c r="AC174" t="s">
        <v>307</v>
      </c>
      <c r="AD174">
        <v>10.218</v>
      </c>
      <c r="AE174">
        <v>34.954408000000001</v>
      </c>
      <c r="AF174">
        <v>-85.159240999999994</v>
      </c>
      <c r="AG174">
        <v>25</v>
      </c>
      <c r="AH174">
        <v>22</v>
      </c>
      <c r="AI174">
        <v>425</v>
      </c>
      <c r="AJ174" t="s">
        <v>357</v>
      </c>
      <c r="AK174">
        <v>52</v>
      </c>
      <c r="AL174">
        <v>56</v>
      </c>
      <c r="AM174" t="s">
        <v>230</v>
      </c>
      <c r="AN174">
        <v>688.4</v>
      </c>
      <c r="AO174">
        <v>62.5</v>
      </c>
      <c r="AP174">
        <v>749.5</v>
      </c>
      <c r="AQ174">
        <v>-85.159396000000001</v>
      </c>
      <c r="AR174">
        <v>34.954287999999998</v>
      </c>
      <c r="AS174">
        <v>-85.161578000000006</v>
      </c>
      <c r="AT174">
        <v>34.953476000000002</v>
      </c>
      <c r="AU174" t="s">
        <v>307</v>
      </c>
      <c r="AV174">
        <v>1</v>
      </c>
      <c r="AW174">
        <v>47</v>
      </c>
      <c r="AX174">
        <v>3</v>
      </c>
      <c r="AY174">
        <v>0</v>
      </c>
      <c r="AZ174">
        <v>55</v>
      </c>
      <c r="BA174">
        <v>15.01</v>
      </c>
      <c r="BB174">
        <v>14.66</v>
      </c>
      <c r="BC174">
        <v>775.3</v>
      </c>
      <c r="BD174">
        <v>795.9</v>
      </c>
      <c r="BE174">
        <v>811.4</v>
      </c>
      <c r="BF174">
        <v>55</v>
      </c>
      <c r="BG174">
        <v>42.2</v>
      </c>
      <c r="BH174">
        <v>12.8</v>
      </c>
      <c r="BI174" s="1">
        <v>44187</v>
      </c>
      <c r="BJ174" t="s">
        <v>154</v>
      </c>
      <c r="BK174">
        <v>2.4069999999999999E-3</v>
      </c>
      <c r="BL174">
        <v>7495</v>
      </c>
      <c r="BM174">
        <v>7393</v>
      </c>
      <c r="BN174" t="s">
        <v>307</v>
      </c>
      <c r="BO174" t="s">
        <v>310</v>
      </c>
      <c r="BP174">
        <v>1</v>
      </c>
      <c r="BQ174">
        <v>300</v>
      </c>
      <c r="BR174">
        <v>6</v>
      </c>
      <c r="BS174">
        <v>1</v>
      </c>
      <c r="BT174">
        <v>2</v>
      </c>
      <c r="BU174">
        <v>1</v>
      </c>
      <c r="BV174">
        <v>1</v>
      </c>
      <c r="BW174">
        <v>2</v>
      </c>
      <c r="BX174">
        <v>0</v>
      </c>
      <c r="BY174">
        <v>4</v>
      </c>
      <c r="BZ174" t="s">
        <v>156</v>
      </c>
      <c r="CA174">
        <v>47</v>
      </c>
      <c r="CB174">
        <v>3</v>
      </c>
      <c r="CC174">
        <v>0</v>
      </c>
      <c r="CD174" t="s">
        <v>213</v>
      </c>
      <c r="CE174" t="s">
        <v>311</v>
      </c>
      <c r="CF174">
        <v>15832</v>
      </c>
      <c r="CG174">
        <v>55</v>
      </c>
      <c r="CH174">
        <v>6360</v>
      </c>
      <c r="CI174" t="s">
        <v>158</v>
      </c>
      <c r="CJ174">
        <v>0</v>
      </c>
      <c r="CK174">
        <v>0.51966699999999999</v>
      </c>
      <c r="CL174">
        <v>14</v>
      </c>
      <c r="CM174" t="s">
        <v>159</v>
      </c>
      <c r="CN174">
        <v>6360</v>
      </c>
      <c r="CO174">
        <v>61665</v>
      </c>
      <c r="CP174">
        <v>9.9589999999999996</v>
      </c>
      <c r="CQ174">
        <v>10.478999999999999</v>
      </c>
      <c r="CR174">
        <v>61665</v>
      </c>
      <c r="CS174">
        <v>0</v>
      </c>
      <c r="CT174">
        <v>2743.844173</v>
      </c>
      <c r="CU174">
        <v>100</v>
      </c>
      <c r="CV174">
        <v>7408</v>
      </c>
      <c r="CW174">
        <v>1.9115E-2</v>
      </c>
      <c r="CX174">
        <v>0</v>
      </c>
      <c r="CY174">
        <v>2.4069999999999999E-3</v>
      </c>
      <c r="CZ174">
        <v>92</v>
      </c>
      <c r="DA174" t="s">
        <v>402</v>
      </c>
      <c r="DB174" t="s">
        <v>208</v>
      </c>
      <c r="DC174" t="s">
        <v>403</v>
      </c>
      <c r="DD174">
        <v>-85.170862999999997</v>
      </c>
      <c r="DE174">
        <v>34.962218</v>
      </c>
      <c r="DF174">
        <v>34.962218</v>
      </c>
      <c r="DG174">
        <v>-85.170862999999997</v>
      </c>
      <c r="DH174">
        <v>1.2751999999999999E-2</v>
      </c>
      <c r="DI174">
        <v>2.4069999999999999E-3</v>
      </c>
      <c r="DJ174">
        <v>25</v>
      </c>
      <c r="DK174">
        <v>9290</v>
      </c>
      <c r="DL174">
        <v>5.6</v>
      </c>
      <c r="DM174">
        <v>6830</v>
      </c>
      <c r="DN174">
        <v>5.6</v>
      </c>
      <c r="DO174">
        <v>6780</v>
      </c>
      <c r="DP174">
        <v>5.6</v>
      </c>
      <c r="DQ174">
        <v>6400</v>
      </c>
      <c r="DR174">
        <v>0</v>
      </c>
      <c r="DS174">
        <v>6360</v>
      </c>
      <c r="DT174">
        <v>6.4</v>
      </c>
      <c r="DU174">
        <v>6630</v>
      </c>
      <c r="DV174">
        <v>6.4</v>
      </c>
      <c r="DW174">
        <v>6420</v>
      </c>
      <c r="DX174">
        <v>6.6</v>
      </c>
      <c r="DY174">
        <v>6000</v>
      </c>
      <c r="DZ174">
        <v>6.6</v>
      </c>
      <c r="EA174">
        <v>6040</v>
      </c>
      <c r="EB174">
        <v>6.6</v>
      </c>
      <c r="EC174">
        <v>5750</v>
      </c>
      <c r="ED174">
        <v>6.8</v>
      </c>
      <c r="EE174">
        <v>1.9599999999999999E-4</v>
      </c>
    </row>
    <row r="175" spans="1:135" x14ac:dyDescent="0.3">
      <c r="A175">
        <v>173</v>
      </c>
      <c r="B175" t="s">
        <v>135</v>
      </c>
      <c r="C175">
        <v>455</v>
      </c>
      <c r="D175">
        <v>542</v>
      </c>
      <c r="E175" t="s">
        <v>135</v>
      </c>
      <c r="F175">
        <v>6849508</v>
      </c>
      <c r="G175" t="s">
        <v>329</v>
      </c>
      <c r="H175" s="1">
        <v>43303</v>
      </c>
      <c r="I175" t="s">
        <v>302</v>
      </c>
      <c r="J175" t="s">
        <v>356</v>
      </c>
      <c r="K175" t="s">
        <v>404</v>
      </c>
      <c r="L175" t="s">
        <v>140</v>
      </c>
      <c r="M175">
        <v>0</v>
      </c>
      <c r="N175">
        <v>0</v>
      </c>
      <c r="O175">
        <v>0</v>
      </c>
      <c r="P175" t="s">
        <v>141</v>
      </c>
      <c r="Q175" t="s">
        <v>186</v>
      </c>
      <c r="R175" t="s">
        <v>143</v>
      </c>
      <c r="S175" t="s">
        <v>143</v>
      </c>
      <c r="T175" t="s">
        <v>221</v>
      </c>
      <c r="U175">
        <v>1</v>
      </c>
      <c r="V175" t="s">
        <v>145</v>
      </c>
      <c r="W175" t="s">
        <v>146</v>
      </c>
      <c r="X175" t="s">
        <v>178</v>
      </c>
      <c r="Y175" t="s">
        <v>167</v>
      </c>
      <c r="Z175">
        <v>28</v>
      </c>
      <c r="AA175" t="s">
        <v>158</v>
      </c>
      <c r="AB175" t="s">
        <v>168</v>
      </c>
      <c r="AC175" t="s">
        <v>307</v>
      </c>
      <c r="AD175">
        <v>10.279367000000001</v>
      </c>
      <c r="AE175">
        <v>34.953806</v>
      </c>
      <c r="AF175">
        <v>-85.160006999999993</v>
      </c>
      <c r="AG175">
        <v>25</v>
      </c>
      <c r="AH175">
        <v>22</v>
      </c>
      <c r="AI175">
        <v>425</v>
      </c>
      <c r="AJ175" t="s">
        <v>357</v>
      </c>
      <c r="AK175">
        <v>52</v>
      </c>
      <c r="AL175">
        <v>56</v>
      </c>
      <c r="AM175" t="s">
        <v>230</v>
      </c>
      <c r="AN175">
        <v>688.4</v>
      </c>
      <c r="AO175">
        <v>62.5</v>
      </c>
      <c r="AP175">
        <v>749.5</v>
      </c>
      <c r="AQ175">
        <v>-85.159396000000001</v>
      </c>
      <c r="AR175">
        <v>34.954287999999998</v>
      </c>
      <c r="AS175">
        <v>-85.161578000000006</v>
      </c>
      <c r="AT175">
        <v>34.953476000000002</v>
      </c>
      <c r="AU175" t="s">
        <v>307</v>
      </c>
      <c r="AV175">
        <v>1</v>
      </c>
      <c r="AW175">
        <v>47</v>
      </c>
      <c r="AX175">
        <v>3</v>
      </c>
      <c r="AY175">
        <v>0</v>
      </c>
      <c r="AZ175">
        <v>55</v>
      </c>
      <c r="BA175">
        <v>15.01</v>
      </c>
      <c r="BB175">
        <v>14.66</v>
      </c>
      <c r="BC175">
        <v>775.3</v>
      </c>
      <c r="BD175">
        <v>795.9</v>
      </c>
      <c r="BE175">
        <v>811.4</v>
      </c>
      <c r="BF175">
        <v>55</v>
      </c>
      <c r="BG175">
        <v>42.2</v>
      </c>
      <c r="BH175">
        <v>12.8</v>
      </c>
      <c r="BI175" s="1">
        <v>44187</v>
      </c>
      <c r="BJ175" t="s">
        <v>154</v>
      </c>
      <c r="BK175">
        <v>2.4069999999999999E-3</v>
      </c>
      <c r="BL175">
        <v>7495</v>
      </c>
      <c r="BM175">
        <v>7393</v>
      </c>
      <c r="BN175" t="s">
        <v>307</v>
      </c>
      <c r="BO175" t="s">
        <v>310</v>
      </c>
      <c r="BP175">
        <v>1</v>
      </c>
      <c r="BQ175">
        <v>300</v>
      </c>
      <c r="BR175">
        <v>6</v>
      </c>
      <c r="BS175">
        <v>1</v>
      </c>
      <c r="BT175">
        <v>2</v>
      </c>
      <c r="BU175">
        <v>1</v>
      </c>
      <c r="BV175">
        <v>1</v>
      </c>
      <c r="BW175">
        <v>2</v>
      </c>
      <c r="BX175">
        <v>0</v>
      </c>
      <c r="BY175">
        <v>4</v>
      </c>
      <c r="BZ175" t="s">
        <v>156</v>
      </c>
      <c r="CA175">
        <v>47</v>
      </c>
      <c r="CB175">
        <v>3</v>
      </c>
      <c r="CC175">
        <v>0</v>
      </c>
      <c r="CD175" t="s">
        <v>213</v>
      </c>
      <c r="CE175" t="s">
        <v>311</v>
      </c>
      <c r="CF175">
        <v>15832</v>
      </c>
      <c r="CG175">
        <v>55</v>
      </c>
      <c r="CH175">
        <v>6360</v>
      </c>
      <c r="CI175" t="s">
        <v>158</v>
      </c>
      <c r="CJ175">
        <v>0</v>
      </c>
      <c r="CK175">
        <v>0.51966699999999999</v>
      </c>
      <c r="CL175">
        <v>14</v>
      </c>
      <c r="CM175" t="s">
        <v>159</v>
      </c>
      <c r="CN175">
        <v>6360</v>
      </c>
      <c r="CO175">
        <v>61665</v>
      </c>
      <c r="CP175">
        <v>9.9589999999999996</v>
      </c>
      <c r="CQ175">
        <v>10.478999999999999</v>
      </c>
      <c r="CR175">
        <v>61665</v>
      </c>
      <c r="CS175">
        <v>0</v>
      </c>
      <c r="CT175">
        <v>2743.844173</v>
      </c>
      <c r="CU175">
        <v>100</v>
      </c>
      <c r="CV175">
        <v>7408</v>
      </c>
      <c r="CW175">
        <v>1.9115E-2</v>
      </c>
      <c r="CX175">
        <v>0</v>
      </c>
      <c r="CY175">
        <v>2.4069999999999999E-3</v>
      </c>
      <c r="CZ175">
        <v>92</v>
      </c>
      <c r="DA175" t="s">
        <v>402</v>
      </c>
      <c r="DB175" t="s">
        <v>208</v>
      </c>
      <c r="DC175" t="s">
        <v>403</v>
      </c>
      <c r="DD175">
        <v>-85.170862999999997</v>
      </c>
      <c r="DE175">
        <v>34.962218</v>
      </c>
      <c r="DF175">
        <v>34.962218</v>
      </c>
      <c r="DG175">
        <v>-85.170862999999997</v>
      </c>
      <c r="DH175">
        <v>1.2751999999999999E-2</v>
      </c>
      <c r="DI175">
        <v>2.4069999999999999E-3</v>
      </c>
      <c r="DJ175">
        <v>25</v>
      </c>
      <c r="DK175">
        <v>9290</v>
      </c>
      <c r="DL175">
        <v>5.6</v>
      </c>
      <c r="DM175">
        <v>6830</v>
      </c>
      <c r="DN175">
        <v>5.6</v>
      </c>
      <c r="DO175">
        <v>6780</v>
      </c>
      <c r="DP175">
        <v>5.6</v>
      </c>
      <c r="DQ175">
        <v>6400</v>
      </c>
      <c r="DR175">
        <v>0</v>
      </c>
      <c r="DS175">
        <v>6360</v>
      </c>
      <c r="DT175">
        <v>6.4</v>
      </c>
      <c r="DU175">
        <v>6630</v>
      </c>
      <c r="DV175">
        <v>6.4</v>
      </c>
      <c r="DW175">
        <v>6420</v>
      </c>
      <c r="DX175">
        <v>6.6</v>
      </c>
      <c r="DY175">
        <v>6000</v>
      </c>
      <c r="DZ175">
        <v>6.6</v>
      </c>
      <c r="EA175">
        <v>6040</v>
      </c>
      <c r="EB175">
        <v>6.6</v>
      </c>
      <c r="EC175">
        <v>5750</v>
      </c>
      <c r="ED175">
        <v>6.8</v>
      </c>
      <c r="EE175">
        <v>9.9999999999999995E-7</v>
      </c>
    </row>
    <row r="176" spans="1:135" x14ac:dyDescent="0.3">
      <c r="A176">
        <v>174</v>
      </c>
      <c r="B176" t="s">
        <v>135</v>
      </c>
      <c r="C176">
        <v>751</v>
      </c>
      <c r="D176">
        <v>466</v>
      </c>
      <c r="E176" t="s">
        <v>135</v>
      </c>
      <c r="F176">
        <v>7610737</v>
      </c>
      <c r="G176" t="s">
        <v>136</v>
      </c>
      <c r="H176" s="1">
        <v>43928</v>
      </c>
      <c r="I176" t="s">
        <v>302</v>
      </c>
      <c r="J176" t="s">
        <v>356</v>
      </c>
      <c r="K176" t="s">
        <v>404</v>
      </c>
      <c r="L176" t="s">
        <v>256</v>
      </c>
      <c r="M176">
        <v>0</v>
      </c>
      <c r="N176">
        <v>1</v>
      </c>
      <c r="O176">
        <v>0</v>
      </c>
      <c r="P176" t="s">
        <v>141</v>
      </c>
      <c r="Q176" t="s">
        <v>170</v>
      </c>
      <c r="R176" t="s">
        <v>272</v>
      </c>
      <c r="S176" t="s">
        <v>272</v>
      </c>
      <c r="T176" t="s">
        <v>271</v>
      </c>
      <c r="U176">
        <v>1</v>
      </c>
      <c r="V176" t="s">
        <v>165</v>
      </c>
      <c r="W176" t="s">
        <v>146</v>
      </c>
      <c r="X176" t="s">
        <v>178</v>
      </c>
      <c r="Y176" t="s">
        <v>148</v>
      </c>
      <c r="Z176">
        <v>37</v>
      </c>
      <c r="AA176" t="s">
        <v>360</v>
      </c>
      <c r="AB176" t="s">
        <v>150</v>
      </c>
      <c r="AC176" t="s">
        <v>307</v>
      </c>
      <c r="AD176">
        <v>10.363576999999999</v>
      </c>
      <c r="AE176">
        <v>34.953482000000001</v>
      </c>
      <c r="AF176">
        <v>-85.161411000000001</v>
      </c>
      <c r="AG176">
        <v>25</v>
      </c>
      <c r="AH176">
        <v>22</v>
      </c>
      <c r="AI176">
        <v>425</v>
      </c>
      <c r="AJ176" t="s">
        <v>357</v>
      </c>
      <c r="AK176">
        <v>52</v>
      </c>
      <c r="AL176">
        <v>56</v>
      </c>
      <c r="AM176" t="s">
        <v>230</v>
      </c>
      <c r="AN176">
        <v>688.4</v>
      </c>
      <c r="AO176">
        <v>62.5</v>
      </c>
      <c r="AP176">
        <v>749.5</v>
      </c>
      <c r="AQ176">
        <v>-85.159396000000001</v>
      </c>
      <c r="AR176">
        <v>34.954287999999998</v>
      </c>
      <c r="AS176">
        <v>-85.161578000000006</v>
      </c>
      <c r="AT176">
        <v>34.953476000000002</v>
      </c>
      <c r="AU176" t="s">
        <v>307</v>
      </c>
      <c r="AV176">
        <v>1</v>
      </c>
      <c r="AW176">
        <v>47</v>
      </c>
      <c r="AX176">
        <v>3</v>
      </c>
      <c r="AY176">
        <v>0</v>
      </c>
      <c r="AZ176">
        <v>55</v>
      </c>
      <c r="BA176">
        <v>15.01</v>
      </c>
      <c r="BB176">
        <v>14.66</v>
      </c>
      <c r="BC176">
        <v>775.3</v>
      </c>
      <c r="BD176">
        <v>795.9</v>
      </c>
      <c r="BE176">
        <v>811.4</v>
      </c>
      <c r="BF176">
        <v>55</v>
      </c>
      <c r="BG176">
        <v>42.2</v>
      </c>
      <c r="BH176">
        <v>12.8</v>
      </c>
      <c r="BI176" s="1">
        <v>44187</v>
      </c>
      <c r="BJ176" t="s">
        <v>154</v>
      </c>
      <c r="BK176">
        <v>2.4069999999999999E-3</v>
      </c>
      <c r="BL176">
        <v>7495</v>
      </c>
      <c r="BM176">
        <v>7393</v>
      </c>
      <c r="BN176" t="s">
        <v>307</v>
      </c>
      <c r="BO176" t="s">
        <v>310</v>
      </c>
      <c r="BP176">
        <v>1</v>
      </c>
      <c r="BQ176">
        <v>300</v>
      </c>
      <c r="BR176">
        <v>6</v>
      </c>
      <c r="BS176">
        <v>1</v>
      </c>
      <c r="BT176">
        <v>2</v>
      </c>
      <c r="BU176">
        <v>1</v>
      </c>
      <c r="BV176">
        <v>1</v>
      </c>
      <c r="BW176">
        <v>2</v>
      </c>
      <c r="BX176">
        <v>0</v>
      </c>
      <c r="BY176">
        <v>4</v>
      </c>
      <c r="BZ176" t="s">
        <v>156</v>
      </c>
      <c r="CA176">
        <v>47</v>
      </c>
      <c r="CB176">
        <v>3</v>
      </c>
      <c r="CC176">
        <v>0</v>
      </c>
      <c r="CD176" t="s">
        <v>213</v>
      </c>
      <c r="CE176" t="s">
        <v>311</v>
      </c>
      <c r="CF176">
        <v>15832</v>
      </c>
      <c r="CG176">
        <v>55</v>
      </c>
      <c r="CH176">
        <v>6360</v>
      </c>
      <c r="CI176" t="s">
        <v>158</v>
      </c>
      <c r="CJ176">
        <v>0</v>
      </c>
      <c r="CK176">
        <v>0.51966699999999999</v>
      </c>
      <c r="CL176">
        <v>14</v>
      </c>
      <c r="CM176" t="s">
        <v>159</v>
      </c>
      <c r="CN176">
        <v>6360</v>
      </c>
      <c r="CO176">
        <v>61665</v>
      </c>
      <c r="CP176">
        <v>9.9589999999999996</v>
      </c>
      <c r="CQ176">
        <v>10.478999999999999</v>
      </c>
      <c r="CR176">
        <v>61665</v>
      </c>
      <c r="CS176">
        <v>0</v>
      </c>
      <c r="CT176">
        <v>2743.844173</v>
      </c>
      <c r="CU176">
        <v>100</v>
      </c>
      <c r="CV176">
        <v>7408</v>
      </c>
      <c r="CW176">
        <v>1.9115E-2</v>
      </c>
      <c r="CX176">
        <v>0</v>
      </c>
      <c r="CY176">
        <v>2.4069999999999999E-3</v>
      </c>
      <c r="CZ176">
        <v>92</v>
      </c>
      <c r="DA176" t="s">
        <v>402</v>
      </c>
      <c r="DB176" t="s">
        <v>208</v>
      </c>
      <c r="DC176" t="s">
        <v>403</v>
      </c>
      <c r="DD176">
        <v>-85.170862999999997</v>
      </c>
      <c r="DE176">
        <v>34.962218</v>
      </c>
      <c r="DF176">
        <v>34.962218</v>
      </c>
      <c r="DG176">
        <v>-85.170862999999997</v>
      </c>
      <c r="DH176">
        <v>1.2751999999999999E-2</v>
      </c>
      <c r="DI176">
        <v>2.4069999999999999E-3</v>
      </c>
      <c r="DJ176">
        <v>25</v>
      </c>
      <c r="DK176">
        <v>9290</v>
      </c>
      <c r="DL176">
        <v>5.6</v>
      </c>
      <c r="DM176">
        <v>6830</v>
      </c>
      <c r="DN176">
        <v>5.6</v>
      </c>
      <c r="DO176">
        <v>6780</v>
      </c>
      <c r="DP176">
        <v>5.6</v>
      </c>
      <c r="DQ176">
        <v>6400</v>
      </c>
      <c r="DR176">
        <v>0</v>
      </c>
      <c r="DS176">
        <v>6360</v>
      </c>
      <c r="DT176">
        <v>6.4</v>
      </c>
      <c r="DU176">
        <v>6630</v>
      </c>
      <c r="DV176">
        <v>6.4</v>
      </c>
      <c r="DW176">
        <v>6420</v>
      </c>
      <c r="DX176">
        <v>6.6</v>
      </c>
      <c r="DY176">
        <v>6000</v>
      </c>
      <c r="DZ176">
        <v>6.6</v>
      </c>
      <c r="EA176">
        <v>6040</v>
      </c>
      <c r="EB176">
        <v>6.6</v>
      </c>
      <c r="EC176">
        <v>5750</v>
      </c>
      <c r="ED176">
        <v>6.8</v>
      </c>
      <c r="EE176">
        <v>0</v>
      </c>
    </row>
    <row r="177" spans="1:135" x14ac:dyDescent="0.3">
      <c r="A177">
        <v>175</v>
      </c>
      <c r="B177" t="s">
        <v>135</v>
      </c>
      <c r="C177">
        <v>30</v>
      </c>
      <c r="D177">
        <v>825</v>
      </c>
      <c r="E177" t="s">
        <v>135</v>
      </c>
      <c r="F177">
        <v>4402782</v>
      </c>
      <c r="G177" t="s">
        <v>136</v>
      </c>
      <c r="H177" s="1">
        <v>41365</v>
      </c>
      <c r="I177" t="s">
        <v>302</v>
      </c>
      <c r="J177" t="s">
        <v>303</v>
      </c>
      <c r="K177" t="s">
        <v>139</v>
      </c>
      <c r="L177" t="s">
        <v>218</v>
      </c>
      <c r="M177">
        <v>0</v>
      </c>
      <c r="N177">
        <v>0</v>
      </c>
      <c r="O177">
        <v>1</v>
      </c>
      <c r="P177" t="s">
        <v>141</v>
      </c>
      <c r="Q177" t="s">
        <v>142</v>
      </c>
      <c r="R177" t="s">
        <v>176</v>
      </c>
      <c r="S177" t="s">
        <v>177</v>
      </c>
      <c r="T177" t="s">
        <v>187</v>
      </c>
      <c r="U177">
        <v>1</v>
      </c>
      <c r="V177" t="s">
        <v>165</v>
      </c>
      <c r="W177" t="s">
        <v>217</v>
      </c>
      <c r="X177" t="s">
        <v>384</v>
      </c>
      <c r="Y177" t="s">
        <v>148</v>
      </c>
      <c r="Z177">
        <v>49</v>
      </c>
      <c r="AA177" t="s">
        <v>149</v>
      </c>
      <c r="AB177" t="s">
        <v>150</v>
      </c>
      <c r="AC177" t="s">
        <v>309</v>
      </c>
      <c r="AD177">
        <v>10.56</v>
      </c>
      <c r="AE177">
        <v>34.90793</v>
      </c>
      <c r="AF177">
        <v>-85.096245999999994</v>
      </c>
      <c r="AG177">
        <v>26</v>
      </c>
      <c r="AH177">
        <v>10</v>
      </c>
      <c r="AI177">
        <v>321</v>
      </c>
      <c r="AJ177" t="s">
        <v>308</v>
      </c>
      <c r="AK177">
        <v>155</v>
      </c>
      <c r="AL177">
        <v>172</v>
      </c>
      <c r="AM177" t="s">
        <v>230</v>
      </c>
      <c r="AN177">
        <v>571.79999999999995</v>
      </c>
      <c r="AO177">
        <v>94.7</v>
      </c>
      <c r="AP177">
        <v>945.5</v>
      </c>
      <c r="AQ177">
        <v>-85.098499000000004</v>
      </c>
      <c r="AR177">
        <v>34.907048000000003</v>
      </c>
      <c r="AS177">
        <v>-85.096097</v>
      </c>
      <c r="AT177">
        <v>34.908270999999999</v>
      </c>
      <c r="AU177" t="s">
        <v>309</v>
      </c>
      <c r="AV177">
        <v>1</v>
      </c>
      <c r="AW177">
        <v>47</v>
      </c>
      <c r="AX177">
        <v>2</v>
      </c>
      <c r="AY177">
        <v>0</v>
      </c>
      <c r="AZ177">
        <v>35</v>
      </c>
      <c r="BA177">
        <v>10.81</v>
      </c>
      <c r="BB177">
        <v>10.36</v>
      </c>
      <c r="BC177">
        <v>771.3</v>
      </c>
      <c r="BD177">
        <v>794.3</v>
      </c>
      <c r="BE177">
        <v>800.2</v>
      </c>
      <c r="BF177">
        <v>45</v>
      </c>
      <c r="BG177">
        <v>46.1</v>
      </c>
      <c r="BH177">
        <v>0</v>
      </c>
      <c r="BI177" s="1">
        <v>44187</v>
      </c>
      <c r="BJ177" t="s">
        <v>154</v>
      </c>
      <c r="BK177">
        <v>2.9589999999999998E-3</v>
      </c>
      <c r="BL177">
        <v>7429</v>
      </c>
      <c r="BM177">
        <v>7313</v>
      </c>
      <c r="BN177" t="s">
        <v>309</v>
      </c>
      <c r="BO177" t="s">
        <v>310</v>
      </c>
      <c r="BP177">
        <v>1</v>
      </c>
      <c r="BQ177">
        <v>200</v>
      </c>
      <c r="BR177">
        <v>6</v>
      </c>
      <c r="BS177">
        <v>1</v>
      </c>
      <c r="BT177">
        <v>2</v>
      </c>
      <c r="BU177">
        <v>1</v>
      </c>
      <c r="BV177">
        <v>1</v>
      </c>
      <c r="BW177">
        <v>2</v>
      </c>
      <c r="BX177">
        <v>0</v>
      </c>
      <c r="BY177">
        <v>4</v>
      </c>
      <c r="BZ177" t="s">
        <v>156</v>
      </c>
      <c r="CA177">
        <v>47</v>
      </c>
      <c r="CB177">
        <v>2</v>
      </c>
      <c r="CC177">
        <v>0</v>
      </c>
      <c r="CD177" t="s">
        <v>213</v>
      </c>
      <c r="CE177" t="s">
        <v>311</v>
      </c>
      <c r="CF177">
        <v>15832</v>
      </c>
      <c r="CG177">
        <v>35</v>
      </c>
      <c r="CH177">
        <v>8500</v>
      </c>
      <c r="CI177" t="s">
        <v>158</v>
      </c>
      <c r="CJ177">
        <v>0</v>
      </c>
      <c r="CK177">
        <v>0.676342</v>
      </c>
      <c r="CL177">
        <v>14</v>
      </c>
      <c r="CM177" t="s">
        <v>159</v>
      </c>
      <c r="CN177">
        <v>8500</v>
      </c>
      <c r="CO177">
        <v>61584</v>
      </c>
      <c r="CP177">
        <v>10.57</v>
      </c>
      <c r="CQ177">
        <v>11.247</v>
      </c>
      <c r="CR177">
        <v>61584</v>
      </c>
      <c r="CS177">
        <v>0</v>
      </c>
      <c r="CT177">
        <v>3571.0862179999999</v>
      </c>
      <c r="CU177">
        <v>100</v>
      </c>
      <c r="CV177">
        <v>7335</v>
      </c>
      <c r="CW177">
        <v>2.4188000000000001E-2</v>
      </c>
      <c r="CX177">
        <v>0</v>
      </c>
      <c r="CY177">
        <v>2.9589999999999998E-3</v>
      </c>
      <c r="CZ177">
        <v>107</v>
      </c>
      <c r="DA177" t="s">
        <v>426</v>
      </c>
      <c r="DB177" t="s">
        <v>427</v>
      </c>
      <c r="DC177" t="s">
        <v>428</v>
      </c>
      <c r="DD177">
        <v>-85.097499999999997</v>
      </c>
      <c r="DE177">
        <v>34.9056</v>
      </c>
      <c r="DF177">
        <v>34.9056</v>
      </c>
      <c r="DG177">
        <v>-85.097499999999997</v>
      </c>
      <c r="DH177">
        <v>1.436E-3</v>
      </c>
      <c r="DI177">
        <v>2.9589999999999998E-3</v>
      </c>
      <c r="DJ177">
        <v>26</v>
      </c>
      <c r="DK177">
        <v>7640</v>
      </c>
      <c r="DL177">
        <v>6.8</v>
      </c>
      <c r="DM177">
        <v>8460</v>
      </c>
      <c r="DN177">
        <v>4.4000000000000004</v>
      </c>
      <c r="DO177">
        <v>8400</v>
      </c>
      <c r="DP177">
        <v>4.4000000000000004</v>
      </c>
      <c r="DQ177">
        <v>8450</v>
      </c>
      <c r="DR177">
        <v>5</v>
      </c>
      <c r="DS177">
        <v>8500</v>
      </c>
      <c r="DT177">
        <v>4.4000000000000004</v>
      </c>
      <c r="DU177">
        <v>8260</v>
      </c>
      <c r="DV177">
        <v>4.4000000000000004</v>
      </c>
      <c r="DW177">
        <v>8000</v>
      </c>
      <c r="DX177">
        <v>4.5999999999999996</v>
      </c>
      <c r="DY177">
        <v>7950</v>
      </c>
      <c r="DZ177">
        <v>4.5999999999999996</v>
      </c>
      <c r="EA177">
        <v>8000</v>
      </c>
      <c r="EB177">
        <v>4.5999999999999996</v>
      </c>
      <c r="EC177">
        <v>7500</v>
      </c>
      <c r="ED177">
        <v>7.7</v>
      </c>
      <c r="EE177">
        <v>0</v>
      </c>
    </row>
    <row r="178" spans="1:135" x14ac:dyDescent="0.3">
      <c r="A178">
        <v>176</v>
      </c>
      <c r="B178" t="s">
        <v>135</v>
      </c>
      <c r="C178">
        <v>42</v>
      </c>
      <c r="D178">
        <v>828</v>
      </c>
      <c r="E178" t="s">
        <v>135</v>
      </c>
      <c r="F178">
        <v>4437166</v>
      </c>
      <c r="G178" t="s">
        <v>429</v>
      </c>
      <c r="H178" s="1">
        <v>41351</v>
      </c>
      <c r="I178" t="s">
        <v>302</v>
      </c>
      <c r="J178" t="s">
        <v>430</v>
      </c>
      <c r="K178" t="s">
        <v>431</v>
      </c>
      <c r="L178" t="s">
        <v>169</v>
      </c>
      <c r="M178">
        <v>0</v>
      </c>
      <c r="N178">
        <v>0</v>
      </c>
      <c r="O178">
        <v>0</v>
      </c>
      <c r="P178" t="s">
        <v>282</v>
      </c>
      <c r="Q178" t="s">
        <v>186</v>
      </c>
      <c r="R178" t="s">
        <v>271</v>
      </c>
      <c r="S178" t="s">
        <v>277</v>
      </c>
      <c r="T178" t="s">
        <v>271</v>
      </c>
      <c r="U178">
        <v>1</v>
      </c>
      <c r="V178" t="s">
        <v>145</v>
      </c>
      <c r="W178" t="s">
        <v>224</v>
      </c>
      <c r="X178" t="s">
        <v>178</v>
      </c>
      <c r="Y178" t="s">
        <v>148</v>
      </c>
      <c r="Z178">
        <v>25</v>
      </c>
      <c r="AA178" t="s">
        <v>149</v>
      </c>
      <c r="AB178" t="s">
        <v>168</v>
      </c>
      <c r="AC178" t="s">
        <v>309</v>
      </c>
      <c r="AD178">
        <v>10.57</v>
      </c>
      <c r="AE178">
        <v>34.908062999999999</v>
      </c>
      <c r="AF178">
        <v>-85.096171999999996</v>
      </c>
      <c r="AG178">
        <v>26</v>
      </c>
      <c r="AH178">
        <v>10</v>
      </c>
      <c r="AI178">
        <v>321</v>
      </c>
      <c r="AJ178" t="s">
        <v>308</v>
      </c>
      <c r="AK178">
        <v>155</v>
      </c>
      <c r="AL178">
        <v>172</v>
      </c>
      <c r="AM178" t="s">
        <v>230</v>
      </c>
      <c r="AN178">
        <v>571.79999999999995</v>
      </c>
      <c r="AO178">
        <v>94.7</v>
      </c>
      <c r="AP178">
        <v>945.5</v>
      </c>
      <c r="AQ178">
        <v>-85.098499000000004</v>
      </c>
      <c r="AR178">
        <v>34.907048000000003</v>
      </c>
      <c r="AS178">
        <v>-85.096097</v>
      </c>
      <c r="AT178">
        <v>34.908270999999999</v>
      </c>
      <c r="AU178" t="s">
        <v>309</v>
      </c>
      <c r="AV178">
        <v>1</v>
      </c>
      <c r="AW178">
        <v>47</v>
      </c>
      <c r="AX178">
        <v>2</v>
      </c>
      <c r="AY178">
        <v>0</v>
      </c>
      <c r="AZ178">
        <v>35</v>
      </c>
      <c r="BA178">
        <v>10.81</v>
      </c>
      <c r="BB178">
        <v>10.36</v>
      </c>
      <c r="BC178">
        <v>771.3</v>
      </c>
      <c r="BD178">
        <v>794.3</v>
      </c>
      <c r="BE178">
        <v>800.2</v>
      </c>
      <c r="BF178">
        <v>45</v>
      </c>
      <c r="BG178">
        <v>46.1</v>
      </c>
      <c r="BH178">
        <v>0</v>
      </c>
      <c r="BI178" s="1">
        <v>44187</v>
      </c>
      <c r="BJ178" t="s">
        <v>154</v>
      </c>
      <c r="BK178">
        <v>2.9589999999999998E-3</v>
      </c>
      <c r="BL178">
        <v>7429</v>
      </c>
      <c r="BM178">
        <v>7313</v>
      </c>
      <c r="BN178" t="s">
        <v>309</v>
      </c>
      <c r="BO178" t="s">
        <v>310</v>
      </c>
      <c r="BP178">
        <v>1</v>
      </c>
      <c r="BQ178">
        <v>200</v>
      </c>
      <c r="BR178">
        <v>6</v>
      </c>
      <c r="BS178">
        <v>1</v>
      </c>
      <c r="BT178">
        <v>2</v>
      </c>
      <c r="BU178">
        <v>1</v>
      </c>
      <c r="BV178">
        <v>1</v>
      </c>
      <c r="BW178">
        <v>2</v>
      </c>
      <c r="BX178">
        <v>0</v>
      </c>
      <c r="BY178">
        <v>4</v>
      </c>
      <c r="BZ178" t="s">
        <v>156</v>
      </c>
      <c r="CA178">
        <v>47</v>
      </c>
      <c r="CB178">
        <v>2</v>
      </c>
      <c r="CC178">
        <v>0</v>
      </c>
      <c r="CD178" t="s">
        <v>213</v>
      </c>
      <c r="CE178" t="s">
        <v>311</v>
      </c>
      <c r="CF178">
        <v>15832</v>
      </c>
      <c r="CG178">
        <v>35</v>
      </c>
      <c r="CH178">
        <v>8500</v>
      </c>
      <c r="CI178" t="s">
        <v>158</v>
      </c>
      <c r="CJ178">
        <v>0</v>
      </c>
      <c r="CK178">
        <v>0.676342</v>
      </c>
      <c r="CL178">
        <v>14</v>
      </c>
      <c r="CM178" t="s">
        <v>159</v>
      </c>
      <c r="CN178">
        <v>8500</v>
      </c>
      <c r="CO178">
        <v>61584</v>
      </c>
      <c r="CP178">
        <v>10.57</v>
      </c>
      <c r="CQ178">
        <v>11.247</v>
      </c>
      <c r="CR178">
        <v>61584</v>
      </c>
      <c r="CS178">
        <v>0</v>
      </c>
      <c r="CT178">
        <v>3571.0862179999999</v>
      </c>
      <c r="CU178">
        <v>100</v>
      </c>
      <c r="CV178">
        <v>7335</v>
      </c>
      <c r="CW178">
        <v>2.4188000000000001E-2</v>
      </c>
      <c r="CX178">
        <v>0</v>
      </c>
      <c r="CY178">
        <v>2.9589999999999998E-3</v>
      </c>
      <c r="CZ178">
        <v>107</v>
      </c>
      <c r="DA178" t="s">
        <v>426</v>
      </c>
      <c r="DB178" t="s">
        <v>427</v>
      </c>
      <c r="DC178" t="s">
        <v>428</v>
      </c>
      <c r="DD178">
        <v>-85.097499999999997</v>
      </c>
      <c r="DE178">
        <v>34.9056</v>
      </c>
      <c r="DF178">
        <v>34.9056</v>
      </c>
      <c r="DG178">
        <v>-85.097499999999997</v>
      </c>
      <c r="DH178">
        <v>1.436E-3</v>
      </c>
      <c r="DI178">
        <v>2.9589999999999998E-3</v>
      </c>
      <c r="DJ178">
        <v>26</v>
      </c>
      <c r="DK178">
        <v>7640</v>
      </c>
      <c r="DL178">
        <v>6.8</v>
      </c>
      <c r="DM178">
        <v>8460</v>
      </c>
      <c r="DN178">
        <v>4.4000000000000004</v>
      </c>
      <c r="DO178">
        <v>8400</v>
      </c>
      <c r="DP178">
        <v>4.4000000000000004</v>
      </c>
      <c r="DQ178">
        <v>8450</v>
      </c>
      <c r="DR178">
        <v>5</v>
      </c>
      <c r="DS178">
        <v>8500</v>
      </c>
      <c r="DT178">
        <v>4.4000000000000004</v>
      </c>
      <c r="DU178">
        <v>8260</v>
      </c>
      <c r="DV178">
        <v>4.4000000000000004</v>
      </c>
      <c r="DW178">
        <v>8000</v>
      </c>
      <c r="DX178">
        <v>4.5999999999999996</v>
      </c>
      <c r="DY178">
        <v>7950</v>
      </c>
      <c r="DZ178">
        <v>4.5999999999999996</v>
      </c>
      <c r="EA178">
        <v>8000</v>
      </c>
      <c r="EB178">
        <v>4.5999999999999996</v>
      </c>
      <c r="EC178">
        <v>7500</v>
      </c>
      <c r="ED178">
        <v>7.7</v>
      </c>
      <c r="EE178">
        <v>0</v>
      </c>
    </row>
    <row r="179" spans="1:135" x14ac:dyDescent="0.3">
      <c r="A179">
        <v>177</v>
      </c>
      <c r="B179" t="s">
        <v>135</v>
      </c>
      <c r="C179">
        <v>72</v>
      </c>
      <c r="D179">
        <v>809</v>
      </c>
      <c r="E179" t="s">
        <v>135</v>
      </c>
      <c r="F179">
        <v>4495775</v>
      </c>
      <c r="G179" t="s">
        <v>136</v>
      </c>
      <c r="H179" s="1">
        <v>41458</v>
      </c>
      <c r="I179" t="s">
        <v>302</v>
      </c>
      <c r="J179" t="s">
        <v>303</v>
      </c>
      <c r="K179" t="s">
        <v>139</v>
      </c>
      <c r="L179" t="s">
        <v>218</v>
      </c>
      <c r="M179">
        <v>0</v>
      </c>
      <c r="N179">
        <v>0</v>
      </c>
      <c r="O179">
        <v>1</v>
      </c>
      <c r="P179" t="s">
        <v>282</v>
      </c>
      <c r="Q179" t="s">
        <v>170</v>
      </c>
      <c r="R179" t="s">
        <v>180</v>
      </c>
      <c r="S179" t="s">
        <v>180</v>
      </c>
      <c r="T179" t="s">
        <v>387</v>
      </c>
      <c r="U179">
        <v>2</v>
      </c>
      <c r="V179" t="s">
        <v>182</v>
      </c>
      <c r="W179" t="s">
        <v>211</v>
      </c>
      <c r="X179" t="s">
        <v>147</v>
      </c>
      <c r="Y179" t="s">
        <v>167</v>
      </c>
      <c r="Z179">
        <v>0</v>
      </c>
      <c r="AA179" t="s">
        <v>198</v>
      </c>
      <c r="AB179" t="s">
        <v>255</v>
      </c>
      <c r="AC179" t="s">
        <v>309</v>
      </c>
      <c r="AD179">
        <v>10.43168</v>
      </c>
      <c r="AE179">
        <v>34.907004999999998</v>
      </c>
      <c r="AF179">
        <v>-85.098067</v>
      </c>
      <c r="AG179">
        <v>26</v>
      </c>
      <c r="AH179">
        <v>10</v>
      </c>
      <c r="AI179">
        <v>321</v>
      </c>
      <c r="AJ179" t="s">
        <v>308</v>
      </c>
      <c r="AK179">
        <v>155</v>
      </c>
      <c r="AL179">
        <v>172</v>
      </c>
      <c r="AM179" t="s">
        <v>230</v>
      </c>
      <c r="AN179">
        <v>571.79999999999995</v>
      </c>
      <c r="AO179">
        <v>94.7</v>
      </c>
      <c r="AP179">
        <v>945.5</v>
      </c>
      <c r="AQ179">
        <v>-85.098499000000004</v>
      </c>
      <c r="AR179">
        <v>34.907048000000003</v>
      </c>
      <c r="AS179">
        <v>-85.096097</v>
      </c>
      <c r="AT179">
        <v>34.908270999999999</v>
      </c>
      <c r="AU179" t="s">
        <v>309</v>
      </c>
      <c r="AV179">
        <v>1</v>
      </c>
      <c r="AW179">
        <v>47</v>
      </c>
      <c r="AX179">
        <v>2</v>
      </c>
      <c r="AY179">
        <v>0</v>
      </c>
      <c r="AZ179">
        <v>35</v>
      </c>
      <c r="BA179">
        <v>10.81</v>
      </c>
      <c r="BB179">
        <v>10.36</v>
      </c>
      <c r="BC179">
        <v>771.3</v>
      </c>
      <c r="BD179">
        <v>794.3</v>
      </c>
      <c r="BE179">
        <v>800.2</v>
      </c>
      <c r="BF179">
        <v>45</v>
      </c>
      <c r="BG179">
        <v>46.1</v>
      </c>
      <c r="BH179">
        <v>0</v>
      </c>
      <c r="BI179" s="1">
        <v>44187</v>
      </c>
      <c r="BJ179" t="s">
        <v>154</v>
      </c>
      <c r="BK179">
        <v>2.9589999999999998E-3</v>
      </c>
      <c r="BL179">
        <v>7429</v>
      </c>
      <c r="BM179">
        <v>7313</v>
      </c>
      <c r="BN179" t="s">
        <v>309</v>
      </c>
      <c r="BO179" t="s">
        <v>310</v>
      </c>
      <c r="BP179">
        <v>1</v>
      </c>
      <c r="BQ179">
        <v>200</v>
      </c>
      <c r="BR179">
        <v>6</v>
      </c>
      <c r="BS179">
        <v>1</v>
      </c>
      <c r="BT179">
        <v>2</v>
      </c>
      <c r="BU179">
        <v>1</v>
      </c>
      <c r="BV179">
        <v>1</v>
      </c>
      <c r="BW179">
        <v>2</v>
      </c>
      <c r="BX179">
        <v>0</v>
      </c>
      <c r="BY179">
        <v>4</v>
      </c>
      <c r="BZ179" t="s">
        <v>156</v>
      </c>
      <c r="CA179">
        <v>47</v>
      </c>
      <c r="CB179">
        <v>2</v>
      </c>
      <c r="CC179">
        <v>0</v>
      </c>
      <c r="CD179" t="s">
        <v>213</v>
      </c>
      <c r="CE179" t="s">
        <v>311</v>
      </c>
      <c r="CF179">
        <v>15832</v>
      </c>
      <c r="CG179">
        <v>35</v>
      </c>
      <c r="CH179">
        <v>8500</v>
      </c>
      <c r="CI179" t="s">
        <v>158</v>
      </c>
      <c r="CJ179">
        <v>0</v>
      </c>
      <c r="CK179">
        <v>0.676342</v>
      </c>
      <c r="CL179">
        <v>14</v>
      </c>
      <c r="CM179" t="s">
        <v>159</v>
      </c>
      <c r="CN179">
        <v>8500</v>
      </c>
      <c r="CO179">
        <v>61584</v>
      </c>
      <c r="CP179">
        <v>10.57</v>
      </c>
      <c r="CQ179">
        <v>11.247</v>
      </c>
      <c r="CR179">
        <v>61584</v>
      </c>
      <c r="CS179">
        <v>0</v>
      </c>
      <c r="CT179">
        <v>3571.0862179999999</v>
      </c>
      <c r="CU179">
        <v>100</v>
      </c>
      <c r="CV179">
        <v>7335</v>
      </c>
      <c r="CW179">
        <v>2.4188000000000001E-2</v>
      </c>
      <c r="CX179">
        <v>0</v>
      </c>
      <c r="CY179">
        <v>2.9589999999999998E-3</v>
      </c>
      <c r="CZ179">
        <v>107</v>
      </c>
      <c r="DA179" t="s">
        <v>426</v>
      </c>
      <c r="DB179" t="s">
        <v>427</v>
      </c>
      <c r="DC179" t="s">
        <v>428</v>
      </c>
      <c r="DD179">
        <v>-85.097499999999997</v>
      </c>
      <c r="DE179">
        <v>34.9056</v>
      </c>
      <c r="DF179">
        <v>34.9056</v>
      </c>
      <c r="DG179">
        <v>-85.097499999999997</v>
      </c>
      <c r="DH179">
        <v>1.436E-3</v>
      </c>
      <c r="DI179">
        <v>2.9589999999999998E-3</v>
      </c>
      <c r="DJ179">
        <v>26</v>
      </c>
      <c r="DK179">
        <v>7640</v>
      </c>
      <c r="DL179">
        <v>6.8</v>
      </c>
      <c r="DM179">
        <v>8460</v>
      </c>
      <c r="DN179">
        <v>4.4000000000000004</v>
      </c>
      <c r="DO179">
        <v>8400</v>
      </c>
      <c r="DP179">
        <v>4.4000000000000004</v>
      </c>
      <c r="DQ179">
        <v>8450</v>
      </c>
      <c r="DR179">
        <v>5</v>
      </c>
      <c r="DS179">
        <v>8500</v>
      </c>
      <c r="DT179">
        <v>4.4000000000000004</v>
      </c>
      <c r="DU179">
        <v>8260</v>
      </c>
      <c r="DV179">
        <v>4.4000000000000004</v>
      </c>
      <c r="DW179">
        <v>8000</v>
      </c>
      <c r="DX179">
        <v>4.5999999999999996</v>
      </c>
      <c r="DY179">
        <v>7950</v>
      </c>
      <c r="DZ179">
        <v>4.5999999999999996</v>
      </c>
      <c r="EA179">
        <v>8000</v>
      </c>
      <c r="EB179">
        <v>4.5999999999999996</v>
      </c>
      <c r="EC179">
        <v>7500</v>
      </c>
      <c r="ED179">
        <v>7.7</v>
      </c>
      <c r="EE179">
        <v>0</v>
      </c>
    </row>
    <row r="180" spans="1:135" x14ac:dyDescent="0.3">
      <c r="A180">
        <v>178</v>
      </c>
      <c r="B180" t="s">
        <v>135</v>
      </c>
      <c r="C180">
        <v>93</v>
      </c>
      <c r="D180">
        <v>754</v>
      </c>
      <c r="E180" t="s">
        <v>135</v>
      </c>
      <c r="F180">
        <v>5009376</v>
      </c>
      <c r="G180" t="s">
        <v>429</v>
      </c>
      <c r="H180" s="1">
        <v>41901</v>
      </c>
      <c r="I180" t="s">
        <v>302</v>
      </c>
      <c r="J180" t="s">
        <v>430</v>
      </c>
      <c r="K180" t="s">
        <v>385</v>
      </c>
      <c r="L180" t="s">
        <v>140</v>
      </c>
      <c r="M180">
        <v>0</v>
      </c>
      <c r="N180">
        <v>0</v>
      </c>
      <c r="O180">
        <v>0</v>
      </c>
      <c r="P180" t="s">
        <v>141</v>
      </c>
      <c r="Q180" t="s">
        <v>142</v>
      </c>
      <c r="R180" t="s">
        <v>272</v>
      </c>
      <c r="S180" t="s">
        <v>272</v>
      </c>
      <c r="T180" t="s">
        <v>144</v>
      </c>
      <c r="U180">
        <v>1</v>
      </c>
      <c r="V180" t="s">
        <v>165</v>
      </c>
      <c r="W180" t="s">
        <v>166</v>
      </c>
      <c r="X180" t="s">
        <v>178</v>
      </c>
      <c r="Y180" t="s">
        <v>148</v>
      </c>
      <c r="Z180">
        <v>85</v>
      </c>
      <c r="AA180" t="s">
        <v>149</v>
      </c>
      <c r="AB180" t="s">
        <v>197</v>
      </c>
      <c r="AC180" t="s">
        <v>309</v>
      </c>
      <c r="AD180">
        <v>10.57</v>
      </c>
      <c r="AE180">
        <v>34.90804</v>
      </c>
      <c r="AF180">
        <v>-85.096181000000001</v>
      </c>
      <c r="AG180">
        <v>26</v>
      </c>
      <c r="AH180">
        <v>10</v>
      </c>
      <c r="AI180">
        <v>321</v>
      </c>
      <c r="AJ180" t="s">
        <v>308</v>
      </c>
      <c r="AK180">
        <v>155</v>
      </c>
      <c r="AL180">
        <v>172</v>
      </c>
      <c r="AM180" t="s">
        <v>230</v>
      </c>
      <c r="AN180">
        <v>571.79999999999995</v>
      </c>
      <c r="AO180">
        <v>94.7</v>
      </c>
      <c r="AP180">
        <v>945.5</v>
      </c>
      <c r="AQ180">
        <v>-85.098499000000004</v>
      </c>
      <c r="AR180">
        <v>34.907048000000003</v>
      </c>
      <c r="AS180">
        <v>-85.096097</v>
      </c>
      <c r="AT180">
        <v>34.908270999999999</v>
      </c>
      <c r="AU180" t="s">
        <v>309</v>
      </c>
      <c r="AV180">
        <v>1</v>
      </c>
      <c r="AW180">
        <v>47</v>
      </c>
      <c r="AX180">
        <v>2</v>
      </c>
      <c r="AY180">
        <v>0</v>
      </c>
      <c r="AZ180">
        <v>35</v>
      </c>
      <c r="BA180">
        <v>10.81</v>
      </c>
      <c r="BB180">
        <v>10.36</v>
      </c>
      <c r="BC180">
        <v>771.3</v>
      </c>
      <c r="BD180">
        <v>794.3</v>
      </c>
      <c r="BE180">
        <v>800.2</v>
      </c>
      <c r="BF180">
        <v>45</v>
      </c>
      <c r="BG180">
        <v>46.1</v>
      </c>
      <c r="BH180">
        <v>0</v>
      </c>
      <c r="BI180" s="1">
        <v>44187</v>
      </c>
      <c r="BJ180" t="s">
        <v>154</v>
      </c>
      <c r="BK180">
        <v>2.9589999999999998E-3</v>
      </c>
      <c r="BL180">
        <v>7429</v>
      </c>
      <c r="BM180">
        <v>7313</v>
      </c>
      <c r="BN180" t="s">
        <v>309</v>
      </c>
      <c r="BO180" t="s">
        <v>310</v>
      </c>
      <c r="BP180">
        <v>1</v>
      </c>
      <c r="BQ180">
        <v>200</v>
      </c>
      <c r="BR180">
        <v>6</v>
      </c>
      <c r="BS180">
        <v>1</v>
      </c>
      <c r="BT180">
        <v>2</v>
      </c>
      <c r="BU180">
        <v>1</v>
      </c>
      <c r="BV180">
        <v>1</v>
      </c>
      <c r="BW180">
        <v>2</v>
      </c>
      <c r="BX180">
        <v>0</v>
      </c>
      <c r="BY180">
        <v>4</v>
      </c>
      <c r="BZ180" t="s">
        <v>156</v>
      </c>
      <c r="CA180">
        <v>47</v>
      </c>
      <c r="CB180">
        <v>2</v>
      </c>
      <c r="CC180">
        <v>0</v>
      </c>
      <c r="CD180" t="s">
        <v>213</v>
      </c>
      <c r="CE180" t="s">
        <v>311</v>
      </c>
      <c r="CF180">
        <v>15832</v>
      </c>
      <c r="CG180">
        <v>35</v>
      </c>
      <c r="CH180">
        <v>8500</v>
      </c>
      <c r="CI180" t="s">
        <v>158</v>
      </c>
      <c r="CJ180">
        <v>0</v>
      </c>
      <c r="CK180">
        <v>0.676342</v>
      </c>
      <c r="CL180">
        <v>14</v>
      </c>
      <c r="CM180" t="s">
        <v>159</v>
      </c>
      <c r="CN180">
        <v>8500</v>
      </c>
      <c r="CO180">
        <v>61584</v>
      </c>
      <c r="CP180">
        <v>10.57</v>
      </c>
      <c r="CQ180">
        <v>11.247</v>
      </c>
      <c r="CR180">
        <v>61584</v>
      </c>
      <c r="CS180">
        <v>0</v>
      </c>
      <c r="CT180">
        <v>3571.0862179999999</v>
      </c>
      <c r="CU180">
        <v>100</v>
      </c>
      <c r="CV180">
        <v>7335</v>
      </c>
      <c r="CW180">
        <v>2.4188000000000001E-2</v>
      </c>
      <c r="CX180">
        <v>0</v>
      </c>
      <c r="CY180">
        <v>2.9589999999999998E-3</v>
      </c>
      <c r="CZ180">
        <v>107</v>
      </c>
      <c r="DA180" t="s">
        <v>426</v>
      </c>
      <c r="DB180" t="s">
        <v>427</v>
      </c>
      <c r="DC180" t="s">
        <v>428</v>
      </c>
      <c r="DD180">
        <v>-85.097499999999997</v>
      </c>
      <c r="DE180">
        <v>34.9056</v>
      </c>
      <c r="DF180">
        <v>34.9056</v>
      </c>
      <c r="DG180">
        <v>-85.097499999999997</v>
      </c>
      <c r="DH180">
        <v>1.436E-3</v>
      </c>
      <c r="DI180">
        <v>2.9589999999999998E-3</v>
      </c>
      <c r="DJ180">
        <v>26</v>
      </c>
      <c r="DK180">
        <v>7640</v>
      </c>
      <c r="DL180">
        <v>6.8</v>
      </c>
      <c r="DM180">
        <v>8460</v>
      </c>
      <c r="DN180">
        <v>4.4000000000000004</v>
      </c>
      <c r="DO180">
        <v>8400</v>
      </c>
      <c r="DP180">
        <v>4.4000000000000004</v>
      </c>
      <c r="DQ180">
        <v>8450</v>
      </c>
      <c r="DR180">
        <v>5</v>
      </c>
      <c r="DS180">
        <v>8500</v>
      </c>
      <c r="DT180">
        <v>4.4000000000000004</v>
      </c>
      <c r="DU180">
        <v>8260</v>
      </c>
      <c r="DV180">
        <v>4.4000000000000004</v>
      </c>
      <c r="DW180">
        <v>8000</v>
      </c>
      <c r="DX180">
        <v>4.5999999999999996</v>
      </c>
      <c r="DY180">
        <v>7950</v>
      </c>
      <c r="DZ180">
        <v>4.5999999999999996</v>
      </c>
      <c r="EA180">
        <v>8000</v>
      </c>
      <c r="EB180">
        <v>4.5999999999999996</v>
      </c>
      <c r="EC180">
        <v>7500</v>
      </c>
      <c r="ED180">
        <v>7.7</v>
      </c>
      <c r="EE180">
        <v>0</v>
      </c>
    </row>
    <row r="181" spans="1:135" x14ac:dyDescent="0.3">
      <c r="A181">
        <v>179</v>
      </c>
      <c r="B181" t="s">
        <v>135</v>
      </c>
      <c r="C181">
        <v>146</v>
      </c>
      <c r="D181">
        <v>803</v>
      </c>
      <c r="E181" t="s">
        <v>135</v>
      </c>
      <c r="F181">
        <v>4546061</v>
      </c>
      <c r="G181" t="s">
        <v>136</v>
      </c>
      <c r="H181" s="1">
        <v>41506</v>
      </c>
      <c r="I181" t="s">
        <v>302</v>
      </c>
      <c r="J181" t="s">
        <v>430</v>
      </c>
      <c r="K181" t="s">
        <v>431</v>
      </c>
      <c r="L181" t="s">
        <v>140</v>
      </c>
      <c r="M181">
        <v>0</v>
      </c>
      <c r="N181">
        <v>0</v>
      </c>
      <c r="O181">
        <v>0</v>
      </c>
      <c r="P181" t="s">
        <v>190</v>
      </c>
      <c r="Q181" t="s">
        <v>249</v>
      </c>
      <c r="R181" t="s">
        <v>180</v>
      </c>
      <c r="S181" t="s">
        <v>180</v>
      </c>
      <c r="T181" t="s">
        <v>253</v>
      </c>
      <c r="U181">
        <v>2</v>
      </c>
      <c r="V181" t="s">
        <v>339</v>
      </c>
      <c r="W181" t="s">
        <v>382</v>
      </c>
      <c r="X181" t="s">
        <v>147</v>
      </c>
      <c r="Y181" t="s">
        <v>148</v>
      </c>
      <c r="Z181">
        <v>0</v>
      </c>
      <c r="AA181" t="s">
        <v>175</v>
      </c>
      <c r="AB181" t="s">
        <v>362</v>
      </c>
      <c r="AC181" t="s">
        <v>309</v>
      </c>
      <c r="AD181">
        <v>10.57</v>
      </c>
      <c r="AE181">
        <v>34.908022000000003</v>
      </c>
      <c r="AF181">
        <v>-85.096192000000002</v>
      </c>
      <c r="AG181">
        <v>26</v>
      </c>
      <c r="AH181">
        <v>10</v>
      </c>
      <c r="AI181">
        <v>321</v>
      </c>
      <c r="AJ181" t="s">
        <v>308</v>
      </c>
      <c r="AK181">
        <v>155</v>
      </c>
      <c r="AL181">
        <v>172</v>
      </c>
      <c r="AM181" t="s">
        <v>230</v>
      </c>
      <c r="AN181">
        <v>571.79999999999995</v>
      </c>
      <c r="AO181">
        <v>94.7</v>
      </c>
      <c r="AP181">
        <v>945.5</v>
      </c>
      <c r="AQ181">
        <v>-85.098499000000004</v>
      </c>
      <c r="AR181">
        <v>34.907048000000003</v>
      </c>
      <c r="AS181">
        <v>-85.096097</v>
      </c>
      <c r="AT181">
        <v>34.908270999999999</v>
      </c>
      <c r="AU181" t="s">
        <v>309</v>
      </c>
      <c r="AV181">
        <v>1</v>
      </c>
      <c r="AW181">
        <v>47</v>
      </c>
      <c r="AX181">
        <v>2</v>
      </c>
      <c r="AY181">
        <v>0</v>
      </c>
      <c r="AZ181">
        <v>35</v>
      </c>
      <c r="BA181">
        <v>10.81</v>
      </c>
      <c r="BB181">
        <v>10.36</v>
      </c>
      <c r="BC181">
        <v>771.3</v>
      </c>
      <c r="BD181">
        <v>794.3</v>
      </c>
      <c r="BE181">
        <v>800.2</v>
      </c>
      <c r="BF181">
        <v>45</v>
      </c>
      <c r="BG181">
        <v>46.1</v>
      </c>
      <c r="BH181">
        <v>0</v>
      </c>
      <c r="BI181" s="1">
        <v>44187</v>
      </c>
      <c r="BJ181" t="s">
        <v>154</v>
      </c>
      <c r="BK181">
        <v>2.9589999999999998E-3</v>
      </c>
      <c r="BL181">
        <v>7429</v>
      </c>
      <c r="BM181">
        <v>7313</v>
      </c>
      <c r="BN181" t="s">
        <v>309</v>
      </c>
      <c r="BO181" t="s">
        <v>310</v>
      </c>
      <c r="BP181">
        <v>1</v>
      </c>
      <c r="BQ181">
        <v>200</v>
      </c>
      <c r="BR181">
        <v>6</v>
      </c>
      <c r="BS181">
        <v>1</v>
      </c>
      <c r="BT181">
        <v>2</v>
      </c>
      <c r="BU181">
        <v>1</v>
      </c>
      <c r="BV181">
        <v>1</v>
      </c>
      <c r="BW181">
        <v>2</v>
      </c>
      <c r="BX181">
        <v>0</v>
      </c>
      <c r="BY181">
        <v>4</v>
      </c>
      <c r="BZ181" t="s">
        <v>156</v>
      </c>
      <c r="CA181">
        <v>47</v>
      </c>
      <c r="CB181">
        <v>2</v>
      </c>
      <c r="CC181">
        <v>0</v>
      </c>
      <c r="CD181" t="s">
        <v>213</v>
      </c>
      <c r="CE181" t="s">
        <v>311</v>
      </c>
      <c r="CF181">
        <v>15832</v>
      </c>
      <c r="CG181">
        <v>35</v>
      </c>
      <c r="CH181">
        <v>8500</v>
      </c>
      <c r="CI181" t="s">
        <v>158</v>
      </c>
      <c r="CJ181">
        <v>0</v>
      </c>
      <c r="CK181">
        <v>0.676342</v>
      </c>
      <c r="CL181">
        <v>14</v>
      </c>
      <c r="CM181" t="s">
        <v>159</v>
      </c>
      <c r="CN181">
        <v>8500</v>
      </c>
      <c r="CO181">
        <v>61584</v>
      </c>
      <c r="CP181">
        <v>10.57</v>
      </c>
      <c r="CQ181">
        <v>11.247</v>
      </c>
      <c r="CR181">
        <v>61584</v>
      </c>
      <c r="CS181">
        <v>0</v>
      </c>
      <c r="CT181">
        <v>3571.0862179999999</v>
      </c>
      <c r="CU181">
        <v>100</v>
      </c>
      <c r="CV181">
        <v>7335</v>
      </c>
      <c r="CW181">
        <v>2.4188000000000001E-2</v>
      </c>
      <c r="CX181">
        <v>0</v>
      </c>
      <c r="CY181">
        <v>2.9589999999999998E-3</v>
      </c>
      <c r="CZ181">
        <v>107</v>
      </c>
      <c r="DA181" t="s">
        <v>426</v>
      </c>
      <c r="DB181" t="s">
        <v>427</v>
      </c>
      <c r="DC181" t="s">
        <v>428</v>
      </c>
      <c r="DD181">
        <v>-85.097499999999997</v>
      </c>
      <c r="DE181">
        <v>34.9056</v>
      </c>
      <c r="DF181">
        <v>34.9056</v>
      </c>
      <c r="DG181">
        <v>-85.097499999999997</v>
      </c>
      <c r="DH181">
        <v>1.436E-3</v>
      </c>
      <c r="DI181">
        <v>2.9589999999999998E-3</v>
      </c>
      <c r="DJ181">
        <v>26</v>
      </c>
      <c r="DK181">
        <v>7640</v>
      </c>
      <c r="DL181">
        <v>6.8</v>
      </c>
      <c r="DM181">
        <v>8460</v>
      </c>
      <c r="DN181">
        <v>4.4000000000000004</v>
      </c>
      <c r="DO181">
        <v>8400</v>
      </c>
      <c r="DP181">
        <v>4.4000000000000004</v>
      </c>
      <c r="DQ181">
        <v>8450</v>
      </c>
      <c r="DR181">
        <v>5</v>
      </c>
      <c r="DS181">
        <v>8500</v>
      </c>
      <c r="DT181">
        <v>4.4000000000000004</v>
      </c>
      <c r="DU181">
        <v>8260</v>
      </c>
      <c r="DV181">
        <v>4.4000000000000004</v>
      </c>
      <c r="DW181">
        <v>8000</v>
      </c>
      <c r="DX181">
        <v>4.5999999999999996</v>
      </c>
      <c r="DY181">
        <v>7950</v>
      </c>
      <c r="DZ181">
        <v>4.5999999999999996</v>
      </c>
      <c r="EA181">
        <v>8000</v>
      </c>
      <c r="EB181">
        <v>4.5999999999999996</v>
      </c>
      <c r="EC181">
        <v>7500</v>
      </c>
      <c r="ED181">
        <v>7.7</v>
      </c>
      <c r="EE181">
        <v>0</v>
      </c>
    </row>
    <row r="182" spans="1:135" x14ac:dyDescent="0.3">
      <c r="A182">
        <v>180</v>
      </c>
      <c r="B182" t="s">
        <v>135</v>
      </c>
      <c r="C182">
        <v>165</v>
      </c>
      <c r="D182">
        <v>798</v>
      </c>
      <c r="E182" t="s">
        <v>135</v>
      </c>
      <c r="F182">
        <v>4626454</v>
      </c>
      <c r="G182" t="s">
        <v>429</v>
      </c>
      <c r="H182" s="1">
        <v>41534</v>
      </c>
      <c r="I182" t="s">
        <v>302</v>
      </c>
      <c r="J182" t="s">
        <v>303</v>
      </c>
      <c r="K182" t="s">
        <v>431</v>
      </c>
      <c r="L182" t="s">
        <v>140</v>
      </c>
      <c r="M182">
        <v>0</v>
      </c>
      <c r="N182">
        <v>0</v>
      </c>
      <c r="O182">
        <v>0</v>
      </c>
      <c r="P182" t="s">
        <v>141</v>
      </c>
      <c r="Q182" t="s">
        <v>170</v>
      </c>
      <c r="R182" t="s">
        <v>293</v>
      </c>
      <c r="S182" t="s">
        <v>293</v>
      </c>
      <c r="T182" t="s">
        <v>432</v>
      </c>
      <c r="U182">
        <v>1</v>
      </c>
      <c r="V182" t="s">
        <v>165</v>
      </c>
      <c r="W182" t="s">
        <v>224</v>
      </c>
      <c r="X182" t="s">
        <v>147</v>
      </c>
      <c r="Y182" t="s">
        <v>148</v>
      </c>
      <c r="Z182">
        <v>52</v>
      </c>
      <c r="AA182" t="s">
        <v>433</v>
      </c>
      <c r="AB182" t="s">
        <v>150</v>
      </c>
      <c r="AC182" t="s">
        <v>309</v>
      </c>
      <c r="AD182">
        <v>10.522786999999999</v>
      </c>
      <c r="AE182">
        <v>34.907470000000004</v>
      </c>
      <c r="AF182">
        <v>-85.096622999999994</v>
      </c>
      <c r="AG182">
        <v>26</v>
      </c>
      <c r="AH182">
        <v>10</v>
      </c>
      <c r="AI182">
        <v>321</v>
      </c>
      <c r="AJ182" t="s">
        <v>308</v>
      </c>
      <c r="AK182">
        <v>155</v>
      </c>
      <c r="AL182">
        <v>172</v>
      </c>
      <c r="AM182" t="s">
        <v>230</v>
      </c>
      <c r="AN182">
        <v>571.79999999999995</v>
      </c>
      <c r="AO182">
        <v>94.7</v>
      </c>
      <c r="AP182">
        <v>945.5</v>
      </c>
      <c r="AQ182">
        <v>-85.098499000000004</v>
      </c>
      <c r="AR182">
        <v>34.907048000000003</v>
      </c>
      <c r="AS182">
        <v>-85.096097</v>
      </c>
      <c r="AT182">
        <v>34.908270999999999</v>
      </c>
      <c r="AU182" t="s">
        <v>309</v>
      </c>
      <c r="AV182">
        <v>1</v>
      </c>
      <c r="AW182">
        <v>47</v>
      </c>
      <c r="AX182">
        <v>2</v>
      </c>
      <c r="AY182">
        <v>0</v>
      </c>
      <c r="AZ182">
        <v>35</v>
      </c>
      <c r="BA182">
        <v>10.81</v>
      </c>
      <c r="BB182">
        <v>10.36</v>
      </c>
      <c r="BC182">
        <v>771.3</v>
      </c>
      <c r="BD182">
        <v>794.3</v>
      </c>
      <c r="BE182">
        <v>800.2</v>
      </c>
      <c r="BF182">
        <v>45</v>
      </c>
      <c r="BG182">
        <v>46.1</v>
      </c>
      <c r="BH182">
        <v>0</v>
      </c>
      <c r="BI182" s="1">
        <v>44187</v>
      </c>
      <c r="BJ182" t="s">
        <v>154</v>
      </c>
      <c r="BK182">
        <v>2.9589999999999998E-3</v>
      </c>
      <c r="BL182">
        <v>7429</v>
      </c>
      <c r="BM182">
        <v>7313</v>
      </c>
      <c r="BN182" t="s">
        <v>309</v>
      </c>
      <c r="BO182" t="s">
        <v>310</v>
      </c>
      <c r="BP182">
        <v>1</v>
      </c>
      <c r="BQ182">
        <v>200</v>
      </c>
      <c r="BR182">
        <v>6</v>
      </c>
      <c r="BS182">
        <v>1</v>
      </c>
      <c r="BT182">
        <v>2</v>
      </c>
      <c r="BU182">
        <v>1</v>
      </c>
      <c r="BV182">
        <v>1</v>
      </c>
      <c r="BW182">
        <v>2</v>
      </c>
      <c r="BX182">
        <v>0</v>
      </c>
      <c r="BY182">
        <v>4</v>
      </c>
      <c r="BZ182" t="s">
        <v>156</v>
      </c>
      <c r="CA182">
        <v>47</v>
      </c>
      <c r="CB182">
        <v>2</v>
      </c>
      <c r="CC182">
        <v>0</v>
      </c>
      <c r="CD182" t="s">
        <v>213</v>
      </c>
      <c r="CE182" t="s">
        <v>311</v>
      </c>
      <c r="CF182">
        <v>15832</v>
      </c>
      <c r="CG182">
        <v>35</v>
      </c>
      <c r="CH182">
        <v>8500</v>
      </c>
      <c r="CI182" t="s">
        <v>158</v>
      </c>
      <c r="CJ182">
        <v>0</v>
      </c>
      <c r="CK182">
        <v>0.676342</v>
      </c>
      <c r="CL182">
        <v>14</v>
      </c>
      <c r="CM182" t="s">
        <v>159</v>
      </c>
      <c r="CN182">
        <v>8500</v>
      </c>
      <c r="CO182">
        <v>61584</v>
      </c>
      <c r="CP182">
        <v>10.57</v>
      </c>
      <c r="CQ182">
        <v>11.247</v>
      </c>
      <c r="CR182">
        <v>61584</v>
      </c>
      <c r="CS182">
        <v>0</v>
      </c>
      <c r="CT182">
        <v>3571.0862179999999</v>
      </c>
      <c r="CU182">
        <v>100</v>
      </c>
      <c r="CV182">
        <v>7335</v>
      </c>
      <c r="CW182">
        <v>2.4188000000000001E-2</v>
      </c>
      <c r="CX182">
        <v>0</v>
      </c>
      <c r="CY182">
        <v>2.9589999999999998E-3</v>
      </c>
      <c r="CZ182">
        <v>107</v>
      </c>
      <c r="DA182" t="s">
        <v>426</v>
      </c>
      <c r="DB182" t="s">
        <v>427</v>
      </c>
      <c r="DC182" t="s">
        <v>428</v>
      </c>
      <c r="DD182">
        <v>-85.097499999999997</v>
      </c>
      <c r="DE182">
        <v>34.9056</v>
      </c>
      <c r="DF182">
        <v>34.9056</v>
      </c>
      <c r="DG182">
        <v>-85.097499999999997</v>
      </c>
      <c r="DH182">
        <v>1.436E-3</v>
      </c>
      <c r="DI182">
        <v>2.9589999999999998E-3</v>
      </c>
      <c r="DJ182">
        <v>26</v>
      </c>
      <c r="DK182">
        <v>7640</v>
      </c>
      <c r="DL182">
        <v>6.8</v>
      </c>
      <c r="DM182">
        <v>8460</v>
      </c>
      <c r="DN182">
        <v>4.4000000000000004</v>
      </c>
      <c r="DO182">
        <v>8400</v>
      </c>
      <c r="DP182">
        <v>4.4000000000000004</v>
      </c>
      <c r="DQ182">
        <v>8450</v>
      </c>
      <c r="DR182">
        <v>5</v>
      </c>
      <c r="DS182">
        <v>8500</v>
      </c>
      <c r="DT182">
        <v>4.4000000000000004</v>
      </c>
      <c r="DU182">
        <v>8260</v>
      </c>
      <c r="DV182">
        <v>4.4000000000000004</v>
      </c>
      <c r="DW182">
        <v>8000</v>
      </c>
      <c r="DX182">
        <v>4.5999999999999996</v>
      </c>
      <c r="DY182">
        <v>7950</v>
      </c>
      <c r="DZ182">
        <v>4.5999999999999996</v>
      </c>
      <c r="EA182">
        <v>8000</v>
      </c>
      <c r="EB182">
        <v>4.5999999999999996</v>
      </c>
      <c r="EC182">
        <v>7500</v>
      </c>
      <c r="ED182">
        <v>7.7</v>
      </c>
      <c r="EE182">
        <v>0</v>
      </c>
    </row>
    <row r="183" spans="1:135" x14ac:dyDescent="0.3">
      <c r="A183">
        <v>181</v>
      </c>
      <c r="B183" t="s">
        <v>135</v>
      </c>
      <c r="C183">
        <v>206</v>
      </c>
      <c r="D183">
        <v>678</v>
      </c>
      <c r="E183" t="s">
        <v>135</v>
      </c>
      <c r="F183">
        <v>5509122</v>
      </c>
      <c r="G183" t="s">
        <v>429</v>
      </c>
      <c r="H183" s="1">
        <v>42297</v>
      </c>
      <c r="I183" t="s">
        <v>302</v>
      </c>
      <c r="J183" t="s">
        <v>303</v>
      </c>
      <c r="K183" t="s">
        <v>431</v>
      </c>
      <c r="L183" t="s">
        <v>140</v>
      </c>
      <c r="M183">
        <v>0</v>
      </c>
      <c r="N183">
        <v>0</v>
      </c>
      <c r="O183">
        <v>0</v>
      </c>
      <c r="P183" t="s">
        <v>141</v>
      </c>
      <c r="Q183" t="s">
        <v>186</v>
      </c>
      <c r="R183" t="s">
        <v>201</v>
      </c>
      <c r="S183" t="s">
        <v>177</v>
      </c>
      <c r="T183" t="s">
        <v>271</v>
      </c>
      <c r="U183">
        <v>1</v>
      </c>
      <c r="V183" t="s">
        <v>165</v>
      </c>
      <c r="W183" t="s">
        <v>217</v>
      </c>
      <c r="X183" t="s">
        <v>147</v>
      </c>
      <c r="Y183" t="s">
        <v>148</v>
      </c>
      <c r="Z183">
        <v>23</v>
      </c>
      <c r="AA183" t="s">
        <v>149</v>
      </c>
      <c r="AB183" t="s">
        <v>168</v>
      </c>
      <c r="AC183" t="s">
        <v>309</v>
      </c>
      <c r="AD183">
        <v>10.563599</v>
      </c>
      <c r="AE183">
        <v>34.907961</v>
      </c>
      <c r="AF183">
        <v>-85.096227999999996</v>
      </c>
      <c r="AG183">
        <v>26</v>
      </c>
      <c r="AH183">
        <v>10</v>
      </c>
      <c r="AI183">
        <v>321</v>
      </c>
      <c r="AJ183" t="s">
        <v>308</v>
      </c>
      <c r="AK183">
        <v>155</v>
      </c>
      <c r="AL183">
        <v>172</v>
      </c>
      <c r="AM183" t="s">
        <v>230</v>
      </c>
      <c r="AN183">
        <v>571.79999999999995</v>
      </c>
      <c r="AO183">
        <v>94.7</v>
      </c>
      <c r="AP183">
        <v>945.5</v>
      </c>
      <c r="AQ183">
        <v>-85.098499000000004</v>
      </c>
      <c r="AR183">
        <v>34.907048000000003</v>
      </c>
      <c r="AS183">
        <v>-85.096097</v>
      </c>
      <c r="AT183">
        <v>34.908270999999999</v>
      </c>
      <c r="AU183" t="s">
        <v>309</v>
      </c>
      <c r="AV183">
        <v>1</v>
      </c>
      <c r="AW183">
        <v>47</v>
      </c>
      <c r="AX183">
        <v>2</v>
      </c>
      <c r="AY183">
        <v>0</v>
      </c>
      <c r="AZ183">
        <v>35</v>
      </c>
      <c r="BA183">
        <v>10.81</v>
      </c>
      <c r="BB183">
        <v>10.36</v>
      </c>
      <c r="BC183">
        <v>771.3</v>
      </c>
      <c r="BD183">
        <v>794.3</v>
      </c>
      <c r="BE183">
        <v>800.2</v>
      </c>
      <c r="BF183">
        <v>45</v>
      </c>
      <c r="BG183">
        <v>46.1</v>
      </c>
      <c r="BH183">
        <v>0</v>
      </c>
      <c r="BI183" s="1">
        <v>44187</v>
      </c>
      <c r="BJ183" t="s">
        <v>154</v>
      </c>
      <c r="BK183">
        <v>2.9589999999999998E-3</v>
      </c>
      <c r="BL183">
        <v>7429</v>
      </c>
      <c r="BM183">
        <v>7313</v>
      </c>
      <c r="BN183" t="s">
        <v>309</v>
      </c>
      <c r="BO183" t="s">
        <v>310</v>
      </c>
      <c r="BP183">
        <v>1</v>
      </c>
      <c r="BQ183">
        <v>200</v>
      </c>
      <c r="BR183">
        <v>6</v>
      </c>
      <c r="BS183">
        <v>1</v>
      </c>
      <c r="BT183">
        <v>2</v>
      </c>
      <c r="BU183">
        <v>1</v>
      </c>
      <c r="BV183">
        <v>1</v>
      </c>
      <c r="BW183">
        <v>2</v>
      </c>
      <c r="BX183">
        <v>0</v>
      </c>
      <c r="BY183">
        <v>4</v>
      </c>
      <c r="BZ183" t="s">
        <v>156</v>
      </c>
      <c r="CA183">
        <v>47</v>
      </c>
      <c r="CB183">
        <v>2</v>
      </c>
      <c r="CC183">
        <v>0</v>
      </c>
      <c r="CD183" t="s">
        <v>213</v>
      </c>
      <c r="CE183" t="s">
        <v>311</v>
      </c>
      <c r="CF183">
        <v>15832</v>
      </c>
      <c r="CG183">
        <v>35</v>
      </c>
      <c r="CH183">
        <v>8500</v>
      </c>
      <c r="CI183" t="s">
        <v>158</v>
      </c>
      <c r="CJ183">
        <v>0</v>
      </c>
      <c r="CK183">
        <v>0.676342</v>
      </c>
      <c r="CL183">
        <v>14</v>
      </c>
      <c r="CM183" t="s">
        <v>159</v>
      </c>
      <c r="CN183">
        <v>8500</v>
      </c>
      <c r="CO183">
        <v>61584</v>
      </c>
      <c r="CP183">
        <v>10.57</v>
      </c>
      <c r="CQ183">
        <v>11.247</v>
      </c>
      <c r="CR183">
        <v>61584</v>
      </c>
      <c r="CS183">
        <v>0</v>
      </c>
      <c r="CT183">
        <v>3571.0862179999999</v>
      </c>
      <c r="CU183">
        <v>100</v>
      </c>
      <c r="CV183">
        <v>7335</v>
      </c>
      <c r="CW183">
        <v>2.4188000000000001E-2</v>
      </c>
      <c r="CX183">
        <v>0</v>
      </c>
      <c r="CY183">
        <v>2.9589999999999998E-3</v>
      </c>
      <c r="CZ183">
        <v>107</v>
      </c>
      <c r="DA183" t="s">
        <v>426</v>
      </c>
      <c r="DB183" t="s">
        <v>427</v>
      </c>
      <c r="DC183" t="s">
        <v>428</v>
      </c>
      <c r="DD183">
        <v>-85.097499999999997</v>
      </c>
      <c r="DE183">
        <v>34.9056</v>
      </c>
      <c r="DF183">
        <v>34.9056</v>
      </c>
      <c r="DG183">
        <v>-85.097499999999997</v>
      </c>
      <c r="DH183">
        <v>1.436E-3</v>
      </c>
      <c r="DI183">
        <v>2.9589999999999998E-3</v>
      </c>
      <c r="DJ183">
        <v>26</v>
      </c>
      <c r="DK183">
        <v>7640</v>
      </c>
      <c r="DL183">
        <v>6.8</v>
      </c>
      <c r="DM183">
        <v>8460</v>
      </c>
      <c r="DN183">
        <v>4.4000000000000004</v>
      </c>
      <c r="DO183">
        <v>8400</v>
      </c>
      <c r="DP183">
        <v>4.4000000000000004</v>
      </c>
      <c r="DQ183">
        <v>8450</v>
      </c>
      <c r="DR183">
        <v>5</v>
      </c>
      <c r="DS183">
        <v>8500</v>
      </c>
      <c r="DT183">
        <v>4.4000000000000004</v>
      </c>
      <c r="DU183">
        <v>8260</v>
      </c>
      <c r="DV183">
        <v>4.4000000000000004</v>
      </c>
      <c r="DW183">
        <v>8000</v>
      </c>
      <c r="DX183">
        <v>4.5999999999999996</v>
      </c>
      <c r="DY183">
        <v>7950</v>
      </c>
      <c r="DZ183">
        <v>4.5999999999999996</v>
      </c>
      <c r="EA183">
        <v>8000</v>
      </c>
      <c r="EB183">
        <v>4.5999999999999996</v>
      </c>
      <c r="EC183">
        <v>7500</v>
      </c>
      <c r="ED183">
        <v>7.7</v>
      </c>
      <c r="EE183">
        <v>0</v>
      </c>
    </row>
    <row r="184" spans="1:135" x14ac:dyDescent="0.3">
      <c r="A184">
        <v>182</v>
      </c>
      <c r="B184" t="s">
        <v>135</v>
      </c>
      <c r="C184">
        <v>245</v>
      </c>
      <c r="D184">
        <v>645</v>
      </c>
      <c r="E184" t="s">
        <v>135</v>
      </c>
      <c r="F184">
        <v>5654133</v>
      </c>
      <c r="G184" t="s">
        <v>429</v>
      </c>
      <c r="H184" s="1">
        <v>42424</v>
      </c>
      <c r="I184" t="s">
        <v>302</v>
      </c>
      <c r="J184" t="s">
        <v>303</v>
      </c>
      <c r="K184" t="s">
        <v>431</v>
      </c>
      <c r="L184" t="s">
        <v>140</v>
      </c>
      <c r="M184">
        <v>0</v>
      </c>
      <c r="N184">
        <v>0</v>
      </c>
      <c r="O184">
        <v>0</v>
      </c>
      <c r="P184" t="s">
        <v>141</v>
      </c>
      <c r="Q184" t="s">
        <v>186</v>
      </c>
      <c r="R184" t="s">
        <v>219</v>
      </c>
      <c r="S184" t="s">
        <v>219</v>
      </c>
      <c r="T184" t="s">
        <v>271</v>
      </c>
      <c r="U184">
        <v>1</v>
      </c>
      <c r="V184" t="s">
        <v>165</v>
      </c>
      <c r="W184" t="s">
        <v>224</v>
      </c>
      <c r="X184" t="s">
        <v>178</v>
      </c>
      <c r="Y184" t="s">
        <v>167</v>
      </c>
      <c r="Z184">
        <v>55</v>
      </c>
      <c r="AA184" t="s">
        <v>149</v>
      </c>
      <c r="AB184" t="s">
        <v>168</v>
      </c>
      <c r="AC184" t="s">
        <v>309</v>
      </c>
      <c r="AD184">
        <v>10.55</v>
      </c>
      <c r="AE184">
        <v>34.907803999999999</v>
      </c>
      <c r="AF184">
        <v>-85.096320000000006</v>
      </c>
      <c r="AG184">
        <v>26</v>
      </c>
      <c r="AH184">
        <v>10</v>
      </c>
      <c r="AI184">
        <v>321</v>
      </c>
      <c r="AJ184" t="s">
        <v>308</v>
      </c>
      <c r="AK184">
        <v>155</v>
      </c>
      <c r="AL184">
        <v>172</v>
      </c>
      <c r="AM184" t="s">
        <v>230</v>
      </c>
      <c r="AN184">
        <v>571.79999999999995</v>
      </c>
      <c r="AO184">
        <v>94.7</v>
      </c>
      <c r="AP184">
        <v>945.5</v>
      </c>
      <c r="AQ184">
        <v>-85.098499000000004</v>
      </c>
      <c r="AR184">
        <v>34.907048000000003</v>
      </c>
      <c r="AS184">
        <v>-85.096097</v>
      </c>
      <c r="AT184">
        <v>34.908270999999999</v>
      </c>
      <c r="AU184" t="s">
        <v>309</v>
      </c>
      <c r="AV184">
        <v>1</v>
      </c>
      <c r="AW184">
        <v>47</v>
      </c>
      <c r="AX184">
        <v>2</v>
      </c>
      <c r="AY184">
        <v>0</v>
      </c>
      <c r="AZ184">
        <v>35</v>
      </c>
      <c r="BA184">
        <v>10.81</v>
      </c>
      <c r="BB184">
        <v>10.36</v>
      </c>
      <c r="BC184">
        <v>771.3</v>
      </c>
      <c r="BD184">
        <v>794.3</v>
      </c>
      <c r="BE184">
        <v>800.2</v>
      </c>
      <c r="BF184">
        <v>45</v>
      </c>
      <c r="BG184">
        <v>46.1</v>
      </c>
      <c r="BH184">
        <v>0</v>
      </c>
      <c r="BI184" s="1">
        <v>44187</v>
      </c>
      <c r="BJ184" t="s">
        <v>154</v>
      </c>
      <c r="BK184">
        <v>2.9589999999999998E-3</v>
      </c>
      <c r="BL184">
        <v>7429</v>
      </c>
      <c r="BM184">
        <v>7313</v>
      </c>
      <c r="BN184" t="s">
        <v>309</v>
      </c>
      <c r="BO184" t="s">
        <v>310</v>
      </c>
      <c r="BP184">
        <v>1</v>
      </c>
      <c r="BQ184">
        <v>200</v>
      </c>
      <c r="BR184">
        <v>6</v>
      </c>
      <c r="BS184">
        <v>1</v>
      </c>
      <c r="BT184">
        <v>2</v>
      </c>
      <c r="BU184">
        <v>1</v>
      </c>
      <c r="BV184">
        <v>1</v>
      </c>
      <c r="BW184">
        <v>2</v>
      </c>
      <c r="BX184">
        <v>0</v>
      </c>
      <c r="BY184">
        <v>4</v>
      </c>
      <c r="BZ184" t="s">
        <v>156</v>
      </c>
      <c r="CA184">
        <v>47</v>
      </c>
      <c r="CB184">
        <v>2</v>
      </c>
      <c r="CC184">
        <v>0</v>
      </c>
      <c r="CD184" t="s">
        <v>213</v>
      </c>
      <c r="CE184" t="s">
        <v>311</v>
      </c>
      <c r="CF184">
        <v>15832</v>
      </c>
      <c r="CG184">
        <v>35</v>
      </c>
      <c r="CH184">
        <v>8500</v>
      </c>
      <c r="CI184" t="s">
        <v>158</v>
      </c>
      <c r="CJ184">
        <v>0</v>
      </c>
      <c r="CK184">
        <v>0.676342</v>
      </c>
      <c r="CL184">
        <v>14</v>
      </c>
      <c r="CM184" t="s">
        <v>159</v>
      </c>
      <c r="CN184">
        <v>8500</v>
      </c>
      <c r="CO184">
        <v>61584</v>
      </c>
      <c r="CP184">
        <v>10.57</v>
      </c>
      <c r="CQ184">
        <v>11.247</v>
      </c>
      <c r="CR184">
        <v>61584</v>
      </c>
      <c r="CS184">
        <v>0</v>
      </c>
      <c r="CT184">
        <v>3571.0862179999999</v>
      </c>
      <c r="CU184">
        <v>100</v>
      </c>
      <c r="CV184">
        <v>7335</v>
      </c>
      <c r="CW184">
        <v>2.4188000000000001E-2</v>
      </c>
      <c r="CX184">
        <v>0</v>
      </c>
      <c r="CY184">
        <v>2.9589999999999998E-3</v>
      </c>
      <c r="CZ184">
        <v>107</v>
      </c>
      <c r="DA184" t="s">
        <v>426</v>
      </c>
      <c r="DB184" t="s">
        <v>427</v>
      </c>
      <c r="DC184" t="s">
        <v>428</v>
      </c>
      <c r="DD184">
        <v>-85.097499999999997</v>
      </c>
      <c r="DE184">
        <v>34.9056</v>
      </c>
      <c r="DF184">
        <v>34.9056</v>
      </c>
      <c r="DG184">
        <v>-85.097499999999997</v>
      </c>
      <c r="DH184">
        <v>1.436E-3</v>
      </c>
      <c r="DI184">
        <v>2.9589999999999998E-3</v>
      </c>
      <c r="DJ184">
        <v>26</v>
      </c>
      <c r="DK184">
        <v>7640</v>
      </c>
      <c r="DL184">
        <v>6.8</v>
      </c>
      <c r="DM184">
        <v>8460</v>
      </c>
      <c r="DN184">
        <v>4.4000000000000004</v>
      </c>
      <c r="DO184">
        <v>8400</v>
      </c>
      <c r="DP184">
        <v>4.4000000000000004</v>
      </c>
      <c r="DQ184">
        <v>8450</v>
      </c>
      <c r="DR184">
        <v>5</v>
      </c>
      <c r="DS184">
        <v>8500</v>
      </c>
      <c r="DT184">
        <v>4.4000000000000004</v>
      </c>
      <c r="DU184">
        <v>8260</v>
      </c>
      <c r="DV184">
        <v>4.4000000000000004</v>
      </c>
      <c r="DW184">
        <v>8000</v>
      </c>
      <c r="DX184">
        <v>4.5999999999999996</v>
      </c>
      <c r="DY184">
        <v>7950</v>
      </c>
      <c r="DZ184">
        <v>4.5999999999999996</v>
      </c>
      <c r="EA184">
        <v>8000</v>
      </c>
      <c r="EB184">
        <v>4.5999999999999996</v>
      </c>
      <c r="EC184">
        <v>7500</v>
      </c>
      <c r="ED184">
        <v>7.7</v>
      </c>
      <c r="EE184">
        <v>0</v>
      </c>
    </row>
    <row r="185" spans="1:135" x14ac:dyDescent="0.3">
      <c r="A185">
        <v>183</v>
      </c>
      <c r="B185" t="s">
        <v>135</v>
      </c>
      <c r="C185">
        <v>246</v>
      </c>
      <c r="D185">
        <v>646</v>
      </c>
      <c r="E185" t="s">
        <v>135</v>
      </c>
      <c r="F185">
        <v>5654134</v>
      </c>
      <c r="G185" t="s">
        <v>429</v>
      </c>
      <c r="H185" s="1">
        <v>42424</v>
      </c>
      <c r="I185" t="s">
        <v>302</v>
      </c>
      <c r="J185" t="s">
        <v>303</v>
      </c>
      <c r="K185" t="s">
        <v>431</v>
      </c>
      <c r="L185" t="s">
        <v>140</v>
      </c>
      <c r="M185">
        <v>0</v>
      </c>
      <c r="N185">
        <v>0</v>
      </c>
      <c r="O185">
        <v>0</v>
      </c>
      <c r="P185" t="s">
        <v>141</v>
      </c>
      <c r="Q185" t="s">
        <v>186</v>
      </c>
      <c r="R185" t="s">
        <v>219</v>
      </c>
      <c r="S185" t="s">
        <v>219</v>
      </c>
      <c r="T185" t="s">
        <v>271</v>
      </c>
      <c r="U185">
        <v>1</v>
      </c>
      <c r="V185" t="s">
        <v>165</v>
      </c>
      <c r="W185" t="s">
        <v>224</v>
      </c>
      <c r="X185" t="s">
        <v>178</v>
      </c>
      <c r="Y185" t="s">
        <v>167</v>
      </c>
      <c r="Z185">
        <v>34</v>
      </c>
      <c r="AA185" t="s">
        <v>149</v>
      </c>
      <c r="AB185" t="s">
        <v>150</v>
      </c>
      <c r="AC185" t="s">
        <v>309</v>
      </c>
      <c r="AD185">
        <v>10.55</v>
      </c>
      <c r="AE185">
        <v>34.907803000000001</v>
      </c>
      <c r="AF185">
        <v>-85.096321000000003</v>
      </c>
      <c r="AG185">
        <v>26</v>
      </c>
      <c r="AH185">
        <v>10</v>
      </c>
      <c r="AI185">
        <v>321</v>
      </c>
      <c r="AJ185" t="s">
        <v>308</v>
      </c>
      <c r="AK185">
        <v>155</v>
      </c>
      <c r="AL185">
        <v>172</v>
      </c>
      <c r="AM185" t="s">
        <v>230</v>
      </c>
      <c r="AN185">
        <v>571.79999999999995</v>
      </c>
      <c r="AO185">
        <v>94.7</v>
      </c>
      <c r="AP185">
        <v>945.5</v>
      </c>
      <c r="AQ185">
        <v>-85.098499000000004</v>
      </c>
      <c r="AR185">
        <v>34.907048000000003</v>
      </c>
      <c r="AS185">
        <v>-85.096097</v>
      </c>
      <c r="AT185">
        <v>34.908270999999999</v>
      </c>
      <c r="AU185" t="s">
        <v>309</v>
      </c>
      <c r="AV185">
        <v>1</v>
      </c>
      <c r="AW185">
        <v>47</v>
      </c>
      <c r="AX185">
        <v>2</v>
      </c>
      <c r="AY185">
        <v>0</v>
      </c>
      <c r="AZ185">
        <v>35</v>
      </c>
      <c r="BA185">
        <v>10.81</v>
      </c>
      <c r="BB185">
        <v>10.36</v>
      </c>
      <c r="BC185">
        <v>771.3</v>
      </c>
      <c r="BD185">
        <v>794.3</v>
      </c>
      <c r="BE185">
        <v>800.2</v>
      </c>
      <c r="BF185">
        <v>45</v>
      </c>
      <c r="BG185">
        <v>46.1</v>
      </c>
      <c r="BH185">
        <v>0</v>
      </c>
      <c r="BI185" s="1">
        <v>44187</v>
      </c>
      <c r="BJ185" t="s">
        <v>154</v>
      </c>
      <c r="BK185">
        <v>2.9589999999999998E-3</v>
      </c>
      <c r="BL185">
        <v>7429</v>
      </c>
      <c r="BM185">
        <v>7313</v>
      </c>
      <c r="BN185" t="s">
        <v>309</v>
      </c>
      <c r="BO185" t="s">
        <v>310</v>
      </c>
      <c r="BP185">
        <v>1</v>
      </c>
      <c r="BQ185">
        <v>200</v>
      </c>
      <c r="BR185">
        <v>6</v>
      </c>
      <c r="BS185">
        <v>1</v>
      </c>
      <c r="BT185">
        <v>2</v>
      </c>
      <c r="BU185">
        <v>1</v>
      </c>
      <c r="BV185">
        <v>1</v>
      </c>
      <c r="BW185">
        <v>2</v>
      </c>
      <c r="BX185">
        <v>0</v>
      </c>
      <c r="BY185">
        <v>4</v>
      </c>
      <c r="BZ185" t="s">
        <v>156</v>
      </c>
      <c r="CA185">
        <v>47</v>
      </c>
      <c r="CB185">
        <v>2</v>
      </c>
      <c r="CC185">
        <v>0</v>
      </c>
      <c r="CD185" t="s">
        <v>213</v>
      </c>
      <c r="CE185" t="s">
        <v>311</v>
      </c>
      <c r="CF185">
        <v>15832</v>
      </c>
      <c r="CG185">
        <v>35</v>
      </c>
      <c r="CH185">
        <v>8500</v>
      </c>
      <c r="CI185" t="s">
        <v>158</v>
      </c>
      <c r="CJ185">
        <v>0</v>
      </c>
      <c r="CK185">
        <v>0.676342</v>
      </c>
      <c r="CL185">
        <v>14</v>
      </c>
      <c r="CM185" t="s">
        <v>159</v>
      </c>
      <c r="CN185">
        <v>8500</v>
      </c>
      <c r="CO185">
        <v>61584</v>
      </c>
      <c r="CP185">
        <v>10.57</v>
      </c>
      <c r="CQ185">
        <v>11.247</v>
      </c>
      <c r="CR185">
        <v>61584</v>
      </c>
      <c r="CS185">
        <v>0</v>
      </c>
      <c r="CT185">
        <v>3571.0862179999999</v>
      </c>
      <c r="CU185">
        <v>100</v>
      </c>
      <c r="CV185">
        <v>7335</v>
      </c>
      <c r="CW185">
        <v>2.4188000000000001E-2</v>
      </c>
      <c r="CX185">
        <v>0</v>
      </c>
      <c r="CY185">
        <v>2.9589999999999998E-3</v>
      </c>
      <c r="CZ185">
        <v>107</v>
      </c>
      <c r="DA185" t="s">
        <v>426</v>
      </c>
      <c r="DB185" t="s">
        <v>427</v>
      </c>
      <c r="DC185" t="s">
        <v>428</v>
      </c>
      <c r="DD185">
        <v>-85.097499999999997</v>
      </c>
      <c r="DE185">
        <v>34.9056</v>
      </c>
      <c r="DF185">
        <v>34.9056</v>
      </c>
      <c r="DG185">
        <v>-85.097499999999997</v>
      </c>
      <c r="DH185">
        <v>1.436E-3</v>
      </c>
      <c r="DI185">
        <v>2.9589999999999998E-3</v>
      </c>
      <c r="DJ185">
        <v>26</v>
      </c>
      <c r="DK185">
        <v>7640</v>
      </c>
      <c r="DL185">
        <v>6.8</v>
      </c>
      <c r="DM185">
        <v>8460</v>
      </c>
      <c r="DN185">
        <v>4.4000000000000004</v>
      </c>
      <c r="DO185">
        <v>8400</v>
      </c>
      <c r="DP185">
        <v>4.4000000000000004</v>
      </c>
      <c r="DQ185">
        <v>8450</v>
      </c>
      <c r="DR185">
        <v>5</v>
      </c>
      <c r="DS185">
        <v>8500</v>
      </c>
      <c r="DT185">
        <v>4.4000000000000004</v>
      </c>
      <c r="DU185">
        <v>8260</v>
      </c>
      <c r="DV185">
        <v>4.4000000000000004</v>
      </c>
      <c r="DW185">
        <v>8000</v>
      </c>
      <c r="DX185">
        <v>4.5999999999999996</v>
      </c>
      <c r="DY185">
        <v>7950</v>
      </c>
      <c r="DZ185">
        <v>4.5999999999999996</v>
      </c>
      <c r="EA185">
        <v>8000</v>
      </c>
      <c r="EB185">
        <v>4.5999999999999996</v>
      </c>
      <c r="EC185">
        <v>7500</v>
      </c>
      <c r="ED185">
        <v>7.7</v>
      </c>
      <c r="EE185">
        <v>9.9999999999999995E-7</v>
      </c>
    </row>
    <row r="186" spans="1:135" x14ac:dyDescent="0.3">
      <c r="A186">
        <v>184</v>
      </c>
      <c r="B186" t="s">
        <v>135</v>
      </c>
      <c r="C186">
        <v>247</v>
      </c>
      <c r="D186">
        <v>647</v>
      </c>
      <c r="E186" t="s">
        <v>135</v>
      </c>
      <c r="F186">
        <v>5654135</v>
      </c>
      <c r="G186" t="s">
        <v>429</v>
      </c>
      <c r="H186" s="1">
        <v>42424</v>
      </c>
      <c r="I186" t="s">
        <v>302</v>
      </c>
      <c r="J186" t="s">
        <v>303</v>
      </c>
      <c r="K186" t="s">
        <v>431</v>
      </c>
      <c r="L186" t="s">
        <v>140</v>
      </c>
      <c r="M186">
        <v>0</v>
      </c>
      <c r="N186">
        <v>0</v>
      </c>
      <c r="O186">
        <v>0</v>
      </c>
      <c r="P186" t="s">
        <v>141</v>
      </c>
      <c r="Q186" t="s">
        <v>186</v>
      </c>
      <c r="R186" t="s">
        <v>219</v>
      </c>
      <c r="S186" t="s">
        <v>219</v>
      </c>
      <c r="T186" t="s">
        <v>271</v>
      </c>
      <c r="U186">
        <v>1</v>
      </c>
      <c r="V186" t="s">
        <v>165</v>
      </c>
      <c r="W186" t="s">
        <v>224</v>
      </c>
      <c r="X186" t="s">
        <v>178</v>
      </c>
      <c r="Y186" t="s">
        <v>167</v>
      </c>
      <c r="Z186">
        <v>42</v>
      </c>
      <c r="AA186" t="s">
        <v>149</v>
      </c>
      <c r="AB186" t="s">
        <v>150</v>
      </c>
      <c r="AC186" t="s">
        <v>309</v>
      </c>
      <c r="AD186">
        <v>10.55</v>
      </c>
      <c r="AE186">
        <v>34.907798999999997</v>
      </c>
      <c r="AF186">
        <v>-85.096322999999998</v>
      </c>
      <c r="AG186">
        <v>26</v>
      </c>
      <c r="AH186">
        <v>10</v>
      </c>
      <c r="AI186">
        <v>321</v>
      </c>
      <c r="AJ186" t="s">
        <v>308</v>
      </c>
      <c r="AK186">
        <v>155</v>
      </c>
      <c r="AL186">
        <v>172</v>
      </c>
      <c r="AM186" t="s">
        <v>230</v>
      </c>
      <c r="AN186">
        <v>571.79999999999995</v>
      </c>
      <c r="AO186">
        <v>94.7</v>
      </c>
      <c r="AP186">
        <v>945.5</v>
      </c>
      <c r="AQ186">
        <v>-85.098499000000004</v>
      </c>
      <c r="AR186">
        <v>34.907048000000003</v>
      </c>
      <c r="AS186">
        <v>-85.096097</v>
      </c>
      <c r="AT186">
        <v>34.908270999999999</v>
      </c>
      <c r="AU186" t="s">
        <v>309</v>
      </c>
      <c r="AV186">
        <v>1</v>
      </c>
      <c r="AW186">
        <v>47</v>
      </c>
      <c r="AX186">
        <v>2</v>
      </c>
      <c r="AY186">
        <v>0</v>
      </c>
      <c r="AZ186">
        <v>35</v>
      </c>
      <c r="BA186">
        <v>10.81</v>
      </c>
      <c r="BB186">
        <v>10.36</v>
      </c>
      <c r="BC186">
        <v>771.3</v>
      </c>
      <c r="BD186">
        <v>794.3</v>
      </c>
      <c r="BE186">
        <v>800.2</v>
      </c>
      <c r="BF186">
        <v>45</v>
      </c>
      <c r="BG186">
        <v>46.1</v>
      </c>
      <c r="BH186">
        <v>0</v>
      </c>
      <c r="BI186" s="1">
        <v>44187</v>
      </c>
      <c r="BJ186" t="s">
        <v>154</v>
      </c>
      <c r="BK186">
        <v>2.9589999999999998E-3</v>
      </c>
      <c r="BL186">
        <v>7429</v>
      </c>
      <c r="BM186">
        <v>7313</v>
      </c>
      <c r="BN186" t="s">
        <v>309</v>
      </c>
      <c r="BO186" t="s">
        <v>310</v>
      </c>
      <c r="BP186">
        <v>1</v>
      </c>
      <c r="BQ186">
        <v>200</v>
      </c>
      <c r="BR186">
        <v>6</v>
      </c>
      <c r="BS186">
        <v>1</v>
      </c>
      <c r="BT186">
        <v>2</v>
      </c>
      <c r="BU186">
        <v>1</v>
      </c>
      <c r="BV186">
        <v>1</v>
      </c>
      <c r="BW186">
        <v>2</v>
      </c>
      <c r="BX186">
        <v>0</v>
      </c>
      <c r="BY186">
        <v>4</v>
      </c>
      <c r="BZ186" t="s">
        <v>156</v>
      </c>
      <c r="CA186">
        <v>47</v>
      </c>
      <c r="CB186">
        <v>2</v>
      </c>
      <c r="CC186">
        <v>0</v>
      </c>
      <c r="CD186" t="s">
        <v>213</v>
      </c>
      <c r="CE186" t="s">
        <v>311</v>
      </c>
      <c r="CF186">
        <v>15832</v>
      </c>
      <c r="CG186">
        <v>35</v>
      </c>
      <c r="CH186">
        <v>8500</v>
      </c>
      <c r="CI186" t="s">
        <v>158</v>
      </c>
      <c r="CJ186">
        <v>0</v>
      </c>
      <c r="CK186">
        <v>0.676342</v>
      </c>
      <c r="CL186">
        <v>14</v>
      </c>
      <c r="CM186" t="s">
        <v>159</v>
      </c>
      <c r="CN186">
        <v>8500</v>
      </c>
      <c r="CO186">
        <v>61584</v>
      </c>
      <c r="CP186">
        <v>10.57</v>
      </c>
      <c r="CQ186">
        <v>11.247</v>
      </c>
      <c r="CR186">
        <v>61584</v>
      </c>
      <c r="CS186">
        <v>0</v>
      </c>
      <c r="CT186">
        <v>3571.0862179999999</v>
      </c>
      <c r="CU186">
        <v>100</v>
      </c>
      <c r="CV186">
        <v>7335</v>
      </c>
      <c r="CW186">
        <v>2.4188000000000001E-2</v>
      </c>
      <c r="CX186">
        <v>0</v>
      </c>
      <c r="CY186">
        <v>2.9589999999999998E-3</v>
      </c>
      <c r="CZ186">
        <v>107</v>
      </c>
      <c r="DA186" t="s">
        <v>426</v>
      </c>
      <c r="DB186" t="s">
        <v>427</v>
      </c>
      <c r="DC186" t="s">
        <v>428</v>
      </c>
      <c r="DD186">
        <v>-85.097499999999997</v>
      </c>
      <c r="DE186">
        <v>34.9056</v>
      </c>
      <c r="DF186">
        <v>34.9056</v>
      </c>
      <c r="DG186">
        <v>-85.097499999999997</v>
      </c>
      <c r="DH186">
        <v>1.436E-3</v>
      </c>
      <c r="DI186">
        <v>2.9589999999999998E-3</v>
      </c>
      <c r="DJ186">
        <v>26</v>
      </c>
      <c r="DK186">
        <v>7640</v>
      </c>
      <c r="DL186">
        <v>6.8</v>
      </c>
      <c r="DM186">
        <v>8460</v>
      </c>
      <c r="DN186">
        <v>4.4000000000000004</v>
      </c>
      <c r="DO186">
        <v>8400</v>
      </c>
      <c r="DP186">
        <v>4.4000000000000004</v>
      </c>
      <c r="DQ186">
        <v>8450</v>
      </c>
      <c r="DR186">
        <v>5</v>
      </c>
      <c r="DS186">
        <v>8500</v>
      </c>
      <c r="DT186">
        <v>4.4000000000000004</v>
      </c>
      <c r="DU186">
        <v>8260</v>
      </c>
      <c r="DV186">
        <v>4.4000000000000004</v>
      </c>
      <c r="DW186">
        <v>8000</v>
      </c>
      <c r="DX186">
        <v>4.5999999999999996</v>
      </c>
      <c r="DY186">
        <v>7950</v>
      </c>
      <c r="DZ186">
        <v>4.5999999999999996</v>
      </c>
      <c r="EA186">
        <v>8000</v>
      </c>
      <c r="EB186">
        <v>4.5999999999999996</v>
      </c>
      <c r="EC186">
        <v>7500</v>
      </c>
      <c r="ED186">
        <v>7.7</v>
      </c>
      <c r="EE186">
        <v>0</v>
      </c>
    </row>
    <row r="187" spans="1:135" x14ac:dyDescent="0.3">
      <c r="A187">
        <v>185</v>
      </c>
      <c r="B187" t="s">
        <v>135</v>
      </c>
      <c r="C187">
        <v>331</v>
      </c>
      <c r="D187">
        <v>599</v>
      </c>
      <c r="E187" t="s">
        <v>135</v>
      </c>
      <c r="F187">
        <v>5979651</v>
      </c>
      <c r="G187" t="s">
        <v>429</v>
      </c>
      <c r="H187" s="1">
        <v>42674</v>
      </c>
      <c r="I187" t="s">
        <v>302</v>
      </c>
      <c r="J187" t="s">
        <v>303</v>
      </c>
      <c r="K187" t="s">
        <v>431</v>
      </c>
      <c r="L187" t="s">
        <v>169</v>
      </c>
      <c r="M187">
        <v>0</v>
      </c>
      <c r="N187">
        <v>0</v>
      </c>
      <c r="O187">
        <v>0</v>
      </c>
      <c r="P187" t="s">
        <v>235</v>
      </c>
      <c r="Q187" t="s">
        <v>249</v>
      </c>
      <c r="R187" t="s">
        <v>180</v>
      </c>
      <c r="S187" t="s">
        <v>180</v>
      </c>
      <c r="T187" t="s">
        <v>434</v>
      </c>
      <c r="U187">
        <v>2</v>
      </c>
      <c r="V187" t="s">
        <v>182</v>
      </c>
      <c r="W187" t="s">
        <v>243</v>
      </c>
      <c r="X187" t="s">
        <v>147</v>
      </c>
      <c r="Y187" t="s">
        <v>148</v>
      </c>
      <c r="Z187">
        <v>0</v>
      </c>
      <c r="AA187" t="s">
        <v>198</v>
      </c>
      <c r="AB187" t="s">
        <v>199</v>
      </c>
      <c r="AC187" t="s">
        <v>309</v>
      </c>
      <c r="AD187">
        <v>10.563037</v>
      </c>
      <c r="AE187">
        <v>34.907953999999997</v>
      </c>
      <c r="AF187">
        <v>-85.096232000000001</v>
      </c>
      <c r="AG187">
        <v>26</v>
      </c>
      <c r="AH187">
        <v>10</v>
      </c>
      <c r="AI187">
        <v>321</v>
      </c>
      <c r="AJ187" t="s">
        <v>308</v>
      </c>
      <c r="AK187">
        <v>155</v>
      </c>
      <c r="AL187">
        <v>172</v>
      </c>
      <c r="AM187" t="s">
        <v>230</v>
      </c>
      <c r="AN187">
        <v>571.79999999999995</v>
      </c>
      <c r="AO187">
        <v>94.7</v>
      </c>
      <c r="AP187">
        <v>945.5</v>
      </c>
      <c r="AQ187">
        <v>-85.098499000000004</v>
      </c>
      <c r="AR187">
        <v>34.907048000000003</v>
      </c>
      <c r="AS187">
        <v>-85.096097</v>
      </c>
      <c r="AT187">
        <v>34.908270999999999</v>
      </c>
      <c r="AU187" t="s">
        <v>309</v>
      </c>
      <c r="AV187">
        <v>1</v>
      </c>
      <c r="AW187">
        <v>47</v>
      </c>
      <c r="AX187">
        <v>2</v>
      </c>
      <c r="AY187">
        <v>0</v>
      </c>
      <c r="AZ187">
        <v>35</v>
      </c>
      <c r="BA187">
        <v>10.81</v>
      </c>
      <c r="BB187">
        <v>10.36</v>
      </c>
      <c r="BC187">
        <v>771.3</v>
      </c>
      <c r="BD187">
        <v>794.3</v>
      </c>
      <c r="BE187">
        <v>800.2</v>
      </c>
      <c r="BF187">
        <v>45</v>
      </c>
      <c r="BG187">
        <v>46.1</v>
      </c>
      <c r="BH187">
        <v>0</v>
      </c>
      <c r="BI187" s="1">
        <v>44187</v>
      </c>
      <c r="BJ187" t="s">
        <v>154</v>
      </c>
      <c r="BK187">
        <v>2.9589999999999998E-3</v>
      </c>
      <c r="BL187">
        <v>7429</v>
      </c>
      <c r="BM187">
        <v>7313</v>
      </c>
      <c r="BN187" t="s">
        <v>309</v>
      </c>
      <c r="BO187" t="s">
        <v>310</v>
      </c>
      <c r="BP187">
        <v>1</v>
      </c>
      <c r="BQ187">
        <v>200</v>
      </c>
      <c r="BR187">
        <v>6</v>
      </c>
      <c r="BS187">
        <v>1</v>
      </c>
      <c r="BT187">
        <v>2</v>
      </c>
      <c r="BU187">
        <v>1</v>
      </c>
      <c r="BV187">
        <v>1</v>
      </c>
      <c r="BW187">
        <v>2</v>
      </c>
      <c r="BX187">
        <v>0</v>
      </c>
      <c r="BY187">
        <v>4</v>
      </c>
      <c r="BZ187" t="s">
        <v>156</v>
      </c>
      <c r="CA187">
        <v>47</v>
      </c>
      <c r="CB187">
        <v>2</v>
      </c>
      <c r="CC187">
        <v>0</v>
      </c>
      <c r="CD187" t="s">
        <v>213</v>
      </c>
      <c r="CE187" t="s">
        <v>311</v>
      </c>
      <c r="CF187">
        <v>15832</v>
      </c>
      <c r="CG187">
        <v>35</v>
      </c>
      <c r="CH187">
        <v>8500</v>
      </c>
      <c r="CI187" t="s">
        <v>158</v>
      </c>
      <c r="CJ187">
        <v>0</v>
      </c>
      <c r="CK187">
        <v>0.676342</v>
      </c>
      <c r="CL187">
        <v>14</v>
      </c>
      <c r="CM187" t="s">
        <v>159</v>
      </c>
      <c r="CN187">
        <v>8500</v>
      </c>
      <c r="CO187">
        <v>61584</v>
      </c>
      <c r="CP187">
        <v>10.57</v>
      </c>
      <c r="CQ187">
        <v>11.247</v>
      </c>
      <c r="CR187">
        <v>61584</v>
      </c>
      <c r="CS187">
        <v>0</v>
      </c>
      <c r="CT187">
        <v>3571.0862179999999</v>
      </c>
      <c r="CU187">
        <v>100</v>
      </c>
      <c r="CV187">
        <v>7335</v>
      </c>
      <c r="CW187">
        <v>2.4188000000000001E-2</v>
      </c>
      <c r="CX187">
        <v>0</v>
      </c>
      <c r="CY187">
        <v>2.9589999999999998E-3</v>
      </c>
      <c r="CZ187">
        <v>107</v>
      </c>
      <c r="DA187" t="s">
        <v>426</v>
      </c>
      <c r="DB187" t="s">
        <v>427</v>
      </c>
      <c r="DC187" t="s">
        <v>428</v>
      </c>
      <c r="DD187">
        <v>-85.097499999999997</v>
      </c>
      <c r="DE187">
        <v>34.9056</v>
      </c>
      <c r="DF187">
        <v>34.9056</v>
      </c>
      <c r="DG187">
        <v>-85.097499999999997</v>
      </c>
      <c r="DH187">
        <v>1.436E-3</v>
      </c>
      <c r="DI187">
        <v>2.9589999999999998E-3</v>
      </c>
      <c r="DJ187">
        <v>26</v>
      </c>
      <c r="DK187">
        <v>7640</v>
      </c>
      <c r="DL187">
        <v>6.8</v>
      </c>
      <c r="DM187">
        <v>8460</v>
      </c>
      <c r="DN187">
        <v>4.4000000000000004</v>
      </c>
      <c r="DO187">
        <v>8400</v>
      </c>
      <c r="DP187">
        <v>4.4000000000000004</v>
      </c>
      <c r="DQ187">
        <v>8450</v>
      </c>
      <c r="DR187">
        <v>5</v>
      </c>
      <c r="DS187">
        <v>8500</v>
      </c>
      <c r="DT187">
        <v>4.4000000000000004</v>
      </c>
      <c r="DU187">
        <v>8260</v>
      </c>
      <c r="DV187">
        <v>4.4000000000000004</v>
      </c>
      <c r="DW187">
        <v>8000</v>
      </c>
      <c r="DX187">
        <v>4.5999999999999996</v>
      </c>
      <c r="DY187">
        <v>7950</v>
      </c>
      <c r="DZ187">
        <v>4.5999999999999996</v>
      </c>
      <c r="EA187">
        <v>8000</v>
      </c>
      <c r="EB187">
        <v>4.5999999999999996</v>
      </c>
      <c r="EC187">
        <v>7500</v>
      </c>
      <c r="ED187">
        <v>7.7</v>
      </c>
      <c r="EE187">
        <v>0</v>
      </c>
    </row>
    <row r="188" spans="1:135" x14ac:dyDescent="0.3">
      <c r="A188">
        <v>186</v>
      </c>
      <c r="B188" t="s">
        <v>135</v>
      </c>
      <c r="C188">
        <v>376</v>
      </c>
      <c r="D188">
        <v>580</v>
      </c>
      <c r="E188" t="s">
        <v>135</v>
      </c>
      <c r="F188">
        <v>6109376</v>
      </c>
      <c r="G188" t="s">
        <v>136</v>
      </c>
      <c r="H188" s="1">
        <v>42772</v>
      </c>
      <c r="I188" t="s">
        <v>302</v>
      </c>
      <c r="J188" t="s">
        <v>303</v>
      </c>
      <c r="K188" t="s">
        <v>139</v>
      </c>
      <c r="L188" t="s">
        <v>218</v>
      </c>
      <c r="M188">
        <v>0</v>
      </c>
      <c r="N188">
        <v>0</v>
      </c>
      <c r="O188">
        <v>1</v>
      </c>
      <c r="P188" t="s">
        <v>141</v>
      </c>
      <c r="Q188" t="s">
        <v>142</v>
      </c>
      <c r="R188" t="s">
        <v>176</v>
      </c>
      <c r="S188" t="s">
        <v>272</v>
      </c>
      <c r="T188" t="s">
        <v>187</v>
      </c>
      <c r="U188">
        <v>1</v>
      </c>
      <c r="V188" t="s">
        <v>165</v>
      </c>
      <c r="W188" t="s">
        <v>217</v>
      </c>
      <c r="X188" t="s">
        <v>178</v>
      </c>
      <c r="Y188" t="s">
        <v>167</v>
      </c>
      <c r="Z188">
        <v>55</v>
      </c>
      <c r="AA188" t="s">
        <v>149</v>
      </c>
      <c r="AB188" t="s">
        <v>197</v>
      </c>
      <c r="AC188" t="s">
        <v>309</v>
      </c>
      <c r="AD188">
        <v>10.519</v>
      </c>
      <c r="AE188">
        <v>34.907409999999999</v>
      </c>
      <c r="AF188">
        <v>-85.096695999999994</v>
      </c>
      <c r="AG188">
        <v>26</v>
      </c>
      <c r="AH188">
        <v>10</v>
      </c>
      <c r="AI188">
        <v>321</v>
      </c>
      <c r="AJ188" t="s">
        <v>308</v>
      </c>
      <c r="AK188">
        <v>155</v>
      </c>
      <c r="AL188">
        <v>172</v>
      </c>
      <c r="AM188" t="s">
        <v>230</v>
      </c>
      <c r="AN188">
        <v>571.79999999999995</v>
      </c>
      <c r="AO188">
        <v>94.7</v>
      </c>
      <c r="AP188">
        <v>945.5</v>
      </c>
      <c r="AQ188">
        <v>-85.098499000000004</v>
      </c>
      <c r="AR188">
        <v>34.907048000000003</v>
      </c>
      <c r="AS188">
        <v>-85.096097</v>
      </c>
      <c r="AT188">
        <v>34.908270999999999</v>
      </c>
      <c r="AU188" t="s">
        <v>309</v>
      </c>
      <c r="AV188">
        <v>1</v>
      </c>
      <c r="AW188">
        <v>47</v>
      </c>
      <c r="AX188">
        <v>2</v>
      </c>
      <c r="AY188">
        <v>0</v>
      </c>
      <c r="AZ188">
        <v>35</v>
      </c>
      <c r="BA188">
        <v>10.81</v>
      </c>
      <c r="BB188">
        <v>10.36</v>
      </c>
      <c r="BC188">
        <v>771.3</v>
      </c>
      <c r="BD188">
        <v>794.3</v>
      </c>
      <c r="BE188">
        <v>800.2</v>
      </c>
      <c r="BF188">
        <v>45</v>
      </c>
      <c r="BG188">
        <v>46.1</v>
      </c>
      <c r="BH188">
        <v>0</v>
      </c>
      <c r="BI188" s="1">
        <v>44187</v>
      </c>
      <c r="BJ188" t="s">
        <v>154</v>
      </c>
      <c r="BK188">
        <v>2.9589999999999998E-3</v>
      </c>
      <c r="BL188">
        <v>7429</v>
      </c>
      <c r="BM188">
        <v>7313</v>
      </c>
      <c r="BN188" t="s">
        <v>309</v>
      </c>
      <c r="BO188" t="s">
        <v>310</v>
      </c>
      <c r="BP188">
        <v>1</v>
      </c>
      <c r="BQ188">
        <v>200</v>
      </c>
      <c r="BR188">
        <v>6</v>
      </c>
      <c r="BS188">
        <v>1</v>
      </c>
      <c r="BT188">
        <v>2</v>
      </c>
      <c r="BU188">
        <v>1</v>
      </c>
      <c r="BV188">
        <v>1</v>
      </c>
      <c r="BW188">
        <v>2</v>
      </c>
      <c r="BX188">
        <v>0</v>
      </c>
      <c r="BY188">
        <v>4</v>
      </c>
      <c r="BZ188" t="s">
        <v>156</v>
      </c>
      <c r="CA188">
        <v>47</v>
      </c>
      <c r="CB188">
        <v>2</v>
      </c>
      <c r="CC188">
        <v>0</v>
      </c>
      <c r="CD188" t="s">
        <v>213</v>
      </c>
      <c r="CE188" t="s">
        <v>311</v>
      </c>
      <c r="CF188">
        <v>15832</v>
      </c>
      <c r="CG188">
        <v>35</v>
      </c>
      <c r="CH188">
        <v>8500</v>
      </c>
      <c r="CI188" t="s">
        <v>158</v>
      </c>
      <c r="CJ188">
        <v>0</v>
      </c>
      <c r="CK188">
        <v>0.676342</v>
      </c>
      <c r="CL188">
        <v>14</v>
      </c>
      <c r="CM188" t="s">
        <v>159</v>
      </c>
      <c r="CN188">
        <v>8500</v>
      </c>
      <c r="CO188">
        <v>61584</v>
      </c>
      <c r="CP188">
        <v>10.57</v>
      </c>
      <c r="CQ188">
        <v>11.247</v>
      </c>
      <c r="CR188">
        <v>61584</v>
      </c>
      <c r="CS188">
        <v>0</v>
      </c>
      <c r="CT188">
        <v>3571.0862179999999</v>
      </c>
      <c r="CU188">
        <v>100</v>
      </c>
      <c r="CV188">
        <v>7335</v>
      </c>
      <c r="CW188">
        <v>2.4188000000000001E-2</v>
      </c>
      <c r="CX188">
        <v>0</v>
      </c>
      <c r="CY188">
        <v>2.9589999999999998E-3</v>
      </c>
      <c r="CZ188">
        <v>107</v>
      </c>
      <c r="DA188" t="s">
        <v>426</v>
      </c>
      <c r="DB188" t="s">
        <v>427</v>
      </c>
      <c r="DC188" t="s">
        <v>428</v>
      </c>
      <c r="DD188">
        <v>-85.097499999999997</v>
      </c>
      <c r="DE188">
        <v>34.9056</v>
      </c>
      <c r="DF188">
        <v>34.9056</v>
      </c>
      <c r="DG188">
        <v>-85.097499999999997</v>
      </c>
      <c r="DH188">
        <v>1.436E-3</v>
      </c>
      <c r="DI188">
        <v>2.9589999999999998E-3</v>
      </c>
      <c r="DJ188">
        <v>26</v>
      </c>
      <c r="DK188">
        <v>7640</v>
      </c>
      <c r="DL188">
        <v>6.8</v>
      </c>
      <c r="DM188">
        <v>8460</v>
      </c>
      <c r="DN188">
        <v>4.4000000000000004</v>
      </c>
      <c r="DO188">
        <v>8400</v>
      </c>
      <c r="DP188">
        <v>4.4000000000000004</v>
      </c>
      <c r="DQ188">
        <v>8450</v>
      </c>
      <c r="DR188">
        <v>5</v>
      </c>
      <c r="DS188">
        <v>8500</v>
      </c>
      <c r="DT188">
        <v>4.4000000000000004</v>
      </c>
      <c r="DU188">
        <v>8260</v>
      </c>
      <c r="DV188">
        <v>4.4000000000000004</v>
      </c>
      <c r="DW188">
        <v>8000</v>
      </c>
      <c r="DX188">
        <v>4.5999999999999996</v>
      </c>
      <c r="DY188">
        <v>7950</v>
      </c>
      <c r="DZ188">
        <v>4.5999999999999996</v>
      </c>
      <c r="EA188">
        <v>8000</v>
      </c>
      <c r="EB188">
        <v>4.5999999999999996</v>
      </c>
      <c r="EC188">
        <v>7500</v>
      </c>
      <c r="ED188">
        <v>7.7</v>
      </c>
      <c r="EE188">
        <v>0</v>
      </c>
    </row>
    <row r="189" spans="1:135" x14ac:dyDescent="0.3">
      <c r="A189">
        <v>187</v>
      </c>
      <c r="B189" t="s">
        <v>135</v>
      </c>
      <c r="C189">
        <v>402</v>
      </c>
      <c r="D189">
        <v>571</v>
      </c>
      <c r="E189" t="s">
        <v>135</v>
      </c>
      <c r="F189">
        <v>6237597</v>
      </c>
      <c r="G189" t="s">
        <v>429</v>
      </c>
      <c r="H189" s="1">
        <v>42871</v>
      </c>
      <c r="I189" t="s">
        <v>302</v>
      </c>
      <c r="J189" t="s">
        <v>430</v>
      </c>
      <c r="K189" t="s">
        <v>435</v>
      </c>
      <c r="L189" t="s">
        <v>169</v>
      </c>
      <c r="M189">
        <v>0</v>
      </c>
      <c r="N189">
        <v>0</v>
      </c>
      <c r="O189">
        <v>0</v>
      </c>
      <c r="P189" t="s">
        <v>141</v>
      </c>
      <c r="Q189" t="s">
        <v>186</v>
      </c>
      <c r="R189" t="s">
        <v>177</v>
      </c>
      <c r="S189" t="s">
        <v>177</v>
      </c>
      <c r="T189" t="s">
        <v>221</v>
      </c>
      <c r="U189">
        <v>1</v>
      </c>
      <c r="V189" t="s">
        <v>165</v>
      </c>
      <c r="W189" t="s">
        <v>217</v>
      </c>
      <c r="X189" t="s">
        <v>178</v>
      </c>
      <c r="Y189" t="s">
        <v>148</v>
      </c>
      <c r="Z189">
        <v>18</v>
      </c>
      <c r="AA189" t="s">
        <v>175</v>
      </c>
      <c r="AB189" t="s">
        <v>168</v>
      </c>
      <c r="AC189" t="s">
        <v>309</v>
      </c>
      <c r="AD189">
        <v>10.57</v>
      </c>
      <c r="AE189">
        <v>34.908068</v>
      </c>
      <c r="AF189">
        <v>-85.096170999999998</v>
      </c>
      <c r="AG189">
        <v>26</v>
      </c>
      <c r="AH189">
        <v>10</v>
      </c>
      <c r="AI189">
        <v>321</v>
      </c>
      <c r="AJ189" t="s">
        <v>308</v>
      </c>
      <c r="AK189">
        <v>155</v>
      </c>
      <c r="AL189">
        <v>172</v>
      </c>
      <c r="AM189" t="s">
        <v>230</v>
      </c>
      <c r="AN189">
        <v>571.79999999999995</v>
      </c>
      <c r="AO189">
        <v>94.7</v>
      </c>
      <c r="AP189">
        <v>945.5</v>
      </c>
      <c r="AQ189">
        <v>-85.098499000000004</v>
      </c>
      <c r="AR189">
        <v>34.907048000000003</v>
      </c>
      <c r="AS189">
        <v>-85.096097</v>
      </c>
      <c r="AT189">
        <v>34.908270999999999</v>
      </c>
      <c r="AU189" t="s">
        <v>309</v>
      </c>
      <c r="AV189">
        <v>1</v>
      </c>
      <c r="AW189">
        <v>47</v>
      </c>
      <c r="AX189">
        <v>2</v>
      </c>
      <c r="AY189">
        <v>0</v>
      </c>
      <c r="AZ189">
        <v>35</v>
      </c>
      <c r="BA189">
        <v>10.81</v>
      </c>
      <c r="BB189">
        <v>10.36</v>
      </c>
      <c r="BC189">
        <v>771.3</v>
      </c>
      <c r="BD189">
        <v>794.3</v>
      </c>
      <c r="BE189">
        <v>800.2</v>
      </c>
      <c r="BF189">
        <v>45</v>
      </c>
      <c r="BG189">
        <v>46.1</v>
      </c>
      <c r="BH189">
        <v>0</v>
      </c>
      <c r="BI189" s="1">
        <v>44187</v>
      </c>
      <c r="BJ189" t="s">
        <v>154</v>
      </c>
      <c r="BK189">
        <v>2.9589999999999998E-3</v>
      </c>
      <c r="BL189">
        <v>7429</v>
      </c>
      <c r="BM189">
        <v>7313</v>
      </c>
      <c r="BN189" t="s">
        <v>309</v>
      </c>
      <c r="BO189" t="s">
        <v>310</v>
      </c>
      <c r="BP189">
        <v>1</v>
      </c>
      <c r="BQ189">
        <v>200</v>
      </c>
      <c r="BR189">
        <v>6</v>
      </c>
      <c r="BS189">
        <v>1</v>
      </c>
      <c r="BT189">
        <v>2</v>
      </c>
      <c r="BU189">
        <v>1</v>
      </c>
      <c r="BV189">
        <v>1</v>
      </c>
      <c r="BW189">
        <v>2</v>
      </c>
      <c r="BX189">
        <v>0</v>
      </c>
      <c r="BY189">
        <v>4</v>
      </c>
      <c r="BZ189" t="s">
        <v>156</v>
      </c>
      <c r="CA189">
        <v>47</v>
      </c>
      <c r="CB189">
        <v>2</v>
      </c>
      <c r="CC189">
        <v>0</v>
      </c>
      <c r="CD189" t="s">
        <v>213</v>
      </c>
      <c r="CE189" t="s">
        <v>311</v>
      </c>
      <c r="CF189">
        <v>15832</v>
      </c>
      <c r="CG189">
        <v>35</v>
      </c>
      <c r="CH189">
        <v>8500</v>
      </c>
      <c r="CI189" t="s">
        <v>158</v>
      </c>
      <c r="CJ189">
        <v>0</v>
      </c>
      <c r="CK189">
        <v>0.676342</v>
      </c>
      <c r="CL189">
        <v>14</v>
      </c>
      <c r="CM189" t="s">
        <v>159</v>
      </c>
      <c r="CN189">
        <v>8500</v>
      </c>
      <c r="CO189">
        <v>61584</v>
      </c>
      <c r="CP189">
        <v>10.57</v>
      </c>
      <c r="CQ189">
        <v>11.247</v>
      </c>
      <c r="CR189">
        <v>61584</v>
      </c>
      <c r="CS189">
        <v>0</v>
      </c>
      <c r="CT189">
        <v>3571.0862179999999</v>
      </c>
      <c r="CU189">
        <v>100</v>
      </c>
      <c r="CV189">
        <v>7335</v>
      </c>
      <c r="CW189">
        <v>2.4188000000000001E-2</v>
      </c>
      <c r="CX189">
        <v>0</v>
      </c>
      <c r="CY189">
        <v>2.9589999999999998E-3</v>
      </c>
      <c r="CZ189">
        <v>107</v>
      </c>
      <c r="DA189" t="s">
        <v>426</v>
      </c>
      <c r="DB189" t="s">
        <v>427</v>
      </c>
      <c r="DC189" t="s">
        <v>428</v>
      </c>
      <c r="DD189">
        <v>-85.097499999999997</v>
      </c>
      <c r="DE189">
        <v>34.9056</v>
      </c>
      <c r="DF189">
        <v>34.9056</v>
      </c>
      <c r="DG189">
        <v>-85.097499999999997</v>
      </c>
      <c r="DH189">
        <v>1.436E-3</v>
      </c>
      <c r="DI189">
        <v>2.9589999999999998E-3</v>
      </c>
      <c r="DJ189">
        <v>26</v>
      </c>
      <c r="DK189">
        <v>7640</v>
      </c>
      <c r="DL189">
        <v>6.8</v>
      </c>
      <c r="DM189">
        <v>8460</v>
      </c>
      <c r="DN189">
        <v>4.4000000000000004</v>
      </c>
      <c r="DO189">
        <v>8400</v>
      </c>
      <c r="DP189">
        <v>4.4000000000000004</v>
      </c>
      <c r="DQ189">
        <v>8450</v>
      </c>
      <c r="DR189">
        <v>5</v>
      </c>
      <c r="DS189">
        <v>8500</v>
      </c>
      <c r="DT189">
        <v>4.4000000000000004</v>
      </c>
      <c r="DU189">
        <v>8260</v>
      </c>
      <c r="DV189">
        <v>4.4000000000000004</v>
      </c>
      <c r="DW189">
        <v>8000</v>
      </c>
      <c r="DX189">
        <v>4.5999999999999996</v>
      </c>
      <c r="DY189">
        <v>7950</v>
      </c>
      <c r="DZ189">
        <v>4.5999999999999996</v>
      </c>
      <c r="EA189">
        <v>8000</v>
      </c>
      <c r="EB189">
        <v>4.5999999999999996</v>
      </c>
      <c r="EC189">
        <v>7500</v>
      </c>
      <c r="ED189">
        <v>7.7</v>
      </c>
      <c r="EE189">
        <v>0</v>
      </c>
    </row>
    <row r="190" spans="1:135" x14ac:dyDescent="0.3">
      <c r="A190">
        <v>188</v>
      </c>
      <c r="B190" t="s">
        <v>135</v>
      </c>
      <c r="C190">
        <v>464</v>
      </c>
      <c r="D190">
        <v>521</v>
      </c>
      <c r="E190" t="s">
        <v>135</v>
      </c>
      <c r="F190">
        <v>7110524</v>
      </c>
      <c r="G190" t="s">
        <v>136</v>
      </c>
      <c r="H190" s="1">
        <v>43525</v>
      </c>
      <c r="I190" t="s">
        <v>302</v>
      </c>
      <c r="J190" t="s">
        <v>303</v>
      </c>
      <c r="K190" t="s">
        <v>431</v>
      </c>
      <c r="L190" t="s">
        <v>256</v>
      </c>
      <c r="M190">
        <v>0</v>
      </c>
      <c r="N190">
        <v>1</v>
      </c>
      <c r="O190">
        <v>1</v>
      </c>
      <c r="P190" t="s">
        <v>282</v>
      </c>
      <c r="Q190" t="s">
        <v>170</v>
      </c>
      <c r="R190" t="s">
        <v>180</v>
      </c>
      <c r="S190" t="s">
        <v>180</v>
      </c>
      <c r="T190" t="s">
        <v>271</v>
      </c>
      <c r="U190">
        <v>2</v>
      </c>
      <c r="V190" t="s">
        <v>182</v>
      </c>
      <c r="W190" t="s">
        <v>211</v>
      </c>
      <c r="X190" t="s">
        <v>147</v>
      </c>
      <c r="Y190" t="s">
        <v>167</v>
      </c>
      <c r="Z190">
        <v>0</v>
      </c>
      <c r="AA190" t="s">
        <v>175</v>
      </c>
      <c r="AB190" t="s">
        <v>212</v>
      </c>
      <c r="AC190" t="s">
        <v>309</v>
      </c>
      <c r="AD190">
        <v>10.478645999999999</v>
      </c>
      <c r="AE190">
        <v>34.907119000000002</v>
      </c>
      <c r="AF190">
        <v>-85.097257999999997</v>
      </c>
      <c r="AG190">
        <v>26</v>
      </c>
      <c r="AH190">
        <v>10</v>
      </c>
      <c r="AI190">
        <v>321</v>
      </c>
      <c r="AJ190" t="s">
        <v>308</v>
      </c>
      <c r="AK190">
        <v>155</v>
      </c>
      <c r="AL190">
        <v>172</v>
      </c>
      <c r="AM190" t="s">
        <v>230</v>
      </c>
      <c r="AN190">
        <v>571.79999999999995</v>
      </c>
      <c r="AO190">
        <v>94.7</v>
      </c>
      <c r="AP190">
        <v>945.5</v>
      </c>
      <c r="AQ190">
        <v>-85.098499000000004</v>
      </c>
      <c r="AR190">
        <v>34.907048000000003</v>
      </c>
      <c r="AS190">
        <v>-85.096097</v>
      </c>
      <c r="AT190">
        <v>34.908270999999999</v>
      </c>
      <c r="AU190" t="s">
        <v>309</v>
      </c>
      <c r="AV190">
        <v>1</v>
      </c>
      <c r="AW190">
        <v>47</v>
      </c>
      <c r="AX190">
        <v>2</v>
      </c>
      <c r="AY190">
        <v>0</v>
      </c>
      <c r="AZ190">
        <v>35</v>
      </c>
      <c r="BA190">
        <v>10.81</v>
      </c>
      <c r="BB190">
        <v>10.36</v>
      </c>
      <c r="BC190">
        <v>771.3</v>
      </c>
      <c r="BD190">
        <v>794.3</v>
      </c>
      <c r="BE190">
        <v>800.2</v>
      </c>
      <c r="BF190">
        <v>45</v>
      </c>
      <c r="BG190">
        <v>46.1</v>
      </c>
      <c r="BH190">
        <v>0</v>
      </c>
      <c r="BI190" s="1">
        <v>44187</v>
      </c>
      <c r="BJ190" t="s">
        <v>154</v>
      </c>
      <c r="BK190">
        <v>2.9589999999999998E-3</v>
      </c>
      <c r="BL190">
        <v>7429</v>
      </c>
      <c r="BM190">
        <v>7313</v>
      </c>
      <c r="BN190" t="s">
        <v>309</v>
      </c>
      <c r="BO190" t="s">
        <v>310</v>
      </c>
      <c r="BP190">
        <v>1</v>
      </c>
      <c r="BQ190">
        <v>200</v>
      </c>
      <c r="BR190">
        <v>6</v>
      </c>
      <c r="BS190">
        <v>1</v>
      </c>
      <c r="BT190">
        <v>2</v>
      </c>
      <c r="BU190">
        <v>1</v>
      </c>
      <c r="BV190">
        <v>1</v>
      </c>
      <c r="BW190">
        <v>2</v>
      </c>
      <c r="BX190">
        <v>0</v>
      </c>
      <c r="BY190">
        <v>4</v>
      </c>
      <c r="BZ190" t="s">
        <v>156</v>
      </c>
      <c r="CA190">
        <v>47</v>
      </c>
      <c r="CB190">
        <v>2</v>
      </c>
      <c r="CC190">
        <v>0</v>
      </c>
      <c r="CD190" t="s">
        <v>213</v>
      </c>
      <c r="CE190" t="s">
        <v>311</v>
      </c>
      <c r="CF190">
        <v>15832</v>
      </c>
      <c r="CG190">
        <v>35</v>
      </c>
      <c r="CH190">
        <v>8500</v>
      </c>
      <c r="CI190" t="s">
        <v>158</v>
      </c>
      <c r="CJ190">
        <v>0</v>
      </c>
      <c r="CK190">
        <v>0.676342</v>
      </c>
      <c r="CL190">
        <v>14</v>
      </c>
      <c r="CM190" t="s">
        <v>159</v>
      </c>
      <c r="CN190">
        <v>8500</v>
      </c>
      <c r="CO190">
        <v>61584</v>
      </c>
      <c r="CP190">
        <v>10.57</v>
      </c>
      <c r="CQ190">
        <v>11.247</v>
      </c>
      <c r="CR190">
        <v>61584</v>
      </c>
      <c r="CS190">
        <v>0</v>
      </c>
      <c r="CT190">
        <v>3571.0862179999999</v>
      </c>
      <c r="CU190">
        <v>100</v>
      </c>
      <c r="CV190">
        <v>7335</v>
      </c>
      <c r="CW190">
        <v>2.4188000000000001E-2</v>
      </c>
      <c r="CX190">
        <v>0</v>
      </c>
      <c r="CY190">
        <v>2.9589999999999998E-3</v>
      </c>
      <c r="CZ190">
        <v>107</v>
      </c>
      <c r="DA190" t="s">
        <v>426</v>
      </c>
      <c r="DB190" t="s">
        <v>427</v>
      </c>
      <c r="DC190" t="s">
        <v>428</v>
      </c>
      <c r="DD190">
        <v>-85.097499999999997</v>
      </c>
      <c r="DE190">
        <v>34.9056</v>
      </c>
      <c r="DF190">
        <v>34.9056</v>
      </c>
      <c r="DG190">
        <v>-85.097499999999997</v>
      </c>
      <c r="DH190">
        <v>1.436E-3</v>
      </c>
      <c r="DI190">
        <v>2.9589999999999998E-3</v>
      </c>
      <c r="DJ190">
        <v>26</v>
      </c>
      <c r="DK190">
        <v>7640</v>
      </c>
      <c r="DL190">
        <v>6.8</v>
      </c>
      <c r="DM190">
        <v>8460</v>
      </c>
      <c r="DN190">
        <v>4.4000000000000004</v>
      </c>
      <c r="DO190">
        <v>8400</v>
      </c>
      <c r="DP190">
        <v>4.4000000000000004</v>
      </c>
      <c r="DQ190">
        <v>8450</v>
      </c>
      <c r="DR190">
        <v>5</v>
      </c>
      <c r="DS190">
        <v>8500</v>
      </c>
      <c r="DT190">
        <v>4.4000000000000004</v>
      </c>
      <c r="DU190">
        <v>8260</v>
      </c>
      <c r="DV190">
        <v>4.4000000000000004</v>
      </c>
      <c r="DW190">
        <v>8000</v>
      </c>
      <c r="DX190">
        <v>4.5999999999999996</v>
      </c>
      <c r="DY190">
        <v>7950</v>
      </c>
      <c r="DZ190">
        <v>4.5999999999999996</v>
      </c>
      <c r="EA190">
        <v>8000</v>
      </c>
      <c r="EB190">
        <v>4.5999999999999996</v>
      </c>
      <c r="EC190">
        <v>7500</v>
      </c>
      <c r="ED190">
        <v>7.7</v>
      </c>
      <c r="EE190">
        <v>0</v>
      </c>
    </row>
    <row r="191" spans="1:135" x14ac:dyDescent="0.3">
      <c r="A191">
        <v>189</v>
      </c>
      <c r="B191" t="s">
        <v>135</v>
      </c>
      <c r="C191">
        <v>482</v>
      </c>
      <c r="D191">
        <v>512</v>
      </c>
      <c r="E191" t="s">
        <v>135</v>
      </c>
      <c r="F191">
        <v>7191352</v>
      </c>
      <c r="G191" t="s">
        <v>429</v>
      </c>
      <c r="H191" s="1">
        <v>43581</v>
      </c>
      <c r="I191" t="s">
        <v>302</v>
      </c>
      <c r="J191" t="s">
        <v>303</v>
      </c>
      <c r="K191" t="s">
        <v>431</v>
      </c>
      <c r="L191" t="s">
        <v>169</v>
      </c>
      <c r="M191">
        <v>0</v>
      </c>
      <c r="N191">
        <v>0</v>
      </c>
      <c r="O191">
        <v>0</v>
      </c>
      <c r="P191" t="s">
        <v>235</v>
      </c>
      <c r="Q191" t="s">
        <v>170</v>
      </c>
      <c r="R191" t="s">
        <v>180</v>
      </c>
      <c r="S191" t="s">
        <v>180</v>
      </c>
      <c r="T191" t="s">
        <v>271</v>
      </c>
      <c r="U191">
        <v>2</v>
      </c>
      <c r="V191" t="s">
        <v>194</v>
      </c>
      <c r="W191" t="s">
        <v>243</v>
      </c>
      <c r="X191" t="s">
        <v>147</v>
      </c>
      <c r="Y191" t="s">
        <v>148</v>
      </c>
      <c r="Z191">
        <v>0</v>
      </c>
      <c r="AA191" t="s">
        <v>245</v>
      </c>
      <c r="AB191" t="s">
        <v>199</v>
      </c>
      <c r="AC191" t="s">
        <v>309</v>
      </c>
      <c r="AD191">
        <v>10.543004</v>
      </c>
      <c r="AE191">
        <v>34.907702999999998</v>
      </c>
      <c r="AF191">
        <v>-85.096402999999995</v>
      </c>
      <c r="AG191">
        <v>26</v>
      </c>
      <c r="AH191">
        <v>10</v>
      </c>
      <c r="AI191">
        <v>321</v>
      </c>
      <c r="AJ191" t="s">
        <v>308</v>
      </c>
      <c r="AK191">
        <v>155</v>
      </c>
      <c r="AL191">
        <v>172</v>
      </c>
      <c r="AM191" t="s">
        <v>230</v>
      </c>
      <c r="AN191">
        <v>571.79999999999995</v>
      </c>
      <c r="AO191">
        <v>94.7</v>
      </c>
      <c r="AP191">
        <v>945.5</v>
      </c>
      <c r="AQ191">
        <v>-85.098499000000004</v>
      </c>
      <c r="AR191">
        <v>34.907048000000003</v>
      </c>
      <c r="AS191">
        <v>-85.096097</v>
      </c>
      <c r="AT191">
        <v>34.908270999999999</v>
      </c>
      <c r="AU191" t="s">
        <v>309</v>
      </c>
      <c r="AV191">
        <v>1</v>
      </c>
      <c r="AW191">
        <v>47</v>
      </c>
      <c r="AX191">
        <v>2</v>
      </c>
      <c r="AY191">
        <v>0</v>
      </c>
      <c r="AZ191">
        <v>35</v>
      </c>
      <c r="BA191">
        <v>10.81</v>
      </c>
      <c r="BB191">
        <v>10.36</v>
      </c>
      <c r="BC191">
        <v>771.3</v>
      </c>
      <c r="BD191">
        <v>794.3</v>
      </c>
      <c r="BE191">
        <v>800.2</v>
      </c>
      <c r="BF191">
        <v>45</v>
      </c>
      <c r="BG191">
        <v>46.1</v>
      </c>
      <c r="BH191">
        <v>0</v>
      </c>
      <c r="BI191" s="1">
        <v>44187</v>
      </c>
      <c r="BJ191" t="s">
        <v>154</v>
      </c>
      <c r="BK191">
        <v>2.9589999999999998E-3</v>
      </c>
      <c r="BL191">
        <v>7429</v>
      </c>
      <c r="BM191">
        <v>7313</v>
      </c>
      <c r="BN191" t="s">
        <v>309</v>
      </c>
      <c r="BO191" t="s">
        <v>310</v>
      </c>
      <c r="BP191">
        <v>1</v>
      </c>
      <c r="BQ191">
        <v>200</v>
      </c>
      <c r="BR191">
        <v>6</v>
      </c>
      <c r="BS191">
        <v>1</v>
      </c>
      <c r="BT191">
        <v>2</v>
      </c>
      <c r="BU191">
        <v>1</v>
      </c>
      <c r="BV191">
        <v>1</v>
      </c>
      <c r="BW191">
        <v>2</v>
      </c>
      <c r="BX191">
        <v>0</v>
      </c>
      <c r="BY191">
        <v>4</v>
      </c>
      <c r="BZ191" t="s">
        <v>156</v>
      </c>
      <c r="CA191">
        <v>47</v>
      </c>
      <c r="CB191">
        <v>2</v>
      </c>
      <c r="CC191">
        <v>0</v>
      </c>
      <c r="CD191" t="s">
        <v>213</v>
      </c>
      <c r="CE191" t="s">
        <v>311</v>
      </c>
      <c r="CF191">
        <v>15832</v>
      </c>
      <c r="CG191">
        <v>35</v>
      </c>
      <c r="CH191">
        <v>8500</v>
      </c>
      <c r="CI191" t="s">
        <v>158</v>
      </c>
      <c r="CJ191">
        <v>0</v>
      </c>
      <c r="CK191">
        <v>0.676342</v>
      </c>
      <c r="CL191">
        <v>14</v>
      </c>
      <c r="CM191" t="s">
        <v>159</v>
      </c>
      <c r="CN191">
        <v>8500</v>
      </c>
      <c r="CO191">
        <v>61584</v>
      </c>
      <c r="CP191">
        <v>10.57</v>
      </c>
      <c r="CQ191">
        <v>11.247</v>
      </c>
      <c r="CR191">
        <v>61584</v>
      </c>
      <c r="CS191">
        <v>0</v>
      </c>
      <c r="CT191">
        <v>3571.0862179999999</v>
      </c>
      <c r="CU191">
        <v>100</v>
      </c>
      <c r="CV191">
        <v>7335</v>
      </c>
      <c r="CW191">
        <v>2.4188000000000001E-2</v>
      </c>
      <c r="CX191">
        <v>0</v>
      </c>
      <c r="CY191">
        <v>2.9589999999999998E-3</v>
      </c>
      <c r="CZ191">
        <v>107</v>
      </c>
      <c r="DA191" t="s">
        <v>426</v>
      </c>
      <c r="DB191" t="s">
        <v>427</v>
      </c>
      <c r="DC191" t="s">
        <v>428</v>
      </c>
      <c r="DD191">
        <v>-85.097499999999997</v>
      </c>
      <c r="DE191">
        <v>34.9056</v>
      </c>
      <c r="DF191">
        <v>34.9056</v>
      </c>
      <c r="DG191">
        <v>-85.097499999999997</v>
      </c>
      <c r="DH191">
        <v>1.436E-3</v>
      </c>
      <c r="DI191">
        <v>2.9589999999999998E-3</v>
      </c>
      <c r="DJ191">
        <v>26</v>
      </c>
      <c r="DK191">
        <v>7640</v>
      </c>
      <c r="DL191">
        <v>6.8</v>
      </c>
      <c r="DM191">
        <v>8460</v>
      </c>
      <c r="DN191">
        <v>4.4000000000000004</v>
      </c>
      <c r="DO191">
        <v>8400</v>
      </c>
      <c r="DP191">
        <v>4.4000000000000004</v>
      </c>
      <c r="DQ191">
        <v>8450</v>
      </c>
      <c r="DR191">
        <v>5</v>
      </c>
      <c r="DS191">
        <v>8500</v>
      </c>
      <c r="DT191">
        <v>4.4000000000000004</v>
      </c>
      <c r="DU191">
        <v>8260</v>
      </c>
      <c r="DV191">
        <v>4.4000000000000004</v>
      </c>
      <c r="DW191">
        <v>8000</v>
      </c>
      <c r="DX191">
        <v>4.5999999999999996</v>
      </c>
      <c r="DY191">
        <v>7950</v>
      </c>
      <c r="DZ191">
        <v>4.5999999999999996</v>
      </c>
      <c r="EA191">
        <v>8000</v>
      </c>
      <c r="EB191">
        <v>4.5999999999999996</v>
      </c>
      <c r="EC191">
        <v>7500</v>
      </c>
      <c r="ED191">
        <v>7.7</v>
      </c>
      <c r="EE191">
        <v>0</v>
      </c>
    </row>
    <row r="192" spans="1:135" x14ac:dyDescent="0.3">
      <c r="A192">
        <v>190</v>
      </c>
      <c r="B192" t="s">
        <v>135</v>
      </c>
      <c r="C192">
        <v>598</v>
      </c>
      <c r="D192">
        <v>594</v>
      </c>
      <c r="E192" t="s">
        <v>135</v>
      </c>
      <c r="F192">
        <v>6007595</v>
      </c>
      <c r="G192" t="s">
        <v>429</v>
      </c>
      <c r="H192" s="1">
        <v>42685</v>
      </c>
      <c r="I192" t="s">
        <v>302</v>
      </c>
      <c r="J192" t="s">
        <v>436</v>
      </c>
      <c r="K192" t="s">
        <v>431</v>
      </c>
      <c r="L192" t="s">
        <v>256</v>
      </c>
      <c r="M192">
        <v>0</v>
      </c>
      <c r="N192">
        <v>1</v>
      </c>
      <c r="O192">
        <v>0</v>
      </c>
      <c r="P192" t="s">
        <v>190</v>
      </c>
      <c r="Q192" t="s">
        <v>249</v>
      </c>
      <c r="R192" t="s">
        <v>284</v>
      </c>
      <c r="S192" t="s">
        <v>284</v>
      </c>
      <c r="T192" t="s">
        <v>437</v>
      </c>
      <c r="U192">
        <v>3</v>
      </c>
      <c r="V192" t="s">
        <v>438</v>
      </c>
      <c r="W192" t="s">
        <v>439</v>
      </c>
      <c r="X192" t="s">
        <v>147</v>
      </c>
      <c r="Y192" t="s">
        <v>148</v>
      </c>
      <c r="Z192">
        <v>0</v>
      </c>
      <c r="AA192" t="s">
        <v>440</v>
      </c>
      <c r="AB192" t="s">
        <v>289</v>
      </c>
      <c r="AC192" t="s">
        <v>309</v>
      </c>
      <c r="AD192">
        <v>10.573606</v>
      </c>
      <c r="AE192">
        <v>34.908093000000001</v>
      </c>
      <c r="AF192">
        <v>-85.096162000000007</v>
      </c>
      <c r="AG192">
        <v>26</v>
      </c>
      <c r="AH192">
        <v>10</v>
      </c>
      <c r="AI192">
        <v>321</v>
      </c>
      <c r="AJ192" t="s">
        <v>308</v>
      </c>
      <c r="AK192">
        <v>155</v>
      </c>
      <c r="AL192">
        <v>172</v>
      </c>
      <c r="AM192" t="s">
        <v>230</v>
      </c>
      <c r="AN192">
        <v>571.79999999999995</v>
      </c>
      <c r="AO192">
        <v>94.7</v>
      </c>
      <c r="AP192">
        <v>945.5</v>
      </c>
      <c r="AQ192">
        <v>-85.098499000000004</v>
      </c>
      <c r="AR192">
        <v>34.907048000000003</v>
      </c>
      <c r="AS192">
        <v>-85.096097</v>
      </c>
      <c r="AT192">
        <v>34.908270999999999</v>
      </c>
      <c r="AU192" t="s">
        <v>309</v>
      </c>
      <c r="AV192">
        <v>1</v>
      </c>
      <c r="AW192">
        <v>47</v>
      </c>
      <c r="AX192">
        <v>2</v>
      </c>
      <c r="AY192">
        <v>0</v>
      </c>
      <c r="AZ192">
        <v>35</v>
      </c>
      <c r="BA192">
        <v>10.81</v>
      </c>
      <c r="BB192">
        <v>10.36</v>
      </c>
      <c r="BC192">
        <v>771.3</v>
      </c>
      <c r="BD192">
        <v>794.3</v>
      </c>
      <c r="BE192">
        <v>800.2</v>
      </c>
      <c r="BF192">
        <v>45</v>
      </c>
      <c r="BG192">
        <v>46.1</v>
      </c>
      <c r="BH192">
        <v>0</v>
      </c>
      <c r="BI192" s="1">
        <v>44187</v>
      </c>
      <c r="BJ192" t="s">
        <v>154</v>
      </c>
      <c r="BK192">
        <v>2.9589999999999998E-3</v>
      </c>
      <c r="BL192">
        <v>7429</v>
      </c>
      <c r="BM192">
        <v>7313</v>
      </c>
      <c r="BN192" t="s">
        <v>309</v>
      </c>
      <c r="BO192" t="s">
        <v>310</v>
      </c>
      <c r="BP192">
        <v>1</v>
      </c>
      <c r="BQ192">
        <v>200</v>
      </c>
      <c r="BR192">
        <v>6</v>
      </c>
      <c r="BS192">
        <v>1</v>
      </c>
      <c r="BT192">
        <v>2</v>
      </c>
      <c r="BU192">
        <v>1</v>
      </c>
      <c r="BV192">
        <v>1</v>
      </c>
      <c r="BW192">
        <v>2</v>
      </c>
      <c r="BX192">
        <v>0</v>
      </c>
      <c r="BY192">
        <v>4</v>
      </c>
      <c r="BZ192" t="s">
        <v>156</v>
      </c>
      <c r="CA192">
        <v>47</v>
      </c>
      <c r="CB192">
        <v>2</v>
      </c>
      <c r="CC192">
        <v>0</v>
      </c>
      <c r="CD192" t="s">
        <v>213</v>
      </c>
      <c r="CE192" t="s">
        <v>311</v>
      </c>
      <c r="CF192">
        <v>15832</v>
      </c>
      <c r="CG192">
        <v>35</v>
      </c>
      <c r="CH192">
        <v>8500</v>
      </c>
      <c r="CI192" t="s">
        <v>158</v>
      </c>
      <c r="CJ192">
        <v>0</v>
      </c>
      <c r="CK192">
        <v>0.676342</v>
      </c>
      <c r="CL192">
        <v>14</v>
      </c>
      <c r="CM192" t="s">
        <v>159</v>
      </c>
      <c r="CN192">
        <v>8500</v>
      </c>
      <c r="CO192">
        <v>61584</v>
      </c>
      <c r="CP192">
        <v>10.57</v>
      </c>
      <c r="CQ192">
        <v>11.247</v>
      </c>
      <c r="CR192">
        <v>61584</v>
      </c>
      <c r="CS192">
        <v>0</v>
      </c>
      <c r="CT192">
        <v>3571.0862179999999</v>
      </c>
      <c r="CU192">
        <v>100</v>
      </c>
      <c r="CV192">
        <v>7335</v>
      </c>
      <c r="CW192">
        <v>2.4188000000000001E-2</v>
      </c>
      <c r="CX192">
        <v>0</v>
      </c>
      <c r="CY192">
        <v>2.9589999999999998E-3</v>
      </c>
      <c r="CZ192">
        <v>107</v>
      </c>
      <c r="DA192" t="s">
        <v>426</v>
      </c>
      <c r="DB192" t="s">
        <v>427</v>
      </c>
      <c r="DC192" t="s">
        <v>428</v>
      </c>
      <c r="DD192">
        <v>-85.097499999999997</v>
      </c>
      <c r="DE192">
        <v>34.9056</v>
      </c>
      <c r="DF192">
        <v>34.9056</v>
      </c>
      <c r="DG192">
        <v>-85.097499999999997</v>
      </c>
      <c r="DH192">
        <v>1.436E-3</v>
      </c>
      <c r="DI192">
        <v>2.9589999999999998E-3</v>
      </c>
      <c r="DJ192">
        <v>26</v>
      </c>
      <c r="DK192">
        <v>7640</v>
      </c>
      <c r="DL192">
        <v>6.8</v>
      </c>
      <c r="DM192">
        <v>8460</v>
      </c>
      <c r="DN192">
        <v>4.4000000000000004</v>
      </c>
      <c r="DO192">
        <v>8400</v>
      </c>
      <c r="DP192">
        <v>4.4000000000000004</v>
      </c>
      <c r="DQ192">
        <v>8450</v>
      </c>
      <c r="DR192">
        <v>5</v>
      </c>
      <c r="DS192">
        <v>8500</v>
      </c>
      <c r="DT192">
        <v>4.4000000000000004</v>
      </c>
      <c r="DU192">
        <v>8260</v>
      </c>
      <c r="DV192">
        <v>4.4000000000000004</v>
      </c>
      <c r="DW192">
        <v>8000</v>
      </c>
      <c r="DX192">
        <v>4.5999999999999996</v>
      </c>
      <c r="DY192">
        <v>7950</v>
      </c>
      <c r="DZ192">
        <v>4.5999999999999996</v>
      </c>
      <c r="EA192">
        <v>8000</v>
      </c>
      <c r="EB192">
        <v>4.5999999999999996</v>
      </c>
      <c r="EC192">
        <v>7500</v>
      </c>
      <c r="ED192">
        <v>7.7</v>
      </c>
      <c r="EE192">
        <v>0</v>
      </c>
    </row>
    <row r="193" spans="1:135" x14ac:dyDescent="0.3">
      <c r="A193">
        <v>191</v>
      </c>
      <c r="B193" t="s">
        <v>135</v>
      </c>
      <c r="C193">
        <v>505</v>
      </c>
      <c r="D193">
        <v>719</v>
      </c>
      <c r="E193" t="s">
        <v>135</v>
      </c>
      <c r="F193">
        <v>5245268</v>
      </c>
      <c r="G193" t="s">
        <v>136</v>
      </c>
      <c r="H193" s="1">
        <v>42097</v>
      </c>
      <c r="I193" t="s">
        <v>302</v>
      </c>
      <c r="J193" t="s">
        <v>303</v>
      </c>
      <c r="K193" t="s">
        <v>139</v>
      </c>
      <c r="L193" t="s">
        <v>140</v>
      </c>
      <c r="M193">
        <v>0</v>
      </c>
      <c r="N193">
        <v>0</v>
      </c>
      <c r="O193">
        <v>0</v>
      </c>
      <c r="P193" t="s">
        <v>190</v>
      </c>
      <c r="Q193" t="s">
        <v>142</v>
      </c>
      <c r="R193" t="s">
        <v>441</v>
      </c>
      <c r="S193" t="s">
        <v>442</v>
      </c>
      <c r="T193" t="s">
        <v>164</v>
      </c>
      <c r="U193">
        <v>1</v>
      </c>
      <c r="V193" t="s">
        <v>158</v>
      </c>
      <c r="W193" t="s">
        <v>443</v>
      </c>
      <c r="X193" t="s">
        <v>147</v>
      </c>
      <c r="Y193" t="s">
        <v>148</v>
      </c>
      <c r="Z193">
        <v>62</v>
      </c>
      <c r="AA193" t="s">
        <v>149</v>
      </c>
      <c r="AB193" t="s">
        <v>168</v>
      </c>
      <c r="AC193" t="s">
        <v>309</v>
      </c>
      <c r="AD193">
        <v>10.59042</v>
      </c>
      <c r="AE193">
        <v>34.908324</v>
      </c>
      <c r="AF193">
        <v>-85.096079000000003</v>
      </c>
      <c r="AG193">
        <v>26</v>
      </c>
      <c r="AH193">
        <v>10</v>
      </c>
      <c r="AI193">
        <v>321</v>
      </c>
      <c r="AJ193" t="s">
        <v>308</v>
      </c>
      <c r="AK193">
        <v>155</v>
      </c>
      <c r="AL193">
        <v>172</v>
      </c>
      <c r="AM193" t="s">
        <v>230</v>
      </c>
      <c r="AN193">
        <v>571.79999999999995</v>
      </c>
      <c r="AO193">
        <v>94.7</v>
      </c>
      <c r="AP193">
        <v>945.5</v>
      </c>
      <c r="AQ193">
        <v>-85.098499000000004</v>
      </c>
      <c r="AR193">
        <v>34.907048000000003</v>
      </c>
      <c r="AS193">
        <v>-85.096097</v>
      </c>
      <c r="AT193">
        <v>34.908270999999999</v>
      </c>
      <c r="AU193" t="s">
        <v>309</v>
      </c>
      <c r="AV193">
        <v>1</v>
      </c>
      <c r="AW193">
        <v>47</v>
      </c>
      <c r="AX193">
        <v>2</v>
      </c>
      <c r="AY193">
        <v>0</v>
      </c>
      <c r="AZ193">
        <v>35</v>
      </c>
      <c r="BA193">
        <v>10.81</v>
      </c>
      <c r="BB193">
        <v>10.36</v>
      </c>
      <c r="BC193">
        <v>771.3</v>
      </c>
      <c r="BD193">
        <v>794.3</v>
      </c>
      <c r="BE193">
        <v>800.2</v>
      </c>
      <c r="BF193">
        <v>45</v>
      </c>
      <c r="BG193">
        <v>46.1</v>
      </c>
      <c r="BH193">
        <v>0</v>
      </c>
      <c r="BI193" s="1">
        <v>44187</v>
      </c>
      <c r="BJ193" t="s">
        <v>154</v>
      </c>
      <c r="BK193">
        <v>2.9589999999999998E-3</v>
      </c>
      <c r="BL193">
        <v>7429</v>
      </c>
      <c r="BM193">
        <v>7313</v>
      </c>
      <c r="BN193" t="s">
        <v>309</v>
      </c>
      <c r="BO193" t="s">
        <v>310</v>
      </c>
      <c r="BP193">
        <v>1</v>
      </c>
      <c r="BQ193">
        <v>200</v>
      </c>
      <c r="BR193">
        <v>6</v>
      </c>
      <c r="BS193">
        <v>1</v>
      </c>
      <c r="BT193">
        <v>2</v>
      </c>
      <c r="BU193">
        <v>1</v>
      </c>
      <c r="BV193">
        <v>1</v>
      </c>
      <c r="BW193">
        <v>2</v>
      </c>
      <c r="BX193">
        <v>0</v>
      </c>
      <c r="BY193">
        <v>4</v>
      </c>
      <c r="BZ193" t="s">
        <v>156</v>
      </c>
      <c r="CA193">
        <v>47</v>
      </c>
      <c r="CB193">
        <v>2</v>
      </c>
      <c r="CC193">
        <v>0</v>
      </c>
      <c r="CD193" t="s">
        <v>213</v>
      </c>
      <c r="CE193" t="s">
        <v>311</v>
      </c>
      <c r="CF193">
        <v>15832</v>
      </c>
      <c r="CG193">
        <v>35</v>
      </c>
      <c r="CH193">
        <v>8500</v>
      </c>
      <c r="CI193" t="s">
        <v>158</v>
      </c>
      <c r="CJ193">
        <v>0</v>
      </c>
      <c r="CK193">
        <v>0.676342</v>
      </c>
      <c r="CL193">
        <v>14</v>
      </c>
      <c r="CM193" t="s">
        <v>159</v>
      </c>
      <c r="CN193">
        <v>8500</v>
      </c>
      <c r="CO193">
        <v>61584</v>
      </c>
      <c r="CP193">
        <v>10.57</v>
      </c>
      <c r="CQ193">
        <v>11.247</v>
      </c>
      <c r="CR193">
        <v>61584</v>
      </c>
      <c r="CS193">
        <v>0</v>
      </c>
      <c r="CT193">
        <v>3571.0862179999999</v>
      </c>
      <c r="CU193">
        <v>100</v>
      </c>
      <c r="CV193">
        <v>7335</v>
      </c>
      <c r="CW193">
        <v>2.4188000000000001E-2</v>
      </c>
      <c r="CX193">
        <v>0</v>
      </c>
      <c r="CY193">
        <v>2.9589999999999998E-3</v>
      </c>
      <c r="CZ193">
        <v>107</v>
      </c>
      <c r="DA193" t="s">
        <v>426</v>
      </c>
      <c r="DB193" t="s">
        <v>427</v>
      </c>
      <c r="DC193" t="s">
        <v>428</v>
      </c>
      <c r="DD193">
        <v>-85.097499999999997</v>
      </c>
      <c r="DE193">
        <v>34.9056</v>
      </c>
      <c r="DF193">
        <v>34.9056</v>
      </c>
      <c r="DG193">
        <v>-85.097499999999997</v>
      </c>
      <c r="DH193">
        <v>1.436E-3</v>
      </c>
      <c r="DI193">
        <v>2.9589999999999998E-3</v>
      </c>
      <c r="DJ193">
        <v>26</v>
      </c>
      <c r="DK193">
        <v>7640</v>
      </c>
      <c r="DL193">
        <v>6.8</v>
      </c>
      <c r="DM193">
        <v>8460</v>
      </c>
      <c r="DN193">
        <v>4.4000000000000004</v>
      </c>
      <c r="DO193">
        <v>8400</v>
      </c>
      <c r="DP193">
        <v>4.4000000000000004</v>
      </c>
      <c r="DQ193">
        <v>8450</v>
      </c>
      <c r="DR193">
        <v>5</v>
      </c>
      <c r="DS193">
        <v>8500</v>
      </c>
      <c r="DT193">
        <v>4.4000000000000004</v>
      </c>
      <c r="DU193">
        <v>8260</v>
      </c>
      <c r="DV193">
        <v>4.4000000000000004</v>
      </c>
      <c r="DW193">
        <v>8000</v>
      </c>
      <c r="DX193">
        <v>4.5999999999999996</v>
      </c>
      <c r="DY193">
        <v>7950</v>
      </c>
      <c r="DZ193">
        <v>4.5999999999999996</v>
      </c>
      <c r="EA193">
        <v>8000</v>
      </c>
      <c r="EB193">
        <v>4.5999999999999996</v>
      </c>
      <c r="EC193">
        <v>7500</v>
      </c>
      <c r="ED193">
        <v>7.7</v>
      </c>
      <c r="EE193">
        <v>5.5000000000000002E-5</v>
      </c>
    </row>
    <row r="194" spans="1:135" x14ac:dyDescent="0.3">
      <c r="A194">
        <v>192</v>
      </c>
      <c r="B194" t="s">
        <v>135</v>
      </c>
      <c r="C194">
        <v>543</v>
      </c>
      <c r="D194">
        <v>711</v>
      </c>
      <c r="E194" t="s">
        <v>135</v>
      </c>
      <c r="F194">
        <v>5366429</v>
      </c>
      <c r="G194" t="s">
        <v>429</v>
      </c>
      <c r="H194" s="1">
        <v>42119</v>
      </c>
      <c r="I194" t="s">
        <v>302</v>
      </c>
      <c r="J194" t="s">
        <v>430</v>
      </c>
      <c r="K194" t="s">
        <v>431</v>
      </c>
      <c r="L194" t="s">
        <v>169</v>
      </c>
      <c r="M194">
        <v>0</v>
      </c>
      <c r="N194">
        <v>0</v>
      </c>
      <c r="O194">
        <v>0</v>
      </c>
      <c r="P194" t="s">
        <v>190</v>
      </c>
      <c r="Q194" t="s">
        <v>249</v>
      </c>
      <c r="R194" t="s">
        <v>180</v>
      </c>
      <c r="S194" t="s">
        <v>180</v>
      </c>
      <c r="T194" t="s">
        <v>444</v>
      </c>
      <c r="U194">
        <v>2</v>
      </c>
      <c r="V194" t="s">
        <v>182</v>
      </c>
      <c r="W194" t="s">
        <v>211</v>
      </c>
      <c r="X194" t="s">
        <v>147</v>
      </c>
      <c r="Y194" t="s">
        <v>148</v>
      </c>
      <c r="Z194">
        <v>0</v>
      </c>
      <c r="AA194" t="s">
        <v>421</v>
      </c>
      <c r="AB194" t="s">
        <v>362</v>
      </c>
      <c r="AC194" t="s">
        <v>309</v>
      </c>
      <c r="AD194">
        <v>10.57</v>
      </c>
      <c r="AE194">
        <v>34.908062999999999</v>
      </c>
      <c r="AF194">
        <v>-85.096171999999996</v>
      </c>
      <c r="AG194">
        <v>26</v>
      </c>
      <c r="AH194">
        <v>10</v>
      </c>
      <c r="AI194">
        <v>321</v>
      </c>
      <c r="AJ194" t="s">
        <v>308</v>
      </c>
      <c r="AK194">
        <v>155</v>
      </c>
      <c r="AL194">
        <v>172</v>
      </c>
      <c r="AM194" t="s">
        <v>230</v>
      </c>
      <c r="AN194">
        <v>571.79999999999995</v>
      </c>
      <c r="AO194">
        <v>94.7</v>
      </c>
      <c r="AP194">
        <v>945.5</v>
      </c>
      <c r="AQ194">
        <v>-85.098499000000004</v>
      </c>
      <c r="AR194">
        <v>34.907048000000003</v>
      </c>
      <c r="AS194">
        <v>-85.096097</v>
      </c>
      <c r="AT194">
        <v>34.908270999999999</v>
      </c>
      <c r="AU194" t="s">
        <v>309</v>
      </c>
      <c r="AV194">
        <v>1</v>
      </c>
      <c r="AW194">
        <v>47</v>
      </c>
      <c r="AX194">
        <v>2</v>
      </c>
      <c r="AY194">
        <v>0</v>
      </c>
      <c r="AZ194">
        <v>35</v>
      </c>
      <c r="BA194">
        <v>10.81</v>
      </c>
      <c r="BB194">
        <v>10.36</v>
      </c>
      <c r="BC194">
        <v>771.3</v>
      </c>
      <c r="BD194">
        <v>794.3</v>
      </c>
      <c r="BE194">
        <v>800.2</v>
      </c>
      <c r="BF194">
        <v>45</v>
      </c>
      <c r="BG194">
        <v>46.1</v>
      </c>
      <c r="BH194">
        <v>0</v>
      </c>
      <c r="BI194" s="1">
        <v>44187</v>
      </c>
      <c r="BJ194" t="s">
        <v>154</v>
      </c>
      <c r="BK194">
        <v>2.9589999999999998E-3</v>
      </c>
      <c r="BL194">
        <v>7429</v>
      </c>
      <c r="BM194">
        <v>7313</v>
      </c>
      <c r="BN194" t="s">
        <v>309</v>
      </c>
      <c r="BO194" t="s">
        <v>310</v>
      </c>
      <c r="BP194">
        <v>1</v>
      </c>
      <c r="BQ194">
        <v>200</v>
      </c>
      <c r="BR194">
        <v>6</v>
      </c>
      <c r="BS194">
        <v>1</v>
      </c>
      <c r="BT194">
        <v>2</v>
      </c>
      <c r="BU194">
        <v>1</v>
      </c>
      <c r="BV194">
        <v>1</v>
      </c>
      <c r="BW194">
        <v>2</v>
      </c>
      <c r="BX194">
        <v>0</v>
      </c>
      <c r="BY194">
        <v>4</v>
      </c>
      <c r="BZ194" t="s">
        <v>156</v>
      </c>
      <c r="CA194">
        <v>47</v>
      </c>
      <c r="CB194">
        <v>2</v>
      </c>
      <c r="CC194">
        <v>0</v>
      </c>
      <c r="CD194" t="s">
        <v>213</v>
      </c>
      <c r="CE194" t="s">
        <v>311</v>
      </c>
      <c r="CF194">
        <v>15832</v>
      </c>
      <c r="CG194">
        <v>35</v>
      </c>
      <c r="CH194">
        <v>8500</v>
      </c>
      <c r="CI194" t="s">
        <v>158</v>
      </c>
      <c r="CJ194">
        <v>0</v>
      </c>
      <c r="CK194">
        <v>0.676342</v>
      </c>
      <c r="CL194">
        <v>14</v>
      </c>
      <c r="CM194" t="s">
        <v>159</v>
      </c>
      <c r="CN194">
        <v>8500</v>
      </c>
      <c r="CO194">
        <v>61584</v>
      </c>
      <c r="CP194">
        <v>10.57</v>
      </c>
      <c r="CQ194">
        <v>11.247</v>
      </c>
      <c r="CR194">
        <v>61584</v>
      </c>
      <c r="CS194">
        <v>0</v>
      </c>
      <c r="CT194">
        <v>3571.0862179999999</v>
      </c>
      <c r="CU194">
        <v>100</v>
      </c>
      <c r="CV194">
        <v>7335</v>
      </c>
      <c r="CW194">
        <v>2.4188000000000001E-2</v>
      </c>
      <c r="CX194">
        <v>0</v>
      </c>
      <c r="CY194">
        <v>2.9589999999999998E-3</v>
      </c>
      <c r="CZ194">
        <v>107</v>
      </c>
      <c r="DA194" t="s">
        <v>426</v>
      </c>
      <c r="DB194" t="s">
        <v>427</v>
      </c>
      <c r="DC194" t="s">
        <v>428</v>
      </c>
      <c r="DD194">
        <v>-85.097499999999997</v>
      </c>
      <c r="DE194">
        <v>34.9056</v>
      </c>
      <c r="DF194">
        <v>34.9056</v>
      </c>
      <c r="DG194">
        <v>-85.097499999999997</v>
      </c>
      <c r="DH194">
        <v>1.436E-3</v>
      </c>
      <c r="DI194">
        <v>2.9589999999999998E-3</v>
      </c>
      <c r="DJ194">
        <v>26</v>
      </c>
      <c r="DK194">
        <v>7640</v>
      </c>
      <c r="DL194">
        <v>6.8</v>
      </c>
      <c r="DM194">
        <v>8460</v>
      </c>
      <c r="DN194">
        <v>4.4000000000000004</v>
      </c>
      <c r="DO194">
        <v>8400</v>
      </c>
      <c r="DP194">
        <v>4.4000000000000004</v>
      </c>
      <c r="DQ194">
        <v>8450</v>
      </c>
      <c r="DR194">
        <v>5</v>
      </c>
      <c r="DS194">
        <v>8500</v>
      </c>
      <c r="DT194">
        <v>4.4000000000000004</v>
      </c>
      <c r="DU194">
        <v>8260</v>
      </c>
      <c r="DV194">
        <v>4.4000000000000004</v>
      </c>
      <c r="DW194">
        <v>8000</v>
      </c>
      <c r="DX194">
        <v>4.5999999999999996</v>
      </c>
      <c r="DY194">
        <v>7950</v>
      </c>
      <c r="DZ194">
        <v>4.5999999999999996</v>
      </c>
      <c r="EA194">
        <v>8000</v>
      </c>
      <c r="EB194">
        <v>4.5999999999999996</v>
      </c>
      <c r="EC194">
        <v>7500</v>
      </c>
      <c r="ED194">
        <v>7.7</v>
      </c>
      <c r="EE194">
        <v>0</v>
      </c>
    </row>
    <row r="195" spans="1:135" x14ac:dyDescent="0.3">
      <c r="A195">
        <v>193</v>
      </c>
      <c r="B195" t="s">
        <v>135</v>
      </c>
      <c r="C195">
        <v>739</v>
      </c>
      <c r="D195">
        <v>476</v>
      </c>
      <c r="E195" t="s">
        <v>135</v>
      </c>
      <c r="F195">
        <v>7588304</v>
      </c>
      <c r="G195" t="s">
        <v>136</v>
      </c>
      <c r="H195" s="1">
        <v>43873</v>
      </c>
      <c r="I195" t="s">
        <v>302</v>
      </c>
      <c r="J195" t="s">
        <v>303</v>
      </c>
      <c r="K195" t="s">
        <v>445</v>
      </c>
      <c r="L195" t="s">
        <v>140</v>
      </c>
      <c r="M195">
        <v>0</v>
      </c>
      <c r="N195">
        <v>0</v>
      </c>
      <c r="O195">
        <v>0</v>
      </c>
      <c r="P195" t="s">
        <v>141</v>
      </c>
      <c r="Q195" t="s">
        <v>186</v>
      </c>
      <c r="R195" t="s">
        <v>176</v>
      </c>
      <c r="S195" t="s">
        <v>202</v>
      </c>
      <c r="T195" t="s">
        <v>223</v>
      </c>
      <c r="U195">
        <v>1</v>
      </c>
      <c r="V195" t="s">
        <v>165</v>
      </c>
      <c r="W195" t="s">
        <v>166</v>
      </c>
      <c r="X195" t="s">
        <v>147</v>
      </c>
      <c r="Y195" t="s">
        <v>148</v>
      </c>
      <c r="Z195">
        <v>32</v>
      </c>
      <c r="AA195" t="s">
        <v>149</v>
      </c>
      <c r="AB195" t="s">
        <v>168</v>
      </c>
      <c r="AC195" t="s">
        <v>309</v>
      </c>
      <c r="AD195">
        <v>10.563618999999999</v>
      </c>
      <c r="AE195">
        <v>34.907961</v>
      </c>
      <c r="AF195">
        <v>-85.096227999999996</v>
      </c>
      <c r="AG195">
        <v>26</v>
      </c>
      <c r="AH195">
        <v>10</v>
      </c>
      <c r="AI195">
        <v>321</v>
      </c>
      <c r="AJ195" t="s">
        <v>308</v>
      </c>
      <c r="AK195">
        <v>155</v>
      </c>
      <c r="AL195">
        <v>172</v>
      </c>
      <c r="AM195" t="s">
        <v>230</v>
      </c>
      <c r="AN195">
        <v>571.79999999999995</v>
      </c>
      <c r="AO195">
        <v>94.7</v>
      </c>
      <c r="AP195">
        <v>945.5</v>
      </c>
      <c r="AQ195">
        <v>-85.098499000000004</v>
      </c>
      <c r="AR195">
        <v>34.907048000000003</v>
      </c>
      <c r="AS195">
        <v>-85.096097</v>
      </c>
      <c r="AT195">
        <v>34.908270999999999</v>
      </c>
      <c r="AU195" t="s">
        <v>309</v>
      </c>
      <c r="AV195">
        <v>1</v>
      </c>
      <c r="AW195">
        <v>47</v>
      </c>
      <c r="AX195">
        <v>2</v>
      </c>
      <c r="AY195">
        <v>0</v>
      </c>
      <c r="AZ195">
        <v>35</v>
      </c>
      <c r="BA195">
        <v>10.81</v>
      </c>
      <c r="BB195">
        <v>10.36</v>
      </c>
      <c r="BC195">
        <v>771.3</v>
      </c>
      <c r="BD195">
        <v>794.3</v>
      </c>
      <c r="BE195">
        <v>800.2</v>
      </c>
      <c r="BF195">
        <v>45</v>
      </c>
      <c r="BG195">
        <v>46.1</v>
      </c>
      <c r="BH195">
        <v>0</v>
      </c>
      <c r="BI195" s="1">
        <v>44187</v>
      </c>
      <c r="BJ195" t="s">
        <v>154</v>
      </c>
      <c r="BK195">
        <v>2.9589999999999998E-3</v>
      </c>
      <c r="BL195">
        <v>7429</v>
      </c>
      <c r="BM195">
        <v>7313</v>
      </c>
      <c r="BN195" t="s">
        <v>309</v>
      </c>
      <c r="BO195" t="s">
        <v>310</v>
      </c>
      <c r="BP195">
        <v>1</v>
      </c>
      <c r="BQ195">
        <v>200</v>
      </c>
      <c r="BR195">
        <v>6</v>
      </c>
      <c r="BS195">
        <v>1</v>
      </c>
      <c r="BT195">
        <v>2</v>
      </c>
      <c r="BU195">
        <v>1</v>
      </c>
      <c r="BV195">
        <v>1</v>
      </c>
      <c r="BW195">
        <v>2</v>
      </c>
      <c r="BX195">
        <v>0</v>
      </c>
      <c r="BY195">
        <v>4</v>
      </c>
      <c r="BZ195" t="s">
        <v>156</v>
      </c>
      <c r="CA195">
        <v>47</v>
      </c>
      <c r="CB195">
        <v>2</v>
      </c>
      <c r="CC195">
        <v>0</v>
      </c>
      <c r="CD195" t="s">
        <v>213</v>
      </c>
      <c r="CE195" t="s">
        <v>311</v>
      </c>
      <c r="CF195">
        <v>15832</v>
      </c>
      <c r="CG195">
        <v>35</v>
      </c>
      <c r="CH195">
        <v>8500</v>
      </c>
      <c r="CI195" t="s">
        <v>158</v>
      </c>
      <c r="CJ195">
        <v>0</v>
      </c>
      <c r="CK195">
        <v>0.676342</v>
      </c>
      <c r="CL195">
        <v>14</v>
      </c>
      <c r="CM195" t="s">
        <v>159</v>
      </c>
      <c r="CN195">
        <v>8500</v>
      </c>
      <c r="CO195">
        <v>61584</v>
      </c>
      <c r="CP195">
        <v>10.57</v>
      </c>
      <c r="CQ195">
        <v>11.247</v>
      </c>
      <c r="CR195">
        <v>61584</v>
      </c>
      <c r="CS195">
        <v>0</v>
      </c>
      <c r="CT195">
        <v>3571.0862179999999</v>
      </c>
      <c r="CU195">
        <v>100</v>
      </c>
      <c r="CV195">
        <v>7335</v>
      </c>
      <c r="CW195">
        <v>2.4188000000000001E-2</v>
      </c>
      <c r="CX195">
        <v>0</v>
      </c>
      <c r="CY195">
        <v>2.9589999999999998E-3</v>
      </c>
      <c r="CZ195">
        <v>107</v>
      </c>
      <c r="DA195" t="s">
        <v>426</v>
      </c>
      <c r="DB195" t="s">
        <v>427</v>
      </c>
      <c r="DC195" t="s">
        <v>428</v>
      </c>
      <c r="DD195">
        <v>-85.097499999999997</v>
      </c>
      <c r="DE195">
        <v>34.9056</v>
      </c>
      <c r="DF195">
        <v>34.9056</v>
      </c>
      <c r="DG195">
        <v>-85.097499999999997</v>
      </c>
      <c r="DH195">
        <v>1.436E-3</v>
      </c>
      <c r="DI195">
        <v>2.9589999999999998E-3</v>
      </c>
      <c r="DJ195">
        <v>26</v>
      </c>
      <c r="DK195">
        <v>7640</v>
      </c>
      <c r="DL195">
        <v>6.8</v>
      </c>
      <c r="DM195">
        <v>8460</v>
      </c>
      <c r="DN195">
        <v>4.4000000000000004</v>
      </c>
      <c r="DO195">
        <v>8400</v>
      </c>
      <c r="DP195">
        <v>4.4000000000000004</v>
      </c>
      <c r="DQ195">
        <v>8450</v>
      </c>
      <c r="DR195">
        <v>5</v>
      </c>
      <c r="DS195">
        <v>8500</v>
      </c>
      <c r="DT195">
        <v>4.4000000000000004</v>
      </c>
      <c r="DU195">
        <v>8260</v>
      </c>
      <c r="DV195">
        <v>4.4000000000000004</v>
      </c>
      <c r="DW195">
        <v>8000</v>
      </c>
      <c r="DX195">
        <v>4.5999999999999996</v>
      </c>
      <c r="DY195">
        <v>7950</v>
      </c>
      <c r="DZ195">
        <v>4.5999999999999996</v>
      </c>
      <c r="EA195">
        <v>8000</v>
      </c>
      <c r="EB195">
        <v>4.5999999999999996</v>
      </c>
      <c r="EC195">
        <v>7500</v>
      </c>
      <c r="ED195">
        <v>7.7</v>
      </c>
      <c r="EE195">
        <v>0</v>
      </c>
    </row>
    <row r="196" spans="1:135" x14ac:dyDescent="0.3">
      <c r="A196">
        <v>194</v>
      </c>
      <c r="B196" t="s">
        <v>135</v>
      </c>
      <c r="C196">
        <v>807</v>
      </c>
      <c r="D196">
        <v>438</v>
      </c>
      <c r="E196" t="s">
        <v>135</v>
      </c>
      <c r="F196">
        <v>7816835</v>
      </c>
      <c r="G196" t="s">
        <v>429</v>
      </c>
      <c r="H196" s="1">
        <v>44112</v>
      </c>
      <c r="I196" t="s">
        <v>302</v>
      </c>
      <c r="J196" t="s">
        <v>303</v>
      </c>
      <c r="K196" t="s">
        <v>431</v>
      </c>
      <c r="L196" t="s">
        <v>169</v>
      </c>
      <c r="M196">
        <v>0</v>
      </c>
      <c r="N196">
        <v>0</v>
      </c>
      <c r="O196">
        <v>0</v>
      </c>
      <c r="P196" t="s">
        <v>190</v>
      </c>
      <c r="Q196" t="s">
        <v>249</v>
      </c>
      <c r="R196" t="s">
        <v>201</v>
      </c>
      <c r="S196" t="s">
        <v>201</v>
      </c>
      <c r="T196" t="s">
        <v>271</v>
      </c>
      <c r="U196">
        <v>1</v>
      </c>
      <c r="V196" t="s">
        <v>165</v>
      </c>
      <c r="W196" t="s">
        <v>146</v>
      </c>
      <c r="X196" t="s">
        <v>147</v>
      </c>
      <c r="Y196" t="s">
        <v>148</v>
      </c>
      <c r="Z196">
        <v>23</v>
      </c>
      <c r="AA196" t="s">
        <v>266</v>
      </c>
      <c r="AB196" t="s">
        <v>168</v>
      </c>
      <c r="AC196" t="s">
        <v>307</v>
      </c>
      <c r="AD196">
        <v>4.6215820000000001</v>
      </c>
      <c r="AE196">
        <v>34.908219000000003</v>
      </c>
      <c r="AF196">
        <v>-85.096117000000007</v>
      </c>
      <c r="AG196">
        <v>26</v>
      </c>
      <c r="AH196">
        <v>10</v>
      </c>
      <c r="AI196">
        <v>321</v>
      </c>
      <c r="AJ196" t="s">
        <v>308</v>
      </c>
      <c r="AK196">
        <v>155</v>
      </c>
      <c r="AL196">
        <v>172</v>
      </c>
      <c r="AM196" t="s">
        <v>230</v>
      </c>
      <c r="AN196">
        <v>571.79999999999995</v>
      </c>
      <c r="AO196">
        <v>94.7</v>
      </c>
      <c r="AP196">
        <v>945.5</v>
      </c>
      <c r="AQ196">
        <v>-85.098499000000004</v>
      </c>
      <c r="AR196">
        <v>34.907048000000003</v>
      </c>
      <c r="AS196">
        <v>-85.096097</v>
      </c>
      <c r="AT196">
        <v>34.908270999999999</v>
      </c>
      <c r="AU196" t="s">
        <v>309</v>
      </c>
      <c r="AV196">
        <v>1</v>
      </c>
      <c r="AW196">
        <v>47</v>
      </c>
      <c r="AX196">
        <v>2</v>
      </c>
      <c r="AY196">
        <v>0</v>
      </c>
      <c r="AZ196">
        <v>35</v>
      </c>
      <c r="BA196">
        <v>10.81</v>
      </c>
      <c r="BB196">
        <v>10.36</v>
      </c>
      <c r="BC196">
        <v>771.3</v>
      </c>
      <c r="BD196">
        <v>794.3</v>
      </c>
      <c r="BE196">
        <v>800.2</v>
      </c>
      <c r="BF196">
        <v>45</v>
      </c>
      <c r="BG196">
        <v>46.1</v>
      </c>
      <c r="BH196">
        <v>0</v>
      </c>
      <c r="BI196" s="1">
        <v>44187</v>
      </c>
      <c r="BJ196" t="s">
        <v>154</v>
      </c>
      <c r="BK196">
        <v>2.9589999999999998E-3</v>
      </c>
      <c r="BL196">
        <v>7429</v>
      </c>
      <c r="BM196">
        <v>7313</v>
      </c>
      <c r="BN196" t="s">
        <v>309</v>
      </c>
      <c r="BO196" t="s">
        <v>310</v>
      </c>
      <c r="BP196">
        <v>1</v>
      </c>
      <c r="BQ196">
        <v>200</v>
      </c>
      <c r="BR196">
        <v>6</v>
      </c>
      <c r="BS196">
        <v>1</v>
      </c>
      <c r="BT196">
        <v>2</v>
      </c>
      <c r="BU196">
        <v>1</v>
      </c>
      <c r="BV196">
        <v>1</v>
      </c>
      <c r="BW196">
        <v>2</v>
      </c>
      <c r="BX196">
        <v>0</v>
      </c>
      <c r="BY196">
        <v>4</v>
      </c>
      <c r="BZ196" t="s">
        <v>156</v>
      </c>
      <c r="CA196">
        <v>47</v>
      </c>
      <c r="CB196">
        <v>2</v>
      </c>
      <c r="CC196">
        <v>0</v>
      </c>
      <c r="CD196" t="s">
        <v>213</v>
      </c>
      <c r="CE196" t="s">
        <v>311</v>
      </c>
      <c r="CF196">
        <v>15832</v>
      </c>
      <c r="CG196">
        <v>35</v>
      </c>
      <c r="CH196">
        <v>8500</v>
      </c>
      <c r="CI196" t="s">
        <v>158</v>
      </c>
      <c r="CJ196">
        <v>0</v>
      </c>
      <c r="CK196">
        <v>0.676342</v>
      </c>
      <c r="CL196">
        <v>14</v>
      </c>
      <c r="CM196" t="s">
        <v>159</v>
      </c>
      <c r="CN196">
        <v>8500</v>
      </c>
      <c r="CO196">
        <v>61584</v>
      </c>
      <c r="CP196">
        <v>10.57</v>
      </c>
      <c r="CQ196">
        <v>11.247</v>
      </c>
      <c r="CR196">
        <v>61584</v>
      </c>
      <c r="CS196">
        <v>0</v>
      </c>
      <c r="CT196">
        <v>3571.0862179999999</v>
      </c>
      <c r="CU196">
        <v>100</v>
      </c>
      <c r="CV196">
        <v>7335</v>
      </c>
      <c r="CW196">
        <v>2.4188000000000001E-2</v>
      </c>
      <c r="CX196">
        <v>0</v>
      </c>
      <c r="CY196">
        <v>2.9589999999999998E-3</v>
      </c>
      <c r="CZ196">
        <v>107</v>
      </c>
      <c r="DA196" t="s">
        <v>426</v>
      </c>
      <c r="DB196" t="s">
        <v>427</v>
      </c>
      <c r="DC196" t="s">
        <v>428</v>
      </c>
      <c r="DD196">
        <v>-85.097499999999997</v>
      </c>
      <c r="DE196">
        <v>34.9056</v>
      </c>
      <c r="DF196">
        <v>34.9056</v>
      </c>
      <c r="DG196">
        <v>-85.097499999999997</v>
      </c>
      <c r="DH196">
        <v>1.436E-3</v>
      </c>
      <c r="DI196">
        <v>2.9589999999999998E-3</v>
      </c>
      <c r="DJ196">
        <v>26</v>
      </c>
      <c r="DK196">
        <v>7640</v>
      </c>
      <c r="DL196">
        <v>6.8</v>
      </c>
      <c r="DM196">
        <v>8460</v>
      </c>
      <c r="DN196">
        <v>4.4000000000000004</v>
      </c>
      <c r="DO196">
        <v>8400</v>
      </c>
      <c r="DP196">
        <v>4.4000000000000004</v>
      </c>
      <c r="DQ196">
        <v>8450</v>
      </c>
      <c r="DR196">
        <v>5</v>
      </c>
      <c r="DS196">
        <v>8500</v>
      </c>
      <c r="DT196">
        <v>4.4000000000000004</v>
      </c>
      <c r="DU196">
        <v>8260</v>
      </c>
      <c r="DV196">
        <v>4.4000000000000004</v>
      </c>
      <c r="DW196">
        <v>8000</v>
      </c>
      <c r="DX196">
        <v>4.5999999999999996</v>
      </c>
      <c r="DY196">
        <v>7950</v>
      </c>
      <c r="DZ196">
        <v>4.5999999999999996</v>
      </c>
      <c r="EA196">
        <v>8000</v>
      </c>
      <c r="EB196">
        <v>4.5999999999999996</v>
      </c>
      <c r="EC196">
        <v>7500</v>
      </c>
      <c r="ED196">
        <v>7.7</v>
      </c>
      <c r="EE196">
        <v>0</v>
      </c>
    </row>
    <row r="197" spans="1:135" x14ac:dyDescent="0.3">
      <c r="A197">
        <v>195</v>
      </c>
      <c r="B197" t="s">
        <v>135</v>
      </c>
      <c r="C197">
        <v>292</v>
      </c>
      <c r="D197">
        <v>623</v>
      </c>
      <c r="E197" t="s">
        <v>135</v>
      </c>
      <c r="F197">
        <v>5787124</v>
      </c>
      <c r="G197" t="s">
        <v>429</v>
      </c>
      <c r="H197" s="1">
        <v>42523</v>
      </c>
      <c r="I197" t="s">
        <v>302</v>
      </c>
      <c r="J197" t="s">
        <v>303</v>
      </c>
      <c r="K197" t="s">
        <v>431</v>
      </c>
      <c r="L197" t="s">
        <v>218</v>
      </c>
      <c r="M197">
        <v>0</v>
      </c>
      <c r="N197">
        <v>0</v>
      </c>
      <c r="O197">
        <v>1</v>
      </c>
      <c r="P197" t="s">
        <v>190</v>
      </c>
      <c r="Q197" t="s">
        <v>170</v>
      </c>
      <c r="R197" t="s">
        <v>201</v>
      </c>
      <c r="S197" t="s">
        <v>201</v>
      </c>
      <c r="T197" t="s">
        <v>187</v>
      </c>
      <c r="U197">
        <v>1</v>
      </c>
      <c r="V197" t="s">
        <v>165</v>
      </c>
      <c r="W197" t="s">
        <v>224</v>
      </c>
      <c r="X197" t="s">
        <v>147</v>
      </c>
      <c r="Y197" t="s">
        <v>148</v>
      </c>
      <c r="Z197">
        <v>21</v>
      </c>
      <c r="AA197" t="s">
        <v>149</v>
      </c>
      <c r="AB197" t="s">
        <v>168</v>
      </c>
      <c r="AC197" t="s">
        <v>309</v>
      </c>
      <c r="AD197">
        <v>10.628</v>
      </c>
      <c r="AE197">
        <v>34.908852000000003</v>
      </c>
      <c r="AF197">
        <v>-85.095849999999999</v>
      </c>
      <c r="AG197">
        <v>27</v>
      </c>
      <c r="AH197">
        <v>11</v>
      </c>
      <c r="AI197">
        <v>323</v>
      </c>
      <c r="AJ197" t="s">
        <v>308</v>
      </c>
      <c r="AK197">
        <v>156</v>
      </c>
      <c r="AL197">
        <v>174</v>
      </c>
      <c r="AM197" t="s">
        <v>153</v>
      </c>
      <c r="AN197">
        <v>1088.3</v>
      </c>
      <c r="AO197">
        <v>37.9</v>
      </c>
      <c r="AP197">
        <v>719.4</v>
      </c>
      <c r="AQ197">
        <v>-85.096053999999995</v>
      </c>
      <c r="AR197">
        <v>34.908391000000002</v>
      </c>
      <c r="AS197">
        <v>-85.094694000000004</v>
      </c>
      <c r="AT197">
        <v>34.909979</v>
      </c>
      <c r="AU197" t="s">
        <v>309</v>
      </c>
      <c r="AV197">
        <v>1</v>
      </c>
      <c r="AW197">
        <v>47</v>
      </c>
      <c r="AX197">
        <v>2</v>
      </c>
      <c r="AY197">
        <v>0</v>
      </c>
      <c r="AZ197">
        <v>35</v>
      </c>
      <c r="BA197">
        <v>7.58</v>
      </c>
      <c r="BB197">
        <v>7.13</v>
      </c>
      <c r="BC197">
        <v>798.9</v>
      </c>
      <c r="BD197">
        <v>810.7</v>
      </c>
      <c r="BE197">
        <v>822.5</v>
      </c>
      <c r="BF197">
        <v>45</v>
      </c>
      <c r="BG197">
        <v>54.9</v>
      </c>
      <c r="BH197">
        <v>0</v>
      </c>
      <c r="BI197" s="1">
        <v>44187</v>
      </c>
      <c r="BJ197" t="s">
        <v>154</v>
      </c>
      <c r="BK197">
        <v>2.1310000000000001E-3</v>
      </c>
      <c r="BL197">
        <v>7429</v>
      </c>
      <c r="BM197">
        <v>7313</v>
      </c>
      <c r="BN197" t="s">
        <v>309</v>
      </c>
      <c r="BO197" t="s">
        <v>310</v>
      </c>
      <c r="BP197">
        <v>1</v>
      </c>
      <c r="BQ197">
        <v>200</v>
      </c>
      <c r="BR197">
        <v>6</v>
      </c>
      <c r="BS197">
        <v>1</v>
      </c>
      <c r="BT197">
        <v>2</v>
      </c>
      <c r="BU197">
        <v>1</v>
      </c>
      <c r="BV197">
        <v>1</v>
      </c>
      <c r="BW197">
        <v>2</v>
      </c>
      <c r="BX197">
        <v>0</v>
      </c>
      <c r="BY197">
        <v>4</v>
      </c>
      <c r="BZ197" t="s">
        <v>156</v>
      </c>
      <c r="CA197">
        <v>47</v>
      </c>
      <c r="CB197">
        <v>2</v>
      </c>
      <c r="CC197">
        <v>0</v>
      </c>
      <c r="CD197" t="s">
        <v>213</v>
      </c>
      <c r="CE197" t="s">
        <v>311</v>
      </c>
      <c r="CF197">
        <v>15832</v>
      </c>
      <c r="CG197">
        <v>35</v>
      </c>
      <c r="CH197">
        <v>8500</v>
      </c>
      <c r="CI197" t="s">
        <v>158</v>
      </c>
      <c r="CJ197">
        <v>0</v>
      </c>
      <c r="CK197">
        <v>0.676342</v>
      </c>
      <c r="CL197">
        <v>14</v>
      </c>
      <c r="CM197" t="s">
        <v>159</v>
      </c>
      <c r="CN197">
        <v>8500</v>
      </c>
      <c r="CO197">
        <v>61584</v>
      </c>
      <c r="CP197">
        <v>10.57</v>
      </c>
      <c r="CQ197">
        <v>11.247</v>
      </c>
      <c r="CR197">
        <v>61584</v>
      </c>
      <c r="CS197">
        <v>0</v>
      </c>
      <c r="CT197">
        <v>3571.0862179999999</v>
      </c>
      <c r="CU197">
        <v>100</v>
      </c>
      <c r="CV197">
        <v>7335</v>
      </c>
      <c r="CW197">
        <v>2.4188000000000001E-2</v>
      </c>
      <c r="CX197">
        <v>0</v>
      </c>
      <c r="CY197">
        <v>2.1310000000000001E-3</v>
      </c>
      <c r="CZ197">
        <v>107</v>
      </c>
      <c r="DA197" t="s">
        <v>426</v>
      </c>
      <c r="DB197" t="s">
        <v>427</v>
      </c>
      <c r="DC197" t="s">
        <v>428</v>
      </c>
      <c r="DD197">
        <v>-85.097499999999997</v>
      </c>
      <c r="DE197">
        <v>34.9056</v>
      </c>
      <c r="DF197">
        <v>34.9056</v>
      </c>
      <c r="DG197">
        <v>-85.097499999999997</v>
      </c>
      <c r="DH197">
        <v>3.1440000000000001E-3</v>
      </c>
      <c r="DI197">
        <v>2.1310000000000001E-3</v>
      </c>
      <c r="DJ197">
        <v>27</v>
      </c>
      <c r="DK197">
        <v>7640</v>
      </c>
      <c r="DL197">
        <v>6.8</v>
      </c>
      <c r="DM197">
        <v>8460</v>
      </c>
      <c r="DN197">
        <v>4.4000000000000004</v>
      </c>
      <c r="DO197">
        <v>8400</v>
      </c>
      <c r="DP197">
        <v>4.4000000000000004</v>
      </c>
      <c r="DQ197">
        <v>8450</v>
      </c>
      <c r="DR197">
        <v>5</v>
      </c>
      <c r="DS197">
        <v>8500</v>
      </c>
      <c r="DT197">
        <v>4.4000000000000004</v>
      </c>
      <c r="DU197">
        <v>8260</v>
      </c>
      <c r="DV197">
        <v>4.4000000000000004</v>
      </c>
      <c r="DW197">
        <v>8000</v>
      </c>
      <c r="DX197">
        <v>4.5999999999999996</v>
      </c>
      <c r="DY197">
        <v>7950</v>
      </c>
      <c r="DZ197">
        <v>4.5999999999999996</v>
      </c>
      <c r="EA197">
        <v>8000</v>
      </c>
      <c r="EB197">
        <v>4.5999999999999996</v>
      </c>
      <c r="EC197">
        <v>7500</v>
      </c>
      <c r="ED197">
        <v>7.7</v>
      </c>
      <c r="EE197">
        <v>0</v>
      </c>
    </row>
    <row r="198" spans="1:135" x14ac:dyDescent="0.3">
      <c r="A198">
        <v>196</v>
      </c>
      <c r="B198" t="s">
        <v>135</v>
      </c>
      <c r="C198">
        <v>364</v>
      </c>
      <c r="D198">
        <v>728</v>
      </c>
      <c r="E198" t="s">
        <v>135</v>
      </c>
      <c r="F198">
        <v>5167831</v>
      </c>
      <c r="G198" t="s">
        <v>136</v>
      </c>
      <c r="H198" s="1">
        <v>42039</v>
      </c>
      <c r="I198" t="s">
        <v>302</v>
      </c>
      <c r="J198" t="s">
        <v>303</v>
      </c>
      <c r="K198" t="s">
        <v>446</v>
      </c>
      <c r="L198" t="s">
        <v>256</v>
      </c>
      <c r="M198">
        <v>0</v>
      </c>
      <c r="N198">
        <v>1</v>
      </c>
      <c r="O198">
        <v>0</v>
      </c>
      <c r="P198" t="s">
        <v>141</v>
      </c>
      <c r="Q198" t="s">
        <v>186</v>
      </c>
      <c r="R198" t="s">
        <v>219</v>
      </c>
      <c r="S198" t="s">
        <v>219</v>
      </c>
      <c r="T198" t="s">
        <v>187</v>
      </c>
      <c r="U198">
        <v>1</v>
      </c>
      <c r="V198" t="s">
        <v>145</v>
      </c>
      <c r="W198" t="s">
        <v>224</v>
      </c>
      <c r="X198" t="s">
        <v>178</v>
      </c>
      <c r="Y198" t="s">
        <v>148</v>
      </c>
      <c r="Z198">
        <v>34</v>
      </c>
      <c r="AA198" t="s">
        <v>360</v>
      </c>
      <c r="AB198" t="s">
        <v>197</v>
      </c>
      <c r="AC198" t="s">
        <v>309</v>
      </c>
      <c r="AD198">
        <v>10.75681</v>
      </c>
      <c r="AE198">
        <v>34.910238</v>
      </c>
      <c r="AF198">
        <v>-85.094369</v>
      </c>
      <c r="AG198">
        <v>27</v>
      </c>
      <c r="AH198">
        <v>11</v>
      </c>
      <c r="AI198">
        <v>323</v>
      </c>
      <c r="AJ198" t="s">
        <v>308</v>
      </c>
      <c r="AK198">
        <v>156</v>
      </c>
      <c r="AL198">
        <v>174</v>
      </c>
      <c r="AM198" t="s">
        <v>153</v>
      </c>
      <c r="AN198">
        <v>1088.3</v>
      </c>
      <c r="AO198">
        <v>37.9</v>
      </c>
      <c r="AP198">
        <v>719.4</v>
      </c>
      <c r="AQ198">
        <v>-85.096053999999995</v>
      </c>
      <c r="AR198">
        <v>34.908391000000002</v>
      </c>
      <c r="AS198">
        <v>-85.094694000000004</v>
      </c>
      <c r="AT198">
        <v>34.909979</v>
      </c>
      <c r="AU198" t="s">
        <v>309</v>
      </c>
      <c r="AV198">
        <v>1</v>
      </c>
      <c r="AW198">
        <v>47</v>
      </c>
      <c r="AX198">
        <v>2</v>
      </c>
      <c r="AY198">
        <v>0</v>
      </c>
      <c r="AZ198">
        <v>35</v>
      </c>
      <c r="BA198">
        <v>7.58</v>
      </c>
      <c r="BB198">
        <v>7.13</v>
      </c>
      <c r="BC198">
        <v>798.9</v>
      </c>
      <c r="BD198">
        <v>810.7</v>
      </c>
      <c r="BE198">
        <v>822.5</v>
      </c>
      <c r="BF198">
        <v>45</v>
      </c>
      <c r="BG198">
        <v>54.9</v>
      </c>
      <c r="BH198">
        <v>0</v>
      </c>
      <c r="BI198" s="1">
        <v>44187</v>
      </c>
      <c r="BJ198" t="s">
        <v>154</v>
      </c>
      <c r="BK198">
        <v>2.1310000000000001E-3</v>
      </c>
      <c r="BL198">
        <v>7429</v>
      </c>
      <c r="BM198">
        <v>7313</v>
      </c>
      <c r="BN198" t="s">
        <v>309</v>
      </c>
      <c r="BO198" t="s">
        <v>310</v>
      </c>
      <c r="BP198">
        <v>1</v>
      </c>
      <c r="BQ198">
        <v>200</v>
      </c>
      <c r="BR198">
        <v>6</v>
      </c>
      <c r="BS198">
        <v>1</v>
      </c>
      <c r="BT198">
        <v>2</v>
      </c>
      <c r="BU198">
        <v>1</v>
      </c>
      <c r="BV198">
        <v>1</v>
      </c>
      <c r="BW198">
        <v>2</v>
      </c>
      <c r="BX198">
        <v>0</v>
      </c>
      <c r="BY198">
        <v>4</v>
      </c>
      <c r="BZ198" t="s">
        <v>156</v>
      </c>
      <c r="CA198">
        <v>47</v>
      </c>
      <c r="CB198">
        <v>2</v>
      </c>
      <c r="CC198">
        <v>0</v>
      </c>
      <c r="CD198" t="s">
        <v>213</v>
      </c>
      <c r="CE198" t="s">
        <v>311</v>
      </c>
      <c r="CF198">
        <v>15832</v>
      </c>
      <c r="CG198">
        <v>35</v>
      </c>
      <c r="CH198">
        <v>8500</v>
      </c>
      <c r="CI198" t="s">
        <v>158</v>
      </c>
      <c r="CJ198">
        <v>0</v>
      </c>
      <c r="CK198">
        <v>0.676342</v>
      </c>
      <c r="CL198">
        <v>14</v>
      </c>
      <c r="CM198" t="s">
        <v>159</v>
      </c>
      <c r="CN198">
        <v>8500</v>
      </c>
      <c r="CO198">
        <v>61584</v>
      </c>
      <c r="CP198">
        <v>10.57</v>
      </c>
      <c r="CQ198">
        <v>11.247</v>
      </c>
      <c r="CR198">
        <v>61584</v>
      </c>
      <c r="CS198">
        <v>0</v>
      </c>
      <c r="CT198">
        <v>3571.0862179999999</v>
      </c>
      <c r="CU198">
        <v>100</v>
      </c>
      <c r="CV198">
        <v>7335</v>
      </c>
      <c r="CW198">
        <v>2.4188000000000001E-2</v>
      </c>
      <c r="CX198">
        <v>0</v>
      </c>
      <c r="CY198">
        <v>2.1310000000000001E-3</v>
      </c>
      <c r="CZ198">
        <v>107</v>
      </c>
      <c r="DA198" t="s">
        <v>426</v>
      </c>
      <c r="DB198" t="s">
        <v>427</v>
      </c>
      <c r="DC198" t="s">
        <v>428</v>
      </c>
      <c r="DD198">
        <v>-85.097499999999997</v>
      </c>
      <c r="DE198">
        <v>34.9056</v>
      </c>
      <c r="DF198">
        <v>34.9056</v>
      </c>
      <c r="DG198">
        <v>-85.097499999999997</v>
      </c>
      <c r="DH198">
        <v>3.1440000000000001E-3</v>
      </c>
      <c r="DI198">
        <v>2.1310000000000001E-3</v>
      </c>
      <c r="DJ198">
        <v>27</v>
      </c>
      <c r="DK198">
        <v>7640</v>
      </c>
      <c r="DL198">
        <v>6.8</v>
      </c>
      <c r="DM198">
        <v>8460</v>
      </c>
      <c r="DN198">
        <v>4.4000000000000004</v>
      </c>
      <c r="DO198">
        <v>8400</v>
      </c>
      <c r="DP198">
        <v>4.4000000000000004</v>
      </c>
      <c r="DQ198">
        <v>8450</v>
      </c>
      <c r="DR198">
        <v>5</v>
      </c>
      <c r="DS198">
        <v>8500</v>
      </c>
      <c r="DT198">
        <v>4.4000000000000004</v>
      </c>
      <c r="DU198">
        <v>8260</v>
      </c>
      <c r="DV198">
        <v>4.4000000000000004</v>
      </c>
      <c r="DW198">
        <v>8000</v>
      </c>
      <c r="DX198">
        <v>4.5999999999999996</v>
      </c>
      <c r="DY198">
        <v>7950</v>
      </c>
      <c r="DZ198">
        <v>4.5999999999999996</v>
      </c>
      <c r="EA198">
        <v>8000</v>
      </c>
      <c r="EB198">
        <v>4.5999999999999996</v>
      </c>
      <c r="EC198">
        <v>7500</v>
      </c>
      <c r="ED198">
        <v>7.7</v>
      </c>
      <c r="EE198">
        <v>4.1599999999999997E-4</v>
      </c>
    </row>
    <row r="199" spans="1:135" x14ac:dyDescent="0.3">
      <c r="A199">
        <v>197</v>
      </c>
      <c r="B199" t="s">
        <v>135</v>
      </c>
      <c r="C199">
        <v>410</v>
      </c>
      <c r="D199">
        <v>566</v>
      </c>
      <c r="E199" t="s">
        <v>135</v>
      </c>
      <c r="F199">
        <v>6275463</v>
      </c>
      <c r="G199" t="s">
        <v>429</v>
      </c>
      <c r="H199" s="1">
        <v>42900</v>
      </c>
      <c r="I199" t="s">
        <v>302</v>
      </c>
      <c r="J199" t="s">
        <v>303</v>
      </c>
      <c r="K199" t="s">
        <v>447</v>
      </c>
      <c r="L199" t="s">
        <v>140</v>
      </c>
      <c r="M199">
        <v>0</v>
      </c>
      <c r="N199">
        <v>0</v>
      </c>
      <c r="O199">
        <v>0</v>
      </c>
      <c r="P199" t="s">
        <v>190</v>
      </c>
      <c r="Q199" t="s">
        <v>170</v>
      </c>
      <c r="R199" t="s">
        <v>180</v>
      </c>
      <c r="S199" t="s">
        <v>180</v>
      </c>
      <c r="T199" t="s">
        <v>271</v>
      </c>
      <c r="U199">
        <v>2</v>
      </c>
      <c r="V199" t="s">
        <v>182</v>
      </c>
      <c r="W199" t="s">
        <v>211</v>
      </c>
      <c r="X199" t="s">
        <v>147</v>
      </c>
      <c r="Y199" t="s">
        <v>148</v>
      </c>
      <c r="Z199">
        <v>0</v>
      </c>
      <c r="AA199" t="s">
        <v>245</v>
      </c>
      <c r="AB199" t="s">
        <v>341</v>
      </c>
      <c r="AC199" t="s">
        <v>309</v>
      </c>
      <c r="AD199">
        <v>10.776999999999999</v>
      </c>
      <c r="AE199">
        <v>34.910426999999999</v>
      </c>
      <c r="AF199">
        <v>-85.094130000000007</v>
      </c>
      <c r="AG199">
        <v>27</v>
      </c>
      <c r="AH199">
        <v>11</v>
      </c>
      <c r="AI199">
        <v>323</v>
      </c>
      <c r="AJ199" t="s">
        <v>308</v>
      </c>
      <c r="AK199">
        <v>156</v>
      </c>
      <c r="AL199">
        <v>174</v>
      </c>
      <c r="AM199" t="s">
        <v>153</v>
      </c>
      <c r="AN199">
        <v>1088.3</v>
      </c>
      <c r="AO199">
        <v>37.9</v>
      </c>
      <c r="AP199">
        <v>719.4</v>
      </c>
      <c r="AQ199">
        <v>-85.096053999999995</v>
      </c>
      <c r="AR199">
        <v>34.908391000000002</v>
      </c>
      <c r="AS199">
        <v>-85.094694000000004</v>
      </c>
      <c r="AT199">
        <v>34.909979</v>
      </c>
      <c r="AU199" t="s">
        <v>309</v>
      </c>
      <c r="AV199">
        <v>1</v>
      </c>
      <c r="AW199">
        <v>47</v>
      </c>
      <c r="AX199">
        <v>2</v>
      </c>
      <c r="AY199">
        <v>0</v>
      </c>
      <c r="AZ199">
        <v>35</v>
      </c>
      <c r="BA199">
        <v>7.58</v>
      </c>
      <c r="BB199">
        <v>7.13</v>
      </c>
      <c r="BC199">
        <v>798.9</v>
      </c>
      <c r="BD199">
        <v>810.7</v>
      </c>
      <c r="BE199">
        <v>822.5</v>
      </c>
      <c r="BF199">
        <v>45</v>
      </c>
      <c r="BG199">
        <v>54.9</v>
      </c>
      <c r="BH199">
        <v>0</v>
      </c>
      <c r="BI199" s="1">
        <v>44187</v>
      </c>
      <c r="BJ199" t="s">
        <v>154</v>
      </c>
      <c r="BK199">
        <v>2.1310000000000001E-3</v>
      </c>
      <c r="BL199">
        <v>7429</v>
      </c>
      <c r="BM199">
        <v>7313</v>
      </c>
      <c r="BN199" t="s">
        <v>309</v>
      </c>
      <c r="BO199" t="s">
        <v>310</v>
      </c>
      <c r="BP199">
        <v>1</v>
      </c>
      <c r="BQ199">
        <v>200</v>
      </c>
      <c r="BR199">
        <v>6</v>
      </c>
      <c r="BS199">
        <v>1</v>
      </c>
      <c r="BT199">
        <v>2</v>
      </c>
      <c r="BU199">
        <v>1</v>
      </c>
      <c r="BV199">
        <v>1</v>
      </c>
      <c r="BW199">
        <v>2</v>
      </c>
      <c r="BX199">
        <v>0</v>
      </c>
      <c r="BY199">
        <v>4</v>
      </c>
      <c r="BZ199" t="s">
        <v>156</v>
      </c>
      <c r="CA199">
        <v>47</v>
      </c>
      <c r="CB199">
        <v>2</v>
      </c>
      <c r="CC199">
        <v>0</v>
      </c>
      <c r="CD199" t="s">
        <v>213</v>
      </c>
      <c r="CE199" t="s">
        <v>311</v>
      </c>
      <c r="CF199">
        <v>15832</v>
      </c>
      <c r="CG199">
        <v>35</v>
      </c>
      <c r="CH199">
        <v>8500</v>
      </c>
      <c r="CI199" t="s">
        <v>158</v>
      </c>
      <c r="CJ199">
        <v>0</v>
      </c>
      <c r="CK199">
        <v>0.676342</v>
      </c>
      <c r="CL199">
        <v>14</v>
      </c>
      <c r="CM199" t="s">
        <v>159</v>
      </c>
      <c r="CN199">
        <v>8500</v>
      </c>
      <c r="CO199">
        <v>61584</v>
      </c>
      <c r="CP199">
        <v>10.57</v>
      </c>
      <c r="CQ199">
        <v>11.247</v>
      </c>
      <c r="CR199">
        <v>61584</v>
      </c>
      <c r="CS199">
        <v>0</v>
      </c>
      <c r="CT199">
        <v>3571.0862179999999</v>
      </c>
      <c r="CU199">
        <v>100</v>
      </c>
      <c r="CV199">
        <v>7335</v>
      </c>
      <c r="CW199">
        <v>2.4188000000000001E-2</v>
      </c>
      <c r="CX199">
        <v>0</v>
      </c>
      <c r="CY199">
        <v>2.1310000000000001E-3</v>
      </c>
      <c r="CZ199">
        <v>107</v>
      </c>
      <c r="DA199" t="s">
        <v>426</v>
      </c>
      <c r="DB199" t="s">
        <v>427</v>
      </c>
      <c r="DC199" t="s">
        <v>428</v>
      </c>
      <c r="DD199">
        <v>-85.097499999999997</v>
      </c>
      <c r="DE199">
        <v>34.9056</v>
      </c>
      <c r="DF199">
        <v>34.9056</v>
      </c>
      <c r="DG199">
        <v>-85.097499999999997</v>
      </c>
      <c r="DH199">
        <v>3.1440000000000001E-3</v>
      </c>
      <c r="DI199">
        <v>2.1310000000000001E-3</v>
      </c>
      <c r="DJ199">
        <v>27</v>
      </c>
      <c r="DK199">
        <v>7640</v>
      </c>
      <c r="DL199">
        <v>6.8</v>
      </c>
      <c r="DM199">
        <v>8460</v>
      </c>
      <c r="DN199">
        <v>4.4000000000000004</v>
      </c>
      <c r="DO199">
        <v>8400</v>
      </c>
      <c r="DP199">
        <v>4.4000000000000004</v>
      </c>
      <c r="DQ199">
        <v>8450</v>
      </c>
      <c r="DR199">
        <v>5</v>
      </c>
      <c r="DS199">
        <v>8500</v>
      </c>
      <c r="DT199">
        <v>4.4000000000000004</v>
      </c>
      <c r="DU199">
        <v>8260</v>
      </c>
      <c r="DV199">
        <v>4.4000000000000004</v>
      </c>
      <c r="DW199">
        <v>8000</v>
      </c>
      <c r="DX199">
        <v>4.5999999999999996</v>
      </c>
      <c r="DY199">
        <v>7950</v>
      </c>
      <c r="DZ199">
        <v>4.5999999999999996</v>
      </c>
      <c r="EA199">
        <v>8000</v>
      </c>
      <c r="EB199">
        <v>4.5999999999999996</v>
      </c>
      <c r="EC199">
        <v>7500</v>
      </c>
      <c r="ED199">
        <v>7.7</v>
      </c>
      <c r="EE199">
        <v>7.2099999999999996E-4</v>
      </c>
    </row>
    <row r="200" spans="1:135" x14ac:dyDescent="0.3">
      <c r="A200">
        <v>198</v>
      </c>
      <c r="B200" t="s">
        <v>135</v>
      </c>
      <c r="C200">
        <v>673</v>
      </c>
      <c r="D200">
        <v>524</v>
      </c>
      <c r="E200" t="s">
        <v>135</v>
      </c>
      <c r="F200">
        <v>7022208</v>
      </c>
      <c r="G200" t="s">
        <v>429</v>
      </c>
      <c r="H200" s="1">
        <v>43461</v>
      </c>
      <c r="I200" t="s">
        <v>302</v>
      </c>
      <c r="J200" t="s">
        <v>303</v>
      </c>
      <c r="K200" t="s">
        <v>431</v>
      </c>
      <c r="L200" t="s">
        <v>140</v>
      </c>
      <c r="M200">
        <v>0</v>
      </c>
      <c r="N200">
        <v>0</v>
      </c>
      <c r="O200">
        <v>0</v>
      </c>
      <c r="P200" t="s">
        <v>141</v>
      </c>
      <c r="Q200" t="s">
        <v>186</v>
      </c>
      <c r="R200" t="s">
        <v>143</v>
      </c>
      <c r="S200" t="s">
        <v>143</v>
      </c>
      <c r="T200" t="s">
        <v>271</v>
      </c>
      <c r="U200">
        <v>1</v>
      </c>
      <c r="V200" t="s">
        <v>165</v>
      </c>
      <c r="W200" t="s">
        <v>224</v>
      </c>
      <c r="X200" t="s">
        <v>147</v>
      </c>
      <c r="Y200" t="s">
        <v>148</v>
      </c>
      <c r="Z200">
        <v>64</v>
      </c>
      <c r="AA200" t="s">
        <v>158</v>
      </c>
      <c r="AB200" t="s">
        <v>168</v>
      </c>
      <c r="AC200" t="s">
        <v>309</v>
      </c>
      <c r="AD200">
        <v>4.5184559999999996</v>
      </c>
      <c r="AE200">
        <v>34.909520999999998</v>
      </c>
      <c r="AF200">
        <v>-85.095273000000006</v>
      </c>
      <c r="AG200">
        <v>27</v>
      </c>
      <c r="AH200">
        <v>11</v>
      </c>
      <c r="AI200">
        <v>323</v>
      </c>
      <c r="AJ200" t="s">
        <v>308</v>
      </c>
      <c r="AK200">
        <v>156</v>
      </c>
      <c r="AL200">
        <v>174</v>
      </c>
      <c r="AM200" t="s">
        <v>153</v>
      </c>
      <c r="AN200">
        <v>1088.3</v>
      </c>
      <c r="AO200">
        <v>37.9</v>
      </c>
      <c r="AP200">
        <v>719.4</v>
      </c>
      <c r="AQ200">
        <v>-85.096053999999995</v>
      </c>
      <c r="AR200">
        <v>34.908391000000002</v>
      </c>
      <c r="AS200">
        <v>-85.094694000000004</v>
      </c>
      <c r="AT200">
        <v>34.909979</v>
      </c>
      <c r="AU200" t="s">
        <v>309</v>
      </c>
      <c r="AV200">
        <v>1</v>
      </c>
      <c r="AW200">
        <v>47</v>
      </c>
      <c r="AX200">
        <v>2</v>
      </c>
      <c r="AY200">
        <v>0</v>
      </c>
      <c r="AZ200">
        <v>35</v>
      </c>
      <c r="BA200">
        <v>7.58</v>
      </c>
      <c r="BB200">
        <v>7.13</v>
      </c>
      <c r="BC200">
        <v>798.9</v>
      </c>
      <c r="BD200">
        <v>810.7</v>
      </c>
      <c r="BE200">
        <v>822.5</v>
      </c>
      <c r="BF200">
        <v>45</v>
      </c>
      <c r="BG200">
        <v>54.9</v>
      </c>
      <c r="BH200">
        <v>0</v>
      </c>
      <c r="BI200" s="1">
        <v>44187</v>
      </c>
      <c r="BJ200" t="s">
        <v>154</v>
      </c>
      <c r="BK200">
        <v>2.1310000000000001E-3</v>
      </c>
      <c r="BL200">
        <v>7429</v>
      </c>
      <c r="BM200">
        <v>7313</v>
      </c>
      <c r="BN200" t="s">
        <v>309</v>
      </c>
      <c r="BO200" t="s">
        <v>310</v>
      </c>
      <c r="BP200">
        <v>1</v>
      </c>
      <c r="BQ200">
        <v>200</v>
      </c>
      <c r="BR200">
        <v>6</v>
      </c>
      <c r="BS200">
        <v>1</v>
      </c>
      <c r="BT200">
        <v>2</v>
      </c>
      <c r="BU200">
        <v>1</v>
      </c>
      <c r="BV200">
        <v>1</v>
      </c>
      <c r="BW200">
        <v>2</v>
      </c>
      <c r="BX200">
        <v>0</v>
      </c>
      <c r="BY200">
        <v>4</v>
      </c>
      <c r="BZ200" t="s">
        <v>156</v>
      </c>
      <c r="CA200">
        <v>47</v>
      </c>
      <c r="CB200">
        <v>2</v>
      </c>
      <c r="CC200">
        <v>0</v>
      </c>
      <c r="CD200" t="s">
        <v>213</v>
      </c>
      <c r="CE200" t="s">
        <v>311</v>
      </c>
      <c r="CF200">
        <v>15832</v>
      </c>
      <c r="CG200">
        <v>35</v>
      </c>
      <c r="CH200">
        <v>8500</v>
      </c>
      <c r="CI200" t="s">
        <v>158</v>
      </c>
      <c r="CJ200">
        <v>0</v>
      </c>
      <c r="CK200">
        <v>0.676342</v>
      </c>
      <c r="CL200">
        <v>14</v>
      </c>
      <c r="CM200" t="s">
        <v>159</v>
      </c>
      <c r="CN200">
        <v>8500</v>
      </c>
      <c r="CO200">
        <v>61584</v>
      </c>
      <c r="CP200">
        <v>10.57</v>
      </c>
      <c r="CQ200">
        <v>11.247</v>
      </c>
      <c r="CR200">
        <v>61584</v>
      </c>
      <c r="CS200">
        <v>0</v>
      </c>
      <c r="CT200">
        <v>3571.0862179999999</v>
      </c>
      <c r="CU200">
        <v>100</v>
      </c>
      <c r="CV200">
        <v>7335</v>
      </c>
      <c r="CW200">
        <v>2.4188000000000001E-2</v>
      </c>
      <c r="CX200">
        <v>0</v>
      </c>
      <c r="CY200">
        <v>2.1310000000000001E-3</v>
      </c>
      <c r="CZ200">
        <v>107</v>
      </c>
      <c r="DA200" t="s">
        <v>426</v>
      </c>
      <c r="DB200" t="s">
        <v>427</v>
      </c>
      <c r="DC200" t="s">
        <v>428</v>
      </c>
      <c r="DD200">
        <v>-85.097499999999997</v>
      </c>
      <c r="DE200">
        <v>34.9056</v>
      </c>
      <c r="DF200">
        <v>34.9056</v>
      </c>
      <c r="DG200">
        <v>-85.097499999999997</v>
      </c>
      <c r="DH200">
        <v>3.1440000000000001E-3</v>
      </c>
      <c r="DI200">
        <v>2.1310000000000001E-3</v>
      </c>
      <c r="DJ200">
        <v>27</v>
      </c>
      <c r="DK200">
        <v>7640</v>
      </c>
      <c r="DL200">
        <v>6.8</v>
      </c>
      <c r="DM200">
        <v>8460</v>
      </c>
      <c r="DN200">
        <v>4.4000000000000004</v>
      </c>
      <c r="DO200">
        <v>8400</v>
      </c>
      <c r="DP200">
        <v>4.4000000000000004</v>
      </c>
      <c r="DQ200">
        <v>8450</v>
      </c>
      <c r="DR200">
        <v>5</v>
      </c>
      <c r="DS200">
        <v>8500</v>
      </c>
      <c r="DT200">
        <v>4.4000000000000004</v>
      </c>
      <c r="DU200">
        <v>8260</v>
      </c>
      <c r="DV200">
        <v>4.4000000000000004</v>
      </c>
      <c r="DW200">
        <v>8000</v>
      </c>
      <c r="DX200">
        <v>4.5999999999999996</v>
      </c>
      <c r="DY200">
        <v>7950</v>
      </c>
      <c r="DZ200">
        <v>4.5999999999999996</v>
      </c>
      <c r="EA200">
        <v>8000</v>
      </c>
      <c r="EB200">
        <v>4.5999999999999996</v>
      </c>
      <c r="EC200">
        <v>7500</v>
      </c>
      <c r="ED200">
        <v>7.7</v>
      </c>
      <c r="EE200">
        <v>0</v>
      </c>
    </row>
    <row r="201" spans="1:135" x14ac:dyDescent="0.3">
      <c r="A201">
        <v>199</v>
      </c>
      <c r="B201" t="s">
        <v>135</v>
      </c>
      <c r="C201">
        <v>717</v>
      </c>
      <c r="D201">
        <v>489</v>
      </c>
      <c r="E201" t="s">
        <v>135</v>
      </c>
      <c r="F201">
        <v>7399146</v>
      </c>
      <c r="G201" t="s">
        <v>429</v>
      </c>
      <c r="H201" s="1">
        <v>43748</v>
      </c>
      <c r="I201" t="s">
        <v>302</v>
      </c>
      <c r="J201" t="s">
        <v>303</v>
      </c>
      <c r="K201" t="s">
        <v>431</v>
      </c>
      <c r="L201" t="s">
        <v>140</v>
      </c>
      <c r="M201">
        <v>0</v>
      </c>
      <c r="N201">
        <v>0</v>
      </c>
      <c r="O201">
        <v>0</v>
      </c>
      <c r="P201" t="s">
        <v>179</v>
      </c>
      <c r="Q201" t="s">
        <v>170</v>
      </c>
      <c r="R201" t="s">
        <v>284</v>
      </c>
      <c r="S201" t="s">
        <v>284</v>
      </c>
      <c r="T201" t="s">
        <v>271</v>
      </c>
      <c r="U201">
        <v>3</v>
      </c>
      <c r="V201" t="s">
        <v>353</v>
      </c>
      <c r="W201" t="s">
        <v>448</v>
      </c>
      <c r="X201" t="s">
        <v>147</v>
      </c>
      <c r="Y201" t="s">
        <v>148</v>
      </c>
      <c r="Z201">
        <v>0</v>
      </c>
      <c r="AA201" t="s">
        <v>198</v>
      </c>
      <c r="AB201" t="s">
        <v>449</v>
      </c>
      <c r="AC201" t="s">
        <v>309</v>
      </c>
      <c r="AD201">
        <v>4.6085390000000004</v>
      </c>
      <c r="AE201">
        <v>34.908402000000002</v>
      </c>
      <c r="AF201">
        <v>-85.096051000000003</v>
      </c>
      <c r="AG201">
        <v>27</v>
      </c>
      <c r="AH201">
        <v>11</v>
      </c>
      <c r="AI201">
        <v>323</v>
      </c>
      <c r="AJ201" t="s">
        <v>308</v>
      </c>
      <c r="AK201">
        <v>156</v>
      </c>
      <c r="AL201">
        <v>174</v>
      </c>
      <c r="AM201" t="s">
        <v>153</v>
      </c>
      <c r="AN201">
        <v>1088.3</v>
      </c>
      <c r="AO201">
        <v>37.9</v>
      </c>
      <c r="AP201">
        <v>719.4</v>
      </c>
      <c r="AQ201">
        <v>-85.096053999999995</v>
      </c>
      <c r="AR201">
        <v>34.908391000000002</v>
      </c>
      <c r="AS201">
        <v>-85.094694000000004</v>
      </c>
      <c r="AT201">
        <v>34.909979</v>
      </c>
      <c r="AU201" t="s">
        <v>309</v>
      </c>
      <c r="AV201">
        <v>1</v>
      </c>
      <c r="AW201">
        <v>47</v>
      </c>
      <c r="AX201">
        <v>2</v>
      </c>
      <c r="AY201">
        <v>0</v>
      </c>
      <c r="AZ201">
        <v>35</v>
      </c>
      <c r="BA201">
        <v>7.58</v>
      </c>
      <c r="BB201">
        <v>7.13</v>
      </c>
      <c r="BC201">
        <v>798.9</v>
      </c>
      <c r="BD201">
        <v>810.7</v>
      </c>
      <c r="BE201">
        <v>822.5</v>
      </c>
      <c r="BF201">
        <v>45</v>
      </c>
      <c r="BG201">
        <v>54.9</v>
      </c>
      <c r="BH201">
        <v>0</v>
      </c>
      <c r="BI201" s="1">
        <v>44187</v>
      </c>
      <c r="BJ201" t="s">
        <v>154</v>
      </c>
      <c r="BK201">
        <v>2.1310000000000001E-3</v>
      </c>
      <c r="BL201">
        <v>7429</v>
      </c>
      <c r="BM201">
        <v>7313</v>
      </c>
      <c r="BN201" t="s">
        <v>309</v>
      </c>
      <c r="BO201" t="s">
        <v>310</v>
      </c>
      <c r="BP201">
        <v>1</v>
      </c>
      <c r="BQ201">
        <v>200</v>
      </c>
      <c r="BR201">
        <v>6</v>
      </c>
      <c r="BS201">
        <v>1</v>
      </c>
      <c r="BT201">
        <v>2</v>
      </c>
      <c r="BU201">
        <v>1</v>
      </c>
      <c r="BV201">
        <v>1</v>
      </c>
      <c r="BW201">
        <v>2</v>
      </c>
      <c r="BX201">
        <v>0</v>
      </c>
      <c r="BY201">
        <v>4</v>
      </c>
      <c r="BZ201" t="s">
        <v>156</v>
      </c>
      <c r="CA201">
        <v>47</v>
      </c>
      <c r="CB201">
        <v>2</v>
      </c>
      <c r="CC201">
        <v>0</v>
      </c>
      <c r="CD201" t="s">
        <v>213</v>
      </c>
      <c r="CE201" t="s">
        <v>311</v>
      </c>
      <c r="CF201">
        <v>15832</v>
      </c>
      <c r="CG201">
        <v>35</v>
      </c>
      <c r="CH201">
        <v>8500</v>
      </c>
      <c r="CI201" t="s">
        <v>158</v>
      </c>
      <c r="CJ201">
        <v>0</v>
      </c>
      <c r="CK201">
        <v>0.676342</v>
      </c>
      <c r="CL201">
        <v>14</v>
      </c>
      <c r="CM201" t="s">
        <v>159</v>
      </c>
      <c r="CN201">
        <v>8500</v>
      </c>
      <c r="CO201">
        <v>61584</v>
      </c>
      <c r="CP201">
        <v>10.57</v>
      </c>
      <c r="CQ201">
        <v>11.247</v>
      </c>
      <c r="CR201">
        <v>61584</v>
      </c>
      <c r="CS201">
        <v>0</v>
      </c>
      <c r="CT201">
        <v>3571.0862179999999</v>
      </c>
      <c r="CU201">
        <v>100</v>
      </c>
      <c r="CV201">
        <v>7335</v>
      </c>
      <c r="CW201">
        <v>2.4188000000000001E-2</v>
      </c>
      <c r="CX201">
        <v>0</v>
      </c>
      <c r="CY201">
        <v>2.1310000000000001E-3</v>
      </c>
      <c r="CZ201">
        <v>107</v>
      </c>
      <c r="DA201" t="s">
        <v>426</v>
      </c>
      <c r="DB201" t="s">
        <v>427</v>
      </c>
      <c r="DC201" t="s">
        <v>428</v>
      </c>
      <c r="DD201">
        <v>-85.097499999999997</v>
      </c>
      <c r="DE201">
        <v>34.9056</v>
      </c>
      <c r="DF201">
        <v>34.9056</v>
      </c>
      <c r="DG201">
        <v>-85.097499999999997</v>
      </c>
      <c r="DH201">
        <v>3.1440000000000001E-3</v>
      </c>
      <c r="DI201">
        <v>2.1310000000000001E-3</v>
      </c>
      <c r="DJ201">
        <v>27</v>
      </c>
      <c r="DK201">
        <v>7640</v>
      </c>
      <c r="DL201">
        <v>6.8</v>
      </c>
      <c r="DM201">
        <v>8460</v>
      </c>
      <c r="DN201">
        <v>4.4000000000000004</v>
      </c>
      <c r="DO201">
        <v>8400</v>
      </c>
      <c r="DP201">
        <v>4.4000000000000004</v>
      </c>
      <c r="DQ201">
        <v>8450</v>
      </c>
      <c r="DR201">
        <v>5</v>
      </c>
      <c r="DS201">
        <v>8500</v>
      </c>
      <c r="DT201">
        <v>4.4000000000000004</v>
      </c>
      <c r="DU201">
        <v>8260</v>
      </c>
      <c r="DV201">
        <v>4.4000000000000004</v>
      </c>
      <c r="DW201">
        <v>8000</v>
      </c>
      <c r="DX201">
        <v>4.5999999999999996</v>
      </c>
      <c r="DY201">
        <v>7950</v>
      </c>
      <c r="DZ201">
        <v>4.5999999999999996</v>
      </c>
      <c r="EA201">
        <v>8000</v>
      </c>
      <c r="EB201">
        <v>4.5999999999999996</v>
      </c>
      <c r="EC201">
        <v>7500</v>
      </c>
      <c r="ED201">
        <v>7.7</v>
      </c>
      <c r="EE201">
        <v>0</v>
      </c>
    </row>
    <row r="202" spans="1:135" x14ac:dyDescent="0.3">
      <c r="A202">
        <v>200</v>
      </c>
      <c r="B202" t="s">
        <v>135</v>
      </c>
      <c r="C202">
        <v>772</v>
      </c>
      <c r="D202">
        <v>456</v>
      </c>
      <c r="E202" t="s">
        <v>135</v>
      </c>
      <c r="F202">
        <v>7701555</v>
      </c>
      <c r="G202" t="s">
        <v>429</v>
      </c>
      <c r="H202" s="1">
        <v>44021</v>
      </c>
      <c r="I202" t="s">
        <v>302</v>
      </c>
      <c r="J202" t="s">
        <v>303</v>
      </c>
      <c r="K202" t="s">
        <v>431</v>
      </c>
      <c r="L202" t="s">
        <v>140</v>
      </c>
      <c r="M202">
        <v>0</v>
      </c>
      <c r="N202">
        <v>0</v>
      </c>
      <c r="O202">
        <v>0</v>
      </c>
      <c r="P202" t="s">
        <v>141</v>
      </c>
      <c r="Q202" t="s">
        <v>186</v>
      </c>
      <c r="R202" t="s">
        <v>177</v>
      </c>
      <c r="S202" t="s">
        <v>177</v>
      </c>
      <c r="T202" t="s">
        <v>271</v>
      </c>
      <c r="U202">
        <v>1</v>
      </c>
      <c r="V202" t="s">
        <v>165</v>
      </c>
      <c r="W202" t="s">
        <v>217</v>
      </c>
      <c r="X202" t="s">
        <v>147</v>
      </c>
      <c r="Y202" t="s">
        <v>148</v>
      </c>
      <c r="Z202">
        <v>35</v>
      </c>
      <c r="AA202" t="s">
        <v>149</v>
      </c>
      <c r="AB202" t="s">
        <v>168</v>
      </c>
      <c r="AC202" t="s">
        <v>307</v>
      </c>
      <c r="AD202">
        <v>4.6133110000000004</v>
      </c>
      <c r="AE202">
        <v>34.908335000000001</v>
      </c>
      <c r="AF202">
        <v>-85.096074999999999</v>
      </c>
      <c r="AG202">
        <v>27</v>
      </c>
      <c r="AH202">
        <v>11</v>
      </c>
      <c r="AI202">
        <v>323</v>
      </c>
      <c r="AJ202" t="s">
        <v>308</v>
      </c>
      <c r="AK202">
        <v>156</v>
      </c>
      <c r="AL202">
        <v>174</v>
      </c>
      <c r="AM202" t="s">
        <v>153</v>
      </c>
      <c r="AN202">
        <v>1088.3</v>
      </c>
      <c r="AO202">
        <v>37.9</v>
      </c>
      <c r="AP202">
        <v>719.4</v>
      </c>
      <c r="AQ202">
        <v>-85.096053999999995</v>
      </c>
      <c r="AR202">
        <v>34.908391000000002</v>
      </c>
      <c r="AS202">
        <v>-85.094694000000004</v>
      </c>
      <c r="AT202">
        <v>34.909979</v>
      </c>
      <c r="AU202" t="s">
        <v>309</v>
      </c>
      <c r="AV202">
        <v>1</v>
      </c>
      <c r="AW202">
        <v>47</v>
      </c>
      <c r="AX202">
        <v>2</v>
      </c>
      <c r="AY202">
        <v>0</v>
      </c>
      <c r="AZ202">
        <v>35</v>
      </c>
      <c r="BA202">
        <v>7.58</v>
      </c>
      <c r="BB202">
        <v>7.13</v>
      </c>
      <c r="BC202">
        <v>798.9</v>
      </c>
      <c r="BD202">
        <v>810.7</v>
      </c>
      <c r="BE202">
        <v>822.5</v>
      </c>
      <c r="BF202">
        <v>45</v>
      </c>
      <c r="BG202">
        <v>54.9</v>
      </c>
      <c r="BH202">
        <v>0</v>
      </c>
      <c r="BI202" s="1">
        <v>44187</v>
      </c>
      <c r="BJ202" t="s">
        <v>154</v>
      </c>
      <c r="BK202">
        <v>2.1310000000000001E-3</v>
      </c>
      <c r="BL202">
        <v>7429</v>
      </c>
      <c r="BM202">
        <v>7313</v>
      </c>
      <c r="BN202" t="s">
        <v>309</v>
      </c>
      <c r="BO202" t="s">
        <v>310</v>
      </c>
      <c r="BP202">
        <v>1</v>
      </c>
      <c r="BQ202">
        <v>200</v>
      </c>
      <c r="BR202">
        <v>6</v>
      </c>
      <c r="BS202">
        <v>1</v>
      </c>
      <c r="BT202">
        <v>2</v>
      </c>
      <c r="BU202">
        <v>1</v>
      </c>
      <c r="BV202">
        <v>1</v>
      </c>
      <c r="BW202">
        <v>2</v>
      </c>
      <c r="BX202">
        <v>0</v>
      </c>
      <c r="BY202">
        <v>4</v>
      </c>
      <c r="BZ202" t="s">
        <v>156</v>
      </c>
      <c r="CA202">
        <v>47</v>
      </c>
      <c r="CB202">
        <v>2</v>
      </c>
      <c r="CC202">
        <v>0</v>
      </c>
      <c r="CD202" t="s">
        <v>213</v>
      </c>
      <c r="CE202" t="s">
        <v>311</v>
      </c>
      <c r="CF202">
        <v>15832</v>
      </c>
      <c r="CG202">
        <v>35</v>
      </c>
      <c r="CH202">
        <v>8500</v>
      </c>
      <c r="CI202" t="s">
        <v>158</v>
      </c>
      <c r="CJ202">
        <v>0</v>
      </c>
      <c r="CK202">
        <v>0.676342</v>
      </c>
      <c r="CL202">
        <v>14</v>
      </c>
      <c r="CM202" t="s">
        <v>159</v>
      </c>
      <c r="CN202">
        <v>8500</v>
      </c>
      <c r="CO202">
        <v>61584</v>
      </c>
      <c r="CP202">
        <v>10.57</v>
      </c>
      <c r="CQ202">
        <v>11.247</v>
      </c>
      <c r="CR202">
        <v>61584</v>
      </c>
      <c r="CS202">
        <v>0</v>
      </c>
      <c r="CT202">
        <v>3571.0862179999999</v>
      </c>
      <c r="CU202">
        <v>100</v>
      </c>
      <c r="CV202">
        <v>7335</v>
      </c>
      <c r="CW202">
        <v>2.4188000000000001E-2</v>
      </c>
      <c r="CX202">
        <v>0</v>
      </c>
      <c r="CY202">
        <v>2.1310000000000001E-3</v>
      </c>
      <c r="CZ202">
        <v>107</v>
      </c>
      <c r="DA202" t="s">
        <v>426</v>
      </c>
      <c r="DB202" t="s">
        <v>427</v>
      </c>
      <c r="DC202" t="s">
        <v>428</v>
      </c>
      <c r="DD202">
        <v>-85.097499999999997</v>
      </c>
      <c r="DE202">
        <v>34.9056</v>
      </c>
      <c r="DF202">
        <v>34.9056</v>
      </c>
      <c r="DG202">
        <v>-85.097499999999997</v>
      </c>
      <c r="DH202">
        <v>3.1440000000000001E-3</v>
      </c>
      <c r="DI202">
        <v>2.1310000000000001E-3</v>
      </c>
      <c r="DJ202">
        <v>27</v>
      </c>
      <c r="DK202">
        <v>7640</v>
      </c>
      <c r="DL202">
        <v>6.8</v>
      </c>
      <c r="DM202">
        <v>8460</v>
      </c>
      <c r="DN202">
        <v>4.4000000000000004</v>
      </c>
      <c r="DO202">
        <v>8400</v>
      </c>
      <c r="DP202">
        <v>4.4000000000000004</v>
      </c>
      <c r="DQ202">
        <v>8450</v>
      </c>
      <c r="DR202">
        <v>5</v>
      </c>
      <c r="DS202">
        <v>8500</v>
      </c>
      <c r="DT202">
        <v>4.4000000000000004</v>
      </c>
      <c r="DU202">
        <v>8260</v>
      </c>
      <c r="DV202">
        <v>4.4000000000000004</v>
      </c>
      <c r="DW202">
        <v>8000</v>
      </c>
      <c r="DX202">
        <v>4.5999999999999996</v>
      </c>
      <c r="DY202">
        <v>7950</v>
      </c>
      <c r="DZ202">
        <v>4.5999999999999996</v>
      </c>
      <c r="EA202">
        <v>8000</v>
      </c>
      <c r="EB202">
        <v>4.5999999999999996</v>
      </c>
      <c r="EC202">
        <v>7500</v>
      </c>
      <c r="ED202">
        <v>7.7</v>
      </c>
      <c r="EE202">
        <v>6.0000000000000002E-5</v>
      </c>
    </row>
    <row r="203" spans="1:135" x14ac:dyDescent="0.3">
      <c r="A203">
        <v>201</v>
      </c>
      <c r="B203" t="s">
        <v>135</v>
      </c>
      <c r="C203">
        <v>831</v>
      </c>
      <c r="D203">
        <v>78603</v>
      </c>
      <c r="E203" t="s">
        <v>135</v>
      </c>
      <c r="F203">
        <v>4539265</v>
      </c>
      <c r="G203" t="s">
        <v>450</v>
      </c>
      <c r="H203" s="1">
        <v>41498</v>
      </c>
      <c r="I203" t="s">
        <v>451</v>
      </c>
      <c r="J203" t="s">
        <v>452</v>
      </c>
      <c r="K203" t="s">
        <v>453</v>
      </c>
      <c r="L203" t="s">
        <v>140</v>
      </c>
      <c r="M203">
        <v>0</v>
      </c>
      <c r="N203">
        <v>0</v>
      </c>
      <c r="O203">
        <v>0</v>
      </c>
      <c r="P203" t="s">
        <v>179</v>
      </c>
      <c r="Q203" t="s">
        <v>249</v>
      </c>
      <c r="R203" t="s">
        <v>180</v>
      </c>
      <c r="S203" t="s">
        <v>180</v>
      </c>
      <c r="T203" t="s">
        <v>454</v>
      </c>
      <c r="U203">
        <v>2</v>
      </c>
      <c r="V203" t="s">
        <v>182</v>
      </c>
      <c r="W203" t="s">
        <v>183</v>
      </c>
      <c r="X203" t="s">
        <v>147</v>
      </c>
      <c r="Y203" t="s">
        <v>148</v>
      </c>
      <c r="Z203">
        <v>83</v>
      </c>
      <c r="AA203" t="s">
        <v>149</v>
      </c>
      <c r="AB203" t="s">
        <v>331</v>
      </c>
      <c r="AC203" t="s">
        <v>455</v>
      </c>
      <c r="AD203">
        <v>20.024999999999999</v>
      </c>
      <c r="AE203">
        <v>34.254272</v>
      </c>
      <c r="AF203">
        <v>-84.348613999999998</v>
      </c>
      <c r="AG203">
        <v>28</v>
      </c>
      <c r="AH203">
        <v>23</v>
      </c>
      <c r="AI203">
        <v>658</v>
      </c>
      <c r="AJ203" t="s">
        <v>456</v>
      </c>
      <c r="AK203">
        <v>41</v>
      </c>
      <c r="AL203">
        <v>41</v>
      </c>
      <c r="AM203" t="s">
        <v>153</v>
      </c>
      <c r="AN203">
        <v>1401.6</v>
      </c>
      <c r="AO203">
        <v>36.200000000000003</v>
      </c>
      <c r="AP203">
        <v>885.5</v>
      </c>
      <c r="AQ203">
        <v>-84.351301000000007</v>
      </c>
      <c r="AR203">
        <v>34.254075999999998</v>
      </c>
      <c r="AS203">
        <v>-84.348427999999998</v>
      </c>
      <c r="AT203">
        <v>34.254328999999998</v>
      </c>
      <c r="AU203" t="s">
        <v>455</v>
      </c>
      <c r="AV203">
        <v>1</v>
      </c>
      <c r="AW203">
        <v>57</v>
      </c>
      <c r="AX203">
        <v>20</v>
      </c>
      <c r="AY203">
        <v>0</v>
      </c>
      <c r="AZ203">
        <v>45</v>
      </c>
      <c r="BA203">
        <v>4.9800000000000004</v>
      </c>
      <c r="BB203">
        <v>4.54</v>
      </c>
      <c r="BC203">
        <v>1207.3</v>
      </c>
      <c r="BD203">
        <v>1222.8</v>
      </c>
      <c r="BE203">
        <v>1222.0999999999999</v>
      </c>
      <c r="BF203">
        <v>45</v>
      </c>
      <c r="BG203">
        <v>72.599999999999994</v>
      </c>
      <c r="BH203">
        <v>0</v>
      </c>
      <c r="BI203" s="1">
        <v>44138</v>
      </c>
      <c r="BJ203" t="s">
        <v>154</v>
      </c>
      <c r="BK203">
        <v>2.9129999999999998E-3</v>
      </c>
      <c r="BL203">
        <v>9359</v>
      </c>
      <c r="BM203">
        <v>9192</v>
      </c>
      <c r="BN203" t="s">
        <v>455</v>
      </c>
      <c r="BO203" t="s">
        <v>457</v>
      </c>
      <c r="BP203">
        <v>1</v>
      </c>
      <c r="BQ203">
        <v>2000</v>
      </c>
      <c r="BR203">
        <v>6</v>
      </c>
      <c r="BS203">
        <v>1</v>
      </c>
      <c r="BT203">
        <v>2</v>
      </c>
      <c r="BU203">
        <v>1</v>
      </c>
      <c r="BV203">
        <v>1</v>
      </c>
      <c r="BW203">
        <v>2</v>
      </c>
      <c r="BX203">
        <v>3</v>
      </c>
      <c r="BY203">
        <v>3</v>
      </c>
      <c r="BZ203" t="s">
        <v>156</v>
      </c>
      <c r="CA203">
        <v>57</v>
      </c>
      <c r="CB203">
        <v>20</v>
      </c>
      <c r="CC203">
        <v>0</v>
      </c>
      <c r="CD203" t="s">
        <v>157</v>
      </c>
      <c r="CE203" t="s">
        <v>157</v>
      </c>
      <c r="CF203">
        <v>0</v>
      </c>
      <c r="CG203">
        <v>45</v>
      </c>
      <c r="CH203">
        <v>18200</v>
      </c>
      <c r="CI203" t="s">
        <v>158</v>
      </c>
      <c r="CJ203">
        <v>0</v>
      </c>
      <c r="CK203">
        <v>0.145342</v>
      </c>
      <c r="CL203">
        <v>11</v>
      </c>
      <c r="CM203" t="s">
        <v>159</v>
      </c>
      <c r="CN203">
        <v>18200</v>
      </c>
      <c r="CO203">
        <v>84459</v>
      </c>
      <c r="CP203">
        <v>19.707000000000001</v>
      </c>
      <c r="CQ203">
        <v>19.852</v>
      </c>
      <c r="CR203">
        <v>84459</v>
      </c>
      <c r="CS203">
        <v>0</v>
      </c>
      <c r="CT203">
        <v>767.40832999999998</v>
      </c>
      <c r="CU203">
        <v>100</v>
      </c>
      <c r="CV203">
        <v>9200</v>
      </c>
      <c r="CW203">
        <v>6.979E-3</v>
      </c>
      <c r="CX203">
        <v>0</v>
      </c>
      <c r="CY203">
        <v>2.9129999999999998E-3</v>
      </c>
      <c r="CZ203">
        <v>122</v>
      </c>
      <c r="DA203" t="s">
        <v>458</v>
      </c>
      <c r="DB203" t="s">
        <v>459</v>
      </c>
      <c r="DC203" t="s">
        <v>460</v>
      </c>
      <c r="DD203">
        <v>-84.329953000000003</v>
      </c>
      <c r="DE203">
        <v>34.256439999999998</v>
      </c>
      <c r="DF203">
        <v>34.256439999999998</v>
      </c>
      <c r="DG203">
        <v>-84.329953000000003</v>
      </c>
      <c r="DH203">
        <v>1.8595E-2</v>
      </c>
      <c r="DI203">
        <v>2.9129999999999998E-3</v>
      </c>
      <c r="DJ203">
        <v>28</v>
      </c>
      <c r="DK203">
        <v>17100</v>
      </c>
      <c r="DL203">
        <v>6.7</v>
      </c>
      <c r="DM203">
        <v>19000</v>
      </c>
      <c r="DN203">
        <v>11.6</v>
      </c>
      <c r="DO203">
        <v>18500</v>
      </c>
      <c r="DP203">
        <v>11.6</v>
      </c>
      <c r="DQ203">
        <v>19200</v>
      </c>
      <c r="DR203">
        <v>0</v>
      </c>
      <c r="DS203">
        <v>18600</v>
      </c>
      <c r="DT203">
        <v>9.6999999999999993</v>
      </c>
      <c r="DU203">
        <v>17600</v>
      </c>
      <c r="DV203">
        <v>14.7</v>
      </c>
      <c r="DW203">
        <v>16800</v>
      </c>
      <c r="DX203">
        <v>15.4</v>
      </c>
      <c r="DY203">
        <v>14100</v>
      </c>
      <c r="DZ203">
        <v>15.4</v>
      </c>
      <c r="EA203">
        <v>14100</v>
      </c>
      <c r="EB203">
        <v>15.4</v>
      </c>
      <c r="EC203">
        <v>11000</v>
      </c>
      <c r="ED203">
        <v>14.2</v>
      </c>
      <c r="EE203">
        <v>0</v>
      </c>
    </row>
    <row r="204" spans="1:135" x14ac:dyDescent="0.3">
      <c r="A204">
        <v>202</v>
      </c>
      <c r="B204" t="s">
        <v>135</v>
      </c>
      <c r="C204">
        <v>1009</v>
      </c>
      <c r="D204">
        <v>44447</v>
      </c>
      <c r="E204" t="s">
        <v>135</v>
      </c>
      <c r="F204">
        <v>6029795</v>
      </c>
      <c r="G204" t="s">
        <v>450</v>
      </c>
      <c r="H204" s="1">
        <v>42710</v>
      </c>
      <c r="I204" t="s">
        <v>451</v>
      </c>
      <c r="J204" t="s">
        <v>461</v>
      </c>
      <c r="K204" t="s">
        <v>453</v>
      </c>
      <c r="L204" t="s">
        <v>140</v>
      </c>
      <c r="M204">
        <v>0</v>
      </c>
      <c r="N204">
        <v>0</v>
      </c>
      <c r="O204">
        <v>0</v>
      </c>
      <c r="P204" t="s">
        <v>235</v>
      </c>
      <c r="Q204" t="s">
        <v>249</v>
      </c>
      <c r="R204" t="s">
        <v>180</v>
      </c>
      <c r="S204" t="s">
        <v>180</v>
      </c>
      <c r="T204" t="s">
        <v>242</v>
      </c>
      <c r="U204">
        <v>2</v>
      </c>
      <c r="V204" t="s">
        <v>194</v>
      </c>
      <c r="W204" t="s">
        <v>344</v>
      </c>
      <c r="X204" t="s">
        <v>147</v>
      </c>
      <c r="Y204" t="s">
        <v>167</v>
      </c>
      <c r="Z204">
        <v>0</v>
      </c>
      <c r="AA204" t="s">
        <v>175</v>
      </c>
      <c r="AB204" t="s">
        <v>341</v>
      </c>
      <c r="AC204" t="s">
        <v>455</v>
      </c>
      <c r="AD204">
        <v>20.034120999999999</v>
      </c>
      <c r="AE204">
        <v>34.254313000000003</v>
      </c>
      <c r="AF204">
        <v>-84.348484999999997</v>
      </c>
      <c r="AG204">
        <v>28</v>
      </c>
      <c r="AH204">
        <v>23</v>
      </c>
      <c r="AI204">
        <v>658</v>
      </c>
      <c r="AJ204" t="s">
        <v>456</v>
      </c>
      <c r="AK204">
        <v>41</v>
      </c>
      <c r="AL204">
        <v>41</v>
      </c>
      <c r="AM204" t="s">
        <v>153</v>
      </c>
      <c r="AN204">
        <v>1401.6</v>
      </c>
      <c r="AO204">
        <v>36.200000000000003</v>
      </c>
      <c r="AP204">
        <v>885.5</v>
      </c>
      <c r="AQ204">
        <v>-84.351301000000007</v>
      </c>
      <c r="AR204">
        <v>34.254075999999998</v>
      </c>
      <c r="AS204">
        <v>-84.348427999999998</v>
      </c>
      <c r="AT204">
        <v>34.254328999999998</v>
      </c>
      <c r="AU204" t="s">
        <v>455</v>
      </c>
      <c r="AV204">
        <v>1</v>
      </c>
      <c r="AW204">
        <v>57</v>
      </c>
      <c r="AX204">
        <v>20</v>
      </c>
      <c r="AY204">
        <v>0</v>
      </c>
      <c r="AZ204">
        <v>45</v>
      </c>
      <c r="BA204">
        <v>4.9800000000000004</v>
      </c>
      <c r="BB204">
        <v>4.54</v>
      </c>
      <c r="BC204">
        <v>1207.3</v>
      </c>
      <c r="BD204">
        <v>1222.8</v>
      </c>
      <c r="BE204">
        <v>1222.0999999999999</v>
      </c>
      <c r="BF204">
        <v>45</v>
      </c>
      <c r="BG204">
        <v>72.599999999999994</v>
      </c>
      <c r="BH204">
        <v>0</v>
      </c>
      <c r="BI204" s="1">
        <v>44138</v>
      </c>
      <c r="BJ204" t="s">
        <v>154</v>
      </c>
      <c r="BK204">
        <v>2.9129999999999998E-3</v>
      </c>
      <c r="BL204">
        <v>9359</v>
      </c>
      <c r="BM204">
        <v>9192</v>
      </c>
      <c r="BN204" t="s">
        <v>455</v>
      </c>
      <c r="BO204" t="s">
        <v>457</v>
      </c>
      <c r="BP204">
        <v>1</v>
      </c>
      <c r="BQ204">
        <v>2000</v>
      </c>
      <c r="BR204">
        <v>6</v>
      </c>
      <c r="BS204">
        <v>1</v>
      </c>
      <c r="BT204">
        <v>2</v>
      </c>
      <c r="BU204">
        <v>1</v>
      </c>
      <c r="BV204">
        <v>1</v>
      </c>
      <c r="BW204">
        <v>2</v>
      </c>
      <c r="BX204">
        <v>3</v>
      </c>
      <c r="BY204">
        <v>3</v>
      </c>
      <c r="BZ204" t="s">
        <v>156</v>
      </c>
      <c r="CA204">
        <v>57</v>
      </c>
      <c r="CB204">
        <v>20</v>
      </c>
      <c r="CC204">
        <v>0</v>
      </c>
      <c r="CD204" t="s">
        <v>157</v>
      </c>
      <c r="CE204" t="s">
        <v>157</v>
      </c>
      <c r="CF204">
        <v>0</v>
      </c>
      <c r="CG204">
        <v>45</v>
      </c>
      <c r="CH204">
        <v>18200</v>
      </c>
      <c r="CI204" t="s">
        <v>158</v>
      </c>
      <c r="CJ204">
        <v>0</v>
      </c>
      <c r="CK204">
        <v>0.145342</v>
      </c>
      <c r="CL204">
        <v>11</v>
      </c>
      <c r="CM204" t="s">
        <v>159</v>
      </c>
      <c r="CN204">
        <v>18200</v>
      </c>
      <c r="CO204">
        <v>84459</v>
      </c>
      <c r="CP204">
        <v>19.707000000000001</v>
      </c>
      <c r="CQ204">
        <v>19.852</v>
      </c>
      <c r="CR204">
        <v>84459</v>
      </c>
      <c r="CS204">
        <v>0</v>
      </c>
      <c r="CT204">
        <v>767.40832999999998</v>
      </c>
      <c r="CU204">
        <v>100</v>
      </c>
      <c r="CV204">
        <v>9200</v>
      </c>
      <c r="CW204">
        <v>6.979E-3</v>
      </c>
      <c r="CX204">
        <v>0</v>
      </c>
      <c r="CY204">
        <v>2.9129999999999998E-3</v>
      </c>
      <c r="CZ204">
        <v>122</v>
      </c>
      <c r="DA204" t="s">
        <v>458</v>
      </c>
      <c r="DB204" t="s">
        <v>459</v>
      </c>
      <c r="DC204" t="s">
        <v>460</v>
      </c>
      <c r="DD204">
        <v>-84.329953000000003</v>
      </c>
      <c r="DE204">
        <v>34.256439999999998</v>
      </c>
      <c r="DF204">
        <v>34.256439999999998</v>
      </c>
      <c r="DG204">
        <v>-84.329953000000003</v>
      </c>
      <c r="DH204">
        <v>1.8595E-2</v>
      </c>
      <c r="DI204">
        <v>2.9129999999999998E-3</v>
      </c>
      <c r="DJ204">
        <v>28</v>
      </c>
      <c r="DK204">
        <v>17100</v>
      </c>
      <c r="DL204">
        <v>6.7</v>
      </c>
      <c r="DM204">
        <v>19000</v>
      </c>
      <c r="DN204">
        <v>11.6</v>
      </c>
      <c r="DO204">
        <v>18500</v>
      </c>
      <c r="DP204">
        <v>11.6</v>
      </c>
      <c r="DQ204">
        <v>19200</v>
      </c>
      <c r="DR204">
        <v>0</v>
      </c>
      <c r="DS204">
        <v>18600</v>
      </c>
      <c r="DT204">
        <v>9.6999999999999993</v>
      </c>
      <c r="DU204">
        <v>17600</v>
      </c>
      <c r="DV204">
        <v>14.7</v>
      </c>
      <c r="DW204">
        <v>16800</v>
      </c>
      <c r="DX204">
        <v>15.4</v>
      </c>
      <c r="DY204">
        <v>14100</v>
      </c>
      <c r="DZ204">
        <v>15.4</v>
      </c>
      <c r="EA204">
        <v>14100</v>
      </c>
      <c r="EB204">
        <v>15.4</v>
      </c>
      <c r="EC204">
        <v>11000</v>
      </c>
      <c r="ED204">
        <v>14.2</v>
      </c>
      <c r="EE204">
        <v>0</v>
      </c>
    </row>
    <row r="205" spans="1:135" x14ac:dyDescent="0.3">
      <c r="A205">
        <v>203</v>
      </c>
      <c r="B205" t="s">
        <v>135</v>
      </c>
      <c r="C205">
        <v>1013</v>
      </c>
      <c r="D205">
        <v>42782</v>
      </c>
      <c r="E205" t="s">
        <v>135</v>
      </c>
      <c r="F205">
        <v>6094536</v>
      </c>
      <c r="G205" t="s">
        <v>450</v>
      </c>
      <c r="H205" s="1">
        <v>42761</v>
      </c>
      <c r="I205" t="s">
        <v>451</v>
      </c>
      <c r="J205" t="s">
        <v>452</v>
      </c>
      <c r="K205" t="s">
        <v>453</v>
      </c>
      <c r="L205" t="s">
        <v>140</v>
      </c>
      <c r="M205">
        <v>0</v>
      </c>
      <c r="N205">
        <v>0</v>
      </c>
      <c r="O205">
        <v>0</v>
      </c>
      <c r="P205" t="s">
        <v>141</v>
      </c>
      <c r="Q205" t="s">
        <v>142</v>
      </c>
      <c r="R205" t="s">
        <v>462</v>
      </c>
      <c r="S205" t="s">
        <v>462</v>
      </c>
      <c r="T205" t="s">
        <v>221</v>
      </c>
      <c r="U205">
        <v>1</v>
      </c>
      <c r="V205" t="s">
        <v>165</v>
      </c>
      <c r="W205" t="s">
        <v>166</v>
      </c>
      <c r="X205" t="s">
        <v>147</v>
      </c>
      <c r="Y205" t="s">
        <v>148</v>
      </c>
      <c r="Z205">
        <v>32</v>
      </c>
      <c r="AA205" t="s">
        <v>149</v>
      </c>
      <c r="AB205" t="s">
        <v>168</v>
      </c>
      <c r="AC205" t="s">
        <v>455</v>
      </c>
      <c r="AD205">
        <v>20.024999999999999</v>
      </c>
      <c r="AE205">
        <v>34.254266999999999</v>
      </c>
      <c r="AF205">
        <v>-84.348630999999997</v>
      </c>
      <c r="AG205">
        <v>28</v>
      </c>
      <c r="AH205">
        <v>23</v>
      </c>
      <c r="AI205">
        <v>658</v>
      </c>
      <c r="AJ205" t="s">
        <v>456</v>
      </c>
      <c r="AK205">
        <v>41</v>
      </c>
      <c r="AL205">
        <v>41</v>
      </c>
      <c r="AM205" t="s">
        <v>153</v>
      </c>
      <c r="AN205">
        <v>1401.6</v>
      </c>
      <c r="AO205">
        <v>36.200000000000003</v>
      </c>
      <c r="AP205">
        <v>885.5</v>
      </c>
      <c r="AQ205">
        <v>-84.351301000000007</v>
      </c>
      <c r="AR205">
        <v>34.254075999999998</v>
      </c>
      <c r="AS205">
        <v>-84.348427999999998</v>
      </c>
      <c r="AT205">
        <v>34.254328999999998</v>
      </c>
      <c r="AU205" t="s">
        <v>455</v>
      </c>
      <c r="AV205">
        <v>1</v>
      </c>
      <c r="AW205">
        <v>57</v>
      </c>
      <c r="AX205">
        <v>20</v>
      </c>
      <c r="AY205">
        <v>0</v>
      </c>
      <c r="AZ205">
        <v>45</v>
      </c>
      <c r="BA205">
        <v>4.9800000000000004</v>
      </c>
      <c r="BB205">
        <v>4.54</v>
      </c>
      <c r="BC205">
        <v>1207.3</v>
      </c>
      <c r="BD205">
        <v>1222.8</v>
      </c>
      <c r="BE205">
        <v>1222.0999999999999</v>
      </c>
      <c r="BF205">
        <v>45</v>
      </c>
      <c r="BG205">
        <v>72.599999999999994</v>
      </c>
      <c r="BH205">
        <v>0</v>
      </c>
      <c r="BI205" s="1">
        <v>44138</v>
      </c>
      <c r="BJ205" t="s">
        <v>154</v>
      </c>
      <c r="BK205">
        <v>2.9129999999999998E-3</v>
      </c>
      <c r="BL205">
        <v>9359</v>
      </c>
      <c r="BM205">
        <v>9192</v>
      </c>
      <c r="BN205" t="s">
        <v>455</v>
      </c>
      <c r="BO205" t="s">
        <v>457</v>
      </c>
      <c r="BP205">
        <v>1</v>
      </c>
      <c r="BQ205">
        <v>2000</v>
      </c>
      <c r="BR205">
        <v>6</v>
      </c>
      <c r="BS205">
        <v>1</v>
      </c>
      <c r="BT205">
        <v>2</v>
      </c>
      <c r="BU205">
        <v>1</v>
      </c>
      <c r="BV205">
        <v>1</v>
      </c>
      <c r="BW205">
        <v>2</v>
      </c>
      <c r="BX205">
        <v>3</v>
      </c>
      <c r="BY205">
        <v>3</v>
      </c>
      <c r="BZ205" t="s">
        <v>156</v>
      </c>
      <c r="CA205">
        <v>57</v>
      </c>
      <c r="CB205">
        <v>20</v>
      </c>
      <c r="CC205">
        <v>0</v>
      </c>
      <c r="CD205" t="s">
        <v>157</v>
      </c>
      <c r="CE205" t="s">
        <v>157</v>
      </c>
      <c r="CF205">
        <v>0</v>
      </c>
      <c r="CG205">
        <v>45</v>
      </c>
      <c r="CH205">
        <v>18200</v>
      </c>
      <c r="CI205" t="s">
        <v>158</v>
      </c>
      <c r="CJ205">
        <v>0</v>
      </c>
      <c r="CK205">
        <v>0.145342</v>
      </c>
      <c r="CL205">
        <v>11</v>
      </c>
      <c r="CM205" t="s">
        <v>159</v>
      </c>
      <c r="CN205">
        <v>18200</v>
      </c>
      <c r="CO205">
        <v>84459</v>
      </c>
      <c r="CP205">
        <v>19.707000000000001</v>
      </c>
      <c r="CQ205">
        <v>19.852</v>
      </c>
      <c r="CR205">
        <v>84459</v>
      </c>
      <c r="CS205">
        <v>0</v>
      </c>
      <c r="CT205">
        <v>767.40832999999998</v>
      </c>
      <c r="CU205">
        <v>100</v>
      </c>
      <c r="CV205">
        <v>9200</v>
      </c>
      <c r="CW205">
        <v>6.979E-3</v>
      </c>
      <c r="CX205">
        <v>0</v>
      </c>
      <c r="CY205">
        <v>2.9129999999999998E-3</v>
      </c>
      <c r="CZ205">
        <v>122</v>
      </c>
      <c r="DA205" t="s">
        <v>458</v>
      </c>
      <c r="DB205" t="s">
        <v>459</v>
      </c>
      <c r="DC205" t="s">
        <v>460</v>
      </c>
      <c r="DD205">
        <v>-84.329953000000003</v>
      </c>
      <c r="DE205">
        <v>34.256439999999998</v>
      </c>
      <c r="DF205">
        <v>34.256439999999998</v>
      </c>
      <c r="DG205">
        <v>-84.329953000000003</v>
      </c>
      <c r="DH205">
        <v>1.8595E-2</v>
      </c>
      <c r="DI205">
        <v>2.9129999999999998E-3</v>
      </c>
      <c r="DJ205">
        <v>28</v>
      </c>
      <c r="DK205">
        <v>17100</v>
      </c>
      <c r="DL205">
        <v>6.7</v>
      </c>
      <c r="DM205">
        <v>19000</v>
      </c>
      <c r="DN205">
        <v>11.6</v>
      </c>
      <c r="DO205">
        <v>18500</v>
      </c>
      <c r="DP205">
        <v>11.6</v>
      </c>
      <c r="DQ205">
        <v>19200</v>
      </c>
      <c r="DR205">
        <v>0</v>
      </c>
      <c r="DS205">
        <v>18600</v>
      </c>
      <c r="DT205">
        <v>9.6999999999999993</v>
      </c>
      <c r="DU205">
        <v>17600</v>
      </c>
      <c r="DV205">
        <v>14.7</v>
      </c>
      <c r="DW205">
        <v>16800</v>
      </c>
      <c r="DX205">
        <v>15.4</v>
      </c>
      <c r="DY205">
        <v>14100</v>
      </c>
      <c r="DZ205">
        <v>15.4</v>
      </c>
      <c r="EA205">
        <v>14100</v>
      </c>
      <c r="EB205">
        <v>15.4</v>
      </c>
      <c r="EC205">
        <v>11000</v>
      </c>
      <c r="ED205">
        <v>14.2</v>
      </c>
      <c r="EE205">
        <v>0</v>
      </c>
    </row>
    <row r="206" spans="1:135" x14ac:dyDescent="0.3">
      <c r="A206">
        <v>204</v>
      </c>
      <c r="B206" t="s">
        <v>135</v>
      </c>
      <c r="C206">
        <v>1059</v>
      </c>
      <c r="D206">
        <v>26106</v>
      </c>
      <c r="E206" t="s">
        <v>135</v>
      </c>
      <c r="F206">
        <v>6819083</v>
      </c>
      <c r="G206" t="s">
        <v>450</v>
      </c>
      <c r="H206" s="1">
        <v>43315</v>
      </c>
      <c r="I206" t="s">
        <v>451</v>
      </c>
      <c r="J206" t="s">
        <v>452</v>
      </c>
      <c r="K206" t="s">
        <v>453</v>
      </c>
      <c r="L206" t="s">
        <v>169</v>
      </c>
      <c r="M206">
        <v>0</v>
      </c>
      <c r="N206">
        <v>0</v>
      </c>
      <c r="O206">
        <v>0</v>
      </c>
      <c r="P206" t="s">
        <v>141</v>
      </c>
      <c r="Q206" t="s">
        <v>186</v>
      </c>
      <c r="R206" t="s">
        <v>215</v>
      </c>
      <c r="S206" t="s">
        <v>215</v>
      </c>
      <c r="T206" t="s">
        <v>223</v>
      </c>
      <c r="U206">
        <v>1</v>
      </c>
      <c r="V206" t="s">
        <v>165</v>
      </c>
      <c r="W206" t="s">
        <v>166</v>
      </c>
      <c r="X206" t="s">
        <v>147</v>
      </c>
      <c r="Y206" t="s">
        <v>167</v>
      </c>
      <c r="Z206">
        <v>60</v>
      </c>
      <c r="AA206" t="s">
        <v>149</v>
      </c>
      <c r="AB206" t="s">
        <v>223</v>
      </c>
      <c r="AC206" t="s">
        <v>455</v>
      </c>
      <c r="AD206">
        <v>20.024999999999999</v>
      </c>
      <c r="AE206">
        <v>34.254266999999999</v>
      </c>
      <c r="AF206">
        <v>-84.348630999999997</v>
      </c>
      <c r="AG206">
        <v>28</v>
      </c>
      <c r="AH206">
        <v>23</v>
      </c>
      <c r="AI206">
        <v>658</v>
      </c>
      <c r="AJ206" t="s">
        <v>456</v>
      </c>
      <c r="AK206">
        <v>41</v>
      </c>
      <c r="AL206">
        <v>41</v>
      </c>
      <c r="AM206" t="s">
        <v>153</v>
      </c>
      <c r="AN206">
        <v>1401.6</v>
      </c>
      <c r="AO206">
        <v>36.200000000000003</v>
      </c>
      <c r="AP206">
        <v>885.5</v>
      </c>
      <c r="AQ206">
        <v>-84.351301000000007</v>
      </c>
      <c r="AR206">
        <v>34.254075999999998</v>
      </c>
      <c r="AS206">
        <v>-84.348427999999998</v>
      </c>
      <c r="AT206">
        <v>34.254328999999998</v>
      </c>
      <c r="AU206" t="s">
        <v>455</v>
      </c>
      <c r="AV206">
        <v>1</v>
      </c>
      <c r="AW206">
        <v>57</v>
      </c>
      <c r="AX206">
        <v>20</v>
      </c>
      <c r="AY206">
        <v>0</v>
      </c>
      <c r="AZ206">
        <v>45</v>
      </c>
      <c r="BA206">
        <v>4.9800000000000004</v>
      </c>
      <c r="BB206">
        <v>4.54</v>
      </c>
      <c r="BC206">
        <v>1207.3</v>
      </c>
      <c r="BD206">
        <v>1222.8</v>
      </c>
      <c r="BE206">
        <v>1222.0999999999999</v>
      </c>
      <c r="BF206">
        <v>45</v>
      </c>
      <c r="BG206">
        <v>72.599999999999994</v>
      </c>
      <c r="BH206">
        <v>0</v>
      </c>
      <c r="BI206" s="1">
        <v>44138</v>
      </c>
      <c r="BJ206" t="s">
        <v>154</v>
      </c>
      <c r="BK206">
        <v>2.9129999999999998E-3</v>
      </c>
      <c r="BL206">
        <v>9359</v>
      </c>
      <c r="BM206">
        <v>9192</v>
      </c>
      <c r="BN206" t="s">
        <v>455</v>
      </c>
      <c r="BO206" t="s">
        <v>457</v>
      </c>
      <c r="BP206">
        <v>1</v>
      </c>
      <c r="BQ206">
        <v>2000</v>
      </c>
      <c r="BR206">
        <v>6</v>
      </c>
      <c r="BS206">
        <v>1</v>
      </c>
      <c r="BT206">
        <v>2</v>
      </c>
      <c r="BU206">
        <v>1</v>
      </c>
      <c r="BV206">
        <v>1</v>
      </c>
      <c r="BW206">
        <v>2</v>
      </c>
      <c r="BX206">
        <v>3</v>
      </c>
      <c r="BY206">
        <v>3</v>
      </c>
      <c r="BZ206" t="s">
        <v>156</v>
      </c>
      <c r="CA206">
        <v>57</v>
      </c>
      <c r="CB206">
        <v>20</v>
      </c>
      <c r="CC206">
        <v>0</v>
      </c>
      <c r="CD206" t="s">
        <v>157</v>
      </c>
      <c r="CE206" t="s">
        <v>157</v>
      </c>
      <c r="CF206">
        <v>0</v>
      </c>
      <c r="CG206">
        <v>45</v>
      </c>
      <c r="CH206">
        <v>18200</v>
      </c>
      <c r="CI206" t="s">
        <v>158</v>
      </c>
      <c r="CJ206">
        <v>0</v>
      </c>
      <c r="CK206">
        <v>0.145342</v>
      </c>
      <c r="CL206">
        <v>11</v>
      </c>
      <c r="CM206" t="s">
        <v>159</v>
      </c>
      <c r="CN206">
        <v>18200</v>
      </c>
      <c r="CO206">
        <v>84459</v>
      </c>
      <c r="CP206">
        <v>19.707000000000001</v>
      </c>
      <c r="CQ206">
        <v>19.852</v>
      </c>
      <c r="CR206">
        <v>84459</v>
      </c>
      <c r="CS206">
        <v>0</v>
      </c>
      <c r="CT206">
        <v>767.40832999999998</v>
      </c>
      <c r="CU206">
        <v>100</v>
      </c>
      <c r="CV206">
        <v>9200</v>
      </c>
      <c r="CW206">
        <v>6.979E-3</v>
      </c>
      <c r="CX206">
        <v>0</v>
      </c>
      <c r="CY206">
        <v>2.9129999999999998E-3</v>
      </c>
      <c r="CZ206">
        <v>122</v>
      </c>
      <c r="DA206" t="s">
        <v>458</v>
      </c>
      <c r="DB206" t="s">
        <v>459</v>
      </c>
      <c r="DC206" t="s">
        <v>460</v>
      </c>
      <c r="DD206">
        <v>-84.329953000000003</v>
      </c>
      <c r="DE206">
        <v>34.256439999999998</v>
      </c>
      <c r="DF206">
        <v>34.256439999999998</v>
      </c>
      <c r="DG206">
        <v>-84.329953000000003</v>
      </c>
      <c r="DH206">
        <v>1.8595E-2</v>
      </c>
      <c r="DI206">
        <v>2.9129999999999998E-3</v>
      </c>
      <c r="DJ206">
        <v>28</v>
      </c>
      <c r="DK206">
        <v>17100</v>
      </c>
      <c r="DL206">
        <v>6.7</v>
      </c>
      <c r="DM206">
        <v>19000</v>
      </c>
      <c r="DN206">
        <v>11.6</v>
      </c>
      <c r="DO206">
        <v>18500</v>
      </c>
      <c r="DP206">
        <v>11.6</v>
      </c>
      <c r="DQ206">
        <v>19200</v>
      </c>
      <c r="DR206">
        <v>0</v>
      </c>
      <c r="DS206">
        <v>18600</v>
      </c>
      <c r="DT206">
        <v>9.6999999999999993</v>
      </c>
      <c r="DU206">
        <v>17600</v>
      </c>
      <c r="DV206">
        <v>14.7</v>
      </c>
      <c r="DW206">
        <v>16800</v>
      </c>
      <c r="DX206">
        <v>15.4</v>
      </c>
      <c r="DY206">
        <v>14100</v>
      </c>
      <c r="DZ206">
        <v>15.4</v>
      </c>
      <c r="EA206">
        <v>14100</v>
      </c>
      <c r="EB206">
        <v>15.4</v>
      </c>
      <c r="EC206">
        <v>11000</v>
      </c>
      <c r="ED206">
        <v>14.2</v>
      </c>
      <c r="EE206">
        <v>0</v>
      </c>
    </row>
    <row r="207" spans="1:135" x14ac:dyDescent="0.3">
      <c r="A207">
        <v>205</v>
      </c>
      <c r="B207" t="s">
        <v>135</v>
      </c>
      <c r="C207">
        <v>1060</v>
      </c>
      <c r="D207">
        <v>25781</v>
      </c>
      <c r="E207" t="s">
        <v>135</v>
      </c>
      <c r="F207">
        <v>6832062</v>
      </c>
      <c r="G207" t="s">
        <v>450</v>
      </c>
      <c r="H207" s="1">
        <v>43326</v>
      </c>
      <c r="I207" t="s">
        <v>451</v>
      </c>
      <c r="J207" t="s">
        <v>452</v>
      </c>
      <c r="K207" t="s">
        <v>453</v>
      </c>
      <c r="L207" t="s">
        <v>169</v>
      </c>
      <c r="M207">
        <v>0</v>
      </c>
      <c r="N207">
        <v>0</v>
      </c>
      <c r="O207">
        <v>0</v>
      </c>
      <c r="P207" t="s">
        <v>141</v>
      </c>
      <c r="Q207" t="s">
        <v>186</v>
      </c>
      <c r="R207" t="s">
        <v>201</v>
      </c>
      <c r="S207" t="s">
        <v>462</v>
      </c>
      <c r="T207" t="s">
        <v>144</v>
      </c>
      <c r="U207">
        <v>1</v>
      </c>
      <c r="V207" t="s">
        <v>145</v>
      </c>
      <c r="W207" t="s">
        <v>166</v>
      </c>
      <c r="X207" t="s">
        <v>147</v>
      </c>
      <c r="Y207" t="s">
        <v>148</v>
      </c>
      <c r="Z207">
        <v>35</v>
      </c>
      <c r="AA207" t="s">
        <v>463</v>
      </c>
      <c r="AB207" t="s">
        <v>197</v>
      </c>
      <c r="AC207" t="s">
        <v>455</v>
      </c>
      <c r="AD207">
        <v>20.024999999999999</v>
      </c>
      <c r="AE207">
        <v>34.254266999999999</v>
      </c>
      <c r="AF207">
        <v>-84.348630999999997</v>
      </c>
      <c r="AG207">
        <v>28</v>
      </c>
      <c r="AH207">
        <v>23</v>
      </c>
      <c r="AI207">
        <v>658</v>
      </c>
      <c r="AJ207" t="s">
        <v>456</v>
      </c>
      <c r="AK207">
        <v>41</v>
      </c>
      <c r="AL207">
        <v>41</v>
      </c>
      <c r="AM207" t="s">
        <v>153</v>
      </c>
      <c r="AN207">
        <v>1401.6</v>
      </c>
      <c r="AO207">
        <v>36.200000000000003</v>
      </c>
      <c r="AP207">
        <v>885.5</v>
      </c>
      <c r="AQ207">
        <v>-84.351301000000007</v>
      </c>
      <c r="AR207">
        <v>34.254075999999998</v>
      </c>
      <c r="AS207">
        <v>-84.348427999999998</v>
      </c>
      <c r="AT207">
        <v>34.254328999999998</v>
      </c>
      <c r="AU207" t="s">
        <v>455</v>
      </c>
      <c r="AV207">
        <v>1</v>
      </c>
      <c r="AW207">
        <v>57</v>
      </c>
      <c r="AX207">
        <v>20</v>
      </c>
      <c r="AY207">
        <v>0</v>
      </c>
      <c r="AZ207">
        <v>45</v>
      </c>
      <c r="BA207">
        <v>4.9800000000000004</v>
      </c>
      <c r="BB207">
        <v>4.54</v>
      </c>
      <c r="BC207">
        <v>1207.3</v>
      </c>
      <c r="BD207">
        <v>1222.8</v>
      </c>
      <c r="BE207">
        <v>1222.0999999999999</v>
      </c>
      <c r="BF207">
        <v>45</v>
      </c>
      <c r="BG207">
        <v>72.599999999999994</v>
      </c>
      <c r="BH207">
        <v>0</v>
      </c>
      <c r="BI207" s="1">
        <v>44138</v>
      </c>
      <c r="BJ207" t="s">
        <v>154</v>
      </c>
      <c r="BK207">
        <v>2.9129999999999998E-3</v>
      </c>
      <c r="BL207">
        <v>9359</v>
      </c>
      <c r="BM207">
        <v>9192</v>
      </c>
      <c r="BN207" t="s">
        <v>455</v>
      </c>
      <c r="BO207" t="s">
        <v>457</v>
      </c>
      <c r="BP207">
        <v>1</v>
      </c>
      <c r="BQ207">
        <v>2000</v>
      </c>
      <c r="BR207">
        <v>6</v>
      </c>
      <c r="BS207">
        <v>1</v>
      </c>
      <c r="BT207">
        <v>2</v>
      </c>
      <c r="BU207">
        <v>1</v>
      </c>
      <c r="BV207">
        <v>1</v>
      </c>
      <c r="BW207">
        <v>2</v>
      </c>
      <c r="BX207">
        <v>3</v>
      </c>
      <c r="BY207">
        <v>3</v>
      </c>
      <c r="BZ207" t="s">
        <v>156</v>
      </c>
      <c r="CA207">
        <v>57</v>
      </c>
      <c r="CB207">
        <v>20</v>
      </c>
      <c r="CC207">
        <v>0</v>
      </c>
      <c r="CD207" t="s">
        <v>157</v>
      </c>
      <c r="CE207" t="s">
        <v>157</v>
      </c>
      <c r="CF207">
        <v>0</v>
      </c>
      <c r="CG207">
        <v>45</v>
      </c>
      <c r="CH207">
        <v>18200</v>
      </c>
      <c r="CI207" t="s">
        <v>158</v>
      </c>
      <c r="CJ207">
        <v>0</v>
      </c>
      <c r="CK207">
        <v>0.145342</v>
      </c>
      <c r="CL207">
        <v>11</v>
      </c>
      <c r="CM207" t="s">
        <v>159</v>
      </c>
      <c r="CN207">
        <v>18200</v>
      </c>
      <c r="CO207">
        <v>84459</v>
      </c>
      <c r="CP207">
        <v>19.707000000000001</v>
      </c>
      <c r="CQ207">
        <v>19.852</v>
      </c>
      <c r="CR207">
        <v>84459</v>
      </c>
      <c r="CS207">
        <v>0</v>
      </c>
      <c r="CT207">
        <v>767.40832999999998</v>
      </c>
      <c r="CU207">
        <v>100</v>
      </c>
      <c r="CV207">
        <v>9200</v>
      </c>
      <c r="CW207">
        <v>6.979E-3</v>
      </c>
      <c r="CX207">
        <v>0</v>
      </c>
      <c r="CY207">
        <v>2.9129999999999998E-3</v>
      </c>
      <c r="CZ207">
        <v>122</v>
      </c>
      <c r="DA207" t="s">
        <v>458</v>
      </c>
      <c r="DB207" t="s">
        <v>459</v>
      </c>
      <c r="DC207" t="s">
        <v>460</v>
      </c>
      <c r="DD207">
        <v>-84.329953000000003</v>
      </c>
      <c r="DE207">
        <v>34.256439999999998</v>
      </c>
      <c r="DF207">
        <v>34.256439999999998</v>
      </c>
      <c r="DG207">
        <v>-84.329953000000003</v>
      </c>
      <c r="DH207">
        <v>1.8595E-2</v>
      </c>
      <c r="DI207">
        <v>2.9129999999999998E-3</v>
      </c>
      <c r="DJ207">
        <v>28</v>
      </c>
      <c r="DK207">
        <v>17100</v>
      </c>
      <c r="DL207">
        <v>6.7</v>
      </c>
      <c r="DM207">
        <v>19000</v>
      </c>
      <c r="DN207">
        <v>11.6</v>
      </c>
      <c r="DO207">
        <v>18500</v>
      </c>
      <c r="DP207">
        <v>11.6</v>
      </c>
      <c r="DQ207">
        <v>19200</v>
      </c>
      <c r="DR207">
        <v>0</v>
      </c>
      <c r="DS207">
        <v>18600</v>
      </c>
      <c r="DT207">
        <v>9.6999999999999993</v>
      </c>
      <c r="DU207">
        <v>17600</v>
      </c>
      <c r="DV207">
        <v>14.7</v>
      </c>
      <c r="DW207">
        <v>16800</v>
      </c>
      <c r="DX207">
        <v>15.4</v>
      </c>
      <c r="DY207">
        <v>14100</v>
      </c>
      <c r="DZ207">
        <v>15.4</v>
      </c>
      <c r="EA207">
        <v>14100</v>
      </c>
      <c r="EB207">
        <v>15.4</v>
      </c>
      <c r="EC207">
        <v>11000</v>
      </c>
      <c r="ED207">
        <v>14.2</v>
      </c>
      <c r="EE207">
        <v>0</v>
      </c>
    </row>
    <row r="208" spans="1:135" x14ac:dyDescent="0.3">
      <c r="A208">
        <v>206</v>
      </c>
      <c r="B208" t="s">
        <v>135</v>
      </c>
      <c r="C208">
        <v>1061</v>
      </c>
      <c r="D208">
        <v>25452</v>
      </c>
      <c r="E208" t="s">
        <v>135</v>
      </c>
      <c r="F208">
        <v>6847081</v>
      </c>
      <c r="G208" t="s">
        <v>450</v>
      </c>
      <c r="H208" s="1">
        <v>43337</v>
      </c>
      <c r="I208" t="s">
        <v>451</v>
      </c>
      <c r="J208" t="s">
        <v>452</v>
      </c>
      <c r="K208" t="s">
        <v>461</v>
      </c>
      <c r="L208" t="s">
        <v>218</v>
      </c>
      <c r="M208">
        <v>0</v>
      </c>
      <c r="N208">
        <v>0</v>
      </c>
      <c r="O208">
        <v>1</v>
      </c>
      <c r="P208" t="s">
        <v>235</v>
      </c>
      <c r="Q208" t="s">
        <v>249</v>
      </c>
      <c r="R208" t="s">
        <v>180</v>
      </c>
      <c r="S208" t="s">
        <v>180</v>
      </c>
      <c r="T208" t="s">
        <v>242</v>
      </c>
      <c r="U208">
        <v>2</v>
      </c>
      <c r="V208" t="s">
        <v>351</v>
      </c>
      <c r="W208" t="s">
        <v>344</v>
      </c>
      <c r="X208" t="s">
        <v>147</v>
      </c>
      <c r="Y208" t="s">
        <v>148</v>
      </c>
      <c r="Z208">
        <v>0</v>
      </c>
      <c r="AA208" t="s">
        <v>198</v>
      </c>
      <c r="AB208" t="s">
        <v>464</v>
      </c>
      <c r="AC208" t="s">
        <v>455</v>
      </c>
      <c r="AD208">
        <v>20.025092999999998</v>
      </c>
      <c r="AE208">
        <v>34.254266999999999</v>
      </c>
      <c r="AF208">
        <v>-84.348630999999997</v>
      </c>
      <c r="AG208">
        <v>28</v>
      </c>
      <c r="AH208">
        <v>23</v>
      </c>
      <c r="AI208">
        <v>658</v>
      </c>
      <c r="AJ208" t="s">
        <v>456</v>
      </c>
      <c r="AK208">
        <v>41</v>
      </c>
      <c r="AL208">
        <v>41</v>
      </c>
      <c r="AM208" t="s">
        <v>153</v>
      </c>
      <c r="AN208">
        <v>1401.6</v>
      </c>
      <c r="AO208">
        <v>36.200000000000003</v>
      </c>
      <c r="AP208">
        <v>885.5</v>
      </c>
      <c r="AQ208">
        <v>-84.351301000000007</v>
      </c>
      <c r="AR208">
        <v>34.254075999999998</v>
      </c>
      <c r="AS208">
        <v>-84.348427999999998</v>
      </c>
      <c r="AT208">
        <v>34.254328999999998</v>
      </c>
      <c r="AU208" t="s">
        <v>455</v>
      </c>
      <c r="AV208">
        <v>1</v>
      </c>
      <c r="AW208">
        <v>57</v>
      </c>
      <c r="AX208">
        <v>20</v>
      </c>
      <c r="AY208">
        <v>0</v>
      </c>
      <c r="AZ208">
        <v>45</v>
      </c>
      <c r="BA208">
        <v>4.9800000000000004</v>
      </c>
      <c r="BB208">
        <v>4.54</v>
      </c>
      <c r="BC208">
        <v>1207.3</v>
      </c>
      <c r="BD208">
        <v>1222.8</v>
      </c>
      <c r="BE208">
        <v>1222.0999999999999</v>
      </c>
      <c r="BF208">
        <v>45</v>
      </c>
      <c r="BG208">
        <v>72.599999999999994</v>
      </c>
      <c r="BH208">
        <v>0</v>
      </c>
      <c r="BI208" s="1">
        <v>44138</v>
      </c>
      <c r="BJ208" t="s">
        <v>154</v>
      </c>
      <c r="BK208">
        <v>2.9129999999999998E-3</v>
      </c>
      <c r="BL208">
        <v>9359</v>
      </c>
      <c r="BM208">
        <v>9192</v>
      </c>
      <c r="BN208" t="s">
        <v>455</v>
      </c>
      <c r="BO208" t="s">
        <v>457</v>
      </c>
      <c r="BP208">
        <v>1</v>
      </c>
      <c r="BQ208">
        <v>2000</v>
      </c>
      <c r="BR208">
        <v>6</v>
      </c>
      <c r="BS208">
        <v>1</v>
      </c>
      <c r="BT208">
        <v>2</v>
      </c>
      <c r="BU208">
        <v>1</v>
      </c>
      <c r="BV208">
        <v>1</v>
      </c>
      <c r="BW208">
        <v>2</v>
      </c>
      <c r="BX208">
        <v>3</v>
      </c>
      <c r="BY208">
        <v>3</v>
      </c>
      <c r="BZ208" t="s">
        <v>156</v>
      </c>
      <c r="CA208">
        <v>57</v>
      </c>
      <c r="CB208">
        <v>20</v>
      </c>
      <c r="CC208">
        <v>0</v>
      </c>
      <c r="CD208" t="s">
        <v>157</v>
      </c>
      <c r="CE208" t="s">
        <v>157</v>
      </c>
      <c r="CF208">
        <v>0</v>
      </c>
      <c r="CG208">
        <v>45</v>
      </c>
      <c r="CH208">
        <v>18200</v>
      </c>
      <c r="CI208" t="s">
        <v>158</v>
      </c>
      <c r="CJ208">
        <v>0</v>
      </c>
      <c r="CK208">
        <v>0.145342</v>
      </c>
      <c r="CL208">
        <v>11</v>
      </c>
      <c r="CM208" t="s">
        <v>159</v>
      </c>
      <c r="CN208">
        <v>18200</v>
      </c>
      <c r="CO208">
        <v>84459</v>
      </c>
      <c r="CP208">
        <v>19.707000000000001</v>
      </c>
      <c r="CQ208">
        <v>19.852</v>
      </c>
      <c r="CR208">
        <v>84459</v>
      </c>
      <c r="CS208">
        <v>0</v>
      </c>
      <c r="CT208">
        <v>767.40832999999998</v>
      </c>
      <c r="CU208">
        <v>100</v>
      </c>
      <c r="CV208">
        <v>9200</v>
      </c>
      <c r="CW208">
        <v>6.979E-3</v>
      </c>
      <c r="CX208">
        <v>0</v>
      </c>
      <c r="CY208">
        <v>2.9129999999999998E-3</v>
      </c>
      <c r="CZ208">
        <v>122</v>
      </c>
      <c r="DA208" t="s">
        <v>458</v>
      </c>
      <c r="DB208" t="s">
        <v>459</v>
      </c>
      <c r="DC208" t="s">
        <v>460</v>
      </c>
      <c r="DD208">
        <v>-84.329953000000003</v>
      </c>
      <c r="DE208">
        <v>34.256439999999998</v>
      </c>
      <c r="DF208">
        <v>34.256439999999998</v>
      </c>
      <c r="DG208">
        <v>-84.329953000000003</v>
      </c>
      <c r="DH208">
        <v>1.8595E-2</v>
      </c>
      <c r="DI208">
        <v>2.9129999999999998E-3</v>
      </c>
      <c r="DJ208">
        <v>28</v>
      </c>
      <c r="DK208">
        <v>17100</v>
      </c>
      <c r="DL208">
        <v>6.7</v>
      </c>
      <c r="DM208">
        <v>19000</v>
      </c>
      <c r="DN208">
        <v>11.6</v>
      </c>
      <c r="DO208">
        <v>18500</v>
      </c>
      <c r="DP208">
        <v>11.6</v>
      </c>
      <c r="DQ208">
        <v>19200</v>
      </c>
      <c r="DR208">
        <v>0</v>
      </c>
      <c r="DS208">
        <v>18600</v>
      </c>
      <c r="DT208">
        <v>9.6999999999999993</v>
      </c>
      <c r="DU208">
        <v>17600</v>
      </c>
      <c r="DV208">
        <v>14.7</v>
      </c>
      <c r="DW208">
        <v>16800</v>
      </c>
      <c r="DX208">
        <v>15.4</v>
      </c>
      <c r="DY208">
        <v>14100</v>
      </c>
      <c r="DZ208">
        <v>15.4</v>
      </c>
      <c r="EA208">
        <v>14100</v>
      </c>
      <c r="EB208">
        <v>15.4</v>
      </c>
      <c r="EC208">
        <v>11000</v>
      </c>
      <c r="ED208">
        <v>14.2</v>
      </c>
      <c r="EE208">
        <v>0</v>
      </c>
    </row>
    <row r="209" spans="1:135" x14ac:dyDescent="0.3">
      <c r="A209">
        <v>207</v>
      </c>
      <c r="B209" t="s">
        <v>135</v>
      </c>
      <c r="C209">
        <v>1082</v>
      </c>
      <c r="D209">
        <v>19455</v>
      </c>
      <c r="E209" t="s">
        <v>135</v>
      </c>
      <c r="F209">
        <v>7088563</v>
      </c>
      <c r="G209" t="s">
        <v>450</v>
      </c>
      <c r="H209" s="1">
        <v>43514</v>
      </c>
      <c r="I209" t="s">
        <v>451</v>
      </c>
      <c r="J209" t="s">
        <v>461</v>
      </c>
      <c r="K209" t="s">
        <v>139</v>
      </c>
      <c r="L209" t="s">
        <v>140</v>
      </c>
      <c r="M209">
        <v>0</v>
      </c>
      <c r="N209">
        <v>0</v>
      </c>
      <c r="O209">
        <v>0</v>
      </c>
      <c r="P209" t="s">
        <v>141</v>
      </c>
      <c r="Q209" t="s">
        <v>186</v>
      </c>
      <c r="R209" t="s">
        <v>462</v>
      </c>
      <c r="S209" t="s">
        <v>462</v>
      </c>
      <c r="T209" t="s">
        <v>465</v>
      </c>
      <c r="U209">
        <v>1</v>
      </c>
      <c r="V209" t="s">
        <v>165</v>
      </c>
      <c r="W209" t="s">
        <v>166</v>
      </c>
      <c r="X209" t="s">
        <v>178</v>
      </c>
      <c r="Y209" t="s">
        <v>167</v>
      </c>
      <c r="Z209">
        <v>28</v>
      </c>
      <c r="AA209" t="s">
        <v>149</v>
      </c>
      <c r="AB209" t="s">
        <v>466</v>
      </c>
      <c r="AC209" t="s">
        <v>455</v>
      </c>
      <c r="AD209">
        <v>19.972999999999999</v>
      </c>
      <c r="AE209">
        <v>34.254058999999998</v>
      </c>
      <c r="AF209">
        <v>-84.349526999999995</v>
      </c>
      <c r="AG209">
        <v>28</v>
      </c>
      <c r="AH209">
        <v>23</v>
      </c>
      <c r="AI209">
        <v>658</v>
      </c>
      <c r="AJ209" t="s">
        <v>456</v>
      </c>
      <c r="AK209">
        <v>41</v>
      </c>
      <c r="AL209">
        <v>41</v>
      </c>
      <c r="AM209" t="s">
        <v>153</v>
      </c>
      <c r="AN209">
        <v>1401.6</v>
      </c>
      <c r="AO209">
        <v>36.200000000000003</v>
      </c>
      <c r="AP209">
        <v>885.5</v>
      </c>
      <c r="AQ209">
        <v>-84.351301000000007</v>
      </c>
      <c r="AR209">
        <v>34.254075999999998</v>
      </c>
      <c r="AS209">
        <v>-84.348427999999998</v>
      </c>
      <c r="AT209">
        <v>34.254328999999998</v>
      </c>
      <c r="AU209" t="s">
        <v>455</v>
      </c>
      <c r="AV209">
        <v>1</v>
      </c>
      <c r="AW209">
        <v>57</v>
      </c>
      <c r="AX209">
        <v>20</v>
      </c>
      <c r="AY209">
        <v>0</v>
      </c>
      <c r="AZ209">
        <v>45</v>
      </c>
      <c r="BA209">
        <v>4.9800000000000004</v>
      </c>
      <c r="BB209">
        <v>4.54</v>
      </c>
      <c r="BC209">
        <v>1207.3</v>
      </c>
      <c r="BD209">
        <v>1222.8</v>
      </c>
      <c r="BE209">
        <v>1222.0999999999999</v>
      </c>
      <c r="BF209">
        <v>45</v>
      </c>
      <c r="BG209">
        <v>72.599999999999994</v>
      </c>
      <c r="BH209">
        <v>0</v>
      </c>
      <c r="BI209" s="1">
        <v>44138</v>
      </c>
      <c r="BJ209" t="s">
        <v>154</v>
      </c>
      <c r="BK209">
        <v>2.9129999999999998E-3</v>
      </c>
      <c r="BL209">
        <v>9359</v>
      </c>
      <c r="BM209">
        <v>9192</v>
      </c>
      <c r="BN209" t="s">
        <v>455</v>
      </c>
      <c r="BO209" t="s">
        <v>457</v>
      </c>
      <c r="BP209">
        <v>1</v>
      </c>
      <c r="BQ209">
        <v>2000</v>
      </c>
      <c r="BR209">
        <v>6</v>
      </c>
      <c r="BS209">
        <v>1</v>
      </c>
      <c r="BT209">
        <v>2</v>
      </c>
      <c r="BU209">
        <v>1</v>
      </c>
      <c r="BV209">
        <v>1</v>
      </c>
      <c r="BW209">
        <v>2</v>
      </c>
      <c r="BX209">
        <v>3</v>
      </c>
      <c r="BY209">
        <v>3</v>
      </c>
      <c r="BZ209" t="s">
        <v>156</v>
      </c>
      <c r="CA209">
        <v>57</v>
      </c>
      <c r="CB209">
        <v>20</v>
      </c>
      <c r="CC209">
        <v>0</v>
      </c>
      <c r="CD209" t="s">
        <v>157</v>
      </c>
      <c r="CE209" t="s">
        <v>157</v>
      </c>
      <c r="CF209">
        <v>0</v>
      </c>
      <c r="CG209">
        <v>45</v>
      </c>
      <c r="CH209">
        <v>18200</v>
      </c>
      <c r="CI209" t="s">
        <v>158</v>
      </c>
      <c r="CJ209">
        <v>0</v>
      </c>
      <c r="CK209">
        <v>0.145342</v>
      </c>
      <c r="CL209">
        <v>11</v>
      </c>
      <c r="CM209" t="s">
        <v>159</v>
      </c>
      <c r="CN209">
        <v>18200</v>
      </c>
      <c r="CO209">
        <v>84459</v>
      </c>
      <c r="CP209">
        <v>19.707000000000001</v>
      </c>
      <c r="CQ209">
        <v>19.852</v>
      </c>
      <c r="CR209">
        <v>84459</v>
      </c>
      <c r="CS209">
        <v>0</v>
      </c>
      <c r="CT209">
        <v>767.40832999999998</v>
      </c>
      <c r="CU209">
        <v>100</v>
      </c>
      <c r="CV209">
        <v>9200</v>
      </c>
      <c r="CW209">
        <v>6.979E-3</v>
      </c>
      <c r="CX209">
        <v>0</v>
      </c>
      <c r="CY209">
        <v>2.9129999999999998E-3</v>
      </c>
      <c r="CZ209">
        <v>122</v>
      </c>
      <c r="DA209" t="s">
        <v>458</v>
      </c>
      <c r="DB209" t="s">
        <v>459</v>
      </c>
      <c r="DC209" t="s">
        <v>460</v>
      </c>
      <c r="DD209">
        <v>-84.329953000000003</v>
      </c>
      <c r="DE209">
        <v>34.256439999999998</v>
      </c>
      <c r="DF209">
        <v>34.256439999999998</v>
      </c>
      <c r="DG209">
        <v>-84.329953000000003</v>
      </c>
      <c r="DH209">
        <v>1.8595E-2</v>
      </c>
      <c r="DI209">
        <v>2.9129999999999998E-3</v>
      </c>
      <c r="DJ209">
        <v>28</v>
      </c>
      <c r="DK209">
        <v>17100</v>
      </c>
      <c r="DL209">
        <v>6.7</v>
      </c>
      <c r="DM209">
        <v>19000</v>
      </c>
      <c r="DN209">
        <v>11.6</v>
      </c>
      <c r="DO209">
        <v>18500</v>
      </c>
      <c r="DP209">
        <v>11.6</v>
      </c>
      <c r="DQ209">
        <v>19200</v>
      </c>
      <c r="DR209">
        <v>0</v>
      </c>
      <c r="DS209">
        <v>18600</v>
      </c>
      <c r="DT209">
        <v>9.6999999999999993</v>
      </c>
      <c r="DU209">
        <v>17600</v>
      </c>
      <c r="DV209">
        <v>14.7</v>
      </c>
      <c r="DW209">
        <v>16800</v>
      </c>
      <c r="DX209">
        <v>15.4</v>
      </c>
      <c r="DY209">
        <v>14100</v>
      </c>
      <c r="DZ209">
        <v>15.4</v>
      </c>
      <c r="EA209">
        <v>14100</v>
      </c>
      <c r="EB209">
        <v>15.4</v>
      </c>
      <c r="EC209">
        <v>11000</v>
      </c>
      <c r="ED209">
        <v>14.2</v>
      </c>
      <c r="EE209">
        <v>0</v>
      </c>
    </row>
    <row r="210" spans="1:135" x14ac:dyDescent="0.3">
      <c r="A210">
        <v>208</v>
      </c>
      <c r="B210" t="s">
        <v>135</v>
      </c>
      <c r="C210">
        <v>1114</v>
      </c>
      <c r="D210">
        <v>3781</v>
      </c>
      <c r="E210" t="s">
        <v>135</v>
      </c>
      <c r="F210">
        <v>7752784</v>
      </c>
      <c r="G210" t="s">
        <v>450</v>
      </c>
      <c r="H210" s="1">
        <v>44069</v>
      </c>
      <c r="I210" t="s">
        <v>451</v>
      </c>
      <c r="J210" t="s">
        <v>452</v>
      </c>
      <c r="K210" t="s">
        <v>453</v>
      </c>
      <c r="L210" t="s">
        <v>140</v>
      </c>
      <c r="M210">
        <v>0</v>
      </c>
      <c r="N210">
        <v>0</v>
      </c>
      <c r="O210">
        <v>0</v>
      </c>
      <c r="P210" t="s">
        <v>235</v>
      </c>
      <c r="Q210" t="s">
        <v>170</v>
      </c>
      <c r="R210" t="s">
        <v>180</v>
      </c>
      <c r="S210" t="s">
        <v>180</v>
      </c>
      <c r="T210" t="s">
        <v>242</v>
      </c>
      <c r="U210">
        <v>2</v>
      </c>
      <c r="V210" t="s">
        <v>262</v>
      </c>
      <c r="W210" t="s">
        <v>317</v>
      </c>
      <c r="X210" t="s">
        <v>147</v>
      </c>
      <c r="Y210" t="s">
        <v>167</v>
      </c>
      <c r="Z210">
        <v>0</v>
      </c>
      <c r="AA210" t="s">
        <v>175</v>
      </c>
      <c r="AB210" t="s">
        <v>467</v>
      </c>
      <c r="AC210" t="s">
        <v>455</v>
      </c>
      <c r="AD210">
        <v>20.024999999999999</v>
      </c>
      <c r="AE210">
        <v>34.254266999999999</v>
      </c>
      <c r="AF210">
        <v>-84.348630999999997</v>
      </c>
      <c r="AG210">
        <v>28</v>
      </c>
      <c r="AH210">
        <v>23</v>
      </c>
      <c r="AI210">
        <v>658</v>
      </c>
      <c r="AJ210" t="s">
        <v>456</v>
      </c>
      <c r="AK210">
        <v>41</v>
      </c>
      <c r="AL210">
        <v>41</v>
      </c>
      <c r="AM210" t="s">
        <v>153</v>
      </c>
      <c r="AN210">
        <v>1401.6</v>
      </c>
      <c r="AO210">
        <v>36.200000000000003</v>
      </c>
      <c r="AP210">
        <v>885.5</v>
      </c>
      <c r="AQ210">
        <v>-84.351301000000007</v>
      </c>
      <c r="AR210">
        <v>34.254075999999998</v>
      </c>
      <c r="AS210">
        <v>-84.348427999999998</v>
      </c>
      <c r="AT210">
        <v>34.254328999999998</v>
      </c>
      <c r="AU210" t="s">
        <v>455</v>
      </c>
      <c r="AV210">
        <v>1</v>
      </c>
      <c r="AW210">
        <v>57</v>
      </c>
      <c r="AX210">
        <v>20</v>
      </c>
      <c r="AY210">
        <v>0</v>
      </c>
      <c r="AZ210">
        <v>45</v>
      </c>
      <c r="BA210">
        <v>4.9800000000000004</v>
      </c>
      <c r="BB210">
        <v>4.54</v>
      </c>
      <c r="BC210">
        <v>1207.3</v>
      </c>
      <c r="BD210">
        <v>1222.8</v>
      </c>
      <c r="BE210">
        <v>1222.0999999999999</v>
      </c>
      <c r="BF210">
        <v>45</v>
      </c>
      <c r="BG210">
        <v>72.599999999999994</v>
      </c>
      <c r="BH210">
        <v>0</v>
      </c>
      <c r="BI210" s="1">
        <v>44138</v>
      </c>
      <c r="BJ210" t="s">
        <v>154</v>
      </c>
      <c r="BK210">
        <v>2.9129999999999998E-3</v>
      </c>
      <c r="BL210">
        <v>9359</v>
      </c>
      <c r="BM210">
        <v>9192</v>
      </c>
      <c r="BN210" t="s">
        <v>455</v>
      </c>
      <c r="BO210" t="s">
        <v>457</v>
      </c>
      <c r="BP210">
        <v>1</v>
      </c>
      <c r="BQ210">
        <v>2000</v>
      </c>
      <c r="BR210">
        <v>6</v>
      </c>
      <c r="BS210">
        <v>1</v>
      </c>
      <c r="BT210">
        <v>2</v>
      </c>
      <c r="BU210">
        <v>1</v>
      </c>
      <c r="BV210">
        <v>1</v>
      </c>
      <c r="BW210">
        <v>2</v>
      </c>
      <c r="BX210">
        <v>3</v>
      </c>
      <c r="BY210">
        <v>3</v>
      </c>
      <c r="BZ210" t="s">
        <v>156</v>
      </c>
      <c r="CA210">
        <v>57</v>
      </c>
      <c r="CB210">
        <v>20</v>
      </c>
      <c r="CC210">
        <v>0</v>
      </c>
      <c r="CD210" t="s">
        <v>157</v>
      </c>
      <c r="CE210" t="s">
        <v>157</v>
      </c>
      <c r="CF210">
        <v>0</v>
      </c>
      <c r="CG210">
        <v>45</v>
      </c>
      <c r="CH210">
        <v>18200</v>
      </c>
      <c r="CI210" t="s">
        <v>158</v>
      </c>
      <c r="CJ210">
        <v>0</v>
      </c>
      <c r="CK210">
        <v>0.145342</v>
      </c>
      <c r="CL210">
        <v>11</v>
      </c>
      <c r="CM210" t="s">
        <v>159</v>
      </c>
      <c r="CN210">
        <v>18200</v>
      </c>
      <c r="CO210">
        <v>84459</v>
      </c>
      <c r="CP210">
        <v>19.707000000000001</v>
      </c>
      <c r="CQ210">
        <v>19.852</v>
      </c>
      <c r="CR210">
        <v>84459</v>
      </c>
      <c r="CS210">
        <v>0</v>
      </c>
      <c r="CT210">
        <v>767.40832999999998</v>
      </c>
      <c r="CU210">
        <v>100</v>
      </c>
      <c r="CV210">
        <v>9200</v>
      </c>
      <c r="CW210">
        <v>6.979E-3</v>
      </c>
      <c r="CX210">
        <v>0</v>
      </c>
      <c r="CY210">
        <v>2.9129999999999998E-3</v>
      </c>
      <c r="CZ210">
        <v>122</v>
      </c>
      <c r="DA210" t="s">
        <v>458</v>
      </c>
      <c r="DB210" t="s">
        <v>459</v>
      </c>
      <c r="DC210" t="s">
        <v>460</v>
      </c>
      <c r="DD210">
        <v>-84.329953000000003</v>
      </c>
      <c r="DE210">
        <v>34.256439999999998</v>
      </c>
      <c r="DF210">
        <v>34.256439999999998</v>
      </c>
      <c r="DG210">
        <v>-84.329953000000003</v>
      </c>
      <c r="DH210">
        <v>1.8595E-2</v>
      </c>
      <c r="DI210">
        <v>2.9129999999999998E-3</v>
      </c>
      <c r="DJ210">
        <v>28</v>
      </c>
      <c r="DK210">
        <v>17100</v>
      </c>
      <c r="DL210">
        <v>6.7</v>
      </c>
      <c r="DM210">
        <v>19000</v>
      </c>
      <c r="DN210">
        <v>11.6</v>
      </c>
      <c r="DO210">
        <v>18500</v>
      </c>
      <c r="DP210">
        <v>11.6</v>
      </c>
      <c r="DQ210">
        <v>19200</v>
      </c>
      <c r="DR210">
        <v>0</v>
      </c>
      <c r="DS210">
        <v>18600</v>
      </c>
      <c r="DT210">
        <v>9.6999999999999993</v>
      </c>
      <c r="DU210">
        <v>17600</v>
      </c>
      <c r="DV210">
        <v>14.7</v>
      </c>
      <c r="DW210">
        <v>16800</v>
      </c>
      <c r="DX210">
        <v>15.4</v>
      </c>
      <c r="DY210">
        <v>14100</v>
      </c>
      <c r="DZ210">
        <v>15.4</v>
      </c>
      <c r="EA210">
        <v>14100</v>
      </c>
      <c r="EB210">
        <v>15.4</v>
      </c>
      <c r="EC210">
        <v>11000</v>
      </c>
      <c r="ED210">
        <v>14.2</v>
      </c>
      <c r="EE210">
        <v>0</v>
      </c>
    </row>
    <row r="211" spans="1:135" x14ac:dyDescent="0.3">
      <c r="A211">
        <v>209</v>
      </c>
      <c r="B211" t="s">
        <v>135</v>
      </c>
      <c r="C211">
        <v>1049</v>
      </c>
      <c r="D211">
        <v>29990</v>
      </c>
      <c r="E211" t="s">
        <v>135</v>
      </c>
      <c r="F211">
        <v>6644567</v>
      </c>
      <c r="G211" t="s">
        <v>450</v>
      </c>
      <c r="H211" s="1">
        <v>43182</v>
      </c>
      <c r="I211" t="s">
        <v>451</v>
      </c>
      <c r="J211" t="s">
        <v>461</v>
      </c>
      <c r="K211" t="s">
        <v>461</v>
      </c>
      <c r="L211" t="s">
        <v>140</v>
      </c>
      <c r="M211">
        <v>0</v>
      </c>
      <c r="N211">
        <v>0</v>
      </c>
      <c r="O211">
        <v>0</v>
      </c>
      <c r="P211" t="s">
        <v>179</v>
      </c>
      <c r="Q211" t="s">
        <v>170</v>
      </c>
      <c r="R211" t="s">
        <v>180</v>
      </c>
      <c r="S211" t="s">
        <v>180</v>
      </c>
      <c r="T211" t="s">
        <v>283</v>
      </c>
      <c r="U211">
        <v>2</v>
      </c>
      <c r="V211" t="s">
        <v>182</v>
      </c>
      <c r="W211" t="s">
        <v>183</v>
      </c>
      <c r="X211" t="s">
        <v>281</v>
      </c>
      <c r="Y211" t="s">
        <v>148</v>
      </c>
      <c r="Z211">
        <v>0</v>
      </c>
      <c r="AA211" t="s">
        <v>198</v>
      </c>
      <c r="AB211" t="s">
        <v>468</v>
      </c>
      <c r="AC211" t="s">
        <v>455</v>
      </c>
      <c r="AD211">
        <v>20.196000000000002</v>
      </c>
      <c r="AE211">
        <v>34.254676000000003</v>
      </c>
      <c r="AF211">
        <v>-84.345758000000004</v>
      </c>
      <c r="AG211">
        <v>29</v>
      </c>
      <c r="AH211">
        <v>24</v>
      </c>
      <c r="AI211">
        <v>659</v>
      </c>
      <c r="AJ211" t="s">
        <v>456</v>
      </c>
      <c r="AK211">
        <v>42</v>
      </c>
      <c r="AL211">
        <v>42</v>
      </c>
      <c r="AM211" t="s">
        <v>153</v>
      </c>
      <c r="AN211">
        <v>1512.9</v>
      </c>
      <c r="AO211">
        <v>31.8</v>
      </c>
      <c r="AP211">
        <v>840</v>
      </c>
      <c r="AQ211">
        <v>-84.348381000000003</v>
      </c>
      <c r="AR211">
        <v>34.254344000000003</v>
      </c>
      <c r="AS211">
        <v>-84.345663000000002</v>
      </c>
      <c r="AT211">
        <v>34.254671999999999</v>
      </c>
      <c r="AU211" t="s">
        <v>455</v>
      </c>
      <c r="AV211">
        <v>1</v>
      </c>
      <c r="AW211">
        <v>57</v>
      </c>
      <c r="AX211">
        <v>20</v>
      </c>
      <c r="AY211">
        <v>0</v>
      </c>
      <c r="AZ211">
        <v>45</v>
      </c>
      <c r="BA211">
        <v>5.43</v>
      </c>
      <c r="BB211">
        <v>5.15</v>
      </c>
      <c r="BC211">
        <v>1197.5</v>
      </c>
      <c r="BD211">
        <v>1181.0999999999999</v>
      </c>
      <c r="BE211">
        <v>1171.3</v>
      </c>
      <c r="BF211">
        <v>45</v>
      </c>
      <c r="BG211">
        <v>66.3</v>
      </c>
      <c r="BH211">
        <v>0</v>
      </c>
      <c r="BI211" s="1">
        <v>44138</v>
      </c>
      <c r="BJ211" t="s">
        <v>154</v>
      </c>
      <c r="BK211">
        <v>2.761E-3</v>
      </c>
      <c r="BL211">
        <v>9372</v>
      </c>
      <c r="BM211">
        <v>9205</v>
      </c>
      <c r="BN211" t="s">
        <v>455</v>
      </c>
      <c r="BO211" t="s">
        <v>457</v>
      </c>
      <c r="BP211">
        <v>1</v>
      </c>
      <c r="BQ211">
        <v>2000</v>
      </c>
      <c r="BR211">
        <v>6</v>
      </c>
      <c r="BS211">
        <v>1</v>
      </c>
      <c r="BT211">
        <v>2</v>
      </c>
      <c r="BU211">
        <v>1</v>
      </c>
      <c r="BV211">
        <v>1</v>
      </c>
      <c r="BW211">
        <v>2</v>
      </c>
      <c r="BX211">
        <v>3</v>
      </c>
      <c r="BY211">
        <v>3</v>
      </c>
      <c r="BZ211" t="s">
        <v>156</v>
      </c>
      <c r="CA211">
        <v>57</v>
      </c>
      <c r="CB211">
        <v>20</v>
      </c>
      <c r="CC211">
        <v>0</v>
      </c>
      <c r="CD211" t="s">
        <v>157</v>
      </c>
      <c r="CE211" t="s">
        <v>157</v>
      </c>
      <c r="CF211">
        <v>0</v>
      </c>
      <c r="CG211">
        <v>45</v>
      </c>
      <c r="CH211">
        <v>18200</v>
      </c>
      <c r="CI211" t="s">
        <v>158</v>
      </c>
      <c r="CJ211">
        <v>0</v>
      </c>
      <c r="CK211">
        <v>0.36371900000000001</v>
      </c>
      <c r="CL211">
        <v>11</v>
      </c>
      <c r="CM211" t="s">
        <v>159</v>
      </c>
      <c r="CN211">
        <v>18200</v>
      </c>
      <c r="CO211">
        <v>84472</v>
      </c>
      <c r="CP211">
        <v>20.024999999999999</v>
      </c>
      <c r="CQ211">
        <v>20.388999999999999</v>
      </c>
      <c r="CR211">
        <v>84472</v>
      </c>
      <c r="CS211">
        <v>0</v>
      </c>
      <c r="CT211">
        <v>1920.436876</v>
      </c>
      <c r="CU211">
        <v>100</v>
      </c>
      <c r="CV211">
        <v>9213</v>
      </c>
      <c r="CW211">
        <v>1.4389000000000001E-2</v>
      </c>
      <c r="CX211">
        <v>0</v>
      </c>
      <c r="CY211">
        <v>2.761E-3</v>
      </c>
      <c r="CZ211">
        <v>122</v>
      </c>
      <c r="DA211" t="s">
        <v>458</v>
      </c>
      <c r="DB211" t="s">
        <v>459</v>
      </c>
      <c r="DC211" t="s">
        <v>460</v>
      </c>
      <c r="DD211">
        <v>-84.329953000000003</v>
      </c>
      <c r="DE211">
        <v>34.256439999999998</v>
      </c>
      <c r="DF211">
        <v>34.256439999999998</v>
      </c>
      <c r="DG211">
        <v>-84.329953000000003</v>
      </c>
      <c r="DH211">
        <v>1.5809E-2</v>
      </c>
      <c r="DI211">
        <v>2.761E-3</v>
      </c>
      <c r="DJ211">
        <v>29</v>
      </c>
      <c r="DK211">
        <v>17100</v>
      </c>
      <c r="DL211">
        <v>6.7</v>
      </c>
      <c r="DM211">
        <v>19000</v>
      </c>
      <c r="DN211">
        <v>11.6</v>
      </c>
      <c r="DO211">
        <v>18500</v>
      </c>
      <c r="DP211">
        <v>11.6</v>
      </c>
      <c r="DQ211">
        <v>19200</v>
      </c>
      <c r="DR211">
        <v>0</v>
      </c>
      <c r="DS211">
        <v>18600</v>
      </c>
      <c r="DT211">
        <v>9.6999999999999993</v>
      </c>
      <c r="DU211">
        <v>17600</v>
      </c>
      <c r="DV211">
        <v>14.7</v>
      </c>
      <c r="DW211">
        <v>16800</v>
      </c>
      <c r="DX211">
        <v>15.4</v>
      </c>
      <c r="DY211">
        <v>14100</v>
      </c>
      <c r="DZ211">
        <v>15.4</v>
      </c>
      <c r="EA211">
        <v>14100</v>
      </c>
      <c r="EB211">
        <v>15.4</v>
      </c>
      <c r="EC211">
        <v>11000</v>
      </c>
      <c r="ED211">
        <v>14.2</v>
      </c>
      <c r="EE211">
        <v>0</v>
      </c>
    </row>
    <row r="212" spans="1:135" x14ac:dyDescent="0.3">
      <c r="A212">
        <v>210</v>
      </c>
      <c r="B212" t="s">
        <v>135</v>
      </c>
      <c r="C212">
        <v>866</v>
      </c>
      <c r="D212">
        <v>71461</v>
      </c>
      <c r="E212" t="s">
        <v>135</v>
      </c>
      <c r="F212">
        <v>4860162</v>
      </c>
      <c r="G212" t="s">
        <v>136</v>
      </c>
      <c r="H212" s="1">
        <v>41783</v>
      </c>
      <c r="I212" t="s">
        <v>451</v>
      </c>
      <c r="J212" t="s">
        <v>461</v>
      </c>
      <c r="K212" t="s">
        <v>139</v>
      </c>
      <c r="L212" t="s">
        <v>140</v>
      </c>
      <c r="M212">
        <v>0</v>
      </c>
      <c r="N212">
        <v>0</v>
      </c>
      <c r="O212">
        <v>0</v>
      </c>
      <c r="P212" t="s">
        <v>141</v>
      </c>
      <c r="Q212" t="s">
        <v>142</v>
      </c>
      <c r="R212" t="s">
        <v>219</v>
      </c>
      <c r="S212" t="s">
        <v>219</v>
      </c>
      <c r="T212" t="s">
        <v>187</v>
      </c>
      <c r="U212">
        <v>1</v>
      </c>
      <c r="V212" t="s">
        <v>165</v>
      </c>
      <c r="W212" t="s">
        <v>146</v>
      </c>
      <c r="X212" t="s">
        <v>384</v>
      </c>
      <c r="Y212" t="s">
        <v>148</v>
      </c>
      <c r="Z212">
        <v>0</v>
      </c>
      <c r="AA212" t="s">
        <v>360</v>
      </c>
      <c r="AB212" t="s">
        <v>324</v>
      </c>
      <c r="AC212" t="s">
        <v>455</v>
      </c>
      <c r="AD212">
        <v>20.209595</v>
      </c>
      <c r="AE212">
        <v>34.254668000000002</v>
      </c>
      <c r="AF212">
        <v>-84.345488000000003</v>
      </c>
      <c r="AG212">
        <v>30</v>
      </c>
      <c r="AH212">
        <v>25</v>
      </c>
      <c r="AI212">
        <v>660</v>
      </c>
      <c r="AJ212" t="s">
        <v>456</v>
      </c>
      <c r="AK212">
        <v>43</v>
      </c>
      <c r="AL212">
        <v>43</v>
      </c>
      <c r="AM212" t="s">
        <v>153</v>
      </c>
      <c r="AN212">
        <v>741.3</v>
      </c>
      <c r="AO212">
        <v>53.4</v>
      </c>
      <c r="AP212">
        <v>689.3</v>
      </c>
      <c r="AQ212">
        <v>-84.345613</v>
      </c>
      <c r="AR212">
        <v>34.254669999999997</v>
      </c>
      <c r="AS212">
        <v>-84.343491</v>
      </c>
      <c r="AT212">
        <v>34.255170999999997</v>
      </c>
      <c r="AU212" t="s">
        <v>455</v>
      </c>
      <c r="AV212">
        <v>1</v>
      </c>
      <c r="AW212">
        <v>57</v>
      </c>
      <c r="AX212">
        <v>20</v>
      </c>
      <c r="AY212">
        <v>0</v>
      </c>
      <c r="AZ212">
        <v>45</v>
      </c>
      <c r="BA212">
        <v>10.8</v>
      </c>
      <c r="BB212">
        <v>10.08</v>
      </c>
      <c r="BC212">
        <v>1170.3</v>
      </c>
      <c r="BD212">
        <v>1156.5</v>
      </c>
      <c r="BE212">
        <v>1150.5999999999999</v>
      </c>
      <c r="BF212">
        <v>45</v>
      </c>
      <c r="BG212">
        <v>50</v>
      </c>
      <c r="BH212">
        <v>0</v>
      </c>
      <c r="BI212" s="1">
        <v>44138</v>
      </c>
      <c r="BJ212" t="s">
        <v>154</v>
      </c>
      <c r="BK212">
        <v>2.2339999999999999E-3</v>
      </c>
      <c r="BL212">
        <v>9372</v>
      </c>
      <c r="BM212">
        <v>9205</v>
      </c>
      <c r="BN212" t="s">
        <v>455</v>
      </c>
      <c r="BO212" t="s">
        <v>457</v>
      </c>
      <c r="BP212">
        <v>1</v>
      </c>
      <c r="BQ212">
        <v>2000</v>
      </c>
      <c r="BR212">
        <v>6</v>
      </c>
      <c r="BS212">
        <v>1</v>
      </c>
      <c r="BT212">
        <v>2</v>
      </c>
      <c r="BU212">
        <v>1</v>
      </c>
      <c r="BV212">
        <v>1</v>
      </c>
      <c r="BW212">
        <v>2</v>
      </c>
      <c r="BX212">
        <v>3</v>
      </c>
      <c r="BY212">
        <v>3</v>
      </c>
      <c r="BZ212" t="s">
        <v>156</v>
      </c>
      <c r="CA212">
        <v>57</v>
      </c>
      <c r="CB212">
        <v>20</v>
      </c>
      <c r="CC212">
        <v>0</v>
      </c>
      <c r="CD212" t="s">
        <v>157</v>
      </c>
      <c r="CE212" t="s">
        <v>157</v>
      </c>
      <c r="CF212">
        <v>0</v>
      </c>
      <c r="CG212">
        <v>45</v>
      </c>
      <c r="CH212">
        <v>18200</v>
      </c>
      <c r="CI212" t="s">
        <v>158</v>
      </c>
      <c r="CJ212">
        <v>0</v>
      </c>
      <c r="CK212">
        <v>0.36371900000000001</v>
      </c>
      <c r="CL212">
        <v>11</v>
      </c>
      <c r="CM212" t="s">
        <v>159</v>
      </c>
      <c r="CN212">
        <v>18200</v>
      </c>
      <c r="CO212">
        <v>84472</v>
      </c>
      <c r="CP212">
        <v>20.024999999999999</v>
      </c>
      <c r="CQ212">
        <v>20.388999999999999</v>
      </c>
      <c r="CR212">
        <v>84472</v>
      </c>
      <c r="CS212">
        <v>0</v>
      </c>
      <c r="CT212">
        <v>1920.436876</v>
      </c>
      <c r="CU212">
        <v>100</v>
      </c>
      <c r="CV212">
        <v>9213</v>
      </c>
      <c r="CW212">
        <v>1.4389000000000001E-2</v>
      </c>
      <c r="CX212">
        <v>0</v>
      </c>
      <c r="CY212">
        <v>2.2339999999999999E-3</v>
      </c>
      <c r="CZ212">
        <v>122</v>
      </c>
      <c r="DA212" t="s">
        <v>458</v>
      </c>
      <c r="DB212" t="s">
        <v>459</v>
      </c>
      <c r="DC212" t="s">
        <v>460</v>
      </c>
      <c r="DD212">
        <v>-84.329953000000003</v>
      </c>
      <c r="DE212">
        <v>34.256439999999998</v>
      </c>
      <c r="DF212">
        <v>34.256439999999998</v>
      </c>
      <c r="DG212">
        <v>-84.329953000000003</v>
      </c>
      <c r="DH212">
        <v>1.3598000000000001E-2</v>
      </c>
      <c r="DI212">
        <v>2.2339999999999999E-3</v>
      </c>
      <c r="DJ212">
        <v>30</v>
      </c>
      <c r="DK212">
        <v>17100</v>
      </c>
      <c r="DL212">
        <v>6.7</v>
      </c>
      <c r="DM212">
        <v>19000</v>
      </c>
      <c r="DN212">
        <v>11.6</v>
      </c>
      <c r="DO212">
        <v>18500</v>
      </c>
      <c r="DP212">
        <v>11.6</v>
      </c>
      <c r="DQ212">
        <v>19200</v>
      </c>
      <c r="DR212">
        <v>0</v>
      </c>
      <c r="DS212">
        <v>18600</v>
      </c>
      <c r="DT212">
        <v>9.6999999999999993</v>
      </c>
      <c r="DU212">
        <v>17600</v>
      </c>
      <c r="DV212">
        <v>14.7</v>
      </c>
      <c r="DW212">
        <v>16800</v>
      </c>
      <c r="DX212">
        <v>15.4</v>
      </c>
      <c r="DY212">
        <v>14100</v>
      </c>
      <c r="DZ212">
        <v>15.4</v>
      </c>
      <c r="EA212">
        <v>14100</v>
      </c>
      <c r="EB212">
        <v>15.4</v>
      </c>
      <c r="EC212">
        <v>11000</v>
      </c>
      <c r="ED212">
        <v>14.2</v>
      </c>
      <c r="EE212">
        <v>0</v>
      </c>
    </row>
    <row r="213" spans="1:135" x14ac:dyDescent="0.3">
      <c r="A213">
        <v>211</v>
      </c>
      <c r="B213" t="s">
        <v>135</v>
      </c>
      <c r="C213">
        <v>946</v>
      </c>
      <c r="D213">
        <v>15177</v>
      </c>
      <c r="E213" t="s">
        <v>135</v>
      </c>
      <c r="F213">
        <v>7274053</v>
      </c>
      <c r="G213" t="s">
        <v>450</v>
      </c>
      <c r="H213" s="1">
        <v>43654</v>
      </c>
      <c r="I213" t="s">
        <v>451</v>
      </c>
      <c r="J213" t="s">
        <v>461</v>
      </c>
      <c r="K213" t="s">
        <v>469</v>
      </c>
      <c r="L213" t="s">
        <v>169</v>
      </c>
      <c r="M213">
        <v>0</v>
      </c>
      <c r="N213">
        <v>0</v>
      </c>
      <c r="O213">
        <v>0</v>
      </c>
      <c r="P213" t="s">
        <v>141</v>
      </c>
      <c r="Q213" t="s">
        <v>186</v>
      </c>
      <c r="R213" t="s">
        <v>215</v>
      </c>
      <c r="S213" t="s">
        <v>272</v>
      </c>
      <c r="T213" t="s">
        <v>223</v>
      </c>
      <c r="U213">
        <v>1</v>
      </c>
      <c r="V213" t="s">
        <v>165</v>
      </c>
      <c r="W213" t="s">
        <v>166</v>
      </c>
      <c r="X213" t="s">
        <v>178</v>
      </c>
      <c r="Y213" t="s">
        <v>148</v>
      </c>
      <c r="Z213">
        <v>29</v>
      </c>
      <c r="AA213" t="s">
        <v>149</v>
      </c>
      <c r="AB213" t="s">
        <v>150</v>
      </c>
      <c r="AC213" t="s">
        <v>455</v>
      </c>
      <c r="AD213">
        <v>20.276</v>
      </c>
      <c r="AE213">
        <v>34.254739000000001</v>
      </c>
      <c r="AF213">
        <v>-84.344358999999997</v>
      </c>
      <c r="AG213">
        <v>30</v>
      </c>
      <c r="AH213">
        <v>25</v>
      </c>
      <c r="AI213">
        <v>660</v>
      </c>
      <c r="AJ213" t="s">
        <v>456</v>
      </c>
      <c r="AK213">
        <v>43</v>
      </c>
      <c r="AL213">
        <v>43</v>
      </c>
      <c r="AM213" t="s">
        <v>153</v>
      </c>
      <c r="AN213">
        <v>741.3</v>
      </c>
      <c r="AO213">
        <v>53.4</v>
      </c>
      <c r="AP213">
        <v>689.3</v>
      </c>
      <c r="AQ213">
        <v>-84.345613</v>
      </c>
      <c r="AR213">
        <v>34.254669999999997</v>
      </c>
      <c r="AS213">
        <v>-84.343491</v>
      </c>
      <c r="AT213">
        <v>34.255170999999997</v>
      </c>
      <c r="AU213" t="s">
        <v>455</v>
      </c>
      <c r="AV213">
        <v>1</v>
      </c>
      <c r="AW213">
        <v>57</v>
      </c>
      <c r="AX213">
        <v>20</v>
      </c>
      <c r="AY213">
        <v>0</v>
      </c>
      <c r="AZ213">
        <v>45</v>
      </c>
      <c r="BA213">
        <v>10.8</v>
      </c>
      <c r="BB213">
        <v>10.08</v>
      </c>
      <c r="BC213">
        <v>1170.3</v>
      </c>
      <c r="BD213">
        <v>1156.5</v>
      </c>
      <c r="BE213">
        <v>1150.5999999999999</v>
      </c>
      <c r="BF213">
        <v>45</v>
      </c>
      <c r="BG213">
        <v>50</v>
      </c>
      <c r="BH213">
        <v>0</v>
      </c>
      <c r="BI213" s="1">
        <v>44138</v>
      </c>
      <c r="BJ213" t="s">
        <v>154</v>
      </c>
      <c r="BK213">
        <v>2.2339999999999999E-3</v>
      </c>
      <c r="BL213">
        <v>9372</v>
      </c>
      <c r="BM213">
        <v>9205</v>
      </c>
      <c r="BN213" t="s">
        <v>455</v>
      </c>
      <c r="BO213" t="s">
        <v>457</v>
      </c>
      <c r="BP213">
        <v>1</v>
      </c>
      <c r="BQ213">
        <v>2000</v>
      </c>
      <c r="BR213">
        <v>6</v>
      </c>
      <c r="BS213">
        <v>1</v>
      </c>
      <c r="BT213">
        <v>2</v>
      </c>
      <c r="BU213">
        <v>1</v>
      </c>
      <c r="BV213">
        <v>1</v>
      </c>
      <c r="BW213">
        <v>2</v>
      </c>
      <c r="BX213">
        <v>3</v>
      </c>
      <c r="BY213">
        <v>3</v>
      </c>
      <c r="BZ213" t="s">
        <v>156</v>
      </c>
      <c r="CA213">
        <v>57</v>
      </c>
      <c r="CB213">
        <v>20</v>
      </c>
      <c r="CC213">
        <v>0</v>
      </c>
      <c r="CD213" t="s">
        <v>157</v>
      </c>
      <c r="CE213" t="s">
        <v>157</v>
      </c>
      <c r="CF213">
        <v>0</v>
      </c>
      <c r="CG213">
        <v>45</v>
      </c>
      <c r="CH213">
        <v>18200</v>
      </c>
      <c r="CI213" t="s">
        <v>158</v>
      </c>
      <c r="CJ213">
        <v>0</v>
      </c>
      <c r="CK213">
        <v>0.36371900000000001</v>
      </c>
      <c r="CL213">
        <v>11</v>
      </c>
      <c r="CM213" t="s">
        <v>159</v>
      </c>
      <c r="CN213">
        <v>18200</v>
      </c>
      <c r="CO213">
        <v>84472</v>
      </c>
      <c r="CP213">
        <v>20.024999999999999</v>
      </c>
      <c r="CQ213">
        <v>20.388999999999999</v>
      </c>
      <c r="CR213">
        <v>84472</v>
      </c>
      <c r="CS213">
        <v>0</v>
      </c>
      <c r="CT213">
        <v>1920.436876</v>
      </c>
      <c r="CU213">
        <v>100</v>
      </c>
      <c r="CV213">
        <v>9213</v>
      </c>
      <c r="CW213">
        <v>1.4389000000000001E-2</v>
      </c>
      <c r="CX213">
        <v>0</v>
      </c>
      <c r="CY213">
        <v>2.2339999999999999E-3</v>
      </c>
      <c r="CZ213">
        <v>122</v>
      </c>
      <c r="DA213" t="s">
        <v>458</v>
      </c>
      <c r="DB213" t="s">
        <v>459</v>
      </c>
      <c r="DC213" t="s">
        <v>460</v>
      </c>
      <c r="DD213">
        <v>-84.329953000000003</v>
      </c>
      <c r="DE213">
        <v>34.256439999999998</v>
      </c>
      <c r="DF213">
        <v>34.256439999999998</v>
      </c>
      <c r="DG213">
        <v>-84.329953000000003</v>
      </c>
      <c r="DH213">
        <v>1.3598000000000001E-2</v>
      </c>
      <c r="DI213">
        <v>2.2339999999999999E-3</v>
      </c>
      <c r="DJ213">
        <v>30</v>
      </c>
      <c r="DK213">
        <v>17100</v>
      </c>
      <c r="DL213">
        <v>6.7</v>
      </c>
      <c r="DM213">
        <v>19000</v>
      </c>
      <c r="DN213">
        <v>11.6</v>
      </c>
      <c r="DO213">
        <v>18500</v>
      </c>
      <c r="DP213">
        <v>11.6</v>
      </c>
      <c r="DQ213">
        <v>19200</v>
      </c>
      <c r="DR213">
        <v>0</v>
      </c>
      <c r="DS213">
        <v>18600</v>
      </c>
      <c r="DT213">
        <v>9.6999999999999993</v>
      </c>
      <c r="DU213">
        <v>17600</v>
      </c>
      <c r="DV213">
        <v>14.7</v>
      </c>
      <c r="DW213">
        <v>16800</v>
      </c>
      <c r="DX213">
        <v>15.4</v>
      </c>
      <c r="DY213">
        <v>14100</v>
      </c>
      <c r="DZ213">
        <v>15.4</v>
      </c>
      <c r="EA213">
        <v>14100</v>
      </c>
      <c r="EB213">
        <v>15.4</v>
      </c>
      <c r="EC213">
        <v>11000</v>
      </c>
      <c r="ED213">
        <v>14.2</v>
      </c>
      <c r="EE213">
        <v>0</v>
      </c>
    </row>
    <row r="214" spans="1:135" x14ac:dyDescent="0.3">
      <c r="A214">
        <v>212</v>
      </c>
      <c r="B214" t="s">
        <v>135</v>
      </c>
      <c r="C214">
        <v>959</v>
      </c>
      <c r="D214">
        <v>9666</v>
      </c>
      <c r="E214" t="s">
        <v>135</v>
      </c>
      <c r="F214">
        <v>7507323</v>
      </c>
      <c r="G214" t="s">
        <v>450</v>
      </c>
      <c r="H214" s="1">
        <v>43837</v>
      </c>
      <c r="I214" t="s">
        <v>451</v>
      </c>
      <c r="J214" t="s">
        <v>461</v>
      </c>
      <c r="K214" t="s">
        <v>470</v>
      </c>
      <c r="L214" t="s">
        <v>140</v>
      </c>
      <c r="M214">
        <v>0</v>
      </c>
      <c r="N214">
        <v>0</v>
      </c>
      <c r="O214">
        <v>0</v>
      </c>
      <c r="P214" t="s">
        <v>235</v>
      </c>
      <c r="Q214" t="s">
        <v>170</v>
      </c>
      <c r="R214" t="s">
        <v>180</v>
      </c>
      <c r="S214" t="s">
        <v>180</v>
      </c>
      <c r="T214" t="s">
        <v>242</v>
      </c>
      <c r="U214">
        <v>2</v>
      </c>
      <c r="V214" t="s">
        <v>262</v>
      </c>
      <c r="W214" t="s">
        <v>344</v>
      </c>
      <c r="X214" t="s">
        <v>147</v>
      </c>
      <c r="Y214" t="s">
        <v>148</v>
      </c>
      <c r="Z214">
        <v>0</v>
      </c>
      <c r="AA214" t="s">
        <v>433</v>
      </c>
      <c r="AB214" t="s">
        <v>195</v>
      </c>
      <c r="AC214" t="s">
        <v>455</v>
      </c>
      <c r="AD214">
        <v>20.313001</v>
      </c>
      <c r="AE214">
        <v>34.255017000000002</v>
      </c>
      <c r="AF214">
        <v>-84.343783999999999</v>
      </c>
      <c r="AG214">
        <v>30</v>
      </c>
      <c r="AH214">
        <v>25</v>
      </c>
      <c r="AI214">
        <v>660</v>
      </c>
      <c r="AJ214" t="s">
        <v>456</v>
      </c>
      <c r="AK214">
        <v>43</v>
      </c>
      <c r="AL214">
        <v>43</v>
      </c>
      <c r="AM214" t="s">
        <v>153</v>
      </c>
      <c r="AN214">
        <v>741.3</v>
      </c>
      <c r="AO214">
        <v>53.4</v>
      </c>
      <c r="AP214">
        <v>689.3</v>
      </c>
      <c r="AQ214">
        <v>-84.345613</v>
      </c>
      <c r="AR214">
        <v>34.254669999999997</v>
      </c>
      <c r="AS214">
        <v>-84.343491</v>
      </c>
      <c r="AT214">
        <v>34.255170999999997</v>
      </c>
      <c r="AU214" t="s">
        <v>455</v>
      </c>
      <c r="AV214">
        <v>1</v>
      </c>
      <c r="AW214">
        <v>57</v>
      </c>
      <c r="AX214">
        <v>20</v>
      </c>
      <c r="AY214">
        <v>0</v>
      </c>
      <c r="AZ214">
        <v>45</v>
      </c>
      <c r="BA214">
        <v>10.8</v>
      </c>
      <c r="BB214">
        <v>10.08</v>
      </c>
      <c r="BC214">
        <v>1170.3</v>
      </c>
      <c r="BD214">
        <v>1156.5</v>
      </c>
      <c r="BE214">
        <v>1150.5999999999999</v>
      </c>
      <c r="BF214">
        <v>45</v>
      </c>
      <c r="BG214">
        <v>50</v>
      </c>
      <c r="BH214">
        <v>0</v>
      </c>
      <c r="BI214" s="1">
        <v>44138</v>
      </c>
      <c r="BJ214" t="s">
        <v>154</v>
      </c>
      <c r="BK214">
        <v>2.2339999999999999E-3</v>
      </c>
      <c r="BL214">
        <v>9372</v>
      </c>
      <c r="BM214">
        <v>9205</v>
      </c>
      <c r="BN214" t="s">
        <v>455</v>
      </c>
      <c r="BO214" t="s">
        <v>457</v>
      </c>
      <c r="BP214">
        <v>1</v>
      </c>
      <c r="BQ214">
        <v>2000</v>
      </c>
      <c r="BR214">
        <v>6</v>
      </c>
      <c r="BS214">
        <v>1</v>
      </c>
      <c r="BT214">
        <v>2</v>
      </c>
      <c r="BU214">
        <v>1</v>
      </c>
      <c r="BV214">
        <v>1</v>
      </c>
      <c r="BW214">
        <v>2</v>
      </c>
      <c r="BX214">
        <v>3</v>
      </c>
      <c r="BY214">
        <v>3</v>
      </c>
      <c r="BZ214" t="s">
        <v>156</v>
      </c>
      <c r="CA214">
        <v>57</v>
      </c>
      <c r="CB214">
        <v>20</v>
      </c>
      <c r="CC214">
        <v>0</v>
      </c>
      <c r="CD214" t="s">
        <v>157</v>
      </c>
      <c r="CE214" t="s">
        <v>157</v>
      </c>
      <c r="CF214">
        <v>0</v>
      </c>
      <c r="CG214">
        <v>45</v>
      </c>
      <c r="CH214">
        <v>18200</v>
      </c>
      <c r="CI214" t="s">
        <v>158</v>
      </c>
      <c r="CJ214">
        <v>0</v>
      </c>
      <c r="CK214">
        <v>0.36371900000000001</v>
      </c>
      <c r="CL214">
        <v>11</v>
      </c>
      <c r="CM214" t="s">
        <v>159</v>
      </c>
      <c r="CN214">
        <v>18200</v>
      </c>
      <c r="CO214">
        <v>84472</v>
      </c>
      <c r="CP214">
        <v>20.024999999999999</v>
      </c>
      <c r="CQ214">
        <v>20.388999999999999</v>
      </c>
      <c r="CR214">
        <v>84472</v>
      </c>
      <c r="CS214">
        <v>0</v>
      </c>
      <c r="CT214">
        <v>1920.436876</v>
      </c>
      <c r="CU214">
        <v>100</v>
      </c>
      <c r="CV214">
        <v>9213</v>
      </c>
      <c r="CW214">
        <v>1.4389000000000001E-2</v>
      </c>
      <c r="CX214">
        <v>0</v>
      </c>
      <c r="CY214">
        <v>2.2339999999999999E-3</v>
      </c>
      <c r="CZ214">
        <v>122</v>
      </c>
      <c r="DA214" t="s">
        <v>458</v>
      </c>
      <c r="DB214" t="s">
        <v>459</v>
      </c>
      <c r="DC214" t="s">
        <v>460</v>
      </c>
      <c r="DD214">
        <v>-84.329953000000003</v>
      </c>
      <c r="DE214">
        <v>34.256439999999998</v>
      </c>
      <c r="DF214">
        <v>34.256439999999998</v>
      </c>
      <c r="DG214">
        <v>-84.329953000000003</v>
      </c>
      <c r="DH214">
        <v>1.3598000000000001E-2</v>
      </c>
      <c r="DI214">
        <v>2.2339999999999999E-3</v>
      </c>
      <c r="DJ214">
        <v>30</v>
      </c>
      <c r="DK214">
        <v>17100</v>
      </c>
      <c r="DL214">
        <v>6.7</v>
      </c>
      <c r="DM214">
        <v>19000</v>
      </c>
      <c r="DN214">
        <v>11.6</v>
      </c>
      <c r="DO214">
        <v>18500</v>
      </c>
      <c r="DP214">
        <v>11.6</v>
      </c>
      <c r="DQ214">
        <v>19200</v>
      </c>
      <c r="DR214">
        <v>0</v>
      </c>
      <c r="DS214">
        <v>18600</v>
      </c>
      <c r="DT214">
        <v>9.6999999999999993</v>
      </c>
      <c r="DU214">
        <v>17600</v>
      </c>
      <c r="DV214">
        <v>14.7</v>
      </c>
      <c r="DW214">
        <v>16800</v>
      </c>
      <c r="DX214">
        <v>15.4</v>
      </c>
      <c r="DY214">
        <v>14100</v>
      </c>
      <c r="DZ214">
        <v>15.4</v>
      </c>
      <c r="EA214">
        <v>14100</v>
      </c>
      <c r="EB214">
        <v>15.4</v>
      </c>
      <c r="EC214">
        <v>11000</v>
      </c>
      <c r="ED214">
        <v>14.2</v>
      </c>
      <c r="EE214">
        <v>0</v>
      </c>
    </row>
    <row r="215" spans="1:135" x14ac:dyDescent="0.3">
      <c r="A215">
        <v>213</v>
      </c>
      <c r="B215" t="s">
        <v>135</v>
      </c>
      <c r="C215">
        <v>970</v>
      </c>
      <c r="D215">
        <v>52691</v>
      </c>
      <c r="E215" t="s">
        <v>135</v>
      </c>
      <c r="F215">
        <v>5678069</v>
      </c>
      <c r="G215" t="s">
        <v>450</v>
      </c>
      <c r="H215" s="1">
        <v>42446</v>
      </c>
      <c r="I215" t="s">
        <v>451</v>
      </c>
      <c r="J215" t="s">
        <v>461</v>
      </c>
      <c r="K215" t="s">
        <v>470</v>
      </c>
      <c r="L215" t="s">
        <v>140</v>
      </c>
      <c r="M215">
        <v>0</v>
      </c>
      <c r="N215">
        <v>0</v>
      </c>
      <c r="O215">
        <v>0</v>
      </c>
      <c r="P215" t="s">
        <v>235</v>
      </c>
      <c r="Q215" t="s">
        <v>249</v>
      </c>
      <c r="R215" t="s">
        <v>180</v>
      </c>
      <c r="S215" t="s">
        <v>180</v>
      </c>
      <c r="T215" t="s">
        <v>242</v>
      </c>
      <c r="U215">
        <v>2</v>
      </c>
      <c r="V215" t="s">
        <v>182</v>
      </c>
      <c r="W215" t="s">
        <v>344</v>
      </c>
      <c r="X215" t="s">
        <v>147</v>
      </c>
      <c r="Y215" t="s">
        <v>148</v>
      </c>
      <c r="Z215">
        <v>0</v>
      </c>
      <c r="AA215" t="s">
        <v>266</v>
      </c>
      <c r="AB215" t="s">
        <v>212</v>
      </c>
      <c r="AC215" t="s">
        <v>455</v>
      </c>
      <c r="AD215">
        <v>20.310072000000002</v>
      </c>
      <c r="AE215">
        <v>34.254995000000001</v>
      </c>
      <c r="AF215">
        <v>-84.343826000000007</v>
      </c>
      <c r="AG215">
        <v>30</v>
      </c>
      <c r="AH215">
        <v>25</v>
      </c>
      <c r="AI215">
        <v>660</v>
      </c>
      <c r="AJ215" t="s">
        <v>456</v>
      </c>
      <c r="AK215">
        <v>43</v>
      </c>
      <c r="AL215">
        <v>43</v>
      </c>
      <c r="AM215" t="s">
        <v>153</v>
      </c>
      <c r="AN215">
        <v>741.3</v>
      </c>
      <c r="AO215">
        <v>53.4</v>
      </c>
      <c r="AP215">
        <v>689.3</v>
      </c>
      <c r="AQ215">
        <v>-84.345613</v>
      </c>
      <c r="AR215">
        <v>34.254669999999997</v>
      </c>
      <c r="AS215">
        <v>-84.343491</v>
      </c>
      <c r="AT215">
        <v>34.255170999999997</v>
      </c>
      <c r="AU215" t="s">
        <v>455</v>
      </c>
      <c r="AV215">
        <v>1</v>
      </c>
      <c r="AW215">
        <v>57</v>
      </c>
      <c r="AX215">
        <v>20</v>
      </c>
      <c r="AY215">
        <v>0</v>
      </c>
      <c r="AZ215">
        <v>45</v>
      </c>
      <c r="BA215">
        <v>10.8</v>
      </c>
      <c r="BB215">
        <v>10.08</v>
      </c>
      <c r="BC215">
        <v>1170.3</v>
      </c>
      <c r="BD215">
        <v>1156.5</v>
      </c>
      <c r="BE215">
        <v>1150.5999999999999</v>
      </c>
      <c r="BF215">
        <v>45</v>
      </c>
      <c r="BG215">
        <v>50</v>
      </c>
      <c r="BH215">
        <v>0</v>
      </c>
      <c r="BI215" s="1">
        <v>44138</v>
      </c>
      <c r="BJ215" t="s">
        <v>154</v>
      </c>
      <c r="BK215">
        <v>2.2339999999999999E-3</v>
      </c>
      <c r="BL215">
        <v>9372</v>
      </c>
      <c r="BM215">
        <v>9205</v>
      </c>
      <c r="BN215" t="s">
        <v>455</v>
      </c>
      <c r="BO215" t="s">
        <v>457</v>
      </c>
      <c r="BP215">
        <v>1</v>
      </c>
      <c r="BQ215">
        <v>2000</v>
      </c>
      <c r="BR215">
        <v>6</v>
      </c>
      <c r="BS215">
        <v>1</v>
      </c>
      <c r="BT215">
        <v>2</v>
      </c>
      <c r="BU215">
        <v>1</v>
      </c>
      <c r="BV215">
        <v>1</v>
      </c>
      <c r="BW215">
        <v>2</v>
      </c>
      <c r="BX215">
        <v>3</v>
      </c>
      <c r="BY215">
        <v>3</v>
      </c>
      <c r="BZ215" t="s">
        <v>156</v>
      </c>
      <c r="CA215">
        <v>57</v>
      </c>
      <c r="CB215">
        <v>20</v>
      </c>
      <c r="CC215">
        <v>0</v>
      </c>
      <c r="CD215" t="s">
        <v>157</v>
      </c>
      <c r="CE215" t="s">
        <v>157</v>
      </c>
      <c r="CF215">
        <v>0</v>
      </c>
      <c r="CG215">
        <v>45</v>
      </c>
      <c r="CH215">
        <v>18200</v>
      </c>
      <c r="CI215" t="s">
        <v>158</v>
      </c>
      <c r="CJ215">
        <v>0</v>
      </c>
      <c r="CK215">
        <v>0.36371900000000001</v>
      </c>
      <c r="CL215">
        <v>11</v>
      </c>
      <c r="CM215" t="s">
        <v>159</v>
      </c>
      <c r="CN215">
        <v>18200</v>
      </c>
      <c r="CO215">
        <v>84472</v>
      </c>
      <c r="CP215">
        <v>20.024999999999999</v>
      </c>
      <c r="CQ215">
        <v>20.388999999999999</v>
      </c>
      <c r="CR215">
        <v>84472</v>
      </c>
      <c r="CS215">
        <v>0</v>
      </c>
      <c r="CT215">
        <v>1920.436876</v>
      </c>
      <c r="CU215">
        <v>100</v>
      </c>
      <c r="CV215">
        <v>9213</v>
      </c>
      <c r="CW215">
        <v>1.4389000000000001E-2</v>
      </c>
      <c r="CX215">
        <v>0</v>
      </c>
      <c r="CY215">
        <v>2.2339999999999999E-3</v>
      </c>
      <c r="CZ215">
        <v>122</v>
      </c>
      <c r="DA215" t="s">
        <v>458</v>
      </c>
      <c r="DB215" t="s">
        <v>459</v>
      </c>
      <c r="DC215" t="s">
        <v>460</v>
      </c>
      <c r="DD215">
        <v>-84.329953000000003</v>
      </c>
      <c r="DE215">
        <v>34.256439999999998</v>
      </c>
      <c r="DF215">
        <v>34.256439999999998</v>
      </c>
      <c r="DG215">
        <v>-84.329953000000003</v>
      </c>
      <c r="DH215">
        <v>1.3598000000000001E-2</v>
      </c>
      <c r="DI215">
        <v>2.2339999999999999E-3</v>
      </c>
      <c r="DJ215">
        <v>30</v>
      </c>
      <c r="DK215">
        <v>17100</v>
      </c>
      <c r="DL215">
        <v>6.7</v>
      </c>
      <c r="DM215">
        <v>19000</v>
      </c>
      <c r="DN215">
        <v>11.6</v>
      </c>
      <c r="DO215">
        <v>18500</v>
      </c>
      <c r="DP215">
        <v>11.6</v>
      </c>
      <c r="DQ215">
        <v>19200</v>
      </c>
      <c r="DR215">
        <v>0</v>
      </c>
      <c r="DS215">
        <v>18600</v>
      </c>
      <c r="DT215">
        <v>9.6999999999999993</v>
      </c>
      <c r="DU215">
        <v>17600</v>
      </c>
      <c r="DV215">
        <v>14.7</v>
      </c>
      <c r="DW215">
        <v>16800</v>
      </c>
      <c r="DX215">
        <v>15.4</v>
      </c>
      <c r="DY215">
        <v>14100</v>
      </c>
      <c r="DZ215">
        <v>15.4</v>
      </c>
      <c r="EA215">
        <v>14100</v>
      </c>
      <c r="EB215">
        <v>15.4</v>
      </c>
      <c r="EC215">
        <v>11000</v>
      </c>
      <c r="ED215">
        <v>14.2</v>
      </c>
      <c r="EE215">
        <v>0</v>
      </c>
    </row>
    <row r="216" spans="1:135" x14ac:dyDescent="0.3">
      <c r="A216">
        <v>214</v>
      </c>
      <c r="B216" t="s">
        <v>135</v>
      </c>
      <c r="C216">
        <v>983</v>
      </c>
      <c r="D216">
        <v>48160</v>
      </c>
      <c r="E216" t="s">
        <v>135</v>
      </c>
      <c r="F216">
        <v>5866902</v>
      </c>
      <c r="G216" t="s">
        <v>450</v>
      </c>
      <c r="H216" s="1">
        <v>42589</v>
      </c>
      <c r="I216" t="s">
        <v>451</v>
      </c>
      <c r="J216" t="s">
        <v>461</v>
      </c>
      <c r="K216" t="s">
        <v>470</v>
      </c>
      <c r="L216" t="s">
        <v>169</v>
      </c>
      <c r="M216">
        <v>0</v>
      </c>
      <c r="N216">
        <v>0</v>
      </c>
      <c r="O216">
        <v>0</v>
      </c>
      <c r="P216" t="s">
        <v>235</v>
      </c>
      <c r="Q216" t="s">
        <v>249</v>
      </c>
      <c r="R216" t="s">
        <v>284</v>
      </c>
      <c r="S216" t="s">
        <v>284</v>
      </c>
      <c r="T216" t="s">
        <v>298</v>
      </c>
      <c r="U216">
        <v>3</v>
      </c>
      <c r="V216" t="s">
        <v>471</v>
      </c>
      <c r="W216" t="s">
        <v>472</v>
      </c>
      <c r="X216" t="s">
        <v>147</v>
      </c>
      <c r="Y216" t="s">
        <v>148</v>
      </c>
      <c r="Z216">
        <v>0</v>
      </c>
      <c r="AA216" t="s">
        <v>473</v>
      </c>
      <c r="AB216" t="s">
        <v>474</v>
      </c>
      <c r="AC216" t="s">
        <v>455</v>
      </c>
      <c r="AD216">
        <v>20.276</v>
      </c>
      <c r="AE216">
        <v>34.254745</v>
      </c>
      <c r="AF216">
        <v>-84.344336999999996</v>
      </c>
      <c r="AG216">
        <v>30</v>
      </c>
      <c r="AH216">
        <v>25</v>
      </c>
      <c r="AI216">
        <v>660</v>
      </c>
      <c r="AJ216" t="s">
        <v>456</v>
      </c>
      <c r="AK216">
        <v>43</v>
      </c>
      <c r="AL216">
        <v>43</v>
      </c>
      <c r="AM216" t="s">
        <v>153</v>
      </c>
      <c r="AN216">
        <v>741.3</v>
      </c>
      <c r="AO216">
        <v>53.4</v>
      </c>
      <c r="AP216">
        <v>689.3</v>
      </c>
      <c r="AQ216">
        <v>-84.345613</v>
      </c>
      <c r="AR216">
        <v>34.254669999999997</v>
      </c>
      <c r="AS216">
        <v>-84.343491</v>
      </c>
      <c r="AT216">
        <v>34.255170999999997</v>
      </c>
      <c r="AU216" t="s">
        <v>455</v>
      </c>
      <c r="AV216">
        <v>1</v>
      </c>
      <c r="AW216">
        <v>57</v>
      </c>
      <c r="AX216">
        <v>20</v>
      </c>
      <c r="AY216">
        <v>0</v>
      </c>
      <c r="AZ216">
        <v>45</v>
      </c>
      <c r="BA216">
        <v>10.8</v>
      </c>
      <c r="BB216">
        <v>10.08</v>
      </c>
      <c r="BC216">
        <v>1170.3</v>
      </c>
      <c r="BD216">
        <v>1156.5</v>
      </c>
      <c r="BE216">
        <v>1150.5999999999999</v>
      </c>
      <c r="BF216">
        <v>45</v>
      </c>
      <c r="BG216">
        <v>50</v>
      </c>
      <c r="BH216">
        <v>0</v>
      </c>
      <c r="BI216" s="1">
        <v>44138</v>
      </c>
      <c r="BJ216" t="s">
        <v>154</v>
      </c>
      <c r="BK216">
        <v>2.2339999999999999E-3</v>
      </c>
      <c r="BL216">
        <v>9372</v>
      </c>
      <c r="BM216">
        <v>9205</v>
      </c>
      <c r="BN216" t="s">
        <v>455</v>
      </c>
      <c r="BO216" t="s">
        <v>457</v>
      </c>
      <c r="BP216">
        <v>1</v>
      </c>
      <c r="BQ216">
        <v>2000</v>
      </c>
      <c r="BR216">
        <v>6</v>
      </c>
      <c r="BS216">
        <v>1</v>
      </c>
      <c r="BT216">
        <v>2</v>
      </c>
      <c r="BU216">
        <v>1</v>
      </c>
      <c r="BV216">
        <v>1</v>
      </c>
      <c r="BW216">
        <v>2</v>
      </c>
      <c r="BX216">
        <v>3</v>
      </c>
      <c r="BY216">
        <v>3</v>
      </c>
      <c r="BZ216" t="s">
        <v>156</v>
      </c>
      <c r="CA216">
        <v>57</v>
      </c>
      <c r="CB216">
        <v>20</v>
      </c>
      <c r="CC216">
        <v>0</v>
      </c>
      <c r="CD216" t="s">
        <v>157</v>
      </c>
      <c r="CE216" t="s">
        <v>157</v>
      </c>
      <c r="CF216">
        <v>0</v>
      </c>
      <c r="CG216">
        <v>45</v>
      </c>
      <c r="CH216">
        <v>18200</v>
      </c>
      <c r="CI216" t="s">
        <v>158</v>
      </c>
      <c r="CJ216">
        <v>0</v>
      </c>
      <c r="CK216">
        <v>0.36371900000000001</v>
      </c>
      <c r="CL216">
        <v>11</v>
      </c>
      <c r="CM216" t="s">
        <v>159</v>
      </c>
      <c r="CN216">
        <v>18200</v>
      </c>
      <c r="CO216">
        <v>84472</v>
      </c>
      <c r="CP216">
        <v>20.024999999999999</v>
      </c>
      <c r="CQ216">
        <v>20.388999999999999</v>
      </c>
      <c r="CR216">
        <v>84472</v>
      </c>
      <c r="CS216">
        <v>0</v>
      </c>
      <c r="CT216">
        <v>1920.436876</v>
      </c>
      <c r="CU216">
        <v>100</v>
      </c>
      <c r="CV216">
        <v>9213</v>
      </c>
      <c r="CW216">
        <v>1.4389000000000001E-2</v>
      </c>
      <c r="CX216">
        <v>0</v>
      </c>
      <c r="CY216">
        <v>2.2339999999999999E-3</v>
      </c>
      <c r="CZ216">
        <v>122</v>
      </c>
      <c r="DA216" t="s">
        <v>458</v>
      </c>
      <c r="DB216" t="s">
        <v>459</v>
      </c>
      <c r="DC216" t="s">
        <v>460</v>
      </c>
      <c r="DD216">
        <v>-84.329953000000003</v>
      </c>
      <c r="DE216">
        <v>34.256439999999998</v>
      </c>
      <c r="DF216">
        <v>34.256439999999998</v>
      </c>
      <c r="DG216">
        <v>-84.329953000000003</v>
      </c>
      <c r="DH216">
        <v>1.3598000000000001E-2</v>
      </c>
      <c r="DI216">
        <v>2.2339999999999999E-3</v>
      </c>
      <c r="DJ216">
        <v>30</v>
      </c>
      <c r="DK216">
        <v>17100</v>
      </c>
      <c r="DL216">
        <v>6.7</v>
      </c>
      <c r="DM216">
        <v>19000</v>
      </c>
      <c r="DN216">
        <v>11.6</v>
      </c>
      <c r="DO216">
        <v>18500</v>
      </c>
      <c r="DP216">
        <v>11.6</v>
      </c>
      <c r="DQ216">
        <v>19200</v>
      </c>
      <c r="DR216">
        <v>0</v>
      </c>
      <c r="DS216">
        <v>18600</v>
      </c>
      <c r="DT216">
        <v>9.6999999999999993</v>
      </c>
      <c r="DU216">
        <v>17600</v>
      </c>
      <c r="DV216">
        <v>14.7</v>
      </c>
      <c r="DW216">
        <v>16800</v>
      </c>
      <c r="DX216">
        <v>15.4</v>
      </c>
      <c r="DY216">
        <v>14100</v>
      </c>
      <c r="DZ216">
        <v>15.4</v>
      </c>
      <c r="EA216">
        <v>14100</v>
      </c>
      <c r="EB216">
        <v>15.4</v>
      </c>
      <c r="EC216">
        <v>11000</v>
      </c>
      <c r="ED216">
        <v>14.2</v>
      </c>
      <c r="EE216">
        <v>0</v>
      </c>
    </row>
    <row r="217" spans="1:135" x14ac:dyDescent="0.3">
      <c r="A217">
        <v>215</v>
      </c>
      <c r="B217" t="s">
        <v>135</v>
      </c>
      <c r="C217">
        <v>1052</v>
      </c>
      <c r="D217">
        <v>29326</v>
      </c>
      <c r="E217" t="s">
        <v>135</v>
      </c>
      <c r="F217">
        <v>6674466</v>
      </c>
      <c r="G217" t="s">
        <v>450</v>
      </c>
      <c r="H217" s="1">
        <v>43206</v>
      </c>
      <c r="I217" t="s">
        <v>451</v>
      </c>
      <c r="J217" t="s">
        <v>461</v>
      </c>
      <c r="K217" t="s">
        <v>470</v>
      </c>
      <c r="L217" t="s">
        <v>169</v>
      </c>
      <c r="M217">
        <v>0</v>
      </c>
      <c r="N217">
        <v>0</v>
      </c>
      <c r="O217">
        <v>0</v>
      </c>
      <c r="P217" t="s">
        <v>235</v>
      </c>
      <c r="Q217" t="s">
        <v>170</v>
      </c>
      <c r="R217" t="s">
        <v>180</v>
      </c>
      <c r="S217" t="s">
        <v>180</v>
      </c>
      <c r="T217" t="s">
        <v>242</v>
      </c>
      <c r="U217">
        <v>2</v>
      </c>
      <c r="V217" t="s">
        <v>260</v>
      </c>
      <c r="W217" t="s">
        <v>317</v>
      </c>
      <c r="X217" t="s">
        <v>147</v>
      </c>
      <c r="Y217" t="s">
        <v>148</v>
      </c>
      <c r="Z217">
        <v>0</v>
      </c>
      <c r="AA217" t="s">
        <v>175</v>
      </c>
      <c r="AB217" t="s">
        <v>255</v>
      </c>
      <c r="AC217" t="s">
        <v>455</v>
      </c>
      <c r="AD217">
        <v>20.262998</v>
      </c>
      <c r="AE217">
        <v>34.254697999999998</v>
      </c>
      <c r="AF217">
        <v>-84.344560000000001</v>
      </c>
      <c r="AG217">
        <v>30</v>
      </c>
      <c r="AH217">
        <v>25</v>
      </c>
      <c r="AI217">
        <v>660</v>
      </c>
      <c r="AJ217" t="s">
        <v>456</v>
      </c>
      <c r="AK217">
        <v>43</v>
      </c>
      <c r="AL217">
        <v>43</v>
      </c>
      <c r="AM217" t="s">
        <v>153</v>
      </c>
      <c r="AN217">
        <v>741.3</v>
      </c>
      <c r="AO217">
        <v>53.4</v>
      </c>
      <c r="AP217">
        <v>689.3</v>
      </c>
      <c r="AQ217">
        <v>-84.345613</v>
      </c>
      <c r="AR217">
        <v>34.254669999999997</v>
      </c>
      <c r="AS217">
        <v>-84.343491</v>
      </c>
      <c r="AT217">
        <v>34.255170999999997</v>
      </c>
      <c r="AU217" t="s">
        <v>455</v>
      </c>
      <c r="AV217">
        <v>1</v>
      </c>
      <c r="AW217">
        <v>57</v>
      </c>
      <c r="AX217">
        <v>20</v>
      </c>
      <c r="AY217">
        <v>0</v>
      </c>
      <c r="AZ217">
        <v>45</v>
      </c>
      <c r="BA217">
        <v>10.8</v>
      </c>
      <c r="BB217">
        <v>10.08</v>
      </c>
      <c r="BC217">
        <v>1170.3</v>
      </c>
      <c r="BD217">
        <v>1156.5</v>
      </c>
      <c r="BE217">
        <v>1150.5999999999999</v>
      </c>
      <c r="BF217">
        <v>45</v>
      </c>
      <c r="BG217">
        <v>50</v>
      </c>
      <c r="BH217">
        <v>0</v>
      </c>
      <c r="BI217" s="1">
        <v>44138</v>
      </c>
      <c r="BJ217" t="s">
        <v>154</v>
      </c>
      <c r="BK217">
        <v>2.2339999999999999E-3</v>
      </c>
      <c r="BL217">
        <v>9372</v>
      </c>
      <c r="BM217">
        <v>9205</v>
      </c>
      <c r="BN217" t="s">
        <v>455</v>
      </c>
      <c r="BO217" t="s">
        <v>457</v>
      </c>
      <c r="BP217">
        <v>1</v>
      </c>
      <c r="BQ217">
        <v>2000</v>
      </c>
      <c r="BR217">
        <v>6</v>
      </c>
      <c r="BS217">
        <v>1</v>
      </c>
      <c r="BT217">
        <v>2</v>
      </c>
      <c r="BU217">
        <v>1</v>
      </c>
      <c r="BV217">
        <v>1</v>
      </c>
      <c r="BW217">
        <v>2</v>
      </c>
      <c r="BX217">
        <v>3</v>
      </c>
      <c r="BY217">
        <v>3</v>
      </c>
      <c r="BZ217" t="s">
        <v>156</v>
      </c>
      <c r="CA217">
        <v>57</v>
      </c>
      <c r="CB217">
        <v>20</v>
      </c>
      <c r="CC217">
        <v>0</v>
      </c>
      <c r="CD217" t="s">
        <v>157</v>
      </c>
      <c r="CE217" t="s">
        <v>157</v>
      </c>
      <c r="CF217">
        <v>0</v>
      </c>
      <c r="CG217">
        <v>45</v>
      </c>
      <c r="CH217">
        <v>18200</v>
      </c>
      <c r="CI217" t="s">
        <v>158</v>
      </c>
      <c r="CJ217">
        <v>0</v>
      </c>
      <c r="CK217">
        <v>0.36371900000000001</v>
      </c>
      <c r="CL217">
        <v>11</v>
      </c>
      <c r="CM217" t="s">
        <v>159</v>
      </c>
      <c r="CN217">
        <v>18200</v>
      </c>
      <c r="CO217">
        <v>84472</v>
      </c>
      <c r="CP217">
        <v>20.024999999999999</v>
      </c>
      <c r="CQ217">
        <v>20.388999999999999</v>
      </c>
      <c r="CR217">
        <v>84472</v>
      </c>
      <c r="CS217">
        <v>0</v>
      </c>
      <c r="CT217">
        <v>1920.436876</v>
      </c>
      <c r="CU217">
        <v>100</v>
      </c>
      <c r="CV217">
        <v>9213</v>
      </c>
      <c r="CW217">
        <v>1.4389000000000001E-2</v>
      </c>
      <c r="CX217">
        <v>0</v>
      </c>
      <c r="CY217">
        <v>2.2339999999999999E-3</v>
      </c>
      <c r="CZ217">
        <v>122</v>
      </c>
      <c r="DA217" t="s">
        <v>458</v>
      </c>
      <c r="DB217" t="s">
        <v>459</v>
      </c>
      <c r="DC217" t="s">
        <v>460</v>
      </c>
      <c r="DD217">
        <v>-84.329953000000003</v>
      </c>
      <c r="DE217">
        <v>34.256439999999998</v>
      </c>
      <c r="DF217">
        <v>34.256439999999998</v>
      </c>
      <c r="DG217">
        <v>-84.329953000000003</v>
      </c>
      <c r="DH217">
        <v>1.3598000000000001E-2</v>
      </c>
      <c r="DI217">
        <v>2.2339999999999999E-3</v>
      </c>
      <c r="DJ217">
        <v>30</v>
      </c>
      <c r="DK217">
        <v>17100</v>
      </c>
      <c r="DL217">
        <v>6.7</v>
      </c>
      <c r="DM217">
        <v>19000</v>
      </c>
      <c r="DN217">
        <v>11.6</v>
      </c>
      <c r="DO217">
        <v>18500</v>
      </c>
      <c r="DP217">
        <v>11.6</v>
      </c>
      <c r="DQ217">
        <v>19200</v>
      </c>
      <c r="DR217">
        <v>0</v>
      </c>
      <c r="DS217">
        <v>18600</v>
      </c>
      <c r="DT217">
        <v>9.6999999999999993</v>
      </c>
      <c r="DU217">
        <v>17600</v>
      </c>
      <c r="DV217">
        <v>14.7</v>
      </c>
      <c r="DW217">
        <v>16800</v>
      </c>
      <c r="DX217">
        <v>15.4</v>
      </c>
      <c r="DY217">
        <v>14100</v>
      </c>
      <c r="DZ217">
        <v>15.4</v>
      </c>
      <c r="EA217">
        <v>14100</v>
      </c>
      <c r="EB217">
        <v>15.4</v>
      </c>
      <c r="EC217">
        <v>11000</v>
      </c>
      <c r="ED217">
        <v>14.2</v>
      </c>
      <c r="EE217">
        <v>0</v>
      </c>
    </row>
    <row r="218" spans="1:135" x14ac:dyDescent="0.3">
      <c r="A218">
        <v>216</v>
      </c>
      <c r="B218" t="s">
        <v>135</v>
      </c>
      <c r="C218">
        <v>1056</v>
      </c>
      <c r="D218">
        <v>27790</v>
      </c>
      <c r="E218" t="s">
        <v>135</v>
      </c>
      <c r="F218">
        <v>6738039</v>
      </c>
      <c r="G218" t="s">
        <v>450</v>
      </c>
      <c r="H218" s="1">
        <v>43257</v>
      </c>
      <c r="I218" t="s">
        <v>451</v>
      </c>
      <c r="J218" t="s">
        <v>461</v>
      </c>
      <c r="K218" t="s">
        <v>470</v>
      </c>
      <c r="L218" t="s">
        <v>140</v>
      </c>
      <c r="M218">
        <v>0</v>
      </c>
      <c r="N218">
        <v>0</v>
      </c>
      <c r="O218">
        <v>0</v>
      </c>
      <c r="P218" t="s">
        <v>141</v>
      </c>
      <c r="Q218" t="s">
        <v>186</v>
      </c>
      <c r="R218" t="s">
        <v>177</v>
      </c>
      <c r="S218" t="s">
        <v>219</v>
      </c>
      <c r="T218" t="s">
        <v>221</v>
      </c>
      <c r="U218">
        <v>1</v>
      </c>
      <c r="V218" t="s">
        <v>165</v>
      </c>
      <c r="W218" t="s">
        <v>166</v>
      </c>
      <c r="X218" t="s">
        <v>147</v>
      </c>
      <c r="Y218" t="s">
        <v>148</v>
      </c>
      <c r="Z218">
        <v>26</v>
      </c>
      <c r="AA218" t="s">
        <v>149</v>
      </c>
      <c r="AB218" t="s">
        <v>197</v>
      </c>
      <c r="AC218" t="s">
        <v>455</v>
      </c>
      <c r="AD218">
        <v>20.291606000000002</v>
      </c>
      <c r="AE218">
        <v>34.254843999999999</v>
      </c>
      <c r="AF218">
        <v>-84.344099</v>
      </c>
      <c r="AG218">
        <v>30</v>
      </c>
      <c r="AH218">
        <v>25</v>
      </c>
      <c r="AI218">
        <v>660</v>
      </c>
      <c r="AJ218" t="s">
        <v>456</v>
      </c>
      <c r="AK218">
        <v>43</v>
      </c>
      <c r="AL218">
        <v>43</v>
      </c>
      <c r="AM218" t="s">
        <v>153</v>
      </c>
      <c r="AN218">
        <v>741.3</v>
      </c>
      <c r="AO218">
        <v>53.4</v>
      </c>
      <c r="AP218">
        <v>689.3</v>
      </c>
      <c r="AQ218">
        <v>-84.345613</v>
      </c>
      <c r="AR218">
        <v>34.254669999999997</v>
      </c>
      <c r="AS218">
        <v>-84.343491</v>
      </c>
      <c r="AT218">
        <v>34.255170999999997</v>
      </c>
      <c r="AU218" t="s">
        <v>455</v>
      </c>
      <c r="AV218">
        <v>1</v>
      </c>
      <c r="AW218">
        <v>57</v>
      </c>
      <c r="AX218">
        <v>20</v>
      </c>
      <c r="AY218">
        <v>0</v>
      </c>
      <c r="AZ218">
        <v>45</v>
      </c>
      <c r="BA218">
        <v>10.8</v>
      </c>
      <c r="BB218">
        <v>10.08</v>
      </c>
      <c r="BC218">
        <v>1170.3</v>
      </c>
      <c r="BD218">
        <v>1156.5</v>
      </c>
      <c r="BE218">
        <v>1150.5999999999999</v>
      </c>
      <c r="BF218">
        <v>45</v>
      </c>
      <c r="BG218">
        <v>50</v>
      </c>
      <c r="BH218">
        <v>0</v>
      </c>
      <c r="BI218" s="1">
        <v>44138</v>
      </c>
      <c r="BJ218" t="s">
        <v>154</v>
      </c>
      <c r="BK218">
        <v>2.2339999999999999E-3</v>
      </c>
      <c r="BL218">
        <v>9372</v>
      </c>
      <c r="BM218">
        <v>9205</v>
      </c>
      <c r="BN218" t="s">
        <v>455</v>
      </c>
      <c r="BO218" t="s">
        <v>457</v>
      </c>
      <c r="BP218">
        <v>1</v>
      </c>
      <c r="BQ218">
        <v>2000</v>
      </c>
      <c r="BR218">
        <v>6</v>
      </c>
      <c r="BS218">
        <v>1</v>
      </c>
      <c r="BT218">
        <v>2</v>
      </c>
      <c r="BU218">
        <v>1</v>
      </c>
      <c r="BV218">
        <v>1</v>
      </c>
      <c r="BW218">
        <v>2</v>
      </c>
      <c r="BX218">
        <v>3</v>
      </c>
      <c r="BY218">
        <v>3</v>
      </c>
      <c r="BZ218" t="s">
        <v>156</v>
      </c>
      <c r="CA218">
        <v>57</v>
      </c>
      <c r="CB218">
        <v>20</v>
      </c>
      <c r="CC218">
        <v>0</v>
      </c>
      <c r="CD218" t="s">
        <v>157</v>
      </c>
      <c r="CE218" t="s">
        <v>157</v>
      </c>
      <c r="CF218">
        <v>0</v>
      </c>
      <c r="CG218">
        <v>45</v>
      </c>
      <c r="CH218">
        <v>18200</v>
      </c>
      <c r="CI218" t="s">
        <v>158</v>
      </c>
      <c r="CJ218">
        <v>0</v>
      </c>
      <c r="CK218">
        <v>0.36371900000000001</v>
      </c>
      <c r="CL218">
        <v>11</v>
      </c>
      <c r="CM218" t="s">
        <v>159</v>
      </c>
      <c r="CN218">
        <v>18200</v>
      </c>
      <c r="CO218">
        <v>84472</v>
      </c>
      <c r="CP218">
        <v>20.024999999999999</v>
      </c>
      <c r="CQ218">
        <v>20.388999999999999</v>
      </c>
      <c r="CR218">
        <v>84472</v>
      </c>
      <c r="CS218">
        <v>0</v>
      </c>
      <c r="CT218">
        <v>1920.436876</v>
      </c>
      <c r="CU218">
        <v>100</v>
      </c>
      <c r="CV218">
        <v>9213</v>
      </c>
      <c r="CW218">
        <v>1.4389000000000001E-2</v>
      </c>
      <c r="CX218">
        <v>0</v>
      </c>
      <c r="CY218">
        <v>2.2339999999999999E-3</v>
      </c>
      <c r="CZ218">
        <v>122</v>
      </c>
      <c r="DA218" t="s">
        <v>458</v>
      </c>
      <c r="DB218" t="s">
        <v>459</v>
      </c>
      <c r="DC218" t="s">
        <v>460</v>
      </c>
      <c r="DD218">
        <v>-84.329953000000003</v>
      </c>
      <c r="DE218">
        <v>34.256439999999998</v>
      </c>
      <c r="DF218">
        <v>34.256439999999998</v>
      </c>
      <c r="DG218">
        <v>-84.329953000000003</v>
      </c>
      <c r="DH218">
        <v>1.3598000000000001E-2</v>
      </c>
      <c r="DI218">
        <v>2.2339999999999999E-3</v>
      </c>
      <c r="DJ218">
        <v>30</v>
      </c>
      <c r="DK218">
        <v>17100</v>
      </c>
      <c r="DL218">
        <v>6.7</v>
      </c>
      <c r="DM218">
        <v>19000</v>
      </c>
      <c r="DN218">
        <v>11.6</v>
      </c>
      <c r="DO218">
        <v>18500</v>
      </c>
      <c r="DP218">
        <v>11.6</v>
      </c>
      <c r="DQ218">
        <v>19200</v>
      </c>
      <c r="DR218">
        <v>0</v>
      </c>
      <c r="DS218">
        <v>18600</v>
      </c>
      <c r="DT218">
        <v>9.6999999999999993</v>
      </c>
      <c r="DU218">
        <v>17600</v>
      </c>
      <c r="DV218">
        <v>14.7</v>
      </c>
      <c r="DW218">
        <v>16800</v>
      </c>
      <c r="DX218">
        <v>15.4</v>
      </c>
      <c r="DY218">
        <v>14100</v>
      </c>
      <c r="DZ218">
        <v>15.4</v>
      </c>
      <c r="EA218">
        <v>14100</v>
      </c>
      <c r="EB218">
        <v>15.4</v>
      </c>
      <c r="EC218">
        <v>11000</v>
      </c>
      <c r="ED218">
        <v>14.2</v>
      </c>
      <c r="EE218">
        <v>0</v>
      </c>
    </row>
    <row r="219" spans="1:135" x14ac:dyDescent="0.3">
      <c r="A219">
        <v>217</v>
      </c>
      <c r="B219" t="s">
        <v>135</v>
      </c>
      <c r="C219">
        <v>855</v>
      </c>
      <c r="D219">
        <v>74282</v>
      </c>
      <c r="E219" t="s">
        <v>135</v>
      </c>
      <c r="F219">
        <v>4719632</v>
      </c>
      <c r="G219" t="s">
        <v>450</v>
      </c>
      <c r="H219" s="1">
        <v>41670</v>
      </c>
      <c r="I219" t="s">
        <v>451</v>
      </c>
      <c r="J219" t="s">
        <v>461</v>
      </c>
      <c r="K219" t="s">
        <v>475</v>
      </c>
      <c r="L219" t="s">
        <v>169</v>
      </c>
      <c r="M219">
        <v>0</v>
      </c>
      <c r="N219">
        <v>0</v>
      </c>
      <c r="O219">
        <v>0</v>
      </c>
      <c r="P219" t="s">
        <v>235</v>
      </c>
      <c r="Q219" t="s">
        <v>249</v>
      </c>
      <c r="R219" t="s">
        <v>476</v>
      </c>
      <c r="S219" t="s">
        <v>476</v>
      </c>
      <c r="T219" t="s">
        <v>477</v>
      </c>
      <c r="U219">
        <v>4</v>
      </c>
      <c r="V219" t="s">
        <v>478</v>
      </c>
      <c r="W219" t="s">
        <v>479</v>
      </c>
      <c r="X219" t="s">
        <v>147</v>
      </c>
      <c r="Y219" t="s">
        <v>148</v>
      </c>
      <c r="Z219">
        <v>0</v>
      </c>
      <c r="AA219" t="s">
        <v>300</v>
      </c>
      <c r="AB219" t="s">
        <v>480</v>
      </c>
      <c r="AC219" t="s">
        <v>455</v>
      </c>
      <c r="AD219">
        <v>20.474212000000001</v>
      </c>
      <c r="AE219">
        <v>34.255715000000002</v>
      </c>
      <c r="AF219">
        <v>-84.341195999999997</v>
      </c>
      <c r="AG219">
        <v>31</v>
      </c>
      <c r="AH219">
        <v>26</v>
      </c>
      <c r="AI219">
        <v>661</v>
      </c>
      <c r="AJ219" t="s">
        <v>456</v>
      </c>
      <c r="AK219">
        <v>44</v>
      </c>
      <c r="AL219">
        <v>44</v>
      </c>
      <c r="AM219" t="s">
        <v>153</v>
      </c>
      <c r="AN219">
        <v>820.9</v>
      </c>
      <c r="AO219">
        <v>53.4</v>
      </c>
      <c r="AP219">
        <v>764.7</v>
      </c>
      <c r="AQ219">
        <v>-84.343449000000007</v>
      </c>
      <c r="AR219">
        <v>34.255195000000001</v>
      </c>
      <c r="AS219">
        <v>-84.341082</v>
      </c>
      <c r="AT219">
        <v>34.255709000000003</v>
      </c>
      <c r="AU219" t="s">
        <v>455</v>
      </c>
      <c r="AV219">
        <v>1</v>
      </c>
      <c r="AW219">
        <v>57</v>
      </c>
      <c r="AX219">
        <v>20</v>
      </c>
      <c r="AY219">
        <v>0</v>
      </c>
      <c r="AZ219">
        <v>45</v>
      </c>
      <c r="BA219">
        <v>8.7899999999999991</v>
      </c>
      <c r="BB219">
        <v>8.31</v>
      </c>
      <c r="BC219">
        <v>1149.9000000000001</v>
      </c>
      <c r="BD219">
        <v>1153.9000000000001</v>
      </c>
      <c r="BE219">
        <v>1155.8</v>
      </c>
      <c r="BF219">
        <v>45</v>
      </c>
      <c r="BG219">
        <v>55</v>
      </c>
      <c r="BH219">
        <v>0</v>
      </c>
      <c r="BI219" s="1">
        <v>44138</v>
      </c>
      <c r="BJ219" t="s">
        <v>154</v>
      </c>
      <c r="BK219">
        <v>2.4819999999999998E-3</v>
      </c>
      <c r="BL219">
        <v>9372</v>
      </c>
      <c r="BM219">
        <v>9205</v>
      </c>
      <c r="BN219" t="s">
        <v>455</v>
      </c>
      <c r="BO219" t="s">
        <v>457</v>
      </c>
      <c r="BP219">
        <v>1</v>
      </c>
      <c r="BQ219">
        <v>2000</v>
      </c>
      <c r="BR219">
        <v>6</v>
      </c>
      <c r="BS219">
        <v>1</v>
      </c>
      <c r="BT219">
        <v>2</v>
      </c>
      <c r="BU219">
        <v>1</v>
      </c>
      <c r="BV219">
        <v>1</v>
      </c>
      <c r="BW219">
        <v>2</v>
      </c>
      <c r="BX219">
        <v>3</v>
      </c>
      <c r="BY219">
        <v>3</v>
      </c>
      <c r="BZ219" t="s">
        <v>156</v>
      </c>
      <c r="CA219">
        <v>57</v>
      </c>
      <c r="CB219">
        <v>20</v>
      </c>
      <c r="CC219">
        <v>0</v>
      </c>
      <c r="CD219" t="s">
        <v>157</v>
      </c>
      <c r="CE219" t="s">
        <v>157</v>
      </c>
      <c r="CF219">
        <v>0</v>
      </c>
      <c r="CG219">
        <v>45</v>
      </c>
      <c r="CH219">
        <v>18200</v>
      </c>
      <c r="CI219" t="s">
        <v>158</v>
      </c>
      <c r="CJ219">
        <v>0</v>
      </c>
      <c r="CK219">
        <v>0.36371900000000001</v>
      </c>
      <c r="CL219">
        <v>11</v>
      </c>
      <c r="CM219" t="s">
        <v>159</v>
      </c>
      <c r="CN219">
        <v>18200</v>
      </c>
      <c r="CO219">
        <v>84472</v>
      </c>
      <c r="CP219">
        <v>20.024999999999999</v>
      </c>
      <c r="CQ219">
        <v>20.388999999999999</v>
      </c>
      <c r="CR219">
        <v>84472</v>
      </c>
      <c r="CS219">
        <v>0</v>
      </c>
      <c r="CT219">
        <v>1920.436876</v>
      </c>
      <c r="CU219">
        <v>100</v>
      </c>
      <c r="CV219">
        <v>9213</v>
      </c>
      <c r="CW219">
        <v>1.4389000000000001E-2</v>
      </c>
      <c r="CX219">
        <v>0</v>
      </c>
      <c r="CY219">
        <v>2.4819999999999998E-3</v>
      </c>
      <c r="CZ219">
        <v>122</v>
      </c>
      <c r="DA219" t="s">
        <v>458</v>
      </c>
      <c r="DB219" t="s">
        <v>459</v>
      </c>
      <c r="DC219" t="s">
        <v>460</v>
      </c>
      <c r="DD219">
        <v>-84.329953000000003</v>
      </c>
      <c r="DE219">
        <v>34.256439999999998</v>
      </c>
      <c r="DF219">
        <v>34.256439999999998</v>
      </c>
      <c r="DG219">
        <v>-84.329953000000003</v>
      </c>
      <c r="DH219">
        <v>1.1153E-2</v>
      </c>
      <c r="DI219">
        <v>2.4819999999999998E-3</v>
      </c>
      <c r="DJ219">
        <v>31</v>
      </c>
      <c r="DK219">
        <v>17100</v>
      </c>
      <c r="DL219">
        <v>6.7</v>
      </c>
      <c r="DM219">
        <v>19000</v>
      </c>
      <c r="DN219">
        <v>11.6</v>
      </c>
      <c r="DO219">
        <v>18500</v>
      </c>
      <c r="DP219">
        <v>11.6</v>
      </c>
      <c r="DQ219">
        <v>19200</v>
      </c>
      <c r="DR219">
        <v>0</v>
      </c>
      <c r="DS219">
        <v>18600</v>
      </c>
      <c r="DT219">
        <v>9.6999999999999993</v>
      </c>
      <c r="DU219">
        <v>17600</v>
      </c>
      <c r="DV219">
        <v>14.7</v>
      </c>
      <c r="DW219">
        <v>16800</v>
      </c>
      <c r="DX219">
        <v>15.4</v>
      </c>
      <c r="DY219">
        <v>14100</v>
      </c>
      <c r="DZ219">
        <v>15.4</v>
      </c>
      <c r="EA219">
        <v>14100</v>
      </c>
      <c r="EB219">
        <v>15.4</v>
      </c>
      <c r="EC219">
        <v>11000</v>
      </c>
      <c r="ED219">
        <v>14.2</v>
      </c>
      <c r="EE219">
        <v>0</v>
      </c>
    </row>
    <row r="220" spans="1:135" x14ac:dyDescent="0.3">
      <c r="A220">
        <v>218</v>
      </c>
      <c r="B220" t="s">
        <v>135</v>
      </c>
      <c r="C220">
        <v>821</v>
      </c>
      <c r="D220">
        <v>83374</v>
      </c>
      <c r="E220" t="s">
        <v>135</v>
      </c>
      <c r="F220">
        <v>4336241</v>
      </c>
      <c r="G220" t="s">
        <v>450</v>
      </c>
      <c r="H220" s="1">
        <v>41298</v>
      </c>
      <c r="I220" t="s">
        <v>451</v>
      </c>
      <c r="J220" t="s">
        <v>481</v>
      </c>
      <c r="K220" t="s">
        <v>470</v>
      </c>
      <c r="L220" t="s">
        <v>169</v>
      </c>
      <c r="M220">
        <v>0</v>
      </c>
      <c r="N220">
        <v>0</v>
      </c>
      <c r="O220">
        <v>0</v>
      </c>
      <c r="P220" t="s">
        <v>248</v>
      </c>
      <c r="Q220" t="s">
        <v>249</v>
      </c>
      <c r="R220" t="s">
        <v>180</v>
      </c>
      <c r="S220" t="s">
        <v>180</v>
      </c>
      <c r="T220" t="s">
        <v>253</v>
      </c>
      <c r="U220">
        <v>2</v>
      </c>
      <c r="V220" t="s">
        <v>251</v>
      </c>
      <c r="W220" t="s">
        <v>252</v>
      </c>
      <c r="X220" t="s">
        <v>147</v>
      </c>
      <c r="Y220" t="s">
        <v>148</v>
      </c>
      <c r="Z220">
        <v>0</v>
      </c>
      <c r="AA220" t="s">
        <v>482</v>
      </c>
      <c r="AB220" t="s">
        <v>341</v>
      </c>
      <c r="AC220" t="s">
        <v>455</v>
      </c>
      <c r="AD220">
        <v>20.388999999999999</v>
      </c>
      <c r="AE220">
        <v>34.255595999999997</v>
      </c>
      <c r="AF220">
        <v>-84.342652000000001</v>
      </c>
      <c r="AG220">
        <v>31</v>
      </c>
      <c r="AH220">
        <v>26</v>
      </c>
      <c r="AI220">
        <v>661</v>
      </c>
      <c r="AJ220" t="s">
        <v>456</v>
      </c>
      <c r="AK220">
        <v>44</v>
      </c>
      <c r="AL220">
        <v>44</v>
      </c>
      <c r="AM220" t="s">
        <v>153</v>
      </c>
      <c r="AN220">
        <v>820.9</v>
      </c>
      <c r="AO220">
        <v>53.4</v>
      </c>
      <c r="AP220">
        <v>764.7</v>
      </c>
      <c r="AQ220">
        <v>-84.343449000000007</v>
      </c>
      <c r="AR220">
        <v>34.255195000000001</v>
      </c>
      <c r="AS220">
        <v>-84.341082</v>
      </c>
      <c r="AT220">
        <v>34.255709000000003</v>
      </c>
      <c r="AU220" t="s">
        <v>455</v>
      </c>
      <c r="AV220">
        <v>1</v>
      </c>
      <c r="AW220">
        <v>57</v>
      </c>
      <c r="AX220">
        <v>20</v>
      </c>
      <c r="AY220">
        <v>0</v>
      </c>
      <c r="AZ220">
        <v>45</v>
      </c>
      <c r="BA220">
        <v>8.7899999999999991</v>
      </c>
      <c r="BB220">
        <v>8.31</v>
      </c>
      <c r="BC220">
        <v>1149.9000000000001</v>
      </c>
      <c r="BD220">
        <v>1153.9000000000001</v>
      </c>
      <c r="BE220">
        <v>1155.8</v>
      </c>
      <c r="BF220">
        <v>45</v>
      </c>
      <c r="BG220">
        <v>55</v>
      </c>
      <c r="BH220">
        <v>0</v>
      </c>
      <c r="BI220" s="1">
        <v>44138</v>
      </c>
      <c r="BJ220" t="s">
        <v>154</v>
      </c>
      <c r="BK220">
        <v>2.4819999999999998E-3</v>
      </c>
      <c r="BL220">
        <v>9372</v>
      </c>
      <c r="BM220">
        <v>9205</v>
      </c>
      <c r="BN220" t="s">
        <v>455</v>
      </c>
      <c r="BO220" t="s">
        <v>457</v>
      </c>
      <c r="BP220">
        <v>1</v>
      </c>
      <c r="BQ220">
        <v>2000</v>
      </c>
      <c r="BR220">
        <v>6</v>
      </c>
      <c r="BS220">
        <v>1</v>
      </c>
      <c r="BT220">
        <v>2</v>
      </c>
      <c r="BU220">
        <v>1</v>
      </c>
      <c r="BV220">
        <v>1</v>
      </c>
      <c r="BW220">
        <v>2</v>
      </c>
      <c r="BX220">
        <v>3</v>
      </c>
      <c r="BY220">
        <v>3</v>
      </c>
      <c r="BZ220" t="s">
        <v>156</v>
      </c>
      <c r="CA220">
        <v>57</v>
      </c>
      <c r="CB220">
        <v>20</v>
      </c>
      <c r="CC220">
        <v>0</v>
      </c>
      <c r="CD220" t="s">
        <v>157</v>
      </c>
      <c r="CE220" t="s">
        <v>157</v>
      </c>
      <c r="CF220">
        <v>0</v>
      </c>
      <c r="CG220">
        <v>45</v>
      </c>
      <c r="CH220">
        <v>18200</v>
      </c>
      <c r="CI220" t="s">
        <v>158</v>
      </c>
      <c r="CJ220">
        <v>0</v>
      </c>
      <c r="CK220">
        <v>0.36371900000000001</v>
      </c>
      <c r="CL220">
        <v>11</v>
      </c>
      <c r="CM220" t="s">
        <v>159</v>
      </c>
      <c r="CN220">
        <v>18200</v>
      </c>
      <c r="CO220">
        <v>84472</v>
      </c>
      <c r="CP220">
        <v>20.024999999999999</v>
      </c>
      <c r="CQ220">
        <v>20.388999999999999</v>
      </c>
      <c r="CR220">
        <v>84472</v>
      </c>
      <c r="CS220">
        <v>0</v>
      </c>
      <c r="CT220">
        <v>1920.436876</v>
      </c>
      <c r="CU220">
        <v>100</v>
      </c>
      <c r="CV220">
        <v>9213</v>
      </c>
      <c r="CW220">
        <v>1.4389000000000001E-2</v>
      </c>
      <c r="CX220">
        <v>0</v>
      </c>
      <c r="CY220">
        <v>2.4819999999999998E-3</v>
      </c>
      <c r="CZ220">
        <v>122</v>
      </c>
      <c r="DA220" t="s">
        <v>458</v>
      </c>
      <c r="DB220" t="s">
        <v>459</v>
      </c>
      <c r="DC220" t="s">
        <v>460</v>
      </c>
      <c r="DD220">
        <v>-84.329953000000003</v>
      </c>
      <c r="DE220">
        <v>34.256439999999998</v>
      </c>
      <c r="DF220">
        <v>34.256439999999998</v>
      </c>
      <c r="DG220">
        <v>-84.329953000000003</v>
      </c>
      <c r="DH220">
        <v>1.1153E-2</v>
      </c>
      <c r="DI220">
        <v>2.4819999999999998E-3</v>
      </c>
      <c r="DJ220">
        <v>31</v>
      </c>
      <c r="DK220">
        <v>17100</v>
      </c>
      <c r="DL220">
        <v>6.7</v>
      </c>
      <c r="DM220">
        <v>19000</v>
      </c>
      <c r="DN220">
        <v>11.6</v>
      </c>
      <c r="DO220">
        <v>18500</v>
      </c>
      <c r="DP220">
        <v>11.6</v>
      </c>
      <c r="DQ220">
        <v>19200</v>
      </c>
      <c r="DR220">
        <v>0</v>
      </c>
      <c r="DS220">
        <v>18600</v>
      </c>
      <c r="DT220">
        <v>9.6999999999999993</v>
      </c>
      <c r="DU220">
        <v>17600</v>
      </c>
      <c r="DV220">
        <v>14.7</v>
      </c>
      <c r="DW220">
        <v>16800</v>
      </c>
      <c r="DX220">
        <v>15.4</v>
      </c>
      <c r="DY220">
        <v>14100</v>
      </c>
      <c r="DZ220">
        <v>15.4</v>
      </c>
      <c r="EA220">
        <v>14100</v>
      </c>
      <c r="EB220">
        <v>15.4</v>
      </c>
      <c r="EC220">
        <v>11000</v>
      </c>
      <c r="ED220">
        <v>14.2</v>
      </c>
      <c r="EE220">
        <v>0</v>
      </c>
    </row>
    <row r="221" spans="1:135" x14ac:dyDescent="0.3">
      <c r="A221">
        <v>219</v>
      </c>
      <c r="B221" t="s">
        <v>135</v>
      </c>
      <c r="C221">
        <v>872</v>
      </c>
      <c r="D221">
        <v>70552</v>
      </c>
      <c r="E221" t="s">
        <v>135</v>
      </c>
      <c r="F221">
        <v>4939705</v>
      </c>
      <c r="G221" t="s">
        <v>483</v>
      </c>
      <c r="H221" s="1">
        <v>41822</v>
      </c>
      <c r="I221" t="s">
        <v>451</v>
      </c>
      <c r="J221" t="s">
        <v>484</v>
      </c>
      <c r="K221" t="s">
        <v>461</v>
      </c>
      <c r="L221" t="s">
        <v>140</v>
      </c>
      <c r="M221">
        <v>0</v>
      </c>
      <c r="N221">
        <v>0</v>
      </c>
      <c r="O221">
        <v>0</v>
      </c>
      <c r="P221" t="s">
        <v>235</v>
      </c>
      <c r="Q221" t="s">
        <v>170</v>
      </c>
      <c r="R221" t="s">
        <v>180</v>
      </c>
      <c r="S221" t="s">
        <v>180</v>
      </c>
      <c r="T221" t="s">
        <v>242</v>
      </c>
      <c r="U221">
        <v>2</v>
      </c>
      <c r="V221" t="s">
        <v>485</v>
      </c>
      <c r="W221" t="s">
        <v>243</v>
      </c>
      <c r="X221" t="s">
        <v>147</v>
      </c>
      <c r="Y221" t="s">
        <v>148</v>
      </c>
      <c r="Z221">
        <v>0</v>
      </c>
      <c r="AA221" t="s">
        <v>198</v>
      </c>
      <c r="AB221" t="s">
        <v>212</v>
      </c>
      <c r="AC221" t="s">
        <v>486</v>
      </c>
      <c r="AD221">
        <v>2.34</v>
      </c>
      <c r="AE221">
        <v>34.255716999999997</v>
      </c>
      <c r="AF221">
        <v>-84.341419999999999</v>
      </c>
      <c r="AG221">
        <v>31</v>
      </c>
      <c r="AH221">
        <v>26</v>
      </c>
      <c r="AI221">
        <v>661</v>
      </c>
      <c r="AJ221" t="s">
        <v>456</v>
      </c>
      <c r="AK221">
        <v>44</v>
      </c>
      <c r="AL221">
        <v>44</v>
      </c>
      <c r="AM221" t="s">
        <v>153</v>
      </c>
      <c r="AN221">
        <v>820.9</v>
      </c>
      <c r="AO221">
        <v>53.4</v>
      </c>
      <c r="AP221">
        <v>764.7</v>
      </c>
      <c r="AQ221">
        <v>-84.343449000000007</v>
      </c>
      <c r="AR221">
        <v>34.255195000000001</v>
      </c>
      <c r="AS221">
        <v>-84.341082</v>
      </c>
      <c r="AT221">
        <v>34.255709000000003</v>
      </c>
      <c r="AU221" t="s">
        <v>455</v>
      </c>
      <c r="AV221">
        <v>1</v>
      </c>
      <c r="AW221">
        <v>57</v>
      </c>
      <c r="AX221">
        <v>20</v>
      </c>
      <c r="AY221">
        <v>0</v>
      </c>
      <c r="AZ221">
        <v>45</v>
      </c>
      <c r="BA221">
        <v>8.7899999999999991</v>
      </c>
      <c r="BB221">
        <v>8.31</v>
      </c>
      <c r="BC221">
        <v>1149.9000000000001</v>
      </c>
      <c r="BD221">
        <v>1153.9000000000001</v>
      </c>
      <c r="BE221">
        <v>1155.8</v>
      </c>
      <c r="BF221">
        <v>45</v>
      </c>
      <c r="BG221">
        <v>55</v>
      </c>
      <c r="BH221">
        <v>0</v>
      </c>
      <c r="BI221" s="1">
        <v>44138</v>
      </c>
      <c r="BJ221" t="s">
        <v>154</v>
      </c>
      <c r="BK221">
        <v>2.4819999999999998E-3</v>
      </c>
      <c r="BL221">
        <v>9372</v>
      </c>
      <c r="BM221">
        <v>9205</v>
      </c>
      <c r="BN221" t="s">
        <v>455</v>
      </c>
      <c r="BO221" t="s">
        <v>457</v>
      </c>
      <c r="BP221">
        <v>1</v>
      </c>
      <c r="BQ221">
        <v>2000</v>
      </c>
      <c r="BR221">
        <v>6</v>
      </c>
      <c r="BS221">
        <v>1</v>
      </c>
      <c r="BT221">
        <v>2</v>
      </c>
      <c r="BU221">
        <v>1</v>
      </c>
      <c r="BV221">
        <v>1</v>
      </c>
      <c r="BW221">
        <v>2</v>
      </c>
      <c r="BX221">
        <v>3</v>
      </c>
      <c r="BY221">
        <v>3</v>
      </c>
      <c r="BZ221" t="s">
        <v>156</v>
      </c>
      <c r="CA221">
        <v>57</v>
      </c>
      <c r="CB221">
        <v>20</v>
      </c>
      <c r="CC221">
        <v>0</v>
      </c>
      <c r="CD221" t="s">
        <v>157</v>
      </c>
      <c r="CE221" t="s">
        <v>157</v>
      </c>
      <c r="CF221">
        <v>0</v>
      </c>
      <c r="CG221">
        <v>45</v>
      </c>
      <c r="CH221">
        <v>18200</v>
      </c>
      <c r="CI221" t="s">
        <v>158</v>
      </c>
      <c r="CJ221">
        <v>0</v>
      </c>
      <c r="CK221">
        <v>0.36371900000000001</v>
      </c>
      <c r="CL221">
        <v>11</v>
      </c>
      <c r="CM221" t="s">
        <v>159</v>
      </c>
      <c r="CN221">
        <v>18200</v>
      </c>
      <c r="CO221">
        <v>84472</v>
      </c>
      <c r="CP221">
        <v>20.024999999999999</v>
      </c>
      <c r="CQ221">
        <v>20.388999999999999</v>
      </c>
      <c r="CR221">
        <v>84472</v>
      </c>
      <c r="CS221">
        <v>0</v>
      </c>
      <c r="CT221">
        <v>1920.436876</v>
      </c>
      <c r="CU221">
        <v>100</v>
      </c>
      <c r="CV221">
        <v>9213</v>
      </c>
      <c r="CW221">
        <v>1.4389000000000001E-2</v>
      </c>
      <c r="CX221">
        <v>0</v>
      </c>
      <c r="CY221">
        <v>2.4819999999999998E-3</v>
      </c>
      <c r="CZ221">
        <v>122</v>
      </c>
      <c r="DA221" t="s">
        <v>458</v>
      </c>
      <c r="DB221" t="s">
        <v>459</v>
      </c>
      <c r="DC221" t="s">
        <v>460</v>
      </c>
      <c r="DD221">
        <v>-84.329953000000003</v>
      </c>
      <c r="DE221">
        <v>34.256439999999998</v>
      </c>
      <c r="DF221">
        <v>34.256439999999998</v>
      </c>
      <c r="DG221">
        <v>-84.329953000000003</v>
      </c>
      <c r="DH221">
        <v>1.1153E-2</v>
      </c>
      <c r="DI221">
        <v>2.4819999999999998E-3</v>
      </c>
      <c r="DJ221">
        <v>31</v>
      </c>
      <c r="DK221">
        <v>17100</v>
      </c>
      <c r="DL221">
        <v>6.7</v>
      </c>
      <c r="DM221">
        <v>19000</v>
      </c>
      <c r="DN221">
        <v>11.6</v>
      </c>
      <c r="DO221">
        <v>18500</v>
      </c>
      <c r="DP221">
        <v>11.6</v>
      </c>
      <c r="DQ221">
        <v>19200</v>
      </c>
      <c r="DR221">
        <v>0</v>
      </c>
      <c r="DS221">
        <v>18600</v>
      </c>
      <c r="DT221">
        <v>9.6999999999999993</v>
      </c>
      <c r="DU221">
        <v>17600</v>
      </c>
      <c r="DV221">
        <v>14.7</v>
      </c>
      <c r="DW221">
        <v>16800</v>
      </c>
      <c r="DX221">
        <v>15.4</v>
      </c>
      <c r="DY221">
        <v>14100</v>
      </c>
      <c r="DZ221">
        <v>15.4</v>
      </c>
      <c r="EA221">
        <v>14100</v>
      </c>
      <c r="EB221">
        <v>15.4</v>
      </c>
      <c r="EC221">
        <v>11000</v>
      </c>
      <c r="ED221">
        <v>14.2</v>
      </c>
      <c r="EE221">
        <v>6.9999999999999999E-6</v>
      </c>
    </row>
    <row r="222" spans="1:135" x14ac:dyDescent="0.3">
      <c r="A222">
        <v>220</v>
      </c>
      <c r="B222" t="s">
        <v>135</v>
      </c>
      <c r="C222">
        <v>873</v>
      </c>
      <c r="D222">
        <v>69344</v>
      </c>
      <c r="E222" t="s">
        <v>135</v>
      </c>
      <c r="F222">
        <v>4947950</v>
      </c>
      <c r="G222" t="s">
        <v>450</v>
      </c>
      <c r="H222" s="1">
        <v>41873</v>
      </c>
      <c r="I222" t="s">
        <v>451</v>
      </c>
      <c r="J222" t="s">
        <v>461</v>
      </c>
      <c r="K222" t="s">
        <v>470</v>
      </c>
      <c r="L222" t="s">
        <v>140</v>
      </c>
      <c r="M222">
        <v>0</v>
      </c>
      <c r="N222">
        <v>0</v>
      </c>
      <c r="O222">
        <v>0</v>
      </c>
      <c r="P222" t="s">
        <v>179</v>
      </c>
      <c r="Q222" t="s">
        <v>249</v>
      </c>
      <c r="R222" t="s">
        <v>180</v>
      </c>
      <c r="S222" t="s">
        <v>180</v>
      </c>
      <c r="T222" t="s">
        <v>283</v>
      </c>
      <c r="U222">
        <v>2</v>
      </c>
      <c r="V222" t="s">
        <v>182</v>
      </c>
      <c r="W222" t="s">
        <v>335</v>
      </c>
      <c r="X222" t="s">
        <v>281</v>
      </c>
      <c r="Y222" t="s">
        <v>148</v>
      </c>
      <c r="Z222">
        <v>54</v>
      </c>
      <c r="AA222" t="s">
        <v>149</v>
      </c>
      <c r="AB222" t="s">
        <v>487</v>
      </c>
      <c r="AC222" t="s">
        <v>455</v>
      </c>
      <c r="AD222">
        <v>20.392748999999998</v>
      </c>
      <c r="AE222">
        <v>34.255614000000001</v>
      </c>
      <c r="AF222">
        <v>-84.342597999999995</v>
      </c>
      <c r="AG222">
        <v>31</v>
      </c>
      <c r="AH222">
        <v>26</v>
      </c>
      <c r="AI222">
        <v>661</v>
      </c>
      <c r="AJ222" t="s">
        <v>456</v>
      </c>
      <c r="AK222">
        <v>44</v>
      </c>
      <c r="AL222">
        <v>44</v>
      </c>
      <c r="AM222" t="s">
        <v>153</v>
      </c>
      <c r="AN222">
        <v>820.9</v>
      </c>
      <c r="AO222">
        <v>53.4</v>
      </c>
      <c r="AP222">
        <v>764.7</v>
      </c>
      <c r="AQ222">
        <v>-84.343449000000007</v>
      </c>
      <c r="AR222">
        <v>34.255195000000001</v>
      </c>
      <c r="AS222">
        <v>-84.341082</v>
      </c>
      <c r="AT222">
        <v>34.255709000000003</v>
      </c>
      <c r="AU222" t="s">
        <v>455</v>
      </c>
      <c r="AV222">
        <v>1</v>
      </c>
      <c r="AW222">
        <v>57</v>
      </c>
      <c r="AX222">
        <v>20</v>
      </c>
      <c r="AY222">
        <v>0</v>
      </c>
      <c r="AZ222">
        <v>45</v>
      </c>
      <c r="BA222">
        <v>8.7899999999999991</v>
      </c>
      <c r="BB222">
        <v>8.31</v>
      </c>
      <c r="BC222">
        <v>1149.9000000000001</v>
      </c>
      <c r="BD222">
        <v>1153.9000000000001</v>
      </c>
      <c r="BE222">
        <v>1155.8</v>
      </c>
      <c r="BF222">
        <v>45</v>
      </c>
      <c r="BG222">
        <v>55</v>
      </c>
      <c r="BH222">
        <v>0</v>
      </c>
      <c r="BI222" s="1">
        <v>44138</v>
      </c>
      <c r="BJ222" t="s">
        <v>154</v>
      </c>
      <c r="BK222">
        <v>2.4819999999999998E-3</v>
      </c>
      <c r="BL222">
        <v>9372</v>
      </c>
      <c r="BM222">
        <v>9205</v>
      </c>
      <c r="BN222" t="s">
        <v>455</v>
      </c>
      <c r="BO222" t="s">
        <v>457</v>
      </c>
      <c r="BP222">
        <v>1</v>
      </c>
      <c r="BQ222">
        <v>2000</v>
      </c>
      <c r="BR222">
        <v>6</v>
      </c>
      <c r="BS222">
        <v>1</v>
      </c>
      <c r="BT222">
        <v>2</v>
      </c>
      <c r="BU222">
        <v>1</v>
      </c>
      <c r="BV222">
        <v>1</v>
      </c>
      <c r="BW222">
        <v>2</v>
      </c>
      <c r="BX222">
        <v>3</v>
      </c>
      <c r="BY222">
        <v>3</v>
      </c>
      <c r="BZ222" t="s">
        <v>156</v>
      </c>
      <c r="CA222">
        <v>57</v>
      </c>
      <c r="CB222">
        <v>20</v>
      </c>
      <c r="CC222">
        <v>0</v>
      </c>
      <c r="CD222" t="s">
        <v>157</v>
      </c>
      <c r="CE222" t="s">
        <v>157</v>
      </c>
      <c r="CF222">
        <v>0</v>
      </c>
      <c r="CG222">
        <v>45</v>
      </c>
      <c r="CH222">
        <v>18200</v>
      </c>
      <c r="CI222" t="s">
        <v>158</v>
      </c>
      <c r="CJ222">
        <v>0</v>
      </c>
      <c r="CK222">
        <v>0.36371900000000001</v>
      </c>
      <c r="CL222">
        <v>11</v>
      </c>
      <c r="CM222" t="s">
        <v>159</v>
      </c>
      <c r="CN222">
        <v>18200</v>
      </c>
      <c r="CO222">
        <v>84472</v>
      </c>
      <c r="CP222">
        <v>20.024999999999999</v>
      </c>
      <c r="CQ222">
        <v>20.388999999999999</v>
      </c>
      <c r="CR222">
        <v>84472</v>
      </c>
      <c r="CS222">
        <v>0</v>
      </c>
      <c r="CT222">
        <v>1920.436876</v>
      </c>
      <c r="CU222">
        <v>100</v>
      </c>
      <c r="CV222">
        <v>9213</v>
      </c>
      <c r="CW222">
        <v>1.4389000000000001E-2</v>
      </c>
      <c r="CX222">
        <v>0</v>
      </c>
      <c r="CY222">
        <v>2.4819999999999998E-3</v>
      </c>
      <c r="CZ222">
        <v>122</v>
      </c>
      <c r="DA222" t="s">
        <v>458</v>
      </c>
      <c r="DB222" t="s">
        <v>459</v>
      </c>
      <c r="DC222" t="s">
        <v>460</v>
      </c>
      <c r="DD222">
        <v>-84.329953000000003</v>
      </c>
      <c r="DE222">
        <v>34.256439999999998</v>
      </c>
      <c r="DF222">
        <v>34.256439999999998</v>
      </c>
      <c r="DG222">
        <v>-84.329953000000003</v>
      </c>
      <c r="DH222">
        <v>1.1153E-2</v>
      </c>
      <c r="DI222">
        <v>2.4819999999999998E-3</v>
      </c>
      <c r="DJ222">
        <v>31</v>
      </c>
      <c r="DK222">
        <v>17100</v>
      </c>
      <c r="DL222">
        <v>6.7</v>
      </c>
      <c r="DM222">
        <v>19000</v>
      </c>
      <c r="DN222">
        <v>11.6</v>
      </c>
      <c r="DO222">
        <v>18500</v>
      </c>
      <c r="DP222">
        <v>11.6</v>
      </c>
      <c r="DQ222">
        <v>19200</v>
      </c>
      <c r="DR222">
        <v>0</v>
      </c>
      <c r="DS222">
        <v>18600</v>
      </c>
      <c r="DT222">
        <v>9.6999999999999993</v>
      </c>
      <c r="DU222">
        <v>17600</v>
      </c>
      <c r="DV222">
        <v>14.7</v>
      </c>
      <c r="DW222">
        <v>16800</v>
      </c>
      <c r="DX222">
        <v>15.4</v>
      </c>
      <c r="DY222">
        <v>14100</v>
      </c>
      <c r="DZ222">
        <v>15.4</v>
      </c>
      <c r="EA222">
        <v>14100</v>
      </c>
      <c r="EB222">
        <v>15.4</v>
      </c>
      <c r="EC222">
        <v>11000</v>
      </c>
      <c r="ED222">
        <v>14.2</v>
      </c>
      <c r="EE222">
        <v>0</v>
      </c>
    </row>
    <row r="223" spans="1:135" x14ac:dyDescent="0.3">
      <c r="A223">
        <v>221</v>
      </c>
      <c r="B223" t="s">
        <v>135</v>
      </c>
      <c r="C223">
        <v>905</v>
      </c>
      <c r="D223">
        <v>62724</v>
      </c>
      <c r="E223" t="s">
        <v>135</v>
      </c>
      <c r="F223">
        <v>5302488</v>
      </c>
      <c r="G223" t="s">
        <v>483</v>
      </c>
      <c r="H223" s="1">
        <v>42121</v>
      </c>
      <c r="I223" t="s">
        <v>451</v>
      </c>
      <c r="J223" t="s">
        <v>484</v>
      </c>
      <c r="K223" t="s">
        <v>461</v>
      </c>
      <c r="L223" t="s">
        <v>140</v>
      </c>
      <c r="M223">
        <v>0</v>
      </c>
      <c r="N223">
        <v>0</v>
      </c>
      <c r="O223">
        <v>0</v>
      </c>
      <c r="P223" t="s">
        <v>328</v>
      </c>
      <c r="Q223" t="s">
        <v>170</v>
      </c>
      <c r="R223" t="s">
        <v>180</v>
      </c>
      <c r="S223" t="s">
        <v>180</v>
      </c>
      <c r="T223" t="s">
        <v>181</v>
      </c>
      <c r="U223">
        <v>2</v>
      </c>
      <c r="V223" t="s">
        <v>389</v>
      </c>
      <c r="W223" t="s">
        <v>243</v>
      </c>
      <c r="X223" t="s">
        <v>147</v>
      </c>
      <c r="Y223" t="s">
        <v>148</v>
      </c>
      <c r="Z223">
        <v>0</v>
      </c>
      <c r="AA223" t="s">
        <v>198</v>
      </c>
      <c r="AB223" t="s">
        <v>199</v>
      </c>
      <c r="AC223" t="s">
        <v>486</v>
      </c>
      <c r="AD223">
        <v>2.34</v>
      </c>
      <c r="AE223">
        <v>34.255716999999997</v>
      </c>
      <c r="AF223">
        <v>-84.341419999999999</v>
      </c>
      <c r="AG223">
        <v>31</v>
      </c>
      <c r="AH223">
        <v>26</v>
      </c>
      <c r="AI223">
        <v>661</v>
      </c>
      <c r="AJ223" t="s">
        <v>456</v>
      </c>
      <c r="AK223">
        <v>44</v>
      </c>
      <c r="AL223">
        <v>44</v>
      </c>
      <c r="AM223" t="s">
        <v>153</v>
      </c>
      <c r="AN223">
        <v>820.9</v>
      </c>
      <c r="AO223">
        <v>53.4</v>
      </c>
      <c r="AP223">
        <v>764.7</v>
      </c>
      <c r="AQ223">
        <v>-84.343449000000007</v>
      </c>
      <c r="AR223">
        <v>34.255195000000001</v>
      </c>
      <c r="AS223">
        <v>-84.341082</v>
      </c>
      <c r="AT223">
        <v>34.255709000000003</v>
      </c>
      <c r="AU223" t="s">
        <v>455</v>
      </c>
      <c r="AV223">
        <v>1</v>
      </c>
      <c r="AW223">
        <v>57</v>
      </c>
      <c r="AX223">
        <v>20</v>
      </c>
      <c r="AY223">
        <v>0</v>
      </c>
      <c r="AZ223">
        <v>45</v>
      </c>
      <c r="BA223">
        <v>8.7899999999999991</v>
      </c>
      <c r="BB223">
        <v>8.31</v>
      </c>
      <c r="BC223">
        <v>1149.9000000000001</v>
      </c>
      <c r="BD223">
        <v>1153.9000000000001</v>
      </c>
      <c r="BE223">
        <v>1155.8</v>
      </c>
      <c r="BF223">
        <v>45</v>
      </c>
      <c r="BG223">
        <v>55</v>
      </c>
      <c r="BH223">
        <v>0</v>
      </c>
      <c r="BI223" s="1">
        <v>44138</v>
      </c>
      <c r="BJ223" t="s">
        <v>154</v>
      </c>
      <c r="BK223">
        <v>2.4819999999999998E-3</v>
      </c>
      <c r="BL223">
        <v>9372</v>
      </c>
      <c r="BM223">
        <v>9205</v>
      </c>
      <c r="BN223" t="s">
        <v>455</v>
      </c>
      <c r="BO223" t="s">
        <v>457</v>
      </c>
      <c r="BP223">
        <v>1</v>
      </c>
      <c r="BQ223">
        <v>2000</v>
      </c>
      <c r="BR223">
        <v>6</v>
      </c>
      <c r="BS223">
        <v>1</v>
      </c>
      <c r="BT223">
        <v>2</v>
      </c>
      <c r="BU223">
        <v>1</v>
      </c>
      <c r="BV223">
        <v>1</v>
      </c>
      <c r="BW223">
        <v>2</v>
      </c>
      <c r="BX223">
        <v>3</v>
      </c>
      <c r="BY223">
        <v>3</v>
      </c>
      <c r="BZ223" t="s">
        <v>156</v>
      </c>
      <c r="CA223">
        <v>57</v>
      </c>
      <c r="CB223">
        <v>20</v>
      </c>
      <c r="CC223">
        <v>0</v>
      </c>
      <c r="CD223" t="s">
        <v>157</v>
      </c>
      <c r="CE223" t="s">
        <v>157</v>
      </c>
      <c r="CF223">
        <v>0</v>
      </c>
      <c r="CG223">
        <v>45</v>
      </c>
      <c r="CH223">
        <v>18200</v>
      </c>
      <c r="CI223" t="s">
        <v>158</v>
      </c>
      <c r="CJ223">
        <v>0</v>
      </c>
      <c r="CK223">
        <v>0.36371900000000001</v>
      </c>
      <c r="CL223">
        <v>11</v>
      </c>
      <c r="CM223" t="s">
        <v>159</v>
      </c>
      <c r="CN223">
        <v>18200</v>
      </c>
      <c r="CO223">
        <v>84472</v>
      </c>
      <c r="CP223">
        <v>20.024999999999999</v>
      </c>
      <c r="CQ223">
        <v>20.388999999999999</v>
      </c>
      <c r="CR223">
        <v>84472</v>
      </c>
      <c r="CS223">
        <v>0</v>
      </c>
      <c r="CT223">
        <v>1920.436876</v>
      </c>
      <c r="CU223">
        <v>100</v>
      </c>
      <c r="CV223">
        <v>9213</v>
      </c>
      <c r="CW223">
        <v>1.4389000000000001E-2</v>
      </c>
      <c r="CX223">
        <v>0</v>
      </c>
      <c r="CY223">
        <v>2.4819999999999998E-3</v>
      </c>
      <c r="CZ223">
        <v>122</v>
      </c>
      <c r="DA223" t="s">
        <v>458</v>
      </c>
      <c r="DB223" t="s">
        <v>459</v>
      </c>
      <c r="DC223" t="s">
        <v>460</v>
      </c>
      <c r="DD223">
        <v>-84.329953000000003</v>
      </c>
      <c r="DE223">
        <v>34.256439999999998</v>
      </c>
      <c r="DF223">
        <v>34.256439999999998</v>
      </c>
      <c r="DG223">
        <v>-84.329953000000003</v>
      </c>
      <c r="DH223">
        <v>1.1153E-2</v>
      </c>
      <c r="DI223">
        <v>2.4819999999999998E-3</v>
      </c>
      <c r="DJ223">
        <v>31</v>
      </c>
      <c r="DK223">
        <v>17100</v>
      </c>
      <c r="DL223">
        <v>6.7</v>
      </c>
      <c r="DM223">
        <v>19000</v>
      </c>
      <c r="DN223">
        <v>11.6</v>
      </c>
      <c r="DO223">
        <v>18500</v>
      </c>
      <c r="DP223">
        <v>11.6</v>
      </c>
      <c r="DQ223">
        <v>19200</v>
      </c>
      <c r="DR223">
        <v>0</v>
      </c>
      <c r="DS223">
        <v>18600</v>
      </c>
      <c r="DT223">
        <v>9.6999999999999993</v>
      </c>
      <c r="DU223">
        <v>17600</v>
      </c>
      <c r="DV223">
        <v>14.7</v>
      </c>
      <c r="DW223">
        <v>16800</v>
      </c>
      <c r="DX223">
        <v>15.4</v>
      </c>
      <c r="DY223">
        <v>14100</v>
      </c>
      <c r="DZ223">
        <v>15.4</v>
      </c>
      <c r="EA223">
        <v>14100</v>
      </c>
      <c r="EB223">
        <v>15.4</v>
      </c>
      <c r="EC223">
        <v>11000</v>
      </c>
      <c r="ED223">
        <v>14.2</v>
      </c>
      <c r="EE223">
        <v>6.9999999999999999E-6</v>
      </c>
    </row>
    <row r="224" spans="1:135" x14ac:dyDescent="0.3">
      <c r="A224">
        <v>222</v>
      </c>
      <c r="B224" t="s">
        <v>135</v>
      </c>
      <c r="C224">
        <v>978</v>
      </c>
      <c r="D224">
        <v>50473</v>
      </c>
      <c r="E224" t="s">
        <v>135</v>
      </c>
      <c r="F224">
        <v>5767971</v>
      </c>
      <c r="G224" t="s">
        <v>450</v>
      </c>
      <c r="H224" s="1">
        <v>42513</v>
      </c>
      <c r="I224" t="s">
        <v>451</v>
      </c>
      <c r="J224" t="s">
        <v>461</v>
      </c>
      <c r="K224" t="s">
        <v>470</v>
      </c>
      <c r="L224" t="s">
        <v>140</v>
      </c>
      <c r="M224">
        <v>0</v>
      </c>
      <c r="N224">
        <v>0</v>
      </c>
      <c r="O224">
        <v>0</v>
      </c>
      <c r="P224" t="s">
        <v>141</v>
      </c>
      <c r="Q224" t="s">
        <v>249</v>
      </c>
      <c r="R224" t="s">
        <v>191</v>
      </c>
      <c r="S224" t="s">
        <v>191</v>
      </c>
      <c r="T224" t="s">
        <v>337</v>
      </c>
      <c r="U224">
        <v>2</v>
      </c>
      <c r="V224" t="s">
        <v>182</v>
      </c>
      <c r="W224" t="s">
        <v>183</v>
      </c>
      <c r="X224" t="s">
        <v>147</v>
      </c>
      <c r="Y224" t="s">
        <v>148</v>
      </c>
      <c r="Z224">
        <v>0</v>
      </c>
      <c r="AA224" t="s">
        <v>488</v>
      </c>
      <c r="AB224" t="s">
        <v>489</v>
      </c>
      <c r="AC224" t="s">
        <v>455</v>
      </c>
      <c r="AD224">
        <v>20.37</v>
      </c>
      <c r="AE224">
        <v>34.255465000000001</v>
      </c>
      <c r="AF224">
        <v>-84.342965000000007</v>
      </c>
      <c r="AG224">
        <v>31</v>
      </c>
      <c r="AH224">
        <v>26</v>
      </c>
      <c r="AI224">
        <v>661</v>
      </c>
      <c r="AJ224" t="s">
        <v>456</v>
      </c>
      <c r="AK224">
        <v>44</v>
      </c>
      <c r="AL224">
        <v>44</v>
      </c>
      <c r="AM224" t="s">
        <v>153</v>
      </c>
      <c r="AN224">
        <v>820.9</v>
      </c>
      <c r="AO224">
        <v>53.4</v>
      </c>
      <c r="AP224">
        <v>764.7</v>
      </c>
      <c r="AQ224">
        <v>-84.343449000000007</v>
      </c>
      <c r="AR224">
        <v>34.255195000000001</v>
      </c>
      <c r="AS224">
        <v>-84.341082</v>
      </c>
      <c r="AT224">
        <v>34.255709000000003</v>
      </c>
      <c r="AU224" t="s">
        <v>455</v>
      </c>
      <c r="AV224">
        <v>1</v>
      </c>
      <c r="AW224">
        <v>57</v>
      </c>
      <c r="AX224">
        <v>20</v>
      </c>
      <c r="AY224">
        <v>0</v>
      </c>
      <c r="AZ224">
        <v>45</v>
      </c>
      <c r="BA224">
        <v>8.7899999999999991</v>
      </c>
      <c r="BB224">
        <v>8.31</v>
      </c>
      <c r="BC224">
        <v>1149.9000000000001</v>
      </c>
      <c r="BD224">
        <v>1153.9000000000001</v>
      </c>
      <c r="BE224">
        <v>1155.8</v>
      </c>
      <c r="BF224">
        <v>45</v>
      </c>
      <c r="BG224">
        <v>55</v>
      </c>
      <c r="BH224">
        <v>0</v>
      </c>
      <c r="BI224" s="1">
        <v>44138</v>
      </c>
      <c r="BJ224" t="s">
        <v>154</v>
      </c>
      <c r="BK224">
        <v>2.4819999999999998E-3</v>
      </c>
      <c r="BL224">
        <v>9372</v>
      </c>
      <c r="BM224">
        <v>9205</v>
      </c>
      <c r="BN224" t="s">
        <v>455</v>
      </c>
      <c r="BO224" t="s">
        <v>457</v>
      </c>
      <c r="BP224">
        <v>1</v>
      </c>
      <c r="BQ224">
        <v>2000</v>
      </c>
      <c r="BR224">
        <v>6</v>
      </c>
      <c r="BS224">
        <v>1</v>
      </c>
      <c r="BT224">
        <v>2</v>
      </c>
      <c r="BU224">
        <v>1</v>
      </c>
      <c r="BV224">
        <v>1</v>
      </c>
      <c r="BW224">
        <v>2</v>
      </c>
      <c r="BX224">
        <v>3</v>
      </c>
      <c r="BY224">
        <v>3</v>
      </c>
      <c r="BZ224" t="s">
        <v>156</v>
      </c>
      <c r="CA224">
        <v>57</v>
      </c>
      <c r="CB224">
        <v>20</v>
      </c>
      <c r="CC224">
        <v>0</v>
      </c>
      <c r="CD224" t="s">
        <v>157</v>
      </c>
      <c r="CE224" t="s">
        <v>157</v>
      </c>
      <c r="CF224">
        <v>0</v>
      </c>
      <c r="CG224">
        <v>45</v>
      </c>
      <c r="CH224">
        <v>18200</v>
      </c>
      <c r="CI224" t="s">
        <v>158</v>
      </c>
      <c r="CJ224">
        <v>0</v>
      </c>
      <c r="CK224">
        <v>0.36371900000000001</v>
      </c>
      <c r="CL224">
        <v>11</v>
      </c>
      <c r="CM224" t="s">
        <v>159</v>
      </c>
      <c r="CN224">
        <v>18200</v>
      </c>
      <c r="CO224">
        <v>84472</v>
      </c>
      <c r="CP224">
        <v>20.024999999999999</v>
      </c>
      <c r="CQ224">
        <v>20.388999999999999</v>
      </c>
      <c r="CR224">
        <v>84472</v>
      </c>
      <c r="CS224">
        <v>0</v>
      </c>
      <c r="CT224">
        <v>1920.436876</v>
      </c>
      <c r="CU224">
        <v>100</v>
      </c>
      <c r="CV224">
        <v>9213</v>
      </c>
      <c r="CW224">
        <v>1.4389000000000001E-2</v>
      </c>
      <c r="CX224">
        <v>0</v>
      </c>
      <c r="CY224">
        <v>2.4819999999999998E-3</v>
      </c>
      <c r="CZ224">
        <v>122</v>
      </c>
      <c r="DA224" t="s">
        <v>458</v>
      </c>
      <c r="DB224" t="s">
        <v>459</v>
      </c>
      <c r="DC224" t="s">
        <v>460</v>
      </c>
      <c r="DD224">
        <v>-84.329953000000003</v>
      </c>
      <c r="DE224">
        <v>34.256439999999998</v>
      </c>
      <c r="DF224">
        <v>34.256439999999998</v>
      </c>
      <c r="DG224">
        <v>-84.329953000000003</v>
      </c>
      <c r="DH224">
        <v>1.1153E-2</v>
      </c>
      <c r="DI224">
        <v>2.4819999999999998E-3</v>
      </c>
      <c r="DJ224">
        <v>31</v>
      </c>
      <c r="DK224">
        <v>17100</v>
      </c>
      <c r="DL224">
        <v>6.7</v>
      </c>
      <c r="DM224">
        <v>19000</v>
      </c>
      <c r="DN224">
        <v>11.6</v>
      </c>
      <c r="DO224">
        <v>18500</v>
      </c>
      <c r="DP224">
        <v>11.6</v>
      </c>
      <c r="DQ224">
        <v>19200</v>
      </c>
      <c r="DR224">
        <v>0</v>
      </c>
      <c r="DS224">
        <v>18600</v>
      </c>
      <c r="DT224">
        <v>9.6999999999999993</v>
      </c>
      <c r="DU224">
        <v>17600</v>
      </c>
      <c r="DV224">
        <v>14.7</v>
      </c>
      <c r="DW224">
        <v>16800</v>
      </c>
      <c r="DX224">
        <v>15.4</v>
      </c>
      <c r="DY224">
        <v>14100</v>
      </c>
      <c r="DZ224">
        <v>15.4</v>
      </c>
      <c r="EA224">
        <v>14100</v>
      </c>
      <c r="EB224">
        <v>15.4</v>
      </c>
      <c r="EC224">
        <v>11000</v>
      </c>
      <c r="ED224">
        <v>14.2</v>
      </c>
      <c r="EE224">
        <v>0</v>
      </c>
    </row>
    <row r="225" spans="1:135" x14ac:dyDescent="0.3">
      <c r="A225">
        <v>223</v>
      </c>
      <c r="B225" t="s">
        <v>135</v>
      </c>
      <c r="C225">
        <v>979</v>
      </c>
      <c r="D225">
        <v>50426</v>
      </c>
      <c r="E225" t="s">
        <v>135</v>
      </c>
      <c r="F225">
        <v>5770509</v>
      </c>
      <c r="G225" t="s">
        <v>450</v>
      </c>
      <c r="H225" s="1">
        <v>42515</v>
      </c>
      <c r="I225" t="s">
        <v>451</v>
      </c>
      <c r="J225" t="s">
        <v>475</v>
      </c>
      <c r="K225" t="s">
        <v>461</v>
      </c>
      <c r="L225" t="s">
        <v>140</v>
      </c>
      <c r="M225">
        <v>0</v>
      </c>
      <c r="N225">
        <v>0</v>
      </c>
      <c r="O225">
        <v>0</v>
      </c>
      <c r="P225" t="s">
        <v>235</v>
      </c>
      <c r="Q225" t="s">
        <v>249</v>
      </c>
      <c r="R225" t="s">
        <v>180</v>
      </c>
      <c r="S225" t="s">
        <v>180</v>
      </c>
      <c r="T225" t="s">
        <v>242</v>
      </c>
      <c r="U225">
        <v>2</v>
      </c>
      <c r="V225" t="s">
        <v>490</v>
      </c>
      <c r="W225" t="s">
        <v>261</v>
      </c>
      <c r="X225" t="s">
        <v>147</v>
      </c>
      <c r="Y225" t="s">
        <v>148</v>
      </c>
      <c r="Z225">
        <v>0</v>
      </c>
      <c r="AA225" t="s">
        <v>175</v>
      </c>
      <c r="AB225" t="s">
        <v>212</v>
      </c>
      <c r="AC225" t="s">
        <v>486</v>
      </c>
      <c r="AD225">
        <v>2.3280319999999999</v>
      </c>
      <c r="AE225">
        <v>34.255550999999997</v>
      </c>
      <c r="AF225">
        <v>-84.341381999999996</v>
      </c>
      <c r="AG225">
        <v>31</v>
      </c>
      <c r="AH225">
        <v>26</v>
      </c>
      <c r="AI225">
        <v>661</v>
      </c>
      <c r="AJ225" t="s">
        <v>456</v>
      </c>
      <c r="AK225">
        <v>44</v>
      </c>
      <c r="AL225">
        <v>44</v>
      </c>
      <c r="AM225" t="s">
        <v>153</v>
      </c>
      <c r="AN225">
        <v>820.9</v>
      </c>
      <c r="AO225">
        <v>53.4</v>
      </c>
      <c r="AP225">
        <v>764.7</v>
      </c>
      <c r="AQ225">
        <v>-84.343449000000007</v>
      </c>
      <c r="AR225">
        <v>34.255195000000001</v>
      </c>
      <c r="AS225">
        <v>-84.341082</v>
      </c>
      <c r="AT225">
        <v>34.255709000000003</v>
      </c>
      <c r="AU225" t="s">
        <v>455</v>
      </c>
      <c r="AV225">
        <v>1</v>
      </c>
      <c r="AW225">
        <v>57</v>
      </c>
      <c r="AX225">
        <v>20</v>
      </c>
      <c r="AY225">
        <v>0</v>
      </c>
      <c r="AZ225">
        <v>45</v>
      </c>
      <c r="BA225">
        <v>8.7899999999999991</v>
      </c>
      <c r="BB225">
        <v>8.31</v>
      </c>
      <c r="BC225">
        <v>1149.9000000000001</v>
      </c>
      <c r="BD225">
        <v>1153.9000000000001</v>
      </c>
      <c r="BE225">
        <v>1155.8</v>
      </c>
      <c r="BF225">
        <v>45</v>
      </c>
      <c r="BG225">
        <v>55</v>
      </c>
      <c r="BH225">
        <v>0</v>
      </c>
      <c r="BI225" s="1">
        <v>44138</v>
      </c>
      <c r="BJ225" t="s">
        <v>154</v>
      </c>
      <c r="BK225">
        <v>2.4819999999999998E-3</v>
      </c>
      <c r="BL225">
        <v>9372</v>
      </c>
      <c r="BM225">
        <v>9205</v>
      </c>
      <c r="BN225" t="s">
        <v>455</v>
      </c>
      <c r="BO225" t="s">
        <v>457</v>
      </c>
      <c r="BP225">
        <v>1</v>
      </c>
      <c r="BQ225">
        <v>2000</v>
      </c>
      <c r="BR225">
        <v>6</v>
      </c>
      <c r="BS225">
        <v>1</v>
      </c>
      <c r="BT225">
        <v>2</v>
      </c>
      <c r="BU225">
        <v>1</v>
      </c>
      <c r="BV225">
        <v>1</v>
      </c>
      <c r="BW225">
        <v>2</v>
      </c>
      <c r="BX225">
        <v>3</v>
      </c>
      <c r="BY225">
        <v>3</v>
      </c>
      <c r="BZ225" t="s">
        <v>156</v>
      </c>
      <c r="CA225">
        <v>57</v>
      </c>
      <c r="CB225">
        <v>20</v>
      </c>
      <c r="CC225">
        <v>0</v>
      </c>
      <c r="CD225" t="s">
        <v>157</v>
      </c>
      <c r="CE225" t="s">
        <v>157</v>
      </c>
      <c r="CF225">
        <v>0</v>
      </c>
      <c r="CG225">
        <v>45</v>
      </c>
      <c r="CH225">
        <v>18200</v>
      </c>
      <c r="CI225" t="s">
        <v>158</v>
      </c>
      <c r="CJ225">
        <v>0</v>
      </c>
      <c r="CK225">
        <v>0.36371900000000001</v>
      </c>
      <c r="CL225">
        <v>11</v>
      </c>
      <c r="CM225" t="s">
        <v>159</v>
      </c>
      <c r="CN225">
        <v>18200</v>
      </c>
      <c r="CO225">
        <v>84472</v>
      </c>
      <c r="CP225">
        <v>20.024999999999999</v>
      </c>
      <c r="CQ225">
        <v>20.388999999999999</v>
      </c>
      <c r="CR225">
        <v>84472</v>
      </c>
      <c r="CS225">
        <v>0</v>
      </c>
      <c r="CT225">
        <v>1920.436876</v>
      </c>
      <c r="CU225">
        <v>100</v>
      </c>
      <c r="CV225">
        <v>9213</v>
      </c>
      <c r="CW225">
        <v>1.4389000000000001E-2</v>
      </c>
      <c r="CX225">
        <v>0</v>
      </c>
      <c r="CY225">
        <v>2.4819999999999998E-3</v>
      </c>
      <c r="CZ225">
        <v>122</v>
      </c>
      <c r="DA225" t="s">
        <v>458</v>
      </c>
      <c r="DB225" t="s">
        <v>459</v>
      </c>
      <c r="DC225" t="s">
        <v>460</v>
      </c>
      <c r="DD225">
        <v>-84.329953000000003</v>
      </c>
      <c r="DE225">
        <v>34.256439999999998</v>
      </c>
      <c r="DF225">
        <v>34.256439999999998</v>
      </c>
      <c r="DG225">
        <v>-84.329953000000003</v>
      </c>
      <c r="DH225">
        <v>1.1153E-2</v>
      </c>
      <c r="DI225">
        <v>2.4819999999999998E-3</v>
      </c>
      <c r="DJ225">
        <v>31</v>
      </c>
      <c r="DK225">
        <v>17100</v>
      </c>
      <c r="DL225">
        <v>6.7</v>
      </c>
      <c r="DM225">
        <v>19000</v>
      </c>
      <c r="DN225">
        <v>11.6</v>
      </c>
      <c r="DO225">
        <v>18500</v>
      </c>
      <c r="DP225">
        <v>11.6</v>
      </c>
      <c r="DQ225">
        <v>19200</v>
      </c>
      <c r="DR225">
        <v>0</v>
      </c>
      <c r="DS225">
        <v>18600</v>
      </c>
      <c r="DT225">
        <v>9.6999999999999993</v>
      </c>
      <c r="DU225">
        <v>17600</v>
      </c>
      <c r="DV225">
        <v>14.7</v>
      </c>
      <c r="DW225">
        <v>16800</v>
      </c>
      <c r="DX225">
        <v>15.4</v>
      </c>
      <c r="DY225">
        <v>14100</v>
      </c>
      <c r="DZ225">
        <v>15.4</v>
      </c>
      <c r="EA225">
        <v>14100</v>
      </c>
      <c r="EB225">
        <v>15.4</v>
      </c>
      <c r="EC225">
        <v>11000</v>
      </c>
      <c r="ED225">
        <v>14.2</v>
      </c>
      <c r="EE225">
        <v>1.7100000000000001E-4</v>
      </c>
    </row>
    <row r="226" spans="1:135" x14ac:dyDescent="0.3">
      <c r="A226">
        <v>224</v>
      </c>
      <c r="B226" t="s">
        <v>135</v>
      </c>
      <c r="C226">
        <v>945</v>
      </c>
      <c r="D226">
        <v>15381</v>
      </c>
      <c r="E226" t="s">
        <v>135</v>
      </c>
      <c r="F226">
        <v>7265554</v>
      </c>
      <c r="G226" t="s">
        <v>450</v>
      </c>
      <c r="H226" s="1">
        <v>43644</v>
      </c>
      <c r="I226" t="s">
        <v>451</v>
      </c>
      <c r="J226" t="s">
        <v>484</v>
      </c>
      <c r="K226" t="s">
        <v>475</v>
      </c>
      <c r="L226" t="s">
        <v>140</v>
      </c>
      <c r="M226">
        <v>0</v>
      </c>
      <c r="N226">
        <v>0</v>
      </c>
      <c r="O226">
        <v>0</v>
      </c>
      <c r="P226" t="s">
        <v>141</v>
      </c>
      <c r="Q226" t="s">
        <v>186</v>
      </c>
      <c r="R226" t="s">
        <v>201</v>
      </c>
      <c r="S226" t="s">
        <v>202</v>
      </c>
      <c r="T226" t="s">
        <v>221</v>
      </c>
      <c r="U226">
        <v>1</v>
      </c>
      <c r="V226" t="s">
        <v>196</v>
      </c>
      <c r="W226" t="s">
        <v>491</v>
      </c>
      <c r="X226" t="s">
        <v>147</v>
      </c>
      <c r="Y226" t="s">
        <v>148</v>
      </c>
      <c r="Z226">
        <v>16</v>
      </c>
      <c r="AA226" t="s">
        <v>149</v>
      </c>
      <c r="AB226" t="s">
        <v>168</v>
      </c>
      <c r="AC226" t="s">
        <v>455</v>
      </c>
      <c r="AD226">
        <v>20.460977</v>
      </c>
      <c r="AE226">
        <v>34.255724000000001</v>
      </c>
      <c r="AF226">
        <v>-84.341421999999994</v>
      </c>
      <c r="AG226">
        <v>31</v>
      </c>
      <c r="AH226">
        <v>26</v>
      </c>
      <c r="AI226">
        <v>661</v>
      </c>
      <c r="AJ226" t="s">
        <v>456</v>
      </c>
      <c r="AK226">
        <v>44</v>
      </c>
      <c r="AL226">
        <v>44</v>
      </c>
      <c r="AM226" t="s">
        <v>153</v>
      </c>
      <c r="AN226">
        <v>820.9</v>
      </c>
      <c r="AO226">
        <v>53.4</v>
      </c>
      <c r="AP226">
        <v>764.7</v>
      </c>
      <c r="AQ226">
        <v>-84.343449000000007</v>
      </c>
      <c r="AR226">
        <v>34.255195000000001</v>
      </c>
      <c r="AS226">
        <v>-84.341082</v>
      </c>
      <c r="AT226">
        <v>34.255709000000003</v>
      </c>
      <c r="AU226" t="s">
        <v>455</v>
      </c>
      <c r="AV226">
        <v>1</v>
      </c>
      <c r="AW226">
        <v>57</v>
      </c>
      <c r="AX226">
        <v>20</v>
      </c>
      <c r="AY226">
        <v>0</v>
      </c>
      <c r="AZ226">
        <v>45</v>
      </c>
      <c r="BA226">
        <v>8.7899999999999991</v>
      </c>
      <c r="BB226">
        <v>8.31</v>
      </c>
      <c r="BC226">
        <v>1149.9000000000001</v>
      </c>
      <c r="BD226">
        <v>1153.9000000000001</v>
      </c>
      <c r="BE226">
        <v>1155.8</v>
      </c>
      <c r="BF226">
        <v>45</v>
      </c>
      <c r="BG226">
        <v>55</v>
      </c>
      <c r="BH226">
        <v>0</v>
      </c>
      <c r="BI226" s="1">
        <v>44138</v>
      </c>
      <c r="BJ226" t="s">
        <v>154</v>
      </c>
      <c r="BK226">
        <v>2.4819999999999998E-3</v>
      </c>
      <c r="BL226">
        <v>9372</v>
      </c>
      <c r="BM226">
        <v>9205</v>
      </c>
      <c r="BN226" t="s">
        <v>455</v>
      </c>
      <c r="BO226" t="s">
        <v>457</v>
      </c>
      <c r="BP226">
        <v>1</v>
      </c>
      <c r="BQ226">
        <v>2000</v>
      </c>
      <c r="BR226">
        <v>6</v>
      </c>
      <c r="BS226">
        <v>1</v>
      </c>
      <c r="BT226">
        <v>2</v>
      </c>
      <c r="BU226">
        <v>1</v>
      </c>
      <c r="BV226">
        <v>1</v>
      </c>
      <c r="BW226">
        <v>2</v>
      </c>
      <c r="BX226">
        <v>3</v>
      </c>
      <c r="BY226">
        <v>3</v>
      </c>
      <c r="BZ226" t="s">
        <v>156</v>
      </c>
      <c r="CA226">
        <v>57</v>
      </c>
      <c r="CB226">
        <v>20</v>
      </c>
      <c r="CC226">
        <v>0</v>
      </c>
      <c r="CD226" t="s">
        <v>157</v>
      </c>
      <c r="CE226" t="s">
        <v>157</v>
      </c>
      <c r="CF226">
        <v>0</v>
      </c>
      <c r="CG226">
        <v>45</v>
      </c>
      <c r="CH226">
        <v>18200</v>
      </c>
      <c r="CI226" t="s">
        <v>158</v>
      </c>
      <c r="CJ226">
        <v>0</v>
      </c>
      <c r="CK226">
        <v>0.36371900000000001</v>
      </c>
      <c r="CL226">
        <v>11</v>
      </c>
      <c r="CM226" t="s">
        <v>159</v>
      </c>
      <c r="CN226">
        <v>18200</v>
      </c>
      <c r="CO226">
        <v>84472</v>
      </c>
      <c r="CP226">
        <v>20.024999999999999</v>
      </c>
      <c r="CQ226">
        <v>20.388999999999999</v>
      </c>
      <c r="CR226">
        <v>84472</v>
      </c>
      <c r="CS226">
        <v>0</v>
      </c>
      <c r="CT226">
        <v>1920.436876</v>
      </c>
      <c r="CU226">
        <v>100</v>
      </c>
      <c r="CV226">
        <v>9213</v>
      </c>
      <c r="CW226">
        <v>1.4389000000000001E-2</v>
      </c>
      <c r="CX226">
        <v>0</v>
      </c>
      <c r="CY226">
        <v>2.4819999999999998E-3</v>
      </c>
      <c r="CZ226">
        <v>122</v>
      </c>
      <c r="DA226" t="s">
        <v>458</v>
      </c>
      <c r="DB226" t="s">
        <v>459</v>
      </c>
      <c r="DC226" t="s">
        <v>460</v>
      </c>
      <c r="DD226">
        <v>-84.329953000000003</v>
      </c>
      <c r="DE226">
        <v>34.256439999999998</v>
      </c>
      <c r="DF226">
        <v>34.256439999999998</v>
      </c>
      <c r="DG226">
        <v>-84.329953000000003</v>
      </c>
      <c r="DH226">
        <v>1.1153E-2</v>
      </c>
      <c r="DI226">
        <v>2.4819999999999998E-3</v>
      </c>
      <c r="DJ226">
        <v>31</v>
      </c>
      <c r="DK226">
        <v>17100</v>
      </c>
      <c r="DL226">
        <v>6.7</v>
      </c>
      <c r="DM226">
        <v>19000</v>
      </c>
      <c r="DN226">
        <v>11.6</v>
      </c>
      <c r="DO226">
        <v>18500</v>
      </c>
      <c r="DP226">
        <v>11.6</v>
      </c>
      <c r="DQ226">
        <v>19200</v>
      </c>
      <c r="DR226">
        <v>0</v>
      </c>
      <c r="DS226">
        <v>18600</v>
      </c>
      <c r="DT226">
        <v>9.6999999999999993</v>
      </c>
      <c r="DU226">
        <v>17600</v>
      </c>
      <c r="DV226">
        <v>14.7</v>
      </c>
      <c r="DW226">
        <v>16800</v>
      </c>
      <c r="DX226">
        <v>15.4</v>
      </c>
      <c r="DY226">
        <v>14100</v>
      </c>
      <c r="DZ226">
        <v>15.4</v>
      </c>
      <c r="EA226">
        <v>14100</v>
      </c>
      <c r="EB226">
        <v>15.4</v>
      </c>
      <c r="EC226">
        <v>11000</v>
      </c>
      <c r="ED226">
        <v>14.2</v>
      </c>
      <c r="EE226">
        <v>0</v>
      </c>
    </row>
    <row r="227" spans="1:135" x14ac:dyDescent="0.3">
      <c r="A227">
        <v>225</v>
      </c>
      <c r="B227" t="s">
        <v>135</v>
      </c>
      <c r="C227">
        <v>948</v>
      </c>
      <c r="D227">
        <v>14433</v>
      </c>
      <c r="E227" t="s">
        <v>135</v>
      </c>
      <c r="F227">
        <v>7306720</v>
      </c>
      <c r="G227" t="s">
        <v>450</v>
      </c>
      <c r="H227" s="1">
        <v>43680</v>
      </c>
      <c r="I227" t="s">
        <v>451</v>
      </c>
      <c r="J227" t="s">
        <v>484</v>
      </c>
      <c r="K227" t="s">
        <v>475</v>
      </c>
      <c r="L227" t="s">
        <v>218</v>
      </c>
      <c r="M227">
        <v>0</v>
      </c>
      <c r="N227">
        <v>0</v>
      </c>
      <c r="O227">
        <v>1</v>
      </c>
      <c r="P227" t="s">
        <v>248</v>
      </c>
      <c r="Q227" t="s">
        <v>249</v>
      </c>
      <c r="R227" t="s">
        <v>180</v>
      </c>
      <c r="S227" t="s">
        <v>180</v>
      </c>
      <c r="T227" t="s">
        <v>271</v>
      </c>
      <c r="U227">
        <v>2</v>
      </c>
      <c r="V227" t="s">
        <v>251</v>
      </c>
      <c r="W227" t="s">
        <v>492</v>
      </c>
      <c r="X227" t="s">
        <v>147</v>
      </c>
      <c r="Y227" t="s">
        <v>148</v>
      </c>
      <c r="Z227">
        <v>0</v>
      </c>
      <c r="AA227" t="s">
        <v>493</v>
      </c>
      <c r="AB227" t="s">
        <v>195</v>
      </c>
      <c r="AC227" t="s">
        <v>455</v>
      </c>
      <c r="AD227">
        <v>20.460999999999999</v>
      </c>
      <c r="AE227">
        <v>34.255724000000001</v>
      </c>
      <c r="AF227">
        <v>-84.341424000000004</v>
      </c>
      <c r="AG227">
        <v>31</v>
      </c>
      <c r="AH227">
        <v>26</v>
      </c>
      <c r="AI227">
        <v>661</v>
      </c>
      <c r="AJ227" t="s">
        <v>456</v>
      </c>
      <c r="AK227">
        <v>44</v>
      </c>
      <c r="AL227">
        <v>44</v>
      </c>
      <c r="AM227" t="s">
        <v>153</v>
      </c>
      <c r="AN227">
        <v>820.9</v>
      </c>
      <c r="AO227">
        <v>53.4</v>
      </c>
      <c r="AP227">
        <v>764.7</v>
      </c>
      <c r="AQ227">
        <v>-84.343449000000007</v>
      </c>
      <c r="AR227">
        <v>34.255195000000001</v>
      </c>
      <c r="AS227">
        <v>-84.341082</v>
      </c>
      <c r="AT227">
        <v>34.255709000000003</v>
      </c>
      <c r="AU227" t="s">
        <v>455</v>
      </c>
      <c r="AV227">
        <v>1</v>
      </c>
      <c r="AW227">
        <v>57</v>
      </c>
      <c r="AX227">
        <v>20</v>
      </c>
      <c r="AY227">
        <v>0</v>
      </c>
      <c r="AZ227">
        <v>45</v>
      </c>
      <c r="BA227">
        <v>8.7899999999999991</v>
      </c>
      <c r="BB227">
        <v>8.31</v>
      </c>
      <c r="BC227">
        <v>1149.9000000000001</v>
      </c>
      <c r="BD227">
        <v>1153.9000000000001</v>
      </c>
      <c r="BE227">
        <v>1155.8</v>
      </c>
      <c r="BF227">
        <v>45</v>
      </c>
      <c r="BG227">
        <v>55</v>
      </c>
      <c r="BH227">
        <v>0</v>
      </c>
      <c r="BI227" s="1">
        <v>44138</v>
      </c>
      <c r="BJ227" t="s">
        <v>154</v>
      </c>
      <c r="BK227">
        <v>2.4819999999999998E-3</v>
      </c>
      <c r="BL227">
        <v>9372</v>
      </c>
      <c r="BM227">
        <v>9205</v>
      </c>
      <c r="BN227" t="s">
        <v>455</v>
      </c>
      <c r="BO227" t="s">
        <v>457</v>
      </c>
      <c r="BP227">
        <v>1</v>
      </c>
      <c r="BQ227">
        <v>2000</v>
      </c>
      <c r="BR227">
        <v>6</v>
      </c>
      <c r="BS227">
        <v>1</v>
      </c>
      <c r="BT227">
        <v>2</v>
      </c>
      <c r="BU227">
        <v>1</v>
      </c>
      <c r="BV227">
        <v>1</v>
      </c>
      <c r="BW227">
        <v>2</v>
      </c>
      <c r="BX227">
        <v>3</v>
      </c>
      <c r="BY227">
        <v>3</v>
      </c>
      <c r="BZ227" t="s">
        <v>156</v>
      </c>
      <c r="CA227">
        <v>57</v>
      </c>
      <c r="CB227">
        <v>20</v>
      </c>
      <c r="CC227">
        <v>0</v>
      </c>
      <c r="CD227" t="s">
        <v>157</v>
      </c>
      <c r="CE227" t="s">
        <v>157</v>
      </c>
      <c r="CF227">
        <v>0</v>
      </c>
      <c r="CG227">
        <v>45</v>
      </c>
      <c r="CH227">
        <v>18200</v>
      </c>
      <c r="CI227" t="s">
        <v>158</v>
      </c>
      <c r="CJ227">
        <v>0</v>
      </c>
      <c r="CK227">
        <v>0.36371900000000001</v>
      </c>
      <c r="CL227">
        <v>11</v>
      </c>
      <c r="CM227" t="s">
        <v>159</v>
      </c>
      <c r="CN227">
        <v>18200</v>
      </c>
      <c r="CO227">
        <v>84472</v>
      </c>
      <c r="CP227">
        <v>20.024999999999999</v>
      </c>
      <c r="CQ227">
        <v>20.388999999999999</v>
      </c>
      <c r="CR227">
        <v>84472</v>
      </c>
      <c r="CS227">
        <v>0</v>
      </c>
      <c r="CT227">
        <v>1920.436876</v>
      </c>
      <c r="CU227">
        <v>100</v>
      </c>
      <c r="CV227">
        <v>9213</v>
      </c>
      <c r="CW227">
        <v>1.4389000000000001E-2</v>
      </c>
      <c r="CX227">
        <v>0</v>
      </c>
      <c r="CY227">
        <v>2.4819999999999998E-3</v>
      </c>
      <c r="CZ227">
        <v>122</v>
      </c>
      <c r="DA227" t="s">
        <v>458</v>
      </c>
      <c r="DB227" t="s">
        <v>459</v>
      </c>
      <c r="DC227" t="s">
        <v>460</v>
      </c>
      <c r="DD227">
        <v>-84.329953000000003</v>
      </c>
      <c r="DE227">
        <v>34.256439999999998</v>
      </c>
      <c r="DF227">
        <v>34.256439999999998</v>
      </c>
      <c r="DG227">
        <v>-84.329953000000003</v>
      </c>
      <c r="DH227">
        <v>1.1153E-2</v>
      </c>
      <c r="DI227">
        <v>2.4819999999999998E-3</v>
      </c>
      <c r="DJ227">
        <v>31</v>
      </c>
      <c r="DK227">
        <v>17100</v>
      </c>
      <c r="DL227">
        <v>6.7</v>
      </c>
      <c r="DM227">
        <v>19000</v>
      </c>
      <c r="DN227">
        <v>11.6</v>
      </c>
      <c r="DO227">
        <v>18500</v>
      </c>
      <c r="DP227">
        <v>11.6</v>
      </c>
      <c r="DQ227">
        <v>19200</v>
      </c>
      <c r="DR227">
        <v>0</v>
      </c>
      <c r="DS227">
        <v>18600</v>
      </c>
      <c r="DT227">
        <v>9.6999999999999993</v>
      </c>
      <c r="DU227">
        <v>17600</v>
      </c>
      <c r="DV227">
        <v>14.7</v>
      </c>
      <c r="DW227">
        <v>16800</v>
      </c>
      <c r="DX227">
        <v>15.4</v>
      </c>
      <c r="DY227">
        <v>14100</v>
      </c>
      <c r="DZ227">
        <v>15.4</v>
      </c>
      <c r="EA227">
        <v>14100</v>
      </c>
      <c r="EB227">
        <v>15.4</v>
      </c>
      <c r="EC227">
        <v>11000</v>
      </c>
      <c r="ED227">
        <v>14.2</v>
      </c>
      <c r="EE227">
        <v>0</v>
      </c>
    </row>
    <row r="228" spans="1:135" x14ac:dyDescent="0.3">
      <c r="A228">
        <v>226</v>
      </c>
      <c r="B228" t="s">
        <v>135</v>
      </c>
      <c r="C228">
        <v>951</v>
      </c>
      <c r="D228">
        <v>13646</v>
      </c>
      <c r="E228" t="s">
        <v>135</v>
      </c>
      <c r="F228">
        <v>7339693</v>
      </c>
      <c r="G228" t="s">
        <v>450</v>
      </c>
      <c r="H228" s="1">
        <v>43708</v>
      </c>
      <c r="I228" t="s">
        <v>451</v>
      </c>
      <c r="J228" t="s">
        <v>484</v>
      </c>
      <c r="K228" t="s">
        <v>475</v>
      </c>
      <c r="L228" t="s">
        <v>140</v>
      </c>
      <c r="M228">
        <v>0</v>
      </c>
      <c r="N228">
        <v>0</v>
      </c>
      <c r="O228">
        <v>0</v>
      </c>
      <c r="P228" t="s">
        <v>235</v>
      </c>
      <c r="Q228" t="s">
        <v>170</v>
      </c>
      <c r="R228" t="s">
        <v>180</v>
      </c>
      <c r="S228" t="s">
        <v>180</v>
      </c>
      <c r="T228" t="s">
        <v>242</v>
      </c>
      <c r="U228">
        <v>2</v>
      </c>
      <c r="V228" t="s">
        <v>194</v>
      </c>
      <c r="W228" t="s">
        <v>317</v>
      </c>
      <c r="X228" t="s">
        <v>147</v>
      </c>
      <c r="Y228" t="s">
        <v>148</v>
      </c>
      <c r="Z228">
        <v>0</v>
      </c>
      <c r="AA228" t="s">
        <v>175</v>
      </c>
      <c r="AB228" t="s">
        <v>195</v>
      </c>
      <c r="AC228" t="s">
        <v>455</v>
      </c>
      <c r="AD228">
        <v>20.460999999999999</v>
      </c>
      <c r="AE228">
        <v>34.255724000000001</v>
      </c>
      <c r="AF228">
        <v>-84.341419999999999</v>
      </c>
      <c r="AG228">
        <v>31</v>
      </c>
      <c r="AH228">
        <v>26</v>
      </c>
      <c r="AI228">
        <v>661</v>
      </c>
      <c r="AJ228" t="s">
        <v>456</v>
      </c>
      <c r="AK228">
        <v>44</v>
      </c>
      <c r="AL228">
        <v>44</v>
      </c>
      <c r="AM228" t="s">
        <v>153</v>
      </c>
      <c r="AN228">
        <v>820.9</v>
      </c>
      <c r="AO228">
        <v>53.4</v>
      </c>
      <c r="AP228">
        <v>764.7</v>
      </c>
      <c r="AQ228">
        <v>-84.343449000000007</v>
      </c>
      <c r="AR228">
        <v>34.255195000000001</v>
      </c>
      <c r="AS228">
        <v>-84.341082</v>
      </c>
      <c r="AT228">
        <v>34.255709000000003</v>
      </c>
      <c r="AU228" t="s">
        <v>455</v>
      </c>
      <c r="AV228">
        <v>1</v>
      </c>
      <c r="AW228">
        <v>57</v>
      </c>
      <c r="AX228">
        <v>20</v>
      </c>
      <c r="AY228">
        <v>0</v>
      </c>
      <c r="AZ228">
        <v>45</v>
      </c>
      <c r="BA228">
        <v>8.7899999999999991</v>
      </c>
      <c r="BB228">
        <v>8.31</v>
      </c>
      <c r="BC228">
        <v>1149.9000000000001</v>
      </c>
      <c r="BD228">
        <v>1153.9000000000001</v>
      </c>
      <c r="BE228">
        <v>1155.8</v>
      </c>
      <c r="BF228">
        <v>45</v>
      </c>
      <c r="BG228">
        <v>55</v>
      </c>
      <c r="BH228">
        <v>0</v>
      </c>
      <c r="BI228" s="1">
        <v>44138</v>
      </c>
      <c r="BJ228" t="s">
        <v>154</v>
      </c>
      <c r="BK228">
        <v>2.4819999999999998E-3</v>
      </c>
      <c r="BL228">
        <v>9372</v>
      </c>
      <c r="BM228">
        <v>9205</v>
      </c>
      <c r="BN228" t="s">
        <v>455</v>
      </c>
      <c r="BO228" t="s">
        <v>457</v>
      </c>
      <c r="BP228">
        <v>1</v>
      </c>
      <c r="BQ228">
        <v>2000</v>
      </c>
      <c r="BR228">
        <v>6</v>
      </c>
      <c r="BS228">
        <v>1</v>
      </c>
      <c r="BT228">
        <v>2</v>
      </c>
      <c r="BU228">
        <v>1</v>
      </c>
      <c r="BV228">
        <v>1</v>
      </c>
      <c r="BW228">
        <v>2</v>
      </c>
      <c r="BX228">
        <v>3</v>
      </c>
      <c r="BY228">
        <v>3</v>
      </c>
      <c r="BZ228" t="s">
        <v>156</v>
      </c>
      <c r="CA228">
        <v>57</v>
      </c>
      <c r="CB228">
        <v>20</v>
      </c>
      <c r="CC228">
        <v>0</v>
      </c>
      <c r="CD228" t="s">
        <v>157</v>
      </c>
      <c r="CE228" t="s">
        <v>157</v>
      </c>
      <c r="CF228">
        <v>0</v>
      </c>
      <c r="CG228">
        <v>45</v>
      </c>
      <c r="CH228">
        <v>18200</v>
      </c>
      <c r="CI228" t="s">
        <v>158</v>
      </c>
      <c r="CJ228">
        <v>0</v>
      </c>
      <c r="CK228">
        <v>0.36371900000000001</v>
      </c>
      <c r="CL228">
        <v>11</v>
      </c>
      <c r="CM228" t="s">
        <v>159</v>
      </c>
      <c r="CN228">
        <v>18200</v>
      </c>
      <c r="CO228">
        <v>84472</v>
      </c>
      <c r="CP228">
        <v>20.024999999999999</v>
      </c>
      <c r="CQ228">
        <v>20.388999999999999</v>
      </c>
      <c r="CR228">
        <v>84472</v>
      </c>
      <c r="CS228">
        <v>0</v>
      </c>
      <c r="CT228">
        <v>1920.436876</v>
      </c>
      <c r="CU228">
        <v>100</v>
      </c>
      <c r="CV228">
        <v>9213</v>
      </c>
      <c r="CW228">
        <v>1.4389000000000001E-2</v>
      </c>
      <c r="CX228">
        <v>0</v>
      </c>
      <c r="CY228">
        <v>2.4819999999999998E-3</v>
      </c>
      <c r="CZ228">
        <v>122</v>
      </c>
      <c r="DA228" t="s">
        <v>458</v>
      </c>
      <c r="DB228" t="s">
        <v>459</v>
      </c>
      <c r="DC228" t="s">
        <v>460</v>
      </c>
      <c r="DD228">
        <v>-84.329953000000003</v>
      </c>
      <c r="DE228">
        <v>34.256439999999998</v>
      </c>
      <c r="DF228">
        <v>34.256439999999998</v>
      </c>
      <c r="DG228">
        <v>-84.329953000000003</v>
      </c>
      <c r="DH228">
        <v>1.1153E-2</v>
      </c>
      <c r="DI228">
        <v>2.4819999999999998E-3</v>
      </c>
      <c r="DJ228">
        <v>31</v>
      </c>
      <c r="DK228">
        <v>17100</v>
      </c>
      <c r="DL228">
        <v>6.7</v>
      </c>
      <c r="DM228">
        <v>19000</v>
      </c>
      <c r="DN228">
        <v>11.6</v>
      </c>
      <c r="DO228">
        <v>18500</v>
      </c>
      <c r="DP228">
        <v>11.6</v>
      </c>
      <c r="DQ228">
        <v>19200</v>
      </c>
      <c r="DR228">
        <v>0</v>
      </c>
      <c r="DS228">
        <v>18600</v>
      </c>
      <c r="DT228">
        <v>9.6999999999999993</v>
      </c>
      <c r="DU228">
        <v>17600</v>
      </c>
      <c r="DV228">
        <v>14.7</v>
      </c>
      <c r="DW228">
        <v>16800</v>
      </c>
      <c r="DX228">
        <v>15.4</v>
      </c>
      <c r="DY228">
        <v>14100</v>
      </c>
      <c r="DZ228">
        <v>15.4</v>
      </c>
      <c r="EA228">
        <v>14100</v>
      </c>
      <c r="EB228">
        <v>15.4</v>
      </c>
      <c r="EC228">
        <v>11000</v>
      </c>
      <c r="ED228">
        <v>14.2</v>
      </c>
      <c r="EE228">
        <v>0</v>
      </c>
    </row>
    <row r="229" spans="1:135" x14ac:dyDescent="0.3">
      <c r="A229">
        <v>227</v>
      </c>
      <c r="B229" t="s">
        <v>135</v>
      </c>
      <c r="C229">
        <v>955</v>
      </c>
      <c r="D229">
        <v>12100</v>
      </c>
      <c r="E229" t="s">
        <v>135</v>
      </c>
      <c r="F229">
        <v>7403224</v>
      </c>
      <c r="G229" t="s">
        <v>450</v>
      </c>
      <c r="H229" s="1">
        <v>43762</v>
      </c>
      <c r="I229" t="s">
        <v>451</v>
      </c>
      <c r="J229" t="s">
        <v>481</v>
      </c>
      <c r="K229" t="s">
        <v>470</v>
      </c>
      <c r="L229" t="s">
        <v>140</v>
      </c>
      <c r="M229">
        <v>0</v>
      </c>
      <c r="N229">
        <v>0</v>
      </c>
      <c r="O229">
        <v>0</v>
      </c>
      <c r="P229" t="s">
        <v>141</v>
      </c>
      <c r="Q229" t="s">
        <v>249</v>
      </c>
      <c r="R229" t="s">
        <v>191</v>
      </c>
      <c r="S229" t="s">
        <v>191</v>
      </c>
      <c r="T229" t="s">
        <v>250</v>
      </c>
      <c r="U229">
        <v>2</v>
      </c>
      <c r="V229" t="s">
        <v>182</v>
      </c>
      <c r="W229" t="s">
        <v>183</v>
      </c>
      <c r="X229" t="s">
        <v>147</v>
      </c>
      <c r="Y229" t="s">
        <v>148</v>
      </c>
      <c r="Z229">
        <v>0</v>
      </c>
      <c r="AA229" t="s">
        <v>175</v>
      </c>
      <c r="AB229" t="s">
        <v>362</v>
      </c>
      <c r="AC229" t="s">
        <v>455</v>
      </c>
      <c r="AD229">
        <v>20.388999999999999</v>
      </c>
      <c r="AE229">
        <v>34.255592</v>
      </c>
      <c r="AF229">
        <v>-84.342663000000002</v>
      </c>
      <c r="AG229">
        <v>31</v>
      </c>
      <c r="AH229">
        <v>26</v>
      </c>
      <c r="AI229">
        <v>661</v>
      </c>
      <c r="AJ229" t="s">
        <v>456</v>
      </c>
      <c r="AK229">
        <v>44</v>
      </c>
      <c r="AL229">
        <v>44</v>
      </c>
      <c r="AM229" t="s">
        <v>153</v>
      </c>
      <c r="AN229">
        <v>820.9</v>
      </c>
      <c r="AO229">
        <v>53.4</v>
      </c>
      <c r="AP229">
        <v>764.7</v>
      </c>
      <c r="AQ229">
        <v>-84.343449000000007</v>
      </c>
      <c r="AR229">
        <v>34.255195000000001</v>
      </c>
      <c r="AS229">
        <v>-84.341082</v>
      </c>
      <c r="AT229">
        <v>34.255709000000003</v>
      </c>
      <c r="AU229" t="s">
        <v>455</v>
      </c>
      <c r="AV229">
        <v>1</v>
      </c>
      <c r="AW229">
        <v>57</v>
      </c>
      <c r="AX229">
        <v>20</v>
      </c>
      <c r="AY229">
        <v>0</v>
      </c>
      <c r="AZ229">
        <v>45</v>
      </c>
      <c r="BA229">
        <v>8.7899999999999991</v>
      </c>
      <c r="BB229">
        <v>8.31</v>
      </c>
      <c r="BC229">
        <v>1149.9000000000001</v>
      </c>
      <c r="BD229">
        <v>1153.9000000000001</v>
      </c>
      <c r="BE229">
        <v>1155.8</v>
      </c>
      <c r="BF229">
        <v>45</v>
      </c>
      <c r="BG229">
        <v>55</v>
      </c>
      <c r="BH229">
        <v>0</v>
      </c>
      <c r="BI229" s="1">
        <v>44138</v>
      </c>
      <c r="BJ229" t="s">
        <v>154</v>
      </c>
      <c r="BK229">
        <v>2.4819999999999998E-3</v>
      </c>
      <c r="BL229">
        <v>9372</v>
      </c>
      <c r="BM229">
        <v>9205</v>
      </c>
      <c r="BN229" t="s">
        <v>455</v>
      </c>
      <c r="BO229" t="s">
        <v>457</v>
      </c>
      <c r="BP229">
        <v>1</v>
      </c>
      <c r="BQ229">
        <v>2000</v>
      </c>
      <c r="BR229">
        <v>6</v>
      </c>
      <c r="BS229">
        <v>1</v>
      </c>
      <c r="BT229">
        <v>2</v>
      </c>
      <c r="BU229">
        <v>1</v>
      </c>
      <c r="BV229">
        <v>1</v>
      </c>
      <c r="BW229">
        <v>2</v>
      </c>
      <c r="BX229">
        <v>3</v>
      </c>
      <c r="BY229">
        <v>3</v>
      </c>
      <c r="BZ229" t="s">
        <v>156</v>
      </c>
      <c r="CA229">
        <v>57</v>
      </c>
      <c r="CB229">
        <v>20</v>
      </c>
      <c r="CC229">
        <v>0</v>
      </c>
      <c r="CD229" t="s">
        <v>157</v>
      </c>
      <c r="CE229" t="s">
        <v>157</v>
      </c>
      <c r="CF229">
        <v>0</v>
      </c>
      <c r="CG229">
        <v>45</v>
      </c>
      <c r="CH229">
        <v>18200</v>
      </c>
      <c r="CI229" t="s">
        <v>158</v>
      </c>
      <c r="CJ229">
        <v>0</v>
      </c>
      <c r="CK229">
        <v>0.36371900000000001</v>
      </c>
      <c r="CL229">
        <v>11</v>
      </c>
      <c r="CM229" t="s">
        <v>159</v>
      </c>
      <c r="CN229">
        <v>18200</v>
      </c>
      <c r="CO229">
        <v>84472</v>
      </c>
      <c r="CP229">
        <v>20.024999999999999</v>
      </c>
      <c r="CQ229">
        <v>20.388999999999999</v>
      </c>
      <c r="CR229">
        <v>84472</v>
      </c>
      <c r="CS229">
        <v>0</v>
      </c>
      <c r="CT229">
        <v>1920.436876</v>
      </c>
      <c r="CU229">
        <v>100</v>
      </c>
      <c r="CV229">
        <v>9213</v>
      </c>
      <c r="CW229">
        <v>1.4389000000000001E-2</v>
      </c>
      <c r="CX229">
        <v>0</v>
      </c>
      <c r="CY229">
        <v>2.4819999999999998E-3</v>
      </c>
      <c r="CZ229">
        <v>122</v>
      </c>
      <c r="DA229" t="s">
        <v>458</v>
      </c>
      <c r="DB229" t="s">
        <v>459</v>
      </c>
      <c r="DC229" t="s">
        <v>460</v>
      </c>
      <c r="DD229">
        <v>-84.329953000000003</v>
      </c>
      <c r="DE229">
        <v>34.256439999999998</v>
      </c>
      <c r="DF229">
        <v>34.256439999999998</v>
      </c>
      <c r="DG229">
        <v>-84.329953000000003</v>
      </c>
      <c r="DH229">
        <v>1.1153E-2</v>
      </c>
      <c r="DI229">
        <v>2.4819999999999998E-3</v>
      </c>
      <c r="DJ229">
        <v>31</v>
      </c>
      <c r="DK229">
        <v>17100</v>
      </c>
      <c r="DL229">
        <v>6.7</v>
      </c>
      <c r="DM229">
        <v>19000</v>
      </c>
      <c r="DN229">
        <v>11.6</v>
      </c>
      <c r="DO229">
        <v>18500</v>
      </c>
      <c r="DP229">
        <v>11.6</v>
      </c>
      <c r="DQ229">
        <v>19200</v>
      </c>
      <c r="DR229">
        <v>0</v>
      </c>
      <c r="DS229">
        <v>18600</v>
      </c>
      <c r="DT229">
        <v>9.6999999999999993</v>
      </c>
      <c r="DU229">
        <v>17600</v>
      </c>
      <c r="DV229">
        <v>14.7</v>
      </c>
      <c r="DW229">
        <v>16800</v>
      </c>
      <c r="DX229">
        <v>15.4</v>
      </c>
      <c r="DY229">
        <v>14100</v>
      </c>
      <c r="DZ229">
        <v>15.4</v>
      </c>
      <c r="EA229">
        <v>14100</v>
      </c>
      <c r="EB229">
        <v>15.4</v>
      </c>
      <c r="EC229">
        <v>11000</v>
      </c>
      <c r="ED229">
        <v>14.2</v>
      </c>
      <c r="EE229">
        <v>0</v>
      </c>
    </row>
    <row r="230" spans="1:135" x14ac:dyDescent="0.3">
      <c r="A230">
        <v>228</v>
      </c>
      <c r="B230" t="s">
        <v>135</v>
      </c>
      <c r="C230">
        <v>996</v>
      </c>
      <c r="D230">
        <v>47117</v>
      </c>
      <c r="E230" t="s">
        <v>135</v>
      </c>
      <c r="F230">
        <v>5917157</v>
      </c>
      <c r="G230" t="s">
        <v>450</v>
      </c>
      <c r="H230" s="1">
        <v>42626</v>
      </c>
      <c r="I230" t="s">
        <v>451</v>
      </c>
      <c r="J230" t="s">
        <v>475</v>
      </c>
      <c r="K230" t="s">
        <v>475</v>
      </c>
      <c r="L230" t="s">
        <v>140</v>
      </c>
      <c r="M230">
        <v>0</v>
      </c>
      <c r="N230">
        <v>0</v>
      </c>
      <c r="O230">
        <v>0</v>
      </c>
      <c r="P230" t="s">
        <v>235</v>
      </c>
      <c r="Q230" t="s">
        <v>249</v>
      </c>
      <c r="R230" t="s">
        <v>180</v>
      </c>
      <c r="S230" t="s">
        <v>180</v>
      </c>
      <c r="T230" t="s">
        <v>242</v>
      </c>
      <c r="U230">
        <v>2</v>
      </c>
      <c r="V230" t="s">
        <v>262</v>
      </c>
      <c r="W230" t="s">
        <v>254</v>
      </c>
      <c r="X230" t="s">
        <v>147</v>
      </c>
      <c r="Y230" t="s">
        <v>148</v>
      </c>
      <c r="Z230">
        <v>0</v>
      </c>
      <c r="AA230" t="s">
        <v>350</v>
      </c>
      <c r="AB230" t="s">
        <v>255</v>
      </c>
      <c r="AC230" t="s">
        <v>486</v>
      </c>
      <c r="AD230">
        <v>2.3336670000000002</v>
      </c>
      <c r="AE230">
        <v>34.255631999999999</v>
      </c>
      <c r="AF230">
        <v>-84.341399999999993</v>
      </c>
      <c r="AG230">
        <v>31</v>
      </c>
      <c r="AH230">
        <v>26</v>
      </c>
      <c r="AI230">
        <v>661</v>
      </c>
      <c r="AJ230" t="s">
        <v>456</v>
      </c>
      <c r="AK230">
        <v>44</v>
      </c>
      <c r="AL230">
        <v>44</v>
      </c>
      <c r="AM230" t="s">
        <v>153</v>
      </c>
      <c r="AN230">
        <v>820.9</v>
      </c>
      <c r="AO230">
        <v>53.4</v>
      </c>
      <c r="AP230">
        <v>764.7</v>
      </c>
      <c r="AQ230">
        <v>-84.343449000000007</v>
      </c>
      <c r="AR230">
        <v>34.255195000000001</v>
      </c>
      <c r="AS230">
        <v>-84.341082</v>
      </c>
      <c r="AT230">
        <v>34.255709000000003</v>
      </c>
      <c r="AU230" t="s">
        <v>455</v>
      </c>
      <c r="AV230">
        <v>1</v>
      </c>
      <c r="AW230">
        <v>57</v>
      </c>
      <c r="AX230">
        <v>20</v>
      </c>
      <c r="AY230">
        <v>0</v>
      </c>
      <c r="AZ230">
        <v>45</v>
      </c>
      <c r="BA230">
        <v>8.7899999999999991</v>
      </c>
      <c r="BB230">
        <v>8.31</v>
      </c>
      <c r="BC230">
        <v>1149.9000000000001</v>
      </c>
      <c r="BD230">
        <v>1153.9000000000001</v>
      </c>
      <c r="BE230">
        <v>1155.8</v>
      </c>
      <c r="BF230">
        <v>45</v>
      </c>
      <c r="BG230">
        <v>55</v>
      </c>
      <c r="BH230">
        <v>0</v>
      </c>
      <c r="BI230" s="1">
        <v>44138</v>
      </c>
      <c r="BJ230" t="s">
        <v>154</v>
      </c>
      <c r="BK230">
        <v>2.4819999999999998E-3</v>
      </c>
      <c r="BL230">
        <v>9372</v>
      </c>
      <c r="BM230">
        <v>9205</v>
      </c>
      <c r="BN230" t="s">
        <v>455</v>
      </c>
      <c r="BO230" t="s">
        <v>457</v>
      </c>
      <c r="BP230">
        <v>1</v>
      </c>
      <c r="BQ230">
        <v>2000</v>
      </c>
      <c r="BR230">
        <v>6</v>
      </c>
      <c r="BS230">
        <v>1</v>
      </c>
      <c r="BT230">
        <v>2</v>
      </c>
      <c r="BU230">
        <v>1</v>
      </c>
      <c r="BV230">
        <v>1</v>
      </c>
      <c r="BW230">
        <v>2</v>
      </c>
      <c r="BX230">
        <v>3</v>
      </c>
      <c r="BY230">
        <v>3</v>
      </c>
      <c r="BZ230" t="s">
        <v>156</v>
      </c>
      <c r="CA230">
        <v>57</v>
      </c>
      <c r="CB230">
        <v>20</v>
      </c>
      <c r="CC230">
        <v>0</v>
      </c>
      <c r="CD230" t="s">
        <v>157</v>
      </c>
      <c r="CE230" t="s">
        <v>157</v>
      </c>
      <c r="CF230">
        <v>0</v>
      </c>
      <c r="CG230">
        <v>45</v>
      </c>
      <c r="CH230">
        <v>18200</v>
      </c>
      <c r="CI230" t="s">
        <v>158</v>
      </c>
      <c r="CJ230">
        <v>0</v>
      </c>
      <c r="CK230">
        <v>0.36371900000000001</v>
      </c>
      <c r="CL230">
        <v>11</v>
      </c>
      <c r="CM230" t="s">
        <v>159</v>
      </c>
      <c r="CN230">
        <v>18200</v>
      </c>
      <c r="CO230">
        <v>84472</v>
      </c>
      <c r="CP230">
        <v>20.024999999999999</v>
      </c>
      <c r="CQ230">
        <v>20.388999999999999</v>
      </c>
      <c r="CR230">
        <v>84472</v>
      </c>
      <c r="CS230">
        <v>0</v>
      </c>
      <c r="CT230">
        <v>1920.436876</v>
      </c>
      <c r="CU230">
        <v>100</v>
      </c>
      <c r="CV230">
        <v>9213</v>
      </c>
      <c r="CW230">
        <v>1.4389000000000001E-2</v>
      </c>
      <c r="CX230">
        <v>0</v>
      </c>
      <c r="CY230">
        <v>2.4819999999999998E-3</v>
      </c>
      <c r="CZ230">
        <v>122</v>
      </c>
      <c r="DA230" t="s">
        <v>458</v>
      </c>
      <c r="DB230" t="s">
        <v>459</v>
      </c>
      <c r="DC230" t="s">
        <v>460</v>
      </c>
      <c r="DD230">
        <v>-84.329953000000003</v>
      </c>
      <c r="DE230">
        <v>34.256439999999998</v>
      </c>
      <c r="DF230">
        <v>34.256439999999998</v>
      </c>
      <c r="DG230">
        <v>-84.329953000000003</v>
      </c>
      <c r="DH230">
        <v>1.1153E-2</v>
      </c>
      <c r="DI230">
        <v>2.4819999999999998E-3</v>
      </c>
      <c r="DJ230">
        <v>31</v>
      </c>
      <c r="DK230">
        <v>17100</v>
      </c>
      <c r="DL230">
        <v>6.7</v>
      </c>
      <c r="DM230">
        <v>19000</v>
      </c>
      <c r="DN230">
        <v>11.6</v>
      </c>
      <c r="DO230">
        <v>18500</v>
      </c>
      <c r="DP230">
        <v>11.6</v>
      </c>
      <c r="DQ230">
        <v>19200</v>
      </c>
      <c r="DR230">
        <v>0</v>
      </c>
      <c r="DS230">
        <v>18600</v>
      </c>
      <c r="DT230">
        <v>9.6999999999999993</v>
      </c>
      <c r="DU230">
        <v>17600</v>
      </c>
      <c r="DV230">
        <v>14.7</v>
      </c>
      <c r="DW230">
        <v>16800</v>
      </c>
      <c r="DX230">
        <v>15.4</v>
      </c>
      <c r="DY230">
        <v>14100</v>
      </c>
      <c r="DZ230">
        <v>15.4</v>
      </c>
      <c r="EA230">
        <v>14100</v>
      </c>
      <c r="EB230">
        <v>15.4</v>
      </c>
      <c r="EC230">
        <v>11000</v>
      </c>
      <c r="ED230">
        <v>14.2</v>
      </c>
      <c r="EE230">
        <v>9.1000000000000003E-5</v>
      </c>
    </row>
    <row r="231" spans="1:135" x14ac:dyDescent="0.3">
      <c r="A231">
        <v>229</v>
      </c>
      <c r="B231" t="s">
        <v>135</v>
      </c>
      <c r="C231">
        <v>1007</v>
      </c>
      <c r="D231">
        <v>45070</v>
      </c>
      <c r="E231" t="s">
        <v>135</v>
      </c>
      <c r="F231">
        <v>6007203</v>
      </c>
      <c r="G231" t="s">
        <v>450</v>
      </c>
      <c r="H231" s="1">
        <v>42694</v>
      </c>
      <c r="I231" t="s">
        <v>451</v>
      </c>
      <c r="J231" t="s">
        <v>461</v>
      </c>
      <c r="K231" t="s">
        <v>475</v>
      </c>
      <c r="L231" t="s">
        <v>140</v>
      </c>
      <c r="M231">
        <v>0</v>
      </c>
      <c r="N231">
        <v>0</v>
      </c>
      <c r="O231">
        <v>0</v>
      </c>
      <c r="P231" t="s">
        <v>141</v>
      </c>
      <c r="Q231" t="s">
        <v>249</v>
      </c>
      <c r="R231" t="s">
        <v>277</v>
      </c>
      <c r="S231" t="s">
        <v>277</v>
      </c>
      <c r="T231" t="s">
        <v>221</v>
      </c>
      <c r="U231">
        <v>1</v>
      </c>
      <c r="V231" t="s">
        <v>145</v>
      </c>
      <c r="W231" t="s">
        <v>166</v>
      </c>
      <c r="X231" t="s">
        <v>147</v>
      </c>
      <c r="Y231" t="s">
        <v>148</v>
      </c>
      <c r="Z231">
        <v>21</v>
      </c>
      <c r="AA231" t="s">
        <v>149</v>
      </c>
      <c r="AB231" t="s">
        <v>168</v>
      </c>
      <c r="AC231" t="s">
        <v>455</v>
      </c>
      <c r="AD231">
        <v>20.467984999999999</v>
      </c>
      <c r="AE231">
        <v>34.255718999999999</v>
      </c>
      <c r="AF231">
        <v>-84.341302999999996</v>
      </c>
      <c r="AG231">
        <v>31</v>
      </c>
      <c r="AH231">
        <v>26</v>
      </c>
      <c r="AI231">
        <v>661</v>
      </c>
      <c r="AJ231" t="s">
        <v>456</v>
      </c>
      <c r="AK231">
        <v>44</v>
      </c>
      <c r="AL231">
        <v>44</v>
      </c>
      <c r="AM231" t="s">
        <v>153</v>
      </c>
      <c r="AN231">
        <v>820.9</v>
      </c>
      <c r="AO231">
        <v>53.4</v>
      </c>
      <c r="AP231">
        <v>764.7</v>
      </c>
      <c r="AQ231">
        <v>-84.343449000000007</v>
      </c>
      <c r="AR231">
        <v>34.255195000000001</v>
      </c>
      <c r="AS231">
        <v>-84.341082</v>
      </c>
      <c r="AT231">
        <v>34.255709000000003</v>
      </c>
      <c r="AU231" t="s">
        <v>455</v>
      </c>
      <c r="AV231">
        <v>1</v>
      </c>
      <c r="AW231">
        <v>57</v>
      </c>
      <c r="AX231">
        <v>20</v>
      </c>
      <c r="AY231">
        <v>0</v>
      </c>
      <c r="AZ231">
        <v>45</v>
      </c>
      <c r="BA231">
        <v>8.7899999999999991</v>
      </c>
      <c r="BB231">
        <v>8.31</v>
      </c>
      <c r="BC231">
        <v>1149.9000000000001</v>
      </c>
      <c r="BD231">
        <v>1153.9000000000001</v>
      </c>
      <c r="BE231">
        <v>1155.8</v>
      </c>
      <c r="BF231">
        <v>45</v>
      </c>
      <c r="BG231">
        <v>55</v>
      </c>
      <c r="BH231">
        <v>0</v>
      </c>
      <c r="BI231" s="1">
        <v>44138</v>
      </c>
      <c r="BJ231" t="s">
        <v>154</v>
      </c>
      <c r="BK231">
        <v>2.4819999999999998E-3</v>
      </c>
      <c r="BL231">
        <v>9372</v>
      </c>
      <c r="BM231">
        <v>9205</v>
      </c>
      <c r="BN231" t="s">
        <v>455</v>
      </c>
      <c r="BO231" t="s">
        <v>457</v>
      </c>
      <c r="BP231">
        <v>1</v>
      </c>
      <c r="BQ231">
        <v>2000</v>
      </c>
      <c r="BR231">
        <v>6</v>
      </c>
      <c r="BS231">
        <v>1</v>
      </c>
      <c r="BT231">
        <v>2</v>
      </c>
      <c r="BU231">
        <v>1</v>
      </c>
      <c r="BV231">
        <v>1</v>
      </c>
      <c r="BW231">
        <v>2</v>
      </c>
      <c r="BX231">
        <v>3</v>
      </c>
      <c r="BY231">
        <v>3</v>
      </c>
      <c r="BZ231" t="s">
        <v>156</v>
      </c>
      <c r="CA231">
        <v>57</v>
      </c>
      <c r="CB231">
        <v>20</v>
      </c>
      <c r="CC231">
        <v>0</v>
      </c>
      <c r="CD231" t="s">
        <v>157</v>
      </c>
      <c r="CE231" t="s">
        <v>157</v>
      </c>
      <c r="CF231">
        <v>0</v>
      </c>
      <c r="CG231">
        <v>45</v>
      </c>
      <c r="CH231">
        <v>18200</v>
      </c>
      <c r="CI231" t="s">
        <v>158</v>
      </c>
      <c r="CJ231">
        <v>0</v>
      </c>
      <c r="CK231">
        <v>0.36371900000000001</v>
      </c>
      <c r="CL231">
        <v>11</v>
      </c>
      <c r="CM231" t="s">
        <v>159</v>
      </c>
      <c r="CN231">
        <v>18200</v>
      </c>
      <c r="CO231">
        <v>84472</v>
      </c>
      <c r="CP231">
        <v>20.024999999999999</v>
      </c>
      <c r="CQ231">
        <v>20.388999999999999</v>
      </c>
      <c r="CR231">
        <v>84472</v>
      </c>
      <c r="CS231">
        <v>0</v>
      </c>
      <c r="CT231">
        <v>1920.436876</v>
      </c>
      <c r="CU231">
        <v>100</v>
      </c>
      <c r="CV231">
        <v>9213</v>
      </c>
      <c r="CW231">
        <v>1.4389000000000001E-2</v>
      </c>
      <c r="CX231">
        <v>0</v>
      </c>
      <c r="CY231">
        <v>2.4819999999999998E-3</v>
      </c>
      <c r="CZ231">
        <v>122</v>
      </c>
      <c r="DA231" t="s">
        <v>458</v>
      </c>
      <c r="DB231" t="s">
        <v>459</v>
      </c>
      <c r="DC231" t="s">
        <v>460</v>
      </c>
      <c r="DD231">
        <v>-84.329953000000003</v>
      </c>
      <c r="DE231">
        <v>34.256439999999998</v>
      </c>
      <c r="DF231">
        <v>34.256439999999998</v>
      </c>
      <c r="DG231">
        <v>-84.329953000000003</v>
      </c>
      <c r="DH231">
        <v>1.1153E-2</v>
      </c>
      <c r="DI231">
        <v>2.4819999999999998E-3</v>
      </c>
      <c r="DJ231">
        <v>31</v>
      </c>
      <c r="DK231">
        <v>17100</v>
      </c>
      <c r="DL231">
        <v>6.7</v>
      </c>
      <c r="DM231">
        <v>19000</v>
      </c>
      <c r="DN231">
        <v>11.6</v>
      </c>
      <c r="DO231">
        <v>18500</v>
      </c>
      <c r="DP231">
        <v>11.6</v>
      </c>
      <c r="DQ231">
        <v>19200</v>
      </c>
      <c r="DR231">
        <v>0</v>
      </c>
      <c r="DS231">
        <v>18600</v>
      </c>
      <c r="DT231">
        <v>9.6999999999999993</v>
      </c>
      <c r="DU231">
        <v>17600</v>
      </c>
      <c r="DV231">
        <v>14.7</v>
      </c>
      <c r="DW231">
        <v>16800</v>
      </c>
      <c r="DX231">
        <v>15.4</v>
      </c>
      <c r="DY231">
        <v>14100</v>
      </c>
      <c r="DZ231">
        <v>15.4</v>
      </c>
      <c r="EA231">
        <v>14100</v>
      </c>
      <c r="EB231">
        <v>15.4</v>
      </c>
      <c r="EC231">
        <v>11000</v>
      </c>
      <c r="ED231">
        <v>14.2</v>
      </c>
      <c r="EE231">
        <v>0</v>
      </c>
    </row>
    <row r="232" spans="1:135" x14ac:dyDescent="0.3">
      <c r="A232">
        <v>230</v>
      </c>
      <c r="B232" t="s">
        <v>135</v>
      </c>
      <c r="C232">
        <v>1025</v>
      </c>
      <c r="D232">
        <v>39793</v>
      </c>
      <c r="E232" t="s">
        <v>135</v>
      </c>
      <c r="F232">
        <v>6221271</v>
      </c>
      <c r="G232" t="s">
        <v>450</v>
      </c>
      <c r="H232" s="1">
        <v>42861</v>
      </c>
      <c r="I232" t="s">
        <v>451</v>
      </c>
      <c r="J232" t="s">
        <v>461</v>
      </c>
      <c r="K232" t="s">
        <v>470</v>
      </c>
      <c r="L232" t="s">
        <v>140</v>
      </c>
      <c r="M232">
        <v>0</v>
      </c>
      <c r="N232">
        <v>0</v>
      </c>
      <c r="O232">
        <v>0</v>
      </c>
      <c r="P232" t="s">
        <v>328</v>
      </c>
      <c r="Q232" t="s">
        <v>249</v>
      </c>
      <c r="R232" t="s">
        <v>180</v>
      </c>
      <c r="S232" t="s">
        <v>180</v>
      </c>
      <c r="T232" t="s">
        <v>181</v>
      </c>
      <c r="U232">
        <v>2</v>
      </c>
      <c r="V232" t="s">
        <v>389</v>
      </c>
      <c r="W232" t="s">
        <v>317</v>
      </c>
      <c r="X232" t="s">
        <v>147</v>
      </c>
      <c r="Y232" t="s">
        <v>148</v>
      </c>
      <c r="Z232">
        <v>0</v>
      </c>
      <c r="AA232" t="s">
        <v>494</v>
      </c>
      <c r="AB232" t="s">
        <v>341</v>
      </c>
      <c r="AC232" t="s">
        <v>455</v>
      </c>
      <c r="AD232">
        <v>20.391772</v>
      </c>
      <c r="AE232">
        <v>34.255609</v>
      </c>
      <c r="AF232">
        <v>-84.342613999999998</v>
      </c>
      <c r="AG232">
        <v>31</v>
      </c>
      <c r="AH232">
        <v>26</v>
      </c>
      <c r="AI232">
        <v>661</v>
      </c>
      <c r="AJ232" t="s">
        <v>456</v>
      </c>
      <c r="AK232">
        <v>44</v>
      </c>
      <c r="AL232">
        <v>44</v>
      </c>
      <c r="AM232" t="s">
        <v>153</v>
      </c>
      <c r="AN232">
        <v>820.9</v>
      </c>
      <c r="AO232">
        <v>53.4</v>
      </c>
      <c r="AP232">
        <v>764.7</v>
      </c>
      <c r="AQ232">
        <v>-84.343449000000007</v>
      </c>
      <c r="AR232">
        <v>34.255195000000001</v>
      </c>
      <c r="AS232">
        <v>-84.341082</v>
      </c>
      <c r="AT232">
        <v>34.255709000000003</v>
      </c>
      <c r="AU232" t="s">
        <v>455</v>
      </c>
      <c r="AV232">
        <v>1</v>
      </c>
      <c r="AW232">
        <v>57</v>
      </c>
      <c r="AX232">
        <v>20</v>
      </c>
      <c r="AY232">
        <v>0</v>
      </c>
      <c r="AZ232">
        <v>45</v>
      </c>
      <c r="BA232">
        <v>8.7899999999999991</v>
      </c>
      <c r="BB232">
        <v>8.31</v>
      </c>
      <c r="BC232">
        <v>1149.9000000000001</v>
      </c>
      <c r="BD232">
        <v>1153.9000000000001</v>
      </c>
      <c r="BE232">
        <v>1155.8</v>
      </c>
      <c r="BF232">
        <v>45</v>
      </c>
      <c r="BG232">
        <v>55</v>
      </c>
      <c r="BH232">
        <v>0</v>
      </c>
      <c r="BI232" s="1">
        <v>44138</v>
      </c>
      <c r="BJ232" t="s">
        <v>154</v>
      </c>
      <c r="BK232">
        <v>2.4819999999999998E-3</v>
      </c>
      <c r="BL232">
        <v>9372</v>
      </c>
      <c r="BM232">
        <v>9205</v>
      </c>
      <c r="BN232" t="s">
        <v>455</v>
      </c>
      <c r="BO232" t="s">
        <v>457</v>
      </c>
      <c r="BP232">
        <v>1</v>
      </c>
      <c r="BQ232">
        <v>2000</v>
      </c>
      <c r="BR232">
        <v>6</v>
      </c>
      <c r="BS232">
        <v>1</v>
      </c>
      <c r="BT232">
        <v>2</v>
      </c>
      <c r="BU232">
        <v>1</v>
      </c>
      <c r="BV232">
        <v>1</v>
      </c>
      <c r="BW232">
        <v>2</v>
      </c>
      <c r="BX232">
        <v>3</v>
      </c>
      <c r="BY232">
        <v>3</v>
      </c>
      <c r="BZ232" t="s">
        <v>156</v>
      </c>
      <c r="CA232">
        <v>57</v>
      </c>
      <c r="CB232">
        <v>20</v>
      </c>
      <c r="CC232">
        <v>0</v>
      </c>
      <c r="CD232" t="s">
        <v>157</v>
      </c>
      <c r="CE232" t="s">
        <v>157</v>
      </c>
      <c r="CF232">
        <v>0</v>
      </c>
      <c r="CG232">
        <v>45</v>
      </c>
      <c r="CH232">
        <v>18200</v>
      </c>
      <c r="CI232" t="s">
        <v>158</v>
      </c>
      <c r="CJ232">
        <v>0</v>
      </c>
      <c r="CK232">
        <v>0.36371900000000001</v>
      </c>
      <c r="CL232">
        <v>11</v>
      </c>
      <c r="CM232" t="s">
        <v>159</v>
      </c>
      <c r="CN232">
        <v>18200</v>
      </c>
      <c r="CO232">
        <v>84472</v>
      </c>
      <c r="CP232">
        <v>20.024999999999999</v>
      </c>
      <c r="CQ232">
        <v>20.388999999999999</v>
      </c>
      <c r="CR232">
        <v>84472</v>
      </c>
      <c r="CS232">
        <v>0</v>
      </c>
      <c r="CT232">
        <v>1920.436876</v>
      </c>
      <c r="CU232">
        <v>100</v>
      </c>
      <c r="CV232">
        <v>9213</v>
      </c>
      <c r="CW232">
        <v>1.4389000000000001E-2</v>
      </c>
      <c r="CX232">
        <v>0</v>
      </c>
      <c r="CY232">
        <v>2.4819999999999998E-3</v>
      </c>
      <c r="CZ232">
        <v>122</v>
      </c>
      <c r="DA232" t="s">
        <v>458</v>
      </c>
      <c r="DB232" t="s">
        <v>459</v>
      </c>
      <c r="DC232" t="s">
        <v>460</v>
      </c>
      <c r="DD232">
        <v>-84.329953000000003</v>
      </c>
      <c r="DE232">
        <v>34.256439999999998</v>
      </c>
      <c r="DF232">
        <v>34.256439999999998</v>
      </c>
      <c r="DG232">
        <v>-84.329953000000003</v>
      </c>
      <c r="DH232">
        <v>1.1153E-2</v>
      </c>
      <c r="DI232">
        <v>2.4819999999999998E-3</v>
      </c>
      <c r="DJ232">
        <v>31</v>
      </c>
      <c r="DK232">
        <v>17100</v>
      </c>
      <c r="DL232">
        <v>6.7</v>
      </c>
      <c r="DM232">
        <v>19000</v>
      </c>
      <c r="DN232">
        <v>11.6</v>
      </c>
      <c r="DO232">
        <v>18500</v>
      </c>
      <c r="DP232">
        <v>11.6</v>
      </c>
      <c r="DQ232">
        <v>19200</v>
      </c>
      <c r="DR232">
        <v>0</v>
      </c>
      <c r="DS232">
        <v>18600</v>
      </c>
      <c r="DT232">
        <v>9.6999999999999993</v>
      </c>
      <c r="DU232">
        <v>17600</v>
      </c>
      <c r="DV232">
        <v>14.7</v>
      </c>
      <c r="DW232">
        <v>16800</v>
      </c>
      <c r="DX232">
        <v>15.4</v>
      </c>
      <c r="DY232">
        <v>14100</v>
      </c>
      <c r="DZ232">
        <v>15.4</v>
      </c>
      <c r="EA232">
        <v>14100</v>
      </c>
      <c r="EB232">
        <v>15.4</v>
      </c>
      <c r="EC232">
        <v>11000</v>
      </c>
      <c r="ED232">
        <v>14.2</v>
      </c>
      <c r="EE232">
        <v>0</v>
      </c>
    </row>
    <row r="233" spans="1:135" x14ac:dyDescent="0.3">
      <c r="A233">
        <v>231</v>
      </c>
      <c r="B233" t="s">
        <v>135</v>
      </c>
      <c r="C233">
        <v>1036</v>
      </c>
      <c r="D233">
        <v>37099</v>
      </c>
      <c r="E233" t="s">
        <v>135</v>
      </c>
      <c r="F233">
        <v>6342175</v>
      </c>
      <c r="G233" t="s">
        <v>450</v>
      </c>
      <c r="H233" s="1">
        <v>42952</v>
      </c>
      <c r="I233" t="s">
        <v>451</v>
      </c>
      <c r="J233" t="s">
        <v>481</v>
      </c>
      <c r="K233" t="s">
        <v>470</v>
      </c>
      <c r="L233" t="s">
        <v>140</v>
      </c>
      <c r="M233">
        <v>0</v>
      </c>
      <c r="N233">
        <v>0</v>
      </c>
      <c r="O233">
        <v>0</v>
      </c>
      <c r="P233" t="s">
        <v>141</v>
      </c>
      <c r="Q233" t="s">
        <v>186</v>
      </c>
      <c r="R233" t="s">
        <v>143</v>
      </c>
      <c r="S233" t="s">
        <v>143</v>
      </c>
      <c r="T233" t="s">
        <v>465</v>
      </c>
      <c r="U233">
        <v>1</v>
      </c>
      <c r="V233" t="s">
        <v>165</v>
      </c>
      <c r="W233" t="s">
        <v>146</v>
      </c>
      <c r="X233" t="s">
        <v>178</v>
      </c>
      <c r="Y233" t="s">
        <v>148</v>
      </c>
      <c r="Z233">
        <v>26</v>
      </c>
      <c r="AA233" t="s">
        <v>342</v>
      </c>
      <c r="AB233" t="s">
        <v>168</v>
      </c>
      <c r="AC233" t="s">
        <v>455</v>
      </c>
      <c r="AD233">
        <v>20.388999999999999</v>
      </c>
      <c r="AE233">
        <v>34.255585000000004</v>
      </c>
      <c r="AF233">
        <v>-84.342680999999999</v>
      </c>
      <c r="AG233">
        <v>31</v>
      </c>
      <c r="AH233">
        <v>26</v>
      </c>
      <c r="AI233">
        <v>661</v>
      </c>
      <c r="AJ233" t="s">
        <v>456</v>
      </c>
      <c r="AK233">
        <v>44</v>
      </c>
      <c r="AL233">
        <v>44</v>
      </c>
      <c r="AM233" t="s">
        <v>153</v>
      </c>
      <c r="AN233">
        <v>820.9</v>
      </c>
      <c r="AO233">
        <v>53.4</v>
      </c>
      <c r="AP233">
        <v>764.7</v>
      </c>
      <c r="AQ233">
        <v>-84.343449000000007</v>
      </c>
      <c r="AR233">
        <v>34.255195000000001</v>
      </c>
      <c r="AS233">
        <v>-84.341082</v>
      </c>
      <c r="AT233">
        <v>34.255709000000003</v>
      </c>
      <c r="AU233" t="s">
        <v>455</v>
      </c>
      <c r="AV233">
        <v>1</v>
      </c>
      <c r="AW233">
        <v>57</v>
      </c>
      <c r="AX233">
        <v>20</v>
      </c>
      <c r="AY233">
        <v>0</v>
      </c>
      <c r="AZ233">
        <v>45</v>
      </c>
      <c r="BA233">
        <v>8.7899999999999991</v>
      </c>
      <c r="BB233">
        <v>8.31</v>
      </c>
      <c r="BC233">
        <v>1149.9000000000001</v>
      </c>
      <c r="BD233">
        <v>1153.9000000000001</v>
      </c>
      <c r="BE233">
        <v>1155.8</v>
      </c>
      <c r="BF233">
        <v>45</v>
      </c>
      <c r="BG233">
        <v>55</v>
      </c>
      <c r="BH233">
        <v>0</v>
      </c>
      <c r="BI233" s="1">
        <v>44138</v>
      </c>
      <c r="BJ233" t="s">
        <v>154</v>
      </c>
      <c r="BK233">
        <v>2.4819999999999998E-3</v>
      </c>
      <c r="BL233">
        <v>9372</v>
      </c>
      <c r="BM233">
        <v>9205</v>
      </c>
      <c r="BN233" t="s">
        <v>455</v>
      </c>
      <c r="BO233" t="s">
        <v>457</v>
      </c>
      <c r="BP233">
        <v>1</v>
      </c>
      <c r="BQ233">
        <v>2000</v>
      </c>
      <c r="BR233">
        <v>6</v>
      </c>
      <c r="BS233">
        <v>1</v>
      </c>
      <c r="BT233">
        <v>2</v>
      </c>
      <c r="BU233">
        <v>1</v>
      </c>
      <c r="BV233">
        <v>1</v>
      </c>
      <c r="BW233">
        <v>2</v>
      </c>
      <c r="BX233">
        <v>3</v>
      </c>
      <c r="BY233">
        <v>3</v>
      </c>
      <c r="BZ233" t="s">
        <v>156</v>
      </c>
      <c r="CA233">
        <v>57</v>
      </c>
      <c r="CB233">
        <v>20</v>
      </c>
      <c r="CC233">
        <v>0</v>
      </c>
      <c r="CD233" t="s">
        <v>157</v>
      </c>
      <c r="CE233" t="s">
        <v>157</v>
      </c>
      <c r="CF233">
        <v>0</v>
      </c>
      <c r="CG233">
        <v>45</v>
      </c>
      <c r="CH233">
        <v>18200</v>
      </c>
      <c r="CI233" t="s">
        <v>158</v>
      </c>
      <c r="CJ233">
        <v>0</v>
      </c>
      <c r="CK233">
        <v>0.36371900000000001</v>
      </c>
      <c r="CL233">
        <v>11</v>
      </c>
      <c r="CM233" t="s">
        <v>159</v>
      </c>
      <c r="CN233">
        <v>18200</v>
      </c>
      <c r="CO233">
        <v>84472</v>
      </c>
      <c r="CP233">
        <v>20.024999999999999</v>
      </c>
      <c r="CQ233">
        <v>20.388999999999999</v>
      </c>
      <c r="CR233">
        <v>84472</v>
      </c>
      <c r="CS233">
        <v>0</v>
      </c>
      <c r="CT233">
        <v>1920.436876</v>
      </c>
      <c r="CU233">
        <v>100</v>
      </c>
      <c r="CV233">
        <v>9213</v>
      </c>
      <c r="CW233">
        <v>1.4389000000000001E-2</v>
      </c>
      <c r="CX233">
        <v>0</v>
      </c>
      <c r="CY233">
        <v>2.4819999999999998E-3</v>
      </c>
      <c r="CZ233">
        <v>122</v>
      </c>
      <c r="DA233" t="s">
        <v>458</v>
      </c>
      <c r="DB233" t="s">
        <v>459</v>
      </c>
      <c r="DC233" t="s">
        <v>460</v>
      </c>
      <c r="DD233">
        <v>-84.329953000000003</v>
      </c>
      <c r="DE233">
        <v>34.256439999999998</v>
      </c>
      <c r="DF233">
        <v>34.256439999999998</v>
      </c>
      <c r="DG233">
        <v>-84.329953000000003</v>
      </c>
      <c r="DH233">
        <v>1.1153E-2</v>
      </c>
      <c r="DI233">
        <v>2.4819999999999998E-3</v>
      </c>
      <c r="DJ233">
        <v>31</v>
      </c>
      <c r="DK233">
        <v>17100</v>
      </c>
      <c r="DL233">
        <v>6.7</v>
      </c>
      <c r="DM233">
        <v>19000</v>
      </c>
      <c r="DN233">
        <v>11.6</v>
      </c>
      <c r="DO233">
        <v>18500</v>
      </c>
      <c r="DP233">
        <v>11.6</v>
      </c>
      <c r="DQ233">
        <v>19200</v>
      </c>
      <c r="DR233">
        <v>0</v>
      </c>
      <c r="DS233">
        <v>18600</v>
      </c>
      <c r="DT233">
        <v>9.6999999999999993</v>
      </c>
      <c r="DU233">
        <v>17600</v>
      </c>
      <c r="DV233">
        <v>14.7</v>
      </c>
      <c r="DW233">
        <v>16800</v>
      </c>
      <c r="DX233">
        <v>15.4</v>
      </c>
      <c r="DY233">
        <v>14100</v>
      </c>
      <c r="DZ233">
        <v>15.4</v>
      </c>
      <c r="EA233">
        <v>14100</v>
      </c>
      <c r="EB233">
        <v>15.4</v>
      </c>
      <c r="EC233">
        <v>11000</v>
      </c>
      <c r="ED233">
        <v>14.2</v>
      </c>
      <c r="EE233">
        <v>0</v>
      </c>
    </row>
    <row r="234" spans="1:135" x14ac:dyDescent="0.3">
      <c r="A234">
        <v>232</v>
      </c>
      <c r="B234" t="s">
        <v>135</v>
      </c>
      <c r="C234">
        <v>1040</v>
      </c>
      <c r="D234">
        <v>36365</v>
      </c>
      <c r="E234" t="s">
        <v>135</v>
      </c>
      <c r="F234">
        <v>6374162</v>
      </c>
      <c r="G234" t="s">
        <v>450</v>
      </c>
      <c r="H234" s="1">
        <v>42977</v>
      </c>
      <c r="I234" t="s">
        <v>451</v>
      </c>
      <c r="J234" t="s">
        <v>484</v>
      </c>
      <c r="K234" t="s">
        <v>475</v>
      </c>
      <c r="L234" t="s">
        <v>169</v>
      </c>
      <c r="M234">
        <v>0</v>
      </c>
      <c r="N234">
        <v>0</v>
      </c>
      <c r="O234">
        <v>0</v>
      </c>
      <c r="P234" t="s">
        <v>190</v>
      </c>
      <c r="Q234" t="s">
        <v>249</v>
      </c>
      <c r="R234" t="s">
        <v>180</v>
      </c>
      <c r="S234" t="s">
        <v>180</v>
      </c>
      <c r="T234" t="s">
        <v>495</v>
      </c>
      <c r="U234">
        <v>2</v>
      </c>
      <c r="V234" t="s">
        <v>339</v>
      </c>
      <c r="W234" t="s">
        <v>252</v>
      </c>
      <c r="X234" t="s">
        <v>147</v>
      </c>
      <c r="Y234" t="s">
        <v>167</v>
      </c>
      <c r="Z234">
        <v>0</v>
      </c>
      <c r="AA234" t="s">
        <v>496</v>
      </c>
      <c r="AB234" t="s">
        <v>195</v>
      </c>
      <c r="AC234" t="s">
        <v>486</v>
      </c>
      <c r="AD234">
        <v>2.34</v>
      </c>
      <c r="AE234">
        <v>34.255709000000003</v>
      </c>
      <c r="AF234">
        <v>-84.341418000000004</v>
      </c>
      <c r="AG234">
        <v>31</v>
      </c>
      <c r="AH234">
        <v>26</v>
      </c>
      <c r="AI234">
        <v>661</v>
      </c>
      <c r="AJ234" t="s">
        <v>456</v>
      </c>
      <c r="AK234">
        <v>44</v>
      </c>
      <c r="AL234">
        <v>44</v>
      </c>
      <c r="AM234" t="s">
        <v>153</v>
      </c>
      <c r="AN234">
        <v>820.9</v>
      </c>
      <c r="AO234">
        <v>53.4</v>
      </c>
      <c r="AP234">
        <v>764.7</v>
      </c>
      <c r="AQ234">
        <v>-84.343449000000007</v>
      </c>
      <c r="AR234">
        <v>34.255195000000001</v>
      </c>
      <c r="AS234">
        <v>-84.341082</v>
      </c>
      <c r="AT234">
        <v>34.255709000000003</v>
      </c>
      <c r="AU234" t="s">
        <v>455</v>
      </c>
      <c r="AV234">
        <v>1</v>
      </c>
      <c r="AW234">
        <v>57</v>
      </c>
      <c r="AX234">
        <v>20</v>
      </c>
      <c r="AY234">
        <v>0</v>
      </c>
      <c r="AZ234">
        <v>45</v>
      </c>
      <c r="BA234">
        <v>8.7899999999999991</v>
      </c>
      <c r="BB234">
        <v>8.31</v>
      </c>
      <c r="BC234">
        <v>1149.9000000000001</v>
      </c>
      <c r="BD234">
        <v>1153.9000000000001</v>
      </c>
      <c r="BE234">
        <v>1155.8</v>
      </c>
      <c r="BF234">
        <v>45</v>
      </c>
      <c r="BG234">
        <v>55</v>
      </c>
      <c r="BH234">
        <v>0</v>
      </c>
      <c r="BI234" s="1">
        <v>44138</v>
      </c>
      <c r="BJ234" t="s">
        <v>154</v>
      </c>
      <c r="BK234">
        <v>2.4819999999999998E-3</v>
      </c>
      <c r="BL234">
        <v>9372</v>
      </c>
      <c r="BM234">
        <v>9205</v>
      </c>
      <c r="BN234" t="s">
        <v>455</v>
      </c>
      <c r="BO234" t="s">
        <v>457</v>
      </c>
      <c r="BP234">
        <v>1</v>
      </c>
      <c r="BQ234">
        <v>2000</v>
      </c>
      <c r="BR234">
        <v>6</v>
      </c>
      <c r="BS234">
        <v>1</v>
      </c>
      <c r="BT234">
        <v>2</v>
      </c>
      <c r="BU234">
        <v>1</v>
      </c>
      <c r="BV234">
        <v>1</v>
      </c>
      <c r="BW234">
        <v>2</v>
      </c>
      <c r="BX234">
        <v>3</v>
      </c>
      <c r="BY234">
        <v>3</v>
      </c>
      <c r="BZ234" t="s">
        <v>156</v>
      </c>
      <c r="CA234">
        <v>57</v>
      </c>
      <c r="CB234">
        <v>20</v>
      </c>
      <c r="CC234">
        <v>0</v>
      </c>
      <c r="CD234" t="s">
        <v>157</v>
      </c>
      <c r="CE234" t="s">
        <v>157</v>
      </c>
      <c r="CF234">
        <v>0</v>
      </c>
      <c r="CG234">
        <v>45</v>
      </c>
      <c r="CH234">
        <v>18200</v>
      </c>
      <c r="CI234" t="s">
        <v>158</v>
      </c>
      <c r="CJ234">
        <v>0</v>
      </c>
      <c r="CK234">
        <v>0.36371900000000001</v>
      </c>
      <c r="CL234">
        <v>11</v>
      </c>
      <c r="CM234" t="s">
        <v>159</v>
      </c>
      <c r="CN234">
        <v>18200</v>
      </c>
      <c r="CO234">
        <v>84472</v>
      </c>
      <c r="CP234">
        <v>20.024999999999999</v>
      </c>
      <c r="CQ234">
        <v>20.388999999999999</v>
      </c>
      <c r="CR234">
        <v>84472</v>
      </c>
      <c r="CS234">
        <v>0</v>
      </c>
      <c r="CT234">
        <v>1920.436876</v>
      </c>
      <c r="CU234">
        <v>100</v>
      </c>
      <c r="CV234">
        <v>9213</v>
      </c>
      <c r="CW234">
        <v>1.4389000000000001E-2</v>
      </c>
      <c r="CX234">
        <v>0</v>
      </c>
      <c r="CY234">
        <v>2.4819999999999998E-3</v>
      </c>
      <c r="CZ234">
        <v>122</v>
      </c>
      <c r="DA234" t="s">
        <v>458</v>
      </c>
      <c r="DB234" t="s">
        <v>459</v>
      </c>
      <c r="DC234" t="s">
        <v>460</v>
      </c>
      <c r="DD234">
        <v>-84.329953000000003</v>
      </c>
      <c r="DE234">
        <v>34.256439999999998</v>
      </c>
      <c r="DF234">
        <v>34.256439999999998</v>
      </c>
      <c r="DG234">
        <v>-84.329953000000003</v>
      </c>
      <c r="DH234">
        <v>1.1153E-2</v>
      </c>
      <c r="DI234">
        <v>2.4819999999999998E-3</v>
      </c>
      <c r="DJ234">
        <v>31</v>
      </c>
      <c r="DK234">
        <v>17100</v>
      </c>
      <c r="DL234">
        <v>6.7</v>
      </c>
      <c r="DM234">
        <v>19000</v>
      </c>
      <c r="DN234">
        <v>11.6</v>
      </c>
      <c r="DO234">
        <v>18500</v>
      </c>
      <c r="DP234">
        <v>11.6</v>
      </c>
      <c r="DQ234">
        <v>19200</v>
      </c>
      <c r="DR234">
        <v>0</v>
      </c>
      <c r="DS234">
        <v>18600</v>
      </c>
      <c r="DT234">
        <v>9.6999999999999993</v>
      </c>
      <c r="DU234">
        <v>17600</v>
      </c>
      <c r="DV234">
        <v>14.7</v>
      </c>
      <c r="DW234">
        <v>16800</v>
      </c>
      <c r="DX234">
        <v>15.4</v>
      </c>
      <c r="DY234">
        <v>14100</v>
      </c>
      <c r="DZ234">
        <v>15.4</v>
      </c>
      <c r="EA234">
        <v>14100</v>
      </c>
      <c r="EB234">
        <v>15.4</v>
      </c>
      <c r="EC234">
        <v>11000</v>
      </c>
      <c r="ED234">
        <v>14.2</v>
      </c>
      <c r="EE234">
        <v>1.5E-5</v>
      </c>
    </row>
    <row r="235" spans="1:135" x14ac:dyDescent="0.3">
      <c r="A235">
        <v>233</v>
      </c>
      <c r="B235" t="s">
        <v>135</v>
      </c>
      <c r="C235">
        <v>1085</v>
      </c>
      <c r="D235">
        <v>19088</v>
      </c>
      <c r="E235" t="s">
        <v>135</v>
      </c>
      <c r="F235">
        <v>7102552</v>
      </c>
      <c r="G235" t="s">
        <v>450</v>
      </c>
      <c r="H235" s="1">
        <v>43524</v>
      </c>
      <c r="I235" t="s">
        <v>451</v>
      </c>
      <c r="J235" t="s">
        <v>481</v>
      </c>
      <c r="K235" t="s">
        <v>461</v>
      </c>
      <c r="L235" t="s">
        <v>140</v>
      </c>
      <c r="M235">
        <v>0</v>
      </c>
      <c r="N235">
        <v>0</v>
      </c>
      <c r="O235">
        <v>0</v>
      </c>
      <c r="P235" t="s">
        <v>141</v>
      </c>
      <c r="Q235" t="s">
        <v>186</v>
      </c>
      <c r="R235" t="s">
        <v>143</v>
      </c>
      <c r="S235" t="s">
        <v>272</v>
      </c>
      <c r="T235" t="s">
        <v>223</v>
      </c>
      <c r="U235">
        <v>1</v>
      </c>
      <c r="V235" t="s">
        <v>145</v>
      </c>
      <c r="W235" t="s">
        <v>217</v>
      </c>
      <c r="X235" t="s">
        <v>147</v>
      </c>
      <c r="Y235" t="s">
        <v>167</v>
      </c>
      <c r="Z235">
        <v>32</v>
      </c>
      <c r="AA235" t="s">
        <v>149</v>
      </c>
      <c r="AB235" t="s">
        <v>223</v>
      </c>
      <c r="AC235" t="s">
        <v>455</v>
      </c>
      <c r="AD235">
        <v>20.388978999999999</v>
      </c>
      <c r="AE235">
        <v>34.255592999999998</v>
      </c>
      <c r="AF235">
        <v>-84.342661000000007</v>
      </c>
      <c r="AG235">
        <v>31</v>
      </c>
      <c r="AH235">
        <v>26</v>
      </c>
      <c r="AI235">
        <v>661</v>
      </c>
      <c r="AJ235" t="s">
        <v>456</v>
      </c>
      <c r="AK235">
        <v>44</v>
      </c>
      <c r="AL235">
        <v>44</v>
      </c>
      <c r="AM235" t="s">
        <v>153</v>
      </c>
      <c r="AN235">
        <v>820.9</v>
      </c>
      <c r="AO235">
        <v>53.4</v>
      </c>
      <c r="AP235">
        <v>764.7</v>
      </c>
      <c r="AQ235">
        <v>-84.343449000000007</v>
      </c>
      <c r="AR235">
        <v>34.255195000000001</v>
      </c>
      <c r="AS235">
        <v>-84.341082</v>
      </c>
      <c r="AT235">
        <v>34.255709000000003</v>
      </c>
      <c r="AU235" t="s">
        <v>455</v>
      </c>
      <c r="AV235">
        <v>1</v>
      </c>
      <c r="AW235">
        <v>57</v>
      </c>
      <c r="AX235">
        <v>20</v>
      </c>
      <c r="AY235">
        <v>0</v>
      </c>
      <c r="AZ235">
        <v>45</v>
      </c>
      <c r="BA235">
        <v>8.7899999999999991</v>
      </c>
      <c r="BB235">
        <v>8.31</v>
      </c>
      <c r="BC235">
        <v>1149.9000000000001</v>
      </c>
      <c r="BD235">
        <v>1153.9000000000001</v>
      </c>
      <c r="BE235">
        <v>1155.8</v>
      </c>
      <c r="BF235">
        <v>45</v>
      </c>
      <c r="BG235">
        <v>55</v>
      </c>
      <c r="BH235">
        <v>0</v>
      </c>
      <c r="BI235" s="1">
        <v>44138</v>
      </c>
      <c r="BJ235" t="s">
        <v>154</v>
      </c>
      <c r="BK235">
        <v>2.4819999999999998E-3</v>
      </c>
      <c r="BL235">
        <v>9372</v>
      </c>
      <c r="BM235">
        <v>9205</v>
      </c>
      <c r="BN235" t="s">
        <v>455</v>
      </c>
      <c r="BO235" t="s">
        <v>457</v>
      </c>
      <c r="BP235">
        <v>1</v>
      </c>
      <c r="BQ235">
        <v>2000</v>
      </c>
      <c r="BR235">
        <v>6</v>
      </c>
      <c r="BS235">
        <v>1</v>
      </c>
      <c r="BT235">
        <v>2</v>
      </c>
      <c r="BU235">
        <v>1</v>
      </c>
      <c r="BV235">
        <v>1</v>
      </c>
      <c r="BW235">
        <v>2</v>
      </c>
      <c r="BX235">
        <v>3</v>
      </c>
      <c r="BY235">
        <v>3</v>
      </c>
      <c r="BZ235" t="s">
        <v>156</v>
      </c>
      <c r="CA235">
        <v>57</v>
      </c>
      <c r="CB235">
        <v>20</v>
      </c>
      <c r="CC235">
        <v>0</v>
      </c>
      <c r="CD235" t="s">
        <v>157</v>
      </c>
      <c r="CE235" t="s">
        <v>157</v>
      </c>
      <c r="CF235">
        <v>0</v>
      </c>
      <c r="CG235">
        <v>45</v>
      </c>
      <c r="CH235">
        <v>18200</v>
      </c>
      <c r="CI235" t="s">
        <v>158</v>
      </c>
      <c r="CJ235">
        <v>0</v>
      </c>
      <c r="CK235">
        <v>0.36371900000000001</v>
      </c>
      <c r="CL235">
        <v>11</v>
      </c>
      <c r="CM235" t="s">
        <v>159</v>
      </c>
      <c r="CN235">
        <v>18200</v>
      </c>
      <c r="CO235">
        <v>84472</v>
      </c>
      <c r="CP235">
        <v>20.024999999999999</v>
      </c>
      <c r="CQ235">
        <v>20.388999999999999</v>
      </c>
      <c r="CR235">
        <v>84472</v>
      </c>
      <c r="CS235">
        <v>0</v>
      </c>
      <c r="CT235">
        <v>1920.436876</v>
      </c>
      <c r="CU235">
        <v>100</v>
      </c>
      <c r="CV235">
        <v>9213</v>
      </c>
      <c r="CW235">
        <v>1.4389000000000001E-2</v>
      </c>
      <c r="CX235">
        <v>0</v>
      </c>
      <c r="CY235">
        <v>2.4819999999999998E-3</v>
      </c>
      <c r="CZ235">
        <v>122</v>
      </c>
      <c r="DA235" t="s">
        <v>458</v>
      </c>
      <c r="DB235" t="s">
        <v>459</v>
      </c>
      <c r="DC235" t="s">
        <v>460</v>
      </c>
      <c r="DD235">
        <v>-84.329953000000003</v>
      </c>
      <c r="DE235">
        <v>34.256439999999998</v>
      </c>
      <c r="DF235">
        <v>34.256439999999998</v>
      </c>
      <c r="DG235">
        <v>-84.329953000000003</v>
      </c>
      <c r="DH235">
        <v>1.1153E-2</v>
      </c>
      <c r="DI235">
        <v>2.4819999999999998E-3</v>
      </c>
      <c r="DJ235">
        <v>31</v>
      </c>
      <c r="DK235">
        <v>17100</v>
      </c>
      <c r="DL235">
        <v>6.7</v>
      </c>
      <c r="DM235">
        <v>19000</v>
      </c>
      <c r="DN235">
        <v>11.6</v>
      </c>
      <c r="DO235">
        <v>18500</v>
      </c>
      <c r="DP235">
        <v>11.6</v>
      </c>
      <c r="DQ235">
        <v>19200</v>
      </c>
      <c r="DR235">
        <v>0</v>
      </c>
      <c r="DS235">
        <v>18600</v>
      </c>
      <c r="DT235">
        <v>9.6999999999999993</v>
      </c>
      <c r="DU235">
        <v>17600</v>
      </c>
      <c r="DV235">
        <v>14.7</v>
      </c>
      <c r="DW235">
        <v>16800</v>
      </c>
      <c r="DX235">
        <v>15.4</v>
      </c>
      <c r="DY235">
        <v>14100</v>
      </c>
      <c r="DZ235">
        <v>15.4</v>
      </c>
      <c r="EA235">
        <v>14100</v>
      </c>
      <c r="EB235">
        <v>15.4</v>
      </c>
      <c r="EC235">
        <v>11000</v>
      </c>
      <c r="ED235">
        <v>14.2</v>
      </c>
      <c r="EE235">
        <v>0</v>
      </c>
    </row>
    <row r="236" spans="1:135" x14ac:dyDescent="0.3">
      <c r="A236">
        <v>234</v>
      </c>
      <c r="B236" t="s">
        <v>135</v>
      </c>
      <c r="C236">
        <v>1089</v>
      </c>
      <c r="D236">
        <v>8963</v>
      </c>
      <c r="E236" t="s">
        <v>135</v>
      </c>
      <c r="F236">
        <v>7533909</v>
      </c>
      <c r="G236" t="s">
        <v>450</v>
      </c>
      <c r="H236" s="1">
        <v>43861</v>
      </c>
      <c r="I236" t="s">
        <v>451</v>
      </c>
      <c r="J236" t="s">
        <v>484</v>
      </c>
      <c r="K236" t="s">
        <v>475</v>
      </c>
      <c r="L236" t="s">
        <v>140</v>
      </c>
      <c r="M236">
        <v>0</v>
      </c>
      <c r="N236">
        <v>0</v>
      </c>
      <c r="O236">
        <v>0</v>
      </c>
      <c r="P236" t="s">
        <v>190</v>
      </c>
      <c r="Q236" t="s">
        <v>249</v>
      </c>
      <c r="R236" t="s">
        <v>180</v>
      </c>
      <c r="S236" t="s">
        <v>180</v>
      </c>
      <c r="T236" t="s">
        <v>250</v>
      </c>
      <c r="U236">
        <v>2</v>
      </c>
      <c r="V236" t="s">
        <v>389</v>
      </c>
      <c r="W236" t="s">
        <v>183</v>
      </c>
      <c r="X236" t="s">
        <v>147</v>
      </c>
      <c r="Y236" t="s">
        <v>167</v>
      </c>
      <c r="Z236">
        <v>0</v>
      </c>
      <c r="AA236" t="s">
        <v>433</v>
      </c>
      <c r="AB236" t="s">
        <v>199</v>
      </c>
      <c r="AC236" t="s">
        <v>455</v>
      </c>
      <c r="AD236">
        <v>20.460999999999999</v>
      </c>
      <c r="AE236">
        <v>34.255724000000001</v>
      </c>
      <c r="AF236">
        <v>-84.341412000000005</v>
      </c>
      <c r="AG236">
        <v>31</v>
      </c>
      <c r="AH236">
        <v>26</v>
      </c>
      <c r="AI236">
        <v>661</v>
      </c>
      <c r="AJ236" t="s">
        <v>456</v>
      </c>
      <c r="AK236">
        <v>44</v>
      </c>
      <c r="AL236">
        <v>44</v>
      </c>
      <c r="AM236" t="s">
        <v>153</v>
      </c>
      <c r="AN236">
        <v>820.9</v>
      </c>
      <c r="AO236">
        <v>53.4</v>
      </c>
      <c r="AP236">
        <v>764.7</v>
      </c>
      <c r="AQ236">
        <v>-84.343449000000007</v>
      </c>
      <c r="AR236">
        <v>34.255195000000001</v>
      </c>
      <c r="AS236">
        <v>-84.341082</v>
      </c>
      <c r="AT236">
        <v>34.255709000000003</v>
      </c>
      <c r="AU236" t="s">
        <v>455</v>
      </c>
      <c r="AV236">
        <v>1</v>
      </c>
      <c r="AW236">
        <v>57</v>
      </c>
      <c r="AX236">
        <v>20</v>
      </c>
      <c r="AY236">
        <v>0</v>
      </c>
      <c r="AZ236">
        <v>45</v>
      </c>
      <c r="BA236">
        <v>8.7899999999999991</v>
      </c>
      <c r="BB236">
        <v>8.31</v>
      </c>
      <c r="BC236">
        <v>1149.9000000000001</v>
      </c>
      <c r="BD236">
        <v>1153.9000000000001</v>
      </c>
      <c r="BE236">
        <v>1155.8</v>
      </c>
      <c r="BF236">
        <v>45</v>
      </c>
      <c r="BG236">
        <v>55</v>
      </c>
      <c r="BH236">
        <v>0</v>
      </c>
      <c r="BI236" s="1">
        <v>44138</v>
      </c>
      <c r="BJ236" t="s">
        <v>154</v>
      </c>
      <c r="BK236">
        <v>2.4819999999999998E-3</v>
      </c>
      <c r="BL236">
        <v>9372</v>
      </c>
      <c r="BM236">
        <v>9205</v>
      </c>
      <c r="BN236" t="s">
        <v>455</v>
      </c>
      <c r="BO236" t="s">
        <v>457</v>
      </c>
      <c r="BP236">
        <v>1</v>
      </c>
      <c r="BQ236">
        <v>2000</v>
      </c>
      <c r="BR236">
        <v>6</v>
      </c>
      <c r="BS236">
        <v>1</v>
      </c>
      <c r="BT236">
        <v>2</v>
      </c>
      <c r="BU236">
        <v>1</v>
      </c>
      <c r="BV236">
        <v>1</v>
      </c>
      <c r="BW236">
        <v>2</v>
      </c>
      <c r="BX236">
        <v>3</v>
      </c>
      <c r="BY236">
        <v>3</v>
      </c>
      <c r="BZ236" t="s">
        <v>156</v>
      </c>
      <c r="CA236">
        <v>57</v>
      </c>
      <c r="CB236">
        <v>20</v>
      </c>
      <c r="CC236">
        <v>0</v>
      </c>
      <c r="CD236" t="s">
        <v>157</v>
      </c>
      <c r="CE236" t="s">
        <v>157</v>
      </c>
      <c r="CF236">
        <v>0</v>
      </c>
      <c r="CG236">
        <v>45</v>
      </c>
      <c r="CH236">
        <v>18200</v>
      </c>
      <c r="CI236" t="s">
        <v>158</v>
      </c>
      <c r="CJ236">
        <v>0</v>
      </c>
      <c r="CK236">
        <v>0.36371900000000001</v>
      </c>
      <c r="CL236">
        <v>11</v>
      </c>
      <c r="CM236" t="s">
        <v>159</v>
      </c>
      <c r="CN236">
        <v>18200</v>
      </c>
      <c r="CO236">
        <v>84472</v>
      </c>
      <c r="CP236">
        <v>20.024999999999999</v>
      </c>
      <c r="CQ236">
        <v>20.388999999999999</v>
      </c>
      <c r="CR236">
        <v>84472</v>
      </c>
      <c r="CS236">
        <v>0</v>
      </c>
      <c r="CT236">
        <v>1920.436876</v>
      </c>
      <c r="CU236">
        <v>100</v>
      </c>
      <c r="CV236">
        <v>9213</v>
      </c>
      <c r="CW236">
        <v>1.4389000000000001E-2</v>
      </c>
      <c r="CX236">
        <v>0</v>
      </c>
      <c r="CY236">
        <v>2.4819999999999998E-3</v>
      </c>
      <c r="CZ236">
        <v>122</v>
      </c>
      <c r="DA236" t="s">
        <v>458</v>
      </c>
      <c r="DB236" t="s">
        <v>459</v>
      </c>
      <c r="DC236" t="s">
        <v>460</v>
      </c>
      <c r="DD236">
        <v>-84.329953000000003</v>
      </c>
      <c r="DE236">
        <v>34.256439999999998</v>
      </c>
      <c r="DF236">
        <v>34.256439999999998</v>
      </c>
      <c r="DG236">
        <v>-84.329953000000003</v>
      </c>
      <c r="DH236">
        <v>1.1153E-2</v>
      </c>
      <c r="DI236">
        <v>2.4819999999999998E-3</v>
      </c>
      <c r="DJ236">
        <v>31</v>
      </c>
      <c r="DK236">
        <v>17100</v>
      </c>
      <c r="DL236">
        <v>6.7</v>
      </c>
      <c r="DM236">
        <v>19000</v>
      </c>
      <c r="DN236">
        <v>11.6</v>
      </c>
      <c r="DO236">
        <v>18500</v>
      </c>
      <c r="DP236">
        <v>11.6</v>
      </c>
      <c r="DQ236">
        <v>19200</v>
      </c>
      <c r="DR236">
        <v>0</v>
      </c>
      <c r="DS236">
        <v>18600</v>
      </c>
      <c r="DT236">
        <v>9.6999999999999993</v>
      </c>
      <c r="DU236">
        <v>17600</v>
      </c>
      <c r="DV236">
        <v>14.7</v>
      </c>
      <c r="DW236">
        <v>16800</v>
      </c>
      <c r="DX236">
        <v>15.4</v>
      </c>
      <c r="DY236">
        <v>14100</v>
      </c>
      <c r="DZ236">
        <v>15.4</v>
      </c>
      <c r="EA236">
        <v>14100</v>
      </c>
      <c r="EB236">
        <v>15.4</v>
      </c>
      <c r="EC236">
        <v>11000</v>
      </c>
      <c r="ED236">
        <v>14.2</v>
      </c>
      <c r="EE236">
        <v>0</v>
      </c>
    </row>
    <row r="237" spans="1:135" x14ac:dyDescent="0.3">
      <c r="A237">
        <v>235</v>
      </c>
      <c r="B237" t="s">
        <v>135</v>
      </c>
      <c r="C237">
        <v>1092</v>
      </c>
      <c r="D237">
        <v>8082</v>
      </c>
      <c r="E237" t="s">
        <v>135</v>
      </c>
      <c r="F237">
        <v>7566747</v>
      </c>
      <c r="G237" t="s">
        <v>450</v>
      </c>
      <c r="H237" s="1">
        <v>43889</v>
      </c>
      <c r="I237" t="s">
        <v>451</v>
      </c>
      <c r="J237" t="s">
        <v>484</v>
      </c>
      <c r="K237" t="s">
        <v>461</v>
      </c>
      <c r="L237" t="s">
        <v>140</v>
      </c>
      <c r="M237">
        <v>0</v>
      </c>
      <c r="N237">
        <v>0</v>
      </c>
      <c r="O237">
        <v>0</v>
      </c>
      <c r="P237" t="s">
        <v>141</v>
      </c>
      <c r="Q237" t="s">
        <v>186</v>
      </c>
      <c r="R237" t="s">
        <v>497</v>
      </c>
      <c r="S237" t="s">
        <v>497</v>
      </c>
      <c r="T237" t="s">
        <v>223</v>
      </c>
      <c r="U237">
        <v>1</v>
      </c>
      <c r="V237" t="s">
        <v>227</v>
      </c>
      <c r="W237" t="s">
        <v>217</v>
      </c>
      <c r="X237" t="s">
        <v>147</v>
      </c>
      <c r="Y237" t="s">
        <v>148</v>
      </c>
      <c r="Z237">
        <v>50</v>
      </c>
      <c r="AA237" t="s">
        <v>175</v>
      </c>
      <c r="AB237" t="s">
        <v>150</v>
      </c>
      <c r="AC237" t="s">
        <v>455</v>
      </c>
      <c r="AD237">
        <v>20.460999999999999</v>
      </c>
      <c r="AE237">
        <v>34.255724000000001</v>
      </c>
      <c r="AF237">
        <v>-84.341419999999999</v>
      </c>
      <c r="AG237">
        <v>31</v>
      </c>
      <c r="AH237">
        <v>26</v>
      </c>
      <c r="AI237">
        <v>661</v>
      </c>
      <c r="AJ237" t="s">
        <v>456</v>
      </c>
      <c r="AK237">
        <v>44</v>
      </c>
      <c r="AL237">
        <v>44</v>
      </c>
      <c r="AM237" t="s">
        <v>153</v>
      </c>
      <c r="AN237">
        <v>820.9</v>
      </c>
      <c r="AO237">
        <v>53.4</v>
      </c>
      <c r="AP237">
        <v>764.7</v>
      </c>
      <c r="AQ237">
        <v>-84.343449000000007</v>
      </c>
      <c r="AR237">
        <v>34.255195000000001</v>
      </c>
      <c r="AS237">
        <v>-84.341082</v>
      </c>
      <c r="AT237">
        <v>34.255709000000003</v>
      </c>
      <c r="AU237" t="s">
        <v>455</v>
      </c>
      <c r="AV237">
        <v>1</v>
      </c>
      <c r="AW237">
        <v>57</v>
      </c>
      <c r="AX237">
        <v>20</v>
      </c>
      <c r="AY237">
        <v>0</v>
      </c>
      <c r="AZ237">
        <v>45</v>
      </c>
      <c r="BA237">
        <v>8.7899999999999991</v>
      </c>
      <c r="BB237">
        <v>8.31</v>
      </c>
      <c r="BC237">
        <v>1149.9000000000001</v>
      </c>
      <c r="BD237">
        <v>1153.9000000000001</v>
      </c>
      <c r="BE237">
        <v>1155.8</v>
      </c>
      <c r="BF237">
        <v>45</v>
      </c>
      <c r="BG237">
        <v>55</v>
      </c>
      <c r="BH237">
        <v>0</v>
      </c>
      <c r="BI237" s="1">
        <v>44138</v>
      </c>
      <c r="BJ237" t="s">
        <v>154</v>
      </c>
      <c r="BK237">
        <v>2.4819999999999998E-3</v>
      </c>
      <c r="BL237">
        <v>9372</v>
      </c>
      <c r="BM237">
        <v>9205</v>
      </c>
      <c r="BN237" t="s">
        <v>455</v>
      </c>
      <c r="BO237" t="s">
        <v>457</v>
      </c>
      <c r="BP237">
        <v>1</v>
      </c>
      <c r="BQ237">
        <v>2000</v>
      </c>
      <c r="BR237">
        <v>6</v>
      </c>
      <c r="BS237">
        <v>1</v>
      </c>
      <c r="BT237">
        <v>2</v>
      </c>
      <c r="BU237">
        <v>1</v>
      </c>
      <c r="BV237">
        <v>1</v>
      </c>
      <c r="BW237">
        <v>2</v>
      </c>
      <c r="BX237">
        <v>3</v>
      </c>
      <c r="BY237">
        <v>3</v>
      </c>
      <c r="BZ237" t="s">
        <v>156</v>
      </c>
      <c r="CA237">
        <v>57</v>
      </c>
      <c r="CB237">
        <v>20</v>
      </c>
      <c r="CC237">
        <v>0</v>
      </c>
      <c r="CD237" t="s">
        <v>157</v>
      </c>
      <c r="CE237" t="s">
        <v>157</v>
      </c>
      <c r="CF237">
        <v>0</v>
      </c>
      <c r="CG237">
        <v>45</v>
      </c>
      <c r="CH237">
        <v>18200</v>
      </c>
      <c r="CI237" t="s">
        <v>158</v>
      </c>
      <c r="CJ237">
        <v>0</v>
      </c>
      <c r="CK237">
        <v>0.36371900000000001</v>
      </c>
      <c r="CL237">
        <v>11</v>
      </c>
      <c r="CM237" t="s">
        <v>159</v>
      </c>
      <c r="CN237">
        <v>18200</v>
      </c>
      <c r="CO237">
        <v>84472</v>
      </c>
      <c r="CP237">
        <v>20.024999999999999</v>
      </c>
      <c r="CQ237">
        <v>20.388999999999999</v>
      </c>
      <c r="CR237">
        <v>84472</v>
      </c>
      <c r="CS237">
        <v>0</v>
      </c>
      <c r="CT237">
        <v>1920.436876</v>
      </c>
      <c r="CU237">
        <v>100</v>
      </c>
      <c r="CV237">
        <v>9213</v>
      </c>
      <c r="CW237">
        <v>1.4389000000000001E-2</v>
      </c>
      <c r="CX237">
        <v>0</v>
      </c>
      <c r="CY237">
        <v>2.4819999999999998E-3</v>
      </c>
      <c r="CZ237">
        <v>122</v>
      </c>
      <c r="DA237" t="s">
        <v>458</v>
      </c>
      <c r="DB237" t="s">
        <v>459</v>
      </c>
      <c r="DC237" t="s">
        <v>460</v>
      </c>
      <c r="DD237">
        <v>-84.329953000000003</v>
      </c>
      <c r="DE237">
        <v>34.256439999999998</v>
      </c>
      <c r="DF237">
        <v>34.256439999999998</v>
      </c>
      <c r="DG237">
        <v>-84.329953000000003</v>
      </c>
      <c r="DH237">
        <v>1.1153E-2</v>
      </c>
      <c r="DI237">
        <v>2.4819999999999998E-3</v>
      </c>
      <c r="DJ237">
        <v>31</v>
      </c>
      <c r="DK237">
        <v>17100</v>
      </c>
      <c r="DL237">
        <v>6.7</v>
      </c>
      <c r="DM237">
        <v>19000</v>
      </c>
      <c r="DN237">
        <v>11.6</v>
      </c>
      <c r="DO237">
        <v>18500</v>
      </c>
      <c r="DP237">
        <v>11.6</v>
      </c>
      <c r="DQ237">
        <v>19200</v>
      </c>
      <c r="DR237">
        <v>0</v>
      </c>
      <c r="DS237">
        <v>18600</v>
      </c>
      <c r="DT237">
        <v>9.6999999999999993</v>
      </c>
      <c r="DU237">
        <v>17600</v>
      </c>
      <c r="DV237">
        <v>14.7</v>
      </c>
      <c r="DW237">
        <v>16800</v>
      </c>
      <c r="DX237">
        <v>15.4</v>
      </c>
      <c r="DY237">
        <v>14100</v>
      </c>
      <c r="DZ237">
        <v>15.4</v>
      </c>
      <c r="EA237">
        <v>14100</v>
      </c>
      <c r="EB237">
        <v>15.4</v>
      </c>
      <c r="EC237">
        <v>11000</v>
      </c>
      <c r="ED237">
        <v>14.2</v>
      </c>
      <c r="EE237">
        <v>0</v>
      </c>
    </row>
    <row r="238" spans="1:135" x14ac:dyDescent="0.3">
      <c r="A238">
        <v>236</v>
      </c>
      <c r="B238" t="s">
        <v>135</v>
      </c>
      <c r="C238">
        <v>1093</v>
      </c>
      <c r="D238">
        <v>8046</v>
      </c>
      <c r="E238" t="s">
        <v>135</v>
      </c>
      <c r="F238">
        <v>7567399</v>
      </c>
      <c r="G238" t="s">
        <v>450</v>
      </c>
      <c r="H238" s="1">
        <v>43890</v>
      </c>
      <c r="I238" t="s">
        <v>451</v>
      </c>
      <c r="J238" t="s">
        <v>484</v>
      </c>
      <c r="K238" t="s">
        <v>461</v>
      </c>
      <c r="L238" t="s">
        <v>140</v>
      </c>
      <c r="M238">
        <v>0</v>
      </c>
      <c r="N238">
        <v>0</v>
      </c>
      <c r="O238">
        <v>0</v>
      </c>
      <c r="P238" t="s">
        <v>235</v>
      </c>
      <c r="Q238" t="s">
        <v>170</v>
      </c>
      <c r="R238" t="s">
        <v>180</v>
      </c>
      <c r="S238" t="s">
        <v>180</v>
      </c>
      <c r="T238" t="s">
        <v>242</v>
      </c>
      <c r="U238">
        <v>2</v>
      </c>
      <c r="V238" t="s">
        <v>262</v>
      </c>
      <c r="W238" t="s">
        <v>261</v>
      </c>
      <c r="X238" t="s">
        <v>147</v>
      </c>
      <c r="Y238" t="s">
        <v>148</v>
      </c>
      <c r="Z238">
        <v>0</v>
      </c>
      <c r="AA238" t="s">
        <v>175</v>
      </c>
      <c r="AB238" t="s">
        <v>255</v>
      </c>
      <c r="AC238" t="s">
        <v>486</v>
      </c>
      <c r="AD238">
        <v>2.34</v>
      </c>
      <c r="AE238">
        <v>34.255707999999998</v>
      </c>
      <c r="AF238">
        <v>-84.341418000000004</v>
      </c>
      <c r="AG238">
        <v>31</v>
      </c>
      <c r="AH238">
        <v>26</v>
      </c>
      <c r="AI238">
        <v>661</v>
      </c>
      <c r="AJ238" t="s">
        <v>456</v>
      </c>
      <c r="AK238">
        <v>44</v>
      </c>
      <c r="AL238">
        <v>44</v>
      </c>
      <c r="AM238" t="s">
        <v>153</v>
      </c>
      <c r="AN238">
        <v>820.9</v>
      </c>
      <c r="AO238">
        <v>53.4</v>
      </c>
      <c r="AP238">
        <v>764.7</v>
      </c>
      <c r="AQ238">
        <v>-84.343449000000007</v>
      </c>
      <c r="AR238">
        <v>34.255195000000001</v>
      </c>
      <c r="AS238">
        <v>-84.341082</v>
      </c>
      <c r="AT238">
        <v>34.255709000000003</v>
      </c>
      <c r="AU238" t="s">
        <v>455</v>
      </c>
      <c r="AV238">
        <v>1</v>
      </c>
      <c r="AW238">
        <v>57</v>
      </c>
      <c r="AX238">
        <v>20</v>
      </c>
      <c r="AY238">
        <v>0</v>
      </c>
      <c r="AZ238">
        <v>45</v>
      </c>
      <c r="BA238">
        <v>8.7899999999999991</v>
      </c>
      <c r="BB238">
        <v>8.31</v>
      </c>
      <c r="BC238">
        <v>1149.9000000000001</v>
      </c>
      <c r="BD238">
        <v>1153.9000000000001</v>
      </c>
      <c r="BE238">
        <v>1155.8</v>
      </c>
      <c r="BF238">
        <v>45</v>
      </c>
      <c r="BG238">
        <v>55</v>
      </c>
      <c r="BH238">
        <v>0</v>
      </c>
      <c r="BI238" s="1">
        <v>44138</v>
      </c>
      <c r="BJ238" t="s">
        <v>154</v>
      </c>
      <c r="BK238">
        <v>2.4819999999999998E-3</v>
      </c>
      <c r="BL238">
        <v>9372</v>
      </c>
      <c r="BM238">
        <v>9205</v>
      </c>
      <c r="BN238" t="s">
        <v>455</v>
      </c>
      <c r="BO238" t="s">
        <v>457</v>
      </c>
      <c r="BP238">
        <v>1</v>
      </c>
      <c r="BQ238">
        <v>2000</v>
      </c>
      <c r="BR238">
        <v>6</v>
      </c>
      <c r="BS238">
        <v>1</v>
      </c>
      <c r="BT238">
        <v>2</v>
      </c>
      <c r="BU238">
        <v>1</v>
      </c>
      <c r="BV238">
        <v>1</v>
      </c>
      <c r="BW238">
        <v>2</v>
      </c>
      <c r="BX238">
        <v>3</v>
      </c>
      <c r="BY238">
        <v>3</v>
      </c>
      <c r="BZ238" t="s">
        <v>156</v>
      </c>
      <c r="CA238">
        <v>57</v>
      </c>
      <c r="CB238">
        <v>20</v>
      </c>
      <c r="CC238">
        <v>0</v>
      </c>
      <c r="CD238" t="s">
        <v>157</v>
      </c>
      <c r="CE238" t="s">
        <v>157</v>
      </c>
      <c r="CF238">
        <v>0</v>
      </c>
      <c r="CG238">
        <v>45</v>
      </c>
      <c r="CH238">
        <v>18200</v>
      </c>
      <c r="CI238" t="s">
        <v>158</v>
      </c>
      <c r="CJ238">
        <v>0</v>
      </c>
      <c r="CK238">
        <v>0.36371900000000001</v>
      </c>
      <c r="CL238">
        <v>11</v>
      </c>
      <c r="CM238" t="s">
        <v>159</v>
      </c>
      <c r="CN238">
        <v>18200</v>
      </c>
      <c r="CO238">
        <v>84472</v>
      </c>
      <c r="CP238">
        <v>20.024999999999999</v>
      </c>
      <c r="CQ238">
        <v>20.388999999999999</v>
      </c>
      <c r="CR238">
        <v>84472</v>
      </c>
      <c r="CS238">
        <v>0</v>
      </c>
      <c r="CT238">
        <v>1920.436876</v>
      </c>
      <c r="CU238">
        <v>100</v>
      </c>
      <c r="CV238">
        <v>9213</v>
      </c>
      <c r="CW238">
        <v>1.4389000000000001E-2</v>
      </c>
      <c r="CX238">
        <v>0</v>
      </c>
      <c r="CY238">
        <v>2.4819999999999998E-3</v>
      </c>
      <c r="CZ238">
        <v>122</v>
      </c>
      <c r="DA238" t="s">
        <v>458</v>
      </c>
      <c r="DB238" t="s">
        <v>459</v>
      </c>
      <c r="DC238" t="s">
        <v>460</v>
      </c>
      <c r="DD238">
        <v>-84.329953000000003</v>
      </c>
      <c r="DE238">
        <v>34.256439999999998</v>
      </c>
      <c r="DF238">
        <v>34.256439999999998</v>
      </c>
      <c r="DG238">
        <v>-84.329953000000003</v>
      </c>
      <c r="DH238">
        <v>1.1153E-2</v>
      </c>
      <c r="DI238">
        <v>2.4819999999999998E-3</v>
      </c>
      <c r="DJ238">
        <v>31</v>
      </c>
      <c r="DK238">
        <v>17100</v>
      </c>
      <c r="DL238">
        <v>6.7</v>
      </c>
      <c r="DM238">
        <v>19000</v>
      </c>
      <c r="DN238">
        <v>11.6</v>
      </c>
      <c r="DO238">
        <v>18500</v>
      </c>
      <c r="DP238">
        <v>11.6</v>
      </c>
      <c r="DQ238">
        <v>19200</v>
      </c>
      <c r="DR238">
        <v>0</v>
      </c>
      <c r="DS238">
        <v>18600</v>
      </c>
      <c r="DT238">
        <v>9.6999999999999993</v>
      </c>
      <c r="DU238">
        <v>17600</v>
      </c>
      <c r="DV238">
        <v>14.7</v>
      </c>
      <c r="DW238">
        <v>16800</v>
      </c>
      <c r="DX238">
        <v>15.4</v>
      </c>
      <c r="DY238">
        <v>14100</v>
      </c>
      <c r="DZ238">
        <v>15.4</v>
      </c>
      <c r="EA238">
        <v>14100</v>
      </c>
      <c r="EB238">
        <v>15.4</v>
      </c>
      <c r="EC238">
        <v>11000</v>
      </c>
      <c r="ED238">
        <v>14.2</v>
      </c>
      <c r="EE238">
        <v>1.5999999999999999E-5</v>
      </c>
    </row>
    <row r="239" spans="1:135" x14ac:dyDescent="0.3">
      <c r="A239">
        <v>237</v>
      </c>
      <c r="B239" t="s">
        <v>135</v>
      </c>
      <c r="C239">
        <v>1111</v>
      </c>
      <c r="D239">
        <v>4721</v>
      </c>
      <c r="E239" t="s">
        <v>135</v>
      </c>
      <c r="F239">
        <v>7707025</v>
      </c>
      <c r="G239" t="s">
        <v>450</v>
      </c>
      <c r="H239" s="1">
        <v>44036</v>
      </c>
      <c r="I239" t="s">
        <v>451</v>
      </c>
      <c r="J239" t="s">
        <v>481</v>
      </c>
      <c r="K239" t="s">
        <v>461</v>
      </c>
      <c r="L239" t="s">
        <v>140</v>
      </c>
      <c r="M239">
        <v>0</v>
      </c>
      <c r="N239">
        <v>0</v>
      </c>
      <c r="O239">
        <v>0</v>
      </c>
      <c r="P239" t="s">
        <v>235</v>
      </c>
      <c r="Q239" t="s">
        <v>249</v>
      </c>
      <c r="R239" t="s">
        <v>180</v>
      </c>
      <c r="S239" t="s">
        <v>180</v>
      </c>
      <c r="T239" t="s">
        <v>271</v>
      </c>
      <c r="U239">
        <v>2</v>
      </c>
      <c r="V239" t="s">
        <v>490</v>
      </c>
      <c r="W239" t="s">
        <v>261</v>
      </c>
      <c r="X239" t="s">
        <v>147</v>
      </c>
      <c r="Y239" t="s">
        <v>148</v>
      </c>
      <c r="Z239">
        <v>0</v>
      </c>
      <c r="AA239" t="s">
        <v>498</v>
      </c>
      <c r="AB239" t="s">
        <v>255</v>
      </c>
      <c r="AC239" t="s">
        <v>455</v>
      </c>
      <c r="AD239">
        <v>20.388999999999999</v>
      </c>
      <c r="AE239">
        <v>34.255592</v>
      </c>
      <c r="AF239">
        <v>-84.342663000000002</v>
      </c>
      <c r="AG239">
        <v>31</v>
      </c>
      <c r="AH239">
        <v>26</v>
      </c>
      <c r="AI239">
        <v>661</v>
      </c>
      <c r="AJ239" t="s">
        <v>456</v>
      </c>
      <c r="AK239">
        <v>44</v>
      </c>
      <c r="AL239">
        <v>44</v>
      </c>
      <c r="AM239" t="s">
        <v>153</v>
      </c>
      <c r="AN239">
        <v>820.9</v>
      </c>
      <c r="AO239">
        <v>53.4</v>
      </c>
      <c r="AP239">
        <v>764.7</v>
      </c>
      <c r="AQ239">
        <v>-84.343449000000007</v>
      </c>
      <c r="AR239">
        <v>34.255195000000001</v>
      </c>
      <c r="AS239">
        <v>-84.341082</v>
      </c>
      <c r="AT239">
        <v>34.255709000000003</v>
      </c>
      <c r="AU239" t="s">
        <v>455</v>
      </c>
      <c r="AV239">
        <v>1</v>
      </c>
      <c r="AW239">
        <v>57</v>
      </c>
      <c r="AX239">
        <v>20</v>
      </c>
      <c r="AY239">
        <v>0</v>
      </c>
      <c r="AZ239">
        <v>45</v>
      </c>
      <c r="BA239">
        <v>8.7899999999999991</v>
      </c>
      <c r="BB239">
        <v>8.31</v>
      </c>
      <c r="BC239">
        <v>1149.9000000000001</v>
      </c>
      <c r="BD239">
        <v>1153.9000000000001</v>
      </c>
      <c r="BE239">
        <v>1155.8</v>
      </c>
      <c r="BF239">
        <v>45</v>
      </c>
      <c r="BG239">
        <v>55</v>
      </c>
      <c r="BH239">
        <v>0</v>
      </c>
      <c r="BI239" s="1">
        <v>44138</v>
      </c>
      <c r="BJ239" t="s">
        <v>154</v>
      </c>
      <c r="BK239">
        <v>2.4819999999999998E-3</v>
      </c>
      <c r="BL239">
        <v>9372</v>
      </c>
      <c r="BM239">
        <v>9205</v>
      </c>
      <c r="BN239" t="s">
        <v>455</v>
      </c>
      <c r="BO239" t="s">
        <v>457</v>
      </c>
      <c r="BP239">
        <v>1</v>
      </c>
      <c r="BQ239">
        <v>2000</v>
      </c>
      <c r="BR239">
        <v>6</v>
      </c>
      <c r="BS239">
        <v>1</v>
      </c>
      <c r="BT239">
        <v>2</v>
      </c>
      <c r="BU239">
        <v>1</v>
      </c>
      <c r="BV239">
        <v>1</v>
      </c>
      <c r="BW239">
        <v>2</v>
      </c>
      <c r="BX239">
        <v>3</v>
      </c>
      <c r="BY239">
        <v>3</v>
      </c>
      <c r="BZ239" t="s">
        <v>156</v>
      </c>
      <c r="CA239">
        <v>57</v>
      </c>
      <c r="CB239">
        <v>20</v>
      </c>
      <c r="CC239">
        <v>0</v>
      </c>
      <c r="CD239" t="s">
        <v>157</v>
      </c>
      <c r="CE239" t="s">
        <v>157</v>
      </c>
      <c r="CF239">
        <v>0</v>
      </c>
      <c r="CG239">
        <v>45</v>
      </c>
      <c r="CH239">
        <v>18200</v>
      </c>
      <c r="CI239" t="s">
        <v>158</v>
      </c>
      <c r="CJ239">
        <v>0</v>
      </c>
      <c r="CK239">
        <v>0.36371900000000001</v>
      </c>
      <c r="CL239">
        <v>11</v>
      </c>
      <c r="CM239" t="s">
        <v>159</v>
      </c>
      <c r="CN239">
        <v>18200</v>
      </c>
      <c r="CO239">
        <v>84472</v>
      </c>
      <c r="CP239">
        <v>20.024999999999999</v>
      </c>
      <c r="CQ239">
        <v>20.388999999999999</v>
      </c>
      <c r="CR239">
        <v>84472</v>
      </c>
      <c r="CS239">
        <v>0</v>
      </c>
      <c r="CT239">
        <v>1920.436876</v>
      </c>
      <c r="CU239">
        <v>100</v>
      </c>
      <c r="CV239">
        <v>9213</v>
      </c>
      <c r="CW239">
        <v>1.4389000000000001E-2</v>
      </c>
      <c r="CX239">
        <v>0</v>
      </c>
      <c r="CY239">
        <v>2.4819999999999998E-3</v>
      </c>
      <c r="CZ239">
        <v>122</v>
      </c>
      <c r="DA239" t="s">
        <v>458</v>
      </c>
      <c r="DB239" t="s">
        <v>459</v>
      </c>
      <c r="DC239" t="s">
        <v>460</v>
      </c>
      <c r="DD239">
        <v>-84.329953000000003</v>
      </c>
      <c r="DE239">
        <v>34.256439999999998</v>
      </c>
      <c r="DF239">
        <v>34.256439999999998</v>
      </c>
      <c r="DG239">
        <v>-84.329953000000003</v>
      </c>
      <c r="DH239">
        <v>1.1153E-2</v>
      </c>
      <c r="DI239">
        <v>2.4819999999999998E-3</v>
      </c>
      <c r="DJ239">
        <v>31</v>
      </c>
      <c r="DK239">
        <v>17100</v>
      </c>
      <c r="DL239">
        <v>6.7</v>
      </c>
      <c r="DM239">
        <v>19000</v>
      </c>
      <c r="DN239">
        <v>11.6</v>
      </c>
      <c r="DO239">
        <v>18500</v>
      </c>
      <c r="DP239">
        <v>11.6</v>
      </c>
      <c r="DQ239">
        <v>19200</v>
      </c>
      <c r="DR239">
        <v>0</v>
      </c>
      <c r="DS239">
        <v>18600</v>
      </c>
      <c r="DT239">
        <v>9.6999999999999993</v>
      </c>
      <c r="DU239">
        <v>17600</v>
      </c>
      <c r="DV239">
        <v>14.7</v>
      </c>
      <c r="DW239">
        <v>16800</v>
      </c>
      <c r="DX239">
        <v>15.4</v>
      </c>
      <c r="DY239">
        <v>14100</v>
      </c>
      <c r="DZ239">
        <v>15.4</v>
      </c>
      <c r="EA239">
        <v>14100</v>
      </c>
      <c r="EB239">
        <v>15.4</v>
      </c>
      <c r="EC239">
        <v>11000</v>
      </c>
      <c r="ED239">
        <v>14.2</v>
      </c>
      <c r="EE239">
        <v>0</v>
      </c>
    </row>
    <row r="240" spans="1:135" x14ac:dyDescent="0.3">
      <c r="A240">
        <v>238</v>
      </c>
      <c r="B240" t="s">
        <v>135</v>
      </c>
      <c r="C240">
        <v>926</v>
      </c>
      <c r="D240">
        <v>56678</v>
      </c>
      <c r="E240" t="s">
        <v>135</v>
      </c>
      <c r="F240">
        <v>5504741</v>
      </c>
      <c r="G240" t="s">
        <v>450</v>
      </c>
      <c r="H240" s="1">
        <v>42317</v>
      </c>
      <c r="I240" t="s">
        <v>451</v>
      </c>
      <c r="J240" t="s">
        <v>499</v>
      </c>
      <c r="K240" t="s">
        <v>500</v>
      </c>
      <c r="L240" t="s">
        <v>140</v>
      </c>
      <c r="M240">
        <v>0</v>
      </c>
      <c r="N240">
        <v>0</v>
      </c>
      <c r="O240">
        <v>0</v>
      </c>
      <c r="P240" t="s">
        <v>141</v>
      </c>
      <c r="Q240" t="s">
        <v>186</v>
      </c>
      <c r="R240" t="s">
        <v>201</v>
      </c>
      <c r="S240" t="s">
        <v>177</v>
      </c>
      <c r="T240" t="s">
        <v>216</v>
      </c>
      <c r="U240">
        <v>1</v>
      </c>
      <c r="V240" t="s">
        <v>165</v>
      </c>
      <c r="W240" t="s">
        <v>217</v>
      </c>
      <c r="X240" t="s">
        <v>178</v>
      </c>
      <c r="Y240" t="s">
        <v>167</v>
      </c>
      <c r="Z240">
        <v>19</v>
      </c>
      <c r="AA240" t="s">
        <v>149</v>
      </c>
      <c r="AB240" t="s">
        <v>168</v>
      </c>
      <c r="AC240" t="s">
        <v>501</v>
      </c>
      <c r="AD240">
        <v>4.0352949999999996</v>
      </c>
      <c r="AE240">
        <v>34.264738999999999</v>
      </c>
      <c r="AF240">
        <v>-84.586647999999997</v>
      </c>
      <c r="AG240">
        <v>32</v>
      </c>
      <c r="AH240">
        <v>96</v>
      </c>
      <c r="AI240">
        <v>1274</v>
      </c>
      <c r="AJ240" t="s">
        <v>502</v>
      </c>
      <c r="AK240">
        <v>10</v>
      </c>
      <c r="AL240">
        <v>10</v>
      </c>
      <c r="AM240" t="s">
        <v>153</v>
      </c>
      <c r="AN240">
        <v>669.4</v>
      </c>
      <c r="AO240">
        <v>84.8</v>
      </c>
      <c r="AP240">
        <v>989.1</v>
      </c>
      <c r="AQ240">
        <v>-84.587524999999999</v>
      </c>
      <c r="AR240">
        <v>34.264476999999999</v>
      </c>
      <c r="AS240">
        <v>-84.585558000000006</v>
      </c>
      <c r="AT240">
        <v>34.266359999999999</v>
      </c>
      <c r="AU240" t="s">
        <v>501</v>
      </c>
      <c r="AV240">
        <v>1</v>
      </c>
      <c r="AW240">
        <v>57</v>
      </c>
      <c r="AX240">
        <v>108</v>
      </c>
      <c r="AY240">
        <v>0</v>
      </c>
      <c r="AZ240">
        <v>55</v>
      </c>
      <c r="BA240">
        <v>10.52</v>
      </c>
      <c r="BB240">
        <v>9.5500000000000007</v>
      </c>
      <c r="BC240">
        <v>1085.3</v>
      </c>
      <c r="BD240">
        <v>1096.0999999999999</v>
      </c>
      <c r="BE240">
        <v>1082.7</v>
      </c>
      <c r="BF240">
        <v>0</v>
      </c>
      <c r="BG240">
        <v>48.5</v>
      </c>
      <c r="BH240">
        <v>6.5</v>
      </c>
      <c r="BI240" s="1">
        <v>42712</v>
      </c>
      <c r="BJ240" t="s">
        <v>154</v>
      </c>
      <c r="BK240">
        <v>2.9750000000000002E-3</v>
      </c>
      <c r="BL240">
        <v>9581</v>
      </c>
      <c r="BM240">
        <v>9429</v>
      </c>
      <c r="BN240" t="s">
        <v>501</v>
      </c>
      <c r="BO240" t="s">
        <v>457</v>
      </c>
      <c r="BP240">
        <v>1</v>
      </c>
      <c r="BQ240">
        <v>10800</v>
      </c>
      <c r="BR240">
        <v>6</v>
      </c>
      <c r="BS240">
        <v>1</v>
      </c>
      <c r="BT240">
        <v>2</v>
      </c>
      <c r="BU240">
        <v>1</v>
      </c>
      <c r="BV240">
        <v>1</v>
      </c>
      <c r="BW240">
        <v>2</v>
      </c>
      <c r="BX240">
        <v>0</v>
      </c>
      <c r="BY240">
        <v>5</v>
      </c>
      <c r="BZ240" t="s">
        <v>156</v>
      </c>
      <c r="CA240">
        <v>57</v>
      </c>
      <c r="CB240">
        <v>108</v>
      </c>
      <c r="CC240">
        <v>0</v>
      </c>
      <c r="CD240" t="s">
        <v>157</v>
      </c>
      <c r="CE240" t="s">
        <v>157</v>
      </c>
      <c r="CF240">
        <v>0</v>
      </c>
      <c r="CG240">
        <v>55</v>
      </c>
      <c r="CH240">
        <v>1660</v>
      </c>
      <c r="CI240" t="s">
        <v>158</v>
      </c>
      <c r="CJ240">
        <v>0</v>
      </c>
      <c r="CK240">
        <v>2.3479610000000002</v>
      </c>
      <c r="CL240">
        <v>11</v>
      </c>
      <c r="CM240" t="s">
        <v>159</v>
      </c>
      <c r="CN240">
        <v>1660</v>
      </c>
      <c r="CO240">
        <v>84702</v>
      </c>
      <c r="CP240">
        <v>4.0990000000000002</v>
      </c>
      <c r="CQ240">
        <v>6.4470000000000001</v>
      </c>
      <c r="CR240">
        <v>84702</v>
      </c>
      <c r="CS240">
        <v>0</v>
      </c>
      <c r="CT240">
        <v>12397.232163000001</v>
      </c>
      <c r="CU240">
        <v>100</v>
      </c>
      <c r="CV240">
        <v>9430</v>
      </c>
      <c r="CW240">
        <v>7.7868000000000007E-2</v>
      </c>
      <c r="CX240">
        <v>0</v>
      </c>
      <c r="CY240">
        <v>2.9750000000000002E-3</v>
      </c>
      <c r="CZ240">
        <v>126</v>
      </c>
      <c r="DA240" t="s">
        <v>503</v>
      </c>
      <c r="DB240" t="s">
        <v>161</v>
      </c>
      <c r="DC240" t="s">
        <v>504</v>
      </c>
      <c r="DD240">
        <v>-84.595549000000005</v>
      </c>
      <c r="DE240">
        <v>34.263289999999998</v>
      </c>
      <c r="DF240">
        <v>34.263289999999998</v>
      </c>
      <c r="DG240">
        <v>-84.595549000000005</v>
      </c>
      <c r="DH240">
        <v>8.1110000000000002E-3</v>
      </c>
      <c r="DI240">
        <v>2.9750000000000002E-3</v>
      </c>
      <c r="DJ240">
        <v>32</v>
      </c>
      <c r="DK240">
        <v>1990</v>
      </c>
      <c r="DL240">
        <v>0</v>
      </c>
      <c r="DM240">
        <v>2080</v>
      </c>
      <c r="DN240">
        <v>0</v>
      </c>
      <c r="DO240">
        <v>1690</v>
      </c>
      <c r="DP240">
        <v>0</v>
      </c>
      <c r="DQ240">
        <v>1710</v>
      </c>
      <c r="DR240">
        <v>0</v>
      </c>
      <c r="DS240">
        <v>1660</v>
      </c>
      <c r="DT240">
        <v>11.1</v>
      </c>
      <c r="DU240">
        <v>1580</v>
      </c>
      <c r="DV240">
        <v>11.2</v>
      </c>
      <c r="DW240">
        <v>1470</v>
      </c>
      <c r="DX240">
        <v>9.6999999999999993</v>
      </c>
      <c r="DY240">
        <v>1470</v>
      </c>
      <c r="DZ240">
        <v>9.6999999999999993</v>
      </c>
      <c r="EA240">
        <v>1360</v>
      </c>
      <c r="EB240">
        <v>0</v>
      </c>
      <c r="EC240">
        <v>1380</v>
      </c>
      <c r="ED240">
        <v>0</v>
      </c>
      <c r="EE240">
        <v>9.9999999999999995E-7</v>
      </c>
    </row>
    <row r="241" spans="1:135" x14ac:dyDescent="0.3">
      <c r="A241">
        <v>239</v>
      </c>
      <c r="B241" t="s">
        <v>135</v>
      </c>
      <c r="C241">
        <v>930</v>
      </c>
      <c r="D241">
        <v>56027</v>
      </c>
      <c r="E241" t="s">
        <v>135</v>
      </c>
      <c r="F241">
        <v>5531132</v>
      </c>
      <c r="G241" t="s">
        <v>450</v>
      </c>
      <c r="H241" s="1">
        <v>42338</v>
      </c>
      <c r="I241" t="s">
        <v>451</v>
      </c>
      <c r="J241" t="s">
        <v>505</v>
      </c>
      <c r="K241" t="s">
        <v>500</v>
      </c>
      <c r="L241" t="s">
        <v>140</v>
      </c>
      <c r="M241">
        <v>0</v>
      </c>
      <c r="N241">
        <v>0</v>
      </c>
      <c r="O241">
        <v>0</v>
      </c>
      <c r="P241" t="s">
        <v>179</v>
      </c>
      <c r="Q241" t="s">
        <v>249</v>
      </c>
      <c r="R241" t="s">
        <v>180</v>
      </c>
      <c r="S241" t="s">
        <v>180</v>
      </c>
      <c r="T241" t="s">
        <v>250</v>
      </c>
      <c r="U241">
        <v>2</v>
      </c>
      <c r="V241" t="s">
        <v>182</v>
      </c>
      <c r="W241" t="s">
        <v>211</v>
      </c>
      <c r="X241" t="s">
        <v>178</v>
      </c>
      <c r="Y241" t="s">
        <v>148</v>
      </c>
      <c r="Z241">
        <v>0</v>
      </c>
      <c r="AA241" t="s">
        <v>433</v>
      </c>
      <c r="AB241" t="s">
        <v>506</v>
      </c>
      <c r="AC241" t="s">
        <v>501</v>
      </c>
      <c r="AD241">
        <v>4.0990000000000002</v>
      </c>
      <c r="AE241">
        <v>34.265372999999997</v>
      </c>
      <c r="AF241">
        <v>-84.585882999999995</v>
      </c>
      <c r="AG241">
        <v>32</v>
      </c>
      <c r="AH241">
        <v>96</v>
      </c>
      <c r="AI241">
        <v>1274</v>
      </c>
      <c r="AJ241" t="s">
        <v>502</v>
      </c>
      <c r="AK241">
        <v>10</v>
      </c>
      <c r="AL241">
        <v>10</v>
      </c>
      <c r="AM241" t="s">
        <v>153</v>
      </c>
      <c r="AN241">
        <v>669.4</v>
      </c>
      <c r="AO241">
        <v>84.8</v>
      </c>
      <c r="AP241">
        <v>989.1</v>
      </c>
      <c r="AQ241">
        <v>-84.587524999999999</v>
      </c>
      <c r="AR241">
        <v>34.264476999999999</v>
      </c>
      <c r="AS241">
        <v>-84.585558000000006</v>
      </c>
      <c r="AT241">
        <v>34.266359999999999</v>
      </c>
      <c r="AU241" t="s">
        <v>501</v>
      </c>
      <c r="AV241">
        <v>1</v>
      </c>
      <c r="AW241">
        <v>57</v>
      </c>
      <c r="AX241">
        <v>108</v>
      </c>
      <c r="AY241">
        <v>0</v>
      </c>
      <c r="AZ241">
        <v>55</v>
      </c>
      <c r="BA241">
        <v>10.52</v>
      </c>
      <c r="BB241">
        <v>9.5500000000000007</v>
      </c>
      <c r="BC241">
        <v>1085.3</v>
      </c>
      <c r="BD241">
        <v>1096.0999999999999</v>
      </c>
      <c r="BE241">
        <v>1082.7</v>
      </c>
      <c r="BF241">
        <v>0</v>
      </c>
      <c r="BG241">
        <v>48.5</v>
      </c>
      <c r="BH241">
        <v>6.5</v>
      </c>
      <c r="BI241" s="1">
        <v>42712</v>
      </c>
      <c r="BJ241" t="s">
        <v>154</v>
      </c>
      <c r="BK241">
        <v>2.9750000000000002E-3</v>
      </c>
      <c r="BL241">
        <v>9581</v>
      </c>
      <c r="BM241">
        <v>9429</v>
      </c>
      <c r="BN241" t="s">
        <v>501</v>
      </c>
      <c r="BO241" t="s">
        <v>457</v>
      </c>
      <c r="BP241">
        <v>1</v>
      </c>
      <c r="BQ241">
        <v>10800</v>
      </c>
      <c r="BR241">
        <v>6</v>
      </c>
      <c r="BS241">
        <v>1</v>
      </c>
      <c r="BT241">
        <v>2</v>
      </c>
      <c r="BU241">
        <v>1</v>
      </c>
      <c r="BV241">
        <v>1</v>
      </c>
      <c r="BW241">
        <v>2</v>
      </c>
      <c r="BX241">
        <v>0</v>
      </c>
      <c r="BY241">
        <v>5</v>
      </c>
      <c r="BZ241" t="s">
        <v>156</v>
      </c>
      <c r="CA241">
        <v>57</v>
      </c>
      <c r="CB241">
        <v>108</v>
      </c>
      <c r="CC241">
        <v>0</v>
      </c>
      <c r="CD241" t="s">
        <v>157</v>
      </c>
      <c r="CE241" t="s">
        <v>157</v>
      </c>
      <c r="CF241">
        <v>0</v>
      </c>
      <c r="CG241">
        <v>55</v>
      </c>
      <c r="CH241">
        <v>1660</v>
      </c>
      <c r="CI241" t="s">
        <v>158</v>
      </c>
      <c r="CJ241">
        <v>0</v>
      </c>
      <c r="CK241">
        <v>2.3479610000000002</v>
      </c>
      <c r="CL241">
        <v>11</v>
      </c>
      <c r="CM241" t="s">
        <v>159</v>
      </c>
      <c r="CN241">
        <v>1660</v>
      </c>
      <c r="CO241">
        <v>84702</v>
      </c>
      <c r="CP241">
        <v>4.0990000000000002</v>
      </c>
      <c r="CQ241">
        <v>6.4470000000000001</v>
      </c>
      <c r="CR241">
        <v>84702</v>
      </c>
      <c r="CS241">
        <v>0</v>
      </c>
      <c r="CT241">
        <v>12397.232163000001</v>
      </c>
      <c r="CU241">
        <v>100</v>
      </c>
      <c r="CV241">
        <v>9430</v>
      </c>
      <c r="CW241">
        <v>7.7868000000000007E-2</v>
      </c>
      <c r="CX241">
        <v>0</v>
      </c>
      <c r="CY241">
        <v>2.9750000000000002E-3</v>
      </c>
      <c r="CZ241">
        <v>126</v>
      </c>
      <c r="DA241" t="s">
        <v>503</v>
      </c>
      <c r="DB241" t="s">
        <v>161</v>
      </c>
      <c r="DC241" t="s">
        <v>504</v>
      </c>
      <c r="DD241">
        <v>-84.595549000000005</v>
      </c>
      <c r="DE241">
        <v>34.263289999999998</v>
      </c>
      <c r="DF241">
        <v>34.263289999999998</v>
      </c>
      <c r="DG241">
        <v>-84.595549000000005</v>
      </c>
      <c r="DH241">
        <v>8.1110000000000002E-3</v>
      </c>
      <c r="DI241">
        <v>2.9750000000000002E-3</v>
      </c>
      <c r="DJ241">
        <v>32</v>
      </c>
      <c r="DK241">
        <v>1990</v>
      </c>
      <c r="DL241">
        <v>0</v>
      </c>
      <c r="DM241">
        <v>2080</v>
      </c>
      <c r="DN241">
        <v>0</v>
      </c>
      <c r="DO241">
        <v>1690</v>
      </c>
      <c r="DP241">
        <v>0</v>
      </c>
      <c r="DQ241">
        <v>1710</v>
      </c>
      <c r="DR241">
        <v>0</v>
      </c>
      <c r="DS241">
        <v>1660</v>
      </c>
      <c r="DT241">
        <v>11.1</v>
      </c>
      <c r="DU241">
        <v>1580</v>
      </c>
      <c r="DV241">
        <v>11.2</v>
      </c>
      <c r="DW241">
        <v>1470</v>
      </c>
      <c r="DX241">
        <v>9.6999999999999993</v>
      </c>
      <c r="DY241">
        <v>1470</v>
      </c>
      <c r="DZ241">
        <v>9.6999999999999993</v>
      </c>
      <c r="EA241">
        <v>1360</v>
      </c>
      <c r="EB241">
        <v>0</v>
      </c>
      <c r="EC241">
        <v>1380</v>
      </c>
      <c r="ED241">
        <v>0</v>
      </c>
      <c r="EE241">
        <v>0</v>
      </c>
    </row>
    <row r="242" spans="1:135" x14ac:dyDescent="0.3">
      <c r="A242">
        <v>240</v>
      </c>
      <c r="B242" t="s">
        <v>135</v>
      </c>
      <c r="C242">
        <v>956</v>
      </c>
      <c r="D242">
        <v>11392</v>
      </c>
      <c r="E242" t="s">
        <v>135</v>
      </c>
      <c r="F242">
        <v>7434752</v>
      </c>
      <c r="G242" t="s">
        <v>450</v>
      </c>
      <c r="H242" s="1">
        <v>43783</v>
      </c>
      <c r="I242" t="s">
        <v>451</v>
      </c>
      <c r="J242" t="s">
        <v>499</v>
      </c>
      <c r="K242" t="s">
        <v>500</v>
      </c>
      <c r="L242" t="s">
        <v>140</v>
      </c>
      <c r="M242">
        <v>0</v>
      </c>
      <c r="N242">
        <v>0</v>
      </c>
      <c r="O242">
        <v>0</v>
      </c>
      <c r="P242" t="s">
        <v>328</v>
      </c>
      <c r="Q242" t="s">
        <v>249</v>
      </c>
      <c r="R242" t="s">
        <v>180</v>
      </c>
      <c r="S242" t="s">
        <v>180</v>
      </c>
      <c r="T242" t="s">
        <v>507</v>
      </c>
      <c r="U242">
        <v>2</v>
      </c>
      <c r="V242" t="s">
        <v>260</v>
      </c>
      <c r="W242" t="s">
        <v>261</v>
      </c>
      <c r="X242" t="s">
        <v>147</v>
      </c>
      <c r="Y242" t="s">
        <v>167</v>
      </c>
      <c r="Z242">
        <v>0</v>
      </c>
      <c r="AA242" t="s">
        <v>508</v>
      </c>
      <c r="AB242" t="s">
        <v>509</v>
      </c>
      <c r="AC242" t="s">
        <v>501</v>
      </c>
      <c r="AD242">
        <v>4.1045970000000001</v>
      </c>
      <c r="AE242">
        <v>34.265458000000002</v>
      </c>
      <c r="AF242">
        <v>-84.585825999999997</v>
      </c>
      <c r="AG242">
        <v>32</v>
      </c>
      <c r="AH242">
        <v>96</v>
      </c>
      <c r="AI242">
        <v>1274</v>
      </c>
      <c r="AJ242" t="s">
        <v>502</v>
      </c>
      <c r="AK242">
        <v>10</v>
      </c>
      <c r="AL242">
        <v>10</v>
      </c>
      <c r="AM242" t="s">
        <v>153</v>
      </c>
      <c r="AN242">
        <v>669.4</v>
      </c>
      <c r="AO242">
        <v>84.8</v>
      </c>
      <c r="AP242">
        <v>989.1</v>
      </c>
      <c r="AQ242">
        <v>-84.587524999999999</v>
      </c>
      <c r="AR242">
        <v>34.264476999999999</v>
      </c>
      <c r="AS242">
        <v>-84.585558000000006</v>
      </c>
      <c r="AT242">
        <v>34.266359999999999</v>
      </c>
      <c r="AU242" t="s">
        <v>501</v>
      </c>
      <c r="AV242">
        <v>1</v>
      </c>
      <c r="AW242">
        <v>57</v>
      </c>
      <c r="AX242">
        <v>108</v>
      </c>
      <c r="AY242">
        <v>0</v>
      </c>
      <c r="AZ242">
        <v>55</v>
      </c>
      <c r="BA242">
        <v>10.52</v>
      </c>
      <c r="BB242">
        <v>9.5500000000000007</v>
      </c>
      <c r="BC242">
        <v>1085.3</v>
      </c>
      <c r="BD242">
        <v>1096.0999999999999</v>
      </c>
      <c r="BE242">
        <v>1082.7</v>
      </c>
      <c r="BF242">
        <v>0</v>
      </c>
      <c r="BG242">
        <v>48.5</v>
      </c>
      <c r="BH242">
        <v>6.5</v>
      </c>
      <c r="BI242" s="1">
        <v>42712</v>
      </c>
      <c r="BJ242" t="s">
        <v>154</v>
      </c>
      <c r="BK242">
        <v>2.9750000000000002E-3</v>
      </c>
      <c r="BL242">
        <v>9581</v>
      </c>
      <c r="BM242">
        <v>9429</v>
      </c>
      <c r="BN242" t="s">
        <v>501</v>
      </c>
      <c r="BO242" t="s">
        <v>457</v>
      </c>
      <c r="BP242">
        <v>1</v>
      </c>
      <c r="BQ242">
        <v>10800</v>
      </c>
      <c r="BR242">
        <v>6</v>
      </c>
      <c r="BS242">
        <v>1</v>
      </c>
      <c r="BT242">
        <v>2</v>
      </c>
      <c r="BU242">
        <v>1</v>
      </c>
      <c r="BV242">
        <v>1</v>
      </c>
      <c r="BW242">
        <v>2</v>
      </c>
      <c r="BX242">
        <v>0</v>
      </c>
      <c r="BY242">
        <v>5</v>
      </c>
      <c r="BZ242" t="s">
        <v>156</v>
      </c>
      <c r="CA242">
        <v>57</v>
      </c>
      <c r="CB242">
        <v>108</v>
      </c>
      <c r="CC242">
        <v>0</v>
      </c>
      <c r="CD242" t="s">
        <v>157</v>
      </c>
      <c r="CE242" t="s">
        <v>157</v>
      </c>
      <c r="CF242">
        <v>0</v>
      </c>
      <c r="CG242">
        <v>55</v>
      </c>
      <c r="CH242">
        <v>1660</v>
      </c>
      <c r="CI242" t="s">
        <v>158</v>
      </c>
      <c r="CJ242">
        <v>0</v>
      </c>
      <c r="CK242">
        <v>2.3479610000000002</v>
      </c>
      <c r="CL242">
        <v>11</v>
      </c>
      <c r="CM242" t="s">
        <v>159</v>
      </c>
      <c r="CN242">
        <v>1660</v>
      </c>
      <c r="CO242">
        <v>84702</v>
      </c>
      <c r="CP242">
        <v>4.0990000000000002</v>
      </c>
      <c r="CQ242">
        <v>6.4470000000000001</v>
      </c>
      <c r="CR242">
        <v>84702</v>
      </c>
      <c r="CS242">
        <v>0</v>
      </c>
      <c r="CT242">
        <v>12397.232163000001</v>
      </c>
      <c r="CU242">
        <v>100</v>
      </c>
      <c r="CV242">
        <v>9430</v>
      </c>
      <c r="CW242">
        <v>7.7868000000000007E-2</v>
      </c>
      <c r="CX242">
        <v>0</v>
      </c>
      <c r="CY242">
        <v>2.9750000000000002E-3</v>
      </c>
      <c r="CZ242">
        <v>126</v>
      </c>
      <c r="DA242" t="s">
        <v>503</v>
      </c>
      <c r="DB242" t="s">
        <v>161</v>
      </c>
      <c r="DC242" t="s">
        <v>504</v>
      </c>
      <c r="DD242">
        <v>-84.595549000000005</v>
      </c>
      <c r="DE242">
        <v>34.263289999999998</v>
      </c>
      <c r="DF242">
        <v>34.263289999999998</v>
      </c>
      <c r="DG242">
        <v>-84.595549000000005</v>
      </c>
      <c r="DH242">
        <v>8.1110000000000002E-3</v>
      </c>
      <c r="DI242">
        <v>2.9750000000000002E-3</v>
      </c>
      <c r="DJ242">
        <v>32</v>
      </c>
      <c r="DK242">
        <v>1990</v>
      </c>
      <c r="DL242">
        <v>0</v>
      </c>
      <c r="DM242">
        <v>2080</v>
      </c>
      <c r="DN242">
        <v>0</v>
      </c>
      <c r="DO242">
        <v>1690</v>
      </c>
      <c r="DP242">
        <v>0</v>
      </c>
      <c r="DQ242">
        <v>1710</v>
      </c>
      <c r="DR242">
        <v>0</v>
      </c>
      <c r="DS242">
        <v>1660</v>
      </c>
      <c r="DT242">
        <v>11.1</v>
      </c>
      <c r="DU242">
        <v>1580</v>
      </c>
      <c r="DV242">
        <v>11.2</v>
      </c>
      <c r="DW242">
        <v>1470</v>
      </c>
      <c r="DX242">
        <v>9.6999999999999993</v>
      </c>
      <c r="DY242">
        <v>1470</v>
      </c>
      <c r="DZ242">
        <v>9.6999999999999993</v>
      </c>
      <c r="EA242">
        <v>1360</v>
      </c>
      <c r="EB242">
        <v>0</v>
      </c>
      <c r="EC242">
        <v>1380</v>
      </c>
      <c r="ED242">
        <v>0</v>
      </c>
      <c r="EE242">
        <v>0</v>
      </c>
    </row>
    <row r="243" spans="1:135" x14ac:dyDescent="0.3">
      <c r="A243">
        <v>241</v>
      </c>
      <c r="B243" t="s">
        <v>135</v>
      </c>
      <c r="C243">
        <v>964</v>
      </c>
      <c r="D243">
        <v>53436</v>
      </c>
      <c r="E243" t="s">
        <v>135</v>
      </c>
      <c r="F243">
        <v>5645515</v>
      </c>
      <c r="G243" t="s">
        <v>450</v>
      </c>
      <c r="H243" s="1">
        <v>42422</v>
      </c>
      <c r="I243" t="s">
        <v>451</v>
      </c>
      <c r="J243" t="s">
        <v>499</v>
      </c>
      <c r="K243" t="s">
        <v>500</v>
      </c>
      <c r="L243" t="s">
        <v>140</v>
      </c>
      <c r="M243">
        <v>0</v>
      </c>
      <c r="N243">
        <v>0</v>
      </c>
      <c r="O243">
        <v>0</v>
      </c>
      <c r="P243" t="s">
        <v>141</v>
      </c>
      <c r="Q243" t="s">
        <v>186</v>
      </c>
      <c r="R243" t="s">
        <v>219</v>
      </c>
      <c r="S243" t="s">
        <v>219</v>
      </c>
      <c r="T243" t="s">
        <v>144</v>
      </c>
      <c r="U243">
        <v>1</v>
      </c>
      <c r="V243" t="s">
        <v>165</v>
      </c>
      <c r="W243" t="s">
        <v>224</v>
      </c>
      <c r="X243" t="s">
        <v>147</v>
      </c>
      <c r="Y243" t="s">
        <v>167</v>
      </c>
      <c r="Z243">
        <v>18</v>
      </c>
      <c r="AA243" t="s">
        <v>149</v>
      </c>
      <c r="AB243" t="s">
        <v>168</v>
      </c>
      <c r="AC243" t="s">
        <v>501</v>
      </c>
      <c r="AD243">
        <v>4.0945010000000002</v>
      </c>
      <c r="AE243">
        <v>34.265329999999999</v>
      </c>
      <c r="AF243">
        <v>-84.585916999999995</v>
      </c>
      <c r="AG243">
        <v>32</v>
      </c>
      <c r="AH243">
        <v>96</v>
      </c>
      <c r="AI243">
        <v>1274</v>
      </c>
      <c r="AJ243" t="s">
        <v>502</v>
      </c>
      <c r="AK243">
        <v>10</v>
      </c>
      <c r="AL243">
        <v>10</v>
      </c>
      <c r="AM243" t="s">
        <v>153</v>
      </c>
      <c r="AN243">
        <v>669.4</v>
      </c>
      <c r="AO243">
        <v>84.8</v>
      </c>
      <c r="AP243">
        <v>989.1</v>
      </c>
      <c r="AQ243">
        <v>-84.587524999999999</v>
      </c>
      <c r="AR243">
        <v>34.264476999999999</v>
      </c>
      <c r="AS243">
        <v>-84.585558000000006</v>
      </c>
      <c r="AT243">
        <v>34.266359999999999</v>
      </c>
      <c r="AU243" t="s">
        <v>501</v>
      </c>
      <c r="AV243">
        <v>1</v>
      </c>
      <c r="AW243">
        <v>57</v>
      </c>
      <c r="AX243">
        <v>108</v>
      </c>
      <c r="AY243">
        <v>0</v>
      </c>
      <c r="AZ243">
        <v>55</v>
      </c>
      <c r="BA243">
        <v>10.52</v>
      </c>
      <c r="BB243">
        <v>9.5500000000000007</v>
      </c>
      <c r="BC243">
        <v>1085.3</v>
      </c>
      <c r="BD243">
        <v>1096.0999999999999</v>
      </c>
      <c r="BE243">
        <v>1082.7</v>
      </c>
      <c r="BF243">
        <v>0</v>
      </c>
      <c r="BG243">
        <v>48.5</v>
      </c>
      <c r="BH243">
        <v>6.5</v>
      </c>
      <c r="BI243" s="1">
        <v>42712</v>
      </c>
      <c r="BJ243" t="s">
        <v>154</v>
      </c>
      <c r="BK243">
        <v>2.9750000000000002E-3</v>
      </c>
      <c r="BL243">
        <v>9581</v>
      </c>
      <c r="BM243">
        <v>9429</v>
      </c>
      <c r="BN243" t="s">
        <v>501</v>
      </c>
      <c r="BO243" t="s">
        <v>457</v>
      </c>
      <c r="BP243">
        <v>1</v>
      </c>
      <c r="BQ243">
        <v>10800</v>
      </c>
      <c r="BR243">
        <v>6</v>
      </c>
      <c r="BS243">
        <v>1</v>
      </c>
      <c r="BT243">
        <v>2</v>
      </c>
      <c r="BU243">
        <v>1</v>
      </c>
      <c r="BV243">
        <v>1</v>
      </c>
      <c r="BW243">
        <v>2</v>
      </c>
      <c r="BX243">
        <v>0</v>
      </c>
      <c r="BY243">
        <v>5</v>
      </c>
      <c r="BZ243" t="s">
        <v>156</v>
      </c>
      <c r="CA243">
        <v>57</v>
      </c>
      <c r="CB243">
        <v>108</v>
      </c>
      <c r="CC243">
        <v>0</v>
      </c>
      <c r="CD243" t="s">
        <v>157</v>
      </c>
      <c r="CE243" t="s">
        <v>157</v>
      </c>
      <c r="CF243">
        <v>0</v>
      </c>
      <c r="CG243">
        <v>55</v>
      </c>
      <c r="CH243">
        <v>1660</v>
      </c>
      <c r="CI243" t="s">
        <v>158</v>
      </c>
      <c r="CJ243">
        <v>0</v>
      </c>
      <c r="CK243">
        <v>2.3479610000000002</v>
      </c>
      <c r="CL243">
        <v>11</v>
      </c>
      <c r="CM243" t="s">
        <v>159</v>
      </c>
      <c r="CN243">
        <v>1660</v>
      </c>
      <c r="CO243">
        <v>84702</v>
      </c>
      <c r="CP243">
        <v>4.0990000000000002</v>
      </c>
      <c r="CQ243">
        <v>6.4470000000000001</v>
      </c>
      <c r="CR243">
        <v>84702</v>
      </c>
      <c r="CS243">
        <v>0</v>
      </c>
      <c r="CT243">
        <v>12397.232163000001</v>
      </c>
      <c r="CU243">
        <v>100</v>
      </c>
      <c r="CV243">
        <v>9430</v>
      </c>
      <c r="CW243">
        <v>7.7868000000000007E-2</v>
      </c>
      <c r="CX243">
        <v>0</v>
      </c>
      <c r="CY243">
        <v>2.9750000000000002E-3</v>
      </c>
      <c r="CZ243">
        <v>126</v>
      </c>
      <c r="DA243" t="s">
        <v>503</v>
      </c>
      <c r="DB243" t="s">
        <v>161</v>
      </c>
      <c r="DC243" t="s">
        <v>504</v>
      </c>
      <c r="DD243">
        <v>-84.595549000000005</v>
      </c>
      <c r="DE243">
        <v>34.263289999999998</v>
      </c>
      <c r="DF243">
        <v>34.263289999999998</v>
      </c>
      <c r="DG243">
        <v>-84.595549000000005</v>
      </c>
      <c r="DH243">
        <v>8.1110000000000002E-3</v>
      </c>
      <c r="DI243">
        <v>2.9750000000000002E-3</v>
      </c>
      <c r="DJ243">
        <v>32</v>
      </c>
      <c r="DK243">
        <v>1990</v>
      </c>
      <c r="DL243">
        <v>0</v>
      </c>
      <c r="DM243">
        <v>2080</v>
      </c>
      <c r="DN243">
        <v>0</v>
      </c>
      <c r="DO243">
        <v>1690</v>
      </c>
      <c r="DP243">
        <v>0</v>
      </c>
      <c r="DQ243">
        <v>1710</v>
      </c>
      <c r="DR243">
        <v>0</v>
      </c>
      <c r="DS243">
        <v>1660</v>
      </c>
      <c r="DT243">
        <v>11.1</v>
      </c>
      <c r="DU243">
        <v>1580</v>
      </c>
      <c r="DV243">
        <v>11.2</v>
      </c>
      <c r="DW243">
        <v>1470</v>
      </c>
      <c r="DX243">
        <v>9.6999999999999993</v>
      </c>
      <c r="DY243">
        <v>1470</v>
      </c>
      <c r="DZ243">
        <v>9.6999999999999993</v>
      </c>
      <c r="EA243">
        <v>1360</v>
      </c>
      <c r="EB243">
        <v>0</v>
      </c>
      <c r="EC243">
        <v>1380</v>
      </c>
      <c r="ED243">
        <v>0</v>
      </c>
      <c r="EE243">
        <v>0</v>
      </c>
    </row>
    <row r="244" spans="1:135" x14ac:dyDescent="0.3">
      <c r="A244">
        <v>242</v>
      </c>
      <c r="B244" t="s">
        <v>135</v>
      </c>
      <c r="C244">
        <v>1058</v>
      </c>
      <c r="D244">
        <v>27169</v>
      </c>
      <c r="E244" t="s">
        <v>135</v>
      </c>
      <c r="F244">
        <v>6772350</v>
      </c>
      <c r="G244" t="s">
        <v>450</v>
      </c>
      <c r="H244" s="1">
        <v>43279</v>
      </c>
      <c r="I244" t="s">
        <v>451</v>
      </c>
      <c r="J244" t="s">
        <v>499</v>
      </c>
      <c r="K244" t="s">
        <v>500</v>
      </c>
      <c r="L244" t="s">
        <v>140</v>
      </c>
      <c r="M244">
        <v>0</v>
      </c>
      <c r="N244">
        <v>0</v>
      </c>
      <c r="O244">
        <v>0</v>
      </c>
      <c r="P244" t="s">
        <v>141</v>
      </c>
      <c r="Q244" t="s">
        <v>186</v>
      </c>
      <c r="R244" t="s">
        <v>276</v>
      </c>
      <c r="S244" t="s">
        <v>510</v>
      </c>
      <c r="T244" t="s">
        <v>216</v>
      </c>
      <c r="U244">
        <v>1</v>
      </c>
      <c r="V244" t="s">
        <v>165</v>
      </c>
      <c r="W244" t="s">
        <v>217</v>
      </c>
      <c r="X244" t="s">
        <v>147</v>
      </c>
      <c r="Y244" t="s">
        <v>167</v>
      </c>
      <c r="Z244">
        <v>19</v>
      </c>
      <c r="AA244" t="s">
        <v>149</v>
      </c>
      <c r="AB244" t="s">
        <v>150</v>
      </c>
      <c r="AC244" t="s">
        <v>501</v>
      </c>
      <c r="AD244">
        <v>4.09</v>
      </c>
      <c r="AE244">
        <v>34.265273000000001</v>
      </c>
      <c r="AF244">
        <v>-84.585963000000007</v>
      </c>
      <c r="AG244">
        <v>32</v>
      </c>
      <c r="AH244">
        <v>96</v>
      </c>
      <c r="AI244">
        <v>1274</v>
      </c>
      <c r="AJ244" t="s">
        <v>502</v>
      </c>
      <c r="AK244">
        <v>10</v>
      </c>
      <c r="AL244">
        <v>10</v>
      </c>
      <c r="AM244" t="s">
        <v>153</v>
      </c>
      <c r="AN244">
        <v>669.4</v>
      </c>
      <c r="AO244">
        <v>84.8</v>
      </c>
      <c r="AP244">
        <v>989.1</v>
      </c>
      <c r="AQ244">
        <v>-84.587524999999999</v>
      </c>
      <c r="AR244">
        <v>34.264476999999999</v>
      </c>
      <c r="AS244">
        <v>-84.585558000000006</v>
      </c>
      <c r="AT244">
        <v>34.266359999999999</v>
      </c>
      <c r="AU244" t="s">
        <v>501</v>
      </c>
      <c r="AV244">
        <v>1</v>
      </c>
      <c r="AW244">
        <v>57</v>
      </c>
      <c r="AX244">
        <v>108</v>
      </c>
      <c r="AY244">
        <v>0</v>
      </c>
      <c r="AZ244">
        <v>55</v>
      </c>
      <c r="BA244">
        <v>10.52</v>
      </c>
      <c r="BB244">
        <v>9.5500000000000007</v>
      </c>
      <c r="BC244">
        <v>1085.3</v>
      </c>
      <c r="BD244">
        <v>1096.0999999999999</v>
      </c>
      <c r="BE244">
        <v>1082.7</v>
      </c>
      <c r="BF244">
        <v>0</v>
      </c>
      <c r="BG244">
        <v>48.5</v>
      </c>
      <c r="BH244">
        <v>6.5</v>
      </c>
      <c r="BI244" s="1">
        <v>42712</v>
      </c>
      <c r="BJ244" t="s">
        <v>154</v>
      </c>
      <c r="BK244">
        <v>2.9750000000000002E-3</v>
      </c>
      <c r="BL244">
        <v>9581</v>
      </c>
      <c r="BM244">
        <v>9429</v>
      </c>
      <c r="BN244" t="s">
        <v>501</v>
      </c>
      <c r="BO244" t="s">
        <v>457</v>
      </c>
      <c r="BP244">
        <v>1</v>
      </c>
      <c r="BQ244">
        <v>10800</v>
      </c>
      <c r="BR244">
        <v>6</v>
      </c>
      <c r="BS244">
        <v>1</v>
      </c>
      <c r="BT244">
        <v>2</v>
      </c>
      <c r="BU244">
        <v>1</v>
      </c>
      <c r="BV244">
        <v>1</v>
      </c>
      <c r="BW244">
        <v>2</v>
      </c>
      <c r="BX244">
        <v>0</v>
      </c>
      <c r="BY244">
        <v>5</v>
      </c>
      <c r="BZ244" t="s">
        <v>156</v>
      </c>
      <c r="CA244">
        <v>57</v>
      </c>
      <c r="CB244">
        <v>108</v>
      </c>
      <c r="CC244">
        <v>0</v>
      </c>
      <c r="CD244" t="s">
        <v>157</v>
      </c>
      <c r="CE244" t="s">
        <v>157</v>
      </c>
      <c r="CF244">
        <v>0</v>
      </c>
      <c r="CG244">
        <v>55</v>
      </c>
      <c r="CH244">
        <v>1660</v>
      </c>
      <c r="CI244" t="s">
        <v>158</v>
      </c>
      <c r="CJ244">
        <v>0</v>
      </c>
      <c r="CK244">
        <v>2.3479610000000002</v>
      </c>
      <c r="CL244">
        <v>11</v>
      </c>
      <c r="CM244" t="s">
        <v>159</v>
      </c>
      <c r="CN244">
        <v>1660</v>
      </c>
      <c r="CO244">
        <v>84702</v>
      </c>
      <c r="CP244">
        <v>4.0990000000000002</v>
      </c>
      <c r="CQ244">
        <v>6.4470000000000001</v>
      </c>
      <c r="CR244">
        <v>84702</v>
      </c>
      <c r="CS244">
        <v>0</v>
      </c>
      <c r="CT244">
        <v>12397.232163000001</v>
      </c>
      <c r="CU244">
        <v>100</v>
      </c>
      <c r="CV244">
        <v>9430</v>
      </c>
      <c r="CW244">
        <v>7.7868000000000007E-2</v>
      </c>
      <c r="CX244">
        <v>0</v>
      </c>
      <c r="CY244">
        <v>2.9750000000000002E-3</v>
      </c>
      <c r="CZ244">
        <v>126</v>
      </c>
      <c r="DA244" t="s">
        <v>503</v>
      </c>
      <c r="DB244" t="s">
        <v>161</v>
      </c>
      <c r="DC244" t="s">
        <v>504</v>
      </c>
      <c r="DD244">
        <v>-84.595549000000005</v>
      </c>
      <c r="DE244">
        <v>34.263289999999998</v>
      </c>
      <c r="DF244">
        <v>34.263289999999998</v>
      </c>
      <c r="DG244">
        <v>-84.595549000000005</v>
      </c>
      <c r="DH244">
        <v>8.1110000000000002E-3</v>
      </c>
      <c r="DI244">
        <v>2.9750000000000002E-3</v>
      </c>
      <c r="DJ244">
        <v>32</v>
      </c>
      <c r="DK244">
        <v>1990</v>
      </c>
      <c r="DL244">
        <v>0</v>
      </c>
      <c r="DM244">
        <v>2080</v>
      </c>
      <c r="DN244">
        <v>0</v>
      </c>
      <c r="DO244">
        <v>1690</v>
      </c>
      <c r="DP244">
        <v>0</v>
      </c>
      <c r="DQ244">
        <v>1710</v>
      </c>
      <c r="DR244">
        <v>0</v>
      </c>
      <c r="DS244">
        <v>1660</v>
      </c>
      <c r="DT244">
        <v>11.1</v>
      </c>
      <c r="DU244">
        <v>1580</v>
      </c>
      <c r="DV244">
        <v>11.2</v>
      </c>
      <c r="DW244">
        <v>1470</v>
      </c>
      <c r="DX244">
        <v>9.6999999999999993</v>
      </c>
      <c r="DY244">
        <v>1470</v>
      </c>
      <c r="DZ244">
        <v>9.6999999999999993</v>
      </c>
      <c r="EA244">
        <v>1360</v>
      </c>
      <c r="EB244">
        <v>0</v>
      </c>
      <c r="EC244">
        <v>1380</v>
      </c>
      <c r="ED244">
        <v>0</v>
      </c>
      <c r="EE244">
        <v>0</v>
      </c>
    </row>
    <row r="245" spans="1:135" x14ac:dyDescent="0.3">
      <c r="A245">
        <v>243</v>
      </c>
      <c r="B245" t="s">
        <v>135</v>
      </c>
      <c r="C245">
        <v>1079</v>
      </c>
      <c r="D245">
        <v>20717</v>
      </c>
      <c r="E245" t="s">
        <v>135</v>
      </c>
      <c r="F245">
        <v>7030057</v>
      </c>
      <c r="G245" t="s">
        <v>450</v>
      </c>
      <c r="H245" s="1">
        <v>43469</v>
      </c>
      <c r="I245" t="s">
        <v>451</v>
      </c>
      <c r="J245" t="s">
        <v>499</v>
      </c>
      <c r="K245" t="s">
        <v>500</v>
      </c>
      <c r="L245" t="s">
        <v>218</v>
      </c>
      <c r="M245">
        <v>0</v>
      </c>
      <c r="N245">
        <v>0</v>
      </c>
      <c r="O245">
        <v>1</v>
      </c>
      <c r="P245" t="s">
        <v>141</v>
      </c>
      <c r="Q245" t="s">
        <v>186</v>
      </c>
      <c r="R245" t="s">
        <v>219</v>
      </c>
      <c r="S245" t="s">
        <v>219</v>
      </c>
      <c r="T245" t="s">
        <v>271</v>
      </c>
      <c r="U245">
        <v>1</v>
      </c>
      <c r="V245" t="s">
        <v>165</v>
      </c>
      <c r="W245" t="s">
        <v>224</v>
      </c>
      <c r="X245" t="s">
        <v>178</v>
      </c>
      <c r="Y245" t="s">
        <v>167</v>
      </c>
      <c r="Z245">
        <v>50</v>
      </c>
      <c r="AA245" t="s">
        <v>149</v>
      </c>
      <c r="AB245" t="s">
        <v>168</v>
      </c>
      <c r="AC245" t="s">
        <v>501</v>
      </c>
      <c r="AD245">
        <v>4.0950709999999999</v>
      </c>
      <c r="AE245">
        <v>34.265337000000002</v>
      </c>
      <c r="AF245">
        <v>-84.585910999999996</v>
      </c>
      <c r="AG245">
        <v>32</v>
      </c>
      <c r="AH245">
        <v>96</v>
      </c>
      <c r="AI245">
        <v>1274</v>
      </c>
      <c r="AJ245" t="s">
        <v>502</v>
      </c>
      <c r="AK245">
        <v>10</v>
      </c>
      <c r="AL245">
        <v>10</v>
      </c>
      <c r="AM245" t="s">
        <v>153</v>
      </c>
      <c r="AN245">
        <v>669.4</v>
      </c>
      <c r="AO245">
        <v>84.8</v>
      </c>
      <c r="AP245">
        <v>989.1</v>
      </c>
      <c r="AQ245">
        <v>-84.587524999999999</v>
      </c>
      <c r="AR245">
        <v>34.264476999999999</v>
      </c>
      <c r="AS245">
        <v>-84.585558000000006</v>
      </c>
      <c r="AT245">
        <v>34.266359999999999</v>
      </c>
      <c r="AU245" t="s">
        <v>501</v>
      </c>
      <c r="AV245">
        <v>1</v>
      </c>
      <c r="AW245">
        <v>57</v>
      </c>
      <c r="AX245">
        <v>108</v>
      </c>
      <c r="AY245">
        <v>0</v>
      </c>
      <c r="AZ245">
        <v>55</v>
      </c>
      <c r="BA245">
        <v>10.52</v>
      </c>
      <c r="BB245">
        <v>9.5500000000000007</v>
      </c>
      <c r="BC245">
        <v>1085.3</v>
      </c>
      <c r="BD245">
        <v>1096.0999999999999</v>
      </c>
      <c r="BE245">
        <v>1082.7</v>
      </c>
      <c r="BF245">
        <v>0</v>
      </c>
      <c r="BG245">
        <v>48.5</v>
      </c>
      <c r="BH245">
        <v>6.5</v>
      </c>
      <c r="BI245" s="1">
        <v>42712</v>
      </c>
      <c r="BJ245" t="s">
        <v>154</v>
      </c>
      <c r="BK245">
        <v>2.9750000000000002E-3</v>
      </c>
      <c r="BL245">
        <v>9581</v>
      </c>
      <c r="BM245">
        <v>9429</v>
      </c>
      <c r="BN245" t="s">
        <v>501</v>
      </c>
      <c r="BO245" t="s">
        <v>457</v>
      </c>
      <c r="BP245">
        <v>1</v>
      </c>
      <c r="BQ245">
        <v>10800</v>
      </c>
      <c r="BR245">
        <v>6</v>
      </c>
      <c r="BS245">
        <v>1</v>
      </c>
      <c r="BT245">
        <v>2</v>
      </c>
      <c r="BU245">
        <v>1</v>
      </c>
      <c r="BV245">
        <v>1</v>
      </c>
      <c r="BW245">
        <v>2</v>
      </c>
      <c r="BX245">
        <v>0</v>
      </c>
      <c r="BY245">
        <v>5</v>
      </c>
      <c r="BZ245" t="s">
        <v>156</v>
      </c>
      <c r="CA245">
        <v>57</v>
      </c>
      <c r="CB245">
        <v>108</v>
      </c>
      <c r="CC245">
        <v>0</v>
      </c>
      <c r="CD245" t="s">
        <v>157</v>
      </c>
      <c r="CE245" t="s">
        <v>157</v>
      </c>
      <c r="CF245">
        <v>0</v>
      </c>
      <c r="CG245">
        <v>55</v>
      </c>
      <c r="CH245">
        <v>1660</v>
      </c>
      <c r="CI245" t="s">
        <v>158</v>
      </c>
      <c r="CJ245">
        <v>0</v>
      </c>
      <c r="CK245">
        <v>2.3479610000000002</v>
      </c>
      <c r="CL245">
        <v>11</v>
      </c>
      <c r="CM245" t="s">
        <v>159</v>
      </c>
      <c r="CN245">
        <v>1660</v>
      </c>
      <c r="CO245">
        <v>84702</v>
      </c>
      <c r="CP245">
        <v>4.0990000000000002</v>
      </c>
      <c r="CQ245">
        <v>6.4470000000000001</v>
      </c>
      <c r="CR245">
        <v>84702</v>
      </c>
      <c r="CS245">
        <v>0</v>
      </c>
      <c r="CT245">
        <v>12397.232163000001</v>
      </c>
      <c r="CU245">
        <v>100</v>
      </c>
      <c r="CV245">
        <v>9430</v>
      </c>
      <c r="CW245">
        <v>7.7868000000000007E-2</v>
      </c>
      <c r="CX245">
        <v>0</v>
      </c>
      <c r="CY245">
        <v>2.9750000000000002E-3</v>
      </c>
      <c r="CZ245">
        <v>126</v>
      </c>
      <c r="DA245" t="s">
        <v>503</v>
      </c>
      <c r="DB245" t="s">
        <v>161</v>
      </c>
      <c r="DC245" t="s">
        <v>504</v>
      </c>
      <c r="DD245">
        <v>-84.595549000000005</v>
      </c>
      <c r="DE245">
        <v>34.263289999999998</v>
      </c>
      <c r="DF245">
        <v>34.263289999999998</v>
      </c>
      <c r="DG245">
        <v>-84.595549000000005</v>
      </c>
      <c r="DH245">
        <v>8.1110000000000002E-3</v>
      </c>
      <c r="DI245">
        <v>2.9750000000000002E-3</v>
      </c>
      <c r="DJ245">
        <v>32</v>
      </c>
      <c r="DK245">
        <v>1990</v>
      </c>
      <c r="DL245">
        <v>0</v>
      </c>
      <c r="DM245">
        <v>2080</v>
      </c>
      <c r="DN245">
        <v>0</v>
      </c>
      <c r="DO245">
        <v>1690</v>
      </c>
      <c r="DP245">
        <v>0</v>
      </c>
      <c r="DQ245">
        <v>1710</v>
      </c>
      <c r="DR245">
        <v>0</v>
      </c>
      <c r="DS245">
        <v>1660</v>
      </c>
      <c r="DT245">
        <v>11.1</v>
      </c>
      <c r="DU245">
        <v>1580</v>
      </c>
      <c r="DV245">
        <v>11.2</v>
      </c>
      <c r="DW245">
        <v>1470</v>
      </c>
      <c r="DX245">
        <v>9.6999999999999993</v>
      </c>
      <c r="DY245">
        <v>1470</v>
      </c>
      <c r="DZ245">
        <v>9.6999999999999993</v>
      </c>
      <c r="EA245">
        <v>1360</v>
      </c>
      <c r="EB245">
        <v>0</v>
      </c>
      <c r="EC245">
        <v>1380</v>
      </c>
      <c r="ED245">
        <v>0</v>
      </c>
      <c r="EE245">
        <v>9.9999999999999995E-7</v>
      </c>
    </row>
    <row r="246" spans="1:135" x14ac:dyDescent="0.3">
      <c r="A246">
        <v>244</v>
      </c>
      <c r="B246" t="s">
        <v>135</v>
      </c>
      <c r="C246">
        <v>833</v>
      </c>
      <c r="D246">
        <v>78078</v>
      </c>
      <c r="E246" t="s">
        <v>135</v>
      </c>
      <c r="F246">
        <v>4559961</v>
      </c>
      <c r="G246" t="s">
        <v>450</v>
      </c>
      <c r="H246" s="1">
        <v>41521</v>
      </c>
      <c r="I246" t="s">
        <v>451</v>
      </c>
      <c r="J246" t="s">
        <v>499</v>
      </c>
      <c r="K246" t="s">
        <v>511</v>
      </c>
      <c r="L246" t="s">
        <v>140</v>
      </c>
      <c r="M246">
        <v>0</v>
      </c>
      <c r="N246">
        <v>0</v>
      </c>
      <c r="O246">
        <v>0</v>
      </c>
      <c r="P246" t="s">
        <v>235</v>
      </c>
      <c r="Q246" t="s">
        <v>170</v>
      </c>
      <c r="R246" t="s">
        <v>180</v>
      </c>
      <c r="S246" t="s">
        <v>180</v>
      </c>
      <c r="T246" t="s">
        <v>242</v>
      </c>
      <c r="U246">
        <v>2</v>
      </c>
      <c r="V246" t="s">
        <v>262</v>
      </c>
      <c r="W246" t="s">
        <v>243</v>
      </c>
      <c r="X246" t="s">
        <v>281</v>
      </c>
      <c r="Y246" t="s">
        <v>148</v>
      </c>
      <c r="Z246">
        <v>0</v>
      </c>
      <c r="AA246" t="s">
        <v>175</v>
      </c>
      <c r="AB246" t="s">
        <v>212</v>
      </c>
      <c r="AC246" t="s">
        <v>501</v>
      </c>
      <c r="AD246">
        <v>4.7054080000000003</v>
      </c>
      <c r="AE246">
        <v>34.272849000000001</v>
      </c>
      <c r="AF246">
        <v>-84.581017000000003</v>
      </c>
      <c r="AG246">
        <v>33</v>
      </c>
      <c r="AH246">
        <v>97</v>
      </c>
      <c r="AI246">
        <v>1276</v>
      </c>
      <c r="AJ246" t="s">
        <v>502</v>
      </c>
      <c r="AK246">
        <v>12</v>
      </c>
      <c r="AL246">
        <v>12</v>
      </c>
      <c r="AM246" t="s">
        <v>153</v>
      </c>
      <c r="AN246">
        <v>791.2</v>
      </c>
      <c r="AO246">
        <v>60.9</v>
      </c>
      <c r="AP246">
        <v>841</v>
      </c>
      <c r="AQ246">
        <v>-84.581636000000003</v>
      </c>
      <c r="AR246">
        <v>34.272263000000002</v>
      </c>
      <c r="AS246">
        <v>-84.580594000000005</v>
      </c>
      <c r="AT246">
        <v>34.274298000000002</v>
      </c>
      <c r="AU246" t="s">
        <v>501</v>
      </c>
      <c r="AV246">
        <v>1</v>
      </c>
      <c r="AW246">
        <v>57</v>
      </c>
      <c r="AX246">
        <v>108</v>
      </c>
      <c r="AY246">
        <v>0</v>
      </c>
      <c r="AZ246">
        <v>55</v>
      </c>
      <c r="BA246">
        <v>7.88</v>
      </c>
      <c r="BB246">
        <v>7.38</v>
      </c>
      <c r="BC246">
        <v>1089.9000000000001</v>
      </c>
      <c r="BD246">
        <v>1084.5999999999999</v>
      </c>
      <c r="BE246">
        <v>1086.5999999999999</v>
      </c>
      <c r="BF246">
        <v>0</v>
      </c>
      <c r="BG246">
        <v>52.7</v>
      </c>
      <c r="BH246">
        <v>2.2999999999999998</v>
      </c>
      <c r="BI246" s="1">
        <v>42712</v>
      </c>
      <c r="BJ246" t="s">
        <v>512</v>
      </c>
      <c r="BK246">
        <v>2.418E-3</v>
      </c>
      <c r="BL246">
        <v>9581</v>
      </c>
      <c r="BM246">
        <v>9429</v>
      </c>
      <c r="BN246" t="s">
        <v>501</v>
      </c>
      <c r="BO246" t="s">
        <v>457</v>
      </c>
      <c r="BP246">
        <v>1</v>
      </c>
      <c r="BQ246">
        <v>10800</v>
      </c>
      <c r="BR246">
        <v>6</v>
      </c>
      <c r="BS246">
        <v>1</v>
      </c>
      <c r="BT246">
        <v>2</v>
      </c>
      <c r="BU246">
        <v>1</v>
      </c>
      <c r="BV246">
        <v>1</v>
      </c>
      <c r="BW246">
        <v>2</v>
      </c>
      <c r="BX246">
        <v>0</v>
      </c>
      <c r="BY246">
        <v>5</v>
      </c>
      <c r="BZ246" t="s">
        <v>156</v>
      </c>
      <c r="CA246">
        <v>57</v>
      </c>
      <c r="CB246">
        <v>108</v>
      </c>
      <c r="CC246">
        <v>0</v>
      </c>
      <c r="CD246" t="s">
        <v>157</v>
      </c>
      <c r="CE246" t="s">
        <v>157</v>
      </c>
      <c r="CF246">
        <v>0</v>
      </c>
      <c r="CG246">
        <v>55</v>
      </c>
      <c r="CH246">
        <v>1660</v>
      </c>
      <c r="CI246" t="s">
        <v>158</v>
      </c>
      <c r="CJ246">
        <v>0</v>
      </c>
      <c r="CK246">
        <v>2.3479610000000002</v>
      </c>
      <c r="CL246">
        <v>11</v>
      </c>
      <c r="CM246" t="s">
        <v>159</v>
      </c>
      <c r="CN246">
        <v>1660</v>
      </c>
      <c r="CO246">
        <v>84702</v>
      </c>
      <c r="CP246">
        <v>4.0990000000000002</v>
      </c>
      <c r="CQ246">
        <v>6.4470000000000001</v>
      </c>
      <c r="CR246">
        <v>84702</v>
      </c>
      <c r="CS246">
        <v>0</v>
      </c>
      <c r="CT246">
        <v>12397.232163000001</v>
      </c>
      <c r="CU246">
        <v>100</v>
      </c>
      <c r="CV246">
        <v>9430</v>
      </c>
      <c r="CW246">
        <v>7.7868000000000007E-2</v>
      </c>
      <c r="CX246">
        <v>0</v>
      </c>
      <c r="CY246">
        <v>2.418E-3</v>
      </c>
      <c r="CZ246">
        <v>126</v>
      </c>
      <c r="DA246" t="s">
        <v>503</v>
      </c>
      <c r="DB246" t="s">
        <v>161</v>
      </c>
      <c r="DC246" t="s">
        <v>504</v>
      </c>
      <c r="DD246">
        <v>-84.595549000000005</v>
      </c>
      <c r="DE246">
        <v>34.263289999999998</v>
      </c>
      <c r="DF246">
        <v>34.263289999999998</v>
      </c>
      <c r="DG246">
        <v>-84.595549000000005</v>
      </c>
      <c r="DH246">
        <v>1.6556000000000001E-2</v>
      </c>
      <c r="DI246">
        <v>2.418E-3</v>
      </c>
      <c r="DJ246">
        <v>33</v>
      </c>
      <c r="DK246">
        <v>1990</v>
      </c>
      <c r="DL246">
        <v>0</v>
      </c>
      <c r="DM246">
        <v>2080</v>
      </c>
      <c r="DN246">
        <v>0</v>
      </c>
      <c r="DO246">
        <v>1690</v>
      </c>
      <c r="DP246">
        <v>0</v>
      </c>
      <c r="DQ246">
        <v>1710</v>
      </c>
      <c r="DR246">
        <v>0</v>
      </c>
      <c r="DS246">
        <v>1660</v>
      </c>
      <c r="DT246">
        <v>11.1</v>
      </c>
      <c r="DU246">
        <v>1580</v>
      </c>
      <c r="DV246">
        <v>11.2</v>
      </c>
      <c r="DW246">
        <v>1470</v>
      </c>
      <c r="DX246">
        <v>9.6999999999999993</v>
      </c>
      <c r="DY246">
        <v>1470</v>
      </c>
      <c r="DZ246">
        <v>9.6999999999999993</v>
      </c>
      <c r="EA246">
        <v>1360</v>
      </c>
      <c r="EB246">
        <v>0</v>
      </c>
      <c r="EC246">
        <v>1380</v>
      </c>
      <c r="ED246">
        <v>0</v>
      </c>
      <c r="EE246">
        <v>0</v>
      </c>
    </row>
    <row r="247" spans="1:135" x14ac:dyDescent="0.3">
      <c r="A247">
        <v>245</v>
      </c>
      <c r="B247" t="s">
        <v>135</v>
      </c>
      <c r="C247">
        <v>910</v>
      </c>
      <c r="D247">
        <v>61776</v>
      </c>
      <c r="E247" t="s">
        <v>135</v>
      </c>
      <c r="F247">
        <v>5308170</v>
      </c>
      <c r="G247" t="s">
        <v>450</v>
      </c>
      <c r="H247" s="1">
        <v>42154</v>
      </c>
      <c r="I247" t="s">
        <v>451</v>
      </c>
      <c r="J247" t="s">
        <v>499</v>
      </c>
      <c r="K247" t="s">
        <v>511</v>
      </c>
      <c r="L247" t="s">
        <v>140</v>
      </c>
      <c r="M247">
        <v>0</v>
      </c>
      <c r="N247">
        <v>0</v>
      </c>
      <c r="O247">
        <v>0</v>
      </c>
      <c r="P247" t="s">
        <v>141</v>
      </c>
      <c r="Q247" t="s">
        <v>142</v>
      </c>
      <c r="R247" t="s">
        <v>513</v>
      </c>
      <c r="S247" t="s">
        <v>513</v>
      </c>
      <c r="T247" t="s">
        <v>379</v>
      </c>
      <c r="U247">
        <v>1</v>
      </c>
      <c r="V247" t="s">
        <v>165</v>
      </c>
      <c r="W247" t="s">
        <v>146</v>
      </c>
      <c r="X247" t="s">
        <v>147</v>
      </c>
      <c r="Y247" t="s">
        <v>148</v>
      </c>
      <c r="Z247">
        <v>36</v>
      </c>
      <c r="AA247" t="s">
        <v>175</v>
      </c>
      <c r="AB247" t="s">
        <v>168</v>
      </c>
      <c r="AC247" t="s">
        <v>501</v>
      </c>
      <c r="AD247">
        <v>4.9089999999999998</v>
      </c>
      <c r="AE247">
        <v>34.275630999999997</v>
      </c>
      <c r="AF247">
        <v>-84.580143000000007</v>
      </c>
      <c r="AG247">
        <v>34</v>
      </c>
      <c r="AH247">
        <v>98</v>
      </c>
      <c r="AI247">
        <v>1277</v>
      </c>
      <c r="AJ247" t="s">
        <v>502</v>
      </c>
      <c r="AK247">
        <v>13</v>
      </c>
      <c r="AL247">
        <v>13</v>
      </c>
      <c r="AM247" t="s">
        <v>153</v>
      </c>
      <c r="AN247">
        <v>537.79999999999995</v>
      </c>
      <c r="AO247">
        <v>91.1</v>
      </c>
      <c r="AP247">
        <v>853.8</v>
      </c>
      <c r="AQ247">
        <v>-84.580597999999995</v>
      </c>
      <c r="AR247">
        <v>34.274338999999998</v>
      </c>
      <c r="AS247">
        <v>-84.579155</v>
      </c>
      <c r="AT247">
        <v>34.276096000000003</v>
      </c>
      <c r="AU247" t="s">
        <v>501</v>
      </c>
      <c r="AV247">
        <v>1</v>
      </c>
      <c r="AW247">
        <v>57</v>
      </c>
      <c r="AX247">
        <v>108</v>
      </c>
      <c r="AY247">
        <v>0</v>
      </c>
      <c r="AZ247">
        <v>55</v>
      </c>
      <c r="BA247">
        <v>12.65</v>
      </c>
      <c r="BB247">
        <v>11.85</v>
      </c>
      <c r="BC247">
        <v>1111.5</v>
      </c>
      <c r="BD247">
        <v>1114.5</v>
      </c>
      <c r="BE247">
        <v>1090.9000000000001</v>
      </c>
      <c r="BF247">
        <v>0</v>
      </c>
      <c r="BG247">
        <v>43.8</v>
      </c>
      <c r="BH247">
        <v>11.2</v>
      </c>
      <c r="BI247" s="1">
        <v>42712</v>
      </c>
      <c r="BJ247" t="s">
        <v>512</v>
      </c>
      <c r="BK247">
        <v>2.5349999999999999E-3</v>
      </c>
      <c r="BL247">
        <v>9581</v>
      </c>
      <c r="BM247">
        <v>9429</v>
      </c>
      <c r="BN247" t="s">
        <v>501</v>
      </c>
      <c r="BO247" t="s">
        <v>457</v>
      </c>
      <c r="BP247">
        <v>1</v>
      </c>
      <c r="BQ247">
        <v>10800</v>
      </c>
      <c r="BR247">
        <v>6</v>
      </c>
      <c r="BS247">
        <v>1</v>
      </c>
      <c r="BT247">
        <v>2</v>
      </c>
      <c r="BU247">
        <v>1</v>
      </c>
      <c r="BV247">
        <v>1</v>
      </c>
      <c r="BW247">
        <v>2</v>
      </c>
      <c r="BX247">
        <v>0</v>
      </c>
      <c r="BY247">
        <v>5</v>
      </c>
      <c r="BZ247" t="s">
        <v>156</v>
      </c>
      <c r="CA247">
        <v>57</v>
      </c>
      <c r="CB247">
        <v>108</v>
      </c>
      <c r="CC247">
        <v>0</v>
      </c>
      <c r="CD247" t="s">
        <v>157</v>
      </c>
      <c r="CE247" t="s">
        <v>157</v>
      </c>
      <c r="CF247">
        <v>0</v>
      </c>
      <c r="CG247">
        <v>55</v>
      </c>
      <c r="CH247">
        <v>1660</v>
      </c>
      <c r="CI247" t="s">
        <v>158</v>
      </c>
      <c r="CJ247">
        <v>0</v>
      </c>
      <c r="CK247">
        <v>2.3479610000000002</v>
      </c>
      <c r="CL247">
        <v>11</v>
      </c>
      <c r="CM247" t="s">
        <v>159</v>
      </c>
      <c r="CN247">
        <v>1660</v>
      </c>
      <c r="CO247">
        <v>84702</v>
      </c>
      <c r="CP247">
        <v>4.0990000000000002</v>
      </c>
      <c r="CQ247">
        <v>6.4470000000000001</v>
      </c>
      <c r="CR247">
        <v>84702</v>
      </c>
      <c r="CS247">
        <v>0</v>
      </c>
      <c r="CT247">
        <v>12397.232163000001</v>
      </c>
      <c r="CU247">
        <v>100</v>
      </c>
      <c r="CV247">
        <v>9430</v>
      </c>
      <c r="CW247">
        <v>7.7868000000000007E-2</v>
      </c>
      <c r="CX247">
        <v>0</v>
      </c>
      <c r="CY247">
        <v>2.5349999999999999E-3</v>
      </c>
      <c r="CZ247">
        <v>126</v>
      </c>
      <c r="DA247" t="s">
        <v>503</v>
      </c>
      <c r="DB247" t="s">
        <v>161</v>
      </c>
      <c r="DC247" t="s">
        <v>504</v>
      </c>
      <c r="DD247">
        <v>-84.595549000000005</v>
      </c>
      <c r="DE247">
        <v>34.263289999999998</v>
      </c>
      <c r="DF247">
        <v>34.263289999999998</v>
      </c>
      <c r="DG247">
        <v>-84.595549000000005</v>
      </c>
      <c r="DH247">
        <v>1.8592000000000001E-2</v>
      </c>
      <c r="DI247">
        <v>2.5349999999999999E-3</v>
      </c>
      <c r="DJ247">
        <v>34</v>
      </c>
      <c r="DK247">
        <v>1990</v>
      </c>
      <c r="DL247">
        <v>0</v>
      </c>
      <c r="DM247">
        <v>2080</v>
      </c>
      <c r="DN247">
        <v>0</v>
      </c>
      <c r="DO247">
        <v>1690</v>
      </c>
      <c r="DP247">
        <v>0</v>
      </c>
      <c r="DQ247">
        <v>1710</v>
      </c>
      <c r="DR247">
        <v>0</v>
      </c>
      <c r="DS247">
        <v>1660</v>
      </c>
      <c r="DT247">
        <v>11.1</v>
      </c>
      <c r="DU247">
        <v>1580</v>
      </c>
      <c r="DV247">
        <v>11.2</v>
      </c>
      <c r="DW247">
        <v>1470</v>
      </c>
      <c r="DX247">
        <v>9.6999999999999993</v>
      </c>
      <c r="DY247">
        <v>1470</v>
      </c>
      <c r="DZ247">
        <v>9.6999999999999993</v>
      </c>
      <c r="EA247">
        <v>1360</v>
      </c>
      <c r="EB247">
        <v>0</v>
      </c>
      <c r="EC247">
        <v>1380</v>
      </c>
      <c r="ED247">
        <v>0</v>
      </c>
      <c r="EE247">
        <v>9.9999999999999995E-7</v>
      </c>
    </row>
    <row r="248" spans="1:135" x14ac:dyDescent="0.3">
      <c r="A248">
        <v>246</v>
      </c>
      <c r="B248" t="s">
        <v>135</v>
      </c>
      <c r="C248">
        <v>919</v>
      </c>
      <c r="D248">
        <v>59403</v>
      </c>
      <c r="E248" t="s">
        <v>135</v>
      </c>
      <c r="F248">
        <v>5402837</v>
      </c>
      <c r="G248" t="s">
        <v>136</v>
      </c>
      <c r="H248" s="1">
        <v>42240</v>
      </c>
      <c r="I248" t="s">
        <v>451</v>
      </c>
      <c r="J248" t="s">
        <v>499</v>
      </c>
      <c r="K248" t="s">
        <v>139</v>
      </c>
      <c r="L248" t="s">
        <v>140</v>
      </c>
      <c r="M248">
        <v>0</v>
      </c>
      <c r="N248">
        <v>0</v>
      </c>
      <c r="O248">
        <v>0</v>
      </c>
      <c r="P248" t="s">
        <v>141</v>
      </c>
      <c r="Q248" t="s">
        <v>142</v>
      </c>
      <c r="R248" t="s">
        <v>143</v>
      </c>
      <c r="S248" t="s">
        <v>143</v>
      </c>
      <c r="T248" t="s">
        <v>164</v>
      </c>
      <c r="U248">
        <v>1</v>
      </c>
      <c r="V248" t="s">
        <v>196</v>
      </c>
      <c r="W248" t="s">
        <v>146</v>
      </c>
      <c r="X248" t="s">
        <v>147</v>
      </c>
      <c r="Y248" t="s">
        <v>148</v>
      </c>
      <c r="Z248">
        <v>20</v>
      </c>
      <c r="AA248" t="s">
        <v>149</v>
      </c>
      <c r="AB248" t="s">
        <v>197</v>
      </c>
      <c r="AC248" t="s">
        <v>501</v>
      </c>
      <c r="AD248">
        <v>4.9778979999999997</v>
      </c>
      <c r="AE248">
        <v>34.276105000000001</v>
      </c>
      <c r="AF248">
        <v>-84.579130000000006</v>
      </c>
      <c r="AG248">
        <v>34</v>
      </c>
      <c r="AH248">
        <v>98</v>
      </c>
      <c r="AI248">
        <v>1277</v>
      </c>
      <c r="AJ248" t="s">
        <v>502</v>
      </c>
      <c r="AK248">
        <v>13</v>
      </c>
      <c r="AL248">
        <v>13</v>
      </c>
      <c r="AM248" t="s">
        <v>153</v>
      </c>
      <c r="AN248">
        <v>537.79999999999995</v>
      </c>
      <c r="AO248">
        <v>91.1</v>
      </c>
      <c r="AP248">
        <v>853.8</v>
      </c>
      <c r="AQ248">
        <v>-84.580597999999995</v>
      </c>
      <c r="AR248">
        <v>34.274338999999998</v>
      </c>
      <c r="AS248">
        <v>-84.579155</v>
      </c>
      <c r="AT248">
        <v>34.276096000000003</v>
      </c>
      <c r="AU248" t="s">
        <v>501</v>
      </c>
      <c r="AV248">
        <v>1</v>
      </c>
      <c r="AW248">
        <v>57</v>
      </c>
      <c r="AX248">
        <v>108</v>
      </c>
      <c r="AY248">
        <v>0</v>
      </c>
      <c r="AZ248">
        <v>55</v>
      </c>
      <c r="BA248">
        <v>12.65</v>
      </c>
      <c r="BB248">
        <v>11.85</v>
      </c>
      <c r="BC248">
        <v>1111.5</v>
      </c>
      <c r="BD248">
        <v>1114.5</v>
      </c>
      <c r="BE248">
        <v>1090.9000000000001</v>
      </c>
      <c r="BF248">
        <v>0</v>
      </c>
      <c r="BG248">
        <v>43.8</v>
      </c>
      <c r="BH248">
        <v>11.2</v>
      </c>
      <c r="BI248" s="1">
        <v>42712</v>
      </c>
      <c r="BJ248" t="s">
        <v>512</v>
      </c>
      <c r="BK248">
        <v>2.5349999999999999E-3</v>
      </c>
      <c r="BL248">
        <v>9581</v>
      </c>
      <c r="BM248">
        <v>9429</v>
      </c>
      <c r="BN248" t="s">
        <v>501</v>
      </c>
      <c r="BO248" t="s">
        <v>457</v>
      </c>
      <c r="BP248">
        <v>1</v>
      </c>
      <c r="BQ248">
        <v>10800</v>
      </c>
      <c r="BR248">
        <v>6</v>
      </c>
      <c r="BS248">
        <v>1</v>
      </c>
      <c r="BT248">
        <v>2</v>
      </c>
      <c r="BU248">
        <v>1</v>
      </c>
      <c r="BV248">
        <v>1</v>
      </c>
      <c r="BW248">
        <v>2</v>
      </c>
      <c r="BX248">
        <v>0</v>
      </c>
      <c r="BY248">
        <v>5</v>
      </c>
      <c r="BZ248" t="s">
        <v>156</v>
      </c>
      <c r="CA248">
        <v>57</v>
      </c>
      <c r="CB248">
        <v>108</v>
      </c>
      <c r="CC248">
        <v>0</v>
      </c>
      <c r="CD248" t="s">
        <v>157</v>
      </c>
      <c r="CE248" t="s">
        <v>157</v>
      </c>
      <c r="CF248">
        <v>0</v>
      </c>
      <c r="CG248">
        <v>55</v>
      </c>
      <c r="CH248">
        <v>1660</v>
      </c>
      <c r="CI248" t="s">
        <v>158</v>
      </c>
      <c r="CJ248">
        <v>0</v>
      </c>
      <c r="CK248">
        <v>2.3479610000000002</v>
      </c>
      <c r="CL248">
        <v>11</v>
      </c>
      <c r="CM248" t="s">
        <v>159</v>
      </c>
      <c r="CN248">
        <v>1660</v>
      </c>
      <c r="CO248">
        <v>84702</v>
      </c>
      <c r="CP248">
        <v>4.0990000000000002</v>
      </c>
      <c r="CQ248">
        <v>6.4470000000000001</v>
      </c>
      <c r="CR248">
        <v>84702</v>
      </c>
      <c r="CS248">
        <v>0</v>
      </c>
      <c r="CT248">
        <v>12397.232163000001</v>
      </c>
      <c r="CU248">
        <v>100</v>
      </c>
      <c r="CV248">
        <v>9430</v>
      </c>
      <c r="CW248">
        <v>7.7868000000000007E-2</v>
      </c>
      <c r="CX248">
        <v>0</v>
      </c>
      <c r="CY248">
        <v>2.5349999999999999E-3</v>
      </c>
      <c r="CZ248">
        <v>126</v>
      </c>
      <c r="DA248" t="s">
        <v>503</v>
      </c>
      <c r="DB248" t="s">
        <v>161</v>
      </c>
      <c r="DC248" t="s">
        <v>504</v>
      </c>
      <c r="DD248">
        <v>-84.595549000000005</v>
      </c>
      <c r="DE248">
        <v>34.263289999999998</v>
      </c>
      <c r="DF248">
        <v>34.263289999999998</v>
      </c>
      <c r="DG248">
        <v>-84.595549000000005</v>
      </c>
      <c r="DH248">
        <v>1.8592000000000001E-2</v>
      </c>
      <c r="DI248">
        <v>2.5349999999999999E-3</v>
      </c>
      <c r="DJ248">
        <v>34</v>
      </c>
      <c r="DK248">
        <v>1990</v>
      </c>
      <c r="DL248">
        <v>0</v>
      </c>
      <c r="DM248">
        <v>2080</v>
      </c>
      <c r="DN248">
        <v>0</v>
      </c>
      <c r="DO248">
        <v>1690</v>
      </c>
      <c r="DP248">
        <v>0</v>
      </c>
      <c r="DQ248">
        <v>1710</v>
      </c>
      <c r="DR248">
        <v>0</v>
      </c>
      <c r="DS248">
        <v>1660</v>
      </c>
      <c r="DT248">
        <v>11.1</v>
      </c>
      <c r="DU248">
        <v>1580</v>
      </c>
      <c r="DV248">
        <v>11.2</v>
      </c>
      <c r="DW248">
        <v>1470</v>
      </c>
      <c r="DX248">
        <v>9.6999999999999993</v>
      </c>
      <c r="DY248">
        <v>1470</v>
      </c>
      <c r="DZ248">
        <v>9.6999999999999993</v>
      </c>
      <c r="EA248">
        <v>1360</v>
      </c>
      <c r="EB248">
        <v>0</v>
      </c>
      <c r="EC248">
        <v>1380</v>
      </c>
      <c r="ED248">
        <v>0</v>
      </c>
      <c r="EE248">
        <v>2.5999999999999998E-5</v>
      </c>
    </row>
    <row r="249" spans="1:135" x14ac:dyDescent="0.3">
      <c r="A249">
        <v>247</v>
      </c>
      <c r="B249" t="s">
        <v>135</v>
      </c>
      <c r="C249">
        <v>954</v>
      </c>
      <c r="D249">
        <v>12674</v>
      </c>
      <c r="E249" t="s">
        <v>135</v>
      </c>
      <c r="F249">
        <v>7381070</v>
      </c>
      <c r="G249" t="s">
        <v>450</v>
      </c>
      <c r="H249" s="1">
        <v>43744</v>
      </c>
      <c r="I249" t="s">
        <v>451</v>
      </c>
      <c r="J249" t="s">
        <v>499</v>
      </c>
      <c r="K249" t="s">
        <v>514</v>
      </c>
      <c r="L249" t="s">
        <v>140</v>
      </c>
      <c r="M249">
        <v>0</v>
      </c>
      <c r="N249">
        <v>0</v>
      </c>
      <c r="O249">
        <v>0</v>
      </c>
      <c r="P249" t="s">
        <v>141</v>
      </c>
      <c r="Q249" t="s">
        <v>186</v>
      </c>
      <c r="R249" t="s">
        <v>177</v>
      </c>
      <c r="S249" t="s">
        <v>177</v>
      </c>
      <c r="T249" t="s">
        <v>216</v>
      </c>
      <c r="U249">
        <v>1</v>
      </c>
      <c r="V249" t="s">
        <v>165</v>
      </c>
      <c r="W249" t="s">
        <v>166</v>
      </c>
      <c r="X249" t="s">
        <v>147</v>
      </c>
      <c r="Y249" t="s">
        <v>148</v>
      </c>
      <c r="Z249">
        <v>39</v>
      </c>
      <c r="AA249" t="s">
        <v>149</v>
      </c>
      <c r="AB249" t="s">
        <v>197</v>
      </c>
      <c r="AC249" t="s">
        <v>501</v>
      </c>
      <c r="AD249">
        <v>4.9556490000000002</v>
      </c>
      <c r="AE249">
        <v>34.275992000000002</v>
      </c>
      <c r="AF249">
        <v>-84.579488999999995</v>
      </c>
      <c r="AG249">
        <v>34</v>
      </c>
      <c r="AH249">
        <v>98</v>
      </c>
      <c r="AI249">
        <v>1277</v>
      </c>
      <c r="AJ249" t="s">
        <v>502</v>
      </c>
      <c r="AK249">
        <v>13</v>
      </c>
      <c r="AL249">
        <v>13</v>
      </c>
      <c r="AM249" t="s">
        <v>153</v>
      </c>
      <c r="AN249">
        <v>537.79999999999995</v>
      </c>
      <c r="AO249">
        <v>91.1</v>
      </c>
      <c r="AP249">
        <v>853.8</v>
      </c>
      <c r="AQ249">
        <v>-84.580597999999995</v>
      </c>
      <c r="AR249">
        <v>34.274338999999998</v>
      </c>
      <c r="AS249">
        <v>-84.579155</v>
      </c>
      <c r="AT249">
        <v>34.276096000000003</v>
      </c>
      <c r="AU249" t="s">
        <v>501</v>
      </c>
      <c r="AV249">
        <v>1</v>
      </c>
      <c r="AW249">
        <v>57</v>
      </c>
      <c r="AX249">
        <v>108</v>
      </c>
      <c r="AY249">
        <v>0</v>
      </c>
      <c r="AZ249">
        <v>55</v>
      </c>
      <c r="BA249">
        <v>12.65</v>
      </c>
      <c r="BB249">
        <v>11.85</v>
      </c>
      <c r="BC249">
        <v>1111.5</v>
      </c>
      <c r="BD249">
        <v>1114.5</v>
      </c>
      <c r="BE249">
        <v>1090.9000000000001</v>
      </c>
      <c r="BF249">
        <v>0</v>
      </c>
      <c r="BG249">
        <v>43.8</v>
      </c>
      <c r="BH249">
        <v>11.2</v>
      </c>
      <c r="BI249" s="1">
        <v>42712</v>
      </c>
      <c r="BJ249" t="s">
        <v>512</v>
      </c>
      <c r="BK249">
        <v>2.5349999999999999E-3</v>
      </c>
      <c r="BL249">
        <v>9581</v>
      </c>
      <c r="BM249">
        <v>9429</v>
      </c>
      <c r="BN249" t="s">
        <v>501</v>
      </c>
      <c r="BO249" t="s">
        <v>457</v>
      </c>
      <c r="BP249">
        <v>1</v>
      </c>
      <c r="BQ249">
        <v>10800</v>
      </c>
      <c r="BR249">
        <v>6</v>
      </c>
      <c r="BS249">
        <v>1</v>
      </c>
      <c r="BT249">
        <v>2</v>
      </c>
      <c r="BU249">
        <v>1</v>
      </c>
      <c r="BV249">
        <v>1</v>
      </c>
      <c r="BW249">
        <v>2</v>
      </c>
      <c r="BX249">
        <v>0</v>
      </c>
      <c r="BY249">
        <v>5</v>
      </c>
      <c r="BZ249" t="s">
        <v>156</v>
      </c>
      <c r="CA249">
        <v>57</v>
      </c>
      <c r="CB249">
        <v>108</v>
      </c>
      <c r="CC249">
        <v>0</v>
      </c>
      <c r="CD249" t="s">
        <v>157</v>
      </c>
      <c r="CE249" t="s">
        <v>157</v>
      </c>
      <c r="CF249">
        <v>0</v>
      </c>
      <c r="CG249">
        <v>55</v>
      </c>
      <c r="CH249">
        <v>1660</v>
      </c>
      <c r="CI249" t="s">
        <v>158</v>
      </c>
      <c r="CJ249">
        <v>0</v>
      </c>
      <c r="CK249">
        <v>2.3479610000000002</v>
      </c>
      <c r="CL249">
        <v>11</v>
      </c>
      <c r="CM249" t="s">
        <v>159</v>
      </c>
      <c r="CN249">
        <v>1660</v>
      </c>
      <c r="CO249">
        <v>84702</v>
      </c>
      <c r="CP249">
        <v>4.0990000000000002</v>
      </c>
      <c r="CQ249">
        <v>6.4470000000000001</v>
      </c>
      <c r="CR249">
        <v>84702</v>
      </c>
      <c r="CS249">
        <v>0</v>
      </c>
      <c r="CT249">
        <v>12397.232163000001</v>
      </c>
      <c r="CU249">
        <v>100</v>
      </c>
      <c r="CV249">
        <v>9430</v>
      </c>
      <c r="CW249">
        <v>7.7868000000000007E-2</v>
      </c>
      <c r="CX249">
        <v>0</v>
      </c>
      <c r="CY249">
        <v>2.5349999999999999E-3</v>
      </c>
      <c r="CZ249">
        <v>126</v>
      </c>
      <c r="DA249" t="s">
        <v>503</v>
      </c>
      <c r="DB249" t="s">
        <v>161</v>
      </c>
      <c r="DC249" t="s">
        <v>504</v>
      </c>
      <c r="DD249">
        <v>-84.595549000000005</v>
      </c>
      <c r="DE249">
        <v>34.263289999999998</v>
      </c>
      <c r="DF249">
        <v>34.263289999999998</v>
      </c>
      <c r="DG249">
        <v>-84.595549000000005</v>
      </c>
      <c r="DH249">
        <v>1.8592000000000001E-2</v>
      </c>
      <c r="DI249">
        <v>2.5349999999999999E-3</v>
      </c>
      <c r="DJ249">
        <v>34</v>
      </c>
      <c r="DK249">
        <v>1990</v>
      </c>
      <c r="DL249">
        <v>0</v>
      </c>
      <c r="DM249">
        <v>2080</v>
      </c>
      <c r="DN249">
        <v>0</v>
      </c>
      <c r="DO249">
        <v>1690</v>
      </c>
      <c r="DP249">
        <v>0</v>
      </c>
      <c r="DQ249">
        <v>1710</v>
      </c>
      <c r="DR249">
        <v>0</v>
      </c>
      <c r="DS249">
        <v>1660</v>
      </c>
      <c r="DT249">
        <v>11.1</v>
      </c>
      <c r="DU249">
        <v>1580</v>
      </c>
      <c r="DV249">
        <v>11.2</v>
      </c>
      <c r="DW249">
        <v>1470</v>
      </c>
      <c r="DX249">
        <v>9.6999999999999993</v>
      </c>
      <c r="DY249">
        <v>1470</v>
      </c>
      <c r="DZ249">
        <v>9.6999999999999993</v>
      </c>
      <c r="EA249">
        <v>1360</v>
      </c>
      <c r="EB249">
        <v>0</v>
      </c>
      <c r="EC249">
        <v>1380</v>
      </c>
      <c r="ED249">
        <v>0</v>
      </c>
      <c r="EE249">
        <v>0</v>
      </c>
    </row>
    <row r="250" spans="1:135" x14ac:dyDescent="0.3">
      <c r="A250">
        <v>248</v>
      </c>
      <c r="B250" t="s">
        <v>135</v>
      </c>
      <c r="C250">
        <v>973</v>
      </c>
      <c r="D250">
        <v>51250</v>
      </c>
      <c r="E250" t="s">
        <v>135</v>
      </c>
      <c r="F250">
        <v>5737261</v>
      </c>
      <c r="G250" t="s">
        <v>450</v>
      </c>
      <c r="H250" s="1">
        <v>42491</v>
      </c>
      <c r="I250" t="s">
        <v>451</v>
      </c>
      <c r="J250" t="s">
        <v>499</v>
      </c>
      <c r="K250" t="s">
        <v>511</v>
      </c>
      <c r="L250" t="s">
        <v>140</v>
      </c>
      <c r="M250">
        <v>0</v>
      </c>
      <c r="N250">
        <v>0</v>
      </c>
      <c r="O250">
        <v>0</v>
      </c>
      <c r="P250" t="s">
        <v>141</v>
      </c>
      <c r="Q250" t="s">
        <v>186</v>
      </c>
      <c r="R250" t="s">
        <v>143</v>
      </c>
      <c r="S250" t="s">
        <v>143</v>
      </c>
      <c r="T250" t="s">
        <v>221</v>
      </c>
      <c r="U250">
        <v>1</v>
      </c>
      <c r="V250" t="s">
        <v>145</v>
      </c>
      <c r="W250" t="s">
        <v>224</v>
      </c>
      <c r="X250" t="s">
        <v>178</v>
      </c>
      <c r="Y250" t="s">
        <v>148</v>
      </c>
      <c r="Z250">
        <v>22</v>
      </c>
      <c r="AA250" t="s">
        <v>149</v>
      </c>
      <c r="AB250" t="s">
        <v>168</v>
      </c>
      <c r="AC250" t="s">
        <v>501</v>
      </c>
      <c r="AD250">
        <v>4.9793609999999999</v>
      </c>
      <c r="AE250">
        <v>34.276111999999998</v>
      </c>
      <c r="AF250">
        <v>-84.579105999999996</v>
      </c>
      <c r="AG250">
        <v>34</v>
      </c>
      <c r="AH250">
        <v>98</v>
      </c>
      <c r="AI250">
        <v>1277</v>
      </c>
      <c r="AJ250" t="s">
        <v>502</v>
      </c>
      <c r="AK250">
        <v>13</v>
      </c>
      <c r="AL250">
        <v>13</v>
      </c>
      <c r="AM250" t="s">
        <v>153</v>
      </c>
      <c r="AN250">
        <v>537.79999999999995</v>
      </c>
      <c r="AO250">
        <v>91.1</v>
      </c>
      <c r="AP250">
        <v>853.8</v>
      </c>
      <c r="AQ250">
        <v>-84.580597999999995</v>
      </c>
      <c r="AR250">
        <v>34.274338999999998</v>
      </c>
      <c r="AS250">
        <v>-84.579155</v>
      </c>
      <c r="AT250">
        <v>34.276096000000003</v>
      </c>
      <c r="AU250" t="s">
        <v>501</v>
      </c>
      <c r="AV250">
        <v>1</v>
      </c>
      <c r="AW250">
        <v>57</v>
      </c>
      <c r="AX250">
        <v>108</v>
      </c>
      <c r="AY250">
        <v>0</v>
      </c>
      <c r="AZ250">
        <v>55</v>
      </c>
      <c r="BA250">
        <v>12.65</v>
      </c>
      <c r="BB250">
        <v>11.85</v>
      </c>
      <c r="BC250">
        <v>1111.5</v>
      </c>
      <c r="BD250">
        <v>1114.5</v>
      </c>
      <c r="BE250">
        <v>1090.9000000000001</v>
      </c>
      <c r="BF250">
        <v>0</v>
      </c>
      <c r="BG250">
        <v>43.8</v>
      </c>
      <c r="BH250">
        <v>11.2</v>
      </c>
      <c r="BI250" s="1">
        <v>42712</v>
      </c>
      <c r="BJ250" t="s">
        <v>512</v>
      </c>
      <c r="BK250">
        <v>2.5349999999999999E-3</v>
      </c>
      <c r="BL250">
        <v>9581</v>
      </c>
      <c r="BM250">
        <v>9429</v>
      </c>
      <c r="BN250" t="s">
        <v>501</v>
      </c>
      <c r="BO250" t="s">
        <v>457</v>
      </c>
      <c r="BP250">
        <v>1</v>
      </c>
      <c r="BQ250">
        <v>10800</v>
      </c>
      <c r="BR250">
        <v>6</v>
      </c>
      <c r="BS250">
        <v>1</v>
      </c>
      <c r="BT250">
        <v>2</v>
      </c>
      <c r="BU250">
        <v>1</v>
      </c>
      <c r="BV250">
        <v>1</v>
      </c>
      <c r="BW250">
        <v>2</v>
      </c>
      <c r="BX250">
        <v>0</v>
      </c>
      <c r="BY250">
        <v>5</v>
      </c>
      <c r="BZ250" t="s">
        <v>156</v>
      </c>
      <c r="CA250">
        <v>57</v>
      </c>
      <c r="CB250">
        <v>108</v>
      </c>
      <c r="CC250">
        <v>0</v>
      </c>
      <c r="CD250" t="s">
        <v>157</v>
      </c>
      <c r="CE250" t="s">
        <v>157</v>
      </c>
      <c r="CF250">
        <v>0</v>
      </c>
      <c r="CG250">
        <v>55</v>
      </c>
      <c r="CH250">
        <v>1660</v>
      </c>
      <c r="CI250" t="s">
        <v>158</v>
      </c>
      <c r="CJ250">
        <v>0</v>
      </c>
      <c r="CK250">
        <v>2.3479610000000002</v>
      </c>
      <c r="CL250">
        <v>11</v>
      </c>
      <c r="CM250" t="s">
        <v>159</v>
      </c>
      <c r="CN250">
        <v>1660</v>
      </c>
      <c r="CO250">
        <v>84702</v>
      </c>
      <c r="CP250">
        <v>4.0990000000000002</v>
      </c>
      <c r="CQ250">
        <v>6.4470000000000001</v>
      </c>
      <c r="CR250">
        <v>84702</v>
      </c>
      <c r="CS250">
        <v>0</v>
      </c>
      <c r="CT250">
        <v>12397.232163000001</v>
      </c>
      <c r="CU250">
        <v>100</v>
      </c>
      <c r="CV250">
        <v>9430</v>
      </c>
      <c r="CW250">
        <v>7.7868000000000007E-2</v>
      </c>
      <c r="CX250">
        <v>0</v>
      </c>
      <c r="CY250">
        <v>2.5349999999999999E-3</v>
      </c>
      <c r="CZ250">
        <v>126</v>
      </c>
      <c r="DA250" t="s">
        <v>503</v>
      </c>
      <c r="DB250" t="s">
        <v>161</v>
      </c>
      <c r="DC250" t="s">
        <v>504</v>
      </c>
      <c r="DD250">
        <v>-84.595549000000005</v>
      </c>
      <c r="DE250">
        <v>34.263289999999998</v>
      </c>
      <c r="DF250">
        <v>34.263289999999998</v>
      </c>
      <c r="DG250">
        <v>-84.595549000000005</v>
      </c>
      <c r="DH250">
        <v>1.8592000000000001E-2</v>
      </c>
      <c r="DI250">
        <v>2.5349999999999999E-3</v>
      </c>
      <c r="DJ250">
        <v>34</v>
      </c>
      <c r="DK250">
        <v>1990</v>
      </c>
      <c r="DL250">
        <v>0</v>
      </c>
      <c r="DM250">
        <v>2080</v>
      </c>
      <c r="DN250">
        <v>0</v>
      </c>
      <c r="DO250">
        <v>1690</v>
      </c>
      <c r="DP250">
        <v>0</v>
      </c>
      <c r="DQ250">
        <v>1710</v>
      </c>
      <c r="DR250">
        <v>0</v>
      </c>
      <c r="DS250">
        <v>1660</v>
      </c>
      <c r="DT250">
        <v>11.1</v>
      </c>
      <c r="DU250">
        <v>1580</v>
      </c>
      <c r="DV250">
        <v>11.2</v>
      </c>
      <c r="DW250">
        <v>1470</v>
      </c>
      <c r="DX250">
        <v>9.6999999999999993</v>
      </c>
      <c r="DY250">
        <v>1470</v>
      </c>
      <c r="DZ250">
        <v>9.6999999999999993</v>
      </c>
      <c r="EA250">
        <v>1360</v>
      </c>
      <c r="EB250">
        <v>0</v>
      </c>
      <c r="EC250">
        <v>1380</v>
      </c>
      <c r="ED250">
        <v>0</v>
      </c>
      <c r="EE250">
        <v>5.1E-5</v>
      </c>
    </row>
    <row r="251" spans="1:135" x14ac:dyDescent="0.3">
      <c r="A251">
        <v>249</v>
      </c>
      <c r="B251" t="s">
        <v>135</v>
      </c>
      <c r="C251">
        <v>1004</v>
      </c>
      <c r="D251">
        <v>45875</v>
      </c>
      <c r="E251" t="s">
        <v>135</v>
      </c>
      <c r="F251">
        <v>5979636</v>
      </c>
      <c r="G251" t="s">
        <v>450</v>
      </c>
      <c r="H251" s="1">
        <v>42667</v>
      </c>
      <c r="I251" t="s">
        <v>451</v>
      </c>
      <c r="J251" t="s">
        <v>499</v>
      </c>
      <c r="K251" t="s">
        <v>511</v>
      </c>
      <c r="L251" t="s">
        <v>218</v>
      </c>
      <c r="M251">
        <v>0</v>
      </c>
      <c r="N251">
        <v>0</v>
      </c>
      <c r="O251">
        <v>1</v>
      </c>
      <c r="P251" t="s">
        <v>190</v>
      </c>
      <c r="Q251" t="s">
        <v>249</v>
      </c>
      <c r="R251" t="s">
        <v>180</v>
      </c>
      <c r="S251" t="s">
        <v>180</v>
      </c>
      <c r="T251" t="s">
        <v>515</v>
      </c>
      <c r="U251">
        <v>2</v>
      </c>
      <c r="V251" t="s">
        <v>182</v>
      </c>
      <c r="W251" t="s">
        <v>211</v>
      </c>
      <c r="X251" t="s">
        <v>147</v>
      </c>
      <c r="Y251" t="s">
        <v>148</v>
      </c>
      <c r="Z251">
        <v>0</v>
      </c>
      <c r="AA251" t="s">
        <v>175</v>
      </c>
      <c r="AB251" t="s">
        <v>516</v>
      </c>
      <c r="AC251" t="s">
        <v>501</v>
      </c>
      <c r="AD251">
        <v>4.9263000000000003</v>
      </c>
      <c r="AE251">
        <v>34.275787999999999</v>
      </c>
      <c r="AF251">
        <v>-84.579936000000004</v>
      </c>
      <c r="AG251">
        <v>34</v>
      </c>
      <c r="AH251">
        <v>98</v>
      </c>
      <c r="AI251">
        <v>1277</v>
      </c>
      <c r="AJ251" t="s">
        <v>502</v>
      </c>
      <c r="AK251">
        <v>13</v>
      </c>
      <c r="AL251">
        <v>13</v>
      </c>
      <c r="AM251" t="s">
        <v>153</v>
      </c>
      <c r="AN251">
        <v>537.79999999999995</v>
      </c>
      <c r="AO251">
        <v>91.1</v>
      </c>
      <c r="AP251">
        <v>853.8</v>
      </c>
      <c r="AQ251">
        <v>-84.580597999999995</v>
      </c>
      <c r="AR251">
        <v>34.274338999999998</v>
      </c>
      <c r="AS251">
        <v>-84.579155</v>
      </c>
      <c r="AT251">
        <v>34.276096000000003</v>
      </c>
      <c r="AU251" t="s">
        <v>501</v>
      </c>
      <c r="AV251">
        <v>1</v>
      </c>
      <c r="AW251">
        <v>57</v>
      </c>
      <c r="AX251">
        <v>108</v>
      </c>
      <c r="AY251">
        <v>0</v>
      </c>
      <c r="AZ251">
        <v>55</v>
      </c>
      <c r="BA251">
        <v>12.65</v>
      </c>
      <c r="BB251">
        <v>11.85</v>
      </c>
      <c r="BC251">
        <v>1111.5</v>
      </c>
      <c r="BD251">
        <v>1114.5</v>
      </c>
      <c r="BE251">
        <v>1090.9000000000001</v>
      </c>
      <c r="BF251">
        <v>0</v>
      </c>
      <c r="BG251">
        <v>43.8</v>
      </c>
      <c r="BH251">
        <v>11.2</v>
      </c>
      <c r="BI251" s="1">
        <v>42712</v>
      </c>
      <c r="BJ251" t="s">
        <v>512</v>
      </c>
      <c r="BK251">
        <v>2.5349999999999999E-3</v>
      </c>
      <c r="BL251">
        <v>9581</v>
      </c>
      <c r="BM251">
        <v>9429</v>
      </c>
      <c r="BN251" t="s">
        <v>501</v>
      </c>
      <c r="BO251" t="s">
        <v>457</v>
      </c>
      <c r="BP251">
        <v>1</v>
      </c>
      <c r="BQ251">
        <v>10800</v>
      </c>
      <c r="BR251">
        <v>6</v>
      </c>
      <c r="BS251">
        <v>1</v>
      </c>
      <c r="BT251">
        <v>2</v>
      </c>
      <c r="BU251">
        <v>1</v>
      </c>
      <c r="BV251">
        <v>1</v>
      </c>
      <c r="BW251">
        <v>2</v>
      </c>
      <c r="BX251">
        <v>0</v>
      </c>
      <c r="BY251">
        <v>5</v>
      </c>
      <c r="BZ251" t="s">
        <v>156</v>
      </c>
      <c r="CA251">
        <v>57</v>
      </c>
      <c r="CB251">
        <v>108</v>
      </c>
      <c r="CC251">
        <v>0</v>
      </c>
      <c r="CD251" t="s">
        <v>157</v>
      </c>
      <c r="CE251" t="s">
        <v>157</v>
      </c>
      <c r="CF251">
        <v>0</v>
      </c>
      <c r="CG251">
        <v>55</v>
      </c>
      <c r="CH251">
        <v>1660</v>
      </c>
      <c r="CI251" t="s">
        <v>158</v>
      </c>
      <c r="CJ251">
        <v>0</v>
      </c>
      <c r="CK251">
        <v>2.3479610000000002</v>
      </c>
      <c r="CL251">
        <v>11</v>
      </c>
      <c r="CM251" t="s">
        <v>159</v>
      </c>
      <c r="CN251">
        <v>1660</v>
      </c>
      <c r="CO251">
        <v>84702</v>
      </c>
      <c r="CP251">
        <v>4.0990000000000002</v>
      </c>
      <c r="CQ251">
        <v>6.4470000000000001</v>
      </c>
      <c r="CR251">
        <v>84702</v>
      </c>
      <c r="CS251">
        <v>0</v>
      </c>
      <c r="CT251">
        <v>12397.232163000001</v>
      </c>
      <c r="CU251">
        <v>100</v>
      </c>
      <c r="CV251">
        <v>9430</v>
      </c>
      <c r="CW251">
        <v>7.7868000000000007E-2</v>
      </c>
      <c r="CX251">
        <v>0</v>
      </c>
      <c r="CY251">
        <v>2.5349999999999999E-3</v>
      </c>
      <c r="CZ251">
        <v>126</v>
      </c>
      <c r="DA251" t="s">
        <v>503</v>
      </c>
      <c r="DB251" t="s">
        <v>161</v>
      </c>
      <c r="DC251" t="s">
        <v>504</v>
      </c>
      <c r="DD251">
        <v>-84.595549000000005</v>
      </c>
      <c r="DE251">
        <v>34.263289999999998</v>
      </c>
      <c r="DF251">
        <v>34.263289999999998</v>
      </c>
      <c r="DG251">
        <v>-84.595549000000005</v>
      </c>
      <c r="DH251">
        <v>1.8592000000000001E-2</v>
      </c>
      <c r="DI251">
        <v>2.5349999999999999E-3</v>
      </c>
      <c r="DJ251">
        <v>34</v>
      </c>
      <c r="DK251">
        <v>1990</v>
      </c>
      <c r="DL251">
        <v>0</v>
      </c>
      <c r="DM251">
        <v>2080</v>
      </c>
      <c r="DN251">
        <v>0</v>
      </c>
      <c r="DO251">
        <v>1690</v>
      </c>
      <c r="DP251">
        <v>0</v>
      </c>
      <c r="DQ251">
        <v>1710</v>
      </c>
      <c r="DR251">
        <v>0</v>
      </c>
      <c r="DS251">
        <v>1660</v>
      </c>
      <c r="DT251">
        <v>11.1</v>
      </c>
      <c r="DU251">
        <v>1580</v>
      </c>
      <c r="DV251">
        <v>11.2</v>
      </c>
      <c r="DW251">
        <v>1470</v>
      </c>
      <c r="DX251">
        <v>9.6999999999999993</v>
      </c>
      <c r="DY251">
        <v>1470</v>
      </c>
      <c r="DZ251">
        <v>9.6999999999999993</v>
      </c>
      <c r="EA251">
        <v>1360</v>
      </c>
      <c r="EB251">
        <v>0</v>
      </c>
      <c r="EC251">
        <v>1380</v>
      </c>
      <c r="ED251">
        <v>0</v>
      </c>
      <c r="EE251">
        <v>0</v>
      </c>
    </row>
    <row r="252" spans="1:135" x14ac:dyDescent="0.3">
      <c r="A252">
        <v>250</v>
      </c>
      <c r="B252" t="s">
        <v>135</v>
      </c>
      <c r="C252">
        <v>1023</v>
      </c>
      <c r="D252">
        <v>40329</v>
      </c>
      <c r="E252" t="s">
        <v>135</v>
      </c>
      <c r="F252">
        <v>6203744</v>
      </c>
      <c r="G252" t="s">
        <v>450</v>
      </c>
      <c r="H252" s="1">
        <v>42848</v>
      </c>
      <c r="I252" t="s">
        <v>451</v>
      </c>
      <c r="J252" t="s">
        <v>499</v>
      </c>
      <c r="K252" t="s">
        <v>517</v>
      </c>
      <c r="L252" t="s">
        <v>140</v>
      </c>
      <c r="M252">
        <v>0</v>
      </c>
      <c r="N252">
        <v>0</v>
      </c>
      <c r="O252">
        <v>0</v>
      </c>
      <c r="P252" t="s">
        <v>141</v>
      </c>
      <c r="Q252" t="s">
        <v>186</v>
      </c>
      <c r="R252" t="s">
        <v>177</v>
      </c>
      <c r="S252" t="s">
        <v>177</v>
      </c>
      <c r="T252" t="s">
        <v>271</v>
      </c>
      <c r="U252">
        <v>1</v>
      </c>
      <c r="V252" t="s">
        <v>165</v>
      </c>
      <c r="W252" t="s">
        <v>224</v>
      </c>
      <c r="X252" t="s">
        <v>147</v>
      </c>
      <c r="Y252" t="s">
        <v>167</v>
      </c>
      <c r="Z252">
        <v>22</v>
      </c>
      <c r="AA252" t="s">
        <v>149</v>
      </c>
      <c r="AB252" t="s">
        <v>466</v>
      </c>
      <c r="AC252" t="s">
        <v>501</v>
      </c>
      <c r="AD252">
        <v>4.9186310000000004</v>
      </c>
      <c r="AE252">
        <v>34.275713000000003</v>
      </c>
      <c r="AF252">
        <v>-84.580038000000002</v>
      </c>
      <c r="AG252">
        <v>34</v>
      </c>
      <c r="AH252">
        <v>98</v>
      </c>
      <c r="AI252">
        <v>1277</v>
      </c>
      <c r="AJ252" t="s">
        <v>502</v>
      </c>
      <c r="AK252">
        <v>13</v>
      </c>
      <c r="AL252">
        <v>13</v>
      </c>
      <c r="AM252" t="s">
        <v>153</v>
      </c>
      <c r="AN252">
        <v>537.79999999999995</v>
      </c>
      <c r="AO252">
        <v>91.1</v>
      </c>
      <c r="AP252">
        <v>853.8</v>
      </c>
      <c r="AQ252">
        <v>-84.580597999999995</v>
      </c>
      <c r="AR252">
        <v>34.274338999999998</v>
      </c>
      <c r="AS252">
        <v>-84.579155</v>
      </c>
      <c r="AT252">
        <v>34.276096000000003</v>
      </c>
      <c r="AU252" t="s">
        <v>501</v>
      </c>
      <c r="AV252">
        <v>1</v>
      </c>
      <c r="AW252">
        <v>57</v>
      </c>
      <c r="AX252">
        <v>108</v>
      </c>
      <c r="AY252">
        <v>0</v>
      </c>
      <c r="AZ252">
        <v>55</v>
      </c>
      <c r="BA252">
        <v>12.65</v>
      </c>
      <c r="BB252">
        <v>11.85</v>
      </c>
      <c r="BC252">
        <v>1111.5</v>
      </c>
      <c r="BD252">
        <v>1114.5</v>
      </c>
      <c r="BE252">
        <v>1090.9000000000001</v>
      </c>
      <c r="BF252">
        <v>0</v>
      </c>
      <c r="BG252">
        <v>43.8</v>
      </c>
      <c r="BH252">
        <v>11.2</v>
      </c>
      <c r="BI252" s="1">
        <v>42712</v>
      </c>
      <c r="BJ252" t="s">
        <v>512</v>
      </c>
      <c r="BK252">
        <v>2.5349999999999999E-3</v>
      </c>
      <c r="BL252">
        <v>9581</v>
      </c>
      <c r="BM252">
        <v>9429</v>
      </c>
      <c r="BN252" t="s">
        <v>501</v>
      </c>
      <c r="BO252" t="s">
        <v>457</v>
      </c>
      <c r="BP252">
        <v>1</v>
      </c>
      <c r="BQ252">
        <v>10800</v>
      </c>
      <c r="BR252">
        <v>6</v>
      </c>
      <c r="BS252">
        <v>1</v>
      </c>
      <c r="BT252">
        <v>2</v>
      </c>
      <c r="BU252">
        <v>1</v>
      </c>
      <c r="BV252">
        <v>1</v>
      </c>
      <c r="BW252">
        <v>2</v>
      </c>
      <c r="BX252">
        <v>0</v>
      </c>
      <c r="BY252">
        <v>5</v>
      </c>
      <c r="BZ252" t="s">
        <v>156</v>
      </c>
      <c r="CA252">
        <v>57</v>
      </c>
      <c r="CB252">
        <v>108</v>
      </c>
      <c r="CC252">
        <v>0</v>
      </c>
      <c r="CD252" t="s">
        <v>157</v>
      </c>
      <c r="CE252" t="s">
        <v>157</v>
      </c>
      <c r="CF252">
        <v>0</v>
      </c>
      <c r="CG252">
        <v>55</v>
      </c>
      <c r="CH252">
        <v>1660</v>
      </c>
      <c r="CI252" t="s">
        <v>158</v>
      </c>
      <c r="CJ252">
        <v>0</v>
      </c>
      <c r="CK252">
        <v>2.3479610000000002</v>
      </c>
      <c r="CL252">
        <v>11</v>
      </c>
      <c r="CM252" t="s">
        <v>159</v>
      </c>
      <c r="CN252">
        <v>1660</v>
      </c>
      <c r="CO252">
        <v>84702</v>
      </c>
      <c r="CP252">
        <v>4.0990000000000002</v>
      </c>
      <c r="CQ252">
        <v>6.4470000000000001</v>
      </c>
      <c r="CR252">
        <v>84702</v>
      </c>
      <c r="CS252">
        <v>0</v>
      </c>
      <c r="CT252">
        <v>12397.232163000001</v>
      </c>
      <c r="CU252">
        <v>100</v>
      </c>
      <c r="CV252">
        <v>9430</v>
      </c>
      <c r="CW252">
        <v>7.7868000000000007E-2</v>
      </c>
      <c r="CX252">
        <v>0</v>
      </c>
      <c r="CY252">
        <v>2.5349999999999999E-3</v>
      </c>
      <c r="CZ252">
        <v>126</v>
      </c>
      <c r="DA252" t="s">
        <v>503</v>
      </c>
      <c r="DB252" t="s">
        <v>161</v>
      </c>
      <c r="DC252" t="s">
        <v>504</v>
      </c>
      <c r="DD252">
        <v>-84.595549000000005</v>
      </c>
      <c r="DE252">
        <v>34.263289999999998</v>
      </c>
      <c r="DF252">
        <v>34.263289999999998</v>
      </c>
      <c r="DG252">
        <v>-84.595549000000005</v>
      </c>
      <c r="DH252">
        <v>1.8592000000000001E-2</v>
      </c>
      <c r="DI252">
        <v>2.5349999999999999E-3</v>
      </c>
      <c r="DJ252">
        <v>34</v>
      </c>
      <c r="DK252">
        <v>1990</v>
      </c>
      <c r="DL252">
        <v>0</v>
      </c>
      <c r="DM252">
        <v>2080</v>
      </c>
      <c r="DN252">
        <v>0</v>
      </c>
      <c r="DO252">
        <v>1690</v>
      </c>
      <c r="DP252">
        <v>0</v>
      </c>
      <c r="DQ252">
        <v>1710</v>
      </c>
      <c r="DR252">
        <v>0</v>
      </c>
      <c r="DS252">
        <v>1660</v>
      </c>
      <c r="DT252">
        <v>11.1</v>
      </c>
      <c r="DU252">
        <v>1580</v>
      </c>
      <c r="DV252">
        <v>11.2</v>
      </c>
      <c r="DW252">
        <v>1470</v>
      </c>
      <c r="DX252">
        <v>9.6999999999999993</v>
      </c>
      <c r="DY252">
        <v>1470</v>
      </c>
      <c r="DZ252">
        <v>9.6999999999999993</v>
      </c>
      <c r="EA252">
        <v>1360</v>
      </c>
      <c r="EB252">
        <v>0</v>
      </c>
      <c r="EC252">
        <v>1380</v>
      </c>
      <c r="ED252">
        <v>0</v>
      </c>
      <c r="EE252">
        <v>0</v>
      </c>
    </row>
    <row r="253" spans="1:135" x14ac:dyDescent="0.3">
      <c r="A253">
        <v>251</v>
      </c>
      <c r="B253" t="s">
        <v>135</v>
      </c>
      <c r="C253">
        <v>1099</v>
      </c>
      <c r="D253">
        <v>6978</v>
      </c>
      <c r="E253" t="s">
        <v>135</v>
      </c>
      <c r="F253">
        <v>7619521</v>
      </c>
      <c r="G253" t="s">
        <v>450</v>
      </c>
      <c r="H253" s="1">
        <v>43942</v>
      </c>
      <c r="I253" t="s">
        <v>451</v>
      </c>
      <c r="J253" t="s">
        <v>499</v>
      </c>
      <c r="K253" t="s">
        <v>518</v>
      </c>
      <c r="L253" t="s">
        <v>140</v>
      </c>
      <c r="M253">
        <v>0</v>
      </c>
      <c r="N253">
        <v>0</v>
      </c>
      <c r="O253">
        <v>0</v>
      </c>
      <c r="P253" t="s">
        <v>190</v>
      </c>
      <c r="Q253" t="s">
        <v>249</v>
      </c>
      <c r="R253" t="s">
        <v>180</v>
      </c>
      <c r="S253" t="s">
        <v>180</v>
      </c>
      <c r="T253" t="s">
        <v>253</v>
      </c>
      <c r="U253">
        <v>2</v>
      </c>
      <c r="V253" t="s">
        <v>339</v>
      </c>
      <c r="W253" t="s">
        <v>211</v>
      </c>
      <c r="X253" t="s">
        <v>147</v>
      </c>
      <c r="Y253" t="s">
        <v>148</v>
      </c>
      <c r="Z253">
        <v>0</v>
      </c>
      <c r="AA253" t="s">
        <v>198</v>
      </c>
      <c r="AB253" t="s">
        <v>199</v>
      </c>
      <c r="AC253" t="s">
        <v>501</v>
      </c>
      <c r="AD253">
        <v>4.9089999999999998</v>
      </c>
      <c r="AE253">
        <v>34.275613999999997</v>
      </c>
      <c r="AF253">
        <v>-84.580162999999999</v>
      </c>
      <c r="AG253">
        <v>34</v>
      </c>
      <c r="AH253">
        <v>98</v>
      </c>
      <c r="AI253">
        <v>1277</v>
      </c>
      <c r="AJ253" t="s">
        <v>502</v>
      </c>
      <c r="AK253">
        <v>13</v>
      </c>
      <c r="AL253">
        <v>13</v>
      </c>
      <c r="AM253" t="s">
        <v>153</v>
      </c>
      <c r="AN253">
        <v>537.79999999999995</v>
      </c>
      <c r="AO253">
        <v>91.1</v>
      </c>
      <c r="AP253">
        <v>853.8</v>
      </c>
      <c r="AQ253">
        <v>-84.580597999999995</v>
      </c>
      <c r="AR253">
        <v>34.274338999999998</v>
      </c>
      <c r="AS253">
        <v>-84.579155</v>
      </c>
      <c r="AT253">
        <v>34.276096000000003</v>
      </c>
      <c r="AU253" t="s">
        <v>501</v>
      </c>
      <c r="AV253">
        <v>1</v>
      </c>
      <c r="AW253">
        <v>57</v>
      </c>
      <c r="AX253">
        <v>108</v>
      </c>
      <c r="AY253">
        <v>0</v>
      </c>
      <c r="AZ253">
        <v>55</v>
      </c>
      <c r="BA253">
        <v>12.65</v>
      </c>
      <c r="BB253">
        <v>11.85</v>
      </c>
      <c r="BC253">
        <v>1111.5</v>
      </c>
      <c r="BD253">
        <v>1114.5</v>
      </c>
      <c r="BE253">
        <v>1090.9000000000001</v>
      </c>
      <c r="BF253">
        <v>0</v>
      </c>
      <c r="BG253">
        <v>43.8</v>
      </c>
      <c r="BH253">
        <v>11.2</v>
      </c>
      <c r="BI253" s="1">
        <v>42712</v>
      </c>
      <c r="BJ253" t="s">
        <v>512</v>
      </c>
      <c r="BK253">
        <v>2.5349999999999999E-3</v>
      </c>
      <c r="BL253">
        <v>9581</v>
      </c>
      <c r="BM253">
        <v>9429</v>
      </c>
      <c r="BN253" t="s">
        <v>501</v>
      </c>
      <c r="BO253" t="s">
        <v>457</v>
      </c>
      <c r="BP253">
        <v>1</v>
      </c>
      <c r="BQ253">
        <v>10800</v>
      </c>
      <c r="BR253">
        <v>6</v>
      </c>
      <c r="BS253">
        <v>1</v>
      </c>
      <c r="BT253">
        <v>2</v>
      </c>
      <c r="BU253">
        <v>1</v>
      </c>
      <c r="BV253">
        <v>1</v>
      </c>
      <c r="BW253">
        <v>2</v>
      </c>
      <c r="BX253">
        <v>0</v>
      </c>
      <c r="BY253">
        <v>5</v>
      </c>
      <c r="BZ253" t="s">
        <v>156</v>
      </c>
      <c r="CA253">
        <v>57</v>
      </c>
      <c r="CB253">
        <v>108</v>
      </c>
      <c r="CC253">
        <v>0</v>
      </c>
      <c r="CD253" t="s">
        <v>157</v>
      </c>
      <c r="CE253" t="s">
        <v>157</v>
      </c>
      <c r="CF253">
        <v>0</v>
      </c>
      <c r="CG253">
        <v>55</v>
      </c>
      <c r="CH253">
        <v>1660</v>
      </c>
      <c r="CI253" t="s">
        <v>158</v>
      </c>
      <c r="CJ253">
        <v>0</v>
      </c>
      <c r="CK253">
        <v>2.3479610000000002</v>
      </c>
      <c r="CL253">
        <v>11</v>
      </c>
      <c r="CM253" t="s">
        <v>159</v>
      </c>
      <c r="CN253">
        <v>1660</v>
      </c>
      <c r="CO253">
        <v>84702</v>
      </c>
      <c r="CP253">
        <v>4.0990000000000002</v>
      </c>
      <c r="CQ253">
        <v>6.4470000000000001</v>
      </c>
      <c r="CR253">
        <v>84702</v>
      </c>
      <c r="CS253">
        <v>0</v>
      </c>
      <c r="CT253">
        <v>12397.232163000001</v>
      </c>
      <c r="CU253">
        <v>100</v>
      </c>
      <c r="CV253">
        <v>9430</v>
      </c>
      <c r="CW253">
        <v>7.7868000000000007E-2</v>
      </c>
      <c r="CX253">
        <v>0</v>
      </c>
      <c r="CY253">
        <v>2.5349999999999999E-3</v>
      </c>
      <c r="CZ253">
        <v>126</v>
      </c>
      <c r="DA253" t="s">
        <v>503</v>
      </c>
      <c r="DB253" t="s">
        <v>161</v>
      </c>
      <c r="DC253" t="s">
        <v>504</v>
      </c>
      <c r="DD253">
        <v>-84.595549000000005</v>
      </c>
      <c r="DE253">
        <v>34.263289999999998</v>
      </c>
      <c r="DF253">
        <v>34.263289999999998</v>
      </c>
      <c r="DG253">
        <v>-84.595549000000005</v>
      </c>
      <c r="DH253">
        <v>1.8592000000000001E-2</v>
      </c>
      <c r="DI253">
        <v>2.5349999999999999E-3</v>
      </c>
      <c r="DJ253">
        <v>34</v>
      </c>
      <c r="DK253">
        <v>1990</v>
      </c>
      <c r="DL253">
        <v>0</v>
      </c>
      <c r="DM253">
        <v>2080</v>
      </c>
      <c r="DN253">
        <v>0</v>
      </c>
      <c r="DO253">
        <v>1690</v>
      </c>
      <c r="DP253">
        <v>0</v>
      </c>
      <c r="DQ253">
        <v>1710</v>
      </c>
      <c r="DR253">
        <v>0</v>
      </c>
      <c r="DS253">
        <v>1660</v>
      </c>
      <c r="DT253">
        <v>11.1</v>
      </c>
      <c r="DU253">
        <v>1580</v>
      </c>
      <c r="DV253">
        <v>11.2</v>
      </c>
      <c r="DW253">
        <v>1470</v>
      </c>
      <c r="DX253">
        <v>9.6999999999999993</v>
      </c>
      <c r="DY253">
        <v>1470</v>
      </c>
      <c r="DZ253">
        <v>9.6999999999999993</v>
      </c>
      <c r="EA253">
        <v>1360</v>
      </c>
      <c r="EB253">
        <v>0</v>
      </c>
      <c r="EC253">
        <v>1380</v>
      </c>
      <c r="ED253">
        <v>0</v>
      </c>
      <c r="EE253">
        <v>0</v>
      </c>
    </row>
    <row r="254" spans="1:135" x14ac:dyDescent="0.3">
      <c r="A254">
        <v>252</v>
      </c>
      <c r="B254" t="s">
        <v>135</v>
      </c>
      <c r="C254">
        <v>1122</v>
      </c>
      <c r="D254">
        <v>666</v>
      </c>
      <c r="E254" t="s">
        <v>135</v>
      </c>
      <c r="F254">
        <v>7881651</v>
      </c>
      <c r="G254" t="s">
        <v>450</v>
      </c>
      <c r="H254" s="1">
        <v>44173</v>
      </c>
      <c r="I254" t="s">
        <v>451</v>
      </c>
      <c r="J254" t="s">
        <v>499</v>
      </c>
      <c r="K254" t="s">
        <v>514</v>
      </c>
      <c r="L254" t="s">
        <v>140</v>
      </c>
      <c r="M254">
        <v>0</v>
      </c>
      <c r="N254">
        <v>0</v>
      </c>
      <c r="O254">
        <v>0</v>
      </c>
      <c r="P254" t="s">
        <v>179</v>
      </c>
      <c r="Q254" t="s">
        <v>170</v>
      </c>
      <c r="R254" t="s">
        <v>180</v>
      </c>
      <c r="S254" t="s">
        <v>180</v>
      </c>
      <c r="T254" t="s">
        <v>271</v>
      </c>
      <c r="U254">
        <v>2</v>
      </c>
      <c r="V254" t="s">
        <v>145</v>
      </c>
      <c r="W254" t="s">
        <v>211</v>
      </c>
      <c r="X254" t="s">
        <v>178</v>
      </c>
      <c r="Y254" t="s">
        <v>148</v>
      </c>
      <c r="Z254">
        <v>53</v>
      </c>
      <c r="AA254" t="s">
        <v>433</v>
      </c>
      <c r="AB254" t="s">
        <v>150</v>
      </c>
      <c r="AC254" t="s">
        <v>501</v>
      </c>
      <c r="AD254">
        <v>4.8675610000000002</v>
      </c>
      <c r="AE254">
        <v>34.275106000000001</v>
      </c>
      <c r="AF254">
        <v>-84.580522999999999</v>
      </c>
      <c r="AG254">
        <v>34</v>
      </c>
      <c r="AH254">
        <v>98</v>
      </c>
      <c r="AI254">
        <v>1277</v>
      </c>
      <c r="AJ254" t="s">
        <v>502</v>
      </c>
      <c r="AK254">
        <v>13</v>
      </c>
      <c r="AL254">
        <v>13</v>
      </c>
      <c r="AM254" t="s">
        <v>153</v>
      </c>
      <c r="AN254">
        <v>537.79999999999995</v>
      </c>
      <c r="AO254">
        <v>91.1</v>
      </c>
      <c r="AP254">
        <v>853.8</v>
      </c>
      <c r="AQ254">
        <v>-84.580597999999995</v>
      </c>
      <c r="AR254">
        <v>34.274338999999998</v>
      </c>
      <c r="AS254">
        <v>-84.579155</v>
      </c>
      <c r="AT254">
        <v>34.276096000000003</v>
      </c>
      <c r="AU254" t="s">
        <v>501</v>
      </c>
      <c r="AV254">
        <v>1</v>
      </c>
      <c r="AW254">
        <v>57</v>
      </c>
      <c r="AX254">
        <v>108</v>
      </c>
      <c r="AY254">
        <v>0</v>
      </c>
      <c r="AZ254">
        <v>55</v>
      </c>
      <c r="BA254">
        <v>12.65</v>
      </c>
      <c r="BB254">
        <v>11.85</v>
      </c>
      <c r="BC254">
        <v>1111.5</v>
      </c>
      <c r="BD254">
        <v>1114.5</v>
      </c>
      <c r="BE254">
        <v>1090.9000000000001</v>
      </c>
      <c r="BF254">
        <v>0</v>
      </c>
      <c r="BG254">
        <v>43.8</v>
      </c>
      <c r="BH254">
        <v>11.2</v>
      </c>
      <c r="BI254" s="1">
        <v>42712</v>
      </c>
      <c r="BJ254" t="s">
        <v>512</v>
      </c>
      <c r="BK254">
        <v>2.5349999999999999E-3</v>
      </c>
      <c r="BL254">
        <v>9581</v>
      </c>
      <c r="BM254">
        <v>9429</v>
      </c>
      <c r="BN254" t="s">
        <v>501</v>
      </c>
      <c r="BO254" t="s">
        <v>457</v>
      </c>
      <c r="BP254">
        <v>1</v>
      </c>
      <c r="BQ254">
        <v>10800</v>
      </c>
      <c r="BR254">
        <v>6</v>
      </c>
      <c r="BS254">
        <v>1</v>
      </c>
      <c r="BT254">
        <v>2</v>
      </c>
      <c r="BU254">
        <v>1</v>
      </c>
      <c r="BV254">
        <v>1</v>
      </c>
      <c r="BW254">
        <v>2</v>
      </c>
      <c r="BX254">
        <v>0</v>
      </c>
      <c r="BY254">
        <v>5</v>
      </c>
      <c r="BZ254" t="s">
        <v>156</v>
      </c>
      <c r="CA254">
        <v>57</v>
      </c>
      <c r="CB254">
        <v>108</v>
      </c>
      <c r="CC254">
        <v>0</v>
      </c>
      <c r="CD254" t="s">
        <v>157</v>
      </c>
      <c r="CE254" t="s">
        <v>157</v>
      </c>
      <c r="CF254">
        <v>0</v>
      </c>
      <c r="CG254">
        <v>55</v>
      </c>
      <c r="CH254">
        <v>1660</v>
      </c>
      <c r="CI254" t="s">
        <v>158</v>
      </c>
      <c r="CJ254">
        <v>0</v>
      </c>
      <c r="CK254">
        <v>2.3479610000000002</v>
      </c>
      <c r="CL254">
        <v>11</v>
      </c>
      <c r="CM254" t="s">
        <v>159</v>
      </c>
      <c r="CN254">
        <v>1660</v>
      </c>
      <c r="CO254">
        <v>84702</v>
      </c>
      <c r="CP254">
        <v>4.0990000000000002</v>
      </c>
      <c r="CQ254">
        <v>6.4470000000000001</v>
      </c>
      <c r="CR254">
        <v>84702</v>
      </c>
      <c r="CS254">
        <v>0</v>
      </c>
      <c r="CT254">
        <v>12397.232163000001</v>
      </c>
      <c r="CU254">
        <v>100</v>
      </c>
      <c r="CV254">
        <v>9430</v>
      </c>
      <c r="CW254">
        <v>7.7868000000000007E-2</v>
      </c>
      <c r="CX254">
        <v>0</v>
      </c>
      <c r="CY254">
        <v>2.5349999999999999E-3</v>
      </c>
      <c r="CZ254">
        <v>126</v>
      </c>
      <c r="DA254" t="s">
        <v>503</v>
      </c>
      <c r="DB254" t="s">
        <v>161</v>
      </c>
      <c r="DC254" t="s">
        <v>504</v>
      </c>
      <c r="DD254">
        <v>-84.595549000000005</v>
      </c>
      <c r="DE254">
        <v>34.263289999999998</v>
      </c>
      <c r="DF254">
        <v>34.263289999999998</v>
      </c>
      <c r="DG254">
        <v>-84.595549000000005</v>
      </c>
      <c r="DH254">
        <v>1.8592000000000001E-2</v>
      </c>
      <c r="DI254">
        <v>2.5349999999999999E-3</v>
      </c>
      <c r="DJ254">
        <v>34</v>
      </c>
      <c r="DK254">
        <v>1990</v>
      </c>
      <c r="DL254">
        <v>0</v>
      </c>
      <c r="DM254">
        <v>2080</v>
      </c>
      <c r="DN254">
        <v>0</v>
      </c>
      <c r="DO254">
        <v>1690</v>
      </c>
      <c r="DP254">
        <v>0</v>
      </c>
      <c r="DQ254">
        <v>1710</v>
      </c>
      <c r="DR254">
        <v>0</v>
      </c>
      <c r="DS254">
        <v>1660</v>
      </c>
      <c r="DT254">
        <v>11.1</v>
      </c>
      <c r="DU254">
        <v>1580</v>
      </c>
      <c r="DV254">
        <v>11.2</v>
      </c>
      <c r="DW254">
        <v>1470</v>
      </c>
      <c r="DX254">
        <v>9.6999999999999993</v>
      </c>
      <c r="DY254">
        <v>1470</v>
      </c>
      <c r="DZ254">
        <v>9.6999999999999993</v>
      </c>
      <c r="EA254">
        <v>1360</v>
      </c>
      <c r="EB254">
        <v>0</v>
      </c>
      <c r="EC254">
        <v>1380</v>
      </c>
      <c r="ED254">
        <v>0</v>
      </c>
      <c r="EE254">
        <v>0</v>
      </c>
    </row>
    <row r="255" spans="1:135" x14ac:dyDescent="0.3">
      <c r="A255">
        <v>253</v>
      </c>
      <c r="B255" t="s">
        <v>135</v>
      </c>
      <c r="C255">
        <v>830</v>
      </c>
      <c r="D255">
        <v>78595</v>
      </c>
      <c r="E255" t="s">
        <v>135</v>
      </c>
      <c r="F255">
        <v>4537946</v>
      </c>
      <c r="G255" t="s">
        <v>450</v>
      </c>
      <c r="H255" s="1">
        <v>41498</v>
      </c>
      <c r="I255" t="s">
        <v>451</v>
      </c>
      <c r="J255" t="s">
        <v>499</v>
      </c>
      <c r="K255" t="s">
        <v>511</v>
      </c>
      <c r="L255" t="s">
        <v>218</v>
      </c>
      <c r="M255">
        <v>0</v>
      </c>
      <c r="N255">
        <v>0</v>
      </c>
      <c r="O255">
        <v>2</v>
      </c>
      <c r="P255" t="s">
        <v>141</v>
      </c>
      <c r="Q255" t="s">
        <v>186</v>
      </c>
      <c r="R255" t="s">
        <v>272</v>
      </c>
      <c r="S255" t="s">
        <v>272</v>
      </c>
      <c r="T255" t="s">
        <v>221</v>
      </c>
      <c r="U255">
        <v>1</v>
      </c>
      <c r="V255" t="s">
        <v>165</v>
      </c>
      <c r="W255" t="s">
        <v>217</v>
      </c>
      <c r="X255" t="s">
        <v>147</v>
      </c>
      <c r="Y255" t="s">
        <v>167</v>
      </c>
      <c r="Z255">
        <v>53</v>
      </c>
      <c r="AA255" t="s">
        <v>175</v>
      </c>
      <c r="AB255" t="s">
        <v>168</v>
      </c>
      <c r="AC255" t="s">
        <v>501</v>
      </c>
      <c r="AD255">
        <v>5.1859999999999999</v>
      </c>
      <c r="AE255">
        <v>34.277247000000003</v>
      </c>
      <c r="AF255">
        <v>-84.575824999999995</v>
      </c>
      <c r="AG255">
        <v>35</v>
      </c>
      <c r="AH255">
        <v>99</v>
      </c>
      <c r="AI255">
        <v>1278</v>
      </c>
      <c r="AJ255" t="s">
        <v>502</v>
      </c>
      <c r="AK255">
        <v>14</v>
      </c>
      <c r="AL255">
        <v>14</v>
      </c>
      <c r="AM255" t="s">
        <v>153</v>
      </c>
      <c r="AN255">
        <v>771.4</v>
      </c>
      <c r="AO255">
        <v>64.7</v>
      </c>
      <c r="AP255">
        <v>870.6</v>
      </c>
      <c r="AQ255">
        <v>-84.577173000000002</v>
      </c>
      <c r="AR255">
        <v>34.276639000000003</v>
      </c>
      <c r="AS255">
        <v>-84.575166999999993</v>
      </c>
      <c r="AT255">
        <v>34.278194999999997</v>
      </c>
      <c r="AU255" t="s">
        <v>501</v>
      </c>
      <c r="AV255">
        <v>1</v>
      </c>
      <c r="AW255">
        <v>57</v>
      </c>
      <c r="AX255">
        <v>108</v>
      </c>
      <c r="AY255">
        <v>0</v>
      </c>
      <c r="AZ255">
        <v>55</v>
      </c>
      <c r="BA255">
        <v>10.62</v>
      </c>
      <c r="BB255">
        <v>9.84</v>
      </c>
      <c r="BC255">
        <v>1163.4000000000001</v>
      </c>
      <c r="BD255">
        <v>1131.2</v>
      </c>
      <c r="BE255">
        <v>1102</v>
      </c>
      <c r="BF255">
        <v>0</v>
      </c>
      <c r="BG255">
        <v>49.6</v>
      </c>
      <c r="BH255">
        <v>5.4</v>
      </c>
      <c r="BI255" s="1">
        <v>42712</v>
      </c>
      <c r="BJ255" t="s">
        <v>512</v>
      </c>
      <c r="BK255">
        <v>2.6580000000000002E-3</v>
      </c>
      <c r="BL255">
        <v>9581</v>
      </c>
      <c r="BM255">
        <v>9429</v>
      </c>
      <c r="BN255" t="s">
        <v>501</v>
      </c>
      <c r="BO255" t="s">
        <v>457</v>
      </c>
      <c r="BP255">
        <v>1</v>
      </c>
      <c r="BQ255">
        <v>10800</v>
      </c>
      <c r="BR255">
        <v>6</v>
      </c>
      <c r="BS255">
        <v>1</v>
      </c>
      <c r="BT255">
        <v>2</v>
      </c>
      <c r="BU255">
        <v>1</v>
      </c>
      <c r="BV255">
        <v>1</v>
      </c>
      <c r="BW255">
        <v>2</v>
      </c>
      <c r="BX255">
        <v>0</v>
      </c>
      <c r="BY255">
        <v>5</v>
      </c>
      <c r="BZ255" t="s">
        <v>156</v>
      </c>
      <c r="CA255">
        <v>57</v>
      </c>
      <c r="CB255">
        <v>108</v>
      </c>
      <c r="CC255">
        <v>0</v>
      </c>
      <c r="CD255" t="s">
        <v>157</v>
      </c>
      <c r="CE255" t="s">
        <v>157</v>
      </c>
      <c r="CF255">
        <v>0</v>
      </c>
      <c r="CG255">
        <v>55</v>
      </c>
      <c r="CH255">
        <v>1660</v>
      </c>
      <c r="CI255" t="s">
        <v>158</v>
      </c>
      <c r="CJ255">
        <v>0</v>
      </c>
      <c r="CK255">
        <v>2.3479610000000002</v>
      </c>
      <c r="CL255">
        <v>11</v>
      </c>
      <c r="CM255" t="s">
        <v>159</v>
      </c>
      <c r="CN255">
        <v>1660</v>
      </c>
      <c r="CO255">
        <v>84702</v>
      </c>
      <c r="CP255">
        <v>4.0990000000000002</v>
      </c>
      <c r="CQ255">
        <v>6.4470000000000001</v>
      </c>
      <c r="CR255">
        <v>84702</v>
      </c>
      <c r="CS255">
        <v>0</v>
      </c>
      <c r="CT255">
        <v>12397.232163000001</v>
      </c>
      <c r="CU255">
        <v>100</v>
      </c>
      <c r="CV255">
        <v>9430</v>
      </c>
      <c r="CW255">
        <v>7.7868000000000007E-2</v>
      </c>
      <c r="CX255">
        <v>0</v>
      </c>
      <c r="CY255">
        <v>2.6580000000000002E-3</v>
      </c>
      <c r="CZ255">
        <v>126</v>
      </c>
      <c r="DA255" t="s">
        <v>503</v>
      </c>
      <c r="DB255" t="s">
        <v>161</v>
      </c>
      <c r="DC255" t="s">
        <v>504</v>
      </c>
      <c r="DD255">
        <v>-84.595549000000005</v>
      </c>
      <c r="DE255">
        <v>34.263289999999998</v>
      </c>
      <c r="DF255">
        <v>34.263289999999998</v>
      </c>
      <c r="DG255">
        <v>-84.595549000000005</v>
      </c>
      <c r="DH255">
        <v>2.2713000000000001E-2</v>
      </c>
      <c r="DI255">
        <v>2.6580000000000002E-3</v>
      </c>
      <c r="DJ255">
        <v>35</v>
      </c>
      <c r="DK255">
        <v>1990</v>
      </c>
      <c r="DL255">
        <v>0</v>
      </c>
      <c r="DM255">
        <v>2080</v>
      </c>
      <c r="DN255">
        <v>0</v>
      </c>
      <c r="DO255">
        <v>1690</v>
      </c>
      <c r="DP255">
        <v>0</v>
      </c>
      <c r="DQ255">
        <v>1710</v>
      </c>
      <c r="DR255">
        <v>0</v>
      </c>
      <c r="DS255">
        <v>1660</v>
      </c>
      <c r="DT255">
        <v>11.1</v>
      </c>
      <c r="DU255">
        <v>1580</v>
      </c>
      <c r="DV255">
        <v>11.2</v>
      </c>
      <c r="DW255">
        <v>1470</v>
      </c>
      <c r="DX255">
        <v>9.6999999999999993</v>
      </c>
      <c r="DY255">
        <v>1470</v>
      </c>
      <c r="DZ255">
        <v>9.6999999999999993</v>
      </c>
      <c r="EA255">
        <v>1360</v>
      </c>
      <c r="EB255">
        <v>0</v>
      </c>
      <c r="EC255">
        <v>1380</v>
      </c>
      <c r="ED255">
        <v>0</v>
      </c>
      <c r="EE255">
        <v>0</v>
      </c>
    </row>
    <row r="256" spans="1:135" x14ac:dyDescent="0.3">
      <c r="A256">
        <v>254</v>
      </c>
      <c r="B256" t="s">
        <v>135</v>
      </c>
      <c r="C256">
        <v>1014</v>
      </c>
      <c r="D256">
        <v>42467</v>
      </c>
      <c r="E256" t="s">
        <v>135</v>
      </c>
      <c r="F256">
        <v>6109813</v>
      </c>
      <c r="G256" t="s">
        <v>450</v>
      </c>
      <c r="H256" s="1">
        <v>42773</v>
      </c>
      <c r="I256" t="s">
        <v>451</v>
      </c>
      <c r="J256" t="s">
        <v>499</v>
      </c>
      <c r="K256" t="s">
        <v>511</v>
      </c>
      <c r="L256" t="s">
        <v>218</v>
      </c>
      <c r="M256">
        <v>0</v>
      </c>
      <c r="N256">
        <v>0</v>
      </c>
      <c r="O256">
        <v>1</v>
      </c>
      <c r="P256" t="s">
        <v>141</v>
      </c>
      <c r="Q256" t="s">
        <v>186</v>
      </c>
      <c r="R256" t="s">
        <v>177</v>
      </c>
      <c r="S256" t="s">
        <v>177</v>
      </c>
      <c r="T256" t="s">
        <v>519</v>
      </c>
      <c r="U256">
        <v>1</v>
      </c>
      <c r="V256" t="s">
        <v>165</v>
      </c>
      <c r="W256" t="s">
        <v>217</v>
      </c>
      <c r="X256" t="s">
        <v>147</v>
      </c>
      <c r="Y256" t="s">
        <v>167</v>
      </c>
      <c r="Z256">
        <v>23</v>
      </c>
      <c r="AA256" t="s">
        <v>360</v>
      </c>
      <c r="AB256" t="s">
        <v>197</v>
      </c>
      <c r="AC256" t="s">
        <v>501</v>
      </c>
      <c r="AD256">
        <v>5.1260000000000003</v>
      </c>
      <c r="AE256">
        <v>34.276791000000003</v>
      </c>
      <c r="AF256">
        <v>-84.576656999999997</v>
      </c>
      <c r="AG256">
        <v>35</v>
      </c>
      <c r="AH256">
        <v>99</v>
      </c>
      <c r="AI256">
        <v>1278</v>
      </c>
      <c r="AJ256" t="s">
        <v>502</v>
      </c>
      <c r="AK256">
        <v>14</v>
      </c>
      <c r="AL256">
        <v>14</v>
      </c>
      <c r="AM256" t="s">
        <v>153</v>
      </c>
      <c r="AN256">
        <v>771.4</v>
      </c>
      <c r="AO256">
        <v>64.7</v>
      </c>
      <c r="AP256">
        <v>870.6</v>
      </c>
      <c r="AQ256">
        <v>-84.577173000000002</v>
      </c>
      <c r="AR256">
        <v>34.276639000000003</v>
      </c>
      <c r="AS256">
        <v>-84.575166999999993</v>
      </c>
      <c r="AT256">
        <v>34.278194999999997</v>
      </c>
      <c r="AU256" t="s">
        <v>501</v>
      </c>
      <c r="AV256">
        <v>1</v>
      </c>
      <c r="AW256">
        <v>57</v>
      </c>
      <c r="AX256">
        <v>108</v>
      </c>
      <c r="AY256">
        <v>0</v>
      </c>
      <c r="AZ256">
        <v>55</v>
      </c>
      <c r="BA256">
        <v>10.62</v>
      </c>
      <c r="BB256">
        <v>9.84</v>
      </c>
      <c r="BC256">
        <v>1163.4000000000001</v>
      </c>
      <c r="BD256">
        <v>1131.2</v>
      </c>
      <c r="BE256">
        <v>1102</v>
      </c>
      <c r="BF256">
        <v>0</v>
      </c>
      <c r="BG256">
        <v>49.6</v>
      </c>
      <c r="BH256">
        <v>5.4</v>
      </c>
      <c r="BI256" s="1">
        <v>42712</v>
      </c>
      <c r="BJ256" t="s">
        <v>512</v>
      </c>
      <c r="BK256">
        <v>2.6580000000000002E-3</v>
      </c>
      <c r="BL256">
        <v>9581</v>
      </c>
      <c r="BM256">
        <v>9429</v>
      </c>
      <c r="BN256" t="s">
        <v>501</v>
      </c>
      <c r="BO256" t="s">
        <v>457</v>
      </c>
      <c r="BP256">
        <v>1</v>
      </c>
      <c r="BQ256">
        <v>10800</v>
      </c>
      <c r="BR256">
        <v>6</v>
      </c>
      <c r="BS256">
        <v>1</v>
      </c>
      <c r="BT256">
        <v>2</v>
      </c>
      <c r="BU256">
        <v>1</v>
      </c>
      <c r="BV256">
        <v>1</v>
      </c>
      <c r="BW256">
        <v>2</v>
      </c>
      <c r="BX256">
        <v>0</v>
      </c>
      <c r="BY256">
        <v>5</v>
      </c>
      <c r="BZ256" t="s">
        <v>156</v>
      </c>
      <c r="CA256">
        <v>57</v>
      </c>
      <c r="CB256">
        <v>108</v>
      </c>
      <c r="CC256">
        <v>0</v>
      </c>
      <c r="CD256" t="s">
        <v>157</v>
      </c>
      <c r="CE256" t="s">
        <v>157</v>
      </c>
      <c r="CF256">
        <v>0</v>
      </c>
      <c r="CG256">
        <v>55</v>
      </c>
      <c r="CH256">
        <v>1660</v>
      </c>
      <c r="CI256" t="s">
        <v>158</v>
      </c>
      <c r="CJ256">
        <v>0</v>
      </c>
      <c r="CK256">
        <v>2.3479610000000002</v>
      </c>
      <c r="CL256">
        <v>11</v>
      </c>
      <c r="CM256" t="s">
        <v>159</v>
      </c>
      <c r="CN256">
        <v>1660</v>
      </c>
      <c r="CO256">
        <v>84702</v>
      </c>
      <c r="CP256">
        <v>4.0990000000000002</v>
      </c>
      <c r="CQ256">
        <v>6.4470000000000001</v>
      </c>
      <c r="CR256">
        <v>84702</v>
      </c>
      <c r="CS256">
        <v>0</v>
      </c>
      <c r="CT256">
        <v>12397.232163000001</v>
      </c>
      <c r="CU256">
        <v>100</v>
      </c>
      <c r="CV256">
        <v>9430</v>
      </c>
      <c r="CW256">
        <v>7.7868000000000007E-2</v>
      </c>
      <c r="CX256">
        <v>0</v>
      </c>
      <c r="CY256">
        <v>2.6580000000000002E-3</v>
      </c>
      <c r="CZ256">
        <v>126</v>
      </c>
      <c r="DA256" t="s">
        <v>503</v>
      </c>
      <c r="DB256" t="s">
        <v>161</v>
      </c>
      <c r="DC256" t="s">
        <v>504</v>
      </c>
      <c r="DD256">
        <v>-84.595549000000005</v>
      </c>
      <c r="DE256">
        <v>34.263289999999998</v>
      </c>
      <c r="DF256">
        <v>34.263289999999998</v>
      </c>
      <c r="DG256">
        <v>-84.595549000000005</v>
      </c>
      <c r="DH256">
        <v>2.2713000000000001E-2</v>
      </c>
      <c r="DI256">
        <v>2.6580000000000002E-3</v>
      </c>
      <c r="DJ256">
        <v>35</v>
      </c>
      <c r="DK256">
        <v>1990</v>
      </c>
      <c r="DL256">
        <v>0</v>
      </c>
      <c r="DM256">
        <v>2080</v>
      </c>
      <c r="DN256">
        <v>0</v>
      </c>
      <c r="DO256">
        <v>1690</v>
      </c>
      <c r="DP256">
        <v>0</v>
      </c>
      <c r="DQ256">
        <v>1710</v>
      </c>
      <c r="DR256">
        <v>0</v>
      </c>
      <c r="DS256">
        <v>1660</v>
      </c>
      <c r="DT256">
        <v>11.1</v>
      </c>
      <c r="DU256">
        <v>1580</v>
      </c>
      <c r="DV256">
        <v>11.2</v>
      </c>
      <c r="DW256">
        <v>1470</v>
      </c>
      <c r="DX256">
        <v>9.6999999999999993</v>
      </c>
      <c r="DY256">
        <v>1470</v>
      </c>
      <c r="DZ256">
        <v>9.6999999999999993</v>
      </c>
      <c r="EA256">
        <v>1360</v>
      </c>
      <c r="EB256">
        <v>0</v>
      </c>
      <c r="EC256">
        <v>1380</v>
      </c>
      <c r="ED256">
        <v>0</v>
      </c>
      <c r="EE256">
        <v>0</v>
      </c>
    </row>
    <row r="257" spans="1:135" x14ac:dyDescent="0.3">
      <c r="A257">
        <v>255</v>
      </c>
      <c r="B257" t="s">
        <v>135</v>
      </c>
      <c r="C257">
        <v>854</v>
      </c>
      <c r="D257">
        <v>75292</v>
      </c>
      <c r="E257" t="s">
        <v>135</v>
      </c>
      <c r="F257">
        <v>4681378</v>
      </c>
      <c r="G257" t="s">
        <v>450</v>
      </c>
      <c r="H257" s="1">
        <v>41627</v>
      </c>
      <c r="I257" t="s">
        <v>451</v>
      </c>
      <c r="J257" t="s">
        <v>499</v>
      </c>
      <c r="K257" t="s">
        <v>520</v>
      </c>
      <c r="L257" t="s">
        <v>169</v>
      </c>
      <c r="M257">
        <v>0</v>
      </c>
      <c r="N257">
        <v>0</v>
      </c>
      <c r="O257">
        <v>0</v>
      </c>
      <c r="P257" t="s">
        <v>141</v>
      </c>
      <c r="Q257" t="s">
        <v>186</v>
      </c>
      <c r="R257" t="s">
        <v>219</v>
      </c>
      <c r="S257" t="s">
        <v>219</v>
      </c>
      <c r="T257" t="s">
        <v>432</v>
      </c>
      <c r="U257">
        <v>1</v>
      </c>
      <c r="V257" t="s">
        <v>165</v>
      </c>
      <c r="W257" t="s">
        <v>521</v>
      </c>
      <c r="X257" t="s">
        <v>147</v>
      </c>
      <c r="Y257" t="s">
        <v>148</v>
      </c>
      <c r="Z257">
        <v>21</v>
      </c>
      <c r="AA257" t="s">
        <v>149</v>
      </c>
      <c r="AB257" t="s">
        <v>168</v>
      </c>
      <c r="AC257" t="s">
        <v>501</v>
      </c>
      <c r="AD257">
        <v>2.5790000000000002</v>
      </c>
      <c r="AE257">
        <v>34.25177</v>
      </c>
      <c r="AF257">
        <v>-84.601515000000006</v>
      </c>
      <c r="AG257">
        <v>37</v>
      </c>
      <c r="AH257">
        <v>108</v>
      </c>
      <c r="AI257">
        <v>1270</v>
      </c>
      <c r="AJ257" t="s">
        <v>502</v>
      </c>
      <c r="AK257">
        <v>6</v>
      </c>
      <c r="AL257">
        <v>6</v>
      </c>
      <c r="AM257" t="s">
        <v>153</v>
      </c>
      <c r="AN257">
        <v>679</v>
      </c>
      <c r="AO257">
        <v>77.2</v>
      </c>
      <c r="AP257">
        <v>915.7</v>
      </c>
      <c r="AQ257">
        <v>-84.602639999999994</v>
      </c>
      <c r="AR257">
        <v>34.251199999999997</v>
      </c>
      <c r="AS257">
        <v>-84.600928999999994</v>
      </c>
      <c r="AT257">
        <v>34.253061000000002</v>
      </c>
      <c r="AU257" t="s">
        <v>501</v>
      </c>
      <c r="AV257">
        <v>1</v>
      </c>
      <c r="AW257">
        <v>57</v>
      </c>
      <c r="AX257">
        <v>108</v>
      </c>
      <c r="AY257">
        <v>0</v>
      </c>
      <c r="AZ257">
        <v>55</v>
      </c>
      <c r="BA257">
        <v>13.32</v>
      </c>
      <c r="BB257">
        <v>13.12</v>
      </c>
      <c r="BC257">
        <v>1073.2</v>
      </c>
      <c r="BD257">
        <v>1071.9000000000001</v>
      </c>
      <c r="BE257">
        <v>1069.2</v>
      </c>
      <c r="BF257">
        <v>0</v>
      </c>
      <c r="BG257">
        <v>52</v>
      </c>
      <c r="BH257">
        <v>3</v>
      </c>
      <c r="BI257" s="1">
        <v>42712</v>
      </c>
      <c r="BJ257" t="s">
        <v>154</v>
      </c>
      <c r="BK257">
        <v>2.7299999999999998E-3</v>
      </c>
      <c r="BL257">
        <v>9583</v>
      </c>
      <c r="BM257">
        <v>9431</v>
      </c>
      <c r="BN257" t="s">
        <v>501</v>
      </c>
      <c r="BO257" t="s">
        <v>457</v>
      </c>
      <c r="BP257">
        <v>1</v>
      </c>
      <c r="BQ257">
        <v>10800</v>
      </c>
      <c r="BR257">
        <v>6</v>
      </c>
      <c r="BS257">
        <v>1</v>
      </c>
      <c r="BT257">
        <v>2</v>
      </c>
      <c r="BU257">
        <v>1</v>
      </c>
      <c r="BV257">
        <v>1</v>
      </c>
      <c r="BW257">
        <v>2</v>
      </c>
      <c r="BX257">
        <v>0</v>
      </c>
      <c r="BY257">
        <v>5</v>
      </c>
      <c r="BZ257" t="s">
        <v>156</v>
      </c>
      <c r="CA257">
        <v>57</v>
      </c>
      <c r="CB257">
        <v>108</v>
      </c>
      <c r="CC257">
        <v>0</v>
      </c>
      <c r="CD257" t="s">
        <v>157</v>
      </c>
      <c r="CE257" t="s">
        <v>157</v>
      </c>
      <c r="CF257">
        <v>0</v>
      </c>
      <c r="CG257">
        <v>55</v>
      </c>
      <c r="CH257">
        <v>1660</v>
      </c>
      <c r="CI257" t="s">
        <v>158</v>
      </c>
      <c r="CJ257">
        <v>0</v>
      </c>
      <c r="CK257">
        <v>1.6357539999999999</v>
      </c>
      <c r="CL257">
        <v>11</v>
      </c>
      <c r="CM257" t="s">
        <v>159</v>
      </c>
      <c r="CN257">
        <v>1660</v>
      </c>
      <c r="CO257">
        <v>84704</v>
      </c>
      <c r="CP257">
        <v>2.4630000000000001</v>
      </c>
      <c r="CQ257">
        <v>4.0990000000000002</v>
      </c>
      <c r="CR257">
        <v>84704</v>
      </c>
      <c r="CS257">
        <v>0</v>
      </c>
      <c r="CT257">
        <v>8636.7834490000005</v>
      </c>
      <c r="CU257">
        <v>100</v>
      </c>
      <c r="CV257">
        <v>9432</v>
      </c>
      <c r="CW257">
        <v>5.4141000000000002E-2</v>
      </c>
      <c r="CX257">
        <v>0</v>
      </c>
      <c r="CY257">
        <v>2.7299999999999998E-3</v>
      </c>
      <c r="CZ257">
        <v>126</v>
      </c>
      <c r="DA257" t="s">
        <v>503</v>
      </c>
      <c r="DB257" t="s">
        <v>161</v>
      </c>
      <c r="DC257" t="s">
        <v>504</v>
      </c>
      <c r="DD257">
        <v>-84.595549000000005</v>
      </c>
      <c r="DE257">
        <v>34.263289999999998</v>
      </c>
      <c r="DF257">
        <v>34.263289999999998</v>
      </c>
      <c r="DG257">
        <v>-84.595549000000005</v>
      </c>
      <c r="DH257">
        <v>1.1556E-2</v>
      </c>
      <c r="DI257">
        <v>2.7299999999999998E-3</v>
      </c>
      <c r="DJ257">
        <v>37</v>
      </c>
      <c r="DK257">
        <v>1990</v>
      </c>
      <c r="DL257">
        <v>0</v>
      </c>
      <c r="DM257">
        <v>2080</v>
      </c>
      <c r="DN257">
        <v>0</v>
      </c>
      <c r="DO257">
        <v>1690</v>
      </c>
      <c r="DP257">
        <v>0</v>
      </c>
      <c r="DQ257">
        <v>1710</v>
      </c>
      <c r="DR257">
        <v>0</v>
      </c>
      <c r="DS257">
        <v>1660</v>
      </c>
      <c r="DT257">
        <v>11.1</v>
      </c>
      <c r="DU257">
        <v>1580</v>
      </c>
      <c r="DV257">
        <v>11.2</v>
      </c>
      <c r="DW257">
        <v>1470</v>
      </c>
      <c r="DX257">
        <v>9.6999999999999993</v>
      </c>
      <c r="DY257">
        <v>1470</v>
      </c>
      <c r="DZ257">
        <v>9.6999999999999993</v>
      </c>
      <c r="EA257">
        <v>1360</v>
      </c>
      <c r="EB257">
        <v>0</v>
      </c>
      <c r="EC257">
        <v>1380</v>
      </c>
      <c r="ED257">
        <v>0</v>
      </c>
      <c r="EE257">
        <v>0</v>
      </c>
    </row>
    <row r="258" spans="1:135" x14ac:dyDescent="0.3">
      <c r="A258">
        <v>256</v>
      </c>
      <c r="B258" t="s">
        <v>135</v>
      </c>
      <c r="C258">
        <v>900</v>
      </c>
      <c r="D258">
        <v>62935</v>
      </c>
      <c r="E258" t="s">
        <v>135</v>
      </c>
      <c r="F258">
        <v>5257493</v>
      </c>
      <c r="G258" t="s">
        <v>450</v>
      </c>
      <c r="H258" s="1">
        <v>42113</v>
      </c>
      <c r="I258" t="s">
        <v>451</v>
      </c>
      <c r="J258" t="s">
        <v>499</v>
      </c>
      <c r="K258" t="s">
        <v>522</v>
      </c>
      <c r="L258" t="s">
        <v>342</v>
      </c>
      <c r="M258">
        <v>0</v>
      </c>
      <c r="N258">
        <v>0</v>
      </c>
      <c r="O258">
        <v>0</v>
      </c>
      <c r="P258" t="s">
        <v>141</v>
      </c>
      <c r="Q258" t="s">
        <v>142</v>
      </c>
      <c r="R258" t="s">
        <v>215</v>
      </c>
      <c r="S258" t="s">
        <v>158</v>
      </c>
      <c r="T258" t="s">
        <v>221</v>
      </c>
      <c r="U258">
        <v>1</v>
      </c>
      <c r="V258" t="s">
        <v>165</v>
      </c>
      <c r="W258" t="s">
        <v>523</v>
      </c>
      <c r="X258" t="s">
        <v>147</v>
      </c>
      <c r="Y258" t="s">
        <v>167</v>
      </c>
      <c r="Z258">
        <v>0</v>
      </c>
      <c r="AA258" t="s">
        <v>158</v>
      </c>
      <c r="AB258" t="s">
        <v>158</v>
      </c>
      <c r="AC258" t="s">
        <v>501</v>
      </c>
      <c r="AD258">
        <v>2.5953040000000001</v>
      </c>
      <c r="AE258">
        <v>34.251978999999999</v>
      </c>
      <c r="AF258">
        <v>-84.601319000000004</v>
      </c>
      <c r="AG258">
        <v>37</v>
      </c>
      <c r="AH258">
        <v>108</v>
      </c>
      <c r="AI258">
        <v>1270</v>
      </c>
      <c r="AJ258" t="s">
        <v>502</v>
      </c>
      <c r="AK258">
        <v>6</v>
      </c>
      <c r="AL258">
        <v>6</v>
      </c>
      <c r="AM258" t="s">
        <v>153</v>
      </c>
      <c r="AN258">
        <v>679</v>
      </c>
      <c r="AO258">
        <v>77.2</v>
      </c>
      <c r="AP258">
        <v>915.7</v>
      </c>
      <c r="AQ258">
        <v>-84.602639999999994</v>
      </c>
      <c r="AR258">
        <v>34.251199999999997</v>
      </c>
      <c r="AS258">
        <v>-84.600928999999994</v>
      </c>
      <c r="AT258">
        <v>34.253061000000002</v>
      </c>
      <c r="AU258" t="s">
        <v>501</v>
      </c>
      <c r="AV258">
        <v>1</v>
      </c>
      <c r="AW258">
        <v>57</v>
      </c>
      <c r="AX258">
        <v>108</v>
      </c>
      <c r="AY258">
        <v>0</v>
      </c>
      <c r="AZ258">
        <v>55</v>
      </c>
      <c r="BA258">
        <v>13.32</v>
      </c>
      <c r="BB258">
        <v>13.12</v>
      </c>
      <c r="BC258">
        <v>1073.2</v>
      </c>
      <c r="BD258">
        <v>1071.9000000000001</v>
      </c>
      <c r="BE258">
        <v>1069.2</v>
      </c>
      <c r="BF258">
        <v>0</v>
      </c>
      <c r="BG258">
        <v>52</v>
      </c>
      <c r="BH258">
        <v>3</v>
      </c>
      <c r="BI258" s="1">
        <v>42712</v>
      </c>
      <c r="BJ258" t="s">
        <v>154</v>
      </c>
      <c r="BK258">
        <v>2.7299999999999998E-3</v>
      </c>
      <c r="BL258">
        <v>9583</v>
      </c>
      <c r="BM258">
        <v>9431</v>
      </c>
      <c r="BN258" t="s">
        <v>501</v>
      </c>
      <c r="BO258" t="s">
        <v>457</v>
      </c>
      <c r="BP258">
        <v>1</v>
      </c>
      <c r="BQ258">
        <v>10800</v>
      </c>
      <c r="BR258">
        <v>6</v>
      </c>
      <c r="BS258">
        <v>1</v>
      </c>
      <c r="BT258">
        <v>2</v>
      </c>
      <c r="BU258">
        <v>1</v>
      </c>
      <c r="BV258">
        <v>1</v>
      </c>
      <c r="BW258">
        <v>2</v>
      </c>
      <c r="BX258">
        <v>0</v>
      </c>
      <c r="BY258">
        <v>5</v>
      </c>
      <c r="BZ258" t="s">
        <v>156</v>
      </c>
      <c r="CA258">
        <v>57</v>
      </c>
      <c r="CB258">
        <v>108</v>
      </c>
      <c r="CC258">
        <v>0</v>
      </c>
      <c r="CD258" t="s">
        <v>157</v>
      </c>
      <c r="CE258" t="s">
        <v>157</v>
      </c>
      <c r="CF258">
        <v>0</v>
      </c>
      <c r="CG258">
        <v>55</v>
      </c>
      <c r="CH258">
        <v>1660</v>
      </c>
      <c r="CI258" t="s">
        <v>158</v>
      </c>
      <c r="CJ258">
        <v>0</v>
      </c>
      <c r="CK258">
        <v>1.6357539999999999</v>
      </c>
      <c r="CL258">
        <v>11</v>
      </c>
      <c r="CM258" t="s">
        <v>159</v>
      </c>
      <c r="CN258">
        <v>1660</v>
      </c>
      <c r="CO258">
        <v>84704</v>
      </c>
      <c r="CP258">
        <v>2.4630000000000001</v>
      </c>
      <c r="CQ258">
        <v>4.0990000000000002</v>
      </c>
      <c r="CR258">
        <v>84704</v>
      </c>
      <c r="CS258">
        <v>0</v>
      </c>
      <c r="CT258">
        <v>8636.7834490000005</v>
      </c>
      <c r="CU258">
        <v>100</v>
      </c>
      <c r="CV258">
        <v>9432</v>
      </c>
      <c r="CW258">
        <v>5.4141000000000002E-2</v>
      </c>
      <c r="CX258">
        <v>0</v>
      </c>
      <c r="CY258">
        <v>2.7299999999999998E-3</v>
      </c>
      <c r="CZ258">
        <v>126</v>
      </c>
      <c r="DA258" t="s">
        <v>503</v>
      </c>
      <c r="DB258" t="s">
        <v>161</v>
      </c>
      <c r="DC258" t="s">
        <v>504</v>
      </c>
      <c r="DD258">
        <v>-84.595549000000005</v>
      </c>
      <c r="DE258">
        <v>34.263289999999998</v>
      </c>
      <c r="DF258">
        <v>34.263289999999998</v>
      </c>
      <c r="DG258">
        <v>-84.595549000000005</v>
      </c>
      <c r="DH258">
        <v>1.1556E-2</v>
      </c>
      <c r="DI258">
        <v>2.7299999999999998E-3</v>
      </c>
      <c r="DJ258">
        <v>37</v>
      </c>
      <c r="DK258">
        <v>1990</v>
      </c>
      <c r="DL258">
        <v>0</v>
      </c>
      <c r="DM258">
        <v>2080</v>
      </c>
      <c r="DN258">
        <v>0</v>
      </c>
      <c r="DO258">
        <v>1690</v>
      </c>
      <c r="DP258">
        <v>0</v>
      </c>
      <c r="DQ258">
        <v>1710</v>
      </c>
      <c r="DR258">
        <v>0</v>
      </c>
      <c r="DS258">
        <v>1660</v>
      </c>
      <c r="DT258">
        <v>11.1</v>
      </c>
      <c r="DU258">
        <v>1580</v>
      </c>
      <c r="DV258">
        <v>11.2</v>
      </c>
      <c r="DW258">
        <v>1470</v>
      </c>
      <c r="DX258">
        <v>9.6999999999999993</v>
      </c>
      <c r="DY258">
        <v>1470</v>
      </c>
      <c r="DZ258">
        <v>9.6999999999999993</v>
      </c>
      <c r="EA258">
        <v>1360</v>
      </c>
      <c r="EB258">
        <v>0</v>
      </c>
      <c r="EC258">
        <v>1380</v>
      </c>
      <c r="ED258">
        <v>0</v>
      </c>
      <c r="EE258">
        <v>0</v>
      </c>
    </row>
    <row r="259" spans="1:135" x14ac:dyDescent="0.3">
      <c r="A259">
        <v>257</v>
      </c>
      <c r="B259" t="s">
        <v>135</v>
      </c>
      <c r="C259">
        <v>934</v>
      </c>
      <c r="D259">
        <v>55149</v>
      </c>
      <c r="E259" t="s">
        <v>135</v>
      </c>
      <c r="F259">
        <v>5566462</v>
      </c>
      <c r="G259" t="s">
        <v>450</v>
      </c>
      <c r="H259" s="1">
        <v>42363</v>
      </c>
      <c r="I259" t="s">
        <v>451</v>
      </c>
      <c r="J259" t="s">
        <v>499</v>
      </c>
      <c r="K259" t="s">
        <v>524</v>
      </c>
      <c r="L259" t="s">
        <v>169</v>
      </c>
      <c r="M259">
        <v>0</v>
      </c>
      <c r="N259">
        <v>0</v>
      </c>
      <c r="O259">
        <v>0</v>
      </c>
      <c r="P259" t="s">
        <v>141</v>
      </c>
      <c r="Q259" t="s">
        <v>186</v>
      </c>
      <c r="R259" t="s">
        <v>201</v>
      </c>
      <c r="S259" t="s">
        <v>219</v>
      </c>
      <c r="T259" t="s">
        <v>221</v>
      </c>
      <c r="U259">
        <v>1</v>
      </c>
      <c r="V259" t="s">
        <v>165</v>
      </c>
      <c r="W259" t="s">
        <v>224</v>
      </c>
      <c r="X259" t="s">
        <v>178</v>
      </c>
      <c r="Y259" t="s">
        <v>167</v>
      </c>
      <c r="Z259">
        <v>17</v>
      </c>
      <c r="AA259" t="s">
        <v>149</v>
      </c>
      <c r="AB259" t="s">
        <v>168</v>
      </c>
      <c r="AC259" t="s">
        <v>501</v>
      </c>
      <c r="AD259">
        <v>2.6349999999999998</v>
      </c>
      <c r="AE259">
        <v>34.252495000000003</v>
      </c>
      <c r="AF259">
        <v>-84.601032000000004</v>
      </c>
      <c r="AG259">
        <v>37</v>
      </c>
      <c r="AH259">
        <v>108</v>
      </c>
      <c r="AI259">
        <v>1270</v>
      </c>
      <c r="AJ259" t="s">
        <v>502</v>
      </c>
      <c r="AK259">
        <v>6</v>
      </c>
      <c r="AL259">
        <v>6</v>
      </c>
      <c r="AM259" t="s">
        <v>153</v>
      </c>
      <c r="AN259">
        <v>679</v>
      </c>
      <c r="AO259">
        <v>77.2</v>
      </c>
      <c r="AP259">
        <v>915.7</v>
      </c>
      <c r="AQ259">
        <v>-84.602639999999994</v>
      </c>
      <c r="AR259">
        <v>34.251199999999997</v>
      </c>
      <c r="AS259">
        <v>-84.600928999999994</v>
      </c>
      <c r="AT259">
        <v>34.253061000000002</v>
      </c>
      <c r="AU259" t="s">
        <v>501</v>
      </c>
      <c r="AV259">
        <v>1</v>
      </c>
      <c r="AW259">
        <v>57</v>
      </c>
      <c r="AX259">
        <v>108</v>
      </c>
      <c r="AY259">
        <v>0</v>
      </c>
      <c r="AZ259">
        <v>55</v>
      </c>
      <c r="BA259">
        <v>13.32</v>
      </c>
      <c r="BB259">
        <v>13.12</v>
      </c>
      <c r="BC259">
        <v>1073.2</v>
      </c>
      <c r="BD259">
        <v>1071.9000000000001</v>
      </c>
      <c r="BE259">
        <v>1069.2</v>
      </c>
      <c r="BF259">
        <v>0</v>
      </c>
      <c r="BG259">
        <v>52</v>
      </c>
      <c r="BH259">
        <v>3</v>
      </c>
      <c r="BI259" s="1">
        <v>42712</v>
      </c>
      <c r="BJ259" t="s">
        <v>154</v>
      </c>
      <c r="BK259">
        <v>2.7299999999999998E-3</v>
      </c>
      <c r="BL259">
        <v>9583</v>
      </c>
      <c r="BM259">
        <v>9431</v>
      </c>
      <c r="BN259" t="s">
        <v>501</v>
      </c>
      <c r="BO259" t="s">
        <v>457</v>
      </c>
      <c r="BP259">
        <v>1</v>
      </c>
      <c r="BQ259">
        <v>10800</v>
      </c>
      <c r="BR259">
        <v>6</v>
      </c>
      <c r="BS259">
        <v>1</v>
      </c>
      <c r="BT259">
        <v>2</v>
      </c>
      <c r="BU259">
        <v>1</v>
      </c>
      <c r="BV259">
        <v>1</v>
      </c>
      <c r="BW259">
        <v>2</v>
      </c>
      <c r="BX259">
        <v>0</v>
      </c>
      <c r="BY259">
        <v>5</v>
      </c>
      <c r="BZ259" t="s">
        <v>156</v>
      </c>
      <c r="CA259">
        <v>57</v>
      </c>
      <c r="CB259">
        <v>108</v>
      </c>
      <c r="CC259">
        <v>0</v>
      </c>
      <c r="CD259" t="s">
        <v>157</v>
      </c>
      <c r="CE259" t="s">
        <v>157</v>
      </c>
      <c r="CF259">
        <v>0</v>
      </c>
      <c r="CG259">
        <v>55</v>
      </c>
      <c r="CH259">
        <v>1660</v>
      </c>
      <c r="CI259" t="s">
        <v>158</v>
      </c>
      <c r="CJ259">
        <v>0</v>
      </c>
      <c r="CK259">
        <v>1.6357539999999999</v>
      </c>
      <c r="CL259">
        <v>11</v>
      </c>
      <c r="CM259" t="s">
        <v>159</v>
      </c>
      <c r="CN259">
        <v>1660</v>
      </c>
      <c r="CO259">
        <v>84704</v>
      </c>
      <c r="CP259">
        <v>2.4630000000000001</v>
      </c>
      <c r="CQ259">
        <v>4.0990000000000002</v>
      </c>
      <c r="CR259">
        <v>84704</v>
      </c>
      <c r="CS259">
        <v>0</v>
      </c>
      <c r="CT259">
        <v>8636.7834490000005</v>
      </c>
      <c r="CU259">
        <v>100</v>
      </c>
      <c r="CV259">
        <v>9432</v>
      </c>
      <c r="CW259">
        <v>5.4141000000000002E-2</v>
      </c>
      <c r="CX259">
        <v>0</v>
      </c>
      <c r="CY259">
        <v>2.7299999999999998E-3</v>
      </c>
      <c r="CZ259">
        <v>126</v>
      </c>
      <c r="DA259" t="s">
        <v>503</v>
      </c>
      <c r="DB259" t="s">
        <v>161</v>
      </c>
      <c r="DC259" t="s">
        <v>504</v>
      </c>
      <c r="DD259">
        <v>-84.595549000000005</v>
      </c>
      <c r="DE259">
        <v>34.263289999999998</v>
      </c>
      <c r="DF259">
        <v>34.263289999999998</v>
      </c>
      <c r="DG259">
        <v>-84.595549000000005</v>
      </c>
      <c r="DH259">
        <v>1.1556E-2</v>
      </c>
      <c r="DI259">
        <v>2.7299999999999998E-3</v>
      </c>
      <c r="DJ259">
        <v>37</v>
      </c>
      <c r="DK259">
        <v>1990</v>
      </c>
      <c r="DL259">
        <v>0</v>
      </c>
      <c r="DM259">
        <v>2080</v>
      </c>
      <c r="DN259">
        <v>0</v>
      </c>
      <c r="DO259">
        <v>1690</v>
      </c>
      <c r="DP259">
        <v>0</v>
      </c>
      <c r="DQ259">
        <v>1710</v>
      </c>
      <c r="DR259">
        <v>0</v>
      </c>
      <c r="DS259">
        <v>1660</v>
      </c>
      <c r="DT259">
        <v>11.1</v>
      </c>
      <c r="DU259">
        <v>1580</v>
      </c>
      <c r="DV259">
        <v>11.2</v>
      </c>
      <c r="DW259">
        <v>1470</v>
      </c>
      <c r="DX259">
        <v>9.6999999999999993</v>
      </c>
      <c r="DY259">
        <v>1470</v>
      </c>
      <c r="DZ259">
        <v>9.6999999999999993</v>
      </c>
      <c r="EA259">
        <v>1360</v>
      </c>
      <c r="EB259">
        <v>0</v>
      </c>
      <c r="EC259">
        <v>1380</v>
      </c>
      <c r="ED259">
        <v>0</v>
      </c>
      <c r="EE259">
        <v>0</v>
      </c>
    </row>
    <row r="260" spans="1:135" x14ac:dyDescent="0.3">
      <c r="A260">
        <v>258</v>
      </c>
      <c r="B260" t="s">
        <v>135</v>
      </c>
      <c r="C260">
        <v>1072</v>
      </c>
      <c r="D260">
        <v>23460</v>
      </c>
      <c r="E260" t="s">
        <v>135</v>
      </c>
      <c r="F260">
        <v>6926357</v>
      </c>
      <c r="G260" t="s">
        <v>450</v>
      </c>
      <c r="H260" s="1">
        <v>43397</v>
      </c>
      <c r="I260" t="s">
        <v>451</v>
      </c>
      <c r="J260" t="s">
        <v>499</v>
      </c>
      <c r="K260" t="s">
        <v>525</v>
      </c>
      <c r="L260" t="s">
        <v>140</v>
      </c>
      <c r="M260">
        <v>0</v>
      </c>
      <c r="N260">
        <v>0</v>
      </c>
      <c r="O260">
        <v>0</v>
      </c>
      <c r="P260" t="s">
        <v>141</v>
      </c>
      <c r="Q260" t="s">
        <v>170</v>
      </c>
      <c r="R260" t="s">
        <v>201</v>
      </c>
      <c r="S260" t="s">
        <v>272</v>
      </c>
      <c r="T260" t="s">
        <v>223</v>
      </c>
      <c r="U260">
        <v>1</v>
      </c>
      <c r="V260" t="s">
        <v>165</v>
      </c>
      <c r="W260" t="s">
        <v>166</v>
      </c>
      <c r="X260" t="s">
        <v>147</v>
      </c>
      <c r="Y260" t="s">
        <v>148</v>
      </c>
      <c r="Z260">
        <v>38</v>
      </c>
      <c r="AA260" t="s">
        <v>149</v>
      </c>
      <c r="AB260" t="s">
        <v>188</v>
      </c>
      <c r="AC260" t="s">
        <v>501</v>
      </c>
      <c r="AD260">
        <v>2.5328270000000002</v>
      </c>
      <c r="AE260">
        <v>34.251382</v>
      </c>
      <c r="AF260">
        <v>-84.602124000000003</v>
      </c>
      <c r="AG260">
        <v>37</v>
      </c>
      <c r="AH260">
        <v>108</v>
      </c>
      <c r="AI260">
        <v>1270</v>
      </c>
      <c r="AJ260" t="s">
        <v>502</v>
      </c>
      <c r="AK260">
        <v>6</v>
      </c>
      <c r="AL260">
        <v>6</v>
      </c>
      <c r="AM260" t="s">
        <v>153</v>
      </c>
      <c r="AN260">
        <v>679</v>
      </c>
      <c r="AO260">
        <v>77.2</v>
      </c>
      <c r="AP260">
        <v>915.7</v>
      </c>
      <c r="AQ260">
        <v>-84.602639999999994</v>
      </c>
      <c r="AR260">
        <v>34.251199999999997</v>
      </c>
      <c r="AS260">
        <v>-84.600928999999994</v>
      </c>
      <c r="AT260">
        <v>34.253061000000002</v>
      </c>
      <c r="AU260" t="s">
        <v>501</v>
      </c>
      <c r="AV260">
        <v>1</v>
      </c>
      <c r="AW260">
        <v>57</v>
      </c>
      <c r="AX260">
        <v>108</v>
      </c>
      <c r="AY260">
        <v>0</v>
      </c>
      <c r="AZ260">
        <v>55</v>
      </c>
      <c r="BA260">
        <v>13.32</v>
      </c>
      <c r="BB260">
        <v>13.12</v>
      </c>
      <c r="BC260">
        <v>1073.2</v>
      </c>
      <c r="BD260">
        <v>1071.9000000000001</v>
      </c>
      <c r="BE260">
        <v>1069.2</v>
      </c>
      <c r="BF260">
        <v>0</v>
      </c>
      <c r="BG260">
        <v>52</v>
      </c>
      <c r="BH260">
        <v>3</v>
      </c>
      <c r="BI260" s="1">
        <v>42712</v>
      </c>
      <c r="BJ260" t="s">
        <v>154</v>
      </c>
      <c r="BK260">
        <v>2.7299999999999998E-3</v>
      </c>
      <c r="BL260">
        <v>9583</v>
      </c>
      <c r="BM260">
        <v>9431</v>
      </c>
      <c r="BN260" t="s">
        <v>501</v>
      </c>
      <c r="BO260" t="s">
        <v>457</v>
      </c>
      <c r="BP260">
        <v>1</v>
      </c>
      <c r="BQ260">
        <v>10800</v>
      </c>
      <c r="BR260">
        <v>6</v>
      </c>
      <c r="BS260">
        <v>1</v>
      </c>
      <c r="BT260">
        <v>2</v>
      </c>
      <c r="BU260">
        <v>1</v>
      </c>
      <c r="BV260">
        <v>1</v>
      </c>
      <c r="BW260">
        <v>2</v>
      </c>
      <c r="BX260">
        <v>0</v>
      </c>
      <c r="BY260">
        <v>5</v>
      </c>
      <c r="BZ260" t="s">
        <v>156</v>
      </c>
      <c r="CA260">
        <v>57</v>
      </c>
      <c r="CB260">
        <v>108</v>
      </c>
      <c r="CC260">
        <v>0</v>
      </c>
      <c r="CD260" t="s">
        <v>157</v>
      </c>
      <c r="CE260" t="s">
        <v>157</v>
      </c>
      <c r="CF260">
        <v>0</v>
      </c>
      <c r="CG260">
        <v>55</v>
      </c>
      <c r="CH260">
        <v>1660</v>
      </c>
      <c r="CI260" t="s">
        <v>158</v>
      </c>
      <c r="CJ260">
        <v>0</v>
      </c>
      <c r="CK260">
        <v>1.6357539999999999</v>
      </c>
      <c r="CL260">
        <v>11</v>
      </c>
      <c r="CM260" t="s">
        <v>159</v>
      </c>
      <c r="CN260">
        <v>1660</v>
      </c>
      <c r="CO260">
        <v>84704</v>
      </c>
      <c r="CP260">
        <v>2.4630000000000001</v>
      </c>
      <c r="CQ260">
        <v>4.0990000000000002</v>
      </c>
      <c r="CR260">
        <v>84704</v>
      </c>
      <c r="CS260">
        <v>0</v>
      </c>
      <c r="CT260">
        <v>8636.7834490000005</v>
      </c>
      <c r="CU260">
        <v>100</v>
      </c>
      <c r="CV260">
        <v>9432</v>
      </c>
      <c r="CW260">
        <v>5.4141000000000002E-2</v>
      </c>
      <c r="CX260">
        <v>0</v>
      </c>
      <c r="CY260">
        <v>2.7299999999999998E-3</v>
      </c>
      <c r="CZ260">
        <v>126</v>
      </c>
      <c r="DA260" t="s">
        <v>503</v>
      </c>
      <c r="DB260" t="s">
        <v>161</v>
      </c>
      <c r="DC260" t="s">
        <v>504</v>
      </c>
      <c r="DD260">
        <v>-84.595549000000005</v>
      </c>
      <c r="DE260">
        <v>34.263289999999998</v>
      </c>
      <c r="DF260">
        <v>34.263289999999998</v>
      </c>
      <c r="DG260">
        <v>-84.595549000000005</v>
      </c>
      <c r="DH260">
        <v>1.1556E-2</v>
      </c>
      <c r="DI260">
        <v>2.7299999999999998E-3</v>
      </c>
      <c r="DJ260">
        <v>37</v>
      </c>
      <c r="DK260">
        <v>1990</v>
      </c>
      <c r="DL260">
        <v>0</v>
      </c>
      <c r="DM260">
        <v>2080</v>
      </c>
      <c r="DN260">
        <v>0</v>
      </c>
      <c r="DO260">
        <v>1690</v>
      </c>
      <c r="DP260">
        <v>0</v>
      </c>
      <c r="DQ260">
        <v>1710</v>
      </c>
      <c r="DR260">
        <v>0</v>
      </c>
      <c r="DS260">
        <v>1660</v>
      </c>
      <c r="DT260">
        <v>11.1</v>
      </c>
      <c r="DU260">
        <v>1580</v>
      </c>
      <c r="DV260">
        <v>11.2</v>
      </c>
      <c r="DW260">
        <v>1470</v>
      </c>
      <c r="DX260">
        <v>9.6999999999999993</v>
      </c>
      <c r="DY260">
        <v>1470</v>
      </c>
      <c r="DZ260">
        <v>9.6999999999999993</v>
      </c>
      <c r="EA260">
        <v>1360</v>
      </c>
      <c r="EB260">
        <v>0</v>
      </c>
      <c r="EC260">
        <v>1380</v>
      </c>
      <c r="ED260">
        <v>0</v>
      </c>
      <c r="EE260">
        <v>0</v>
      </c>
    </row>
    <row r="261" spans="1:135" x14ac:dyDescent="0.3">
      <c r="A261">
        <v>259</v>
      </c>
      <c r="B261" t="s">
        <v>135</v>
      </c>
      <c r="C261">
        <v>817</v>
      </c>
      <c r="D261">
        <v>83867</v>
      </c>
      <c r="E261" t="s">
        <v>135</v>
      </c>
      <c r="F261">
        <v>4318301</v>
      </c>
      <c r="G261" t="s">
        <v>450</v>
      </c>
      <c r="H261" s="1">
        <v>41281</v>
      </c>
      <c r="I261" t="s">
        <v>451</v>
      </c>
      <c r="J261" t="s">
        <v>499</v>
      </c>
      <c r="K261" t="s">
        <v>500</v>
      </c>
      <c r="L261" t="s">
        <v>140</v>
      </c>
      <c r="M261">
        <v>0</v>
      </c>
      <c r="N261">
        <v>0</v>
      </c>
      <c r="O261">
        <v>0</v>
      </c>
      <c r="P261" t="s">
        <v>141</v>
      </c>
      <c r="Q261" t="s">
        <v>170</v>
      </c>
      <c r="R261" t="s">
        <v>441</v>
      </c>
      <c r="S261" t="s">
        <v>441</v>
      </c>
      <c r="T261" t="s">
        <v>526</v>
      </c>
      <c r="U261">
        <v>2</v>
      </c>
      <c r="V261" t="s">
        <v>194</v>
      </c>
      <c r="W261" t="s">
        <v>183</v>
      </c>
      <c r="X261" t="s">
        <v>147</v>
      </c>
      <c r="Y261" t="s">
        <v>148</v>
      </c>
      <c r="Z261">
        <v>0</v>
      </c>
      <c r="AA261" t="s">
        <v>198</v>
      </c>
      <c r="AB261" t="s">
        <v>527</v>
      </c>
      <c r="AC261" t="s">
        <v>501</v>
      </c>
      <c r="AD261">
        <v>3.526573</v>
      </c>
      <c r="AE261">
        <v>34.263750999999999</v>
      </c>
      <c r="AF261">
        <v>-84.594995999999995</v>
      </c>
      <c r="AG261">
        <v>38</v>
      </c>
      <c r="AH261">
        <v>109</v>
      </c>
      <c r="AI261">
        <v>1272</v>
      </c>
      <c r="AJ261" t="s">
        <v>502</v>
      </c>
      <c r="AK261">
        <v>8</v>
      </c>
      <c r="AL261">
        <v>8</v>
      </c>
      <c r="AM261" t="s">
        <v>153</v>
      </c>
      <c r="AN261">
        <v>541.9</v>
      </c>
      <c r="AO261">
        <v>82.5</v>
      </c>
      <c r="AP261">
        <v>779.3</v>
      </c>
      <c r="AQ261">
        <v>-84.594877999999994</v>
      </c>
      <c r="AR261">
        <v>34.263840000000002</v>
      </c>
      <c r="AS261">
        <v>-84.592534999999998</v>
      </c>
      <c r="AT261">
        <v>34.264167</v>
      </c>
      <c r="AU261" t="s">
        <v>501</v>
      </c>
      <c r="AV261">
        <v>1</v>
      </c>
      <c r="AW261">
        <v>57</v>
      </c>
      <c r="AX261">
        <v>108</v>
      </c>
      <c r="AY261">
        <v>0</v>
      </c>
      <c r="AZ261">
        <v>55</v>
      </c>
      <c r="BA261">
        <v>12.09</v>
      </c>
      <c r="BB261">
        <v>11.69</v>
      </c>
      <c r="BC261">
        <v>965.9</v>
      </c>
      <c r="BD261">
        <v>946.5</v>
      </c>
      <c r="BE261">
        <v>913.7</v>
      </c>
      <c r="BF261">
        <v>0</v>
      </c>
      <c r="BG261">
        <v>42.6</v>
      </c>
      <c r="BH261">
        <v>12.4</v>
      </c>
      <c r="BI261" s="1">
        <v>42712</v>
      </c>
      <c r="BJ261" t="s">
        <v>528</v>
      </c>
      <c r="BK261">
        <v>2.5110000000000002E-3</v>
      </c>
      <c r="BL261">
        <v>9583</v>
      </c>
      <c r="BM261">
        <v>9431</v>
      </c>
      <c r="BN261" t="s">
        <v>501</v>
      </c>
      <c r="BO261" t="s">
        <v>457</v>
      </c>
      <c r="BP261">
        <v>1</v>
      </c>
      <c r="BQ261">
        <v>10800</v>
      </c>
      <c r="BR261">
        <v>6</v>
      </c>
      <c r="BS261">
        <v>1</v>
      </c>
      <c r="BT261">
        <v>2</v>
      </c>
      <c r="BU261">
        <v>1</v>
      </c>
      <c r="BV261">
        <v>1</v>
      </c>
      <c r="BW261">
        <v>2</v>
      </c>
      <c r="BX261">
        <v>0</v>
      </c>
      <c r="BY261">
        <v>5</v>
      </c>
      <c r="BZ261" t="s">
        <v>156</v>
      </c>
      <c r="CA261">
        <v>57</v>
      </c>
      <c r="CB261">
        <v>108</v>
      </c>
      <c r="CC261">
        <v>0</v>
      </c>
      <c r="CD261" t="s">
        <v>157</v>
      </c>
      <c r="CE261" t="s">
        <v>157</v>
      </c>
      <c r="CF261">
        <v>0</v>
      </c>
      <c r="CG261">
        <v>55</v>
      </c>
      <c r="CH261">
        <v>1660</v>
      </c>
      <c r="CI261" t="s">
        <v>158</v>
      </c>
      <c r="CJ261">
        <v>0</v>
      </c>
      <c r="CK261">
        <v>1.6357539999999999</v>
      </c>
      <c r="CL261">
        <v>11</v>
      </c>
      <c r="CM261" t="s">
        <v>159</v>
      </c>
      <c r="CN261">
        <v>1660</v>
      </c>
      <c r="CO261">
        <v>84704</v>
      </c>
      <c r="CP261">
        <v>2.4630000000000001</v>
      </c>
      <c r="CQ261">
        <v>4.0990000000000002</v>
      </c>
      <c r="CR261">
        <v>84704</v>
      </c>
      <c r="CS261">
        <v>0</v>
      </c>
      <c r="CT261">
        <v>8636.7834490000005</v>
      </c>
      <c r="CU261">
        <v>100</v>
      </c>
      <c r="CV261">
        <v>9432</v>
      </c>
      <c r="CW261">
        <v>5.4141000000000002E-2</v>
      </c>
      <c r="CX261">
        <v>0</v>
      </c>
      <c r="CY261">
        <v>2.5110000000000002E-3</v>
      </c>
      <c r="CZ261">
        <v>126</v>
      </c>
      <c r="DA261" t="s">
        <v>503</v>
      </c>
      <c r="DB261" t="s">
        <v>161</v>
      </c>
      <c r="DC261" t="s">
        <v>504</v>
      </c>
      <c r="DD261">
        <v>-84.595549000000005</v>
      </c>
      <c r="DE261">
        <v>34.263289999999998</v>
      </c>
      <c r="DF261">
        <v>34.263289999999998</v>
      </c>
      <c r="DG261">
        <v>-84.595549000000005</v>
      </c>
      <c r="DH261">
        <v>8.6899999999999998E-4</v>
      </c>
      <c r="DI261">
        <v>2.5110000000000002E-3</v>
      </c>
      <c r="DJ261">
        <v>38</v>
      </c>
      <c r="DK261">
        <v>1990</v>
      </c>
      <c r="DL261">
        <v>0</v>
      </c>
      <c r="DM261">
        <v>2080</v>
      </c>
      <c r="DN261">
        <v>0</v>
      </c>
      <c r="DO261">
        <v>1690</v>
      </c>
      <c r="DP261">
        <v>0</v>
      </c>
      <c r="DQ261">
        <v>1710</v>
      </c>
      <c r="DR261">
        <v>0</v>
      </c>
      <c r="DS261">
        <v>1660</v>
      </c>
      <c r="DT261">
        <v>11.1</v>
      </c>
      <c r="DU261">
        <v>1580</v>
      </c>
      <c r="DV261">
        <v>11.2</v>
      </c>
      <c r="DW261">
        <v>1470</v>
      </c>
      <c r="DX261">
        <v>9.6999999999999993</v>
      </c>
      <c r="DY261">
        <v>1470</v>
      </c>
      <c r="DZ261">
        <v>9.6999999999999993</v>
      </c>
      <c r="EA261">
        <v>1360</v>
      </c>
      <c r="EB261">
        <v>0</v>
      </c>
      <c r="EC261">
        <v>1380</v>
      </c>
      <c r="ED261">
        <v>0</v>
      </c>
      <c r="EE261">
        <v>1.4899999999999999E-4</v>
      </c>
    </row>
    <row r="262" spans="1:135" x14ac:dyDescent="0.3">
      <c r="A262">
        <v>260</v>
      </c>
      <c r="B262" t="s">
        <v>135</v>
      </c>
      <c r="C262">
        <v>967</v>
      </c>
      <c r="D262">
        <v>52985</v>
      </c>
      <c r="E262" t="s">
        <v>135</v>
      </c>
      <c r="F262">
        <v>5665024</v>
      </c>
      <c r="G262" t="s">
        <v>450</v>
      </c>
      <c r="H262" s="1">
        <v>42436</v>
      </c>
      <c r="I262" t="s">
        <v>451</v>
      </c>
      <c r="J262" t="s">
        <v>499</v>
      </c>
      <c r="K262" t="s">
        <v>500</v>
      </c>
      <c r="L262" t="s">
        <v>140</v>
      </c>
      <c r="M262">
        <v>0</v>
      </c>
      <c r="N262">
        <v>0</v>
      </c>
      <c r="O262">
        <v>0</v>
      </c>
      <c r="P262" t="s">
        <v>141</v>
      </c>
      <c r="Q262" t="s">
        <v>186</v>
      </c>
      <c r="R262" t="s">
        <v>277</v>
      </c>
      <c r="S262" t="s">
        <v>202</v>
      </c>
      <c r="T262" t="s">
        <v>386</v>
      </c>
      <c r="U262">
        <v>1</v>
      </c>
      <c r="V262" t="s">
        <v>165</v>
      </c>
      <c r="W262" t="s">
        <v>529</v>
      </c>
      <c r="X262" t="s">
        <v>147</v>
      </c>
      <c r="Y262" t="s">
        <v>148</v>
      </c>
      <c r="Z262">
        <v>33</v>
      </c>
      <c r="AA262" t="s">
        <v>149</v>
      </c>
      <c r="AB262" t="s">
        <v>197</v>
      </c>
      <c r="AC262" t="s">
        <v>501</v>
      </c>
      <c r="AD262">
        <v>3.569</v>
      </c>
      <c r="AE262">
        <v>34.264142</v>
      </c>
      <c r="AF262">
        <v>-84.594444999999993</v>
      </c>
      <c r="AG262">
        <v>38</v>
      </c>
      <c r="AH262">
        <v>109</v>
      </c>
      <c r="AI262">
        <v>1272</v>
      </c>
      <c r="AJ262" t="s">
        <v>502</v>
      </c>
      <c r="AK262">
        <v>8</v>
      </c>
      <c r="AL262">
        <v>8</v>
      </c>
      <c r="AM262" t="s">
        <v>153</v>
      </c>
      <c r="AN262">
        <v>541.9</v>
      </c>
      <c r="AO262">
        <v>82.5</v>
      </c>
      <c r="AP262">
        <v>779.3</v>
      </c>
      <c r="AQ262">
        <v>-84.594877999999994</v>
      </c>
      <c r="AR262">
        <v>34.263840000000002</v>
      </c>
      <c r="AS262">
        <v>-84.592534999999998</v>
      </c>
      <c r="AT262">
        <v>34.264167</v>
      </c>
      <c r="AU262" t="s">
        <v>501</v>
      </c>
      <c r="AV262">
        <v>1</v>
      </c>
      <c r="AW262">
        <v>57</v>
      </c>
      <c r="AX262">
        <v>108</v>
      </c>
      <c r="AY262">
        <v>0</v>
      </c>
      <c r="AZ262">
        <v>55</v>
      </c>
      <c r="BA262">
        <v>12.09</v>
      </c>
      <c r="BB262">
        <v>11.69</v>
      </c>
      <c r="BC262">
        <v>965.9</v>
      </c>
      <c r="BD262">
        <v>946.5</v>
      </c>
      <c r="BE262">
        <v>913.7</v>
      </c>
      <c r="BF262">
        <v>0</v>
      </c>
      <c r="BG262">
        <v>42.6</v>
      </c>
      <c r="BH262">
        <v>12.4</v>
      </c>
      <c r="BI262" s="1">
        <v>42712</v>
      </c>
      <c r="BJ262" t="s">
        <v>528</v>
      </c>
      <c r="BK262">
        <v>2.5110000000000002E-3</v>
      </c>
      <c r="BL262">
        <v>9583</v>
      </c>
      <c r="BM262">
        <v>9431</v>
      </c>
      <c r="BN262" t="s">
        <v>501</v>
      </c>
      <c r="BO262" t="s">
        <v>457</v>
      </c>
      <c r="BP262">
        <v>1</v>
      </c>
      <c r="BQ262">
        <v>10800</v>
      </c>
      <c r="BR262">
        <v>6</v>
      </c>
      <c r="BS262">
        <v>1</v>
      </c>
      <c r="BT262">
        <v>2</v>
      </c>
      <c r="BU262">
        <v>1</v>
      </c>
      <c r="BV262">
        <v>1</v>
      </c>
      <c r="BW262">
        <v>2</v>
      </c>
      <c r="BX262">
        <v>0</v>
      </c>
      <c r="BY262">
        <v>5</v>
      </c>
      <c r="BZ262" t="s">
        <v>156</v>
      </c>
      <c r="CA262">
        <v>57</v>
      </c>
      <c r="CB262">
        <v>108</v>
      </c>
      <c r="CC262">
        <v>0</v>
      </c>
      <c r="CD262" t="s">
        <v>157</v>
      </c>
      <c r="CE262" t="s">
        <v>157</v>
      </c>
      <c r="CF262">
        <v>0</v>
      </c>
      <c r="CG262">
        <v>55</v>
      </c>
      <c r="CH262">
        <v>1660</v>
      </c>
      <c r="CI262" t="s">
        <v>158</v>
      </c>
      <c r="CJ262">
        <v>0</v>
      </c>
      <c r="CK262">
        <v>1.6357539999999999</v>
      </c>
      <c r="CL262">
        <v>11</v>
      </c>
      <c r="CM262" t="s">
        <v>159</v>
      </c>
      <c r="CN262">
        <v>1660</v>
      </c>
      <c r="CO262">
        <v>84704</v>
      </c>
      <c r="CP262">
        <v>2.4630000000000001</v>
      </c>
      <c r="CQ262">
        <v>4.0990000000000002</v>
      </c>
      <c r="CR262">
        <v>84704</v>
      </c>
      <c r="CS262">
        <v>0</v>
      </c>
      <c r="CT262">
        <v>8636.7834490000005</v>
      </c>
      <c r="CU262">
        <v>100</v>
      </c>
      <c r="CV262">
        <v>9432</v>
      </c>
      <c r="CW262">
        <v>5.4141000000000002E-2</v>
      </c>
      <c r="CX262">
        <v>0</v>
      </c>
      <c r="CY262">
        <v>2.5110000000000002E-3</v>
      </c>
      <c r="CZ262">
        <v>126</v>
      </c>
      <c r="DA262" t="s">
        <v>503</v>
      </c>
      <c r="DB262" t="s">
        <v>161</v>
      </c>
      <c r="DC262" t="s">
        <v>504</v>
      </c>
      <c r="DD262">
        <v>-84.595549000000005</v>
      </c>
      <c r="DE262">
        <v>34.263289999999998</v>
      </c>
      <c r="DF262">
        <v>34.263289999999998</v>
      </c>
      <c r="DG262">
        <v>-84.595549000000005</v>
      </c>
      <c r="DH262">
        <v>8.6899999999999998E-4</v>
      </c>
      <c r="DI262">
        <v>2.5110000000000002E-3</v>
      </c>
      <c r="DJ262">
        <v>38</v>
      </c>
      <c r="DK262">
        <v>1990</v>
      </c>
      <c r="DL262">
        <v>0</v>
      </c>
      <c r="DM262">
        <v>2080</v>
      </c>
      <c r="DN262">
        <v>0</v>
      </c>
      <c r="DO262">
        <v>1690</v>
      </c>
      <c r="DP262">
        <v>0</v>
      </c>
      <c r="DQ262">
        <v>1710</v>
      </c>
      <c r="DR262">
        <v>0</v>
      </c>
      <c r="DS262">
        <v>1660</v>
      </c>
      <c r="DT262">
        <v>11.1</v>
      </c>
      <c r="DU262">
        <v>1580</v>
      </c>
      <c r="DV262">
        <v>11.2</v>
      </c>
      <c r="DW262">
        <v>1470</v>
      </c>
      <c r="DX262">
        <v>9.6999999999999993</v>
      </c>
      <c r="DY262">
        <v>1470</v>
      </c>
      <c r="DZ262">
        <v>9.6999999999999993</v>
      </c>
      <c r="EA262">
        <v>1360</v>
      </c>
      <c r="EB262">
        <v>0</v>
      </c>
      <c r="EC262">
        <v>1380</v>
      </c>
      <c r="ED262">
        <v>0</v>
      </c>
      <c r="EE262">
        <v>0</v>
      </c>
    </row>
    <row r="263" spans="1:135" x14ac:dyDescent="0.3">
      <c r="A263">
        <v>261</v>
      </c>
      <c r="B263" t="s">
        <v>135</v>
      </c>
      <c r="C263">
        <v>971</v>
      </c>
      <c r="D263">
        <v>52360</v>
      </c>
      <c r="E263" t="s">
        <v>135</v>
      </c>
      <c r="F263">
        <v>5690188</v>
      </c>
      <c r="G263" t="s">
        <v>450</v>
      </c>
      <c r="H263" s="1">
        <v>42456</v>
      </c>
      <c r="I263" t="s">
        <v>451</v>
      </c>
      <c r="J263" t="s">
        <v>499</v>
      </c>
      <c r="K263" t="s">
        <v>500</v>
      </c>
      <c r="L263" t="s">
        <v>140</v>
      </c>
      <c r="M263">
        <v>0</v>
      </c>
      <c r="N263">
        <v>0</v>
      </c>
      <c r="O263">
        <v>0</v>
      </c>
      <c r="P263" t="s">
        <v>141</v>
      </c>
      <c r="Q263" t="s">
        <v>186</v>
      </c>
      <c r="R263" t="s">
        <v>247</v>
      </c>
      <c r="S263" t="s">
        <v>247</v>
      </c>
      <c r="T263" t="s">
        <v>216</v>
      </c>
      <c r="U263">
        <v>1</v>
      </c>
      <c r="V263" t="s">
        <v>165</v>
      </c>
      <c r="W263" t="s">
        <v>217</v>
      </c>
      <c r="X263" t="s">
        <v>147</v>
      </c>
      <c r="Y263" t="s">
        <v>167</v>
      </c>
      <c r="Z263">
        <v>17</v>
      </c>
      <c r="AA263" t="s">
        <v>149</v>
      </c>
      <c r="AB263" t="s">
        <v>197</v>
      </c>
      <c r="AC263" t="s">
        <v>501</v>
      </c>
      <c r="AD263">
        <v>3.6364390000000002</v>
      </c>
      <c r="AE263">
        <v>34.264375000000001</v>
      </c>
      <c r="AF263">
        <v>-84.593309000000005</v>
      </c>
      <c r="AG263">
        <v>38</v>
      </c>
      <c r="AH263">
        <v>109</v>
      </c>
      <c r="AI263">
        <v>1272</v>
      </c>
      <c r="AJ263" t="s">
        <v>502</v>
      </c>
      <c r="AK263">
        <v>8</v>
      </c>
      <c r="AL263">
        <v>8</v>
      </c>
      <c r="AM263" t="s">
        <v>153</v>
      </c>
      <c r="AN263">
        <v>541.9</v>
      </c>
      <c r="AO263">
        <v>82.5</v>
      </c>
      <c r="AP263">
        <v>779.3</v>
      </c>
      <c r="AQ263">
        <v>-84.594877999999994</v>
      </c>
      <c r="AR263">
        <v>34.263840000000002</v>
      </c>
      <c r="AS263">
        <v>-84.592534999999998</v>
      </c>
      <c r="AT263">
        <v>34.264167</v>
      </c>
      <c r="AU263" t="s">
        <v>501</v>
      </c>
      <c r="AV263">
        <v>1</v>
      </c>
      <c r="AW263">
        <v>57</v>
      </c>
      <c r="AX263">
        <v>108</v>
      </c>
      <c r="AY263">
        <v>0</v>
      </c>
      <c r="AZ263">
        <v>55</v>
      </c>
      <c r="BA263">
        <v>12.09</v>
      </c>
      <c r="BB263">
        <v>11.69</v>
      </c>
      <c r="BC263">
        <v>965.9</v>
      </c>
      <c r="BD263">
        <v>946.5</v>
      </c>
      <c r="BE263">
        <v>913.7</v>
      </c>
      <c r="BF263">
        <v>0</v>
      </c>
      <c r="BG263">
        <v>42.6</v>
      </c>
      <c r="BH263">
        <v>12.4</v>
      </c>
      <c r="BI263" s="1">
        <v>42712</v>
      </c>
      <c r="BJ263" t="s">
        <v>528</v>
      </c>
      <c r="BK263">
        <v>2.5110000000000002E-3</v>
      </c>
      <c r="BL263">
        <v>9583</v>
      </c>
      <c r="BM263">
        <v>9431</v>
      </c>
      <c r="BN263" t="s">
        <v>501</v>
      </c>
      <c r="BO263" t="s">
        <v>457</v>
      </c>
      <c r="BP263">
        <v>1</v>
      </c>
      <c r="BQ263">
        <v>10800</v>
      </c>
      <c r="BR263">
        <v>6</v>
      </c>
      <c r="BS263">
        <v>1</v>
      </c>
      <c r="BT263">
        <v>2</v>
      </c>
      <c r="BU263">
        <v>1</v>
      </c>
      <c r="BV263">
        <v>1</v>
      </c>
      <c r="BW263">
        <v>2</v>
      </c>
      <c r="BX263">
        <v>0</v>
      </c>
      <c r="BY263">
        <v>5</v>
      </c>
      <c r="BZ263" t="s">
        <v>156</v>
      </c>
      <c r="CA263">
        <v>57</v>
      </c>
      <c r="CB263">
        <v>108</v>
      </c>
      <c r="CC263">
        <v>0</v>
      </c>
      <c r="CD263" t="s">
        <v>157</v>
      </c>
      <c r="CE263" t="s">
        <v>157</v>
      </c>
      <c r="CF263">
        <v>0</v>
      </c>
      <c r="CG263">
        <v>55</v>
      </c>
      <c r="CH263">
        <v>1660</v>
      </c>
      <c r="CI263" t="s">
        <v>158</v>
      </c>
      <c r="CJ263">
        <v>0</v>
      </c>
      <c r="CK263">
        <v>1.6357539999999999</v>
      </c>
      <c r="CL263">
        <v>11</v>
      </c>
      <c r="CM263" t="s">
        <v>159</v>
      </c>
      <c r="CN263">
        <v>1660</v>
      </c>
      <c r="CO263">
        <v>84704</v>
      </c>
      <c r="CP263">
        <v>2.4630000000000001</v>
      </c>
      <c r="CQ263">
        <v>4.0990000000000002</v>
      </c>
      <c r="CR263">
        <v>84704</v>
      </c>
      <c r="CS263">
        <v>0</v>
      </c>
      <c r="CT263">
        <v>8636.7834490000005</v>
      </c>
      <c r="CU263">
        <v>100</v>
      </c>
      <c r="CV263">
        <v>9432</v>
      </c>
      <c r="CW263">
        <v>5.4141000000000002E-2</v>
      </c>
      <c r="CX263">
        <v>0</v>
      </c>
      <c r="CY263">
        <v>2.5110000000000002E-3</v>
      </c>
      <c r="CZ263">
        <v>126</v>
      </c>
      <c r="DA263" t="s">
        <v>503</v>
      </c>
      <c r="DB263" t="s">
        <v>161</v>
      </c>
      <c r="DC263" t="s">
        <v>504</v>
      </c>
      <c r="DD263">
        <v>-84.595549000000005</v>
      </c>
      <c r="DE263">
        <v>34.263289999999998</v>
      </c>
      <c r="DF263">
        <v>34.263289999999998</v>
      </c>
      <c r="DG263">
        <v>-84.595549000000005</v>
      </c>
      <c r="DH263">
        <v>8.6899999999999998E-4</v>
      </c>
      <c r="DI263">
        <v>2.5110000000000002E-3</v>
      </c>
      <c r="DJ263">
        <v>38</v>
      </c>
      <c r="DK263">
        <v>1990</v>
      </c>
      <c r="DL263">
        <v>0</v>
      </c>
      <c r="DM263">
        <v>2080</v>
      </c>
      <c r="DN263">
        <v>0</v>
      </c>
      <c r="DO263">
        <v>1690</v>
      </c>
      <c r="DP263">
        <v>0</v>
      </c>
      <c r="DQ263">
        <v>1710</v>
      </c>
      <c r="DR263">
        <v>0</v>
      </c>
      <c r="DS263">
        <v>1660</v>
      </c>
      <c r="DT263">
        <v>11.1</v>
      </c>
      <c r="DU263">
        <v>1580</v>
      </c>
      <c r="DV263">
        <v>11.2</v>
      </c>
      <c r="DW263">
        <v>1470</v>
      </c>
      <c r="DX263">
        <v>9.6999999999999993</v>
      </c>
      <c r="DY263">
        <v>1470</v>
      </c>
      <c r="DZ263">
        <v>9.6999999999999993</v>
      </c>
      <c r="EA263">
        <v>1360</v>
      </c>
      <c r="EB263">
        <v>0</v>
      </c>
      <c r="EC263">
        <v>1380</v>
      </c>
      <c r="ED263">
        <v>0</v>
      </c>
      <c r="EE263">
        <v>0</v>
      </c>
    </row>
    <row r="264" spans="1:135" x14ac:dyDescent="0.3">
      <c r="A264">
        <v>262</v>
      </c>
      <c r="B264" t="s">
        <v>135</v>
      </c>
      <c r="C264">
        <v>988</v>
      </c>
      <c r="D264">
        <v>47681</v>
      </c>
      <c r="E264" t="s">
        <v>135</v>
      </c>
      <c r="F264">
        <v>5889535</v>
      </c>
      <c r="G264" t="s">
        <v>450</v>
      </c>
      <c r="H264" s="1">
        <v>42606</v>
      </c>
      <c r="I264" t="s">
        <v>451</v>
      </c>
      <c r="J264" t="s">
        <v>499</v>
      </c>
      <c r="K264" t="s">
        <v>530</v>
      </c>
      <c r="L264" t="s">
        <v>218</v>
      </c>
      <c r="M264">
        <v>0</v>
      </c>
      <c r="N264">
        <v>0</v>
      </c>
      <c r="O264">
        <v>1</v>
      </c>
      <c r="P264" t="s">
        <v>141</v>
      </c>
      <c r="Q264" t="s">
        <v>142</v>
      </c>
      <c r="R264" t="s">
        <v>531</v>
      </c>
      <c r="S264" t="s">
        <v>442</v>
      </c>
      <c r="T264" t="s">
        <v>221</v>
      </c>
      <c r="U264">
        <v>1</v>
      </c>
      <c r="V264" t="s">
        <v>145</v>
      </c>
      <c r="W264" t="s">
        <v>529</v>
      </c>
      <c r="X264" t="s">
        <v>178</v>
      </c>
      <c r="Y264" t="s">
        <v>148</v>
      </c>
      <c r="Z264">
        <v>37</v>
      </c>
      <c r="AA264" t="s">
        <v>149</v>
      </c>
      <c r="AB264" t="s">
        <v>158</v>
      </c>
      <c r="AC264" t="s">
        <v>501</v>
      </c>
      <c r="AD264">
        <v>3.5003449999999998</v>
      </c>
      <c r="AE264">
        <v>34.263488000000002</v>
      </c>
      <c r="AF264">
        <v>-84.595331999999999</v>
      </c>
      <c r="AG264">
        <v>38</v>
      </c>
      <c r="AH264">
        <v>109</v>
      </c>
      <c r="AI264">
        <v>1272</v>
      </c>
      <c r="AJ264" t="s">
        <v>502</v>
      </c>
      <c r="AK264">
        <v>8</v>
      </c>
      <c r="AL264">
        <v>8</v>
      </c>
      <c r="AM264" t="s">
        <v>153</v>
      </c>
      <c r="AN264">
        <v>541.9</v>
      </c>
      <c r="AO264">
        <v>82.5</v>
      </c>
      <c r="AP264">
        <v>779.3</v>
      </c>
      <c r="AQ264">
        <v>-84.594877999999994</v>
      </c>
      <c r="AR264">
        <v>34.263840000000002</v>
      </c>
      <c r="AS264">
        <v>-84.592534999999998</v>
      </c>
      <c r="AT264">
        <v>34.264167</v>
      </c>
      <c r="AU264" t="s">
        <v>501</v>
      </c>
      <c r="AV264">
        <v>1</v>
      </c>
      <c r="AW264">
        <v>57</v>
      </c>
      <c r="AX264">
        <v>108</v>
      </c>
      <c r="AY264">
        <v>0</v>
      </c>
      <c r="AZ264">
        <v>55</v>
      </c>
      <c r="BA264">
        <v>12.09</v>
      </c>
      <c r="BB264">
        <v>11.69</v>
      </c>
      <c r="BC264">
        <v>965.9</v>
      </c>
      <c r="BD264">
        <v>946.5</v>
      </c>
      <c r="BE264">
        <v>913.7</v>
      </c>
      <c r="BF264">
        <v>0</v>
      </c>
      <c r="BG264">
        <v>42.6</v>
      </c>
      <c r="BH264">
        <v>12.4</v>
      </c>
      <c r="BI264" s="1">
        <v>42712</v>
      </c>
      <c r="BJ264" t="s">
        <v>528</v>
      </c>
      <c r="BK264">
        <v>2.5110000000000002E-3</v>
      </c>
      <c r="BL264">
        <v>9583</v>
      </c>
      <c r="BM264">
        <v>9431</v>
      </c>
      <c r="BN264" t="s">
        <v>501</v>
      </c>
      <c r="BO264" t="s">
        <v>457</v>
      </c>
      <c r="BP264">
        <v>1</v>
      </c>
      <c r="BQ264">
        <v>10800</v>
      </c>
      <c r="BR264">
        <v>6</v>
      </c>
      <c r="BS264">
        <v>1</v>
      </c>
      <c r="BT264">
        <v>2</v>
      </c>
      <c r="BU264">
        <v>1</v>
      </c>
      <c r="BV264">
        <v>1</v>
      </c>
      <c r="BW264">
        <v>2</v>
      </c>
      <c r="BX264">
        <v>0</v>
      </c>
      <c r="BY264">
        <v>5</v>
      </c>
      <c r="BZ264" t="s">
        <v>156</v>
      </c>
      <c r="CA264">
        <v>57</v>
      </c>
      <c r="CB264">
        <v>108</v>
      </c>
      <c r="CC264">
        <v>0</v>
      </c>
      <c r="CD264" t="s">
        <v>157</v>
      </c>
      <c r="CE264" t="s">
        <v>157</v>
      </c>
      <c r="CF264">
        <v>0</v>
      </c>
      <c r="CG264">
        <v>55</v>
      </c>
      <c r="CH264">
        <v>1660</v>
      </c>
      <c r="CI264" t="s">
        <v>158</v>
      </c>
      <c r="CJ264">
        <v>0</v>
      </c>
      <c r="CK264">
        <v>1.6357539999999999</v>
      </c>
      <c r="CL264">
        <v>11</v>
      </c>
      <c r="CM264" t="s">
        <v>159</v>
      </c>
      <c r="CN264">
        <v>1660</v>
      </c>
      <c r="CO264">
        <v>84704</v>
      </c>
      <c r="CP264">
        <v>2.4630000000000001</v>
      </c>
      <c r="CQ264">
        <v>4.0990000000000002</v>
      </c>
      <c r="CR264">
        <v>84704</v>
      </c>
      <c r="CS264">
        <v>0</v>
      </c>
      <c r="CT264">
        <v>8636.7834490000005</v>
      </c>
      <c r="CU264">
        <v>100</v>
      </c>
      <c r="CV264">
        <v>9432</v>
      </c>
      <c r="CW264">
        <v>5.4141000000000002E-2</v>
      </c>
      <c r="CX264">
        <v>0</v>
      </c>
      <c r="CY264">
        <v>2.5110000000000002E-3</v>
      </c>
      <c r="CZ264">
        <v>126</v>
      </c>
      <c r="DA264" t="s">
        <v>503</v>
      </c>
      <c r="DB264" t="s">
        <v>161</v>
      </c>
      <c r="DC264" t="s">
        <v>504</v>
      </c>
      <c r="DD264">
        <v>-84.595549000000005</v>
      </c>
      <c r="DE264">
        <v>34.263289999999998</v>
      </c>
      <c r="DF264">
        <v>34.263289999999998</v>
      </c>
      <c r="DG264">
        <v>-84.595549000000005</v>
      </c>
      <c r="DH264">
        <v>8.6899999999999998E-4</v>
      </c>
      <c r="DI264">
        <v>2.5110000000000002E-3</v>
      </c>
      <c r="DJ264">
        <v>38</v>
      </c>
      <c r="DK264">
        <v>1990</v>
      </c>
      <c r="DL264">
        <v>0</v>
      </c>
      <c r="DM264">
        <v>2080</v>
      </c>
      <c r="DN264">
        <v>0</v>
      </c>
      <c r="DO264">
        <v>1690</v>
      </c>
      <c r="DP264">
        <v>0</v>
      </c>
      <c r="DQ264">
        <v>1710</v>
      </c>
      <c r="DR264">
        <v>0</v>
      </c>
      <c r="DS264">
        <v>1660</v>
      </c>
      <c r="DT264">
        <v>11.1</v>
      </c>
      <c r="DU264">
        <v>1580</v>
      </c>
      <c r="DV264">
        <v>11.2</v>
      </c>
      <c r="DW264">
        <v>1470</v>
      </c>
      <c r="DX264">
        <v>9.6999999999999993</v>
      </c>
      <c r="DY264">
        <v>1470</v>
      </c>
      <c r="DZ264">
        <v>9.6999999999999993</v>
      </c>
      <c r="EA264">
        <v>1360</v>
      </c>
      <c r="EB264">
        <v>0</v>
      </c>
      <c r="EC264">
        <v>1380</v>
      </c>
      <c r="ED264">
        <v>0</v>
      </c>
      <c r="EE264">
        <v>5.7600000000000001E-4</v>
      </c>
    </row>
    <row r="265" spans="1:135" x14ac:dyDescent="0.3">
      <c r="A265">
        <v>263</v>
      </c>
      <c r="B265" t="s">
        <v>135</v>
      </c>
      <c r="C265">
        <v>1011</v>
      </c>
      <c r="D265">
        <v>43454</v>
      </c>
      <c r="E265" t="s">
        <v>135</v>
      </c>
      <c r="F265">
        <v>6068661</v>
      </c>
      <c r="G265" t="s">
        <v>450</v>
      </c>
      <c r="H265" s="1">
        <v>42739</v>
      </c>
      <c r="I265" t="s">
        <v>451</v>
      </c>
      <c r="J265" t="s">
        <v>499</v>
      </c>
      <c r="K265" t="s">
        <v>139</v>
      </c>
      <c r="L265" t="s">
        <v>140</v>
      </c>
      <c r="M265">
        <v>0</v>
      </c>
      <c r="N265">
        <v>0</v>
      </c>
      <c r="O265">
        <v>0</v>
      </c>
      <c r="P265" t="s">
        <v>141</v>
      </c>
      <c r="Q265" t="s">
        <v>186</v>
      </c>
      <c r="R265" t="s">
        <v>215</v>
      </c>
      <c r="S265" t="s">
        <v>143</v>
      </c>
      <c r="T265" t="s">
        <v>216</v>
      </c>
      <c r="U265">
        <v>1</v>
      </c>
      <c r="V265" t="s">
        <v>165</v>
      </c>
      <c r="W265" t="s">
        <v>146</v>
      </c>
      <c r="X265" t="s">
        <v>147</v>
      </c>
      <c r="Y265" t="s">
        <v>148</v>
      </c>
      <c r="Z265">
        <v>18</v>
      </c>
      <c r="AA265" t="s">
        <v>149</v>
      </c>
      <c r="AB265" t="s">
        <v>150</v>
      </c>
      <c r="AC265" t="s">
        <v>501</v>
      </c>
      <c r="AD265">
        <v>3.6150000000000002</v>
      </c>
      <c r="AE265">
        <v>34.264378999999998</v>
      </c>
      <c r="AF265">
        <v>-84.593704000000002</v>
      </c>
      <c r="AG265">
        <v>38</v>
      </c>
      <c r="AH265">
        <v>109</v>
      </c>
      <c r="AI265">
        <v>1272</v>
      </c>
      <c r="AJ265" t="s">
        <v>502</v>
      </c>
      <c r="AK265">
        <v>8</v>
      </c>
      <c r="AL265">
        <v>8</v>
      </c>
      <c r="AM265" t="s">
        <v>153</v>
      </c>
      <c r="AN265">
        <v>541.9</v>
      </c>
      <c r="AO265">
        <v>82.5</v>
      </c>
      <c r="AP265">
        <v>779.3</v>
      </c>
      <c r="AQ265">
        <v>-84.594877999999994</v>
      </c>
      <c r="AR265">
        <v>34.263840000000002</v>
      </c>
      <c r="AS265">
        <v>-84.592534999999998</v>
      </c>
      <c r="AT265">
        <v>34.264167</v>
      </c>
      <c r="AU265" t="s">
        <v>501</v>
      </c>
      <c r="AV265">
        <v>1</v>
      </c>
      <c r="AW265">
        <v>57</v>
      </c>
      <c r="AX265">
        <v>108</v>
      </c>
      <c r="AY265">
        <v>0</v>
      </c>
      <c r="AZ265">
        <v>55</v>
      </c>
      <c r="BA265">
        <v>12.09</v>
      </c>
      <c r="BB265">
        <v>11.69</v>
      </c>
      <c r="BC265">
        <v>965.9</v>
      </c>
      <c r="BD265">
        <v>946.5</v>
      </c>
      <c r="BE265">
        <v>913.7</v>
      </c>
      <c r="BF265">
        <v>0</v>
      </c>
      <c r="BG265">
        <v>42.6</v>
      </c>
      <c r="BH265">
        <v>12.4</v>
      </c>
      <c r="BI265" s="1">
        <v>42712</v>
      </c>
      <c r="BJ265" t="s">
        <v>528</v>
      </c>
      <c r="BK265">
        <v>2.5110000000000002E-3</v>
      </c>
      <c r="BL265">
        <v>9583</v>
      </c>
      <c r="BM265">
        <v>9431</v>
      </c>
      <c r="BN265" t="s">
        <v>501</v>
      </c>
      <c r="BO265" t="s">
        <v>457</v>
      </c>
      <c r="BP265">
        <v>1</v>
      </c>
      <c r="BQ265">
        <v>10800</v>
      </c>
      <c r="BR265">
        <v>6</v>
      </c>
      <c r="BS265">
        <v>1</v>
      </c>
      <c r="BT265">
        <v>2</v>
      </c>
      <c r="BU265">
        <v>1</v>
      </c>
      <c r="BV265">
        <v>1</v>
      </c>
      <c r="BW265">
        <v>2</v>
      </c>
      <c r="BX265">
        <v>0</v>
      </c>
      <c r="BY265">
        <v>5</v>
      </c>
      <c r="BZ265" t="s">
        <v>156</v>
      </c>
      <c r="CA265">
        <v>57</v>
      </c>
      <c r="CB265">
        <v>108</v>
      </c>
      <c r="CC265">
        <v>0</v>
      </c>
      <c r="CD265" t="s">
        <v>157</v>
      </c>
      <c r="CE265" t="s">
        <v>157</v>
      </c>
      <c r="CF265">
        <v>0</v>
      </c>
      <c r="CG265">
        <v>55</v>
      </c>
      <c r="CH265">
        <v>1660</v>
      </c>
      <c r="CI265" t="s">
        <v>158</v>
      </c>
      <c r="CJ265">
        <v>0</v>
      </c>
      <c r="CK265">
        <v>1.6357539999999999</v>
      </c>
      <c r="CL265">
        <v>11</v>
      </c>
      <c r="CM265" t="s">
        <v>159</v>
      </c>
      <c r="CN265">
        <v>1660</v>
      </c>
      <c r="CO265">
        <v>84704</v>
      </c>
      <c r="CP265">
        <v>2.4630000000000001</v>
      </c>
      <c r="CQ265">
        <v>4.0990000000000002</v>
      </c>
      <c r="CR265">
        <v>84704</v>
      </c>
      <c r="CS265">
        <v>0</v>
      </c>
      <c r="CT265">
        <v>8636.7834490000005</v>
      </c>
      <c r="CU265">
        <v>100</v>
      </c>
      <c r="CV265">
        <v>9432</v>
      </c>
      <c r="CW265">
        <v>5.4141000000000002E-2</v>
      </c>
      <c r="CX265">
        <v>0</v>
      </c>
      <c r="CY265">
        <v>2.5110000000000002E-3</v>
      </c>
      <c r="CZ265">
        <v>126</v>
      </c>
      <c r="DA265" t="s">
        <v>503</v>
      </c>
      <c r="DB265" t="s">
        <v>161</v>
      </c>
      <c r="DC265" t="s">
        <v>504</v>
      </c>
      <c r="DD265">
        <v>-84.595549000000005</v>
      </c>
      <c r="DE265">
        <v>34.263289999999998</v>
      </c>
      <c r="DF265">
        <v>34.263289999999998</v>
      </c>
      <c r="DG265">
        <v>-84.595549000000005</v>
      </c>
      <c r="DH265">
        <v>8.6899999999999998E-4</v>
      </c>
      <c r="DI265">
        <v>2.5110000000000002E-3</v>
      </c>
      <c r="DJ265">
        <v>38</v>
      </c>
      <c r="DK265">
        <v>1990</v>
      </c>
      <c r="DL265">
        <v>0</v>
      </c>
      <c r="DM265">
        <v>2080</v>
      </c>
      <c r="DN265">
        <v>0</v>
      </c>
      <c r="DO265">
        <v>1690</v>
      </c>
      <c r="DP265">
        <v>0</v>
      </c>
      <c r="DQ265">
        <v>1710</v>
      </c>
      <c r="DR265">
        <v>0</v>
      </c>
      <c r="DS265">
        <v>1660</v>
      </c>
      <c r="DT265">
        <v>11.1</v>
      </c>
      <c r="DU265">
        <v>1580</v>
      </c>
      <c r="DV265">
        <v>11.2</v>
      </c>
      <c r="DW265">
        <v>1470</v>
      </c>
      <c r="DX265">
        <v>9.6999999999999993</v>
      </c>
      <c r="DY265">
        <v>1470</v>
      </c>
      <c r="DZ265">
        <v>9.6999999999999993</v>
      </c>
      <c r="EA265">
        <v>1360</v>
      </c>
      <c r="EB265">
        <v>0</v>
      </c>
      <c r="EC265">
        <v>1380</v>
      </c>
      <c r="ED265">
        <v>0</v>
      </c>
      <c r="EE265">
        <v>0</v>
      </c>
    </row>
    <row r="266" spans="1:135" x14ac:dyDescent="0.3">
      <c r="A266">
        <v>264</v>
      </c>
      <c r="B266" t="s">
        <v>135</v>
      </c>
      <c r="C266">
        <v>1057</v>
      </c>
      <c r="D266">
        <v>27662</v>
      </c>
      <c r="E266" t="s">
        <v>135</v>
      </c>
      <c r="F266">
        <v>6743137</v>
      </c>
      <c r="G266" t="s">
        <v>450</v>
      </c>
      <c r="H266" s="1">
        <v>43262</v>
      </c>
      <c r="I266" t="s">
        <v>451</v>
      </c>
      <c r="J266" t="s">
        <v>499</v>
      </c>
      <c r="K266" t="s">
        <v>500</v>
      </c>
      <c r="L266" t="s">
        <v>256</v>
      </c>
      <c r="M266">
        <v>0</v>
      </c>
      <c r="N266">
        <v>1</v>
      </c>
      <c r="O266">
        <v>0</v>
      </c>
      <c r="P266" t="s">
        <v>141</v>
      </c>
      <c r="Q266" t="s">
        <v>186</v>
      </c>
      <c r="R266" t="s">
        <v>177</v>
      </c>
      <c r="S266" t="s">
        <v>202</v>
      </c>
      <c r="T266" t="s">
        <v>271</v>
      </c>
      <c r="U266">
        <v>1</v>
      </c>
      <c r="V266" t="s">
        <v>145</v>
      </c>
      <c r="W266" t="s">
        <v>166</v>
      </c>
      <c r="X266" t="s">
        <v>147</v>
      </c>
      <c r="Y266" t="s">
        <v>148</v>
      </c>
      <c r="Z266">
        <v>49</v>
      </c>
      <c r="AA266" t="s">
        <v>149</v>
      </c>
      <c r="AB266" t="s">
        <v>150</v>
      </c>
      <c r="AC266" t="s">
        <v>501</v>
      </c>
      <c r="AD266">
        <v>3.5350000000000001</v>
      </c>
      <c r="AE266">
        <v>34.263849999999998</v>
      </c>
      <c r="AF266">
        <v>-84.594868000000005</v>
      </c>
      <c r="AG266">
        <v>38</v>
      </c>
      <c r="AH266">
        <v>109</v>
      </c>
      <c r="AI266">
        <v>1272</v>
      </c>
      <c r="AJ266" t="s">
        <v>502</v>
      </c>
      <c r="AK266">
        <v>8</v>
      </c>
      <c r="AL266">
        <v>8</v>
      </c>
      <c r="AM266" t="s">
        <v>153</v>
      </c>
      <c r="AN266">
        <v>541.9</v>
      </c>
      <c r="AO266">
        <v>82.5</v>
      </c>
      <c r="AP266">
        <v>779.3</v>
      </c>
      <c r="AQ266">
        <v>-84.594877999999994</v>
      </c>
      <c r="AR266">
        <v>34.263840000000002</v>
      </c>
      <c r="AS266">
        <v>-84.592534999999998</v>
      </c>
      <c r="AT266">
        <v>34.264167</v>
      </c>
      <c r="AU266" t="s">
        <v>501</v>
      </c>
      <c r="AV266">
        <v>1</v>
      </c>
      <c r="AW266">
        <v>57</v>
      </c>
      <c r="AX266">
        <v>108</v>
      </c>
      <c r="AY266">
        <v>0</v>
      </c>
      <c r="AZ266">
        <v>55</v>
      </c>
      <c r="BA266">
        <v>12.09</v>
      </c>
      <c r="BB266">
        <v>11.69</v>
      </c>
      <c r="BC266">
        <v>965.9</v>
      </c>
      <c r="BD266">
        <v>946.5</v>
      </c>
      <c r="BE266">
        <v>913.7</v>
      </c>
      <c r="BF266">
        <v>0</v>
      </c>
      <c r="BG266">
        <v>42.6</v>
      </c>
      <c r="BH266">
        <v>12.4</v>
      </c>
      <c r="BI266" s="1">
        <v>42712</v>
      </c>
      <c r="BJ266" t="s">
        <v>528</v>
      </c>
      <c r="BK266">
        <v>2.5110000000000002E-3</v>
      </c>
      <c r="BL266">
        <v>9583</v>
      </c>
      <c r="BM266">
        <v>9431</v>
      </c>
      <c r="BN266" t="s">
        <v>501</v>
      </c>
      <c r="BO266" t="s">
        <v>457</v>
      </c>
      <c r="BP266">
        <v>1</v>
      </c>
      <c r="BQ266">
        <v>10800</v>
      </c>
      <c r="BR266">
        <v>6</v>
      </c>
      <c r="BS266">
        <v>1</v>
      </c>
      <c r="BT266">
        <v>2</v>
      </c>
      <c r="BU266">
        <v>1</v>
      </c>
      <c r="BV266">
        <v>1</v>
      </c>
      <c r="BW266">
        <v>2</v>
      </c>
      <c r="BX266">
        <v>0</v>
      </c>
      <c r="BY266">
        <v>5</v>
      </c>
      <c r="BZ266" t="s">
        <v>156</v>
      </c>
      <c r="CA266">
        <v>57</v>
      </c>
      <c r="CB266">
        <v>108</v>
      </c>
      <c r="CC266">
        <v>0</v>
      </c>
      <c r="CD266" t="s">
        <v>157</v>
      </c>
      <c r="CE266" t="s">
        <v>157</v>
      </c>
      <c r="CF266">
        <v>0</v>
      </c>
      <c r="CG266">
        <v>55</v>
      </c>
      <c r="CH266">
        <v>1660</v>
      </c>
      <c r="CI266" t="s">
        <v>158</v>
      </c>
      <c r="CJ266">
        <v>0</v>
      </c>
      <c r="CK266">
        <v>1.6357539999999999</v>
      </c>
      <c r="CL266">
        <v>11</v>
      </c>
      <c r="CM266" t="s">
        <v>159</v>
      </c>
      <c r="CN266">
        <v>1660</v>
      </c>
      <c r="CO266">
        <v>84704</v>
      </c>
      <c r="CP266">
        <v>2.4630000000000001</v>
      </c>
      <c r="CQ266">
        <v>4.0990000000000002</v>
      </c>
      <c r="CR266">
        <v>84704</v>
      </c>
      <c r="CS266">
        <v>0</v>
      </c>
      <c r="CT266">
        <v>8636.7834490000005</v>
      </c>
      <c r="CU266">
        <v>100</v>
      </c>
      <c r="CV266">
        <v>9432</v>
      </c>
      <c r="CW266">
        <v>5.4141000000000002E-2</v>
      </c>
      <c r="CX266">
        <v>0</v>
      </c>
      <c r="CY266">
        <v>2.5110000000000002E-3</v>
      </c>
      <c r="CZ266">
        <v>126</v>
      </c>
      <c r="DA266" t="s">
        <v>503</v>
      </c>
      <c r="DB266" t="s">
        <v>161</v>
      </c>
      <c r="DC266" t="s">
        <v>504</v>
      </c>
      <c r="DD266">
        <v>-84.595549000000005</v>
      </c>
      <c r="DE266">
        <v>34.263289999999998</v>
      </c>
      <c r="DF266">
        <v>34.263289999999998</v>
      </c>
      <c r="DG266">
        <v>-84.595549000000005</v>
      </c>
      <c r="DH266">
        <v>8.6899999999999998E-4</v>
      </c>
      <c r="DI266">
        <v>2.5110000000000002E-3</v>
      </c>
      <c r="DJ266">
        <v>38</v>
      </c>
      <c r="DK266">
        <v>1990</v>
      </c>
      <c r="DL266">
        <v>0</v>
      </c>
      <c r="DM266">
        <v>2080</v>
      </c>
      <c r="DN266">
        <v>0</v>
      </c>
      <c r="DO266">
        <v>1690</v>
      </c>
      <c r="DP266">
        <v>0</v>
      </c>
      <c r="DQ266">
        <v>1710</v>
      </c>
      <c r="DR266">
        <v>0</v>
      </c>
      <c r="DS266">
        <v>1660</v>
      </c>
      <c r="DT266">
        <v>11.1</v>
      </c>
      <c r="DU266">
        <v>1580</v>
      </c>
      <c r="DV266">
        <v>11.2</v>
      </c>
      <c r="DW266">
        <v>1470</v>
      </c>
      <c r="DX266">
        <v>9.6999999999999993</v>
      </c>
      <c r="DY266">
        <v>1470</v>
      </c>
      <c r="DZ266">
        <v>9.6999999999999993</v>
      </c>
      <c r="EA266">
        <v>1360</v>
      </c>
      <c r="EB266">
        <v>0</v>
      </c>
      <c r="EC266">
        <v>1380</v>
      </c>
      <c r="ED266">
        <v>0</v>
      </c>
      <c r="EE266">
        <v>0</v>
      </c>
    </row>
    <row r="267" spans="1:135" x14ac:dyDescent="0.3">
      <c r="A267">
        <v>265</v>
      </c>
      <c r="B267" t="s">
        <v>135</v>
      </c>
      <c r="C267">
        <v>1091</v>
      </c>
      <c r="D267">
        <v>8511</v>
      </c>
      <c r="E267" t="s">
        <v>135</v>
      </c>
      <c r="F267">
        <v>7553059</v>
      </c>
      <c r="G267" t="s">
        <v>450</v>
      </c>
      <c r="H267" s="1">
        <v>43874</v>
      </c>
      <c r="I267" t="s">
        <v>451</v>
      </c>
      <c r="J267" t="s">
        <v>499</v>
      </c>
      <c r="K267" t="s">
        <v>500</v>
      </c>
      <c r="L267" t="s">
        <v>169</v>
      </c>
      <c r="M267">
        <v>0</v>
      </c>
      <c r="N267">
        <v>0</v>
      </c>
      <c r="O267">
        <v>0</v>
      </c>
      <c r="P267" t="s">
        <v>141</v>
      </c>
      <c r="Q267" t="s">
        <v>186</v>
      </c>
      <c r="R267" t="s">
        <v>143</v>
      </c>
      <c r="S267" t="s">
        <v>143</v>
      </c>
      <c r="T267" t="s">
        <v>271</v>
      </c>
      <c r="U267">
        <v>1</v>
      </c>
      <c r="V267" t="s">
        <v>165</v>
      </c>
      <c r="W267" t="s">
        <v>217</v>
      </c>
      <c r="X267" t="s">
        <v>147</v>
      </c>
      <c r="Y267" t="s">
        <v>167</v>
      </c>
      <c r="Z267">
        <v>47</v>
      </c>
      <c r="AA267" t="s">
        <v>342</v>
      </c>
      <c r="AB267" t="s">
        <v>158</v>
      </c>
      <c r="AC267" t="s">
        <v>501</v>
      </c>
      <c r="AD267">
        <v>3.9024540000000001</v>
      </c>
      <c r="AE267">
        <v>34.264180000000003</v>
      </c>
      <c r="AF267">
        <v>-84.588859999999997</v>
      </c>
      <c r="AG267">
        <v>39</v>
      </c>
      <c r="AH267">
        <v>110</v>
      </c>
      <c r="AI267">
        <v>1273</v>
      </c>
      <c r="AJ267" t="s">
        <v>502</v>
      </c>
      <c r="AK267">
        <v>9</v>
      </c>
      <c r="AL267">
        <v>9</v>
      </c>
      <c r="AM267" t="s">
        <v>153</v>
      </c>
      <c r="AN267">
        <v>781.9</v>
      </c>
      <c r="AO267">
        <v>50.6</v>
      </c>
      <c r="AP267">
        <v>688.6</v>
      </c>
      <c r="AQ267">
        <v>-84.592263000000003</v>
      </c>
      <c r="AR267">
        <v>34.264059000000003</v>
      </c>
      <c r="AS267">
        <v>-84.590065999999993</v>
      </c>
      <c r="AT267">
        <v>34.263914</v>
      </c>
      <c r="AU267" t="s">
        <v>501</v>
      </c>
      <c r="AV267">
        <v>1</v>
      </c>
      <c r="AW267">
        <v>57</v>
      </c>
      <c r="AX267">
        <v>108</v>
      </c>
      <c r="AY267">
        <v>0</v>
      </c>
      <c r="AZ267">
        <v>55</v>
      </c>
      <c r="BA267">
        <v>9.4600000000000009</v>
      </c>
      <c r="BB267">
        <v>9.34</v>
      </c>
      <c r="BC267">
        <v>1035.8</v>
      </c>
      <c r="BD267">
        <v>1011.5</v>
      </c>
      <c r="BE267">
        <v>1002.3</v>
      </c>
      <c r="BF267">
        <v>0</v>
      </c>
      <c r="BG267">
        <v>53.6</v>
      </c>
      <c r="BH267">
        <v>1.4</v>
      </c>
      <c r="BI267" s="1">
        <v>42712</v>
      </c>
      <c r="BJ267" t="s">
        <v>528</v>
      </c>
      <c r="BK267">
        <v>2.2539999999999999E-3</v>
      </c>
      <c r="BL267">
        <v>9583</v>
      </c>
      <c r="BM267">
        <v>9431</v>
      </c>
      <c r="BN267" t="s">
        <v>501</v>
      </c>
      <c r="BO267" t="s">
        <v>457</v>
      </c>
      <c r="BP267">
        <v>1</v>
      </c>
      <c r="BQ267">
        <v>10800</v>
      </c>
      <c r="BR267">
        <v>6</v>
      </c>
      <c r="BS267">
        <v>1</v>
      </c>
      <c r="BT267">
        <v>2</v>
      </c>
      <c r="BU267">
        <v>1</v>
      </c>
      <c r="BV267">
        <v>1</v>
      </c>
      <c r="BW267">
        <v>2</v>
      </c>
      <c r="BX267">
        <v>0</v>
      </c>
      <c r="BY267">
        <v>5</v>
      </c>
      <c r="BZ267" t="s">
        <v>156</v>
      </c>
      <c r="CA267">
        <v>57</v>
      </c>
      <c r="CB267">
        <v>108</v>
      </c>
      <c r="CC267">
        <v>0</v>
      </c>
      <c r="CD267" t="s">
        <v>157</v>
      </c>
      <c r="CE267" t="s">
        <v>157</v>
      </c>
      <c r="CF267">
        <v>0</v>
      </c>
      <c r="CG267">
        <v>55</v>
      </c>
      <c r="CH267">
        <v>1660</v>
      </c>
      <c r="CI267" t="s">
        <v>158</v>
      </c>
      <c r="CJ267">
        <v>0</v>
      </c>
      <c r="CK267">
        <v>1.6357539999999999</v>
      </c>
      <c r="CL267">
        <v>11</v>
      </c>
      <c r="CM267" t="s">
        <v>159</v>
      </c>
      <c r="CN267">
        <v>1660</v>
      </c>
      <c r="CO267">
        <v>84704</v>
      </c>
      <c r="CP267">
        <v>2.4630000000000001</v>
      </c>
      <c r="CQ267">
        <v>4.0990000000000002</v>
      </c>
      <c r="CR267">
        <v>84704</v>
      </c>
      <c r="CS267">
        <v>0</v>
      </c>
      <c r="CT267">
        <v>8636.7834490000005</v>
      </c>
      <c r="CU267">
        <v>100</v>
      </c>
      <c r="CV267">
        <v>9432</v>
      </c>
      <c r="CW267">
        <v>5.4141000000000002E-2</v>
      </c>
      <c r="CX267">
        <v>0</v>
      </c>
      <c r="CY267">
        <v>2.2539999999999999E-3</v>
      </c>
      <c r="CZ267">
        <v>126</v>
      </c>
      <c r="DA267" t="s">
        <v>503</v>
      </c>
      <c r="DB267" t="s">
        <v>161</v>
      </c>
      <c r="DC267" t="s">
        <v>504</v>
      </c>
      <c r="DD267">
        <v>-84.595549000000005</v>
      </c>
      <c r="DE267">
        <v>34.263289999999998</v>
      </c>
      <c r="DF267">
        <v>34.263289999999998</v>
      </c>
      <c r="DG267">
        <v>-84.595549000000005</v>
      </c>
      <c r="DH267">
        <v>3.375E-3</v>
      </c>
      <c r="DI267">
        <v>2.2539999999999999E-3</v>
      </c>
      <c r="DJ267">
        <v>39</v>
      </c>
      <c r="DK267">
        <v>1990</v>
      </c>
      <c r="DL267">
        <v>0</v>
      </c>
      <c r="DM267">
        <v>2080</v>
      </c>
      <c r="DN267">
        <v>0</v>
      </c>
      <c r="DO267">
        <v>1690</v>
      </c>
      <c r="DP267">
        <v>0</v>
      </c>
      <c r="DQ267">
        <v>1710</v>
      </c>
      <c r="DR267">
        <v>0</v>
      </c>
      <c r="DS267">
        <v>1660</v>
      </c>
      <c r="DT267">
        <v>11.1</v>
      </c>
      <c r="DU267">
        <v>1580</v>
      </c>
      <c r="DV267">
        <v>11.2</v>
      </c>
      <c r="DW267">
        <v>1470</v>
      </c>
      <c r="DX267">
        <v>9.6999999999999993</v>
      </c>
      <c r="DY267">
        <v>1470</v>
      </c>
      <c r="DZ267">
        <v>9.6999999999999993</v>
      </c>
      <c r="EA267">
        <v>1360</v>
      </c>
      <c r="EB267">
        <v>0</v>
      </c>
      <c r="EC267">
        <v>1380</v>
      </c>
      <c r="ED267">
        <v>0</v>
      </c>
      <c r="EE267">
        <v>1.235E-3</v>
      </c>
    </row>
    <row r="268" spans="1:135" x14ac:dyDescent="0.3">
      <c r="A268">
        <v>266</v>
      </c>
      <c r="B268" t="s">
        <v>135</v>
      </c>
      <c r="C268">
        <v>963</v>
      </c>
      <c r="D268">
        <v>54278</v>
      </c>
      <c r="E268" t="s">
        <v>135</v>
      </c>
      <c r="F268">
        <v>5609372</v>
      </c>
      <c r="G268" t="s">
        <v>450</v>
      </c>
      <c r="H268" s="1">
        <v>42393</v>
      </c>
      <c r="I268" t="s">
        <v>451</v>
      </c>
      <c r="J268" t="s">
        <v>499</v>
      </c>
      <c r="K268" t="s">
        <v>511</v>
      </c>
      <c r="L268" t="s">
        <v>140</v>
      </c>
      <c r="M268">
        <v>0</v>
      </c>
      <c r="N268">
        <v>0</v>
      </c>
      <c r="O268">
        <v>0</v>
      </c>
      <c r="P268" t="s">
        <v>141</v>
      </c>
      <c r="Q268" t="s">
        <v>186</v>
      </c>
      <c r="R268" t="s">
        <v>177</v>
      </c>
      <c r="S268" t="s">
        <v>177</v>
      </c>
      <c r="T268" t="s">
        <v>221</v>
      </c>
      <c r="U268">
        <v>1</v>
      </c>
      <c r="V268" t="s">
        <v>165</v>
      </c>
      <c r="W268" t="s">
        <v>529</v>
      </c>
      <c r="X268" t="s">
        <v>147</v>
      </c>
      <c r="Y268" t="s">
        <v>148</v>
      </c>
      <c r="Z268">
        <v>18</v>
      </c>
      <c r="AA268" t="s">
        <v>149</v>
      </c>
      <c r="AB268" t="s">
        <v>150</v>
      </c>
      <c r="AC268" t="s">
        <v>501</v>
      </c>
      <c r="AD268">
        <v>5.2918940000000001</v>
      </c>
      <c r="AE268">
        <v>34.278624000000001</v>
      </c>
      <c r="AF268">
        <v>-84.574955000000003</v>
      </c>
      <c r="AG268">
        <v>40</v>
      </c>
      <c r="AH268">
        <v>100</v>
      </c>
      <c r="AI268">
        <v>1279</v>
      </c>
      <c r="AJ268" t="s">
        <v>502</v>
      </c>
      <c r="AK268">
        <v>15</v>
      </c>
      <c r="AL268">
        <v>15</v>
      </c>
      <c r="AM268" t="s">
        <v>153</v>
      </c>
      <c r="AN268">
        <v>671.5</v>
      </c>
      <c r="AO268">
        <v>48.7</v>
      </c>
      <c r="AP268">
        <v>569.9</v>
      </c>
      <c r="AQ268">
        <v>-84.574854999999999</v>
      </c>
      <c r="AR268">
        <v>34.278840000000002</v>
      </c>
      <c r="AS268">
        <v>-84.574645000000004</v>
      </c>
      <c r="AT268">
        <v>34.280355</v>
      </c>
      <c r="AU268" t="s">
        <v>501</v>
      </c>
      <c r="AV268">
        <v>1</v>
      </c>
      <c r="AW268">
        <v>57</v>
      </c>
      <c r="AX268">
        <v>108</v>
      </c>
      <c r="AY268">
        <v>0</v>
      </c>
      <c r="AZ268">
        <v>55</v>
      </c>
      <c r="BA268">
        <v>8.14</v>
      </c>
      <c r="BB268">
        <v>8.02</v>
      </c>
      <c r="BC268">
        <v>1156.8</v>
      </c>
      <c r="BD268">
        <v>1159.4000000000001</v>
      </c>
      <c r="BE268">
        <v>1165</v>
      </c>
      <c r="BF268">
        <v>0</v>
      </c>
      <c r="BG268">
        <v>49.2</v>
      </c>
      <c r="BH268">
        <v>5.8</v>
      </c>
      <c r="BI268" s="1">
        <v>42712</v>
      </c>
      <c r="BJ268" t="s">
        <v>512</v>
      </c>
      <c r="BK268">
        <v>1.588E-3</v>
      </c>
      <c r="BL268">
        <v>9581</v>
      </c>
      <c r="BM268">
        <v>9429</v>
      </c>
      <c r="BN268" t="s">
        <v>501</v>
      </c>
      <c r="BO268" t="s">
        <v>457</v>
      </c>
      <c r="BP268">
        <v>1</v>
      </c>
      <c r="BQ268">
        <v>10800</v>
      </c>
      <c r="BR268">
        <v>6</v>
      </c>
      <c r="BS268">
        <v>1</v>
      </c>
      <c r="BT268">
        <v>2</v>
      </c>
      <c r="BU268">
        <v>1</v>
      </c>
      <c r="BV268">
        <v>1</v>
      </c>
      <c r="BW268">
        <v>2</v>
      </c>
      <c r="BX268">
        <v>0</v>
      </c>
      <c r="BY268">
        <v>5</v>
      </c>
      <c r="BZ268" t="s">
        <v>156</v>
      </c>
      <c r="CA268">
        <v>57</v>
      </c>
      <c r="CB268">
        <v>108</v>
      </c>
      <c r="CC268">
        <v>0</v>
      </c>
      <c r="CD268" t="s">
        <v>157</v>
      </c>
      <c r="CE268" t="s">
        <v>157</v>
      </c>
      <c r="CF268">
        <v>0</v>
      </c>
      <c r="CG268">
        <v>55</v>
      </c>
      <c r="CH268">
        <v>1660</v>
      </c>
      <c r="CI268" t="s">
        <v>158</v>
      </c>
      <c r="CJ268">
        <v>0</v>
      </c>
      <c r="CK268">
        <v>2.3479610000000002</v>
      </c>
      <c r="CL268">
        <v>11</v>
      </c>
      <c r="CM268" t="s">
        <v>159</v>
      </c>
      <c r="CN268">
        <v>1660</v>
      </c>
      <c r="CO268">
        <v>84702</v>
      </c>
      <c r="CP268">
        <v>4.0990000000000002</v>
      </c>
      <c r="CQ268">
        <v>6.4470000000000001</v>
      </c>
      <c r="CR268">
        <v>84702</v>
      </c>
      <c r="CS268">
        <v>0</v>
      </c>
      <c r="CT268">
        <v>12397.232163000001</v>
      </c>
      <c r="CU268">
        <v>100</v>
      </c>
      <c r="CV268">
        <v>9430</v>
      </c>
      <c r="CW268">
        <v>7.7868000000000007E-2</v>
      </c>
      <c r="CX268">
        <v>0</v>
      </c>
      <c r="CY268">
        <v>1.588E-3</v>
      </c>
      <c r="CZ268">
        <v>127</v>
      </c>
      <c r="DA268" t="s">
        <v>532</v>
      </c>
      <c r="DB268" t="s">
        <v>161</v>
      </c>
      <c r="DC268" t="s">
        <v>533</v>
      </c>
      <c r="DD268">
        <v>-84.559725</v>
      </c>
      <c r="DE268">
        <v>34.301099000000001</v>
      </c>
      <c r="DF268">
        <v>34.301099000000001</v>
      </c>
      <c r="DG268">
        <v>-84.559725</v>
      </c>
      <c r="DH268">
        <v>2.5551000000000001E-2</v>
      </c>
      <c r="DI268">
        <v>1.588E-3</v>
      </c>
      <c r="DJ268">
        <v>40</v>
      </c>
      <c r="DK268">
        <v>1990</v>
      </c>
      <c r="DL268">
        <v>0</v>
      </c>
      <c r="DM268">
        <v>2080</v>
      </c>
      <c r="DN268">
        <v>0</v>
      </c>
      <c r="DO268">
        <v>1690</v>
      </c>
      <c r="DP268">
        <v>0</v>
      </c>
      <c r="DQ268">
        <v>1710</v>
      </c>
      <c r="DR268">
        <v>0</v>
      </c>
      <c r="DS268">
        <v>1660</v>
      </c>
      <c r="DT268">
        <v>11.1</v>
      </c>
      <c r="DU268">
        <v>1580</v>
      </c>
      <c r="DV268">
        <v>11.2</v>
      </c>
      <c r="DW268">
        <v>1470</v>
      </c>
      <c r="DX268">
        <v>9.6999999999999993</v>
      </c>
      <c r="DY268">
        <v>1470</v>
      </c>
      <c r="DZ268">
        <v>9.6999999999999993</v>
      </c>
      <c r="EA268">
        <v>1360</v>
      </c>
      <c r="EB268">
        <v>0</v>
      </c>
      <c r="EC268">
        <v>1380</v>
      </c>
      <c r="ED268">
        <v>0</v>
      </c>
      <c r="EE268">
        <v>2.3900000000000001E-4</v>
      </c>
    </row>
    <row r="269" spans="1:135" x14ac:dyDescent="0.3">
      <c r="A269">
        <v>267</v>
      </c>
      <c r="B269" t="s">
        <v>135</v>
      </c>
      <c r="C269">
        <v>844</v>
      </c>
      <c r="D269">
        <v>76411</v>
      </c>
      <c r="E269" t="s">
        <v>135</v>
      </c>
      <c r="F269">
        <v>4633209</v>
      </c>
      <c r="G269" t="s">
        <v>450</v>
      </c>
      <c r="H269" s="1">
        <v>41585</v>
      </c>
      <c r="I269" t="s">
        <v>451</v>
      </c>
      <c r="J269" t="s">
        <v>499</v>
      </c>
      <c r="K269" t="s">
        <v>514</v>
      </c>
      <c r="L269" t="s">
        <v>218</v>
      </c>
      <c r="M269">
        <v>0</v>
      </c>
      <c r="N269">
        <v>0</v>
      </c>
      <c r="O269">
        <v>1</v>
      </c>
      <c r="P269" t="s">
        <v>141</v>
      </c>
      <c r="Q269" t="s">
        <v>186</v>
      </c>
      <c r="R269" t="s">
        <v>143</v>
      </c>
      <c r="S269" t="s">
        <v>219</v>
      </c>
      <c r="T269" t="s">
        <v>216</v>
      </c>
      <c r="U269">
        <v>1</v>
      </c>
      <c r="V269" t="s">
        <v>165</v>
      </c>
      <c r="W269" t="s">
        <v>166</v>
      </c>
      <c r="X269" t="s">
        <v>147</v>
      </c>
      <c r="Y269" t="s">
        <v>167</v>
      </c>
      <c r="Z269">
        <v>59</v>
      </c>
      <c r="AA269" t="s">
        <v>149</v>
      </c>
      <c r="AB269" t="s">
        <v>197</v>
      </c>
      <c r="AC269" t="s">
        <v>501</v>
      </c>
      <c r="AD269">
        <v>5.5369999999999999</v>
      </c>
      <c r="AE269">
        <v>34.282015000000001</v>
      </c>
      <c r="AF269">
        <v>-84.574340000000007</v>
      </c>
      <c r="AG269">
        <v>41</v>
      </c>
      <c r="AH269">
        <v>101</v>
      </c>
      <c r="AI269">
        <v>1280</v>
      </c>
      <c r="AJ269" t="s">
        <v>502</v>
      </c>
      <c r="AK269">
        <v>16</v>
      </c>
      <c r="AL269">
        <v>16</v>
      </c>
      <c r="AM269" t="s">
        <v>153</v>
      </c>
      <c r="AN269">
        <v>534.4</v>
      </c>
      <c r="AO269">
        <v>115.9</v>
      </c>
      <c r="AP269">
        <v>1080.2</v>
      </c>
      <c r="AQ269">
        <v>-84.574684000000005</v>
      </c>
      <c r="AR269">
        <v>34.280475000000003</v>
      </c>
      <c r="AS269">
        <v>-84.572897999999995</v>
      </c>
      <c r="AT269">
        <v>34.282488999999998</v>
      </c>
      <c r="AU269" t="s">
        <v>501</v>
      </c>
      <c r="AV269">
        <v>1</v>
      </c>
      <c r="AW269">
        <v>57</v>
      </c>
      <c r="AX269">
        <v>108</v>
      </c>
      <c r="AY269">
        <v>0</v>
      </c>
      <c r="AZ269">
        <v>55</v>
      </c>
      <c r="BA269">
        <v>12.67</v>
      </c>
      <c r="BB269">
        <v>11.4</v>
      </c>
      <c r="BC269">
        <v>1139.4000000000001</v>
      </c>
      <c r="BD269">
        <v>1158.8</v>
      </c>
      <c r="BE269">
        <v>1141.0999999999999</v>
      </c>
      <c r="BF269">
        <v>0</v>
      </c>
      <c r="BG269">
        <v>43.2</v>
      </c>
      <c r="BH269">
        <v>11.8</v>
      </c>
      <c r="BI269" s="1">
        <v>42712</v>
      </c>
      <c r="BJ269" t="s">
        <v>512</v>
      </c>
      <c r="BK269">
        <v>3.2360000000000002E-3</v>
      </c>
      <c r="BL269">
        <v>9581</v>
      </c>
      <c r="BM269">
        <v>9429</v>
      </c>
      <c r="BN269" t="s">
        <v>501</v>
      </c>
      <c r="BO269" t="s">
        <v>457</v>
      </c>
      <c r="BP269">
        <v>1</v>
      </c>
      <c r="BQ269">
        <v>10800</v>
      </c>
      <c r="BR269">
        <v>6</v>
      </c>
      <c r="BS269">
        <v>1</v>
      </c>
      <c r="BT269">
        <v>2</v>
      </c>
      <c r="BU269">
        <v>1</v>
      </c>
      <c r="BV269">
        <v>1</v>
      </c>
      <c r="BW269">
        <v>2</v>
      </c>
      <c r="BX269">
        <v>0</v>
      </c>
      <c r="BY269">
        <v>5</v>
      </c>
      <c r="BZ269" t="s">
        <v>156</v>
      </c>
      <c r="CA269">
        <v>57</v>
      </c>
      <c r="CB269">
        <v>108</v>
      </c>
      <c r="CC269">
        <v>0</v>
      </c>
      <c r="CD269" t="s">
        <v>157</v>
      </c>
      <c r="CE269" t="s">
        <v>157</v>
      </c>
      <c r="CF269">
        <v>0</v>
      </c>
      <c r="CG269">
        <v>55</v>
      </c>
      <c r="CH269">
        <v>1660</v>
      </c>
      <c r="CI269" t="s">
        <v>158</v>
      </c>
      <c r="CJ269">
        <v>0</v>
      </c>
      <c r="CK269">
        <v>2.3479610000000002</v>
      </c>
      <c r="CL269">
        <v>11</v>
      </c>
      <c r="CM269" t="s">
        <v>159</v>
      </c>
      <c r="CN269">
        <v>1660</v>
      </c>
      <c r="CO269">
        <v>84702</v>
      </c>
      <c r="CP269">
        <v>4.0990000000000002</v>
      </c>
      <c r="CQ269">
        <v>6.4470000000000001</v>
      </c>
      <c r="CR269">
        <v>84702</v>
      </c>
      <c r="CS269">
        <v>0</v>
      </c>
      <c r="CT269">
        <v>12397.232163000001</v>
      </c>
      <c r="CU269">
        <v>100</v>
      </c>
      <c r="CV269">
        <v>9430</v>
      </c>
      <c r="CW269">
        <v>7.7868000000000007E-2</v>
      </c>
      <c r="CX269">
        <v>0</v>
      </c>
      <c r="CY269">
        <v>3.2360000000000002E-3</v>
      </c>
      <c r="CZ269">
        <v>127</v>
      </c>
      <c r="DA269" t="s">
        <v>532</v>
      </c>
      <c r="DB269" t="s">
        <v>161</v>
      </c>
      <c r="DC269" t="s">
        <v>533</v>
      </c>
      <c r="DD269">
        <v>-84.559725</v>
      </c>
      <c r="DE269">
        <v>34.301099000000001</v>
      </c>
      <c r="DF269">
        <v>34.301099000000001</v>
      </c>
      <c r="DG269">
        <v>-84.559725</v>
      </c>
      <c r="DH269">
        <v>2.2800000000000001E-2</v>
      </c>
      <c r="DI269">
        <v>3.2360000000000002E-3</v>
      </c>
      <c r="DJ269">
        <v>41</v>
      </c>
      <c r="DK269">
        <v>1990</v>
      </c>
      <c r="DL269">
        <v>0</v>
      </c>
      <c r="DM269">
        <v>2080</v>
      </c>
      <c r="DN269">
        <v>0</v>
      </c>
      <c r="DO269">
        <v>1690</v>
      </c>
      <c r="DP269">
        <v>0</v>
      </c>
      <c r="DQ269">
        <v>1710</v>
      </c>
      <c r="DR269">
        <v>0</v>
      </c>
      <c r="DS269">
        <v>1660</v>
      </c>
      <c r="DT269">
        <v>11.1</v>
      </c>
      <c r="DU269">
        <v>1580</v>
      </c>
      <c r="DV269">
        <v>11.2</v>
      </c>
      <c r="DW269">
        <v>1470</v>
      </c>
      <c r="DX269">
        <v>9.6999999999999993</v>
      </c>
      <c r="DY269">
        <v>1470</v>
      </c>
      <c r="DZ269">
        <v>9.6999999999999993</v>
      </c>
      <c r="EA269">
        <v>1360</v>
      </c>
      <c r="EB269">
        <v>0</v>
      </c>
      <c r="EC269">
        <v>1380</v>
      </c>
      <c r="ED269">
        <v>0</v>
      </c>
      <c r="EE269">
        <v>0</v>
      </c>
    </row>
    <row r="270" spans="1:135" x14ac:dyDescent="0.3">
      <c r="A270">
        <v>268</v>
      </c>
      <c r="B270" t="s">
        <v>135</v>
      </c>
      <c r="C270">
        <v>891</v>
      </c>
      <c r="D270">
        <v>64401</v>
      </c>
      <c r="E270" t="s">
        <v>135</v>
      </c>
      <c r="F270">
        <v>5193195</v>
      </c>
      <c r="G270" t="s">
        <v>450</v>
      </c>
      <c r="H270" s="1">
        <v>42058</v>
      </c>
      <c r="I270" t="s">
        <v>451</v>
      </c>
      <c r="J270" t="s">
        <v>499</v>
      </c>
      <c r="K270" t="s">
        <v>511</v>
      </c>
      <c r="L270" t="s">
        <v>140</v>
      </c>
      <c r="M270">
        <v>0</v>
      </c>
      <c r="N270">
        <v>0</v>
      </c>
      <c r="O270">
        <v>0</v>
      </c>
      <c r="P270" t="s">
        <v>141</v>
      </c>
      <c r="Q270" t="s">
        <v>186</v>
      </c>
      <c r="R270" t="s">
        <v>177</v>
      </c>
      <c r="S270" t="s">
        <v>177</v>
      </c>
      <c r="T270" t="s">
        <v>221</v>
      </c>
      <c r="U270">
        <v>1</v>
      </c>
      <c r="V270" t="s">
        <v>165</v>
      </c>
      <c r="W270" t="s">
        <v>491</v>
      </c>
      <c r="X270" t="s">
        <v>147</v>
      </c>
      <c r="Y270" t="s">
        <v>167</v>
      </c>
      <c r="Z270">
        <v>64</v>
      </c>
      <c r="AA270" t="s">
        <v>149</v>
      </c>
      <c r="AB270" t="s">
        <v>150</v>
      </c>
      <c r="AC270" t="s">
        <v>501</v>
      </c>
      <c r="AD270">
        <v>5.4359999999999999</v>
      </c>
      <c r="AE270">
        <v>34.280638000000003</v>
      </c>
      <c r="AF270">
        <v>-84.574731</v>
      </c>
      <c r="AG270">
        <v>41</v>
      </c>
      <c r="AH270">
        <v>101</v>
      </c>
      <c r="AI270">
        <v>1280</v>
      </c>
      <c r="AJ270" t="s">
        <v>502</v>
      </c>
      <c r="AK270">
        <v>16</v>
      </c>
      <c r="AL270">
        <v>16</v>
      </c>
      <c r="AM270" t="s">
        <v>153</v>
      </c>
      <c r="AN270">
        <v>534.4</v>
      </c>
      <c r="AO270">
        <v>115.9</v>
      </c>
      <c r="AP270">
        <v>1080.2</v>
      </c>
      <c r="AQ270">
        <v>-84.574684000000005</v>
      </c>
      <c r="AR270">
        <v>34.280475000000003</v>
      </c>
      <c r="AS270">
        <v>-84.572897999999995</v>
      </c>
      <c r="AT270">
        <v>34.282488999999998</v>
      </c>
      <c r="AU270" t="s">
        <v>501</v>
      </c>
      <c r="AV270">
        <v>1</v>
      </c>
      <c r="AW270">
        <v>57</v>
      </c>
      <c r="AX270">
        <v>108</v>
      </c>
      <c r="AY270">
        <v>0</v>
      </c>
      <c r="AZ270">
        <v>55</v>
      </c>
      <c r="BA270">
        <v>12.67</v>
      </c>
      <c r="BB270">
        <v>11.4</v>
      </c>
      <c r="BC270">
        <v>1139.4000000000001</v>
      </c>
      <c r="BD270">
        <v>1158.8</v>
      </c>
      <c r="BE270">
        <v>1141.0999999999999</v>
      </c>
      <c r="BF270">
        <v>0</v>
      </c>
      <c r="BG270">
        <v>43.2</v>
      </c>
      <c r="BH270">
        <v>11.8</v>
      </c>
      <c r="BI270" s="1">
        <v>42712</v>
      </c>
      <c r="BJ270" t="s">
        <v>512</v>
      </c>
      <c r="BK270">
        <v>3.2360000000000002E-3</v>
      </c>
      <c r="BL270">
        <v>9581</v>
      </c>
      <c r="BM270">
        <v>9429</v>
      </c>
      <c r="BN270" t="s">
        <v>501</v>
      </c>
      <c r="BO270" t="s">
        <v>457</v>
      </c>
      <c r="BP270">
        <v>1</v>
      </c>
      <c r="BQ270">
        <v>10800</v>
      </c>
      <c r="BR270">
        <v>6</v>
      </c>
      <c r="BS270">
        <v>1</v>
      </c>
      <c r="BT270">
        <v>2</v>
      </c>
      <c r="BU270">
        <v>1</v>
      </c>
      <c r="BV270">
        <v>1</v>
      </c>
      <c r="BW270">
        <v>2</v>
      </c>
      <c r="BX270">
        <v>0</v>
      </c>
      <c r="BY270">
        <v>5</v>
      </c>
      <c r="BZ270" t="s">
        <v>156</v>
      </c>
      <c r="CA270">
        <v>57</v>
      </c>
      <c r="CB270">
        <v>108</v>
      </c>
      <c r="CC270">
        <v>0</v>
      </c>
      <c r="CD270" t="s">
        <v>157</v>
      </c>
      <c r="CE270" t="s">
        <v>157</v>
      </c>
      <c r="CF270">
        <v>0</v>
      </c>
      <c r="CG270">
        <v>55</v>
      </c>
      <c r="CH270">
        <v>1660</v>
      </c>
      <c r="CI270" t="s">
        <v>158</v>
      </c>
      <c r="CJ270">
        <v>0</v>
      </c>
      <c r="CK270">
        <v>2.3479610000000002</v>
      </c>
      <c r="CL270">
        <v>11</v>
      </c>
      <c r="CM270" t="s">
        <v>159</v>
      </c>
      <c r="CN270">
        <v>1660</v>
      </c>
      <c r="CO270">
        <v>84702</v>
      </c>
      <c r="CP270">
        <v>4.0990000000000002</v>
      </c>
      <c r="CQ270">
        <v>6.4470000000000001</v>
      </c>
      <c r="CR270">
        <v>84702</v>
      </c>
      <c r="CS270">
        <v>0</v>
      </c>
      <c r="CT270">
        <v>12397.232163000001</v>
      </c>
      <c r="CU270">
        <v>100</v>
      </c>
      <c r="CV270">
        <v>9430</v>
      </c>
      <c r="CW270">
        <v>7.7868000000000007E-2</v>
      </c>
      <c r="CX270">
        <v>0</v>
      </c>
      <c r="CY270">
        <v>3.2360000000000002E-3</v>
      </c>
      <c r="CZ270">
        <v>127</v>
      </c>
      <c r="DA270" t="s">
        <v>532</v>
      </c>
      <c r="DB270" t="s">
        <v>161</v>
      </c>
      <c r="DC270" t="s">
        <v>533</v>
      </c>
      <c r="DD270">
        <v>-84.559725</v>
      </c>
      <c r="DE270">
        <v>34.301099000000001</v>
      </c>
      <c r="DF270">
        <v>34.301099000000001</v>
      </c>
      <c r="DG270">
        <v>-84.559725</v>
      </c>
      <c r="DH270">
        <v>2.2800000000000001E-2</v>
      </c>
      <c r="DI270">
        <v>3.2360000000000002E-3</v>
      </c>
      <c r="DJ270">
        <v>41</v>
      </c>
      <c r="DK270">
        <v>1990</v>
      </c>
      <c r="DL270">
        <v>0</v>
      </c>
      <c r="DM270">
        <v>2080</v>
      </c>
      <c r="DN270">
        <v>0</v>
      </c>
      <c r="DO270">
        <v>1690</v>
      </c>
      <c r="DP270">
        <v>0</v>
      </c>
      <c r="DQ270">
        <v>1710</v>
      </c>
      <c r="DR270">
        <v>0</v>
      </c>
      <c r="DS270">
        <v>1660</v>
      </c>
      <c r="DT270">
        <v>11.1</v>
      </c>
      <c r="DU270">
        <v>1580</v>
      </c>
      <c r="DV270">
        <v>11.2</v>
      </c>
      <c r="DW270">
        <v>1470</v>
      </c>
      <c r="DX270">
        <v>9.6999999999999993</v>
      </c>
      <c r="DY270">
        <v>1470</v>
      </c>
      <c r="DZ270">
        <v>9.6999999999999993</v>
      </c>
      <c r="EA270">
        <v>1360</v>
      </c>
      <c r="EB270">
        <v>0</v>
      </c>
      <c r="EC270">
        <v>1380</v>
      </c>
      <c r="ED270">
        <v>0</v>
      </c>
      <c r="EE270">
        <v>9.9999999999999995E-7</v>
      </c>
    </row>
    <row r="271" spans="1:135" x14ac:dyDescent="0.3">
      <c r="A271">
        <v>269</v>
      </c>
      <c r="B271" t="s">
        <v>135</v>
      </c>
      <c r="C271">
        <v>968</v>
      </c>
      <c r="D271">
        <v>52893</v>
      </c>
      <c r="E271" t="s">
        <v>135</v>
      </c>
      <c r="F271">
        <v>5668806</v>
      </c>
      <c r="G271" t="s">
        <v>450</v>
      </c>
      <c r="H271" s="1">
        <v>42439</v>
      </c>
      <c r="I271" t="s">
        <v>451</v>
      </c>
      <c r="J271" t="s">
        <v>499</v>
      </c>
      <c r="K271" t="s">
        <v>511</v>
      </c>
      <c r="L271" t="s">
        <v>140</v>
      </c>
      <c r="M271">
        <v>0</v>
      </c>
      <c r="N271">
        <v>0</v>
      </c>
      <c r="O271">
        <v>0</v>
      </c>
      <c r="P271" t="s">
        <v>141</v>
      </c>
      <c r="Q271" t="s">
        <v>186</v>
      </c>
      <c r="R271" t="s">
        <v>219</v>
      </c>
      <c r="S271" t="s">
        <v>219</v>
      </c>
      <c r="T271" t="s">
        <v>144</v>
      </c>
      <c r="U271">
        <v>1</v>
      </c>
      <c r="V271" t="s">
        <v>165</v>
      </c>
      <c r="W271" t="s">
        <v>529</v>
      </c>
      <c r="X271" t="s">
        <v>178</v>
      </c>
      <c r="Y271" t="s">
        <v>148</v>
      </c>
      <c r="Z271">
        <v>24</v>
      </c>
      <c r="AA271" t="s">
        <v>342</v>
      </c>
      <c r="AB271" t="s">
        <v>466</v>
      </c>
      <c r="AC271" t="s">
        <v>501</v>
      </c>
      <c r="AD271">
        <v>5.5588350000000002</v>
      </c>
      <c r="AE271">
        <v>34.282212999999999</v>
      </c>
      <c r="AF271">
        <v>-84.574061999999998</v>
      </c>
      <c r="AG271">
        <v>41</v>
      </c>
      <c r="AH271">
        <v>101</v>
      </c>
      <c r="AI271">
        <v>1280</v>
      </c>
      <c r="AJ271" t="s">
        <v>502</v>
      </c>
      <c r="AK271">
        <v>16</v>
      </c>
      <c r="AL271">
        <v>16</v>
      </c>
      <c r="AM271" t="s">
        <v>153</v>
      </c>
      <c r="AN271">
        <v>534.4</v>
      </c>
      <c r="AO271">
        <v>115.9</v>
      </c>
      <c r="AP271">
        <v>1080.2</v>
      </c>
      <c r="AQ271">
        <v>-84.574684000000005</v>
      </c>
      <c r="AR271">
        <v>34.280475000000003</v>
      </c>
      <c r="AS271">
        <v>-84.572897999999995</v>
      </c>
      <c r="AT271">
        <v>34.282488999999998</v>
      </c>
      <c r="AU271" t="s">
        <v>501</v>
      </c>
      <c r="AV271">
        <v>1</v>
      </c>
      <c r="AW271">
        <v>57</v>
      </c>
      <c r="AX271">
        <v>108</v>
      </c>
      <c r="AY271">
        <v>0</v>
      </c>
      <c r="AZ271">
        <v>55</v>
      </c>
      <c r="BA271">
        <v>12.67</v>
      </c>
      <c r="BB271">
        <v>11.4</v>
      </c>
      <c r="BC271">
        <v>1139.4000000000001</v>
      </c>
      <c r="BD271">
        <v>1158.8</v>
      </c>
      <c r="BE271">
        <v>1141.0999999999999</v>
      </c>
      <c r="BF271">
        <v>0</v>
      </c>
      <c r="BG271">
        <v>43.2</v>
      </c>
      <c r="BH271">
        <v>11.8</v>
      </c>
      <c r="BI271" s="1">
        <v>42712</v>
      </c>
      <c r="BJ271" t="s">
        <v>512</v>
      </c>
      <c r="BK271">
        <v>3.2360000000000002E-3</v>
      </c>
      <c r="BL271">
        <v>9581</v>
      </c>
      <c r="BM271">
        <v>9429</v>
      </c>
      <c r="BN271" t="s">
        <v>501</v>
      </c>
      <c r="BO271" t="s">
        <v>457</v>
      </c>
      <c r="BP271">
        <v>1</v>
      </c>
      <c r="BQ271">
        <v>10800</v>
      </c>
      <c r="BR271">
        <v>6</v>
      </c>
      <c r="BS271">
        <v>1</v>
      </c>
      <c r="BT271">
        <v>2</v>
      </c>
      <c r="BU271">
        <v>1</v>
      </c>
      <c r="BV271">
        <v>1</v>
      </c>
      <c r="BW271">
        <v>2</v>
      </c>
      <c r="BX271">
        <v>0</v>
      </c>
      <c r="BY271">
        <v>5</v>
      </c>
      <c r="BZ271" t="s">
        <v>156</v>
      </c>
      <c r="CA271">
        <v>57</v>
      </c>
      <c r="CB271">
        <v>108</v>
      </c>
      <c r="CC271">
        <v>0</v>
      </c>
      <c r="CD271" t="s">
        <v>157</v>
      </c>
      <c r="CE271" t="s">
        <v>157</v>
      </c>
      <c r="CF271">
        <v>0</v>
      </c>
      <c r="CG271">
        <v>55</v>
      </c>
      <c r="CH271">
        <v>1660</v>
      </c>
      <c r="CI271" t="s">
        <v>158</v>
      </c>
      <c r="CJ271">
        <v>0</v>
      </c>
      <c r="CK271">
        <v>2.3479610000000002</v>
      </c>
      <c r="CL271">
        <v>11</v>
      </c>
      <c r="CM271" t="s">
        <v>159</v>
      </c>
      <c r="CN271">
        <v>1660</v>
      </c>
      <c r="CO271">
        <v>84702</v>
      </c>
      <c r="CP271">
        <v>4.0990000000000002</v>
      </c>
      <c r="CQ271">
        <v>6.4470000000000001</v>
      </c>
      <c r="CR271">
        <v>84702</v>
      </c>
      <c r="CS271">
        <v>0</v>
      </c>
      <c r="CT271">
        <v>12397.232163000001</v>
      </c>
      <c r="CU271">
        <v>100</v>
      </c>
      <c r="CV271">
        <v>9430</v>
      </c>
      <c r="CW271">
        <v>7.7868000000000007E-2</v>
      </c>
      <c r="CX271">
        <v>0</v>
      </c>
      <c r="CY271">
        <v>3.2360000000000002E-3</v>
      </c>
      <c r="CZ271">
        <v>127</v>
      </c>
      <c r="DA271" t="s">
        <v>532</v>
      </c>
      <c r="DB271" t="s">
        <v>161</v>
      </c>
      <c r="DC271" t="s">
        <v>533</v>
      </c>
      <c r="DD271">
        <v>-84.559725</v>
      </c>
      <c r="DE271">
        <v>34.301099000000001</v>
      </c>
      <c r="DF271">
        <v>34.301099000000001</v>
      </c>
      <c r="DG271">
        <v>-84.559725</v>
      </c>
      <c r="DH271">
        <v>2.2800000000000001E-2</v>
      </c>
      <c r="DI271">
        <v>3.2360000000000002E-3</v>
      </c>
      <c r="DJ271">
        <v>41</v>
      </c>
      <c r="DK271">
        <v>1990</v>
      </c>
      <c r="DL271">
        <v>0</v>
      </c>
      <c r="DM271">
        <v>2080</v>
      </c>
      <c r="DN271">
        <v>0</v>
      </c>
      <c r="DO271">
        <v>1690</v>
      </c>
      <c r="DP271">
        <v>0</v>
      </c>
      <c r="DQ271">
        <v>1710</v>
      </c>
      <c r="DR271">
        <v>0</v>
      </c>
      <c r="DS271">
        <v>1660</v>
      </c>
      <c r="DT271">
        <v>11.1</v>
      </c>
      <c r="DU271">
        <v>1580</v>
      </c>
      <c r="DV271">
        <v>11.2</v>
      </c>
      <c r="DW271">
        <v>1470</v>
      </c>
      <c r="DX271">
        <v>9.6999999999999993</v>
      </c>
      <c r="DY271">
        <v>1470</v>
      </c>
      <c r="DZ271">
        <v>9.6999999999999993</v>
      </c>
      <c r="EA271">
        <v>1360</v>
      </c>
      <c r="EB271">
        <v>0</v>
      </c>
      <c r="EC271">
        <v>1380</v>
      </c>
      <c r="ED271">
        <v>0</v>
      </c>
      <c r="EE271">
        <v>0</v>
      </c>
    </row>
    <row r="272" spans="1:135" x14ac:dyDescent="0.3">
      <c r="A272">
        <v>270</v>
      </c>
      <c r="B272" t="s">
        <v>135</v>
      </c>
      <c r="C272">
        <v>974</v>
      </c>
      <c r="D272">
        <v>51247</v>
      </c>
      <c r="E272" t="s">
        <v>135</v>
      </c>
      <c r="F272">
        <v>5737289</v>
      </c>
      <c r="G272" t="s">
        <v>450</v>
      </c>
      <c r="H272" s="1">
        <v>42491</v>
      </c>
      <c r="I272" t="s">
        <v>451</v>
      </c>
      <c r="J272" t="s">
        <v>499</v>
      </c>
      <c r="K272" t="s">
        <v>499</v>
      </c>
      <c r="L272" t="s">
        <v>218</v>
      </c>
      <c r="M272">
        <v>0</v>
      </c>
      <c r="N272">
        <v>0</v>
      </c>
      <c r="O272">
        <v>1</v>
      </c>
      <c r="P272" t="s">
        <v>141</v>
      </c>
      <c r="Q272" t="s">
        <v>186</v>
      </c>
      <c r="R272" t="s">
        <v>177</v>
      </c>
      <c r="S272" t="s">
        <v>177</v>
      </c>
      <c r="T272" t="s">
        <v>221</v>
      </c>
      <c r="U272">
        <v>1</v>
      </c>
      <c r="V272" t="s">
        <v>165</v>
      </c>
      <c r="W272" t="s">
        <v>146</v>
      </c>
      <c r="X272" t="s">
        <v>147</v>
      </c>
      <c r="Y272" t="s">
        <v>148</v>
      </c>
      <c r="Z272">
        <v>19</v>
      </c>
      <c r="AA272" t="s">
        <v>149</v>
      </c>
      <c r="AB272" t="s">
        <v>168</v>
      </c>
      <c r="AC272" t="s">
        <v>501</v>
      </c>
      <c r="AD272">
        <v>5.5875599999999999</v>
      </c>
      <c r="AE272">
        <v>34.282407999999997</v>
      </c>
      <c r="AF272">
        <v>-84.573620000000005</v>
      </c>
      <c r="AG272">
        <v>41</v>
      </c>
      <c r="AH272">
        <v>101</v>
      </c>
      <c r="AI272">
        <v>1280</v>
      </c>
      <c r="AJ272" t="s">
        <v>502</v>
      </c>
      <c r="AK272">
        <v>16</v>
      </c>
      <c r="AL272">
        <v>16</v>
      </c>
      <c r="AM272" t="s">
        <v>153</v>
      </c>
      <c r="AN272">
        <v>534.4</v>
      </c>
      <c r="AO272">
        <v>115.9</v>
      </c>
      <c r="AP272">
        <v>1080.2</v>
      </c>
      <c r="AQ272">
        <v>-84.574684000000005</v>
      </c>
      <c r="AR272">
        <v>34.280475000000003</v>
      </c>
      <c r="AS272">
        <v>-84.572897999999995</v>
      </c>
      <c r="AT272">
        <v>34.282488999999998</v>
      </c>
      <c r="AU272" t="s">
        <v>501</v>
      </c>
      <c r="AV272">
        <v>1</v>
      </c>
      <c r="AW272">
        <v>57</v>
      </c>
      <c r="AX272">
        <v>108</v>
      </c>
      <c r="AY272">
        <v>0</v>
      </c>
      <c r="AZ272">
        <v>55</v>
      </c>
      <c r="BA272">
        <v>12.67</v>
      </c>
      <c r="BB272">
        <v>11.4</v>
      </c>
      <c r="BC272">
        <v>1139.4000000000001</v>
      </c>
      <c r="BD272">
        <v>1158.8</v>
      </c>
      <c r="BE272">
        <v>1141.0999999999999</v>
      </c>
      <c r="BF272">
        <v>0</v>
      </c>
      <c r="BG272">
        <v>43.2</v>
      </c>
      <c r="BH272">
        <v>11.8</v>
      </c>
      <c r="BI272" s="1">
        <v>42712</v>
      </c>
      <c r="BJ272" t="s">
        <v>512</v>
      </c>
      <c r="BK272">
        <v>3.2360000000000002E-3</v>
      </c>
      <c r="BL272">
        <v>9581</v>
      </c>
      <c r="BM272">
        <v>9429</v>
      </c>
      <c r="BN272" t="s">
        <v>501</v>
      </c>
      <c r="BO272" t="s">
        <v>457</v>
      </c>
      <c r="BP272">
        <v>1</v>
      </c>
      <c r="BQ272">
        <v>10800</v>
      </c>
      <c r="BR272">
        <v>6</v>
      </c>
      <c r="BS272">
        <v>1</v>
      </c>
      <c r="BT272">
        <v>2</v>
      </c>
      <c r="BU272">
        <v>1</v>
      </c>
      <c r="BV272">
        <v>1</v>
      </c>
      <c r="BW272">
        <v>2</v>
      </c>
      <c r="BX272">
        <v>0</v>
      </c>
      <c r="BY272">
        <v>5</v>
      </c>
      <c r="BZ272" t="s">
        <v>156</v>
      </c>
      <c r="CA272">
        <v>57</v>
      </c>
      <c r="CB272">
        <v>108</v>
      </c>
      <c r="CC272">
        <v>0</v>
      </c>
      <c r="CD272" t="s">
        <v>157</v>
      </c>
      <c r="CE272" t="s">
        <v>157</v>
      </c>
      <c r="CF272">
        <v>0</v>
      </c>
      <c r="CG272">
        <v>55</v>
      </c>
      <c r="CH272">
        <v>1660</v>
      </c>
      <c r="CI272" t="s">
        <v>158</v>
      </c>
      <c r="CJ272">
        <v>0</v>
      </c>
      <c r="CK272">
        <v>2.3479610000000002</v>
      </c>
      <c r="CL272">
        <v>11</v>
      </c>
      <c r="CM272" t="s">
        <v>159</v>
      </c>
      <c r="CN272">
        <v>1660</v>
      </c>
      <c r="CO272">
        <v>84702</v>
      </c>
      <c r="CP272">
        <v>4.0990000000000002</v>
      </c>
      <c r="CQ272">
        <v>6.4470000000000001</v>
      </c>
      <c r="CR272">
        <v>84702</v>
      </c>
      <c r="CS272">
        <v>0</v>
      </c>
      <c r="CT272">
        <v>12397.232163000001</v>
      </c>
      <c r="CU272">
        <v>100</v>
      </c>
      <c r="CV272">
        <v>9430</v>
      </c>
      <c r="CW272">
        <v>7.7868000000000007E-2</v>
      </c>
      <c r="CX272">
        <v>0</v>
      </c>
      <c r="CY272">
        <v>3.2360000000000002E-3</v>
      </c>
      <c r="CZ272">
        <v>127</v>
      </c>
      <c r="DA272" t="s">
        <v>532</v>
      </c>
      <c r="DB272" t="s">
        <v>161</v>
      </c>
      <c r="DC272" t="s">
        <v>533</v>
      </c>
      <c r="DD272">
        <v>-84.559725</v>
      </c>
      <c r="DE272">
        <v>34.301099000000001</v>
      </c>
      <c r="DF272">
        <v>34.301099000000001</v>
      </c>
      <c r="DG272">
        <v>-84.559725</v>
      </c>
      <c r="DH272">
        <v>2.2800000000000001E-2</v>
      </c>
      <c r="DI272">
        <v>3.2360000000000002E-3</v>
      </c>
      <c r="DJ272">
        <v>41</v>
      </c>
      <c r="DK272">
        <v>1990</v>
      </c>
      <c r="DL272">
        <v>0</v>
      </c>
      <c r="DM272">
        <v>2080</v>
      </c>
      <c r="DN272">
        <v>0</v>
      </c>
      <c r="DO272">
        <v>1690</v>
      </c>
      <c r="DP272">
        <v>0</v>
      </c>
      <c r="DQ272">
        <v>1710</v>
      </c>
      <c r="DR272">
        <v>0</v>
      </c>
      <c r="DS272">
        <v>1660</v>
      </c>
      <c r="DT272">
        <v>11.1</v>
      </c>
      <c r="DU272">
        <v>1580</v>
      </c>
      <c r="DV272">
        <v>11.2</v>
      </c>
      <c r="DW272">
        <v>1470</v>
      </c>
      <c r="DX272">
        <v>9.6999999999999993</v>
      </c>
      <c r="DY272">
        <v>1470</v>
      </c>
      <c r="DZ272">
        <v>9.6999999999999993</v>
      </c>
      <c r="EA272">
        <v>1360</v>
      </c>
      <c r="EB272">
        <v>0</v>
      </c>
      <c r="EC272">
        <v>1380</v>
      </c>
      <c r="ED272">
        <v>0</v>
      </c>
      <c r="EE272">
        <v>0</v>
      </c>
    </row>
    <row r="273" spans="1:135" x14ac:dyDescent="0.3">
      <c r="A273">
        <v>271</v>
      </c>
      <c r="B273" t="s">
        <v>135</v>
      </c>
      <c r="C273">
        <v>490</v>
      </c>
      <c r="D273">
        <v>80132</v>
      </c>
      <c r="E273" t="s">
        <v>135</v>
      </c>
      <c r="F273">
        <v>4472714</v>
      </c>
      <c r="G273" t="s">
        <v>450</v>
      </c>
      <c r="H273" s="1">
        <v>41435</v>
      </c>
      <c r="I273" t="s">
        <v>451</v>
      </c>
      <c r="J273" t="s">
        <v>499</v>
      </c>
      <c r="K273" t="s">
        <v>534</v>
      </c>
      <c r="L273" t="s">
        <v>169</v>
      </c>
      <c r="M273">
        <v>0</v>
      </c>
      <c r="N273">
        <v>0</v>
      </c>
      <c r="O273">
        <v>0</v>
      </c>
      <c r="P273" t="s">
        <v>141</v>
      </c>
      <c r="Q273" t="s">
        <v>186</v>
      </c>
      <c r="R273" t="s">
        <v>177</v>
      </c>
      <c r="S273" t="s">
        <v>219</v>
      </c>
      <c r="T273" t="s">
        <v>221</v>
      </c>
      <c r="U273">
        <v>1</v>
      </c>
      <c r="V273" t="s">
        <v>165</v>
      </c>
      <c r="W273" t="s">
        <v>146</v>
      </c>
      <c r="X273" t="s">
        <v>147</v>
      </c>
      <c r="Y273" t="s">
        <v>167</v>
      </c>
      <c r="Z273">
        <v>37</v>
      </c>
      <c r="AA273" t="s">
        <v>149</v>
      </c>
      <c r="AB273" t="s">
        <v>168</v>
      </c>
      <c r="AC273" t="s">
        <v>501</v>
      </c>
      <c r="AD273">
        <v>6.2480000000000002</v>
      </c>
      <c r="AE273">
        <v>34.282173999999998</v>
      </c>
      <c r="AF273">
        <v>-84.562377999999995</v>
      </c>
      <c r="AG273">
        <v>44</v>
      </c>
      <c r="AH273">
        <v>104</v>
      </c>
      <c r="AI273">
        <v>1283</v>
      </c>
      <c r="AJ273" t="s">
        <v>502</v>
      </c>
      <c r="AK273">
        <v>19</v>
      </c>
      <c r="AL273">
        <v>19</v>
      </c>
      <c r="AM273" t="s">
        <v>153</v>
      </c>
      <c r="AN273">
        <v>1904.9</v>
      </c>
      <c r="AO273">
        <v>42.4</v>
      </c>
      <c r="AP273">
        <v>1409.5</v>
      </c>
      <c r="AQ273">
        <v>-84.566719000000006</v>
      </c>
      <c r="AR273">
        <v>34.282055</v>
      </c>
      <c r="AS273">
        <v>-84.562151999999998</v>
      </c>
      <c r="AT273">
        <v>34.282114999999997</v>
      </c>
      <c r="AU273" t="s">
        <v>501</v>
      </c>
      <c r="AV273">
        <v>1</v>
      </c>
      <c r="AW273">
        <v>57</v>
      </c>
      <c r="AX273">
        <v>108</v>
      </c>
      <c r="AY273">
        <v>0</v>
      </c>
      <c r="AZ273">
        <v>55</v>
      </c>
      <c r="BA273">
        <v>4.4800000000000004</v>
      </c>
      <c r="BB273">
        <v>3.7</v>
      </c>
      <c r="BC273">
        <v>1086.9000000000001</v>
      </c>
      <c r="BD273">
        <v>1095.5</v>
      </c>
      <c r="BE273">
        <v>1079.0999999999999</v>
      </c>
      <c r="BF273">
        <v>0</v>
      </c>
      <c r="BG273">
        <v>76.400000000000006</v>
      </c>
      <c r="BH273">
        <v>0</v>
      </c>
      <c r="BI273" s="1">
        <v>42712</v>
      </c>
      <c r="BJ273" t="s">
        <v>154</v>
      </c>
      <c r="BK273">
        <v>4.6360000000000004E-3</v>
      </c>
      <c r="BL273">
        <v>9581</v>
      </c>
      <c r="BM273">
        <v>9429</v>
      </c>
      <c r="BN273" t="s">
        <v>501</v>
      </c>
      <c r="BO273" t="s">
        <v>457</v>
      </c>
      <c r="BP273">
        <v>1</v>
      </c>
      <c r="BQ273">
        <v>10800</v>
      </c>
      <c r="BR273">
        <v>6</v>
      </c>
      <c r="BS273">
        <v>1</v>
      </c>
      <c r="BT273">
        <v>2</v>
      </c>
      <c r="BU273">
        <v>1</v>
      </c>
      <c r="BV273">
        <v>1</v>
      </c>
      <c r="BW273">
        <v>2</v>
      </c>
      <c r="BX273">
        <v>0</v>
      </c>
      <c r="BY273">
        <v>5</v>
      </c>
      <c r="BZ273" t="s">
        <v>156</v>
      </c>
      <c r="CA273">
        <v>57</v>
      </c>
      <c r="CB273">
        <v>108</v>
      </c>
      <c r="CC273">
        <v>0</v>
      </c>
      <c r="CD273" t="s">
        <v>157</v>
      </c>
      <c r="CE273" t="s">
        <v>157</v>
      </c>
      <c r="CF273">
        <v>0</v>
      </c>
      <c r="CG273">
        <v>55</v>
      </c>
      <c r="CH273">
        <v>1660</v>
      </c>
      <c r="CI273" t="s">
        <v>158</v>
      </c>
      <c r="CJ273">
        <v>0</v>
      </c>
      <c r="CK273">
        <v>2.3479610000000002</v>
      </c>
      <c r="CL273">
        <v>11</v>
      </c>
      <c r="CM273" t="s">
        <v>159</v>
      </c>
      <c r="CN273">
        <v>1660</v>
      </c>
      <c r="CO273">
        <v>84702</v>
      </c>
      <c r="CP273">
        <v>4.0990000000000002</v>
      </c>
      <c r="CQ273">
        <v>6.4470000000000001</v>
      </c>
      <c r="CR273">
        <v>84702</v>
      </c>
      <c r="CS273">
        <v>0</v>
      </c>
      <c r="CT273">
        <v>12397.232163000001</v>
      </c>
      <c r="CU273">
        <v>100</v>
      </c>
      <c r="CV273">
        <v>9430</v>
      </c>
      <c r="CW273">
        <v>7.7868000000000007E-2</v>
      </c>
      <c r="CX273">
        <v>0</v>
      </c>
      <c r="CY273">
        <v>4.6360000000000004E-3</v>
      </c>
      <c r="CZ273">
        <v>127</v>
      </c>
      <c r="DA273" t="s">
        <v>532</v>
      </c>
      <c r="DB273" t="s">
        <v>161</v>
      </c>
      <c r="DC273" t="s">
        <v>533</v>
      </c>
      <c r="DD273">
        <v>-84.559725</v>
      </c>
      <c r="DE273">
        <v>34.301099000000001</v>
      </c>
      <c r="DF273">
        <v>34.301099000000001</v>
      </c>
      <c r="DG273">
        <v>-84.559725</v>
      </c>
      <c r="DH273">
        <v>1.9067000000000001E-2</v>
      </c>
      <c r="DI273">
        <v>4.6360000000000004E-3</v>
      </c>
      <c r="DJ273">
        <v>44</v>
      </c>
      <c r="DK273">
        <v>1990</v>
      </c>
      <c r="DL273">
        <v>0</v>
      </c>
      <c r="DM273">
        <v>2080</v>
      </c>
      <c r="DN273">
        <v>0</v>
      </c>
      <c r="DO273">
        <v>1690</v>
      </c>
      <c r="DP273">
        <v>0</v>
      </c>
      <c r="DQ273">
        <v>1710</v>
      </c>
      <c r="DR273">
        <v>0</v>
      </c>
      <c r="DS273">
        <v>1660</v>
      </c>
      <c r="DT273">
        <v>11.1</v>
      </c>
      <c r="DU273">
        <v>1580</v>
      </c>
      <c r="DV273">
        <v>11.2</v>
      </c>
      <c r="DW273">
        <v>1470</v>
      </c>
      <c r="DX273">
        <v>9.6999999999999993</v>
      </c>
      <c r="DY273">
        <v>1470</v>
      </c>
      <c r="DZ273">
        <v>9.6999999999999993</v>
      </c>
      <c r="EA273">
        <v>1360</v>
      </c>
      <c r="EB273">
        <v>0</v>
      </c>
      <c r="EC273">
        <v>1380</v>
      </c>
      <c r="ED273">
        <v>0</v>
      </c>
      <c r="EE273">
        <v>0</v>
      </c>
    </row>
    <row r="274" spans="1:135" x14ac:dyDescent="0.3">
      <c r="A274">
        <v>272</v>
      </c>
      <c r="B274" t="s">
        <v>135</v>
      </c>
      <c r="C274">
        <v>818</v>
      </c>
      <c r="D274">
        <v>83604</v>
      </c>
      <c r="E274" t="s">
        <v>135</v>
      </c>
      <c r="F274">
        <v>4327401</v>
      </c>
      <c r="G274" t="s">
        <v>450</v>
      </c>
      <c r="H274" s="1">
        <v>41290</v>
      </c>
      <c r="I274" t="s">
        <v>451</v>
      </c>
      <c r="J274" t="s">
        <v>499</v>
      </c>
      <c r="K274" t="s">
        <v>534</v>
      </c>
      <c r="L274" t="s">
        <v>140</v>
      </c>
      <c r="M274">
        <v>0</v>
      </c>
      <c r="N274">
        <v>0</v>
      </c>
      <c r="O274">
        <v>0</v>
      </c>
      <c r="P274" t="s">
        <v>141</v>
      </c>
      <c r="Q274" t="s">
        <v>186</v>
      </c>
      <c r="R274" t="s">
        <v>176</v>
      </c>
      <c r="S274" t="s">
        <v>202</v>
      </c>
      <c r="T274" t="s">
        <v>271</v>
      </c>
      <c r="U274">
        <v>1</v>
      </c>
      <c r="V274" t="s">
        <v>165</v>
      </c>
      <c r="W274" t="s">
        <v>146</v>
      </c>
      <c r="X274" t="s">
        <v>178</v>
      </c>
      <c r="Y274" t="s">
        <v>167</v>
      </c>
      <c r="Z274">
        <v>27</v>
      </c>
      <c r="AA274" t="s">
        <v>149</v>
      </c>
      <c r="AB274" t="s">
        <v>168</v>
      </c>
      <c r="AC274" t="s">
        <v>501</v>
      </c>
      <c r="AD274">
        <v>6.2599970000000003</v>
      </c>
      <c r="AE274">
        <v>34.282119999999999</v>
      </c>
      <c r="AF274">
        <v>-84.562166000000005</v>
      </c>
      <c r="AG274">
        <v>44</v>
      </c>
      <c r="AH274">
        <v>104</v>
      </c>
      <c r="AI274">
        <v>1283</v>
      </c>
      <c r="AJ274" t="s">
        <v>502</v>
      </c>
      <c r="AK274">
        <v>19</v>
      </c>
      <c r="AL274">
        <v>19</v>
      </c>
      <c r="AM274" t="s">
        <v>153</v>
      </c>
      <c r="AN274">
        <v>1904.9</v>
      </c>
      <c r="AO274">
        <v>42.4</v>
      </c>
      <c r="AP274">
        <v>1409.5</v>
      </c>
      <c r="AQ274">
        <v>-84.566719000000006</v>
      </c>
      <c r="AR274">
        <v>34.282055</v>
      </c>
      <c r="AS274">
        <v>-84.562151999999998</v>
      </c>
      <c r="AT274">
        <v>34.282114999999997</v>
      </c>
      <c r="AU274" t="s">
        <v>501</v>
      </c>
      <c r="AV274">
        <v>1</v>
      </c>
      <c r="AW274">
        <v>57</v>
      </c>
      <c r="AX274">
        <v>108</v>
      </c>
      <c r="AY274">
        <v>0</v>
      </c>
      <c r="AZ274">
        <v>55</v>
      </c>
      <c r="BA274">
        <v>4.4800000000000004</v>
      </c>
      <c r="BB274">
        <v>3.7</v>
      </c>
      <c r="BC274">
        <v>1086.9000000000001</v>
      </c>
      <c r="BD274">
        <v>1095.5</v>
      </c>
      <c r="BE274">
        <v>1079.0999999999999</v>
      </c>
      <c r="BF274">
        <v>0</v>
      </c>
      <c r="BG274">
        <v>76.400000000000006</v>
      </c>
      <c r="BH274">
        <v>0</v>
      </c>
      <c r="BI274" s="1">
        <v>42712</v>
      </c>
      <c r="BJ274" t="s">
        <v>154</v>
      </c>
      <c r="BK274">
        <v>4.6360000000000004E-3</v>
      </c>
      <c r="BL274">
        <v>9581</v>
      </c>
      <c r="BM274">
        <v>9429</v>
      </c>
      <c r="BN274" t="s">
        <v>501</v>
      </c>
      <c r="BO274" t="s">
        <v>457</v>
      </c>
      <c r="BP274">
        <v>1</v>
      </c>
      <c r="BQ274">
        <v>10800</v>
      </c>
      <c r="BR274">
        <v>6</v>
      </c>
      <c r="BS274">
        <v>1</v>
      </c>
      <c r="BT274">
        <v>2</v>
      </c>
      <c r="BU274">
        <v>1</v>
      </c>
      <c r="BV274">
        <v>1</v>
      </c>
      <c r="BW274">
        <v>2</v>
      </c>
      <c r="BX274">
        <v>0</v>
      </c>
      <c r="BY274">
        <v>5</v>
      </c>
      <c r="BZ274" t="s">
        <v>156</v>
      </c>
      <c r="CA274">
        <v>57</v>
      </c>
      <c r="CB274">
        <v>108</v>
      </c>
      <c r="CC274">
        <v>0</v>
      </c>
      <c r="CD274" t="s">
        <v>157</v>
      </c>
      <c r="CE274" t="s">
        <v>157</v>
      </c>
      <c r="CF274">
        <v>0</v>
      </c>
      <c r="CG274">
        <v>55</v>
      </c>
      <c r="CH274">
        <v>1660</v>
      </c>
      <c r="CI274" t="s">
        <v>158</v>
      </c>
      <c r="CJ274">
        <v>0</v>
      </c>
      <c r="CK274">
        <v>2.3479610000000002</v>
      </c>
      <c r="CL274">
        <v>11</v>
      </c>
      <c r="CM274" t="s">
        <v>159</v>
      </c>
      <c r="CN274">
        <v>1660</v>
      </c>
      <c r="CO274">
        <v>84702</v>
      </c>
      <c r="CP274">
        <v>4.0990000000000002</v>
      </c>
      <c r="CQ274">
        <v>6.4470000000000001</v>
      </c>
      <c r="CR274">
        <v>84702</v>
      </c>
      <c r="CS274">
        <v>0</v>
      </c>
      <c r="CT274">
        <v>12397.232163000001</v>
      </c>
      <c r="CU274">
        <v>100</v>
      </c>
      <c r="CV274">
        <v>9430</v>
      </c>
      <c r="CW274">
        <v>7.7868000000000007E-2</v>
      </c>
      <c r="CX274">
        <v>0</v>
      </c>
      <c r="CY274">
        <v>4.6360000000000004E-3</v>
      </c>
      <c r="CZ274">
        <v>127</v>
      </c>
      <c r="DA274" t="s">
        <v>532</v>
      </c>
      <c r="DB274" t="s">
        <v>161</v>
      </c>
      <c r="DC274" t="s">
        <v>533</v>
      </c>
      <c r="DD274">
        <v>-84.559725</v>
      </c>
      <c r="DE274">
        <v>34.301099000000001</v>
      </c>
      <c r="DF274">
        <v>34.301099000000001</v>
      </c>
      <c r="DG274">
        <v>-84.559725</v>
      </c>
      <c r="DH274">
        <v>1.9067000000000001E-2</v>
      </c>
      <c r="DI274">
        <v>4.6360000000000004E-3</v>
      </c>
      <c r="DJ274">
        <v>44</v>
      </c>
      <c r="DK274">
        <v>1990</v>
      </c>
      <c r="DL274">
        <v>0</v>
      </c>
      <c r="DM274">
        <v>2080</v>
      </c>
      <c r="DN274">
        <v>0</v>
      </c>
      <c r="DO274">
        <v>1690</v>
      </c>
      <c r="DP274">
        <v>0</v>
      </c>
      <c r="DQ274">
        <v>1710</v>
      </c>
      <c r="DR274">
        <v>0</v>
      </c>
      <c r="DS274">
        <v>1660</v>
      </c>
      <c r="DT274">
        <v>11.1</v>
      </c>
      <c r="DU274">
        <v>1580</v>
      </c>
      <c r="DV274">
        <v>11.2</v>
      </c>
      <c r="DW274">
        <v>1470</v>
      </c>
      <c r="DX274">
        <v>9.6999999999999993</v>
      </c>
      <c r="DY274">
        <v>1470</v>
      </c>
      <c r="DZ274">
        <v>9.6999999999999993</v>
      </c>
      <c r="EA274">
        <v>1360</v>
      </c>
      <c r="EB274">
        <v>0</v>
      </c>
      <c r="EC274">
        <v>1380</v>
      </c>
      <c r="ED274">
        <v>0</v>
      </c>
      <c r="EE274">
        <v>0</v>
      </c>
    </row>
    <row r="275" spans="1:135" x14ac:dyDescent="0.3">
      <c r="A275">
        <v>273</v>
      </c>
      <c r="B275" t="s">
        <v>135</v>
      </c>
      <c r="C275">
        <v>939</v>
      </c>
      <c r="D275">
        <v>17039</v>
      </c>
      <c r="E275" t="s">
        <v>135</v>
      </c>
      <c r="F275">
        <v>7194375</v>
      </c>
      <c r="G275" t="s">
        <v>450</v>
      </c>
      <c r="H275" s="1">
        <v>43587</v>
      </c>
      <c r="I275" t="s">
        <v>451</v>
      </c>
      <c r="J275" t="s">
        <v>499</v>
      </c>
      <c r="K275" t="s">
        <v>139</v>
      </c>
      <c r="L275" t="s">
        <v>218</v>
      </c>
      <c r="M275">
        <v>0</v>
      </c>
      <c r="N275">
        <v>0</v>
      </c>
      <c r="O275">
        <v>1</v>
      </c>
      <c r="P275" t="s">
        <v>141</v>
      </c>
      <c r="Q275" t="s">
        <v>186</v>
      </c>
      <c r="R275" t="s">
        <v>177</v>
      </c>
      <c r="S275" t="s">
        <v>272</v>
      </c>
      <c r="T275" t="s">
        <v>271</v>
      </c>
      <c r="U275">
        <v>1</v>
      </c>
      <c r="V275" t="s">
        <v>165</v>
      </c>
      <c r="W275" t="s">
        <v>146</v>
      </c>
      <c r="X275" t="s">
        <v>147</v>
      </c>
      <c r="Y275" t="s">
        <v>148</v>
      </c>
      <c r="Z275">
        <v>57</v>
      </c>
      <c r="AA275" t="s">
        <v>342</v>
      </c>
      <c r="AB275" t="s">
        <v>535</v>
      </c>
      <c r="AC275" t="s">
        <v>501</v>
      </c>
      <c r="AD275">
        <v>6.2288680000000003</v>
      </c>
      <c r="AE275">
        <v>34.282243000000001</v>
      </c>
      <c r="AF275">
        <v>-84.562684000000004</v>
      </c>
      <c r="AG275">
        <v>44</v>
      </c>
      <c r="AH275">
        <v>104</v>
      </c>
      <c r="AI275">
        <v>1283</v>
      </c>
      <c r="AJ275" t="s">
        <v>502</v>
      </c>
      <c r="AK275">
        <v>19</v>
      </c>
      <c r="AL275">
        <v>19</v>
      </c>
      <c r="AM275" t="s">
        <v>153</v>
      </c>
      <c r="AN275">
        <v>1904.9</v>
      </c>
      <c r="AO275">
        <v>42.4</v>
      </c>
      <c r="AP275">
        <v>1409.5</v>
      </c>
      <c r="AQ275">
        <v>-84.566719000000006</v>
      </c>
      <c r="AR275">
        <v>34.282055</v>
      </c>
      <c r="AS275">
        <v>-84.562151999999998</v>
      </c>
      <c r="AT275">
        <v>34.282114999999997</v>
      </c>
      <c r="AU275" t="s">
        <v>501</v>
      </c>
      <c r="AV275">
        <v>1</v>
      </c>
      <c r="AW275">
        <v>57</v>
      </c>
      <c r="AX275">
        <v>108</v>
      </c>
      <c r="AY275">
        <v>0</v>
      </c>
      <c r="AZ275">
        <v>55</v>
      </c>
      <c r="BA275">
        <v>4.4800000000000004</v>
      </c>
      <c r="BB275">
        <v>3.7</v>
      </c>
      <c r="BC275">
        <v>1086.9000000000001</v>
      </c>
      <c r="BD275">
        <v>1095.5</v>
      </c>
      <c r="BE275">
        <v>1079.0999999999999</v>
      </c>
      <c r="BF275">
        <v>0</v>
      </c>
      <c r="BG275">
        <v>76.400000000000006</v>
      </c>
      <c r="BH275">
        <v>0</v>
      </c>
      <c r="BI275" s="1">
        <v>42712</v>
      </c>
      <c r="BJ275" t="s">
        <v>154</v>
      </c>
      <c r="BK275">
        <v>4.6360000000000004E-3</v>
      </c>
      <c r="BL275">
        <v>9581</v>
      </c>
      <c r="BM275">
        <v>9429</v>
      </c>
      <c r="BN275" t="s">
        <v>501</v>
      </c>
      <c r="BO275" t="s">
        <v>457</v>
      </c>
      <c r="BP275">
        <v>1</v>
      </c>
      <c r="BQ275">
        <v>10800</v>
      </c>
      <c r="BR275">
        <v>6</v>
      </c>
      <c r="BS275">
        <v>1</v>
      </c>
      <c r="BT275">
        <v>2</v>
      </c>
      <c r="BU275">
        <v>1</v>
      </c>
      <c r="BV275">
        <v>1</v>
      </c>
      <c r="BW275">
        <v>2</v>
      </c>
      <c r="BX275">
        <v>0</v>
      </c>
      <c r="BY275">
        <v>5</v>
      </c>
      <c r="BZ275" t="s">
        <v>156</v>
      </c>
      <c r="CA275">
        <v>57</v>
      </c>
      <c r="CB275">
        <v>108</v>
      </c>
      <c r="CC275">
        <v>0</v>
      </c>
      <c r="CD275" t="s">
        <v>157</v>
      </c>
      <c r="CE275" t="s">
        <v>157</v>
      </c>
      <c r="CF275">
        <v>0</v>
      </c>
      <c r="CG275">
        <v>55</v>
      </c>
      <c r="CH275">
        <v>1660</v>
      </c>
      <c r="CI275" t="s">
        <v>158</v>
      </c>
      <c r="CJ275">
        <v>0</v>
      </c>
      <c r="CK275">
        <v>2.3479610000000002</v>
      </c>
      <c r="CL275">
        <v>11</v>
      </c>
      <c r="CM275" t="s">
        <v>159</v>
      </c>
      <c r="CN275">
        <v>1660</v>
      </c>
      <c r="CO275">
        <v>84702</v>
      </c>
      <c r="CP275">
        <v>4.0990000000000002</v>
      </c>
      <c r="CQ275">
        <v>6.4470000000000001</v>
      </c>
      <c r="CR275">
        <v>84702</v>
      </c>
      <c r="CS275">
        <v>0</v>
      </c>
      <c r="CT275">
        <v>12397.232163000001</v>
      </c>
      <c r="CU275">
        <v>100</v>
      </c>
      <c r="CV275">
        <v>9430</v>
      </c>
      <c r="CW275">
        <v>7.7868000000000007E-2</v>
      </c>
      <c r="CX275">
        <v>0</v>
      </c>
      <c r="CY275">
        <v>4.6360000000000004E-3</v>
      </c>
      <c r="CZ275">
        <v>127</v>
      </c>
      <c r="DA275" t="s">
        <v>532</v>
      </c>
      <c r="DB275" t="s">
        <v>161</v>
      </c>
      <c r="DC275" t="s">
        <v>533</v>
      </c>
      <c r="DD275">
        <v>-84.559725</v>
      </c>
      <c r="DE275">
        <v>34.301099000000001</v>
      </c>
      <c r="DF275">
        <v>34.301099000000001</v>
      </c>
      <c r="DG275">
        <v>-84.559725</v>
      </c>
      <c r="DH275">
        <v>1.9067000000000001E-2</v>
      </c>
      <c r="DI275">
        <v>4.6360000000000004E-3</v>
      </c>
      <c r="DJ275">
        <v>44</v>
      </c>
      <c r="DK275">
        <v>1990</v>
      </c>
      <c r="DL275">
        <v>0</v>
      </c>
      <c r="DM275">
        <v>2080</v>
      </c>
      <c r="DN275">
        <v>0</v>
      </c>
      <c r="DO275">
        <v>1690</v>
      </c>
      <c r="DP275">
        <v>0</v>
      </c>
      <c r="DQ275">
        <v>1710</v>
      </c>
      <c r="DR275">
        <v>0</v>
      </c>
      <c r="DS275">
        <v>1660</v>
      </c>
      <c r="DT275">
        <v>11.1</v>
      </c>
      <c r="DU275">
        <v>1580</v>
      </c>
      <c r="DV275">
        <v>11.2</v>
      </c>
      <c r="DW275">
        <v>1470</v>
      </c>
      <c r="DX275">
        <v>9.6999999999999993</v>
      </c>
      <c r="DY275">
        <v>1470</v>
      </c>
      <c r="DZ275">
        <v>9.6999999999999993</v>
      </c>
      <c r="EA275">
        <v>1360</v>
      </c>
      <c r="EB275">
        <v>0</v>
      </c>
      <c r="EC275">
        <v>1380</v>
      </c>
      <c r="ED275">
        <v>0</v>
      </c>
      <c r="EE275">
        <v>0</v>
      </c>
    </row>
    <row r="276" spans="1:135" x14ac:dyDescent="0.3">
      <c r="A276">
        <v>274</v>
      </c>
      <c r="B276" t="s">
        <v>135</v>
      </c>
      <c r="C276">
        <v>1015</v>
      </c>
      <c r="D276">
        <v>42362</v>
      </c>
      <c r="E276" t="s">
        <v>135</v>
      </c>
      <c r="F276">
        <v>6115440</v>
      </c>
      <c r="G276" t="s">
        <v>450</v>
      </c>
      <c r="H276" s="1">
        <v>42778</v>
      </c>
      <c r="I276" t="s">
        <v>451</v>
      </c>
      <c r="J276" t="s">
        <v>499</v>
      </c>
      <c r="K276" t="s">
        <v>534</v>
      </c>
      <c r="L276" t="s">
        <v>140</v>
      </c>
      <c r="M276">
        <v>0</v>
      </c>
      <c r="N276">
        <v>0</v>
      </c>
      <c r="O276">
        <v>0</v>
      </c>
      <c r="P276" t="s">
        <v>141</v>
      </c>
      <c r="Q276" t="s">
        <v>186</v>
      </c>
      <c r="R276" t="s">
        <v>462</v>
      </c>
      <c r="S276" t="s">
        <v>462</v>
      </c>
      <c r="T276" t="s">
        <v>216</v>
      </c>
      <c r="U276">
        <v>1</v>
      </c>
      <c r="V276" t="s">
        <v>165</v>
      </c>
      <c r="W276" t="s">
        <v>146</v>
      </c>
      <c r="X276" t="s">
        <v>147</v>
      </c>
      <c r="Y276" t="s">
        <v>167</v>
      </c>
      <c r="Z276">
        <v>33</v>
      </c>
      <c r="AA276" t="s">
        <v>266</v>
      </c>
      <c r="AB276" t="s">
        <v>168</v>
      </c>
      <c r="AC276" t="s">
        <v>501</v>
      </c>
      <c r="AD276">
        <v>6.2541589999999996</v>
      </c>
      <c r="AE276">
        <v>34.282145</v>
      </c>
      <c r="AF276">
        <v>-84.562262000000004</v>
      </c>
      <c r="AG276">
        <v>44</v>
      </c>
      <c r="AH276">
        <v>104</v>
      </c>
      <c r="AI276">
        <v>1283</v>
      </c>
      <c r="AJ276" t="s">
        <v>502</v>
      </c>
      <c r="AK276">
        <v>19</v>
      </c>
      <c r="AL276">
        <v>19</v>
      </c>
      <c r="AM276" t="s">
        <v>153</v>
      </c>
      <c r="AN276">
        <v>1904.9</v>
      </c>
      <c r="AO276">
        <v>42.4</v>
      </c>
      <c r="AP276">
        <v>1409.5</v>
      </c>
      <c r="AQ276">
        <v>-84.566719000000006</v>
      </c>
      <c r="AR276">
        <v>34.282055</v>
      </c>
      <c r="AS276">
        <v>-84.562151999999998</v>
      </c>
      <c r="AT276">
        <v>34.282114999999997</v>
      </c>
      <c r="AU276" t="s">
        <v>501</v>
      </c>
      <c r="AV276">
        <v>1</v>
      </c>
      <c r="AW276">
        <v>57</v>
      </c>
      <c r="AX276">
        <v>108</v>
      </c>
      <c r="AY276">
        <v>0</v>
      </c>
      <c r="AZ276">
        <v>55</v>
      </c>
      <c r="BA276">
        <v>4.4800000000000004</v>
      </c>
      <c r="BB276">
        <v>3.7</v>
      </c>
      <c r="BC276">
        <v>1086.9000000000001</v>
      </c>
      <c r="BD276">
        <v>1095.5</v>
      </c>
      <c r="BE276">
        <v>1079.0999999999999</v>
      </c>
      <c r="BF276">
        <v>0</v>
      </c>
      <c r="BG276">
        <v>76.400000000000006</v>
      </c>
      <c r="BH276">
        <v>0</v>
      </c>
      <c r="BI276" s="1">
        <v>42712</v>
      </c>
      <c r="BJ276" t="s">
        <v>154</v>
      </c>
      <c r="BK276">
        <v>4.6360000000000004E-3</v>
      </c>
      <c r="BL276">
        <v>9581</v>
      </c>
      <c r="BM276">
        <v>9429</v>
      </c>
      <c r="BN276" t="s">
        <v>501</v>
      </c>
      <c r="BO276" t="s">
        <v>457</v>
      </c>
      <c r="BP276">
        <v>1</v>
      </c>
      <c r="BQ276">
        <v>10800</v>
      </c>
      <c r="BR276">
        <v>6</v>
      </c>
      <c r="BS276">
        <v>1</v>
      </c>
      <c r="BT276">
        <v>2</v>
      </c>
      <c r="BU276">
        <v>1</v>
      </c>
      <c r="BV276">
        <v>1</v>
      </c>
      <c r="BW276">
        <v>2</v>
      </c>
      <c r="BX276">
        <v>0</v>
      </c>
      <c r="BY276">
        <v>5</v>
      </c>
      <c r="BZ276" t="s">
        <v>156</v>
      </c>
      <c r="CA276">
        <v>57</v>
      </c>
      <c r="CB276">
        <v>108</v>
      </c>
      <c r="CC276">
        <v>0</v>
      </c>
      <c r="CD276" t="s">
        <v>157</v>
      </c>
      <c r="CE276" t="s">
        <v>157</v>
      </c>
      <c r="CF276">
        <v>0</v>
      </c>
      <c r="CG276">
        <v>55</v>
      </c>
      <c r="CH276">
        <v>1660</v>
      </c>
      <c r="CI276" t="s">
        <v>158</v>
      </c>
      <c r="CJ276">
        <v>0</v>
      </c>
      <c r="CK276">
        <v>2.3479610000000002</v>
      </c>
      <c r="CL276">
        <v>11</v>
      </c>
      <c r="CM276" t="s">
        <v>159</v>
      </c>
      <c r="CN276">
        <v>1660</v>
      </c>
      <c r="CO276">
        <v>84702</v>
      </c>
      <c r="CP276">
        <v>4.0990000000000002</v>
      </c>
      <c r="CQ276">
        <v>6.4470000000000001</v>
      </c>
      <c r="CR276">
        <v>84702</v>
      </c>
      <c r="CS276">
        <v>0</v>
      </c>
      <c r="CT276">
        <v>12397.232163000001</v>
      </c>
      <c r="CU276">
        <v>100</v>
      </c>
      <c r="CV276">
        <v>9430</v>
      </c>
      <c r="CW276">
        <v>7.7868000000000007E-2</v>
      </c>
      <c r="CX276">
        <v>0</v>
      </c>
      <c r="CY276">
        <v>4.6360000000000004E-3</v>
      </c>
      <c r="CZ276">
        <v>127</v>
      </c>
      <c r="DA276" t="s">
        <v>532</v>
      </c>
      <c r="DB276" t="s">
        <v>161</v>
      </c>
      <c r="DC276" t="s">
        <v>533</v>
      </c>
      <c r="DD276">
        <v>-84.559725</v>
      </c>
      <c r="DE276">
        <v>34.301099000000001</v>
      </c>
      <c r="DF276">
        <v>34.301099000000001</v>
      </c>
      <c r="DG276">
        <v>-84.559725</v>
      </c>
      <c r="DH276">
        <v>1.9067000000000001E-2</v>
      </c>
      <c r="DI276">
        <v>4.6360000000000004E-3</v>
      </c>
      <c r="DJ276">
        <v>44</v>
      </c>
      <c r="DK276">
        <v>1990</v>
      </c>
      <c r="DL276">
        <v>0</v>
      </c>
      <c r="DM276">
        <v>2080</v>
      </c>
      <c r="DN276">
        <v>0</v>
      </c>
      <c r="DO276">
        <v>1690</v>
      </c>
      <c r="DP276">
        <v>0</v>
      </c>
      <c r="DQ276">
        <v>1710</v>
      </c>
      <c r="DR276">
        <v>0</v>
      </c>
      <c r="DS276">
        <v>1660</v>
      </c>
      <c r="DT276">
        <v>11.1</v>
      </c>
      <c r="DU276">
        <v>1580</v>
      </c>
      <c r="DV276">
        <v>11.2</v>
      </c>
      <c r="DW276">
        <v>1470</v>
      </c>
      <c r="DX276">
        <v>9.6999999999999993</v>
      </c>
      <c r="DY276">
        <v>1470</v>
      </c>
      <c r="DZ276">
        <v>9.6999999999999993</v>
      </c>
      <c r="EA276">
        <v>1360</v>
      </c>
      <c r="EB276">
        <v>0</v>
      </c>
      <c r="EC276">
        <v>1380</v>
      </c>
      <c r="ED276">
        <v>0</v>
      </c>
      <c r="EE276">
        <v>0</v>
      </c>
    </row>
    <row r="277" spans="1:135" x14ac:dyDescent="0.3">
      <c r="A277">
        <v>275</v>
      </c>
      <c r="B277" t="s">
        <v>135</v>
      </c>
      <c r="C277">
        <v>857</v>
      </c>
      <c r="D277">
        <v>73951</v>
      </c>
      <c r="E277" t="s">
        <v>135</v>
      </c>
      <c r="F277">
        <v>4734974</v>
      </c>
      <c r="G277" t="s">
        <v>450</v>
      </c>
      <c r="H277" s="1">
        <v>41686</v>
      </c>
      <c r="I277" t="s">
        <v>451</v>
      </c>
      <c r="J277" t="s">
        <v>499</v>
      </c>
      <c r="K277" t="s">
        <v>534</v>
      </c>
      <c r="L277" t="s">
        <v>140</v>
      </c>
      <c r="M277">
        <v>0</v>
      </c>
      <c r="N277">
        <v>0</v>
      </c>
      <c r="O277">
        <v>0</v>
      </c>
      <c r="P277" t="s">
        <v>141</v>
      </c>
      <c r="Q277" t="s">
        <v>186</v>
      </c>
      <c r="R277" t="s">
        <v>177</v>
      </c>
      <c r="S277" t="s">
        <v>177</v>
      </c>
      <c r="T277" t="s">
        <v>221</v>
      </c>
      <c r="U277">
        <v>1</v>
      </c>
      <c r="V277" t="s">
        <v>165</v>
      </c>
      <c r="W277" t="s">
        <v>166</v>
      </c>
      <c r="X277" t="s">
        <v>147</v>
      </c>
      <c r="Y277" t="s">
        <v>148</v>
      </c>
      <c r="Z277">
        <v>22</v>
      </c>
      <c r="AA277" t="s">
        <v>149</v>
      </c>
      <c r="AB277" t="s">
        <v>466</v>
      </c>
      <c r="AC277" t="s">
        <v>501</v>
      </c>
      <c r="AD277">
        <v>6.3659999999999997</v>
      </c>
      <c r="AE277">
        <v>34.282136000000001</v>
      </c>
      <c r="AF277">
        <v>-84.560339999999997</v>
      </c>
      <c r="AG277">
        <v>45</v>
      </c>
      <c r="AH277">
        <v>105</v>
      </c>
      <c r="AI277">
        <v>1284</v>
      </c>
      <c r="AJ277" t="s">
        <v>502</v>
      </c>
      <c r="AK277">
        <v>20</v>
      </c>
      <c r="AL277">
        <v>20</v>
      </c>
      <c r="AM277" t="s">
        <v>153</v>
      </c>
      <c r="AN277">
        <v>617.29999999999995</v>
      </c>
      <c r="AO277">
        <v>58.5</v>
      </c>
      <c r="AP277">
        <v>630.6</v>
      </c>
      <c r="AQ277">
        <v>-84.562104000000005</v>
      </c>
      <c r="AR277">
        <v>34.282102000000002</v>
      </c>
      <c r="AS277">
        <v>-84.560100000000006</v>
      </c>
      <c r="AT277">
        <v>34.282221999999997</v>
      </c>
      <c r="AU277" t="s">
        <v>501</v>
      </c>
      <c r="AV277">
        <v>1</v>
      </c>
      <c r="AW277">
        <v>57</v>
      </c>
      <c r="AX277">
        <v>108</v>
      </c>
      <c r="AY277">
        <v>0</v>
      </c>
      <c r="AZ277">
        <v>55</v>
      </c>
      <c r="BA277">
        <v>10.44</v>
      </c>
      <c r="BB277">
        <v>10.39</v>
      </c>
      <c r="BC277">
        <v>1126.3</v>
      </c>
      <c r="BD277">
        <v>1119.4000000000001</v>
      </c>
      <c r="BE277">
        <v>1102.4000000000001</v>
      </c>
      <c r="BF277">
        <v>0</v>
      </c>
      <c r="BG277">
        <v>43.4</v>
      </c>
      <c r="BH277">
        <v>11.6</v>
      </c>
      <c r="BI277" s="1">
        <v>42712</v>
      </c>
      <c r="BJ277" t="s">
        <v>154</v>
      </c>
      <c r="BK277">
        <v>2.062E-3</v>
      </c>
      <c r="BL277">
        <v>9581</v>
      </c>
      <c r="BM277">
        <v>9429</v>
      </c>
      <c r="BN277" t="s">
        <v>501</v>
      </c>
      <c r="BO277" t="s">
        <v>457</v>
      </c>
      <c r="BP277">
        <v>1</v>
      </c>
      <c r="BQ277">
        <v>10800</v>
      </c>
      <c r="BR277">
        <v>6</v>
      </c>
      <c r="BS277">
        <v>1</v>
      </c>
      <c r="BT277">
        <v>2</v>
      </c>
      <c r="BU277">
        <v>1</v>
      </c>
      <c r="BV277">
        <v>1</v>
      </c>
      <c r="BW277">
        <v>2</v>
      </c>
      <c r="BX277">
        <v>0</v>
      </c>
      <c r="BY277">
        <v>5</v>
      </c>
      <c r="BZ277" t="s">
        <v>156</v>
      </c>
      <c r="CA277">
        <v>57</v>
      </c>
      <c r="CB277">
        <v>108</v>
      </c>
      <c r="CC277">
        <v>0</v>
      </c>
      <c r="CD277" t="s">
        <v>157</v>
      </c>
      <c r="CE277" t="s">
        <v>157</v>
      </c>
      <c r="CF277">
        <v>0</v>
      </c>
      <c r="CG277">
        <v>55</v>
      </c>
      <c r="CH277">
        <v>1660</v>
      </c>
      <c r="CI277" t="s">
        <v>158</v>
      </c>
      <c r="CJ277">
        <v>0</v>
      </c>
      <c r="CK277">
        <v>2.3479610000000002</v>
      </c>
      <c r="CL277">
        <v>11</v>
      </c>
      <c r="CM277" t="s">
        <v>159</v>
      </c>
      <c r="CN277">
        <v>1660</v>
      </c>
      <c r="CO277">
        <v>84702</v>
      </c>
      <c r="CP277">
        <v>4.0990000000000002</v>
      </c>
      <c r="CQ277">
        <v>6.4470000000000001</v>
      </c>
      <c r="CR277">
        <v>84702</v>
      </c>
      <c r="CS277">
        <v>0</v>
      </c>
      <c r="CT277">
        <v>12397.232163000001</v>
      </c>
      <c r="CU277">
        <v>100</v>
      </c>
      <c r="CV277">
        <v>9430</v>
      </c>
      <c r="CW277">
        <v>7.7868000000000007E-2</v>
      </c>
      <c r="CX277">
        <v>0</v>
      </c>
      <c r="CY277">
        <v>2.062E-3</v>
      </c>
      <c r="CZ277">
        <v>127</v>
      </c>
      <c r="DA277" t="s">
        <v>532</v>
      </c>
      <c r="DB277" t="s">
        <v>161</v>
      </c>
      <c r="DC277" t="s">
        <v>533</v>
      </c>
      <c r="DD277">
        <v>-84.559725</v>
      </c>
      <c r="DE277">
        <v>34.301099000000001</v>
      </c>
      <c r="DF277">
        <v>34.301099000000001</v>
      </c>
      <c r="DG277">
        <v>-84.559725</v>
      </c>
      <c r="DH277">
        <v>1.8880000000000001E-2</v>
      </c>
      <c r="DI277">
        <v>2.062E-3</v>
      </c>
      <c r="DJ277">
        <v>45</v>
      </c>
      <c r="DK277">
        <v>1990</v>
      </c>
      <c r="DL277">
        <v>0</v>
      </c>
      <c r="DM277">
        <v>2080</v>
      </c>
      <c r="DN277">
        <v>0</v>
      </c>
      <c r="DO277">
        <v>1690</v>
      </c>
      <c r="DP277">
        <v>0</v>
      </c>
      <c r="DQ277">
        <v>1710</v>
      </c>
      <c r="DR277">
        <v>0</v>
      </c>
      <c r="DS277">
        <v>1660</v>
      </c>
      <c r="DT277">
        <v>11.1</v>
      </c>
      <c r="DU277">
        <v>1580</v>
      </c>
      <c r="DV277">
        <v>11.2</v>
      </c>
      <c r="DW277">
        <v>1470</v>
      </c>
      <c r="DX277">
        <v>9.6999999999999993</v>
      </c>
      <c r="DY277">
        <v>1470</v>
      </c>
      <c r="DZ277">
        <v>9.6999999999999993</v>
      </c>
      <c r="EA277">
        <v>1360</v>
      </c>
      <c r="EB277">
        <v>0</v>
      </c>
      <c r="EC277">
        <v>1380</v>
      </c>
      <c r="ED277">
        <v>0</v>
      </c>
      <c r="EE277">
        <v>0</v>
      </c>
    </row>
    <row r="278" spans="1:135" x14ac:dyDescent="0.3">
      <c r="A278">
        <v>276</v>
      </c>
      <c r="B278" t="s">
        <v>135</v>
      </c>
      <c r="C278">
        <v>829</v>
      </c>
      <c r="D278">
        <v>78628</v>
      </c>
      <c r="E278" t="s">
        <v>135</v>
      </c>
      <c r="F278">
        <v>4536443</v>
      </c>
      <c r="G278" t="s">
        <v>450</v>
      </c>
      <c r="H278" s="1">
        <v>41496</v>
      </c>
      <c r="I278" t="s">
        <v>451</v>
      </c>
      <c r="J278" t="s">
        <v>536</v>
      </c>
      <c r="K278" t="s">
        <v>534</v>
      </c>
      <c r="L278" t="s">
        <v>140</v>
      </c>
      <c r="M278">
        <v>0</v>
      </c>
      <c r="N278">
        <v>0</v>
      </c>
      <c r="O278">
        <v>0</v>
      </c>
      <c r="P278" t="s">
        <v>141</v>
      </c>
      <c r="Q278" t="s">
        <v>186</v>
      </c>
      <c r="R278" t="s">
        <v>143</v>
      </c>
      <c r="S278" t="s">
        <v>143</v>
      </c>
      <c r="T278" t="s">
        <v>144</v>
      </c>
      <c r="U278">
        <v>1</v>
      </c>
      <c r="V278" t="s">
        <v>165</v>
      </c>
      <c r="W278" t="s">
        <v>146</v>
      </c>
      <c r="X278" t="s">
        <v>147</v>
      </c>
      <c r="Y278" t="s">
        <v>167</v>
      </c>
      <c r="Z278">
        <v>27</v>
      </c>
      <c r="AA278" t="s">
        <v>149</v>
      </c>
      <c r="AB278" t="s">
        <v>168</v>
      </c>
      <c r="AC278" t="s">
        <v>537</v>
      </c>
      <c r="AD278">
        <v>3.0965569999999998</v>
      </c>
      <c r="AE278">
        <v>34.282589000000002</v>
      </c>
      <c r="AF278">
        <v>-84.559010000000001</v>
      </c>
      <c r="AG278">
        <v>46</v>
      </c>
      <c r="AH278">
        <v>106</v>
      </c>
      <c r="AI278">
        <v>1285</v>
      </c>
      <c r="AJ278" t="s">
        <v>502</v>
      </c>
      <c r="AK278">
        <v>21</v>
      </c>
      <c r="AL278">
        <v>21</v>
      </c>
      <c r="AM278" t="s">
        <v>153</v>
      </c>
      <c r="AN278">
        <v>894.8</v>
      </c>
      <c r="AO278">
        <v>42.3</v>
      </c>
      <c r="AP278">
        <v>661.1</v>
      </c>
      <c r="AQ278">
        <v>-84.559422999999995</v>
      </c>
      <c r="AR278">
        <v>34.282468999999999</v>
      </c>
      <c r="AS278">
        <v>-84.557715999999999</v>
      </c>
      <c r="AT278">
        <v>34.283549000000001</v>
      </c>
      <c r="AU278" t="s">
        <v>501</v>
      </c>
      <c r="AV278">
        <v>1</v>
      </c>
      <c r="AW278">
        <v>57</v>
      </c>
      <c r="AX278">
        <v>108</v>
      </c>
      <c r="AY278">
        <v>0</v>
      </c>
      <c r="AZ278">
        <v>55</v>
      </c>
      <c r="BA278">
        <v>6.86</v>
      </c>
      <c r="BB278">
        <v>6.53</v>
      </c>
      <c r="BC278">
        <v>1130.9000000000001</v>
      </c>
      <c r="BD278">
        <v>1123.7</v>
      </c>
      <c r="BE278">
        <v>1124.3</v>
      </c>
      <c r="BF278">
        <v>0</v>
      </c>
      <c r="BG278">
        <v>55</v>
      </c>
      <c r="BH278">
        <v>0</v>
      </c>
      <c r="BI278" s="1">
        <v>42712</v>
      </c>
      <c r="BJ278" t="s">
        <v>154</v>
      </c>
      <c r="BK278">
        <v>2.055E-3</v>
      </c>
      <c r="BL278">
        <v>9581</v>
      </c>
      <c r="BM278">
        <v>9429</v>
      </c>
      <c r="BN278" t="s">
        <v>501</v>
      </c>
      <c r="BO278" t="s">
        <v>457</v>
      </c>
      <c r="BP278">
        <v>1</v>
      </c>
      <c r="BQ278">
        <v>10800</v>
      </c>
      <c r="BR278">
        <v>6</v>
      </c>
      <c r="BS278">
        <v>1</v>
      </c>
      <c r="BT278">
        <v>2</v>
      </c>
      <c r="BU278">
        <v>1</v>
      </c>
      <c r="BV278">
        <v>1</v>
      </c>
      <c r="BW278">
        <v>2</v>
      </c>
      <c r="BX278">
        <v>0</v>
      </c>
      <c r="BY278">
        <v>5</v>
      </c>
      <c r="BZ278" t="s">
        <v>156</v>
      </c>
      <c r="CA278">
        <v>57</v>
      </c>
      <c r="CB278">
        <v>108</v>
      </c>
      <c r="CC278">
        <v>0</v>
      </c>
      <c r="CD278" t="s">
        <v>157</v>
      </c>
      <c r="CE278" t="s">
        <v>157</v>
      </c>
      <c r="CF278">
        <v>0</v>
      </c>
      <c r="CG278">
        <v>55</v>
      </c>
      <c r="CH278">
        <v>1660</v>
      </c>
      <c r="CI278" t="s">
        <v>158</v>
      </c>
      <c r="CJ278">
        <v>0</v>
      </c>
      <c r="CK278">
        <v>2.3479610000000002</v>
      </c>
      <c r="CL278">
        <v>11</v>
      </c>
      <c r="CM278" t="s">
        <v>159</v>
      </c>
      <c r="CN278">
        <v>1660</v>
      </c>
      <c r="CO278">
        <v>84702</v>
      </c>
      <c r="CP278">
        <v>4.0990000000000002</v>
      </c>
      <c r="CQ278">
        <v>6.4470000000000001</v>
      </c>
      <c r="CR278">
        <v>84702</v>
      </c>
      <c r="CS278">
        <v>0</v>
      </c>
      <c r="CT278">
        <v>12397.232163000001</v>
      </c>
      <c r="CU278">
        <v>100</v>
      </c>
      <c r="CV278">
        <v>9430</v>
      </c>
      <c r="CW278">
        <v>7.7868000000000007E-2</v>
      </c>
      <c r="CX278">
        <v>0</v>
      </c>
      <c r="CY278">
        <v>2.055E-3</v>
      </c>
      <c r="CZ278">
        <v>127</v>
      </c>
      <c r="DA278" t="s">
        <v>532</v>
      </c>
      <c r="DB278" t="s">
        <v>161</v>
      </c>
      <c r="DC278" t="s">
        <v>533</v>
      </c>
      <c r="DD278">
        <v>-84.559725</v>
      </c>
      <c r="DE278">
        <v>34.301099000000001</v>
      </c>
      <c r="DF278">
        <v>34.301099000000001</v>
      </c>
      <c r="DG278">
        <v>-84.559725</v>
      </c>
      <c r="DH278">
        <v>1.7663000000000002E-2</v>
      </c>
      <c r="DI278">
        <v>2.055E-3</v>
      </c>
      <c r="DJ278">
        <v>46</v>
      </c>
      <c r="DK278">
        <v>1830</v>
      </c>
      <c r="DL278">
        <v>9.6999999999999993</v>
      </c>
      <c r="DM278">
        <v>1890</v>
      </c>
      <c r="DN278">
        <v>9.6999999999999993</v>
      </c>
      <c r="DO278">
        <v>1890</v>
      </c>
      <c r="DP278">
        <v>9.6999999999999993</v>
      </c>
      <c r="DQ278">
        <v>1740</v>
      </c>
      <c r="DR278">
        <v>0</v>
      </c>
      <c r="DS278">
        <v>1690</v>
      </c>
      <c r="DT278">
        <v>6.9</v>
      </c>
      <c r="DU278">
        <v>1860</v>
      </c>
      <c r="DV278">
        <v>7</v>
      </c>
      <c r="DW278">
        <v>1770</v>
      </c>
      <c r="DX278">
        <v>7.3</v>
      </c>
      <c r="DY278">
        <v>1490</v>
      </c>
      <c r="DZ278">
        <v>7.3</v>
      </c>
      <c r="EA278">
        <v>1500</v>
      </c>
      <c r="EB278">
        <v>7.3</v>
      </c>
      <c r="EC278">
        <v>1630</v>
      </c>
      <c r="ED278">
        <v>9.9</v>
      </c>
      <c r="EE278">
        <v>3.0000000000000001E-5</v>
      </c>
    </row>
    <row r="279" spans="1:135" x14ac:dyDescent="0.3">
      <c r="A279">
        <v>277</v>
      </c>
      <c r="B279" t="s">
        <v>135</v>
      </c>
      <c r="C279">
        <v>874</v>
      </c>
      <c r="D279">
        <v>68830</v>
      </c>
      <c r="E279" t="s">
        <v>135</v>
      </c>
      <c r="F279">
        <v>4975011</v>
      </c>
      <c r="G279" t="s">
        <v>450</v>
      </c>
      <c r="H279" s="1">
        <v>41893</v>
      </c>
      <c r="I279" t="s">
        <v>451</v>
      </c>
      <c r="J279" t="s">
        <v>538</v>
      </c>
      <c r="K279" t="s">
        <v>534</v>
      </c>
      <c r="L279" t="s">
        <v>140</v>
      </c>
      <c r="M279">
        <v>0</v>
      </c>
      <c r="N279">
        <v>0</v>
      </c>
      <c r="O279">
        <v>0</v>
      </c>
      <c r="P279" t="s">
        <v>141</v>
      </c>
      <c r="Q279" t="s">
        <v>186</v>
      </c>
      <c r="R279" t="s">
        <v>219</v>
      </c>
      <c r="S279" t="s">
        <v>219</v>
      </c>
      <c r="T279" t="s">
        <v>519</v>
      </c>
      <c r="U279">
        <v>1</v>
      </c>
      <c r="V279" t="s">
        <v>165</v>
      </c>
      <c r="W279" t="s">
        <v>166</v>
      </c>
      <c r="X279" t="s">
        <v>178</v>
      </c>
      <c r="Y279" t="s">
        <v>148</v>
      </c>
      <c r="Z279">
        <v>53</v>
      </c>
      <c r="AA279" t="s">
        <v>342</v>
      </c>
      <c r="AB279" t="s">
        <v>168</v>
      </c>
      <c r="AC279" t="s">
        <v>501</v>
      </c>
      <c r="AD279">
        <v>6.4470000000000001</v>
      </c>
      <c r="AE279">
        <v>34.282604999999997</v>
      </c>
      <c r="AF279">
        <v>-84.559048000000004</v>
      </c>
      <c r="AG279">
        <v>46</v>
      </c>
      <c r="AH279">
        <v>106</v>
      </c>
      <c r="AI279">
        <v>1285</v>
      </c>
      <c r="AJ279" t="s">
        <v>502</v>
      </c>
      <c r="AK279">
        <v>21</v>
      </c>
      <c r="AL279">
        <v>21</v>
      </c>
      <c r="AM279" t="s">
        <v>153</v>
      </c>
      <c r="AN279">
        <v>894.8</v>
      </c>
      <c r="AO279">
        <v>42.3</v>
      </c>
      <c r="AP279">
        <v>661.1</v>
      </c>
      <c r="AQ279">
        <v>-84.559422999999995</v>
      </c>
      <c r="AR279">
        <v>34.282468999999999</v>
      </c>
      <c r="AS279">
        <v>-84.557715999999999</v>
      </c>
      <c r="AT279">
        <v>34.283549000000001</v>
      </c>
      <c r="AU279" t="s">
        <v>501</v>
      </c>
      <c r="AV279">
        <v>1</v>
      </c>
      <c r="AW279">
        <v>57</v>
      </c>
      <c r="AX279">
        <v>108</v>
      </c>
      <c r="AY279">
        <v>0</v>
      </c>
      <c r="AZ279">
        <v>55</v>
      </c>
      <c r="BA279">
        <v>6.86</v>
      </c>
      <c r="BB279">
        <v>6.53</v>
      </c>
      <c r="BC279">
        <v>1130.9000000000001</v>
      </c>
      <c r="BD279">
        <v>1123.7</v>
      </c>
      <c r="BE279">
        <v>1124.3</v>
      </c>
      <c r="BF279">
        <v>0</v>
      </c>
      <c r="BG279">
        <v>55</v>
      </c>
      <c r="BH279">
        <v>0</v>
      </c>
      <c r="BI279" s="1">
        <v>42712</v>
      </c>
      <c r="BJ279" t="s">
        <v>154</v>
      </c>
      <c r="BK279">
        <v>2.055E-3</v>
      </c>
      <c r="BL279">
        <v>9581</v>
      </c>
      <c r="BM279">
        <v>9429</v>
      </c>
      <c r="BN279" t="s">
        <v>501</v>
      </c>
      <c r="BO279" t="s">
        <v>457</v>
      </c>
      <c r="BP279">
        <v>1</v>
      </c>
      <c r="BQ279">
        <v>10800</v>
      </c>
      <c r="BR279">
        <v>6</v>
      </c>
      <c r="BS279">
        <v>1</v>
      </c>
      <c r="BT279">
        <v>2</v>
      </c>
      <c r="BU279">
        <v>1</v>
      </c>
      <c r="BV279">
        <v>1</v>
      </c>
      <c r="BW279">
        <v>2</v>
      </c>
      <c r="BX279">
        <v>0</v>
      </c>
      <c r="BY279">
        <v>5</v>
      </c>
      <c r="BZ279" t="s">
        <v>156</v>
      </c>
      <c r="CA279">
        <v>57</v>
      </c>
      <c r="CB279">
        <v>108</v>
      </c>
      <c r="CC279">
        <v>0</v>
      </c>
      <c r="CD279" t="s">
        <v>157</v>
      </c>
      <c r="CE279" t="s">
        <v>157</v>
      </c>
      <c r="CF279">
        <v>0</v>
      </c>
      <c r="CG279">
        <v>55</v>
      </c>
      <c r="CH279">
        <v>1660</v>
      </c>
      <c r="CI279" t="s">
        <v>158</v>
      </c>
      <c r="CJ279">
        <v>0</v>
      </c>
      <c r="CK279">
        <v>2.3479610000000002</v>
      </c>
      <c r="CL279">
        <v>11</v>
      </c>
      <c r="CM279" t="s">
        <v>159</v>
      </c>
      <c r="CN279">
        <v>1660</v>
      </c>
      <c r="CO279">
        <v>84702</v>
      </c>
      <c r="CP279">
        <v>4.0990000000000002</v>
      </c>
      <c r="CQ279">
        <v>6.4470000000000001</v>
      </c>
      <c r="CR279">
        <v>84702</v>
      </c>
      <c r="CS279">
        <v>0</v>
      </c>
      <c r="CT279">
        <v>12397.232163000001</v>
      </c>
      <c r="CU279">
        <v>100</v>
      </c>
      <c r="CV279">
        <v>9430</v>
      </c>
      <c r="CW279">
        <v>7.7868000000000007E-2</v>
      </c>
      <c r="CX279">
        <v>0</v>
      </c>
      <c r="CY279">
        <v>2.055E-3</v>
      </c>
      <c r="CZ279">
        <v>127</v>
      </c>
      <c r="DA279" t="s">
        <v>532</v>
      </c>
      <c r="DB279" t="s">
        <v>161</v>
      </c>
      <c r="DC279" t="s">
        <v>533</v>
      </c>
      <c r="DD279">
        <v>-84.559725</v>
      </c>
      <c r="DE279">
        <v>34.301099000000001</v>
      </c>
      <c r="DF279">
        <v>34.301099000000001</v>
      </c>
      <c r="DG279">
        <v>-84.559725</v>
      </c>
      <c r="DH279">
        <v>1.7663000000000002E-2</v>
      </c>
      <c r="DI279">
        <v>2.055E-3</v>
      </c>
      <c r="DJ279">
        <v>46</v>
      </c>
      <c r="DK279">
        <v>1830</v>
      </c>
      <c r="DL279">
        <v>9.6999999999999993</v>
      </c>
      <c r="DM279">
        <v>1890</v>
      </c>
      <c r="DN279">
        <v>9.6999999999999993</v>
      </c>
      <c r="DO279">
        <v>1890</v>
      </c>
      <c r="DP279">
        <v>9.6999999999999993</v>
      </c>
      <c r="DQ279">
        <v>1740</v>
      </c>
      <c r="DR279">
        <v>0</v>
      </c>
      <c r="DS279">
        <v>1690</v>
      </c>
      <c r="DT279">
        <v>6.9</v>
      </c>
      <c r="DU279">
        <v>1860</v>
      </c>
      <c r="DV279">
        <v>7</v>
      </c>
      <c r="DW279">
        <v>1770</v>
      </c>
      <c r="DX279">
        <v>7.3</v>
      </c>
      <c r="DY279">
        <v>1490</v>
      </c>
      <c r="DZ279">
        <v>7.3</v>
      </c>
      <c r="EA279">
        <v>1500</v>
      </c>
      <c r="EB279">
        <v>7.3</v>
      </c>
      <c r="EC279">
        <v>1630</v>
      </c>
      <c r="ED279">
        <v>9.9</v>
      </c>
      <c r="EE279">
        <v>0</v>
      </c>
    </row>
    <row r="280" spans="1:135" x14ac:dyDescent="0.3">
      <c r="A280">
        <v>278</v>
      </c>
      <c r="B280" t="s">
        <v>135</v>
      </c>
      <c r="C280">
        <v>893</v>
      </c>
      <c r="D280">
        <v>63861</v>
      </c>
      <c r="E280" t="s">
        <v>135</v>
      </c>
      <c r="F280">
        <v>5216845</v>
      </c>
      <c r="G280" t="s">
        <v>450</v>
      </c>
      <c r="H280" s="1">
        <v>42077</v>
      </c>
      <c r="I280" t="s">
        <v>451</v>
      </c>
      <c r="J280" t="s">
        <v>538</v>
      </c>
      <c r="K280" t="s">
        <v>534</v>
      </c>
      <c r="L280" t="s">
        <v>140</v>
      </c>
      <c r="M280">
        <v>0</v>
      </c>
      <c r="N280">
        <v>0</v>
      </c>
      <c r="O280">
        <v>0</v>
      </c>
      <c r="P280" t="s">
        <v>141</v>
      </c>
      <c r="Q280" t="s">
        <v>186</v>
      </c>
      <c r="R280" t="s">
        <v>177</v>
      </c>
      <c r="S280" t="s">
        <v>177</v>
      </c>
      <c r="T280" t="s">
        <v>465</v>
      </c>
      <c r="U280">
        <v>1</v>
      </c>
      <c r="V280" t="s">
        <v>165</v>
      </c>
      <c r="W280" t="s">
        <v>521</v>
      </c>
      <c r="X280" t="s">
        <v>178</v>
      </c>
      <c r="Y280" t="s">
        <v>167</v>
      </c>
      <c r="Z280">
        <v>52</v>
      </c>
      <c r="AA280" t="s">
        <v>342</v>
      </c>
      <c r="AB280" t="s">
        <v>197</v>
      </c>
      <c r="AC280" t="s">
        <v>501</v>
      </c>
      <c r="AD280">
        <v>6.4470000000000001</v>
      </c>
      <c r="AE280">
        <v>34.282601999999997</v>
      </c>
      <c r="AF280">
        <v>-84.559055000000001</v>
      </c>
      <c r="AG280">
        <v>46</v>
      </c>
      <c r="AH280">
        <v>106</v>
      </c>
      <c r="AI280">
        <v>1285</v>
      </c>
      <c r="AJ280" t="s">
        <v>502</v>
      </c>
      <c r="AK280">
        <v>21</v>
      </c>
      <c r="AL280">
        <v>21</v>
      </c>
      <c r="AM280" t="s">
        <v>153</v>
      </c>
      <c r="AN280">
        <v>894.8</v>
      </c>
      <c r="AO280">
        <v>42.3</v>
      </c>
      <c r="AP280">
        <v>661.1</v>
      </c>
      <c r="AQ280">
        <v>-84.559422999999995</v>
      </c>
      <c r="AR280">
        <v>34.282468999999999</v>
      </c>
      <c r="AS280">
        <v>-84.557715999999999</v>
      </c>
      <c r="AT280">
        <v>34.283549000000001</v>
      </c>
      <c r="AU280" t="s">
        <v>501</v>
      </c>
      <c r="AV280">
        <v>1</v>
      </c>
      <c r="AW280">
        <v>57</v>
      </c>
      <c r="AX280">
        <v>108</v>
      </c>
      <c r="AY280">
        <v>0</v>
      </c>
      <c r="AZ280">
        <v>55</v>
      </c>
      <c r="BA280">
        <v>6.86</v>
      </c>
      <c r="BB280">
        <v>6.53</v>
      </c>
      <c r="BC280">
        <v>1130.9000000000001</v>
      </c>
      <c r="BD280">
        <v>1123.7</v>
      </c>
      <c r="BE280">
        <v>1124.3</v>
      </c>
      <c r="BF280">
        <v>0</v>
      </c>
      <c r="BG280">
        <v>55</v>
      </c>
      <c r="BH280">
        <v>0</v>
      </c>
      <c r="BI280" s="1">
        <v>42712</v>
      </c>
      <c r="BJ280" t="s">
        <v>154</v>
      </c>
      <c r="BK280">
        <v>2.055E-3</v>
      </c>
      <c r="BL280">
        <v>9581</v>
      </c>
      <c r="BM280">
        <v>9429</v>
      </c>
      <c r="BN280" t="s">
        <v>501</v>
      </c>
      <c r="BO280" t="s">
        <v>457</v>
      </c>
      <c r="BP280">
        <v>1</v>
      </c>
      <c r="BQ280">
        <v>10800</v>
      </c>
      <c r="BR280">
        <v>6</v>
      </c>
      <c r="BS280">
        <v>1</v>
      </c>
      <c r="BT280">
        <v>2</v>
      </c>
      <c r="BU280">
        <v>1</v>
      </c>
      <c r="BV280">
        <v>1</v>
      </c>
      <c r="BW280">
        <v>2</v>
      </c>
      <c r="BX280">
        <v>0</v>
      </c>
      <c r="BY280">
        <v>5</v>
      </c>
      <c r="BZ280" t="s">
        <v>156</v>
      </c>
      <c r="CA280">
        <v>57</v>
      </c>
      <c r="CB280">
        <v>108</v>
      </c>
      <c r="CC280">
        <v>0</v>
      </c>
      <c r="CD280" t="s">
        <v>157</v>
      </c>
      <c r="CE280" t="s">
        <v>157</v>
      </c>
      <c r="CF280">
        <v>0</v>
      </c>
      <c r="CG280">
        <v>55</v>
      </c>
      <c r="CH280">
        <v>1660</v>
      </c>
      <c r="CI280" t="s">
        <v>158</v>
      </c>
      <c r="CJ280">
        <v>0</v>
      </c>
      <c r="CK280">
        <v>2.3479610000000002</v>
      </c>
      <c r="CL280">
        <v>11</v>
      </c>
      <c r="CM280" t="s">
        <v>159</v>
      </c>
      <c r="CN280">
        <v>1660</v>
      </c>
      <c r="CO280">
        <v>84702</v>
      </c>
      <c r="CP280">
        <v>4.0990000000000002</v>
      </c>
      <c r="CQ280">
        <v>6.4470000000000001</v>
      </c>
      <c r="CR280">
        <v>84702</v>
      </c>
      <c r="CS280">
        <v>0</v>
      </c>
      <c r="CT280">
        <v>12397.232163000001</v>
      </c>
      <c r="CU280">
        <v>100</v>
      </c>
      <c r="CV280">
        <v>9430</v>
      </c>
      <c r="CW280">
        <v>7.7868000000000007E-2</v>
      </c>
      <c r="CX280">
        <v>0</v>
      </c>
      <c r="CY280">
        <v>2.055E-3</v>
      </c>
      <c r="CZ280">
        <v>127</v>
      </c>
      <c r="DA280" t="s">
        <v>532</v>
      </c>
      <c r="DB280" t="s">
        <v>161</v>
      </c>
      <c r="DC280" t="s">
        <v>533</v>
      </c>
      <c r="DD280">
        <v>-84.559725</v>
      </c>
      <c r="DE280">
        <v>34.301099000000001</v>
      </c>
      <c r="DF280">
        <v>34.301099000000001</v>
      </c>
      <c r="DG280">
        <v>-84.559725</v>
      </c>
      <c r="DH280">
        <v>1.7663000000000002E-2</v>
      </c>
      <c r="DI280">
        <v>2.055E-3</v>
      </c>
      <c r="DJ280">
        <v>46</v>
      </c>
      <c r="DK280">
        <v>1830</v>
      </c>
      <c r="DL280">
        <v>9.6999999999999993</v>
      </c>
      <c r="DM280">
        <v>1890</v>
      </c>
      <c r="DN280">
        <v>9.6999999999999993</v>
      </c>
      <c r="DO280">
        <v>1890</v>
      </c>
      <c r="DP280">
        <v>9.6999999999999993</v>
      </c>
      <c r="DQ280">
        <v>1740</v>
      </c>
      <c r="DR280">
        <v>0</v>
      </c>
      <c r="DS280">
        <v>1690</v>
      </c>
      <c r="DT280">
        <v>6.9</v>
      </c>
      <c r="DU280">
        <v>1860</v>
      </c>
      <c r="DV280">
        <v>7</v>
      </c>
      <c r="DW280">
        <v>1770</v>
      </c>
      <c r="DX280">
        <v>7.3</v>
      </c>
      <c r="DY280">
        <v>1490</v>
      </c>
      <c r="DZ280">
        <v>7.3</v>
      </c>
      <c r="EA280">
        <v>1500</v>
      </c>
      <c r="EB280">
        <v>7.3</v>
      </c>
      <c r="EC280">
        <v>1630</v>
      </c>
      <c r="ED280">
        <v>9.9</v>
      </c>
      <c r="EE280">
        <v>0</v>
      </c>
    </row>
    <row r="281" spans="1:135" x14ac:dyDescent="0.3">
      <c r="A281">
        <v>279</v>
      </c>
      <c r="B281" t="s">
        <v>135</v>
      </c>
      <c r="C281">
        <v>1016</v>
      </c>
      <c r="D281">
        <v>41301</v>
      </c>
      <c r="E281" t="s">
        <v>135</v>
      </c>
      <c r="F281">
        <v>6158914</v>
      </c>
      <c r="G281" t="s">
        <v>450</v>
      </c>
      <c r="H281" s="1">
        <v>42815</v>
      </c>
      <c r="I281" t="s">
        <v>451</v>
      </c>
      <c r="J281" t="s">
        <v>499</v>
      </c>
      <c r="K281" t="s">
        <v>139</v>
      </c>
      <c r="L281" t="s">
        <v>140</v>
      </c>
      <c r="M281">
        <v>0</v>
      </c>
      <c r="N281">
        <v>0</v>
      </c>
      <c r="O281">
        <v>0</v>
      </c>
      <c r="P281" t="s">
        <v>141</v>
      </c>
      <c r="Q281" t="s">
        <v>186</v>
      </c>
      <c r="R281" t="s">
        <v>219</v>
      </c>
      <c r="S281" t="s">
        <v>219</v>
      </c>
      <c r="T281" t="s">
        <v>164</v>
      </c>
      <c r="U281">
        <v>1</v>
      </c>
      <c r="V281" t="s">
        <v>165</v>
      </c>
      <c r="W281" t="s">
        <v>529</v>
      </c>
      <c r="X281" t="s">
        <v>178</v>
      </c>
      <c r="Y281" t="s">
        <v>167</v>
      </c>
      <c r="Z281">
        <v>48</v>
      </c>
      <c r="AA281" t="s">
        <v>175</v>
      </c>
      <c r="AB281" t="s">
        <v>150</v>
      </c>
      <c r="AC281" t="s">
        <v>501</v>
      </c>
      <c r="AD281">
        <v>6.4950739999999998</v>
      </c>
      <c r="AE281">
        <v>34.282947999999998</v>
      </c>
      <c r="AF281">
        <v>-84.558359999999993</v>
      </c>
      <c r="AG281">
        <v>46</v>
      </c>
      <c r="AH281">
        <v>106</v>
      </c>
      <c r="AI281">
        <v>1285</v>
      </c>
      <c r="AJ281" t="s">
        <v>502</v>
      </c>
      <c r="AK281">
        <v>21</v>
      </c>
      <c r="AL281">
        <v>21</v>
      </c>
      <c r="AM281" t="s">
        <v>153</v>
      </c>
      <c r="AN281">
        <v>894.8</v>
      </c>
      <c r="AO281">
        <v>42.3</v>
      </c>
      <c r="AP281">
        <v>661.1</v>
      </c>
      <c r="AQ281">
        <v>-84.559422999999995</v>
      </c>
      <c r="AR281">
        <v>34.282468999999999</v>
      </c>
      <c r="AS281">
        <v>-84.557715999999999</v>
      </c>
      <c r="AT281">
        <v>34.283549000000001</v>
      </c>
      <c r="AU281" t="s">
        <v>501</v>
      </c>
      <c r="AV281">
        <v>1</v>
      </c>
      <c r="AW281">
        <v>57</v>
      </c>
      <c r="AX281">
        <v>108</v>
      </c>
      <c r="AY281">
        <v>0</v>
      </c>
      <c r="AZ281">
        <v>55</v>
      </c>
      <c r="BA281">
        <v>6.86</v>
      </c>
      <c r="BB281">
        <v>6.53</v>
      </c>
      <c r="BC281">
        <v>1130.9000000000001</v>
      </c>
      <c r="BD281">
        <v>1123.7</v>
      </c>
      <c r="BE281">
        <v>1124.3</v>
      </c>
      <c r="BF281">
        <v>0</v>
      </c>
      <c r="BG281">
        <v>55</v>
      </c>
      <c r="BH281">
        <v>0</v>
      </c>
      <c r="BI281" s="1">
        <v>42712</v>
      </c>
      <c r="BJ281" t="s">
        <v>154</v>
      </c>
      <c r="BK281">
        <v>2.055E-3</v>
      </c>
      <c r="BL281">
        <v>9581</v>
      </c>
      <c r="BM281">
        <v>9429</v>
      </c>
      <c r="BN281" t="s">
        <v>501</v>
      </c>
      <c r="BO281" t="s">
        <v>457</v>
      </c>
      <c r="BP281">
        <v>1</v>
      </c>
      <c r="BQ281">
        <v>10800</v>
      </c>
      <c r="BR281">
        <v>6</v>
      </c>
      <c r="BS281">
        <v>1</v>
      </c>
      <c r="BT281">
        <v>2</v>
      </c>
      <c r="BU281">
        <v>1</v>
      </c>
      <c r="BV281">
        <v>1</v>
      </c>
      <c r="BW281">
        <v>2</v>
      </c>
      <c r="BX281">
        <v>0</v>
      </c>
      <c r="BY281">
        <v>5</v>
      </c>
      <c r="BZ281" t="s">
        <v>156</v>
      </c>
      <c r="CA281">
        <v>57</v>
      </c>
      <c r="CB281">
        <v>108</v>
      </c>
      <c r="CC281">
        <v>0</v>
      </c>
      <c r="CD281" t="s">
        <v>157</v>
      </c>
      <c r="CE281" t="s">
        <v>157</v>
      </c>
      <c r="CF281">
        <v>0</v>
      </c>
      <c r="CG281">
        <v>55</v>
      </c>
      <c r="CH281">
        <v>1660</v>
      </c>
      <c r="CI281" t="s">
        <v>158</v>
      </c>
      <c r="CJ281">
        <v>0</v>
      </c>
      <c r="CK281">
        <v>2.3479610000000002</v>
      </c>
      <c r="CL281">
        <v>11</v>
      </c>
      <c r="CM281" t="s">
        <v>159</v>
      </c>
      <c r="CN281">
        <v>1660</v>
      </c>
      <c r="CO281">
        <v>84702</v>
      </c>
      <c r="CP281">
        <v>4.0990000000000002</v>
      </c>
      <c r="CQ281">
        <v>6.4470000000000001</v>
      </c>
      <c r="CR281">
        <v>84702</v>
      </c>
      <c r="CS281">
        <v>0</v>
      </c>
      <c r="CT281">
        <v>12397.232163000001</v>
      </c>
      <c r="CU281">
        <v>100</v>
      </c>
      <c r="CV281">
        <v>9430</v>
      </c>
      <c r="CW281">
        <v>7.7868000000000007E-2</v>
      </c>
      <c r="CX281">
        <v>0</v>
      </c>
      <c r="CY281">
        <v>2.055E-3</v>
      </c>
      <c r="CZ281">
        <v>127</v>
      </c>
      <c r="DA281" t="s">
        <v>532</v>
      </c>
      <c r="DB281" t="s">
        <v>161</v>
      </c>
      <c r="DC281" t="s">
        <v>533</v>
      </c>
      <c r="DD281">
        <v>-84.559725</v>
      </c>
      <c r="DE281">
        <v>34.301099000000001</v>
      </c>
      <c r="DF281">
        <v>34.301099000000001</v>
      </c>
      <c r="DG281">
        <v>-84.559725</v>
      </c>
      <c r="DH281">
        <v>1.7663000000000002E-2</v>
      </c>
      <c r="DI281">
        <v>2.055E-3</v>
      </c>
      <c r="DJ281">
        <v>46</v>
      </c>
      <c r="DK281">
        <v>1830</v>
      </c>
      <c r="DL281">
        <v>9.6999999999999993</v>
      </c>
      <c r="DM281">
        <v>1890</v>
      </c>
      <c r="DN281">
        <v>9.6999999999999993</v>
      </c>
      <c r="DO281">
        <v>1890</v>
      </c>
      <c r="DP281">
        <v>9.6999999999999993</v>
      </c>
      <c r="DQ281">
        <v>1740</v>
      </c>
      <c r="DR281">
        <v>0</v>
      </c>
      <c r="DS281">
        <v>1690</v>
      </c>
      <c r="DT281">
        <v>6.9</v>
      </c>
      <c r="DU281">
        <v>1860</v>
      </c>
      <c r="DV281">
        <v>7</v>
      </c>
      <c r="DW281">
        <v>1770</v>
      </c>
      <c r="DX281">
        <v>7.3</v>
      </c>
      <c r="DY281">
        <v>1490</v>
      </c>
      <c r="DZ281">
        <v>7.3</v>
      </c>
      <c r="EA281">
        <v>1500</v>
      </c>
      <c r="EB281">
        <v>7.3</v>
      </c>
      <c r="EC281">
        <v>1630</v>
      </c>
      <c r="ED281">
        <v>9.9</v>
      </c>
      <c r="EE281">
        <v>0</v>
      </c>
    </row>
    <row r="282" spans="1:135" x14ac:dyDescent="0.3">
      <c r="A282">
        <v>280</v>
      </c>
      <c r="B282" t="s">
        <v>135</v>
      </c>
      <c r="C282">
        <v>1030</v>
      </c>
      <c r="D282">
        <v>38485</v>
      </c>
      <c r="E282" t="s">
        <v>135</v>
      </c>
      <c r="F282">
        <v>6279645</v>
      </c>
      <c r="G282" t="s">
        <v>450</v>
      </c>
      <c r="H282" s="1">
        <v>42905</v>
      </c>
      <c r="I282" t="s">
        <v>451</v>
      </c>
      <c r="J282" t="s">
        <v>499</v>
      </c>
      <c r="K282" t="s">
        <v>499</v>
      </c>
      <c r="L282" t="s">
        <v>140</v>
      </c>
      <c r="M282">
        <v>0</v>
      </c>
      <c r="N282">
        <v>0</v>
      </c>
      <c r="O282">
        <v>0</v>
      </c>
      <c r="P282" t="s">
        <v>235</v>
      </c>
      <c r="Q282" t="s">
        <v>249</v>
      </c>
      <c r="R282" t="s">
        <v>180</v>
      </c>
      <c r="S282" t="s">
        <v>180</v>
      </c>
      <c r="T282" t="s">
        <v>242</v>
      </c>
      <c r="U282">
        <v>2</v>
      </c>
      <c r="V282" t="s">
        <v>194</v>
      </c>
      <c r="W282" t="s">
        <v>344</v>
      </c>
      <c r="X282" t="s">
        <v>147</v>
      </c>
      <c r="Y282" t="s">
        <v>148</v>
      </c>
      <c r="Z282">
        <v>0</v>
      </c>
      <c r="AA282" t="s">
        <v>300</v>
      </c>
      <c r="AB282" t="s">
        <v>539</v>
      </c>
      <c r="AC282" t="s">
        <v>501</v>
      </c>
      <c r="AD282">
        <v>6.4439299999999999</v>
      </c>
      <c r="AE282">
        <v>34.282580000000003</v>
      </c>
      <c r="AF282">
        <v>-84.559116000000003</v>
      </c>
      <c r="AG282">
        <v>46</v>
      </c>
      <c r="AH282">
        <v>106</v>
      </c>
      <c r="AI282">
        <v>1285</v>
      </c>
      <c r="AJ282" t="s">
        <v>502</v>
      </c>
      <c r="AK282">
        <v>21</v>
      </c>
      <c r="AL282">
        <v>21</v>
      </c>
      <c r="AM282" t="s">
        <v>153</v>
      </c>
      <c r="AN282">
        <v>894.8</v>
      </c>
      <c r="AO282">
        <v>42.3</v>
      </c>
      <c r="AP282">
        <v>661.1</v>
      </c>
      <c r="AQ282">
        <v>-84.559422999999995</v>
      </c>
      <c r="AR282">
        <v>34.282468999999999</v>
      </c>
      <c r="AS282">
        <v>-84.557715999999999</v>
      </c>
      <c r="AT282">
        <v>34.283549000000001</v>
      </c>
      <c r="AU282" t="s">
        <v>501</v>
      </c>
      <c r="AV282">
        <v>1</v>
      </c>
      <c r="AW282">
        <v>57</v>
      </c>
      <c r="AX282">
        <v>108</v>
      </c>
      <c r="AY282">
        <v>0</v>
      </c>
      <c r="AZ282">
        <v>55</v>
      </c>
      <c r="BA282">
        <v>6.86</v>
      </c>
      <c r="BB282">
        <v>6.53</v>
      </c>
      <c r="BC282">
        <v>1130.9000000000001</v>
      </c>
      <c r="BD282">
        <v>1123.7</v>
      </c>
      <c r="BE282">
        <v>1124.3</v>
      </c>
      <c r="BF282">
        <v>0</v>
      </c>
      <c r="BG282">
        <v>55</v>
      </c>
      <c r="BH282">
        <v>0</v>
      </c>
      <c r="BI282" s="1">
        <v>42712</v>
      </c>
      <c r="BJ282" t="s">
        <v>154</v>
      </c>
      <c r="BK282">
        <v>2.055E-3</v>
      </c>
      <c r="BL282">
        <v>9581</v>
      </c>
      <c r="BM282">
        <v>9429</v>
      </c>
      <c r="BN282" t="s">
        <v>501</v>
      </c>
      <c r="BO282" t="s">
        <v>457</v>
      </c>
      <c r="BP282">
        <v>1</v>
      </c>
      <c r="BQ282">
        <v>10800</v>
      </c>
      <c r="BR282">
        <v>6</v>
      </c>
      <c r="BS282">
        <v>1</v>
      </c>
      <c r="BT282">
        <v>2</v>
      </c>
      <c r="BU282">
        <v>1</v>
      </c>
      <c r="BV282">
        <v>1</v>
      </c>
      <c r="BW282">
        <v>2</v>
      </c>
      <c r="BX282">
        <v>0</v>
      </c>
      <c r="BY282">
        <v>5</v>
      </c>
      <c r="BZ282" t="s">
        <v>156</v>
      </c>
      <c r="CA282">
        <v>57</v>
      </c>
      <c r="CB282">
        <v>108</v>
      </c>
      <c r="CC282">
        <v>0</v>
      </c>
      <c r="CD282" t="s">
        <v>157</v>
      </c>
      <c r="CE282" t="s">
        <v>157</v>
      </c>
      <c r="CF282">
        <v>0</v>
      </c>
      <c r="CG282">
        <v>55</v>
      </c>
      <c r="CH282">
        <v>1660</v>
      </c>
      <c r="CI282" t="s">
        <v>158</v>
      </c>
      <c r="CJ282">
        <v>0</v>
      </c>
      <c r="CK282">
        <v>2.3479610000000002</v>
      </c>
      <c r="CL282">
        <v>11</v>
      </c>
      <c r="CM282" t="s">
        <v>159</v>
      </c>
      <c r="CN282">
        <v>1660</v>
      </c>
      <c r="CO282">
        <v>84702</v>
      </c>
      <c r="CP282">
        <v>4.0990000000000002</v>
      </c>
      <c r="CQ282">
        <v>6.4470000000000001</v>
      </c>
      <c r="CR282">
        <v>84702</v>
      </c>
      <c r="CS282">
        <v>0</v>
      </c>
      <c r="CT282">
        <v>12397.232163000001</v>
      </c>
      <c r="CU282">
        <v>100</v>
      </c>
      <c r="CV282">
        <v>9430</v>
      </c>
      <c r="CW282">
        <v>7.7868000000000007E-2</v>
      </c>
      <c r="CX282">
        <v>0</v>
      </c>
      <c r="CY282">
        <v>2.055E-3</v>
      </c>
      <c r="CZ282">
        <v>127</v>
      </c>
      <c r="DA282" t="s">
        <v>532</v>
      </c>
      <c r="DB282" t="s">
        <v>161</v>
      </c>
      <c r="DC282" t="s">
        <v>533</v>
      </c>
      <c r="DD282">
        <v>-84.559725</v>
      </c>
      <c r="DE282">
        <v>34.301099000000001</v>
      </c>
      <c r="DF282">
        <v>34.301099000000001</v>
      </c>
      <c r="DG282">
        <v>-84.559725</v>
      </c>
      <c r="DH282">
        <v>1.7663000000000002E-2</v>
      </c>
      <c r="DI282">
        <v>2.055E-3</v>
      </c>
      <c r="DJ282">
        <v>46</v>
      </c>
      <c r="DK282">
        <v>1830</v>
      </c>
      <c r="DL282">
        <v>9.6999999999999993</v>
      </c>
      <c r="DM282">
        <v>1890</v>
      </c>
      <c r="DN282">
        <v>9.6999999999999993</v>
      </c>
      <c r="DO282">
        <v>1890</v>
      </c>
      <c r="DP282">
        <v>9.6999999999999993</v>
      </c>
      <c r="DQ282">
        <v>1740</v>
      </c>
      <c r="DR282">
        <v>0</v>
      </c>
      <c r="DS282">
        <v>1690</v>
      </c>
      <c r="DT282">
        <v>6.9</v>
      </c>
      <c r="DU282">
        <v>1860</v>
      </c>
      <c r="DV282">
        <v>7</v>
      </c>
      <c r="DW282">
        <v>1770</v>
      </c>
      <c r="DX282">
        <v>7.3</v>
      </c>
      <c r="DY282">
        <v>1490</v>
      </c>
      <c r="DZ282">
        <v>7.3</v>
      </c>
      <c r="EA282">
        <v>1500</v>
      </c>
      <c r="EB282">
        <v>7.3</v>
      </c>
      <c r="EC282">
        <v>1630</v>
      </c>
      <c r="ED282">
        <v>9.9</v>
      </c>
      <c r="EE282">
        <v>0</v>
      </c>
    </row>
    <row r="283" spans="1:135" x14ac:dyDescent="0.3">
      <c r="A283">
        <v>281</v>
      </c>
      <c r="B283" t="s">
        <v>135</v>
      </c>
      <c r="C283">
        <v>881</v>
      </c>
      <c r="D283">
        <v>67029</v>
      </c>
      <c r="E283" t="s">
        <v>135</v>
      </c>
      <c r="F283">
        <v>5052653</v>
      </c>
      <c r="G283" t="s">
        <v>450</v>
      </c>
      <c r="H283" s="1">
        <v>41959</v>
      </c>
      <c r="I283" t="s">
        <v>451</v>
      </c>
      <c r="J283" t="s">
        <v>499</v>
      </c>
      <c r="K283" t="s">
        <v>540</v>
      </c>
      <c r="L283" t="s">
        <v>140</v>
      </c>
      <c r="M283">
        <v>0</v>
      </c>
      <c r="N283">
        <v>0</v>
      </c>
      <c r="O283">
        <v>0</v>
      </c>
      <c r="P283" t="s">
        <v>141</v>
      </c>
      <c r="Q283" t="s">
        <v>186</v>
      </c>
      <c r="R283" t="s">
        <v>219</v>
      </c>
      <c r="S283" t="s">
        <v>219</v>
      </c>
      <c r="T283" t="s">
        <v>221</v>
      </c>
      <c r="U283">
        <v>1</v>
      </c>
      <c r="V283" t="s">
        <v>165</v>
      </c>
      <c r="W283" t="s">
        <v>529</v>
      </c>
      <c r="X283" t="s">
        <v>147</v>
      </c>
      <c r="Y283" t="s">
        <v>148</v>
      </c>
      <c r="Z283">
        <v>21</v>
      </c>
      <c r="AA283" t="s">
        <v>360</v>
      </c>
      <c r="AB283" t="s">
        <v>168</v>
      </c>
      <c r="AC283" t="s">
        <v>501</v>
      </c>
      <c r="AD283">
        <v>7.5801480000000003</v>
      </c>
      <c r="AE283">
        <v>34.296112000000001</v>
      </c>
      <c r="AF283">
        <v>-84.560317999999995</v>
      </c>
      <c r="AG283">
        <v>47</v>
      </c>
      <c r="AH283">
        <v>111</v>
      </c>
      <c r="AI283">
        <v>1291</v>
      </c>
      <c r="AJ283" t="s">
        <v>502</v>
      </c>
      <c r="AK283">
        <v>26</v>
      </c>
      <c r="AL283">
        <v>27</v>
      </c>
      <c r="AM283" t="s">
        <v>153</v>
      </c>
      <c r="AN283">
        <v>584.1</v>
      </c>
      <c r="AO283">
        <v>101.6</v>
      </c>
      <c r="AP283">
        <v>1034.0999999999999</v>
      </c>
      <c r="AQ283">
        <v>-84.560263000000006</v>
      </c>
      <c r="AR283">
        <v>34.296086000000003</v>
      </c>
      <c r="AS283">
        <v>-84.561216000000002</v>
      </c>
      <c r="AT283">
        <v>34.298453000000002</v>
      </c>
      <c r="AU283" t="s">
        <v>501</v>
      </c>
      <c r="AV283">
        <v>1</v>
      </c>
      <c r="AW283">
        <v>57</v>
      </c>
      <c r="AX283">
        <v>108</v>
      </c>
      <c r="AY283">
        <v>0</v>
      </c>
      <c r="AZ283">
        <v>55</v>
      </c>
      <c r="BA283">
        <v>14.67</v>
      </c>
      <c r="BB283">
        <v>13.88</v>
      </c>
      <c r="BC283">
        <v>1078.4000000000001</v>
      </c>
      <c r="BD283">
        <v>1091.5</v>
      </c>
      <c r="BE283">
        <v>1100.0999999999999</v>
      </c>
      <c r="BF283">
        <v>0</v>
      </c>
      <c r="BG283">
        <v>43.3</v>
      </c>
      <c r="BH283">
        <v>11.7</v>
      </c>
      <c r="BI283" s="1">
        <v>42712</v>
      </c>
      <c r="BJ283" t="s">
        <v>512</v>
      </c>
      <c r="BK283">
        <v>3.009E-3</v>
      </c>
      <c r="BL283">
        <v>9589</v>
      </c>
      <c r="BM283">
        <v>9437</v>
      </c>
      <c r="BN283" t="s">
        <v>501</v>
      </c>
      <c r="BO283" t="s">
        <v>457</v>
      </c>
      <c r="BP283">
        <v>1</v>
      </c>
      <c r="BQ283">
        <v>10800</v>
      </c>
      <c r="BR283">
        <v>6</v>
      </c>
      <c r="BS283">
        <v>1</v>
      </c>
      <c r="BT283">
        <v>2</v>
      </c>
      <c r="BU283">
        <v>1</v>
      </c>
      <c r="BV283">
        <v>1</v>
      </c>
      <c r="BW283">
        <v>2</v>
      </c>
      <c r="BX283">
        <v>0</v>
      </c>
      <c r="BY283">
        <v>5</v>
      </c>
      <c r="BZ283" t="s">
        <v>156</v>
      </c>
      <c r="CA283">
        <v>57</v>
      </c>
      <c r="CB283">
        <v>108</v>
      </c>
      <c r="CC283">
        <v>0</v>
      </c>
      <c r="CD283" t="s">
        <v>157</v>
      </c>
      <c r="CE283" t="s">
        <v>157</v>
      </c>
      <c r="CF283">
        <v>0</v>
      </c>
      <c r="CG283">
        <v>55</v>
      </c>
      <c r="CH283">
        <v>1690</v>
      </c>
      <c r="CI283" t="s">
        <v>158</v>
      </c>
      <c r="CJ283">
        <v>0</v>
      </c>
      <c r="CK283">
        <v>4.5052000000000002E-2</v>
      </c>
      <c r="CL283">
        <v>11</v>
      </c>
      <c r="CM283" t="s">
        <v>159</v>
      </c>
      <c r="CN283">
        <v>1690</v>
      </c>
      <c r="CO283">
        <v>84710</v>
      </c>
      <c r="CP283">
        <v>7.63</v>
      </c>
      <c r="CQ283">
        <v>7.6749999999999998</v>
      </c>
      <c r="CR283">
        <v>84710</v>
      </c>
      <c r="CS283">
        <v>0</v>
      </c>
      <c r="CT283">
        <v>237.87710999999999</v>
      </c>
      <c r="CU283">
        <v>100</v>
      </c>
      <c r="CV283">
        <v>9438</v>
      </c>
      <c r="CW283">
        <v>3.2859999999999999E-3</v>
      </c>
      <c r="CX283">
        <v>0</v>
      </c>
      <c r="CY283">
        <v>3.009E-3</v>
      </c>
      <c r="CZ283">
        <v>127</v>
      </c>
      <c r="DA283" t="s">
        <v>532</v>
      </c>
      <c r="DB283" t="s">
        <v>161</v>
      </c>
      <c r="DC283" t="s">
        <v>533</v>
      </c>
      <c r="DD283">
        <v>-84.559725</v>
      </c>
      <c r="DE283">
        <v>34.301099000000001</v>
      </c>
      <c r="DF283">
        <v>34.301099000000001</v>
      </c>
      <c r="DG283">
        <v>-84.559725</v>
      </c>
      <c r="DH283">
        <v>3.0360000000000001E-3</v>
      </c>
      <c r="DI283">
        <v>3.009E-3</v>
      </c>
      <c r="DJ283">
        <v>47</v>
      </c>
      <c r="DK283">
        <v>1830</v>
      </c>
      <c r="DL283">
        <v>9.6999999999999993</v>
      </c>
      <c r="DM283">
        <v>1890</v>
      </c>
      <c r="DN283">
        <v>9.6999999999999993</v>
      </c>
      <c r="DO283">
        <v>1890</v>
      </c>
      <c r="DP283">
        <v>9.6999999999999993</v>
      </c>
      <c r="DQ283">
        <v>1740</v>
      </c>
      <c r="DR283">
        <v>0</v>
      </c>
      <c r="DS283">
        <v>1690</v>
      </c>
      <c r="DT283">
        <v>6.9</v>
      </c>
      <c r="DU283">
        <v>1860</v>
      </c>
      <c r="DV283">
        <v>7</v>
      </c>
      <c r="DW283">
        <v>1770</v>
      </c>
      <c r="DX283">
        <v>7.3</v>
      </c>
      <c r="DY283">
        <v>1490</v>
      </c>
      <c r="DZ283">
        <v>7.3</v>
      </c>
      <c r="EA283">
        <v>1500</v>
      </c>
      <c r="EB283">
        <v>7.3</v>
      </c>
      <c r="EC283">
        <v>1630</v>
      </c>
      <c r="ED283">
        <v>9.9</v>
      </c>
      <c r="EE283">
        <v>0</v>
      </c>
    </row>
    <row r="284" spans="1:135" x14ac:dyDescent="0.3">
      <c r="A284">
        <v>282</v>
      </c>
      <c r="B284" t="s">
        <v>135</v>
      </c>
      <c r="C284">
        <v>952</v>
      </c>
      <c r="D284">
        <v>13161</v>
      </c>
      <c r="E284" t="s">
        <v>135</v>
      </c>
      <c r="F284">
        <v>7359476</v>
      </c>
      <c r="G284" t="s">
        <v>450</v>
      </c>
      <c r="H284" s="1">
        <v>43726</v>
      </c>
      <c r="I284" t="s">
        <v>451</v>
      </c>
      <c r="J284" t="s">
        <v>541</v>
      </c>
      <c r="K284" t="s">
        <v>541</v>
      </c>
      <c r="L284" t="s">
        <v>140</v>
      </c>
      <c r="M284">
        <v>0</v>
      </c>
      <c r="N284">
        <v>0</v>
      </c>
      <c r="O284">
        <v>0</v>
      </c>
      <c r="P284" t="s">
        <v>141</v>
      </c>
      <c r="Q284" t="s">
        <v>186</v>
      </c>
      <c r="R284" t="s">
        <v>201</v>
      </c>
      <c r="S284" t="s">
        <v>293</v>
      </c>
      <c r="T284" t="s">
        <v>221</v>
      </c>
      <c r="U284">
        <v>1</v>
      </c>
      <c r="V284" t="s">
        <v>165</v>
      </c>
      <c r="W284" t="s">
        <v>217</v>
      </c>
      <c r="X284" t="s">
        <v>178</v>
      </c>
      <c r="Y284" t="s">
        <v>148</v>
      </c>
      <c r="Z284">
        <v>20</v>
      </c>
      <c r="AA284" t="s">
        <v>149</v>
      </c>
      <c r="AB284" t="s">
        <v>168</v>
      </c>
      <c r="AC284" t="s">
        <v>542</v>
      </c>
      <c r="AD284">
        <v>2.493E-3</v>
      </c>
      <c r="AE284">
        <v>34.297522000000001</v>
      </c>
      <c r="AF284">
        <v>-84.561548999999999</v>
      </c>
      <c r="AG284">
        <v>47</v>
      </c>
      <c r="AH284">
        <v>111</v>
      </c>
      <c r="AI284">
        <v>1291</v>
      </c>
      <c r="AJ284" t="s">
        <v>502</v>
      </c>
      <c r="AK284">
        <v>26</v>
      </c>
      <c r="AL284">
        <v>27</v>
      </c>
      <c r="AM284" t="s">
        <v>153</v>
      </c>
      <c r="AN284">
        <v>584.1</v>
      </c>
      <c r="AO284">
        <v>101.6</v>
      </c>
      <c r="AP284">
        <v>1034.0999999999999</v>
      </c>
      <c r="AQ284">
        <v>-84.560263000000006</v>
      </c>
      <c r="AR284">
        <v>34.296086000000003</v>
      </c>
      <c r="AS284">
        <v>-84.561216000000002</v>
      </c>
      <c r="AT284">
        <v>34.298453000000002</v>
      </c>
      <c r="AU284" t="s">
        <v>501</v>
      </c>
      <c r="AV284">
        <v>1</v>
      </c>
      <c r="AW284">
        <v>57</v>
      </c>
      <c r="AX284">
        <v>108</v>
      </c>
      <c r="AY284">
        <v>0</v>
      </c>
      <c r="AZ284">
        <v>55</v>
      </c>
      <c r="BA284">
        <v>14.67</v>
      </c>
      <c r="BB284">
        <v>13.88</v>
      </c>
      <c r="BC284">
        <v>1078.4000000000001</v>
      </c>
      <c r="BD284">
        <v>1091.5</v>
      </c>
      <c r="BE284">
        <v>1100.0999999999999</v>
      </c>
      <c r="BF284">
        <v>0</v>
      </c>
      <c r="BG284">
        <v>43.3</v>
      </c>
      <c r="BH284">
        <v>11.7</v>
      </c>
      <c r="BI284" s="1">
        <v>42712</v>
      </c>
      <c r="BJ284" t="s">
        <v>512</v>
      </c>
      <c r="BK284">
        <v>3.009E-3</v>
      </c>
      <c r="BL284">
        <v>9589</v>
      </c>
      <c r="BM284">
        <v>9437</v>
      </c>
      <c r="BN284" t="s">
        <v>501</v>
      </c>
      <c r="BO284" t="s">
        <v>457</v>
      </c>
      <c r="BP284">
        <v>1</v>
      </c>
      <c r="BQ284">
        <v>10800</v>
      </c>
      <c r="BR284">
        <v>6</v>
      </c>
      <c r="BS284">
        <v>1</v>
      </c>
      <c r="BT284">
        <v>2</v>
      </c>
      <c r="BU284">
        <v>1</v>
      </c>
      <c r="BV284">
        <v>1</v>
      </c>
      <c r="BW284">
        <v>2</v>
      </c>
      <c r="BX284">
        <v>0</v>
      </c>
      <c r="BY284">
        <v>5</v>
      </c>
      <c r="BZ284" t="s">
        <v>156</v>
      </c>
      <c r="CA284">
        <v>57</v>
      </c>
      <c r="CB284">
        <v>108</v>
      </c>
      <c r="CC284">
        <v>0</v>
      </c>
      <c r="CD284" t="s">
        <v>157</v>
      </c>
      <c r="CE284" t="s">
        <v>157</v>
      </c>
      <c r="CF284">
        <v>0</v>
      </c>
      <c r="CG284">
        <v>55</v>
      </c>
      <c r="CH284">
        <v>1690</v>
      </c>
      <c r="CI284" t="s">
        <v>158</v>
      </c>
      <c r="CJ284">
        <v>0</v>
      </c>
      <c r="CK284">
        <v>4.5052000000000002E-2</v>
      </c>
      <c r="CL284">
        <v>11</v>
      </c>
      <c r="CM284" t="s">
        <v>159</v>
      </c>
      <c r="CN284">
        <v>1690</v>
      </c>
      <c r="CO284">
        <v>84710</v>
      </c>
      <c r="CP284">
        <v>7.63</v>
      </c>
      <c r="CQ284">
        <v>7.6749999999999998</v>
      </c>
      <c r="CR284">
        <v>84710</v>
      </c>
      <c r="CS284">
        <v>0</v>
      </c>
      <c r="CT284">
        <v>237.87710999999999</v>
      </c>
      <c r="CU284">
        <v>100</v>
      </c>
      <c r="CV284">
        <v>9438</v>
      </c>
      <c r="CW284">
        <v>3.2859999999999999E-3</v>
      </c>
      <c r="CX284">
        <v>0</v>
      </c>
      <c r="CY284">
        <v>3.009E-3</v>
      </c>
      <c r="CZ284">
        <v>127</v>
      </c>
      <c r="DA284" t="s">
        <v>532</v>
      </c>
      <c r="DB284" t="s">
        <v>161</v>
      </c>
      <c r="DC284" t="s">
        <v>533</v>
      </c>
      <c r="DD284">
        <v>-84.559725</v>
      </c>
      <c r="DE284">
        <v>34.301099000000001</v>
      </c>
      <c r="DF284">
        <v>34.301099000000001</v>
      </c>
      <c r="DG284">
        <v>-84.559725</v>
      </c>
      <c r="DH284">
        <v>3.0360000000000001E-3</v>
      </c>
      <c r="DI284">
        <v>3.009E-3</v>
      </c>
      <c r="DJ284">
        <v>47</v>
      </c>
      <c r="DK284">
        <v>1830</v>
      </c>
      <c r="DL284">
        <v>9.6999999999999993</v>
      </c>
      <c r="DM284">
        <v>1890</v>
      </c>
      <c r="DN284">
        <v>9.6999999999999993</v>
      </c>
      <c r="DO284">
        <v>1890</v>
      </c>
      <c r="DP284">
        <v>9.6999999999999993</v>
      </c>
      <c r="DQ284">
        <v>1740</v>
      </c>
      <c r="DR284">
        <v>0</v>
      </c>
      <c r="DS284">
        <v>1690</v>
      </c>
      <c r="DT284">
        <v>6.9</v>
      </c>
      <c r="DU284">
        <v>1860</v>
      </c>
      <c r="DV284">
        <v>7</v>
      </c>
      <c r="DW284">
        <v>1770</v>
      </c>
      <c r="DX284">
        <v>7.3</v>
      </c>
      <c r="DY284">
        <v>1490</v>
      </c>
      <c r="DZ284">
        <v>7.3</v>
      </c>
      <c r="EA284">
        <v>1500</v>
      </c>
      <c r="EB284">
        <v>7.3</v>
      </c>
      <c r="EC284">
        <v>1630</v>
      </c>
      <c r="ED284">
        <v>9.9</v>
      </c>
      <c r="EE284">
        <v>4.3999999999999999E-5</v>
      </c>
    </row>
    <row r="285" spans="1:135" x14ac:dyDescent="0.3">
      <c r="A285">
        <v>283</v>
      </c>
      <c r="B285" t="s">
        <v>135</v>
      </c>
      <c r="C285">
        <v>993</v>
      </c>
      <c r="D285">
        <v>47327</v>
      </c>
      <c r="E285" t="s">
        <v>135</v>
      </c>
      <c r="F285">
        <v>5906698</v>
      </c>
      <c r="G285" t="s">
        <v>450</v>
      </c>
      <c r="H285" s="1">
        <v>42619</v>
      </c>
      <c r="I285" t="s">
        <v>451</v>
      </c>
      <c r="J285" t="s">
        <v>499</v>
      </c>
      <c r="K285" t="s">
        <v>541</v>
      </c>
      <c r="L285" t="s">
        <v>169</v>
      </c>
      <c r="M285">
        <v>0</v>
      </c>
      <c r="N285">
        <v>0</v>
      </c>
      <c r="O285">
        <v>0</v>
      </c>
      <c r="P285" t="s">
        <v>141</v>
      </c>
      <c r="Q285" t="s">
        <v>186</v>
      </c>
      <c r="R285" t="s">
        <v>177</v>
      </c>
      <c r="S285" t="s">
        <v>177</v>
      </c>
      <c r="T285" t="s">
        <v>465</v>
      </c>
      <c r="U285">
        <v>1</v>
      </c>
      <c r="V285" t="s">
        <v>145</v>
      </c>
      <c r="W285" t="s">
        <v>217</v>
      </c>
      <c r="X285" t="s">
        <v>147</v>
      </c>
      <c r="Y285" t="s">
        <v>148</v>
      </c>
      <c r="Z285">
        <v>95</v>
      </c>
      <c r="AA285" t="s">
        <v>149</v>
      </c>
      <c r="AB285" t="s">
        <v>168</v>
      </c>
      <c r="AC285" t="s">
        <v>501</v>
      </c>
      <c r="AD285">
        <v>7.8552840000000002</v>
      </c>
      <c r="AE285">
        <v>34.299548999999999</v>
      </c>
      <c r="AF285">
        <v>-84.560613000000004</v>
      </c>
      <c r="AG285">
        <v>47</v>
      </c>
      <c r="AH285">
        <v>111</v>
      </c>
      <c r="AI285">
        <v>1291</v>
      </c>
      <c r="AJ285" t="s">
        <v>502</v>
      </c>
      <c r="AK285">
        <v>26</v>
      </c>
      <c r="AL285">
        <v>27</v>
      </c>
      <c r="AM285" t="s">
        <v>153</v>
      </c>
      <c r="AN285">
        <v>584.1</v>
      </c>
      <c r="AO285">
        <v>101.6</v>
      </c>
      <c r="AP285">
        <v>1034.0999999999999</v>
      </c>
      <c r="AQ285">
        <v>-84.560263000000006</v>
      </c>
      <c r="AR285">
        <v>34.296086000000003</v>
      </c>
      <c r="AS285">
        <v>-84.561216000000002</v>
      </c>
      <c r="AT285">
        <v>34.298453000000002</v>
      </c>
      <c r="AU285" t="s">
        <v>501</v>
      </c>
      <c r="AV285">
        <v>1</v>
      </c>
      <c r="AW285">
        <v>57</v>
      </c>
      <c r="AX285">
        <v>108</v>
      </c>
      <c r="AY285">
        <v>0</v>
      </c>
      <c r="AZ285">
        <v>55</v>
      </c>
      <c r="BA285">
        <v>14.67</v>
      </c>
      <c r="BB285">
        <v>13.88</v>
      </c>
      <c r="BC285">
        <v>1078.4000000000001</v>
      </c>
      <c r="BD285">
        <v>1091.5</v>
      </c>
      <c r="BE285">
        <v>1100.0999999999999</v>
      </c>
      <c r="BF285">
        <v>0</v>
      </c>
      <c r="BG285">
        <v>43.3</v>
      </c>
      <c r="BH285">
        <v>11.7</v>
      </c>
      <c r="BI285" s="1">
        <v>42712</v>
      </c>
      <c r="BJ285" t="s">
        <v>512</v>
      </c>
      <c r="BK285">
        <v>3.009E-3</v>
      </c>
      <c r="BL285">
        <v>9589</v>
      </c>
      <c r="BM285">
        <v>9437</v>
      </c>
      <c r="BN285" t="s">
        <v>501</v>
      </c>
      <c r="BO285" t="s">
        <v>457</v>
      </c>
      <c r="BP285">
        <v>1</v>
      </c>
      <c r="BQ285">
        <v>10800</v>
      </c>
      <c r="BR285">
        <v>6</v>
      </c>
      <c r="BS285">
        <v>1</v>
      </c>
      <c r="BT285">
        <v>2</v>
      </c>
      <c r="BU285">
        <v>1</v>
      </c>
      <c r="BV285">
        <v>1</v>
      </c>
      <c r="BW285">
        <v>2</v>
      </c>
      <c r="BX285">
        <v>0</v>
      </c>
      <c r="BY285">
        <v>5</v>
      </c>
      <c r="BZ285" t="s">
        <v>156</v>
      </c>
      <c r="CA285">
        <v>57</v>
      </c>
      <c r="CB285">
        <v>108</v>
      </c>
      <c r="CC285">
        <v>0</v>
      </c>
      <c r="CD285" t="s">
        <v>157</v>
      </c>
      <c r="CE285" t="s">
        <v>157</v>
      </c>
      <c r="CF285">
        <v>0</v>
      </c>
      <c r="CG285">
        <v>55</v>
      </c>
      <c r="CH285">
        <v>1690</v>
      </c>
      <c r="CI285" t="s">
        <v>158</v>
      </c>
      <c r="CJ285">
        <v>0</v>
      </c>
      <c r="CK285">
        <v>4.5052000000000002E-2</v>
      </c>
      <c r="CL285">
        <v>11</v>
      </c>
      <c r="CM285" t="s">
        <v>159</v>
      </c>
      <c r="CN285">
        <v>1690</v>
      </c>
      <c r="CO285">
        <v>84710</v>
      </c>
      <c r="CP285">
        <v>7.63</v>
      </c>
      <c r="CQ285">
        <v>7.6749999999999998</v>
      </c>
      <c r="CR285">
        <v>84710</v>
      </c>
      <c r="CS285">
        <v>0</v>
      </c>
      <c r="CT285">
        <v>237.87710999999999</v>
      </c>
      <c r="CU285">
        <v>100</v>
      </c>
      <c r="CV285">
        <v>9438</v>
      </c>
      <c r="CW285">
        <v>3.2859999999999999E-3</v>
      </c>
      <c r="CX285">
        <v>0</v>
      </c>
      <c r="CY285">
        <v>3.009E-3</v>
      </c>
      <c r="CZ285">
        <v>127</v>
      </c>
      <c r="DA285" t="s">
        <v>532</v>
      </c>
      <c r="DB285" t="s">
        <v>161</v>
      </c>
      <c r="DC285" t="s">
        <v>533</v>
      </c>
      <c r="DD285">
        <v>-84.559725</v>
      </c>
      <c r="DE285">
        <v>34.301099000000001</v>
      </c>
      <c r="DF285">
        <v>34.301099000000001</v>
      </c>
      <c r="DG285">
        <v>-84.559725</v>
      </c>
      <c r="DH285">
        <v>3.0360000000000001E-3</v>
      </c>
      <c r="DI285">
        <v>3.009E-3</v>
      </c>
      <c r="DJ285">
        <v>47</v>
      </c>
      <c r="DK285">
        <v>1830</v>
      </c>
      <c r="DL285">
        <v>9.6999999999999993</v>
      </c>
      <c r="DM285">
        <v>1890</v>
      </c>
      <c r="DN285">
        <v>9.6999999999999993</v>
      </c>
      <c r="DO285">
        <v>1890</v>
      </c>
      <c r="DP285">
        <v>9.6999999999999993</v>
      </c>
      <c r="DQ285">
        <v>1740</v>
      </c>
      <c r="DR285">
        <v>0</v>
      </c>
      <c r="DS285">
        <v>1690</v>
      </c>
      <c r="DT285">
        <v>6.9</v>
      </c>
      <c r="DU285">
        <v>1860</v>
      </c>
      <c r="DV285">
        <v>7</v>
      </c>
      <c r="DW285">
        <v>1770</v>
      </c>
      <c r="DX285">
        <v>7.3</v>
      </c>
      <c r="DY285">
        <v>1490</v>
      </c>
      <c r="DZ285">
        <v>7.3</v>
      </c>
      <c r="EA285">
        <v>1500</v>
      </c>
      <c r="EB285">
        <v>7.3</v>
      </c>
      <c r="EC285">
        <v>1630</v>
      </c>
      <c r="ED285">
        <v>9.9</v>
      </c>
      <c r="EE285">
        <v>1.2489999999999999E-3</v>
      </c>
    </row>
    <row r="286" spans="1:135" x14ac:dyDescent="0.3">
      <c r="A286">
        <v>284</v>
      </c>
      <c r="B286" t="s">
        <v>135</v>
      </c>
      <c r="C286">
        <v>1002</v>
      </c>
      <c r="D286">
        <v>45967</v>
      </c>
      <c r="E286" t="s">
        <v>135</v>
      </c>
      <c r="F286">
        <v>5969233</v>
      </c>
      <c r="G286" t="s">
        <v>136</v>
      </c>
      <c r="H286" s="1">
        <v>42664</v>
      </c>
      <c r="I286" t="s">
        <v>451</v>
      </c>
      <c r="J286" t="s">
        <v>543</v>
      </c>
      <c r="K286" t="s">
        <v>544</v>
      </c>
      <c r="L286" t="s">
        <v>256</v>
      </c>
      <c r="M286">
        <v>0</v>
      </c>
      <c r="N286">
        <v>1</v>
      </c>
      <c r="O286">
        <v>0</v>
      </c>
      <c r="P286" t="s">
        <v>141</v>
      </c>
      <c r="Q286" t="s">
        <v>186</v>
      </c>
      <c r="R286" t="s">
        <v>219</v>
      </c>
      <c r="S286" t="s">
        <v>219</v>
      </c>
      <c r="T286" t="s">
        <v>164</v>
      </c>
      <c r="U286">
        <v>1</v>
      </c>
      <c r="V286" t="s">
        <v>165</v>
      </c>
      <c r="W286" t="s">
        <v>217</v>
      </c>
      <c r="X286" t="s">
        <v>147</v>
      </c>
      <c r="Y286" t="s">
        <v>148</v>
      </c>
      <c r="Z286">
        <v>35</v>
      </c>
      <c r="AA286" t="s">
        <v>149</v>
      </c>
      <c r="AB286" t="s">
        <v>168</v>
      </c>
      <c r="AC286" t="s">
        <v>501</v>
      </c>
      <c r="AD286">
        <v>7.7050000000000001</v>
      </c>
      <c r="AE286">
        <v>34.297533999999999</v>
      </c>
      <c r="AF286">
        <v>-84.561504999999997</v>
      </c>
      <c r="AG286">
        <v>47</v>
      </c>
      <c r="AH286">
        <v>111</v>
      </c>
      <c r="AI286">
        <v>1291</v>
      </c>
      <c r="AJ286" t="s">
        <v>502</v>
      </c>
      <c r="AK286">
        <v>26</v>
      </c>
      <c r="AL286">
        <v>27</v>
      </c>
      <c r="AM286" t="s">
        <v>153</v>
      </c>
      <c r="AN286">
        <v>584.1</v>
      </c>
      <c r="AO286">
        <v>101.6</v>
      </c>
      <c r="AP286">
        <v>1034.0999999999999</v>
      </c>
      <c r="AQ286">
        <v>-84.560263000000006</v>
      </c>
      <c r="AR286">
        <v>34.296086000000003</v>
      </c>
      <c r="AS286">
        <v>-84.561216000000002</v>
      </c>
      <c r="AT286">
        <v>34.298453000000002</v>
      </c>
      <c r="AU286" t="s">
        <v>501</v>
      </c>
      <c r="AV286">
        <v>1</v>
      </c>
      <c r="AW286">
        <v>57</v>
      </c>
      <c r="AX286">
        <v>108</v>
      </c>
      <c r="AY286">
        <v>0</v>
      </c>
      <c r="AZ286">
        <v>55</v>
      </c>
      <c r="BA286">
        <v>14.67</v>
      </c>
      <c r="BB286">
        <v>13.88</v>
      </c>
      <c r="BC286">
        <v>1078.4000000000001</v>
      </c>
      <c r="BD286">
        <v>1091.5</v>
      </c>
      <c r="BE286">
        <v>1100.0999999999999</v>
      </c>
      <c r="BF286">
        <v>0</v>
      </c>
      <c r="BG286">
        <v>43.3</v>
      </c>
      <c r="BH286">
        <v>11.7</v>
      </c>
      <c r="BI286" s="1">
        <v>42712</v>
      </c>
      <c r="BJ286" t="s">
        <v>512</v>
      </c>
      <c r="BK286">
        <v>3.009E-3</v>
      </c>
      <c r="BL286">
        <v>9589</v>
      </c>
      <c r="BM286">
        <v>9437</v>
      </c>
      <c r="BN286" t="s">
        <v>501</v>
      </c>
      <c r="BO286" t="s">
        <v>457</v>
      </c>
      <c r="BP286">
        <v>1</v>
      </c>
      <c r="BQ286">
        <v>10800</v>
      </c>
      <c r="BR286">
        <v>6</v>
      </c>
      <c r="BS286">
        <v>1</v>
      </c>
      <c r="BT286">
        <v>2</v>
      </c>
      <c r="BU286">
        <v>1</v>
      </c>
      <c r="BV286">
        <v>1</v>
      </c>
      <c r="BW286">
        <v>2</v>
      </c>
      <c r="BX286">
        <v>0</v>
      </c>
      <c r="BY286">
        <v>5</v>
      </c>
      <c r="BZ286" t="s">
        <v>156</v>
      </c>
      <c r="CA286">
        <v>57</v>
      </c>
      <c r="CB286">
        <v>108</v>
      </c>
      <c r="CC286">
        <v>0</v>
      </c>
      <c r="CD286" t="s">
        <v>157</v>
      </c>
      <c r="CE286" t="s">
        <v>157</v>
      </c>
      <c r="CF286">
        <v>0</v>
      </c>
      <c r="CG286">
        <v>55</v>
      </c>
      <c r="CH286">
        <v>1690</v>
      </c>
      <c r="CI286" t="s">
        <v>158</v>
      </c>
      <c r="CJ286">
        <v>0</v>
      </c>
      <c r="CK286">
        <v>4.5052000000000002E-2</v>
      </c>
      <c r="CL286">
        <v>11</v>
      </c>
      <c r="CM286" t="s">
        <v>159</v>
      </c>
      <c r="CN286">
        <v>1690</v>
      </c>
      <c r="CO286">
        <v>84710</v>
      </c>
      <c r="CP286">
        <v>7.63</v>
      </c>
      <c r="CQ286">
        <v>7.6749999999999998</v>
      </c>
      <c r="CR286">
        <v>84710</v>
      </c>
      <c r="CS286">
        <v>0</v>
      </c>
      <c r="CT286">
        <v>237.87710999999999</v>
      </c>
      <c r="CU286">
        <v>100</v>
      </c>
      <c r="CV286">
        <v>9438</v>
      </c>
      <c r="CW286">
        <v>3.2859999999999999E-3</v>
      </c>
      <c r="CX286">
        <v>0</v>
      </c>
      <c r="CY286">
        <v>3.009E-3</v>
      </c>
      <c r="CZ286">
        <v>127</v>
      </c>
      <c r="DA286" t="s">
        <v>532</v>
      </c>
      <c r="DB286" t="s">
        <v>161</v>
      </c>
      <c r="DC286" t="s">
        <v>533</v>
      </c>
      <c r="DD286">
        <v>-84.559725</v>
      </c>
      <c r="DE286">
        <v>34.301099000000001</v>
      </c>
      <c r="DF286">
        <v>34.301099000000001</v>
      </c>
      <c r="DG286">
        <v>-84.559725</v>
      </c>
      <c r="DH286">
        <v>3.0360000000000001E-3</v>
      </c>
      <c r="DI286">
        <v>3.009E-3</v>
      </c>
      <c r="DJ286">
        <v>47</v>
      </c>
      <c r="DK286">
        <v>1830</v>
      </c>
      <c r="DL286">
        <v>9.6999999999999993</v>
      </c>
      <c r="DM286">
        <v>1890</v>
      </c>
      <c r="DN286">
        <v>9.6999999999999993</v>
      </c>
      <c r="DO286">
        <v>1890</v>
      </c>
      <c r="DP286">
        <v>9.6999999999999993</v>
      </c>
      <c r="DQ286">
        <v>1740</v>
      </c>
      <c r="DR286">
        <v>0</v>
      </c>
      <c r="DS286">
        <v>1690</v>
      </c>
      <c r="DT286">
        <v>6.9</v>
      </c>
      <c r="DU286">
        <v>1860</v>
      </c>
      <c r="DV286">
        <v>7</v>
      </c>
      <c r="DW286">
        <v>1770</v>
      </c>
      <c r="DX286">
        <v>7.3</v>
      </c>
      <c r="DY286">
        <v>1490</v>
      </c>
      <c r="DZ286">
        <v>7.3</v>
      </c>
      <c r="EA286">
        <v>1500</v>
      </c>
      <c r="EB286">
        <v>7.3</v>
      </c>
      <c r="EC286">
        <v>1630</v>
      </c>
      <c r="ED286">
        <v>9.9</v>
      </c>
      <c r="EE286">
        <v>0</v>
      </c>
    </row>
    <row r="287" spans="1:135" x14ac:dyDescent="0.3">
      <c r="A287">
        <v>285</v>
      </c>
      <c r="B287" t="s">
        <v>135</v>
      </c>
      <c r="C287">
        <v>1051</v>
      </c>
      <c r="D287">
        <v>29565</v>
      </c>
      <c r="E287" t="s">
        <v>135</v>
      </c>
      <c r="F287">
        <v>6662192</v>
      </c>
      <c r="G287" t="s">
        <v>450</v>
      </c>
      <c r="H287" s="1">
        <v>43198</v>
      </c>
      <c r="I287" t="s">
        <v>451</v>
      </c>
      <c r="J287" t="s">
        <v>543</v>
      </c>
      <c r="K287" t="s">
        <v>499</v>
      </c>
      <c r="L287" t="s">
        <v>140</v>
      </c>
      <c r="M287">
        <v>0</v>
      </c>
      <c r="N287">
        <v>0</v>
      </c>
      <c r="O287">
        <v>0</v>
      </c>
      <c r="P287" t="s">
        <v>190</v>
      </c>
      <c r="Q287" t="s">
        <v>249</v>
      </c>
      <c r="R287" t="s">
        <v>180</v>
      </c>
      <c r="S287" t="s">
        <v>180</v>
      </c>
      <c r="T287" t="s">
        <v>369</v>
      </c>
      <c r="U287">
        <v>2</v>
      </c>
      <c r="V287" t="s">
        <v>490</v>
      </c>
      <c r="W287" t="s">
        <v>183</v>
      </c>
      <c r="X287" t="s">
        <v>147</v>
      </c>
      <c r="Y287" t="s">
        <v>148</v>
      </c>
      <c r="Z287">
        <v>0</v>
      </c>
      <c r="AA287" t="s">
        <v>245</v>
      </c>
      <c r="AB287" t="s">
        <v>184</v>
      </c>
      <c r="AC287" t="s">
        <v>501</v>
      </c>
      <c r="AD287">
        <v>7.7050000000000001</v>
      </c>
      <c r="AE287">
        <v>34.297514999999997</v>
      </c>
      <c r="AF287">
        <v>-84.561503999999999</v>
      </c>
      <c r="AG287">
        <v>47</v>
      </c>
      <c r="AH287">
        <v>111</v>
      </c>
      <c r="AI287">
        <v>1291</v>
      </c>
      <c r="AJ287" t="s">
        <v>502</v>
      </c>
      <c r="AK287">
        <v>26</v>
      </c>
      <c r="AL287">
        <v>27</v>
      </c>
      <c r="AM287" t="s">
        <v>153</v>
      </c>
      <c r="AN287">
        <v>584.1</v>
      </c>
      <c r="AO287">
        <v>101.6</v>
      </c>
      <c r="AP287">
        <v>1034.0999999999999</v>
      </c>
      <c r="AQ287">
        <v>-84.560263000000006</v>
      </c>
      <c r="AR287">
        <v>34.296086000000003</v>
      </c>
      <c r="AS287">
        <v>-84.561216000000002</v>
      </c>
      <c r="AT287">
        <v>34.298453000000002</v>
      </c>
      <c r="AU287" t="s">
        <v>501</v>
      </c>
      <c r="AV287">
        <v>1</v>
      </c>
      <c r="AW287">
        <v>57</v>
      </c>
      <c r="AX287">
        <v>108</v>
      </c>
      <c r="AY287">
        <v>0</v>
      </c>
      <c r="AZ287">
        <v>55</v>
      </c>
      <c r="BA287">
        <v>14.67</v>
      </c>
      <c r="BB287">
        <v>13.88</v>
      </c>
      <c r="BC287">
        <v>1078.4000000000001</v>
      </c>
      <c r="BD287">
        <v>1091.5</v>
      </c>
      <c r="BE287">
        <v>1100.0999999999999</v>
      </c>
      <c r="BF287">
        <v>0</v>
      </c>
      <c r="BG287">
        <v>43.3</v>
      </c>
      <c r="BH287">
        <v>11.7</v>
      </c>
      <c r="BI287" s="1">
        <v>42712</v>
      </c>
      <c r="BJ287" t="s">
        <v>512</v>
      </c>
      <c r="BK287">
        <v>3.009E-3</v>
      </c>
      <c r="BL287">
        <v>9589</v>
      </c>
      <c r="BM287">
        <v>9437</v>
      </c>
      <c r="BN287" t="s">
        <v>501</v>
      </c>
      <c r="BO287" t="s">
        <v>457</v>
      </c>
      <c r="BP287">
        <v>1</v>
      </c>
      <c r="BQ287">
        <v>10800</v>
      </c>
      <c r="BR287">
        <v>6</v>
      </c>
      <c r="BS287">
        <v>1</v>
      </c>
      <c r="BT287">
        <v>2</v>
      </c>
      <c r="BU287">
        <v>1</v>
      </c>
      <c r="BV287">
        <v>1</v>
      </c>
      <c r="BW287">
        <v>2</v>
      </c>
      <c r="BX287">
        <v>0</v>
      </c>
      <c r="BY287">
        <v>5</v>
      </c>
      <c r="BZ287" t="s">
        <v>156</v>
      </c>
      <c r="CA287">
        <v>57</v>
      </c>
      <c r="CB287">
        <v>108</v>
      </c>
      <c r="CC287">
        <v>0</v>
      </c>
      <c r="CD287" t="s">
        <v>157</v>
      </c>
      <c r="CE287" t="s">
        <v>157</v>
      </c>
      <c r="CF287">
        <v>0</v>
      </c>
      <c r="CG287">
        <v>55</v>
      </c>
      <c r="CH287">
        <v>1690</v>
      </c>
      <c r="CI287" t="s">
        <v>158</v>
      </c>
      <c r="CJ287">
        <v>0</v>
      </c>
      <c r="CK287">
        <v>4.5052000000000002E-2</v>
      </c>
      <c r="CL287">
        <v>11</v>
      </c>
      <c r="CM287" t="s">
        <v>159</v>
      </c>
      <c r="CN287">
        <v>1690</v>
      </c>
      <c r="CO287">
        <v>84710</v>
      </c>
      <c r="CP287">
        <v>7.63</v>
      </c>
      <c r="CQ287">
        <v>7.6749999999999998</v>
      </c>
      <c r="CR287">
        <v>84710</v>
      </c>
      <c r="CS287">
        <v>0</v>
      </c>
      <c r="CT287">
        <v>237.87710999999999</v>
      </c>
      <c r="CU287">
        <v>100</v>
      </c>
      <c r="CV287">
        <v>9438</v>
      </c>
      <c r="CW287">
        <v>3.2859999999999999E-3</v>
      </c>
      <c r="CX287">
        <v>0</v>
      </c>
      <c r="CY287">
        <v>3.009E-3</v>
      </c>
      <c r="CZ287">
        <v>127</v>
      </c>
      <c r="DA287" t="s">
        <v>532</v>
      </c>
      <c r="DB287" t="s">
        <v>161</v>
      </c>
      <c r="DC287" t="s">
        <v>533</v>
      </c>
      <c r="DD287">
        <v>-84.559725</v>
      </c>
      <c r="DE287">
        <v>34.301099000000001</v>
      </c>
      <c r="DF287">
        <v>34.301099000000001</v>
      </c>
      <c r="DG287">
        <v>-84.559725</v>
      </c>
      <c r="DH287">
        <v>3.0360000000000001E-3</v>
      </c>
      <c r="DI287">
        <v>3.009E-3</v>
      </c>
      <c r="DJ287">
        <v>47</v>
      </c>
      <c r="DK287">
        <v>1830</v>
      </c>
      <c r="DL287">
        <v>9.6999999999999993</v>
      </c>
      <c r="DM287">
        <v>1890</v>
      </c>
      <c r="DN287">
        <v>9.6999999999999993</v>
      </c>
      <c r="DO287">
        <v>1890</v>
      </c>
      <c r="DP287">
        <v>9.6999999999999993</v>
      </c>
      <c r="DQ287">
        <v>1740</v>
      </c>
      <c r="DR287">
        <v>0</v>
      </c>
      <c r="DS287">
        <v>1690</v>
      </c>
      <c r="DT287">
        <v>6.9</v>
      </c>
      <c r="DU287">
        <v>1860</v>
      </c>
      <c r="DV287">
        <v>7</v>
      </c>
      <c r="DW287">
        <v>1770</v>
      </c>
      <c r="DX287">
        <v>7.3</v>
      </c>
      <c r="DY287">
        <v>1490</v>
      </c>
      <c r="DZ287">
        <v>7.3</v>
      </c>
      <c r="EA287">
        <v>1500</v>
      </c>
      <c r="EB287">
        <v>7.3</v>
      </c>
      <c r="EC287">
        <v>1630</v>
      </c>
      <c r="ED287">
        <v>9.9</v>
      </c>
      <c r="EE287">
        <v>0</v>
      </c>
    </row>
    <row r="288" spans="1:135" x14ac:dyDescent="0.3">
      <c r="A288">
        <v>286</v>
      </c>
      <c r="B288" t="s">
        <v>135</v>
      </c>
      <c r="C288">
        <v>1115</v>
      </c>
      <c r="D288">
        <v>3034</v>
      </c>
      <c r="E288" t="s">
        <v>135</v>
      </c>
      <c r="F288">
        <v>7780454</v>
      </c>
      <c r="G288" t="s">
        <v>450</v>
      </c>
      <c r="H288" s="1">
        <v>44094</v>
      </c>
      <c r="I288" t="s">
        <v>451</v>
      </c>
      <c r="J288" t="s">
        <v>545</v>
      </c>
      <c r="K288" t="s">
        <v>546</v>
      </c>
      <c r="L288" t="s">
        <v>140</v>
      </c>
      <c r="M288">
        <v>0</v>
      </c>
      <c r="N288">
        <v>0</v>
      </c>
      <c r="O288">
        <v>0</v>
      </c>
      <c r="P288" t="s">
        <v>141</v>
      </c>
      <c r="Q288" t="s">
        <v>186</v>
      </c>
      <c r="R288" t="s">
        <v>143</v>
      </c>
      <c r="S288" t="s">
        <v>143</v>
      </c>
      <c r="T288" t="s">
        <v>221</v>
      </c>
      <c r="U288">
        <v>1</v>
      </c>
      <c r="V288" t="s">
        <v>165</v>
      </c>
      <c r="W288" t="s">
        <v>146</v>
      </c>
      <c r="X288" t="s">
        <v>147</v>
      </c>
      <c r="Y288" t="s">
        <v>148</v>
      </c>
      <c r="Z288">
        <v>49</v>
      </c>
      <c r="AA288" t="s">
        <v>547</v>
      </c>
      <c r="AB288" t="s">
        <v>158</v>
      </c>
      <c r="AC288" t="s">
        <v>501</v>
      </c>
      <c r="AD288">
        <v>7.6777179999999996</v>
      </c>
      <c r="AE288">
        <v>34.297134999999997</v>
      </c>
      <c r="AF288">
        <v>-84.561424000000002</v>
      </c>
      <c r="AG288">
        <v>47</v>
      </c>
      <c r="AH288">
        <v>111</v>
      </c>
      <c r="AI288">
        <v>1291</v>
      </c>
      <c r="AJ288" t="s">
        <v>502</v>
      </c>
      <c r="AK288">
        <v>26</v>
      </c>
      <c r="AL288">
        <v>27</v>
      </c>
      <c r="AM288" t="s">
        <v>153</v>
      </c>
      <c r="AN288">
        <v>584.1</v>
      </c>
      <c r="AO288">
        <v>101.6</v>
      </c>
      <c r="AP288">
        <v>1034.0999999999999</v>
      </c>
      <c r="AQ288">
        <v>-84.560263000000006</v>
      </c>
      <c r="AR288">
        <v>34.296086000000003</v>
      </c>
      <c r="AS288">
        <v>-84.561216000000002</v>
      </c>
      <c r="AT288">
        <v>34.298453000000002</v>
      </c>
      <c r="AU288" t="s">
        <v>501</v>
      </c>
      <c r="AV288">
        <v>1</v>
      </c>
      <c r="AW288">
        <v>57</v>
      </c>
      <c r="AX288">
        <v>108</v>
      </c>
      <c r="AY288">
        <v>0</v>
      </c>
      <c r="AZ288">
        <v>55</v>
      </c>
      <c r="BA288">
        <v>14.67</v>
      </c>
      <c r="BB288">
        <v>13.88</v>
      </c>
      <c r="BC288">
        <v>1078.4000000000001</v>
      </c>
      <c r="BD288">
        <v>1091.5</v>
      </c>
      <c r="BE288">
        <v>1100.0999999999999</v>
      </c>
      <c r="BF288">
        <v>0</v>
      </c>
      <c r="BG288">
        <v>43.3</v>
      </c>
      <c r="BH288">
        <v>11.7</v>
      </c>
      <c r="BI288" s="1">
        <v>42712</v>
      </c>
      <c r="BJ288" t="s">
        <v>512</v>
      </c>
      <c r="BK288">
        <v>3.009E-3</v>
      </c>
      <c r="BL288">
        <v>9589</v>
      </c>
      <c r="BM288">
        <v>9437</v>
      </c>
      <c r="BN288" t="s">
        <v>501</v>
      </c>
      <c r="BO288" t="s">
        <v>457</v>
      </c>
      <c r="BP288">
        <v>1</v>
      </c>
      <c r="BQ288">
        <v>10800</v>
      </c>
      <c r="BR288">
        <v>6</v>
      </c>
      <c r="BS288">
        <v>1</v>
      </c>
      <c r="BT288">
        <v>2</v>
      </c>
      <c r="BU288">
        <v>1</v>
      </c>
      <c r="BV288">
        <v>1</v>
      </c>
      <c r="BW288">
        <v>2</v>
      </c>
      <c r="BX288">
        <v>0</v>
      </c>
      <c r="BY288">
        <v>5</v>
      </c>
      <c r="BZ288" t="s">
        <v>156</v>
      </c>
      <c r="CA288">
        <v>57</v>
      </c>
      <c r="CB288">
        <v>108</v>
      </c>
      <c r="CC288">
        <v>0</v>
      </c>
      <c r="CD288" t="s">
        <v>157</v>
      </c>
      <c r="CE288" t="s">
        <v>157</v>
      </c>
      <c r="CF288">
        <v>0</v>
      </c>
      <c r="CG288">
        <v>55</v>
      </c>
      <c r="CH288">
        <v>1690</v>
      </c>
      <c r="CI288" t="s">
        <v>158</v>
      </c>
      <c r="CJ288">
        <v>0</v>
      </c>
      <c r="CK288">
        <v>4.5052000000000002E-2</v>
      </c>
      <c r="CL288">
        <v>11</v>
      </c>
      <c r="CM288" t="s">
        <v>159</v>
      </c>
      <c r="CN288">
        <v>1690</v>
      </c>
      <c r="CO288">
        <v>84710</v>
      </c>
      <c r="CP288">
        <v>7.63</v>
      </c>
      <c r="CQ288">
        <v>7.6749999999999998</v>
      </c>
      <c r="CR288">
        <v>84710</v>
      </c>
      <c r="CS288">
        <v>0</v>
      </c>
      <c r="CT288">
        <v>237.87710999999999</v>
      </c>
      <c r="CU288">
        <v>100</v>
      </c>
      <c r="CV288">
        <v>9438</v>
      </c>
      <c r="CW288">
        <v>3.2859999999999999E-3</v>
      </c>
      <c r="CX288">
        <v>0</v>
      </c>
      <c r="CY288">
        <v>3.009E-3</v>
      </c>
      <c r="CZ288">
        <v>127</v>
      </c>
      <c r="DA288" t="s">
        <v>532</v>
      </c>
      <c r="DB288" t="s">
        <v>161</v>
      </c>
      <c r="DC288" t="s">
        <v>533</v>
      </c>
      <c r="DD288">
        <v>-84.559725</v>
      </c>
      <c r="DE288">
        <v>34.301099000000001</v>
      </c>
      <c r="DF288">
        <v>34.301099000000001</v>
      </c>
      <c r="DG288">
        <v>-84.559725</v>
      </c>
      <c r="DH288">
        <v>3.0360000000000001E-3</v>
      </c>
      <c r="DI288">
        <v>3.009E-3</v>
      </c>
      <c r="DJ288">
        <v>47</v>
      </c>
      <c r="DK288">
        <v>1830</v>
      </c>
      <c r="DL288">
        <v>9.6999999999999993</v>
      </c>
      <c r="DM288">
        <v>1890</v>
      </c>
      <c r="DN288">
        <v>9.6999999999999993</v>
      </c>
      <c r="DO288">
        <v>1890</v>
      </c>
      <c r="DP288">
        <v>9.6999999999999993</v>
      </c>
      <c r="DQ288">
        <v>1740</v>
      </c>
      <c r="DR288">
        <v>0</v>
      </c>
      <c r="DS288">
        <v>1690</v>
      </c>
      <c r="DT288">
        <v>6.9</v>
      </c>
      <c r="DU288">
        <v>1860</v>
      </c>
      <c r="DV288">
        <v>7</v>
      </c>
      <c r="DW288">
        <v>1770</v>
      </c>
      <c r="DX288">
        <v>7.3</v>
      </c>
      <c r="DY288">
        <v>1490</v>
      </c>
      <c r="DZ288">
        <v>7.3</v>
      </c>
      <c r="EA288">
        <v>1500</v>
      </c>
      <c r="EB288">
        <v>7.3</v>
      </c>
      <c r="EC288">
        <v>1630</v>
      </c>
      <c r="ED288">
        <v>9.9</v>
      </c>
      <c r="EE288">
        <v>0</v>
      </c>
    </row>
    <row r="289" spans="1:135" x14ac:dyDescent="0.3">
      <c r="A289">
        <v>287</v>
      </c>
      <c r="B289" t="s">
        <v>135</v>
      </c>
      <c r="C289">
        <v>491</v>
      </c>
      <c r="D289">
        <v>79496</v>
      </c>
      <c r="E289" t="s">
        <v>135</v>
      </c>
      <c r="F289">
        <v>4494708</v>
      </c>
      <c r="G289" t="s">
        <v>450</v>
      </c>
      <c r="H289" s="1">
        <v>41459</v>
      </c>
      <c r="I289" t="s">
        <v>451</v>
      </c>
      <c r="J289" t="s">
        <v>499</v>
      </c>
      <c r="K289" t="s">
        <v>548</v>
      </c>
      <c r="L289" t="s">
        <v>140</v>
      </c>
      <c r="M289">
        <v>0</v>
      </c>
      <c r="N289">
        <v>0</v>
      </c>
      <c r="O289">
        <v>0</v>
      </c>
      <c r="P289" t="s">
        <v>141</v>
      </c>
      <c r="Q289" t="s">
        <v>186</v>
      </c>
      <c r="R289" t="s">
        <v>143</v>
      </c>
      <c r="S289" t="s">
        <v>143</v>
      </c>
      <c r="T289" t="s">
        <v>144</v>
      </c>
      <c r="U289">
        <v>1</v>
      </c>
      <c r="V289" t="s">
        <v>165</v>
      </c>
      <c r="W289" t="s">
        <v>217</v>
      </c>
      <c r="X289" t="s">
        <v>384</v>
      </c>
      <c r="Y289" t="s">
        <v>167</v>
      </c>
      <c r="Z289">
        <v>50</v>
      </c>
      <c r="AA289" t="s">
        <v>149</v>
      </c>
      <c r="AB289" t="s">
        <v>150</v>
      </c>
      <c r="AC289" t="s">
        <v>501</v>
      </c>
      <c r="AD289">
        <v>7.353459</v>
      </c>
      <c r="AE289">
        <v>34.293394999999997</v>
      </c>
      <c r="AF289">
        <v>-84.558447000000001</v>
      </c>
      <c r="AG289">
        <v>48</v>
      </c>
      <c r="AH289">
        <v>112</v>
      </c>
      <c r="AI289">
        <v>1290</v>
      </c>
      <c r="AJ289" t="s">
        <v>502</v>
      </c>
      <c r="AK289">
        <v>25</v>
      </c>
      <c r="AL289">
        <v>26</v>
      </c>
      <c r="AM289" t="s">
        <v>153</v>
      </c>
      <c r="AN289">
        <v>597.4</v>
      </c>
      <c r="AO289">
        <v>59</v>
      </c>
      <c r="AP289">
        <v>614.20000000000005</v>
      </c>
      <c r="AQ289">
        <v>-84.558880000000002</v>
      </c>
      <c r="AR289">
        <v>34.294719999999998</v>
      </c>
      <c r="AS289">
        <v>-84.560085999999998</v>
      </c>
      <c r="AT289">
        <v>34.296002000000001</v>
      </c>
      <c r="AU289" t="s">
        <v>501</v>
      </c>
      <c r="AV289">
        <v>1</v>
      </c>
      <c r="AW289">
        <v>57</v>
      </c>
      <c r="AX289">
        <v>108</v>
      </c>
      <c r="AY289">
        <v>0</v>
      </c>
      <c r="AZ289">
        <v>55</v>
      </c>
      <c r="BA289">
        <v>11.34</v>
      </c>
      <c r="BB289">
        <v>11.1</v>
      </c>
      <c r="BC289">
        <v>1043.3</v>
      </c>
      <c r="BD289">
        <v>1065</v>
      </c>
      <c r="BE289">
        <v>1086</v>
      </c>
      <c r="BF289">
        <v>0</v>
      </c>
      <c r="BG289">
        <v>50.1</v>
      </c>
      <c r="BH289">
        <v>4.9000000000000004</v>
      </c>
      <c r="BI289" s="1">
        <v>42712</v>
      </c>
      <c r="BJ289" t="s">
        <v>512</v>
      </c>
      <c r="BK289">
        <v>1.83E-3</v>
      </c>
      <c r="BL289">
        <v>9592</v>
      </c>
      <c r="BM289">
        <v>9440</v>
      </c>
      <c r="BN289" t="s">
        <v>501</v>
      </c>
      <c r="BO289" t="s">
        <v>457</v>
      </c>
      <c r="BP289">
        <v>1</v>
      </c>
      <c r="BQ289">
        <v>10800</v>
      </c>
      <c r="BR289">
        <v>6</v>
      </c>
      <c r="BS289">
        <v>1</v>
      </c>
      <c r="BT289">
        <v>2</v>
      </c>
      <c r="BU289">
        <v>1</v>
      </c>
      <c r="BV289">
        <v>1</v>
      </c>
      <c r="BW289">
        <v>2</v>
      </c>
      <c r="BX289">
        <v>0</v>
      </c>
      <c r="BY289">
        <v>5</v>
      </c>
      <c r="BZ289" t="s">
        <v>156</v>
      </c>
      <c r="CA289">
        <v>57</v>
      </c>
      <c r="CB289">
        <v>108</v>
      </c>
      <c r="CC289">
        <v>0</v>
      </c>
      <c r="CD289" t="s">
        <v>157</v>
      </c>
      <c r="CE289" t="s">
        <v>157</v>
      </c>
      <c r="CF289">
        <v>0</v>
      </c>
      <c r="CG289">
        <v>55</v>
      </c>
      <c r="CH289">
        <v>1675</v>
      </c>
      <c r="CI289" t="s">
        <v>158</v>
      </c>
      <c r="CJ289">
        <v>0</v>
      </c>
      <c r="CK289">
        <v>0.382017</v>
      </c>
      <c r="CL289">
        <v>11</v>
      </c>
      <c r="CM289" t="s">
        <v>159</v>
      </c>
      <c r="CN289">
        <v>1675</v>
      </c>
      <c r="CO289">
        <v>84713</v>
      </c>
      <c r="CP289">
        <v>7.2480000000000002</v>
      </c>
      <c r="CQ289">
        <v>7.63</v>
      </c>
      <c r="CR289">
        <v>84713</v>
      </c>
      <c r="CS289">
        <v>0</v>
      </c>
      <c r="CT289">
        <v>2017.0514989999999</v>
      </c>
      <c r="CU289">
        <v>100</v>
      </c>
      <c r="CV289">
        <v>9441</v>
      </c>
      <c r="CW289">
        <v>1.3648E-2</v>
      </c>
      <c r="CX289">
        <v>0</v>
      </c>
      <c r="CY289">
        <v>1.83E-3</v>
      </c>
      <c r="CZ289">
        <v>127</v>
      </c>
      <c r="DA289" t="s">
        <v>532</v>
      </c>
      <c r="DB289" t="s">
        <v>161</v>
      </c>
      <c r="DC289" t="s">
        <v>533</v>
      </c>
      <c r="DD289">
        <v>-84.559725</v>
      </c>
      <c r="DE289">
        <v>34.301099000000001</v>
      </c>
      <c r="DF289">
        <v>34.301099000000001</v>
      </c>
      <c r="DG289">
        <v>-84.559725</v>
      </c>
      <c r="DH289">
        <v>5.1079999999999997E-3</v>
      </c>
      <c r="DI289">
        <v>1.83E-3</v>
      </c>
      <c r="DJ289">
        <v>48</v>
      </c>
      <c r="DK289">
        <v>1830</v>
      </c>
      <c r="DL289">
        <v>9.6999999999999993</v>
      </c>
      <c r="DM289">
        <v>1890</v>
      </c>
      <c r="DN289">
        <v>9.6999999999999993</v>
      </c>
      <c r="DO289">
        <v>1890</v>
      </c>
      <c r="DP289">
        <v>9.6999999999999993</v>
      </c>
      <c r="DQ289">
        <v>1740</v>
      </c>
      <c r="DR289">
        <v>0</v>
      </c>
      <c r="DS289">
        <v>1690</v>
      </c>
      <c r="DT289">
        <v>6.9</v>
      </c>
      <c r="DU289">
        <v>1860</v>
      </c>
      <c r="DV289">
        <v>7</v>
      </c>
      <c r="DW289">
        <v>1770</v>
      </c>
      <c r="DX289">
        <v>7.3</v>
      </c>
      <c r="DY289">
        <v>1490</v>
      </c>
      <c r="DZ289">
        <v>7.3</v>
      </c>
      <c r="EA289">
        <v>1500</v>
      </c>
      <c r="EB289">
        <v>7.3</v>
      </c>
      <c r="EC289">
        <v>1630</v>
      </c>
      <c r="ED289">
        <v>9.9</v>
      </c>
      <c r="EE289">
        <v>1.395E-3</v>
      </c>
    </row>
    <row r="290" spans="1:135" x14ac:dyDescent="0.3">
      <c r="A290">
        <v>288</v>
      </c>
      <c r="B290" t="s">
        <v>135</v>
      </c>
      <c r="C290">
        <v>858</v>
      </c>
      <c r="D290">
        <v>73598</v>
      </c>
      <c r="E290" t="s">
        <v>135</v>
      </c>
      <c r="F290">
        <v>4748309</v>
      </c>
      <c r="G290" t="s">
        <v>450</v>
      </c>
      <c r="H290" s="1">
        <v>41701</v>
      </c>
      <c r="I290" t="s">
        <v>451</v>
      </c>
      <c r="J290" t="s">
        <v>499</v>
      </c>
      <c r="K290" t="s">
        <v>540</v>
      </c>
      <c r="L290" t="s">
        <v>140</v>
      </c>
      <c r="M290">
        <v>0</v>
      </c>
      <c r="N290">
        <v>0</v>
      </c>
      <c r="O290">
        <v>0</v>
      </c>
      <c r="P290" t="s">
        <v>141</v>
      </c>
      <c r="Q290" t="s">
        <v>186</v>
      </c>
      <c r="R290" t="s">
        <v>143</v>
      </c>
      <c r="S290" t="s">
        <v>143</v>
      </c>
      <c r="T290" t="s">
        <v>221</v>
      </c>
      <c r="U290">
        <v>1</v>
      </c>
      <c r="V290" t="s">
        <v>165</v>
      </c>
      <c r="W290" t="s">
        <v>166</v>
      </c>
      <c r="X290" t="s">
        <v>147</v>
      </c>
      <c r="Y290" t="s">
        <v>167</v>
      </c>
      <c r="Z290">
        <v>19</v>
      </c>
      <c r="AA290" t="s">
        <v>149</v>
      </c>
      <c r="AB290" t="s">
        <v>168</v>
      </c>
      <c r="AC290" t="s">
        <v>501</v>
      </c>
      <c r="AD290">
        <v>7.5655099999999997</v>
      </c>
      <c r="AE290">
        <v>34.296008999999998</v>
      </c>
      <c r="AF290">
        <v>-84.560097999999996</v>
      </c>
      <c r="AG290">
        <v>48</v>
      </c>
      <c r="AH290">
        <v>112</v>
      </c>
      <c r="AI290">
        <v>1290</v>
      </c>
      <c r="AJ290" t="s">
        <v>502</v>
      </c>
      <c r="AK290">
        <v>25</v>
      </c>
      <c r="AL290">
        <v>26</v>
      </c>
      <c r="AM290" t="s">
        <v>153</v>
      </c>
      <c r="AN290">
        <v>597.4</v>
      </c>
      <c r="AO290">
        <v>59</v>
      </c>
      <c r="AP290">
        <v>614.20000000000005</v>
      </c>
      <c r="AQ290">
        <v>-84.558880000000002</v>
      </c>
      <c r="AR290">
        <v>34.294719999999998</v>
      </c>
      <c r="AS290">
        <v>-84.560085999999998</v>
      </c>
      <c r="AT290">
        <v>34.296002000000001</v>
      </c>
      <c r="AU290" t="s">
        <v>501</v>
      </c>
      <c r="AV290">
        <v>1</v>
      </c>
      <c r="AW290">
        <v>57</v>
      </c>
      <c r="AX290">
        <v>108</v>
      </c>
      <c r="AY290">
        <v>0</v>
      </c>
      <c r="AZ290">
        <v>55</v>
      </c>
      <c r="BA290">
        <v>11.34</v>
      </c>
      <c r="BB290">
        <v>11.1</v>
      </c>
      <c r="BC290">
        <v>1043.3</v>
      </c>
      <c r="BD290">
        <v>1065</v>
      </c>
      <c r="BE290">
        <v>1086</v>
      </c>
      <c r="BF290">
        <v>0</v>
      </c>
      <c r="BG290">
        <v>50.1</v>
      </c>
      <c r="BH290">
        <v>4.9000000000000004</v>
      </c>
      <c r="BI290" s="1">
        <v>42712</v>
      </c>
      <c r="BJ290" t="s">
        <v>512</v>
      </c>
      <c r="BK290">
        <v>1.83E-3</v>
      </c>
      <c r="BL290">
        <v>9592</v>
      </c>
      <c r="BM290">
        <v>9440</v>
      </c>
      <c r="BN290" t="s">
        <v>501</v>
      </c>
      <c r="BO290" t="s">
        <v>457</v>
      </c>
      <c r="BP290">
        <v>1</v>
      </c>
      <c r="BQ290">
        <v>10800</v>
      </c>
      <c r="BR290">
        <v>6</v>
      </c>
      <c r="BS290">
        <v>1</v>
      </c>
      <c r="BT290">
        <v>2</v>
      </c>
      <c r="BU290">
        <v>1</v>
      </c>
      <c r="BV290">
        <v>1</v>
      </c>
      <c r="BW290">
        <v>2</v>
      </c>
      <c r="BX290">
        <v>0</v>
      </c>
      <c r="BY290">
        <v>5</v>
      </c>
      <c r="BZ290" t="s">
        <v>156</v>
      </c>
      <c r="CA290">
        <v>57</v>
      </c>
      <c r="CB290">
        <v>108</v>
      </c>
      <c r="CC290">
        <v>0</v>
      </c>
      <c r="CD290" t="s">
        <v>157</v>
      </c>
      <c r="CE290" t="s">
        <v>157</v>
      </c>
      <c r="CF290">
        <v>0</v>
      </c>
      <c r="CG290">
        <v>55</v>
      </c>
      <c r="CH290">
        <v>1675</v>
      </c>
      <c r="CI290" t="s">
        <v>158</v>
      </c>
      <c r="CJ290">
        <v>0</v>
      </c>
      <c r="CK290">
        <v>0.382017</v>
      </c>
      <c r="CL290">
        <v>11</v>
      </c>
      <c r="CM290" t="s">
        <v>159</v>
      </c>
      <c r="CN290">
        <v>1675</v>
      </c>
      <c r="CO290">
        <v>84713</v>
      </c>
      <c r="CP290">
        <v>7.2480000000000002</v>
      </c>
      <c r="CQ290">
        <v>7.63</v>
      </c>
      <c r="CR290">
        <v>84713</v>
      </c>
      <c r="CS290">
        <v>0</v>
      </c>
      <c r="CT290">
        <v>2017.0514989999999</v>
      </c>
      <c r="CU290">
        <v>100</v>
      </c>
      <c r="CV290">
        <v>9441</v>
      </c>
      <c r="CW290">
        <v>1.3648E-2</v>
      </c>
      <c r="CX290">
        <v>0</v>
      </c>
      <c r="CY290">
        <v>1.83E-3</v>
      </c>
      <c r="CZ290">
        <v>127</v>
      </c>
      <c r="DA290" t="s">
        <v>532</v>
      </c>
      <c r="DB290" t="s">
        <v>161</v>
      </c>
      <c r="DC290" t="s">
        <v>533</v>
      </c>
      <c r="DD290">
        <v>-84.559725</v>
      </c>
      <c r="DE290">
        <v>34.301099000000001</v>
      </c>
      <c r="DF290">
        <v>34.301099000000001</v>
      </c>
      <c r="DG290">
        <v>-84.559725</v>
      </c>
      <c r="DH290">
        <v>5.1079999999999997E-3</v>
      </c>
      <c r="DI290">
        <v>1.83E-3</v>
      </c>
      <c r="DJ290">
        <v>48</v>
      </c>
      <c r="DK290">
        <v>1830</v>
      </c>
      <c r="DL290">
        <v>9.6999999999999993</v>
      </c>
      <c r="DM290">
        <v>1890</v>
      </c>
      <c r="DN290">
        <v>9.6999999999999993</v>
      </c>
      <c r="DO290">
        <v>1890</v>
      </c>
      <c r="DP290">
        <v>9.6999999999999993</v>
      </c>
      <c r="DQ290">
        <v>1740</v>
      </c>
      <c r="DR290">
        <v>0</v>
      </c>
      <c r="DS290">
        <v>1690</v>
      </c>
      <c r="DT290">
        <v>6.9</v>
      </c>
      <c r="DU290">
        <v>1860</v>
      </c>
      <c r="DV290">
        <v>7</v>
      </c>
      <c r="DW290">
        <v>1770</v>
      </c>
      <c r="DX290">
        <v>7.3</v>
      </c>
      <c r="DY290">
        <v>1490</v>
      </c>
      <c r="DZ290">
        <v>7.3</v>
      </c>
      <c r="EA290">
        <v>1500</v>
      </c>
      <c r="EB290">
        <v>7.3</v>
      </c>
      <c r="EC290">
        <v>1630</v>
      </c>
      <c r="ED290">
        <v>9.9</v>
      </c>
      <c r="EE290">
        <v>1.2E-5</v>
      </c>
    </row>
    <row r="291" spans="1:135" x14ac:dyDescent="0.3">
      <c r="A291">
        <v>289</v>
      </c>
      <c r="B291" t="s">
        <v>135</v>
      </c>
      <c r="C291">
        <v>897</v>
      </c>
      <c r="D291">
        <v>63326</v>
      </c>
      <c r="E291" t="s">
        <v>135</v>
      </c>
      <c r="F291">
        <v>5242104</v>
      </c>
      <c r="G291" t="s">
        <v>450</v>
      </c>
      <c r="H291" s="1">
        <v>42100</v>
      </c>
      <c r="I291" t="s">
        <v>451</v>
      </c>
      <c r="J291" t="s">
        <v>499</v>
      </c>
      <c r="K291" t="s">
        <v>548</v>
      </c>
      <c r="L291" t="s">
        <v>140</v>
      </c>
      <c r="M291">
        <v>0</v>
      </c>
      <c r="N291">
        <v>0</v>
      </c>
      <c r="O291">
        <v>0</v>
      </c>
      <c r="P291" t="s">
        <v>141</v>
      </c>
      <c r="Q291" t="s">
        <v>186</v>
      </c>
      <c r="R291" t="s">
        <v>176</v>
      </c>
      <c r="S291" t="s">
        <v>219</v>
      </c>
      <c r="T291" t="s">
        <v>275</v>
      </c>
      <c r="U291">
        <v>1</v>
      </c>
      <c r="V291" t="s">
        <v>165</v>
      </c>
      <c r="W291" t="s">
        <v>224</v>
      </c>
      <c r="X291" t="s">
        <v>178</v>
      </c>
      <c r="Y291" t="s">
        <v>148</v>
      </c>
      <c r="Z291">
        <v>20</v>
      </c>
      <c r="AA291" t="s">
        <v>245</v>
      </c>
      <c r="AB291" t="s">
        <v>168</v>
      </c>
      <c r="AC291" t="s">
        <v>501</v>
      </c>
      <c r="AD291">
        <v>7.4385029999999999</v>
      </c>
      <c r="AE291">
        <v>34.294584999999998</v>
      </c>
      <c r="AF291">
        <v>-84.558833000000007</v>
      </c>
      <c r="AG291">
        <v>48</v>
      </c>
      <c r="AH291">
        <v>112</v>
      </c>
      <c r="AI291">
        <v>1290</v>
      </c>
      <c r="AJ291" t="s">
        <v>502</v>
      </c>
      <c r="AK291">
        <v>25</v>
      </c>
      <c r="AL291">
        <v>26</v>
      </c>
      <c r="AM291" t="s">
        <v>153</v>
      </c>
      <c r="AN291">
        <v>597.4</v>
      </c>
      <c r="AO291">
        <v>59</v>
      </c>
      <c r="AP291">
        <v>614.20000000000005</v>
      </c>
      <c r="AQ291">
        <v>-84.558880000000002</v>
      </c>
      <c r="AR291">
        <v>34.294719999999998</v>
      </c>
      <c r="AS291">
        <v>-84.560085999999998</v>
      </c>
      <c r="AT291">
        <v>34.296002000000001</v>
      </c>
      <c r="AU291" t="s">
        <v>501</v>
      </c>
      <c r="AV291">
        <v>1</v>
      </c>
      <c r="AW291">
        <v>57</v>
      </c>
      <c r="AX291">
        <v>108</v>
      </c>
      <c r="AY291">
        <v>0</v>
      </c>
      <c r="AZ291">
        <v>55</v>
      </c>
      <c r="BA291">
        <v>11.34</v>
      </c>
      <c r="BB291">
        <v>11.1</v>
      </c>
      <c r="BC291">
        <v>1043.3</v>
      </c>
      <c r="BD291">
        <v>1065</v>
      </c>
      <c r="BE291">
        <v>1086</v>
      </c>
      <c r="BF291">
        <v>0</v>
      </c>
      <c r="BG291">
        <v>50.1</v>
      </c>
      <c r="BH291">
        <v>4.9000000000000004</v>
      </c>
      <c r="BI291" s="1">
        <v>42712</v>
      </c>
      <c r="BJ291" t="s">
        <v>512</v>
      </c>
      <c r="BK291">
        <v>1.83E-3</v>
      </c>
      <c r="BL291">
        <v>9592</v>
      </c>
      <c r="BM291">
        <v>9440</v>
      </c>
      <c r="BN291" t="s">
        <v>501</v>
      </c>
      <c r="BO291" t="s">
        <v>457</v>
      </c>
      <c r="BP291">
        <v>1</v>
      </c>
      <c r="BQ291">
        <v>10800</v>
      </c>
      <c r="BR291">
        <v>6</v>
      </c>
      <c r="BS291">
        <v>1</v>
      </c>
      <c r="BT291">
        <v>2</v>
      </c>
      <c r="BU291">
        <v>1</v>
      </c>
      <c r="BV291">
        <v>1</v>
      </c>
      <c r="BW291">
        <v>2</v>
      </c>
      <c r="BX291">
        <v>0</v>
      </c>
      <c r="BY291">
        <v>5</v>
      </c>
      <c r="BZ291" t="s">
        <v>156</v>
      </c>
      <c r="CA291">
        <v>57</v>
      </c>
      <c r="CB291">
        <v>108</v>
      </c>
      <c r="CC291">
        <v>0</v>
      </c>
      <c r="CD291" t="s">
        <v>157</v>
      </c>
      <c r="CE291" t="s">
        <v>157</v>
      </c>
      <c r="CF291">
        <v>0</v>
      </c>
      <c r="CG291">
        <v>55</v>
      </c>
      <c r="CH291">
        <v>1675</v>
      </c>
      <c r="CI291" t="s">
        <v>158</v>
      </c>
      <c r="CJ291">
        <v>0</v>
      </c>
      <c r="CK291">
        <v>0.382017</v>
      </c>
      <c r="CL291">
        <v>11</v>
      </c>
      <c r="CM291" t="s">
        <v>159</v>
      </c>
      <c r="CN291">
        <v>1675</v>
      </c>
      <c r="CO291">
        <v>84713</v>
      </c>
      <c r="CP291">
        <v>7.2480000000000002</v>
      </c>
      <c r="CQ291">
        <v>7.63</v>
      </c>
      <c r="CR291">
        <v>84713</v>
      </c>
      <c r="CS291">
        <v>0</v>
      </c>
      <c r="CT291">
        <v>2017.0514989999999</v>
      </c>
      <c r="CU291">
        <v>100</v>
      </c>
      <c r="CV291">
        <v>9441</v>
      </c>
      <c r="CW291">
        <v>1.3648E-2</v>
      </c>
      <c r="CX291">
        <v>0</v>
      </c>
      <c r="CY291">
        <v>1.83E-3</v>
      </c>
      <c r="CZ291">
        <v>127</v>
      </c>
      <c r="DA291" t="s">
        <v>532</v>
      </c>
      <c r="DB291" t="s">
        <v>161</v>
      </c>
      <c r="DC291" t="s">
        <v>533</v>
      </c>
      <c r="DD291">
        <v>-84.559725</v>
      </c>
      <c r="DE291">
        <v>34.301099000000001</v>
      </c>
      <c r="DF291">
        <v>34.301099000000001</v>
      </c>
      <c r="DG291">
        <v>-84.559725</v>
      </c>
      <c r="DH291">
        <v>5.1079999999999997E-3</v>
      </c>
      <c r="DI291">
        <v>1.83E-3</v>
      </c>
      <c r="DJ291">
        <v>48</v>
      </c>
      <c r="DK291">
        <v>1830</v>
      </c>
      <c r="DL291">
        <v>9.6999999999999993</v>
      </c>
      <c r="DM291">
        <v>1890</v>
      </c>
      <c r="DN291">
        <v>9.6999999999999993</v>
      </c>
      <c r="DO291">
        <v>1890</v>
      </c>
      <c r="DP291">
        <v>9.6999999999999993</v>
      </c>
      <c r="DQ291">
        <v>1740</v>
      </c>
      <c r="DR291">
        <v>0</v>
      </c>
      <c r="DS291">
        <v>1690</v>
      </c>
      <c r="DT291">
        <v>6.9</v>
      </c>
      <c r="DU291">
        <v>1860</v>
      </c>
      <c r="DV291">
        <v>7</v>
      </c>
      <c r="DW291">
        <v>1770</v>
      </c>
      <c r="DX291">
        <v>7.3</v>
      </c>
      <c r="DY291">
        <v>1490</v>
      </c>
      <c r="DZ291">
        <v>7.3</v>
      </c>
      <c r="EA291">
        <v>1500</v>
      </c>
      <c r="EB291">
        <v>7.3</v>
      </c>
      <c r="EC291">
        <v>1630</v>
      </c>
      <c r="ED291">
        <v>9.9</v>
      </c>
      <c r="EE291">
        <v>1.44E-4</v>
      </c>
    </row>
    <row r="292" spans="1:135" x14ac:dyDescent="0.3">
      <c r="A292">
        <v>290</v>
      </c>
      <c r="B292" t="s">
        <v>135</v>
      </c>
      <c r="C292">
        <v>1102</v>
      </c>
      <c r="D292">
        <v>6586</v>
      </c>
      <c r="E292" t="s">
        <v>135</v>
      </c>
      <c r="F292">
        <v>7633940</v>
      </c>
      <c r="G292" t="s">
        <v>450</v>
      </c>
      <c r="H292" s="1">
        <v>43961</v>
      </c>
      <c r="I292" t="s">
        <v>451</v>
      </c>
      <c r="J292" t="s">
        <v>499</v>
      </c>
      <c r="K292" t="s">
        <v>540</v>
      </c>
      <c r="L292" t="s">
        <v>140</v>
      </c>
      <c r="M292">
        <v>0</v>
      </c>
      <c r="N292">
        <v>0</v>
      </c>
      <c r="O292">
        <v>0</v>
      </c>
      <c r="P292" t="s">
        <v>141</v>
      </c>
      <c r="Q292" t="s">
        <v>186</v>
      </c>
      <c r="R292" t="s">
        <v>549</v>
      </c>
      <c r="S292" t="s">
        <v>549</v>
      </c>
      <c r="T292" t="s">
        <v>275</v>
      </c>
      <c r="U292">
        <v>1</v>
      </c>
      <c r="V292" t="s">
        <v>165</v>
      </c>
      <c r="W292" t="s">
        <v>224</v>
      </c>
      <c r="X292" t="s">
        <v>178</v>
      </c>
      <c r="Y292" t="s">
        <v>148</v>
      </c>
      <c r="Z292">
        <v>21</v>
      </c>
      <c r="AA292" t="s">
        <v>149</v>
      </c>
      <c r="AB292" t="s">
        <v>168</v>
      </c>
      <c r="AC292" t="s">
        <v>501</v>
      </c>
      <c r="AD292">
        <v>7.5234719999999999</v>
      </c>
      <c r="AE292">
        <v>34.295668999999997</v>
      </c>
      <c r="AF292">
        <v>-84.559495999999996</v>
      </c>
      <c r="AG292">
        <v>48</v>
      </c>
      <c r="AH292">
        <v>112</v>
      </c>
      <c r="AI292">
        <v>1290</v>
      </c>
      <c r="AJ292" t="s">
        <v>502</v>
      </c>
      <c r="AK292">
        <v>25</v>
      </c>
      <c r="AL292">
        <v>26</v>
      </c>
      <c r="AM292" t="s">
        <v>153</v>
      </c>
      <c r="AN292">
        <v>597.4</v>
      </c>
      <c r="AO292">
        <v>59</v>
      </c>
      <c r="AP292">
        <v>614.20000000000005</v>
      </c>
      <c r="AQ292">
        <v>-84.558880000000002</v>
      </c>
      <c r="AR292">
        <v>34.294719999999998</v>
      </c>
      <c r="AS292">
        <v>-84.560085999999998</v>
      </c>
      <c r="AT292">
        <v>34.296002000000001</v>
      </c>
      <c r="AU292" t="s">
        <v>501</v>
      </c>
      <c r="AV292">
        <v>1</v>
      </c>
      <c r="AW292">
        <v>57</v>
      </c>
      <c r="AX292">
        <v>108</v>
      </c>
      <c r="AY292">
        <v>0</v>
      </c>
      <c r="AZ292">
        <v>55</v>
      </c>
      <c r="BA292">
        <v>11.34</v>
      </c>
      <c r="BB292">
        <v>11.1</v>
      </c>
      <c r="BC292">
        <v>1043.3</v>
      </c>
      <c r="BD292">
        <v>1065</v>
      </c>
      <c r="BE292">
        <v>1086</v>
      </c>
      <c r="BF292">
        <v>0</v>
      </c>
      <c r="BG292">
        <v>50.1</v>
      </c>
      <c r="BH292">
        <v>4.9000000000000004</v>
      </c>
      <c r="BI292" s="1">
        <v>42712</v>
      </c>
      <c r="BJ292" t="s">
        <v>512</v>
      </c>
      <c r="BK292">
        <v>1.83E-3</v>
      </c>
      <c r="BL292">
        <v>9592</v>
      </c>
      <c r="BM292">
        <v>9440</v>
      </c>
      <c r="BN292" t="s">
        <v>501</v>
      </c>
      <c r="BO292" t="s">
        <v>457</v>
      </c>
      <c r="BP292">
        <v>1</v>
      </c>
      <c r="BQ292">
        <v>10800</v>
      </c>
      <c r="BR292">
        <v>6</v>
      </c>
      <c r="BS292">
        <v>1</v>
      </c>
      <c r="BT292">
        <v>2</v>
      </c>
      <c r="BU292">
        <v>1</v>
      </c>
      <c r="BV292">
        <v>1</v>
      </c>
      <c r="BW292">
        <v>2</v>
      </c>
      <c r="BX292">
        <v>0</v>
      </c>
      <c r="BY292">
        <v>5</v>
      </c>
      <c r="BZ292" t="s">
        <v>156</v>
      </c>
      <c r="CA292">
        <v>57</v>
      </c>
      <c r="CB292">
        <v>108</v>
      </c>
      <c r="CC292">
        <v>0</v>
      </c>
      <c r="CD292" t="s">
        <v>157</v>
      </c>
      <c r="CE292" t="s">
        <v>157</v>
      </c>
      <c r="CF292">
        <v>0</v>
      </c>
      <c r="CG292">
        <v>55</v>
      </c>
      <c r="CH292">
        <v>1675</v>
      </c>
      <c r="CI292" t="s">
        <v>158</v>
      </c>
      <c r="CJ292">
        <v>0</v>
      </c>
      <c r="CK292">
        <v>0.382017</v>
      </c>
      <c r="CL292">
        <v>11</v>
      </c>
      <c r="CM292" t="s">
        <v>159</v>
      </c>
      <c r="CN292">
        <v>1675</v>
      </c>
      <c r="CO292">
        <v>84713</v>
      </c>
      <c r="CP292">
        <v>7.2480000000000002</v>
      </c>
      <c r="CQ292">
        <v>7.63</v>
      </c>
      <c r="CR292">
        <v>84713</v>
      </c>
      <c r="CS292">
        <v>0</v>
      </c>
      <c r="CT292">
        <v>2017.0514989999999</v>
      </c>
      <c r="CU292">
        <v>100</v>
      </c>
      <c r="CV292">
        <v>9441</v>
      </c>
      <c r="CW292">
        <v>1.3648E-2</v>
      </c>
      <c r="CX292">
        <v>0</v>
      </c>
      <c r="CY292">
        <v>1.83E-3</v>
      </c>
      <c r="CZ292">
        <v>127</v>
      </c>
      <c r="DA292" t="s">
        <v>532</v>
      </c>
      <c r="DB292" t="s">
        <v>161</v>
      </c>
      <c r="DC292" t="s">
        <v>533</v>
      </c>
      <c r="DD292">
        <v>-84.559725</v>
      </c>
      <c r="DE292">
        <v>34.301099000000001</v>
      </c>
      <c r="DF292">
        <v>34.301099000000001</v>
      </c>
      <c r="DG292">
        <v>-84.559725</v>
      </c>
      <c r="DH292">
        <v>5.1079999999999997E-3</v>
      </c>
      <c r="DI292">
        <v>1.83E-3</v>
      </c>
      <c r="DJ292">
        <v>48</v>
      </c>
      <c r="DK292">
        <v>1830</v>
      </c>
      <c r="DL292">
        <v>9.6999999999999993</v>
      </c>
      <c r="DM292">
        <v>1890</v>
      </c>
      <c r="DN292">
        <v>9.6999999999999993</v>
      </c>
      <c r="DO292">
        <v>1890</v>
      </c>
      <c r="DP292">
        <v>9.6999999999999993</v>
      </c>
      <c r="DQ292">
        <v>1740</v>
      </c>
      <c r="DR292">
        <v>0</v>
      </c>
      <c r="DS292">
        <v>1690</v>
      </c>
      <c r="DT292">
        <v>6.9</v>
      </c>
      <c r="DU292">
        <v>1860</v>
      </c>
      <c r="DV292">
        <v>7</v>
      </c>
      <c r="DW292">
        <v>1770</v>
      </c>
      <c r="DX292">
        <v>7.3</v>
      </c>
      <c r="DY292">
        <v>1490</v>
      </c>
      <c r="DZ292">
        <v>7.3</v>
      </c>
      <c r="EA292">
        <v>1500</v>
      </c>
      <c r="EB292">
        <v>7.3</v>
      </c>
      <c r="EC292">
        <v>1630</v>
      </c>
      <c r="ED292">
        <v>9.9</v>
      </c>
      <c r="EE292">
        <v>0</v>
      </c>
    </row>
    <row r="293" spans="1:135" x14ac:dyDescent="0.3">
      <c r="A293">
        <v>291</v>
      </c>
      <c r="B293" t="s">
        <v>135</v>
      </c>
      <c r="C293">
        <v>1110</v>
      </c>
      <c r="D293">
        <v>4838</v>
      </c>
      <c r="E293" t="s">
        <v>135</v>
      </c>
      <c r="F293">
        <v>7702126</v>
      </c>
      <c r="G293" t="s">
        <v>450</v>
      </c>
      <c r="H293" s="1">
        <v>44032</v>
      </c>
      <c r="I293" t="s">
        <v>451</v>
      </c>
      <c r="J293" t="s">
        <v>499</v>
      </c>
      <c r="K293" t="s">
        <v>548</v>
      </c>
      <c r="L293" t="s">
        <v>218</v>
      </c>
      <c r="M293">
        <v>0</v>
      </c>
      <c r="N293">
        <v>0</v>
      </c>
      <c r="O293">
        <v>1</v>
      </c>
      <c r="P293" t="s">
        <v>141</v>
      </c>
      <c r="Q293" t="s">
        <v>186</v>
      </c>
      <c r="R293" t="s">
        <v>201</v>
      </c>
      <c r="S293" t="s">
        <v>177</v>
      </c>
      <c r="T293" t="s">
        <v>271</v>
      </c>
      <c r="U293">
        <v>1</v>
      </c>
      <c r="V293" t="s">
        <v>165</v>
      </c>
      <c r="W293" t="s">
        <v>146</v>
      </c>
      <c r="X293" t="s">
        <v>281</v>
      </c>
      <c r="Y293" t="s">
        <v>148</v>
      </c>
      <c r="Z293">
        <v>48</v>
      </c>
      <c r="AA293" t="s">
        <v>149</v>
      </c>
      <c r="AB293" t="s">
        <v>150</v>
      </c>
      <c r="AC293" t="s">
        <v>501</v>
      </c>
      <c r="AD293">
        <v>7.328049</v>
      </c>
      <c r="AE293">
        <v>34.293039</v>
      </c>
      <c r="AF293">
        <v>-84.558334000000002</v>
      </c>
      <c r="AG293">
        <v>48</v>
      </c>
      <c r="AH293">
        <v>112</v>
      </c>
      <c r="AI293">
        <v>1290</v>
      </c>
      <c r="AJ293" t="s">
        <v>502</v>
      </c>
      <c r="AK293">
        <v>25</v>
      </c>
      <c r="AL293">
        <v>26</v>
      </c>
      <c r="AM293" t="s">
        <v>153</v>
      </c>
      <c r="AN293">
        <v>597.4</v>
      </c>
      <c r="AO293">
        <v>59</v>
      </c>
      <c r="AP293">
        <v>614.20000000000005</v>
      </c>
      <c r="AQ293">
        <v>-84.558880000000002</v>
      </c>
      <c r="AR293">
        <v>34.294719999999998</v>
      </c>
      <c r="AS293">
        <v>-84.560085999999998</v>
      </c>
      <c r="AT293">
        <v>34.296002000000001</v>
      </c>
      <c r="AU293" t="s">
        <v>501</v>
      </c>
      <c r="AV293">
        <v>1</v>
      </c>
      <c r="AW293">
        <v>57</v>
      </c>
      <c r="AX293">
        <v>108</v>
      </c>
      <c r="AY293">
        <v>0</v>
      </c>
      <c r="AZ293">
        <v>55</v>
      </c>
      <c r="BA293">
        <v>11.34</v>
      </c>
      <c r="BB293">
        <v>11.1</v>
      </c>
      <c r="BC293">
        <v>1043.3</v>
      </c>
      <c r="BD293">
        <v>1065</v>
      </c>
      <c r="BE293">
        <v>1086</v>
      </c>
      <c r="BF293">
        <v>0</v>
      </c>
      <c r="BG293">
        <v>50.1</v>
      </c>
      <c r="BH293">
        <v>4.9000000000000004</v>
      </c>
      <c r="BI293" s="1">
        <v>42712</v>
      </c>
      <c r="BJ293" t="s">
        <v>512</v>
      </c>
      <c r="BK293">
        <v>1.83E-3</v>
      </c>
      <c r="BL293">
        <v>9592</v>
      </c>
      <c r="BM293">
        <v>9440</v>
      </c>
      <c r="BN293" t="s">
        <v>501</v>
      </c>
      <c r="BO293" t="s">
        <v>457</v>
      </c>
      <c r="BP293">
        <v>1</v>
      </c>
      <c r="BQ293">
        <v>10800</v>
      </c>
      <c r="BR293">
        <v>6</v>
      </c>
      <c r="BS293">
        <v>1</v>
      </c>
      <c r="BT293">
        <v>2</v>
      </c>
      <c r="BU293">
        <v>1</v>
      </c>
      <c r="BV293">
        <v>1</v>
      </c>
      <c r="BW293">
        <v>2</v>
      </c>
      <c r="BX293">
        <v>0</v>
      </c>
      <c r="BY293">
        <v>5</v>
      </c>
      <c r="BZ293" t="s">
        <v>156</v>
      </c>
      <c r="CA293">
        <v>57</v>
      </c>
      <c r="CB293">
        <v>108</v>
      </c>
      <c r="CC293">
        <v>0</v>
      </c>
      <c r="CD293" t="s">
        <v>157</v>
      </c>
      <c r="CE293" t="s">
        <v>157</v>
      </c>
      <c r="CF293">
        <v>0</v>
      </c>
      <c r="CG293">
        <v>55</v>
      </c>
      <c r="CH293">
        <v>1675</v>
      </c>
      <c r="CI293" t="s">
        <v>158</v>
      </c>
      <c r="CJ293">
        <v>0</v>
      </c>
      <c r="CK293">
        <v>0.382017</v>
      </c>
      <c r="CL293">
        <v>11</v>
      </c>
      <c r="CM293" t="s">
        <v>159</v>
      </c>
      <c r="CN293">
        <v>1675</v>
      </c>
      <c r="CO293">
        <v>84713</v>
      </c>
      <c r="CP293">
        <v>7.2480000000000002</v>
      </c>
      <c r="CQ293">
        <v>7.63</v>
      </c>
      <c r="CR293">
        <v>84713</v>
      </c>
      <c r="CS293">
        <v>0</v>
      </c>
      <c r="CT293">
        <v>2017.0514989999999</v>
      </c>
      <c r="CU293">
        <v>100</v>
      </c>
      <c r="CV293">
        <v>9441</v>
      </c>
      <c r="CW293">
        <v>1.3648E-2</v>
      </c>
      <c r="CX293">
        <v>0</v>
      </c>
      <c r="CY293">
        <v>1.83E-3</v>
      </c>
      <c r="CZ293">
        <v>127</v>
      </c>
      <c r="DA293" t="s">
        <v>532</v>
      </c>
      <c r="DB293" t="s">
        <v>161</v>
      </c>
      <c r="DC293" t="s">
        <v>533</v>
      </c>
      <c r="DD293">
        <v>-84.559725</v>
      </c>
      <c r="DE293">
        <v>34.301099000000001</v>
      </c>
      <c r="DF293">
        <v>34.301099000000001</v>
      </c>
      <c r="DG293">
        <v>-84.559725</v>
      </c>
      <c r="DH293">
        <v>5.1079999999999997E-3</v>
      </c>
      <c r="DI293">
        <v>1.83E-3</v>
      </c>
      <c r="DJ293">
        <v>48</v>
      </c>
      <c r="DK293">
        <v>1830</v>
      </c>
      <c r="DL293">
        <v>9.6999999999999993</v>
      </c>
      <c r="DM293">
        <v>1890</v>
      </c>
      <c r="DN293">
        <v>9.6999999999999993</v>
      </c>
      <c r="DO293">
        <v>1890</v>
      </c>
      <c r="DP293">
        <v>9.6999999999999993</v>
      </c>
      <c r="DQ293">
        <v>1740</v>
      </c>
      <c r="DR293">
        <v>0</v>
      </c>
      <c r="DS293">
        <v>1690</v>
      </c>
      <c r="DT293">
        <v>6.9</v>
      </c>
      <c r="DU293">
        <v>1860</v>
      </c>
      <c r="DV293">
        <v>7</v>
      </c>
      <c r="DW293">
        <v>1770</v>
      </c>
      <c r="DX293">
        <v>7.3</v>
      </c>
      <c r="DY293">
        <v>1490</v>
      </c>
      <c r="DZ293">
        <v>7.3</v>
      </c>
      <c r="EA293">
        <v>1500</v>
      </c>
      <c r="EB293">
        <v>7.3</v>
      </c>
      <c r="EC293">
        <v>1630</v>
      </c>
      <c r="ED293">
        <v>9.9</v>
      </c>
      <c r="EE293">
        <v>1.769E-3</v>
      </c>
    </row>
    <row r="294" spans="1:135" x14ac:dyDescent="0.3">
      <c r="A294">
        <v>292</v>
      </c>
      <c r="B294" t="s">
        <v>135</v>
      </c>
      <c r="C294">
        <v>32</v>
      </c>
      <c r="D294">
        <v>413</v>
      </c>
      <c r="E294" t="s">
        <v>135</v>
      </c>
      <c r="F294">
        <v>4405691</v>
      </c>
      <c r="G294" t="s">
        <v>136</v>
      </c>
      <c r="H294" s="1">
        <v>41368</v>
      </c>
      <c r="I294" t="s">
        <v>550</v>
      </c>
      <c r="J294" t="s">
        <v>551</v>
      </c>
      <c r="K294" t="s">
        <v>139</v>
      </c>
      <c r="L294" t="s">
        <v>169</v>
      </c>
      <c r="M294">
        <v>0</v>
      </c>
      <c r="N294">
        <v>0</v>
      </c>
      <c r="O294">
        <v>0</v>
      </c>
      <c r="P294" t="s">
        <v>190</v>
      </c>
      <c r="Q294" t="s">
        <v>142</v>
      </c>
      <c r="R294" t="s">
        <v>143</v>
      </c>
      <c r="S294" t="s">
        <v>143</v>
      </c>
      <c r="T294" t="s">
        <v>164</v>
      </c>
      <c r="U294">
        <v>1</v>
      </c>
      <c r="V294" t="s">
        <v>145</v>
      </c>
      <c r="W294" t="s">
        <v>146</v>
      </c>
      <c r="X294" t="s">
        <v>147</v>
      </c>
      <c r="Y294" t="s">
        <v>167</v>
      </c>
      <c r="Z294">
        <v>25</v>
      </c>
      <c r="AA294" t="s">
        <v>175</v>
      </c>
      <c r="AB294" t="s">
        <v>150</v>
      </c>
      <c r="AC294" t="s">
        <v>552</v>
      </c>
      <c r="AD294">
        <v>2.2499609999999999</v>
      </c>
      <c r="AE294">
        <v>34.864176</v>
      </c>
      <c r="AF294">
        <v>-85.547562999999997</v>
      </c>
      <c r="AG294">
        <v>53</v>
      </c>
      <c r="AH294">
        <v>125</v>
      </c>
      <c r="AI294">
        <v>1598</v>
      </c>
      <c r="AJ294" t="s">
        <v>553</v>
      </c>
      <c r="AK294">
        <v>183</v>
      </c>
      <c r="AL294">
        <v>202</v>
      </c>
      <c r="AM294" t="s">
        <v>153</v>
      </c>
      <c r="AN294">
        <v>361.5</v>
      </c>
      <c r="AO294">
        <v>102.3</v>
      </c>
      <c r="AP294">
        <v>641.70000000000005</v>
      </c>
      <c r="AQ294">
        <v>-85.549429000000003</v>
      </c>
      <c r="AR294">
        <v>34.864041999999998</v>
      </c>
      <c r="AS294">
        <v>-85.547548000000006</v>
      </c>
      <c r="AT294">
        <v>34.864167999999999</v>
      </c>
      <c r="AU294" t="s">
        <v>552</v>
      </c>
      <c r="AV294">
        <v>1</v>
      </c>
      <c r="AW294">
        <v>83</v>
      </c>
      <c r="AX294">
        <v>136</v>
      </c>
      <c r="AY294">
        <v>0</v>
      </c>
      <c r="AZ294">
        <v>50</v>
      </c>
      <c r="BA294">
        <v>8.7200000000000006</v>
      </c>
      <c r="BB294">
        <v>7.66</v>
      </c>
      <c r="BC294">
        <v>1496.4</v>
      </c>
      <c r="BD294">
        <v>1510.5</v>
      </c>
      <c r="BE294">
        <v>1525.3</v>
      </c>
      <c r="BF294">
        <v>45</v>
      </c>
      <c r="BG294">
        <v>31.3</v>
      </c>
      <c r="BH294">
        <v>13.7</v>
      </c>
      <c r="BI294" s="1">
        <v>44173</v>
      </c>
      <c r="BJ294" t="s">
        <v>154</v>
      </c>
      <c r="BK294">
        <v>2.062E-3</v>
      </c>
      <c r="BL294">
        <v>15021</v>
      </c>
      <c r="BM294">
        <v>14661</v>
      </c>
      <c r="BN294" t="s">
        <v>552</v>
      </c>
      <c r="BO294" t="s">
        <v>554</v>
      </c>
      <c r="BP294">
        <v>1</v>
      </c>
      <c r="BQ294">
        <v>13600</v>
      </c>
      <c r="BR294">
        <v>6</v>
      </c>
      <c r="BS294">
        <v>1</v>
      </c>
      <c r="BT294">
        <v>2</v>
      </c>
      <c r="BU294">
        <v>1</v>
      </c>
      <c r="BV294">
        <v>1</v>
      </c>
      <c r="BW294">
        <v>2</v>
      </c>
      <c r="BX294">
        <v>0</v>
      </c>
      <c r="BY294">
        <v>4</v>
      </c>
      <c r="BZ294" t="s">
        <v>156</v>
      </c>
      <c r="CA294">
        <v>83</v>
      </c>
      <c r="CB294">
        <v>136</v>
      </c>
      <c r="CC294">
        <v>0</v>
      </c>
      <c r="CD294" t="s">
        <v>157</v>
      </c>
      <c r="CE294" t="s">
        <v>157</v>
      </c>
      <c r="CF294">
        <v>0</v>
      </c>
      <c r="CG294">
        <v>50</v>
      </c>
      <c r="CH294">
        <v>2740</v>
      </c>
      <c r="CI294" t="s">
        <v>158</v>
      </c>
      <c r="CJ294">
        <v>0</v>
      </c>
      <c r="CK294">
        <v>0.84643000000000002</v>
      </c>
      <c r="CL294">
        <v>14</v>
      </c>
      <c r="CM294" t="s">
        <v>159</v>
      </c>
      <c r="CN294">
        <v>2740</v>
      </c>
      <c r="CO294">
        <v>166072</v>
      </c>
      <c r="CP294">
        <v>2.11</v>
      </c>
      <c r="CQ294">
        <v>2.96</v>
      </c>
      <c r="CR294">
        <v>166072</v>
      </c>
      <c r="CS294">
        <v>0</v>
      </c>
      <c r="CT294">
        <v>4469.1514500000003</v>
      </c>
      <c r="CU294">
        <v>100</v>
      </c>
      <c r="CV294">
        <v>14693</v>
      </c>
      <c r="CW294">
        <v>2.9968000000000002E-2</v>
      </c>
      <c r="CX294">
        <v>0</v>
      </c>
      <c r="CY294">
        <v>2.062E-3</v>
      </c>
      <c r="CZ294">
        <v>154</v>
      </c>
      <c r="DA294" t="s">
        <v>555</v>
      </c>
      <c r="DB294" t="s">
        <v>319</v>
      </c>
      <c r="DC294" t="s">
        <v>556</v>
      </c>
      <c r="DD294">
        <v>-85.542681999999999</v>
      </c>
      <c r="DE294">
        <v>34.866430000000001</v>
      </c>
      <c r="DF294">
        <v>34.866430000000001</v>
      </c>
      <c r="DG294">
        <v>-85.542681999999999</v>
      </c>
      <c r="DH294">
        <v>5.3660000000000001E-3</v>
      </c>
      <c r="DI294">
        <v>2.062E-3</v>
      </c>
      <c r="DJ294">
        <v>53</v>
      </c>
      <c r="DK294">
        <v>5970</v>
      </c>
      <c r="DL294">
        <v>0</v>
      </c>
      <c r="DM294">
        <v>6310</v>
      </c>
      <c r="DN294">
        <v>0</v>
      </c>
      <c r="DO294">
        <v>6570</v>
      </c>
      <c r="DP294">
        <v>0</v>
      </c>
      <c r="DQ294">
        <v>6540</v>
      </c>
      <c r="DR294">
        <v>0</v>
      </c>
      <c r="DS294">
        <v>6340</v>
      </c>
      <c r="DT294">
        <v>5.5</v>
      </c>
      <c r="DU294">
        <v>6090</v>
      </c>
      <c r="DV294">
        <v>5.5</v>
      </c>
      <c r="DW294">
        <v>7110</v>
      </c>
      <c r="DX294">
        <v>5.5</v>
      </c>
      <c r="DY294">
        <v>7110</v>
      </c>
      <c r="DZ294">
        <v>5.5</v>
      </c>
      <c r="EA294">
        <v>7100</v>
      </c>
      <c r="EB294">
        <v>5.5</v>
      </c>
      <c r="EC294">
        <v>7140</v>
      </c>
      <c r="ED294">
        <v>5.5</v>
      </c>
      <c r="EE294">
        <v>0</v>
      </c>
    </row>
    <row r="295" spans="1:135" x14ac:dyDescent="0.3">
      <c r="A295">
        <v>293</v>
      </c>
      <c r="B295" t="s">
        <v>135</v>
      </c>
      <c r="C295">
        <v>105</v>
      </c>
      <c r="D295">
        <v>322</v>
      </c>
      <c r="E295" t="s">
        <v>135</v>
      </c>
      <c r="F295">
        <v>5046205</v>
      </c>
      <c r="G295" t="s">
        <v>136</v>
      </c>
      <c r="H295" s="1">
        <v>41953</v>
      </c>
      <c r="I295" t="s">
        <v>550</v>
      </c>
      <c r="J295" t="s">
        <v>551</v>
      </c>
      <c r="K295" t="s">
        <v>139</v>
      </c>
      <c r="L295" t="s">
        <v>140</v>
      </c>
      <c r="M295">
        <v>0</v>
      </c>
      <c r="N295">
        <v>0</v>
      </c>
      <c r="O295">
        <v>0</v>
      </c>
      <c r="P295" t="s">
        <v>235</v>
      </c>
      <c r="Q295" t="s">
        <v>170</v>
      </c>
      <c r="R295" t="s">
        <v>180</v>
      </c>
      <c r="S295" t="s">
        <v>180</v>
      </c>
      <c r="T295" t="s">
        <v>242</v>
      </c>
      <c r="U295">
        <v>2</v>
      </c>
      <c r="V295" t="s">
        <v>316</v>
      </c>
      <c r="W295" t="s">
        <v>344</v>
      </c>
      <c r="X295" t="s">
        <v>147</v>
      </c>
      <c r="Y295" t="s">
        <v>148</v>
      </c>
      <c r="Z295">
        <v>0</v>
      </c>
      <c r="AA295" t="s">
        <v>420</v>
      </c>
      <c r="AB295" t="s">
        <v>418</v>
      </c>
      <c r="AC295" t="s">
        <v>552</v>
      </c>
      <c r="AD295">
        <v>2.194</v>
      </c>
      <c r="AE295">
        <v>34.864480999999998</v>
      </c>
      <c r="AF295">
        <v>-85.548458999999994</v>
      </c>
      <c r="AG295">
        <v>53</v>
      </c>
      <c r="AH295">
        <v>125</v>
      </c>
      <c r="AI295">
        <v>1598</v>
      </c>
      <c r="AJ295" t="s">
        <v>553</v>
      </c>
      <c r="AK295">
        <v>183</v>
      </c>
      <c r="AL295">
        <v>202</v>
      </c>
      <c r="AM295" t="s">
        <v>153</v>
      </c>
      <c r="AN295">
        <v>361.5</v>
      </c>
      <c r="AO295">
        <v>102.3</v>
      </c>
      <c r="AP295">
        <v>641.70000000000005</v>
      </c>
      <c r="AQ295">
        <v>-85.549429000000003</v>
      </c>
      <c r="AR295">
        <v>34.864041999999998</v>
      </c>
      <c r="AS295">
        <v>-85.547548000000006</v>
      </c>
      <c r="AT295">
        <v>34.864167999999999</v>
      </c>
      <c r="AU295" t="s">
        <v>552</v>
      </c>
      <c r="AV295">
        <v>1</v>
      </c>
      <c r="AW295">
        <v>83</v>
      </c>
      <c r="AX295">
        <v>136</v>
      </c>
      <c r="AY295">
        <v>0</v>
      </c>
      <c r="AZ295">
        <v>50</v>
      </c>
      <c r="BA295">
        <v>8.7200000000000006</v>
      </c>
      <c r="BB295">
        <v>7.66</v>
      </c>
      <c r="BC295">
        <v>1496.4</v>
      </c>
      <c r="BD295">
        <v>1510.5</v>
      </c>
      <c r="BE295">
        <v>1525.3</v>
      </c>
      <c r="BF295">
        <v>45</v>
      </c>
      <c r="BG295">
        <v>31.3</v>
      </c>
      <c r="BH295">
        <v>13.7</v>
      </c>
      <c r="BI295" s="1">
        <v>44173</v>
      </c>
      <c r="BJ295" t="s">
        <v>154</v>
      </c>
      <c r="BK295">
        <v>2.062E-3</v>
      </c>
      <c r="BL295">
        <v>15021</v>
      </c>
      <c r="BM295">
        <v>14661</v>
      </c>
      <c r="BN295" t="s">
        <v>552</v>
      </c>
      <c r="BO295" t="s">
        <v>554</v>
      </c>
      <c r="BP295">
        <v>1</v>
      </c>
      <c r="BQ295">
        <v>13600</v>
      </c>
      <c r="BR295">
        <v>6</v>
      </c>
      <c r="BS295">
        <v>1</v>
      </c>
      <c r="BT295">
        <v>2</v>
      </c>
      <c r="BU295">
        <v>1</v>
      </c>
      <c r="BV295">
        <v>1</v>
      </c>
      <c r="BW295">
        <v>2</v>
      </c>
      <c r="BX295">
        <v>0</v>
      </c>
      <c r="BY295">
        <v>4</v>
      </c>
      <c r="BZ295" t="s">
        <v>156</v>
      </c>
      <c r="CA295">
        <v>83</v>
      </c>
      <c r="CB295">
        <v>136</v>
      </c>
      <c r="CC295">
        <v>0</v>
      </c>
      <c r="CD295" t="s">
        <v>157</v>
      </c>
      <c r="CE295" t="s">
        <v>157</v>
      </c>
      <c r="CF295">
        <v>0</v>
      </c>
      <c r="CG295">
        <v>50</v>
      </c>
      <c r="CH295">
        <v>2740</v>
      </c>
      <c r="CI295" t="s">
        <v>158</v>
      </c>
      <c r="CJ295">
        <v>0</v>
      </c>
      <c r="CK295">
        <v>0.84643000000000002</v>
      </c>
      <c r="CL295">
        <v>14</v>
      </c>
      <c r="CM295" t="s">
        <v>159</v>
      </c>
      <c r="CN295">
        <v>2740</v>
      </c>
      <c r="CO295">
        <v>166072</v>
      </c>
      <c r="CP295">
        <v>2.11</v>
      </c>
      <c r="CQ295">
        <v>2.96</v>
      </c>
      <c r="CR295">
        <v>166072</v>
      </c>
      <c r="CS295">
        <v>0</v>
      </c>
      <c r="CT295">
        <v>4469.1514500000003</v>
      </c>
      <c r="CU295">
        <v>100</v>
      </c>
      <c r="CV295">
        <v>14693</v>
      </c>
      <c r="CW295">
        <v>2.9968000000000002E-2</v>
      </c>
      <c r="CX295">
        <v>0</v>
      </c>
      <c r="CY295">
        <v>2.062E-3</v>
      </c>
      <c r="CZ295">
        <v>154</v>
      </c>
      <c r="DA295" t="s">
        <v>555</v>
      </c>
      <c r="DB295" t="s">
        <v>319</v>
      </c>
      <c r="DC295" t="s">
        <v>556</v>
      </c>
      <c r="DD295">
        <v>-85.542681999999999</v>
      </c>
      <c r="DE295">
        <v>34.866430000000001</v>
      </c>
      <c r="DF295">
        <v>34.866430000000001</v>
      </c>
      <c r="DG295">
        <v>-85.542681999999999</v>
      </c>
      <c r="DH295">
        <v>5.3660000000000001E-3</v>
      </c>
      <c r="DI295">
        <v>2.062E-3</v>
      </c>
      <c r="DJ295">
        <v>53</v>
      </c>
      <c r="DK295">
        <v>5970</v>
      </c>
      <c r="DL295">
        <v>0</v>
      </c>
      <c r="DM295">
        <v>6310</v>
      </c>
      <c r="DN295">
        <v>0</v>
      </c>
      <c r="DO295">
        <v>6570</v>
      </c>
      <c r="DP295">
        <v>0</v>
      </c>
      <c r="DQ295">
        <v>6540</v>
      </c>
      <c r="DR295">
        <v>0</v>
      </c>
      <c r="DS295">
        <v>6340</v>
      </c>
      <c r="DT295">
        <v>5.5</v>
      </c>
      <c r="DU295">
        <v>6090</v>
      </c>
      <c r="DV295">
        <v>5.5</v>
      </c>
      <c r="DW295">
        <v>7110</v>
      </c>
      <c r="DX295">
        <v>5.5</v>
      </c>
      <c r="DY295">
        <v>7110</v>
      </c>
      <c r="DZ295">
        <v>5.5</v>
      </c>
      <c r="EA295">
        <v>7100</v>
      </c>
      <c r="EB295">
        <v>5.5</v>
      </c>
      <c r="EC295">
        <v>7140</v>
      </c>
      <c r="ED295">
        <v>5.5</v>
      </c>
      <c r="EE295">
        <v>0</v>
      </c>
    </row>
    <row r="296" spans="1:135" x14ac:dyDescent="0.3">
      <c r="A296">
        <v>294</v>
      </c>
      <c r="B296" t="s">
        <v>135</v>
      </c>
      <c r="C296">
        <v>149</v>
      </c>
      <c r="D296">
        <v>376</v>
      </c>
      <c r="E296" t="s">
        <v>135</v>
      </c>
      <c r="F296">
        <v>4569847</v>
      </c>
      <c r="G296" t="s">
        <v>136</v>
      </c>
      <c r="H296" s="1">
        <v>41530</v>
      </c>
      <c r="I296" t="s">
        <v>550</v>
      </c>
      <c r="J296" t="s">
        <v>551</v>
      </c>
      <c r="K296" t="s">
        <v>139</v>
      </c>
      <c r="L296" t="s">
        <v>140</v>
      </c>
      <c r="M296">
        <v>0</v>
      </c>
      <c r="N296">
        <v>0</v>
      </c>
      <c r="O296">
        <v>0</v>
      </c>
      <c r="P296" t="s">
        <v>235</v>
      </c>
      <c r="Q296" t="s">
        <v>170</v>
      </c>
      <c r="R296" t="s">
        <v>180</v>
      </c>
      <c r="S296" t="s">
        <v>180</v>
      </c>
      <c r="T296" t="s">
        <v>242</v>
      </c>
      <c r="U296">
        <v>2</v>
      </c>
      <c r="V296" t="s">
        <v>260</v>
      </c>
      <c r="W296" t="s">
        <v>344</v>
      </c>
      <c r="X296" t="s">
        <v>147</v>
      </c>
      <c r="Y296" t="s">
        <v>148</v>
      </c>
      <c r="Z296">
        <v>0</v>
      </c>
      <c r="AA296" t="s">
        <v>198</v>
      </c>
      <c r="AB296" t="s">
        <v>255</v>
      </c>
      <c r="AC296" t="s">
        <v>552</v>
      </c>
      <c r="AD296">
        <v>2.1980360000000001</v>
      </c>
      <c r="AE296">
        <v>34.864474999999999</v>
      </c>
      <c r="AF296">
        <v>-85.548393000000004</v>
      </c>
      <c r="AG296">
        <v>53</v>
      </c>
      <c r="AH296">
        <v>125</v>
      </c>
      <c r="AI296">
        <v>1598</v>
      </c>
      <c r="AJ296" t="s">
        <v>553</v>
      </c>
      <c r="AK296">
        <v>183</v>
      </c>
      <c r="AL296">
        <v>202</v>
      </c>
      <c r="AM296" t="s">
        <v>153</v>
      </c>
      <c r="AN296">
        <v>361.5</v>
      </c>
      <c r="AO296">
        <v>102.3</v>
      </c>
      <c r="AP296">
        <v>641.70000000000005</v>
      </c>
      <c r="AQ296">
        <v>-85.549429000000003</v>
      </c>
      <c r="AR296">
        <v>34.864041999999998</v>
      </c>
      <c r="AS296">
        <v>-85.547548000000006</v>
      </c>
      <c r="AT296">
        <v>34.864167999999999</v>
      </c>
      <c r="AU296" t="s">
        <v>552</v>
      </c>
      <c r="AV296">
        <v>1</v>
      </c>
      <c r="AW296">
        <v>83</v>
      </c>
      <c r="AX296">
        <v>136</v>
      </c>
      <c r="AY296">
        <v>0</v>
      </c>
      <c r="AZ296">
        <v>50</v>
      </c>
      <c r="BA296">
        <v>8.7200000000000006</v>
      </c>
      <c r="BB296">
        <v>7.66</v>
      </c>
      <c r="BC296">
        <v>1496.4</v>
      </c>
      <c r="BD296">
        <v>1510.5</v>
      </c>
      <c r="BE296">
        <v>1525.3</v>
      </c>
      <c r="BF296">
        <v>45</v>
      </c>
      <c r="BG296">
        <v>31.3</v>
      </c>
      <c r="BH296">
        <v>13.7</v>
      </c>
      <c r="BI296" s="1">
        <v>44173</v>
      </c>
      <c r="BJ296" t="s">
        <v>154</v>
      </c>
      <c r="BK296">
        <v>2.062E-3</v>
      </c>
      <c r="BL296">
        <v>15021</v>
      </c>
      <c r="BM296">
        <v>14661</v>
      </c>
      <c r="BN296" t="s">
        <v>552</v>
      </c>
      <c r="BO296" t="s">
        <v>554</v>
      </c>
      <c r="BP296">
        <v>1</v>
      </c>
      <c r="BQ296">
        <v>13600</v>
      </c>
      <c r="BR296">
        <v>6</v>
      </c>
      <c r="BS296">
        <v>1</v>
      </c>
      <c r="BT296">
        <v>2</v>
      </c>
      <c r="BU296">
        <v>1</v>
      </c>
      <c r="BV296">
        <v>1</v>
      </c>
      <c r="BW296">
        <v>2</v>
      </c>
      <c r="BX296">
        <v>0</v>
      </c>
      <c r="BY296">
        <v>4</v>
      </c>
      <c r="BZ296" t="s">
        <v>156</v>
      </c>
      <c r="CA296">
        <v>83</v>
      </c>
      <c r="CB296">
        <v>136</v>
      </c>
      <c r="CC296">
        <v>0</v>
      </c>
      <c r="CD296" t="s">
        <v>157</v>
      </c>
      <c r="CE296" t="s">
        <v>157</v>
      </c>
      <c r="CF296">
        <v>0</v>
      </c>
      <c r="CG296">
        <v>50</v>
      </c>
      <c r="CH296">
        <v>2740</v>
      </c>
      <c r="CI296" t="s">
        <v>158</v>
      </c>
      <c r="CJ296">
        <v>0</v>
      </c>
      <c r="CK296">
        <v>0.84643000000000002</v>
      </c>
      <c r="CL296">
        <v>14</v>
      </c>
      <c r="CM296" t="s">
        <v>159</v>
      </c>
      <c r="CN296">
        <v>2740</v>
      </c>
      <c r="CO296">
        <v>166072</v>
      </c>
      <c r="CP296">
        <v>2.11</v>
      </c>
      <c r="CQ296">
        <v>2.96</v>
      </c>
      <c r="CR296">
        <v>166072</v>
      </c>
      <c r="CS296">
        <v>0</v>
      </c>
      <c r="CT296">
        <v>4469.1514500000003</v>
      </c>
      <c r="CU296">
        <v>100</v>
      </c>
      <c r="CV296">
        <v>14693</v>
      </c>
      <c r="CW296">
        <v>2.9968000000000002E-2</v>
      </c>
      <c r="CX296">
        <v>0</v>
      </c>
      <c r="CY296">
        <v>2.062E-3</v>
      </c>
      <c r="CZ296">
        <v>154</v>
      </c>
      <c r="DA296" t="s">
        <v>555</v>
      </c>
      <c r="DB296" t="s">
        <v>319</v>
      </c>
      <c r="DC296" t="s">
        <v>556</v>
      </c>
      <c r="DD296">
        <v>-85.542681999999999</v>
      </c>
      <c r="DE296">
        <v>34.866430000000001</v>
      </c>
      <c r="DF296">
        <v>34.866430000000001</v>
      </c>
      <c r="DG296">
        <v>-85.542681999999999</v>
      </c>
      <c r="DH296">
        <v>5.3660000000000001E-3</v>
      </c>
      <c r="DI296">
        <v>2.062E-3</v>
      </c>
      <c r="DJ296">
        <v>53</v>
      </c>
      <c r="DK296">
        <v>5970</v>
      </c>
      <c r="DL296">
        <v>0</v>
      </c>
      <c r="DM296">
        <v>6310</v>
      </c>
      <c r="DN296">
        <v>0</v>
      </c>
      <c r="DO296">
        <v>6570</v>
      </c>
      <c r="DP296">
        <v>0</v>
      </c>
      <c r="DQ296">
        <v>6540</v>
      </c>
      <c r="DR296">
        <v>0</v>
      </c>
      <c r="DS296">
        <v>6340</v>
      </c>
      <c r="DT296">
        <v>5.5</v>
      </c>
      <c r="DU296">
        <v>6090</v>
      </c>
      <c r="DV296">
        <v>5.5</v>
      </c>
      <c r="DW296">
        <v>7110</v>
      </c>
      <c r="DX296">
        <v>5.5</v>
      </c>
      <c r="DY296">
        <v>7110</v>
      </c>
      <c r="DZ296">
        <v>5.5</v>
      </c>
      <c r="EA296">
        <v>7100</v>
      </c>
      <c r="EB296">
        <v>5.5</v>
      </c>
      <c r="EC296">
        <v>7140</v>
      </c>
      <c r="ED296">
        <v>5.5</v>
      </c>
      <c r="EE296">
        <v>0</v>
      </c>
    </row>
    <row r="297" spans="1:135" x14ac:dyDescent="0.3">
      <c r="A297">
        <v>295</v>
      </c>
      <c r="B297" t="s">
        <v>135</v>
      </c>
      <c r="C297">
        <v>300</v>
      </c>
      <c r="D297">
        <v>219</v>
      </c>
      <c r="E297" t="s">
        <v>135</v>
      </c>
      <c r="F297">
        <v>5825064</v>
      </c>
      <c r="G297" t="s">
        <v>557</v>
      </c>
      <c r="H297" s="1">
        <v>42534</v>
      </c>
      <c r="I297" t="s">
        <v>550</v>
      </c>
      <c r="J297" t="s">
        <v>551</v>
      </c>
      <c r="K297" t="s">
        <v>558</v>
      </c>
      <c r="L297" t="s">
        <v>140</v>
      </c>
      <c r="M297">
        <v>0</v>
      </c>
      <c r="N297">
        <v>0</v>
      </c>
      <c r="O297">
        <v>0</v>
      </c>
      <c r="P297" t="s">
        <v>141</v>
      </c>
      <c r="Q297" t="s">
        <v>186</v>
      </c>
      <c r="R297" t="s">
        <v>143</v>
      </c>
      <c r="S297" t="s">
        <v>143</v>
      </c>
      <c r="T297" t="s">
        <v>221</v>
      </c>
      <c r="U297">
        <v>1</v>
      </c>
      <c r="V297" t="s">
        <v>145</v>
      </c>
      <c r="W297" t="s">
        <v>146</v>
      </c>
      <c r="X297" t="s">
        <v>147</v>
      </c>
      <c r="Y297" t="s">
        <v>148</v>
      </c>
      <c r="Z297">
        <v>44</v>
      </c>
      <c r="AA297" t="s">
        <v>158</v>
      </c>
      <c r="AB297" t="s">
        <v>150</v>
      </c>
      <c r="AC297" t="s">
        <v>552</v>
      </c>
      <c r="AD297">
        <v>2.2188850000000002</v>
      </c>
      <c r="AE297">
        <v>34.864407999999997</v>
      </c>
      <c r="AF297">
        <v>-85.548035999999996</v>
      </c>
      <c r="AG297">
        <v>53</v>
      </c>
      <c r="AH297">
        <v>125</v>
      </c>
      <c r="AI297">
        <v>1598</v>
      </c>
      <c r="AJ297" t="s">
        <v>553</v>
      </c>
      <c r="AK297">
        <v>183</v>
      </c>
      <c r="AL297">
        <v>202</v>
      </c>
      <c r="AM297" t="s">
        <v>153</v>
      </c>
      <c r="AN297">
        <v>361.5</v>
      </c>
      <c r="AO297">
        <v>102.3</v>
      </c>
      <c r="AP297">
        <v>641.70000000000005</v>
      </c>
      <c r="AQ297">
        <v>-85.549429000000003</v>
      </c>
      <c r="AR297">
        <v>34.864041999999998</v>
      </c>
      <c r="AS297">
        <v>-85.547548000000006</v>
      </c>
      <c r="AT297">
        <v>34.864167999999999</v>
      </c>
      <c r="AU297" t="s">
        <v>552</v>
      </c>
      <c r="AV297">
        <v>1</v>
      </c>
      <c r="AW297">
        <v>83</v>
      </c>
      <c r="AX297">
        <v>136</v>
      </c>
      <c r="AY297">
        <v>0</v>
      </c>
      <c r="AZ297">
        <v>50</v>
      </c>
      <c r="BA297">
        <v>8.7200000000000006</v>
      </c>
      <c r="BB297">
        <v>7.66</v>
      </c>
      <c r="BC297">
        <v>1496.4</v>
      </c>
      <c r="BD297">
        <v>1510.5</v>
      </c>
      <c r="BE297">
        <v>1525.3</v>
      </c>
      <c r="BF297">
        <v>45</v>
      </c>
      <c r="BG297">
        <v>31.3</v>
      </c>
      <c r="BH297">
        <v>13.7</v>
      </c>
      <c r="BI297" s="1">
        <v>44173</v>
      </c>
      <c r="BJ297" t="s">
        <v>154</v>
      </c>
      <c r="BK297">
        <v>2.062E-3</v>
      </c>
      <c r="BL297">
        <v>15021</v>
      </c>
      <c r="BM297">
        <v>14661</v>
      </c>
      <c r="BN297" t="s">
        <v>552</v>
      </c>
      <c r="BO297" t="s">
        <v>554</v>
      </c>
      <c r="BP297">
        <v>1</v>
      </c>
      <c r="BQ297">
        <v>13600</v>
      </c>
      <c r="BR297">
        <v>6</v>
      </c>
      <c r="BS297">
        <v>1</v>
      </c>
      <c r="BT297">
        <v>2</v>
      </c>
      <c r="BU297">
        <v>1</v>
      </c>
      <c r="BV297">
        <v>1</v>
      </c>
      <c r="BW297">
        <v>2</v>
      </c>
      <c r="BX297">
        <v>0</v>
      </c>
      <c r="BY297">
        <v>4</v>
      </c>
      <c r="BZ297" t="s">
        <v>156</v>
      </c>
      <c r="CA297">
        <v>83</v>
      </c>
      <c r="CB297">
        <v>136</v>
      </c>
      <c r="CC297">
        <v>0</v>
      </c>
      <c r="CD297" t="s">
        <v>157</v>
      </c>
      <c r="CE297" t="s">
        <v>157</v>
      </c>
      <c r="CF297">
        <v>0</v>
      </c>
      <c r="CG297">
        <v>50</v>
      </c>
      <c r="CH297">
        <v>2740</v>
      </c>
      <c r="CI297" t="s">
        <v>158</v>
      </c>
      <c r="CJ297">
        <v>0</v>
      </c>
      <c r="CK297">
        <v>0.84643000000000002</v>
      </c>
      <c r="CL297">
        <v>14</v>
      </c>
      <c r="CM297" t="s">
        <v>159</v>
      </c>
      <c r="CN297">
        <v>2740</v>
      </c>
      <c r="CO297">
        <v>166072</v>
      </c>
      <c r="CP297">
        <v>2.11</v>
      </c>
      <c r="CQ297">
        <v>2.96</v>
      </c>
      <c r="CR297">
        <v>166072</v>
      </c>
      <c r="CS297">
        <v>0</v>
      </c>
      <c r="CT297">
        <v>4469.1514500000003</v>
      </c>
      <c r="CU297">
        <v>100</v>
      </c>
      <c r="CV297">
        <v>14693</v>
      </c>
      <c r="CW297">
        <v>2.9968000000000002E-2</v>
      </c>
      <c r="CX297">
        <v>0</v>
      </c>
      <c r="CY297">
        <v>2.062E-3</v>
      </c>
      <c r="CZ297">
        <v>154</v>
      </c>
      <c r="DA297" t="s">
        <v>555</v>
      </c>
      <c r="DB297" t="s">
        <v>319</v>
      </c>
      <c r="DC297" t="s">
        <v>556</v>
      </c>
      <c r="DD297">
        <v>-85.542681999999999</v>
      </c>
      <c r="DE297">
        <v>34.866430000000001</v>
      </c>
      <c r="DF297">
        <v>34.866430000000001</v>
      </c>
      <c r="DG297">
        <v>-85.542681999999999</v>
      </c>
      <c r="DH297">
        <v>5.3660000000000001E-3</v>
      </c>
      <c r="DI297">
        <v>2.062E-3</v>
      </c>
      <c r="DJ297">
        <v>53</v>
      </c>
      <c r="DK297">
        <v>5970</v>
      </c>
      <c r="DL297">
        <v>0</v>
      </c>
      <c r="DM297">
        <v>6310</v>
      </c>
      <c r="DN297">
        <v>0</v>
      </c>
      <c r="DO297">
        <v>6570</v>
      </c>
      <c r="DP297">
        <v>0</v>
      </c>
      <c r="DQ297">
        <v>6540</v>
      </c>
      <c r="DR297">
        <v>0</v>
      </c>
      <c r="DS297">
        <v>6340</v>
      </c>
      <c r="DT297">
        <v>5.5</v>
      </c>
      <c r="DU297">
        <v>6090</v>
      </c>
      <c r="DV297">
        <v>5.5</v>
      </c>
      <c r="DW297">
        <v>7110</v>
      </c>
      <c r="DX297">
        <v>5.5</v>
      </c>
      <c r="DY297">
        <v>7110</v>
      </c>
      <c r="DZ297">
        <v>5.5</v>
      </c>
      <c r="EA297">
        <v>7100</v>
      </c>
      <c r="EB297">
        <v>5.5</v>
      </c>
      <c r="EC297">
        <v>7140</v>
      </c>
      <c r="ED297">
        <v>5.5</v>
      </c>
      <c r="EE297">
        <v>9.9999999999999995E-7</v>
      </c>
    </row>
    <row r="298" spans="1:135" x14ac:dyDescent="0.3">
      <c r="A298">
        <v>296</v>
      </c>
      <c r="B298" t="s">
        <v>135</v>
      </c>
      <c r="C298">
        <v>389</v>
      </c>
      <c r="D298">
        <v>182</v>
      </c>
      <c r="E298" t="s">
        <v>135</v>
      </c>
      <c r="F298">
        <v>6168047</v>
      </c>
      <c r="G298" t="s">
        <v>557</v>
      </c>
      <c r="H298" s="1">
        <v>42757</v>
      </c>
      <c r="I298" t="s">
        <v>550</v>
      </c>
      <c r="J298" t="s">
        <v>551</v>
      </c>
      <c r="K298" t="s">
        <v>558</v>
      </c>
      <c r="L298" t="s">
        <v>140</v>
      </c>
      <c r="M298">
        <v>0</v>
      </c>
      <c r="N298">
        <v>0</v>
      </c>
      <c r="O298">
        <v>0</v>
      </c>
      <c r="P298" t="s">
        <v>282</v>
      </c>
      <c r="Q298" t="s">
        <v>142</v>
      </c>
      <c r="R298" t="s">
        <v>180</v>
      </c>
      <c r="S298" t="s">
        <v>422</v>
      </c>
      <c r="T298" t="s">
        <v>275</v>
      </c>
      <c r="U298">
        <v>2</v>
      </c>
      <c r="V298" t="s">
        <v>182</v>
      </c>
      <c r="W298" t="s">
        <v>183</v>
      </c>
      <c r="X298" t="s">
        <v>147</v>
      </c>
      <c r="Y298" t="s">
        <v>167</v>
      </c>
      <c r="Z298">
        <v>0</v>
      </c>
      <c r="AA298" t="s">
        <v>158</v>
      </c>
      <c r="AB298" t="s">
        <v>168</v>
      </c>
      <c r="AC298" t="s">
        <v>552</v>
      </c>
      <c r="AD298">
        <v>2.2210000000000001</v>
      </c>
      <c r="AE298">
        <v>34.864396999999997</v>
      </c>
      <c r="AF298">
        <v>-85.548006000000001</v>
      </c>
      <c r="AG298">
        <v>53</v>
      </c>
      <c r="AH298">
        <v>125</v>
      </c>
      <c r="AI298">
        <v>1598</v>
      </c>
      <c r="AJ298" t="s">
        <v>553</v>
      </c>
      <c r="AK298">
        <v>183</v>
      </c>
      <c r="AL298">
        <v>202</v>
      </c>
      <c r="AM298" t="s">
        <v>153</v>
      </c>
      <c r="AN298">
        <v>361.5</v>
      </c>
      <c r="AO298">
        <v>102.3</v>
      </c>
      <c r="AP298">
        <v>641.70000000000005</v>
      </c>
      <c r="AQ298">
        <v>-85.549429000000003</v>
      </c>
      <c r="AR298">
        <v>34.864041999999998</v>
      </c>
      <c r="AS298">
        <v>-85.547548000000006</v>
      </c>
      <c r="AT298">
        <v>34.864167999999999</v>
      </c>
      <c r="AU298" t="s">
        <v>552</v>
      </c>
      <c r="AV298">
        <v>1</v>
      </c>
      <c r="AW298">
        <v>83</v>
      </c>
      <c r="AX298">
        <v>136</v>
      </c>
      <c r="AY298">
        <v>0</v>
      </c>
      <c r="AZ298">
        <v>50</v>
      </c>
      <c r="BA298">
        <v>8.7200000000000006</v>
      </c>
      <c r="BB298">
        <v>7.66</v>
      </c>
      <c r="BC298">
        <v>1496.4</v>
      </c>
      <c r="BD298">
        <v>1510.5</v>
      </c>
      <c r="BE298">
        <v>1525.3</v>
      </c>
      <c r="BF298">
        <v>45</v>
      </c>
      <c r="BG298">
        <v>31.3</v>
      </c>
      <c r="BH298">
        <v>13.7</v>
      </c>
      <c r="BI298" s="1">
        <v>44173</v>
      </c>
      <c r="BJ298" t="s">
        <v>154</v>
      </c>
      <c r="BK298">
        <v>2.062E-3</v>
      </c>
      <c r="BL298">
        <v>15021</v>
      </c>
      <c r="BM298">
        <v>14661</v>
      </c>
      <c r="BN298" t="s">
        <v>552</v>
      </c>
      <c r="BO298" t="s">
        <v>554</v>
      </c>
      <c r="BP298">
        <v>1</v>
      </c>
      <c r="BQ298">
        <v>13600</v>
      </c>
      <c r="BR298">
        <v>6</v>
      </c>
      <c r="BS298">
        <v>1</v>
      </c>
      <c r="BT298">
        <v>2</v>
      </c>
      <c r="BU298">
        <v>1</v>
      </c>
      <c r="BV298">
        <v>1</v>
      </c>
      <c r="BW298">
        <v>2</v>
      </c>
      <c r="BX298">
        <v>0</v>
      </c>
      <c r="BY298">
        <v>4</v>
      </c>
      <c r="BZ298" t="s">
        <v>156</v>
      </c>
      <c r="CA298">
        <v>83</v>
      </c>
      <c r="CB298">
        <v>136</v>
      </c>
      <c r="CC298">
        <v>0</v>
      </c>
      <c r="CD298" t="s">
        <v>157</v>
      </c>
      <c r="CE298" t="s">
        <v>157</v>
      </c>
      <c r="CF298">
        <v>0</v>
      </c>
      <c r="CG298">
        <v>50</v>
      </c>
      <c r="CH298">
        <v>2740</v>
      </c>
      <c r="CI298" t="s">
        <v>158</v>
      </c>
      <c r="CJ298">
        <v>0</v>
      </c>
      <c r="CK298">
        <v>0.84643000000000002</v>
      </c>
      <c r="CL298">
        <v>14</v>
      </c>
      <c r="CM298" t="s">
        <v>159</v>
      </c>
      <c r="CN298">
        <v>2740</v>
      </c>
      <c r="CO298">
        <v>166072</v>
      </c>
      <c r="CP298">
        <v>2.11</v>
      </c>
      <c r="CQ298">
        <v>2.96</v>
      </c>
      <c r="CR298">
        <v>166072</v>
      </c>
      <c r="CS298">
        <v>0</v>
      </c>
      <c r="CT298">
        <v>4469.1514500000003</v>
      </c>
      <c r="CU298">
        <v>100</v>
      </c>
      <c r="CV298">
        <v>14693</v>
      </c>
      <c r="CW298">
        <v>2.9968000000000002E-2</v>
      </c>
      <c r="CX298">
        <v>0</v>
      </c>
      <c r="CY298">
        <v>2.062E-3</v>
      </c>
      <c r="CZ298">
        <v>154</v>
      </c>
      <c r="DA298" t="s">
        <v>555</v>
      </c>
      <c r="DB298" t="s">
        <v>319</v>
      </c>
      <c r="DC298" t="s">
        <v>556</v>
      </c>
      <c r="DD298">
        <v>-85.542681999999999</v>
      </c>
      <c r="DE298">
        <v>34.866430000000001</v>
      </c>
      <c r="DF298">
        <v>34.866430000000001</v>
      </c>
      <c r="DG298">
        <v>-85.542681999999999</v>
      </c>
      <c r="DH298">
        <v>5.3660000000000001E-3</v>
      </c>
      <c r="DI298">
        <v>2.062E-3</v>
      </c>
      <c r="DJ298">
        <v>53</v>
      </c>
      <c r="DK298">
        <v>5970</v>
      </c>
      <c r="DL298">
        <v>0</v>
      </c>
      <c r="DM298">
        <v>6310</v>
      </c>
      <c r="DN298">
        <v>0</v>
      </c>
      <c r="DO298">
        <v>6570</v>
      </c>
      <c r="DP298">
        <v>0</v>
      </c>
      <c r="DQ298">
        <v>6540</v>
      </c>
      <c r="DR298">
        <v>0</v>
      </c>
      <c r="DS298">
        <v>6340</v>
      </c>
      <c r="DT298">
        <v>5.5</v>
      </c>
      <c r="DU298">
        <v>6090</v>
      </c>
      <c r="DV298">
        <v>5.5</v>
      </c>
      <c r="DW298">
        <v>7110</v>
      </c>
      <c r="DX298">
        <v>5.5</v>
      </c>
      <c r="DY298">
        <v>7110</v>
      </c>
      <c r="DZ298">
        <v>5.5</v>
      </c>
      <c r="EA298">
        <v>7100</v>
      </c>
      <c r="EB298">
        <v>5.5</v>
      </c>
      <c r="EC298">
        <v>7140</v>
      </c>
      <c r="ED298">
        <v>5.5</v>
      </c>
      <c r="EE298">
        <v>0</v>
      </c>
    </row>
    <row r="299" spans="1:135" x14ac:dyDescent="0.3">
      <c r="A299">
        <v>297</v>
      </c>
      <c r="B299" t="s">
        <v>135</v>
      </c>
      <c r="C299">
        <v>614</v>
      </c>
      <c r="D299">
        <v>200</v>
      </c>
      <c r="E299" t="s">
        <v>135</v>
      </c>
      <c r="F299">
        <v>6059308</v>
      </c>
      <c r="G299" t="s">
        <v>557</v>
      </c>
      <c r="H299" s="1">
        <v>42690</v>
      </c>
      <c r="I299" t="s">
        <v>550</v>
      </c>
      <c r="J299" t="s">
        <v>551</v>
      </c>
      <c r="K299" t="s">
        <v>559</v>
      </c>
      <c r="L299" t="s">
        <v>140</v>
      </c>
      <c r="M299">
        <v>0</v>
      </c>
      <c r="N299">
        <v>0</v>
      </c>
      <c r="O299">
        <v>0</v>
      </c>
      <c r="P299" t="s">
        <v>235</v>
      </c>
      <c r="Q299" t="s">
        <v>249</v>
      </c>
      <c r="R299" t="s">
        <v>180</v>
      </c>
      <c r="S299" t="s">
        <v>180</v>
      </c>
      <c r="T299" t="s">
        <v>434</v>
      </c>
      <c r="U299">
        <v>2</v>
      </c>
      <c r="V299" t="s">
        <v>194</v>
      </c>
      <c r="W299" t="s">
        <v>344</v>
      </c>
      <c r="X299" t="s">
        <v>147</v>
      </c>
      <c r="Y299" t="s">
        <v>148</v>
      </c>
      <c r="Z299">
        <v>0</v>
      </c>
      <c r="AA299" t="s">
        <v>158</v>
      </c>
      <c r="AB299" t="s">
        <v>168</v>
      </c>
      <c r="AC299" t="s">
        <v>552</v>
      </c>
      <c r="AD299">
        <v>2.1269309999999999</v>
      </c>
      <c r="AE299">
        <v>34.864018999999999</v>
      </c>
      <c r="AF299">
        <v>-85.549459999999996</v>
      </c>
      <c r="AG299">
        <v>53</v>
      </c>
      <c r="AH299">
        <v>125</v>
      </c>
      <c r="AI299">
        <v>1598</v>
      </c>
      <c r="AJ299" t="s">
        <v>553</v>
      </c>
      <c r="AK299">
        <v>183</v>
      </c>
      <c r="AL299">
        <v>202</v>
      </c>
      <c r="AM299" t="s">
        <v>153</v>
      </c>
      <c r="AN299">
        <v>361.5</v>
      </c>
      <c r="AO299">
        <v>102.3</v>
      </c>
      <c r="AP299">
        <v>641.70000000000005</v>
      </c>
      <c r="AQ299">
        <v>-85.549429000000003</v>
      </c>
      <c r="AR299">
        <v>34.864041999999998</v>
      </c>
      <c r="AS299">
        <v>-85.547548000000006</v>
      </c>
      <c r="AT299">
        <v>34.864167999999999</v>
      </c>
      <c r="AU299" t="s">
        <v>552</v>
      </c>
      <c r="AV299">
        <v>1</v>
      </c>
      <c r="AW299">
        <v>83</v>
      </c>
      <c r="AX299">
        <v>136</v>
      </c>
      <c r="AY299">
        <v>0</v>
      </c>
      <c r="AZ299">
        <v>50</v>
      </c>
      <c r="BA299">
        <v>8.7200000000000006</v>
      </c>
      <c r="BB299">
        <v>7.66</v>
      </c>
      <c r="BC299">
        <v>1496.4</v>
      </c>
      <c r="BD299">
        <v>1510.5</v>
      </c>
      <c r="BE299">
        <v>1525.3</v>
      </c>
      <c r="BF299">
        <v>45</v>
      </c>
      <c r="BG299">
        <v>31.3</v>
      </c>
      <c r="BH299">
        <v>13.7</v>
      </c>
      <c r="BI299" s="1">
        <v>44173</v>
      </c>
      <c r="BJ299" t="s">
        <v>154</v>
      </c>
      <c r="BK299">
        <v>2.062E-3</v>
      </c>
      <c r="BL299">
        <v>15021</v>
      </c>
      <c r="BM299">
        <v>14661</v>
      </c>
      <c r="BN299" t="s">
        <v>552</v>
      </c>
      <c r="BO299" t="s">
        <v>554</v>
      </c>
      <c r="BP299">
        <v>1</v>
      </c>
      <c r="BQ299">
        <v>13600</v>
      </c>
      <c r="BR299">
        <v>6</v>
      </c>
      <c r="BS299">
        <v>1</v>
      </c>
      <c r="BT299">
        <v>2</v>
      </c>
      <c r="BU299">
        <v>1</v>
      </c>
      <c r="BV299">
        <v>1</v>
      </c>
      <c r="BW299">
        <v>2</v>
      </c>
      <c r="BX299">
        <v>0</v>
      </c>
      <c r="BY299">
        <v>4</v>
      </c>
      <c r="BZ299" t="s">
        <v>156</v>
      </c>
      <c r="CA299">
        <v>83</v>
      </c>
      <c r="CB299">
        <v>136</v>
      </c>
      <c r="CC299">
        <v>0</v>
      </c>
      <c r="CD299" t="s">
        <v>157</v>
      </c>
      <c r="CE299" t="s">
        <v>157</v>
      </c>
      <c r="CF299">
        <v>0</v>
      </c>
      <c r="CG299">
        <v>50</v>
      </c>
      <c r="CH299">
        <v>2740</v>
      </c>
      <c r="CI299" t="s">
        <v>158</v>
      </c>
      <c r="CJ299">
        <v>0</v>
      </c>
      <c r="CK299">
        <v>0.84643000000000002</v>
      </c>
      <c r="CL299">
        <v>14</v>
      </c>
      <c r="CM299" t="s">
        <v>159</v>
      </c>
      <c r="CN299">
        <v>2740</v>
      </c>
      <c r="CO299">
        <v>166072</v>
      </c>
      <c r="CP299">
        <v>2.11</v>
      </c>
      <c r="CQ299">
        <v>2.96</v>
      </c>
      <c r="CR299">
        <v>166072</v>
      </c>
      <c r="CS299">
        <v>0</v>
      </c>
      <c r="CT299">
        <v>4469.1514500000003</v>
      </c>
      <c r="CU299">
        <v>100</v>
      </c>
      <c r="CV299">
        <v>14693</v>
      </c>
      <c r="CW299">
        <v>2.9968000000000002E-2</v>
      </c>
      <c r="CX299">
        <v>0</v>
      </c>
      <c r="CY299">
        <v>2.062E-3</v>
      </c>
      <c r="CZ299">
        <v>154</v>
      </c>
      <c r="DA299" t="s">
        <v>555</v>
      </c>
      <c r="DB299" t="s">
        <v>319</v>
      </c>
      <c r="DC299" t="s">
        <v>556</v>
      </c>
      <c r="DD299">
        <v>-85.542681999999999</v>
      </c>
      <c r="DE299">
        <v>34.866430000000001</v>
      </c>
      <c r="DF299">
        <v>34.866430000000001</v>
      </c>
      <c r="DG299">
        <v>-85.542681999999999</v>
      </c>
      <c r="DH299">
        <v>5.3660000000000001E-3</v>
      </c>
      <c r="DI299">
        <v>2.062E-3</v>
      </c>
      <c r="DJ299">
        <v>53</v>
      </c>
      <c r="DK299">
        <v>5970</v>
      </c>
      <c r="DL299">
        <v>0</v>
      </c>
      <c r="DM299">
        <v>6310</v>
      </c>
      <c r="DN299">
        <v>0</v>
      </c>
      <c r="DO299">
        <v>6570</v>
      </c>
      <c r="DP299">
        <v>0</v>
      </c>
      <c r="DQ299">
        <v>6540</v>
      </c>
      <c r="DR299">
        <v>0</v>
      </c>
      <c r="DS299">
        <v>6340</v>
      </c>
      <c r="DT299">
        <v>5.5</v>
      </c>
      <c r="DU299">
        <v>6090</v>
      </c>
      <c r="DV299">
        <v>5.5</v>
      </c>
      <c r="DW299">
        <v>7110</v>
      </c>
      <c r="DX299">
        <v>5.5</v>
      </c>
      <c r="DY299">
        <v>7110</v>
      </c>
      <c r="DZ299">
        <v>5.5</v>
      </c>
      <c r="EA299">
        <v>7100</v>
      </c>
      <c r="EB299">
        <v>5.5</v>
      </c>
      <c r="EC299">
        <v>7140</v>
      </c>
      <c r="ED299">
        <v>5.5</v>
      </c>
      <c r="EE299">
        <v>3.8999999999999999E-5</v>
      </c>
    </row>
    <row r="300" spans="1:135" x14ac:dyDescent="0.3">
      <c r="A300">
        <v>298</v>
      </c>
      <c r="B300" t="s">
        <v>135</v>
      </c>
      <c r="C300">
        <v>683</v>
      </c>
      <c r="D300">
        <v>80</v>
      </c>
      <c r="E300" t="s">
        <v>135</v>
      </c>
      <c r="F300">
        <v>7097478</v>
      </c>
      <c r="G300" t="s">
        <v>136</v>
      </c>
      <c r="H300" s="1">
        <v>43519</v>
      </c>
      <c r="I300" t="s">
        <v>550</v>
      </c>
      <c r="J300" t="s">
        <v>551</v>
      </c>
      <c r="K300" t="s">
        <v>139</v>
      </c>
      <c r="L300" t="s">
        <v>140</v>
      </c>
      <c r="M300">
        <v>0</v>
      </c>
      <c r="N300">
        <v>0</v>
      </c>
      <c r="O300">
        <v>0</v>
      </c>
      <c r="P300" t="s">
        <v>141</v>
      </c>
      <c r="Q300" t="s">
        <v>186</v>
      </c>
      <c r="R300" t="s">
        <v>143</v>
      </c>
      <c r="S300" t="s">
        <v>143</v>
      </c>
      <c r="T300" t="s">
        <v>216</v>
      </c>
      <c r="U300">
        <v>1</v>
      </c>
      <c r="V300" t="s">
        <v>145</v>
      </c>
      <c r="W300" t="s">
        <v>146</v>
      </c>
      <c r="X300" t="s">
        <v>178</v>
      </c>
      <c r="Y300" t="s">
        <v>167</v>
      </c>
      <c r="Z300">
        <v>38</v>
      </c>
      <c r="AA300" t="s">
        <v>149</v>
      </c>
      <c r="AB300" t="s">
        <v>150</v>
      </c>
      <c r="AC300" t="s">
        <v>552</v>
      </c>
      <c r="AD300">
        <v>2.2678340000000001</v>
      </c>
      <c r="AE300">
        <v>34.864032999999999</v>
      </c>
      <c r="AF300">
        <v>-85.547308000000001</v>
      </c>
      <c r="AG300">
        <v>53</v>
      </c>
      <c r="AH300">
        <v>125</v>
      </c>
      <c r="AI300">
        <v>1598</v>
      </c>
      <c r="AJ300" t="s">
        <v>553</v>
      </c>
      <c r="AK300">
        <v>183</v>
      </c>
      <c r="AL300">
        <v>202</v>
      </c>
      <c r="AM300" t="s">
        <v>153</v>
      </c>
      <c r="AN300">
        <v>361.5</v>
      </c>
      <c r="AO300">
        <v>102.3</v>
      </c>
      <c r="AP300">
        <v>641.70000000000005</v>
      </c>
      <c r="AQ300">
        <v>-85.549429000000003</v>
      </c>
      <c r="AR300">
        <v>34.864041999999998</v>
      </c>
      <c r="AS300">
        <v>-85.547548000000006</v>
      </c>
      <c r="AT300">
        <v>34.864167999999999</v>
      </c>
      <c r="AU300" t="s">
        <v>552</v>
      </c>
      <c r="AV300">
        <v>1</v>
      </c>
      <c r="AW300">
        <v>83</v>
      </c>
      <c r="AX300">
        <v>136</v>
      </c>
      <c r="AY300">
        <v>0</v>
      </c>
      <c r="AZ300">
        <v>50</v>
      </c>
      <c r="BA300">
        <v>8.7200000000000006</v>
      </c>
      <c r="BB300">
        <v>7.66</v>
      </c>
      <c r="BC300">
        <v>1496.4</v>
      </c>
      <c r="BD300">
        <v>1510.5</v>
      </c>
      <c r="BE300">
        <v>1525.3</v>
      </c>
      <c r="BF300">
        <v>45</v>
      </c>
      <c r="BG300">
        <v>31.3</v>
      </c>
      <c r="BH300">
        <v>13.7</v>
      </c>
      <c r="BI300" s="1">
        <v>44173</v>
      </c>
      <c r="BJ300" t="s">
        <v>154</v>
      </c>
      <c r="BK300">
        <v>2.062E-3</v>
      </c>
      <c r="BL300">
        <v>15021</v>
      </c>
      <c r="BM300">
        <v>14661</v>
      </c>
      <c r="BN300" t="s">
        <v>552</v>
      </c>
      <c r="BO300" t="s">
        <v>554</v>
      </c>
      <c r="BP300">
        <v>1</v>
      </c>
      <c r="BQ300">
        <v>13600</v>
      </c>
      <c r="BR300">
        <v>6</v>
      </c>
      <c r="BS300">
        <v>1</v>
      </c>
      <c r="BT300">
        <v>2</v>
      </c>
      <c r="BU300">
        <v>1</v>
      </c>
      <c r="BV300">
        <v>1</v>
      </c>
      <c r="BW300">
        <v>2</v>
      </c>
      <c r="BX300">
        <v>0</v>
      </c>
      <c r="BY300">
        <v>4</v>
      </c>
      <c r="BZ300" t="s">
        <v>156</v>
      </c>
      <c r="CA300">
        <v>83</v>
      </c>
      <c r="CB300">
        <v>136</v>
      </c>
      <c r="CC300">
        <v>0</v>
      </c>
      <c r="CD300" t="s">
        <v>157</v>
      </c>
      <c r="CE300" t="s">
        <v>157</v>
      </c>
      <c r="CF300">
        <v>0</v>
      </c>
      <c r="CG300">
        <v>50</v>
      </c>
      <c r="CH300">
        <v>2740</v>
      </c>
      <c r="CI300" t="s">
        <v>158</v>
      </c>
      <c r="CJ300">
        <v>0</v>
      </c>
      <c r="CK300">
        <v>0.84643000000000002</v>
      </c>
      <c r="CL300">
        <v>14</v>
      </c>
      <c r="CM300" t="s">
        <v>159</v>
      </c>
      <c r="CN300">
        <v>2740</v>
      </c>
      <c r="CO300">
        <v>166072</v>
      </c>
      <c r="CP300">
        <v>2.11</v>
      </c>
      <c r="CQ300">
        <v>2.96</v>
      </c>
      <c r="CR300">
        <v>166072</v>
      </c>
      <c r="CS300">
        <v>0</v>
      </c>
      <c r="CT300">
        <v>4469.1514500000003</v>
      </c>
      <c r="CU300">
        <v>100</v>
      </c>
      <c r="CV300">
        <v>14693</v>
      </c>
      <c r="CW300">
        <v>2.9968000000000002E-2</v>
      </c>
      <c r="CX300">
        <v>0</v>
      </c>
      <c r="CY300">
        <v>2.062E-3</v>
      </c>
      <c r="CZ300">
        <v>154</v>
      </c>
      <c r="DA300" t="s">
        <v>555</v>
      </c>
      <c r="DB300" t="s">
        <v>319</v>
      </c>
      <c r="DC300" t="s">
        <v>556</v>
      </c>
      <c r="DD300">
        <v>-85.542681999999999</v>
      </c>
      <c r="DE300">
        <v>34.866430000000001</v>
      </c>
      <c r="DF300">
        <v>34.866430000000001</v>
      </c>
      <c r="DG300">
        <v>-85.542681999999999</v>
      </c>
      <c r="DH300">
        <v>5.3660000000000001E-3</v>
      </c>
      <c r="DI300">
        <v>2.062E-3</v>
      </c>
      <c r="DJ300">
        <v>53</v>
      </c>
      <c r="DK300">
        <v>5970</v>
      </c>
      <c r="DL300">
        <v>0</v>
      </c>
      <c r="DM300">
        <v>6310</v>
      </c>
      <c r="DN300">
        <v>0</v>
      </c>
      <c r="DO300">
        <v>6570</v>
      </c>
      <c r="DP300">
        <v>0</v>
      </c>
      <c r="DQ300">
        <v>6540</v>
      </c>
      <c r="DR300">
        <v>0</v>
      </c>
      <c r="DS300">
        <v>6340</v>
      </c>
      <c r="DT300">
        <v>5.5</v>
      </c>
      <c r="DU300">
        <v>6090</v>
      </c>
      <c r="DV300">
        <v>5.5</v>
      </c>
      <c r="DW300">
        <v>7110</v>
      </c>
      <c r="DX300">
        <v>5.5</v>
      </c>
      <c r="DY300">
        <v>7110</v>
      </c>
      <c r="DZ300">
        <v>5.5</v>
      </c>
      <c r="EA300">
        <v>7100</v>
      </c>
      <c r="EB300">
        <v>5.5</v>
      </c>
      <c r="EC300">
        <v>7140</v>
      </c>
      <c r="ED300">
        <v>5.5</v>
      </c>
      <c r="EE300">
        <v>2.7599999999999999E-4</v>
      </c>
    </row>
    <row r="301" spans="1:135" x14ac:dyDescent="0.3">
      <c r="A301">
        <v>299</v>
      </c>
      <c r="B301" t="s">
        <v>135</v>
      </c>
      <c r="C301">
        <v>725</v>
      </c>
      <c r="D301">
        <v>48</v>
      </c>
      <c r="E301" t="s">
        <v>135</v>
      </c>
      <c r="F301">
        <v>7480666</v>
      </c>
      <c r="G301" t="s">
        <v>136</v>
      </c>
      <c r="H301" s="1">
        <v>43805</v>
      </c>
      <c r="I301" t="s">
        <v>550</v>
      </c>
      <c r="J301" t="s">
        <v>551</v>
      </c>
      <c r="K301" t="s">
        <v>560</v>
      </c>
      <c r="L301" t="s">
        <v>256</v>
      </c>
      <c r="M301">
        <v>0</v>
      </c>
      <c r="N301">
        <v>1</v>
      </c>
      <c r="O301">
        <v>1</v>
      </c>
      <c r="P301" t="s">
        <v>179</v>
      </c>
      <c r="Q301" t="s">
        <v>170</v>
      </c>
      <c r="R301" t="s">
        <v>180</v>
      </c>
      <c r="S301" t="s">
        <v>180</v>
      </c>
      <c r="T301" t="s">
        <v>283</v>
      </c>
      <c r="U301">
        <v>2</v>
      </c>
      <c r="V301" t="s">
        <v>182</v>
      </c>
      <c r="W301" t="s">
        <v>183</v>
      </c>
      <c r="X301" t="s">
        <v>147</v>
      </c>
      <c r="Y301" t="s">
        <v>148</v>
      </c>
      <c r="Z301">
        <v>0</v>
      </c>
      <c r="AA301" t="s">
        <v>198</v>
      </c>
      <c r="AB301" t="s">
        <v>561</v>
      </c>
      <c r="AC301" t="s">
        <v>552</v>
      </c>
      <c r="AD301">
        <v>2.331</v>
      </c>
      <c r="AE301">
        <v>34.863799</v>
      </c>
      <c r="AF301">
        <v>-85.546317000000002</v>
      </c>
      <c r="AG301">
        <v>54</v>
      </c>
      <c r="AH301">
        <v>126</v>
      </c>
      <c r="AI301">
        <v>1599</v>
      </c>
      <c r="AJ301" t="s">
        <v>553</v>
      </c>
      <c r="AK301">
        <v>184</v>
      </c>
      <c r="AL301">
        <v>203</v>
      </c>
      <c r="AM301" t="s">
        <v>153</v>
      </c>
      <c r="AN301">
        <v>205.5</v>
      </c>
      <c r="AO301">
        <v>83.7</v>
      </c>
      <c r="AP301">
        <v>300.3</v>
      </c>
      <c r="AQ301">
        <v>-85.546965</v>
      </c>
      <c r="AR301">
        <v>34.863854000000003</v>
      </c>
      <c r="AS301">
        <v>-85.546037999999996</v>
      </c>
      <c r="AT301">
        <v>34.863939000000002</v>
      </c>
      <c r="AU301" t="s">
        <v>552</v>
      </c>
      <c r="AV301">
        <v>1</v>
      </c>
      <c r="AW301">
        <v>83</v>
      </c>
      <c r="AX301">
        <v>136</v>
      </c>
      <c r="AY301">
        <v>0</v>
      </c>
      <c r="AZ301">
        <v>50</v>
      </c>
      <c r="BA301">
        <v>15.28</v>
      </c>
      <c r="BB301">
        <v>14.81</v>
      </c>
      <c r="BC301">
        <v>1438.3</v>
      </c>
      <c r="BD301">
        <v>1451.1</v>
      </c>
      <c r="BE301">
        <v>1461.6</v>
      </c>
      <c r="BF301">
        <v>45</v>
      </c>
      <c r="BG301">
        <v>29.9</v>
      </c>
      <c r="BH301">
        <v>15.1</v>
      </c>
      <c r="BI301" s="1">
        <v>44173</v>
      </c>
      <c r="BJ301" t="s">
        <v>154</v>
      </c>
      <c r="BK301">
        <v>9.7799999999999992E-4</v>
      </c>
      <c r="BL301">
        <v>15021</v>
      </c>
      <c r="BM301">
        <v>14661</v>
      </c>
      <c r="BN301" t="s">
        <v>552</v>
      </c>
      <c r="BO301" t="s">
        <v>554</v>
      </c>
      <c r="BP301">
        <v>1</v>
      </c>
      <c r="BQ301">
        <v>13600</v>
      </c>
      <c r="BR301">
        <v>6</v>
      </c>
      <c r="BS301">
        <v>1</v>
      </c>
      <c r="BT301">
        <v>2</v>
      </c>
      <c r="BU301">
        <v>1</v>
      </c>
      <c r="BV301">
        <v>1</v>
      </c>
      <c r="BW301">
        <v>2</v>
      </c>
      <c r="BX301">
        <v>0</v>
      </c>
      <c r="BY301">
        <v>4</v>
      </c>
      <c r="BZ301" t="s">
        <v>156</v>
      </c>
      <c r="CA301">
        <v>83</v>
      </c>
      <c r="CB301">
        <v>136</v>
      </c>
      <c r="CC301">
        <v>0</v>
      </c>
      <c r="CD301" t="s">
        <v>157</v>
      </c>
      <c r="CE301" t="s">
        <v>157</v>
      </c>
      <c r="CF301">
        <v>0</v>
      </c>
      <c r="CG301">
        <v>50</v>
      </c>
      <c r="CH301">
        <v>2740</v>
      </c>
      <c r="CI301" t="s">
        <v>158</v>
      </c>
      <c r="CJ301">
        <v>0</v>
      </c>
      <c r="CK301">
        <v>0.84643000000000002</v>
      </c>
      <c r="CL301">
        <v>14</v>
      </c>
      <c r="CM301" t="s">
        <v>159</v>
      </c>
      <c r="CN301">
        <v>2740</v>
      </c>
      <c r="CO301">
        <v>166072</v>
      </c>
      <c r="CP301">
        <v>2.11</v>
      </c>
      <c r="CQ301">
        <v>2.96</v>
      </c>
      <c r="CR301">
        <v>166072</v>
      </c>
      <c r="CS301">
        <v>0</v>
      </c>
      <c r="CT301">
        <v>4469.1514500000003</v>
      </c>
      <c r="CU301">
        <v>100</v>
      </c>
      <c r="CV301">
        <v>14693</v>
      </c>
      <c r="CW301">
        <v>2.9968000000000002E-2</v>
      </c>
      <c r="CX301">
        <v>0</v>
      </c>
      <c r="CY301">
        <v>9.7799999999999992E-4</v>
      </c>
      <c r="CZ301">
        <v>154</v>
      </c>
      <c r="DA301" t="s">
        <v>555</v>
      </c>
      <c r="DB301" t="s">
        <v>319</v>
      </c>
      <c r="DC301" t="s">
        <v>556</v>
      </c>
      <c r="DD301">
        <v>-85.542681999999999</v>
      </c>
      <c r="DE301">
        <v>34.866430000000001</v>
      </c>
      <c r="DF301">
        <v>34.866430000000001</v>
      </c>
      <c r="DG301">
        <v>-85.542681999999999</v>
      </c>
      <c r="DH301">
        <v>4.1790000000000004E-3</v>
      </c>
      <c r="DI301">
        <v>9.7799999999999992E-4</v>
      </c>
      <c r="DJ301">
        <v>54</v>
      </c>
      <c r="DK301">
        <v>5970</v>
      </c>
      <c r="DL301">
        <v>0</v>
      </c>
      <c r="DM301">
        <v>6310</v>
      </c>
      <c r="DN301">
        <v>0</v>
      </c>
      <c r="DO301">
        <v>6570</v>
      </c>
      <c r="DP301">
        <v>0</v>
      </c>
      <c r="DQ301">
        <v>6540</v>
      </c>
      <c r="DR301">
        <v>0</v>
      </c>
      <c r="DS301">
        <v>6340</v>
      </c>
      <c r="DT301">
        <v>5.5</v>
      </c>
      <c r="DU301">
        <v>6090</v>
      </c>
      <c r="DV301">
        <v>5.5</v>
      </c>
      <c r="DW301">
        <v>7110</v>
      </c>
      <c r="DX301">
        <v>5.5</v>
      </c>
      <c r="DY301">
        <v>7110</v>
      </c>
      <c r="DZ301">
        <v>5.5</v>
      </c>
      <c r="EA301">
        <v>7100</v>
      </c>
      <c r="EB301">
        <v>5.5</v>
      </c>
      <c r="EC301">
        <v>7140</v>
      </c>
      <c r="ED301">
        <v>5.5</v>
      </c>
      <c r="EE301">
        <v>0</v>
      </c>
    </row>
    <row r="302" spans="1:135" x14ac:dyDescent="0.3">
      <c r="A302">
        <v>300</v>
      </c>
      <c r="B302" t="s">
        <v>135</v>
      </c>
      <c r="C302">
        <v>37</v>
      </c>
      <c r="D302">
        <v>408</v>
      </c>
      <c r="E302" t="s">
        <v>135</v>
      </c>
      <c r="F302">
        <v>4416358</v>
      </c>
      <c r="G302" t="s">
        <v>136</v>
      </c>
      <c r="H302" s="1">
        <v>41381</v>
      </c>
      <c r="I302" t="s">
        <v>550</v>
      </c>
      <c r="J302" t="s">
        <v>551</v>
      </c>
      <c r="K302" t="s">
        <v>139</v>
      </c>
      <c r="L302" t="s">
        <v>140</v>
      </c>
      <c r="M302">
        <v>0</v>
      </c>
      <c r="N302">
        <v>0</v>
      </c>
      <c r="O302">
        <v>0</v>
      </c>
      <c r="P302" t="s">
        <v>235</v>
      </c>
      <c r="Q302" t="s">
        <v>170</v>
      </c>
      <c r="R302" t="s">
        <v>180</v>
      </c>
      <c r="S302" t="s">
        <v>180</v>
      </c>
      <c r="T302" t="s">
        <v>242</v>
      </c>
      <c r="U302">
        <v>2</v>
      </c>
      <c r="V302" t="s">
        <v>262</v>
      </c>
      <c r="W302" t="s">
        <v>317</v>
      </c>
      <c r="X302" t="s">
        <v>147</v>
      </c>
      <c r="Y302" t="s">
        <v>148</v>
      </c>
      <c r="Z302">
        <v>0</v>
      </c>
      <c r="AA302" t="s">
        <v>175</v>
      </c>
      <c r="AB302" t="s">
        <v>212</v>
      </c>
      <c r="AC302" t="s">
        <v>552</v>
      </c>
      <c r="AD302">
        <v>2.5438719999999999</v>
      </c>
      <c r="AE302">
        <v>34.865788000000002</v>
      </c>
      <c r="AF302">
        <v>-85.543453999999997</v>
      </c>
      <c r="AG302">
        <v>55</v>
      </c>
      <c r="AH302">
        <v>127</v>
      </c>
      <c r="AI302">
        <v>1600</v>
      </c>
      <c r="AJ302" t="s">
        <v>553</v>
      </c>
      <c r="AK302">
        <v>185</v>
      </c>
      <c r="AL302">
        <v>204</v>
      </c>
      <c r="AM302" t="s">
        <v>153</v>
      </c>
      <c r="AN302">
        <v>607.6</v>
      </c>
      <c r="AO302">
        <v>50.9</v>
      </c>
      <c r="AP302">
        <v>540.6</v>
      </c>
      <c r="AQ302">
        <v>-85.542485999999997</v>
      </c>
      <c r="AR302">
        <v>34.866646000000003</v>
      </c>
      <c r="AS302">
        <v>-85.541081000000005</v>
      </c>
      <c r="AT302">
        <v>34.867502999999999</v>
      </c>
      <c r="AU302" t="s">
        <v>552</v>
      </c>
      <c r="AV302">
        <v>1</v>
      </c>
      <c r="AW302">
        <v>83</v>
      </c>
      <c r="AX302">
        <v>136</v>
      </c>
      <c r="AY302">
        <v>0</v>
      </c>
      <c r="AZ302">
        <v>50</v>
      </c>
      <c r="BA302">
        <v>7.09</v>
      </c>
      <c r="BB302">
        <v>6.76</v>
      </c>
      <c r="BC302">
        <v>1379.6</v>
      </c>
      <c r="BD302">
        <v>1377</v>
      </c>
      <c r="BE302">
        <v>1367.1</v>
      </c>
      <c r="BF302">
        <v>45</v>
      </c>
      <c r="BG302">
        <v>48.9</v>
      </c>
      <c r="BH302">
        <v>0</v>
      </c>
      <c r="BI302" s="1">
        <v>44173</v>
      </c>
      <c r="BJ302" t="s">
        <v>154</v>
      </c>
      <c r="BK302">
        <v>1.6900000000000001E-3</v>
      </c>
      <c r="BL302">
        <v>15021</v>
      </c>
      <c r="BM302">
        <v>14661</v>
      </c>
      <c r="BN302" t="s">
        <v>552</v>
      </c>
      <c r="BO302" t="s">
        <v>554</v>
      </c>
      <c r="BP302">
        <v>1</v>
      </c>
      <c r="BQ302">
        <v>13600</v>
      </c>
      <c r="BR302">
        <v>6</v>
      </c>
      <c r="BS302">
        <v>1</v>
      </c>
      <c r="BT302">
        <v>2</v>
      </c>
      <c r="BU302">
        <v>1</v>
      </c>
      <c r="BV302">
        <v>1</v>
      </c>
      <c r="BW302">
        <v>2</v>
      </c>
      <c r="BX302">
        <v>0</v>
      </c>
      <c r="BY302">
        <v>4</v>
      </c>
      <c r="BZ302" t="s">
        <v>156</v>
      </c>
      <c r="CA302">
        <v>83</v>
      </c>
      <c r="CB302">
        <v>136</v>
      </c>
      <c r="CC302">
        <v>0</v>
      </c>
      <c r="CD302" t="s">
        <v>157</v>
      </c>
      <c r="CE302" t="s">
        <v>157</v>
      </c>
      <c r="CF302">
        <v>0</v>
      </c>
      <c r="CG302">
        <v>50</v>
      </c>
      <c r="CH302">
        <v>2740</v>
      </c>
      <c r="CI302" t="s">
        <v>158</v>
      </c>
      <c r="CJ302">
        <v>0</v>
      </c>
      <c r="CK302">
        <v>0.84643000000000002</v>
      </c>
      <c r="CL302">
        <v>14</v>
      </c>
      <c r="CM302" t="s">
        <v>159</v>
      </c>
      <c r="CN302">
        <v>2740</v>
      </c>
      <c r="CO302">
        <v>166072</v>
      </c>
      <c r="CP302">
        <v>2.11</v>
      </c>
      <c r="CQ302">
        <v>2.96</v>
      </c>
      <c r="CR302">
        <v>166072</v>
      </c>
      <c r="CS302">
        <v>0</v>
      </c>
      <c r="CT302">
        <v>4469.1514500000003</v>
      </c>
      <c r="CU302">
        <v>100</v>
      </c>
      <c r="CV302">
        <v>14693</v>
      </c>
      <c r="CW302">
        <v>2.9968000000000002E-2</v>
      </c>
      <c r="CX302">
        <v>0</v>
      </c>
      <c r="CY302">
        <v>1.6900000000000001E-3</v>
      </c>
      <c r="CZ302">
        <v>154</v>
      </c>
      <c r="DA302" t="s">
        <v>555</v>
      </c>
      <c r="DB302" t="s">
        <v>319</v>
      </c>
      <c r="DC302" t="s">
        <v>556</v>
      </c>
      <c r="DD302">
        <v>-85.542681999999999</v>
      </c>
      <c r="DE302">
        <v>34.866430000000001</v>
      </c>
      <c r="DF302">
        <v>34.866430000000001</v>
      </c>
      <c r="DG302">
        <v>-85.542681999999999</v>
      </c>
      <c r="DH302">
        <v>2.92E-4</v>
      </c>
      <c r="DI302">
        <v>1.6900000000000001E-3</v>
      </c>
      <c r="DJ302">
        <v>55</v>
      </c>
      <c r="DK302">
        <v>5970</v>
      </c>
      <c r="DL302">
        <v>0</v>
      </c>
      <c r="DM302">
        <v>6310</v>
      </c>
      <c r="DN302">
        <v>0</v>
      </c>
      <c r="DO302">
        <v>6570</v>
      </c>
      <c r="DP302">
        <v>0</v>
      </c>
      <c r="DQ302">
        <v>6540</v>
      </c>
      <c r="DR302">
        <v>0</v>
      </c>
      <c r="DS302">
        <v>6340</v>
      </c>
      <c r="DT302">
        <v>5.5</v>
      </c>
      <c r="DU302">
        <v>6090</v>
      </c>
      <c r="DV302">
        <v>5.5</v>
      </c>
      <c r="DW302">
        <v>7110</v>
      </c>
      <c r="DX302">
        <v>5.5</v>
      </c>
      <c r="DY302">
        <v>7110</v>
      </c>
      <c r="DZ302">
        <v>5.5</v>
      </c>
      <c r="EA302">
        <v>7100</v>
      </c>
      <c r="EB302">
        <v>5.5</v>
      </c>
      <c r="EC302">
        <v>7140</v>
      </c>
      <c r="ED302">
        <v>5.5</v>
      </c>
      <c r="EE302">
        <v>1.294E-3</v>
      </c>
    </row>
    <row r="303" spans="1:135" x14ac:dyDescent="0.3">
      <c r="A303">
        <v>301</v>
      </c>
      <c r="B303" t="s">
        <v>135</v>
      </c>
      <c r="C303">
        <v>228</v>
      </c>
      <c r="D303">
        <v>262</v>
      </c>
      <c r="E303" t="s">
        <v>135</v>
      </c>
      <c r="F303">
        <v>5566629</v>
      </c>
      <c r="G303" t="s">
        <v>557</v>
      </c>
      <c r="H303" s="1">
        <v>42310</v>
      </c>
      <c r="I303" t="s">
        <v>550</v>
      </c>
      <c r="J303" t="s">
        <v>551</v>
      </c>
      <c r="K303" t="s">
        <v>562</v>
      </c>
      <c r="L303" t="s">
        <v>140</v>
      </c>
      <c r="M303">
        <v>0</v>
      </c>
      <c r="N303">
        <v>0</v>
      </c>
      <c r="O303">
        <v>0</v>
      </c>
      <c r="P303" t="s">
        <v>141</v>
      </c>
      <c r="Q303" t="s">
        <v>142</v>
      </c>
      <c r="R303" t="s">
        <v>531</v>
      </c>
      <c r="S303" t="s">
        <v>442</v>
      </c>
      <c r="T303" t="s">
        <v>271</v>
      </c>
      <c r="U303">
        <v>1</v>
      </c>
      <c r="V303" t="s">
        <v>165</v>
      </c>
      <c r="W303" t="s">
        <v>166</v>
      </c>
      <c r="X303" t="s">
        <v>178</v>
      </c>
      <c r="Y303" t="s">
        <v>167</v>
      </c>
      <c r="Z303">
        <v>56</v>
      </c>
      <c r="AA303" t="s">
        <v>158</v>
      </c>
      <c r="AB303" t="s">
        <v>168</v>
      </c>
      <c r="AC303" t="s">
        <v>552</v>
      </c>
      <c r="AD303">
        <v>2.5568949999999999</v>
      </c>
      <c r="AE303">
        <v>34.865915000000001</v>
      </c>
      <c r="AF303">
        <v>-85.543284999999997</v>
      </c>
      <c r="AG303">
        <v>55</v>
      </c>
      <c r="AH303">
        <v>127</v>
      </c>
      <c r="AI303">
        <v>1600</v>
      </c>
      <c r="AJ303" t="s">
        <v>553</v>
      </c>
      <c r="AK303">
        <v>185</v>
      </c>
      <c r="AL303">
        <v>204</v>
      </c>
      <c r="AM303" t="s">
        <v>153</v>
      </c>
      <c r="AN303">
        <v>607.6</v>
      </c>
      <c r="AO303">
        <v>50.9</v>
      </c>
      <c r="AP303">
        <v>540.6</v>
      </c>
      <c r="AQ303">
        <v>-85.542485999999997</v>
      </c>
      <c r="AR303">
        <v>34.866646000000003</v>
      </c>
      <c r="AS303">
        <v>-85.541081000000005</v>
      </c>
      <c r="AT303">
        <v>34.867502999999999</v>
      </c>
      <c r="AU303" t="s">
        <v>552</v>
      </c>
      <c r="AV303">
        <v>1</v>
      </c>
      <c r="AW303">
        <v>83</v>
      </c>
      <c r="AX303">
        <v>136</v>
      </c>
      <c r="AY303">
        <v>0</v>
      </c>
      <c r="AZ303">
        <v>50</v>
      </c>
      <c r="BA303">
        <v>7.09</v>
      </c>
      <c r="BB303">
        <v>6.76</v>
      </c>
      <c r="BC303">
        <v>1379.6</v>
      </c>
      <c r="BD303">
        <v>1377</v>
      </c>
      <c r="BE303">
        <v>1367.1</v>
      </c>
      <c r="BF303">
        <v>45</v>
      </c>
      <c r="BG303">
        <v>48.9</v>
      </c>
      <c r="BH303">
        <v>0</v>
      </c>
      <c r="BI303" s="1">
        <v>44173</v>
      </c>
      <c r="BJ303" t="s">
        <v>154</v>
      </c>
      <c r="BK303">
        <v>1.6900000000000001E-3</v>
      </c>
      <c r="BL303">
        <v>15021</v>
      </c>
      <c r="BM303">
        <v>14661</v>
      </c>
      <c r="BN303" t="s">
        <v>552</v>
      </c>
      <c r="BO303" t="s">
        <v>554</v>
      </c>
      <c r="BP303">
        <v>1</v>
      </c>
      <c r="BQ303">
        <v>13600</v>
      </c>
      <c r="BR303">
        <v>6</v>
      </c>
      <c r="BS303">
        <v>1</v>
      </c>
      <c r="BT303">
        <v>2</v>
      </c>
      <c r="BU303">
        <v>1</v>
      </c>
      <c r="BV303">
        <v>1</v>
      </c>
      <c r="BW303">
        <v>2</v>
      </c>
      <c r="BX303">
        <v>0</v>
      </c>
      <c r="BY303">
        <v>4</v>
      </c>
      <c r="BZ303" t="s">
        <v>156</v>
      </c>
      <c r="CA303">
        <v>83</v>
      </c>
      <c r="CB303">
        <v>136</v>
      </c>
      <c r="CC303">
        <v>0</v>
      </c>
      <c r="CD303" t="s">
        <v>157</v>
      </c>
      <c r="CE303" t="s">
        <v>157</v>
      </c>
      <c r="CF303">
        <v>0</v>
      </c>
      <c r="CG303">
        <v>50</v>
      </c>
      <c r="CH303">
        <v>2740</v>
      </c>
      <c r="CI303" t="s">
        <v>158</v>
      </c>
      <c r="CJ303">
        <v>0</v>
      </c>
      <c r="CK303">
        <v>0.84643000000000002</v>
      </c>
      <c r="CL303">
        <v>14</v>
      </c>
      <c r="CM303" t="s">
        <v>159</v>
      </c>
      <c r="CN303">
        <v>2740</v>
      </c>
      <c r="CO303">
        <v>166072</v>
      </c>
      <c r="CP303">
        <v>2.11</v>
      </c>
      <c r="CQ303">
        <v>2.96</v>
      </c>
      <c r="CR303">
        <v>166072</v>
      </c>
      <c r="CS303">
        <v>0</v>
      </c>
      <c r="CT303">
        <v>4469.1514500000003</v>
      </c>
      <c r="CU303">
        <v>100</v>
      </c>
      <c r="CV303">
        <v>14693</v>
      </c>
      <c r="CW303">
        <v>2.9968000000000002E-2</v>
      </c>
      <c r="CX303">
        <v>0</v>
      </c>
      <c r="CY303">
        <v>1.6900000000000001E-3</v>
      </c>
      <c r="CZ303">
        <v>154</v>
      </c>
      <c r="DA303" t="s">
        <v>555</v>
      </c>
      <c r="DB303" t="s">
        <v>319</v>
      </c>
      <c r="DC303" t="s">
        <v>556</v>
      </c>
      <c r="DD303">
        <v>-85.542681999999999</v>
      </c>
      <c r="DE303">
        <v>34.866430000000001</v>
      </c>
      <c r="DF303">
        <v>34.866430000000001</v>
      </c>
      <c r="DG303">
        <v>-85.542681999999999</v>
      </c>
      <c r="DH303">
        <v>2.92E-4</v>
      </c>
      <c r="DI303">
        <v>1.6900000000000001E-3</v>
      </c>
      <c r="DJ303">
        <v>55</v>
      </c>
      <c r="DK303">
        <v>5970</v>
      </c>
      <c r="DL303">
        <v>0</v>
      </c>
      <c r="DM303">
        <v>6310</v>
      </c>
      <c r="DN303">
        <v>0</v>
      </c>
      <c r="DO303">
        <v>6570</v>
      </c>
      <c r="DP303">
        <v>0</v>
      </c>
      <c r="DQ303">
        <v>6540</v>
      </c>
      <c r="DR303">
        <v>0</v>
      </c>
      <c r="DS303">
        <v>6340</v>
      </c>
      <c r="DT303">
        <v>5.5</v>
      </c>
      <c r="DU303">
        <v>6090</v>
      </c>
      <c r="DV303">
        <v>5.5</v>
      </c>
      <c r="DW303">
        <v>7110</v>
      </c>
      <c r="DX303">
        <v>5.5</v>
      </c>
      <c r="DY303">
        <v>7110</v>
      </c>
      <c r="DZ303">
        <v>5.5</v>
      </c>
      <c r="EA303">
        <v>7100</v>
      </c>
      <c r="EB303">
        <v>5.5</v>
      </c>
      <c r="EC303">
        <v>7140</v>
      </c>
      <c r="ED303">
        <v>5.5</v>
      </c>
      <c r="EE303">
        <v>1.0839999999999999E-3</v>
      </c>
    </row>
    <row r="304" spans="1:135" x14ac:dyDescent="0.3">
      <c r="A304">
        <v>302</v>
      </c>
      <c r="B304" t="s">
        <v>135</v>
      </c>
      <c r="C304">
        <v>637</v>
      </c>
      <c r="D304">
        <v>123</v>
      </c>
      <c r="E304" t="s">
        <v>135</v>
      </c>
      <c r="F304">
        <v>6760547</v>
      </c>
      <c r="G304" t="s">
        <v>557</v>
      </c>
      <c r="H304" s="1">
        <v>43186</v>
      </c>
      <c r="I304" t="s">
        <v>550</v>
      </c>
      <c r="J304" t="s">
        <v>551</v>
      </c>
      <c r="K304" t="s">
        <v>560</v>
      </c>
      <c r="L304" t="s">
        <v>140</v>
      </c>
      <c r="M304">
        <v>0</v>
      </c>
      <c r="N304">
        <v>0</v>
      </c>
      <c r="O304">
        <v>0</v>
      </c>
      <c r="P304" t="s">
        <v>235</v>
      </c>
      <c r="Q304" t="s">
        <v>170</v>
      </c>
      <c r="R304" t="s">
        <v>180</v>
      </c>
      <c r="S304" t="s">
        <v>180</v>
      </c>
      <c r="T304" t="s">
        <v>164</v>
      </c>
      <c r="U304">
        <v>2</v>
      </c>
      <c r="V304" t="s">
        <v>182</v>
      </c>
      <c r="W304" t="s">
        <v>344</v>
      </c>
      <c r="X304" t="s">
        <v>147</v>
      </c>
      <c r="Y304" t="s">
        <v>148</v>
      </c>
      <c r="Z304">
        <v>0</v>
      </c>
      <c r="AA304" t="s">
        <v>158</v>
      </c>
      <c r="AB304" t="s">
        <v>168</v>
      </c>
      <c r="AC304" t="s">
        <v>552</v>
      </c>
      <c r="AD304">
        <v>2.585</v>
      </c>
      <c r="AE304">
        <v>34.866176000000003</v>
      </c>
      <c r="AF304">
        <v>-85.542955000000006</v>
      </c>
      <c r="AG304">
        <v>55</v>
      </c>
      <c r="AH304">
        <v>127</v>
      </c>
      <c r="AI304">
        <v>1600</v>
      </c>
      <c r="AJ304" t="s">
        <v>553</v>
      </c>
      <c r="AK304">
        <v>185</v>
      </c>
      <c r="AL304">
        <v>204</v>
      </c>
      <c r="AM304" t="s">
        <v>153</v>
      </c>
      <c r="AN304">
        <v>607.6</v>
      </c>
      <c r="AO304">
        <v>50.9</v>
      </c>
      <c r="AP304">
        <v>540.6</v>
      </c>
      <c r="AQ304">
        <v>-85.542485999999997</v>
      </c>
      <c r="AR304">
        <v>34.866646000000003</v>
      </c>
      <c r="AS304">
        <v>-85.541081000000005</v>
      </c>
      <c r="AT304">
        <v>34.867502999999999</v>
      </c>
      <c r="AU304" t="s">
        <v>552</v>
      </c>
      <c r="AV304">
        <v>1</v>
      </c>
      <c r="AW304">
        <v>83</v>
      </c>
      <c r="AX304">
        <v>136</v>
      </c>
      <c r="AY304">
        <v>0</v>
      </c>
      <c r="AZ304">
        <v>50</v>
      </c>
      <c r="BA304">
        <v>7.09</v>
      </c>
      <c r="BB304">
        <v>6.76</v>
      </c>
      <c r="BC304">
        <v>1379.6</v>
      </c>
      <c r="BD304">
        <v>1377</v>
      </c>
      <c r="BE304">
        <v>1367.1</v>
      </c>
      <c r="BF304">
        <v>45</v>
      </c>
      <c r="BG304">
        <v>48.9</v>
      </c>
      <c r="BH304">
        <v>0</v>
      </c>
      <c r="BI304" s="1">
        <v>44173</v>
      </c>
      <c r="BJ304" t="s">
        <v>154</v>
      </c>
      <c r="BK304">
        <v>1.6900000000000001E-3</v>
      </c>
      <c r="BL304">
        <v>15021</v>
      </c>
      <c r="BM304">
        <v>14661</v>
      </c>
      <c r="BN304" t="s">
        <v>552</v>
      </c>
      <c r="BO304" t="s">
        <v>554</v>
      </c>
      <c r="BP304">
        <v>1</v>
      </c>
      <c r="BQ304">
        <v>13600</v>
      </c>
      <c r="BR304">
        <v>6</v>
      </c>
      <c r="BS304">
        <v>1</v>
      </c>
      <c r="BT304">
        <v>2</v>
      </c>
      <c r="BU304">
        <v>1</v>
      </c>
      <c r="BV304">
        <v>1</v>
      </c>
      <c r="BW304">
        <v>2</v>
      </c>
      <c r="BX304">
        <v>0</v>
      </c>
      <c r="BY304">
        <v>4</v>
      </c>
      <c r="BZ304" t="s">
        <v>156</v>
      </c>
      <c r="CA304">
        <v>83</v>
      </c>
      <c r="CB304">
        <v>136</v>
      </c>
      <c r="CC304">
        <v>0</v>
      </c>
      <c r="CD304" t="s">
        <v>157</v>
      </c>
      <c r="CE304" t="s">
        <v>157</v>
      </c>
      <c r="CF304">
        <v>0</v>
      </c>
      <c r="CG304">
        <v>50</v>
      </c>
      <c r="CH304">
        <v>2740</v>
      </c>
      <c r="CI304" t="s">
        <v>158</v>
      </c>
      <c r="CJ304">
        <v>0</v>
      </c>
      <c r="CK304">
        <v>0.84643000000000002</v>
      </c>
      <c r="CL304">
        <v>14</v>
      </c>
      <c r="CM304" t="s">
        <v>159</v>
      </c>
      <c r="CN304">
        <v>2740</v>
      </c>
      <c r="CO304">
        <v>166072</v>
      </c>
      <c r="CP304">
        <v>2.11</v>
      </c>
      <c r="CQ304">
        <v>2.96</v>
      </c>
      <c r="CR304">
        <v>166072</v>
      </c>
      <c r="CS304">
        <v>0</v>
      </c>
      <c r="CT304">
        <v>4469.1514500000003</v>
      </c>
      <c r="CU304">
        <v>100</v>
      </c>
      <c r="CV304">
        <v>14693</v>
      </c>
      <c r="CW304">
        <v>2.9968000000000002E-2</v>
      </c>
      <c r="CX304">
        <v>0</v>
      </c>
      <c r="CY304">
        <v>1.6900000000000001E-3</v>
      </c>
      <c r="CZ304">
        <v>154</v>
      </c>
      <c r="DA304" t="s">
        <v>555</v>
      </c>
      <c r="DB304" t="s">
        <v>319</v>
      </c>
      <c r="DC304" t="s">
        <v>556</v>
      </c>
      <c r="DD304">
        <v>-85.542681999999999</v>
      </c>
      <c r="DE304">
        <v>34.866430000000001</v>
      </c>
      <c r="DF304">
        <v>34.866430000000001</v>
      </c>
      <c r="DG304">
        <v>-85.542681999999999</v>
      </c>
      <c r="DH304">
        <v>2.92E-4</v>
      </c>
      <c r="DI304">
        <v>1.6900000000000001E-3</v>
      </c>
      <c r="DJ304">
        <v>55</v>
      </c>
      <c r="DK304">
        <v>5970</v>
      </c>
      <c r="DL304">
        <v>0</v>
      </c>
      <c r="DM304">
        <v>6310</v>
      </c>
      <c r="DN304">
        <v>0</v>
      </c>
      <c r="DO304">
        <v>6570</v>
      </c>
      <c r="DP304">
        <v>0</v>
      </c>
      <c r="DQ304">
        <v>6540</v>
      </c>
      <c r="DR304">
        <v>0</v>
      </c>
      <c r="DS304">
        <v>6340</v>
      </c>
      <c r="DT304">
        <v>5.5</v>
      </c>
      <c r="DU304">
        <v>6090</v>
      </c>
      <c r="DV304">
        <v>5.5</v>
      </c>
      <c r="DW304">
        <v>7110</v>
      </c>
      <c r="DX304">
        <v>5.5</v>
      </c>
      <c r="DY304">
        <v>7110</v>
      </c>
      <c r="DZ304">
        <v>5.5</v>
      </c>
      <c r="EA304">
        <v>7100</v>
      </c>
      <c r="EB304">
        <v>5.5</v>
      </c>
      <c r="EC304">
        <v>7140</v>
      </c>
      <c r="ED304">
        <v>5.5</v>
      </c>
      <c r="EE304">
        <v>6.6500000000000001E-4</v>
      </c>
    </row>
    <row r="305" spans="1:135" x14ac:dyDescent="0.3">
      <c r="A305">
        <v>303</v>
      </c>
      <c r="B305" t="s">
        <v>135</v>
      </c>
      <c r="C305">
        <v>8</v>
      </c>
      <c r="D305">
        <v>426</v>
      </c>
      <c r="E305" t="s">
        <v>135</v>
      </c>
      <c r="F305">
        <v>4333212</v>
      </c>
      <c r="G305" t="s">
        <v>136</v>
      </c>
      <c r="H305" s="1">
        <v>41292</v>
      </c>
      <c r="I305" t="s">
        <v>550</v>
      </c>
      <c r="J305" t="s">
        <v>551</v>
      </c>
      <c r="K305" t="s">
        <v>139</v>
      </c>
      <c r="L305" t="s">
        <v>140</v>
      </c>
      <c r="M305">
        <v>0</v>
      </c>
      <c r="N305">
        <v>0</v>
      </c>
      <c r="O305">
        <v>0</v>
      </c>
      <c r="P305" t="s">
        <v>141</v>
      </c>
      <c r="Q305" t="s">
        <v>142</v>
      </c>
      <c r="R305" t="s">
        <v>219</v>
      </c>
      <c r="S305" t="s">
        <v>219</v>
      </c>
      <c r="T305" t="s">
        <v>216</v>
      </c>
      <c r="U305">
        <v>1</v>
      </c>
      <c r="V305" t="s">
        <v>165</v>
      </c>
      <c r="W305" t="s">
        <v>166</v>
      </c>
      <c r="X305" t="s">
        <v>178</v>
      </c>
      <c r="Y305" t="s">
        <v>563</v>
      </c>
      <c r="Z305">
        <v>19</v>
      </c>
      <c r="AA305" t="s">
        <v>149</v>
      </c>
      <c r="AB305" t="s">
        <v>150</v>
      </c>
      <c r="AC305" t="s">
        <v>552</v>
      </c>
      <c r="AD305">
        <v>2.8908109999999998</v>
      </c>
      <c r="AE305">
        <v>34.868777000000001</v>
      </c>
      <c r="AF305">
        <v>-85.538734000000005</v>
      </c>
      <c r="AG305">
        <v>56</v>
      </c>
      <c r="AH305">
        <v>128</v>
      </c>
      <c r="AI305">
        <v>1601</v>
      </c>
      <c r="AJ305" t="s">
        <v>553</v>
      </c>
      <c r="AK305">
        <v>186</v>
      </c>
      <c r="AL305">
        <v>205</v>
      </c>
      <c r="AM305" t="s">
        <v>153</v>
      </c>
      <c r="AN305">
        <v>585.79999999999995</v>
      </c>
      <c r="AO305">
        <v>42.6</v>
      </c>
      <c r="AP305">
        <v>435</v>
      </c>
      <c r="AQ305">
        <v>-85.541032000000001</v>
      </c>
      <c r="AR305">
        <v>34.867514</v>
      </c>
      <c r="AS305">
        <v>-85.539809000000005</v>
      </c>
      <c r="AT305">
        <v>34.868107999999999</v>
      </c>
      <c r="AU305" t="s">
        <v>552</v>
      </c>
      <c r="AV305">
        <v>1</v>
      </c>
      <c r="AW305">
        <v>83</v>
      </c>
      <c r="AX305">
        <v>136</v>
      </c>
      <c r="AY305">
        <v>0</v>
      </c>
      <c r="AZ305">
        <v>50</v>
      </c>
      <c r="BA305">
        <v>8.77</v>
      </c>
      <c r="BB305">
        <v>8.3800000000000008</v>
      </c>
      <c r="BC305">
        <v>1336.9</v>
      </c>
      <c r="BD305">
        <v>1343.8</v>
      </c>
      <c r="BE305">
        <v>1352</v>
      </c>
      <c r="BF305">
        <v>45</v>
      </c>
      <c r="BG305">
        <v>47.1</v>
      </c>
      <c r="BH305">
        <v>0</v>
      </c>
      <c r="BI305" s="1">
        <v>44173</v>
      </c>
      <c r="BJ305" t="s">
        <v>154</v>
      </c>
      <c r="BK305">
        <v>1.3829999999999999E-3</v>
      </c>
      <c r="BL305">
        <v>15021</v>
      </c>
      <c r="BM305">
        <v>14661</v>
      </c>
      <c r="BN305" t="s">
        <v>552</v>
      </c>
      <c r="BO305" t="s">
        <v>554</v>
      </c>
      <c r="BP305">
        <v>1</v>
      </c>
      <c r="BQ305">
        <v>13600</v>
      </c>
      <c r="BR305">
        <v>6</v>
      </c>
      <c r="BS305">
        <v>1</v>
      </c>
      <c r="BT305">
        <v>2</v>
      </c>
      <c r="BU305">
        <v>1</v>
      </c>
      <c r="BV305">
        <v>1</v>
      </c>
      <c r="BW305">
        <v>2</v>
      </c>
      <c r="BX305">
        <v>0</v>
      </c>
      <c r="BY305">
        <v>4</v>
      </c>
      <c r="BZ305" t="s">
        <v>156</v>
      </c>
      <c r="CA305">
        <v>83</v>
      </c>
      <c r="CB305">
        <v>136</v>
      </c>
      <c r="CC305">
        <v>0</v>
      </c>
      <c r="CD305" t="s">
        <v>157</v>
      </c>
      <c r="CE305" t="s">
        <v>157</v>
      </c>
      <c r="CF305">
        <v>0</v>
      </c>
      <c r="CG305">
        <v>50</v>
      </c>
      <c r="CH305">
        <v>2740</v>
      </c>
      <c r="CI305" t="s">
        <v>158</v>
      </c>
      <c r="CJ305">
        <v>0</v>
      </c>
      <c r="CK305">
        <v>0.84643000000000002</v>
      </c>
      <c r="CL305">
        <v>14</v>
      </c>
      <c r="CM305" t="s">
        <v>159</v>
      </c>
      <c r="CN305">
        <v>2740</v>
      </c>
      <c r="CO305">
        <v>166072</v>
      </c>
      <c r="CP305">
        <v>2.11</v>
      </c>
      <c r="CQ305">
        <v>2.96</v>
      </c>
      <c r="CR305">
        <v>166072</v>
      </c>
      <c r="CS305">
        <v>0</v>
      </c>
      <c r="CT305">
        <v>4469.1514500000003</v>
      </c>
      <c r="CU305">
        <v>100</v>
      </c>
      <c r="CV305">
        <v>14693</v>
      </c>
      <c r="CW305">
        <v>2.9968000000000002E-2</v>
      </c>
      <c r="CX305">
        <v>0</v>
      </c>
      <c r="CY305">
        <v>1.3829999999999999E-3</v>
      </c>
      <c r="CZ305">
        <v>154</v>
      </c>
      <c r="DA305" t="s">
        <v>555</v>
      </c>
      <c r="DB305" t="s">
        <v>319</v>
      </c>
      <c r="DC305" t="s">
        <v>556</v>
      </c>
      <c r="DD305">
        <v>-85.542681999999999</v>
      </c>
      <c r="DE305">
        <v>34.866430000000001</v>
      </c>
      <c r="DF305">
        <v>34.866430000000001</v>
      </c>
      <c r="DG305">
        <v>-85.542681999999999</v>
      </c>
      <c r="DH305">
        <v>1.9750000000000002E-3</v>
      </c>
      <c r="DI305">
        <v>1.3829999999999999E-3</v>
      </c>
      <c r="DJ305">
        <v>56</v>
      </c>
      <c r="DK305">
        <v>5970</v>
      </c>
      <c r="DL305">
        <v>0</v>
      </c>
      <c r="DM305">
        <v>6310</v>
      </c>
      <c r="DN305">
        <v>0</v>
      </c>
      <c r="DO305">
        <v>6570</v>
      </c>
      <c r="DP305">
        <v>0</v>
      </c>
      <c r="DQ305">
        <v>6540</v>
      </c>
      <c r="DR305">
        <v>0</v>
      </c>
      <c r="DS305">
        <v>6340</v>
      </c>
      <c r="DT305">
        <v>5.5</v>
      </c>
      <c r="DU305">
        <v>6090</v>
      </c>
      <c r="DV305">
        <v>5.5</v>
      </c>
      <c r="DW305">
        <v>7110</v>
      </c>
      <c r="DX305">
        <v>5.5</v>
      </c>
      <c r="DY305">
        <v>7110</v>
      </c>
      <c r="DZ305">
        <v>5.5</v>
      </c>
      <c r="EA305">
        <v>7100</v>
      </c>
      <c r="EB305">
        <v>5.5</v>
      </c>
      <c r="EC305">
        <v>7140</v>
      </c>
      <c r="ED305">
        <v>5.5</v>
      </c>
      <c r="EE305">
        <v>1.266E-3</v>
      </c>
    </row>
    <row r="306" spans="1:135" x14ac:dyDescent="0.3">
      <c r="A306">
        <v>304</v>
      </c>
      <c r="B306" t="s">
        <v>135</v>
      </c>
      <c r="C306">
        <v>70</v>
      </c>
      <c r="D306">
        <v>391</v>
      </c>
      <c r="E306" t="s">
        <v>135</v>
      </c>
      <c r="F306">
        <v>4490332</v>
      </c>
      <c r="G306" t="s">
        <v>136</v>
      </c>
      <c r="H306" s="1">
        <v>41455</v>
      </c>
      <c r="I306" t="s">
        <v>550</v>
      </c>
      <c r="J306" t="s">
        <v>564</v>
      </c>
      <c r="K306" t="s">
        <v>564</v>
      </c>
      <c r="L306" t="s">
        <v>169</v>
      </c>
      <c r="M306">
        <v>0</v>
      </c>
      <c r="N306">
        <v>0</v>
      </c>
      <c r="O306">
        <v>0</v>
      </c>
      <c r="P306" t="s">
        <v>141</v>
      </c>
      <c r="Q306" t="s">
        <v>249</v>
      </c>
      <c r="R306" t="s">
        <v>336</v>
      </c>
      <c r="S306" t="s">
        <v>419</v>
      </c>
      <c r="T306" t="s">
        <v>173</v>
      </c>
      <c r="U306">
        <v>2</v>
      </c>
      <c r="V306" t="s">
        <v>182</v>
      </c>
      <c r="W306" t="s">
        <v>344</v>
      </c>
      <c r="X306" t="s">
        <v>147</v>
      </c>
      <c r="Y306" t="s">
        <v>148</v>
      </c>
      <c r="Z306">
        <v>0</v>
      </c>
      <c r="AA306" t="s">
        <v>565</v>
      </c>
      <c r="AB306" t="s">
        <v>378</v>
      </c>
      <c r="AC306" t="s">
        <v>566</v>
      </c>
      <c r="AD306">
        <v>6.9220000000000002E-3</v>
      </c>
      <c r="AE306">
        <v>34.869411999999997</v>
      </c>
      <c r="AF306">
        <v>-85.537501000000006</v>
      </c>
      <c r="AG306">
        <v>56</v>
      </c>
      <c r="AH306">
        <v>128</v>
      </c>
      <c r="AI306">
        <v>1601</v>
      </c>
      <c r="AJ306" t="s">
        <v>553</v>
      </c>
      <c r="AK306">
        <v>186</v>
      </c>
      <c r="AL306">
        <v>205</v>
      </c>
      <c r="AM306" t="s">
        <v>153</v>
      </c>
      <c r="AN306">
        <v>585.79999999999995</v>
      </c>
      <c r="AO306">
        <v>42.6</v>
      </c>
      <c r="AP306">
        <v>435</v>
      </c>
      <c r="AQ306">
        <v>-85.541032000000001</v>
      </c>
      <c r="AR306">
        <v>34.867514</v>
      </c>
      <c r="AS306">
        <v>-85.539809000000005</v>
      </c>
      <c r="AT306">
        <v>34.868107999999999</v>
      </c>
      <c r="AU306" t="s">
        <v>552</v>
      </c>
      <c r="AV306">
        <v>1</v>
      </c>
      <c r="AW306">
        <v>83</v>
      </c>
      <c r="AX306">
        <v>136</v>
      </c>
      <c r="AY306">
        <v>0</v>
      </c>
      <c r="AZ306">
        <v>50</v>
      </c>
      <c r="BA306">
        <v>8.77</v>
      </c>
      <c r="BB306">
        <v>8.3800000000000008</v>
      </c>
      <c r="BC306">
        <v>1336.9</v>
      </c>
      <c r="BD306">
        <v>1343.8</v>
      </c>
      <c r="BE306">
        <v>1352</v>
      </c>
      <c r="BF306">
        <v>45</v>
      </c>
      <c r="BG306">
        <v>47.1</v>
      </c>
      <c r="BH306">
        <v>0</v>
      </c>
      <c r="BI306" s="1">
        <v>44173</v>
      </c>
      <c r="BJ306" t="s">
        <v>154</v>
      </c>
      <c r="BK306">
        <v>1.3829999999999999E-3</v>
      </c>
      <c r="BL306">
        <v>15021</v>
      </c>
      <c r="BM306">
        <v>14661</v>
      </c>
      <c r="BN306" t="s">
        <v>552</v>
      </c>
      <c r="BO306" t="s">
        <v>554</v>
      </c>
      <c r="BP306">
        <v>1</v>
      </c>
      <c r="BQ306">
        <v>13600</v>
      </c>
      <c r="BR306">
        <v>6</v>
      </c>
      <c r="BS306">
        <v>1</v>
      </c>
      <c r="BT306">
        <v>2</v>
      </c>
      <c r="BU306">
        <v>1</v>
      </c>
      <c r="BV306">
        <v>1</v>
      </c>
      <c r="BW306">
        <v>2</v>
      </c>
      <c r="BX306">
        <v>0</v>
      </c>
      <c r="BY306">
        <v>4</v>
      </c>
      <c r="BZ306" t="s">
        <v>156</v>
      </c>
      <c r="CA306">
        <v>83</v>
      </c>
      <c r="CB306">
        <v>136</v>
      </c>
      <c r="CC306">
        <v>0</v>
      </c>
      <c r="CD306" t="s">
        <v>157</v>
      </c>
      <c r="CE306" t="s">
        <v>157</v>
      </c>
      <c r="CF306">
        <v>0</v>
      </c>
      <c r="CG306">
        <v>50</v>
      </c>
      <c r="CH306">
        <v>2740</v>
      </c>
      <c r="CI306" t="s">
        <v>158</v>
      </c>
      <c r="CJ306">
        <v>0</v>
      </c>
      <c r="CK306">
        <v>0.84643000000000002</v>
      </c>
      <c r="CL306">
        <v>14</v>
      </c>
      <c r="CM306" t="s">
        <v>159</v>
      </c>
      <c r="CN306">
        <v>2740</v>
      </c>
      <c r="CO306">
        <v>166072</v>
      </c>
      <c r="CP306">
        <v>2.11</v>
      </c>
      <c r="CQ306">
        <v>2.96</v>
      </c>
      <c r="CR306">
        <v>166072</v>
      </c>
      <c r="CS306">
        <v>0</v>
      </c>
      <c r="CT306">
        <v>4469.1514500000003</v>
      </c>
      <c r="CU306">
        <v>100</v>
      </c>
      <c r="CV306">
        <v>14693</v>
      </c>
      <c r="CW306">
        <v>2.9968000000000002E-2</v>
      </c>
      <c r="CX306">
        <v>0</v>
      </c>
      <c r="CY306">
        <v>1.3829999999999999E-3</v>
      </c>
      <c r="CZ306">
        <v>154</v>
      </c>
      <c r="DA306" t="s">
        <v>555</v>
      </c>
      <c r="DB306" t="s">
        <v>319</v>
      </c>
      <c r="DC306" t="s">
        <v>556</v>
      </c>
      <c r="DD306">
        <v>-85.542681999999999</v>
      </c>
      <c r="DE306">
        <v>34.866430000000001</v>
      </c>
      <c r="DF306">
        <v>34.866430000000001</v>
      </c>
      <c r="DG306">
        <v>-85.542681999999999</v>
      </c>
      <c r="DH306">
        <v>1.9750000000000002E-3</v>
      </c>
      <c r="DI306">
        <v>1.3829999999999999E-3</v>
      </c>
      <c r="DJ306">
        <v>56</v>
      </c>
      <c r="DK306">
        <v>5970</v>
      </c>
      <c r="DL306">
        <v>0</v>
      </c>
      <c r="DM306">
        <v>6310</v>
      </c>
      <c r="DN306">
        <v>0</v>
      </c>
      <c r="DO306">
        <v>6570</v>
      </c>
      <c r="DP306">
        <v>0</v>
      </c>
      <c r="DQ306">
        <v>6540</v>
      </c>
      <c r="DR306">
        <v>0</v>
      </c>
      <c r="DS306">
        <v>6340</v>
      </c>
      <c r="DT306">
        <v>5.5</v>
      </c>
      <c r="DU306">
        <v>6090</v>
      </c>
      <c r="DV306">
        <v>5.5</v>
      </c>
      <c r="DW306">
        <v>7110</v>
      </c>
      <c r="DX306">
        <v>5.5</v>
      </c>
      <c r="DY306">
        <v>7110</v>
      </c>
      <c r="DZ306">
        <v>5.5</v>
      </c>
      <c r="EA306">
        <v>7100</v>
      </c>
      <c r="EB306">
        <v>5.5</v>
      </c>
      <c r="EC306">
        <v>7140</v>
      </c>
      <c r="ED306">
        <v>5.5</v>
      </c>
      <c r="EE306">
        <v>2.65E-3</v>
      </c>
    </row>
    <row r="307" spans="1:135" x14ac:dyDescent="0.3">
      <c r="A307">
        <v>305</v>
      </c>
      <c r="B307" t="s">
        <v>135</v>
      </c>
      <c r="C307">
        <v>82</v>
      </c>
      <c r="D307">
        <v>335</v>
      </c>
      <c r="E307" t="s">
        <v>135</v>
      </c>
      <c r="F307">
        <v>4963823</v>
      </c>
      <c r="G307" t="s">
        <v>136</v>
      </c>
      <c r="H307" s="1">
        <v>41885</v>
      </c>
      <c r="I307" t="s">
        <v>550</v>
      </c>
      <c r="J307" t="s">
        <v>551</v>
      </c>
      <c r="K307" t="s">
        <v>564</v>
      </c>
      <c r="L307" t="s">
        <v>218</v>
      </c>
      <c r="M307">
        <v>0</v>
      </c>
      <c r="N307">
        <v>0</v>
      </c>
      <c r="O307">
        <v>2</v>
      </c>
      <c r="P307" t="s">
        <v>190</v>
      </c>
      <c r="Q307" t="s">
        <v>249</v>
      </c>
      <c r="R307" t="s">
        <v>180</v>
      </c>
      <c r="S307" t="s">
        <v>180</v>
      </c>
      <c r="T307" t="s">
        <v>567</v>
      </c>
      <c r="U307">
        <v>2</v>
      </c>
      <c r="V307" t="s">
        <v>260</v>
      </c>
      <c r="W307" t="s">
        <v>382</v>
      </c>
      <c r="X307" t="s">
        <v>147</v>
      </c>
      <c r="Y307" t="s">
        <v>148</v>
      </c>
      <c r="Z307">
        <v>0</v>
      </c>
      <c r="AA307" t="s">
        <v>175</v>
      </c>
      <c r="AB307" t="s">
        <v>265</v>
      </c>
      <c r="AC307" t="s">
        <v>552</v>
      </c>
      <c r="AD307">
        <v>2.972</v>
      </c>
      <c r="AE307">
        <v>34.869365999999999</v>
      </c>
      <c r="AF307">
        <v>-85.537548999999999</v>
      </c>
      <c r="AG307">
        <v>56</v>
      </c>
      <c r="AH307">
        <v>128</v>
      </c>
      <c r="AI307">
        <v>1601</v>
      </c>
      <c r="AJ307" t="s">
        <v>553</v>
      </c>
      <c r="AK307">
        <v>186</v>
      </c>
      <c r="AL307">
        <v>205</v>
      </c>
      <c r="AM307" t="s">
        <v>153</v>
      </c>
      <c r="AN307">
        <v>585.79999999999995</v>
      </c>
      <c r="AO307">
        <v>42.6</v>
      </c>
      <c r="AP307">
        <v>435</v>
      </c>
      <c r="AQ307">
        <v>-85.541032000000001</v>
      </c>
      <c r="AR307">
        <v>34.867514</v>
      </c>
      <c r="AS307">
        <v>-85.539809000000005</v>
      </c>
      <c r="AT307">
        <v>34.868107999999999</v>
      </c>
      <c r="AU307" t="s">
        <v>552</v>
      </c>
      <c r="AV307">
        <v>1</v>
      </c>
      <c r="AW307">
        <v>83</v>
      </c>
      <c r="AX307">
        <v>136</v>
      </c>
      <c r="AY307">
        <v>0</v>
      </c>
      <c r="AZ307">
        <v>50</v>
      </c>
      <c r="BA307">
        <v>8.77</v>
      </c>
      <c r="BB307">
        <v>8.3800000000000008</v>
      </c>
      <c r="BC307">
        <v>1336.9</v>
      </c>
      <c r="BD307">
        <v>1343.8</v>
      </c>
      <c r="BE307">
        <v>1352</v>
      </c>
      <c r="BF307">
        <v>45</v>
      </c>
      <c r="BG307">
        <v>47.1</v>
      </c>
      <c r="BH307">
        <v>0</v>
      </c>
      <c r="BI307" s="1">
        <v>44173</v>
      </c>
      <c r="BJ307" t="s">
        <v>154</v>
      </c>
      <c r="BK307">
        <v>1.3829999999999999E-3</v>
      </c>
      <c r="BL307">
        <v>15021</v>
      </c>
      <c r="BM307">
        <v>14661</v>
      </c>
      <c r="BN307" t="s">
        <v>552</v>
      </c>
      <c r="BO307" t="s">
        <v>554</v>
      </c>
      <c r="BP307">
        <v>1</v>
      </c>
      <c r="BQ307">
        <v>13600</v>
      </c>
      <c r="BR307">
        <v>6</v>
      </c>
      <c r="BS307">
        <v>1</v>
      </c>
      <c r="BT307">
        <v>2</v>
      </c>
      <c r="BU307">
        <v>1</v>
      </c>
      <c r="BV307">
        <v>1</v>
      </c>
      <c r="BW307">
        <v>2</v>
      </c>
      <c r="BX307">
        <v>0</v>
      </c>
      <c r="BY307">
        <v>4</v>
      </c>
      <c r="BZ307" t="s">
        <v>156</v>
      </c>
      <c r="CA307">
        <v>83</v>
      </c>
      <c r="CB307">
        <v>136</v>
      </c>
      <c r="CC307">
        <v>0</v>
      </c>
      <c r="CD307" t="s">
        <v>157</v>
      </c>
      <c r="CE307" t="s">
        <v>157</v>
      </c>
      <c r="CF307">
        <v>0</v>
      </c>
      <c r="CG307">
        <v>50</v>
      </c>
      <c r="CH307">
        <v>2740</v>
      </c>
      <c r="CI307" t="s">
        <v>158</v>
      </c>
      <c r="CJ307">
        <v>0</v>
      </c>
      <c r="CK307">
        <v>0.84643000000000002</v>
      </c>
      <c r="CL307">
        <v>14</v>
      </c>
      <c r="CM307" t="s">
        <v>159</v>
      </c>
      <c r="CN307">
        <v>2740</v>
      </c>
      <c r="CO307">
        <v>166072</v>
      </c>
      <c r="CP307">
        <v>2.11</v>
      </c>
      <c r="CQ307">
        <v>2.96</v>
      </c>
      <c r="CR307">
        <v>166072</v>
      </c>
      <c r="CS307">
        <v>0</v>
      </c>
      <c r="CT307">
        <v>4469.1514500000003</v>
      </c>
      <c r="CU307">
        <v>100</v>
      </c>
      <c r="CV307">
        <v>14693</v>
      </c>
      <c r="CW307">
        <v>2.9968000000000002E-2</v>
      </c>
      <c r="CX307">
        <v>0</v>
      </c>
      <c r="CY307">
        <v>1.3829999999999999E-3</v>
      </c>
      <c r="CZ307">
        <v>154</v>
      </c>
      <c r="DA307" t="s">
        <v>555</v>
      </c>
      <c r="DB307" t="s">
        <v>319</v>
      </c>
      <c r="DC307" t="s">
        <v>556</v>
      </c>
      <c r="DD307">
        <v>-85.542681999999999</v>
      </c>
      <c r="DE307">
        <v>34.866430000000001</v>
      </c>
      <c r="DF307">
        <v>34.866430000000001</v>
      </c>
      <c r="DG307">
        <v>-85.542681999999999</v>
      </c>
      <c r="DH307">
        <v>1.9750000000000002E-3</v>
      </c>
      <c r="DI307">
        <v>1.3829999999999999E-3</v>
      </c>
      <c r="DJ307">
        <v>56</v>
      </c>
      <c r="DK307">
        <v>5970</v>
      </c>
      <c r="DL307">
        <v>0</v>
      </c>
      <c r="DM307">
        <v>6310</v>
      </c>
      <c r="DN307">
        <v>0</v>
      </c>
      <c r="DO307">
        <v>6570</v>
      </c>
      <c r="DP307">
        <v>0</v>
      </c>
      <c r="DQ307">
        <v>6540</v>
      </c>
      <c r="DR307">
        <v>0</v>
      </c>
      <c r="DS307">
        <v>6340</v>
      </c>
      <c r="DT307">
        <v>5.5</v>
      </c>
      <c r="DU307">
        <v>6090</v>
      </c>
      <c r="DV307">
        <v>5.5</v>
      </c>
      <c r="DW307">
        <v>7110</v>
      </c>
      <c r="DX307">
        <v>5.5</v>
      </c>
      <c r="DY307">
        <v>7110</v>
      </c>
      <c r="DZ307">
        <v>5.5</v>
      </c>
      <c r="EA307">
        <v>7100</v>
      </c>
      <c r="EB307">
        <v>5.5</v>
      </c>
      <c r="EC307">
        <v>7140</v>
      </c>
      <c r="ED307">
        <v>5.5</v>
      </c>
      <c r="EE307">
        <v>2.5860000000000002E-3</v>
      </c>
    </row>
    <row r="308" spans="1:135" x14ac:dyDescent="0.3">
      <c r="A308">
        <v>306</v>
      </c>
      <c r="B308" t="s">
        <v>135</v>
      </c>
      <c r="C308">
        <v>138</v>
      </c>
      <c r="D308">
        <v>381</v>
      </c>
      <c r="E308" t="s">
        <v>135</v>
      </c>
      <c r="F308">
        <v>4526614</v>
      </c>
      <c r="G308" t="s">
        <v>136</v>
      </c>
      <c r="H308" s="1">
        <v>41486</v>
      </c>
      <c r="I308" t="s">
        <v>550</v>
      </c>
      <c r="J308" t="s">
        <v>568</v>
      </c>
      <c r="K308" t="s">
        <v>564</v>
      </c>
      <c r="L308" t="s">
        <v>169</v>
      </c>
      <c r="M308">
        <v>0</v>
      </c>
      <c r="N308">
        <v>0</v>
      </c>
      <c r="O308">
        <v>0</v>
      </c>
      <c r="P308" t="s">
        <v>282</v>
      </c>
      <c r="Q308" t="s">
        <v>249</v>
      </c>
      <c r="R308" t="s">
        <v>180</v>
      </c>
      <c r="S308" t="s">
        <v>180</v>
      </c>
      <c r="T308" t="s">
        <v>567</v>
      </c>
      <c r="U308">
        <v>2</v>
      </c>
      <c r="V308" t="s">
        <v>417</v>
      </c>
      <c r="W308" t="s">
        <v>183</v>
      </c>
      <c r="X308" t="s">
        <v>147</v>
      </c>
      <c r="Y308" t="s">
        <v>167</v>
      </c>
      <c r="Z308">
        <v>0</v>
      </c>
      <c r="AA308" t="s">
        <v>198</v>
      </c>
      <c r="AB308" t="s">
        <v>265</v>
      </c>
      <c r="AC308" t="s">
        <v>552</v>
      </c>
      <c r="AD308">
        <v>2.976</v>
      </c>
      <c r="AE308">
        <v>34.869349</v>
      </c>
      <c r="AF308">
        <v>-85.537514999999999</v>
      </c>
      <c r="AG308">
        <v>56</v>
      </c>
      <c r="AH308">
        <v>128</v>
      </c>
      <c r="AI308">
        <v>1601</v>
      </c>
      <c r="AJ308" t="s">
        <v>553</v>
      </c>
      <c r="AK308">
        <v>186</v>
      </c>
      <c r="AL308">
        <v>205</v>
      </c>
      <c r="AM308" t="s">
        <v>153</v>
      </c>
      <c r="AN308">
        <v>585.79999999999995</v>
      </c>
      <c r="AO308">
        <v>42.6</v>
      </c>
      <c r="AP308">
        <v>435</v>
      </c>
      <c r="AQ308">
        <v>-85.541032000000001</v>
      </c>
      <c r="AR308">
        <v>34.867514</v>
      </c>
      <c r="AS308">
        <v>-85.539809000000005</v>
      </c>
      <c r="AT308">
        <v>34.868107999999999</v>
      </c>
      <c r="AU308" t="s">
        <v>552</v>
      </c>
      <c r="AV308">
        <v>1</v>
      </c>
      <c r="AW308">
        <v>83</v>
      </c>
      <c r="AX308">
        <v>136</v>
      </c>
      <c r="AY308">
        <v>0</v>
      </c>
      <c r="AZ308">
        <v>50</v>
      </c>
      <c r="BA308">
        <v>8.77</v>
      </c>
      <c r="BB308">
        <v>8.3800000000000008</v>
      </c>
      <c r="BC308">
        <v>1336.9</v>
      </c>
      <c r="BD308">
        <v>1343.8</v>
      </c>
      <c r="BE308">
        <v>1352</v>
      </c>
      <c r="BF308">
        <v>45</v>
      </c>
      <c r="BG308">
        <v>47.1</v>
      </c>
      <c r="BH308">
        <v>0</v>
      </c>
      <c r="BI308" s="1">
        <v>44173</v>
      </c>
      <c r="BJ308" t="s">
        <v>154</v>
      </c>
      <c r="BK308">
        <v>1.3829999999999999E-3</v>
      </c>
      <c r="BL308">
        <v>15021</v>
      </c>
      <c r="BM308">
        <v>14661</v>
      </c>
      <c r="BN308" t="s">
        <v>552</v>
      </c>
      <c r="BO308" t="s">
        <v>554</v>
      </c>
      <c r="BP308">
        <v>1</v>
      </c>
      <c r="BQ308">
        <v>13600</v>
      </c>
      <c r="BR308">
        <v>6</v>
      </c>
      <c r="BS308">
        <v>1</v>
      </c>
      <c r="BT308">
        <v>2</v>
      </c>
      <c r="BU308">
        <v>1</v>
      </c>
      <c r="BV308">
        <v>1</v>
      </c>
      <c r="BW308">
        <v>2</v>
      </c>
      <c r="BX308">
        <v>0</v>
      </c>
      <c r="BY308">
        <v>4</v>
      </c>
      <c r="BZ308" t="s">
        <v>156</v>
      </c>
      <c r="CA308">
        <v>83</v>
      </c>
      <c r="CB308">
        <v>136</v>
      </c>
      <c r="CC308">
        <v>0</v>
      </c>
      <c r="CD308" t="s">
        <v>157</v>
      </c>
      <c r="CE308" t="s">
        <v>157</v>
      </c>
      <c r="CF308">
        <v>0</v>
      </c>
      <c r="CG308">
        <v>50</v>
      </c>
      <c r="CH308">
        <v>2740</v>
      </c>
      <c r="CI308" t="s">
        <v>158</v>
      </c>
      <c r="CJ308">
        <v>0</v>
      </c>
      <c r="CK308">
        <v>0.84643000000000002</v>
      </c>
      <c r="CL308">
        <v>14</v>
      </c>
      <c r="CM308" t="s">
        <v>159</v>
      </c>
      <c r="CN308">
        <v>2740</v>
      </c>
      <c r="CO308">
        <v>166072</v>
      </c>
      <c r="CP308">
        <v>2.11</v>
      </c>
      <c r="CQ308">
        <v>2.96</v>
      </c>
      <c r="CR308">
        <v>166072</v>
      </c>
      <c r="CS308">
        <v>0</v>
      </c>
      <c r="CT308">
        <v>4469.1514500000003</v>
      </c>
      <c r="CU308">
        <v>100</v>
      </c>
      <c r="CV308">
        <v>14693</v>
      </c>
      <c r="CW308">
        <v>2.9968000000000002E-2</v>
      </c>
      <c r="CX308">
        <v>0</v>
      </c>
      <c r="CY308">
        <v>1.3829999999999999E-3</v>
      </c>
      <c r="CZ308">
        <v>154</v>
      </c>
      <c r="DA308" t="s">
        <v>555</v>
      </c>
      <c r="DB308" t="s">
        <v>319</v>
      </c>
      <c r="DC308" t="s">
        <v>556</v>
      </c>
      <c r="DD308">
        <v>-85.542681999999999</v>
      </c>
      <c r="DE308">
        <v>34.866430000000001</v>
      </c>
      <c r="DF308">
        <v>34.866430000000001</v>
      </c>
      <c r="DG308">
        <v>-85.542681999999999</v>
      </c>
      <c r="DH308">
        <v>1.9750000000000002E-3</v>
      </c>
      <c r="DI308">
        <v>1.3829999999999999E-3</v>
      </c>
      <c r="DJ308">
        <v>56</v>
      </c>
      <c r="DK308">
        <v>5970</v>
      </c>
      <c r="DL308">
        <v>0</v>
      </c>
      <c r="DM308">
        <v>6310</v>
      </c>
      <c r="DN308">
        <v>0</v>
      </c>
      <c r="DO308">
        <v>6570</v>
      </c>
      <c r="DP308">
        <v>0</v>
      </c>
      <c r="DQ308">
        <v>6540</v>
      </c>
      <c r="DR308">
        <v>0</v>
      </c>
      <c r="DS308">
        <v>6340</v>
      </c>
      <c r="DT308">
        <v>5.5</v>
      </c>
      <c r="DU308">
        <v>6090</v>
      </c>
      <c r="DV308">
        <v>5.5</v>
      </c>
      <c r="DW308">
        <v>7110</v>
      </c>
      <c r="DX308">
        <v>5.5</v>
      </c>
      <c r="DY308">
        <v>7110</v>
      </c>
      <c r="DZ308">
        <v>5.5</v>
      </c>
      <c r="EA308">
        <v>7100</v>
      </c>
      <c r="EB308">
        <v>5.5</v>
      </c>
      <c r="EC308">
        <v>7140</v>
      </c>
      <c r="ED308">
        <v>5.5</v>
      </c>
      <c r="EE308">
        <v>2.6080000000000001E-3</v>
      </c>
    </row>
    <row r="309" spans="1:135" x14ac:dyDescent="0.3">
      <c r="A309">
        <v>307</v>
      </c>
      <c r="B309" t="s">
        <v>135</v>
      </c>
      <c r="C309">
        <v>186</v>
      </c>
      <c r="D309">
        <v>355</v>
      </c>
      <c r="E309" t="s">
        <v>135</v>
      </c>
      <c r="F309">
        <v>4724553</v>
      </c>
      <c r="G309" t="s">
        <v>136</v>
      </c>
      <c r="H309" s="1">
        <v>41676</v>
      </c>
      <c r="I309" t="s">
        <v>550</v>
      </c>
      <c r="J309" t="s">
        <v>551</v>
      </c>
      <c r="K309" t="s">
        <v>139</v>
      </c>
      <c r="L309" t="s">
        <v>140</v>
      </c>
      <c r="M309">
        <v>0</v>
      </c>
      <c r="N309">
        <v>0</v>
      </c>
      <c r="O309">
        <v>0</v>
      </c>
      <c r="P309" t="s">
        <v>141</v>
      </c>
      <c r="Q309" t="s">
        <v>142</v>
      </c>
      <c r="R309" t="s">
        <v>176</v>
      </c>
      <c r="S309" t="s">
        <v>177</v>
      </c>
      <c r="T309" t="s">
        <v>223</v>
      </c>
      <c r="U309">
        <v>1</v>
      </c>
      <c r="V309" t="s">
        <v>165</v>
      </c>
      <c r="W309" t="s">
        <v>166</v>
      </c>
      <c r="X309" t="s">
        <v>178</v>
      </c>
      <c r="Y309" t="s">
        <v>563</v>
      </c>
      <c r="Z309">
        <v>34</v>
      </c>
      <c r="AA309" t="s">
        <v>149</v>
      </c>
      <c r="AB309" t="s">
        <v>150</v>
      </c>
      <c r="AC309" t="s">
        <v>552</v>
      </c>
      <c r="AD309">
        <v>2.782</v>
      </c>
      <c r="AE309">
        <v>34.867790999999997</v>
      </c>
      <c r="AF309">
        <v>-85.540217999999996</v>
      </c>
      <c r="AG309">
        <v>56</v>
      </c>
      <c r="AH309">
        <v>128</v>
      </c>
      <c r="AI309">
        <v>1601</v>
      </c>
      <c r="AJ309" t="s">
        <v>553</v>
      </c>
      <c r="AK309">
        <v>186</v>
      </c>
      <c r="AL309">
        <v>205</v>
      </c>
      <c r="AM309" t="s">
        <v>153</v>
      </c>
      <c r="AN309">
        <v>585.79999999999995</v>
      </c>
      <c r="AO309">
        <v>42.6</v>
      </c>
      <c r="AP309">
        <v>435</v>
      </c>
      <c r="AQ309">
        <v>-85.541032000000001</v>
      </c>
      <c r="AR309">
        <v>34.867514</v>
      </c>
      <c r="AS309">
        <v>-85.539809000000005</v>
      </c>
      <c r="AT309">
        <v>34.868107999999999</v>
      </c>
      <c r="AU309" t="s">
        <v>552</v>
      </c>
      <c r="AV309">
        <v>1</v>
      </c>
      <c r="AW309">
        <v>83</v>
      </c>
      <c r="AX309">
        <v>136</v>
      </c>
      <c r="AY309">
        <v>0</v>
      </c>
      <c r="AZ309">
        <v>50</v>
      </c>
      <c r="BA309">
        <v>8.77</v>
      </c>
      <c r="BB309">
        <v>8.3800000000000008</v>
      </c>
      <c r="BC309">
        <v>1336.9</v>
      </c>
      <c r="BD309">
        <v>1343.8</v>
      </c>
      <c r="BE309">
        <v>1352</v>
      </c>
      <c r="BF309">
        <v>45</v>
      </c>
      <c r="BG309">
        <v>47.1</v>
      </c>
      <c r="BH309">
        <v>0</v>
      </c>
      <c r="BI309" s="1">
        <v>44173</v>
      </c>
      <c r="BJ309" t="s">
        <v>154</v>
      </c>
      <c r="BK309">
        <v>1.3829999999999999E-3</v>
      </c>
      <c r="BL309">
        <v>15021</v>
      </c>
      <c r="BM309">
        <v>14661</v>
      </c>
      <c r="BN309" t="s">
        <v>552</v>
      </c>
      <c r="BO309" t="s">
        <v>554</v>
      </c>
      <c r="BP309">
        <v>1</v>
      </c>
      <c r="BQ309">
        <v>13600</v>
      </c>
      <c r="BR309">
        <v>6</v>
      </c>
      <c r="BS309">
        <v>1</v>
      </c>
      <c r="BT309">
        <v>2</v>
      </c>
      <c r="BU309">
        <v>1</v>
      </c>
      <c r="BV309">
        <v>1</v>
      </c>
      <c r="BW309">
        <v>2</v>
      </c>
      <c r="BX309">
        <v>0</v>
      </c>
      <c r="BY309">
        <v>4</v>
      </c>
      <c r="BZ309" t="s">
        <v>156</v>
      </c>
      <c r="CA309">
        <v>83</v>
      </c>
      <c r="CB309">
        <v>136</v>
      </c>
      <c r="CC309">
        <v>0</v>
      </c>
      <c r="CD309" t="s">
        <v>157</v>
      </c>
      <c r="CE309" t="s">
        <v>157</v>
      </c>
      <c r="CF309">
        <v>0</v>
      </c>
      <c r="CG309">
        <v>50</v>
      </c>
      <c r="CH309">
        <v>2740</v>
      </c>
      <c r="CI309" t="s">
        <v>158</v>
      </c>
      <c r="CJ309">
        <v>0</v>
      </c>
      <c r="CK309">
        <v>0.84643000000000002</v>
      </c>
      <c r="CL309">
        <v>14</v>
      </c>
      <c r="CM309" t="s">
        <v>159</v>
      </c>
      <c r="CN309">
        <v>2740</v>
      </c>
      <c r="CO309">
        <v>166072</v>
      </c>
      <c r="CP309">
        <v>2.11</v>
      </c>
      <c r="CQ309">
        <v>2.96</v>
      </c>
      <c r="CR309">
        <v>166072</v>
      </c>
      <c r="CS309">
        <v>0</v>
      </c>
      <c r="CT309">
        <v>4469.1514500000003</v>
      </c>
      <c r="CU309">
        <v>100</v>
      </c>
      <c r="CV309">
        <v>14693</v>
      </c>
      <c r="CW309">
        <v>2.9968000000000002E-2</v>
      </c>
      <c r="CX309">
        <v>0</v>
      </c>
      <c r="CY309">
        <v>1.3829999999999999E-3</v>
      </c>
      <c r="CZ309">
        <v>154</v>
      </c>
      <c r="DA309" t="s">
        <v>555</v>
      </c>
      <c r="DB309" t="s">
        <v>319</v>
      </c>
      <c r="DC309" t="s">
        <v>556</v>
      </c>
      <c r="DD309">
        <v>-85.542681999999999</v>
      </c>
      <c r="DE309">
        <v>34.866430000000001</v>
      </c>
      <c r="DF309">
        <v>34.866430000000001</v>
      </c>
      <c r="DG309">
        <v>-85.542681999999999</v>
      </c>
      <c r="DH309">
        <v>1.9750000000000002E-3</v>
      </c>
      <c r="DI309">
        <v>1.3829999999999999E-3</v>
      </c>
      <c r="DJ309">
        <v>56</v>
      </c>
      <c r="DK309">
        <v>5970</v>
      </c>
      <c r="DL309">
        <v>0</v>
      </c>
      <c r="DM309">
        <v>6310</v>
      </c>
      <c r="DN309">
        <v>0</v>
      </c>
      <c r="DO309">
        <v>6570</v>
      </c>
      <c r="DP309">
        <v>0</v>
      </c>
      <c r="DQ309">
        <v>6540</v>
      </c>
      <c r="DR309">
        <v>0</v>
      </c>
      <c r="DS309">
        <v>6340</v>
      </c>
      <c r="DT309">
        <v>5.5</v>
      </c>
      <c r="DU309">
        <v>6090</v>
      </c>
      <c r="DV309">
        <v>5.5</v>
      </c>
      <c r="DW309">
        <v>7110</v>
      </c>
      <c r="DX309">
        <v>5.5</v>
      </c>
      <c r="DY309">
        <v>7110</v>
      </c>
      <c r="DZ309">
        <v>5.5</v>
      </c>
      <c r="EA309">
        <v>7100</v>
      </c>
      <c r="EB309">
        <v>5.5</v>
      </c>
      <c r="EC309">
        <v>7140</v>
      </c>
      <c r="ED309">
        <v>5.5</v>
      </c>
      <c r="EE309">
        <v>0</v>
      </c>
    </row>
    <row r="310" spans="1:135" x14ac:dyDescent="0.3">
      <c r="A310">
        <v>308</v>
      </c>
      <c r="B310" t="s">
        <v>135</v>
      </c>
      <c r="C310">
        <v>265</v>
      </c>
      <c r="D310">
        <v>235</v>
      </c>
      <c r="E310" t="s">
        <v>135</v>
      </c>
      <c r="F310">
        <v>5706158</v>
      </c>
      <c r="G310" t="s">
        <v>136</v>
      </c>
      <c r="H310" s="1">
        <v>42462</v>
      </c>
      <c r="I310" t="s">
        <v>550</v>
      </c>
      <c r="J310" t="s">
        <v>568</v>
      </c>
      <c r="K310" t="s">
        <v>569</v>
      </c>
      <c r="L310" t="s">
        <v>140</v>
      </c>
      <c r="M310">
        <v>0</v>
      </c>
      <c r="N310">
        <v>0</v>
      </c>
      <c r="O310">
        <v>0</v>
      </c>
      <c r="P310" t="s">
        <v>235</v>
      </c>
      <c r="Q310" t="s">
        <v>249</v>
      </c>
      <c r="R310" t="s">
        <v>180</v>
      </c>
      <c r="S310" t="s">
        <v>180</v>
      </c>
      <c r="T310" t="s">
        <v>242</v>
      </c>
      <c r="U310">
        <v>2</v>
      </c>
      <c r="V310" t="s">
        <v>262</v>
      </c>
      <c r="W310" t="s">
        <v>243</v>
      </c>
      <c r="X310" t="s">
        <v>147</v>
      </c>
      <c r="Y310" t="s">
        <v>148</v>
      </c>
      <c r="Z310">
        <v>0</v>
      </c>
      <c r="AA310" t="s">
        <v>175</v>
      </c>
      <c r="AB310" t="s">
        <v>212</v>
      </c>
      <c r="AC310" t="s">
        <v>566</v>
      </c>
      <c r="AD310">
        <v>5.1939999999999998E-3</v>
      </c>
      <c r="AE310">
        <v>34.869382999999999</v>
      </c>
      <c r="AF310">
        <v>-85.537497000000002</v>
      </c>
      <c r="AG310">
        <v>56</v>
      </c>
      <c r="AH310">
        <v>128</v>
      </c>
      <c r="AI310">
        <v>1601</v>
      </c>
      <c r="AJ310" t="s">
        <v>553</v>
      </c>
      <c r="AK310">
        <v>186</v>
      </c>
      <c r="AL310">
        <v>205</v>
      </c>
      <c r="AM310" t="s">
        <v>153</v>
      </c>
      <c r="AN310">
        <v>585.79999999999995</v>
      </c>
      <c r="AO310">
        <v>42.6</v>
      </c>
      <c r="AP310">
        <v>435</v>
      </c>
      <c r="AQ310">
        <v>-85.541032000000001</v>
      </c>
      <c r="AR310">
        <v>34.867514</v>
      </c>
      <c r="AS310">
        <v>-85.539809000000005</v>
      </c>
      <c r="AT310">
        <v>34.868107999999999</v>
      </c>
      <c r="AU310" t="s">
        <v>552</v>
      </c>
      <c r="AV310">
        <v>1</v>
      </c>
      <c r="AW310">
        <v>83</v>
      </c>
      <c r="AX310">
        <v>136</v>
      </c>
      <c r="AY310">
        <v>0</v>
      </c>
      <c r="AZ310">
        <v>50</v>
      </c>
      <c r="BA310">
        <v>8.77</v>
      </c>
      <c r="BB310">
        <v>8.3800000000000008</v>
      </c>
      <c r="BC310">
        <v>1336.9</v>
      </c>
      <c r="BD310">
        <v>1343.8</v>
      </c>
      <c r="BE310">
        <v>1352</v>
      </c>
      <c r="BF310">
        <v>45</v>
      </c>
      <c r="BG310">
        <v>47.1</v>
      </c>
      <c r="BH310">
        <v>0</v>
      </c>
      <c r="BI310" s="1">
        <v>44173</v>
      </c>
      <c r="BJ310" t="s">
        <v>154</v>
      </c>
      <c r="BK310">
        <v>1.3829999999999999E-3</v>
      </c>
      <c r="BL310">
        <v>15021</v>
      </c>
      <c r="BM310">
        <v>14661</v>
      </c>
      <c r="BN310" t="s">
        <v>552</v>
      </c>
      <c r="BO310" t="s">
        <v>554</v>
      </c>
      <c r="BP310">
        <v>1</v>
      </c>
      <c r="BQ310">
        <v>13600</v>
      </c>
      <c r="BR310">
        <v>6</v>
      </c>
      <c r="BS310">
        <v>1</v>
      </c>
      <c r="BT310">
        <v>2</v>
      </c>
      <c r="BU310">
        <v>1</v>
      </c>
      <c r="BV310">
        <v>1</v>
      </c>
      <c r="BW310">
        <v>2</v>
      </c>
      <c r="BX310">
        <v>0</v>
      </c>
      <c r="BY310">
        <v>4</v>
      </c>
      <c r="BZ310" t="s">
        <v>156</v>
      </c>
      <c r="CA310">
        <v>83</v>
      </c>
      <c r="CB310">
        <v>136</v>
      </c>
      <c r="CC310">
        <v>0</v>
      </c>
      <c r="CD310" t="s">
        <v>157</v>
      </c>
      <c r="CE310" t="s">
        <v>157</v>
      </c>
      <c r="CF310">
        <v>0</v>
      </c>
      <c r="CG310">
        <v>50</v>
      </c>
      <c r="CH310">
        <v>2740</v>
      </c>
      <c r="CI310" t="s">
        <v>158</v>
      </c>
      <c r="CJ310">
        <v>0</v>
      </c>
      <c r="CK310">
        <v>0.84643000000000002</v>
      </c>
      <c r="CL310">
        <v>14</v>
      </c>
      <c r="CM310" t="s">
        <v>159</v>
      </c>
      <c r="CN310">
        <v>2740</v>
      </c>
      <c r="CO310">
        <v>166072</v>
      </c>
      <c r="CP310">
        <v>2.11</v>
      </c>
      <c r="CQ310">
        <v>2.96</v>
      </c>
      <c r="CR310">
        <v>166072</v>
      </c>
      <c r="CS310">
        <v>0</v>
      </c>
      <c r="CT310">
        <v>4469.1514500000003</v>
      </c>
      <c r="CU310">
        <v>100</v>
      </c>
      <c r="CV310">
        <v>14693</v>
      </c>
      <c r="CW310">
        <v>2.9968000000000002E-2</v>
      </c>
      <c r="CX310">
        <v>0</v>
      </c>
      <c r="CY310">
        <v>1.3829999999999999E-3</v>
      </c>
      <c r="CZ310">
        <v>154</v>
      </c>
      <c r="DA310" t="s">
        <v>555</v>
      </c>
      <c r="DB310" t="s">
        <v>319</v>
      </c>
      <c r="DC310" t="s">
        <v>556</v>
      </c>
      <c r="DD310">
        <v>-85.542681999999999</v>
      </c>
      <c r="DE310">
        <v>34.866430000000001</v>
      </c>
      <c r="DF310">
        <v>34.866430000000001</v>
      </c>
      <c r="DG310">
        <v>-85.542681999999999</v>
      </c>
      <c r="DH310">
        <v>1.9750000000000002E-3</v>
      </c>
      <c r="DI310">
        <v>1.3829999999999999E-3</v>
      </c>
      <c r="DJ310">
        <v>56</v>
      </c>
      <c r="DK310">
        <v>5970</v>
      </c>
      <c r="DL310">
        <v>0</v>
      </c>
      <c r="DM310">
        <v>6310</v>
      </c>
      <c r="DN310">
        <v>0</v>
      </c>
      <c r="DO310">
        <v>6570</v>
      </c>
      <c r="DP310">
        <v>0</v>
      </c>
      <c r="DQ310">
        <v>6540</v>
      </c>
      <c r="DR310">
        <v>0</v>
      </c>
      <c r="DS310">
        <v>6340</v>
      </c>
      <c r="DT310">
        <v>5.5</v>
      </c>
      <c r="DU310">
        <v>6090</v>
      </c>
      <c r="DV310">
        <v>5.5</v>
      </c>
      <c r="DW310">
        <v>7110</v>
      </c>
      <c r="DX310">
        <v>5.5</v>
      </c>
      <c r="DY310">
        <v>7110</v>
      </c>
      <c r="DZ310">
        <v>5.5</v>
      </c>
      <c r="EA310">
        <v>7100</v>
      </c>
      <c r="EB310">
        <v>5.5</v>
      </c>
      <c r="EC310">
        <v>7140</v>
      </c>
      <c r="ED310">
        <v>5.5</v>
      </c>
      <c r="EE310">
        <v>2.64E-3</v>
      </c>
    </row>
    <row r="311" spans="1:135" x14ac:dyDescent="0.3">
      <c r="A311">
        <v>309</v>
      </c>
      <c r="B311" t="s">
        <v>135</v>
      </c>
      <c r="C311">
        <v>288</v>
      </c>
      <c r="D311">
        <v>223</v>
      </c>
      <c r="E311" t="s">
        <v>135</v>
      </c>
      <c r="F311">
        <v>5770578</v>
      </c>
      <c r="G311" t="s">
        <v>136</v>
      </c>
      <c r="H311" s="1">
        <v>42514</v>
      </c>
      <c r="I311" t="s">
        <v>550</v>
      </c>
      <c r="J311" t="s">
        <v>570</v>
      </c>
      <c r="K311" t="s">
        <v>564</v>
      </c>
      <c r="L311" t="s">
        <v>140</v>
      </c>
      <c r="M311">
        <v>0</v>
      </c>
      <c r="N311">
        <v>0</v>
      </c>
      <c r="O311">
        <v>0</v>
      </c>
      <c r="P311" t="s">
        <v>190</v>
      </c>
      <c r="Q311" t="s">
        <v>249</v>
      </c>
      <c r="R311" t="s">
        <v>180</v>
      </c>
      <c r="S311" t="s">
        <v>180</v>
      </c>
      <c r="T311" t="s">
        <v>181</v>
      </c>
      <c r="U311">
        <v>2</v>
      </c>
      <c r="V311" t="s">
        <v>417</v>
      </c>
      <c r="W311" t="s">
        <v>382</v>
      </c>
      <c r="X311" t="s">
        <v>147</v>
      </c>
      <c r="Y311" t="s">
        <v>148</v>
      </c>
      <c r="Z311">
        <v>0</v>
      </c>
      <c r="AA311" t="s">
        <v>198</v>
      </c>
      <c r="AB311" t="s">
        <v>362</v>
      </c>
      <c r="AC311" t="s">
        <v>571</v>
      </c>
      <c r="AD311">
        <v>4.9659999999999999E-3</v>
      </c>
      <c r="AE311">
        <v>34.869428999999997</v>
      </c>
      <c r="AF311">
        <v>-85.537696999999994</v>
      </c>
      <c r="AG311">
        <v>56</v>
      </c>
      <c r="AH311">
        <v>128</v>
      </c>
      <c r="AI311">
        <v>1601</v>
      </c>
      <c r="AJ311" t="s">
        <v>553</v>
      </c>
      <c r="AK311">
        <v>186</v>
      </c>
      <c r="AL311">
        <v>205</v>
      </c>
      <c r="AM311" t="s">
        <v>153</v>
      </c>
      <c r="AN311">
        <v>585.79999999999995</v>
      </c>
      <c r="AO311">
        <v>42.6</v>
      </c>
      <c r="AP311">
        <v>435</v>
      </c>
      <c r="AQ311">
        <v>-85.541032000000001</v>
      </c>
      <c r="AR311">
        <v>34.867514</v>
      </c>
      <c r="AS311">
        <v>-85.539809000000005</v>
      </c>
      <c r="AT311">
        <v>34.868107999999999</v>
      </c>
      <c r="AU311" t="s">
        <v>552</v>
      </c>
      <c r="AV311">
        <v>1</v>
      </c>
      <c r="AW311">
        <v>83</v>
      </c>
      <c r="AX311">
        <v>136</v>
      </c>
      <c r="AY311">
        <v>0</v>
      </c>
      <c r="AZ311">
        <v>50</v>
      </c>
      <c r="BA311">
        <v>8.77</v>
      </c>
      <c r="BB311">
        <v>8.3800000000000008</v>
      </c>
      <c r="BC311">
        <v>1336.9</v>
      </c>
      <c r="BD311">
        <v>1343.8</v>
      </c>
      <c r="BE311">
        <v>1352</v>
      </c>
      <c r="BF311">
        <v>45</v>
      </c>
      <c r="BG311">
        <v>47.1</v>
      </c>
      <c r="BH311">
        <v>0</v>
      </c>
      <c r="BI311" s="1">
        <v>44173</v>
      </c>
      <c r="BJ311" t="s">
        <v>154</v>
      </c>
      <c r="BK311">
        <v>1.3829999999999999E-3</v>
      </c>
      <c r="BL311">
        <v>15021</v>
      </c>
      <c r="BM311">
        <v>14661</v>
      </c>
      <c r="BN311" t="s">
        <v>552</v>
      </c>
      <c r="BO311" t="s">
        <v>554</v>
      </c>
      <c r="BP311">
        <v>1</v>
      </c>
      <c r="BQ311">
        <v>13600</v>
      </c>
      <c r="BR311">
        <v>6</v>
      </c>
      <c r="BS311">
        <v>1</v>
      </c>
      <c r="BT311">
        <v>2</v>
      </c>
      <c r="BU311">
        <v>1</v>
      </c>
      <c r="BV311">
        <v>1</v>
      </c>
      <c r="BW311">
        <v>2</v>
      </c>
      <c r="BX311">
        <v>0</v>
      </c>
      <c r="BY311">
        <v>4</v>
      </c>
      <c r="BZ311" t="s">
        <v>156</v>
      </c>
      <c r="CA311">
        <v>83</v>
      </c>
      <c r="CB311">
        <v>136</v>
      </c>
      <c r="CC311">
        <v>0</v>
      </c>
      <c r="CD311" t="s">
        <v>157</v>
      </c>
      <c r="CE311" t="s">
        <v>157</v>
      </c>
      <c r="CF311">
        <v>0</v>
      </c>
      <c r="CG311">
        <v>50</v>
      </c>
      <c r="CH311">
        <v>2740</v>
      </c>
      <c r="CI311" t="s">
        <v>158</v>
      </c>
      <c r="CJ311">
        <v>0</v>
      </c>
      <c r="CK311">
        <v>0.84643000000000002</v>
      </c>
      <c r="CL311">
        <v>14</v>
      </c>
      <c r="CM311" t="s">
        <v>159</v>
      </c>
      <c r="CN311">
        <v>2740</v>
      </c>
      <c r="CO311">
        <v>166072</v>
      </c>
      <c r="CP311">
        <v>2.11</v>
      </c>
      <c r="CQ311">
        <v>2.96</v>
      </c>
      <c r="CR311">
        <v>166072</v>
      </c>
      <c r="CS311">
        <v>0</v>
      </c>
      <c r="CT311">
        <v>4469.1514500000003</v>
      </c>
      <c r="CU311">
        <v>100</v>
      </c>
      <c r="CV311">
        <v>14693</v>
      </c>
      <c r="CW311">
        <v>2.9968000000000002E-2</v>
      </c>
      <c r="CX311">
        <v>0</v>
      </c>
      <c r="CY311">
        <v>1.3829999999999999E-3</v>
      </c>
      <c r="CZ311">
        <v>154</v>
      </c>
      <c r="DA311" t="s">
        <v>555</v>
      </c>
      <c r="DB311" t="s">
        <v>319</v>
      </c>
      <c r="DC311" t="s">
        <v>556</v>
      </c>
      <c r="DD311">
        <v>-85.542681999999999</v>
      </c>
      <c r="DE311">
        <v>34.866430000000001</v>
      </c>
      <c r="DF311">
        <v>34.866430000000001</v>
      </c>
      <c r="DG311">
        <v>-85.542681999999999</v>
      </c>
      <c r="DH311">
        <v>1.9750000000000002E-3</v>
      </c>
      <c r="DI311">
        <v>1.3829999999999999E-3</v>
      </c>
      <c r="DJ311">
        <v>56</v>
      </c>
      <c r="DK311">
        <v>5970</v>
      </c>
      <c r="DL311">
        <v>0</v>
      </c>
      <c r="DM311">
        <v>6310</v>
      </c>
      <c r="DN311">
        <v>0</v>
      </c>
      <c r="DO311">
        <v>6570</v>
      </c>
      <c r="DP311">
        <v>0</v>
      </c>
      <c r="DQ311">
        <v>6540</v>
      </c>
      <c r="DR311">
        <v>0</v>
      </c>
      <c r="DS311">
        <v>6340</v>
      </c>
      <c r="DT311">
        <v>5.5</v>
      </c>
      <c r="DU311">
        <v>6090</v>
      </c>
      <c r="DV311">
        <v>5.5</v>
      </c>
      <c r="DW311">
        <v>7110</v>
      </c>
      <c r="DX311">
        <v>5.5</v>
      </c>
      <c r="DY311">
        <v>7110</v>
      </c>
      <c r="DZ311">
        <v>5.5</v>
      </c>
      <c r="EA311">
        <v>7100</v>
      </c>
      <c r="EB311">
        <v>5.5</v>
      </c>
      <c r="EC311">
        <v>7140</v>
      </c>
      <c r="ED311">
        <v>5.5</v>
      </c>
      <c r="EE311">
        <v>2.49E-3</v>
      </c>
    </row>
    <row r="312" spans="1:135" x14ac:dyDescent="0.3">
      <c r="A312">
        <v>310</v>
      </c>
      <c r="B312" t="s">
        <v>135</v>
      </c>
      <c r="C312">
        <v>296</v>
      </c>
      <c r="D312">
        <v>218</v>
      </c>
      <c r="E312" t="s">
        <v>135</v>
      </c>
      <c r="F312">
        <v>5796469</v>
      </c>
      <c r="G312" t="s">
        <v>136</v>
      </c>
      <c r="H312" s="1">
        <v>42535</v>
      </c>
      <c r="I312" t="s">
        <v>550</v>
      </c>
      <c r="J312" t="s">
        <v>568</v>
      </c>
      <c r="K312" t="s">
        <v>139</v>
      </c>
      <c r="L312" t="s">
        <v>169</v>
      </c>
      <c r="M312">
        <v>0</v>
      </c>
      <c r="N312">
        <v>0</v>
      </c>
      <c r="O312">
        <v>0</v>
      </c>
      <c r="P312" t="s">
        <v>141</v>
      </c>
      <c r="Q312" t="s">
        <v>142</v>
      </c>
      <c r="R312" t="s">
        <v>176</v>
      </c>
      <c r="S312" t="s">
        <v>272</v>
      </c>
      <c r="T312" t="s">
        <v>216</v>
      </c>
      <c r="U312">
        <v>1</v>
      </c>
      <c r="V312" t="s">
        <v>165</v>
      </c>
      <c r="W312" t="s">
        <v>166</v>
      </c>
      <c r="X312" t="s">
        <v>147</v>
      </c>
      <c r="Y312" t="s">
        <v>167</v>
      </c>
      <c r="Z312">
        <v>18</v>
      </c>
      <c r="AA312" t="s">
        <v>149</v>
      </c>
      <c r="AB312" t="s">
        <v>197</v>
      </c>
      <c r="AC312" t="s">
        <v>566</v>
      </c>
      <c r="AD312">
        <v>5.1939999999999998E-3</v>
      </c>
      <c r="AE312">
        <v>34.869382999999999</v>
      </c>
      <c r="AF312">
        <v>-85.537497000000002</v>
      </c>
      <c r="AG312">
        <v>56</v>
      </c>
      <c r="AH312">
        <v>128</v>
      </c>
      <c r="AI312">
        <v>1601</v>
      </c>
      <c r="AJ312" t="s">
        <v>553</v>
      </c>
      <c r="AK312">
        <v>186</v>
      </c>
      <c r="AL312">
        <v>205</v>
      </c>
      <c r="AM312" t="s">
        <v>153</v>
      </c>
      <c r="AN312">
        <v>585.79999999999995</v>
      </c>
      <c r="AO312">
        <v>42.6</v>
      </c>
      <c r="AP312">
        <v>435</v>
      </c>
      <c r="AQ312">
        <v>-85.541032000000001</v>
      </c>
      <c r="AR312">
        <v>34.867514</v>
      </c>
      <c r="AS312">
        <v>-85.539809000000005</v>
      </c>
      <c r="AT312">
        <v>34.868107999999999</v>
      </c>
      <c r="AU312" t="s">
        <v>552</v>
      </c>
      <c r="AV312">
        <v>1</v>
      </c>
      <c r="AW312">
        <v>83</v>
      </c>
      <c r="AX312">
        <v>136</v>
      </c>
      <c r="AY312">
        <v>0</v>
      </c>
      <c r="AZ312">
        <v>50</v>
      </c>
      <c r="BA312">
        <v>8.77</v>
      </c>
      <c r="BB312">
        <v>8.3800000000000008</v>
      </c>
      <c r="BC312">
        <v>1336.9</v>
      </c>
      <c r="BD312">
        <v>1343.8</v>
      </c>
      <c r="BE312">
        <v>1352</v>
      </c>
      <c r="BF312">
        <v>45</v>
      </c>
      <c r="BG312">
        <v>47.1</v>
      </c>
      <c r="BH312">
        <v>0</v>
      </c>
      <c r="BI312" s="1">
        <v>44173</v>
      </c>
      <c r="BJ312" t="s">
        <v>154</v>
      </c>
      <c r="BK312">
        <v>1.3829999999999999E-3</v>
      </c>
      <c r="BL312">
        <v>15021</v>
      </c>
      <c r="BM312">
        <v>14661</v>
      </c>
      <c r="BN312" t="s">
        <v>552</v>
      </c>
      <c r="BO312" t="s">
        <v>554</v>
      </c>
      <c r="BP312">
        <v>1</v>
      </c>
      <c r="BQ312">
        <v>13600</v>
      </c>
      <c r="BR312">
        <v>6</v>
      </c>
      <c r="BS312">
        <v>1</v>
      </c>
      <c r="BT312">
        <v>2</v>
      </c>
      <c r="BU312">
        <v>1</v>
      </c>
      <c r="BV312">
        <v>1</v>
      </c>
      <c r="BW312">
        <v>2</v>
      </c>
      <c r="BX312">
        <v>0</v>
      </c>
      <c r="BY312">
        <v>4</v>
      </c>
      <c r="BZ312" t="s">
        <v>156</v>
      </c>
      <c r="CA312">
        <v>83</v>
      </c>
      <c r="CB312">
        <v>136</v>
      </c>
      <c r="CC312">
        <v>0</v>
      </c>
      <c r="CD312" t="s">
        <v>157</v>
      </c>
      <c r="CE312" t="s">
        <v>157</v>
      </c>
      <c r="CF312">
        <v>0</v>
      </c>
      <c r="CG312">
        <v>50</v>
      </c>
      <c r="CH312">
        <v>2740</v>
      </c>
      <c r="CI312" t="s">
        <v>158</v>
      </c>
      <c r="CJ312">
        <v>0</v>
      </c>
      <c r="CK312">
        <v>0.84643000000000002</v>
      </c>
      <c r="CL312">
        <v>14</v>
      </c>
      <c r="CM312" t="s">
        <v>159</v>
      </c>
      <c r="CN312">
        <v>2740</v>
      </c>
      <c r="CO312">
        <v>166072</v>
      </c>
      <c r="CP312">
        <v>2.11</v>
      </c>
      <c r="CQ312">
        <v>2.96</v>
      </c>
      <c r="CR312">
        <v>166072</v>
      </c>
      <c r="CS312">
        <v>0</v>
      </c>
      <c r="CT312">
        <v>4469.1514500000003</v>
      </c>
      <c r="CU312">
        <v>100</v>
      </c>
      <c r="CV312">
        <v>14693</v>
      </c>
      <c r="CW312">
        <v>2.9968000000000002E-2</v>
      </c>
      <c r="CX312">
        <v>0</v>
      </c>
      <c r="CY312">
        <v>1.3829999999999999E-3</v>
      </c>
      <c r="CZ312">
        <v>154</v>
      </c>
      <c r="DA312" t="s">
        <v>555</v>
      </c>
      <c r="DB312" t="s">
        <v>319</v>
      </c>
      <c r="DC312" t="s">
        <v>556</v>
      </c>
      <c r="DD312">
        <v>-85.542681999999999</v>
      </c>
      <c r="DE312">
        <v>34.866430000000001</v>
      </c>
      <c r="DF312">
        <v>34.866430000000001</v>
      </c>
      <c r="DG312">
        <v>-85.542681999999999</v>
      </c>
      <c r="DH312">
        <v>1.9750000000000002E-3</v>
      </c>
      <c r="DI312">
        <v>1.3829999999999999E-3</v>
      </c>
      <c r="DJ312">
        <v>56</v>
      </c>
      <c r="DK312">
        <v>5970</v>
      </c>
      <c r="DL312">
        <v>0</v>
      </c>
      <c r="DM312">
        <v>6310</v>
      </c>
      <c r="DN312">
        <v>0</v>
      </c>
      <c r="DO312">
        <v>6570</v>
      </c>
      <c r="DP312">
        <v>0</v>
      </c>
      <c r="DQ312">
        <v>6540</v>
      </c>
      <c r="DR312">
        <v>0</v>
      </c>
      <c r="DS312">
        <v>6340</v>
      </c>
      <c r="DT312">
        <v>5.5</v>
      </c>
      <c r="DU312">
        <v>6090</v>
      </c>
      <c r="DV312">
        <v>5.5</v>
      </c>
      <c r="DW312">
        <v>7110</v>
      </c>
      <c r="DX312">
        <v>5.5</v>
      </c>
      <c r="DY312">
        <v>7110</v>
      </c>
      <c r="DZ312">
        <v>5.5</v>
      </c>
      <c r="EA312">
        <v>7100</v>
      </c>
      <c r="EB312">
        <v>5.5</v>
      </c>
      <c r="EC312">
        <v>7140</v>
      </c>
      <c r="ED312">
        <v>5.5</v>
      </c>
      <c r="EE312">
        <v>2.64E-3</v>
      </c>
    </row>
    <row r="313" spans="1:135" x14ac:dyDescent="0.3">
      <c r="A313">
        <v>311</v>
      </c>
      <c r="B313" t="s">
        <v>135</v>
      </c>
      <c r="C313">
        <v>327</v>
      </c>
      <c r="D313">
        <v>212</v>
      </c>
      <c r="E313" t="s">
        <v>135</v>
      </c>
      <c r="F313">
        <v>5964700</v>
      </c>
      <c r="G313" t="s">
        <v>557</v>
      </c>
      <c r="H313" s="1">
        <v>42602</v>
      </c>
      <c r="I313" t="s">
        <v>550</v>
      </c>
      <c r="J313" t="s">
        <v>568</v>
      </c>
      <c r="K313" t="s">
        <v>572</v>
      </c>
      <c r="L313" t="s">
        <v>140</v>
      </c>
      <c r="M313">
        <v>0</v>
      </c>
      <c r="N313">
        <v>0</v>
      </c>
      <c r="O313">
        <v>0</v>
      </c>
      <c r="P313" t="s">
        <v>190</v>
      </c>
      <c r="Q313" t="s">
        <v>249</v>
      </c>
      <c r="R313" t="s">
        <v>180</v>
      </c>
      <c r="S313" t="s">
        <v>180</v>
      </c>
      <c r="T313" t="s">
        <v>444</v>
      </c>
      <c r="U313">
        <v>2</v>
      </c>
      <c r="V313" t="s">
        <v>182</v>
      </c>
      <c r="W313" t="s">
        <v>183</v>
      </c>
      <c r="X313" t="s">
        <v>147</v>
      </c>
      <c r="Y313" t="s">
        <v>167</v>
      </c>
      <c r="Z313">
        <v>0</v>
      </c>
      <c r="AA313" t="s">
        <v>158</v>
      </c>
      <c r="AB313" t="s">
        <v>466</v>
      </c>
      <c r="AC313" t="s">
        <v>566</v>
      </c>
      <c r="AD313">
        <v>3.1679999999999998E-3</v>
      </c>
      <c r="AE313">
        <v>34.869349</v>
      </c>
      <c r="AF313">
        <v>-85.537492999999998</v>
      </c>
      <c r="AG313">
        <v>56</v>
      </c>
      <c r="AH313">
        <v>128</v>
      </c>
      <c r="AI313">
        <v>1601</v>
      </c>
      <c r="AJ313" t="s">
        <v>553</v>
      </c>
      <c r="AK313">
        <v>186</v>
      </c>
      <c r="AL313">
        <v>205</v>
      </c>
      <c r="AM313" t="s">
        <v>153</v>
      </c>
      <c r="AN313">
        <v>585.79999999999995</v>
      </c>
      <c r="AO313">
        <v>42.6</v>
      </c>
      <c r="AP313">
        <v>435</v>
      </c>
      <c r="AQ313">
        <v>-85.541032000000001</v>
      </c>
      <c r="AR313">
        <v>34.867514</v>
      </c>
      <c r="AS313">
        <v>-85.539809000000005</v>
      </c>
      <c r="AT313">
        <v>34.868107999999999</v>
      </c>
      <c r="AU313" t="s">
        <v>552</v>
      </c>
      <c r="AV313">
        <v>1</v>
      </c>
      <c r="AW313">
        <v>83</v>
      </c>
      <c r="AX313">
        <v>136</v>
      </c>
      <c r="AY313">
        <v>0</v>
      </c>
      <c r="AZ313">
        <v>50</v>
      </c>
      <c r="BA313">
        <v>8.77</v>
      </c>
      <c r="BB313">
        <v>8.3800000000000008</v>
      </c>
      <c r="BC313">
        <v>1336.9</v>
      </c>
      <c r="BD313">
        <v>1343.8</v>
      </c>
      <c r="BE313">
        <v>1352</v>
      </c>
      <c r="BF313">
        <v>45</v>
      </c>
      <c r="BG313">
        <v>47.1</v>
      </c>
      <c r="BH313">
        <v>0</v>
      </c>
      <c r="BI313" s="1">
        <v>44173</v>
      </c>
      <c r="BJ313" t="s">
        <v>154</v>
      </c>
      <c r="BK313">
        <v>1.3829999999999999E-3</v>
      </c>
      <c r="BL313">
        <v>15021</v>
      </c>
      <c r="BM313">
        <v>14661</v>
      </c>
      <c r="BN313" t="s">
        <v>552</v>
      </c>
      <c r="BO313" t="s">
        <v>554</v>
      </c>
      <c r="BP313">
        <v>1</v>
      </c>
      <c r="BQ313">
        <v>13600</v>
      </c>
      <c r="BR313">
        <v>6</v>
      </c>
      <c r="BS313">
        <v>1</v>
      </c>
      <c r="BT313">
        <v>2</v>
      </c>
      <c r="BU313">
        <v>1</v>
      </c>
      <c r="BV313">
        <v>1</v>
      </c>
      <c r="BW313">
        <v>2</v>
      </c>
      <c r="BX313">
        <v>0</v>
      </c>
      <c r="BY313">
        <v>4</v>
      </c>
      <c r="BZ313" t="s">
        <v>156</v>
      </c>
      <c r="CA313">
        <v>83</v>
      </c>
      <c r="CB313">
        <v>136</v>
      </c>
      <c r="CC313">
        <v>0</v>
      </c>
      <c r="CD313" t="s">
        <v>157</v>
      </c>
      <c r="CE313" t="s">
        <v>157</v>
      </c>
      <c r="CF313">
        <v>0</v>
      </c>
      <c r="CG313">
        <v>50</v>
      </c>
      <c r="CH313">
        <v>2740</v>
      </c>
      <c r="CI313" t="s">
        <v>158</v>
      </c>
      <c r="CJ313">
        <v>0</v>
      </c>
      <c r="CK313">
        <v>0.84643000000000002</v>
      </c>
      <c r="CL313">
        <v>14</v>
      </c>
      <c r="CM313" t="s">
        <v>159</v>
      </c>
      <c r="CN313">
        <v>2740</v>
      </c>
      <c r="CO313">
        <v>166072</v>
      </c>
      <c r="CP313">
        <v>2.11</v>
      </c>
      <c r="CQ313">
        <v>2.96</v>
      </c>
      <c r="CR313">
        <v>166072</v>
      </c>
      <c r="CS313">
        <v>0</v>
      </c>
      <c r="CT313">
        <v>4469.1514500000003</v>
      </c>
      <c r="CU313">
        <v>100</v>
      </c>
      <c r="CV313">
        <v>14693</v>
      </c>
      <c r="CW313">
        <v>2.9968000000000002E-2</v>
      </c>
      <c r="CX313">
        <v>0</v>
      </c>
      <c r="CY313">
        <v>1.3829999999999999E-3</v>
      </c>
      <c r="CZ313">
        <v>154</v>
      </c>
      <c r="DA313" t="s">
        <v>555</v>
      </c>
      <c r="DB313" t="s">
        <v>319</v>
      </c>
      <c r="DC313" t="s">
        <v>556</v>
      </c>
      <c r="DD313">
        <v>-85.542681999999999</v>
      </c>
      <c r="DE313">
        <v>34.866430000000001</v>
      </c>
      <c r="DF313">
        <v>34.866430000000001</v>
      </c>
      <c r="DG313">
        <v>-85.542681999999999</v>
      </c>
      <c r="DH313">
        <v>1.9750000000000002E-3</v>
      </c>
      <c r="DI313">
        <v>1.3829999999999999E-3</v>
      </c>
      <c r="DJ313">
        <v>56</v>
      </c>
      <c r="DK313">
        <v>5970</v>
      </c>
      <c r="DL313">
        <v>0</v>
      </c>
      <c r="DM313">
        <v>6310</v>
      </c>
      <c r="DN313">
        <v>0</v>
      </c>
      <c r="DO313">
        <v>6570</v>
      </c>
      <c r="DP313">
        <v>0</v>
      </c>
      <c r="DQ313">
        <v>6540</v>
      </c>
      <c r="DR313">
        <v>0</v>
      </c>
      <c r="DS313">
        <v>6340</v>
      </c>
      <c r="DT313">
        <v>5.5</v>
      </c>
      <c r="DU313">
        <v>6090</v>
      </c>
      <c r="DV313">
        <v>5.5</v>
      </c>
      <c r="DW313">
        <v>7110</v>
      </c>
      <c r="DX313">
        <v>5.5</v>
      </c>
      <c r="DY313">
        <v>7110</v>
      </c>
      <c r="DZ313">
        <v>5.5</v>
      </c>
      <c r="EA313">
        <v>7100</v>
      </c>
      <c r="EB313">
        <v>5.5</v>
      </c>
      <c r="EC313">
        <v>7140</v>
      </c>
      <c r="ED313">
        <v>5.5</v>
      </c>
      <c r="EE313">
        <v>2.627E-3</v>
      </c>
    </row>
    <row r="314" spans="1:135" x14ac:dyDescent="0.3">
      <c r="A314">
        <v>312</v>
      </c>
      <c r="B314" t="s">
        <v>135</v>
      </c>
      <c r="C314">
        <v>368</v>
      </c>
      <c r="D314">
        <v>305</v>
      </c>
      <c r="E314" t="s">
        <v>135</v>
      </c>
      <c r="F314">
        <v>5207417</v>
      </c>
      <c r="G314" t="s">
        <v>136</v>
      </c>
      <c r="H314" s="1">
        <v>42067</v>
      </c>
      <c r="I314" t="s">
        <v>550</v>
      </c>
      <c r="J314" t="s">
        <v>568</v>
      </c>
      <c r="K314" t="s">
        <v>139</v>
      </c>
      <c r="L314" t="s">
        <v>140</v>
      </c>
      <c r="M314">
        <v>0</v>
      </c>
      <c r="N314">
        <v>0</v>
      </c>
      <c r="O314">
        <v>0</v>
      </c>
      <c r="P314" t="s">
        <v>141</v>
      </c>
      <c r="Q314" t="s">
        <v>142</v>
      </c>
      <c r="R314" t="s">
        <v>272</v>
      </c>
      <c r="S314" t="s">
        <v>272</v>
      </c>
      <c r="T314" t="s">
        <v>187</v>
      </c>
      <c r="U314">
        <v>1</v>
      </c>
      <c r="V314" t="s">
        <v>165</v>
      </c>
      <c r="W314" t="s">
        <v>166</v>
      </c>
      <c r="X314" t="s">
        <v>178</v>
      </c>
      <c r="Y314" t="s">
        <v>167</v>
      </c>
      <c r="Z314">
        <v>59</v>
      </c>
      <c r="AA314" t="s">
        <v>149</v>
      </c>
      <c r="AB314" t="s">
        <v>188</v>
      </c>
      <c r="AC314" t="s">
        <v>566</v>
      </c>
      <c r="AD314">
        <v>5.2050000000000004E-3</v>
      </c>
      <c r="AE314">
        <v>34.869382999999999</v>
      </c>
      <c r="AF314">
        <v>-85.537497000000002</v>
      </c>
      <c r="AG314">
        <v>56</v>
      </c>
      <c r="AH314">
        <v>128</v>
      </c>
      <c r="AI314">
        <v>1601</v>
      </c>
      <c r="AJ314" t="s">
        <v>553</v>
      </c>
      <c r="AK314">
        <v>186</v>
      </c>
      <c r="AL314">
        <v>205</v>
      </c>
      <c r="AM314" t="s">
        <v>153</v>
      </c>
      <c r="AN314">
        <v>585.79999999999995</v>
      </c>
      <c r="AO314">
        <v>42.6</v>
      </c>
      <c r="AP314">
        <v>435</v>
      </c>
      <c r="AQ314">
        <v>-85.541032000000001</v>
      </c>
      <c r="AR314">
        <v>34.867514</v>
      </c>
      <c r="AS314">
        <v>-85.539809000000005</v>
      </c>
      <c r="AT314">
        <v>34.868107999999999</v>
      </c>
      <c r="AU314" t="s">
        <v>552</v>
      </c>
      <c r="AV314">
        <v>1</v>
      </c>
      <c r="AW314">
        <v>83</v>
      </c>
      <c r="AX314">
        <v>136</v>
      </c>
      <c r="AY314">
        <v>0</v>
      </c>
      <c r="AZ314">
        <v>50</v>
      </c>
      <c r="BA314">
        <v>8.77</v>
      </c>
      <c r="BB314">
        <v>8.3800000000000008</v>
      </c>
      <c r="BC314">
        <v>1336.9</v>
      </c>
      <c r="BD314">
        <v>1343.8</v>
      </c>
      <c r="BE314">
        <v>1352</v>
      </c>
      <c r="BF314">
        <v>45</v>
      </c>
      <c r="BG314">
        <v>47.1</v>
      </c>
      <c r="BH314">
        <v>0</v>
      </c>
      <c r="BI314" s="1">
        <v>44173</v>
      </c>
      <c r="BJ314" t="s">
        <v>154</v>
      </c>
      <c r="BK314">
        <v>1.3829999999999999E-3</v>
      </c>
      <c r="BL314">
        <v>15021</v>
      </c>
      <c r="BM314">
        <v>14661</v>
      </c>
      <c r="BN314" t="s">
        <v>552</v>
      </c>
      <c r="BO314" t="s">
        <v>554</v>
      </c>
      <c r="BP314">
        <v>1</v>
      </c>
      <c r="BQ314">
        <v>13600</v>
      </c>
      <c r="BR314">
        <v>6</v>
      </c>
      <c r="BS314">
        <v>1</v>
      </c>
      <c r="BT314">
        <v>2</v>
      </c>
      <c r="BU314">
        <v>1</v>
      </c>
      <c r="BV314">
        <v>1</v>
      </c>
      <c r="BW314">
        <v>2</v>
      </c>
      <c r="BX314">
        <v>0</v>
      </c>
      <c r="BY314">
        <v>4</v>
      </c>
      <c r="BZ314" t="s">
        <v>156</v>
      </c>
      <c r="CA314">
        <v>83</v>
      </c>
      <c r="CB314">
        <v>136</v>
      </c>
      <c r="CC314">
        <v>0</v>
      </c>
      <c r="CD314" t="s">
        <v>157</v>
      </c>
      <c r="CE314" t="s">
        <v>157</v>
      </c>
      <c r="CF314">
        <v>0</v>
      </c>
      <c r="CG314">
        <v>50</v>
      </c>
      <c r="CH314">
        <v>2740</v>
      </c>
      <c r="CI314" t="s">
        <v>158</v>
      </c>
      <c r="CJ314">
        <v>0</v>
      </c>
      <c r="CK314">
        <v>0.84643000000000002</v>
      </c>
      <c r="CL314">
        <v>14</v>
      </c>
      <c r="CM314" t="s">
        <v>159</v>
      </c>
      <c r="CN314">
        <v>2740</v>
      </c>
      <c r="CO314">
        <v>166072</v>
      </c>
      <c r="CP314">
        <v>2.11</v>
      </c>
      <c r="CQ314">
        <v>2.96</v>
      </c>
      <c r="CR314">
        <v>166072</v>
      </c>
      <c r="CS314">
        <v>0</v>
      </c>
      <c r="CT314">
        <v>4469.1514500000003</v>
      </c>
      <c r="CU314">
        <v>100</v>
      </c>
      <c r="CV314">
        <v>14693</v>
      </c>
      <c r="CW314">
        <v>2.9968000000000002E-2</v>
      </c>
      <c r="CX314">
        <v>0</v>
      </c>
      <c r="CY314">
        <v>1.3829999999999999E-3</v>
      </c>
      <c r="CZ314">
        <v>154</v>
      </c>
      <c r="DA314" t="s">
        <v>555</v>
      </c>
      <c r="DB314" t="s">
        <v>319</v>
      </c>
      <c r="DC314" t="s">
        <v>556</v>
      </c>
      <c r="DD314">
        <v>-85.542681999999999</v>
      </c>
      <c r="DE314">
        <v>34.866430000000001</v>
      </c>
      <c r="DF314">
        <v>34.866430000000001</v>
      </c>
      <c r="DG314">
        <v>-85.542681999999999</v>
      </c>
      <c r="DH314">
        <v>1.9750000000000002E-3</v>
      </c>
      <c r="DI314">
        <v>1.3829999999999999E-3</v>
      </c>
      <c r="DJ314">
        <v>56</v>
      </c>
      <c r="DK314">
        <v>5970</v>
      </c>
      <c r="DL314">
        <v>0</v>
      </c>
      <c r="DM314">
        <v>6310</v>
      </c>
      <c r="DN314">
        <v>0</v>
      </c>
      <c r="DO314">
        <v>6570</v>
      </c>
      <c r="DP314">
        <v>0</v>
      </c>
      <c r="DQ314">
        <v>6540</v>
      </c>
      <c r="DR314">
        <v>0</v>
      </c>
      <c r="DS314">
        <v>6340</v>
      </c>
      <c r="DT314">
        <v>5.5</v>
      </c>
      <c r="DU314">
        <v>6090</v>
      </c>
      <c r="DV314">
        <v>5.5</v>
      </c>
      <c r="DW314">
        <v>7110</v>
      </c>
      <c r="DX314">
        <v>5.5</v>
      </c>
      <c r="DY314">
        <v>7110</v>
      </c>
      <c r="DZ314">
        <v>5.5</v>
      </c>
      <c r="EA314">
        <v>7100</v>
      </c>
      <c r="EB314">
        <v>5.5</v>
      </c>
      <c r="EC314">
        <v>7140</v>
      </c>
      <c r="ED314">
        <v>5.5</v>
      </c>
      <c r="EE314">
        <v>2.64E-3</v>
      </c>
    </row>
    <row r="315" spans="1:135" x14ac:dyDescent="0.3">
      <c r="A315">
        <v>313</v>
      </c>
      <c r="B315" t="s">
        <v>135</v>
      </c>
      <c r="C315">
        <v>356</v>
      </c>
      <c r="D315">
        <v>390</v>
      </c>
      <c r="E315" t="s">
        <v>135</v>
      </c>
      <c r="F315">
        <v>5155639</v>
      </c>
      <c r="G315" t="s">
        <v>557</v>
      </c>
      <c r="H315" s="1">
        <v>41460</v>
      </c>
      <c r="I315" t="s">
        <v>550</v>
      </c>
      <c r="J315" t="s">
        <v>573</v>
      </c>
      <c r="K315">
        <v>136</v>
      </c>
      <c r="L315" t="s">
        <v>140</v>
      </c>
      <c r="M315">
        <v>0</v>
      </c>
      <c r="N315">
        <v>0</v>
      </c>
      <c r="O315">
        <v>0</v>
      </c>
      <c r="P315" t="s">
        <v>141</v>
      </c>
      <c r="Q315" t="s">
        <v>186</v>
      </c>
      <c r="R315" t="s">
        <v>143</v>
      </c>
      <c r="S315" t="s">
        <v>143</v>
      </c>
      <c r="T315" t="s">
        <v>519</v>
      </c>
      <c r="U315">
        <v>1</v>
      </c>
      <c r="V315" t="s">
        <v>165</v>
      </c>
      <c r="W315" t="s">
        <v>146</v>
      </c>
      <c r="X315" t="s">
        <v>384</v>
      </c>
      <c r="Y315" t="s">
        <v>167</v>
      </c>
      <c r="Z315">
        <v>18</v>
      </c>
      <c r="AA315" t="s">
        <v>149</v>
      </c>
      <c r="AB315" t="s">
        <v>150</v>
      </c>
      <c r="AC315" t="s">
        <v>552</v>
      </c>
      <c r="AD315">
        <v>2.98</v>
      </c>
      <c r="AE315">
        <v>34.869292999999999</v>
      </c>
      <c r="AF315">
        <v>-85.537486000000001</v>
      </c>
      <c r="AG315">
        <v>56</v>
      </c>
      <c r="AH315">
        <v>128</v>
      </c>
      <c r="AI315">
        <v>1601</v>
      </c>
      <c r="AJ315" t="s">
        <v>553</v>
      </c>
      <c r="AK315">
        <v>186</v>
      </c>
      <c r="AL315">
        <v>205</v>
      </c>
      <c r="AM315" t="s">
        <v>153</v>
      </c>
      <c r="AN315">
        <v>585.79999999999995</v>
      </c>
      <c r="AO315">
        <v>42.6</v>
      </c>
      <c r="AP315">
        <v>435</v>
      </c>
      <c r="AQ315">
        <v>-85.541032000000001</v>
      </c>
      <c r="AR315">
        <v>34.867514</v>
      </c>
      <c r="AS315">
        <v>-85.539809000000005</v>
      </c>
      <c r="AT315">
        <v>34.868107999999999</v>
      </c>
      <c r="AU315" t="s">
        <v>552</v>
      </c>
      <c r="AV315">
        <v>1</v>
      </c>
      <c r="AW315">
        <v>83</v>
      </c>
      <c r="AX315">
        <v>136</v>
      </c>
      <c r="AY315">
        <v>0</v>
      </c>
      <c r="AZ315">
        <v>50</v>
      </c>
      <c r="BA315">
        <v>8.77</v>
      </c>
      <c r="BB315">
        <v>8.3800000000000008</v>
      </c>
      <c r="BC315">
        <v>1336.9</v>
      </c>
      <c r="BD315">
        <v>1343.8</v>
      </c>
      <c r="BE315">
        <v>1352</v>
      </c>
      <c r="BF315">
        <v>45</v>
      </c>
      <c r="BG315">
        <v>47.1</v>
      </c>
      <c r="BH315">
        <v>0</v>
      </c>
      <c r="BI315" s="1">
        <v>44173</v>
      </c>
      <c r="BJ315" t="s">
        <v>154</v>
      </c>
      <c r="BK315">
        <v>1.3829999999999999E-3</v>
      </c>
      <c r="BL315">
        <v>15021</v>
      </c>
      <c r="BM315">
        <v>14661</v>
      </c>
      <c r="BN315" t="s">
        <v>552</v>
      </c>
      <c r="BO315" t="s">
        <v>554</v>
      </c>
      <c r="BP315">
        <v>1</v>
      </c>
      <c r="BQ315">
        <v>13600</v>
      </c>
      <c r="BR315">
        <v>6</v>
      </c>
      <c r="BS315">
        <v>1</v>
      </c>
      <c r="BT315">
        <v>2</v>
      </c>
      <c r="BU315">
        <v>1</v>
      </c>
      <c r="BV315">
        <v>1</v>
      </c>
      <c r="BW315">
        <v>2</v>
      </c>
      <c r="BX315">
        <v>0</v>
      </c>
      <c r="BY315">
        <v>4</v>
      </c>
      <c r="BZ315" t="s">
        <v>156</v>
      </c>
      <c r="CA315">
        <v>83</v>
      </c>
      <c r="CB315">
        <v>136</v>
      </c>
      <c r="CC315">
        <v>0</v>
      </c>
      <c r="CD315" t="s">
        <v>157</v>
      </c>
      <c r="CE315" t="s">
        <v>157</v>
      </c>
      <c r="CF315">
        <v>0</v>
      </c>
      <c r="CG315">
        <v>50</v>
      </c>
      <c r="CH315">
        <v>2740</v>
      </c>
      <c r="CI315" t="s">
        <v>158</v>
      </c>
      <c r="CJ315">
        <v>0</v>
      </c>
      <c r="CK315">
        <v>0.84643000000000002</v>
      </c>
      <c r="CL315">
        <v>14</v>
      </c>
      <c r="CM315" t="s">
        <v>159</v>
      </c>
      <c r="CN315">
        <v>2740</v>
      </c>
      <c r="CO315">
        <v>166072</v>
      </c>
      <c r="CP315">
        <v>2.11</v>
      </c>
      <c r="CQ315">
        <v>2.96</v>
      </c>
      <c r="CR315">
        <v>166072</v>
      </c>
      <c r="CS315">
        <v>0</v>
      </c>
      <c r="CT315">
        <v>4469.1514500000003</v>
      </c>
      <c r="CU315">
        <v>100</v>
      </c>
      <c r="CV315">
        <v>14693</v>
      </c>
      <c r="CW315">
        <v>2.9968000000000002E-2</v>
      </c>
      <c r="CX315">
        <v>0</v>
      </c>
      <c r="CY315">
        <v>1.3829999999999999E-3</v>
      </c>
      <c r="CZ315">
        <v>154</v>
      </c>
      <c r="DA315" t="s">
        <v>555</v>
      </c>
      <c r="DB315" t="s">
        <v>319</v>
      </c>
      <c r="DC315" t="s">
        <v>556</v>
      </c>
      <c r="DD315">
        <v>-85.542681999999999</v>
      </c>
      <c r="DE315">
        <v>34.866430000000001</v>
      </c>
      <c r="DF315">
        <v>34.866430000000001</v>
      </c>
      <c r="DG315">
        <v>-85.542681999999999</v>
      </c>
      <c r="DH315">
        <v>1.9750000000000002E-3</v>
      </c>
      <c r="DI315">
        <v>1.3829999999999999E-3</v>
      </c>
      <c r="DJ315">
        <v>56</v>
      </c>
      <c r="DK315">
        <v>5970</v>
      </c>
      <c r="DL315">
        <v>0</v>
      </c>
      <c r="DM315">
        <v>6310</v>
      </c>
      <c r="DN315">
        <v>0</v>
      </c>
      <c r="DO315">
        <v>6570</v>
      </c>
      <c r="DP315">
        <v>0</v>
      </c>
      <c r="DQ315">
        <v>6540</v>
      </c>
      <c r="DR315">
        <v>0</v>
      </c>
      <c r="DS315">
        <v>6340</v>
      </c>
      <c r="DT315">
        <v>5.5</v>
      </c>
      <c r="DU315">
        <v>6090</v>
      </c>
      <c r="DV315">
        <v>5.5</v>
      </c>
      <c r="DW315">
        <v>7110</v>
      </c>
      <c r="DX315">
        <v>5.5</v>
      </c>
      <c r="DY315">
        <v>7110</v>
      </c>
      <c r="DZ315">
        <v>5.5</v>
      </c>
      <c r="EA315">
        <v>7100</v>
      </c>
      <c r="EB315">
        <v>5.5</v>
      </c>
      <c r="EC315">
        <v>7140</v>
      </c>
      <c r="ED315">
        <v>5.5</v>
      </c>
      <c r="EE315">
        <v>2.6069999999999999E-3</v>
      </c>
    </row>
    <row r="316" spans="1:135" x14ac:dyDescent="0.3">
      <c r="A316">
        <v>314</v>
      </c>
      <c r="B316" t="s">
        <v>135</v>
      </c>
      <c r="C316">
        <v>379</v>
      </c>
      <c r="D316">
        <v>193</v>
      </c>
      <c r="E316" t="s">
        <v>135</v>
      </c>
      <c r="F316">
        <v>6112366</v>
      </c>
      <c r="G316" t="s">
        <v>557</v>
      </c>
      <c r="H316" s="1">
        <v>42721</v>
      </c>
      <c r="I316" t="s">
        <v>550</v>
      </c>
      <c r="J316" t="s">
        <v>573</v>
      </c>
      <c r="K316" t="s">
        <v>569</v>
      </c>
      <c r="L316" t="s">
        <v>140</v>
      </c>
      <c r="M316">
        <v>0</v>
      </c>
      <c r="N316">
        <v>0</v>
      </c>
      <c r="O316">
        <v>0</v>
      </c>
      <c r="P316" t="s">
        <v>141</v>
      </c>
      <c r="Q316" t="s">
        <v>142</v>
      </c>
      <c r="R316" t="s">
        <v>531</v>
      </c>
      <c r="S316" t="s">
        <v>442</v>
      </c>
      <c r="T316" t="s">
        <v>221</v>
      </c>
      <c r="U316">
        <v>1</v>
      </c>
      <c r="V316" t="s">
        <v>165</v>
      </c>
      <c r="W316" t="s">
        <v>224</v>
      </c>
      <c r="X316" t="s">
        <v>178</v>
      </c>
      <c r="Y316" t="s">
        <v>167</v>
      </c>
      <c r="Z316">
        <v>31</v>
      </c>
      <c r="AA316" t="s">
        <v>158</v>
      </c>
      <c r="AB316" t="s">
        <v>197</v>
      </c>
      <c r="AC316" t="s">
        <v>552</v>
      </c>
      <c r="AD316">
        <v>2.98</v>
      </c>
      <c r="AE316">
        <v>34.869287999999997</v>
      </c>
      <c r="AF316">
        <v>-85.537484000000006</v>
      </c>
      <c r="AG316">
        <v>56</v>
      </c>
      <c r="AH316">
        <v>128</v>
      </c>
      <c r="AI316">
        <v>1601</v>
      </c>
      <c r="AJ316" t="s">
        <v>553</v>
      </c>
      <c r="AK316">
        <v>186</v>
      </c>
      <c r="AL316">
        <v>205</v>
      </c>
      <c r="AM316" t="s">
        <v>153</v>
      </c>
      <c r="AN316">
        <v>585.79999999999995</v>
      </c>
      <c r="AO316">
        <v>42.6</v>
      </c>
      <c r="AP316">
        <v>435</v>
      </c>
      <c r="AQ316">
        <v>-85.541032000000001</v>
      </c>
      <c r="AR316">
        <v>34.867514</v>
      </c>
      <c r="AS316">
        <v>-85.539809000000005</v>
      </c>
      <c r="AT316">
        <v>34.868107999999999</v>
      </c>
      <c r="AU316" t="s">
        <v>552</v>
      </c>
      <c r="AV316">
        <v>1</v>
      </c>
      <c r="AW316">
        <v>83</v>
      </c>
      <c r="AX316">
        <v>136</v>
      </c>
      <c r="AY316">
        <v>0</v>
      </c>
      <c r="AZ316">
        <v>50</v>
      </c>
      <c r="BA316">
        <v>8.77</v>
      </c>
      <c r="BB316">
        <v>8.3800000000000008</v>
      </c>
      <c r="BC316">
        <v>1336.9</v>
      </c>
      <c r="BD316">
        <v>1343.8</v>
      </c>
      <c r="BE316">
        <v>1352</v>
      </c>
      <c r="BF316">
        <v>45</v>
      </c>
      <c r="BG316">
        <v>47.1</v>
      </c>
      <c r="BH316">
        <v>0</v>
      </c>
      <c r="BI316" s="1">
        <v>44173</v>
      </c>
      <c r="BJ316" t="s">
        <v>154</v>
      </c>
      <c r="BK316">
        <v>1.3829999999999999E-3</v>
      </c>
      <c r="BL316">
        <v>15021</v>
      </c>
      <c r="BM316">
        <v>14661</v>
      </c>
      <c r="BN316" t="s">
        <v>552</v>
      </c>
      <c r="BO316" t="s">
        <v>554</v>
      </c>
      <c r="BP316">
        <v>1</v>
      </c>
      <c r="BQ316">
        <v>13600</v>
      </c>
      <c r="BR316">
        <v>6</v>
      </c>
      <c r="BS316">
        <v>1</v>
      </c>
      <c r="BT316">
        <v>2</v>
      </c>
      <c r="BU316">
        <v>1</v>
      </c>
      <c r="BV316">
        <v>1</v>
      </c>
      <c r="BW316">
        <v>2</v>
      </c>
      <c r="BX316">
        <v>0</v>
      </c>
      <c r="BY316">
        <v>4</v>
      </c>
      <c r="BZ316" t="s">
        <v>156</v>
      </c>
      <c r="CA316">
        <v>83</v>
      </c>
      <c r="CB316">
        <v>136</v>
      </c>
      <c r="CC316">
        <v>0</v>
      </c>
      <c r="CD316" t="s">
        <v>157</v>
      </c>
      <c r="CE316" t="s">
        <v>157</v>
      </c>
      <c r="CF316">
        <v>0</v>
      </c>
      <c r="CG316">
        <v>50</v>
      </c>
      <c r="CH316">
        <v>2740</v>
      </c>
      <c r="CI316" t="s">
        <v>158</v>
      </c>
      <c r="CJ316">
        <v>0</v>
      </c>
      <c r="CK316">
        <v>0.84643000000000002</v>
      </c>
      <c r="CL316">
        <v>14</v>
      </c>
      <c r="CM316" t="s">
        <v>159</v>
      </c>
      <c r="CN316">
        <v>2740</v>
      </c>
      <c r="CO316">
        <v>166072</v>
      </c>
      <c r="CP316">
        <v>2.11</v>
      </c>
      <c r="CQ316">
        <v>2.96</v>
      </c>
      <c r="CR316">
        <v>166072</v>
      </c>
      <c r="CS316">
        <v>0</v>
      </c>
      <c r="CT316">
        <v>4469.1514500000003</v>
      </c>
      <c r="CU316">
        <v>100</v>
      </c>
      <c r="CV316">
        <v>14693</v>
      </c>
      <c r="CW316">
        <v>2.9968000000000002E-2</v>
      </c>
      <c r="CX316">
        <v>0</v>
      </c>
      <c r="CY316">
        <v>1.3829999999999999E-3</v>
      </c>
      <c r="CZ316">
        <v>154</v>
      </c>
      <c r="DA316" t="s">
        <v>555</v>
      </c>
      <c r="DB316" t="s">
        <v>319</v>
      </c>
      <c r="DC316" t="s">
        <v>556</v>
      </c>
      <c r="DD316">
        <v>-85.542681999999999</v>
      </c>
      <c r="DE316">
        <v>34.866430000000001</v>
      </c>
      <c r="DF316">
        <v>34.866430000000001</v>
      </c>
      <c r="DG316">
        <v>-85.542681999999999</v>
      </c>
      <c r="DH316">
        <v>1.9750000000000002E-3</v>
      </c>
      <c r="DI316">
        <v>1.3829999999999999E-3</v>
      </c>
      <c r="DJ316">
        <v>56</v>
      </c>
      <c r="DK316">
        <v>5970</v>
      </c>
      <c r="DL316">
        <v>0</v>
      </c>
      <c r="DM316">
        <v>6310</v>
      </c>
      <c r="DN316">
        <v>0</v>
      </c>
      <c r="DO316">
        <v>6570</v>
      </c>
      <c r="DP316">
        <v>0</v>
      </c>
      <c r="DQ316">
        <v>6540</v>
      </c>
      <c r="DR316">
        <v>0</v>
      </c>
      <c r="DS316">
        <v>6340</v>
      </c>
      <c r="DT316">
        <v>5.5</v>
      </c>
      <c r="DU316">
        <v>6090</v>
      </c>
      <c r="DV316">
        <v>5.5</v>
      </c>
      <c r="DW316">
        <v>7110</v>
      </c>
      <c r="DX316">
        <v>5.5</v>
      </c>
      <c r="DY316">
        <v>7110</v>
      </c>
      <c r="DZ316">
        <v>5.5</v>
      </c>
      <c r="EA316">
        <v>7100</v>
      </c>
      <c r="EB316">
        <v>5.5</v>
      </c>
      <c r="EC316">
        <v>7140</v>
      </c>
      <c r="ED316">
        <v>5.5</v>
      </c>
      <c r="EE316">
        <v>2.6069999999999999E-3</v>
      </c>
    </row>
    <row r="317" spans="1:135" x14ac:dyDescent="0.3">
      <c r="A317">
        <v>315</v>
      </c>
      <c r="B317" t="s">
        <v>135</v>
      </c>
      <c r="C317">
        <v>470</v>
      </c>
      <c r="D317">
        <v>83</v>
      </c>
      <c r="E317" t="s">
        <v>135</v>
      </c>
      <c r="F317">
        <v>7134266</v>
      </c>
      <c r="G317" t="s">
        <v>557</v>
      </c>
      <c r="H317" s="1">
        <v>43506</v>
      </c>
      <c r="I317" t="s">
        <v>550</v>
      </c>
      <c r="J317" t="s">
        <v>573</v>
      </c>
      <c r="K317" t="s">
        <v>564</v>
      </c>
      <c r="L317" t="s">
        <v>169</v>
      </c>
      <c r="M317">
        <v>0</v>
      </c>
      <c r="N317">
        <v>0</v>
      </c>
      <c r="O317">
        <v>0</v>
      </c>
      <c r="P317" t="s">
        <v>141</v>
      </c>
      <c r="Q317" t="s">
        <v>186</v>
      </c>
      <c r="R317" t="s">
        <v>143</v>
      </c>
      <c r="S317" t="s">
        <v>143</v>
      </c>
      <c r="T317" t="s">
        <v>216</v>
      </c>
      <c r="U317">
        <v>1</v>
      </c>
      <c r="V317" t="s">
        <v>165</v>
      </c>
      <c r="W317" t="s">
        <v>166</v>
      </c>
      <c r="X317" t="s">
        <v>147</v>
      </c>
      <c r="Y317" t="s">
        <v>167</v>
      </c>
      <c r="Z317">
        <v>18</v>
      </c>
      <c r="AA317" t="s">
        <v>342</v>
      </c>
      <c r="AB317" t="s">
        <v>150</v>
      </c>
      <c r="AC317" t="s">
        <v>552</v>
      </c>
      <c r="AD317">
        <v>2.9773550000000002</v>
      </c>
      <c r="AE317">
        <v>34.869329999999998</v>
      </c>
      <c r="AF317">
        <v>-85.537508000000003</v>
      </c>
      <c r="AG317">
        <v>56</v>
      </c>
      <c r="AH317">
        <v>128</v>
      </c>
      <c r="AI317">
        <v>1601</v>
      </c>
      <c r="AJ317" t="s">
        <v>553</v>
      </c>
      <c r="AK317">
        <v>186</v>
      </c>
      <c r="AL317">
        <v>205</v>
      </c>
      <c r="AM317" t="s">
        <v>153</v>
      </c>
      <c r="AN317">
        <v>585.79999999999995</v>
      </c>
      <c r="AO317">
        <v>42.6</v>
      </c>
      <c r="AP317">
        <v>435</v>
      </c>
      <c r="AQ317">
        <v>-85.541032000000001</v>
      </c>
      <c r="AR317">
        <v>34.867514</v>
      </c>
      <c r="AS317">
        <v>-85.539809000000005</v>
      </c>
      <c r="AT317">
        <v>34.868107999999999</v>
      </c>
      <c r="AU317" t="s">
        <v>552</v>
      </c>
      <c r="AV317">
        <v>1</v>
      </c>
      <c r="AW317">
        <v>83</v>
      </c>
      <c r="AX317">
        <v>136</v>
      </c>
      <c r="AY317">
        <v>0</v>
      </c>
      <c r="AZ317">
        <v>50</v>
      </c>
      <c r="BA317">
        <v>8.77</v>
      </c>
      <c r="BB317">
        <v>8.3800000000000008</v>
      </c>
      <c r="BC317">
        <v>1336.9</v>
      </c>
      <c r="BD317">
        <v>1343.8</v>
      </c>
      <c r="BE317">
        <v>1352</v>
      </c>
      <c r="BF317">
        <v>45</v>
      </c>
      <c r="BG317">
        <v>47.1</v>
      </c>
      <c r="BH317">
        <v>0</v>
      </c>
      <c r="BI317" s="1">
        <v>44173</v>
      </c>
      <c r="BJ317" t="s">
        <v>154</v>
      </c>
      <c r="BK317">
        <v>1.3829999999999999E-3</v>
      </c>
      <c r="BL317">
        <v>15021</v>
      </c>
      <c r="BM317">
        <v>14661</v>
      </c>
      <c r="BN317" t="s">
        <v>552</v>
      </c>
      <c r="BO317" t="s">
        <v>554</v>
      </c>
      <c r="BP317">
        <v>1</v>
      </c>
      <c r="BQ317">
        <v>13600</v>
      </c>
      <c r="BR317">
        <v>6</v>
      </c>
      <c r="BS317">
        <v>1</v>
      </c>
      <c r="BT317">
        <v>2</v>
      </c>
      <c r="BU317">
        <v>1</v>
      </c>
      <c r="BV317">
        <v>1</v>
      </c>
      <c r="BW317">
        <v>2</v>
      </c>
      <c r="BX317">
        <v>0</v>
      </c>
      <c r="BY317">
        <v>4</v>
      </c>
      <c r="BZ317" t="s">
        <v>156</v>
      </c>
      <c r="CA317">
        <v>83</v>
      </c>
      <c r="CB317">
        <v>136</v>
      </c>
      <c r="CC317">
        <v>0</v>
      </c>
      <c r="CD317" t="s">
        <v>157</v>
      </c>
      <c r="CE317" t="s">
        <v>157</v>
      </c>
      <c r="CF317">
        <v>0</v>
      </c>
      <c r="CG317">
        <v>50</v>
      </c>
      <c r="CH317">
        <v>2740</v>
      </c>
      <c r="CI317" t="s">
        <v>158</v>
      </c>
      <c r="CJ317">
        <v>0</v>
      </c>
      <c r="CK317">
        <v>0.84643000000000002</v>
      </c>
      <c r="CL317">
        <v>14</v>
      </c>
      <c r="CM317" t="s">
        <v>159</v>
      </c>
      <c r="CN317">
        <v>2740</v>
      </c>
      <c r="CO317">
        <v>166072</v>
      </c>
      <c r="CP317">
        <v>2.11</v>
      </c>
      <c r="CQ317">
        <v>2.96</v>
      </c>
      <c r="CR317">
        <v>166072</v>
      </c>
      <c r="CS317">
        <v>0</v>
      </c>
      <c r="CT317">
        <v>4469.1514500000003</v>
      </c>
      <c r="CU317">
        <v>100</v>
      </c>
      <c r="CV317">
        <v>14693</v>
      </c>
      <c r="CW317">
        <v>2.9968000000000002E-2</v>
      </c>
      <c r="CX317">
        <v>0</v>
      </c>
      <c r="CY317">
        <v>1.3829999999999999E-3</v>
      </c>
      <c r="CZ317">
        <v>154</v>
      </c>
      <c r="DA317" t="s">
        <v>555</v>
      </c>
      <c r="DB317" t="s">
        <v>319</v>
      </c>
      <c r="DC317" t="s">
        <v>556</v>
      </c>
      <c r="DD317">
        <v>-85.542681999999999</v>
      </c>
      <c r="DE317">
        <v>34.866430000000001</v>
      </c>
      <c r="DF317">
        <v>34.866430000000001</v>
      </c>
      <c r="DG317">
        <v>-85.542681999999999</v>
      </c>
      <c r="DH317">
        <v>1.9750000000000002E-3</v>
      </c>
      <c r="DI317">
        <v>1.3829999999999999E-3</v>
      </c>
      <c r="DJ317">
        <v>56</v>
      </c>
      <c r="DK317">
        <v>5970</v>
      </c>
      <c r="DL317">
        <v>0</v>
      </c>
      <c r="DM317">
        <v>6310</v>
      </c>
      <c r="DN317">
        <v>0</v>
      </c>
      <c r="DO317">
        <v>6570</v>
      </c>
      <c r="DP317">
        <v>0</v>
      </c>
      <c r="DQ317">
        <v>6540</v>
      </c>
      <c r="DR317">
        <v>0</v>
      </c>
      <c r="DS317">
        <v>6340</v>
      </c>
      <c r="DT317">
        <v>5.5</v>
      </c>
      <c r="DU317">
        <v>6090</v>
      </c>
      <c r="DV317">
        <v>5.5</v>
      </c>
      <c r="DW317">
        <v>7110</v>
      </c>
      <c r="DX317">
        <v>5.5</v>
      </c>
      <c r="DY317">
        <v>7110</v>
      </c>
      <c r="DZ317">
        <v>5.5</v>
      </c>
      <c r="EA317">
        <v>7100</v>
      </c>
      <c r="EB317">
        <v>5.5</v>
      </c>
      <c r="EC317">
        <v>7140</v>
      </c>
      <c r="ED317">
        <v>5.5</v>
      </c>
      <c r="EE317">
        <v>2.6050000000000001E-3</v>
      </c>
    </row>
    <row r="318" spans="1:135" x14ac:dyDescent="0.3">
      <c r="A318">
        <v>316</v>
      </c>
      <c r="B318" t="s">
        <v>135</v>
      </c>
      <c r="C318">
        <v>485</v>
      </c>
      <c r="D318">
        <v>66</v>
      </c>
      <c r="E318" t="s">
        <v>135</v>
      </c>
      <c r="F318">
        <v>7209669</v>
      </c>
      <c r="G318" t="s">
        <v>136</v>
      </c>
      <c r="H318" s="1">
        <v>43600</v>
      </c>
      <c r="I318" t="s">
        <v>550</v>
      </c>
      <c r="J318" t="s">
        <v>551</v>
      </c>
      <c r="K318" t="s">
        <v>139</v>
      </c>
      <c r="L318" t="s">
        <v>140</v>
      </c>
      <c r="M318">
        <v>0</v>
      </c>
      <c r="N318">
        <v>0</v>
      </c>
      <c r="O318">
        <v>0</v>
      </c>
      <c r="P318" t="s">
        <v>141</v>
      </c>
      <c r="Q318" t="s">
        <v>186</v>
      </c>
      <c r="R318" t="s">
        <v>276</v>
      </c>
      <c r="S318" t="s">
        <v>143</v>
      </c>
      <c r="T318" t="s">
        <v>221</v>
      </c>
      <c r="U318">
        <v>1</v>
      </c>
      <c r="V318" t="s">
        <v>145</v>
      </c>
      <c r="W318" t="s">
        <v>166</v>
      </c>
      <c r="X318" t="s">
        <v>147</v>
      </c>
      <c r="Y318" t="s">
        <v>167</v>
      </c>
      <c r="Z318">
        <v>23</v>
      </c>
      <c r="AA318" t="s">
        <v>149</v>
      </c>
      <c r="AB318" t="s">
        <v>150</v>
      </c>
      <c r="AC318" t="s">
        <v>552</v>
      </c>
      <c r="AD318">
        <v>3.0184389999999999</v>
      </c>
      <c r="AE318">
        <v>34.868783999999998</v>
      </c>
      <c r="AF318">
        <v>-85.537702999999993</v>
      </c>
      <c r="AG318">
        <v>56</v>
      </c>
      <c r="AH318">
        <v>128</v>
      </c>
      <c r="AI318">
        <v>1601</v>
      </c>
      <c r="AJ318" t="s">
        <v>553</v>
      </c>
      <c r="AK318">
        <v>186</v>
      </c>
      <c r="AL318">
        <v>205</v>
      </c>
      <c r="AM318" t="s">
        <v>153</v>
      </c>
      <c r="AN318">
        <v>585.79999999999995</v>
      </c>
      <c r="AO318">
        <v>42.6</v>
      </c>
      <c r="AP318">
        <v>435</v>
      </c>
      <c r="AQ318">
        <v>-85.541032000000001</v>
      </c>
      <c r="AR318">
        <v>34.867514</v>
      </c>
      <c r="AS318">
        <v>-85.539809000000005</v>
      </c>
      <c r="AT318">
        <v>34.868107999999999</v>
      </c>
      <c r="AU318" t="s">
        <v>552</v>
      </c>
      <c r="AV318">
        <v>1</v>
      </c>
      <c r="AW318">
        <v>83</v>
      </c>
      <c r="AX318">
        <v>136</v>
      </c>
      <c r="AY318">
        <v>0</v>
      </c>
      <c r="AZ318">
        <v>50</v>
      </c>
      <c r="BA318">
        <v>8.77</v>
      </c>
      <c r="BB318">
        <v>8.3800000000000008</v>
      </c>
      <c r="BC318">
        <v>1336.9</v>
      </c>
      <c r="BD318">
        <v>1343.8</v>
      </c>
      <c r="BE318">
        <v>1352</v>
      </c>
      <c r="BF318">
        <v>45</v>
      </c>
      <c r="BG318">
        <v>47.1</v>
      </c>
      <c r="BH318">
        <v>0</v>
      </c>
      <c r="BI318" s="1">
        <v>44173</v>
      </c>
      <c r="BJ318" t="s">
        <v>154</v>
      </c>
      <c r="BK318">
        <v>1.3829999999999999E-3</v>
      </c>
      <c r="BL318">
        <v>15021</v>
      </c>
      <c r="BM318">
        <v>14661</v>
      </c>
      <c r="BN318" t="s">
        <v>552</v>
      </c>
      <c r="BO318" t="s">
        <v>554</v>
      </c>
      <c r="BP318">
        <v>1</v>
      </c>
      <c r="BQ318">
        <v>13600</v>
      </c>
      <c r="BR318">
        <v>6</v>
      </c>
      <c r="BS318">
        <v>1</v>
      </c>
      <c r="BT318">
        <v>2</v>
      </c>
      <c r="BU318">
        <v>1</v>
      </c>
      <c r="BV318">
        <v>1</v>
      </c>
      <c r="BW318">
        <v>2</v>
      </c>
      <c r="BX318">
        <v>0</v>
      </c>
      <c r="BY318">
        <v>4</v>
      </c>
      <c r="BZ318" t="s">
        <v>156</v>
      </c>
      <c r="CA318">
        <v>83</v>
      </c>
      <c r="CB318">
        <v>136</v>
      </c>
      <c r="CC318">
        <v>0</v>
      </c>
      <c r="CD318" t="s">
        <v>157</v>
      </c>
      <c r="CE318" t="s">
        <v>157</v>
      </c>
      <c r="CF318">
        <v>0</v>
      </c>
      <c r="CG318">
        <v>50</v>
      </c>
      <c r="CH318">
        <v>2740</v>
      </c>
      <c r="CI318" t="s">
        <v>158</v>
      </c>
      <c r="CJ318">
        <v>0</v>
      </c>
      <c r="CK318">
        <v>0.84643000000000002</v>
      </c>
      <c r="CL318">
        <v>14</v>
      </c>
      <c r="CM318" t="s">
        <v>159</v>
      </c>
      <c r="CN318">
        <v>2740</v>
      </c>
      <c r="CO318">
        <v>166072</v>
      </c>
      <c r="CP318">
        <v>2.11</v>
      </c>
      <c r="CQ318">
        <v>2.96</v>
      </c>
      <c r="CR318">
        <v>166072</v>
      </c>
      <c r="CS318">
        <v>0</v>
      </c>
      <c r="CT318">
        <v>4469.1514500000003</v>
      </c>
      <c r="CU318">
        <v>100</v>
      </c>
      <c r="CV318">
        <v>14693</v>
      </c>
      <c r="CW318">
        <v>2.9968000000000002E-2</v>
      </c>
      <c r="CX318">
        <v>0</v>
      </c>
      <c r="CY318">
        <v>1.3829999999999999E-3</v>
      </c>
      <c r="CZ318">
        <v>154</v>
      </c>
      <c r="DA318" t="s">
        <v>555</v>
      </c>
      <c r="DB318" t="s">
        <v>319</v>
      </c>
      <c r="DC318" t="s">
        <v>556</v>
      </c>
      <c r="DD318">
        <v>-85.542681999999999</v>
      </c>
      <c r="DE318">
        <v>34.866430000000001</v>
      </c>
      <c r="DF318">
        <v>34.866430000000001</v>
      </c>
      <c r="DG318">
        <v>-85.542681999999999</v>
      </c>
      <c r="DH318">
        <v>1.9750000000000002E-3</v>
      </c>
      <c r="DI318">
        <v>1.3829999999999999E-3</v>
      </c>
      <c r="DJ318">
        <v>56</v>
      </c>
      <c r="DK318">
        <v>5970</v>
      </c>
      <c r="DL318">
        <v>0</v>
      </c>
      <c r="DM318">
        <v>6310</v>
      </c>
      <c r="DN318">
        <v>0</v>
      </c>
      <c r="DO318">
        <v>6570</v>
      </c>
      <c r="DP318">
        <v>0</v>
      </c>
      <c r="DQ318">
        <v>6540</v>
      </c>
      <c r="DR318">
        <v>0</v>
      </c>
      <c r="DS318">
        <v>6340</v>
      </c>
      <c r="DT318">
        <v>5.5</v>
      </c>
      <c r="DU318">
        <v>6090</v>
      </c>
      <c r="DV318">
        <v>5.5</v>
      </c>
      <c r="DW318">
        <v>7110</v>
      </c>
      <c r="DX318">
        <v>5.5</v>
      </c>
      <c r="DY318">
        <v>7110</v>
      </c>
      <c r="DZ318">
        <v>5.5</v>
      </c>
      <c r="EA318">
        <v>7100</v>
      </c>
      <c r="EB318">
        <v>5.5</v>
      </c>
      <c r="EC318">
        <v>7140</v>
      </c>
      <c r="ED318">
        <v>5.5</v>
      </c>
      <c r="EE318">
        <v>2.2109999999999999E-3</v>
      </c>
    </row>
    <row r="319" spans="1:135" x14ac:dyDescent="0.3">
      <c r="A319">
        <v>317</v>
      </c>
      <c r="B319" t="s">
        <v>135</v>
      </c>
      <c r="C319">
        <v>601</v>
      </c>
      <c r="D319">
        <v>197</v>
      </c>
      <c r="E319" t="s">
        <v>135</v>
      </c>
      <c r="F319">
        <v>6022452</v>
      </c>
      <c r="G319" t="s">
        <v>136</v>
      </c>
      <c r="H319" s="1">
        <v>42705</v>
      </c>
      <c r="I319" t="s">
        <v>550</v>
      </c>
      <c r="J319" t="s">
        <v>568</v>
      </c>
      <c r="K319" t="s">
        <v>139</v>
      </c>
      <c r="L319" t="s">
        <v>140</v>
      </c>
      <c r="M319">
        <v>0</v>
      </c>
      <c r="N319">
        <v>0</v>
      </c>
      <c r="O319">
        <v>0</v>
      </c>
      <c r="P319" t="s">
        <v>190</v>
      </c>
      <c r="Q319" t="s">
        <v>170</v>
      </c>
      <c r="R319" t="s">
        <v>180</v>
      </c>
      <c r="S319" t="s">
        <v>180</v>
      </c>
      <c r="T319" t="s">
        <v>181</v>
      </c>
      <c r="U319">
        <v>2</v>
      </c>
      <c r="V319" t="s">
        <v>182</v>
      </c>
      <c r="W319" t="s">
        <v>183</v>
      </c>
      <c r="X319" t="s">
        <v>147</v>
      </c>
      <c r="Y319" t="s">
        <v>148</v>
      </c>
      <c r="Z319">
        <v>0</v>
      </c>
      <c r="AA319" t="s">
        <v>300</v>
      </c>
      <c r="AB319" t="s">
        <v>410</v>
      </c>
      <c r="AC319" t="s">
        <v>566</v>
      </c>
      <c r="AD319">
        <v>5.1939999999999998E-3</v>
      </c>
      <c r="AE319">
        <v>34.869382999999999</v>
      </c>
      <c r="AF319">
        <v>-85.537497000000002</v>
      </c>
      <c r="AG319">
        <v>56</v>
      </c>
      <c r="AH319">
        <v>128</v>
      </c>
      <c r="AI319">
        <v>1601</v>
      </c>
      <c r="AJ319" t="s">
        <v>553</v>
      </c>
      <c r="AK319">
        <v>186</v>
      </c>
      <c r="AL319">
        <v>205</v>
      </c>
      <c r="AM319" t="s">
        <v>153</v>
      </c>
      <c r="AN319">
        <v>585.79999999999995</v>
      </c>
      <c r="AO319">
        <v>42.6</v>
      </c>
      <c r="AP319">
        <v>435</v>
      </c>
      <c r="AQ319">
        <v>-85.541032000000001</v>
      </c>
      <c r="AR319">
        <v>34.867514</v>
      </c>
      <c r="AS319">
        <v>-85.539809000000005</v>
      </c>
      <c r="AT319">
        <v>34.868107999999999</v>
      </c>
      <c r="AU319" t="s">
        <v>552</v>
      </c>
      <c r="AV319">
        <v>1</v>
      </c>
      <c r="AW319">
        <v>83</v>
      </c>
      <c r="AX319">
        <v>136</v>
      </c>
      <c r="AY319">
        <v>0</v>
      </c>
      <c r="AZ319">
        <v>50</v>
      </c>
      <c r="BA319">
        <v>8.77</v>
      </c>
      <c r="BB319">
        <v>8.3800000000000008</v>
      </c>
      <c r="BC319">
        <v>1336.9</v>
      </c>
      <c r="BD319">
        <v>1343.8</v>
      </c>
      <c r="BE319">
        <v>1352</v>
      </c>
      <c r="BF319">
        <v>45</v>
      </c>
      <c r="BG319">
        <v>47.1</v>
      </c>
      <c r="BH319">
        <v>0</v>
      </c>
      <c r="BI319" s="1">
        <v>44173</v>
      </c>
      <c r="BJ319" t="s">
        <v>154</v>
      </c>
      <c r="BK319">
        <v>1.3829999999999999E-3</v>
      </c>
      <c r="BL319">
        <v>15021</v>
      </c>
      <c r="BM319">
        <v>14661</v>
      </c>
      <c r="BN319" t="s">
        <v>552</v>
      </c>
      <c r="BO319" t="s">
        <v>554</v>
      </c>
      <c r="BP319">
        <v>1</v>
      </c>
      <c r="BQ319">
        <v>13600</v>
      </c>
      <c r="BR319">
        <v>6</v>
      </c>
      <c r="BS319">
        <v>1</v>
      </c>
      <c r="BT319">
        <v>2</v>
      </c>
      <c r="BU319">
        <v>1</v>
      </c>
      <c r="BV319">
        <v>1</v>
      </c>
      <c r="BW319">
        <v>2</v>
      </c>
      <c r="BX319">
        <v>0</v>
      </c>
      <c r="BY319">
        <v>4</v>
      </c>
      <c r="BZ319" t="s">
        <v>156</v>
      </c>
      <c r="CA319">
        <v>83</v>
      </c>
      <c r="CB319">
        <v>136</v>
      </c>
      <c r="CC319">
        <v>0</v>
      </c>
      <c r="CD319" t="s">
        <v>157</v>
      </c>
      <c r="CE319" t="s">
        <v>157</v>
      </c>
      <c r="CF319">
        <v>0</v>
      </c>
      <c r="CG319">
        <v>50</v>
      </c>
      <c r="CH319">
        <v>2740</v>
      </c>
      <c r="CI319" t="s">
        <v>158</v>
      </c>
      <c r="CJ319">
        <v>0</v>
      </c>
      <c r="CK319">
        <v>0.84643000000000002</v>
      </c>
      <c r="CL319">
        <v>14</v>
      </c>
      <c r="CM319" t="s">
        <v>159</v>
      </c>
      <c r="CN319">
        <v>2740</v>
      </c>
      <c r="CO319">
        <v>166072</v>
      </c>
      <c r="CP319">
        <v>2.11</v>
      </c>
      <c r="CQ319">
        <v>2.96</v>
      </c>
      <c r="CR319">
        <v>166072</v>
      </c>
      <c r="CS319">
        <v>0</v>
      </c>
      <c r="CT319">
        <v>4469.1514500000003</v>
      </c>
      <c r="CU319">
        <v>100</v>
      </c>
      <c r="CV319">
        <v>14693</v>
      </c>
      <c r="CW319">
        <v>2.9968000000000002E-2</v>
      </c>
      <c r="CX319">
        <v>0</v>
      </c>
      <c r="CY319">
        <v>1.3829999999999999E-3</v>
      </c>
      <c r="CZ319">
        <v>154</v>
      </c>
      <c r="DA319" t="s">
        <v>555</v>
      </c>
      <c r="DB319" t="s">
        <v>319</v>
      </c>
      <c r="DC319" t="s">
        <v>556</v>
      </c>
      <c r="DD319">
        <v>-85.542681999999999</v>
      </c>
      <c r="DE319">
        <v>34.866430000000001</v>
      </c>
      <c r="DF319">
        <v>34.866430000000001</v>
      </c>
      <c r="DG319">
        <v>-85.542681999999999</v>
      </c>
      <c r="DH319">
        <v>1.9750000000000002E-3</v>
      </c>
      <c r="DI319">
        <v>1.3829999999999999E-3</v>
      </c>
      <c r="DJ319">
        <v>56</v>
      </c>
      <c r="DK319">
        <v>5970</v>
      </c>
      <c r="DL319">
        <v>0</v>
      </c>
      <c r="DM319">
        <v>6310</v>
      </c>
      <c r="DN319">
        <v>0</v>
      </c>
      <c r="DO319">
        <v>6570</v>
      </c>
      <c r="DP319">
        <v>0</v>
      </c>
      <c r="DQ319">
        <v>6540</v>
      </c>
      <c r="DR319">
        <v>0</v>
      </c>
      <c r="DS319">
        <v>6340</v>
      </c>
      <c r="DT319">
        <v>5.5</v>
      </c>
      <c r="DU319">
        <v>6090</v>
      </c>
      <c r="DV319">
        <v>5.5</v>
      </c>
      <c r="DW319">
        <v>7110</v>
      </c>
      <c r="DX319">
        <v>5.5</v>
      </c>
      <c r="DY319">
        <v>7110</v>
      </c>
      <c r="DZ319">
        <v>5.5</v>
      </c>
      <c r="EA319">
        <v>7100</v>
      </c>
      <c r="EB319">
        <v>5.5</v>
      </c>
      <c r="EC319">
        <v>7140</v>
      </c>
      <c r="ED319">
        <v>5.5</v>
      </c>
      <c r="EE319">
        <v>2.64E-3</v>
      </c>
    </row>
    <row r="320" spans="1:135" x14ac:dyDescent="0.3">
      <c r="A320">
        <v>318</v>
      </c>
      <c r="B320" t="s">
        <v>135</v>
      </c>
      <c r="C320">
        <v>722</v>
      </c>
      <c r="D320">
        <v>50</v>
      </c>
      <c r="E320" t="s">
        <v>135</v>
      </c>
      <c r="F320">
        <v>7451346</v>
      </c>
      <c r="G320" t="s">
        <v>557</v>
      </c>
      <c r="H320" s="1">
        <v>43754</v>
      </c>
      <c r="I320" t="s">
        <v>550</v>
      </c>
      <c r="J320" t="s">
        <v>574</v>
      </c>
      <c r="K320" t="s">
        <v>564</v>
      </c>
      <c r="L320" t="s">
        <v>140</v>
      </c>
      <c r="M320">
        <v>0</v>
      </c>
      <c r="N320">
        <v>0</v>
      </c>
      <c r="O320">
        <v>0</v>
      </c>
      <c r="P320" t="s">
        <v>141</v>
      </c>
      <c r="Q320" t="s">
        <v>186</v>
      </c>
      <c r="R320" t="s">
        <v>277</v>
      </c>
      <c r="S320" t="s">
        <v>575</v>
      </c>
      <c r="T320" t="s">
        <v>216</v>
      </c>
      <c r="U320">
        <v>1</v>
      </c>
      <c r="V320" t="s">
        <v>165</v>
      </c>
      <c r="W320" t="s">
        <v>166</v>
      </c>
      <c r="X320" t="s">
        <v>178</v>
      </c>
      <c r="Y320" t="s">
        <v>167</v>
      </c>
      <c r="Z320">
        <v>59</v>
      </c>
      <c r="AA320" t="s">
        <v>158</v>
      </c>
      <c r="AB320" t="s">
        <v>150</v>
      </c>
      <c r="AC320" t="s">
        <v>552</v>
      </c>
      <c r="AD320">
        <v>2.96</v>
      </c>
      <c r="AE320">
        <v>34.869365000000002</v>
      </c>
      <c r="AF320">
        <v>-85.537750000000003</v>
      </c>
      <c r="AG320">
        <v>56</v>
      </c>
      <c r="AH320">
        <v>128</v>
      </c>
      <c r="AI320">
        <v>1601</v>
      </c>
      <c r="AJ320" t="s">
        <v>553</v>
      </c>
      <c r="AK320">
        <v>186</v>
      </c>
      <c r="AL320">
        <v>205</v>
      </c>
      <c r="AM320" t="s">
        <v>153</v>
      </c>
      <c r="AN320">
        <v>585.79999999999995</v>
      </c>
      <c r="AO320">
        <v>42.6</v>
      </c>
      <c r="AP320">
        <v>435</v>
      </c>
      <c r="AQ320">
        <v>-85.541032000000001</v>
      </c>
      <c r="AR320">
        <v>34.867514</v>
      </c>
      <c r="AS320">
        <v>-85.539809000000005</v>
      </c>
      <c r="AT320">
        <v>34.868107999999999</v>
      </c>
      <c r="AU320" t="s">
        <v>552</v>
      </c>
      <c r="AV320">
        <v>1</v>
      </c>
      <c r="AW320">
        <v>83</v>
      </c>
      <c r="AX320">
        <v>136</v>
      </c>
      <c r="AY320">
        <v>0</v>
      </c>
      <c r="AZ320">
        <v>50</v>
      </c>
      <c r="BA320">
        <v>8.77</v>
      </c>
      <c r="BB320">
        <v>8.3800000000000008</v>
      </c>
      <c r="BC320">
        <v>1336.9</v>
      </c>
      <c r="BD320">
        <v>1343.8</v>
      </c>
      <c r="BE320">
        <v>1352</v>
      </c>
      <c r="BF320">
        <v>45</v>
      </c>
      <c r="BG320">
        <v>47.1</v>
      </c>
      <c r="BH320">
        <v>0</v>
      </c>
      <c r="BI320" s="1">
        <v>44173</v>
      </c>
      <c r="BJ320" t="s">
        <v>154</v>
      </c>
      <c r="BK320">
        <v>1.3829999999999999E-3</v>
      </c>
      <c r="BL320">
        <v>15021</v>
      </c>
      <c r="BM320">
        <v>14661</v>
      </c>
      <c r="BN320" t="s">
        <v>552</v>
      </c>
      <c r="BO320" t="s">
        <v>554</v>
      </c>
      <c r="BP320">
        <v>1</v>
      </c>
      <c r="BQ320">
        <v>13600</v>
      </c>
      <c r="BR320">
        <v>6</v>
      </c>
      <c r="BS320">
        <v>1</v>
      </c>
      <c r="BT320">
        <v>2</v>
      </c>
      <c r="BU320">
        <v>1</v>
      </c>
      <c r="BV320">
        <v>1</v>
      </c>
      <c r="BW320">
        <v>2</v>
      </c>
      <c r="BX320">
        <v>0</v>
      </c>
      <c r="BY320">
        <v>4</v>
      </c>
      <c r="BZ320" t="s">
        <v>156</v>
      </c>
      <c r="CA320">
        <v>83</v>
      </c>
      <c r="CB320">
        <v>136</v>
      </c>
      <c r="CC320">
        <v>0</v>
      </c>
      <c r="CD320" t="s">
        <v>157</v>
      </c>
      <c r="CE320" t="s">
        <v>157</v>
      </c>
      <c r="CF320">
        <v>0</v>
      </c>
      <c r="CG320">
        <v>50</v>
      </c>
      <c r="CH320">
        <v>2740</v>
      </c>
      <c r="CI320" t="s">
        <v>158</v>
      </c>
      <c r="CJ320">
        <v>0</v>
      </c>
      <c r="CK320">
        <v>0.84643000000000002</v>
      </c>
      <c r="CL320">
        <v>14</v>
      </c>
      <c r="CM320" t="s">
        <v>159</v>
      </c>
      <c r="CN320">
        <v>2740</v>
      </c>
      <c r="CO320">
        <v>166072</v>
      </c>
      <c r="CP320">
        <v>2.11</v>
      </c>
      <c r="CQ320">
        <v>2.96</v>
      </c>
      <c r="CR320">
        <v>166072</v>
      </c>
      <c r="CS320">
        <v>0</v>
      </c>
      <c r="CT320">
        <v>4469.1514500000003</v>
      </c>
      <c r="CU320">
        <v>100</v>
      </c>
      <c r="CV320">
        <v>14693</v>
      </c>
      <c r="CW320">
        <v>2.9968000000000002E-2</v>
      </c>
      <c r="CX320">
        <v>0</v>
      </c>
      <c r="CY320">
        <v>1.3829999999999999E-3</v>
      </c>
      <c r="CZ320">
        <v>154</v>
      </c>
      <c r="DA320" t="s">
        <v>555</v>
      </c>
      <c r="DB320" t="s">
        <v>319</v>
      </c>
      <c r="DC320" t="s">
        <v>556</v>
      </c>
      <c r="DD320">
        <v>-85.542681999999999</v>
      </c>
      <c r="DE320">
        <v>34.866430000000001</v>
      </c>
      <c r="DF320">
        <v>34.866430000000001</v>
      </c>
      <c r="DG320">
        <v>-85.542681999999999</v>
      </c>
      <c r="DH320">
        <v>1.9750000000000002E-3</v>
      </c>
      <c r="DI320">
        <v>1.3829999999999999E-3</v>
      </c>
      <c r="DJ320">
        <v>56</v>
      </c>
      <c r="DK320">
        <v>5970</v>
      </c>
      <c r="DL320">
        <v>0</v>
      </c>
      <c r="DM320">
        <v>6310</v>
      </c>
      <c r="DN320">
        <v>0</v>
      </c>
      <c r="DO320">
        <v>6570</v>
      </c>
      <c r="DP320">
        <v>0</v>
      </c>
      <c r="DQ320">
        <v>6540</v>
      </c>
      <c r="DR320">
        <v>0</v>
      </c>
      <c r="DS320">
        <v>6340</v>
      </c>
      <c r="DT320">
        <v>5.5</v>
      </c>
      <c r="DU320">
        <v>6090</v>
      </c>
      <c r="DV320">
        <v>5.5</v>
      </c>
      <c r="DW320">
        <v>7110</v>
      </c>
      <c r="DX320">
        <v>5.5</v>
      </c>
      <c r="DY320">
        <v>7110</v>
      </c>
      <c r="DZ320">
        <v>5.5</v>
      </c>
      <c r="EA320">
        <v>7100</v>
      </c>
      <c r="EB320">
        <v>5.5</v>
      </c>
      <c r="EC320">
        <v>7140</v>
      </c>
      <c r="ED320">
        <v>5.5</v>
      </c>
      <c r="EE320">
        <v>2.4120000000000001E-3</v>
      </c>
    </row>
    <row r="321" spans="1:135" x14ac:dyDescent="0.3">
      <c r="A321">
        <v>319</v>
      </c>
      <c r="B321" t="s">
        <v>135</v>
      </c>
      <c r="C321">
        <v>508</v>
      </c>
      <c r="D321">
        <v>306</v>
      </c>
      <c r="E321" t="s">
        <v>135</v>
      </c>
      <c r="F321">
        <v>5252069</v>
      </c>
      <c r="G321" t="s">
        <v>557</v>
      </c>
      <c r="H321" s="1">
        <v>42066</v>
      </c>
      <c r="I321" t="s">
        <v>550</v>
      </c>
      <c r="J321" t="s">
        <v>551</v>
      </c>
      <c r="K321" t="s">
        <v>564</v>
      </c>
      <c r="L321" t="s">
        <v>140</v>
      </c>
      <c r="M321">
        <v>0</v>
      </c>
      <c r="N321">
        <v>0</v>
      </c>
      <c r="O321">
        <v>0</v>
      </c>
      <c r="P321" t="s">
        <v>141</v>
      </c>
      <c r="Q321" t="s">
        <v>186</v>
      </c>
      <c r="R321" t="s">
        <v>576</v>
      </c>
      <c r="S321" t="s">
        <v>577</v>
      </c>
      <c r="T321" t="s">
        <v>519</v>
      </c>
      <c r="U321">
        <v>2</v>
      </c>
      <c r="V321" t="s">
        <v>182</v>
      </c>
      <c r="W321" t="s">
        <v>317</v>
      </c>
      <c r="X321" t="s">
        <v>147</v>
      </c>
      <c r="Y321" t="s">
        <v>167</v>
      </c>
      <c r="Z321">
        <v>0</v>
      </c>
      <c r="AA321" t="s">
        <v>158</v>
      </c>
      <c r="AB321" t="s">
        <v>197</v>
      </c>
      <c r="AC321" t="s">
        <v>552</v>
      </c>
      <c r="AD321">
        <v>2.972</v>
      </c>
      <c r="AE321">
        <v>34.869380999999997</v>
      </c>
      <c r="AF321">
        <v>-85.537593000000001</v>
      </c>
      <c r="AG321">
        <v>56</v>
      </c>
      <c r="AH321">
        <v>128</v>
      </c>
      <c r="AI321">
        <v>1601</v>
      </c>
      <c r="AJ321" t="s">
        <v>553</v>
      </c>
      <c r="AK321">
        <v>186</v>
      </c>
      <c r="AL321">
        <v>205</v>
      </c>
      <c r="AM321" t="s">
        <v>153</v>
      </c>
      <c r="AN321">
        <v>585.79999999999995</v>
      </c>
      <c r="AO321">
        <v>42.6</v>
      </c>
      <c r="AP321">
        <v>435</v>
      </c>
      <c r="AQ321">
        <v>-85.541032000000001</v>
      </c>
      <c r="AR321">
        <v>34.867514</v>
      </c>
      <c r="AS321">
        <v>-85.539809000000005</v>
      </c>
      <c r="AT321">
        <v>34.868107999999999</v>
      </c>
      <c r="AU321" t="s">
        <v>552</v>
      </c>
      <c r="AV321">
        <v>1</v>
      </c>
      <c r="AW321">
        <v>83</v>
      </c>
      <c r="AX321">
        <v>136</v>
      </c>
      <c r="AY321">
        <v>0</v>
      </c>
      <c r="AZ321">
        <v>50</v>
      </c>
      <c r="BA321">
        <v>8.77</v>
      </c>
      <c r="BB321">
        <v>8.3800000000000008</v>
      </c>
      <c r="BC321">
        <v>1336.9</v>
      </c>
      <c r="BD321">
        <v>1343.8</v>
      </c>
      <c r="BE321">
        <v>1352</v>
      </c>
      <c r="BF321">
        <v>45</v>
      </c>
      <c r="BG321">
        <v>47.1</v>
      </c>
      <c r="BH321">
        <v>0</v>
      </c>
      <c r="BI321" s="1">
        <v>44173</v>
      </c>
      <c r="BJ321" t="s">
        <v>154</v>
      </c>
      <c r="BK321">
        <v>1.3829999999999999E-3</v>
      </c>
      <c r="BL321">
        <v>15021</v>
      </c>
      <c r="BM321">
        <v>14661</v>
      </c>
      <c r="BN321" t="s">
        <v>552</v>
      </c>
      <c r="BO321" t="s">
        <v>554</v>
      </c>
      <c r="BP321">
        <v>1</v>
      </c>
      <c r="BQ321">
        <v>13600</v>
      </c>
      <c r="BR321">
        <v>6</v>
      </c>
      <c r="BS321">
        <v>1</v>
      </c>
      <c r="BT321">
        <v>2</v>
      </c>
      <c r="BU321">
        <v>1</v>
      </c>
      <c r="BV321">
        <v>1</v>
      </c>
      <c r="BW321">
        <v>2</v>
      </c>
      <c r="BX321">
        <v>0</v>
      </c>
      <c r="BY321">
        <v>4</v>
      </c>
      <c r="BZ321" t="s">
        <v>156</v>
      </c>
      <c r="CA321">
        <v>83</v>
      </c>
      <c r="CB321">
        <v>136</v>
      </c>
      <c r="CC321">
        <v>0</v>
      </c>
      <c r="CD321" t="s">
        <v>157</v>
      </c>
      <c r="CE321" t="s">
        <v>157</v>
      </c>
      <c r="CF321">
        <v>0</v>
      </c>
      <c r="CG321">
        <v>50</v>
      </c>
      <c r="CH321">
        <v>2740</v>
      </c>
      <c r="CI321" t="s">
        <v>158</v>
      </c>
      <c r="CJ321">
        <v>0</v>
      </c>
      <c r="CK321">
        <v>0.84643000000000002</v>
      </c>
      <c r="CL321">
        <v>14</v>
      </c>
      <c r="CM321" t="s">
        <v>159</v>
      </c>
      <c r="CN321">
        <v>2740</v>
      </c>
      <c r="CO321">
        <v>166072</v>
      </c>
      <c r="CP321">
        <v>2.11</v>
      </c>
      <c r="CQ321">
        <v>2.96</v>
      </c>
      <c r="CR321">
        <v>166072</v>
      </c>
      <c r="CS321">
        <v>0</v>
      </c>
      <c r="CT321">
        <v>4469.1514500000003</v>
      </c>
      <c r="CU321">
        <v>100</v>
      </c>
      <c r="CV321">
        <v>14693</v>
      </c>
      <c r="CW321">
        <v>2.9968000000000002E-2</v>
      </c>
      <c r="CX321">
        <v>0</v>
      </c>
      <c r="CY321">
        <v>1.3829999999999999E-3</v>
      </c>
      <c r="CZ321">
        <v>154</v>
      </c>
      <c r="DA321" t="s">
        <v>555</v>
      </c>
      <c r="DB321" t="s">
        <v>319</v>
      </c>
      <c r="DC321" t="s">
        <v>556</v>
      </c>
      <c r="DD321">
        <v>-85.542681999999999</v>
      </c>
      <c r="DE321">
        <v>34.866430000000001</v>
      </c>
      <c r="DF321">
        <v>34.866430000000001</v>
      </c>
      <c r="DG321">
        <v>-85.542681999999999</v>
      </c>
      <c r="DH321">
        <v>1.9750000000000002E-3</v>
      </c>
      <c r="DI321">
        <v>1.3829999999999999E-3</v>
      </c>
      <c r="DJ321">
        <v>56</v>
      </c>
      <c r="DK321">
        <v>5970</v>
      </c>
      <c r="DL321">
        <v>0</v>
      </c>
      <c r="DM321">
        <v>6310</v>
      </c>
      <c r="DN321">
        <v>0</v>
      </c>
      <c r="DO321">
        <v>6570</v>
      </c>
      <c r="DP321">
        <v>0</v>
      </c>
      <c r="DQ321">
        <v>6540</v>
      </c>
      <c r="DR321">
        <v>0</v>
      </c>
      <c r="DS321">
        <v>6340</v>
      </c>
      <c r="DT321">
        <v>5.5</v>
      </c>
      <c r="DU321">
        <v>6090</v>
      </c>
      <c r="DV321">
        <v>5.5</v>
      </c>
      <c r="DW321">
        <v>7110</v>
      </c>
      <c r="DX321">
        <v>5.5</v>
      </c>
      <c r="DY321">
        <v>7110</v>
      </c>
      <c r="DZ321">
        <v>5.5</v>
      </c>
      <c r="EA321">
        <v>7100</v>
      </c>
      <c r="EB321">
        <v>5.5</v>
      </c>
      <c r="EC321">
        <v>7140</v>
      </c>
      <c r="ED321">
        <v>5.5</v>
      </c>
      <c r="EE321">
        <v>2.555E-3</v>
      </c>
    </row>
    <row r="322" spans="1:135" x14ac:dyDescent="0.3">
      <c r="A322">
        <v>320</v>
      </c>
      <c r="B322" t="s">
        <v>135</v>
      </c>
      <c r="C322">
        <v>532</v>
      </c>
      <c r="D322">
        <v>292</v>
      </c>
      <c r="E322" t="s">
        <v>135</v>
      </c>
      <c r="F322">
        <v>5333067</v>
      </c>
      <c r="G322" t="s">
        <v>136</v>
      </c>
      <c r="H322" s="1">
        <v>42173</v>
      </c>
      <c r="I322" t="s">
        <v>550</v>
      </c>
      <c r="J322" t="s">
        <v>551</v>
      </c>
      <c r="K322" t="s">
        <v>139</v>
      </c>
      <c r="L322" t="s">
        <v>140</v>
      </c>
      <c r="M322">
        <v>0</v>
      </c>
      <c r="N322">
        <v>0</v>
      </c>
      <c r="O322">
        <v>0</v>
      </c>
      <c r="P322" t="s">
        <v>328</v>
      </c>
      <c r="Q322" t="s">
        <v>170</v>
      </c>
      <c r="R322" t="s">
        <v>180</v>
      </c>
      <c r="S322" t="s">
        <v>180</v>
      </c>
      <c r="T322" t="s">
        <v>321</v>
      </c>
      <c r="U322">
        <v>2</v>
      </c>
      <c r="V322" t="s">
        <v>423</v>
      </c>
      <c r="W322" t="s">
        <v>344</v>
      </c>
      <c r="X322" t="s">
        <v>147</v>
      </c>
      <c r="Y322" t="s">
        <v>148</v>
      </c>
      <c r="Z322">
        <v>0</v>
      </c>
      <c r="AA322" t="s">
        <v>175</v>
      </c>
      <c r="AB322" t="s">
        <v>255</v>
      </c>
      <c r="AC322" t="s">
        <v>552</v>
      </c>
      <c r="AD322">
        <v>2.996</v>
      </c>
      <c r="AE322">
        <v>34.869053000000001</v>
      </c>
      <c r="AF322">
        <v>-85.537526999999997</v>
      </c>
      <c r="AG322">
        <v>56</v>
      </c>
      <c r="AH322">
        <v>128</v>
      </c>
      <c r="AI322">
        <v>1601</v>
      </c>
      <c r="AJ322" t="s">
        <v>553</v>
      </c>
      <c r="AK322">
        <v>186</v>
      </c>
      <c r="AL322">
        <v>205</v>
      </c>
      <c r="AM322" t="s">
        <v>153</v>
      </c>
      <c r="AN322">
        <v>585.79999999999995</v>
      </c>
      <c r="AO322">
        <v>42.6</v>
      </c>
      <c r="AP322">
        <v>435</v>
      </c>
      <c r="AQ322">
        <v>-85.541032000000001</v>
      </c>
      <c r="AR322">
        <v>34.867514</v>
      </c>
      <c r="AS322">
        <v>-85.539809000000005</v>
      </c>
      <c r="AT322">
        <v>34.868107999999999</v>
      </c>
      <c r="AU322" t="s">
        <v>552</v>
      </c>
      <c r="AV322">
        <v>1</v>
      </c>
      <c r="AW322">
        <v>83</v>
      </c>
      <c r="AX322">
        <v>136</v>
      </c>
      <c r="AY322">
        <v>0</v>
      </c>
      <c r="AZ322">
        <v>50</v>
      </c>
      <c r="BA322">
        <v>8.77</v>
      </c>
      <c r="BB322">
        <v>8.3800000000000008</v>
      </c>
      <c r="BC322">
        <v>1336.9</v>
      </c>
      <c r="BD322">
        <v>1343.8</v>
      </c>
      <c r="BE322">
        <v>1352</v>
      </c>
      <c r="BF322">
        <v>45</v>
      </c>
      <c r="BG322">
        <v>47.1</v>
      </c>
      <c r="BH322">
        <v>0</v>
      </c>
      <c r="BI322" s="1">
        <v>44173</v>
      </c>
      <c r="BJ322" t="s">
        <v>154</v>
      </c>
      <c r="BK322">
        <v>1.3829999999999999E-3</v>
      </c>
      <c r="BL322">
        <v>15021</v>
      </c>
      <c r="BM322">
        <v>14661</v>
      </c>
      <c r="BN322" t="s">
        <v>552</v>
      </c>
      <c r="BO322" t="s">
        <v>554</v>
      </c>
      <c r="BP322">
        <v>1</v>
      </c>
      <c r="BQ322">
        <v>13600</v>
      </c>
      <c r="BR322">
        <v>6</v>
      </c>
      <c r="BS322">
        <v>1</v>
      </c>
      <c r="BT322">
        <v>2</v>
      </c>
      <c r="BU322">
        <v>1</v>
      </c>
      <c r="BV322">
        <v>1</v>
      </c>
      <c r="BW322">
        <v>2</v>
      </c>
      <c r="BX322">
        <v>0</v>
      </c>
      <c r="BY322">
        <v>4</v>
      </c>
      <c r="BZ322" t="s">
        <v>156</v>
      </c>
      <c r="CA322">
        <v>83</v>
      </c>
      <c r="CB322">
        <v>136</v>
      </c>
      <c r="CC322">
        <v>0</v>
      </c>
      <c r="CD322" t="s">
        <v>157</v>
      </c>
      <c r="CE322" t="s">
        <v>157</v>
      </c>
      <c r="CF322">
        <v>0</v>
      </c>
      <c r="CG322">
        <v>50</v>
      </c>
      <c r="CH322">
        <v>2740</v>
      </c>
      <c r="CI322" t="s">
        <v>158</v>
      </c>
      <c r="CJ322">
        <v>0</v>
      </c>
      <c r="CK322">
        <v>0.84643000000000002</v>
      </c>
      <c r="CL322">
        <v>14</v>
      </c>
      <c r="CM322" t="s">
        <v>159</v>
      </c>
      <c r="CN322">
        <v>2740</v>
      </c>
      <c r="CO322">
        <v>166072</v>
      </c>
      <c r="CP322">
        <v>2.11</v>
      </c>
      <c r="CQ322">
        <v>2.96</v>
      </c>
      <c r="CR322">
        <v>166072</v>
      </c>
      <c r="CS322">
        <v>0</v>
      </c>
      <c r="CT322">
        <v>4469.1514500000003</v>
      </c>
      <c r="CU322">
        <v>100</v>
      </c>
      <c r="CV322">
        <v>14693</v>
      </c>
      <c r="CW322">
        <v>2.9968000000000002E-2</v>
      </c>
      <c r="CX322">
        <v>0</v>
      </c>
      <c r="CY322">
        <v>1.3829999999999999E-3</v>
      </c>
      <c r="CZ322">
        <v>154</v>
      </c>
      <c r="DA322" t="s">
        <v>555</v>
      </c>
      <c r="DB322" t="s">
        <v>319</v>
      </c>
      <c r="DC322" t="s">
        <v>556</v>
      </c>
      <c r="DD322">
        <v>-85.542681999999999</v>
      </c>
      <c r="DE322">
        <v>34.866430000000001</v>
      </c>
      <c r="DF322">
        <v>34.866430000000001</v>
      </c>
      <c r="DG322">
        <v>-85.542681999999999</v>
      </c>
      <c r="DH322">
        <v>1.9750000000000002E-3</v>
      </c>
      <c r="DI322">
        <v>1.3829999999999999E-3</v>
      </c>
      <c r="DJ322">
        <v>56</v>
      </c>
      <c r="DK322">
        <v>5970</v>
      </c>
      <c r="DL322">
        <v>0</v>
      </c>
      <c r="DM322">
        <v>6310</v>
      </c>
      <c r="DN322">
        <v>0</v>
      </c>
      <c r="DO322">
        <v>6570</v>
      </c>
      <c r="DP322">
        <v>0</v>
      </c>
      <c r="DQ322">
        <v>6540</v>
      </c>
      <c r="DR322">
        <v>0</v>
      </c>
      <c r="DS322">
        <v>6340</v>
      </c>
      <c r="DT322">
        <v>5.5</v>
      </c>
      <c r="DU322">
        <v>6090</v>
      </c>
      <c r="DV322">
        <v>5.5</v>
      </c>
      <c r="DW322">
        <v>7110</v>
      </c>
      <c r="DX322">
        <v>5.5</v>
      </c>
      <c r="DY322">
        <v>7110</v>
      </c>
      <c r="DZ322">
        <v>5.5</v>
      </c>
      <c r="EA322">
        <v>7100</v>
      </c>
      <c r="EB322">
        <v>5.5</v>
      </c>
      <c r="EC322">
        <v>7140</v>
      </c>
      <c r="ED322">
        <v>5.5</v>
      </c>
      <c r="EE322">
        <v>2.4689999999999998E-3</v>
      </c>
    </row>
    <row r="323" spans="1:135" x14ac:dyDescent="0.3">
      <c r="A323">
        <v>321</v>
      </c>
      <c r="B323" t="s">
        <v>135</v>
      </c>
      <c r="C323">
        <v>619</v>
      </c>
      <c r="D323">
        <v>137</v>
      </c>
      <c r="E323" t="s">
        <v>135</v>
      </c>
      <c r="F323">
        <v>6605574</v>
      </c>
      <c r="G323" t="s">
        <v>557</v>
      </c>
      <c r="H323" s="1">
        <v>43083</v>
      </c>
      <c r="I323" t="s">
        <v>550</v>
      </c>
      <c r="J323" t="s">
        <v>568</v>
      </c>
      <c r="K323" t="s">
        <v>564</v>
      </c>
      <c r="L323" t="s">
        <v>169</v>
      </c>
      <c r="M323">
        <v>0</v>
      </c>
      <c r="N323">
        <v>0</v>
      </c>
      <c r="O323">
        <v>0</v>
      </c>
      <c r="P323" t="s">
        <v>190</v>
      </c>
      <c r="Q323" t="s">
        <v>249</v>
      </c>
      <c r="R323" t="s">
        <v>180</v>
      </c>
      <c r="S323" t="s">
        <v>180</v>
      </c>
      <c r="T323" t="s">
        <v>264</v>
      </c>
      <c r="U323">
        <v>2</v>
      </c>
      <c r="V323" t="s">
        <v>182</v>
      </c>
      <c r="W323" t="s">
        <v>382</v>
      </c>
      <c r="X323" t="s">
        <v>147</v>
      </c>
      <c r="Y323" t="s">
        <v>148</v>
      </c>
      <c r="Z323">
        <v>0</v>
      </c>
      <c r="AA323" t="s">
        <v>158</v>
      </c>
      <c r="AB323" t="s">
        <v>150</v>
      </c>
      <c r="AC323" t="s">
        <v>552</v>
      </c>
      <c r="AD323">
        <v>2.976</v>
      </c>
      <c r="AE323">
        <v>34.869337999999999</v>
      </c>
      <c r="AF323">
        <v>-85.537510999999995</v>
      </c>
      <c r="AG323">
        <v>56</v>
      </c>
      <c r="AH323">
        <v>128</v>
      </c>
      <c r="AI323">
        <v>1601</v>
      </c>
      <c r="AJ323" t="s">
        <v>553</v>
      </c>
      <c r="AK323">
        <v>186</v>
      </c>
      <c r="AL323">
        <v>205</v>
      </c>
      <c r="AM323" t="s">
        <v>153</v>
      </c>
      <c r="AN323">
        <v>585.79999999999995</v>
      </c>
      <c r="AO323">
        <v>42.6</v>
      </c>
      <c r="AP323">
        <v>435</v>
      </c>
      <c r="AQ323">
        <v>-85.541032000000001</v>
      </c>
      <c r="AR323">
        <v>34.867514</v>
      </c>
      <c r="AS323">
        <v>-85.539809000000005</v>
      </c>
      <c r="AT323">
        <v>34.868107999999999</v>
      </c>
      <c r="AU323" t="s">
        <v>552</v>
      </c>
      <c r="AV323">
        <v>1</v>
      </c>
      <c r="AW323">
        <v>83</v>
      </c>
      <c r="AX323">
        <v>136</v>
      </c>
      <c r="AY323">
        <v>0</v>
      </c>
      <c r="AZ323">
        <v>50</v>
      </c>
      <c r="BA323">
        <v>8.77</v>
      </c>
      <c r="BB323">
        <v>8.3800000000000008</v>
      </c>
      <c r="BC323">
        <v>1336.9</v>
      </c>
      <c r="BD323">
        <v>1343.8</v>
      </c>
      <c r="BE323">
        <v>1352</v>
      </c>
      <c r="BF323">
        <v>45</v>
      </c>
      <c r="BG323">
        <v>47.1</v>
      </c>
      <c r="BH323">
        <v>0</v>
      </c>
      <c r="BI323" s="1">
        <v>44173</v>
      </c>
      <c r="BJ323" t="s">
        <v>154</v>
      </c>
      <c r="BK323">
        <v>1.3829999999999999E-3</v>
      </c>
      <c r="BL323">
        <v>15021</v>
      </c>
      <c r="BM323">
        <v>14661</v>
      </c>
      <c r="BN323" t="s">
        <v>552</v>
      </c>
      <c r="BO323" t="s">
        <v>554</v>
      </c>
      <c r="BP323">
        <v>1</v>
      </c>
      <c r="BQ323">
        <v>13600</v>
      </c>
      <c r="BR323">
        <v>6</v>
      </c>
      <c r="BS323">
        <v>1</v>
      </c>
      <c r="BT323">
        <v>2</v>
      </c>
      <c r="BU323">
        <v>1</v>
      </c>
      <c r="BV323">
        <v>1</v>
      </c>
      <c r="BW323">
        <v>2</v>
      </c>
      <c r="BX323">
        <v>0</v>
      </c>
      <c r="BY323">
        <v>4</v>
      </c>
      <c r="BZ323" t="s">
        <v>156</v>
      </c>
      <c r="CA323">
        <v>83</v>
      </c>
      <c r="CB323">
        <v>136</v>
      </c>
      <c r="CC323">
        <v>0</v>
      </c>
      <c r="CD323" t="s">
        <v>157</v>
      </c>
      <c r="CE323" t="s">
        <v>157</v>
      </c>
      <c r="CF323">
        <v>0</v>
      </c>
      <c r="CG323">
        <v>50</v>
      </c>
      <c r="CH323">
        <v>2740</v>
      </c>
      <c r="CI323" t="s">
        <v>158</v>
      </c>
      <c r="CJ323">
        <v>0</v>
      </c>
      <c r="CK323">
        <v>0.84643000000000002</v>
      </c>
      <c r="CL323">
        <v>14</v>
      </c>
      <c r="CM323" t="s">
        <v>159</v>
      </c>
      <c r="CN323">
        <v>2740</v>
      </c>
      <c r="CO323">
        <v>166072</v>
      </c>
      <c r="CP323">
        <v>2.11</v>
      </c>
      <c r="CQ323">
        <v>2.96</v>
      </c>
      <c r="CR323">
        <v>166072</v>
      </c>
      <c r="CS323">
        <v>0</v>
      </c>
      <c r="CT323">
        <v>4469.1514500000003</v>
      </c>
      <c r="CU323">
        <v>100</v>
      </c>
      <c r="CV323">
        <v>14693</v>
      </c>
      <c r="CW323">
        <v>2.9968000000000002E-2</v>
      </c>
      <c r="CX323">
        <v>0</v>
      </c>
      <c r="CY323">
        <v>1.3829999999999999E-3</v>
      </c>
      <c r="CZ323">
        <v>154</v>
      </c>
      <c r="DA323" t="s">
        <v>555</v>
      </c>
      <c r="DB323" t="s">
        <v>319</v>
      </c>
      <c r="DC323" t="s">
        <v>556</v>
      </c>
      <c r="DD323">
        <v>-85.542681999999999</v>
      </c>
      <c r="DE323">
        <v>34.866430000000001</v>
      </c>
      <c r="DF323">
        <v>34.866430000000001</v>
      </c>
      <c r="DG323">
        <v>-85.542681999999999</v>
      </c>
      <c r="DH323">
        <v>1.9750000000000002E-3</v>
      </c>
      <c r="DI323">
        <v>1.3829999999999999E-3</v>
      </c>
      <c r="DJ323">
        <v>56</v>
      </c>
      <c r="DK323">
        <v>5970</v>
      </c>
      <c r="DL323">
        <v>0</v>
      </c>
      <c r="DM323">
        <v>6310</v>
      </c>
      <c r="DN323">
        <v>0</v>
      </c>
      <c r="DO323">
        <v>6570</v>
      </c>
      <c r="DP323">
        <v>0</v>
      </c>
      <c r="DQ323">
        <v>6540</v>
      </c>
      <c r="DR323">
        <v>0</v>
      </c>
      <c r="DS323">
        <v>6340</v>
      </c>
      <c r="DT323">
        <v>5.5</v>
      </c>
      <c r="DU323">
        <v>6090</v>
      </c>
      <c r="DV323">
        <v>5.5</v>
      </c>
      <c r="DW323">
        <v>7110</v>
      </c>
      <c r="DX323">
        <v>5.5</v>
      </c>
      <c r="DY323">
        <v>7110</v>
      </c>
      <c r="DZ323">
        <v>5.5</v>
      </c>
      <c r="EA323">
        <v>7100</v>
      </c>
      <c r="EB323">
        <v>5.5</v>
      </c>
      <c r="EC323">
        <v>7140</v>
      </c>
      <c r="ED323">
        <v>5.5</v>
      </c>
      <c r="EE323">
        <v>2.6059999999999998E-3</v>
      </c>
    </row>
    <row r="324" spans="1:135" x14ac:dyDescent="0.3">
      <c r="A324">
        <v>322</v>
      </c>
      <c r="B324" t="s">
        <v>135</v>
      </c>
      <c r="C324">
        <v>645</v>
      </c>
      <c r="D324">
        <v>114</v>
      </c>
      <c r="E324" t="s">
        <v>135</v>
      </c>
      <c r="F324">
        <v>6807546</v>
      </c>
      <c r="G324" t="s">
        <v>136</v>
      </c>
      <c r="H324" s="1">
        <v>43305</v>
      </c>
      <c r="I324" t="s">
        <v>550</v>
      </c>
      <c r="J324" t="s">
        <v>568</v>
      </c>
      <c r="K324" t="s">
        <v>139</v>
      </c>
      <c r="L324" t="s">
        <v>169</v>
      </c>
      <c r="M324">
        <v>0</v>
      </c>
      <c r="N324">
        <v>0</v>
      </c>
      <c r="O324">
        <v>0</v>
      </c>
      <c r="P324" t="s">
        <v>235</v>
      </c>
      <c r="Q324" t="s">
        <v>170</v>
      </c>
      <c r="R324" t="s">
        <v>180</v>
      </c>
      <c r="S324" t="s">
        <v>180</v>
      </c>
      <c r="T324" t="s">
        <v>578</v>
      </c>
      <c r="U324">
        <v>2</v>
      </c>
      <c r="V324" t="s">
        <v>262</v>
      </c>
      <c r="W324" t="s">
        <v>261</v>
      </c>
      <c r="X324" t="s">
        <v>147</v>
      </c>
      <c r="Y324" t="s">
        <v>167</v>
      </c>
      <c r="Z324">
        <v>0</v>
      </c>
      <c r="AA324" t="s">
        <v>198</v>
      </c>
      <c r="AB324" t="s">
        <v>255</v>
      </c>
      <c r="AC324" t="s">
        <v>552</v>
      </c>
      <c r="AD324">
        <v>2.976</v>
      </c>
      <c r="AE324">
        <v>34.869351000000002</v>
      </c>
      <c r="AF324">
        <v>-85.537519000000003</v>
      </c>
      <c r="AG324">
        <v>56</v>
      </c>
      <c r="AH324">
        <v>128</v>
      </c>
      <c r="AI324">
        <v>1601</v>
      </c>
      <c r="AJ324" t="s">
        <v>553</v>
      </c>
      <c r="AK324">
        <v>186</v>
      </c>
      <c r="AL324">
        <v>205</v>
      </c>
      <c r="AM324" t="s">
        <v>153</v>
      </c>
      <c r="AN324">
        <v>585.79999999999995</v>
      </c>
      <c r="AO324">
        <v>42.6</v>
      </c>
      <c r="AP324">
        <v>435</v>
      </c>
      <c r="AQ324">
        <v>-85.541032000000001</v>
      </c>
      <c r="AR324">
        <v>34.867514</v>
      </c>
      <c r="AS324">
        <v>-85.539809000000005</v>
      </c>
      <c r="AT324">
        <v>34.868107999999999</v>
      </c>
      <c r="AU324" t="s">
        <v>552</v>
      </c>
      <c r="AV324">
        <v>1</v>
      </c>
      <c r="AW324">
        <v>83</v>
      </c>
      <c r="AX324">
        <v>136</v>
      </c>
      <c r="AY324">
        <v>0</v>
      </c>
      <c r="AZ324">
        <v>50</v>
      </c>
      <c r="BA324">
        <v>8.77</v>
      </c>
      <c r="BB324">
        <v>8.3800000000000008</v>
      </c>
      <c r="BC324">
        <v>1336.9</v>
      </c>
      <c r="BD324">
        <v>1343.8</v>
      </c>
      <c r="BE324">
        <v>1352</v>
      </c>
      <c r="BF324">
        <v>45</v>
      </c>
      <c r="BG324">
        <v>47.1</v>
      </c>
      <c r="BH324">
        <v>0</v>
      </c>
      <c r="BI324" s="1">
        <v>44173</v>
      </c>
      <c r="BJ324" t="s">
        <v>154</v>
      </c>
      <c r="BK324">
        <v>1.3829999999999999E-3</v>
      </c>
      <c r="BL324">
        <v>15021</v>
      </c>
      <c r="BM324">
        <v>14661</v>
      </c>
      <c r="BN324" t="s">
        <v>552</v>
      </c>
      <c r="BO324" t="s">
        <v>554</v>
      </c>
      <c r="BP324">
        <v>1</v>
      </c>
      <c r="BQ324">
        <v>13600</v>
      </c>
      <c r="BR324">
        <v>6</v>
      </c>
      <c r="BS324">
        <v>1</v>
      </c>
      <c r="BT324">
        <v>2</v>
      </c>
      <c r="BU324">
        <v>1</v>
      </c>
      <c r="BV324">
        <v>1</v>
      </c>
      <c r="BW324">
        <v>2</v>
      </c>
      <c r="BX324">
        <v>0</v>
      </c>
      <c r="BY324">
        <v>4</v>
      </c>
      <c r="BZ324" t="s">
        <v>156</v>
      </c>
      <c r="CA324">
        <v>83</v>
      </c>
      <c r="CB324">
        <v>136</v>
      </c>
      <c r="CC324">
        <v>0</v>
      </c>
      <c r="CD324" t="s">
        <v>157</v>
      </c>
      <c r="CE324" t="s">
        <v>157</v>
      </c>
      <c r="CF324">
        <v>0</v>
      </c>
      <c r="CG324">
        <v>50</v>
      </c>
      <c r="CH324">
        <v>2740</v>
      </c>
      <c r="CI324" t="s">
        <v>158</v>
      </c>
      <c r="CJ324">
        <v>0</v>
      </c>
      <c r="CK324">
        <v>0.84643000000000002</v>
      </c>
      <c r="CL324">
        <v>14</v>
      </c>
      <c r="CM324" t="s">
        <v>159</v>
      </c>
      <c r="CN324">
        <v>2740</v>
      </c>
      <c r="CO324">
        <v>166072</v>
      </c>
      <c r="CP324">
        <v>2.11</v>
      </c>
      <c r="CQ324">
        <v>2.96</v>
      </c>
      <c r="CR324">
        <v>166072</v>
      </c>
      <c r="CS324">
        <v>0</v>
      </c>
      <c r="CT324">
        <v>4469.1514500000003</v>
      </c>
      <c r="CU324">
        <v>100</v>
      </c>
      <c r="CV324">
        <v>14693</v>
      </c>
      <c r="CW324">
        <v>2.9968000000000002E-2</v>
      </c>
      <c r="CX324">
        <v>0</v>
      </c>
      <c r="CY324">
        <v>1.3829999999999999E-3</v>
      </c>
      <c r="CZ324">
        <v>154</v>
      </c>
      <c r="DA324" t="s">
        <v>555</v>
      </c>
      <c r="DB324" t="s">
        <v>319</v>
      </c>
      <c r="DC324" t="s">
        <v>556</v>
      </c>
      <c r="DD324">
        <v>-85.542681999999999</v>
      </c>
      <c r="DE324">
        <v>34.866430000000001</v>
      </c>
      <c r="DF324">
        <v>34.866430000000001</v>
      </c>
      <c r="DG324">
        <v>-85.542681999999999</v>
      </c>
      <c r="DH324">
        <v>1.9750000000000002E-3</v>
      </c>
      <c r="DI324">
        <v>1.3829999999999999E-3</v>
      </c>
      <c r="DJ324">
        <v>56</v>
      </c>
      <c r="DK324">
        <v>5970</v>
      </c>
      <c r="DL324">
        <v>0</v>
      </c>
      <c r="DM324">
        <v>6310</v>
      </c>
      <c r="DN324">
        <v>0</v>
      </c>
      <c r="DO324">
        <v>6570</v>
      </c>
      <c r="DP324">
        <v>0</v>
      </c>
      <c r="DQ324">
        <v>6540</v>
      </c>
      <c r="DR324">
        <v>0</v>
      </c>
      <c r="DS324">
        <v>6340</v>
      </c>
      <c r="DT324">
        <v>5.5</v>
      </c>
      <c r="DU324">
        <v>6090</v>
      </c>
      <c r="DV324">
        <v>5.5</v>
      </c>
      <c r="DW324">
        <v>7110</v>
      </c>
      <c r="DX324">
        <v>5.5</v>
      </c>
      <c r="DY324">
        <v>7110</v>
      </c>
      <c r="DZ324">
        <v>5.5</v>
      </c>
      <c r="EA324">
        <v>7100</v>
      </c>
      <c r="EB324">
        <v>5.5</v>
      </c>
      <c r="EC324">
        <v>7140</v>
      </c>
      <c r="ED324">
        <v>5.5</v>
      </c>
      <c r="EE324">
        <v>2.6050000000000001E-3</v>
      </c>
    </row>
    <row r="325" spans="1:135" x14ac:dyDescent="0.3">
      <c r="A325">
        <v>323</v>
      </c>
      <c r="B325" t="s">
        <v>135</v>
      </c>
      <c r="C325">
        <v>672</v>
      </c>
      <c r="D325">
        <v>89</v>
      </c>
      <c r="E325" t="s">
        <v>135</v>
      </c>
      <c r="F325">
        <v>7016219</v>
      </c>
      <c r="G325" t="s">
        <v>136</v>
      </c>
      <c r="H325" s="1">
        <v>43454</v>
      </c>
      <c r="I325" t="s">
        <v>550</v>
      </c>
      <c r="J325" t="s">
        <v>568</v>
      </c>
      <c r="K325" t="s">
        <v>579</v>
      </c>
      <c r="L325" t="s">
        <v>140</v>
      </c>
      <c r="M325">
        <v>0</v>
      </c>
      <c r="N325">
        <v>0</v>
      </c>
      <c r="O325">
        <v>0</v>
      </c>
      <c r="P325" t="s">
        <v>141</v>
      </c>
      <c r="Q325" t="s">
        <v>186</v>
      </c>
      <c r="R325" t="s">
        <v>215</v>
      </c>
      <c r="S325" t="s">
        <v>215</v>
      </c>
      <c r="T325" t="s">
        <v>221</v>
      </c>
      <c r="U325">
        <v>1</v>
      </c>
      <c r="V325" t="s">
        <v>165</v>
      </c>
      <c r="W325" t="s">
        <v>217</v>
      </c>
      <c r="X325" t="s">
        <v>147</v>
      </c>
      <c r="Y325" t="s">
        <v>167</v>
      </c>
      <c r="Z325">
        <v>23</v>
      </c>
      <c r="AA325" t="s">
        <v>580</v>
      </c>
      <c r="AB325" t="s">
        <v>168</v>
      </c>
      <c r="AC325" t="s">
        <v>552</v>
      </c>
      <c r="AD325">
        <v>2.976</v>
      </c>
      <c r="AE325">
        <v>34.869351000000002</v>
      </c>
      <c r="AF325">
        <v>-85.537519000000003</v>
      </c>
      <c r="AG325">
        <v>56</v>
      </c>
      <c r="AH325">
        <v>128</v>
      </c>
      <c r="AI325">
        <v>1601</v>
      </c>
      <c r="AJ325" t="s">
        <v>553</v>
      </c>
      <c r="AK325">
        <v>186</v>
      </c>
      <c r="AL325">
        <v>205</v>
      </c>
      <c r="AM325" t="s">
        <v>153</v>
      </c>
      <c r="AN325">
        <v>585.79999999999995</v>
      </c>
      <c r="AO325">
        <v>42.6</v>
      </c>
      <c r="AP325">
        <v>435</v>
      </c>
      <c r="AQ325">
        <v>-85.541032000000001</v>
      </c>
      <c r="AR325">
        <v>34.867514</v>
      </c>
      <c r="AS325">
        <v>-85.539809000000005</v>
      </c>
      <c r="AT325">
        <v>34.868107999999999</v>
      </c>
      <c r="AU325" t="s">
        <v>552</v>
      </c>
      <c r="AV325">
        <v>1</v>
      </c>
      <c r="AW325">
        <v>83</v>
      </c>
      <c r="AX325">
        <v>136</v>
      </c>
      <c r="AY325">
        <v>0</v>
      </c>
      <c r="AZ325">
        <v>50</v>
      </c>
      <c r="BA325">
        <v>8.77</v>
      </c>
      <c r="BB325">
        <v>8.3800000000000008</v>
      </c>
      <c r="BC325">
        <v>1336.9</v>
      </c>
      <c r="BD325">
        <v>1343.8</v>
      </c>
      <c r="BE325">
        <v>1352</v>
      </c>
      <c r="BF325">
        <v>45</v>
      </c>
      <c r="BG325">
        <v>47.1</v>
      </c>
      <c r="BH325">
        <v>0</v>
      </c>
      <c r="BI325" s="1">
        <v>44173</v>
      </c>
      <c r="BJ325" t="s">
        <v>154</v>
      </c>
      <c r="BK325">
        <v>1.3829999999999999E-3</v>
      </c>
      <c r="BL325">
        <v>15021</v>
      </c>
      <c r="BM325">
        <v>14661</v>
      </c>
      <c r="BN325" t="s">
        <v>552</v>
      </c>
      <c r="BO325" t="s">
        <v>554</v>
      </c>
      <c r="BP325">
        <v>1</v>
      </c>
      <c r="BQ325">
        <v>13600</v>
      </c>
      <c r="BR325">
        <v>6</v>
      </c>
      <c r="BS325">
        <v>1</v>
      </c>
      <c r="BT325">
        <v>2</v>
      </c>
      <c r="BU325">
        <v>1</v>
      </c>
      <c r="BV325">
        <v>1</v>
      </c>
      <c r="BW325">
        <v>2</v>
      </c>
      <c r="BX325">
        <v>0</v>
      </c>
      <c r="BY325">
        <v>4</v>
      </c>
      <c r="BZ325" t="s">
        <v>156</v>
      </c>
      <c r="CA325">
        <v>83</v>
      </c>
      <c r="CB325">
        <v>136</v>
      </c>
      <c r="CC325">
        <v>0</v>
      </c>
      <c r="CD325" t="s">
        <v>157</v>
      </c>
      <c r="CE325" t="s">
        <v>157</v>
      </c>
      <c r="CF325">
        <v>0</v>
      </c>
      <c r="CG325">
        <v>50</v>
      </c>
      <c r="CH325">
        <v>2740</v>
      </c>
      <c r="CI325" t="s">
        <v>158</v>
      </c>
      <c r="CJ325">
        <v>0</v>
      </c>
      <c r="CK325">
        <v>0.84643000000000002</v>
      </c>
      <c r="CL325">
        <v>14</v>
      </c>
      <c r="CM325" t="s">
        <v>159</v>
      </c>
      <c r="CN325">
        <v>2740</v>
      </c>
      <c r="CO325">
        <v>166072</v>
      </c>
      <c r="CP325">
        <v>2.11</v>
      </c>
      <c r="CQ325">
        <v>2.96</v>
      </c>
      <c r="CR325">
        <v>166072</v>
      </c>
      <c r="CS325">
        <v>0</v>
      </c>
      <c r="CT325">
        <v>4469.1514500000003</v>
      </c>
      <c r="CU325">
        <v>100</v>
      </c>
      <c r="CV325">
        <v>14693</v>
      </c>
      <c r="CW325">
        <v>2.9968000000000002E-2</v>
      </c>
      <c r="CX325">
        <v>0</v>
      </c>
      <c r="CY325">
        <v>1.3829999999999999E-3</v>
      </c>
      <c r="CZ325">
        <v>154</v>
      </c>
      <c r="DA325" t="s">
        <v>555</v>
      </c>
      <c r="DB325" t="s">
        <v>319</v>
      </c>
      <c r="DC325" t="s">
        <v>556</v>
      </c>
      <c r="DD325">
        <v>-85.542681999999999</v>
      </c>
      <c r="DE325">
        <v>34.866430000000001</v>
      </c>
      <c r="DF325">
        <v>34.866430000000001</v>
      </c>
      <c r="DG325">
        <v>-85.542681999999999</v>
      </c>
      <c r="DH325">
        <v>1.9750000000000002E-3</v>
      </c>
      <c r="DI325">
        <v>1.3829999999999999E-3</v>
      </c>
      <c r="DJ325">
        <v>56</v>
      </c>
      <c r="DK325">
        <v>5970</v>
      </c>
      <c r="DL325">
        <v>0</v>
      </c>
      <c r="DM325">
        <v>6310</v>
      </c>
      <c r="DN325">
        <v>0</v>
      </c>
      <c r="DO325">
        <v>6570</v>
      </c>
      <c r="DP325">
        <v>0</v>
      </c>
      <c r="DQ325">
        <v>6540</v>
      </c>
      <c r="DR325">
        <v>0</v>
      </c>
      <c r="DS325">
        <v>6340</v>
      </c>
      <c r="DT325">
        <v>5.5</v>
      </c>
      <c r="DU325">
        <v>6090</v>
      </c>
      <c r="DV325">
        <v>5.5</v>
      </c>
      <c r="DW325">
        <v>7110</v>
      </c>
      <c r="DX325">
        <v>5.5</v>
      </c>
      <c r="DY325">
        <v>7110</v>
      </c>
      <c r="DZ325">
        <v>5.5</v>
      </c>
      <c r="EA325">
        <v>7100</v>
      </c>
      <c r="EB325">
        <v>5.5</v>
      </c>
      <c r="EC325">
        <v>7140</v>
      </c>
      <c r="ED325">
        <v>5.5</v>
      </c>
      <c r="EE325">
        <v>2.6050000000000001E-3</v>
      </c>
    </row>
    <row r="326" spans="1:135" x14ac:dyDescent="0.3">
      <c r="A326">
        <v>324</v>
      </c>
      <c r="B326" t="s">
        <v>135</v>
      </c>
      <c r="C326">
        <v>674</v>
      </c>
      <c r="D326">
        <v>88</v>
      </c>
      <c r="E326" t="s">
        <v>135</v>
      </c>
      <c r="F326">
        <v>7023116</v>
      </c>
      <c r="G326" t="s">
        <v>136</v>
      </c>
      <c r="H326" s="1">
        <v>43461</v>
      </c>
      <c r="I326" t="s">
        <v>550</v>
      </c>
      <c r="J326" t="s">
        <v>568</v>
      </c>
      <c r="K326" t="s">
        <v>564</v>
      </c>
      <c r="L326" t="s">
        <v>140</v>
      </c>
      <c r="M326">
        <v>0</v>
      </c>
      <c r="N326">
        <v>0</v>
      </c>
      <c r="O326">
        <v>0</v>
      </c>
      <c r="P326" t="s">
        <v>190</v>
      </c>
      <c r="Q326" t="s">
        <v>249</v>
      </c>
      <c r="R326" t="s">
        <v>180</v>
      </c>
      <c r="S326" t="s">
        <v>180</v>
      </c>
      <c r="T326" t="s">
        <v>387</v>
      </c>
      <c r="U326">
        <v>2</v>
      </c>
      <c r="V326" t="s">
        <v>417</v>
      </c>
      <c r="W326" t="s">
        <v>382</v>
      </c>
      <c r="X326" t="s">
        <v>178</v>
      </c>
      <c r="Y326" t="s">
        <v>167</v>
      </c>
      <c r="Z326">
        <v>0</v>
      </c>
      <c r="AA326" t="s">
        <v>198</v>
      </c>
      <c r="AB326" t="s">
        <v>255</v>
      </c>
      <c r="AC326" t="s">
        <v>552</v>
      </c>
      <c r="AD326">
        <v>2.976</v>
      </c>
      <c r="AE326">
        <v>34.869351000000002</v>
      </c>
      <c r="AF326">
        <v>-85.537519000000003</v>
      </c>
      <c r="AG326">
        <v>56</v>
      </c>
      <c r="AH326">
        <v>128</v>
      </c>
      <c r="AI326">
        <v>1601</v>
      </c>
      <c r="AJ326" t="s">
        <v>553</v>
      </c>
      <c r="AK326">
        <v>186</v>
      </c>
      <c r="AL326">
        <v>205</v>
      </c>
      <c r="AM326" t="s">
        <v>153</v>
      </c>
      <c r="AN326">
        <v>585.79999999999995</v>
      </c>
      <c r="AO326">
        <v>42.6</v>
      </c>
      <c r="AP326">
        <v>435</v>
      </c>
      <c r="AQ326">
        <v>-85.541032000000001</v>
      </c>
      <c r="AR326">
        <v>34.867514</v>
      </c>
      <c r="AS326">
        <v>-85.539809000000005</v>
      </c>
      <c r="AT326">
        <v>34.868107999999999</v>
      </c>
      <c r="AU326" t="s">
        <v>552</v>
      </c>
      <c r="AV326">
        <v>1</v>
      </c>
      <c r="AW326">
        <v>83</v>
      </c>
      <c r="AX326">
        <v>136</v>
      </c>
      <c r="AY326">
        <v>0</v>
      </c>
      <c r="AZ326">
        <v>50</v>
      </c>
      <c r="BA326">
        <v>8.77</v>
      </c>
      <c r="BB326">
        <v>8.3800000000000008</v>
      </c>
      <c r="BC326">
        <v>1336.9</v>
      </c>
      <c r="BD326">
        <v>1343.8</v>
      </c>
      <c r="BE326">
        <v>1352</v>
      </c>
      <c r="BF326">
        <v>45</v>
      </c>
      <c r="BG326">
        <v>47.1</v>
      </c>
      <c r="BH326">
        <v>0</v>
      </c>
      <c r="BI326" s="1">
        <v>44173</v>
      </c>
      <c r="BJ326" t="s">
        <v>154</v>
      </c>
      <c r="BK326">
        <v>1.3829999999999999E-3</v>
      </c>
      <c r="BL326">
        <v>15021</v>
      </c>
      <c r="BM326">
        <v>14661</v>
      </c>
      <c r="BN326" t="s">
        <v>552</v>
      </c>
      <c r="BO326" t="s">
        <v>554</v>
      </c>
      <c r="BP326">
        <v>1</v>
      </c>
      <c r="BQ326">
        <v>13600</v>
      </c>
      <c r="BR326">
        <v>6</v>
      </c>
      <c r="BS326">
        <v>1</v>
      </c>
      <c r="BT326">
        <v>2</v>
      </c>
      <c r="BU326">
        <v>1</v>
      </c>
      <c r="BV326">
        <v>1</v>
      </c>
      <c r="BW326">
        <v>2</v>
      </c>
      <c r="BX326">
        <v>0</v>
      </c>
      <c r="BY326">
        <v>4</v>
      </c>
      <c r="BZ326" t="s">
        <v>156</v>
      </c>
      <c r="CA326">
        <v>83</v>
      </c>
      <c r="CB326">
        <v>136</v>
      </c>
      <c r="CC326">
        <v>0</v>
      </c>
      <c r="CD326" t="s">
        <v>157</v>
      </c>
      <c r="CE326" t="s">
        <v>157</v>
      </c>
      <c r="CF326">
        <v>0</v>
      </c>
      <c r="CG326">
        <v>50</v>
      </c>
      <c r="CH326">
        <v>2740</v>
      </c>
      <c r="CI326" t="s">
        <v>158</v>
      </c>
      <c r="CJ326">
        <v>0</v>
      </c>
      <c r="CK326">
        <v>0.84643000000000002</v>
      </c>
      <c r="CL326">
        <v>14</v>
      </c>
      <c r="CM326" t="s">
        <v>159</v>
      </c>
      <c r="CN326">
        <v>2740</v>
      </c>
      <c r="CO326">
        <v>166072</v>
      </c>
      <c r="CP326">
        <v>2.11</v>
      </c>
      <c r="CQ326">
        <v>2.96</v>
      </c>
      <c r="CR326">
        <v>166072</v>
      </c>
      <c r="CS326">
        <v>0</v>
      </c>
      <c r="CT326">
        <v>4469.1514500000003</v>
      </c>
      <c r="CU326">
        <v>100</v>
      </c>
      <c r="CV326">
        <v>14693</v>
      </c>
      <c r="CW326">
        <v>2.9968000000000002E-2</v>
      </c>
      <c r="CX326">
        <v>0</v>
      </c>
      <c r="CY326">
        <v>1.3829999999999999E-3</v>
      </c>
      <c r="CZ326">
        <v>154</v>
      </c>
      <c r="DA326" t="s">
        <v>555</v>
      </c>
      <c r="DB326" t="s">
        <v>319</v>
      </c>
      <c r="DC326" t="s">
        <v>556</v>
      </c>
      <c r="DD326">
        <v>-85.542681999999999</v>
      </c>
      <c r="DE326">
        <v>34.866430000000001</v>
      </c>
      <c r="DF326">
        <v>34.866430000000001</v>
      </c>
      <c r="DG326">
        <v>-85.542681999999999</v>
      </c>
      <c r="DH326">
        <v>1.9750000000000002E-3</v>
      </c>
      <c r="DI326">
        <v>1.3829999999999999E-3</v>
      </c>
      <c r="DJ326">
        <v>56</v>
      </c>
      <c r="DK326">
        <v>5970</v>
      </c>
      <c r="DL326">
        <v>0</v>
      </c>
      <c r="DM326">
        <v>6310</v>
      </c>
      <c r="DN326">
        <v>0</v>
      </c>
      <c r="DO326">
        <v>6570</v>
      </c>
      <c r="DP326">
        <v>0</v>
      </c>
      <c r="DQ326">
        <v>6540</v>
      </c>
      <c r="DR326">
        <v>0</v>
      </c>
      <c r="DS326">
        <v>6340</v>
      </c>
      <c r="DT326">
        <v>5.5</v>
      </c>
      <c r="DU326">
        <v>6090</v>
      </c>
      <c r="DV326">
        <v>5.5</v>
      </c>
      <c r="DW326">
        <v>7110</v>
      </c>
      <c r="DX326">
        <v>5.5</v>
      </c>
      <c r="DY326">
        <v>7110</v>
      </c>
      <c r="DZ326">
        <v>5.5</v>
      </c>
      <c r="EA326">
        <v>7100</v>
      </c>
      <c r="EB326">
        <v>5.5</v>
      </c>
      <c r="EC326">
        <v>7140</v>
      </c>
      <c r="ED326">
        <v>5.5</v>
      </c>
      <c r="EE326">
        <v>2.6050000000000001E-3</v>
      </c>
    </row>
    <row r="327" spans="1:135" x14ac:dyDescent="0.3">
      <c r="A327">
        <v>325</v>
      </c>
      <c r="B327" t="s">
        <v>135</v>
      </c>
      <c r="C327">
        <v>676</v>
      </c>
      <c r="D327">
        <v>102</v>
      </c>
      <c r="E327" t="s">
        <v>135</v>
      </c>
      <c r="F327">
        <v>7040069</v>
      </c>
      <c r="G327" t="s">
        <v>557</v>
      </c>
      <c r="H327" s="1">
        <v>43400</v>
      </c>
      <c r="I327" t="s">
        <v>550</v>
      </c>
      <c r="J327" t="s">
        <v>551</v>
      </c>
      <c r="K327" t="s">
        <v>581</v>
      </c>
      <c r="L327" t="s">
        <v>140</v>
      </c>
      <c r="M327">
        <v>0</v>
      </c>
      <c r="N327">
        <v>0</v>
      </c>
      <c r="O327">
        <v>0</v>
      </c>
      <c r="P327" t="s">
        <v>141</v>
      </c>
      <c r="Q327" t="s">
        <v>186</v>
      </c>
      <c r="R327" t="s">
        <v>219</v>
      </c>
      <c r="S327" t="s">
        <v>219</v>
      </c>
      <c r="T327" t="s">
        <v>271</v>
      </c>
      <c r="U327">
        <v>1</v>
      </c>
      <c r="V327" t="s">
        <v>165</v>
      </c>
      <c r="W327" t="s">
        <v>146</v>
      </c>
      <c r="X327" t="s">
        <v>147</v>
      </c>
      <c r="Y327" t="s">
        <v>167</v>
      </c>
      <c r="Z327">
        <v>51</v>
      </c>
      <c r="AA327" t="s">
        <v>158</v>
      </c>
      <c r="AB327" t="s">
        <v>150</v>
      </c>
      <c r="AC327" t="s">
        <v>552</v>
      </c>
      <c r="AD327">
        <v>2.9532280000000002</v>
      </c>
      <c r="AE327">
        <v>34.869303000000002</v>
      </c>
      <c r="AF327">
        <v>-85.537846999999999</v>
      </c>
      <c r="AG327">
        <v>56</v>
      </c>
      <c r="AH327">
        <v>128</v>
      </c>
      <c r="AI327">
        <v>1601</v>
      </c>
      <c r="AJ327" t="s">
        <v>553</v>
      </c>
      <c r="AK327">
        <v>186</v>
      </c>
      <c r="AL327">
        <v>205</v>
      </c>
      <c r="AM327" t="s">
        <v>153</v>
      </c>
      <c r="AN327">
        <v>585.79999999999995</v>
      </c>
      <c r="AO327">
        <v>42.6</v>
      </c>
      <c r="AP327">
        <v>435</v>
      </c>
      <c r="AQ327">
        <v>-85.541032000000001</v>
      </c>
      <c r="AR327">
        <v>34.867514</v>
      </c>
      <c r="AS327">
        <v>-85.539809000000005</v>
      </c>
      <c r="AT327">
        <v>34.868107999999999</v>
      </c>
      <c r="AU327" t="s">
        <v>552</v>
      </c>
      <c r="AV327">
        <v>1</v>
      </c>
      <c r="AW327">
        <v>83</v>
      </c>
      <c r="AX327">
        <v>136</v>
      </c>
      <c r="AY327">
        <v>0</v>
      </c>
      <c r="AZ327">
        <v>50</v>
      </c>
      <c r="BA327">
        <v>8.77</v>
      </c>
      <c r="BB327">
        <v>8.3800000000000008</v>
      </c>
      <c r="BC327">
        <v>1336.9</v>
      </c>
      <c r="BD327">
        <v>1343.8</v>
      </c>
      <c r="BE327">
        <v>1352</v>
      </c>
      <c r="BF327">
        <v>45</v>
      </c>
      <c r="BG327">
        <v>47.1</v>
      </c>
      <c r="BH327">
        <v>0</v>
      </c>
      <c r="BI327" s="1">
        <v>44173</v>
      </c>
      <c r="BJ327" t="s">
        <v>154</v>
      </c>
      <c r="BK327">
        <v>1.3829999999999999E-3</v>
      </c>
      <c r="BL327">
        <v>15021</v>
      </c>
      <c r="BM327">
        <v>14661</v>
      </c>
      <c r="BN327" t="s">
        <v>552</v>
      </c>
      <c r="BO327" t="s">
        <v>554</v>
      </c>
      <c r="BP327">
        <v>1</v>
      </c>
      <c r="BQ327">
        <v>13600</v>
      </c>
      <c r="BR327">
        <v>6</v>
      </c>
      <c r="BS327">
        <v>1</v>
      </c>
      <c r="BT327">
        <v>2</v>
      </c>
      <c r="BU327">
        <v>1</v>
      </c>
      <c r="BV327">
        <v>1</v>
      </c>
      <c r="BW327">
        <v>2</v>
      </c>
      <c r="BX327">
        <v>0</v>
      </c>
      <c r="BY327">
        <v>4</v>
      </c>
      <c r="BZ327" t="s">
        <v>156</v>
      </c>
      <c r="CA327">
        <v>83</v>
      </c>
      <c r="CB327">
        <v>136</v>
      </c>
      <c r="CC327">
        <v>0</v>
      </c>
      <c r="CD327" t="s">
        <v>157</v>
      </c>
      <c r="CE327" t="s">
        <v>157</v>
      </c>
      <c r="CF327">
        <v>0</v>
      </c>
      <c r="CG327">
        <v>50</v>
      </c>
      <c r="CH327">
        <v>2740</v>
      </c>
      <c r="CI327" t="s">
        <v>158</v>
      </c>
      <c r="CJ327">
        <v>0</v>
      </c>
      <c r="CK327">
        <v>0.84643000000000002</v>
      </c>
      <c r="CL327">
        <v>14</v>
      </c>
      <c r="CM327" t="s">
        <v>159</v>
      </c>
      <c r="CN327">
        <v>2740</v>
      </c>
      <c r="CO327">
        <v>166072</v>
      </c>
      <c r="CP327">
        <v>2.11</v>
      </c>
      <c r="CQ327">
        <v>2.96</v>
      </c>
      <c r="CR327">
        <v>166072</v>
      </c>
      <c r="CS327">
        <v>0</v>
      </c>
      <c r="CT327">
        <v>4469.1514500000003</v>
      </c>
      <c r="CU327">
        <v>100</v>
      </c>
      <c r="CV327">
        <v>14693</v>
      </c>
      <c r="CW327">
        <v>2.9968000000000002E-2</v>
      </c>
      <c r="CX327">
        <v>0</v>
      </c>
      <c r="CY327">
        <v>1.3829999999999999E-3</v>
      </c>
      <c r="CZ327">
        <v>154</v>
      </c>
      <c r="DA327" t="s">
        <v>555</v>
      </c>
      <c r="DB327" t="s">
        <v>319</v>
      </c>
      <c r="DC327" t="s">
        <v>556</v>
      </c>
      <c r="DD327">
        <v>-85.542681999999999</v>
      </c>
      <c r="DE327">
        <v>34.866430000000001</v>
      </c>
      <c r="DF327">
        <v>34.866430000000001</v>
      </c>
      <c r="DG327">
        <v>-85.542681999999999</v>
      </c>
      <c r="DH327">
        <v>1.9750000000000002E-3</v>
      </c>
      <c r="DI327">
        <v>1.3829999999999999E-3</v>
      </c>
      <c r="DJ327">
        <v>56</v>
      </c>
      <c r="DK327">
        <v>5970</v>
      </c>
      <c r="DL327">
        <v>0</v>
      </c>
      <c r="DM327">
        <v>6310</v>
      </c>
      <c r="DN327">
        <v>0</v>
      </c>
      <c r="DO327">
        <v>6570</v>
      </c>
      <c r="DP327">
        <v>0</v>
      </c>
      <c r="DQ327">
        <v>6540</v>
      </c>
      <c r="DR327">
        <v>0</v>
      </c>
      <c r="DS327">
        <v>6340</v>
      </c>
      <c r="DT327">
        <v>5.5</v>
      </c>
      <c r="DU327">
        <v>6090</v>
      </c>
      <c r="DV327">
        <v>5.5</v>
      </c>
      <c r="DW327">
        <v>7110</v>
      </c>
      <c r="DX327">
        <v>5.5</v>
      </c>
      <c r="DY327">
        <v>7110</v>
      </c>
      <c r="DZ327">
        <v>5.5</v>
      </c>
      <c r="EA327">
        <v>7100</v>
      </c>
      <c r="EB327">
        <v>5.5</v>
      </c>
      <c r="EC327">
        <v>7140</v>
      </c>
      <c r="ED327">
        <v>5.5</v>
      </c>
      <c r="EE327">
        <v>2.297E-3</v>
      </c>
    </row>
    <row r="328" spans="1:135" x14ac:dyDescent="0.3">
      <c r="A328">
        <v>326</v>
      </c>
      <c r="B328" t="s">
        <v>135</v>
      </c>
      <c r="C328">
        <v>680</v>
      </c>
      <c r="D328">
        <v>93</v>
      </c>
      <c r="E328" t="s">
        <v>135</v>
      </c>
      <c r="F328">
        <v>7095696</v>
      </c>
      <c r="G328" t="s">
        <v>557</v>
      </c>
      <c r="H328" s="1">
        <v>43439</v>
      </c>
      <c r="I328" t="s">
        <v>550</v>
      </c>
      <c r="J328" t="s">
        <v>574</v>
      </c>
      <c r="K328" t="s">
        <v>564</v>
      </c>
      <c r="L328" t="s">
        <v>140</v>
      </c>
      <c r="M328">
        <v>0</v>
      </c>
      <c r="N328">
        <v>0</v>
      </c>
      <c r="O328">
        <v>0</v>
      </c>
      <c r="P328" t="s">
        <v>235</v>
      </c>
      <c r="Q328" t="s">
        <v>170</v>
      </c>
      <c r="R328" t="s">
        <v>180</v>
      </c>
      <c r="S328" t="s">
        <v>180</v>
      </c>
      <c r="T328" t="s">
        <v>242</v>
      </c>
      <c r="U328">
        <v>2</v>
      </c>
      <c r="V328" t="s">
        <v>182</v>
      </c>
      <c r="W328" t="s">
        <v>183</v>
      </c>
      <c r="X328" t="s">
        <v>281</v>
      </c>
      <c r="Y328" t="s">
        <v>148</v>
      </c>
      <c r="Z328">
        <v>0</v>
      </c>
      <c r="AA328" t="s">
        <v>158</v>
      </c>
      <c r="AB328" t="s">
        <v>255</v>
      </c>
      <c r="AC328" t="s">
        <v>552</v>
      </c>
      <c r="AD328">
        <v>2.96</v>
      </c>
      <c r="AE328">
        <v>34.869365000000002</v>
      </c>
      <c r="AF328">
        <v>-85.537750000000003</v>
      </c>
      <c r="AG328">
        <v>56</v>
      </c>
      <c r="AH328">
        <v>128</v>
      </c>
      <c r="AI328">
        <v>1601</v>
      </c>
      <c r="AJ328" t="s">
        <v>553</v>
      </c>
      <c r="AK328">
        <v>186</v>
      </c>
      <c r="AL328">
        <v>205</v>
      </c>
      <c r="AM328" t="s">
        <v>153</v>
      </c>
      <c r="AN328">
        <v>585.79999999999995</v>
      </c>
      <c r="AO328">
        <v>42.6</v>
      </c>
      <c r="AP328">
        <v>435</v>
      </c>
      <c r="AQ328">
        <v>-85.541032000000001</v>
      </c>
      <c r="AR328">
        <v>34.867514</v>
      </c>
      <c r="AS328">
        <v>-85.539809000000005</v>
      </c>
      <c r="AT328">
        <v>34.868107999999999</v>
      </c>
      <c r="AU328" t="s">
        <v>552</v>
      </c>
      <c r="AV328">
        <v>1</v>
      </c>
      <c r="AW328">
        <v>83</v>
      </c>
      <c r="AX328">
        <v>136</v>
      </c>
      <c r="AY328">
        <v>0</v>
      </c>
      <c r="AZ328">
        <v>50</v>
      </c>
      <c r="BA328">
        <v>8.77</v>
      </c>
      <c r="BB328">
        <v>8.3800000000000008</v>
      </c>
      <c r="BC328">
        <v>1336.9</v>
      </c>
      <c r="BD328">
        <v>1343.8</v>
      </c>
      <c r="BE328">
        <v>1352</v>
      </c>
      <c r="BF328">
        <v>45</v>
      </c>
      <c r="BG328">
        <v>47.1</v>
      </c>
      <c r="BH328">
        <v>0</v>
      </c>
      <c r="BI328" s="1">
        <v>44173</v>
      </c>
      <c r="BJ328" t="s">
        <v>154</v>
      </c>
      <c r="BK328">
        <v>1.3829999999999999E-3</v>
      </c>
      <c r="BL328">
        <v>15021</v>
      </c>
      <c r="BM328">
        <v>14661</v>
      </c>
      <c r="BN328" t="s">
        <v>552</v>
      </c>
      <c r="BO328" t="s">
        <v>554</v>
      </c>
      <c r="BP328">
        <v>1</v>
      </c>
      <c r="BQ328">
        <v>13600</v>
      </c>
      <c r="BR328">
        <v>6</v>
      </c>
      <c r="BS328">
        <v>1</v>
      </c>
      <c r="BT328">
        <v>2</v>
      </c>
      <c r="BU328">
        <v>1</v>
      </c>
      <c r="BV328">
        <v>1</v>
      </c>
      <c r="BW328">
        <v>2</v>
      </c>
      <c r="BX328">
        <v>0</v>
      </c>
      <c r="BY328">
        <v>4</v>
      </c>
      <c r="BZ328" t="s">
        <v>156</v>
      </c>
      <c r="CA328">
        <v>83</v>
      </c>
      <c r="CB328">
        <v>136</v>
      </c>
      <c r="CC328">
        <v>0</v>
      </c>
      <c r="CD328" t="s">
        <v>157</v>
      </c>
      <c r="CE328" t="s">
        <v>157</v>
      </c>
      <c r="CF328">
        <v>0</v>
      </c>
      <c r="CG328">
        <v>50</v>
      </c>
      <c r="CH328">
        <v>2740</v>
      </c>
      <c r="CI328" t="s">
        <v>158</v>
      </c>
      <c r="CJ328">
        <v>0</v>
      </c>
      <c r="CK328">
        <v>0.84643000000000002</v>
      </c>
      <c r="CL328">
        <v>14</v>
      </c>
      <c r="CM328" t="s">
        <v>159</v>
      </c>
      <c r="CN328">
        <v>2740</v>
      </c>
      <c r="CO328">
        <v>166072</v>
      </c>
      <c r="CP328">
        <v>2.11</v>
      </c>
      <c r="CQ328">
        <v>2.96</v>
      </c>
      <c r="CR328">
        <v>166072</v>
      </c>
      <c r="CS328">
        <v>0</v>
      </c>
      <c r="CT328">
        <v>4469.1514500000003</v>
      </c>
      <c r="CU328">
        <v>100</v>
      </c>
      <c r="CV328">
        <v>14693</v>
      </c>
      <c r="CW328">
        <v>2.9968000000000002E-2</v>
      </c>
      <c r="CX328">
        <v>0</v>
      </c>
      <c r="CY328">
        <v>1.3829999999999999E-3</v>
      </c>
      <c r="CZ328">
        <v>154</v>
      </c>
      <c r="DA328" t="s">
        <v>555</v>
      </c>
      <c r="DB328" t="s">
        <v>319</v>
      </c>
      <c r="DC328" t="s">
        <v>556</v>
      </c>
      <c r="DD328">
        <v>-85.542681999999999</v>
      </c>
      <c r="DE328">
        <v>34.866430000000001</v>
      </c>
      <c r="DF328">
        <v>34.866430000000001</v>
      </c>
      <c r="DG328">
        <v>-85.542681999999999</v>
      </c>
      <c r="DH328">
        <v>1.9750000000000002E-3</v>
      </c>
      <c r="DI328">
        <v>1.3829999999999999E-3</v>
      </c>
      <c r="DJ328">
        <v>56</v>
      </c>
      <c r="DK328">
        <v>5970</v>
      </c>
      <c r="DL328">
        <v>0</v>
      </c>
      <c r="DM328">
        <v>6310</v>
      </c>
      <c r="DN328">
        <v>0</v>
      </c>
      <c r="DO328">
        <v>6570</v>
      </c>
      <c r="DP328">
        <v>0</v>
      </c>
      <c r="DQ328">
        <v>6540</v>
      </c>
      <c r="DR328">
        <v>0</v>
      </c>
      <c r="DS328">
        <v>6340</v>
      </c>
      <c r="DT328">
        <v>5.5</v>
      </c>
      <c r="DU328">
        <v>6090</v>
      </c>
      <c r="DV328">
        <v>5.5</v>
      </c>
      <c r="DW328">
        <v>7110</v>
      </c>
      <c r="DX328">
        <v>5.5</v>
      </c>
      <c r="DY328">
        <v>7110</v>
      </c>
      <c r="DZ328">
        <v>5.5</v>
      </c>
      <c r="EA328">
        <v>7100</v>
      </c>
      <c r="EB328">
        <v>5.5</v>
      </c>
      <c r="EC328">
        <v>7140</v>
      </c>
      <c r="ED328">
        <v>5.5</v>
      </c>
      <c r="EE328">
        <v>2.4120000000000001E-3</v>
      </c>
    </row>
    <row r="329" spans="1:135" x14ac:dyDescent="0.3">
      <c r="A329">
        <v>327</v>
      </c>
      <c r="B329" t="s">
        <v>135</v>
      </c>
      <c r="C329">
        <v>685</v>
      </c>
      <c r="D329">
        <v>79</v>
      </c>
      <c r="E329" t="s">
        <v>135</v>
      </c>
      <c r="F329">
        <v>7101497</v>
      </c>
      <c r="G329" t="s">
        <v>136</v>
      </c>
      <c r="H329" s="1">
        <v>43520</v>
      </c>
      <c r="I329" t="s">
        <v>550</v>
      </c>
      <c r="J329" t="s">
        <v>568</v>
      </c>
      <c r="K329" t="s">
        <v>564</v>
      </c>
      <c r="L329" t="s">
        <v>140</v>
      </c>
      <c r="M329">
        <v>0</v>
      </c>
      <c r="N329">
        <v>0</v>
      </c>
      <c r="O329">
        <v>0</v>
      </c>
      <c r="P329" t="s">
        <v>190</v>
      </c>
      <c r="Q329" t="s">
        <v>249</v>
      </c>
      <c r="R329" t="s">
        <v>180</v>
      </c>
      <c r="S329" t="s">
        <v>180</v>
      </c>
      <c r="T329" t="s">
        <v>271</v>
      </c>
      <c r="U329">
        <v>2</v>
      </c>
      <c r="V329" t="s">
        <v>182</v>
      </c>
      <c r="W329" t="s">
        <v>382</v>
      </c>
      <c r="X329" t="s">
        <v>178</v>
      </c>
      <c r="Y329" t="s">
        <v>148</v>
      </c>
      <c r="Z329">
        <v>0</v>
      </c>
      <c r="AA329" t="s">
        <v>498</v>
      </c>
      <c r="AB329" t="s">
        <v>410</v>
      </c>
      <c r="AC329" t="s">
        <v>552</v>
      </c>
      <c r="AD329">
        <v>2.976</v>
      </c>
      <c r="AE329">
        <v>34.869337999999999</v>
      </c>
      <c r="AF329">
        <v>-85.537510999999995</v>
      </c>
      <c r="AG329">
        <v>56</v>
      </c>
      <c r="AH329">
        <v>128</v>
      </c>
      <c r="AI329">
        <v>1601</v>
      </c>
      <c r="AJ329" t="s">
        <v>553</v>
      </c>
      <c r="AK329">
        <v>186</v>
      </c>
      <c r="AL329">
        <v>205</v>
      </c>
      <c r="AM329" t="s">
        <v>153</v>
      </c>
      <c r="AN329">
        <v>585.79999999999995</v>
      </c>
      <c r="AO329">
        <v>42.6</v>
      </c>
      <c r="AP329">
        <v>435</v>
      </c>
      <c r="AQ329">
        <v>-85.541032000000001</v>
      </c>
      <c r="AR329">
        <v>34.867514</v>
      </c>
      <c r="AS329">
        <v>-85.539809000000005</v>
      </c>
      <c r="AT329">
        <v>34.868107999999999</v>
      </c>
      <c r="AU329" t="s">
        <v>552</v>
      </c>
      <c r="AV329">
        <v>1</v>
      </c>
      <c r="AW329">
        <v>83</v>
      </c>
      <c r="AX329">
        <v>136</v>
      </c>
      <c r="AY329">
        <v>0</v>
      </c>
      <c r="AZ329">
        <v>50</v>
      </c>
      <c r="BA329">
        <v>8.77</v>
      </c>
      <c r="BB329">
        <v>8.3800000000000008</v>
      </c>
      <c r="BC329">
        <v>1336.9</v>
      </c>
      <c r="BD329">
        <v>1343.8</v>
      </c>
      <c r="BE329">
        <v>1352</v>
      </c>
      <c r="BF329">
        <v>45</v>
      </c>
      <c r="BG329">
        <v>47.1</v>
      </c>
      <c r="BH329">
        <v>0</v>
      </c>
      <c r="BI329" s="1">
        <v>44173</v>
      </c>
      <c r="BJ329" t="s">
        <v>154</v>
      </c>
      <c r="BK329">
        <v>1.3829999999999999E-3</v>
      </c>
      <c r="BL329">
        <v>15021</v>
      </c>
      <c r="BM329">
        <v>14661</v>
      </c>
      <c r="BN329" t="s">
        <v>552</v>
      </c>
      <c r="BO329" t="s">
        <v>554</v>
      </c>
      <c r="BP329">
        <v>1</v>
      </c>
      <c r="BQ329">
        <v>13600</v>
      </c>
      <c r="BR329">
        <v>6</v>
      </c>
      <c r="BS329">
        <v>1</v>
      </c>
      <c r="BT329">
        <v>2</v>
      </c>
      <c r="BU329">
        <v>1</v>
      </c>
      <c r="BV329">
        <v>1</v>
      </c>
      <c r="BW329">
        <v>2</v>
      </c>
      <c r="BX329">
        <v>0</v>
      </c>
      <c r="BY329">
        <v>4</v>
      </c>
      <c r="BZ329" t="s">
        <v>156</v>
      </c>
      <c r="CA329">
        <v>83</v>
      </c>
      <c r="CB329">
        <v>136</v>
      </c>
      <c r="CC329">
        <v>0</v>
      </c>
      <c r="CD329" t="s">
        <v>157</v>
      </c>
      <c r="CE329" t="s">
        <v>157</v>
      </c>
      <c r="CF329">
        <v>0</v>
      </c>
      <c r="CG329">
        <v>50</v>
      </c>
      <c r="CH329">
        <v>2740</v>
      </c>
      <c r="CI329" t="s">
        <v>158</v>
      </c>
      <c r="CJ329">
        <v>0</v>
      </c>
      <c r="CK329">
        <v>0.84643000000000002</v>
      </c>
      <c r="CL329">
        <v>14</v>
      </c>
      <c r="CM329" t="s">
        <v>159</v>
      </c>
      <c r="CN329">
        <v>2740</v>
      </c>
      <c r="CO329">
        <v>166072</v>
      </c>
      <c r="CP329">
        <v>2.11</v>
      </c>
      <c r="CQ329">
        <v>2.96</v>
      </c>
      <c r="CR329">
        <v>166072</v>
      </c>
      <c r="CS329">
        <v>0</v>
      </c>
      <c r="CT329">
        <v>4469.1514500000003</v>
      </c>
      <c r="CU329">
        <v>100</v>
      </c>
      <c r="CV329">
        <v>14693</v>
      </c>
      <c r="CW329">
        <v>2.9968000000000002E-2</v>
      </c>
      <c r="CX329">
        <v>0</v>
      </c>
      <c r="CY329">
        <v>1.3829999999999999E-3</v>
      </c>
      <c r="CZ329">
        <v>154</v>
      </c>
      <c r="DA329" t="s">
        <v>555</v>
      </c>
      <c r="DB329" t="s">
        <v>319</v>
      </c>
      <c r="DC329" t="s">
        <v>556</v>
      </c>
      <c r="DD329">
        <v>-85.542681999999999</v>
      </c>
      <c r="DE329">
        <v>34.866430000000001</v>
      </c>
      <c r="DF329">
        <v>34.866430000000001</v>
      </c>
      <c r="DG329">
        <v>-85.542681999999999</v>
      </c>
      <c r="DH329">
        <v>1.9750000000000002E-3</v>
      </c>
      <c r="DI329">
        <v>1.3829999999999999E-3</v>
      </c>
      <c r="DJ329">
        <v>56</v>
      </c>
      <c r="DK329">
        <v>5970</v>
      </c>
      <c r="DL329">
        <v>0</v>
      </c>
      <c r="DM329">
        <v>6310</v>
      </c>
      <c r="DN329">
        <v>0</v>
      </c>
      <c r="DO329">
        <v>6570</v>
      </c>
      <c r="DP329">
        <v>0</v>
      </c>
      <c r="DQ329">
        <v>6540</v>
      </c>
      <c r="DR329">
        <v>0</v>
      </c>
      <c r="DS329">
        <v>6340</v>
      </c>
      <c r="DT329">
        <v>5.5</v>
      </c>
      <c r="DU329">
        <v>6090</v>
      </c>
      <c r="DV329">
        <v>5.5</v>
      </c>
      <c r="DW329">
        <v>7110</v>
      </c>
      <c r="DX329">
        <v>5.5</v>
      </c>
      <c r="DY329">
        <v>7110</v>
      </c>
      <c r="DZ329">
        <v>5.5</v>
      </c>
      <c r="EA329">
        <v>7100</v>
      </c>
      <c r="EB329">
        <v>5.5</v>
      </c>
      <c r="EC329">
        <v>7140</v>
      </c>
      <c r="ED329">
        <v>5.5</v>
      </c>
      <c r="EE329">
        <v>2.6059999999999998E-3</v>
      </c>
    </row>
    <row r="330" spans="1:135" x14ac:dyDescent="0.3">
      <c r="A330">
        <v>328</v>
      </c>
      <c r="B330" t="s">
        <v>135</v>
      </c>
      <c r="C330">
        <v>693</v>
      </c>
      <c r="D330">
        <v>72</v>
      </c>
      <c r="E330" t="s">
        <v>135</v>
      </c>
      <c r="F330">
        <v>7219850</v>
      </c>
      <c r="G330" t="s">
        <v>557</v>
      </c>
      <c r="H330" s="1">
        <v>43560</v>
      </c>
      <c r="I330" t="s">
        <v>550</v>
      </c>
      <c r="J330" t="s">
        <v>574</v>
      </c>
      <c r="K330" t="s">
        <v>572</v>
      </c>
      <c r="L330" t="s">
        <v>169</v>
      </c>
      <c r="M330">
        <v>0</v>
      </c>
      <c r="N330">
        <v>0</v>
      </c>
      <c r="O330">
        <v>0</v>
      </c>
      <c r="P330" t="s">
        <v>190</v>
      </c>
      <c r="Q330" t="s">
        <v>249</v>
      </c>
      <c r="R330" t="s">
        <v>180</v>
      </c>
      <c r="S330" t="s">
        <v>180</v>
      </c>
      <c r="T330" t="s">
        <v>337</v>
      </c>
      <c r="U330">
        <v>2</v>
      </c>
      <c r="V330" t="s">
        <v>182</v>
      </c>
      <c r="W330" t="s">
        <v>344</v>
      </c>
      <c r="X330" t="s">
        <v>281</v>
      </c>
      <c r="Y330" t="s">
        <v>167</v>
      </c>
      <c r="Z330">
        <v>0</v>
      </c>
      <c r="AA330" t="s">
        <v>175</v>
      </c>
      <c r="AB330" t="s">
        <v>487</v>
      </c>
      <c r="AC330" t="s">
        <v>552</v>
      </c>
      <c r="AD330">
        <v>2.9620190000000002</v>
      </c>
      <c r="AE330">
        <v>34.869371999999998</v>
      </c>
      <c r="AF330">
        <v>-85.537722000000002</v>
      </c>
      <c r="AG330">
        <v>56</v>
      </c>
      <c r="AH330">
        <v>128</v>
      </c>
      <c r="AI330">
        <v>1601</v>
      </c>
      <c r="AJ330" t="s">
        <v>553</v>
      </c>
      <c r="AK330">
        <v>186</v>
      </c>
      <c r="AL330">
        <v>205</v>
      </c>
      <c r="AM330" t="s">
        <v>153</v>
      </c>
      <c r="AN330">
        <v>585.79999999999995</v>
      </c>
      <c r="AO330">
        <v>42.6</v>
      </c>
      <c r="AP330">
        <v>435</v>
      </c>
      <c r="AQ330">
        <v>-85.541032000000001</v>
      </c>
      <c r="AR330">
        <v>34.867514</v>
      </c>
      <c r="AS330">
        <v>-85.539809000000005</v>
      </c>
      <c r="AT330">
        <v>34.868107999999999</v>
      </c>
      <c r="AU330" t="s">
        <v>552</v>
      </c>
      <c r="AV330">
        <v>1</v>
      </c>
      <c r="AW330">
        <v>83</v>
      </c>
      <c r="AX330">
        <v>136</v>
      </c>
      <c r="AY330">
        <v>0</v>
      </c>
      <c r="AZ330">
        <v>50</v>
      </c>
      <c r="BA330">
        <v>8.77</v>
      </c>
      <c r="BB330">
        <v>8.3800000000000008</v>
      </c>
      <c r="BC330">
        <v>1336.9</v>
      </c>
      <c r="BD330">
        <v>1343.8</v>
      </c>
      <c r="BE330">
        <v>1352</v>
      </c>
      <c r="BF330">
        <v>45</v>
      </c>
      <c r="BG330">
        <v>47.1</v>
      </c>
      <c r="BH330">
        <v>0</v>
      </c>
      <c r="BI330" s="1">
        <v>44173</v>
      </c>
      <c r="BJ330" t="s">
        <v>154</v>
      </c>
      <c r="BK330">
        <v>1.3829999999999999E-3</v>
      </c>
      <c r="BL330">
        <v>15021</v>
      </c>
      <c r="BM330">
        <v>14661</v>
      </c>
      <c r="BN330" t="s">
        <v>552</v>
      </c>
      <c r="BO330" t="s">
        <v>554</v>
      </c>
      <c r="BP330">
        <v>1</v>
      </c>
      <c r="BQ330">
        <v>13600</v>
      </c>
      <c r="BR330">
        <v>6</v>
      </c>
      <c r="BS330">
        <v>1</v>
      </c>
      <c r="BT330">
        <v>2</v>
      </c>
      <c r="BU330">
        <v>1</v>
      </c>
      <c r="BV330">
        <v>1</v>
      </c>
      <c r="BW330">
        <v>2</v>
      </c>
      <c r="BX330">
        <v>0</v>
      </c>
      <c r="BY330">
        <v>4</v>
      </c>
      <c r="BZ330" t="s">
        <v>156</v>
      </c>
      <c r="CA330">
        <v>83</v>
      </c>
      <c r="CB330">
        <v>136</v>
      </c>
      <c r="CC330">
        <v>0</v>
      </c>
      <c r="CD330" t="s">
        <v>157</v>
      </c>
      <c r="CE330" t="s">
        <v>157</v>
      </c>
      <c r="CF330">
        <v>0</v>
      </c>
      <c r="CG330">
        <v>50</v>
      </c>
      <c r="CH330">
        <v>2740</v>
      </c>
      <c r="CI330" t="s">
        <v>158</v>
      </c>
      <c r="CJ330">
        <v>0</v>
      </c>
      <c r="CK330">
        <v>0.84643000000000002</v>
      </c>
      <c r="CL330">
        <v>14</v>
      </c>
      <c r="CM330" t="s">
        <v>159</v>
      </c>
      <c r="CN330">
        <v>2740</v>
      </c>
      <c r="CO330">
        <v>166072</v>
      </c>
      <c r="CP330">
        <v>2.11</v>
      </c>
      <c r="CQ330">
        <v>2.96</v>
      </c>
      <c r="CR330">
        <v>166072</v>
      </c>
      <c r="CS330">
        <v>0</v>
      </c>
      <c r="CT330">
        <v>4469.1514500000003</v>
      </c>
      <c r="CU330">
        <v>100</v>
      </c>
      <c r="CV330">
        <v>14693</v>
      </c>
      <c r="CW330">
        <v>2.9968000000000002E-2</v>
      </c>
      <c r="CX330">
        <v>0</v>
      </c>
      <c r="CY330">
        <v>1.3829999999999999E-3</v>
      </c>
      <c r="CZ330">
        <v>154</v>
      </c>
      <c r="DA330" t="s">
        <v>555</v>
      </c>
      <c r="DB330" t="s">
        <v>319</v>
      </c>
      <c r="DC330" t="s">
        <v>556</v>
      </c>
      <c r="DD330">
        <v>-85.542681999999999</v>
      </c>
      <c r="DE330">
        <v>34.866430000000001</v>
      </c>
      <c r="DF330">
        <v>34.866430000000001</v>
      </c>
      <c r="DG330">
        <v>-85.542681999999999</v>
      </c>
      <c r="DH330">
        <v>1.9750000000000002E-3</v>
      </c>
      <c r="DI330">
        <v>1.3829999999999999E-3</v>
      </c>
      <c r="DJ330">
        <v>56</v>
      </c>
      <c r="DK330">
        <v>5970</v>
      </c>
      <c r="DL330">
        <v>0</v>
      </c>
      <c r="DM330">
        <v>6310</v>
      </c>
      <c r="DN330">
        <v>0</v>
      </c>
      <c r="DO330">
        <v>6570</v>
      </c>
      <c r="DP330">
        <v>0</v>
      </c>
      <c r="DQ330">
        <v>6540</v>
      </c>
      <c r="DR330">
        <v>0</v>
      </c>
      <c r="DS330">
        <v>6340</v>
      </c>
      <c r="DT330">
        <v>5.5</v>
      </c>
      <c r="DU330">
        <v>6090</v>
      </c>
      <c r="DV330">
        <v>5.5</v>
      </c>
      <c r="DW330">
        <v>7110</v>
      </c>
      <c r="DX330">
        <v>5.5</v>
      </c>
      <c r="DY330">
        <v>7110</v>
      </c>
      <c r="DZ330">
        <v>5.5</v>
      </c>
      <c r="EA330">
        <v>7100</v>
      </c>
      <c r="EB330">
        <v>5.5</v>
      </c>
      <c r="EC330">
        <v>7140</v>
      </c>
      <c r="ED330">
        <v>5.5</v>
      </c>
      <c r="EE330">
        <v>2.4390000000000002E-3</v>
      </c>
    </row>
    <row r="331" spans="1:135" x14ac:dyDescent="0.3">
      <c r="A331">
        <v>329</v>
      </c>
      <c r="B331" t="s">
        <v>135</v>
      </c>
      <c r="C331">
        <v>694</v>
      </c>
      <c r="D331">
        <v>70</v>
      </c>
      <c r="E331" t="s">
        <v>135</v>
      </c>
      <c r="F331">
        <v>7219852</v>
      </c>
      <c r="G331" t="s">
        <v>557</v>
      </c>
      <c r="H331" s="1">
        <v>43567</v>
      </c>
      <c r="I331" t="s">
        <v>550</v>
      </c>
      <c r="J331" t="s">
        <v>568</v>
      </c>
      <c r="K331" t="s">
        <v>572</v>
      </c>
      <c r="L331" t="s">
        <v>140</v>
      </c>
      <c r="M331">
        <v>0</v>
      </c>
      <c r="N331">
        <v>0</v>
      </c>
      <c r="O331">
        <v>0</v>
      </c>
      <c r="P331" t="s">
        <v>235</v>
      </c>
      <c r="Q331" t="s">
        <v>170</v>
      </c>
      <c r="R331" t="s">
        <v>180</v>
      </c>
      <c r="S331" t="s">
        <v>180</v>
      </c>
      <c r="T331" t="s">
        <v>582</v>
      </c>
      <c r="U331">
        <v>2</v>
      </c>
      <c r="V331" t="s">
        <v>182</v>
      </c>
      <c r="W331" t="s">
        <v>317</v>
      </c>
      <c r="X331" t="s">
        <v>147</v>
      </c>
      <c r="Y331" t="s">
        <v>167</v>
      </c>
      <c r="Z331">
        <v>0</v>
      </c>
      <c r="AA331" t="s">
        <v>175</v>
      </c>
      <c r="AB331" t="s">
        <v>212</v>
      </c>
      <c r="AC331" t="s">
        <v>566</v>
      </c>
      <c r="AD331">
        <v>2.5140000000000002E-3</v>
      </c>
      <c r="AE331">
        <v>34.869337999999999</v>
      </c>
      <c r="AF331">
        <v>-85.537491000000003</v>
      </c>
      <c r="AG331">
        <v>56</v>
      </c>
      <c r="AH331">
        <v>128</v>
      </c>
      <c r="AI331">
        <v>1601</v>
      </c>
      <c r="AJ331" t="s">
        <v>553</v>
      </c>
      <c r="AK331">
        <v>186</v>
      </c>
      <c r="AL331">
        <v>205</v>
      </c>
      <c r="AM331" t="s">
        <v>153</v>
      </c>
      <c r="AN331">
        <v>585.79999999999995</v>
      </c>
      <c r="AO331">
        <v>42.6</v>
      </c>
      <c r="AP331">
        <v>435</v>
      </c>
      <c r="AQ331">
        <v>-85.541032000000001</v>
      </c>
      <c r="AR331">
        <v>34.867514</v>
      </c>
      <c r="AS331">
        <v>-85.539809000000005</v>
      </c>
      <c r="AT331">
        <v>34.868107999999999</v>
      </c>
      <c r="AU331" t="s">
        <v>552</v>
      </c>
      <c r="AV331">
        <v>1</v>
      </c>
      <c r="AW331">
        <v>83</v>
      </c>
      <c r="AX331">
        <v>136</v>
      </c>
      <c r="AY331">
        <v>0</v>
      </c>
      <c r="AZ331">
        <v>50</v>
      </c>
      <c r="BA331">
        <v>8.77</v>
      </c>
      <c r="BB331">
        <v>8.3800000000000008</v>
      </c>
      <c r="BC331">
        <v>1336.9</v>
      </c>
      <c r="BD331">
        <v>1343.8</v>
      </c>
      <c r="BE331">
        <v>1352</v>
      </c>
      <c r="BF331">
        <v>45</v>
      </c>
      <c r="BG331">
        <v>47.1</v>
      </c>
      <c r="BH331">
        <v>0</v>
      </c>
      <c r="BI331" s="1">
        <v>44173</v>
      </c>
      <c r="BJ331" t="s">
        <v>154</v>
      </c>
      <c r="BK331">
        <v>1.3829999999999999E-3</v>
      </c>
      <c r="BL331">
        <v>15021</v>
      </c>
      <c r="BM331">
        <v>14661</v>
      </c>
      <c r="BN331" t="s">
        <v>552</v>
      </c>
      <c r="BO331" t="s">
        <v>554</v>
      </c>
      <c r="BP331">
        <v>1</v>
      </c>
      <c r="BQ331">
        <v>13600</v>
      </c>
      <c r="BR331">
        <v>6</v>
      </c>
      <c r="BS331">
        <v>1</v>
      </c>
      <c r="BT331">
        <v>2</v>
      </c>
      <c r="BU331">
        <v>1</v>
      </c>
      <c r="BV331">
        <v>1</v>
      </c>
      <c r="BW331">
        <v>2</v>
      </c>
      <c r="BX331">
        <v>0</v>
      </c>
      <c r="BY331">
        <v>4</v>
      </c>
      <c r="BZ331" t="s">
        <v>156</v>
      </c>
      <c r="CA331">
        <v>83</v>
      </c>
      <c r="CB331">
        <v>136</v>
      </c>
      <c r="CC331">
        <v>0</v>
      </c>
      <c r="CD331" t="s">
        <v>157</v>
      </c>
      <c r="CE331" t="s">
        <v>157</v>
      </c>
      <c r="CF331">
        <v>0</v>
      </c>
      <c r="CG331">
        <v>50</v>
      </c>
      <c r="CH331">
        <v>2740</v>
      </c>
      <c r="CI331" t="s">
        <v>158</v>
      </c>
      <c r="CJ331">
        <v>0</v>
      </c>
      <c r="CK331">
        <v>0.84643000000000002</v>
      </c>
      <c r="CL331">
        <v>14</v>
      </c>
      <c r="CM331" t="s">
        <v>159</v>
      </c>
      <c r="CN331">
        <v>2740</v>
      </c>
      <c r="CO331">
        <v>166072</v>
      </c>
      <c r="CP331">
        <v>2.11</v>
      </c>
      <c r="CQ331">
        <v>2.96</v>
      </c>
      <c r="CR331">
        <v>166072</v>
      </c>
      <c r="CS331">
        <v>0</v>
      </c>
      <c r="CT331">
        <v>4469.1514500000003</v>
      </c>
      <c r="CU331">
        <v>100</v>
      </c>
      <c r="CV331">
        <v>14693</v>
      </c>
      <c r="CW331">
        <v>2.9968000000000002E-2</v>
      </c>
      <c r="CX331">
        <v>0</v>
      </c>
      <c r="CY331">
        <v>1.3829999999999999E-3</v>
      </c>
      <c r="CZ331">
        <v>154</v>
      </c>
      <c r="DA331" t="s">
        <v>555</v>
      </c>
      <c r="DB331" t="s">
        <v>319</v>
      </c>
      <c r="DC331" t="s">
        <v>556</v>
      </c>
      <c r="DD331">
        <v>-85.542681999999999</v>
      </c>
      <c r="DE331">
        <v>34.866430000000001</v>
      </c>
      <c r="DF331">
        <v>34.866430000000001</v>
      </c>
      <c r="DG331">
        <v>-85.542681999999999</v>
      </c>
      <c r="DH331">
        <v>1.9750000000000002E-3</v>
      </c>
      <c r="DI331">
        <v>1.3829999999999999E-3</v>
      </c>
      <c r="DJ331">
        <v>56</v>
      </c>
      <c r="DK331">
        <v>5970</v>
      </c>
      <c r="DL331">
        <v>0</v>
      </c>
      <c r="DM331">
        <v>6310</v>
      </c>
      <c r="DN331">
        <v>0</v>
      </c>
      <c r="DO331">
        <v>6570</v>
      </c>
      <c r="DP331">
        <v>0</v>
      </c>
      <c r="DQ331">
        <v>6540</v>
      </c>
      <c r="DR331">
        <v>0</v>
      </c>
      <c r="DS331">
        <v>6340</v>
      </c>
      <c r="DT331">
        <v>5.5</v>
      </c>
      <c r="DU331">
        <v>6090</v>
      </c>
      <c r="DV331">
        <v>5.5</v>
      </c>
      <c r="DW331">
        <v>7110</v>
      </c>
      <c r="DX331">
        <v>5.5</v>
      </c>
      <c r="DY331">
        <v>7110</v>
      </c>
      <c r="DZ331">
        <v>5.5</v>
      </c>
      <c r="EA331">
        <v>7100</v>
      </c>
      <c r="EB331">
        <v>5.5</v>
      </c>
      <c r="EC331">
        <v>7140</v>
      </c>
      <c r="ED331">
        <v>5.5</v>
      </c>
      <c r="EE331">
        <v>2.6229999999999999E-3</v>
      </c>
    </row>
    <row r="332" spans="1:135" x14ac:dyDescent="0.3">
      <c r="A332">
        <v>330</v>
      </c>
      <c r="B332" t="s">
        <v>135</v>
      </c>
      <c r="C332">
        <v>707</v>
      </c>
      <c r="D332">
        <v>61</v>
      </c>
      <c r="E332" t="s">
        <v>135</v>
      </c>
      <c r="F332">
        <v>7289494</v>
      </c>
      <c r="G332" t="s">
        <v>557</v>
      </c>
      <c r="H332" s="1">
        <v>43621</v>
      </c>
      <c r="I332" t="s">
        <v>550</v>
      </c>
      <c r="J332" t="s">
        <v>551</v>
      </c>
      <c r="K332" t="s">
        <v>558</v>
      </c>
      <c r="L332" t="s">
        <v>140</v>
      </c>
      <c r="M332">
        <v>0</v>
      </c>
      <c r="N332">
        <v>0</v>
      </c>
      <c r="O332">
        <v>0</v>
      </c>
      <c r="P332" t="s">
        <v>235</v>
      </c>
      <c r="Q332" t="s">
        <v>170</v>
      </c>
      <c r="R332" t="s">
        <v>180</v>
      </c>
      <c r="S332" t="s">
        <v>180</v>
      </c>
      <c r="T332" t="s">
        <v>271</v>
      </c>
      <c r="U332">
        <v>2</v>
      </c>
      <c r="V332" t="s">
        <v>194</v>
      </c>
      <c r="W332" t="s">
        <v>317</v>
      </c>
      <c r="X332" t="s">
        <v>147</v>
      </c>
      <c r="Y332" t="s">
        <v>148</v>
      </c>
      <c r="Z332">
        <v>0</v>
      </c>
      <c r="AA332" t="s">
        <v>433</v>
      </c>
      <c r="AB332" t="s">
        <v>341</v>
      </c>
      <c r="AC332" t="s">
        <v>552</v>
      </c>
      <c r="AD332">
        <v>2.9274279999999999</v>
      </c>
      <c r="AE332">
        <v>34.869073</v>
      </c>
      <c r="AF332">
        <v>-85.538201000000001</v>
      </c>
      <c r="AG332">
        <v>56</v>
      </c>
      <c r="AH332">
        <v>128</v>
      </c>
      <c r="AI332">
        <v>1601</v>
      </c>
      <c r="AJ332" t="s">
        <v>553</v>
      </c>
      <c r="AK332">
        <v>186</v>
      </c>
      <c r="AL332">
        <v>205</v>
      </c>
      <c r="AM332" t="s">
        <v>153</v>
      </c>
      <c r="AN332">
        <v>585.79999999999995</v>
      </c>
      <c r="AO332">
        <v>42.6</v>
      </c>
      <c r="AP332">
        <v>435</v>
      </c>
      <c r="AQ332">
        <v>-85.541032000000001</v>
      </c>
      <c r="AR332">
        <v>34.867514</v>
      </c>
      <c r="AS332">
        <v>-85.539809000000005</v>
      </c>
      <c r="AT332">
        <v>34.868107999999999</v>
      </c>
      <c r="AU332" t="s">
        <v>552</v>
      </c>
      <c r="AV332">
        <v>1</v>
      </c>
      <c r="AW332">
        <v>83</v>
      </c>
      <c r="AX332">
        <v>136</v>
      </c>
      <c r="AY332">
        <v>0</v>
      </c>
      <c r="AZ332">
        <v>50</v>
      </c>
      <c r="BA332">
        <v>8.77</v>
      </c>
      <c r="BB332">
        <v>8.3800000000000008</v>
      </c>
      <c r="BC332">
        <v>1336.9</v>
      </c>
      <c r="BD332">
        <v>1343.8</v>
      </c>
      <c r="BE332">
        <v>1352</v>
      </c>
      <c r="BF332">
        <v>45</v>
      </c>
      <c r="BG332">
        <v>47.1</v>
      </c>
      <c r="BH332">
        <v>0</v>
      </c>
      <c r="BI332" s="1">
        <v>44173</v>
      </c>
      <c r="BJ332" t="s">
        <v>154</v>
      </c>
      <c r="BK332">
        <v>1.3829999999999999E-3</v>
      </c>
      <c r="BL332">
        <v>15021</v>
      </c>
      <c r="BM332">
        <v>14661</v>
      </c>
      <c r="BN332" t="s">
        <v>552</v>
      </c>
      <c r="BO332" t="s">
        <v>554</v>
      </c>
      <c r="BP332">
        <v>1</v>
      </c>
      <c r="BQ332">
        <v>13600</v>
      </c>
      <c r="BR332">
        <v>6</v>
      </c>
      <c r="BS332">
        <v>1</v>
      </c>
      <c r="BT332">
        <v>2</v>
      </c>
      <c r="BU332">
        <v>1</v>
      </c>
      <c r="BV332">
        <v>1</v>
      </c>
      <c r="BW332">
        <v>2</v>
      </c>
      <c r="BX332">
        <v>0</v>
      </c>
      <c r="BY332">
        <v>4</v>
      </c>
      <c r="BZ332" t="s">
        <v>156</v>
      </c>
      <c r="CA332">
        <v>83</v>
      </c>
      <c r="CB332">
        <v>136</v>
      </c>
      <c r="CC332">
        <v>0</v>
      </c>
      <c r="CD332" t="s">
        <v>157</v>
      </c>
      <c r="CE332" t="s">
        <v>157</v>
      </c>
      <c r="CF332">
        <v>0</v>
      </c>
      <c r="CG332">
        <v>50</v>
      </c>
      <c r="CH332">
        <v>2740</v>
      </c>
      <c r="CI332" t="s">
        <v>158</v>
      </c>
      <c r="CJ332">
        <v>0</v>
      </c>
      <c r="CK332">
        <v>0.84643000000000002</v>
      </c>
      <c r="CL332">
        <v>14</v>
      </c>
      <c r="CM332" t="s">
        <v>159</v>
      </c>
      <c r="CN332">
        <v>2740</v>
      </c>
      <c r="CO332">
        <v>166072</v>
      </c>
      <c r="CP332">
        <v>2.11</v>
      </c>
      <c r="CQ332">
        <v>2.96</v>
      </c>
      <c r="CR332">
        <v>166072</v>
      </c>
      <c r="CS332">
        <v>0</v>
      </c>
      <c r="CT332">
        <v>4469.1514500000003</v>
      </c>
      <c r="CU332">
        <v>100</v>
      </c>
      <c r="CV332">
        <v>14693</v>
      </c>
      <c r="CW332">
        <v>2.9968000000000002E-2</v>
      </c>
      <c r="CX332">
        <v>0</v>
      </c>
      <c r="CY332">
        <v>1.3829999999999999E-3</v>
      </c>
      <c r="CZ332">
        <v>154</v>
      </c>
      <c r="DA332" t="s">
        <v>555</v>
      </c>
      <c r="DB332" t="s">
        <v>319</v>
      </c>
      <c r="DC332" t="s">
        <v>556</v>
      </c>
      <c r="DD332">
        <v>-85.542681999999999</v>
      </c>
      <c r="DE332">
        <v>34.866430000000001</v>
      </c>
      <c r="DF332">
        <v>34.866430000000001</v>
      </c>
      <c r="DG332">
        <v>-85.542681999999999</v>
      </c>
      <c r="DH332">
        <v>1.9750000000000002E-3</v>
      </c>
      <c r="DI332">
        <v>1.3829999999999999E-3</v>
      </c>
      <c r="DJ332">
        <v>56</v>
      </c>
      <c r="DK332">
        <v>5970</v>
      </c>
      <c r="DL332">
        <v>0</v>
      </c>
      <c r="DM332">
        <v>6310</v>
      </c>
      <c r="DN332">
        <v>0</v>
      </c>
      <c r="DO332">
        <v>6570</v>
      </c>
      <c r="DP332">
        <v>0</v>
      </c>
      <c r="DQ332">
        <v>6540</v>
      </c>
      <c r="DR332">
        <v>0</v>
      </c>
      <c r="DS332">
        <v>6340</v>
      </c>
      <c r="DT332">
        <v>5.5</v>
      </c>
      <c r="DU332">
        <v>6090</v>
      </c>
      <c r="DV332">
        <v>5.5</v>
      </c>
      <c r="DW332">
        <v>7110</v>
      </c>
      <c r="DX332">
        <v>5.5</v>
      </c>
      <c r="DY332">
        <v>7110</v>
      </c>
      <c r="DZ332">
        <v>5.5</v>
      </c>
      <c r="EA332">
        <v>7100</v>
      </c>
      <c r="EB332">
        <v>5.5</v>
      </c>
      <c r="EC332">
        <v>7140</v>
      </c>
      <c r="ED332">
        <v>5.5</v>
      </c>
      <c r="EE332">
        <v>1.8749999999999999E-3</v>
      </c>
    </row>
    <row r="333" spans="1:135" x14ac:dyDescent="0.3">
      <c r="A333">
        <v>331</v>
      </c>
      <c r="B333" t="s">
        <v>135</v>
      </c>
      <c r="C333">
        <v>708</v>
      </c>
      <c r="D333">
        <v>60</v>
      </c>
      <c r="E333" t="s">
        <v>135</v>
      </c>
      <c r="F333">
        <v>7289495</v>
      </c>
      <c r="G333" t="s">
        <v>557</v>
      </c>
      <c r="H333" s="1">
        <v>43621</v>
      </c>
      <c r="I333" t="s">
        <v>550</v>
      </c>
      <c r="J333" t="s">
        <v>574</v>
      </c>
      <c r="K333" t="s">
        <v>564</v>
      </c>
      <c r="L333" t="s">
        <v>140</v>
      </c>
      <c r="M333">
        <v>0</v>
      </c>
      <c r="N333">
        <v>0</v>
      </c>
      <c r="O333">
        <v>0</v>
      </c>
      <c r="P333" t="s">
        <v>190</v>
      </c>
      <c r="Q333" t="s">
        <v>170</v>
      </c>
      <c r="R333" t="s">
        <v>180</v>
      </c>
      <c r="S333" t="s">
        <v>180</v>
      </c>
      <c r="T333" t="s">
        <v>271</v>
      </c>
      <c r="U333">
        <v>2</v>
      </c>
      <c r="V333" t="s">
        <v>182</v>
      </c>
      <c r="W333" t="s">
        <v>183</v>
      </c>
      <c r="X333" t="s">
        <v>147</v>
      </c>
      <c r="Y333" t="s">
        <v>167</v>
      </c>
      <c r="Z333">
        <v>0</v>
      </c>
      <c r="AA333" t="s">
        <v>433</v>
      </c>
      <c r="AB333" t="s">
        <v>583</v>
      </c>
      <c r="AC333" t="s">
        <v>552</v>
      </c>
      <c r="AD333">
        <v>2.962097</v>
      </c>
      <c r="AE333">
        <v>34.869371999999998</v>
      </c>
      <c r="AF333">
        <v>-85.537719999999993</v>
      </c>
      <c r="AG333">
        <v>56</v>
      </c>
      <c r="AH333">
        <v>128</v>
      </c>
      <c r="AI333">
        <v>1601</v>
      </c>
      <c r="AJ333" t="s">
        <v>553</v>
      </c>
      <c r="AK333">
        <v>186</v>
      </c>
      <c r="AL333">
        <v>205</v>
      </c>
      <c r="AM333" t="s">
        <v>153</v>
      </c>
      <c r="AN333">
        <v>585.79999999999995</v>
      </c>
      <c r="AO333">
        <v>42.6</v>
      </c>
      <c r="AP333">
        <v>435</v>
      </c>
      <c r="AQ333">
        <v>-85.541032000000001</v>
      </c>
      <c r="AR333">
        <v>34.867514</v>
      </c>
      <c r="AS333">
        <v>-85.539809000000005</v>
      </c>
      <c r="AT333">
        <v>34.868107999999999</v>
      </c>
      <c r="AU333" t="s">
        <v>552</v>
      </c>
      <c r="AV333">
        <v>1</v>
      </c>
      <c r="AW333">
        <v>83</v>
      </c>
      <c r="AX333">
        <v>136</v>
      </c>
      <c r="AY333">
        <v>0</v>
      </c>
      <c r="AZ333">
        <v>50</v>
      </c>
      <c r="BA333">
        <v>8.77</v>
      </c>
      <c r="BB333">
        <v>8.3800000000000008</v>
      </c>
      <c r="BC333">
        <v>1336.9</v>
      </c>
      <c r="BD333">
        <v>1343.8</v>
      </c>
      <c r="BE333">
        <v>1352</v>
      </c>
      <c r="BF333">
        <v>45</v>
      </c>
      <c r="BG333">
        <v>47.1</v>
      </c>
      <c r="BH333">
        <v>0</v>
      </c>
      <c r="BI333" s="1">
        <v>44173</v>
      </c>
      <c r="BJ333" t="s">
        <v>154</v>
      </c>
      <c r="BK333">
        <v>1.3829999999999999E-3</v>
      </c>
      <c r="BL333">
        <v>15021</v>
      </c>
      <c r="BM333">
        <v>14661</v>
      </c>
      <c r="BN333" t="s">
        <v>552</v>
      </c>
      <c r="BO333" t="s">
        <v>554</v>
      </c>
      <c r="BP333">
        <v>1</v>
      </c>
      <c r="BQ333">
        <v>13600</v>
      </c>
      <c r="BR333">
        <v>6</v>
      </c>
      <c r="BS333">
        <v>1</v>
      </c>
      <c r="BT333">
        <v>2</v>
      </c>
      <c r="BU333">
        <v>1</v>
      </c>
      <c r="BV333">
        <v>1</v>
      </c>
      <c r="BW333">
        <v>2</v>
      </c>
      <c r="BX333">
        <v>0</v>
      </c>
      <c r="BY333">
        <v>4</v>
      </c>
      <c r="BZ333" t="s">
        <v>156</v>
      </c>
      <c r="CA333">
        <v>83</v>
      </c>
      <c r="CB333">
        <v>136</v>
      </c>
      <c r="CC333">
        <v>0</v>
      </c>
      <c r="CD333" t="s">
        <v>157</v>
      </c>
      <c r="CE333" t="s">
        <v>157</v>
      </c>
      <c r="CF333">
        <v>0</v>
      </c>
      <c r="CG333">
        <v>50</v>
      </c>
      <c r="CH333">
        <v>2740</v>
      </c>
      <c r="CI333" t="s">
        <v>158</v>
      </c>
      <c r="CJ333">
        <v>0</v>
      </c>
      <c r="CK333">
        <v>0.84643000000000002</v>
      </c>
      <c r="CL333">
        <v>14</v>
      </c>
      <c r="CM333" t="s">
        <v>159</v>
      </c>
      <c r="CN333">
        <v>2740</v>
      </c>
      <c r="CO333">
        <v>166072</v>
      </c>
      <c r="CP333">
        <v>2.11</v>
      </c>
      <c r="CQ333">
        <v>2.96</v>
      </c>
      <c r="CR333">
        <v>166072</v>
      </c>
      <c r="CS333">
        <v>0</v>
      </c>
      <c r="CT333">
        <v>4469.1514500000003</v>
      </c>
      <c r="CU333">
        <v>100</v>
      </c>
      <c r="CV333">
        <v>14693</v>
      </c>
      <c r="CW333">
        <v>2.9968000000000002E-2</v>
      </c>
      <c r="CX333">
        <v>0</v>
      </c>
      <c r="CY333">
        <v>1.3829999999999999E-3</v>
      </c>
      <c r="CZ333">
        <v>154</v>
      </c>
      <c r="DA333" t="s">
        <v>555</v>
      </c>
      <c r="DB333" t="s">
        <v>319</v>
      </c>
      <c r="DC333" t="s">
        <v>556</v>
      </c>
      <c r="DD333">
        <v>-85.542681999999999</v>
      </c>
      <c r="DE333">
        <v>34.866430000000001</v>
      </c>
      <c r="DF333">
        <v>34.866430000000001</v>
      </c>
      <c r="DG333">
        <v>-85.542681999999999</v>
      </c>
      <c r="DH333">
        <v>1.9750000000000002E-3</v>
      </c>
      <c r="DI333">
        <v>1.3829999999999999E-3</v>
      </c>
      <c r="DJ333">
        <v>56</v>
      </c>
      <c r="DK333">
        <v>5970</v>
      </c>
      <c r="DL333">
        <v>0</v>
      </c>
      <c r="DM333">
        <v>6310</v>
      </c>
      <c r="DN333">
        <v>0</v>
      </c>
      <c r="DO333">
        <v>6570</v>
      </c>
      <c r="DP333">
        <v>0</v>
      </c>
      <c r="DQ333">
        <v>6540</v>
      </c>
      <c r="DR333">
        <v>0</v>
      </c>
      <c r="DS333">
        <v>6340</v>
      </c>
      <c r="DT333">
        <v>5.5</v>
      </c>
      <c r="DU333">
        <v>6090</v>
      </c>
      <c r="DV333">
        <v>5.5</v>
      </c>
      <c r="DW333">
        <v>7110</v>
      </c>
      <c r="DX333">
        <v>5.5</v>
      </c>
      <c r="DY333">
        <v>7110</v>
      </c>
      <c r="DZ333">
        <v>5.5</v>
      </c>
      <c r="EA333">
        <v>7100</v>
      </c>
      <c r="EB333">
        <v>5.5</v>
      </c>
      <c r="EC333">
        <v>7140</v>
      </c>
      <c r="ED333">
        <v>5.5</v>
      </c>
      <c r="EE333">
        <v>2.441E-3</v>
      </c>
    </row>
    <row r="334" spans="1:135" x14ac:dyDescent="0.3">
      <c r="A334">
        <v>332</v>
      </c>
      <c r="B334" t="s">
        <v>135</v>
      </c>
      <c r="C334">
        <v>731</v>
      </c>
      <c r="D334">
        <v>45</v>
      </c>
      <c r="E334" t="s">
        <v>135</v>
      </c>
      <c r="F334">
        <v>7557167</v>
      </c>
      <c r="G334" t="s">
        <v>557</v>
      </c>
      <c r="H334" s="1">
        <v>43844</v>
      </c>
      <c r="I334" t="s">
        <v>550</v>
      </c>
      <c r="J334" t="s">
        <v>568</v>
      </c>
      <c r="K334" t="s">
        <v>564</v>
      </c>
      <c r="L334" t="s">
        <v>140</v>
      </c>
      <c r="M334">
        <v>0</v>
      </c>
      <c r="N334">
        <v>0</v>
      </c>
      <c r="O334">
        <v>0</v>
      </c>
      <c r="P334" t="s">
        <v>179</v>
      </c>
      <c r="Q334" t="s">
        <v>170</v>
      </c>
      <c r="R334" t="s">
        <v>201</v>
      </c>
      <c r="S334" t="s">
        <v>201</v>
      </c>
      <c r="T334" t="s">
        <v>271</v>
      </c>
      <c r="U334">
        <v>1</v>
      </c>
      <c r="V334" t="s">
        <v>165</v>
      </c>
      <c r="W334" t="s">
        <v>146</v>
      </c>
      <c r="X334" t="s">
        <v>147</v>
      </c>
      <c r="Y334" t="s">
        <v>167</v>
      </c>
      <c r="Z334">
        <v>27</v>
      </c>
      <c r="AA334" t="s">
        <v>149</v>
      </c>
      <c r="AB334" t="s">
        <v>168</v>
      </c>
      <c r="AC334" t="s">
        <v>552</v>
      </c>
      <c r="AD334">
        <v>2.976</v>
      </c>
      <c r="AE334">
        <v>34.869357999999998</v>
      </c>
      <c r="AF334">
        <v>-85.537532999999996</v>
      </c>
      <c r="AG334">
        <v>56</v>
      </c>
      <c r="AH334">
        <v>128</v>
      </c>
      <c r="AI334">
        <v>1601</v>
      </c>
      <c r="AJ334" t="s">
        <v>553</v>
      </c>
      <c r="AK334">
        <v>186</v>
      </c>
      <c r="AL334">
        <v>205</v>
      </c>
      <c r="AM334" t="s">
        <v>153</v>
      </c>
      <c r="AN334">
        <v>585.79999999999995</v>
      </c>
      <c r="AO334">
        <v>42.6</v>
      </c>
      <c r="AP334">
        <v>435</v>
      </c>
      <c r="AQ334">
        <v>-85.541032000000001</v>
      </c>
      <c r="AR334">
        <v>34.867514</v>
      </c>
      <c r="AS334">
        <v>-85.539809000000005</v>
      </c>
      <c r="AT334">
        <v>34.868107999999999</v>
      </c>
      <c r="AU334" t="s">
        <v>552</v>
      </c>
      <c r="AV334">
        <v>1</v>
      </c>
      <c r="AW334">
        <v>83</v>
      </c>
      <c r="AX334">
        <v>136</v>
      </c>
      <c r="AY334">
        <v>0</v>
      </c>
      <c r="AZ334">
        <v>50</v>
      </c>
      <c r="BA334">
        <v>8.77</v>
      </c>
      <c r="BB334">
        <v>8.3800000000000008</v>
      </c>
      <c r="BC334">
        <v>1336.9</v>
      </c>
      <c r="BD334">
        <v>1343.8</v>
      </c>
      <c r="BE334">
        <v>1352</v>
      </c>
      <c r="BF334">
        <v>45</v>
      </c>
      <c r="BG334">
        <v>47.1</v>
      </c>
      <c r="BH334">
        <v>0</v>
      </c>
      <c r="BI334" s="1">
        <v>44173</v>
      </c>
      <c r="BJ334" t="s">
        <v>154</v>
      </c>
      <c r="BK334">
        <v>1.3829999999999999E-3</v>
      </c>
      <c r="BL334">
        <v>15021</v>
      </c>
      <c r="BM334">
        <v>14661</v>
      </c>
      <c r="BN334" t="s">
        <v>552</v>
      </c>
      <c r="BO334" t="s">
        <v>554</v>
      </c>
      <c r="BP334">
        <v>1</v>
      </c>
      <c r="BQ334">
        <v>13600</v>
      </c>
      <c r="BR334">
        <v>6</v>
      </c>
      <c r="BS334">
        <v>1</v>
      </c>
      <c r="BT334">
        <v>2</v>
      </c>
      <c r="BU334">
        <v>1</v>
      </c>
      <c r="BV334">
        <v>1</v>
      </c>
      <c r="BW334">
        <v>2</v>
      </c>
      <c r="BX334">
        <v>0</v>
      </c>
      <c r="BY334">
        <v>4</v>
      </c>
      <c r="BZ334" t="s">
        <v>156</v>
      </c>
      <c r="CA334">
        <v>83</v>
      </c>
      <c r="CB334">
        <v>136</v>
      </c>
      <c r="CC334">
        <v>0</v>
      </c>
      <c r="CD334" t="s">
        <v>157</v>
      </c>
      <c r="CE334" t="s">
        <v>157</v>
      </c>
      <c r="CF334">
        <v>0</v>
      </c>
      <c r="CG334">
        <v>50</v>
      </c>
      <c r="CH334">
        <v>2740</v>
      </c>
      <c r="CI334" t="s">
        <v>158</v>
      </c>
      <c r="CJ334">
        <v>0</v>
      </c>
      <c r="CK334">
        <v>0.84643000000000002</v>
      </c>
      <c r="CL334">
        <v>14</v>
      </c>
      <c r="CM334" t="s">
        <v>159</v>
      </c>
      <c r="CN334">
        <v>2740</v>
      </c>
      <c r="CO334">
        <v>166072</v>
      </c>
      <c r="CP334">
        <v>2.11</v>
      </c>
      <c r="CQ334">
        <v>2.96</v>
      </c>
      <c r="CR334">
        <v>166072</v>
      </c>
      <c r="CS334">
        <v>0</v>
      </c>
      <c r="CT334">
        <v>4469.1514500000003</v>
      </c>
      <c r="CU334">
        <v>100</v>
      </c>
      <c r="CV334">
        <v>14693</v>
      </c>
      <c r="CW334">
        <v>2.9968000000000002E-2</v>
      </c>
      <c r="CX334">
        <v>0</v>
      </c>
      <c r="CY334">
        <v>1.3829999999999999E-3</v>
      </c>
      <c r="CZ334">
        <v>154</v>
      </c>
      <c r="DA334" t="s">
        <v>555</v>
      </c>
      <c r="DB334" t="s">
        <v>319</v>
      </c>
      <c r="DC334" t="s">
        <v>556</v>
      </c>
      <c r="DD334">
        <v>-85.542681999999999</v>
      </c>
      <c r="DE334">
        <v>34.866430000000001</v>
      </c>
      <c r="DF334">
        <v>34.866430000000001</v>
      </c>
      <c r="DG334">
        <v>-85.542681999999999</v>
      </c>
      <c r="DH334">
        <v>1.9750000000000002E-3</v>
      </c>
      <c r="DI334">
        <v>1.3829999999999999E-3</v>
      </c>
      <c r="DJ334">
        <v>56</v>
      </c>
      <c r="DK334">
        <v>5970</v>
      </c>
      <c r="DL334">
        <v>0</v>
      </c>
      <c r="DM334">
        <v>6310</v>
      </c>
      <c r="DN334">
        <v>0</v>
      </c>
      <c r="DO334">
        <v>6570</v>
      </c>
      <c r="DP334">
        <v>0</v>
      </c>
      <c r="DQ334">
        <v>6540</v>
      </c>
      <c r="DR334">
        <v>0</v>
      </c>
      <c r="DS334">
        <v>6340</v>
      </c>
      <c r="DT334">
        <v>5.5</v>
      </c>
      <c r="DU334">
        <v>6090</v>
      </c>
      <c r="DV334">
        <v>5.5</v>
      </c>
      <c r="DW334">
        <v>7110</v>
      </c>
      <c r="DX334">
        <v>5.5</v>
      </c>
      <c r="DY334">
        <v>7110</v>
      </c>
      <c r="DZ334">
        <v>5.5</v>
      </c>
      <c r="EA334">
        <v>7100</v>
      </c>
      <c r="EB334">
        <v>5.5</v>
      </c>
      <c r="EC334">
        <v>7140</v>
      </c>
      <c r="ED334">
        <v>5.5</v>
      </c>
      <c r="EE334">
        <v>2.5959999999999998E-3</v>
      </c>
    </row>
    <row r="335" spans="1:135" x14ac:dyDescent="0.3">
      <c r="A335">
        <v>333</v>
      </c>
      <c r="B335" t="s">
        <v>135</v>
      </c>
      <c r="C335">
        <v>732</v>
      </c>
      <c r="D335">
        <v>43</v>
      </c>
      <c r="E335" t="s">
        <v>135</v>
      </c>
      <c r="F335">
        <v>7557168</v>
      </c>
      <c r="G335" t="s">
        <v>557</v>
      </c>
      <c r="H335" s="1">
        <v>43848</v>
      </c>
      <c r="I335" t="s">
        <v>550</v>
      </c>
      <c r="J335" t="s">
        <v>574</v>
      </c>
      <c r="K335" t="s">
        <v>564</v>
      </c>
      <c r="L335" t="s">
        <v>140</v>
      </c>
      <c r="M335">
        <v>0</v>
      </c>
      <c r="N335">
        <v>0</v>
      </c>
      <c r="O335">
        <v>0</v>
      </c>
      <c r="P335" t="s">
        <v>190</v>
      </c>
      <c r="Q335" t="s">
        <v>249</v>
      </c>
      <c r="R335" t="s">
        <v>180</v>
      </c>
      <c r="S335" t="s">
        <v>180</v>
      </c>
      <c r="T335" t="s">
        <v>515</v>
      </c>
      <c r="U335">
        <v>2</v>
      </c>
      <c r="V335" t="s">
        <v>339</v>
      </c>
      <c r="W335" t="s">
        <v>183</v>
      </c>
      <c r="X335" t="s">
        <v>147</v>
      </c>
      <c r="Y335" t="s">
        <v>167</v>
      </c>
      <c r="Z335">
        <v>0</v>
      </c>
      <c r="AA335" t="s">
        <v>350</v>
      </c>
      <c r="AB335" t="s">
        <v>584</v>
      </c>
      <c r="AC335" t="s">
        <v>552</v>
      </c>
      <c r="AD335">
        <v>2.96</v>
      </c>
      <c r="AE335">
        <v>34.869365000000002</v>
      </c>
      <c r="AF335">
        <v>-85.537750000000003</v>
      </c>
      <c r="AG335">
        <v>56</v>
      </c>
      <c r="AH335">
        <v>128</v>
      </c>
      <c r="AI335">
        <v>1601</v>
      </c>
      <c r="AJ335" t="s">
        <v>553</v>
      </c>
      <c r="AK335">
        <v>186</v>
      </c>
      <c r="AL335">
        <v>205</v>
      </c>
      <c r="AM335" t="s">
        <v>153</v>
      </c>
      <c r="AN335">
        <v>585.79999999999995</v>
      </c>
      <c r="AO335">
        <v>42.6</v>
      </c>
      <c r="AP335">
        <v>435</v>
      </c>
      <c r="AQ335">
        <v>-85.541032000000001</v>
      </c>
      <c r="AR335">
        <v>34.867514</v>
      </c>
      <c r="AS335">
        <v>-85.539809000000005</v>
      </c>
      <c r="AT335">
        <v>34.868107999999999</v>
      </c>
      <c r="AU335" t="s">
        <v>552</v>
      </c>
      <c r="AV335">
        <v>1</v>
      </c>
      <c r="AW335">
        <v>83</v>
      </c>
      <c r="AX335">
        <v>136</v>
      </c>
      <c r="AY335">
        <v>0</v>
      </c>
      <c r="AZ335">
        <v>50</v>
      </c>
      <c r="BA335">
        <v>8.77</v>
      </c>
      <c r="BB335">
        <v>8.3800000000000008</v>
      </c>
      <c r="BC335">
        <v>1336.9</v>
      </c>
      <c r="BD335">
        <v>1343.8</v>
      </c>
      <c r="BE335">
        <v>1352</v>
      </c>
      <c r="BF335">
        <v>45</v>
      </c>
      <c r="BG335">
        <v>47.1</v>
      </c>
      <c r="BH335">
        <v>0</v>
      </c>
      <c r="BI335" s="1">
        <v>44173</v>
      </c>
      <c r="BJ335" t="s">
        <v>154</v>
      </c>
      <c r="BK335">
        <v>1.3829999999999999E-3</v>
      </c>
      <c r="BL335">
        <v>15021</v>
      </c>
      <c r="BM335">
        <v>14661</v>
      </c>
      <c r="BN335" t="s">
        <v>552</v>
      </c>
      <c r="BO335" t="s">
        <v>554</v>
      </c>
      <c r="BP335">
        <v>1</v>
      </c>
      <c r="BQ335">
        <v>13600</v>
      </c>
      <c r="BR335">
        <v>6</v>
      </c>
      <c r="BS335">
        <v>1</v>
      </c>
      <c r="BT335">
        <v>2</v>
      </c>
      <c r="BU335">
        <v>1</v>
      </c>
      <c r="BV335">
        <v>1</v>
      </c>
      <c r="BW335">
        <v>2</v>
      </c>
      <c r="BX335">
        <v>0</v>
      </c>
      <c r="BY335">
        <v>4</v>
      </c>
      <c r="BZ335" t="s">
        <v>156</v>
      </c>
      <c r="CA335">
        <v>83</v>
      </c>
      <c r="CB335">
        <v>136</v>
      </c>
      <c r="CC335">
        <v>0</v>
      </c>
      <c r="CD335" t="s">
        <v>157</v>
      </c>
      <c r="CE335" t="s">
        <v>157</v>
      </c>
      <c r="CF335">
        <v>0</v>
      </c>
      <c r="CG335">
        <v>50</v>
      </c>
      <c r="CH335">
        <v>2740</v>
      </c>
      <c r="CI335" t="s">
        <v>158</v>
      </c>
      <c r="CJ335">
        <v>0</v>
      </c>
      <c r="CK335">
        <v>0.84643000000000002</v>
      </c>
      <c r="CL335">
        <v>14</v>
      </c>
      <c r="CM335" t="s">
        <v>159</v>
      </c>
      <c r="CN335">
        <v>2740</v>
      </c>
      <c r="CO335">
        <v>166072</v>
      </c>
      <c r="CP335">
        <v>2.11</v>
      </c>
      <c r="CQ335">
        <v>2.96</v>
      </c>
      <c r="CR335">
        <v>166072</v>
      </c>
      <c r="CS335">
        <v>0</v>
      </c>
      <c r="CT335">
        <v>4469.1514500000003</v>
      </c>
      <c r="CU335">
        <v>100</v>
      </c>
      <c r="CV335">
        <v>14693</v>
      </c>
      <c r="CW335">
        <v>2.9968000000000002E-2</v>
      </c>
      <c r="CX335">
        <v>0</v>
      </c>
      <c r="CY335">
        <v>1.3829999999999999E-3</v>
      </c>
      <c r="CZ335">
        <v>154</v>
      </c>
      <c r="DA335" t="s">
        <v>555</v>
      </c>
      <c r="DB335" t="s">
        <v>319</v>
      </c>
      <c r="DC335" t="s">
        <v>556</v>
      </c>
      <c r="DD335">
        <v>-85.542681999999999</v>
      </c>
      <c r="DE335">
        <v>34.866430000000001</v>
      </c>
      <c r="DF335">
        <v>34.866430000000001</v>
      </c>
      <c r="DG335">
        <v>-85.542681999999999</v>
      </c>
      <c r="DH335">
        <v>1.9750000000000002E-3</v>
      </c>
      <c r="DI335">
        <v>1.3829999999999999E-3</v>
      </c>
      <c r="DJ335">
        <v>56</v>
      </c>
      <c r="DK335">
        <v>5970</v>
      </c>
      <c r="DL335">
        <v>0</v>
      </c>
      <c r="DM335">
        <v>6310</v>
      </c>
      <c r="DN335">
        <v>0</v>
      </c>
      <c r="DO335">
        <v>6570</v>
      </c>
      <c r="DP335">
        <v>0</v>
      </c>
      <c r="DQ335">
        <v>6540</v>
      </c>
      <c r="DR335">
        <v>0</v>
      </c>
      <c r="DS335">
        <v>6340</v>
      </c>
      <c r="DT335">
        <v>5.5</v>
      </c>
      <c r="DU335">
        <v>6090</v>
      </c>
      <c r="DV335">
        <v>5.5</v>
      </c>
      <c r="DW335">
        <v>7110</v>
      </c>
      <c r="DX335">
        <v>5.5</v>
      </c>
      <c r="DY335">
        <v>7110</v>
      </c>
      <c r="DZ335">
        <v>5.5</v>
      </c>
      <c r="EA335">
        <v>7100</v>
      </c>
      <c r="EB335">
        <v>5.5</v>
      </c>
      <c r="EC335">
        <v>7140</v>
      </c>
      <c r="ED335">
        <v>5.5</v>
      </c>
      <c r="EE335">
        <v>2.4120000000000001E-3</v>
      </c>
    </row>
    <row r="336" spans="1:135" x14ac:dyDescent="0.3">
      <c r="A336">
        <v>334</v>
      </c>
      <c r="B336" t="s">
        <v>135</v>
      </c>
      <c r="C336">
        <v>761</v>
      </c>
      <c r="D336">
        <v>23</v>
      </c>
      <c r="E336" t="s">
        <v>135</v>
      </c>
      <c r="F336">
        <v>7653152</v>
      </c>
      <c r="G336" t="s">
        <v>136</v>
      </c>
      <c r="H336" s="1">
        <v>43982</v>
      </c>
      <c r="I336" t="s">
        <v>550</v>
      </c>
      <c r="J336" t="s">
        <v>551</v>
      </c>
      <c r="K336" t="s">
        <v>564</v>
      </c>
      <c r="L336" t="s">
        <v>169</v>
      </c>
      <c r="M336">
        <v>0</v>
      </c>
      <c r="N336">
        <v>0</v>
      </c>
      <c r="O336">
        <v>0</v>
      </c>
      <c r="P336" t="s">
        <v>141</v>
      </c>
      <c r="Q336" t="s">
        <v>186</v>
      </c>
      <c r="R336" t="s">
        <v>143</v>
      </c>
      <c r="S336" t="s">
        <v>272</v>
      </c>
      <c r="T336" t="s">
        <v>271</v>
      </c>
      <c r="U336">
        <v>1</v>
      </c>
      <c r="V336" t="s">
        <v>165</v>
      </c>
      <c r="W336" t="s">
        <v>166</v>
      </c>
      <c r="X336" t="s">
        <v>147</v>
      </c>
      <c r="Y336" t="s">
        <v>148</v>
      </c>
      <c r="Z336">
        <v>23</v>
      </c>
      <c r="AA336" t="s">
        <v>149</v>
      </c>
      <c r="AB336" t="s">
        <v>168</v>
      </c>
      <c r="AC336" t="s">
        <v>552</v>
      </c>
      <c r="AD336">
        <v>3.08</v>
      </c>
      <c r="AE336">
        <v>34.868032999999997</v>
      </c>
      <c r="AF336">
        <v>-85.538242999999994</v>
      </c>
      <c r="AG336">
        <v>56</v>
      </c>
      <c r="AH336">
        <v>128</v>
      </c>
      <c r="AI336">
        <v>1601</v>
      </c>
      <c r="AJ336" t="s">
        <v>553</v>
      </c>
      <c r="AK336">
        <v>186</v>
      </c>
      <c r="AL336">
        <v>205</v>
      </c>
      <c r="AM336" t="s">
        <v>153</v>
      </c>
      <c r="AN336">
        <v>585.79999999999995</v>
      </c>
      <c r="AO336">
        <v>42.6</v>
      </c>
      <c r="AP336">
        <v>435</v>
      </c>
      <c r="AQ336">
        <v>-85.541032000000001</v>
      </c>
      <c r="AR336">
        <v>34.867514</v>
      </c>
      <c r="AS336">
        <v>-85.539809000000005</v>
      </c>
      <c r="AT336">
        <v>34.868107999999999</v>
      </c>
      <c r="AU336" t="s">
        <v>552</v>
      </c>
      <c r="AV336">
        <v>1</v>
      </c>
      <c r="AW336">
        <v>83</v>
      </c>
      <c r="AX336">
        <v>136</v>
      </c>
      <c r="AY336">
        <v>0</v>
      </c>
      <c r="AZ336">
        <v>50</v>
      </c>
      <c r="BA336">
        <v>8.77</v>
      </c>
      <c r="BB336">
        <v>8.3800000000000008</v>
      </c>
      <c r="BC336">
        <v>1336.9</v>
      </c>
      <c r="BD336">
        <v>1343.8</v>
      </c>
      <c r="BE336">
        <v>1352</v>
      </c>
      <c r="BF336">
        <v>45</v>
      </c>
      <c r="BG336">
        <v>47.1</v>
      </c>
      <c r="BH336">
        <v>0</v>
      </c>
      <c r="BI336" s="1">
        <v>44173</v>
      </c>
      <c r="BJ336" t="s">
        <v>154</v>
      </c>
      <c r="BK336">
        <v>1.3829999999999999E-3</v>
      </c>
      <c r="BL336">
        <v>15021</v>
      </c>
      <c r="BM336">
        <v>14661</v>
      </c>
      <c r="BN336" t="s">
        <v>552</v>
      </c>
      <c r="BO336" t="s">
        <v>554</v>
      </c>
      <c r="BP336">
        <v>1</v>
      </c>
      <c r="BQ336">
        <v>13600</v>
      </c>
      <c r="BR336">
        <v>6</v>
      </c>
      <c r="BS336">
        <v>1</v>
      </c>
      <c r="BT336">
        <v>2</v>
      </c>
      <c r="BU336">
        <v>1</v>
      </c>
      <c r="BV336">
        <v>1</v>
      </c>
      <c r="BW336">
        <v>2</v>
      </c>
      <c r="BX336">
        <v>0</v>
      </c>
      <c r="BY336">
        <v>4</v>
      </c>
      <c r="BZ336" t="s">
        <v>156</v>
      </c>
      <c r="CA336">
        <v>83</v>
      </c>
      <c r="CB336">
        <v>136</v>
      </c>
      <c r="CC336">
        <v>0</v>
      </c>
      <c r="CD336" t="s">
        <v>157</v>
      </c>
      <c r="CE336" t="s">
        <v>157</v>
      </c>
      <c r="CF336">
        <v>0</v>
      </c>
      <c r="CG336">
        <v>50</v>
      </c>
      <c r="CH336">
        <v>2740</v>
      </c>
      <c r="CI336" t="s">
        <v>158</v>
      </c>
      <c r="CJ336">
        <v>0</v>
      </c>
      <c r="CK336">
        <v>0.84643000000000002</v>
      </c>
      <c r="CL336">
        <v>14</v>
      </c>
      <c r="CM336" t="s">
        <v>159</v>
      </c>
      <c r="CN336">
        <v>2740</v>
      </c>
      <c r="CO336">
        <v>166072</v>
      </c>
      <c r="CP336">
        <v>2.11</v>
      </c>
      <c r="CQ336">
        <v>2.96</v>
      </c>
      <c r="CR336">
        <v>166072</v>
      </c>
      <c r="CS336">
        <v>0</v>
      </c>
      <c r="CT336">
        <v>4469.1514500000003</v>
      </c>
      <c r="CU336">
        <v>100</v>
      </c>
      <c r="CV336">
        <v>14693</v>
      </c>
      <c r="CW336">
        <v>2.9968000000000002E-2</v>
      </c>
      <c r="CX336">
        <v>0</v>
      </c>
      <c r="CY336">
        <v>1.3829999999999999E-3</v>
      </c>
      <c r="CZ336">
        <v>154</v>
      </c>
      <c r="DA336" t="s">
        <v>555</v>
      </c>
      <c r="DB336" t="s">
        <v>319</v>
      </c>
      <c r="DC336" t="s">
        <v>556</v>
      </c>
      <c r="DD336">
        <v>-85.542681999999999</v>
      </c>
      <c r="DE336">
        <v>34.866430000000001</v>
      </c>
      <c r="DF336">
        <v>34.866430000000001</v>
      </c>
      <c r="DG336">
        <v>-85.542681999999999</v>
      </c>
      <c r="DH336">
        <v>1.9750000000000002E-3</v>
      </c>
      <c r="DI336">
        <v>1.3829999999999999E-3</v>
      </c>
      <c r="DJ336">
        <v>56</v>
      </c>
      <c r="DK336">
        <v>5970</v>
      </c>
      <c r="DL336">
        <v>0</v>
      </c>
      <c r="DM336">
        <v>6310</v>
      </c>
      <c r="DN336">
        <v>0</v>
      </c>
      <c r="DO336">
        <v>6570</v>
      </c>
      <c r="DP336">
        <v>0</v>
      </c>
      <c r="DQ336">
        <v>6540</v>
      </c>
      <c r="DR336">
        <v>0</v>
      </c>
      <c r="DS336">
        <v>6340</v>
      </c>
      <c r="DT336">
        <v>5.5</v>
      </c>
      <c r="DU336">
        <v>6090</v>
      </c>
      <c r="DV336">
        <v>5.5</v>
      </c>
      <c r="DW336">
        <v>7110</v>
      </c>
      <c r="DX336">
        <v>5.5</v>
      </c>
      <c r="DY336">
        <v>7110</v>
      </c>
      <c r="DZ336">
        <v>5.5</v>
      </c>
      <c r="EA336">
        <v>7100</v>
      </c>
      <c r="EB336">
        <v>5.5</v>
      </c>
      <c r="EC336">
        <v>7140</v>
      </c>
      <c r="ED336">
        <v>5.5</v>
      </c>
      <c r="EE336">
        <v>1.5679999999999999E-3</v>
      </c>
    </row>
    <row r="337" spans="1:135" x14ac:dyDescent="0.3">
      <c r="A337">
        <v>335</v>
      </c>
      <c r="B337" t="s">
        <v>135</v>
      </c>
      <c r="C337">
        <v>771</v>
      </c>
      <c r="D337">
        <v>22</v>
      </c>
      <c r="E337" t="s">
        <v>135</v>
      </c>
      <c r="F337">
        <v>7684778</v>
      </c>
      <c r="G337" t="s">
        <v>136</v>
      </c>
      <c r="H337" s="1">
        <v>44011</v>
      </c>
      <c r="I337" t="s">
        <v>550</v>
      </c>
      <c r="J337" t="s">
        <v>574</v>
      </c>
      <c r="K337" t="s">
        <v>564</v>
      </c>
      <c r="L337" t="s">
        <v>169</v>
      </c>
      <c r="M337">
        <v>0</v>
      </c>
      <c r="N337">
        <v>0</v>
      </c>
      <c r="O337">
        <v>0</v>
      </c>
      <c r="P337" t="s">
        <v>190</v>
      </c>
      <c r="Q337" t="s">
        <v>249</v>
      </c>
      <c r="R337" t="s">
        <v>180</v>
      </c>
      <c r="S337" t="s">
        <v>180</v>
      </c>
      <c r="T337" t="s">
        <v>271</v>
      </c>
      <c r="U337">
        <v>2</v>
      </c>
      <c r="V337" t="s">
        <v>182</v>
      </c>
      <c r="W337" t="s">
        <v>183</v>
      </c>
      <c r="X337" t="s">
        <v>147</v>
      </c>
      <c r="Y337" t="s">
        <v>167</v>
      </c>
      <c r="Z337">
        <v>0</v>
      </c>
      <c r="AA337" t="s">
        <v>175</v>
      </c>
      <c r="AB337" t="s">
        <v>362</v>
      </c>
      <c r="AC337" t="s">
        <v>552</v>
      </c>
      <c r="AD337">
        <v>2.964</v>
      </c>
      <c r="AE337">
        <v>34.869371999999998</v>
      </c>
      <c r="AF337">
        <v>-85.537718999999996</v>
      </c>
      <c r="AG337">
        <v>56</v>
      </c>
      <c r="AH337">
        <v>128</v>
      </c>
      <c r="AI337">
        <v>1601</v>
      </c>
      <c r="AJ337" t="s">
        <v>553</v>
      </c>
      <c r="AK337">
        <v>186</v>
      </c>
      <c r="AL337">
        <v>205</v>
      </c>
      <c r="AM337" t="s">
        <v>153</v>
      </c>
      <c r="AN337">
        <v>585.79999999999995</v>
      </c>
      <c r="AO337">
        <v>42.6</v>
      </c>
      <c r="AP337">
        <v>435</v>
      </c>
      <c r="AQ337">
        <v>-85.541032000000001</v>
      </c>
      <c r="AR337">
        <v>34.867514</v>
      </c>
      <c r="AS337">
        <v>-85.539809000000005</v>
      </c>
      <c r="AT337">
        <v>34.868107999999999</v>
      </c>
      <c r="AU337" t="s">
        <v>552</v>
      </c>
      <c r="AV337">
        <v>1</v>
      </c>
      <c r="AW337">
        <v>83</v>
      </c>
      <c r="AX337">
        <v>136</v>
      </c>
      <c r="AY337">
        <v>0</v>
      </c>
      <c r="AZ337">
        <v>50</v>
      </c>
      <c r="BA337">
        <v>8.77</v>
      </c>
      <c r="BB337">
        <v>8.3800000000000008</v>
      </c>
      <c r="BC337">
        <v>1336.9</v>
      </c>
      <c r="BD337">
        <v>1343.8</v>
      </c>
      <c r="BE337">
        <v>1352</v>
      </c>
      <c r="BF337">
        <v>45</v>
      </c>
      <c r="BG337">
        <v>47.1</v>
      </c>
      <c r="BH337">
        <v>0</v>
      </c>
      <c r="BI337" s="1">
        <v>44173</v>
      </c>
      <c r="BJ337" t="s">
        <v>154</v>
      </c>
      <c r="BK337">
        <v>1.3829999999999999E-3</v>
      </c>
      <c r="BL337">
        <v>15021</v>
      </c>
      <c r="BM337">
        <v>14661</v>
      </c>
      <c r="BN337" t="s">
        <v>552</v>
      </c>
      <c r="BO337" t="s">
        <v>554</v>
      </c>
      <c r="BP337">
        <v>1</v>
      </c>
      <c r="BQ337">
        <v>13600</v>
      </c>
      <c r="BR337">
        <v>6</v>
      </c>
      <c r="BS337">
        <v>1</v>
      </c>
      <c r="BT337">
        <v>2</v>
      </c>
      <c r="BU337">
        <v>1</v>
      </c>
      <c r="BV337">
        <v>1</v>
      </c>
      <c r="BW337">
        <v>2</v>
      </c>
      <c r="BX337">
        <v>0</v>
      </c>
      <c r="BY337">
        <v>4</v>
      </c>
      <c r="BZ337" t="s">
        <v>156</v>
      </c>
      <c r="CA337">
        <v>83</v>
      </c>
      <c r="CB337">
        <v>136</v>
      </c>
      <c r="CC337">
        <v>0</v>
      </c>
      <c r="CD337" t="s">
        <v>157</v>
      </c>
      <c r="CE337" t="s">
        <v>157</v>
      </c>
      <c r="CF337">
        <v>0</v>
      </c>
      <c r="CG337">
        <v>50</v>
      </c>
      <c r="CH337">
        <v>2740</v>
      </c>
      <c r="CI337" t="s">
        <v>158</v>
      </c>
      <c r="CJ337">
        <v>0</v>
      </c>
      <c r="CK337">
        <v>0.84643000000000002</v>
      </c>
      <c r="CL337">
        <v>14</v>
      </c>
      <c r="CM337" t="s">
        <v>159</v>
      </c>
      <c r="CN337">
        <v>2740</v>
      </c>
      <c r="CO337">
        <v>166072</v>
      </c>
      <c r="CP337">
        <v>2.11</v>
      </c>
      <c r="CQ337">
        <v>2.96</v>
      </c>
      <c r="CR337">
        <v>166072</v>
      </c>
      <c r="CS337">
        <v>0</v>
      </c>
      <c r="CT337">
        <v>4469.1514500000003</v>
      </c>
      <c r="CU337">
        <v>100</v>
      </c>
      <c r="CV337">
        <v>14693</v>
      </c>
      <c r="CW337">
        <v>2.9968000000000002E-2</v>
      </c>
      <c r="CX337">
        <v>0</v>
      </c>
      <c r="CY337">
        <v>1.3829999999999999E-3</v>
      </c>
      <c r="CZ337">
        <v>154</v>
      </c>
      <c r="DA337" t="s">
        <v>555</v>
      </c>
      <c r="DB337" t="s">
        <v>319</v>
      </c>
      <c r="DC337" t="s">
        <v>556</v>
      </c>
      <c r="DD337">
        <v>-85.542681999999999</v>
      </c>
      <c r="DE337">
        <v>34.866430000000001</v>
      </c>
      <c r="DF337">
        <v>34.866430000000001</v>
      </c>
      <c r="DG337">
        <v>-85.542681999999999</v>
      </c>
      <c r="DH337">
        <v>1.9750000000000002E-3</v>
      </c>
      <c r="DI337">
        <v>1.3829999999999999E-3</v>
      </c>
      <c r="DJ337">
        <v>56</v>
      </c>
      <c r="DK337">
        <v>5970</v>
      </c>
      <c r="DL337">
        <v>0</v>
      </c>
      <c r="DM337">
        <v>6310</v>
      </c>
      <c r="DN337">
        <v>0</v>
      </c>
      <c r="DO337">
        <v>6570</v>
      </c>
      <c r="DP337">
        <v>0</v>
      </c>
      <c r="DQ337">
        <v>6540</v>
      </c>
      <c r="DR337">
        <v>0</v>
      </c>
      <c r="DS337">
        <v>6340</v>
      </c>
      <c r="DT337">
        <v>5.5</v>
      </c>
      <c r="DU337">
        <v>6090</v>
      </c>
      <c r="DV337">
        <v>5.5</v>
      </c>
      <c r="DW337">
        <v>7110</v>
      </c>
      <c r="DX337">
        <v>5.5</v>
      </c>
      <c r="DY337">
        <v>7110</v>
      </c>
      <c r="DZ337">
        <v>5.5</v>
      </c>
      <c r="EA337">
        <v>7100</v>
      </c>
      <c r="EB337">
        <v>5.5</v>
      </c>
      <c r="EC337">
        <v>7140</v>
      </c>
      <c r="ED337">
        <v>5.5</v>
      </c>
      <c r="EE337">
        <v>2.4420000000000002E-3</v>
      </c>
    </row>
    <row r="338" spans="1:135" x14ac:dyDescent="0.3">
      <c r="A338">
        <v>336</v>
      </c>
      <c r="B338" t="s">
        <v>135</v>
      </c>
      <c r="C338">
        <v>100</v>
      </c>
      <c r="D338">
        <v>327</v>
      </c>
      <c r="E338" t="s">
        <v>135</v>
      </c>
      <c r="F338">
        <v>5028309</v>
      </c>
      <c r="G338" t="s">
        <v>136</v>
      </c>
      <c r="H338" s="1">
        <v>41934</v>
      </c>
      <c r="I338" t="s">
        <v>550</v>
      </c>
      <c r="J338" t="s">
        <v>585</v>
      </c>
      <c r="K338" t="s">
        <v>139</v>
      </c>
      <c r="L338" t="s">
        <v>140</v>
      </c>
      <c r="M338">
        <v>0</v>
      </c>
      <c r="N338">
        <v>0</v>
      </c>
      <c r="O338">
        <v>0</v>
      </c>
      <c r="P338" t="s">
        <v>141</v>
      </c>
      <c r="Q338" t="s">
        <v>142</v>
      </c>
      <c r="R338" t="s">
        <v>143</v>
      </c>
      <c r="S338" t="s">
        <v>143</v>
      </c>
      <c r="T338" t="s">
        <v>379</v>
      </c>
      <c r="U338">
        <v>1</v>
      </c>
      <c r="V338" t="s">
        <v>227</v>
      </c>
      <c r="W338" t="s">
        <v>217</v>
      </c>
      <c r="X338" t="s">
        <v>178</v>
      </c>
      <c r="Y338" t="s">
        <v>148</v>
      </c>
      <c r="Z338">
        <v>25</v>
      </c>
      <c r="AA338" t="s">
        <v>175</v>
      </c>
      <c r="AB338" t="s">
        <v>197</v>
      </c>
      <c r="AC338" t="s">
        <v>586</v>
      </c>
      <c r="AD338">
        <v>3.1562519999999998</v>
      </c>
      <c r="AE338">
        <v>34.862904</v>
      </c>
      <c r="AF338">
        <v>-85.549666000000002</v>
      </c>
      <c r="AG338">
        <v>57</v>
      </c>
      <c r="AH338">
        <v>224</v>
      </c>
      <c r="AI338">
        <v>2181</v>
      </c>
      <c r="AJ338" t="s">
        <v>587</v>
      </c>
      <c r="AK338">
        <v>2</v>
      </c>
      <c r="AL338">
        <v>2</v>
      </c>
      <c r="AM338" t="s">
        <v>153</v>
      </c>
      <c r="AN338">
        <v>377</v>
      </c>
      <c r="AO338">
        <v>107.2</v>
      </c>
      <c r="AP338">
        <v>703.5</v>
      </c>
      <c r="AQ338">
        <v>-85.549677000000003</v>
      </c>
      <c r="AR338">
        <v>34.863760999999997</v>
      </c>
      <c r="AS338">
        <v>-85.548191000000003</v>
      </c>
      <c r="AT338">
        <v>34.864908</v>
      </c>
      <c r="AU338" t="s">
        <v>586</v>
      </c>
      <c r="AV338">
        <v>1</v>
      </c>
      <c r="AW338">
        <v>83</v>
      </c>
      <c r="AX338">
        <v>301</v>
      </c>
      <c r="AY338">
        <v>0</v>
      </c>
      <c r="AZ338">
        <v>55</v>
      </c>
      <c r="BA338">
        <v>4.45</v>
      </c>
      <c r="BB338">
        <v>4.12</v>
      </c>
      <c r="BC338">
        <v>1573.5</v>
      </c>
      <c r="BD338">
        <v>1572.8</v>
      </c>
      <c r="BE338">
        <v>1573.2</v>
      </c>
      <c r="BF338">
        <v>55</v>
      </c>
      <c r="BG338">
        <v>33.6</v>
      </c>
      <c r="BH338">
        <v>21.4</v>
      </c>
      <c r="BI338" s="1">
        <v>42642</v>
      </c>
      <c r="BJ338" t="s">
        <v>528</v>
      </c>
      <c r="BK338">
        <v>2.1510000000000001E-3</v>
      </c>
      <c r="BL338">
        <v>15021</v>
      </c>
      <c r="BM338">
        <v>14661</v>
      </c>
      <c r="BN338" t="s">
        <v>552</v>
      </c>
      <c r="BO338" t="s">
        <v>554</v>
      </c>
      <c r="BP338">
        <v>1</v>
      </c>
      <c r="BQ338">
        <v>13600</v>
      </c>
      <c r="BR338">
        <v>6</v>
      </c>
      <c r="BS338">
        <v>1</v>
      </c>
      <c r="BT338">
        <v>2</v>
      </c>
      <c r="BU338">
        <v>1</v>
      </c>
      <c r="BV338">
        <v>1</v>
      </c>
      <c r="BW338">
        <v>2</v>
      </c>
      <c r="BX338">
        <v>0</v>
      </c>
      <c r="BY338">
        <v>4</v>
      </c>
      <c r="BZ338" t="s">
        <v>156</v>
      </c>
      <c r="CA338">
        <v>83</v>
      </c>
      <c r="CB338">
        <v>136</v>
      </c>
      <c r="CC338">
        <v>0</v>
      </c>
      <c r="CD338" t="s">
        <v>157</v>
      </c>
      <c r="CE338" t="s">
        <v>157</v>
      </c>
      <c r="CF338">
        <v>0</v>
      </c>
      <c r="CG338">
        <v>50</v>
      </c>
      <c r="CH338">
        <v>2740</v>
      </c>
      <c r="CI338" t="s">
        <v>158</v>
      </c>
      <c r="CJ338">
        <v>0</v>
      </c>
      <c r="CK338">
        <v>0.84643000000000002</v>
      </c>
      <c r="CL338">
        <v>14</v>
      </c>
      <c r="CM338" t="s">
        <v>159</v>
      </c>
      <c r="CN338">
        <v>2740</v>
      </c>
      <c r="CO338">
        <v>166072</v>
      </c>
      <c r="CP338">
        <v>2.11</v>
      </c>
      <c r="CQ338">
        <v>2.96</v>
      </c>
      <c r="CR338">
        <v>166072</v>
      </c>
      <c r="CS338">
        <v>0</v>
      </c>
      <c r="CT338">
        <v>4469.1514500000003</v>
      </c>
      <c r="CU338">
        <v>100</v>
      </c>
      <c r="CV338">
        <v>14693</v>
      </c>
      <c r="CW338">
        <v>2.9968000000000002E-2</v>
      </c>
      <c r="CX338">
        <v>0</v>
      </c>
      <c r="CY338">
        <v>2.1510000000000001E-3</v>
      </c>
      <c r="CZ338">
        <v>154</v>
      </c>
      <c r="DA338" t="s">
        <v>555</v>
      </c>
      <c r="DB338" t="s">
        <v>319</v>
      </c>
      <c r="DC338" t="s">
        <v>556</v>
      </c>
      <c r="DD338">
        <v>-85.542681999999999</v>
      </c>
      <c r="DE338">
        <v>34.866430000000001</v>
      </c>
      <c r="DF338">
        <v>34.866430000000001</v>
      </c>
      <c r="DG338">
        <v>-85.542681999999999</v>
      </c>
      <c r="DH338">
        <v>5.7159999999999997E-3</v>
      </c>
      <c r="DI338">
        <v>2.1510000000000001E-3</v>
      </c>
      <c r="DJ338">
        <v>57</v>
      </c>
      <c r="DK338">
        <v>5970</v>
      </c>
      <c r="DL338">
        <v>0</v>
      </c>
      <c r="DM338">
        <v>6310</v>
      </c>
      <c r="DN338">
        <v>0</v>
      </c>
      <c r="DO338">
        <v>6570</v>
      </c>
      <c r="DP338">
        <v>0</v>
      </c>
      <c r="DQ338">
        <v>6540</v>
      </c>
      <c r="DR338">
        <v>0</v>
      </c>
      <c r="DS338">
        <v>6340</v>
      </c>
      <c r="DT338">
        <v>5.5</v>
      </c>
      <c r="DU338">
        <v>6090</v>
      </c>
      <c r="DV338">
        <v>5.5</v>
      </c>
      <c r="DW338">
        <v>7110</v>
      </c>
      <c r="DX338">
        <v>5.5</v>
      </c>
      <c r="DY338">
        <v>7110</v>
      </c>
      <c r="DZ338">
        <v>5.5</v>
      </c>
      <c r="EA338">
        <v>7100</v>
      </c>
      <c r="EB338">
        <v>5.5</v>
      </c>
      <c r="EC338">
        <v>7140</v>
      </c>
      <c r="ED338">
        <v>5.5</v>
      </c>
      <c r="EE338">
        <v>8.5800000000000004E-4</v>
      </c>
    </row>
    <row r="339" spans="1:135" x14ac:dyDescent="0.3">
      <c r="A339">
        <v>337</v>
      </c>
      <c r="B339" t="s">
        <v>135</v>
      </c>
      <c r="C339">
        <v>115</v>
      </c>
      <c r="D339">
        <v>315</v>
      </c>
      <c r="E339" t="s">
        <v>135</v>
      </c>
      <c r="F339">
        <v>5111275</v>
      </c>
      <c r="G339" t="s">
        <v>136</v>
      </c>
      <c r="H339" s="1">
        <v>41994</v>
      </c>
      <c r="I339" t="s">
        <v>550</v>
      </c>
      <c r="J339" t="s">
        <v>551</v>
      </c>
      <c r="K339" t="s">
        <v>560</v>
      </c>
      <c r="L339" t="s">
        <v>169</v>
      </c>
      <c r="M339">
        <v>0</v>
      </c>
      <c r="N339">
        <v>0</v>
      </c>
      <c r="O339">
        <v>0</v>
      </c>
      <c r="P339" t="s">
        <v>248</v>
      </c>
      <c r="Q339" t="s">
        <v>249</v>
      </c>
      <c r="R339" t="s">
        <v>180</v>
      </c>
      <c r="S339" t="s">
        <v>180</v>
      </c>
      <c r="T339" t="s">
        <v>253</v>
      </c>
      <c r="U339">
        <v>2</v>
      </c>
      <c r="V339" t="s">
        <v>251</v>
      </c>
      <c r="W339" t="s">
        <v>183</v>
      </c>
      <c r="X339" t="s">
        <v>178</v>
      </c>
      <c r="Y339" t="s">
        <v>148</v>
      </c>
      <c r="Z339">
        <v>0</v>
      </c>
      <c r="AA339" t="s">
        <v>350</v>
      </c>
      <c r="AB339" t="s">
        <v>199</v>
      </c>
      <c r="AC339" t="s">
        <v>552</v>
      </c>
      <c r="AD339">
        <v>2.1158450000000002</v>
      </c>
      <c r="AE339">
        <v>34.863909999999997</v>
      </c>
      <c r="AF339">
        <v>-85.549600999999996</v>
      </c>
      <c r="AG339">
        <v>57</v>
      </c>
      <c r="AH339">
        <v>224</v>
      </c>
      <c r="AI339">
        <v>2181</v>
      </c>
      <c r="AJ339" t="s">
        <v>587</v>
      </c>
      <c r="AK339">
        <v>2</v>
      </c>
      <c r="AL339">
        <v>2</v>
      </c>
      <c r="AM339" t="s">
        <v>153</v>
      </c>
      <c r="AN339">
        <v>377</v>
      </c>
      <c r="AO339">
        <v>107.2</v>
      </c>
      <c r="AP339">
        <v>703.5</v>
      </c>
      <c r="AQ339">
        <v>-85.549677000000003</v>
      </c>
      <c r="AR339">
        <v>34.863760999999997</v>
      </c>
      <c r="AS339">
        <v>-85.548191000000003</v>
      </c>
      <c r="AT339">
        <v>34.864908</v>
      </c>
      <c r="AU339" t="s">
        <v>586</v>
      </c>
      <c r="AV339">
        <v>1</v>
      </c>
      <c r="AW339">
        <v>83</v>
      </c>
      <c r="AX339">
        <v>301</v>
      </c>
      <c r="AY339">
        <v>0</v>
      </c>
      <c r="AZ339">
        <v>55</v>
      </c>
      <c r="BA339">
        <v>4.45</v>
      </c>
      <c r="BB339">
        <v>4.12</v>
      </c>
      <c r="BC339">
        <v>1573.5</v>
      </c>
      <c r="BD339">
        <v>1572.8</v>
      </c>
      <c r="BE339">
        <v>1573.2</v>
      </c>
      <c r="BF339">
        <v>55</v>
      </c>
      <c r="BG339">
        <v>33.6</v>
      </c>
      <c r="BH339">
        <v>21.4</v>
      </c>
      <c r="BI339" s="1">
        <v>42642</v>
      </c>
      <c r="BJ339" t="s">
        <v>528</v>
      </c>
      <c r="BK339">
        <v>2.1510000000000001E-3</v>
      </c>
      <c r="BL339">
        <v>15021</v>
      </c>
      <c r="BM339">
        <v>14661</v>
      </c>
      <c r="BN339" t="s">
        <v>552</v>
      </c>
      <c r="BO339" t="s">
        <v>554</v>
      </c>
      <c r="BP339">
        <v>1</v>
      </c>
      <c r="BQ339">
        <v>13600</v>
      </c>
      <c r="BR339">
        <v>6</v>
      </c>
      <c r="BS339">
        <v>1</v>
      </c>
      <c r="BT339">
        <v>2</v>
      </c>
      <c r="BU339">
        <v>1</v>
      </c>
      <c r="BV339">
        <v>1</v>
      </c>
      <c r="BW339">
        <v>2</v>
      </c>
      <c r="BX339">
        <v>0</v>
      </c>
      <c r="BY339">
        <v>4</v>
      </c>
      <c r="BZ339" t="s">
        <v>156</v>
      </c>
      <c r="CA339">
        <v>83</v>
      </c>
      <c r="CB339">
        <v>136</v>
      </c>
      <c r="CC339">
        <v>0</v>
      </c>
      <c r="CD339" t="s">
        <v>157</v>
      </c>
      <c r="CE339" t="s">
        <v>157</v>
      </c>
      <c r="CF339">
        <v>0</v>
      </c>
      <c r="CG339">
        <v>50</v>
      </c>
      <c r="CH339">
        <v>2740</v>
      </c>
      <c r="CI339" t="s">
        <v>158</v>
      </c>
      <c r="CJ339">
        <v>0</v>
      </c>
      <c r="CK339">
        <v>0.84643000000000002</v>
      </c>
      <c r="CL339">
        <v>14</v>
      </c>
      <c r="CM339" t="s">
        <v>159</v>
      </c>
      <c r="CN339">
        <v>2740</v>
      </c>
      <c r="CO339">
        <v>166072</v>
      </c>
      <c r="CP339">
        <v>2.11</v>
      </c>
      <c r="CQ339">
        <v>2.96</v>
      </c>
      <c r="CR339">
        <v>166072</v>
      </c>
      <c r="CS339">
        <v>0</v>
      </c>
      <c r="CT339">
        <v>4469.1514500000003</v>
      </c>
      <c r="CU339">
        <v>100</v>
      </c>
      <c r="CV339">
        <v>14693</v>
      </c>
      <c r="CW339">
        <v>2.9968000000000002E-2</v>
      </c>
      <c r="CX339">
        <v>0</v>
      </c>
      <c r="CY339">
        <v>2.1510000000000001E-3</v>
      </c>
      <c r="CZ339">
        <v>154</v>
      </c>
      <c r="DA339" t="s">
        <v>555</v>
      </c>
      <c r="DB339" t="s">
        <v>319</v>
      </c>
      <c r="DC339" t="s">
        <v>556</v>
      </c>
      <c r="DD339">
        <v>-85.542681999999999</v>
      </c>
      <c r="DE339">
        <v>34.866430000000001</v>
      </c>
      <c r="DF339">
        <v>34.866430000000001</v>
      </c>
      <c r="DG339">
        <v>-85.542681999999999</v>
      </c>
      <c r="DH339">
        <v>5.7159999999999997E-3</v>
      </c>
      <c r="DI339">
        <v>2.1510000000000001E-3</v>
      </c>
      <c r="DJ339">
        <v>57</v>
      </c>
      <c r="DK339">
        <v>5970</v>
      </c>
      <c r="DL339">
        <v>0</v>
      </c>
      <c r="DM339">
        <v>6310</v>
      </c>
      <c r="DN339">
        <v>0</v>
      </c>
      <c r="DO339">
        <v>6570</v>
      </c>
      <c r="DP339">
        <v>0</v>
      </c>
      <c r="DQ339">
        <v>6540</v>
      </c>
      <c r="DR339">
        <v>0</v>
      </c>
      <c r="DS339">
        <v>6340</v>
      </c>
      <c r="DT339">
        <v>5.5</v>
      </c>
      <c r="DU339">
        <v>6090</v>
      </c>
      <c r="DV339">
        <v>5.5</v>
      </c>
      <c r="DW339">
        <v>7110</v>
      </c>
      <c r="DX339">
        <v>5.5</v>
      </c>
      <c r="DY339">
        <v>7110</v>
      </c>
      <c r="DZ339">
        <v>5.5</v>
      </c>
      <c r="EA339">
        <v>7100</v>
      </c>
      <c r="EB339">
        <v>5.5</v>
      </c>
      <c r="EC339">
        <v>7140</v>
      </c>
      <c r="ED339">
        <v>5.5</v>
      </c>
      <c r="EE339">
        <v>6.6000000000000005E-5</v>
      </c>
    </row>
    <row r="340" spans="1:135" x14ac:dyDescent="0.3">
      <c r="A340">
        <v>338</v>
      </c>
      <c r="B340" t="s">
        <v>135</v>
      </c>
      <c r="C340">
        <v>130</v>
      </c>
      <c r="D340">
        <v>321</v>
      </c>
      <c r="E340" t="s">
        <v>135</v>
      </c>
      <c r="F340">
        <v>5143277</v>
      </c>
      <c r="G340" t="s">
        <v>557</v>
      </c>
      <c r="H340" s="1">
        <v>41976</v>
      </c>
      <c r="I340" t="s">
        <v>550</v>
      </c>
      <c r="J340" t="s">
        <v>588</v>
      </c>
      <c r="K340" t="s">
        <v>572</v>
      </c>
      <c r="L340" t="s">
        <v>140</v>
      </c>
      <c r="M340">
        <v>0</v>
      </c>
      <c r="N340">
        <v>0</v>
      </c>
      <c r="O340">
        <v>0</v>
      </c>
      <c r="P340" t="s">
        <v>248</v>
      </c>
      <c r="Q340" t="s">
        <v>249</v>
      </c>
      <c r="R340" t="s">
        <v>180</v>
      </c>
      <c r="S340" t="s">
        <v>180</v>
      </c>
      <c r="T340" t="s">
        <v>444</v>
      </c>
      <c r="U340">
        <v>2</v>
      </c>
      <c r="V340" t="s">
        <v>251</v>
      </c>
      <c r="W340" t="s">
        <v>366</v>
      </c>
      <c r="X340" t="s">
        <v>147</v>
      </c>
      <c r="Y340" t="s">
        <v>167</v>
      </c>
      <c r="Z340">
        <v>0</v>
      </c>
      <c r="AA340" t="s">
        <v>158</v>
      </c>
      <c r="AB340" t="s">
        <v>168</v>
      </c>
      <c r="AC340" t="s">
        <v>552</v>
      </c>
      <c r="AD340">
        <v>2.11</v>
      </c>
      <c r="AE340">
        <v>34.863869999999999</v>
      </c>
      <c r="AF340">
        <v>-85.549651999999995</v>
      </c>
      <c r="AG340">
        <v>57</v>
      </c>
      <c r="AH340">
        <v>224</v>
      </c>
      <c r="AI340">
        <v>2181</v>
      </c>
      <c r="AJ340" t="s">
        <v>587</v>
      </c>
      <c r="AK340">
        <v>2</v>
      </c>
      <c r="AL340">
        <v>2</v>
      </c>
      <c r="AM340" t="s">
        <v>153</v>
      </c>
      <c r="AN340">
        <v>377</v>
      </c>
      <c r="AO340">
        <v>107.2</v>
      </c>
      <c r="AP340">
        <v>703.5</v>
      </c>
      <c r="AQ340">
        <v>-85.549677000000003</v>
      </c>
      <c r="AR340">
        <v>34.863760999999997</v>
      </c>
      <c r="AS340">
        <v>-85.548191000000003</v>
      </c>
      <c r="AT340">
        <v>34.864908</v>
      </c>
      <c r="AU340" t="s">
        <v>586</v>
      </c>
      <c r="AV340">
        <v>1</v>
      </c>
      <c r="AW340">
        <v>83</v>
      </c>
      <c r="AX340">
        <v>301</v>
      </c>
      <c r="AY340">
        <v>0</v>
      </c>
      <c r="AZ340">
        <v>55</v>
      </c>
      <c r="BA340">
        <v>4.45</v>
      </c>
      <c r="BB340">
        <v>4.12</v>
      </c>
      <c r="BC340">
        <v>1573.5</v>
      </c>
      <c r="BD340">
        <v>1572.8</v>
      </c>
      <c r="BE340">
        <v>1573.2</v>
      </c>
      <c r="BF340">
        <v>55</v>
      </c>
      <c r="BG340">
        <v>33.6</v>
      </c>
      <c r="BH340">
        <v>21.4</v>
      </c>
      <c r="BI340" s="1">
        <v>42642</v>
      </c>
      <c r="BJ340" t="s">
        <v>528</v>
      </c>
      <c r="BK340">
        <v>2.1510000000000001E-3</v>
      </c>
      <c r="BL340">
        <v>15021</v>
      </c>
      <c r="BM340">
        <v>14661</v>
      </c>
      <c r="BN340" t="s">
        <v>552</v>
      </c>
      <c r="BO340" t="s">
        <v>554</v>
      </c>
      <c r="BP340">
        <v>1</v>
      </c>
      <c r="BQ340">
        <v>13600</v>
      </c>
      <c r="BR340">
        <v>6</v>
      </c>
      <c r="BS340">
        <v>1</v>
      </c>
      <c r="BT340">
        <v>2</v>
      </c>
      <c r="BU340">
        <v>1</v>
      </c>
      <c r="BV340">
        <v>1</v>
      </c>
      <c r="BW340">
        <v>2</v>
      </c>
      <c r="BX340">
        <v>0</v>
      </c>
      <c r="BY340">
        <v>4</v>
      </c>
      <c r="BZ340" t="s">
        <v>156</v>
      </c>
      <c r="CA340">
        <v>83</v>
      </c>
      <c r="CB340">
        <v>136</v>
      </c>
      <c r="CC340">
        <v>0</v>
      </c>
      <c r="CD340" t="s">
        <v>157</v>
      </c>
      <c r="CE340" t="s">
        <v>157</v>
      </c>
      <c r="CF340">
        <v>0</v>
      </c>
      <c r="CG340">
        <v>50</v>
      </c>
      <c r="CH340">
        <v>2740</v>
      </c>
      <c r="CI340" t="s">
        <v>158</v>
      </c>
      <c r="CJ340">
        <v>0</v>
      </c>
      <c r="CK340">
        <v>0.84643000000000002</v>
      </c>
      <c r="CL340">
        <v>14</v>
      </c>
      <c r="CM340" t="s">
        <v>159</v>
      </c>
      <c r="CN340">
        <v>2740</v>
      </c>
      <c r="CO340">
        <v>166072</v>
      </c>
      <c r="CP340">
        <v>2.11</v>
      </c>
      <c r="CQ340">
        <v>2.96</v>
      </c>
      <c r="CR340">
        <v>166072</v>
      </c>
      <c r="CS340">
        <v>0</v>
      </c>
      <c r="CT340">
        <v>4469.1514500000003</v>
      </c>
      <c r="CU340">
        <v>100</v>
      </c>
      <c r="CV340">
        <v>14693</v>
      </c>
      <c r="CW340">
        <v>2.9968000000000002E-2</v>
      </c>
      <c r="CX340">
        <v>0</v>
      </c>
      <c r="CY340">
        <v>2.1510000000000001E-3</v>
      </c>
      <c r="CZ340">
        <v>154</v>
      </c>
      <c r="DA340" t="s">
        <v>555</v>
      </c>
      <c r="DB340" t="s">
        <v>319</v>
      </c>
      <c r="DC340" t="s">
        <v>556</v>
      </c>
      <c r="DD340">
        <v>-85.542681999999999</v>
      </c>
      <c r="DE340">
        <v>34.866430000000001</v>
      </c>
      <c r="DF340">
        <v>34.866430000000001</v>
      </c>
      <c r="DG340">
        <v>-85.542681999999999</v>
      </c>
      <c r="DH340">
        <v>5.7159999999999997E-3</v>
      </c>
      <c r="DI340">
        <v>2.1510000000000001E-3</v>
      </c>
      <c r="DJ340">
        <v>57</v>
      </c>
      <c r="DK340">
        <v>5970</v>
      </c>
      <c r="DL340">
        <v>0</v>
      </c>
      <c r="DM340">
        <v>6310</v>
      </c>
      <c r="DN340">
        <v>0</v>
      </c>
      <c r="DO340">
        <v>6570</v>
      </c>
      <c r="DP340">
        <v>0</v>
      </c>
      <c r="DQ340">
        <v>6540</v>
      </c>
      <c r="DR340">
        <v>0</v>
      </c>
      <c r="DS340">
        <v>6340</v>
      </c>
      <c r="DT340">
        <v>5.5</v>
      </c>
      <c r="DU340">
        <v>6090</v>
      </c>
      <c r="DV340">
        <v>5.5</v>
      </c>
      <c r="DW340">
        <v>7110</v>
      </c>
      <c r="DX340">
        <v>5.5</v>
      </c>
      <c r="DY340">
        <v>7110</v>
      </c>
      <c r="DZ340">
        <v>5.5</v>
      </c>
      <c r="EA340">
        <v>7100</v>
      </c>
      <c r="EB340">
        <v>5.5</v>
      </c>
      <c r="EC340">
        <v>7140</v>
      </c>
      <c r="ED340">
        <v>5.5</v>
      </c>
      <c r="EE340">
        <v>2.0999999999999999E-5</v>
      </c>
    </row>
    <row r="341" spans="1:135" x14ac:dyDescent="0.3">
      <c r="A341">
        <v>339</v>
      </c>
      <c r="B341" t="s">
        <v>135</v>
      </c>
      <c r="C341">
        <v>175</v>
      </c>
      <c r="D341">
        <v>363</v>
      </c>
      <c r="E341" t="s">
        <v>135</v>
      </c>
      <c r="F341">
        <v>4643828</v>
      </c>
      <c r="G341" t="s">
        <v>136</v>
      </c>
      <c r="H341" s="1">
        <v>41593</v>
      </c>
      <c r="I341" t="s">
        <v>550</v>
      </c>
      <c r="J341" t="s">
        <v>585</v>
      </c>
      <c r="K341" t="s">
        <v>560</v>
      </c>
      <c r="L341" t="s">
        <v>140</v>
      </c>
      <c r="M341">
        <v>0</v>
      </c>
      <c r="N341">
        <v>0</v>
      </c>
      <c r="O341">
        <v>0</v>
      </c>
      <c r="P341" t="s">
        <v>190</v>
      </c>
      <c r="Q341" t="s">
        <v>249</v>
      </c>
      <c r="R341" t="s">
        <v>180</v>
      </c>
      <c r="S341" t="s">
        <v>180</v>
      </c>
      <c r="T341" t="s">
        <v>181</v>
      </c>
      <c r="U341">
        <v>2</v>
      </c>
      <c r="V341" t="s">
        <v>194</v>
      </c>
      <c r="W341" t="s">
        <v>252</v>
      </c>
      <c r="X341" t="s">
        <v>147</v>
      </c>
      <c r="Y341" t="s">
        <v>167</v>
      </c>
      <c r="Z341">
        <v>0</v>
      </c>
      <c r="AA341" t="s">
        <v>245</v>
      </c>
      <c r="AB341" t="s">
        <v>212</v>
      </c>
      <c r="AC341" t="s">
        <v>586</v>
      </c>
      <c r="AD341">
        <v>3.2152949999999998</v>
      </c>
      <c r="AE341">
        <v>34.863782999999998</v>
      </c>
      <c r="AF341">
        <v>-85.549676000000005</v>
      </c>
      <c r="AG341">
        <v>57</v>
      </c>
      <c r="AH341">
        <v>224</v>
      </c>
      <c r="AI341">
        <v>2181</v>
      </c>
      <c r="AJ341" t="s">
        <v>587</v>
      </c>
      <c r="AK341">
        <v>2</v>
      </c>
      <c r="AL341">
        <v>2</v>
      </c>
      <c r="AM341" t="s">
        <v>153</v>
      </c>
      <c r="AN341">
        <v>377</v>
      </c>
      <c r="AO341">
        <v>107.2</v>
      </c>
      <c r="AP341">
        <v>703.5</v>
      </c>
      <c r="AQ341">
        <v>-85.549677000000003</v>
      </c>
      <c r="AR341">
        <v>34.863760999999997</v>
      </c>
      <c r="AS341">
        <v>-85.548191000000003</v>
      </c>
      <c r="AT341">
        <v>34.864908</v>
      </c>
      <c r="AU341" t="s">
        <v>586</v>
      </c>
      <c r="AV341">
        <v>1</v>
      </c>
      <c r="AW341">
        <v>83</v>
      </c>
      <c r="AX341">
        <v>301</v>
      </c>
      <c r="AY341">
        <v>0</v>
      </c>
      <c r="AZ341">
        <v>55</v>
      </c>
      <c r="BA341">
        <v>4.45</v>
      </c>
      <c r="BB341">
        <v>4.12</v>
      </c>
      <c r="BC341">
        <v>1573.5</v>
      </c>
      <c r="BD341">
        <v>1572.8</v>
      </c>
      <c r="BE341">
        <v>1573.2</v>
      </c>
      <c r="BF341">
        <v>55</v>
      </c>
      <c r="BG341">
        <v>33.6</v>
      </c>
      <c r="BH341">
        <v>21.4</v>
      </c>
      <c r="BI341" s="1">
        <v>42642</v>
      </c>
      <c r="BJ341" t="s">
        <v>528</v>
      </c>
      <c r="BK341">
        <v>2.1510000000000001E-3</v>
      </c>
      <c r="BL341">
        <v>15021</v>
      </c>
      <c r="BM341">
        <v>14661</v>
      </c>
      <c r="BN341" t="s">
        <v>552</v>
      </c>
      <c r="BO341" t="s">
        <v>554</v>
      </c>
      <c r="BP341">
        <v>1</v>
      </c>
      <c r="BQ341">
        <v>13600</v>
      </c>
      <c r="BR341">
        <v>6</v>
      </c>
      <c r="BS341">
        <v>1</v>
      </c>
      <c r="BT341">
        <v>2</v>
      </c>
      <c r="BU341">
        <v>1</v>
      </c>
      <c r="BV341">
        <v>1</v>
      </c>
      <c r="BW341">
        <v>2</v>
      </c>
      <c r="BX341">
        <v>0</v>
      </c>
      <c r="BY341">
        <v>4</v>
      </c>
      <c r="BZ341" t="s">
        <v>156</v>
      </c>
      <c r="CA341">
        <v>83</v>
      </c>
      <c r="CB341">
        <v>136</v>
      </c>
      <c r="CC341">
        <v>0</v>
      </c>
      <c r="CD341" t="s">
        <v>157</v>
      </c>
      <c r="CE341" t="s">
        <v>157</v>
      </c>
      <c r="CF341">
        <v>0</v>
      </c>
      <c r="CG341">
        <v>50</v>
      </c>
      <c r="CH341">
        <v>2740</v>
      </c>
      <c r="CI341" t="s">
        <v>158</v>
      </c>
      <c r="CJ341">
        <v>0</v>
      </c>
      <c r="CK341">
        <v>0.84643000000000002</v>
      </c>
      <c r="CL341">
        <v>14</v>
      </c>
      <c r="CM341" t="s">
        <v>159</v>
      </c>
      <c r="CN341">
        <v>2740</v>
      </c>
      <c r="CO341">
        <v>166072</v>
      </c>
      <c r="CP341">
        <v>2.11</v>
      </c>
      <c r="CQ341">
        <v>2.96</v>
      </c>
      <c r="CR341">
        <v>166072</v>
      </c>
      <c r="CS341">
        <v>0</v>
      </c>
      <c r="CT341">
        <v>4469.1514500000003</v>
      </c>
      <c r="CU341">
        <v>100</v>
      </c>
      <c r="CV341">
        <v>14693</v>
      </c>
      <c r="CW341">
        <v>2.9968000000000002E-2</v>
      </c>
      <c r="CX341">
        <v>0</v>
      </c>
      <c r="CY341">
        <v>2.1510000000000001E-3</v>
      </c>
      <c r="CZ341">
        <v>154</v>
      </c>
      <c r="DA341" t="s">
        <v>555</v>
      </c>
      <c r="DB341" t="s">
        <v>319</v>
      </c>
      <c r="DC341" t="s">
        <v>556</v>
      </c>
      <c r="DD341">
        <v>-85.542681999999999</v>
      </c>
      <c r="DE341">
        <v>34.866430000000001</v>
      </c>
      <c r="DF341">
        <v>34.866430000000001</v>
      </c>
      <c r="DG341">
        <v>-85.542681999999999</v>
      </c>
      <c r="DH341">
        <v>5.7159999999999997E-3</v>
      </c>
      <c r="DI341">
        <v>2.1510000000000001E-3</v>
      </c>
      <c r="DJ341">
        <v>57</v>
      </c>
      <c r="DK341">
        <v>5970</v>
      </c>
      <c r="DL341">
        <v>0</v>
      </c>
      <c r="DM341">
        <v>6310</v>
      </c>
      <c r="DN341">
        <v>0</v>
      </c>
      <c r="DO341">
        <v>6570</v>
      </c>
      <c r="DP341">
        <v>0</v>
      </c>
      <c r="DQ341">
        <v>6540</v>
      </c>
      <c r="DR341">
        <v>0</v>
      </c>
      <c r="DS341">
        <v>6340</v>
      </c>
      <c r="DT341">
        <v>5.5</v>
      </c>
      <c r="DU341">
        <v>6090</v>
      </c>
      <c r="DV341">
        <v>5.5</v>
      </c>
      <c r="DW341">
        <v>7110</v>
      </c>
      <c r="DX341">
        <v>5.5</v>
      </c>
      <c r="DY341">
        <v>7110</v>
      </c>
      <c r="DZ341">
        <v>5.5</v>
      </c>
      <c r="EA341">
        <v>7100</v>
      </c>
      <c r="EB341">
        <v>5.5</v>
      </c>
      <c r="EC341">
        <v>7140</v>
      </c>
      <c r="ED341">
        <v>5.5</v>
      </c>
      <c r="EE341">
        <v>0</v>
      </c>
    </row>
    <row r="342" spans="1:135" x14ac:dyDescent="0.3">
      <c r="A342">
        <v>340</v>
      </c>
      <c r="B342" t="s">
        <v>135</v>
      </c>
      <c r="C342">
        <v>297</v>
      </c>
      <c r="D342">
        <v>226</v>
      </c>
      <c r="E342" t="s">
        <v>135</v>
      </c>
      <c r="F342">
        <v>5798466</v>
      </c>
      <c r="G342" t="s">
        <v>557</v>
      </c>
      <c r="H342" s="1">
        <v>42507</v>
      </c>
      <c r="I342" t="s">
        <v>550</v>
      </c>
      <c r="J342" t="s">
        <v>588</v>
      </c>
      <c r="K342" t="s">
        <v>559</v>
      </c>
      <c r="L342" t="s">
        <v>140</v>
      </c>
      <c r="M342">
        <v>0</v>
      </c>
      <c r="N342">
        <v>0</v>
      </c>
      <c r="O342">
        <v>0</v>
      </c>
      <c r="P342" t="s">
        <v>179</v>
      </c>
      <c r="Q342" t="s">
        <v>249</v>
      </c>
      <c r="R342" t="s">
        <v>180</v>
      </c>
      <c r="S342" t="s">
        <v>180</v>
      </c>
      <c r="T342" t="s">
        <v>164</v>
      </c>
      <c r="U342">
        <v>2</v>
      </c>
      <c r="V342" t="s">
        <v>269</v>
      </c>
      <c r="W342" t="s">
        <v>317</v>
      </c>
      <c r="X342" t="s">
        <v>147</v>
      </c>
      <c r="Y342" t="s">
        <v>167</v>
      </c>
      <c r="Z342">
        <v>0</v>
      </c>
      <c r="AA342" t="s">
        <v>158</v>
      </c>
      <c r="AB342" t="s">
        <v>150</v>
      </c>
      <c r="AC342" t="s">
        <v>586</v>
      </c>
      <c r="AD342">
        <v>3.22</v>
      </c>
      <c r="AE342">
        <v>34.863827000000001</v>
      </c>
      <c r="AF342">
        <v>-85.549676000000005</v>
      </c>
      <c r="AG342">
        <v>57</v>
      </c>
      <c r="AH342">
        <v>224</v>
      </c>
      <c r="AI342">
        <v>2181</v>
      </c>
      <c r="AJ342" t="s">
        <v>587</v>
      </c>
      <c r="AK342">
        <v>2</v>
      </c>
      <c r="AL342">
        <v>2</v>
      </c>
      <c r="AM342" t="s">
        <v>153</v>
      </c>
      <c r="AN342">
        <v>377</v>
      </c>
      <c r="AO342">
        <v>107.2</v>
      </c>
      <c r="AP342">
        <v>703.5</v>
      </c>
      <c r="AQ342">
        <v>-85.549677000000003</v>
      </c>
      <c r="AR342">
        <v>34.863760999999997</v>
      </c>
      <c r="AS342">
        <v>-85.548191000000003</v>
      </c>
      <c r="AT342">
        <v>34.864908</v>
      </c>
      <c r="AU342" t="s">
        <v>586</v>
      </c>
      <c r="AV342">
        <v>1</v>
      </c>
      <c r="AW342">
        <v>83</v>
      </c>
      <c r="AX342">
        <v>301</v>
      </c>
      <c r="AY342">
        <v>0</v>
      </c>
      <c r="AZ342">
        <v>55</v>
      </c>
      <c r="BA342">
        <v>4.45</v>
      </c>
      <c r="BB342">
        <v>4.12</v>
      </c>
      <c r="BC342">
        <v>1573.5</v>
      </c>
      <c r="BD342">
        <v>1572.8</v>
      </c>
      <c r="BE342">
        <v>1573.2</v>
      </c>
      <c r="BF342">
        <v>55</v>
      </c>
      <c r="BG342">
        <v>33.6</v>
      </c>
      <c r="BH342">
        <v>21.4</v>
      </c>
      <c r="BI342" s="1">
        <v>42642</v>
      </c>
      <c r="BJ342" t="s">
        <v>528</v>
      </c>
      <c r="BK342">
        <v>2.1510000000000001E-3</v>
      </c>
      <c r="BL342">
        <v>15021</v>
      </c>
      <c r="BM342">
        <v>14661</v>
      </c>
      <c r="BN342" t="s">
        <v>552</v>
      </c>
      <c r="BO342" t="s">
        <v>554</v>
      </c>
      <c r="BP342">
        <v>1</v>
      </c>
      <c r="BQ342">
        <v>13600</v>
      </c>
      <c r="BR342">
        <v>6</v>
      </c>
      <c r="BS342">
        <v>1</v>
      </c>
      <c r="BT342">
        <v>2</v>
      </c>
      <c r="BU342">
        <v>1</v>
      </c>
      <c r="BV342">
        <v>1</v>
      </c>
      <c r="BW342">
        <v>2</v>
      </c>
      <c r="BX342">
        <v>0</v>
      </c>
      <c r="BY342">
        <v>4</v>
      </c>
      <c r="BZ342" t="s">
        <v>156</v>
      </c>
      <c r="CA342">
        <v>83</v>
      </c>
      <c r="CB342">
        <v>136</v>
      </c>
      <c r="CC342">
        <v>0</v>
      </c>
      <c r="CD342" t="s">
        <v>157</v>
      </c>
      <c r="CE342" t="s">
        <v>157</v>
      </c>
      <c r="CF342">
        <v>0</v>
      </c>
      <c r="CG342">
        <v>50</v>
      </c>
      <c r="CH342">
        <v>2740</v>
      </c>
      <c r="CI342" t="s">
        <v>158</v>
      </c>
      <c r="CJ342">
        <v>0</v>
      </c>
      <c r="CK342">
        <v>0.84643000000000002</v>
      </c>
      <c r="CL342">
        <v>14</v>
      </c>
      <c r="CM342" t="s">
        <v>159</v>
      </c>
      <c r="CN342">
        <v>2740</v>
      </c>
      <c r="CO342">
        <v>166072</v>
      </c>
      <c r="CP342">
        <v>2.11</v>
      </c>
      <c r="CQ342">
        <v>2.96</v>
      </c>
      <c r="CR342">
        <v>166072</v>
      </c>
      <c r="CS342">
        <v>0</v>
      </c>
      <c r="CT342">
        <v>4469.1514500000003</v>
      </c>
      <c r="CU342">
        <v>100</v>
      </c>
      <c r="CV342">
        <v>14693</v>
      </c>
      <c r="CW342">
        <v>2.9968000000000002E-2</v>
      </c>
      <c r="CX342">
        <v>0</v>
      </c>
      <c r="CY342">
        <v>2.1510000000000001E-3</v>
      </c>
      <c r="CZ342">
        <v>154</v>
      </c>
      <c r="DA342" t="s">
        <v>555</v>
      </c>
      <c r="DB342" t="s">
        <v>319</v>
      </c>
      <c r="DC342" t="s">
        <v>556</v>
      </c>
      <c r="DD342">
        <v>-85.542681999999999</v>
      </c>
      <c r="DE342">
        <v>34.866430000000001</v>
      </c>
      <c r="DF342">
        <v>34.866430000000001</v>
      </c>
      <c r="DG342">
        <v>-85.542681999999999</v>
      </c>
      <c r="DH342">
        <v>5.7159999999999997E-3</v>
      </c>
      <c r="DI342">
        <v>2.1510000000000001E-3</v>
      </c>
      <c r="DJ342">
        <v>57</v>
      </c>
      <c r="DK342">
        <v>5970</v>
      </c>
      <c r="DL342">
        <v>0</v>
      </c>
      <c r="DM342">
        <v>6310</v>
      </c>
      <c r="DN342">
        <v>0</v>
      </c>
      <c r="DO342">
        <v>6570</v>
      </c>
      <c r="DP342">
        <v>0</v>
      </c>
      <c r="DQ342">
        <v>6540</v>
      </c>
      <c r="DR342">
        <v>0</v>
      </c>
      <c r="DS342">
        <v>6340</v>
      </c>
      <c r="DT342">
        <v>5.5</v>
      </c>
      <c r="DU342">
        <v>6090</v>
      </c>
      <c r="DV342">
        <v>5.5</v>
      </c>
      <c r="DW342">
        <v>7110</v>
      </c>
      <c r="DX342">
        <v>5.5</v>
      </c>
      <c r="DY342">
        <v>7110</v>
      </c>
      <c r="DZ342">
        <v>5.5</v>
      </c>
      <c r="EA342">
        <v>7100</v>
      </c>
      <c r="EB342">
        <v>5.5</v>
      </c>
      <c r="EC342">
        <v>7140</v>
      </c>
      <c r="ED342">
        <v>5.5</v>
      </c>
      <c r="EE342">
        <v>0</v>
      </c>
    </row>
    <row r="343" spans="1:135" x14ac:dyDescent="0.3">
      <c r="A343">
        <v>341</v>
      </c>
      <c r="B343" t="s">
        <v>135</v>
      </c>
      <c r="C343">
        <v>454</v>
      </c>
      <c r="D343">
        <v>113</v>
      </c>
      <c r="E343" t="s">
        <v>135</v>
      </c>
      <c r="F343">
        <v>6849029</v>
      </c>
      <c r="G343" t="s">
        <v>557</v>
      </c>
      <c r="H343" s="1">
        <v>43307</v>
      </c>
      <c r="I343" t="s">
        <v>550</v>
      </c>
      <c r="J343" t="s">
        <v>551</v>
      </c>
      <c r="K343" t="s">
        <v>559</v>
      </c>
      <c r="L343" t="s">
        <v>140</v>
      </c>
      <c r="M343">
        <v>0</v>
      </c>
      <c r="N343">
        <v>0</v>
      </c>
      <c r="O343">
        <v>0</v>
      </c>
      <c r="P343" t="s">
        <v>235</v>
      </c>
      <c r="Q343" t="s">
        <v>249</v>
      </c>
      <c r="R343" t="s">
        <v>180</v>
      </c>
      <c r="S343" t="s">
        <v>180</v>
      </c>
      <c r="T343" t="s">
        <v>369</v>
      </c>
      <c r="U343">
        <v>2</v>
      </c>
      <c r="V343" t="s">
        <v>262</v>
      </c>
      <c r="W343" t="s">
        <v>317</v>
      </c>
      <c r="X343" t="s">
        <v>147</v>
      </c>
      <c r="Y343" t="s">
        <v>148</v>
      </c>
      <c r="Z343">
        <v>0</v>
      </c>
      <c r="AA343" t="s">
        <v>149</v>
      </c>
      <c r="AB343" t="s">
        <v>255</v>
      </c>
      <c r="AC343" t="s">
        <v>552</v>
      </c>
      <c r="AD343">
        <v>2.093861</v>
      </c>
      <c r="AE343">
        <v>34.863698999999997</v>
      </c>
      <c r="AF343">
        <v>-85.549884000000006</v>
      </c>
      <c r="AG343">
        <v>57</v>
      </c>
      <c r="AH343">
        <v>224</v>
      </c>
      <c r="AI343">
        <v>2181</v>
      </c>
      <c r="AJ343" t="s">
        <v>587</v>
      </c>
      <c r="AK343">
        <v>2</v>
      </c>
      <c r="AL343">
        <v>2</v>
      </c>
      <c r="AM343" t="s">
        <v>153</v>
      </c>
      <c r="AN343">
        <v>377</v>
      </c>
      <c r="AO343">
        <v>107.2</v>
      </c>
      <c r="AP343">
        <v>703.5</v>
      </c>
      <c r="AQ343">
        <v>-85.549677000000003</v>
      </c>
      <c r="AR343">
        <v>34.863760999999997</v>
      </c>
      <c r="AS343">
        <v>-85.548191000000003</v>
      </c>
      <c r="AT343">
        <v>34.864908</v>
      </c>
      <c r="AU343" t="s">
        <v>586</v>
      </c>
      <c r="AV343">
        <v>1</v>
      </c>
      <c r="AW343">
        <v>83</v>
      </c>
      <c r="AX343">
        <v>301</v>
      </c>
      <c r="AY343">
        <v>0</v>
      </c>
      <c r="AZ343">
        <v>55</v>
      </c>
      <c r="BA343">
        <v>4.45</v>
      </c>
      <c r="BB343">
        <v>4.12</v>
      </c>
      <c r="BC343">
        <v>1573.5</v>
      </c>
      <c r="BD343">
        <v>1572.8</v>
      </c>
      <c r="BE343">
        <v>1573.2</v>
      </c>
      <c r="BF343">
        <v>55</v>
      </c>
      <c r="BG343">
        <v>33.6</v>
      </c>
      <c r="BH343">
        <v>21.4</v>
      </c>
      <c r="BI343" s="1">
        <v>42642</v>
      </c>
      <c r="BJ343" t="s">
        <v>528</v>
      </c>
      <c r="BK343">
        <v>2.1510000000000001E-3</v>
      </c>
      <c r="BL343">
        <v>15021</v>
      </c>
      <c r="BM343">
        <v>14661</v>
      </c>
      <c r="BN343" t="s">
        <v>552</v>
      </c>
      <c r="BO343" t="s">
        <v>554</v>
      </c>
      <c r="BP343">
        <v>1</v>
      </c>
      <c r="BQ343">
        <v>13600</v>
      </c>
      <c r="BR343">
        <v>6</v>
      </c>
      <c r="BS343">
        <v>1</v>
      </c>
      <c r="BT343">
        <v>2</v>
      </c>
      <c r="BU343">
        <v>1</v>
      </c>
      <c r="BV343">
        <v>1</v>
      </c>
      <c r="BW343">
        <v>2</v>
      </c>
      <c r="BX343">
        <v>0</v>
      </c>
      <c r="BY343">
        <v>4</v>
      </c>
      <c r="BZ343" t="s">
        <v>156</v>
      </c>
      <c r="CA343">
        <v>83</v>
      </c>
      <c r="CB343">
        <v>136</v>
      </c>
      <c r="CC343">
        <v>0</v>
      </c>
      <c r="CD343" t="s">
        <v>157</v>
      </c>
      <c r="CE343" t="s">
        <v>157</v>
      </c>
      <c r="CF343">
        <v>0</v>
      </c>
      <c r="CG343">
        <v>50</v>
      </c>
      <c r="CH343">
        <v>2740</v>
      </c>
      <c r="CI343" t="s">
        <v>158</v>
      </c>
      <c r="CJ343">
        <v>0</v>
      </c>
      <c r="CK343">
        <v>0.84643000000000002</v>
      </c>
      <c r="CL343">
        <v>14</v>
      </c>
      <c r="CM343" t="s">
        <v>159</v>
      </c>
      <c r="CN343">
        <v>2740</v>
      </c>
      <c r="CO343">
        <v>166072</v>
      </c>
      <c r="CP343">
        <v>2.11</v>
      </c>
      <c r="CQ343">
        <v>2.96</v>
      </c>
      <c r="CR343">
        <v>166072</v>
      </c>
      <c r="CS343">
        <v>0</v>
      </c>
      <c r="CT343">
        <v>4469.1514500000003</v>
      </c>
      <c r="CU343">
        <v>100</v>
      </c>
      <c r="CV343">
        <v>14693</v>
      </c>
      <c r="CW343">
        <v>2.9968000000000002E-2</v>
      </c>
      <c r="CX343">
        <v>0</v>
      </c>
      <c r="CY343">
        <v>2.1510000000000001E-3</v>
      </c>
      <c r="CZ343">
        <v>154</v>
      </c>
      <c r="DA343" t="s">
        <v>555</v>
      </c>
      <c r="DB343" t="s">
        <v>319</v>
      </c>
      <c r="DC343" t="s">
        <v>556</v>
      </c>
      <c r="DD343">
        <v>-85.542681999999999</v>
      </c>
      <c r="DE343">
        <v>34.866430000000001</v>
      </c>
      <c r="DF343">
        <v>34.866430000000001</v>
      </c>
      <c r="DG343">
        <v>-85.542681999999999</v>
      </c>
      <c r="DH343">
        <v>5.7159999999999997E-3</v>
      </c>
      <c r="DI343">
        <v>2.1510000000000001E-3</v>
      </c>
      <c r="DJ343">
        <v>57</v>
      </c>
      <c r="DK343">
        <v>5970</v>
      </c>
      <c r="DL343">
        <v>0</v>
      </c>
      <c r="DM343">
        <v>6310</v>
      </c>
      <c r="DN343">
        <v>0</v>
      </c>
      <c r="DO343">
        <v>6570</v>
      </c>
      <c r="DP343">
        <v>0</v>
      </c>
      <c r="DQ343">
        <v>6540</v>
      </c>
      <c r="DR343">
        <v>0</v>
      </c>
      <c r="DS343">
        <v>6340</v>
      </c>
      <c r="DT343">
        <v>5.5</v>
      </c>
      <c r="DU343">
        <v>6090</v>
      </c>
      <c r="DV343">
        <v>5.5</v>
      </c>
      <c r="DW343">
        <v>7110</v>
      </c>
      <c r="DX343">
        <v>5.5</v>
      </c>
      <c r="DY343">
        <v>7110</v>
      </c>
      <c r="DZ343">
        <v>5.5</v>
      </c>
      <c r="EA343">
        <v>7100</v>
      </c>
      <c r="EB343">
        <v>5.5</v>
      </c>
      <c r="EC343">
        <v>7140</v>
      </c>
      <c r="ED343">
        <v>5.5</v>
      </c>
      <c r="EE343">
        <v>2.1599999999999999E-4</v>
      </c>
    </row>
    <row r="344" spans="1:135" x14ac:dyDescent="0.3">
      <c r="A344">
        <v>342</v>
      </c>
      <c r="B344" t="s">
        <v>135</v>
      </c>
      <c r="C344">
        <v>466</v>
      </c>
      <c r="D344">
        <v>77</v>
      </c>
      <c r="E344" t="s">
        <v>135</v>
      </c>
      <c r="F344">
        <v>7112094</v>
      </c>
      <c r="G344" t="s">
        <v>136</v>
      </c>
      <c r="H344" s="1">
        <v>43529</v>
      </c>
      <c r="I344" t="s">
        <v>550</v>
      </c>
      <c r="J344" t="s">
        <v>551</v>
      </c>
      <c r="K344" t="s">
        <v>560</v>
      </c>
      <c r="L344" t="s">
        <v>140</v>
      </c>
      <c r="M344">
        <v>0</v>
      </c>
      <c r="N344">
        <v>0</v>
      </c>
      <c r="O344">
        <v>0</v>
      </c>
      <c r="P344" t="s">
        <v>282</v>
      </c>
      <c r="Q344" t="s">
        <v>170</v>
      </c>
      <c r="R344" t="s">
        <v>180</v>
      </c>
      <c r="S344" t="s">
        <v>180</v>
      </c>
      <c r="T344" t="s">
        <v>589</v>
      </c>
      <c r="U344">
        <v>2</v>
      </c>
      <c r="V344" t="s">
        <v>182</v>
      </c>
      <c r="W344" t="s">
        <v>183</v>
      </c>
      <c r="X344" t="s">
        <v>147</v>
      </c>
      <c r="Y344" t="s">
        <v>148</v>
      </c>
      <c r="Z344">
        <v>0</v>
      </c>
      <c r="AA344" t="s">
        <v>175</v>
      </c>
      <c r="AB344" t="s">
        <v>195</v>
      </c>
      <c r="AC344" t="s">
        <v>552</v>
      </c>
      <c r="AD344">
        <v>2.00143</v>
      </c>
      <c r="AE344">
        <v>34.862960999999999</v>
      </c>
      <c r="AF344">
        <v>-85.551259000000002</v>
      </c>
      <c r="AG344">
        <v>57</v>
      </c>
      <c r="AH344">
        <v>224</v>
      </c>
      <c r="AI344">
        <v>2181</v>
      </c>
      <c r="AJ344" t="s">
        <v>587</v>
      </c>
      <c r="AK344">
        <v>2</v>
      </c>
      <c r="AL344">
        <v>2</v>
      </c>
      <c r="AM344" t="s">
        <v>153</v>
      </c>
      <c r="AN344">
        <v>377</v>
      </c>
      <c r="AO344">
        <v>107.2</v>
      </c>
      <c r="AP344">
        <v>703.5</v>
      </c>
      <c r="AQ344">
        <v>-85.549677000000003</v>
      </c>
      <c r="AR344">
        <v>34.863760999999997</v>
      </c>
      <c r="AS344">
        <v>-85.548191000000003</v>
      </c>
      <c r="AT344">
        <v>34.864908</v>
      </c>
      <c r="AU344" t="s">
        <v>586</v>
      </c>
      <c r="AV344">
        <v>1</v>
      </c>
      <c r="AW344">
        <v>83</v>
      </c>
      <c r="AX344">
        <v>301</v>
      </c>
      <c r="AY344">
        <v>0</v>
      </c>
      <c r="AZ344">
        <v>55</v>
      </c>
      <c r="BA344">
        <v>4.45</v>
      </c>
      <c r="BB344">
        <v>4.12</v>
      </c>
      <c r="BC344">
        <v>1573.5</v>
      </c>
      <c r="BD344">
        <v>1572.8</v>
      </c>
      <c r="BE344">
        <v>1573.2</v>
      </c>
      <c r="BF344">
        <v>55</v>
      </c>
      <c r="BG344">
        <v>33.6</v>
      </c>
      <c r="BH344">
        <v>21.4</v>
      </c>
      <c r="BI344" s="1">
        <v>42642</v>
      </c>
      <c r="BJ344" t="s">
        <v>528</v>
      </c>
      <c r="BK344">
        <v>2.1510000000000001E-3</v>
      </c>
      <c r="BL344">
        <v>15021</v>
      </c>
      <c r="BM344">
        <v>14661</v>
      </c>
      <c r="BN344" t="s">
        <v>552</v>
      </c>
      <c r="BO344" t="s">
        <v>554</v>
      </c>
      <c r="BP344">
        <v>1</v>
      </c>
      <c r="BQ344">
        <v>13600</v>
      </c>
      <c r="BR344">
        <v>6</v>
      </c>
      <c r="BS344">
        <v>1</v>
      </c>
      <c r="BT344">
        <v>2</v>
      </c>
      <c r="BU344">
        <v>1</v>
      </c>
      <c r="BV344">
        <v>1</v>
      </c>
      <c r="BW344">
        <v>2</v>
      </c>
      <c r="BX344">
        <v>0</v>
      </c>
      <c r="BY344">
        <v>4</v>
      </c>
      <c r="BZ344" t="s">
        <v>156</v>
      </c>
      <c r="CA344">
        <v>83</v>
      </c>
      <c r="CB344">
        <v>136</v>
      </c>
      <c r="CC344">
        <v>0</v>
      </c>
      <c r="CD344" t="s">
        <v>157</v>
      </c>
      <c r="CE344" t="s">
        <v>157</v>
      </c>
      <c r="CF344">
        <v>0</v>
      </c>
      <c r="CG344">
        <v>50</v>
      </c>
      <c r="CH344">
        <v>2740</v>
      </c>
      <c r="CI344" t="s">
        <v>158</v>
      </c>
      <c r="CJ344">
        <v>0</v>
      </c>
      <c r="CK344">
        <v>0.84643000000000002</v>
      </c>
      <c r="CL344">
        <v>14</v>
      </c>
      <c r="CM344" t="s">
        <v>159</v>
      </c>
      <c r="CN344">
        <v>2740</v>
      </c>
      <c r="CO344">
        <v>166072</v>
      </c>
      <c r="CP344">
        <v>2.11</v>
      </c>
      <c r="CQ344">
        <v>2.96</v>
      </c>
      <c r="CR344">
        <v>166072</v>
      </c>
      <c r="CS344">
        <v>0</v>
      </c>
      <c r="CT344">
        <v>4469.1514500000003</v>
      </c>
      <c r="CU344">
        <v>100</v>
      </c>
      <c r="CV344">
        <v>14693</v>
      </c>
      <c r="CW344">
        <v>2.9968000000000002E-2</v>
      </c>
      <c r="CX344">
        <v>0</v>
      </c>
      <c r="CY344">
        <v>2.1510000000000001E-3</v>
      </c>
      <c r="CZ344">
        <v>154</v>
      </c>
      <c r="DA344" t="s">
        <v>555</v>
      </c>
      <c r="DB344" t="s">
        <v>319</v>
      </c>
      <c r="DC344" t="s">
        <v>556</v>
      </c>
      <c r="DD344">
        <v>-85.542681999999999</v>
      </c>
      <c r="DE344">
        <v>34.866430000000001</v>
      </c>
      <c r="DF344">
        <v>34.866430000000001</v>
      </c>
      <c r="DG344">
        <v>-85.542681999999999</v>
      </c>
      <c r="DH344">
        <v>5.7159999999999997E-3</v>
      </c>
      <c r="DI344">
        <v>2.1510000000000001E-3</v>
      </c>
      <c r="DJ344">
        <v>57</v>
      </c>
      <c r="DK344">
        <v>5970</v>
      </c>
      <c r="DL344">
        <v>0</v>
      </c>
      <c r="DM344">
        <v>6310</v>
      </c>
      <c r="DN344">
        <v>0</v>
      </c>
      <c r="DO344">
        <v>6570</v>
      </c>
      <c r="DP344">
        <v>0</v>
      </c>
      <c r="DQ344">
        <v>6540</v>
      </c>
      <c r="DR344">
        <v>0</v>
      </c>
      <c r="DS344">
        <v>6340</v>
      </c>
      <c r="DT344">
        <v>5.5</v>
      </c>
      <c r="DU344">
        <v>6090</v>
      </c>
      <c r="DV344">
        <v>5.5</v>
      </c>
      <c r="DW344">
        <v>7110</v>
      </c>
      <c r="DX344">
        <v>5.5</v>
      </c>
      <c r="DY344">
        <v>7110</v>
      </c>
      <c r="DZ344">
        <v>5.5</v>
      </c>
      <c r="EA344">
        <v>7100</v>
      </c>
      <c r="EB344">
        <v>5.5</v>
      </c>
      <c r="EC344">
        <v>7140</v>
      </c>
      <c r="ED344">
        <v>5.5</v>
      </c>
      <c r="EE344">
        <v>1.7730000000000001E-3</v>
      </c>
    </row>
    <row r="345" spans="1:135" x14ac:dyDescent="0.3">
      <c r="A345">
        <v>343</v>
      </c>
      <c r="B345" t="s">
        <v>135</v>
      </c>
      <c r="C345">
        <v>467</v>
      </c>
      <c r="D345">
        <v>76</v>
      </c>
      <c r="E345" t="s">
        <v>135</v>
      </c>
      <c r="F345">
        <v>7112563</v>
      </c>
      <c r="G345" t="s">
        <v>136</v>
      </c>
      <c r="H345" s="1">
        <v>43529</v>
      </c>
      <c r="I345" t="s">
        <v>550</v>
      </c>
      <c r="J345" t="s">
        <v>585</v>
      </c>
      <c r="K345" t="s">
        <v>590</v>
      </c>
      <c r="L345" t="s">
        <v>140</v>
      </c>
      <c r="M345">
        <v>0</v>
      </c>
      <c r="N345">
        <v>0</v>
      </c>
      <c r="O345">
        <v>0</v>
      </c>
      <c r="P345" t="s">
        <v>190</v>
      </c>
      <c r="Q345" t="s">
        <v>249</v>
      </c>
      <c r="R345" t="s">
        <v>180</v>
      </c>
      <c r="S345" t="s">
        <v>180</v>
      </c>
      <c r="T345" t="s">
        <v>253</v>
      </c>
      <c r="U345">
        <v>2</v>
      </c>
      <c r="V345" t="s">
        <v>194</v>
      </c>
      <c r="W345" t="s">
        <v>591</v>
      </c>
      <c r="X345" t="s">
        <v>147</v>
      </c>
      <c r="Y345" t="s">
        <v>148</v>
      </c>
      <c r="Z345">
        <v>0</v>
      </c>
      <c r="AA345" t="s">
        <v>175</v>
      </c>
      <c r="AB345" t="s">
        <v>255</v>
      </c>
      <c r="AC345" t="s">
        <v>586</v>
      </c>
      <c r="AD345">
        <v>3.2152949999999998</v>
      </c>
      <c r="AE345">
        <v>34.863782999999998</v>
      </c>
      <c r="AF345">
        <v>-85.549676000000005</v>
      </c>
      <c r="AG345">
        <v>57</v>
      </c>
      <c r="AH345">
        <v>224</v>
      </c>
      <c r="AI345">
        <v>2181</v>
      </c>
      <c r="AJ345" t="s">
        <v>587</v>
      </c>
      <c r="AK345">
        <v>2</v>
      </c>
      <c r="AL345">
        <v>2</v>
      </c>
      <c r="AM345" t="s">
        <v>153</v>
      </c>
      <c r="AN345">
        <v>377</v>
      </c>
      <c r="AO345">
        <v>107.2</v>
      </c>
      <c r="AP345">
        <v>703.5</v>
      </c>
      <c r="AQ345">
        <v>-85.549677000000003</v>
      </c>
      <c r="AR345">
        <v>34.863760999999997</v>
      </c>
      <c r="AS345">
        <v>-85.548191000000003</v>
      </c>
      <c r="AT345">
        <v>34.864908</v>
      </c>
      <c r="AU345" t="s">
        <v>586</v>
      </c>
      <c r="AV345">
        <v>1</v>
      </c>
      <c r="AW345">
        <v>83</v>
      </c>
      <c r="AX345">
        <v>301</v>
      </c>
      <c r="AY345">
        <v>0</v>
      </c>
      <c r="AZ345">
        <v>55</v>
      </c>
      <c r="BA345">
        <v>4.45</v>
      </c>
      <c r="BB345">
        <v>4.12</v>
      </c>
      <c r="BC345">
        <v>1573.5</v>
      </c>
      <c r="BD345">
        <v>1572.8</v>
      </c>
      <c r="BE345">
        <v>1573.2</v>
      </c>
      <c r="BF345">
        <v>55</v>
      </c>
      <c r="BG345">
        <v>33.6</v>
      </c>
      <c r="BH345">
        <v>21.4</v>
      </c>
      <c r="BI345" s="1">
        <v>42642</v>
      </c>
      <c r="BJ345" t="s">
        <v>528</v>
      </c>
      <c r="BK345">
        <v>2.1510000000000001E-3</v>
      </c>
      <c r="BL345">
        <v>15021</v>
      </c>
      <c r="BM345">
        <v>14661</v>
      </c>
      <c r="BN345" t="s">
        <v>552</v>
      </c>
      <c r="BO345" t="s">
        <v>554</v>
      </c>
      <c r="BP345">
        <v>1</v>
      </c>
      <c r="BQ345">
        <v>13600</v>
      </c>
      <c r="BR345">
        <v>6</v>
      </c>
      <c r="BS345">
        <v>1</v>
      </c>
      <c r="BT345">
        <v>2</v>
      </c>
      <c r="BU345">
        <v>1</v>
      </c>
      <c r="BV345">
        <v>1</v>
      </c>
      <c r="BW345">
        <v>2</v>
      </c>
      <c r="BX345">
        <v>0</v>
      </c>
      <c r="BY345">
        <v>4</v>
      </c>
      <c r="BZ345" t="s">
        <v>156</v>
      </c>
      <c r="CA345">
        <v>83</v>
      </c>
      <c r="CB345">
        <v>136</v>
      </c>
      <c r="CC345">
        <v>0</v>
      </c>
      <c r="CD345" t="s">
        <v>157</v>
      </c>
      <c r="CE345" t="s">
        <v>157</v>
      </c>
      <c r="CF345">
        <v>0</v>
      </c>
      <c r="CG345">
        <v>50</v>
      </c>
      <c r="CH345">
        <v>2740</v>
      </c>
      <c r="CI345" t="s">
        <v>158</v>
      </c>
      <c r="CJ345">
        <v>0</v>
      </c>
      <c r="CK345">
        <v>0.84643000000000002</v>
      </c>
      <c r="CL345">
        <v>14</v>
      </c>
      <c r="CM345" t="s">
        <v>159</v>
      </c>
      <c r="CN345">
        <v>2740</v>
      </c>
      <c r="CO345">
        <v>166072</v>
      </c>
      <c r="CP345">
        <v>2.11</v>
      </c>
      <c r="CQ345">
        <v>2.96</v>
      </c>
      <c r="CR345">
        <v>166072</v>
      </c>
      <c r="CS345">
        <v>0</v>
      </c>
      <c r="CT345">
        <v>4469.1514500000003</v>
      </c>
      <c r="CU345">
        <v>100</v>
      </c>
      <c r="CV345">
        <v>14693</v>
      </c>
      <c r="CW345">
        <v>2.9968000000000002E-2</v>
      </c>
      <c r="CX345">
        <v>0</v>
      </c>
      <c r="CY345">
        <v>2.1510000000000001E-3</v>
      </c>
      <c r="CZ345">
        <v>154</v>
      </c>
      <c r="DA345" t="s">
        <v>555</v>
      </c>
      <c r="DB345" t="s">
        <v>319</v>
      </c>
      <c r="DC345" t="s">
        <v>556</v>
      </c>
      <c r="DD345">
        <v>-85.542681999999999</v>
      </c>
      <c r="DE345">
        <v>34.866430000000001</v>
      </c>
      <c r="DF345">
        <v>34.866430000000001</v>
      </c>
      <c r="DG345">
        <v>-85.542681999999999</v>
      </c>
      <c r="DH345">
        <v>5.7159999999999997E-3</v>
      </c>
      <c r="DI345">
        <v>2.1510000000000001E-3</v>
      </c>
      <c r="DJ345">
        <v>57</v>
      </c>
      <c r="DK345">
        <v>5970</v>
      </c>
      <c r="DL345">
        <v>0</v>
      </c>
      <c r="DM345">
        <v>6310</v>
      </c>
      <c r="DN345">
        <v>0</v>
      </c>
      <c r="DO345">
        <v>6570</v>
      </c>
      <c r="DP345">
        <v>0</v>
      </c>
      <c r="DQ345">
        <v>6540</v>
      </c>
      <c r="DR345">
        <v>0</v>
      </c>
      <c r="DS345">
        <v>6340</v>
      </c>
      <c r="DT345">
        <v>5.5</v>
      </c>
      <c r="DU345">
        <v>6090</v>
      </c>
      <c r="DV345">
        <v>5.5</v>
      </c>
      <c r="DW345">
        <v>7110</v>
      </c>
      <c r="DX345">
        <v>5.5</v>
      </c>
      <c r="DY345">
        <v>7110</v>
      </c>
      <c r="DZ345">
        <v>5.5</v>
      </c>
      <c r="EA345">
        <v>7100</v>
      </c>
      <c r="EB345">
        <v>5.5</v>
      </c>
      <c r="EC345">
        <v>7140</v>
      </c>
      <c r="ED345">
        <v>5.5</v>
      </c>
      <c r="EE345">
        <v>0</v>
      </c>
    </row>
    <row r="346" spans="1:135" x14ac:dyDescent="0.3">
      <c r="A346">
        <v>344</v>
      </c>
      <c r="B346" t="s">
        <v>135</v>
      </c>
      <c r="C346">
        <v>477</v>
      </c>
      <c r="D346">
        <v>74</v>
      </c>
      <c r="E346" t="s">
        <v>135</v>
      </c>
      <c r="F346">
        <v>7169508</v>
      </c>
      <c r="G346" t="s">
        <v>557</v>
      </c>
      <c r="H346" s="1">
        <v>43553</v>
      </c>
      <c r="I346" t="s">
        <v>550</v>
      </c>
      <c r="J346" t="s">
        <v>585</v>
      </c>
      <c r="K346" t="s">
        <v>572</v>
      </c>
      <c r="L346" t="s">
        <v>218</v>
      </c>
      <c r="M346">
        <v>0</v>
      </c>
      <c r="N346">
        <v>0</v>
      </c>
      <c r="O346">
        <v>1</v>
      </c>
      <c r="P346" t="s">
        <v>235</v>
      </c>
      <c r="Q346" t="s">
        <v>249</v>
      </c>
      <c r="R346" t="s">
        <v>180</v>
      </c>
      <c r="S346" t="s">
        <v>180</v>
      </c>
      <c r="T346" t="s">
        <v>271</v>
      </c>
      <c r="U346">
        <v>2</v>
      </c>
      <c r="V346" t="s">
        <v>316</v>
      </c>
      <c r="W346" t="s">
        <v>317</v>
      </c>
      <c r="X346" t="s">
        <v>147</v>
      </c>
      <c r="Y346" t="s">
        <v>148</v>
      </c>
      <c r="Z346">
        <v>0</v>
      </c>
      <c r="AA346" t="s">
        <v>592</v>
      </c>
      <c r="AB346" t="s">
        <v>212</v>
      </c>
      <c r="AC346" t="s">
        <v>586</v>
      </c>
      <c r="AD346">
        <v>3.2246239999999999</v>
      </c>
      <c r="AE346">
        <v>34.863916000000003</v>
      </c>
      <c r="AF346">
        <v>-85.549666999999999</v>
      </c>
      <c r="AG346">
        <v>57</v>
      </c>
      <c r="AH346">
        <v>224</v>
      </c>
      <c r="AI346">
        <v>2181</v>
      </c>
      <c r="AJ346" t="s">
        <v>587</v>
      </c>
      <c r="AK346">
        <v>2</v>
      </c>
      <c r="AL346">
        <v>2</v>
      </c>
      <c r="AM346" t="s">
        <v>153</v>
      </c>
      <c r="AN346">
        <v>377</v>
      </c>
      <c r="AO346">
        <v>107.2</v>
      </c>
      <c r="AP346">
        <v>703.5</v>
      </c>
      <c r="AQ346">
        <v>-85.549677000000003</v>
      </c>
      <c r="AR346">
        <v>34.863760999999997</v>
      </c>
      <c r="AS346">
        <v>-85.548191000000003</v>
      </c>
      <c r="AT346">
        <v>34.864908</v>
      </c>
      <c r="AU346" t="s">
        <v>586</v>
      </c>
      <c r="AV346">
        <v>1</v>
      </c>
      <c r="AW346">
        <v>83</v>
      </c>
      <c r="AX346">
        <v>301</v>
      </c>
      <c r="AY346">
        <v>0</v>
      </c>
      <c r="AZ346">
        <v>55</v>
      </c>
      <c r="BA346">
        <v>4.45</v>
      </c>
      <c r="BB346">
        <v>4.12</v>
      </c>
      <c r="BC346">
        <v>1573.5</v>
      </c>
      <c r="BD346">
        <v>1572.8</v>
      </c>
      <c r="BE346">
        <v>1573.2</v>
      </c>
      <c r="BF346">
        <v>55</v>
      </c>
      <c r="BG346">
        <v>33.6</v>
      </c>
      <c r="BH346">
        <v>21.4</v>
      </c>
      <c r="BI346" s="1">
        <v>42642</v>
      </c>
      <c r="BJ346" t="s">
        <v>528</v>
      </c>
      <c r="BK346">
        <v>2.1510000000000001E-3</v>
      </c>
      <c r="BL346">
        <v>15021</v>
      </c>
      <c r="BM346">
        <v>14661</v>
      </c>
      <c r="BN346" t="s">
        <v>552</v>
      </c>
      <c r="BO346" t="s">
        <v>554</v>
      </c>
      <c r="BP346">
        <v>1</v>
      </c>
      <c r="BQ346">
        <v>13600</v>
      </c>
      <c r="BR346">
        <v>6</v>
      </c>
      <c r="BS346">
        <v>1</v>
      </c>
      <c r="BT346">
        <v>2</v>
      </c>
      <c r="BU346">
        <v>1</v>
      </c>
      <c r="BV346">
        <v>1</v>
      </c>
      <c r="BW346">
        <v>2</v>
      </c>
      <c r="BX346">
        <v>0</v>
      </c>
      <c r="BY346">
        <v>4</v>
      </c>
      <c r="BZ346" t="s">
        <v>156</v>
      </c>
      <c r="CA346">
        <v>83</v>
      </c>
      <c r="CB346">
        <v>136</v>
      </c>
      <c r="CC346">
        <v>0</v>
      </c>
      <c r="CD346" t="s">
        <v>157</v>
      </c>
      <c r="CE346" t="s">
        <v>157</v>
      </c>
      <c r="CF346">
        <v>0</v>
      </c>
      <c r="CG346">
        <v>50</v>
      </c>
      <c r="CH346">
        <v>2740</v>
      </c>
      <c r="CI346" t="s">
        <v>158</v>
      </c>
      <c r="CJ346">
        <v>0</v>
      </c>
      <c r="CK346">
        <v>0.84643000000000002</v>
      </c>
      <c r="CL346">
        <v>14</v>
      </c>
      <c r="CM346" t="s">
        <v>159</v>
      </c>
      <c r="CN346">
        <v>2740</v>
      </c>
      <c r="CO346">
        <v>166072</v>
      </c>
      <c r="CP346">
        <v>2.11</v>
      </c>
      <c r="CQ346">
        <v>2.96</v>
      </c>
      <c r="CR346">
        <v>166072</v>
      </c>
      <c r="CS346">
        <v>0</v>
      </c>
      <c r="CT346">
        <v>4469.1514500000003</v>
      </c>
      <c r="CU346">
        <v>100</v>
      </c>
      <c r="CV346">
        <v>14693</v>
      </c>
      <c r="CW346">
        <v>2.9968000000000002E-2</v>
      </c>
      <c r="CX346">
        <v>0</v>
      </c>
      <c r="CY346">
        <v>2.1510000000000001E-3</v>
      </c>
      <c r="CZ346">
        <v>154</v>
      </c>
      <c r="DA346" t="s">
        <v>555</v>
      </c>
      <c r="DB346" t="s">
        <v>319</v>
      </c>
      <c r="DC346" t="s">
        <v>556</v>
      </c>
      <c r="DD346">
        <v>-85.542681999999999</v>
      </c>
      <c r="DE346">
        <v>34.866430000000001</v>
      </c>
      <c r="DF346">
        <v>34.866430000000001</v>
      </c>
      <c r="DG346">
        <v>-85.542681999999999</v>
      </c>
      <c r="DH346">
        <v>5.7159999999999997E-3</v>
      </c>
      <c r="DI346">
        <v>2.1510000000000001E-3</v>
      </c>
      <c r="DJ346">
        <v>57</v>
      </c>
      <c r="DK346">
        <v>5970</v>
      </c>
      <c r="DL346">
        <v>0</v>
      </c>
      <c r="DM346">
        <v>6310</v>
      </c>
      <c r="DN346">
        <v>0</v>
      </c>
      <c r="DO346">
        <v>6570</v>
      </c>
      <c r="DP346">
        <v>0</v>
      </c>
      <c r="DQ346">
        <v>6540</v>
      </c>
      <c r="DR346">
        <v>0</v>
      </c>
      <c r="DS346">
        <v>6340</v>
      </c>
      <c r="DT346">
        <v>5.5</v>
      </c>
      <c r="DU346">
        <v>6090</v>
      </c>
      <c r="DV346">
        <v>5.5</v>
      </c>
      <c r="DW346">
        <v>7110</v>
      </c>
      <c r="DX346">
        <v>5.5</v>
      </c>
      <c r="DY346">
        <v>7110</v>
      </c>
      <c r="DZ346">
        <v>5.5</v>
      </c>
      <c r="EA346">
        <v>7100</v>
      </c>
      <c r="EB346">
        <v>5.5</v>
      </c>
      <c r="EC346">
        <v>7140</v>
      </c>
      <c r="ED346">
        <v>5.5</v>
      </c>
      <c r="EE346">
        <v>0</v>
      </c>
    </row>
    <row r="347" spans="1:135" x14ac:dyDescent="0.3">
      <c r="A347">
        <v>345</v>
      </c>
      <c r="B347" t="s">
        <v>135</v>
      </c>
      <c r="C347">
        <v>638</v>
      </c>
      <c r="D347">
        <v>119</v>
      </c>
      <c r="E347" t="s">
        <v>135</v>
      </c>
      <c r="F347">
        <v>6762461</v>
      </c>
      <c r="G347" t="s">
        <v>136</v>
      </c>
      <c r="H347" s="1">
        <v>43269</v>
      </c>
      <c r="I347" t="s">
        <v>550</v>
      </c>
      <c r="J347" t="s">
        <v>585</v>
      </c>
      <c r="K347" t="s">
        <v>569</v>
      </c>
      <c r="L347" t="s">
        <v>218</v>
      </c>
      <c r="M347">
        <v>0</v>
      </c>
      <c r="N347">
        <v>0</v>
      </c>
      <c r="O347">
        <v>2</v>
      </c>
      <c r="P347" t="s">
        <v>235</v>
      </c>
      <c r="Q347" t="s">
        <v>249</v>
      </c>
      <c r="R347" t="s">
        <v>180</v>
      </c>
      <c r="S347" t="s">
        <v>180</v>
      </c>
      <c r="T347" t="s">
        <v>242</v>
      </c>
      <c r="U347">
        <v>2</v>
      </c>
      <c r="V347" t="s">
        <v>262</v>
      </c>
      <c r="W347" t="s">
        <v>261</v>
      </c>
      <c r="X347" t="s">
        <v>147</v>
      </c>
      <c r="Y347" t="s">
        <v>148</v>
      </c>
      <c r="Z347">
        <v>0</v>
      </c>
      <c r="AA347" t="s">
        <v>198</v>
      </c>
      <c r="AB347" t="s">
        <v>583</v>
      </c>
      <c r="AC347" t="s">
        <v>586</v>
      </c>
      <c r="AD347">
        <v>3.1996950000000002</v>
      </c>
      <c r="AE347">
        <v>34.863554000000001</v>
      </c>
      <c r="AF347">
        <v>-85.549681000000007</v>
      </c>
      <c r="AG347">
        <v>57</v>
      </c>
      <c r="AH347">
        <v>224</v>
      </c>
      <c r="AI347">
        <v>2181</v>
      </c>
      <c r="AJ347" t="s">
        <v>587</v>
      </c>
      <c r="AK347">
        <v>2</v>
      </c>
      <c r="AL347">
        <v>2</v>
      </c>
      <c r="AM347" t="s">
        <v>153</v>
      </c>
      <c r="AN347">
        <v>377</v>
      </c>
      <c r="AO347">
        <v>107.2</v>
      </c>
      <c r="AP347">
        <v>703.5</v>
      </c>
      <c r="AQ347">
        <v>-85.549677000000003</v>
      </c>
      <c r="AR347">
        <v>34.863760999999997</v>
      </c>
      <c r="AS347">
        <v>-85.548191000000003</v>
      </c>
      <c r="AT347">
        <v>34.864908</v>
      </c>
      <c r="AU347" t="s">
        <v>586</v>
      </c>
      <c r="AV347">
        <v>1</v>
      </c>
      <c r="AW347">
        <v>83</v>
      </c>
      <c r="AX347">
        <v>301</v>
      </c>
      <c r="AY347">
        <v>0</v>
      </c>
      <c r="AZ347">
        <v>55</v>
      </c>
      <c r="BA347">
        <v>4.45</v>
      </c>
      <c r="BB347">
        <v>4.12</v>
      </c>
      <c r="BC347">
        <v>1573.5</v>
      </c>
      <c r="BD347">
        <v>1572.8</v>
      </c>
      <c r="BE347">
        <v>1573.2</v>
      </c>
      <c r="BF347">
        <v>55</v>
      </c>
      <c r="BG347">
        <v>33.6</v>
      </c>
      <c r="BH347">
        <v>21.4</v>
      </c>
      <c r="BI347" s="1">
        <v>42642</v>
      </c>
      <c r="BJ347" t="s">
        <v>528</v>
      </c>
      <c r="BK347">
        <v>2.1510000000000001E-3</v>
      </c>
      <c r="BL347">
        <v>15021</v>
      </c>
      <c r="BM347">
        <v>14661</v>
      </c>
      <c r="BN347" t="s">
        <v>552</v>
      </c>
      <c r="BO347" t="s">
        <v>554</v>
      </c>
      <c r="BP347">
        <v>1</v>
      </c>
      <c r="BQ347">
        <v>13600</v>
      </c>
      <c r="BR347">
        <v>6</v>
      </c>
      <c r="BS347">
        <v>1</v>
      </c>
      <c r="BT347">
        <v>2</v>
      </c>
      <c r="BU347">
        <v>1</v>
      </c>
      <c r="BV347">
        <v>1</v>
      </c>
      <c r="BW347">
        <v>2</v>
      </c>
      <c r="BX347">
        <v>0</v>
      </c>
      <c r="BY347">
        <v>4</v>
      </c>
      <c r="BZ347" t="s">
        <v>156</v>
      </c>
      <c r="CA347">
        <v>83</v>
      </c>
      <c r="CB347">
        <v>136</v>
      </c>
      <c r="CC347">
        <v>0</v>
      </c>
      <c r="CD347" t="s">
        <v>157</v>
      </c>
      <c r="CE347" t="s">
        <v>157</v>
      </c>
      <c r="CF347">
        <v>0</v>
      </c>
      <c r="CG347">
        <v>50</v>
      </c>
      <c r="CH347">
        <v>2740</v>
      </c>
      <c r="CI347" t="s">
        <v>158</v>
      </c>
      <c r="CJ347">
        <v>0</v>
      </c>
      <c r="CK347">
        <v>0.84643000000000002</v>
      </c>
      <c r="CL347">
        <v>14</v>
      </c>
      <c r="CM347" t="s">
        <v>159</v>
      </c>
      <c r="CN347">
        <v>2740</v>
      </c>
      <c r="CO347">
        <v>166072</v>
      </c>
      <c r="CP347">
        <v>2.11</v>
      </c>
      <c r="CQ347">
        <v>2.96</v>
      </c>
      <c r="CR347">
        <v>166072</v>
      </c>
      <c r="CS347">
        <v>0</v>
      </c>
      <c r="CT347">
        <v>4469.1514500000003</v>
      </c>
      <c r="CU347">
        <v>100</v>
      </c>
      <c r="CV347">
        <v>14693</v>
      </c>
      <c r="CW347">
        <v>2.9968000000000002E-2</v>
      </c>
      <c r="CX347">
        <v>0</v>
      </c>
      <c r="CY347">
        <v>2.1510000000000001E-3</v>
      </c>
      <c r="CZ347">
        <v>154</v>
      </c>
      <c r="DA347" t="s">
        <v>555</v>
      </c>
      <c r="DB347" t="s">
        <v>319</v>
      </c>
      <c r="DC347" t="s">
        <v>556</v>
      </c>
      <c r="DD347">
        <v>-85.542681999999999</v>
      </c>
      <c r="DE347">
        <v>34.866430000000001</v>
      </c>
      <c r="DF347">
        <v>34.866430000000001</v>
      </c>
      <c r="DG347">
        <v>-85.542681999999999</v>
      </c>
      <c r="DH347">
        <v>5.7159999999999997E-3</v>
      </c>
      <c r="DI347">
        <v>2.1510000000000001E-3</v>
      </c>
      <c r="DJ347">
        <v>57</v>
      </c>
      <c r="DK347">
        <v>5970</v>
      </c>
      <c r="DL347">
        <v>0</v>
      </c>
      <c r="DM347">
        <v>6310</v>
      </c>
      <c r="DN347">
        <v>0</v>
      </c>
      <c r="DO347">
        <v>6570</v>
      </c>
      <c r="DP347">
        <v>0</v>
      </c>
      <c r="DQ347">
        <v>6540</v>
      </c>
      <c r="DR347">
        <v>0</v>
      </c>
      <c r="DS347">
        <v>6340</v>
      </c>
      <c r="DT347">
        <v>5.5</v>
      </c>
      <c r="DU347">
        <v>6090</v>
      </c>
      <c r="DV347">
        <v>5.5</v>
      </c>
      <c r="DW347">
        <v>7110</v>
      </c>
      <c r="DX347">
        <v>5.5</v>
      </c>
      <c r="DY347">
        <v>7110</v>
      </c>
      <c r="DZ347">
        <v>5.5</v>
      </c>
      <c r="EA347">
        <v>7100</v>
      </c>
      <c r="EB347">
        <v>5.5</v>
      </c>
      <c r="EC347">
        <v>7140</v>
      </c>
      <c r="ED347">
        <v>5.5</v>
      </c>
      <c r="EE347">
        <v>2.0799999999999999E-4</v>
      </c>
    </row>
    <row r="348" spans="1:135" x14ac:dyDescent="0.3">
      <c r="A348">
        <v>346</v>
      </c>
      <c r="B348" t="s">
        <v>135</v>
      </c>
      <c r="C348">
        <v>653</v>
      </c>
      <c r="D348">
        <v>103</v>
      </c>
      <c r="E348" t="s">
        <v>135</v>
      </c>
      <c r="F348">
        <v>6920761</v>
      </c>
      <c r="G348" t="s">
        <v>136</v>
      </c>
      <c r="H348" s="1">
        <v>43392</v>
      </c>
      <c r="I348" t="s">
        <v>550</v>
      </c>
      <c r="J348" t="s">
        <v>585</v>
      </c>
      <c r="K348" t="s">
        <v>139</v>
      </c>
      <c r="L348" t="s">
        <v>218</v>
      </c>
      <c r="M348">
        <v>0</v>
      </c>
      <c r="N348">
        <v>0</v>
      </c>
      <c r="O348">
        <v>1</v>
      </c>
      <c r="P348" t="s">
        <v>248</v>
      </c>
      <c r="Q348" t="s">
        <v>170</v>
      </c>
      <c r="R348" t="s">
        <v>180</v>
      </c>
      <c r="S348" t="s">
        <v>180</v>
      </c>
      <c r="T348" t="s">
        <v>253</v>
      </c>
      <c r="U348">
        <v>2</v>
      </c>
      <c r="V348" t="s">
        <v>251</v>
      </c>
      <c r="W348" t="s">
        <v>211</v>
      </c>
      <c r="X348" t="s">
        <v>147</v>
      </c>
      <c r="Y348" t="s">
        <v>148</v>
      </c>
      <c r="Z348">
        <v>0</v>
      </c>
      <c r="AA348" t="s">
        <v>175</v>
      </c>
      <c r="AB348" t="s">
        <v>199</v>
      </c>
      <c r="AC348" t="s">
        <v>586</v>
      </c>
      <c r="AD348">
        <v>3.2152949999999998</v>
      </c>
      <c r="AE348">
        <v>34.863782999999998</v>
      </c>
      <c r="AF348">
        <v>-85.549676000000005</v>
      </c>
      <c r="AG348">
        <v>57</v>
      </c>
      <c r="AH348">
        <v>224</v>
      </c>
      <c r="AI348">
        <v>2181</v>
      </c>
      <c r="AJ348" t="s">
        <v>587</v>
      </c>
      <c r="AK348">
        <v>2</v>
      </c>
      <c r="AL348">
        <v>2</v>
      </c>
      <c r="AM348" t="s">
        <v>153</v>
      </c>
      <c r="AN348">
        <v>377</v>
      </c>
      <c r="AO348">
        <v>107.2</v>
      </c>
      <c r="AP348">
        <v>703.5</v>
      </c>
      <c r="AQ348">
        <v>-85.549677000000003</v>
      </c>
      <c r="AR348">
        <v>34.863760999999997</v>
      </c>
      <c r="AS348">
        <v>-85.548191000000003</v>
      </c>
      <c r="AT348">
        <v>34.864908</v>
      </c>
      <c r="AU348" t="s">
        <v>586</v>
      </c>
      <c r="AV348">
        <v>1</v>
      </c>
      <c r="AW348">
        <v>83</v>
      </c>
      <c r="AX348">
        <v>301</v>
      </c>
      <c r="AY348">
        <v>0</v>
      </c>
      <c r="AZ348">
        <v>55</v>
      </c>
      <c r="BA348">
        <v>4.45</v>
      </c>
      <c r="BB348">
        <v>4.12</v>
      </c>
      <c r="BC348">
        <v>1573.5</v>
      </c>
      <c r="BD348">
        <v>1572.8</v>
      </c>
      <c r="BE348">
        <v>1573.2</v>
      </c>
      <c r="BF348">
        <v>55</v>
      </c>
      <c r="BG348">
        <v>33.6</v>
      </c>
      <c r="BH348">
        <v>21.4</v>
      </c>
      <c r="BI348" s="1">
        <v>42642</v>
      </c>
      <c r="BJ348" t="s">
        <v>528</v>
      </c>
      <c r="BK348">
        <v>2.1510000000000001E-3</v>
      </c>
      <c r="BL348">
        <v>15021</v>
      </c>
      <c r="BM348">
        <v>14661</v>
      </c>
      <c r="BN348" t="s">
        <v>552</v>
      </c>
      <c r="BO348" t="s">
        <v>554</v>
      </c>
      <c r="BP348">
        <v>1</v>
      </c>
      <c r="BQ348">
        <v>13600</v>
      </c>
      <c r="BR348">
        <v>6</v>
      </c>
      <c r="BS348">
        <v>1</v>
      </c>
      <c r="BT348">
        <v>2</v>
      </c>
      <c r="BU348">
        <v>1</v>
      </c>
      <c r="BV348">
        <v>1</v>
      </c>
      <c r="BW348">
        <v>2</v>
      </c>
      <c r="BX348">
        <v>0</v>
      </c>
      <c r="BY348">
        <v>4</v>
      </c>
      <c r="BZ348" t="s">
        <v>156</v>
      </c>
      <c r="CA348">
        <v>83</v>
      </c>
      <c r="CB348">
        <v>136</v>
      </c>
      <c r="CC348">
        <v>0</v>
      </c>
      <c r="CD348" t="s">
        <v>157</v>
      </c>
      <c r="CE348" t="s">
        <v>157</v>
      </c>
      <c r="CF348">
        <v>0</v>
      </c>
      <c r="CG348">
        <v>50</v>
      </c>
      <c r="CH348">
        <v>2740</v>
      </c>
      <c r="CI348" t="s">
        <v>158</v>
      </c>
      <c r="CJ348">
        <v>0</v>
      </c>
      <c r="CK348">
        <v>0.84643000000000002</v>
      </c>
      <c r="CL348">
        <v>14</v>
      </c>
      <c r="CM348" t="s">
        <v>159</v>
      </c>
      <c r="CN348">
        <v>2740</v>
      </c>
      <c r="CO348">
        <v>166072</v>
      </c>
      <c r="CP348">
        <v>2.11</v>
      </c>
      <c r="CQ348">
        <v>2.96</v>
      </c>
      <c r="CR348">
        <v>166072</v>
      </c>
      <c r="CS348">
        <v>0</v>
      </c>
      <c r="CT348">
        <v>4469.1514500000003</v>
      </c>
      <c r="CU348">
        <v>100</v>
      </c>
      <c r="CV348">
        <v>14693</v>
      </c>
      <c r="CW348">
        <v>2.9968000000000002E-2</v>
      </c>
      <c r="CX348">
        <v>0</v>
      </c>
      <c r="CY348">
        <v>2.1510000000000001E-3</v>
      </c>
      <c r="CZ348">
        <v>154</v>
      </c>
      <c r="DA348" t="s">
        <v>555</v>
      </c>
      <c r="DB348" t="s">
        <v>319</v>
      </c>
      <c r="DC348" t="s">
        <v>556</v>
      </c>
      <c r="DD348">
        <v>-85.542681999999999</v>
      </c>
      <c r="DE348">
        <v>34.866430000000001</v>
      </c>
      <c r="DF348">
        <v>34.866430000000001</v>
      </c>
      <c r="DG348">
        <v>-85.542681999999999</v>
      </c>
      <c r="DH348">
        <v>5.7159999999999997E-3</v>
      </c>
      <c r="DI348">
        <v>2.1510000000000001E-3</v>
      </c>
      <c r="DJ348">
        <v>57</v>
      </c>
      <c r="DK348">
        <v>5970</v>
      </c>
      <c r="DL348">
        <v>0</v>
      </c>
      <c r="DM348">
        <v>6310</v>
      </c>
      <c r="DN348">
        <v>0</v>
      </c>
      <c r="DO348">
        <v>6570</v>
      </c>
      <c r="DP348">
        <v>0</v>
      </c>
      <c r="DQ348">
        <v>6540</v>
      </c>
      <c r="DR348">
        <v>0</v>
      </c>
      <c r="DS348">
        <v>6340</v>
      </c>
      <c r="DT348">
        <v>5.5</v>
      </c>
      <c r="DU348">
        <v>6090</v>
      </c>
      <c r="DV348">
        <v>5.5</v>
      </c>
      <c r="DW348">
        <v>7110</v>
      </c>
      <c r="DX348">
        <v>5.5</v>
      </c>
      <c r="DY348">
        <v>7110</v>
      </c>
      <c r="DZ348">
        <v>5.5</v>
      </c>
      <c r="EA348">
        <v>7100</v>
      </c>
      <c r="EB348">
        <v>5.5</v>
      </c>
      <c r="EC348">
        <v>7140</v>
      </c>
      <c r="ED348">
        <v>5.5</v>
      </c>
      <c r="EE348">
        <v>0</v>
      </c>
    </row>
    <row r="349" spans="1:135" x14ac:dyDescent="0.3">
      <c r="A349">
        <v>347</v>
      </c>
      <c r="B349" t="s">
        <v>135</v>
      </c>
      <c r="C349">
        <v>716</v>
      </c>
      <c r="D349">
        <v>52</v>
      </c>
      <c r="E349" t="s">
        <v>135</v>
      </c>
      <c r="F349">
        <v>7395533</v>
      </c>
      <c r="G349" t="s">
        <v>557</v>
      </c>
      <c r="H349" s="1">
        <v>43725</v>
      </c>
      <c r="I349" t="s">
        <v>550</v>
      </c>
      <c r="J349" t="s">
        <v>551</v>
      </c>
      <c r="K349" t="s">
        <v>559</v>
      </c>
      <c r="L349" t="s">
        <v>140</v>
      </c>
      <c r="M349">
        <v>0</v>
      </c>
      <c r="N349">
        <v>0</v>
      </c>
      <c r="O349">
        <v>0</v>
      </c>
      <c r="P349" t="s">
        <v>235</v>
      </c>
      <c r="Q349" t="s">
        <v>170</v>
      </c>
      <c r="R349" t="s">
        <v>180</v>
      </c>
      <c r="S349" t="s">
        <v>180</v>
      </c>
      <c r="T349" t="s">
        <v>242</v>
      </c>
      <c r="U349">
        <v>2</v>
      </c>
      <c r="V349" t="s">
        <v>194</v>
      </c>
      <c r="W349" t="s">
        <v>317</v>
      </c>
      <c r="X349" t="s">
        <v>147</v>
      </c>
      <c r="Y349" t="s">
        <v>148</v>
      </c>
      <c r="Z349">
        <v>0</v>
      </c>
      <c r="AA349" t="s">
        <v>175</v>
      </c>
      <c r="AB349" t="s">
        <v>255</v>
      </c>
      <c r="AC349" t="s">
        <v>552</v>
      </c>
      <c r="AD349">
        <v>2.0089999999999999</v>
      </c>
      <c r="AE349">
        <v>34.863002999999999</v>
      </c>
      <c r="AF349">
        <v>-85.551143999999994</v>
      </c>
      <c r="AG349">
        <v>57</v>
      </c>
      <c r="AH349">
        <v>224</v>
      </c>
      <c r="AI349">
        <v>2181</v>
      </c>
      <c r="AJ349" t="s">
        <v>587</v>
      </c>
      <c r="AK349">
        <v>2</v>
      </c>
      <c r="AL349">
        <v>2</v>
      </c>
      <c r="AM349" t="s">
        <v>153</v>
      </c>
      <c r="AN349">
        <v>377</v>
      </c>
      <c r="AO349">
        <v>107.2</v>
      </c>
      <c r="AP349">
        <v>703.5</v>
      </c>
      <c r="AQ349">
        <v>-85.549677000000003</v>
      </c>
      <c r="AR349">
        <v>34.863760999999997</v>
      </c>
      <c r="AS349">
        <v>-85.548191000000003</v>
      </c>
      <c r="AT349">
        <v>34.864908</v>
      </c>
      <c r="AU349" t="s">
        <v>586</v>
      </c>
      <c r="AV349">
        <v>1</v>
      </c>
      <c r="AW349">
        <v>83</v>
      </c>
      <c r="AX349">
        <v>301</v>
      </c>
      <c r="AY349">
        <v>0</v>
      </c>
      <c r="AZ349">
        <v>55</v>
      </c>
      <c r="BA349">
        <v>4.45</v>
      </c>
      <c r="BB349">
        <v>4.12</v>
      </c>
      <c r="BC349">
        <v>1573.5</v>
      </c>
      <c r="BD349">
        <v>1572.8</v>
      </c>
      <c r="BE349">
        <v>1573.2</v>
      </c>
      <c r="BF349">
        <v>55</v>
      </c>
      <c r="BG349">
        <v>33.6</v>
      </c>
      <c r="BH349">
        <v>21.4</v>
      </c>
      <c r="BI349" s="1">
        <v>42642</v>
      </c>
      <c r="BJ349" t="s">
        <v>528</v>
      </c>
      <c r="BK349">
        <v>2.1510000000000001E-3</v>
      </c>
      <c r="BL349">
        <v>15021</v>
      </c>
      <c r="BM349">
        <v>14661</v>
      </c>
      <c r="BN349" t="s">
        <v>552</v>
      </c>
      <c r="BO349" t="s">
        <v>554</v>
      </c>
      <c r="BP349">
        <v>1</v>
      </c>
      <c r="BQ349">
        <v>13600</v>
      </c>
      <c r="BR349">
        <v>6</v>
      </c>
      <c r="BS349">
        <v>1</v>
      </c>
      <c r="BT349">
        <v>2</v>
      </c>
      <c r="BU349">
        <v>1</v>
      </c>
      <c r="BV349">
        <v>1</v>
      </c>
      <c r="BW349">
        <v>2</v>
      </c>
      <c r="BX349">
        <v>0</v>
      </c>
      <c r="BY349">
        <v>4</v>
      </c>
      <c r="BZ349" t="s">
        <v>156</v>
      </c>
      <c r="CA349">
        <v>83</v>
      </c>
      <c r="CB349">
        <v>136</v>
      </c>
      <c r="CC349">
        <v>0</v>
      </c>
      <c r="CD349" t="s">
        <v>157</v>
      </c>
      <c r="CE349" t="s">
        <v>157</v>
      </c>
      <c r="CF349">
        <v>0</v>
      </c>
      <c r="CG349">
        <v>50</v>
      </c>
      <c r="CH349">
        <v>2740</v>
      </c>
      <c r="CI349" t="s">
        <v>158</v>
      </c>
      <c r="CJ349">
        <v>0</v>
      </c>
      <c r="CK349">
        <v>0.84643000000000002</v>
      </c>
      <c r="CL349">
        <v>14</v>
      </c>
      <c r="CM349" t="s">
        <v>159</v>
      </c>
      <c r="CN349">
        <v>2740</v>
      </c>
      <c r="CO349">
        <v>166072</v>
      </c>
      <c r="CP349">
        <v>2.11</v>
      </c>
      <c r="CQ349">
        <v>2.96</v>
      </c>
      <c r="CR349">
        <v>166072</v>
      </c>
      <c r="CS349">
        <v>0</v>
      </c>
      <c r="CT349">
        <v>4469.1514500000003</v>
      </c>
      <c r="CU349">
        <v>100</v>
      </c>
      <c r="CV349">
        <v>14693</v>
      </c>
      <c r="CW349">
        <v>2.9968000000000002E-2</v>
      </c>
      <c r="CX349">
        <v>0</v>
      </c>
      <c r="CY349">
        <v>2.1510000000000001E-3</v>
      </c>
      <c r="CZ349">
        <v>154</v>
      </c>
      <c r="DA349" t="s">
        <v>555</v>
      </c>
      <c r="DB349" t="s">
        <v>319</v>
      </c>
      <c r="DC349" t="s">
        <v>556</v>
      </c>
      <c r="DD349">
        <v>-85.542681999999999</v>
      </c>
      <c r="DE349">
        <v>34.866430000000001</v>
      </c>
      <c r="DF349">
        <v>34.866430000000001</v>
      </c>
      <c r="DG349">
        <v>-85.542681999999999</v>
      </c>
      <c r="DH349">
        <v>5.7159999999999997E-3</v>
      </c>
      <c r="DI349">
        <v>2.1510000000000001E-3</v>
      </c>
      <c r="DJ349">
        <v>57</v>
      </c>
      <c r="DK349">
        <v>5970</v>
      </c>
      <c r="DL349">
        <v>0</v>
      </c>
      <c r="DM349">
        <v>6310</v>
      </c>
      <c r="DN349">
        <v>0</v>
      </c>
      <c r="DO349">
        <v>6570</v>
      </c>
      <c r="DP349">
        <v>0</v>
      </c>
      <c r="DQ349">
        <v>6540</v>
      </c>
      <c r="DR349">
        <v>0</v>
      </c>
      <c r="DS349">
        <v>6340</v>
      </c>
      <c r="DT349">
        <v>5.5</v>
      </c>
      <c r="DU349">
        <v>6090</v>
      </c>
      <c r="DV349">
        <v>5.5</v>
      </c>
      <c r="DW349">
        <v>7110</v>
      </c>
      <c r="DX349">
        <v>5.5</v>
      </c>
      <c r="DY349">
        <v>7110</v>
      </c>
      <c r="DZ349">
        <v>5.5</v>
      </c>
      <c r="EA349">
        <v>7100</v>
      </c>
      <c r="EB349">
        <v>5.5</v>
      </c>
      <c r="EC349">
        <v>7140</v>
      </c>
      <c r="ED349">
        <v>5.5</v>
      </c>
      <c r="EE349">
        <v>1.652E-3</v>
      </c>
    </row>
    <row r="350" spans="1:135" x14ac:dyDescent="0.3">
      <c r="A350">
        <v>348</v>
      </c>
      <c r="B350" t="s">
        <v>135</v>
      </c>
      <c r="C350">
        <v>802</v>
      </c>
      <c r="D350">
        <v>26</v>
      </c>
      <c r="E350" t="s">
        <v>135</v>
      </c>
      <c r="F350">
        <v>7789311</v>
      </c>
      <c r="G350" t="s">
        <v>557</v>
      </c>
      <c r="H350" s="1">
        <v>43965</v>
      </c>
      <c r="I350" t="s">
        <v>550</v>
      </c>
      <c r="J350" t="s">
        <v>588</v>
      </c>
      <c r="K350" t="s">
        <v>559</v>
      </c>
      <c r="L350" t="s">
        <v>140</v>
      </c>
      <c r="M350">
        <v>0</v>
      </c>
      <c r="N350">
        <v>0</v>
      </c>
      <c r="O350">
        <v>0</v>
      </c>
      <c r="P350" t="s">
        <v>248</v>
      </c>
      <c r="Q350" t="s">
        <v>249</v>
      </c>
      <c r="R350" t="s">
        <v>180</v>
      </c>
      <c r="S350" t="s">
        <v>180</v>
      </c>
      <c r="T350" t="s">
        <v>271</v>
      </c>
      <c r="U350">
        <v>2</v>
      </c>
      <c r="V350" t="s">
        <v>251</v>
      </c>
      <c r="W350" t="s">
        <v>366</v>
      </c>
      <c r="X350" t="s">
        <v>147</v>
      </c>
      <c r="Y350" t="s">
        <v>148</v>
      </c>
      <c r="Z350">
        <v>0</v>
      </c>
      <c r="AA350" t="s">
        <v>149</v>
      </c>
      <c r="AB350" t="s">
        <v>168</v>
      </c>
      <c r="AC350" t="s">
        <v>552</v>
      </c>
      <c r="AD350">
        <v>2.11</v>
      </c>
      <c r="AE350">
        <v>34.863864</v>
      </c>
      <c r="AF350">
        <v>-85.549660000000003</v>
      </c>
      <c r="AG350">
        <v>57</v>
      </c>
      <c r="AH350">
        <v>224</v>
      </c>
      <c r="AI350">
        <v>2181</v>
      </c>
      <c r="AJ350" t="s">
        <v>587</v>
      </c>
      <c r="AK350">
        <v>2</v>
      </c>
      <c r="AL350">
        <v>2</v>
      </c>
      <c r="AM350" t="s">
        <v>153</v>
      </c>
      <c r="AN350">
        <v>377</v>
      </c>
      <c r="AO350">
        <v>107.2</v>
      </c>
      <c r="AP350">
        <v>703.5</v>
      </c>
      <c r="AQ350">
        <v>-85.549677000000003</v>
      </c>
      <c r="AR350">
        <v>34.863760999999997</v>
      </c>
      <c r="AS350">
        <v>-85.548191000000003</v>
      </c>
      <c r="AT350">
        <v>34.864908</v>
      </c>
      <c r="AU350" t="s">
        <v>586</v>
      </c>
      <c r="AV350">
        <v>1</v>
      </c>
      <c r="AW350">
        <v>83</v>
      </c>
      <c r="AX350">
        <v>301</v>
      </c>
      <c r="AY350">
        <v>0</v>
      </c>
      <c r="AZ350">
        <v>55</v>
      </c>
      <c r="BA350">
        <v>4.45</v>
      </c>
      <c r="BB350">
        <v>4.12</v>
      </c>
      <c r="BC350">
        <v>1573.5</v>
      </c>
      <c r="BD350">
        <v>1572.8</v>
      </c>
      <c r="BE350">
        <v>1573.2</v>
      </c>
      <c r="BF350">
        <v>55</v>
      </c>
      <c r="BG350">
        <v>33.6</v>
      </c>
      <c r="BH350">
        <v>21.4</v>
      </c>
      <c r="BI350" s="1">
        <v>42642</v>
      </c>
      <c r="BJ350" t="s">
        <v>528</v>
      </c>
      <c r="BK350">
        <v>2.1510000000000001E-3</v>
      </c>
      <c r="BL350">
        <v>15021</v>
      </c>
      <c r="BM350">
        <v>14661</v>
      </c>
      <c r="BN350" t="s">
        <v>552</v>
      </c>
      <c r="BO350" t="s">
        <v>554</v>
      </c>
      <c r="BP350">
        <v>1</v>
      </c>
      <c r="BQ350">
        <v>13600</v>
      </c>
      <c r="BR350">
        <v>6</v>
      </c>
      <c r="BS350">
        <v>1</v>
      </c>
      <c r="BT350">
        <v>2</v>
      </c>
      <c r="BU350">
        <v>1</v>
      </c>
      <c r="BV350">
        <v>1</v>
      </c>
      <c r="BW350">
        <v>2</v>
      </c>
      <c r="BX350">
        <v>0</v>
      </c>
      <c r="BY350">
        <v>4</v>
      </c>
      <c r="BZ350" t="s">
        <v>156</v>
      </c>
      <c r="CA350">
        <v>83</v>
      </c>
      <c r="CB350">
        <v>136</v>
      </c>
      <c r="CC350">
        <v>0</v>
      </c>
      <c r="CD350" t="s">
        <v>157</v>
      </c>
      <c r="CE350" t="s">
        <v>157</v>
      </c>
      <c r="CF350">
        <v>0</v>
      </c>
      <c r="CG350">
        <v>50</v>
      </c>
      <c r="CH350">
        <v>2740</v>
      </c>
      <c r="CI350" t="s">
        <v>158</v>
      </c>
      <c r="CJ350">
        <v>0</v>
      </c>
      <c r="CK350">
        <v>0.84643000000000002</v>
      </c>
      <c r="CL350">
        <v>14</v>
      </c>
      <c r="CM350" t="s">
        <v>159</v>
      </c>
      <c r="CN350">
        <v>2740</v>
      </c>
      <c r="CO350">
        <v>166072</v>
      </c>
      <c r="CP350">
        <v>2.11</v>
      </c>
      <c r="CQ350">
        <v>2.96</v>
      </c>
      <c r="CR350">
        <v>166072</v>
      </c>
      <c r="CS350">
        <v>0</v>
      </c>
      <c r="CT350">
        <v>4469.1514500000003</v>
      </c>
      <c r="CU350">
        <v>100</v>
      </c>
      <c r="CV350">
        <v>14693</v>
      </c>
      <c r="CW350">
        <v>2.9968000000000002E-2</v>
      </c>
      <c r="CX350">
        <v>0</v>
      </c>
      <c r="CY350">
        <v>2.1510000000000001E-3</v>
      </c>
      <c r="CZ350">
        <v>154</v>
      </c>
      <c r="DA350" t="s">
        <v>555</v>
      </c>
      <c r="DB350" t="s">
        <v>319</v>
      </c>
      <c r="DC350" t="s">
        <v>556</v>
      </c>
      <c r="DD350">
        <v>-85.542681999999999</v>
      </c>
      <c r="DE350">
        <v>34.866430000000001</v>
      </c>
      <c r="DF350">
        <v>34.866430000000001</v>
      </c>
      <c r="DG350">
        <v>-85.542681999999999</v>
      </c>
      <c r="DH350">
        <v>5.7159999999999997E-3</v>
      </c>
      <c r="DI350">
        <v>2.1510000000000001E-3</v>
      </c>
      <c r="DJ350">
        <v>57</v>
      </c>
      <c r="DK350">
        <v>5970</v>
      </c>
      <c r="DL350">
        <v>0</v>
      </c>
      <c r="DM350">
        <v>6310</v>
      </c>
      <c r="DN350">
        <v>0</v>
      </c>
      <c r="DO350">
        <v>6570</v>
      </c>
      <c r="DP350">
        <v>0</v>
      </c>
      <c r="DQ350">
        <v>6540</v>
      </c>
      <c r="DR350">
        <v>0</v>
      </c>
      <c r="DS350">
        <v>6340</v>
      </c>
      <c r="DT350">
        <v>5.5</v>
      </c>
      <c r="DU350">
        <v>6090</v>
      </c>
      <c r="DV350">
        <v>5.5</v>
      </c>
      <c r="DW350">
        <v>7110</v>
      </c>
      <c r="DX350">
        <v>5.5</v>
      </c>
      <c r="DY350">
        <v>7110</v>
      </c>
      <c r="DZ350">
        <v>5.5</v>
      </c>
      <c r="EA350">
        <v>7100</v>
      </c>
      <c r="EB350">
        <v>5.5</v>
      </c>
      <c r="EC350">
        <v>7140</v>
      </c>
      <c r="ED350">
        <v>5.5</v>
      </c>
      <c r="EE350">
        <v>1.2999999999999999E-5</v>
      </c>
    </row>
    <row r="351" spans="1:135" x14ac:dyDescent="0.3">
      <c r="A351">
        <v>349</v>
      </c>
      <c r="B351" t="s">
        <v>135</v>
      </c>
      <c r="C351">
        <v>812</v>
      </c>
      <c r="D351">
        <v>16</v>
      </c>
      <c r="E351" t="s">
        <v>135</v>
      </c>
      <c r="F351">
        <v>7856976</v>
      </c>
      <c r="G351" t="s">
        <v>136</v>
      </c>
      <c r="H351" s="1">
        <v>44154</v>
      </c>
      <c r="I351" t="s">
        <v>550</v>
      </c>
      <c r="J351" t="s">
        <v>588</v>
      </c>
      <c r="K351" t="s">
        <v>569</v>
      </c>
      <c r="L351" t="s">
        <v>218</v>
      </c>
      <c r="M351">
        <v>0</v>
      </c>
      <c r="N351">
        <v>0</v>
      </c>
      <c r="O351">
        <v>2</v>
      </c>
      <c r="P351" t="s">
        <v>141</v>
      </c>
      <c r="Q351" t="s">
        <v>186</v>
      </c>
      <c r="R351" t="s">
        <v>272</v>
      </c>
      <c r="S351" t="s">
        <v>272</v>
      </c>
      <c r="T351" t="s">
        <v>271</v>
      </c>
      <c r="U351">
        <v>1</v>
      </c>
      <c r="V351" t="s">
        <v>165</v>
      </c>
      <c r="W351" t="s">
        <v>224</v>
      </c>
      <c r="X351" t="s">
        <v>178</v>
      </c>
      <c r="Y351" t="s">
        <v>148</v>
      </c>
      <c r="Z351">
        <v>47</v>
      </c>
      <c r="AA351" t="s">
        <v>413</v>
      </c>
      <c r="AB351" t="s">
        <v>168</v>
      </c>
      <c r="AC351" t="s">
        <v>552</v>
      </c>
      <c r="AD351">
        <v>2.11</v>
      </c>
      <c r="AE351">
        <v>34.863844</v>
      </c>
      <c r="AF351">
        <v>-85.549685999999994</v>
      </c>
      <c r="AG351">
        <v>57</v>
      </c>
      <c r="AH351">
        <v>224</v>
      </c>
      <c r="AI351">
        <v>2181</v>
      </c>
      <c r="AJ351" t="s">
        <v>587</v>
      </c>
      <c r="AK351">
        <v>2</v>
      </c>
      <c r="AL351">
        <v>2</v>
      </c>
      <c r="AM351" t="s">
        <v>153</v>
      </c>
      <c r="AN351">
        <v>377</v>
      </c>
      <c r="AO351">
        <v>107.2</v>
      </c>
      <c r="AP351">
        <v>703.5</v>
      </c>
      <c r="AQ351">
        <v>-85.549677000000003</v>
      </c>
      <c r="AR351">
        <v>34.863760999999997</v>
      </c>
      <c r="AS351">
        <v>-85.548191000000003</v>
      </c>
      <c r="AT351">
        <v>34.864908</v>
      </c>
      <c r="AU351" t="s">
        <v>586</v>
      </c>
      <c r="AV351">
        <v>1</v>
      </c>
      <c r="AW351">
        <v>83</v>
      </c>
      <c r="AX351">
        <v>301</v>
      </c>
      <c r="AY351">
        <v>0</v>
      </c>
      <c r="AZ351">
        <v>55</v>
      </c>
      <c r="BA351">
        <v>4.45</v>
      </c>
      <c r="BB351">
        <v>4.12</v>
      </c>
      <c r="BC351">
        <v>1573.5</v>
      </c>
      <c r="BD351">
        <v>1572.8</v>
      </c>
      <c r="BE351">
        <v>1573.2</v>
      </c>
      <c r="BF351">
        <v>55</v>
      </c>
      <c r="BG351">
        <v>33.6</v>
      </c>
      <c r="BH351">
        <v>21.4</v>
      </c>
      <c r="BI351" s="1">
        <v>42642</v>
      </c>
      <c r="BJ351" t="s">
        <v>528</v>
      </c>
      <c r="BK351">
        <v>2.1510000000000001E-3</v>
      </c>
      <c r="BL351">
        <v>15021</v>
      </c>
      <c r="BM351">
        <v>14661</v>
      </c>
      <c r="BN351" t="s">
        <v>552</v>
      </c>
      <c r="BO351" t="s">
        <v>554</v>
      </c>
      <c r="BP351">
        <v>1</v>
      </c>
      <c r="BQ351">
        <v>13600</v>
      </c>
      <c r="BR351">
        <v>6</v>
      </c>
      <c r="BS351">
        <v>1</v>
      </c>
      <c r="BT351">
        <v>2</v>
      </c>
      <c r="BU351">
        <v>1</v>
      </c>
      <c r="BV351">
        <v>1</v>
      </c>
      <c r="BW351">
        <v>2</v>
      </c>
      <c r="BX351">
        <v>0</v>
      </c>
      <c r="BY351">
        <v>4</v>
      </c>
      <c r="BZ351" t="s">
        <v>156</v>
      </c>
      <c r="CA351">
        <v>83</v>
      </c>
      <c r="CB351">
        <v>136</v>
      </c>
      <c r="CC351">
        <v>0</v>
      </c>
      <c r="CD351" t="s">
        <v>157</v>
      </c>
      <c r="CE351" t="s">
        <v>157</v>
      </c>
      <c r="CF351">
        <v>0</v>
      </c>
      <c r="CG351">
        <v>50</v>
      </c>
      <c r="CH351">
        <v>2740</v>
      </c>
      <c r="CI351" t="s">
        <v>158</v>
      </c>
      <c r="CJ351">
        <v>0</v>
      </c>
      <c r="CK351">
        <v>0.84643000000000002</v>
      </c>
      <c r="CL351">
        <v>14</v>
      </c>
      <c r="CM351" t="s">
        <v>159</v>
      </c>
      <c r="CN351">
        <v>2740</v>
      </c>
      <c r="CO351">
        <v>166072</v>
      </c>
      <c r="CP351">
        <v>2.11</v>
      </c>
      <c r="CQ351">
        <v>2.96</v>
      </c>
      <c r="CR351">
        <v>166072</v>
      </c>
      <c r="CS351">
        <v>0</v>
      </c>
      <c r="CT351">
        <v>4469.1514500000003</v>
      </c>
      <c r="CU351">
        <v>100</v>
      </c>
      <c r="CV351">
        <v>14693</v>
      </c>
      <c r="CW351">
        <v>2.9968000000000002E-2</v>
      </c>
      <c r="CX351">
        <v>0</v>
      </c>
      <c r="CY351">
        <v>2.1510000000000001E-3</v>
      </c>
      <c r="CZ351">
        <v>154</v>
      </c>
      <c r="DA351" t="s">
        <v>555</v>
      </c>
      <c r="DB351" t="s">
        <v>319</v>
      </c>
      <c r="DC351" t="s">
        <v>556</v>
      </c>
      <c r="DD351">
        <v>-85.542681999999999</v>
      </c>
      <c r="DE351">
        <v>34.866430000000001</v>
      </c>
      <c r="DF351">
        <v>34.866430000000001</v>
      </c>
      <c r="DG351">
        <v>-85.542681999999999</v>
      </c>
      <c r="DH351">
        <v>5.7159999999999997E-3</v>
      </c>
      <c r="DI351">
        <v>2.1510000000000001E-3</v>
      </c>
      <c r="DJ351">
        <v>57</v>
      </c>
      <c r="DK351">
        <v>5970</v>
      </c>
      <c r="DL351">
        <v>0</v>
      </c>
      <c r="DM351">
        <v>6310</v>
      </c>
      <c r="DN351">
        <v>0</v>
      </c>
      <c r="DO351">
        <v>6570</v>
      </c>
      <c r="DP351">
        <v>0</v>
      </c>
      <c r="DQ351">
        <v>6540</v>
      </c>
      <c r="DR351">
        <v>0</v>
      </c>
      <c r="DS351">
        <v>6340</v>
      </c>
      <c r="DT351">
        <v>5.5</v>
      </c>
      <c r="DU351">
        <v>6090</v>
      </c>
      <c r="DV351">
        <v>5.5</v>
      </c>
      <c r="DW351">
        <v>7110</v>
      </c>
      <c r="DX351">
        <v>5.5</v>
      </c>
      <c r="DY351">
        <v>7110</v>
      </c>
      <c r="DZ351">
        <v>5.5</v>
      </c>
      <c r="EA351">
        <v>7100</v>
      </c>
      <c r="EB351">
        <v>5.5</v>
      </c>
      <c r="EC351">
        <v>7140</v>
      </c>
      <c r="ED351">
        <v>5.5</v>
      </c>
      <c r="EE351">
        <v>1.1E-5</v>
      </c>
    </row>
    <row r="352" spans="1:135" x14ac:dyDescent="0.3">
      <c r="A352">
        <v>350</v>
      </c>
      <c r="B352" t="s">
        <v>135</v>
      </c>
      <c r="C352">
        <v>241</v>
      </c>
      <c r="D352">
        <v>247</v>
      </c>
      <c r="E352" t="s">
        <v>135</v>
      </c>
      <c r="F352">
        <v>5636158</v>
      </c>
      <c r="G352" t="s">
        <v>136</v>
      </c>
      <c r="H352" s="1">
        <v>42413</v>
      </c>
      <c r="I352" t="s">
        <v>550</v>
      </c>
      <c r="J352" t="s">
        <v>551</v>
      </c>
      <c r="K352" t="s">
        <v>139</v>
      </c>
      <c r="L352" t="s">
        <v>140</v>
      </c>
      <c r="M352">
        <v>0</v>
      </c>
      <c r="N352">
        <v>0</v>
      </c>
      <c r="O352">
        <v>0</v>
      </c>
      <c r="P352" t="s">
        <v>235</v>
      </c>
      <c r="Q352" t="s">
        <v>170</v>
      </c>
      <c r="R352" t="s">
        <v>180</v>
      </c>
      <c r="S352" t="s">
        <v>180</v>
      </c>
      <c r="T352" t="s">
        <v>242</v>
      </c>
      <c r="U352">
        <v>2</v>
      </c>
      <c r="V352" t="s">
        <v>262</v>
      </c>
      <c r="W352" t="s">
        <v>317</v>
      </c>
      <c r="X352" t="s">
        <v>147</v>
      </c>
      <c r="Y352" t="s">
        <v>148</v>
      </c>
      <c r="Z352">
        <v>0</v>
      </c>
      <c r="AA352" t="s">
        <v>350</v>
      </c>
      <c r="AB352" t="s">
        <v>212</v>
      </c>
      <c r="AC352" t="s">
        <v>552</v>
      </c>
      <c r="AD352">
        <v>2.5243250000000002</v>
      </c>
      <c r="AE352">
        <v>34.865597999999999</v>
      </c>
      <c r="AF352">
        <v>-85.543709000000007</v>
      </c>
      <c r="AG352">
        <v>58</v>
      </c>
      <c r="AH352">
        <v>235</v>
      </c>
      <c r="AI352">
        <v>2182</v>
      </c>
      <c r="AJ352" t="s">
        <v>587</v>
      </c>
      <c r="AK352">
        <v>3</v>
      </c>
      <c r="AL352">
        <v>3</v>
      </c>
      <c r="AM352" t="s">
        <v>153</v>
      </c>
      <c r="AN352">
        <v>637.70000000000005</v>
      </c>
      <c r="AO352">
        <v>82.3</v>
      </c>
      <c r="AP352">
        <v>913.2</v>
      </c>
      <c r="AQ352">
        <v>-85.547641999999996</v>
      </c>
      <c r="AR352">
        <v>34.864851999999999</v>
      </c>
      <c r="AS352">
        <v>-85.545108999999997</v>
      </c>
      <c r="AT352">
        <v>34.865847000000002</v>
      </c>
      <c r="AU352" t="s">
        <v>586</v>
      </c>
      <c r="AV352">
        <v>1</v>
      </c>
      <c r="AW352">
        <v>83</v>
      </c>
      <c r="AX352">
        <v>301</v>
      </c>
      <c r="AY352">
        <v>0</v>
      </c>
      <c r="AZ352">
        <v>55</v>
      </c>
      <c r="BA352">
        <v>13.99</v>
      </c>
      <c r="BB352">
        <v>13.48</v>
      </c>
      <c r="BC352">
        <v>1570.5</v>
      </c>
      <c r="BD352">
        <v>1550.9</v>
      </c>
      <c r="BE352">
        <v>1533.1</v>
      </c>
      <c r="BF352">
        <v>55</v>
      </c>
      <c r="BG352">
        <v>46.9</v>
      </c>
      <c r="BH352">
        <v>8.1</v>
      </c>
      <c r="BI352" s="1">
        <v>42642</v>
      </c>
      <c r="BJ352" t="s">
        <v>528</v>
      </c>
      <c r="BK352">
        <v>2.9020000000000001E-3</v>
      </c>
      <c r="BL352">
        <v>15095</v>
      </c>
      <c r="BM352">
        <v>14735</v>
      </c>
      <c r="BN352" t="s">
        <v>586</v>
      </c>
      <c r="BO352" t="s">
        <v>554</v>
      </c>
      <c r="BP352">
        <v>1</v>
      </c>
      <c r="BQ352">
        <v>30100</v>
      </c>
      <c r="BR352">
        <v>6</v>
      </c>
      <c r="BS352">
        <v>1</v>
      </c>
      <c r="BT352">
        <v>2</v>
      </c>
      <c r="BU352">
        <v>1</v>
      </c>
      <c r="BV352">
        <v>1</v>
      </c>
      <c r="BW352">
        <v>2</v>
      </c>
      <c r="BX352">
        <v>0</v>
      </c>
      <c r="BY352">
        <v>5</v>
      </c>
      <c r="BZ352" t="s">
        <v>156</v>
      </c>
      <c r="CA352">
        <v>83</v>
      </c>
      <c r="CB352">
        <v>301</v>
      </c>
      <c r="CC352">
        <v>0</v>
      </c>
      <c r="CD352" t="s">
        <v>157</v>
      </c>
      <c r="CE352" t="s">
        <v>157</v>
      </c>
      <c r="CF352">
        <v>0</v>
      </c>
      <c r="CG352">
        <v>55</v>
      </c>
      <c r="CH352">
        <v>810</v>
      </c>
      <c r="CI352" t="s">
        <v>158</v>
      </c>
      <c r="CJ352">
        <v>0</v>
      </c>
      <c r="CK352">
        <v>0.90519799999999995</v>
      </c>
      <c r="CL352">
        <v>14</v>
      </c>
      <c r="CM352" t="s">
        <v>159</v>
      </c>
      <c r="CN352">
        <v>810</v>
      </c>
      <c r="CO352">
        <v>166146</v>
      </c>
      <c r="CP352">
        <v>3.29</v>
      </c>
      <c r="CQ352">
        <v>4.1900000000000004</v>
      </c>
      <c r="CR352">
        <v>166146</v>
      </c>
      <c r="CS352">
        <v>0</v>
      </c>
      <c r="CT352">
        <v>4779.4448890000003</v>
      </c>
      <c r="CU352">
        <v>100</v>
      </c>
      <c r="CV352">
        <v>14767</v>
      </c>
      <c r="CW352">
        <v>3.1025E-2</v>
      </c>
      <c r="CX352">
        <v>0</v>
      </c>
      <c r="CY352">
        <v>2.9020000000000001E-3</v>
      </c>
      <c r="CZ352">
        <v>154</v>
      </c>
      <c r="DA352" t="s">
        <v>555</v>
      </c>
      <c r="DB352" t="s">
        <v>319</v>
      </c>
      <c r="DC352" t="s">
        <v>556</v>
      </c>
      <c r="DD352">
        <v>-85.542681999999999</v>
      </c>
      <c r="DE352">
        <v>34.866430000000001</v>
      </c>
      <c r="DF352">
        <v>34.866430000000001</v>
      </c>
      <c r="DG352">
        <v>-85.542681999999999</v>
      </c>
      <c r="DH352">
        <v>2.496E-3</v>
      </c>
      <c r="DI352">
        <v>2.9020000000000001E-3</v>
      </c>
      <c r="DJ352">
        <v>58</v>
      </c>
      <c r="DK352">
        <v>5970</v>
      </c>
      <c r="DL352">
        <v>0</v>
      </c>
      <c r="DM352">
        <v>6310</v>
      </c>
      <c r="DN352">
        <v>0</v>
      </c>
      <c r="DO352">
        <v>6570</v>
      </c>
      <c r="DP352">
        <v>0</v>
      </c>
      <c r="DQ352">
        <v>6540</v>
      </c>
      <c r="DR352">
        <v>0</v>
      </c>
      <c r="DS352">
        <v>6340</v>
      </c>
      <c r="DT352">
        <v>5.5</v>
      </c>
      <c r="DU352">
        <v>6090</v>
      </c>
      <c r="DV352">
        <v>5.5</v>
      </c>
      <c r="DW352">
        <v>7110</v>
      </c>
      <c r="DX352">
        <v>5.5</v>
      </c>
      <c r="DY352">
        <v>7110</v>
      </c>
      <c r="DZ352">
        <v>5.5</v>
      </c>
      <c r="EA352">
        <v>7100</v>
      </c>
      <c r="EB352">
        <v>5.5</v>
      </c>
      <c r="EC352">
        <v>7140</v>
      </c>
      <c r="ED352">
        <v>5.5</v>
      </c>
      <c r="EE352">
        <v>1.4220000000000001E-3</v>
      </c>
    </row>
    <row r="353" spans="1:135" x14ac:dyDescent="0.3">
      <c r="A353">
        <v>351</v>
      </c>
      <c r="B353" t="s">
        <v>135</v>
      </c>
      <c r="C353">
        <v>366</v>
      </c>
      <c r="D353">
        <v>307</v>
      </c>
      <c r="E353" t="s">
        <v>135</v>
      </c>
      <c r="F353">
        <v>5192643</v>
      </c>
      <c r="G353" t="s">
        <v>136</v>
      </c>
      <c r="H353" s="1">
        <v>42057</v>
      </c>
      <c r="I353" t="s">
        <v>550</v>
      </c>
      <c r="J353" t="s">
        <v>585</v>
      </c>
      <c r="K353" t="s">
        <v>139</v>
      </c>
      <c r="L353" t="s">
        <v>169</v>
      </c>
      <c r="M353">
        <v>0</v>
      </c>
      <c r="N353">
        <v>0</v>
      </c>
      <c r="O353">
        <v>0</v>
      </c>
      <c r="P353" t="s">
        <v>282</v>
      </c>
      <c r="Q353" t="s">
        <v>170</v>
      </c>
      <c r="R353" t="s">
        <v>180</v>
      </c>
      <c r="S353" t="s">
        <v>180</v>
      </c>
      <c r="T353" t="s">
        <v>181</v>
      </c>
      <c r="U353">
        <v>2</v>
      </c>
      <c r="V353" t="s">
        <v>182</v>
      </c>
      <c r="W353" t="s">
        <v>211</v>
      </c>
      <c r="X353" t="s">
        <v>147</v>
      </c>
      <c r="Y353" t="s">
        <v>167</v>
      </c>
      <c r="Z353">
        <v>0</v>
      </c>
      <c r="AA353" t="s">
        <v>198</v>
      </c>
      <c r="AB353" t="s">
        <v>199</v>
      </c>
      <c r="AC353" t="s">
        <v>586</v>
      </c>
      <c r="AD353">
        <v>3.44</v>
      </c>
      <c r="AE353">
        <v>34.864832999999997</v>
      </c>
      <c r="AF353">
        <v>-85.546629999999993</v>
      </c>
      <c r="AG353">
        <v>58</v>
      </c>
      <c r="AH353">
        <v>235</v>
      </c>
      <c r="AI353">
        <v>2182</v>
      </c>
      <c r="AJ353" t="s">
        <v>587</v>
      </c>
      <c r="AK353">
        <v>3</v>
      </c>
      <c r="AL353">
        <v>3</v>
      </c>
      <c r="AM353" t="s">
        <v>153</v>
      </c>
      <c r="AN353">
        <v>637.70000000000005</v>
      </c>
      <c r="AO353">
        <v>82.3</v>
      </c>
      <c r="AP353">
        <v>913.2</v>
      </c>
      <c r="AQ353">
        <v>-85.547641999999996</v>
      </c>
      <c r="AR353">
        <v>34.864851999999999</v>
      </c>
      <c r="AS353">
        <v>-85.545108999999997</v>
      </c>
      <c r="AT353">
        <v>34.865847000000002</v>
      </c>
      <c r="AU353" t="s">
        <v>586</v>
      </c>
      <c r="AV353">
        <v>1</v>
      </c>
      <c r="AW353">
        <v>83</v>
      </c>
      <c r="AX353">
        <v>301</v>
      </c>
      <c r="AY353">
        <v>0</v>
      </c>
      <c r="AZ353">
        <v>55</v>
      </c>
      <c r="BA353">
        <v>13.99</v>
      </c>
      <c r="BB353">
        <v>13.48</v>
      </c>
      <c r="BC353">
        <v>1570.5</v>
      </c>
      <c r="BD353">
        <v>1550.9</v>
      </c>
      <c r="BE353">
        <v>1533.1</v>
      </c>
      <c r="BF353">
        <v>55</v>
      </c>
      <c r="BG353">
        <v>46.9</v>
      </c>
      <c r="BH353">
        <v>8.1</v>
      </c>
      <c r="BI353" s="1">
        <v>42642</v>
      </c>
      <c r="BJ353" t="s">
        <v>528</v>
      </c>
      <c r="BK353">
        <v>2.9020000000000001E-3</v>
      </c>
      <c r="BL353">
        <v>15095</v>
      </c>
      <c r="BM353">
        <v>14735</v>
      </c>
      <c r="BN353" t="s">
        <v>586</v>
      </c>
      <c r="BO353" t="s">
        <v>554</v>
      </c>
      <c r="BP353">
        <v>1</v>
      </c>
      <c r="BQ353">
        <v>30100</v>
      </c>
      <c r="BR353">
        <v>6</v>
      </c>
      <c r="BS353">
        <v>1</v>
      </c>
      <c r="BT353">
        <v>2</v>
      </c>
      <c r="BU353">
        <v>1</v>
      </c>
      <c r="BV353">
        <v>1</v>
      </c>
      <c r="BW353">
        <v>2</v>
      </c>
      <c r="BX353">
        <v>0</v>
      </c>
      <c r="BY353">
        <v>5</v>
      </c>
      <c r="BZ353" t="s">
        <v>156</v>
      </c>
      <c r="CA353">
        <v>83</v>
      </c>
      <c r="CB353">
        <v>301</v>
      </c>
      <c r="CC353">
        <v>0</v>
      </c>
      <c r="CD353" t="s">
        <v>157</v>
      </c>
      <c r="CE353" t="s">
        <v>157</v>
      </c>
      <c r="CF353">
        <v>0</v>
      </c>
      <c r="CG353">
        <v>55</v>
      </c>
      <c r="CH353">
        <v>810</v>
      </c>
      <c r="CI353" t="s">
        <v>158</v>
      </c>
      <c r="CJ353">
        <v>0</v>
      </c>
      <c r="CK353">
        <v>0.90519799999999995</v>
      </c>
      <c r="CL353">
        <v>14</v>
      </c>
      <c r="CM353" t="s">
        <v>159</v>
      </c>
      <c r="CN353">
        <v>810</v>
      </c>
      <c r="CO353">
        <v>166146</v>
      </c>
      <c r="CP353">
        <v>3.29</v>
      </c>
      <c r="CQ353">
        <v>4.1900000000000004</v>
      </c>
      <c r="CR353">
        <v>166146</v>
      </c>
      <c r="CS353">
        <v>0</v>
      </c>
      <c r="CT353">
        <v>4779.4448890000003</v>
      </c>
      <c r="CU353">
        <v>100</v>
      </c>
      <c r="CV353">
        <v>14767</v>
      </c>
      <c r="CW353">
        <v>3.1025E-2</v>
      </c>
      <c r="CX353">
        <v>0</v>
      </c>
      <c r="CY353">
        <v>2.9020000000000001E-3</v>
      </c>
      <c r="CZ353">
        <v>154</v>
      </c>
      <c r="DA353" t="s">
        <v>555</v>
      </c>
      <c r="DB353" t="s">
        <v>319</v>
      </c>
      <c r="DC353" t="s">
        <v>556</v>
      </c>
      <c r="DD353">
        <v>-85.542681999999999</v>
      </c>
      <c r="DE353">
        <v>34.866430000000001</v>
      </c>
      <c r="DF353">
        <v>34.866430000000001</v>
      </c>
      <c r="DG353">
        <v>-85.542681999999999</v>
      </c>
      <c r="DH353">
        <v>2.496E-3</v>
      </c>
      <c r="DI353">
        <v>2.9020000000000001E-3</v>
      </c>
      <c r="DJ353">
        <v>58</v>
      </c>
      <c r="DK353">
        <v>5970</v>
      </c>
      <c r="DL353">
        <v>0</v>
      </c>
      <c r="DM353">
        <v>6310</v>
      </c>
      <c r="DN353">
        <v>0</v>
      </c>
      <c r="DO353">
        <v>6570</v>
      </c>
      <c r="DP353">
        <v>0</v>
      </c>
      <c r="DQ353">
        <v>6540</v>
      </c>
      <c r="DR353">
        <v>0</v>
      </c>
      <c r="DS353">
        <v>6340</v>
      </c>
      <c r="DT353">
        <v>5.5</v>
      </c>
      <c r="DU353">
        <v>6090</v>
      </c>
      <c r="DV353">
        <v>5.5</v>
      </c>
      <c r="DW353">
        <v>7110</v>
      </c>
      <c r="DX353">
        <v>5.5</v>
      </c>
      <c r="DY353">
        <v>7110</v>
      </c>
      <c r="DZ353">
        <v>5.5</v>
      </c>
      <c r="EA353">
        <v>7100</v>
      </c>
      <c r="EB353">
        <v>5.5</v>
      </c>
      <c r="EC353">
        <v>7140</v>
      </c>
      <c r="ED353">
        <v>5.5</v>
      </c>
      <c r="EE353">
        <v>0</v>
      </c>
    </row>
    <row r="354" spans="1:135" x14ac:dyDescent="0.3">
      <c r="A354">
        <v>352</v>
      </c>
      <c r="B354" t="s">
        <v>135</v>
      </c>
      <c r="C354">
        <v>457</v>
      </c>
      <c r="D354">
        <v>110</v>
      </c>
      <c r="E354" t="s">
        <v>135</v>
      </c>
      <c r="F354">
        <v>6856664</v>
      </c>
      <c r="G354" t="s">
        <v>136</v>
      </c>
      <c r="H354" s="1">
        <v>43341</v>
      </c>
      <c r="I354" t="s">
        <v>550</v>
      </c>
      <c r="J354" t="s">
        <v>551</v>
      </c>
      <c r="K354" t="s">
        <v>139</v>
      </c>
      <c r="L354" t="s">
        <v>140</v>
      </c>
      <c r="M354">
        <v>0</v>
      </c>
      <c r="N354">
        <v>0</v>
      </c>
      <c r="O354">
        <v>0</v>
      </c>
      <c r="P354" t="s">
        <v>328</v>
      </c>
      <c r="Q354" t="s">
        <v>170</v>
      </c>
      <c r="R354" t="s">
        <v>180</v>
      </c>
      <c r="S354" t="s">
        <v>180</v>
      </c>
      <c r="T354" t="s">
        <v>173</v>
      </c>
      <c r="U354">
        <v>2</v>
      </c>
      <c r="V354" t="s">
        <v>194</v>
      </c>
      <c r="W354" t="s">
        <v>344</v>
      </c>
      <c r="X354" t="s">
        <v>147</v>
      </c>
      <c r="Y354" t="s">
        <v>148</v>
      </c>
      <c r="Z354">
        <v>0</v>
      </c>
      <c r="AA354" t="s">
        <v>198</v>
      </c>
      <c r="AB354" t="s">
        <v>487</v>
      </c>
      <c r="AC354" t="s">
        <v>552</v>
      </c>
      <c r="AD354">
        <v>2.4072170000000002</v>
      </c>
      <c r="AE354">
        <v>34.864483</v>
      </c>
      <c r="AF354">
        <v>-85.545237</v>
      </c>
      <c r="AG354">
        <v>58</v>
      </c>
      <c r="AH354">
        <v>235</v>
      </c>
      <c r="AI354">
        <v>2182</v>
      </c>
      <c r="AJ354" t="s">
        <v>587</v>
      </c>
      <c r="AK354">
        <v>3</v>
      </c>
      <c r="AL354">
        <v>3</v>
      </c>
      <c r="AM354" t="s">
        <v>153</v>
      </c>
      <c r="AN354">
        <v>637.70000000000005</v>
      </c>
      <c r="AO354">
        <v>82.3</v>
      </c>
      <c r="AP354">
        <v>913.2</v>
      </c>
      <c r="AQ354">
        <v>-85.547641999999996</v>
      </c>
      <c r="AR354">
        <v>34.864851999999999</v>
      </c>
      <c r="AS354">
        <v>-85.545108999999997</v>
      </c>
      <c r="AT354">
        <v>34.865847000000002</v>
      </c>
      <c r="AU354" t="s">
        <v>586</v>
      </c>
      <c r="AV354">
        <v>1</v>
      </c>
      <c r="AW354">
        <v>83</v>
      </c>
      <c r="AX354">
        <v>301</v>
      </c>
      <c r="AY354">
        <v>0</v>
      </c>
      <c r="AZ354">
        <v>55</v>
      </c>
      <c r="BA354">
        <v>13.99</v>
      </c>
      <c r="BB354">
        <v>13.48</v>
      </c>
      <c r="BC354">
        <v>1570.5</v>
      </c>
      <c r="BD354">
        <v>1550.9</v>
      </c>
      <c r="BE354">
        <v>1533.1</v>
      </c>
      <c r="BF354">
        <v>55</v>
      </c>
      <c r="BG354">
        <v>46.9</v>
      </c>
      <c r="BH354">
        <v>8.1</v>
      </c>
      <c r="BI354" s="1">
        <v>42642</v>
      </c>
      <c r="BJ354" t="s">
        <v>528</v>
      </c>
      <c r="BK354">
        <v>2.9020000000000001E-3</v>
      </c>
      <c r="BL354">
        <v>15095</v>
      </c>
      <c r="BM354">
        <v>14735</v>
      </c>
      <c r="BN354" t="s">
        <v>586</v>
      </c>
      <c r="BO354" t="s">
        <v>554</v>
      </c>
      <c r="BP354">
        <v>1</v>
      </c>
      <c r="BQ354">
        <v>30100</v>
      </c>
      <c r="BR354">
        <v>6</v>
      </c>
      <c r="BS354">
        <v>1</v>
      </c>
      <c r="BT354">
        <v>2</v>
      </c>
      <c r="BU354">
        <v>1</v>
      </c>
      <c r="BV354">
        <v>1</v>
      </c>
      <c r="BW354">
        <v>2</v>
      </c>
      <c r="BX354">
        <v>0</v>
      </c>
      <c r="BY354">
        <v>5</v>
      </c>
      <c r="BZ354" t="s">
        <v>156</v>
      </c>
      <c r="CA354">
        <v>83</v>
      </c>
      <c r="CB354">
        <v>301</v>
      </c>
      <c r="CC354">
        <v>0</v>
      </c>
      <c r="CD354" t="s">
        <v>157</v>
      </c>
      <c r="CE354" t="s">
        <v>157</v>
      </c>
      <c r="CF354">
        <v>0</v>
      </c>
      <c r="CG354">
        <v>55</v>
      </c>
      <c r="CH354">
        <v>810</v>
      </c>
      <c r="CI354" t="s">
        <v>158</v>
      </c>
      <c r="CJ354">
        <v>0</v>
      </c>
      <c r="CK354">
        <v>0.90519799999999995</v>
      </c>
      <c r="CL354">
        <v>14</v>
      </c>
      <c r="CM354" t="s">
        <v>159</v>
      </c>
      <c r="CN354">
        <v>810</v>
      </c>
      <c r="CO354">
        <v>166146</v>
      </c>
      <c r="CP354">
        <v>3.29</v>
      </c>
      <c r="CQ354">
        <v>4.1900000000000004</v>
      </c>
      <c r="CR354">
        <v>166146</v>
      </c>
      <c r="CS354">
        <v>0</v>
      </c>
      <c r="CT354">
        <v>4779.4448890000003</v>
      </c>
      <c r="CU354">
        <v>100</v>
      </c>
      <c r="CV354">
        <v>14767</v>
      </c>
      <c r="CW354">
        <v>3.1025E-2</v>
      </c>
      <c r="CX354">
        <v>0</v>
      </c>
      <c r="CY354">
        <v>2.9020000000000001E-3</v>
      </c>
      <c r="CZ354">
        <v>154</v>
      </c>
      <c r="DA354" t="s">
        <v>555</v>
      </c>
      <c r="DB354" t="s">
        <v>319</v>
      </c>
      <c r="DC354" t="s">
        <v>556</v>
      </c>
      <c r="DD354">
        <v>-85.542681999999999</v>
      </c>
      <c r="DE354">
        <v>34.866430000000001</v>
      </c>
      <c r="DF354">
        <v>34.866430000000001</v>
      </c>
      <c r="DG354">
        <v>-85.542681999999999</v>
      </c>
      <c r="DH354">
        <v>2.496E-3</v>
      </c>
      <c r="DI354">
        <v>2.9020000000000001E-3</v>
      </c>
      <c r="DJ354">
        <v>58</v>
      </c>
      <c r="DK354">
        <v>5970</v>
      </c>
      <c r="DL354">
        <v>0</v>
      </c>
      <c r="DM354">
        <v>6310</v>
      </c>
      <c r="DN354">
        <v>0</v>
      </c>
      <c r="DO354">
        <v>6570</v>
      </c>
      <c r="DP354">
        <v>0</v>
      </c>
      <c r="DQ354">
        <v>6540</v>
      </c>
      <c r="DR354">
        <v>0</v>
      </c>
      <c r="DS354">
        <v>6340</v>
      </c>
      <c r="DT354">
        <v>5.5</v>
      </c>
      <c r="DU354">
        <v>6090</v>
      </c>
      <c r="DV354">
        <v>5.5</v>
      </c>
      <c r="DW354">
        <v>7110</v>
      </c>
      <c r="DX354">
        <v>5.5</v>
      </c>
      <c r="DY354">
        <v>7110</v>
      </c>
      <c r="DZ354">
        <v>5.5</v>
      </c>
      <c r="EA354">
        <v>7100</v>
      </c>
      <c r="EB354">
        <v>5.5</v>
      </c>
      <c r="EC354">
        <v>7140</v>
      </c>
      <c r="ED354">
        <v>5.5</v>
      </c>
      <c r="EE354">
        <v>8.6399999999999997E-4</v>
      </c>
    </row>
    <row r="355" spans="1:135" x14ac:dyDescent="0.3">
      <c r="A355">
        <v>353</v>
      </c>
      <c r="B355" t="s">
        <v>135</v>
      </c>
      <c r="C355">
        <v>564</v>
      </c>
      <c r="D355">
        <v>278</v>
      </c>
      <c r="E355" t="s">
        <v>135</v>
      </c>
      <c r="F355">
        <v>5452133</v>
      </c>
      <c r="G355" t="s">
        <v>136</v>
      </c>
      <c r="H355" s="1">
        <v>42276</v>
      </c>
      <c r="I355" t="s">
        <v>550</v>
      </c>
      <c r="J355" t="s">
        <v>585</v>
      </c>
      <c r="K355" t="s">
        <v>139</v>
      </c>
      <c r="L355" t="s">
        <v>140</v>
      </c>
      <c r="M355">
        <v>0</v>
      </c>
      <c r="N355">
        <v>0</v>
      </c>
      <c r="O355">
        <v>0</v>
      </c>
      <c r="P355" t="s">
        <v>141</v>
      </c>
      <c r="Q355" t="s">
        <v>142</v>
      </c>
      <c r="R355" t="s">
        <v>247</v>
      </c>
      <c r="S355" t="s">
        <v>247</v>
      </c>
      <c r="T355" t="s">
        <v>223</v>
      </c>
      <c r="U355">
        <v>1</v>
      </c>
      <c r="V355" t="s">
        <v>165</v>
      </c>
      <c r="W355" t="s">
        <v>217</v>
      </c>
      <c r="X355" t="s">
        <v>178</v>
      </c>
      <c r="Y355" t="s">
        <v>167</v>
      </c>
      <c r="Z355">
        <v>51</v>
      </c>
      <c r="AA355" t="s">
        <v>149</v>
      </c>
      <c r="AB355" t="s">
        <v>168</v>
      </c>
      <c r="AC355" t="s">
        <v>586</v>
      </c>
      <c r="AD355">
        <v>3.6269999999999998</v>
      </c>
      <c r="AE355">
        <v>34.866757999999997</v>
      </c>
      <c r="AF355">
        <v>-85.544419000000005</v>
      </c>
      <c r="AG355">
        <v>58</v>
      </c>
      <c r="AH355">
        <v>235</v>
      </c>
      <c r="AI355">
        <v>2182</v>
      </c>
      <c r="AJ355" t="s">
        <v>587</v>
      </c>
      <c r="AK355">
        <v>3</v>
      </c>
      <c r="AL355">
        <v>3</v>
      </c>
      <c r="AM355" t="s">
        <v>153</v>
      </c>
      <c r="AN355">
        <v>637.70000000000005</v>
      </c>
      <c r="AO355">
        <v>82.3</v>
      </c>
      <c r="AP355">
        <v>913.2</v>
      </c>
      <c r="AQ355">
        <v>-85.547641999999996</v>
      </c>
      <c r="AR355">
        <v>34.864851999999999</v>
      </c>
      <c r="AS355">
        <v>-85.545108999999997</v>
      </c>
      <c r="AT355">
        <v>34.865847000000002</v>
      </c>
      <c r="AU355" t="s">
        <v>586</v>
      </c>
      <c r="AV355">
        <v>1</v>
      </c>
      <c r="AW355">
        <v>83</v>
      </c>
      <c r="AX355">
        <v>301</v>
      </c>
      <c r="AY355">
        <v>0</v>
      </c>
      <c r="AZ355">
        <v>55</v>
      </c>
      <c r="BA355">
        <v>13.99</v>
      </c>
      <c r="BB355">
        <v>13.48</v>
      </c>
      <c r="BC355">
        <v>1570.5</v>
      </c>
      <c r="BD355">
        <v>1550.9</v>
      </c>
      <c r="BE355">
        <v>1533.1</v>
      </c>
      <c r="BF355">
        <v>55</v>
      </c>
      <c r="BG355">
        <v>46.9</v>
      </c>
      <c r="BH355">
        <v>8.1</v>
      </c>
      <c r="BI355" s="1">
        <v>42642</v>
      </c>
      <c r="BJ355" t="s">
        <v>528</v>
      </c>
      <c r="BK355">
        <v>2.9020000000000001E-3</v>
      </c>
      <c r="BL355">
        <v>15095</v>
      </c>
      <c r="BM355">
        <v>14735</v>
      </c>
      <c r="BN355" t="s">
        <v>586</v>
      </c>
      <c r="BO355" t="s">
        <v>554</v>
      </c>
      <c r="BP355">
        <v>1</v>
      </c>
      <c r="BQ355">
        <v>30100</v>
      </c>
      <c r="BR355">
        <v>6</v>
      </c>
      <c r="BS355">
        <v>1</v>
      </c>
      <c r="BT355">
        <v>2</v>
      </c>
      <c r="BU355">
        <v>1</v>
      </c>
      <c r="BV355">
        <v>1</v>
      </c>
      <c r="BW355">
        <v>2</v>
      </c>
      <c r="BX355">
        <v>0</v>
      </c>
      <c r="BY355">
        <v>5</v>
      </c>
      <c r="BZ355" t="s">
        <v>156</v>
      </c>
      <c r="CA355">
        <v>83</v>
      </c>
      <c r="CB355">
        <v>301</v>
      </c>
      <c r="CC355">
        <v>0</v>
      </c>
      <c r="CD355" t="s">
        <v>157</v>
      </c>
      <c r="CE355" t="s">
        <v>157</v>
      </c>
      <c r="CF355">
        <v>0</v>
      </c>
      <c r="CG355">
        <v>55</v>
      </c>
      <c r="CH355">
        <v>810</v>
      </c>
      <c r="CI355" t="s">
        <v>158</v>
      </c>
      <c r="CJ355">
        <v>0</v>
      </c>
      <c r="CK355">
        <v>0.90519799999999995</v>
      </c>
      <c r="CL355">
        <v>14</v>
      </c>
      <c r="CM355" t="s">
        <v>159</v>
      </c>
      <c r="CN355">
        <v>810</v>
      </c>
      <c r="CO355">
        <v>166146</v>
      </c>
      <c r="CP355">
        <v>3.29</v>
      </c>
      <c r="CQ355">
        <v>4.1900000000000004</v>
      </c>
      <c r="CR355">
        <v>166146</v>
      </c>
      <c r="CS355">
        <v>0</v>
      </c>
      <c r="CT355">
        <v>4779.4448890000003</v>
      </c>
      <c r="CU355">
        <v>100</v>
      </c>
      <c r="CV355">
        <v>14767</v>
      </c>
      <c r="CW355">
        <v>3.1025E-2</v>
      </c>
      <c r="CX355">
        <v>0</v>
      </c>
      <c r="CY355">
        <v>2.9020000000000001E-3</v>
      </c>
      <c r="CZ355">
        <v>154</v>
      </c>
      <c r="DA355" t="s">
        <v>555</v>
      </c>
      <c r="DB355" t="s">
        <v>319</v>
      </c>
      <c r="DC355" t="s">
        <v>556</v>
      </c>
      <c r="DD355">
        <v>-85.542681999999999</v>
      </c>
      <c r="DE355">
        <v>34.866430000000001</v>
      </c>
      <c r="DF355">
        <v>34.866430000000001</v>
      </c>
      <c r="DG355">
        <v>-85.542681999999999</v>
      </c>
      <c r="DH355">
        <v>2.496E-3</v>
      </c>
      <c r="DI355">
        <v>2.9020000000000001E-3</v>
      </c>
      <c r="DJ355">
        <v>58</v>
      </c>
      <c r="DK355">
        <v>5970</v>
      </c>
      <c r="DL355">
        <v>0</v>
      </c>
      <c r="DM355">
        <v>6310</v>
      </c>
      <c r="DN355">
        <v>0</v>
      </c>
      <c r="DO355">
        <v>6570</v>
      </c>
      <c r="DP355">
        <v>0</v>
      </c>
      <c r="DQ355">
        <v>6540</v>
      </c>
      <c r="DR355">
        <v>0</v>
      </c>
      <c r="DS355">
        <v>6340</v>
      </c>
      <c r="DT355">
        <v>5.5</v>
      </c>
      <c r="DU355">
        <v>6090</v>
      </c>
      <c r="DV355">
        <v>5.5</v>
      </c>
      <c r="DW355">
        <v>7110</v>
      </c>
      <c r="DX355">
        <v>5.5</v>
      </c>
      <c r="DY355">
        <v>7110</v>
      </c>
      <c r="DZ355">
        <v>5.5</v>
      </c>
      <c r="EA355">
        <v>7100</v>
      </c>
      <c r="EB355">
        <v>5.5</v>
      </c>
      <c r="EC355">
        <v>7140</v>
      </c>
      <c r="ED355">
        <v>5.5</v>
      </c>
      <c r="EE355">
        <v>1.142E-3</v>
      </c>
    </row>
    <row r="356" spans="1:135" x14ac:dyDescent="0.3">
      <c r="A356">
        <v>354</v>
      </c>
      <c r="B356" t="s">
        <v>135</v>
      </c>
      <c r="C356">
        <v>800</v>
      </c>
      <c r="D356">
        <v>29</v>
      </c>
      <c r="E356" t="s">
        <v>135</v>
      </c>
      <c r="F356">
        <v>7789308</v>
      </c>
      <c r="G356" t="s">
        <v>557</v>
      </c>
      <c r="H356" s="1">
        <v>43952</v>
      </c>
      <c r="I356" t="s">
        <v>550</v>
      </c>
      <c r="J356" t="s">
        <v>551</v>
      </c>
      <c r="K356">
        <v>301</v>
      </c>
      <c r="L356" t="s">
        <v>140</v>
      </c>
      <c r="M356">
        <v>0</v>
      </c>
      <c r="N356">
        <v>0</v>
      </c>
      <c r="O356">
        <v>0</v>
      </c>
      <c r="P356" t="s">
        <v>235</v>
      </c>
      <c r="Q356" t="s">
        <v>170</v>
      </c>
      <c r="R356" t="s">
        <v>180</v>
      </c>
      <c r="S356" t="s">
        <v>180</v>
      </c>
      <c r="T356" t="s">
        <v>271</v>
      </c>
      <c r="U356">
        <v>2</v>
      </c>
      <c r="V356" t="s">
        <v>262</v>
      </c>
      <c r="W356" t="s">
        <v>317</v>
      </c>
      <c r="X356" t="s">
        <v>147</v>
      </c>
      <c r="Y356" t="s">
        <v>148</v>
      </c>
      <c r="Z356">
        <v>0</v>
      </c>
      <c r="AA356" t="s">
        <v>175</v>
      </c>
      <c r="AB356" t="s">
        <v>199</v>
      </c>
      <c r="AC356" t="s">
        <v>552</v>
      </c>
      <c r="AD356">
        <v>2.5141849999999999</v>
      </c>
      <c r="AE356">
        <v>34.865499</v>
      </c>
      <c r="AF356">
        <v>-85.543841999999998</v>
      </c>
      <c r="AG356">
        <v>58</v>
      </c>
      <c r="AH356">
        <v>235</v>
      </c>
      <c r="AI356">
        <v>2182</v>
      </c>
      <c r="AJ356" t="s">
        <v>587</v>
      </c>
      <c r="AK356">
        <v>3</v>
      </c>
      <c r="AL356">
        <v>3</v>
      </c>
      <c r="AM356" t="s">
        <v>153</v>
      </c>
      <c r="AN356">
        <v>637.70000000000005</v>
      </c>
      <c r="AO356">
        <v>82.3</v>
      </c>
      <c r="AP356">
        <v>913.2</v>
      </c>
      <c r="AQ356">
        <v>-85.547641999999996</v>
      </c>
      <c r="AR356">
        <v>34.864851999999999</v>
      </c>
      <c r="AS356">
        <v>-85.545108999999997</v>
      </c>
      <c r="AT356">
        <v>34.865847000000002</v>
      </c>
      <c r="AU356" t="s">
        <v>586</v>
      </c>
      <c r="AV356">
        <v>1</v>
      </c>
      <c r="AW356">
        <v>83</v>
      </c>
      <c r="AX356">
        <v>301</v>
      </c>
      <c r="AY356">
        <v>0</v>
      </c>
      <c r="AZ356">
        <v>55</v>
      </c>
      <c r="BA356">
        <v>13.99</v>
      </c>
      <c r="BB356">
        <v>13.48</v>
      </c>
      <c r="BC356">
        <v>1570.5</v>
      </c>
      <c r="BD356">
        <v>1550.9</v>
      </c>
      <c r="BE356">
        <v>1533.1</v>
      </c>
      <c r="BF356">
        <v>55</v>
      </c>
      <c r="BG356">
        <v>46.9</v>
      </c>
      <c r="BH356">
        <v>8.1</v>
      </c>
      <c r="BI356" s="1">
        <v>42642</v>
      </c>
      <c r="BJ356" t="s">
        <v>528</v>
      </c>
      <c r="BK356">
        <v>2.9020000000000001E-3</v>
      </c>
      <c r="BL356">
        <v>15095</v>
      </c>
      <c r="BM356">
        <v>14735</v>
      </c>
      <c r="BN356" t="s">
        <v>586</v>
      </c>
      <c r="BO356" t="s">
        <v>554</v>
      </c>
      <c r="BP356">
        <v>1</v>
      </c>
      <c r="BQ356">
        <v>30100</v>
      </c>
      <c r="BR356">
        <v>6</v>
      </c>
      <c r="BS356">
        <v>1</v>
      </c>
      <c r="BT356">
        <v>2</v>
      </c>
      <c r="BU356">
        <v>1</v>
      </c>
      <c r="BV356">
        <v>1</v>
      </c>
      <c r="BW356">
        <v>2</v>
      </c>
      <c r="BX356">
        <v>0</v>
      </c>
      <c r="BY356">
        <v>5</v>
      </c>
      <c r="BZ356" t="s">
        <v>156</v>
      </c>
      <c r="CA356">
        <v>83</v>
      </c>
      <c r="CB356">
        <v>301</v>
      </c>
      <c r="CC356">
        <v>0</v>
      </c>
      <c r="CD356" t="s">
        <v>157</v>
      </c>
      <c r="CE356" t="s">
        <v>157</v>
      </c>
      <c r="CF356">
        <v>0</v>
      </c>
      <c r="CG356">
        <v>55</v>
      </c>
      <c r="CH356">
        <v>810</v>
      </c>
      <c r="CI356" t="s">
        <v>158</v>
      </c>
      <c r="CJ356">
        <v>0</v>
      </c>
      <c r="CK356">
        <v>0.90519799999999995</v>
      </c>
      <c r="CL356">
        <v>14</v>
      </c>
      <c r="CM356" t="s">
        <v>159</v>
      </c>
      <c r="CN356">
        <v>810</v>
      </c>
      <c r="CO356">
        <v>166146</v>
      </c>
      <c r="CP356">
        <v>3.29</v>
      </c>
      <c r="CQ356">
        <v>4.1900000000000004</v>
      </c>
      <c r="CR356">
        <v>166146</v>
      </c>
      <c r="CS356">
        <v>0</v>
      </c>
      <c r="CT356">
        <v>4779.4448890000003</v>
      </c>
      <c r="CU356">
        <v>100</v>
      </c>
      <c r="CV356">
        <v>14767</v>
      </c>
      <c r="CW356">
        <v>3.1025E-2</v>
      </c>
      <c r="CX356">
        <v>0</v>
      </c>
      <c r="CY356">
        <v>2.9020000000000001E-3</v>
      </c>
      <c r="CZ356">
        <v>154</v>
      </c>
      <c r="DA356" t="s">
        <v>555</v>
      </c>
      <c r="DB356" t="s">
        <v>319</v>
      </c>
      <c r="DC356" t="s">
        <v>556</v>
      </c>
      <c r="DD356">
        <v>-85.542681999999999</v>
      </c>
      <c r="DE356">
        <v>34.866430000000001</v>
      </c>
      <c r="DF356">
        <v>34.866430000000001</v>
      </c>
      <c r="DG356">
        <v>-85.542681999999999</v>
      </c>
      <c r="DH356">
        <v>2.496E-3</v>
      </c>
      <c r="DI356">
        <v>2.9020000000000001E-3</v>
      </c>
      <c r="DJ356">
        <v>58</v>
      </c>
      <c r="DK356">
        <v>5970</v>
      </c>
      <c r="DL356">
        <v>0</v>
      </c>
      <c r="DM356">
        <v>6310</v>
      </c>
      <c r="DN356">
        <v>0</v>
      </c>
      <c r="DO356">
        <v>6570</v>
      </c>
      <c r="DP356">
        <v>0</v>
      </c>
      <c r="DQ356">
        <v>6540</v>
      </c>
      <c r="DR356">
        <v>0</v>
      </c>
      <c r="DS356">
        <v>6340</v>
      </c>
      <c r="DT356">
        <v>5.5</v>
      </c>
      <c r="DU356">
        <v>6090</v>
      </c>
      <c r="DV356">
        <v>5.5</v>
      </c>
      <c r="DW356">
        <v>7110</v>
      </c>
      <c r="DX356">
        <v>5.5</v>
      </c>
      <c r="DY356">
        <v>7110</v>
      </c>
      <c r="DZ356">
        <v>5.5</v>
      </c>
      <c r="EA356">
        <v>7100</v>
      </c>
      <c r="EB356">
        <v>5.5</v>
      </c>
      <c r="EC356">
        <v>7140</v>
      </c>
      <c r="ED356">
        <v>5.5</v>
      </c>
      <c r="EE356">
        <v>1.3140000000000001E-3</v>
      </c>
    </row>
    <row r="357" spans="1:135" x14ac:dyDescent="0.3">
      <c r="A357">
        <v>355</v>
      </c>
      <c r="B357" t="s">
        <v>135</v>
      </c>
      <c r="C357">
        <v>59</v>
      </c>
      <c r="D357">
        <v>399</v>
      </c>
      <c r="E357" t="s">
        <v>135</v>
      </c>
      <c r="F357">
        <v>4460188</v>
      </c>
      <c r="G357" t="s">
        <v>136</v>
      </c>
      <c r="H357" s="1">
        <v>41421</v>
      </c>
      <c r="I357" t="s">
        <v>550</v>
      </c>
      <c r="J357" t="s">
        <v>551</v>
      </c>
      <c r="K357" t="s">
        <v>139</v>
      </c>
      <c r="L357" t="s">
        <v>169</v>
      </c>
      <c r="M357">
        <v>0</v>
      </c>
      <c r="N357">
        <v>0</v>
      </c>
      <c r="O357">
        <v>0</v>
      </c>
      <c r="P357" t="s">
        <v>179</v>
      </c>
      <c r="Q357" t="s">
        <v>170</v>
      </c>
      <c r="R357" t="s">
        <v>180</v>
      </c>
      <c r="S357" t="s">
        <v>180</v>
      </c>
      <c r="T357" t="s">
        <v>181</v>
      </c>
      <c r="U357">
        <v>2</v>
      </c>
      <c r="V357" t="s">
        <v>423</v>
      </c>
      <c r="W357" t="s">
        <v>183</v>
      </c>
      <c r="X357" t="s">
        <v>147</v>
      </c>
      <c r="Y357" t="s">
        <v>148</v>
      </c>
      <c r="Z357">
        <v>0</v>
      </c>
      <c r="AA357" t="s">
        <v>175</v>
      </c>
      <c r="AB357" t="s">
        <v>255</v>
      </c>
      <c r="AC357" t="s">
        <v>552</v>
      </c>
      <c r="AD357">
        <v>3.722464</v>
      </c>
      <c r="AE357">
        <v>34.864085000000003</v>
      </c>
      <c r="AF357">
        <v>-85.539901999999998</v>
      </c>
      <c r="AG357">
        <v>59</v>
      </c>
      <c r="AH357">
        <v>129</v>
      </c>
      <c r="AI357">
        <v>1603</v>
      </c>
      <c r="AJ357" t="s">
        <v>553</v>
      </c>
      <c r="AK357">
        <v>188</v>
      </c>
      <c r="AL357">
        <v>207</v>
      </c>
      <c r="AM357" t="s">
        <v>153</v>
      </c>
      <c r="AN357">
        <v>785.8</v>
      </c>
      <c r="AO357">
        <v>36.1</v>
      </c>
      <c r="AP357">
        <v>495.3</v>
      </c>
      <c r="AQ357">
        <v>-85.540774999999996</v>
      </c>
      <c r="AR357">
        <v>34.865096000000001</v>
      </c>
      <c r="AS357">
        <v>-85.541358000000002</v>
      </c>
      <c r="AT357">
        <v>34.863846000000002</v>
      </c>
      <c r="AU357" t="s">
        <v>552</v>
      </c>
      <c r="AV357">
        <v>1</v>
      </c>
      <c r="AW357">
        <v>83</v>
      </c>
      <c r="AX357">
        <v>136</v>
      </c>
      <c r="AY357">
        <v>0</v>
      </c>
      <c r="AZ357">
        <v>50</v>
      </c>
      <c r="BA357">
        <v>8.41</v>
      </c>
      <c r="BB357">
        <v>7.95</v>
      </c>
      <c r="BC357">
        <v>1146.7</v>
      </c>
      <c r="BD357">
        <v>1161.7</v>
      </c>
      <c r="BE357">
        <v>1176.5</v>
      </c>
      <c r="BF357">
        <v>45</v>
      </c>
      <c r="BG357">
        <v>50.5</v>
      </c>
      <c r="BH357">
        <v>0</v>
      </c>
      <c r="BI357" s="1">
        <v>44173</v>
      </c>
      <c r="BJ357" t="s">
        <v>154</v>
      </c>
      <c r="BK357">
        <v>1.4090000000000001E-3</v>
      </c>
      <c r="BL357">
        <v>15033</v>
      </c>
      <c r="BM357">
        <v>14673</v>
      </c>
      <c r="BN357" t="s">
        <v>552</v>
      </c>
      <c r="BO357" t="s">
        <v>554</v>
      </c>
      <c r="BP357">
        <v>1</v>
      </c>
      <c r="BQ357">
        <v>13600</v>
      </c>
      <c r="BR357">
        <v>6</v>
      </c>
      <c r="BS357">
        <v>1</v>
      </c>
      <c r="BT357">
        <v>2</v>
      </c>
      <c r="BU357">
        <v>1</v>
      </c>
      <c r="BV357">
        <v>1</v>
      </c>
      <c r="BW357">
        <v>2</v>
      </c>
      <c r="BX357">
        <v>0</v>
      </c>
      <c r="BY357">
        <v>4</v>
      </c>
      <c r="BZ357" t="s">
        <v>156</v>
      </c>
      <c r="CA357">
        <v>83</v>
      </c>
      <c r="CB357">
        <v>136</v>
      </c>
      <c r="CC357">
        <v>0</v>
      </c>
      <c r="CD357" t="s">
        <v>157</v>
      </c>
      <c r="CE357" t="s">
        <v>157</v>
      </c>
      <c r="CF357">
        <v>0</v>
      </c>
      <c r="CG357">
        <v>50</v>
      </c>
      <c r="CH357">
        <v>2740</v>
      </c>
      <c r="CI357" t="s">
        <v>158</v>
      </c>
      <c r="CJ357">
        <v>0</v>
      </c>
      <c r="CK357">
        <v>1.362822</v>
      </c>
      <c r="CL357">
        <v>14</v>
      </c>
      <c r="CM357" t="s">
        <v>159</v>
      </c>
      <c r="CN357">
        <v>2740</v>
      </c>
      <c r="CO357">
        <v>166084</v>
      </c>
      <c r="CP357">
        <v>2.98</v>
      </c>
      <c r="CQ357">
        <v>4.34</v>
      </c>
      <c r="CR357">
        <v>166084</v>
      </c>
      <c r="CS357">
        <v>0</v>
      </c>
      <c r="CT357">
        <v>7195.6992730000002</v>
      </c>
      <c r="CU357">
        <v>100</v>
      </c>
      <c r="CV357">
        <v>14705</v>
      </c>
      <c r="CW357">
        <v>4.3507999999999998E-2</v>
      </c>
      <c r="CX357">
        <v>0</v>
      </c>
      <c r="CY357">
        <v>1.4090000000000001E-3</v>
      </c>
      <c r="CZ357">
        <v>155</v>
      </c>
      <c r="DA357" t="s">
        <v>593</v>
      </c>
      <c r="DB357" t="s">
        <v>319</v>
      </c>
      <c r="DC357" t="s">
        <v>594</v>
      </c>
      <c r="DD357">
        <v>-85.539933000000005</v>
      </c>
      <c r="DE357">
        <v>34.864063999999999</v>
      </c>
      <c r="DF357">
        <v>34.864063999999999</v>
      </c>
      <c r="DG357">
        <v>-85.539933000000005</v>
      </c>
      <c r="DH357">
        <v>1.304E-3</v>
      </c>
      <c r="DI357">
        <v>1.4090000000000001E-3</v>
      </c>
      <c r="DJ357">
        <v>59</v>
      </c>
      <c r="DK357">
        <v>8710</v>
      </c>
      <c r="DL357">
        <v>4</v>
      </c>
      <c r="DM357">
        <v>11000</v>
      </c>
      <c r="DN357">
        <v>4</v>
      </c>
      <c r="DO357">
        <v>10700</v>
      </c>
      <c r="DP357">
        <v>4</v>
      </c>
      <c r="DQ357">
        <v>9350</v>
      </c>
      <c r="DR357">
        <v>0</v>
      </c>
      <c r="DS357">
        <v>9070</v>
      </c>
      <c r="DT357">
        <v>5.8</v>
      </c>
      <c r="DU357">
        <v>10600</v>
      </c>
      <c r="DV357">
        <v>5.8</v>
      </c>
      <c r="DW357">
        <v>10100</v>
      </c>
      <c r="DX357">
        <v>5.8</v>
      </c>
      <c r="DY357">
        <v>9830</v>
      </c>
      <c r="DZ357">
        <v>5.8</v>
      </c>
      <c r="EA357">
        <v>9820</v>
      </c>
      <c r="EB357">
        <v>5.8</v>
      </c>
      <c r="EC357">
        <v>9100</v>
      </c>
      <c r="ED357">
        <v>5.8</v>
      </c>
      <c r="EE357">
        <v>1.317E-3</v>
      </c>
    </row>
    <row r="358" spans="1:135" x14ac:dyDescent="0.3">
      <c r="A358">
        <v>356</v>
      </c>
      <c r="B358" t="s">
        <v>135</v>
      </c>
      <c r="C358">
        <v>60</v>
      </c>
      <c r="D358">
        <v>397</v>
      </c>
      <c r="E358" t="s">
        <v>135</v>
      </c>
      <c r="F358">
        <v>4464712</v>
      </c>
      <c r="G358" t="s">
        <v>136</v>
      </c>
      <c r="H358" s="1">
        <v>41424</v>
      </c>
      <c r="I358" t="s">
        <v>550</v>
      </c>
      <c r="J358" t="s">
        <v>551</v>
      </c>
      <c r="K358" t="s">
        <v>139</v>
      </c>
      <c r="L358" t="s">
        <v>140</v>
      </c>
      <c r="M358">
        <v>0</v>
      </c>
      <c r="N358">
        <v>0</v>
      </c>
      <c r="O358">
        <v>0</v>
      </c>
      <c r="P358" t="s">
        <v>282</v>
      </c>
      <c r="Q358" t="s">
        <v>170</v>
      </c>
      <c r="R358" t="s">
        <v>180</v>
      </c>
      <c r="S358" t="s">
        <v>180</v>
      </c>
      <c r="T358" t="s">
        <v>181</v>
      </c>
      <c r="U358">
        <v>2</v>
      </c>
      <c r="V358" t="s">
        <v>182</v>
      </c>
      <c r="W358" t="s">
        <v>183</v>
      </c>
      <c r="X358" t="s">
        <v>147</v>
      </c>
      <c r="Y358" t="s">
        <v>148</v>
      </c>
      <c r="Z358">
        <v>0</v>
      </c>
      <c r="AA358" t="s">
        <v>198</v>
      </c>
      <c r="AB358" t="s">
        <v>341</v>
      </c>
      <c r="AC358" t="s">
        <v>552</v>
      </c>
      <c r="AD358">
        <v>3.3886039999999999</v>
      </c>
      <c r="AE358">
        <v>34.864294000000001</v>
      </c>
      <c r="AF358">
        <v>-85.541269</v>
      </c>
      <c r="AG358">
        <v>59</v>
      </c>
      <c r="AH358">
        <v>129</v>
      </c>
      <c r="AI358">
        <v>1603</v>
      </c>
      <c r="AJ358" t="s">
        <v>553</v>
      </c>
      <c r="AK358">
        <v>188</v>
      </c>
      <c r="AL358">
        <v>207</v>
      </c>
      <c r="AM358" t="s">
        <v>153</v>
      </c>
      <c r="AN358">
        <v>785.8</v>
      </c>
      <c r="AO358">
        <v>36.1</v>
      </c>
      <c r="AP358">
        <v>495.3</v>
      </c>
      <c r="AQ358">
        <v>-85.540774999999996</v>
      </c>
      <c r="AR358">
        <v>34.865096000000001</v>
      </c>
      <c r="AS358">
        <v>-85.541358000000002</v>
      </c>
      <c r="AT358">
        <v>34.863846000000002</v>
      </c>
      <c r="AU358" t="s">
        <v>552</v>
      </c>
      <c r="AV358">
        <v>1</v>
      </c>
      <c r="AW358">
        <v>83</v>
      </c>
      <c r="AX358">
        <v>136</v>
      </c>
      <c r="AY358">
        <v>0</v>
      </c>
      <c r="AZ358">
        <v>50</v>
      </c>
      <c r="BA358">
        <v>8.41</v>
      </c>
      <c r="BB358">
        <v>7.95</v>
      </c>
      <c r="BC358">
        <v>1146.7</v>
      </c>
      <c r="BD358">
        <v>1161.7</v>
      </c>
      <c r="BE358">
        <v>1176.5</v>
      </c>
      <c r="BF358">
        <v>45</v>
      </c>
      <c r="BG358">
        <v>50.5</v>
      </c>
      <c r="BH358">
        <v>0</v>
      </c>
      <c r="BI358" s="1">
        <v>44173</v>
      </c>
      <c r="BJ358" t="s">
        <v>154</v>
      </c>
      <c r="BK358">
        <v>1.4090000000000001E-3</v>
      </c>
      <c r="BL358">
        <v>15033</v>
      </c>
      <c r="BM358">
        <v>14673</v>
      </c>
      <c r="BN358" t="s">
        <v>552</v>
      </c>
      <c r="BO358" t="s">
        <v>554</v>
      </c>
      <c r="BP358">
        <v>1</v>
      </c>
      <c r="BQ358">
        <v>13600</v>
      </c>
      <c r="BR358">
        <v>6</v>
      </c>
      <c r="BS358">
        <v>1</v>
      </c>
      <c r="BT358">
        <v>2</v>
      </c>
      <c r="BU358">
        <v>1</v>
      </c>
      <c r="BV358">
        <v>1</v>
      </c>
      <c r="BW358">
        <v>2</v>
      </c>
      <c r="BX358">
        <v>0</v>
      </c>
      <c r="BY358">
        <v>4</v>
      </c>
      <c r="BZ358" t="s">
        <v>156</v>
      </c>
      <c r="CA358">
        <v>83</v>
      </c>
      <c r="CB358">
        <v>136</v>
      </c>
      <c r="CC358">
        <v>0</v>
      </c>
      <c r="CD358" t="s">
        <v>157</v>
      </c>
      <c r="CE358" t="s">
        <v>157</v>
      </c>
      <c r="CF358">
        <v>0</v>
      </c>
      <c r="CG358">
        <v>50</v>
      </c>
      <c r="CH358">
        <v>2740</v>
      </c>
      <c r="CI358" t="s">
        <v>158</v>
      </c>
      <c r="CJ358">
        <v>0</v>
      </c>
      <c r="CK358">
        <v>1.362822</v>
      </c>
      <c r="CL358">
        <v>14</v>
      </c>
      <c r="CM358" t="s">
        <v>159</v>
      </c>
      <c r="CN358">
        <v>2740</v>
      </c>
      <c r="CO358">
        <v>166084</v>
      </c>
      <c r="CP358">
        <v>2.98</v>
      </c>
      <c r="CQ358">
        <v>4.34</v>
      </c>
      <c r="CR358">
        <v>166084</v>
      </c>
      <c r="CS358">
        <v>0</v>
      </c>
      <c r="CT358">
        <v>7195.6992730000002</v>
      </c>
      <c r="CU358">
        <v>100</v>
      </c>
      <c r="CV358">
        <v>14705</v>
      </c>
      <c r="CW358">
        <v>4.3507999999999998E-2</v>
      </c>
      <c r="CX358">
        <v>0</v>
      </c>
      <c r="CY358">
        <v>1.4090000000000001E-3</v>
      </c>
      <c r="CZ358">
        <v>155</v>
      </c>
      <c r="DA358" t="s">
        <v>593</v>
      </c>
      <c r="DB358" t="s">
        <v>319</v>
      </c>
      <c r="DC358" t="s">
        <v>594</v>
      </c>
      <c r="DD358">
        <v>-85.539933000000005</v>
      </c>
      <c r="DE358">
        <v>34.864063999999999</v>
      </c>
      <c r="DF358">
        <v>34.864063999999999</v>
      </c>
      <c r="DG358">
        <v>-85.539933000000005</v>
      </c>
      <c r="DH358">
        <v>1.304E-3</v>
      </c>
      <c r="DI358">
        <v>1.4090000000000001E-3</v>
      </c>
      <c r="DJ358">
        <v>59</v>
      </c>
      <c r="DK358">
        <v>8710</v>
      </c>
      <c r="DL358">
        <v>4</v>
      </c>
      <c r="DM358">
        <v>11000</v>
      </c>
      <c r="DN358">
        <v>4</v>
      </c>
      <c r="DO358">
        <v>10700</v>
      </c>
      <c r="DP358">
        <v>4</v>
      </c>
      <c r="DQ358">
        <v>9350</v>
      </c>
      <c r="DR358">
        <v>0</v>
      </c>
      <c r="DS358">
        <v>9070</v>
      </c>
      <c r="DT358">
        <v>5.8</v>
      </c>
      <c r="DU358">
        <v>10600</v>
      </c>
      <c r="DV358">
        <v>5.8</v>
      </c>
      <c r="DW358">
        <v>10100</v>
      </c>
      <c r="DX358">
        <v>5.8</v>
      </c>
      <c r="DY358">
        <v>9830</v>
      </c>
      <c r="DZ358">
        <v>5.8</v>
      </c>
      <c r="EA358">
        <v>9820</v>
      </c>
      <c r="EB358">
        <v>5.8</v>
      </c>
      <c r="EC358">
        <v>9100</v>
      </c>
      <c r="ED358">
        <v>5.8</v>
      </c>
      <c r="EE358">
        <v>0</v>
      </c>
    </row>
    <row r="359" spans="1:135" x14ac:dyDescent="0.3">
      <c r="A359">
        <v>357</v>
      </c>
      <c r="B359" t="s">
        <v>135</v>
      </c>
      <c r="C359">
        <v>135</v>
      </c>
      <c r="D359">
        <v>385</v>
      </c>
      <c r="E359" t="s">
        <v>135</v>
      </c>
      <c r="F359">
        <v>4508483</v>
      </c>
      <c r="G359" t="s">
        <v>136</v>
      </c>
      <c r="H359" s="1">
        <v>41475</v>
      </c>
      <c r="I359" t="s">
        <v>550</v>
      </c>
      <c r="J359" t="s">
        <v>551</v>
      </c>
      <c r="K359" t="s">
        <v>139</v>
      </c>
      <c r="L359" t="s">
        <v>140</v>
      </c>
      <c r="M359">
        <v>0</v>
      </c>
      <c r="N359">
        <v>0</v>
      </c>
      <c r="O359">
        <v>0</v>
      </c>
      <c r="P359" t="s">
        <v>141</v>
      </c>
      <c r="Q359" t="s">
        <v>142</v>
      </c>
      <c r="R359" t="s">
        <v>176</v>
      </c>
      <c r="S359" t="s">
        <v>202</v>
      </c>
      <c r="T359" t="s">
        <v>187</v>
      </c>
      <c r="U359">
        <v>1</v>
      </c>
      <c r="V359" t="s">
        <v>145</v>
      </c>
      <c r="W359" t="s">
        <v>146</v>
      </c>
      <c r="X359" t="s">
        <v>147</v>
      </c>
      <c r="Y359" t="s">
        <v>148</v>
      </c>
      <c r="Z359">
        <v>51</v>
      </c>
      <c r="AA359" t="s">
        <v>149</v>
      </c>
      <c r="AB359" t="s">
        <v>168</v>
      </c>
      <c r="AC359" t="s">
        <v>552</v>
      </c>
      <c r="AD359">
        <v>3.3119999999999998</v>
      </c>
      <c r="AE359">
        <v>34.865271</v>
      </c>
      <c r="AF359">
        <v>-85.540628999999996</v>
      </c>
      <c r="AG359">
        <v>59</v>
      </c>
      <c r="AH359">
        <v>129</v>
      </c>
      <c r="AI359">
        <v>1603</v>
      </c>
      <c r="AJ359" t="s">
        <v>553</v>
      </c>
      <c r="AK359">
        <v>188</v>
      </c>
      <c r="AL359">
        <v>207</v>
      </c>
      <c r="AM359" t="s">
        <v>153</v>
      </c>
      <c r="AN359">
        <v>785.8</v>
      </c>
      <c r="AO359">
        <v>36.1</v>
      </c>
      <c r="AP359">
        <v>495.3</v>
      </c>
      <c r="AQ359">
        <v>-85.540774999999996</v>
      </c>
      <c r="AR359">
        <v>34.865096000000001</v>
      </c>
      <c r="AS359">
        <v>-85.541358000000002</v>
      </c>
      <c r="AT359">
        <v>34.863846000000002</v>
      </c>
      <c r="AU359" t="s">
        <v>552</v>
      </c>
      <c r="AV359">
        <v>1</v>
      </c>
      <c r="AW359">
        <v>83</v>
      </c>
      <c r="AX359">
        <v>136</v>
      </c>
      <c r="AY359">
        <v>0</v>
      </c>
      <c r="AZ359">
        <v>50</v>
      </c>
      <c r="BA359">
        <v>8.41</v>
      </c>
      <c r="BB359">
        <v>7.95</v>
      </c>
      <c r="BC359">
        <v>1146.7</v>
      </c>
      <c r="BD359">
        <v>1161.7</v>
      </c>
      <c r="BE359">
        <v>1176.5</v>
      </c>
      <c r="BF359">
        <v>45</v>
      </c>
      <c r="BG359">
        <v>50.5</v>
      </c>
      <c r="BH359">
        <v>0</v>
      </c>
      <c r="BI359" s="1">
        <v>44173</v>
      </c>
      <c r="BJ359" t="s">
        <v>154</v>
      </c>
      <c r="BK359">
        <v>1.4090000000000001E-3</v>
      </c>
      <c r="BL359">
        <v>15033</v>
      </c>
      <c r="BM359">
        <v>14673</v>
      </c>
      <c r="BN359" t="s">
        <v>552</v>
      </c>
      <c r="BO359" t="s">
        <v>554</v>
      </c>
      <c r="BP359">
        <v>1</v>
      </c>
      <c r="BQ359">
        <v>13600</v>
      </c>
      <c r="BR359">
        <v>6</v>
      </c>
      <c r="BS359">
        <v>1</v>
      </c>
      <c r="BT359">
        <v>2</v>
      </c>
      <c r="BU359">
        <v>1</v>
      </c>
      <c r="BV359">
        <v>1</v>
      </c>
      <c r="BW359">
        <v>2</v>
      </c>
      <c r="BX359">
        <v>0</v>
      </c>
      <c r="BY359">
        <v>4</v>
      </c>
      <c r="BZ359" t="s">
        <v>156</v>
      </c>
      <c r="CA359">
        <v>83</v>
      </c>
      <c r="CB359">
        <v>136</v>
      </c>
      <c r="CC359">
        <v>0</v>
      </c>
      <c r="CD359" t="s">
        <v>157</v>
      </c>
      <c r="CE359" t="s">
        <v>157</v>
      </c>
      <c r="CF359">
        <v>0</v>
      </c>
      <c r="CG359">
        <v>50</v>
      </c>
      <c r="CH359">
        <v>2740</v>
      </c>
      <c r="CI359" t="s">
        <v>158</v>
      </c>
      <c r="CJ359">
        <v>0</v>
      </c>
      <c r="CK359">
        <v>1.362822</v>
      </c>
      <c r="CL359">
        <v>14</v>
      </c>
      <c r="CM359" t="s">
        <v>159</v>
      </c>
      <c r="CN359">
        <v>2740</v>
      </c>
      <c r="CO359">
        <v>166084</v>
      </c>
      <c r="CP359">
        <v>2.98</v>
      </c>
      <c r="CQ359">
        <v>4.34</v>
      </c>
      <c r="CR359">
        <v>166084</v>
      </c>
      <c r="CS359">
        <v>0</v>
      </c>
      <c r="CT359">
        <v>7195.6992730000002</v>
      </c>
      <c r="CU359">
        <v>100</v>
      </c>
      <c r="CV359">
        <v>14705</v>
      </c>
      <c r="CW359">
        <v>4.3507999999999998E-2</v>
      </c>
      <c r="CX359">
        <v>0</v>
      </c>
      <c r="CY359">
        <v>1.4090000000000001E-3</v>
      </c>
      <c r="CZ359">
        <v>155</v>
      </c>
      <c r="DA359" t="s">
        <v>593</v>
      </c>
      <c r="DB359" t="s">
        <v>319</v>
      </c>
      <c r="DC359" t="s">
        <v>594</v>
      </c>
      <c r="DD359">
        <v>-85.539933000000005</v>
      </c>
      <c r="DE359">
        <v>34.864063999999999</v>
      </c>
      <c r="DF359">
        <v>34.864063999999999</v>
      </c>
      <c r="DG359">
        <v>-85.539933000000005</v>
      </c>
      <c r="DH359">
        <v>1.304E-3</v>
      </c>
      <c r="DI359">
        <v>1.4090000000000001E-3</v>
      </c>
      <c r="DJ359">
        <v>59</v>
      </c>
      <c r="DK359">
        <v>8710</v>
      </c>
      <c r="DL359">
        <v>4</v>
      </c>
      <c r="DM359">
        <v>11000</v>
      </c>
      <c r="DN359">
        <v>4</v>
      </c>
      <c r="DO359">
        <v>10700</v>
      </c>
      <c r="DP359">
        <v>4</v>
      </c>
      <c r="DQ359">
        <v>9350</v>
      </c>
      <c r="DR359">
        <v>0</v>
      </c>
      <c r="DS359">
        <v>9070</v>
      </c>
      <c r="DT359">
        <v>5.8</v>
      </c>
      <c r="DU359">
        <v>10600</v>
      </c>
      <c r="DV359">
        <v>5.8</v>
      </c>
      <c r="DW359">
        <v>10100</v>
      </c>
      <c r="DX359">
        <v>5.8</v>
      </c>
      <c r="DY359">
        <v>9830</v>
      </c>
      <c r="DZ359">
        <v>5.8</v>
      </c>
      <c r="EA359">
        <v>9820</v>
      </c>
      <c r="EB359">
        <v>5.8</v>
      </c>
      <c r="EC359">
        <v>9100</v>
      </c>
      <c r="ED359">
        <v>5.8</v>
      </c>
      <c r="EE359">
        <v>2.2800000000000001E-4</v>
      </c>
    </row>
    <row r="360" spans="1:135" x14ac:dyDescent="0.3">
      <c r="A360">
        <v>358</v>
      </c>
      <c r="B360" t="s">
        <v>135</v>
      </c>
      <c r="C360">
        <v>316</v>
      </c>
      <c r="D360">
        <v>211</v>
      </c>
      <c r="E360" t="s">
        <v>135</v>
      </c>
      <c r="F360">
        <v>5912454</v>
      </c>
      <c r="G360" t="s">
        <v>595</v>
      </c>
      <c r="H360" s="1">
        <v>42622</v>
      </c>
      <c r="I360" t="s">
        <v>550</v>
      </c>
      <c r="J360" t="s">
        <v>551</v>
      </c>
      <c r="K360" t="s">
        <v>596</v>
      </c>
      <c r="L360" t="s">
        <v>140</v>
      </c>
      <c r="M360">
        <v>0</v>
      </c>
      <c r="N360">
        <v>0</v>
      </c>
      <c r="O360">
        <v>0</v>
      </c>
      <c r="P360" t="s">
        <v>248</v>
      </c>
      <c r="Q360" t="s">
        <v>249</v>
      </c>
      <c r="R360" t="s">
        <v>180</v>
      </c>
      <c r="S360" t="s">
        <v>180</v>
      </c>
      <c r="T360" t="s">
        <v>271</v>
      </c>
      <c r="U360">
        <v>2</v>
      </c>
      <c r="V360" t="s">
        <v>251</v>
      </c>
      <c r="W360" t="s">
        <v>366</v>
      </c>
      <c r="X360" t="s">
        <v>281</v>
      </c>
      <c r="Y360" t="s">
        <v>148</v>
      </c>
      <c r="Z360">
        <v>0</v>
      </c>
      <c r="AA360" t="s">
        <v>198</v>
      </c>
      <c r="AB360" t="s">
        <v>199</v>
      </c>
      <c r="AC360" t="s">
        <v>552</v>
      </c>
      <c r="AD360">
        <v>3.7610000000000001</v>
      </c>
      <c r="AE360">
        <v>34.864438999999997</v>
      </c>
      <c r="AF360">
        <v>-85.539364000000006</v>
      </c>
      <c r="AG360">
        <v>59</v>
      </c>
      <c r="AH360">
        <v>129</v>
      </c>
      <c r="AI360">
        <v>1603</v>
      </c>
      <c r="AJ360" t="s">
        <v>553</v>
      </c>
      <c r="AK360">
        <v>188</v>
      </c>
      <c r="AL360">
        <v>207</v>
      </c>
      <c r="AM360" t="s">
        <v>153</v>
      </c>
      <c r="AN360">
        <v>785.8</v>
      </c>
      <c r="AO360">
        <v>36.1</v>
      </c>
      <c r="AP360">
        <v>495.3</v>
      </c>
      <c r="AQ360">
        <v>-85.540774999999996</v>
      </c>
      <c r="AR360">
        <v>34.865096000000001</v>
      </c>
      <c r="AS360">
        <v>-85.541358000000002</v>
      </c>
      <c r="AT360">
        <v>34.863846000000002</v>
      </c>
      <c r="AU360" t="s">
        <v>552</v>
      </c>
      <c r="AV360">
        <v>1</v>
      </c>
      <c r="AW360">
        <v>83</v>
      </c>
      <c r="AX360">
        <v>136</v>
      </c>
      <c r="AY360">
        <v>0</v>
      </c>
      <c r="AZ360">
        <v>50</v>
      </c>
      <c r="BA360">
        <v>8.41</v>
      </c>
      <c r="BB360">
        <v>7.95</v>
      </c>
      <c r="BC360">
        <v>1146.7</v>
      </c>
      <c r="BD360">
        <v>1161.7</v>
      </c>
      <c r="BE360">
        <v>1176.5</v>
      </c>
      <c r="BF360">
        <v>45</v>
      </c>
      <c r="BG360">
        <v>50.5</v>
      </c>
      <c r="BH360">
        <v>0</v>
      </c>
      <c r="BI360" s="1">
        <v>44173</v>
      </c>
      <c r="BJ360" t="s">
        <v>154</v>
      </c>
      <c r="BK360">
        <v>1.4090000000000001E-3</v>
      </c>
      <c r="BL360">
        <v>15033</v>
      </c>
      <c r="BM360">
        <v>14673</v>
      </c>
      <c r="BN360" t="s">
        <v>552</v>
      </c>
      <c r="BO360" t="s">
        <v>554</v>
      </c>
      <c r="BP360">
        <v>1</v>
      </c>
      <c r="BQ360">
        <v>13600</v>
      </c>
      <c r="BR360">
        <v>6</v>
      </c>
      <c r="BS360">
        <v>1</v>
      </c>
      <c r="BT360">
        <v>2</v>
      </c>
      <c r="BU360">
        <v>1</v>
      </c>
      <c r="BV360">
        <v>1</v>
      </c>
      <c r="BW360">
        <v>2</v>
      </c>
      <c r="BX360">
        <v>0</v>
      </c>
      <c r="BY360">
        <v>4</v>
      </c>
      <c r="BZ360" t="s">
        <v>156</v>
      </c>
      <c r="CA360">
        <v>83</v>
      </c>
      <c r="CB360">
        <v>136</v>
      </c>
      <c r="CC360">
        <v>0</v>
      </c>
      <c r="CD360" t="s">
        <v>157</v>
      </c>
      <c r="CE360" t="s">
        <v>157</v>
      </c>
      <c r="CF360">
        <v>0</v>
      </c>
      <c r="CG360">
        <v>50</v>
      </c>
      <c r="CH360">
        <v>2740</v>
      </c>
      <c r="CI360" t="s">
        <v>158</v>
      </c>
      <c r="CJ360">
        <v>0</v>
      </c>
      <c r="CK360">
        <v>1.362822</v>
      </c>
      <c r="CL360">
        <v>14</v>
      </c>
      <c r="CM360" t="s">
        <v>159</v>
      </c>
      <c r="CN360">
        <v>2740</v>
      </c>
      <c r="CO360">
        <v>166084</v>
      </c>
      <c r="CP360">
        <v>2.98</v>
      </c>
      <c r="CQ360">
        <v>4.34</v>
      </c>
      <c r="CR360">
        <v>166084</v>
      </c>
      <c r="CS360">
        <v>0</v>
      </c>
      <c r="CT360">
        <v>7195.6992730000002</v>
      </c>
      <c r="CU360">
        <v>100</v>
      </c>
      <c r="CV360">
        <v>14705</v>
      </c>
      <c r="CW360">
        <v>4.3507999999999998E-2</v>
      </c>
      <c r="CX360">
        <v>0</v>
      </c>
      <c r="CY360">
        <v>1.4090000000000001E-3</v>
      </c>
      <c r="CZ360">
        <v>155</v>
      </c>
      <c r="DA360" t="s">
        <v>593</v>
      </c>
      <c r="DB360" t="s">
        <v>319</v>
      </c>
      <c r="DC360" t="s">
        <v>594</v>
      </c>
      <c r="DD360">
        <v>-85.539933000000005</v>
      </c>
      <c r="DE360">
        <v>34.864063999999999</v>
      </c>
      <c r="DF360">
        <v>34.864063999999999</v>
      </c>
      <c r="DG360">
        <v>-85.539933000000005</v>
      </c>
      <c r="DH360">
        <v>1.304E-3</v>
      </c>
      <c r="DI360">
        <v>1.4090000000000001E-3</v>
      </c>
      <c r="DJ360">
        <v>59</v>
      </c>
      <c r="DK360">
        <v>8710</v>
      </c>
      <c r="DL360">
        <v>4</v>
      </c>
      <c r="DM360">
        <v>11000</v>
      </c>
      <c r="DN360">
        <v>4</v>
      </c>
      <c r="DO360">
        <v>10700</v>
      </c>
      <c r="DP360">
        <v>4</v>
      </c>
      <c r="DQ360">
        <v>9350</v>
      </c>
      <c r="DR360">
        <v>0</v>
      </c>
      <c r="DS360">
        <v>9070</v>
      </c>
      <c r="DT360">
        <v>5.8</v>
      </c>
      <c r="DU360">
        <v>10600</v>
      </c>
      <c r="DV360">
        <v>5.8</v>
      </c>
      <c r="DW360">
        <v>10100</v>
      </c>
      <c r="DX360">
        <v>5.8</v>
      </c>
      <c r="DY360">
        <v>9830</v>
      </c>
      <c r="DZ360">
        <v>5.8</v>
      </c>
      <c r="EA360">
        <v>9820</v>
      </c>
      <c r="EB360">
        <v>5.8</v>
      </c>
      <c r="EC360">
        <v>9100</v>
      </c>
      <c r="ED360">
        <v>5.8</v>
      </c>
      <c r="EE360">
        <v>1.557E-3</v>
      </c>
    </row>
    <row r="361" spans="1:135" x14ac:dyDescent="0.3">
      <c r="A361">
        <v>359</v>
      </c>
      <c r="B361" t="s">
        <v>135</v>
      </c>
      <c r="C361">
        <v>367</v>
      </c>
      <c r="D361">
        <v>304</v>
      </c>
      <c r="E361" t="s">
        <v>135</v>
      </c>
      <c r="F361">
        <v>5207398</v>
      </c>
      <c r="G361" t="s">
        <v>136</v>
      </c>
      <c r="H361" s="1">
        <v>42068</v>
      </c>
      <c r="I361" t="s">
        <v>550</v>
      </c>
      <c r="J361" t="s">
        <v>551</v>
      </c>
      <c r="K361" t="s">
        <v>139</v>
      </c>
      <c r="L361" t="s">
        <v>140</v>
      </c>
      <c r="M361">
        <v>0</v>
      </c>
      <c r="N361">
        <v>0</v>
      </c>
      <c r="O361">
        <v>0</v>
      </c>
      <c r="P361" t="s">
        <v>141</v>
      </c>
      <c r="Q361" t="s">
        <v>142</v>
      </c>
      <c r="R361" t="s">
        <v>462</v>
      </c>
      <c r="S361" t="s">
        <v>462</v>
      </c>
      <c r="T361" t="s">
        <v>216</v>
      </c>
      <c r="U361">
        <v>1</v>
      </c>
      <c r="V361" t="s">
        <v>158</v>
      </c>
      <c r="W361" t="s">
        <v>146</v>
      </c>
      <c r="X361" t="s">
        <v>178</v>
      </c>
      <c r="Y361" t="s">
        <v>563</v>
      </c>
      <c r="Z361">
        <v>47</v>
      </c>
      <c r="AA361" t="s">
        <v>149</v>
      </c>
      <c r="AB361" t="s">
        <v>150</v>
      </c>
      <c r="AC361" t="s">
        <v>552</v>
      </c>
      <c r="AD361">
        <v>3.6963020000000002</v>
      </c>
      <c r="AE361">
        <v>34.863826000000003</v>
      </c>
      <c r="AF361">
        <v>-85.540238000000002</v>
      </c>
      <c r="AG361">
        <v>59</v>
      </c>
      <c r="AH361">
        <v>129</v>
      </c>
      <c r="AI361">
        <v>1603</v>
      </c>
      <c r="AJ361" t="s">
        <v>553</v>
      </c>
      <c r="AK361">
        <v>188</v>
      </c>
      <c r="AL361">
        <v>207</v>
      </c>
      <c r="AM361" t="s">
        <v>153</v>
      </c>
      <c r="AN361">
        <v>785.8</v>
      </c>
      <c r="AO361">
        <v>36.1</v>
      </c>
      <c r="AP361">
        <v>495.3</v>
      </c>
      <c r="AQ361">
        <v>-85.540774999999996</v>
      </c>
      <c r="AR361">
        <v>34.865096000000001</v>
      </c>
      <c r="AS361">
        <v>-85.541358000000002</v>
      </c>
      <c r="AT361">
        <v>34.863846000000002</v>
      </c>
      <c r="AU361" t="s">
        <v>552</v>
      </c>
      <c r="AV361">
        <v>1</v>
      </c>
      <c r="AW361">
        <v>83</v>
      </c>
      <c r="AX361">
        <v>136</v>
      </c>
      <c r="AY361">
        <v>0</v>
      </c>
      <c r="AZ361">
        <v>50</v>
      </c>
      <c r="BA361">
        <v>8.41</v>
      </c>
      <c r="BB361">
        <v>7.95</v>
      </c>
      <c r="BC361">
        <v>1146.7</v>
      </c>
      <c r="BD361">
        <v>1161.7</v>
      </c>
      <c r="BE361">
        <v>1176.5</v>
      </c>
      <c r="BF361">
        <v>45</v>
      </c>
      <c r="BG361">
        <v>50.5</v>
      </c>
      <c r="BH361">
        <v>0</v>
      </c>
      <c r="BI361" s="1">
        <v>44173</v>
      </c>
      <c r="BJ361" t="s">
        <v>154</v>
      </c>
      <c r="BK361">
        <v>1.4090000000000001E-3</v>
      </c>
      <c r="BL361">
        <v>15033</v>
      </c>
      <c r="BM361">
        <v>14673</v>
      </c>
      <c r="BN361" t="s">
        <v>552</v>
      </c>
      <c r="BO361" t="s">
        <v>554</v>
      </c>
      <c r="BP361">
        <v>1</v>
      </c>
      <c r="BQ361">
        <v>13600</v>
      </c>
      <c r="BR361">
        <v>6</v>
      </c>
      <c r="BS361">
        <v>1</v>
      </c>
      <c r="BT361">
        <v>2</v>
      </c>
      <c r="BU361">
        <v>1</v>
      </c>
      <c r="BV361">
        <v>1</v>
      </c>
      <c r="BW361">
        <v>2</v>
      </c>
      <c r="BX361">
        <v>0</v>
      </c>
      <c r="BY361">
        <v>4</v>
      </c>
      <c r="BZ361" t="s">
        <v>156</v>
      </c>
      <c r="CA361">
        <v>83</v>
      </c>
      <c r="CB361">
        <v>136</v>
      </c>
      <c r="CC361">
        <v>0</v>
      </c>
      <c r="CD361" t="s">
        <v>157</v>
      </c>
      <c r="CE361" t="s">
        <v>157</v>
      </c>
      <c r="CF361">
        <v>0</v>
      </c>
      <c r="CG361">
        <v>50</v>
      </c>
      <c r="CH361">
        <v>2740</v>
      </c>
      <c r="CI361" t="s">
        <v>158</v>
      </c>
      <c r="CJ361">
        <v>0</v>
      </c>
      <c r="CK361">
        <v>1.362822</v>
      </c>
      <c r="CL361">
        <v>14</v>
      </c>
      <c r="CM361" t="s">
        <v>159</v>
      </c>
      <c r="CN361">
        <v>2740</v>
      </c>
      <c r="CO361">
        <v>166084</v>
      </c>
      <c r="CP361">
        <v>2.98</v>
      </c>
      <c r="CQ361">
        <v>4.34</v>
      </c>
      <c r="CR361">
        <v>166084</v>
      </c>
      <c r="CS361">
        <v>0</v>
      </c>
      <c r="CT361">
        <v>7195.6992730000002</v>
      </c>
      <c r="CU361">
        <v>100</v>
      </c>
      <c r="CV361">
        <v>14705</v>
      </c>
      <c r="CW361">
        <v>4.3507999999999998E-2</v>
      </c>
      <c r="CX361">
        <v>0</v>
      </c>
      <c r="CY361">
        <v>1.4090000000000001E-3</v>
      </c>
      <c r="CZ361">
        <v>155</v>
      </c>
      <c r="DA361" t="s">
        <v>593</v>
      </c>
      <c r="DB361" t="s">
        <v>319</v>
      </c>
      <c r="DC361" t="s">
        <v>594</v>
      </c>
      <c r="DD361">
        <v>-85.539933000000005</v>
      </c>
      <c r="DE361">
        <v>34.864063999999999</v>
      </c>
      <c r="DF361">
        <v>34.864063999999999</v>
      </c>
      <c r="DG361">
        <v>-85.539933000000005</v>
      </c>
      <c r="DH361">
        <v>1.304E-3</v>
      </c>
      <c r="DI361">
        <v>1.4090000000000001E-3</v>
      </c>
      <c r="DJ361">
        <v>59</v>
      </c>
      <c r="DK361">
        <v>8710</v>
      </c>
      <c r="DL361">
        <v>4</v>
      </c>
      <c r="DM361">
        <v>11000</v>
      </c>
      <c r="DN361">
        <v>4</v>
      </c>
      <c r="DO361">
        <v>10700</v>
      </c>
      <c r="DP361">
        <v>4</v>
      </c>
      <c r="DQ361">
        <v>9350</v>
      </c>
      <c r="DR361">
        <v>0</v>
      </c>
      <c r="DS361">
        <v>9070</v>
      </c>
      <c r="DT361">
        <v>5.8</v>
      </c>
      <c r="DU361">
        <v>10600</v>
      </c>
      <c r="DV361">
        <v>5.8</v>
      </c>
      <c r="DW361">
        <v>10100</v>
      </c>
      <c r="DX361">
        <v>5.8</v>
      </c>
      <c r="DY361">
        <v>9830</v>
      </c>
      <c r="DZ361">
        <v>5.8</v>
      </c>
      <c r="EA361">
        <v>9820</v>
      </c>
      <c r="EB361">
        <v>5.8</v>
      </c>
      <c r="EC361">
        <v>9100</v>
      </c>
      <c r="ED361">
        <v>5.8</v>
      </c>
      <c r="EE361">
        <v>1.119E-3</v>
      </c>
    </row>
    <row r="362" spans="1:135" x14ac:dyDescent="0.3">
      <c r="A362">
        <v>360</v>
      </c>
      <c r="B362" t="s">
        <v>135</v>
      </c>
      <c r="C362">
        <v>328</v>
      </c>
      <c r="D362">
        <v>206</v>
      </c>
      <c r="E362" t="s">
        <v>135</v>
      </c>
      <c r="F362">
        <v>5966183</v>
      </c>
      <c r="G362" t="s">
        <v>595</v>
      </c>
      <c r="H362" s="1">
        <v>42660</v>
      </c>
      <c r="I362" t="s">
        <v>550</v>
      </c>
      <c r="J362" t="s">
        <v>551</v>
      </c>
      <c r="K362" t="s">
        <v>597</v>
      </c>
      <c r="L362" t="s">
        <v>218</v>
      </c>
      <c r="M362">
        <v>0</v>
      </c>
      <c r="N362">
        <v>0</v>
      </c>
      <c r="O362">
        <v>1</v>
      </c>
      <c r="P362" t="s">
        <v>248</v>
      </c>
      <c r="Q362" t="s">
        <v>249</v>
      </c>
      <c r="R362" t="s">
        <v>180</v>
      </c>
      <c r="S362" t="s">
        <v>180</v>
      </c>
      <c r="T362" t="s">
        <v>271</v>
      </c>
      <c r="U362">
        <v>2</v>
      </c>
      <c r="V362" t="s">
        <v>251</v>
      </c>
      <c r="W362" t="s">
        <v>382</v>
      </c>
      <c r="X362" t="s">
        <v>147</v>
      </c>
      <c r="Y362" t="s">
        <v>148</v>
      </c>
      <c r="Z362">
        <v>0</v>
      </c>
      <c r="AA362" t="s">
        <v>175</v>
      </c>
      <c r="AB362" t="s">
        <v>362</v>
      </c>
      <c r="AC362" t="s">
        <v>552</v>
      </c>
      <c r="AD362">
        <v>3.7618839999999998</v>
      </c>
      <c r="AE362">
        <v>34.864438999999997</v>
      </c>
      <c r="AF362">
        <v>-85.539364000000006</v>
      </c>
      <c r="AG362">
        <v>59</v>
      </c>
      <c r="AH362">
        <v>129</v>
      </c>
      <c r="AI362">
        <v>1603</v>
      </c>
      <c r="AJ362" t="s">
        <v>553</v>
      </c>
      <c r="AK362">
        <v>188</v>
      </c>
      <c r="AL362">
        <v>207</v>
      </c>
      <c r="AM362" t="s">
        <v>153</v>
      </c>
      <c r="AN362">
        <v>785.8</v>
      </c>
      <c r="AO362">
        <v>36.1</v>
      </c>
      <c r="AP362">
        <v>495.3</v>
      </c>
      <c r="AQ362">
        <v>-85.540774999999996</v>
      </c>
      <c r="AR362">
        <v>34.865096000000001</v>
      </c>
      <c r="AS362">
        <v>-85.541358000000002</v>
      </c>
      <c r="AT362">
        <v>34.863846000000002</v>
      </c>
      <c r="AU362" t="s">
        <v>552</v>
      </c>
      <c r="AV362">
        <v>1</v>
      </c>
      <c r="AW362">
        <v>83</v>
      </c>
      <c r="AX362">
        <v>136</v>
      </c>
      <c r="AY362">
        <v>0</v>
      </c>
      <c r="AZ362">
        <v>50</v>
      </c>
      <c r="BA362">
        <v>8.41</v>
      </c>
      <c r="BB362">
        <v>7.95</v>
      </c>
      <c r="BC362">
        <v>1146.7</v>
      </c>
      <c r="BD362">
        <v>1161.7</v>
      </c>
      <c r="BE362">
        <v>1176.5</v>
      </c>
      <c r="BF362">
        <v>45</v>
      </c>
      <c r="BG362">
        <v>50.5</v>
      </c>
      <c r="BH362">
        <v>0</v>
      </c>
      <c r="BI362" s="1">
        <v>44173</v>
      </c>
      <c r="BJ362" t="s">
        <v>154</v>
      </c>
      <c r="BK362">
        <v>1.4090000000000001E-3</v>
      </c>
      <c r="BL362">
        <v>15033</v>
      </c>
      <c r="BM362">
        <v>14673</v>
      </c>
      <c r="BN362" t="s">
        <v>552</v>
      </c>
      <c r="BO362" t="s">
        <v>554</v>
      </c>
      <c r="BP362">
        <v>1</v>
      </c>
      <c r="BQ362">
        <v>13600</v>
      </c>
      <c r="BR362">
        <v>6</v>
      </c>
      <c r="BS362">
        <v>1</v>
      </c>
      <c r="BT362">
        <v>2</v>
      </c>
      <c r="BU362">
        <v>1</v>
      </c>
      <c r="BV362">
        <v>1</v>
      </c>
      <c r="BW362">
        <v>2</v>
      </c>
      <c r="BX362">
        <v>0</v>
      </c>
      <c r="BY362">
        <v>4</v>
      </c>
      <c r="BZ362" t="s">
        <v>156</v>
      </c>
      <c r="CA362">
        <v>83</v>
      </c>
      <c r="CB362">
        <v>136</v>
      </c>
      <c r="CC362">
        <v>0</v>
      </c>
      <c r="CD362" t="s">
        <v>157</v>
      </c>
      <c r="CE362" t="s">
        <v>157</v>
      </c>
      <c r="CF362">
        <v>0</v>
      </c>
      <c r="CG362">
        <v>50</v>
      </c>
      <c r="CH362">
        <v>2740</v>
      </c>
      <c r="CI362" t="s">
        <v>158</v>
      </c>
      <c r="CJ362">
        <v>0</v>
      </c>
      <c r="CK362">
        <v>1.362822</v>
      </c>
      <c r="CL362">
        <v>14</v>
      </c>
      <c r="CM362" t="s">
        <v>159</v>
      </c>
      <c r="CN362">
        <v>2740</v>
      </c>
      <c r="CO362">
        <v>166084</v>
      </c>
      <c r="CP362">
        <v>2.98</v>
      </c>
      <c r="CQ362">
        <v>4.34</v>
      </c>
      <c r="CR362">
        <v>166084</v>
      </c>
      <c r="CS362">
        <v>0</v>
      </c>
      <c r="CT362">
        <v>7195.6992730000002</v>
      </c>
      <c r="CU362">
        <v>100</v>
      </c>
      <c r="CV362">
        <v>14705</v>
      </c>
      <c r="CW362">
        <v>4.3507999999999998E-2</v>
      </c>
      <c r="CX362">
        <v>0</v>
      </c>
      <c r="CY362">
        <v>1.4090000000000001E-3</v>
      </c>
      <c r="CZ362">
        <v>155</v>
      </c>
      <c r="DA362" t="s">
        <v>593</v>
      </c>
      <c r="DB362" t="s">
        <v>319</v>
      </c>
      <c r="DC362" t="s">
        <v>594</v>
      </c>
      <c r="DD362">
        <v>-85.539933000000005</v>
      </c>
      <c r="DE362">
        <v>34.864063999999999</v>
      </c>
      <c r="DF362">
        <v>34.864063999999999</v>
      </c>
      <c r="DG362">
        <v>-85.539933000000005</v>
      </c>
      <c r="DH362">
        <v>1.304E-3</v>
      </c>
      <c r="DI362">
        <v>1.4090000000000001E-3</v>
      </c>
      <c r="DJ362">
        <v>59</v>
      </c>
      <c r="DK362">
        <v>8710</v>
      </c>
      <c r="DL362">
        <v>4</v>
      </c>
      <c r="DM362">
        <v>11000</v>
      </c>
      <c r="DN362">
        <v>4</v>
      </c>
      <c r="DO362">
        <v>10700</v>
      </c>
      <c r="DP362">
        <v>4</v>
      </c>
      <c r="DQ362">
        <v>9350</v>
      </c>
      <c r="DR362">
        <v>0</v>
      </c>
      <c r="DS362">
        <v>9070</v>
      </c>
      <c r="DT362">
        <v>5.8</v>
      </c>
      <c r="DU362">
        <v>10600</v>
      </c>
      <c r="DV362">
        <v>5.8</v>
      </c>
      <c r="DW362">
        <v>10100</v>
      </c>
      <c r="DX362">
        <v>5.8</v>
      </c>
      <c r="DY362">
        <v>9830</v>
      </c>
      <c r="DZ362">
        <v>5.8</v>
      </c>
      <c r="EA362">
        <v>9820</v>
      </c>
      <c r="EB362">
        <v>5.8</v>
      </c>
      <c r="EC362">
        <v>9100</v>
      </c>
      <c r="ED362">
        <v>5.8</v>
      </c>
      <c r="EE362">
        <v>1.557E-3</v>
      </c>
    </row>
    <row r="363" spans="1:135" x14ac:dyDescent="0.3">
      <c r="A363">
        <v>361</v>
      </c>
      <c r="B363" t="s">
        <v>135</v>
      </c>
      <c r="C363">
        <v>434</v>
      </c>
      <c r="D363">
        <v>145</v>
      </c>
      <c r="E363" t="s">
        <v>135</v>
      </c>
      <c r="F363">
        <v>6484318</v>
      </c>
      <c r="G363" t="s">
        <v>136</v>
      </c>
      <c r="H363" s="1">
        <v>43061</v>
      </c>
      <c r="I363" t="s">
        <v>550</v>
      </c>
      <c r="J363" t="s">
        <v>551</v>
      </c>
      <c r="K363" t="s">
        <v>139</v>
      </c>
      <c r="L363" t="s">
        <v>140</v>
      </c>
      <c r="M363">
        <v>0</v>
      </c>
      <c r="N363">
        <v>0</v>
      </c>
      <c r="O363">
        <v>0</v>
      </c>
      <c r="P363" t="s">
        <v>328</v>
      </c>
      <c r="Q363" t="s">
        <v>170</v>
      </c>
      <c r="R363" t="s">
        <v>180</v>
      </c>
      <c r="S363" t="s">
        <v>180</v>
      </c>
      <c r="T363" t="s">
        <v>181</v>
      </c>
      <c r="U363">
        <v>2</v>
      </c>
      <c r="V363" t="s">
        <v>412</v>
      </c>
      <c r="W363" t="s">
        <v>344</v>
      </c>
      <c r="X363" t="s">
        <v>147</v>
      </c>
      <c r="Y363" t="s">
        <v>148</v>
      </c>
      <c r="Z363">
        <v>0</v>
      </c>
      <c r="AA363" t="s">
        <v>175</v>
      </c>
      <c r="AB363" t="s">
        <v>199</v>
      </c>
      <c r="AC363" t="s">
        <v>552</v>
      </c>
      <c r="AD363">
        <v>3.7050000000000001</v>
      </c>
      <c r="AE363">
        <v>34.863939000000002</v>
      </c>
      <c r="AF363">
        <v>-85.540108000000004</v>
      </c>
      <c r="AG363">
        <v>59</v>
      </c>
      <c r="AH363">
        <v>129</v>
      </c>
      <c r="AI363">
        <v>1603</v>
      </c>
      <c r="AJ363" t="s">
        <v>553</v>
      </c>
      <c r="AK363">
        <v>188</v>
      </c>
      <c r="AL363">
        <v>207</v>
      </c>
      <c r="AM363" t="s">
        <v>153</v>
      </c>
      <c r="AN363">
        <v>785.8</v>
      </c>
      <c r="AO363">
        <v>36.1</v>
      </c>
      <c r="AP363">
        <v>495.3</v>
      </c>
      <c r="AQ363">
        <v>-85.540774999999996</v>
      </c>
      <c r="AR363">
        <v>34.865096000000001</v>
      </c>
      <c r="AS363">
        <v>-85.541358000000002</v>
      </c>
      <c r="AT363">
        <v>34.863846000000002</v>
      </c>
      <c r="AU363" t="s">
        <v>552</v>
      </c>
      <c r="AV363">
        <v>1</v>
      </c>
      <c r="AW363">
        <v>83</v>
      </c>
      <c r="AX363">
        <v>136</v>
      </c>
      <c r="AY363">
        <v>0</v>
      </c>
      <c r="AZ363">
        <v>50</v>
      </c>
      <c r="BA363">
        <v>8.41</v>
      </c>
      <c r="BB363">
        <v>7.95</v>
      </c>
      <c r="BC363">
        <v>1146.7</v>
      </c>
      <c r="BD363">
        <v>1161.7</v>
      </c>
      <c r="BE363">
        <v>1176.5</v>
      </c>
      <c r="BF363">
        <v>45</v>
      </c>
      <c r="BG363">
        <v>50.5</v>
      </c>
      <c r="BH363">
        <v>0</v>
      </c>
      <c r="BI363" s="1">
        <v>44173</v>
      </c>
      <c r="BJ363" t="s">
        <v>154</v>
      </c>
      <c r="BK363">
        <v>1.4090000000000001E-3</v>
      </c>
      <c r="BL363">
        <v>15033</v>
      </c>
      <c r="BM363">
        <v>14673</v>
      </c>
      <c r="BN363" t="s">
        <v>552</v>
      </c>
      <c r="BO363" t="s">
        <v>554</v>
      </c>
      <c r="BP363">
        <v>1</v>
      </c>
      <c r="BQ363">
        <v>13600</v>
      </c>
      <c r="BR363">
        <v>6</v>
      </c>
      <c r="BS363">
        <v>1</v>
      </c>
      <c r="BT363">
        <v>2</v>
      </c>
      <c r="BU363">
        <v>1</v>
      </c>
      <c r="BV363">
        <v>1</v>
      </c>
      <c r="BW363">
        <v>2</v>
      </c>
      <c r="BX363">
        <v>0</v>
      </c>
      <c r="BY363">
        <v>4</v>
      </c>
      <c r="BZ363" t="s">
        <v>156</v>
      </c>
      <c r="CA363">
        <v>83</v>
      </c>
      <c r="CB363">
        <v>136</v>
      </c>
      <c r="CC363">
        <v>0</v>
      </c>
      <c r="CD363" t="s">
        <v>157</v>
      </c>
      <c r="CE363" t="s">
        <v>157</v>
      </c>
      <c r="CF363">
        <v>0</v>
      </c>
      <c r="CG363">
        <v>50</v>
      </c>
      <c r="CH363">
        <v>2740</v>
      </c>
      <c r="CI363" t="s">
        <v>158</v>
      </c>
      <c r="CJ363">
        <v>0</v>
      </c>
      <c r="CK363">
        <v>1.362822</v>
      </c>
      <c r="CL363">
        <v>14</v>
      </c>
      <c r="CM363" t="s">
        <v>159</v>
      </c>
      <c r="CN363">
        <v>2740</v>
      </c>
      <c r="CO363">
        <v>166084</v>
      </c>
      <c r="CP363">
        <v>2.98</v>
      </c>
      <c r="CQ363">
        <v>4.34</v>
      </c>
      <c r="CR363">
        <v>166084</v>
      </c>
      <c r="CS363">
        <v>0</v>
      </c>
      <c r="CT363">
        <v>7195.6992730000002</v>
      </c>
      <c r="CU363">
        <v>100</v>
      </c>
      <c r="CV363">
        <v>14705</v>
      </c>
      <c r="CW363">
        <v>4.3507999999999998E-2</v>
      </c>
      <c r="CX363">
        <v>0</v>
      </c>
      <c r="CY363">
        <v>1.4090000000000001E-3</v>
      </c>
      <c r="CZ363">
        <v>155</v>
      </c>
      <c r="DA363" t="s">
        <v>593</v>
      </c>
      <c r="DB363" t="s">
        <v>319</v>
      </c>
      <c r="DC363" t="s">
        <v>594</v>
      </c>
      <c r="DD363">
        <v>-85.539933000000005</v>
      </c>
      <c r="DE363">
        <v>34.864063999999999</v>
      </c>
      <c r="DF363">
        <v>34.864063999999999</v>
      </c>
      <c r="DG363">
        <v>-85.539933000000005</v>
      </c>
      <c r="DH363">
        <v>1.304E-3</v>
      </c>
      <c r="DI363">
        <v>1.4090000000000001E-3</v>
      </c>
      <c r="DJ363">
        <v>59</v>
      </c>
      <c r="DK363">
        <v>8710</v>
      </c>
      <c r="DL363">
        <v>4</v>
      </c>
      <c r="DM363">
        <v>11000</v>
      </c>
      <c r="DN363">
        <v>4</v>
      </c>
      <c r="DO363">
        <v>10700</v>
      </c>
      <c r="DP363">
        <v>4</v>
      </c>
      <c r="DQ363">
        <v>9350</v>
      </c>
      <c r="DR363">
        <v>0</v>
      </c>
      <c r="DS363">
        <v>9070</v>
      </c>
      <c r="DT363">
        <v>5.8</v>
      </c>
      <c r="DU363">
        <v>10600</v>
      </c>
      <c r="DV363">
        <v>5.8</v>
      </c>
      <c r="DW363">
        <v>10100</v>
      </c>
      <c r="DX363">
        <v>5.8</v>
      </c>
      <c r="DY363">
        <v>9830</v>
      </c>
      <c r="DZ363">
        <v>5.8</v>
      </c>
      <c r="EA363">
        <v>9820</v>
      </c>
      <c r="EB363">
        <v>5.8</v>
      </c>
      <c r="EC363">
        <v>9100</v>
      </c>
      <c r="ED363">
        <v>5.8</v>
      </c>
      <c r="EE363">
        <v>1.214E-3</v>
      </c>
    </row>
    <row r="364" spans="1:135" x14ac:dyDescent="0.3">
      <c r="A364">
        <v>362</v>
      </c>
      <c r="B364" t="s">
        <v>135</v>
      </c>
      <c r="C364">
        <v>618</v>
      </c>
      <c r="D364">
        <v>186</v>
      </c>
      <c r="E364" t="s">
        <v>135</v>
      </c>
      <c r="F364">
        <v>6070832</v>
      </c>
      <c r="G364" t="s">
        <v>136</v>
      </c>
      <c r="H364" s="1">
        <v>42741</v>
      </c>
      <c r="I364" t="s">
        <v>550</v>
      </c>
      <c r="J364" t="s">
        <v>551</v>
      </c>
      <c r="K364" t="s">
        <v>139</v>
      </c>
      <c r="L364" t="s">
        <v>218</v>
      </c>
      <c r="M364">
        <v>0</v>
      </c>
      <c r="N364">
        <v>0</v>
      </c>
      <c r="O364">
        <v>1</v>
      </c>
      <c r="P364" t="s">
        <v>141</v>
      </c>
      <c r="Q364" t="s">
        <v>186</v>
      </c>
      <c r="R364" t="s">
        <v>143</v>
      </c>
      <c r="S364" t="s">
        <v>143</v>
      </c>
      <c r="T364" t="s">
        <v>144</v>
      </c>
      <c r="U364">
        <v>1</v>
      </c>
      <c r="V364" t="s">
        <v>145</v>
      </c>
      <c r="W364" t="s">
        <v>166</v>
      </c>
      <c r="X364" t="s">
        <v>178</v>
      </c>
      <c r="Y364" t="s">
        <v>563</v>
      </c>
      <c r="Z364">
        <v>60</v>
      </c>
      <c r="AA364" t="s">
        <v>149</v>
      </c>
      <c r="AB364" t="s">
        <v>150</v>
      </c>
      <c r="AC364" t="s">
        <v>552</v>
      </c>
      <c r="AD364">
        <v>3.266346</v>
      </c>
      <c r="AE364">
        <v>34.865800999999998</v>
      </c>
      <c r="AF364">
        <v>-85.540159000000003</v>
      </c>
      <c r="AG364">
        <v>59</v>
      </c>
      <c r="AH364">
        <v>129</v>
      </c>
      <c r="AI364">
        <v>1603</v>
      </c>
      <c r="AJ364" t="s">
        <v>553</v>
      </c>
      <c r="AK364">
        <v>188</v>
      </c>
      <c r="AL364">
        <v>207</v>
      </c>
      <c r="AM364" t="s">
        <v>153</v>
      </c>
      <c r="AN364">
        <v>785.8</v>
      </c>
      <c r="AO364">
        <v>36.1</v>
      </c>
      <c r="AP364">
        <v>495.3</v>
      </c>
      <c r="AQ364">
        <v>-85.540774999999996</v>
      </c>
      <c r="AR364">
        <v>34.865096000000001</v>
      </c>
      <c r="AS364">
        <v>-85.541358000000002</v>
      </c>
      <c r="AT364">
        <v>34.863846000000002</v>
      </c>
      <c r="AU364" t="s">
        <v>552</v>
      </c>
      <c r="AV364">
        <v>1</v>
      </c>
      <c r="AW364">
        <v>83</v>
      </c>
      <c r="AX364">
        <v>136</v>
      </c>
      <c r="AY364">
        <v>0</v>
      </c>
      <c r="AZ364">
        <v>50</v>
      </c>
      <c r="BA364">
        <v>8.41</v>
      </c>
      <c r="BB364">
        <v>7.95</v>
      </c>
      <c r="BC364">
        <v>1146.7</v>
      </c>
      <c r="BD364">
        <v>1161.7</v>
      </c>
      <c r="BE364">
        <v>1176.5</v>
      </c>
      <c r="BF364">
        <v>45</v>
      </c>
      <c r="BG364">
        <v>50.5</v>
      </c>
      <c r="BH364">
        <v>0</v>
      </c>
      <c r="BI364" s="1">
        <v>44173</v>
      </c>
      <c r="BJ364" t="s">
        <v>154</v>
      </c>
      <c r="BK364">
        <v>1.4090000000000001E-3</v>
      </c>
      <c r="BL364">
        <v>15033</v>
      </c>
      <c r="BM364">
        <v>14673</v>
      </c>
      <c r="BN364" t="s">
        <v>552</v>
      </c>
      <c r="BO364" t="s">
        <v>554</v>
      </c>
      <c r="BP364">
        <v>1</v>
      </c>
      <c r="BQ364">
        <v>13600</v>
      </c>
      <c r="BR364">
        <v>6</v>
      </c>
      <c r="BS364">
        <v>1</v>
      </c>
      <c r="BT364">
        <v>2</v>
      </c>
      <c r="BU364">
        <v>1</v>
      </c>
      <c r="BV364">
        <v>1</v>
      </c>
      <c r="BW364">
        <v>2</v>
      </c>
      <c r="BX364">
        <v>0</v>
      </c>
      <c r="BY364">
        <v>4</v>
      </c>
      <c r="BZ364" t="s">
        <v>156</v>
      </c>
      <c r="CA364">
        <v>83</v>
      </c>
      <c r="CB364">
        <v>136</v>
      </c>
      <c r="CC364">
        <v>0</v>
      </c>
      <c r="CD364" t="s">
        <v>157</v>
      </c>
      <c r="CE364" t="s">
        <v>157</v>
      </c>
      <c r="CF364">
        <v>0</v>
      </c>
      <c r="CG364">
        <v>50</v>
      </c>
      <c r="CH364">
        <v>2740</v>
      </c>
      <c r="CI364" t="s">
        <v>158</v>
      </c>
      <c r="CJ364">
        <v>0</v>
      </c>
      <c r="CK364">
        <v>1.362822</v>
      </c>
      <c r="CL364">
        <v>14</v>
      </c>
      <c r="CM364" t="s">
        <v>159</v>
      </c>
      <c r="CN364">
        <v>2740</v>
      </c>
      <c r="CO364">
        <v>166084</v>
      </c>
      <c r="CP364">
        <v>2.98</v>
      </c>
      <c r="CQ364">
        <v>4.34</v>
      </c>
      <c r="CR364">
        <v>166084</v>
      </c>
      <c r="CS364">
        <v>0</v>
      </c>
      <c r="CT364">
        <v>7195.6992730000002</v>
      </c>
      <c r="CU364">
        <v>100</v>
      </c>
      <c r="CV364">
        <v>14705</v>
      </c>
      <c r="CW364">
        <v>4.3507999999999998E-2</v>
      </c>
      <c r="CX364">
        <v>0</v>
      </c>
      <c r="CY364">
        <v>1.4090000000000001E-3</v>
      </c>
      <c r="CZ364">
        <v>155</v>
      </c>
      <c r="DA364" t="s">
        <v>593</v>
      </c>
      <c r="DB364" t="s">
        <v>319</v>
      </c>
      <c r="DC364" t="s">
        <v>594</v>
      </c>
      <c r="DD364">
        <v>-85.539933000000005</v>
      </c>
      <c r="DE364">
        <v>34.864063999999999</v>
      </c>
      <c r="DF364">
        <v>34.864063999999999</v>
      </c>
      <c r="DG364">
        <v>-85.539933000000005</v>
      </c>
      <c r="DH364">
        <v>1.304E-3</v>
      </c>
      <c r="DI364">
        <v>1.4090000000000001E-3</v>
      </c>
      <c r="DJ364">
        <v>59</v>
      </c>
      <c r="DK364">
        <v>8710</v>
      </c>
      <c r="DL364">
        <v>4</v>
      </c>
      <c r="DM364">
        <v>11000</v>
      </c>
      <c r="DN364">
        <v>4</v>
      </c>
      <c r="DO364">
        <v>10700</v>
      </c>
      <c r="DP364">
        <v>4</v>
      </c>
      <c r="DQ364">
        <v>9350</v>
      </c>
      <c r="DR364">
        <v>0</v>
      </c>
      <c r="DS364">
        <v>9070</v>
      </c>
      <c r="DT364">
        <v>5.8</v>
      </c>
      <c r="DU364">
        <v>10600</v>
      </c>
      <c r="DV364">
        <v>5.8</v>
      </c>
      <c r="DW364">
        <v>10100</v>
      </c>
      <c r="DX364">
        <v>5.8</v>
      </c>
      <c r="DY364">
        <v>9830</v>
      </c>
      <c r="DZ364">
        <v>5.8</v>
      </c>
      <c r="EA364">
        <v>9820</v>
      </c>
      <c r="EB364">
        <v>5.8</v>
      </c>
      <c r="EC364">
        <v>9100</v>
      </c>
      <c r="ED364">
        <v>5.8</v>
      </c>
      <c r="EE364">
        <v>9.3599999999999998E-4</v>
      </c>
    </row>
    <row r="365" spans="1:135" x14ac:dyDescent="0.3">
      <c r="A365">
        <v>363</v>
      </c>
      <c r="B365" t="s">
        <v>135</v>
      </c>
      <c r="C365">
        <v>669</v>
      </c>
      <c r="D365">
        <v>95</v>
      </c>
      <c r="E365" t="s">
        <v>135</v>
      </c>
      <c r="F365">
        <v>6994269</v>
      </c>
      <c r="G365" t="s">
        <v>136</v>
      </c>
      <c r="H365" s="1">
        <v>43438</v>
      </c>
      <c r="I365" t="s">
        <v>550</v>
      </c>
      <c r="J365" t="s">
        <v>551</v>
      </c>
      <c r="K365" t="s">
        <v>139</v>
      </c>
      <c r="L365" t="s">
        <v>140</v>
      </c>
      <c r="M365">
        <v>0</v>
      </c>
      <c r="N365">
        <v>0</v>
      </c>
      <c r="O365">
        <v>0</v>
      </c>
      <c r="P365" t="s">
        <v>235</v>
      </c>
      <c r="Q365" t="s">
        <v>170</v>
      </c>
      <c r="R365" t="s">
        <v>284</v>
      </c>
      <c r="S365" t="s">
        <v>284</v>
      </c>
      <c r="T365" t="s">
        <v>285</v>
      </c>
      <c r="U365">
        <v>3</v>
      </c>
      <c r="V365" t="s">
        <v>598</v>
      </c>
      <c r="W365" t="s">
        <v>354</v>
      </c>
      <c r="X365" t="s">
        <v>147</v>
      </c>
      <c r="Y365" t="s">
        <v>148</v>
      </c>
      <c r="Z365">
        <v>0</v>
      </c>
      <c r="AA365" t="s">
        <v>300</v>
      </c>
      <c r="AB365" t="s">
        <v>474</v>
      </c>
      <c r="AC365" t="s">
        <v>552</v>
      </c>
      <c r="AD365">
        <v>3.7655449999999999</v>
      </c>
      <c r="AE365">
        <v>34.864468000000002</v>
      </c>
      <c r="AF365">
        <v>-85.539308000000005</v>
      </c>
      <c r="AG365">
        <v>59</v>
      </c>
      <c r="AH365">
        <v>129</v>
      </c>
      <c r="AI365">
        <v>1603</v>
      </c>
      <c r="AJ365" t="s">
        <v>553</v>
      </c>
      <c r="AK365">
        <v>188</v>
      </c>
      <c r="AL365">
        <v>207</v>
      </c>
      <c r="AM365" t="s">
        <v>153</v>
      </c>
      <c r="AN365">
        <v>785.8</v>
      </c>
      <c r="AO365">
        <v>36.1</v>
      </c>
      <c r="AP365">
        <v>495.3</v>
      </c>
      <c r="AQ365">
        <v>-85.540774999999996</v>
      </c>
      <c r="AR365">
        <v>34.865096000000001</v>
      </c>
      <c r="AS365">
        <v>-85.541358000000002</v>
      </c>
      <c r="AT365">
        <v>34.863846000000002</v>
      </c>
      <c r="AU365" t="s">
        <v>552</v>
      </c>
      <c r="AV365">
        <v>1</v>
      </c>
      <c r="AW365">
        <v>83</v>
      </c>
      <c r="AX365">
        <v>136</v>
      </c>
      <c r="AY365">
        <v>0</v>
      </c>
      <c r="AZ365">
        <v>50</v>
      </c>
      <c r="BA365">
        <v>8.41</v>
      </c>
      <c r="BB365">
        <v>7.95</v>
      </c>
      <c r="BC365">
        <v>1146.7</v>
      </c>
      <c r="BD365">
        <v>1161.7</v>
      </c>
      <c r="BE365">
        <v>1176.5</v>
      </c>
      <c r="BF365">
        <v>45</v>
      </c>
      <c r="BG365">
        <v>50.5</v>
      </c>
      <c r="BH365">
        <v>0</v>
      </c>
      <c r="BI365" s="1">
        <v>44173</v>
      </c>
      <c r="BJ365" t="s">
        <v>154</v>
      </c>
      <c r="BK365">
        <v>1.4090000000000001E-3</v>
      </c>
      <c r="BL365">
        <v>15033</v>
      </c>
      <c r="BM365">
        <v>14673</v>
      </c>
      <c r="BN365" t="s">
        <v>552</v>
      </c>
      <c r="BO365" t="s">
        <v>554</v>
      </c>
      <c r="BP365">
        <v>1</v>
      </c>
      <c r="BQ365">
        <v>13600</v>
      </c>
      <c r="BR365">
        <v>6</v>
      </c>
      <c r="BS365">
        <v>1</v>
      </c>
      <c r="BT365">
        <v>2</v>
      </c>
      <c r="BU365">
        <v>1</v>
      </c>
      <c r="BV365">
        <v>1</v>
      </c>
      <c r="BW365">
        <v>2</v>
      </c>
      <c r="BX365">
        <v>0</v>
      </c>
      <c r="BY365">
        <v>4</v>
      </c>
      <c r="BZ365" t="s">
        <v>156</v>
      </c>
      <c r="CA365">
        <v>83</v>
      </c>
      <c r="CB365">
        <v>136</v>
      </c>
      <c r="CC365">
        <v>0</v>
      </c>
      <c r="CD365" t="s">
        <v>157</v>
      </c>
      <c r="CE365" t="s">
        <v>157</v>
      </c>
      <c r="CF365">
        <v>0</v>
      </c>
      <c r="CG365">
        <v>50</v>
      </c>
      <c r="CH365">
        <v>2740</v>
      </c>
      <c r="CI365" t="s">
        <v>158</v>
      </c>
      <c r="CJ365">
        <v>0</v>
      </c>
      <c r="CK365">
        <v>1.362822</v>
      </c>
      <c r="CL365">
        <v>14</v>
      </c>
      <c r="CM365" t="s">
        <v>159</v>
      </c>
      <c r="CN365">
        <v>2740</v>
      </c>
      <c r="CO365">
        <v>166084</v>
      </c>
      <c r="CP365">
        <v>2.98</v>
      </c>
      <c r="CQ365">
        <v>4.34</v>
      </c>
      <c r="CR365">
        <v>166084</v>
      </c>
      <c r="CS365">
        <v>0</v>
      </c>
      <c r="CT365">
        <v>7195.6992730000002</v>
      </c>
      <c r="CU365">
        <v>100</v>
      </c>
      <c r="CV365">
        <v>14705</v>
      </c>
      <c r="CW365">
        <v>4.3507999999999998E-2</v>
      </c>
      <c r="CX365">
        <v>0</v>
      </c>
      <c r="CY365">
        <v>1.4090000000000001E-3</v>
      </c>
      <c r="CZ365">
        <v>155</v>
      </c>
      <c r="DA365" t="s">
        <v>593</v>
      </c>
      <c r="DB365" t="s">
        <v>319</v>
      </c>
      <c r="DC365" t="s">
        <v>594</v>
      </c>
      <c r="DD365">
        <v>-85.539933000000005</v>
      </c>
      <c r="DE365">
        <v>34.864063999999999</v>
      </c>
      <c r="DF365">
        <v>34.864063999999999</v>
      </c>
      <c r="DG365">
        <v>-85.539933000000005</v>
      </c>
      <c r="DH365">
        <v>1.304E-3</v>
      </c>
      <c r="DI365">
        <v>1.4090000000000001E-3</v>
      </c>
      <c r="DJ365">
        <v>59</v>
      </c>
      <c r="DK365">
        <v>8710</v>
      </c>
      <c r="DL365">
        <v>4</v>
      </c>
      <c r="DM365">
        <v>11000</v>
      </c>
      <c r="DN365">
        <v>4</v>
      </c>
      <c r="DO365">
        <v>10700</v>
      </c>
      <c r="DP365">
        <v>4</v>
      </c>
      <c r="DQ365">
        <v>9350</v>
      </c>
      <c r="DR365">
        <v>0</v>
      </c>
      <c r="DS365">
        <v>9070</v>
      </c>
      <c r="DT365">
        <v>5.8</v>
      </c>
      <c r="DU365">
        <v>10600</v>
      </c>
      <c r="DV365">
        <v>5.8</v>
      </c>
      <c r="DW365">
        <v>10100</v>
      </c>
      <c r="DX365">
        <v>5.8</v>
      </c>
      <c r="DY365">
        <v>9830</v>
      </c>
      <c r="DZ365">
        <v>5.8</v>
      </c>
      <c r="EA365">
        <v>9820</v>
      </c>
      <c r="EB365">
        <v>5.8</v>
      </c>
      <c r="EC365">
        <v>9100</v>
      </c>
      <c r="ED365">
        <v>5.8</v>
      </c>
      <c r="EE365">
        <v>1.596E-3</v>
      </c>
    </row>
    <row r="366" spans="1:135" x14ac:dyDescent="0.3">
      <c r="A366">
        <v>364</v>
      </c>
      <c r="B366" t="s">
        <v>135</v>
      </c>
      <c r="C366">
        <v>13</v>
      </c>
      <c r="D366">
        <v>423</v>
      </c>
      <c r="E366" t="s">
        <v>135</v>
      </c>
      <c r="F366">
        <v>4344267</v>
      </c>
      <c r="G366" t="s">
        <v>136</v>
      </c>
      <c r="H366" s="1">
        <v>41307</v>
      </c>
      <c r="I366" t="s">
        <v>550</v>
      </c>
      <c r="J366" t="s">
        <v>551</v>
      </c>
      <c r="K366" t="s">
        <v>139</v>
      </c>
      <c r="L366" t="s">
        <v>140</v>
      </c>
      <c r="M366">
        <v>0</v>
      </c>
      <c r="N366">
        <v>0</v>
      </c>
      <c r="O366">
        <v>0</v>
      </c>
      <c r="P366" t="s">
        <v>141</v>
      </c>
      <c r="Q366" t="s">
        <v>142</v>
      </c>
      <c r="R366" t="s">
        <v>143</v>
      </c>
      <c r="S366" t="s">
        <v>143</v>
      </c>
      <c r="T366" t="s">
        <v>187</v>
      </c>
      <c r="U366">
        <v>1</v>
      </c>
      <c r="V366" t="s">
        <v>165</v>
      </c>
      <c r="W366" t="s">
        <v>166</v>
      </c>
      <c r="X366" t="s">
        <v>147</v>
      </c>
      <c r="Y366" t="s">
        <v>401</v>
      </c>
      <c r="Z366">
        <v>47</v>
      </c>
      <c r="AA366" t="s">
        <v>149</v>
      </c>
      <c r="AB366" t="s">
        <v>197</v>
      </c>
      <c r="AC366" t="s">
        <v>552</v>
      </c>
      <c r="AD366">
        <v>3.45234</v>
      </c>
      <c r="AE366">
        <v>34.863377999999997</v>
      </c>
      <c r="AF366">
        <v>-85.541399999999996</v>
      </c>
      <c r="AG366">
        <v>60</v>
      </c>
      <c r="AH366">
        <v>130</v>
      </c>
      <c r="AI366">
        <v>1604</v>
      </c>
      <c r="AJ366" t="s">
        <v>553</v>
      </c>
      <c r="AK366">
        <v>189</v>
      </c>
      <c r="AL366">
        <v>208</v>
      </c>
      <c r="AM366" t="s">
        <v>153</v>
      </c>
      <c r="AN366">
        <v>537</v>
      </c>
      <c r="AO366">
        <v>43.2</v>
      </c>
      <c r="AP366">
        <v>403.2</v>
      </c>
      <c r="AQ366">
        <v>-85.541359</v>
      </c>
      <c r="AR366">
        <v>34.863804999999999</v>
      </c>
      <c r="AS366">
        <v>-85.541736999999998</v>
      </c>
      <c r="AT366">
        <v>34.862765000000003</v>
      </c>
      <c r="AU366" t="s">
        <v>552</v>
      </c>
      <c r="AV366">
        <v>1</v>
      </c>
      <c r="AW366">
        <v>83</v>
      </c>
      <c r="AX366">
        <v>136</v>
      </c>
      <c r="AY366">
        <v>0</v>
      </c>
      <c r="AZ366">
        <v>50</v>
      </c>
      <c r="BA366">
        <v>4.63</v>
      </c>
      <c r="BB366">
        <v>4.38</v>
      </c>
      <c r="BC366">
        <v>1149.5999999999999</v>
      </c>
      <c r="BD366">
        <v>1138.5</v>
      </c>
      <c r="BE366">
        <v>1129.3</v>
      </c>
      <c r="BF366">
        <v>45</v>
      </c>
      <c r="BG366">
        <v>46.5</v>
      </c>
      <c r="BH366">
        <v>0</v>
      </c>
      <c r="BI366" s="1">
        <v>44173</v>
      </c>
      <c r="BJ366" t="s">
        <v>154</v>
      </c>
      <c r="BK366">
        <v>1.137E-3</v>
      </c>
      <c r="BL366">
        <v>15033</v>
      </c>
      <c r="BM366">
        <v>14673</v>
      </c>
      <c r="BN366" t="s">
        <v>552</v>
      </c>
      <c r="BO366" t="s">
        <v>554</v>
      </c>
      <c r="BP366">
        <v>1</v>
      </c>
      <c r="BQ366">
        <v>13600</v>
      </c>
      <c r="BR366">
        <v>6</v>
      </c>
      <c r="BS366">
        <v>1</v>
      </c>
      <c r="BT366">
        <v>2</v>
      </c>
      <c r="BU366">
        <v>1</v>
      </c>
      <c r="BV366">
        <v>1</v>
      </c>
      <c r="BW366">
        <v>2</v>
      </c>
      <c r="BX366">
        <v>0</v>
      </c>
      <c r="BY366">
        <v>4</v>
      </c>
      <c r="BZ366" t="s">
        <v>156</v>
      </c>
      <c r="CA366">
        <v>83</v>
      </c>
      <c r="CB366">
        <v>136</v>
      </c>
      <c r="CC366">
        <v>0</v>
      </c>
      <c r="CD366" t="s">
        <v>157</v>
      </c>
      <c r="CE366" t="s">
        <v>157</v>
      </c>
      <c r="CF366">
        <v>0</v>
      </c>
      <c r="CG366">
        <v>50</v>
      </c>
      <c r="CH366">
        <v>2740</v>
      </c>
      <c r="CI366" t="s">
        <v>158</v>
      </c>
      <c r="CJ366">
        <v>0</v>
      </c>
      <c r="CK366">
        <v>1.362822</v>
      </c>
      <c r="CL366">
        <v>14</v>
      </c>
      <c r="CM366" t="s">
        <v>159</v>
      </c>
      <c r="CN366">
        <v>2740</v>
      </c>
      <c r="CO366">
        <v>166084</v>
      </c>
      <c r="CP366">
        <v>2.98</v>
      </c>
      <c r="CQ366">
        <v>4.34</v>
      </c>
      <c r="CR366">
        <v>166084</v>
      </c>
      <c r="CS366">
        <v>0</v>
      </c>
      <c r="CT366">
        <v>7195.6992730000002</v>
      </c>
      <c r="CU366">
        <v>100</v>
      </c>
      <c r="CV366">
        <v>14705</v>
      </c>
      <c r="CW366">
        <v>4.3507999999999998E-2</v>
      </c>
      <c r="CX366">
        <v>0</v>
      </c>
      <c r="CY366">
        <v>1.137E-3</v>
      </c>
      <c r="CZ366">
        <v>155</v>
      </c>
      <c r="DA366" t="s">
        <v>593</v>
      </c>
      <c r="DB366" t="s">
        <v>319</v>
      </c>
      <c r="DC366" t="s">
        <v>594</v>
      </c>
      <c r="DD366">
        <v>-85.539933000000005</v>
      </c>
      <c r="DE366">
        <v>34.864063999999999</v>
      </c>
      <c r="DF366">
        <v>34.864063999999999</v>
      </c>
      <c r="DG366">
        <v>-85.539933000000005</v>
      </c>
      <c r="DH366">
        <v>1.449E-3</v>
      </c>
      <c r="DI366">
        <v>1.137E-3</v>
      </c>
      <c r="DJ366">
        <v>60</v>
      </c>
      <c r="DK366">
        <v>8710</v>
      </c>
      <c r="DL366">
        <v>4</v>
      </c>
      <c r="DM366">
        <v>11000</v>
      </c>
      <c r="DN366">
        <v>4</v>
      </c>
      <c r="DO366">
        <v>10700</v>
      </c>
      <c r="DP366">
        <v>4</v>
      </c>
      <c r="DQ366">
        <v>9350</v>
      </c>
      <c r="DR366">
        <v>0</v>
      </c>
      <c r="DS366">
        <v>9070</v>
      </c>
      <c r="DT366">
        <v>5.8</v>
      </c>
      <c r="DU366">
        <v>10600</v>
      </c>
      <c r="DV366">
        <v>5.8</v>
      </c>
      <c r="DW366">
        <v>10100</v>
      </c>
      <c r="DX366">
        <v>5.8</v>
      </c>
      <c r="DY366">
        <v>9830</v>
      </c>
      <c r="DZ366">
        <v>5.8</v>
      </c>
      <c r="EA366">
        <v>9820</v>
      </c>
      <c r="EB366">
        <v>5.8</v>
      </c>
      <c r="EC366">
        <v>9100</v>
      </c>
      <c r="ED366">
        <v>5.8</v>
      </c>
      <c r="EE366">
        <v>0</v>
      </c>
    </row>
    <row r="367" spans="1:135" x14ac:dyDescent="0.3">
      <c r="A367">
        <v>365</v>
      </c>
      <c r="B367" t="s">
        <v>135</v>
      </c>
      <c r="C367">
        <v>86</v>
      </c>
      <c r="D367">
        <v>332</v>
      </c>
      <c r="E367" t="s">
        <v>135</v>
      </c>
      <c r="F367">
        <v>4997865</v>
      </c>
      <c r="G367" t="s">
        <v>136</v>
      </c>
      <c r="H367" s="1">
        <v>41908</v>
      </c>
      <c r="I367" t="s">
        <v>550</v>
      </c>
      <c r="J367" t="s">
        <v>551</v>
      </c>
      <c r="K367" t="s">
        <v>139</v>
      </c>
      <c r="L367" t="s">
        <v>140</v>
      </c>
      <c r="M367">
        <v>0</v>
      </c>
      <c r="N367">
        <v>0</v>
      </c>
      <c r="O367">
        <v>0</v>
      </c>
      <c r="P367" t="s">
        <v>141</v>
      </c>
      <c r="Q367" t="s">
        <v>142</v>
      </c>
      <c r="R367" t="s">
        <v>143</v>
      </c>
      <c r="S367" t="s">
        <v>143</v>
      </c>
      <c r="T367" t="s">
        <v>187</v>
      </c>
      <c r="U367">
        <v>1</v>
      </c>
      <c r="V367" t="s">
        <v>165</v>
      </c>
      <c r="W367" t="s">
        <v>146</v>
      </c>
      <c r="X367" t="s">
        <v>178</v>
      </c>
      <c r="Y367" t="s">
        <v>148</v>
      </c>
      <c r="Z367">
        <v>42</v>
      </c>
      <c r="AA367" t="s">
        <v>599</v>
      </c>
      <c r="AB367" t="s">
        <v>197</v>
      </c>
      <c r="AC367" t="s">
        <v>552</v>
      </c>
      <c r="AD367">
        <v>3.536</v>
      </c>
      <c r="AE367">
        <v>34.862307999999999</v>
      </c>
      <c r="AF367">
        <v>-85.542036999999993</v>
      </c>
      <c r="AG367">
        <v>60</v>
      </c>
      <c r="AH367">
        <v>130</v>
      </c>
      <c r="AI367">
        <v>1604</v>
      </c>
      <c r="AJ367" t="s">
        <v>553</v>
      </c>
      <c r="AK367">
        <v>189</v>
      </c>
      <c r="AL367">
        <v>208</v>
      </c>
      <c r="AM367" t="s">
        <v>153</v>
      </c>
      <c r="AN367">
        <v>537</v>
      </c>
      <c r="AO367">
        <v>43.2</v>
      </c>
      <c r="AP367">
        <v>403.2</v>
      </c>
      <c r="AQ367">
        <v>-85.541359</v>
      </c>
      <c r="AR367">
        <v>34.863804999999999</v>
      </c>
      <c r="AS367">
        <v>-85.541736999999998</v>
      </c>
      <c r="AT367">
        <v>34.862765000000003</v>
      </c>
      <c r="AU367" t="s">
        <v>552</v>
      </c>
      <c r="AV367">
        <v>1</v>
      </c>
      <c r="AW367">
        <v>83</v>
      </c>
      <c r="AX367">
        <v>136</v>
      </c>
      <c r="AY367">
        <v>0</v>
      </c>
      <c r="AZ367">
        <v>50</v>
      </c>
      <c r="BA367">
        <v>4.63</v>
      </c>
      <c r="BB367">
        <v>4.38</v>
      </c>
      <c r="BC367">
        <v>1149.5999999999999</v>
      </c>
      <c r="BD367">
        <v>1138.5</v>
      </c>
      <c r="BE367">
        <v>1129.3</v>
      </c>
      <c r="BF367">
        <v>45</v>
      </c>
      <c r="BG367">
        <v>46.5</v>
      </c>
      <c r="BH367">
        <v>0</v>
      </c>
      <c r="BI367" s="1">
        <v>44173</v>
      </c>
      <c r="BJ367" t="s">
        <v>154</v>
      </c>
      <c r="BK367">
        <v>1.137E-3</v>
      </c>
      <c r="BL367">
        <v>15033</v>
      </c>
      <c r="BM367">
        <v>14673</v>
      </c>
      <c r="BN367" t="s">
        <v>552</v>
      </c>
      <c r="BO367" t="s">
        <v>554</v>
      </c>
      <c r="BP367">
        <v>1</v>
      </c>
      <c r="BQ367">
        <v>13600</v>
      </c>
      <c r="BR367">
        <v>6</v>
      </c>
      <c r="BS367">
        <v>1</v>
      </c>
      <c r="BT367">
        <v>2</v>
      </c>
      <c r="BU367">
        <v>1</v>
      </c>
      <c r="BV367">
        <v>1</v>
      </c>
      <c r="BW367">
        <v>2</v>
      </c>
      <c r="BX367">
        <v>0</v>
      </c>
      <c r="BY367">
        <v>4</v>
      </c>
      <c r="BZ367" t="s">
        <v>156</v>
      </c>
      <c r="CA367">
        <v>83</v>
      </c>
      <c r="CB367">
        <v>136</v>
      </c>
      <c r="CC367">
        <v>0</v>
      </c>
      <c r="CD367" t="s">
        <v>157</v>
      </c>
      <c r="CE367" t="s">
        <v>157</v>
      </c>
      <c r="CF367">
        <v>0</v>
      </c>
      <c r="CG367">
        <v>50</v>
      </c>
      <c r="CH367">
        <v>2740</v>
      </c>
      <c r="CI367" t="s">
        <v>158</v>
      </c>
      <c r="CJ367">
        <v>0</v>
      </c>
      <c r="CK367">
        <v>1.362822</v>
      </c>
      <c r="CL367">
        <v>14</v>
      </c>
      <c r="CM367" t="s">
        <v>159</v>
      </c>
      <c r="CN367">
        <v>2740</v>
      </c>
      <c r="CO367">
        <v>166084</v>
      </c>
      <c r="CP367">
        <v>2.98</v>
      </c>
      <c r="CQ367">
        <v>4.34</v>
      </c>
      <c r="CR367">
        <v>166084</v>
      </c>
      <c r="CS367">
        <v>0</v>
      </c>
      <c r="CT367">
        <v>7195.6992730000002</v>
      </c>
      <c r="CU367">
        <v>100</v>
      </c>
      <c r="CV367">
        <v>14705</v>
      </c>
      <c r="CW367">
        <v>4.3507999999999998E-2</v>
      </c>
      <c r="CX367">
        <v>0</v>
      </c>
      <c r="CY367">
        <v>1.137E-3</v>
      </c>
      <c r="CZ367">
        <v>155</v>
      </c>
      <c r="DA367" t="s">
        <v>593</v>
      </c>
      <c r="DB367" t="s">
        <v>319</v>
      </c>
      <c r="DC367" t="s">
        <v>594</v>
      </c>
      <c r="DD367">
        <v>-85.539933000000005</v>
      </c>
      <c r="DE367">
        <v>34.864063999999999</v>
      </c>
      <c r="DF367">
        <v>34.864063999999999</v>
      </c>
      <c r="DG367">
        <v>-85.539933000000005</v>
      </c>
      <c r="DH367">
        <v>1.449E-3</v>
      </c>
      <c r="DI367">
        <v>1.137E-3</v>
      </c>
      <c r="DJ367">
        <v>60</v>
      </c>
      <c r="DK367">
        <v>8710</v>
      </c>
      <c r="DL367">
        <v>4</v>
      </c>
      <c r="DM367">
        <v>11000</v>
      </c>
      <c r="DN367">
        <v>4</v>
      </c>
      <c r="DO367">
        <v>10700</v>
      </c>
      <c r="DP367">
        <v>4</v>
      </c>
      <c r="DQ367">
        <v>9350</v>
      </c>
      <c r="DR367">
        <v>0</v>
      </c>
      <c r="DS367">
        <v>9070</v>
      </c>
      <c r="DT367">
        <v>5.8</v>
      </c>
      <c r="DU367">
        <v>10600</v>
      </c>
      <c r="DV367">
        <v>5.8</v>
      </c>
      <c r="DW367">
        <v>10100</v>
      </c>
      <c r="DX367">
        <v>5.8</v>
      </c>
      <c r="DY367">
        <v>9830</v>
      </c>
      <c r="DZ367">
        <v>5.8</v>
      </c>
      <c r="EA367">
        <v>9820</v>
      </c>
      <c r="EB367">
        <v>5.8</v>
      </c>
      <c r="EC367">
        <v>9100</v>
      </c>
      <c r="ED367">
        <v>5.8</v>
      </c>
      <c r="EE367">
        <v>5.4699999999999996E-4</v>
      </c>
    </row>
    <row r="368" spans="1:135" x14ac:dyDescent="0.3">
      <c r="A368">
        <v>366</v>
      </c>
      <c r="B368" t="s">
        <v>135</v>
      </c>
      <c r="C368">
        <v>200</v>
      </c>
      <c r="D368">
        <v>349</v>
      </c>
      <c r="E368" t="s">
        <v>135</v>
      </c>
      <c r="F368">
        <v>4825434</v>
      </c>
      <c r="G368" t="s">
        <v>136</v>
      </c>
      <c r="H368" s="1">
        <v>41751</v>
      </c>
      <c r="I368" t="s">
        <v>550</v>
      </c>
      <c r="J368" t="s">
        <v>551</v>
      </c>
      <c r="K368" t="s">
        <v>139</v>
      </c>
      <c r="L368" t="s">
        <v>140</v>
      </c>
      <c r="M368">
        <v>0</v>
      </c>
      <c r="N368">
        <v>0</v>
      </c>
      <c r="O368">
        <v>0</v>
      </c>
      <c r="P368" t="s">
        <v>235</v>
      </c>
      <c r="Q368" t="s">
        <v>170</v>
      </c>
      <c r="R368" t="s">
        <v>180</v>
      </c>
      <c r="S368" t="s">
        <v>180</v>
      </c>
      <c r="T368" t="s">
        <v>242</v>
      </c>
      <c r="U368">
        <v>2</v>
      </c>
      <c r="V368" t="s">
        <v>262</v>
      </c>
      <c r="W368" t="s">
        <v>344</v>
      </c>
      <c r="X368" t="s">
        <v>147</v>
      </c>
      <c r="Y368" t="s">
        <v>167</v>
      </c>
      <c r="Z368">
        <v>0</v>
      </c>
      <c r="AA368" t="s">
        <v>266</v>
      </c>
      <c r="AB368" t="s">
        <v>199</v>
      </c>
      <c r="AC368" t="s">
        <v>552</v>
      </c>
      <c r="AD368">
        <v>3.5802459999999998</v>
      </c>
      <c r="AE368">
        <v>34.862465</v>
      </c>
      <c r="AF368">
        <v>-85.541437999999999</v>
      </c>
      <c r="AG368">
        <v>60</v>
      </c>
      <c r="AH368">
        <v>130</v>
      </c>
      <c r="AI368">
        <v>1604</v>
      </c>
      <c r="AJ368" t="s">
        <v>553</v>
      </c>
      <c r="AK368">
        <v>189</v>
      </c>
      <c r="AL368">
        <v>208</v>
      </c>
      <c r="AM368" t="s">
        <v>153</v>
      </c>
      <c r="AN368">
        <v>537</v>
      </c>
      <c r="AO368">
        <v>43.2</v>
      </c>
      <c r="AP368">
        <v>403.2</v>
      </c>
      <c r="AQ368">
        <v>-85.541359</v>
      </c>
      <c r="AR368">
        <v>34.863804999999999</v>
      </c>
      <c r="AS368">
        <v>-85.541736999999998</v>
      </c>
      <c r="AT368">
        <v>34.862765000000003</v>
      </c>
      <c r="AU368" t="s">
        <v>552</v>
      </c>
      <c r="AV368">
        <v>1</v>
      </c>
      <c r="AW368">
        <v>83</v>
      </c>
      <c r="AX368">
        <v>136</v>
      </c>
      <c r="AY368">
        <v>0</v>
      </c>
      <c r="AZ368">
        <v>50</v>
      </c>
      <c r="BA368">
        <v>4.63</v>
      </c>
      <c r="BB368">
        <v>4.38</v>
      </c>
      <c r="BC368">
        <v>1149.5999999999999</v>
      </c>
      <c r="BD368">
        <v>1138.5</v>
      </c>
      <c r="BE368">
        <v>1129.3</v>
      </c>
      <c r="BF368">
        <v>45</v>
      </c>
      <c r="BG368">
        <v>46.5</v>
      </c>
      <c r="BH368">
        <v>0</v>
      </c>
      <c r="BI368" s="1">
        <v>44173</v>
      </c>
      <c r="BJ368" t="s">
        <v>154</v>
      </c>
      <c r="BK368">
        <v>1.137E-3</v>
      </c>
      <c r="BL368">
        <v>15033</v>
      </c>
      <c r="BM368">
        <v>14673</v>
      </c>
      <c r="BN368" t="s">
        <v>552</v>
      </c>
      <c r="BO368" t="s">
        <v>554</v>
      </c>
      <c r="BP368">
        <v>1</v>
      </c>
      <c r="BQ368">
        <v>13600</v>
      </c>
      <c r="BR368">
        <v>6</v>
      </c>
      <c r="BS368">
        <v>1</v>
      </c>
      <c r="BT368">
        <v>2</v>
      </c>
      <c r="BU368">
        <v>1</v>
      </c>
      <c r="BV368">
        <v>1</v>
      </c>
      <c r="BW368">
        <v>2</v>
      </c>
      <c r="BX368">
        <v>0</v>
      </c>
      <c r="BY368">
        <v>4</v>
      </c>
      <c r="BZ368" t="s">
        <v>156</v>
      </c>
      <c r="CA368">
        <v>83</v>
      </c>
      <c r="CB368">
        <v>136</v>
      </c>
      <c r="CC368">
        <v>0</v>
      </c>
      <c r="CD368" t="s">
        <v>157</v>
      </c>
      <c r="CE368" t="s">
        <v>157</v>
      </c>
      <c r="CF368">
        <v>0</v>
      </c>
      <c r="CG368">
        <v>50</v>
      </c>
      <c r="CH368">
        <v>2740</v>
      </c>
      <c r="CI368" t="s">
        <v>158</v>
      </c>
      <c r="CJ368">
        <v>0</v>
      </c>
      <c r="CK368">
        <v>1.362822</v>
      </c>
      <c r="CL368">
        <v>14</v>
      </c>
      <c r="CM368" t="s">
        <v>159</v>
      </c>
      <c r="CN368">
        <v>2740</v>
      </c>
      <c r="CO368">
        <v>166084</v>
      </c>
      <c r="CP368">
        <v>2.98</v>
      </c>
      <c r="CQ368">
        <v>4.34</v>
      </c>
      <c r="CR368">
        <v>166084</v>
      </c>
      <c r="CS368">
        <v>0</v>
      </c>
      <c r="CT368">
        <v>7195.6992730000002</v>
      </c>
      <c r="CU368">
        <v>100</v>
      </c>
      <c r="CV368">
        <v>14705</v>
      </c>
      <c r="CW368">
        <v>4.3507999999999998E-2</v>
      </c>
      <c r="CX368">
        <v>0</v>
      </c>
      <c r="CY368">
        <v>1.137E-3</v>
      </c>
      <c r="CZ368">
        <v>155</v>
      </c>
      <c r="DA368" t="s">
        <v>593</v>
      </c>
      <c r="DB368" t="s">
        <v>319</v>
      </c>
      <c r="DC368" t="s">
        <v>594</v>
      </c>
      <c r="DD368">
        <v>-85.539933000000005</v>
      </c>
      <c r="DE368">
        <v>34.864063999999999</v>
      </c>
      <c r="DF368">
        <v>34.864063999999999</v>
      </c>
      <c r="DG368">
        <v>-85.539933000000005</v>
      </c>
      <c r="DH368">
        <v>1.449E-3</v>
      </c>
      <c r="DI368">
        <v>1.137E-3</v>
      </c>
      <c r="DJ368">
        <v>60</v>
      </c>
      <c r="DK368">
        <v>8710</v>
      </c>
      <c r="DL368">
        <v>4</v>
      </c>
      <c r="DM368">
        <v>11000</v>
      </c>
      <c r="DN368">
        <v>4</v>
      </c>
      <c r="DO368">
        <v>10700</v>
      </c>
      <c r="DP368">
        <v>4</v>
      </c>
      <c r="DQ368">
        <v>9350</v>
      </c>
      <c r="DR368">
        <v>0</v>
      </c>
      <c r="DS368">
        <v>9070</v>
      </c>
      <c r="DT368">
        <v>5.8</v>
      </c>
      <c r="DU368">
        <v>10600</v>
      </c>
      <c r="DV368">
        <v>5.8</v>
      </c>
      <c r="DW368">
        <v>10100</v>
      </c>
      <c r="DX368">
        <v>5.8</v>
      </c>
      <c r="DY368">
        <v>9830</v>
      </c>
      <c r="DZ368">
        <v>5.8</v>
      </c>
      <c r="EA368">
        <v>9820</v>
      </c>
      <c r="EB368">
        <v>5.8</v>
      </c>
      <c r="EC368">
        <v>9100</v>
      </c>
      <c r="ED368">
        <v>5.8</v>
      </c>
      <c r="EE368">
        <v>4.2400000000000001E-4</v>
      </c>
    </row>
    <row r="369" spans="1:135" x14ac:dyDescent="0.3">
      <c r="A369">
        <v>367</v>
      </c>
      <c r="B369" t="s">
        <v>135</v>
      </c>
      <c r="C369">
        <v>212</v>
      </c>
      <c r="D369">
        <v>275</v>
      </c>
      <c r="E369" t="s">
        <v>135</v>
      </c>
      <c r="F369">
        <v>5527683</v>
      </c>
      <c r="G369" t="s">
        <v>557</v>
      </c>
      <c r="H369" s="1">
        <v>42293</v>
      </c>
      <c r="I369" t="s">
        <v>550</v>
      </c>
      <c r="J369" t="s">
        <v>551</v>
      </c>
      <c r="K369" t="s">
        <v>600</v>
      </c>
      <c r="L369" t="s">
        <v>169</v>
      </c>
      <c r="M369">
        <v>0</v>
      </c>
      <c r="N369">
        <v>0</v>
      </c>
      <c r="O369">
        <v>0</v>
      </c>
      <c r="P369" t="s">
        <v>235</v>
      </c>
      <c r="Q369" t="s">
        <v>170</v>
      </c>
      <c r="R369" t="s">
        <v>180</v>
      </c>
      <c r="S369" t="s">
        <v>180</v>
      </c>
      <c r="T369" t="s">
        <v>164</v>
      </c>
      <c r="U369">
        <v>2</v>
      </c>
      <c r="V369" t="s">
        <v>182</v>
      </c>
      <c r="W369" t="s">
        <v>317</v>
      </c>
      <c r="X369" t="s">
        <v>384</v>
      </c>
      <c r="Y369" t="s">
        <v>148</v>
      </c>
      <c r="Z369">
        <v>0</v>
      </c>
      <c r="AA369" t="s">
        <v>158</v>
      </c>
      <c r="AB369" t="s">
        <v>150</v>
      </c>
      <c r="AC369" t="s">
        <v>552</v>
      </c>
      <c r="AD369">
        <v>3.536</v>
      </c>
      <c r="AE369">
        <v>34.862282</v>
      </c>
      <c r="AF369">
        <v>-85.542021000000005</v>
      </c>
      <c r="AG369">
        <v>60</v>
      </c>
      <c r="AH369">
        <v>130</v>
      </c>
      <c r="AI369">
        <v>1604</v>
      </c>
      <c r="AJ369" t="s">
        <v>553</v>
      </c>
      <c r="AK369">
        <v>189</v>
      </c>
      <c r="AL369">
        <v>208</v>
      </c>
      <c r="AM369" t="s">
        <v>153</v>
      </c>
      <c r="AN369">
        <v>537</v>
      </c>
      <c r="AO369">
        <v>43.2</v>
      </c>
      <c r="AP369">
        <v>403.2</v>
      </c>
      <c r="AQ369">
        <v>-85.541359</v>
      </c>
      <c r="AR369">
        <v>34.863804999999999</v>
      </c>
      <c r="AS369">
        <v>-85.541736999999998</v>
      </c>
      <c r="AT369">
        <v>34.862765000000003</v>
      </c>
      <c r="AU369" t="s">
        <v>552</v>
      </c>
      <c r="AV369">
        <v>1</v>
      </c>
      <c r="AW369">
        <v>83</v>
      </c>
      <c r="AX369">
        <v>136</v>
      </c>
      <c r="AY369">
        <v>0</v>
      </c>
      <c r="AZ369">
        <v>50</v>
      </c>
      <c r="BA369">
        <v>4.63</v>
      </c>
      <c r="BB369">
        <v>4.38</v>
      </c>
      <c r="BC369">
        <v>1149.5999999999999</v>
      </c>
      <c r="BD369">
        <v>1138.5</v>
      </c>
      <c r="BE369">
        <v>1129.3</v>
      </c>
      <c r="BF369">
        <v>45</v>
      </c>
      <c r="BG369">
        <v>46.5</v>
      </c>
      <c r="BH369">
        <v>0</v>
      </c>
      <c r="BI369" s="1">
        <v>44173</v>
      </c>
      <c r="BJ369" t="s">
        <v>154</v>
      </c>
      <c r="BK369">
        <v>1.137E-3</v>
      </c>
      <c r="BL369">
        <v>15033</v>
      </c>
      <c r="BM369">
        <v>14673</v>
      </c>
      <c r="BN369" t="s">
        <v>552</v>
      </c>
      <c r="BO369" t="s">
        <v>554</v>
      </c>
      <c r="BP369">
        <v>1</v>
      </c>
      <c r="BQ369">
        <v>13600</v>
      </c>
      <c r="BR369">
        <v>6</v>
      </c>
      <c r="BS369">
        <v>1</v>
      </c>
      <c r="BT369">
        <v>2</v>
      </c>
      <c r="BU369">
        <v>1</v>
      </c>
      <c r="BV369">
        <v>1</v>
      </c>
      <c r="BW369">
        <v>2</v>
      </c>
      <c r="BX369">
        <v>0</v>
      </c>
      <c r="BY369">
        <v>4</v>
      </c>
      <c r="BZ369" t="s">
        <v>156</v>
      </c>
      <c r="CA369">
        <v>83</v>
      </c>
      <c r="CB369">
        <v>136</v>
      </c>
      <c r="CC369">
        <v>0</v>
      </c>
      <c r="CD369" t="s">
        <v>157</v>
      </c>
      <c r="CE369" t="s">
        <v>157</v>
      </c>
      <c r="CF369">
        <v>0</v>
      </c>
      <c r="CG369">
        <v>50</v>
      </c>
      <c r="CH369">
        <v>2740</v>
      </c>
      <c r="CI369" t="s">
        <v>158</v>
      </c>
      <c r="CJ369">
        <v>0</v>
      </c>
      <c r="CK369">
        <v>1.362822</v>
      </c>
      <c r="CL369">
        <v>14</v>
      </c>
      <c r="CM369" t="s">
        <v>159</v>
      </c>
      <c r="CN369">
        <v>2740</v>
      </c>
      <c r="CO369">
        <v>166084</v>
      </c>
      <c r="CP369">
        <v>2.98</v>
      </c>
      <c r="CQ369">
        <v>4.34</v>
      </c>
      <c r="CR369">
        <v>166084</v>
      </c>
      <c r="CS369">
        <v>0</v>
      </c>
      <c r="CT369">
        <v>7195.6992730000002</v>
      </c>
      <c r="CU369">
        <v>100</v>
      </c>
      <c r="CV369">
        <v>14705</v>
      </c>
      <c r="CW369">
        <v>4.3507999999999998E-2</v>
      </c>
      <c r="CX369">
        <v>0</v>
      </c>
      <c r="CY369">
        <v>1.137E-3</v>
      </c>
      <c r="CZ369">
        <v>155</v>
      </c>
      <c r="DA369" t="s">
        <v>593</v>
      </c>
      <c r="DB369" t="s">
        <v>319</v>
      </c>
      <c r="DC369" t="s">
        <v>594</v>
      </c>
      <c r="DD369">
        <v>-85.539933000000005</v>
      </c>
      <c r="DE369">
        <v>34.864063999999999</v>
      </c>
      <c r="DF369">
        <v>34.864063999999999</v>
      </c>
      <c r="DG369">
        <v>-85.539933000000005</v>
      </c>
      <c r="DH369">
        <v>1.449E-3</v>
      </c>
      <c r="DI369">
        <v>1.137E-3</v>
      </c>
      <c r="DJ369">
        <v>60</v>
      </c>
      <c r="DK369">
        <v>8710</v>
      </c>
      <c r="DL369">
        <v>4</v>
      </c>
      <c r="DM369">
        <v>11000</v>
      </c>
      <c r="DN369">
        <v>4</v>
      </c>
      <c r="DO369">
        <v>10700</v>
      </c>
      <c r="DP369">
        <v>4</v>
      </c>
      <c r="DQ369">
        <v>9350</v>
      </c>
      <c r="DR369">
        <v>0</v>
      </c>
      <c r="DS369">
        <v>9070</v>
      </c>
      <c r="DT369">
        <v>5.8</v>
      </c>
      <c r="DU369">
        <v>10600</v>
      </c>
      <c r="DV369">
        <v>5.8</v>
      </c>
      <c r="DW369">
        <v>10100</v>
      </c>
      <c r="DX369">
        <v>5.8</v>
      </c>
      <c r="DY369">
        <v>9830</v>
      </c>
      <c r="DZ369">
        <v>5.8</v>
      </c>
      <c r="EA369">
        <v>9820</v>
      </c>
      <c r="EB369">
        <v>5.8</v>
      </c>
      <c r="EC369">
        <v>9100</v>
      </c>
      <c r="ED369">
        <v>5.8</v>
      </c>
      <c r="EE369">
        <v>5.6099999999999998E-4</v>
      </c>
    </row>
    <row r="370" spans="1:135" x14ac:dyDescent="0.3">
      <c r="A370">
        <v>368</v>
      </c>
      <c r="B370" t="s">
        <v>135</v>
      </c>
      <c r="C370">
        <v>179</v>
      </c>
      <c r="D370">
        <v>359</v>
      </c>
      <c r="E370" t="s">
        <v>135</v>
      </c>
      <c r="F370">
        <v>4689166</v>
      </c>
      <c r="G370" t="s">
        <v>136</v>
      </c>
      <c r="H370" s="1">
        <v>41635</v>
      </c>
      <c r="I370" t="s">
        <v>550</v>
      </c>
      <c r="J370" t="s">
        <v>551</v>
      </c>
      <c r="K370" t="s">
        <v>139</v>
      </c>
      <c r="L370" t="s">
        <v>140</v>
      </c>
      <c r="M370">
        <v>0</v>
      </c>
      <c r="N370">
        <v>0</v>
      </c>
      <c r="O370">
        <v>0</v>
      </c>
      <c r="P370" t="s">
        <v>235</v>
      </c>
      <c r="Q370" t="s">
        <v>170</v>
      </c>
      <c r="R370" t="s">
        <v>180</v>
      </c>
      <c r="S370" t="s">
        <v>180</v>
      </c>
      <c r="T370" t="s">
        <v>242</v>
      </c>
      <c r="U370">
        <v>2</v>
      </c>
      <c r="V370" t="s">
        <v>262</v>
      </c>
      <c r="W370" t="s">
        <v>344</v>
      </c>
      <c r="X370" t="s">
        <v>147</v>
      </c>
      <c r="Y370" t="s">
        <v>148</v>
      </c>
      <c r="Z370">
        <v>0</v>
      </c>
      <c r="AA370" t="s">
        <v>175</v>
      </c>
      <c r="AB370" t="s">
        <v>184</v>
      </c>
      <c r="AC370" t="s">
        <v>552</v>
      </c>
      <c r="AD370">
        <v>3.54</v>
      </c>
      <c r="AE370">
        <v>34.862253000000003</v>
      </c>
      <c r="AF370">
        <v>-85.542001999999997</v>
      </c>
      <c r="AG370">
        <v>60</v>
      </c>
      <c r="AH370">
        <v>130</v>
      </c>
      <c r="AI370">
        <v>1604</v>
      </c>
      <c r="AJ370" t="s">
        <v>553</v>
      </c>
      <c r="AK370">
        <v>189</v>
      </c>
      <c r="AL370">
        <v>208</v>
      </c>
      <c r="AM370" t="s">
        <v>153</v>
      </c>
      <c r="AN370">
        <v>537</v>
      </c>
      <c r="AO370">
        <v>43.2</v>
      </c>
      <c r="AP370">
        <v>403.2</v>
      </c>
      <c r="AQ370">
        <v>-85.541359</v>
      </c>
      <c r="AR370">
        <v>34.863804999999999</v>
      </c>
      <c r="AS370">
        <v>-85.541736999999998</v>
      </c>
      <c r="AT370">
        <v>34.862765000000003</v>
      </c>
      <c r="AU370" t="s">
        <v>552</v>
      </c>
      <c r="AV370">
        <v>1</v>
      </c>
      <c r="AW370">
        <v>83</v>
      </c>
      <c r="AX370">
        <v>136</v>
      </c>
      <c r="AY370">
        <v>0</v>
      </c>
      <c r="AZ370">
        <v>50</v>
      </c>
      <c r="BA370">
        <v>4.63</v>
      </c>
      <c r="BB370">
        <v>4.38</v>
      </c>
      <c r="BC370">
        <v>1149.5999999999999</v>
      </c>
      <c r="BD370">
        <v>1138.5</v>
      </c>
      <c r="BE370">
        <v>1129.3</v>
      </c>
      <c r="BF370">
        <v>45</v>
      </c>
      <c r="BG370">
        <v>46.5</v>
      </c>
      <c r="BH370">
        <v>0</v>
      </c>
      <c r="BI370" s="1">
        <v>44173</v>
      </c>
      <c r="BJ370" t="s">
        <v>154</v>
      </c>
      <c r="BK370">
        <v>1.137E-3</v>
      </c>
      <c r="BL370">
        <v>15033</v>
      </c>
      <c r="BM370">
        <v>14673</v>
      </c>
      <c r="BN370" t="s">
        <v>552</v>
      </c>
      <c r="BO370" t="s">
        <v>554</v>
      </c>
      <c r="BP370">
        <v>1</v>
      </c>
      <c r="BQ370">
        <v>13600</v>
      </c>
      <c r="BR370">
        <v>6</v>
      </c>
      <c r="BS370">
        <v>1</v>
      </c>
      <c r="BT370">
        <v>2</v>
      </c>
      <c r="BU370">
        <v>1</v>
      </c>
      <c r="BV370">
        <v>1</v>
      </c>
      <c r="BW370">
        <v>2</v>
      </c>
      <c r="BX370">
        <v>0</v>
      </c>
      <c r="BY370">
        <v>4</v>
      </c>
      <c r="BZ370" t="s">
        <v>156</v>
      </c>
      <c r="CA370">
        <v>83</v>
      </c>
      <c r="CB370">
        <v>136</v>
      </c>
      <c r="CC370">
        <v>0</v>
      </c>
      <c r="CD370" t="s">
        <v>157</v>
      </c>
      <c r="CE370" t="s">
        <v>157</v>
      </c>
      <c r="CF370">
        <v>0</v>
      </c>
      <c r="CG370">
        <v>50</v>
      </c>
      <c r="CH370">
        <v>2740</v>
      </c>
      <c r="CI370" t="s">
        <v>158</v>
      </c>
      <c r="CJ370">
        <v>0</v>
      </c>
      <c r="CK370">
        <v>1.362822</v>
      </c>
      <c r="CL370">
        <v>14</v>
      </c>
      <c r="CM370" t="s">
        <v>159</v>
      </c>
      <c r="CN370">
        <v>2740</v>
      </c>
      <c r="CO370">
        <v>166084</v>
      </c>
      <c r="CP370">
        <v>2.98</v>
      </c>
      <c r="CQ370">
        <v>4.34</v>
      </c>
      <c r="CR370">
        <v>166084</v>
      </c>
      <c r="CS370">
        <v>0</v>
      </c>
      <c r="CT370">
        <v>7195.6992730000002</v>
      </c>
      <c r="CU370">
        <v>100</v>
      </c>
      <c r="CV370">
        <v>14705</v>
      </c>
      <c r="CW370">
        <v>4.3507999999999998E-2</v>
      </c>
      <c r="CX370">
        <v>0</v>
      </c>
      <c r="CY370">
        <v>1.137E-3</v>
      </c>
      <c r="CZ370">
        <v>155</v>
      </c>
      <c r="DA370" t="s">
        <v>593</v>
      </c>
      <c r="DB370" t="s">
        <v>319</v>
      </c>
      <c r="DC370" t="s">
        <v>594</v>
      </c>
      <c r="DD370">
        <v>-85.539933000000005</v>
      </c>
      <c r="DE370">
        <v>34.864063999999999</v>
      </c>
      <c r="DF370">
        <v>34.864063999999999</v>
      </c>
      <c r="DG370">
        <v>-85.539933000000005</v>
      </c>
      <c r="DH370">
        <v>1.449E-3</v>
      </c>
      <c r="DI370">
        <v>1.137E-3</v>
      </c>
      <c r="DJ370">
        <v>60</v>
      </c>
      <c r="DK370">
        <v>8710</v>
      </c>
      <c r="DL370">
        <v>4</v>
      </c>
      <c r="DM370">
        <v>11000</v>
      </c>
      <c r="DN370">
        <v>4</v>
      </c>
      <c r="DO370">
        <v>10700</v>
      </c>
      <c r="DP370">
        <v>4</v>
      </c>
      <c r="DQ370">
        <v>9350</v>
      </c>
      <c r="DR370">
        <v>0</v>
      </c>
      <c r="DS370">
        <v>9070</v>
      </c>
      <c r="DT370">
        <v>5.8</v>
      </c>
      <c r="DU370">
        <v>10600</v>
      </c>
      <c r="DV370">
        <v>5.8</v>
      </c>
      <c r="DW370">
        <v>10100</v>
      </c>
      <c r="DX370">
        <v>5.8</v>
      </c>
      <c r="DY370">
        <v>9830</v>
      </c>
      <c r="DZ370">
        <v>5.8</v>
      </c>
      <c r="EA370">
        <v>9820</v>
      </c>
      <c r="EB370">
        <v>5.8</v>
      </c>
      <c r="EC370">
        <v>9100</v>
      </c>
      <c r="ED370">
        <v>5.8</v>
      </c>
      <c r="EE370">
        <v>5.7700000000000004E-4</v>
      </c>
    </row>
    <row r="371" spans="1:135" x14ac:dyDescent="0.3">
      <c r="A371">
        <v>369</v>
      </c>
      <c r="B371" t="s">
        <v>135</v>
      </c>
      <c r="C371">
        <v>232</v>
      </c>
      <c r="D371">
        <v>250</v>
      </c>
      <c r="E371" t="s">
        <v>135</v>
      </c>
      <c r="F371">
        <v>5599919</v>
      </c>
      <c r="G371" t="s">
        <v>136</v>
      </c>
      <c r="H371" s="1">
        <v>42383</v>
      </c>
      <c r="I371" t="s">
        <v>550</v>
      </c>
      <c r="J371" t="s">
        <v>551</v>
      </c>
      <c r="K371" t="s">
        <v>139</v>
      </c>
      <c r="L371" t="s">
        <v>140</v>
      </c>
      <c r="M371">
        <v>0</v>
      </c>
      <c r="N371">
        <v>0</v>
      </c>
      <c r="O371">
        <v>0</v>
      </c>
      <c r="P371" t="s">
        <v>235</v>
      </c>
      <c r="Q371" t="s">
        <v>170</v>
      </c>
      <c r="R371" t="s">
        <v>284</v>
      </c>
      <c r="S371" t="s">
        <v>180</v>
      </c>
      <c r="T371" t="s">
        <v>242</v>
      </c>
      <c r="U371">
        <v>2</v>
      </c>
      <c r="V371" t="s">
        <v>339</v>
      </c>
      <c r="W371" t="s">
        <v>601</v>
      </c>
      <c r="X371" t="s">
        <v>147</v>
      </c>
      <c r="Y371" t="s">
        <v>148</v>
      </c>
      <c r="Z371">
        <v>0</v>
      </c>
      <c r="AA371" t="s">
        <v>175</v>
      </c>
      <c r="AB371" t="s">
        <v>199</v>
      </c>
      <c r="AC371" t="s">
        <v>552</v>
      </c>
      <c r="AD371">
        <v>3.536</v>
      </c>
      <c r="AE371">
        <v>34.862333999999997</v>
      </c>
      <c r="AF371">
        <v>-85.54204</v>
      </c>
      <c r="AG371">
        <v>60</v>
      </c>
      <c r="AH371">
        <v>130</v>
      </c>
      <c r="AI371">
        <v>1604</v>
      </c>
      <c r="AJ371" t="s">
        <v>553</v>
      </c>
      <c r="AK371">
        <v>189</v>
      </c>
      <c r="AL371">
        <v>208</v>
      </c>
      <c r="AM371" t="s">
        <v>153</v>
      </c>
      <c r="AN371">
        <v>537</v>
      </c>
      <c r="AO371">
        <v>43.2</v>
      </c>
      <c r="AP371">
        <v>403.2</v>
      </c>
      <c r="AQ371">
        <v>-85.541359</v>
      </c>
      <c r="AR371">
        <v>34.863804999999999</v>
      </c>
      <c r="AS371">
        <v>-85.541736999999998</v>
      </c>
      <c r="AT371">
        <v>34.862765000000003</v>
      </c>
      <c r="AU371" t="s">
        <v>552</v>
      </c>
      <c r="AV371">
        <v>1</v>
      </c>
      <c r="AW371">
        <v>83</v>
      </c>
      <c r="AX371">
        <v>136</v>
      </c>
      <c r="AY371">
        <v>0</v>
      </c>
      <c r="AZ371">
        <v>50</v>
      </c>
      <c r="BA371">
        <v>4.63</v>
      </c>
      <c r="BB371">
        <v>4.38</v>
      </c>
      <c r="BC371">
        <v>1149.5999999999999</v>
      </c>
      <c r="BD371">
        <v>1138.5</v>
      </c>
      <c r="BE371">
        <v>1129.3</v>
      </c>
      <c r="BF371">
        <v>45</v>
      </c>
      <c r="BG371">
        <v>46.5</v>
      </c>
      <c r="BH371">
        <v>0</v>
      </c>
      <c r="BI371" s="1">
        <v>44173</v>
      </c>
      <c r="BJ371" t="s">
        <v>154</v>
      </c>
      <c r="BK371">
        <v>1.137E-3</v>
      </c>
      <c r="BL371">
        <v>15033</v>
      </c>
      <c r="BM371">
        <v>14673</v>
      </c>
      <c r="BN371" t="s">
        <v>552</v>
      </c>
      <c r="BO371" t="s">
        <v>554</v>
      </c>
      <c r="BP371">
        <v>1</v>
      </c>
      <c r="BQ371">
        <v>13600</v>
      </c>
      <c r="BR371">
        <v>6</v>
      </c>
      <c r="BS371">
        <v>1</v>
      </c>
      <c r="BT371">
        <v>2</v>
      </c>
      <c r="BU371">
        <v>1</v>
      </c>
      <c r="BV371">
        <v>1</v>
      </c>
      <c r="BW371">
        <v>2</v>
      </c>
      <c r="BX371">
        <v>0</v>
      </c>
      <c r="BY371">
        <v>4</v>
      </c>
      <c r="BZ371" t="s">
        <v>156</v>
      </c>
      <c r="CA371">
        <v>83</v>
      </c>
      <c r="CB371">
        <v>136</v>
      </c>
      <c r="CC371">
        <v>0</v>
      </c>
      <c r="CD371" t="s">
        <v>157</v>
      </c>
      <c r="CE371" t="s">
        <v>157</v>
      </c>
      <c r="CF371">
        <v>0</v>
      </c>
      <c r="CG371">
        <v>50</v>
      </c>
      <c r="CH371">
        <v>2740</v>
      </c>
      <c r="CI371" t="s">
        <v>158</v>
      </c>
      <c r="CJ371">
        <v>0</v>
      </c>
      <c r="CK371">
        <v>1.362822</v>
      </c>
      <c r="CL371">
        <v>14</v>
      </c>
      <c r="CM371" t="s">
        <v>159</v>
      </c>
      <c r="CN371">
        <v>2740</v>
      </c>
      <c r="CO371">
        <v>166084</v>
      </c>
      <c r="CP371">
        <v>2.98</v>
      </c>
      <c r="CQ371">
        <v>4.34</v>
      </c>
      <c r="CR371">
        <v>166084</v>
      </c>
      <c r="CS371">
        <v>0</v>
      </c>
      <c r="CT371">
        <v>7195.6992730000002</v>
      </c>
      <c r="CU371">
        <v>100</v>
      </c>
      <c r="CV371">
        <v>14705</v>
      </c>
      <c r="CW371">
        <v>4.3507999999999998E-2</v>
      </c>
      <c r="CX371">
        <v>0</v>
      </c>
      <c r="CY371">
        <v>1.137E-3</v>
      </c>
      <c r="CZ371">
        <v>155</v>
      </c>
      <c r="DA371" t="s">
        <v>593</v>
      </c>
      <c r="DB371" t="s">
        <v>319</v>
      </c>
      <c r="DC371" t="s">
        <v>594</v>
      </c>
      <c r="DD371">
        <v>-85.539933000000005</v>
      </c>
      <c r="DE371">
        <v>34.864063999999999</v>
      </c>
      <c r="DF371">
        <v>34.864063999999999</v>
      </c>
      <c r="DG371">
        <v>-85.539933000000005</v>
      </c>
      <c r="DH371">
        <v>1.449E-3</v>
      </c>
      <c r="DI371">
        <v>1.137E-3</v>
      </c>
      <c r="DJ371">
        <v>60</v>
      </c>
      <c r="DK371">
        <v>8710</v>
      </c>
      <c r="DL371">
        <v>4</v>
      </c>
      <c r="DM371">
        <v>11000</v>
      </c>
      <c r="DN371">
        <v>4</v>
      </c>
      <c r="DO371">
        <v>10700</v>
      </c>
      <c r="DP371">
        <v>4</v>
      </c>
      <c r="DQ371">
        <v>9350</v>
      </c>
      <c r="DR371">
        <v>0</v>
      </c>
      <c r="DS371">
        <v>9070</v>
      </c>
      <c r="DT371">
        <v>5.8</v>
      </c>
      <c r="DU371">
        <v>10600</v>
      </c>
      <c r="DV371">
        <v>5.8</v>
      </c>
      <c r="DW371">
        <v>10100</v>
      </c>
      <c r="DX371">
        <v>5.8</v>
      </c>
      <c r="DY371">
        <v>9830</v>
      </c>
      <c r="DZ371">
        <v>5.8</v>
      </c>
      <c r="EA371">
        <v>9820</v>
      </c>
      <c r="EB371">
        <v>5.8</v>
      </c>
      <c r="EC371">
        <v>9100</v>
      </c>
      <c r="ED371">
        <v>5.8</v>
      </c>
      <c r="EE371">
        <v>5.2700000000000002E-4</v>
      </c>
    </row>
    <row r="372" spans="1:135" x14ac:dyDescent="0.3">
      <c r="A372">
        <v>370</v>
      </c>
      <c r="B372" t="s">
        <v>135</v>
      </c>
      <c r="C372">
        <v>308</v>
      </c>
      <c r="D372">
        <v>213</v>
      </c>
      <c r="E372" t="s">
        <v>135</v>
      </c>
      <c r="F372">
        <v>5871551</v>
      </c>
      <c r="G372" t="s">
        <v>136</v>
      </c>
      <c r="H372" s="1">
        <v>42588</v>
      </c>
      <c r="I372" t="s">
        <v>550</v>
      </c>
      <c r="J372" t="s">
        <v>551</v>
      </c>
      <c r="K372" t="s">
        <v>139</v>
      </c>
      <c r="L372" t="s">
        <v>140</v>
      </c>
      <c r="M372">
        <v>0</v>
      </c>
      <c r="N372">
        <v>0</v>
      </c>
      <c r="O372">
        <v>0</v>
      </c>
      <c r="P372" t="s">
        <v>282</v>
      </c>
      <c r="Q372" t="s">
        <v>170</v>
      </c>
      <c r="R372" t="s">
        <v>180</v>
      </c>
      <c r="S372" t="s">
        <v>180</v>
      </c>
      <c r="T372" t="s">
        <v>283</v>
      </c>
      <c r="U372">
        <v>2</v>
      </c>
      <c r="V372" t="s">
        <v>182</v>
      </c>
      <c r="W372" t="s">
        <v>183</v>
      </c>
      <c r="X372" t="s">
        <v>178</v>
      </c>
      <c r="Y372" t="s">
        <v>148</v>
      </c>
      <c r="Z372">
        <v>0</v>
      </c>
      <c r="AA372" t="s">
        <v>198</v>
      </c>
      <c r="AB372" t="s">
        <v>212</v>
      </c>
      <c r="AC372" t="s">
        <v>552</v>
      </c>
      <c r="AD372">
        <v>3.536</v>
      </c>
      <c r="AE372">
        <v>34.862301000000002</v>
      </c>
      <c r="AF372">
        <v>-85.542033000000004</v>
      </c>
      <c r="AG372">
        <v>60</v>
      </c>
      <c r="AH372">
        <v>130</v>
      </c>
      <c r="AI372">
        <v>1604</v>
      </c>
      <c r="AJ372" t="s">
        <v>553</v>
      </c>
      <c r="AK372">
        <v>189</v>
      </c>
      <c r="AL372">
        <v>208</v>
      </c>
      <c r="AM372" t="s">
        <v>153</v>
      </c>
      <c r="AN372">
        <v>537</v>
      </c>
      <c r="AO372">
        <v>43.2</v>
      </c>
      <c r="AP372">
        <v>403.2</v>
      </c>
      <c r="AQ372">
        <v>-85.541359</v>
      </c>
      <c r="AR372">
        <v>34.863804999999999</v>
      </c>
      <c r="AS372">
        <v>-85.541736999999998</v>
      </c>
      <c r="AT372">
        <v>34.862765000000003</v>
      </c>
      <c r="AU372" t="s">
        <v>552</v>
      </c>
      <c r="AV372">
        <v>1</v>
      </c>
      <c r="AW372">
        <v>83</v>
      </c>
      <c r="AX372">
        <v>136</v>
      </c>
      <c r="AY372">
        <v>0</v>
      </c>
      <c r="AZ372">
        <v>50</v>
      </c>
      <c r="BA372">
        <v>4.63</v>
      </c>
      <c r="BB372">
        <v>4.38</v>
      </c>
      <c r="BC372">
        <v>1149.5999999999999</v>
      </c>
      <c r="BD372">
        <v>1138.5</v>
      </c>
      <c r="BE372">
        <v>1129.3</v>
      </c>
      <c r="BF372">
        <v>45</v>
      </c>
      <c r="BG372">
        <v>46.5</v>
      </c>
      <c r="BH372">
        <v>0</v>
      </c>
      <c r="BI372" s="1">
        <v>44173</v>
      </c>
      <c r="BJ372" t="s">
        <v>154</v>
      </c>
      <c r="BK372">
        <v>1.137E-3</v>
      </c>
      <c r="BL372">
        <v>15033</v>
      </c>
      <c r="BM372">
        <v>14673</v>
      </c>
      <c r="BN372" t="s">
        <v>552</v>
      </c>
      <c r="BO372" t="s">
        <v>554</v>
      </c>
      <c r="BP372">
        <v>1</v>
      </c>
      <c r="BQ372">
        <v>13600</v>
      </c>
      <c r="BR372">
        <v>6</v>
      </c>
      <c r="BS372">
        <v>1</v>
      </c>
      <c r="BT372">
        <v>2</v>
      </c>
      <c r="BU372">
        <v>1</v>
      </c>
      <c r="BV372">
        <v>1</v>
      </c>
      <c r="BW372">
        <v>2</v>
      </c>
      <c r="BX372">
        <v>0</v>
      </c>
      <c r="BY372">
        <v>4</v>
      </c>
      <c r="BZ372" t="s">
        <v>156</v>
      </c>
      <c r="CA372">
        <v>83</v>
      </c>
      <c r="CB372">
        <v>136</v>
      </c>
      <c r="CC372">
        <v>0</v>
      </c>
      <c r="CD372" t="s">
        <v>157</v>
      </c>
      <c r="CE372" t="s">
        <v>157</v>
      </c>
      <c r="CF372">
        <v>0</v>
      </c>
      <c r="CG372">
        <v>50</v>
      </c>
      <c r="CH372">
        <v>2740</v>
      </c>
      <c r="CI372" t="s">
        <v>158</v>
      </c>
      <c r="CJ372">
        <v>0</v>
      </c>
      <c r="CK372">
        <v>1.362822</v>
      </c>
      <c r="CL372">
        <v>14</v>
      </c>
      <c r="CM372" t="s">
        <v>159</v>
      </c>
      <c r="CN372">
        <v>2740</v>
      </c>
      <c r="CO372">
        <v>166084</v>
      </c>
      <c r="CP372">
        <v>2.98</v>
      </c>
      <c r="CQ372">
        <v>4.34</v>
      </c>
      <c r="CR372">
        <v>166084</v>
      </c>
      <c r="CS372">
        <v>0</v>
      </c>
      <c r="CT372">
        <v>7195.6992730000002</v>
      </c>
      <c r="CU372">
        <v>100</v>
      </c>
      <c r="CV372">
        <v>14705</v>
      </c>
      <c r="CW372">
        <v>4.3507999999999998E-2</v>
      </c>
      <c r="CX372">
        <v>0</v>
      </c>
      <c r="CY372">
        <v>1.137E-3</v>
      </c>
      <c r="CZ372">
        <v>155</v>
      </c>
      <c r="DA372" t="s">
        <v>593</v>
      </c>
      <c r="DB372" t="s">
        <v>319</v>
      </c>
      <c r="DC372" t="s">
        <v>594</v>
      </c>
      <c r="DD372">
        <v>-85.539933000000005</v>
      </c>
      <c r="DE372">
        <v>34.864063999999999</v>
      </c>
      <c r="DF372">
        <v>34.864063999999999</v>
      </c>
      <c r="DG372">
        <v>-85.539933000000005</v>
      </c>
      <c r="DH372">
        <v>1.449E-3</v>
      </c>
      <c r="DI372">
        <v>1.137E-3</v>
      </c>
      <c r="DJ372">
        <v>60</v>
      </c>
      <c r="DK372">
        <v>8710</v>
      </c>
      <c r="DL372">
        <v>4</v>
      </c>
      <c r="DM372">
        <v>11000</v>
      </c>
      <c r="DN372">
        <v>4</v>
      </c>
      <c r="DO372">
        <v>10700</v>
      </c>
      <c r="DP372">
        <v>4</v>
      </c>
      <c r="DQ372">
        <v>9350</v>
      </c>
      <c r="DR372">
        <v>0</v>
      </c>
      <c r="DS372">
        <v>9070</v>
      </c>
      <c r="DT372">
        <v>5.8</v>
      </c>
      <c r="DU372">
        <v>10600</v>
      </c>
      <c r="DV372">
        <v>5.8</v>
      </c>
      <c r="DW372">
        <v>10100</v>
      </c>
      <c r="DX372">
        <v>5.8</v>
      </c>
      <c r="DY372">
        <v>9830</v>
      </c>
      <c r="DZ372">
        <v>5.8</v>
      </c>
      <c r="EA372">
        <v>9820</v>
      </c>
      <c r="EB372">
        <v>5.8</v>
      </c>
      <c r="EC372">
        <v>9100</v>
      </c>
      <c r="ED372">
        <v>5.8</v>
      </c>
      <c r="EE372">
        <v>5.5099999999999995E-4</v>
      </c>
    </row>
    <row r="373" spans="1:135" x14ac:dyDescent="0.3">
      <c r="A373">
        <v>371</v>
      </c>
      <c r="B373" t="s">
        <v>135</v>
      </c>
      <c r="C373">
        <v>343</v>
      </c>
      <c r="D373">
        <v>345</v>
      </c>
      <c r="E373" t="s">
        <v>135</v>
      </c>
      <c r="F373">
        <v>4892572</v>
      </c>
      <c r="G373" t="s">
        <v>136</v>
      </c>
      <c r="H373" s="1">
        <v>41818</v>
      </c>
      <c r="I373" t="s">
        <v>550</v>
      </c>
      <c r="J373" t="s">
        <v>551</v>
      </c>
      <c r="K373" t="s">
        <v>139</v>
      </c>
      <c r="L373" t="s">
        <v>140</v>
      </c>
      <c r="M373">
        <v>0</v>
      </c>
      <c r="N373">
        <v>0</v>
      </c>
      <c r="O373">
        <v>0</v>
      </c>
      <c r="P373" t="s">
        <v>190</v>
      </c>
      <c r="Q373" t="s">
        <v>170</v>
      </c>
      <c r="R373" t="s">
        <v>180</v>
      </c>
      <c r="S373" t="s">
        <v>180</v>
      </c>
      <c r="T373" t="s">
        <v>181</v>
      </c>
      <c r="U373">
        <v>2</v>
      </c>
      <c r="V373" t="s">
        <v>182</v>
      </c>
      <c r="W373" t="s">
        <v>183</v>
      </c>
      <c r="X373" t="s">
        <v>178</v>
      </c>
      <c r="Y373" t="s">
        <v>148</v>
      </c>
      <c r="Z373">
        <v>0</v>
      </c>
      <c r="AA373" t="s">
        <v>245</v>
      </c>
      <c r="AB373" t="s">
        <v>199</v>
      </c>
      <c r="AC373" t="s">
        <v>552</v>
      </c>
      <c r="AD373">
        <v>3.54</v>
      </c>
      <c r="AE373">
        <v>34.862253000000003</v>
      </c>
      <c r="AF373">
        <v>-85.542001999999997</v>
      </c>
      <c r="AG373">
        <v>60</v>
      </c>
      <c r="AH373">
        <v>130</v>
      </c>
      <c r="AI373">
        <v>1604</v>
      </c>
      <c r="AJ373" t="s">
        <v>553</v>
      </c>
      <c r="AK373">
        <v>189</v>
      </c>
      <c r="AL373">
        <v>208</v>
      </c>
      <c r="AM373" t="s">
        <v>153</v>
      </c>
      <c r="AN373">
        <v>537</v>
      </c>
      <c r="AO373">
        <v>43.2</v>
      </c>
      <c r="AP373">
        <v>403.2</v>
      </c>
      <c r="AQ373">
        <v>-85.541359</v>
      </c>
      <c r="AR373">
        <v>34.863804999999999</v>
      </c>
      <c r="AS373">
        <v>-85.541736999999998</v>
      </c>
      <c r="AT373">
        <v>34.862765000000003</v>
      </c>
      <c r="AU373" t="s">
        <v>552</v>
      </c>
      <c r="AV373">
        <v>1</v>
      </c>
      <c r="AW373">
        <v>83</v>
      </c>
      <c r="AX373">
        <v>136</v>
      </c>
      <c r="AY373">
        <v>0</v>
      </c>
      <c r="AZ373">
        <v>50</v>
      </c>
      <c r="BA373">
        <v>4.63</v>
      </c>
      <c r="BB373">
        <v>4.38</v>
      </c>
      <c r="BC373">
        <v>1149.5999999999999</v>
      </c>
      <c r="BD373">
        <v>1138.5</v>
      </c>
      <c r="BE373">
        <v>1129.3</v>
      </c>
      <c r="BF373">
        <v>45</v>
      </c>
      <c r="BG373">
        <v>46.5</v>
      </c>
      <c r="BH373">
        <v>0</v>
      </c>
      <c r="BI373" s="1">
        <v>44173</v>
      </c>
      <c r="BJ373" t="s">
        <v>154</v>
      </c>
      <c r="BK373">
        <v>1.137E-3</v>
      </c>
      <c r="BL373">
        <v>15033</v>
      </c>
      <c r="BM373">
        <v>14673</v>
      </c>
      <c r="BN373" t="s">
        <v>552</v>
      </c>
      <c r="BO373" t="s">
        <v>554</v>
      </c>
      <c r="BP373">
        <v>1</v>
      </c>
      <c r="BQ373">
        <v>13600</v>
      </c>
      <c r="BR373">
        <v>6</v>
      </c>
      <c r="BS373">
        <v>1</v>
      </c>
      <c r="BT373">
        <v>2</v>
      </c>
      <c r="BU373">
        <v>1</v>
      </c>
      <c r="BV373">
        <v>1</v>
      </c>
      <c r="BW373">
        <v>2</v>
      </c>
      <c r="BX373">
        <v>0</v>
      </c>
      <c r="BY373">
        <v>4</v>
      </c>
      <c r="BZ373" t="s">
        <v>156</v>
      </c>
      <c r="CA373">
        <v>83</v>
      </c>
      <c r="CB373">
        <v>136</v>
      </c>
      <c r="CC373">
        <v>0</v>
      </c>
      <c r="CD373" t="s">
        <v>157</v>
      </c>
      <c r="CE373" t="s">
        <v>157</v>
      </c>
      <c r="CF373">
        <v>0</v>
      </c>
      <c r="CG373">
        <v>50</v>
      </c>
      <c r="CH373">
        <v>2740</v>
      </c>
      <c r="CI373" t="s">
        <v>158</v>
      </c>
      <c r="CJ373">
        <v>0</v>
      </c>
      <c r="CK373">
        <v>1.362822</v>
      </c>
      <c r="CL373">
        <v>14</v>
      </c>
      <c r="CM373" t="s">
        <v>159</v>
      </c>
      <c r="CN373">
        <v>2740</v>
      </c>
      <c r="CO373">
        <v>166084</v>
      </c>
      <c r="CP373">
        <v>2.98</v>
      </c>
      <c r="CQ373">
        <v>4.34</v>
      </c>
      <c r="CR373">
        <v>166084</v>
      </c>
      <c r="CS373">
        <v>0</v>
      </c>
      <c r="CT373">
        <v>7195.6992730000002</v>
      </c>
      <c r="CU373">
        <v>100</v>
      </c>
      <c r="CV373">
        <v>14705</v>
      </c>
      <c r="CW373">
        <v>4.3507999999999998E-2</v>
      </c>
      <c r="CX373">
        <v>0</v>
      </c>
      <c r="CY373">
        <v>1.137E-3</v>
      </c>
      <c r="CZ373">
        <v>155</v>
      </c>
      <c r="DA373" t="s">
        <v>593</v>
      </c>
      <c r="DB373" t="s">
        <v>319</v>
      </c>
      <c r="DC373" t="s">
        <v>594</v>
      </c>
      <c r="DD373">
        <v>-85.539933000000005</v>
      </c>
      <c r="DE373">
        <v>34.864063999999999</v>
      </c>
      <c r="DF373">
        <v>34.864063999999999</v>
      </c>
      <c r="DG373">
        <v>-85.539933000000005</v>
      </c>
      <c r="DH373">
        <v>1.449E-3</v>
      </c>
      <c r="DI373">
        <v>1.137E-3</v>
      </c>
      <c r="DJ373">
        <v>60</v>
      </c>
      <c r="DK373">
        <v>8710</v>
      </c>
      <c r="DL373">
        <v>4</v>
      </c>
      <c r="DM373">
        <v>11000</v>
      </c>
      <c r="DN373">
        <v>4</v>
      </c>
      <c r="DO373">
        <v>10700</v>
      </c>
      <c r="DP373">
        <v>4</v>
      </c>
      <c r="DQ373">
        <v>9350</v>
      </c>
      <c r="DR373">
        <v>0</v>
      </c>
      <c r="DS373">
        <v>9070</v>
      </c>
      <c r="DT373">
        <v>5.8</v>
      </c>
      <c r="DU373">
        <v>10600</v>
      </c>
      <c r="DV373">
        <v>5.8</v>
      </c>
      <c r="DW373">
        <v>10100</v>
      </c>
      <c r="DX373">
        <v>5.8</v>
      </c>
      <c r="DY373">
        <v>9830</v>
      </c>
      <c r="DZ373">
        <v>5.8</v>
      </c>
      <c r="EA373">
        <v>9820</v>
      </c>
      <c r="EB373">
        <v>5.8</v>
      </c>
      <c r="EC373">
        <v>9100</v>
      </c>
      <c r="ED373">
        <v>5.8</v>
      </c>
      <c r="EE373">
        <v>5.7700000000000004E-4</v>
      </c>
    </row>
    <row r="374" spans="1:135" x14ac:dyDescent="0.3">
      <c r="A374">
        <v>372</v>
      </c>
      <c r="B374" t="s">
        <v>135</v>
      </c>
      <c r="C374">
        <v>359</v>
      </c>
      <c r="D374">
        <v>341</v>
      </c>
      <c r="E374" t="s">
        <v>135</v>
      </c>
      <c r="F374">
        <v>5155866</v>
      </c>
      <c r="G374" t="s">
        <v>557</v>
      </c>
      <c r="H374" s="1">
        <v>41835</v>
      </c>
      <c r="I374" t="s">
        <v>550</v>
      </c>
      <c r="J374" t="s">
        <v>551</v>
      </c>
      <c r="K374" t="s">
        <v>602</v>
      </c>
      <c r="L374" t="s">
        <v>140</v>
      </c>
      <c r="M374">
        <v>0</v>
      </c>
      <c r="N374">
        <v>0</v>
      </c>
      <c r="O374">
        <v>0</v>
      </c>
      <c r="P374" t="s">
        <v>235</v>
      </c>
      <c r="Q374" t="s">
        <v>170</v>
      </c>
      <c r="R374" t="s">
        <v>180</v>
      </c>
      <c r="S374" t="s">
        <v>180</v>
      </c>
      <c r="T374" t="s">
        <v>250</v>
      </c>
      <c r="U374">
        <v>2</v>
      </c>
      <c r="V374" t="s">
        <v>182</v>
      </c>
      <c r="W374" t="s">
        <v>344</v>
      </c>
      <c r="X374" t="s">
        <v>147</v>
      </c>
      <c r="Y374" t="s">
        <v>148</v>
      </c>
      <c r="Z374">
        <v>0</v>
      </c>
      <c r="AA374" t="s">
        <v>175</v>
      </c>
      <c r="AB374" t="s">
        <v>255</v>
      </c>
      <c r="AC374" t="s">
        <v>552</v>
      </c>
      <c r="AD374">
        <v>3.536</v>
      </c>
      <c r="AE374">
        <v>34.862332000000002</v>
      </c>
      <c r="AF374">
        <v>-85.54204</v>
      </c>
      <c r="AG374">
        <v>60</v>
      </c>
      <c r="AH374">
        <v>130</v>
      </c>
      <c r="AI374">
        <v>1604</v>
      </c>
      <c r="AJ374" t="s">
        <v>553</v>
      </c>
      <c r="AK374">
        <v>189</v>
      </c>
      <c r="AL374">
        <v>208</v>
      </c>
      <c r="AM374" t="s">
        <v>153</v>
      </c>
      <c r="AN374">
        <v>537</v>
      </c>
      <c r="AO374">
        <v>43.2</v>
      </c>
      <c r="AP374">
        <v>403.2</v>
      </c>
      <c r="AQ374">
        <v>-85.541359</v>
      </c>
      <c r="AR374">
        <v>34.863804999999999</v>
      </c>
      <c r="AS374">
        <v>-85.541736999999998</v>
      </c>
      <c r="AT374">
        <v>34.862765000000003</v>
      </c>
      <c r="AU374" t="s">
        <v>552</v>
      </c>
      <c r="AV374">
        <v>1</v>
      </c>
      <c r="AW374">
        <v>83</v>
      </c>
      <c r="AX374">
        <v>136</v>
      </c>
      <c r="AY374">
        <v>0</v>
      </c>
      <c r="AZ374">
        <v>50</v>
      </c>
      <c r="BA374">
        <v>4.63</v>
      </c>
      <c r="BB374">
        <v>4.38</v>
      </c>
      <c r="BC374">
        <v>1149.5999999999999</v>
      </c>
      <c r="BD374">
        <v>1138.5</v>
      </c>
      <c r="BE374">
        <v>1129.3</v>
      </c>
      <c r="BF374">
        <v>45</v>
      </c>
      <c r="BG374">
        <v>46.5</v>
      </c>
      <c r="BH374">
        <v>0</v>
      </c>
      <c r="BI374" s="1">
        <v>44173</v>
      </c>
      <c r="BJ374" t="s">
        <v>154</v>
      </c>
      <c r="BK374">
        <v>1.137E-3</v>
      </c>
      <c r="BL374">
        <v>15033</v>
      </c>
      <c r="BM374">
        <v>14673</v>
      </c>
      <c r="BN374" t="s">
        <v>552</v>
      </c>
      <c r="BO374" t="s">
        <v>554</v>
      </c>
      <c r="BP374">
        <v>1</v>
      </c>
      <c r="BQ374">
        <v>13600</v>
      </c>
      <c r="BR374">
        <v>6</v>
      </c>
      <c r="BS374">
        <v>1</v>
      </c>
      <c r="BT374">
        <v>2</v>
      </c>
      <c r="BU374">
        <v>1</v>
      </c>
      <c r="BV374">
        <v>1</v>
      </c>
      <c r="BW374">
        <v>2</v>
      </c>
      <c r="BX374">
        <v>0</v>
      </c>
      <c r="BY374">
        <v>4</v>
      </c>
      <c r="BZ374" t="s">
        <v>156</v>
      </c>
      <c r="CA374">
        <v>83</v>
      </c>
      <c r="CB374">
        <v>136</v>
      </c>
      <c r="CC374">
        <v>0</v>
      </c>
      <c r="CD374" t="s">
        <v>157</v>
      </c>
      <c r="CE374" t="s">
        <v>157</v>
      </c>
      <c r="CF374">
        <v>0</v>
      </c>
      <c r="CG374">
        <v>50</v>
      </c>
      <c r="CH374">
        <v>2740</v>
      </c>
      <c r="CI374" t="s">
        <v>158</v>
      </c>
      <c r="CJ374">
        <v>0</v>
      </c>
      <c r="CK374">
        <v>1.362822</v>
      </c>
      <c r="CL374">
        <v>14</v>
      </c>
      <c r="CM374" t="s">
        <v>159</v>
      </c>
      <c r="CN374">
        <v>2740</v>
      </c>
      <c r="CO374">
        <v>166084</v>
      </c>
      <c r="CP374">
        <v>2.98</v>
      </c>
      <c r="CQ374">
        <v>4.34</v>
      </c>
      <c r="CR374">
        <v>166084</v>
      </c>
      <c r="CS374">
        <v>0</v>
      </c>
      <c r="CT374">
        <v>7195.6992730000002</v>
      </c>
      <c r="CU374">
        <v>100</v>
      </c>
      <c r="CV374">
        <v>14705</v>
      </c>
      <c r="CW374">
        <v>4.3507999999999998E-2</v>
      </c>
      <c r="CX374">
        <v>0</v>
      </c>
      <c r="CY374">
        <v>1.137E-3</v>
      </c>
      <c r="CZ374">
        <v>155</v>
      </c>
      <c r="DA374" t="s">
        <v>593</v>
      </c>
      <c r="DB374" t="s">
        <v>319</v>
      </c>
      <c r="DC374" t="s">
        <v>594</v>
      </c>
      <c r="DD374">
        <v>-85.539933000000005</v>
      </c>
      <c r="DE374">
        <v>34.864063999999999</v>
      </c>
      <c r="DF374">
        <v>34.864063999999999</v>
      </c>
      <c r="DG374">
        <v>-85.539933000000005</v>
      </c>
      <c r="DH374">
        <v>1.449E-3</v>
      </c>
      <c r="DI374">
        <v>1.137E-3</v>
      </c>
      <c r="DJ374">
        <v>60</v>
      </c>
      <c r="DK374">
        <v>8710</v>
      </c>
      <c r="DL374">
        <v>4</v>
      </c>
      <c r="DM374">
        <v>11000</v>
      </c>
      <c r="DN374">
        <v>4</v>
      </c>
      <c r="DO374">
        <v>10700</v>
      </c>
      <c r="DP374">
        <v>4</v>
      </c>
      <c r="DQ374">
        <v>9350</v>
      </c>
      <c r="DR374">
        <v>0</v>
      </c>
      <c r="DS374">
        <v>9070</v>
      </c>
      <c r="DT374">
        <v>5.8</v>
      </c>
      <c r="DU374">
        <v>10600</v>
      </c>
      <c r="DV374">
        <v>5.8</v>
      </c>
      <c r="DW374">
        <v>10100</v>
      </c>
      <c r="DX374">
        <v>5.8</v>
      </c>
      <c r="DY374">
        <v>9830</v>
      </c>
      <c r="DZ374">
        <v>5.8</v>
      </c>
      <c r="EA374">
        <v>9820</v>
      </c>
      <c r="EB374">
        <v>5.8</v>
      </c>
      <c r="EC374">
        <v>9100</v>
      </c>
      <c r="ED374">
        <v>5.8</v>
      </c>
      <c r="EE374">
        <v>5.2899999999999996E-4</v>
      </c>
    </row>
    <row r="375" spans="1:135" x14ac:dyDescent="0.3">
      <c r="A375">
        <v>373</v>
      </c>
      <c r="B375" t="s">
        <v>135</v>
      </c>
      <c r="C375">
        <v>375</v>
      </c>
      <c r="D375">
        <v>181</v>
      </c>
      <c r="E375" t="s">
        <v>135</v>
      </c>
      <c r="F375">
        <v>6093896</v>
      </c>
      <c r="G375" t="s">
        <v>136</v>
      </c>
      <c r="H375" s="1">
        <v>42759</v>
      </c>
      <c r="I375" t="s">
        <v>550</v>
      </c>
      <c r="J375" t="s">
        <v>551</v>
      </c>
      <c r="K375" t="s">
        <v>139</v>
      </c>
      <c r="L375" t="s">
        <v>256</v>
      </c>
      <c r="M375">
        <v>0</v>
      </c>
      <c r="N375">
        <v>1</v>
      </c>
      <c r="O375">
        <v>0</v>
      </c>
      <c r="P375" t="s">
        <v>141</v>
      </c>
      <c r="Q375" t="s">
        <v>142</v>
      </c>
      <c r="R375" t="s">
        <v>176</v>
      </c>
      <c r="S375" t="s">
        <v>272</v>
      </c>
      <c r="T375" t="s">
        <v>187</v>
      </c>
      <c r="U375">
        <v>1</v>
      </c>
      <c r="V375" t="s">
        <v>165</v>
      </c>
      <c r="W375" t="s">
        <v>146</v>
      </c>
      <c r="X375" t="s">
        <v>178</v>
      </c>
      <c r="Y375" t="s">
        <v>148</v>
      </c>
      <c r="Z375">
        <v>36</v>
      </c>
      <c r="AA375" t="s">
        <v>149</v>
      </c>
      <c r="AB375" t="s">
        <v>197</v>
      </c>
      <c r="AC375" t="s">
        <v>552</v>
      </c>
      <c r="AD375">
        <v>3.54</v>
      </c>
      <c r="AE375">
        <v>34.862239000000002</v>
      </c>
      <c r="AF375">
        <v>-85.541981000000007</v>
      </c>
      <c r="AG375">
        <v>60</v>
      </c>
      <c r="AH375">
        <v>130</v>
      </c>
      <c r="AI375">
        <v>1604</v>
      </c>
      <c r="AJ375" t="s">
        <v>553</v>
      </c>
      <c r="AK375">
        <v>189</v>
      </c>
      <c r="AL375">
        <v>208</v>
      </c>
      <c r="AM375" t="s">
        <v>153</v>
      </c>
      <c r="AN375">
        <v>537</v>
      </c>
      <c r="AO375">
        <v>43.2</v>
      </c>
      <c r="AP375">
        <v>403.2</v>
      </c>
      <c r="AQ375">
        <v>-85.541359</v>
      </c>
      <c r="AR375">
        <v>34.863804999999999</v>
      </c>
      <c r="AS375">
        <v>-85.541736999999998</v>
      </c>
      <c r="AT375">
        <v>34.862765000000003</v>
      </c>
      <c r="AU375" t="s">
        <v>552</v>
      </c>
      <c r="AV375">
        <v>1</v>
      </c>
      <c r="AW375">
        <v>83</v>
      </c>
      <c r="AX375">
        <v>136</v>
      </c>
      <c r="AY375">
        <v>0</v>
      </c>
      <c r="AZ375">
        <v>50</v>
      </c>
      <c r="BA375">
        <v>4.63</v>
      </c>
      <c r="BB375">
        <v>4.38</v>
      </c>
      <c r="BC375">
        <v>1149.5999999999999</v>
      </c>
      <c r="BD375">
        <v>1138.5</v>
      </c>
      <c r="BE375">
        <v>1129.3</v>
      </c>
      <c r="BF375">
        <v>45</v>
      </c>
      <c r="BG375">
        <v>46.5</v>
      </c>
      <c r="BH375">
        <v>0</v>
      </c>
      <c r="BI375" s="1">
        <v>44173</v>
      </c>
      <c r="BJ375" t="s">
        <v>154</v>
      </c>
      <c r="BK375">
        <v>1.137E-3</v>
      </c>
      <c r="BL375">
        <v>15033</v>
      </c>
      <c r="BM375">
        <v>14673</v>
      </c>
      <c r="BN375" t="s">
        <v>552</v>
      </c>
      <c r="BO375" t="s">
        <v>554</v>
      </c>
      <c r="BP375">
        <v>1</v>
      </c>
      <c r="BQ375">
        <v>13600</v>
      </c>
      <c r="BR375">
        <v>6</v>
      </c>
      <c r="BS375">
        <v>1</v>
      </c>
      <c r="BT375">
        <v>2</v>
      </c>
      <c r="BU375">
        <v>1</v>
      </c>
      <c r="BV375">
        <v>1</v>
      </c>
      <c r="BW375">
        <v>2</v>
      </c>
      <c r="BX375">
        <v>0</v>
      </c>
      <c r="BY375">
        <v>4</v>
      </c>
      <c r="BZ375" t="s">
        <v>156</v>
      </c>
      <c r="CA375">
        <v>83</v>
      </c>
      <c r="CB375">
        <v>136</v>
      </c>
      <c r="CC375">
        <v>0</v>
      </c>
      <c r="CD375" t="s">
        <v>157</v>
      </c>
      <c r="CE375" t="s">
        <v>157</v>
      </c>
      <c r="CF375">
        <v>0</v>
      </c>
      <c r="CG375">
        <v>50</v>
      </c>
      <c r="CH375">
        <v>2740</v>
      </c>
      <c r="CI375" t="s">
        <v>158</v>
      </c>
      <c r="CJ375">
        <v>0</v>
      </c>
      <c r="CK375">
        <v>1.362822</v>
      </c>
      <c r="CL375">
        <v>14</v>
      </c>
      <c r="CM375" t="s">
        <v>159</v>
      </c>
      <c r="CN375">
        <v>2740</v>
      </c>
      <c r="CO375">
        <v>166084</v>
      </c>
      <c r="CP375">
        <v>2.98</v>
      </c>
      <c r="CQ375">
        <v>4.34</v>
      </c>
      <c r="CR375">
        <v>166084</v>
      </c>
      <c r="CS375">
        <v>0</v>
      </c>
      <c r="CT375">
        <v>7195.6992730000002</v>
      </c>
      <c r="CU375">
        <v>100</v>
      </c>
      <c r="CV375">
        <v>14705</v>
      </c>
      <c r="CW375">
        <v>4.3507999999999998E-2</v>
      </c>
      <c r="CX375">
        <v>0</v>
      </c>
      <c r="CY375">
        <v>1.137E-3</v>
      </c>
      <c r="CZ375">
        <v>155</v>
      </c>
      <c r="DA375" t="s">
        <v>593</v>
      </c>
      <c r="DB375" t="s">
        <v>319</v>
      </c>
      <c r="DC375" t="s">
        <v>594</v>
      </c>
      <c r="DD375">
        <v>-85.539933000000005</v>
      </c>
      <c r="DE375">
        <v>34.864063999999999</v>
      </c>
      <c r="DF375">
        <v>34.864063999999999</v>
      </c>
      <c r="DG375">
        <v>-85.539933000000005</v>
      </c>
      <c r="DH375">
        <v>1.449E-3</v>
      </c>
      <c r="DI375">
        <v>1.137E-3</v>
      </c>
      <c r="DJ375">
        <v>60</v>
      </c>
      <c r="DK375">
        <v>8710</v>
      </c>
      <c r="DL375">
        <v>4</v>
      </c>
      <c r="DM375">
        <v>11000</v>
      </c>
      <c r="DN375">
        <v>4</v>
      </c>
      <c r="DO375">
        <v>10700</v>
      </c>
      <c r="DP375">
        <v>4</v>
      </c>
      <c r="DQ375">
        <v>9350</v>
      </c>
      <c r="DR375">
        <v>0</v>
      </c>
      <c r="DS375">
        <v>9070</v>
      </c>
      <c r="DT375">
        <v>5.8</v>
      </c>
      <c r="DU375">
        <v>10600</v>
      </c>
      <c r="DV375">
        <v>5.8</v>
      </c>
      <c r="DW375">
        <v>10100</v>
      </c>
      <c r="DX375">
        <v>5.8</v>
      </c>
      <c r="DY375">
        <v>9830</v>
      </c>
      <c r="DZ375">
        <v>5.8</v>
      </c>
      <c r="EA375">
        <v>9820</v>
      </c>
      <c r="EB375">
        <v>5.8</v>
      </c>
      <c r="EC375">
        <v>9100</v>
      </c>
      <c r="ED375">
        <v>5.8</v>
      </c>
      <c r="EE375">
        <v>5.8E-4</v>
      </c>
    </row>
    <row r="376" spans="1:135" x14ac:dyDescent="0.3">
      <c r="A376">
        <v>374</v>
      </c>
      <c r="B376" t="s">
        <v>135</v>
      </c>
      <c r="C376">
        <v>452</v>
      </c>
      <c r="D376">
        <v>142</v>
      </c>
      <c r="E376" t="s">
        <v>135</v>
      </c>
      <c r="F376">
        <v>6605573</v>
      </c>
      <c r="G376" t="s">
        <v>557</v>
      </c>
      <c r="H376" s="1">
        <v>43074</v>
      </c>
      <c r="I376" t="s">
        <v>550</v>
      </c>
      <c r="J376" t="s">
        <v>551</v>
      </c>
      <c r="K376" t="s">
        <v>564</v>
      </c>
      <c r="L376" t="s">
        <v>140</v>
      </c>
      <c r="M376">
        <v>0</v>
      </c>
      <c r="N376">
        <v>0</v>
      </c>
      <c r="O376">
        <v>0</v>
      </c>
      <c r="P376" t="s">
        <v>235</v>
      </c>
      <c r="Q376" t="s">
        <v>170</v>
      </c>
      <c r="R376" t="s">
        <v>180</v>
      </c>
      <c r="S376" t="s">
        <v>180</v>
      </c>
      <c r="T376" t="s">
        <v>386</v>
      </c>
      <c r="U376">
        <v>2</v>
      </c>
      <c r="V376" t="s">
        <v>182</v>
      </c>
      <c r="W376" t="s">
        <v>317</v>
      </c>
      <c r="X376" t="s">
        <v>147</v>
      </c>
      <c r="Y376" t="s">
        <v>167</v>
      </c>
      <c r="Z376">
        <v>0</v>
      </c>
      <c r="AA376" t="s">
        <v>158</v>
      </c>
      <c r="AB376" t="s">
        <v>168</v>
      </c>
      <c r="AC376" t="s">
        <v>552</v>
      </c>
      <c r="AD376">
        <v>3.5846</v>
      </c>
      <c r="AE376">
        <v>34.862513999999997</v>
      </c>
      <c r="AF376">
        <v>-85.541390000000007</v>
      </c>
      <c r="AG376">
        <v>60</v>
      </c>
      <c r="AH376">
        <v>130</v>
      </c>
      <c r="AI376">
        <v>1604</v>
      </c>
      <c r="AJ376" t="s">
        <v>553</v>
      </c>
      <c r="AK376">
        <v>189</v>
      </c>
      <c r="AL376">
        <v>208</v>
      </c>
      <c r="AM376" t="s">
        <v>153</v>
      </c>
      <c r="AN376">
        <v>537</v>
      </c>
      <c r="AO376">
        <v>43.2</v>
      </c>
      <c r="AP376">
        <v>403.2</v>
      </c>
      <c r="AQ376">
        <v>-85.541359</v>
      </c>
      <c r="AR376">
        <v>34.863804999999999</v>
      </c>
      <c r="AS376">
        <v>-85.541736999999998</v>
      </c>
      <c r="AT376">
        <v>34.862765000000003</v>
      </c>
      <c r="AU376" t="s">
        <v>552</v>
      </c>
      <c r="AV376">
        <v>1</v>
      </c>
      <c r="AW376">
        <v>83</v>
      </c>
      <c r="AX376">
        <v>136</v>
      </c>
      <c r="AY376">
        <v>0</v>
      </c>
      <c r="AZ376">
        <v>50</v>
      </c>
      <c r="BA376">
        <v>4.63</v>
      </c>
      <c r="BB376">
        <v>4.38</v>
      </c>
      <c r="BC376">
        <v>1149.5999999999999</v>
      </c>
      <c r="BD376">
        <v>1138.5</v>
      </c>
      <c r="BE376">
        <v>1129.3</v>
      </c>
      <c r="BF376">
        <v>45</v>
      </c>
      <c r="BG376">
        <v>46.5</v>
      </c>
      <c r="BH376">
        <v>0</v>
      </c>
      <c r="BI376" s="1">
        <v>44173</v>
      </c>
      <c r="BJ376" t="s">
        <v>154</v>
      </c>
      <c r="BK376">
        <v>1.137E-3</v>
      </c>
      <c r="BL376">
        <v>15033</v>
      </c>
      <c r="BM376">
        <v>14673</v>
      </c>
      <c r="BN376" t="s">
        <v>552</v>
      </c>
      <c r="BO376" t="s">
        <v>554</v>
      </c>
      <c r="BP376">
        <v>1</v>
      </c>
      <c r="BQ376">
        <v>13600</v>
      </c>
      <c r="BR376">
        <v>6</v>
      </c>
      <c r="BS376">
        <v>1</v>
      </c>
      <c r="BT376">
        <v>2</v>
      </c>
      <c r="BU376">
        <v>1</v>
      </c>
      <c r="BV376">
        <v>1</v>
      </c>
      <c r="BW376">
        <v>2</v>
      </c>
      <c r="BX376">
        <v>0</v>
      </c>
      <c r="BY376">
        <v>4</v>
      </c>
      <c r="BZ376" t="s">
        <v>156</v>
      </c>
      <c r="CA376">
        <v>83</v>
      </c>
      <c r="CB376">
        <v>136</v>
      </c>
      <c r="CC376">
        <v>0</v>
      </c>
      <c r="CD376" t="s">
        <v>157</v>
      </c>
      <c r="CE376" t="s">
        <v>157</v>
      </c>
      <c r="CF376">
        <v>0</v>
      </c>
      <c r="CG376">
        <v>50</v>
      </c>
      <c r="CH376">
        <v>2740</v>
      </c>
      <c r="CI376" t="s">
        <v>158</v>
      </c>
      <c r="CJ376">
        <v>0</v>
      </c>
      <c r="CK376">
        <v>1.362822</v>
      </c>
      <c r="CL376">
        <v>14</v>
      </c>
      <c r="CM376" t="s">
        <v>159</v>
      </c>
      <c r="CN376">
        <v>2740</v>
      </c>
      <c r="CO376">
        <v>166084</v>
      </c>
      <c r="CP376">
        <v>2.98</v>
      </c>
      <c r="CQ376">
        <v>4.34</v>
      </c>
      <c r="CR376">
        <v>166084</v>
      </c>
      <c r="CS376">
        <v>0</v>
      </c>
      <c r="CT376">
        <v>7195.6992730000002</v>
      </c>
      <c r="CU376">
        <v>100</v>
      </c>
      <c r="CV376">
        <v>14705</v>
      </c>
      <c r="CW376">
        <v>4.3507999999999998E-2</v>
      </c>
      <c r="CX376">
        <v>0</v>
      </c>
      <c r="CY376">
        <v>1.137E-3</v>
      </c>
      <c r="CZ376">
        <v>155</v>
      </c>
      <c r="DA376" t="s">
        <v>593</v>
      </c>
      <c r="DB376" t="s">
        <v>319</v>
      </c>
      <c r="DC376" t="s">
        <v>594</v>
      </c>
      <c r="DD376">
        <v>-85.539933000000005</v>
      </c>
      <c r="DE376">
        <v>34.864063999999999</v>
      </c>
      <c r="DF376">
        <v>34.864063999999999</v>
      </c>
      <c r="DG376">
        <v>-85.539933000000005</v>
      </c>
      <c r="DH376">
        <v>1.449E-3</v>
      </c>
      <c r="DI376">
        <v>1.137E-3</v>
      </c>
      <c r="DJ376">
        <v>60</v>
      </c>
      <c r="DK376">
        <v>8710</v>
      </c>
      <c r="DL376">
        <v>4</v>
      </c>
      <c r="DM376">
        <v>11000</v>
      </c>
      <c r="DN376">
        <v>4</v>
      </c>
      <c r="DO376">
        <v>10700</v>
      </c>
      <c r="DP376">
        <v>4</v>
      </c>
      <c r="DQ376">
        <v>9350</v>
      </c>
      <c r="DR376">
        <v>0</v>
      </c>
      <c r="DS376">
        <v>9070</v>
      </c>
      <c r="DT376">
        <v>5.8</v>
      </c>
      <c r="DU376">
        <v>10600</v>
      </c>
      <c r="DV376">
        <v>5.8</v>
      </c>
      <c r="DW376">
        <v>10100</v>
      </c>
      <c r="DX376">
        <v>5.8</v>
      </c>
      <c r="DY376">
        <v>9830</v>
      </c>
      <c r="DZ376">
        <v>5.8</v>
      </c>
      <c r="EA376">
        <v>9820</v>
      </c>
      <c r="EB376">
        <v>5.8</v>
      </c>
      <c r="EC376">
        <v>9100</v>
      </c>
      <c r="ED376">
        <v>5.8</v>
      </c>
      <c r="EE376">
        <v>4.2900000000000002E-4</v>
      </c>
    </row>
    <row r="377" spans="1:135" x14ac:dyDescent="0.3">
      <c r="A377">
        <v>375</v>
      </c>
      <c r="B377" t="s">
        <v>135</v>
      </c>
      <c r="C377">
        <v>469</v>
      </c>
      <c r="D377">
        <v>84</v>
      </c>
      <c r="E377" t="s">
        <v>135</v>
      </c>
      <c r="F377">
        <v>7134265</v>
      </c>
      <c r="G377" t="s">
        <v>557</v>
      </c>
      <c r="H377" s="1">
        <v>43503</v>
      </c>
      <c r="I377" t="s">
        <v>550</v>
      </c>
      <c r="J377" t="s">
        <v>551</v>
      </c>
      <c r="K377" t="s">
        <v>139</v>
      </c>
      <c r="L377" t="s">
        <v>140</v>
      </c>
      <c r="M377">
        <v>0</v>
      </c>
      <c r="N377">
        <v>0</v>
      </c>
      <c r="O377">
        <v>0</v>
      </c>
      <c r="P377" t="s">
        <v>141</v>
      </c>
      <c r="Q377" t="s">
        <v>186</v>
      </c>
      <c r="R377" t="s">
        <v>201</v>
      </c>
      <c r="S377" t="s">
        <v>143</v>
      </c>
      <c r="T377" t="s">
        <v>144</v>
      </c>
      <c r="U377">
        <v>1</v>
      </c>
      <c r="V377" t="s">
        <v>165</v>
      </c>
      <c r="W377" t="s">
        <v>146</v>
      </c>
      <c r="X377" t="s">
        <v>603</v>
      </c>
      <c r="Y377" t="s">
        <v>167</v>
      </c>
      <c r="Z377">
        <v>75</v>
      </c>
      <c r="AA377" t="s">
        <v>149</v>
      </c>
      <c r="AB377" t="s">
        <v>466</v>
      </c>
      <c r="AC377" t="s">
        <v>552</v>
      </c>
      <c r="AD377">
        <v>3.544</v>
      </c>
      <c r="AE377">
        <v>34.862234999999998</v>
      </c>
      <c r="AF377">
        <v>-85.541973999999996</v>
      </c>
      <c r="AG377">
        <v>60</v>
      </c>
      <c r="AH377">
        <v>130</v>
      </c>
      <c r="AI377">
        <v>1604</v>
      </c>
      <c r="AJ377" t="s">
        <v>553</v>
      </c>
      <c r="AK377">
        <v>189</v>
      </c>
      <c r="AL377">
        <v>208</v>
      </c>
      <c r="AM377" t="s">
        <v>153</v>
      </c>
      <c r="AN377">
        <v>537</v>
      </c>
      <c r="AO377">
        <v>43.2</v>
      </c>
      <c r="AP377">
        <v>403.2</v>
      </c>
      <c r="AQ377">
        <v>-85.541359</v>
      </c>
      <c r="AR377">
        <v>34.863804999999999</v>
      </c>
      <c r="AS377">
        <v>-85.541736999999998</v>
      </c>
      <c r="AT377">
        <v>34.862765000000003</v>
      </c>
      <c r="AU377" t="s">
        <v>552</v>
      </c>
      <c r="AV377">
        <v>1</v>
      </c>
      <c r="AW377">
        <v>83</v>
      </c>
      <c r="AX377">
        <v>136</v>
      </c>
      <c r="AY377">
        <v>0</v>
      </c>
      <c r="AZ377">
        <v>50</v>
      </c>
      <c r="BA377">
        <v>4.63</v>
      </c>
      <c r="BB377">
        <v>4.38</v>
      </c>
      <c r="BC377">
        <v>1149.5999999999999</v>
      </c>
      <c r="BD377">
        <v>1138.5</v>
      </c>
      <c r="BE377">
        <v>1129.3</v>
      </c>
      <c r="BF377">
        <v>45</v>
      </c>
      <c r="BG377">
        <v>46.5</v>
      </c>
      <c r="BH377">
        <v>0</v>
      </c>
      <c r="BI377" s="1">
        <v>44173</v>
      </c>
      <c r="BJ377" t="s">
        <v>154</v>
      </c>
      <c r="BK377">
        <v>1.137E-3</v>
      </c>
      <c r="BL377">
        <v>15033</v>
      </c>
      <c r="BM377">
        <v>14673</v>
      </c>
      <c r="BN377" t="s">
        <v>552</v>
      </c>
      <c r="BO377" t="s">
        <v>554</v>
      </c>
      <c r="BP377">
        <v>1</v>
      </c>
      <c r="BQ377">
        <v>13600</v>
      </c>
      <c r="BR377">
        <v>6</v>
      </c>
      <c r="BS377">
        <v>1</v>
      </c>
      <c r="BT377">
        <v>2</v>
      </c>
      <c r="BU377">
        <v>1</v>
      </c>
      <c r="BV377">
        <v>1</v>
      </c>
      <c r="BW377">
        <v>2</v>
      </c>
      <c r="BX377">
        <v>0</v>
      </c>
      <c r="BY377">
        <v>4</v>
      </c>
      <c r="BZ377" t="s">
        <v>156</v>
      </c>
      <c r="CA377">
        <v>83</v>
      </c>
      <c r="CB377">
        <v>136</v>
      </c>
      <c r="CC377">
        <v>0</v>
      </c>
      <c r="CD377" t="s">
        <v>157</v>
      </c>
      <c r="CE377" t="s">
        <v>157</v>
      </c>
      <c r="CF377">
        <v>0</v>
      </c>
      <c r="CG377">
        <v>50</v>
      </c>
      <c r="CH377">
        <v>2740</v>
      </c>
      <c r="CI377" t="s">
        <v>158</v>
      </c>
      <c r="CJ377">
        <v>0</v>
      </c>
      <c r="CK377">
        <v>1.362822</v>
      </c>
      <c r="CL377">
        <v>14</v>
      </c>
      <c r="CM377" t="s">
        <v>159</v>
      </c>
      <c r="CN377">
        <v>2740</v>
      </c>
      <c r="CO377">
        <v>166084</v>
      </c>
      <c r="CP377">
        <v>2.98</v>
      </c>
      <c r="CQ377">
        <v>4.34</v>
      </c>
      <c r="CR377">
        <v>166084</v>
      </c>
      <c r="CS377">
        <v>0</v>
      </c>
      <c r="CT377">
        <v>7195.6992730000002</v>
      </c>
      <c r="CU377">
        <v>100</v>
      </c>
      <c r="CV377">
        <v>14705</v>
      </c>
      <c r="CW377">
        <v>4.3507999999999998E-2</v>
      </c>
      <c r="CX377">
        <v>0</v>
      </c>
      <c r="CY377">
        <v>1.137E-3</v>
      </c>
      <c r="CZ377">
        <v>155</v>
      </c>
      <c r="DA377" t="s">
        <v>593</v>
      </c>
      <c r="DB377" t="s">
        <v>319</v>
      </c>
      <c r="DC377" t="s">
        <v>594</v>
      </c>
      <c r="DD377">
        <v>-85.539933000000005</v>
      </c>
      <c r="DE377">
        <v>34.864063999999999</v>
      </c>
      <c r="DF377">
        <v>34.864063999999999</v>
      </c>
      <c r="DG377">
        <v>-85.539933000000005</v>
      </c>
      <c r="DH377">
        <v>1.449E-3</v>
      </c>
      <c r="DI377">
        <v>1.137E-3</v>
      </c>
      <c r="DJ377">
        <v>60</v>
      </c>
      <c r="DK377">
        <v>8710</v>
      </c>
      <c r="DL377">
        <v>4</v>
      </c>
      <c r="DM377">
        <v>11000</v>
      </c>
      <c r="DN377">
        <v>4</v>
      </c>
      <c r="DO377">
        <v>10700</v>
      </c>
      <c r="DP377">
        <v>4</v>
      </c>
      <c r="DQ377">
        <v>9350</v>
      </c>
      <c r="DR377">
        <v>0</v>
      </c>
      <c r="DS377">
        <v>9070</v>
      </c>
      <c r="DT377">
        <v>5.8</v>
      </c>
      <c r="DU377">
        <v>10600</v>
      </c>
      <c r="DV377">
        <v>5.8</v>
      </c>
      <c r="DW377">
        <v>10100</v>
      </c>
      <c r="DX377">
        <v>5.8</v>
      </c>
      <c r="DY377">
        <v>9830</v>
      </c>
      <c r="DZ377">
        <v>5.8</v>
      </c>
      <c r="EA377">
        <v>9820</v>
      </c>
      <c r="EB377">
        <v>5.8</v>
      </c>
      <c r="EC377">
        <v>9100</v>
      </c>
      <c r="ED377">
        <v>5.8</v>
      </c>
      <c r="EE377">
        <v>5.8100000000000003E-4</v>
      </c>
    </row>
    <row r="378" spans="1:135" x14ac:dyDescent="0.3">
      <c r="A378">
        <v>376</v>
      </c>
      <c r="B378" t="s">
        <v>135</v>
      </c>
      <c r="C378">
        <v>471</v>
      </c>
      <c r="D378">
        <v>82</v>
      </c>
      <c r="E378" t="s">
        <v>135</v>
      </c>
      <c r="F378">
        <v>7134268</v>
      </c>
      <c r="G378" t="s">
        <v>557</v>
      </c>
      <c r="H378" s="1">
        <v>43515</v>
      </c>
      <c r="I378" t="s">
        <v>550</v>
      </c>
      <c r="J378" t="s">
        <v>551</v>
      </c>
      <c r="K378" t="s">
        <v>564</v>
      </c>
      <c r="L378" t="s">
        <v>140</v>
      </c>
      <c r="M378">
        <v>0</v>
      </c>
      <c r="N378">
        <v>0</v>
      </c>
      <c r="O378">
        <v>0</v>
      </c>
      <c r="P378" t="s">
        <v>141</v>
      </c>
      <c r="Q378" t="s">
        <v>186</v>
      </c>
      <c r="R378" t="s">
        <v>143</v>
      </c>
      <c r="S378" t="s">
        <v>143</v>
      </c>
      <c r="T378" t="s">
        <v>432</v>
      </c>
      <c r="U378">
        <v>1</v>
      </c>
      <c r="V378" t="s">
        <v>165</v>
      </c>
      <c r="W378" t="s">
        <v>146</v>
      </c>
      <c r="X378" t="s">
        <v>178</v>
      </c>
      <c r="Y378" t="s">
        <v>148</v>
      </c>
      <c r="Z378">
        <v>46</v>
      </c>
      <c r="AA378" t="s">
        <v>175</v>
      </c>
      <c r="AB378" t="s">
        <v>168</v>
      </c>
      <c r="AC378" t="s">
        <v>552</v>
      </c>
      <c r="AD378">
        <v>3.532</v>
      </c>
      <c r="AE378">
        <v>34.862352000000001</v>
      </c>
      <c r="AF378">
        <v>-85.542043000000007</v>
      </c>
      <c r="AG378">
        <v>60</v>
      </c>
      <c r="AH378">
        <v>130</v>
      </c>
      <c r="AI378">
        <v>1604</v>
      </c>
      <c r="AJ378" t="s">
        <v>553</v>
      </c>
      <c r="AK378">
        <v>189</v>
      </c>
      <c r="AL378">
        <v>208</v>
      </c>
      <c r="AM378" t="s">
        <v>153</v>
      </c>
      <c r="AN378">
        <v>537</v>
      </c>
      <c r="AO378">
        <v>43.2</v>
      </c>
      <c r="AP378">
        <v>403.2</v>
      </c>
      <c r="AQ378">
        <v>-85.541359</v>
      </c>
      <c r="AR378">
        <v>34.863804999999999</v>
      </c>
      <c r="AS378">
        <v>-85.541736999999998</v>
      </c>
      <c r="AT378">
        <v>34.862765000000003</v>
      </c>
      <c r="AU378" t="s">
        <v>552</v>
      </c>
      <c r="AV378">
        <v>1</v>
      </c>
      <c r="AW378">
        <v>83</v>
      </c>
      <c r="AX378">
        <v>136</v>
      </c>
      <c r="AY378">
        <v>0</v>
      </c>
      <c r="AZ378">
        <v>50</v>
      </c>
      <c r="BA378">
        <v>4.63</v>
      </c>
      <c r="BB378">
        <v>4.38</v>
      </c>
      <c r="BC378">
        <v>1149.5999999999999</v>
      </c>
      <c r="BD378">
        <v>1138.5</v>
      </c>
      <c r="BE378">
        <v>1129.3</v>
      </c>
      <c r="BF378">
        <v>45</v>
      </c>
      <c r="BG378">
        <v>46.5</v>
      </c>
      <c r="BH378">
        <v>0</v>
      </c>
      <c r="BI378" s="1">
        <v>44173</v>
      </c>
      <c r="BJ378" t="s">
        <v>154</v>
      </c>
      <c r="BK378">
        <v>1.137E-3</v>
      </c>
      <c r="BL378">
        <v>15033</v>
      </c>
      <c r="BM378">
        <v>14673</v>
      </c>
      <c r="BN378" t="s">
        <v>552</v>
      </c>
      <c r="BO378" t="s">
        <v>554</v>
      </c>
      <c r="BP378">
        <v>1</v>
      </c>
      <c r="BQ378">
        <v>13600</v>
      </c>
      <c r="BR378">
        <v>6</v>
      </c>
      <c r="BS378">
        <v>1</v>
      </c>
      <c r="BT378">
        <v>2</v>
      </c>
      <c r="BU378">
        <v>1</v>
      </c>
      <c r="BV378">
        <v>1</v>
      </c>
      <c r="BW378">
        <v>2</v>
      </c>
      <c r="BX378">
        <v>0</v>
      </c>
      <c r="BY378">
        <v>4</v>
      </c>
      <c r="BZ378" t="s">
        <v>156</v>
      </c>
      <c r="CA378">
        <v>83</v>
      </c>
      <c r="CB378">
        <v>136</v>
      </c>
      <c r="CC378">
        <v>0</v>
      </c>
      <c r="CD378" t="s">
        <v>157</v>
      </c>
      <c r="CE378" t="s">
        <v>157</v>
      </c>
      <c r="CF378">
        <v>0</v>
      </c>
      <c r="CG378">
        <v>50</v>
      </c>
      <c r="CH378">
        <v>2740</v>
      </c>
      <c r="CI378" t="s">
        <v>158</v>
      </c>
      <c r="CJ378">
        <v>0</v>
      </c>
      <c r="CK378">
        <v>1.362822</v>
      </c>
      <c r="CL378">
        <v>14</v>
      </c>
      <c r="CM378" t="s">
        <v>159</v>
      </c>
      <c r="CN378">
        <v>2740</v>
      </c>
      <c r="CO378">
        <v>166084</v>
      </c>
      <c r="CP378">
        <v>2.98</v>
      </c>
      <c r="CQ378">
        <v>4.34</v>
      </c>
      <c r="CR378">
        <v>166084</v>
      </c>
      <c r="CS378">
        <v>0</v>
      </c>
      <c r="CT378">
        <v>7195.6992730000002</v>
      </c>
      <c r="CU378">
        <v>100</v>
      </c>
      <c r="CV378">
        <v>14705</v>
      </c>
      <c r="CW378">
        <v>4.3507999999999998E-2</v>
      </c>
      <c r="CX378">
        <v>0</v>
      </c>
      <c r="CY378">
        <v>1.137E-3</v>
      </c>
      <c r="CZ378">
        <v>155</v>
      </c>
      <c r="DA378" t="s">
        <v>593</v>
      </c>
      <c r="DB378" t="s">
        <v>319</v>
      </c>
      <c r="DC378" t="s">
        <v>594</v>
      </c>
      <c r="DD378">
        <v>-85.539933000000005</v>
      </c>
      <c r="DE378">
        <v>34.864063999999999</v>
      </c>
      <c r="DF378">
        <v>34.864063999999999</v>
      </c>
      <c r="DG378">
        <v>-85.539933000000005</v>
      </c>
      <c r="DH378">
        <v>1.449E-3</v>
      </c>
      <c r="DI378">
        <v>1.137E-3</v>
      </c>
      <c r="DJ378">
        <v>60</v>
      </c>
      <c r="DK378">
        <v>8710</v>
      </c>
      <c r="DL378">
        <v>4</v>
      </c>
      <c r="DM378">
        <v>11000</v>
      </c>
      <c r="DN378">
        <v>4</v>
      </c>
      <c r="DO378">
        <v>10700</v>
      </c>
      <c r="DP378">
        <v>4</v>
      </c>
      <c r="DQ378">
        <v>9350</v>
      </c>
      <c r="DR378">
        <v>0</v>
      </c>
      <c r="DS378">
        <v>9070</v>
      </c>
      <c r="DT378">
        <v>5.8</v>
      </c>
      <c r="DU378">
        <v>10600</v>
      </c>
      <c r="DV378">
        <v>5.8</v>
      </c>
      <c r="DW378">
        <v>10100</v>
      </c>
      <c r="DX378">
        <v>5.8</v>
      </c>
      <c r="DY378">
        <v>9830</v>
      </c>
      <c r="DZ378">
        <v>5.8</v>
      </c>
      <c r="EA378">
        <v>9820</v>
      </c>
      <c r="EB378">
        <v>5.8</v>
      </c>
      <c r="EC378">
        <v>9100</v>
      </c>
      <c r="ED378">
        <v>5.8</v>
      </c>
      <c r="EE378">
        <v>5.1500000000000005E-4</v>
      </c>
    </row>
    <row r="379" spans="1:135" x14ac:dyDescent="0.3">
      <c r="A379">
        <v>377</v>
      </c>
      <c r="B379" t="s">
        <v>135</v>
      </c>
      <c r="C379">
        <v>480</v>
      </c>
      <c r="D379">
        <v>69</v>
      </c>
      <c r="E379" t="s">
        <v>135</v>
      </c>
      <c r="F379">
        <v>7188441</v>
      </c>
      <c r="G379" t="s">
        <v>136</v>
      </c>
      <c r="H379" s="1">
        <v>43580</v>
      </c>
      <c r="I379" t="s">
        <v>550</v>
      </c>
      <c r="J379" t="s">
        <v>551</v>
      </c>
      <c r="K379" t="s">
        <v>139</v>
      </c>
      <c r="L379" t="s">
        <v>140</v>
      </c>
      <c r="M379">
        <v>0</v>
      </c>
      <c r="N379">
        <v>0</v>
      </c>
      <c r="O379">
        <v>0</v>
      </c>
      <c r="P379" t="s">
        <v>235</v>
      </c>
      <c r="Q379" t="s">
        <v>170</v>
      </c>
      <c r="R379" t="s">
        <v>180</v>
      </c>
      <c r="S379" t="s">
        <v>180</v>
      </c>
      <c r="T379" t="s">
        <v>242</v>
      </c>
      <c r="U379">
        <v>2</v>
      </c>
      <c r="V379" t="s">
        <v>182</v>
      </c>
      <c r="W379" t="s">
        <v>317</v>
      </c>
      <c r="X379" t="s">
        <v>147</v>
      </c>
      <c r="Y379" t="s">
        <v>148</v>
      </c>
      <c r="Z379">
        <v>0</v>
      </c>
      <c r="AA379" t="s">
        <v>198</v>
      </c>
      <c r="AB379" t="s">
        <v>255</v>
      </c>
      <c r="AC379" t="s">
        <v>552</v>
      </c>
      <c r="AD379">
        <v>3.54</v>
      </c>
      <c r="AE379">
        <v>34.862253000000003</v>
      </c>
      <c r="AF379">
        <v>-85.542001999999997</v>
      </c>
      <c r="AG379">
        <v>60</v>
      </c>
      <c r="AH379">
        <v>130</v>
      </c>
      <c r="AI379">
        <v>1604</v>
      </c>
      <c r="AJ379" t="s">
        <v>553</v>
      </c>
      <c r="AK379">
        <v>189</v>
      </c>
      <c r="AL379">
        <v>208</v>
      </c>
      <c r="AM379" t="s">
        <v>153</v>
      </c>
      <c r="AN379">
        <v>537</v>
      </c>
      <c r="AO379">
        <v>43.2</v>
      </c>
      <c r="AP379">
        <v>403.2</v>
      </c>
      <c r="AQ379">
        <v>-85.541359</v>
      </c>
      <c r="AR379">
        <v>34.863804999999999</v>
      </c>
      <c r="AS379">
        <v>-85.541736999999998</v>
      </c>
      <c r="AT379">
        <v>34.862765000000003</v>
      </c>
      <c r="AU379" t="s">
        <v>552</v>
      </c>
      <c r="AV379">
        <v>1</v>
      </c>
      <c r="AW379">
        <v>83</v>
      </c>
      <c r="AX379">
        <v>136</v>
      </c>
      <c r="AY379">
        <v>0</v>
      </c>
      <c r="AZ379">
        <v>50</v>
      </c>
      <c r="BA379">
        <v>4.63</v>
      </c>
      <c r="BB379">
        <v>4.38</v>
      </c>
      <c r="BC379">
        <v>1149.5999999999999</v>
      </c>
      <c r="BD379">
        <v>1138.5</v>
      </c>
      <c r="BE379">
        <v>1129.3</v>
      </c>
      <c r="BF379">
        <v>45</v>
      </c>
      <c r="BG379">
        <v>46.5</v>
      </c>
      <c r="BH379">
        <v>0</v>
      </c>
      <c r="BI379" s="1">
        <v>44173</v>
      </c>
      <c r="BJ379" t="s">
        <v>154</v>
      </c>
      <c r="BK379">
        <v>1.137E-3</v>
      </c>
      <c r="BL379">
        <v>15033</v>
      </c>
      <c r="BM379">
        <v>14673</v>
      </c>
      <c r="BN379" t="s">
        <v>552</v>
      </c>
      <c r="BO379" t="s">
        <v>554</v>
      </c>
      <c r="BP379">
        <v>1</v>
      </c>
      <c r="BQ379">
        <v>13600</v>
      </c>
      <c r="BR379">
        <v>6</v>
      </c>
      <c r="BS379">
        <v>1</v>
      </c>
      <c r="BT379">
        <v>2</v>
      </c>
      <c r="BU379">
        <v>1</v>
      </c>
      <c r="BV379">
        <v>1</v>
      </c>
      <c r="BW379">
        <v>2</v>
      </c>
      <c r="BX379">
        <v>0</v>
      </c>
      <c r="BY379">
        <v>4</v>
      </c>
      <c r="BZ379" t="s">
        <v>156</v>
      </c>
      <c r="CA379">
        <v>83</v>
      </c>
      <c r="CB379">
        <v>136</v>
      </c>
      <c r="CC379">
        <v>0</v>
      </c>
      <c r="CD379" t="s">
        <v>157</v>
      </c>
      <c r="CE379" t="s">
        <v>157</v>
      </c>
      <c r="CF379">
        <v>0</v>
      </c>
      <c r="CG379">
        <v>50</v>
      </c>
      <c r="CH379">
        <v>2740</v>
      </c>
      <c r="CI379" t="s">
        <v>158</v>
      </c>
      <c r="CJ379">
        <v>0</v>
      </c>
      <c r="CK379">
        <v>1.362822</v>
      </c>
      <c r="CL379">
        <v>14</v>
      </c>
      <c r="CM379" t="s">
        <v>159</v>
      </c>
      <c r="CN379">
        <v>2740</v>
      </c>
      <c r="CO379">
        <v>166084</v>
      </c>
      <c r="CP379">
        <v>2.98</v>
      </c>
      <c r="CQ379">
        <v>4.34</v>
      </c>
      <c r="CR379">
        <v>166084</v>
      </c>
      <c r="CS379">
        <v>0</v>
      </c>
      <c r="CT379">
        <v>7195.6992730000002</v>
      </c>
      <c r="CU379">
        <v>100</v>
      </c>
      <c r="CV379">
        <v>14705</v>
      </c>
      <c r="CW379">
        <v>4.3507999999999998E-2</v>
      </c>
      <c r="CX379">
        <v>0</v>
      </c>
      <c r="CY379">
        <v>1.137E-3</v>
      </c>
      <c r="CZ379">
        <v>155</v>
      </c>
      <c r="DA379" t="s">
        <v>593</v>
      </c>
      <c r="DB379" t="s">
        <v>319</v>
      </c>
      <c r="DC379" t="s">
        <v>594</v>
      </c>
      <c r="DD379">
        <v>-85.539933000000005</v>
      </c>
      <c r="DE379">
        <v>34.864063999999999</v>
      </c>
      <c r="DF379">
        <v>34.864063999999999</v>
      </c>
      <c r="DG379">
        <v>-85.539933000000005</v>
      </c>
      <c r="DH379">
        <v>1.449E-3</v>
      </c>
      <c r="DI379">
        <v>1.137E-3</v>
      </c>
      <c r="DJ379">
        <v>60</v>
      </c>
      <c r="DK379">
        <v>8710</v>
      </c>
      <c r="DL379">
        <v>4</v>
      </c>
      <c r="DM379">
        <v>11000</v>
      </c>
      <c r="DN379">
        <v>4</v>
      </c>
      <c r="DO379">
        <v>10700</v>
      </c>
      <c r="DP379">
        <v>4</v>
      </c>
      <c r="DQ379">
        <v>9350</v>
      </c>
      <c r="DR379">
        <v>0</v>
      </c>
      <c r="DS379">
        <v>9070</v>
      </c>
      <c r="DT379">
        <v>5.8</v>
      </c>
      <c r="DU379">
        <v>10600</v>
      </c>
      <c r="DV379">
        <v>5.8</v>
      </c>
      <c r="DW379">
        <v>10100</v>
      </c>
      <c r="DX379">
        <v>5.8</v>
      </c>
      <c r="DY379">
        <v>9830</v>
      </c>
      <c r="DZ379">
        <v>5.8</v>
      </c>
      <c r="EA379">
        <v>9820</v>
      </c>
      <c r="EB379">
        <v>5.8</v>
      </c>
      <c r="EC379">
        <v>9100</v>
      </c>
      <c r="ED379">
        <v>5.8</v>
      </c>
      <c r="EE379">
        <v>5.7700000000000004E-4</v>
      </c>
    </row>
    <row r="380" spans="1:135" x14ac:dyDescent="0.3">
      <c r="A380">
        <v>378</v>
      </c>
      <c r="B380" t="s">
        <v>135</v>
      </c>
      <c r="C380">
        <v>572</v>
      </c>
      <c r="D380">
        <v>273</v>
      </c>
      <c r="E380" t="s">
        <v>135</v>
      </c>
      <c r="F380">
        <v>5472142</v>
      </c>
      <c r="G380" t="s">
        <v>136</v>
      </c>
      <c r="H380" s="1">
        <v>42293</v>
      </c>
      <c r="I380" t="s">
        <v>550</v>
      </c>
      <c r="J380" t="s">
        <v>551</v>
      </c>
      <c r="K380" t="s">
        <v>139</v>
      </c>
      <c r="L380" t="s">
        <v>169</v>
      </c>
      <c r="M380">
        <v>0</v>
      </c>
      <c r="N380">
        <v>0</v>
      </c>
      <c r="O380">
        <v>0</v>
      </c>
      <c r="P380" t="s">
        <v>141</v>
      </c>
      <c r="Q380" t="s">
        <v>142</v>
      </c>
      <c r="R380" t="s">
        <v>143</v>
      </c>
      <c r="S380" t="s">
        <v>143</v>
      </c>
      <c r="T380" t="s">
        <v>164</v>
      </c>
      <c r="U380">
        <v>1</v>
      </c>
      <c r="V380" t="s">
        <v>165</v>
      </c>
      <c r="W380" t="s">
        <v>146</v>
      </c>
      <c r="X380" t="s">
        <v>178</v>
      </c>
      <c r="Y380" t="s">
        <v>148</v>
      </c>
      <c r="Z380">
        <v>16</v>
      </c>
      <c r="AA380" t="s">
        <v>175</v>
      </c>
      <c r="AB380" t="s">
        <v>168</v>
      </c>
      <c r="AC380" t="s">
        <v>552</v>
      </c>
      <c r="AD380">
        <v>3.5190000000000001</v>
      </c>
      <c r="AE380">
        <v>34.862537000000003</v>
      </c>
      <c r="AF380">
        <v>-85.541955000000002</v>
      </c>
      <c r="AG380">
        <v>60</v>
      </c>
      <c r="AH380">
        <v>130</v>
      </c>
      <c r="AI380">
        <v>1604</v>
      </c>
      <c r="AJ380" t="s">
        <v>553</v>
      </c>
      <c r="AK380">
        <v>189</v>
      </c>
      <c r="AL380">
        <v>208</v>
      </c>
      <c r="AM380" t="s">
        <v>153</v>
      </c>
      <c r="AN380">
        <v>537</v>
      </c>
      <c r="AO380">
        <v>43.2</v>
      </c>
      <c r="AP380">
        <v>403.2</v>
      </c>
      <c r="AQ380">
        <v>-85.541359</v>
      </c>
      <c r="AR380">
        <v>34.863804999999999</v>
      </c>
      <c r="AS380">
        <v>-85.541736999999998</v>
      </c>
      <c r="AT380">
        <v>34.862765000000003</v>
      </c>
      <c r="AU380" t="s">
        <v>552</v>
      </c>
      <c r="AV380">
        <v>1</v>
      </c>
      <c r="AW380">
        <v>83</v>
      </c>
      <c r="AX380">
        <v>136</v>
      </c>
      <c r="AY380">
        <v>0</v>
      </c>
      <c r="AZ380">
        <v>50</v>
      </c>
      <c r="BA380">
        <v>4.63</v>
      </c>
      <c r="BB380">
        <v>4.38</v>
      </c>
      <c r="BC380">
        <v>1149.5999999999999</v>
      </c>
      <c r="BD380">
        <v>1138.5</v>
      </c>
      <c r="BE380">
        <v>1129.3</v>
      </c>
      <c r="BF380">
        <v>45</v>
      </c>
      <c r="BG380">
        <v>46.5</v>
      </c>
      <c r="BH380">
        <v>0</v>
      </c>
      <c r="BI380" s="1">
        <v>44173</v>
      </c>
      <c r="BJ380" t="s">
        <v>154</v>
      </c>
      <c r="BK380">
        <v>1.137E-3</v>
      </c>
      <c r="BL380">
        <v>15033</v>
      </c>
      <c r="BM380">
        <v>14673</v>
      </c>
      <c r="BN380" t="s">
        <v>552</v>
      </c>
      <c r="BO380" t="s">
        <v>554</v>
      </c>
      <c r="BP380">
        <v>1</v>
      </c>
      <c r="BQ380">
        <v>13600</v>
      </c>
      <c r="BR380">
        <v>6</v>
      </c>
      <c r="BS380">
        <v>1</v>
      </c>
      <c r="BT380">
        <v>2</v>
      </c>
      <c r="BU380">
        <v>1</v>
      </c>
      <c r="BV380">
        <v>1</v>
      </c>
      <c r="BW380">
        <v>2</v>
      </c>
      <c r="BX380">
        <v>0</v>
      </c>
      <c r="BY380">
        <v>4</v>
      </c>
      <c r="BZ380" t="s">
        <v>156</v>
      </c>
      <c r="CA380">
        <v>83</v>
      </c>
      <c r="CB380">
        <v>136</v>
      </c>
      <c r="CC380">
        <v>0</v>
      </c>
      <c r="CD380" t="s">
        <v>157</v>
      </c>
      <c r="CE380" t="s">
        <v>157</v>
      </c>
      <c r="CF380">
        <v>0</v>
      </c>
      <c r="CG380">
        <v>50</v>
      </c>
      <c r="CH380">
        <v>2740</v>
      </c>
      <c r="CI380" t="s">
        <v>158</v>
      </c>
      <c r="CJ380">
        <v>0</v>
      </c>
      <c r="CK380">
        <v>1.362822</v>
      </c>
      <c r="CL380">
        <v>14</v>
      </c>
      <c r="CM380" t="s">
        <v>159</v>
      </c>
      <c r="CN380">
        <v>2740</v>
      </c>
      <c r="CO380">
        <v>166084</v>
      </c>
      <c r="CP380">
        <v>2.98</v>
      </c>
      <c r="CQ380">
        <v>4.34</v>
      </c>
      <c r="CR380">
        <v>166084</v>
      </c>
      <c r="CS380">
        <v>0</v>
      </c>
      <c r="CT380">
        <v>7195.6992730000002</v>
      </c>
      <c r="CU380">
        <v>100</v>
      </c>
      <c r="CV380">
        <v>14705</v>
      </c>
      <c r="CW380">
        <v>4.3507999999999998E-2</v>
      </c>
      <c r="CX380">
        <v>0</v>
      </c>
      <c r="CY380">
        <v>1.137E-3</v>
      </c>
      <c r="CZ380">
        <v>155</v>
      </c>
      <c r="DA380" t="s">
        <v>593</v>
      </c>
      <c r="DB380" t="s">
        <v>319</v>
      </c>
      <c r="DC380" t="s">
        <v>594</v>
      </c>
      <c r="DD380">
        <v>-85.539933000000005</v>
      </c>
      <c r="DE380">
        <v>34.864063999999999</v>
      </c>
      <c r="DF380">
        <v>34.864063999999999</v>
      </c>
      <c r="DG380">
        <v>-85.539933000000005</v>
      </c>
      <c r="DH380">
        <v>1.449E-3</v>
      </c>
      <c r="DI380">
        <v>1.137E-3</v>
      </c>
      <c r="DJ380">
        <v>60</v>
      </c>
      <c r="DK380">
        <v>8710</v>
      </c>
      <c r="DL380">
        <v>4</v>
      </c>
      <c r="DM380">
        <v>11000</v>
      </c>
      <c r="DN380">
        <v>4</v>
      </c>
      <c r="DO380">
        <v>10700</v>
      </c>
      <c r="DP380">
        <v>4</v>
      </c>
      <c r="DQ380">
        <v>9350</v>
      </c>
      <c r="DR380">
        <v>0</v>
      </c>
      <c r="DS380">
        <v>9070</v>
      </c>
      <c r="DT380">
        <v>5.8</v>
      </c>
      <c r="DU380">
        <v>10600</v>
      </c>
      <c r="DV380">
        <v>5.8</v>
      </c>
      <c r="DW380">
        <v>10100</v>
      </c>
      <c r="DX380">
        <v>5.8</v>
      </c>
      <c r="DY380">
        <v>9830</v>
      </c>
      <c r="DZ380">
        <v>5.8</v>
      </c>
      <c r="EA380">
        <v>9820</v>
      </c>
      <c r="EB380">
        <v>5.8</v>
      </c>
      <c r="EC380">
        <v>9100</v>
      </c>
      <c r="ED380">
        <v>5.8</v>
      </c>
      <c r="EE380">
        <v>3.1599999999999998E-4</v>
      </c>
    </row>
    <row r="381" spans="1:135" x14ac:dyDescent="0.3">
      <c r="A381">
        <v>379</v>
      </c>
      <c r="B381" t="s">
        <v>135</v>
      </c>
      <c r="C381">
        <v>607</v>
      </c>
      <c r="D381">
        <v>192</v>
      </c>
      <c r="E381" t="s">
        <v>135</v>
      </c>
      <c r="F381">
        <v>6048371</v>
      </c>
      <c r="G381" t="s">
        <v>136</v>
      </c>
      <c r="H381" s="1">
        <v>42724</v>
      </c>
      <c r="I381" t="s">
        <v>550</v>
      </c>
      <c r="J381" t="s">
        <v>551</v>
      </c>
      <c r="K381" t="s">
        <v>139</v>
      </c>
      <c r="L381" t="s">
        <v>140</v>
      </c>
      <c r="M381">
        <v>0</v>
      </c>
      <c r="N381">
        <v>0</v>
      </c>
      <c r="O381">
        <v>0</v>
      </c>
      <c r="P381" t="s">
        <v>190</v>
      </c>
      <c r="Q381" t="s">
        <v>170</v>
      </c>
      <c r="R381" t="s">
        <v>180</v>
      </c>
      <c r="S381" t="s">
        <v>180</v>
      </c>
      <c r="T381" t="s">
        <v>181</v>
      </c>
      <c r="U381">
        <v>2</v>
      </c>
      <c r="V381" t="s">
        <v>182</v>
      </c>
      <c r="W381" t="s">
        <v>183</v>
      </c>
      <c r="X381" t="s">
        <v>147</v>
      </c>
      <c r="Y381" t="s">
        <v>148</v>
      </c>
      <c r="Z381">
        <v>0</v>
      </c>
      <c r="AA381" t="s">
        <v>175</v>
      </c>
      <c r="AB381" t="s">
        <v>212</v>
      </c>
      <c r="AC381" t="s">
        <v>552</v>
      </c>
      <c r="AD381">
        <v>3.536</v>
      </c>
      <c r="AE381">
        <v>34.862301000000002</v>
      </c>
      <c r="AF381">
        <v>-85.542033000000004</v>
      </c>
      <c r="AG381">
        <v>60</v>
      </c>
      <c r="AH381">
        <v>130</v>
      </c>
      <c r="AI381">
        <v>1604</v>
      </c>
      <c r="AJ381" t="s">
        <v>553</v>
      </c>
      <c r="AK381">
        <v>189</v>
      </c>
      <c r="AL381">
        <v>208</v>
      </c>
      <c r="AM381" t="s">
        <v>153</v>
      </c>
      <c r="AN381">
        <v>537</v>
      </c>
      <c r="AO381">
        <v>43.2</v>
      </c>
      <c r="AP381">
        <v>403.2</v>
      </c>
      <c r="AQ381">
        <v>-85.541359</v>
      </c>
      <c r="AR381">
        <v>34.863804999999999</v>
      </c>
      <c r="AS381">
        <v>-85.541736999999998</v>
      </c>
      <c r="AT381">
        <v>34.862765000000003</v>
      </c>
      <c r="AU381" t="s">
        <v>552</v>
      </c>
      <c r="AV381">
        <v>1</v>
      </c>
      <c r="AW381">
        <v>83</v>
      </c>
      <c r="AX381">
        <v>136</v>
      </c>
      <c r="AY381">
        <v>0</v>
      </c>
      <c r="AZ381">
        <v>50</v>
      </c>
      <c r="BA381">
        <v>4.63</v>
      </c>
      <c r="BB381">
        <v>4.38</v>
      </c>
      <c r="BC381">
        <v>1149.5999999999999</v>
      </c>
      <c r="BD381">
        <v>1138.5</v>
      </c>
      <c r="BE381">
        <v>1129.3</v>
      </c>
      <c r="BF381">
        <v>45</v>
      </c>
      <c r="BG381">
        <v>46.5</v>
      </c>
      <c r="BH381">
        <v>0</v>
      </c>
      <c r="BI381" s="1">
        <v>44173</v>
      </c>
      <c r="BJ381" t="s">
        <v>154</v>
      </c>
      <c r="BK381">
        <v>1.137E-3</v>
      </c>
      <c r="BL381">
        <v>15033</v>
      </c>
      <c r="BM381">
        <v>14673</v>
      </c>
      <c r="BN381" t="s">
        <v>552</v>
      </c>
      <c r="BO381" t="s">
        <v>554</v>
      </c>
      <c r="BP381">
        <v>1</v>
      </c>
      <c r="BQ381">
        <v>13600</v>
      </c>
      <c r="BR381">
        <v>6</v>
      </c>
      <c r="BS381">
        <v>1</v>
      </c>
      <c r="BT381">
        <v>2</v>
      </c>
      <c r="BU381">
        <v>1</v>
      </c>
      <c r="BV381">
        <v>1</v>
      </c>
      <c r="BW381">
        <v>2</v>
      </c>
      <c r="BX381">
        <v>0</v>
      </c>
      <c r="BY381">
        <v>4</v>
      </c>
      <c r="BZ381" t="s">
        <v>156</v>
      </c>
      <c r="CA381">
        <v>83</v>
      </c>
      <c r="CB381">
        <v>136</v>
      </c>
      <c r="CC381">
        <v>0</v>
      </c>
      <c r="CD381" t="s">
        <v>157</v>
      </c>
      <c r="CE381" t="s">
        <v>157</v>
      </c>
      <c r="CF381">
        <v>0</v>
      </c>
      <c r="CG381">
        <v>50</v>
      </c>
      <c r="CH381">
        <v>2740</v>
      </c>
      <c r="CI381" t="s">
        <v>158</v>
      </c>
      <c r="CJ381">
        <v>0</v>
      </c>
      <c r="CK381">
        <v>1.362822</v>
      </c>
      <c r="CL381">
        <v>14</v>
      </c>
      <c r="CM381" t="s">
        <v>159</v>
      </c>
      <c r="CN381">
        <v>2740</v>
      </c>
      <c r="CO381">
        <v>166084</v>
      </c>
      <c r="CP381">
        <v>2.98</v>
      </c>
      <c r="CQ381">
        <v>4.34</v>
      </c>
      <c r="CR381">
        <v>166084</v>
      </c>
      <c r="CS381">
        <v>0</v>
      </c>
      <c r="CT381">
        <v>7195.6992730000002</v>
      </c>
      <c r="CU381">
        <v>100</v>
      </c>
      <c r="CV381">
        <v>14705</v>
      </c>
      <c r="CW381">
        <v>4.3507999999999998E-2</v>
      </c>
      <c r="CX381">
        <v>0</v>
      </c>
      <c r="CY381">
        <v>1.137E-3</v>
      </c>
      <c r="CZ381">
        <v>155</v>
      </c>
      <c r="DA381" t="s">
        <v>593</v>
      </c>
      <c r="DB381" t="s">
        <v>319</v>
      </c>
      <c r="DC381" t="s">
        <v>594</v>
      </c>
      <c r="DD381">
        <v>-85.539933000000005</v>
      </c>
      <c r="DE381">
        <v>34.864063999999999</v>
      </c>
      <c r="DF381">
        <v>34.864063999999999</v>
      </c>
      <c r="DG381">
        <v>-85.539933000000005</v>
      </c>
      <c r="DH381">
        <v>1.449E-3</v>
      </c>
      <c r="DI381">
        <v>1.137E-3</v>
      </c>
      <c r="DJ381">
        <v>60</v>
      </c>
      <c r="DK381">
        <v>8710</v>
      </c>
      <c r="DL381">
        <v>4</v>
      </c>
      <c r="DM381">
        <v>11000</v>
      </c>
      <c r="DN381">
        <v>4</v>
      </c>
      <c r="DO381">
        <v>10700</v>
      </c>
      <c r="DP381">
        <v>4</v>
      </c>
      <c r="DQ381">
        <v>9350</v>
      </c>
      <c r="DR381">
        <v>0</v>
      </c>
      <c r="DS381">
        <v>9070</v>
      </c>
      <c r="DT381">
        <v>5.8</v>
      </c>
      <c r="DU381">
        <v>10600</v>
      </c>
      <c r="DV381">
        <v>5.8</v>
      </c>
      <c r="DW381">
        <v>10100</v>
      </c>
      <c r="DX381">
        <v>5.8</v>
      </c>
      <c r="DY381">
        <v>9830</v>
      </c>
      <c r="DZ381">
        <v>5.8</v>
      </c>
      <c r="EA381">
        <v>9820</v>
      </c>
      <c r="EB381">
        <v>5.8</v>
      </c>
      <c r="EC381">
        <v>9100</v>
      </c>
      <c r="ED381">
        <v>5.8</v>
      </c>
      <c r="EE381">
        <v>5.5099999999999995E-4</v>
      </c>
    </row>
    <row r="382" spans="1:135" x14ac:dyDescent="0.3">
      <c r="A382">
        <v>380</v>
      </c>
      <c r="B382" t="s">
        <v>135</v>
      </c>
      <c r="C382">
        <v>611</v>
      </c>
      <c r="D382">
        <v>189</v>
      </c>
      <c r="E382" t="s">
        <v>135</v>
      </c>
      <c r="F382">
        <v>6054307</v>
      </c>
      <c r="G382" t="s">
        <v>136</v>
      </c>
      <c r="H382" s="1">
        <v>42729</v>
      </c>
      <c r="I382" t="s">
        <v>550</v>
      </c>
      <c r="J382" t="s">
        <v>551</v>
      </c>
      <c r="K382" t="s">
        <v>139</v>
      </c>
      <c r="L382" t="s">
        <v>169</v>
      </c>
      <c r="M382">
        <v>0</v>
      </c>
      <c r="N382">
        <v>0</v>
      </c>
      <c r="O382">
        <v>0</v>
      </c>
      <c r="P382" t="s">
        <v>141</v>
      </c>
      <c r="Q382" t="s">
        <v>142</v>
      </c>
      <c r="R382" t="s">
        <v>176</v>
      </c>
      <c r="S382" t="s">
        <v>202</v>
      </c>
      <c r="T382" t="s">
        <v>216</v>
      </c>
      <c r="U382">
        <v>1</v>
      </c>
      <c r="V382" t="s">
        <v>165</v>
      </c>
      <c r="W382" t="s">
        <v>166</v>
      </c>
      <c r="X382" t="s">
        <v>178</v>
      </c>
      <c r="Y382" t="s">
        <v>148</v>
      </c>
      <c r="Z382">
        <v>71</v>
      </c>
      <c r="AA382" t="s">
        <v>149</v>
      </c>
      <c r="AB382" t="s">
        <v>197</v>
      </c>
      <c r="AC382" t="s">
        <v>552</v>
      </c>
      <c r="AD382">
        <v>3.54</v>
      </c>
      <c r="AE382">
        <v>34.86224</v>
      </c>
      <c r="AF382">
        <v>-85.541983000000002</v>
      </c>
      <c r="AG382">
        <v>60</v>
      </c>
      <c r="AH382">
        <v>130</v>
      </c>
      <c r="AI382">
        <v>1604</v>
      </c>
      <c r="AJ382" t="s">
        <v>553</v>
      </c>
      <c r="AK382">
        <v>189</v>
      </c>
      <c r="AL382">
        <v>208</v>
      </c>
      <c r="AM382" t="s">
        <v>153</v>
      </c>
      <c r="AN382">
        <v>537</v>
      </c>
      <c r="AO382">
        <v>43.2</v>
      </c>
      <c r="AP382">
        <v>403.2</v>
      </c>
      <c r="AQ382">
        <v>-85.541359</v>
      </c>
      <c r="AR382">
        <v>34.863804999999999</v>
      </c>
      <c r="AS382">
        <v>-85.541736999999998</v>
      </c>
      <c r="AT382">
        <v>34.862765000000003</v>
      </c>
      <c r="AU382" t="s">
        <v>552</v>
      </c>
      <c r="AV382">
        <v>1</v>
      </c>
      <c r="AW382">
        <v>83</v>
      </c>
      <c r="AX382">
        <v>136</v>
      </c>
      <c r="AY382">
        <v>0</v>
      </c>
      <c r="AZ382">
        <v>50</v>
      </c>
      <c r="BA382">
        <v>4.63</v>
      </c>
      <c r="BB382">
        <v>4.38</v>
      </c>
      <c r="BC382">
        <v>1149.5999999999999</v>
      </c>
      <c r="BD382">
        <v>1138.5</v>
      </c>
      <c r="BE382">
        <v>1129.3</v>
      </c>
      <c r="BF382">
        <v>45</v>
      </c>
      <c r="BG382">
        <v>46.5</v>
      </c>
      <c r="BH382">
        <v>0</v>
      </c>
      <c r="BI382" s="1">
        <v>44173</v>
      </c>
      <c r="BJ382" t="s">
        <v>154</v>
      </c>
      <c r="BK382">
        <v>1.137E-3</v>
      </c>
      <c r="BL382">
        <v>15033</v>
      </c>
      <c r="BM382">
        <v>14673</v>
      </c>
      <c r="BN382" t="s">
        <v>552</v>
      </c>
      <c r="BO382" t="s">
        <v>554</v>
      </c>
      <c r="BP382">
        <v>1</v>
      </c>
      <c r="BQ382">
        <v>13600</v>
      </c>
      <c r="BR382">
        <v>6</v>
      </c>
      <c r="BS382">
        <v>1</v>
      </c>
      <c r="BT382">
        <v>2</v>
      </c>
      <c r="BU382">
        <v>1</v>
      </c>
      <c r="BV382">
        <v>1</v>
      </c>
      <c r="BW382">
        <v>2</v>
      </c>
      <c r="BX382">
        <v>0</v>
      </c>
      <c r="BY382">
        <v>4</v>
      </c>
      <c r="BZ382" t="s">
        <v>156</v>
      </c>
      <c r="CA382">
        <v>83</v>
      </c>
      <c r="CB382">
        <v>136</v>
      </c>
      <c r="CC382">
        <v>0</v>
      </c>
      <c r="CD382" t="s">
        <v>157</v>
      </c>
      <c r="CE382" t="s">
        <v>157</v>
      </c>
      <c r="CF382">
        <v>0</v>
      </c>
      <c r="CG382">
        <v>50</v>
      </c>
      <c r="CH382">
        <v>2740</v>
      </c>
      <c r="CI382" t="s">
        <v>158</v>
      </c>
      <c r="CJ382">
        <v>0</v>
      </c>
      <c r="CK382">
        <v>1.362822</v>
      </c>
      <c r="CL382">
        <v>14</v>
      </c>
      <c r="CM382" t="s">
        <v>159</v>
      </c>
      <c r="CN382">
        <v>2740</v>
      </c>
      <c r="CO382">
        <v>166084</v>
      </c>
      <c r="CP382">
        <v>2.98</v>
      </c>
      <c r="CQ382">
        <v>4.34</v>
      </c>
      <c r="CR382">
        <v>166084</v>
      </c>
      <c r="CS382">
        <v>0</v>
      </c>
      <c r="CT382">
        <v>7195.6992730000002</v>
      </c>
      <c r="CU382">
        <v>100</v>
      </c>
      <c r="CV382">
        <v>14705</v>
      </c>
      <c r="CW382">
        <v>4.3507999999999998E-2</v>
      </c>
      <c r="CX382">
        <v>0</v>
      </c>
      <c r="CY382">
        <v>1.137E-3</v>
      </c>
      <c r="CZ382">
        <v>155</v>
      </c>
      <c r="DA382" t="s">
        <v>593</v>
      </c>
      <c r="DB382" t="s">
        <v>319</v>
      </c>
      <c r="DC382" t="s">
        <v>594</v>
      </c>
      <c r="DD382">
        <v>-85.539933000000005</v>
      </c>
      <c r="DE382">
        <v>34.864063999999999</v>
      </c>
      <c r="DF382">
        <v>34.864063999999999</v>
      </c>
      <c r="DG382">
        <v>-85.539933000000005</v>
      </c>
      <c r="DH382">
        <v>1.449E-3</v>
      </c>
      <c r="DI382">
        <v>1.137E-3</v>
      </c>
      <c r="DJ382">
        <v>60</v>
      </c>
      <c r="DK382">
        <v>8710</v>
      </c>
      <c r="DL382">
        <v>4</v>
      </c>
      <c r="DM382">
        <v>11000</v>
      </c>
      <c r="DN382">
        <v>4</v>
      </c>
      <c r="DO382">
        <v>10700</v>
      </c>
      <c r="DP382">
        <v>4</v>
      </c>
      <c r="DQ382">
        <v>9350</v>
      </c>
      <c r="DR382">
        <v>0</v>
      </c>
      <c r="DS382">
        <v>9070</v>
      </c>
      <c r="DT382">
        <v>5.8</v>
      </c>
      <c r="DU382">
        <v>10600</v>
      </c>
      <c r="DV382">
        <v>5.8</v>
      </c>
      <c r="DW382">
        <v>10100</v>
      </c>
      <c r="DX382">
        <v>5.8</v>
      </c>
      <c r="DY382">
        <v>9830</v>
      </c>
      <c r="DZ382">
        <v>5.8</v>
      </c>
      <c r="EA382">
        <v>9820</v>
      </c>
      <c r="EB382">
        <v>5.8</v>
      </c>
      <c r="EC382">
        <v>9100</v>
      </c>
      <c r="ED382">
        <v>5.8</v>
      </c>
      <c r="EE382">
        <v>5.8E-4</v>
      </c>
    </row>
    <row r="383" spans="1:135" x14ac:dyDescent="0.3">
      <c r="A383">
        <v>381</v>
      </c>
      <c r="B383" t="s">
        <v>135</v>
      </c>
      <c r="C383">
        <v>635</v>
      </c>
      <c r="D383">
        <v>126</v>
      </c>
      <c r="E383" t="s">
        <v>135</v>
      </c>
      <c r="F383">
        <v>6760542</v>
      </c>
      <c r="G383" t="s">
        <v>557</v>
      </c>
      <c r="H383" s="1">
        <v>43177</v>
      </c>
      <c r="I383" t="s">
        <v>550</v>
      </c>
      <c r="J383" t="s">
        <v>551</v>
      </c>
      <c r="K383" t="s">
        <v>602</v>
      </c>
      <c r="L383" t="s">
        <v>140</v>
      </c>
      <c r="M383">
        <v>0</v>
      </c>
      <c r="N383">
        <v>0</v>
      </c>
      <c r="O383">
        <v>0</v>
      </c>
      <c r="P383" t="s">
        <v>141</v>
      </c>
      <c r="Q383" t="s">
        <v>142</v>
      </c>
      <c r="R383" t="s">
        <v>531</v>
      </c>
      <c r="S383" t="s">
        <v>442</v>
      </c>
      <c r="T383" t="s">
        <v>223</v>
      </c>
      <c r="U383">
        <v>1</v>
      </c>
      <c r="V383" t="s">
        <v>165</v>
      </c>
      <c r="W383" t="s">
        <v>146</v>
      </c>
      <c r="X383" t="s">
        <v>178</v>
      </c>
      <c r="Y383" t="s">
        <v>148</v>
      </c>
      <c r="Z383">
        <v>17</v>
      </c>
      <c r="AA383" t="s">
        <v>158</v>
      </c>
      <c r="AB383" t="s">
        <v>168</v>
      </c>
      <c r="AC383" t="s">
        <v>552</v>
      </c>
      <c r="AD383">
        <v>3.5846</v>
      </c>
      <c r="AE383">
        <v>34.862513999999997</v>
      </c>
      <c r="AF383">
        <v>-85.541390000000007</v>
      </c>
      <c r="AG383">
        <v>60</v>
      </c>
      <c r="AH383">
        <v>130</v>
      </c>
      <c r="AI383">
        <v>1604</v>
      </c>
      <c r="AJ383" t="s">
        <v>553</v>
      </c>
      <c r="AK383">
        <v>189</v>
      </c>
      <c r="AL383">
        <v>208</v>
      </c>
      <c r="AM383" t="s">
        <v>153</v>
      </c>
      <c r="AN383">
        <v>537</v>
      </c>
      <c r="AO383">
        <v>43.2</v>
      </c>
      <c r="AP383">
        <v>403.2</v>
      </c>
      <c r="AQ383">
        <v>-85.541359</v>
      </c>
      <c r="AR383">
        <v>34.863804999999999</v>
      </c>
      <c r="AS383">
        <v>-85.541736999999998</v>
      </c>
      <c r="AT383">
        <v>34.862765000000003</v>
      </c>
      <c r="AU383" t="s">
        <v>552</v>
      </c>
      <c r="AV383">
        <v>1</v>
      </c>
      <c r="AW383">
        <v>83</v>
      </c>
      <c r="AX383">
        <v>136</v>
      </c>
      <c r="AY383">
        <v>0</v>
      </c>
      <c r="AZ383">
        <v>50</v>
      </c>
      <c r="BA383">
        <v>4.63</v>
      </c>
      <c r="BB383">
        <v>4.38</v>
      </c>
      <c r="BC383">
        <v>1149.5999999999999</v>
      </c>
      <c r="BD383">
        <v>1138.5</v>
      </c>
      <c r="BE383">
        <v>1129.3</v>
      </c>
      <c r="BF383">
        <v>45</v>
      </c>
      <c r="BG383">
        <v>46.5</v>
      </c>
      <c r="BH383">
        <v>0</v>
      </c>
      <c r="BI383" s="1">
        <v>44173</v>
      </c>
      <c r="BJ383" t="s">
        <v>154</v>
      </c>
      <c r="BK383">
        <v>1.137E-3</v>
      </c>
      <c r="BL383">
        <v>15033</v>
      </c>
      <c r="BM383">
        <v>14673</v>
      </c>
      <c r="BN383" t="s">
        <v>552</v>
      </c>
      <c r="BO383" t="s">
        <v>554</v>
      </c>
      <c r="BP383">
        <v>1</v>
      </c>
      <c r="BQ383">
        <v>13600</v>
      </c>
      <c r="BR383">
        <v>6</v>
      </c>
      <c r="BS383">
        <v>1</v>
      </c>
      <c r="BT383">
        <v>2</v>
      </c>
      <c r="BU383">
        <v>1</v>
      </c>
      <c r="BV383">
        <v>1</v>
      </c>
      <c r="BW383">
        <v>2</v>
      </c>
      <c r="BX383">
        <v>0</v>
      </c>
      <c r="BY383">
        <v>4</v>
      </c>
      <c r="BZ383" t="s">
        <v>156</v>
      </c>
      <c r="CA383">
        <v>83</v>
      </c>
      <c r="CB383">
        <v>136</v>
      </c>
      <c r="CC383">
        <v>0</v>
      </c>
      <c r="CD383" t="s">
        <v>157</v>
      </c>
      <c r="CE383" t="s">
        <v>157</v>
      </c>
      <c r="CF383">
        <v>0</v>
      </c>
      <c r="CG383">
        <v>50</v>
      </c>
      <c r="CH383">
        <v>2740</v>
      </c>
      <c r="CI383" t="s">
        <v>158</v>
      </c>
      <c r="CJ383">
        <v>0</v>
      </c>
      <c r="CK383">
        <v>1.362822</v>
      </c>
      <c r="CL383">
        <v>14</v>
      </c>
      <c r="CM383" t="s">
        <v>159</v>
      </c>
      <c r="CN383">
        <v>2740</v>
      </c>
      <c r="CO383">
        <v>166084</v>
      </c>
      <c r="CP383">
        <v>2.98</v>
      </c>
      <c r="CQ383">
        <v>4.34</v>
      </c>
      <c r="CR383">
        <v>166084</v>
      </c>
      <c r="CS383">
        <v>0</v>
      </c>
      <c r="CT383">
        <v>7195.6992730000002</v>
      </c>
      <c r="CU383">
        <v>100</v>
      </c>
      <c r="CV383">
        <v>14705</v>
      </c>
      <c r="CW383">
        <v>4.3507999999999998E-2</v>
      </c>
      <c r="CX383">
        <v>0</v>
      </c>
      <c r="CY383">
        <v>1.137E-3</v>
      </c>
      <c r="CZ383">
        <v>155</v>
      </c>
      <c r="DA383" t="s">
        <v>593</v>
      </c>
      <c r="DB383" t="s">
        <v>319</v>
      </c>
      <c r="DC383" t="s">
        <v>594</v>
      </c>
      <c r="DD383">
        <v>-85.539933000000005</v>
      </c>
      <c r="DE383">
        <v>34.864063999999999</v>
      </c>
      <c r="DF383">
        <v>34.864063999999999</v>
      </c>
      <c r="DG383">
        <v>-85.539933000000005</v>
      </c>
      <c r="DH383">
        <v>1.449E-3</v>
      </c>
      <c r="DI383">
        <v>1.137E-3</v>
      </c>
      <c r="DJ383">
        <v>60</v>
      </c>
      <c r="DK383">
        <v>8710</v>
      </c>
      <c r="DL383">
        <v>4</v>
      </c>
      <c r="DM383">
        <v>11000</v>
      </c>
      <c r="DN383">
        <v>4</v>
      </c>
      <c r="DO383">
        <v>10700</v>
      </c>
      <c r="DP383">
        <v>4</v>
      </c>
      <c r="DQ383">
        <v>9350</v>
      </c>
      <c r="DR383">
        <v>0</v>
      </c>
      <c r="DS383">
        <v>9070</v>
      </c>
      <c r="DT383">
        <v>5.8</v>
      </c>
      <c r="DU383">
        <v>10600</v>
      </c>
      <c r="DV383">
        <v>5.8</v>
      </c>
      <c r="DW383">
        <v>10100</v>
      </c>
      <c r="DX383">
        <v>5.8</v>
      </c>
      <c r="DY383">
        <v>9830</v>
      </c>
      <c r="DZ383">
        <v>5.8</v>
      </c>
      <c r="EA383">
        <v>9820</v>
      </c>
      <c r="EB383">
        <v>5.8</v>
      </c>
      <c r="EC383">
        <v>9100</v>
      </c>
      <c r="ED383">
        <v>5.8</v>
      </c>
      <c r="EE383">
        <v>4.2900000000000002E-4</v>
      </c>
    </row>
    <row r="384" spans="1:135" x14ac:dyDescent="0.3">
      <c r="A384">
        <v>382</v>
      </c>
      <c r="B384" t="s">
        <v>135</v>
      </c>
      <c r="C384">
        <v>642</v>
      </c>
      <c r="D384">
        <v>118</v>
      </c>
      <c r="E384" t="s">
        <v>135</v>
      </c>
      <c r="F384">
        <v>6794334</v>
      </c>
      <c r="G384" t="s">
        <v>557</v>
      </c>
      <c r="H384" s="1">
        <v>43269</v>
      </c>
      <c r="I384" t="s">
        <v>550</v>
      </c>
      <c r="J384" t="s">
        <v>551</v>
      </c>
      <c r="K384" t="s">
        <v>604</v>
      </c>
      <c r="L384" t="s">
        <v>140</v>
      </c>
      <c r="M384">
        <v>0</v>
      </c>
      <c r="N384">
        <v>0</v>
      </c>
      <c r="O384">
        <v>0</v>
      </c>
      <c r="P384" t="s">
        <v>141</v>
      </c>
      <c r="Q384" t="s">
        <v>186</v>
      </c>
      <c r="R384" t="s">
        <v>176</v>
      </c>
      <c r="S384" t="s">
        <v>202</v>
      </c>
      <c r="T384" t="s">
        <v>432</v>
      </c>
      <c r="U384">
        <v>1</v>
      </c>
      <c r="V384" t="s">
        <v>165</v>
      </c>
      <c r="W384" t="s">
        <v>146</v>
      </c>
      <c r="X384" t="s">
        <v>147</v>
      </c>
      <c r="Y384" t="s">
        <v>148</v>
      </c>
      <c r="Z384">
        <v>16</v>
      </c>
      <c r="AA384" t="s">
        <v>175</v>
      </c>
      <c r="AB384" t="s">
        <v>168</v>
      </c>
      <c r="AC384" t="s">
        <v>552</v>
      </c>
      <c r="AD384">
        <v>3.54</v>
      </c>
      <c r="AE384">
        <v>34.862242000000002</v>
      </c>
      <c r="AF384">
        <v>-85.541985999999994</v>
      </c>
      <c r="AG384">
        <v>60</v>
      </c>
      <c r="AH384">
        <v>130</v>
      </c>
      <c r="AI384">
        <v>1604</v>
      </c>
      <c r="AJ384" t="s">
        <v>553</v>
      </c>
      <c r="AK384">
        <v>189</v>
      </c>
      <c r="AL384">
        <v>208</v>
      </c>
      <c r="AM384" t="s">
        <v>153</v>
      </c>
      <c r="AN384">
        <v>537</v>
      </c>
      <c r="AO384">
        <v>43.2</v>
      </c>
      <c r="AP384">
        <v>403.2</v>
      </c>
      <c r="AQ384">
        <v>-85.541359</v>
      </c>
      <c r="AR384">
        <v>34.863804999999999</v>
      </c>
      <c r="AS384">
        <v>-85.541736999999998</v>
      </c>
      <c r="AT384">
        <v>34.862765000000003</v>
      </c>
      <c r="AU384" t="s">
        <v>552</v>
      </c>
      <c r="AV384">
        <v>1</v>
      </c>
      <c r="AW384">
        <v>83</v>
      </c>
      <c r="AX384">
        <v>136</v>
      </c>
      <c r="AY384">
        <v>0</v>
      </c>
      <c r="AZ384">
        <v>50</v>
      </c>
      <c r="BA384">
        <v>4.63</v>
      </c>
      <c r="BB384">
        <v>4.38</v>
      </c>
      <c r="BC384">
        <v>1149.5999999999999</v>
      </c>
      <c r="BD384">
        <v>1138.5</v>
      </c>
      <c r="BE384">
        <v>1129.3</v>
      </c>
      <c r="BF384">
        <v>45</v>
      </c>
      <c r="BG384">
        <v>46.5</v>
      </c>
      <c r="BH384">
        <v>0</v>
      </c>
      <c r="BI384" s="1">
        <v>44173</v>
      </c>
      <c r="BJ384" t="s">
        <v>154</v>
      </c>
      <c r="BK384">
        <v>1.137E-3</v>
      </c>
      <c r="BL384">
        <v>15033</v>
      </c>
      <c r="BM384">
        <v>14673</v>
      </c>
      <c r="BN384" t="s">
        <v>552</v>
      </c>
      <c r="BO384" t="s">
        <v>554</v>
      </c>
      <c r="BP384">
        <v>1</v>
      </c>
      <c r="BQ384">
        <v>13600</v>
      </c>
      <c r="BR384">
        <v>6</v>
      </c>
      <c r="BS384">
        <v>1</v>
      </c>
      <c r="BT384">
        <v>2</v>
      </c>
      <c r="BU384">
        <v>1</v>
      </c>
      <c r="BV384">
        <v>1</v>
      </c>
      <c r="BW384">
        <v>2</v>
      </c>
      <c r="BX384">
        <v>0</v>
      </c>
      <c r="BY384">
        <v>4</v>
      </c>
      <c r="BZ384" t="s">
        <v>156</v>
      </c>
      <c r="CA384">
        <v>83</v>
      </c>
      <c r="CB384">
        <v>136</v>
      </c>
      <c r="CC384">
        <v>0</v>
      </c>
      <c r="CD384" t="s">
        <v>157</v>
      </c>
      <c r="CE384" t="s">
        <v>157</v>
      </c>
      <c r="CF384">
        <v>0</v>
      </c>
      <c r="CG384">
        <v>50</v>
      </c>
      <c r="CH384">
        <v>2740</v>
      </c>
      <c r="CI384" t="s">
        <v>158</v>
      </c>
      <c r="CJ384">
        <v>0</v>
      </c>
      <c r="CK384">
        <v>1.362822</v>
      </c>
      <c r="CL384">
        <v>14</v>
      </c>
      <c r="CM384" t="s">
        <v>159</v>
      </c>
      <c r="CN384">
        <v>2740</v>
      </c>
      <c r="CO384">
        <v>166084</v>
      </c>
      <c r="CP384">
        <v>2.98</v>
      </c>
      <c r="CQ384">
        <v>4.34</v>
      </c>
      <c r="CR384">
        <v>166084</v>
      </c>
      <c r="CS384">
        <v>0</v>
      </c>
      <c r="CT384">
        <v>7195.6992730000002</v>
      </c>
      <c r="CU384">
        <v>100</v>
      </c>
      <c r="CV384">
        <v>14705</v>
      </c>
      <c r="CW384">
        <v>4.3507999999999998E-2</v>
      </c>
      <c r="CX384">
        <v>0</v>
      </c>
      <c r="CY384">
        <v>1.137E-3</v>
      </c>
      <c r="CZ384">
        <v>155</v>
      </c>
      <c r="DA384" t="s">
        <v>593</v>
      </c>
      <c r="DB384" t="s">
        <v>319</v>
      </c>
      <c r="DC384" t="s">
        <v>594</v>
      </c>
      <c r="DD384">
        <v>-85.539933000000005</v>
      </c>
      <c r="DE384">
        <v>34.864063999999999</v>
      </c>
      <c r="DF384">
        <v>34.864063999999999</v>
      </c>
      <c r="DG384">
        <v>-85.539933000000005</v>
      </c>
      <c r="DH384">
        <v>1.449E-3</v>
      </c>
      <c r="DI384">
        <v>1.137E-3</v>
      </c>
      <c r="DJ384">
        <v>60</v>
      </c>
      <c r="DK384">
        <v>8710</v>
      </c>
      <c r="DL384">
        <v>4</v>
      </c>
      <c r="DM384">
        <v>11000</v>
      </c>
      <c r="DN384">
        <v>4</v>
      </c>
      <c r="DO384">
        <v>10700</v>
      </c>
      <c r="DP384">
        <v>4</v>
      </c>
      <c r="DQ384">
        <v>9350</v>
      </c>
      <c r="DR384">
        <v>0</v>
      </c>
      <c r="DS384">
        <v>9070</v>
      </c>
      <c r="DT384">
        <v>5.8</v>
      </c>
      <c r="DU384">
        <v>10600</v>
      </c>
      <c r="DV384">
        <v>5.8</v>
      </c>
      <c r="DW384">
        <v>10100</v>
      </c>
      <c r="DX384">
        <v>5.8</v>
      </c>
      <c r="DY384">
        <v>9830</v>
      </c>
      <c r="DZ384">
        <v>5.8</v>
      </c>
      <c r="EA384">
        <v>9820</v>
      </c>
      <c r="EB384">
        <v>5.8</v>
      </c>
      <c r="EC384">
        <v>9100</v>
      </c>
      <c r="ED384">
        <v>5.8</v>
      </c>
      <c r="EE384">
        <v>5.8E-4</v>
      </c>
    </row>
    <row r="385" spans="1:135" x14ac:dyDescent="0.3">
      <c r="A385">
        <v>383</v>
      </c>
      <c r="B385" t="s">
        <v>135</v>
      </c>
      <c r="C385">
        <v>668</v>
      </c>
      <c r="D385">
        <v>94</v>
      </c>
      <c r="E385" t="s">
        <v>135</v>
      </c>
      <c r="F385">
        <v>6994066</v>
      </c>
      <c r="G385" t="s">
        <v>136</v>
      </c>
      <c r="H385" s="1">
        <v>43438</v>
      </c>
      <c r="I385" t="s">
        <v>550</v>
      </c>
      <c r="J385" t="s">
        <v>551</v>
      </c>
      <c r="K385" t="s">
        <v>139</v>
      </c>
      <c r="L385" t="s">
        <v>140</v>
      </c>
      <c r="M385">
        <v>0</v>
      </c>
      <c r="N385">
        <v>0</v>
      </c>
      <c r="O385">
        <v>0</v>
      </c>
      <c r="P385" t="s">
        <v>235</v>
      </c>
      <c r="Q385" t="s">
        <v>170</v>
      </c>
      <c r="R385" t="s">
        <v>180</v>
      </c>
      <c r="S385" t="s">
        <v>180</v>
      </c>
      <c r="T385" t="s">
        <v>242</v>
      </c>
      <c r="U385">
        <v>2</v>
      </c>
      <c r="V385" t="s">
        <v>194</v>
      </c>
      <c r="W385" t="s">
        <v>344</v>
      </c>
      <c r="X385" t="s">
        <v>147</v>
      </c>
      <c r="Y385" t="s">
        <v>148</v>
      </c>
      <c r="Z385">
        <v>0</v>
      </c>
      <c r="AA385" t="s">
        <v>245</v>
      </c>
      <c r="AB385" t="s">
        <v>195</v>
      </c>
      <c r="AC385" t="s">
        <v>552</v>
      </c>
      <c r="AD385">
        <v>3.633832</v>
      </c>
      <c r="AE385">
        <v>34.863095999999999</v>
      </c>
      <c r="AF385">
        <v>-85.540882999999994</v>
      </c>
      <c r="AG385">
        <v>60</v>
      </c>
      <c r="AH385">
        <v>130</v>
      </c>
      <c r="AI385">
        <v>1604</v>
      </c>
      <c r="AJ385" t="s">
        <v>553</v>
      </c>
      <c r="AK385">
        <v>189</v>
      </c>
      <c r="AL385">
        <v>208</v>
      </c>
      <c r="AM385" t="s">
        <v>153</v>
      </c>
      <c r="AN385">
        <v>537</v>
      </c>
      <c r="AO385">
        <v>43.2</v>
      </c>
      <c r="AP385">
        <v>403.2</v>
      </c>
      <c r="AQ385">
        <v>-85.541359</v>
      </c>
      <c r="AR385">
        <v>34.863804999999999</v>
      </c>
      <c r="AS385">
        <v>-85.541736999999998</v>
      </c>
      <c r="AT385">
        <v>34.862765000000003</v>
      </c>
      <c r="AU385" t="s">
        <v>552</v>
      </c>
      <c r="AV385">
        <v>1</v>
      </c>
      <c r="AW385">
        <v>83</v>
      </c>
      <c r="AX385">
        <v>136</v>
      </c>
      <c r="AY385">
        <v>0</v>
      </c>
      <c r="AZ385">
        <v>50</v>
      </c>
      <c r="BA385">
        <v>4.63</v>
      </c>
      <c r="BB385">
        <v>4.38</v>
      </c>
      <c r="BC385">
        <v>1149.5999999999999</v>
      </c>
      <c r="BD385">
        <v>1138.5</v>
      </c>
      <c r="BE385">
        <v>1129.3</v>
      </c>
      <c r="BF385">
        <v>45</v>
      </c>
      <c r="BG385">
        <v>46.5</v>
      </c>
      <c r="BH385">
        <v>0</v>
      </c>
      <c r="BI385" s="1">
        <v>44173</v>
      </c>
      <c r="BJ385" t="s">
        <v>154</v>
      </c>
      <c r="BK385">
        <v>1.137E-3</v>
      </c>
      <c r="BL385">
        <v>15033</v>
      </c>
      <c r="BM385">
        <v>14673</v>
      </c>
      <c r="BN385" t="s">
        <v>552</v>
      </c>
      <c r="BO385" t="s">
        <v>554</v>
      </c>
      <c r="BP385">
        <v>1</v>
      </c>
      <c r="BQ385">
        <v>13600</v>
      </c>
      <c r="BR385">
        <v>6</v>
      </c>
      <c r="BS385">
        <v>1</v>
      </c>
      <c r="BT385">
        <v>2</v>
      </c>
      <c r="BU385">
        <v>1</v>
      </c>
      <c r="BV385">
        <v>1</v>
      </c>
      <c r="BW385">
        <v>2</v>
      </c>
      <c r="BX385">
        <v>0</v>
      </c>
      <c r="BY385">
        <v>4</v>
      </c>
      <c r="BZ385" t="s">
        <v>156</v>
      </c>
      <c r="CA385">
        <v>83</v>
      </c>
      <c r="CB385">
        <v>136</v>
      </c>
      <c r="CC385">
        <v>0</v>
      </c>
      <c r="CD385" t="s">
        <v>157</v>
      </c>
      <c r="CE385" t="s">
        <v>157</v>
      </c>
      <c r="CF385">
        <v>0</v>
      </c>
      <c r="CG385">
        <v>50</v>
      </c>
      <c r="CH385">
        <v>2740</v>
      </c>
      <c r="CI385" t="s">
        <v>158</v>
      </c>
      <c r="CJ385">
        <v>0</v>
      </c>
      <c r="CK385">
        <v>1.362822</v>
      </c>
      <c r="CL385">
        <v>14</v>
      </c>
      <c r="CM385" t="s">
        <v>159</v>
      </c>
      <c r="CN385">
        <v>2740</v>
      </c>
      <c r="CO385">
        <v>166084</v>
      </c>
      <c r="CP385">
        <v>2.98</v>
      </c>
      <c r="CQ385">
        <v>4.34</v>
      </c>
      <c r="CR385">
        <v>166084</v>
      </c>
      <c r="CS385">
        <v>0</v>
      </c>
      <c r="CT385">
        <v>7195.6992730000002</v>
      </c>
      <c r="CU385">
        <v>100</v>
      </c>
      <c r="CV385">
        <v>14705</v>
      </c>
      <c r="CW385">
        <v>4.3507999999999998E-2</v>
      </c>
      <c r="CX385">
        <v>0</v>
      </c>
      <c r="CY385">
        <v>1.137E-3</v>
      </c>
      <c r="CZ385">
        <v>155</v>
      </c>
      <c r="DA385" t="s">
        <v>593</v>
      </c>
      <c r="DB385" t="s">
        <v>319</v>
      </c>
      <c r="DC385" t="s">
        <v>594</v>
      </c>
      <c r="DD385">
        <v>-85.539933000000005</v>
      </c>
      <c r="DE385">
        <v>34.864063999999999</v>
      </c>
      <c r="DF385">
        <v>34.864063999999999</v>
      </c>
      <c r="DG385">
        <v>-85.539933000000005</v>
      </c>
      <c r="DH385">
        <v>1.449E-3</v>
      </c>
      <c r="DI385">
        <v>1.137E-3</v>
      </c>
      <c r="DJ385">
        <v>60</v>
      </c>
      <c r="DK385">
        <v>8710</v>
      </c>
      <c r="DL385">
        <v>4</v>
      </c>
      <c r="DM385">
        <v>11000</v>
      </c>
      <c r="DN385">
        <v>4</v>
      </c>
      <c r="DO385">
        <v>10700</v>
      </c>
      <c r="DP385">
        <v>4</v>
      </c>
      <c r="DQ385">
        <v>9350</v>
      </c>
      <c r="DR385">
        <v>0</v>
      </c>
      <c r="DS385">
        <v>9070</v>
      </c>
      <c r="DT385">
        <v>5.8</v>
      </c>
      <c r="DU385">
        <v>10600</v>
      </c>
      <c r="DV385">
        <v>5.8</v>
      </c>
      <c r="DW385">
        <v>10100</v>
      </c>
      <c r="DX385">
        <v>5.8</v>
      </c>
      <c r="DY385">
        <v>9830</v>
      </c>
      <c r="DZ385">
        <v>5.8</v>
      </c>
      <c r="EA385">
        <v>9820</v>
      </c>
      <c r="EB385">
        <v>5.8</v>
      </c>
      <c r="EC385">
        <v>9100</v>
      </c>
      <c r="ED385">
        <v>5.8</v>
      </c>
      <c r="EE385">
        <v>5.7200000000000003E-4</v>
      </c>
    </row>
    <row r="386" spans="1:135" x14ac:dyDescent="0.3">
      <c r="A386">
        <v>384</v>
      </c>
      <c r="B386" t="s">
        <v>135</v>
      </c>
      <c r="C386">
        <v>679</v>
      </c>
      <c r="D386">
        <v>85</v>
      </c>
      <c r="E386" t="s">
        <v>135</v>
      </c>
      <c r="F386">
        <v>7077458</v>
      </c>
      <c r="G386" t="s">
        <v>136</v>
      </c>
      <c r="H386" s="1">
        <v>43503</v>
      </c>
      <c r="I386" t="s">
        <v>550</v>
      </c>
      <c r="J386" t="s">
        <v>551</v>
      </c>
      <c r="K386" t="s">
        <v>139</v>
      </c>
      <c r="L386" t="s">
        <v>140</v>
      </c>
      <c r="M386">
        <v>0</v>
      </c>
      <c r="N386">
        <v>0</v>
      </c>
      <c r="O386">
        <v>0</v>
      </c>
      <c r="P386" t="s">
        <v>328</v>
      </c>
      <c r="Q386" t="s">
        <v>170</v>
      </c>
      <c r="R386" t="s">
        <v>180</v>
      </c>
      <c r="S386" t="s">
        <v>180</v>
      </c>
      <c r="T386" t="s">
        <v>181</v>
      </c>
      <c r="U386">
        <v>2</v>
      </c>
      <c r="V386" t="s">
        <v>389</v>
      </c>
      <c r="W386" t="s">
        <v>344</v>
      </c>
      <c r="X386" t="s">
        <v>147</v>
      </c>
      <c r="Y386" t="s">
        <v>148</v>
      </c>
      <c r="Z386">
        <v>0</v>
      </c>
      <c r="AA386" t="s">
        <v>175</v>
      </c>
      <c r="AB386" t="s">
        <v>265</v>
      </c>
      <c r="AC386" t="s">
        <v>552</v>
      </c>
      <c r="AD386">
        <v>3.5813579999999998</v>
      </c>
      <c r="AE386">
        <v>34.862476999999998</v>
      </c>
      <c r="AF386">
        <v>-85.541426000000001</v>
      </c>
      <c r="AG386">
        <v>60</v>
      </c>
      <c r="AH386">
        <v>130</v>
      </c>
      <c r="AI386">
        <v>1604</v>
      </c>
      <c r="AJ386" t="s">
        <v>553</v>
      </c>
      <c r="AK386">
        <v>189</v>
      </c>
      <c r="AL386">
        <v>208</v>
      </c>
      <c r="AM386" t="s">
        <v>153</v>
      </c>
      <c r="AN386">
        <v>537</v>
      </c>
      <c r="AO386">
        <v>43.2</v>
      </c>
      <c r="AP386">
        <v>403.2</v>
      </c>
      <c r="AQ386">
        <v>-85.541359</v>
      </c>
      <c r="AR386">
        <v>34.863804999999999</v>
      </c>
      <c r="AS386">
        <v>-85.541736999999998</v>
      </c>
      <c r="AT386">
        <v>34.862765000000003</v>
      </c>
      <c r="AU386" t="s">
        <v>552</v>
      </c>
      <c r="AV386">
        <v>1</v>
      </c>
      <c r="AW386">
        <v>83</v>
      </c>
      <c r="AX386">
        <v>136</v>
      </c>
      <c r="AY386">
        <v>0</v>
      </c>
      <c r="AZ386">
        <v>50</v>
      </c>
      <c r="BA386">
        <v>4.63</v>
      </c>
      <c r="BB386">
        <v>4.38</v>
      </c>
      <c r="BC386">
        <v>1149.5999999999999</v>
      </c>
      <c r="BD386">
        <v>1138.5</v>
      </c>
      <c r="BE386">
        <v>1129.3</v>
      </c>
      <c r="BF386">
        <v>45</v>
      </c>
      <c r="BG386">
        <v>46.5</v>
      </c>
      <c r="BH386">
        <v>0</v>
      </c>
      <c r="BI386" s="1">
        <v>44173</v>
      </c>
      <c r="BJ386" t="s">
        <v>154</v>
      </c>
      <c r="BK386">
        <v>1.137E-3</v>
      </c>
      <c r="BL386">
        <v>15033</v>
      </c>
      <c r="BM386">
        <v>14673</v>
      </c>
      <c r="BN386" t="s">
        <v>552</v>
      </c>
      <c r="BO386" t="s">
        <v>554</v>
      </c>
      <c r="BP386">
        <v>1</v>
      </c>
      <c r="BQ386">
        <v>13600</v>
      </c>
      <c r="BR386">
        <v>6</v>
      </c>
      <c r="BS386">
        <v>1</v>
      </c>
      <c r="BT386">
        <v>2</v>
      </c>
      <c r="BU386">
        <v>1</v>
      </c>
      <c r="BV386">
        <v>1</v>
      </c>
      <c r="BW386">
        <v>2</v>
      </c>
      <c r="BX386">
        <v>0</v>
      </c>
      <c r="BY386">
        <v>4</v>
      </c>
      <c r="BZ386" t="s">
        <v>156</v>
      </c>
      <c r="CA386">
        <v>83</v>
      </c>
      <c r="CB386">
        <v>136</v>
      </c>
      <c r="CC386">
        <v>0</v>
      </c>
      <c r="CD386" t="s">
        <v>157</v>
      </c>
      <c r="CE386" t="s">
        <v>157</v>
      </c>
      <c r="CF386">
        <v>0</v>
      </c>
      <c r="CG386">
        <v>50</v>
      </c>
      <c r="CH386">
        <v>2740</v>
      </c>
      <c r="CI386" t="s">
        <v>158</v>
      </c>
      <c r="CJ386">
        <v>0</v>
      </c>
      <c r="CK386">
        <v>1.362822</v>
      </c>
      <c r="CL386">
        <v>14</v>
      </c>
      <c r="CM386" t="s">
        <v>159</v>
      </c>
      <c r="CN386">
        <v>2740</v>
      </c>
      <c r="CO386">
        <v>166084</v>
      </c>
      <c r="CP386">
        <v>2.98</v>
      </c>
      <c r="CQ386">
        <v>4.34</v>
      </c>
      <c r="CR386">
        <v>166084</v>
      </c>
      <c r="CS386">
        <v>0</v>
      </c>
      <c r="CT386">
        <v>7195.6992730000002</v>
      </c>
      <c r="CU386">
        <v>100</v>
      </c>
      <c r="CV386">
        <v>14705</v>
      </c>
      <c r="CW386">
        <v>4.3507999999999998E-2</v>
      </c>
      <c r="CX386">
        <v>0</v>
      </c>
      <c r="CY386">
        <v>1.137E-3</v>
      </c>
      <c r="CZ386">
        <v>155</v>
      </c>
      <c r="DA386" t="s">
        <v>593</v>
      </c>
      <c r="DB386" t="s">
        <v>319</v>
      </c>
      <c r="DC386" t="s">
        <v>594</v>
      </c>
      <c r="DD386">
        <v>-85.539933000000005</v>
      </c>
      <c r="DE386">
        <v>34.864063999999999</v>
      </c>
      <c r="DF386">
        <v>34.864063999999999</v>
      </c>
      <c r="DG386">
        <v>-85.539933000000005</v>
      </c>
      <c r="DH386">
        <v>1.449E-3</v>
      </c>
      <c r="DI386">
        <v>1.137E-3</v>
      </c>
      <c r="DJ386">
        <v>60</v>
      </c>
      <c r="DK386">
        <v>8710</v>
      </c>
      <c r="DL386">
        <v>4</v>
      </c>
      <c r="DM386">
        <v>11000</v>
      </c>
      <c r="DN386">
        <v>4</v>
      </c>
      <c r="DO386">
        <v>10700</v>
      </c>
      <c r="DP386">
        <v>4</v>
      </c>
      <c r="DQ386">
        <v>9350</v>
      </c>
      <c r="DR386">
        <v>0</v>
      </c>
      <c r="DS386">
        <v>9070</v>
      </c>
      <c r="DT386">
        <v>5.8</v>
      </c>
      <c r="DU386">
        <v>10600</v>
      </c>
      <c r="DV386">
        <v>5.8</v>
      </c>
      <c r="DW386">
        <v>10100</v>
      </c>
      <c r="DX386">
        <v>5.8</v>
      </c>
      <c r="DY386">
        <v>9830</v>
      </c>
      <c r="DZ386">
        <v>5.8</v>
      </c>
      <c r="EA386">
        <v>9820</v>
      </c>
      <c r="EB386">
        <v>5.8</v>
      </c>
      <c r="EC386">
        <v>9100</v>
      </c>
      <c r="ED386">
        <v>5.8</v>
      </c>
      <c r="EE386">
        <v>4.2400000000000001E-4</v>
      </c>
    </row>
    <row r="387" spans="1:135" x14ac:dyDescent="0.3">
      <c r="A387">
        <v>385</v>
      </c>
      <c r="B387" t="s">
        <v>135</v>
      </c>
      <c r="C387">
        <v>690</v>
      </c>
      <c r="D387">
        <v>64</v>
      </c>
      <c r="E387" t="s">
        <v>135</v>
      </c>
      <c r="F387">
        <v>7215152</v>
      </c>
      <c r="G387" t="s">
        <v>136</v>
      </c>
      <c r="H387" s="1">
        <v>43604</v>
      </c>
      <c r="I387" t="s">
        <v>550</v>
      </c>
      <c r="J387" t="s">
        <v>551</v>
      </c>
      <c r="K387" t="s">
        <v>139</v>
      </c>
      <c r="L387" t="s">
        <v>218</v>
      </c>
      <c r="M387">
        <v>0</v>
      </c>
      <c r="N387">
        <v>0</v>
      </c>
      <c r="O387">
        <v>2</v>
      </c>
      <c r="P387" t="s">
        <v>141</v>
      </c>
      <c r="Q387" t="s">
        <v>186</v>
      </c>
      <c r="R387" t="s">
        <v>531</v>
      </c>
      <c r="S387" t="s">
        <v>219</v>
      </c>
      <c r="T387" t="s">
        <v>271</v>
      </c>
      <c r="U387">
        <v>1</v>
      </c>
      <c r="V387" t="s">
        <v>165</v>
      </c>
      <c r="W387" t="s">
        <v>166</v>
      </c>
      <c r="X387" t="s">
        <v>178</v>
      </c>
      <c r="Y387" t="s">
        <v>148</v>
      </c>
      <c r="Z387">
        <v>29</v>
      </c>
      <c r="AA387" t="s">
        <v>605</v>
      </c>
      <c r="AB387" t="s">
        <v>150</v>
      </c>
      <c r="AC387" t="s">
        <v>552</v>
      </c>
      <c r="AD387">
        <v>3.5550000000000002</v>
      </c>
      <c r="AE387">
        <v>34.862211000000002</v>
      </c>
      <c r="AF387">
        <v>-85.541790000000006</v>
      </c>
      <c r="AG387">
        <v>60</v>
      </c>
      <c r="AH387">
        <v>130</v>
      </c>
      <c r="AI387">
        <v>1604</v>
      </c>
      <c r="AJ387" t="s">
        <v>553</v>
      </c>
      <c r="AK387">
        <v>189</v>
      </c>
      <c r="AL387">
        <v>208</v>
      </c>
      <c r="AM387" t="s">
        <v>153</v>
      </c>
      <c r="AN387">
        <v>537</v>
      </c>
      <c r="AO387">
        <v>43.2</v>
      </c>
      <c r="AP387">
        <v>403.2</v>
      </c>
      <c r="AQ387">
        <v>-85.541359</v>
      </c>
      <c r="AR387">
        <v>34.863804999999999</v>
      </c>
      <c r="AS387">
        <v>-85.541736999999998</v>
      </c>
      <c r="AT387">
        <v>34.862765000000003</v>
      </c>
      <c r="AU387" t="s">
        <v>552</v>
      </c>
      <c r="AV387">
        <v>1</v>
      </c>
      <c r="AW387">
        <v>83</v>
      </c>
      <c r="AX387">
        <v>136</v>
      </c>
      <c r="AY387">
        <v>0</v>
      </c>
      <c r="AZ387">
        <v>50</v>
      </c>
      <c r="BA387">
        <v>4.63</v>
      </c>
      <c r="BB387">
        <v>4.38</v>
      </c>
      <c r="BC387">
        <v>1149.5999999999999</v>
      </c>
      <c r="BD387">
        <v>1138.5</v>
      </c>
      <c r="BE387">
        <v>1129.3</v>
      </c>
      <c r="BF387">
        <v>45</v>
      </c>
      <c r="BG387">
        <v>46.5</v>
      </c>
      <c r="BH387">
        <v>0</v>
      </c>
      <c r="BI387" s="1">
        <v>44173</v>
      </c>
      <c r="BJ387" t="s">
        <v>154</v>
      </c>
      <c r="BK387">
        <v>1.137E-3</v>
      </c>
      <c r="BL387">
        <v>15033</v>
      </c>
      <c r="BM387">
        <v>14673</v>
      </c>
      <c r="BN387" t="s">
        <v>552</v>
      </c>
      <c r="BO387" t="s">
        <v>554</v>
      </c>
      <c r="BP387">
        <v>1</v>
      </c>
      <c r="BQ387">
        <v>13600</v>
      </c>
      <c r="BR387">
        <v>6</v>
      </c>
      <c r="BS387">
        <v>1</v>
      </c>
      <c r="BT387">
        <v>2</v>
      </c>
      <c r="BU387">
        <v>1</v>
      </c>
      <c r="BV387">
        <v>1</v>
      </c>
      <c r="BW387">
        <v>2</v>
      </c>
      <c r="BX387">
        <v>0</v>
      </c>
      <c r="BY387">
        <v>4</v>
      </c>
      <c r="BZ387" t="s">
        <v>156</v>
      </c>
      <c r="CA387">
        <v>83</v>
      </c>
      <c r="CB387">
        <v>136</v>
      </c>
      <c r="CC387">
        <v>0</v>
      </c>
      <c r="CD387" t="s">
        <v>157</v>
      </c>
      <c r="CE387" t="s">
        <v>157</v>
      </c>
      <c r="CF387">
        <v>0</v>
      </c>
      <c r="CG387">
        <v>50</v>
      </c>
      <c r="CH387">
        <v>2740</v>
      </c>
      <c r="CI387" t="s">
        <v>158</v>
      </c>
      <c r="CJ387">
        <v>0</v>
      </c>
      <c r="CK387">
        <v>1.362822</v>
      </c>
      <c r="CL387">
        <v>14</v>
      </c>
      <c r="CM387" t="s">
        <v>159</v>
      </c>
      <c r="CN387">
        <v>2740</v>
      </c>
      <c r="CO387">
        <v>166084</v>
      </c>
      <c r="CP387">
        <v>2.98</v>
      </c>
      <c r="CQ387">
        <v>4.34</v>
      </c>
      <c r="CR387">
        <v>166084</v>
      </c>
      <c r="CS387">
        <v>0</v>
      </c>
      <c r="CT387">
        <v>7195.6992730000002</v>
      </c>
      <c r="CU387">
        <v>100</v>
      </c>
      <c r="CV387">
        <v>14705</v>
      </c>
      <c r="CW387">
        <v>4.3507999999999998E-2</v>
      </c>
      <c r="CX387">
        <v>0</v>
      </c>
      <c r="CY387">
        <v>1.137E-3</v>
      </c>
      <c r="CZ387">
        <v>155</v>
      </c>
      <c r="DA387" t="s">
        <v>593</v>
      </c>
      <c r="DB387" t="s">
        <v>319</v>
      </c>
      <c r="DC387" t="s">
        <v>594</v>
      </c>
      <c r="DD387">
        <v>-85.539933000000005</v>
      </c>
      <c r="DE387">
        <v>34.864063999999999</v>
      </c>
      <c r="DF387">
        <v>34.864063999999999</v>
      </c>
      <c r="DG387">
        <v>-85.539933000000005</v>
      </c>
      <c r="DH387">
        <v>1.449E-3</v>
      </c>
      <c r="DI387">
        <v>1.137E-3</v>
      </c>
      <c r="DJ387">
        <v>60</v>
      </c>
      <c r="DK387">
        <v>8710</v>
      </c>
      <c r="DL387">
        <v>4</v>
      </c>
      <c r="DM387">
        <v>11000</v>
      </c>
      <c r="DN387">
        <v>4</v>
      </c>
      <c r="DO387">
        <v>10700</v>
      </c>
      <c r="DP387">
        <v>4</v>
      </c>
      <c r="DQ387">
        <v>9350</v>
      </c>
      <c r="DR387">
        <v>0</v>
      </c>
      <c r="DS387">
        <v>9070</v>
      </c>
      <c r="DT387">
        <v>5.8</v>
      </c>
      <c r="DU387">
        <v>10600</v>
      </c>
      <c r="DV387">
        <v>5.8</v>
      </c>
      <c r="DW387">
        <v>10100</v>
      </c>
      <c r="DX387">
        <v>5.8</v>
      </c>
      <c r="DY387">
        <v>9830</v>
      </c>
      <c r="DZ387">
        <v>5.8</v>
      </c>
      <c r="EA387">
        <v>9820</v>
      </c>
      <c r="EB387">
        <v>5.8</v>
      </c>
      <c r="EC387">
        <v>9100</v>
      </c>
      <c r="ED387">
        <v>5.8</v>
      </c>
      <c r="EE387">
        <v>5.5699999999999999E-4</v>
      </c>
    </row>
    <row r="388" spans="1:135" x14ac:dyDescent="0.3">
      <c r="A388">
        <v>386</v>
      </c>
      <c r="B388" t="s">
        <v>135</v>
      </c>
      <c r="C388">
        <v>740</v>
      </c>
      <c r="D388">
        <v>37</v>
      </c>
      <c r="E388" t="s">
        <v>135</v>
      </c>
      <c r="F388">
        <v>7588738</v>
      </c>
      <c r="G388" t="s">
        <v>136</v>
      </c>
      <c r="H388" s="1">
        <v>43890</v>
      </c>
      <c r="I388" t="s">
        <v>550</v>
      </c>
      <c r="J388" t="s">
        <v>551</v>
      </c>
      <c r="K388" t="s">
        <v>564</v>
      </c>
      <c r="L388" t="s">
        <v>140</v>
      </c>
      <c r="M388">
        <v>0</v>
      </c>
      <c r="N388">
        <v>0</v>
      </c>
      <c r="O388">
        <v>0</v>
      </c>
      <c r="P388" t="s">
        <v>190</v>
      </c>
      <c r="Q388" t="s">
        <v>170</v>
      </c>
      <c r="R388" t="s">
        <v>180</v>
      </c>
      <c r="S388" t="s">
        <v>180</v>
      </c>
      <c r="T388" t="s">
        <v>589</v>
      </c>
      <c r="U388">
        <v>2</v>
      </c>
      <c r="V388" t="s">
        <v>182</v>
      </c>
      <c r="W388" t="s">
        <v>183</v>
      </c>
      <c r="X388" t="s">
        <v>147</v>
      </c>
      <c r="Y388" t="s">
        <v>148</v>
      </c>
      <c r="Z388">
        <v>0</v>
      </c>
      <c r="AA388" t="s">
        <v>350</v>
      </c>
      <c r="AB388" t="s">
        <v>606</v>
      </c>
      <c r="AC388" t="s">
        <v>552</v>
      </c>
      <c r="AD388">
        <v>3.536</v>
      </c>
      <c r="AE388">
        <v>34.862287999999999</v>
      </c>
      <c r="AF388">
        <v>-85.542024999999995</v>
      </c>
      <c r="AG388">
        <v>60</v>
      </c>
      <c r="AH388">
        <v>130</v>
      </c>
      <c r="AI388">
        <v>1604</v>
      </c>
      <c r="AJ388" t="s">
        <v>553</v>
      </c>
      <c r="AK388">
        <v>189</v>
      </c>
      <c r="AL388">
        <v>208</v>
      </c>
      <c r="AM388" t="s">
        <v>153</v>
      </c>
      <c r="AN388">
        <v>537</v>
      </c>
      <c r="AO388">
        <v>43.2</v>
      </c>
      <c r="AP388">
        <v>403.2</v>
      </c>
      <c r="AQ388">
        <v>-85.541359</v>
      </c>
      <c r="AR388">
        <v>34.863804999999999</v>
      </c>
      <c r="AS388">
        <v>-85.541736999999998</v>
      </c>
      <c r="AT388">
        <v>34.862765000000003</v>
      </c>
      <c r="AU388" t="s">
        <v>552</v>
      </c>
      <c r="AV388">
        <v>1</v>
      </c>
      <c r="AW388">
        <v>83</v>
      </c>
      <c r="AX388">
        <v>136</v>
      </c>
      <c r="AY388">
        <v>0</v>
      </c>
      <c r="AZ388">
        <v>50</v>
      </c>
      <c r="BA388">
        <v>4.63</v>
      </c>
      <c r="BB388">
        <v>4.38</v>
      </c>
      <c r="BC388">
        <v>1149.5999999999999</v>
      </c>
      <c r="BD388">
        <v>1138.5</v>
      </c>
      <c r="BE388">
        <v>1129.3</v>
      </c>
      <c r="BF388">
        <v>45</v>
      </c>
      <c r="BG388">
        <v>46.5</v>
      </c>
      <c r="BH388">
        <v>0</v>
      </c>
      <c r="BI388" s="1">
        <v>44173</v>
      </c>
      <c r="BJ388" t="s">
        <v>154</v>
      </c>
      <c r="BK388">
        <v>1.137E-3</v>
      </c>
      <c r="BL388">
        <v>15033</v>
      </c>
      <c r="BM388">
        <v>14673</v>
      </c>
      <c r="BN388" t="s">
        <v>552</v>
      </c>
      <c r="BO388" t="s">
        <v>554</v>
      </c>
      <c r="BP388">
        <v>1</v>
      </c>
      <c r="BQ388">
        <v>13600</v>
      </c>
      <c r="BR388">
        <v>6</v>
      </c>
      <c r="BS388">
        <v>1</v>
      </c>
      <c r="BT388">
        <v>2</v>
      </c>
      <c r="BU388">
        <v>1</v>
      </c>
      <c r="BV388">
        <v>1</v>
      </c>
      <c r="BW388">
        <v>2</v>
      </c>
      <c r="BX388">
        <v>0</v>
      </c>
      <c r="BY388">
        <v>4</v>
      </c>
      <c r="BZ388" t="s">
        <v>156</v>
      </c>
      <c r="CA388">
        <v>83</v>
      </c>
      <c r="CB388">
        <v>136</v>
      </c>
      <c r="CC388">
        <v>0</v>
      </c>
      <c r="CD388" t="s">
        <v>157</v>
      </c>
      <c r="CE388" t="s">
        <v>157</v>
      </c>
      <c r="CF388">
        <v>0</v>
      </c>
      <c r="CG388">
        <v>50</v>
      </c>
      <c r="CH388">
        <v>2740</v>
      </c>
      <c r="CI388" t="s">
        <v>158</v>
      </c>
      <c r="CJ388">
        <v>0</v>
      </c>
      <c r="CK388">
        <v>1.362822</v>
      </c>
      <c r="CL388">
        <v>14</v>
      </c>
      <c r="CM388" t="s">
        <v>159</v>
      </c>
      <c r="CN388">
        <v>2740</v>
      </c>
      <c r="CO388">
        <v>166084</v>
      </c>
      <c r="CP388">
        <v>2.98</v>
      </c>
      <c r="CQ388">
        <v>4.34</v>
      </c>
      <c r="CR388">
        <v>166084</v>
      </c>
      <c r="CS388">
        <v>0</v>
      </c>
      <c r="CT388">
        <v>7195.6992730000002</v>
      </c>
      <c r="CU388">
        <v>100</v>
      </c>
      <c r="CV388">
        <v>14705</v>
      </c>
      <c r="CW388">
        <v>4.3507999999999998E-2</v>
      </c>
      <c r="CX388">
        <v>0</v>
      </c>
      <c r="CY388">
        <v>1.137E-3</v>
      </c>
      <c r="CZ388">
        <v>155</v>
      </c>
      <c r="DA388" t="s">
        <v>593</v>
      </c>
      <c r="DB388" t="s">
        <v>319</v>
      </c>
      <c r="DC388" t="s">
        <v>594</v>
      </c>
      <c r="DD388">
        <v>-85.539933000000005</v>
      </c>
      <c r="DE388">
        <v>34.864063999999999</v>
      </c>
      <c r="DF388">
        <v>34.864063999999999</v>
      </c>
      <c r="DG388">
        <v>-85.539933000000005</v>
      </c>
      <c r="DH388">
        <v>1.449E-3</v>
      </c>
      <c r="DI388">
        <v>1.137E-3</v>
      </c>
      <c r="DJ388">
        <v>60</v>
      </c>
      <c r="DK388">
        <v>8710</v>
      </c>
      <c r="DL388">
        <v>4</v>
      </c>
      <c r="DM388">
        <v>11000</v>
      </c>
      <c r="DN388">
        <v>4</v>
      </c>
      <c r="DO388">
        <v>10700</v>
      </c>
      <c r="DP388">
        <v>4</v>
      </c>
      <c r="DQ388">
        <v>9350</v>
      </c>
      <c r="DR388">
        <v>0</v>
      </c>
      <c r="DS388">
        <v>9070</v>
      </c>
      <c r="DT388">
        <v>5.8</v>
      </c>
      <c r="DU388">
        <v>10600</v>
      </c>
      <c r="DV388">
        <v>5.8</v>
      </c>
      <c r="DW388">
        <v>10100</v>
      </c>
      <c r="DX388">
        <v>5.8</v>
      </c>
      <c r="DY388">
        <v>9830</v>
      </c>
      <c r="DZ388">
        <v>5.8</v>
      </c>
      <c r="EA388">
        <v>9820</v>
      </c>
      <c r="EB388">
        <v>5.8</v>
      </c>
      <c r="EC388">
        <v>9100</v>
      </c>
      <c r="ED388">
        <v>5.8</v>
      </c>
      <c r="EE388">
        <v>5.5800000000000001E-4</v>
      </c>
    </row>
    <row r="389" spans="1:135" x14ac:dyDescent="0.3">
      <c r="A389">
        <v>387</v>
      </c>
      <c r="B389" t="s">
        <v>135</v>
      </c>
      <c r="C389">
        <v>753</v>
      </c>
      <c r="D389">
        <v>31</v>
      </c>
      <c r="E389" t="s">
        <v>135</v>
      </c>
      <c r="F389">
        <v>7617156</v>
      </c>
      <c r="G389" t="s">
        <v>136</v>
      </c>
      <c r="H389" s="1">
        <v>43932</v>
      </c>
      <c r="I389" t="s">
        <v>550</v>
      </c>
      <c r="J389" t="s">
        <v>551</v>
      </c>
      <c r="K389" t="s">
        <v>564</v>
      </c>
      <c r="L389" t="s">
        <v>256</v>
      </c>
      <c r="M389">
        <v>0</v>
      </c>
      <c r="N389">
        <v>1</v>
      </c>
      <c r="O389">
        <v>1</v>
      </c>
      <c r="P389" t="s">
        <v>190</v>
      </c>
      <c r="Q389" t="s">
        <v>170</v>
      </c>
      <c r="R389" t="s">
        <v>607</v>
      </c>
      <c r="S389" t="s">
        <v>180</v>
      </c>
      <c r="T389" t="s">
        <v>271</v>
      </c>
      <c r="U389">
        <v>2</v>
      </c>
      <c r="V389" t="s">
        <v>182</v>
      </c>
      <c r="W389" t="s">
        <v>183</v>
      </c>
      <c r="X389" t="s">
        <v>147</v>
      </c>
      <c r="Y389" t="s">
        <v>148</v>
      </c>
      <c r="Z389">
        <v>0</v>
      </c>
      <c r="AA389" t="s">
        <v>494</v>
      </c>
      <c r="AB389" t="s">
        <v>184</v>
      </c>
      <c r="AC389" t="s">
        <v>552</v>
      </c>
      <c r="AD389">
        <v>3.54</v>
      </c>
      <c r="AE389">
        <v>34.862250000000003</v>
      </c>
      <c r="AF389">
        <v>-85.541998000000007</v>
      </c>
      <c r="AG389">
        <v>60</v>
      </c>
      <c r="AH389">
        <v>130</v>
      </c>
      <c r="AI389">
        <v>1604</v>
      </c>
      <c r="AJ389" t="s">
        <v>553</v>
      </c>
      <c r="AK389">
        <v>189</v>
      </c>
      <c r="AL389">
        <v>208</v>
      </c>
      <c r="AM389" t="s">
        <v>153</v>
      </c>
      <c r="AN389">
        <v>537</v>
      </c>
      <c r="AO389">
        <v>43.2</v>
      </c>
      <c r="AP389">
        <v>403.2</v>
      </c>
      <c r="AQ389">
        <v>-85.541359</v>
      </c>
      <c r="AR389">
        <v>34.863804999999999</v>
      </c>
      <c r="AS389">
        <v>-85.541736999999998</v>
      </c>
      <c r="AT389">
        <v>34.862765000000003</v>
      </c>
      <c r="AU389" t="s">
        <v>552</v>
      </c>
      <c r="AV389">
        <v>1</v>
      </c>
      <c r="AW389">
        <v>83</v>
      </c>
      <c r="AX389">
        <v>136</v>
      </c>
      <c r="AY389">
        <v>0</v>
      </c>
      <c r="AZ389">
        <v>50</v>
      </c>
      <c r="BA389">
        <v>4.63</v>
      </c>
      <c r="BB389">
        <v>4.38</v>
      </c>
      <c r="BC389">
        <v>1149.5999999999999</v>
      </c>
      <c r="BD389">
        <v>1138.5</v>
      </c>
      <c r="BE389">
        <v>1129.3</v>
      </c>
      <c r="BF389">
        <v>45</v>
      </c>
      <c r="BG389">
        <v>46.5</v>
      </c>
      <c r="BH389">
        <v>0</v>
      </c>
      <c r="BI389" s="1">
        <v>44173</v>
      </c>
      <c r="BJ389" t="s">
        <v>154</v>
      </c>
      <c r="BK389">
        <v>1.137E-3</v>
      </c>
      <c r="BL389">
        <v>15033</v>
      </c>
      <c r="BM389">
        <v>14673</v>
      </c>
      <c r="BN389" t="s">
        <v>552</v>
      </c>
      <c r="BO389" t="s">
        <v>554</v>
      </c>
      <c r="BP389">
        <v>1</v>
      </c>
      <c r="BQ389">
        <v>13600</v>
      </c>
      <c r="BR389">
        <v>6</v>
      </c>
      <c r="BS389">
        <v>1</v>
      </c>
      <c r="BT389">
        <v>2</v>
      </c>
      <c r="BU389">
        <v>1</v>
      </c>
      <c r="BV389">
        <v>1</v>
      </c>
      <c r="BW389">
        <v>2</v>
      </c>
      <c r="BX389">
        <v>0</v>
      </c>
      <c r="BY389">
        <v>4</v>
      </c>
      <c r="BZ389" t="s">
        <v>156</v>
      </c>
      <c r="CA389">
        <v>83</v>
      </c>
      <c r="CB389">
        <v>136</v>
      </c>
      <c r="CC389">
        <v>0</v>
      </c>
      <c r="CD389" t="s">
        <v>157</v>
      </c>
      <c r="CE389" t="s">
        <v>157</v>
      </c>
      <c r="CF389">
        <v>0</v>
      </c>
      <c r="CG389">
        <v>50</v>
      </c>
      <c r="CH389">
        <v>2740</v>
      </c>
      <c r="CI389" t="s">
        <v>158</v>
      </c>
      <c r="CJ389">
        <v>0</v>
      </c>
      <c r="CK389">
        <v>1.362822</v>
      </c>
      <c r="CL389">
        <v>14</v>
      </c>
      <c r="CM389" t="s">
        <v>159</v>
      </c>
      <c r="CN389">
        <v>2740</v>
      </c>
      <c r="CO389">
        <v>166084</v>
      </c>
      <c r="CP389">
        <v>2.98</v>
      </c>
      <c r="CQ389">
        <v>4.34</v>
      </c>
      <c r="CR389">
        <v>166084</v>
      </c>
      <c r="CS389">
        <v>0</v>
      </c>
      <c r="CT389">
        <v>7195.6992730000002</v>
      </c>
      <c r="CU389">
        <v>100</v>
      </c>
      <c r="CV389">
        <v>14705</v>
      </c>
      <c r="CW389">
        <v>4.3507999999999998E-2</v>
      </c>
      <c r="CX389">
        <v>0</v>
      </c>
      <c r="CY389">
        <v>1.137E-3</v>
      </c>
      <c r="CZ389">
        <v>155</v>
      </c>
      <c r="DA389" t="s">
        <v>593</v>
      </c>
      <c r="DB389" t="s">
        <v>319</v>
      </c>
      <c r="DC389" t="s">
        <v>594</v>
      </c>
      <c r="DD389">
        <v>-85.539933000000005</v>
      </c>
      <c r="DE389">
        <v>34.864063999999999</v>
      </c>
      <c r="DF389">
        <v>34.864063999999999</v>
      </c>
      <c r="DG389">
        <v>-85.539933000000005</v>
      </c>
      <c r="DH389">
        <v>1.449E-3</v>
      </c>
      <c r="DI389">
        <v>1.137E-3</v>
      </c>
      <c r="DJ389">
        <v>60</v>
      </c>
      <c r="DK389">
        <v>8710</v>
      </c>
      <c r="DL389">
        <v>4</v>
      </c>
      <c r="DM389">
        <v>11000</v>
      </c>
      <c r="DN389">
        <v>4</v>
      </c>
      <c r="DO389">
        <v>10700</v>
      </c>
      <c r="DP389">
        <v>4</v>
      </c>
      <c r="DQ389">
        <v>9350</v>
      </c>
      <c r="DR389">
        <v>0</v>
      </c>
      <c r="DS389">
        <v>9070</v>
      </c>
      <c r="DT389">
        <v>5.8</v>
      </c>
      <c r="DU389">
        <v>10600</v>
      </c>
      <c r="DV389">
        <v>5.8</v>
      </c>
      <c r="DW389">
        <v>10100</v>
      </c>
      <c r="DX389">
        <v>5.8</v>
      </c>
      <c r="DY389">
        <v>9830</v>
      </c>
      <c r="DZ389">
        <v>5.8</v>
      </c>
      <c r="EA389">
        <v>9820</v>
      </c>
      <c r="EB389">
        <v>5.8</v>
      </c>
      <c r="EC389">
        <v>9100</v>
      </c>
      <c r="ED389">
        <v>5.8</v>
      </c>
      <c r="EE389">
        <v>5.7799999999999995E-4</v>
      </c>
    </row>
    <row r="390" spans="1:135" x14ac:dyDescent="0.3">
      <c r="A390">
        <v>388</v>
      </c>
      <c r="B390" t="s">
        <v>135</v>
      </c>
      <c r="C390">
        <v>803</v>
      </c>
      <c r="D390">
        <v>24</v>
      </c>
      <c r="E390" t="s">
        <v>135</v>
      </c>
      <c r="F390">
        <v>7789315</v>
      </c>
      <c r="G390" t="s">
        <v>557</v>
      </c>
      <c r="H390" s="1">
        <v>43980</v>
      </c>
      <c r="I390" t="s">
        <v>550</v>
      </c>
      <c r="J390" t="s">
        <v>551</v>
      </c>
      <c r="K390" t="s">
        <v>608</v>
      </c>
      <c r="L390" t="s">
        <v>140</v>
      </c>
      <c r="M390">
        <v>0</v>
      </c>
      <c r="N390">
        <v>0</v>
      </c>
      <c r="O390">
        <v>0</v>
      </c>
      <c r="P390" t="s">
        <v>235</v>
      </c>
      <c r="Q390" t="s">
        <v>170</v>
      </c>
      <c r="R390" t="s">
        <v>180</v>
      </c>
      <c r="S390" t="s">
        <v>180</v>
      </c>
      <c r="T390" t="s">
        <v>271</v>
      </c>
      <c r="U390">
        <v>2</v>
      </c>
      <c r="V390" t="s">
        <v>182</v>
      </c>
      <c r="W390" t="s">
        <v>344</v>
      </c>
      <c r="X390" t="s">
        <v>147</v>
      </c>
      <c r="Y390" t="s">
        <v>148</v>
      </c>
      <c r="Z390">
        <v>0</v>
      </c>
      <c r="AA390" t="s">
        <v>266</v>
      </c>
      <c r="AB390" t="s">
        <v>212</v>
      </c>
      <c r="AC390" t="s">
        <v>552</v>
      </c>
      <c r="AD390">
        <v>3.5219320000000001</v>
      </c>
      <c r="AE390">
        <v>34.862504999999999</v>
      </c>
      <c r="AF390">
        <v>-85.541978</v>
      </c>
      <c r="AG390">
        <v>60</v>
      </c>
      <c r="AH390">
        <v>130</v>
      </c>
      <c r="AI390">
        <v>1604</v>
      </c>
      <c r="AJ390" t="s">
        <v>553</v>
      </c>
      <c r="AK390">
        <v>189</v>
      </c>
      <c r="AL390">
        <v>208</v>
      </c>
      <c r="AM390" t="s">
        <v>153</v>
      </c>
      <c r="AN390">
        <v>537</v>
      </c>
      <c r="AO390">
        <v>43.2</v>
      </c>
      <c r="AP390">
        <v>403.2</v>
      </c>
      <c r="AQ390">
        <v>-85.541359</v>
      </c>
      <c r="AR390">
        <v>34.863804999999999</v>
      </c>
      <c r="AS390">
        <v>-85.541736999999998</v>
      </c>
      <c r="AT390">
        <v>34.862765000000003</v>
      </c>
      <c r="AU390" t="s">
        <v>552</v>
      </c>
      <c r="AV390">
        <v>1</v>
      </c>
      <c r="AW390">
        <v>83</v>
      </c>
      <c r="AX390">
        <v>136</v>
      </c>
      <c r="AY390">
        <v>0</v>
      </c>
      <c r="AZ390">
        <v>50</v>
      </c>
      <c r="BA390">
        <v>4.63</v>
      </c>
      <c r="BB390">
        <v>4.38</v>
      </c>
      <c r="BC390">
        <v>1149.5999999999999</v>
      </c>
      <c r="BD390">
        <v>1138.5</v>
      </c>
      <c r="BE390">
        <v>1129.3</v>
      </c>
      <c r="BF390">
        <v>45</v>
      </c>
      <c r="BG390">
        <v>46.5</v>
      </c>
      <c r="BH390">
        <v>0</v>
      </c>
      <c r="BI390" s="1">
        <v>44173</v>
      </c>
      <c r="BJ390" t="s">
        <v>154</v>
      </c>
      <c r="BK390">
        <v>1.137E-3</v>
      </c>
      <c r="BL390">
        <v>15033</v>
      </c>
      <c r="BM390">
        <v>14673</v>
      </c>
      <c r="BN390" t="s">
        <v>552</v>
      </c>
      <c r="BO390" t="s">
        <v>554</v>
      </c>
      <c r="BP390">
        <v>1</v>
      </c>
      <c r="BQ390">
        <v>13600</v>
      </c>
      <c r="BR390">
        <v>6</v>
      </c>
      <c r="BS390">
        <v>1</v>
      </c>
      <c r="BT390">
        <v>2</v>
      </c>
      <c r="BU390">
        <v>1</v>
      </c>
      <c r="BV390">
        <v>1</v>
      </c>
      <c r="BW390">
        <v>2</v>
      </c>
      <c r="BX390">
        <v>0</v>
      </c>
      <c r="BY390">
        <v>4</v>
      </c>
      <c r="BZ390" t="s">
        <v>156</v>
      </c>
      <c r="CA390">
        <v>83</v>
      </c>
      <c r="CB390">
        <v>136</v>
      </c>
      <c r="CC390">
        <v>0</v>
      </c>
      <c r="CD390" t="s">
        <v>157</v>
      </c>
      <c r="CE390" t="s">
        <v>157</v>
      </c>
      <c r="CF390">
        <v>0</v>
      </c>
      <c r="CG390">
        <v>50</v>
      </c>
      <c r="CH390">
        <v>2740</v>
      </c>
      <c r="CI390" t="s">
        <v>158</v>
      </c>
      <c r="CJ390">
        <v>0</v>
      </c>
      <c r="CK390">
        <v>1.362822</v>
      </c>
      <c r="CL390">
        <v>14</v>
      </c>
      <c r="CM390" t="s">
        <v>159</v>
      </c>
      <c r="CN390">
        <v>2740</v>
      </c>
      <c r="CO390">
        <v>166084</v>
      </c>
      <c r="CP390">
        <v>2.98</v>
      </c>
      <c r="CQ390">
        <v>4.34</v>
      </c>
      <c r="CR390">
        <v>166084</v>
      </c>
      <c r="CS390">
        <v>0</v>
      </c>
      <c r="CT390">
        <v>7195.6992730000002</v>
      </c>
      <c r="CU390">
        <v>100</v>
      </c>
      <c r="CV390">
        <v>14705</v>
      </c>
      <c r="CW390">
        <v>4.3507999999999998E-2</v>
      </c>
      <c r="CX390">
        <v>0</v>
      </c>
      <c r="CY390">
        <v>1.137E-3</v>
      </c>
      <c r="CZ390">
        <v>155</v>
      </c>
      <c r="DA390" t="s">
        <v>593</v>
      </c>
      <c r="DB390" t="s">
        <v>319</v>
      </c>
      <c r="DC390" t="s">
        <v>594</v>
      </c>
      <c r="DD390">
        <v>-85.539933000000005</v>
      </c>
      <c r="DE390">
        <v>34.864063999999999</v>
      </c>
      <c r="DF390">
        <v>34.864063999999999</v>
      </c>
      <c r="DG390">
        <v>-85.539933000000005</v>
      </c>
      <c r="DH390">
        <v>1.449E-3</v>
      </c>
      <c r="DI390">
        <v>1.137E-3</v>
      </c>
      <c r="DJ390">
        <v>60</v>
      </c>
      <c r="DK390">
        <v>8710</v>
      </c>
      <c r="DL390">
        <v>4</v>
      </c>
      <c r="DM390">
        <v>11000</v>
      </c>
      <c r="DN390">
        <v>4</v>
      </c>
      <c r="DO390">
        <v>10700</v>
      </c>
      <c r="DP390">
        <v>4</v>
      </c>
      <c r="DQ390">
        <v>9350</v>
      </c>
      <c r="DR390">
        <v>0</v>
      </c>
      <c r="DS390">
        <v>9070</v>
      </c>
      <c r="DT390">
        <v>5.8</v>
      </c>
      <c r="DU390">
        <v>10600</v>
      </c>
      <c r="DV390">
        <v>5.8</v>
      </c>
      <c r="DW390">
        <v>10100</v>
      </c>
      <c r="DX390">
        <v>5.8</v>
      </c>
      <c r="DY390">
        <v>9830</v>
      </c>
      <c r="DZ390">
        <v>5.8</v>
      </c>
      <c r="EA390">
        <v>9820</v>
      </c>
      <c r="EB390">
        <v>5.8</v>
      </c>
      <c r="EC390">
        <v>9100</v>
      </c>
      <c r="ED390">
        <v>5.8</v>
      </c>
      <c r="EE390">
        <v>3.5500000000000001E-4</v>
      </c>
    </row>
    <row r="391" spans="1:135" x14ac:dyDescent="0.3">
      <c r="A391">
        <v>389</v>
      </c>
      <c r="B391" t="s">
        <v>135</v>
      </c>
      <c r="C391">
        <v>25</v>
      </c>
      <c r="D391">
        <v>417</v>
      </c>
      <c r="E391" t="s">
        <v>135</v>
      </c>
      <c r="F391">
        <v>4386887</v>
      </c>
      <c r="G391" t="s">
        <v>136</v>
      </c>
      <c r="H391" s="1">
        <v>41352</v>
      </c>
      <c r="I391" t="s">
        <v>550</v>
      </c>
      <c r="J391" t="s">
        <v>551</v>
      </c>
      <c r="K391" t="s">
        <v>139</v>
      </c>
      <c r="L391" t="s">
        <v>169</v>
      </c>
      <c r="M391">
        <v>0</v>
      </c>
      <c r="N391">
        <v>0</v>
      </c>
      <c r="O391">
        <v>0</v>
      </c>
      <c r="P391" t="s">
        <v>141</v>
      </c>
      <c r="Q391" t="s">
        <v>142</v>
      </c>
      <c r="R391" t="s">
        <v>143</v>
      </c>
      <c r="S391" t="s">
        <v>202</v>
      </c>
      <c r="T391" t="s">
        <v>187</v>
      </c>
      <c r="U391">
        <v>1</v>
      </c>
      <c r="V391" t="s">
        <v>165</v>
      </c>
      <c r="W391" t="s">
        <v>146</v>
      </c>
      <c r="X391" t="s">
        <v>178</v>
      </c>
      <c r="Y391" t="s">
        <v>148</v>
      </c>
      <c r="Z391">
        <v>47</v>
      </c>
      <c r="AA391" t="s">
        <v>149</v>
      </c>
      <c r="AB391" t="s">
        <v>168</v>
      </c>
      <c r="AC391" t="s">
        <v>552</v>
      </c>
      <c r="AD391">
        <v>4.17</v>
      </c>
      <c r="AE391">
        <v>34.867783000000003</v>
      </c>
      <c r="AF391">
        <v>-85.533489000000003</v>
      </c>
      <c r="AG391">
        <v>61</v>
      </c>
      <c r="AH391">
        <v>131</v>
      </c>
      <c r="AI391">
        <v>1608</v>
      </c>
      <c r="AJ391" t="s">
        <v>553</v>
      </c>
      <c r="AK391">
        <v>192</v>
      </c>
      <c r="AL391">
        <v>212</v>
      </c>
      <c r="AM391" t="s">
        <v>153</v>
      </c>
      <c r="AN391">
        <v>518.9</v>
      </c>
      <c r="AO391">
        <v>77.900000000000006</v>
      </c>
      <c r="AP391">
        <v>703.2</v>
      </c>
      <c r="AQ391">
        <v>-85.533986999999996</v>
      </c>
      <c r="AR391">
        <v>34.867364000000002</v>
      </c>
      <c r="AS391">
        <v>-85.531935000000004</v>
      </c>
      <c r="AT391">
        <v>34.867972999999999</v>
      </c>
      <c r="AU391" t="s">
        <v>552</v>
      </c>
      <c r="AV391">
        <v>1</v>
      </c>
      <c r="AW391">
        <v>83</v>
      </c>
      <c r="AX391">
        <v>136</v>
      </c>
      <c r="AY391">
        <v>0</v>
      </c>
      <c r="AZ391">
        <v>50</v>
      </c>
      <c r="BA391">
        <v>5.74</v>
      </c>
      <c r="BB391">
        <v>5.08</v>
      </c>
      <c r="BC391">
        <v>932.1</v>
      </c>
      <c r="BD391">
        <v>898</v>
      </c>
      <c r="BE391">
        <v>875.7</v>
      </c>
      <c r="BF391">
        <v>45</v>
      </c>
      <c r="BG391">
        <v>46</v>
      </c>
      <c r="BH391">
        <v>0</v>
      </c>
      <c r="BI391" s="1">
        <v>44173</v>
      </c>
      <c r="BJ391" t="s">
        <v>154</v>
      </c>
      <c r="BK391">
        <v>2.2590000000000002E-3</v>
      </c>
      <c r="BL391">
        <v>15033</v>
      </c>
      <c r="BM391">
        <v>14673</v>
      </c>
      <c r="BN391" t="s">
        <v>552</v>
      </c>
      <c r="BO391" t="s">
        <v>554</v>
      </c>
      <c r="BP391">
        <v>1</v>
      </c>
      <c r="BQ391">
        <v>13600</v>
      </c>
      <c r="BR391">
        <v>6</v>
      </c>
      <c r="BS391">
        <v>1</v>
      </c>
      <c r="BT391">
        <v>2</v>
      </c>
      <c r="BU391">
        <v>1</v>
      </c>
      <c r="BV391">
        <v>1</v>
      </c>
      <c r="BW391">
        <v>2</v>
      </c>
      <c r="BX391">
        <v>0</v>
      </c>
      <c r="BY391">
        <v>4</v>
      </c>
      <c r="BZ391" t="s">
        <v>156</v>
      </c>
      <c r="CA391">
        <v>83</v>
      </c>
      <c r="CB391">
        <v>136</v>
      </c>
      <c r="CC391">
        <v>0</v>
      </c>
      <c r="CD391" t="s">
        <v>157</v>
      </c>
      <c r="CE391" t="s">
        <v>157</v>
      </c>
      <c r="CF391">
        <v>0</v>
      </c>
      <c r="CG391">
        <v>50</v>
      </c>
      <c r="CH391">
        <v>2740</v>
      </c>
      <c r="CI391" t="s">
        <v>158</v>
      </c>
      <c r="CJ391">
        <v>0</v>
      </c>
      <c r="CK391">
        <v>1.362822</v>
      </c>
      <c r="CL391">
        <v>14</v>
      </c>
      <c r="CM391" t="s">
        <v>159</v>
      </c>
      <c r="CN391">
        <v>2740</v>
      </c>
      <c r="CO391">
        <v>166084</v>
      </c>
      <c r="CP391">
        <v>2.98</v>
      </c>
      <c r="CQ391">
        <v>4.34</v>
      </c>
      <c r="CR391">
        <v>166084</v>
      </c>
      <c r="CS391">
        <v>0</v>
      </c>
      <c r="CT391">
        <v>7195.6992730000002</v>
      </c>
      <c r="CU391">
        <v>100</v>
      </c>
      <c r="CV391">
        <v>14705</v>
      </c>
      <c r="CW391">
        <v>4.3507999999999998E-2</v>
      </c>
      <c r="CX391">
        <v>0</v>
      </c>
      <c r="CY391">
        <v>2.2590000000000002E-3</v>
      </c>
      <c r="CZ391">
        <v>155</v>
      </c>
      <c r="DA391" t="s">
        <v>593</v>
      </c>
      <c r="DB391" t="s">
        <v>319</v>
      </c>
      <c r="DC391" t="s">
        <v>594</v>
      </c>
      <c r="DD391">
        <v>-85.539933000000005</v>
      </c>
      <c r="DE391">
        <v>34.864063999999999</v>
      </c>
      <c r="DF391">
        <v>34.864063999999999</v>
      </c>
      <c r="DG391">
        <v>-85.539933000000005</v>
      </c>
      <c r="DH391">
        <v>6.8009999999999998E-3</v>
      </c>
      <c r="DI391">
        <v>2.2590000000000002E-3</v>
      </c>
      <c r="DJ391">
        <v>61</v>
      </c>
      <c r="DK391">
        <v>8710</v>
      </c>
      <c r="DL391">
        <v>4</v>
      </c>
      <c r="DM391">
        <v>11000</v>
      </c>
      <c r="DN391">
        <v>4</v>
      </c>
      <c r="DO391">
        <v>10700</v>
      </c>
      <c r="DP391">
        <v>4</v>
      </c>
      <c r="DQ391">
        <v>9350</v>
      </c>
      <c r="DR391">
        <v>0</v>
      </c>
      <c r="DS391">
        <v>9070</v>
      </c>
      <c r="DT391">
        <v>5.8</v>
      </c>
      <c r="DU391">
        <v>10600</v>
      </c>
      <c r="DV391">
        <v>5.8</v>
      </c>
      <c r="DW391">
        <v>10100</v>
      </c>
      <c r="DX391">
        <v>5.8</v>
      </c>
      <c r="DY391">
        <v>9830</v>
      </c>
      <c r="DZ391">
        <v>5.8</v>
      </c>
      <c r="EA391">
        <v>9820</v>
      </c>
      <c r="EB391">
        <v>5.8</v>
      </c>
      <c r="EC391">
        <v>9100</v>
      </c>
      <c r="ED391">
        <v>5.8</v>
      </c>
      <c r="EE391">
        <v>0</v>
      </c>
    </row>
    <row r="392" spans="1:135" x14ac:dyDescent="0.3">
      <c r="A392">
        <v>390</v>
      </c>
      <c r="B392" t="s">
        <v>135</v>
      </c>
      <c r="C392">
        <v>99</v>
      </c>
      <c r="D392">
        <v>328</v>
      </c>
      <c r="E392" t="s">
        <v>135</v>
      </c>
      <c r="F392">
        <v>5025383</v>
      </c>
      <c r="G392" t="s">
        <v>136</v>
      </c>
      <c r="H392" s="1">
        <v>41928</v>
      </c>
      <c r="I392" t="s">
        <v>550</v>
      </c>
      <c r="J392" t="s">
        <v>551</v>
      </c>
      <c r="K392" t="s">
        <v>602</v>
      </c>
      <c r="L392" t="s">
        <v>140</v>
      </c>
      <c r="M392">
        <v>0</v>
      </c>
      <c r="N392">
        <v>0</v>
      </c>
      <c r="O392">
        <v>0</v>
      </c>
      <c r="P392" t="s">
        <v>267</v>
      </c>
      <c r="Q392" t="s">
        <v>249</v>
      </c>
      <c r="R392" t="s">
        <v>476</v>
      </c>
      <c r="S392" t="s">
        <v>609</v>
      </c>
      <c r="T392" t="s">
        <v>610</v>
      </c>
      <c r="U392">
        <v>4</v>
      </c>
      <c r="V392" t="s">
        <v>611</v>
      </c>
      <c r="W392" t="s">
        <v>612</v>
      </c>
      <c r="X392" t="s">
        <v>147</v>
      </c>
      <c r="Y392" t="s">
        <v>148</v>
      </c>
      <c r="Z392">
        <v>0</v>
      </c>
      <c r="AA392" t="s">
        <v>613</v>
      </c>
      <c r="AB392" t="s">
        <v>614</v>
      </c>
      <c r="AC392" t="s">
        <v>552</v>
      </c>
      <c r="AD392">
        <v>4.3341060000000002</v>
      </c>
      <c r="AE392">
        <v>34.867815999999998</v>
      </c>
      <c r="AF392">
        <v>-85.530681000000001</v>
      </c>
      <c r="AG392">
        <v>61</v>
      </c>
      <c r="AH392">
        <v>131</v>
      </c>
      <c r="AI392">
        <v>1608</v>
      </c>
      <c r="AJ392" t="s">
        <v>553</v>
      </c>
      <c r="AK392">
        <v>192</v>
      </c>
      <c r="AL392">
        <v>212</v>
      </c>
      <c r="AM392" t="s">
        <v>153</v>
      </c>
      <c r="AN392">
        <v>518.9</v>
      </c>
      <c r="AO392">
        <v>77.900000000000006</v>
      </c>
      <c r="AP392">
        <v>703.2</v>
      </c>
      <c r="AQ392">
        <v>-85.533986999999996</v>
      </c>
      <c r="AR392">
        <v>34.867364000000002</v>
      </c>
      <c r="AS392">
        <v>-85.531935000000004</v>
      </c>
      <c r="AT392">
        <v>34.867972999999999</v>
      </c>
      <c r="AU392" t="s">
        <v>552</v>
      </c>
      <c r="AV392">
        <v>1</v>
      </c>
      <c r="AW392">
        <v>83</v>
      </c>
      <c r="AX392">
        <v>136</v>
      </c>
      <c r="AY392">
        <v>0</v>
      </c>
      <c r="AZ392">
        <v>50</v>
      </c>
      <c r="BA392">
        <v>5.74</v>
      </c>
      <c r="BB392">
        <v>5.08</v>
      </c>
      <c r="BC392">
        <v>932.1</v>
      </c>
      <c r="BD392">
        <v>898</v>
      </c>
      <c r="BE392">
        <v>875.7</v>
      </c>
      <c r="BF392">
        <v>45</v>
      </c>
      <c r="BG392">
        <v>46</v>
      </c>
      <c r="BH392">
        <v>0</v>
      </c>
      <c r="BI392" s="1">
        <v>44173</v>
      </c>
      <c r="BJ392" t="s">
        <v>154</v>
      </c>
      <c r="BK392">
        <v>2.2590000000000002E-3</v>
      </c>
      <c r="BL392">
        <v>15033</v>
      </c>
      <c r="BM392">
        <v>14673</v>
      </c>
      <c r="BN392" t="s">
        <v>552</v>
      </c>
      <c r="BO392" t="s">
        <v>554</v>
      </c>
      <c r="BP392">
        <v>1</v>
      </c>
      <c r="BQ392">
        <v>13600</v>
      </c>
      <c r="BR392">
        <v>6</v>
      </c>
      <c r="BS392">
        <v>1</v>
      </c>
      <c r="BT392">
        <v>2</v>
      </c>
      <c r="BU392">
        <v>1</v>
      </c>
      <c r="BV392">
        <v>1</v>
      </c>
      <c r="BW392">
        <v>2</v>
      </c>
      <c r="BX392">
        <v>0</v>
      </c>
      <c r="BY392">
        <v>4</v>
      </c>
      <c r="BZ392" t="s">
        <v>156</v>
      </c>
      <c r="CA392">
        <v>83</v>
      </c>
      <c r="CB392">
        <v>136</v>
      </c>
      <c r="CC392">
        <v>0</v>
      </c>
      <c r="CD392" t="s">
        <v>157</v>
      </c>
      <c r="CE392" t="s">
        <v>157</v>
      </c>
      <c r="CF392">
        <v>0</v>
      </c>
      <c r="CG392">
        <v>50</v>
      </c>
      <c r="CH392">
        <v>2740</v>
      </c>
      <c r="CI392" t="s">
        <v>158</v>
      </c>
      <c r="CJ392">
        <v>0</v>
      </c>
      <c r="CK392">
        <v>1.362822</v>
      </c>
      <c r="CL392">
        <v>14</v>
      </c>
      <c r="CM392" t="s">
        <v>159</v>
      </c>
      <c r="CN392">
        <v>2740</v>
      </c>
      <c r="CO392">
        <v>166084</v>
      </c>
      <c r="CP392">
        <v>2.98</v>
      </c>
      <c r="CQ392">
        <v>4.34</v>
      </c>
      <c r="CR392">
        <v>166084</v>
      </c>
      <c r="CS392">
        <v>0</v>
      </c>
      <c r="CT392">
        <v>7195.6992730000002</v>
      </c>
      <c r="CU392">
        <v>100</v>
      </c>
      <c r="CV392">
        <v>14705</v>
      </c>
      <c r="CW392">
        <v>4.3507999999999998E-2</v>
      </c>
      <c r="CX392">
        <v>0</v>
      </c>
      <c r="CY392">
        <v>2.2590000000000002E-3</v>
      </c>
      <c r="CZ392">
        <v>155</v>
      </c>
      <c r="DA392" t="s">
        <v>593</v>
      </c>
      <c r="DB392" t="s">
        <v>319</v>
      </c>
      <c r="DC392" t="s">
        <v>594</v>
      </c>
      <c r="DD392">
        <v>-85.539933000000005</v>
      </c>
      <c r="DE392">
        <v>34.864063999999999</v>
      </c>
      <c r="DF392">
        <v>34.864063999999999</v>
      </c>
      <c r="DG392">
        <v>-85.539933000000005</v>
      </c>
      <c r="DH392">
        <v>6.8009999999999998E-3</v>
      </c>
      <c r="DI392">
        <v>2.2590000000000002E-3</v>
      </c>
      <c r="DJ392">
        <v>61</v>
      </c>
      <c r="DK392">
        <v>8710</v>
      </c>
      <c r="DL392">
        <v>4</v>
      </c>
      <c r="DM392">
        <v>11000</v>
      </c>
      <c r="DN392">
        <v>4</v>
      </c>
      <c r="DO392">
        <v>10700</v>
      </c>
      <c r="DP392">
        <v>4</v>
      </c>
      <c r="DQ392">
        <v>9350</v>
      </c>
      <c r="DR392">
        <v>0</v>
      </c>
      <c r="DS392">
        <v>9070</v>
      </c>
      <c r="DT392">
        <v>5.8</v>
      </c>
      <c r="DU392">
        <v>10600</v>
      </c>
      <c r="DV392">
        <v>5.8</v>
      </c>
      <c r="DW392">
        <v>10100</v>
      </c>
      <c r="DX392">
        <v>5.8</v>
      </c>
      <c r="DY392">
        <v>9830</v>
      </c>
      <c r="DZ392">
        <v>5.8</v>
      </c>
      <c r="EA392">
        <v>9820</v>
      </c>
      <c r="EB392">
        <v>5.8</v>
      </c>
      <c r="EC392">
        <v>9100</v>
      </c>
      <c r="ED392">
        <v>5.8</v>
      </c>
      <c r="EE392">
        <v>1.2639999999999999E-3</v>
      </c>
    </row>
    <row r="393" spans="1:135" x14ac:dyDescent="0.3">
      <c r="A393">
        <v>391</v>
      </c>
      <c r="B393" t="s">
        <v>135</v>
      </c>
      <c r="C393">
        <v>104</v>
      </c>
      <c r="D393">
        <v>323</v>
      </c>
      <c r="E393" t="s">
        <v>135</v>
      </c>
      <c r="F393">
        <v>5044843</v>
      </c>
      <c r="G393" t="s">
        <v>136</v>
      </c>
      <c r="H393" s="1">
        <v>41952</v>
      </c>
      <c r="I393" t="s">
        <v>550</v>
      </c>
      <c r="J393" t="s">
        <v>551</v>
      </c>
      <c r="K393" t="s">
        <v>139</v>
      </c>
      <c r="L393" t="s">
        <v>169</v>
      </c>
      <c r="M393">
        <v>0</v>
      </c>
      <c r="N393">
        <v>0</v>
      </c>
      <c r="O393">
        <v>0</v>
      </c>
      <c r="P393" t="s">
        <v>235</v>
      </c>
      <c r="Q393" t="s">
        <v>170</v>
      </c>
      <c r="R393" t="s">
        <v>180</v>
      </c>
      <c r="S393" t="s">
        <v>180</v>
      </c>
      <c r="T393" t="s">
        <v>242</v>
      </c>
      <c r="U393">
        <v>2</v>
      </c>
      <c r="V393" t="s">
        <v>262</v>
      </c>
      <c r="W393" t="s">
        <v>317</v>
      </c>
      <c r="X393" t="s">
        <v>147</v>
      </c>
      <c r="Y393" t="s">
        <v>148</v>
      </c>
      <c r="Z393">
        <v>0</v>
      </c>
      <c r="AA393" t="s">
        <v>300</v>
      </c>
      <c r="AB393" t="s">
        <v>362</v>
      </c>
      <c r="AC393" t="s">
        <v>552</v>
      </c>
      <c r="AD393">
        <v>4.2765919999999999</v>
      </c>
      <c r="AE393">
        <v>34.867941999999999</v>
      </c>
      <c r="AF393">
        <v>-85.531688000000003</v>
      </c>
      <c r="AG393">
        <v>61</v>
      </c>
      <c r="AH393">
        <v>131</v>
      </c>
      <c r="AI393">
        <v>1608</v>
      </c>
      <c r="AJ393" t="s">
        <v>553</v>
      </c>
      <c r="AK393">
        <v>192</v>
      </c>
      <c r="AL393">
        <v>212</v>
      </c>
      <c r="AM393" t="s">
        <v>153</v>
      </c>
      <c r="AN393">
        <v>518.9</v>
      </c>
      <c r="AO393">
        <v>77.900000000000006</v>
      </c>
      <c r="AP393">
        <v>703.2</v>
      </c>
      <c r="AQ393">
        <v>-85.533986999999996</v>
      </c>
      <c r="AR393">
        <v>34.867364000000002</v>
      </c>
      <c r="AS393">
        <v>-85.531935000000004</v>
      </c>
      <c r="AT393">
        <v>34.867972999999999</v>
      </c>
      <c r="AU393" t="s">
        <v>552</v>
      </c>
      <c r="AV393">
        <v>1</v>
      </c>
      <c r="AW393">
        <v>83</v>
      </c>
      <c r="AX393">
        <v>136</v>
      </c>
      <c r="AY393">
        <v>0</v>
      </c>
      <c r="AZ393">
        <v>50</v>
      </c>
      <c r="BA393">
        <v>5.74</v>
      </c>
      <c r="BB393">
        <v>5.08</v>
      </c>
      <c r="BC393">
        <v>932.1</v>
      </c>
      <c r="BD393">
        <v>898</v>
      </c>
      <c r="BE393">
        <v>875.7</v>
      </c>
      <c r="BF393">
        <v>45</v>
      </c>
      <c r="BG393">
        <v>46</v>
      </c>
      <c r="BH393">
        <v>0</v>
      </c>
      <c r="BI393" s="1">
        <v>44173</v>
      </c>
      <c r="BJ393" t="s">
        <v>154</v>
      </c>
      <c r="BK393">
        <v>2.2590000000000002E-3</v>
      </c>
      <c r="BL393">
        <v>15033</v>
      </c>
      <c r="BM393">
        <v>14673</v>
      </c>
      <c r="BN393" t="s">
        <v>552</v>
      </c>
      <c r="BO393" t="s">
        <v>554</v>
      </c>
      <c r="BP393">
        <v>1</v>
      </c>
      <c r="BQ393">
        <v>13600</v>
      </c>
      <c r="BR393">
        <v>6</v>
      </c>
      <c r="BS393">
        <v>1</v>
      </c>
      <c r="BT393">
        <v>2</v>
      </c>
      <c r="BU393">
        <v>1</v>
      </c>
      <c r="BV393">
        <v>1</v>
      </c>
      <c r="BW393">
        <v>2</v>
      </c>
      <c r="BX393">
        <v>0</v>
      </c>
      <c r="BY393">
        <v>4</v>
      </c>
      <c r="BZ393" t="s">
        <v>156</v>
      </c>
      <c r="CA393">
        <v>83</v>
      </c>
      <c r="CB393">
        <v>136</v>
      </c>
      <c r="CC393">
        <v>0</v>
      </c>
      <c r="CD393" t="s">
        <v>157</v>
      </c>
      <c r="CE393" t="s">
        <v>157</v>
      </c>
      <c r="CF393">
        <v>0</v>
      </c>
      <c r="CG393">
        <v>50</v>
      </c>
      <c r="CH393">
        <v>2740</v>
      </c>
      <c r="CI393" t="s">
        <v>158</v>
      </c>
      <c r="CJ393">
        <v>0</v>
      </c>
      <c r="CK393">
        <v>1.362822</v>
      </c>
      <c r="CL393">
        <v>14</v>
      </c>
      <c r="CM393" t="s">
        <v>159</v>
      </c>
      <c r="CN393">
        <v>2740</v>
      </c>
      <c r="CO393">
        <v>166084</v>
      </c>
      <c r="CP393">
        <v>2.98</v>
      </c>
      <c r="CQ393">
        <v>4.34</v>
      </c>
      <c r="CR393">
        <v>166084</v>
      </c>
      <c r="CS393">
        <v>0</v>
      </c>
      <c r="CT393">
        <v>7195.6992730000002</v>
      </c>
      <c r="CU393">
        <v>100</v>
      </c>
      <c r="CV393">
        <v>14705</v>
      </c>
      <c r="CW393">
        <v>4.3507999999999998E-2</v>
      </c>
      <c r="CX393">
        <v>0</v>
      </c>
      <c r="CY393">
        <v>2.2590000000000002E-3</v>
      </c>
      <c r="CZ393">
        <v>155</v>
      </c>
      <c r="DA393" t="s">
        <v>593</v>
      </c>
      <c r="DB393" t="s">
        <v>319</v>
      </c>
      <c r="DC393" t="s">
        <v>594</v>
      </c>
      <c r="DD393">
        <v>-85.539933000000005</v>
      </c>
      <c r="DE393">
        <v>34.864063999999999</v>
      </c>
      <c r="DF393">
        <v>34.864063999999999</v>
      </c>
      <c r="DG393">
        <v>-85.539933000000005</v>
      </c>
      <c r="DH393">
        <v>6.8009999999999998E-3</v>
      </c>
      <c r="DI393">
        <v>2.2590000000000002E-3</v>
      </c>
      <c r="DJ393">
        <v>61</v>
      </c>
      <c r="DK393">
        <v>8710</v>
      </c>
      <c r="DL393">
        <v>4</v>
      </c>
      <c r="DM393">
        <v>11000</v>
      </c>
      <c r="DN393">
        <v>4</v>
      </c>
      <c r="DO393">
        <v>10700</v>
      </c>
      <c r="DP393">
        <v>4</v>
      </c>
      <c r="DQ393">
        <v>9350</v>
      </c>
      <c r="DR393">
        <v>0</v>
      </c>
      <c r="DS393">
        <v>9070</v>
      </c>
      <c r="DT393">
        <v>5.8</v>
      </c>
      <c r="DU393">
        <v>10600</v>
      </c>
      <c r="DV393">
        <v>5.8</v>
      </c>
      <c r="DW393">
        <v>10100</v>
      </c>
      <c r="DX393">
        <v>5.8</v>
      </c>
      <c r="DY393">
        <v>9830</v>
      </c>
      <c r="DZ393">
        <v>5.8</v>
      </c>
      <c r="EA393">
        <v>9820</v>
      </c>
      <c r="EB393">
        <v>5.8</v>
      </c>
      <c r="EC393">
        <v>9100</v>
      </c>
      <c r="ED393">
        <v>5.8</v>
      </c>
      <c r="EE393">
        <v>2.4899999999999998E-4</v>
      </c>
    </row>
    <row r="394" spans="1:135" x14ac:dyDescent="0.3">
      <c r="A394">
        <v>392</v>
      </c>
      <c r="B394" t="s">
        <v>135</v>
      </c>
      <c r="C394">
        <v>201</v>
      </c>
      <c r="D394">
        <v>350</v>
      </c>
      <c r="E394" t="s">
        <v>135</v>
      </c>
      <c r="F394">
        <v>4827229</v>
      </c>
      <c r="G394" t="s">
        <v>136</v>
      </c>
      <c r="H394" s="1">
        <v>41751</v>
      </c>
      <c r="I394" t="s">
        <v>550</v>
      </c>
      <c r="J394" t="s">
        <v>551</v>
      </c>
      <c r="K394" t="s">
        <v>139</v>
      </c>
      <c r="L394" t="s">
        <v>218</v>
      </c>
      <c r="M394">
        <v>0</v>
      </c>
      <c r="N394">
        <v>0</v>
      </c>
      <c r="O394">
        <v>1</v>
      </c>
      <c r="P394" t="s">
        <v>141</v>
      </c>
      <c r="Q394" t="s">
        <v>142</v>
      </c>
      <c r="R394" t="s">
        <v>176</v>
      </c>
      <c r="S394" t="s">
        <v>272</v>
      </c>
      <c r="T394" t="s">
        <v>216</v>
      </c>
      <c r="U394">
        <v>1</v>
      </c>
      <c r="V394" t="s">
        <v>165</v>
      </c>
      <c r="W394" t="s">
        <v>166</v>
      </c>
      <c r="X394" t="s">
        <v>281</v>
      </c>
      <c r="Y394" t="s">
        <v>167</v>
      </c>
      <c r="Z394">
        <v>18</v>
      </c>
      <c r="AA394" t="s">
        <v>149</v>
      </c>
      <c r="AB394" t="s">
        <v>150</v>
      </c>
      <c r="AC394" t="s">
        <v>552</v>
      </c>
      <c r="AD394">
        <v>4.1338109999999997</v>
      </c>
      <c r="AE394">
        <v>34.867415999999999</v>
      </c>
      <c r="AF394">
        <v>-85.533929000000001</v>
      </c>
      <c r="AG394">
        <v>61</v>
      </c>
      <c r="AH394">
        <v>131</v>
      </c>
      <c r="AI394">
        <v>1608</v>
      </c>
      <c r="AJ394" t="s">
        <v>553</v>
      </c>
      <c r="AK394">
        <v>192</v>
      </c>
      <c r="AL394">
        <v>212</v>
      </c>
      <c r="AM394" t="s">
        <v>153</v>
      </c>
      <c r="AN394">
        <v>518.9</v>
      </c>
      <c r="AO394">
        <v>77.900000000000006</v>
      </c>
      <c r="AP394">
        <v>703.2</v>
      </c>
      <c r="AQ394">
        <v>-85.533986999999996</v>
      </c>
      <c r="AR394">
        <v>34.867364000000002</v>
      </c>
      <c r="AS394">
        <v>-85.531935000000004</v>
      </c>
      <c r="AT394">
        <v>34.867972999999999</v>
      </c>
      <c r="AU394" t="s">
        <v>552</v>
      </c>
      <c r="AV394">
        <v>1</v>
      </c>
      <c r="AW394">
        <v>83</v>
      </c>
      <c r="AX394">
        <v>136</v>
      </c>
      <c r="AY394">
        <v>0</v>
      </c>
      <c r="AZ394">
        <v>50</v>
      </c>
      <c r="BA394">
        <v>5.74</v>
      </c>
      <c r="BB394">
        <v>5.08</v>
      </c>
      <c r="BC394">
        <v>932.1</v>
      </c>
      <c r="BD394">
        <v>898</v>
      </c>
      <c r="BE394">
        <v>875.7</v>
      </c>
      <c r="BF394">
        <v>45</v>
      </c>
      <c r="BG394">
        <v>46</v>
      </c>
      <c r="BH394">
        <v>0</v>
      </c>
      <c r="BI394" s="1">
        <v>44173</v>
      </c>
      <c r="BJ394" t="s">
        <v>154</v>
      </c>
      <c r="BK394">
        <v>2.2590000000000002E-3</v>
      </c>
      <c r="BL394">
        <v>15033</v>
      </c>
      <c r="BM394">
        <v>14673</v>
      </c>
      <c r="BN394" t="s">
        <v>552</v>
      </c>
      <c r="BO394" t="s">
        <v>554</v>
      </c>
      <c r="BP394">
        <v>1</v>
      </c>
      <c r="BQ394">
        <v>13600</v>
      </c>
      <c r="BR394">
        <v>6</v>
      </c>
      <c r="BS394">
        <v>1</v>
      </c>
      <c r="BT394">
        <v>2</v>
      </c>
      <c r="BU394">
        <v>1</v>
      </c>
      <c r="BV394">
        <v>1</v>
      </c>
      <c r="BW394">
        <v>2</v>
      </c>
      <c r="BX394">
        <v>0</v>
      </c>
      <c r="BY394">
        <v>4</v>
      </c>
      <c r="BZ394" t="s">
        <v>156</v>
      </c>
      <c r="CA394">
        <v>83</v>
      </c>
      <c r="CB394">
        <v>136</v>
      </c>
      <c r="CC394">
        <v>0</v>
      </c>
      <c r="CD394" t="s">
        <v>157</v>
      </c>
      <c r="CE394" t="s">
        <v>157</v>
      </c>
      <c r="CF394">
        <v>0</v>
      </c>
      <c r="CG394">
        <v>50</v>
      </c>
      <c r="CH394">
        <v>2740</v>
      </c>
      <c r="CI394" t="s">
        <v>158</v>
      </c>
      <c r="CJ394">
        <v>0</v>
      </c>
      <c r="CK394">
        <v>1.362822</v>
      </c>
      <c r="CL394">
        <v>14</v>
      </c>
      <c r="CM394" t="s">
        <v>159</v>
      </c>
      <c r="CN394">
        <v>2740</v>
      </c>
      <c r="CO394">
        <v>166084</v>
      </c>
      <c r="CP394">
        <v>2.98</v>
      </c>
      <c r="CQ394">
        <v>4.34</v>
      </c>
      <c r="CR394">
        <v>166084</v>
      </c>
      <c r="CS394">
        <v>0</v>
      </c>
      <c r="CT394">
        <v>7195.6992730000002</v>
      </c>
      <c r="CU394">
        <v>100</v>
      </c>
      <c r="CV394">
        <v>14705</v>
      </c>
      <c r="CW394">
        <v>4.3507999999999998E-2</v>
      </c>
      <c r="CX394">
        <v>0</v>
      </c>
      <c r="CY394">
        <v>2.2590000000000002E-3</v>
      </c>
      <c r="CZ394">
        <v>155</v>
      </c>
      <c r="DA394" t="s">
        <v>593</v>
      </c>
      <c r="DB394" t="s">
        <v>319</v>
      </c>
      <c r="DC394" t="s">
        <v>594</v>
      </c>
      <c r="DD394">
        <v>-85.539933000000005</v>
      </c>
      <c r="DE394">
        <v>34.864063999999999</v>
      </c>
      <c r="DF394">
        <v>34.864063999999999</v>
      </c>
      <c r="DG394">
        <v>-85.539933000000005</v>
      </c>
      <c r="DH394">
        <v>6.8009999999999998E-3</v>
      </c>
      <c r="DI394">
        <v>2.2590000000000002E-3</v>
      </c>
      <c r="DJ394">
        <v>61</v>
      </c>
      <c r="DK394">
        <v>8710</v>
      </c>
      <c r="DL394">
        <v>4</v>
      </c>
      <c r="DM394">
        <v>11000</v>
      </c>
      <c r="DN394">
        <v>4</v>
      </c>
      <c r="DO394">
        <v>10700</v>
      </c>
      <c r="DP394">
        <v>4</v>
      </c>
      <c r="DQ394">
        <v>9350</v>
      </c>
      <c r="DR394">
        <v>0</v>
      </c>
      <c r="DS394">
        <v>9070</v>
      </c>
      <c r="DT394">
        <v>5.8</v>
      </c>
      <c r="DU394">
        <v>10600</v>
      </c>
      <c r="DV394">
        <v>5.8</v>
      </c>
      <c r="DW394">
        <v>10100</v>
      </c>
      <c r="DX394">
        <v>5.8</v>
      </c>
      <c r="DY394">
        <v>9830</v>
      </c>
      <c r="DZ394">
        <v>5.8</v>
      </c>
      <c r="EA394">
        <v>9820</v>
      </c>
      <c r="EB394">
        <v>5.8</v>
      </c>
      <c r="EC394">
        <v>9100</v>
      </c>
      <c r="ED394">
        <v>5.8</v>
      </c>
      <c r="EE394">
        <v>0</v>
      </c>
    </row>
    <row r="395" spans="1:135" x14ac:dyDescent="0.3">
      <c r="A395">
        <v>393</v>
      </c>
      <c r="B395" t="s">
        <v>135</v>
      </c>
      <c r="C395">
        <v>205</v>
      </c>
      <c r="D395">
        <v>259</v>
      </c>
      <c r="E395" t="s">
        <v>135</v>
      </c>
      <c r="F395">
        <v>5508789</v>
      </c>
      <c r="G395" t="s">
        <v>136</v>
      </c>
      <c r="H395" s="1">
        <v>42320</v>
      </c>
      <c r="I395" t="s">
        <v>550</v>
      </c>
      <c r="J395" t="s">
        <v>551</v>
      </c>
      <c r="K395" t="s">
        <v>602</v>
      </c>
      <c r="L395" t="s">
        <v>169</v>
      </c>
      <c r="M395">
        <v>0</v>
      </c>
      <c r="N395">
        <v>0</v>
      </c>
      <c r="O395">
        <v>0</v>
      </c>
      <c r="P395" t="s">
        <v>190</v>
      </c>
      <c r="Q395" t="s">
        <v>249</v>
      </c>
      <c r="R395" t="s">
        <v>180</v>
      </c>
      <c r="S395" t="s">
        <v>180</v>
      </c>
      <c r="T395" t="s">
        <v>253</v>
      </c>
      <c r="U395">
        <v>2</v>
      </c>
      <c r="V395" t="s">
        <v>389</v>
      </c>
      <c r="W395" t="s">
        <v>382</v>
      </c>
      <c r="X395" t="s">
        <v>147</v>
      </c>
      <c r="Y395" t="s">
        <v>148</v>
      </c>
      <c r="Z395">
        <v>0</v>
      </c>
      <c r="AA395" t="s">
        <v>175</v>
      </c>
      <c r="AB395" t="s">
        <v>199</v>
      </c>
      <c r="AC395" t="s">
        <v>552</v>
      </c>
      <c r="AD395">
        <v>4.3437039999999998</v>
      </c>
      <c r="AE395">
        <v>34.867795000000001</v>
      </c>
      <c r="AF395">
        <v>-85.530512999999999</v>
      </c>
      <c r="AG395">
        <v>61</v>
      </c>
      <c r="AH395">
        <v>131</v>
      </c>
      <c r="AI395">
        <v>1608</v>
      </c>
      <c r="AJ395" t="s">
        <v>553</v>
      </c>
      <c r="AK395">
        <v>192</v>
      </c>
      <c r="AL395">
        <v>212</v>
      </c>
      <c r="AM395" t="s">
        <v>153</v>
      </c>
      <c r="AN395">
        <v>518.9</v>
      </c>
      <c r="AO395">
        <v>77.900000000000006</v>
      </c>
      <c r="AP395">
        <v>703.2</v>
      </c>
      <c r="AQ395">
        <v>-85.533986999999996</v>
      </c>
      <c r="AR395">
        <v>34.867364000000002</v>
      </c>
      <c r="AS395">
        <v>-85.531935000000004</v>
      </c>
      <c r="AT395">
        <v>34.867972999999999</v>
      </c>
      <c r="AU395" t="s">
        <v>552</v>
      </c>
      <c r="AV395">
        <v>1</v>
      </c>
      <c r="AW395">
        <v>83</v>
      </c>
      <c r="AX395">
        <v>136</v>
      </c>
      <c r="AY395">
        <v>0</v>
      </c>
      <c r="AZ395">
        <v>50</v>
      </c>
      <c r="BA395">
        <v>5.74</v>
      </c>
      <c r="BB395">
        <v>5.08</v>
      </c>
      <c r="BC395">
        <v>932.1</v>
      </c>
      <c r="BD395">
        <v>898</v>
      </c>
      <c r="BE395">
        <v>875.7</v>
      </c>
      <c r="BF395">
        <v>45</v>
      </c>
      <c r="BG395">
        <v>46</v>
      </c>
      <c r="BH395">
        <v>0</v>
      </c>
      <c r="BI395" s="1">
        <v>44173</v>
      </c>
      <c r="BJ395" t="s">
        <v>154</v>
      </c>
      <c r="BK395">
        <v>2.2590000000000002E-3</v>
      </c>
      <c r="BL395">
        <v>15033</v>
      </c>
      <c r="BM395">
        <v>14673</v>
      </c>
      <c r="BN395" t="s">
        <v>552</v>
      </c>
      <c r="BO395" t="s">
        <v>554</v>
      </c>
      <c r="BP395">
        <v>1</v>
      </c>
      <c r="BQ395">
        <v>13600</v>
      </c>
      <c r="BR395">
        <v>6</v>
      </c>
      <c r="BS395">
        <v>1</v>
      </c>
      <c r="BT395">
        <v>2</v>
      </c>
      <c r="BU395">
        <v>1</v>
      </c>
      <c r="BV395">
        <v>1</v>
      </c>
      <c r="BW395">
        <v>2</v>
      </c>
      <c r="BX395">
        <v>0</v>
      </c>
      <c r="BY395">
        <v>4</v>
      </c>
      <c r="BZ395" t="s">
        <v>156</v>
      </c>
      <c r="CA395">
        <v>83</v>
      </c>
      <c r="CB395">
        <v>136</v>
      </c>
      <c r="CC395">
        <v>0</v>
      </c>
      <c r="CD395" t="s">
        <v>157</v>
      </c>
      <c r="CE395" t="s">
        <v>157</v>
      </c>
      <c r="CF395">
        <v>0</v>
      </c>
      <c r="CG395">
        <v>50</v>
      </c>
      <c r="CH395">
        <v>2740</v>
      </c>
      <c r="CI395" t="s">
        <v>158</v>
      </c>
      <c r="CJ395">
        <v>0</v>
      </c>
      <c r="CK395">
        <v>1.362822</v>
      </c>
      <c r="CL395">
        <v>14</v>
      </c>
      <c r="CM395" t="s">
        <v>159</v>
      </c>
      <c r="CN395">
        <v>2740</v>
      </c>
      <c r="CO395">
        <v>166084</v>
      </c>
      <c r="CP395">
        <v>2.98</v>
      </c>
      <c r="CQ395">
        <v>4.34</v>
      </c>
      <c r="CR395">
        <v>166084</v>
      </c>
      <c r="CS395">
        <v>0</v>
      </c>
      <c r="CT395">
        <v>7195.6992730000002</v>
      </c>
      <c r="CU395">
        <v>100</v>
      </c>
      <c r="CV395">
        <v>14705</v>
      </c>
      <c r="CW395">
        <v>4.3507999999999998E-2</v>
      </c>
      <c r="CX395">
        <v>0</v>
      </c>
      <c r="CY395">
        <v>2.2590000000000002E-3</v>
      </c>
      <c r="CZ395">
        <v>155</v>
      </c>
      <c r="DA395" t="s">
        <v>593</v>
      </c>
      <c r="DB395" t="s">
        <v>319</v>
      </c>
      <c r="DC395" t="s">
        <v>594</v>
      </c>
      <c r="DD395">
        <v>-85.539933000000005</v>
      </c>
      <c r="DE395">
        <v>34.864063999999999</v>
      </c>
      <c r="DF395">
        <v>34.864063999999999</v>
      </c>
      <c r="DG395">
        <v>-85.539933000000005</v>
      </c>
      <c r="DH395">
        <v>6.8009999999999998E-3</v>
      </c>
      <c r="DI395">
        <v>2.2590000000000002E-3</v>
      </c>
      <c r="DJ395">
        <v>61</v>
      </c>
      <c r="DK395">
        <v>8710</v>
      </c>
      <c r="DL395">
        <v>4</v>
      </c>
      <c r="DM395">
        <v>11000</v>
      </c>
      <c r="DN395">
        <v>4</v>
      </c>
      <c r="DO395">
        <v>10700</v>
      </c>
      <c r="DP395">
        <v>4</v>
      </c>
      <c r="DQ395">
        <v>9350</v>
      </c>
      <c r="DR395">
        <v>0</v>
      </c>
      <c r="DS395">
        <v>9070</v>
      </c>
      <c r="DT395">
        <v>5.8</v>
      </c>
      <c r="DU395">
        <v>10600</v>
      </c>
      <c r="DV395">
        <v>5.8</v>
      </c>
      <c r="DW395">
        <v>10100</v>
      </c>
      <c r="DX395">
        <v>5.8</v>
      </c>
      <c r="DY395">
        <v>9830</v>
      </c>
      <c r="DZ395">
        <v>5.8</v>
      </c>
      <c r="EA395">
        <v>9820</v>
      </c>
      <c r="EB395">
        <v>5.8</v>
      </c>
      <c r="EC395">
        <v>9100</v>
      </c>
      <c r="ED395">
        <v>5.8</v>
      </c>
      <c r="EE395">
        <v>1.433E-3</v>
      </c>
    </row>
    <row r="396" spans="1:135" x14ac:dyDescent="0.3">
      <c r="A396">
        <v>394</v>
      </c>
      <c r="B396" t="s">
        <v>135</v>
      </c>
      <c r="C396">
        <v>173</v>
      </c>
      <c r="D396">
        <v>362</v>
      </c>
      <c r="E396" t="s">
        <v>135</v>
      </c>
      <c r="F396">
        <v>4643812</v>
      </c>
      <c r="G396" t="s">
        <v>136</v>
      </c>
      <c r="H396" s="1">
        <v>41593</v>
      </c>
      <c r="I396" t="s">
        <v>550</v>
      </c>
      <c r="J396" t="s">
        <v>551</v>
      </c>
      <c r="K396" t="s">
        <v>602</v>
      </c>
      <c r="L396" t="s">
        <v>140</v>
      </c>
      <c r="M396">
        <v>0</v>
      </c>
      <c r="N396">
        <v>0</v>
      </c>
      <c r="O396">
        <v>0</v>
      </c>
      <c r="P396" t="s">
        <v>179</v>
      </c>
      <c r="Q396" t="s">
        <v>249</v>
      </c>
      <c r="R396" t="s">
        <v>180</v>
      </c>
      <c r="S396" t="s">
        <v>180</v>
      </c>
      <c r="T396" t="s">
        <v>253</v>
      </c>
      <c r="U396">
        <v>2</v>
      </c>
      <c r="V396" t="s">
        <v>251</v>
      </c>
      <c r="W396" t="s">
        <v>211</v>
      </c>
      <c r="X396" t="s">
        <v>178</v>
      </c>
      <c r="Y396" t="s">
        <v>167</v>
      </c>
      <c r="Z396">
        <v>0</v>
      </c>
      <c r="AA396" t="s">
        <v>350</v>
      </c>
      <c r="AB396" t="s">
        <v>212</v>
      </c>
      <c r="AC396" t="s">
        <v>552</v>
      </c>
      <c r="AD396">
        <v>4.3341060000000002</v>
      </c>
      <c r="AE396">
        <v>34.867815999999998</v>
      </c>
      <c r="AF396">
        <v>-85.530681000000001</v>
      </c>
      <c r="AG396">
        <v>61</v>
      </c>
      <c r="AH396">
        <v>131</v>
      </c>
      <c r="AI396">
        <v>1608</v>
      </c>
      <c r="AJ396" t="s">
        <v>553</v>
      </c>
      <c r="AK396">
        <v>192</v>
      </c>
      <c r="AL396">
        <v>212</v>
      </c>
      <c r="AM396" t="s">
        <v>153</v>
      </c>
      <c r="AN396">
        <v>518.9</v>
      </c>
      <c r="AO396">
        <v>77.900000000000006</v>
      </c>
      <c r="AP396">
        <v>703.2</v>
      </c>
      <c r="AQ396">
        <v>-85.533986999999996</v>
      </c>
      <c r="AR396">
        <v>34.867364000000002</v>
      </c>
      <c r="AS396">
        <v>-85.531935000000004</v>
      </c>
      <c r="AT396">
        <v>34.867972999999999</v>
      </c>
      <c r="AU396" t="s">
        <v>552</v>
      </c>
      <c r="AV396">
        <v>1</v>
      </c>
      <c r="AW396">
        <v>83</v>
      </c>
      <c r="AX396">
        <v>136</v>
      </c>
      <c r="AY396">
        <v>0</v>
      </c>
      <c r="AZ396">
        <v>50</v>
      </c>
      <c r="BA396">
        <v>5.74</v>
      </c>
      <c r="BB396">
        <v>5.08</v>
      </c>
      <c r="BC396">
        <v>932.1</v>
      </c>
      <c r="BD396">
        <v>898</v>
      </c>
      <c r="BE396">
        <v>875.7</v>
      </c>
      <c r="BF396">
        <v>45</v>
      </c>
      <c r="BG396">
        <v>46</v>
      </c>
      <c r="BH396">
        <v>0</v>
      </c>
      <c r="BI396" s="1">
        <v>44173</v>
      </c>
      <c r="BJ396" t="s">
        <v>154</v>
      </c>
      <c r="BK396">
        <v>2.2590000000000002E-3</v>
      </c>
      <c r="BL396">
        <v>15033</v>
      </c>
      <c r="BM396">
        <v>14673</v>
      </c>
      <c r="BN396" t="s">
        <v>552</v>
      </c>
      <c r="BO396" t="s">
        <v>554</v>
      </c>
      <c r="BP396">
        <v>1</v>
      </c>
      <c r="BQ396">
        <v>13600</v>
      </c>
      <c r="BR396">
        <v>6</v>
      </c>
      <c r="BS396">
        <v>1</v>
      </c>
      <c r="BT396">
        <v>2</v>
      </c>
      <c r="BU396">
        <v>1</v>
      </c>
      <c r="BV396">
        <v>1</v>
      </c>
      <c r="BW396">
        <v>2</v>
      </c>
      <c r="BX396">
        <v>0</v>
      </c>
      <c r="BY396">
        <v>4</v>
      </c>
      <c r="BZ396" t="s">
        <v>156</v>
      </c>
      <c r="CA396">
        <v>83</v>
      </c>
      <c r="CB396">
        <v>136</v>
      </c>
      <c r="CC396">
        <v>0</v>
      </c>
      <c r="CD396" t="s">
        <v>157</v>
      </c>
      <c r="CE396" t="s">
        <v>157</v>
      </c>
      <c r="CF396">
        <v>0</v>
      </c>
      <c r="CG396">
        <v>50</v>
      </c>
      <c r="CH396">
        <v>2740</v>
      </c>
      <c r="CI396" t="s">
        <v>158</v>
      </c>
      <c r="CJ396">
        <v>0</v>
      </c>
      <c r="CK396">
        <v>1.362822</v>
      </c>
      <c r="CL396">
        <v>14</v>
      </c>
      <c r="CM396" t="s">
        <v>159</v>
      </c>
      <c r="CN396">
        <v>2740</v>
      </c>
      <c r="CO396">
        <v>166084</v>
      </c>
      <c r="CP396">
        <v>2.98</v>
      </c>
      <c r="CQ396">
        <v>4.34</v>
      </c>
      <c r="CR396">
        <v>166084</v>
      </c>
      <c r="CS396">
        <v>0</v>
      </c>
      <c r="CT396">
        <v>7195.6992730000002</v>
      </c>
      <c r="CU396">
        <v>100</v>
      </c>
      <c r="CV396">
        <v>14705</v>
      </c>
      <c r="CW396">
        <v>4.3507999999999998E-2</v>
      </c>
      <c r="CX396">
        <v>0</v>
      </c>
      <c r="CY396">
        <v>2.2590000000000002E-3</v>
      </c>
      <c r="CZ396">
        <v>155</v>
      </c>
      <c r="DA396" t="s">
        <v>593</v>
      </c>
      <c r="DB396" t="s">
        <v>319</v>
      </c>
      <c r="DC396" t="s">
        <v>594</v>
      </c>
      <c r="DD396">
        <v>-85.539933000000005</v>
      </c>
      <c r="DE396">
        <v>34.864063999999999</v>
      </c>
      <c r="DF396">
        <v>34.864063999999999</v>
      </c>
      <c r="DG396">
        <v>-85.539933000000005</v>
      </c>
      <c r="DH396">
        <v>6.8009999999999998E-3</v>
      </c>
      <c r="DI396">
        <v>2.2590000000000002E-3</v>
      </c>
      <c r="DJ396">
        <v>61</v>
      </c>
      <c r="DK396">
        <v>8710</v>
      </c>
      <c r="DL396">
        <v>4</v>
      </c>
      <c r="DM396">
        <v>11000</v>
      </c>
      <c r="DN396">
        <v>4</v>
      </c>
      <c r="DO396">
        <v>10700</v>
      </c>
      <c r="DP396">
        <v>4</v>
      </c>
      <c r="DQ396">
        <v>9350</v>
      </c>
      <c r="DR396">
        <v>0</v>
      </c>
      <c r="DS396">
        <v>9070</v>
      </c>
      <c r="DT396">
        <v>5.8</v>
      </c>
      <c r="DU396">
        <v>10600</v>
      </c>
      <c r="DV396">
        <v>5.8</v>
      </c>
      <c r="DW396">
        <v>10100</v>
      </c>
      <c r="DX396">
        <v>5.8</v>
      </c>
      <c r="DY396">
        <v>9830</v>
      </c>
      <c r="DZ396">
        <v>5.8</v>
      </c>
      <c r="EA396">
        <v>9820</v>
      </c>
      <c r="EB396">
        <v>5.8</v>
      </c>
      <c r="EC396">
        <v>9100</v>
      </c>
      <c r="ED396">
        <v>5.8</v>
      </c>
      <c r="EE396">
        <v>1.2639999999999999E-3</v>
      </c>
    </row>
    <row r="397" spans="1:135" x14ac:dyDescent="0.3">
      <c r="A397">
        <v>395</v>
      </c>
      <c r="B397" t="s">
        <v>135</v>
      </c>
      <c r="C397">
        <v>197</v>
      </c>
      <c r="D397">
        <v>352</v>
      </c>
      <c r="E397" t="s">
        <v>135</v>
      </c>
      <c r="F397">
        <v>4786715</v>
      </c>
      <c r="G397" t="s">
        <v>136</v>
      </c>
      <c r="H397" s="1">
        <v>41735</v>
      </c>
      <c r="I397" t="s">
        <v>550</v>
      </c>
      <c r="J397" t="s">
        <v>551</v>
      </c>
      <c r="K397" t="s">
        <v>139</v>
      </c>
      <c r="L397" t="s">
        <v>169</v>
      </c>
      <c r="M397">
        <v>0</v>
      </c>
      <c r="N397">
        <v>0</v>
      </c>
      <c r="O397">
        <v>0</v>
      </c>
      <c r="P397" t="s">
        <v>190</v>
      </c>
      <c r="Q397" t="s">
        <v>142</v>
      </c>
      <c r="R397" t="s">
        <v>176</v>
      </c>
      <c r="S397" t="s">
        <v>272</v>
      </c>
      <c r="T397" t="s">
        <v>164</v>
      </c>
      <c r="U397">
        <v>1</v>
      </c>
      <c r="V397" t="s">
        <v>145</v>
      </c>
      <c r="W397" t="s">
        <v>166</v>
      </c>
      <c r="X397" t="s">
        <v>147</v>
      </c>
      <c r="Y397" t="s">
        <v>148</v>
      </c>
      <c r="Z397">
        <v>21</v>
      </c>
      <c r="AA397" t="s">
        <v>360</v>
      </c>
      <c r="AB397" t="s">
        <v>168</v>
      </c>
      <c r="AC397" t="s">
        <v>552</v>
      </c>
      <c r="AD397">
        <v>4.2973590000000002</v>
      </c>
      <c r="AE397">
        <v>34.867896999999999</v>
      </c>
      <c r="AF397">
        <v>-85.531323999999998</v>
      </c>
      <c r="AG397">
        <v>61</v>
      </c>
      <c r="AH397">
        <v>131</v>
      </c>
      <c r="AI397">
        <v>1608</v>
      </c>
      <c r="AJ397" t="s">
        <v>553</v>
      </c>
      <c r="AK397">
        <v>192</v>
      </c>
      <c r="AL397">
        <v>212</v>
      </c>
      <c r="AM397" t="s">
        <v>153</v>
      </c>
      <c r="AN397">
        <v>518.9</v>
      </c>
      <c r="AO397">
        <v>77.900000000000006</v>
      </c>
      <c r="AP397">
        <v>703.2</v>
      </c>
      <c r="AQ397">
        <v>-85.533986999999996</v>
      </c>
      <c r="AR397">
        <v>34.867364000000002</v>
      </c>
      <c r="AS397">
        <v>-85.531935000000004</v>
      </c>
      <c r="AT397">
        <v>34.867972999999999</v>
      </c>
      <c r="AU397" t="s">
        <v>552</v>
      </c>
      <c r="AV397">
        <v>1</v>
      </c>
      <c r="AW397">
        <v>83</v>
      </c>
      <c r="AX397">
        <v>136</v>
      </c>
      <c r="AY397">
        <v>0</v>
      </c>
      <c r="AZ397">
        <v>50</v>
      </c>
      <c r="BA397">
        <v>5.74</v>
      </c>
      <c r="BB397">
        <v>5.08</v>
      </c>
      <c r="BC397">
        <v>932.1</v>
      </c>
      <c r="BD397">
        <v>898</v>
      </c>
      <c r="BE397">
        <v>875.7</v>
      </c>
      <c r="BF397">
        <v>45</v>
      </c>
      <c r="BG397">
        <v>46</v>
      </c>
      <c r="BH397">
        <v>0</v>
      </c>
      <c r="BI397" s="1">
        <v>44173</v>
      </c>
      <c r="BJ397" t="s">
        <v>154</v>
      </c>
      <c r="BK397">
        <v>2.2590000000000002E-3</v>
      </c>
      <c r="BL397">
        <v>15033</v>
      </c>
      <c r="BM397">
        <v>14673</v>
      </c>
      <c r="BN397" t="s">
        <v>552</v>
      </c>
      <c r="BO397" t="s">
        <v>554</v>
      </c>
      <c r="BP397">
        <v>1</v>
      </c>
      <c r="BQ397">
        <v>13600</v>
      </c>
      <c r="BR397">
        <v>6</v>
      </c>
      <c r="BS397">
        <v>1</v>
      </c>
      <c r="BT397">
        <v>2</v>
      </c>
      <c r="BU397">
        <v>1</v>
      </c>
      <c r="BV397">
        <v>1</v>
      </c>
      <c r="BW397">
        <v>2</v>
      </c>
      <c r="BX397">
        <v>0</v>
      </c>
      <c r="BY397">
        <v>4</v>
      </c>
      <c r="BZ397" t="s">
        <v>156</v>
      </c>
      <c r="CA397">
        <v>83</v>
      </c>
      <c r="CB397">
        <v>136</v>
      </c>
      <c r="CC397">
        <v>0</v>
      </c>
      <c r="CD397" t="s">
        <v>157</v>
      </c>
      <c r="CE397" t="s">
        <v>157</v>
      </c>
      <c r="CF397">
        <v>0</v>
      </c>
      <c r="CG397">
        <v>50</v>
      </c>
      <c r="CH397">
        <v>2740</v>
      </c>
      <c r="CI397" t="s">
        <v>158</v>
      </c>
      <c r="CJ397">
        <v>0</v>
      </c>
      <c r="CK397">
        <v>1.362822</v>
      </c>
      <c r="CL397">
        <v>14</v>
      </c>
      <c r="CM397" t="s">
        <v>159</v>
      </c>
      <c r="CN397">
        <v>2740</v>
      </c>
      <c r="CO397">
        <v>166084</v>
      </c>
      <c r="CP397">
        <v>2.98</v>
      </c>
      <c r="CQ397">
        <v>4.34</v>
      </c>
      <c r="CR397">
        <v>166084</v>
      </c>
      <c r="CS397">
        <v>0</v>
      </c>
      <c r="CT397">
        <v>7195.6992730000002</v>
      </c>
      <c r="CU397">
        <v>100</v>
      </c>
      <c r="CV397">
        <v>14705</v>
      </c>
      <c r="CW397">
        <v>4.3507999999999998E-2</v>
      </c>
      <c r="CX397">
        <v>0</v>
      </c>
      <c r="CY397">
        <v>2.2590000000000002E-3</v>
      </c>
      <c r="CZ397">
        <v>155</v>
      </c>
      <c r="DA397" t="s">
        <v>593</v>
      </c>
      <c r="DB397" t="s">
        <v>319</v>
      </c>
      <c r="DC397" t="s">
        <v>594</v>
      </c>
      <c r="DD397">
        <v>-85.539933000000005</v>
      </c>
      <c r="DE397">
        <v>34.864063999999999</v>
      </c>
      <c r="DF397">
        <v>34.864063999999999</v>
      </c>
      <c r="DG397">
        <v>-85.539933000000005</v>
      </c>
      <c r="DH397">
        <v>6.8009999999999998E-3</v>
      </c>
      <c r="DI397">
        <v>2.2590000000000002E-3</v>
      </c>
      <c r="DJ397">
        <v>61</v>
      </c>
      <c r="DK397">
        <v>8710</v>
      </c>
      <c r="DL397">
        <v>4</v>
      </c>
      <c r="DM397">
        <v>11000</v>
      </c>
      <c r="DN397">
        <v>4</v>
      </c>
      <c r="DO397">
        <v>10700</v>
      </c>
      <c r="DP397">
        <v>4</v>
      </c>
      <c r="DQ397">
        <v>9350</v>
      </c>
      <c r="DR397">
        <v>0</v>
      </c>
      <c r="DS397">
        <v>9070</v>
      </c>
      <c r="DT397">
        <v>5.8</v>
      </c>
      <c r="DU397">
        <v>10600</v>
      </c>
      <c r="DV397">
        <v>5.8</v>
      </c>
      <c r="DW397">
        <v>10100</v>
      </c>
      <c r="DX397">
        <v>5.8</v>
      </c>
      <c r="DY397">
        <v>9830</v>
      </c>
      <c r="DZ397">
        <v>5.8</v>
      </c>
      <c r="EA397">
        <v>9820</v>
      </c>
      <c r="EB397">
        <v>5.8</v>
      </c>
      <c r="EC397">
        <v>9100</v>
      </c>
      <c r="ED397">
        <v>5.8</v>
      </c>
      <c r="EE397">
        <v>6.1600000000000001E-4</v>
      </c>
    </row>
    <row r="398" spans="1:135" x14ac:dyDescent="0.3">
      <c r="A398">
        <v>396</v>
      </c>
      <c r="B398" t="s">
        <v>135</v>
      </c>
      <c r="C398">
        <v>227</v>
      </c>
      <c r="D398">
        <v>254</v>
      </c>
      <c r="E398" t="s">
        <v>135</v>
      </c>
      <c r="F398">
        <v>5566110</v>
      </c>
      <c r="G398" t="s">
        <v>136</v>
      </c>
      <c r="H398" s="1">
        <v>42362</v>
      </c>
      <c r="I398" t="s">
        <v>550</v>
      </c>
      <c r="J398" t="s">
        <v>551</v>
      </c>
      <c r="K398" t="s">
        <v>602</v>
      </c>
      <c r="L398" t="s">
        <v>140</v>
      </c>
      <c r="M398">
        <v>0</v>
      </c>
      <c r="N398">
        <v>0</v>
      </c>
      <c r="O398">
        <v>0</v>
      </c>
      <c r="P398" t="s">
        <v>235</v>
      </c>
      <c r="Q398" t="s">
        <v>249</v>
      </c>
      <c r="R398" t="s">
        <v>180</v>
      </c>
      <c r="S398" t="s">
        <v>180</v>
      </c>
      <c r="T398" t="s">
        <v>242</v>
      </c>
      <c r="U398">
        <v>2</v>
      </c>
      <c r="V398" t="s">
        <v>262</v>
      </c>
      <c r="W398" t="s">
        <v>317</v>
      </c>
      <c r="X398" t="s">
        <v>147</v>
      </c>
      <c r="Y398" t="s">
        <v>167</v>
      </c>
      <c r="Z398">
        <v>0</v>
      </c>
      <c r="AA398" t="s">
        <v>175</v>
      </c>
      <c r="AB398" t="s">
        <v>199</v>
      </c>
      <c r="AC398" t="s">
        <v>552</v>
      </c>
      <c r="AD398">
        <v>4.3810000000000002</v>
      </c>
      <c r="AE398">
        <v>34.867718000000004</v>
      </c>
      <c r="AF398">
        <v>-85.529908000000006</v>
      </c>
      <c r="AG398">
        <v>61</v>
      </c>
      <c r="AH398">
        <v>131</v>
      </c>
      <c r="AI398">
        <v>1608</v>
      </c>
      <c r="AJ398" t="s">
        <v>553</v>
      </c>
      <c r="AK398">
        <v>192</v>
      </c>
      <c r="AL398">
        <v>212</v>
      </c>
      <c r="AM398" t="s">
        <v>153</v>
      </c>
      <c r="AN398">
        <v>518.9</v>
      </c>
      <c r="AO398">
        <v>77.900000000000006</v>
      </c>
      <c r="AP398">
        <v>703.2</v>
      </c>
      <c r="AQ398">
        <v>-85.533986999999996</v>
      </c>
      <c r="AR398">
        <v>34.867364000000002</v>
      </c>
      <c r="AS398">
        <v>-85.531935000000004</v>
      </c>
      <c r="AT398">
        <v>34.867972999999999</v>
      </c>
      <c r="AU398" t="s">
        <v>552</v>
      </c>
      <c r="AV398">
        <v>1</v>
      </c>
      <c r="AW398">
        <v>83</v>
      </c>
      <c r="AX398">
        <v>136</v>
      </c>
      <c r="AY398">
        <v>0</v>
      </c>
      <c r="AZ398">
        <v>50</v>
      </c>
      <c r="BA398">
        <v>5.74</v>
      </c>
      <c r="BB398">
        <v>5.08</v>
      </c>
      <c r="BC398">
        <v>932.1</v>
      </c>
      <c r="BD398">
        <v>898</v>
      </c>
      <c r="BE398">
        <v>875.7</v>
      </c>
      <c r="BF398">
        <v>45</v>
      </c>
      <c r="BG398">
        <v>46</v>
      </c>
      <c r="BH398">
        <v>0</v>
      </c>
      <c r="BI398" s="1">
        <v>44173</v>
      </c>
      <c r="BJ398" t="s">
        <v>154</v>
      </c>
      <c r="BK398">
        <v>2.2590000000000002E-3</v>
      </c>
      <c r="BL398">
        <v>15033</v>
      </c>
      <c r="BM398">
        <v>14673</v>
      </c>
      <c r="BN398" t="s">
        <v>552</v>
      </c>
      <c r="BO398" t="s">
        <v>554</v>
      </c>
      <c r="BP398">
        <v>1</v>
      </c>
      <c r="BQ398">
        <v>13600</v>
      </c>
      <c r="BR398">
        <v>6</v>
      </c>
      <c r="BS398">
        <v>1</v>
      </c>
      <c r="BT398">
        <v>2</v>
      </c>
      <c r="BU398">
        <v>1</v>
      </c>
      <c r="BV398">
        <v>1</v>
      </c>
      <c r="BW398">
        <v>2</v>
      </c>
      <c r="BX398">
        <v>0</v>
      </c>
      <c r="BY398">
        <v>4</v>
      </c>
      <c r="BZ398" t="s">
        <v>156</v>
      </c>
      <c r="CA398">
        <v>83</v>
      </c>
      <c r="CB398">
        <v>136</v>
      </c>
      <c r="CC398">
        <v>0</v>
      </c>
      <c r="CD398" t="s">
        <v>157</v>
      </c>
      <c r="CE398" t="s">
        <v>157</v>
      </c>
      <c r="CF398">
        <v>0</v>
      </c>
      <c r="CG398">
        <v>50</v>
      </c>
      <c r="CH398">
        <v>2740</v>
      </c>
      <c r="CI398" t="s">
        <v>158</v>
      </c>
      <c r="CJ398">
        <v>0</v>
      </c>
      <c r="CK398">
        <v>1.362822</v>
      </c>
      <c r="CL398">
        <v>14</v>
      </c>
      <c r="CM398" t="s">
        <v>159</v>
      </c>
      <c r="CN398">
        <v>2740</v>
      </c>
      <c r="CO398">
        <v>166084</v>
      </c>
      <c r="CP398">
        <v>2.98</v>
      </c>
      <c r="CQ398">
        <v>4.34</v>
      </c>
      <c r="CR398">
        <v>166084</v>
      </c>
      <c r="CS398">
        <v>0</v>
      </c>
      <c r="CT398">
        <v>7195.6992730000002</v>
      </c>
      <c r="CU398">
        <v>100</v>
      </c>
      <c r="CV398">
        <v>14705</v>
      </c>
      <c r="CW398">
        <v>4.3507999999999998E-2</v>
      </c>
      <c r="CX398">
        <v>0</v>
      </c>
      <c r="CY398">
        <v>2.2590000000000002E-3</v>
      </c>
      <c r="CZ398">
        <v>155</v>
      </c>
      <c r="DA398" t="s">
        <v>593</v>
      </c>
      <c r="DB398" t="s">
        <v>319</v>
      </c>
      <c r="DC398" t="s">
        <v>594</v>
      </c>
      <c r="DD398">
        <v>-85.539933000000005</v>
      </c>
      <c r="DE398">
        <v>34.864063999999999</v>
      </c>
      <c r="DF398">
        <v>34.864063999999999</v>
      </c>
      <c r="DG398">
        <v>-85.539933000000005</v>
      </c>
      <c r="DH398">
        <v>6.8009999999999998E-3</v>
      </c>
      <c r="DI398">
        <v>2.2590000000000002E-3</v>
      </c>
      <c r="DJ398">
        <v>61</v>
      </c>
      <c r="DK398">
        <v>8710</v>
      </c>
      <c r="DL398">
        <v>4</v>
      </c>
      <c r="DM398">
        <v>11000</v>
      </c>
      <c r="DN398">
        <v>4</v>
      </c>
      <c r="DO398">
        <v>10700</v>
      </c>
      <c r="DP398">
        <v>4</v>
      </c>
      <c r="DQ398">
        <v>9350</v>
      </c>
      <c r="DR398">
        <v>0</v>
      </c>
      <c r="DS398">
        <v>9070</v>
      </c>
      <c r="DT398">
        <v>5.8</v>
      </c>
      <c r="DU398">
        <v>10600</v>
      </c>
      <c r="DV398">
        <v>5.8</v>
      </c>
      <c r="DW398">
        <v>10100</v>
      </c>
      <c r="DX398">
        <v>5.8</v>
      </c>
      <c r="DY398">
        <v>9830</v>
      </c>
      <c r="DZ398">
        <v>5.8</v>
      </c>
      <c r="EA398">
        <v>9820</v>
      </c>
      <c r="EB398">
        <v>5.8</v>
      </c>
      <c r="EC398">
        <v>9100</v>
      </c>
      <c r="ED398">
        <v>5.8</v>
      </c>
      <c r="EE398">
        <v>2.0430000000000001E-3</v>
      </c>
    </row>
    <row r="399" spans="1:135" x14ac:dyDescent="0.3">
      <c r="A399">
        <v>397</v>
      </c>
      <c r="B399" t="s">
        <v>135</v>
      </c>
      <c r="C399">
        <v>256</v>
      </c>
      <c r="D399">
        <v>240</v>
      </c>
      <c r="E399" t="s">
        <v>135</v>
      </c>
      <c r="F399">
        <v>5682371</v>
      </c>
      <c r="G399" t="s">
        <v>136</v>
      </c>
      <c r="H399" s="1">
        <v>42449</v>
      </c>
      <c r="I399" t="s">
        <v>550</v>
      </c>
      <c r="J399" t="s">
        <v>551</v>
      </c>
      <c r="K399" t="s">
        <v>602</v>
      </c>
      <c r="L399" t="s">
        <v>169</v>
      </c>
      <c r="M399">
        <v>0</v>
      </c>
      <c r="N399">
        <v>0</v>
      </c>
      <c r="O399">
        <v>0</v>
      </c>
      <c r="P399" t="s">
        <v>190</v>
      </c>
      <c r="Q399" t="s">
        <v>249</v>
      </c>
      <c r="R399" t="s">
        <v>180</v>
      </c>
      <c r="S399" t="s">
        <v>180</v>
      </c>
      <c r="T399" t="s">
        <v>567</v>
      </c>
      <c r="U399">
        <v>2</v>
      </c>
      <c r="V399" t="s">
        <v>194</v>
      </c>
      <c r="W399" t="s">
        <v>252</v>
      </c>
      <c r="X399" t="s">
        <v>147</v>
      </c>
      <c r="Y399" t="s">
        <v>148</v>
      </c>
      <c r="Z399">
        <v>0</v>
      </c>
      <c r="AA399" t="s">
        <v>198</v>
      </c>
      <c r="AB399" t="s">
        <v>464</v>
      </c>
      <c r="AC399" t="s">
        <v>552</v>
      </c>
      <c r="AD399">
        <v>4.3341229999999999</v>
      </c>
      <c r="AE399">
        <v>34.867815999999998</v>
      </c>
      <c r="AF399">
        <v>-85.530680000000004</v>
      </c>
      <c r="AG399">
        <v>61</v>
      </c>
      <c r="AH399">
        <v>131</v>
      </c>
      <c r="AI399">
        <v>1608</v>
      </c>
      <c r="AJ399" t="s">
        <v>553</v>
      </c>
      <c r="AK399">
        <v>192</v>
      </c>
      <c r="AL399">
        <v>212</v>
      </c>
      <c r="AM399" t="s">
        <v>153</v>
      </c>
      <c r="AN399">
        <v>518.9</v>
      </c>
      <c r="AO399">
        <v>77.900000000000006</v>
      </c>
      <c r="AP399">
        <v>703.2</v>
      </c>
      <c r="AQ399">
        <v>-85.533986999999996</v>
      </c>
      <c r="AR399">
        <v>34.867364000000002</v>
      </c>
      <c r="AS399">
        <v>-85.531935000000004</v>
      </c>
      <c r="AT399">
        <v>34.867972999999999</v>
      </c>
      <c r="AU399" t="s">
        <v>552</v>
      </c>
      <c r="AV399">
        <v>1</v>
      </c>
      <c r="AW399">
        <v>83</v>
      </c>
      <c r="AX399">
        <v>136</v>
      </c>
      <c r="AY399">
        <v>0</v>
      </c>
      <c r="AZ399">
        <v>50</v>
      </c>
      <c r="BA399">
        <v>5.74</v>
      </c>
      <c r="BB399">
        <v>5.08</v>
      </c>
      <c r="BC399">
        <v>932.1</v>
      </c>
      <c r="BD399">
        <v>898</v>
      </c>
      <c r="BE399">
        <v>875.7</v>
      </c>
      <c r="BF399">
        <v>45</v>
      </c>
      <c r="BG399">
        <v>46</v>
      </c>
      <c r="BH399">
        <v>0</v>
      </c>
      <c r="BI399" s="1">
        <v>44173</v>
      </c>
      <c r="BJ399" t="s">
        <v>154</v>
      </c>
      <c r="BK399">
        <v>2.2590000000000002E-3</v>
      </c>
      <c r="BL399">
        <v>15033</v>
      </c>
      <c r="BM399">
        <v>14673</v>
      </c>
      <c r="BN399" t="s">
        <v>552</v>
      </c>
      <c r="BO399" t="s">
        <v>554</v>
      </c>
      <c r="BP399">
        <v>1</v>
      </c>
      <c r="BQ399">
        <v>13600</v>
      </c>
      <c r="BR399">
        <v>6</v>
      </c>
      <c r="BS399">
        <v>1</v>
      </c>
      <c r="BT399">
        <v>2</v>
      </c>
      <c r="BU399">
        <v>1</v>
      </c>
      <c r="BV399">
        <v>1</v>
      </c>
      <c r="BW399">
        <v>2</v>
      </c>
      <c r="BX399">
        <v>0</v>
      </c>
      <c r="BY399">
        <v>4</v>
      </c>
      <c r="BZ399" t="s">
        <v>156</v>
      </c>
      <c r="CA399">
        <v>83</v>
      </c>
      <c r="CB399">
        <v>136</v>
      </c>
      <c r="CC399">
        <v>0</v>
      </c>
      <c r="CD399" t="s">
        <v>157</v>
      </c>
      <c r="CE399" t="s">
        <v>157</v>
      </c>
      <c r="CF399">
        <v>0</v>
      </c>
      <c r="CG399">
        <v>50</v>
      </c>
      <c r="CH399">
        <v>2740</v>
      </c>
      <c r="CI399" t="s">
        <v>158</v>
      </c>
      <c r="CJ399">
        <v>0</v>
      </c>
      <c r="CK399">
        <v>1.362822</v>
      </c>
      <c r="CL399">
        <v>14</v>
      </c>
      <c r="CM399" t="s">
        <v>159</v>
      </c>
      <c r="CN399">
        <v>2740</v>
      </c>
      <c r="CO399">
        <v>166084</v>
      </c>
      <c r="CP399">
        <v>2.98</v>
      </c>
      <c r="CQ399">
        <v>4.34</v>
      </c>
      <c r="CR399">
        <v>166084</v>
      </c>
      <c r="CS399">
        <v>0</v>
      </c>
      <c r="CT399">
        <v>7195.6992730000002</v>
      </c>
      <c r="CU399">
        <v>100</v>
      </c>
      <c r="CV399">
        <v>14705</v>
      </c>
      <c r="CW399">
        <v>4.3507999999999998E-2</v>
      </c>
      <c r="CX399">
        <v>0</v>
      </c>
      <c r="CY399">
        <v>2.2590000000000002E-3</v>
      </c>
      <c r="CZ399">
        <v>155</v>
      </c>
      <c r="DA399" t="s">
        <v>593</v>
      </c>
      <c r="DB399" t="s">
        <v>319</v>
      </c>
      <c r="DC399" t="s">
        <v>594</v>
      </c>
      <c r="DD399">
        <v>-85.539933000000005</v>
      </c>
      <c r="DE399">
        <v>34.864063999999999</v>
      </c>
      <c r="DF399">
        <v>34.864063999999999</v>
      </c>
      <c r="DG399">
        <v>-85.539933000000005</v>
      </c>
      <c r="DH399">
        <v>6.8009999999999998E-3</v>
      </c>
      <c r="DI399">
        <v>2.2590000000000002E-3</v>
      </c>
      <c r="DJ399">
        <v>61</v>
      </c>
      <c r="DK399">
        <v>8710</v>
      </c>
      <c r="DL399">
        <v>4</v>
      </c>
      <c r="DM399">
        <v>11000</v>
      </c>
      <c r="DN399">
        <v>4</v>
      </c>
      <c r="DO399">
        <v>10700</v>
      </c>
      <c r="DP399">
        <v>4</v>
      </c>
      <c r="DQ399">
        <v>9350</v>
      </c>
      <c r="DR399">
        <v>0</v>
      </c>
      <c r="DS399">
        <v>9070</v>
      </c>
      <c r="DT399">
        <v>5.8</v>
      </c>
      <c r="DU399">
        <v>10600</v>
      </c>
      <c r="DV399">
        <v>5.8</v>
      </c>
      <c r="DW399">
        <v>10100</v>
      </c>
      <c r="DX399">
        <v>5.8</v>
      </c>
      <c r="DY399">
        <v>9830</v>
      </c>
      <c r="DZ399">
        <v>5.8</v>
      </c>
      <c r="EA399">
        <v>9820</v>
      </c>
      <c r="EB399">
        <v>5.8</v>
      </c>
      <c r="EC399">
        <v>9100</v>
      </c>
      <c r="ED399">
        <v>5.8</v>
      </c>
      <c r="EE399">
        <v>1.2650000000000001E-3</v>
      </c>
    </row>
    <row r="400" spans="1:135" x14ac:dyDescent="0.3">
      <c r="A400">
        <v>398</v>
      </c>
      <c r="B400" t="s">
        <v>135</v>
      </c>
      <c r="C400">
        <v>257</v>
      </c>
      <c r="D400">
        <v>239</v>
      </c>
      <c r="E400" t="s">
        <v>135</v>
      </c>
      <c r="F400">
        <v>5687149</v>
      </c>
      <c r="G400" t="s">
        <v>136</v>
      </c>
      <c r="H400" s="1">
        <v>42452</v>
      </c>
      <c r="I400" t="s">
        <v>550</v>
      </c>
      <c r="J400" t="s">
        <v>551</v>
      </c>
      <c r="K400" t="s">
        <v>139</v>
      </c>
      <c r="L400" t="s">
        <v>140</v>
      </c>
      <c r="M400">
        <v>0</v>
      </c>
      <c r="N400">
        <v>0</v>
      </c>
      <c r="O400">
        <v>0</v>
      </c>
      <c r="P400" t="s">
        <v>235</v>
      </c>
      <c r="Q400" t="s">
        <v>170</v>
      </c>
      <c r="R400" t="s">
        <v>180</v>
      </c>
      <c r="S400" t="s">
        <v>180</v>
      </c>
      <c r="T400" t="s">
        <v>242</v>
      </c>
      <c r="U400">
        <v>2</v>
      </c>
      <c r="V400" t="s">
        <v>262</v>
      </c>
      <c r="W400" t="s">
        <v>344</v>
      </c>
      <c r="X400" t="s">
        <v>147</v>
      </c>
      <c r="Y400" t="s">
        <v>148</v>
      </c>
      <c r="Z400">
        <v>0</v>
      </c>
      <c r="AA400" t="s">
        <v>175</v>
      </c>
      <c r="AB400" t="s">
        <v>212</v>
      </c>
      <c r="AC400" t="s">
        <v>552</v>
      </c>
      <c r="AD400">
        <v>4.2956329999999996</v>
      </c>
      <c r="AE400">
        <v>34.867899999999999</v>
      </c>
      <c r="AF400">
        <v>-85.531353999999993</v>
      </c>
      <c r="AG400">
        <v>61</v>
      </c>
      <c r="AH400">
        <v>131</v>
      </c>
      <c r="AI400">
        <v>1608</v>
      </c>
      <c r="AJ400" t="s">
        <v>553</v>
      </c>
      <c r="AK400">
        <v>192</v>
      </c>
      <c r="AL400">
        <v>212</v>
      </c>
      <c r="AM400" t="s">
        <v>153</v>
      </c>
      <c r="AN400">
        <v>518.9</v>
      </c>
      <c r="AO400">
        <v>77.900000000000006</v>
      </c>
      <c r="AP400">
        <v>703.2</v>
      </c>
      <c r="AQ400">
        <v>-85.533986999999996</v>
      </c>
      <c r="AR400">
        <v>34.867364000000002</v>
      </c>
      <c r="AS400">
        <v>-85.531935000000004</v>
      </c>
      <c r="AT400">
        <v>34.867972999999999</v>
      </c>
      <c r="AU400" t="s">
        <v>552</v>
      </c>
      <c r="AV400">
        <v>1</v>
      </c>
      <c r="AW400">
        <v>83</v>
      </c>
      <c r="AX400">
        <v>136</v>
      </c>
      <c r="AY400">
        <v>0</v>
      </c>
      <c r="AZ400">
        <v>50</v>
      </c>
      <c r="BA400">
        <v>5.74</v>
      </c>
      <c r="BB400">
        <v>5.08</v>
      </c>
      <c r="BC400">
        <v>932.1</v>
      </c>
      <c r="BD400">
        <v>898</v>
      </c>
      <c r="BE400">
        <v>875.7</v>
      </c>
      <c r="BF400">
        <v>45</v>
      </c>
      <c r="BG400">
        <v>46</v>
      </c>
      <c r="BH400">
        <v>0</v>
      </c>
      <c r="BI400" s="1">
        <v>44173</v>
      </c>
      <c r="BJ400" t="s">
        <v>154</v>
      </c>
      <c r="BK400">
        <v>2.2590000000000002E-3</v>
      </c>
      <c r="BL400">
        <v>15033</v>
      </c>
      <c r="BM400">
        <v>14673</v>
      </c>
      <c r="BN400" t="s">
        <v>552</v>
      </c>
      <c r="BO400" t="s">
        <v>554</v>
      </c>
      <c r="BP400">
        <v>1</v>
      </c>
      <c r="BQ400">
        <v>13600</v>
      </c>
      <c r="BR400">
        <v>6</v>
      </c>
      <c r="BS400">
        <v>1</v>
      </c>
      <c r="BT400">
        <v>2</v>
      </c>
      <c r="BU400">
        <v>1</v>
      </c>
      <c r="BV400">
        <v>1</v>
      </c>
      <c r="BW400">
        <v>2</v>
      </c>
      <c r="BX400">
        <v>0</v>
      </c>
      <c r="BY400">
        <v>4</v>
      </c>
      <c r="BZ400" t="s">
        <v>156</v>
      </c>
      <c r="CA400">
        <v>83</v>
      </c>
      <c r="CB400">
        <v>136</v>
      </c>
      <c r="CC400">
        <v>0</v>
      </c>
      <c r="CD400" t="s">
        <v>157</v>
      </c>
      <c r="CE400" t="s">
        <v>157</v>
      </c>
      <c r="CF400">
        <v>0</v>
      </c>
      <c r="CG400">
        <v>50</v>
      </c>
      <c r="CH400">
        <v>2740</v>
      </c>
      <c r="CI400" t="s">
        <v>158</v>
      </c>
      <c r="CJ400">
        <v>0</v>
      </c>
      <c r="CK400">
        <v>1.362822</v>
      </c>
      <c r="CL400">
        <v>14</v>
      </c>
      <c r="CM400" t="s">
        <v>159</v>
      </c>
      <c r="CN400">
        <v>2740</v>
      </c>
      <c r="CO400">
        <v>166084</v>
      </c>
      <c r="CP400">
        <v>2.98</v>
      </c>
      <c r="CQ400">
        <v>4.34</v>
      </c>
      <c r="CR400">
        <v>166084</v>
      </c>
      <c r="CS400">
        <v>0</v>
      </c>
      <c r="CT400">
        <v>7195.6992730000002</v>
      </c>
      <c r="CU400">
        <v>100</v>
      </c>
      <c r="CV400">
        <v>14705</v>
      </c>
      <c r="CW400">
        <v>4.3507999999999998E-2</v>
      </c>
      <c r="CX400">
        <v>0</v>
      </c>
      <c r="CY400">
        <v>2.2590000000000002E-3</v>
      </c>
      <c r="CZ400">
        <v>155</v>
      </c>
      <c r="DA400" t="s">
        <v>593</v>
      </c>
      <c r="DB400" t="s">
        <v>319</v>
      </c>
      <c r="DC400" t="s">
        <v>594</v>
      </c>
      <c r="DD400">
        <v>-85.539933000000005</v>
      </c>
      <c r="DE400">
        <v>34.864063999999999</v>
      </c>
      <c r="DF400">
        <v>34.864063999999999</v>
      </c>
      <c r="DG400">
        <v>-85.539933000000005</v>
      </c>
      <c r="DH400">
        <v>6.8009999999999998E-3</v>
      </c>
      <c r="DI400">
        <v>2.2590000000000002E-3</v>
      </c>
      <c r="DJ400">
        <v>61</v>
      </c>
      <c r="DK400">
        <v>8710</v>
      </c>
      <c r="DL400">
        <v>4</v>
      </c>
      <c r="DM400">
        <v>11000</v>
      </c>
      <c r="DN400">
        <v>4</v>
      </c>
      <c r="DO400">
        <v>10700</v>
      </c>
      <c r="DP400">
        <v>4</v>
      </c>
      <c r="DQ400">
        <v>9350</v>
      </c>
      <c r="DR400">
        <v>0</v>
      </c>
      <c r="DS400">
        <v>9070</v>
      </c>
      <c r="DT400">
        <v>5.8</v>
      </c>
      <c r="DU400">
        <v>10600</v>
      </c>
      <c r="DV400">
        <v>5.8</v>
      </c>
      <c r="DW400">
        <v>10100</v>
      </c>
      <c r="DX400">
        <v>5.8</v>
      </c>
      <c r="DY400">
        <v>9830</v>
      </c>
      <c r="DZ400">
        <v>5.8</v>
      </c>
      <c r="EA400">
        <v>9820</v>
      </c>
      <c r="EB400">
        <v>5.8</v>
      </c>
      <c r="EC400">
        <v>9100</v>
      </c>
      <c r="ED400">
        <v>5.8</v>
      </c>
      <c r="EE400">
        <v>5.8500000000000002E-4</v>
      </c>
    </row>
    <row r="401" spans="1:135" x14ac:dyDescent="0.3">
      <c r="A401">
        <v>399</v>
      </c>
      <c r="B401" t="s">
        <v>135</v>
      </c>
      <c r="C401">
        <v>280</v>
      </c>
      <c r="D401">
        <v>229</v>
      </c>
      <c r="E401" t="s">
        <v>135</v>
      </c>
      <c r="F401">
        <v>5743333</v>
      </c>
      <c r="G401" t="s">
        <v>136</v>
      </c>
      <c r="H401" s="1">
        <v>42495</v>
      </c>
      <c r="I401" t="s">
        <v>550</v>
      </c>
      <c r="J401" t="s">
        <v>551</v>
      </c>
      <c r="K401" t="s">
        <v>602</v>
      </c>
      <c r="L401" t="s">
        <v>169</v>
      </c>
      <c r="M401">
        <v>0</v>
      </c>
      <c r="N401">
        <v>0</v>
      </c>
      <c r="O401">
        <v>0</v>
      </c>
      <c r="P401" t="s">
        <v>190</v>
      </c>
      <c r="Q401" t="s">
        <v>249</v>
      </c>
      <c r="R401" t="s">
        <v>180</v>
      </c>
      <c r="S401" t="s">
        <v>180</v>
      </c>
      <c r="T401" t="s">
        <v>253</v>
      </c>
      <c r="U401">
        <v>2</v>
      </c>
      <c r="V401" t="s">
        <v>389</v>
      </c>
      <c r="W401" t="s">
        <v>382</v>
      </c>
      <c r="X401" t="s">
        <v>147</v>
      </c>
      <c r="Y401" t="s">
        <v>148</v>
      </c>
      <c r="Z401">
        <v>0</v>
      </c>
      <c r="AA401" t="s">
        <v>175</v>
      </c>
      <c r="AB401" t="s">
        <v>362</v>
      </c>
      <c r="AC401" t="s">
        <v>552</v>
      </c>
      <c r="AD401">
        <v>4.3477610000000002</v>
      </c>
      <c r="AE401">
        <v>34.867786000000002</v>
      </c>
      <c r="AF401">
        <v>-85.530443000000005</v>
      </c>
      <c r="AG401">
        <v>61</v>
      </c>
      <c r="AH401">
        <v>131</v>
      </c>
      <c r="AI401">
        <v>1608</v>
      </c>
      <c r="AJ401" t="s">
        <v>553</v>
      </c>
      <c r="AK401">
        <v>192</v>
      </c>
      <c r="AL401">
        <v>212</v>
      </c>
      <c r="AM401" t="s">
        <v>153</v>
      </c>
      <c r="AN401">
        <v>518.9</v>
      </c>
      <c r="AO401">
        <v>77.900000000000006</v>
      </c>
      <c r="AP401">
        <v>703.2</v>
      </c>
      <c r="AQ401">
        <v>-85.533986999999996</v>
      </c>
      <c r="AR401">
        <v>34.867364000000002</v>
      </c>
      <c r="AS401">
        <v>-85.531935000000004</v>
      </c>
      <c r="AT401">
        <v>34.867972999999999</v>
      </c>
      <c r="AU401" t="s">
        <v>552</v>
      </c>
      <c r="AV401">
        <v>1</v>
      </c>
      <c r="AW401">
        <v>83</v>
      </c>
      <c r="AX401">
        <v>136</v>
      </c>
      <c r="AY401">
        <v>0</v>
      </c>
      <c r="AZ401">
        <v>50</v>
      </c>
      <c r="BA401">
        <v>5.74</v>
      </c>
      <c r="BB401">
        <v>5.08</v>
      </c>
      <c r="BC401">
        <v>932.1</v>
      </c>
      <c r="BD401">
        <v>898</v>
      </c>
      <c r="BE401">
        <v>875.7</v>
      </c>
      <c r="BF401">
        <v>45</v>
      </c>
      <c r="BG401">
        <v>46</v>
      </c>
      <c r="BH401">
        <v>0</v>
      </c>
      <c r="BI401" s="1">
        <v>44173</v>
      </c>
      <c r="BJ401" t="s">
        <v>154</v>
      </c>
      <c r="BK401">
        <v>2.2590000000000002E-3</v>
      </c>
      <c r="BL401">
        <v>15033</v>
      </c>
      <c r="BM401">
        <v>14673</v>
      </c>
      <c r="BN401" t="s">
        <v>552</v>
      </c>
      <c r="BO401" t="s">
        <v>554</v>
      </c>
      <c r="BP401">
        <v>1</v>
      </c>
      <c r="BQ401">
        <v>13600</v>
      </c>
      <c r="BR401">
        <v>6</v>
      </c>
      <c r="BS401">
        <v>1</v>
      </c>
      <c r="BT401">
        <v>2</v>
      </c>
      <c r="BU401">
        <v>1</v>
      </c>
      <c r="BV401">
        <v>1</v>
      </c>
      <c r="BW401">
        <v>2</v>
      </c>
      <c r="BX401">
        <v>0</v>
      </c>
      <c r="BY401">
        <v>4</v>
      </c>
      <c r="BZ401" t="s">
        <v>156</v>
      </c>
      <c r="CA401">
        <v>83</v>
      </c>
      <c r="CB401">
        <v>136</v>
      </c>
      <c r="CC401">
        <v>0</v>
      </c>
      <c r="CD401" t="s">
        <v>157</v>
      </c>
      <c r="CE401" t="s">
        <v>157</v>
      </c>
      <c r="CF401">
        <v>0</v>
      </c>
      <c r="CG401">
        <v>50</v>
      </c>
      <c r="CH401">
        <v>2740</v>
      </c>
      <c r="CI401" t="s">
        <v>158</v>
      </c>
      <c r="CJ401">
        <v>0</v>
      </c>
      <c r="CK401">
        <v>1.362822</v>
      </c>
      <c r="CL401">
        <v>14</v>
      </c>
      <c r="CM401" t="s">
        <v>159</v>
      </c>
      <c r="CN401">
        <v>2740</v>
      </c>
      <c r="CO401">
        <v>166084</v>
      </c>
      <c r="CP401">
        <v>2.98</v>
      </c>
      <c r="CQ401">
        <v>4.34</v>
      </c>
      <c r="CR401">
        <v>166084</v>
      </c>
      <c r="CS401">
        <v>0</v>
      </c>
      <c r="CT401">
        <v>7195.6992730000002</v>
      </c>
      <c r="CU401">
        <v>100</v>
      </c>
      <c r="CV401">
        <v>14705</v>
      </c>
      <c r="CW401">
        <v>4.3507999999999998E-2</v>
      </c>
      <c r="CX401">
        <v>0</v>
      </c>
      <c r="CY401">
        <v>2.2590000000000002E-3</v>
      </c>
      <c r="CZ401">
        <v>155</v>
      </c>
      <c r="DA401" t="s">
        <v>593</v>
      </c>
      <c r="DB401" t="s">
        <v>319</v>
      </c>
      <c r="DC401" t="s">
        <v>594</v>
      </c>
      <c r="DD401">
        <v>-85.539933000000005</v>
      </c>
      <c r="DE401">
        <v>34.864063999999999</v>
      </c>
      <c r="DF401">
        <v>34.864063999999999</v>
      </c>
      <c r="DG401">
        <v>-85.539933000000005</v>
      </c>
      <c r="DH401">
        <v>6.8009999999999998E-3</v>
      </c>
      <c r="DI401">
        <v>2.2590000000000002E-3</v>
      </c>
      <c r="DJ401">
        <v>61</v>
      </c>
      <c r="DK401">
        <v>8710</v>
      </c>
      <c r="DL401">
        <v>4</v>
      </c>
      <c r="DM401">
        <v>11000</v>
      </c>
      <c r="DN401">
        <v>4</v>
      </c>
      <c r="DO401">
        <v>10700</v>
      </c>
      <c r="DP401">
        <v>4</v>
      </c>
      <c r="DQ401">
        <v>9350</v>
      </c>
      <c r="DR401">
        <v>0</v>
      </c>
      <c r="DS401">
        <v>9070</v>
      </c>
      <c r="DT401">
        <v>5.8</v>
      </c>
      <c r="DU401">
        <v>10600</v>
      </c>
      <c r="DV401">
        <v>5.8</v>
      </c>
      <c r="DW401">
        <v>10100</v>
      </c>
      <c r="DX401">
        <v>5.8</v>
      </c>
      <c r="DY401">
        <v>9830</v>
      </c>
      <c r="DZ401">
        <v>5.8</v>
      </c>
      <c r="EA401">
        <v>9820</v>
      </c>
      <c r="EB401">
        <v>5.8</v>
      </c>
      <c r="EC401">
        <v>9100</v>
      </c>
      <c r="ED401">
        <v>5.8</v>
      </c>
      <c r="EE401">
        <v>1.5039999999999999E-3</v>
      </c>
    </row>
    <row r="402" spans="1:135" x14ac:dyDescent="0.3">
      <c r="A402">
        <v>400</v>
      </c>
      <c r="B402" t="s">
        <v>135</v>
      </c>
      <c r="C402">
        <v>303</v>
      </c>
      <c r="D402">
        <v>215</v>
      </c>
      <c r="E402" t="s">
        <v>135</v>
      </c>
      <c r="F402">
        <v>5834878</v>
      </c>
      <c r="G402" t="s">
        <v>136</v>
      </c>
      <c r="H402" s="1">
        <v>42562</v>
      </c>
      <c r="I402" t="s">
        <v>550</v>
      </c>
      <c r="J402" t="s">
        <v>551</v>
      </c>
      <c r="K402" t="s">
        <v>139</v>
      </c>
      <c r="L402" t="s">
        <v>218</v>
      </c>
      <c r="M402">
        <v>0</v>
      </c>
      <c r="N402">
        <v>0</v>
      </c>
      <c r="O402">
        <v>1</v>
      </c>
      <c r="P402" t="s">
        <v>141</v>
      </c>
      <c r="Q402" t="s">
        <v>142</v>
      </c>
      <c r="R402" t="s">
        <v>143</v>
      </c>
      <c r="S402" t="s">
        <v>143</v>
      </c>
      <c r="T402" t="s">
        <v>216</v>
      </c>
      <c r="U402">
        <v>1</v>
      </c>
      <c r="V402" t="s">
        <v>165</v>
      </c>
      <c r="W402" t="s">
        <v>146</v>
      </c>
      <c r="X402" t="s">
        <v>147</v>
      </c>
      <c r="Y402" t="s">
        <v>148</v>
      </c>
      <c r="Z402">
        <v>39</v>
      </c>
      <c r="AA402" t="s">
        <v>149</v>
      </c>
      <c r="AB402" t="s">
        <v>150</v>
      </c>
      <c r="AC402" t="s">
        <v>552</v>
      </c>
      <c r="AD402">
        <v>4.1559999999999997</v>
      </c>
      <c r="AE402">
        <v>34.867646999999998</v>
      </c>
      <c r="AF402">
        <v>-85.533666999999994</v>
      </c>
      <c r="AG402">
        <v>61</v>
      </c>
      <c r="AH402">
        <v>131</v>
      </c>
      <c r="AI402">
        <v>1608</v>
      </c>
      <c r="AJ402" t="s">
        <v>553</v>
      </c>
      <c r="AK402">
        <v>192</v>
      </c>
      <c r="AL402">
        <v>212</v>
      </c>
      <c r="AM402" t="s">
        <v>153</v>
      </c>
      <c r="AN402">
        <v>518.9</v>
      </c>
      <c r="AO402">
        <v>77.900000000000006</v>
      </c>
      <c r="AP402">
        <v>703.2</v>
      </c>
      <c r="AQ402">
        <v>-85.533986999999996</v>
      </c>
      <c r="AR402">
        <v>34.867364000000002</v>
      </c>
      <c r="AS402">
        <v>-85.531935000000004</v>
      </c>
      <c r="AT402">
        <v>34.867972999999999</v>
      </c>
      <c r="AU402" t="s">
        <v>552</v>
      </c>
      <c r="AV402">
        <v>1</v>
      </c>
      <c r="AW402">
        <v>83</v>
      </c>
      <c r="AX402">
        <v>136</v>
      </c>
      <c r="AY402">
        <v>0</v>
      </c>
      <c r="AZ402">
        <v>50</v>
      </c>
      <c r="BA402">
        <v>5.74</v>
      </c>
      <c r="BB402">
        <v>5.08</v>
      </c>
      <c r="BC402">
        <v>932.1</v>
      </c>
      <c r="BD402">
        <v>898</v>
      </c>
      <c r="BE402">
        <v>875.7</v>
      </c>
      <c r="BF402">
        <v>45</v>
      </c>
      <c r="BG402">
        <v>46</v>
      </c>
      <c r="BH402">
        <v>0</v>
      </c>
      <c r="BI402" s="1">
        <v>44173</v>
      </c>
      <c r="BJ402" t="s">
        <v>154</v>
      </c>
      <c r="BK402">
        <v>2.2590000000000002E-3</v>
      </c>
      <c r="BL402">
        <v>15033</v>
      </c>
      <c r="BM402">
        <v>14673</v>
      </c>
      <c r="BN402" t="s">
        <v>552</v>
      </c>
      <c r="BO402" t="s">
        <v>554</v>
      </c>
      <c r="BP402">
        <v>1</v>
      </c>
      <c r="BQ402">
        <v>13600</v>
      </c>
      <c r="BR402">
        <v>6</v>
      </c>
      <c r="BS402">
        <v>1</v>
      </c>
      <c r="BT402">
        <v>2</v>
      </c>
      <c r="BU402">
        <v>1</v>
      </c>
      <c r="BV402">
        <v>1</v>
      </c>
      <c r="BW402">
        <v>2</v>
      </c>
      <c r="BX402">
        <v>0</v>
      </c>
      <c r="BY402">
        <v>4</v>
      </c>
      <c r="BZ402" t="s">
        <v>156</v>
      </c>
      <c r="CA402">
        <v>83</v>
      </c>
      <c r="CB402">
        <v>136</v>
      </c>
      <c r="CC402">
        <v>0</v>
      </c>
      <c r="CD402" t="s">
        <v>157</v>
      </c>
      <c r="CE402" t="s">
        <v>157</v>
      </c>
      <c r="CF402">
        <v>0</v>
      </c>
      <c r="CG402">
        <v>50</v>
      </c>
      <c r="CH402">
        <v>2740</v>
      </c>
      <c r="CI402" t="s">
        <v>158</v>
      </c>
      <c r="CJ402">
        <v>0</v>
      </c>
      <c r="CK402">
        <v>1.362822</v>
      </c>
      <c r="CL402">
        <v>14</v>
      </c>
      <c r="CM402" t="s">
        <v>159</v>
      </c>
      <c r="CN402">
        <v>2740</v>
      </c>
      <c r="CO402">
        <v>166084</v>
      </c>
      <c r="CP402">
        <v>2.98</v>
      </c>
      <c r="CQ402">
        <v>4.34</v>
      </c>
      <c r="CR402">
        <v>166084</v>
      </c>
      <c r="CS402">
        <v>0</v>
      </c>
      <c r="CT402">
        <v>7195.6992730000002</v>
      </c>
      <c r="CU402">
        <v>100</v>
      </c>
      <c r="CV402">
        <v>14705</v>
      </c>
      <c r="CW402">
        <v>4.3507999999999998E-2</v>
      </c>
      <c r="CX402">
        <v>0</v>
      </c>
      <c r="CY402">
        <v>2.2590000000000002E-3</v>
      </c>
      <c r="CZ402">
        <v>155</v>
      </c>
      <c r="DA402" t="s">
        <v>593</v>
      </c>
      <c r="DB402" t="s">
        <v>319</v>
      </c>
      <c r="DC402" t="s">
        <v>594</v>
      </c>
      <c r="DD402">
        <v>-85.539933000000005</v>
      </c>
      <c r="DE402">
        <v>34.864063999999999</v>
      </c>
      <c r="DF402">
        <v>34.864063999999999</v>
      </c>
      <c r="DG402">
        <v>-85.539933000000005</v>
      </c>
      <c r="DH402">
        <v>6.8009999999999998E-3</v>
      </c>
      <c r="DI402">
        <v>2.2590000000000002E-3</v>
      </c>
      <c r="DJ402">
        <v>61</v>
      </c>
      <c r="DK402">
        <v>8710</v>
      </c>
      <c r="DL402">
        <v>4</v>
      </c>
      <c r="DM402">
        <v>11000</v>
      </c>
      <c r="DN402">
        <v>4</v>
      </c>
      <c r="DO402">
        <v>10700</v>
      </c>
      <c r="DP402">
        <v>4</v>
      </c>
      <c r="DQ402">
        <v>9350</v>
      </c>
      <c r="DR402">
        <v>0</v>
      </c>
      <c r="DS402">
        <v>9070</v>
      </c>
      <c r="DT402">
        <v>5.8</v>
      </c>
      <c r="DU402">
        <v>10600</v>
      </c>
      <c r="DV402">
        <v>5.8</v>
      </c>
      <c r="DW402">
        <v>10100</v>
      </c>
      <c r="DX402">
        <v>5.8</v>
      </c>
      <c r="DY402">
        <v>9830</v>
      </c>
      <c r="DZ402">
        <v>5.8</v>
      </c>
      <c r="EA402">
        <v>9820</v>
      </c>
      <c r="EB402">
        <v>5.8</v>
      </c>
      <c r="EC402">
        <v>9100</v>
      </c>
      <c r="ED402">
        <v>5.8</v>
      </c>
      <c r="EE402">
        <v>0</v>
      </c>
    </row>
    <row r="403" spans="1:135" x14ac:dyDescent="0.3">
      <c r="A403">
        <v>401</v>
      </c>
      <c r="B403" t="s">
        <v>135</v>
      </c>
      <c r="C403">
        <v>326</v>
      </c>
      <c r="D403">
        <v>207</v>
      </c>
      <c r="E403" t="s">
        <v>135</v>
      </c>
      <c r="F403">
        <v>5960590</v>
      </c>
      <c r="G403" t="s">
        <v>136</v>
      </c>
      <c r="H403" s="1">
        <v>42660</v>
      </c>
      <c r="I403" t="s">
        <v>550</v>
      </c>
      <c r="J403" t="s">
        <v>551</v>
      </c>
      <c r="K403" t="s">
        <v>602</v>
      </c>
      <c r="L403" t="s">
        <v>140</v>
      </c>
      <c r="M403">
        <v>0</v>
      </c>
      <c r="N403">
        <v>0</v>
      </c>
      <c r="O403">
        <v>0</v>
      </c>
      <c r="P403" t="s">
        <v>235</v>
      </c>
      <c r="Q403" t="s">
        <v>249</v>
      </c>
      <c r="R403" t="s">
        <v>180</v>
      </c>
      <c r="S403" t="s">
        <v>180</v>
      </c>
      <c r="T403" t="s">
        <v>253</v>
      </c>
      <c r="U403">
        <v>2</v>
      </c>
      <c r="V403" t="s">
        <v>389</v>
      </c>
      <c r="W403" t="s">
        <v>344</v>
      </c>
      <c r="X403" t="s">
        <v>281</v>
      </c>
      <c r="Y403" t="s">
        <v>148</v>
      </c>
      <c r="Z403">
        <v>0</v>
      </c>
      <c r="AA403" t="s">
        <v>175</v>
      </c>
      <c r="AB403" t="s">
        <v>341</v>
      </c>
      <c r="AC403" t="s">
        <v>552</v>
      </c>
      <c r="AD403">
        <v>4.361669</v>
      </c>
      <c r="AE403">
        <v>34.867756999999997</v>
      </c>
      <c r="AF403">
        <v>-85.530212000000006</v>
      </c>
      <c r="AG403">
        <v>61</v>
      </c>
      <c r="AH403">
        <v>131</v>
      </c>
      <c r="AI403">
        <v>1608</v>
      </c>
      <c r="AJ403" t="s">
        <v>553</v>
      </c>
      <c r="AK403">
        <v>192</v>
      </c>
      <c r="AL403">
        <v>212</v>
      </c>
      <c r="AM403" t="s">
        <v>153</v>
      </c>
      <c r="AN403">
        <v>518.9</v>
      </c>
      <c r="AO403">
        <v>77.900000000000006</v>
      </c>
      <c r="AP403">
        <v>703.2</v>
      </c>
      <c r="AQ403">
        <v>-85.533986999999996</v>
      </c>
      <c r="AR403">
        <v>34.867364000000002</v>
      </c>
      <c r="AS403">
        <v>-85.531935000000004</v>
      </c>
      <c r="AT403">
        <v>34.867972999999999</v>
      </c>
      <c r="AU403" t="s">
        <v>552</v>
      </c>
      <c r="AV403">
        <v>1</v>
      </c>
      <c r="AW403">
        <v>83</v>
      </c>
      <c r="AX403">
        <v>136</v>
      </c>
      <c r="AY403">
        <v>0</v>
      </c>
      <c r="AZ403">
        <v>50</v>
      </c>
      <c r="BA403">
        <v>5.74</v>
      </c>
      <c r="BB403">
        <v>5.08</v>
      </c>
      <c r="BC403">
        <v>932.1</v>
      </c>
      <c r="BD403">
        <v>898</v>
      </c>
      <c r="BE403">
        <v>875.7</v>
      </c>
      <c r="BF403">
        <v>45</v>
      </c>
      <c r="BG403">
        <v>46</v>
      </c>
      <c r="BH403">
        <v>0</v>
      </c>
      <c r="BI403" s="1">
        <v>44173</v>
      </c>
      <c r="BJ403" t="s">
        <v>154</v>
      </c>
      <c r="BK403">
        <v>2.2590000000000002E-3</v>
      </c>
      <c r="BL403">
        <v>15033</v>
      </c>
      <c r="BM403">
        <v>14673</v>
      </c>
      <c r="BN403" t="s">
        <v>552</v>
      </c>
      <c r="BO403" t="s">
        <v>554</v>
      </c>
      <c r="BP403">
        <v>1</v>
      </c>
      <c r="BQ403">
        <v>13600</v>
      </c>
      <c r="BR403">
        <v>6</v>
      </c>
      <c r="BS403">
        <v>1</v>
      </c>
      <c r="BT403">
        <v>2</v>
      </c>
      <c r="BU403">
        <v>1</v>
      </c>
      <c r="BV403">
        <v>1</v>
      </c>
      <c r="BW403">
        <v>2</v>
      </c>
      <c r="BX403">
        <v>0</v>
      </c>
      <c r="BY403">
        <v>4</v>
      </c>
      <c r="BZ403" t="s">
        <v>156</v>
      </c>
      <c r="CA403">
        <v>83</v>
      </c>
      <c r="CB403">
        <v>136</v>
      </c>
      <c r="CC403">
        <v>0</v>
      </c>
      <c r="CD403" t="s">
        <v>157</v>
      </c>
      <c r="CE403" t="s">
        <v>157</v>
      </c>
      <c r="CF403">
        <v>0</v>
      </c>
      <c r="CG403">
        <v>50</v>
      </c>
      <c r="CH403">
        <v>2740</v>
      </c>
      <c r="CI403" t="s">
        <v>158</v>
      </c>
      <c r="CJ403">
        <v>0</v>
      </c>
      <c r="CK403">
        <v>1.362822</v>
      </c>
      <c r="CL403">
        <v>14</v>
      </c>
      <c r="CM403" t="s">
        <v>159</v>
      </c>
      <c r="CN403">
        <v>2740</v>
      </c>
      <c r="CO403">
        <v>166084</v>
      </c>
      <c r="CP403">
        <v>2.98</v>
      </c>
      <c r="CQ403">
        <v>4.34</v>
      </c>
      <c r="CR403">
        <v>166084</v>
      </c>
      <c r="CS403">
        <v>0</v>
      </c>
      <c r="CT403">
        <v>7195.6992730000002</v>
      </c>
      <c r="CU403">
        <v>100</v>
      </c>
      <c r="CV403">
        <v>14705</v>
      </c>
      <c r="CW403">
        <v>4.3507999999999998E-2</v>
      </c>
      <c r="CX403">
        <v>0</v>
      </c>
      <c r="CY403">
        <v>2.2590000000000002E-3</v>
      </c>
      <c r="CZ403">
        <v>155</v>
      </c>
      <c r="DA403" t="s">
        <v>593</v>
      </c>
      <c r="DB403" t="s">
        <v>319</v>
      </c>
      <c r="DC403" t="s">
        <v>594</v>
      </c>
      <c r="DD403">
        <v>-85.539933000000005</v>
      </c>
      <c r="DE403">
        <v>34.864063999999999</v>
      </c>
      <c r="DF403">
        <v>34.864063999999999</v>
      </c>
      <c r="DG403">
        <v>-85.539933000000005</v>
      </c>
      <c r="DH403">
        <v>6.8009999999999998E-3</v>
      </c>
      <c r="DI403">
        <v>2.2590000000000002E-3</v>
      </c>
      <c r="DJ403">
        <v>61</v>
      </c>
      <c r="DK403">
        <v>8710</v>
      </c>
      <c r="DL403">
        <v>4</v>
      </c>
      <c r="DM403">
        <v>11000</v>
      </c>
      <c r="DN403">
        <v>4</v>
      </c>
      <c r="DO403">
        <v>10700</v>
      </c>
      <c r="DP403">
        <v>4</v>
      </c>
      <c r="DQ403">
        <v>9350</v>
      </c>
      <c r="DR403">
        <v>0</v>
      </c>
      <c r="DS403">
        <v>9070</v>
      </c>
      <c r="DT403">
        <v>5.8</v>
      </c>
      <c r="DU403">
        <v>10600</v>
      </c>
      <c r="DV403">
        <v>5.8</v>
      </c>
      <c r="DW403">
        <v>10100</v>
      </c>
      <c r="DX403">
        <v>5.8</v>
      </c>
      <c r="DY403">
        <v>9830</v>
      </c>
      <c r="DZ403">
        <v>5.8</v>
      </c>
      <c r="EA403">
        <v>9820</v>
      </c>
      <c r="EB403">
        <v>5.8</v>
      </c>
      <c r="EC403">
        <v>9100</v>
      </c>
      <c r="ED403">
        <v>5.8</v>
      </c>
      <c r="EE403">
        <v>1.7359999999999999E-3</v>
      </c>
    </row>
    <row r="404" spans="1:135" x14ac:dyDescent="0.3">
      <c r="A404">
        <v>402</v>
      </c>
      <c r="B404" t="s">
        <v>135</v>
      </c>
      <c r="C404">
        <v>352</v>
      </c>
      <c r="D404">
        <v>308</v>
      </c>
      <c r="E404" t="s">
        <v>135</v>
      </c>
      <c r="F404">
        <v>5153548</v>
      </c>
      <c r="G404" t="s">
        <v>136</v>
      </c>
      <c r="H404" s="1">
        <v>42034</v>
      </c>
      <c r="I404" t="s">
        <v>550</v>
      </c>
      <c r="J404" t="s">
        <v>602</v>
      </c>
      <c r="K404" t="s">
        <v>569</v>
      </c>
      <c r="L404" t="s">
        <v>140</v>
      </c>
      <c r="M404">
        <v>0</v>
      </c>
      <c r="N404">
        <v>0</v>
      </c>
      <c r="O404">
        <v>0</v>
      </c>
      <c r="P404" t="s">
        <v>190</v>
      </c>
      <c r="Q404" t="s">
        <v>249</v>
      </c>
      <c r="R404" t="s">
        <v>180</v>
      </c>
      <c r="S404" t="s">
        <v>180</v>
      </c>
      <c r="T404" t="s">
        <v>181</v>
      </c>
      <c r="U404">
        <v>2</v>
      </c>
      <c r="V404" t="s">
        <v>615</v>
      </c>
      <c r="W404" t="s">
        <v>211</v>
      </c>
      <c r="X404" t="s">
        <v>147</v>
      </c>
      <c r="Y404" t="s">
        <v>148</v>
      </c>
      <c r="Z404">
        <v>0</v>
      </c>
      <c r="AA404" t="s">
        <v>175</v>
      </c>
      <c r="AB404" t="s">
        <v>199</v>
      </c>
      <c r="AC404" t="s">
        <v>616</v>
      </c>
      <c r="AD404">
        <v>1.4E-2</v>
      </c>
      <c r="AE404">
        <v>34.867626999999999</v>
      </c>
      <c r="AF404">
        <v>-85.530703000000003</v>
      </c>
      <c r="AG404">
        <v>61</v>
      </c>
      <c r="AH404">
        <v>131</v>
      </c>
      <c r="AI404">
        <v>1608</v>
      </c>
      <c r="AJ404" t="s">
        <v>553</v>
      </c>
      <c r="AK404">
        <v>192</v>
      </c>
      <c r="AL404">
        <v>212</v>
      </c>
      <c r="AM404" t="s">
        <v>153</v>
      </c>
      <c r="AN404">
        <v>518.9</v>
      </c>
      <c r="AO404">
        <v>77.900000000000006</v>
      </c>
      <c r="AP404">
        <v>703.2</v>
      </c>
      <c r="AQ404">
        <v>-85.533986999999996</v>
      </c>
      <c r="AR404">
        <v>34.867364000000002</v>
      </c>
      <c r="AS404">
        <v>-85.531935000000004</v>
      </c>
      <c r="AT404">
        <v>34.867972999999999</v>
      </c>
      <c r="AU404" t="s">
        <v>552</v>
      </c>
      <c r="AV404">
        <v>1</v>
      </c>
      <c r="AW404">
        <v>83</v>
      </c>
      <c r="AX404">
        <v>136</v>
      </c>
      <c r="AY404">
        <v>0</v>
      </c>
      <c r="AZ404">
        <v>50</v>
      </c>
      <c r="BA404">
        <v>5.74</v>
      </c>
      <c r="BB404">
        <v>5.08</v>
      </c>
      <c r="BC404">
        <v>932.1</v>
      </c>
      <c r="BD404">
        <v>898</v>
      </c>
      <c r="BE404">
        <v>875.7</v>
      </c>
      <c r="BF404">
        <v>45</v>
      </c>
      <c r="BG404">
        <v>46</v>
      </c>
      <c r="BH404">
        <v>0</v>
      </c>
      <c r="BI404" s="1">
        <v>44173</v>
      </c>
      <c r="BJ404" t="s">
        <v>154</v>
      </c>
      <c r="BK404">
        <v>2.2590000000000002E-3</v>
      </c>
      <c r="BL404">
        <v>15033</v>
      </c>
      <c r="BM404">
        <v>14673</v>
      </c>
      <c r="BN404" t="s">
        <v>552</v>
      </c>
      <c r="BO404" t="s">
        <v>554</v>
      </c>
      <c r="BP404">
        <v>1</v>
      </c>
      <c r="BQ404">
        <v>13600</v>
      </c>
      <c r="BR404">
        <v>6</v>
      </c>
      <c r="BS404">
        <v>1</v>
      </c>
      <c r="BT404">
        <v>2</v>
      </c>
      <c r="BU404">
        <v>1</v>
      </c>
      <c r="BV404">
        <v>1</v>
      </c>
      <c r="BW404">
        <v>2</v>
      </c>
      <c r="BX404">
        <v>0</v>
      </c>
      <c r="BY404">
        <v>4</v>
      </c>
      <c r="BZ404" t="s">
        <v>156</v>
      </c>
      <c r="CA404">
        <v>83</v>
      </c>
      <c r="CB404">
        <v>136</v>
      </c>
      <c r="CC404">
        <v>0</v>
      </c>
      <c r="CD404" t="s">
        <v>157</v>
      </c>
      <c r="CE404" t="s">
        <v>157</v>
      </c>
      <c r="CF404">
        <v>0</v>
      </c>
      <c r="CG404">
        <v>50</v>
      </c>
      <c r="CH404">
        <v>2740</v>
      </c>
      <c r="CI404" t="s">
        <v>158</v>
      </c>
      <c r="CJ404">
        <v>0</v>
      </c>
      <c r="CK404">
        <v>1.362822</v>
      </c>
      <c r="CL404">
        <v>14</v>
      </c>
      <c r="CM404" t="s">
        <v>159</v>
      </c>
      <c r="CN404">
        <v>2740</v>
      </c>
      <c r="CO404">
        <v>166084</v>
      </c>
      <c r="CP404">
        <v>2.98</v>
      </c>
      <c r="CQ404">
        <v>4.34</v>
      </c>
      <c r="CR404">
        <v>166084</v>
      </c>
      <c r="CS404">
        <v>0</v>
      </c>
      <c r="CT404">
        <v>7195.6992730000002</v>
      </c>
      <c r="CU404">
        <v>100</v>
      </c>
      <c r="CV404">
        <v>14705</v>
      </c>
      <c r="CW404">
        <v>4.3507999999999998E-2</v>
      </c>
      <c r="CX404">
        <v>0</v>
      </c>
      <c r="CY404">
        <v>2.2590000000000002E-3</v>
      </c>
      <c r="CZ404">
        <v>155</v>
      </c>
      <c r="DA404" t="s">
        <v>593</v>
      </c>
      <c r="DB404" t="s">
        <v>319</v>
      </c>
      <c r="DC404" t="s">
        <v>594</v>
      </c>
      <c r="DD404">
        <v>-85.539933000000005</v>
      </c>
      <c r="DE404">
        <v>34.864063999999999</v>
      </c>
      <c r="DF404">
        <v>34.864063999999999</v>
      </c>
      <c r="DG404">
        <v>-85.539933000000005</v>
      </c>
      <c r="DH404">
        <v>6.8009999999999998E-3</v>
      </c>
      <c r="DI404">
        <v>2.2590000000000002E-3</v>
      </c>
      <c r="DJ404">
        <v>61</v>
      </c>
      <c r="DK404">
        <v>8710</v>
      </c>
      <c r="DL404">
        <v>4</v>
      </c>
      <c r="DM404">
        <v>11000</v>
      </c>
      <c r="DN404">
        <v>4</v>
      </c>
      <c r="DO404">
        <v>10700</v>
      </c>
      <c r="DP404">
        <v>4</v>
      </c>
      <c r="DQ404">
        <v>9350</v>
      </c>
      <c r="DR404">
        <v>0</v>
      </c>
      <c r="DS404">
        <v>9070</v>
      </c>
      <c r="DT404">
        <v>5.8</v>
      </c>
      <c r="DU404">
        <v>10600</v>
      </c>
      <c r="DV404">
        <v>5.8</v>
      </c>
      <c r="DW404">
        <v>10100</v>
      </c>
      <c r="DX404">
        <v>5.8</v>
      </c>
      <c r="DY404">
        <v>9830</v>
      </c>
      <c r="DZ404">
        <v>5.8</v>
      </c>
      <c r="EA404">
        <v>9820</v>
      </c>
      <c r="EB404">
        <v>5.8</v>
      </c>
      <c r="EC404">
        <v>9100</v>
      </c>
      <c r="ED404">
        <v>5.8</v>
      </c>
      <c r="EE404">
        <v>1.2800000000000001E-3</v>
      </c>
    </row>
    <row r="405" spans="1:135" x14ac:dyDescent="0.3">
      <c r="A405">
        <v>403</v>
      </c>
      <c r="B405" t="s">
        <v>135</v>
      </c>
      <c r="C405">
        <v>353</v>
      </c>
      <c r="D405">
        <v>360</v>
      </c>
      <c r="E405" t="s">
        <v>135</v>
      </c>
      <c r="F405">
        <v>5155603</v>
      </c>
      <c r="G405" t="s">
        <v>557</v>
      </c>
      <c r="H405" s="1">
        <v>41629</v>
      </c>
      <c r="I405" t="s">
        <v>550</v>
      </c>
      <c r="J405" t="s">
        <v>551</v>
      </c>
      <c r="K405" t="s">
        <v>139</v>
      </c>
      <c r="L405" t="s">
        <v>140</v>
      </c>
      <c r="M405">
        <v>0</v>
      </c>
      <c r="N405">
        <v>0</v>
      </c>
      <c r="O405">
        <v>0</v>
      </c>
      <c r="P405" t="s">
        <v>235</v>
      </c>
      <c r="Q405" t="s">
        <v>170</v>
      </c>
      <c r="R405" t="s">
        <v>180</v>
      </c>
      <c r="S405" t="s">
        <v>158</v>
      </c>
      <c r="T405" t="s">
        <v>271</v>
      </c>
      <c r="U405">
        <v>2</v>
      </c>
      <c r="V405" t="s">
        <v>158</v>
      </c>
      <c r="W405" t="s">
        <v>617</v>
      </c>
      <c r="X405" t="s">
        <v>147</v>
      </c>
      <c r="Y405" t="s">
        <v>167</v>
      </c>
      <c r="Z405">
        <v>0</v>
      </c>
      <c r="AA405" t="s">
        <v>618</v>
      </c>
      <c r="AB405" t="s">
        <v>212</v>
      </c>
      <c r="AC405" t="s">
        <v>552</v>
      </c>
      <c r="AD405">
        <v>4.3543609999999999</v>
      </c>
      <c r="AE405">
        <v>34.867772000000002</v>
      </c>
      <c r="AF405">
        <v>-85.530332000000001</v>
      </c>
      <c r="AG405">
        <v>61</v>
      </c>
      <c r="AH405">
        <v>131</v>
      </c>
      <c r="AI405">
        <v>1608</v>
      </c>
      <c r="AJ405" t="s">
        <v>553</v>
      </c>
      <c r="AK405">
        <v>192</v>
      </c>
      <c r="AL405">
        <v>212</v>
      </c>
      <c r="AM405" t="s">
        <v>153</v>
      </c>
      <c r="AN405">
        <v>518.9</v>
      </c>
      <c r="AO405">
        <v>77.900000000000006</v>
      </c>
      <c r="AP405">
        <v>703.2</v>
      </c>
      <c r="AQ405">
        <v>-85.533986999999996</v>
      </c>
      <c r="AR405">
        <v>34.867364000000002</v>
      </c>
      <c r="AS405">
        <v>-85.531935000000004</v>
      </c>
      <c r="AT405">
        <v>34.867972999999999</v>
      </c>
      <c r="AU405" t="s">
        <v>552</v>
      </c>
      <c r="AV405">
        <v>1</v>
      </c>
      <c r="AW405">
        <v>83</v>
      </c>
      <c r="AX405">
        <v>136</v>
      </c>
      <c r="AY405">
        <v>0</v>
      </c>
      <c r="AZ405">
        <v>50</v>
      </c>
      <c r="BA405">
        <v>5.74</v>
      </c>
      <c r="BB405">
        <v>5.08</v>
      </c>
      <c r="BC405">
        <v>932.1</v>
      </c>
      <c r="BD405">
        <v>898</v>
      </c>
      <c r="BE405">
        <v>875.7</v>
      </c>
      <c r="BF405">
        <v>45</v>
      </c>
      <c r="BG405">
        <v>46</v>
      </c>
      <c r="BH405">
        <v>0</v>
      </c>
      <c r="BI405" s="1">
        <v>44173</v>
      </c>
      <c r="BJ405" t="s">
        <v>154</v>
      </c>
      <c r="BK405">
        <v>2.2590000000000002E-3</v>
      </c>
      <c r="BL405">
        <v>15033</v>
      </c>
      <c r="BM405">
        <v>14673</v>
      </c>
      <c r="BN405" t="s">
        <v>552</v>
      </c>
      <c r="BO405" t="s">
        <v>554</v>
      </c>
      <c r="BP405">
        <v>1</v>
      </c>
      <c r="BQ405">
        <v>13600</v>
      </c>
      <c r="BR405">
        <v>6</v>
      </c>
      <c r="BS405">
        <v>1</v>
      </c>
      <c r="BT405">
        <v>2</v>
      </c>
      <c r="BU405">
        <v>1</v>
      </c>
      <c r="BV405">
        <v>1</v>
      </c>
      <c r="BW405">
        <v>2</v>
      </c>
      <c r="BX405">
        <v>0</v>
      </c>
      <c r="BY405">
        <v>4</v>
      </c>
      <c r="BZ405" t="s">
        <v>156</v>
      </c>
      <c r="CA405">
        <v>83</v>
      </c>
      <c r="CB405">
        <v>136</v>
      </c>
      <c r="CC405">
        <v>0</v>
      </c>
      <c r="CD405" t="s">
        <v>157</v>
      </c>
      <c r="CE405" t="s">
        <v>157</v>
      </c>
      <c r="CF405">
        <v>0</v>
      </c>
      <c r="CG405">
        <v>50</v>
      </c>
      <c r="CH405">
        <v>2740</v>
      </c>
      <c r="CI405" t="s">
        <v>158</v>
      </c>
      <c r="CJ405">
        <v>0</v>
      </c>
      <c r="CK405">
        <v>1.362822</v>
      </c>
      <c r="CL405">
        <v>14</v>
      </c>
      <c r="CM405" t="s">
        <v>159</v>
      </c>
      <c r="CN405">
        <v>2740</v>
      </c>
      <c r="CO405">
        <v>166084</v>
      </c>
      <c r="CP405">
        <v>2.98</v>
      </c>
      <c r="CQ405">
        <v>4.34</v>
      </c>
      <c r="CR405">
        <v>166084</v>
      </c>
      <c r="CS405">
        <v>0</v>
      </c>
      <c r="CT405">
        <v>7195.6992730000002</v>
      </c>
      <c r="CU405">
        <v>100</v>
      </c>
      <c r="CV405">
        <v>14705</v>
      </c>
      <c r="CW405">
        <v>4.3507999999999998E-2</v>
      </c>
      <c r="CX405">
        <v>0</v>
      </c>
      <c r="CY405">
        <v>2.2590000000000002E-3</v>
      </c>
      <c r="CZ405">
        <v>155</v>
      </c>
      <c r="DA405" t="s">
        <v>593</v>
      </c>
      <c r="DB405" t="s">
        <v>319</v>
      </c>
      <c r="DC405" t="s">
        <v>594</v>
      </c>
      <c r="DD405">
        <v>-85.539933000000005</v>
      </c>
      <c r="DE405">
        <v>34.864063999999999</v>
      </c>
      <c r="DF405">
        <v>34.864063999999999</v>
      </c>
      <c r="DG405">
        <v>-85.539933000000005</v>
      </c>
      <c r="DH405">
        <v>6.8009999999999998E-3</v>
      </c>
      <c r="DI405">
        <v>2.2590000000000002E-3</v>
      </c>
      <c r="DJ405">
        <v>61</v>
      </c>
      <c r="DK405">
        <v>8710</v>
      </c>
      <c r="DL405">
        <v>4</v>
      </c>
      <c r="DM405">
        <v>11000</v>
      </c>
      <c r="DN405">
        <v>4</v>
      </c>
      <c r="DO405">
        <v>10700</v>
      </c>
      <c r="DP405">
        <v>4</v>
      </c>
      <c r="DQ405">
        <v>9350</v>
      </c>
      <c r="DR405">
        <v>0</v>
      </c>
      <c r="DS405">
        <v>9070</v>
      </c>
      <c r="DT405">
        <v>5.8</v>
      </c>
      <c r="DU405">
        <v>10600</v>
      </c>
      <c r="DV405">
        <v>5.8</v>
      </c>
      <c r="DW405">
        <v>10100</v>
      </c>
      <c r="DX405">
        <v>5.8</v>
      </c>
      <c r="DY405">
        <v>9830</v>
      </c>
      <c r="DZ405">
        <v>5.8</v>
      </c>
      <c r="EA405">
        <v>9820</v>
      </c>
      <c r="EB405">
        <v>5.8</v>
      </c>
      <c r="EC405">
        <v>9100</v>
      </c>
      <c r="ED405">
        <v>5.8</v>
      </c>
      <c r="EE405">
        <v>1.6149999999999999E-3</v>
      </c>
    </row>
    <row r="406" spans="1:135" x14ac:dyDescent="0.3">
      <c r="A406">
        <v>404</v>
      </c>
      <c r="B406" t="s">
        <v>135</v>
      </c>
      <c r="C406">
        <v>354</v>
      </c>
      <c r="D406">
        <v>368</v>
      </c>
      <c r="E406" t="s">
        <v>135</v>
      </c>
      <c r="F406">
        <v>5155620</v>
      </c>
      <c r="G406" t="s">
        <v>557</v>
      </c>
      <c r="H406" s="1">
        <v>41572</v>
      </c>
      <c r="I406" t="s">
        <v>550</v>
      </c>
      <c r="J406" t="s">
        <v>551</v>
      </c>
      <c r="K406" t="s">
        <v>139</v>
      </c>
      <c r="L406" t="s">
        <v>140</v>
      </c>
      <c r="M406">
        <v>0</v>
      </c>
      <c r="N406">
        <v>0</v>
      </c>
      <c r="O406">
        <v>0</v>
      </c>
      <c r="P406" t="s">
        <v>271</v>
      </c>
      <c r="Q406" t="s">
        <v>271</v>
      </c>
      <c r="R406" t="s">
        <v>271</v>
      </c>
      <c r="S406" t="s">
        <v>158</v>
      </c>
      <c r="T406" t="s">
        <v>271</v>
      </c>
      <c r="U406">
        <v>1</v>
      </c>
      <c r="V406" t="s">
        <v>158</v>
      </c>
      <c r="W406" t="s">
        <v>523</v>
      </c>
      <c r="X406" t="s">
        <v>271</v>
      </c>
      <c r="Y406" t="s">
        <v>271</v>
      </c>
      <c r="Z406">
        <v>60</v>
      </c>
      <c r="AA406" t="s">
        <v>149</v>
      </c>
      <c r="AB406" t="s">
        <v>188</v>
      </c>
      <c r="AC406" t="s">
        <v>552</v>
      </c>
      <c r="AD406">
        <v>4.3543609999999999</v>
      </c>
      <c r="AE406">
        <v>34.867772000000002</v>
      </c>
      <c r="AF406">
        <v>-85.530332000000001</v>
      </c>
      <c r="AG406">
        <v>61</v>
      </c>
      <c r="AH406">
        <v>131</v>
      </c>
      <c r="AI406">
        <v>1608</v>
      </c>
      <c r="AJ406" t="s">
        <v>553</v>
      </c>
      <c r="AK406">
        <v>192</v>
      </c>
      <c r="AL406">
        <v>212</v>
      </c>
      <c r="AM406" t="s">
        <v>153</v>
      </c>
      <c r="AN406">
        <v>518.9</v>
      </c>
      <c r="AO406">
        <v>77.900000000000006</v>
      </c>
      <c r="AP406">
        <v>703.2</v>
      </c>
      <c r="AQ406">
        <v>-85.533986999999996</v>
      </c>
      <c r="AR406">
        <v>34.867364000000002</v>
      </c>
      <c r="AS406">
        <v>-85.531935000000004</v>
      </c>
      <c r="AT406">
        <v>34.867972999999999</v>
      </c>
      <c r="AU406" t="s">
        <v>552</v>
      </c>
      <c r="AV406">
        <v>1</v>
      </c>
      <c r="AW406">
        <v>83</v>
      </c>
      <c r="AX406">
        <v>136</v>
      </c>
      <c r="AY406">
        <v>0</v>
      </c>
      <c r="AZ406">
        <v>50</v>
      </c>
      <c r="BA406">
        <v>5.74</v>
      </c>
      <c r="BB406">
        <v>5.08</v>
      </c>
      <c r="BC406">
        <v>932.1</v>
      </c>
      <c r="BD406">
        <v>898</v>
      </c>
      <c r="BE406">
        <v>875.7</v>
      </c>
      <c r="BF406">
        <v>45</v>
      </c>
      <c r="BG406">
        <v>46</v>
      </c>
      <c r="BH406">
        <v>0</v>
      </c>
      <c r="BI406" s="1">
        <v>44173</v>
      </c>
      <c r="BJ406" t="s">
        <v>154</v>
      </c>
      <c r="BK406">
        <v>2.2590000000000002E-3</v>
      </c>
      <c r="BL406">
        <v>15033</v>
      </c>
      <c r="BM406">
        <v>14673</v>
      </c>
      <c r="BN406" t="s">
        <v>552</v>
      </c>
      <c r="BO406" t="s">
        <v>554</v>
      </c>
      <c r="BP406">
        <v>1</v>
      </c>
      <c r="BQ406">
        <v>13600</v>
      </c>
      <c r="BR406">
        <v>6</v>
      </c>
      <c r="BS406">
        <v>1</v>
      </c>
      <c r="BT406">
        <v>2</v>
      </c>
      <c r="BU406">
        <v>1</v>
      </c>
      <c r="BV406">
        <v>1</v>
      </c>
      <c r="BW406">
        <v>2</v>
      </c>
      <c r="BX406">
        <v>0</v>
      </c>
      <c r="BY406">
        <v>4</v>
      </c>
      <c r="BZ406" t="s">
        <v>156</v>
      </c>
      <c r="CA406">
        <v>83</v>
      </c>
      <c r="CB406">
        <v>136</v>
      </c>
      <c r="CC406">
        <v>0</v>
      </c>
      <c r="CD406" t="s">
        <v>157</v>
      </c>
      <c r="CE406" t="s">
        <v>157</v>
      </c>
      <c r="CF406">
        <v>0</v>
      </c>
      <c r="CG406">
        <v>50</v>
      </c>
      <c r="CH406">
        <v>2740</v>
      </c>
      <c r="CI406" t="s">
        <v>158</v>
      </c>
      <c r="CJ406">
        <v>0</v>
      </c>
      <c r="CK406">
        <v>1.362822</v>
      </c>
      <c r="CL406">
        <v>14</v>
      </c>
      <c r="CM406" t="s">
        <v>159</v>
      </c>
      <c r="CN406">
        <v>2740</v>
      </c>
      <c r="CO406">
        <v>166084</v>
      </c>
      <c r="CP406">
        <v>2.98</v>
      </c>
      <c r="CQ406">
        <v>4.34</v>
      </c>
      <c r="CR406">
        <v>166084</v>
      </c>
      <c r="CS406">
        <v>0</v>
      </c>
      <c r="CT406">
        <v>7195.6992730000002</v>
      </c>
      <c r="CU406">
        <v>100</v>
      </c>
      <c r="CV406">
        <v>14705</v>
      </c>
      <c r="CW406">
        <v>4.3507999999999998E-2</v>
      </c>
      <c r="CX406">
        <v>0</v>
      </c>
      <c r="CY406">
        <v>2.2590000000000002E-3</v>
      </c>
      <c r="CZ406">
        <v>155</v>
      </c>
      <c r="DA406" t="s">
        <v>593</v>
      </c>
      <c r="DB406" t="s">
        <v>319</v>
      </c>
      <c r="DC406" t="s">
        <v>594</v>
      </c>
      <c r="DD406">
        <v>-85.539933000000005</v>
      </c>
      <c r="DE406">
        <v>34.864063999999999</v>
      </c>
      <c r="DF406">
        <v>34.864063999999999</v>
      </c>
      <c r="DG406">
        <v>-85.539933000000005</v>
      </c>
      <c r="DH406">
        <v>6.8009999999999998E-3</v>
      </c>
      <c r="DI406">
        <v>2.2590000000000002E-3</v>
      </c>
      <c r="DJ406">
        <v>61</v>
      </c>
      <c r="DK406">
        <v>8710</v>
      </c>
      <c r="DL406">
        <v>4</v>
      </c>
      <c r="DM406">
        <v>11000</v>
      </c>
      <c r="DN406">
        <v>4</v>
      </c>
      <c r="DO406">
        <v>10700</v>
      </c>
      <c r="DP406">
        <v>4</v>
      </c>
      <c r="DQ406">
        <v>9350</v>
      </c>
      <c r="DR406">
        <v>0</v>
      </c>
      <c r="DS406">
        <v>9070</v>
      </c>
      <c r="DT406">
        <v>5.8</v>
      </c>
      <c r="DU406">
        <v>10600</v>
      </c>
      <c r="DV406">
        <v>5.8</v>
      </c>
      <c r="DW406">
        <v>10100</v>
      </c>
      <c r="DX406">
        <v>5.8</v>
      </c>
      <c r="DY406">
        <v>9830</v>
      </c>
      <c r="DZ406">
        <v>5.8</v>
      </c>
      <c r="EA406">
        <v>9820</v>
      </c>
      <c r="EB406">
        <v>5.8</v>
      </c>
      <c r="EC406">
        <v>9100</v>
      </c>
      <c r="ED406">
        <v>5.8</v>
      </c>
      <c r="EE406">
        <v>1.6149999999999999E-3</v>
      </c>
    </row>
    <row r="407" spans="1:135" x14ac:dyDescent="0.3">
      <c r="A407">
        <v>405</v>
      </c>
      <c r="B407" t="s">
        <v>135</v>
      </c>
      <c r="C407">
        <v>355</v>
      </c>
      <c r="D407">
        <v>377</v>
      </c>
      <c r="E407" t="s">
        <v>135</v>
      </c>
      <c r="F407">
        <v>5155632</v>
      </c>
      <c r="G407" t="s">
        <v>557</v>
      </c>
      <c r="H407" s="1">
        <v>41503</v>
      </c>
      <c r="I407" t="s">
        <v>550</v>
      </c>
      <c r="J407" t="s">
        <v>551</v>
      </c>
      <c r="K407" t="s">
        <v>139</v>
      </c>
      <c r="L407" t="s">
        <v>140</v>
      </c>
      <c r="M407">
        <v>0</v>
      </c>
      <c r="N407">
        <v>0</v>
      </c>
      <c r="O407">
        <v>0</v>
      </c>
      <c r="P407" t="s">
        <v>271</v>
      </c>
      <c r="Q407" t="s">
        <v>271</v>
      </c>
      <c r="R407" t="s">
        <v>271</v>
      </c>
      <c r="S407" t="s">
        <v>158</v>
      </c>
      <c r="T407" t="s">
        <v>271</v>
      </c>
      <c r="U407">
        <v>2</v>
      </c>
      <c r="V407" t="s">
        <v>158</v>
      </c>
      <c r="W407" t="s">
        <v>617</v>
      </c>
      <c r="X407" t="s">
        <v>271</v>
      </c>
      <c r="Y407" t="s">
        <v>271</v>
      </c>
      <c r="Z407">
        <v>0</v>
      </c>
      <c r="AA407" t="s">
        <v>158</v>
      </c>
      <c r="AB407" t="s">
        <v>212</v>
      </c>
      <c r="AC407" t="s">
        <v>552</v>
      </c>
      <c r="AD407">
        <v>4.3673970000000004</v>
      </c>
      <c r="AE407">
        <v>34.867744999999999</v>
      </c>
      <c r="AF407">
        <v>-85.530118000000002</v>
      </c>
      <c r="AG407">
        <v>61</v>
      </c>
      <c r="AH407">
        <v>131</v>
      </c>
      <c r="AI407">
        <v>1608</v>
      </c>
      <c r="AJ407" t="s">
        <v>553</v>
      </c>
      <c r="AK407">
        <v>192</v>
      </c>
      <c r="AL407">
        <v>212</v>
      </c>
      <c r="AM407" t="s">
        <v>153</v>
      </c>
      <c r="AN407">
        <v>518.9</v>
      </c>
      <c r="AO407">
        <v>77.900000000000006</v>
      </c>
      <c r="AP407">
        <v>703.2</v>
      </c>
      <c r="AQ407">
        <v>-85.533986999999996</v>
      </c>
      <c r="AR407">
        <v>34.867364000000002</v>
      </c>
      <c r="AS407">
        <v>-85.531935000000004</v>
      </c>
      <c r="AT407">
        <v>34.867972999999999</v>
      </c>
      <c r="AU407" t="s">
        <v>552</v>
      </c>
      <c r="AV407">
        <v>1</v>
      </c>
      <c r="AW407">
        <v>83</v>
      </c>
      <c r="AX407">
        <v>136</v>
      </c>
      <c r="AY407">
        <v>0</v>
      </c>
      <c r="AZ407">
        <v>50</v>
      </c>
      <c r="BA407">
        <v>5.74</v>
      </c>
      <c r="BB407">
        <v>5.08</v>
      </c>
      <c r="BC407">
        <v>932.1</v>
      </c>
      <c r="BD407">
        <v>898</v>
      </c>
      <c r="BE407">
        <v>875.7</v>
      </c>
      <c r="BF407">
        <v>45</v>
      </c>
      <c r="BG407">
        <v>46</v>
      </c>
      <c r="BH407">
        <v>0</v>
      </c>
      <c r="BI407" s="1">
        <v>44173</v>
      </c>
      <c r="BJ407" t="s">
        <v>154</v>
      </c>
      <c r="BK407">
        <v>2.2590000000000002E-3</v>
      </c>
      <c r="BL407">
        <v>15033</v>
      </c>
      <c r="BM407">
        <v>14673</v>
      </c>
      <c r="BN407" t="s">
        <v>552</v>
      </c>
      <c r="BO407" t="s">
        <v>554</v>
      </c>
      <c r="BP407">
        <v>1</v>
      </c>
      <c r="BQ407">
        <v>13600</v>
      </c>
      <c r="BR407">
        <v>6</v>
      </c>
      <c r="BS407">
        <v>1</v>
      </c>
      <c r="BT407">
        <v>2</v>
      </c>
      <c r="BU407">
        <v>1</v>
      </c>
      <c r="BV407">
        <v>1</v>
      </c>
      <c r="BW407">
        <v>2</v>
      </c>
      <c r="BX407">
        <v>0</v>
      </c>
      <c r="BY407">
        <v>4</v>
      </c>
      <c r="BZ407" t="s">
        <v>156</v>
      </c>
      <c r="CA407">
        <v>83</v>
      </c>
      <c r="CB407">
        <v>136</v>
      </c>
      <c r="CC407">
        <v>0</v>
      </c>
      <c r="CD407" t="s">
        <v>157</v>
      </c>
      <c r="CE407" t="s">
        <v>157</v>
      </c>
      <c r="CF407">
        <v>0</v>
      </c>
      <c r="CG407">
        <v>50</v>
      </c>
      <c r="CH407">
        <v>2740</v>
      </c>
      <c r="CI407" t="s">
        <v>158</v>
      </c>
      <c r="CJ407">
        <v>0</v>
      </c>
      <c r="CK407">
        <v>1.362822</v>
      </c>
      <c r="CL407">
        <v>14</v>
      </c>
      <c r="CM407" t="s">
        <v>159</v>
      </c>
      <c r="CN407">
        <v>2740</v>
      </c>
      <c r="CO407">
        <v>166084</v>
      </c>
      <c r="CP407">
        <v>2.98</v>
      </c>
      <c r="CQ407">
        <v>4.34</v>
      </c>
      <c r="CR407">
        <v>166084</v>
      </c>
      <c r="CS407">
        <v>0</v>
      </c>
      <c r="CT407">
        <v>7195.6992730000002</v>
      </c>
      <c r="CU407">
        <v>100</v>
      </c>
      <c r="CV407">
        <v>14705</v>
      </c>
      <c r="CW407">
        <v>4.3507999999999998E-2</v>
      </c>
      <c r="CX407">
        <v>0</v>
      </c>
      <c r="CY407">
        <v>2.2590000000000002E-3</v>
      </c>
      <c r="CZ407">
        <v>155</v>
      </c>
      <c r="DA407" t="s">
        <v>593</v>
      </c>
      <c r="DB407" t="s">
        <v>319</v>
      </c>
      <c r="DC407" t="s">
        <v>594</v>
      </c>
      <c r="DD407">
        <v>-85.539933000000005</v>
      </c>
      <c r="DE407">
        <v>34.864063999999999</v>
      </c>
      <c r="DF407">
        <v>34.864063999999999</v>
      </c>
      <c r="DG407">
        <v>-85.539933000000005</v>
      </c>
      <c r="DH407">
        <v>6.8009999999999998E-3</v>
      </c>
      <c r="DI407">
        <v>2.2590000000000002E-3</v>
      </c>
      <c r="DJ407">
        <v>61</v>
      </c>
      <c r="DK407">
        <v>8710</v>
      </c>
      <c r="DL407">
        <v>4</v>
      </c>
      <c r="DM407">
        <v>11000</v>
      </c>
      <c r="DN407">
        <v>4</v>
      </c>
      <c r="DO407">
        <v>10700</v>
      </c>
      <c r="DP407">
        <v>4</v>
      </c>
      <c r="DQ407">
        <v>9350</v>
      </c>
      <c r="DR407">
        <v>0</v>
      </c>
      <c r="DS407">
        <v>9070</v>
      </c>
      <c r="DT407">
        <v>5.8</v>
      </c>
      <c r="DU407">
        <v>10600</v>
      </c>
      <c r="DV407">
        <v>5.8</v>
      </c>
      <c r="DW407">
        <v>10100</v>
      </c>
      <c r="DX407">
        <v>5.8</v>
      </c>
      <c r="DY407">
        <v>9830</v>
      </c>
      <c r="DZ407">
        <v>5.8</v>
      </c>
      <c r="EA407">
        <v>9820</v>
      </c>
      <c r="EB407">
        <v>5.8</v>
      </c>
      <c r="EC407">
        <v>9100</v>
      </c>
      <c r="ED407">
        <v>5.8</v>
      </c>
      <c r="EE407">
        <v>1.8309999999999999E-3</v>
      </c>
    </row>
    <row r="408" spans="1:135" x14ac:dyDescent="0.3">
      <c r="A408">
        <v>406</v>
      </c>
      <c r="B408" t="s">
        <v>135</v>
      </c>
      <c r="C408">
        <v>358</v>
      </c>
      <c r="D408">
        <v>338</v>
      </c>
      <c r="E408" t="s">
        <v>135</v>
      </c>
      <c r="F408">
        <v>5155778</v>
      </c>
      <c r="G408" t="s">
        <v>557</v>
      </c>
      <c r="H408" s="1">
        <v>41857</v>
      </c>
      <c r="I408" t="s">
        <v>550</v>
      </c>
      <c r="J408" t="s">
        <v>551</v>
      </c>
      <c r="K408" t="s">
        <v>602</v>
      </c>
      <c r="L408" t="s">
        <v>140</v>
      </c>
      <c r="M408">
        <v>0</v>
      </c>
      <c r="N408">
        <v>0</v>
      </c>
      <c r="O408">
        <v>0</v>
      </c>
      <c r="P408" t="s">
        <v>235</v>
      </c>
      <c r="Q408" t="s">
        <v>170</v>
      </c>
      <c r="R408" t="s">
        <v>201</v>
      </c>
      <c r="S408" t="s">
        <v>201</v>
      </c>
      <c r="T408" t="s">
        <v>164</v>
      </c>
      <c r="U408">
        <v>1</v>
      </c>
      <c r="V408" t="s">
        <v>227</v>
      </c>
      <c r="W408" t="s">
        <v>166</v>
      </c>
      <c r="X408" t="s">
        <v>178</v>
      </c>
      <c r="Y408" t="s">
        <v>148</v>
      </c>
      <c r="Z408">
        <v>54</v>
      </c>
      <c r="AA408" t="s">
        <v>175</v>
      </c>
      <c r="AB408" t="s">
        <v>168</v>
      </c>
      <c r="AC408" t="s">
        <v>552</v>
      </c>
      <c r="AD408">
        <v>4.3599670000000001</v>
      </c>
      <c r="AE408">
        <v>34.867761000000002</v>
      </c>
      <c r="AF408">
        <v>-85.530240000000006</v>
      </c>
      <c r="AG408">
        <v>61</v>
      </c>
      <c r="AH408">
        <v>131</v>
      </c>
      <c r="AI408">
        <v>1608</v>
      </c>
      <c r="AJ408" t="s">
        <v>553</v>
      </c>
      <c r="AK408">
        <v>192</v>
      </c>
      <c r="AL408">
        <v>212</v>
      </c>
      <c r="AM408" t="s">
        <v>153</v>
      </c>
      <c r="AN408">
        <v>518.9</v>
      </c>
      <c r="AO408">
        <v>77.900000000000006</v>
      </c>
      <c r="AP408">
        <v>703.2</v>
      </c>
      <c r="AQ408">
        <v>-85.533986999999996</v>
      </c>
      <c r="AR408">
        <v>34.867364000000002</v>
      </c>
      <c r="AS408">
        <v>-85.531935000000004</v>
      </c>
      <c r="AT408">
        <v>34.867972999999999</v>
      </c>
      <c r="AU408" t="s">
        <v>552</v>
      </c>
      <c r="AV408">
        <v>1</v>
      </c>
      <c r="AW408">
        <v>83</v>
      </c>
      <c r="AX408">
        <v>136</v>
      </c>
      <c r="AY408">
        <v>0</v>
      </c>
      <c r="AZ408">
        <v>50</v>
      </c>
      <c r="BA408">
        <v>5.74</v>
      </c>
      <c r="BB408">
        <v>5.08</v>
      </c>
      <c r="BC408">
        <v>932.1</v>
      </c>
      <c r="BD408">
        <v>898</v>
      </c>
      <c r="BE408">
        <v>875.7</v>
      </c>
      <c r="BF408">
        <v>45</v>
      </c>
      <c r="BG408">
        <v>46</v>
      </c>
      <c r="BH408">
        <v>0</v>
      </c>
      <c r="BI408" s="1">
        <v>44173</v>
      </c>
      <c r="BJ408" t="s">
        <v>154</v>
      </c>
      <c r="BK408">
        <v>2.2590000000000002E-3</v>
      </c>
      <c r="BL408">
        <v>15033</v>
      </c>
      <c r="BM408">
        <v>14673</v>
      </c>
      <c r="BN408" t="s">
        <v>552</v>
      </c>
      <c r="BO408" t="s">
        <v>554</v>
      </c>
      <c r="BP408">
        <v>1</v>
      </c>
      <c r="BQ408">
        <v>13600</v>
      </c>
      <c r="BR408">
        <v>6</v>
      </c>
      <c r="BS408">
        <v>1</v>
      </c>
      <c r="BT408">
        <v>2</v>
      </c>
      <c r="BU408">
        <v>1</v>
      </c>
      <c r="BV408">
        <v>1</v>
      </c>
      <c r="BW408">
        <v>2</v>
      </c>
      <c r="BX408">
        <v>0</v>
      </c>
      <c r="BY408">
        <v>4</v>
      </c>
      <c r="BZ408" t="s">
        <v>156</v>
      </c>
      <c r="CA408">
        <v>83</v>
      </c>
      <c r="CB408">
        <v>136</v>
      </c>
      <c r="CC408">
        <v>0</v>
      </c>
      <c r="CD408" t="s">
        <v>157</v>
      </c>
      <c r="CE408" t="s">
        <v>157</v>
      </c>
      <c r="CF408">
        <v>0</v>
      </c>
      <c r="CG408">
        <v>50</v>
      </c>
      <c r="CH408">
        <v>2740</v>
      </c>
      <c r="CI408" t="s">
        <v>158</v>
      </c>
      <c r="CJ408">
        <v>0</v>
      </c>
      <c r="CK408">
        <v>1.362822</v>
      </c>
      <c r="CL408">
        <v>14</v>
      </c>
      <c r="CM408" t="s">
        <v>159</v>
      </c>
      <c r="CN408">
        <v>2740</v>
      </c>
      <c r="CO408">
        <v>166084</v>
      </c>
      <c r="CP408">
        <v>2.98</v>
      </c>
      <c r="CQ408">
        <v>4.34</v>
      </c>
      <c r="CR408">
        <v>166084</v>
      </c>
      <c r="CS408">
        <v>0</v>
      </c>
      <c r="CT408">
        <v>7195.6992730000002</v>
      </c>
      <c r="CU408">
        <v>100</v>
      </c>
      <c r="CV408">
        <v>14705</v>
      </c>
      <c r="CW408">
        <v>4.3507999999999998E-2</v>
      </c>
      <c r="CX408">
        <v>0</v>
      </c>
      <c r="CY408">
        <v>2.2590000000000002E-3</v>
      </c>
      <c r="CZ408">
        <v>155</v>
      </c>
      <c r="DA408" t="s">
        <v>593</v>
      </c>
      <c r="DB408" t="s">
        <v>319</v>
      </c>
      <c r="DC408" t="s">
        <v>594</v>
      </c>
      <c r="DD408">
        <v>-85.539933000000005</v>
      </c>
      <c r="DE408">
        <v>34.864063999999999</v>
      </c>
      <c r="DF408">
        <v>34.864063999999999</v>
      </c>
      <c r="DG408">
        <v>-85.539933000000005</v>
      </c>
      <c r="DH408">
        <v>6.8009999999999998E-3</v>
      </c>
      <c r="DI408">
        <v>2.2590000000000002E-3</v>
      </c>
      <c r="DJ408">
        <v>61</v>
      </c>
      <c r="DK408">
        <v>8710</v>
      </c>
      <c r="DL408">
        <v>4</v>
      </c>
      <c r="DM408">
        <v>11000</v>
      </c>
      <c r="DN408">
        <v>4</v>
      </c>
      <c r="DO408">
        <v>10700</v>
      </c>
      <c r="DP408">
        <v>4</v>
      </c>
      <c r="DQ408">
        <v>9350</v>
      </c>
      <c r="DR408">
        <v>0</v>
      </c>
      <c r="DS408">
        <v>9070</v>
      </c>
      <c r="DT408">
        <v>5.8</v>
      </c>
      <c r="DU408">
        <v>10600</v>
      </c>
      <c r="DV408">
        <v>5.8</v>
      </c>
      <c r="DW408">
        <v>10100</v>
      </c>
      <c r="DX408">
        <v>5.8</v>
      </c>
      <c r="DY408">
        <v>9830</v>
      </c>
      <c r="DZ408">
        <v>5.8</v>
      </c>
      <c r="EA408">
        <v>9820</v>
      </c>
      <c r="EB408">
        <v>5.8</v>
      </c>
      <c r="EC408">
        <v>9100</v>
      </c>
      <c r="ED408">
        <v>5.8</v>
      </c>
      <c r="EE408">
        <v>1.7080000000000001E-3</v>
      </c>
    </row>
    <row r="409" spans="1:135" x14ac:dyDescent="0.3">
      <c r="A409">
        <v>407</v>
      </c>
      <c r="B409" t="s">
        <v>135</v>
      </c>
      <c r="C409">
        <v>407</v>
      </c>
      <c r="D409">
        <v>166</v>
      </c>
      <c r="E409" t="s">
        <v>135</v>
      </c>
      <c r="F409">
        <v>6264875</v>
      </c>
      <c r="G409" t="s">
        <v>136</v>
      </c>
      <c r="H409" s="1">
        <v>42888</v>
      </c>
      <c r="I409" t="s">
        <v>550</v>
      </c>
      <c r="J409" t="s">
        <v>551</v>
      </c>
      <c r="K409" t="s">
        <v>602</v>
      </c>
      <c r="L409" t="s">
        <v>218</v>
      </c>
      <c r="M409">
        <v>0</v>
      </c>
      <c r="N409">
        <v>0</v>
      </c>
      <c r="O409">
        <v>3</v>
      </c>
      <c r="P409" t="s">
        <v>235</v>
      </c>
      <c r="Q409" t="s">
        <v>249</v>
      </c>
      <c r="R409" t="s">
        <v>284</v>
      </c>
      <c r="S409" t="s">
        <v>284</v>
      </c>
      <c r="T409" t="s">
        <v>285</v>
      </c>
      <c r="U409">
        <v>3</v>
      </c>
      <c r="V409" t="s">
        <v>394</v>
      </c>
      <c r="W409" t="s">
        <v>472</v>
      </c>
      <c r="X409" t="s">
        <v>147</v>
      </c>
      <c r="Y409" t="s">
        <v>148</v>
      </c>
      <c r="Z409">
        <v>0</v>
      </c>
      <c r="AA409" t="s">
        <v>288</v>
      </c>
      <c r="AB409" t="s">
        <v>619</v>
      </c>
      <c r="AC409" t="s">
        <v>552</v>
      </c>
      <c r="AD409">
        <v>4.327839</v>
      </c>
      <c r="AE409">
        <v>34.867829</v>
      </c>
      <c r="AF409">
        <v>-85.530789999999996</v>
      </c>
      <c r="AG409">
        <v>61</v>
      </c>
      <c r="AH409">
        <v>131</v>
      </c>
      <c r="AI409">
        <v>1608</v>
      </c>
      <c r="AJ409" t="s">
        <v>553</v>
      </c>
      <c r="AK409">
        <v>192</v>
      </c>
      <c r="AL409">
        <v>212</v>
      </c>
      <c r="AM409" t="s">
        <v>153</v>
      </c>
      <c r="AN409">
        <v>518.9</v>
      </c>
      <c r="AO409">
        <v>77.900000000000006</v>
      </c>
      <c r="AP409">
        <v>703.2</v>
      </c>
      <c r="AQ409">
        <v>-85.533986999999996</v>
      </c>
      <c r="AR409">
        <v>34.867364000000002</v>
      </c>
      <c r="AS409">
        <v>-85.531935000000004</v>
      </c>
      <c r="AT409">
        <v>34.867972999999999</v>
      </c>
      <c r="AU409" t="s">
        <v>552</v>
      </c>
      <c r="AV409">
        <v>1</v>
      </c>
      <c r="AW409">
        <v>83</v>
      </c>
      <c r="AX409">
        <v>136</v>
      </c>
      <c r="AY409">
        <v>0</v>
      </c>
      <c r="AZ409">
        <v>50</v>
      </c>
      <c r="BA409">
        <v>5.74</v>
      </c>
      <c r="BB409">
        <v>5.08</v>
      </c>
      <c r="BC409">
        <v>932.1</v>
      </c>
      <c r="BD409">
        <v>898</v>
      </c>
      <c r="BE409">
        <v>875.7</v>
      </c>
      <c r="BF409">
        <v>45</v>
      </c>
      <c r="BG409">
        <v>46</v>
      </c>
      <c r="BH409">
        <v>0</v>
      </c>
      <c r="BI409" s="1">
        <v>44173</v>
      </c>
      <c r="BJ409" t="s">
        <v>154</v>
      </c>
      <c r="BK409">
        <v>2.2590000000000002E-3</v>
      </c>
      <c r="BL409">
        <v>15033</v>
      </c>
      <c r="BM409">
        <v>14673</v>
      </c>
      <c r="BN409" t="s">
        <v>552</v>
      </c>
      <c r="BO409" t="s">
        <v>554</v>
      </c>
      <c r="BP409">
        <v>1</v>
      </c>
      <c r="BQ409">
        <v>13600</v>
      </c>
      <c r="BR409">
        <v>6</v>
      </c>
      <c r="BS409">
        <v>1</v>
      </c>
      <c r="BT409">
        <v>2</v>
      </c>
      <c r="BU409">
        <v>1</v>
      </c>
      <c r="BV409">
        <v>1</v>
      </c>
      <c r="BW409">
        <v>2</v>
      </c>
      <c r="BX409">
        <v>0</v>
      </c>
      <c r="BY409">
        <v>4</v>
      </c>
      <c r="BZ409" t="s">
        <v>156</v>
      </c>
      <c r="CA409">
        <v>83</v>
      </c>
      <c r="CB409">
        <v>136</v>
      </c>
      <c r="CC409">
        <v>0</v>
      </c>
      <c r="CD409" t="s">
        <v>157</v>
      </c>
      <c r="CE409" t="s">
        <v>157</v>
      </c>
      <c r="CF409">
        <v>0</v>
      </c>
      <c r="CG409">
        <v>50</v>
      </c>
      <c r="CH409">
        <v>2740</v>
      </c>
      <c r="CI409" t="s">
        <v>158</v>
      </c>
      <c r="CJ409">
        <v>0</v>
      </c>
      <c r="CK409">
        <v>1.362822</v>
      </c>
      <c r="CL409">
        <v>14</v>
      </c>
      <c r="CM409" t="s">
        <v>159</v>
      </c>
      <c r="CN409">
        <v>2740</v>
      </c>
      <c r="CO409">
        <v>166084</v>
      </c>
      <c r="CP409">
        <v>2.98</v>
      </c>
      <c r="CQ409">
        <v>4.34</v>
      </c>
      <c r="CR409">
        <v>166084</v>
      </c>
      <c r="CS409">
        <v>0</v>
      </c>
      <c r="CT409">
        <v>7195.6992730000002</v>
      </c>
      <c r="CU409">
        <v>100</v>
      </c>
      <c r="CV409">
        <v>14705</v>
      </c>
      <c r="CW409">
        <v>4.3507999999999998E-2</v>
      </c>
      <c r="CX409">
        <v>0</v>
      </c>
      <c r="CY409">
        <v>2.2590000000000002E-3</v>
      </c>
      <c r="CZ409">
        <v>155</v>
      </c>
      <c r="DA409" t="s">
        <v>593</v>
      </c>
      <c r="DB409" t="s">
        <v>319</v>
      </c>
      <c r="DC409" t="s">
        <v>594</v>
      </c>
      <c r="DD409">
        <v>-85.539933000000005</v>
      </c>
      <c r="DE409">
        <v>34.864063999999999</v>
      </c>
      <c r="DF409">
        <v>34.864063999999999</v>
      </c>
      <c r="DG409">
        <v>-85.539933000000005</v>
      </c>
      <c r="DH409">
        <v>6.8009999999999998E-3</v>
      </c>
      <c r="DI409">
        <v>2.2590000000000002E-3</v>
      </c>
      <c r="DJ409">
        <v>61</v>
      </c>
      <c r="DK409">
        <v>8710</v>
      </c>
      <c r="DL409">
        <v>4</v>
      </c>
      <c r="DM409">
        <v>11000</v>
      </c>
      <c r="DN409">
        <v>4</v>
      </c>
      <c r="DO409">
        <v>10700</v>
      </c>
      <c r="DP409">
        <v>4</v>
      </c>
      <c r="DQ409">
        <v>9350</v>
      </c>
      <c r="DR409">
        <v>0</v>
      </c>
      <c r="DS409">
        <v>9070</v>
      </c>
      <c r="DT409">
        <v>5.8</v>
      </c>
      <c r="DU409">
        <v>10600</v>
      </c>
      <c r="DV409">
        <v>5.8</v>
      </c>
      <c r="DW409">
        <v>10100</v>
      </c>
      <c r="DX409">
        <v>5.8</v>
      </c>
      <c r="DY409">
        <v>9830</v>
      </c>
      <c r="DZ409">
        <v>5.8</v>
      </c>
      <c r="EA409">
        <v>9820</v>
      </c>
      <c r="EB409">
        <v>5.8</v>
      </c>
      <c r="EC409">
        <v>9100</v>
      </c>
      <c r="ED409">
        <v>5.8</v>
      </c>
      <c r="EE409">
        <v>1.1540000000000001E-3</v>
      </c>
    </row>
    <row r="410" spans="1:135" x14ac:dyDescent="0.3">
      <c r="A410">
        <v>408</v>
      </c>
      <c r="B410" t="s">
        <v>135</v>
      </c>
      <c r="C410">
        <v>417</v>
      </c>
      <c r="D410">
        <v>158</v>
      </c>
      <c r="E410" t="s">
        <v>135</v>
      </c>
      <c r="F410">
        <v>6339068</v>
      </c>
      <c r="G410" t="s">
        <v>136</v>
      </c>
      <c r="H410" s="1">
        <v>42948</v>
      </c>
      <c r="I410" t="s">
        <v>550</v>
      </c>
      <c r="J410" t="s">
        <v>620</v>
      </c>
      <c r="K410" t="s">
        <v>602</v>
      </c>
      <c r="L410" t="s">
        <v>218</v>
      </c>
      <c r="M410">
        <v>0</v>
      </c>
      <c r="N410">
        <v>0</v>
      </c>
      <c r="O410">
        <v>1</v>
      </c>
      <c r="P410" t="s">
        <v>248</v>
      </c>
      <c r="Q410" t="s">
        <v>249</v>
      </c>
      <c r="R410" t="s">
        <v>180</v>
      </c>
      <c r="S410" t="s">
        <v>180</v>
      </c>
      <c r="T410" t="s">
        <v>253</v>
      </c>
      <c r="U410">
        <v>2</v>
      </c>
      <c r="V410" t="s">
        <v>251</v>
      </c>
      <c r="W410" t="s">
        <v>591</v>
      </c>
      <c r="X410" t="s">
        <v>147</v>
      </c>
      <c r="Y410" t="s">
        <v>148</v>
      </c>
      <c r="Z410">
        <v>0</v>
      </c>
      <c r="AA410" t="s">
        <v>175</v>
      </c>
      <c r="AB410" t="s">
        <v>516</v>
      </c>
      <c r="AC410" t="s">
        <v>552</v>
      </c>
      <c r="AD410">
        <v>4.34</v>
      </c>
      <c r="AE410">
        <v>34.867798999999998</v>
      </c>
      <c r="AF410">
        <v>-85.530546000000001</v>
      </c>
      <c r="AG410">
        <v>61</v>
      </c>
      <c r="AH410">
        <v>131</v>
      </c>
      <c r="AI410">
        <v>1608</v>
      </c>
      <c r="AJ410" t="s">
        <v>553</v>
      </c>
      <c r="AK410">
        <v>192</v>
      </c>
      <c r="AL410">
        <v>212</v>
      </c>
      <c r="AM410" t="s">
        <v>153</v>
      </c>
      <c r="AN410">
        <v>518.9</v>
      </c>
      <c r="AO410">
        <v>77.900000000000006</v>
      </c>
      <c r="AP410">
        <v>703.2</v>
      </c>
      <c r="AQ410">
        <v>-85.533986999999996</v>
      </c>
      <c r="AR410">
        <v>34.867364000000002</v>
      </c>
      <c r="AS410">
        <v>-85.531935000000004</v>
      </c>
      <c r="AT410">
        <v>34.867972999999999</v>
      </c>
      <c r="AU410" t="s">
        <v>552</v>
      </c>
      <c r="AV410">
        <v>1</v>
      </c>
      <c r="AW410">
        <v>83</v>
      </c>
      <c r="AX410">
        <v>136</v>
      </c>
      <c r="AY410">
        <v>0</v>
      </c>
      <c r="AZ410">
        <v>50</v>
      </c>
      <c r="BA410">
        <v>5.74</v>
      </c>
      <c r="BB410">
        <v>5.08</v>
      </c>
      <c r="BC410">
        <v>932.1</v>
      </c>
      <c r="BD410">
        <v>898</v>
      </c>
      <c r="BE410">
        <v>875.7</v>
      </c>
      <c r="BF410">
        <v>45</v>
      </c>
      <c r="BG410">
        <v>46</v>
      </c>
      <c r="BH410">
        <v>0</v>
      </c>
      <c r="BI410" s="1">
        <v>44173</v>
      </c>
      <c r="BJ410" t="s">
        <v>154</v>
      </c>
      <c r="BK410">
        <v>2.2590000000000002E-3</v>
      </c>
      <c r="BL410">
        <v>15033</v>
      </c>
      <c r="BM410">
        <v>14673</v>
      </c>
      <c r="BN410" t="s">
        <v>552</v>
      </c>
      <c r="BO410" t="s">
        <v>554</v>
      </c>
      <c r="BP410">
        <v>1</v>
      </c>
      <c r="BQ410">
        <v>13600</v>
      </c>
      <c r="BR410">
        <v>6</v>
      </c>
      <c r="BS410">
        <v>1</v>
      </c>
      <c r="BT410">
        <v>2</v>
      </c>
      <c r="BU410">
        <v>1</v>
      </c>
      <c r="BV410">
        <v>1</v>
      </c>
      <c r="BW410">
        <v>2</v>
      </c>
      <c r="BX410">
        <v>0</v>
      </c>
      <c r="BY410">
        <v>4</v>
      </c>
      <c r="BZ410" t="s">
        <v>156</v>
      </c>
      <c r="CA410">
        <v>83</v>
      </c>
      <c r="CB410">
        <v>136</v>
      </c>
      <c r="CC410">
        <v>0</v>
      </c>
      <c r="CD410" t="s">
        <v>157</v>
      </c>
      <c r="CE410" t="s">
        <v>157</v>
      </c>
      <c r="CF410">
        <v>0</v>
      </c>
      <c r="CG410">
        <v>50</v>
      </c>
      <c r="CH410">
        <v>2740</v>
      </c>
      <c r="CI410" t="s">
        <v>158</v>
      </c>
      <c r="CJ410">
        <v>0</v>
      </c>
      <c r="CK410">
        <v>1.362822</v>
      </c>
      <c r="CL410">
        <v>14</v>
      </c>
      <c r="CM410" t="s">
        <v>159</v>
      </c>
      <c r="CN410">
        <v>2740</v>
      </c>
      <c r="CO410">
        <v>166084</v>
      </c>
      <c r="CP410">
        <v>2.98</v>
      </c>
      <c r="CQ410">
        <v>4.34</v>
      </c>
      <c r="CR410">
        <v>166084</v>
      </c>
      <c r="CS410">
        <v>0</v>
      </c>
      <c r="CT410">
        <v>7195.6992730000002</v>
      </c>
      <c r="CU410">
        <v>100</v>
      </c>
      <c r="CV410">
        <v>14705</v>
      </c>
      <c r="CW410">
        <v>4.3507999999999998E-2</v>
      </c>
      <c r="CX410">
        <v>0</v>
      </c>
      <c r="CY410">
        <v>2.2590000000000002E-3</v>
      </c>
      <c r="CZ410">
        <v>155</v>
      </c>
      <c r="DA410" t="s">
        <v>593</v>
      </c>
      <c r="DB410" t="s">
        <v>319</v>
      </c>
      <c r="DC410" t="s">
        <v>594</v>
      </c>
      <c r="DD410">
        <v>-85.539933000000005</v>
      </c>
      <c r="DE410">
        <v>34.864063999999999</v>
      </c>
      <c r="DF410">
        <v>34.864063999999999</v>
      </c>
      <c r="DG410">
        <v>-85.539933000000005</v>
      </c>
      <c r="DH410">
        <v>6.8009999999999998E-3</v>
      </c>
      <c r="DI410">
        <v>2.2590000000000002E-3</v>
      </c>
      <c r="DJ410">
        <v>61</v>
      </c>
      <c r="DK410">
        <v>8710</v>
      </c>
      <c r="DL410">
        <v>4</v>
      </c>
      <c r="DM410">
        <v>11000</v>
      </c>
      <c r="DN410">
        <v>4</v>
      </c>
      <c r="DO410">
        <v>10700</v>
      </c>
      <c r="DP410">
        <v>4</v>
      </c>
      <c r="DQ410">
        <v>9350</v>
      </c>
      <c r="DR410">
        <v>0</v>
      </c>
      <c r="DS410">
        <v>9070</v>
      </c>
      <c r="DT410">
        <v>5.8</v>
      </c>
      <c r="DU410">
        <v>10600</v>
      </c>
      <c r="DV410">
        <v>5.8</v>
      </c>
      <c r="DW410">
        <v>10100</v>
      </c>
      <c r="DX410">
        <v>5.8</v>
      </c>
      <c r="DY410">
        <v>9830</v>
      </c>
      <c r="DZ410">
        <v>5.8</v>
      </c>
      <c r="EA410">
        <v>9820</v>
      </c>
      <c r="EB410">
        <v>5.8</v>
      </c>
      <c r="EC410">
        <v>9100</v>
      </c>
      <c r="ED410">
        <v>5.8</v>
      </c>
      <c r="EE410">
        <v>1.4E-3</v>
      </c>
    </row>
    <row r="411" spans="1:135" x14ac:dyDescent="0.3">
      <c r="A411">
        <v>409</v>
      </c>
      <c r="B411" t="s">
        <v>135</v>
      </c>
      <c r="C411">
        <v>453</v>
      </c>
      <c r="D411">
        <v>111</v>
      </c>
      <c r="E411" t="s">
        <v>135</v>
      </c>
      <c r="F411">
        <v>6847784</v>
      </c>
      <c r="G411" t="s">
        <v>136</v>
      </c>
      <c r="H411" s="1">
        <v>43334</v>
      </c>
      <c r="I411" t="s">
        <v>550</v>
      </c>
      <c r="J411" t="s">
        <v>551</v>
      </c>
      <c r="K411" t="s">
        <v>602</v>
      </c>
      <c r="L411" t="s">
        <v>140</v>
      </c>
      <c r="M411">
        <v>0</v>
      </c>
      <c r="N411">
        <v>0</v>
      </c>
      <c r="O411">
        <v>0</v>
      </c>
      <c r="P411" t="s">
        <v>267</v>
      </c>
      <c r="Q411" t="s">
        <v>249</v>
      </c>
      <c r="R411" t="s">
        <v>180</v>
      </c>
      <c r="S411" t="s">
        <v>180</v>
      </c>
      <c r="T411" t="s">
        <v>454</v>
      </c>
      <c r="U411">
        <v>2</v>
      </c>
      <c r="V411" t="s">
        <v>269</v>
      </c>
      <c r="W411" t="s">
        <v>317</v>
      </c>
      <c r="X411" t="s">
        <v>147</v>
      </c>
      <c r="Y411" t="s">
        <v>148</v>
      </c>
      <c r="Z411">
        <v>0</v>
      </c>
      <c r="AA411" t="s">
        <v>175</v>
      </c>
      <c r="AB411" t="s">
        <v>331</v>
      </c>
      <c r="AC411" t="s">
        <v>552</v>
      </c>
      <c r="AD411">
        <v>4.3341060000000002</v>
      </c>
      <c r="AE411">
        <v>34.867815999999998</v>
      </c>
      <c r="AF411">
        <v>-85.530681000000001</v>
      </c>
      <c r="AG411">
        <v>61</v>
      </c>
      <c r="AH411">
        <v>131</v>
      </c>
      <c r="AI411">
        <v>1608</v>
      </c>
      <c r="AJ411" t="s">
        <v>553</v>
      </c>
      <c r="AK411">
        <v>192</v>
      </c>
      <c r="AL411">
        <v>212</v>
      </c>
      <c r="AM411" t="s">
        <v>153</v>
      </c>
      <c r="AN411">
        <v>518.9</v>
      </c>
      <c r="AO411">
        <v>77.900000000000006</v>
      </c>
      <c r="AP411">
        <v>703.2</v>
      </c>
      <c r="AQ411">
        <v>-85.533986999999996</v>
      </c>
      <c r="AR411">
        <v>34.867364000000002</v>
      </c>
      <c r="AS411">
        <v>-85.531935000000004</v>
      </c>
      <c r="AT411">
        <v>34.867972999999999</v>
      </c>
      <c r="AU411" t="s">
        <v>552</v>
      </c>
      <c r="AV411">
        <v>1</v>
      </c>
      <c r="AW411">
        <v>83</v>
      </c>
      <c r="AX411">
        <v>136</v>
      </c>
      <c r="AY411">
        <v>0</v>
      </c>
      <c r="AZ411">
        <v>50</v>
      </c>
      <c r="BA411">
        <v>5.74</v>
      </c>
      <c r="BB411">
        <v>5.08</v>
      </c>
      <c r="BC411">
        <v>932.1</v>
      </c>
      <c r="BD411">
        <v>898</v>
      </c>
      <c r="BE411">
        <v>875.7</v>
      </c>
      <c r="BF411">
        <v>45</v>
      </c>
      <c r="BG411">
        <v>46</v>
      </c>
      <c r="BH411">
        <v>0</v>
      </c>
      <c r="BI411" s="1">
        <v>44173</v>
      </c>
      <c r="BJ411" t="s">
        <v>154</v>
      </c>
      <c r="BK411">
        <v>2.2590000000000002E-3</v>
      </c>
      <c r="BL411">
        <v>15033</v>
      </c>
      <c r="BM411">
        <v>14673</v>
      </c>
      <c r="BN411" t="s">
        <v>552</v>
      </c>
      <c r="BO411" t="s">
        <v>554</v>
      </c>
      <c r="BP411">
        <v>1</v>
      </c>
      <c r="BQ411">
        <v>13600</v>
      </c>
      <c r="BR411">
        <v>6</v>
      </c>
      <c r="BS411">
        <v>1</v>
      </c>
      <c r="BT411">
        <v>2</v>
      </c>
      <c r="BU411">
        <v>1</v>
      </c>
      <c r="BV411">
        <v>1</v>
      </c>
      <c r="BW411">
        <v>2</v>
      </c>
      <c r="BX411">
        <v>0</v>
      </c>
      <c r="BY411">
        <v>4</v>
      </c>
      <c r="BZ411" t="s">
        <v>156</v>
      </c>
      <c r="CA411">
        <v>83</v>
      </c>
      <c r="CB411">
        <v>136</v>
      </c>
      <c r="CC411">
        <v>0</v>
      </c>
      <c r="CD411" t="s">
        <v>157</v>
      </c>
      <c r="CE411" t="s">
        <v>157</v>
      </c>
      <c r="CF411">
        <v>0</v>
      </c>
      <c r="CG411">
        <v>50</v>
      </c>
      <c r="CH411">
        <v>2740</v>
      </c>
      <c r="CI411" t="s">
        <v>158</v>
      </c>
      <c r="CJ411">
        <v>0</v>
      </c>
      <c r="CK411">
        <v>1.362822</v>
      </c>
      <c r="CL411">
        <v>14</v>
      </c>
      <c r="CM411" t="s">
        <v>159</v>
      </c>
      <c r="CN411">
        <v>2740</v>
      </c>
      <c r="CO411">
        <v>166084</v>
      </c>
      <c r="CP411">
        <v>2.98</v>
      </c>
      <c r="CQ411">
        <v>4.34</v>
      </c>
      <c r="CR411">
        <v>166084</v>
      </c>
      <c r="CS411">
        <v>0</v>
      </c>
      <c r="CT411">
        <v>7195.6992730000002</v>
      </c>
      <c r="CU411">
        <v>100</v>
      </c>
      <c r="CV411">
        <v>14705</v>
      </c>
      <c r="CW411">
        <v>4.3507999999999998E-2</v>
      </c>
      <c r="CX411">
        <v>0</v>
      </c>
      <c r="CY411">
        <v>2.2590000000000002E-3</v>
      </c>
      <c r="CZ411">
        <v>155</v>
      </c>
      <c r="DA411" t="s">
        <v>593</v>
      </c>
      <c r="DB411" t="s">
        <v>319</v>
      </c>
      <c r="DC411" t="s">
        <v>594</v>
      </c>
      <c r="DD411">
        <v>-85.539933000000005</v>
      </c>
      <c r="DE411">
        <v>34.864063999999999</v>
      </c>
      <c r="DF411">
        <v>34.864063999999999</v>
      </c>
      <c r="DG411">
        <v>-85.539933000000005</v>
      </c>
      <c r="DH411">
        <v>6.8009999999999998E-3</v>
      </c>
      <c r="DI411">
        <v>2.2590000000000002E-3</v>
      </c>
      <c r="DJ411">
        <v>61</v>
      </c>
      <c r="DK411">
        <v>8710</v>
      </c>
      <c r="DL411">
        <v>4</v>
      </c>
      <c r="DM411">
        <v>11000</v>
      </c>
      <c r="DN411">
        <v>4</v>
      </c>
      <c r="DO411">
        <v>10700</v>
      </c>
      <c r="DP411">
        <v>4</v>
      </c>
      <c r="DQ411">
        <v>9350</v>
      </c>
      <c r="DR411">
        <v>0</v>
      </c>
      <c r="DS411">
        <v>9070</v>
      </c>
      <c r="DT411">
        <v>5.8</v>
      </c>
      <c r="DU411">
        <v>10600</v>
      </c>
      <c r="DV411">
        <v>5.8</v>
      </c>
      <c r="DW411">
        <v>10100</v>
      </c>
      <c r="DX411">
        <v>5.8</v>
      </c>
      <c r="DY411">
        <v>9830</v>
      </c>
      <c r="DZ411">
        <v>5.8</v>
      </c>
      <c r="EA411">
        <v>9820</v>
      </c>
      <c r="EB411">
        <v>5.8</v>
      </c>
      <c r="EC411">
        <v>9100</v>
      </c>
      <c r="ED411">
        <v>5.8</v>
      </c>
      <c r="EE411">
        <v>1.2639999999999999E-3</v>
      </c>
    </row>
    <row r="412" spans="1:135" x14ac:dyDescent="0.3">
      <c r="A412">
        <v>410</v>
      </c>
      <c r="B412" t="s">
        <v>135</v>
      </c>
      <c r="C412">
        <v>459</v>
      </c>
      <c r="D412">
        <v>107</v>
      </c>
      <c r="E412" t="s">
        <v>135</v>
      </c>
      <c r="F412">
        <v>6869985</v>
      </c>
      <c r="G412" t="s">
        <v>136</v>
      </c>
      <c r="H412" s="1">
        <v>43354</v>
      </c>
      <c r="I412" t="s">
        <v>550</v>
      </c>
      <c r="J412" t="s">
        <v>551</v>
      </c>
      <c r="K412" t="s">
        <v>139</v>
      </c>
      <c r="L412" t="s">
        <v>218</v>
      </c>
      <c r="M412">
        <v>0</v>
      </c>
      <c r="N412">
        <v>0</v>
      </c>
      <c r="O412">
        <v>1</v>
      </c>
      <c r="P412" t="s">
        <v>235</v>
      </c>
      <c r="Q412" t="s">
        <v>170</v>
      </c>
      <c r="R412" t="s">
        <v>180</v>
      </c>
      <c r="S412" t="s">
        <v>180</v>
      </c>
      <c r="T412" t="s">
        <v>242</v>
      </c>
      <c r="U412">
        <v>2</v>
      </c>
      <c r="V412" t="s">
        <v>194</v>
      </c>
      <c r="W412" t="s">
        <v>317</v>
      </c>
      <c r="X412" t="s">
        <v>147</v>
      </c>
      <c r="Y412" t="s">
        <v>148</v>
      </c>
      <c r="Z412">
        <v>0</v>
      </c>
      <c r="AA412" t="s">
        <v>621</v>
      </c>
      <c r="AB412" t="s">
        <v>622</v>
      </c>
      <c r="AC412" t="s">
        <v>552</v>
      </c>
      <c r="AD412">
        <v>4.326562</v>
      </c>
      <c r="AE412">
        <v>34.867832</v>
      </c>
      <c r="AF412">
        <v>-85.530812999999995</v>
      </c>
      <c r="AG412">
        <v>61</v>
      </c>
      <c r="AH412">
        <v>131</v>
      </c>
      <c r="AI412">
        <v>1608</v>
      </c>
      <c r="AJ412" t="s">
        <v>553</v>
      </c>
      <c r="AK412">
        <v>192</v>
      </c>
      <c r="AL412">
        <v>212</v>
      </c>
      <c r="AM412" t="s">
        <v>153</v>
      </c>
      <c r="AN412">
        <v>518.9</v>
      </c>
      <c r="AO412">
        <v>77.900000000000006</v>
      </c>
      <c r="AP412">
        <v>703.2</v>
      </c>
      <c r="AQ412">
        <v>-85.533986999999996</v>
      </c>
      <c r="AR412">
        <v>34.867364000000002</v>
      </c>
      <c r="AS412">
        <v>-85.531935000000004</v>
      </c>
      <c r="AT412">
        <v>34.867972999999999</v>
      </c>
      <c r="AU412" t="s">
        <v>552</v>
      </c>
      <c r="AV412">
        <v>1</v>
      </c>
      <c r="AW412">
        <v>83</v>
      </c>
      <c r="AX412">
        <v>136</v>
      </c>
      <c r="AY412">
        <v>0</v>
      </c>
      <c r="AZ412">
        <v>50</v>
      </c>
      <c r="BA412">
        <v>5.74</v>
      </c>
      <c r="BB412">
        <v>5.08</v>
      </c>
      <c r="BC412">
        <v>932.1</v>
      </c>
      <c r="BD412">
        <v>898</v>
      </c>
      <c r="BE412">
        <v>875.7</v>
      </c>
      <c r="BF412">
        <v>45</v>
      </c>
      <c r="BG412">
        <v>46</v>
      </c>
      <c r="BH412">
        <v>0</v>
      </c>
      <c r="BI412" s="1">
        <v>44173</v>
      </c>
      <c r="BJ412" t="s">
        <v>154</v>
      </c>
      <c r="BK412">
        <v>2.2590000000000002E-3</v>
      </c>
      <c r="BL412">
        <v>15033</v>
      </c>
      <c r="BM412">
        <v>14673</v>
      </c>
      <c r="BN412" t="s">
        <v>552</v>
      </c>
      <c r="BO412" t="s">
        <v>554</v>
      </c>
      <c r="BP412">
        <v>1</v>
      </c>
      <c r="BQ412">
        <v>13600</v>
      </c>
      <c r="BR412">
        <v>6</v>
      </c>
      <c r="BS412">
        <v>1</v>
      </c>
      <c r="BT412">
        <v>2</v>
      </c>
      <c r="BU412">
        <v>1</v>
      </c>
      <c r="BV412">
        <v>1</v>
      </c>
      <c r="BW412">
        <v>2</v>
      </c>
      <c r="BX412">
        <v>0</v>
      </c>
      <c r="BY412">
        <v>4</v>
      </c>
      <c r="BZ412" t="s">
        <v>156</v>
      </c>
      <c r="CA412">
        <v>83</v>
      </c>
      <c r="CB412">
        <v>136</v>
      </c>
      <c r="CC412">
        <v>0</v>
      </c>
      <c r="CD412" t="s">
        <v>157</v>
      </c>
      <c r="CE412" t="s">
        <v>157</v>
      </c>
      <c r="CF412">
        <v>0</v>
      </c>
      <c r="CG412">
        <v>50</v>
      </c>
      <c r="CH412">
        <v>2740</v>
      </c>
      <c r="CI412" t="s">
        <v>158</v>
      </c>
      <c r="CJ412">
        <v>0</v>
      </c>
      <c r="CK412">
        <v>1.362822</v>
      </c>
      <c r="CL412">
        <v>14</v>
      </c>
      <c r="CM412" t="s">
        <v>159</v>
      </c>
      <c r="CN412">
        <v>2740</v>
      </c>
      <c r="CO412">
        <v>166084</v>
      </c>
      <c r="CP412">
        <v>2.98</v>
      </c>
      <c r="CQ412">
        <v>4.34</v>
      </c>
      <c r="CR412">
        <v>166084</v>
      </c>
      <c r="CS412">
        <v>0</v>
      </c>
      <c r="CT412">
        <v>7195.6992730000002</v>
      </c>
      <c r="CU412">
        <v>100</v>
      </c>
      <c r="CV412">
        <v>14705</v>
      </c>
      <c r="CW412">
        <v>4.3507999999999998E-2</v>
      </c>
      <c r="CX412">
        <v>0</v>
      </c>
      <c r="CY412">
        <v>2.2590000000000002E-3</v>
      </c>
      <c r="CZ412">
        <v>155</v>
      </c>
      <c r="DA412" t="s">
        <v>593</v>
      </c>
      <c r="DB412" t="s">
        <v>319</v>
      </c>
      <c r="DC412" t="s">
        <v>594</v>
      </c>
      <c r="DD412">
        <v>-85.539933000000005</v>
      </c>
      <c r="DE412">
        <v>34.864063999999999</v>
      </c>
      <c r="DF412">
        <v>34.864063999999999</v>
      </c>
      <c r="DG412">
        <v>-85.539933000000005</v>
      </c>
      <c r="DH412">
        <v>6.8009999999999998E-3</v>
      </c>
      <c r="DI412">
        <v>2.2590000000000002E-3</v>
      </c>
      <c r="DJ412">
        <v>61</v>
      </c>
      <c r="DK412">
        <v>8710</v>
      </c>
      <c r="DL412">
        <v>4</v>
      </c>
      <c r="DM412">
        <v>11000</v>
      </c>
      <c r="DN412">
        <v>4</v>
      </c>
      <c r="DO412">
        <v>10700</v>
      </c>
      <c r="DP412">
        <v>4</v>
      </c>
      <c r="DQ412">
        <v>9350</v>
      </c>
      <c r="DR412">
        <v>0</v>
      </c>
      <c r="DS412">
        <v>9070</v>
      </c>
      <c r="DT412">
        <v>5.8</v>
      </c>
      <c r="DU412">
        <v>10600</v>
      </c>
      <c r="DV412">
        <v>5.8</v>
      </c>
      <c r="DW412">
        <v>10100</v>
      </c>
      <c r="DX412">
        <v>5.8</v>
      </c>
      <c r="DY412">
        <v>9830</v>
      </c>
      <c r="DZ412">
        <v>5.8</v>
      </c>
      <c r="EA412">
        <v>9820</v>
      </c>
      <c r="EB412">
        <v>5.8</v>
      </c>
      <c r="EC412">
        <v>9100</v>
      </c>
      <c r="ED412">
        <v>5.8</v>
      </c>
      <c r="EE412">
        <v>1.1310000000000001E-3</v>
      </c>
    </row>
    <row r="413" spans="1:135" x14ac:dyDescent="0.3">
      <c r="A413">
        <v>411</v>
      </c>
      <c r="B413" t="s">
        <v>135</v>
      </c>
      <c r="C413">
        <v>542</v>
      </c>
      <c r="D413">
        <v>293</v>
      </c>
      <c r="E413" t="s">
        <v>135</v>
      </c>
      <c r="F413">
        <v>5365007</v>
      </c>
      <c r="G413" t="s">
        <v>557</v>
      </c>
      <c r="H413" s="1">
        <v>42159</v>
      </c>
      <c r="I413" t="s">
        <v>550</v>
      </c>
      <c r="J413" t="s">
        <v>551</v>
      </c>
      <c r="K413" t="s">
        <v>602</v>
      </c>
      <c r="L413" t="s">
        <v>140</v>
      </c>
      <c r="M413">
        <v>0</v>
      </c>
      <c r="N413">
        <v>0</v>
      </c>
      <c r="O413">
        <v>0</v>
      </c>
      <c r="P413" t="s">
        <v>235</v>
      </c>
      <c r="Q413" t="s">
        <v>170</v>
      </c>
      <c r="R413" t="s">
        <v>180</v>
      </c>
      <c r="S413" t="s">
        <v>180</v>
      </c>
      <c r="T413" t="s">
        <v>434</v>
      </c>
      <c r="U413">
        <v>2</v>
      </c>
      <c r="V413" t="s">
        <v>269</v>
      </c>
      <c r="W413" t="s">
        <v>344</v>
      </c>
      <c r="X413" t="s">
        <v>147</v>
      </c>
      <c r="Y413" t="s">
        <v>148</v>
      </c>
      <c r="Z413">
        <v>0</v>
      </c>
      <c r="AA413" t="s">
        <v>158</v>
      </c>
      <c r="AB413" t="s">
        <v>168</v>
      </c>
      <c r="AC413" t="s">
        <v>552</v>
      </c>
      <c r="AD413">
        <v>4.367502</v>
      </c>
      <c r="AE413">
        <v>34.867744999999999</v>
      </c>
      <c r="AF413">
        <v>-85.530117000000004</v>
      </c>
      <c r="AG413">
        <v>61</v>
      </c>
      <c r="AH413">
        <v>131</v>
      </c>
      <c r="AI413">
        <v>1608</v>
      </c>
      <c r="AJ413" t="s">
        <v>553</v>
      </c>
      <c r="AK413">
        <v>192</v>
      </c>
      <c r="AL413">
        <v>212</v>
      </c>
      <c r="AM413" t="s">
        <v>153</v>
      </c>
      <c r="AN413">
        <v>518.9</v>
      </c>
      <c r="AO413">
        <v>77.900000000000006</v>
      </c>
      <c r="AP413">
        <v>703.2</v>
      </c>
      <c r="AQ413">
        <v>-85.533986999999996</v>
      </c>
      <c r="AR413">
        <v>34.867364000000002</v>
      </c>
      <c r="AS413">
        <v>-85.531935000000004</v>
      </c>
      <c r="AT413">
        <v>34.867972999999999</v>
      </c>
      <c r="AU413" t="s">
        <v>552</v>
      </c>
      <c r="AV413">
        <v>1</v>
      </c>
      <c r="AW413">
        <v>83</v>
      </c>
      <c r="AX413">
        <v>136</v>
      </c>
      <c r="AY413">
        <v>0</v>
      </c>
      <c r="AZ413">
        <v>50</v>
      </c>
      <c r="BA413">
        <v>5.74</v>
      </c>
      <c r="BB413">
        <v>5.08</v>
      </c>
      <c r="BC413">
        <v>932.1</v>
      </c>
      <c r="BD413">
        <v>898</v>
      </c>
      <c r="BE413">
        <v>875.7</v>
      </c>
      <c r="BF413">
        <v>45</v>
      </c>
      <c r="BG413">
        <v>46</v>
      </c>
      <c r="BH413">
        <v>0</v>
      </c>
      <c r="BI413" s="1">
        <v>44173</v>
      </c>
      <c r="BJ413" t="s">
        <v>154</v>
      </c>
      <c r="BK413">
        <v>2.2590000000000002E-3</v>
      </c>
      <c r="BL413">
        <v>15033</v>
      </c>
      <c r="BM413">
        <v>14673</v>
      </c>
      <c r="BN413" t="s">
        <v>552</v>
      </c>
      <c r="BO413" t="s">
        <v>554</v>
      </c>
      <c r="BP413">
        <v>1</v>
      </c>
      <c r="BQ413">
        <v>13600</v>
      </c>
      <c r="BR413">
        <v>6</v>
      </c>
      <c r="BS413">
        <v>1</v>
      </c>
      <c r="BT413">
        <v>2</v>
      </c>
      <c r="BU413">
        <v>1</v>
      </c>
      <c r="BV413">
        <v>1</v>
      </c>
      <c r="BW413">
        <v>2</v>
      </c>
      <c r="BX413">
        <v>0</v>
      </c>
      <c r="BY413">
        <v>4</v>
      </c>
      <c r="BZ413" t="s">
        <v>156</v>
      </c>
      <c r="CA413">
        <v>83</v>
      </c>
      <c r="CB413">
        <v>136</v>
      </c>
      <c r="CC413">
        <v>0</v>
      </c>
      <c r="CD413" t="s">
        <v>157</v>
      </c>
      <c r="CE413" t="s">
        <v>157</v>
      </c>
      <c r="CF413">
        <v>0</v>
      </c>
      <c r="CG413">
        <v>50</v>
      </c>
      <c r="CH413">
        <v>2740</v>
      </c>
      <c r="CI413" t="s">
        <v>158</v>
      </c>
      <c r="CJ413">
        <v>0</v>
      </c>
      <c r="CK413">
        <v>1.362822</v>
      </c>
      <c r="CL413">
        <v>14</v>
      </c>
      <c r="CM413" t="s">
        <v>159</v>
      </c>
      <c r="CN413">
        <v>2740</v>
      </c>
      <c r="CO413">
        <v>166084</v>
      </c>
      <c r="CP413">
        <v>2.98</v>
      </c>
      <c r="CQ413">
        <v>4.34</v>
      </c>
      <c r="CR413">
        <v>166084</v>
      </c>
      <c r="CS413">
        <v>0</v>
      </c>
      <c r="CT413">
        <v>7195.6992730000002</v>
      </c>
      <c r="CU413">
        <v>100</v>
      </c>
      <c r="CV413">
        <v>14705</v>
      </c>
      <c r="CW413">
        <v>4.3507999999999998E-2</v>
      </c>
      <c r="CX413">
        <v>0</v>
      </c>
      <c r="CY413">
        <v>2.2590000000000002E-3</v>
      </c>
      <c r="CZ413">
        <v>155</v>
      </c>
      <c r="DA413" t="s">
        <v>593</v>
      </c>
      <c r="DB413" t="s">
        <v>319</v>
      </c>
      <c r="DC413" t="s">
        <v>594</v>
      </c>
      <c r="DD413">
        <v>-85.539933000000005</v>
      </c>
      <c r="DE413">
        <v>34.864063999999999</v>
      </c>
      <c r="DF413">
        <v>34.864063999999999</v>
      </c>
      <c r="DG413">
        <v>-85.539933000000005</v>
      </c>
      <c r="DH413">
        <v>6.8009999999999998E-3</v>
      </c>
      <c r="DI413">
        <v>2.2590000000000002E-3</v>
      </c>
      <c r="DJ413">
        <v>61</v>
      </c>
      <c r="DK413">
        <v>8710</v>
      </c>
      <c r="DL413">
        <v>4</v>
      </c>
      <c r="DM413">
        <v>11000</v>
      </c>
      <c r="DN413">
        <v>4</v>
      </c>
      <c r="DO413">
        <v>10700</v>
      </c>
      <c r="DP413">
        <v>4</v>
      </c>
      <c r="DQ413">
        <v>9350</v>
      </c>
      <c r="DR413">
        <v>0</v>
      </c>
      <c r="DS413">
        <v>9070</v>
      </c>
      <c r="DT413">
        <v>5.8</v>
      </c>
      <c r="DU413">
        <v>10600</v>
      </c>
      <c r="DV413">
        <v>5.8</v>
      </c>
      <c r="DW413">
        <v>10100</v>
      </c>
      <c r="DX413">
        <v>5.8</v>
      </c>
      <c r="DY413">
        <v>9830</v>
      </c>
      <c r="DZ413">
        <v>5.8</v>
      </c>
      <c r="EA413">
        <v>9820</v>
      </c>
      <c r="EB413">
        <v>5.8</v>
      </c>
      <c r="EC413">
        <v>9100</v>
      </c>
      <c r="ED413">
        <v>5.8</v>
      </c>
      <c r="EE413">
        <v>1.8320000000000001E-3</v>
      </c>
    </row>
    <row r="414" spans="1:135" x14ac:dyDescent="0.3">
      <c r="A414">
        <v>412</v>
      </c>
      <c r="B414" t="s">
        <v>135</v>
      </c>
      <c r="C414">
        <v>544</v>
      </c>
      <c r="D414">
        <v>289</v>
      </c>
      <c r="E414" t="s">
        <v>135</v>
      </c>
      <c r="F414">
        <v>5371223</v>
      </c>
      <c r="G414" t="s">
        <v>136</v>
      </c>
      <c r="H414" s="1">
        <v>42211</v>
      </c>
      <c r="I414" t="s">
        <v>550</v>
      </c>
      <c r="J414" t="s">
        <v>551</v>
      </c>
      <c r="K414" t="s">
        <v>139</v>
      </c>
      <c r="L414" t="s">
        <v>140</v>
      </c>
      <c r="M414">
        <v>0</v>
      </c>
      <c r="N414">
        <v>0</v>
      </c>
      <c r="O414">
        <v>0</v>
      </c>
      <c r="P414" t="s">
        <v>141</v>
      </c>
      <c r="Q414" t="s">
        <v>142</v>
      </c>
      <c r="R414" t="s">
        <v>143</v>
      </c>
      <c r="S414" t="s">
        <v>143</v>
      </c>
      <c r="T414" t="s">
        <v>216</v>
      </c>
      <c r="U414">
        <v>1</v>
      </c>
      <c r="V414" t="s">
        <v>165</v>
      </c>
      <c r="W414" t="s">
        <v>217</v>
      </c>
      <c r="X414" t="s">
        <v>147</v>
      </c>
      <c r="Y414" t="s">
        <v>167</v>
      </c>
      <c r="Z414">
        <v>20</v>
      </c>
      <c r="AA414" t="s">
        <v>149</v>
      </c>
      <c r="AB414" t="s">
        <v>168</v>
      </c>
      <c r="AC414" t="s">
        <v>552</v>
      </c>
      <c r="AD414">
        <v>4.3340990000000001</v>
      </c>
      <c r="AE414">
        <v>34.867815999999998</v>
      </c>
      <c r="AF414">
        <v>-85.530681000000001</v>
      </c>
      <c r="AG414">
        <v>61</v>
      </c>
      <c r="AH414">
        <v>131</v>
      </c>
      <c r="AI414">
        <v>1608</v>
      </c>
      <c r="AJ414" t="s">
        <v>553</v>
      </c>
      <c r="AK414">
        <v>192</v>
      </c>
      <c r="AL414">
        <v>212</v>
      </c>
      <c r="AM414" t="s">
        <v>153</v>
      </c>
      <c r="AN414">
        <v>518.9</v>
      </c>
      <c r="AO414">
        <v>77.900000000000006</v>
      </c>
      <c r="AP414">
        <v>703.2</v>
      </c>
      <c r="AQ414">
        <v>-85.533986999999996</v>
      </c>
      <c r="AR414">
        <v>34.867364000000002</v>
      </c>
      <c r="AS414">
        <v>-85.531935000000004</v>
      </c>
      <c r="AT414">
        <v>34.867972999999999</v>
      </c>
      <c r="AU414" t="s">
        <v>552</v>
      </c>
      <c r="AV414">
        <v>1</v>
      </c>
      <c r="AW414">
        <v>83</v>
      </c>
      <c r="AX414">
        <v>136</v>
      </c>
      <c r="AY414">
        <v>0</v>
      </c>
      <c r="AZ414">
        <v>50</v>
      </c>
      <c r="BA414">
        <v>5.74</v>
      </c>
      <c r="BB414">
        <v>5.08</v>
      </c>
      <c r="BC414">
        <v>932.1</v>
      </c>
      <c r="BD414">
        <v>898</v>
      </c>
      <c r="BE414">
        <v>875.7</v>
      </c>
      <c r="BF414">
        <v>45</v>
      </c>
      <c r="BG414">
        <v>46</v>
      </c>
      <c r="BH414">
        <v>0</v>
      </c>
      <c r="BI414" s="1">
        <v>44173</v>
      </c>
      <c r="BJ414" t="s">
        <v>154</v>
      </c>
      <c r="BK414">
        <v>2.2590000000000002E-3</v>
      </c>
      <c r="BL414">
        <v>15033</v>
      </c>
      <c r="BM414">
        <v>14673</v>
      </c>
      <c r="BN414" t="s">
        <v>552</v>
      </c>
      <c r="BO414" t="s">
        <v>554</v>
      </c>
      <c r="BP414">
        <v>1</v>
      </c>
      <c r="BQ414">
        <v>13600</v>
      </c>
      <c r="BR414">
        <v>6</v>
      </c>
      <c r="BS414">
        <v>1</v>
      </c>
      <c r="BT414">
        <v>2</v>
      </c>
      <c r="BU414">
        <v>1</v>
      </c>
      <c r="BV414">
        <v>1</v>
      </c>
      <c r="BW414">
        <v>2</v>
      </c>
      <c r="BX414">
        <v>0</v>
      </c>
      <c r="BY414">
        <v>4</v>
      </c>
      <c r="BZ414" t="s">
        <v>156</v>
      </c>
      <c r="CA414">
        <v>83</v>
      </c>
      <c r="CB414">
        <v>136</v>
      </c>
      <c r="CC414">
        <v>0</v>
      </c>
      <c r="CD414" t="s">
        <v>157</v>
      </c>
      <c r="CE414" t="s">
        <v>157</v>
      </c>
      <c r="CF414">
        <v>0</v>
      </c>
      <c r="CG414">
        <v>50</v>
      </c>
      <c r="CH414">
        <v>2740</v>
      </c>
      <c r="CI414" t="s">
        <v>158</v>
      </c>
      <c r="CJ414">
        <v>0</v>
      </c>
      <c r="CK414">
        <v>1.362822</v>
      </c>
      <c r="CL414">
        <v>14</v>
      </c>
      <c r="CM414" t="s">
        <v>159</v>
      </c>
      <c r="CN414">
        <v>2740</v>
      </c>
      <c r="CO414">
        <v>166084</v>
      </c>
      <c r="CP414">
        <v>2.98</v>
      </c>
      <c r="CQ414">
        <v>4.34</v>
      </c>
      <c r="CR414">
        <v>166084</v>
      </c>
      <c r="CS414">
        <v>0</v>
      </c>
      <c r="CT414">
        <v>7195.6992730000002</v>
      </c>
      <c r="CU414">
        <v>100</v>
      </c>
      <c r="CV414">
        <v>14705</v>
      </c>
      <c r="CW414">
        <v>4.3507999999999998E-2</v>
      </c>
      <c r="CX414">
        <v>0</v>
      </c>
      <c r="CY414">
        <v>2.2590000000000002E-3</v>
      </c>
      <c r="CZ414">
        <v>155</v>
      </c>
      <c r="DA414" t="s">
        <v>593</v>
      </c>
      <c r="DB414" t="s">
        <v>319</v>
      </c>
      <c r="DC414" t="s">
        <v>594</v>
      </c>
      <c r="DD414">
        <v>-85.539933000000005</v>
      </c>
      <c r="DE414">
        <v>34.864063999999999</v>
      </c>
      <c r="DF414">
        <v>34.864063999999999</v>
      </c>
      <c r="DG414">
        <v>-85.539933000000005</v>
      </c>
      <c r="DH414">
        <v>6.8009999999999998E-3</v>
      </c>
      <c r="DI414">
        <v>2.2590000000000002E-3</v>
      </c>
      <c r="DJ414">
        <v>61</v>
      </c>
      <c r="DK414">
        <v>8710</v>
      </c>
      <c r="DL414">
        <v>4</v>
      </c>
      <c r="DM414">
        <v>11000</v>
      </c>
      <c r="DN414">
        <v>4</v>
      </c>
      <c r="DO414">
        <v>10700</v>
      </c>
      <c r="DP414">
        <v>4</v>
      </c>
      <c r="DQ414">
        <v>9350</v>
      </c>
      <c r="DR414">
        <v>0</v>
      </c>
      <c r="DS414">
        <v>9070</v>
      </c>
      <c r="DT414">
        <v>5.8</v>
      </c>
      <c r="DU414">
        <v>10600</v>
      </c>
      <c r="DV414">
        <v>5.8</v>
      </c>
      <c r="DW414">
        <v>10100</v>
      </c>
      <c r="DX414">
        <v>5.8</v>
      </c>
      <c r="DY414">
        <v>9830</v>
      </c>
      <c r="DZ414">
        <v>5.8</v>
      </c>
      <c r="EA414">
        <v>9820</v>
      </c>
      <c r="EB414">
        <v>5.8</v>
      </c>
      <c r="EC414">
        <v>9100</v>
      </c>
      <c r="ED414">
        <v>5.8</v>
      </c>
      <c r="EE414">
        <v>1.2639999999999999E-3</v>
      </c>
    </row>
    <row r="415" spans="1:135" x14ac:dyDescent="0.3">
      <c r="A415">
        <v>413</v>
      </c>
      <c r="B415" t="s">
        <v>135</v>
      </c>
      <c r="C415">
        <v>562</v>
      </c>
      <c r="D415">
        <v>280</v>
      </c>
      <c r="E415" t="s">
        <v>135</v>
      </c>
      <c r="F415">
        <v>5442629</v>
      </c>
      <c r="G415" t="s">
        <v>136</v>
      </c>
      <c r="H415" s="1">
        <v>42272</v>
      </c>
      <c r="I415" t="s">
        <v>550</v>
      </c>
      <c r="J415" t="s">
        <v>551</v>
      </c>
      <c r="K415" t="s">
        <v>139</v>
      </c>
      <c r="L415" t="s">
        <v>140</v>
      </c>
      <c r="M415">
        <v>0</v>
      </c>
      <c r="N415">
        <v>0</v>
      </c>
      <c r="O415">
        <v>0</v>
      </c>
      <c r="P415" t="s">
        <v>190</v>
      </c>
      <c r="Q415" t="s">
        <v>170</v>
      </c>
      <c r="R415" t="s">
        <v>180</v>
      </c>
      <c r="S415" t="s">
        <v>180</v>
      </c>
      <c r="T415" t="s">
        <v>181</v>
      </c>
      <c r="U415">
        <v>2</v>
      </c>
      <c r="V415" t="s">
        <v>182</v>
      </c>
      <c r="W415" t="s">
        <v>183</v>
      </c>
      <c r="X415" t="s">
        <v>147</v>
      </c>
      <c r="Y415" t="s">
        <v>167</v>
      </c>
      <c r="Z415">
        <v>0</v>
      </c>
      <c r="AA415" t="s">
        <v>175</v>
      </c>
      <c r="AB415" t="s">
        <v>212</v>
      </c>
      <c r="AC415" t="s">
        <v>552</v>
      </c>
      <c r="AD415">
        <v>4.226</v>
      </c>
      <c r="AE415">
        <v>34.868039000000003</v>
      </c>
      <c r="AF415">
        <v>-85.532563999999994</v>
      </c>
      <c r="AG415">
        <v>61</v>
      </c>
      <c r="AH415">
        <v>131</v>
      </c>
      <c r="AI415">
        <v>1608</v>
      </c>
      <c r="AJ415" t="s">
        <v>553</v>
      </c>
      <c r="AK415">
        <v>192</v>
      </c>
      <c r="AL415">
        <v>212</v>
      </c>
      <c r="AM415" t="s">
        <v>153</v>
      </c>
      <c r="AN415">
        <v>518.9</v>
      </c>
      <c r="AO415">
        <v>77.900000000000006</v>
      </c>
      <c r="AP415">
        <v>703.2</v>
      </c>
      <c r="AQ415">
        <v>-85.533986999999996</v>
      </c>
      <c r="AR415">
        <v>34.867364000000002</v>
      </c>
      <c r="AS415">
        <v>-85.531935000000004</v>
      </c>
      <c r="AT415">
        <v>34.867972999999999</v>
      </c>
      <c r="AU415" t="s">
        <v>552</v>
      </c>
      <c r="AV415">
        <v>1</v>
      </c>
      <c r="AW415">
        <v>83</v>
      </c>
      <c r="AX415">
        <v>136</v>
      </c>
      <c r="AY415">
        <v>0</v>
      </c>
      <c r="AZ415">
        <v>50</v>
      </c>
      <c r="BA415">
        <v>5.74</v>
      </c>
      <c r="BB415">
        <v>5.08</v>
      </c>
      <c r="BC415">
        <v>932.1</v>
      </c>
      <c r="BD415">
        <v>898</v>
      </c>
      <c r="BE415">
        <v>875.7</v>
      </c>
      <c r="BF415">
        <v>45</v>
      </c>
      <c r="BG415">
        <v>46</v>
      </c>
      <c r="BH415">
        <v>0</v>
      </c>
      <c r="BI415" s="1">
        <v>44173</v>
      </c>
      <c r="BJ415" t="s">
        <v>154</v>
      </c>
      <c r="BK415">
        <v>2.2590000000000002E-3</v>
      </c>
      <c r="BL415">
        <v>15033</v>
      </c>
      <c r="BM415">
        <v>14673</v>
      </c>
      <c r="BN415" t="s">
        <v>552</v>
      </c>
      <c r="BO415" t="s">
        <v>554</v>
      </c>
      <c r="BP415">
        <v>1</v>
      </c>
      <c r="BQ415">
        <v>13600</v>
      </c>
      <c r="BR415">
        <v>6</v>
      </c>
      <c r="BS415">
        <v>1</v>
      </c>
      <c r="BT415">
        <v>2</v>
      </c>
      <c r="BU415">
        <v>1</v>
      </c>
      <c r="BV415">
        <v>1</v>
      </c>
      <c r="BW415">
        <v>2</v>
      </c>
      <c r="BX415">
        <v>0</v>
      </c>
      <c r="BY415">
        <v>4</v>
      </c>
      <c r="BZ415" t="s">
        <v>156</v>
      </c>
      <c r="CA415">
        <v>83</v>
      </c>
      <c r="CB415">
        <v>136</v>
      </c>
      <c r="CC415">
        <v>0</v>
      </c>
      <c r="CD415" t="s">
        <v>157</v>
      </c>
      <c r="CE415" t="s">
        <v>157</v>
      </c>
      <c r="CF415">
        <v>0</v>
      </c>
      <c r="CG415">
        <v>50</v>
      </c>
      <c r="CH415">
        <v>2740</v>
      </c>
      <c r="CI415" t="s">
        <v>158</v>
      </c>
      <c r="CJ415">
        <v>0</v>
      </c>
      <c r="CK415">
        <v>1.362822</v>
      </c>
      <c r="CL415">
        <v>14</v>
      </c>
      <c r="CM415" t="s">
        <v>159</v>
      </c>
      <c r="CN415">
        <v>2740</v>
      </c>
      <c r="CO415">
        <v>166084</v>
      </c>
      <c r="CP415">
        <v>2.98</v>
      </c>
      <c r="CQ415">
        <v>4.34</v>
      </c>
      <c r="CR415">
        <v>166084</v>
      </c>
      <c r="CS415">
        <v>0</v>
      </c>
      <c r="CT415">
        <v>7195.6992730000002</v>
      </c>
      <c r="CU415">
        <v>100</v>
      </c>
      <c r="CV415">
        <v>14705</v>
      </c>
      <c r="CW415">
        <v>4.3507999999999998E-2</v>
      </c>
      <c r="CX415">
        <v>0</v>
      </c>
      <c r="CY415">
        <v>2.2590000000000002E-3</v>
      </c>
      <c r="CZ415">
        <v>155</v>
      </c>
      <c r="DA415" t="s">
        <v>593</v>
      </c>
      <c r="DB415" t="s">
        <v>319</v>
      </c>
      <c r="DC415" t="s">
        <v>594</v>
      </c>
      <c r="DD415">
        <v>-85.539933000000005</v>
      </c>
      <c r="DE415">
        <v>34.864063999999999</v>
      </c>
      <c r="DF415">
        <v>34.864063999999999</v>
      </c>
      <c r="DG415">
        <v>-85.539933000000005</v>
      </c>
      <c r="DH415">
        <v>6.8009999999999998E-3</v>
      </c>
      <c r="DI415">
        <v>2.2590000000000002E-3</v>
      </c>
      <c r="DJ415">
        <v>61</v>
      </c>
      <c r="DK415">
        <v>8710</v>
      </c>
      <c r="DL415">
        <v>4</v>
      </c>
      <c r="DM415">
        <v>11000</v>
      </c>
      <c r="DN415">
        <v>4</v>
      </c>
      <c r="DO415">
        <v>10700</v>
      </c>
      <c r="DP415">
        <v>4</v>
      </c>
      <c r="DQ415">
        <v>9350</v>
      </c>
      <c r="DR415">
        <v>0</v>
      </c>
      <c r="DS415">
        <v>9070</v>
      </c>
      <c r="DT415">
        <v>5.8</v>
      </c>
      <c r="DU415">
        <v>10600</v>
      </c>
      <c r="DV415">
        <v>5.8</v>
      </c>
      <c r="DW415">
        <v>10100</v>
      </c>
      <c r="DX415">
        <v>5.8</v>
      </c>
      <c r="DY415">
        <v>9830</v>
      </c>
      <c r="DZ415">
        <v>5.8</v>
      </c>
      <c r="EA415">
        <v>9820</v>
      </c>
      <c r="EB415">
        <v>5.8</v>
      </c>
      <c r="EC415">
        <v>9100</v>
      </c>
      <c r="ED415">
        <v>5.8</v>
      </c>
      <c r="EE415">
        <v>0</v>
      </c>
    </row>
    <row r="416" spans="1:135" x14ac:dyDescent="0.3">
      <c r="A416">
        <v>414</v>
      </c>
      <c r="B416" t="s">
        <v>135</v>
      </c>
      <c r="C416">
        <v>657</v>
      </c>
      <c r="D416">
        <v>109</v>
      </c>
      <c r="E416" t="s">
        <v>135</v>
      </c>
      <c r="F416">
        <v>6948952</v>
      </c>
      <c r="G416" t="s">
        <v>557</v>
      </c>
      <c r="H416" s="1">
        <v>43347</v>
      </c>
      <c r="I416" t="s">
        <v>550</v>
      </c>
      <c r="J416" t="s">
        <v>551</v>
      </c>
      <c r="K416" t="s">
        <v>602</v>
      </c>
      <c r="L416" t="s">
        <v>140</v>
      </c>
      <c r="M416">
        <v>0</v>
      </c>
      <c r="N416">
        <v>0</v>
      </c>
      <c r="O416">
        <v>0</v>
      </c>
      <c r="P416" t="s">
        <v>328</v>
      </c>
      <c r="Q416" t="s">
        <v>170</v>
      </c>
      <c r="R416" t="s">
        <v>180</v>
      </c>
      <c r="S416" t="s">
        <v>180</v>
      </c>
      <c r="T416" t="s">
        <v>369</v>
      </c>
      <c r="U416">
        <v>2</v>
      </c>
      <c r="V416" t="s">
        <v>623</v>
      </c>
      <c r="W416" t="s">
        <v>344</v>
      </c>
      <c r="X416" t="s">
        <v>147</v>
      </c>
      <c r="Y416" t="s">
        <v>148</v>
      </c>
      <c r="Z416">
        <v>0</v>
      </c>
      <c r="AA416" t="s">
        <v>149</v>
      </c>
      <c r="AB416" t="s">
        <v>255</v>
      </c>
      <c r="AC416" t="s">
        <v>552</v>
      </c>
      <c r="AD416">
        <v>4.0414969999999997</v>
      </c>
      <c r="AE416">
        <v>34.866486999999999</v>
      </c>
      <c r="AF416">
        <v>-85.535105000000001</v>
      </c>
      <c r="AG416">
        <v>61</v>
      </c>
      <c r="AH416">
        <v>131</v>
      </c>
      <c r="AI416">
        <v>1608</v>
      </c>
      <c r="AJ416" t="s">
        <v>553</v>
      </c>
      <c r="AK416">
        <v>192</v>
      </c>
      <c r="AL416">
        <v>212</v>
      </c>
      <c r="AM416" t="s">
        <v>153</v>
      </c>
      <c r="AN416">
        <v>518.9</v>
      </c>
      <c r="AO416">
        <v>77.900000000000006</v>
      </c>
      <c r="AP416">
        <v>703.2</v>
      </c>
      <c r="AQ416">
        <v>-85.533986999999996</v>
      </c>
      <c r="AR416">
        <v>34.867364000000002</v>
      </c>
      <c r="AS416">
        <v>-85.531935000000004</v>
      </c>
      <c r="AT416">
        <v>34.867972999999999</v>
      </c>
      <c r="AU416" t="s">
        <v>552</v>
      </c>
      <c r="AV416">
        <v>1</v>
      </c>
      <c r="AW416">
        <v>83</v>
      </c>
      <c r="AX416">
        <v>136</v>
      </c>
      <c r="AY416">
        <v>0</v>
      </c>
      <c r="AZ416">
        <v>50</v>
      </c>
      <c r="BA416">
        <v>5.74</v>
      </c>
      <c r="BB416">
        <v>5.08</v>
      </c>
      <c r="BC416">
        <v>932.1</v>
      </c>
      <c r="BD416">
        <v>898</v>
      </c>
      <c r="BE416">
        <v>875.7</v>
      </c>
      <c r="BF416">
        <v>45</v>
      </c>
      <c r="BG416">
        <v>46</v>
      </c>
      <c r="BH416">
        <v>0</v>
      </c>
      <c r="BI416" s="1">
        <v>44173</v>
      </c>
      <c r="BJ416" t="s">
        <v>154</v>
      </c>
      <c r="BK416">
        <v>2.2590000000000002E-3</v>
      </c>
      <c r="BL416">
        <v>15033</v>
      </c>
      <c r="BM416">
        <v>14673</v>
      </c>
      <c r="BN416" t="s">
        <v>552</v>
      </c>
      <c r="BO416" t="s">
        <v>554</v>
      </c>
      <c r="BP416">
        <v>1</v>
      </c>
      <c r="BQ416">
        <v>13600</v>
      </c>
      <c r="BR416">
        <v>6</v>
      </c>
      <c r="BS416">
        <v>1</v>
      </c>
      <c r="BT416">
        <v>2</v>
      </c>
      <c r="BU416">
        <v>1</v>
      </c>
      <c r="BV416">
        <v>1</v>
      </c>
      <c r="BW416">
        <v>2</v>
      </c>
      <c r="BX416">
        <v>0</v>
      </c>
      <c r="BY416">
        <v>4</v>
      </c>
      <c r="BZ416" t="s">
        <v>156</v>
      </c>
      <c r="CA416">
        <v>83</v>
      </c>
      <c r="CB416">
        <v>136</v>
      </c>
      <c r="CC416">
        <v>0</v>
      </c>
      <c r="CD416" t="s">
        <v>157</v>
      </c>
      <c r="CE416" t="s">
        <v>157</v>
      </c>
      <c r="CF416">
        <v>0</v>
      </c>
      <c r="CG416">
        <v>50</v>
      </c>
      <c r="CH416">
        <v>2740</v>
      </c>
      <c r="CI416" t="s">
        <v>158</v>
      </c>
      <c r="CJ416">
        <v>0</v>
      </c>
      <c r="CK416">
        <v>1.362822</v>
      </c>
      <c r="CL416">
        <v>14</v>
      </c>
      <c r="CM416" t="s">
        <v>159</v>
      </c>
      <c r="CN416">
        <v>2740</v>
      </c>
      <c r="CO416">
        <v>166084</v>
      </c>
      <c r="CP416">
        <v>2.98</v>
      </c>
      <c r="CQ416">
        <v>4.34</v>
      </c>
      <c r="CR416">
        <v>166084</v>
      </c>
      <c r="CS416">
        <v>0</v>
      </c>
      <c r="CT416">
        <v>7195.6992730000002</v>
      </c>
      <c r="CU416">
        <v>100</v>
      </c>
      <c r="CV416">
        <v>14705</v>
      </c>
      <c r="CW416">
        <v>4.3507999999999998E-2</v>
      </c>
      <c r="CX416">
        <v>0</v>
      </c>
      <c r="CY416">
        <v>2.2590000000000002E-3</v>
      </c>
      <c r="CZ416">
        <v>155</v>
      </c>
      <c r="DA416" t="s">
        <v>593</v>
      </c>
      <c r="DB416" t="s">
        <v>319</v>
      </c>
      <c r="DC416" t="s">
        <v>594</v>
      </c>
      <c r="DD416">
        <v>-85.539933000000005</v>
      </c>
      <c r="DE416">
        <v>34.864063999999999</v>
      </c>
      <c r="DF416">
        <v>34.864063999999999</v>
      </c>
      <c r="DG416">
        <v>-85.539933000000005</v>
      </c>
      <c r="DH416">
        <v>6.8009999999999998E-3</v>
      </c>
      <c r="DI416">
        <v>2.2590000000000002E-3</v>
      </c>
      <c r="DJ416">
        <v>61</v>
      </c>
      <c r="DK416">
        <v>8710</v>
      </c>
      <c r="DL416">
        <v>4</v>
      </c>
      <c r="DM416">
        <v>11000</v>
      </c>
      <c r="DN416">
        <v>4</v>
      </c>
      <c r="DO416">
        <v>10700</v>
      </c>
      <c r="DP416">
        <v>4</v>
      </c>
      <c r="DQ416">
        <v>9350</v>
      </c>
      <c r="DR416">
        <v>0</v>
      </c>
      <c r="DS416">
        <v>9070</v>
      </c>
      <c r="DT416">
        <v>5.8</v>
      </c>
      <c r="DU416">
        <v>10600</v>
      </c>
      <c r="DV416">
        <v>5.8</v>
      </c>
      <c r="DW416">
        <v>10100</v>
      </c>
      <c r="DX416">
        <v>5.8</v>
      </c>
      <c r="DY416">
        <v>9830</v>
      </c>
      <c r="DZ416">
        <v>5.8</v>
      </c>
      <c r="EA416">
        <v>9820</v>
      </c>
      <c r="EB416">
        <v>5.8</v>
      </c>
      <c r="EC416">
        <v>9100</v>
      </c>
      <c r="ED416">
        <v>5.8</v>
      </c>
      <c r="EE416">
        <v>1.4220000000000001E-3</v>
      </c>
    </row>
    <row r="417" spans="1:135" x14ac:dyDescent="0.3">
      <c r="A417">
        <v>415</v>
      </c>
      <c r="B417" t="s">
        <v>135</v>
      </c>
      <c r="C417">
        <v>730</v>
      </c>
      <c r="D417">
        <v>46</v>
      </c>
      <c r="E417" t="s">
        <v>135</v>
      </c>
      <c r="F417">
        <v>7557162</v>
      </c>
      <c r="G417" t="s">
        <v>557</v>
      </c>
      <c r="H417" s="1">
        <v>43834</v>
      </c>
      <c r="I417" t="s">
        <v>550</v>
      </c>
      <c r="J417" t="s">
        <v>602</v>
      </c>
      <c r="K417" t="s">
        <v>572</v>
      </c>
      <c r="L417" t="s">
        <v>218</v>
      </c>
      <c r="M417">
        <v>0</v>
      </c>
      <c r="N417">
        <v>0</v>
      </c>
      <c r="O417">
        <v>2</v>
      </c>
      <c r="P417" t="s">
        <v>141</v>
      </c>
      <c r="Q417" t="s">
        <v>186</v>
      </c>
      <c r="R417" t="s">
        <v>143</v>
      </c>
      <c r="S417" t="s">
        <v>143</v>
      </c>
      <c r="T417" t="s">
        <v>221</v>
      </c>
      <c r="U417">
        <v>1</v>
      </c>
      <c r="V417" t="s">
        <v>196</v>
      </c>
      <c r="W417" t="s">
        <v>166</v>
      </c>
      <c r="X417" t="s">
        <v>178</v>
      </c>
      <c r="Y417" t="s">
        <v>148</v>
      </c>
      <c r="Z417">
        <v>27</v>
      </c>
      <c r="AA417" t="s">
        <v>175</v>
      </c>
      <c r="AB417" t="s">
        <v>168</v>
      </c>
      <c r="AC417" t="s">
        <v>616</v>
      </c>
      <c r="AD417">
        <v>2.1000000000000001E-2</v>
      </c>
      <c r="AE417">
        <v>34.867559</v>
      </c>
      <c r="AF417">
        <v>-85.530756999999994</v>
      </c>
      <c r="AG417">
        <v>61</v>
      </c>
      <c r="AH417">
        <v>131</v>
      </c>
      <c r="AI417">
        <v>1608</v>
      </c>
      <c r="AJ417" t="s">
        <v>553</v>
      </c>
      <c r="AK417">
        <v>192</v>
      </c>
      <c r="AL417">
        <v>212</v>
      </c>
      <c r="AM417" t="s">
        <v>153</v>
      </c>
      <c r="AN417">
        <v>518.9</v>
      </c>
      <c r="AO417">
        <v>77.900000000000006</v>
      </c>
      <c r="AP417">
        <v>703.2</v>
      </c>
      <c r="AQ417">
        <v>-85.533986999999996</v>
      </c>
      <c r="AR417">
        <v>34.867364000000002</v>
      </c>
      <c r="AS417">
        <v>-85.531935000000004</v>
      </c>
      <c r="AT417">
        <v>34.867972999999999</v>
      </c>
      <c r="AU417" t="s">
        <v>552</v>
      </c>
      <c r="AV417">
        <v>1</v>
      </c>
      <c r="AW417">
        <v>83</v>
      </c>
      <c r="AX417">
        <v>136</v>
      </c>
      <c r="AY417">
        <v>0</v>
      </c>
      <c r="AZ417">
        <v>50</v>
      </c>
      <c r="BA417">
        <v>5.74</v>
      </c>
      <c r="BB417">
        <v>5.08</v>
      </c>
      <c r="BC417">
        <v>932.1</v>
      </c>
      <c r="BD417">
        <v>898</v>
      </c>
      <c r="BE417">
        <v>875.7</v>
      </c>
      <c r="BF417">
        <v>45</v>
      </c>
      <c r="BG417">
        <v>46</v>
      </c>
      <c r="BH417">
        <v>0</v>
      </c>
      <c r="BI417" s="1">
        <v>44173</v>
      </c>
      <c r="BJ417" t="s">
        <v>154</v>
      </c>
      <c r="BK417">
        <v>2.2590000000000002E-3</v>
      </c>
      <c r="BL417">
        <v>15033</v>
      </c>
      <c r="BM417">
        <v>14673</v>
      </c>
      <c r="BN417" t="s">
        <v>552</v>
      </c>
      <c r="BO417" t="s">
        <v>554</v>
      </c>
      <c r="BP417">
        <v>1</v>
      </c>
      <c r="BQ417">
        <v>13600</v>
      </c>
      <c r="BR417">
        <v>6</v>
      </c>
      <c r="BS417">
        <v>1</v>
      </c>
      <c r="BT417">
        <v>2</v>
      </c>
      <c r="BU417">
        <v>1</v>
      </c>
      <c r="BV417">
        <v>1</v>
      </c>
      <c r="BW417">
        <v>2</v>
      </c>
      <c r="BX417">
        <v>0</v>
      </c>
      <c r="BY417">
        <v>4</v>
      </c>
      <c r="BZ417" t="s">
        <v>156</v>
      </c>
      <c r="CA417">
        <v>83</v>
      </c>
      <c r="CB417">
        <v>136</v>
      </c>
      <c r="CC417">
        <v>0</v>
      </c>
      <c r="CD417" t="s">
        <v>157</v>
      </c>
      <c r="CE417" t="s">
        <v>157</v>
      </c>
      <c r="CF417">
        <v>0</v>
      </c>
      <c r="CG417">
        <v>50</v>
      </c>
      <c r="CH417">
        <v>2740</v>
      </c>
      <c r="CI417" t="s">
        <v>158</v>
      </c>
      <c r="CJ417">
        <v>0</v>
      </c>
      <c r="CK417">
        <v>1.362822</v>
      </c>
      <c r="CL417">
        <v>14</v>
      </c>
      <c r="CM417" t="s">
        <v>159</v>
      </c>
      <c r="CN417">
        <v>2740</v>
      </c>
      <c r="CO417">
        <v>166084</v>
      </c>
      <c r="CP417">
        <v>2.98</v>
      </c>
      <c r="CQ417">
        <v>4.34</v>
      </c>
      <c r="CR417">
        <v>166084</v>
      </c>
      <c r="CS417">
        <v>0</v>
      </c>
      <c r="CT417">
        <v>7195.6992730000002</v>
      </c>
      <c r="CU417">
        <v>100</v>
      </c>
      <c r="CV417">
        <v>14705</v>
      </c>
      <c r="CW417">
        <v>4.3507999999999998E-2</v>
      </c>
      <c r="CX417">
        <v>0</v>
      </c>
      <c r="CY417">
        <v>2.2590000000000002E-3</v>
      </c>
      <c r="CZ417">
        <v>155</v>
      </c>
      <c r="DA417" t="s">
        <v>593</v>
      </c>
      <c r="DB417" t="s">
        <v>319</v>
      </c>
      <c r="DC417" t="s">
        <v>594</v>
      </c>
      <c r="DD417">
        <v>-85.539933000000005</v>
      </c>
      <c r="DE417">
        <v>34.864063999999999</v>
      </c>
      <c r="DF417">
        <v>34.864063999999999</v>
      </c>
      <c r="DG417">
        <v>-85.539933000000005</v>
      </c>
      <c r="DH417">
        <v>6.8009999999999998E-3</v>
      </c>
      <c r="DI417">
        <v>2.2590000000000002E-3</v>
      </c>
      <c r="DJ417">
        <v>61</v>
      </c>
      <c r="DK417">
        <v>8710</v>
      </c>
      <c r="DL417">
        <v>4</v>
      </c>
      <c r="DM417">
        <v>11000</v>
      </c>
      <c r="DN417">
        <v>4</v>
      </c>
      <c r="DO417">
        <v>10700</v>
      </c>
      <c r="DP417">
        <v>4</v>
      </c>
      <c r="DQ417">
        <v>9350</v>
      </c>
      <c r="DR417">
        <v>0</v>
      </c>
      <c r="DS417">
        <v>9070</v>
      </c>
      <c r="DT417">
        <v>5.8</v>
      </c>
      <c r="DU417">
        <v>10600</v>
      </c>
      <c r="DV417">
        <v>5.8</v>
      </c>
      <c r="DW417">
        <v>10100</v>
      </c>
      <c r="DX417">
        <v>5.8</v>
      </c>
      <c r="DY417">
        <v>9830</v>
      </c>
      <c r="DZ417">
        <v>5.8</v>
      </c>
      <c r="EA417">
        <v>9820</v>
      </c>
      <c r="EB417">
        <v>5.8</v>
      </c>
      <c r="EC417">
        <v>9100</v>
      </c>
      <c r="ED417">
        <v>5.8</v>
      </c>
      <c r="EE417">
        <v>1.2489999999999999E-3</v>
      </c>
    </row>
    <row r="418" spans="1:135" x14ac:dyDescent="0.3">
      <c r="A418">
        <v>416</v>
      </c>
      <c r="B418" t="s">
        <v>135</v>
      </c>
      <c r="C418">
        <v>54</v>
      </c>
      <c r="D418">
        <v>402</v>
      </c>
      <c r="E418" t="s">
        <v>135</v>
      </c>
      <c r="F418">
        <v>4457316</v>
      </c>
      <c r="G418" t="s">
        <v>136</v>
      </c>
      <c r="H418" s="1">
        <v>41416</v>
      </c>
      <c r="I418" t="s">
        <v>550</v>
      </c>
      <c r="J418" t="s">
        <v>551</v>
      </c>
      <c r="K418" t="s">
        <v>139</v>
      </c>
      <c r="L418" t="s">
        <v>140</v>
      </c>
      <c r="M418">
        <v>0</v>
      </c>
      <c r="N418">
        <v>0</v>
      </c>
      <c r="O418">
        <v>0</v>
      </c>
      <c r="P418" t="s">
        <v>190</v>
      </c>
      <c r="Q418" t="s">
        <v>142</v>
      </c>
      <c r="R418" t="s">
        <v>143</v>
      </c>
      <c r="S418" t="s">
        <v>143</v>
      </c>
      <c r="T418" t="s">
        <v>187</v>
      </c>
      <c r="U418">
        <v>1</v>
      </c>
      <c r="V418" t="s">
        <v>165</v>
      </c>
      <c r="W418" t="s">
        <v>166</v>
      </c>
      <c r="X418" t="s">
        <v>178</v>
      </c>
      <c r="Y418" t="s">
        <v>148</v>
      </c>
      <c r="Z418">
        <v>19</v>
      </c>
      <c r="AA418" t="s">
        <v>342</v>
      </c>
      <c r="AB418" t="s">
        <v>168</v>
      </c>
      <c r="AC418" t="s">
        <v>552</v>
      </c>
      <c r="AD418">
        <v>8.7990619999999993</v>
      </c>
      <c r="AE418">
        <v>34.848531000000001</v>
      </c>
      <c r="AF418">
        <v>-85.494781000000003</v>
      </c>
      <c r="AG418">
        <v>62</v>
      </c>
      <c r="AH418">
        <v>121</v>
      </c>
      <c r="AI418">
        <v>1588</v>
      </c>
      <c r="AJ418" t="s">
        <v>553</v>
      </c>
      <c r="AK418">
        <v>174</v>
      </c>
      <c r="AL418">
        <v>192</v>
      </c>
      <c r="AM418" t="s">
        <v>230</v>
      </c>
      <c r="AN418">
        <v>76.2</v>
      </c>
      <c r="AO418">
        <v>225.8</v>
      </c>
      <c r="AP418">
        <v>293.8</v>
      </c>
      <c r="AQ418">
        <v>-85.495022000000006</v>
      </c>
      <c r="AR418">
        <v>34.848885000000003</v>
      </c>
      <c r="AS418">
        <v>-85.494781000000003</v>
      </c>
      <c r="AT418">
        <v>34.848529999999997</v>
      </c>
      <c r="AU418" t="s">
        <v>552</v>
      </c>
      <c r="AV418">
        <v>1</v>
      </c>
      <c r="AW418">
        <v>83</v>
      </c>
      <c r="AX418">
        <v>136</v>
      </c>
      <c r="AY418">
        <v>0</v>
      </c>
      <c r="AZ418">
        <v>55</v>
      </c>
      <c r="BA418">
        <v>17.71</v>
      </c>
      <c r="BB418">
        <v>16.72</v>
      </c>
      <c r="BC418">
        <v>1368.1</v>
      </c>
      <c r="BD418">
        <v>1364.5</v>
      </c>
      <c r="BE418">
        <v>1356</v>
      </c>
      <c r="BF418">
        <v>55</v>
      </c>
      <c r="BG418">
        <v>14.9</v>
      </c>
      <c r="BH418">
        <v>40.1</v>
      </c>
      <c r="BI418" s="1">
        <v>44173</v>
      </c>
      <c r="BJ418" t="s">
        <v>185</v>
      </c>
      <c r="BK418">
        <v>9.1100000000000003E-4</v>
      </c>
      <c r="BL418">
        <v>15005</v>
      </c>
      <c r="BM418">
        <v>14645</v>
      </c>
      <c r="BN418" t="s">
        <v>552</v>
      </c>
      <c r="BO418" t="s">
        <v>554</v>
      </c>
      <c r="BP418">
        <v>1</v>
      </c>
      <c r="BQ418">
        <v>13600</v>
      </c>
      <c r="BR418">
        <v>6</v>
      </c>
      <c r="BS418">
        <v>1</v>
      </c>
      <c r="BT418">
        <v>2</v>
      </c>
      <c r="BU418">
        <v>1</v>
      </c>
      <c r="BV418">
        <v>1</v>
      </c>
      <c r="BW418">
        <v>2</v>
      </c>
      <c r="BX418">
        <v>0</v>
      </c>
      <c r="BY418">
        <v>5</v>
      </c>
      <c r="BZ418" t="s">
        <v>156</v>
      </c>
      <c r="CA418">
        <v>83</v>
      </c>
      <c r="CB418">
        <v>136</v>
      </c>
      <c r="CC418">
        <v>0</v>
      </c>
      <c r="CD418" t="s">
        <v>157</v>
      </c>
      <c r="CE418" t="s">
        <v>157</v>
      </c>
      <c r="CF418">
        <v>0</v>
      </c>
      <c r="CG418">
        <v>55</v>
      </c>
      <c r="CH418">
        <v>2000</v>
      </c>
      <c r="CI418" t="s">
        <v>158</v>
      </c>
      <c r="CJ418">
        <v>0</v>
      </c>
      <c r="CK418">
        <v>3.342797</v>
      </c>
      <c r="CL418">
        <v>14</v>
      </c>
      <c r="CM418" t="s">
        <v>159</v>
      </c>
      <c r="CN418">
        <v>2000</v>
      </c>
      <c r="CO418">
        <v>166056</v>
      </c>
      <c r="CP418">
        <v>7.26</v>
      </c>
      <c r="CQ418">
        <v>10.6</v>
      </c>
      <c r="CR418">
        <v>166056</v>
      </c>
      <c r="CS418">
        <v>0</v>
      </c>
      <c r="CT418">
        <v>17649.966739</v>
      </c>
      <c r="CU418">
        <v>100</v>
      </c>
      <c r="CV418">
        <v>14677</v>
      </c>
      <c r="CW418">
        <v>9.6239000000000005E-2</v>
      </c>
      <c r="CX418">
        <v>0</v>
      </c>
      <c r="CY418">
        <v>9.1100000000000003E-4</v>
      </c>
      <c r="CZ418">
        <v>158</v>
      </c>
      <c r="DA418" t="s">
        <v>624</v>
      </c>
      <c r="DB418" t="s">
        <v>319</v>
      </c>
      <c r="DC418" t="s">
        <v>625</v>
      </c>
      <c r="DD418">
        <v>-85.50994</v>
      </c>
      <c r="DE418">
        <v>34.865684999999999</v>
      </c>
      <c r="DF418">
        <v>34.865684999999999</v>
      </c>
      <c r="DG418">
        <v>-85.50994</v>
      </c>
      <c r="DH418">
        <v>2.2467000000000001E-2</v>
      </c>
      <c r="DI418">
        <v>9.1100000000000003E-4</v>
      </c>
      <c r="DJ418">
        <v>62</v>
      </c>
      <c r="DK418">
        <v>2720</v>
      </c>
      <c r="DL418">
        <v>5.5</v>
      </c>
      <c r="DM418">
        <v>2960</v>
      </c>
      <c r="DN418">
        <v>5.5</v>
      </c>
      <c r="DO418">
        <v>2960</v>
      </c>
      <c r="DP418">
        <v>5.5</v>
      </c>
      <c r="DQ418">
        <v>2800</v>
      </c>
      <c r="DR418">
        <v>0</v>
      </c>
      <c r="DS418">
        <v>2720</v>
      </c>
      <c r="DT418">
        <v>5.8</v>
      </c>
      <c r="DU418">
        <v>2670</v>
      </c>
      <c r="DV418">
        <v>5.8</v>
      </c>
      <c r="DW418">
        <v>2550</v>
      </c>
      <c r="DX418">
        <v>6</v>
      </c>
      <c r="DY418">
        <v>2540</v>
      </c>
      <c r="DZ418">
        <v>6.7</v>
      </c>
      <c r="EA418">
        <v>2550</v>
      </c>
      <c r="EB418">
        <v>6.7</v>
      </c>
      <c r="EC418">
        <v>2270</v>
      </c>
      <c r="ED418">
        <v>6.7</v>
      </c>
      <c r="EE418">
        <v>0</v>
      </c>
    </row>
    <row r="419" spans="1:135" x14ac:dyDescent="0.3">
      <c r="A419">
        <v>417</v>
      </c>
      <c r="B419" t="s">
        <v>135</v>
      </c>
      <c r="C419">
        <v>213</v>
      </c>
      <c r="D419">
        <v>266</v>
      </c>
      <c r="E419" t="s">
        <v>135</v>
      </c>
      <c r="F419">
        <v>5528955</v>
      </c>
      <c r="G419" t="s">
        <v>557</v>
      </c>
      <c r="H419" s="1">
        <v>42304</v>
      </c>
      <c r="I419" t="s">
        <v>550</v>
      </c>
      <c r="J419" t="s">
        <v>551</v>
      </c>
      <c r="K419" t="s">
        <v>626</v>
      </c>
      <c r="L419" t="s">
        <v>169</v>
      </c>
      <c r="M419">
        <v>0</v>
      </c>
      <c r="N419">
        <v>0</v>
      </c>
      <c r="O419">
        <v>0</v>
      </c>
      <c r="P419" t="s">
        <v>141</v>
      </c>
      <c r="Q419" t="s">
        <v>142</v>
      </c>
      <c r="R419" t="s">
        <v>531</v>
      </c>
      <c r="S419" t="s">
        <v>442</v>
      </c>
      <c r="T419" t="s">
        <v>216</v>
      </c>
      <c r="U419">
        <v>1</v>
      </c>
      <c r="V419" t="s">
        <v>165</v>
      </c>
      <c r="W419" t="s">
        <v>166</v>
      </c>
      <c r="X419" t="s">
        <v>147</v>
      </c>
      <c r="Y419" t="s">
        <v>167</v>
      </c>
      <c r="Z419">
        <v>16</v>
      </c>
      <c r="AA419" t="s">
        <v>158</v>
      </c>
      <c r="AB419" t="s">
        <v>168</v>
      </c>
      <c r="AC419" t="s">
        <v>552</v>
      </c>
      <c r="AD419">
        <v>8.7669999999999995</v>
      </c>
      <c r="AE419">
        <v>34.848883000000001</v>
      </c>
      <c r="AF419">
        <v>-85.494645000000006</v>
      </c>
      <c r="AG419">
        <v>62</v>
      </c>
      <c r="AH419">
        <v>121</v>
      </c>
      <c r="AI419">
        <v>1588</v>
      </c>
      <c r="AJ419" t="s">
        <v>553</v>
      </c>
      <c r="AK419">
        <v>174</v>
      </c>
      <c r="AL419">
        <v>192</v>
      </c>
      <c r="AM419" t="s">
        <v>230</v>
      </c>
      <c r="AN419">
        <v>76.2</v>
      </c>
      <c r="AO419">
        <v>225.8</v>
      </c>
      <c r="AP419">
        <v>293.8</v>
      </c>
      <c r="AQ419">
        <v>-85.495022000000006</v>
      </c>
      <c r="AR419">
        <v>34.848885000000003</v>
      </c>
      <c r="AS419">
        <v>-85.494781000000003</v>
      </c>
      <c r="AT419">
        <v>34.848529999999997</v>
      </c>
      <c r="AU419" t="s">
        <v>552</v>
      </c>
      <c r="AV419">
        <v>1</v>
      </c>
      <c r="AW419">
        <v>83</v>
      </c>
      <c r="AX419">
        <v>136</v>
      </c>
      <c r="AY419">
        <v>0</v>
      </c>
      <c r="AZ419">
        <v>55</v>
      </c>
      <c r="BA419">
        <v>17.71</v>
      </c>
      <c r="BB419">
        <v>16.72</v>
      </c>
      <c r="BC419">
        <v>1368.1</v>
      </c>
      <c r="BD419">
        <v>1364.5</v>
      </c>
      <c r="BE419">
        <v>1356</v>
      </c>
      <c r="BF419">
        <v>55</v>
      </c>
      <c r="BG419">
        <v>14.9</v>
      </c>
      <c r="BH419">
        <v>40.1</v>
      </c>
      <c r="BI419" s="1">
        <v>44173</v>
      </c>
      <c r="BJ419" t="s">
        <v>185</v>
      </c>
      <c r="BK419">
        <v>9.1100000000000003E-4</v>
      </c>
      <c r="BL419">
        <v>15005</v>
      </c>
      <c r="BM419">
        <v>14645</v>
      </c>
      <c r="BN419" t="s">
        <v>552</v>
      </c>
      <c r="BO419" t="s">
        <v>554</v>
      </c>
      <c r="BP419">
        <v>1</v>
      </c>
      <c r="BQ419">
        <v>13600</v>
      </c>
      <c r="BR419">
        <v>6</v>
      </c>
      <c r="BS419">
        <v>1</v>
      </c>
      <c r="BT419">
        <v>2</v>
      </c>
      <c r="BU419">
        <v>1</v>
      </c>
      <c r="BV419">
        <v>1</v>
      </c>
      <c r="BW419">
        <v>2</v>
      </c>
      <c r="BX419">
        <v>0</v>
      </c>
      <c r="BY419">
        <v>5</v>
      </c>
      <c r="BZ419" t="s">
        <v>156</v>
      </c>
      <c r="CA419">
        <v>83</v>
      </c>
      <c r="CB419">
        <v>136</v>
      </c>
      <c r="CC419">
        <v>0</v>
      </c>
      <c r="CD419" t="s">
        <v>157</v>
      </c>
      <c r="CE419" t="s">
        <v>157</v>
      </c>
      <c r="CF419">
        <v>0</v>
      </c>
      <c r="CG419">
        <v>55</v>
      </c>
      <c r="CH419">
        <v>2000</v>
      </c>
      <c r="CI419" t="s">
        <v>158</v>
      </c>
      <c r="CJ419">
        <v>0</v>
      </c>
      <c r="CK419">
        <v>3.342797</v>
      </c>
      <c r="CL419">
        <v>14</v>
      </c>
      <c r="CM419" t="s">
        <v>159</v>
      </c>
      <c r="CN419">
        <v>2000</v>
      </c>
      <c r="CO419">
        <v>166056</v>
      </c>
      <c r="CP419">
        <v>7.26</v>
      </c>
      <c r="CQ419">
        <v>10.6</v>
      </c>
      <c r="CR419">
        <v>166056</v>
      </c>
      <c r="CS419">
        <v>0</v>
      </c>
      <c r="CT419">
        <v>17649.966739</v>
      </c>
      <c r="CU419">
        <v>100</v>
      </c>
      <c r="CV419">
        <v>14677</v>
      </c>
      <c r="CW419">
        <v>9.6239000000000005E-2</v>
      </c>
      <c r="CX419">
        <v>0</v>
      </c>
      <c r="CY419">
        <v>9.1100000000000003E-4</v>
      </c>
      <c r="CZ419">
        <v>158</v>
      </c>
      <c r="DA419" t="s">
        <v>624</v>
      </c>
      <c r="DB419" t="s">
        <v>319</v>
      </c>
      <c r="DC419" t="s">
        <v>625</v>
      </c>
      <c r="DD419">
        <v>-85.50994</v>
      </c>
      <c r="DE419">
        <v>34.865684999999999</v>
      </c>
      <c r="DF419">
        <v>34.865684999999999</v>
      </c>
      <c r="DG419">
        <v>-85.50994</v>
      </c>
      <c r="DH419">
        <v>2.2467000000000001E-2</v>
      </c>
      <c r="DI419">
        <v>9.1100000000000003E-4</v>
      </c>
      <c r="DJ419">
        <v>62</v>
      </c>
      <c r="DK419">
        <v>2720</v>
      </c>
      <c r="DL419">
        <v>5.5</v>
      </c>
      <c r="DM419">
        <v>2960</v>
      </c>
      <c r="DN419">
        <v>5.5</v>
      </c>
      <c r="DO419">
        <v>2960</v>
      </c>
      <c r="DP419">
        <v>5.5</v>
      </c>
      <c r="DQ419">
        <v>2800</v>
      </c>
      <c r="DR419">
        <v>0</v>
      </c>
      <c r="DS419">
        <v>2720</v>
      </c>
      <c r="DT419">
        <v>5.8</v>
      </c>
      <c r="DU419">
        <v>2670</v>
      </c>
      <c r="DV419">
        <v>5.8</v>
      </c>
      <c r="DW419">
        <v>2550</v>
      </c>
      <c r="DX419">
        <v>6</v>
      </c>
      <c r="DY419">
        <v>2540</v>
      </c>
      <c r="DZ419">
        <v>6.7</v>
      </c>
      <c r="EA419">
        <v>2550</v>
      </c>
      <c r="EB419">
        <v>6.7</v>
      </c>
      <c r="EC419">
        <v>2270</v>
      </c>
      <c r="ED419">
        <v>6.7</v>
      </c>
      <c r="EE419">
        <v>0</v>
      </c>
    </row>
    <row r="420" spans="1:135" x14ac:dyDescent="0.3">
      <c r="A420">
        <v>418</v>
      </c>
      <c r="B420" t="s">
        <v>135</v>
      </c>
      <c r="C420">
        <v>185</v>
      </c>
      <c r="D420">
        <v>356</v>
      </c>
      <c r="E420" t="s">
        <v>135</v>
      </c>
      <c r="F420">
        <v>4721302</v>
      </c>
      <c r="G420" t="s">
        <v>136</v>
      </c>
      <c r="H420" s="1">
        <v>41671</v>
      </c>
      <c r="I420" t="s">
        <v>550</v>
      </c>
      <c r="J420" t="s">
        <v>551</v>
      </c>
      <c r="K420" t="s">
        <v>139</v>
      </c>
      <c r="L420" t="s">
        <v>169</v>
      </c>
      <c r="M420">
        <v>0</v>
      </c>
      <c r="N420">
        <v>0</v>
      </c>
      <c r="O420">
        <v>0</v>
      </c>
      <c r="P420" t="s">
        <v>141</v>
      </c>
      <c r="Q420" t="s">
        <v>142</v>
      </c>
      <c r="R420" t="s">
        <v>143</v>
      </c>
      <c r="S420" t="s">
        <v>272</v>
      </c>
      <c r="T420" t="s">
        <v>187</v>
      </c>
      <c r="U420">
        <v>1</v>
      </c>
      <c r="V420" t="s">
        <v>165</v>
      </c>
      <c r="W420" t="s">
        <v>146</v>
      </c>
      <c r="X420" t="s">
        <v>178</v>
      </c>
      <c r="Y420" t="s">
        <v>148</v>
      </c>
      <c r="Z420">
        <v>61</v>
      </c>
      <c r="AA420" t="s">
        <v>149</v>
      </c>
      <c r="AB420" t="s">
        <v>150</v>
      </c>
      <c r="AC420" t="s">
        <v>552</v>
      </c>
      <c r="AD420">
        <v>8.7710000000000008</v>
      </c>
      <c r="AE420">
        <v>34.848858</v>
      </c>
      <c r="AF420">
        <v>-85.494624999999999</v>
      </c>
      <c r="AG420">
        <v>62</v>
      </c>
      <c r="AH420">
        <v>121</v>
      </c>
      <c r="AI420">
        <v>1588</v>
      </c>
      <c r="AJ420" t="s">
        <v>553</v>
      </c>
      <c r="AK420">
        <v>174</v>
      </c>
      <c r="AL420">
        <v>192</v>
      </c>
      <c r="AM420" t="s">
        <v>230</v>
      </c>
      <c r="AN420">
        <v>76.2</v>
      </c>
      <c r="AO420">
        <v>225.8</v>
      </c>
      <c r="AP420">
        <v>293.8</v>
      </c>
      <c r="AQ420">
        <v>-85.495022000000006</v>
      </c>
      <c r="AR420">
        <v>34.848885000000003</v>
      </c>
      <c r="AS420">
        <v>-85.494781000000003</v>
      </c>
      <c r="AT420">
        <v>34.848529999999997</v>
      </c>
      <c r="AU420" t="s">
        <v>552</v>
      </c>
      <c r="AV420">
        <v>1</v>
      </c>
      <c r="AW420">
        <v>83</v>
      </c>
      <c r="AX420">
        <v>136</v>
      </c>
      <c r="AY420">
        <v>0</v>
      </c>
      <c r="AZ420">
        <v>55</v>
      </c>
      <c r="BA420">
        <v>17.71</v>
      </c>
      <c r="BB420">
        <v>16.72</v>
      </c>
      <c r="BC420">
        <v>1368.1</v>
      </c>
      <c r="BD420">
        <v>1364.5</v>
      </c>
      <c r="BE420">
        <v>1356</v>
      </c>
      <c r="BF420">
        <v>55</v>
      </c>
      <c r="BG420">
        <v>14.9</v>
      </c>
      <c r="BH420">
        <v>40.1</v>
      </c>
      <c r="BI420" s="1">
        <v>44173</v>
      </c>
      <c r="BJ420" t="s">
        <v>185</v>
      </c>
      <c r="BK420">
        <v>9.1100000000000003E-4</v>
      </c>
      <c r="BL420">
        <v>15005</v>
      </c>
      <c r="BM420">
        <v>14645</v>
      </c>
      <c r="BN420" t="s">
        <v>552</v>
      </c>
      <c r="BO420" t="s">
        <v>554</v>
      </c>
      <c r="BP420">
        <v>1</v>
      </c>
      <c r="BQ420">
        <v>13600</v>
      </c>
      <c r="BR420">
        <v>6</v>
      </c>
      <c r="BS420">
        <v>1</v>
      </c>
      <c r="BT420">
        <v>2</v>
      </c>
      <c r="BU420">
        <v>1</v>
      </c>
      <c r="BV420">
        <v>1</v>
      </c>
      <c r="BW420">
        <v>2</v>
      </c>
      <c r="BX420">
        <v>0</v>
      </c>
      <c r="BY420">
        <v>5</v>
      </c>
      <c r="BZ420" t="s">
        <v>156</v>
      </c>
      <c r="CA420">
        <v>83</v>
      </c>
      <c r="CB420">
        <v>136</v>
      </c>
      <c r="CC420">
        <v>0</v>
      </c>
      <c r="CD420" t="s">
        <v>157</v>
      </c>
      <c r="CE420" t="s">
        <v>157</v>
      </c>
      <c r="CF420">
        <v>0</v>
      </c>
      <c r="CG420">
        <v>55</v>
      </c>
      <c r="CH420">
        <v>2000</v>
      </c>
      <c r="CI420" t="s">
        <v>158</v>
      </c>
      <c r="CJ420">
        <v>0</v>
      </c>
      <c r="CK420">
        <v>3.342797</v>
      </c>
      <c r="CL420">
        <v>14</v>
      </c>
      <c r="CM420" t="s">
        <v>159</v>
      </c>
      <c r="CN420">
        <v>2000</v>
      </c>
      <c r="CO420">
        <v>166056</v>
      </c>
      <c r="CP420">
        <v>7.26</v>
      </c>
      <c r="CQ420">
        <v>10.6</v>
      </c>
      <c r="CR420">
        <v>166056</v>
      </c>
      <c r="CS420">
        <v>0</v>
      </c>
      <c r="CT420">
        <v>17649.966739</v>
      </c>
      <c r="CU420">
        <v>100</v>
      </c>
      <c r="CV420">
        <v>14677</v>
      </c>
      <c r="CW420">
        <v>9.6239000000000005E-2</v>
      </c>
      <c r="CX420">
        <v>0</v>
      </c>
      <c r="CY420">
        <v>9.1100000000000003E-4</v>
      </c>
      <c r="CZ420">
        <v>158</v>
      </c>
      <c r="DA420" t="s">
        <v>624</v>
      </c>
      <c r="DB420" t="s">
        <v>319</v>
      </c>
      <c r="DC420" t="s">
        <v>625</v>
      </c>
      <c r="DD420">
        <v>-85.50994</v>
      </c>
      <c r="DE420">
        <v>34.865684999999999</v>
      </c>
      <c r="DF420">
        <v>34.865684999999999</v>
      </c>
      <c r="DG420">
        <v>-85.50994</v>
      </c>
      <c r="DH420">
        <v>2.2467000000000001E-2</v>
      </c>
      <c r="DI420">
        <v>9.1100000000000003E-4</v>
      </c>
      <c r="DJ420">
        <v>62</v>
      </c>
      <c r="DK420">
        <v>2720</v>
      </c>
      <c r="DL420">
        <v>5.5</v>
      </c>
      <c r="DM420">
        <v>2960</v>
      </c>
      <c r="DN420">
        <v>5.5</v>
      </c>
      <c r="DO420">
        <v>2960</v>
      </c>
      <c r="DP420">
        <v>5.5</v>
      </c>
      <c r="DQ420">
        <v>2800</v>
      </c>
      <c r="DR420">
        <v>0</v>
      </c>
      <c r="DS420">
        <v>2720</v>
      </c>
      <c r="DT420">
        <v>5.8</v>
      </c>
      <c r="DU420">
        <v>2670</v>
      </c>
      <c r="DV420">
        <v>5.8</v>
      </c>
      <c r="DW420">
        <v>2550</v>
      </c>
      <c r="DX420">
        <v>6</v>
      </c>
      <c r="DY420">
        <v>2540</v>
      </c>
      <c r="DZ420">
        <v>6.7</v>
      </c>
      <c r="EA420">
        <v>2550</v>
      </c>
      <c r="EB420">
        <v>6.7</v>
      </c>
      <c r="EC420">
        <v>2270</v>
      </c>
      <c r="ED420">
        <v>6.7</v>
      </c>
      <c r="EE420">
        <v>0</v>
      </c>
    </row>
    <row r="421" spans="1:135" x14ac:dyDescent="0.3">
      <c r="A421">
        <v>419</v>
      </c>
      <c r="B421" t="s">
        <v>135</v>
      </c>
      <c r="C421">
        <v>284</v>
      </c>
      <c r="D421">
        <v>227</v>
      </c>
      <c r="E421" t="s">
        <v>135</v>
      </c>
      <c r="F421">
        <v>5752895</v>
      </c>
      <c r="G421" t="s">
        <v>136</v>
      </c>
      <c r="H421" s="1">
        <v>42502</v>
      </c>
      <c r="I421" t="s">
        <v>550</v>
      </c>
      <c r="J421" t="s">
        <v>551</v>
      </c>
      <c r="K421" t="s">
        <v>139</v>
      </c>
      <c r="L421" t="s">
        <v>218</v>
      </c>
      <c r="M421">
        <v>0</v>
      </c>
      <c r="N421">
        <v>0</v>
      </c>
      <c r="O421">
        <v>1</v>
      </c>
      <c r="P421" t="s">
        <v>179</v>
      </c>
      <c r="Q421" t="s">
        <v>170</v>
      </c>
      <c r="R421" t="s">
        <v>180</v>
      </c>
      <c r="S421" t="s">
        <v>180</v>
      </c>
      <c r="T421" t="s">
        <v>181</v>
      </c>
      <c r="U421">
        <v>2</v>
      </c>
      <c r="V421" t="s">
        <v>182</v>
      </c>
      <c r="W421" t="s">
        <v>183</v>
      </c>
      <c r="X421" t="s">
        <v>147</v>
      </c>
      <c r="Y421" t="s">
        <v>148</v>
      </c>
      <c r="Z421">
        <v>0</v>
      </c>
      <c r="AA421" t="s">
        <v>374</v>
      </c>
      <c r="AB421" t="s">
        <v>418</v>
      </c>
      <c r="AC421" t="s">
        <v>552</v>
      </c>
      <c r="AD421">
        <v>8.7750000000000004</v>
      </c>
      <c r="AE421">
        <v>34.848779</v>
      </c>
      <c r="AF421">
        <v>-85.494557</v>
      </c>
      <c r="AG421">
        <v>62</v>
      </c>
      <c r="AH421">
        <v>121</v>
      </c>
      <c r="AI421">
        <v>1588</v>
      </c>
      <c r="AJ421" t="s">
        <v>553</v>
      </c>
      <c r="AK421">
        <v>174</v>
      </c>
      <c r="AL421">
        <v>192</v>
      </c>
      <c r="AM421" t="s">
        <v>230</v>
      </c>
      <c r="AN421">
        <v>76.2</v>
      </c>
      <c r="AO421">
        <v>225.8</v>
      </c>
      <c r="AP421">
        <v>293.8</v>
      </c>
      <c r="AQ421">
        <v>-85.495022000000006</v>
      </c>
      <c r="AR421">
        <v>34.848885000000003</v>
      </c>
      <c r="AS421">
        <v>-85.494781000000003</v>
      </c>
      <c r="AT421">
        <v>34.848529999999997</v>
      </c>
      <c r="AU421" t="s">
        <v>552</v>
      </c>
      <c r="AV421">
        <v>1</v>
      </c>
      <c r="AW421">
        <v>83</v>
      </c>
      <c r="AX421">
        <v>136</v>
      </c>
      <c r="AY421">
        <v>0</v>
      </c>
      <c r="AZ421">
        <v>55</v>
      </c>
      <c r="BA421">
        <v>17.71</v>
      </c>
      <c r="BB421">
        <v>16.72</v>
      </c>
      <c r="BC421">
        <v>1368.1</v>
      </c>
      <c r="BD421">
        <v>1364.5</v>
      </c>
      <c r="BE421">
        <v>1356</v>
      </c>
      <c r="BF421">
        <v>55</v>
      </c>
      <c r="BG421">
        <v>14.9</v>
      </c>
      <c r="BH421">
        <v>40.1</v>
      </c>
      <c r="BI421" s="1">
        <v>44173</v>
      </c>
      <c r="BJ421" t="s">
        <v>185</v>
      </c>
      <c r="BK421">
        <v>9.1100000000000003E-4</v>
      </c>
      <c r="BL421">
        <v>15005</v>
      </c>
      <c r="BM421">
        <v>14645</v>
      </c>
      <c r="BN421" t="s">
        <v>552</v>
      </c>
      <c r="BO421" t="s">
        <v>554</v>
      </c>
      <c r="BP421">
        <v>1</v>
      </c>
      <c r="BQ421">
        <v>13600</v>
      </c>
      <c r="BR421">
        <v>6</v>
      </c>
      <c r="BS421">
        <v>1</v>
      </c>
      <c r="BT421">
        <v>2</v>
      </c>
      <c r="BU421">
        <v>1</v>
      </c>
      <c r="BV421">
        <v>1</v>
      </c>
      <c r="BW421">
        <v>2</v>
      </c>
      <c r="BX421">
        <v>0</v>
      </c>
      <c r="BY421">
        <v>5</v>
      </c>
      <c r="BZ421" t="s">
        <v>156</v>
      </c>
      <c r="CA421">
        <v>83</v>
      </c>
      <c r="CB421">
        <v>136</v>
      </c>
      <c r="CC421">
        <v>0</v>
      </c>
      <c r="CD421" t="s">
        <v>157</v>
      </c>
      <c r="CE421" t="s">
        <v>157</v>
      </c>
      <c r="CF421">
        <v>0</v>
      </c>
      <c r="CG421">
        <v>55</v>
      </c>
      <c r="CH421">
        <v>2000</v>
      </c>
      <c r="CI421" t="s">
        <v>158</v>
      </c>
      <c r="CJ421">
        <v>0</v>
      </c>
      <c r="CK421">
        <v>3.342797</v>
      </c>
      <c r="CL421">
        <v>14</v>
      </c>
      <c r="CM421" t="s">
        <v>159</v>
      </c>
      <c r="CN421">
        <v>2000</v>
      </c>
      <c r="CO421">
        <v>166056</v>
      </c>
      <c r="CP421">
        <v>7.26</v>
      </c>
      <c r="CQ421">
        <v>10.6</v>
      </c>
      <c r="CR421">
        <v>166056</v>
      </c>
      <c r="CS421">
        <v>0</v>
      </c>
      <c r="CT421">
        <v>17649.966739</v>
      </c>
      <c r="CU421">
        <v>100</v>
      </c>
      <c r="CV421">
        <v>14677</v>
      </c>
      <c r="CW421">
        <v>9.6239000000000005E-2</v>
      </c>
      <c r="CX421">
        <v>0</v>
      </c>
      <c r="CY421">
        <v>9.1100000000000003E-4</v>
      </c>
      <c r="CZ421">
        <v>158</v>
      </c>
      <c r="DA421" t="s">
        <v>624</v>
      </c>
      <c r="DB421" t="s">
        <v>319</v>
      </c>
      <c r="DC421" t="s">
        <v>625</v>
      </c>
      <c r="DD421">
        <v>-85.50994</v>
      </c>
      <c r="DE421">
        <v>34.865684999999999</v>
      </c>
      <c r="DF421">
        <v>34.865684999999999</v>
      </c>
      <c r="DG421">
        <v>-85.50994</v>
      </c>
      <c r="DH421">
        <v>2.2467000000000001E-2</v>
      </c>
      <c r="DI421">
        <v>9.1100000000000003E-4</v>
      </c>
      <c r="DJ421">
        <v>62</v>
      </c>
      <c r="DK421">
        <v>2720</v>
      </c>
      <c r="DL421">
        <v>5.5</v>
      </c>
      <c r="DM421">
        <v>2960</v>
      </c>
      <c r="DN421">
        <v>5.5</v>
      </c>
      <c r="DO421">
        <v>2960</v>
      </c>
      <c r="DP421">
        <v>5.5</v>
      </c>
      <c r="DQ421">
        <v>2800</v>
      </c>
      <c r="DR421">
        <v>0</v>
      </c>
      <c r="DS421">
        <v>2720</v>
      </c>
      <c r="DT421">
        <v>5.8</v>
      </c>
      <c r="DU421">
        <v>2670</v>
      </c>
      <c r="DV421">
        <v>5.8</v>
      </c>
      <c r="DW421">
        <v>2550</v>
      </c>
      <c r="DX421">
        <v>6</v>
      </c>
      <c r="DY421">
        <v>2540</v>
      </c>
      <c r="DZ421">
        <v>6.7</v>
      </c>
      <c r="EA421">
        <v>2550</v>
      </c>
      <c r="EB421">
        <v>6.7</v>
      </c>
      <c r="EC421">
        <v>2270</v>
      </c>
      <c r="ED421">
        <v>6.7</v>
      </c>
      <c r="EE421">
        <v>0</v>
      </c>
    </row>
    <row r="422" spans="1:135" x14ac:dyDescent="0.3">
      <c r="A422">
        <v>420</v>
      </c>
      <c r="B422" t="s">
        <v>135</v>
      </c>
      <c r="C422">
        <v>361</v>
      </c>
      <c r="D422">
        <v>344</v>
      </c>
      <c r="E422" t="s">
        <v>135</v>
      </c>
      <c r="F422">
        <v>5155873</v>
      </c>
      <c r="G422" t="s">
        <v>557</v>
      </c>
      <c r="H422" s="1">
        <v>41820</v>
      </c>
      <c r="I422" t="s">
        <v>550</v>
      </c>
      <c r="J422" t="s">
        <v>551</v>
      </c>
      <c r="K422" t="s">
        <v>627</v>
      </c>
      <c r="L422" t="s">
        <v>140</v>
      </c>
      <c r="M422">
        <v>0</v>
      </c>
      <c r="N422">
        <v>0</v>
      </c>
      <c r="O422">
        <v>0</v>
      </c>
      <c r="P422" t="s">
        <v>141</v>
      </c>
      <c r="Q422" t="s">
        <v>186</v>
      </c>
      <c r="R422" t="s">
        <v>177</v>
      </c>
      <c r="S422" t="s">
        <v>177</v>
      </c>
      <c r="T422" t="s">
        <v>216</v>
      </c>
      <c r="U422">
        <v>1</v>
      </c>
      <c r="V422" t="s">
        <v>145</v>
      </c>
      <c r="W422" t="s">
        <v>166</v>
      </c>
      <c r="X422" t="s">
        <v>281</v>
      </c>
      <c r="Y422" t="s">
        <v>167</v>
      </c>
      <c r="Z422">
        <v>27</v>
      </c>
      <c r="AA422" t="s">
        <v>149</v>
      </c>
      <c r="AB422" t="s">
        <v>150</v>
      </c>
      <c r="AC422" t="s">
        <v>552</v>
      </c>
      <c r="AD422">
        <v>8.7639999999999993</v>
      </c>
      <c r="AE422">
        <v>34.848906999999997</v>
      </c>
      <c r="AF422">
        <v>-85.494679000000005</v>
      </c>
      <c r="AG422">
        <v>62</v>
      </c>
      <c r="AH422">
        <v>121</v>
      </c>
      <c r="AI422">
        <v>1588</v>
      </c>
      <c r="AJ422" t="s">
        <v>553</v>
      </c>
      <c r="AK422">
        <v>174</v>
      </c>
      <c r="AL422">
        <v>192</v>
      </c>
      <c r="AM422" t="s">
        <v>230</v>
      </c>
      <c r="AN422">
        <v>76.2</v>
      </c>
      <c r="AO422">
        <v>225.8</v>
      </c>
      <c r="AP422">
        <v>293.8</v>
      </c>
      <c r="AQ422">
        <v>-85.495022000000006</v>
      </c>
      <c r="AR422">
        <v>34.848885000000003</v>
      </c>
      <c r="AS422">
        <v>-85.494781000000003</v>
      </c>
      <c r="AT422">
        <v>34.848529999999997</v>
      </c>
      <c r="AU422" t="s">
        <v>552</v>
      </c>
      <c r="AV422">
        <v>1</v>
      </c>
      <c r="AW422">
        <v>83</v>
      </c>
      <c r="AX422">
        <v>136</v>
      </c>
      <c r="AY422">
        <v>0</v>
      </c>
      <c r="AZ422">
        <v>55</v>
      </c>
      <c r="BA422">
        <v>17.71</v>
      </c>
      <c r="BB422">
        <v>16.72</v>
      </c>
      <c r="BC422">
        <v>1368.1</v>
      </c>
      <c r="BD422">
        <v>1364.5</v>
      </c>
      <c r="BE422">
        <v>1356</v>
      </c>
      <c r="BF422">
        <v>55</v>
      </c>
      <c r="BG422">
        <v>14.9</v>
      </c>
      <c r="BH422">
        <v>40.1</v>
      </c>
      <c r="BI422" s="1">
        <v>44173</v>
      </c>
      <c r="BJ422" t="s">
        <v>185</v>
      </c>
      <c r="BK422">
        <v>9.1100000000000003E-4</v>
      </c>
      <c r="BL422">
        <v>15005</v>
      </c>
      <c r="BM422">
        <v>14645</v>
      </c>
      <c r="BN422" t="s">
        <v>552</v>
      </c>
      <c r="BO422" t="s">
        <v>554</v>
      </c>
      <c r="BP422">
        <v>1</v>
      </c>
      <c r="BQ422">
        <v>13600</v>
      </c>
      <c r="BR422">
        <v>6</v>
      </c>
      <c r="BS422">
        <v>1</v>
      </c>
      <c r="BT422">
        <v>2</v>
      </c>
      <c r="BU422">
        <v>1</v>
      </c>
      <c r="BV422">
        <v>1</v>
      </c>
      <c r="BW422">
        <v>2</v>
      </c>
      <c r="BX422">
        <v>0</v>
      </c>
      <c r="BY422">
        <v>5</v>
      </c>
      <c r="BZ422" t="s">
        <v>156</v>
      </c>
      <c r="CA422">
        <v>83</v>
      </c>
      <c r="CB422">
        <v>136</v>
      </c>
      <c r="CC422">
        <v>0</v>
      </c>
      <c r="CD422" t="s">
        <v>157</v>
      </c>
      <c r="CE422" t="s">
        <v>157</v>
      </c>
      <c r="CF422">
        <v>0</v>
      </c>
      <c r="CG422">
        <v>55</v>
      </c>
      <c r="CH422">
        <v>2000</v>
      </c>
      <c r="CI422" t="s">
        <v>158</v>
      </c>
      <c r="CJ422">
        <v>0</v>
      </c>
      <c r="CK422">
        <v>3.342797</v>
      </c>
      <c r="CL422">
        <v>14</v>
      </c>
      <c r="CM422" t="s">
        <v>159</v>
      </c>
      <c r="CN422">
        <v>2000</v>
      </c>
      <c r="CO422">
        <v>166056</v>
      </c>
      <c r="CP422">
        <v>7.26</v>
      </c>
      <c r="CQ422">
        <v>10.6</v>
      </c>
      <c r="CR422">
        <v>166056</v>
      </c>
      <c r="CS422">
        <v>0</v>
      </c>
      <c r="CT422">
        <v>17649.966739</v>
      </c>
      <c r="CU422">
        <v>100</v>
      </c>
      <c r="CV422">
        <v>14677</v>
      </c>
      <c r="CW422">
        <v>9.6239000000000005E-2</v>
      </c>
      <c r="CX422">
        <v>0</v>
      </c>
      <c r="CY422">
        <v>9.1100000000000003E-4</v>
      </c>
      <c r="CZ422">
        <v>158</v>
      </c>
      <c r="DA422" t="s">
        <v>624</v>
      </c>
      <c r="DB422" t="s">
        <v>319</v>
      </c>
      <c r="DC422" t="s">
        <v>625</v>
      </c>
      <c r="DD422">
        <v>-85.50994</v>
      </c>
      <c r="DE422">
        <v>34.865684999999999</v>
      </c>
      <c r="DF422">
        <v>34.865684999999999</v>
      </c>
      <c r="DG422">
        <v>-85.50994</v>
      </c>
      <c r="DH422">
        <v>2.2467000000000001E-2</v>
      </c>
      <c r="DI422">
        <v>9.1100000000000003E-4</v>
      </c>
      <c r="DJ422">
        <v>62</v>
      </c>
      <c r="DK422">
        <v>2720</v>
      </c>
      <c r="DL422">
        <v>5.5</v>
      </c>
      <c r="DM422">
        <v>2960</v>
      </c>
      <c r="DN422">
        <v>5.5</v>
      </c>
      <c r="DO422">
        <v>2960</v>
      </c>
      <c r="DP422">
        <v>5.5</v>
      </c>
      <c r="DQ422">
        <v>2800</v>
      </c>
      <c r="DR422">
        <v>0</v>
      </c>
      <c r="DS422">
        <v>2720</v>
      </c>
      <c r="DT422">
        <v>5.8</v>
      </c>
      <c r="DU422">
        <v>2670</v>
      </c>
      <c r="DV422">
        <v>5.8</v>
      </c>
      <c r="DW422">
        <v>2550</v>
      </c>
      <c r="DX422">
        <v>6</v>
      </c>
      <c r="DY422">
        <v>2540</v>
      </c>
      <c r="DZ422">
        <v>6.7</v>
      </c>
      <c r="EA422">
        <v>2550</v>
      </c>
      <c r="EB422">
        <v>6.7</v>
      </c>
      <c r="EC422">
        <v>2270</v>
      </c>
      <c r="ED422">
        <v>6.7</v>
      </c>
      <c r="EE422">
        <v>0</v>
      </c>
    </row>
    <row r="423" spans="1:135" x14ac:dyDescent="0.3">
      <c r="A423">
        <v>421</v>
      </c>
      <c r="B423" t="s">
        <v>135</v>
      </c>
      <c r="C423">
        <v>360</v>
      </c>
      <c r="D423">
        <v>342</v>
      </c>
      <c r="E423" t="s">
        <v>135</v>
      </c>
      <c r="F423">
        <v>5155867</v>
      </c>
      <c r="G423" t="s">
        <v>557</v>
      </c>
      <c r="H423" s="1">
        <v>41835</v>
      </c>
      <c r="I423" t="s">
        <v>550</v>
      </c>
      <c r="J423" t="s">
        <v>551</v>
      </c>
      <c r="K423" t="s">
        <v>628</v>
      </c>
      <c r="L423" t="s">
        <v>140</v>
      </c>
      <c r="M423">
        <v>0</v>
      </c>
      <c r="N423">
        <v>0</v>
      </c>
      <c r="O423">
        <v>0</v>
      </c>
      <c r="P423" t="s">
        <v>141</v>
      </c>
      <c r="Q423" t="s">
        <v>142</v>
      </c>
      <c r="R423" t="s">
        <v>531</v>
      </c>
      <c r="S423" t="s">
        <v>442</v>
      </c>
      <c r="T423" t="s">
        <v>629</v>
      </c>
      <c r="U423">
        <v>1</v>
      </c>
      <c r="V423" t="s">
        <v>165</v>
      </c>
      <c r="W423" t="s">
        <v>166</v>
      </c>
      <c r="X423" t="s">
        <v>147</v>
      </c>
      <c r="Y423" t="s">
        <v>167</v>
      </c>
      <c r="Z423">
        <v>17</v>
      </c>
      <c r="AA423" t="s">
        <v>149</v>
      </c>
      <c r="AB423" t="s">
        <v>197</v>
      </c>
      <c r="AC423" t="s">
        <v>552</v>
      </c>
      <c r="AD423">
        <v>8.7639999999999993</v>
      </c>
      <c r="AE423">
        <v>34.848906999999997</v>
      </c>
      <c r="AF423">
        <v>-85.494679000000005</v>
      </c>
      <c r="AG423">
        <v>62</v>
      </c>
      <c r="AH423">
        <v>121</v>
      </c>
      <c r="AI423">
        <v>1588</v>
      </c>
      <c r="AJ423" t="s">
        <v>553</v>
      </c>
      <c r="AK423">
        <v>174</v>
      </c>
      <c r="AL423">
        <v>192</v>
      </c>
      <c r="AM423" t="s">
        <v>230</v>
      </c>
      <c r="AN423">
        <v>76.2</v>
      </c>
      <c r="AO423">
        <v>225.8</v>
      </c>
      <c r="AP423">
        <v>293.8</v>
      </c>
      <c r="AQ423">
        <v>-85.495022000000006</v>
      </c>
      <c r="AR423">
        <v>34.848885000000003</v>
      </c>
      <c r="AS423">
        <v>-85.494781000000003</v>
      </c>
      <c r="AT423">
        <v>34.848529999999997</v>
      </c>
      <c r="AU423" t="s">
        <v>552</v>
      </c>
      <c r="AV423">
        <v>1</v>
      </c>
      <c r="AW423">
        <v>83</v>
      </c>
      <c r="AX423">
        <v>136</v>
      </c>
      <c r="AY423">
        <v>0</v>
      </c>
      <c r="AZ423">
        <v>55</v>
      </c>
      <c r="BA423">
        <v>17.71</v>
      </c>
      <c r="BB423">
        <v>16.72</v>
      </c>
      <c r="BC423">
        <v>1368.1</v>
      </c>
      <c r="BD423">
        <v>1364.5</v>
      </c>
      <c r="BE423">
        <v>1356</v>
      </c>
      <c r="BF423">
        <v>55</v>
      </c>
      <c r="BG423">
        <v>14.9</v>
      </c>
      <c r="BH423">
        <v>40.1</v>
      </c>
      <c r="BI423" s="1">
        <v>44173</v>
      </c>
      <c r="BJ423" t="s">
        <v>185</v>
      </c>
      <c r="BK423">
        <v>9.1100000000000003E-4</v>
      </c>
      <c r="BL423">
        <v>15005</v>
      </c>
      <c r="BM423">
        <v>14645</v>
      </c>
      <c r="BN423" t="s">
        <v>552</v>
      </c>
      <c r="BO423" t="s">
        <v>554</v>
      </c>
      <c r="BP423">
        <v>1</v>
      </c>
      <c r="BQ423">
        <v>13600</v>
      </c>
      <c r="BR423">
        <v>6</v>
      </c>
      <c r="BS423">
        <v>1</v>
      </c>
      <c r="BT423">
        <v>2</v>
      </c>
      <c r="BU423">
        <v>1</v>
      </c>
      <c r="BV423">
        <v>1</v>
      </c>
      <c r="BW423">
        <v>2</v>
      </c>
      <c r="BX423">
        <v>0</v>
      </c>
      <c r="BY423">
        <v>5</v>
      </c>
      <c r="BZ423" t="s">
        <v>156</v>
      </c>
      <c r="CA423">
        <v>83</v>
      </c>
      <c r="CB423">
        <v>136</v>
      </c>
      <c r="CC423">
        <v>0</v>
      </c>
      <c r="CD423" t="s">
        <v>157</v>
      </c>
      <c r="CE423" t="s">
        <v>157</v>
      </c>
      <c r="CF423">
        <v>0</v>
      </c>
      <c r="CG423">
        <v>55</v>
      </c>
      <c r="CH423">
        <v>2000</v>
      </c>
      <c r="CI423" t="s">
        <v>158</v>
      </c>
      <c r="CJ423">
        <v>0</v>
      </c>
      <c r="CK423">
        <v>3.342797</v>
      </c>
      <c r="CL423">
        <v>14</v>
      </c>
      <c r="CM423" t="s">
        <v>159</v>
      </c>
      <c r="CN423">
        <v>2000</v>
      </c>
      <c r="CO423">
        <v>166056</v>
      </c>
      <c r="CP423">
        <v>7.26</v>
      </c>
      <c r="CQ423">
        <v>10.6</v>
      </c>
      <c r="CR423">
        <v>166056</v>
      </c>
      <c r="CS423">
        <v>0</v>
      </c>
      <c r="CT423">
        <v>17649.966739</v>
      </c>
      <c r="CU423">
        <v>100</v>
      </c>
      <c r="CV423">
        <v>14677</v>
      </c>
      <c r="CW423">
        <v>9.6239000000000005E-2</v>
      </c>
      <c r="CX423">
        <v>0</v>
      </c>
      <c r="CY423">
        <v>9.1100000000000003E-4</v>
      </c>
      <c r="CZ423">
        <v>158</v>
      </c>
      <c r="DA423" t="s">
        <v>624</v>
      </c>
      <c r="DB423" t="s">
        <v>319</v>
      </c>
      <c r="DC423" t="s">
        <v>625</v>
      </c>
      <c r="DD423">
        <v>-85.50994</v>
      </c>
      <c r="DE423">
        <v>34.865684999999999</v>
      </c>
      <c r="DF423">
        <v>34.865684999999999</v>
      </c>
      <c r="DG423">
        <v>-85.50994</v>
      </c>
      <c r="DH423">
        <v>2.2467000000000001E-2</v>
      </c>
      <c r="DI423">
        <v>9.1100000000000003E-4</v>
      </c>
      <c r="DJ423">
        <v>62</v>
      </c>
      <c r="DK423">
        <v>2720</v>
      </c>
      <c r="DL423">
        <v>5.5</v>
      </c>
      <c r="DM423">
        <v>2960</v>
      </c>
      <c r="DN423">
        <v>5.5</v>
      </c>
      <c r="DO423">
        <v>2960</v>
      </c>
      <c r="DP423">
        <v>5.5</v>
      </c>
      <c r="DQ423">
        <v>2800</v>
      </c>
      <c r="DR423">
        <v>0</v>
      </c>
      <c r="DS423">
        <v>2720</v>
      </c>
      <c r="DT423">
        <v>5.8</v>
      </c>
      <c r="DU423">
        <v>2670</v>
      </c>
      <c r="DV423">
        <v>5.8</v>
      </c>
      <c r="DW423">
        <v>2550</v>
      </c>
      <c r="DX423">
        <v>6</v>
      </c>
      <c r="DY423">
        <v>2540</v>
      </c>
      <c r="DZ423">
        <v>6.7</v>
      </c>
      <c r="EA423">
        <v>2550</v>
      </c>
      <c r="EB423">
        <v>6.7</v>
      </c>
      <c r="EC423">
        <v>2270</v>
      </c>
      <c r="ED423">
        <v>6.7</v>
      </c>
      <c r="EE423">
        <v>0</v>
      </c>
    </row>
    <row r="424" spans="1:135" x14ac:dyDescent="0.3">
      <c r="A424">
        <v>422</v>
      </c>
      <c r="B424" t="s">
        <v>135</v>
      </c>
      <c r="C424">
        <v>377</v>
      </c>
      <c r="D424">
        <v>180</v>
      </c>
      <c r="E424" t="s">
        <v>135</v>
      </c>
      <c r="F424">
        <v>6110522</v>
      </c>
      <c r="G424" t="s">
        <v>136</v>
      </c>
      <c r="H424" s="1">
        <v>42773</v>
      </c>
      <c r="I424" t="s">
        <v>550</v>
      </c>
      <c r="J424" t="s">
        <v>551</v>
      </c>
      <c r="K424" t="s">
        <v>139</v>
      </c>
      <c r="L424" t="s">
        <v>140</v>
      </c>
      <c r="M424">
        <v>0</v>
      </c>
      <c r="N424">
        <v>0</v>
      </c>
      <c r="O424">
        <v>0</v>
      </c>
      <c r="P424" t="s">
        <v>141</v>
      </c>
      <c r="Q424" t="s">
        <v>142</v>
      </c>
      <c r="R424" t="s">
        <v>219</v>
      </c>
      <c r="S424" t="s">
        <v>219</v>
      </c>
      <c r="T424" t="s">
        <v>187</v>
      </c>
      <c r="U424">
        <v>1</v>
      </c>
      <c r="V424" t="s">
        <v>165</v>
      </c>
      <c r="W424" t="s">
        <v>166</v>
      </c>
      <c r="X424" t="s">
        <v>178</v>
      </c>
      <c r="Y424" t="s">
        <v>167</v>
      </c>
      <c r="Z424">
        <v>16</v>
      </c>
      <c r="AA424" t="s">
        <v>198</v>
      </c>
      <c r="AB424" t="s">
        <v>150</v>
      </c>
      <c r="AC424" t="s">
        <v>552</v>
      </c>
      <c r="AD424">
        <v>8.7710000000000008</v>
      </c>
      <c r="AE424">
        <v>34.848846000000002</v>
      </c>
      <c r="AF424">
        <v>-85.494614999999996</v>
      </c>
      <c r="AG424">
        <v>62</v>
      </c>
      <c r="AH424">
        <v>121</v>
      </c>
      <c r="AI424">
        <v>1588</v>
      </c>
      <c r="AJ424" t="s">
        <v>553</v>
      </c>
      <c r="AK424">
        <v>174</v>
      </c>
      <c r="AL424">
        <v>192</v>
      </c>
      <c r="AM424" t="s">
        <v>230</v>
      </c>
      <c r="AN424">
        <v>76.2</v>
      </c>
      <c r="AO424">
        <v>225.8</v>
      </c>
      <c r="AP424">
        <v>293.8</v>
      </c>
      <c r="AQ424">
        <v>-85.495022000000006</v>
      </c>
      <c r="AR424">
        <v>34.848885000000003</v>
      </c>
      <c r="AS424">
        <v>-85.494781000000003</v>
      </c>
      <c r="AT424">
        <v>34.848529999999997</v>
      </c>
      <c r="AU424" t="s">
        <v>552</v>
      </c>
      <c r="AV424">
        <v>1</v>
      </c>
      <c r="AW424">
        <v>83</v>
      </c>
      <c r="AX424">
        <v>136</v>
      </c>
      <c r="AY424">
        <v>0</v>
      </c>
      <c r="AZ424">
        <v>55</v>
      </c>
      <c r="BA424">
        <v>17.71</v>
      </c>
      <c r="BB424">
        <v>16.72</v>
      </c>
      <c r="BC424">
        <v>1368.1</v>
      </c>
      <c r="BD424">
        <v>1364.5</v>
      </c>
      <c r="BE424">
        <v>1356</v>
      </c>
      <c r="BF424">
        <v>55</v>
      </c>
      <c r="BG424">
        <v>14.9</v>
      </c>
      <c r="BH424">
        <v>40.1</v>
      </c>
      <c r="BI424" s="1">
        <v>44173</v>
      </c>
      <c r="BJ424" t="s">
        <v>185</v>
      </c>
      <c r="BK424">
        <v>9.1100000000000003E-4</v>
      </c>
      <c r="BL424">
        <v>15005</v>
      </c>
      <c r="BM424">
        <v>14645</v>
      </c>
      <c r="BN424" t="s">
        <v>552</v>
      </c>
      <c r="BO424" t="s">
        <v>554</v>
      </c>
      <c r="BP424">
        <v>1</v>
      </c>
      <c r="BQ424">
        <v>13600</v>
      </c>
      <c r="BR424">
        <v>6</v>
      </c>
      <c r="BS424">
        <v>1</v>
      </c>
      <c r="BT424">
        <v>2</v>
      </c>
      <c r="BU424">
        <v>1</v>
      </c>
      <c r="BV424">
        <v>1</v>
      </c>
      <c r="BW424">
        <v>2</v>
      </c>
      <c r="BX424">
        <v>0</v>
      </c>
      <c r="BY424">
        <v>5</v>
      </c>
      <c r="BZ424" t="s">
        <v>156</v>
      </c>
      <c r="CA424">
        <v>83</v>
      </c>
      <c r="CB424">
        <v>136</v>
      </c>
      <c r="CC424">
        <v>0</v>
      </c>
      <c r="CD424" t="s">
        <v>157</v>
      </c>
      <c r="CE424" t="s">
        <v>157</v>
      </c>
      <c r="CF424">
        <v>0</v>
      </c>
      <c r="CG424">
        <v>55</v>
      </c>
      <c r="CH424">
        <v>2000</v>
      </c>
      <c r="CI424" t="s">
        <v>158</v>
      </c>
      <c r="CJ424">
        <v>0</v>
      </c>
      <c r="CK424">
        <v>3.342797</v>
      </c>
      <c r="CL424">
        <v>14</v>
      </c>
      <c r="CM424" t="s">
        <v>159</v>
      </c>
      <c r="CN424">
        <v>2000</v>
      </c>
      <c r="CO424">
        <v>166056</v>
      </c>
      <c r="CP424">
        <v>7.26</v>
      </c>
      <c r="CQ424">
        <v>10.6</v>
      </c>
      <c r="CR424">
        <v>166056</v>
      </c>
      <c r="CS424">
        <v>0</v>
      </c>
      <c r="CT424">
        <v>17649.966739</v>
      </c>
      <c r="CU424">
        <v>100</v>
      </c>
      <c r="CV424">
        <v>14677</v>
      </c>
      <c r="CW424">
        <v>9.6239000000000005E-2</v>
      </c>
      <c r="CX424">
        <v>0</v>
      </c>
      <c r="CY424">
        <v>9.1100000000000003E-4</v>
      </c>
      <c r="CZ424">
        <v>158</v>
      </c>
      <c r="DA424" t="s">
        <v>624</v>
      </c>
      <c r="DB424" t="s">
        <v>319</v>
      </c>
      <c r="DC424" t="s">
        <v>625</v>
      </c>
      <c r="DD424">
        <v>-85.50994</v>
      </c>
      <c r="DE424">
        <v>34.865684999999999</v>
      </c>
      <c r="DF424">
        <v>34.865684999999999</v>
      </c>
      <c r="DG424">
        <v>-85.50994</v>
      </c>
      <c r="DH424">
        <v>2.2467000000000001E-2</v>
      </c>
      <c r="DI424">
        <v>9.1100000000000003E-4</v>
      </c>
      <c r="DJ424">
        <v>62</v>
      </c>
      <c r="DK424">
        <v>2720</v>
      </c>
      <c r="DL424">
        <v>5.5</v>
      </c>
      <c r="DM424">
        <v>2960</v>
      </c>
      <c r="DN424">
        <v>5.5</v>
      </c>
      <c r="DO424">
        <v>2960</v>
      </c>
      <c r="DP424">
        <v>5.5</v>
      </c>
      <c r="DQ424">
        <v>2800</v>
      </c>
      <c r="DR424">
        <v>0</v>
      </c>
      <c r="DS424">
        <v>2720</v>
      </c>
      <c r="DT424">
        <v>5.8</v>
      </c>
      <c r="DU424">
        <v>2670</v>
      </c>
      <c r="DV424">
        <v>5.8</v>
      </c>
      <c r="DW424">
        <v>2550</v>
      </c>
      <c r="DX424">
        <v>6</v>
      </c>
      <c r="DY424">
        <v>2540</v>
      </c>
      <c r="DZ424">
        <v>6.7</v>
      </c>
      <c r="EA424">
        <v>2550</v>
      </c>
      <c r="EB424">
        <v>6.7</v>
      </c>
      <c r="EC424">
        <v>2270</v>
      </c>
      <c r="ED424">
        <v>6.7</v>
      </c>
      <c r="EE424">
        <v>0</v>
      </c>
    </row>
    <row r="425" spans="1:135" x14ac:dyDescent="0.3">
      <c r="A425">
        <v>423</v>
      </c>
      <c r="B425" t="s">
        <v>135</v>
      </c>
      <c r="C425">
        <v>723</v>
      </c>
      <c r="D425">
        <v>49</v>
      </c>
      <c r="E425" t="s">
        <v>135</v>
      </c>
      <c r="F425">
        <v>7452233</v>
      </c>
      <c r="G425" t="s">
        <v>136</v>
      </c>
      <c r="H425" s="1">
        <v>43765</v>
      </c>
      <c r="I425" t="s">
        <v>550</v>
      </c>
      <c r="J425" t="s">
        <v>551</v>
      </c>
      <c r="K425" t="s">
        <v>630</v>
      </c>
      <c r="L425" t="s">
        <v>140</v>
      </c>
      <c r="M425">
        <v>0</v>
      </c>
      <c r="N425">
        <v>0</v>
      </c>
      <c r="O425">
        <v>0</v>
      </c>
      <c r="P425" t="s">
        <v>235</v>
      </c>
      <c r="Q425" t="s">
        <v>170</v>
      </c>
      <c r="R425" t="s">
        <v>180</v>
      </c>
      <c r="S425" t="s">
        <v>180</v>
      </c>
      <c r="T425" t="s">
        <v>242</v>
      </c>
      <c r="U425">
        <v>2</v>
      </c>
      <c r="V425" t="s">
        <v>262</v>
      </c>
      <c r="W425" t="s">
        <v>344</v>
      </c>
      <c r="X425" t="s">
        <v>147</v>
      </c>
      <c r="Y425" t="s">
        <v>148</v>
      </c>
      <c r="Z425">
        <v>0</v>
      </c>
      <c r="AA425" t="s">
        <v>245</v>
      </c>
      <c r="AB425" t="s">
        <v>255</v>
      </c>
      <c r="AC425" t="s">
        <v>552</v>
      </c>
      <c r="AD425">
        <v>8.7750000000000004</v>
      </c>
      <c r="AE425">
        <v>34.848785999999997</v>
      </c>
      <c r="AF425">
        <v>-85.494557999999998</v>
      </c>
      <c r="AG425">
        <v>62</v>
      </c>
      <c r="AH425">
        <v>121</v>
      </c>
      <c r="AI425">
        <v>1588</v>
      </c>
      <c r="AJ425" t="s">
        <v>553</v>
      </c>
      <c r="AK425">
        <v>174</v>
      </c>
      <c r="AL425">
        <v>192</v>
      </c>
      <c r="AM425" t="s">
        <v>230</v>
      </c>
      <c r="AN425">
        <v>76.2</v>
      </c>
      <c r="AO425">
        <v>225.8</v>
      </c>
      <c r="AP425">
        <v>293.8</v>
      </c>
      <c r="AQ425">
        <v>-85.495022000000006</v>
      </c>
      <c r="AR425">
        <v>34.848885000000003</v>
      </c>
      <c r="AS425">
        <v>-85.494781000000003</v>
      </c>
      <c r="AT425">
        <v>34.848529999999997</v>
      </c>
      <c r="AU425" t="s">
        <v>552</v>
      </c>
      <c r="AV425">
        <v>1</v>
      </c>
      <c r="AW425">
        <v>83</v>
      </c>
      <c r="AX425">
        <v>136</v>
      </c>
      <c r="AY425">
        <v>0</v>
      </c>
      <c r="AZ425">
        <v>55</v>
      </c>
      <c r="BA425">
        <v>17.71</v>
      </c>
      <c r="BB425">
        <v>16.72</v>
      </c>
      <c r="BC425">
        <v>1368.1</v>
      </c>
      <c r="BD425">
        <v>1364.5</v>
      </c>
      <c r="BE425">
        <v>1356</v>
      </c>
      <c r="BF425">
        <v>55</v>
      </c>
      <c r="BG425">
        <v>14.9</v>
      </c>
      <c r="BH425">
        <v>40.1</v>
      </c>
      <c r="BI425" s="1">
        <v>44173</v>
      </c>
      <c r="BJ425" t="s">
        <v>185</v>
      </c>
      <c r="BK425">
        <v>9.1100000000000003E-4</v>
      </c>
      <c r="BL425">
        <v>15005</v>
      </c>
      <c r="BM425">
        <v>14645</v>
      </c>
      <c r="BN425" t="s">
        <v>552</v>
      </c>
      <c r="BO425" t="s">
        <v>554</v>
      </c>
      <c r="BP425">
        <v>1</v>
      </c>
      <c r="BQ425">
        <v>13600</v>
      </c>
      <c r="BR425">
        <v>6</v>
      </c>
      <c r="BS425">
        <v>1</v>
      </c>
      <c r="BT425">
        <v>2</v>
      </c>
      <c r="BU425">
        <v>1</v>
      </c>
      <c r="BV425">
        <v>1</v>
      </c>
      <c r="BW425">
        <v>2</v>
      </c>
      <c r="BX425">
        <v>0</v>
      </c>
      <c r="BY425">
        <v>5</v>
      </c>
      <c r="BZ425" t="s">
        <v>156</v>
      </c>
      <c r="CA425">
        <v>83</v>
      </c>
      <c r="CB425">
        <v>136</v>
      </c>
      <c r="CC425">
        <v>0</v>
      </c>
      <c r="CD425" t="s">
        <v>157</v>
      </c>
      <c r="CE425" t="s">
        <v>157</v>
      </c>
      <c r="CF425">
        <v>0</v>
      </c>
      <c r="CG425">
        <v>55</v>
      </c>
      <c r="CH425">
        <v>2000</v>
      </c>
      <c r="CI425" t="s">
        <v>158</v>
      </c>
      <c r="CJ425">
        <v>0</v>
      </c>
      <c r="CK425">
        <v>3.342797</v>
      </c>
      <c r="CL425">
        <v>14</v>
      </c>
      <c r="CM425" t="s">
        <v>159</v>
      </c>
      <c r="CN425">
        <v>2000</v>
      </c>
      <c r="CO425">
        <v>166056</v>
      </c>
      <c r="CP425">
        <v>7.26</v>
      </c>
      <c r="CQ425">
        <v>10.6</v>
      </c>
      <c r="CR425">
        <v>166056</v>
      </c>
      <c r="CS425">
        <v>0</v>
      </c>
      <c r="CT425">
        <v>17649.966739</v>
      </c>
      <c r="CU425">
        <v>100</v>
      </c>
      <c r="CV425">
        <v>14677</v>
      </c>
      <c r="CW425">
        <v>9.6239000000000005E-2</v>
      </c>
      <c r="CX425">
        <v>0</v>
      </c>
      <c r="CY425">
        <v>9.1100000000000003E-4</v>
      </c>
      <c r="CZ425">
        <v>158</v>
      </c>
      <c r="DA425" t="s">
        <v>624</v>
      </c>
      <c r="DB425" t="s">
        <v>319</v>
      </c>
      <c r="DC425" t="s">
        <v>625</v>
      </c>
      <c r="DD425">
        <v>-85.50994</v>
      </c>
      <c r="DE425">
        <v>34.865684999999999</v>
      </c>
      <c r="DF425">
        <v>34.865684999999999</v>
      </c>
      <c r="DG425">
        <v>-85.50994</v>
      </c>
      <c r="DH425">
        <v>2.2467000000000001E-2</v>
      </c>
      <c r="DI425">
        <v>9.1100000000000003E-4</v>
      </c>
      <c r="DJ425">
        <v>62</v>
      </c>
      <c r="DK425">
        <v>2720</v>
      </c>
      <c r="DL425">
        <v>5.5</v>
      </c>
      <c r="DM425">
        <v>2960</v>
      </c>
      <c r="DN425">
        <v>5.5</v>
      </c>
      <c r="DO425">
        <v>2960</v>
      </c>
      <c r="DP425">
        <v>5.5</v>
      </c>
      <c r="DQ425">
        <v>2800</v>
      </c>
      <c r="DR425">
        <v>0</v>
      </c>
      <c r="DS425">
        <v>2720</v>
      </c>
      <c r="DT425">
        <v>5.8</v>
      </c>
      <c r="DU425">
        <v>2670</v>
      </c>
      <c r="DV425">
        <v>5.8</v>
      </c>
      <c r="DW425">
        <v>2550</v>
      </c>
      <c r="DX425">
        <v>6</v>
      </c>
      <c r="DY425">
        <v>2540</v>
      </c>
      <c r="DZ425">
        <v>6.7</v>
      </c>
      <c r="EA425">
        <v>2550</v>
      </c>
      <c r="EB425">
        <v>6.7</v>
      </c>
      <c r="EC425">
        <v>2270</v>
      </c>
      <c r="ED425">
        <v>6.7</v>
      </c>
      <c r="EE425">
        <v>0</v>
      </c>
    </row>
    <row r="426" spans="1:135" x14ac:dyDescent="0.3">
      <c r="A426">
        <v>424</v>
      </c>
      <c r="B426" t="s">
        <v>135</v>
      </c>
      <c r="C426">
        <v>567</v>
      </c>
      <c r="D426">
        <v>284</v>
      </c>
      <c r="E426" t="s">
        <v>135</v>
      </c>
      <c r="F426">
        <v>5453670</v>
      </c>
      <c r="G426" t="s">
        <v>557</v>
      </c>
      <c r="H426" s="1">
        <v>42233</v>
      </c>
      <c r="I426" t="s">
        <v>550</v>
      </c>
      <c r="J426" t="s">
        <v>551</v>
      </c>
      <c r="K426" t="s">
        <v>628</v>
      </c>
      <c r="L426" t="s">
        <v>140</v>
      </c>
      <c r="M426">
        <v>0</v>
      </c>
      <c r="N426">
        <v>0</v>
      </c>
      <c r="O426">
        <v>0</v>
      </c>
      <c r="P426" t="s">
        <v>141</v>
      </c>
      <c r="Q426" t="s">
        <v>186</v>
      </c>
      <c r="R426" t="s">
        <v>631</v>
      </c>
      <c r="S426" t="s">
        <v>219</v>
      </c>
      <c r="T426" t="s">
        <v>164</v>
      </c>
      <c r="U426">
        <v>2</v>
      </c>
      <c r="V426" t="s">
        <v>182</v>
      </c>
      <c r="W426" t="s">
        <v>335</v>
      </c>
      <c r="X426" t="s">
        <v>147</v>
      </c>
      <c r="Y426" t="s">
        <v>167</v>
      </c>
      <c r="Z426">
        <v>0</v>
      </c>
      <c r="AA426" t="s">
        <v>342</v>
      </c>
      <c r="AB426" t="s">
        <v>150</v>
      </c>
      <c r="AC426" t="s">
        <v>552</v>
      </c>
      <c r="AD426">
        <v>8.7669999999999995</v>
      </c>
      <c r="AE426">
        <v>34.848897000000001</v>
      </c>
      <c r="AF426">
        <v>-85.494664999999998</v>
      </c>
      <c r="AG426">
        <v>62</v>
      </c>
      <c r="AH426">
        <v>121</v>
      </c>
      <c r="AI426">
        <v>1588</v>
      </c>
      <c r="AJ426" t="s">
        <v>553</v>
      </c>
      <c r="AK426">
        <v>174</v>
      </c>
      <c r="AL426">
        <v>192</v>
      </c>
      <c r="AM426" t="s">
        <v>230</v>
      </c>
      <c r="AN426">
        <v>76.2</v>
      </c>
      <c r="AO426">
        <v>225.8</v>
      </c>
      <c r="AP426">
        <v>293.8</v>
      </c>
      <c r="AQ426">
        <v>-85.495022000000006</v>
      </c>
      <c r="AR426">
        <v>34.848885000000003</v>
      </c>
      <c r="AS426">
        <v>-85.494781000000003</v>
      </c>
      <c r="AT426">
        <v>34.848529999999997</v>
      </c>
      <c r="AU426" t="s">
        <v>552</v>
      </c>
      <c r="AV426">
        <v>1</v>
      </c>
      <c r="AW426">
        <v>83</v>
      </c>
      <c r="AX426">
        <v>136</v>
      </c>
      <c r="AY426">
        <v>0</v>
      </c>
      <c r="AZ426">
        <v>55</v>
      </c>
      <c r="BA426">
        <v>17.71</v>
      </c>
      <c r="BB426">
        <v>16.72</v>
      </c>
      <c r="BC426">
        <v>1368.1</v>
      </c>
      <c r="BD426">
        <v>1364.5</v>
      </c>
      <c r="BE426">
        <v>1356</v>
      </c>
      <c r="BF426">
        <v>55</v>
      </c>
      <c r="BG426">
        <v>14.9</v>
      </c>
      <c r="BH426">
        <v>40.1</v>
      </c>
      <c r="BI426" s="1">
        <v>44173</v>
      </c>
      <c r="BJ426" t="s">
        <v>185</v>
      </c>
      <c r="BK426">
        <v>9.1100000000000003E-4</v>
      </c>
      <c r="BL426">
        <v>15005</v>
      </c>
      <c r="BM426">
        <v>14645</v>
      </c>
      <c r="BN426" t="s">
        <v>552</v>
      </c>
      <c r="BO426" t="s">
        <v>554</v>
      </c>
      <c r="BP426">
        <v>1</v>
      </c>
      <c r="BQ426">
        <v>13600</v>
      </c>
      <c r="BR426">
        <v>6</v>
      </c>
      <c r="BS426">
        <v>1</v>
      </c>
      <c r="BT426">
        <v>2</v>
      </c>
      <c r="BU426">
        <v>1</v>
      </c>
      <c r="BV426">
        <v>1</v>
      </c>
      <c r="BW426">
        <v>2</v>
      </c>
      <c r="BX426">
        <v>0</v>
      </c>
      <c r="BY426">
        <v>5</v>
      </c>
      <c r="BZ426" t="s">
        <v>156</v>
      </c>
      <c r="CA426">
        <v>83</v>
      </c>
      <c r="CB426">
        <v>136</v>
      </c>
      <c r="CC426">
        <v>0</v>
      </c>
      <c r="CD426" t="s">
        <v>157</v>
      </c>
      <c r="CE426" t="s">
        <v>157</v>
      </c>
      <c r="CF426">
        <v>0</v>
      </c>
      <c r="CG426">
        <v>55</v>
      </c>
      <c r="CH426">
        <v>2000</v>
      </c>
      <c r="CI426" t="s">
        <v>158</v>
      </c>
      <c r="CJ426">
        <v>0</v>
      </c>
      <c r="CK426">
        <v>3.342797</v>
      </c>
      <c r="CL426">
        <v>14</v>
      </c>
      <c r="CM426" t="s">
        <v>159</v>
      </c>
      <c r="CN426">
        <v>2000</v>
      </c>
      <c r="CO426">
        <v>166056</v>
      </c>
      <c r="CP426">
        <v>7.26</v>
      </c>
      <c r="CQ426">
        <v>10.6</v>
      </c>
      <c r="CR426">
        <v>166056</v>
      </c>
      <c r="CS426">
        <v>0</v>
      </c>
      <c r="CT426">
        <v>17649.966739</v>
      </c>
      <c r="CU426">
        <v>100</v>
      </c>
      <c r="CV426">
        <v>14677</v>
      </c>
      <c r="CW426">
        <v>9.6239000000000005E-2</v>
      </c>
      <c r="CX426">
        <v>0</v>
      </c>
      <c r="CY426">
        <v>9.1100000000000003E-4</v>
      </c>
      <c r="CZ426">
        <v>158</v>
      </c>
      <c r="DA426" t="s">
        <v>624</v>
      </c>
      <c r="DB426" t="s">
        <v>319</v>
      </c>
      <c r="DC426" t="s">
        <v>625</v>
      </c>
      <c r="DD426">
        <v>-85.50994</v>
      </c>
      <c r="DE426">
        <v>34.865684999999999</v>
      </c>
      <c r="DF426">
        <v>34.865684999999999</v>
      </c>
      <c r="DG426">
        <v>-85.50994</v>
      </c>
      <c r="DH426">
        <v>2.2467000000000001E-2</v>
      </c>
      <c r="DI426">
        <v>9.1100000000000003E-4</v>
      </c>
      <c r="DJ426">
        <v>62</v>
      </c>
      <c r="DK426">
        <v>2720</v>
      </c>
      <c r="DL426">
        <v>5.5</v>
      </c>
      <c r="DM426">
        <v>2960</v>
      </c>
      <c r="DN426">
        <v>5.5</v>
      </c>
      <c r="DO426">
        <v>2960</v>
      </c>
      <c r="DP426">
        <v>5.5</v>
      </c>
      <c r="DQ426">
        <v>2800</v>
      </c>
      <c r="DR426">
        <v>0</v>
      </c>
      <c r="DS426">
        <v>2720</v>
      </c>
      <c r="DT426">
        <v>5.8</v>
      </c>
      <c r="DU426">
        <v>2670</v>
      </c>
      <c r="DV426">
        <v>5.8</v>
      </c>
      <c r="DW426">
        <v>2550</v>
      </c>
      <c r="DX426">
        <v>6</v>
      </c>
      <c r="DY426">
        <v>2540</v>
      </c>
      <c r="DZ426">
        <v>6.7</v>
      </c>
      <c r="EA426">
        <v>2550</v>
      </c>
      <c r="EB426">
        <v>6.7</v>
      </c>
      <c r="EC426">
        <v>2270</v>
      </c>
      <c r="ED426">
        <v>6.7</v>
      </c>
      <c r="EE426">
        <v>0</v>
      </c>
    </row>
    <row r="427" spans="1:135" x14ac:dyDescent="0.3">
      <c r="A427">
        <v>425</v>
      </c>
      <c r="B427" t="s">
        <v>135</v>
      </c>
      <c r="C427">
        <v>568</v>
      </c>
      <c r="D427">
        <v>277</v>
      </c>
      <c r="E427" t="s">
        <v>135</v>
      </c>
      <c r="F427">
        <v>5455127</v>
      </c>
      <c r="G427" t="s">
        <v>136</v>
      </c>
      <c r="H427" s="1">
        <v>42279</v>
      </c>
      <c r="I427" t="s">
        <v>550</v>
      </c>
      <c r="J427" t="s">
        <v>551</v>
      </c>
      <c r="K427" t="s">
        <v>139</v>
      </c>
      <c r="L427" t="s">
        <v>140</v>
      </c>
      <c r="M427">
        <v>0</v>
      </c>
      <c r="N427">
        <v>0</v>
      </c>
      <c r="O427">
        <v>0</v>
      </c>
      <c r="P427" t="s">
        <v>141</v>
      </c>
      <c r="Q427" t="s">
        <v>142</v>
      </c>
      <c r="R427" t="s">
        <v>176</v>
      </c>
      <c r="S427" t="s">
        <v>177</v>
      </c>
      <c r="T427" t="s">
        <v>187</v>
      </c>
      <c r="U427">
        <v>1</v>
      </c>
      <c r="V427" t="s">
        <v>165</v>
      </c>
      <c r="W427" t="s">
        <v>146</v>
      </c>
      <c r="X427" t="s">
        <v>178</v>
      </c>
      <c r="Y427" t="s">
        <v>167</v>
      </c>
      <c r="Z427">
        <v>54</v>
      </c>
      <c r="AA427" t="s">
        <v>149</v>
      </c>
      <c r="AB427" t="s">
        <v>168</v>
      </c>
      <c r="AC427" t="s">
        <v>552</v>
      </c>
      <c r="AD427">
        <v>8.7750000000000004</v>
      </c>
      <c r="AE427">
        <v>34.848762999999998</v>
      </c>
      <c r="AF427">
        <v>-85.494553999999994</v>
      </c>
      <c r="AG427">
        <v>62</v>
      </c>
      <c r="AH427">
        <v>121</v>
      </c>
      <c r="AI427">
        <v>1588</v>
      </c>
      <c r="AJ427" t="s">
        <v>553</v>
      </c>
      <c r="AK427">
        <v>174</v>
      </c>
      <c r="AL427">
        <v>192</v>
      </c>
      <c r="AM427" t="s">
        <v>230</v>
      </c>
      <c r="AN427">
        <v>76.2</v>
      </c>
      <c r="AO427">
        <v>225.8</v>
      </c>
      <c r="AP427">
        <v>293.8</v>
      </c>
      <c r="AQ427">
        <v>-85.495022000000006</v>
      </c>
      <c r="AR427">
        <v>34.848885000000003</v>
      </c>
      <c r="AS427">
        <v>-85.494781000000003</v>
      </c>
      <c r="AT427">
        <v>34.848529999999997</v>
      </c>
      <c r="AU427" t="s">
        <v>552</v>
      </c>
      <c r="AV427">
        <v>1</v>
      </c>
      <c r="AW427">
        <v>83</v>
      </c>
      <c r="AX427">
        <v>136</v>
      </c>
      <c r="AY427">
        <v>0</v>
      </c>
      <c r="AZ427">
        <v>55</v>
      </c>
      <c r="BA427">
        <v>17.71</v>
      </c>
      <c r="BB427">
        <v>16.72</v>
      </c>
      <c r="BC427">
        <v>1368.1</v>
      </c>
      <c r="BD427">
        <v>1364.5</v>
      </c>
      <c r="BE427">
        <v>1356</v>
      </c>
      <c r="BF427">
        <v>55</v>
      </c>
      <c r="BG427">
        <v>14.9</v>
      </c>
      <c r="BH427">
        <v>40.1</v>
      </c>
      <c r="BI427" s="1">
        <v>44173</v>
      </c>
      <c r="BJ427" t="s">
        <v>185</v>
      </c>
      <c r="BK427">
        <v>9.1100000000000003E-4</v>
      </c>
      <c r="BL427">
        <v>15005</v>
      </c>
      <c r="BM427">
        <v>14645</v>
      </c>
      <c r="BN427" t="s">
        <v>552</v>
      </c>
      <c r="BO427" t="s">
        <v>554</v>
      </c>
      <c r="BP427">
        <v>1</v>
      </c>
      <c r="BQ427">
        <v>13600</v>
      </c>
      <c r="BR427">
        <v>6</v>
      </c>
      <c r="BS427">
        <v>1</v>
      </c>
      <c r="BT427">
        <v>2</v>
      </c>
      <c r="BU427">
        <v>1</v>
      </c>
      <c r="BV427">
        <v>1</v>
      </c>
      <c r="BW427">
        <v>2</v>
      </c>
      <c r="BX427">
        <v>0</v>
      </c>
      <c r="BY427">
        <v>5</v>
      </c>
      <c r="BZ427" t="s">
        <v>156</v>
      </c>
      <c r="CA427">
        <v>83</v>
      </c>
      <c r="CB427">
        <v>136</v>
      </c>
      <c r="CC427">
        <v>0</v>
      </c>
      <c r="CD427" t="s">
        <v>157</v>
      </c>
      <c r="CE427" t="s">
        <v>157</v>
      </c>
      <c r="CF427">
        <v>0</v>
      </c>
      <c r="CG427">
        <v>55</v>
      </c>
      <c r="CH427">
        <v>2000</v>
      </c>
      <c r="CI427" t="s">
        <v>158</v>
      </c>
      <c r="CJ427">
        <v>0</v>
      </c>
      <c r="CK427">
        <v>3.342797</v>
      </c>
      <c r="CL427">
        <v>14</v>
      </c>
      <c r="CM427" t="s">
        <v>159</v>
      </c>
      <c r="CN427">
        <v>2000</v>
      </c>
      <c r="CO427">
        <v>166056</v>
      </c>
      <c r="CP427">
        <v>7.26</v>
      </c>
      <c r="CQ427">
        <v>10.6</v>
      </c>
      <c r="CR427">
        <v>166056</v>
      </c>
      <c r="CS427">
        <v>0</v>
      </c>
      <c r="CT427">
        <v>17649.966739</v>
      </c>
      <c r="CU427">
        <v>100</v>
      </c>
      <c r="CV427">
        <v>14677</v>
      </c>
      <c r="CW427">
        <v>9.6239000000000005E-2</v>
      </c>
      <c r="CX427">
        <v>0</v>
      </c>
      <c r="CY427">
        <v>9.1100000000000003E-4</v>
      </c>
      <c r="CZ427">
        <v>158</v>
      </c>
      <c r="DA427" t="s">
        <v>624</v>
      </c>
      <c r="DB427" t="s">
        <v>319</v>
      </c>
      <c r="DC427" t="s">
        <v>625</v>
      </c>
      <c r="DD427">
        <v>-85.50994</v>
      </c>
      <c r="DE427">
        <v>34.865684999999999</v>
      </c>
      <c r="DF427">
        <v>34.865684999999999</v>
      </c>
      <c r="DG427">
        <v>-85.50994</v>
      </c>
      <c r="DH427">
        <v>2.2467000000000001E-2</v>
      </c>
      <c r="DI427">
        <v>9.1100000000000003E-4</v>
      </c>
      <c r="DJ427">
        <v>62</v>
      </c>
      <c r="DK427">
        <v>2720</v>
      </c>
      <c r="DL427">
        <v>5.5</v>
      </c>
      <c r="DM427">
        <v>2960</v>
      </c>
      <c r="DN427">
        <v>5.5</v>
      </c>
      <c r="DO427">
        <v>2960</v>
      </c>
      <c r="DP427">
        <v>5.5</v>
      </c>
      <c r="DQ427">
        <v>2800</v>
      </c>
      <c r="DR427">
        <v>0</v>
      </c>
      <c r="DS427">
        <v>2720</v>
      </c>
      <c r="DT427">
        <v>5.8</v>
      </c>
      <c r="DU427">
        <v>2670</v>
      </c>
      <c r="DV427">
        <v>5.8</v>
      </c>
      <c r="DW427">
        <v>2550</v>
      </c>
      <c r="DX427">
        <v>6</v>
      </c>
      <c r="DY427">
        <v>2540</v>
      </c>
      <c r="DZ427">
        <v>6.7</v>
      </c>
      <c r="EA427">
        <v>2550</v>
      </c>
      <c r="EB427">
        <v>6.7</v>
      </c>
      <c r="EC427">
        <v>2270</v>
      </c>
      <c r="ED427">
        <v>6.7</v>
      </c>
      <c r="EE427">
        <v>0</v>
      </c>
    </row>
    <row r="428" spans="1:135" x14ac:dyDescent="0.3">
      <c r="A428">
        <v>426</v>
      </c>
      <c r="B428" t="s">
        <v>135</v>
      </c>
      <c r="C428">
        <v>581</v>
      </c>
      <c r="D428">
        <v>264</v>
      </c>
      <c r="E428" t="s">
        <v>135</v>
      </c>
      <c r="F428">
        <v>5488148</v>
      </c>
      <c r="G428" t="s">
        <v>136</v>
      </c>
      <c r="H428" s="1">
        <v>42305</v>
      </c>
      <c r="I428" t="s">
        <v>550</v>
      </c>
      <c r="J428" t="s">
        <v>551</v>
      </c>
      <c r="K428" t="s">
        <v>139</v>
      </c>
      <c r="L428" t="s">
        <v>140</v>
      </c>
      <c r="M428">
        <v>0</v>
      </c>
      <c r="N428">
        <v>0</v>
      </c>
      <c r="O428">
        <v>0</v>
      </c>
      <c r="P428" t="s">
        <v>141</v>
      </c>
      <c r="Q428" t="s">
        <v>142</v>
      </c>
      <c r="R428" t="s">
        <v>143</v>
      </c>
      <c r="S428" t="s">
        <v>272</v>
      </c>
      <c r="T428" t="s">
        <v>187</v>
      </c>
      <c r="U428">
        <v>1</v>
      </c>
      <c r="V428" t="s">
        <v>165</v>
      </c>
      <c r="W428" t="s">
        <v>166</v>
      </c>
      <c r="X428" t="s">
        <v>147</v>
      </c>
      <c r="Y428" t="s">
        <v>167</v>
      </c>
      <c r="Z428">
        <v>49</v>
      </c>
      <c r="AA428" t="s">
        <v>149</v>
      </c>
      <c r="AB428" t="s">
        <v>150</v>
      </c>
      <c r="AC428" t="s">
        <v>552</v>
      </c>
      <c r="AD428">
        <v>8.7669999999999995</v>
      </c>
      <c r="AE428">
        <v>34.848894999999999</v>
      </c>
      <c r="AF428">
        <v>-85.494662000000005</v>
      </c>
      <c r="AG428">
        <v>62</v>
      </c>
      <c r="AH428">
        <v>121</v>
      </c>
      <c r="AI428">
        <v>1588</v>
      </c>
      <c r="AJ428" t="s">
        <v>553</v>
      </c>
      <c r="AK428">
        <v>174</v>
      </c>
      <c r="AL428">
        <v>192</v>
      </c>
      <c r="AM428" t="s">
        <v>230</v>
      </c>
      <c r="AN428">
        <v>76.2</v>
      </c>
      <c r="AO428">
        <v>225.8</v>
      </c>
      <c r="AP428">
        <v>293.8</v>
      </c>
      <c r="AQ428">
        <v>-85.495022000000006</v>
      </c>
      <c r="AR428">
        <v>34.848885000000003</v>
      </c>
      <c r="AS428">
        <v>-85.494781000000003</v>
      </c>
      <c r="AT428">
        <v>34.848529999999997</v>
      </c>
      <c r="AU428" t="s">
        <v>552</v>
      </c>
      <c r="AV428">
        <v>1</v>
      </c>
      <c r="AW428">
        <v>83</v>
      </c>
      <c r="AX428">
        <v>136</v>
      </c>
      <c r="AY428">
        <v>0</v>
      </c>
      <c r="AZ428">
        <v>55</v>
      </c>
      <c r="BA428">
        <v>17.71</v>
      </c>
      <c r="BB428">
        <v>16.72</v>
      </c>
      <c r="BC428">
        <v>1368.1</v>
      </c>
      <c r="BD428">
        <v>1364.5</v>
      </c>
      <c r="BE428">
        <v>1356</v>
      </c>
      <c r="BF428">
        <v>55</v>
      </c>
      <c r="BG428">
        <v>14.9</v>
      </c>
      <c r="BH428">
        <v>40.1</v>
      </c>
      <c r="BI428" s="1">
        <v>44173</v>
      </c>
      <c r="BJ428" t="s">
        <v>185</v>
      </c>
      <c r="BK428">
        <v>9.1100000000000003E-4</v>
      </c>
      <c r="BL428">
        <v>15005</v>
      </c>
      <c r="BM428">
        <v>14645</v>
      </c>
      <c r="BN428" t="s">
        <v>552</v>
      </c>
      <c r="BO428" t="s">
        <v>554</v>
      </c>
      <c r="BP428">
        <v>1</v>
      </c>
      <c r="BQ428">
        <v>13600</v>
      </c>
      <c r="BR428">
        <v>6</v>
      </c>
      <c r="BS428">
        <v>1</v>
      </c>
      <c r="BT428">
        <v>2</v>
      </c>
      <c r="BU428">
        <v>1</v>
      </c>
      <c r="BV428">
        <v>1</v>
      </c>
      <c r="BW428">
        <v>2</v>
      </c>
      <c r="BX428">
        <v>0</v>
      </c>
      <c r="BY428">
        <v>5</v>
      </c>
      <c r="BZ428" t="s">
        <v>156</v>
      </c>
      <c r="CA428">
        <v>83</v>
      </c>
      <c r="CB428">
        <v>136</v>
      </c>
      <c r="CC428">
        <v>0</v>
      </c>
      <c r="CD428" t="s">
        <v>157</v>
      </c>
      <c r="CE428" t="s">
        <v>157</v>
      </c>
      <c r="CF428">
        <v>0</v>
      </c>
      <c r="CG428">
        <v>55</v>
      </c>
      <c r="CH428">
        <v>2000</v>
      </c>
      <c r="CI428" t="s">
        <v>158</v>
      </c>
      <c r="CJ428">
        <v>0</v>
      </c>
      <c r="CK428">
        <v>3.342797</v>
      </c>
      <c r="CL428">
        <v>14</v>
      </c>
      <c r="CM428" t="s">
        <v>159</v>
      </c>
      <c r="CN428">
        <v>2000</v>
      </c>
      <c r="CO428">
        <v>166056</v>
      </c>
      <c r="CP428">
        <v>7.26</v>
      </c>
      <c r="CQ428">
        <v>10.6</v>
      </c>
      <c r="CR428">
        <v>166056</v>
      </c>
      <c r="CS428">
        <v>0</v>
      </c>
      <c r="CT428">
        <v>17649.966739</v>
      </c>
      <c r="CU428">
        <v>100</v>
      </c>
      <c r="CV428">
        <v>14677</v>
      </c>
      <c r="CW428">
        <v>9.6239000000000005E-2</v>
      </c>
      <c r="CX428">
        <v>0</v>
      </c>
      <c r="CY428">
        <v>9.1100000000000003E-4</v>
      </c>
      <c r="CZ428">
        <v>158</v>
      </c>
      <c r="DA428" t="s">
        <v>624</v>
      </c>
      <c r="DB428" t="s">
        <v>319</v>
      </c>
      <c r="DC428" t="s">
        <v>625</v>
      </c>
      <c r="DD428">
        <v>-85.50994</v>
      </c>
      <c r="DE428">
        <v>34.865684999999999</v>
      </c>
      <c r="DF428">
        <v>34.865684999999999</v>
      </c>
      <c r="DG428">
        <v>-85.50994</v>
      </c>
      <c r="DH428">
        <v>2.2467000000000001E-2</v>
      </c>
      <c r="DI428">
        <v>9.1100000000000003E-4</v>
      </c>
      <c r="DJ428">
        <v>62</v>
      </c>
      <c r="DK428">
        <v>2720</v>
      </c>
      <c r="DL428">
        <v>5.5</v>
      </c>
      <c r="DM428">
        <v>2960</v>
      </c>
      <c r="DN428">
        <v>5.5</v>
      </c>
      <c r="DO428">
        <v>2960</v>
      </c>
      <c r="DP428">
        <v>5.5</v>
      </c>
      <c r="DQ428">
        <v>2800</v>
      </c>
      <c r="DR428">
        <v>0</v>
      </c>
      <c r="DS428">
        <v>2720</v>
      </c>
      <c r="DT428">
        <v>5.8</v>
      </c>
      <c r="DU428">
        <v>2670</v>
      </c>
      <c r="DV428">
        <v>5.8</v>
      </c>
      <c r="DW428">
        <v>2550</v>
      </c>
      <c r="DX428">
        <v>6</v>
      </c>
      <c r="DY428">
        <v>2540</v>
      </c>
      <c r="DZ428">
        <v>6.7</v>
      </c>
      <c r="EA428">
        <v>2550</v>
      </c>
      <c r="EB428">
        <v>6.7</v>
      </c>
      <c r="EC428">
        <v>2270</v>
      </c>
      <c r="ED428">
        <v>6.7</v>
      </c>
      <c r="EE428">
        <v>0</v>
      </c>
    </row>
    <row r="429" spans="1:135" x14ac:dyDescent="0.3">
      <c r="A429">
        <v>427</v>
      </c>
      <c r="B429" t="s">
        <v>135</v>
      </c>
      <c r="C429">
        <v>670</v>
      </c>
      <c r="D429">
        <v>92</v>
      </c>
      <c r="E429" t="s">
        <v>135</v>
      </c>
      <c r="F429">
        <v>7005363</v>
      </c>
      <c r="G429" t="s">
        <v>136</v>
      </c>
      <c r="H429" s="1">
        <v>43445</v>
      </c>
      <c r="I429" t="s">
        <v>550</v>
      </c>
      <c r="J429" t="s">
        <v>551</v>
      </c>
      <c r="K429" t="s">
        <v>632</v>
      </c>
      <c r="L429" t="s">
        <v>140</v>
      </c>
      <c r="M429">
        <v>0</v>
      </c>
      <c r="N429">
        <v>0</v>
      </c>
      <c r="O429">
        <v>0</v>
      </c>
      <c r="P429" t="s">
        <v>179</v>
      </c>
      <c r="Q429" t="s">
        <v>170</v>
      </c>
      <c r="R429" t="s">
        <v>180</v>
      </c>
      <c r="S429" t="s">
        <v>180</v>
      </c>
      <c r="T429" t="s">
        <v>283</v>
      </c>
      <c r="U429">
        <v>2</v>
      </c>
      <c r="V429" t="s">
        <v>182</v>
      </c>
      <c r="W429" t="s">
        <v>183</v>
      </c>
      <c r="X429" t="s">
        <v>178</v>
      </c>
      <c r="Y429" t="s">
        <v>148</v>
      </c>
      <c r="Z429">
        <v>0</v>
      </c>
      <c r="AA429" t="s">
        <v>175</v>
      </c>
      <c r="AB429" t="s">
        <v>633</v>
      </c>
      <c r="AC429" t="s">
        <v>552</v>
      </c>
      <c r="AD429">
        <v>7.9991729999999999</v>
      </c>
      <c r="AE429">
        <v>34.844597</v>
      </c>
      <c r="AF429">
        <v>-85.501204999999999</v>
      </c>
      <c r="AG429">
        <v>63</v>
      </c>
      <c r="AH429">
        <v>116</v>
      </c>
      <c r="AI429">
        <v>1583</v>
      </c>
      <c r="AJ429" t="s">
        <v>553</v>
      </c>
      <c r="AK429">
        <v>169</v>
      </c>
      <c r="AL429">
        <v>187</v>
      </c>
      <c r="AM429" t="s">
        <v>153</v>
      </c>
      <c r="AN429">
        <v>356.1</v>
      </c>
      <c r="AO429">
        <v>50.7</v>
      </c>
      <c r="AP429">
        <v>315.10000000000002</v>
      </c>
      <c r="AQ429">
        <v>-85.501394000000005</v>
      </c>
      <c r="AR429">
        <v>34.84413</v>
      </c>
      <c r="AS429">
        <v>-85.501886999999996</v>
      </c>
      <c r="AT429">
        <v>34.843392000000001</v>
      </c>
      <c r="AU429" t="s">
        <v>552</v>
      </c>
      <c r="AV429">
        <v>1</v>
      </c>
      <c r="AW429">
        <v>83</v>
      </c>
      <c r="AX429">
        <v>136</v>
      </c>
      <c r="AY429">
        <v>0</v>
      </c>
      <c r="AZ429">
        <v>55</v>
      </c>
      <c r="BA429">
        <v>6.08</v>
      </c>
      <c r="BB429">
        <v>6.05</v>
      </c>
      <c r="BC429">
        <v>1135.5</v>
      </c>
      <c r="BD429">
        <v>1149.3</v>
      </c>
      <c r="BE429">
        <v>1158.8</v>
      </c>
      <c r="BF429">
        <v>55</v>
      </c>
      <c r="BG429">
        <v>41</v>
      </c>
      <c r="BH429">
        <v>14</v>
      </c>
      <c r="BI429" s="1">
        <v>44173</v>
      </c>
      <c r="BJ429" t="s">
        <v>185</v>
      </c>
      <c r="BK429">
        <v>9.1699999999999995E-4</v>
      </c>
      <c r="BL429">
        <v>15005</v>
      </c>
      <c r="BM429">
        <v>14645</v>
      </c>
      <c r="BN429" t="s">
        <v>552</v>
      </c>
      <c r="BO429" t="s">
        <v>554</v>
      </c>
      <c r="BP429">
        <v>1</v>
      </c>
      <c r="BQ429">
        <v>13600</v>
      </c>
      <c r="BR429">
        <v>6</v>
      </c>
      <c r="BS429">
        <v>1</v>
      </c>
      <c r="BT429">
        <v>2</v>
      </c>
      <c r="BU429">
        <v>1</v>
      </c>
      <c r="BV429">
        <v>1</v>
      </c>
      <c r="BW429">
        <v>2</v>
      </c>
      <c r="BX429">
        <v>0</v>
      </c>
      <c r="BY429">
        <v>5</v>
      </c>
      <c r="BZ429" t="s">
        <v>156</v>
      </c>
      <c r="CA429">
        <v>83</v>
      </c>
      <c r="CB429">
        <v>136</v>
      </c>
      <c r="CC429">
        <v>0</v>
      </c>
      <c r="CD429" t="s">
        <v>157</v>
      </c>
      <c r="CE429" t="s">
        <v>157</v>
      </c>
      <c r="CF429">
        <v>0</v>
      </c>
      <c r="CG429">
        <v>55</v>
      </c>
      <c r="CH429">
        <v>2000</v>
      </c>
      <c r="CI429" t="s">
        <v>158</v>
      </c>
      <c r="CJ429">
        <v>0</v>
      </c>
      <c r="CK429">
        <v>3.342797</v>
      </c>
      <c r="CL429">
        <v>14</v>
      </c>
      <c r="CM429" t="s">
        <v>159</v>
      </c>
      <c r="CN429">
        <v>2000</v>
      </c>
      <c r="CO429">
        <v>166056</v>
      </c>
      <c r="CP429">
        <v>7.26</v>
      </c>
      <c r="CQ429">
        <v>10.6</v>
      </c>
      <c r="CR429">
        <v>166056</v>
      </c>
      <c r="CS429">
        <v>0</v>
      </c>
      <c r="CT429">
        <v>17649.966739</v>
      </c>
      <c r="CU429">
        <v>100</v>
      </c>
      <c r="CV429">
        <v>14677</v>
      </c>
      <c r="CW429">
        <v>9.6239000000000005E-2</v>
      </c>
      <c r="CX429">
        <v>0</v>
      </c>
      <c r="CY429">
        <v>9.1699999999999995E-4</v>
      </c>
      <c r="CZ429">
        <v>159</v>
      </c>
      <c r="DA429" t="s">
        <v>634</v>
      </c>
      <c r="DB429" t="s">
        <v>161</v>
      </c>
      <c r="DC429" t="s">
        <v>635</v>
      </c>
      <c r="DD429">
        <v>-85.503135</v>
      </c>
      <c r="DE429">
        <v>34.827134999999998</v>
      </c>
      <c r="DF429">
        <v>34.827134999999998</v>
      </c>
      <c r="DG429">
        <v>-85.503135</v>
      </c>
      <c r="DH429">
        <v>1.6306000000000001E-2</v>
      </c>
      <c r="DI429">
        <v>9.1699999999999995E-4</v>
      </c>
      <c r="DJ429">
        <v>63</v>
      </c>
      <c r="DK429">
        <v>2720</v>
      </c>
      <c r="DL429">
        <v>5.5</v>
      </c>
      <c r="DM429">
        <v>2960</v>
      </c>
      <c r="DN429">
        <v>5.5</v>
      </c>
      <c r="DO429">
        <v>2960</v>
      </c>
      <c r="DP429">
        <v>5.5</v>
      </c>
      <c r="DQ429">
        <v>2800</v>
      </c>
      <c r="DR429">
        <v>0</v>
      </c>
      <c r="DS429">
        <v>2720</v>
      </c>
      <c r="DT429">
        <v>5.8</v>
      </c>
      <c r="DU429">
        <v>2670</v>
      </c>
      <c r="DV429">
        <v>5.8</v>
      </c>
      <c r="DW429">
        <v>2550</v>
      </c>
      <c r="DX429">
        <v>6</v>
      </c>
      <c r="DY429">
        <v>2540</v>
      </c>
      <c r="DZ429">
        <v>6.7</v>
      </c>
      <c r="EA429">
        <v>2550</v>
      </c>
      <c r="EB429">
        <v>6.7</v>
      </c>
      <c r="EC429">
        <v>2270</v>
      </c>
      <c r="ED429">
        <v>6.7</v>
      </c>
      <c r="EE429">
        <v>5.04E-4</v>
      </c>
    </row>
    <row r="430" spans="1:135" x14ac:dyDescent="0.3">
      <c r="A430">
        <v>428</v>
      </c>
      <c r="B430" t="s">
        <v>135</v>
      </c>
      <c r="C430">
        <v>671</v>
      </c>
      <c r="D430">
        <v>90</v>
      </c>
      <c r="E430" t="s">
        <v>135</v>
      </c>
      <c r="F430">
        <v>7009540</v>
      </c>
      <c r="G430" t="s">
        <v>136</v>
      </c>
      <c r="H430" s="1">
        <v>43452</v>
      </c>
      <c r="I430" t="s">
        <v>550</v>
      </c>
      <c r="J430" t="s">
        <v>551</v>
      </c>
      <c r="K430" t="s">
        <v>632</v>
      </c>
      <c r="L430" t="s">
        <v>218</v>
      </c>
      <c r="M430">
        <v>0</v>
      </c>
      <c r="N430">
        <v>0</v>
      </c>
      <c r="O430">
        <v>1</v>
      </c>
      <c r="P430" t="s">
        <v>141</v>
      </c>
      <c r="Q430" t="s">
        <v>186</v>
      </c>
      <c r="R430" t="s">
        <v>177</v>
      </c>
      <c r="S430" t="s">
        <v>272</v>
      </c>
      <c r="T430" t="s">
        <v>519</v>
      </c>
      <c r="U430">
        <v>1</v>
      </c>
      <c r="V430" t="s">
        <v>145</v>
      </c>
      <c r="W430" t="s">
        <v>166</v>
      </c>
      <c r="X430" t="s">
        <v>147</v>
      </c>
      <c r="Y430" t="s">
        <v>148</v>
      </c>
      <c r="Z430">
        <v>64</v>
      </c>
      <c r="AA430" t="s">
        <v>360</v>
      </c>
      <c r="AB430" t="s">
        <v>168</v>
      </c>
      <c r="AC430" t="s">
        <v>552</v>
      </c>
      <c r="AD430">
        <v>7.9991729999999999</v>
      </c>
      <c r="AE430">
        <v>34.844597</v>
      </c>
      <c r="AF430">
        <v>-85.501204999999999</v>
      </c>
      <c r="AG430">
        <v>63</v>
      </c>
      <c r="AH430">
        <v>116</v>
      </c>
      <c r="AI430">
        <v>1583</v>
      </c>
      <c r="AJ430" t="s">
        <v>553</v>
      </c>
      <c r="AK430">
        <v>169</v>
      </c>
      <c r="AL430">
        <v>187</v>
      </c>
      <c r="AM430" t="s">
        <v>153</v>
      </c>
      <c r="AN430">
        <v>356.1</v>
      </c>
      <c r="AO430">
        <v>50.7</v>
      </c>
      <c r="AP430">
        <v>315.10000000000002</v>
      </c>
      <c r="AQ430">
        <v>-85.501394000000005</v>
      </c>
      <c r="AR430">
        <v>34.84413</v>
      </c>
      <c r="AS430">
        <v>-85.501886999999996</v>
      </c>
      <c r="AT430">
        <v>34.843392000000001</v>
      </c>
      <c r="AU430" t="s">
        <v>552</v>
      </c>
      <c r="AV430">
        <v>1</v>
      </c>
      <c r="AW430">
        <v>83</v>
      </c>
      <c r="AX430">
        <v>136</v>
      </c>
      <c r="AY430">
        <v>0</v>
      </c>
      <c r="AZ430">
        <v>55</v>
      </c>
      <c r="BA430">
        <v>6.08</v>
      </c>
      <c r="BB430">
        <v>6.05</v>
      </c>
      <c r="BC430">
        <v>1135.5</v>
      </c>
      <c r="BD430">
        <v>1149.3</v>
      </c>
      <c r="BE430">
        <v>1158.8</v>
      </c>
      <c r="BF430">
        <v>55</v>
      </c>
      <c r="BG430">
        <v>41</v>
      </c>
      <c r="BH430">
        <v>14</v>
      </c>
      <c r="BI430" s="1">
        <v>44173</v>
      </c>
      <c r="BJ430" t="s">
        <v>185</v>
      </c>
      <c r="BK430">
        <v>9.1699999999999995E-4</v>
      </c>
      <c r="BL430">
        <v>15005</v>
      </c>
      <c r="BM430">
        <v>14645</v>
      </c>
      <c r="BN430" t="s">
        <v>552</v>
      </c>
      <c r="BO430" t="s">
        <v>554</v>
      </c>
      <c r="BP430">
        <v>1</v>
      </c>
      <c r="BQ430">
        <v>13600</v>
      </c>
      <c r="BR430">
        <v>6</v>
      </c>
      <c r="BS430">
        <v>1</v>
      </c>
      <c r="BT430">
        <v>2</v>
      </c>
      <c r="BU430">
        <v>1</v>
      </c>
      <c r="BV430">
        <v>1</v>
      </c>
      <c r="BW430">
        <v>2</v>
      </c>
      <c r="BX430">
        <v>0</v>
      </c>
      <c r="BY430">
        <v>5</v>
      </c>
      <c r="BZ430" t="s">
        <v>156</v>
      </c>
      <c r="CA430">
        <v>83</v>
      </c>
      <c r="CB430">
        <v>136</v>
      </c>
      <c r="CC430">
        <v>0</v>
      </c>
      <c r="CD430" t="s">
        <v>157</v>
      </c>
      <c r="CE430" t="s">
        <v>157</v>
      </c>
      <c r="CF430">
        <v>0</v>
      </c>
      <c r="CG430">
        <v>55</v>
      </c>
      <c r="CH430">
        <v>2000</v>
      </c>
      <c r="CI430" t="s">
        <v>158</v>
      </c>
      <c r="CJ430">
        <v>0</v>
      </c>
      <c r="CK430">
        <v>3.342797</v>
      </c>
      <c r="CL430">
        <v>14</v>
      </c>
      <c r="CM430" t="s">
        <v>159</v>
      </c>
      <c r="CN430">
        <v>2000</v>
      </c>
      <c r="CO430">
        <v>166056</v>
      </c>
      <c r="CP430">
        <v>7.26</v>
      </c>
      <c r="CQ430">
        <v>10.6</v>
      </c>
      <c r="CR430">
        <v>166056</v>
      </c>
      <c r="CS430">
        <v>0</v>
      </c>
      <c r="CT430">
        <v>17649.966739</v>
      </c>
      <c r="CU430">
        <v>100</v>
      </c>
      <c r="CV430">
        <v>14677</v>
      </c>
      <c r="CW430">
        <v>9.6239000000000005E-2</v>
      </c>
      <c r="CX430">
        <v>0</v>
      </c>
      <c r="CY430">
        <v>9.1699999999999995E-4</v>
      </c>
      <c r="CZ430">
        <v>159</v>
      </c>
      <c r="DA430" t="s">
        <v>634</v>
      </c>
      <c r="DB430" t="s">
        <v>161</v>
      </c>
      <c r="DC430" t="s">
        <v>635</v>
      </c>
      <c r="DD430">
        <v>-85.503135</v>
      </c>
      <c r="DE430">
        <v>34.827134999999998</v>
      </c>
      <c r="DF430">
        <v>34.827134999999998</v>
      </c>
      <c r="DG430">
        <v>-85.503135</v>
      </c>
      <c r="DH430">
        <v>1.6306000000000001E-2</v>
      </c>
      <c r="DI430">
        <v>9.1699999999999995E-4</v>
      </c>
      <c r="DJ430">
        <v>63</v>
      </c>
      <c r="DK430">
        <v>2720</v>
      </c>
      <c r="DL430">
        <v>5.5</v>
      </c>
      <c r="DM430">
        <v>2960</v>
      </c>
      <c r="DN430">
        <v>5.5</v>
      </c>
      <c r="DO430">
        <v>2960</v>
      </c>
      <c r="DP430">
        <v>5.5</v>
      </c>
      <c r="DQ430">
        <v>2800</v>
      </c>
      <c r="DR430">
        <v>0</v>
      </c>
      <c r="DS430">
        <v>2720</v>
      </c>
      <c r="DT430">
        <v>5.8</v>
      </c>
      <c r="DU430">
        <v>2670</v>
      </c>
      <c r="DV430">
        <v>5.8</v>
      </c>
      <c r="DW430">
        <v>2550</v>
      </c>
      <c r="DX430">
        <v>6</v>
      </c>
      <c r="DY430">
        <v>2540</v>
      </c>
      <c r="DZ430">
        <v>6.7</v>
      </c>
      <c r="EA430">
        <v>2550</v>
      </c>
      <c r="EB430">
        <v>6.7</v>
      </c>
      <c r="EC430">
        <v>2270</v>
      </c>
      <c r="ED430">
        <v>6.7</v>
      </c>
      <c r="EE430">
        <v>5.04E-4</v>
      </c>
    </row>
    <row r="431" spans="1:135" x14ac:dyDescent="0.3">
      <c r="A431">
        <v>429</v>
      </c>
      <c r="B431" t="s">
        <v>135</v>
      </c>
      <c r="C431">
        <v>719</v>
      </c>
      <c r="D431">
        <v>56</v>
      </c>
      <c r="E431" t="s">
        <v>135</v>
      </c>
      <c r="F431">
        <v>7418719</v>
      </c>
      <c r="G431" t="s">
        <v>136</v>
      </c>
      <c r="H431" s="1">
        <v>43666</v>
      </c>
      <c r="I431" t="s">
        <v>550</v>
      </c>
      <c r="J431" t="s">
        <v>551</v>
      </c>
      <c r="K431" t="s">
        <v>636</v>
      </c>
      <c r="L431" t="s">
        <v>140</v>
      </c>
      <c r="M431">
        <v>0</v>
      </c>
      <c r="N431">
        <v>0</v>
      </c>
      <c r="O431">
        <v>0</v>
      </c>
      <c r="P431" t="s">
        <v>141</v>
      </c>
      <c r="Q431" t="s">
        <v>186</v>
      </c>
      <c r="R431" t="s">
        <v>176</v>
      </c>
      <c r="S431" t="s">
        <v>202</v>
      </c>
      <c r="T431" t="s">
        <v>223</v>
      </c>
      <c r="U431">
        <v>1</v>
      </c>
      <c r="V431" t="s">
        <v>145</v>
      </c>
      <c r="W431" t="s">
        <v>146</v>
      </c>
      <c r="X431" t="s">
        <v>147</v>
      </c>
      <c r="Y431" t="s">
        <v>148</v>
      </c>
      <c r="Z431">
        <v>47</v>
      </c>
      <c r="AA431" t="s">
        <v>149</v>
      </c>
      <c r="AB431" t="s">
        <v>188</v>
      </c>
      <c r="AC431" t="s">
        <v>552</v>
      </c>
      <c r="AD431">
        <v>7.9991729999999999</v>
      </c>
      <c r="AE431">
        <v>34.844597</v>
      </c>
      <c r="AF431">
        <v>-85.501204999999999</v>
      </c>
      <c r="AG431">
        <v>63</v>
      </c>
      <c r="AH431">
        <v>116</v>
      </c>
      <c r="AI431">
        <v>1583</v>
      </c>
      <c r="AJ431" t="s">
        <v>553</v>
      </c>
      <c r="AK431">
        <v>169</v>
      </c>
      <c r="AL431">
        <v>187</v>
      </c>
      <c r="AM431" t="s">
        <v>153</v>
      </c>
      <c r="AN431">
        <v>356.1</v>
      </c>
      <c r="AO431">
        <v>50.7</v>
      </c>
      <c r="AP431">
        <v>315.10000000000002</v>
      </c>
      <c r="AQ431">
        <v>-85.501394000000005</v>
      </c>
      <c r="AR431">
        <v>34.84413</v>
      </c>
      <c r="AS431">
        <v>-85.501886999999996</v>
      </c>
      <c r="AT431">
        <v>34.843392000000001</v>
      </c>
      <c r="AU431" t="s">
        <v>552</v>
      </c>
      <c r="AV431">
        <v>1</v>
      </c>
      <c r="AW431">
        <v>83</v>
      </c>
      <c r="AX431">
        <v>136</v>
      </c>
      <c r="AY431">
        <v>0</v>
      </c>
      <c r="AZ431">
        <v>55</v>
      </c>
      <c r="BA431">
        <v>6.08</v>
      </c>
      <c r="BB431">
        <v>6.05</v>
      </c>
      <c r="BC431">
        <v>1135.5</v>
      </c>
      <c r="BD431">
        <v>1149.3</v>
      </c>
      <c r="BE431">
        <v>1158.8</v>
      </c>
      <c r="BF431">
        <v>55</v>
      </c>
      <c r="BG431">
        <v>41</v>
      </c>
      <c r="BH431">
        <v>14</v>
      </c>
      <c r="BI431" s="1">
        <v>44173</v>
      </c>
      <c r="BJ431" t="s">
        <v>185</v>
      </c>
      <c r="BK431">
        <v>9.1699999999999995E-4</v>
      </c>
      <c r="BL431">
        <v>15005</v>
      </c>
      <c r="BM431">
        <v>14645</v>
      </c>
      <c r="BN431" t="s">
        <v>552</v>
      </c>
      <c r="BO431" t="s">
        <v>554</v>
      </c>
      <c r="BP431">
        <v>1</v>
      </c>
      <c r="BQ431">
        <v>13600</v>
      </c>
      <c r="BR431">
        <v>6</v>
      </c>
      <c r="BS431">
        <v>1</v>
      </c>
      <c r="BT431">
        <v>2</v>
      </c>
      <c r="BU431">
        <v>1</v>
      </c>
      <c r="BV431">
        <v>1</v>
      </c>
      <c r="BW431">
        <v>2</v>
      </c>
      <c r="BX431">
        <v>0</v>
      </c>
      <c r="BY431">
        <v>5</v>
      </c>
      <c r="BZ431" t="s">
        <v>156</v>
      </c>
      <c r="CA431">
        <v>83</v>
      </c>
      <c r="CB431">
        <v>136</v>
      </c>
      <c r="CC431">
        <v>0</v>
      </c>
      <c r="CD431" t="s">
        <v>157</v>
      </c>
      <c r="CE431" t="s">
        <v>157</v>
      </c>
      <c r="CF431">
        <v>0</v>
      </c>
      <c r="CG431">
        <v>55</v>
      </c>
      <c r="CH431">
        <v>2000</v>
      </c>
      <c r="CI431" t="s">
        <v>158</v>
      </c>
      <c r="CJ431">
        <v>0</v>
      </c>
      <c r="CK431">
        <v>3.342797</v>
      </c>
      <c r="CL431">
        <v>14</v>
      </c>
      <c r="CM431" t="s">
        <v>159</v>
      </c>
      <c r="CN431">
        <v>2000</v>
      </c>
      <c r="CO431">
        <v>166056</v>
      </c>
      <c r="CP431">
        <v>7.26</v>
      </c>
      <c r="CQ431">
        <v>10.6</v>
      </c>
      <c r="CR431">
        <v>166056</v>
      </c>
      <c r="CS431">
        <v>0</v>
      </c>
      <c r="CT431">
        <v>17649.966739</v>
      </c>
      <c r="CU431">
        <v>100</v>
      </c>
      <c r="CV431">
        <v>14677</v>
      </c>
      <c r="CW431">
        <v>9.6239000000000005E-2</v>
      </c>
      <c r="CX431">
        <v>0</v>
      </c>
      <c r="CY431">
        <v>9.1699999999999995E-4</v>
      </c>
      <c r="CZ431">
        <v>159</v>
      </c>
      <c r="DA431" t="s">
        <v>634</v>
      </c>
      <c r="DB431" t="s">
        <v>161</v>
      </c>
      <c r="DC431" t="s">
        <v>635</v>
      </c>
      <c r="DD431">
        <v>-85.503135</v>
      </c>
      <c r="DE431">
        <v>34.827134999999998</v>
      </c>
      <c r="DF431">
        <v>34.827134999999998</v>
      </c>
      <c r="DG431">
        <v>-85.503135</v>
      </c>
      <c r="DH431">
        <v>1.6306000000000001E-2</v>
      </c>
      <c r="DI431">
        <v>9.1699999999999995E-4</v>
      </c>
      <c r="DJ431">
        <v>63</v>
      </c>
      <c r="DK431">
        <v>2720</v>
      </c>
      <c r="DL431">
        <v>5.5</v>
      </c>
      <c r="DM431">
        <v>2960</v>
      </c>
      <c r="DN431">
        <v>5.5</v>
      </c>
      <c r="DO431">
        <v>2960</v>
      </c>
      <c r="DP431">
        <v>5.5</v>
      </c>
      <c r="DQ431">
        <v>2800</v>
      </c>
      <c r="DR431">
        <v>0</v>
      </c>
      <c r="DS431">
        <v>2720</v>
      </c>
      <c r="DT431">
        <v>5.8</v>
      </c>
      <c r="DU431">
        <v>2670</v>
      </c>
      <c r="DV431">
        <v>5.8</v>
      </c>
      <c r="DW431">
        <v>2550</v>
      </c>
      <c r="DX431">
        <v>6</v>
      </c>
      <c r="DY431">
        <v>2540</v>
      </c>
      <c r="DZ431">
        <v>6.7</v>
      </c>
      <c r="EA431">
        <v>2550</v>
      </c>
      <c r="EB431">
        <v>6.7</v>
      </c>
      <c r="EC431">
        <v>2270</v>
      </c>
      <c r="ED431">
        <v>6.7</v>
      </c>
      <c r="EE431">
        <v>5.04E-4</v>
      </c>
    </row>
    <row r="432" spans="1:135" x14ac:dyDescent="0.3">
      <c r="A432">
        <v>430</v>
      </c>
      <c r="B432" t="s">
        <v>135</v>
      </c>
      <c r="C432">
        <v>62</v>
      </c>
      <c r="D432">
        <v>396</v>
      </c>
      <c r="E432" t="s">
        <v>135</v>
      </c>
      <c r="F432">
        <v>4468662</v>
      </c>
      <c r="G432" t="s">
        <v>136</v>
      </c>
      <c r="H432" s="1">
        <v>41428</v>
      </c>
      <c r="I432" t="s">
        <v>550</v>
      </c>
      <c r="J432" t="s">
        <v>551</v>
      </c>
      <c r="K432" t="s">
        <v>139</v>
      </c>
      <c r="L432" t="s">
        <v>218</v>
      </c>
      <c r="M432">
        <v>0</v>
      </c>
      <c r="N432">
        <v>0</v>
      </c>
      <c r="O432">
        <v>2</v>
      </c>
      <c r="P432" t="s">
        <v>179</v>
      </c>
      <c r="Q432" t="s">
        <v>170</v>
      </c>
      <c r="R432" t="s">
        <v>284</v>
      </c>
      <c r="S432" t="s">
        <v>284</v>
      </c>
      <c r="T432" t="s">
        <v>637</v>
      </c>
      <c r="U432">
        <v>3</v>
      </c>
      <c r="V432" t="s">
        <v>438</v>
      </c>
      <c r="W432" t="s">
        <v>638</v>
      </c>
      <c r="X432" t="s">
        <v>147</v>
      </c>
      <c r="Y432" t="s">
        <v>148</v>
      </c>
      <c r="Z432">
        <v>0</v>
      </c>
      <c r="AA432" t="s">
        <v>300</v>
      </c>
      <c r="AB432" t="s">
        <v>639</v>
      </c>
      <c r="AC432" t="s">
        <v>552</v>
      </c>
      <c r="AD432">
        <v>8.1835319999999996</v>
      </c>
      <c r="AE432">
        <v>34.842941000000003</v>
      </c>
      <c r="AF432">
        <v>-85.501564000000002</v>
      </c>
      <c r="AG432">
        <v>64</v>
      </c>
      <c r="AH432">
        <v>117</v>
      </c>
      <c r="AI432">
        <v>1584</v>
      </c>
      <c r="AJ432" t="s">
        <v>553</v>
      </c>
      <c r="AK432">
        <v>170</v>
      </c>
      <c r="AL432">
        <v>188</v>
      </c>
      <c r="AM432" t="s">
        <v>153</v>
      </c>
      <c r="AN432">
        <v>96.4</v>
      </c>
      <c r="AO432">
        <v>187.3</v>
      </c>
      <c r="AP432">
        <v>311.3</v>
      </c>
      <c r="AQ432">
        <v>-85.502166000000003</v>
      </c>
      <c r="AR432">
        <v>34.843207999999997</v>
      </c>
      <c r="AS432">
        <v>-85.5017</v>
      </c>
      <c r="AT432">
        <v>34.842827</v>
      </c>
      <c r="AU432" t="s">
        <v>552</v>
      </c>
      <c r="AV432">
        <v>1</v>
      </c>
      <c r="AW432">
        <v>83</v>
      </c>
      <c r="AX432">
        <v>136</v>
      </c>
      <c r="AY432">
        <v>0</v>
      </c>
      <c r="AZ432">
        <v>55</v>
      </c>
      <c r="BA432">
        <v>14.65</v>
      </c>
      <c r="BB432">
        <v>14.33</v>
      </c>
      <c r="BC432">
        <v>1172.5999999999999</v>
      </c>
      <c r="BD432">
        <v>1167.3</v>
      </c>
      <c r="BE432">
        <v>1157.8</v>
      </c>
      <c r="BF432">
        <v>55</v>
      </c>
      <c r="BG432">
        <v>20</v>
      </c>
      <c r="BH432">
        <v>35</v>
      </c>
      <c r="BI432" s="1">
        <v>44173</v>
      </c>
      <c r="BJ432" t="s">
        <v>185</v>
      </c>
      <c r="BK432">
        <v>9.4600000000000001E-4</v>
      </c>
      <c r="BL432">
        <v>15005</v>
      </c>
      <c r="BM432">
        <v>14645</v>
      </c>
      <c r="BN432" t="s">
        <v>552</v>
      </c>
      <c r="BO432" t="s">
        <v>554</v>
      </c>
      <c r="BP432">
        <v>1</v>
      </c>
      <c r="BQ432">
        <v>13600</v>
      </c>
      <c r="BR432">
        <v>6</v>
      </c>
      <c r="BS432">
        <v>1</v>
      </c>
      <c r="BT432">
        <v>2</v>
      </c>
      <c r="BU432">
        <v>1</v>
      </c>
      <c r="BV432">
        <v>1</v>
      </c>
      <c r="BW432">
        <v>2</v>
      </c>
      <c r="BX432">
        <v>0</v>
      </c>
      <c r="BY432">
        <v>5</v>
      </c>
      <c r="BZ432" t="s">
        <v>156</v>
      </c>
      <c r="CA432">
        <v>83</v>
      </c>
      <c r="CB432">
        <v>136</v>
      </c>
      <c r="CC432">
        <v>0</v>
      </c>
      <c r="CD432" t="s">
        <v>157</v>
      </c>
      <c r="CE432" t="s">
        <v>157</v>
      </c>
      <c r="CF432">
        <v>0</v>
      </c>
      <c r="CG432">
        <v>55</v>
      </c>
      <c r="CH432">
        <v>2000</v>
      </c>
      <c r="CI432" t="s">
        <v>158</v>
      </c>
      <c r="CJ432">
        <v>0</v>
      </c>
      <c r="CK432">
        <v>3.342797</v>
      </c>
      <c r="CL432">
        <v>14</v>
      </c>
      <c r="CM432" t="s">
        <v>159</v>
      </c>
      <c r="CN432">
        <v>2000</v>
      </c>
      <c r="CO432">
        <v>166056</v>
      </c>
      <c r="CP432">
        <v>7.26</v>
      </c>
      <c r="CQ432">
        <v>10.6</v>
      </c>
      <c r="CR432">
        <v>166056</v>
      </c>
      <c r="CS432">
        <v>0</v>
      </c>
      <c r="CT432">
        <v>17649.966739</v>
      </c>
      <c r="CU432">
        <v>100</v>
      </c>
      <c r="CV432">
        <v>14677</v>
      </c>
      <c r="CW432">
        <v>9.6239000000000005E-2</v>
      </c>
      <c r="CX432">
        <v>0</v>
      </c>
      <c r="CY432">
        <v>9.4600000000000001E-4</v>
      </c>
      <c r="CZ432">
        <v>159</v>
      </c>
      <c r="DA432" t="s">
        <v>634</v>
      </c>
      <c r="DB432" t="s">
        <v>161</v>
      </c>
      <c r="DC432" t="s">
        <v>635</v>
      </c>
      <c r="DD432">
        <v>-85.503135</v>
      </c>
      <c r="DE432">
        <v>34.827134999999998</v>
      </c>
      <c r="DF432">
        <v>34.827134999999998</v>
      </c>
      <c r="DG432">
        <v>-85.503135</v>
      </c>
      <c r="DH432">
        <v>1.5651999999999999E-2</v>
      </c>
      <c r="DI432">
        <v>9.4600000000000001E-4</v>
      </c>
      <c r="DJ432">
        <v>64</v>
      </c>
      <c r="DK432">
        <v>2720</v>
      </c>
      <c r="DL432">
        <v>5.5</v>
      </c>
      <c r="DM432">
        <v>2960</v>
      </c>
      <c r="DN432">
        <v>5.5</v>
      </c>
      <c r="DO432">
        <v>2960</v>
      </c>
      <c r="DP432">
        <v>5.5</v>
      </c>
      <c r="DQ432">
        <v>2800</v>
      </c>
      <c r="DR432">
        <v>0</v>
      </c>
      <c r="DS432">
        <v>2720</v>
      </c>
      <c r="DT432">
        <v>5.8</v>
      </c>
      <c r="DU432">
        <v>2670</v>
      </c>
      <c r="DV432">
        <v>5.8</v>
      </c>
      <c r="DW432">
        <v>2550</v>
      </c>
      <c r="DX432">
        <v>6</v>
      </c>
      <c r="DY432">
        <v>2540</v>
      </c>
      <c r="DZ432">
        <v>6.7</v>
      </c>
      <c r="EA432">
        <v>2550</v>
      </c>
      <c r="EB432">
        <v>6.7</v>
      </c>
      <c r="EC432">
        <v>2270</v>
      </c>
      <c r="ED432">
        <v>6.7</v>
      </c>
      <c r="EE432">
        <v>1.7699999999999999E-4</v>
      </c>
    </row>
    <row r="433" spans="1:135" x14ac:dyDescent="0.3">
      <c r="A433">
        <v>431</v>
      </c>
      <c r="B433" t="s">
        <v>135</v>
      </c>
      <c r="C433">
        <v>630</v>
      </c>
      <c r="D433">
        <v>122</v>
      </c>
      <c r="E433" t="s">
        <v>135</v>
      </c>
      <c r="F433">
        <v>6692090</v>
      </c>
      <c r="G433" t="s">
        <v>136</v>
      </c>
      <c r="H433" s="1">
        <v>43211</v>
      </c>
      <c r="I433" t="s">
        <v>550</v>
      </c>
      <c r="J433" t="s">
        <v>551</v>
      </c>
      <c r="K433" t="s">
        <v>139</v>
      </c>
      <c r="L433" t="s">
        <v>140</v>
      </c>
      <c r="M433">
        <v>0</v>
      </c>
      <c r="N433">
        <v>0</v>
      </c>
      <c r="O433">
        <v>0</v>
      </c>
      <c r="P433" t="s">
        <v>190</v>
      </c>
      <c r="Q433" t="s">
        <v>142</v>
      </c>
      <c r="R433" t="s">
        <v>640</v>
      </c>
      <c r="S433" t="s">
        <v>180</v>
      </c>
      <c r="T433" t="s">
        <v>283</v>
      </c>
      <c r="U433">
        <v>2</v>
      </c>
      <c r="V433" t="s">
        <v>182</v>
      </c>
      <c r="W433" t="s">
        <v>183</v>
      </c>
      <c r="X433" t="s">
        <v>147</v>
      </c>
      <c r="Y433" t="s">
        <v>148</v>
      </c>
      <c r="Z433">
        <v>0</v>
      </c>
      <c r="AA433" t="s">
        <v>641</v>
      </c>
      <c r="AB433" t="s">
        <v>212</v>
      </c>
      <c r="AC433" t="s">
        <v>552</v>
      </c>
      <c r="AD433">
        <v>8.125</v>
      </c>
      <c r="AE433">
        <v>34.843060000000001</v>
      </c>
      <c r="AF433">
        <v>-85.502251999999999</v>
      </c>
      <c r="AG433">
        <v>64</v>
      </c>
      <c r="AH433">
        <v>117</v>
      </c>
      <c r="AI433">
        <v>1584</v>
      </c>
      <c r="AJ433" t="s">
        <v>553</v>
      </c>
      <c r="AK433">
        <v>170</v>
      </c>
      <c r="AL433">
        <v>188</v>
      </c>
      <c r="AM433" t="s">
        <v>153</v>
      </c>
      <c r="AN433">
        <v>96.4</v>
      </c>
      <c r="AO433">
        <v>187.3</v>
      </c>
      <c r="AP433">
        <v>311.3</v>
      </c>
      <c r="AQ433">
        <v>-85.502166000000003</v>
      </c>
      <c r="AR433">
        <v>34.843207999999997</v>
      </c>
      <c r="AS433">
        <v>-85.5017</v>
      </c>
      <c r="AT433">
        <v>34.842827</v>
      </c>
      <c r="AU433" t="s">
        <v>552</v>
      </c>
      <c r="AV433">
        <v>1</v>
      </c>
      <c r="AW433">
        <v>83</v>
      </c>
      <c r="AX433">
        <v>136</v>
      </c>
      <c r="AY433">
        <v>0</v>
      </c>
      <c r="AZ433">
        <v>55</v>
      </c>
      <c r="BA433">
        <v>14.65</v>
      </c>
      <c r="BB433">
        <v>14.33</v>
      </c>
      <c r="BC433">
        <v>1172.5999999999999</v>
      </c>
      <c r="BD433">
        <v>1167.3</v>
      </c>
      <c r="BE433">
        <v>1157.8</v>
      </c>
      <c r="BF433">
        <v>55</v>
      </c>
      <c r="BG433">
        <v>20</v>
      </c>
      <c r="BH433">
        <v>35</v>
      </c>
      <c r="BI433" s="1">
        <v>44173</v>
      </c>
      <c r="BJ433" t="s">
        <v>185</v>
      </c>
      <c r="BK433">
        <v>9.4600000000000001E-4</v>
      </c>
      <c r="BL433">
        <v>15005</v>
      </c>
      <c r="BM433">
        <v>14645</v>
      </c>
      <c r="BN433" t="s">
        <v>552</v>
      </c>
      <c r="BO433" t="s">
        <v>554</v>
      </c>
      <c r="BP433">
        <v>1</v>
      </c>
      <c r="BQ433">
        <v>13600</v>
      </c>
      <c r="BR433">
        <v>6</v>
      </c>
      <c r="BS433">
        <v>1</v>
      </c>
      <c r="BT433">
        <v>2</v>
      </c>
      <c r="BU433">
        <v>1</v>
      </c>
      <c r="BV433">
        <v>1</v>
      </c>
      <c r="BW433">
        <v>2</v>
      </c>
      <c r="BX433">
        <v>0</v>
      </c>
      <c r="BY433">
        <v>5</v>
      </c>
      <c r="BZ433" t="s">
        <v>156</v>
      </c>
      <c r="CA433">
        <v>83</v>
      </c>
      <c r="CB433">
        <v>136</v>
      </c>
      <c r="CC433">
        <v>0</v>
      </c>
      <c r="CD433" t="s">
        <v>157</v>
      </c>
      <c r="CE433" t="s">
        <v>157</v>
      </c>
      <c r="CF433">
        <v>0</v>
      </c>
      <c r="CG433">
        <v>55</v>
      </c>
      <c r="CH433">
        <v>2000</v>
      </c>
      <c r="CI433" t="s">
        <v>158</v>
      </c>
      <c r="CJ433">
        <v>0</v>
      </c>
      <c r="CK433">
        <v>3.342797</v>
      </c>
      <c r="CL433">
        <v>14</v>
      </c>
      <c r="CM433" t="s">
        <v>159</v>
      </c>
      <c r="CN433">
        <v>2000</v>
      </c>
      <c r="CO433">
        <v>166056</v>
      </c>
      <c r="CP433">
        <v>7.26</v>
      </c>
      <c r="CQ433">
        <v>10.6</v>
      </c>
      <c r="CR433">
        <v>166056</v>
      </c>
      <c r="CS433">
        <v>0</v>
      </c>
      <c r="CT433">
        <v>17649.966739</v>
      </c>
      <c r="CU433">
        <v>100</v>
      </c>
      <c r="CV433">
        <v>14677</v>
      </c>
      <c r="CW433">
        <v>9.6239000000000005E-2</v>
      </c>
      <c r="CX433">
        <v>0</v>
      </c>
      <c r="CY433">
        <v>9.4600000000000001E-4</v>
      </c>
      <c r="CZ433">
        <v>159</v>
      </c>
      <c r="DA433" t="s">
        <v>634</v>
      </c>
      <c r="DB433" t="s">
        <v>161</v>
      </c>
      <c r="DC433" t="s">
        <v>635</v>
      </c>
      <c r="DD433">
        <v>-85.503135</v>
      </c>
      <c r="DE433">
        <v>34.827134999999998</v>
      </c>
      <c r="DF433">
        <v>34.827134999999998</v>
      </c>
      <c r="DG433">
        <v>-85.503135</v>
      </c>
      <c r="DH433">
        <v>1.5651999999999999E-2</v>
      </c>
      <c r="DI433">
        <v>9.4600000000000001E-4</v>
      </c>
      <c r="DJ433">
        <v>64</v>
      </c>
      <c r="DK433">
        <v>2720</v>
      </c>
      <c r="DL433">
        <v>5.5</v>
      </c>
      <c r="DM433">
        <v>2960</v>
      </c>
      <c r="DN433">
        <v>5.5</v>
      </c>
      <c r="DO433">
        <v>2960</v>
      </c>
      <c r="DP433">
        <v>5.5</v>
      </c>
      <c r="DQ433">
        <v>2800</v>
      </c>
      <c r="DR433">
        <v>0</v>
      </c>
      <c r="DS433">
        <v>2720</v>
      </c>
      <c r="DT433">
        <v>5.8</v>
      </c>
      <c r="DU433">
        <v>2670</v>
      </c>
      <c r="DV433">
        <v>5.8</v>
      </c>
      <c r="DW433">
        <v>2550</v>
      </c>
      <c r="DX433">
        <v>6</v>
      </c>
      <c r="DY433">
        <v>2540</v>
      </c>
      <c r="DZ433">
        <v>6.7</v>
      </c>
      <c r="EA433">
        <v>2550</v>
      </c>
      <c r="EB433">
        <v>6.7</v>
      </c>
      <c r="EC433">
        <v>2270</v>
      </c>
      <c r="ED433">
        <v>6.7</v>
      </c>
      <c r="EE433">
        <v>0</v>
      </c>
    </row>
    <row r="434" spans="1:135" x14ac:dyDescent="0.3">
      <c r="A434">
        <v>432</v>
      </c>
      <c r="B434" t="s">
        <v>135</v>
      </c>
      <c r="C434">
        <v>715</v>
      </c>
      <c r="D434">
        <v>53</v>
      </c>
      <c r="E434" t="s">
        <v>135</v>
      </c>
      <c r="F434">
        <v>7395530</v>
      </c>
      <c r="G434" t="s">
        <v>557</v>
      </c>
      <c r="H434" s="1">
        <v>43712</v>
      </c>
      <c r="I434" t="s">
        <v>550</v>
      </c>
      <c r="J434" t="s">
        <v>551</v>
      </c>
      <c r="K434" t="s">
        <v>139</v>
      </c>
      <c r="L434" t="s">
        <v>140</v>
      </c>
      <c r="M434">
        <v>0</v>
      </c>
      <c r="N434">
        <v>0</v>
      </c>
      <c r="O434">
        <v>0</v>
      </c>
      <c r="P434" t="s">
        <v>179</v>
      </c>
      <c r="Q434" t="s">
        <v>170</v>
      </c>
      <c r="R434" t="s">
        <v>201</v>
      </c>
      <c r="S434" t="s">
        <v>201</v>
      </c>
      <c r="T434" t="s">
        <v>271</v>
      </c>
      <c r="U434">
        <v>1</v>
      </c>
      <c r="V434" t="s">
        <v>165</v>
      </c>
      <c r="W434" t="s">
        <v>146</v>
      </c>
      <c r="X434" t="s">
        <v>147</v>
      </c>
      <c r="Y434" t="s">
        <v>148</v>
      </c>
      <c r="Z434">
        <v>60</v>
      </c>
      <c r="AA434" t="s">
        <v>198</v>
      </c>
      <c r="AB434" t="s">
        <v>150</v>
      </c>
      <c r="AC434" t="s">
        <v>552</v>
      </c>
      <c r="AD434">
        <v>8.1437749999999998</v>
      </c>
      <c r="AE434">
        <v>34.84281</v>
      </c>
      <c r="AF434">
        <v>-85.502150999999998</v>
      </c>
      <c r="AG434">
        <v>64</v>
      </c>
      <c r="AH434">
        <v>117</v>
      </c>
      <c r="AI434">
        <v>1584</v>
      </c>
      <c r="AJ434" t="s">
        <v>553</v>
      </c>
      <c r="AK434">
        <v>170</v>
      </c>
      <c r="AL434">
        <v>188</v>
      </c>
      <c r="AM434" t="s">
        <v>153</v>
      </c>
      <c r="AN434">
        <v>96.4</v>
      </c>
      <c r="AO434">
        <v>187.3</v>
      </c>
      <c r="AP434">
        <v>311.3</v>
      </c>
      <c r="AQ434">
        <v>-85.502166000000003</v>
      </c>
      <c r="AR434">
        <v>34.843207999999997</v>
      </c>
      <c r="AS434">
        <v>-85.5017</v>
      </c>
      <c r="AT434">
        <v>34.842827</v>
      </c>
      <c r="AU434" t="s">
        <v>552</v>
      </c>
      <c r="AV434">
        <v>1</v>
      </c>
      <c r="AW434">
        <v>83</v>
      </c>
      <c r="AX434">
        <v>136</v>
      </c>
      <c r="AY434">
        <v>0</v>
      </c>
      <c r="AZ434">
        <v>55</v>
      </c>
      <c r="BA434">
        <v>14.65</v>
      </c>
      <c r="BB434">
        <v>14.33</v>
      </c>
      <c r="BC434">
        <v>1172.5999999999999</v>
      </c>
      <c r="BD434">
        <v>1167.3</v>
      </c>
      <c r="BE434">
        <v>1157.8</v>
      </c>
      <c r="BF434">
        <v>55</v>
      </c>
      <c r="BG434">
        <v>20</v>
      </c>
      <c r="BH434">
        <v>35</v>
      </c>
      <c r="BI434" s="1">
        <v>44173</v>
      </c>
      <c r="BJ434" t="s">
        <v>185</v>
      </c>
      <c r="BK434">
        <v>9.4600000000000001E-4</v>
      </c>
      <c r="BL434">
        <v>15005</v>
      </c>
      <c r="BM434">
        <v>14645</v>
      </c>
      <c r="BN434" t="s">
        <v>552</v>
      </c>
      <c r="BO434" t="s">
        <v>554</v>
      </c>
      <c r="BP434">
        <v>1</v>
      </c>
      <c r="BQ434">
        <v>13600</v>
      </c>
      <c r="BR434">
        <v>6</v>
      </c>
      <c r="BS434">
        <v>1</v>
      </c>
      <c r="BT434">
        <v>2</v>
      </c>
      <c r="BU434">
        <v>1</v>
      </c>
      <c r="BV434">
        <v>1</v>
      </c>
      <c r="BW434">
        <v>2</v>
      </c>
      <c r="BX434">
        <v>0</v>
      </c>
      <c r="BY434">
        <v>5</v>
      </c>
      <c r="BZ434" t="s">
        <v>156</v>
      </c>
      <c r="CA434">
        <v>83</v>
      </c>
      <c r="CB434">
        <v>136</v>
      </c>
      <c r="CC434">
        <v>0</v>
      </c>
      <c r="CD434" t="s">
        <v>157</v>
      </c>
      <c r="CE434" t="s">
        <v>157</v>
      </c>
      <c r="CF434">
        <v>0</v>
      </c>
      <c r="CG434">
        <v>55</v>
      </c>
      <c r="CH434">
        <v>2000</v>
      </c>
      <c r="CI434" t="s">
        <v>158</v>
      </c>
      <c r="CJ434">
        <v>0</v>
      </c>
      <c r="CK434">
        <v>3.342797</v>
      </c>
      <c r="CL434">
        <v>14</v>
      </c>
      <c r="CM434" t="s">
        <v>159</v>
      </c>
      <c r="CN434">
        <v>2000</v>
      </c>
      <c r="CO434">
        <v>166056</v>
      </c>
      <c r="CP434">
        <v>7.26</v>
      </c>
      <c r="CQ434">
        <v>10.6</v>
      </c>
      <c r="CR434">
        <v>166056</v>
      </c>
      <c r="CS434">
        <v>0</v>
      </c>
      <c r="CT434">
        <v>17649.966739</v>
      </c>
      <c r="CU434">
        <v>100</v>
      </c>
      <c r="CV434">
        <v>14677</v>
      </c>
      <c r="CW434">
        <v>9.6239000000000005E-2</v>
      </c>
      <c r="CX434">
        <v>0</v>
      </c>
      <c r="CY434">
        <v>9.4600000000000001E-4</v>
      </c>
      <c r="CZ434">
        <v>159</v>
      </c>
      <c r="DA434" t="s">
        <v>634</v>
      </c>
      <c r="DB434" t="s">
        <v>161</v>
      </c>
      <c r="DC434" t="s">
        <v>635</v>
      </c>
      <c r="DD434">
        <v>-85.503135</v>
      </c>
      <c r="DE434">
        <v>34.827134999999998</v>
      </c>
      <c r="DF434">
        <v>34.827134999999998</v>
      </c>
      <c r="DG434">
        <v>-85.503135</v>
      </c>
      <c r="DH434">
        <v>1.5651999999999999E-2</v>
      </c>
      <c r="DI434">
        <v>9.4600000000000001E-4</v>
      </c>
      <c r="DJ434">
        <v>64</v>
      </c>
      <c r="DK434">
        <v>2720</v>
      </c>
      <c r="DL434">
        <v>5.5</v>
      </c>
      <c r="DM434">
        <v>2960</v>
      </c>
      <c r="DN434">
        <v>5.5</v>
      </c>
      <c r="DO434">
        <v>2960</v>
      </c>
      <c r="DP434">
        <v>5.5</v>
      </c>
      <c r="DQ434">
        <v>2800</v>
      </c>
      <c r="DR434">
        <v>0</v>
      </c>
      <c r="DS434">
        <v>2720</v>
      </c>
      <c r="DT434">
        <v>5.8</v>
      </c>
      <c r="DU434">
        <v>2670</v>
      </c>
      <c r="DV434">
        <v>5.8</v>
      </c>
      <c r="DW434">
        <v>2550</v>
      </c>
      <c r="DX434">
        <v>6</v>
      </c>
      <c r="DY434">
        <v>2540</v>
      </c>
      <c r="DZ434">
        <v>6.7</v>
      </c>
      <c r="EA434">
        <v>2550</v>
      </c>
      <c r="EB434">
        <v>6.7</v>
      </c>
      <c r="EC434">
        <v>2270</v>
      </c>
      <c r="ED434">
        <v>6.7</v>
      </c>
      <c r="EE434">
        <v>9.9999999999999995E-7</v>
      </c>
    </row>
    <row r="435" spans="1:135" x14ac:dyDescent="0.3">
      <c r="A435">
        <v>433</v>
      </c>
      <c r="B435" t="s">
        <v>135</v>
      </c>
      <c r="C435">
        <v>643</v>
      </c>
      <c r="D435">
        <v>115</v>
      </c>
      <c r="E435" t="s">
        <v>135</v>
      </c>
      <c r="F435">
        <v>6797529</v>
      </c>
      <c r="G435" t="s">
        <v>136</v>
      </c>
      <c r="H435" s="1">
        <v>43297</v>
      </c>
      <c r="I435" t="s">
        <v>550</v>
      </c>
      <c r="J435" t="s">
        <v>551</v>
      </c>
      <c r="K435" t="s">
        <v>139</v>
      </c>
      <c r="L435" t="s">
        <v>305</v>
      </c>
      <c r="M435">
        <v>1</v>
      </c>
      <c r="N435">
        <v>1</v>
      </c>
      <c r="O435">
        <v>0</v>
      </c>
      <c r="P435" t="s">
        <v>141</v>
      </c>
      <c r="Q435" t="s">
        <v>186</v>
      </c>
      <c r="R435" t="s">
        <v>177</v>
      </c>
      <c r="S435" t="s">
        <v>272</v>
      </c>
      <c r="T435" t="s">
        <v>221</v>
      </c>
      <c r="U435">
        <v>1</v>
      </c>
      <c r="V435" t="s">
        <v>165</v>
      </c>
      <c r="W435" t="s">
        <v>146</v>
      </c>
      <c r="X435" t="s">
        <v>178</v>
      </c>
      <c r="Y435" t="s">
        <v>148</v>
      </c>
      <c r="Z435">
        <v>24</v>
      </c>
      <c r="AA435" t="s">
        <v>565</v>
      </c>
      <c r="AB435" t="s">
        <v>150</v>
      </c>
      <c r="AC435" t="s">
        <v>552</v>
      </c>
      <c r="AD435">
        <v>7.9505309999999998</v>
      </c>
      <c r="AE435">
        <v>34.845134000000002</v>
      </c>
      <c r="AF435">
        <v>-85.500658000000001</v>
      </c>
      <c r="AG435">
        <v>65</v>
      </c>
      <c r="AH435">
        <v>118</v>
      </c>
      <c r="AI435">
        <v>1585</v>
      </c>
      <c r="AJ435" t="s">
        <v>553</v>
      </c>
      <c r="AK435">
        <v>171</v>
      </c>
      <c r="AL435">
        <v>189</v>
      </c>
      <c r="AM435" t="s">
        <v>153</v>
      </c>
      <c r="AN435">
        <v>513.4</v>
      </c>
      <c r="AO435">
        <v>36.799999999999997</v>
      </c>
      <c r="AP435">
        <v>329.7</v>
      </c>
      <c r="AQ435">
        <v>-85.500645000000006</v>
      </c>
      <c r="AR435">
        <v>34.843820000000001</v>
      </c>
      <c r="AS435">
        <v>-85.499821999999995</v>
      </c>
      <c r="AT435">
        <v>34.844392999999997</v>
      </c>
      <c r="AU435" t="s">
        <v>552</v>
      </c>
      <c r="AV435">
        <v>1</v>
      </c>
      <c r="AW435">
        <v>83</v>
      </c>
      <c r="AX435">
        <v>136</v>
      </c>
      <c r="AY435">
        <v>0</v>
      </c>
      <c r="AZ435">
        <v>55</v>
      </c>
      <c r="BA435">
        <v>10.46</v>
      </c>
      <c r="BB435">
        <v>10.36</v>
      </c>
      <c r="BC435">
        <v>1201.4000000000001</v>
      </c>
      <c r="BD435">
        <v>1209</v>
      </c>
      <c r="BE435">
        <v>1218.8</v>
      </c>
      <c r="BF435">
        <v>55</v>
      </c>
      <c r="BG435">
        <v>41.2</v>
      </c>
      <c r="BH435">
        <v>13.8</v>
      </c>
      <c r="BI435" s="1">
        <v>44173</v>
      </c>
      <c r="BJ435" t="s">
        <v>185</v>
      </c>
      <c r="BK435">
        <v>1.021E-3</v>
      </c>
      <c r="BL435">
        <v>15005</v>
      </c>
      <c r="BM435">
        <v>14645</v>
      </c>
      <c r="BN435" t="s">
        <v>552</v>
      </c>
      <c r="BO435" t="s">
        <v>554</v>
      </c>
      <c r="BP435">
        <v>1</v>
      </c>
      <c r="BQ435">
        <v>13600</v>
      </c>
      <c r="BR435">
        <v>6</v>
      </c>
      <c r="BS435">
        <v>1</v>
      </c>
      <c r="BT435">
        <v>2</v>
      </c>
      <c r="BU435">
        <v>1</v>
      </c>
      <c r="BV435">
        <v>1</v>
      </c>
      <c r="BW435">
        <v>2</v>
      </c>
      <c r="BX435">
        <v>0</v>
      </c>
      <c r="BY435">
        <v>5</v>
      </c>
      <c r="BZ435" t="s">
        <v>156</v>
      </c>
      <c r="CA435">
        <v>83</v>
      </c>
      <c r="CB435">
        <v>136</v>
      </c>
      <c r="CC435">
        <v>0</v>
      </c>
      <c r="CD435" t="s">
        <v>157</v>
      </c>
      <c r="CE435" t="s">
        <v>157</v>
      </c>
      <c r="CF435">
        <v>0</v>
      </c>
      <c r="CG435">
        <v>55</v>
      </c>
      <c r="CH435">
        <v>2000</v>
      </c>
      <c r="CI435" t="s">
        <v>158</v>
      </c>
      <c r="CJ435">
        <v>0</v>
      </c>
      <c r="CK435">
        <v>3.342797</v>
      </c>
      <c r="CL435">
        <v>14</v>
      </c>
      <c r="CM435" t="s">
        <v>159</v>
      </c>
      <c r="CN435">
        <v>2000</v>
      </c>
      <c r="CO435">
        <v>166056</v>
      </c>
      <c r="CP435">
        <v>7.26</v>
      </c>
      <c r="CQ435">
        <v>10.6</v>
      </c>
      <c r="CR435">
        <v>166056</v>
      </c>
      <c r="CS435">
        <v>0</v>
      </c>
      <c r="CT435">
        <v>17649.966739</v>
      </c>
      <c r="CU435">
        <v>100</v>
      </c>
      <c r="CV435">
        <v>14677</v>
      </c>
      <c r="CW435">
        <v>9.6239000000000005E-2</v>
      </c>
      <c r="CX435">
        <v>0</v>
      </c>
      <c r="CY435">
        <v>1.021E-3</v>
      </c>
      <c r="CZ435">
        <v>159</v>
      </c>
      <c r="DA435" t="s">
        <v>634</v>
      </c>
      <c r="DB435" t="s">
        <v>161</v>
      </c>
      <c r="DC435" t="s">
        <v>635</v>
      </c>
      <c r="DD435">
        <v>-85.503135</v>
      </c>
      <c r="DE435">
        <v>34.827134999999998</v>
      </c>
      <c r="DF435">
        <v>34.827134999999998</v>
      </c>
      <c r="DG435">
        <v>-85.503135</v>
      </c>
      <c r="DH435">
        <v>1.6871000000000001E-2</v>
      </c>
      <c r="DI435">
        <v>1.021E-3</v>
      </c>
      <c r="DJ435">
        <v>65</v>
      </c>
      <c r="DK435">
        <v>2720</v>
      </c>
      <c r="DL435">
        <v>5.5</v>
      </c>
      <c r="DM435">
        <v>2960</v>
      </c>
      <c r="DN435">
        <v>5.5</v>
      </c>
      <c r="DO435">
        <v>2960</v>
      </c>
      <c r="DP435">
        <v>5.5</v>
      </c>
      <c r="DQ435">
        <v>2800</v>
      </c>
      <c r="DR435">
        <v>0</v>
      </c>
      <c r="DS435">
        <v>2720</v>
      </c>
      <c r="DT435">
        <v>5.8</v>
      </c>
      <c r="DU435">
        <v>2670</v>
      </c>
      <c r="DV435">
        <v>5.8</v>
      </c>
      <c r="DW435">
        <v>2550</v>
      </c>
      <c r="DX435">
        <v>6</v>
      </c>
      <c r="DY435">
        <v>2540</v>
      </c>
      <c r="DZ435">
        <v>6.7</v>
      </c>
      <c r="EA435">
        <v>2550</v>
      </c>
      <c r="EB435">
        <v>6.7</v>
      </c>
      <c r="EC435">
        <v>2270</v>
      </c>
      <c r="ED435">
        <v>6.7</v>
      </c>
      <c r="EE435">
        <v>1.018E-3</v>
      </c>
    </row>
    <row r="436" spans="1:135" x14ac:dyDescent="0.3">
      <c r="A436">
        <v>434</v>
      </c>
      <c r="B436" t="s">
        <v>135</v>
      </c>
      <c r="C436">
        <v>207</v>
      </c>
      <c r="D436">
        <v>257</v>
      </c>
      <c r="E436" t="s">
        <v>135</v>
      </c>
      <c r="F436">
        <v>5510414</v>
      </c>
      <c r="G436" t="s">
        <v>136</v>
      </c>
      <c r="H436" s="1">
        <v>42321</v>
      </c>
      <c r="I436" t="s">
        <v>550</v>
      </c>
      <c r="J436" t="s">
        <v>551</v>
      </c>
      <c r="K436" t="s">
        <v>139</v>
      </c>
      <c r="L436" t="s">
        <v>169</v>
      </c>
      <c r="M436">
        <v>0</v>
      </c>
      <c r="N436">
        <v>0</v>
      </c>
      <c r="O436">
        <v>0</v>
      </c>
      <c r="P436" t="s">
        <v>141</v>
      </c>
      <c r="Q436" t="s">
        <v>170</v>
      </c>
      <c r="R436" t="s">
        <v>272</v>
      </c>
      <c r="S436" t="s">
        <v>272</v>
      </c>
      <c r="T436" t="s">
        <v>164</v>
      </c>
      <c r="U436">
        <v>1</v>
      </c>
      <c r="V436" t="s">
        <v>145</v>
      </c>
      <c r="W436" t="s">
        <v>146</v>
      </c>
      <c r="X436" t="s">
        <v>603</v>
      </c>
      <c r="Y436" t="s">
        <v>148</v>
      </c>
      <c r="Z436">
        <v>61</v>
      </c>
      <c r="AA436" t="s">
        <v>149</v>
      </c>
      <c r="AB436" t="s">
        <v>150</v>
      </c>
      <c r="AC436" t="s">
        <v>552</v>
      </c>
      <c r="AD436">
        <v>8.5687999999999995</v>
      </c>
      <c r="AE436">
        <v>34.846806999999998</v>
      </c>
      <c r="AF436">
        <v>-85.496733000000006</v>
      </c>
      <c r="AG436">
        <v>67</v>
      </c>
      <c r="AH436">
        <v>120</v>
      </c>
      <c r="AI436">
        <v>1587</v>
      </c>
      <c r="AJ436" t="s">
        <v>553</v>
      </c>
      <c r="AK436">
        <v>173</v>
      </c>
      <c r="AL436">
        <v>191</v>
      </c>
      <c r="AM436" t="s">
        <v>153</v>
      </c>
      <c r="AN436">
        <v>1312.5</v>
      </c>
      <c r="AO436">
        <v>27.5</v>
      </c>
      <c r="AP436">
        <v>630</v>
      </c>
      <c r="AQ436">
        <v>-85.497581999999994</v>
      </c>
      <c r="AR436">
        <v>34.846128999999998</v>
      </c>
      <c r="AS436">
        <v>-85.496251000000001</v>
      </c>
      <c r="AT436">
        <v>34.847445999999998</v>
      </c>
      <c r="AU436" t="s">
        <v>552</v>
      </c>
      <c r="AV436">
        <v>1</v>
      </c>
      <c r="AW436">
        <v>83</v>
      </c>
      <c r="AX436">
        <v>136</v>
      </c>
      <c r="AY436">
        <v>0</v>
      </c>
      <c r="AZ436">
        <v>55</v>
      </c>
      <c r="BA436">
        <v>8.64</v>
      </c>
      <c r="BB436">
        <v>7.85</v>
      </c>
      <c r="BC436">
        <v>1320.5</v>
      </c>
      <c r="BD436">
        <v>1298.2</v>
      </c>
      <c r="BE436">
        <v>1279.2</v>
      </c>
      <c r="BF436">
        <v>55</v>
      </c>
      <c r="BG436">
        <v>57.6</v>
      </c>
      <c r="BH436">
        <v>0</v>
      </c>
      <c r="BI436" s="1">
        <v>44173</v>
      </c>
      <c r="BJ436" t="s">
        <v>154</v>
      </c>
      <c r="BK436">
        <v>1.8910000000000001E-3</v>
      </c>
      <c r="BL436">
        <v>15005</v>
      </c>
      <c r="BM436">
        <v>14645</v>
      </c>
      <c r="BN436" t="s">
        <v>552</v>
      </c>
      <c r="BO436" t="s">
        <v>554</v>
      </c>
      <c r="BP436">
        <v>1</v>
      </c>
      <c r="BQ436">
        <v>13600</v>
      </c>
      <c r="BR436">
        <v>6</v>
      </c>
      <c r="BS436">
        <v>1</v>
      </c>
      <c r="BT436">
        <v>2</v>
      </c>
      <c r="BU436">
        <v>1</v>
      </c>
      <c r="BV436">
        <v>1</v>
      </c>
      <c r="BW436">
        <v>2</v>
      </c>
      <c r="BX436">
        <v>0</v>
      </c>
      <c r="BY436">
        <v>5</v>
      </c>
      <c r="BZ436" t="s">
        <v>156</v>
      </c>
      <c r="CA436">
        <v>83</v>
      </c>
      <c r="CB436">
        <v>136</v>
      </c>
      <c r="CC436">
        <v>0</v>
      </c>
      <c r="CD436" t="s">
        <v>157</v>
      </c>
      <c r="CE436" t="s">
        <v>157</v>
      </c>
      <c r="CF436">
        <v>0</v>
      </c>
      <c r="CG436">
        <v>55</v>
      </c>
      <c r="CH436">
        <v>2000</v>
      </c>
      <c r="CI436" t="s">
        <v>158</v>
      </c>
      <c r="CJ436">
        <v>0</v>
      </c>
      <c r="CK436">
        <v>3.342797</v>
      </c>
      <c r="CL436">
        <v>14</v>
      </c>
      <c r="CM436" t="s">
        <v>159</v>
      </c>
      <c r="CN436">
        <v>2000</v>
      </c>
      <c r="CO436">
        <v>166056</v>
      </c>
      <c r="CP436">
        <v>7.26</v>
      </c>
      <c r="CQ436">
        <v>10.6</v>
      </c>
      <c r="CR436">
        <v>166056</v>
      </c>
      <c r="CS436">
        <v>0</v>
      </c>
      <c r="CT436">
        <v>17649.966739</v>
      </c>
      <c r="CU436">
        <v>100</v>
      </c>
      <c r="CV436">
        <v>14677</v>
      </c>
      <c r="CW436">
        <v>9.6239000000000005E-2</v>
      </c>
      <c r="CX436">
        <v>0</v>
      </c>
      <c r="CY436">
        <v>1.8910000000000001E-3</v>
      </c>
      <c r="CZ436">
        <v>159</v>
      </c>
      <c r="DA436" t="s">
        <v>634</v>
      </c>
      <c r="DB436" t="s">
        <v>161</v>
      </c>
      <c r="DC436" t="s">
        <v>635</v>
      </c>
      <c r="DD436">
        <v>-85.503135</v>
      </c>
      <c r="DE436">
        <v>34.827134999999998</v>
      </c>
      <c r="DF436">
        <v>34.827134999999998</v>
      </c>
      <c r="DG436">
        <v>-85.503135</v>
      </c>
      <c r="DH436">
        <v>1.9789999999999999E-2</v>
      </c>
      <c r="DI436">
        <v>1.8910000000000001E-3</v>
      </c>
      <c r="DJ436">
        <v>67</v>
      </c>
      <c r="DK436">
        <v>2720</v>
      </c>
      <c r="DL436">
        <v>5.5</v>
      </c>
      <c r="DM436">
        <v>2960</v>
      </c>
      <c r="DN436">
        <v>5.5</v>
      </c>
      <c r="DO436">
        <v>2960</v>
      </c>
      <c r="DP436">
        <v>5.5</v>
      </c>
      <c r="DQ436">
        <v>2800</v>
      </c>
      <c r="DR436">
        <v>0</v>
      </c>
      <c r="DS436">
        <v>2720</v>
      </c>
      <c r="DT436">
        <v>5.8</v>
      </c>
      <c r="DU436">
        <v>2670</v>
      </c>
      <c r="DV436">
        <v>5.8</v>
      </c>
      <c r="DW436">
        <v>2550</v>
      </c>
      <c r="DX436">
        <v>6</v>
      </c>
      <c r="DY436">
        <v>2540</v>
      </c>
      <c r="DZ436">
        <v>6.7</v>
      </c>
      <c r="EA436">
        <v>2550</v>
      </c>
      <c r="EB436">
        <v>6.7</v>
      </c>
      <c r="EC436">
        <v>2270</v>
      </c>
      <c r="ED436">
        <v>6.7</v>
      </c>
      <c r="EE436">
        <v>0</v>
      </c>
    </row>
    <row r="437" spans="1:135" x14ac:dyDescent="0.3">
      <c r="A437">
        <v>435</v>
      </c>
      <c r="B437" t="s">
        <v>135</v>
      </c>
      <c r="C437">
        <v>218</v>
      </c>
      <c r="D437">
        <v>255</v>
      </c>
      <c r="E437" t="s">
        <v>135</v>
      </c>
      <c r="F437">
        <v>5537537</v>
      </c>
      <c r="G437" t="s">
        <v>136</v>
      </c>
      <c r="H437" s="1">
        <v>42338</v>
      </c>
      <c r="I437" t="s">
        <v>550</v>
      </c>
      <c r="J437" t="s">
        <v>551</v>
      </c>
      <c r="K437" t="s">
        <v>139</v>
      </c>
      <c r="L437" t="s">
        <v>218</v>
      </c>
      <c r="M437">
        <v>0</v>
      </c>
      <c r="N437">
        <v>0</v>
      </c>
      <c r="O437">
        <v>2</v>
      </c>
      <c r="P437" t="s">
        <v>141</v>
      </c>
      <c r="Q437" t="s">
        <v>142</v>
      </c>
      <c r="R437" t="s">
        <v>176</v>
      </c>
      <c r="S437" t="s">
        <v>272</v>
      </c>
      <c r="T437" t="s">
        <v>216</v>
      </c>
      <c r="U437">
        <v>1</v>
      </c>
      <c r="V437" t="s">
        <v>642</v>
      </c>
      <c r="W437" t="s">
        <v>166</v>
      </c>
      <c r="X437" t="s">
        <v>147</v>
      </c>
      <c r="Y437" t="s">
        <v>167</v>
      </c>
      <c r="Z437">
        <v>27</v>
      </c>
      <c r="AA437" t="s">
        <v>175</v>
      </c>
      <c r="AB437" t="s">
        <v>197</v>
      </c>
      <c r="AC437" t="s">
        <v>552</v>
      </c>
      <c r="AD437">
        <v>8.626239</v>
      </c>
      <c r="AE437">
        <v>34.847515999999999</v>
      </c>
      <c r="AF437">
        <v>-85.496202999999994</v>
      </c>
      <c r="AG437">
        <v>67</v>
      </c>
      <c r="AH437">
        <v>120</v>
      </c>
      <c r="AI437">
        <v>1587</v>
      </c>
      <c r="AJ437" t="s">
        <v>553</v>
      </c>
      <c r="AK437">
        <v>173</v>
      </c>
      <c r="AL437">
        <v>191</v>
      </c>
      <c r="AM437" t="s">
        <v>153</v>
      </c>
      <c r="AN437">
        <v>1312.5</v>
      </c>
      <c r="AO437">
        <v>27.5</v>
      </c>
      <c r="AP437">
        <v>630</v>
      </c>
      <c r="AQ437">
        <v>-85.497581999999994</v>
      </c>
      <c r="AR437">
        <v>34.846128999999998</v>
      </c>
      <c r="AS437">
        <v>-85.496251000000001</v>
      </c>
      <c r="AT437">
        <v>34.847445999999998</v>
      </c>
      <c r="AU437" t="s">
        <v>552</v>
      </c>
      <c r="AV437">
        <v>1</v>
      </c>
      <c r="AW437">
        <v>83</v>
      </c>
      <c r="AX437">
        <v>136</v>
      </c>
      <c r="AY437">
        <v>0</v>
      </c>
      <c r="AZ437">
        <v>55</v>
      </c>
      <c r="BA437">
        <v>8.64</v>
      </c>
      <c r="BB437">
        <v>7.85</v>
      </c>
      <c r="BC437">
        <v>1320.5</v>
      </c>
      <c r="BD437">
        <v>1298.2</v>
      </c>
      <c r="BE437">
        <v>1279.2</v>
      </c>
      <c r="BF437">
        <v>55</v>
      </c>
      <c r="BG437">
        <v>57.6</v>
      </c>
      <c r="BH437">
        <v>0</v>
      </c>
      <c r="BI437" s="1">
        <v>44173</v>
      </c>
      <c r="BJ437" t="s">
        <v>154</v>
      </c>
      <c r="BK437">
        <v>1.8910000000000001E-3</v>
      </c>
      <c r="BL437">
        <v>15005</v>
      </c>
      <c r="BM437">
        <v>14645</v>
      </c>
      <c r="BN437" t="s">
        <v>552</v>
      </c>
      <c r="BO437" t="s">
        <v>554</v>
      </c>
      <c r="BP437">
        <v>1</v>
      </c>
      <c r="BQ437">
        <v>13600</v>
      </c>
      <c r="BR437">
        <v>6</v>
      </c>
      <c r="BS437">
        <v>1</v>
      </c>
      <c r="BT437">
        <v>2</v>
      </c>
      <c r="BU437">
        <v>1</v>
      </c>
      <c r="BV437">
        <v>1</v>
      </c>
      <c r="BW437">
        <v>2</v>
      </c>
      <c r="BX437">
        <v>0</v>
      </c>
      <c r="BY437">
        <v>5</v>
      </c>
      <c r="BZ437" t="s">
        <v>156</v>
      </c>
      <c r="CA437">
        <v>83</v>
      </c>
      <c r="CB437">
        <v>136</v>
      </c>
      <c r="CC437">
        <v>0</v>
      </c>
      <c r="CD437" t="s">
        <v>157</v>
      </c>
      <c r="CE437" t="s">
        <v>157</v>
      </c>
      <c r="CF437">
        <v>0</v>
      </c>
      <c r="CG437">
        <v>55</v>
      </c>
      <c r="CH437">
        <v>2000</v>
      </c>
      <c r="CI437" t="s">
        <v>158</v>
      </c>
      <c r="CJ437">
        <v>0</v>
      </c>
      <c r="CK437">
        <v>3.342797</v>
      </c>
      <c r="CL437">
        <v>14</v>
      </c>
      <c r="CM437" t="s">
        <v>159</v>
      </c>
      <c r="CN437">
        <v>2000</v>
      </c>
      <c r="CO437">
        <v>166056</v>
      </c>
      <c r="CP437">
        <v>7.26</v>
      </c>
      <c r="CQ437">
        <v>10.6</v>
      </c>
      <c r="CR437">
        <v>166056</v>
      </c>
      <c r="CS437">
        <v>0</v>
      </c>
      <c r="CT437">
        <v>17649.966739</v>
      </c>
      <c r="CU437">
        <v>100</v>
      </c>
      <c r="CV437">
        <v>14677</v>
      </c>
      <c r="CW437">
        <v>9.6239000000000005E-2</v>
      </c>
      <c r="CX437">
        <v>0</v>
      </c>
      <c r="CY437">
        <v>1.8910000000000001E-3</v>
      </c>
      <c r="CZ437">
        <v>159</v>
      </c>
      <c r="DA437" t="s">
        <v>634</v>
      </c>
      <c r="DB437" t="s">
        <v>161</v>
      </c>
      <c r="DC437" t="s">
        <v>635</v>
      </c>
      <c r="DD437">
        <v>-85.503135</v>
      </c>
      <c r="DE437">
        <v>34.827134999999998</v>
      </c>
      <c r="DF437">
        <v>34.827134999999998</v>
      </c>
      <c r="DG437">
        <v>-85.503135</v>
      </c>
      <c r="DH437">
        <v>1.9789999999999999E-2</v>
      </c>
      <c r="DI437">
        <v>1.8910000000000001E-3</v>
      </c>
      <c r="DJ437">
        <v>67</v>
      </c>
      <c r="DK437">
        <v>2720</v>
      </c>
      <c r="DL437">
        <v>5.5</v>
      </c>
      <c r="DM437">
        <v>2960</v>
      </c>
      <c r="DN437">
        <v>5.5</v>
      </c>
      <c r="DO437">
        <v>2960</v>
      </c>
      <c r="DP437">
        <v>5.5</v>
      </c>
      <c r="DQ437">
        <v>2800</v>
      </c>
      <c r="DR437">
        <v>0</v>
      </c>
      <c r="DS437">
        <v>2720</v>
      </c>
      <c r="DT437">
        <v>5.8</v>
      </c>
      <c r="DU437">
        <v>2670</v>
      </c>
      <c r="DV437">
        <v>5.8</v>
      </c>
      <c r="DW437">
        <v>2550</v>
      </c>
      <c r="DX437">
        <v>6</v>
      </c>
      <c r="DY437">
        <v>2540</v>
      </c>
      <c r="DZ437">
        <v>6.7</v>
      </c>
      <c r="EA437">
        <v>2550</v>
      </c>
      <c r="EB437">
        <v>6.7</v>
      </c>
      <c r="EC437">
        <v>2270</v>
      </c>
      <c r="ED437">
        <v>6.7</v>
      </c>
      <c r="EE437">
        <v>8.3999999999999995E-5</v>
      </c>
    </row>
    <row r="438" spans="1:135" x14ac:dyDescent="0.3">
      <c r="A438">
        <v>436</v>
      </c>
      <c r="B438" t="s">
        <v>135</v>
      </c>
      <c r="C438">
        <v>309</v>
      </c>
      <c r="D438">
        <v>214</v>
      </c>
      <c r="E438" t="s">
        <v>135</v>
      </c>
      <c r="F438">
        <v>5881141</v>
      </c>
      <c r="G438" t="s">
        <v>557</v>
      </c>
      <c r="H438" s="1">
        <v>42573</v>
      </c>
      <c r="I438" t="s">
        <v>550</v>
      </c>
      <c r="J438" t="s">
        <v>551</v>
      </c>
      <c r="K438" t="s">
        <v>643</v>
      </c>
      <c r="L438" t="s">
        <v>169</v>
      </c>
      <c r="M438">
        <v>0</v>
      </c>
      <c r="N438">
        <v>0</v>
      </c>
      <c r="O438">
        <v>0</v>
      </c>
      <c r="P438" t="s">
        <v>141</v>
      </c>
      <c r="Q438" t="s">
        <v>142</v>
      </c>
      <c r="R438" t="s">
        <v>177</v>
      </c>
      <c r="S438" t="s">
        <v>177</v>
      </c>
      <c r="T438" t="s">
        <v>465</v>
      </c>
      <c r="U438">
        <v>1</v>
      </c>
      <c r="V438" t="s">
        <v>145</v>
      </c>
      <c r="W438" t="s">
        <v>166</v>
      </c>
      <c r="X438" t="s">
        <v>147</v>
      </c>
      <c r="Y438" t="s">
        <v>148</v>
      </c>
      <c r="Z438">
        <v>29</v>
      </c>
      <c r="AA438" t="s">
        <v>158</v>
      </c>
      <c r="AB438" t="s">
        <v>168</v>
      </c>
      <c r="AC438" t="s">
        <v>552</v>
      </c>
      <c r="AD438">
        <v>8.6172629999999995</v>
      </c>
      <c r="AE438">
        <v>34.847403999999997</v>
      </c>
      <c r="AF438">
        <v>-85.496280999999996</v>
      </c>
      <c r="AG438">
        <v>67</v>
      </c>
      <c r="AH438">
        <v>120</v>
      </c>
      <c r="AI438">
        <v>1587</v>
      </c>
      <c r="AJ438" t="s">
        <v>553</v>
      </c>
      <c r="AK438">
        <v>173</v>
      </c>
      <c r="AL438">
        <v>191</v>
      </c>
      <c r="AM438" t="s">
        <v>153</v>
      </c>
      <c r="AN438">
        <v>1312.5</v>
      </c>
      <c r="AO438">
        <v>27.5</v>
      </c>
      <c r="AP438">
        <v>630</v>
      </c>
      <c r="AQ438">
        <v>-85.497581999999994</v>
      </c>
      <c r="AR438">
        <v>34.846128999999998</v>
      </c>
      <c r="AS438">
        <v>-85.496251000000001</v>
      </c>
      <c r="AT438">
        <v>34.847445999999998</v>
      </c>
      <c r="AU438" t="s">
        <v>552</v>
      </c>
      <c r="AV438">
        <v>1</v>
      </c>
      <c r="AW438">
        <v>83</v>
      </c>
      <c r="AX438">
        <v>136</v>
      </c>
      <c r="AY438">
        <v>0</v>
      </c>
      <c r="AZ438">
        <v>55</v>
      </c>
      <c r="BA438">
        <v>8.64</v>
      </c>
      <c r="BB438">
        <v>7.85</v>
      </c>
      <c r="BC438">
        <v>1320.5</v>
      </c>
      <c r="BD438">
        <v>1298.2</v>
      </c>
      <c r="BE438">
        <v>1279.2</v>
      </c>
      <c r="BF438">
        <v>55</v>
      </c>
      <c r="BG438">
        <v>57.6</v>
      </c>
      <c r="BH438">
        <v>0</v>
      </c>
      <c r="BI438" s="1">
        <v>44173</v>
      </c>
      <c r="BJ438" t="s">
        <v>154</v>
      </c>
      <c r="BK438">
        <v>1.8910000000000001E-3</v>
      </c>
      <c r="BL438">
        <v>15005</v>
      </c>
      <c r="BM438">
        <v>14645</v>
      </c>
      <c r="BN438" t="s">
        <v>552</v>
      </c>
      <c r="BO438" t="s">
        <v>554</v>
      </c>
      <c r="BP438">
        <v>1</v>
      </c>
      <c r="BQ438">
        <v>13600</v>
      </c>
      <c r="BR438">
        <v>6</v>
      </c>
      <c r="BS438">
        <v>1</v>
      </c>
      <c r="BT438">
        <v>2</v>
      </c>
      <c r="BU438">
        <v>1</v>
      </c>
      <c r="BV438">
        <v>1</v>
      </c>
      <c r="BW438">
        <v>2</v>
      </c>
      <c r="BX438">
        <v>0</v>
      </c>
      <c r="BY438">
        <v>5</v>
      </c>
      <c r="BZ438" t="s">
        <v>156</v>
      </c>
      <c r="CA438">
        <v>83</v>
      </c>
      <c r="CB438">
        <v>136</v>
      </c>
      <c r="CC438">
        <v>0</v>
      </c>
      <c r="CD438" t="s">
        <v>157</v>
      </c>
      <c r="CE438" t="s">
        <v>157</v>
      </c>
      <c r="CF438">
        <v>0</v>
      </c>
      <c r="CG438">
        <v>55</v>
      </c>
      <c r="CH438">
        <v>2000</v>
      </c>
      <c r="CI438" t="s">
        <v>158</v>
      </c>
      <c r="CJ438">
        <v>0</v>
      </c>
      <c r="CK438">
        <v>3.342797</v>
      </c>
      <c r="CL438">
        <v>14</v>
      </c>
      <c r="CM438" t="s">
        <v>159</v>
      </c>
      <c r="CN438">
        <v>2000</v>
      </c>
      <c r="CO438">
        <v>166056</v>
      </c>
      <c r="CP438">
        <v>7.26</v>
      </c>
      <c r="CQ438">
        <v>10.6</v>
      </c>
      <c r="CR438">
        <v>166056</v>
      </c>
      <c r="CS438">
        <v>0</v>
      </c>
      <c r="CT438">
        <v>17649.966739</v>
      </c>
      <c r="CU438">
        <v>100</v>
      </c>
      <c r="CV438">
        <v>14677</v>
      </c>
      <c r="CW438">
        <v>9.6239000000000005E-2</v>
      </c>
      <c r="CX438">
        <v>0</v>
      </c>
      <c r="CY438">
        <v>1.8910000000000001E-3</v>
      </c>
      <c r="CZ438">
        <v>159</v>
      </c>
      <c r="DA438" t="s">
        <v>634</v>
      </c>
      <c r="DB438" t="s">
        <v>161</v>
      </c>
      <c r="DC438" t="s">
        <v>635</v>
      </c>
      <c r="DD438">
        <v>-85.503135</v>
      </c>
      <c r="DE438">
        <v>34.827134999999998</v>
      </c>
      <c r="DF438">
        <v>34.827134999999998</v>
      </c>
      <c r="DG438">
        <v>-85.503135</v>
      </c>
      <c r="DH438">
        <v>1.9789999999999999E-2</v>
      </c>
      <c r="DI438">
        <v>1.8910000000000001E-3</v>
      </c>
      <c r="DJ438">
        <v>67</v>
      </c>
      <c r="DK438">
        <v>2720</v>
      </c>
      <c r="DL438">
        <v>5.5</v>
      </c>
      <c r="DM438">
        <v>2960</v>
      </c>
      <c r="DN438">
        <v>5.5</v>
      </c>
      <c r="DO438">
        <v>2960</v>
      </c>
      <c r="DP438">
        <v>5.5</v>
      </c>
      <c r="DQ438">
        <v>2800</v>
      </c>
      <c r="DR438">
        <v>0</v>
      </c>
      <c r="DS438">
        <v>2720</v>
      </c>
      <c r="DT438">
        <v>5.8</v>
      </c>
      <c r="DU438">
        <v>2670</v>
      </c>
      <c r="DV438">
        <v>5.8</v>
      </c>
      <c r="DW438">
        <v>2550</v>
      </c>
      <c r="DX438">
        <v>6</v>
      </c>
      <c r="DY438">
        <v>2540</v>
      </c>
      <c r="DZ438">
        <v>6.7</v>
      </c>
      <c r="EA438">
        <v>2550</v>
      </c>
      <c r="EB438">
        <v>6.7</v>
      </c>
      <c r="EC438">
        <v>2270</v>
      </c>
      <c r="ED438">
        <v>6.7</v>
      </c>
      <c r="EE438">
        <v>9.9999999999999995E-7</v>
      </c>
    </row>
    <row r="439" spans="1:135" x14ac:dyDescent="0.3">
      <c r="A439">
        <v>437</v>
      </c>
      <c r="B439" t="s">
        <v>135</v>
      </c>
      <c r="C439">
        <v>545</v>
      </c>
      <c r="D439">
        <v>288</v>
      </c>
      <c r="E439" t="s">
        <v>135</v>
      </c>
      <c r="F439">
        <v>5376183</v>
      </c>
      <c r="G439" t="s">
        <v>136</v>
      </c>
      <c r="H439" s="1">
        <v>42216</v>
      </c>
      <c r="I439" t="s">
        <v>550</v>
      </c>
      <c r="J439" t="s">
        <v>551</v>
      </c>
      <c r="K439" t="s">
        <v>139</v>
      </c>
      <c r="L439" t="s">
        <v>140</v>
      </c>
      <c r="M439">
        <v>0</v>
      </c>
      <c r="N439">
        <v>0</v>
      </c>
      <c r="O439">
        <v>0</v>
      </c>
      <c r="P439" t="s">
        <v>141</v>
      </c>
      <c r="Q439" t="s">
        <v>170</v>
      </c>
      <c r="R439" t="s">
        <v>293</v>
      </c>
      <c r="S439" t="s">
        <v>293</v>
      </c>
      <c r="T439" t="s">
        <v>223</v>
      </c>
      <c r="U439">
        <v>1</v>
      </c>
      <c r="V439" t="s">
        <v>165</v>
      </c>
      <c r="W439" t="s">
        <v>146</v>
      </c>
      <c r="X439" t="s">
        <v>147</v>
      </c>
      <c r="Y439" t="s">
        <v>148</v>
      </c>
      <c r="Z439">
        <v>63</v>
      </c>
      <c r="AA439" t="s">
        <v>149</v>
      </c>
      <c r="AB439" t="s">
        <v>197</v>
      </c>
      <c r="AC439" t="s">
        <v>552</v>
      </c>
      <c r="AD439">
        <v>9.0606950000000008</v>
      </c>
      <c r="AE439">
        <v>34.845233</v>
      </c>
      <c r="AF439">
        <v>-85.496852000000004</v>
      </c>
      <c r="AG439">
        <v>67</v>
      </c>
      <c r="AH439">
        <v>120</v>
      </c>
      <c r="AI439">
        <v>1587</v>
      </c>
      <c r="AJ439" t="s">
        <v>553</v>
      </c>
      <c r="AK439">
        <v>173</v>
      </c>
      <c r="AL439">
        <v>191</v>
      </c>
      <c r="AM439" t="s">
        <v>153</v>
      </c>
      <c r="AN439">
        <v>1312.5</v>
      </c>
      <c r="AO439">
        <v>27.5</v>
      </c>
      <c r="AP439">
        <v>630</v>
      </c>
      <c r="AQ439">
        <v>-85.497581999999994</v>
      </c>
      <c r="AR439">
        <v>34.846128999999998</v>
      </c>
      <c r="AS439">
        <v>-85.496251000000001</v>
      </c>
      <c r="AT439">
        <v>34.847445999999998</v>
      </c>
      <c r="AU439" t="s">
        <v>552</v>
      </c>
      <c r="AV439">
        <v>1</v>
      </c>
      <c r="AW439">
        <v>83</v>
      </c>
      <c r="AX439">
        <v>136</v>
      </c>
      <c r="AY439">
        <v>0</v>
      </c>
      <c r="AZ439">
        <v>55</v>
      </c>
      <c r="BA439">
        <v>8.64</v>
      </c>
      <c r="BB439">
        <v>7.85</v>
      </c>
      <c r="BC439">
        <v>1320.5</v>
      </c>
      <c r="BD439">
        <v>1298.2</v>
      </c>
      <c r="BE439">
        <v>1279.2</v>
      </c>
      <c r="BF439">
        <v>55</v>
      </c>
      <c r="BG439">
        <v>57.6</v>
      </c>
      <c r="BH439">
        <v>0</v>
      </c>
      <c r="BI439" s="1">
        <v>44173</v>
      </c>
      <c r="BJ439" t="s">
        <v>154</v>
      </c>
      <c r="BK439">
        <v>1.8910000000000001E-3</v>
      </c>
      <c r="BL439">
        <v>15005</v>
      </c>
      <c r="BM439">
        <v>14645</v>
      </c>
      <c r="BN439" t="s">
        <v>552</v>
      </c>
      <c r="BO439" t="s">
        <v>554</v>
      </c>
      <c r="BP439">
        <v>1</v>
      </c>
      <c r="BQ439">
        <v>13600</v>
      </c>
      <c r="BR439">
        <v>6</v>
      </c>
      <c r="BS439">
        <v>1</v>
      </c>
      <c r="BT439">
        <v>2</v>
      </c>
      <c r="BU439">
        <v>1</v>
      </c>
      <c r="BV439">
        <v>1</v>
      </c>
      <c r="BW439">
        <v>2</v>
      </c>
      <c r="BX439">
        <v>0</v>
      </c>
      <c r="BY439">
        <v>5</v>
      </c>
      <c r="BZ439" t="s">
        <v>156</v>
      </c>
      <c r="CA439">
        <v>83</v>
      </c>
      <c r="CB439">
        <v>136</v>
      </c>
      <c r="CC439">
        <v>0</v>
      </c>
      <c r="CD439" t="s">
        <v>157</v>
      </c>
      <c r="CE439" t="s">
        <v>157</v>
      </c>
      <c r="CF439">
        <v>0</v>
      </c>
      <c r="CG439">
        <v>55</v>
      </c>
      <c r="CH439">
        <v>2000</v>
      </c>
      <c r="CI439" t="s">
        <v>158</v>
      </c>
      <c r="CJ439">
        <v>0</v>
      </c>
      <c r="CK439">
        <v>3.342797</v>
      </c>
      <c r="CL439">
        <v>14</v>
      </c>
      <c r="CM439" t="s">
        <v>159</v>
      </c>
      <c r="CN439">
        <v>2000</v>
      </c>
      <c r="CO439">
        <v>166056</v>
      </c>
      <c r="CP439">
        <v>7.26</v>
      </c>
      <c r="CQ439">
        <v>10.6</v>
      </c>
      <c r="CR439">
        <v>166056</v>
      </c>
      <c r="CS439">
        <v>0</v>
      </c>
      <c r="CT439">
        <v>17649.966739</v>
      </c>
      <c r="CU439">
        <v>100</v>
      </c>
      <c r="CV439">
        <v>14677</v>
      </c>
      <c r="CW439">
        <v>9.6239000000000005E-2</v>
      </c>
      <c r="CX439">
        <v>0</v>
      </c>
      <c r="CY439">
        <v>1.8910000000000001E-3</v>
      </c>
      <c r="CZ439">
        <v>159</v>
      </c>
      <c r="DA439" t="s">
        <v>634</v>
      </c>
      <c r="DB439" t="s">
        <v>161</v>
      </c>
      <c r="DC439" t="s">
        <v>635</v>
      </c>
      <c r="DD439">
        <v>-85.503135</v>
      </c>
      <c r="DE439">
        <v>34.827134999999998</v>
      </c>
      <c r="DF439">
        <v>34.827134999999998</v>
      </c>
      <c r="DG439">
        <v>-85.503135</v>
      </c>
      <c r="DH439">
        <v>1.9789999999999999E-2</v>
      </c>
      <c r="DI439">
        <v>1.8910000000000001E-3</v>
      </c>
      <c r="DJ439">
        <v>67</v>
      </c>
      <c r="DK439">
        <v>2720</v>
      </c>
      <c r="DL439">
        <v>5.5</v>
      </c>
      <c r="DM439">
        <v>2960</v>
      </c>
      <c r="DN439">
        <v>5.5</v>
      </c>
      <c r="DO439">
        <v>2960</v>
      </c>
      <c r="DP439">
        <v>5.5</v>
      </c>
      <c r="DQ439">
        <v>2800</v>
      </c>
      <c r="DR439">
        <v>0</v>
      </c>
      <c r="DS439">
        <v>2720</v>
      </c>
      <c r="DT439">
        <v>5.8</v>
      </c>
      <c r="DU439">
        <v>2670</v>
      </c>
      <c r="DV439">
        <v>5.8</v>
      </c>
      <c r="DW439">
        <v>2550</v>
      </c>
      <c r="DX439">
        <v>6</v>
      </c>
      <c r="DY439">
        <v>2540</v>
      </c>
      <c r="DZ439">
        <v>6.7</v>
      </c>
      <c r="EA439">
        <v>2550</v>
      </c>
      <c r="EB439">
        <v>6.7</v>
      </c>
      <c r="EC439">
        <v>2270</v>
      </c>
      <c r="ED439">
        <v>6.7</v>
      </c>
      <c r="EE439">
        <v>1.1540000000000001E-3</v>
      </c>
    </row>
    <row r="440" spans="1:135" x14ac:dyDescent="0.3">
      <c r="A440">
        <v>438</v>
      </c>
      <c r="B440" t="s">
        <v>135</v>
      </c>
      <c r="C440">
        <v>650</v>
      </c>
      <c r="D440">
        <v>112</v>
      </c>
      <c r="E440" t="s">
        <v>135</v>
      </c>
      <c r="F440">
        <v>6845790</v>
      </c>
      <c r="G440" t="s">
        <v>136</v>
      </c>
      <c r="H440" s="1">
        <v>43332</v>
      </c>
      <c r="I440" t="s">
        <v>550</v>
      </c>
      <c r="J440" t="s">
        <v>551</v>
      </c>
      <c r="K440" t="s">
        <v>630</v>
      </c>
      <c r="L440" t="s">
        <v>140</v>
      </c>
      <c r="M440">
        <v>0</v>
      </c>
      <c r="N440">
        <v>0</v>
      </c>
      <c r="O440">
        <v>0</v>
      </c>
      <c r="P440" t="s">
        <v>141</v>
      </c>
      <c r="Q440" t="s">
        <v>186</v>
      </c>
      <c r="R440" t="s">
        <v>176</v>
      </c>
      <c r="S440" t="s">
        <v>202</v>
      </c>
      <c r="T440" t="s">
        <v>164</v>
      </c>
      <c r="U440">
        <v>1</v>
      </c>
      <c r="V440" t="s">
        <v>145</v>
      </c>
      <c r="W440" t="s">
        <v>146</v>
      </c>
      <c r="X440" t="s">
        <v>147</v>
      </c>
      <c r="Y440" t="s">
        <v>148</v>
      </c>
      <c r="Z440">
        <v>41</v>
      </c>
      <c r="AA440" t="s">
        <v>149</v>
      </c>
      <c r="AB440" t="s">
        <v>188</v>
      </c>
      <c r="AC440" t="s">
        <v>552</v>
      </c>
      <c r="AD440">
        <v>9.0606919999999995</v>
      </c>
      <c r="AE440">
        <v>34.845233</v>
      </c>
      <c r="AF440">
        <v>-85.496852000000004</v>
      </c>
      <c r="AG440">
        <v>67</v>
      </c>
      <c r="AH440">
        <v>120</v>
      </c>
      <c r="AI440">
        <v>1587</v>
      </c>
      <c r="AJ440" t="s">
        <v>553</v>
      </c>
      <c r="AK440">
        <v>173</v>
      </c>
      <c r="AL440">
        <v>191</v>
      </c>
      <c r="AM440" t="s">
        <v>153</v>
      </c>
      <c r="AN440">
        <v>1312.5</v>
      </c>
      <c r="AO440">
        <v>27.5</v>
      </c>
      <c r="AP440">
        <v>630</v>
      </c>
      <c r="AQ440">
        <v>-85.497581999999994</v>
      </c>
      <c r="AR440">
        <v>34.846128999999998</v>
      </c>
      <c r="AS440">
        <v>-85.496251000000001</v>
      </c>
      <c r="AT440">
        <v>34.847445999999998</v>
      </c>
      <c r="AU440" t="s">
        <v>552</v>
      </c>
      <c r="AV440">
        <v>1</v>
      </c>
      <c r="AW440">
        <v>83</v>
      </c>
      <c r="AX440">
        <v>136</v>
      </c>
      <c r="AY440">
        <v>0</v>
      </c>
      <c r="AZ440">
        <v>55</v>
      </c>
      <c r="BA440">
        <v>8.64</v>
      </c>
      <c r="BB440">
        <v>7.85</v>
      </c>
      <c r="BC440">
        <v>1320.5</v>
      </c>
      <c r="BD440">
        <v>1298.2</v>
      </c>
      <c r="BE440">
        <v>1279.2</v>
      </c>
      <c r="BF440">
        <v>55</v>
      </c>
      <c r="BG440">
        <v>57.6</v>
      </c>
      <c r="BH440">
        <v>0</v>
      </c>
      <c r="BI440" s="1">
        <v>44173</v>
      </c>
      <c r="BJ440" t="s">
        <v>154</v>
      </c>
      <c r="BK440">
        <v>1.8910000000000001E-3</v>
      </c>
      <c r="BL440">
        <v>15005</v>
      </c>
      <c r="BM440">
        <v>14645</v>
      </c>
      <c r="BN440" t="s">
        <v>552</v>
      </c>
      <c r="BO440" t="s">
        <v>554</v>
      </c>
      <c r="BP440">
        <v>1</v>
      </c>
      <c r="BQ440">
        <v>13600</v>
      </c>
      <c r="BR440">
        <v>6</v>
      </c>
      <c r="BS440">
        <v>1</v>
      </c>
      <c r="BT440">
        <v>2</v>
      </c>
      <c r="BU440">
        <v>1</v>
      </c>
      <c r="BV440">
        <v>1</v>
      </c>
      <c r="BW440">
        <v>2</v>
      </c>
      <c r="BX440">
        <v>0</v>
      </c>
      <c r="BY440">
        <v>5</v>
      </c>
      <c r="BZ440" t="s">
        <v>156</v>
      </c>
      <c r="CA440">
        <v>83</v>
      </c>
      <c r="CB440">
        <v>136</v>
      </c>
      <c r="CC440">
        <v>0</v>
      </c>
      <c r="CD440" t="s">
        <v>157</v>
      </c>
      <c r="CE440" t="s">
        <v>157</v>
      </c>
      <c r="CF440">
        <v>0</v>
      </c>
      <c r="CG440">
        <v>55</v>
      </c>
      <c r="CH440">
        <v>2000</v>
      </c>
      <c r="CI440" t="s">
        <v>158</v>
      </c>
      <c r="CJ440">
        <v>0</v>
      </c>
      <c r="CK440">
        <v>3.342797</v>
      </c>
      <c r="CL440">
        <v>14</v>
      </c>
      <c r="CM440" t="s">
        <v>159</v>
      </c>
      <c r="CN440">
        <v>2000</v>
      </c>
      <c r="CO440">
        <v>166056</v>
      </c>
      <c r="CP440">
        <v>7.26</v>
      </c>
      <c r="CQ440">
        <v>10.6</v>
      </c>
      <c r="CR440">
        <v>166056</v>
      </c>
      <c r="CS440">
        <v>0</v>
      </c>
      <c r="CT440">
        <v>17649.966739</v>
      </c>
      <c r="CU440">
        <v>100</v>
      </c>
      <c r="CV440">
        <v>14677</v>
      </c>
      <c r="CW440">
        <v>9.6239000000000005E-2</v>
      </c>
      <c r="CX440">
        <v>0</v>
      </c>
      <c r="CY440">
        <v>1.8910000000000001E-3</v>
      </c>
      <c r="CZ440">
        <v>159</v>
      </c>
      <c r="DA440" t="s">
        <v>634</v>
      </c>
      <c r="DB440" t="s">
        <v>161</v>
      </c>
      <c r="DC440" t="s">
        <v>635</v>
      </c>
      <c r="DD440">
        <v>-85.503135</v>
      </c>
      <c r="DE440">
        <v>34.827134999999998</v>
      </c>
      <c r="DF440">
        <v>34.827134999999998</v>
      </c>
      <c r="DG440">
        <v>-85.503135</v>
      </c>
      <c r="DH440">
        <v>1.9789999999999999E-2</v>
      </c>
      <c r="DI440">
        <v>1.8910000000000001E-3</v>
      </c>
      <c r="DJ440">
        <v>67</v>
      </c>
      <c r="DK440">
        <v>2720</v>
      </c>
      <c r="DL440">
        <v>5.5</v>
      </c>
      <c r="DM440">
        <v>2960</v>
      </c>
      <c r="DN440">
        <v>5.5</v>
      </c>
      <c r="DO440">
        <v>2960</v>
      </c>
      <c r="DP440">
        <v>5.5</v>
      </c>
      <c r="DQ440">
        <v>2800</v>
      </c>
      <c r="DR440">
        <v>0</v>
      </c>
      <c r="DS440">
        <v>2720</v>
      </c>
      <c r="DT440">
        <v>5.8</v>
      </c>
      <c r="DU440">
        <v>2670</v>
      </c>
      <c r="DV440">
        <v>5.8</v>
      </c>
      <c r="DW440">
        <v>2550</v>
      </c>
      <c r="DX440">
        <v>6</v>
      </c>
      <c r="DY440">
        <v>2540</v>
      </c>
      <c r="DZ440">
        <v>6.7</v>
      </c>
      <c r="EA440">
        <v>2550</v>
      </c>
      <c r="EB440">
        <v>6.7</v>
      </c>
      <c r="EC440">
        <v>2270</v>
      </c>
      <c r="ED440">
        <v>6.7</v>
      </c>
      <c r="EE440">
        <v>1.1540000000000001E-3</v>
      </c>
    </row>
    <row r="441" spans="1:135" x14ac:dyDescent="0.3">
      <c r="A441">
        <v>439</v>
      </c>
      <c r="B441" t="s">
        <v>135</v>
      </c>
      <c r="C441">
        <v>661</v>
      </c>
      <c r="D441">
        <v>100</v>
      </c>
      <c r="E441" t="s">
        <v>135</v>
      </c>
      <c r="F441">
        <v>6963329</v>
      </c>
      <c r="G441" t="s">
        <v>136</v>
      </c>
      <c r="H441" s="1">
        <v>43414</v>
      </c>
      <c r="I441" t="s">
        <v>550</v>
      </c>
      <c r="J441" t="s">
        <v>551</v>
      </c>
      <c r="K441" t="s">
        <v>139</v>
      </c>
      <c r="L441" t="s">
        <v>256</v>
      </c>
      <c r="M441">
        <v>0</v>
      </c>
      <c r="N441">
        <v>2</v>
      </c>
      <c r="O441">
        <v>0</v>
      </c>
      <c r="P441" t="s">
        <v>235</v>
      </c>
      <c r="Q441" t="s">
        <v>170</v>
      </c>
      <c r="R441" t="s">
        <v>180</v>
      </c>
      <c r="S441" t="s">
        <v>419</v>
      </c>
      <c r="T441" t="s">
        <v>242</v>
      </c>
      <c r="U441">
        <v>2</v>
      </c>
      <c r="V441" t="s">
        <v>182</v>
      </c>
      <c r="W441" t="s">
        <v>344</v>
      </c>
      <c r="X441" t="s">
        <v>147</v>
      </c>
      <c r="Y441" t="s">
        <v>148</v>
      </c>
      <c r="Z441">
        <v>0</v>
      </c>
      <c r="AA441" t="s">
        <v>374</v>
      </c>
      <c r="AB441" t="s">
        <v>212</v>
      </c>
      <c r="AC441" t="s">
        <v>552</v>
      </c>
      <c r="AD441">
        <v>9.0606919999999995</v>
      </c>
      <c r="AE441">
        <v>34.845233</v>
      </c>
      <c r="AF441">
        <v>-85.496852000000004</v>
      </c>
      <c r="AG441">
        <v>67</v>
      </c>
      <c r="AH441">
        <v>120</v>
      </c>
      <c r="AI441">
        <v>1587</v>
      </c>
      <c r="AJ441" t="s">
        <v>553</v>
      </c>
      <c r="AK441">
        <v>173</v>
      </c>
      <c r="AL441">
        <v>191</v>
      </c>
      <c r="AM441" t="s">
        <v>153</v>
      </c>
      <c r="AN441">
        <v>1312.5</v>
      </c>
      <c r="AO441">
        <v>27.5</v>
      </c>
      <c r="AP441">
        <v>630</v>
      </c>
      <c r="AQ441">
        <v>-85.497581999999994</v>
      </c>
      <c r="AR441">
        <v>34.846128999999998</v>
      </c>
      <c r="AS441">
        <v>-85.496251000000001</v>
      </c>
      <c r="AT441">
        <v>34.847445999999998</v>
      </c>
      <c r="AU441" t="s">
        <v>552</v>
      </c>
      <c r="AV441">
        <v>1</v>
      </c>
      <c r="AW441">
        <v>83</v>
      </c>
      <c r="AX441">
        <v>136</v>
      </c>
      <c r="AY441">
        <v>0</v>
      </c>
      <c r="AZ441">
        <v>55</v>
      </c>
      <c r="BA441">
        <v>8.64</v>
      </c>
      <c r="BB441">
        <v>7.85</v>
      </c>
      <c r="BC441">
        <v>1320.5</v>
      </c>
      <c r="BD441">
        <v>1298.2</v>
      </c>
      <c r="BE441">
        <v>1279.2</v>
      </c>
      <c r="BF441">
        <v>55</v>
      </c>
      <c r="BG441">
        <v>57.6</v>
      </c>
      <c r="BH441">
        <v>0</v>
      </c>
      <c r="BI441" s="1">
        <v>44173</v>
      </c>
      <c r="BJ441" t="s">
        <v>154</v>
      </c>
      <c r="BK441">
        <v>1.8910000000000001E-3</v>
      </c>
      <c r="BL441">
        <v>15005</v>
      </c>
      <c r="BM441">
        <v>14645</v>
      </c>
      <c r="BN441" t="s">
        <v>552</v>
      </c>
      <c r="BO441" t="s">
        <v>554</v>
      </c>
      <c r="BP441">
        <v>1</v>
      </c>
      <c r="BQ441">
        <v>13600</v>
      </c>
      <c r="BR441">
        <v>6</v>
      </c>
      <c r="BS441">
        <v>1</v>
      </c>
      <c r="BT441">
        <v>2</v>
      </c>
      <c r="BU441">
        <v>1</v>
      </c>
      <c r="BV441">
        <v>1</v>
      </c>
      <c r="BW441">
        <v>2</v>
      </c>
      <c r="BX441">
        <v>0</v>
      </c>
      <c r="BY441">
        <v>5</v>
      </c>
      <c r="BZ441" t="s">
        <v>156</v>
      </c>
      <c r="CA441">
        <v>83</v>
      </c>
      <c r="CB441">
        <v>136</v>
      </c>
      <c r="CC441">
        <v>0</v>
      </c>
      <c r="CD441" t="s">
        <v>157</v>
      </c>
      <c r="CE441" t="s">
        <v>157</v>
      </c>
      <c r="CF441">
        <v>0</v>
      </c>
      <c r="CG441">
        <v>55</v>
      </c>
      <c r="CH441">
        <v>2000</v>
      </c>
      <c r="CI441" t="s">
        <v>158</v>
      </c>
      <c r="CJ441">
        <v>0</v>
      </c>
      <c r="CK441">
        <v>3.342797</v>
      </c>
      <c r="CL441">
        <v>14</v>
      </c>
      <c r="CM441" t="s">
        <v>159</v>
      </c>
      <c r="CN441">
        <v>2000</v>
      </c>
      <c r="CO441">
        <v>166056</v>
      </c>
      <c r="CP441">
        <v>7.26</v>
      </c>
      <c r="CQ441">
        <v>10.6</v>
      </c>
      <c r="CR441">
        <v>166056</v>
      </c>
      <c r="CS441">
        <v>0</v>
      </c>
      <c r="CT441">
        <v>17649.966739</v>
      </c>
      <c r="CU441">
        <v>100</v>
      </c>
      <c r="CV441">
        <v>14677</v>
      </c>
      <c r="CW441">
        <v>9.6239000000000005E-2</v>
      </c>
      <c r="CX441">
        <v>0</v>
      </c>
      <c r="CY441">
        <v>1.8910000000000001E-3</v>
      </c>
      <c r="CZ441">
        <v>159</v>
      </c>
      <c r="DA441" t="s">
        <v>634</v>
      </c>
      <c r="DB441" t="s">
        <v>161</v>
      </c>
      <c r="DC441" t="s">
        <v>635</v>
      </c>
      <c r="DD441">
        <v>-85.503135</v>
      </c>
      <c r="DE441">
        <v>34.827134999999998</v>
      </c>
      <c r="DF441">
        <v>34.827134999999998</v>
      </c>
      <c r="DG441">
        <v>-85.503135</v>
      </c>
      <c r="DH441">
        <v>1.9789999999999999E-2</v>
      </c>
      <c r="DI441">
        <v>1.8910000000000001E-3</v>
      </c>
      <c r="DJ441">
        <v>67</v>
      </c>
      <c r="DK441">
        <v>2720</v>
      </c>
      <c r="DL441">
        <v>5.5</v>
      </c>
      <c r="DM441">
        <v>2960</v>
      </c>
      <c r="DN441">
        <v>5.5</v>
      </c>
      <c r="DO441">
        <v>2960</v>
      </c>
      <c r="DP441">
        <v>5.5</v>
      </c>
      <c r="DQ441">
        <v>2800</v>
      </c>
      <c r="DR441">
        <v>0</v>
      </c>
      <c r="DS441">
        <v>2720</v>
      </c>
      <c r="DT441">
        <v>5.8</v>
      </c>
      <c r="DU441">
        <v>2670</v>
      </c>
      <c r="DV441">
        <v>5.8</v>
      </c>
      <c r="DW441">
        <v>2550</v>
      </c>
      <c r="DX441">
        <v>6</v>
      </c>
      <c r="DY441">
        <v>2540</v>
      </c>
      <c r="DZ441">
        <v>6.7</v>
      </c>
      <c r="EA441">
        <v>2550</v>
      </c>
      <c r="EB441">
        <v>6.7</v>
      </c>
      <c r="EC441">
        <v>2270</v>
      </c>
      <c r="ED441">
        <v>6.7</v>
      </c>
      <c r="EE441">
        <v>1.1540000000000001E-3</v>
      </c>
    </row>
    <row r="442" spans="1:135" x14ac:dyDescent="0.3">
      <c r="A442">
        <v>440</v>
      </c>
      <c r="B442" t="s">
        <v>135</v>
      </c>
      <c r="C442">
        <v>666</v>
      </c>
      <c r="D442">
        <v>97</v>
      </c>
      <c r="E442" t="s">
        <v>135</v>
      </c>
      <c r="F442">
        <v>6984647</v>
      </c>
      <c r="G442" t="s">
        <v>136</v>
      </c>
      <c r="H442" s="1">
        <v>43432</v>
      </c>
      <c r="I442" t="s">
        <v>550</v>
      </c>
      <c r="J442" t="s">
        <v>551</v>
      </c>
      <c r="K442" t="s">
        <v>139</v>
      </c>
      <c r="L442" t="s">
        <v>140</v>
      </c>
      <c r="M442">
        <v>0</v>
      </c>
      <c r="N442">
        <v>0</v>
      </c>
      <c r="O442">
        <v>0</v>
      </c>
      <c r="P442" t="s">
        <v>141</v>
      </c>
      <c r="Q442" t="s">
        <v>186</v>
      </c>
      <c r="R442" t="s">
        <v>271</v>
      </c>
      <c r="S442" t="s">
        <v>644</v>
      </c>
      <c r="T442" t="s">
        <v>221</v>
      </c>
      <c r="U442">
        <v>1</v>
      </c>
      <c r="V442" t="s">
        <v>145</v>
      </c>
      <c r="W442" t="s">
        <v>146</v>
      </c>
      <c r="X442" t="s">
        <v>178</v>
      </c>
      <c r="Y442" t="s">
        <v>148</v>
      </c>
      <c r="Z442">
        <v>54</v>
      </c>
      <c r="AA442" t="s">
        <v>149</v>
      </c>
      <c r="AB442" t="s">
        <v>150</v>
      </c>
      <c r="AC442" t="s">
        <v>552</v>
      </c>
      <c r="AD442">
        <v>9.0606919999999995</v>
      </c>
      <c r="AE442">
        <v>34.845233</v>
      </c>
      <c r="AF442">
        <v>-85.496852000000004</v>
      </c>
      <c r="AG442">
        <v>67</v>
      </c>
      <c r="AH442">
        <v>120</v>
      </c>
      <c r="AI442">
        <v>1587</v>
      </c>
      <c r="AJ442" t="s">
        <v>553</v>
      </c>
      <c r="AK442">
        <v>173</v>
      </c>
      <c r="AL442">
        <v>191</v>
      </c>
      <c r="AM442" t="s">
        <v>153</v>
      </c>
      <c r="AN442">
        <v>1312.5</v>
      </c>
      <c r="AO442">
        <v>27.5</v>
      </c>
      <c r="AP442">
        <v>630</v>
      </c>
      <c r="AQ442">
        <v>-85.497581999999994</v>
      </c>
      <c r="AR442">
        <v>34.846128999999998</v>
      </c>
      <c r="AS442">
        <v>-85.496251000000001</v>
      </c>
      <c r="AT442">
        <v>34.847445999999998</v>
      </c>
      <c r="AU442" t="s">
        <v>552</v>
      </c>
      <c r="AV442">
        <v>1</v>
      </c>
      <c r="AW442">
        <v>83</v>
      </c>
      <c r="AX442">
        <v>136</v>
      </c>
      <c r="AY442">
        <v>0</v>
      </c>
      <c r="AZ442">
        <v>55</v>
      </c>
      <c r="BA442">
        <v>8.64</v>
      </c>
      <c r="BB442">
        <v>7.85</v>
      </c>
      <c r="BC442">
        <v>1320.5</v>
      </c>
      <c r="BD442">
        <v>1298.2</v>
      </c>
      <c r="BE442">
        <v>1279.2</v>
      </c>
      <c r="BF442">
        <v>55</v>
      </c>
      <c r="BG442">
        <v>57.6</v>
      </c>
      <c r="BH442">
        <v>0</v>
      </c>
      <c r="BI442" s="1">
        <v>44173</v>
      </c>
      <c r="BJ442" t="s">
        <v>154</v>
      </c>
      <c r="BK442">
        <v>1.8910000000000001E-3</v>
      </c>
      <c r="BL442">
        <v>15005</v>
      </c>
      <c r="BM442">
        <v>14645</v>
      </c>
      <c r="BN442" t="s">
        <v>552</v>
      </c>
      <c r="BO442" t="s">
        <v>554</v>
      </c>
      <c r="BP442">
        <v>1</v>
      </c>
      <c r="BQ442">
        <v>13600</v>
      </c>
      <c r="BR442">
        <v>6</v>
      </c>
      <c r="BS442">
        <v>1</v>
      </c>
      <c r="BT442">
        <v>2</v>
      </c>
      <c r="BU442">
        <v>1</v>
      </c>
      <c r="BV442">
        <v>1</v>
      </c>
      <c r="BW442">
        <v>2</v>
      </c>
      <c r="BX442">
        <v>0</v>
      </c>
      <c r="BY442">
        <v>5</v>
      </c>
      <c r="BZ442" t="s">
        <v>156</v>
      </c>
      <c r="CA442">
        <v>83</v>
      </c>
      <c r="CB442">
        <v>136</v>
      </c>
      <c r="CC442">
        <v>0</v>
      </c>
      <c r="CD442" t="s">
        <v>157</v>
      </c>
      <c r="CE442" t="s">
        <v>157</v>
      </c>
      <c r="CF442">
        <v>0</v>
      </c>
      <c r="CG442">
        <v>55</v>
      </c>
      <c r="CH442">
        <v>2000</v>
      </c>
      <c r="CI442" t="s">
        <v>158</v>
      </c>
      <c r="CJ442">
        <v>0</v>
      </c>
      <c r="CK442">
        <v>3.342797</v>
      </c>
      <c r="CL442">
        <v>14</v>
      </c>
      <c r="CM442" t="s">
        <v>159</v>
      </c>
      <c r="CN442">
        <v>2000</v>
      </c>
      <c r="CO442">
        <v>166056</v>
      </c>
      <c r="CP442">
        <v>7.26</v>
      </c>
      <c r="CQ442">
        <v>10.6</v>
      </c>
      <c r="CR442">
        <v>166056</v>
      </c>
      <c r="CS442">
        <v>0</v>
      </c>
      <c r="CT442">
        <v>17649.966739</v>
      </c>
      <c r="CU442">
        <v>100</v>
      </c>
      <c r="CV442">
        <v>14677</v>
      </c>
      <c r="CW442">
        <v>9.6239000000000005E-2</v>
      </c>
      <c r="CX442">
        <v>0</v>
      </c>
      <c r="CY442">
        <v>1.8910000000000001E-3</v>
      </c>
      <c r="CZ442">
        <v>159</v>
      </c>
      <c r="DA442" t="s">
        <v>634</v>
      </c>
      <c r="DB442" t="s">
        <v>161</v>
      </c>
      <c r="DC442" t="s">
        <v>635</v>
      </c>
      <c r="DD442">
        <v>-85.503135</v>
      </c>
      <c r="DE442">
        <v>34.827134999999998</v>
      </c>
      <c r="DF442">
        <v>34.827134999999998</v>
      </c>
      <c r="DG442">
        <v>-85.503135</v>
      </c>
      <c r="DH442">
        <v>1.9789999999999999E-2</v>
      </c>
      <c r="DI442">
        <v>1.8910000000000001E-3</v>
      </c>
      <c r="DJ442">
        <v>67</v>
      </c>
      <c r="DK442">
        <v>2720</v>
      </c>
      <c r="DL442">
        <v>5.5</v>
      </c>
      <c r="DM442">
        <v>2960</v>
      </c>
      <c r="DN442">
        <v>5.5</v>
      </c>
      <c r="DO442">
        <v>2960</v>
      </c>
      <c r="DP442">
        <v>5.5</v>
      </c>
      <c r="DQ442">
        <v>2800</v>
      </c>
      <c r="DR442">
        <v>0</v>
      </c>
      <c r="DS442">
        <v>2720</v>
      </c>
      <c r="DT442">
        <v>5.8</v>
      </c>
      <c r="DU442">
        <v>2670</v>
      </c>
      <c r="DV442">
        <v>5.8</v>
      </c>
      <c r="DW442">
        <v>2550</v>
      </c>
      <c r="DX442">
        <v>6</v>
      </c>
      <c r="DY442">
        <v>2540</v>
      </c>
      <c r="DZ442">
        <v>6.7</v>
      </c>
      <c r="EA442">
        <v>2550</v>
      </c>
      <c r="EB442">
        <v>6.7</v>
      </c>
      <c r="EC442">
        <v>2270</v>
      </c>
      <c r="ED442">
        <v>6.7</v>
      </c>
      <c r="EE442">
        <v>1.1540000000000001E-3</v>
      </c>
    </row>
    <row r="443" spans="1:135" x14ac:dyDescent="0.3">
      <c r="A443">
        <v>441</v>
      </c>
      <c r="B443" t="s">
        <v>135</v>
      </c>
      <c r="C443">
        <v>421</v>
      </c>
      <c r="D443">
        <v>155</v>
      </c>
      <c r="E443" t="s">
        <v>135</v>
      </c>
      <c r="F443">
        <v>6378770</v>
      </c>
      <c r="G443" t="s">
        <v>136</v>
      </c>
      <c r="H443" s="1">
        <v>42980</v>
      </c>
      <c r="I443" t="s">
        <v>550</v>
      </c>
      <c r="J443" t="s">
        <v>551</v>
      </c>
      <c r="K443" t="s">
        <v>139</v>
      </c>
      <c r="L443" t="s">
        <v>218</v>
      </c>
      <c r="M443">
        <v>0</v>
      </c>
      <c r="N443">
        <v>0</v>
      </c>
      <c r="O443">
        <v>1</v>
      </c>
      <c r="P443" t="s">
        <v>141</v>
      </c>
      <c r="Q443" t="s">
        <v>142</v>
      </c>
      <c r="R443" t="s">
        <v>176</v>
      </c>
      <c r="S443" t="s">
        <v>202</v>
      </c>
      <c r="T443" t="s">
        <v>187</v>
      </c>
      <c r="U443">
        <v>1</v>
      </c>
      <c r="V443" t="s">
        <v>145</v>
      </c>
      <c r="W443" t="s">
        <v>146</v>
      </c>
      <c r="X443" t="s">
        <v>147</v>
      </c>
      <c r="Y443" t="s">
        <v>148</v>
      </c>
      <c r="Z443">
        <v>45</v>
      </c>
      <c r="AA443" t="s">
        <v>360</v>
      </c>
      <c r="AB443" t="s">
        <v>324</v>
      </c>
      <c r="AC443" t="s">
        <v>552</v>
      </c>
      <c r="AD443">
        <v>8.657</v>
      </c>
      <c r="AE443">
        <v>34.847900000000003</v>
      </c>
      <c r="AF443">
        <v>-85.495939000000007</v>
      </c>
      <c r="AG443">
        <v>68</v>
      </c>
      <c r="AH443">
        <v>122</v>
      </c>
      <c r="AI443">
        <v>1589</v>
      </c>
      <c r="AJ443" t="s">
        <v>553</v>
      </c>
      <c r="AK443">
        <v>174</v>
      </c>
      <c r="AL443">
        <v>193</v>
      </c>
      <c r="AM443" t="s">
        <v>230</v>
      </c>
      <c r="AN443">
        <v>598</v>
      </c>
      <c r="AO443">
        <v>30.2</v>
      </c>
      <c r="AP443">
        <v>318.10000000000002</v>
      </c>
      <c r="AQ443">
        <v>-85.495694999999998</v>
      </c>
      <c r="AR443">
        <v>34.848227999999999</v>
      </c>
      <c r="AS443">
        <v>-85.495022000000006</v>
      </c>
      <c r="AT443">
        <v>34.848885000000003</v>
      </c>
      <c r="AU443" t="s">
        <v>552</v>
      </c>
      <c r="AV443">
        <v>1</v>
      </c>
      <c r="AW443">
        <v>83</v>
      </c>
      <c r="AX443">
        <v>136</v>
      </c>
      <c r="AY443">
        <v>0</v>
      </c>
      <c r="AZ443">
        <v>55</v>
      </c>
      <c r="BA443">
        <v>4.79</v>
      </c>
      <c r="BB443">
        <v>4.3499999999999996</v>
      </c>
      <c r="BC443">
        <v>1350.1</v>
      </c>
      <c r="BD443">
        <v>1354.3</v>
      </c>
      <c r="BE443">
        <v>1358.6</v>
      </c>
      <c r="BF443">
        <v>55</v>
      </c>
      <c r="BG443">
        <v>42.5</v>
      </c>
      <c r="BH443">
        <v>12.5</v>
      </c>
      <c r="BI443" s="1">
        <v>44173</v>
      </c>
      <c r="BJ443" t="s">
        <v>185</v>
      </c>
      <c r="BK443">
        <v>9.5600000000000004E-4</v>
      </c>
      <c r="BL443">
        <v>15005</v>
      </c>
      <c r="BM443">
        <v>14645</v>
      </c>
      <c r="BN443" t="s">
        <v>552</v>
      </c>
      <c r="BO443" t="s">
        <v>554</v>
      </c>
      <c r="BP443">
        <v>1</v>
      </c>
      <c r="BQ443">
        <v>13600</v>
      </c>
      <c r="BR443">
        <v>6</v>
      </c>
      <c r="BS443">
        <v>1</v>
      </c>
      <c r="BT443">
        <v>2</v>
      </c>
      <c r="BU443">
        <v>1</v>
      </c>
      <c r="BV443">
        <v>1</v>
      </c>
      <c r="BW443">
        <v>2</v>
      </c>
      <c r="BX443">
        <v>0</v>
      </c>
      <c r="BY443">
        <v>5</v>
      </c>
      <c r="BZ443" t="s">
        <v>156</v>
      </c>
      <c r="CA443">
        <v>83</v>
      </c>
      <c r="CB443">
        <v>136</v>
      </c>
      <c r="CC443">
        <v>0</v>
      </c>
      <c r="CD443" t="s">
        <v>157</v>
      </c>
      <c r="CE443" t="s">
        <v>157</v>
      </c>
      <c r="CF443">
        <v>0</v>
      </c>
      <c r="CG443">
        <v>55</v>
      </c>
      <c r="CH443">
        <v>2000</v>
      </c>
      <c r="CI443" t="s">
        <v>158</v>
      </c>
      <c r="CJ443">
        <v>0</v>
      </c>
      <c r="CK443">
        <v>3.342797</v>
      </c>
      <c r="CL443">
        <v>14</v>
      </c>
      <c r="CM443" t="s">
        <v>159</v>
      </c>
      <c r="CN443">
        <v>2000</v>
      </c>
      <c r="CO443">
        <v>166056</v>
      </c>
      <c r="CP443">
        <v>7.26</v>
      </c>
      <c r="CQ443">
        <v>10.6</v>
      </c>
      <c r="CR443">
        <v>166056</v>
      </c>
      <c r="CS443">
        <v>0</v>
      </c>
      <c r="CT443">
        <v>17649.966739</v>
      </c>
      <c r="CU443">
        <v>100</v>
      </c>
      <c r="CV443">
        <v>14677</v>
      </c>
      <c r="CW443">
        <v>9.6239000000000005E-2</v>
      </c>
      <c r="CX443">
        <v>0</v>
      </c>
      <c r="CY443">
        <v>9.5600000000000004E-4</v>
      </c>
      <c r="CZ443">
        <v>159</v>
      </c>
      <c r="DA443" t="s">
        <v>634</v>
      </c>
      <c r="DB443" t="s">
        <v>161</v>
      </c>
      <c r="DC443" t="s">
        <v>635</v>
      </c>
      <c r="DD443">
        <v>-85.503135</v>
      </c>
      <c r="DE443">
        <v>34.827134999999998</v>
      </c>
      <c r="DF443">
        <v>34.827134999999998</v>
      </c>
      <c r="DG443">
        <v>-85.503135</v>
      </c>
      <c r="DH443">
        <v>2.2367000000000001E-2</v>
      </c>
      <c r="DI443">
        <v>9.5600000000000004E-4</v>
      </c>
      <c r="DJ443">
        <v>68</v>
      </c>
      <c r="DK443">
        <v>2720</v>
      </c>
      <c r="DL443">
        <v>5.5</v>
      </c>
      <c r="DM443">
        <v>2960</v>
      </c>
      <c r="DN443">
        <v>5.5</v>
      </c>
      <c r="DO443">
        <v>2960</v>
      </c>
      <c r="DP443">
        <v>5.5</v>
      </c>
      <c r="DQ443">
        <v>2800</v>
      </c>
      <c r="DR443">
        <v>0</v>
      </c>
      <c r="DS443">
        <v>2720</v>
      </c>
      <c r="DT443">
        <v>5.8</v>
      </c>
      <c r="DU443">
        <v>2670</v>
      </c>
      <c r="DV443">
        <v>5.8</v>
      </c>
      <c r="DW443">
        <v>2550</v>
      </c>
      <c r="DX443">
        <v>6</v>
      </c>
      <c r="DY443">
        <v>2540</v>
      </c>
      <c r="DZ443">
        <v>6.7</v>
      </c>
      <c r="EA443">
        <v>2550</v>
      </c>
      <c r="EB443">
        <v>6.7</v>
      </c>
      <c r="EC443">
        <v>2270</v>
      </c>
      <c r="ED443">
        <v>6.7</v>
      </c>
      <c r="EE443">
        <v>4.0900000000000002E-4</v>
      </c>
    </row>
    <row r="444" spans="1:135" x14ac:dyDescent="0.3">
      <c r="A444">
        <v>442</v>
      </c>
      <c r="B444" t="s">
        <v>135</v>
      </c>
      <c r="C444">
        <v>554</v>
      </c>
      <c r="D444">
        <v>283</v>
      </c>
      <c r="E444" t="s">
        <v>135</v>
      </c>
      <c r="F444">
        <v>5397251</v>
      </c>
      <c r="G444" t="s">
        <v>136</v>
      </c>
      <c r="H444" s="1">
        <v>42235</v>
      </c>
      <c r="I444" t="s">
        <v>550</v>
      </c>
      <c r="J444" t="s">
        <v>551</v>
      </c>
      <c r="K444" t="s">
        <v>139</v>
      </c>
      <c r="L444" t="s">
        <v>140</v>
      </c>
      <c r="M444">
        <v>0</v>
      </c>
      <c r="N444">
        <v>0</v>
      </c>
      <c r="O444">
        <v>0</v>
      </c>
      <c r="P444" t="s">
        <v>141</v>
      </c>
      <c r="Q444" t="s">
        <v>170</v>
      </c>
      <c r="R444" t="s">
        <v>272</v>
      </c>
      <c r="S444" t="s">
        <v>272</v>
      </c>
      <c r="T444" t="s">
        <v>216</v>
      </c>
      <c r="U444">
        <v>1</v>
      </c>
      <c r="V444" t="s">
        <v>165</v>
      </c>
      <c r="W444" t="s">
        <v>146</v>
      </c>
      <c r="X444" t="s">
        <v>147</v>
      </c>
      <c r="Y444" t="s">
        <v>148</v>
      </c>
      <c r="Z444">
        <v>45</v>
      </c>
      <c r="AA444" t="s">
        <v>149</v>
      </c>
      <c r="AB444" t="s">
        <v>188</v>
      </c>
      <c r="AC444" t="s">
        <v>552</v>
      </c>
      <c r="AD444">
        <v>8.741498</v>
      </c>
      <c r="AE444">
        <v>34.848871000000003</v>
      </c>
      <c r="AF444">
        <v>-85.495059999999995</v>
      </c>
      <c r="AG444">
        <v>68</v>
      </c>
      <c r="AH444">
        <v>122</v>
      </c>
      <c r="AI444">
        <v>1589</v>
      </c>
      <c r="AJ444" t="s">
        <v>553</v>
      </c>
      <c r="AK444">
        <v>174</v>
      </c>
      <c r="AL444">
        <v>193</v>
      </c>
      <c r="AM444" t="s">
        <v>230</v>
      </c>
      <c r="AN444">
        <v>598</v>
      </c>
      <c r="AO444">
        <v>30.2</v>
      </c>
      <c r="AP444">
        <v>318.10000000000002</v>
      </c>
      <c r="AQ444">
        <v>-85.495694999999998</v>
      </c>
      <c r="AR444">
        <v>34.848227999999999</v>
      </c>
      <c r="AS444">
        <v>-85.495022000000006</v>
      </c>
      <c r="AT444">
        <v>34.848885000000003</v>
      </c>
      <c r="AU444" t="s">
        <v>552</v>
      </c>
      <c r="AV444">
        <v>1</v>
      </c>
      <c r="AW444">
        <v>83</v>
      </c>
      <c r="AX444">
        <v>136</v>
      </c>
      <c r="AY444">
        <v>0</v>
      </c>
      <c r="AZ444">
        <v>55</v>
      </c>
      <c r="BA444">
        <v>4.79</v>
      </c>
      <c r="BB444">
        <v>4.3499999999999996</v>
      </c>
      <c r="BC444">
        <v>1350.1</v>
      </c>
      <c r="BD444">
        <v>1354.3</v>
      </c>
      <c r="BE444">
        <v>1358.6</v>
      </c>
      <c r="BF444">
        <v>55</v>
      </c>
      <c r="BG444">
        <v>42.5</v>
      </c>
      <c r="BH444">
        <v>12.5</v>
      </c>
      <c r="BI444" s="1">
        <v>44173</v>
      </c>
      <c r="BJ444" t="s">
        <v>185</v>
      </c>
      <c r="BK444">
        <v>9.5600000000000004E-4</v>
      </c>
      <c r="BL444">
        <v>15005</v>
      </c>
      <c r="BM444">
        <v>14645</v>
      </c>
      <c r="BN444" t="s">
        <v>552</v>
      </c>
      <c r="BO444" t="s">
        <v>554</v>
      </c>
      <c r="BP444">
        <v>1</v>
      </c>
      <c r="BQ444">
        <v>13600</v>
      </c>
      <c r="BR444">
        <v>6</v>
      </c>
      <c r="BS444">
        <v>1</v>
      </c>
      <c r="BT444">
        <v>2</v>
      </c>
      <c r="BU444">
        <v>1</v>
      </c>
      <c r="BV444">
        <v>1</v>
      </c>
      <c r="BW444">
        <v>2</v>
      </c>
      <c r="BX444">
        <v>0</v>
      </c>
      <c r="BY444">
        <v>5</v>
      </c>
      <c r="BZ444" t="s">
        <v>156</v>
      </c>
      <c r="CA444">
        <v>83</v>
      </c>
      <c r="CB444">
        <v>136</v>
      </c>
      <c r="CC444">
        <v>0</v>
      </c>
      <c r="CD444" t="s">
        <v>157</v>
      </c>
      <c r="CE444" t="s">
        <v>157</v>
      </c>
      <c r="CF444">
        <v>0</v>
      </c>
      <c r="CG444">
        <v>55</v>
      </c>
      <c r="CH444">
        <v>2000</v>
      </c>
      <c r="CI444" t="s">
        <v>158</v>
      </c>
      <c r="CJ444">
        <v>0</v>
      </c>
      <c r="CK444">
        <v>3.342797</v>
      </c>
      <c r="CL444">
        <v>14</v>
      </c>
      <c r="CM444" t="s">
        <v>159</v>
      </c>
      <c r="CN444">
        <v>2000</v>
      </c>
      <c r="CO444">
        <v>166056</v>
      </c>
      <c r="CP444">
        <v>7.26</v>
      </c>
      <c r="CQ444">
        <v>10.6</v>
      </c>
      <c r="CR444">
        <v>166056</v>
      </c>
      <c r="CS444">
        <v>0</v>
      </c>
      <c r="CT444">
        <v>17649.966739</v>
      </c>
      <c r="CU444">
        <v>100</v>
      </c>
      <c r="CV444">
        <v>14677</v>
      </c>
      <c r="CW444">
        <v>9.6239000000000005E-2</v>
      </c>
      <c r="CX444">
        <v>0</v>
      </c>
      <c r="CY444">
        <v>9.5600000000000004E-4</v>
      </c>
      <c r="CZ444">
        <v>159</v>
      </c>
      <c r="DA444" t="s">
        <v>634</v>
      </c>
      <c r="DB444" t="s">
        <v>161</v>
      </c>
      <c r="DC444" t="s">
        <v>635</v>
      </c>
      <c r="DD444">
        <v>-85.503135</v>
      </c>
      <c r="DE444">
        <v>34.827134999999998</v>
      </c>
      <c r="DF444">
        <v>34.827134999999998</v>
      </c>
      <c r="DG444">
        <v>-85.503135</v>
      </c>
      <c r="DH444">
        <v>2.2367000000000001E-2</v>
      </c>
      <c r="DI444">
        <v>9.5600000000000004E-4</v>
      </c>
      <c r="DJ444">
        <v>68</v>
      </c>
      <c r="DK444">
        <v>2720</v>
      </c>
      <c r="DL444">
        <v>5.5</v>
      </c>
      <c r="DM444">
        <v>2960</v>
      </c>
      <c r="DN444">
        <v>5.5</v>
      </c>
      <c r="DO444">
        <v>2960</v>
      </c>
      <c r="DP444">
        <v>5.5</v>
      </c>
      <c r="DQ444">
        <v>2800</v>
      </c>
      <c r="DR444">
        <v>0</v>
      </c>
      <c r="DS444">
        <v>2720</v>
      </c>
      <c r="DT444">
        <v>5.8</v>
      </c>
      <c r="DU444">
        <v>2670</v>
      </c>
      <c r="DV444">
        <v>5.8</v>
      </c>
      <c r="DW444">
        <v>2550</v>
      </c>
      <c r="DX444">
        <v>6</v>
      </c>
      <c r="DY444">
        <v>2540</v>
      </c>
      <c r="DZ444">
        <v>6.7</v>
      </c>
      <c r="EA444">
        <v>2550</v>
      </c>
      <c r="EB444">
        <v>6.7</v>
      </c>
      <c r="EC444">
        <v>2270</v>
      </c>
      <c r="ED444">
        <v>6.7</v>
      </c>
      <c r="EE444">
        <v>0</v>
      </c>
    </row>
    <row r="445" spans="1:135" x14ac:dyDescent="0.3">
      <c r="A445">
        <v>443</v>
      </c>
      <c r="B445" t="s">
        <v>135</v>
      </c>
      <c r="C445">
        <v>67</v>
      </c>
      <c r="D445">
        <v>392</v>
      </c>
      <c r="E445" t="s">
        <v>135</v>
      </c>
      <c r="F445">
        <v>4484434</v>
      </c>
      <c r="G445" t="s">
        <v>136</v>
      </c>
      <c r="H445" s="1">
        <v>41446</v>
      </c>
      <c r="I445" t="s">
        <v>550</v>
      </c>
      <c r="J445" t="s">
        <v>551</v>
      </c>
      <c r="K445" t="s">
        <v>139</v>
      </c>
      <c r="L445" t="s">
        <v>140</v>
      </c>
      <c r="M445">
        <v>0</v>
      </c>
      <c r="N445">
        <v>0</v>
      </c>
      <c r="O445">
        <v>0</v>
      </c>
      <c r="P445" t="s">
        <v>141</v>
      </c>
      <c r="Q445" t="s">
        <v>142</v>
      </c>
      <c r="R445" t="s">
        <v>176</v>
      </c>
      <c r="S445" t="s">
        <v>442</v>
      </c>
      <c r="T445" t="s">
        <v>187</v>
      </c>
      <c r="U445">
        <v>1</v>
      </c>
      <c r="V445" t="s">
        <v>165</v>
      </c>
      <c r="W445" t="s">
        <v>166</v>
      </c>
      <c r="X445" t="s">
        <v>178</v>
      </c>
      <c r="Y445" t="s">
        <v>167</v>
      </c>
      <c r="Z445">
        <v>16</v>
      </c>
      <c r="AA445" t="s">
        <v>149</v>
      </c>
      <c r="AB445" t="s">
        <v>150</v>
      </c>
      <c r="AC445" t="s">
        <v>552</v>
      </c>
      <c r="AD445">
        <v>8.8642839999999996</v>
      </c>
      <c r="AE445">
        <v>34.847835000000003</v>
      </c>
      <c r="AF445">
        <v>-85.495502999999999</v>
      </c>
      <c r="AG445">
        <v>69</v>
      </c>
      <c r="AH445">
        <v>123</v>
      </c>
      <c r="AI445">
        <v>1590</v>
      </c>
      <c r="AJ445" t="s">
        <v>553</v>
      </c>
      <c r="AK445">
        <v>175</v>
      </c>
      <c r="AL445">
        <v>194</v>
      </c>
      <c r="AM445" t="s">
        <v>153</v>
      </c>
      <c r="AN445">
        <v>382.7</v>
      </c>
      <c r="AO445">
        <v>51.7</v>
      </c>
      <c r="AP445">
        <v>345.6</v>
      </c>
      <c r="AQ445">
        <v>-85.494922000000003</v>
      </c>
      <c r="AR445">
        <v>34.848467999999997</v>
      </c>
      <c r="AS445">
        <v>-85.495553000000001</v>
      </c>
      <c r="AT445">
        <v>34.847709999999999</v>
      </c>
      <c r="AU445" t="s">
        <v>552</v>
      </c>
      <c r="AV445">
        <v>1</v>
      </c>
      <c r="AW445">
        <v>83</v>
      </c>
      <c r="AX445">
        <v>136</v>
      </c>
      <c r="AY445">
        <v>0</v>
      </c>
      <c r="AZ445">
        <v>55</v>
      </c>
      <c r="BA445">
        <v>6.17</v>
      </c>
      <c r="BB445">
        <v>4.38</v>
      </c>
      <c r="BC445">
        <v>1374</v>
      </c>
      <c r="BD445">
        <v>1371.4</v>
      </c>
      <c r="BE445">
        <v>1369.4</v>
      </c>
      <c r="BF445">
        <v>55</v>
      </c>
      <c r="BG445">
        <v>38.5</v>
      </c>
      <c r="BH445">
        <v>16.5</v>
      </c>
      <c r="BI445" s="1">
        <v>44173</v>
      </c>
      <c r="BJ445" t="s">
        <v>185</v>
      </c>
      <c r="BK445">
        <v>1.0219999999999999E-3</v>
      </c>
      <c r="BL445">
        <v>15005</v>
      </c>
      <c r="BM445">
        <v>14645</v>
      </c>
      <c r="BN445" t="s">
        <v>552</v>
      </c>
      <c r="BO445" t="s">
        <v>554</v>
      </c>
      <c r="BP445">
        <v>1</v>
      </c>
      <c r="BQ445">
        <v>13600</v>
      </c>
      <c r="BR445">
        <v>6</v>
      </c>
      <c r="BS445">
        <v>1</v>
      </c>
      <c r="BT445">
        <v>2</v>
      </c>
      <c r="BU445">
        <v>1</v>
      </c>
      <c r="BV445">
        <v>1</v>
      </c>
      <c r="BW445">
        <v>2</v>
      </c>
      <c r="BX445">
        <v>0</v>
      </c>
      <c r="BY445">
        <v>5</v>
      </c>
      <c r="BZ445" t="s">
        <v>156</v>
      </c>
      <c r="CA445">
        <v>83</v>
      </c>
      <c r="CB445">
        <v>136</v>
      </c>
      <c r="CC445">
        <v>0</v>
      </c>
      <c r="CD445" t="s">
        <v>157</v>
      </c>
      <c r="CE445" t="s">
        <v>157</v>
      </c>
      <c r="CF445">
        <v>0</v>
      </c>
      <c r="CG445">
        <v>55</v>
      </c>
      <c r="CH445">
        <v>2000</v>
      </c>
      <c r="CI445" t="s">
        <v>158</v>
      </c>
      <c r="CJ445">
        <v>0</v>
      </c>
      <c r="CK445">
        <v>3.342797</v>
      </c>
      <c r="CL445">
        <v>14</v>
      </c>
      <c r="CM445" t="s">
        <v>159</v>
      </c>
      <c r="CN445">
        <v>2000</v>
      </c>
      <c r="CO445">
        <v>166056</v>
      </c>
      <c r="CP445">
        <v>7.26</v>
      </c>
      <c r="CQ445">
        <v>10.6</v>
      </c>
      <c r="CR445">
        <v>166056</v>
      </c>
      <c r="CS445">
        <v>0</v>
      </c>
      <c r="CT445">
        <v>17649.966739</v>
      </c>
      <c r="CU445">
        <v>100</v>
      </c>
      <c r="CV445">
        <v>14677</v>
      </c>
      <c r="CW445">
        <v>9.6239000000000005E-2</v>
      </c>
      <c r="CX445">
        <v>0</v>
      </c>
      <c r="CY445">
        <v>1.0219999999999999E-3</v>
      </c>
      <c r="CZ445">
        <v>159</v>
      </c>
      <c r="DA445" t="s">
        <v>634</v>
      </c>
      <c r="DB445" t="s">
        <v>161</v>
      </c>
      <c r="DC445" t="s">
        <v>635</v>
      </c>
      <c r="DD445">
        <v>-85.503135</v>
      </c>
      <c r="DE445">
        <v>34.827134999999998</v>
      </c>
      <c r="DF445">
        <v>34.827134999999998</v>
      </c>
      <c r="DG445">
        <v>-85.503135</v>
      </c>
      <c r="DH445">
        <v>2.1928E-2</v>
      </c>
      <c r="DI445">
        <v>1.0219999999999999E-3</v>
      </c>
      <c r="DJ445">
        <v>69</v>
      </c>
      <c r="DK445">
        <v>2720</v>
      </c>
      <c r="DL445">
        <v>5.5</v>
      </c>
      <c r="DM445">
        <v>2960</v>
      </c>
      <c r="DN445">
        <v>5.5</v>
      </c>
      <c r="DO445">
        <v>2960</v>
      </c>
      <c r="DP445">
        <v>5.5</v>
      </c>
      <c r="DQ445">
        <v>2800</v>
      </c>
      <c r="DR445">
        <v>0</v>
      </c>
      <c r="DS445">
        <v>2720</v>
      </c>
      <c r="DT445">
        <v>5.8</v>
      </c>
      <c r="DU445">
        <v>2670</v>
      </c>
      <c r="DV445">
        <v>5.8</v>
      </c>
      <c r="DW445">
        <v>2550</v>
      </c>
      <c r="DX445">
        <v>6</v>
      </c>
      <c r="DY445">
        <v>2540</v>
      </c>
      <c r="DZ445">
        <v>6.7</v>
      </c>
      <c r="EA445">
        <v>2550</v>
      </c>
      <c r="EB445">
        <v>6.7</v>
      </c>
      <c r="EC445">
        <v>2270</v>
      </c>
      <c r="ED445">
        <v>6.7</v>
      </c>
      <c r="EE445">
        <v>0</v>
      </c>
    </row>
    <row r="446" spans="1:135" x14ac:dyDescent="0.3">
      <c r="A446">
        <v>444</v>
      </c>
      <c r="B446" t="s">
        <v>135</v>
      </c>
      <c r="C446">
        <v>102</v>
      </c>
      <c r="D446">
        <v>326</v>
      </c>
      <c r="E446" t="s">
        <v>135</v>
      </c>
      <c r="F446">
        <v>5033570</v>
      </c>
      <c r="G446" t="s">
        <v>136</v>
      </c>
      <c r="H446" s="1">
        <v>41941</v>
      </c>
      <c r="I446" t="s">
        <v>550</v>
      </c>
      <c r="J446" t="s">
        <v>551</v>
      </c>
      <c r="K446" t="s">
        <v>139</v>
      </c>
      <c r="L446" t="s">
        <v>140</v>
      </c>
      <c r="M446">
        <v>0</v>
      </c>
      <c r="N446">
        <v>0</v>
      </c>
      <c r="O446">
        <v>0</v>
      </c>
      <c r="P446" t="s">
        <v>141</v>
      </c>
      <c r="Q446" t="s">
        <v>142</v>
      </c>
      <c r="R446" t="s">
        <v>143</v>
      </c>
      <c r="S446" t="s">
        <v>143</v>
      </c>
      <c r="T446" t="s">
        <v>187</v>
      </c>
      <c r="U446">
        <v>1</v>
      </c>
      <c r="V446" t="s">
        <v>165</v>
      </c>
      <c r="W446" t="s">
        <v>166</v>
      </c>
      <c r="X446" t="s">
        <v>147</v>
      </c>
      <c r="Y446" t="s">
        <v>167</v>
      </c>
      <c r="Z446">
        <v>21</v>
      </c>
      <c r="AA446" t="s">
        <v>149</v>
      </c>
      <c r="AB446" t="s">
        <v>150</v>
      </c>
      <c r="AC446" t="s">
        <v>552</v>
      </c>
      <c r="AD446">
        <v>8.8713300000000004</v>
      </c>
      <c r="AE446">
        <v>34.847738</v>
      </c>
      <c r="AF446">
        <v>-85.495542</v>
      </c>
      <c r="AG446">
        <v>69</v>
      </c>
      <c r="AH446">
        <v>123</v>
      </c>
      <c r="AI446">
        <v>1590</v>
      </c>
      <c r="AJ446" t="s">
        <v>553</v>
      </c>
      <c r="AK446">
        <v>175</v>
      </c>
      <c r="AL446">
        <v>194</v>
      </c>
      <c r="AM446" t="s">
        <v>153</v>
      </c>
      <c r="AN446">
        <v>382.7</v>
      </c>
      <c r="AO446">
        <v>51.7</v>
      </c>
      <c r="AP446">
        <v>345.6</v>
      </c>
      <c r="AQ446">
        <v>-85.494922000000003</v>
      </c>
      <c r="AR446">
        <v>34.848467999999997</v>
      </c>
      <c r="AS446">
        <v>-85.495553000000001</v>
      </c>
      <c r="AT446">
        <v>34.847709999999999</v>
      </c>
      <c r="AU446" t="s">
        <v>552</v>
      </c>
      <c r="AV446">
        <v>1</v>
      </c>
      <c r="AW446">
        <v>83</v>
      </c>
      <c r="AX446">
        <v>136</v>
      </c>
      <c r="AY446">
        <v>0</v>
      </c>
      <c r="AZ446">
        <v>55</v>
      </c>
      <c r="BA446">
        <v>6.17</v>
      </c>
      <c r="BB446">
        <v>4.38</v>
      </c>
      <c r="BC446">
        <v>1374</v>
      </c>
      <c r="BD446">
        <v>1371.4</v>
      </c>
      <c r="BE446">
        <v>1369.4</v>
      </c>
      <c r="BF446">
        <v>55</v>
      </c>
      <c r="BG446">
        <v>38.5</v>
      </c>
      <c r="BH446">
        <v>16.5</v>
      </c>
      <c r="BI446" s="1">
        <v>44173</v>
      </c>
      <c r="BJ446" t="s">
        <v>185</v>
      </c>
      <c r="BK446">
        <v>1.0219999999999999E-3</v>
      </c>
      <c r="BL446">
        <v>15005</v>
      </c>
      <c r="BM446">
        <v>14645</v>
      </c>
      <c r="BN446" t="s">
        <v>552</v>
      </c>
      <c r="BO446" t="s">
        <v>554</v>
      </c>
      <c r="BP446">
        <v>1</v>
      </c>
      <c r="BQ446">
        <v>13600</v>
      </c>
      <c r="BR446">
        <v>6</v>
      </c>
      <c r="BS446">
        <v>1</v>
      </c>
      <c r="BT446">
        <v>2</v>
      </c>
      <c r="BU446">
        <v>1</v>
      </c>
      <c r="BV446">
        <v>1</v>
      </c>
      <c r="BW446">
        <v>2</v>
      </c>
      <c r="BX446">
        <v>0</v>
      </c>
      <c r="BY446">
        <v>5</v>
      </c>
      <c r="BZ446" t="s">
        <v>156</v>
      </c>
      <c r="CA446">
        <v>83</v>
      </c>
      <c r="CB446">
        <v>136</v>
      </c>
      <c r="CC446">
        <v>0</v>
      </c>
      <c r="CD446" t="s">
        <v>157</v>
      </c>
      <c r="CE446" t="s">
        <v>157</v>
      </c>
      <c r="CF446">
        <v>0</v>
      </c>
      <c r="CG446">
        <v>55</v>
      </c>
      <c r="CH446">
        <v>2000</v>
      </c>
      <c r="CI446" t="s">
        <v>158</v>
      </c>
      <c r="CJ446">
        <v>0</v>
      </c>
      <c r="CK446">
        <v>3.342797</v>
      </c>
      <c r="CL446">
        <v>14</v>
      </c>
      <c r="CM446" t="s">
        <v>159</v>
      </c>
      <c r="CN446">
        <v>2000</v>
      </c>
      <c r="CO446">
        <v>166056</v>
      </c>
      <c r="CP446">
        <v>7.26</v>
      </c>
      <c r="CQ446">
        <v>10.6</v>
      </c>
      <c r="CR446">
        <v>166056</v>
      </c>
      <c r="CS446">
        <v>0</v>
      </c>
      <c r="CT446">
        <v>17649.966739</v>
      </c>
      <c r="CU446">
        <v>100</v>
      </c>
      <c r="CV446">
        <v>14677</v>
      </c>
      <c r="CW446">
        <v>9.6239000000000005E-2</v>
      </c>
      <c r="CX446">
        <v>0</v>
      </c>
      <c r="CY446">
        <v>1.0219999999999999E-3</v>
      </c>
      <c r="CZ446">
        <v>159</v>
      </c>
      <c r="DA446" t="s">
        <v>634</v>
      </c>
      <c r="DB446" t="s">
        <v>161</v>
      </c>
      <c r="DC446" t="s">
        <v>635</v>
      </c>
      <c r="DD446">
        <v>-85.503135</v>
      </c>
      <c r="DE446">
        <v>34.827134999999998</v>
      </c>
      <c r="DF446">
        <v>34.827134999999998</v>
      </c>
      <c r="DG446">
        <v>-85.503135</v>
      </c>
      <c r="DH446">
        <v>2.1928E-2</v>
      </c>
      <c r="DI446">
        <v>1.0219999999999999E-3</v>
      </c>
      <c r="DJ446">
        <v>69</v>
      </c>
      <c r="DK446">
        <v>2720</v>
      </c>
      <c r="DL446">
        <v>5.5</v>
      </c>
      <c r="DM446">
        <v>2960</v>
      </c>
      <c r="DN446">
        <v>5.5</v>
      </c>
      <c r="DO446">
        <v>2960</v>
      </c>
      <c r="DP446">
        <v>5.5</v>
      </c>
      <c r="DQ446">
        <v>2800</v>
      </c>
      <c r="DR446">
        <v>0</v>
      </c>
      <c r="DS446">
        <v>2720</v>
      </c>
      <c r="DT446">
        <v>5.8</v>
      </c>
      <c r="DU446">
        <v>2670</v>
      </c>
      <c r="DV446">
        <v>5.8</v>
      </c>
      <c r="DW446">
        <v>2550</v>
      </c>
      <c r="DX446">
        <v>6</v>
      </c>
      <c r="DY446">
        <v>2540</v>
      </c>
      <c r="DZ446">
        <v>6.7</v>
      </c>
      <c r="EA446">
        <v>2550</v>
      </c>
      <c r="EB446">
        <v>6.7</v>
      </c>
      <c r="EC446">
        <v>2270</v>
      </c>
      <c r="ED446">
        <v>6.7</v>
      </c>
      <c r="EE446">
        <v>0</v>
      </c>
    </row>
    <row r="447" spans="1:135" x14ac:dyDescent="0.3">
      <c r="A447">
        <v>445</v>
      </c>
      <c r="B447" t="s">
        <v>135</v>
      </c>
      <c r="C447">
        <v>174</v>
      </c>
      <c r="D447">
        <v>364</v>
      </c>
      <c r="E447" t="s">
        <v>135</v>
      </c>
      <c r="F447">
        <v>4643826</v>
      </c>
      <c r="G447" t="s">
        <v>136</v>
      </c>
      <c r="H447" s="1">
        <v>41593</v>
      </c>
      <c r="I447" t="s">
        <v>550</v>
      </c>
      <c r="J447" t="s">
        <v>551</v>
      </c>
      <c r="K447" t="s">
        <v>139</v>
      </c>
      <c r="L447" t="s">
        <v>140</v>
      </c>
      <c r="M447">
        <v>0</v>
      </c>
      <c r="N447">
        <v>0</v>
      </c>
      <c r="O447">
        <v>0</v>
      </c>
      <c r="P447" t="s">
        <v>141</v>
      </c>
      <c r="Q447" t="s">
        <v>142</v>
      </c>
      <c r="R447" t="s">
        <v>176</v>
      </c>
      <c r="S447" t="s">
        <v>442</v>
      </c>
      <c r="T447" t="s">
        <v>216</v>
      </c>
      <c r="U447">
        <v>1</v>
      </c>
      <c r="V447" t="s">
        <v>165</v>
      </c>
      <c r="W447" t="s">
        <v>166</v>
      </c>
      <c r="X447" t="s">
        <v>178</v>
      </c>
      <c r="Y447" t="s">
        <v>167</v>
      </c>
      <c r="Z447">
        <v>17</v>
      </c>
      <c r="AA447" t="s">
        <v>149</v>
      </c>
      <c r="AB447" t="s">
        <v>168</v>
      </c>
      <c r="AC447" t="s">
        <v>552</v>
      </c>
      <c r="AD447">
        <v>8.8222129999999996</v>
      </c>
      <c r="AE447">
        <v>34.848354</v>
      </c>
      <c r="AF447">
        <v>-85.495118000000005</v>
      </c>
      <c r="AG447">
        <v>69</v>
      </c>
      <c r="AH447">
        <v>123</v>
      </c>
      <c r="AI447">
        <v>1590</v>
      </c>
      <c r="AJ447" t="s">
        <v>553</v>
      </c>
      <c r="AK447">
        <v>175</v>
      </c>
      <c r="AL447">
        <v>194</v>
      </c>
      <c r="AM447" t="s">
        <v>153</v>
      </c>
      <c r="AN447">
        <v>382.7</v>
      </c>
      <c r="AO447">
        <v>51.7</v>
      </c>
      <c r="AP447">
        <v>345.6</v>
      </c>
      <c r="AQ447">
        <v>-85.494922000000003</v>
      </c>
      <c r="AR447">
        <v>34.848467999999997</v>
      </c>
      <c r="AS447">
        <v>-85.495553000000001</v>
      </c>
      <c r="AT447">
        <v>34.847709999999999</v>
      </c>
      <c r="AU447" t="s">
        <v>552</v>
      </c>
      <c r="AV447">
        <v>1</v>
      </c>
      <c r="AW447">
        <v>83</v>
      </c>
      <c r="AX447">
        <v>136</v>
      </c>
      <c r="AY447">
        <v>0</v>
      </c>
      <c r="AZ447">
        <v>55</v>
      </c>
      <c r="BA447">
        <v>6.17</v>
      </c>
      <c r="BB447">
        <v>4.38</v>
      </c>
      <c r="BC447">
        <v>1374</v>
      </c>
      <c r="BD447">
        <v>1371.4</v>
      </c>
      <c r="BE447">
        <v>1369.4</v>
      </c>
      <c r="BF447">
        <v>55</v>
      </c>
      <c r="BG447">
        <v>38.5</v>
      </c>
      <c r="BH447">
        <v>16.5</v>
      </c>
      <c r="BI447" s="1">
        <v>44173</v>
      </c>
      <c r="BJ447" t="s">
        <v>185</v>
      </c>
      <c r="BK447">
        <v>1.0219999999999999E-3</v>
      </c>
      <c r="BL447">
        <v>15005</v>
      </c>
      <c r="BM447">
        <v>14645</v>
      </c>
      <c r="BN447" t="s">
        <v>552</v>
      </c>
      <c r="BO447" t="s">
        <v>554</v>
      </c>
      <c r="BP447">
        <v>1</v>
      </c>
      <c r="BQ447">
        <v>13600</v>
      </c>
      <c r="BR447">
        <v>6</v>
      </c>
      <c r="BS447">
        <v>1</v>
      </c>
      <c r="BT447">
        <v>2</v>
      </c>
      <c r="BU447">
        <v>1</v>
      </c>
      <c r="BV447">
        <v>1</v>
      </c>
      <c r="BW447">
        <v>2</v>
      </c>
      <c r="BX447">
        <v>0</v>
      </c>
      <c r="BY447">
        <v>5</v>
      </c>
      <c r="BZ447" t="s">
        <v>156</v>
      </c>
      <c r="CA447">
        <v>83</v>
      </c>
      <c r="CB447">
        <v>136</v>
      </c>
      <c r="CC447">
        <v>0</v>
      </c>
      <c r="CD447" t="s">
        <v>157</v>
      </c>
      <c r="CE447" t="s">
        <v>157</v>
      </c>
      <c r="CF447">
        <v>0</v>
      </c>
      <c r="CG447">
        <v>55</v>
      </c>
      <c r="CH447">
        <v>2000</v>
      </c>
      <c r="CI447" t="s">
        <v>158</v>
      </c>
      <c r="CJ447">
        <v>0</v>
      </c>
      <c r="CK447">
        <v>3.342797</v>
      </c>
      <c r="CL447">
        <v>14</v>
      </c>
      <c r="CM447" t="s">
        <v>159</v>
      </c>
      <c r="CN447">
        <v>2000</v>
      </c>
      <c r="CO447">
        <v>166056</v>
      </c>
      <c r="CP447">
        <v>7.26</v>
      </c>
      <c r="CQ447">
        <v>10.6</v>
      </c>
      <c r="CR447">
        <v>166056</v>
      </c>
      <c r="CS447">
        <v>0</v>
      </c>
      <c r="CT447">
        <v>17649.966739</v>
      </c>
      <c r="CU447">
        <v>100</v>
      </c>
      <c r="CV447">
        <v>14677</v>
      </c>
      <c r="CW447">
        <v>9.6239000000000005E-2</v>
      </c>
      <c r="CX447">
        <v>0</v>
      </c>
      <c r="CY447">
        <v>1.0219999999999999E-3</v>
      </c>
      <c r="CZ447">
        <v>159</v>
      </c>
      <c r="DA447" t="s">
        <v>634</v>
      </c>
      <c r="DB447" t="s">
        <v>161</v>
      </c>
      <c r="DC447" t="s">
        <v>635</v>
      </c>
      <c r="DD447">
        <v>-85.503135</v>
      </c>
      <c r="DE447">
        <v>34.827134999999998</v>
      </c>
      <c r="DF447">
        <v>34.827134999999998</v>
      </c>
      <c r="DG447">
        <v>-85.503135</v>
      </c>
      <c r="DH447">
        <v>2.1928E-2</v>
      </c>
      <c r="DI447">
        <v>1.0219999999999999E-3</v>
      </c>
      <c r="DJ447">
        <v>69</v>
      </c>
      <c r="DK447">
        <v>2720</v>
      </c>
      <c r="DL447">
        <v>5.5</v>
      </c>
      <c r="DM447">
        <v>2960</v>
      </c>
      <c r="DN447">
        <v>5.5</v>
      </c>
      <c r="DO447">
        <v>2960</v>
      </c>
      <c r="DP447">
        <v>5.5</v>
      </c>
      <c r="DQ447">
        <v>2800</v>
      </c>
      <c r="DR447">
        <v>0</v>
      </c>
      <c r="DS447">
        <v>2720</v>
      </c>
      <c r="DT447">
        <v>5.8</v>
      </c>
      <c r="DU447">
        <v>2670</v>
      </c>
      <c r="DV447">
        <v>5.8</v>
      </c>
      <c r="DW447">
        <v>2550</v>
      </c>
      <c r="DX447">
        <v>6</v>
      </c>
      <c r="DY447">
        <v>2540</v>
      </c>
      <c r="DZ447">
        <v>6.7</v>
      </c>
      <c r="EA447">
        <v>2550</v>
      </c>
      <c r="EB447">
        <v>6.7</v>
      </c>
      <c r="EC447">
        <v>2270</v>
      </c>
      <c r="ED447">
        <v>6.7</v>
      </c>
      <c r="EE447">
        <v>9.9999999999999995E-7</v>
      </c>
    </row>
    <row r="448" spans="1:135" x14ac:dyDescent="0.3">
      <c r="A448">
        <v>446</v>
      </c>
      <c r="B448" t="s">
        <v>135</v>
      </c>
      <c r="C448">
        <v>267</v>
      </c>
      <c r="D448">
        <v>236</v>
      </c>
      <c r="E448" t="s">
        <v>135</v>
      </c>
      <c r="F448">
        <v>5706604</v>
      </c>
      <c r="G448" t="s">
        <v>136</v>
      </c>
      <c r="H448" s="1">
        <v>42460</v>
      </c>
      <c r="I448" t="s">
        <v>550</v>
      </c>
      <c r="J448" t="s">
        <v>551</v>
      </c>
      <c r="K448" t="s">
        <v>139</v>
      </c>
      <c r="L448" t="s">
        <v>169</v>
      </c>
      <c r="M448">
        <v>0</v>
      </c>
      <c r="N448">
        <v>0</v>
      </c>
      <c r="O448">
        <v>0</v>
      </c>
      <c r="P448" t="s">
        <v>141</v>
      </c>
      <c r="Q448" t="s">
        <v>142</v>
      </c>
      <c r="R448" t="s">
        <v>176</v>
      </c>
      <c r="S448" t="s">
        <v>272</v>
      </c>
      <c r="T448" t="s">
        <v>216</v>
      </c>
      <c r="U448">
        <v>1</v>
      </c>
      <c r="V448" t="s">
        <v>165</v>
      </c>
      <c r="W448" t="s">
        <v>217</v>
      </c>
      <c r="X448" t="s">
        <v>147</v>
      </c>
      <c r="Y448" t="s">
        <v>167</v>
      </c>
      <c r="Z448">
        <v>43</v>
      </c>
      <c r="AA448" t="s">
        <v>149</v>
      </c>
      <c r="AB448" t="s">
        <v>197</v>
      </c>
      <c r="AC448" t="s">
        <v>552</v>
      </c>
      <c r="AD448">
        <v>8.8508320000000005</v>
      </c>
      <c r="AE448">
        <v>34.848019999999998</v>
      </c>
      <c r="AF448">
        <v>-85.495417000000003</v>
      </c>
      <c r="AG448">
        <v>69</v>
      </c>
      <c r="AH448">
        <v>123</v>
      </c>
      <c r="AI448">
        <v>1590</v>
      </c>
      <c r="AJ448" t="s">
        <v>553</v>
      </c>
      <c r="AK448">
        <v>175</v>
      </c>
      <c r="AL448">
        <v>194</v>
      </c>
      <c r="AM448" t="s">
        <v>153</v>
      </c>
      <c r="AN448">
        <v>382.7</v>
      </c>
      <c r="AO448">
        <v>51.7</v>
      </c>
      <c r="AP448">
        <v>345.6</v>
      </c>
      <c r="AQ448">
        <v>-85.494922000000003</v>
      </c>
      <c r="AR448">
        <v>34.848467999999997</v>
      </c>
      <c r="AS448">
        <v>-85.495553000000001</v>
      </c>
      <c r="AT448">
        <v>34.847709999999999</v>
      </c>
      <c r="AU448" t="s">
        <v>552</v>
      </c>
      <c r="AV448">
        <v>1</v>
      </c>
      <c r="AW448">
        <v>83</v>
      </c>
      <c r="AX448">
        <v>136</v>
      </c>
      <c r="AY448">
        <v>0</v>
      </c>
      <c r="AZ448">
        <v>55</v>
      </c>
      <c r="BA448">
        <v>6.17</v>
      </c>
      <c r="BB448">
        <v>4.38</v>
      </c>
      <c r="BC448">
        <v>1374</v>
      </c>
      <c r="BD448">
        <v>1371.4</v>
      </c>
      <c r="BE448">
        <v>1369.4</v>
      </c>
      <c r="BF448">
        <v>55</v>
      </c>
      <c r="BG448">
        <v>38.5</v>
      </c>
      <c r="BH448">
        <v>16.5</v>
      </c>
      <c r="BI448" s="1">
        <v>44173</v>
      </c>
      <c r="BJ448" t="s">
        <v>185</v>
      </c>
      <c r="BK448">
        <v>1.0219999999999999E-3</v>
      </c>
      <c r="BL448">
        <v>15005</v>
      </c>
      <c r="BM448">
        <v>14645</v>
      </c>
      <c r="BN448" t="s">
        <v>552</v>
      </c>
      <c r="BO448" t="s">
        <v>554</v>
      </c>
      <c r="BP448">
        <v>1</v>
      </c>
      <c r="BQ448">
        <v>13600</v>
      </c>
      <c r="BR448">
        <v>6</v>
      </c>
      <c r="BS448">
        <v>1</v>
      </c>
      <c r="BT448">
        <v>2</v>
      </c>
      <c r="BU448">
        <v>1</v>
      </c>
      <c r="BV448">
        <v>1</v>
      </c>
      <c r="BW448">
        <v>2</v>
      </c>
      <c r="BX448">
        <v>0</v>
      </c>
      <c r="BY448">
        <v>5</v>
      </c>
      <c r="BZ448" t="s">
        <v>156</v>
      </c>
      <c r="CA448">
        <v>83</v>
      </c>
      <c r="CB448">
        <v>136</v>
      </c>
      <c r="CC448">
        <v>0</v>
      </c>
      <c r="CD448" t="s">
        <v>157</v>
      </c>
      <c r="CE448" t="s">
        <v>157</v>
      </c>
      <c r="CF448">
        <v>0</v>
      </c>
      <c r="CG448">
        <v>55</v>
      </c>
      <c r="CH448">
        <v>2000</v>
      </c>
      <c r="CI448" t="s">
        <v>158</v>
      </c>
      <c r="CJ448">
        <v>0</v>
      </c>
      <c r="CK448">
        <v>3.342797</v>
      </c>
      <c r="CL448">
        <v>14</v>
      </c>
      <c r="CM448" t="s">
        <v>159</v>
      </c>
      <c r="CN448">
        <v>2000</v>
      </c>
      <c r="CO448">
        <v>166056</v>
      </c>
      <c r="CP448">
        <v>7.26</v>
      </c>
      <c r="CQ448">
        <v>10.6</v>
      </c>
      <c r="CR448">
        <v>166056</v>
      </c>
      <c r="CS448">
        <v>0</v>
      </c>
      <c r="CT448">
        <v>17649.966739</v>
      </c>
      <c r="CU448">
        <v>100</v>
      </c>
      <c r="CV448">
        <v>14677</v>
      </c>
      <c r="CW448">
        <v>9.6239000000000005E-2</v>
      </c>
      <c r="CX448">
        <v>0</v>
      </c>
      <c r="CY448">
        <v>1.0219999999999999E-3</v>
      </c>
      <c r="CZ448">
        <v>159</v>
      </c>
      <c r="DA448" t="s">
        <v>634</v>
      </c>
      <c r="DB448" t="s">
        <v>161</v>
      </c>
      <c r="DC448" t="s">
        <v>635</v>
      </c>
      <c r="DD448">
        <v>-85.503135</v>
      </c>
      <c r="DE448">
        <v>34.827134999999998</v>
      </c>
      <c r="DF448">
        <v>34.827134999999998</v>
      </c>
      <c r="DG448">
        <v>-85.503135</v>
      </c>
      <c r="DH448">
        <v>2.1928E-2</v>
      </c>
      <c r="DI448">
        <v>1.0219999999999999E-3</v>
      </c>
      <c r="DJ448">
        <v>69</v>
      </c>
      <c r="DK448">
        <v>2720</v>
      </c>
      <c r="DL448">
        <v>5.5</v>
      </c>
      <c r="DM448">
        <v>2960</v>
      </c>
      <c r="DN448">
        <v>5.5</v>
      </c>
      <c r="DO448">
        <v>2960</v>
      </c>
      <c r="DP448">
        <v>5.5</v>
      </c>
      <c r="DQ448">
        <v>2800</v>
      </c>
      <c r="DR448">
        <v>0</v>
      </c>
      <c r="DS448">
        <v>2720</v>
      </c>
      <c r="DT448">
        <v>5.8</v>
      </c>
      <c r="DU448">
        <v>2670</v>
      </c>
      <c r="DV448">
        <v>5.8</v>
      </c>
      <c r="DW448">
        <v>2550</v>
      </c>
      <c r="DX448">
        <v>6</v>
      </c>
      <c r="DY448">
        <v>2540</v>
      </c>
      <c r="DZ448">
        <v>6.7</v>
      </c>
      <c r="EA448">
        <v>2550</v>
      </c>
      <c r="EB448">
        <v>6.7</v>
      </c>
      <c r="EC448">
        <v>2270</v>
      </c>
      <c r="ED448">
        <v>6.7</v>
      </c>
      <c r="EE448">
        <v>0</v>
      </c>
    </row>
    <row r="449" spans="1:135" x14ac:dyDescent="0.3">
      <c r="A449">
        <v>447</v>
      </c>
      <c r="B449" t="s">
        <v>135</v>
      </c>
      <c r="C449">
        <v>287</v>
      </c>
      <c r="D449">
        <v>225</v>
      </c>
      <c r="E449" t="s">
        <v>135</v>
      </c>
      <c r="F449">
        <v>5765547</v>
      </c>
      <c r="G449" t="s">
        <v>136</v>
      </c>
      <c r="H449" s="1">
        <v>42510</v>
      </c>
      <c r="I449" t="s">
        <v>550</v>
      </c>
      <c r="J449" t="s">
        <v>551</v>
      </c>
      <c r="K449" t="s">
        <v>139</v>
      </c>
      <c r="L449" t="s">
        <v>140</v>
      </c>
      <c r="M449">
        <v>0</v>
      </c>
      <c r="N449">
        <v>0</v>
      </c>
      <c r="O449">
        <v>0</v>
      </c>
      <c r="P449" t="s">
        <v>141</v>
      </c>
      <c r="Q449" t="s">
        <v>142</v>
      </c>
      <c r="R449" t="s">
        <v>176</v>
      </c>
      <c r="S449" t="s">
        <v>219</v>
      </c>
      <c r="T449" t="s">
        <v>187</v>
      </c>
      <c r="U449">
        <v>1</v>
      </c>
      <c r="V449" t="s">
        <v>165</v>
      </c>
      <c r="W449" t="s">
        <v>166</v>
      </c>
      <c r="X449" t="s">
        <v>147</v>
      </c>
      <c r="Y449" t="s">
        <v>167</v>
      </c>
      <c r="Z449">
        <v>66</v>
      </c>
      <c r="AA449" t="s">
        <v>149</v>
      </c>
      <c r="AB449" t="s">
        <v>150</v>
      </c>
      <c r="AC449" t="s">
        <v>552</v>
      </c>
      <c r="AD449">
        <v>8.843</v>
      </c>
      <c r="AE449">
        <v>34.848109000000001</v>
      </c>
      <c r="AF449">
        <v>-85.495372000000003</v>
      </c>
      <c r="AG449">
        <v>69</v>
      </c>
      <c r="AH449">
        <v>123</v>
      </c>
      <c r="AI449">
        <v>1590</v>
      </c>
      <c r="AJ449" t="s">
        <v>553</v>
      </c>
      <c r="AK449">
        <v>175</v>
      </c>
      <c r="AL449">
        <v>194</v>
      </c>
      <c r="AM449" t="s">
        <v>153</v>
      </c>
      <c r="AN449">
        <v>382.7</v>
      </c>
      <c r="AO449">
        <v>51.7</v>
      </c>
      <c r="AP449">
        <v>345.6</v>
      </c>
      <c r="AQ449">
        <v>-85.494922000000003</v>
      </c>
      <c r="AR449">
        <v>34.848467999999997</v>
      </c>
      <c r="AS449">
        <v>-85.495553000000001</v>
      </c>
      <c r="AT449">
        <v>34.847709999999999</v>
      </c>
      <c r="AU449" t="s">
        <v>552</v>
      </c>
      <c r="AV449">
        <v>1</v>
      </c>
      <c r="AW449">
        <v>83</v>
      </c>
      <c r="AX449">
        <v>136</v>
      </c>
      <c r="AY449">
        <v>0</v>
      </c>
      <c r="AZ449">
        <v>55</v>
      </c>
      <c r="BA449">
        <v>6.17</v>
      </c>
      <c r="BB449">
        <v>4.38</v>
      </c>
      <c r="BC449">
        <v>1374</v>
      </c>
      <c r="BD449">
        <v>1371.4</v>
      </c>
      <c r="BE449">
        <v>1369.4</v>
      </c>
      <c r="BF449">
        <v>55</v>
      </c>
      <c r="BG449">
        <v>38.5</v>
      </c>
      <c r="BH449">
        <v>16.5</v>
      </c>
      <c r="BI449" s="1">
        <v>44173</v>
      </c>
      <c r="BJ449" t="s">
        <v>185</v>
      </c>
      <c r="BK449">
        <v>1.0219999999999999E-3</v>
      </c>
      <c r="BL449">
        <v>15005</v>
      </c>
      <c r="BM449">
        <v>14645</v>
      </c>
      <c r="BN449" t="s">
        <v>552</v>
      </c>
      <c r="BO449" t="s">
        <v>554</v>
      </c>
      <c r="BP449">
        <v>1</v>
      </c>
      <c r="BQ449">
        <v>13600</v>
      </c>
      <c r="BR449">
        <v>6</v>
      </c>
      <c r="BS449">
        <v>1</v>
      </c>
      <c r="BT449">
        <v>2</v>
      </c>
      <c r="BU449">
        <v>1</v>
      </c>
      <c r="BV449">
        <v>1</v>
      </c>
      <c r="BW449">
        <v>2</v>
      </c>
      <c r="BX449">
        <v>0</v>
      </c>
      <c r="BY449">
        <v>5</v>
      </c>
      <c r="BZ449" t="s">
        <v>156</v>
      </c>
      <c r="CA449">
        <v>83</v>
      </c>
      <c r="CB449">
        <v>136</v>
      </c>
      <c r="CC449">
        <v>0</v>
      </c>
      <c r="CD449" t="s">
        <v>157</v>
      </c>
      <c r="CE449" t="s">
        <v>157</v>
      </c>
      <c r="CF449">
        <v>0</v>
      </c>
      <c r="CG449">
        <v>55</v>
      </c>
      <c r="CH449">
        <v>2000</v>
      </c>
      <c r="CI449" t="s">
        <v>158</v>
      </c>
      <c r="CJ449">
        <v>0</v>
      </c>
      <c r="CK449">
        <v>3.342797</v>
      </c>
      <c r="CL449">
        <v>14</v>
      </c>
      <c r="CM449" t="s">
        <v>159</v>
      </c>
      <c r="CN449">
        <v>2000</v>
      </c>
      <c r="CO449">
        <v>166056</v>
      </c>
      <c r="CP449">
        <v>7.26</v>
      </c>
      <c r="CQ449">
        <v>10.6</v>
      </c>
      <c r="CR449">
        <v>166056</v>
      </c>
      <c r="CS449">
        <v>0</v>
      </c>
      <c r="CT449">
        <v>17649.966739</v>
      </c>
      <c r="CU449">
        <v>100</v>
      </c>
      <c r="CV449">
        <v>14677</v>
      </c>
      <c r="CW449">
        <v>9.6239000000000005E-2</v>
      </c>
      <c r="CX449">
        <v>0</v>
      </c>
      <c r="CY449">
        <v>1.0219999999999999E-3</v>
      </c>
      <c r="CZ449">
        <v>159</v>
      </c>
      <c r="DA449" t="s">
        <v>634</v>
      </c>
      <c r="DB449" t="s">
        <v>161</v>
      </c>
      <c r="DC449" t="s">
        <v>635</v>
      </c>
      <c r="DD449">
        <v>-85.503135</v>
      </c>
      <c r="DE449">
        <v>34.827134999999998</v>
      </c>
      <c r="DF449">
        <v>34.827134999999998</v>
      </c>
      <c r="DG449">
        <v>-85.503135</v>
      </c>
      <c r="DH449">
        <v>2.1928E-2</v>
      </c>
      <c r="DI449">
        <v>1.0219999999999999E-3</v>
      </c>
      <c r="DJ449">
        <v>69</v>
      </c>
      <c r="DK449">
        <v>2720</v>
      </c>
      <c r="DL449">
        <v>5.5</v>
      </c>
      <c r="DM449">
        <v>2960</v>
      </c>
      <c r="DN449">
        <v>5.5</v>
      </c>
      <c r="DO449">
        <v>2960</v>
      </c>
      <c r="DP449">
        <v>5.5</v>
      </c>
      <c r="DQ449">
        <v>2800</v>
      </c>
      <c r="DR449">
        <v>0</v>
      </c>
      <c r="DS449">
        <v>2720</v>
      </c>
      <c r="DT449">
        <v>5.8</v>
      </c>
      <c r="DU449">
        <v>2670</v>
      </c>
      <c r="DV449">
        <v>5.8</v>
      </c>
      <c r="DW449">
        <v>2550</v>
      </c>
      <c r="DX449">
        <v>6</v>
      </c>
      <c r="DY449">
        <v>2540</v>
      </c>
      <c r="DZ449">
        <v>6.7</v>
      </c>
      <c r="EA449">
        <v>2550</v>
      </c>
      <c r="EB449">
        <v>6.7</v>
      </c>
      <c r="EC449">
        <v>2270</v>
      </c>
      <c r="ED449">
        <v>6.7</v>
      </c>
      <c r="EE449">
        <v>0</v>
      </c>
    </row>
    <row r="450" spans="1:135" x14ac:dyDescent="0.3">
      <c r="A450">
        <v>448</v>
      </c>
      <c r="B450" t="s">
        <v>135</v>
      </c>
      <c r="C450">
        <v>290</v>
      </c>
      <c r="D450">
        <v>221</v>
      </c>
      <c r="E450" t="s">
        <v>135</v>
      </c>
      <c r="F450">
        <v>5783073</v>
      </c>
      <c r="G450" t="s">
        <v>136</v>
      </c>
      <c r="H450" s="1">
        <v>42524</v>
      </c>
      <c r="I450" t="s">
        <v>550</v>
      </c>
      <c r="J450" t="s">
        <v>551</v>
      </c>
      <c r="K450" t="s">
        <v>139</v>
      </c>
      <c r="L450" t="s">
        <v>140</v>
      </c>
      <c r="M450">
        <v>0</v>
      </c>
      <c r="N450">
        <v>0</v>
      </c>
      <c r="O450">
        <v>0</v>
      </c>
      <c r="P450" t="s">
        <v>141</v>
      </c>
      <c r="Q450" t="s">
        <v>142</v>
      </c>
      <c r="R450" t="s">
        <v>176</v>
      </c>
      <c r="S450" t="s">
        <v>177</v>
      </c>
      <c r="T450" t="s">
        <v>216</v>
      </c>
      <c r="U450">
        <v>1</v>
      </c>
      <c r="V450" t="s">
        <v>165</v>
      </c>
      <c r="W450" t="s">
        <v>146</v>
      </c>
      <c r="X450" t="s">
        <v>147</v>
      </c>
      <c r="Y450" t="s">
        <v>167</v>
      </c>
      <c r="Z450">
        <v>22</v>
      </c>
      <c r="AA450" t="s">
        <v>149</v>
      </c>
      <c r="AB450" t="s">
        <v>150</v>
      </c>
      <c r="AC450" t="s">
        <v>552</v>
      </c>
      <c r="AD450">
        <v>8.6538620000000002</v>
      </c>
      <c r="AE450">
        <v>34.847862999999997</v>
      </c>
      <c r="AF450">
        <v>-85.495964999999998</v>
      </c>
      <c r="AG450">
        <v>69</v>
      </c>
      <c r="AH450">
        <v>123</v>
      </c>
      <c r="AI450">
        <v>1590</v>
      </c>
      <c r="AJ450" t="s">
        <v>553</v>
      </c>
      <c r="AK450">
        <v>175</v>
      </c>
      <c r="AL450">
        <v>194</v>
      </c>
      <c r="AM450" t="s">
        <v>153</v>
      </c>
      <c r="AN450">
        <v>382.7</v>
      </c>
      <c r="AO450">
        <v>51.7</v>
      </c>
      <c r="AP450">
        <v>345.6</v>
      </c>
      <c r="AQ450">
        <v>-85.494922000000003</v>
      </c>
      <c r="AR450">
        <v>34.848467999999997</v>
      </c>
      <c r="AS450">
        <v>-85.495553000000001</v>
      </c>
      <c r="AT450">
        <v>34.847709999999999</v>
      </c>
      <c r="AU450" t="s">
        <v>552</v>
      </c>
      <c r="AV450">
        <v>1</v>
      </c>
      <c r="AW450">
        <v>83</v>
      </c>
      <c r="AX450">
        <v>136</v>
      </c>
      <c r="AY450">
        <v>0</v>
      </c>
      <c r="AZ450">
        <v>55</v>
      </c>
      <c r="BA450">
        <v>6.17</v>
      </c>
      <c r="BB450">
        <v>4.38</v>
      </c>
      <c r="BC450">
        <v>1374</v>
      </c>
      <c r="BD450">
        <v>1371.4</v>
      </c>
      <c r="BE450">
        <v>1369.4</v>
      </c>
      <c r="BF450">
        <v>55</v>
      </c>
      <c r="BG450">
        <v>38.5</v>
      </c>
      <c r="BH450">
        <v>16.5</v>
      </c>
      <c r="BI450" s="1">
        <v>44173</v>
      </c>
      <c r="BJ450" t="s">
        <v>185</v>
      </c>
      <c r="BK450">
        <v>1.0219999999999999E-3</v>
      </c>
      <c r="BL450">
        <v>15005</v>
      </c>
      <c r="BM450">
        <v>14645</v>
      </c>
      <c r="BN450" t="s">
        <v>552</v>
      </c>
      <c r="BO450" t="s">
        <v>554</v>
      </c>
      <c r="BP450">
        <v>1</v>
      </c>
      <c r="BQ450">
        <v>13600</v>
      </c>
      <c r="BR450">
        <v>6</v>
      </c>
      <c r="BS450">
        <v>1</v>
      </c>
      <c r="BT450">
        <v>2</v>
      </c>
      <c r="BU450">
        <v>1</v>
      </c>
      <c r="BV450">
        <v>1</v>
      </c>
      <c r="BW450">
        <v>2</v>
      </c>
      <c r="BX450">
        <v>0</v>
      </c>
      <c r="BY450">
        <v>5</v>
      </c>
      <c r="BZ450" t="s">
        <v>156</v>
      </c>
      <c r="CA450">
        <v>83</v>
      </c>
      <c r="CB450">
        <v>136</v>
      </c>
      <c r="CC450">
        <v>0</v>
      </c>
      <c r="CD450" t="s">
        <v>157</v>
      </c>
      <c r="CE450" t="s">
        <v>157</v>
      </c>
      <c r="CF450">
        <v>0</v>
      </c>
      <c r="CG450">
        <v>55</v>
      </c>
      <c r="CH450">
        <v>2000</v>
      </c>
      <c r="CI450" t="s">
        <v>158</v>
      </c>
      <c r="CJ450">
        <v>0</v>
      </c>
      <c r="CK450">
        <v>3.342797</v>
      </c>
      <c r="CL450">
        <v>14</v>
      </c>
      <c r="CM450" t="s">
        <v>159</v>
      </c>
      <c r="CN450">
        <v>2000</v>
      </c>
      <c r="CO450">
        <v>166056</v>
      </c>
      <c r="CP450">
        <v>7.26</v>
      </c>
      <c r="CQ450">
        <v>10.6</v>
      </c>
      <c r="CR450">
        <v>166056</v>
      </c>
      <c r="CS450">
        <v>0</v>
      </c>
      <c r="CT450">
        <v>17649.966739</v>
      </c>
      <c r="CU450">
        <v>100</v>
      </c>
      <c r="CV450">
        <v>14677</v>
      </c>
      <c r="CW450">
        <v>9.6239000000000005E-2</v>
      </c>
      <c r="CX450">
        <v>0</v>
      </c>
      <c r="CY450">
        <v>1.0219999999999999E-3</v>
      </c>
      <c r="CZ450">
        <v>159</v>
      </c>
      <c r="DA450" t="s">
        <v>634</v>
      </c>
      <c r="DB450" t="s">
        <v>161</v>
      </c>
      <c r="DC450" t="s">
        <v>635</v>
      </c>
      <c r="DD450">
        <v>-85.503135</v>
      </c>
      <c r="DE450">
        <v>34.827134999999998</v>
      </c>
      <c r="DF450">
        <v>34.827134999999998</v>
      </c>
      <c r="DG450">
        <v>-85.503135</v>
      </c>
      <c r="DH450">
        <v>2.1928E-2</v>
      </c>
      <c r="DI450">
        <v>1.0219999999999999E-3</v>
      </c>
      <c r="DJ450">
        <v>69</v>
      </c>
      <c r="DK450">
        <v>2720</v>
      </c>
      <c r="DL450">
        <v>5.5</v>
      </c>
      <c r="DM450">
        <v>2960</v>
      </c>
      <c r="DN450">
        <v>5.5</v>
      </c>
      <c r="DO450">
        <v>2960</v>
      </c>
      <c r="DP450">
        <v>5.5</v>
      </c>
      <c r="DQ450">
        <v>2800</v>
      </c>
      <c r="DR450">
        <v>0</v>
      </c>
      <c r="DS450">
        <v>2720</v>
      </c>
      <c r="DT450">
        <v>5.8</v>
      </c>
      <c r="DU450">
        <v>2670</v>
      </c>
      <c r="DV450">
        <v>5.8</v>
      </c>
      <c r="DW450">
        <v>2550</v>
      </c>
      <c r="DX450">
        <v>6</v>
      </c>
      <c r="DY450">
        <v>2540</v>
      </c>
      <c r="DZ450">
        <v>6.7</v>
      </c>
      <c r="EA450">
        <v>2550</v>
      </c>
      <c r="EB450">
        <v>6.7</v>
      </c>
      <c r="EC450">
        <v>2270</v>
      </c>
      <c r="ED450">
        <v>6.7</v>
      </c>
      <c r="EE450">
        <v>4.3899999999999999E-4</v>
      </c>
    </row>
    <row r="451" spans="1:135" x14ac:dyDescent="0.3">
      <c r="A451">
        <v>449</v>
      </c>
      <c r="B451" t="s">
        <v>135</v>
      </c>
      <c r="C451">
        <v>350</v>
      </c>
      <c r="D451">
        <v>340</v>
      </c>
      <c r="E451" t="s">
        <v>135</v>
      </c>
      <c r="F451">
        <v>4910540</v>
      </c>
      <c r="G451" t="s">
        <v>136</v>
      </c>
      <c r="H451" s="1">
        <v>41838</v>
      </c>
      <c r="I451" t="s">
        <v>550</v>
      </c>
      <c r="J451" t="s">
        <v>551</v>
      </c>
      <c r="K451" t="s">
        <v>139</v>
      </c>
      <c r="L451" t="s">
        <v>140</v>
      </c>
      <c r="M451">
        <v>0</v>
      </c>
      <c r="N451">
        <v>0</v>
      </c>
      <c r="O451">
        <v>0</v>
      </c>
      <c r="P451" t="s">
        <v>141</v>
      </c>
      <c r="Q451" t="s">
        <v>142</v>
      </c>
      <c r="R451" t="s">
        <v>176</v>
      </c>
      <c r="S451" t="s">
        <v>272</v>
      </c>
      <c r="T451" t="s">
        <v>379</v>
      </c>
      <c r="U451">
        <v>1</v>
      </c>
      <c r="V451" t="s">
        <v>165</v>
      </c>
      <c r="W451" t="s">
        <v>166</v>
      </c>
      <c r="X451" t="s">
        <v>147</v>
      </c>
      <c r="Y451" t="s">
        <v>167</v>
      </c>
      <c r="Z451">
        <v>55</v>
      </c>
      <c r="AA451" t="s">
        <v>149</v>
      </c>
      <c r="AB451" t="s">
        <v>150</v>
      </c>
      <c r="AC451" t="s">
        <v>552</v>
      </c>
      <c r="AD451">
        <v>8.843</v>
      </c>
      <c r="AE451">
        <v>34.848128000000003</v>
      </c>
      <c r="AF451">
        <v>-85.495362999999998</v>
      </c>
      <c r="AG451">
        <v>69</v>
      </c>
      <c r="AH451">
        <v>123</v>
      </c>
      <c r="AI451">
        <v>1590</v>
      </c>
      <c r="AJ451" t="s">
        <v>553</v>
      </c>
      <c r="AK451">
        <v>175</v>
      </c>
      <c r="AL451">
        <v>194</v>
      </c>
      <c r="AM451" t="s">
        <v>153</v>
      </c>
      <c r="AN451">
        <v>382.7</v>
      </c>
      <c r="AO451">
        <v>51.7</v>
      </c>
      <c r="AP451">
        <v>345.6</v>
      </c>
      <c r="AQ451">
        <v>-85.494922000000003</v>
      </c>
      <c r="AR451">
        <v>34.848467999999997</v>
      </c>
      <c r="AS451">
        <v>-85.495553000000001</v>
      </c>
      <c r="AT451">
        <v>34.847709999999999</v>
      </c>
      <c r="AU451" t="s">
        <v>552</v>
      </c>
      <c r="AV451">
        <v>1</v>
      </c>
      <c r="AW451">
        <v>83</v>
      </c>
      <c r="AX451">
        <v>136</v>
      </c>
      <c r="AY451">
        <v>0</v>
      </c>
      <c r="AZ451">
        <v>55</v>
      </c>
      <c r="BA451">
        <v>6.17</v>
      </c>
      <c r="BB451">
        <v>4.38</v>
      </c>
      <c r="BC451">
        <v>1374</v>
      </c>
      <c r="BD451">
        <v>1371.4</v>
      </c>
      <c r="BE451">
        <v>1369.4</v>
      </c>
      <c r="BF451">
        <v>55</v>
      </c>
      <c r="BG451">
        <v>38.5</v>
      </c>
      <c r="BH451">
        <v>16.5</v>
      </c>
      <c r="BI451" s="1">
        <v>44173</v>
      </c>
      <c r="BJ451" t="s">
        <v>185</v>
      </c>
      <c r="BK451">
        <v>1.0219999999999999E-3</v>
      </c>
      <c r="BL451">
        <v>15005</v>
      </c>
      <c r="BM451">
        <v>14645</v>
      </c>
      <c r="BN451" t="s">
        <v>552</v>
      </c>
      <c r="BO451" t="s">
        <v>554</v>
      </c>
      <c r="BP451">
        <v>1</v>
      </c>
      <c r="BQ451">
        <v>13600</v>
      </c>
      <c r="BR451">
        <v>6</v>
      </c>
      <c r="BS451">
        <v>1</v>
      </c>
      <c r="BT451">
        <v>2</v>
      </c>
      <c r="BU451">
        <v>1</v>
      </c>
      <c r="BV451">
        <v>1</v>
      </c>
      <c r="BW451">
        <v>2</v>
      </c>
      <c r="BX451">
        <v>0</v>
      </c>
      <c r="BY451">
        <v>5</v>
      </c>
      <c r="BZ451" t="s">
        <v>156</v>
      </c>
      <c r="CA451">
        <v>83</v>
      </c>
      <c r="CB451">
        <v>136</v>
      </c>
      <c r="CC451">
        <v>0</v>
      </c>
      <c r="CD451" t="s">
        <v>157</v>
      </c>
      <c r="CE451" t="s">
        <v>157</v>
      </c>
      <c r="CF451">
        <v>0</v>
      </c>
      <c r="CG451">
        <v>55</v>
      </c>
      <c r="CH451">
        <v>2000</v>
      </c>
      <c r="CI451" t="s">
        <v>158</v>
      </c>
      <c r="CJ451">
        <v>0</v>
      </c>
      <c r="CK451">
        <v>3.342797</v>
      </c>
      <c r="CL451">
        <v>14</v>
      </c>
      <c r="CM451" t="s">
        <v>159</v>
      </c>
      <c r="CN451">
        <v>2000</v>
      </c>
      <c r="CO451">
        <v>166056</v>
      </c>
      <c r="CP451">
        <v>7.26</v>
      </c>
      <c r="CQ451">
        <v>10.6</v>
      </c>
      <c r="CR451">
        <v>166056</v>
      </c>
      <c r="CS451">
        <v>0</v>
      </c>
      <c r="CT451">
        <v>17649.966739</v>
      </c>
      <c r="CU451">
        <v>100</v>
      </c>
      <c r="CV451">
        <v>14677</v>
      </c>
      <c r="CW451">
        <v>9.6239000000000005E-2</v>
      </c>
      <c r="CX451">
        <v>0</v>
      </c>
      <c r="CY451">
        <v>1.0219999999999999E-3</v>
      </c>
      <c r="CZ451">
        <v>159</v>
      </c>
      <c r="DA451" t="s">
        <v>634</v>
      </c>
      <c r="DB451" t="s">
        <v>161</v>
      </c>
      <c r="DC451" t="s">
        <v>635</v>
      </c>
      <c r="DD451">
        <v>-85.503135</v>
      </c>
      <c r="DE451">
        <v>34.827134999999998</v>
      </c>
      <c r="DF451">
        <v>34.827134999999998</v>
      </c>
      <c r="DG451">
        <v>-85.503135</v>
      </c>
      <c r="DH451">
        <v>2.1928E-2</v>
      </c>
      <c r="DI451">
        <v>1.0219999999999999E-3</v>
      </c>
      <c r="DJ451">
        <v>69</v>
      </c>
      <c r="DK451">
        <v>2720</v>
      </c>
      <c r="DL451">
        <v>5.5</v>
      </c>
      <c r="DM451">
        <v>2960</v>
      </c>
      <c r="DN451">
        <v>5.5</v>
      </c>
      <c r="DO451">
        <v>2960</v>
      </c>
      <c r="DP451">
        <v>5.5</v>
      </c>
      <c r="DQ451">
        <v>2800</v>
      </c>
      <c r="DR451">
        <v>0</v>
      </c>
      <c r="DS451">
        <v>2720</v>
      </c>
      <c r="DT451">
        <v>5.8</v>
      </c>
      <c r="DU451">
        <v>2670</v>
      </c>
      <c r="DV451">
        <v>5.8</v>
      </c>
      <c r="DW451">
        <v>2550</v>
      </c>
      <c r="DX451">
        <v>6</v>
      </c>
      <c r="DY451">
        <v>2540</v>
      </c>
      <c r="DZ451">
        <v>6.7</v>
      </c>
      <c r="EA451">
        <v>2550</v>
      </c>
      <c r="EB451">
        <v>6.7</v>
      </c>
      <c r="EC451">
        <v>2270</v>
      </c>
      <c r="ED451">
        <v>6.7</v>
      </c>
      <c r="EE451">
        <v>0</v>
      </c>
    </row>
    <row r="452" spans="1:135" x14ac:dyDescent="0.3">
      <c r="A452">
        <v>450</v>
      </c>
      <c r="B452" t="s">
        <v>135</v>
      </c>
      <c r="C452">
        <v>584</v>
      </c>
      <c r="D452">
        <v>263</v>
      </c>
      <c r="E452" t="s">
        <v>135</v>
      </c>
      <c r="F452">
        <v>5491798</v>
      </c>
      <c r="G452" t="s">
        <v>136</v>
      </c>
      <c r="H452" s="1">
        <v>42308</v>
      </c>
      <c r="I452" t="s">
        <v>550</v>
      </c>
      <c r="J452" t="s">
        <v>551</v>
      </c>
      <c r="K452" t="s">
        <v>139</v>
      </c>
      <c r="L452" t="s">
        <v>140</v>
      </c>
      <c r="M452">
        <v>0</v>
      </c>
      <c r="N452">
        <v>0</v>
      </c>
      <c r="O452">
        <v>0</v>
      </c>
      <c r="P452" t="s">
        <v>141</v>
      </c>
      <c r="Q452" t="s">
        <v>142</v>
      </c>
      <c r="R452" t="s">
        <v>143</v>
      </c>
      <c r="S452" t="s">
        <v>143</v>
      </c>
      <c r="T452" t="s">
        <v>187</v>
      </c>
      <c r="U452">
        <v>1</v>
      </c>
      <c r="V452" t="s">
        <v>165</v>
      </c>
      <c r="W452" t="s">
        <v>166</v>
      </c>
      <c r="X452" t="s">
        <v>147</v>
      </c>
      <c r="Y452" t="s">
        <v>167</v>
      </c>
      <c r="Z452">
        <v>57</v>
      </c>
      <c r="AA452" t="s">
        <v>175</v>
      </c>
      <c r="AB452" t="s">
        <v>168</v>
      </c>
      <c r="AC452" t="s">
        <v>552</v>
      </c>
      <c r="AD452">
        <v>8.8489509999999996</v>
      </c>
      <c r="AE452">
        <v>34.848045999999997</v>
      </c>
      <c r="AF452">
        <v>-85.495403999999994</v>
      </c>
      <c r="AG452">
        <v>69</v>
      </c>
      <c r="AH452">
        <v>123</v>
      </c>
      <c r="AI452">
        <v>1590</v>
      </c>
      <c r="AJ452" t="s">
        <v>553</v>
      </c>
      <c r="AK452">
        <v>175</v>
      </c>
      <c r="AL452">
        <v>194</v>
      </c>
      <c r="AM452" t="s">
        <v>153</v>
      </c>
      <c r="AN452">
        <v>382.7</v>
      </c>
      <c r="AO452">
        <v>51.7</v>
      </c>
      <c r="AP452">
        <v>345.6</v>
      </c>
      <c r="AQ452">
        <v>-85.494922000000003</v>
      </c>
      <c r="AR452">
        <v>34.848467999999997</v>
      </c>
      <c r="AS452">
        <v>-85.495553000000001</v>
      </c>
      <c r="AT452">
        <v>34.847709999999999</v>
      </c>
      <c r="AU452" t="s">
        <v>552</v>
      </c>
      <c r="AV452">
        <v>1</v>
      </c>
      <c r="AW452">
        <v>83</v>
      </c>
      <c r="AX452">
        <v>136</v>
      </c>
      <c r="AY452">
        <v>0</v>
      </c>
      <c r="AZ452">
        <v>55</v>
      </c>
      <c r="BA452">
        <v>6.17</v>
      </c>
      <c r="BB452">
        <v>4.38</v>
      </c>
      <c r="BC452">
        <v>1374</v>
      </c>
      <c r="BD452">
        <v>1371.4</v>
      </c>
      <c r="BE452">
        <v>1369.4</v>
      </c>
      <c r="BF452">
        <v>55</v>
      </c>
      <c r="BG452">
        <v>38.5</v>
      </c>
      <c r="BH452">
        <v>16.5</v>
      </c>
      <c r="BI452" s="1">
        <v>44173</v>
      </c>
      <c r="BJ452" t="s">
        <v>185</v>
      </c>
      <c r="BK452">
        <v>1.0219999999999999E-3</v>
      </c>
      <c r="BL452">
        <v>15005</v>
      </c>
      <c r="BM452">
        <v>14645</v>
      </c>
      <c r="BN452" t="s">
        <v>552</v>
      </c>
      <c r="BO452" t="s">
        <v>554</v>
      </c>
      <c r="BP452">
        <v>1</v>
      </c>
      <c r="BQ452">
        <v>13600</v>
      </c>
      <c r="BR452">
        <v>6</v>
      </c>
      <c r="BS452">
        <v>1</v>
      </c>
      <c r="BT452">
        <v>2</v>
      </c>
      <c r="BU452">
        <v>1</v>
      </c>
      <c r="BV452">
        <v>1</v>
      </c>
      <c r="BW452">
        <v>2</v>
      </c>
      <c r="BX452">
        <v>0</v>
      </c>
      <c r="BY452">
        <v>5</v>
      </c>
      <c r="BZ452" t="s">
        <v>156</v>
      </c>
      <c r="CA452">
        <v>83</v>
      </c>
      <c r="CB452">
        <v>136</v>
      </c>
      <c r="CC452">
        <v>0</v>
      </c>
      <c r="CD452" t="s">
        <v>157</v>
      </c>
      <c r="CE452" t="s">
        <v>157</v>
      </c>
      <c r="CF452">
        <v>0</v>
      </c>
      <c r="CG452">
        <v>55</v>
      </c>
      <c r="CH452">
        <v>2000</v>
      </c>
      <c r="CI452" t="s">
        <v>158</v>
      </c>
      <c r="CJ452">
        <v>0</v>
      </c>
      <c r="CK452">
        <v>3.342797</v>
      </c>
      <c r="CL452">
        <v>14</v>
      </c>
      <c r="CM452" t="s">
        <v>159</v>
      </c>
      <c r="CN452">
        <v>2000</v>
      </c>
      <c r="CO452">
        <v>166056</v>
      </c>
      <c r="CP452">
        <v>7.26</v>
      </c>
      <c r="CQ452">
        <v>10.6</v>
      </c>
      <c r="CR452">
        <v>166056</v>
      </c>
      <c r="CS452">
        <v>0</v>
      </c>
      <c r="CT452">
        <v>17649.966739</v>
      </c>
      <c r="CU452">
        <v>100</v>
      </c>
      <c r="CV452">
        <v>14677</v>
      </c>
      <c r="CW452">
        <v>9.6239000000000005E-2</v>
      </c>
      <c r="CX452">
        <v>0</v>
      </c>
      <c r="CY452">
        <v>1.0219999999999999E-3</v>
      </c>
      <c r="CZ452">
        <v>159</v>
      </c>
      <c r="DA452" t="s">
        <v>634</v>
      </c>
      <c r="DB452" t="s">
        <v>161</v>
      </c>
      <c r="DC452" t="s">
        <v>635</v>
      </c>
      <c r="DD452">
        <v>-85.503135</v>
      </c>
      <c r="DE452">
        <v>34.827134999999998</v>
      </c>
      <c r="DF452">
        <v>34.827134999999998</v>
      </c>
      <c r="DG452">
        <v>-85.503135</v>
      </c>
      <c r="DH452">
        <v>2.1928E-2</v>
      </c>
      <c r="DI452">
        <v>1.0219999999999999E-3</v>
      </c>
      <c r="DJ452">
        <v>69</v>
      </c>
      <c r="DK452">
        <v>2720</v>
      </c>
      <c r="DL452">
        <v>5.5</v>
      </c>
      <c r="DM452">
        <v>2960</v>
      </c>
      <c r="DN452">
        <v>5.5</v>
      </c>
      <c r="DO452">
        <v>2960</v>
      </c>
      <c r="DP452">
        <v>5.5</v>
      </c>
      <c r="DQ452">
        <v>2800</v>
      </c>
      <c r="DR452">
        <v>0</v>
      </c>
      <c r="DS452">
        <v>2720</v>
      </c>
      <c r="DT452">
        <v>5.8</v>
      </c>
      <c r="DU452">
        <v>2670</v>
      </c>
      <c r="DV452">
        <v>5.8</v>
      </c>
      <c r="DW452">
        <v>2550</v>
      </c>
      <c r="DX452">
        <v>6</v>
      </c>
      <c r="DY452">
        <v>2540</v>
      </c>
      <c r="DZ452">
        <v>6.7</v>
      </c>
      <c r="EA452">
        <v>2550</v>
      </c>
      <c r="EB452">
        <v>6.7</v>
      </c>
      <c r="EC452">
        <v>2270</v>
      </c>
      <c r="ED452">
        <v>6.7</v>
      </c>
      <c r="EE452">
        <v>0</v>
      </c>
    </row>
    <row r="453" spans="1:135" x14ac:dyDescent="0.3">
      <c r="A453">
        <v>451</v>
      </c>
      <c r="B453" t="s">
        <v>135</v>
      </c>
      <c r="C453">
        <v>10</v>
      </c>
      <c r="D453">
        <v>425</v>
      </c>
      <c r="E453" t="s">
        <v>135</v>
      </c>
      <c r="F453">
        <v>4335619</v>
      </c>
      <c r="G453" t="s">
        <v>595</v>
      </c>
      <c r="H453" s="1">
        <v>41295</v>
      </c>
      <c r="I453" t="s">
        <v>550</v>
      </c>
      <c r="J453" t="s">
        <v>645</v>
      </c>
      <c r="K453" t="s">
        <v>597</v>
      </c>
      <c r="L453" t="s">
        <v>140</v>
      </c>
      <c r="M453">
        <v>0</v>
      </c>
      <c r="N453">
        <v>0</v>
      </c>
      <c r="O453">
        <v>0</v>
      </c>
      <c r="P453" t="s">
        <v>235</v>
      </c>
      <c r="Q453" t="s">
        <v>249</v>
      </c>
      <c r="R453" t="s">
        <v>284</v>
      </c>
      <c r="S453" t="s">
        <v>180</v>
      </c>
      <c r="T453" t="s">
        <v>242</v>
      </c>
      <c r="U453">
        <v>2</v>
      </c>
      <c r="V453" t="s">
        <v>294</v>
      </c>
      <c r="W453" t="s">
        <v>646</v>
      </c>
      <c r="X453" t="s">
        <v>147</v>
      </c>
      <c r="Y453" t="s">
        <v>148</v>
      </c>
      <c r="Z453">
        <v>0</v>
      </c>
      <c r="AA453" t="s">
        <v>198</v>
      </c>
      <c r="AB453" t="s">
        <v>255</v>
      </c>
      <c r="AC453" t="s">
        <v>552</v>
      </c>
      <c r="AD453">
        <v>10.6</v>
      </c>
      <c r="AE453">
        <v>34.824573999999998</v>
      </c>
      <c r="AF453">
        <v>-85.501885000000001</v>
      </c>
      <c r="AG453">
        <v>70</v>
      </c>
      <c r="AH453">
        <v>124</v>
      </c>
      <c r="AI453">
        <v>1591</v>
      </c>
      <c r="AJ453" t="s">
        <v>553</v>
      </c>
      <c r="AK453">
        <v>176</v>
      </c>
      <c r="AL453">
        <v>195</v>
      </c>
      <c r="AM453" t="s">
        <v>153</v>
      </c>
      <c r="AN453">
        <v>214</v>
      </c>
      <c r="AO453">
        <v>112.5</v>
      </c>
      <c r="AP453">
        <v>418.3</v>
      </c>
      <c r="AQ453">
        <v>-85.503557999999998</v>
      </c>
      <c r="AR453">
        <v>34.826135999999998</v>
      </c>
      <c r="AS453">
        <v>-85.503185999999999</v>
      </c>
      <c r="AT453">
        <v>34.825195000000001</v>
      </c>
      <c r="AU453" t="s">
        <v>552</v>
      </c>
      <c r="AV453">
        <v>1</v>
      </c>
      <c r="AW453">
        <v>83</v>
      </c>
      <c r="AX453">
        <v>136</v>
      </c>
      <c r="AY453">
        <v>0</v>
      </c>
      <c r="AZ453">
        <v>55</v>
      </c>
      <c r="BA453">
        <v>16.079999999999998</v>
      </c>
      <c r="BB453">
        <v>15.54</v>
      </c>
      <c r="BC453">
        <v>1878.3</v>
      </c>
      <c r="BD453">
        <v>1863.2</v>
      </c>
      <c r="BE453">
        <v>1843.8</v>
      </c>
      <c r="BF453">
        <v>55</v>
      </c>
      <c r="BG453">
        <v>24</v>
      </c>
      <c r="BH453">
        <v>31</v>
      </c>
      <c r="BI453" s="1">
        <v>44173</v>
      </c>
      <c r="BJ453" t="s">
        <v>154</v>
      </c>
      <c r="BK453">
        <v>1.2260000000000001E-3</v>
      </c>
      <c r="BL453">
        <v>15005</v>
      </c>
      <c r="BM453">
        <v>14645</v>
      </c>
      <c r="BN453" t="s">
        <v>552</v>
      </c>
      <c r="BO453" t="s">
        <v>554</v>
      </c>
      <c r="BP453">
        <v>1</v>
      </c>
      <c r="BQ453">
        <v>13600</v>
      </c>
      <c r="BR453">
        <v>6</v>
      </c>
      <c r="BS453">
        <v>1</v>
      </c>
      <c r="BT453">
        <v>2</v>
      </c>
      <c r="BU453">
        <v>1</v>
      </c>
      <c r="BV453">
        <v>1</v>
      </c>
      <c r="BW453">
        <v>2</v>
      </c>
      <c r="BX453">
        <v>0</v>
      </c>
      <c r="BY453">
        <v>5</v>
      </c>
      <c r="BZ453" t="s">
        <v>156</v>
      </c>
      <c r="CA453">
        <v>83</v>
      </c>
      <c r="CB453">
        <v>136</v>
      </c>
      <c r="CC453">
        <v>0</v>
      </c>
      <c r="CD453" t="s">
        <v>157</v>
      </c>
      <c r="CE453" t="s">
        <v>157</v>
      </c>
      <c r="CF453">
        <v>0</v>
      </c>
      <c r="CG453">
        <v>55</v>
      </c>
      <c r="CH453">
        <v>2000</v>
      </c>
      <c r="CI453" t="s">
        <v>158</v>
      </c>
      <c r="CJ453">
        <v>0</v>
      </c>
      <c r="CK453">
        <v>3.342797</v>
      </c>
      <c r="CL453">
        <v>14</v>
      </c>
      <c r="CM453" t="s">
        <v>159</v>
      </c>
      <c r="CN453">
        <v>2000</v>
      </c>
      <c r="CO453">
        <v>166056</v>
      </c>
      <c r="CP453">
        <v>7.26</v>
      </c>
      <c r="CQ453">
        <v>10.6</v>
      </c>
      <c r="CR453">
        <v>166056</v>
      </c>
      <c r="CS453">
        <v>0</v>
      </c>
      <c r="CT453">
        <v>17649.966739</v>
      </c>
      <c r="CU453">
        <v>100</v>
      </c>
      <c r="CV453">
        <v>14677</v>
      </c>
      <c r="CW453">
        <v>9.6239000000000005E-2</v>
      </c>
      <c r="CX453">
        <v>0</v>
      </c>
      <c r="CY453">
        <v>1.2260000000000001E-3</v>
      </c>
      <c r="CZ453">
        <v>159</v>
      </c>
      <c r="DA453" t="s">
        <v>634</v>
      </c>
      <c r="DB453" t="s">
        <v>161</v>
      </c>
      <c r="DC453" t="s">
        <v>635</v>
      </c>
      <c r="DD453">
        <v>-85.503135</v>
      </c>
      <c r="DE453">
        <v>34.827134999999998</v>
      </c>
      <c r="DF453">
        <v>34.827134999999998</v>
      </c>
      <c r="DG453">
        <v>-85.503135</v>
      </c>
      <c r="DH453">
        <v>1.0839999999999999E-3</v>
      </c>
      <c r="DI453">
        <v>1.2260000000000001E-3</v>
      </c>
      <c r="DJ453">
        <v>70</v>
      </c>
      <c r="DK453">
        <v>2720</v>
      </c>
      <c r="DL453">
        <v>5.5</v>
      </c>
      <c r="DM453">
        <v>2960</v>
      </c>
      <c r="DN453">
        <v>5.5</v>
      </c>
      <c r="DO453">
        <v>2960</v>
      </c>
      <c r="DP453">
        <v>5.5</v>
      </c>
      <c r="DQ453">
        <v>2800</v>
      </c>
      <c r="DR453">
        <v>0</v>
      </c>
      <c r="DS453">
        <v>2720</v>
      </c>
      <c r="DT453">
        <v>5.8</v>
      </c>
      <c r="DU453">
        <v>2670</v>
      </c>
      <c r="DV453">
        <v>5.8</v>
      </c>
      <c r="DW453">
        <v>2550</v>
      </c>
      <c r="DX453">
        <v>6</v>
      </c>
      <c r="DY453">
        <v>2540</v>
      </c>
      <c r="DZ453">
        <v>6.7</v>
      </c>
      <c r="EA453">
        <v>2550</v>
      </c>
      <c r="EB453">
        <v>6.7</v>
      </c>
      <c r="EC453">
        <v>2270</v>
      </c>
      <c r="ED453">
        <v>6.7</v>
      </c>
      <c r="EE453">
        <v>1.4419999999999999E-3</v>
      </c>
    </row>
    <row r="454" spans="1:135" x14ac:dyDescent="0.3">
      <c r="A454">
        <v>452</v>
      </c>
      <c r="B454" t="s">
        <v>135</v>
      </c>
      <c r="C454">
        <v>46</v>
      </c>
      <c r="D454">
        <v>404</v>
      </c>
      <c r="E454" t="s">
        <v>135</v>
      </c>
      <c r="F454">
        <v>4444042</v>
      </c>
      <c r="G454" t="s">
        <v>595</v>
      </c>
      <c r="H454" s="1">
        <v>41408</v>
      </c>
      <c r="I454" t="s">
        <v>550</v>
      </c>
      <c r="J454" t="s">
        <v>645</v>
      </c>
      <c r="K454" t="s">
        <v>139</v>
      </c>
      <c r="L454" t="s">
        <v>140</v>
      </c>
      <c r="M454">
        <v>0</v>
      </c>
      <c r="N454">
        <v>0</v>
      </c>
      <c r="O454">
        <v>0</v>
      </c>
      <c r="P454" t="s">
        <v>235</v>
      </c>
      <c r="Q454" t="s">
        <v>170</v>
      </c>
      <c r="R454" t="s">
        <v>180</v>
      </c>
      <c r="S454" t="s">
        <v>180</v>
      </c>
      <c r="T454" t="s">
        <v>271</v>
      </c>
      <c r="U454">
        <v>2</v>
      </c>
      <c r="V454" t="s">
        <v>262</v>
      </c>
      <c r="W454" t="s">
        <v>344</v>
      </c>
      <c r="X454" t="s">
        <v>147</v>
      </c>
      <c r="Y454" t="s">
        <v>148</v>
      </c>
      <c r="Z454">
        <v>0</v>
      </c>
      <c r="AA454" t="s">
        <v>175</v>
      </c>
      <c r="AB454" t="s">
        <v>212</v>
      </c>
      <c r="AC454" t="s">
        <v>552</v>
      </c>
      <c r="AD454">
        <v>10.6</v>
      </c>
      <c r="AE454">
        <v>34.824573999999998</v>
      </c>
      <c r="AF454">
        <v>-85.501885000000001</v>
      </c>
      <c r="AG454">
        <v>70</v>
      </c>
      <c r="AH454">
        <v>124</v>
      </c>
      <c r="AI454">
        <v>1591</v>
      </c>
      <c r="AJ454" t="s">
        <v>553</v>
      </c>
      <c r="AK454">
        <v>176</v>
      </c>
      <c r="AL454">
        <v>195</v>
      </c>
      <c r="AM454" t="s">
        <v>153</v>
      </c>
      <c r="AN454">
        <v>214</v>
      </c>
      <c r="AO454">
        <v>112.5</v>
      </c>
      <c r="AP454">
        <v>418.3</v>
      </c>
      <c r="AQ454">
        <v>-85.503557999999998</v>
      </c>
      <c r="AR454">
        <v>34.826135999999998</v>
      </c>
      <c r="AS454">
        <v>-85.503185999999999</v>
      </c>
      <c r="AT454">
        <v>34.825195000000001</v>
      </c>
      <c r="AU454" t="s">
        <v>552</v>
      </c>
      <c r="AV454">
        <v>1</v>
      </c>
      <c r="AW454">
        <v>83</v>
      </c>
      <c r="AX454">
        <v>136</v>
      </c>
      <c r="AY454">
        <v>0</v>
      </c>
      <c r="AZ454">
        <v>55</v>
      </c>
      <c r="BA454">
        <v>16.079999999999998</v>
      </c>
      <c r="BB454">
        <v>15.54</v>
      </c>
      <c r="BC454">
        <v>1878.3</v>
      </c>
      <c r="BD454">
        <v>1863.2</v>
      </c>
      <c r="BE454">
        <v>1843.8</v>
      </c>
      <c r="BF454">
        <v>55</v>
      </c>
      <c r="BG454">
        <v>24</v>
      </c>
      <c r="BH454">
        <v>31</v>
      </c>
      <c r="BI454" s="1">
        <v>44173</v>
      </c>
      <c r="BJ454" t="s">
        <v>154</v>
      </c>
      <c r="BK454">
        <v>1.2260000000000001E-3</v>
      </c>
      <c r="BL454">
        <v>15005</v>
      </c>
      <c r="BM454">
        <v>14645</v>
      </c>
      <c r="BN454" t="s">
        <v>552</v>
      </c>
      <c r="BO454" t="s">
        <v>554</v>
      </c>
      <c r="BP454">
        <v>1</v>
      </c>
      <c r="BQ454">
        <v>13600</v>
      </c>
      <c r="BR454">
        <v>6</v>
      </c>
      <c r="BS454">
        <v>1</v>
      </c>
      <c r="BT454">
        <v>2</v>
      </c>
      <c r="BU454">
        <v>1</v>
      </c>
      <c r="BV454">
        <v>1</v>
      </c>
      <c r="BW454">
        <v>2</v>
      </c>
      <c r="BX454">
        <v>0</v>
      </c>
      <c r="BY454">
        <v>5</v>
      </c>
      <c r="BZ454" t="s">
        <v>156</v>
      </c>
      <c r="CA454">
        <v>83</v>
      </c>
      <c r="CB454">
        <v>136</v>
      </c>
      <c r="CC454">
        <v>0</v>
      </c>
      <c r="CD454" t="s">
        <v>157</v>
      </c>
      <c r="CE454" t="s">
        <v>157</v>
      </c>
      <c r="CF454">
        <v>0</v>
      </c>
      <c r="CG454">
        <v>55</v>
      </c>
      <c r="CH454">
        <v>2000</v>
      </c>
      <c r="CI454" t="s">
        <v>158</v>
      </c>
      <c r="CJ454">
        <v>0</v>
      </c>
      <c r="CK454">
        <v>3.342797</v>
      </c>
      <c r="CL454">
        <v>14</v>
      </c>
      <c r="CM454" t="s">
        <v>159</v>
      </c>
      <c r="CN454">
        <v>2000</v>
      </c>
      <c r="CO454">
        <v>166056</v>
      </c>
      <c r="CP454">
        <v>7.26</v>
      </c>
      <c r="CQ454">
        <v>10.6</v>
      </c>
      <c r="CR454">
        <v>166056</v>
      </c>
      <c r="CS454">
        <v>0</v>
      </c>
      <c r="CT454">
        <v>17649.966739</v>
      </c>
      <c r="CU454">
        <v>100</v>
      </c>
      <c r="CV454">
        <v>14677</v>
      </c>
      <c r="CW454">
        <v>9.6239000000000005E-2</v>
      </c>
      <c r="CX454">
        <v>0</v>
      </c>
      <c r="CY454">
        <v>1.2260000000000001E-3</v>
      </c>
      <c r="CZ454">
        <v>159</v>
      </c>
      <c r="DA454" t="s">
        <v>634</v>
      </c>
      <c r="DB454" t="s">
        <v>161</v>
      </c>
      <c r="DC454" t="s">
        <v>635</v>
      </c>
      <c r="DD454">
        <v>-85.503135</v>
      </c>
      <c r="DE454">
        <v>34.827134999999998</v>
      </c>
      <c r="DF454">
        <v>34.827134999999998</v>
      </c>
      <c r="DG454">
        <v>-85.503135</v>
      </c>
      <c r="DH454">
        <v>1.0839999999999999E-3</v>
      </c>
      <c r="DI454">
        <v>1.2260000000000001E-3</v>
      </c>
      <c r="DJ454">
        <v>70</v>
      </c>
      <c r="DK454">
        <v>2720</v>
      </c>
      <c r="DL454">
        <v>5.5</v>
      </c>
      <c r="DM454">
        <v>2960</v>
      </c>
      <c r="DN454">
        <v>5.5</v>
      </c>
      <c r="DO454">
        <v>2960</v>
      </c>
      <c r="DP454">
        <v>5.5</v>
      </c>
      <c r="DQ454">
        <v>2800</v>
      </c>
      <c r="DR454">
        <v>0</v>
      </c>
      <c r="DS454">
        <v>2720</v>
      </c>
      <c r="DT454">
        <v>5.8</v>
      </c>
      <c r="DU454">
        <v>2670</v>
      </c>
      <c r="DV454">
        <v>5.8</v>
      </c>
      <c r="DW454">
        <v>2550</v>
      </c>
      <c r="DX454">
        <v>6</v>
      </c>
      <c r="DY454">
        <v>2540</v>
      </c>
      <c r="DZ454">
        <v>6.7</v>
      </c>
      <c r="EA454">
        <v>2550</v>
      </c>
      <c r="EB454">
        <v>6.7</v>
      </c>
      <c r="EC454">
        <v>2270</v>
      </c>
      <c r="ED454">
        <v>6.7</v>
      </c>
      <c r="EE454">
        <v>1.4419999999999999E-3</v>
      </c>
    </row>
    <row r="455" spans="1:135" x14ac:dyDescent="0.3">
      <c r="A455">
        <v>453</v>
      </c>
      <c r="B455" t="s">
        <v>135</v>
      </c>
      <c r="C455">
        <v>47</v>
      </c>
      <c r="D455">
        <v>406</v>
      </c>
      <c r="E455" t="s">
        <v>135</v>
      </c>
      <c r="F455">
        <v>4444043</v>
      </c>
      <c r="G455" t="s">
        <v>595</v>
      </c>
      <c r="H455" s="1">
        <v>41405</v>
      </c>
      <c r="I455" t="s">
        <v>550</v>
      </c>
      <c r="J455" t="s">
        <v>645</v>
      </c>
      <c r="K455" t="s">
        <v>139</v>
      </c>
      <c r="L455" t="s">
        <v>140</v>
      </c>
      <c r="M455">
        <v>0</v>
      </c>
      <c r="N455">
        <v>0</v>
      </c>
      <c r="O455">
        <v>0</v>
      </c>
      <c r="P455" t="s">
        <v>328</v>
      </c>
      <c r="Q455" t="s">
        <v>170</v>
      </c>
      <c r="R455" t="s">
        <v>180</v>
      </c>
      <c r="S455" t="s">
        <v>180</v>
      </c>
      <c r="T455" t="s">
        <v>271</v>
      </c>
      <c r="U455">
        <v>2</v>
      </c>
      <c r="V455" t="s">
        <v>389</v>
      </c>
      <c r="W455" t="s">
        <v>317</v>
      </c>
      <c r="X455" t="s">
        <v>147</v>
      </c>
      <c r="Y455" t="s">
        <v>148</v>
      </c>
      <c r="Z455">
        <v>0</v>
      </c>
      <c r="AA455" t="s">
        <v>245</v>
      </c>
      <c r="AB455" t="s">
        <v>199</v>
      </c>
      <c r="AC455" t="s">
        <v>552</v>
      </c>
      <c r="AD455">
        <v>10.6</v>
      </c>
      <c r="AE455">
        <v>34.824573999999998</v>
      </c>
      <c r="AF455">
        <v>-85.501885000000001</v>
      </c>
      <c r="AG455">
        <v>70</v>
      </c>
      <c r="AH455">
        <v>124</v>
      </c>
      <c r="AI455">
        <v>1591</v>
      </c>
      <c r="AJ455" t="s">
        <v>553</v>
      </c>
      <c r="AK455">
        <v>176</v>
      </c>
      <c r="AL455">
        <v>195</v>
      </c>
      <c r="AM455" t="s">
        <v>153</v>
      </c>
      <c r="AN455">
        <v>214</v>
      </c>
      <c r="AO455">
        <v>112.5</v>
      </c>
      <c r="AP455">
        <v>418.3</v>
      </c>
      <c r="AQ455">
        <v>-85.503557999999998</v>
      </c>
      <c r="AR455">
        <v>34.826135999999998</v>
      </c>
      <c r="AS455">
        <v>-85.503185999999999</v>
      </c>
      <c r="AT455">
        <v>34.825195000000001</v>
      </c>
      <c r="AU455" t="s">
        <v>552</v>
      </c>
      <c r="AV455">
        <v>1</v>
      </c>
      <c r="AW455">
        <v>83</v>
      </c>
      <c r="AX455">
        <v>136</v>
      </c>
      <c r="AY455">
        <v>0</v>
      </c>
      <c r="AZ455">
        <v>55</v>
      </c>
      <c r="BA455">
        <v>16.079999999999998</v>
      </c>
      <c r="BB455">
        <v>15.54</v>
      </c>
      <c r="BC455">
        <v>1878.3</v>
      </c>
      <c r="BD455">
        <v>1863.2</v>
      </c>
      <c r="BE455">
        <v>1843.8</v>
      </c>
      <c r="BF455">
        <v>55</v>
      </c>
      <c r="BG455">
        <v>24</v>
      </c>
      <c r="BH455">
        <v>31</v>
      </c>
      <c r="BI455" s="1">
        <v>44173</v>
      </c>
      <c r="BJ455" t="s">
        <v>154</v>
      </c>
      <c r="BK455">
        <v>1.2260000000000001E-3</v>
      </c>
      <c r="BL455">
        <v>15005</v>
      </c>
      <c r="BM455">
        <v>14645</v>
      </c>
      <c r="BN455" t="s">
        <v>552</v>
      </c>
      <c r="BO455" t="s">
        <v>554</v>
      </c>
      <c r="BP455">
        <v>1</v>
      </c>
      <c r="BQ455">
        <v>13600</v>
      </c>
      <c r="BR455">
        <v>6</v>
      </c>
      <c r="BS455">
        <v>1</v>
      </c>
      <c r="BT455">
        <v>2</v>
      </c>
      <c r="BU455">
        <v>1</v>
      </c>
      <c r="BV455">
        <v>1</v>
      </c>
      <c r="BW455">
        <v>2</v>
      </c>
      <c r="BX455">
        <v>0</v>
      </c>
      <c r="BY455">
        <v>5</v>
      </c>
      <c r="BZ455" t="s">
        <v>156</v>
      </c>
      <c r="CA455">
        <v>83</v>
      </c>
      <c r="CB455">
        <v>136</v>
      </c>
      <c r="CC455">
        <v>0</v>
      </c>
      <c r="CD455" t="s">
        <v>157</v>
      </c>
      <c r="CE455" t="s">
        <v>157</v>
      </c>
      <c r="CF455">
        <v>0</v>
      </c>
      <c r="CG455">
        <v>55</v>
      </c>
      <c r="CH455">
        <v>2000</v>
      </c>
      <c r="CI455" t="s">
        <v>158</v>
      </c>
      <c r="CJ455">
        <v>0</v>
      </c>
      <c r="CK455">
        <v>3.342797</v>
      </c>
      <c r="CL455">
        <v>14</v>
      </c>
      <c r="CM455" t="s">
        <v>159</v>
      </c>
      <c r="CN455">
        <v>2000</v>
      </c>
      <c r="CO455">
        <v>166056</v>
      </c>
      <c r="CP455">
        <v>7.26</v>
      </c>
      <c r="CQ455">
        <v>10.6</v>
      </c>
      <c r="CR455">
        <v>166056</v>
      </c>
      <c r="CS455">
        <v>0</v>
      </c>
      <c r="CT455">
        <v>17649.966739</v>
      </c>
      <c r="CU455">
        <v>100</v>
      </c>
      <c r="CV455">
        <v>14677</v>
      </c>
      <c r="CW455">
        <v>9.6239000000000005E-2</v>
      </c>
      <c r="CX455">
        <v>0</v>
      </c>
      <c r="CY455">
        <v>1.2260000000000001E-3</v>
      </c>
      <c r="CZ455">
        <v>159</v>
      </c>
      <c r="DA455" t="s">
        <v>634</v>
      </c>
      <c r="DB455" t="s">
        <v>161</v>
      </c>
      <c r="DC455" t="s">
        <v>635</v>
      </c>
      <c r="DD455">
        <v>-85.503135</v>
      </c>
      <c r="DE455">
        <v>34.827134999999998</v>
      </c>
      <c r="DF455">
        <v>34.827134999999998</v>
      </c>
      <c r="DG455">
        <v>-85.503135</v>
      </c>
      <c r="DH455">
        <v>1.0839999999999999E-3</v>
      </c>
      <c r="DI455">
        <v>1.2260000000000001E-3</v>
      </c>
      <c r="DJ455">
        <v>70</v>
      </c>
      <c r="DK455">
        <v>2720</v>
      </c>
      <c r="DL455">
        <v>5.5</v>
      </c>
      <c r="DM455">
        <v>2960</v>
      </c>
      <c r="DN455">
        <v>5.5</v>
      </c>
      <c r="DO455">
        <v>2960</v>
      </c>
      <c r="DP455">
        <v>5.5</v>
      </c>
      <c r="DQ455">
        <v>2800</v>
      </c>
      <c r="DR455">
        <v>0</v>
      </c>
      <c r="DS455">
        <v>2720</v>
      </c>
      <c r="DT455">
        <v>5.8</v>
      </c>
      <c r="DU455">
        <v>2670</v>
      </c>
      <c r="DV455">
        <v>5.8</v>
      </c>
      <c r="DW455">
        <v>2550</v>
      </c>
      <c r="DX455">
        <v>6</v>
      </c>
      <c r="DY455">
        <v>2540</v>
      </c>
      <c r="DZ455">
        <v>6.7</v>
      </c>
      <c r="EA455">
        <v>2550</v>
      </c>
      <c r="EB455">
        <v>6.7</v>
      </c>
      <c r="EC455">
        <v>2270</v>
      </c>
      <c r="ED455">
        <v>6.7</v>
      </c>
      <c r="EE455">
        <v>1.4419999999999999E-3</v>
      </c>
    </row>
    <row r="456" spans="1:135" x14ac:dyDescent="0.3">
      <c r="A456">
        <v>454</v>
      </c>
      <c r="B456" t="s">
        <v>135</v>
      </c>
      <c r="C456">
        <v>48</v>
      </c>
      <c r="D456">
        <v>407</v>
      </c>
      <c r="E456" t="s">
        <v>135</v>
      </c>
      <c r="F456">
        <v>4444046</v>
      </c>
      <c r="G456" t="s">
        <v>595</v>
      </c>
      <c r="H456" s="1">
        <v>41397</v>
      </c>
      <c r="I456" t="s">
        <v>550</v>
      </c>
      <c r="J456" t="s">
        <v>645</v>
      </c>
      <c r="K456" t="s">
        <v>139</v>
      </c>
      <c r="L456" t="s">
        <v>140</v>
      </c>
      <c r="M456">
        <v>0</v>
      </c>
      <c r="N456">
        <v>0</v>
      </c>
      <c r="O456">
        <v>0</v>
      </c>
      <c r="P456" t="s">
        <v>248</v>
      </c>
      <c r="Q456" t="s">
        <v>170</v>
      </c>
      <c r="R456" t="s">
        <v>180</v>
      </c>
      <c r="S456" t="s">
        <v>180</v>
      </c>
      <c r="T456" t="s">
        <v>223</v>
      </c>
      <c r="U456">
        <v>2</v>
      </c>
      <c r="V456" t="s">
        <v>251</v>
      </c>
      <c r="W456" t="s">
        <v>382</v>
      </c>
      <c r="X456" t="s">
        <v>147</v>
      </c>
      <c r="Y456" t="s">
        <v>148</v>
      </c>
      <c r="Z456">
        <v>0</v>
      </c>
      <c r="AA456" t="s">
        <v>198</v>
      </c>
      <c r="AB456" t="s">
        <v>362</v>
      </c>
      <c r="AC456" t="s">
        <v>552</v>
      </c>
      <c r="AD456">
        <v>10.6</v>
      </c>
      <c r="AE456">
        <v>34.824573999999998</v>
      </c>
      <c r="AF456">
        <v>-85.501885000000001</v>
      </c>
      <c r="AG456">
        <v>70</v>
      </c>
      <c r="AH456">
        <v>124</v>
      </c>
      <c r="AI456">
        <v>1591</v>
      </c>
      <c r="AJ456" t="s">
        <v>553</v>
      </c>
      <c r="AK456">
        <v>176</v>
      </c>
      <c r="AL456">
        <v>195</v>
      </c>
      <c r="AM456" t="s">
        <v>153</v>
      </c>
      <c r="AN456">
        <v>214</v>
      </c>
      <c r="AO456">
        <v>112.5</v>
      </c>
      <c r="AP456">
        <v>418.3</v>
      </c>
      <c r="AQ456">
        <v>-85.503557999999998</v>
      </c>
      <c r="AR456">
        <v>34.826135999999998</v>
      </c>
      <c r="AS456">
        <v>-85.503185999999999</v>
      </c>
      <c r="AT456">
        <v>34.825195000000001</v>
      </c>
      <c r="AU456" t="s">
        <v>552</v>
      </c>
      <c r="AV456">
        <v>1</v>
      </c>
      <c r="AW456">
        <v>83</v>
      </c>
      <c r="AX456">
        <v>136</v>
      </c>
      <c r="AY456">
        <v>0</v>
      </c>
      <c r="AZ456">
        <v>55</v>
      </c>
      <c r="BA456">
        <v>16.079999999999998</v>
      </c>
      <c r="BB456">
        <v>15.54</v>
      </c>
      <c r="BC456">
        <v>1878.3</v>
      </c>
      <c r="BD456">
        <v>1863.2</v>
      </c>
      <c r="BE456">
        <v>1843.8</v>
      </c>
      <c r="BF456">
        <v>55</v>
      </c>
      <c r="BG456">
        <v>24</v>
      </c>
      <c r="BH456">
        <v>31</v>
      </c>
      <c r="BI456" s="1">
        <v>44173</v>
      </c>
      <c r="BJ456" t="s">
        <v>154</v>
      </c>
      <c r="BK456">
        <v>1.2260000000000001E-3</v>
      </c>
      <c r="BL456">
        <v>15005</v>
      </c>
      <c r="BM456">
        <v>14645</v>
      </c>
      <c r="BN456" t="s">
        <v>552</v>
      </c>
      <c r="BO456" t="s">
        <v>554</v>
      </c>
      <c r="BP456">
        <v>1</v>
      </c>
      <c r="BQ456">
        <v>13600</v>
      </c>
      <c r="BR456">
        <v>6</v>
      </c>
      <c r="BS456">
        <v>1</v>
      </c>
      <c r="BT456">
        <v>2</v>
      </c>
      <c r="BU456">
        <v>1</v>
      </c>
      <c r="BV456">
        <v>1</v>
      </c>
      <c r="BW456">
        <v>2</v>
      </c>
      <c r="BX456">
        <v>0</v>
      </c>
      <c r="BY456">
        <v>5</v>
      </c>
      <c r="BZ456" t="s">
        <v>156</v>
      </c>
      <c r="CA456">
        <v>83</v>
      </c>
      <c r="CB456">
        <v>136</v>
      </c>
      <c r="CC456">
        <v>0</v>
      </c>
      <c r="CD456" t="s">
        <v>157</v>
      </c>
      <c r="CE456" t="s">
        <v>157</v>
      </c>
      <c r="CF456">
        <v>0</v>
      </c>
      <c r="CG456">
        <v>55</v>
      </c>
      <c r="CH456">
        <v>2000</v>
      </c>
      <c r="CI456" t="s">
        <v>158</v>
      </c>
      <c r="CJ456">
        <v>0</v>
      </c>
      <c r="CK456">
        <v>3.342797</v>
      </c>
      <c r="CL456">
        <v>14</v>
      </c>
      <c r="CM456" t="s">
        <v>159</v>
      </c>
      <c r="CN456">
        <v>2000</v>
      </c>
      <c r="CO456">
        <v>166056</v>
      </c>
      <c r="CP456">
        <v>7.26</v>
      </c>
      <c r="CQ456">
        <v>10.6</v>
      </c>
      <c r="CR456">
        <v>166056</v>
      </c>
      <c r="CS456">
        <v>0</v>
      </c>
      <c r="CT456">
        <v>17649.966739</v>
      </c>
      <c r="CU456">
        <v>100</v>
      </c>
      <c r="CV456">
        <v>14677</v>
      </c>
      <c r="CW456">
        <v>9.6239000000000005E-2</v>
      </c>
      <c r="CX456">
        <v>0</v>
      </c>
      <c r="CY456">
        <v>1.2260000000000001E-3</v>
      </c>
      <c r="CZ456">
        <v>159</v>
      </c>
      <c r="DA456" t="s">
        <v>634</v>
      </c>
      <c r="DB456" t="s">
        <v>161</v>
      </c>
      <c r="DC456" t="s">
        <v>635</v>
      </c>
      <c r="DD456">
        <v>-85.503135</v>
      </c>
      <c r="DE456">
        <v>34.827134999999998</v>
      </c>
      <c r="DF456">
        <v>34.827134999999998</v>
      </c>
      <c r="DG456">
        <v>-85.503135</v>
      </c>
      <c r="DH456">
        <v>1.0839999999999999E-3</v>
      </c>
      <c r="DI456">
        <v>1.2260000000000001E-3</v>
      </c>
      <c r="DJ456">
        <v>70</v>
      </c>
      <c r="DK456">
        <v>2720</v>
      </c>
      <c r="DL456">
        <v>5.5</v>
      </c>
      <c r="DM456">
        <v>2960</v>
      </c>
      <c r="DN456">
        <v>5.5</v>
      </c>
      <c r="DO456">
        <v>2960</v>
      </c>
      <c r="DP456">
        <v>5.5</v>
      </c>
      <c r="DQ456">
        <v>2800</v>
      </c>
      <c r="DR456">
        <v>0</v>
      </c>
      <c r="DS456">
        <v>2720</v>
      </c>
      <c r="DT456">
        <v>5.8</v>
      </c>
      <c r="DU456">
        <v>2670</v>
      </c>
      <c r="DV456">
        <v>5.8</v>
      </c>
      <c r="DW456">
        <v>2550</v>
      </c>
      <c r="DX456">
        <v>6</v>
      </c>
      <c r="DY456">
        <v>2540</v>
      </c>
      <c r="DZ456">
        <v>6.7</v>
      </c>
      <c r="EA456">
        <v>2550</v>
      </c>
      <c r="EB456">
        <v>6.7</v>
      </c>
      <c r="EC456">
        <v>2270</v>
      </c>
      <c r="ED456">
        <v>6.7</v>
      </c>
      <c r="EE456">
        <v>1.4419999999999999E-3</v>
      </c>
    </row>
    <row r="457" spans="1:135" x14ac:dyDescent="0.3">
      <c r="A457">
        <v>455</v>
      </c>
      <c r="B457" t="s">
        <v>135</v>
      </c>
      <c r="C457">
        <v>49</v>
      </c>
      <c r="D457">
        <v>412</v>
      </c>
      <c r="E457" t="s">
        <v>135</v>
      </c>
      <c r="F457">
        <v>4444056</v>
      </c>
      <c r="G457" t="s">
        <v>595</v>
      </c>
      <c r="H457" s="1">
        <v>41374</v>
      </c>
      <c r="I457" t="s">
        <v>550</v>
      </c>
      <c r="J457" t="s">
        <v>645</v>
      </c>
      <c r="K457" t="s">
        <v>139</v>
      </c>
      <c r="L457" t="s">
        <v>140</v>
      </c>
      <c r="M457">
        <v>0</v>
      </c>
      <c r="N457">
        <v>0</v>
      </c>
      <c r="O457">
        <v>0</v>
      </c>
      <c r="P457" t="s">
        <v>235</v>
      </c>
      <c r="Q457" t="s">
        <v>170</v>
      </c>
      <c r="R457" t="s">
        <v>180</v>
      </c>
      <c r="S457" t="s">
        <v>201</v>
      </c>
      <c r="T457" t="s">
        <v>444</v>
      </c>
      <c r="U457">
        <v>2</v>
      </c>
      <c r="V457" t="s">
        <v>227</v>
      </c>
      <c r="W457" t="s">
        <v>335</v>
      </c>
      <c r="X457" t="s">
        <v>147</v>
      </c>
      <c r="Y457" t="s">
        <v>148</v>
      </c>
      <c r="Z457">
        <v>0</v>
      </c>
      <c r="AA457" t="s">
        <v>175</v>
      </c>
      <c r="AB457" t="s">
        <v>184</v>
      </c>
      <c r="AC457" t="s">
        <v>552</v>
      </c>
      <c r="AD457">
        <v>10.6</v>
      </c>
      <c r="AE457">
        <v>34.824573999999998</v>
      </c>
      <c r="AF457">
        <v>-85.501885000000001</v>
      </c>
      <c r="AG457">
        <v>70</v>
      </c>
      <c r="AH457">
        <v>124</v>
      </c>
      <c r="AI457">
        <v>1591</v>
      </c>
      <c r="AJ457" t="s">
        <v>553</v>
      </c>
      <c r="AK457">
        <v>176</v>
      </c>
      <c r="AL457">
        <v>195</v>
      </c>
      <c r="AM457" t="s">
        <v>153</v>
      </c>
      <c r="AN457">
        <v>214</v>
      </c>
      <c r="AO457">
        <v>112.5</v>
      </c>
      <c r="AP457">
        <v>418.3</v>
      </c>
      <c r="AQ457">
        <v>-85.503557999999998</v>
      </c>
      <c r="AR457">
        <v>34.826135999999998</v>
      </c>
      <c r="AS457">
        <v>-85.503185999999999</v>
      </c>
      <c r="AT457">
        <v>34.825195000000001</v>
      </c>
      <c r="AU457" t="s">
        <v>552</v>
      </c>
      <c r="AV457">
        <v>1</v>
      </c>
      <c r="AW457">
        <v>83</v>
      </c>
      <c r="AX457">
        <v>136</v>
      </c>
      <c r="AY457">
        <v>0</v>
      </c>
      <c r="AZ457">
        <v>55</v>
      </c>
      <c r="BA457">
        <v>16.079999999999998</v>
      </c>
      <c r="BB457">
        <v>15.54</v>
      </c>
      <c r="BC457">
        <v>1878.3</v>
      </c>
      <c r="BD457">
        <v>1863.2</v>
      </c>
      <c r="BE457">
        <v>1843.8</v>
      </c>
      <c r="BF457">
        <v>55</v>
      </c>
      <c r="BG457">
        <v>24</v>
      </c>
      <c r="BH457">
        <v>31</v>
      </c>
      <c r="BI457" s="1">
        <v>44173</v>
      </c>
      <c r="BJ457" t="s">
        <v>154</v>
      </c>
      <c r="BK457">
        <v>1.2260000000000001E-3</v>
      </c>
      <c r="BL457">
        <v>15005</v>
      </c>
      <c r="BM457">
        <v>14645</v>
      </c>
      <c r="BN457" t="s">
        <v>552</v>
      </c>
      <c r="BO457" t="s">
        <v>554</v>
      </c>
      <c r="BP457">
        <v>1</v>
      </c>
      <c r="BQ457">
        <v>13600</v>
      </c>
      <c r="BR457">
        <v>6</v>
      </c>
      <c r="BS457">
        <v>1</v>
      </c>
      <c r="BT457">
        <v>2</v>
      </c>
      <c r="BU457">
        <v>1</v>
      </c>
      <c r="BV457">
        <v>1</v>
      </c>
      <c r="BW457">
        <v>2</v>
      </c>
      <c r="BX457">
        <v>0</v>
      </c>
      <c r="BY457">
        <v>5</v>
      </c>
      <c r="BZ457" t="s">
        <v>156</v>
      </c>
      <c r="CA457">
        <v>83</v>
      </c>
      <c r="CB457">
        <v>136</v>
      </c>
      <c r="CC457">
        <v>0</v>
      </c>
      <c r="CD457" t="s">
        <v>157</v>
      </c>
      <c r="CE457" t="s">
        <v>157</v>
      </c>
      <c r="CF457">
        <v>0</v>
      </c>
      <c r="CG457">
        <v>55</v>
      </c>
      <c r="CH457">
        <v>2000</v>
      </c>
      <c r="CI457" t="s">
        <v>158</v>
      </c>
      <c r="CJ457">
        <v>0</v>
      </c>
      <c r="CK457">
        <v>3.342797</v>
      </c>
      <c r="CL457">
        <v>14</v>
      </c>
      <c r="CM457" t="s">
        <v>159</v>
      </c>
      <c r="CN457">
        <v>2000</v>
      </c>
      <c r="CO457">
        <v>166056</v>
      </c>
      <c r="CP457">
        <v>7.26</v>
      </c>
      <c r="CQ457">
        <v>10.6</v>
      </c>
      <c r="CR457">
        <v>166056</v>
      </c>
      <c r="CS457">
        <v>0</v>
      </c>
      <c r="CT457">
        <v>17649.966739</v>
      </c>
      <c r="CU457">
        <v>100</v>
      </c>
      <c r="CV457">
        <v>14677</v>
      </c>
      <c r="CW457">
        <v>9.6239000000000005E-2</v>
      </c>
      <c r="CX457">
        <v>0</v>
      </c>
      <c r="CY457">
        <v>1.2260000000000001E-3</v>
      </c>
      <c r="CZ457">
        <v>159</v>
      </c>
      <c r="DA457" t="s">
        <v>634</v>
      </c>
      <c r="DB457" t="s">
        <v>161</v>
      </c>
      <c r="DC457" t="s">
        <v>635</v>
      </c>
      <c r="DD457">
        <v>-85.503135</v>
      </c>
      <c r="DE457">
        <v>34.827134999999998</v>
      </c>
      <c r="DF457">
        <v>34.827134999999998</v>
      </c>
      <c r="DG457">
        <v>-85.503135</v>
      </c>
      <c r="DH457">
        <v>1.0839999999999999E-3</v>
      </c>
      <c r="DI457">
        <v>1.2260000000000001E-3</v>
      </c>
      <c r="DJ457">
        <v>70</v>
      </c>
      <c r="DK457">
        <v>2720</v>
      </c>
      <c r="DL457">
        <v>5.5</v>
      </c>
      <c r="DM457">
        <v>2960</v>
      </c>
      <c r="DN457">
        <v>5.5</v>
      </c>
      <c r="DO457">
        <v>2960</v>
      </c>
      <c r="DP457">
        <v>5.5</v>
      </c>
      <c r="DQ457">
        <v>2800</v>
      </c>
      <c r="DR457">
        <v>0</v>
      </c>
      <c r="DS457">
        <v>2720</v>
      </c>
      <c r="DT457">
        <v>5.8</v>
      </c>
      <c r="DU457">
        <v>2670</v>
      </c>
      <c r="DV457">
        <v>5.8</v>
      </c>
      <c r="DW457">
        <v>2550</v>
      </c>
      <c r="DX457">
        <v>6</v>
      </c>
      <c r="DY457">
        <v>2540</v>
      </c>
      <c r="DZ457">
        <v>6.7</v>
      </c>
      <c r="EA457">
        <v>2550</v>
      </c>
      <c r="EB457">
        <v>6.7</v>
      </c>
      <c r="EC457">
        <v>2270</v>
      </c>
      <c r="ED457">
        <v>6.7</v>
      </c>
      <c r="EE457">
        <v>1.4419999999999999E-3</v>
      </c>
    </row>
    <row r="458" spans="1:135" x14ac:dyDescent="0.3">
      <c r="A458">
        <v>456</v>
      </c>
      <c r="B458" t="s">
        <v>135</v>
      </c>
      <c r="C458">
        <v>50</v>
      </c>
      <c r="D458">
        <v>411</v>
      </c>
      <c r="E458" t="s">
        <v>135</v>
      </c>
      <c r="F458">
        <v>4447340</v>
      </c>
      <c r="G458" t="s">
        <v>595</v>
      </c>
      <c r="H458" s="1">
        <v>41376</v>
      </c>
      <c r="I458" t="s">
        <v>550</v>
      </c>
      <c r="J458" t="s">
        <v>645</v>
      </c>
      <c r="K458" t="s">
        <v>139</v>
      </c>
      <c r="L458" t="s">
        <v>140</v>
      </c>
      <c r="M458">
        <v>0</v>
      </c>
      <c r="N458">
        <v>0</v>
      </c>
      <c r="O458">
        <v>0</v>
      </c>
      <c r="P458" t="s">
        <v>235</v>
      </c>
      <c r="Q458" t="s">
        <v>186</v>
      </c>
      <c r="R458" t="s">
        <v>284</v>
      </c>
      <c r="S458" t="s">
        <v>284</v>
      </c>
      <c r="T458" t="s">
        <v>271</v>
      </c>
      <c r="U458">
        <v>3</v>
      </c>
      <c r="V458" t="s">
        <v>299</v>
      </c>
      <c r="W458" t="s">
        <v>472</v>
      </c>
      <c r="X458" t="s">
        <v>147</v>
      </c>
      <c r="Y458" t="s">
        <v>167</v>
      </c>
      <c r="Z458">
        <v>0</v>
      </c>
      <c r="AA458" t="s">
        <v>245</v>
      </c>
      <c r="AB458" t="s">
        <v>647</v>
      </c>
      <c r="AC458" t="s">
        <v>552</v>
      </c>
      <c r="AD458">
        <v>10.6</v>
      </c>
      <c r="AE458">
        <v>34.824573999999998</v>
      </c>
      <c r="AF458">
        <v>-85.501885000000001</v>
      </c>
      <c r="AG458">
        <v>70</v>
      </c>
      <c r="AH458">
        <v>124</v>
      </c>
      <c r="AI458">
        <v>1591</v>
      </c>
      <c r="AJ458" t="s">
        <v>553</v>
      </c>
      <c r="AK458">
        <v>176</v>
      </c>
      <c r="AL458">
        <v>195</v>
      </c>
      <c r="AM458" t="s">
        <v>153</v>
      </c>
      <c r="AN458">
        <v>214</v>
      </c>
      <c r="AO458">
        <v>112.5</v>
      </c>
      <c r="AP458">
        <v>418.3</v>
      </c>
      <c r="AQ458">
        <v>-85.503557999999998</v>
      </c>
      <c r="AR458">
        <v>34.826135999999998</v>
      </c>
      <c r="AS458">
        <v>-85.503185999999999</v>
      </c>
      <c r="AT458">
        <v>34.825195000000001</v>
      </c>
      <c r="AU458" t="s">
        <v>552</v>
      </c>
      <c r="AV458">
        <v>1</v>
      </c>
      <c r="AW458">
        <v>83</v>
      </c>
      <c r="AX458">
        <v>136</v>
      </c>
      <c r="AY458">
        <v>0</v>
      </c>
      <c r="AZ458">
        <v>55</v>
      </c>
      <c r="BA458">
        <v>16.079999999999998</v>
      </c>
      <c r="BB458">
        <v>15.54</v>
      </c>
      <c r="BC458">
        <v>1878.3</v>
      </c>
      <c r="BD458">
        <v>1863.2</v>
      </c>
      <c r="BE458">
        <v>1843.8</v>
      </c>
      <c r="BF458">
        <v>55</v>
      </c>
      <c r="BG458">
        <v>24</v>
      </c>
      <c r="BH458">
        <v>31</v>
      </c>
      <c r="BI458" s="1">
        <v>44173</v>
      </c>
      <c r="BJ458" t="s">
        <v>154</v>
      </c>
      <c r="BK458">
        <v>1.2260000000000001E-3</v>
      </c>
      <c r="BL458">
        <v>15005</v>
      </c>
      <c r="BM458">
        <v>14645</v>
      </c>
      <c r="BN458" t="s">
        <v>552</v>
      </c>
      <c r="BO458" t="s">
        <v>554</v>
      </c>
      <c r="BP458">
        <v>1</v>
      </c>
      <c r="BQ458">
        <v>13600</v>
      </c>
      <c r="BR458">
        <v>6</v>
      </c>
      <c r="BS458">
        <v>1</v>
      </c>
      <c r="BT458">
        <v>2</v>
      </c>
      <c r="BU458">
        <v>1</v>
      </c>
      <c r="BV458">
        <v>1</v>
      </c>
      <c r="BW458">
        <v>2</v>
      </c>
      <c r="BX458">
        <v>0</v>
      </c>
      <c r="BY458">
        <v>5</v>
      </c>
      <c r="BZ458" t="s">
        <v>156</v>
      </c>
      <c r="CA458">
        <v>83</v>
      </c>
      <c r="CB458">
        <v>136</v>
      </c>
      <c r="CC458">
        <v>0</v>
      </c>
      <c r="CD458" t="s">
        <v>157</v>
      </c>
      <c r="CE458" t="s">
        <v>157</v>
      </c>
      <c r="CF458">
        <v>0</v>
      </c>
      <c r="CG458">
        <v>55</v>
      </c>
      <c r="CH458">
        <v>2000</v>
      </c>
      <c r="CI458" t="s">
        <v>158</v>
      </c>
      <c r="CJ458">
        <v>0</v>
      </c>
      <c r="CK458">
        <v>3.342797</v>
      </c>
      <c r="CL458">
        <v>14</v>
      </c>
      <c r="CM458" t="s">
        <v>159</v>
      </c>
      <c r="CN458">
        <v>2000</v>
      </c>
      <c r="CO458">
        <v>166056</v>
      </c>
      <c r="CP458">
        <v>7.26</v>
      </c>
      <c r="CQ458">
        <v>10.6</v>
      </c>
      <c r="CR458">
        <v>166056</v>
      </c>
      <c r="CS458">
        <v>0</v>
      </c>
      <c r="CT458">
        <v>17649.966739</v>
      </c>
      <c r="CU458">
        <v>100</v>
      </c>
      <c r="CV458">
        <v>14677</v>
      </c>
      <c r="CW458">
        <v>9.6239000000000005E-2</v>
      </c>
      <c r="CX458">
        <v>0</v>
      </c>
      <c r="CY458">
        <v>1.2260000000000001E-3</v>
      </c>
      <c r="CZ458">
        <v>159</v>
      </c>
      <c r="DA458" t="s">
        <v>634</v>
      </c>
      <c r="DB458" t="s">
        <v>161</v>
      </c>
      <c r="DC458" t="s">
        <v>635</v>
      </c>
      <c r="DD458">
        <v>-85.503135</v>
      </c>
      <c r="DE458">
        <v>34.827134999999998</v>
      </c>
      <c r="DF458">
        <v>34.827134999999998</v>
      </c>
      <c r="DG458">
        <v>-85.503135</v>
      </c>
      <c r="DH458">
        <v>1.0839999999999999E-3</v>
      </c>
      <c r="DI458">
        <v>1.2260000000000001E-3</v>
      </c>
      <c r="DJ458">
        <v>70</v>
      </c>
      <c r="DK458">
        <v>2720</v>
      </c>
      <c r="DL458">
        <v>5.5</v>
      </c>
      <c r="DM458">
        <v>2960</v>
      </c>
      <c r="DN458">
        <v>5.5</v>
      </c>
      <c r="DO458">
        <v>2960</v>
      </c>
      <c r="DP458">
        <v>5.5</v>
      </c>
      <c r="DQ458">
        <v>2800</v>
      </c>
      <c r="DR458">
        <v>0</v>
      </c>
      <c r="DS458">
        <v>2720</v>
      </c>
      <c r="DT458">
        <v>5.8</v>
      </c>
      <c r="DU458">
        <v>2670</v>
      </c>
      <c r="DV458">
        <v>5.8</v>
      </c>
      <c r="DW458">
        <v>2550</v>
      </c>
      <c r="DX458">
        <v>6</v>
      </c>
      <c r="DY458">
        <v>2540</v>
      </c>
      <c r="DZ458">
        <v>6.7</v>
      </c>
      <c r="EA458">
        <v>2550</v>
      </c>
      <c r="EB458">
        <v>6.7</v>
      </c>
      <c r="EC458">
        <v>2270</v>
      </c>
      <c r="ED458">
        <v>6.7</v>
      </c>
      <c r="EE458">
        <v>1.4419999999999999E-3</v>
      </c>
    </row>
    <row r="459" spans="1:135" x14ac:dyDescent="0.3">
      <c r="A459">
        <v>457</v>
      </c>
      <c r="B459" t="s">
        <v>135</v>
      </c>
      <c r="C459">
        <v>57</v>
      </c>
      <c r="D459">
        <v>398</v>
      </c>
      <c r="E459" t="s">
        <v>135</v>
      </c>
      <c r="F459">
        <v>4459842</v>
      </c>
      <c r="G459" t="s">
        <v>595</v>
      </c>
      <c r="H459" s="1">
        <v>41422</v>
      </c>
      <c r="I459" t="s">
        <v>550</v>
      </c>
      <c r="J459" t="s">
        <v>645</v>
      </c>
      <c r="K459" t="s">
        <v>139</v>
      </c>
      <c r="L459" t="s">
        <v>169</v>
      </c>
      <c r="M459">
        <v>0</v>
      </c>
      <c r="N459">
        <v>0</v>
      </c>
      <c r="O459">
        <v>0</v>
      </c>
      <c r="P459" t="s">
        <v>235</v>
      </c>
      <c r="Q459" t="s">
        <v>170</v>
      </c>
      <c r="R459" t="s">
        <v>180</v>
      </c>
      <c r="S459" t="s">
        <v>180</v>
      </c>
      <c r="T459" t="s">
        <v>434</v>
      </c>
      <c r="U459">
        <v>2</v>
      </c>
      <c r="V459" t="s">
        <v>269</v>
      </c>
      <c r="W459" t="s">
        <v>344</v>
      </c>
      <c r="X459" t="s">
        <v>147</v>
      </c>
      <c r="Y459" t="s">
        <v>148</v>
      </c>
      <c r="Z459">
        <v>0</v>
      </c>
      <c r="AA459" t="s">
        <v>175</v>
      </c>
      <c r="AB459" t="s">
        <v>212</v>
      </c>
      <c r="AC459" t="s">
        <v>552</v>
      </c>
      <c r="AD459">
        <v>10.6</v>
      </c>
      <c r="AE459">
        <v>34.824573999999998</v>
      </c>
      <c r="AF459">
        <v>-85.501885000000001</v>
      </c>
      <c r="AG459">
        <v>70</v>
      </c>
      <c r="AH459">
        <v>124</v>
      </c>
      <c r="AI459">
        <v>1591</v>
      </c>
      <c r="AJ459" t="s">
        <v>553</v>
      </c>
      <c r="AK459">
        <v>176</v>
      </c>
      <c r="AL459">
        <v>195</v>
      </c>
      <c r="AM459" t="s">
        <v>153</v>
      </c>
      <c r="AN459">
        <v>214</v>
      </c>
      <c r="AO459">
        <v>112.5</v>
      </c>
      <c r="AP459">
        <v>418.3</v>
      </c>
      <c r="AQ459">
        <v>-85.503557999999998</v>
      </c>
      <c r="AR459">
        <v>34.826135999999998</v>
      </c>
      <c r="AS459">
        <v>-85.503185999999999</v>
      </c>
      <c r="AT459">
        <v>34.825195000000001</v>
      </c>
      <c r="AU459" t="s">
        <v>552</v>
      </c>
      <c r="AV459">
        <v>1</v>
      </c>
      <c r="AW459">
        <v>83</v>
      </c>
      <c r="AX459">
        <v>136</v>
      </c>
      <c r="AY459">
        <v>0</v>
      </c>
      <c r="AZ459">
        <v>55</v>
      </c>
      <c r="BA459">
        <v>16.079999999999998</v>
      </c>
      <c r="BB459">
        <v>15.54</v>
      </c>
      <c r="BC459">
        <v>1878.3</v>
      </c>
      <c r="BD459">
        <v>1863.2</v>
      </c>
      <c r="BE459">
        <v>1843.8</v>
      </c>
      <c r="BF459">
        <v>55</v>
      </c>
      <c r="BG459">
        <v>24</v>
      </c>
      <c r="BH459">
        <v>31</v>
      </c>
      <c r="BI459" s="1">
        <v>44173</v>
      </c>
      <c r="BJ459" t="s">
        <v>154</v>
      </c>
      <c r="BK459">
        <v>1.2260000000000001E-3</v>
      </c>
      <c r="BL459">
        <v>15005</v>
      </c>
      <c r="BM459">
        <v>14645</v>
      </c>
      <c r="BN459" t="s">
        <v>552</v>
      </c>
      <c r="BO459" t="s">
        <v>554</v>
      </c>
      <c r="BP459">
        <v>1</v>
      </c>
      <c r="BQ459">
        <v>13600</v>
      </c>
      <c r="BR459">
        <v>6</v>
      </c>
      <c r="BS459">
        <v>1</v>
      </c>
      <c r="BT459">
        <v>2</v>
      </c>
      <c r="BU459">
        <v>1</v>
      </c>
      <c r="BV459">
        <v>1</v>
      </c>
      <c r="BW459">
        <v>2</v>
      </c>
      <c r="BX459">
        <v>0</v>
      </c>
      <c r="BY459">
        <v>5</v>
      </c>
      <c r="BZ459" t="s">
        <v>156</v>
      </c>
      <c r="CA459">
        <v>83</v>
      </c>
      <c r="CB459">
        <v>136</v>
      </c>
      <c r="CC459">
        <v>0</v>
      </c>
      <c r="CD459" t="s">
        <v>157</v>
      </c>
      <c r="CE459" t="s">
        <v>157</v>
      </c>
      <c r="CF459">
        <v>0</v>
      </c>
      <c r="CG459">
        <v>55</v>
      </c>
      <c r="CH459">
        <v>2000</v>
      </c>
      <c r="CI459" t="s">
        <v>158</v>
      </c>
      <c r="CJ459">
        <v>0</v>
      </c>
      <c r="CK459">
        <v>3.342797</v>
      </c>
      <c r="CL459">
        <v>14</v>
      </c>
      <c r="CM459" t="s">
        <v>159</v>
      </c>
      <c r="CN459">
        <v>2000</v>
      </c>
      <c r="CO459">
        <v>166056</v>
      </c>
      <c r="CP459">
        <v>7.26</v>
      </c>
      <c r="CQ459">
        <v>10.6</v>
      </c>
      <c r="CR459">
        <v>166056</v>
      </c>
      <c r="CS459">
        <v>0</v>
      </c>
      <c r="CT459">
        <v>17649.966739</v>
      </c>
      <c r="CU459">
        <v>100</v>
      </c>
      <c r="CV459">
        <v>14677</v>
      </c>
      <c r="CW459">
        <v>9.6239000000000005E-2</v>
      </c>
      <c r="CX459">
        <v>0</v>
      </c>
      <c r="CY459">
        <v>1.2260000000000001E-3</v>
      </c>
      <c r="CZ459">
        <v>159</v>
      </c>
      <c r="DA459" t="s">
        <v>634</v>
      </c>
      <c r="DB459" t="s">
        <v>161</v>
      </c>
      <c r="DC459" t="s">
        <v>635</v>
      </c>
      <c r="DD459">
        <v>-85.503135</v>
      </c>
      <c r="DE459">
        <v>34.827134999999998</v>
      </c>
      <c r="DF459">
        <v>34.827134999999998</v>
      </c>
      <c r="DG459">
        <v>-85.503135</v>
      </c>
      <c r="DH459">
        <v>1.0839999999999999E-3</v>
      </c>
      <c r="DI459">
        <v>1.2260000000000001E-3</v>
      </c>
      <c r="DJ459">
        <v>70</v>
      </c>
      <c r="DK459">
        <v>2720</v>
      </c>
      <c r="DL459">
        <v>5.5</v>
      </c>
      <c r="DM459">
        <v>2960</v>
      </c>
      <c r="DN459">
        <v>5.5</v>
      </c>
      <c r="DO459">
        <v>2960</v>
      </c>
      <c r="DP459">
        <v>5.5</v>
      </c>
      <c r="DQ459">
        <v>2800</v>
      </c>
      <c r="DR459">
        <v>0</v>
      </c>
      <c r="DS459">
        <v>2720</v>
      </c>
      <c r="DT459">
        <v>5.8</v>
      </c>
      <c r="DU459">
        <v>2670</v>
      </c>
      <c r="DV459">
        <v>5.8</v>
      </c>
      <c r="DW459">
        <v>2550</v>
      </c>
      <c r="DX459">
        <v>6</v>
      </c>
      <c r="DY459">
        <v>2540</v>
      </c>
      <c r="DZ459">
        <v>6.7</v>
      </c>
      <c r="EA459">
        <v>2550</v>
      </c>
      <c r="EB459">
        <v>6.7</v>
      </c>
      <c r="EC459">
        <v>2270</v>
      </c>
      <c r="ED459">
        <v>6.7</v>
      </c>
      <c r="EE459">
        <v>1.4419999999999999E-3</v>
      </c>
    </row>
    <row r="460" spans="1:135" x14ac:dyDescent="0.3">
      <c r="A460">
        <v>458</v>
      </c>
      <c r="B460" t="s">
        <v>135</v>
      </c>
      <c r="C460">
        <v>58</v>
      </c>
      <c r="D460">
        <v>401</v>
      </c>
      <c r="E460" t="s">
        <v>135</v>
      </c>
      <c r="F460">
        <v>4460093</v>
      </c>
      <c r="G460" t="s">
        <v>595</v>
      </c>
      <c r="H460" s="1">
        <v>41418</v>
      </c>
      <c r="I460" t="s">
        <v>550</v>
      </c>
      <c r="J460" t="s">
        <v>645</v>
      </c>
      <c r="K460" t="s">
        <v>139</v>
      </c>
      <c r="L460" t="s">
        <v>140</v>
      </c>
      <c r="M460">
        <v>0</v>
      </c>
      <c r="N460">
        <v>0</v>
      </c>
      <c r="O460">
        <v>0</v>
      </c>
      <c r="P460" t="s">
        <v>190</v>
      </c>
      <c r="Q460" t="s">
        <v>170</v>
      </c>
      <c r="R460" t="s">
        <v>180</v>
      </c>
      <c r="S460" t="s">
        <v>180</v>
      </c>
      <c r="T460" t="s">
        <v>271</v>
      </c>
      <c r="U460">
        <v>2</v>
      </c>
      <c r="V460" t="s">
        <v>182</v>
      </c>
      <c r="W460" t="s">
        <v>366</v>
      </c>
      <c r="X460" t="s">
        <v>603</v>
      </c>
      <c r="Y460" t="s">
        <v>148</v>
      </c>
      <c r="Z460">
        <v>0</v>
      </c>
      <c r="AA460" t="s">
        <v>175</v>
      </c>
      <c r="AB460" t="s">
        <v>255</v>
      </c>
      <c r="AC460" t="s">
        <v>552</v>
      </c>
      <c r="AD460">
        <v>10.6</v>
      </c>
      <c r="AE460">
        <v>34.824573999999998</v>
      </c>
      <c r="AF460">
        <v>-85.501885000000001</v>
      </c>
      <c r="AG460">
        <v>70</v>
      </c>
      <c r="AH460">
        <v>124</v>
      </c>
      <c r="AI460">
        <v>1591</v>
      </c>
      <c r="AJ460" t="s">
        <v>553</v>
      </c>
      <c r="AK460">
        <v>176</v>
      </c>
      <c r="AL460">
        <v>195</v>
      </c>
      <c r="AM460" t="s">
        <v>153</v>
      </c>
      <c r="AN460">
        <v>214</v>
      </c>
      <c r="AO460">
        <v>112.5</v>
      </c>
      <c r="AP460">
        <v>418.3</v>
      </c>
      <c r="AQ460">
        <v>-85.503557999999998</v>
      </c>
      <c r="AR460">
        <v>34.826135999999998</v>
      </c>
      <c r="AS460">
        <v>-85.503185999999999</v>
      </c>
      <c r="AT460">
        <v>34.825195000000001</v>
      </c>
      <c r="AU460" t="s">
        <v>552</v>
      </c>
      <c r="AV460">
        <v>1</v>
      </c>
      <c r="AW460">
        <v>83</v>
      </c>
      <c r="AX460">
        <v>136</v>
      </c>
      <c r="AY460">
        <v>0</v>
      </c>
      <c r="AZ460">
        <v>55</v>
      </c>
      <c r="BA460">
        <v>16.079999999999998</v>
      </c>
      <c r="BB460">
        <v>15.54</v>
      </c>
      <c r="BC460">
        <v>1878.3</v>
      </c>
      <c r="BD460">
        <v>1863.2</v>
      </c>
      <c r="BE460">
        <v>1843.8</v>
      </c>
      <c r="BF460">
        <v>55</v>
      </c>
      <c r="BG460">
        <v>24</v>
      </c>
      <c r="BH460">
        <v>31</v>
      </c>
      <c r="BI460" s="1">
        <v>44173</v>
      </c>
      <c r="BJ460" t="s">
        <v>154</v>
      </c>
      <c r="BK460">
        <v>1.2260000000000001E-3</v>
      </c>
      <c r="BL460">
        <v>15005</v>
      </c>
      <c r="BM460">
        <v>14645</v>
      </c>
      <c r="BN460" t="s">
        <v>552</v>
      </c>
      <c r="BO460" t="s">
        <v>554</v>
      </c>
      <c r="BP460">
        <v>1</v>
      </c>
      <c r="BQ460">
        <v>13600</v>
      </c>
      <c r="BR460">
        <v>6</v>
      </c>
      <c r="BS460">
        <v>1</v>
      </c>
      <c r="BT460">
        <v>2</v>
      </c>
      <c r="BU460">
        <v>1</v>
      </c>
      <c r="BV460">
        <v>1</v>
      </c>
      <c r="BW460">
        <v>2</v>
      </c>
      <c r="BX460">
        <v>0</v>
      </c>
      <c r="BY460">
        <v>5</v>
      </c>
      <c r="BZ460" t="s">
        <v>156</v>
      </c>
      <c r="CA460">
        <v>83</v>
      </c>
      <c r="CB460">
        <v>136</v>
      </c>
      <c r="CC460">
        <v>0</v>
      </c>
      <c r="CD460" t="s">
        <v>157</v>
      </c>
      <c r="CE460" t="s">
        <v>157</v>
      </c>
      <c r="CF460">
        <v>0</v>
      </c>
      <c r="CG460">
        <v>55</v>
      </c>
      <c r="CH460">
        <v>2000</v>
      </c>
      <c r="CI460" t="s">
        <v>158</v>
      </c>
      <c r="CJ460">
        <v>0</v>
      </c>
      <c r="CK460">
        <v>3.342797</v>
      </c>
      <c r="CL460">
        <v>14</v>
      </c>
      <c r="CM460" t="s">
        <v>159</v>
      </c>
      <c r="CN460">
        <v>2000</v>
      </c>
      <c r="CO460">
        <v>166056</v>
      </c>
      <c r="CP460">
        <v>7.26</v>
      </c>
      <c r="CQ460">
        <v>10.6</v>
      </c>
      <c r="CR460">
        <v>166056</v>
      </c>
      <c r="CS460">
        <v>0</v>
      </c>
      <c r="CT460">
        <v>17649.966739</v>
      </c>
      <c r="CU460">
        <v>100</v>
      </c>
      <c r="CV460">
        <v>14677</v>
      </c>
      <c r="CW460">
        <v>9.6239000000000005E-2</v>
      </c>
      <c r="CX460">
        <v>0</v>
      </c>
      <c r="CY460">
        <v>1.2260000000000001E-3</v>
      </c>
      <c r="CZ460">
        <v>159</v>
      </c>
      <c r="DA460" t="s">
        <v>634</v>
      </c>
      <c r="DB460" t="s">
        <v>161</v>
      </c>
      <c r="DC460" t="s">
        <v>635</v>
      </c>
      <c r="DD460">
        <v>-85.503135</v>
      </c>
      <c r="DE460">
        <v>34.827134999999998</v>
      </c>
      <c r="DF460">
        <v>34.827134999999998</v>
      </c>
      <c r="DG460">
        <v>-85.503135</v>
      </c>
      <c r="DH460">
        <v>1.0839999999999999E-3</v>
      </c>
      <c r="DI460">
        <v>1.2260000000000001E-3</v>
      </c>
      <c r="DJ460">
        <v>70</v>
      </c>
      <c r="DK460">
        <v>2720</v>
      </c>
      <c r="DL460">
        <v>5.5</v>
      </c>
      <c r="DM460">
        <v>2960</v>
      </c>
      <c r="DN460">
        <v>5.5</v>
      </c>
      <c r="DO460">
        <v>2960</v>
      </c>
      <c r="DP460">
        <v>5.5</v>
      </c>
      <c r="DQ460">
        <v>2800</v>
      </c>
      <c r="DR460">
        <v>0</v>
      </c>
      <c r="DS460">
        <v>2720</v>
      </c>
      <c r="DT460">
        <v>5.8</v>
      </c>
      <c r="DU460">
        <v>2670</v>
      </c>
      <c r="DV460">
        <v>5.8</v>
      </c>
      <c r="DW460">
        <v>2550</v>
      </c>
      <c r="DX460">
        <v>6</v>
      </c>
      <c r="DY460">
        <v>2540</v>
      </c>
      <c r="DZ460">
        <v>6.7</v>
      </c>
      <c r="EA460">
        <v>2550</v>
      </c>
      <c r="EB460">
        <v>6.7</v>
      </c>
      <c r="EC460">
        <v>2270</v>
      </c>
      <c r="ED460">
        <v>6.7</v>
      </c>
      <c r="EE460">
        <v>1.4419999999999999E-3</v>
      </c>
    </row>
    <row r="461" spans="1:135" x14ac:dyDescent="0.3">
      <c r="A461">
        <v>459</v>
      </c>
      <c r="B461" t="s">
        <v>135</v>
      </c>
      <c r="C461">
        <v>65</v>
      </c>
      <c r="D461">
        <v>393</v>
      </c>
      <c r="E461" t="s">
        <v>135</v>
      </c>
      <c r="F461">
        <v>4477398</v>
      </c>
      <c r="G461" t="s">
        <v>595</v>
      </c>
      <c r="H461" s="1">
        <v>41439</v>
      </c>
      <c r="I461" t="s">
        <v>550</v>
      </c>
      <c r="J461" t="s">
        <v>645</v>
      </c>
      <c r="K461" t="s">
        <v>139</v>
      </c>
      <c r="L461" t="s">
        <v>140</v>
      </c>
      <c r="M461">
        <v>0</v>
      </c>
      <c r="N461">
        <v>0</v>
      </c>
      <c r="O461">
        <v>0</v>
      </c>
      <c r="P461" t="s">
        <v>235</v>
      </c>
      <c r="Q461" t="s">
        <v>170</v>
      </c>
      <c r="R461" t="s">
        <v>180</v>
      </c>
      <c r="S461" t="s">
        <v>180</v>
      </c>
      <c r="T461" t="s">
        <v>434</v>
      </c>
      <c r="U461">
        <v>2</v>
      </c>
      <c r="V461" t="s">
        <v>262</v>
      </c>
      <c r="W461" t="s">
        <v>344</v>
      </c>
      <c r="X461" t="s">
        <v>147</v>
      </c>
      <c r="Y461" t="s">
        <v>148</v>
      </c>
      <c r="Z461">
        <v>0</v>
      </c>
      <c r="AA461" t="s">
        <v>613</v>
      </c>
      <c r="AB461" t="s">
        <v>255</v>
      </c>
      <c r="AC461" t="s">
        <v>552</v>
      </c>
      <c r="AD461">
        <v>10.6</v>
      </c>
      <c r="AE461">
        <v>34.824573999999998</v>
      </c>
      <c r="AF461">
        <v>-85.501885000000001</v>
      </c>
      <c r="AG461">
        <v>70</v>
      </c>
      <c r="AH461">
        <v>124</v>
      </c>
      <c r="AI461">
        <v>1591</v>
      </c>
      <c r="AJ461" t="s">
        <v>553</v>
      </c>
      <c r="AK461">
        <v>176</v>
      </c>
      <c r="AL461">
        <v>195</v>
      </c>
      <c r="AM461" t="s">
        <v>153</v>
      </c>
      <c r="AN461">
        <v>214</v>
      </c>
      <c r="AO461">
        <v>112.5</v>
      </c>
      <c r="AP461">
        <v>418.3</v>
      </c>
      <c r="AQ461">
        <v>-85.503557999999998</v>
      </c>
      <c r="AR461">
        <v>34.826135999999998</v>
      </c>
      <c r="AS461">
        <v>-85.503185999999999</v>
      </c>
      <c r="AT461">
        <v>34.825195000000001</v>
      </c>
      <c r="AU461" t="s">
        <v>552</v>
      </c>
      <c r="AV461">
        <v>1</v>
      </c>
      <c r="AW461">
        <v>83</v>
      </c>
      <c r="AX461">
        <v>136</v>
      </c>
      <c r="AY461">
        <v>0</v>
      </c>
      <c r="AZ461">
        <v>55</v>
      </c>
      <c r="BA461">
        <v>16.079999999999998</v>
      </c>
      <c r="BB461">
        <v>15.54</v>
      </c>
      <c r="BC461">
        <v>1878.3</v>
      </c>
      <c r="BD461">
        <v>1863.2</v>
      </c>
      <c r="BE461">
        <v>1843.8</v>
      </c>
      <c r="BF461">
        <v>55</v>
      </c>
      <c r="BG461">
        <v>24</v>
      </c>
      <c r="BH461">
        <v>31</v>
      </c>
      <c r="BI461" s="1">
        <v>44173</v>
      </c>
      <c r="BJ461" t="s">
        <v>154</v>
      </c>
      <c r="BK461">
        <v>1.2260000000000001E-3</v>
      </c>
      <c r="BL461">
        <v>15005</v>
      </c>
      <c r="BM461">
        <v>14645</v>
      </c>
      <c r="BN461" t="s">
        <v>552</v>
      </c>
      <c r="BO461" t="s">
        <v>554</v>
      </c>
      <c r="BP461">
        <v>1</v>
      </c>
      <c r="BQ461">
        <v>13600</v>
      </c>
      <c r="BR461">
        <v>6</v>
      </c>
      <c r="BS461">
        <v>1</v>
      </c>
      <c r="BT461">
        <v>2</v>
      </c>
      <c r="BU461">
        <v>1</v>
      </c>
      <c r="BV461">
        <v>1</v>
      </c>
      <c r="BW461">
        <v>2</v>
      </c>
      <c r="BX461">
        <v>0</v>
      </c>
      <c r="BY461">
        <v>5</v>
      </c>
      <c r="BZ461" t="s">
        <v>156</v>
      </c>
      <c r="CA461">
        <v>83</v>
      </c>
      <c r="CB461">
        <v>136</v>
      </c>
      <c r="CC461">
        <v>0</v>
      </c>
      <c r="CD461" t="s">
        <v>157</v>
      </c>
      <c r="CE461" t="s">
        <v>157</v>
      </c>
      <c r="CF461">
        <v>0</v>
      </c>
      <c r="CG461">
        <v>55</v>
      </c>
      <c r="CH461">
        <v>2000</v>
      </c>
      <c r="CI461" t="s">
        <v>158</v>
      </c>
      <c r="CJ461">
        <v>0</v>
      </c>
      <c r="CK461">
        <v>3.342797</v>
      </c>
      <c r="CL461">
        <v>14</v>
      </c>
      <c r="CM461" t="s">
        <v>159</v>
      </c>
      <c r="CN461">
        <v>2000</v>
      </c>
      <c r="CO461">
        <v>166056</v>
      </c>
      <c r="CP461">
        <v>7.26</v>
      </c>
      <c r="CQ461">
        <v>10.6</v>
      </c>
      <c r="CR461">
        <v>166056</v>
      </c>
      <c r="CS461">
        <v>0</v>
      </c>
      <c r="CT461">
        <v>17649.966739</v>
      </c>
      <c r="CU461">
        <v>100</v>
      </c>
      <c r="CV461">
        <v>14677</v>
      </c>
      <c r="CW461">
        <v>9.6239000000000005E-2</v>
      </c>
      <c r="CX461">
        <v>0</v>
      </c>
      <c r="CY461">
        <v>1.2260000000000001E-3</v>
      </c>
      <c r="CZ461">
        <v>159</v>
      </c>
      <c r="DA461" t="s">
        <v>634</v>
      </c>
      <c r="DB461" t="s">
        <v>161</v>
      </c>
      <c r="DC461" t="s">
        <v>635</v>
      </c>
      <c r="DD461">
        <v>-85.503135</v>
      </c>
      <c r="DE461">
        <v>34.827134999999998</v>
      </c>
      <c r="DF461">
        <v>34.827134999999998</v>
      </c>
      <c r="DG461">
        <v>-85.503135</v>
      </c>
      <c r="DH461">
        <v>1.0839999999999999E-3</v>
      </c>
      <c r="DI461">
        <v>1.2260000000000001E-3</v>
      </c>
      <c r="DJ461">
        <v>70</v>
      </c>
      <c r="DK461">
        <v>2720</v>
      </c>
      <c r="DL461">
        <v>5.5</v>
      </c>
      <c r="DM461">
        <v>2960</v>
      </c>
      <c r="DN461">
        <v>5.5</v>
      </c>
      <c r="DO461">
        <v>2960</v>
      </c>
      <c r="DP461">
        <v>5.5</v>
      </c>
      <c r="DQ461">
        <v>2800</v>
      </c>
      <c r="DR461">
        <v>0</v>
      </c>
      <c r="DS461">
        <v>2720</v>
      </c>
      <c r="DT461">
        <v>5.8</v>
      </c>
      <c r="DU461">
        <v>2670</v>
      </c>
      <c r="DV461">
        <v>5.8</v>
      </c>
      <c r="DW461">
        <v>2550</v>
      </c>
      <c r="DX461">
        <v>6</v>
      </c>
      <c r="DY461">
        <v>2540</v>
      </c>
      <c r="DZ461">
        <v>6.7</v>
      </c>
      <c r="EA461">
        <v>2550</v>
      </c>
      <c r="EB461">
        <v>6.7</v>
      </c>
      <c r="EC461">
        <v>2270</v>
      </c>
      <c r="ED461">
        <v>6.7</v>
      </c>
      <c r="EE461">
        <v>1.4419999999999999E-3</v>
      </c>
    </row>
    <row r="462" spans="1:135" x14ac:dyDescent="0.3">
      <c r="A462">
        <v>460</v>
      </c>
      <c r="B462" t="s">
        <v>135</v>
      </c>
      <c r="C462">
        <v>66</v>
      </c>
      <c r="D462">
        <v>395</v>
      </c>
      <c r="E462" t="s">
        <v>135</v>
      </c>
      <c r="F462">
        <v>4478597</v>
      </c>
      <c r="G462" t="s">
        <v>595</v>
      </c>
      <c r="H462" s="1">
        <v>41437</v>
      </c>
      <c r="I462" t="s">
        <v>550</v>
      </c>
      <c r="J462" t="s">
        <v>645</v>
      </c>
      <c r="K462" t="s">
        <v>139</v>
      </c>
      <c r="L462" t="s">
        <v>140</v>
      </c>
      <c r="M462">
        <v>0</v>
      </c>
      <c r="N462">
        <v>0</v>
      </c>
      <c r="O462">
        <v>0</v>
      </c>
      <c r="P462" t="s">
        <v>190</v>
      </c>
      <c r="Q462" t="s">
        <v>170</v>
      </c>
      <c r="R462" t="s">
        <v>180</v>
      </c>
      <c r="S462" t="s">
        <v>180</v>
      </c>
      <c r="T462" t="s">
        <v>444</v>
      </c>
      <c r="U462">
        <v>2</v>
      </c>
      <c r="V462" t="s">
        <v>194</v>
      </c>
      <c r="W462" t="s">
        <v>382</v>
      </c>
      <c r="X462" t="s">
        <v>147</v>
      </c>
      <c r="Y462" t="s">
        <v>148</v>
      </c>
      <c r="Z462">
        <v>0</v>
      </c>
      <c r="AA462" t="s">
        <v>244</v>
      </c>
      <c r="AB462" t="s">
        <v>199</v>
      </c>
      <c r="AC462" t="s">
        <v>552</v>
      </c>
      <c r="AD462">
        <v>10.6</v>
      </c>
      <c r="AE462">
        <v>34.824573999999998</v>
      </c>
      <c r="AF462">
        <v>-85.501885000000001</v>
      </c>
      <c r="AG462">
        <v>70</v>
      </c>
      <c r="AH462">
        <v>124</v>
      </c>
      <c r="AI462">
        <v>1591</v>
      </c>
      <c r="AJ462" t="s">
        <v>553</v>
      </c>
      <c r="AK462">
        <v>176</v>
      </c>
      <c r="AL462">
        <v>195</v>
      </c>
      <c r="AM462" t="s">
        <v>153</v>
      </c>
      <c r="AN462">
        <v>214</v>
      </c>
      <c r="AO462">
        <v>112.5</v>
      </c>
      <c r="AP462">
        <v>418.3</v>
      </c>
      <c r="AQ462">
        <v>-85.503557999999998</v>
      </c>
      <c r="AR462">
        <v>34.826135999999998</v>
      </c>
      <c r="AS462">
        <v>-85.503185999999999</v>
      </c>
      <c r="AT462">
        <v>34.825195000000001</v>
      </c>
      <c r="AU462" t="s">
        <v>552</v>
      </c>
      <c r="AV462">
        <v>1</v>
      </c>
      <c r="AW462">
        <v>83</v>
      </c>
      <c r="AX462">
        <v>136</v>
      </c>
      <c r="AY462">
        <v>0</v>
      </c>
      <c r="AZ462">
        <v>55</v>
      </c>
      <c r="BA462">
        <v>16.079999999999998</v>
      </c>
      <c r="BB462">
        <v>15.54</v>
      </c>
      <c r="BC462">
        <v>1878.3</v>
      </c>
      <c r="BD462">
        <v>1863.2</v>
      </c>
      <c r="BE462">
        <v>1843.8</v>
      </c>
      <c r="BF462">
        <v>55</v>
      </c>
      <c r="BG462">
        <v>24</v>
      </c>
      <c r="BH462">
        <v>31</v>
      </c>
      <c r="BI462" s="1">
        <v>44173</v>
      </c>
      <c r="BJ462" t="s">
        <v>154</v>
      </c>
      <c r="BK462">
        <v>1.2260000000000001E-3</v>
      </c>
      <c r="BL462">
        <v>15005</v>
      </c>
      <c r="BM462">
        <v>14645</v>
      </c>
      <c r="BN462" t="s">
        <v>552</v>
      </c>
      <c r="BO462" t="s">
        <v>554</v>
      </c>
      <c r="BP462">
        <v>1</v>
      </c>
      <c r="BQ462">
        <v>13600</v>
      </c>
      <c r="BR462">
        <v>6</v>
      </c>
      <c r="BS462">
        <v>1</v>
      </c>
      <c r="BT462">
        <v>2</v>
      </c>
      <c r="BU462">
        <v>1</v>
      </c>
      <c r="BV462">
        <v>1</v>
      </c>
      <c r="BW462">
        <v>2</v>
      </c>
      <c r="BX462">
        <v>0</v>
      </c>
      <c r="BY462">
        <v>5</v>
      </c>
      <c r="BZ462" t="s">
        <v>156</v>
      </c>
      <c r="CA462">
        <v>83</v>
      </c>
      <c r="CB462">
        <v>136</v>
      </c>
      <c r="CC462">
        <v>0</v>
      </c>
      <c r="CD462" t="s">
        <v>157</v>
      </c>
      <c r="CE462" t="s">
        <v>157</v>
      </c>
      <c r="CF462">
        <v>0</v>
      </c>
      <c r="CG462">
        <v>55</v>
      </c>
      <c r="CH462">
        <v>2000</v>
      </c>
      <c r="CI462" t="s">
        <v>158</v>
      </c>
      <c r="CJ462">
        <v>0</v>
      </c>
      <c r="CK462">
        <v>3.342797</v>
      </c>
      <c r="CL462">
        <v>14</v>
      </c>
      <c r="CM462" t="s">
        <v>159</v>
      </c>
      <c r="CN462">
        <v>2000</v>
      </c>
      <c r="CO462">
        <v>166056</v>
      </c>
      <c r="CP462">
        <v>7.26</v>
      </c>
      <c r="CQ462">
        <v>10.6</v>
      </c>
      <c r="CR462">
        <v>166056</v>
      </c>
      <c r="CS462">
        <v>0</v>
      </c>
      <c r="CT462">
        <v>17649.966739</v>
      </c>
      <c r="CU462">
        <v>100</v>
      </c>
      <c r="CV462">
        <v>14677</v>
      </c>
      <c r="CW462">
        <v>9.6239000000000005E-2</v>
      </c>
      <c r="CX462">
        <v>0</v>
      </c>
      <c r="CY462">
        <v>1.2260000000000001E-3</v>
      </c>
      <c r="CZ462">
        <v>159</v>
      </c>
      <c r="DA462" t="s">
        <v>634</v>
      </c>
      <c r="DB462" t="s">
        <v>161</v>
      </c>
      <c r="DC462" t="s">
        <v>635</v>
      </c>
      <c r="DD462">
        <v>-85.503135</v>
      </c>
      <c r="DE462">
        <v>34.827134999999998</v>
      </c>
      <c r="DF462">
        <v>34.827134999999998</v>
      </c>
      <c r="DG462">
        <v>-85.503135</v>
      </c>
      <c r="DH462">
        <v>1.0839999999999999E-3</v>
      </c>
      <c r="DI462">
        <v>1.2260000000000001E-3</v>
      </c>
      <c r="DJ462">
        <v>70</v>
      </c>
      <c r="DK462">
        <v>2720</v>
      </c>
      <c r="DL462">
        <v>5.5</v>
      </c>
      <c r="DM462">
        <v>2960</v>
      </c>
      <c r="DN462">
        <v>5.5</v>
      </c>
      <c r="DO462">
        <v>2960</v>
      </c>
      <c r="DP462">
        <v>5.5</v>
      </c>
      <c r="DQ462">
        <v>2800</v>
      </c>
      <c r="DR462">
        <v>0</v>
      </c>
      <c r="DS462">
        <v>2720</v>
      </c>
      <c r="DT462">
        <v>5.8</v>
      </c>
      <c r="DU462">
        <v>2670</v>
      </c>
      <c r="DV462">
        <v>5.8</v>
      </c>
      <c r="DW462">
        <v>2550</v>
      </c>
      <c r="DX462">
        <v>6</v>
      </c>
      <c r="DY462">
        <v>2540</v>
      </c>
      <c r="DZ462">
        <v>6.7</v>
      </c>
      <c r="EA462">
        <v>2550</v>
      </c>
      <c r="EB462">
        <v>6.7</v>
      </c>
      <c r="EC462">
        <v>2270</v>
      </c>
      <c r="ED462">
        <v>6.7</v>
      </c>
      <c r="EE462">
        <v>1.4419999999999999E-3</v>
      </c>
    </row>
    <row r="463" spans="1:135" x14ac:dyDescent="0.3">
      <c r="A463">
        <v>461</v>
      </c>
      <c r="B463" t="s">
        <v>135</v>
      </c>
      <c r="C463">
        <v>131</v>
      </c>
      <c r="D463">
        <v>387</v>
      </c>
      <c r="E463" t="s">
        <v>135</v>
      </c>
      <c r="F463">
        <v>4498758</v>
      </c>
      <c r="G463" t="s">
        <v>595</v>
      </c>
      <c r="H463" s="1">
        <v>41463</v>
      </c>
      <c r="I463" t="s">
        <v>550</v>
      </c>
      <c r="J463" t="s">
        <v>645</v>
      </c>
      <c r="K463" t="s">
        <v>139</v>
      </c>
      <c r="L463" t="s">
        <v>256</v>
      </c>
      <c r="M463">
        <v>0</v>
      </c>
      <c r="N463">
        <v>1</v>
      </c>
      <c r="O463">
        <v>0</v>
      </c>
      <c r="P463" t="s">
        <v>235</v>
      </c>
      <c r="Q463" t="s">
        <v>170</v>
      </c>
      <c r="R463" t="s">
        <v>180</v>
      </c>
      <c r="S463" t="s">
        <v>180</v>
      </c>
      <c r="T463" t="s">
        <v>223</v>
      </c>
      <c r="U463">
        <v>2</v>
      </c>
      <c r="V463" t="s">
        <v>262</v>
      </c>
      <c r="W463" t="s">
        <v>344</v>
      </c>
      <c r="X463" t="s">
        <v>147</v>
      </c>
      <c r="Y463" t="s">
        <v>148</v>
      </c>
      <c r="Z463">
        <v>0</v>
      </c>
      <c r="AA463" t="s">
        <v>175</v>
      </c>
      <c r="AB463" t="s">
        <v>362</v>
      </c>
      <c r="AC463" t="s">
        <v>552</v>
      </c>
      <c r="AD463">
        <v>10.6</v>
      </c>
      <c r="AE463">
        <v>34.824573999999998</v>
      </c>
      <c r="AF463">
        <v>-85.501885000000001</v>
      </c>
      <c r="AG463">
        <v>70</v>
      </c>
      <c r="AH463">
        <v>124</v>
      </c>
      <c r="AI463">
        <v>1591</v>
      </c>
      <c r="AJ463" t="s">
        <v>553</v>
      </c>
      <c r="AK463">
        <v>176</v>
      </c>
      <c r="AL463">
        <v>195</v>
      </c>
      <c r="AM463" t="s">
        <v>153</v>
      </c>
      <c r="AN463">
        <v>214</v>
      </c>
      <c r="AO463">
        <v>112.5</v>
      </c>
      <c r="AP463">
        <v>418.3</v>
      </c>
      <c r="AQ463">
        <v>-85.503557999999998</v>
      </c>
      <c r="AR463">
        <v>34.826135999999998</v>
      </c>
      <c r="AS463">
        <v>-85.503185999999999</v>
      </c>
      <c r="AT463">
        <v>34.825195000000001</v>
      </c>
      <c r="AU463" t="s">
        <v>552</v>
      </c>
      <c r="AV463">
        <v>1</v>
      </c>
      <c r="AW463">
        <v>83</v>
      </c>
      <c r="AX463">
        <v>136</v>
      </c>
      <c r="AY463">
        <v>0</v>
      </c>
      <c r="AZ463">
        <v>55</v>
      </c>
      <c r="BA463">
        <v>16.079999999999998</v>
      </c>
      <c r="BB463">
        <v>15.54</v>
      </c>
      <c r="BC463">
        <v>1878.3</v>
      </c>
      <c r="BD463">
        <v>1863.2</v>
      </c>
      <c r="BE463">
        <v>1843.8</v>
      </c>
      <c r="BF463">
        <v>55</v>
      </c>
      <c r="BG463">
        <v>24</v>
      </c>
      <c r="BH463">
        <v>31</v>
      </c>
      <c r="BI463" s="1">
        <v>44173</v>
      </c>
      <c r="BJ463" t="s">
        <v>154</v>
      </c>
      <c r="BK463">
        <v>1.2260000000000001E-3</v>
      </c>
      <c r="BL463">
        <v>15005</v>
      </c>
      <c r="BM463">
        <v>14645</v>
      </c>
      <c r="BN463" t="s">
        <v>552</v>
      </c>
      <c r="BO463" t="s">
        <v>554</v>
      </c>
      <c r="BP463">
        <v>1</v>
      </c>
      <c r="BQ463">
        <v>13600</v>
      </c>
      <c r="BR463">
        <v>6</v>
      </c>
      <c r="BS463">
        <v>1</v>
      </c>
      <c r="BT463">
        <v>2</v>
      </c>
      <c r="BU463">
        <v>1</v>
      </c>
      <c r="BV463">
        <v>1</v>
      </c>
      <c r="BW463">
        <v>2</v>
      </c>
      <c r="BX463">
        <v>0</v>
      </c>
      <c r="BY463">
        <v>5</v>
      </c>
      <c r="BZ463" t="s">
        <v>156</v>
      </c>
      <c r="CA463">
        <v>83</v>
      </c>
      <c r="CB463">
        <v>136</v>
      </c>
      <c r="CC463">
        <v>0</v>
      </c>
      <c r="CD463" t="s">
        <v>157</v>
      </c>
      <c r="CE463" t="s">
        <v>157</v>
      </c>
      <c r="CF463">
        <v>0</v>
      </c>
      <c r="CG463">
        <v>55</v>
      </c>
      <c r="CH463">
        <v>2000</v>
      </c>
      <c r="CI463" t="s">
        <v>158</v>
      </c>
      <c r="CJ463">
        <v>0</v>
      </c>
      <c r="CK463">
        <v>3.342797</v>
      </c>
      <c r="CL463">
        <v>14</v>
      </c>
      <c r="CM463" t="s">
        <v>159</v>
      </c>
      <c r="CN463">
        <v>2000</v>
      </c>
      <c r="CO463">
        <v>166056</v>
      </c>
      <c r="CP463">
        <v>7.26</v>
      </c>
      <c r="CQ463">
        <v>10.6</v>
      </c>
      <c r="CR463">
        <v>166056</v>
      </c>
      <c r="CS463">
        <v>0</v>
      </c>
      <c r="CT463">
        <v>17649.966739</v>
      </c>
      <c r="CU463">
        <v>100</v>
      </c>
      <c r="CV463">
        <v>14677</v>
      </c>
      <c r="CW463">
        <v>9.6239000000000005E-2</v>
      </c>
      <c r="CX463">
        <v>0</v>
      </c>
      <c r="CY463">
        <v>1.2260000000000001E-3</v>
      </c>
      <c r="CZ463">
        <v>159</v>
      </c>
      <c r="DA463" t="s">
        <v>634</v>
      </c>
      <c r="DB463" t="s">
        <v>161</v>
      </c>
      <c r="DC463" t="s">
        <v>635</v>
      </c>
      <c r="DD463">
        <v>-85.503135</v>
      </c>
      <c r="DE463">
        <v>34.827134999999998</v>
      </c>
      <c r="DF463">
        <v>34.827134999999998</v>
      </c>
      <c r="DG463">
        <v>-85.503135</v>
      </c>
      <c r="DH463">
        <v>1.0839999999999999E-3</v>
      </c>
      <c r="DI463">
        <v>1.2260000000000001E-3</v>
      </c>
      <c r="DJ463">
        <v>70</v>
      </c>
      <c r="DK463">
        <v>2720</v>
      </c>
      <c r="DL463">
        <v>5.5</v>
      </c>
      <c r="DM463">
        <v>2960</v>
      </c>
      <c r="DN463">
        <v>5.5</v>
      </c>
      <c r="DO463">
        <v>2960</v>
      </c>
      <c r="DP463">
        <v>5.5</v>
      </c>
      <c r="DQ463">
        <v>2800</v>
      </c>
      <c r="DR463">
        <v>0</v>
      </c>
      <c r="DS463">
        <v>2720</v>
      </c>
      <c r="DT463">
        <v>5.8</v>
      </c>
      <c r="DU463">
        <v>2670</v>
      </c>
      <c r="DV463">
        <v>5.8</v>
      </c>
      <c r="DW463">
        <v>2550</v>
      </c>
      <c r="DX463">
        <v>6</v>
      </c>
      <c r="DY463">
        <v>2540</v>
      </c>
      <c r="DZ463">
        <v>6.7</v>
      </c>
      <c r="EA463">
        <v>2550</v>
      </c>
      <c r="EB463">
        <v>6.7</v>
      </c>
      <c r="EC463">
        <v>2270</v>
      </c>
      <c r="ED463">
        <v>6.7</v>
      </c>
      <c r="EE463">
        <v>1.4419999999999999E-3</v>
      </c>
    </row>
    <row r="464" spans="1:135" x14ac:dyDescent="0.3">
      <c r="A464">
        <v>462</v>
      </c>
      <c r="B464" t="s">
        <v>135</v>
      </c>
      <c r="C464">
        <v>134</v>
      </c>
      <c r="D464">
        <v>386</v>
      </c>
      <c r="E464" t="s">
        <v>135</v>
      </c>
      <c r="F464">
        <v>4506657</v>
      </c>
      <c r="G464" t="s">
        <v>595</v>
      </c>
      <c r="H464" s="1">
        <v>41467</v>
      </c>
      <c r="I464" t="s">
        <v>550</v>
      </c>
      <c r="J464" t="s">
        <v>645</v>
      </c>
      <c r="K464" t="s">
        <v>139</v>
      </c>
      <c r="L464" t="s">
        <v>169</v>
      </c>
      <c r="M464">
        <v>0</v>
      </c>
      <c r="N464">
        <v>0</v>
      </c>
      <c r="O464">
        <v>0</v>
      </c>
      <c r="P464" t="s">
        <v>248</v>
      </c>
      <c r="Q464" t="s">
        <v>170</v>
      </c>
      <c r="R464" t="s">
        <v>180</v>
      </c>
      <c r="S464" t="s">
        <v>180</v>
      </c>
      <c r="T464" t="s">
        <v>264</v>
      </c>
      <c r="U464">
        <v>2</v>
      </c>
      <c r="V464" t="s">
        <v>251</v>
      </c>
      <c r="W464" t="s">
        <v>591</v>
      </c>
      <c r="X464" t="s">
        <v>147</v>
      </c>
      <c r="Y464" t="s">
        <v>148</v>
      </c>
      <c r="Z464">
        <v>0</v>
      </c>
      <c r="AA464" t="s">
        <v>175</v>
      </c>
      <c r="AB464" t="s">
        <v>648</v>
      </c>
      <c r="AC464" t="s">
        <v>552</v>
      </c>
      <c r="AD464">
        <v>10.6</v>
      </c>
      <c r="AE464">
        <v>34.824573999999998</v>
      </c>
      <c r="AF464">
        <v>-85.501885000000001</v>
      </c>
      <c r="AG464">
        <v>70</v>
      </c>
      <c r="AH464">
        <v>124</v>
      </c>
      <c r="AI464">
        <v>1591</v>
      </c>
      <c r="AJ464" t="s">
        <v>553</v>
      </c>
      <c r="AK464">
        <v>176</v>
      </c>
      <c r="AL464">
        <v>195</v>
      </c>
      <c r="AM464" t="s">
        <v>153</v>
      </c>
      <c r="AN464">
        <v>214</v>
      </c>
      <c r="AO464">
        <v>112.5</v>
      </c>
      <c r="AP464">
        <v>418.3</v>
      </c>
      <c r="AQ464">
        <v>-85.503557999999998</v>
      </c>
      <c r="AR464">
        <v>34.826135999999998</v>
      </c>
      <c r="AS464">
        <v>-85.503185999999999</v>
      </c>
      <c r="AT464">
        <v>34.825195000000001</v>
      </c>
      <c r="AU464" t="s">
        <v>552</v>
      </c>
      <c r="AV464">
        <v>1</v>
      </c>
      <c r="AW464">
        <v>83</v>
      </c>
      <c r="AX464">
        <v>136</v>
      </c>
      <c r="AY464">
        <v>0</v>
      </c>
      <c r="AZ464">
        <v>55</v>
      </c>
      <c r="BA464">
        <v>16.079999999999998</v>
      </c>
      <c r="BB464">
        <v>15.54</v>
      </c>
      <c r="BC464">
        <v>1878.3</v>
      </c>
      <c r="BD464">
        <v>1863.2</v>
      </c>
      <c r="BE464">
        <v>1843.8</v>
      </c>
      <c r="BF464">
        <v>55</v>
      </c>
      <c r="BG464">
        <v>24</v>
      </c>
      <c r="BH464">
        <v>31</v>
      </c>
      <c r="BI464" s="1">
        <v>44173</v>
      </c>
      <c r="BJ464" t="s">
        <v>154</v>
      </c>
      <c r="BK464">
        <v>1.2260000000000001E-3</v>
      </c>
      <c r="BL464">
        <v>15005</v>
      </c>
      <c r="BM464">
        <v>14645</v>
      </c>
      <c r="BN464" t="s">
        <v>552</v>
      </c>
      <c r="BO464" t="s">
        <v>554</v>
      </c>
      <c r="BP464">
        <v>1</v>
      </c>
      <c r="BQ464">
        <v>13600</v>
      </c>
      <c r="BR464">
        <v>6</v>
      </c>
      <c r="BS464">
        <v>1</v>
      </c>
      <c r="BT464">
        <v>2</v>
      </c>
      <c r="BU464">
        <v>1</v>
      </c>
      <c r="BV464">
        <v>1</v>
      </c>
      <c r="BW464">
        <v>2</v>
      </c>
      <c r="BX464">
        <v>0</v>
      </c>
      <c r="BY464">
        <v>5</v>
      </c>
      <c r="BZ464" t="s">
        <v>156</v>
      </c>
      <c r="CA464">
        <v>83</v>
      </c>
      <c r="CB464">
        <v>136</v>
      </c>
      <c r="CC464">
        <v>0</v>
      </c>
      <c r="CD464" t="s">
        <v>157</v>
      </c>
      <c r="CE464" t="s">
        <v>157</v>
      </c>
      <c r="CF464">
        <v>0</v>
      </c>
      <c r="CG464">
        <v>55</v>
      </c>
      <c r="CH464">
        <v>2000</v>
      </c>
      <c r="CI464" t="s">
        <v>158</v>
      </c>
      <c r="CJ464">
        <v>0</v>
      </c>
      <c r="CK464">
        <v>3.342797</v>
      </c>
      <c r="CL464">
        <v>14</v>
      </c>
      <c r="CM464" t="s">
        <v>159</v>
      </c>
      <c r="CN464">
        <v>2000</v>
      </c>
      <c r="CO464">
        <v>166056</v>
      </c>
      <c r="CP464">
        <v>7.26</v>
      </c>
      <c r="CQ464">
        <v>10.6</v>
      </c>
      <c r="CR464">
        <v>166056</v>
      </c>
      <c r="CS464">
        <v>0</v>
      </c>
      <c r="CT464">
        <v>17649.966739</v>
      </c>
      <c r="CU464">
        <v>100</v>
      </c>
      <c r="CV464">
        <v>14677</v>
      </c>
      <c r="CW464">
        <v>9.6239000000000005E-2</v>
      </c>
      <c r="CX464">
        <v>0</v>
      </c>
      <c r="CY464">
        <v>1.2260000000000001E-3</v>
      </c>
      <c r="CZ464">
        <v>159</v>
      </c>
      <c r="DA464" t="s">
        <v>634</v>
      </c>
      <c r="DB464" t="s">
        <v>161</v>
      </c>
      <c r="DC464" t="s">
        <v>635</v>
      </c>
      <c r="DD464">
        <v>-85.503135</v>
      </c>
      <c r="DE464">
        <v>34.827134999999998</v>
      </c>
      <c r="DF464">
        <v>34.827134999999998</v>
      </c>
      <c r="DG464">
        <v>-85.503135</v>
      </c>
      <c r="DH464">
        <v>1.0839999999999999E-3</v>
      </c>
      <c r="DI464">
        <v>1.2260000000000001E-3</v>
      </c>
      <c r="DJ464">
        <v>70</v>
      </c>
      <c r="DK464">
        <v>2720</v>
      </c>
      <c r="DL464">
        <v>5.5</v>
      </c>
      <c r="DM464">
        <v>2960</v>
      </c>
      <c r="DN464">
        <v>5.5</v>
      </c>
      <c r="DO464">
        <v>2960</v>
      </c>
      <c r="DP464">
        <v>5.5</v>
      </c>
      <c r="DQ464">
        <v>2800</v>
      </c>
      <c r="DR464">
        <v>0</v>
      </c>
      <c r="DS464">
        <v>2720</v>
      </c>
      <c r="DT464">
        <v>5.8</v>
      </c>
      <c r="DU464">
        <v>2670</v>
      </c>
      <c r="DV464">
        <v>5.8</v>
      </c>
      <c r="DW464">
        <v>2550</v>
      </c>
      <c r="DX464">
        <v>6</v>
      </c>
      <c r="DY464">
        <v>2540</v>
      </c>
      <c r="DZ464">
        <v>6.7</v>
      </c>
      <c r="EA464">
        <v>2550</v>
      </c>
      <c r="EB464">
        <v>6.7</v>
      </c>
      <c r="EC464">
        <v>2270</v>
      </c>
      <c r="ED464">
        <v>6.7</v>
      </c>
      <c r="EE464">
        <v>1.4419999999999999E-3</v>
      </c>
    </row>
    <row r="465" spans="1:135" x14ac:dyDescent="0.3">
      <c r="A465">
        <v>463</v>
      </c>
      <c r="B465" t="s">
        <v>135</v>
      </c>
      <c r="C465">
        <v>137</v>
      </c>
      <c r="D465">
        <v>382</v>
      </c>
      <c r="E465" t="s">
        <v>135</v>
      </c>
      <c r="F465">
        <v>4522458</v>
      </c>
      <c r="G465" t="s">
        <v>595</v>
      </c>
      <c r="H465" s="1">
        <v>41482</v>
      </c>
      <c r="I465" t="s">
        <v>550</v>
      </c>
      <c r="J465" t="s">
        <v>645</v>
      </c>
      <c r="K465" t="s">
        <v>139</v>
      </c>
      <c r="L465" t="s">
        <v>140</v>
      </c>
      <c r="M465">
        <v>0</v>
      </c>
      <c r="N465">
        <v>0</v>
      </c>
      <c r="O465">
        <v>0</v>
      </c>
      <c r="P465" t="s">
        <v>235</v>
      </c>
      <c r="Q465" t="s">
        <v>170</v>
      </c>
      <c r="R465" t="s">
        <v>180</v>
      </c>
      <c r="S465" t="s">
        <v>180</v>
      </c>
      <c r="T465" t="s">
        <v>271</v>
      </c>
      <c r="U465">
        <v>2</v>
      </c>
      <c r="V465" t="s">
        <v>194</v>
      </c>
      <c r="W465" t="s">
        <v>317</v>
      </c>
      <c r="X465" t="s">
        <v>147</v>
      </c>
      <c r="Y465" t="s">
        <v>148</v>
      </c>
      <c r="Z465">
        <v>0</v>
      </c>
      <c r="AA465" t="s">
        <v>175</v>
      </c>
      <c r="AB465" t="s">
        <v>255</v>
      </c>
      <c r="AC465" t="s">
        <v>552</v>
      </c>
      <c r="AD465">
        <v>10.6</v>
      </c>
      <c r="AE465">
        <v>34.824573999999998</v>
      </c>
      <c r="AF465">
        <v>-85.501885000000001</v>
      </c>
      <c r="AG465">
        <v>70</v>
      </c>
      <c r="AH465">
        <v>124</v>
      </c>
      <c r="AI465">
        <v>1591</v>
      </c>
      <c r="AJ465" t="s">
        <v>553</v>
      </c>
      <c r="AK465">
        <v>176</v>
      </c>
      <c r="AL465">
        <v>195</v>
      </c>
      <c r="AM465" t="s">
        <v>153</v>
      </c>
      <c r="AN465">
        <v>214</v>
      </c>
      <c r="AO465">
        <v>112.5</v>
      </c>
      <c r="AP465">
        <v>418.3</v>
      </c>
      <c r="AQ465">
        <v>-85.503557999999998</v>
      </c>
      <c r="AR465">
        <v>34.826135999999998</v>
      </c>
      <c r="AS465">
        <v>-85.503185999999999</v>
      </c>
      <c r="AT465">
        <v>34.825195000000001</v>
      </c>
      <c r="AU465" t="s">
        <v>552</v>
      </c>
      <c r="AV465">
        <v>1</v>
      </c>
      <c r="AW465">
        <v>83</v>
      </c>
      <c r="AX465">
        <v>136</v>
      </c>
      <c r="AY465">
        <v>0</v>
      </c>
      <c r="AZ465">
        <v>55</v>
      </c>
      <c r="BA465">
        <v>16.079999999999998</v>
      </c>
      <c r="BB465">
        <v>15.54</v>
      </c>
      <c r="BC465">
        <v>1878.3</v>
      </c>
      <c r="BD465">
        <v>1863.2</v>
      </c>
      <c r="BE465">
        <v>1843.8</v>
      </c>
      <c r="BF465">
        <v>55</v>
      </c>
      <c r="BG465">
        <v>24</v>
      </c>
      <c r="BH465">
        <v>31</v>
      </c>
      <c r="BI465" s="1">
        <v>44173</v>
      </c>
      <c r="BJ465" t="s">
        <v>154</v>
      </c>
      <c r="BK465">
        <v>1.2260000000000001E-3</v>
      </c>
      <c r="BL465">
        <v>15005</v>
      </c>
      <c r="BM465">
        <v>14645</v>
      </c>
      <c r="BN465" t="s">
        <v>552</v>
      </c>
      <c r="BO465" t="s">
        <v>554</v>
      </c>
      <c r="BP465">
        <v>1</v>
      </c>
      <c r="BQ465">
        <v>13600</v>
      </c>
      <c r="BR465">
        <v>6</v>
      </c>
      <c r="BS465">
        <v>1</v>
      </c>
      <c r="BT465">
        <v>2</v>
      </c>
      <c r="BU465">
        <v>1</v>
      </c>
      <c r="BV465">
        <v>1</v>
      </c>
      <c r="BW465">
        <v>2</v>
      </c>
      <c r="BX465">
        <v>0</v>
      </c>
      <c r="BY465">
        <v>5</v>
      </c>
      <c r="BZ465" t="s">
        <v>156</v>
      </c>
      <c r="CA465">
        <v>83</v>
      </c>
      <c r="CB465">
        <v>136</v>
      </c>
      <c r="CC465">
        <v>0</v>
      </c>
      <c r="CD465" t="s">
        <v>157</v>
      </c>
      <c r="CE465" t="s">
        <v>157</v>
      </c>
      <c r="CF465">
        <v>0</v>
      </c>
      <c r="CG465">
        <v>55</v>
      </c>
      <c r="CH465">
        <v>2000</v>
      </c>
      <c r="CI465" t="s">
        <v>158</v>
      </c>
      <c r="CJ465">
        <v>0</v>
      </c>
      <c r="CK465">
        <v>3.342797</v>
      </c>
      <c r="CL465">
        <v>14</v>
      </c>
      <c r="CM465" t="s">
        <v>159</v>
      </c>
      <c r="CN465">
        <v>2000</v>
      </c>
      <c r="CO465">
        <v>166056</v>
      </c>
      <c r="CP465">
        <v>7.26</v>
      </c>
      <c r="CQ465">
        <v>10.6</v>
      </c>
      <c r="CR465">
        <v>166056</v>
      </c>
      <c r="CS465">
        <v>0</v>
      </c>
      <c r="CT465">
        <v>17649.966739</v>
      </c>
      <c r="CU465">
        <v>100</v>
      </c>
      <c r="CV465">
        <v>14677</v>
      </c>
      <c r="CW465">
        <v>9.6239000000000005E-2</v>
      </c>
      <c r="CX465">
        <v>0</v>
      </c>
      <c r="CY465">
        <v>1.2260000000000001E-3</v>
      </c>
      <c r="CZ465">
        <v>159</v>
      </c>
      <c r="DA465" t="s">
        <v>634</v>
      </c>
      <c r="DB465" t="s">
        <v>161</v>
      </c>
      <c r="DC465" t="s">
        <v>635</v>
      </c>
      <c r="DD465">
        <v>-85.503135</v>
      </c>
      <c r="DE465">
        <v>34.827134999999998</v>
      </c>
      <c r="DF465">
        <v>34.827134999999998</v>
      </c>
      <c r="DG465">
        <v>-85.503135</v>
      </c>
      <c r="DH465">
        <v>1.0839999999999999E-3</v>
      </c>
      <c r="DI465">
        <v>1.2260000000000001E-3</v>
      </c>
      <c r="DJ465">
        <v>70</v>
      </c>
      <c r="DK465">
        <v>2720</v>
      </c>
      <c r="DL465">
        <v>5.5</v>
      </c>
      <c r="DM465">
        <v>2960</v>
      </c>
      <c r="DN465">
        <v>5.5</v>
      </c>
      <c r="DO465">
        <v>2960</v>
      </c>
      <c r="DP465">
        <v>5.5</v>
      </c>
      <c r="DQ465">
        <v>2800</v>
      </c>
      <c r="DR465">
        <v>0</v>
      </c>
      <c r="DS465">
        <v>2720</v>
      </c>
      <c r="DT465">
        <v>5.8</v>
      </c>
      <c r="DU465">
        <v>2670</v>
      </c>
      <c r="DV465">
        <v>5.8</v>
      </c>
      <c r="DW465">
        <v>2550</v>
      </c>
      <c r="DX465">
        <v>6</v>
      </c>
      <c r="DY465">
        <v>2540</v>
      </c>
      <c r="DZ465">
        <v>6.7</v>
      </c>
      <c r="EA465">
        <v>2550</v>
      </c>
      <c r="EB465">
        <v>6.7</v>
      </c>
      <c r="EC465">
        <v>2270</v>
      </c>
      <c r="ED465">
        <v>6.7</v>
      </c>
      <c r="EE465">
        <v>1.4419999999999999E-3</v>
      </c>
    </row>
    <row r="466" spans="1:135" x14ac:dyDescent="0.3">
      <c r="A466">
        <v>464</v>
      </c>
      <c r="B466" t="s">
        <v>135</v>
      </c>
      <c r="C466">
        <v>141</v>
      </c>
      <c r="D466">
        <v>380</v>
      </c>
      <c r="E466" t="s">
        <v>135</v>
      </c>
      <c r="F466">
        <v>4532776</v>
      </c>
      <c r="G466" t="s">
        <v>595</v>
      </c>
      <c r="H466" s="1">
        <v>41488</v>
      </c>
      <c r="I466" t="s">
        <v>550</v>
      </c>
      <c r="J466" t="s">
        <v>645</v>
      </c>
      <c r="K466" t="s">
        <v>139</v>
      </c>
      <c r="L466" t="s">
        <v>140</v>
      </c>
      <c r="M466">
        <v>0</v>
      </c>
      <c r="N466">
        <v>0</v>
      </c>
      <c r="O466">
        <v>0</v>
      </c>
      <c r="P466" t="s">
        <v>235</v>
      </c>
      <c r="Q466" t="s">
        <v>170</v>
      </c>
      <c r="R466" t="s">
        <v>180</v>
      </c>
      <c r="S466" t="s">
        <v>180</v>
      </c>
      <c r="T466" t="s">
        <v>271</v>
      </c>
      <c r="U466">
        <v>2</v>
      </c>
      <c r="V466" t="s">
        <v>262</v>
      </c>
      <c r="W466" t="s">
        <v>344</v>
      </c>
      <c r="X466" t="s">
        <v>147</v>
      </c>
      <c r="Y466" t="s">
        <v>148</v>
      </c>
      <c r="Z466">
        <v>0</v>
      </c>
      <c r="AA466" t="s">
        <v>245</v>
      </c>
      <c r="AB466" t="s">
        <v>199</v>
      </c>
      <c r="AC466" t="s">
        <v>552</v>
      </c>
      <c r="AD466">
        <v>10.6</v>
      </c>
      <c r="AE466">
        <v>34.824573999999998</v>
      </c>
      <c r="AF466">
        <v>-85.501885000000001</v>
      </c>
      <c r="AG466">
        <v>70</v>
      </c>
      <c r="AH466">
        <v>124</v>
      </c>
      <c r="AI466">
        <v>1591</v>
      </c>
      <c r="AJ466" t="s">
        <v>553</v>
      </c>
      <c r="AK466">
        <v>176</v>
      </c>
      <c r="AL466">
        <v>195</v>
      </c>
      <c r="AM466" t="s">
        <v>153</v>
      </c>
      <c r="AN466">
        <v>214</v>
      </c>
      <c r="AO466">
        <v>112.5</v>
      </c>
      <c r="AP466">
        <v>418.3</v>
      </c>
      <c r="AQ466">
        <v>-85.503557999999998</v>
      </c>
      <c r="AR466">
        <v>34.826135999999998</v>
      </c>
      <c r="AS466">
        <v>-85.503185999999999</v>
      </c>
      <c r="AT466">
        <v>34.825195000000001</v>
      </c>
      <c r="AU466" t="s">
        <v>552</v>
      </c>
      <c r="AV466">
        <v>1</v>
      </c>
      <c r="AW466">
        <v>83</v>
      </c>
      <c r="AX466">
        <v>136</v>
      </c>
      <c r="AY466">
        <v>0</v>
      </c>
      <c r="AZ466">
        <v>55</v>
      </c>
      <c r="BA466">
        <v>16.079999999999998</v>
      </c>
      <c r="BB466">
        <v>15.54</v>
      </c>
      <c r="BC466">
        <v>1878.3</v>
      </c>
      <c r="BD466">
        <v>1863.2</v>
      </c>
      <c r="BE466">
        <v>1843.8</v>
      </c>
      <c r="BF466">
        <v>55</v>
      </c>
      <c r="BG466">
        <v>24</v>
      </c>
      <c r="BH466">
        <v>31</v>
      </c>
      <c r="BI466" s="1">
        <v>44173</v>
      </c>
      <c r="BJ466" t="s">
        <v>154</v>
      </c>
      <c r="BK466">
        <v>1.2260000000000001E-3</v>
      </c>
      <c r="BL466">
        <v>15005</v>
      </c>
      <c r="BM466">
        <v>14645</v>
      </c>
      <c r="BN466" t="s">
        <v>552</v>
      </c>
      <c r="BO466" t="s">
        <v>554</v>
      </c>
      <c r="BP466">
        <v>1</v>
      </c>
      <c r="BQ466">
        <v>13600</v>
      </c>
      <c r="BR466">
        <v>6</v>
      </c>
      <c r="BS466">
        <v>1</v>
      </c>
      <c r="BT466">
        <v>2</v>
      </c>
      <c r="BU466">
        <v>1</v>
      </c>
      <c r="BV466">
        <v>1</v>
      </c>
      <c r="BW466">
        <v>2</v>
      </c>
      <c r="BX466">
        <v>0</v>
      </c>
      <c r="BY466">
        <v>5</v>
      </c>
      <c r="BZ466" t="s">
        <v>156</v>
      </c>
      <c r="CA466">
        <v>83</v>
      </c>
      <c r="CB466">
        <v>136</v>
      </c>
      <c r="CC466">
        <v>0</v>
      </c>
      <c r="CD466" t="s">
        <v>157</v>
      </c>
      <c r="CE466" t="s">
        <v>157</v>
      </c>
      <c r="CF466">
        <v>0</v>
      </c>
      <c r="CG466">
        <v>55</v>
      </c>
      <c r="CH466">
        <v>2000</v>
      </c>
      <c r="CI466" t="s">
        <v>158</v>
      </c>
      <c r="CJ466">
        <v>0</v>
      </c>
      <c r="CK466">
        <v>3.342797</v>
      </c>
      <c r="CL466">
        <v>14</v>
      </c>
      <c r="CM466" t="s">
        <v>159</v>
      </c>
      <c r="CN466">
        <v>2000</v>
      </c>
      <c r="CO466">
        <v>166056</v>
      </c>
      <c r="CP466">
        <v>7.26</v>
      </c>
      <c r="CQ466">
        <v>10.6</v>
      </c>
      <c r="CR466">
        <v>166056</v>
      </c>
      <c r="CS466">
        <v>0</v>
      </c>
      <c r="CT466">
        <v>17649.966739</v>
      </c>
      <c r="CU466">
        <v>100</v>
      </c>
      <c r="CV466">
        <v>14677</v>
      </c>
      <c r="CW466">
        <v>9.6239000000000005E-2</v>
      </c>
      <c r="CX466">
        <v>0</v>
      </c>
      <c r="CY466">
        <v>1.2260000000000001E-3</v>
      </c>
      <c r="CZ466">
        <v>159</v>
      </c>
      <c r="DA466" t="s">
        <v>634</v>
      </c>
      <c r="DB466" t="s">
        <v>161</v>
      </c>
      <c r="DC466" t="s">
        <v>635</v>
      </c>
      <c r="DD466">
        <v>-85.503135</v>
      </c>
      <c r="DE466">
        <v>34.827134999999998</v>
      </c>
      <c r="DF466">
        <v>34.827134999999998</v>
      </c>
      <c r="DG466">
        <v>-85.503135</v>
      </c>
      <c r="DH466">
        <v>1.0839999999999999E-3</v>
      </c>
      <c r="DI466">
        <v>1.2260000000000001E-3</v>
      </c>
      <c r="DJ466">
        <v>70</v>
      </c>
      <c r="DK466">
        <v>2720</v>
      </c>
      <c r="DL466">
        <v>5.5</v>
      </c>
      <c r="DM466">
        <v>2960</v>
      </c>
      <c r="DN466">
        <v>5.5</v>
      </c>
      <c r="DO466">
        <v>2960</v>
      </c>
      <c r="DP466">
        <v>5.5</v>
      </c>
      <c r="DQ466">
        <v>2800</v>
      </c>
      <c r="DR466">
        <v>0</v>
      </c>
      <c r="DS466">
        <v>2720</v>
      </c>
      <c r="DT466">
        <v>5.8</v>
      </c>
      <c r="DU466">
        <v>2670</v>
      </c>
      <c r="DV466">
        <v>5.8</v>
      </c>
      <c r="DW466">
        <v>2550</v>
      </c>
      <c r="DX466">
        <v>6</v>
      </c>
      <c r="DY466">
        <v>2540</v>
      </c>
      <c r="DZ466">
        <v>6.7</v>
      </c>
      <c r="EA466">
        <v>2550</v>
      </c>
      <c r="EB466">
        <v>6.7</v>
      </c>
      <c r="EC466">
        <v>2270</v>
      </c>
      <c r="ED466">
        <v>6.7</v>
      </c>
      <c r="EE466">
        <v>1.4419999999999999E-3</v>
      </c>
    </row>
    <row r="467" spans="1:135" x14ac:dyDescent="0.3">
      <c r="A467">
        <v>465</v>
      </c>
      <c r="B467" t="s">
        <v>135</v>
      </c>
      <c r="C467">
        <v>143</v>
      </c>
      <c r="D467">
        <v>378</v>
      </c>
      <c r="E467" t="s">
        <v>135</v>
      </c>
      <c r="F467">
        <v>4535696</v>
      </c>
      <c r="G467" t="s">
        <v>595</v>
      </c>
      <c r="H467" s="1">
        <v>41495</v>
      </c>
      <c r="I467" t="s">
        <v>550</v>
      </c>
      <c r="J467" t="s">
        <v>645</v>
      </c>
      <c r="K467" t="s">
        <v>139</v>
      </c>
      <c r="L467" t="s">
        <v>140</v>
      </c>
      <c r="M467">
        <v>0</v>
      </c>
      <c r="N467">
        <v>0</v>
      </c>
      <c r="O467">
        <v>0</v>
      </c>
      <c r="P467" t="s">
        <v>328</v>
      </c>
      <c r="Q467" t="s">
        <v>170</v>
      </c>
      <c r="R467" t="s">
        <v>180</v>
      </c>
      <c r="S467" t="s">
        <v>180</v>
      </c>
      <c r="T467" t="s">
        <v>271</v>
      </c>
      <c r="U467">
        <v>2</v>
      </c>
      <c r="V467" t="s">
        <v>251</v>
      </c>
      <c r="W467" t="s">
        <v>366</v>
      </c>
      <c r="X467" t="s">
        <v>147</v>
      </c>
      <c r="Y467" t="s">
        <v>148</v>
      </c>
      <c r="Z467">
        <v>0</v>
      </c>
      <c r="AA467" t="s">
        <v>175</v>
      </c>
      <c r="AB467" t="s">
        <v>255</v>
      </c>
      <c r="AC467" t="s">
        <v>552</v>
      </c>
      <c r="AD467">
        <v>10.6</v>
      </c>
      <c r="AE467">
        <v>34.824573999999998</v>
      </c>
      <c r="AF467">
        <v>-85.501885000000001</v>
      </c>
      <c r="AG467">
        <v>70</v>
      </c>
      <c r="AH467">
        <v>124</v>
      </c>
      <c r="AI467">
        <v>1591</v>
      </c>
      <c r="AJ467" t="s">
        <v>553</v>
      </c>
      <c r="AK467">
        <v>176</v>
      </c>
      <c r="AL467">
        <v>195</v>
      </c>
      <c r="AM467" t="s">
        <v>153</v>
      </c>
      <c r="AN467">
        <v>214</v>
      </c>
      <c r="AO467">
        <v>112.5</v>
      </c>
      <c r="AP467">
        <v>418.3</v>
      </c>
      <c r="AQ467">
        <v>-85.503557999999998</v>
      </c>
      <c r="AR467">
        <v>34.826135999999998</v>
      </c>
      <c r="AS467">
        <v>-85.503185999999999</v>
      </c>
      <c r="AT467">
        <v>34.825195000000001</v>
      </c>
      <c r="AU467" t="s">
        <v>552</v>
      </c>
      <c r="AV467">
        <v>1</v>
      </c>
      <c r="AW467">
        <v>83</v>
      </c>
      <c r="AX467">
        <v>136</v>
      </c>
      <c r="AY467">
        <v>0</v>
      </c>
      <c r="AZ467">
        <v>55</v>
      </c>
      <c r="BA467">
        <v>16.079999999999998</v>
      </c>
      <c r="BB467">
        <v>15.54</v>
      </c>
      <c r="BC467">
        <v>1878.3</v>
      </c>
      <c r="BD467">
        <v>1863.2</v>
      </c>
      <c r="BE467">
        <v>1843.8</v>
      </c>
      <c r="BF467">
        <v>55</v>
      </c>
      <c r="BG467">
        <v>24</v>
      </c>
      <c r="BH467">
        <v>31</v>
      </c>
      <c r="BI467" s="1">
        <v>44173</v>
      </c>
      <c r="BJ467" t="s">
        <v>154</v>
      </c>
      <c r="BK467">
        <v>1.2260000000000001E-3</v>
      </c>
      <c r="BL467">
        <v>15005</v>
      </c>
      <c r="BM467">
        <v>14645</v>
      </c>
      <c r="BN467" t="s">
        <v>552</v>
      </c>
      <c r="BO467" t="s">
        <v>554</v>
      </c>
      <c r="BP467">
        <v>1</v>
      </c>
      <c r="BQ467">
        <v>13600</v>
      </c>
      <c r="BR467">
        <v>6</v>
      </c>
      <c r="BS467">
        <v>1</v>
      </c>
      <c r="BT467">
        <v>2</v>
      </c>
      <c r="BU467">
        <v>1</v>
      </c>
      <c r="BV467">
        <v>1</v>
      </c>
      <c r="BW467">
        <v>2</v>
      </c>
      <c r="BX467">
        <v>0</v>
      </c>
      <c r="BY467">
        <v>5</v>
      </c>
      <c r="BZ467" t="s">
        <v>156</v>
      </c>
      <c r="CA467">
        <v>83</v>
      </c>
      <c r="CB467">
        <v>136</v>
      </c>
      <c r="CC467">
        <v>0</v>
      </c>
      <c r="CD467" t="s">
        <v>157</v>
      </c>
      <c r="CE467" t="s">
        <v>157</v>
      </c>
      <c r="CF467">
        <v>0</v>
      </c>
      <c r="CG467">
        <v>55</v>
      </c>
      <c r="CH467">
        <v>2000</v>
      </c>
      <c r="CI467" t="s">
        <v>158</v>
      </c>
      <c r="CJ467">
        <v>0</v>
      </c>
      <c r="CK467">
        <v>3.342797</v>
      </c>
      <c r="CL467">
        <v>14</v>
      </c>
      <c r="CM467" t="s">
        <v>159</v>
      </c>
      <c r="CN467">
        <v>2000</v>
      </c>
      <c r="CO467">
        <v>166056</v>
      </c>
      <c r="CP467">
        <v>7.26</v>
      </c>
      <c r="CQ467">
        <v>10.6</v>
      </c>
      <c r="CR467">
        <v>166056</v>
      </c>
      <c r="CS467">
        <v>0</v>
      </c>
      <c r="CT467">
        <v>17649.966739</v>
      </c>
      <c r="CU467">
        <v>100</v>
      </c>
      <c r="CV467">
        <v>14677</v>
      </c>
      <c r="CW467">
        <v>9.6239000000000005E-2</v>
      </c>
      <c r="CX467">
        <v>0</v>
      </c>
      <c r="CY467">
        <v>1.2260000000000001E-3</v>
      </c>
      <c r="CZ467">
        <v>159</v>
      </c>
      <c r="DA467" t="s">
        <v>634</v>
      </c>
      <c r="DB467" t="s">
        <v>161</v>
      </c>
      <c r="DC467" t="s">
        <v>635</v>
      </c>
      <c r="DD467">
        <v>-85.503135</v>
      </c>
      <c r="DE467">
        <v>34.827134999999998</v>
      </c>
      <c r="DF467">
        <v>34.827134999999998</v>
      </c>
      <c r="DG467">
        <v>-85.503135</v>
      </c>
      <c r="DH467">
        <v>1.0839999999999999E-3</v>
      </c>
      <c r="DI467">
        <v>1.2260000000000001E-3</v>
      </c>
      <c r="DJ467">
        <v>70</v>
      </c>
      <c r="DK467">
        <v>2720</v>
      </c>
      <c r="DL467">
        <v>5.5</v>
      </c>
      <c r="DM467">
        <v>2960</v>
      </c>
      <c r="DN467">
        <v>5.5</v>
      </c>
      <c r="DO467">
        <v>2960</v>
      </c>
      <c r="DP467">
        <v>5.5</v>
      </c>
      <c r="DQ467">
        <v>2800</v>
      </c>
      <c r="DR467">
        <v>0</v>
      </c>
      <c r="DS467">
        <v>2720</v>
      </c>
      <c r="DT467">
        <v>5.8</v>
      </c>
      <c r="DU467">
        <v>2670</v>
      </c>
      <c r="DV467">
        <v>5.8</v>
      </c>
      <c r="DW467">
        <v>2550</v>
      </c>
      <c r="DX467">
        <v>6</v>
      </c>
      <c r="DY467">
        <v>2540</v>
      </c>
      <c r="DZ467">
        <v>6.7</v>
      </c>
      <c r="EA467">
        <v>2550</v>
      </c>
      <c r="EB467">
        <v>6.7</v>
      </c>
      <c r="EC467">
        <v>2270</v>
      </c>
      <c r="ED467">
        <v>6.7</v>
      </c>
      <c r="EE467">
        <v>1.4419999999999999E-3</v>
      </c>
    </row>
    <row r="468" spans="1:135" x14ac:dyDescent="0.3">
      <c r="A468">
        <v>466</v>
      </c>
      <c r="B468" t="s">
        <v>135</v>
      </c>
      <c r="C468">
        <v>202</v>
      </c>
      <c r="D468">
        <v>348</v>
      </c>
      <c r="E468" t="s">
        <v>135</v>
      </c>
      <c r="F468">
        <v>4830098</v>
      </c>
      <c r="G468" t="s">
        <v>136</v>
      </c>
      <c r="H468" s="1">
        <v>41755</v>
      </c>
      <c r="I468" t="s">
        <v>550</v>
      </c>
      <c r="J468" t="s">
        <v>551</v>
      </c>
      <c r="K468" t="s">
        <v>139</v>
      </c>
      <c r="L468" t="s">
        <v>169</v>
      </c>
      <c r="M468">
        <v>0</v>
      </c>
      <c r="N468">
        <v>0</v>
      </c>
      <c r="O468">
        <v>0</v>
      </c>
      <c r="P468" t="s">
        <v>282</v>
      </c>
      <c r="Q468" t="s">
        <v>170</v>
      </c>
      <c r="R468" t="s">
        <v>180</v>
      </c>
      <c r="S468" t="s">
        <v>180</v>
      </c>
      <c r="T468" t="s">
        <v>283</v>
      </c>
      <c r="U468">
        <v>2</v>
      </c>
      <c r="V468" t="s">
        <v>182</v>
      </c>
      <c r="W468" t="s">
        <v>183</v>
      </c>
      <c r="X468" t="s">
        <v>147</v>
      </c>
      <c r="Y468" t="s">
        <v>148</v>
      </c>
      <c r="Z468">
        <v>0</v>
      </c>
      <c r="AA468" t="s">
        <v>649</v>
      </c>
      <c r="AB468" t="s">
        <v>622</v>
      </c>
      <c r="AC468" t="s">
        <v>552</v>
      </c>
      <c r="AD468">
        <v>10.445629</v>
      </c>
      <c r="AE468">
        <v>34.825999000000003</v>
      </c>
      <c r="AF468">
        <v>-85.503619999999998</v>
      </c>
      <c r="AG468">
        <v>70</v>
      </c>
      <c r="AH468">
        <v>124</v>
      </c>
      <c r="AI468">
        <v>1591</v>
      </c>
      <c r="AJ468" t="s">
        <v>553</v>
      </c>
      <c r="AK468">
        <v>176</v>
      </c>
      <c r="AL468">
        <v>195</v>
      </c>
      <c r="AM468" t="s">
        <v>153</v>
      </c>
      <c r="AN468">
        <v>214</v>
      </c>
      <c r="AO468">
        <v>112.5</v>
      </c>
      <c r="AP468">
        <v>418.3</v>
      </c>
      <c r="AQ468">
        <v>-85.503557999999998</v>
      </c>
      <c r="AR468">
        <v>34.826135999999998</v>
      </c>
      <c r="AS468">
        <v>-85.503185999999999</v>
      </c>
      <c r="AT468">
        <v>34.825195000000001</v>
      </c>
      <c r="AU468" t="s">
        <v>552</v>
      </c>
      <c r="AV468">
        <v>1</v>
      </c>
      <c r="AW468">
        <v>83</v>
      </c>
      <c r="AX468">
        <v>136</v>
      </c>
      <c r="AY468">
        <v>0</v>
      </c>
      <c r="AZ468">
        <v>55</v>
      </c>
      <c r="BA468">
        <v>16.079999999999998</v>
      </c>
      <c r="BB468">
        <v>15.54</v>
      </c>
      <c r="BC468">
        <v>1878.3</v>
      </c>
      <c r="BD468">
        <v>1863.2</v>
      </c>
      <c r="BE468">
        <v>1843.8</v>
      </c>
      <c r="BF468">
        <v>55</v>
      </c>
      <c r="BG468">
        <v>24</v>
      </c>
      <c r="BH468">
        <v>31</v>
      </c>
      <c r="BI468" s="1">
        <v>44173</v>
      </c>
      <c r="BJ468" t="s">
        <v>154</v>
      </c>
      <c r="BK468">
        <v>1.2260000000000001E-3</v>
      </c>
      <c r="BL468">
        <v>15005</v>
      </c>
      <c r="BM468">
        <v>14645</v>
      </c>
      <c r="BN468" t="s">
        <v>552</v>
      </c>
      <c r="BO468" t="s">
        <v>554</v>
      </c>
      <c r="BP468">
        <v>1</v>
      </c>
      <c r="BQ468">
        <v>13600</v>
      </c>
      <c r="BR468">
        <v>6</v>
      </c>
      <c r="BS468">
        <v>1</v>
      </c>
      <c r="BT468">
        <v>2</v>
      </c>
      <c r="BU468">
        <v>1</v>
      </c>
      <c r="BV468">
        <v>1</v>
      </c>
      <c r="BW468">
        <v>2</v>
      </c>
      <c r="BX468">
        <v>0</v>
      </c>
      <c r="BY468">
        <v>5</v>
      </c>
      <c r="BZ468" t="s">
        <v>156</v>
      </c>
      <c r="CA468">
        <v>83</v>
      </c>
      <c r="CB468">
        <v>136</v>
      </c>
      <c r="CC468">
        <v>0</v>
      </c>
      <c r="CD468" t="s">
        <v>157</v>
      </c>
      <c r="CE468" t="s">
        <v>157</v>
      </c>
      <c r="CF468">
        <v>0</v>
      </c>
      <c r="CG468">
        <v>55</v>
      </c>
      <c r="CH468">
        <v>2000</v>
      </c>
      <c r="CI468" t="s">
        <v>158</v>
      </c>
      <c r="CJ468">
        <v>0</v>
      </c>
      <c r="CK468">
        <v>3.342797</v>
      </c>
      <c r="CL468">
        <v>14</v>
      </c>
      <c r="CM468" t="s">
        <v>159</v>
      </c>
      <c r="CN468">
        <v>2000</v>
      </c>
      <c r="CO468">
        <v>166056</v>
      </c>
      <c r="CP468">
        <v>7.26</v>
      </c>
      <c r="CQ468">
        <v>10.6</v>
      </c>
      <c r="CR468">
        <v>166056</v>
      </c>
      <c r="CS468">
        <v>0</v>
      </c>
      <c r="CT468">
        <v>17649.966739</v>
      </c>
      <c r="CU468">
        <v>100</v>
      </c>
      <c r="CV468">
        <v>14677</v>
      </c>
      <c r="CW468">
        <v>9.6239000000000005E-2</v>
      </c>
      <c r="CX468">
        <v>0</v>
      </c>
      <c r="CY468">
        <v>1.2260000000000001E-3</v>
      </c>
      <c r="CZ468">
        <v>159</v>
      </c>
      <c r="DA468" t="s">
        <v>634</v>
      </c>
      <c r="DB468" t="s">
        <v>161</v>
      </c>
      <c r="DC468" t="s">
        <v>635</v>
      </c>
      <c r="DD468">
        <v>-85.503135</v>
      </c>
      <c r="DE468">
        <v>34.827134999999998</v>
      </c>
      <c r="DF468">
        <v>34.827134999999998</v>
      </c>
      <c r="DG468">
        <v>-85.503135</v>
      </c>
      <c r="DH468">
        <v>1.0839999999999999E-3</v>
      </c>
      <c r="DI468">
        <v>1.2260000000000001E-3</v>
      </c>
      <c r="DJ468">
        <v>70</v>
      </c>
      <c r="DK468">
        <v>2720</v>
      </c>
      <c r="DL468">
        <v>5.5</v>
      </c>
      <c r="DM468">
        <v>2960</v>
      </c>
      <c r="DN468">
        <v>5.5</v>
      </c>
      <c r="DO468">
        <v>2960</v>
      </c>
      <c r="DP468">
        <v>5.5</v>
      </c>
      <c r="DQ468">
        <v>2800</v>
      </c>
      <c r="DR468">
        <v>0</v>
      </c>
      <c r="DS468">
        <v>2720</v>
      </c>
      <c r="DT468">
        <v>5.8</v>
      </c>
      <c r="DU468">
        <v>2670</v>
      </c>
      <c r="DV468">
        <v>5.8</v>
      </c>
      <c r="DW468">
        <v>2550</v>
      </c>
      <c r="DX468">
        <v>6</v>
      </c>
      <c r="DY468">
        <v>2540</v>
      </c>
      <c r="DZ468">
        <v>6.7</v>
      </c>
      <c r="EA468">
        <v>2550</v>
      </c>
      <c r="EB468">
        <v>6.7</v>
      </c>
      <c r="EC468">
        <v>2270</v>
      </c>
      <c r="ED468">
        <v>6.7</v>
      </c>
      <c r="EE468">
        <v>0</v>
      </c>
    </row>
    <row r="469" spans="1:135" x14ac:dyDescent="0.3">
      <c r="A469">
        <v>467</v>
      </c>
      <c r="B469" t="s">
        <v>135</v>
      </c>
      <c r="C469">
        <v>235</v>
      </c>
      <c r="D469">
        <v>249</v>
      </c>
      <c r="E469" t="s">
        <v>135</v>
      </c>
      <c r="F469">
        <v>5606550</v>
      </c>
      <c r="G469" t="s">
        <v>136</v>
      </c>
      <c r="H469" s="1">
        <v>42389</v>
      </c>
      <c r="I469" t="s">
        <v>550</v>
      </c>
      <c r="J469" t="s">
        <v>551</v>
      </c>
      <c r="K469" t="s">
        <v>139</v>
      </c>
      <c r="L469" t="s">
        <v>140</v>
      </c>
      <c r="M469">
        <v>0</v>
      </c>
      <c r="N469">
        <v>0</v>
      </c>
      <c r="O469">
        <v>0</v>
      </c>
      <c r="P469" t="s">
        <v>141</v>
      </c>
      <c r="Q469" t="s">
        <v>142</v>
      </c>
      <c r="R469" t="s">
        <v>143</v>
      </c>
      <c r="S469" t="s">
        <v>143</v>
      </c>
      <c r="T469" t="s">
        <v>187</v>
      </c>
      <c r="U469">
        <v>1</v>
      </c>
      <c r="V469" t="s">
        <v>165</v>
      </c>
      <c r="W469" t="s">
        <v>146</v>
      </c>
      <c r="X469" t="s">
        <v>147</v>
      </c>
      <c r="Y469" t="s">
        <v>563</v>
      </c>
      <c r="Z469">
        <v>40</v>
      </c>
      <c r="AA469" t="s">
        <v>175</v>
      </c>
      <c r="AB469" t="s">
        <v>150</v>
      </c>
      <c r="AC469" t="s">
        <v>552</v>
      </c>
      <c r="AD469">
        <v>10.401999999999999</v>
      </c>
      <c r="AE469">
        <v>34.826604000000003</v>
      </c>
      <c r="AF469">
        <v>-85.503331000000003</v>
      </c>
      <c r="AG469">
        <v>70</v>
      </c>
      <c r="AH469">
        <v>124</v>
      </c>
      <c r="AI469">
        <v>1591</v>
      </c>
      <c r="AJ469" t="s">
        <v>553</v>
      </c>
      <c r="AK469">
        <v>176</v>
      </c>
      <c r="AL469">
        <v>195</v>
      </c>
      <c r="AM469" t="s">
        <v>153</v>
      </c>
      <c r="AN469">
        <v>214</v>
      </c>
      <c r="AO469">
        <v>112.5</v>
      </c>
      <c r="AP469">
        <v>418.3</v>
      </c>
      <c r="AQ469">
        <v>-85.503557999999998</v>
      </c>
      <c r="AR469">
        <v>34.826135999999998</v>
      </c>
      <c r="AS469">
        <v>-85.503185999999999</v>
      </c>
      <c r="AT469">
        <v>34.825195000000001</v>
      </c>
      <c r="AU469" t="s">
        <v>552</v>
      </c>
      <c r="AV469">
        <v>1</v>
      </c>
      <c r="AW469">
        <v>83</v>
      </c>
      <c r="AX469">
        <v>136</v>
      </c>
      <c r="AY469">
        <v>0</v>
      </c>
      <c r="AZ469">
        <v>55</v>
      </c>
      <c r="BA469">
        <v>16.079999999999998</v>
      </c>
      <c r="BB469">
        <v>15.54</v>
      </c>
      <c r="BC469">
        <v>1878.3</v>
      </c>
      <c r="BD469">
        <v>1863.2</v>
      </c>
      <c r="BE469">
        <v>1843.8</v>
      </c>
      <c r="BF469">
        <v>55</v>
      </c>
      <c r="BG469">
        <v>24</v>
      </c>
      <c r="BH469">
        <v>31</v>
      </c>
      <c r="BI469" s="1">
        <v>44173</v>
      </c>
      <c r="BJ469" t="s">
        <v>154</v>
      </c>
      <c r="BK469">
        <v>1.2260000000000001E-3</v>
      </c>
      <c r="BL469">
        <v>15005</v>
      </c>
      <c r="BM469">
        <v>14645</v>
      </c>
      <c r="BN469" t="s">
        <v>552</v>
      </c>
      <c r="BO469" t="s">
        <v>554</v>
      </c>
      <c r="BP469">
        <v>1</v>
      </c>
      <c r="BQ469">
        <v>13600</v>
      </c>
      <c r="BR469">
        <v>6</v>
      </c>
      <c r="BS469">
        <v>1</v>
      </c>
      <c r="BT469">
        <v>2</v>
      </c>
      <c r="BU469">
        <v>1</v>
      </c>
      <c r="BV469">
        <v>1</v>
      </c>
      <c r="BW469">
        <v>2</v>
      </c>
      <c r="BX469">
        <v>0</v>
      </c>
      <c r="BY469">
        <v>5</v>
      </c>
      <c r="BZ469" t="s">
        <v>156</v>
      </c>
      <c r="CA469">
        <v>83</v>
      </c>
      <c r="CB469">
        <v>136</v>
      </c>
      <c r="CC469">
        <v>0</v>
      </c>
      <c r="CD469" t="s">
        <v>157</v>
      </c>
      <c r="CE469" t="s">
        <v>157</v>
      </c>
      <c r="CF469">
        <v>0</v>
      </c>
      <c r="CG469">
        <v>55</v>
      </c>
      <c r="CH469">
        <v>2000</v>
      </c>
      <c r="CI469" t="s">
        <v>158</v>
      </c>
      <c r="CJ469">
        <v>0</v>
      </c>
      <c r="CK469">
        <v>3.342797</v>
      </c>
      <c r="CL469">
        <v>14</v>
      </c>
      <c r="CM469" t="s">
        <v>159</v>
      </c>
      <c r="CN469">
        <v>2000</v>
      </c>
      <c r="CO469">
        <v>166056</v>
      </c>
      <c r="CP469">
        <v>7.26</v>
      </c>
      <c r="CQ469">
        <v>10.6</v>
      </c>
      <c r="CR469">
        <v>166056</v>
      </c>
      <c r="CS469">
        <v>0</v>
      </c>
      <c r="CT469">
        <v>17649.966739</v>
      </c>
      <c r="CU469">
        <v>100</v>
      </c>
      <c r="CV469">
        <v>14677</v>
      </c>
      <c r="CW469">
        <v>9.6239000000000005E-2</v>
      </c>
      <c r="CX469">
        <v>0</v>
      </c>
      <c r="CY469">
        <v>1.2260000000000001E-3</v>
      </c>
      <c r="CZ469">
        <v>159</v>
      </c>
      <c r="DA469" t="s">
        <v>634</v>
      </c>
      <c r="DB469" t="s">
        <v>161</v>
      </c>
      <c r="DC469" t="s">
        <v>635</v>
      </c>
      <c r="DD469">
        <v>-85.503135</v>
      </c>
      <c r="DE469">
        <v>34.827134999999998</v>
      </c>
      <c r="DF469">
        <v>34.827134999999998</v>
      </c>
      <c r="DG469">
        <v>-85.503135</v>
      </c>
      <c r="DH469">
        <v>1.0839999999999999E-3</v>
      </c>
      <c r="DI469">
        <v>1.2260000000000001E-3</v>
      </c>
      <c r="DJ469">
        <v>70</v>
      </c>
      <c r="DK469">
        <v>2720</v>
      </c>
      <c r="DL469">
        <v>5.5</v>
      </c>
      <c r="DM469">
        <v>2960</v>
      </c>
      <c r="DN469">
        <v>5.5</v>
      </c>
      <c r="DO469">
        <v>2960</v>
      </c>
      <c r="DP469">
        <v>5.5</v>
      </c>
      <c r="DQ469">
        <v>2800</v>
      </c>
      <c r="DR469">
        <v>0</v>
      </c>
      <c r="DS469">
        <v>2720</v>
      </c>
      <c r="DT469">
        <v>5.8</v>
      </c>
      <c r="DU469">
        <v>2670</v>
      </c>
      <c r="DV469">
        <v>5.8</v>
      </c>
      <c r="DW469">
        <v>2550</v>
      </c>
      <c r="DX469">
        <v>6</v>
      </c>
      <c r="DY469">
        <v>2540</v>
      </c>
      <c r="DZ469">
        <v>6.7</v>
      </c>
      <c r="EA469">
        <v>2550</v>
      </c>
      <c r="EB469">
        <v>6.7</v>
      </c>
      <c r="EC469">
        <v>2270</v>
      </c>
      <c r="ED469">
        <v>6.7</v>
      </c>
      <c r="EE469">
        <v>5.1999999999999995E-4</v>
      </c>
    </row>
    <row r="470" spans="1:135" x14ac:dyDescent="0.3">
      <c r="A470">
        <v>468</v>
      </c>
      <c r="B470" t="s">
        <v>135</v>
      </c>
      <c r="C470">
        <v>261</v>
      </c>
      <c r="D470">
        <v>238</v>
      </c>
      <c r="E470" t="s">
        <v>135</v>
      </c>
      <c r="F470">
        <v>5697442</v>
      </c>
      <c r="G470" t="s">
        <v>136</v>
      </c>
      <c r="H470" s="1">
        <v>42455</v>
      </c>
      <c r="I470" t="s">
        <v>550</v>
      </c>
      <c r="J470" t="s">
        <v>551</v>
      </c>
      <c r="K470" t="s">
        <v>139</v>
      </c>
      <c r="L470" t="s">
        <v>140</v>
      </c>
      <c r="M470">
        <v>0</v>
      </c>
      <c r="N470">
        <v>0</v>
      </c>
      <c r="O470">
        <v>0</v>
      </c>
      <c r="P470" t="s">
        <v>141</v>
      </c>
      <c r="Q470" t="s">
        <v>163</v>
      </c>
      <c r="R470" t="s">
        <v>650</v>
      </c>
      <c r="S470" t="s">
        <v>650</v>
      </c>
      <c r="T470" t="s">
        <v>216</v>
      </c>
      <c r="U470">
        <v>1</v>
      </c>
      <c r="V470" t="s">
        <v>165</v>
      </c>
      <c r="W470" t="s">
        <v>146</v>
      </c>
      <c r="X470" t="s">
        <v>178</v>
      </c>
      <c r="Y470" t="s">
        <v>148</v>
      </c>
      <c r="Z470">
        <v>37</v>
      </c>
      <c r="AA470" t="s">
        <v>149</v>
      </c>
      <c r="AB470" t="s">
        <v>168</v>
      </c>
      <c r="AC470" t="s">
        <v>552</v>
      </c>
      <c r="AD470">
        <v>10.44496</v>
      </c>
      <c r="AE470">
        <v>34.826008000000002</v>
      </c>
      <c r="AF470">
        <v>-85.503615999999994</v>
      </c>
      <c r="AG470">
        <v>70</v>
      </c>
      <c r="AH470">
        <v>124</v>
      </c>
      <c r="AI470">
        <v>1591</v>
      </c>
      <c r="AJ470" t="s">
        <v>553</v>
      </c>
      <c r="AK470">
        <v>176</v>
      </c>
      <c r="AL470">
        <v>195</v>
      </c>
      <c r="AM470" t="s">
        <v>153</v>
      </c>
      <c r="AN470">
        <v>214</v>
      </c>
      <c r="AO470">
        <v>112.5</v>
      </c>
      <c r="AP470">
        <v>418.3</v>
      </c>
      <c r="AQ470">
        <v>-85.503557999999998</v>
      </c>
      <c r="AR470">
        <v>34.826135999999998</v>
      </c>
      <c r="AS470">
        <v>-85.503185999999999</v>
      </c>
      <c r="AT470">
        <v>34.825195000000001</v>
      </c>
      <c r="AU470" t="s">
        <v>552</v>
      </c>
      <c r="AV470">
        <v>1</v>
      </c>
      <c r="AW470">
        <v>83</v>
      </c>
      <c r="AX470">
        <v>136</v>
      </c>
      <c r="AY470">
        <v>0</v>
      </c>
      <c r="AZ470">
        <v>55</v>
      </c>
      <c r="BA470">
        <v>16.079999999999998</v>
      </c>
      <c r="BB470">
        <v>15.54</v>
      </c>
      <c r="BC470">
        <v>1878.3</v>
      </c>
      <c r="BD470">
        <v>1863.2</v>
      </c>
      <c r="BE470">
        <v>1843.8</v>
      </c>
      <c r="BF470">
        <v>55</v>
      </c>
      <c r="BG470">
        <v>24</v>
      </c>
      <c r="BH470">
        <v>31</v>
      </c>
      <c r="BI470" s="1">
        <v>44173</v>
      </c>
      <c r="BJ470" t="s">
        <v>154</v>
      </c>
      <c r="BK470">
        <v>1.2260000000000001E-3</v>
      </c>
      <c r="BL470">
        <v>15005</v>
      </c>
      <c r="BM470">
        <v>14645</v>
      </c>
      <c r="BN470" t="s">
        <v>552</v>
      </c>
      <c r="BO470" t="s">
        <v>554</v>
      </c>
      <c r="BP470">
        <v>1</v>
      </c>
      <c r="BQ470">
        <v>13600</v>
      </c>
      <c r="BR470">
        <v>6</v>
      </c>
      <c r="BS470">
        <v>1</v>
      </c>
      <c r="BT470">
        <v>2</v>
      </c>
      <c r="BU470">
        <v>1</v>
      </c>
      <c r="BV470">
        <v>1</v>
      </c>
      <c r="BW470">
        <v>2</v>
      </c>
      <c r="BX470">
        <v>0</v>
      </c>
      <c r="BY470">
        <v>5</v>
      </c>
      <c r="BZ470" t="s">
        <v>156</v>
      </c>
      <c r="CA470">
        <v>83</v>
      </c>
      <c r="CB470">
        <v>136</v>
      </c>
      <c r="CC470">
        <v>0</v>
      </c>
      <c r="CD470" t="s">
        <v>157</v>
      </c>
      <c r="CE470" t="s">
        <v>157</v>
      </c>
      <c r="CF470">
        <v>0</v>
      </c>
      <c r="CG470">
        <v>55</v>
      </c>
      <c r="CH470">
        <v>2000</v>
      </c>
      <c r="CI470" t="s">
        <v>158</v>
      </c>
      <c r="CJ470">
        <v>0</v>
      </c>
      <c r="CK470">
        <v>3.342797</v>
      </c>
      <c r="CL470">
        <v>14</v>
      </c>
      <c r="CM470" t="s">
        <v>159</v>
      </c>
      <c r="CN470">
        <v>2000</v>
      </c>
      <c r="CO470">
        <v>166056</v>
      </c>
      <c r="CP470">
        <v>7.26</v>
      </c>
      <c r="CQ470">
        <v>10.6</v>
      </c>
      <c r="CR470">
        <v>166056</v>
      </c>
      <c r="CS470">
        <v>0</v>
      </c>
      <c r="CT470">
        <v>17649.966739</v>
      </c>
      <c r="CU470">
        <v>100</v>
      </c>
      <c r="CV470">
        <v>14677</v>
      </c>
      <c r="CW470">
        <v>9.6239000000000005E-2</v>
      </c>
      <c r="CX470">
        <v>0</v>
      </c>
      <c r="CY470">
        <v>1.2260000000000001E-3</v>
      </c>
      <c r="CZ470">
        <v>159</v>
      </c>
      <c r="DA470" t="s">
        <v>634</v>
      </c>
      <c r="DB470" t="s">
        <v>161</v>
      </c>
      <c r="DC470" t="s">
        <v>635</v>
      </c>
      <c r="DD470">
        <v>-85.503135</v>
      </c>
      <c r="DE470">
        <v>34.827134999999998</v>
      </c>
      <c r="DF470">
        <v>34.827134999999998</v>
      </c>
      <c r="DG470">
        <v>-85.503135</v>
      </c>
      <c r="DH470">
        <v>1.0839999999999999E-3</v>
      </c>
      <c r="DI470">
        <v>1.2260000000000001E-3</v>
      </c>
      <c r="DJ470">
        <v>70</v>
      </c>
      <c r="DK470">
        <v>2720</v>
      </c>
      <c r="DL470">
        <v>5.5</v>
      </c>
      <c r="DM470">
        <v>2960</v>
      </c>
      <c r="DN470">
        <v>5.5</v>
      </c>
      <c r="DO470">
        <v>2960</v>
      </c>
      <c r="DP470">
        <v>5.5</v>
      </c>
      <c r="DQ470">
        <v>2800</v>
      </c>
      <c r="DR470">
        <v>0</v>
      </c>
      <c r="DS470">
        <v>2720</v>
      </c>
      <c r="DT470">
        <v>5.8</v>
      </c>
      <c r="DU470">
        <v>2670</v>
      </c>
      <c r="DV470">
        <v>5.8</v>
      </c>
      <c r="DW470">
        <v>2550</v>
      </c>
      <c r="DX470">
        <v>6</v>
      </c>
      <c r="DY470">
        <v>2540</v>
      </c>
      <c r="DZ470">
        <v>6.7</v>
      </c>
      <c r="EA470">
        <v>2550</v>
      </c>
      <c r="EB470">
        <v>6.7</v>
      </c>
      <c r="EC470">
        <v>2270</v>
      </c>
      <c r="ED470">
        <v>6.7</v>
      </c>
      <c r="EE470">
        <v>0</v>
      </c>
    </row>
    <row r="471" spans="1:135" x14ac:dyDescent="0.3">
      <c r="A471">
        <v>469</v>
      </c>
      <c r="B471" t="s">
        <v>135</v>
      </c>
      <c r="C471">
        <v>275</v>
      </c>
      <c r="D471">
        <v>231</v>
      </c>
      <c r="E471" t="s">
        <v>135</v>
      </c>
      <c r="F471">
        <v>5725689</v>
      </c>
      <c r="G471" t="s">
        <v>136</v>
      </c>
      <c r="H471" s="1">
        <v>42481</v>
      </c>
      <c r="I471" t="s">
        <v>550</v>
      </c>
      <c r="J471" t="s">
        <v>551</v>
      </c>
      <c r="K471" t="s">
        <v>139</v>
      </c>
      <c r="L471" t="s">
        <v>218</v>
      </c>
      <c r="M471">
        <v>0</v>
      </c>
      <c r="N471">
        <v>0</v>
      </c>
      <c r="O471">
        <v>1</v>
      </c>
      <c r="P471" t="s">
        <v>141</v>
      </c>
      <c r="Q471" t="s">
        <v>163</v>
      </c>
      <c r="R471" t="s">
        <v>650</v>
      </c>
      <c r="S471" t="s">
        <v>650</v>
      </c>
      <c r="T471" t="s">
        <v>187</v>
      </c>
      <c r="U471">
        <v>1</v>
      </c>
      <c r="V471" t="s">
        <v>165</v>
      </c>
      <c r="W471" t="s">
        <v>146</v>
      </c>
      <c r="X471" t="s">
        <v>178</v>
      </c>
      <c r="Y471" t="s">
        <v>148</v>
      </c>
      <c r="Z471">
        <v>62</v>
      </c>
      <c r="AA471" t="s">
        <v>360</v>
      </c>
      <c r="AB471" t="s">
        <v>324</v>
      </c>
      <c r="AC471" t="s">
        <v>552</v>
      </c>
      <c r="AD471">
        <v>10.47</v>
      </c>
      <c r="AE471">
        <v>34.825639000000002</v>
      </c>
      <c r="AF471">
        <v>-85.503698</v>
      </c>
      <c r="AG471">
        <v>70</v>
      </c>
      <c r="AH471">
        <v>124</v>
      </c>
      <c r="AI471">
        <v>1591</v>
      </c>
      <c r="AJ471" t="s">
        <v>553</v>
      </c>
      <c r="AK471">
        <v>176</v>
      </c>
      <c r="AL471">
        <v>195</v>
      </c>
      <c r="AM471" t="s">
        <v>153</v>
      </c>
      <c r="AN471">
        <v>214</v>
      </c>
      <c r="AO471">
        <v>112.5</v>
      </c>
      <c r="AP471">
        <v>418.3</v>
      </c>
      <c r="AQ471">
        <v>-85.503557999999998</v>
      </c>
      <c r="AR471">
        <v>34.826135999999998</v>
      </c>
      <c r="AS471">
        <v>-85.503185999999999</v>
      </c>
      <c r="AT471">
        <v>34.825195000000001</v>
      </c>
      <c r="AU471" t="s">
        <v>552</v>
      </c>
      <c r="AV471">
        <v>1</v>
      </c>
      <c r="AW471">
        <v>83</v>
      </c>
      <c r="AX471">
        <v>136</v>
      </c>
      <c r="AY471">
        <v>0</v>
      </c>
      <c r="AZ471">
        <v>55</v>
      </c>
      <c r="BA471">
        <v>16.079999999999998</v>
      </c>
      <c r="BB471">
        <v>15.54</v>
      </c>
      <c r="BC471">
        <v>1878.3</v>
      </c>
      <c r="BD471">
        <v>1863.2</v>
      </c>
      <c r="BE471">
        <v>1843.8</v>
      </c>
      <c r="BF471">
        <v>55</v>
      </c>
      <c r="BG471">
        <v>24</v>
      </c>
      <c r="BH471">
        <v>31</v>
      </c>
      <c r="BI471" s="1">
        <v>44173</v>
      </c>
      <c r="BJ471" t="s">
        <v>154</v>
      </c>
      <c r="BK471">
        <v>1.2260000000000001E-3</v>
      </c>
      <c r="BL471">
        <v>15005</v>
      </c>
      <c r="BM471">
        <v>14645</v>
      </c>
      <c r="BN471" t="s">
        <v>552</v>
      </c>
      <c r="BO471" t="s">
        <v>554</v>
      </c>
      <c r="BP471">
        <v>1</v>
      </c>
      <c r="BQ471">
        <v>13600</v>
      </c>
      <c r="BR471">
        <v>6</v>
      </c>
      <c r="BS471">
        <v>1</v>
      </c>
      <c r="BT471">
        <v>2</v>
      </c>
      <c r="BU471">
        <v>1</v>
      </c>
      <c r="BV471">
        <v>1</v>
      </c>
      <c r="BW471">
        <v>2</v>
      </c>
      <c r="BX471">
        <v>0</v>
      </c>
      <c r="BY471">
        <v>5</v>
      </c>
      <c r="BZ471" t="s">
        <v>156</v>
      </c>
      <c r="CA471">
        <v>83</v>
      </c>
      <c r="CB471">
        <v>136</v>
      </c>
      <c r="CC471">
        <v>0</v>
      </c>
      <c r="CD471" t="s">
        <v>157</v>
      </c>
      <c r="CE471" t="s">
        <v>157</v>
      </c>
      <c r="CF471">
        <v>0</v>
      </c>
      <c r="CG471">
        <v>55</v>
      </c>
      <c r="CH471">
        <v>2000</v>
      </c>
      <c r="CI471" t="s">
        <v>158</v>
      </c>
      <c r="CJ471">
        <v>0</v>
      </c>
      <c r="CK471">
        <v>3.342797</v>
      </c>
      <c r="CL471">
        <v>14</v>
      </c>
      <c r="CM471" t="s">
        <v>159</v>
      </c>
      <c r="CN471">
        <v>2000</v>
      </c>
      <c r="CO471">
        <v>166056</v>
      </c>
      <c r="CP471">
        <v>7.26</v>
      </c>
      <c r="CQ471">
        <v>10.6</v>
      </c>
      <c r="CR471">
        <v>166056</v>
      </c>
      <c r="CS471">
        <v>0</v>
      </c>
      <c r="CT471">
        <v>17649.966739</v>
      </c>
      <c r="CU471">
        <v>100</v>
      </c>
      <c r="CV471">
        <v>14677</v>
      </c>
      <c r="CW471">
        <v>9.6239000000000005E-2</v>
      </c>
      <c r="CX471">
        <v>0</v>
      </c>
      <c r="CY471">
        <v>1.2260000000000001E-3</v>
      </c>
      <c r="CZ471">
        <v>159</v>
      </c>
      <c r="DA471" t="s">
        <v>634</v>
      </c>
      <c r="DB471" t="s">
        <v>161</v>
      </c>
      <c r="DC471" t="s">
        <v>635</v>
      </c>
      <c r="DD471">
        <v>-85.503135</v>
      </c>
      <c r="DE471">
        <v>34.827134999999998</v>
      </c>
      <c r="DF471">
        <v>34.827134999999998</v>
      </c>
      <c r="DG471">
        <v>-85.503135</v>
      </c>
      <c r="DH471">
        <v>1.0839999999999999E-3</v>
      </c>
      <c r="DI471">
        <v>1.2260000000000001E-3</v>
      </c>
      <c r="DJ471">
        <v>70</v>
      </c>
      <c r="DK471">
        <v>2720</v>
      </c>
      <c r="DL471">
        <v>5.5</v>
      </c>
      <c r="DM471">
        <v>2960</v>
      </c>
      <c r="DN471">
        <v>5.5</v>
      </c>
      <c r="DO471">
        <v>2960</v>
      </c>
      <c r="DP471">
        <v>5.5</v>
      </c>
      <c r="DQ471">
        <v>2800</v>
      </c>
      <c r="DR471">
        <v>0</v>
      </c>
      <c r="DS471">
        <v>2720</v>
      </c>
      <c r="DT471">
        <v>5.8</v>
      </c>
      <c r="DU471">
        <v>2670</v>
      </c>
      <c r="DV471">
        <v>5.8</v>
      </c>
      <c r="DW471">
        <v>2550</v>
      </c>
      <c r="DX471">
        <v>6</v>
      </c>
      <c r="DY471">
        <v>2540</v>
      </c>
      <c r="DZ471">
        <v>6.7</v>
      </c>
      <c r="EA471">
        <v>2550</v>
      </c>
      <c r="EB471">
        <v>6.7</v>
      </c>
      <c r="EC471">
        <v>2270</v>
      </c>
      <c r="ED471">
        <v>6.7</v>
      </c>
      <c r="EE471">
        <v>0</v>
      </c>
    </row>
    <row r="472" spans="1:135" x14ac:dyDescent="0.3">
      <c r="A472">
        <v>470</v>
      </c>
      <c r="B472" t="s">
        <v>135</v>
      </c>
      <c r="C472">
        <v>357</v>
      </c>
      <c r="D472">
        <v>415</v>
      </c>
      <c r="E472" t="s">
        <v>135</v>
      </c>
      <c r="F472">
        <v>5155648</v>
      </c>
      <c r="G472" t="s">
        <v>557</v>
      </c>
      <c r="H472" s="1">
        <v>41365</v>
      </c>
      <c r="I472" t="s">
        <v>550</v>
      </c>
      <c r="J472" t="s">
        <v>645</v>
      </c>
      <c r="K472" t="s">
        <v>651</v>
      </c>
      <c r="L472" t="s">
        <v>140</v>
      </c>
      <c r="M472">
        <v>0</v>
      </c>
      <c r="N472">
        <v>0</v>
      </c>
      <c r="O472">
        <v>0</v>
      </c>
      <c r="P472" t="s">
        <v>141</v>
      </c>
      <c r="Q472" t="s">
        <v>142</v>
      </c>
      <c r="R472" t="s">
        <v>531</v>
      </c>
      <c r="S472" t="s">
        <v>510</v>
      </c>
      <c r="T472" t="s">
        <v>216</v>
      </c>
      <c r="U472">
        <v>1</v>
      </c>
      <c r="V472" t="s">
        <v>165</v>
      </c>
      <c r="W472" t="s">
        <v>146</v>
      </c>
      <c r="X472" t="s">
        <v>178</v>
      </c>
      <c r="Y472" t="s">
        <v>167</v>
      </c>
      <c r="Z472">
        <v>57</v>
      </c>
      <c r="AA472" t="s">
        <v>149</v>
      </c>
      <c r="AB472" t="s">
        <v>158</v>
      </c>
      <c r="AC472" t="s">
        <v>652</v>
      </c>
      <c r="AD472">
        <v>5.39</v>
      </c>
      <c r="AE472">
        <v>34.824572000000003</v>
      </c>
      <c r="AF472">
        <v>-85.501889000000006</v>
      </c>
      <c r="AG472">
        <v>70</v>
      </c>
      <c r="AH472">
        <v>124</v>
      </c>
      <c r="AI472">
        <v>1591</v>
      </c>
      <c r="AJ472" t="s">
        <v>553</v>
      </c>
      <c r="AK472">
        <v>176</v>
      </c>
      <c r="AL472">
        <v>195</v>
      </c>
      <c r="AM472" t="s">
        <v>153</v>
      </c>
      <c r="AN472">
        <v>214</v>
      </c>
      <c r="AO472">
        <v>112.5</v>
      </c>
      <c r="AP472">
        <v>418.3</v>
      </c>
      <c r="AQ472">
        <v>-85.503557999999998</v>
      </c>
      <c r="AR472">
        <v>34.826135999999998</v>
      </c>
      <c r="AS472">
        <v>-85.503185999999999</v>
      </c>
      <c r="AT472">
        <v>34.825195000000001</v>
      </c>
      <c r="AU472" t="s">
        <v>552</v>
      </c>
      <c r="AV472">
        <v>1</v>
      </c>
      <c r="AW472">
        <v>83</v>
      </c>
      <c r="AX472">
        <v>136</v>
      </c>
      <c r="AY472">
        <v>0</v>
      </c>
      <c r="AZ472">
        <v>55</v>
      </c>
      <c r="BA472">
        <v>16.079999999999998</v>
      </c>
      <c r="BB472">
        <v>15.54</v>
      </c>
      <c r="BC472">
        <v>1878.3</v>
      </c>
      <c r="BD472">
        <v>1863.2</v>
      </c>
      <c r="BE472">
        <v>1843.8</v>
      </c>
      <c r="BF472">
        <v>55</v>
      </c>
      <c r="BG472">
        <v>24</v>
      </c>
      <c r="BH472">
        <v>31</v>
      </c>
      <c r="BI472" s="1">
        <v>44173</v>
      </c>
      <c r="BJ472" t="s">
        <v>154</v>
      </c>
      <c r="BK472">
        <v>1.2260000000000001E-3</v>
      </c>
      <c r="BL472">
        <v>15005</v>
      </c>
      <c r="BM472">
        <v>14645</v>
      </c>
      <c r="BN472" t="s">
        <v>552</v>
      </c>
      <c r="BO472" t="s">
        <v>554</v>
      </c>
      <c r="BP472">
        <v>1</v>
      </c>
      <c r="BQ472">
        <v>13600</v>
      </c>
      <c r="BR472">
        <v>6</v>
      </c>
      <c r="BS472">
        <v>1</v>
      </c>
      <c r="BT472">
        <v>2</v>
      </c>
      <c r="BU472">
        <v>1</v>
      </c>
      <c r="BV472">
        <v>1</v>
      </c>
      <c r="BW472">
        <v>2</v>
      </c>
      <c r="BX472">
        <v>0</v>
      </c>
      <c r="BY472">
        <v>5</v>
      </c>
      <c r="BZ472" t="s">
        <v>156</v>
      </c>
      <c r="CA472">
        <v>83</v>
      </c>
      <c r="CB472">
        <v>136</v>
      </c>
      <c r="CC472">
        <v>0</v>
      </c>
      <c r="CD472" t="s">
        <v>157</v>
      </c>
      <c r="CE472" t="s">
        <v>157</v>
      </c>
      <c r="CF472">
        <v>0</v>
      </c>
      <c r="CG472">
        <v>55</v>
      </c>
      <c r="CH472">
        <v>2000</v>
      </c>
      <c r="CI472" t="s">
        <v>158</v>
      </c>
      <c r="CJ472">
        <v>0</v>
      </c>
      <c r="CK472">
        <v>3.342797</v>
      </c>
      <c r="CL472">
        <v>14</v>
      </c>
      <c r="CM472" t="s">
        <v>159</v>
      </c>
      <c r="CN472">
        <v>2000</v>
      </c>
      <c r="CO472">
        <v>166056</v>
      </c>
      <c r="CP472">
        <v>7.26</v>
      </c>
      <c r="CQ472">
        <v>10.6</v>
      </c>
      <c r="CR472">
        <v>166056</v>
      </c>
      <c r="CS472">
        <v>0</v>
      </c>
      <c r="CT472">
        <v>17649.966739</v>
      </c>
      <c r="CU472">
        <v>100</v>
      </c>
      <c r="CV472">
        <v>14677</v>
      </c>
      <c r="CW472">
        <v>9.6239000000000005E-2</v>
      </c>
      <c r="CX472">
        <v>0</v>
      </c>
      <c r="CY472">
        <v>1.2260000000000001E-3</v>
      </c>
      <c r="CZ472">
        <v>159</v>
      </c>
      <c r="DA472" t="s">
        <v>634</v>
      </c>
      <c r="DB472" t="s">
        <v>161</v>
      </c>
      <c r="DC472" t="s">
        <v>635</v>
      </c>
      <c r="DD472">
        <v>-85.503135</v>
      </c>
      <c r="DE472">
        <v>34.827134999999998</v>
      </c>
      <c r="DF472">
        <v>34.827134999999998</v>
      </c>
      <c r="DG472">
        <v>-85.503135</v>
      </c>
      <c r="DH472">
        <v>1.0839999999999999E-3</v>
      </c>
      <c r="DI472">
        <v>1.2260000000000001E-3</v>
      </c>
      <c r="DJ472">
        <v>70</v>
      </c>
      <c r="DK472">
        <v>2720</v>
      </c>
      <c r="DL472">
        <v>5.5</v>
      </c>
      <c r="DM472">
        <v>2960</v>
      </c>
      <c r="DN472">
        <v>5.5</v>
      </c>
      <c r="DO472">
        <v>2960</v>
      </c>
      <c r="DP472">
        <v>5.5</v>
      </c>
      <c r="DQ472">
        <v>2800</v>
      </c>
      <c r="DR472">
        <v>0</v>
      </c>
      <c r="DS472">
        <v>2720</v>
      </c>
      <c r="DT472">
        <v>5.8</v>
      </c>
      <c r="DU472">
        <v>2670</v>
      </c>
      <c r="DV472">
        <v>5.8</v>
      </c>
      <c r="DW472">
        <v>2550</v>
      </c>
      <c r="DX472">
        <v>6</v>
      </c>
      <c r="DY472">
        <v>2540</v>
      </c>
      <c r="DZ472">
        <v>6.7</v>
      </c>
      <c r="EA472">
        <v>2550</v>
      </c>
      <c r="EB472">
        <v>6.7</v>
      </c>
      <c r="EC472">
        <v>2270</v>
      </c>
      <c r="ED472">
        <v>6.7</v>
      </c>
      <c r="EE472">
        <v>1.439E-3</v>
      </c>
    </row>
    <row r="473" spans="1:135" x14ac:dyDescent="0.3">
      <c r="A473">
        <v>471</v>
      </c>
      <c r="B473" t="s">
        <v>135</v>
      </c>
      <c r="C473">
        <v>411</v>
      </c>
      <c r="D473">
        <v>164</v>
      </c>
      <c r="E473" t="s">
        <v>135</v>
      </c>
      <c r="F473">
        <v>6277464</v>
      </c>
      <c r="G473" t="s">
        <v>136</v>
      </c>
      <c r="H473" s="1">
        <v>42902</v>
      </c>
      <c r="I473" t="s">
        <v>550</v>
      </c>
      <c r="J473" t="s">
        <v>551</v>
      </c>
      <c r="K473" t="s">
        <v>139</v>
      </c>
      <c r="L473" t="s">
        <v>140</v>
      </c>
      <c r="M473">
        <v>0</v>
      </c>
      <c r="N473">
        <v>0</v>
      </c>
      <c r="O473">
        <v>0</v>
      </c>
      <c r="P473" t="s">
        <v>141</v>
      </c>
      <c r="Q473" t="s">
        <v>142</v>
      </c>
      <c r="R473" t="s">
        <v>176</v>
      </c>
      <c r="S473" t="s">
        <v>272</v>
      </c>
      <c r="T473" t="s">
        <v>187</v>
      </c>
      <c r="U473">
        <v>1</v>
      </c>
      <c r="V473" t="s">
        <v>165</v>
      </c>
      <c r="W473" t="s">
        <v>146</v>
      </c>
      <c r="X473" t="s">
        <v>147</v>
      </c>
      <c r="Y473" t="s">
        <v>148</v>
      </c>
      <c r="Z473">
        <v>21</v>
      </c>
      <c r="AA473" t="s">
        <v>149</v>
      </c>
      <c r="AB473" t="s">
        <v>168</v>
      </c>
      <c r="AC473" t="s">
        <v>552</v>
      </c>
      <c r="AD473">
        <v>10.6092</v>
      </c>
      <c r="AE473">
        <v>34.824506999999997</v>
      </c>
      <c r="AF473">
        <v>-85.501750000000001</v>
      </c>
      <c r="AG473">
        <v>70</v>
      </c>
      <c r="AH473">
        <v>124</v>
      </c>
      <c r="AI473">
        <v>1591</v>
      </c>
      <c r="AJ473" t="s">
        <v>553</v>
      </c>
      <c r="AK473">
        <v>176</v>
      </c>
      <c r="AL473">
        <v>195</v>
      </c>
      <c r="AM473" t="s">
        <v>153</v>
      </c>
      <c r="AN473">
        <v>214</v>
      </c>
      <c r="AO473">
        <v>112.5</v>
      </c>
      <c r="AP473">
        <v>418.3</v>
      </c>
      <c r="AQ473">
        <v>-85.503557999999998</v>
      </c>
      <c r="AR473">
        <v>34.826135999999998</v>
      </c>
      <c r="AS473">
        <v>-85.503185999999999</v>
      </c>
      <c r="AT473">
        <v>34.825195000000001</v>
      </c>
      <c r="AU473" t="s">
        <v>552</v>
      </c>
      <c r="AV473">
        <v>1</v>
      </c>
      <c r="AW473">
        <v>83</v>
      </c>
      <c r="AX473">
        <v>136</v>
      </c>
      <c r="AY473">
        <v>0</v>
      </c>
      <c r="AZ473">
        <v>55</v>
      </c>
      <c r="BA473">
        <v>16.079999999999998</v>
      </c>
      <c r="BB473">
        <v>15.54</v>
      </c>
      <c r="BC473">
        <v>1878.3</v>
      </c>
      <c r="BD473">
        <v>1863.2</v>
      </c>
      <c r="BE473">
        <v>1843.8</v>
      </c>
      <c r="BF473">
        <v>55</v>
      </c>
      <c r="BG473">
        <v>24</v>
      </c>
      <c r="BH473">
        <v>31</v>
      </c>
      <c r="BI473" s="1">
        <v>44173</v>
      </c>
      <c r="BJ473" t="s">
        <v>154</v>
      </c>
      <c r="BK473">
        <v>1.2260000000000001E-3</v>
      </c>
      <c r="BL473">
        <v>15005</v>
      </c>
      <c r="BM473">
        <v>14645</v>
      </c>
      <c r="BN473" t="s">
        <v>552</v>
      </c>
      <c r="BO473" t="s">
        <v>554</v>
      </c>
      <c r="BP473">
        <v>1</v>
      </c>
      <c r="BQ473">
        <v>13600</v>
      </c>
      <c r="BR473">
        <v>6</v>
      </c>
      <c r="BS473">
        <v>1</v>
      </c>
      <c r="BT473">
        <v>2</v>
      </c>
      <c r="BU473">
        <v>1</v>
      </c>
      <c r="BV473">
        <v>1</v>
      </c>
      <c r="BW473">
        <v>2</v>
      </c>
      <c r="BX473">
        <v>0</v>
      </c>
      <c r="BY473">
        <v>5</v>
      </c>
      <c r="BZ473" t="s">
        <v>156</v>
      </c>
      <c r="CA473">
        <v>83</v>
      </c>
      <c r="CB473">
        <v>136</v>
      </c>
      <c r="CC473">
        <v>0</v>
      </c>
      <c r="CD473" t="s">
        <v>157</v>
      </c>
      <c r="CE473" t="s">
        <v>157</v>
      </c>
      <c r="CF473">
        <v>0</v>
      </c>
      <c r="CG473">
        <v>55</v>
      </c>
      <c r="CH473">
        <v>2000</v>
      </c>
      <c r="CI473" t="s">
        <v>158</v>
      </c>
      <c r="CJ473">
        <v>0</v>
      </c>
      <c r="CK473">
        <v>3.342797</v>
      </c>
      <c r="CL473">
        <v>14</v>
      </c>
      <c r="CM473" t="s">
        <v>159</v>
      </c>
      <c r="CN473">
        <v>2000</v>
      </c>
      <c r="CO473">
        <v>166056</v>
      </c>
      <c r="CP473">
        <v>7.26</v>
      </c>
      <c r="CQ473">
        <v>10.6</v>
      </c>
      <c r="CR473">
        <v>166056</v>
      </c>
      <c r="CS473">
        <v>0</v>
      </c>
      <c r="CT473">
        <v>17649.966739</v>
      </c>
      <c r="CU473">
        <v>100</v>
      </c>
      <c r="CV473">
        <v>14677</v>
      </c>
      <c r="CW473">
        <v>9.6239000000000005E-2</v>
      </c>
      <c r="CX473">
        <v>0</v>
      </c>
      <c r="CY473">
        <v>1.2260000000000001E-3</v>
      </c>
      <c r="CZ473">
        <v>159</v>
      </c>
      <c r="DA473" t="s">
        <v>634</v>
      </c>
      <c r="DB473" t="s">
        <v>161</v>
      </c>
      <c r="DC473" t="s">
        <v>635</v>
      </c>
      <c r="DD473">
        <v>-85.503135</v>
      </c>
      <c r="DE473">
        <v>34.827134999999998</v>
      </c>
      <c r="DF473">
        <v>34.827134999999998</v>
      </c>
      <c r="DG473">
        <v>-85.503135</v>
      </c>
      <c r="DH473">
        <v>1.0839999999999999E-3</v>
      </c>
      <c r="DI473">
        <v>1.2260000000000001E-3</v>
      </c>
      <c r="DJ473">
        <v>70</v>
      </c>
      <c r="DK473">
        <v>2720</v>
      </c>
      <c r="DL473">
        <v>5.5</v>
      </c>
      <c r="DM473">
        <v>2960</v>
      </c>
      <c r="DN473">
        <v>5.5</v>
      </c>
      <c r="DO473">
        <v>2960</v>
      </c>
      <c r="DP473">
        <v>5.5</v>
      </c>
      <c r="DQ473">
        <v>2800</v>
      </c>
      <c r="DR473">
        <v>0</v>
      </c>
      <c r="DS473">
        <v>2720</v>
      </c>
      <c r="DT473">
        <v>5.8</v>
      </c>
      <c r="DU473">
        <v>2670</v>
      </c>
      <c r="DV473">
        <v>5.8</v>
      </c>
      <c r="DW473">
        <v>2550</v>
      </c>
      <c r="DX473">
        <v>6</v>
      </c>
      <c r="DY473">
        <v>2540</v>
      </c>
      <c r="DZ473">
        <v>6.7</v>
      </c>
      <c r="EA473">
        <v>2550</v>
      </c>
      <c r="EB473">
        <v>6.7</v>
      </c>
      <c r="EC473">
        <v>2270</v>
      </c>
      <c r="ED473">
        <v>6.7</v>
      </c>
      <c r="EE473">
        <v>1.593E-3</v>
      </c>
    </row>
    <row r="474" spans="1:135" x14ac:dyDescent="0.3">
      <c r="A474">
        <v>472</v>
      </c>
      <c r="B474" t="s">
        <v>135</v>
      </c>
      <c r="C474">
        <v>413</v>
      </c>
      <c r="D474">
        <v>162</v>
      </c>
      <c r="E474" t="s">
        <v>135</v>
      </c>
      <c r="F474">
        <v>6296631</v>
      </c>
      <c r="G474" t="s">
        <v>136</v>
      </c>
      <c r="H474" s="1">
        <v>42916</v>
      </c>
      <c r="I474" t="s">
        <v>550</v>
      </c>
      <c r="J474" t="s">
        <v>551</v>
      </c>
      <c r="K474" t="s">
        <v>139</v>
      </c>
      <c r="L474" t="s">
        <v>140</v>
      </c>
      <c r="M474">
        <v>0</v>
      </c>
      <c r="N474">
        <v>0</v>
      </c>
      <c r="O474">
        <v>0</v>
      </c>
      <c r="P474" t="s">
        <v>141</v>
      </c>
      <c r="Q474" t="s">
        <v>163</v>
      </c>
      <c r="R474" t="s">
        <v>650</v>
      </c>
      <c r="S474" t="s">
        <v>650</v>
      </c>
      <c r="T474" t="s">
        <v>187</v>
      </c>
      <c r="U474">
        <v>1</v>
      </c>
      <c r="V474" t="s">
        <v>165</v>
      </c>
      <c r="W474" t="s">
        <v>166</v>
      </c>
      <c r="X474" t="s">
        <v>147</v>
      </c>
      <c r="Y474" t="s">
        <v>148</v>
      </c>
      <c r="Z474">
        <v>60</v>
      </c>
      <c r="AA474" t="s">
        <v>149</v>
      </c>
      <c r="AB474" t="s">
        <v>150</v>
      </c>
      <c r="AC474" t="s">
        <v>552</v>
      </c>
      <c r="AD474">
        <v>10.47</v>
      </c>
      <c r="AE474">
        <v>34.825646999999996</v>
      </c>
      <c r="AF474">
        <v>-85.503701000000007</v>
      </c>
      <c r="AG474">
        <v>70</v>
      </c>
      <c r="AH474">
        <v>124</v>
      </c>
      <c r="AI474">
        <v>1591</v>
      </c>
      <c r="AJ474" t="s">
        <v>553</v>
      </c>
      <c r="AK474">
        <v>176</v>
      </c>
      <c r="AL474">
        <v>195</v>
      </c>
      <c r="AM474" t="s">
        <v>153</v>
      </c>
      <c r="AN474">
        <v>214</v>
      </c>
      <c r="AO474">
        <v>112.5</v>
      </c>
      <c r="AP474">
        <v>418.3</v>
      </c>
      <c r="AQ474">
        <v>-85.503557999999998</v>
      </c>
      <c r="AR474">
        <v>34.826135999999998</v>
      </c>
      <c r="AS474">
        <v>-85.503185999999999</v>
      </c>
      <c r="AT474">
        <v>34.825195000000001</v>
      </c>
      <c r="AU474" t="s">
        <v>552</v>
      </c>
      <c r="AV474">
        <v>1</v>
      </c>
      <c r="AW474">
        <v>83</v>
      </c>
      <c r="AX474">
        <v>136</v>
      </c>
      <c r="AY474">
        <v>0</v>
      </c>
      <c r="AZ474">
        <v>55</v>
      </c>
      <c r="BA474">
        <v>16.079999999999998</v>
      </c>
      <c r="BB474">
        <v>15.54</v>
      </c>
      <c r="BC474">
        <v>1878.3</v>
      </c>
      <c r="BD474">
        <v>1863.2</v>
      </c>
      <c r="BE474">
        <v>1843.8</v>
      </c>
      <c r="BF474">
        <v>55</v>
      </c>
      <c r="BG474">
        <v>24</v>
      </c>
      <c r="BH474">
        <v>31</v>
      </c>
      <c r="BI474" s="1">
        <v>44173</v>
      </c>
      <c r="BJ474" t="s">
        <v>154</v>
      </c>
      <c r="BK474">
        <v>1.2260000000000001E-3</v>
      </c>
      <c r="BL474">
        <v>15005</v>
      </c>
      <c r="BM474">
        <v>14645</v>
      </c>
      <c r="BN474" t="s">
        <v>552</v>
      </c>
      <c r="BO474" t="s">
        <v>554</v>
      </c>
      <c r="BP474">
        <v>1</v>
      </c>
      <c r="BQ474">
        <v>13600</v>
      </c>
      <c r="BR474">
        <v>6</v>
      </c>
      <c r="BS474">
        <v>1</v>
      </c>
      <c r="BT474">
        <v>2</v>
      </c>
      <c r="BU474">
        <v>1</v>
      </c>
      <c r="BV474">
        <v>1</v>
      </c>
      <c r="BW474">
        <v>2</v>
      </c>
      <c r="BX474">
        <v>0</v>
      </c>
      <c r="BY474">
        <v>5</v>
      </c>
      <c r="BZ474" t="s">
        <v>156</v>
      </c>
      <c r="CA474">
        <v>83</v>
      </c>
      <c r="CB474">
        <v>136</v>
      </c>
      <c r="CC474">
        <v>0</v>
      </c>
      <c r="CD474" t="s">
        <v>157</v>
      </c>
      <c r="CE474" t="s">
        <v>157</v>
      </c>
      <c r="CF474">
        <v>0</v>
      </c>
      <c r="CG474">
        <v>55</v>
      </c>
      <c r="CH474">
        <v>2000</v>
      </c>
      <c r="CI474" t="s">
        <v>158</v>
      </c>
      <c r="CJ474">
        <v>0</v>
      </c>
      <c r="CK474">
        <v>3.342797</v>
      </c>
      <c r="CL474">
        <v>14</v>
      </c>
      <c r="CM474" t="s">
        <v>159</v>
      </c>
      <c r="CN474">
        <v>2000</v>
      </c>
      <c r="CO474">
        <v>166056</v>
      </c>
      <c r="CP474">
        <v>7.26</v>
      </c>
      <c r="CQ474">
        <v>10.6</v>
      </c>
      <c r="CR474">
        <v>166056</v>
      </c>
      <c r="CS474">
        <v>0</v>
      </c>
      <c r="CT474">
        <v>17649.966739</v>
      </c>
      <c r="CU474">
        <v>100</v>
      </c>
      <c r="CV474">
        <v>14677</v>
      </c>
      <c r="CW474">
        <v>9.6239000000000005E-2</v>
      </c>
      <c r="CX474">
        <v>0</v>
      </c>
      <c r="CY474">
        <v>1.2260000000000001E-3</v>
      </c>
      <c r="CZ474">
        <v>159</v>
      </c>
      <c r="DA474" t="s">
        <v>634</v>
      </c>
      <c r="DB474" t="s">
        <v>161</v>
      </c>
      <c r="DC474" t="s">
        <v>635</v>
      </c>
      <c r="DD474">
        <v>-85.503135</v>
      </c>
      <c r="DE474">
        <v>34.827134999999998</v>
      </c>
      <c r="DF474">
        <v>34.827134999999998</v>
      </c>
      <c r="DG474">
        <v>-85.503135</v>
      </c>
      <c r="DH474">
        <v>1.0839999999999999E-3</v>
      </c>
      <c r="DI474">
        <v>1.2260000000000001E-3</v>
      </c>
      <c r="DJ474">
        <v>70</v>
      </c>
      <c r="DK474">
        <v>2720</v>
      </c>
      <c r="DL474">
        <v>5.5</v>
      </c>
      <c r="DM474">
        <v>2960</v>
      </c>
      <c r="DN474">
        <v>5.5</v>
      </c>
      <c r="DO474">
        <v>2960</v>
      </c>
      <c r="DP474">
        <v>5.5</v>
      </c>
      <c r="DQ474">
        <v>2800</v>
      </c>
      <c r="DR474">
        <v>0</v>
      </c>
      <c r="DS474">
        <v>2720</v>
      </c>
      <c r="DT474">
        <v>5.8</v>
      </c>
      <c r="DU474">
        <v>2670</v>
      </c>
      <c r="DV474">
        <v>5.8</v>
      </c>
      <c r="DW474">
        <v>2550</v>
      </c>
      <c r="DX474">
        <v>6</v>
      </c>
      <c r="DY474">
        <v>2540</v>
      </c>
      <c r="DZ474">
        <v>6.7</v>
      </c>
      <c r="EA474">
        <v>2550</v>
      </c>
      <c r="EB474">
        <v>6.7</v>
      </c>
      <c r="EC474">
        <v>2270</v>
      </c>
      <c r="ED474">
        <v>6.7</v>
      </c>
      <c r="EE474">
        <v>0</v>
      </c>
    </row>
    <row r="475" spans="1:135" x14ac:dyDescent="0.3">
      <c r="A475">
        <v>473</v>
      </c>
      <c r="B475" t="s">
        <v>135</v>
      </c>
      <c r="C475">
        <v>419</v>
      </c>
      <c r="D475">
        <v>157</v>
      </c>
      <c r="E475" t="s">
        <v>135</v>
      </c>
      <c r="F475">
        <v>6359700</v>
      </c>
      <c r="G475" t="s">
        <v>136</v>
      </c>
      <c r="H475" s="1">
        <v>42964</v>
      </c>
      <c r="I475" t="s">
        <v>550</v>
      </c>
      <c r="J475" t="s">
        <v>551</v>
      </c>
      <c r="K475" t="s">
        <v>139</v>
      </c>
      <c r="L475" t="s">
        <v>140</v>
      </c>
      <c r="M475">
        <v>0</v>
      </c>
      <c r="N475">
        <v>0</v>
      </c>
      <c r="O475">
        <v>0</v>
      </c>
      <c r="P475" t="s">
        <v>141</v>
      </c>
      <c r="Q475" t="s">
        <v>142</v>
      </c>
      <c r="R475" t="s">
        <v>143</v>
      </c>
      <c r="S475" t="s">
        <v>143</v>
      </c>
      <c r="T475" t="s">
        <v>164</v>
      </c>
      <c r="U475">
        <v>1</v>
      </c>
      <c r="V475" t="s">
        <v>165</v>
      </c>
      <c r="W475" t="s">
        <v>146</v>
      </c>
      <c r="X475" t="s">
        <v>147</v>
      </c>
      <c r="Y475" t="s">
        <v>148</v>
      </c>
      <c r="Z475">
        <v>59</v>
      </c>
      <c r="AA475" t="s">
        <v>149</v>
      </c>
      <c r="AB475" t="s">
        <v>188</v>
      </c>
      <c r="AC475" t="s">
        <v>552</v>
      </c>
      <c r="AD475">
        <v>10.554601</v>
      </c>
      <c r="AE475">
        <v>34.824921000000003</v>
      </c>
      <c r="AF475">
        <v>-85.502566000000002</v>
      </c>
      <c r="AG475">
        <v>70</v>
      </c>
      <c r="AH475">
        <v>124</v>
      </c>
      <c r="AI475">
        <v>1591</v>
      </c>
      <c r="AJ475" t="s">
        <v>553</v>
      </c>
      <c r="AK475">
        <v>176</v>
      </c>
      <c r="AL475">
        <v>195</v>
      </c>
      <c r="AM475" t="s">
        <v>153</v>
      </c>
      <c r="AN475">
        <v>214</v>
      </c>
      <c r="AO475">
        <v>112.5</v>
      </c>
      <c r="AP475">
        <v>418.3</v>
      </c>
      <c r="AQ475">
        <v>-85.503557999999998</v>
      </c>
      <c r="AR475">
        <v>34.826135999999998</v>
      </c>
      <c r="AS475">
        <v>-85.503185999999999</v>
      </c>
      <c r="AT475">
        <v>34.825195000000001</v>
      </c>
      <c r="AU475" t="s">
        <v>552</v>
      </c>
      <c r="AV475">
        <v>1</v>
      </c>
      <c r="AW475">
        <v>83</v>
      </c>
      <c r="AX475">
        <v>136</v>
      </c>
      <c r="AY475">
        <v>0</v>
      </c>
      <c r="AZ475">
        <v>55</v>
      </c>
      <c r="BA475">
        <v>16.079999999999998</v>
      </c>
      <c r="BB475">
        <v>15.54</v>
      </c>
      <c r="BC475">
        <v>1878.3</v>
      </c>
      <c r="BD475">
        <v>1863.2</v>
      </c>
      <c r="BE475">
        <v>1843.8</v>
      </c>
      <c r="BF475">
        <v>55</v>
      </c>
      <c r="BG475">
        <v>24</v>
      </c>
      <c r="BH475">
        <v>31</v>
      </c>
      <c r="BI475" s="1">
        <v>44173</v>
      </c>
      <c r="BJ475" t="s">
        <v>154</v>
      </c>
      <c r="BK475">
        <v>1.2260000000000001E-3</v>
      </c>
      <c r="BL475">
        <v>15005</v>
      </c>
      <c r="BM475">
        <v>14645</v>
      </c>
      <c r="BN475" t="s">
        <v>552</v>
      </c>
      <c r="BO475" t="s">
        <v>554</v>
      </c>
      <c r="BP475">
        <v>1</v>
      </c>
      <c r="BQ475">
        <v>13600</v>
      </c>
      <c r="BR475">
        <v>6</v>
      </c>
      <c r="BS475">
        <v>1</v>
      </c>
      <c r="BT475">
        <v>2</v>
      </c>
      <c r="BU475">
        <v>1</v>
      </c>
      <c r="BV475">
        <v>1</v>
      </c>
      <c r="BW475">
        <v>2</v>
      </c>
      <c r="BX475">
        <v>0</v>
      </c>
      <c r="BY475">
        <v>5</v>
      </c>
      <c r="BZ475" t="s">
        <v>156</v>
      </c>
      <c r="CA475">
        <v>83</v>
      </c>
      <c r="CB475">
        <v>136</v>
      </c>
      <c r="CC475">
        <v>0</v>
      </c>
      <c r="CD475" t="s">
        <v>157</v>
      </c>
      <c r="CE475" t="s">
        <v>157</v>
      </c>
      <c r="CF475">
        <v>0</v>
      </c>
      <c r="CG475">
        <v>55</v>
      </c>
      <c r="CH475">
        <v>2000</v>
      </c>
      <c r="CI475" t="s">
        <v>158</v>
      </c>
      <c r="CJ475">
        <v>0</v>
      </c>
      <c r="CK475">
        <v>3.342797</v>
      </c>
      <c r="CL475">
        <v>14</v>
      </c>
      <c r="CM475" t="s">
        <v>159</v>
      </c>
      <c r="CN475">
        <v>2000</v>
      </c>
      <c r="CO475">
        <v>166056</v>
      </c>
      <c r="CP475">
        <v>7.26</v>
      </c>
      <c r="CQ475">
        <v>10.6</v>
      </c>
      <c r="CR475">
        <v>166056</v>
      </c>
      <c r="CS475">
        <v>0</v>
      </c>
      <c r="CT475">
        <v>17649.966739</v>
      </c>
      <c r="CU475">
        <v>100</v>
      </c>
      <c r="CV475">
        <v>14677</v>
      </c>
      <c r="CW475">
        <v>9.6239000000000005E-2</v>
      </c>
      <c r="CX475">
        <v>0</v>
      </c>
      <c r="CY475">
        <v>1.2260000000000001E-3</v>
      </c>
      <c r="CZ475">
        <v>159</v>
      </c>
      <c r="DA475" t="s">
        <v>634</v>
      </c>
      <c r="DB475" t="s">
        <v>161</v>
      </c>
      <c r="DC475" t="s">
        <v>635</v>
      </c>
      <c r="DD475">
        <v>-85.503135</v>
      </c>
      <c r="DE475">
        <v>34.827134999999998</v>
      </c>
      <c r="DF475">
        <v>34.827134999999998</v>
      </c>
      <c r="DG475">
        <v>-85.503135</v>
      </c>
      <c r="DH475">
        <v>1.0839999999999999E-3</v>
      </c>
      <c r="DI475">
        <v>1.2260000000000001E-3</v>
      </c>
      <c r="DJ475">
        <v>70</v>
      </c>
      <c r="DK475">
        <v>2720</v>
      </c>
      <c r="DL475">
        <v>5.5</v>
      </c>
      <c r="DM475">
        <v>2960</v>
      </c>
      <c r="DN475">
        <v>5.5</v>
      </c>
      <c r="DO475">
        <v>2960</v>
      </c>
      <c r="DP475">
        <v>5.5</v>
      </c>
      <c r="DQ475">
        <v>2800</v>
      </c>
      <c r="DR475">
        <v>0</v>
      </c>
      <c r="DS475">
        <v>2720</v>
      </c>
      <c r="DT475">
        <v>5.8</v>
      </c>
      <c r="DU475">
        <v>2670</v>
      </c>
      <c r="DV475">
        <v>5.8</v>
      </c>
      <c r="DW475">
        <v>2550</v>
      </c>
      <c r="DX475">
        <v>6</v>
      </c>
      <c r="DY475">
        <v>2540</v>
      </c>
      <c r="DZ475">
        <v>6.7</v>
      </c>
      <c r="EA475">
        <v>2550</v>
      </c>
      <c r="EB475">
        <v>6.7</v>
      </c>
      <c r="EC475">
        <v>2270</v>
      </c>
      <c r="ED475">
        <v>6.7</v>
      </c>
      <c r="EE475">
        <v>6.78E-4</v>
      </c>
    </row>
    <row r="476" spans="1:135" x14ac:dyDescent="0.3">
      <c r="A476">
        <v>474</v>
      </c>
      <c r="B476" t="s">
        <v>135</v>
      </c>
      <c r="C476">
        <v>432</v>
      </c>
      <c r="D476">
        <v>147</v>
      </c>
      <c r="E476" t="s">
        <v>135</v>
      </c>
      <c r="F476">
        <v>6460276</v>
      </c>
      <c r="G476" t="s">
        <v>136</v>
      </c>
      <c r="H476" s="1">
        <v>43042</v>
      </c>
      <c r="I476" t="s">
        <v>550</v>
      </c>
      <c r="J476" t="s">
        <v>551</v>
      </c>
      <c r="K476" t="s">
        <v>139</v>
      </c>
      <c r="L476" t="s">
        <v>169</v>
      </c>
      <c r="M476">
        <v>0</v>
      </c>
      <c r="N476">
        <v>0</v>
      </c>
      <c r="O476">
        <v>0</v>
      </c>
      <c r="P476" t="s">
        <v>141</v>
      </c>
      <c r="Q476" t="s">
        <v>142</v>
      </c>
      <c r="R476" t="s">
        <v>650</v>
      </c>
      <c r="S476" t="s">
        <v>177</v>
      </c>
      <c r="T476" t="s">
        <v>216</v>
      </c>
      <c r="U476">
        <v>1</v>
      </c>
      <c r="V476" t="s">
        <v>165</v>
      </c>
      <c r="W476" t="s">
        <v>146</v>
      </c>
      <c r="X476" t="s">
        <v>178</v>
      </c>
      <c r="Y476" t="s">
        <v>167</v>
      </c>
      <c r="Z476">
        <v>41</v>
      </c>
      <c r="AA476" t="s">
        <v>149</v>
      </c>
      <c r="AB476" t="s">
        <v>188</v>
      </c>
      <c r="AC476" t="s">
        <v>552</v>
      </c>
      <c r="AD476">
        <v>10.433655999999999</v>
      </c>
      <c r="AE476">
        <v>34.826160000000002</v>
      </c>
      <c r="AF476">
        <v>-85.503546999999998</v>
      </c>
      <c r="AG476">
        <v>70</v>
      </c>
      <c r="AH476">
        <v>124</v>
      </c>
      <c r="AI476">
        <v>1591</v>
      </c>
      <c r="AJ476" t="s">
        <v>553</v>
      </c>
      <c r="AK476">
        <v>176</v>
      </c>
      <c r="AL476">
        <v>195</v>
      </c>
      <c r="AM476" t="s">
        <v>153</v>
      </c>
      <c r="AN476">
        <v>214</v>
      </c>
      <c r="AO476">
        <v>112.5</v>
      </c>
      <c r="AP476">
        <v>418.3</v>
      </c>
      <c r="AQ476">
        <v>-85.503557999999998</v>
      </c>
      <c r="AR476">
        <v>34.826135999999998</v>
      </c>
      <c r="AS476">
        <v>-85.503185999999999</v>
      </c>
      <c r="AT476">
        <v>34.825195000000001</v>
      </c>
      <c r="AU476" t="s">
        <v>552</v>
      </c>
      <c r="AV476">
        <v>1</v>
      </c>
      <c r="AW476">
        <v>83</v>
      </c>
      <c r="AX476">
        <v>136</v>
      </c>
      <c r="AY476">
        <v>0</v>
      </c>
      <c r="AZ476">
        <v>55</v>
      </c>
      <c r="BA476">
        <v>16.079999999999998</v>
      </c>
      <c r="BB476">
        <v>15.54</v>
      </c>
      <c r="BC476">
        <v>1878.3</v>
      </c>
      <c r="BD476">
        <v>1863.2</v>
      </c>
      <c r="BE476">
        <v>1843.8</v>
      </c>
      <c r="BF476">
        <v>55</v>
      </c>
      <c r="BG476">
        <v>24</v>
      </c>
      <c r="BH476">
        <v>31</v>
      </c>
      <c r="BI476" s="1">
        <v>44173</v>
      </c>
      <c r="BJ476" t="s">
        <v>154</v>
      </c>
      <c r="BK476">
        <v>1.2260000000000001E-3</v>
      </c>
      <c r="BL476">
        <v>15005</v>
      </c>
      <c r="BM476">
        <v>14645</v>
      </c>
      <c r="BN476" t="s">
        <v>552</v>
      </c>
      <c r="BO476" t="s">
        <v>554</v>
      </c>
      <c r="BP476">
        <v>1</v>
      </c>
      <c r="BQ476">
        <v>13600</v>
      </c>
      <c r="BR476">
        <v>6</v>
      </c>
      <c r="BS476">
        <v>1</v>
      </c>
      <c r="BT476">
        <v>2</v>
      </c>
      <c r="BU476">
        <v>1</v>
      </c>
      <c r="BV476">
        <v>1</v>
      </c>
      <c r="BW476">
        <v>2</v>
      </c>
      <c r="BX476">
        <v>0</v>
      </c>
      <c r="BY476">
        <v>5</v>
      </c>
      <c r="BZ476" t="s">
        <v>156</v>
      </c>
      <c r="CA476">
        <v>83</v>
      </c>
      <c r="CB476">
        <v>136</v>
      </c>
      <c r="CC476">
        <v>0</v>
      </c>
      <c r="CD476" t="s">
        <v>157</v>
      </c>
      <c r="CE476" t="s">
        <v>157</v>
      </c>
      <c r="CF476">
        <v>0</v>
      </c>
      <c r="CG476">
        <v>55</v>
      </c>
      <c r="CH476">
        <v>2000</v>
      </c>
      <c r="CI476" t="s">
        <v>158</v>
      </c>
      <c r="CJ476">
        <v>0</v>
      </c>
      <c r="CK476">
        <v>3.342797</v>
      </c>
      <c r="CL476">
        <v>14</v>
      </c>
      <c r="CM476" t="s">
        <v>159</v>
      </c>
      <c r="CN476">
        <v>2000</v>
      </c>
      <c r="CO476">
        <v>166056</v>
      </c>
      <c r="CP476">
        <v>7.26</v>
      </c>
      <c r="CQ476">
        <v>10.6</v>
      </c>
      <c r="CR476">
        <v>166056</v>
      </c>
      <c r="CS476">
        <v>0</v>
      </c>
      <c r="CT476">
        <v>17649.966739</v>
      </c>
      <c r="CU476">
        <v>100</v>
      </c>
      <c r="CV476">
        <v>14677</v>
      </c>
      <c r="CW476">
        <v>9.6239000000000005E-2</v>
      </c>
      <c r="CX476">
        <v>0</v>
      </c>
      <c r="CY476">
        <v>1.2260000000000001E-3</v>
      </c>
      <c r="CZ476">
        <v>159</v>
      </c>
      <c r="DA476" t="s">
        <v>634</v>
      </c>
      <c r="DB476" t="s">
        <v>161</v>
      </c>
      <c r="DC476" t="s">
        <v>635</v>
      </c>
      <c r="DD476">
        <v>-85.503135</v>
      </c>
      <c r="DE476">
        <v>34.827134999999998</v>
      </c>
      <c r="DF476">
        <v>34.827134999999998</v>
      </c>
      <c r="DG476">
        <v>-85.503135</v>
      </c>
      <c r="DH476">
        <v>1.0839999999999999E-3</v>
      </c>
      <c r="DI476">
        <v>1.2260000000000001E-3</v>
      </c>
      <c r="DJ476">
        <v>70</v>
      </c>
      <c r="DK476">
        <v>2720</v>
      </c>
      <c r="DL476">
        <v>5.5</v>
      </c>
      <c r="DM476">
        <v>2960</v>
      </c>
      <c r="DN476">
        <v>5.5</v>
      </c>
      <c r="DO476">
        <v>2960</v>
      </c>
      <c r="DP476">
        <v>5.5</v>
      </c>
      <c r="DQ476">
        <v>2800</v>
      </c>
      <c r="DR476">
        <v>0</v>
      </c>
      <c r="DS476">
        <v>2720</v>
      </c>
      <c r="DT476">
        <v>5.8</v>
      </c>
      <c r="DU476">
        <v>2670</v>
      </c>
      <c r="DV476">
        <v>5.8</v>
      </c>
      <c r="DW476">
        <v>2550</v>
      </c>
      <c r="DX476">
        <v>6</v>
      </c>
      <c r="DY476">
        <v>2540</v>
      </c>
      <c r="DZ476">
        <v>6.7</v>
      </c>
      <c r="EA476">
        <v>2550</v>
      </c>
      <c r="EB476">
        <v>6.7</v>
      </c>
      <c r="EC476">
        <v>2270</v>
      </c>
      <c r="ED476">
        <v>6.7</v>
      </c>
      <c r="EE476">
        <v>2.5999999999999998E-5</v>
      </c>
    </row>
    <row r="477" spans="1:135" x14ac:dyDescent="0.3">
      <c r="A477">
        <v>475</v>
      </c>
      <c r="B477" t="s">
        <v>135</v>
      </c>
      <c r="C477">
        <v>440</v>
      </c>
      <c r="D477">
        <v>140</v>
      </c>
      <c r="E477" t="s">
        <v>135</v>
      </c>
      <c r="F477">
        <v>6505928</v>
      </c>
      <c r="G477" t="s">
        <v>136</v>
      </c>
      <c r="H477" s="1">
        <v>43074</v>
      </c>
      <c r="I477" t="s">
        <v>550</v>
      </c>
      <c r="J477" t="s">
        <v>551</v>
      </c>
      <c r="K477" t="s">
        <v>139</v>
      </c>
      <c r="L477" t="s">
        <v>140</v>
      </c>
      <c r="M477">
        <v>0</v>
      </c>
      <c r="N477">
        <v>0</v>
      </c>
      <c r="O477">
        <v>0</v>
      </c>
      <c r="P477" t="s">
        <v>141</v>
      </c>
      <c r="Q477" t="s">
        <v>142</v>
      </c>
      <c r="R477" t="s">
        <v>650</v>
      </c>
      <c r="S477" t="s">
        <v>650</v>
      </c>
      <c r="T477" t="s">
        <v>216</v>
      </c>
      <c r="U477">
        <v>1</v>
      </c>
      <c r="V477" t="s">
        <v>165</v>
      </c>
      <c r="W477" t="s">
        <v>146</v>
      </c>
      <c r="X477" t="s">
        <v>147</v>
      </c>
      <c r="Y477" t="s">
        <v>167</v>
      </c>
      <c r="Z477">
        <v>51</v>
      </c>
      <c r="AA477" t="s">
        <v>149</v>
      </c>
      <c r="AB477" t="s">
        <v>188</v>
      </c>
      <c r="AC477" t="s">
        <v>552</v>
      </c>
      <c r="AD477">
        <v>10.395356</v>
      </c>
      <c r="AE477">
        <v>34.826675000000002</v>
      </c>
      <c r="AF477">
        <v>-85.503304</v>
      </c>
      <c r="AG477">
        <v>70</v>
      </c>
      <c r="AH477">
        <v>124</v>
      </c>
      <c r="AI477">
        <v>1591</v>
      </c>
      <c r="AJ477" t="s">
        <v>553</v>
      </c>
      <c r="AK477">
        <v>176</v>
      </c>
      <c r="AL477">
        <v>195</v>
      </c>
      <c r="AM477" t="s">
        <v>153</v>
      </c>
      <c r="AN477">
        <v>214</v>
      </c>
      <c r="AO477">
        <v>112.5</v>
      </c>
      <c r="AP477">
        <v>418.3</v>
      </c>
      <c r="AQ477">
        <v>-85.503557999999998</v>
      </c>
      <c r="AR477">
        <v>34.826135999999998</v>
      </c>
      <c r="AS477">
        <v>-85.503185999999999</v>
      </c>
      <c r="AT477">
        <v>34.825195000000001</v>
      </c>
      <c r="AU477" t="s">
        <v>552</v>
      </c>
      <c r="AV477">
        <v>1</v>
      </c>
      <c r="AW477">
        <v>83</v>
      </c>
      <c r="AX477">
        <v>136</v>
      </c>
      <c r="AY477">
        <v>0</v>
      </c>
      <c r="AZ477">
        <v>55</v>
      </c>
      <c r="BA477">
        <v>16.079999999999998</v>
      </c>
      <c r="BB477">
        <v>15.54</v>
      </c>
      <c r="BC477">
        <v>1878.3</v>
      </c>
      <c r="BD477">
        <v>1863.2</v>
      </c>
      <c r="BE477">
        <v>1843.8</v>
      </c>
      <c r="BF477">
        <v>55</v>
      </c>
      <c r="BG477">
        <v>24</v>
      </c>
      <c r="BH477">
        <v>31</v>
      </c>
      <c r="BI477" s="1">
        <v>44173</v>
      </c>
      <c r="BJ477" t="s">
        <v>154</v>
      </c>
      <c r="BK477">
        <v>1.2260000000000001E-3</v>
      </c>
      <c r="BL477">
        <v>15005</v>
      </c>
      <c r="BM477">
        <v>14645</v>
      </c>
      <c r="BN477" t="s">
        <v>552</v>
      </c>
      <c r="BO477" t="s">
        <v>554</v>
      </c>
      <c r="BP477">
        <v>1</v>
      </c>
      <c r="BQ477">
        <v>13600</v>
      </c>
      <c r="BR477">
        <v>6</v>
      </c>
      <c r="BS477">
        <v>1</v>
      </c>
      <c r="BT477">
        <v>2</v>
      </c>
      <c r="BU477">
        <v>1</v>
      </c>
      <c r="BV477">
        <v>1</v>
      </c>
      <c r="BW477">
        <v>2</v>
      </c>
      <c r="BX477">
        <v>0</v>
      </c>
      <c r="BY477">
        <v>5</v>
      </c>
      <c r="BZ477" t="s">
        <v>156</v>
      </c>
      <c r="CA477">
        <v>83</v>
      </c>
      <c r="CB477">
        <v>136</v>
      </c>
      <c r="CC477">
        <v>0</v>
      </c>
      <c r="CD477" t="s">
        <v>157</v>
      </c>
      <c r="CE477" t="s">
        <v>157</v>
      </c>
      <c r="CF477">
        <v>0</v>
      </c>
      <c r="CG477">
        <v>55</v>
      </c>
      <c r="CH477">
        <v>2000</v>
      </c>
      <c r="CI477" t="s">
        <v>158</v>
      </c>
      <c r="CJ477">
        <v>0</v>
      </c>
      <c r="CK477">
        <v>3.342797</v>
      </c>
      <c r="CL477">
        <v>14</v>
      </c>
      <c r="CM477" t="s">
        <v>159</v>
      </c>
      <c r="CN477">
        <v>2000</v>
      </c>
      <c r="CO477">
        <v>166056</v>
      </c>
      <c r="CP477">
        <v>7.26</v>
      </c>
      <c r="CQ477">
        <v>10.6</v>
      </c>
      <c r="CR477">
        <v>166056</v>
      </c>
      <c r="CS477">
        <v>0</v>
      </c>
      <c r="CT477">
        <v>17649.966739</v>
      </c>
      <c r="CU477">
        <v>100</v>
      </c>
      <c r="CV477">
        <v>14677</v>
      </c>
      <c r="CW477">
        <v>9.6239000000000005E-2</v>
      </c>
      <c r="CX477">
        <v>0</v>
      </c>
      <c r="CY477">
        <v>1.2260000000000001E-3</v>
      </c>
      <c r="CZ477">
        <v>159</v>
      </c>
      <c r="DA477" t="s">
        <v>634</v>
      </c>
      <c r="DB477" t="s">
        <v>161</v>
      </c>
      <c r="DC477" t="s">
        <v>635</v>
      </c>
      <c r="DD477">
        <v>-85.503135</v>
      </c>
      <c r="DE477">
        <v>34.827134999999998</v>
      </c>
      <c r="DF477">
        <v>34.827134999999998</v>
      </c>
      <c r="DG477">
        <v>-85.503135</v>
      </c>
      <c r="DH477">
        <v>1.0839999999999999E-3</v>
      </c>
      <c r="DI477">
        <v>1.2260000000000001E-3</v>
      </c>
      <c r="DJ477">
        <v>70</v>
      </c>
      <c r="DK477">
        <v>2720</v>
      </c>
      <c r="DL477">
        <v>5.5</v>
      </c>
      <c r="DM477">
        <v>2960</v>
      </c>
      <c r="DN477">
        <v>5.5</v>
      </c>
      <c r="DO477">
        <v>2960</v>
      </c>
      <c r="DP477">
        <v>5.5</v>
      </c>
      <c r="DQ477">
        <v>2800</v>
      </c>
      <c r="DR477">
        <v>0</v>
      </c>
      <c r="DS477">
        <v>2720</v>
      </c>
      <c r="DT477">
        <v>5.8</v>
      </c>
      <c r="DU477">
        <v>2670</v>
      </c>
      <c r="DV477">
        <v>5.8</v>
      </c>
      <c r="DW477">
        <v>2550</v>
      </c>
      <c r="DX477">
        <v>6</v>
      </c>
      <c r="DY477">
        <v>2540</v>
      </c>
      <c r="DZ477">
        <v>6.7</v>
      </c>
      <c r="EA477">
        <v>2550</v>
      </c>
      <c r="EB477">
        <v>6.7</v>
      </c>
      <c r="EC477">
        <v>2270</v>
      </c>
      <c r="ED477">
        <v>6.7</v>
      </c>
      <c r="EE477">
        <v>5.9500000000000004E-4</v>
      </c>
    </row>
    <row r="478" spans="1:135" x14ac:dyDescent="0.3">
      <c r="A478">
        <v>476</v>
      </c>
      <c r="B478" t="s">
        <v>135</v>
      </c>
      <c r="C478">
        <v>451</v>
      </c>
      <c r="D478">
        <v>136</v>
      </c>
      <c r="E478" t="s">
        <v>135</v>
      </c>
      <c r="F478">
        <v>6605567</v>
      </c>
      <c r="G478" t="s">
        <v>557</v>
      </c>
      <c r="H478" s="1">
        <v>43086</v>
      </c>
      <c r="I478" t="s">
        <v>550</v>
      </c>
      <c r="J478" t="s">
        <v>645</v>
      </c>
      <c r="K478" t="s">
        <v>627</v>
      </c>
      <c r="L478" t="s">
        <v>169</v>
      </c>
      <c r="M478">
        <v>0</v>
      </c>
      <c r="N478">
        <v>0</v>
      </c>
      <c r="O478">
        <v>0</v>
      </c>
      <c r="P478" t="s">
        <v>141</v>
      </c>
      <c r="Q478" t="s">
        <v>142</v>
      </c>
      <c r="R478" t="s">
        <v>531</v>
      </c>
      <c r="S478" t="s">
        <v>442</v>
      </c>
      <c r="T478" t="s">
        <v>216</v>
      </c>
      <c r="U478">
        <v>1</v>
      </c>
      <c r="V478" t="s">
        <v>165</v>
      </c>
      <c r="W478" t="s">
        <v>146</v>
      </c>
      <c r="X478" t="s">
        <v>178</v>
      </c>
      <c r="Y478" t="s">
        <v>167</v>
      </c>
      <c r="Z478">
        <v>23</v>
      </c>
      <c r="AA478" t="s">
        <v>158</v>
      </c>
      <c r="AB478" t="s">
        <v>168</v>
      </c>
      <c r="AC478" t="s">
        <v>552</v>
      </c>
      <c r="AD478">
        <v>10.6</v>
      </c>
      <c r="AE478">
        <v>34.824576</v>
      </c>
      <c r="AF478">
        <v>-85.501889000000006</v>
      </c>
      <c r="AG478">
        <v>70</v>
      </c>
      <c r="AH478">
        <v>124</v>
      </c>
      <c r="AI478">
        <v>1591</v>
      </c>
      <c r="AJ478" t="s">
        <v>553</v>
      </c>
      <c r="AK478">
        <v>176</v>
      </c>
      <c r="AL478">
        <v>195</v>
      </c>
      <c r="AM478" t="s">
        <v>153</v>
      </c>
      <c r="AN478">
        <v>214</v>
      </c>
      <c r="AO478">
        <v>112.5</v>
      </c>
      <c r="AP478">
        <v>418.3</v>
      </c>
      <c r="AQ478">
        <v>-85.503557999999998</v>
      </c>
      <c r="AR478">
        <v>34.826135999999998</v>
      </c>
      <c r="AS478">
        <v>-85.503185999999999</v>
      </c>
      <c r="AT478">
        <v>34.825195000000001</v>
      </c>
      <c r="AU478" t="s">
        <v>552</v>
      </c>
      <c r="AV478">
        <v>1</v>
      </c>
      <c r="AW478">
        <v>83</v>
      </c>
      <c r="AX478">
        <v>136</v>
      </c>
      <c r="AY478">
        <v>0</v>
      </c>
      <c r="AZ478">
        <v>55</v>
      </c>
      <c r="BA478">
        <v>16.079999999999998</v>
      </c>
      <c r="BB478">
        <v>15.54</v>
      </c>
      <c r="BC478">
        <v>1878.3</v>
      </c>
      <c r="BD478">
        <v>1863.2</v>
      </c>
      <c r="BE478">
        <v>1843.8</v>
      </c>
      <c r="BF478">
        <v>55</v>
      </c>
      <c r="BG478">
        <v>24</v>
      </c>
      <c r="BH478">
        <v>31</v>
      </c>
      <c r="BI478" s="1">
        <v>44173</v>
      </c>
      <c r="BJ478" t="s">
        <v>154</v>
      </c>
      <c r="BK478">
        <v>1.2260000000000001E-3</v>
      </c>
      <c r="BL478">
        <v>15005</v>
      </c>
      <c r="BM478">
        <v>14645</v>
      </c>
      <c r="BN478" t="s">
        <v>552</v>
      </c>
      <c r="BO478" t="s">
        <v>554</v>
      </c>
      <c r="BP478">
        <v>1</v>
      </c>
      <c r="BQ478">
        <v>13600</v>
      </c>
      <c r="BR478">
        <v>6</v>
      </c>
      <c r="BS478">
        <v>1</v>
      </c>
      <c r="BT478">
        <v>2</v>
      </c>
      <c r="BU478">
        <v>1</v>
      </c>
      <c r="BV478">
        <v>1</v>
      </c>
      <c r="BW478">
        <v>2</v>
      </c>
      <c r="BX478">
        <v>0</v>
      </c>
      <c r="BY478">
        <v>5</v>
      </c>
      <c r="BZ478" t="s">
        <v>156</v>
      </c>
      <c r="CA478">
        <v>83</v>
      </c>
      <c r="CB478">
        <v>136</v>
      </c>
      <c r="CC478">
        <v>0</v>
      </c>
      <c r="CD478" t="s">
        <v>157</v>
      </c>
      <c r="CE478" t="s">
        <v>157</v>
      </c>
      <c r="CF478">
        <v>0</v>
      </c>
      <c r="CG478">
        <v>55</v>
      </c>
      <c r="CH478">
        <v>2000</v>
      </c>
      <c r="CI478" t="s">
        <v>158</v>
      </c>
      <c r="CJ478">
        <v>0</v>
      </c>
      <c r="CK478">
        <v>3.342797</v>
      </c>
      <c r="CL478">
        <v>14</v>
      </c>
      <c r="CM478" t="s">
        <v>159</v>
      </c>
      <c r="CN478">
        <v>2000</v>
      </c>
      <c r="CO478">
        <v>166056</v>
      </c>
      <c r="CP478">
        <v>7.26</v>
      </c>
      <c r="CQ478">
        <v>10.6</v>
      </c>
      <c r="CR478">
        <v>166056</v>
      </c>
      <c r="CS478">
        <v>0</v>
      </c>
      <c r="CT478">
        <v>17649.966739</v>
      </c>
      <c r="CU478">
        <v>100</v>
      </c>
      <c r="CV478">
        <v>14677</v>
      </c>
      <c r="CW478">
        <v>9.6239000000000005E-2</v>
      </c>
      <c r="CX478">
        <v>0</v>
      </c>
      <c r="CY478">
        <v>1.2260000000000001E-3</v>
      </c>
      <c r="CZ478">
        <v>159</v>
      </c>
      <c r="DA478" t="s">
        <v>634</v>
      </c>
      <c r="DB478" t="s">
        <v>161</v>
      </c>
      <c r="DC478" t="s">
        <v>635</v>
      </c>
      <c r="DD478">
        <v>-85.503135</v>
      </c>
      <c r="DE478">
        <v>34.827134999999998</v>
      </c>
      <c r="DF478">
        <v>34.827134999999998</v>
      </c>
      <c r="DG478">
        <v>-85.503135</v>
      </c>
      <c r="DH478">
        <v>1.0839999999999999E-3</v>
      </c>
      <c r="DI478">
        <v>1.2260000000000001E-3</v>
      </c>
      <c r="DJ478">
        <v>70</v>
      </c>
      <c r="DK478">
        <v>2720</v>
      </c>
      <c r="DL478">
        <v>5.5</v>
      </c>
      <c r="DM478">
        <v>2960</v>
      </c>
      <c r="DN478">
        <v>5.5</v>
      </c>
      <c r="DO478">
        <v>2960</v>
      </c>
      <c r="DP478">
        <v>5.5</v>
      </c>
      <c r="DQ478">
        <v>2800</v>
      </c>
      <c r="DR478">
        <v>0</v>
      </c>
      <c r="DS478">
        <v>2720</v>
      </c>
      <c r="DT478">
        <v>5.8</v>
      </c>
      <c r="DU478">
        <v>2670</v>
      </c>
      <c r="DV478">
        <v>5.8</v>
      </c>
      <c r="DW478">
        <v>2550</v>
      </c>
      <c r="DX478">
        <v>6</v>
      </c>
      <c r="DY478">
        <v>2540</v>
      </c>
      <c r="DZ478">
        <v>6.7</v>
      </c>
      <c r="EA478">
        <v>2550</v>
      </c>
      <c r="EB478">
        <v>6.7</v>
      </c>
      <c r="EC478">
        <v>2270</v>
      </c>
      <c r="ED478">
        <v>6.7</v>
      </c>
      <c r="EE478">
        <v>1.4369999999999999E-3</v>
      </c>
    </row>
    <row r="479" spans="1:135" x14ac:dyDescent="0.3">
      <c r="A479">
        <v>477</v>
      </c>
      <c r="B479" t="s">
        <v>135</v>
      </c>
      <c r="C479">
        <v>615</v>
      </c>
      <c r="D479">
        <v>198</v>
      </c>
      <c r="E479" t="s">
        <v>135</v>
      </c>
      <c r="F479">
        <v>6059310</v>
      </c>
      <c r="G479" t="s">
        <v>557</v>
      </c>
      <c r="H479" s="1">
        <v>42696</v>
      </c>
      <c r="I479" t="s">
        <v>550</v>
      </c>
      <c r="J479" t="s">
        <v>645</v>
      </c>
      <c r="K479" t="s">
        <v>627</v>
      </c>
      <c r="L479" t="s">
        <v>218</v>
      </c>
      <c r="M479">
        <v>0</v>
      </c>
      <c r="N479">
        <v>0</v>
      </c>
      <c r="O479">
        <v>1</v>
      </c>
      <c r="P479" t="s">
        <v>141</v>
      </c>
      <c r="Q479" t="s">
        <v>186</v>
      </c>
      <c r="R479" t="s">
        <v>513</v>
      </c>
      <c r="S479" t="s">
        <v>513</v>
      </c>
      <c r="T479" t="s">
        <v>653</v>
      </c>
      <c r="U479">
        <v>1</v>
      </c>
      <c r="V479" t="s">
        <v>165</v>
      </c>
      <c r="W479" t="s">
        <v>146</v>
      </c>
      <c r="X479" t="s">
        <v>281</v>
      </c>
      <c r="Y479" t="s">
        <v>148</v>
      </c>
      <c r="Z479">
        <v>19</v>
      </c>
      <c r="AA479" t="s">
        <v>158</v>
      </c>
      <c r="AB479" t="s">
        <v>654</v>
      </c>
      <c r="AC479" t="s">
        <v>552</v>
      </c>
      <c r="AD479">
        <v>10.600044</v>
      </c>
      <c r="AE479">
        <v>34.824575000000003</v>
      </c>
      <c r="AF479">
        <v>-85.501886999999996</v>
      </c>
      <c r="AG479">
        <v>70</v>
      </c>
      <c r="AH479">
        <v>124</v>
      </c>
      <c r="AI479">
        <v>1591</v>
      </c>
      <c r="AJ479" t="s">
        <v>553</v>
      </c>
      <c r="AK479">
        <v>176</v>
      </c>
      <c r="AL479">
        <v>195</v>
      </c>
      <c r="AM479" t="s">
        <v>153</v>
      </c>
      <c r="AN479">
        <v>214</v>
      </c>
      <c r="AO479">
        <v>112.5</v>
      </c>
      <c r="AP479">
        <v>418.3</v>
      </c>
      <c r="AQ479">
        <v>-85.503557999999998</v>
      </c>
      <c r="AR479">
        <v>34.826135999999998</v>
      </c>
      <c r="AS479">
        <v>-85.503185999999999</v>
      </c>
      <c r="AT479">
        <v>34.825195000000001</v>
      </c>
      <c r="AU479" t="s">
        <v>552</v>
      </c>
      <c r="AV479">
        <v>1</v>
      </c>
      <c r="AW479">
        <v>83</v>
      </c>
      <c r="AX479">
        <v>136</v>
      </c>
      <c r="AY479">
        <v>0</v>
      </c>
      <c r="AZ479">
        <v>55</v>
      </c>
      <c r="BA479">
        <v>16.079999999999998</v>
      </c>
      <c r="BB479">
        <v>15.54</v>
      </c>
      <c r="BC479">
        <v>1878.3</v>
      </c>
      <c r="BD479">
        <v>1863.2</v>
      </c>
      <c r="BE479">
        <v>1843.8</v>
      </c>
      <c r="BF479">
        <v>55</v>
      </c>
      <c r="BG479">
        <v>24</v>
      </c>
      <c r="BH479">
        <v>31</v>
      </c>
      <c r="BI479" s="1">
        <v>44173</v>
      </c>
      <c r="BJ479" t="s">
        <v>154</v>
      </c>
      <c r="BK479">
        <v>1.2260000000000001E-3</v>
      </c>
      <c r="BL479">
        <v>15005</v>
      </c>
      <c r="BM479">
        <v>14645</v>
      </c>
      <c r="BN479" t="s">
        <v>552</v>
      </c>
      <c r="BO479" t="s">
        <v>554</v>
      </c>
      <c r="BP479">
        <v>1</v>
      </c>
      <c r="BQ479">
        <v>13600</v>
      </c>
      <c r="BR479">
        <v>6</v>
      </c>
      <c r="BS479">
        <v>1</v>
      </c>
      <c r="BT479">
        <v>2</v>
      </c>
      <c r="BU479">
        <v>1</v>
      </c>
      <c r="BV479">
        <v>1</v>
      </c>
      <c r="BW479">
        <v>2</v>
      </c>
      <c r="BX479">
        <v>0</v>
      </c>
      <c r="BY479">
        <v>5</v>
      </c>
      <c r="BZ479" t="s">
        <v>156</v>
      </c>
      <c r="CA479">
        <v>83</v>
      </c>
      <c r="CB479">
        <v>136</v>
      </c>
      <c r="CC479">
        <v>0</v>
      </c>
      <c r="CD479" t="s">
        <v>157</v>
      </c>
      <c r="CE479" t="s">
        <v>157</v>
      </c>
      <c r="CF479">
        <v>0</v>
      </c>
      <c r="CG479">
        <v>55</v>
      </c>
      <c r="CH479">
        <v>2000</v>
      </c>
      <c r="CI479" t="s">
        <v>158</v>
      </c>
      <c r="CJ479">
        <v>0</v>
      </c>
      <c r="CK479">
        <v>3.342797</v>
      </c>
      <c r="CL479">
        <v>14</v>
      </c>
      <c r="CM479" t="s">
        <v>159</v>
      </c>
      <c r="CN479">
        <v>2000</v>
      </c>
      <c r="CO479">
        <v>166056</v>
      </c>
      <c r="CP479">
        <v>7.26</v>
      </c>
      <c r="CQ479">
        <v>10.6</v>
      </c>
      <c r="CR479">
        <v>166056</v>
      </c>
      <c r="CS479">
        <v>0</v>
      </c>
      <c r="CT479">
        <v>17649.966739</v>
      </c>
      <c r="CU479">
        <v>100</v>
      </c>
      <c r="CV479">
        <v>14677</v>
      </c>
      <c r="CW479">
        <v>9.6239000000000005E-2</v>
      </c>
      <c r="CX479">
        <v>0</v>
      </c>
      <c r="CY479">
        <v>1.2260000000000001E-3</v>
      </c>
      <c r="CZ479">
        <v>159</v>
      </c>
      <c r="DA479" t="s">
        <v>634</v>
      </c>
      <c r="DB479" t="s">
        <v>161</v>
      </c>
      <c r="DC479" t="s">
        <v>635</v>
      </c>
      <c r="DD479">
        <v>-85.503135</v>
      </c>
      <c r="DE479">
        <v>34.827134999999998</v>
      </c>
      <c r="DF479">
        <v>34.827134999999998</v>
      </c>
      <c r="DG479">
        <v>-85.503135</v>
      </c>
      <c r="DH479">
        <v>1.0839999999999999E-3</v>
      </c>
      <c r="DI479">
        <v>1.2260000000000001E-3</v>
      </c>
      <c r="DJ479">
        <v>70</v>
      </c>
      <c r="DK479">
        <v>2720</v>
      </c>
      <c r="DL479">
        <v>5.5</v>
      </c>
      <c r="DM479">
        <v>2960</v>
      </c>
      <c r="DN479">
        <v>5.5</v>
      </c>
      <c r="DO479">
        <v>2960</v>
      </c>
      <c r="DP479">
        <v>5.5</v>
      </c>
      <c r="DQ479">
        <v>2800</v>
      </c>
      <c r="DR479">
        <v>0</v>
      </c>
      <c r="DS479">
        <v>2720</v>
      </c>
      <c r="DT479">
        <v>5.8</v>
      </c>
      <c r="DU479">
        <v>2670</v>
      </c>
      <c r="DV479">
        <v>5.8</v>
      </c>
      <c r="DW479">
        <v>2550</v>
      </c>
      <c r="DX479">
        <v>6</v>
      </c>
      <c r="DY479">
        <v>2540</v>
      </c>
      <c r="DZ479">
        <v>6.7</v>
      </c>
      <c r="EA479">
        <v>2550</v>
      </c>
      <c r="EB479">
        <v>6.7</v>
      </c>
      <c r="EC479">
        <v>2270</v>
      </c>
      <c r="ED479">
        <v>6.7</v>
      </c>
      <c r="EE479">
        <v>1.4400000000000001E-3</v>
      </c>
    </row>
    <row r="480" spans="1:135" x14ac:dyDescent="0.3">
      <c r="A480">
        <v>478</v>
      </c>
      <c r="B480" t="s">
        <v>135</v>
      </c>
      <c r="C480">
        <v>625</v>
      </c>
      <c r="D480">
        <v>131</v>
      </c>
      <c r="E480" t="s">
        <v>135</v>
      </c>
      <c r="F480">
        <v>6675514</v>
      </c>
      <c r="G480" t="s">
        <v>557</v>
      </c>
      <c r="H480" s="1">
        <v>43140</v>
      </c>
      <c r="I480" t="s">
        <v>550</v>
      </c>
      <c r="J480" t="s">
        <v>551</v>
      </c>
      <c r="K480" t="s">
        <v>139</v>
      </c>
      <c r="L480" t="s">
        <v>140</v>
      </c>
      <c r="M480">
        <v>0</v>
      </c>
      <c r="N480">
        <v>0</v>
      </c>
      <c r="O480">
        <v>0</v>
      </c>
      <c r="P480" t="s">
        <v>141</v>
      </c>
      <c r="Q480" t="s">
        <v>142</v>
      </c>
      <c r="R480" t="s">
        <v>176</v>
      </c>
      <c r="S480" t="s">
        <v>202</v>
      </c>
      <c r="T480" t="s">
        <v>386</v>
      </c>
      <c r="U480">
        <v>1</v>
      </c>
      <c r="V480" t="s">
        <v>165</v>
      </c>
      <c r="W480" t="s">
        <v>166</v>
      </c>
      <c r="X480" t="s">
        <v>147</v>
      </c>
      <c r="Y480" t="s">
        <v>148</v>
      </c>
      <c r="Z480">
        <v>56</v>
      </c>
      <c r="AA480" t="s">
        <v>158</v>
      </c>
      <c r="AB480" t="s">
        <v>197</v>
      </c>
      <c r="AC480" t="s">
        <v>552</v>
      </c>
      <c r="AD480">
        <v>10.649051999999999</v>
      </c>
      <c r="AE480">
        <v>34.824187000000002</v>
      </c>
      <c r="AF480">
        <v>-85.501169000000004</v>
      </c>
      <c r="AG480">
        <v>70</v>
      </c>
      <c r="AH480">
        <v>124</v>
      </c>
      <c r="AI480">
        <v>1591</v>
      </c>
      <c r="AJ480" t="s">
        <v>553</v>
      </c>
      <c r="AK480">
        <v>176</v>
      </c>
      <c r="AL480">
        <v>195</v>
      </c>
      <c r="AM480" t="s">
        <v>153</v>
      </c>
      <c r="AN480">
        <v>214</v>
      </c>
      <c r="AO480">
        <v>112.5</v>
      </c>
      <c r="AP480">
        <v>418.3</v>
      </c>
      <c r="AQ480">
        <v>-85.503557999999998</v>
      </c>
      <c r="AR480">
        <v>34.826135999999998</v>
      </c>
      <c r="AS480">
        <v>-85.503185999999999</v>
      </c>
      <c r="AT480">
        <v>34.825195000000001</v>
      </c>
      <c r="AU480" t="s">
        <v>552</v>
      </c>
      <c r="AV480">
        <v>1</v>
      </c>
      <c r="AW480">
        <v>83</v>
      </c>
      <c r="AX480">
        <v>136</v>
      </c>
      <c r="AY480">
        <v>0</v>
      </c>
      <c r="AZ480">
        <v>55</v>
      </c>
      <c r="BA480">
        <v>16.079999999999998</v>
      </c>
      <c r="BB480">
        <v>15.54</v>
      </c>
      <c r="BC480">
        <v>1878.3</v>
      </c>
      <c r="BD480">
        <v>1863.2</v>
      </c>
      <c r="BE480">
        <v>1843.8</v>
      </c>
      <c r="BF480">
        <v>55</v>
      </c>
      <c r="BG480">
        <v>24</v>
      </c>
      <c r="BH480">
        <v>31</v>
      </c>
      <c r="BI480" s="1">
        <v>44173</v>
      </c>
      <c r="BJ480" t="s">
        <v>154</v>
      </c>
      <c r="BK480">
        <v>1.2260000000000001E-3</v>
      </c>
      <c r="BL480">
        <v>15005</v>
      </c>
      <c r="BM480">
        <v>14645</v>
      </c>
      <c r="BN480" t="s">
        <v>552</v>
      </c>
      <c r="BO480" t="s">
        <v>554</v>
      </c>
      <c r="BP480">
        <v>1</v>
      </c>
      <c r="BQ480">
        <v>13600</v>
      </c>
      <c r="BR480">
        <v>6</v>
      </c>
      <c r="BS480">
        <v>1</v>
      </c>
      <c r="BT480">
        <v>2</v>
      </c>
      <c r="BU480">
        <v>1</v>
      </c>
      <c r="BV480">
        <v>1</v>
      </c>
      <c r="BW480">
        <v>2</v>
      </c>
      <c r="BX480">
        <v>0</v>
      </c>
      <c r="BY480">
        <v>5</v>
      </c>
      <c r="BZ480" t="s">
        <v>156</v>
      </c>
      <c r="CA480">
        <v>83</v>
      </c>
      <c r="CB480">
        <v>136</v>
      </c>
      <c r="CC480">
        <v>0</v>
      </c>
      <c r="CD480" t="s">
        <v>157</v>
      </c>
      <c r="CE480" t="s">
        <v>157</v>
      </c>
      <c r="CF480">
        <v>0</v>
      </c>
      <c r="CG480">
        <v>55</v>
      </c>
      <c r="CH480">
        <v>2000</v>
      </c>
      <c r="CI480" t="s">
        <v>158</v>
      </c>
      <c r="CJ480">
        <v>0</v>
      </c>
      <c r="CK480">
        <v>3.342797</v>
      </c>
      <c r="CL480">
        <v>14</v>
      </c>
      <c r="CM480" t="s">
        <v>159</v>
      </c>
      <c r="CN480">
        <v>2000</v>
      </c>
      <c r="CO480">
        <v>166056</v>
      </c>
      <c r="CP480">
        <v>7.26</v>
      </c>
      <c r="CQ480">
        <v>10.6</v>
      </c>
      <c r="CR480">
        <v>166056</v>
      </c>
      <c r="CS480">
        <v>0</v>
      </c>
      <c r="CT480">
        <v>17649.966739</v>
      </c>
      <c r="CU480">
        <v>100</v>
      </c>
      <c r="CV480">
        <v>14677</v>
      </c>
      <c r="CW480">
        <v>9.6239000000000005E-2</v>
      </c>
      <c r="CX480">
        <v>0</v>
      </c>
      <c r="CY480">
        <v>1.2260000000000001E-3</v>
      </c>
      <c r="CZ480">
        <v>159</v>
      </c>
      <c r="DA480" t="s">
        <v>634</v>
      </c>
      <c r="DB480" t="s">
        <v>161</v>
      </c>
      <c r="DC480" t="s">
        <v>635</v>
      </c>
      <c r="DD480">
        <v>-85.503135</v>
      </c>
      <c r="DE480">
        <v>34.827134999999998</v>
      </c>
      <c r="DF480">
        <v>34.827134999999998</v>
      </c>
      <c r="DG480">
        <v>-85.503135</v>
      </c>
      <c r="DH480">
        <v>1.0839999999999999E-3</v>
      </c>
      <c r="DI480">
        <v>1.2260000000000001E-3</v>
      </c>
      <c r="DJ480">
        <v>70</v>
      </c>
      <c r="DK480">
        <v>2720</v>
      </c>
      <c r="DL480">
        <v>5.5</v>
      </c>
      <c r="DM480">
        <v>2960</v>
      </c>
      <c r="DN480">
        <v>5.5</v>
      </c>
      <c r="DO480">
        <v>2960</v>
      </c>
      <c r="DP480">
        <v>5.5</v>
      </c>
      <c r="DQ480">
        <v>2800</v>
      </c>
      <c r="DR480">
        <v>0</v>
      </c>
      <c r="DS480">
        <v>2720</v>
      </c>
      <c r="DT480">
        <v>5.8</v>
      </c>
      <c r="DU480">
        <v>2670</v>
      </c>
      <c r="DV480">
        <v>5.8</v>
      </c>
      <c r="DW480">
        <v>2550</v>
      </c>
      <c r="DX480">
        <v>6</v>
      </c>
      <c r="DY480">
        <v>2540</v>
      </c>
      <c r="DZ480">
        <v>6.7</v>
      </c>
      <c r="EA480">
        <v>2550</v>
      </c>
      <c r="EB480">
        <v>6.7</v>
      </c>
      <c r="EC480">
        <v>2270</v>
      </c>
      <c r="ED480">
        <v>6.7</v>
      </c>
      <c r="EE480">
        <v>2.2550000000000001E-3</v>
      </c>
    </row>
    <row r="481" spans="1:135" x14ac:dyDescent="0.3">
      <c r="A481">
        <v>479</v>
      </c>
      <c r="B481" t="s">
        <v>135</v>
      </c>
      <c r="C481">
        <v>626</v>
      </c>
      <c r="D481">
        <v>127</v>
      </c>
      <c r="E481" t="s">
        <v>135</v>
      </c>
      <c r="F481">
        <v>6675542</v>
      </c>
      <c r="G481" t="s">
        <v>557</v>
      </c>
      <c r="H481" s="1">
        <v>43159</v>
      </c>
      <c r="I481" t="s">
        <v>550</v>
      </c>
      <c r="J481" t="s">
        <v>551</v>
      </c>
      <c r="K481" t="s">
        <v>651</v>
      </c>
      <c r="L481" t="s">
        <v>169</v>
      </c>
      <c r="M481">
        <v>0</v>
      </c>
      <c r="N481">
        <v>0</v>
      </c>
      <c r="O481">
        <v>0</v>
      </c>
      <c r="P481" t="s">
        <v>141</v>
      </c>
      <c r="Q481" t="s">
        <v>186</v>
      </c>
      <c r="R481" t="s">
        <v>650</v>
      </c>
      <c r="S481" t="s">
        <v>650</v>
      </c>
      <c r="T481" t="s">
        <v>221</v>
      </c>
      <c r="U481">
        <v>1</v>
      </c>
      <c r="V481" t="s">
        <v>165</v>
      </c>
      <c r="W481" t="s">
        <v>146</v>
      </c>
      <c r="X481" t="s">
        <v>178</v>
      </c>
      <c r="Y481" t="s">
        <v>167</v>
      </c>
      <c r="Z481">
        <v>33</v>
      </c>
      <c r="AA481" t="s">
        <v>158</v>
      </c>
      <c r="AB481" t="s">
        <v>197</v>
      </c>
      <c r="AC481" t="s">
        <v>552</v>
      </c>
      <c r="AD481">
        <v>10.581452000000001</v>
      </c>
      <c r="AE481">
        <v>34.824731</v>
      </c>
      <c r="AF481">
        <v>-85.502151999999995</v>
      </c>
      <c r="AG481">
        <v>70</v>
      </c>
      <c r="AH481">
        <v>124</v>
      </c>
      <c r="AI481">
        <v>1591</v>
      </c>
      <c r="AJ481" t="s">
        <v>553</v>
      </c>
      <c r="AK481">
        <v>176</v>
      </c>
      <c r="AL481">
        <v>195</v>
      </c>
      <c r="AM481" t="s">
        <v>153</v>
      </c>
      <c r="AN481">
        <v>214</v>
      </c>
      <c r="AO481">
        <v>112.5</v>
      </c>
      <c r="AP481">
        <v>418.3</v>
      </c>
      <c r="AQ481">
        <v>-85.503557999999998</v>
      </c>
      <c r="AR481">
        <v>34.826135999999998</v>
      </c>
      <c r="AS481">
        <v>-85.503185999999999</v>
      </c>
      <c r="AT481">
        <v>34.825195000000001</v>
      </c>
      <c r="AU481" t="s">
        <v>552</v>
      </c>
      <c r="AV481">
        <v>1</v>
      </c>
      <c r="AW481">
        <v>83</v>
      </c>
      <c r="AX481">
        <v>136</v>
      </c>
      <c r="AY481">
        <v>0</v>
      </c>
      <c r="AZ481">
        <v>55</v>
      </c>
      <c r="BA481">
        <v>16.079999999999998</v>
      </c>
      <c r="BB481">
        <v>15.54</v>
      </c>
      <c r="BC481">
        <v>1878.3</v>
      </c>
      <c r="BD481">
        <v>1863.2</v>
      </c>
      <c r="BE481">
        <v>1843.8</v>
      </c>
      <c r="BF481">
        <v>55</v>
      </c>
      <c r="BG481">
        <v>24</v>
      </c>
      <c r="BH481">
        <v>31</v>
      </c>
      <c r="BI481" s="1">
        <v>44173</v>
      </c>
      <c r="BJ481" t="s">
        <v>154</v>
      </c>
      <c r="BK481">
        <v>1.2260000000000001E-3</v>
      </c>
      <c r="BL481">
        <v>15005</v>
      </c>
      <c r="BM481">
        <v>14645</v>
      </c>
      <c r="BN481" t="s">
        <v>552</v>
      </c>
      <c r="BO481" t="s">
        <v>554</v>
      </c>
      <c r="BP481">
        <v>1</v>
      </c>
      <c r="BQ481">
        <v>13600</v>
      </c>
      <c r="BR481">
        <v>6</v>
      </c>
      <c r="BS481">
        <v>1</v>
      </c>
      <c r="BT481">
        <v>2</v>
      </c>
      <c r="BU481">
        <v>1</v>
      </c>
      <c r="BV481">
        <v>1</v>
      </c>
      <c r="BW481">
        <v>2</v>
      </c>
      <c r="BX481">
        <v>0</v>
      </c>
      <c r="BY481">
        <v>5</v>
      </c>
      <c r="BZ481" t="s">
        <v>156</v>
      </c>
      <c r="CA481">
        <v>83</v>
      </c>
      <c r="CB481">
        <v>136</v>
      </c>
      <c r="CC481">
        <v>0</v>
      </c>
      <c r="CD481" t="s">
        <v>157</v>
      </c>
      <c r="CE481" t="s">
        <v>157</v>
      </c>
      <c r="CF481">
        <v>0</v>
      </c>
      <c r="CG481">
        <v>55</v>
      </c>
      <c r="CH481">
        <v>2000</v>
      </c>
      <c r="CI481" t="s">
        <v>158</v>
      </c>
      <c r="CJ481">
        <v>0</v>
      </c>
      <c r="CK481">
        <v>3.342797</v>
      </c>
      <c r="CL481">
        <v>14</v>
      </c>
      <c r="CM481" t="s">
        <v>159</v>
      </c>
      <c r="CN481">
        <v>2000</v>
      </c>
      <c r="CO481">
        <v>166056</v>
      </c>
      <c r="CP481">
        <v>7.26</v>
      </c>
      <c r="CQ481">
        <v>10.6</v>
      </c>
      <c r="CR481">
        <v>166056</v>
      </c>
      <c r="CS481">
        <v>0</v>
      </c>
      <c r="CT481">
        <v>17649.966739</v>
      </c>
      <c r="CU481">
        <v>100</v>
      </c>
      <c r="CV481">
        <v>14677</v>
      </c>
      <c r="CW481">
        <v>9.6239000000000005E-2</v>
      </c>
      <c r="CX481">
        <v>0</v>
      </c>
      <c r="CY481">
        <v>1.2260000000000001E-3</v>
      </c>
      <c r="CZ481">
        <v>159</v>
      </c>
      <c r="DA481" t="s">
        <v>634</v>
      </c>
      <c r="DB481" t="s">
        <v>161</v>
      </c>
      <c r="DC481" t="s">
        <v>635</v>
      </c>
      <c r="DD481">
        <v>-85.503135</v>
      </c>
      <c r="DE481">
        <v>34.827134999999998</v>
      </c>
      <c r="DF481">
        <v>34.827134999999998</v>
      </c>
      <c r="DG481">
        <v>-85.503135</v>
      </c>
      <c r="DH481">
        <v>1.0839999999999999E-3</v>
      </c>
      <c r="DI481">
        <v>1.2260000000000001E-3</v>
      </c>
      <c r="DJ481">
        <v>70</v>
      </c>
      <c r="DK481">
        <v>2720</v>
      </c>
      <c r="DL481">
        <v>5.5</v>
      </c>
      <c r="DM481">
        <v>2960</v>
      </c>
      <c r="DN481">
        <v>5.5</v>
      </c>
      <c r="DO481">
        <v>2960</v>
      </c>
      <c r="DP481">
        <v>5.5</v>
      </c>
      <c r="DQ481">
        <v>2800</v>
      </c>
      <c r="DR481">
        <v>0</v>
      </c>
      <c r="DS481">
        <v>2720</v>
      </c>
      <c r="DT481">
        <v>5.8</v>
      </c>
      <c r="DU481">
        <v>2670</v>
      </c>
      <c r="DV481">
        <v>5.8</v>
      </c>
      <c r="DW481">
        <v>2550</v>
      </c>
      <c r="DX481">
        <v>6</v>
      </c>
      <c r="DY481">
        <v>2540</v>
      </c>
      <c r="DZ481">
        <v>6.7</v>
      </c>
      <c r="EA481">
        <v>2550</v>
      </c>
      <c r="EB481">
        <v>6.7</v>
      </c>
      <c r="EC481">
        <v>2270</v>
      </c>
      <c r="ED481">
        <v>6.7</v>
      </c>
      <c r="EE481">
        <v>1.134E-3</v>
      </c>
    </row>
    <row r="482" spans="1:135" x14ac:dyDescent="0.3">
      <c r="A482">
        <v>480</v>
      </c>
      <c r="B482" t="s">
        <v>135</v>
      </c>
      <c r="C482">
        <v>627</v>
      </c>
      <c r="D482">
        <v>130</v>
      </c>
      <c r="E482" t="s">
        <v>135</v>
      </c>
      <c r="F482">
        <v>6675544</v>
      </c>
      <c r="G482" t="s">
        <v>557</v>
      </c>
      <c r="H482" s="1">
        <v>43145</v>
      </c>
      <c r="I482" t="s">
        <v>550</v>
      </c>
      <c r="J482" t="s">
        <v>645</v>
      </c>
      <c r="K482" t="s">
        <v>627</v>
      </c>
      <c r="L482" t="s">
        <v>140</v>
      </c>
      <c r="M482">
        <v>0</v>
      </c>
      <c r="N482">
        <v>0</v>
      </c>
      <c r="O482">
        <v>0</v>
      </c>
      <c r="P482" t="s">
        <v>141</v>
      </c>
      <c r="Q482" t="s">
        <v>186</v>
      </c>
      <c r="R482" t="s">
        <v>177</v>
      </c>
      <c r="S482" t="s">
        <v>177</v>
      </c>
      <c r="T482" t="s">
        <v>386</v>
      </c>
      <c r="U482">
        <v>1</v>
      </c>
      <c r="V482" t="s">
        <v>165</v>
      </c>
      <c r="W482" t="s">
        <v>166</v>
      </c>
      <c r="X482" t="s">
        <v>178</v>
      </c>
      <c r="Y482" t="s">
        <v>167</v>
      </c>
      <c r="Z482">
        <v>56</v>
      </c>
      <c r="AA482" t="s">
        <v>158</v>
      </c>
      <c r="AB482" t="s">
        <v>150</v>
      </c>
      <c r="AC482" t="s">
        <v>552</v>
      </c>
      <c r="AD482">
        <v>10.6</v>
      </c>
      <c r="AE482">
        <v>34.824576</v>
      </c>
      <c r="AF482">
        <v>-85.501889000000006</v>
      </c>
      <c r="AG482">
        <v>70</v>
      </c>
      <c r="AH482">
        <v>124</v>
      </c>
      <c r="AI482">
        <v>1591</v>
      </c>
      <c r="AJ482" t="s">
        <v>553</v>
      </c>
      <c r="AK482">
        <v>176</v>
      </c>
      <c r="AL482">
        <v>195</v>
      </c>
      <c r="AM482" t="s">
        <v>153</v>
      </c>
      <c r="AN482">
        <v>214</v>
      </c>
      <c r="AO482">
        <v>112.5</v>
      </c>
      <c r="AP482">
        <v>418.3</v>
      </c>
      <c r="AQ482">
        <v>-85.503557999999998</v>
      </c>
      <c r="AR482">
        <v>34.826135999999998</v>
      </c>
      <c r="AS482">
        <v>-85.503185999999999</v>
      </c>
      <c r="AT482">
        <v>34.825195000000001</v>
      </c>
      <c r="AU482" t="s">
        <v>552</v>
      </c>
      <c r="AV482">
        <v>1</v>
      </c>
      <c r="AW482">
        <v>83</v>
      </c>
      <c r="AX482">
        <v>136</v>
      </c>
      <c r="AY482">
        <v>0</v>
      </c>
      <c r="AZ482">
        <v>55</v>
      </c>
      <c r="BA482">
        <v>16.079999999999998</v>
      </c>
      <c r="BB482">
        <v>15.54</v>
      </c>
      <c r="BC482">
        <v>1878.3</v>
      </c>
      <c r="BD482">
        <v>1863.2</v>
      </c>
      <c r="BE482">
        <v>1843.8</v>
      </c>
      <c r="BF482">
        <v>55</v>
      </c>
      <c r="BG482">
        <v>24</v>
      </c>
      <c r="BH482">
        <v>31</v>
      </c>
      <c r="BI482" s="1">
        <v>44173</v>
      </c>
      <c r="BJ482" t="s">
        <v>154</v>
      </c>
      <c r="BK482">
        <v>1.2260000000000001E-3</v>
      </c>
      <c r="BL482">
        <v>15005</v>
      </c>
      <c r="BM482">
        <v>14645</v>
      </c>
      <c r="BN482" t="s">
        <v>552</v>
      </c>
      <c r="BO482" t="s">
        <v>554</v>
      </c>
      <c r="BP482">
        <v>1</v>
      </c>
      <c r="BQ482">
        <v>13600</v>
      </c>
      <c r="BR482">
        <v>6</v>
      </c>
      <c r="BS482">
        <v>1</v>
      </c>
      <c r="BT482">
        <v>2</v>
      </c>
      <c r="BU482">
        <v>1</v>
      </c>
      <c r="BV482">
        <v>1</v>
      </c>
      <c r="BW482">
        <v>2</v>
      </c>
      <c r="BX482">
        <v>0</v>
      </c>
      <c r="BY482">
        <v>5</v>
      </c>
      <c r="BZ482" t="s">
        <v>156</v>
      </c>
      <c r="CA482">
        <v>83</v>
      </c>
      <c r="CB482">
        <v>136</v>
      </c>
      <c r="CC482">
        <v>0</v>
      </c>
      <c r="CD482" t="s">
        <v>157</v>
      </c>
      <c r="CE482" t="s">
        <v>157</v>
      </c>
      <c r="CF482">
        <v>0</v>
      </c>
      <c r="CG482">
        <v>55</v>
      </c>
      <c r="CH482">
        <v>2000</v>
      </c>
      <c r="CI482" t="s">
        <v>158</v>
      </c>
      <c r="CJ482">
        <v>0</v>
      </c>
      <c r="CK482">
        <v>3.342797</v>
      </c>
      <c r="CL482">
        <v>14</v>
      </c>
      <c r="CM482" t="s">
        <v>159</v>
      </c>
      <c r="CN482">
        <v>2000</v>
      </c>
      <c r="CO482">
        <v>166056</v>
      </c>
      <c r="CP482">
        <v>7.26</v>
      </c>
      <c r="CQ482">
        <v>10.6</v>
      </c>
      <c r="CR482">
        <v>166056</v>
      </c>
      <c r="CS482">
        <v>0</v>
      </c>
      <c r="CT482">
        <v>17649.966739</v>
      </c>
      <c r="CU482">
        <v>100</v>
      </c>
      <c r="CV482">
        <v>14677</v>
      </c>
      <c r="CW482">
        <v>9.6239000000000005E-2</v>
      </c>
      <c r="CX482">
        <v>0</v>
      </c>
      <c r="CY482">
        <v>1.2260000000000001E-3</v>
      </c>
      <c r="CZ482">
        <v>159</v>
      </c>
      <c r="DA482" t="s">
        <v>634</v>
      </c>
      <c r="DB482" t="s">
        <v>161</v>
      </c>
      <c r="DC482" t="s">
        <v>635</v>
      </c>
      <c r="DD482">
        <v>-85.503135</v>
      </c>
      <c r="DE482">
        <v>34.827134999999998</v>
      </c>
      <c r="DF482">
        <v>34.827134999999998</v>
      </c>
      <c r="DG482">
        <v>-85.503135</v>
      </c>
      <c r="DH482">
        <v>1.0839999999999999E-3</v>
      </c>
      <c r="DI482">
        <v>1.2260000000000001E-3</v>
      </c>
      <c r="DJ482">
        <v>70</v>
      </c>
      <c r="DK482">
        <v>2720</v>
      </c>
      <c r="DL482">
        <v>5.5</v>
      </c>
      <c r="DM482">
        <v>2960</v>
      </c>
      <c r="DN482">
        <v>5.5</v>
      </c>
      <c r="DO482">
        <v>2960</v>
      </c>
      <c r="DP482">
        <v>5.5</v>
      </c>
      <c r="DQ482">
        <v>2800</v>
      </c>
      <c r="DR482">
        <v>0</v>
      </c>
      <c r="DS482">
        <v>2720</v>
      </c>
      <c r="DT482">
        <v>5.8</v>
      </c>
      <c r="DU482">
        <v>2670</v>
      </c>
      <c r="DV482">
        <v>5.8</v>
      </c>
      <c r="DW482">
        <v>2550</v>
      </c>
      <c r="DX482">
        <v>6</v>
      </c>
      <c r="DY482">
        <v>2540</v>
      </c>
      <c r="DZ482">
        <v>6.7</v>
      </c>
      <c r="EA482">
        <v>2550</v>
      </c>
      <c r="EB482">
        <v>6.7</v>
      </c>
      <c r="EC482">
        <v>2270</v>
      </c>
      <c r="ED482">
        <v>6.7</v>
      </c>
      <c r="EE482">
        <v>1.4369999999999999E-3</v>
      </c>
    </row>
    <row r="483" spans="1:135" x14ac:dyDescent="0.3">
      <c r="A483">
        <v>481</v>
      </c>
      <c r="B483" t="s">
        <v>135</v>
      </c>
      <c r="C483">
        <v>629</v>
      </c>
      <c r="D483">
        <v>120</v>
      </c>
      <c r="E483" t="s">
        <v>135</v>
      </c>
      <c r="F483">
        <v>6690630</v>
      </c>
      <c r="G483" t="s">
        <v>136</v>
      </c>
      <c r="H483" s="1">
        <v>43217</v>
      </c>
      <c r="I483" t="s">
        <v>550</v>
      </c>
      <c r="J483" t="s">
        <v>551</v>
      </c>
      <c r="K483" t="s">
        <v>139</v>
      </c>
      <c r="L483" t="s">
        <v>218</v>
      </c>
      <c r="M483">
        <v>0</v>
      </c>
      <c r="N483">
        <v>0</v>
      </c>
      <c r="O483">
        <v>1</v>
      </c>
      <c r="P483" t="s">
        <v>141</v>
      </c>
      <c r="Q483" t="s">
        <v>142</v>
      </c>
      <c r="R483" t="s">
        <v>176</v>
      </c>
      <c r="S483" t="s">
        <v>202</v>
      </c>
      <c r="T483" t="s">
        <v>655</v>
      </c>
      <c r="U483">
        <v>1</v>
      </c>
      <c r="V483" t="s">
        <v>165</v>
      </c>
      <c r="W483" t="s">
        <v>146</v>
      </c>
      <c r="X483" t="s">
        <v>147</v>
      </c>
      <c r="Y483" t="s">
        <v>148</v>
      </c>
      <c r="Z483">
        <v>62</v>
      </c>
      <c r="AA483" t="s">
        <v>323</v>
      </c>
      <c r="AB483" t="s">
        <v>324</v>
      </c>
      <c r="AC483" t="s">
        <v>552</v>
      </c>
      <c r="AD483">
        <v>10.441000000000001</v>
      </c>
      <c r="AE483">
        <v>34.826039000000002</v>
      </c>
      <c r="AF483">
        <v>-85.503603999999996</v>
      </c>
      <c r="AG483">
        <v>70</v>
      </c>
      <c r="AH483">
        <v>124</v>
      </c>
      <c r="AI483">
        <v>1591</v>
      </c>
      <c r="AJ483" t="s">
        <v>553</v>
      </c>
      <c r="AK483">
        <v>176</v>
      </c>
      <c r="AL483">
        <v>195</v>
      </c>
      <c r="AM483" t="s">
        <v>153</v>
      </c>
      <c r="AN483">
        <v>214</v>
      </c>
      <c r="AO483">
        <v>112.5</v>
      </c>
      <c r="AP483">
        <v>418.3</v>
      </c>
      <c r="AQ483">
        <v>-85.503557999999998</v>
      </c>
      <c r="AR483">
        <v>34.826135999999998</v>
      </c>
      <c r="AS483">
        <v>-85.503185999999999</v>
      </c>
      <c r="AT483">
        <v>34.825195000000001</v>
      </c>
      <c r="AU483" t="s">
        <v>552</v>
      </c>
      <c r="AV483">
        <v>1</v>
      </c>
      <c r="AW483">
        <v>83</v>
      </c>
      <c r="AX483">
        <v>136</v>
      </c>
      <c r="AY483">
        <v>0</v>
      </c>
      <c r="AZ483">
        <v>55</v>
      </c>
      <c r="BA483">
        <v>16.079999999999998</v>
      </c>
      <c r="BB483">
        <v>15.54</v>
      </c>
      <c r="BC483">
        <v>1878.3</v>
      </c>
      <c r="BD483">
        <v>1863.2</v>
      </c>
      <c r="BE483">
        <v>1843.8</v>
      </c>
      <c r="BF483">
        <v>55</v>
      </c>
      <c r="BG483">
        <v>24</v>
      </c>
      <c r="BH483">
        <v>31</v>
      </c>
      <c r="BI483" s="1">
        <v>44173</v>
      </c>
      <c r="BJ483" t="s">
        <v>154</v>
      </c>
      <c r="BK483">
        <v>1.2260000000000001E-3</v>
      </c>
      <c r="BL483">
        <v>15005</v>
      </c>
      <c r="BM483">
        <v>14645</v>
      </c>
      <c r="BN483" t="s">
        <v>552</v>
      </c>
      <c r="BO483" t="s">
        <v>554</v>
      </c>
      <c r="BP483">
        <v>1</v>
      </c>
      <c r="BQ483">
        <v>13600</v>
      </c>
      <c r="BR483">
        <v>6</v>
      </c>
      <c r="BS483">
        <v>1</v>
      </c>
      <c r="BT483">
        <v>2</v>
      </c>
      <c r="BU483">
        <v>1</v>
      </c>
      <c r="BV483">
        <v>1</v>
      </c>
      <c r="BW483">
        <v>2</v>
      </c>
      <c r="BX483">
        <v>0</v>
      </c>
      <c r="BY483">
        <v>5</v>
      </c>
      <c r="BZ483" t="s">
        <v>156</v>
      </c>
      <c r="CA483">
        <v>83</v>
      </c>
      <c r="CB483">
        <v>136</v>
      </c>
      <c r="CC483">
        <v>0</v>
      </c>
      <c r="CD483" t="s">
        <v>157</v>
      </c>
      <c r="CE483" t="s">
        <v>157</v>
      </c>
      <c r="CF483">
        <v>0</v>
      </c>
      <c r="CG483">
        <v>55</v>
      </c>
      <c r="CH483">
        <v>2000</v>
      </c>
      <c r="CI483" t="s">
        <v>158</v>
      </c>
      <c r="CJ483">
        <v>0</v>
      </c>
      <c r="CK483">
        <v>3.342797</v>
      </c>
      <c r="CL483">
        <v>14</v>
      </c>
      <c r="CM483" t="s">
        <v>159</v>
      </c>
      <c r="CN483">
        <v>2000</v>
      </c>
      <c r="CO483">
        <v>166056</v>
      </c>
      <c r="CP483">
        <v>7.26</v>
      </c>
      <c r="CQ483">
        <v>10.6</v>
      </c>
      <c r="CR483">
        <v>166056</v>
      </c>
      <c r="CS483">
        <v>0</v>
      </c>
      <c r="CT483">
        <v>17649.966739</v>
      </c>
      <c r="CU483">
        <v>100</v>
      </c>
      <c r="CV483">
        <v>14677</v>
      </c>
      <c r="CW483">
        <v>9.6239000000000005E-2</v>
      </c>
      <c r="CX483">
        <v>0</v>
      </c>
      <c r="CY483">
        <v>1.2260000000000001E-3</v>
      </c>
      <c r="CZ483">
        <v>159</v>
      </c>
      <c r="DA483" t="s">
        <v>634</v>
      </c>
      <c r="DB483" t="s">
        <v>161</v>
      </c>
      <c r="DC483" t="s">
        <v>635</v>
      </c>
      <c r="DD483">
        <v>-85.503135</v>
      </c>
      <c r="DE483">
        <v>34.827134999999998</v>
      </c>
      <c r="DF483">
        <v>34.827134999999998</v>
      </c>
      <c r="DG483">
        <v>-85.503135</v>
      </c>
      <c r="DH483">
        <v>1.0839999999999999E-3</v>
      </c>
      <c r="DI483">
        <v>1.2260000000000001E-3</v>
      </c>
      <c r="DJ483">
        <v>70</v>
      </c>
      <c r="DK483">
        <v>2720</v>
      </c>
      <c r="DL483">
        <v>5.5</v>
      </c>
      <c r="DM483">
        <v>2960</v>
      </c>
      <c r="DN483">
        <v>5.5</v>
      </c>
      <c r="DO483">
        <v>2960</v>
      </c>
      <c r="DP483">
        <v>5.5</v>
      </c>
      <c r="DQ483">
        <v>2800</v>
      </c>
      <c r="DR483">
        <v>0</v>
      </c>
      <c r="DS483">
        <v>2720</v>
      </c>
      <c r="DT483">
        <v>5.8</v>
      </c>
      <c r="DU483">
        <v>2670</v>
      </c>
      <c r="DV483">
        <v>5.8</v>
      </c>
      <c r="DW483">
        <v>2550</v>
      </c>
      <c r="DX483">
        <v>6</v>
      </c>
      <c r="DY483">
        <v>2540</v>
      </c>
      <c r="DZ483">
        <v>6.7</v>
      </c>
      <c r="EA483">
        <v>2550</v>
      </c>
      <c r="EB483">
        <v>6.7</v>
      </c>
      <c r="EC483">
        <v>2270</v>
      </c>
      <c r="ED483">
        <v>6.7</v>
      </c>
      <c r="EE483">
        <v>0</v>
      </c>
    </row>
    <row r="484" spans="1:135" x14ac:dyDescent="0.3">
      <c r="A484">
        <v>482</v>
      </c>
      <c r="B484" t="s">
        <v>135</v>
      </c>
      <c r="C484">
        <v>658</v>
      </c>
      <c r="D484">
        <v>105</v>
      </c>
      <c r="E484" t="s">
        <v>135</v>
      </c>
      <c r="F484">
        <v>6948963</v>
      </c>
      <c r="G484" t="s">
        <v>557</v>
      </c>
      <c r="H484" s="1">
        <v>43370</v>
      </c>
      <c r="I484" t="s">
        <v>550</v>
      </c>
      <c r="J484" t="s">
        <v>551</v>
      </c>
      <c r="K484" t="s">
        <v>626</v>
      </c>
      <c r="L484" t="s">
        <v>140</v>
      </c>
      <c r="M484">
        <v>0</v>
      </c>
      <c r="N484">
        <v>0</v>
      </c>
      <c r="O484">
        <v>0</v>
      </c>
      <c r="P484" t="s">
        <v>141</v>
      </c>
      <c r="Q484" t="s">
        <v>186</v>
      </c>
      <c r="R484" t="s">
        <v>176</v>
      </c>
      <c r="S484" t="s">
        <v>202</v>
      </c>
      <c r="T484" t="s">
        <v>271</v>
      </c>
      <c r="U484">
        <v>1</v>
      </c>
      <c r="V484" t="s">
        <v>165</v>
      </c>
      <c r="W484" t="s">
        <v>146</v>
      </c>
      <c r="X484" t="s">
        <v>178</v>
      </c>
      <c r="Y484" t="s">
        <v>167</v>
      </c>
      <c r="Z484">
        <v>22</v>
      </c>
      <c r="AA484" t="s">
        <v>158</v>
      </c>
      <c r="AB484" t="s">
        <v>168</v>
      </c>
      <c r="AC484" t="s">
        <v>552</v>
      </c>
      <c r="AD484">
        <v>10.637570999999999</v>
      </c>
      <c r="AE484">
        <v>34.824286000000001</v>
      </c>
      <c r="AF484">
        <v>-85.501332000000005</v>
      </c>
      <c r="AG484">
        <v>70</v>
      </c>
      <c r="AH484">
        <v>124</v>
      </c>
      <c r="AI484">
        <v>1591</v>
      </c>
      <c r="AJ484" t="s">
        <v>553</v>
      </c>
      <c r="AK484">
        <v>176</v>
      </c>
      <c r="AL484">
        <v>195</v>
      </c>
      <c r="AM484" t="s">
        <v>153</v>
      </c>
      <c r="AN484">
        <v>214</v>
      </c>
      <c r="AO484">
        <v>112.5</v>
      </c>
      <c r="AP484">
        <v>418.3</v>
      </c>
      <c r="AQ484">
        <v>-85.503557999999998</v>
      </c>
      <c r="AR484">
        <v>34.826135999999998</v>
      </c>
      <c r="AS484">
        <v>-85.503185999999999</v>
      </c>
      <c r="AT484">
        <v>34.825195000000001</v>
      </c>
      <c r="AU484" t="s">
        <v>552</v>
      </c>
      <c r="AV484">
        <v>1</v>
      </c>
      <c r="AW484">
        <v>83</v>
      </c>
      <c r="AX484">
        <v>136</v>
      </c>
      <c r="AY484">
        <v>0</v>
      </c>
      <c r="AZ484">
        <v>55</v>
      </c>
      <c r="BA484">
        <v>16.079999999999998</v>
      </c>
      <c r="BB484">
        <v>15.54</v>
      </c>
      <c r="BC484">
        <v>1878.3</v>
      </c>
      <c r="BD484">
        <v>1863.2</v>
      </c>
      <c r="BE484">
        <v>1843.8</v>
      </c>
      <c r="BF484">
        <v>55</v>
      </c>
      <c r="BG484">
        <v>24</v>
      </c>
      <c r="BH484">
        <v>31</v>
      </c>
      <c r="BI484" s="1">
        <v>44173</v>
      </c>
      <c r="BJ484" t="s">
        <v>154</v>
      </c>
      <c r="BK484">
        <v>1.2260000000000001E-3</v>
      </c>
      <c r="BL484">
        <v>15005</v>
      </c>
      <c r="BM484">
        <v>14645</v>
      </c>
      <c r="BN484" t="s">
        <v>552</v>
      </c>
      <c r="BO484" t="s">
        <v>554</v>
      </c>
      <c r="BP484">
        <v>1</v>
      </c>
      <c r="BQ484">
        <v>13600</v>
      </c>
      <c r="BR484">
        <v>6</v>
      </c>
      <c r="BS484">
        <v>1</v>
      </c>
      <c r="BT484">
        <v>2</v>
      </c>
      <c r="BU484">
        <v>1</v>
      </c>
      <c r="BV484">
        <v>1</v>
      </c>
      <c r="BW484">
        <v>2</v>
      </c>
      <c r="BX484">
        <v>0</v>
      </c>
      <c r="BY484">
        <v>5</v>
      </c>
      <c r="BZ484" t="s">
        <v>156</v>
      </c>
      <c r="CA484">
        <v>83</v>
      </c>
      <c r="CB484">
        <v>136</v>
      </c>
      <c r="CC484">
        <v>0</v>
      </c>
      <c r="CD484" t="s">
        <v>157</v>
      </c>
      <c r="CE484" t="s">
        <v>157</v>
      </c>
      <c r="CF484">
        <v>0</v>
      </c>
      <c r="CG484">
        <v>55</v>
      </c>
      <c r="CH484">
        <v>2000</v>
      </c>
      <c r="CI484" t="s">
        <v>158</v>
      </c>
      <c r="CJ484">
        <v>0</v>
      </c>
      <c r="CK484">
        <v>3.342797</v>
      </c>
      <c r="CL484">
        <v>14</v>
      </c>
      <c r="CM484" t="s">
        <v>159</v>
      </c>
      <c r="CN484">
        <v>2000</v>
      </c>
      <c r="CO484">
        <v>166056</v>
      </c>
      <c r="CP484">
        <v>7.26</v>
      </c>
      <c r="CQ484">
        <v>10.6</v>
      </c>
      <c r="CR484">
        <v>166056</v>
      </c>
      <c r="CS484">
        <v>0</v>
      </c>
      <c r="CT484">
        <v>17649.966739</v>
      </c>
      <c r="CU484">
        <v>100</v>
      </c>
      <c r="CV484">
        <v>14677</v>
      </c>
      <c r="CW484">
        <v>9.6239000000000005E-2</v>
      </c>
      <c r="CX484">
        <v>0</v>
      </c>
      <c r="CY484">
        <v>1.2260000000000001E-3</v>
      </c>
      <c r="CZ484">
        <v>159</v>
      </c>
      <c r="DA484" t="s">
        <v>634</v>
      </c>
      <c r="DB484" t="s">
        <v>161</v>
      </c>
      <c r="DC484" t="s">
        <v>635</v>
      </c>
      <c r="DD484">
        <v>-85.503135</v>
      </c>
      <c r="DE484">
        <v>34.827134999999998</v>
      </c>
      <c r="DF484">
        <v>34.827134999999998</v>
      </c>
      <c r="DG484">
        <v>-85.503135</v>
      </c>
      <c r="DH484">
        <v>1.0839999999999999E-3</v>
      </c>
      <c r="DI484">
        <v>1.2260000000000001E-3</v>
      </c>
      <c r="DJ484">
        <v>70</v>
      </c>
      <c r="DK484">
        <v>2720</v>
      </c>
      <c r="DL484">
        <v>5.5</v>
      </c>
      <c r="DM484">
        <v>2960</v>
      </c>
      <c r="DN484">
        <v>5.5</v>
      </c>
      <c r="DO484">
        <v>2960</v>
      </c>
      <c r="DP484">
        <v>5.5</v>
      </c>
      <c r="DQ484">
        <v>2800</v>
      </c>
      <c r="DR484">
        <v>0</v>
      </c>
      <c r="DS484">
        <v>2720</v>
      </c>
      <c r="DT484">
        <v>5.8</v>
      </c>
      <c r="DU484">
        <v>2670</v>
      </c>
      <c r="DV484">
        <v>5.8</v>
      </c>
      <c r="DW484">
        <v>2550</v>
      </c>
      <c r="DX484">
        <v>6</v>
      </c>
      <c r="DY484">
        <v>2540</v>
      </c>
      <c r="DZ484">
        <v>6.7</v>
      </c>
      <c r="EA484">
        <v>2550</v>
      </c>
      <c r="EB484">
        <v>6.7</v>
      </c>
      <c r="EC484">
        <v>2270</v>
      </c>
      <c r="ED484">
        <v>6.7</v>
      </c>
      <c r="EE484">
        <v>2.065E-3</v>
      </c>
    </row>
    <row r="485" spans="1:135" x14ac:dyDescent="0.3">
      <c r="A485">
        <v>483</v>
      </c>
      <c r="B485" t="s">
        <v>135</v>
      </c>
      <c r="C485">
        <v>662</v>
      </c>
      <c r="D485">
        <v>98</v>
      </c>
      <c r="E485" t="s">
        <v>135</v>
      </c>
      <c r="F485">
        <v>6965100</v>
      </c>
      <c r="G485" t="s">
        <v>136</v>
      </c>
      <c r="H485" s="1">
        <v>43421</v>
      </c>
      <c r="I485" t="s">
        <v>550</v>
      </c>
      <c r="J485" t="s">
        <v>645</v>
      </c>
      <c r="K485" t="s">
        <v>139</v>
      </c>
      <c r="L485" t="s">
        <v>218</v>
      </c>
      <c r="M485">
        <v>0</v>
      </c>
      <c r="N485">
        <v>0</v>
      </c>
      <c r="O485">
        <v>1</v>
      </c>
      <c r="P485" t="s">
        <v>141</v>
      </c>
      <c r="Q485" t="s">
        <v>142</v>
      </c>
      <c r="R485" t="s">
        <v>143</v>
      </c>
      <c r="S485" t="s">
        <v>143</v>
      </c>
      <c r="T485" t="s">
        <v>221</v>
      </c>
      <c r="U485">
        <v>1</v>
      </c>
      <c r="V485" t="s">
        <v>165</v>
      </c>
      <c r="W485" t="s">
        <v>166</v>
      </c>
      <c r="X485" t="s">
        <v>178</v>
      </c>
      <c r="Y485" t="s">
        <v>148</v>
      </c>
      <c r="Z485">
        <v>77</v>
      </c>
      <c r="AA485" t="s">
        <v>360</v>
      </c>
      <c r="AB485" t="s">
        <v>150</v>
      </c>
      <c r="AC485" t="s">
        <v>552</v>
      </c>
      <c r="AD485">
        <v>10.6</v>
      </c>
      <c r="AE485">
        <v>34.824581999999999</v>
      </c>
      <c r="AF485">
        <v>-85.501897999999997</v>
      </c>
      <c r="AG485">
        <v>70</v>
      </c>
      <c r="AH485">
        <v>124</v>
      </c>
      <c r="AI485">
        <v>1591</v>
      </c>
      <c r="AJ485" t="s">
        <v>553</v>
      </c>
      <c r="AK485">
        <v>176</v>
      </c>
      <c r="AL485">
        <v>195</v>
      </c>
      <c r="AM485" t="s">
        <v>153</v>
      </c>
      <c r="AN485">
        <v>214</v>
      </c>
      <c r="AO485">
        <v>112.5</v>
      </c>
      <c r="AP485">
        <v>418.3</v>
      </c>
      <c r="AQ485">
        <v>-85.503557999999998</v>
      </c>
      <c r="AR485">
        <v>34.826135999999998</v>
      </c>
      <c r="AS485">
        <v>-85.503185999999999</v>
      </c>
      <c r="AT485">
        <v>34.825195000000001</v>
      </c>
      <c r="AU485" t="s">
        <v>552</v>
      </c>
      <c r="AV485">
        <v>1</v>
      </c>
      <c r="AW485">
        <v>83</v>
      </c>
      <c r="AX485">
        <v>136</v>
      </c>
      <c r="AY485">
        <v>0</v>
      </c>
      <c r="AZ485">
        <v>55</v>
      </c>
      <c r="BA485">
        <v>16.079999999999998</v>
      </c>
      <c r="BB485">
        <v>15.54</v>
      </c>
      <c r="BC485">
        <v>1878.3</v>
      </c>
      <c r="BD485">
        <v>1863.2</v>
      </c>
      <c r="BE485">
        <v>1843.8</v>
      </c>
      <c r="BF485">
        <v>55</v>
      </c>
      <c r="BG485">
        <v>24</v>
      </c>
      <c r="BH485">
        <v>31</v>
      </c>
      <c r="BI485" s="1">
        <v>44173</v>
      </c>
      <c r="BJ485" t="s">
        <v>154</v>
      </c>
      <c r="BK485">
        <v>1.2260000000000001E-3</v>
      </c>
      <c r="BL485">
        <v>15005</v>
      </c>
      <c r="BM485">
        <v>14645</v>
      </c>
      <c r="BN485" t="s">
        <v>552</v>
      </c>
      <c r="BO485" t="s">
        <v>554</v>
      </c>
      <c r="BP485">
        <v>1</v>
      </c>
      <c r="BQ485">
        <v>13600</v>
      </c>
      <c r="BR485">
        <v>6</v>
      </c>
      <c r="BS485">
        <v>1</v>
      </c>
      <c r="BT485">
        <v>2</v>
      </c>
      <c r="BU485">
        <v>1</v>
      </c>
      <c r="BV485">
        <v>1</v>
      </c>
      <c r="BW485">
        <v>2</v>
      </c>
      <c r="BX485">
        <v>0</v>
      </c>
      <c r="BY485">
        <v>5</v>
      </c>
      <c r="BZ485" t="s">
        <v>156</v>
      </c>
      <c r="CA485">
        <v>83</v>
      </c>
      <c r="CB485">
        <v>136</v>
      </c>
      <c r="CC485">
        <v>0</v>
      </c>
      <c r="CD485" t="s">
        <v>157</v>
      </c>
      <c r="CE485" t="s">
        <v>157</v>
      </c>
      <c r="CF485">
        <v>0</v>
      </c>
      <c r="CG485">
        <v>55</v>
      </c>
      <c r="CH485">
        <v>2000</v>
      </c>
      <c r="CI485" t="s">
        <v>158</v>
      </c>
      <c r="CJ485">
        <v>0</v>
      </c>
      <c r="CK485">
        <v>3.342797</v>
      </c>
      <c r="CL485">
        <v>14</v>
      </c>
      <c r="CM485" t="s">
        <v>159</v>
      </c>
      <c r="CN485">
        <v>2000</v>
      </c>
      <c r="CO485">
        <v>166056</v>
      </c>
      <c r="CP485">
        <v>7.26</v>
      </c>
      <c r="CQ485">
        <v>10.6</v>
      </c>
      <c r="CR485">
        <v>166056</v>
      </c>
      <c r="CS485">
        <v>0</v>
      </c>
      <c r="CT485">
        <v>17649.966739</v>
      </c>
      <c r="CU485">
        <v>100</v>
      </c>
      <c r="CV485">
        <v>14677</v>
      </c>
      <c r="CW485">
        <v>9.6239000000000005E-2</v>
      </c>
      <c r="CX485">
        <v>0</v>
      </c>
      <c r="CY485">
        <v>1.2260000000000001E-3</v>
      </c>
      <c r="CZ485">
        <v>159</v>
      </c>
      <c r="DA485" t="s">
        <v>634</v>
      </c>
      <c r="DB485" t="s">
        <v>161</v>
      </c>
      <c r="DC485" t="s">
        <v>635</v>
      </c>
      <c r="DD485">
        <v>-85.503135</v>
      </c>
      <c r="DE485">
        <v>34.827134999999998</v>
      </c>
      <c r="DF485">
        <v>34.827134999999998</v>
      </c>
      <c r="DG485">
        <v>-85.503135</v>
      </c>
      <c r="DH485">
        <v>1.0839999999999999E-3</v>
      </c>
      <c r="DI485">
        <v>1.2260000000000001E-3</v>
      </c>
      <c r="DJ485">
        <v>70</v>
      </c>
      <c r="DK485">
        <v>2720</v>
      </c>
      <c r="DL485">
        <v>5.5</v>
      </c>
      <c r="DM485">
        <v>2960</v>
      </c>
      <c r="DN485">
        <v>5.5</v>
      </c>
      <c r="DO485">
        <v>2960</v>
      </c>
      <c r="DP485">
        <v>5.5</v>
      </c>
      <c r="DQ485">
        <v>2800</v>
      </c>
      <c r="DR485">
        <v>0</v>
      </c>
      <c r="DS485">
        <v>2720</v>
      </c>
      <c r="DT485">
        <v>5.8</v>
      </c>
      <c r="DU485">
        <v>2670</v>
      </c>
      <c r="DV485">
        <v>5.8</v>
      </c>
      <c r="DW485">
        <v>2550</v>
      </c>
      <c r="DX485">
        <v>6</v>
      </c>
      <c r="DY485">
        <v>2540</v>
      </c>
      <c r="DZ485">
        <v>6.7</v>
      </c>
      <c r="EA485">
        <v>2550</v>
      </c>
      <c r="EB485">
        <v>6.7</v>
      </c>
      <c r="EC485">
        <v>2270</v>
      </c>
      <c r="ED485">
        <v>6.7</v>
      </c>
      <c r="EE485">
        <v>1.4270000000000001E-3</v>
      </c>
    </row>
    <row r="486" spans="1:135" x14ac:dyDescent="0.3">
      <c r="A486">
        <v>484</v>
      </c>
      <c r="B486" t="s">
        <v>135</v>
      </c>
      <c r="C486">
        <v>681</v>
      </c>
      <c r="D486">
        <v>91</v>
      </c>
      <c r="E486" t="s">
        <v>135</v>
      </c>
      <c r="F486">
        <v>7095701</v>
      </c>
      <c r="G486" t="s">
        <v>557</v>
      </c>
      <c r="H486" s="1">
        <v>43448</v>
      </c>
      <c r="I486" t="s">
        <v>550</v>
      </c>
      <c r="J486" t="s">
        <v>551</v>
      </c>
      <c r="K486" t="s">
        <v>626</v>
      </c>
      <c r="L486" t="s">
        <v>140</v>
      </c>
      <c r="M486">
        <v>0</v>
      </c>
      <c r="N486">
        <v>0</v>
      </c>
      <c r="O486">
        <v>0</v>
      </c>
      <c r="P486" t="s">
        <v>141</v>
      </c>
      <c r="Q486" t="s">
        <v>142</v>
      </c>
      <c r="R486" t="s">
        <v>176</v>
      </c>
      <c r="S486" t="s">
        <v>202</v>
      </c>
      <c r="T486" t="s">
        <v>271</v>
      </c>
      <c r="U486">
        <v>1</v>
      </c>
      <c r="V486" t="s">
        <v>227</v>
      </c>
      <c r="W486" t="s">
        <v>166</v>
      </c>
      <c r="X486" t="s">
        <v>178</v>
      </c>
      <c r="Y486" t="s">
        <v>167</v>
      </c>
      <c r="Z486">
        <v>24</v>
      </c>
      <c r="AA486" t="s">
        <v>158</v>
      </c>
      <c r="AB486" t="s">
        <v>150</v>
      </c>
      <c r="AC486" t="s">
        <v>552</v>
      </c>
      <c r="AD486">
        <v>10.475</v>
      </c>
      <c r="AE486">
        <v>34.825563000000002</v>
      </c>
      <c r="AF486">
        <v>-85.503668000000005</v>
      </c>
      <c r="AG486">
        <v>70</v>
      </c>
      <c r="AH486">
        <v>124</v>
      </c>
      <c r="AI486">
        <v>1591</v>
      </c>
      <c r="AJ486" t="s">
        <v>553</v>
      </c>
      <c r="AK486">
        <v>176</v>
      </c>
      <c r="AL486">
        <v>195</v>
      </c>
      <c r="AM486" t="s">
        <v>153</v>
      </c>
      <c r="AN486">
        <v>214</v>
      </c>
      <c r="AO486">
        <v>112.5</v>
      </c>
      <c r="AP486">
        <v>418.3</v>
      </c>
      <c r="AQ486">
        <v>-85.503557999999998</v>
      </c>
      <c r="AR486">
        <v>34.826135999999998</v>
      </c>
      <c r="AS486">
        <v>-85.503185999999999</v>
      </c>
      <c r="AT486">
        <v>34.825195000000001</v>
      </c>
      <c r="AU486" t="s">
        <v>552</v>
      </c>
      <c r="AV486">
        <v>1</v>
      </c>
      <c r="AW486">
        <v>83</v>
      </c>
      <c r="AX486">
        <v>136</v>
      </c>
      <c r="AY486">
        <v>0</v>
      </c>
      <c r="AZ486">
        <v>55</v>
      </c>
      <c r="BA486">
        <v>16.079999999999998</v>
      </c>
      <c r="BB486">
        <v>15.54</v>
      </c>
      <c r="BC486">
        <v>1878.3</v>
      </c>
      <c r="BD486">
        <v>1863.2</v>
      </c>
      <c r="BE486">
        <v>1843.8</v>
      </c>
      <c r="BF486">
        <v>55</v>
      </c>
      <c r="BG486">
        <v>24</v>
      </c>
      <c r="BH486">
        <v>31</v>
      </c>
      <c r="BI486" s="1">
        <v>44173</v>
      </c>
      <c r="BJ486" t="s">
        <v>154</v>
      </c>
      <c r="BK486">
        <v>1.2260000000000001E-3</v>
      </c>
      <c r="BL486">
        <v>15005</v>
      </c>
      <c r="BM486">
        <v>14645</v>
      </c>
      <c r="BN486" t="s">
        <v>552</v>
      </c>
      <c r="BO486" t="s">
        <v>554</v>
      </c>
      <c r="BP486">
        <v>1</v>
      </c>
      <c r="BQ486">
        <v>13600</v>
      </c>
      <c r="BR486">
        <v>6</v>
      </c>
      <c r="BS486">
        <v>1</v>
      </c>
      <c r="BT486">
        <v>2</v>
      </c>
      <c r="BU486">
        <v>1</v>
      </c>
      <c r="BV486">
        <v>1</v>
      </c>
      <c r="BW486">
        <v>2</v>
      </c>
      <c r="BX486">
        <v>0</v>
      </c>
      <c r="BY486">
        <v>5</v>
      </c>
      <c r="BZ486" t="s">
        <v>156</v>
      </c>
      <c r="CA486">
        <v>83</v>
      </c>
      <c r="CB486">
        <v>136</v>
      </c>
      <c r="CC486">
        <v>0</v>
      </c>
      <c r="CD486" t="s">
        <v>157</v>
      </c>
      <c r="CE486" t="s">
        <v>157</v>
      </c>
      <c r="CF486">
        <v>0</v>
      </c>
      <c r="CG486">
        <v>55</v>
      </c>
      <c r="CH486">
        <v>2000</v>
      </c>
      <c r="CI486" t="s">
        <v>158</v>
      </c>
      <c r="CJ486">
        <v>0</v>
      </c>
      <c r="CK486">
        <v>3.342797</v>
      </c>
      <c r="CL486">
        <v>14</v>
      </c>
      <c r="CM486" t="s">
        <v>159</v>
      </c>
      <c r="CN486">
        <v>2000</v>
      </c>
      <c r="CO486">
        <v>166056</v>
      </c>
      <c r="CP486">
        <v>7.26</v>
      </c>
      <c r="CQ486">
        <v>10.6</v>
      </c>
      <c r="CR486">
        <v>166056</v>
      </c>
      <c r="CS486">
        <v>0</v>
      </c>
      <c r="CT486">
        <v>17649.966739</v>
      </c>
      <c r="CU486">
        <v>100</v>
      </c>
      <c r="CV486">
        <v>14677</v>
      </c>
      <c r="CW486">
        <v>9.6239000000000005E-2</v>
      </c>
      <c r="CX486">
        <v>0</v>
      </c>
      <c r="CY486">
        <v>1.2260000000000001E-3</v>
      </c>
      <c r="CZ486">
        <v>159</v>
      </c>
      <c r="DA486" t="s">
        <v>634</v>
      </c>
      <c r="DB486" t="s">
        <v>161</v>
      </c>
      <c r="DC486" t="s">
        <v>635</v>
      </c>
      <c r="DD486">
        <v>-85.503135</v>
      </c>
      <c r="DE486">
        <v>34.827134999999998</v>
      </c>
      <c r="DF486">
        <v>34.827134999999998</v>
      </c>
      <c r="DG486">
        <v>-85.503135</v>
      </c>
      <c r="DH486">
        <v>1.0839999999999999E-3</v>
      </c>
      <c r="DI486">
        <v>1.2260000000000001E-3</v>
      </c>
      <c r="DJ486">
        <v>70</v>
      </c>
      <c r="DK486">
        <v>2720</v>
      </c>
      <c r="DL486">
        <v>5.5</v>
      </c>
      <c r="DM486">
        <v>2960</v>
      </c>
      <c r="DN486">
        <v>5.5</v>
      </c>
      <c r="DO486">
        <v>2960</v>
      </c>
      <c r="DP486">
        <v>5.5</v>
      </c>
      <c r="DQ486">
        <v>2800</v>
      </c>
      <c r="DR486">
        <v>0</v>
      </c>
      <c r="DS486">
        <v>2720</v>
      </c>
      <c r="DT486">
        <v>5.8</v>
      </c>
      <c r="DU486">
        <v>2670</v>
      </c>
      <c r="DV486">
        <v>5.8</v>
      </c>
      <c r="DW486">
        <v>2550</v>
      </c>
      <c r="DX486">
        <v>6</v>
      </c>
      <c r="DY486">
        <v>2540</v>
      </c>
      <c r="DZ486">
        <v>6.7</v>
      </c>
      <c r="EA486">
        <v>2550</v>
      </c>
      <c r="EB486">
        <v>6.7</v>
      </c>
      <c r="EC486">
        <v>2270</v>
      </c>
      <c r="ED486">
        <v>6.7</v>
      </c>
      <c r="EE486">
        <v>0</v>
      </c>
    </row>
    <row r="487" spans="1:135" x14ac:dyDescent="0.3">
      <c r="A487">
        <v>485</v>
      </c>
      <c r="B487" t="s">
        <v>135</v>
      </c>
      <c r="C487">
        <v>784</v>
      </c>
      <c r="D487">
        <v>21</v>
      </c>
      <c r="E487" t="s">
        <v>135</v>
      </c>
      <c r="F487">
        <v>7736059</v>
      </c>
      <c r="G487" t="s">
        <v>136</v>
      </c>
      <c r="H487" s="1">
        <v>44042</v>
      </c>
      <c r="I487" t="s">
        <v>550</v>
      </c>
      <c r="J487" t="s">
        <v>551</v>
      </c>
      <c r="K487" t="s">
        <v>139</v>
      </c>
      <c r="L487" t="s">
        <v>140</v>
      </c>
      <c r="M487">
        <v>0</v>
      </c>
      <c r="N487">
        <v>0</v>
      </c>
      <c r="O487">
        <v>0</v>
      </c>
      <c r="P487" t="s">
        <v>141</v>
      </c>
      <c r="Q487" t="s">
        <v>142</v>
      </c>
      <c r="R487" t="s">
        <v>650</v>
      </c>
      <c r="S487" t="s">
        <v>650</v>
      </c>
      <c r="T487" t="s">
        <v>519</v>
      </c>
      <c r="U487">
        <v>1</v>
      </c>
      <c r="V487" t="s">
        <v>165</v>
      </c>
      <c r="W487" t="s">
        <v>146</v>
      </c>
      <c r="X487" t="s">
        <v>603</v>
      </c>
      <c r="Y487" t="s">
        <v>148</v>
      </c>
      <c r="Z487">
        <v>22</v>
      </c>
      <c r="AA487" t="s">
        <v>149</v>
      </c>
      <c r="AB487" t="s">
        <v>168</v>
      </c>
      <c r="AC487" t="s">
        <v>552</v>
      </c>
      <c r="AD487">
        <v>10.581948000000001</v>
      </c>
      <c r="AE487">
        <v>34.824727000000003</v>
      </c>
      <c r="AF487">
        <v>-85.502144999999999</v>
      </c>
      <c r="AG487">
        <v>70</v>
      </c>
      <c r="AH487">
        <v>124</v>
      </c>
      <c r="AI487">
        <v>1591</v>
      </c>
      <c r="AJ487" t="s">
        <v>553</v>
      </c>
      <c r="AK487">
        <v>176</v>
      </c>
      <c r="AL487">
        <v>195</v>
      </c>
      <c r="AM487" t="s">
        <v>153</v>
      </c>
      <c r="AN487">
        <v>214</v>
      </c>
      <c r="AO487">
        <v>112.5</v>
      </c>
      <c r="AP487">
        <v>418.3</v>
      </c>
      <c r="AQ487">
        <v>-85.503557999999998</v>
      </c>
      <c r="AR487">
        <v>34.826135999999998</v>
      </c>
      <c r="AS487">
        <v>-85.503185999999999</v>
      </c>
      <c r="AT487">
        <v>34.825195000000001</v>
      </c>
      <c r="AU487" t="s">
        <v>552</v>
      </c>
      <c r="AV487">
        <v>1</v>
      </c>
      <c r="AW487">
        <v>83</v>
      </c>
      <c r="AX487">
        <v>136</v>
      </c>
      <c r="AY487">
        <v>0</v>
      </c>
      <c r="AZ487">
        <v>55</v>
      </c>
      <c r="BA487">
        <v>16.079999999999998</v>
      </c>
      <c r="BB487">
        <v>15.54</v>
      </c>
      <c r="BC487">
        <v>1878.3</v>
      </c>
      <c r="BD487">
        <v>1863.2</v>
      </c>
      <c r="BE487">
        <v>1843.8</v>
      </c>
      <c r="BF487">
        <v>55</v>
      </c>
      <c r="BG487">
        <v>24</v>
      </c>
      <c r="BH487">
        <v>31</v>
      </c>
      <c r="BI487" s="1">
        <v>44173</v>
      </c>
      <c r="BJ487" t="s">
        <v>154</v>
      </c>
      <c r="BK487">
        <v>1.2260000000000001E-3</v>
      </c>
      <c r="BL487">
        <v>15005</v>
      </c>
      <c r="BM487">
        <v>14645</v>
      </c>
      <c r="BN487" t="s">
        <v>552</v>
      </c>
      <c r="BO487" t="s">
        <v>554</v>
      </c>
      <c r="BP487">
        <v>1</v>
      </c>
      <c r="BQ487">
        <v>13600</v>
      </c>
      <c r="BR487">
        <v>6</v>
      </c>
      <c r="BS487">
        <v>1</v>
      </c>
      <c r="BT487">
        <v>2</v>
      </c>
      <c r="BU487">
        <v>1</v>
      </c>
      <c r="BV487">
        <v>1</v>
      </c>
      <c r="BW487">
        <v>2</v>
      </c>
      <c r="BX487">
        <v>0</v>
      </c>
      <c r="BY487">
        <v>5</v>
      </c>
      <c r="BZ487" t="s">
        <v>156</v>
      </c>
      <c r="CA487">
        <v>83</v>
      </c>
      <c r="CB487">
        <v>136</v>
      </c>
      <c r="CC487">
        <v>0</v>
      </c>
      <c r="CD487" t="s">
        <v>157</v>
      </c>
      <c r="CE487" t="s">
        <v>157</v>
      </c>
      <c r="CF487">
        <v>0</v>
      </c>
      <c r="CG487">
        <v>55</v>
      </c>
      <c r="CH487">
        <v>2000</v>
      </c>
      <c r="CI487" t="s">
        <v>158</v>
      </c>
      <c r="CJ487">
        <v>0</v>
      </c>
      <c r="CK487">
        <v>3.342797</v>
      </c>
      <c r="CL487">
        <v>14</v>
      </c>
      <c r="CM487" t="s">
        <v>159</v>
      </c>
      <c r="CN487">
        <v>2000</v>
      </c>
      <c r="CO487">
        <v>166056</v>
      </c>
      <c r="CP487">
        <v>7.26</v>
      </c>
      <c r="CQ487">
        <v>10.6</v>
      </c>
      <c r="CR487">
        <v>166056</v>
      </c>
      <c r="CS487">
        <v>0</v>
      </c>
      <c r="CT487">
        <v>17649.966739</v>
      </c>
      <c r="CU487">
        <v>100</v>
      </c>
      <c r="CV487">
        <v>14677</v>
      </c>
      <c r="CW487">
        <v>9.6239000000000005E-2</v>
      </c>
      <c r="CX487">
        <v>0</v>
      </c>
      <c r="CY487">
        <v>1.2260000000000001E-3</v>
      </c>
      <c r="CZ487">
        <v>159</v>
      </c>
      <c r="DA487" t="s">
        <v>634</v>
      </c>
      <c r="DB487" t="s">
        <v>161</v>
      </c>
      <c r="DC487" t="s">
        <v>635</v>
      </c>
      <c r="DD487">
        <v>-85.503135</v>
      </c>
      <c r="DE487">
        <v>34.827134999999998</v>
      </c>
      <c r="DF487">
        <v>34.827134999999998</v>
      </c>
      <c r="DG487">
        <v>-85.503135</v>
      </c>
      <c r="DH487">
        <v>1.0839999999999999E-3</v>
      </c>
      <c r="DI487">
        <v>1.2260000000000001E-3</v>
      </c>
      <c r="DJ487">
        <v>70</v>
      </c>
      <c r="DK487">
        <v>2720</v>
      </c>
      <c r="DL487">
        <v>5.5</v>
      </c>
      <c r="DM487">
        <v>2960</v>
      </c>
      <c r="DN487">
        <v>5.5</v>
      </c>
      <c r="DO487">
        <v>2960</v>
      </c>
      <c r="DP487">
        <v>5.5</v>
      </c>
      <c r="DQ487">
        <v>2800</v>
      </c>
      <c r="DR487">
        <v>0</v>
      </c>
      <c r="DS487">
        <v>2720</v>
      </c>
      <c r="DT487">
        <v>5.8</v>
      </c>
      <c r="DU487">
        <v>2670</v>
      </c>
      <c r="DV487">
        <v>5.8</v>
      </c>
      <c r="DW487">
        <v>2550</v>
      </c>
      <c r="DX487">
        <v>6</v>
      </c>
      <c r="DY487">
        <v>2540</v>
      </c>
      <c r="DZ487">
        <v>6.7</v>
      </c>
      <c r="EA487">
        <v>2550</v>
      </c>
      <c r="EB487">
        <v>6.7</v>
      </c>
      <c r="EC487">
        <v>2270</v>
      </c>
      <c r="ED487">
        <v>6.7</v>
      </c>
      <c r="EE487">
        <v>1.142E-3</v>
      </c>
    </row>
    <row r="488" spans="1:135" x14ac:dyDescent="0.3">
      <c r="A488">
        <v>486</v>
      </c>
      <c r="B488" t="s">
        <v>135</v>
      </c>
      <c r="C488">
        <v>14</v>
      </c>
      <c r="D488">
        <v>424</v>
      </c>
      <c r="E488" t="s">
        <v>135</v>
      </c>
      <c r="F488">
        <v>4344310</v>
      </c>
      <c r="G488" t="s">
        <v>136</v>
      </c>
      <c r="H488" s="1">
        <v>41306</v>
      </c>
      <c r="I488" t="s">
        <v>550</v>
      </c>
      <c r="J488" t="s">
        <v>656</v>
      </c>
      <c r="K488" t="s">
        <v>139</v>
      </c>
      <c r="L488" t="s">
        <v>140</v>
      </c>
      <c r="M488">
        <v>0</v>
      </c>
      <c r="N488">
        <v>0</v>
      </c>
      <c r="O488">
        <v>0</v>
      </c>
      <c r="P488" t="s">
        <v>141</v>
      </c>
      <c r="Q488" t="s">
        <v>142</v>
      </c>
      <c r="R488" t="s">
        <v>219</v>
      </c>
      <c r="S488" t="s">
        <v>219</v>
      </c>
      <c r="T488" t="s">
        <v>164</v>
      </c>
      <c r="U488">
        <v>1</v>
      </c>
      <c r="V488" t="s">
        <v>165</v>
      </c>
      <c r="W488" t="s">
        <v>217</v>
      </c>
      <c r="X488" t="s">
        <v>178</v>
      </c>
      <c r="Y488" t="s">
        <v>563</v>
      </c>
      <c r="Z488">
        <v>22</v>
      </c>
      <c r="AA488" t="s">
        <v>245</v>
      </c>
      <c r="AB488" t="s">
        <v>197</v>
      </c>
      <c r="AC488" t="s">
        <v>657</v>
      </c>
      <c r="AD488">
        <v>19.271329000000001</v>
      </c>
      <c r="AE488">
        <v>34.963228999999998</v>
      </c>
      <c r="AF488">
        <v>-85.374419000000003</v>
      </c>
      <c r="AG488">
        <v>72</v>
      </c>
      <c r="AH488">
        <v>226</v>
      </c>
      <c r="AI488">
        <v>1870</v>
      </c>
      <c r="AJ488" t="s">
        <v>658</v>
      </c>
      <c r="AK488">
        <v>56</v>
      </c>
      <c r="AL488">
        <v>60</v>
      </c>
      <c r="AM488" t="s">
        <v>153</v>
      </c>
      <c r="AN488">
        <v>255.5</v>
      </c>
      <c r="AO488">
        <v>77.400000000000006</v>
      </c>
      <c r="AP488">
        <v>344.8</v>
      </c>
      <c r="AQ488">
        <v>-85.374955999999997</v>
      </c>
      <c r="AR488">
        <v>34.962609999999998</v>
      </c>
      <c r="AS488">
        <v>-85.374409999999997</v>
      </c>
      <c r="AT488">
        <v>34.963363999999999</v>
      </c>
      <c r="AU488" t="s">
        <v>659</v>
      </c>
      <c r="AV488">
        <v>1</v>
      </c>
      <c r="AW488">
        <v>83</v>
      </c>
      <c r="AX488">
        <v>157</v>
      </c>
      <c r="AY488">
        <v>0</v>
      </c>
      <c r="AZ488">
        <v>30</v>
      </c>
      <c r="BA488">
        <v>10.09</v>
      </c>
      <c r="BB488">
        <v>8.92</v>
      </c>
      <c r="BC488">
        <v>2105.3000000000002</v>
      </c>
      <c r="BD488">
        <v>2110.1999999999998</v>
      </c>
      <c r="BE488">
        <v>2111.1999999999998</v>
      </c>
      <c r="BF488">
        <v>30</v>
      </c>
      <c r="BG488">
        <v>28.6</v>
      </c>
      <c r="BH488">
        <v>1.4</v>
      </c>
      <c r="BI488" s="1">
        <v>44173</v>
      </c>
      <c r="BJ488" t="s">
        <v>154</v>
      </c>
      <c r="BK488">
        <v>1.0150000000000001E-3</v>
      </c>
      <c r="BL488">
        <v>15036</v>
      </c>
      <c r="BM488">
        <v>14676</v>
      </c>
      <c r="BN488" t="s">
        <v>659</v>
      </c>
      <c r="BO488" t="s">
        <v>554</v>
      </c>
      <c r="BP488">
        <v>1</v>
      </c>
      <c r="BQ488">
        <v>15700</v>
      </c>
      <c r="BR488">
        <v>6</v>
      </c>
      <c r="BS488">
        <v>1</v>
      </c>
      <c r="BT488">
        <v>2</v>
      </c>
      <c r="BU488">
        <v>1</v>
      </c>
      <c r="BV488">
        <v>1</v>
      </c>
      <c r="BW488">
        <v>2</v>
      </c>
      <c r="BX488">
        <v>0</v>
      </c>
      <c r="BY488">
        <v>4</v>
      </c>
      <c r="BZ488" t="s">
        <v>156</v>
      </c>
      <c r="CA488">
        <v>83</v>
      </c>
      <c r="CB488">
        <v>157</v>
      </c>
      <c r="CC488">
        <v>0</v>
      </c>
      <c r="CD488" t="s">
        <v>213</v>
      </c>
      <c r="CE488" t="s">
        <v>311</v>
      </c>
      <c r="CF488">
        <v>15832</v>
      </c>
      <c r="CG488">
        <v>30</v>
      </c>
      <c r="CH488">
        <v>2830</v>
      </c>
      <c r="CI488" t="s">
        <v>158</v>
      </c>
      <c r="CJ488">
        <v>0</v>
      </c>
      <c r="CK488">
        <v>1.0878969999999999</v>
      </c>
      <c r="CL488">
        <v>14</v>
      </c>
      <c r="CM488" t="s">
        <v>159</v>
      </c>
      <c r="CN488">
        <v>2830</v>
      </c>
      <c r="CO488">
        <v>166087</v>
      </c>
      <c r="CP488">
        <v>18.518000000000001</v>
      </c>
      <c r="CQ488">
        <v>19.600000000000001</v>
      </c>
      <c r="CR488">
        <v>166087</v>
      </c>
      <c r="CS488">
        <v>0</v>
      </c>
      <c r="CT488">
        <v>5744.0982379999996</v>
      </c>
      <c r="CU488">
        <v>100</v>
      </c>
      <c r="CV488">
        <v>14708</v>
      </c>
      <c r="CW488">
        <v>3.6520999999999998E-2</v>
      </c>
      <c r="CX488">
        <v>0</v>
      </c>
      <c r="CY488">
        <v>1.0150000000000001E-3</v>
      </c>
      <c r="CZ488">
        <v>164</v>
      </c>
      <c r="DA488" t="s">
        <v>660</v>
      </c>
      <c r="DB488" t="s">
        <v>208</v>
      </c>
      <c r="DC488" t="s">
        <v>661</v>
      </c>
      <c r="DD488">
        <v>-85.372730000000004</v>
      </c>
      <c r="DE488">
        <v>34.967374</v>
      </c>
      <c r="DF488">
        <v>34.967374</v>
      </c>
      <c r="DG488">
        <v>-85.372730000000004</v>
      </c>
      <c r="DH488">
        <v>4.3470000000000002E-3</v>
      </c>
      <c r="DI488">
        <v>1.0150000000000001E-3</v>
      </c>
      <c r="DJ488">
        <v>72</v>
      </c>
      <c r="DK488">
        <v>2890</v>
      </c>
      <c r="DL488">
        <v>3.7</v>
      </c>
      <c r="DM488">
        <v>3200</v>
      </c>
      <c r="DN488">
        <v>3.7</v>
      </c>
      <c r="DO488">
        <v>3210</v>
      </c>
      <c r="DP488">
        <v>1.6</v>
      </c>
      <c r="DQ488">
        <v>3240</v>
      </c>
      <c r="DR488">
        <v>2</v>
      </c>
      <c r="DS488">
        <v>2830</v>
      </c>
      <c r="DT488">
        <v>4.0999999999999996</v>
      </c>
      <c r="DU488">
        <v>2750</v>
      </c>
      <c r="DV488">
        <v>4.0999999999999996</v>
      </c>
      <c r="DW488">
        <v>2700</v>
      </c>
      <c r="DX488">
        <v>2.2999999999999998</v>
      </c>
      <c r="DY488">
        <v>2700</v>
      </c>
      <c r="DZ488">
        <v>2.2999999999999998</v>
      </c>
      <c r="EA488">
        <v>3650</v>
      </c>
      <c r="EB488">
        <v>7.9</v>
      </c>
      <c r="EC488">
        <v>3710</v>
      </c>
      <c r="ED488">
        <v>7.9</v>
      </c>
      <c r="EE488">
        <v>0</v>
      </c>
    </row>
    <row r="489" spans="1:135" x14ac:dyDescent="0.3">
      <c r="A489">
        <v>487</v>
      </c>
      <c r="B489" t="s">
        <v>135</v>
      </c>
      <c r="C489">
        <v>636</v>
      </c>
      <c r="D489">
        <v>124</v>
      </c>
      <c r="E489" t="s">
        <v>135</v>
      </c>
      <c r="F489">
        <v>6760546</v>
      </c>
      <c r="G489" t="s">
        <v>557</v>
      </c>
      <c r="H489" s="1">
        <v>43185</v>
      </c>
      <c r="I489" t="s">
        <v>550</v>
      </c>
      <c r="J489" t="s">
        <v>656</v>
      </c>
      <c r="K489" t="s">
        <v>662</v>
      </c>
      <c r="L489" t="s">
        <v>140</v>
      </c>
      <c r="M489">
        <v>0</v>
      </c>
      <c r="N489">
        <v>0</v>
      </c>
      <c r="O489">
        <v>0</v>
      </c>
      <c r="P489" t="s">
        <v>141</v>
      </c>
      <c r="Q489" t="s">
        <v>186</v>
      </c>
      <c r="R489" t="s">
        <v>177</v>
      </c>
      <c r="S489" t="s">
        <v>177</v>
      </c>
      <c r="T489" t="s">
        <v>223</v>
      </c>
      <c r="U489">
        <v>1</v>
      </c>
      <c r="V489" t="s">
        <v>165</v>
      </c>
      <c r="W489" t="s">
        <v>224</v>
      </c>
      <c r="X489" t="s">
        <v>147</v>
      </c>
      <c r="Y489" t="s">
        <v>148</v>
      </c>
      <c r="Z489">
        <v>41</v>
      </c>
      <c r="AA489" t="s">
        <v>158</v>
      </c>
      <c r="AB489" t="s">
        <v>535</v>
      </c>
      <c r="AC489" t="s">
        <v>659</v>
      </c>
      <c r="AD489">
        <v>19.289037</v>
      </c>
      <c r="AE489">
        <v>34.963484999999999</v>
      </c>
      <c r="AF489">
        <v>-85.374402000000003</v>
      </c>
      <c r="AG489">
        <v>72</v>
      </c>
      <c r="AH489">
        <v>226</v>
      </c>
      <c r="AI489">
        <v>1870</v>
      </c>
      <c r="AJ489" t="s">
        <v>658</v>
      </c>
      <c r="AK489">
        <v>56</v>
      </c>
      <c r="AL489">
        <v>60</v>
      </c>
      <c r="AM489" t="s">
        <v>153</v>
      </c>
      <c r="AN489">
        <v>255.5</v>
      </c>
      <c r="AO489">
        <v>77.400000000000006</v>
      </c>
      <c r="AP489">
        <v>344.8</v>
      </c>
      <c r="AQ489">
        <v>-85.374955999999997</v>
      </c>
      <c r="AR489">
        <v>34.962609999999998</v>
      </c>
      <c r="AS489">
        <v>-85.374409999999997</v>
      </c>
      <c r="AT489">
        <v>34.963363999999999</v>
      </c>
      <c r="AU489" t="s">
        <v>659</v>
      </c>
      <c r="AV489">
        <v>1</v>
      </c>
      <c r="AW489">
        <v>83</v>
      </c>
      <c r="AX489">
        <v>157</v>
      </c>
      <c r="AY489">
        <v>0</v>
      </c>
      <c r="AZ489">
        <v>30</v>
      </c>
      <c r="BA489">
        <v>10.09</v>
      </c>
      <c r="BB489">
        <v>8.92</v>
      </c>
      <c r="BC489">
        <v>2105.3000000000002</v>
      </c>
      <c r="BD489">
        <v>2110.1999999999998</v>
      </c>
      <c r="BE489">
        <v>2111.1999999999998</v>
      </c>
      <c r="BF489">
        <v>30</v>
      </c>
      <c r="BG489">
        <v>28.6</v>
      </c>
      <c r="BH489">
        <v>1.4</v>
      </c>
      <c r="BI489" s="1">
        <v>44173</v>
      </c>
      <c r="BJ489" t="s">
        <v>154</v>
      </c>
      <c r="BK489">
        <v>1.0150000000000001E-3</v>
      </c>
      <c r="BL489">
        <v>15036</v>
      </c>
      <c r="BM489">
        <v>14676</v>
      </c>
      <c r="BN489" t="s">
        <v>659</v>
      </c>
      <c r="BO489" t="s">
        <v>554</v>
      </c>
      <c r="BP489">
        <v>1</v>
      </c>
      <c r="BQ489">
        <v>15700</v>
      </c>
      <c r="BR489">
        <v>6</v>
      </c>
      <c r="BS489">
        <v>1</v>
      </c>
      <c r="BT489">
        <v>2</v>
      </c>
      <c r="BU489">
        <v>1</v>
      </c>
      <c r="BV489">
        <v>1</v>
      </c>
      <c r="BW489">
        <v>2</v>
      </c>
      <c r="BX489">
        <v>0</v>
      </c>
      <c r="BY489">
        <v>4</v>
      </c>
      <c r="BZ489" t="s">
        <v>156</v>
      </c>
      <c r="CA489">
        <v>83</v>
      </c>
      <c r="CB489">
        <v>157</v>
      </c>
      <c r="CC489">
        <v>0</v>
      </c>
      <c r="CD489" t="s">
        <v>213</v>
      </c>
      <c r="CE489" t="s">
        <v>311</v>
      </c>
      <c r="CF489">
        <v>15832</v>
      </c>
      <c r="CG489">
        <v>30</v>
      </c>
      <c r="CH489">
        <v>2830</v>
      </c>
      <c r="CI489" t="s">
        <v>158</v>
      </c>
      <c r="CJ489">
        <v>0</v>
      </c>
      <c r="CK489">
        <v>1.0878969999999999</v>
      </c>
      <c r="CL489">
        <v>14</v>
      </c>
      <c r="CM489" t="s">
        <v>159</v>
      </c>
      <c r="CN489">
        <v>2830</v>
      </c>
      <c r="CO489">
        <v>166087</v>
      </c>
      <c r="CP489">
        <v>18.518000000000001</v>
      </c>
      <c r="CQ489">
        <v>19.600000000000001</v>
      </c>
      <c r="CR489">
        <v>166087</v>
      </c>
      <c r="CS489">
        <v>0</v>
      </c>
      <c r="CT489">
        <v>5744.0982379999996</v>
      </c>
      <c r="CU489">
        <v>100</v>
      </c>
      <c r="CV489">
        <v>14708</v>
      </c>
      <c r="CW489">
        <v>3.6520999999999998E-2</v>
      </c>
      <c r="CX489">
        <v>0</v>
      </c>
      <c r="CY489">
        <v>1.0150000000000001E-3</v>
      </c>
      <c r="CZ489">
        <v>164</v>
      </c>
      <c r="DA489" t="s">
        <v>660</v>
      </c>
      <c r="DB489" t="s">
        <v>208</v>
      </c>
      <c r="DC489" t="s">
        <v>661</v>
      </c>
      <c r="DD489">
        <v>-85.372730000000004</v>
      </c>
      <c r="DE489">
        <v>34.967374</v>
      </c>
      <c r="DF489">
        <v>34.967374</v>
      </c>
      <c r="DG489">
        <v>-85.372730000000004</v>
      </c>
      <c r="DH489">
        <v>4.3470000000000002E-3</v>
      </c>
      <c r="DI489">
        <v>1.0150000000000001E-3</v>
      </c>
      <c r="DJ489">
        <v>72</v>
      </c>
      <c r="DK489">
        <v>2890</v>
      </c>
      <c r="DL489">
        <v>3.7</v>
      </c>
      <c r="DM489">
        <v>3200</v>
      </c>
      <c r="DN489">
        <v>3.7</v>
      </c>
      <c r="DO489">
        <v>3210</v>
      </c>
      <c r="DP489">
        <v>1.6</v>
      </c>
      <c r="DQ489">
        <v>3240</v>
      </c>
      <c r="DR489">
        <v>2</v>
      </c>
      <c r="DS489">
        <v>2830</v>
      </c>
      <c r="DT489">
        <v>4.0999999999999996</v>
      </c>
      <c r="DU489">
        <v>2750</v>
      </c>
      <c r="DV489">
        <v>4.0999999999999996</v>
      </c>
      <c r="DW489">
        <v>2700</v>
      </c>
      <c r="DX489">
        <v>2.2999999999999998</v>
      </c>
      <c r="DY489">
        <v>2700</v>
      </c>
      <c r="DZ489">
        <v>2.2999999999999998</v>
      </c>
      <c r="EA489">
        <v>3650</v>
      </c>
      <c r="EB489">
        <v>7.9</v>
      </c>
      <c r="EC489">
        <v>3710</v>
      </c>
      <c r="ED489">
        <v>7.9</v>
      </c>
      <c r="EE489">
        <v>1.21E-4</v>
      </c>
    </row>
    <row r="490" spans="1:135" x14ac:dyDescent="0.3">
      <c r="A490">
        <v>488</v>
      </c>
      <c r="B490" t="s">
        <v>135</v>
      </c>
      <c r="C490">
        <v>106</v>
      </c>
      <c r="D490">
        <v>324</v>
      </c>
      <c r="E490" t="s">
        <v>135</v>
      </c>
      <c r="F490">
        <v>5049073</v>
      </c>
      <c r="G490" t="s">
        <v>136</v>
      </c>
      <c r="H490" s="1">
        <v>41946</v>
      </c>
      <c r="I490" t="s">
        <v>550</v>
      </c>
      <c r="J490" t="s">
        <v>656</v>
      </c>
      <c r="K490" t="s">
        <v>139</v>
      </c>
      <c r="L490" t="s">
        <v>140</v>
      </c>
      <c r="M490">
        <v>0</v>
      </c>
      <c r="N490">
        <v>0</v>
      </c>
      <c r="O490">
        <v>0</v>
      </c>
      <c r="P490" t="s">
        <v>235</v>
      </c>
      <c r="Q490" t="s">
        <v>170</v>
      </c>
      <c r="R490" t="s">
        <v>180</v>
      </c>
      <c r="S490" t="s">
        <v>180</v>
      </c>
      <c r="T490" t="s">
        <v>242</v>
      </c>
      <c r="U490">
        <v>2</v>
      </c>
      <c r="V490" t="s">
        <v>260</v>
      </c>
      <c r="W490" t="s">
        <v>261</v>
      </c>
      <c r="X490" t="s">
        <v>147</v>
      </c>
      <c r="Y490" t="s">
        <v>148</v>
      </c>
      <c r="Z490">
        <v>0</v>
      </c>
      <c r="AA490" t="s">
        <v>175</v>
      </c>
      <c r="AB490" t="s">
        <v>255</v>
      </c>
      <c r="AC490" t="s">
        <v>657</v>
      </c>
      <c r="AD490">
        <v>19.512007000000001</v>
      </c>
      <c r="AE490">
        <v>34.966420999999997</v>
      </c>
      <c r="AF490">
        <v>-85.373019999999997</v>
      </c>
      <c r="AG490">
        <v>74</v>
      </c>
      <c r="AH490">
        <v>228</v>
      </c>
      <c r="AI490">
        <v>1872</v>
      </c>
      <c r="AJ490" t="s">
        <v>658</v>
      </c>
      <c r="AK490">
        <v>58</v>
      </c>
      <c r="AL490">
        <v>62</v>
      </c>
      <c r="AM490" t="s">
        <v>153</v>
      </c>
      <c r="AN490">
        <v>233.2</v>
      </c>
      <c r="AO490">
        <v>62.7</v>
      </c>
      <c r="AP490">
        <v>254.2</v>
      </c>
      <c r="AQ490">
        <v>-85.373786999999993</v>
      </c>
      <c r="AR490">
        <v>34.965009000000002</v>
      </c>
      <c r="AS490">
        <v>-85.373383000000004</v>
      </c>
      <c r="AT490">
        <v>34.965575000000001</v>
      </c>
      <c r="AU490" t="s">
        <v>659</v>
      </c>
      <c r="AV490">
        <v>1</v>
      </c>
      <c r="AW490">
        <v>83</v>
      </c>
      <c r="AX490">
        <v>157</v>
      </c>
      <c r="AY490">
        <v>0</v>
      </c>
      <c r="AZ490">
        <v>30</v>
      </c>
      <c r="BA490">
        <v>9.8800000000000008</v>
      </c>
      <c r="BB490">
        <v>9.6300000000000008</v>
      </c>
      <c r="BC490">
        <v>2073.8000000000002</v>
      </c>
      <c r="BD490">
        <v>2074.5</v>
      </c>
      <c r="BE490">
        <v>2078.1</v>
      </c>
      <c r="BF490">
        <v>30</v>
      </c>
      <c r="BG490">
        <v>29.1</v>
      </c>
      <c r="BH490">
        <v>0.9</v>
      </c>
      <c r="BI490" s="1">
        <v>44173</v>
      </c>
      <c r="BJ490" t="s">
        <v>154</v>
      </c>
      <c r="BK490">
        <v>7.4700000000000005E-4</v>
      </c>
      <c r="BL490">
        <v>15036</v>
      </c>
      <c r="BM490">
        <v>14676</v>
      </c>
      <c r="BN490" t="s">
        <v>659</v>
      </c>
      <c r="BO490" t="s">
        <v>554</v>
      </c>
      <c r="BP490">
        <v>1</v>
      </c>
      <c r="BQ490">
        <v>15700</v>
      </c>
      <c r="BR490">
        <v>6</v>
      </c>
      <c r="BS490">
        <v>1</v>
      </c>
      <c r="BT490">
        <v>2</v>
      </c>
      <c r="BU490">
        <v>1</v>
      </c>
      <c r="BV490">
        <v>1</v>
      </c>
      <c r="BW490">
        <v>2</v>
      </c>
      <c r="BX490">
        <v>0</v>
      </c>
      <c r="BY490">
        <v>4</v>
      </c>
      <c r="BZ490" t="s">
        <v>156</v>
      </c>
      <c r="CA490">
        <v>83</v>
      </c>
      <c r="CB490">
        <v>157</v>
      </c>
      <c r="CC490">
        <v>0</v>
      </c>
      <c r="CD490" t="s">
        <v>213</v>
      </c>
      <c r="CE490" t="s">
        <v>311</v>
      </c>
      <c r="CF490">
        <v>15832</v>
      </c>
      <c r="CG490">
        <v>30</v>
      </c>
      <c r="CH490">
        <v>2830</v>
      </c>
      <c r="CI490" t="s">
        <v>158</v>
      </c>
      <c r="CJ490">
        <v>0</v>
      </c>
      <c r="CK490">
        <v>1.0878969999999999</v>
      </c>
      <c r="CL490">
        <v>14</v>
      </c>
      <c r="CM490" t="s">
        <v>159</v>
      </c>
      <c r="CN490">
        <v>2830</v>
      </c>
      <c r="CO490">
        <v>166087</v>
      </c>
      <c r="CP490">
        <v>18.518000000000001</v>
      </c>
      <c r="CQ490">
        <v>19.600000000000001</v>
      </c>
      <c r="CR490">
        <v>166087</v>
      </c>
      <c r="CS490">
        <v>0</v>
      </c>
      <c r="CT490">
        <v>5744.0982379999996</v>
      </c>
      <c r="CU490">
        <v>100</v>
      </c>
      <c r="CV490">
        <v>14708</v>
      </c>
      <c r="CW490">
        <v>3.6520999999999998E-2</v>
      </c>
      <c r="CX490">
        <v>0</v>
      </c>
      <c r="CY490">
        <v>7.4700000000000005E-4</v>
      </c>
      <c r="CZ490">
        <v>164</v>
      </c>
      <c r="DA490" t="s">
        <v>660</v>
      </c>
      <c r="DB490" t="s">
        <v>208</v>
      </c>
      <c r="DC490" t="s">
        <v>661</v>
      </c>
      <c r="DD490">
        <v>-85.372730000000004</v>
      </c>
      <c r="DE490">
        <v>34.967374</v>
      </c>
      <c r="DF490">
        <v>34.967374</v>
      </c>
      <c r="DG490">
        <v>-85.372730000000004</v>
      </c>
      <c r="DH490">
        <v>1.9139999999999999E-3</v>
      </c>
      <c r="DI490">
        <v>7.4700000000000005E-4</v>
      </c>
      <c r="DJ490">
        <v>74</v>
      </c>
      <c r="DK490">
        <v>1450</v>
      </c>
      <c r="DL490">
        <v>0</v>
      </c>
      <c r="DM490">
        <v>1610</v>
      </c>
      <c r="DN490">
        <v>0</v>
      </c>
      <c r="DO490">
        <v>1810</v>
      </c>
      <c r="DP490">
        <v>0</v>
      </c>
      <c r="DQ490">
        <v>1820</v>
      </c>
      <c r="DR490">
        <v>0</v>
      </c>
      <c r="DS490">
        <v>1810</v>
      </c>
      <c r="DT490">
        <v>3</v>
      </c>
      <c r="DU490">
        <v>1760</v>
      </c>
      <c r="DV490">
        <v>3</v>
      </c>
      <c r="DW490">
        <v>1580</v>
      </c>
      <c r="DX490">
        <v>3</v>
      </c>
      <c r="DY490">
        <v>1580</v>
      </c>
      <c r="DZ490">
        <v>3</v>
      </c>
      <c r="EA490">
        <v>1710</v>
      </c>
      <c r="EB490">
        <v>2.9</v>
      </c>
      <c r="EC490">
        <v>1720</v>
      </c>
      <c r="ED490">
        <v>3</v>
      </c>
      <c r="EE490">
        <v>9.2000000000000003E-4</v>
      </c>
    </row>
    <row r="491" spans="1:135" x14ac:dyDescent="0.3">
      <c r="A491">
        <v>489</v>
      </c>
      <c r="B491" t="s">
        <v>135</v>
      </c>
      <c r="C491">
        <v>263</v>
      </c>
      <c r="D491">
        <v>234</v>
      </c>
      <c r="E491" t="s">
        <v>135</v>
      </c>
      <c r="F491">
        <v>5705481</v>
      </c>
      <c r="G491" t="s">
        <v>136</v>
      </c>
      <c r="H491" s="1">
        <v>42465</v>
      </c>
      <c r="I491" t="s">
        <v>550</v>
      </c>
      <c r="J491" t="s">
        <v>656</v>
      </c>
      <c r="K491" t="s">
        <v>139</v>
      </c>
      <c r="L491" t="s">
        <v>169</v>
      </c>
      <c r="M491">
        <v>0</v>
      </c>
      <c r="N491">
        <v>0</v>
      </c>
      <c r="O491">
        <v>0</v>
      </c>
      <c r="P491" t="s">
        <v>235</v>
      </c>
      <c r="Q491" t="s">
        <v>170</v>
      </c>
      <c r="R491" t="s">
        <v>180</v>
      </c>
      <c r="S491" t="s">
        <v>180</v>
      </c>
      <c r="T491" t="s">
        <v>242</v>
      </c>
      <c r="U491">
        <v>2</v>
      </c>
      <c r="V491" t="s">
        <v>262</v>
      </c>
      <c r="W491" t="s">
        <v>261</v>
      </c>
      <c r="X491" t="s">
        <v>147</v>
      </c>
      <c r="Y491" t="s">
        <v>148</v>
      </c>
      <c r="Z491">
        <v>0</v>
      </c>
      <c r="AA491" t="s">
        <v>175</v>
      </c>
      <c r="AB491" t="s">
        <v>195</v>
      </c>
      <c r="AC491" t="s">
        <v>657</v>
      </c>
      <c r="AD491">
        <v>19.568999999999999</v>
      </c>
      <c r="AE491">
        <v>34.967221000000002</v>
      </c>
      <c r="AF491">
        <v>-85.372797000000006</v>
      </c>
      <c r="AG491">
        <v>74</v>
      </c>
      <c r="AH491">
        <v>228</v>
      </c>
      <c r="AI491">
        <v>1872</v>
      </c>
      <c r="AJ491" t="s">
        <v>658</v>
      </c>
      <c r="AK491">
        <v>58</v>
      </c>
      <c r="AL491">
        <v>62</v>
      </c>
      <c r="AM491" t="s">
        <v>153</v>
      </c>
      <c r="AN491">
        <v>233.2</v>
      </c>
      <c r="AO491">
        <v>62.7</v>
      </c>
      <c r="AP491">
        <v>254.2</v>
      </c>
      <c r="AQ491">
        <v>-85.373786999999993</v>
      </c>
      <c r="AR491">
        <v>34.965009000000002</v>
      </c>
      <c r="AS491">
        <v>-85.373383000000004</v>
      </c>
      <c r="AT491">
        <v>34.965575000000001</v>
      </c>
      <c r="AU491" t="s">
        <v>659</v>
      </c>
      <c r="AV491">
        <v>1</v>
      </c>
      <c r="AW491">
        <v>83</v>
      </c>
      <c r="AX491">
        <v>157</v>
      </c>
      <c r="AY491">
        <v>0</v>
      </c>
      <c r="AZ491">
        <v>30</v>
      </c>
      <c r="BA491">
        <v>9.8800000000000008</v>
      </c>
      <c r="BB491">
        <v>9.6300000000000008</v>
      </c>
      <c r="BC491">
        <v>2073.8000000000002</v>
      </c>
      <c r="BD491">
        <v>2074.5</v>
      </c>
      <c r="BE491">
        <v>2078.1</v>
      </c>
      <c r="BF491">
        <v>30</v>
      </c>
      <c r="BG491">
        <v>29.1</v>
      </c>
      <c r="BH491">
        <v>0.9</v>
      </c>
      <c r="BI491" s="1">
        <v>44173</v>
      </c>
      <c r="BJ491" t="s">
        <v>154</v>
      </c>
      <c r="BK491">
        <v>7.4700000000000005E-4</v>
      </c>
      <c r="BL491">
        <v>15036</v>
      </c>
      <c r="BM491">
        <v>14676</v>
      </c>
      <c r="BN491" t="s">
        <v>659</v>
      </c>
      <c r="BO491" t="s">
        <v>554</v>
      </c>
      <c r="BP491">
        <v>1</v>
      </c>
      <c r="BQ491">
        <v>15700</v>
      </c>
      <c r="BR491">
        <v>6</v>
      </c>
      <c r="BS491">
        <v>1</v>
      </c>
      <c r="BT491">
        <v>2</v>
      </c>
      <c r="BU491">
        <v>1</v>
      </c>
      <c r="BV491">
        <v>1</v>
      </c>
      <c r="BW491">
        <v>2</v>
      </c>
      <c r="BX491">
        <v>0</v>
      </c>
      <c r="BY491">
        <v>4</v>
      </c>
      <c r="BZ491" t="s">
        <v>156</v>
      </c>
      <c r="CA491">
        <v>83</v>
      </c>
      <c r="CB491">
        <v>157</v>
      </c>
      <c r="CC491">
        <v>0</v>
      </c>
      <c r="CD491" t="s">
        <v>213</v>
      </c>
      <c r="CE491" t="s">
        <v>311</v>
      </c>
      <c r="CF491">
        <v>15832</v>
      </c>
      <c r="CG491">
        <v>30</v>
      </c>
      <c r="CH491">
        <v>2830</v>
      </c>
      <c r="CI491" t="s">
        <v>158</v>
      </c>
      <c r="CJ491">
        <v>0</v>
      </c>
      <c r="CK491">
        <v>1.0878969999999999</v>
      </c>
      <c r="CL491">
        <v>14</v>
      </c>
      <c r="CM491" t="s">
        <v>159</v>
      </c>
      <c r="CN491">
        <v>2830</v>
      </c>
      <c r="CO491">
        <v>166087</v>
      </c>
      <c r="CP491">
        <v>18.518000000000001</v>
      </c>
      <c r="CQ491">
        <v>19.600000000000001</v>
      </c>
      <c r="CR491">
        <v>166087</v>
      </c>
      <c r="CS491">
        <v>0</v>
      </c>
      <c r="CT491">
        <v>5744.0982379999996</v>
      </c>
      <c r="CU491">
        <v>100</v>
      </c>
      <c r="CV491">
        <v>14708</v>
      </c>
      <c r="CW491">
        <v>3.6520999999999998E-2</v>
      </c>
      <c r="CX491">
        <v>0</v>
      </c>
      <c r="CY491">
        <v>7.4700000000000005E-4</v>
      </c>
      <c r="CZ491">
        <v>164</v>
      </c>
      <c r="DA491" t="s">
        <v>660</v>
      </c>
      <c r="DB491" t="s">
        <v>208</v>
      </c>
      <c r="DC491" t="s">
        <v>661</v>
      </c>
      <c r="DD491">
        <v>-85.372730000000004</v>
      </c>
      <c r="DE491">
        <v>34.967374</v>
      </c>
      <c r="DF491">
        <v>34.967374</v>
      </c>
      <c r="DG491">
        <v>-85.372730000000004</v>
      </c>
      <c r="DH491">
        <v>1.9139999999999999E-3</v>
      </c>
      <c r="DI491">
        <v>7.4700000000000005E-4</v>
      </c>
      <c r="DJ491">
        <v>74</v>
      </c>
      <c r="DK491">
        <v>1450</v>
      </c>
      <c r="DL491">
        <v>0</v>
      </c>
      <c r="DM491">
        <v>1610</v>
      </c>
      <c r="DN491">
        <v>0</v>
      </c>
      <c r="DO491">
        <v>1810</v>
      </c>
      <c r="DP491">
        <v>0</v>
      </c>
      <c r="DQ491">
        <v>1820</v>
      </c>
      <c r="DR491">
        <v>0</v>
      </c>
      <c r="DS491">
        <v>1810</v>
      </c>
      <c r="DT491">
        <v>3</v>
      </c>
      <c r="DU491">
        <v>1760</v>
      </c>
      <c r="DV491">
        <v>3</v>
      </c>
      <c r="DW491">
        <v>1580</v>
      </c>
      <c r="DX491">
        <v>3</v>
      </c>
      <c r="DY491">
        <v>1580</v>
      </c>
      <c r="DZ491">
        <v>3</v>
      </c>
      <c r="EA491">
        <v>1710</v>
      </c>
      <c r="EB491">
        <v>2.9</v>
      </c>
      <c r="EC491">
        <v>1720</v>
      </c>
      <c r="ED491">
        <v>3</v>
      </c>
      <c r="EE491">
        <v>1.7470000000000001E-3</v>
      </c>
    </row>
    <row r="492" spans="1:135" x14ac:dyDescent="0.3">
      <c r="A492">
        <v>490</v>
      </c>
      <c r="B492" t="s">
        <v>135</v>
      </c>
      <c r="C492">
        <v>240</v>
      </c>
      <c r="D492">
        <v>252</v>
      </c>
      <c r="E492" t="s">
        <v>135</v>
      </c>
      <c r="F492">
        <v>5633121</v>
      </c>
      <c r="G492" t="s">
        <v>557</v>
      </c>
      <c r="H492" s="1">
        <v>42374</v>
      </c>
      <c r="I492" t="s">
        <v>550</v>
      </c>
      <c r="J492" t="s">
        <v>656</v>
      </c>
      <c r="K492" t="s">
        <v>663</v>
      </c>
      <c r="L492" t="s">
        <v>140</v>
      </c>
      <c r="M492">
        <v>0</v>
      </c>
      <c r="N492">
        <v>0</v>
      </c>
      <c r="O492">
        <v>0</v>
      </c>
      <c r="P492" t="s">
        <v>141</v>
      </c>
      <c r="Q492" t="s">
        <v>186</v>
      </c>
      <c r="R492" t="s">
        <v>143</v>
      </c>
      <c r="S492" t="s">
        <v>143</v>
      </c>
      <c r="T492" t="s">
        <v>653</v>
      </c>
      <c r="U492">
        <v>1</v>
      </c>
      <c r="V492" t="s">
        <v>196</v>
      </c>
      <c r="W492" t="s">
        <v>217</v>
      </c>
      <c r="X492" t="s">
        <v>147</v>
      </c>
      <c r="Y492" t="s">
        <v>148</v>
      </c>
      <c r="Z492">
        <v>39</v>
      </c>
      <c r="AA492" t="s">
        <v>158</v>
      </c>
      <c r="AB492" t="s">
        <v>168</v>
      </c>
      <c r="AC492" t="s">
        <v>657</v>
      </c>
      <c r="AD492">
        <v>19.591542</v>
      </c>
      <c r="AE492">
        <v>34.96754</v>
      </c>
      <c r="AF492">
        <v>-85.372653</v>
      </c>
      <c r="AG492">
        <v>75</v>
      </c>
      <c r="AH492">
        <v>229</v>
      </c>
      <c r="AI492">
        <v>1873</v>
      </c>
      <c r="AJ492" t="s">
        <v>658</v>
      </c>
      <c r="AK492">
        <v>59</v>
      </c>
      <c r="AL492">
        <v>63</v>
      </c>
      <c r="AM492" t="s">
        <v>153</v>
      </c>
      <c r="AN492">
        <v>597.5</v>
      </c>
      <c r="AO492">
        <v>50.4</v>
      </c>
      <c r="AP492">
        <v>525.4</v>
      </c>
      <c r="AQ492">
        <v>-85.372157000000001</v>
      </c>
      <c r="AR492">
        <v>34.968862999999999</v>
      </c>
      <c r="AS492">
        <v>-85.371404999999996</v>
      </c>
      <c r="AT492">
        <v>34.970117999999999</v>
      </c>
      <c r="AU492" t="s">
        <v>659</v>
      </c>
      <c r="AV492">
        <v>1</v>
      </c>
      <c r="AW492">
        <v>83</v>
      </c>
      <c r="AX492">
        <v>157</v>
      </c>
      <c r="AY492">
        <v>0</v>
      </c>
      <c r="AZ492">
        <v>30</v>
      </c>
      <c r="BA492">
        <v>7.97</v>
      </c>
      <c r="BB492">
        <v>7.79</v>
      </c>
      <c r="BC492">
        <v>2062.6999999999998</v>
      </c>
      <c r="BD492">
        <v>2054.8000000000002</v>
      </c>
      <c r="BE492">
        <v>2038.1</v>
      </c>
      <c r="BF492">
        <v>30</v>
      </c>
      <c r="BG492">
        <v>42.2</v>
      </c>
      <c r="BH492">
        <v>0</v>
      </c>
      <c r="BI492" s="1">
        <v>44173</v>
      </c>
      <c r="BJ492" t="s">
        <v>154</v>
      </c>
      <c r="BK492">
        <v>1.519E-3</v>
      </c>
      <c r="BL492">
        <v>15042</v>
      </c>
      <c r="BM492">
        <v>14682</v>
      </c>
      <c r="BN492" t="s">
        <v>659</v>
      </c>
      <c r="BO492" t="s">
        <v>554</v>
      </c>
      <c r="BP492">
        <v>1</v>
      </c>
      <c r="BQ492">
        <v>15700</v>
      </c>
      <c r="BR492">
        <v>6</v>
      </c>
      <c r="BS492">
        <v>1</v>
      </c>
      <c r="BT492">
        <v>2</v>
      </c>
      <c r="BU492">
        <v>1</v>
      </c>
      <c r="BV492">
        <v>1</v>
      </c>
      <c r="BW492">
        <v>2</v>
      </c>
      <c r="BX492">
        <v>0</v>
      </c>
      <c r="BY492">
        <v>4</v>
      </c>
      <c r="BZ492" t="s">
        <v>156</v>
      </c>
      <c r="CA492">
        <v>83</v>
      </c>
      <c r="CB492">
        <v>157</v>
      </c>
      <c r="CC492">
        <v>0</v>
      </c>
      <c r="CD492" t="s">
        <v>213</v>
      </c>
      <c r="CE492" t="s">
        <v>311</v>
      </c>
      <c r="CF492">
        <v>15832</v>
      </c>
      <c r="CG492">
        <v>30</v>
      </c>
      <c r="CH492">
        <v>2830</v>
      </c>
      <c r="CI492" t="s">
        <v>158</v>
      </c>
      <c r="CJ492">
        <v>0</v>
      </c>
      <c r="CK492">
        <v>0.31271199999999999</v>
      </c>
      <c r="CL492">
        <v>14</v>
      </c>
      <c r="CM492" t="s">
        <v>159</v>
      </c>
      <c r="CN492">
        <v>2830</v>
      </c>
      <c r="CO492">
        <v>166093</v>
      </c>
      <c r="CP492">
        <v>19.600000000000001</v>
      </c>
      <c r="CQ492">
        <v>19.920999999999999</v>
      </c>
      <c r="CR492">
        <v>166093</v>
      </c>
      <c r="CS492">
        <v>0</v>
      </c>
      <c r="CT492">
        <v>1651.120179</v>
      </c>
      <c r="CU492">
        <v>100</v>
      </c>
      <c r="CV492">
        <v>14714</v>
      </c>
      <c r="CW492">
        <v>1.1318E-2</v>
      </c>
      <c r="CX492">
        <v>0</v>
      </c>
      <c r="CY492">
        <v>1.519E-3</v>
      </c>
      <c r="CZ492">
        <v>164</v>
      </c>
      <c r="DA492" t="s">
        <v>660</v>
      </c>
      <c r="DB492" t="s">
        <v>208</v>
      </c>
      <c r="DC492" t="s">
        <v>661</v>
      </c>
      <c r="DD492">
        <v>-85.372730000000004</v>
      </c>
      <c r="DE492">
        <v>34.967374</v>
      </c>
      <c r="DF492">
        <v>34.967374</v>
      </c>
      <c r="DG492">
        <v>-85.372730000000004</v>
      </c>
      <c r="DH492">
        <v>1.596E-3</v>
      </c>
      <c r="DI492">
        <v>1.519E-3</v>
      </c>
      <c r="DJ492">
        <v>75</v>
      </c>
      <c r="DK492">
        <v>820</v>
      </c>
      <c r="DL492">
        <v>0</v>
      </c>
      <c r="DM492">
        <v>850</v>
      </c>
      <c r="DN492">
        <v>0</v>
      </c>
      <c r="DO492">
        <v>820</v>
      </c>
      <c r="DP492">
        <v>0</v>
      </c>
      <c r="DQ492">
        <v>830</v>
      </c>
      <c r="DR492">
        <v>0</v>
      </c>
      <c r="DS492">
        <v>810</v>
      </c>
      <c r="DT492">
        <v>7.3</v>
      </c>
      <c r="DU492">
        <v>770</v>
      </c>
      <c r="DV492">
        <v>7.3</v>
      </c>
      <c r="DW492">
        <v>730</v>
      </c>
      <c r="DX492">
        <v>7.7</v>
      </c>
      <c r="DY492">
        <v>650</v>
      </c>
      <c r="DZ492">
        <v>7.1</v>
      </c>
      <c r="EA492">
        <v>650</v>
      </c>
      <c r="EB492">
        <v>7.1</v>
      </c>
      <c r="EC492">
        <v>740</v>
      </c>
      <c r="ED492">
        <v>7</v>
      </c>
      <c r="EE492">
        <v>1.4139999999999999E-3</v>
      </c>
    </row>
    <row r="493" spans="1:135" x14ac:dyDescent="0.3">
      <c r="A493">
        <v>491</v>
      </c>
      <c r="B493" t="s">
        <v>135</v>
      </c>
      <c r="C493">
        <v>652</v>
      </c>
      <c r="D493">
        <v>104</v>
      </c>
      <c r="E493" t="s">
        <v>135</v>
      </c>
      <c r="F493">
        <v>6920752</v>
      </c>
      <c r="G493" t="s">
        <v>136</v>
      </c>
      <c r="H493" s="1">
        <v>43390</v>
      </c>
      <c r="I493" t="s">
        <v>550</v>
      </c>
      <c r="J493" t="s">
        <v>664</v>
      </c>
      <c r="K493" t="s">
        <v>139</v>
      </c>
      <c r="L493" t="s">
        <v>140</v>
      </c>
      <c r="M493">
        <v>0</v>
      </c>
      <c r="N493">
        <v>0</v>
      </c>
      <c r="O493">
        <v>0</v>
      </c>
      <c r="P493" t="s">
        <v>235</v>
      </c>
      <c r="Q493" t="s">
        <v>170</v>
      </c>
      <c r="R493" t="s">
        <v>180</v>
      </c>
      <c r="S493" t="s">
        <v>180</v>
      </c>
      <c r="T493" t="s">
        <v>364</v>
      </c>
      <c r="U493">
        <v>2</v>
      </c>
      <c r="V493" t="s">
        <v>262</v>
      </c>
      <c r="W493" t="s">
        <v>243</v>
      </c>
      <c r="X493" t="s">
        <v>147</v>
      </c>
      <c r="Y493" t="s">
        <v>148</v>
      </c>
      <c r="Z493">
        <v>0</v>
      </c>
      <c r="AA493" t="s">
        <v>175</v>
      </c>
      <c r="AB493" t="s">
        <v>199</v>
      </c>
      <c r="AC493" t="s">
        <v>659</v>
      </c>
      <c r="AD493">
        <v>19.597311999999999</v>
      </c>
      <c r="AE493">
        <v>34.967618999999999</v>
      </c>
      <c r="AF493">
        <v>-85.372617000000005</v>
      </c>
      <c r="AG493">
        <v>75</v>
      </c>
      <c r="AH493">
        <v>229</v>
      </c>
      <c r="AI493">
        <v>1873</v>
      </c>
      <c r="AJ493" t="s">
        <v>658</v>
      </c>
      <c r="AK493">
        <v>59</v>
      </c>
      <c r="AL493">
        <v>63</v>
      </c>
      <c r="AM493" t="s">
        <v>153</v>
      </c>
      <c r="AN493">
        <v>597.5</v>
      </c>
      <c r="AO493">
        <v>50.4</v>
      </c>
      <c r="AP493">
        <v>525.4</v>
      </c>
      <c r="AQ493">
        <v>-85.372157000000001</v>
      </c>
      <c r="AR493">
        <v>34.968862999999999</v>
      </c>
      <c r="AS493">
        <v>-85.371404999999996</v>
      </c>
      <c r="AT493">
        <v>34.970117999999999</v>
      </c>
      <c r="AU493" t="s">
        <v>659</v>
      </c>
      <c r="AV493">
        <v>1</v>
      </c>
      <c r="AW493">
        <v>83</v>
      </c>
      <c r="AX493">
        <v>157</v>
      </c>
      <c r="AY493">
        <v>0</v>
      </c>
      <c r="AZ493">
        <v>30</v>
      </c>
      <c r="BA493">
        <v>7.97</v>
      </c>
      <c r="BB493">
        <v>7.79</v>
      </c>
      <c r="BC493">
        <v>2062.6999999999998</v>
      </c>
      <c r="BD493">
        <v>2054.8000000000002</v>
      </c>
      <c r="BE493">
        <v>2038.1</v>
      </c>
      <c r="BF493">
        <v>30</v>
      </c>
      <c r="BG493">
        <v>42.2</v>
      </c>
      <c r="BH493">
        <v>0</v>
      </c>
      <c r="BI493" s="1">
        <v>44173</v>
      </c>
      <c r="BJ493" t="s">
        <v>154</v>
      </c>
      <c r="BK493">
        <v>1.519E-3</v>
      </c>
      <c r="BL493">
        <v>15042</v>
      </c>
      <c r="BM493">
        <v>14682</v>
      </c>
      <c r="BN493" t="s">
        <v>659</v>
      </c>
      <c r="BO493" t="s">
        <v>554</v>
      </c>
      <c r="BP493">
        <v>1</v>
      </c>
      <c r="BQ493">
        <v>15700</v>
      </c>
      <c r="BR493">
        <v>6</v>
      </c>
      <c r="BS493">
        <v>1</v>
      </c>
      <c r="BT493">
        <v>2</v>
      </c>
      <c r="BU493">
        <v>1</v>
      </c>
      <c r="BV493">
        <v>1</v>
      </c>
      <c r="BW493">
        <v>2</v>
      </c>
      <c r="BX493">
        <v>0</v>
      </c>
      <c r="BY493">
        <v>4</v>
      </c>
      <c r="BZ493" t="s">
        <v>156</v>
      </c>
      <c r="CA493">
        <v>83</v>
      </c>
      <c r="CB493">
        <v>157</v>
      </c>
      <c r="CC493">
        <v>0</v>
      </c>
      <c r="CD493" t="s">
        <v>213</v>
      </c>
      <c r="CE493" t="s">
        <v>311</v>
      </c>
      <c r="CF493">
        <v>15832</v>
      </c>
      <c r="CG493">
        <v>30</v>
      </c>
      <c r="CH493">
        <v>2830</v>
      </c>
      <c r="CI493" t="s">
        <v>158</v>
      </c>
      <c r="CJ493">
        <v>0</v>
      </c>
      <c r="CK493">
        <v>0.31271199999999999</v>
      </c>
      <c r="CL493">
        <v>14</v>
      </c>
      <c r="CM493" t="s">
        <v>159</v>
      </c>
      <c r="CN493">
        <v>2830</v>
      </c>
      <c r="CO493">
        <v>166093</v>
      </c>
      <c r="CP493">
        <v>19.600000000000001</v>
      </c>
      <c r="CQ493">
        <v>19.920999999999999</v>
      </c>
      <c r="CR493">
        <v>166093</v>
      </c>
      <c r="CS493">
        <v>0</v>
      </c>
      <c r="CT493">
        <v>1651.120179</v>
      </c>
      <c r="CU493">
        <v>100</v>
      </c>
      <c r="CV493">
        <v>14714</v>
      </c>
      <c r="CW493">
        <v>1.1318E-2</v>
      </c>
      <c r="CX493">
        <v>0</v>
      </c>
      <c r="CY493">
        <v>1.519E-3</v>
      </c>
      <c r="CZ493">
        <v>164</v>
      </c>
      <c r="DA493" t="s">
        <v>660</v>
      </c>
      <c r="DB493" t="s">
        <v>208</v>
      </c>
      <c r="DC493" t="s">
        <v>661</v>
      </c>
      <c r="DD493">
        <v>-85.372730000000004</v>
      </c>
      <c r="DE493">
        <v>34.967374</v>
      </c>
      <c r="DF493">
        <v>34.967374</v>
      </c>
      <c r="DG493">
        <v>-85.372730000000004</v>
      </c>
      <c r="DH493">
        <v>1.596E-3</v>
      </c>
      <c r="DI493">
        <v>1.519E-3</v>
      </c>
      <c r="DJ493">
        <v>75</v>
      </c>
      <c r="DK493">
        <v>820</v>
      </c>
      <c r="DL493">
        <v>0</v>
      </c>
      <c r="DM493">
        <v>850</v>
      </c>
      <c r="DN493">
        <v>0</v>
      </c>
      <c r="DO493">
        <v>820</v>
      </c>
      <c r="DP493">
        <v>0</v>
      </c>
      <c r="DQ493">
        <v>830</v>
      </c>
      <c r="DR493">
        <v>0</v>
      </c>
      <c r="DS493">
        <v>810</v>
      </c>
      <c r="DT493">
        <v>7.3</v>
      </c>
      <c r="DU493">
        <v>770</v>
      </c>
      <c r="DV493">
        <v>7.3</v>
      </c>
      <c r="DW493">
        <v>730</v>
      </c>
      <c r="DX493">
        <v>7.7</v>
      </c>
      <c r="DY493">
        <v>650</v>
      </c>
      <c r="DZ493">
        <v>7.1</v>
      </c>
      <c r="EA493">
        <v>650</v>
      </c>
      <c r="EB493">
        <v>7.1</v>
      </c>
      <c r="EC493">
        <v>740</v>
      </c>
      <c r="ED493">
        <v>7</v>
      </c>
      <c r="EE493">
        <v>1.3270000000000001E-3</v>
      </c>
    </row>
    <row r="494" spans="1:135" x14ac:dyDescent="0.3">
      <c r="A494">
        <v>492</v>
      </c>
      <c r="B494" t="s">
        <v>135</v>
      </c>
      <c r="C494">
        <v>733</v>
      </c>
      <c r="D494">
        <v>42</v>
      </c>
      <c r="E494" t="s">
        <v>135</v>
      </c>
      <c r="F494">
        <v>7557169</v>
      </c>
      <c r="G494" t="s">
        <v>557</v>
      </c>
      <c r="H494" s="1">
        <v>43856</v>
      </c>
      <c r="I494" t="s">
        <v>550</v>
      </c>
      <c r="J494" t="s">
        <v>656</v>
      </c>
      <c r="K494" t="s">
        <v>665</v>
      </c>
      <c r="L494" t="s">
        <v>169</v>
      </c>
      <c r="M494">
        <v>0</v>
      </c>
      <c r="N494">
        <v>0</v>
      </c>
      <c r="O494">
        <v>0</v>
      </c>
      <c r="P494" t="s">
        <v>190</v>
      </c>
      <c r="Q494" t="s">
        <v>249</v>
      </c>
      <c r="R494" t="s">
        <v>180</v>
      </c>
      <c r="S494" t="s">
        <v>180</v>
      </c>
      <c r="T494" t="s">
        <v>253</v>
      </c>
      <c r="U494">
        <v>2</v>
      </c>
      <c r="V494" t="s">
        <v>339</v>
      </c>
      <c r="W494" t="s">
        <v>211</v>
      </c>
      <c r="X494" t="s">
        <v>603</v>
      </c>
      <c r="Y494" t="s">
        <v>148</v>
      </c>
      <c r="Z494">
        <v>0</v>
      </c>
      <c r="AA494" t="s">
        <v>300</v>
      </c>
      <c r="AB494" t="s">
        <v>199</v>
      </c>
      <c r="AC494" t="s">
        <v>659</v>
      </c>
      <c r="AD494">
        <v>19.568999999999999</v>
      </c>
      <c r="AE494">
        <v>34.967253999999997</v>
      </c>
      <c r="AF494">
        <v>-85.372783999999996</v>
      </c>
      <c r="AG494">
        <v>75</v>
      </c>
      <c r="AH494">
        <v>229</v>
      </c>
      <c r="AI494">
        <v>1873</v>
      </c>
      <c r="AJ494" t="s">
        <v>658</v>
      </c>
      <c r="AK494">
        <v>59</v>
      </c>
      <c r="AL494">
        <v>63</v>
      </c>
      <c r="AM494" t="s">
        <v>153</v>
      </c>
      <c r="AN494">
        <v>597.5</v>
      </c>
      <c r="AO494">
        <v>50.4</v>
      </c>
      <c r="AP494">
        <v>525.4</v>
      </c>
      <c r="AQ494">
        <v>-85.372157000000001</v>
      </c>
      <c r="AR494">
        <v>34.968862999999999</v>
      </c>
      <c r="AS494">
        <v>-85.371404999999996</v>
      </c>
      <c r="AT494">
        <v>34.970117999999999</v>
      </c>
      <c r="AU494" t="s">
        <v>659</v>
      </c>
      <c r="AV494">
        <v>1</v>
      </c>
      <c r="AW494">
        <v>83</v>
      </c>
      <c r="AX494">
        <v>157</v>
      </c>
      <c r="AY494">
        <v>0</v>
      </c>
      <c r="AZ494">
        <v>30</v>
      </c>
      <c r="BA494">
        <v>7.97</v>
      </c>
      <c r="BB494">
        <v>7.79</v>
      </c>
      <c r="BC494">
        <v>2062.6999999999998</v>
      </c>
      <c r="BD494">
        <v>2054.8000000000002</v>
      </c>
      <c r="BE494">
        <v>2038.1</v>
      </c>
      <c r="BF494">
        <v>30</v>
      </c>
      <c r="BG494">
        <v>42.2</v>
      </c>
      <c r="BH494">
        <v>0</v>
      </c>
      <c r="BI494" s="1">
        <v>44173</v>
      </c>
      <c r="BJ494" t="s">
        <v>154</v>
      </c>
      <c r="BK494">
        <v>1.519E-3</v>
      </c>
      <c r="BL494">
        <v>15042</v>
      </c>
      <c r="BM494">
        <v>14682</v>
      </c>
      <c r="BN494" t="s">
        <v>659</v>
      </c>
      <c r="BO494" t="s">
        <v>554</v>
      </c>
      <c r="BP494">
        <v>1</v>
      </c>
      <c r="BQ494">
        <v>15700</v>
      </c>
      <c r="BR494">
        <v>6</v>
      </c>
      <c r="BS494">
        <v>1</v>
      </c>
      <c r="BT494">
        <v>2</v>
      </c>
      <c r="BU494">
        <v>1</v>
      </c>
      <c r="BV494">
        <v>1</v>
      </c>
      <c r="BW494">
        <v>2</v>
      </c>
      <c r="BX494">
        <v>0</v>
      </c>
      <c r="BY494">
        <v>4</v>
      </c>
      <c r="BZ494" t="s">
        <v>156</v>
      </c>
      <c r="CA494">
        <v>83</v>
      </c>
      <c r="CB494">
        <v>157</v>
      </c>
      <c r="CC494">
        <v>0</v>
      </c>
      <c r="CD494" t="s">
        <v>213</v>
      </c>
      <c r="CE494" t="s">
        <v>311</v>
      </c>
      <c r="CF494">
        <v>15832</v>
      </c>
      <c r="CG494">
        <v>30</v>
      </c>
      <c r="CH494">
        <v>2830</v>
      </c>
      <c r="CI494" t="s">
        <v>158</v>
      </c>
      <c r="CJ494">
        <v>0</v>
      </c>
      <c r="CK494">
        <v>0.31271199999999999</v>
      </c>
      <c r="CL494">
        <v>14</v>
      </c>
      <c r="CM494" t="s">
        <v>159</v>
      </c>
      <c r="CN494">
        <v>2830</v>
      </c>
      <c r="CO494">
        <v>166093</v>
      </c>
      <c r="CP494">
        <v>19.600000000000001</v>
      </c>
      <c r="CQ494">
        <v>19.920999999999999</v>
      </c>
      <c r="CR494">
        <v>166093</v>
      </c>
      <c r="CS494">
        <v>0</v>
      </c>
      <c r="CT494">
        <v>1651.120179</v>
      </c>
      <c r="CU494">
        <v>100</v>
      </c>
      <c r="CV494">
        <v>14714</v>
      </c>
      <c r="CW494">
        <v>1.1318E-2</v>
      </c>
      <c r="CX494">
        <v>0</v>
      </c>
      <c r="CY494">
        <v>1.519E-3</v>
      </c>
      <c r="CZ494">
        <v>164</v>
      </c>
      <c r="DA494" t="s">
        <v>660</v>
      </c>
      <c r="DB494" t="s">
        <v>208</v>
      </c>
      <c r="DC494" t="s">
        <v>661</v>
      </c>
      <c r="DD494">
        <v>-85.372730000000004</v>
      </c>
      <c r="DE494">
        <v>34.967374</v>
      </c>
      <c r="DF494">
        <v>34.967374</v>
      </c>
      <c r="DG494">
        <v>-85.372730000000004</v>
      </c>
      <c r="DH494">
        <v>1.596E-3</v>
      </c>
      <c r="DI494">
        <v>1.519E-3</v>
      </c>
      <c r="DJ494">
        <v>75</v>
      </c>
      <c r="DK494">
        <v>820</v>
      </c>
      <c r="DL494">
        <v>0</v>
      </c>
      <c r="DM494">
        <v>850</v>
      </c>
      <c r="DN494">
        <v>0</v>
      </c>
      <c r="DO494">
        <v>820</v>
      </c>
      <c r="DP494">
        <v>0</v>
      </c>
      <c r="DQ494">
        <v>830</v>
      </c>
      <c r="DR494">
        <v>0</v>
      </c>
      <c r="DS494">
        <v>810</v>
      </c>
      <c r="DT494">
        <v>7.3</v>
      </c>
      <c r="DU494">
        <v>770</v>
      </c>
      <c r="DV494">
        <v>7.3</v>
      </c>
      <c r="DW494">
        <v>730</v>
      </c>
      <c r="DX494">
        <v>7.7</v>
      </c>
      <c r="DY494">
        <v>650</v>
      </c>
      <c r="DZ494">
        <v>7.1</v>
      </c>
      <c r="EA494">
        <v>650</v>
      </c>
      <c r="EB494">
        <v>7.1</v>
      </c>
      <c r="EC494">
        <v>740</v>
      </c>
      <c r="ED494">
        <v>7</v>
      </c>
      <c r="EE494">
        <v>1.727E-3</v>
      </c>
    </row>
    <row r="495" spans="1:135" x14ac:dyDescent="0.3">
      <c r="A495">
        <v>493</v>
      </c>
      <c r="B495" t="s">
        <v>135</v>
      </c>
      <c r="C495">
        <v>323</v>
      </c>
      <c r="D495">
        <v>210</v>
      </c>
      <c r="E495" t="s">
        <v>135</v>
      </c>
      <c r="F495">
        <v>5951183</v>
      </c>
      <c r="G495" t="s">
        <v>136</v>
      </c>
      <c r="H495" s="1">
        <v>42651</v>
      </c>
      <c r="I495" t="s">
        <v>550</v>
      </c>
      <c r="J495" t="s">
        <v>656</v>
      </c>
      <c r="K495" t="s">
        <v>139</v>
      </c>
      <c r="L495" t="s">
        <v>140</v>
      </c>
      <c r="M495">
        <v>0</v>
      </c>
      <c r="N495">
        <v>0</v>
      </c>
      <c r="O495">
        <v>0</v>
      </c>
      <c r="P495" t="s">
        <v>141</v>
      </c>
      <c r="Q495" t="s">
        <v>142</v>
      </c>
      <c r="R495" t="s">
        <v>176</v>
      </c>
      <c r="S495" t="s">
        <v>219</v>
      </c>
      <c r="T495" t="s">
        <v>216</v>
      </c>
      <c r="U495">
        <v>1</v>
      </c>
      <c r="V495" t="s">
        <v>165</v>
      </c>
      <c r="W495" t="s">
        <v>224</v>
      </c>
      <c r="X495" t="s">
        <v>147</v>
      </c>
      <c r="Y495" t="s">
        <v>148</v>
      </c>
      <c r="Z495">
        <v>18</v>
      </c>
      <c r="AA495" t="s">
        <v>149</v>
      </c>
      <c r="AB495" t="s">
        <v>168</v>
      </c>
      <c r="AC495" t="s">
        <v>657</v>
      </c>
      <c r="AD495">
        <v>19.872302000000001</v>
      </c>
      <c r="AE495">
        <v>34.971102000000002</v>
      </c>
      <c r="AF495">
        <v>-85.370869999999996</v>
      </c>
      <c r="AG495">
        <v>76</v>
      </c>
      <c r="AH495">
        <v>230</v>
      </c>
      <c r="AI495">
        <v>1874</v>
      </c>
      <c r="AJ495" t="s">
        <v>658</v>
      </c>
      <c r="AK495">
        <v>60</v>
      </c>
      <c r="AL495">
        <v>64</v>
      </c>
      <c r="AM495" t="s">
        <v>153</v>
      </c>
      <c r="AN495">
        <v>356.4</v>
      </c>
      <c r="AO495">
        <v>70</v>
      </c>
      <c r="AP495">
        <v>434</v>
      </c>
      <c r="AQ495">
        <v>-85.371367000000006</v>
      </c>
      <c r="AR495">
        <v>34.970145000000002</v>
      </c>
      <c r="AS495">
        <v>-85.370875999999996</v>
      </c>
      <c r="AT495">
        <v>34.971193999999997</v>
      </c>
      <c r="AU495" t="s">
        <v>659</v>
      </c>
      <c r="AV495">
        <v>1</v>
      </c>
      <c r="AW495">
        <v>83</v>
      </c>
      <c r="AX495">
        <v>157</v>
      </c>
      <c r="AY495">
        <v>0</v>
      </c>
      <c r="AZ495">
        <v>30</v>
      </c>
      <c r="BA495">
        <v>10.06</v>
      </c>
      <c r="BB495">
        <v>9.68</v>
      </c>
      <c r="BC495">
        <v>2004.6</v>
      </c>
      <c r="BD495">
        <v>2024.6</v>
      </c>
      <c r="BE495">
        <v>2031.2</v>
      </c>
      <c r="BF495">
        <v>30</v>
      </c>
      <c r="BG495">
        <v>31.4</v>
      </c>
      <c r="BH495">
        <v>0</v>
      </c>
      <c r="BI495" s="1">
        <v>44173</v>
      </c>
      <c r="BJ495" t="s">
        <v>154</v>
      </c>
      <c r="BK495">
        <v>1.2489999999999999E-3</v>
      </c>
      <c r="BL495">
        <v>15042</v>
      </c>
      <c r="BM495">
        <v>14682</v>
      </c>
      <c r="BN495" t="s">
        <v>659</v>
      </c>
      <c r="BO495" t="s">
        <v>554</v>
      </c>
      <c r="BP495">
        <v>1</v>
      </c>
      <c r="BQ495">
        <v>15700</v>
      </c>
      <c r="BR495">
        <v>6</v>
      </c>
      <c r="BS495">
        <v>1</v>
      </c>
      <c r="BT495">
        <v>2</v>
      </c>
      <c r="BU495">
        <v>1</v>
      </c>
      <c r="BV495">
        <v>1</v>
      </c>
      <c r="BW495">
        <v>2</v>
      </c>
      <c r="BX495">
        <v>0</v>
      </c>
      <c r="BY495">
        <v>4</v>
      </c>
      <c r="BZ495" t="s">
        <v>156</v>
      </c>
      <c r="CA495">
        <v>83</v>
      </c>
      <c r="CB495">
        <v>157</v>
      </c>
      <c r="CC495">
        <v>0</v>
      </c>
      <c r="CD495" t="s">
        <v>213</v>
      </c>
      <c r="CE495" t="s">
        <v>311</v>
      </c>
      <c r="CF495">
        <v>15832</v>
      </c>
      <c r="CG495">
        <v>30</v>
      </c>
      <c r="CH495">
        <v>2830</v>
      </c>
      <c r="CI495" t="s">
        <v>158</v>
      </c>
      <c r="CJ495">
        <v>0</v>
      </c>
      <c r="CK495">
        <v>0.31271199999999999</v>
      </c>
      <c r="CL495">
        <v>14</v>
      </c>
      <c r="CM495" t="s">
        <v>159</v>
      </c>
      <c r="CN495">
        <v>2830</v>
      </c>
      <c r="CO495">
        <v>166093</v>
      </c>
      <c r="CP495">
        <v>19.600000000000001</v>
      </c>
      <c r="CQ495">
        <v>19.920999999999999</v>
      </c>
      <c r="CR495">
        <v>166093</v>
      </c>
      <c r="CS495">
        <v>0</v>
      </c>
      <c r="CT495">
        <v>1651.120179</v>
      </c>
      <c r="CU495">
        <v>100</v>
      </c>
      <c r="CV495">
        <v>14714</v>
      </c>
      <c r="CW495">
        <v>1.1318E-2</v>
      </c>
      <c r="CX495">
        <v>0</v>
      </c>
      <c r="CY495">
        <v>1.2489999999999999E-3</v>
      </c>
      <c r="CZ495">
        <v>164</v>
      </c>
      <c r="DA495" t="s">
        <v>660</v>
      </c>
      <c r="DB495" t="s">
        <v>208</v>
      </c>
      <c r="DC495" t="s">
        <v>661</v>
      </c>
      <c r="DD495">
        <v>-85.372730000000004</v>
      </c>
      <c r="DE495">
        <v>34.967374</v>
      </c>
      <c r="DF495">
        <v>34.967374</v>
      </c>
      <c r="DG495">
        <v>-85.372730000000004</v>
      </c>
      <c r="DH495">
        <v>3.0890000000000002E-3</v>
      </c>
      <c r="DI495">
        <v>1.2489999999999999E-3</v>
      </c>
      <c r="DJ495">
        <v>76</v>
      </c>
      <c r="DK495">
        <v>820</v>
      </c>
      <c r="DL495">
        <v>0</v>
      </c>
      <c r="DM495">
        <v>850</v>
      </c>
      <c r="DN495">
        <v>0</v>
      </c>
      <c r="DO495">
        <v>820</v>
      </c>
      <c r="DP495">
        <v>0</v>
      </c>
      <c r="DQ495">
        <v>830</v>
      </c>
      <c r="DR495">
        <v>0</v>
      </c>
      <c r="DS495">
        <v>810</v>
      </c>
      <c r="DT495">
        <v>7.3</v>
      </c>
      <c r="DU495">
        <v>770</v>
      </c>
      <c r="DV495">
        <v>7.3</v>
      </c>
      <c r="DW495">
        <v>730</v>
      </c>
      <c r="DX495">
        <v>7.7</v>
      </c>
      <c r="DY495">
        <v>650</v>
      </c>
      <c r="DZ495">
        <v>7.1</v>
      </c>
      <c r="EA495">
        <v>650</v>
      </c>
      <c r="EB495">
        <v>7.1</v>
      </c>
      <c r="EC495">
        <v>740</v>
      </c>
      <c r="ED495">
        <v>7</v>
      </c>
      <c r="EE495">
        <v>0</v>
      </c>
    </row>
    <row r="496" spans="1:135" x14ac:dyDescent="0.3">
      <c r="A496">
        <v>494</v>
      </c>
      <c r="B496" t="s">
        <v>135</v>
      </c>
      <c r="C496">
        <v>422</v>
      </c>
      <c r="D496">
        <v>154</v>
      </c>
      <c r="E496" t="s">
        <v>135</v>
      </c>
      <c r="F496">
        <v>6387928</v>
      </c>
      <c r="G496" t="s">
        <v>136</v>
      </c>
      <c r="H496" s="1">
        <v>42986</v>
      </c>
      <c r="I496" t="s">
        <v>550</v>
      </c>
      <c r="J496" t="s">
        <v>666</v>
      </c>
      <c r="K496" t="s">
        <v>139</v>
      </c>
      <c r="L496" t="s">
        <v>140</v>
      </c>
      <c r="M496">
        <v>0</v>
      </c>
      <c r="N496">
        <v>0</v>
      </c>
      <c r="O496">
        <v>0</v>
      </c>
      <c r="P496" t="s">
        <v>141</v>
      </c>
      <c r="Q496" t="s">
        <v>142</v>
      </c>
      <c r="R496" t="s">
        <v>247</v>
      </c>
      <c r="S496" t="s">
        <v>219</v>
      </c>
      <c r="T496" t="s">
        <v>187</v>
      </c>
      <c r="U496">
        <v>1</v>
      </c>
      <c r="V496" t="s">
        <v>145</v>
      </c>
      <c r="W496" t="s">
        <v>224</v>
      </c>
      <c r="X496" t="s">
        <v>147</v>
      </c>
      <c r="Y496" t="s">
        <v>148</v>
      </c>
      <c r="Z496">
        <v>49</v>
      </c>
      <c r="AA496" t="s">
        <v>149</v>
      </c>
      <c r="AB496" t="s">
        <v>150</v>
      </c>
      <c r="AC496" t="s">
        <v>657</v>
      </c>
      <c r="AD496">
        <v>10.142797</v>
      </c>
      <c r="AE496">
        <v>34.924016000000002</v>
      </c>
      <c r="AF496">
        <v>-85.411286000000004</v>
      </c>
      <c r="AG496">
        <v>77</v>
      </c>
      <c r="AH496">
        <v>232</v>
      </c>
      <c r="AI496">
        <v>1941</v>
      </c>
      <c r="AJ496" t="s">
        <v>667</v>
      </c>
      <c r="AK496">
        <v>16</v>
      </c>
      <c r="AL496">
        <v>16</v>
      </c>
      <c r="AM496" t="s">
        <v>153</v>
      </c>
      <c r="AN496">
        <v>1214.8</v>
      </c>
      <c r="AO496">
        <v>49.5</v>
      </c>
      <c r="AP496">
        <v>1050.8</v>
      </c>
      <c r="AQ496">
        <v>-85.413612000000001</v>
      </c>
      <c r="AR496">
        <v>34.922916999999998</v>
      </c>
      <c r="AS496">
        <v>-85.410819000000004</v>
      </c>
      <c r="AT496">
        <v>34.924520999999999</v>
      </c>
      <c r="AU496" t="s">
        <v>657</v>
      </c>
      <c r="AV496">
        <v>1</v>
      </c>
      <c r="AW496">
        <v>83</v>
      </c>
      <c r="AX496">
        <v>189</v>
      </c>
      <c r="AY496">
        <v>0</v>
      </c>
      <c r="AZ496">
        <v>30</v>
      </c>
      <c r="BA496">
        <v>5.84</v>
      </c>
      <c r="BB496">
        <v>5.35</v>
      </c>
      <c r="BC496">
        <v>1790.4</v>
      </c>
      <c r="BD496">
        <v>1787.4</v>
      </c>
      <c r="BE496">
        <v>1796.6</v>
      </c>
      <c r="BF496">
        <v>50</v>
      </c>
      <c r="BG496">
        <v>63.7</v>
      </c>
      <c r="BH496">
        <v>0</v>
      </c>
      <c r="BI496" s="1">
        <v>44173</v>
      </c>
      <c r="BJ496" t="s">
        <v>154</v>
      </c>
      <c r="BK496">
        <v>3.3010000000000001E-3</v>
      </c>
      <c r="BL496">
        <v>15051</v>
      </c>
      <c r="BM496">
        <v>14691</v>
      </c>
      <c r="BN496" t="s">
        <v>657</v>
      </c>
      <c r="BO496" t="s">
        <v>554</v>
      </c>
      <c r="BP496">
        <v>1</v>
      </c>
      <c r="BQ496">
        <v>18900</v>
      </c>
      <c r="BR496">
        <v>6</v>
      </c>
      <c r="BS496">
        <v>1</v>
      </c>
      <c r="BT496">
        <v>2</v>
      </c>
      <c r="BU496">
        <v>1</v>
      </c>
      <c r="BV496">
        <v>1</v>
      </c>
      <c r="BW496">
        <v>2</v>
      </c>
      <c r="BX496">
        <v>0</v>
      </c>
      <c r="BY496">
        <v>4</v>
      </c>
      <c r="BZ496" t="s">
        <v>156</v>
      </c>
      <c r="CA496">
        <v>83</v>
      </c>
      <c r="CB496">
        <v>189</v>
      </c>
      <c r="CC496">
        <v>0</v>
      </c>
      <c r="CD496" t="s">
        <v>213</v>
      </c>
      <c r="CE496" t="s">
        <v>311</v>
      </c>
      <c r="CF496">
        <v>15832</v>
      </c>
      <c r="CG496">
        <v>30</v>
      </c>
      <c r="CH496">
        <v>1810</v>
      </c>
      <c r="CI496" t="s">
        <v>158</v>
      </c>
      <c r="CJ496">
        <v>0</v>
      </c>
      <c r="CK496">
        <v>0.313079</v>
      </c>
      <c r="CL496">
        <v>14</v>
      </c>
      <c r="CM496" t="s">
        <v>159</v>
      </c>
      <c r="CN496">
        <v>1810</v>
      </c>
      <c r="CO496">
        <v>166102</v>
      </c>
      <c r="CP496">
        <v>10.11</v>
      </c>
      <c r="CQ496">
        <v>10.42</v>
      </c>
      <c r="CR496">
        <v>166102</v>
      </c>
      <c r="CS496">
        <v>0</v>
      </c>
      <c r="CT496">
        <v>1653.059385</v>
      </c>
      <c r="CU496">
        <v>100</v>
      </c>
      <c r="CV496">
        <v>14723</v>
      </c>
      <c r="CW496">
        <v>1.1764999999999999E-2</v>
      </c>
      <c r="CX496">
        <v>0</v>
      </c>
      <c r="CY496">
        <v>3.3010000000000001E-3</v>
      </c>
      <c r="CZ496">
        <v>168</v>
      </c>
      <c r="DA496" t="s">
        <v>668</v>
      </c>
      <c r="DB496" t="s">
        <v>208</v>
      </c>
      <c r="DC496" t="s">
        <v>669</v>
      </c>
      <c r="DD496">
        <v>-85.420316</v>
      </c>
      <c r="DE496">
        <v>34.920400000000001</v>
      </c>
      <c r="DF496">
        <v>34.920400000000001</v>
      </c>
      <c r="DG496">
        <v>-85.420316</v>
      </c>
      <c r="DH496">
        <v>7.1609999999999998E-3</v>
      </c>
      <c r="DI496">
        <v>3.3010000000000001E-3</v>
      </c>
      <c r="DJ496">
        <v>77</v>
      </c>
      <c r="DK496">
        <v>1450</v>
      </c>
      <c r="DL496">
        <v>0</v>
      </c>
      <c r="DM496">
        <v>1610</v>
      </c>
      <c r="DN496">
        <v>0</v>
      </c>
      <c r="DO496">
        <v>1810</v>
      </c>
      <c r="DP496">
        <v>0</v>
      </c>
      <c r="DQ496">
        <v>1820</v>
      </c>
      <c r="DR496">
        <v>0</v>
      </c>
      <c r="DS496">
        <v>1810</v>
      </c>
      <c r="DT496">
        <v>3</v>
      </c>
      <c r="DU496">
        <v>1760</v>
      </c>
      <c r="DV496">
        <v>3</v>
      </c>
      <c r="DW496">
        <v>1580</v>
      </c>
      <c r="DX496">
        <v>3</v>
      </c>
      <c r="DY496">
        <v>1580</v>
      </c>
      <c r="DZ496">
        <v>3</v>
      </c>
      <c r="EA496">
        <v>1710</v>
      </c>
      <c r="EB496">
        <v>2.9</v>
      </c>
      <c r="EC496">
        <v>1720</v>
      </c>
      <c r="ED496">
        <v>3</v>
      </c>
      <c r="EE496">
        <v>0</v>
      </c>
    </row>
    <row r="497" spans="1:135" x14ac:dyDescent="0.3">
      <c r="A497">
        <v>495</v>
      </c>
      <c r="B497" t="s">
        <v>135</v>
      </c>
      <c r="C497">
        <v>743</v>
      </c>
      <c r="D497">
        <v>35</v>
      </c>
      <c r="E497" t="s">
        <v>135</v>
      </c>
      <c r="F497">
        <v>7596442</v>
      </c>
      <c r="G497" t="s">
        <v>136</v>
      </c>
      <c r="H497" s="1">
        <v>43906</v>
      </c>
      <c r="I497" t="s">
        <v>550</v>
      </c>
      <c r="J497" t="s">
        <v>666</v>
      </c>
      <c r="K497" t="s">
        <v>139</v>
      </c>
      <c r="L497" t="s">
        <v>140</v>
      </c>
      <c r="M497">
        <v>0</v>
      </c>
      <c r="N497">
        <v>0</v>
      </c>
      <c r="O497">
        <v>0</v>
      </c>
      <c r="P497" t="s">
        <v>235</v>
      </c>
      <c r="Q497" t="s">
        <v>170</v>
      </c>
      <c r="R497" t="s">
        <v>180</v>
      </c>
      <c r="S497" t="s">
        <v>180</v>
      </c>
      <c r="T497" t="s">
        <v>242</v>
      </c>
      <c r="U497">
        <v>2</v>
      </c>
      <c r="V497" t="s">
        <v>269</v>
      </c>
      <c r="W497" t="s">
        <v>670</v>
      </c>
      <c r="X497" t="s">
        <v>147</v>
      </c>
      <c r="Y497" t="s">
        <v>148</v>
      </c>
      <c r="Z497">
        <v>0</v>
      </c>
      <c r="AA497" t="s">
        <v>175</v>
      </c>
      <c r="AB497" t="s">
        <v>212</v>
      </c>
      <c r="AC497" t="s">
        <v>657</v>
      </c>
      <c r="AD497">
        <v>10.121008</v>
      </c>
      <c r="AE497">
        <v>34.923782000000003</v>
      </c>
      <c r="AF497">
        <v>-85.411548999999994</v>
      </c>
      <c r="AG497">
        <v>77</v>
      </c>
      <c r="AH497">
        <v>232</v>
      </c>
      <c r="AI497">
        <v>1941</v>
      </c>
      <c r="AJ497" t="s">
        <v>667</v>
      </c>
      <c r="AK497">
        <v>16</v>
      </c>
      <c r="AL497">
        <v>16</v>
      </c>
      <c r="AM497" t="s">
        <v>153</v>
      </c>
      <c r="AN497">
        <v>1214.8</v>
      </c>
      <c r="AO497">
        <v>49.5</v>
      </c>
      <c r="AP497">
        <v>1050.8</v>
      </c>
      <c r="AQ497">
        <v>-85.413612000000001</v>
      </c>
      <c r="AR497">
        <v>34.922916999999998</v>
      </c>
      <c r="AS497">
        <v>-85.410819000000004</v>
      </c>
      <c r="AT497">
        <v>34.924520999999999</v>
      </c>
      <c r="AU497" t="s">
        <v>657</v>
      </c>
      <c r="AV497">
        <v>1</v>
      </c>
      <c r="AW497">
        <v>83</v>
      </c>
      <c r="AX497">
        <v>189</v>
      </c>
      <c r="AY497">
        <v>0</v>
      </c>
      <c r="AZ497">
        <v>30</v>
      </c>
      <c r="BA497">
        <v>5.84</v>
      </c>
      <c r="BB497">
        <v>5.35</v>
      </c>
      <c r="BC497">
        <v>1790.4</v>
      </c>
      <c r="BD497">
        <v>1787.4</v>
      </c>
      <c r="BE497">
        <v>1796.6</v>
      </c>
      <c r="BF497">
        <v>50</v>
      </c>
      <c r="BG497">
        <v>63.7</v>
      </c>
      <c r="BH497">
        <v>0</v>
      </c>
      <c r="BI497" s="1">
        <v>44173</v>
      </c>
      <c r="BJ497" t="s">
        <v>154</v>
      </c>
      <c r="BK497">
        <v>3.3010000000000001E-3</v>
      </c>
      <c r="BL497">
        <v>15051</v>
      </c>
      <c r="BM497">
        <v>14691</v>
      </c>
      <c r="BN497" t="s">
        <v>657</v>
      </c>
      <c r="BO497" t="s">
        <v>554</v>
      </c>
      <c r="BP497">
        <v>1</v>
      </c>
      <c r="BQ497">
        <v>18900</v>
      </c>
      <c r="BR497">
        <v>6</v>
      </c>
      <c r="BS497">
        <v>1</v>
      </c>
      <c r="BT497">
        <v>2</v>
      </c>
      <c r="BU497">
        <v>1</v>
      </c>
      <c r="BV497">
        <v>1</v>
      </c>
      <c r="BW497">
        <v>2</v>
      </c>
      <c r="BX497">
        <v>0</v>
      </c>
      <c r="BY497">
        <v>4</v>
      </c>
      <c r="BZ497" t="s">
        <v>156</v>
      </c>
      <c r="CA497">
        <v>83</v>
      </c>
      <c r="CB497">
        <v>189</v>
      </c>
      <c r="CC497">
        <v>0</v>
      </c>
      <c r="CD497" t="s">
        <v>213</v>
      </c>
      <c r="CE497" t="s">
        <v>311</v>
      </c>
      <c r="CF497">
        <v>15832</v>
      </c>
      <c r="CG497">
        <v>30</v>
      </c>
      <c r="CH497">
        <v>1810</v>
      </c>
      <c r="CI497" t="s">
        <v>158</v>
      </c>
      <c r="CJ497">
        <v>0</v>
      </c>
      <c r="CK497">
        <v>0.313079</v>
      </c>
      <c r="CL497">
        <v>14</v>
      </c>
      <c r="CM497" t="s">
        <v>159</v>
      </c>
      <c r="CN497">
        <v>1810</v>
      </c>
      <c r="CO497">
        <v>166102</v>
      </c>
      <c r="CP497">
        <v>10.11</v>
      </c>
      <c r="CQ497">
        <v>10.42</v>
      </c>
      <c r="CR497">
        <v>166102</v>
      </c>
      <c r="CS497">
        <v>0</v>
      </c>
      <c r="CT497">
        <v>1653.059385</v>
      </c>
      <c r="CU497">
        <v>100</v>
      </c>
      <c r="CV497">
        <v>14723</v>
      </c>
      <c r="CW497">
        <v>1.1764999999999999E-2</v>
      </c>
      <c r="CX497">
        <v>0</v>
      </c>
      <c r="CY497">
        <v>3.3010000000000001E-3</v>
      </c>
      <c r="CZ497">
        <v>168</v>
      </c>
      <c r="DA497" t="s">
        <v>668</v>
      </c>
      <c r="DB497" t="s">
        <v>208</v>
      </c>
      <c r="DC497" t="s">
        <v>669</v>
      </c>
      <c r="DD497">
        <v>-85.420316</v>
      </c>
      <c r="DE497">
        <v>34.920400000000001</v>
      </c>
      <c r="DF497">
        <v>34.920400000000001</v>
      </c>
      <c r="DG497">
        <v>-85.420316</v>
      </c>
      <c r="DH497">
        <v>7.1609999999999998E-3</v>
      </c>
      <c r="DI497">
        <v>3.3010000000000001E-3</v>
      </c>
      <c r="DJ497">
        <v>77</v>
      </c>
      <c r="DK497">
        <v>1450</v>
      </c>
      <c r="DL497">
        <v>0</v>
      </c>
      <c r="DM497">
        <v>1610</v>
      </c>
      <c r="DN497">
        <v>0</v>
      </c>
      <c r="DO497">
        <v>1810</v>
      </c>
      <c r="DP497">
        <v>0</v>
      </c>
      <c r="DQ497">
        <v>1820</v>
      </c>
      <c r="DR497">
        <v>0</v>
      </c>
      <c r="DS497">
        <v>1810</v>
      </c>
      <c r="DT497">
        <v>3</v>
      </c>
      <c r="DU497">
        <v>1760</v>
      </c>
      <c r="DV497">
        <v>3</v>
      </c>
      <c r="DW497">
        <v>1580</v>
      </c>
      <c r="DX497">
        <v>3</v>
      </c>
      <c r="DY497">
        <v>1580</v>
      </c>
      <c r="DZ497">
        <v>3</v>
      </c>
      <c r="EA497">
        <v>1710</v>
      </c>
      <c r="EB497">
        <v>2.9</v>
      </c>
      <c r="EC497">
        <v>1720</v>
      </c>
      <c r="ED497">
        <v>3</v>
      </c>
      <c r="EE497">
        <v>9.9999999999999995E-7</v>
      </c>
    </row>
    <row r="498" spans="1:135" x14ac:dyDescent="0.3">
      <c r="A498">
        <v>496</v>
      </c>
      <c r="B498" t="s">
        <v>135</v>
      </c>
      <c r="C498">
        <v>64</v>
      </c>
      <c r="D498">
        <v>394</v>
      </c>
      <c r="E498" t="s">
        <v>135</v>
      </c>
      <c r="F498">
        <v>4476325</v>
      </c>
      <c r="G498" t="s">
        <v>136</v>
      </c>
      <c r="H498" s="1">
        <v>41437</v>
      </c>
      <c r="I498" t="s">
        <v>550</v>
      </c>
      <c r="J498" t="s">
        <v>585</v>
      </c>
      <c r="K498" t="s">
        <v>139</v>
      </c>
      <c r="L498" t="s">
        <v>140</v>
      </c>
      <c r="M498">
        <v>0</v>
      </c>
      <c r="N498">
        <v>0</v>
      </c>
      <c r="O498">
        <v>0</v>
      </c>
      <c r="P498" t="s">
        <v>190</v>
      </c>
      <c r="Q498" t="s">
        <v>142</v>
      </c>
      <c r="R498" t="s">
        <v>143</v>
      </c>
      <c r="S498" t="s">
        <v>143</v>
      </c>
      <c r="T498" t="s">
        <v>164</v>
      </c>
      <c r="U498">
        <v>1</v>
      </c>
      <c r="V498" t="s">
        <v>165</v>
      </c>
      <c r="W498" t="s">
        <v>224</v>
      </c>
      <c r="X498" t="s">
        <v>147</v>
      </c>
      <c r="Y498" t="s">
        <v>148</v>
      </c>
      <c r="Z498">
        <v>17</v>
      </c>
      <c r="AA498" t="s">
        <v>149</v>
      </c>
      <c r="AB498" t="s">
        <v>150</v>
      </c>
      <c r="AC498" t="s">
        <v>586</v>
      </c>
      <c r="AD498">
        <v>4.8753970000000004</v>
      </c>
      <c r="AE498">
        <v>34.881382000000002</v>
      </c>
      <c r="AF498">
        <v>-85.541505000000001</v>
      </c>
      <c r="AG498">
        <v>78</v>
      </c>
      <c r="AH498">
        <v>233</v>
      </c>
      <c r="AI498">
        <v>2185</v>
      </c>
      <c r="AJ498" t="s">
        <v>587</v>
      </c>
      <c r="AK498">
        <v>7</v>
      </c>
      <c r="AL498">
        <v>7</v>
      </c>
      <c r="AM498" t="s">
        <v>153</v>
      </c>
      <c r="AN498">
        <v>710.2</v>
      </c>
      <c r="AO498">
        <v>77.5</v>
      </c>
      <c r="AP498">
        <v>961.1</v>
      </c>
      <c r="AQ498">
        <v>-85.541359999999997</v>
      </c>
      <c r="AR498">
        <v>34.882066999999999</v>
      </c>
      <c r="AS498">
        <v>-85.542612000000005</v>
      </c>
      <c r="AT498">
        <v>34.884293999999997</v>
      </c>
      <c r="AU498" t="s">
        <v>586</v>
      </c>
      <c r="AV498">
        <v>1</v>
      </c>
      <c r="AW498">
        <v>83</v>
      </c>
      <c r="AX498">
        <v>301</v>
      </c>
      <c r="AY498">
        <v>0</v>
      </c>
      <c r="AZ498">
        <v>55</v>
      </c>
      <c r="BA498">
        <v>9.49</v>
      </c>
      <c r="BB498">
        <v>9.26</v>
      </c>
      <c r="BC498">
        <v>1575.8</v>
      </c>
      <c r="BD498">
        <v>1553.1</v>
      </c>
      <c r="BE498">
        <v>1524.6</v>
      </c>
      <c r="BF498">
        <v>55</v>
      </c>
      <c r="BG498">
        <v>52</v>
      </c>
      <c r="BH498">
        <v>3</v>
      </c>
      <c r="BI498" s="1">
        <v>42642</v>
      </c>
      <c r="BJ498" t="s">
        <v>154</v>
      </c>
      <c r="BK498">
        <v>2.7950000000000002E-3</v>
      </c>
      <c r="BL498">
        <v>15093</v>
      </c>
      <c r="BM498">
        <v>14733</v>
      </c>
      <c r="BN498" t="s">
        <v>586</v>
      </c>
      <c r="BO498" t="s">
        <v>554</v>
      </c>
      <c r="BP498">
        <v>1</v>
      </c>
      <c r="BQ498">
        <v>30100</v>
      </c>
      <c r="BR498">
        <v>6</v>
      </c>
      <c r="BS498">
        <v>1</v>
      </c>
      <c r="BT498">
        <v>2</v>
      </c>
      <c r="BU498">
        <v>1</v>
      </c>
      <c r="BV498">
        <v>1</v>
      </c>
      <c r="BW498">
        <v>2</v>
      </c>
      <c r="BX498">
        <v>0</v>
      </c>
      <c r="BY498">
        <v>5</v>
      </c>
      <c r="BZ498" t="s">
        <v>156</v>
      </c>
      <c r="CA498">
        <v>83</v>
      </c>
      <c r="CB498">
        <v>301</v>
      </c>
      <c r="CC498">
        <v>0</v>
      </c>
      <c r="CD498" t="s">
        <v>157</v>
      </c>
      <c r="CE498" t="s">
        <v>157</v>
      </c>
      <c r="CF498">
        <v>0</v>
      </c>
      <c r="CG498">
        <v>55</v>
      </c>
      <c r="CH498">
        <v>810</v>
      </c>
      <c r="CI498" t="s">
        <v>158</v>
      </c>
      <c r="CJ498">
        <v>0</v>
      </c>
      <c r="CK498">
        <v>0.25577100000000003</v>
      </c>
      <c r="CL498">
        <v>14</v>
      </c>
      <c r="CM498" t="s">
        <v>159</v>
      </c>
      <c r="CN498">
        <v>810</v>
      </c>
      <c r="CO498">
        <v>166144</v>
      </c>
      <c r="CP498">
        <v>4.78</v>
      </c>
      <c r="CQ498">
        <v>5.04</v>
      </c>
      <c r="CR498">
        <v>166144</v>
      </c>
      <c r="CS498">
        <v>0</v>
      </c>
      <c r="CT498">
        <v>1350.472346</v>
      </c>
      <c r="CU498">
        <v>100</v>
      </c>
      <c r="CV498">
        <v>14765</v>
      </c>
      <c r="CW498">
        <v>9.4129999999999995E-3</v>
      </c>
      <c r="CX498">
        <v>0</v>
      </c>
      <c r="CY498">
        <v>2.7950000000000002E-3</v>
      </c>
      <c r="CZ498">
        <v>175</v>
      </c>
      <c r="DA498" t="s">
        <v>671</v>
      </c>
      <c r="DB498" t="s">
        <v>161</v>
      </c>
      <c r="DC498" t="s">
        <v>672</v>
      </c>
      <c r="DD498">
        <v>-85.538139000000001</v>
      </c>
      <c r="DE498">
        <v>34.874105</v>
      </c>
      <c r="DF498">
        <v>34.874105</v>
      </c>
      <c r="DG498">
        <v>-85.538139000000001</v>
      </c>
      <c r="DH498">
        <v>8.5889999999999994E-3</v>
      </c>
      <c r="DI498">
        <v>2.7950000000000002E-3</v>
      </c>
      <c r="DJ498">
        <v>78</v>
      </c>
      <c r="DK498">
        <v>820</v>
      </c>
      <c r="DL498">
        <v>0</v>
      </c>
      <c r="DM498">
        <v>850</v>
      </c>
      <c r="DN498">
        <v>0</v>
      </c>
      <c r="DO498">
        <v>820</v>
      </c>
      <c r="DP498">
        <v>0</v>
      </c>
      <c r="DQ498">
        <v>830</v>
      </c>
      <c r="DR498">
        <v>0</v>
      </c>
      <c r="DS498">
        <v>810</v>
      </c>
      <c r="DT498">
        <v>7.3</v>
      </c>
      <c r="DU498">
        <v>770</v>
      </c>
      <c r="DV498">
        <v>7.3</v>
      </c>
      <c r="DW498">
        <v>730</v>
      </c>
      <c r="DX498">
        <v>7.7</v>
      </c>
      <c r="DY498">
        <v>650</v>
      </c>
      <c r="DZ498">
        <v>7.1</v>
      </c>
      <c r="EA498">
        <v>650</v>
      </c>
      <c r="EB498">
        <v>7.1</v>
      </c>
      <c r="EC498">
        <v>740</v>
      </c>
      <c r="ED498">
        <v>7</v>
      </c>
      <c r="EE498">
        <v>7.0100000000000002E-4</v>
      </c>
    </row>
    <row r="499" spans="1:135" x14ac:dyDescent="0.3">
      <c r="A499">
        <v>497</v>
      </c>
      <c r="B499" t="s">
        <v>135</v>
      </c>
      <c r="C499">
        <v>163</v>
      </c>
      <c r="D499">
        <v>370</v>
      </c>
      <c r="E499" t="s">
        <v>135</v>
      </c>
      <c r="F499">
        <v>4617317</v>
      </c>
      <c r="G499" t="s">
        <v>136</v>
      </c>
      <c r="H499" s="1">
        <v>41568</v>
      </c>
      <c r="I499" t="s">
        <v>550</v>
      </c>
      <c r="J499" t="s">
        <v>585</v>
      </c>
      <c r="K499" t="s">
        <v>139</v>
      </c>
      <c r="L499" t="s">
        <v>140</v>
      </c>
      <c r="M499">
        <v>0</v>
      </c>
      <c r="N499">
        <v>0</v>
      </c>
      <c r="O499">
        <v>0</v>
      </c>
      <c r="P499" t="s">
        <v>248</v>
      </c>
      <c r="Q499" t="s">
        <v>170</v>
      </c>
      <c r="R499" t="s">
        <v>180</v>
      </c>
      <c r="S499" t="s">
        <v>180</v>
      </c>
      <c r="T499" t="s">
        <v>283</v>
      </c>
      <c r="U499">
        <v>2</v>
      </c>
      <c r="V499" t="s">
        <v>251</v>
      </c>
      <c r="W499" t="s">
        <v>211</v>
      </c>
      <c r="X499" t="s">
        <v>147</v>
      </c>
      <c r="Y499" t="s">
        <v>148</v>
      </c>
      <c r="Z499">
        <v>0</v>
      </c>
      <c r="AA499" t="s">
        <v>175</v>
      </c>
      <c r="AB499" t="s">
        <v>212</v>
      </c>
      <c r="AC499" t="s">
        <v>586</v>
      </c>
      <c r="AD499">
        <v>5.2101649999999999</v>
      </c>
      <c r="AE499">
        <v>34.885047</v>
      </c>
      <c r="AF499">
        <v>-85.544177000000005</v>
      </c>
      <c r="AG499">
        <v>78</v>
      </c>
      <c r="AH499">
        <v>233</v>
      </c>
      <c r="AI499">
        <v>2185</v>
      </c>
      <c r="AJ499" t="s">
        <v>587</v>
      </c>
      <c r="AK499">
        <v>7</v>
      </c>
      <c r="AL499">
        <v>7</v>
      </c>
      <c r="AM499" t="s">
        <v>153</v>
      </c>
      <c r="AN499">
        <v>710.2</v>
      </c>
      <c r="AO499">
        <v>77.5</v>
      </c>
      <c r="AP499">
        <v>961.1</v>
      </c>
      <c r="AQ499">
        <v>-85.541359999999997</v>
      </c>
      <c r="AR499">
        <v>34.882066999999999</v>
      </c>
      <c r="AS499">
        <v>-85.542612000000005</v>
      </c>
      <c r="AT499">
        <v>34.884293999999997</v>
      </c>
      <c r="AU499" t="s">
        <v>586</v>
      </c>
      <c r="AV499">
        <v>1</v>
      </c>
      <c r="AW499">
        <v>83</v>
      </c>
      <c r="AX499">
        <v>301</v>
      </c>
      <c r="AY499">
        <v>0</v>
      </c>
      <c r="AZ499">
        <v>55</v>
      </c>
      <c r="BA499">
        <v>9.49</v>
      </c>
      <c r="BB499">
        <v>9.26</v>
      </c>
      <c r="BC499">
        <v>1575.8</v>
      </c>
      <c r="BD499">
        <v>1553.1</v>
      </c>
      <c r="BE499">
        <v>1524.6</v>
      </c>
      <c r="BF499">
        <v>55</v>
      </c>
      <c r="BG499">
        <v>52</v>
      </c>
      <c r="BH499">
        <v>3</v>
      </c>
      <c r="BI499" s="1">
        <v>42642</v>
      </c>
      <c r="BJ499" t="s">
        <v>154</v>
      </c>
      <c r="BK499">
        <v>2.7950000000000002E-3</v>
      </c>
      <c r="BL499">
        <v>15093</v>
      </c>
      <c r="BM499">
        <v>14733</v>
      </c>
      <c r="BN499" t="s">
        <v>586</v>
      </c>
      <c r="BO499" t="s">
        <v>554</v>
      </c>
      <c r="BP499">
        <v>1</v>
      </c>
      <c r="BQ499">
        <v>30100</v>
      </c>
      <c r="BR499">
        <v>6</v>
      </c>
      <c r="BS499">
        <v>1</v>
      </c>
      <c r="BT499">
        <v>2</v>
      </c>
      <c r="BU499">
        <v>1</v>
      </c>
      <c r="BV499">
        <v>1</v>
      </c>
      <c r="BW499">
        <v>2</v>
      </c>
      <c r="BX499">
        <v>0</v>
      </c>
      <c r="BY499">
        <v>5</v>
      </c>
      <c r="BZ499" t="s">
        <v>156</v>
      </c>
      <c r="CA499">
        <v>83</v>
      </c>
      <c r="CB499">
        <v>301</v>
      </c>
      <c r="CC499">
        <v>0</v>
      </c>
      <c r="CD499" t="s">
        <v>157</v>
      </c>
      <c r="CE499" t="s">
        <v>157</v>
      </c>
      <c r="CF499">
        <v>0</v>
      </c>
      <c r="CG499">
        <v>55</v>
      </c>
      <c r="CH499">
        <v>810</v>
      </c>
      <c r="CI499" t="s">
        <v>158</v>
      </c>
      <c r="CJ499">
        <v>0</v>
      </c>
      <c r="CK499">
        <v>0.25577100000000003</v>
      </c>
      <c r="CL499">
        <v>14</v>
      </c>
      <c r="CM499" t="s">
        <v>159</v>
      </c>
      <c r="CN499">
        <v>810</v>
      </c>
      <c r="CO499">
        <v>166144</v>
      </c>
      <c r="CP499">
        <v>4.78</v>
      </c>
      <c r="CQ499">
        <v>5.04</v>
      </c>
      <c r="CR499">
        <v>166144</v>
      </c>
      <c r="CS499">
        <v>0</v>
      </c>
      <c r="CT499">
        <v>1350.472346</v>
      </c>
      <c r="CU499">
        <v>100</v>
      </c>
      <c r="CV499">
        <v>14765</v>
      </c>
      <c r="CW499">
        <v>9.4129999999999995E-3</v>
      </c>
      <c r="CX499">
        <v>0</v>
      </c>
      <c r="CY499">
        <v>2.7950000000000002E-3</v>
      </c>
      <c r="CZ499">
        <v>175</v>
      </c>
      <c r="DA499" t="s">
        <v>671</v>
      </c>
      <c r="DB499" t="s">
        <v>161</v>
      </c>
      <c r="DC499" t="s">
        <v>672</v>
      </c>
      <c r="DD499">
        <v>-85.538139000000001</v>
      </c>
      <c r="DE499">
        <v>34.874105</v>
      </c>
      <c r="DF499">
        <v>34.874105</v>
      </c>
      <c r="DG499">
        <v>-85.538139000000001</v>
      </c>
      <c r="DH499">
        <v>8.5889999999999994E-3</v>
      </c>
      <c r="DI499">
        <v>2.7950000000000002E-3</v>
      </c>
      <c r="DJ499">
        <v>78</v>
      </c>
      <c r="DK499">
        <v>820</v>
      </c>
      <c r="DL499">
        <v>0</v>
      </c>
      <c r="DM499">
        <v>850</v>
      </c>
      <c r="DN499">
        <v>0</v>
      </c>
      <c r="DO499">
        <v>820</v>
      </c>
      <c r="DP499">
        <v>0</v>
      </c>
      <c r="DQ499">
        <v>830</v>
      </c>
      <c r="DR499">
        <v>0</v>
      </c>
      <c r="DS499">
        <v>810</v>
      </c>
      <c r="DT499">
        <v>7.3</v>
      </c>
      <c r="DU499">
        <v>770</v>
      </c>
      <c r="DV499">
        <v>7.3</v>
      </c>
      <c r="DW499">
        <v>730</v>
      </c>
      <c r="DX499">
        <v>7.7</v>
      </c>
      <c r="DY499">
        <v>650</v>
      </c>
      <c r="DZ499">
        <v>7.1</v>
      </c>
      <c r="EA499">
        <v>650</v>
      </c>
      <c r="EB499">
        <v>7.1</v>
      </c>
      <c r="EC499">
        <v>740</v>
      </c>
      <c r="ED499">
        <v>7</v>
      </c>
      <c r="EE499">
        <v>1.737E-3</v>
      </c>
    </row>
    <row r="500" spans="1:135" x14ac:dyDescent="0.3">
      <c r="A500">
        <v>498</v>
      </c>
      <c r="B500" t="s">
        <v>135</v>
      </c>
      <c r="C500">
        <v>211</v>
      </c>
      <c r="D500">
        <v>268</v>
      </c>
      <c r="E500" t="s">
        <v>135</v>
      </c>
      <c r="F500">
        <v>5527680</v>
      </c>
      <c r="G500" t="s">
        <v>557</v>
      </c>
      <c r="H500" s="1">
        <v>42303</v>
      </c>
      <c r="I500" t="s">
        <v>550</v>
      </c>
      <c r="J500" t="s">
        <v>585</v>
      </c>
      <c r="K500" t="s">
        <v>139</v>
      </c>
      <c r="L500" t="s">
        <v>140</v>
      </c>
      <c r="M500">
        <v>0</v>
      </c>
      <c r="N500">
        <v>0</v>
      </c>
      <c r="O500">
        <v>0</v>
      </c>
      <c r="P500" t="s">
        <v>235</v>
      </c>
      <c r="Q500" t="s">
        <v>170</v>
      </c>
      <c r="R500" t="s">
        <v>397</v>
      </c>
      <c r="S500" t="s">
        <v>422</v>
      </c>
      <c r="T500" t="s">
        <v>386</v>
      </c>
      <c r="U500">
        <v>2</v>
      </c>
      <c r="V500" t="s">
        <v>251</v>
      </c>
      <c r="W500" t="s">
        <v>243</v>
      </c>
      <c r="X500" t="s">
        <v>178</v>
      </c>
      <c r="Y500" t="s">
        <v>167</v>
      </c>
      <c r="Z500">
        <v>0</v>
      </c>
      <c r="AA500" t="s">
        <v>158</v>
      </c>
      <c r="AB500" t="s">
        <v>150</v>
      </c>
      <c r="AC500" t="s">
        <v>586</v>
      </c>
      <c r="AD500">
        <v>5.1795790000000004</v>
      </c>
      <c r="AE500">
        <v>34.884824999999999</v>
      </c>
      <c r="AF500">
        <v>-85.543710000000004</v>
      </c>
      <c r="AG500">
        <v>78</v>
      </c>
      <c r="AH500">
        <v>233</v>
      </c>
      <c r="AI500">
        <v>2185</v>
      </c>
      <c r="AJ500" t="s">
        <v>587</v>
      </c>
      <c r="AK500">
        <v>7</v>
      </c>
      <c r="AL500">
        <v>7</v>
      </c>
      <c r="AM500" t="s">
        <v>153</v>
      </c>
      <c r="AN500">
        <v>710.2</v>
      </c>
      <c r="AO500">
        <v>77.5</v>
      </c>
      <c r="AP500">
        <v>961.1</v>
      </c>
      <c r="AQ500">
        <v>-85.541359999999997</v>
      </c>
      <c r="AR500">
        <v>34.882066999999999</v>
      </c>
      <c r="AS500">
        <v>-85.542612000000005</v>
      </c>
      <c r="AT500">
        <v>34.884293999999997</v>
      </c>
      <c r="AU500" t="s">
        <v>586</v>
      </c>
      <c r="AV500">
        <v>1</v>
      </c>
      <c r="AW500">
        <v>83</v>
      </c>
      <c r="AX500">
        <v>301</v>
      </c>
      <c r="AY500">
        <v>0</v>
      </c>
      <c r="AZ500">
        <v>55</v>
      </c>
      <c r="BA500">
        <v>9.49</v>
      </c>
      <c r="BB500">
        <v>9.26</v>
      </c>
      <c r="BC500">
        <v>1575.8</v>
      </c>
      <c r="BD500">
        <v>1553.1</v>
      </c>
      <c r="BE500">
        <v>1524.6</v>
      </c>
      <c r="BF500">
        <v>55</v>
      </c>
      <c r="BG500">
        <v>52</v>
      </c>
      <c r="BH500">
        <v>3</v>
      </c>
      <c r="BI500" s="1">
        <v>42642</v>
      </c>
      <c r="BJ500" t="s">
        <v>154</v>
      </c>
      <c r="BK500">
        <v>2.7950000000000002E-3</v>
      </c>
      <c r="BL500">
        <v>15093</v>
      </c>
      <c r="BM500">
        <v>14733</v>
      </c>
      <c r="BN500" t="s">
        <v>586</v>
      </c>
      <c r="BO500" t="s">
        <v>554</v>
      </c>
      <c r="BP500">
        <v>1</v>
      </c>
      <c r="BQ500">
        <v>30100</v>
      </c>
      <c r="BR500">
        <v>6</v>
      </c>
      <c r="BS500">
        <v>1</v>
      </c>
      <c r="BT500">
        <v>2</v>
      </c>
      <c r="BU500">
        <v>1</v>
      </c>
      <c r="BV500">
        <v>1</v>
      </c>
      <c r="BW500">
        <v>2</v>
      </c>
      <c r="BX500">
        <v>0</v>
      </c>
      <c r="BY500">
        <v>5</v>
      </c>
      <c r="BZ500" t="s">
        <v>156</v>
      </c>
      <c r="CA500">
        <v>83</v>
      </c>
      <c r="CB500">
        <v>301</v>
      </c>
      <c r="CC500">
        <v>0</v>
      </c>
      <c r="CD500" t="s">
        <v>157</v>
      </c>
      <c r="CE500" t="s">
        <v>157</v>
      </c>
      <c r="CF500">
        <v>0</v>
      </c>
      <c r="CG500">
        <v>55</v>
      </c>
      <c r="CH500">
        <v>810</v>
      </c>
      <c r="CI500" t="s">
        <v>158</v>
      </c>
      <c r="CJ500">
        <v>0</v>
      </c>
      <c r="CK500">
        <v>0.25577100000000003</v>
      </c>
      <c r="CL500">
        <v>14</v>
      </c>
      <c r="CM500" t="s">
        <v>159</v>
      </c>
      <c r="CN500">
        <v>810</v>
      </c>
      <c r="CO500">
        <v>166144</v>
      </c>
      <c r="CP500">
        <v>4.78</v>
      </c>
      <c r="CQ500">
        <v>5.04</v>
      </c>
      <c r="CR500">
        <v>166144</v>
      </c>
      <c r="CS500">
        <v>0</v>
      </c>
      <c r="CT500">
        <v>1350.472346</v>
      </c>
      <c r="CU500">
        <v>100</v>
      </c>
      <c r="CV500">
        <v>14765</v>
      </c>
      <c r="CW500">
        <v>9.4129999999999995E-3</v>
      </c>
      <c r="CX500">
        <v>0</v>
      </c>
      <c r="CY500">
        <v>2.7950000000000002E-3</v>
      </c>
      <c r="CZ500">
        <v>175</v>
      </c>
      <c r="DA500" t="s">
        <v>671</v>
      </c>
      <c r="DB500" t="s">
        <v>161</v>
      </c>
      <c r="DC500" t="s">
        <v>672</v>
      </c>
      <c r="DD500">
        <v>-85.538139000000001</v>
      </c>
      <c r="DE500">
        <v>34.874105</v>
      </c>
      <c r="DF500">
        <v>34.874105</v>
      </c>
      <c r="DG500">
        <v>-85.538139000000001</v>
      </c>
      <c r="DH500">
        <v>8.5889999999999994E-3</v>
      </c>
      <c r="DI500">
        <v>2.7950000000000002E-3</v>
      </c>
      <c r="DJ500">
        <v>78</v>
      </c>
      <c r="DK500">
        <v>820</v>
      </c>
      <c r="DL500">
        <v>0</v>
      </c>
      <c r="DM500">
        <v>850</v>
      </c>
      <c r="DN500">
        <v>0</v>
      </c>
      <c r="DO500">
        <v>820</v>
      </c>
      <c r="DP500">
        <v>0</v>
      </c>
      <c r="DQ500">
        <v>830</v>
      </c>
      <c r="DR500">
        <v>0</v>
      </c>
      <c r="DS500">
        <v>810</v>
      </c>
      <c r="DT500">
        <v>7.3</v>
      </c>
      <c r="DU500">
        <v>770</v>
      </c>
      <c r="DV500">
        <v>7.3</v>
      </c>
      <c r="DW500">
        <v>730</v>
      </c>
      <c r="DX500">
        <v>7.7</v>
      </c>
      <c r="DY500">
        <v>650</v>
      </c>
      <c r="DZ500">
        <v>7.1</v>
      </c>
      <c r="EA500">
        <v>650</v>
      </c>
      <c r="EB500">
        <v>7.1</v>
      </c>
      <c r="EC500">
        <v>740</v>
      </c>
      <c r="ED500">
        <v>7</v>
      </c>
      <c r="EE500">
        <v>1.2199999999999999E-3</v>
      </c>
    </row>
    <row r="501" spans="1:135" x14ac:dyDescent="0.3">
      <c r="A501">
        <v>499</v>
      </c>
      <c r="B501" t="s">
        <v>135</v>
      </c>
      <c r="C501">
        <v>169</v>
      </c>
      <c r="D501">
        <v>366</v>
      </c>
      <c r="E501" t="s">
        <v>135</v>
      </c>
      <c r="F501">
        <v>4632274</v>
      </c>
      <c r="G501" t="s">
        <v>136</v>
      </c>
      <c r="H501" s="1">
        <v>41583</v>
      </c>
      <c r="I501" t="s">
        <v>550</v>
      </c>
      <c r="J501" t="s">
        <v>585</v>
      </c>
      <c r="K501" t="s">
        <v>139</v>
      </c>
      <c r="L501" t="s">
        <v>169</v>
      </c>
      <c r="M501">
        <v>0</v>
      </c>
      <c r="N501">
        <v>0</v>
      </c>
      <c r="O501">
        <v>0</v>
      </c>
      <c r="P501" t="s">
        <v>141</v>
      </c>
      <c r="Q501" t="s">
        <v>142</v>
      </c>
      <c r="R501" t="s">
        <v>549</v>
      </c>
      <c r="S501" t="s">
        <v>549</v>
      </c>
      <c r="T501" t="s">
        <v>164</v>
      </c>
      <c r="U501">
        <v>1</v>
      </c>
      <c r="V501" t="s">
        <v>145</v>
      </c>
      <c r="W501" t="s">
        <v>224</v>
      </c>
      <c r="X501" t="s">
        <v>178</v>
      </c>
      <c r="Y501" t="s">
        <v>148</v>
      </c>
      <c r="Z501">
        <v>30</v>
      </c>
      <c r="AA501" t="s">
        <v>360</v>
      </c>
      <c r="AB501" t="s">
        <v>168</v>
      </c>
      <c r="AC501" t="s">
        <v>586</v>
      </c>
      <c r="AD501">
        <v>5.2639240000000003</v>
      </c>
      <c r="AE501">
        <v>34.885452000000001</v>
      </c>
      <c r="AF501">
        <v>-85.545040999999998</v>
      </c>
      <c r="AG501">
        <v>78</v>
      </c>
      <c r="AH501">
        <v>233</v>
      </c>
      <c r="AI501">
        <v>2185</v>
      </c>
      <c r="AJ501" t="s">
        <v>587</v>
      </c>
      <c r="AK501">
        <v>7</v>
      </c>
      <c r="AL501">
        <v>7</v>
      </c>
      <c r="AM501" t="s">
        <v>153</v>
      </c>
      <c r="AN501">
        <v>710.2</v>
      </c>
      <c r="AO501">
        <v>77.5</v>
      </c>
      <c r="AP501">
        <v>961.1</v>
      </c>
      <c r="AQ501">
        <v>-85.541359999999997</v>
      </c>
      <c r="AR501">
        <v>34.882066999999999</v>
      </c>
      <c r="AS501">
        <v>-85.542612000000005</v>
      </c>
      <c r="AT501">
        <v>34.884293999999997</v>
      </c>
      <c r="AU501" t="s">
        <v>586</v>
      </c>
      <c r="AV501">
        <v>1</v>
      </c>
      <c r="AW501">
        <v>83</v>
      </c>
      <c r="AX501">
        <v>301</v>
      </c>
      <c r="AY501">
        <v>0</v>
      </c>
      <c r="AZ501">
        <v>55</v>
      </c>
      <c r="BA501">
        <v>9.49</v>
      </c>
      <c r="BB501">
        <v>9.26</v>
      </c>
      <c r="BC501">
        <v>1575.8</v>
      </c>
      <c r="BD501">
        <v>1553.1</v>
      </c>
      <c r="BE501">
        <v>1524.6</v>
      </c>
      <c r="BF501">
        <v>55</v>
      </c>
      <c r="BG501">
        <v>52</v>
      </c>
      <c r="BH501">
        <v>3</v>
      </c>
      <c r="BI501" s="1">
        <v>42642</v>
      </c>
      <c r="BJ501" t="s">
        <v>154</v>
      </c>
      <c r="BK501">
        <v>2.7950000000000002E-3</v>
      </c>
      <c r="BL501">
        <v>15093</v>
      </c>
      <c r="BM501">
        <v>14733</v>
      </c>
      <c r="BN501" t="s">
        <v>586</v>
      </c>
      <c r="BO501" t="s">
        <v>554</v>
      </c>
      <c r="BP501">
        <v>1</v>
      </c>
      <c r="BQ501">
        <v>30100</v>
      </c>
      <c r="BR501">
        <v>6</v>
      </c>
      <c r="BS501">
        <v>1</v>
      </c>
      <c r="BT501">
        <v>2</v>
      </c>
      <c r="BU501">
        <v>1</v>
      </c>
      <c r="BV501">
        <v>1</v>
      </c>
      <c r="BW501">
        <v>2</v>
      </c>
      <c r="BX501">
        <v>0</v>
      </c>
      <c r="BY501">
        <v>5</v>
      </c>
      <c r="BZ501" t="s">
        <v>156</v>
      </c>
      <c r="CA501">
        <v>83</v>
      </c>
      <c r="CB501">
        <v>301</v>
      </c>
      <c r="CC501">
        <v>0</v>
      </c>
      <c r="CD501" t="s">
        <v>157</v>
      </c>
      <c r="CE501" t="s">
        <v>157</v>
      </c>
      <c r="CF501">
        <v>0</v>
      </c>
      <c r="CG501">
        <v>55</v>
      </c>
      <c r="CH501">
        <v>810</v>
      </c>
      <c r="CI501" t="s">
        <v>158</v>
      </c>
      <c r="CJ501">
        <v>0</v>
      </c>
      <c r="CK501">
        <v>0.25577100000000003</v>
      </c>
      <c r="CL501">
        <v>14</v>
      </c>
      <c r="CM501" t="s">
        <v>159</v>
      </c>
      <c r="CN501">
        <v>810</v>
      </c>
      <c r="CO501">
        <v>166144</v>
      </c>
      <c r="CP501">
        <v>4.78</v>
      </c>
      <c r="CQ501">
        <v>5.04</v>
      </c>
      <c r="CR501">
        <v>166144</v>
      </c>
      <c r="CS501">
        <v>0</v>
      </c>
      <c r="CT501">
        <v>1350.472346</v>
      </c>
      <c r="CU501">
        <v>100</v>
      </c>
      <c r="CV501">
        <v>14765</v>
      </c>
      <c r="CW501">
        <v>9.4129999999999995E-3</v>
      </c>
      <c r="CX501">
        <v>0</v>
      </c>
      <c r="CY501">
        <v>2.7950000000000002E-3</v>
      </c>
      <c r="CZ501">
        <v>175</v>
      </c>
      <c r="DA501" t="s">
        <v>671</v>
      </c>
      <c r="DB501" t="s">
        <v>161</v>
      </c>
      <c r="DC501" t="s">
        <v>672</v>
      </c>
      <c r="DD501">
        <v>-85.538139000000001</v>
      </c>
      <c r="DE501">
        <v>34.874105</v>
      </c>
      <c r="DF501">
        <v>34.874105</v>
      </c>
      <c r="DG501">
        <v>-85.538139000000001</v>
      </c>
      <c r="DH501">
        <v>8.5889999999999994E-3</v>
      </c>
      <c r="DI501">
        <v>2.7950000000000002E-3</v>
      </c>
      <c r="DJ501">
        <v>78</v>
      </c>
      <c r="DK501">
        <v>820</v>
      </c>
      <c r="DL501">
        <v>0</v>
      </c>
      <c r="DM501">
        <v>850</v>
      </c>
      <c r="DN501">
        <v>0</v>
      </c>
      <c r="DO501">
        <v>820</v>
      </c>
      <c r="DP501">
        <v>0</v>
      </c>
      <c r="DQ501">
        <v>830</v>
      </c>
      <c r="DR501">
        <v>0</v>
      </c>
      <c r="DS501">
        <v>810</v>
      </c>
      <c r="DT501">
        <v>7.3</v>
      </c>
      <c r="DU501">
        <v>770</v>
      </c>
      <c r="DV501">
        <v>7.3</v>
      </c>
      <c r="DW501">
        <v>730</v>
      </c>
      <c r="DX501">
        <v>7.7</v>
      </c>
      <c r="DY501">
        <v>650</v>
      </c>
      <c r="DZ501">
        <v>7.1</v>
      </c>
      <c r="EA501">
        <v>650</v>
      </c>
      <c r="EB501">
        <v>7.1</v>
      </c>
      <c r="EC501">
        <v>740</v>
      </c>
      <c r="ED501">
        <v>7</v>
      </c>
      <c r="EE501">
        <v>2.6909999999999998E-3</v>
      </c>
    </row>
    <row r="502" spans="1:135" x14ac:dyDescent="0.3">
      <c r="A502">
        <v>500</v>
      </c>
      <c r="B502" t="s">
        <v>135</v>
      </c>
      <c r="C502">
        <v>239</v>
      </c>
      <c r="D502">
        <v>251</v>
      </c>
      <c r="E502" t="s">
        <v>135</v>
      </c>
      <c r="F502">
        <v>5633111</v>
      </c>
      <c r="G502" t="s">
        <v>557</v>
      </c>
      <c r="H502" s="1">
        <v>42382</v>
      </c>
      <c r="I502" t="s">
        <v>550</v>
      </c>
      <c r="J502" t="s">
        <v>673</v>
      </c>
      <c r="K502" t="s">
        <v>674</v>
      </c>
      <c r="L502" t="s">
        <v>140</v>
      </c>
      <c r="M502">
        <v>0</v>
      </c>
      <c r="N502">
        <v>0</v>
      </c>
      <c r="O502">
        <v>0</v>
      </c>
      <c r="P502" t="s">
        <v>235</v>
      </c>
      <c r="Q502" t="s">
        <v>249</v>
      </c>
      <c r="R502" t="s">
        <v>397</v>
      </c>
      <c r="S502" t="s">
        <v>422</v>
      </c>
      <c r="T502" t="s">
        <v>223</v>
      </c>
      <c r="U502">
        <v>2</v>
      </c>
      <c r="V502" t="s">
        <v>251</v>
      </c>
      <c r="W502" t="s">
        <v>261</v>
      </c>
      <c r="X502" t="s">
        <v>147</v>
      </c>
      <c r="Y502" t="s">
        <v>148</v>
      </c>
      <c r="Z502">
        <v>0</v>
      </c>
      <c r="AA502" t="s">
        <v>158</v>
      </c>
      <c r="AB502" t="s">
        <v>150</v>
      </c>
      <c r="AC502" t="s">
        <v>586</v>
      </c>
      <c r="AD502">
        <v>5.2221640000000003</v>
      </c>
      <c r="AE502">
        <v>34.885134999999998</v>
      </c>
      <c r="AF502">
        <v>-85.544364000000002</v>
      </c>
      <c r="AG502">
        <v>78</v>
      </c>
      <c r="AH502">
        <v>233</v>
      </c>
      <c r="AI502">
        <v>2185</v>
      </c>
      <c r="AJ502" t="s">
        <v>587</v>
      </c>
      <c r="AK502">
        <v>7</v>
      </c>
      <c r="AL502">
        <v>7</v>
      </c>
      <c r="AM502" t="s">
        <v>153</v>
      </c>
      <c r="AN502">
        <v>710.2</v>
      </c>
      <c r="AO502">
        <v>77.5</v>
      </c>
      <c r="AP502">
        <v>961.1</v>
      </c>
      <c r="AQ502">
        <v>-85.541359999999997</v>
      </c>
      <c r="AR502">
        <v>34.882066999999999</v>
      </c>
      <c r="AS502">
        <v>-85.542612000000005</v>
      </c>
      <c r="AT502">
        <v>34.884293999999997</v>
      </c>
      <c r="AU502" t="s">
        <v>586</v>
      </c>
      <c r="AV502">
        <v>1</v>
      </c>
      <c r="AW502">
        <v>83</v>
      </c>
      <c r="AX502">
        <v>301</v>
      </c>
      <c r="AY502">
        <v>0</v>
      </c>
      <c r="AZ502">
        <v>55</v>
      </c>
      <c r="BA502">
        <v>9.49</v>
      </c>
      <c r="BB502">
        <v>9.26</v>
      </c>
      <c r="BC502">
        <v>1575.8</v>
      </c>
      <c r="BD502">
        <v>1553.1</v>
      </c>
      <c r="BE502">
        <v>1524.6</v>
      </c>
      <c r="BF502">
        <v>55</v>
      </c>
      <c r="BG502">
        <v>52</v>
      </c>
      <c r="BH502">
        <v>3</v>
      </c>
      <c r="BI502" s="1">
        <v>42642</v>
      </c>
      <c r="BJ502" t="s">
        <v>154</v>
      </c>
      <c r="BK502">
        <v>2.7950000000000002E-3</v>
      </c>
      <c r="BL502">
        <v>15093</v>
      </c>
      <c r="BM502">
        <v>14733</v>
      </c>
      <c r="BN502" t="s">
        <v>586</v>
      </c>
      <c r="BO502" t="s">
        <v>554</v>
      </c>
      <c r="BP502">
        <v>1</v>
      </c>
      <c r="BQ502">
        <v>30100</v>
      </c>
      <c r="BR502">
        <v>6</v>
      </c>
      <c r="BS502">
        <v>1</v>
      </c>
      <c r="BT502">
        <v>2</v>
      </c>
      <c r="BU502">
        <v>1</v>
      </c>
      <c r="BV502">
        <v>1</v>
      </c>
      <c r="BW502">
        <v>2</v>
      </c>
      <c r="BX502">
        <v>0</v>
      </c>
      <c r="BY502">
        <v>5</v>
      </c>
      <c r="BZ502" t="s">
        <v>156</v>
      </c>
      <c r="CA502">
        <v>83</v>
      </c>
      <c r="CB502">
        <v>301</v>
      </c>
      <c r="CC502">
        <v>0</v>
      </c>
      <c r="CD502" t="s">
        <v>157</v>
      </c>
      <c r="CE502" t="s">
        <v>157</v>
      </c>
      <c r="CF502">
        <v>0</v>
      </c>
      <c r="CG502">
        <v>55</v>
      </c>
      <c r="CH502">
        <v>810</v>
      </c>
      <c r="CI502" t="s">
        <v>158</v>
      </c>
      <c r="CJ502">
        <v>0</v>
      </c>
      <c r="CK502">
        <v>0.25577100000000003</v>
      </c>
      <c r="CL502">
        <v>14</v>
      </c>
      <c r="CM502" t="s">
        <v>159</v>
      </c>
      <c r="CN502">
        <v>810</v>
      </c>
      <c r="CO502">
        <v>166144</v>
      </c>
      <c r="CP502">
        <v>4.78</v>
      </c>
      <c r="CQ502">
        <v>5.04</v>
      </c>
      <c r="CR502">
        <v>166144</v>
      </c>
      <c r="CS502">
        <v>0</v>
      </c>
      <c r="CT502">
        <v>1350.472346</v>
      </c>
      <c r="CU502">
        <v>100</v>
      </c>
      <c r="CV502">
        <v>14765</v>
      </c>
      <c r="CW502">
        <v>9.4129999999999995E-3</v>
      </c>
      <c r="CX502">
        <v>0</v>
      </c>
      <c r="CY502">
        <v>2.7950000000000002E-3</v>
      </c>
      <c r="CZ502">
        <v>175</v>
      </c>
      <c r="DA502" t="s">
        <v>671</v>
      </c>
      <c r="DB502" t="s">
        <v>161</v>
      </c>
      <c r="DC502" t="s">
        <v>672</v>
      </c>
      <c r="DD502">
        <v>-85.538139000000001</v>
      </c>
      <c r="DE502">
        <v>34.874105</v>
      </c>
      <c r="DF502">
        <v>34.874105</v>
      </c>
      <c r="DG502">
        <v>-85.538139000000001</v>
      </c>
      <c r="DH502">
        <v>8.5889999999999994E-3</v>
      </c>
      <c r="DI502">
        <v>2.7950000000000002E-3</v>
      </c>
      <c r="DJ502">
        <v>78</v>
      </c>
      <c r="DK502">
        <v>820</v>
      </c>
      <c r="DL502">
        <v>0</v>
      </c>
      <c r="DM502">
        <v>850</v>
      </c>
      <c r="DN502">
        <v>0</v>
      </c>
      <c r="DO502">
        <v>820</v>
      </c>
      <c r="DP502">
        <v>0</v>
      </c>
      <c r="DQ502">
        <v>830</v>
      </c>
      <c r="DR502">
        <v>0</v>
      </c>
      <c r="DS502">
        <v>810</v>
      </c>
      <c r="DT502">
        <v>7.3</v>
      </c>
      <c r="DU502">
        <v>770</v>
      </c>
      <c r="DV502">
        <v>7.3</v>
      </c>
      <c r="DW502">
        <v>730</v>
      </c>
      <c r="DX502">
        <v>7.7</v>
      </c>
      <c r="DY502">
        <v>650</v>
      </c>
      <c r="DZ502">
        <v>7.1</v>
      </c>
      <c r="EA502">
        <v>650</v>
      </c>
      <c r="EB502">
        <v>7.1</v>
      </c>
      <c r="EC502">
        <v>740</v>
      </c>
      <c r="ED502">
        <v>7</v>
      </c>
      <c r="EE502">
        <v>1.9430000000000001E-3</v>
      </c>
    </row>
    <row r="503" spans="1:135" x14ac:dyDescent="0.3">
      <c r="A503">
        <v>501</v>
      </c>
      <c r="B503" t="s">
        <v>135</v>
      </c>
      <c r="C503">
        <v>293</v>
      </c>
      <c r="D503">
        <v>220</v>
      </c>
      <c r="E503" t="s">
        <v>135</v>
      </c>
      <c r="F503">
        <v>5789658</v>
      </c>
      <c r="G503" t="s">
        <v>136</v>
      </c>
      <c r="H503" s="1">
        <v>42528</v>
      </c>
      <c r="I503" t="s">
        <v>550</v>
      </c>
      <c r="J503" t="s">
        <v>585</v>
      </c>
      <c r="K503" t="s">
        <v>674</v>
      </c>
      <c r="L503" t="s">
        <v>256</v>
      </c>
      <c r="M503">
        <v>0</v>
      </c>
      <c r="N503">
        <v>2</v>
      </c>
      <c r="O503">
        <v>0</v>
      </c>
      <c r="P503" t="s">
        <v>235</v>
      </c>
      <c r="Q503" t="s">
        <v>249</v>
      </c>
      <c r="R503" t="s">
        <v>180</v>
      </c>
      <c r="S503" t="s">
        <v>180</v>
      </c>
      <c r="T503" t="s">
        <v>242</v>
      </c>
      <c r="U503">
        <v>2</v>
      </c>
      <c r="V503" t="s">
        <v>262</v>
      </c>
      <c r="W503" t="s">
        <v>317</v>
      </c>
      <c r="X503" t="s">
        <v>147</v>
      </c>
      <c r="Y503" t="s">
        <v>148</v>
      </c>
      <c r="Z503">
        <v>0</v>
      </c>
      <c r="AA503" t="s">
        <v>675</v>
      </c>
      <c r="AB503" t="s">
        <v>212</v>
      </c>
      <c r="AC503" t="s">
        <v>586</v>
      </c>
      <c r="AD503">
        <v>5.2141650000000004</v>
      </c>
      <c r="AE503">
        <v>34.885075999999998</v>
      </c>
      <c r="AF503">
        <v>-85.544238000000007</v>
      </c>
      <c r="AG503">
        <v>78</v>
      </c>
      <c r="AH503">
        <v>233</v>
      </c>
      <c r="AI503">
        <v>2185</v>
      </c>
      <c r="AJ503" t="s">
        <v>587</v>
      </c>
      <c r="AK503">
        <v>7</v>
      </c>
      <c r="AL503">
        <v>7</v>
      </c>
      <c r="AM503" t="s">
        <v>153</v>
      </c>
      <c r="AN503">
        <v>710.2</v>
      </c>
      <c r="AO503">
        <v>77.5</v>
      </c>
      <c r="AP503">
        <v>961.1</v>
      </c>
      <c r="AQ503">
        <v>-85.541359999999997</v>
      </c>
      <c r="AR503">
        <v>34.882066999999999</v>
      </c>
      <c r="AS503">
        <v>-85.542612000000005</v>
      </c>
      <c r="AT503">
        <v>34.884293999999997</v>
      </c>
      <c r="AU503" t="s">
        <v>586</v>
      </c>
      <c r="AV503">
        <v>1</v>
      </c>
      <c r="AW503">
        <v>83</v>
      </c>
      <c r="AX503">
        <v>301</v>
      </c>
      <c r="AY503">
        <v>0</v>
      </c>
      <c r="AZ503">
        <v>55</v>
      </c>
      <c r="BA503">
        <v>9.49</v>
      </c>
      <c r="BB503">
        <v>9.26</v>
      </c>
      <c r="BC503">
        <v>1575.8</v>
      </c>
      <c r="BD503">
        <v>1553.1</v>
      </c>
      <c r="BE503">
        <v>1524.6</v>
      </c>
      <c r="BF503">
        <v>55</v>
      </c>
      <c r="BG503">
        <v>52</v>
      </c>
      <c r="BH503">
        <v>3</v>
      </c>
      <c r="BI503" s="1">
        <v>42642</v>
      </c>
      <c r="BJ503" t="s">
        <v>154</v>
      </c>
      <c r="BK503">
        <v>2.7950000000000002E-3</v>
      </c>
      <c r="BL503">
        <v>15093</v>
      </c>
      <c r="BM503">
        <v>14733</v>
      </c>
      <c r="BN503" t="s">
        <v>586</v>
      </c>
      <c r="BO503" t="s">
        <v>554</v>
      </c>
      <c r="BP503">
        <v>1</v>
      </c>
      <c r="BQ503">
        <v>30100</v>
      </c>
      <c r="BR503">
        <v>6</v>
      </c>
      <c r="BS503">
        <v>1</v>
      </c>
      <c r="BT503">
        <v>2</v>
      </c>
      <c r="BU503">
        <v>1</v>
      </c>
      <c r="BV503">
        <v>1</v>
      </c>
      <c r="BW503">
        <v>2</v>
      </c>
      <c r="BX503">
        <v>0</v>
      </c>
      <c r="BY503">
        <v>5</v>
      </c>
      <c r="BZ503" t="s">
        <v>156</v>
      </c>
      <c r="CA503">
        <v>83</v>
      </c>
      <c r="CB503">
        <v>301</v>
      </c>
      <c r="CC503">
        <v>0</v>
      </c>
      <c r="CD503" t="s">
        <v>157</v>
      </c>
      <c r="CE503" t="s">
        <v>157</v>
      </c>
      <c r="CF503">
        <v>0</v>
      </c>
      <c r="CG503">
        <v>55</v>
      </c>
      <c r="CH503">
        <v>810</v>
      </c>
      <c r="CI503" t="s">
        <v>158</v>
      </c>
      <c r="CJ503">
        <v>0</v>
      </c>
      <c r="CK503">
        <v>0.25577100000000003</v>
      </c>
      <c r="CL503">
        <v>14</v>
      </c>
      <c r="CM503" t="s">
        <v>159</v>
      </c>
      <c r="CN503">
        <v>810</v>
      </c>
      <c r="CO503">
        <v>166144</v>
      </c>
      <c r="CP503">
        <v>4.78</v>
      </c>
      <c r="CQ503">
        <v>5.04</v>
      </c>
      <c r="CR503">
        <v>166144</v>
      </c>
      <c r="CS503">
        <v>0</v>
      </c>
      <c r="CT503">
        <v>1350.472346</v>
      </c>
      <c r="CU503">
        <v>100</v>
      </c>
      <c r="CV503">
        <v>14765</v>
      </c>
      <c r="CW503">
        <v>9.4129999999999995E-3</v>
      </c>
      <c r="CX503">
        <v>0</v>
      </c>
      <c r="CY503">
        <v>2.7950000000000002E-3</v>
      </c>
      <c r="CZ503">
        <v>175</v>
      </c>
      <c r="DA503" t="s">
        <v>671</v>
      </c>
      <c r="DB503" t="s">
        <v>161</v>
      </c>
      <c r="DC503" t="s">
        <v>672</v>
      </c>
      <c r="DD503">
        <v>-85.538139000000001</v>
      </c>
      <c r="DE503">
        <v>34.874105</v>
      </c>
      <c r="DF503">
        <v>34.874105</v>
      </c>
      <c r="DG503">
        <v>-85.538139000000001</v>
      </c>
      <c r="DH503">
        <v>8.5889999999999994E-3</v>
      </c>
      <c r="DI503">
        <v>2.7950000000000002E-3</v>
      </c>
      <c r="DJ503">
        <v>78</v>
      </c>
      <c r="DK503">
        <v>820</v>
      </c>
      <c r="DL503">
        <v>0</v>
      </c>
      <c r="DM503">
        <v>850</v>
      </c>
      <c r="DN503">
        <v>0</v>
      </c>
      <c r="DO503">
        <v>820</v>
      </c>
      <c r="DP503">
        <v>0</v>
      </c>
      <c r="DQ503">
        <v>830</v>
      </c>
      <c r="DR503">
        <v>0</v>
      </c>
      <c r="DS503">
        <v>810</v>
      </c>
      <c r="DT503">
        <v>7.3</v>
      </c>
      <c r="DU503">
        <v>770</v>
      </c>
      <c r="DV503">
        <v>7.3</v>
      </c>
      <c r="DW503">
        <v>730</v>
      </c>
      <c r="DX503">
        <v>7.7</v>
      </c>
      <c r="DY503">
        <v>650</v>
      </c>
      <c r="DZ503">
        <v>7.1</v>
      </c>
      <c r="EA503">
        <v>650</v>
      </c>
      <c r="EB503">
        <v>7.1</v>
      </c>
      <c r="EC503">
        <v>740</v>
      </c>
      <c r="ED503">
        <v>7</v>
      </c>
      <c r="EE503">
        <v>1.804E-3</v>
      </c>
    </row>
    <row r="504" spans="1:135" x14ac:dyDescent="0.3">
      <c r="A504">
        <v>502</v>
      </c>
      <c r="B504" t="s">
        <v>135</v>
      </c>
      <c r="C504">
        <v>362</v>
      </c>
      <c r="D504">
        <v>347</v>
      </c>
      <c r="E504" t="s">
        <v>135</v>
      </c>
      <c r="F504">
        <v>5155877</v>
      </c>
      <c r="G504" t="s">
        <v>557</v>
      </c>
      <c r="H504" s="1">
        <v>41778</v>
      </c>
      <c r="I504" t="s">
        <v>550</v>
      </c>
      <c r="J504" t="s">
        <v>673</v>
      </c>
      <c r="K504" t="s">
        <v>139</v>
      </c>
      <c r="L504" t="s">
        <v>140</v>
      </c>
      <c r="M504">
        <v>0</v>
      </c>
      <c r="N504">
        <v>0</v>
      </c>
      <c r="O504">
        <v>0</v>
      </c>
      <c r="P504" t="s">
        <v>328</v>
      </c>
      <c r="Q504" t="s">
        <v>170</v>
      </c>
      <c r="R504" t="s">
        <v>180</v>
      </c>
      <c r="S504" t="s">
        <v>180</v>
      </c>
      <c r="T504" t="s">
        <v>173</v>
      </c>
      <c r="U504">
        <v>2</v>
      </c>
      <c r="V504" t="s">
        <v>269</v>
      </c>
      <c r="W504" t="s">
        <v>261</v>
      </c>
      <c r="X504" t="s">
        <v>147</v>
      </c>
      <c r="Y504" t="s">
        <v>148</v>
      </c>
      <c r="Z504">
        <v>0</v>
      </c>
      <c r="AA504" t="s">
        <v>175</v>
      </c>
      <c r="AB504" t="s">
        <v>255</v>
      </c>
      <c r="AC504" t="s">
        <v>586</v>
      </c>
      <c r="AD504">
        <v>5.22</v>
      </c>
      <c r="AE504">
        <v>34.885114999999999</v>
      </c>
      <c r="AF504">
        <v>-85.544320999999997</v>
      </c>
      <c r="AG504">
        <v>78</v>
      </c>
      <c r="AH504">
        <v>233</v>
      </c>
      <c r="AI504">
        <v>2185</v>
      </c>
      <c r="AJ504" t="s">
        <v>587</v>
      </c>
      <c r="AK504">
        <v>7</v>
      </c>
      <c r="AL504">
        <v>7</v>
      </c>
      <c r="AM504" t="s">
        <v>153</v>
      </c>
      <c r="AN504">
        <v>710.2</v>
      </c>
      <c r="AO504">
        <v>77.5</v>
      </c>
      <c r="AP504">
        <v>961.1</v>
      </c>
      <c r="AQ504">
        <v>-85.541359999999997</v>
      </c>
      <c r="AR504">
        <v>34.882066999999999</v>
      </c>
      <c r="AS504">
        <v>-85.542612000000005</v>
      </c>
      <c r="AT504">
        <v>34.884293999999997</v>
      </c>
      <c r="AU504" t="s">
        <v>586</v>
      </c>
      <c r="AV504">
        <v>1</v>
      </c>
      <c r="AW504">
        <v>83</v>
      </c>
      <c r="AX504">
        <v>301</v>
      </c>
      <c r="AY504">
        <v>0</v>
      </c>
      <c r="AZ504">
        <v>55</v>
      </c>
      <c r="BA504">
        <v>9.49</v>
      </c>
      <c r="BB504">
        <v>9.26</v>
      </c>
      <c r="BC504">
        <v>1575.8</v>
      </c>
      <c r="BD504">
        <v>1553.1</v>
      </c>
      <c r="BE504">
        <v>1524.6</v>
      </c>
      <c r="BF504">
        <v>55</v>
      </c>
      <c r="BG504">
        <v>52</v>
      </c>
      <c r="BH504">
        <v>3</v>
      </c>
      <c r="BI504" s="1">
        <v>42642</v>
      </c>
      <c r="BJ504" t="s">
        <v>154</v>
      </c>
      <c r="BK504">
        <v>2.7950000000000002E-3</v>
      </c>
      <c r="BL504">
        <v>15093</v>
      </c>
      <c r="BM504">
        <v>14733</v>
      </c>
      <c r="BN504" t="s">
        <v>586</v>
      </c>
      <c r="BO504" t="s">
        <v>554</v>
      </c>
      <c r="BP504">
        <v>1</v>
      </c>
      <c r="BQ504">
        <v>30100</v>
      </c>
      <c r="BR504">
        <v>6</v>
      </c>
      <c r="BS504">
        <v>1</v>
      </c>
      <c r="BT504">
        <v>2</v>
      </c>
      <c r="BU504">
        <v>1</v>
      </c>
      <c r="BV504">
        <v>1</v>
      </c>
      <c r="BW504">
        <v>2</v>
      </c>
      <c r="BX504">
        <v>0</v>
      </c>
      <c r="BY504">
        <v>5</v>
      </c>
      <c r="BZ504" t="s">
        <v>156</v>
      </c>
      <c r="CA504">
        <v>83</v>
      </c>
      <c r="CB504">
        <v>301</v>
      </c>
      <c r="CC504">
        <v>0</v>
      </c>
      <c r="CD504" t="s">
        <v>157</v>
      </c>
      <c r="CE504" t="s">
        <v>157</v>
      </c>
      <c r="CF504">
        <v>0</v>
      </c>
      <c r="CG504">
        <v>55</v>
      </c>
      <c r="CH504">
        <v>810</v>
      </c>
      <c r="CI504" t="s">
        <v>158</v>
      </c>
      <c r="CJ504">
        <v>0</v>
      </c>
      <c r="CK504">
        <v>0.25577100000000003</v>
      </c>
      <c r="CL504">
        <v>14</v>
      </c>
      <c r="CM504" t="s">
        <v>159</v>
      </c>
      <c r="CN504">
        <v>810</v>
      </c>
      <c r="CO504">
        <v>166144</v>
      </c>
      <c r="CP504">
        <v>4.78</v>
      </c>
      <c r="CQ504">
        <v>5.04</v>
      </c>
      <c r="CR504">
        <v>166144</v>
      </c>
      <c r="CS504">
        <v>0</v>
      </c>
      <c r="CT504">
        <v>1350.472346</v>
      </c>
      <c r="CU504">
        <v>100</v>
      </c>
      <c r="CV504">
        <v>14765</v>
      </c>
      <c r="CW504">
        <v>9.4129999999999995E-3</v>
      </c>
      <c r="CX504">
        <v>0</v>
      </c>
      <c r="CY504">
        <v>2.7950000000000002E-3</v>
      </c>
      <c r="CZ504">
        <v>175</v>
      </c>
      <c r="DA504" t="s">
        <v>671</v>
      </c>
      <c r="DB504" t="s">
        <v>161</v>
      </c>
      <c r="DC504" t="s">
        <v>672</v>
      </c>
      <c r="DD504">
        <v>-85.538139000000001</v>
      </c>
      <c r="DE504">
        <v>34.874105</v>
      </c>
      <c r="DF504">
        <v>34.874105</v>
      </c>
      <c r="DG504">
        <v>-85.538139000000001</v>
      </c>
      <c r="DH504">
        <v>8.5889999999999994E-3</v>
      </c>
      <c r="DI504">
        <v>2.7950000000000002E-3</v>
      </c>
      <c r="DJ504">
        <v>78</v>
      </c>
      <c r="DK504">
        <v>820</v>
      </c>
      <c r="DL504">
        <v>0</v>
      </c>
      <c r="DM504">
        <v>850</v>
      </c>
      <c r="DN504">
        <v>0</v>
      </c>
      <c r="DO504">
        <v>820</v>
      </c>
      <c r="DP504">
        <v>0</v>
      </c>
      <c r="DQ504">
        <v>830</v>
      </c>
      <c r="DR504">
        <v>0</v>
      </c>
      <c r="DS504">
        <v>810</v>
      </c>
      <c r="DT504">
        <v>7.3</v>
      </c>
      <c r="DU504">
        <v>770</v>
      </c>
      <c r="DV504">
        <v>7.3</v>
      </c>
      <c r="DW504">
        <v>730</v>
      </c>
      <c r="DX504">
        <v>7.7</v>
      </c>
      <c r="DY504">
        <v>650</v>
      </c>
      <c r="DZ504">
        <v>7.1</v>
      </c>
      <c r="EA504">
        <v>650</v>
      </c>
      <c r="EB504">
        <v>7.1</v>
      </c>
      <c r="EC504">
        <v>740</v>
      </c>
      <c r="ED504">
        <v>7</v>
      </c>
      <c r="EE504">
        <v>1.8959999999999999E-3</v>
      </c>
    </row>
    <row r="505" spans="1:135" x14ac:dyDescent="0.3">
      <c r="A505">
        <v>503</v>
      </c>
      <c r="B505" t="s">
        <v>135</v>
      </c>
      <c r="C505">
        <v>349</v>
      </c>
      <c r="D505">
        <v>339</v>
      </c>
      <c r="E505" t="s">
        <v>135</v>
      </c>
      <c r="F505">
        <v>4910531</v>
      </c>
      <c r="G505" t="s">
        <v>136</v>
      </c>
      <c r="H505" s="1">
        <v>41838</v>
      </c>
      <c r="I505" t="s">
        <v>550</v>
      </c>
      <c r="J505" t="s">
        <v>676</v>
      </c>
      <c r="K505" t="s">
        <v>139</v>
      </c>
      <c r="L505" t="s">
        <v>140</v>
      </c>
      <c r="M505">
        <v>0</v>
      </c>
      <c r="N505">
        <v>0</v>
      </c>
      <c r="O505">
        <v>0</v>
      </c>
      <c r="P505" t="s">
        <v>235</v>
      </c>
      <c r="Q505" t="s">
        <v>170</v>
      </c>
      <c r="R505" t="s">
        <v>180</v>
      </c>
      <c r="S505" t="s">
        <v>180</v>
      </c>
      <c r="T505" t="s">
        <v>242</v>
      </c>
      <c r="U505">
        <v>2</v>
      </c>
      <c r="V505" t="s">
        <v>262</v>
      </c>
      <c r="W505" t="s">
        <v>261</v>
      </c>
      <c r="X505" t="s">
        <v>147</v>
      </c>
      <c r="Y505" t="s">
        <v>167</v>
      </c>
      <c r="Z505">
        <v>0</v>
      </c>
      <c r="AA505" t="s">
        <v>175</v>
      </c>
      <c r="AB505" t="s">
        <v>212</v>
      </c>
      <c r="AC505" t="s">
        <v>586</v>
      </c>
      <c r="AD505">
        <v>5.25</v>
      </c>
      <c r="AE505">
        <v>34.885354999999997</v>
      </c>
      <c r="AF505">
        <v>-85.544831000000002</v>
      </c>
      <c r="AG505">
        <v>78</v>
      </c>
      <c r="AH505">
        <v>233</v>
      </c>
      <c r="AI505">
        <v>2185</v>
      </c>
      <c r="AJ505" t="s">
        <v>587</v>
      </c>
      <c r="AK505">
        <v>7</v>
      </c>
      <c r="AL505">
        <v>7</v>
      </c>
      <c r="AM505" t="s">
        <v>153</v>
      </c>
      <c r="AN505">
        <v>710.2</v>
      </c>
      <c r="AO505">
        <v>77.5</v>
      </c>
      <c r="AP505">
        <v>961.1</v>
      </c>
      <c r="AQ505">
        <v>-85.541359999999997</v>
      </c>
      <c r="AR505">
        <v>34.882066999999999</v>
      </c>
      <c r="AS505">
        <v>-85.542612000000005</v>
      </c>
      <c r="AT505">
        <v>34.884293999999997</v>
      </c>
      <c r="AU505" t="s">
        <v>586</v>
      </c>
      <c r="AV505">
        <v>1</v>
      </c>
      <c r="AW505">
        <v>83</v>
      </c>
      <c r="AX505">
        <v>301</v>
      </c>
      <c r="AY505">
        <v>0</v>
      </c>
      <c r="AZ505">
        <v>55</v>
      </c>
      <c r="BA505">
        <v>9.49</v>
      </c>
      <c r="BB505">
        <v>9.26</v>
      </c>
      <c r="BC505">
        <v>1575.8</v>
      </c>
      <c r="BD505">
        <v>1553.1</v>
      </c>
      <c r="BE505">
        <v>1524.6</v>
      </c>
      <c r="BF505">
        <v>55</v>
      </c>
      <c r="BG505">
        <v>52</v>
      </c>
      <c r="BH505">
        <v>3</v>
      </c>
      <c r="BI505" s="1">
        <v>42642</v>
      </c>
      <c r="BJ505" t="s">
        <v>154</v>
      </c>
      <c r="BK505">
        <v>2.7950000000000002E-3</v>
      </c>
      <c r="BL505">
        <v>15093</v>
      </c>
      <c r="BM505">
        <v>14733</v>
      </c>
      <c r="BN505" t="s">
        <v>586</v>
      </c>
      <c r="BO505" t="s">
        <v>554</v>
      </c>
      <c r="BP505">
        <v>1</v>
      </c>
      <c r="BQ505">
        <v>30100</v>
      </c>
      <c r="BR505">
        <v>6</v>
      </c>
      <c r="BS505">
        <v>1</v>
      </c>
      <c r="BT505">
        <v>2</v>
      </c>
      <c r="BU505">
        <v>1</v>
      </c>
      <c r="BV505">
        <v>1</v>
      </c>
      <c r="BW505">
        <v>2</v>
      </c>
      <c r="BX505">
        <v>0</v>
      </c>
      <c r="BY505">
        <v>5</v>
      </c>
      <c r="BZ505" t="s">
        <v>156</v>
      </c>
      <c r="CA505">
        <v>83</v>
      </c>
      <c r="CB505">
        <v>301</v>
      </c>
      <c r="CC505">
        <v>0</v>
      </c>
      <c r="CD505" t="s">
        <v>157</v>
      </c>
      <c r="CE505" t="s">
        <v>157</v>
      </c>
      <c r="CF505">
        <v>0</v>
      </c>
      <c r="CG505">
        <v>55</v>
      </c>
      <c r="CH505">
        <v>810</v>
      </c>
      <c r="CI505" t="s">
        <v>158</v>
      </c>
      <c r="CJ505">
        <v>0</v>
      </c>
      <c r="CK505">
        <v>0.25577100000000003</v>
      </c>
      <c r="CL505">
        <v>14</v>
      </c>
      <c r="CM505" t="s">
        <v>159</v>
      </c>
      <c r="CN505">
        <v>810</v>
      </c>
      <c r="CO505">
        <v>166144</v>
      </c>
      <c r="CP505">
        <v>4.78</v>
      </c>
      <c r="CQ505">
        <v>5.04</v>
      </c>
      <c r="CR505">
        <v>166144</v>
      </c>
      <c r="CS505">
        <v>0</v>
      </c>
      <c r="CT505">
        <v>1350.472346</v>
      </c>
      <c r="CU505">
        <v>100</v>
      </c>
      <c r="CV505">
        <v>14765</v>
      </c>
      <c r="CW505">
        <v>9.4129999999999995E-3</v>
      </c>
      <c r="CX505">
        <v>0</v>
      </c>
      <c r="CY505">
        <v>2.7950000000000002E-3</v>
      </c>
      <c r="CZ505">
        <v>175</v>
      </c>
      <c r="DA505" t="s">
        <v>671</v>
      </c>
      <c r="DB505" t="s">
        <v>161</v>
      </c>
      <c r="DC505" t="s">
        <v>672</v>
      </c>
      <c r="DD505">
        <v>-85.538139000000001</v>
      </c>
      <c r="DE505">
        <v>34.874105</v>
      </c>
      <c r="DF505">
        <v>34.874105</v>
      </c>
      <c r="DG505">
        <v>-85.538139000000001</v>
      </c>
      <c r="DH505">
        <v>8.5889999999999994E-3</v>
      </c>
      <c r="DI505">
        <v>2.7950000000000002E-3</v>
      </c>
      <c r="DJ505">
        <v>78</v>
      </c>
      <c r="DK505">
        <v>820</v>
      </c>
      <c r="DL505">
        <v>0</v>
      </c>
      <c r="DM505">
        <v>850</v>
      </c>
      <c r="DN505">
        <v>0</v>
      </c>
      <c r="DO505">
        <v>820</v>
      </c>
      <c r="DP505">
        <v>0</v>
      </c>
      <c r="DQ505">
        <v>830</v>
      </c>
      <c r="DR505">
        <v>0</v>
      </c>
      <c r="DS505">
        <v>810</v>
      </c>
      <c r="DT505">
        <v>7.3</v>
      </c>
      <c r="DU505">
        <v>770</v>
      </c>
      <c r="DV505">
        <v>7.3</v>
      </c>
      <c r="DW505">
        <v>730</v>
      </c>
      <c r="DX505">
        <v>7.7</v>
      </c>
      <c r="DY505">
        <v>650</v>
      </c>
      <c r="DZ505">
        <v>7.1</v>
      </c>
      <c r="EA505">
        <v>650</v>
      </c>
      <c r="EB505">
        <v>7.1</v>
      </c>
      <c r="EC505">
        <v>740</v>
      </c>
      <c r="ED505">
        <v>7</v>
      </c>
      <c r="EE505">
        <v>2.4599999999999999E-3</v>
      </c>
    </row>
    <row r="506" spans="1:135" x14ac:dyDescent="0.3">
      <c r="A506">
        <v>504</v>
      </c>
      <c r="B506" t="s">
        <v>135</v>
      </c>
      <c r="C506">
        <v>378</v>
      </c>
      <c r="D506">
        <v>194</v>
      </c>
      <c r="E506" t="s">
        <v>135</v>
      </c>
      <c r="F506">
        <v>6112362</v>
      </c>
      <c r="G506" t="s">
        <v>557</v>
      </c>
      <c r="H506" s="1">
        <v>42715</v>
      </c>
      <c r="I506" t="s">
        <v>550</v>
      </c>
      <c r="J506" t="s">
        <v>673</v>
      </c>
      <c r="K506" t="s">
        <v>674</v>
      </c>
      <c r="L506" t="s">
        <v>140</v>
      </c>
      <c r="M506">
        <v>0</v>
      </c>
      <c r="N506">
        <v>0</v>
      </c>
      <c r="O506">
        <v>0</v>
      </c>
      <c r="P506" t="s">
        <v>235</v>
      </c>
      <c r="Q506" t="s">
        <v>249</v>
      </c>
      <c r="R506" t="s">
        <v>180</v>
      </c>
      <c r="S506" t="s">
        <v>180</v>
      </c>
      <c r="T506" t="s">
        <v>434</v>
      </c>
      <c r="U506">
        <v>2</v>
      </c>
      <c r="V506" t="s">
        <v>251</v>
      </c>
      <c r="W506" t="s">
        <v>317</v>
      </c>
      <c r="X506" t="s">
        <v>147</v>
      </c>
      <c r="Y506" t="s">
        <v>148</v>
      </c>
      <c r="Z506">
        <v>0</v>
      </c>
      <c r="AA506" t="s">
        <v>158</v>
      </c>
      <c r="AB506" t="s">
        <v>168</v>
      </c>
      <c r="AC506" t="s">
        <v>586</v>
      </c>
      <c r="AD506">
        <v>5.22</v>
      </c>
      <c r="AE506">
        <v>34.885114000000002</v>
      </c>
      <c r="AF506">
        <v>-85.544319000000002</v>
      </c>
      <c r="AG506">
        <v>78</v>
      </c>
      <c r="AH506">
        <v>233</v>
      </c>
      <c r="AI506">
        <v>2185</v>
      </c>
      <c r="AJ506" t="s">
        <v>587</v>
      </c>
      <c r="AK506">
        <v>7</v>
      </c>
      <c r="AL506">
        <v>7</v>
      </c>
      <c r="AM506" t="s">
        <v>153</v>
      </c>
      <c r="AN506">
        <v>710.2</v>
      </c>
      <c r="AO506">
        <v>77.5</v>
      </c>
      <c r="AP506">
        <v>961.1</v>
      </c>
      <c r="AQ506">
        <v>-85.541359999999997</v>
      </c>
      <c r="AR506">
        <v>34.882066999999999</v>
      </c>
      <c r="AS506">
        <v>-85.542612000000005</v>
      </c>
      <c r="AT506">
        <v>34.884293999999997</v>
      </c>
      <c r="AU506" t="s">
        <v>586</v>
      </c>
      <c r="AV506">
        <v>1</v>
      </c>
      <c r="AW506">
        <v>83</v>
      </c>
      <c r="AX506">
        <v>301</v>
      </c>
      <c r="AY506">
        <v>0</v>
      </c>
      <c r="AZ506">
        <v>55</v>
      </c>
      <c r="BA506">
        <v>9.49</v>
      </c>
      <c r="BB506">
        <v>9.26</v>
      </c>
      <c r="BC506">
        <v>1575.8</v>
      </c>
      <c r="BD506">
        <v>1553.1</v>
      </c>
      <c r="BE506">
        <v>1524.6</v>
      </c>
      <c r="BF506">
        <v>55</v>
      </c>
      <c r="BG506">
        <v>52</v>
      </c>
      <c r="BH506">
        <v>3</v>
      </c>
      <c r="BI506" s="1">
        <v>42642</v>
      </c>
      <c r="BJ506" t="s">
        <v>154</v>
      </c>
      <c r="BK506">
        <v>2.7950000000000002E-3</v>
      </c>
      <c r="BL506">
        <v>15093</v>
      </c>
      <c r="BM506">
        <v>14733</v>
      </c>
      <c r="BN506" t="s">
        <v>586</v>
      </c>
      <c r="BO506" t="s">
        <v>554</v>
      </c>
      <c r="BP506">
        <v>1</v>
      </c>
      <c r="BQ506">
        <v>30100</v>
      </c>
      <c r="BR506">
        <v>6</v>
      </c>
      <c r="BS506">
        <v>1</v>
      </c>
      <c r="BT506">
        <v>2</v>
      </c>
      <c r="BU506">
        <v>1</v>
      </c>
      <c r="BV506">
        <v>1</v>
      </c>
      <c r="BW506">
        <v>2</v>
      </c>
      <c r="BX506">
        <v>0</v>
      </c>
      <c r="BY506">
        <v>5</v>
      </c>
      <c r="BZ506" t="s">
        <v>156</v>
      </c>
      <c r="CA506">
        <v>83</v>
      </c>
      <c r="CB506">
        <v>301</v>
      </c>
      <c r="CC506">
        <v>0</v>
      </c>
      <c r="CD506" t="s">
        <v>157</v>
      </c>
      <c r="CE506" t="s">
        <v>157</v>
      </c>
      <c r="CF506">
        <v>0</v>
      </c>
      <c r="CG506">
        <v>55</v>
      </c>
      <c r="CH506">
        <v>810</v>
      </c>
      <c r="CI506" t="s">
        <v>158</v>
      </c>
      <c r="CJ506">
        <v>0</v>
      </c>
      <c r="CK506">
        <v>0.25577100000000003</v>
      </c>
      <c r="CL506">
        <v>14</v>
      </c>
      <c r="CM506" t="s">
        <v>159</v>
      </c>
      <c r="CN506">
        <v>810</v>
      </c>
      <c r="CO506">
        <v>166144</v>
      </c>
      <c r="CP506">
        <v>4.78</v>
      </c>
      <c r="CQ506">
        <v>5.04</v>
      </c>
      <c r="CR506">
        <v>166144</v>
      </c>
      <c r="CS506">
        <v>0</v>
      </c>
      <c r="CT506">
        <v>1350.472346</v>
      </c>
      <c r="CU506">
        <v>100</v>
      </c>
      <c r="CV506">
        <v>14765</v>
      </c>
      <c r="CW506">
        <v>9.4129999999999995E-3</v>
      </c>
      <c r="CX506">
        <v>0</v>
      </c>
      <c r="CY506">
        <v>2.7950000000000002E-3</v>
      </c>
      <c r="CZ506">
        <v>175</v>
      </c>
      <c r="DA506" t="s">
        <v>671</v>
      </c>
      <c r="DB506" t="s">
        <v>161</v>
      </c>
      <c r="DC506" t="s">
        <v>672</v>
      </c>
      <c r="DD506">
        <v>-85.538139000000001</v>
      </c>
      <c r="DE506">
        <v>34.874105</v>
      </c>
      <c r="DF506">
        <v>34.874105</v>
      </c>
      <c r="DG506">
        <v>-85.538139000000001</v>
      </c>
      <c r="DH506">
        <v>8.5889999999999994E-3</v>
      </c>
      <c r="DI506">
        <v>2.7950000000000002E-3</v>
      </c>
      <c r="DJ506">
        <v>78</v>
      </c>
      <c r="DK506">
        <v>820</v>
      </c>
      <c r="DL506">
        <v>0</v>
      </c>
      <c r="DM506">
        <v>850</v>
      </c>
      <c r="DN506">
        <v>0</v>
      </c>
      <c r="DO506">
        <v>820</v>
      </c>
      <c r="DP506">
        <v>0</v>
      </c>
      <c r="DQ506">
        <v>830</v>
      </c>
      <c r="DR506">
        <v>0</v>
      </c>
      <c r="DS506">
        <v>810</v>
      </c>
      <c r="DT506">
        <v>7.3</v>
      </c>
      <c r="DU506">
        <v>770</v>
      </c>
      <c r="DV506">
        <v>7.3</v>
      </c>
      <c r="DW506">
        <v>730</v>
      </c>
      <c r="DX506">
        <v>7.7</v>
      </c>
      <c r="DY506">
        <v>650</v>
      </c>
      <c r="DZ506">
        <v>7.1</v>
      </c>
      <c r="EA506">
        <v>650</v>
      </c>
      <c r="EB506">
        <v>7.1</v>
      </c>
      <c r="EC506">
        <v>740</v>
      </c>
      <c r="ED506">
        <v>7</v>
      </c>
      <c r="EE506">
        <v>1.8940000000000001E-3</v>
      </c>
    </row>
    <row r="507" spans="1:135" x14ac:dyDescent="0.3">
      <c r="A507">
        <v>505</v>
      </c>
      <c r="B507" t="s">
        <v>135</v>
      </c>
      <c r="C507">
        <v>549</v>
      </c>
      <c r="D507">
        <v>287</v>
      </c>
      <c r="E507" t="s">
        <v>135</v>
      </c>
      <c r="F507">
        <v>5386727</v>
      </c>
      <c r="G507" t="s">
        <v>136</v>
      </c>
      <c r="H507" s="1">
        <v>42226</v>
      </c>
      <c r="I507" t="s">
        <v>550</v>
      </c>
      <c r="J507" t="s">
        <v>676</v>
      </c>
      <c r="K507" t="s">
        <v>677</v>
      </c>
      <c r="L507" t="s">
        <v>169</v>
      </c>
      <c r="M507">
        <v>0</v>
      </c>
      <c r="N507">
        <v>0</v>
      </c>
      <c r="O507">
        <v>0</v>
      </c>
      <c r="P507" t="s">
        <v>141</v>
      </c>
      <c r="Q507" t="s">
        <v>249</v>
      </c>
      <c r="R507" t="s">
        <v>180</v>
      </c>
      <c r="S507" t="s">
        <v>180</v>
      </c>
      <c r="T507" t="s">
        <v>678</v>
      </c>
      <c r="U507">
        <v>2</v>
      </c>
      <c r="V507" t="s">
        <v>251</v>
      </c>
      <c r="W507" t="s">
        <v>591</v>
      </c>
      <c r="X507" t="s">
        <v>178</v>
      </c>
      <c r="Y507" t="s">
        <v>148</v>
      </c>
      <c r="Z507">
        <v>0</v>
      </c>
      <c r="AA507" t="s">
        <v>198</v>
      </c>
      <c r="AB507" t="s">
        <v>516</v>
      </c>
      <c r="AC507" t="s">
        <v>586</v>
      </c>
      <c r="AD507">
        <v>5.25</v>
      </c>
      <c r="AE507">
        <v>34.885356000000002</v>
      </c>
      <c r="AF507">
        <v>-85.544832999999997</v>
      </c>
      <c r="AG507">
        <v>78</v>
      </c>
      <c r="AH507">
        <v>233</v>
      </c>
      <c r="AI507">
        <v>2185</v>
      </c>
      <c r="AJ507" t="s">
        <v>587</v>
      </c>
      <c r="AK507">
        <v>7</v>
      </c>
      <c r="AL507">
        <v>7</v>
      </c>
      <c r="AM507" t="s">
        <v>153</v>
      </c>
      <c r="AN507">
        <v>710.2</v>
      </c>
      <c r="AO507">
        <v>77.5</v>
      </c>
      <c r="AP507">
        <v>961.1</v>
      </c>
      <c r="AQ507">
        <v>-85.541359999999997</v>
      </c>
      <c r="AR507">
        <v>34.882066999999999</v>
      </c>
      <c r="AS507">
        <v>-85.542612000000005</v>
      </c>
      <c r="AT507">
        <v>34.884293999999997</v>
      </c>
      <c r="AU507" t="s">
        <v>586</v>
      </c>
      <c r="AV507">
        <v>1</v>
      </c>
      <c r="AW507">
        <v>83</v>
      </c>
      <c r="AX507">
        <v>301</v>
      </c>
      <c r="AY507">
        <v>0</v>
      </c>
      <c r="AZ507">
        <v>55</v>
      </c>
      <c r="BA507">
        <v>9.49</v>
      </c>
      <c r="BB507">
        <v>9.26</v>
      </c>
      <c r="BC507">
        <v>1575.8</v>
      </c>
      <c r="BD507">
        <v>1553.1</v>
      </c>
      <c r="BE507">
        <v>1524.6</v>
      </c>
      <c r="BF507">
        <v>55</v>
      </c>
      <c r="BG507">
        <v>52</v>
      </c>
      <c r="BH507">
        <v>3</v>
      </c>
      <c r="BI507" s="1">
        <v>42642</v>
      </c>
      <c r="BJ507" t="s">
        <v>154</v>
      </c>
      <c r="BK507">
        <v>2.7950000000000002E-3</v>
      </c>
      <c r="BL507">
        <v>15093</v>
      </c>
      <c r="BM507">
        <v>14733</v>
      </c>
      <c r="BN507" t="s">
        <v>586</v>
      </c>
      <c r="BO507" t="s">
        <v>554</v>
      </c>
      <c r="BP507">
        <v>1</v>
      </c>
      <c r="BQ507">
        <v>30100</v>
      </c>
      <c r="BR507">
        <v>6</v>
      </c>
      <c r="BS507">
        <v>1</v>
      </c>
      <c r="BT507">
        <v>2</v>
      </c>
      <c r="BU507">
        <v>1</v>
      </c>
      <c r="BV507">
        <v>1</v>
      </c>
      <c r="BW507">
        <v>2</v>
      </c>
      <c r="BX507">
        <v>0</v>
      </c>
      <c r="BY507">
        <v>5</v>
      </c>
      <c r="BZ507" t="s">
        <v>156</v>
      </c>
      <c r="CA507">
        <v>83</v>
      </c>
      <c r="CB507">
        <v>301</v>
      </c>
      <c r="CC507">
        <v>0</v>
      </c>
      <c r="CD507" t="s">
        <v>157</v>
      </c>
      <c r="CE507" t="s">
        <v>157</v>
      </c>
      <c r="CF507">
        <v>0</v>
      </c>
      <c r="CG507">
        <v>55</v>
      </c>
      <c r="CH507">
        <v>810</v>
      </c>
      <c r="CI507" t="s">
        <v>158</v>
      </c>
      <c r="CJ507">
        <v>0</v>
      </c>
      <c r="CK507">
        <v>0.25577100000000003</v>
      </c>
      <c r="CL507">
        <v>14</v>
      </c>
      <c r="CM507" t="s">
        <v>159</v>
      </c>
      <c r="CN507">
        <v>810</v>
      </c>
      <c r="CO507">
        <v>166144</v>
      </c>
      <c r="CP507">
        <v>4.78</v>
      </c>
      <c r="CQ507">
        <v>5.04</v>
      </c>
      <c r="CR507">
        <v>166144</v>
      </c>
      <c r="CS507">
        <v>0</v>
      </c>
      <c r="CT507">
        <v>1350.472346</v>
      </c>
      <c r="CU507">
        <v>100</v>
      </c>
      <c r="CV507">
        <v>14765</v>
      </c>
      <c r="CW507">
        <v>9.4129999999999995E-3</v>
      </c>
      <c r="CX507">
        <v>0</v>
      </c>
      <c r="CY507">
        <v>2.7950000000000002E-3</v>
      </c>
      <c r="CZ507">
        <v>175</v>
      </c>
      <c r="DA507" t="s">
        <v>671</v>
      </c>
      <c r="DB507" t="s">
        <v>161</v>
      </c>
      <c r="DC507" t="s">
        <v>672</v>
      </c>
      <c r="DD507">
        <v>-85.538139000000001</v>
      </c>
      <c r="DE507">
        <v>34.874105</v>
      </c>
      <c r="DF507">
        <v>34.874105</v>
      </c>
      <c r="DG507">
        <v>-85.538139000000001</v>
      </c>
      <c r="DH507">
        <v>8.5889999999999994E-3</v>
      </c>
      <c r="DI507">
        <v>2.7950000000000002E-3</v>
      </c>
      <c r="DJ507">
        <v>78</v>
      </c>
      <c r="DK507">
        <v>820</v>
      </c>
      <c r="DL507">
        <v>0</v>
      </c>
      <c r="DM507">
        <v>850</v>
      </c>
      <c r="DN507">
        <v>0</v>
      </c>
      <c r="DO507">
        <v>820</v>
      </c>
      <c r="DP507">
        <v>0</v>
      </c>
      <c r="DQ507">
        <v>830</v>
      </c>
      <c r="DR507">
        <v>0</v>
      </c>
      <c r="DS507">
        <v>810</v>
      </c>
      <c r="DT507">
        <v>7.3</v>
      </c>
      <c r="DU507">
        <v>770</v>
      </c>
      <c r="DV507">
        <v>7.3</v>
      </c>
      <c r="DW507">
        <v>730</v>
      </c>
      <c r="DX507">
        <v>7.7</v>
      </c>
      <c r="DY507">
        <v>650</v>
      </c>
      <c r="DZ507">
        <v>7.1</v>
      </c>
      <c r="EA507">
        <v>650</v>
      </c>
      <c r="EB507">
        <v>7.1</v>
      </c>
      <c r="EC507">
        <v>740</v>
      </c>
      <c r="ED507">
        <v>7</v>
      </c>
      <c r="EE507">
        <v>2.4620000000000002E-3</v>
      </c>
    </row>
    <row r="508" spans="1:135" x14ac:dyDescent="0.3">
      <c r="A508">
        <v>506</v>
      </c>
      <c r="B508" t="s">
        <v>135</v>
      </c>
      <c r="C508">
        <v>594</v>
      </c>
      <c r="D508">
        <v>201</v>
      </c>
      <c r="E508" t="s">
        <v>135</v>
      </c>
      <c r="F508">
        <v>5994881</v>
      </c>
      <c r="G508" t="s">
        <v>136</v>
      </c>
      <c r="H508" s="1">
        <v>42684</v>
      </c>
      <c r="I508" t="s">
        <v>550</v>
      </c>
      <c r="J508" t="s">
        <v>585</v>
      </c>
      <c r="K508" t="s">
        <v>674</v>
      </c>
      <c r="L508" t="s">
        <v>140</v>
      </c>
      <c r="M508">
        <v>0</v>
      </c>
      <c r="N508">
        <v>0</v>
      </c>
      <c r="O508">
        <v>0</v>
      </c>
      <c r="P508" t="s">
        <v>235</v>
      </c>
      <c r="Q508" t="s">
        <v>249</v>
      </c>
      <c r="R508" t="s">
        <v>180</v>
      </c>
      <c r="S508" t="s">
        <v>180</v>
      </c>
      <c r="T508" t="s">
        <v>242</v>
      </c>
      <c r="U508">
        <v>2</v>
      </c>
      <c r="V508" t="s">
        <v>262</v>
      </c>
      <c r="W508" t="s">
        <v>261</v>
      </c>
      <c r="X508" t="s">
        <v>147</v>
      </c>
      <c r="Y508" t="s">
        <v>148</v>
      </c>
      <c r="Z508">
        <v>0</v>
      </c>
      <c r="AA508" t="s">
        <v>175</v>
      </c>
      <c r="AB508" t="s">
        <v>199</v>
      </c>
      <c r="AC508" t="s">
        <v>586</v>
      </c>
      <c r="AD508">
        <v>5.2257499999999997</v>
      </c>
      <c r="AE508">
        <v>34.885164000000003</v>
      </c>
      <c r="AF508">
        <v>-85.544424000000006</v>
      </c>
      <c r="AG508">
        <v>78</v>
      </c>
      <c r="AH508">
        <v>233</v>
      </c>
      <c r="AI508">
        <v>2185</v>
      </c>
      <c r="AJ508" t="s">
        <v>587</v>
      </c>
      <c r="AK508">
        <v>7</v>
      </c>
      <c r="AL508">
        <v>7</v>
      </c>
      <c r="AM508" t="s">
        <v>153</v>
      </c>
      <c r="AN508">
        <v>710.2</v>
      </c>
      <c r="AO508">
        <v>77.5</v>
      </c>
      <c r="AP508">
        <v>961.1</v>
      </c>
      <c r="AQ508">
        <v>-85.541359999999997</v>
      </c>
      <c r="AR508">
        <v>34.882066999999999</v>
      </c>
      <c r="AS508">
        <v>-85.542612000000005</v>
      </c>
      <c r="AT508">
        <v>34.884293999999997</v>
      </c>
      <c r="AU508" t="s">
        <v>586</v>
      </c>
      <c r="AV508">
        <v>1</v>
      </c>
      <c r="AW508">
        <v>83</v>
      </c>
      <c r="AX508">
        <v>301</v>
      </c>
      <c r="AY508">
        <v>0</v>
      </c>
      <c r="AZ508">
        <v>55</v>
      </c>
      <c r="BA508">
        <v>9.49</v>
      </c>
      <c r="BB508">
        <v>9.26</v>
      </c>
      <c r="BC508">
        <v>1575.8</v>
      </c>
      <c r="BD508">
        <v>1553.1</v>
      </c>
      <c r="BE508">
        <v>1524.6</v>
      </c>
      <c r="BF508">
        <v>55</v>
      </c>
      <c r="BG508">
        <v>52</v>
      </c>
      <c r="BH508">
        <v>3</v>
      </c>
      <c r="BI508" s="1">
        <v>42642</v>
      </c>
      <c r="BJ508" t="s">
        <v>154</v>
      </c>
      <c r="BK508">
        <v>2.7950000000000002E-3</v>
      </c>
      <c r="BL508">
        <v>15093</v>
      </c>
      <c r="BM508">
        <v>14733</v>
      </c>
      <c r="BN508" t="s">
        <v>586</v>
      </c>
      <c r="BO508" t="s">
        <v>554</v>
      </c>
      <c r="BP508">
        <v>1</v>
      </c>
      <c r="BQ508">
        <v>30100</v>
      </c>
      <c r="BR508">
        <v>6</v>
      </c>
      <c r="BS508">
        <v>1</v>
      </c>
      <c r="BT508">
        <v>2</v>
      </c>
      <c r="BU508">
        <v>1</v>
      </c>
      <c r="BV508">
        <v>1</v>
      </c>
      <c r="BW508">
        <v>2</v>
      </c>
      <c r="BX508">
        <v>0</v>
      </c>
      <c r="BY508">
        <v>5</v>
      </c>
      <c r="BZ508" t="s">
        <v>156</v>
      </c>
      <c r="CA508">
        <v>83</v>
      </c>
      <c r="CB508">
        <v>301</v>
      </c>
      <c r="CC508">
        <v>0</v>
      </c>
      <c r="CD508" t="s">
        <v>157</v>
      </c>
      <c r="CE508" t="s">
        <v>157</v>
      </c>
      <c r="CF508">
        <v>0</v>
      </c>
      <c r="CG508">
        <v>55</v>
      </c>
      <c r="CH508">
        <v>810</v>
      </c>
      <c r="CI508" t="s">
        <v>158</v>
      </c>
      <c r="CJ508">
        <v>0</v>
      </c>
      <c r="CK508">
        <v>0.25577100000000003</v>
      </c>
      <c r="CL508">
        <v>14</v>
      </c>
      <c r="CM508" t="s">
        <v>159</v>
      </c>
      <c r="CN508">
        <v>810</v>
      </c>
      <c r="CO508">
        <v>166144</v>
      </c>
      <c r="CP508">
        <v>4.78</v>
      </c>
      <c r="CQ508">
        <v>5.04</v>
      </c>
      <c r="CR508">
        <v>166144</v>
      </c>
      <c r="CS508">
        <v>0</v>
      </c>
      <c r="CT508">
        <v>1350.472346</v>
      </c>
      <c r="CU508">
        <v>100</v>
      </c>
      <c r="CV508">
        <v>14765</v>
      </c>
      <c r="CW508">
        <v>9.4129999999999995E-3</v>
      </c>
      <c r="CX508">
        <v>0</v>
      </c>
      <c r="CY508">
        <v>2.7950000000000002E-3</v>
      </c>
      <c r="CZ508">
        <v>175</v>
      </c>
      <c r="DA508" t="s">
        <v>671</v>
      </c>
      <c r="DB508" t="s">
        <v>161</v>
      </c>
      <c r="DC508" t="s">
        <v>672</v>
      </c>
      <c r="DD508">
        <v>-85.538139000000001</v>
      </c>
      <c r="DE508">
        <v>34.874105</v>
      </c>
      <c r="DF508">
        <v>34.874105</v>
      </c>
      <c r="DG508">
        <v>-85.538139000000001</v>
      </c>
      <c r="DH508">
        <v>8.5889999999999994E-3</v>
      </c>
      <c r="DI508">
        <v>2.7950000000000002E-3</v>
      </c>
      <c r="DJ508">
        <v>78</v>
      </c>
      <c r="DK508">
        <v>820</v>
      </c>
      <c r="DL508">
        <v>0</v>
      </c>
      <c r="DM508">
        <v>850</v>
      </c>
      <c r="DN508">
        <v>0</v>
      </c>
      <c r="DO508">
        <v>820</v>
      </c>
      <c r="DP508">
        <v>0</v>
      </c>
      <c r="DQ508">
        <v>830</v>
      </c>
      <c r="DR508">
        <v>0</v>
      </c>
      <c r="DS508">
        <v>810</v>
      </c>
      <c r="DT508">
        <v>7.3</v>
      </c>
      <c r="DU508">
        <v>770</v>
      </c>
      <c r="DV508">
        <v>7.3</v>
      </c>
      <c r="DW508">
        <v>730</v>
      </c>
      <c r="DX508">
        <v>7.7</v>
      </c>
      <c r="DY508">
        <v>650</v>
      </c>
      <c r="DZ508">
        <v>7.1</v>
      </c>
      <c r="EA508">
        <v>650</v>
      </c>
      <c r="EB508">
        <v>7.1</v>
      </c>
      <c r="EC508">
        <v>740</v>
      </c>
      <c r="ED508">
        <v>7</v>
      </c>
      <c r="EE508">
        <v>2.0100000000000001E-3</v>
      </c>
    </row>
    <row r="509" spans="1:135" x14ac:dyDescent="0.3">
      <c r="A509">
        <v>507</v>
      </c>
      <c r="B509" t="s">
        <v>135</v>
      </c>
      <c r="C509">
        <v>613</v>
      </c>
      <c r="D509">
        <v>202</v>
      </c>
      <c r="E509" t="s">
        <v>135</v>
      </c>
      <c r="F509">
        <v>6059305</v>
      </c>
      <c r="G509" t="s">
        <v>557</v>
      </c>
      <c r="H509" s="1">
        <v>42681</v>
      </c>
      <c r="I509" t="s">
        <v>550</v>
      </c>
      <c r="J509" t="s">
        <v>673</v>
      </c>
      <c r="K509" t="s">
        <v>674</v>
      </c>
      <c r="L509" t="s">
        <v>140</v>
      </c>
      <c r="M509">
        <v>0</v>
      </c>
      <c r="N509">
        <v>0</v>
      </c>
      <c r="O509">
        <v>0</v>
      </c>
      <c r="P509" t="s">
        <v>328</v>
      </c>
      <c r="Q509" t="s">
        <v>249</v>
      </c>
      <c r="R509" t="s">
        <v>180</v>
      </c>
      <c r="S509" t="s">
        <v>180</v>
      </c>
      <c r="T509" t="s">
        <v>679</v>
      </c>
      <c r="U509">
        <v>2</v>
      </c>
      <c r="V509" t="s">
        <v>251</v>
      </c>
      <c r="W509" t="s">
        <v>317</v>
      </c>
      <c r="X509" t="s">
        <v>147</v>
      </c>
      <c r="Y509" t="s">
        <v>148</v>
      </c>
      <c r="Z509">
        <v>0</v>
      </c>
      <c r="AA509" t="s">
        <v>158</v>
      </c>
      <c r="AB509" t="s">
        <v>168</v>
      </c>
      <c r="AC509" t="s">
        <v>586</v>
      </c>
      <c r="AD509">
        <v>5.22</v>
      </c>
      <c r="AE509">
        <v>34.885112999999997</v>
      </c>
      <c r="AF509">
        <v>-85.544318000000004</v>
      </c>
      <c r="AG509">
        <v>78</v>
      </c>
      <c r="AH509">
        <v>233</v>
      </c>
      <c r="AI509">
        <v>2185</v>
      </c>
      <c r="AJ509" t="s">
        <v>587</v>
      </c>
      <c r="AK509">
        <v>7</v>
      </c>
      <c r="AL509">
        <v>7</v>
      </c>
      <c r="AM509" t="s">
        <v>153</v>
      </c>
      <c r="AN509">
        <v>710.2</v>
      </c>
      <c r="AO509">
        <v>77.5</v>
      </c>
      <c r="AP509">
        <v>961.1</v>
      </c>
      <c r="AQ509">
        <v>-85.541359999999997</v>
      </c>
      <c r="AR509">
        <v>34.882066999999999</v>
      </c>
      <c r="AS509">
        <v>-85.542612000000005</v>
      </c>
      <c r="AT509">
        <v>34.884293999999997</v>
      </c>
      <c r="AU509" t="s">
        <v>586</v>
      </c>
      <c r="AV509">
        <v>1</v>
      </c>
      <c r="AW509">
        <v>83</v>
      </c>
      <c r="AX509">
        <v>301</v>
      </c>
      <c r="AY509">
        <v>0</v>
      </c>
      <c r="AZ509">
        <v>55</v>
      </c>
      <c r="BA509">
        <v>9.49</v>
      </c>
      <c r="BB509">
        <v>9.26</v>
      </c>
      <c r="BC509">
        <v>1575.8</v>
      </c>
      <c r="BD509">
        <v>1553.1</v>
      </c>
      <c r="BE509">
        <v>1524.6</v>
      </c>
      <c r="BF509">
        <v>55</v>
      </c>
      <c r="BG509">
        <v>52</v>
      </c>
      <c r="BH509">
        <v>3</v>
      </c>
      <c r="BI509" s="1">
        <v>42642</v>
      </c>
      <c r="BJ509" t="s">
        <v>154</v>
      </c>
      <c r="BK509">
        <v>2.7950000000000002E-3</v>
      </c>
      <c r="BL509">
        <v>15093</v>
      </c>
      <c r="BM509">
        <v>14733</v>
      </c>
      <c r="BN509" t="s">
        <v>586</v>
      </c>
      <c r="BO509" t="s">
        <v>554</v>
      </c>
      <c r="BP509">
        <v>1</v>
      </c>
      <c r="BQ509">
        <v>30100</v>
      </c>
      <c r="BR509">
        <v>6</v>
      </c>
      <c r="BS509">
        <v>1</v>
      </c>
      <c r="BT509">
        <v>2</v>
      </c>
      <c r="BU509">
        <v>1</v>
      </c>
      <c r="BV509">
        <v>1</v>
      </c>
      <c r="BW509">
        <v>2</v>
      </c>
      <c r="BX509">
        <v>0</v>
      </c>
      <c r="BY509">
        <v>5</v>
      </c>
      <c r="BZ509" t="s">
        <v>156</v>
      </c>
      <c r="CA509">
        <v>83</v>
      </c>
      <c r="CB509">
        <v>301</v>
      </c>
      <c r="CC509">
        <v>0</v>
      </c>
      <c r="CD509" t="s">
        <v>157</v>
      </c>
      <c r="CE509" t="s">
        <v>157</v>
      </c>
      <c r="CF509">
        <v>0</v>
      </c>
      <c r="CG509">
        <v>55</v>
      </c>
      <c r="CH509">
        <v>810</v>
      </c>
      <c r="CI509" t="s">
        <v>158</v>
      </c>
      <c r="CJ509">
        <v>0</v>
      </c>
      <c r="CK509">
        <v>0.25577100000000003</v>
      </c>
      <c r="CL509">
        <v>14</v>
      </c>
      <c r="CM509" t="s">
        <v>159</v>
      </c>
      <c r="CN509">
        <v>810</v>
      </c>
      <c r="CO509">
        <v>166144</v>
      </c>
      <c r="CP509">
        <v>4.78</v>
      </c>
      <c r="CQ509">
        <v>5.04</v>
      </c>
      <c r="CR509">
        <v>166144</v>
      </c>
      <c r="CS509">
        <v>0</v>
      </c>
      <c r="CT509">
        <v>1350.472346</v>
      </c>
      <c r="CU509">
        <v>100</v>
      </c>
      <c r="CV509">
        <v>14765</v>
      </c>
      <c r="CW509">
        <v>9.4129999999999995E-3</v>
      </c>
      <c r="CX509">
        <v>0</v>
      </c>
      <c r="CY509">
        <v>2.7950000000000002E-3</v>
      </c>
      <c r="CZ509">
        <v>175</v>
      </c>
      <c r="DA509" t="s">
        <v>671</v>
      </c>
      <c r="DB509" t="s">
        <v>161</v>
      </c>
      <c r="DC509" t="s">
        <v>672</v>
      </c>
      <c r="DD509">
        <v>-85.538139000000001</v>
      </c>
      <c r="DE509">
        <v>34.874105</v>
      </c>
      <c r="DF509">
        <v>34.874105</v>
      </c>
      <c r="DG509">
        <v>-85.538139000000001</v>
      </c>
      <c r="DH509">
        <v>8.5889999999999994E-3</v>
      </c>
      <c r="DI509">
        <v>2.7950000000000002E-3</v>
      </c>
      <c r="DJ509">
        <v>78</v>
      </c>
      <c r="DK509">
        <v>820</v>
      </c>
      <c r="DL509">
        <v>0</v>
      </c>
      <c r="DM509">
        <v>850</v>
      </c>
      <c r="DN509">
        <v>0</v>
      </c>
      <c r="DO509">
        <v>820</v>
      </c>
      <c r="DP509">
        <v>0</v>
      </c>
      <c r="DQ509">
        <v>830</v>
      </c>
      <c r="DR509">
        <v>0</v>
      </c>
      <c r="DS509">
        <v>810</v>
      </c>
      <c r="DT509">
        <v>7.3</v>
      </c>
      <c r="DU509">
        <v>770</v>
      </c>
      <c r="DV509">
        <v>7.3</v>
      </c>
      <c r="DW509">
        <v>730</v>
      </c>
      <c r="DX509">
        <v>7.7</v>
      </c>
      <c r="DY509">
        <v>650</v>
      </c>
      <c r="DZ509">
        <v>7.1</v>
      </c>
      <c r="EA509">
        <v>650</v>
      </c>
      <c r="EB509">
        <v>7.1</v>
      </c>
      <c r="EC509">
        <v>740</v>
      </c>
      <c r="ED509">
        <v>7</v>
      </c>
      <c r="EE509">
        <v>1.892E-3</v>
      </c>
    </row>
    <row r="510" spans="1:135" x14ac:dyDescent="0.3">
      <c r="A510">
        <v>508</v>
      </c>
      <c r="B510" t="s">
        <v>135</v>
      </c>
      <c r="C510">
        <v>778</v>
      </c>
      <c r="D510">
        <v>55</v>
      </c>
      <c r="E510" t="s">
        <v>135</v>
      </c>
      <c r="F510">
        <v>7720880</v>
      </c>
      <c r="G510" t="s">
        <v>136</v>
      </c>
      <c r="H510" s="1">
        <v>43676</v>
      </c>
      <c r="I510" t="s">
        <v>550</v>
      </c>
      <c r="J510" t="s">
        <v>585</v>
      </c>
      <c r="K510" t="s">
        <v>139</v>
      </c>
      <c r="L510" t="s">
        <v>140</v>
      </c>
      <c r="M510">
        <v>0</v>
      </c>
      <c r="N510">
        <v>0</v>
      </c>
      <c r="O510">
        <v>0</v>
      </c>
      <c r="P510" t="s">
        <v>328</v>
      </c>
      <c r="Q510" t="s">
        <v>170</v>
      </c>
      <c r="R510" t="s">
        <v>180</v>
      </c>
      <c r="S510" t="s">
        <v>180</v>
      </c>
      <c r="T510" t="s">
        <v>271</v>
      </c>
      <c r="U510">
        <v>2</v>
      </c>
      <c r="V510" t="s">
        <v>680</v>
      </c>
      <c r="W510" t="s">
        <v>261</v>
      </c>
      <c r="X510" t="s">
        <v>147</v>
      </c>
      <c r="Y510" t="s">
        <v>148</v>
      </c>
      <c r="Z510">
        <v>0</v>
      </c>
      <c r="AA510" t="s">
        <v>175</v>
      </c>
      <c r="AB510" t="s">
        <v>199</v>
      </c>
      <c r="AC510" t="s">
        <v>586</v>
      </c>
      <c r="AD510">
        <v>5.0160179999999999</v>
      </c>
      <c r="AE510">
        <v>34.883352000000002</v>
      </c>
      <c r="AF510">
        <v>-85.541511999999997</v>
      </c>
      <c r="AG510">
        <v>78</v>
      </c>
      <c r="AH510">
        <v>233</v>
      </c>
      <c r="AI510">
        <v>2185</v>
      </c>
      <c r="AJ510" t="s">
        <v>587</v>
      </c>
      <c r="AK510">
        <v>7</v>
      </c>
      <c r="AL510">
        <v>7</v>
      </c>
      <c r="AM510" t="s">
        <v>153</v>
      </c>
      <c r="AN510">
        <v>710.2</v>
      </c>
      <c r="AO510">
        <v>77.5</v>
      </c>
      <c r="AP510">
        <v>961.1</v>
      </c>
      <c r="AQ510">
        <v>-85.541359999999997</v>
      </c>
      <c r="AR510">
        <v>34.882066999999999</v>
      </c>
      <c r="AS510">
        <v>-85.542612000000005</v>
      </c>
      <c r="AT510">
        <v>34.884293999999997</v>
      </c>
      <c r="AU510" t="s">
        <v>586</v>
      </c>
      <c r="AV510">
        <v>1</v>
      </c>
      <c r="AW510">
        <v>83</v>
      </c>
      <c r="AX510">
        <v>301</v>
      </c>
      <c r="AY510">
        <v>0</v>
      </c>
      <c r="AZ510">
        <v>55</v>
      </c>
      <c r="BA510">
        <v>9.49</v>
      </c>
      <c r="BB510">
        <v>9.26</v>
      </c>
      <c r="BC510">
        <v>1575.8</v>
      </c>
      <c r="BD510">
        <v>1553.1</v>
      </c>
      <c r="BE510">
        <v>1524.6</v>
      </c>
      <c r="BF510">
        <v>55</v>
      </c>
      <c r="BG510">
        <v>52</v>
      </c>
      <c r="BH510">
        <v>3</v>
      </c>
      <c r="BI510" s="1">
        <v>42642</v>
      </c>
      <c r="BJ510" t="s">
        <v>154</v>
      </c>
      <c r="BK510">
        <v>2.7950000000000002E-3</v>
      </c>
      <c r="BL510">
        <v>15093</v>
      </c>
      <c r="BM510">
        <v>14733</v>
      </c>
      <c r="BN510" t="s">
        <v>586</v>
      </c>
      <c r="BO510" t="s">
        <v>554</v>
      </c>
      <c r="BP510">
        <v>1</v>
      </c>
      <c r="BQ510">
        <v>30100</v>
      </c>
      <c r="BR510">
        <v>6</v>
      </c>
      <c r="BS510">
        <v>1</v>
      </c>
      <c r="BT510">
        <v>2</v>
      </c>
      <c r="BU510">
        <v>1</v>
      </c>
      <c r="BV510">
        <v>1</v>
      </c>
      <c r="BW510">
        <v>2</v>
      </c>
      <c r="BX510">
        <v>0</v>
      </c>
      <c r="BY510">
        <v>5</v>
      </c>
      <c r="BZ510" t="s">
        <v>156</v>
      </c>
      <c r="CA510">
        <v>83</v>
      </c>
      <c r="CB510">
        <v>301</v>
      </c>
      <c r="CC510">
        <v>0</v>
      </c>
      <c r="CD510" t="s">
        <v>157</v>
      </c>
      <c r="CE510" t="s">
        <v>157</v>
      </c>
      <c r="CF510">
        <v>0</v>
      </c>
      <c r="CG510">
        <v>55</v>
      </c>
      <c r="CH510">
        <v>810</v>
      </c>
      <c r="CI510" t="s">
        <v>158</v>
      </c>
      <c r="CJ510">
        <v>0</v>
      </c>
      <c r="CK510">
        <v>0.25577100000000003</v>
      </c>
      <c r="CL510">
        <v>14</v>
      </c>
      <c r="CM510" t="s">
        <v>159</v>
      </c>
      <c r="CN510">
        <v>810</v>
      </c>
      <c r="CO510">
        <v>166144</v>
      </c>
      <c r="CP510">
        <v>4.78</v>
      </c>
      <c r="CQ510">
        <v>5.04</v>
      </c>
      <c r="CR510">
        <v>166144</v>
      </c>
      <c r="CS510">
        <v>0</v>
      </c>
      <c r="CT510">
        <v>1350.472346</v>
      </c>
      <c r="CU510">
        <v>100</v>
      </c>
      <c r="CV510">
        <v>14765</v>
      </c>
      <c r="CW510">
        <v>9.4129999999999995E-3</v>
      </c>
      <c r="CX510">
        <v>0</v>
      </c>
      <c r="CY510">
        <v>2.7950000000000002E-3</v>
      </c>
      <c r="CZ510">
        <v>175</v>
      </c>
      <c r="DA510" t="s">
        <v>671</v>
      </c>
      <c r="DB510" t="s">
        <v>161</v>
      </c>
      <c r="DC510" t="s">
        <v>672</v>
      </c>
      <c r="DD510">
        <v>-85.538139000000001</v>
      </c>
      <c r="DE510">
        <v>34.874105</v>
      </c>
      <c r="DF510">
        <v>34.874105</v>
      </c>
      <c r="DG510">
        <v>-85.538139000000001</v>
      </c>
      <c r="DH510">
        <v>8.5889999999999994E-3</v>
      </c>
      <c r="DI510">
        <v>2.7950000000000002E-3</v>
      </c>
      <c r="DJ510">
        <v>78</v>
      </c>
      <c r="DK510">
        <v>820</v>
      </c>
      <c r="DL510">
        <v>0</v>
      </c>
      <c r="DM510">
        <v>850</v>
      </c>
      <c r="DN510">
        <v>0</v>
      </c>
      <c r="DO510">
        <v>820</v>
      </c>
      <c r="DP510">
        <v>0</v>
      </c>
      <c r="DQ510">
        <v>830</v>
      </c>
      <c r="DR510">
        <v>0</v>
      </c>
      <c r="DS510">
        <v>810</v>
      </c>
      <c r="DT510">
        <v>7.3</v>
      </c>
      <c r="DU510">
        <v>770</v>
      </c>
      <c r="DV510">
        <v>7.3</v>
      </c>
      <c r="DW510">
        <v>730</v>
      </c>
      <c r="DX510">
        <v>7.7</v>
      </c>
      <c r="DY510">
        <v>650</v>
      </c>
      <c r="DZ510">
        <v>7.1</v>
      </c>
      <c r="EA510">
        <v>650</v>
      </c>
      <c r="EB510">
        <v>7.1</v>
      </c>
      <c r="EC510">
        <v>740</v>
      </c>
      <c r="ED510">
        <v>7</v>
      </c>
      <c r="EE510">
        <v>0</v>
      </c>
    </row>
    <row r="511" spans="1:135" x14ac:dyDescent="0.3">
      <c r="A511">
        <v>509</v>
      </c>
      <c r="B511" t="s">
        <v>135</v>
      </c>
      <c r="C511">
        <v>786</v>
      </c>
      <c r="D511">
        <v>20</v>
      </c>
      <c r="E511" t="s">
        <v>135</v>
      </c>
      <c r="F511">
        <v>7736967</v>
      </c>
      <c r="G511" t="s">
        <v>136</v>
      </c>
      <c r="H511" s="1">
        <v>44047</v>
      </c>
      <c r="I511" t="s">
        <v>550</v>
      </c>
      <c r="J511" t="s">
        <v>585</v>
      </c>
      <c r="K511" t="s">
        <v>681</v>
      </c>
      <c r="L511" t="s">
        <v>218</v>
      </c>
      <c r="M511">
        <v>0</v>
      </c>
      <c r="N511">
        <v>0</v>
      </c>
      <c r="O511">
        <v>3</v>
      </c>
      <c r="P511" t="s">
        <v>141</v>
      </c>
      <c r="Q511" t="s">
        <v>186</v>
      </c>
      <c r="R511" t="s">
        <v>219</v>
      </c>
      <c r="S511" t="s">
        <v>272</v>
      </c>
      <c r="T511" t="s">
        <v>271</v>
      </c>
      <c r="U511">
        <v>1</v>
      </c>
      <c r="V511" t="s">
        <v>165</v>
      </c>
      <c r="W511" t="s">
        <v>224</v>
      </c>
      <c r="X511" t="s">
        <v>178</v>
      </c>
      <c r="Y511" t="s">
        <v>148</v>
      </c>
      <c r="Z511">
        <v>17</v>
      </c>
      <c r="AA511" t="s">
        <v>198</v>
      </c>
      <c r="AB511" t="s">
        <v>168</v>
      </c>
      <c r="AC511" t="s">
        <v>586</v>
      </c>
      <c r="AD511">
        <v>4.9650629999999998</v>
      </c>
      <c r="AE511">
        <v>34.882648000000003</v>
      </c>
      <c r="AF511">
        <v>-85.541318000000004</v>
      </c>
      <c r="AG511">
        <v>78</v>
      </c>
      <c r="AH511">
        <v>233</v>
      </c>
      <c r="AI511">
        <v>2185</v>
      </c>
      <c r="AJ511" t="s">
        <v>587</v>
      </c>
      <c r="AK511">
        <v>7</v>
      </c>
      <c r="AL511">
        <v>7</v>
      </c>
      <c r="AM511" t="s">
        <v>153</v>
      </c>
      <c r="AN511">
        <v>710.2</v>
      </c>
      <c r="AO511">
        <v>77.5</v>
      </c>
      <c r="AP511">
        <v>961.1</v>
      </c>
      <c r="AQ511">
        <v>-85.541359999999997</v>
      </c>
      <c r="AR511">
        <v>34.882066999999999</v>
      </c>
      <c r="AS511">
        <v>-85.542612000000005</v>
      </c>
      <c r="AT511">
        <v>34.884293999999997</v>
      </c>
      <c r="AU511" t="s">
        <v>586</v>
      </c>
      <c r="AV511">
        <v>1</v>
      </c>
      <c r="AW511">
        <v>83</v>
      </c>
      <c r="AX511">
        <v>301</v>
      </c>
      <c r="AY511">
        <v>0</v>
      </c>
      <c r="AZ511">
        <v>55</v>
      </c>
      <c r="BA511">
        <v>9.49</v>
      </c>
      <c r="BB511">
        <v>9.26</v>
      </c>
      <c r="BC511">
        <v>1575.8</v>
      </c>
      <c r="BD511">
        <v>1553.1</v>
      </c>
      <c r="BE511">
        <v>1524.6</v>
      </c>
      <c r="BF511">
        <v>55</v>
      </c>
      <c r="BG511">
        <v>52</v>
      </c>
      <c r="BH511">
        <v>3</v>
      </c>
      <c r="BI511" s="1">
        <v>42642</v>
      </c>
      <c r="BJ511" t="s">
        <v>154</v>
      </c>
      <c r="BK511">
        <v>2.7950000000000002E-3</v>
      </c>
      <c r="BL511">
        <v>15093</v>
      </c>
      <c r="BM511">
        <v>14733</v>
      </c>
      <c r="BN511" t="s">
        <v>586</v>
      </c>
      <c r="BO511" t="s">
        <v>554</v>
      </c>
      <c r="BP511">
        <v>1</v>
      </c>
      <c r="BQ511">
        <v>30100</v>
      </c>
      <c r="BR511">
        <v>6</v>
      </c>
      <c r="BS511">
        <v>1</v>
      </c>
      <c r="BT511">
        <v>2</v>
      </c>
      <c r="BU511">
        <v>1</v>
      </c>
      <c r="BV511">
        <v>1</v>
      </c>
      <c r="BW511">
        <v>2</v>
      </c>
      <c r="BX511">
        <v>0</v>
      </c>
      <c r="BY511">
        <v>5</v>
      </c>
      <c r="BZ511" t="s">
        <v>156</v>
      </c>
      <c r="CA511">
        <v>83</v>
      </c>
      <c r="CB511">
        <v>301</v>
      </c>
      <c r="CC511">
        <v>0</v>
      </c>
      <c r="CD511" t="s">
        <v>157</v>
      </c>
      <c r="CE511" t="s">
        <v>157</v>
      </c>
      <c r="CF511">
        <v>0</v>
      </c>
      <c r="CG511">
        <v>55</v>
      </c>
      <c r="CH511">
        <v>810</v>
      </c>
      <c r="CI511" t="s">
        <v>158</v>
      </c>
      <c r="CJ511">
        <v>0</v>
      </c>
      <c r="CK511">
        <v>0.25577100000000003</v>
      </c>
      <c r="CL511">
        <v>14</v>
      </c>
      <c r="CM511" t="s">
        <v>159</v>
      </c>
      <c r="CN511">
        <v>810</v>
      </c>
      <c r="CO511">
        <v>166144</v>
      </c>
      <c r="CP511">
        <v>4.78</v>
      </c>
      <c r="CQ511">
        <v>5.04</v>
      </c>
      <c r="CR511">
        <v>166144</v>
      </c>
      <c r="CS511">
        <v>0</v>
      </c>
      <c r="CT511">
        <v>1350.472346</v>
      </c>
      <c r="CU511">
        <v>100</v>
      </c>
      <c r="CV511">
        <v>14765</v>
      </c>
      <c r="CW511">
        <v>9.4129999999999995E-3</v>
      </c>
      <c r="CX511">
        <v>0</v>
      </c>
      <c r="CY511">
        <v>2.7950000000000002E-3</v>
      </c>
      <c r="CZ511">
        <v>175</v>
      </c>
      <c r="DA511" t="s">
        <v>671</v>
      </c>
      <c r="DB511" t="s">
        <v>161</v>
      </c>
      <c r="DC511" t="s">
        <v>672</v>
      </c>
      <c r="DD511">
        <v>-85.538139000000001</v>
      </c>
      <c r="DE511">
        <v>34.874105</v>
      </c>
      <c r="DF511">
        <v>34.874105</v>
      </c>
      <c r="DG511">
        <v>-85.538139000000001</v>
      </c>
      <c r="DH511">
        <v>8.5889999999999994E-3</v>
      </c>
      <c r="DI511">
        <v>2.7950000000000002E-3</v>
      </c>
      <c r="DJ511">
        <v>78</v>
      </c>
      <c r="DK511">
        <v>820</v>
      </c>
      <c r="DL511">
        <v>0</v>
      </c>
      <c r="DM511">
        <v>850</v>
      </c>
      <c r="DN511">
        <v>0</v>
      </c>
      <c r="DO511">
        <v>820</v>
      </c>
      <c r="DP511">
        <v>0</v>
      </c>
      <c r="DQ511">
        <v>830</v>
      </c>
      <c r="DR511">
        <v>0</v>
      </c>
      <c r="DS511">
        <v>810</v>
      </c>
      <c r="DT511">
        <v>7.3</v>
      </c>
      <c r="DU511">
        <v>770</v>
      </c>
      <c r="DV511">
        <v>7.3</v>
      </c>
      <c r="DW511">
        <v>730</v>
      </c>
      <c r="DX511">
        <v>7.7</v>
      </c>
      <c r="DY511">
        <v>650</v>
      </c>
      <c r="DZ511">
        <v>7.1</v>
      </c>
      <c r="EA511">
        <v>650</v>
      </c>
      <c r="EB511">
        <v>7.1</v>
      </c>
      <c r="EC511">
        <v>740</v>
      </c>
      <c r="ED511">
        <v>7</v>
      </c>
      <c r="EE511">
        <v>0</v>
      </c>
    </row>
    <row r="512" spans="1:135" x14ac:dyDescent="0.3">
      <c r="A512">
        <v>510</v>
      </c>
      <c r="B512" t="s">
        <v>135</v>
      </c>
      <c r="C512">
        <v>801</v>
      </c>
      <c r="D512">
        <v>28</v>
      </c>
      <c r="E512" t="s">
        <v>135</v>
      </c>
      <c r="F512">
        <v>7789310</v>
      </c>
      <c r="G512" t="s">
        <v>557</v>
      </c>
      <c r="H512" s="1">
        <v>43962</v>
      </c>
      <c r="I512" t="s">
        <v>550</v>
      </c>
      <c r="J512" t="s">
        <v>682</v>
      </c>
      <c r="K512" t="s">
        <v>559</v>
      </c>
      <c r="L512" t="s">
        <v>140</v>
      </c>
      <c r="M512">
        <v>0</v>
      </c>
      <c r="N512">
        <v>0</v>
      </c>
      <c r="O512">
        <v>0</v>
      </c>
      <c r="P512" t="s">
        <v>190</v>
      </c>
      <c r="Q512" t="s">
        <v>249</v>
      </c>
      <c r="R512" t="s">
        <v>180</v>
      </c>
      <c r="S512" t="s">
        <v>180</v>
      </c>
      <c r="T512" t="s">
        <v>271</v>
      </c>
      <c r="U512">
        <v>2</v>
      </c>
      <c r="V512" t="s">
        <v>615</v>
      </c>
      <c r="W512" t="s">
        <v>211</v>
      </c>
      <c r="X512" t="s">
        <v>147</v>
      </c>
      <c r="Y512" t="s">
        <v>148</v>
      </c>
      <c r="Z512">
        <v>0</v>
      </c>
      <c r="AA512" t="s">
        <v>175</v>
      </c>
      <c r="AB512" t="s">
        <v>212</v>
      </c>
      <c r="AC512" t="s">
        <v>586</v>
      </c>
      <c r="AD512">
        <v>5.217352</v>
      </c>
      <c r="AE512">
        <v>34.885098999999997</v>
      </c>
      <c r="AF512">
        <v>-85.544286999999997</v>
      </c>
      <c r="AG512">
        <v>78</v>
      </c>
      <c r="AH512">
        <v>233</v>
      </c>
      <c r="AI512">
        <v>2185</v>
      </c>
      <c r="AJ512" t="s">
        <v>587</v>
      </c>
      <c r="AK512">
        <v>7</v>
      </c>
      <c r="AL512">
        <v>7</v>
      </c>
      <c r="AM512" t="s">
        <v>153</v>
      </c>
      <c r="AN512">
        <v>710.2</v>
      </c>
      <c r="AO512">
        <v>77.5</v>
      </c>
      <c r="AP512">
        <v>961.1</v>
      </c>
      <c r="AQ512">
        <v>-85.541359999999997</v>
      </c>
      <c r="AR512">
        <v>34.882066999999999</v>
      </c>
      <c r="AS512">
        <v>-85.542612000000005</v>
      </c>
      <c r="AT512">
        <v>34.884293999999997</v>
      </c>
      <c r="AU512" t="s">
        <v>586</v>
      </c>
      <c r="AV512">
        <v>1</v>
      </c>
      <c r="AW512">
        <v>83</v>
      </c>
      <c r="AX512">
        <v>301</v>
      </c>
      <c r="AY512">
        <v>0</v>
      </c>
      <c r="AZ512">
        <v>55</v>
      </c>
      <c r="BA512">
        <v>9.49</v>
      </c>
      <c r="BB512">
        <v>9.26</v>
      </c>
      <c r="BC512">
        <v>1575.8</v>
      </c>
      <c r="BD512">
        <v>1553.1</v>
      </c>
      <c r="BE512">
        <v>1524.6</v>
      </c>
      <c r="BF512">
        <v>55</v>
      </c>
      <c r="BG512">
        <v>52</v>
      </c>
      <c r="BH512">
        <v>3</v>
      </c>
      <c r="BI512" s="1">
        <v>42642</v>
      </c>
      <c r="BJ512" t="s">
        <v>154</v>
      </c>
      <c r="BK512">
        <v>2.7950000000000002E-3</v>
      </c>
      <c r="BL512">
        <v>15093</v>
      </c>
      <c r="BM512">
        <v>14733</v>
      </c>
      <c r="BN512" t="s">
        <v>586</v>
      </c>
      <c r="BO512" t="s">
        <v>554</v>
      </c>
      <c r="BP512">
        <v>1</v>
      </c>
      <c r="BQ512">
        <v>30100</v>
      </c>
      <c r="BR512">
        <v>6</v>
      </c>
      <c r="BS512">
        <v>1</v>
      </c>
      <c r="BT512">
        <v>2</v>
      </c>
      <c r="BU512">
        <v>1</v>
      </c>
      <c r="BV512">
        <v>1</v>
      </c>
      <c r="BW512">
        <v>2</v>
      </c>
      <c r="BX512">
        <v>0</v>
      </c>
      <c r="BY512">
        <v>5</v>
      </c>
      <c r="BZ512" t="s">
        <v>156</v>
      </c>
      <c r="CA512">
        <v>83</v>
      </c>
      <c r="CB512">
        <v>301</v>
      </c>
      <c r="CC512">
        <v>0</v>
      </c>
      <c r="CD512" t="s">
        <v>157</v>
      </c>
      <c r="CE512" t="s">
        <v>157</v>
      </c>
      <c r="CF512">
        <v>0</v>
      </c>
      <c r="CG512">
        <v>55</v>
      </c>
      <c r="CH512">
        <v>810</v>
      </c>
      <c r="CI512" t="s">
        <v>158</v>
      </c>
      <c r="CJ512">
        <v>0</v>
      </c>
      <c r="CK512">
        <v>0.25577100000000003</v>
      </c>
      <c r="CL512">
        <v>14</v>
      </c>
      <c r="CM512" t="s">
        <v>159</v>
      </c>
      <c r="CN512">
        <v>810</v>
      </c>
      <c r="CO512">
        <v>166144</v>
      </c>
      <c r="CP512">
        <v>4.78</v>
      </c>
      <c r="CQ512">
        <v>5.04</v>
      </c>
      <c r="CR512">
        <v>166144</v>
      </c>
      <c r="CS512">
        <v>0</v>
      </c>
      <c r="CT512">
        <v>1350.472346</v>
      </c>
      <c r="CU512">
        <v>100</v>
      </c>
      <c r="CV512">
        <v>14765</v>
      </c>
      <c r="CW512">
        <v>9.4129999999999995E-3</v>
      </c>
      <c r="CX512">
        <v>0</v>
      </c>
      <c r="CY512">
        <v>2.7950000000000002E-3</v>
      </c>
      <c r="CZ512">
        <v>175</v>
      </c>
      <c r="DA512" t="s">
        <v>671</v>
      </c>
      <c r="DB512" t="s">
        <v>161</v>
      </c>
      <c r="DC512" t="s">
        <v>672</v>
      </c>
      <c r="DD512">
        <v>-85.538139000000001</v>
      </c>
      <c r="DE512">
        <v>34.874105</v>
      </c>
      <c r="DF512">
        <v>34.874105</v>
      </c>
      <c r="DG512">
        <v>-85.538139000000001</v>
      </c>
      <c r="DH512">
        <v>8.5889999999999994E-3</v>
      </c>
      <c r="DI512">
        <v>2.7950000000000002E-3</v>
      </c>
      <c r="DJ512">
        <v>78</v>
      </c>
      <c r="DK512">
        <v>820</v>
      </c>
      <c r="DL512">
        <v>0</v>
      </c>
      <c r="DM512">
        <v>850</v>
      </c>
      <c r="DN512">
        <v>0</v>
      </c>
      <c r="DO512">
        <v>820</v>
      </c>
      <c r="DP512">
        <v>0</v>
      </c>
      <c r="DQ512">
        <v>830</v>
      </c>
      <c r="DR512">
        <v>0</v>
      </c>
      <c r="DS512">
        <v>810</v>
      </c>
      <c r="DT512">
        <v>7.3</v>
      </c>
      <c r="DU512">
        <v>770</v>
      </c>
      <c r="DV512">
        <v>7.3</v>
      </c>
      <c r="DW512">
        <v>730</v>
      </c>
      <c r="DX512">
        <v>7.7</v>
      </c>
      <c r="DY512">
        <v>650</v>
      </c>
      <c r="DZ512">
        <v>7.1</v>
      </c>
      <c r="EA512">
        <v>650</v>
      </c>
      <c r="EB512">
        <v>7.1</v>
      </c>
      <c r="EC512">
        <v>740</v>
      </c>
      <c r="ED512">
        <v>7</v>
      </c>
      <c r="EE512">
        <v>1.8580000000000001E-3</v>
      </c>
    </row>
    <row r="513" spans="1:135" x14ac:dyDescent="0.3">
      <c r="A513">
        <v>511</v>
      </c>
      <c r="B513" t="s">
        <v>135</v>
      </c>
      <c r="C513">
        <v>811</v>
      </c>
      <c r="D513">
        <v>17</v>
      </c>
      <c r="E513" t="s">
        <v>135</v>
      </c>
      <c r="F513">
        <v>7835830</v>
      </c>
      <c r="G513" t="s">
        <v>136</v>
      </c>
      <c r="H513" s="1">
        <v>44134</v>
      </c>
      <c r="I513" t="s">
        <v>550</v>
      </c>
      <c r="J513" t="s">
        <v>682</v>
      </c>
      <c r="K513" t="s">
        <v>674</v>
      </c>
      <c r="L513" t="s">
        <v>218</v>
      </c>
      <c r="M513">
        <v>0</v>
      </c>
      <c r="N513">
        <v>0</v>
      </c>
      <c r="O513">
        <v>2</v>
      </c>
      <c r="P513" t="s">
        <v>248</v>
      </c>
      <c r="Q513" t="s">
        <v>249</v>
      </c>
      <c r="R513" t="s">
        <v>180</v>
      </c>
      <c r="S513" t="s">
        <v>180</v>
      </c>
      <c r="T513" t="s">
        <v>271</v>
      </c>
      <c r="U513">
        <v>2</v>
      </c>
      <c r="V513" t="s">
        <v>251</v>
      </c>
      <c r="W513" t="s">
        <v>591</v>
      </c>
      <c r="X513" t="s">
        <v>147</v>
      </c>
      <c r="Y513" t="s">
        <v>148</v>
      </c>
      <c r="Z513">
        <v>0</v>
      </c>
      <c r="AA513" t="s">
        <v>175</v>
      </c>
      <c r="AB513" t="s">
        <v>255</v>
      </c>
      <c r="AC513" t="s">
        <v>586</v>
      </c>
      <c r="AD513">
        <v>5.217352</v>
      </c>
      <c r="AE513">
        <v>34.885098999999997</v>
      </c>
      <c r="AF513">
        <v>-85.544286999999997</v>
      </c>
      <c r="AG513">
        <v>78</v>
      </c>
      <c r="AH513">
        <v>233</v>
      </c>
      <c r="AI513">
        <v>2185</v>
      </c>
      <c r="AJ513" t="s">
        <v>587</v>
      </c>
      <c r="AK513">
        <v>7</v>
      </c>
      <c r="AL513">
        <v>7</v>
      </c>
      <c r="AM513" t="s">
        <v>153</v>
      </c>
      <c r="AN513">
        <v>710.2</v>
      </c>
      <c r="AO513">
        <v>77.5</v>
      </c>
      <c r="AP513">
        <v>961.1</v>
      </c>
      <c r="AQ513">
        <v>-85.541359999999997</v>
      </c>
      <c r="AR513">
        <v>34.882066999999999</v>
      </c>
      <c r="AS513">
        <v>-85.542612000000005</v>
      </c>
      <c r="AT513">
        <v>34.884293999999997</v>
      </c>
      <c r="AU513" t="s">
        <v>586</v>
      </c>
      <c r="AV513">
        <v>1</v>
      </c>
      <c r="AW513">
        <v>83</v>
      </c>
      <c r="AX513">
        <v>301</v>
      </c>
      <c r="AY513">
        <v>0</v>
      </c>
      <c r="AZ513">
        <v>55</v>
      </c>
      <c r="BA513">
        <v>9.49</v>
      </c>
      <c r="BB513">
        <v>9.26</v>
      </c>
      <c r="BC513">
        <v>1575.8</v>
      </c>
      <c r="BD513">
        <v>1553.1</v>
      </c>
      <c r="BE513">
        <v>1524.6</v>
      </c>
      <c r="BF513">
        <v>55</v>
      </c>
      <c r="BG513">
        <v>52</v>
      </c>
      <c r="BH513">
        <v>3</v>
      </c>
      <c r="BI513" s="1">
        <v>42642</v>
      </c>
      <c r="BJ513" t="s">
        <v>154</v>
      </c>
      <c r="BK513">
        <v>2.7950000000000002E-3</v>
      </c>
      <c r="BL513">
        <v>15093</v>
      </c>
      <c r="BM513">
        <v>14733</v>
      </c>
      <c r="BN513" t="s">
        <v>586</v>
      </c>
      <c r="BO513" t="s">
        <v>554</v>
      </c>
      <c r="BP513">
        <v>1</v>
      </c>
      <c r="BQ513">
        <v>30100</v>
      </c>
      <c r="BR513">
        <v>6</v>
      </c>
      <c r="BS513">
        <v>1</v>
      </c>
      <c r="BT513">
        <v>2</v>
      </c>
      <c r="BU513">
        <v>1</v>
      </c>
      <c r="BV513">
        <v>1</v>
      </c>
      <c r="BW513">
        <v>2</v>
      </c>
      <c r="BX513">
        <v>0</v>
      </c>
      <c r="BY513">
        <v>5</v>
      </c>
      <c r="BZ513" t="s">
        <v>156</v>
      </c>
      <c r="CA513">
        <v>83</v>
      </c>
      <c r="CB513">
        <v>301</v>
      </c>
      <c r="CC513">
        <v>0</v>
      </c>
      <c r="CD513" t="s">
        <v>157</v>
      </c>
      <c r="CE513" t="s">
        <v>157</v>
      </c>
      <c r="CF513">
        <v>0</v>
      </c>
      <c r="CG513">
        <v>55</v>
      </c>
      <c r="CH513">
        <v>810</v>
      </c>
      <c r="CI513" t="s">
        <v>158</v>
      </c>
      <c r="CJ513">
        <v>0</v>
      </c>
      <c r="CK513">
        <v>0.25577100000000003</v>
      </c>
      <c r="CL513">
        <v>14</v>
      </c>
      <c r="CM513" t="s">
        <v>159</v>
      </c>
      <c r="CN513">
        <v>810</v>
      </c>
      <c r="CO513">
        <v>166144</v>
      </c>
      <c r="CP513">
        <v>4.78</v>
      </c>
      <c r="CQ513">
        <v>5.04</v>
      </c>
      <c r="CR513">
        <v>166144</v>
      </c>
      <c r="CS513">
        <v>0</v>
      </c>
      <c r="CT513">
        <v>1350.472346</v>
      </c>
      <c r="CU513">
        <v>100</v>
      </c>
      <c r="CV513">
        <v>14765</v>
      </c>
      <c r="CW513">
        <v>9.4129999999999995E-3</v>
      </c>
      <c r="CX513">
        <v>0</v>
      </c>
      <c r="CY513">
        <v>2.7950000000000002E-3</v>
      </c>
      <c r="CZ513">
        <v>175</v>
      </c>
      <c r="DA513" t="s">
        <v>671</v>
      </c>
      <c r="DB513" t="s">
        <v>161</v>
      </c>
      <c r="DC513" t="s">
        <v>672</v>
      </c>
      <c r="DD513">
        <v>-85.538139000000001</v>
      </c>
      <c r="DE513">
        <v>34.874105</v>
      </c>
      <c r="DF513">
        <v>34.874105</v>
      </c>
      <c r="DG513">
        <v>-85.538139000000001</v>
      </c>
      <c r="DH513">
        <v>8.5889999999999994E-3</v>
      </c>
      <c r="DI513">
        <v>2.7950000000000002E-3</v>
      </c>
      <c r="DJ513">
        <v>78</v>
      </c>
      <c r="DK513">
        <v>820</v>
      </c>
      <c r="DL513">
        <v>0</v>
      </c>
      <c r="DM513">
        <v>850</v>
      </c>
      <c r="DN513">
        <v>0</v>
      </c>
      <c r="DO513">
        <v>820</v>
      </c>
      <c r="DP513">
        <v>0</v>
      </c>
      <c r="DQ513">
        <v>830</v>
      </c>
      <c r="DR513">
        <v>0</v>
      </c>
      <c r="DS513">
        <v>810</v>
      </c>
      <c r="DT513">
        <v>7.3</v>
      </c>
      <c r="DU513">
        <v>770</v>
      </c>
      <c r="DV513">
        <v>7.3</v>
      </c>
      <c r="DW513">
        <v>730</v>
      </c>
      <c r="DX513">
        <v>7.7</v>
      </c>
      <c r="DY513">
        <v>650</v>
      </c>
      <c r="DZ513">
        <v>7.1</v>
      </c>
      <c r="EA513">
        <v>650</v>
      </c>
      <c r="EB513">
        <v>7.1</v>
      </c>
      <c r="EC513">
        <v>740</v>
      </c>
      <c r="ED513">
        <v>7</v>
      </c>
      <c r="EE513">
        <v>1.8580000000000001E-3</v>
      </c>
    </row>
    <row r="514" spans="1:135" x14ac:dyDescent="0.3">
      <c r="A514">
        <v>512</v>
      </c>
      <c r="B514" t="s">
        <v>135</v>
      </c>
      <c r="C514">
        <v>136</v>
      </c>
      <c r="D514">
        <v>384</v>
      </c>
      <c r="E514" t="s">
        <v>135</v>
      </c>
      <c r="F514">
        <v>4508657</v>
      </c>
      <c r="G514" t="s">
        <v>136</v>
      </c>
      <c r="H514" s="1">
        <v>41475</v>
      </c>
      <c r="I514" t="s">
        <v>550</v>
      </c>
      <c r="J514" t="s">
        <v>585</v>
      </c>
      <c r="K514" t="s">
        <v>683</v>
      </c>
      <c r="L514" t="s">
        <v>169</v>
      </c>
      <c r="M514">
        <v>0</v>
      </c>
      <c r="N514">
        <v>0</v>
      </c>
      <c r="O514">
        <v>0</v>
      </c>
      <c r="P514" t="s">
        <v>282</v>
      </c>
      <c r="Q514" t="s">
        <v>249</v>
      </c>
      <c r="R514" t="s">
        <v>180</v>
      </c>
      <c r="S514" t="s">
        <v>180</v>
      </c>
      <c r="T514" t="s">
        <v>253</v>
      </c>
      <c r="U514">
        <v>2</v>
      </c>
      <c r="V514" t="s">
        <v>251</v>
      </c>
      <c r="W514" t="s">
        <v>211</v>
      </c>
      <c r="X514" t="s">
        <v>147</v>
      </c>
      <c r="Y514" t="s">
        <v>148</v>
      </c>
      <c r="Z514">
        <v>0</v>
      </c>
      <c r="AA514" t="s">
        <v>175</v>
      </c>
      <c r="AB514" t="s">
        <v>212</v>
      </c>
      <c r="AC514" t="s">
        <v>586</v>
      </c>
      <c r="AD514">
        <v>4.3263040000000004</v>
      </c>
      <c r="AE514">
        <v>34.875152999999997</v>
      </c>
      <c r="AF514">
        <v>-85.537887999999995</v>
      </c>
      <c r="AG514">
        <v>79</v>
      </c>
      <c r="AH514">
        <v>234</v>
      </c>
      <c r="AI514">
        <v>2183</v>
      </c>
      <c r="AJ514" t="s">
        <v>587</v>
      </c>
      <c r="AK514">
        <v>4</v>
      </c>
      <c r="AL514">
        <v>4</v>
      </c>
      <c r="AM514" t="s">
        <v>153</v>
      </c>
      <c r="AN514">
        <v>1401.3</v>
      </c>
      <c r="AO514">
        <v>35</v>
      </c>
      <c r="AP514">
        <v>853.9</v>
      </c>
      <c r="AQ514">
        <v>-85.539371000000003</v>
      </c>
      <c r="AR514">
        <v>34.871740000000003</v>
      </c>
      <c r="AS514">
        <v>-85.538201999999998</v>
      </c>
      <c r="AT514">
        <v>34.873840999999999</v>
      </c>
      <c r="AU514" t="s">
        <v>586</v>
      </c>
      <c r="AV514">
        <v>1</v>
      </c>
      <c r="AW514">
        <v>83</v>
      </c>
      <c r="AX514">
        <v>301</v>
      </c>
      <c r="AY514">
        <v>0</v>
      </c>
      <c r="AZ514">
        <v>55</v>
      </c>
      <c r="BA514">
        <v>3.66</v>
      </c>
      <c r="BB514">
        <v>3.54</v>
      </c>
      <c r="BC514">
        <v>1592.2</v>
      </c>
      <c r="BD514">
        <v>1601.7</v>
      </c>
      <c r="BE514">
        <v>1610.9</v>
      </c>
      <c r="BF514">
        <v>55</v>
      </c>
      <c r="BG514">
        <v>63.8</v>
      </c>
      <c r="BH514">
        <v>0</v>
      </c>
      <c r="BI514" s="1">
        <v>42642</v>
      </c>
      <c r="BJ514" t="s">
        <v>154</v>
      </c>
      <c r="BK514">
        <v>2.4499999999999999E-3</v>
      </c>
      <c r="BL514">
        <v>15094</v>
      </c>
      <c r="BM514">
        <v>14734</v>
      </c>
      <c r="BN514" t="s">
        <v>586</v>
      </c>
      <c r="BO514" t="s">
        <v>554</v>
      </c>
      <c r="BP514">
        <v>1</v>
      </c>
      <c r="BQ514">
        <v>30100</v>
      </c>
      <c r="BR514">
        <v>6</v>
      </c>
      <c r="BS514">
        <v>1</v>
      </c>
      <c r="BT514">
        <v>2</v>
      </c>
      <c r="BU514">
        <v>1</v>
      </c>
      <c r="BV514">
        <v>1</v>
      </c>
      <c r="BW514">
        <v>2</v>
      </c>
      <c r="BX514">
        <v>0</v>
      </c>
      <c r="BY514">
        <v>5</v>
      </c>
      <c r="BZ514" t="s">
        <v>156</v>
      </c>
      <c r="CA514">
        <v>83</v>
      </c>
      <c r="CB514">
        <v>301</v>
      </c>
      <c r="CC514">
        <v>0</v>
      </c>
      <c r="CD514" t="s">
        <v>157</v>
      </c>
      <c r="CE514" t="s">
        <v>157</v>
      </c>
      <c r="CF514">
        <v>0</v>
      </c>
      <c r="CG514">
        <v>55</v>
      </c>
      <c r="CH514">
        <v>810</v>
      </c>
      <c r="CI514" t="s">
        <v>158</v>
      </c>
      <c r="CJ514">
        <v>0</v>
      </c>
      <c r="CK514">
        <v>0.140403</v>
      </c>
      <c r="CL514">
        <v>14</v>
      </c>
      <c r="CM514" t="s">
        <v>159</v>
      </c>
      <c r="CN514">
        <v>810</v>
      </c>
      <c r="CO514">
        <v>166145</v>
      </c>
      <c r="CP514">
        <v>4.1900000000000004</v>
      </c>
      <c r="CQ514">
        <v>4.33</v>
      </c>
      <c r="CR514">
        <v>166145</v>
      </c>
      <c r="CS514">
        <v>0</v>
      </c>
      <c r="CT514">
        <v>741.32875799999999</v>
      </c>
      <c r="CU514">
        <v>100</v>
      </c>
      <c r="CV514">
        <v>14766</v>
      </c>
      <c r="CW514">
        <v>6.0239999999999998E-3</v>
      </c>
      <c r="CX514">
        <v>0</v>
      </c>
      <c r="CY514">
        <v>2.4499999999999999E-3</v>
      </c>
      <c r="CZ514">
        <v>175</v>
      </c>
      <c r="DA514" t="s">
        <v>671</v>
      </c>
      <c r="DB514" t="s">
        <v>161</v>
      </c>
      <c r="DC514" t="s">
        <v>672</v>
      </c>
      <c r="DD514">
        <v>-85.538139000000001</v>
      </c>
      <c r="DE514">
        <v>34.874105</v>
      </c>
      <c r="DF514">
        <v>34.874105</v>
      </c>
      <c r="DG514">
        <v>-85.538139000000001</v>
      </c>
      <c r="DH514">
        <v>2.7E-4</v>
      </c>
      <c r="DI514">
        <v>2.4499999999999999E-3</v>
      </c>
      <c r="DJ514">
        <v>79</v>
      </c>
      <c r="DK514">
        <v>820</v>
      </c>
      <c r="DL514">
        <v>0</v>
      </c>
      <c r="DM514">
        <v>850</v>
      </c>
      <c r="DN514">
        <v>0</v>
      </c>
      <c r="DO514">
        <v>820</v>
      </c>
      <c r="DP514">
        <v>0</v>
      </c>
      <c r="DQ514">
        <v>830</v>
      </c>
      <c r="DR514">
        <v>0</v>
      </c>
      <c r="DS514">
        <v>810</v>
      </c>
      <c r="DT514">
        <v>7.3</v>
      </c>
      <c r="DU514">
        <v>770</v>
      </c>
      <c r="DV514">
        <v>7.3</v>
      </c>
      <c r="DW514">
        <v>730</v>
      </c>
      <c r="DX514">
        <v>7.7</v>
      </c>
      <c r="DY514">
        <v>650</v>
      </c>
      <c r="DZ514">
        <v>7.1</v>
      </c>
      <c r="EA514">
        <v>650</v>
      </c>
      <c r="EB514">
        <v>7.1</v>
      </c>
      <c r="EC514">
        <v>740</v>
      </c>
      <c r="ED514">
        <v>7</v>
      </c>
      <c r="EE514">
        <v>1.348E-3</v>
      </c>
    </row>
    <row r="515" spans="1:135" x14ac:dyDescent="0.3">
      <c r="A515">
        <v>513</v>
      </c>
      <c r="B515" t="s">
        <v>135</v>
      </c>
      <c r="C515">
        <v>864</v>
      </c>
      <c r="D515">
        <v>72224</v>
      </c>
      <c r="E515" t="s">
        <v>135</v>
      </c>
      <c r="F515">
        <v>4831294</v>
      </c>
      <c r="G515" t="s">
        <v>136</v>
      </c>
      <c r="H515" s="1">
        <v>41756</v>
      </c>
      <c r="I515" t="s">
        <v>684</v>
      </c>
      <c r="J515" t="s">
        <v>685</v>
      </c>
      <c r="K515" t="s">
        <v>139</v>
      </c>
      <c r="L515" t="s">
        <v>140</v>
      </c>
      <c r="M515">
        <v>0</v>
      </c>
      <c r="N515">
        <v>0</v>
      </c>
      <c r="O515">
        <v>0</v>
      </c>
      <c r="P515" t="s">
        <v>141</v>
      </c>
      <c r="Q515" t="s">
        <v>142</v>
      </c>
      <c r="R515" t="s">
        <v>143</v>
      </c>
      <c r="S515" t="s">
        <v>272</v>
      </c>
      <c r="T515" t="s">
        <v>144</v>
      </c>
      <c r="U515">
        <v>1</v>
      </c>
      <c r="V515" t="s">
        <v>165</v>
      </c>
      <c r="W515" t="s">
        <v>146</v>
      </c>
      <c r="X515" t="s">
        <v>147</v>
      </c>
      <c r="Y515" t="s">
        <v>167</v>
      </c>
      <c r="Z515">
        <v>34</v>
      </c>
      <c r="AA515" t="s">
        <v>149</v>
      </c>
      <c r="AB515" t="s">
        <v>150</v>
      </c>
      <c r="AC515" t="s">
        <v>686</v>
      </c>
      <c r="AD515">
        <v>29.298352000000001</v>
      </c>
      <c r="AE515">
        <v>34.417724</v>
      </c>
      <c r="AF515">
        <v>-84.267998000000006</v>
      </c>
      <c r="AG515">
        <v>80</v>
      </c>
      <c r="AH515">
        <v>196</v>
      </c>
      <c r="AI515">
        <v>862</v>
      </c>
      <c r="AJ515" t="s">
        <v>687</v>
      </c>
      <c r="AK515">
        <v>92</v>
      </c>
      <c r="AL515">
        <v>99</v>
      </c>
      <c r="AM515" t="s">
        <v>153</v>
      </c>
      <c r="AN515">
        <v>452.8</v>
      </c>
      <c r="AO515">
        <v>121.5</v>
      </c>
      <c r="AP515">
        <v>959.3</v>
      </c>
      <c r="AQ515">
        <v>-84.267792</v>
      </c>
      <c r="AR515">
        <v>34.417940000000002</v>
      </c>
      <c r="AS515">
        <v>-84.265163999999999</v>
      </c>
      <c r="AT515">
        <v>34.417718999999998</v>
      </c>
      <c r="AU515" t="s">
        <v>686</v>
      </c>
      <c r="AV515">
        <v>1</v>
      </c>
      <c r="AW515">
        <v>227</v>
      </c>
      <c r="AX515">
        <v>53</v>
      </c>
      <c r="AY515">
        <v>0</v>
      </c>
      <c r="AZ515">
        <v>55</v>
      </c>
      <c r="BA515">
        <v>13.58</v>
      </c>
      <c r="BB515">
        <v>13.18</v>
      </c>
      <c r="BC515">
        <v>1404.5</v>
      </c>
      <c r="BD515">
        <v>1414.4</v>
      </c>
      <c r="BE515">
        <v>1431.8</v>
      </c>
      <c r="BF515">
        <v>45</v>
      </c>
      <c r="BG515">
        <v>43.1</v>
      </c>
      <c r="BH515">
        <v>1.9</v>
      </c>
      <c r="BI515" s="1">
        <v>44147</v>
      </c>
      <c r="BJ515" t="s">
        <v>154</v>
      </c>
      <c r="BK515">
        <v>3.0279999999999999E-3</v>
      </c>
      <c r="BL515">
        <v>41710</v>
      </c>
      <c r="BM515">
        <v>41407</v>
      </c>
      <c r="BN515" t="s">
        <v>686</v>
      </c>
      <c r="BO515" t="s">
        <v>688</v>
      </c>
      <c r="BP515">
        <v>1</v>
      </c>
      <c r="BQ515">
        <v>5300</v>
      </c>
      <c r="BR515">
        <v>6</v>
      </c>
      <c r="BS515">
        <v>1</v>
      </c>
      <c r="BT515">
        <v>2</v>
      </c>
      <c r="BU515">
        <v>1</v>
      </c>
      <c r="BV515">
        <v>1</v>
      </c>
      <c r="BW515">
        <v>2</v>
      </c>
      <c r="BX515">
        <v>3</v>
      </c>
      <c r="BY515">
        <v>3</v>
      </c>
      <c r="BZ515" t="s">
        <v>156</v>
      </c>
      <c r="CA515">
        <v>227</v>
      </c>
      <c r="CB515">
        <v>53</v>
      </c>
      <c r="CC515">
        <v>0</v>
      </c>
      <c r="CD515" t="s">
        <v>157</v>
      </c>
      <c r="CE515" t="s">
        <v>157</v>
      </c>
      <c r="CF515">
        <v>0</v>
      </c>
      <c r="CG515">
        <v>55</v>
      </c>
      <c r="CH515">
        <v>4750</v>
      </c>
      <c r="CI515" t="s">
        <v>158</v>
      </c>
      <c r="CJ515">
        <v>0</v>
      </c>
      <c r="CK515">
        <v>1.5744750000000001</v>
      </c>
      <c r="CL515">
        <v>9</v>
      </c>
      <c r="CM515" t="s">
        <v>159</v>
      </c>
      <c r="CN515">
        <v>4750</v>
      </c>
      <c r="CO515">
        <v>441220</v>
      </c>
      <c r="CP515">
        <v>28.46</v>
      </c>
      <c r="CQ515">
        <v>30.02</v>
      </c>
      <c r="CR515">
        <v>441220</v>
      </c>
      <c r="CS515">
        <v>0</v>
      </c>
      <c r="CT515">
        <v>8313.2256799999996</v>
      </c>
      <c r="CU515">
        <v>100</v>
      </c>
      <c r="CV515">
        <v>41461</v>
      </c>
      <c r="CW515">
        <v>5.4712999999999998E-2</v>
      </c>
      <c r="CX515">
        <v>0</v>
      </c>
      <c r="CY515">
        <v>3.0279999999999999E-3</v>
      </c>
      <c r="CZ515">
        <v>192</v>
      </c>
      <c r="DA515" t="s">
        <v>689</v>
      </c>
      <c r="DB515" t="s">
        <v>459</v>
      </c>
      <c r="DC515" t="s">
        <v>690</v>
      </c>
      <c r="DD515">
        <v>-84.25609</v>
      </c>
      <c r="DE515">
        <v>34.416609000000001</v>
      </c>
      <c r="DF515">
        <v>34.416609000000001</v>
      </c>
      <c r="DG515">
        <v>-84.25609</v>
      </c>
      <c r="DH515">
        <v>9.1420000000000008E-3</v>
      </c>
      <c r="DI515">
        <v>3.0279999999999999E-3</v>
      </c>
      <c r="DJ515">
        <v>80</v>
      </c>
      <c r="DK515">
        <v>3050</v>
      </c>
      <c r="DL515">
        <v>13.2</v>
      </c>
      <c r="DM515">
        <v>3220</v>
      </c>
      <c r="DN515">
        <v>13.2</v>
      </c>
      <c r="DO515">
        <v>2850</v>
      </c>
      <c r="DP515">
        <v>0</v>
      </c>
      <c r="DQ515">
        <v>2840</v>
      </c>
      <c r="DR515">
        <v>0</v>
      </c>
      <c r="DS515">
        <v>2750</v>
      </c>
      <c r="DT515">
        <v>13.6</v>
      </c>
      <c r="DU515">
        <v>2640</v>
      </c>
      <c r="DV515">
        <v>13.6</v>
      </c>
      <c r="DW515">
        <v>2420</v>
      </c>
      <c r="DX515">
        <v>12.5</v>
      </c>
      <c r="DY515">
        <v>2420</v>
      </c>
      <c r="DZ515">
        <v>12.5</v>
      </c>
      <c r="EA515">
        <v>2410</v>
      </c>
      <c r="EB515">
        <v>11.7</v>
      </c>
      <c r="EC515">
        <v>2440</v>
      </c>
      <c r="ED515">
        <v>11.6</v>
      </c>
      <c r="EE515">
        <v>2.99E-4</v>
      </c>
    </row>
    <row r="516" spans="1:135" x14ac:dyDescent="0.3">
      <c r="A516">
        <v>514</v>
      </c>
      <c r="B516" t="s">
        <v>135</v>
      </c>
      <c r="C516">
        <v>976</v>
      </c>
      <c r="D516">
        <v>51251</v>
      </c>
      <c r="E516" t="s">
        <v>135</v>
      </c>
      <c r="F516">
        <v>5740520</v>
      </c>
      <c r="G516" t="s">
        <v>136</v>
      </c>
      <c r="H516" s="1">
        <v>42490</v>
      </c>
      <c r="I516" t="s">
        <v>684</v>
      </c>
      <c r="J516" t="s">
        <v>685</v>
      </c>
      <c r="K516" t="s">
        <v>139</v>
      </c>
      <c r="L516" t="s">
        <v>140</v>
      </c>
      <c r="M516">
        <v>0</v>
      </c>
      <c r="N516">
        <v>0</v>
      </c>
      <c r="O516">
        <v>0</v>
      </c>
      <c r="P516" t="s">
        <v>141</v>
      </c>
      <c r="Q516" t="s">
        <v>142</v>
      </c>
      <c r="R516" t="s">
        <v>176</v>
      </c>
      <c r="S516" t="s">
        <v>442</v>
      </c>
      <c r="T516" t="s">
        <v>187</v>
      </c>
      <c r="U516">
        <v>1</v>
      </c>
      <c r="V516" t="s">
        <v>165</v>
      </c>
      <c r="W516" t="s">
        <v>166</v>
      </c>
      <c r="X516" t="s">
        <v>178</v>
      </c>
      <c r="Y516" t="s">
        <v>167</v>
      </c>
      <c r="Z516">
        <v>23</v>
      </c>
      <c r="AA516" t="s">
        <v>149</v>
      </c>
      <c r="AB516" t="s">
        <v>150</v>
      </c>
      <c r="AC516" t="s">
        <v>686</v>
      </c>
      <c r="AD516">
        <v>29.406258000000001</v>
      </c>
      <c r="AE516">
        <v>34.418455999999999</v>
      </c>
      <c r="AF516">
        <v>-84.266424999999998</v>
      </c>
      <c r="AG516">
        <v>80</v>
      </c>
      <c r="AH516">
        <v>196</v>
      </c>
      <c r="AI516">
        <v>862</v>
      </c>
      <c r="AJ516" t="s">
        <v>687</v>
      </c>
      <c r="AK516">
        <v>92</v>
      </c>
      <c r="AL516">
        <v>99</v>
      </c>
      <c r="AM516" t="s">
        <v>153</v>
      </c>
      <c r="AN516">
        <v>452.8</v>
      </c>
      <c r="AO516">
        <v>121.5</v>
      </c>
      <c r="AP516">
        <v>959.3</v>
      </c>
      <c r="AQ516">
        <v>-84.267792</v>
      </c>
      <c r="AR516">
        <v>34.417940000000002</v>
      </c>
      <c r="AS516">
        <v>-84.265163999999999</v>
      </c>
      <c r="AT516">
        <v>34.417718999999998</v>
      </c>
      <c r="AU516" t="s">
        <v>686</v>
      </c>
      <c r="AV516">
        <v>1</v>
      </c>
      <c r="AW516">
        <v>227</v>
      </c>
      <c r="AX516">
        <v>53</v>
      </c>
      <c r="AY516">
        <v>0</v>
      </c>
      <c r="AZ516">
        <v>55</v>
      </c>
      <c r="BA516">
        <v>13.58</v>
      </c>
      <c r="BB516">
        <v>13.18</v>
      </c>
      <c r="BC516">
        <v>1404.5</v>
      </c>
      <c r="BD516">
        <v>1414.4</v>
      </c>
      <c r="BE516">
        <v>1431.8</v>
      </c>
      <c r="BF516">
        <v>45</v>
      </c>
      <c r="BG516">
        <v>43.1</v>
      </c>
      <c r="BH516">
        <v>1.9</v>
      </c>
      <c r="BI516" s="1">
        <v>44147</v>
      </c>
      <c r="BJ516" t="s">
        <v>154</v>
      </c>
      <c r="BK516">
        <v>3.0279999999999999E-3</v>
      </c>
      <c r="BL516">
        <v>41710</v>
      </c>
      <c r="BM516">
        <v>41407</v>
      </c>
      <c r="BN516" t="s">
        <v>686</v>
      </c>
      <c r="BO516" t="s">
        <v>688</v>
      </c>
      <c r="BP516">
        <v>1</v>
      </c>
      <c r="BQ516">
        <v>5300</v>
      </c>
      <c r="BR516">
        <v>6</v>
      </c>
      <c r="BS516">
        <v>1</v>
      </c>
      <c r="BT516">
        <v>2</v>
      </c>
      <c r="BU516">
        <v>1</v>
      </c>
      <c r="BV516">
        <v>1</v>
      </c>
      <c r="BW516">
        <v>2</v>
      </c>
      <c r="BX516">
        <v>3</v>
      </c>
      <c r="BY516">
        <v>3</v>
      </c>
      <c r="BZ516" t="s">
        <v>156</v>
      </c>
      <c r="CA516">
        <v>227</v>
      </c>
      <c r="CB516">
        <v>53</v>
      </c>
      <c r="CC516">
        <v>0</v>
      </c>
      <c r="CD516" t="s">
        <v>157</v>
      </c>
      <c r="CE516" t="s">
        <v>157</v>
      </c>
      <c r="CF516">
        <v>0</v>
      </c>
      <c r="CG516">
        <v>55</v>
      </c>
      <c r="CH516">
        <v>4750</v>
      </c>
      <c r="CI516" t="s">
        <v>158</v>
      </c>
      <c r="CJ516">
        <v>0</v>
      </c>
      <c r="CK516">
        <v>1.5744750000000001</v>
      </c>
      <c r="CL516">
        <v>9</v>
      </c>
      <c r="CM516" t="s">
        <v>159</v>
      </c>
      <c r="CN516">
        <v>4750</v>
      </c>
      <c r="CO516">
        <v>441220</v>
      </c>
      <c r="CP516">
        <v>28.46</v>
      </c>
      <c r="CQ516">
        <v>30.02</v>
      </c>
      <c r="CR516">
        <v>441220</v>
      </c>
      <c r="CS516">
        <v>0</v>
      </c>
      <c r="CT516">
        <v>8313.2256799999996</v>
      </c>
      <c r="CU516">
        <v>100</v>
      </c>
      <c r="CV516">
        <v>41461</v>
      </c>
      <c r="CW516">
        <v>5.4712999999999998E-2</v>
      </c>
      <c r="CX516">
        <v>0</v>
      </c>
      <c r="CY516">
        <v>3.0279999999999999E-3</v>
      </c>
      <c r="CZ516">
        <v>192</v>
      </c>
      <c r="DA516" t="s">
        <v>689</v>
      </c>
      <c r="DB516" t="s">
        <v>459</v>
      </c>
      <c r="DC516" t="s">
        <v>690</v>
      </c>
      <c r="DD516">
        <v>-84.25609</v>
      </c>
      <c r="DE516">
        <v>34.416609000000001</v>
      </c>
      <c r="DF516">
        <v>34.416609000000001</v>
      </c>
      <c r="DG516">
        <v>-84.25609</v>
      </c>
      <c r="DH516">
        <v>9.1420000000000008E-3</v>
      </c>
      <c r="DI516">
        <v>3.0279999999999999E-3</v>
      </c>
      <c r="DJ516">
        <v>80</v>
      </c>
      <c r="DK516">
        <v>3050</v>
      </c>
      <c r="DL516">
        <v>13.2</v>
      </c>
      <c r="DM516">
        <v>3220</v>
      </c>
      <c r="DN516">
        <v>13.2</v>
      </c>
      <c r="DO516">
        <v>2850</v>
      </c>
      <c r="DP516">
        <v>0</v>
      </c>
      <c r="DQ516">
        <v>2840</v>
      </c>
      <c r="DR516">
        <v>0</v>
      </c>
      <c r="DS516">
        <v>2750</v>
      </c>
      <c r="DT516">
        <v>13.6</v>
      </c>
      <c r="DU516">
        <v>2640</v>
      </c>
      <c r="DV516">
        <v>13.6</v>
      </c>
      <c r="DW516">
        <v>2420</v>
      </c>
      <c r="DX516">
        <v>12.5</v>
      </c>
      <c r="DY516">
        <v>2420</v>
      </c>
      <c r="DZ516">
        <v>12.5</v>
      </c>
      <c r="EA516">
        <v>2410</v>
      </c>
      <c r="EB516">
        <v>11.7</v>
      </c>
      <c r="EC516">
        <v>2440</v>
      </c>
      <c r="ED516">
        <v>11.6</v>
      </c>
      <c r="EE516">
        <v>0</v>
      </c>
    </row>
    <row r="517" spans="1:135" x14ac:dyDescent="0.3">
      <c r="A517">
        <v>515</v>
      </c>
      <c r="B517" t="s">
        <v>135</v>
      </c>
      <c r="C517">
        <v>1033</v>
      </c>
      <c r="D517">
        <v>37651</v>
      </c>
      <c r="E517" t="s">
        <v>135</v>
      </c>
      <c r="F517">
        <v>6313620</v>
      </c>
      <c r="G517" t="s">
        <v>136</v>
      </c>
      <c r="H517" s="1">
        <v>42932</v>
      </c>
      <c r="I517" t="s">
        <v>684</v>
      </c>
      <c r="J517" t="s">
        <v>685</v>
      </c>
      <c r="K517" t="s">
        <v>139</v>
      </c>
      <c r="L517" t="s">
        <v>140</v>
      </c>
      <c r="M517">
        <v>0</v>
      </c>
      <c r="N517">
        <v>0</v>
      </c>
      <c r="O517">
        <v>0</v>
      </c>
      <c r="P517" t="s">
        <v>141</v>
      </c>
      <c r="Q517" t="s">
        <v>142</v>
      </c>
      <c r="R517" t="s">
        <v>219</v>
      </c>
      <c r="S517" t="s">
        <v>219</v>
      </c>
      <c r="T517" t="s">
        <v>187</v>
      </c>
      <c r="U517">
        <v>1</v>
      </c>
      <c r="V517" t="s">
        <v>165</v>
      </c>
      <c r="W517" t="s">
        <v>146</v>
      </c>
      <c r="X517" t="s">
        <v>147</v>
      </c>
      <c r="Y517" t="s">
        <v>148</v>
      </c>
      <c r="Z517">
        <v>46</v>
      </c>
      <c r="AA517" t="s">
        <v>149</v>
      </c>
      <c r="AB517" t="s">
        <v>197</v>
      </c>
      <c r="AC517" t="s">
        <v>686</v>
      </c>
      <c r="AD517">
        <v>29.464596</v>
      </c>
      <c r="AE517">
        <v>34.418100000000003</v>
      </c>
      <c r="AF517">
        <v>-84.265512999999999</v>
      </c>
      <c r="AG517">
        <v>80</v>
      </c>
      <c r="AH517">
        <v>196</v>
      </c>
      <c r="AI517">
        <v>862</v>
      </c>
      <c r="AJ517" t="s">
        <v>687</v>
      </c>
      <c r="AK517">
        <v>92</v>
      </c>
      <c r="AL517">
        <v>99</v>
      </c>
      <c r="AM517" t="s">
        <v>153</v>
      </c>
      <c r="AN517">
        <v>452.8</v>
      </c>
      <c r="AO517">
        <v>121.5</v>
      </c>
      <c r="AP517">
        <v>959.3</v>
      </c>
      <c r="AQ517">
        <v>-84.267792</v>
      </c>
      <c r="AR517">
        <v>34.417940000000002</v>
      </c>
      <c r="AS517">
        <v>-84.265163999999999</v>
      </c>
      <c r="AT517">
        <v>34.417718999999998</v>
      </c>
      <c r="AU517" t="s">
        <v>686</v>
      </c>
      <c r="AV517">
        <v>1</v>
      </c>
      <c r="AW517">
        <v>227</v>
      </c>
      <c r="AX517">
        <v>53</v>
      </c>
      <c r="AY517">
        <v>0</v>
      </c>
      <c r="AZ517">
        <v>55</v>
      </c>
      <c r="BA517">
        <v>13.58</v>
      </c>
      <c r="BB517">
        <v>13.18</v>
      </c>
      <c r="BC517">
        <v>1404.5</v>
      </c>
      <c r="BD517">
        <v>1414.4</v>
      </c>
      <c r="BE517">
        <v>1431.8</v>
      </c>
      <c r="BF517">
        <v>45</v>
      </c>
      <c r="BG517">
        <v>43.1</v>
      </c>
      <c r="BH517">
        <v>1.9</v>
      </c>
      <c r="BI517" s="1">
        <v>44147</v>
      </c>
      <c r="BJ517" t="s">
        <v>154</v>
      </c>
      <c r="BK517">
        <v>3.0279999999999999E-3</v>
      </c>
      <c r="BL517">
        <v>41710</v>
      </c>
      <c r="BM517">
        <v>41407</v>
      </c>
      <c r="BN517" t="s">
        <v>686</v>
      </c>
      <c r="BO517" t="s">
        <v>688</v>
      </c>
      <c r="BP517">
        <v>1</v>
      </c>
      <c r="BQ517">
        <v>5300</v>
      </c>
      <c r="BR517">
        <v>6</v>
      </c>
      <c r="BS517">
        <v>1</v>
      </c>
      <c r="BT517">
        <v>2</v>
      </c>
      <c r="BU517">
        <v>1</v>
      </c>
      <c r="BV517">
        <v>1</v>
      </c>
      <c r="BW517">
        <v>2</v>
      </c>
      <c r="BX517">
        <v>3</v>
      </c>
      <c r="BY517">
        <v>3</v>
      </c>
      <c r="BZ517" t="s">
        <v>156</v>
      </c>
      <c r="CA517">
        <v>227</v>
      </c>
      <c r="CB517">
        <v>53</v>
      </c>
      <c r="CC517">
        <v>0</v>
      </c>
      <c r="CD517" t="s">
        <v>157</v>
      </c>
      <c r="CE517" t="s">
        <v>157</v>
      </c>
      <c r="CF517">
        <v>0</v>
      </c>
      <c r="CG517">
        <v>55</v>
      </c>
      <c r="CH517">
        <v>4750</v>
      </c>
      <c r="CI517" t="s">
        <v>158</v>
      </c>
      <c r="CJ517">
        <v>0</v>
      </c>
      <c r="CK517">
        <v>1.5744750000000001</v>
      </c>
      <c r="CL517">
        <v>9</v>
      </c>
      <c r="CM517" t="s">
        <v>159</v>
      </c>
      <c r="CN517">
        <v>4750</v>
      </c>
      <c r="CO517">
        <v>441220</v>
      </c>
      <c r="CP517">
        <v>28.46</v>
      </c>
      <c r="CQ517">
        <v>30.02</v>
      </c>
      <c r="CR517">
        <v>441220</v>
      </c>
      <c r="CS517">
        <v>0</v>
      </c>
      <c r="CT517">
        <v>8313.2256799999996</v>
      </c>
      <c r="CU517">
        <v>100</v>
      </c>
      <c r="CV517">
        <v>41461</v>
      </c>
      <c r="CW517">
        <v>5.4712999999999998E-2</v>
      </c>
      <c r="CX517">
        <v>0</v>
      </c>
      <c r="CY517">
        <v>3.0279999999999999E-3</v>
      </c>
      <c r="CZ517">
        <v>192</v>
      </c>
      <c r="DA517" t="s">
        <v>689</v>
      </c>
      <c r="DB517" t="s">
        <v>459</v>
      </c>
      <c r="DC517" t="s">
        <v>690</v>
      </c>
      <c r="DD517">
        <v>-84.25609</v>
      </c>
      <c r="DE517">
        <v>34.416609000000001</v>
      </c>
      <c r="DF517">
        <v>34.416609000000001</v>
      </c>
      <c r="DG517">
        <v>-84.25609</v>
      </c>
      <c r="DH517">
        <v>9.1420000000000008E-3</v>
      </c>
      <c r="DI517">
        <v>3.0279999999999999E-3</v>
      </c>
      <c r="DJ517">
        <v>80</v>
      </c>
      <c r="DK517">
        <v>3050</v>
      </c>
      <c r="DL517">
        <v>13.2</v>
      </c>
      <c r="DM517">
        <v>3220</v>
      </c>
      <c r="DN517">
        <v>13.2</v>
      </c>
      <c r="DO517">
        <v>2850</v>
      </c>
      <c r="DP517">
        <v>0</v>
      </c>
      <c r="DQ517">
        <v>2840</v>
      </c>
      <c r="DR517">
        <v>0</v>
      </c>
      <c r="DS517">
        <v>2750</v>
      </c>
      <c r="DT517">
        <v>13.6</v>
      </c>
      <c r="DU517">
        <v>2640</v>
      </c>
      <c r="DV517">
        <v>13.6</v>
      </c>
      <c r="DW517">
        <v>2420</v>
      </c>
      <c r="DX517">
        <v>12.5</v>
      </c>
      <c r="DY517">
        <v>2420</v>
      </c>
      <c r="DZ517">
        <v>12.5</v>
      </c>
      <c r="EA517">
        <v>2410</v>
      </c>
      <c r="EB517">
        <v>11.7</v>
      </c>
      <c r="EC517">
        <v>2440</v>
      </c>
      <c r="ED517">
        <v>11.6</v>
      </c>
      <c r="EE517">
        <v>0</v>
      </c>
    </row>
    <row r="518" spans="1:135" x14ac:dyDescent="0.3">
      <c r="A518">
        <v>516</v>
      </c>
      <c r="B518" t="s">
        <v>135</v>
      </c>
      <c r="C518">
        <v>966</v>
      </c>
      <c r="D518">
        <v>53179</v>
      </c>
      <c r="E518" t="s">
        <v>135</v>
      </c>
      <c r="F518">
        <v>5662642</v>
      </c>
      <c r="G518" t="s">
        <v>136</v>
      </c>
      <c r="H518" s="1">
        <v>42430</v>
      </c>
      <c r="I518" t="s">
        <v>684</v>
      </c>
      <c r="J518" t="s">
        <v>685</v>
      </c>
      <c r="K518" t="s">
        <v>139</v>
      </c>
      <c r="L518" t="s">
        <v>140</v>
      </c>
      <c r="M518">
        <v>0</v>
      </c>
      <c r="N518">
        <v>0</v>
      </c>
      <c r="O518">
        <v>0</v>
      </c>
      <c r="P518" t="s">
        <v>141</v>
      </c>
      <c r="Q518" t="s">
        <v>142</v>
      </c>
      <c r="R518" t="s">
        <v>143</v>
      </c>
      <c r="S518" t="s">
        <v>143</v>
      </c>
      <c r="T518" t="s">
        <v>275</v>
      </c>
      <c r="U518">
        <v>1</v>
      </c>
      <c r="V518" t="s">
        <v>165</v>
      </c>
      <c r="W518" t="s">
        <v>146</v>
      </c>
      <c r="X518" t="s">
        <v>147</v>
      </c>
      <c r="Y518" t="s">
        <v>148</v>
      </c>
      <c r="Z518">
        <v>72</v>
      </c>
      <c r="AA518" t="s">
        <v>149</v>
      </c>
      <c r="AB518" t="s">
        <v>150</v>
      </c>
      <c r="AC518" t="s">
        <v>686</v>
      </c>
      <c r="AD518">
        <v>29.606999999999999</v>
      </c>
      <c r="AE518">
        <v>34.416387999999998</v>
      </c>
      <c r="AF518">
        <v>-84.264094999999998</v>
      </c>
      <c r="AG518">
        <v>81</v>
      </c>
      <c r="AH518">
        <v>197</v>
      </c>
      <c r="AI518">
        <v>863</v>
      </c>
      <c r="AJ518" t="s">
        <v>687</v>
      </c>
      <c r="AK518">
        <v>93</v>
      </c>
      <c r="AL518">
        <v>100</v>
      </c>
      <c r="AM518" t="s">
        <v>230</v>
      </c>
      <c r="AN518">
        <v>555.70000000000005</v>
      </c>
      <c r="AO518">
        <v>51.1</v>
      </c>
      <c r="AP518">
        <v>495.4</v>
      </c>
      <c r="AQ518">
        <v>-84.264877999999996</v>
      </c>
      <c r="AR518">
        <v>34.417237999999998</v>
      </c>
      <c r="AS518">
        <v>-84.263818000000001</v>
      </c>
      <c r="AT518">
        <v>34.416257999999999</v>
      </c>
      <c r="AU518" t="s">
        <v>686</v>
      </c>
      <c r="AV518">
        <v>1</v>
      </c>
      <c r="AW518">
        <v>227</v>
      </c>
      <c r="AX518">
        <v>53</v>
      </c>
      <c r="AY518">
        <v>0</v>
      </c>
      <c r="AZ518">
        <v>55</v>
      </c>
      <c r="BA518">
        <v>12.19</v>
      </c>
      <c r="BB518">
        <v>11.37</v>
      </c>
      <c r="BC518">
        <v>1396.3</v>
      </c>
      <c r="BD518">
        <v>1390.4</v>
      </c>
      <c r="BE518">
        <v>1389.4</v>
      </c>
      <c r="BF518">
        <v>45</v>
      </c>
      <c r="BG518">
        <v>48.7</v>
      </c>
      <c r="BH518">
        <v>0</v>
      </c>
      <c r="BI518" s="1">
        <v>44147</v>
      </c>
      <c r="BJ518" t="s">
        <v>154</v>
      </c>
      <c r="BK518">
        <v>1.4940000000000001E-3</v>
      </c>
      <c r="BL518">
        <v>41710</v>
      </c>
      <c r="BM518">
        <v>41407</v>
      </c>
      <c r="BN518" t="s">
        <v>686</v>
      </c>
      <c r="BO518" t="s">
        <v>688</v>
      </c>
      <c r="BP518">
        <v>1</v>
      </c>
      <c r="BQ518">
        <v>5300</v>
      </c>
      <c r="BR518">
        <v>6</v>
      </c>
      <c r="BS518">
        <v>1</v>
      </c>
      <c r="BT518">
        <v>2</v>
      </c>
      <c r="BU518">
        <v>1</v>
      </c>
      <c r="BV518">
        <v>1</v>
      </c>
      <c r="BW518">
        <v>2</v>
      </c>
      <c r="BX518">
        <v>3</v>
      </c>
      <c r="BY518">
        <v>3</v>
      </c>
      <c r="BZ518" t="s">
        <v>156</v>
      </c>
      <c r="CA518">
        <v>227</v>
      </c>
      <c r="CB518">
        <v>53</v>
      </c>
      <c r="CC518">
        <v>0</v>
      </c>
      <c r="CD518" t="s">
        <v>157</v>
      </c>
      <c r="CE518" t="s">
        <v>157</v>
      </c>
      <c r="CF518">
        <v>0</v>
      </c>
      <c r="CG518">
        <v>55</v>
      </c>
      <c r="CH518">
        <v>4750</v>
      </c>
      <c r="CI518" t="s">
        <v>158</v>
      </c>
      <c r="CJ518">
        <v>0</v>
      </c>
      <c r="CK518">
        <v>1.5744750000000001</v>
      </c>
      <c r="CL518">
        <v>9</v>
      </c>
      <c r="CM518" t="s">
        <v>159</v>
      </c>
      <c r="CN518">
        <v>4750</v>
      </c>
      <c r="CO518">
        <v>441220</v>
      </c>
      <c r="CP518">
        <v>28.46</v>
      </c>
      <c r="CQ518">
        <v>30.02</v>
      </c>
      <c r="CR518">
        <v>441220</v>
      </c>
      <c r="CS518">
        <v>0</v>
      </c>
      <c r="CT518">
        <v>8313.2256799999996</v>
      </c>
      <c r="CU518">
        <v>100</v>
      </c>
      <c r="CV518">
        <v>41461</v>
      </c>
      <c r="CW518">
        <v>5.4712999999999998E-2</v>
      </c>
      <c r="CX518">
        <v>0</v>
      </c>
      <c r="CY518">
        <v>1.4940000000000001E-3</v>
      </c>
      <c r="CZ518">
        <v>192</v>
      </c>
      <c r="DA518" t="s">
        <v>689</v>
      </c>
      <c r="DB518" t="s">
        <v>459</v>
      </c>
      <c r="DC518" t="s">
        <v>690</v>
      </c>
      <c r="DD518">
        <v>-84.25609</v>
      </c>
      <c r="DE518">
        <v>34.416609000000001</v>
      </c>
      <c r="DF518">
        <v>34.416609000000001</v>
      </c>
      <c r="DG518">
        <v>-84.25609</v>
      </c>
      <c r="DH518">
        <v>7.7359999999999998E-3</v>
      </c>
      <c r="DI518">
        <v>1.4940000000000001E-3</v>
      </c>
      <c r="DJ518">
        <v>81</v>
      </c>
      <c r="DK518">
        <v>3050</v>
      </c>
      <c r="DL518">
        <v>13.2</v>
      </c>
      <c r="DM518">
        <v>3220</v>
      </c>
      <c r="DN518">
        <v>13.2</v>
      </c>
      <c r="DO518">
        <v>2850</v>
      </c>
      <c r="DP518">
        <v>0</v>
      </c>
      <c r="DQ518">
        <v>2840</v>
      </c>
      <c r="DR518">
        <v>0</v>
      </c>
      <c r="DS518">
        <v>2750</v>
      </c>
      <c r="DT518">
        <v>13.6</v>
      </c>
      <c r="DU518">
        <v>2640</v>
      </c>
      <c r="DV518">
        <v>13.6</v>
      </c>
      <c r="DW518">
        <v>2420</v>
      </c>
      <c r="DX518">
        <v>12.5</v>
      </c>
      <c r="DY518">
        <v>2420</v>
      </c>
      <c r="DZ518">
        <v>12.5</v>
      </c>
      <c r="EA518">
        <v>2410</v>
      </c>
      <c r="EB518">
        <v>11.7</v>
      </c>
      <c r="EC518">
        <v>2440</v>
      </c>
      <c r="ED518">
        <v>11.6</v>
      </c>
      <c r="EE518">
        <v>0</v>
      </c>
    </row>
    <row r="519" spans="1:135" x14ac:dyDescent="0.3">
      <c r="A519">
        <v>517</v>
      </c>
      <c r="B519" t="s">
        <v>135</v>
      </c>
      <c r="C519">
        <v>992</v>
      </c>
      <c r="D519">
        <v>47491</v>
      </c>
      <c r="E519" t="s">
        <v>135</v>
      </c>
      <c r="F519">
        <v>5904670</v>
      </c>
      <c r="G519" t="s">
        <v>136</v>
      </c>
      <c r="H519" s="1">
        <v>42613</v>
      </c>
      <c r="I519" t="s">
        <v>684</v>
      </c>
      <c r="J519" t="s">
        <v>685</v>
      </c>
      <c r="K519" t="s">
        <v>139</v>
      </c>
      <c r="L519" t="s">
        <v>140</v>
      </c>
      <c r="M519">
        <v>0</v>
      </c>
      <c r="N519">
        <v>0</v>
      </c>
      <c r="O519">
        <v>0</v>
      </c>
      <c r="P519" t="s">
        <v>190</v>
      </c>
      <c r="Q519" t="s">
        <v>170</v>
      </c>
      <c r="R519" t="s">
        <v>191</v>
      </c>
      <c r="S519" t="s">
        <v>691</v>
      </c>
      <c r="T519" t="s">
        <v>250</v>
      </c>
      <c r="U519">
        <v>2</v>
      </c>
      <c r="V519" t="s">
        <v>182</v>
      </c>
      <c r="W519" t="s">
        <v>183</v>
      </c>
      <c r="X519" t="s">
        <v>147</v>
      </c>
      <c r="Y519" t="s">
        <v>148</v>
      </c>
      <c r="Z519">
        <v>0</v>
      </c>
      <c r="AA519" t="s">
        <v>175</v>
      </c>
      <c r="AB519" t="s">
        <v>409</v>
      </c>
      <c r="AC519" t="s">
        <v>686</v>
      </c>
      <c r="AD519">
        <v>29.535367000000001</v>
      </c>
      <c r="AE519">
        <v>34.41722</v>
      </c>
      <c r="AF519">
        <v>-84.264869000000004</v>
      </c>
      <c r="AG519">
        <v>81</v>
      </c>
      <c r="AH519">
        <v>197</v>
      </c>
      <c r="AI519">
        <v>863</v>
      </c>
      <c r="AJ519" t="s">
        <v>687</v>
      </c>
      <c r="AK519">
        <v>93</v>
      </c>
      <c r="AL519">
        <v>100</v>
      </c>
      <c r="AM519" t="s">
        <v>230</v>
      </c>
      <c r="AN519">
        <v>555.70000000000005</v>
      </c>
      <c r="AO519">
        <v>51.1</v>
      </c>
      <c r="AP519">
        <v>495.4</v>
      </c>
      <c r="AQ519">
        <v>-84.264877999999996</v>
      </c>
      <c r="AR519">
        <v>34.417237999999998</v>
      </c>
      <c r="AS519">
        <v>-84.263818000000001</v>
      </c>
      <c r="AT519">
        <v>34.416257999999999</v>
      </c>
      <c r="AU519" t="s">
        <v>686</v>
      </c>
      <c r="AV519">
        <v>1</v>
      </c>
      <c r="AW519">
        <v>227</v>
      </c>
      <c r="AX519">
        <v>53</v>
      </c>
      <c r="AY519">
        <v>0</v>
      </c>
      <c r="AZ519">
        <v>55</v>
      </c>
      <c r="BA519">
        <v>12.19</v>
      </c>
      <c r="BB519">
        <v>11.37</v>
      </c>
      <c r="BC519">
        <v>1396.3</v>
      </c>
      <c r="BD519">
        <v>1390.4</v>
      </c>
      <c r="BE519">
        <v>1389.4</v>
      </c>
      <c r="BF519">
        <v>45</v>
      </c>
      <c r="BG519">
        <v>48.7</v>
      </c>
      <c r="BH519">
        <v>0</v>
      </c>
      <c r="BI519" s="1">
        <v>44147</v>
      </c>
      <c r="BJ519" t="s">
        <v>154</v>
      </c>
      <c r="BK519">
        <v>1.4940000000000001E-3</v>
      </c>
      <c r="BL519">
        <v>41710</v>
      </c>
      <c r="BM519">
        <v>41407</v>
      </c>
      <c r="BN519" t="s">
        <v>686</v>
      </c>
      <c r="BO519" t="s">
        <v>688</v>
      </c>
      <c r="BP519">
        <v>1</v>
      </c>
      <c r="BQ519">
        <v>5300</v>
      </c>
      <c r="BR519">
        <v>6</v>
      </c>
      <c r="BS519">
        <v>1</v>
      </c>
      <c r="BT519">
        <v>2</v>
      </c>
      <c r="BU519">
        <v>1</v>
      </c>
      <c r="BV519">
        <v>1</v>
      </c>
      <c r="BW519">
        <v>2</v>
      </c>
      <c r="BX519">
        <v>3</v>
      </c>
      <c r="BY519">
        <v>3</v>
      </c>
      <c r="BZ519" t="s">
        <v>156</v>
      </c>
      <c r="CA519">
        <v>227</v>
      </c>
      <c r="CB519">
        <v>53</v>
      </c>
      <c r="CC519">
        <v>0</v>
      </c>
      <c r="CD519" t="s">
        <v>157</v>
      </c>
      <c r="CE519" t="s">
        <v>157</v>
      </c>
      <c r="CF519">
        <v>0</v>
      </c>
      <c r="CG519">
        <v>55</v>
      </c>
      <c r="CH519">
        <v>4750</v>
      </c>
      <c r="CI519" t="s">
        <v>158</v>
      </c>
      <c r="CJ519">
        <v>0</v>
      </c>
      <c r="CK519">
        <v>1.5744750000000001</v>
      </c>
      <c r="CL519">
        <v>9</v>
      </c>
      <c r="CM519" t="s">
        <v>159</v>
      </c>
      <c r="CN519">
        <v>4750</v>
      </c>
      <c r="CO519">
        <v>441220</v>
      </c>
      <c r="CP519">
        <v>28.46</v>
      </c>
      <c r="CQ519">
        <v>30.02</v>
      </c>
      <c r="CR519">
        <v>441220</v>
      </c>
      <c r="CS519">
        <v>0</v>
      </c>
      <c r="CT519">
        <v>8313.2256799999996</v>
      </c>
      <c r="CU519">
        <v>100</v>
      </c>
      <c r="CV519">
        <v>41461</v>
      </c>
      <c r="CW519">
        <v>5.4712999999999998E-2</v>
      </c>
      <c r="CX519">
        <v>0</v>
      </c>
      <c r="CY519">
        <v>1.4940000000000001E-3</v>
      </c>
      <c r="CZ519">
        <v>192</v>
      </c>
      <c r="DA519" t="s">
        <v>689</v>
      </c>
      <c r="DB519" t="s">
        <v>459</v>
      </c>
      <c r="DC519" t="s">
        <v>690</v>
      </c>
      <c r="DD519">
        <v>-84.25609</v>
      </c>
      <c r="DE519">
        <v>34.416609000000001</v>
      </c>
      <c r="DF519">
        <v>34.416609000000001</v>
      </c>
      <c r="DG519">
        <v>-84.25609</v>
      </c>
      <c r="DH519">
        <v>7.7359999999999998E-3</v>
      </c>
      <c r="DI519">
        <v>1.4940000000000001E-3</v>
      </c>
      <c r="DJ519">
        <v>81</v>
      </c>
      <c r="DK519">
        <v>3050</v>
      </c>
      <c r="DL519">
        <v>13.2</v>
      </c>
      <c r="DM519">
        <v>3220</v>
      </c>
      <c r="DN519">
        <v>13.2</v>
      </c>
      <c r="DO519">
        <v>2850</v>
      </c>
      <c r="DP519">
        <v>0</v>
      </c>
      <c r="DQ519">
        <v>2840</v>
      </c>
      <c r="DR519">
        <v>0</v>
      </c>
      <c r="DS519">
        <v>2750</v>
      </c>
      <c r="DT519">
        <v>13.6</v>
      </c>
      <c r="DU519">
        <v>2640</v>
      </c>
      <c r="DV519">
        <v>13.6</v>
      </c>
      <c r="DW519">
        <v>2420</v>
      </c>
      <c r="DX519">
        <v>12.5</v>
      </c>
      <c r="DY519">
        <v>2420</v>
      </c>
      <c r="DZ519">
        <v>12.5</v>
      </c>
      <c r="EA519">
        <v>2410</v>
      </c>
      <c r="EB519">
        <v>11.7</v>
      </c>
      <c r="EC519">
        <v>2440</v>
      </c>
      <c r="ED519">
        <v>11.6</v>
      </c>
      <c r="EE519">
        <v>0</v>
      </c>
    </row>
    <row r="520" spans="1:135" x14ac:dyDescent="0.3">
      <c r="A520">
        <v>518</v>
      </c>
      <c r="B520" t="s">
        <v>135</v>
      </c>
      <c r="C520">
        <v>1039</v>
      </c>
      <c r="D520">
        <v>36579</v>
      </c>
      <c r="E520" t="s">
        <v>135</v>
      </c>
      <c r="F520">
        <v>6366667</v>
      </c>
      <c r="G520" t="s">
        <v>136</v>
      </c>
      <c r="H520" s="1">
        <v>42970</v>
      </c>
      <c r="I520" t="s">
        <v>684</v>
      </c>
      <c r="J520" t="s">
        <v>685</v>
      </c>
      <c r="K520" t="s">
        <v>139</v>
      </c>
      <c r="L520" t="s">
        <v>218</v>
      </c>
      <c r="M520">
        <v>0</v>
      </c>
      <c r="N520">
        <v>0</v>
      </c>
      <c r="O520">
        <v>1</v>
      </c>
      <c r="P520" t="s">
        <v>141</v>
      </c>
      <c r="Q520" t="s">
        <v>142</v>
      </c>
      <c r="R520" t="s">
        <v>219</v>
      </c>
      <c r="S520" t="s">
        <v>219</v>
      </c>
      <c r="T520" t="s">
        <v>187</v>
      </c>
      <c r="U520">
        <v>1</v>
      </c>
      <c r="V520" t="s">
        <v>165</v>
      </c>
      <c r="W520" t="s">
        <v>146</v>
      </c>
      <c r="X520" t="s">
        <v>147</v>
      </c>
      <c r="Y520" t="s">
        <v>148</v>
      </c>
      <c r="Z520">
        <v>27</v>
      </c>
      <c r="AA520" t="s">
        <v>149</v>
      </c>
      <c r="AB520" t="s">
        <v>168</v>
      </c>
      <c r="AC520" t="s">
        <v>686</v>
      </c>
      <c r="AD520">
        <v>29.734000000000002</v>
      </c>
      <c r="AE520">
        <v>34.415855000000001</v>
      </c>
      <c r="AF520">
        <v>-84.261994999999999</v>
      </c>
      <c r="AG520">
        <v>82</v>
      </c>
      <c r="AH520">
        <v>198</v>
      </c>
      <c r="AI520">
        <v>864</v>
      </c>
      <c r="AJ520" t="s">
        <v>687</v>
      </c>
      <c r="AK520">
        <v>93</v>
      </c>
      <c r="AL520">
        <v>101</v>
      </c>
      <c r="AM520" t="s">
        <v>230</v>
      </c>
      <c r="AN520">
        <v>731.6</v>
      </c>
      <c r="AO520">
        <v>23.5</v>
      </c>
      <c r="AP520">
        <v>299.2</v>
      </c>
      <c r="AQ520">
        <v>-84.263818000000001</v>
      </c>
      <c r="AR520">
        <v>34.416257999999999</v>
      </c>
      <c r="AS520">
        <v>-84.262884999999997</v>
      </c>
      <c r="AT520">
        <v>34.416007999999998</v>
      </c>
      <c r="AU520" t="s">
        <v>686</v>
      </c>
      <c r="AV520">
        <v>1</v>
      </c>
      <c r="AW520">
        <v>227</v>
      </c>
      <c r="AX520">
        <v>53</v>
      </c>
      <c r="AY520">
        <v>0</v>
      </c>
      <c r="AZ520">
        <v>55</v>
      </c>
      <c r="BA520">
        <v>12.08</v>
      </c>
      <c r="BB520">
        <v>11.96</v>
      </c>
      <c r="BC520">
        <v>1389.1</v>
      </c>
      <c r="BD520">
        <v>1385.2</v>
      </c>
      <c r="BE520">
        <v>1373.7</v>
      </c>
      <c r="BF520">
        <v>45</v>
      </c>
      <c r="BG520">
        <v>52.2</v>
      </c>
      <c r="BH520">
        <v>0</v>
      </c>
      <c r="BI520" s="1">
        <v>44147</v>
      </c>
      <c r="BJ520" t="s">
        <v>154</v>
      </c>
      <c r="BK520">
        <v>9.7400000000000004E-4</v>
      </c>
      <c r="BL520">
        <v>41710</v>
      </c>
      <c r="BM520">
        <v>41407</v>
      </c>
      <c r="BN520" t="s">
        <v>686</v>
      </c>
      <c r="BO520" t="s">
        <v>688</v>
      </c>
      <c r="BP520">
        <v>1</v>
      </c>
      <c r="BQ520">
        <v>5300</v>
      </c>
      <c r="BR520">
        <v>6</v>
      </c>
      <c r="BS520">
        <v>1</v>
      </c>
      <c r="BT520">
        <v>2</v>
      </c>
      <c r="BU520">
        <v>1</v>
      </c>
      <c r="BV520">
        <v>1</v>
      </c>
      <c r="BW520">
        <v>2</v>
      </c>
      <c r="BX520">
        <v>3</v>
      </c>
      <c r="BY520">
        <v>3</v>
      </c>
      <c r="BZ520" t="s">
        <v>156</v>
      </c>
      <c r="CA520">
        <v>227</v>
      </c>
      <c r="CB520">
        <v>53</v>
      </c>
      <c r="CC520">
        <v>0</v>
      </c>
      <c r="CD520" t="s">
        <v>157</v>
      </c>
      <c r="CE520" t="s">
        <v>157</v>
      </c>
      <c r="CF520">
        <v>0</v>
      </c>
      <c r="CG520">
        <v>55</v>
      </c>
      <c r="CH520">
        <v>4750</v>
      </c>
      <c r="CI520" t="s">
        <v>158</v>
      </c>
      <c r="CJ520">
        <v>0</v>
      </c>
      <c r="CK520">
        <v>1.5744750000000001</v>
      </c>
      <c r="CL520">
        <v>9</v>
      </c>
      <c r="CM520" t="s">
        <v>159</v>
      </c>
      <c r="CN520">
        <v>4750</v>
      </c>
      <c r="CO520">
        <v>441220</v>
      </c>
      <c r="CP520">
        <v>28.46</v>
      </c>
      <c r="CQ520">
        <v>30.02</v>
      </c>
      <c r="CR520">
        <v>441220</v>
      </c>
      <c r="CS520">
        <v>0</v>
      </c>
      <c r="CT520">
        <v>8313.2256799999996</v>
      </c>
      <c r="CU520">
        <v>100</v>
      </c>
      <c r="CV520">
        <v>41461</v>
      </c>
      <c r="CW520">
        <v>5.4712999999999998E-2</v>
      </c>
      <c r="CX520">
        <v>0</v>
      </c>
      <c r="CY520">
        <v>9.7400000000000004E-4</v>
      </c>
      <c r="CZ520">
        <v>192</v>
      </c>
      <c r="DA520" t="s">
        <v>689</v>
      </c>
      <c r="DB520" t="s">
        <v>459</v>
      </c>
      <c r="DC520" t="s">
        <v>690</v>
      </c>
      <c r="DD520">
        <v>-84.25609</v>
      </c>
      <c r="DE520">
        <v>34.416609000000001</v>
      </c>
      <c r="DF520">
        <v>34.416609000000001</v>
      </c>
      <c r="DG520">
        <v>-84.25609</v>
      </c>
      <c r="DH520">
        <v>6.8219999999999999E-3</v>
      </c>
      <c r="DI520">
        <v>9.7400000000000004E-4</v>
      </c>
      <c r="DJ520">
        <v>82</v>
      </c>
      <c r="DK520">
        <v>3050</v>
      </c>
      <c r="DL520">
        <v>13.2</v>
      </c>
      <c r="DM520">
        <v>3220</v>
      </c>
      <c r="DN520">
        <v>13.2</v>
      </c>
      <c r="DO520">
        <v>2850</v>
      </c>
      <c r="DP520">
        <v>0</v>
      </c>
      <c r="DQ520">
        <v>2840</v>
      </c>
      <c r="DR520">
        <v>0</v>
      </c>
      <c r="DS520">
        <v>2750</v>
      </c>
      <c r="DT520">
        <v>13.6</v>
      </c>
      <c r="DU520">
        <v>2640</v>
      </c>
      <c r="DV520">
        <v>13.6</v>
      </c>
      <c r="DW520">
        <v>2420</v>
      </c>
      <c r="DX520">
        <v>12.5</v>
      </c>
      <c r="DY520">
        <v>2420</v>
      </c>
      <c r="DZ520">
        <v>12.5</v>
      </c>
      <c r="EA520">
        <v>2410</v>
      </c>
      <c r="EB520">
        <v>11.7</v>
      </c>
      <c r="EC520">
        <v>2440</v>
      </c>
      <c r="ED520">
        <v>11.6</v>
      </c>
      <c r="EE520">
        <v>9.0399999999999996E-4</v>
      </c>
    </row>
    <row r="521" spans="1:135" x14ac:dyDescent="0.3">
      <c r="A521">
        <v>519</v>
      </c>
      <c r="B521" t="s">
        <v>135</v>
      </c>
      <c r="C521">
        <v>1119</v>
      </c>
      <c r="D521">
        <v>1900</v>
      </c>
      <c r="E521" t="s">
        <v>135</v>
      </c>
      <c r="F521">
        <v>7827771</v>
      </c>
      <c r="G521" t="s">
        <v>692</v>
      </c>
      <c r="H521" s="1">
        <v>44133</v>
      </c>
      <c r="I521" t="s">
        <v>684</v>
      </c>
      <c r="J521" t="s">
        <v>685</v>
      </c>
      <c r="K521" t="s">
        <v>693</v>
      </c>
      <c r="L521" t="s">
        <v>140</v>
      </c>
      <c r="M521">
        <v>0</v>
      </c>
      <c r="N521">
        <v>0</v>
      </c>
      <c r="O521">
        <v>0</v>
      </c>
      <c r="P521" t="s">
        <v>235</v>
      </c>
      <c r="Q521" t="s">
        <v>170</v>
      </c>
      <c r="R521" t="s">
        <v>422</v>
      </c>
      <c r="S521" t="s">
        <v>422</v>
      </c>
      <c r="T521" t="s">
        <v>271</v>
      </c>
      <c r="U521">
        <v>2</v>
      </c>
      <c r="V521" t="s">
        <v>182</v>
      </c>
      <c r="W521" t="s">
        <v>317</v>
      </c>
      <c r="X521" t="s">
        <v>178</v>
      </c>
      <c r="Y521" t="s">
        <v>167</v>
      </c>
      <c r="Z521">
        <v>0</v>
      </c>
      <c r="AA521" t="s">
        <v>175</v>
      </c>
      <c r="AB521" t="s">
        <v>255</v>
      </c>
      <c r="AC521" t="s">
        <v>686</v>
      </c>
      <c r="AD521">
        <v>29.739000999999998</v>
      </c>
      <c r="AE521">
        <v>34.415833999999997</v>
      </c>
      <c r="AF521">
        <v>-84.261921000000001</v>
      </c>
      <c r="AG521">
        <v>82</v>
      </c>
      <c r="AH521">
        <v>198</v>
      </c>
      <c r="AI521">
        <v>864</v>
      </c>
      <c r="AJ521" t="s">
        <v>687</v>
      </c>
      <c r="AK521">
        <v>93</v>
      </c>
      <c r="AL521">
        <v>101</v>
      </c>
      <c r="AM521" t="s">
        <v>230</v>
      </c>
      <c r="AN521">
        <v>731.6</v>
      </c>
      <c r="AO521">
        <v>23.5</v>
      </c>
      <c r="AP521">
        <v>299.2</v>
      </c>
      <c r="AQ521">
        <v>-84.263818000000001</v>
      </c>
      <c r="AR521">
        <v>34.416257999999999</v>
      </c>
      <c r="AS521">
        <v>-84.262884999999997</v>
      </c>
      <c r="AT521">
        <v>34.416007999999998</v>
      </c>
      <c r="AU521" t="s">
        <v>686</v>
      </c>
      <c r="AV521">
        <v>1</v>
      </c>
      <c r="AW521">
        <v>227</v>
      </c>
      <c r="AX521">
        <v>53</v>
      </c>
      <c r="AY521">
        <v>0</v>
      </c>
      <c r="AZ521">
        <v>55</v>
      </c>
      <c r="BA521">
        <v>12.08</v>
      </c>
      <c r="BB521">
        <v>11.96</v>
      </c>
      <c r="BC521">
        <v>1389.1</v>
      </c>
      <c r="BD521">
        <v>1385.2</v>
      </c>
      <c r="BE521">
        <v>1373.7</v>
      </c>
      <c r="BF521">
        <v>45</v>
      </c>
      <c r="BG521">
        <v>52.2</v>
      </c>
      <c r="BH521">
        <v>0</v>
      </c>
      <c r="BI521" s="1">
        <v>44147</v>
      </c>
      <c r="BJ521" t="s">
        <v>154</v>
      </c>
      <c r="BK521">
        <v>9.7400000000000004E-4</v>
      </c>
      <c r="BL521">
        <v>41710</v>
      </c>
      <c r="BM521">
        <v>41407</v>
      </c>
      <c r="BN521" t="s">
        <v>686</v>
      </c>
      <c r="BO521" t="s">
        <v>688</v>
      </c>
      <c r="BP521">
        <v>1</v>
      </c>
      <c r="BQ521">
        <v>5300</v>
      </c>
      <c r="BR521">
        <v>6</v>
      </c>
      <c r="BS521">
        <v>1</v>
      </c>
      <c r="BT521">
        <v>2</v>
      </c>
      <c r="BU521">
        <v>1</v>
      </c>
      <c r="BV521">
        <v>1</v>
      </c>
      <c r="BW521">
        <v>2</v>
      </c>
      <c r="BX521">
        <v>3</v>
      </c>
      <c r="BY521">
        <v>3</v>
      </c>
      <c r="BZ521" t="s">
        <v>156</v>
      </c>
      <c r="CA521">
        <v>227</v>
      </c>
      <c r="CB521">
        <v>53</v>
      </c>
      <c r="CC521">
        <v>0</v>
      </c>
      <c r="CD521" t="s">
        <v>157</v>
      </c>
      <c r="CE521" t="s">
        <v>157</v>
      </c>
      <c r="CF521">
        <v>0</v>
      </c>
      <c r="CG521">
        <v>55</v>
      </c>
      <c r="CH521">
        <v>4750</v>
      </c>
      <c r="CI521" t="s">
        <v>158</v>
      </c>
      <c r="CJ521">
        <v>0</v>
      </c>
      <c r="CK521">
        <v>1.5744750000000001</v>
      </c>
      <c r="CL521">
        <v>9</v>
      </c>
      <c r="CM521" t="s">
        <v>159</v>
      </c>
      <c r="CN521">
        <v>4750</v>
      </c>
      <c r="CO521">
        <v>441220</v>
      </c>
      <c r="CP521">
        <v>28.46</v>
      </c>
      <c r="CQ521">
        <v>30.02</v>
      </c>
      <c r="CR521">
        <v>441220</v>
      </c>
      <c r="CS521">
        <v>0</v>
      </c>
      <c r="CT521">
        <v>8313.2256799999996</v>
      </c>
      <c r="CU521">
        <v>100</v>
      </c>
      <c r="CV521">
        <v>41461</v>
      </c>
      <c r="CW521">
        <v>5.4712999999999998E-2</v>
      </c>
      <c r="CX521">
        <v>0</v>
      </c>
      <c r="CY521">
        <v>9.7400000000000004E-4</v>
      </c>
      <c r="CZ521">
        <v>192</v>
      </c>
      <c r="DA521" t="s">
        <v>689</v>
      </c>
      <c r="DB521" t="s">
        <v>459</v>
      </c>
      <c r="DC521" t="s">
        <v>690</v>
      </c>
      <c r="DD521">
        <v>-84.25609</v>
      </c>
      <c r="DE521">
        <v>34.416609000000001</v>
      </c>
      <c r="DF521">
        <v>34.416609000000001</v>
      </c>
      <c r="DG521">
        <v>-84.25609</v>
      </c>
      <c r="DH521">
        <v>6.8219999999999999E-3</v>
      </c>
      <c r="DI521">
        <v>9.7400000000000004E-4</v>
      </c>
      <c r="DJ521">
        <v>82</v>
      </c>
      <c r="DK521">
        <v>3050</v>
      </c>
      <c r="DL521">
        <v>13.2</v>
      </c>
      <c r="DM521">
        <v>3220</v>
      </c>
      <c r="DN521">
        <v>13.2</v>
      </c>
      <c r="DO521">
        <v>2850</v>
      </c>
      <c r="DP521">
        <v>0</v>
      </c>
      <c r="DQ521">
        <v>2840</v>
      </c>
      <c r="DR521">
        <v>0</v>
      </c>
      <c r="DS521">
        <v>2750</v>
      </c>
      <c r="DT521">
        <v>13.6</v>
      </c>
      <c r="DU521">
        <v>2640</v>
      </c>
      <c r="DV521">
        <v>13.6</v>
      </c>
      <c r="DW521">
        <v>2420</v>
      </c>
      <c r="DX521">
        <v>12.5</v>
      </c>
      <c r="DY521">
        <v>2420</v>
      </c>
      <c r="DZ521">
        <v>12.5</v>
      </c>
      <c r="EA521">
        <v>2410</v>
      </c>
      <c r="EB521">
        <v>11.7</v>
      </c>
      <c r="EC521">
        <v>2440</v>
      </c>
      <c r="ED521">
        <v>11.6</v>
      </c>
      <c r="EE521">
        <v>9.7999999999999997E-4</v>
      </c>
    </row>
    <row r="522" spans="1:135" x14ac:dyDescent="0.3">
      <c r="A522">
        <v>520</v>
      </c>
      <c r="B522" t="s">
        <v>135</v>
      </c>
      <c r="C522">
        <v>836</v>
      </c>
      <c r="D522">
        <v>77640</v>
      </c>
      <c r="E522" t="s">
        <v>135</v>
      </c>
      <c r="F522">
        <v>4578995</v>
      </c>
      <c r="G522" t="s">
        <v>136</v>
      </c>
      <c r="H522" s="1">
        <v>41540</v>
      </c>
      <c r="I522" t="s">
        <v>684</v>
      </c>
      <c r="J522" t="s">
        <v>685</v>
      </c>
      <c r="K522" t="s">
        <v>139</v>
      </c>
      <c r="L522" t="s">
        <v>140</v>
      </c>
      <c r="M522">
        <v>0</v>
      </c>
      <c r="N522">
        <v>0</v>
      </c>
      <c r="O522">
        <v>0</v>
      </c>
      <c r="P522" t="s">
        <v>141</v>
      </c>
      <c r="Q522" t="s">
        <v>142</v>
      </c>
      <c r="R522" t="s">
        <v>176</v>
      </c>
      <c r="S522" t="s">
        <v>202</v>
      </c>
      <c r="T522" t="s">
        <v>379</v>
      </c>
      <c r="U522">
        <v>1</v>
      </c>
      <c r="V522" t="s">
        <v>165</v>
      </c>
      <c r="W522" t="s">
        <v>166</v>
      </c>
      <c r="X522" t="s">
        <v>147</v>
      </c>
      <c r="Y522" t="s">
        <v>148</v>
      </c>
      <c r="Z522">
        <v>21</v>
      </c>
      <c r="AA522" t="s">
        <v>694</v>
      </c>
      <c r="AB522" t="s">
        <v>466</v>
      </c>
      <c r="AC522" t="s">
        <v>686</v>
      </c>
      <c r="AD522">
        <v>29.871606</v>
      </c>
      <c r="AE522">
        <v>34.415267999999998</v>
      </c>
      <c r="AF522">
        <v>-84.259699999999995</v>
      </c>
      <c r="AG522">
        <v>83</v>
      </c>
      <c r="AH522">
        <v>199</v>
      </c>
      <c r="AI522">
        <v>865</v>
      </c>
      <c r="AJ522" t="s">
        <v>687</v>
      </c>
      <c r="AK522">
        <v>94</v>
      </c>
      <c r="AL522">
        <v>102</v>
      </c>
      <c r="AM522" t="s">
        <v>153</v>
      </c>
      <c r="AN522">
        <v>718.6</v>
      </c>
      <c r="AO522">
        <v>64.599999999999994</v>
      </c>
      <c r="AP522">
        <v>810.3</v>
      </c>
      <c r="AQ522">
        <v>-84.260982999999996</v>
      </c>
      <c r="AR522">
        <v>34.415543999999997</v>
      </c>
      <c r="AS522">
        <v>-84.258420999999998</v>
      </c>
      <c r="AT522">
        <v>34.415585</v>
      </c>
      <c r="AU522" t="s">
        <v>686</v>
      </c>
      <c r="AV522">
        <v>1</v>
      </c>
      <c r="AW522">
        <v>227</v>
      </c>
      <c r="AX522">
        <v>53</v>
      </c>
      <c r="AY522">
        <v>0</v>
      </c>
      <c r="AZ522">
        <v>55</v>
      </c>
      <c r="BA522">
        <v>8.9</v>
      </c>
      <c r="BB522">
        <v>8.51</v>
      </c>
      <c r="BC522">
        <v>1382.9</v>
      </c>
      <c r="BD522">
        <v>1385.2</v>
      </c>
      <c r="BE522">
        <v>1375.3</v>
      </c>
      <c r="BF522">
        <v>45</v>
      </c>
      <c r="BG522">
        <v>50.8</v>
      </c>
      <c r="BH522">
        <v>0</v>
      </c>
      <c r="BI522" s="1">
        <v>44147</v>
      </c>
      <c r="BJ522" t="s">
        <v>154</v>
      </c>
      <c r="BK522">
        <v>2.6489999999999999E-3</v>
      </c>
      <c r="BL522">
        <v>41710</v>
      </c>
      <c r="BM522">
        <v>41407</v>
      </c>
      <c r="BN522" t="s">
        <v>686</v>
      </c>
      <c r="BO522" t="s">
        <v>688</v>
      </c>
      <c r="BP522">
        <v>1</v>
      </c>
      <c r="BQ522">
        <v>5300</v>
      </c>
      <c r="BR522">
        <v>6</v>
      </c>
      <c r="BS522">
        <v>1</v>
      </c>
      <c r="BT522">
        <v>2</v>
      </c>
      <c r="BU522">
        <v>1</v>
      </c>
      <c r="BV522">
        <v>1</v>
      </c>
      <c r="BW522">
        <v>2</v>
      </c>
      <c r="BX522">
        <v>3</v>
      </c>
      <c r="BY522">
        <v>3</v>
      </c>
      <c r="BZ522" t="s">
        <v>156</v>
      </c>
      <c r="CA522">
        <v>227</v>
      </c>
      <c r="CB522">
        <v>53</v>
      </c>
      <c r="CC522">
        <v>0</v>
      </c>
      <c r="CD522" t="s">
        <v>157</v>
      </c>
      <c r="CE522" t="s">
        <v>157</v>
      </c>
      <c r="CF522">
        <v>0</v>
      </c>
      <c r="CG522">
        <v>55</v>
      </c>
      <c r="CH522">
        <v>4750</v>
      </c>
      <c r="CI522" t="s">
        <v>158</v>
      </c>
      <c r="CJ522">
        <v>0</v>
      </c>
      <c r="CK522">
        <v>1.5744750000000001</v>
      </c>
      <c r="CL522">
        <v>9</v>
      </c>
      <c r="CM522" t="s">
        <v>159</v>
      </c>
      <c r="CN522">
        <v>4750</v>
      </c>
      <c r="CO522">
        <v>441220</v>
      </c>
      <c r="CP522">
        <v>28.46</v>
      </c>
      <c r="CQ522">
        <v>30.02</v>
      </c>
      <c r="CR522">
        <v>441220</v>
      </c>
      <c r="CS522">
        <v>0</v>
      </c>
      <c r="CT522">
        <v>8313.2256799999996</v>
      </c>
      <c r="CU522">
        <v>100</v>
      </c>
      <c r="CV522">
        <v>41461</v>
      </c>
      <c r="CW522">
        <v>5.4712999999999998E-2</v>
      </c>
      <c r="CX522">
        <v>0</v>
      </c>
      <c r="CY522">
        <v>2.6489999999999999E-3</v>
      </c>
      <c r="CZ522">
        <v>192</v>
      </c>
      <c r="DA522" t="s">
        <v>689</v>
      </c>
      <c r="DB522" t="s">
        <v>459</v>
      </c>
      <c r="DC522" t="s">
        <v>690</v>
      </c>
      <c r="DD522">
        <v>-84.25609</v>
      </c>
      <c r="DE522">
        <v>34.416609000000001</v>
      </c>
      <c r="DF522">
        <v>34.416609000000001</v>
      </c>
      <c r="DG522">
        <v>-84.25609</v>
      </c>
      <c r="DH522">
        <v>2.545E-3</v>
      </c>
      <c r="DI522">
        <v>2.6489999999999999E-3</v>
      </c>
      <c r="DJ522">
        <v>83</v>
      </c>
      <c r="DK522">
        <v>3050</v>
      </c>
      <c r="DL522">
        <v>13.2</v>
      </c>
      <c r="DM522">
        <v>3220</v>
      </c>
      <c r="DN522">
        <v>13.2</v>
      </c>
      <c r="DO522">
        <v>2850</v>
      </c>
      <c r="DP522">
        <v>0</v>
      </c>
      <c r="DQ522">
        <v>2840</v>
      </c>
      <c r="DR522">
        <v>0</v>
      </c>
      <c r="DS522">
        <v>2750</v>
      </c>
      <c r="DT522">
        <v>13.6</v>
      </c>
      <c r="DU522">
        <v>2640</v>
      </c>
      <c r="DV522">
        <v>13.6</v>
      </c>
      <c r="DW522">
        <v>2420</v>
      </c>
      <c r="DX522">
        <v>12.5</v>
      </c>
      <c r="DY522">
        <v>2420</v>
      </c>
      <c r="DZ522">
        <v>12.5</v>
      </c>
      <c r="EA522">
        <v>2410</v>
      </c>
      <c r="EB522">
        <v>11.7</v>
      </c>
      <c r="EC522">
        <v>2440</v>
      </c>
      <c r="ED522">
        <v>11.6</v>
      </c>
      <c r="EE522">
        <v>0</v>
      </c>
    </row>
    <row r="523" spans="1:135" x14ac:dyDescent="0.3">
      <c r="A523">
        <v>521</v>
      </c>
      <c r="B523" t="s">
        <v>135</v>
      </c>
      <c r="C523">
        <v>868</v>
      </c>
      <c r="D523">
        <v>70273</v>
      </c>
      <c r="E523" t="s">
        <v>135</v>
      </c>
      <c r="F523">
        <v>4909203</v>
      </c>
      <c r="G523" t="s">
        <v>136</v>
      </c>
      <c r="H523" s="1">
        <v>41835</v>
      </c>
      <c r="I523" t="s">
        <v>684</v>
      </c>
      <c r="J523" t="s">
        <v>685</v>
      </c>
      <c r="K523" t="s">
        <v>139</v>
      </c>
      <c r="L523" t="s">
        <v>256</v>
      </c>
      <c r="M523">
        <v>0</v>
      </c>
      <c r="N523">
        <v>1</v>
      </c>
      <c r="O523">
        <v>0</v>
      </c>
      <c r="P523" t="s">
        <v>141</v>
      </c>
      <c r="Q523" t="s">
        <v>142</v>
      </c>
      <c r="R523" t="s">
        <v>143</v>
      </c>
      <c r="S523" t="s">
        <v>272</v>
      </c>
      <c r="T523" t="s">
        <v>187</v>
      </c>
      <c r="U523">
        <v>1</v>
      </c>
      <c r="V523" t="s">
        <v>145</v>
      </c>
      <c r="W523" t="s">
        <v>146</v>
      </c>
      <c r="X523" t="s">
        <v>147</v>
      </c>
      <c r="Y523" t="s">
        <v>148</v>
      </c>
      <c r="Z523">
        <v>55</v>
      </c>
      <c r="AA523" t="s">
        <v>149</v>
      </c>
      <c r="AB523" t="s">
        <v>168</v>
      </c>
      <c r="AC523" t="s">
        <v>686</v>
      </c>
      <c r="AD523">
        <v>29.749967999999999</v>
      </c>
      <c r="AE523">
        <v>34.415781000000003</v>
      </c>
      <c r="AF523">
        <v>-84.261736999999997</v>
      </c>
      <c r="AG523">
        <v>83</v>
      </c>
      <c r="AH523">
        <v>199</v>
      </c>
      <c r="AI523">
        <v>865</v>
      </c>
      <c r="AJ523" t="s">
        <v>687</v>
      </c>
      <c r="AK523">
        <v>94</v>
      </c>
      <c r="AL523">
        <v>102</v>
      </c>
      <c r="AM523" t="s">
        <v>153</v>
      </c>
      <c r="AN523">
        <v>718.6</v>
      </c>
      <c r="AO523">
        <v>64.599999999999994</v>
      </c>
      <c r="AP523">
        <v>810.3</v>
      </c>
      <c r="AQ523">
        <v>-84.260982999999996</v>
      </c>
      <c r="AR523">
        <v>34.415543999999997</v>
      </c>
      <c r="AS523">
        <v>-84.258420999999998</v>
      </c>
      <c r="AT523">
        <v>34.415585</v>
      </c>
      <c r="AU523" t="s">
        <v>686</v>
      </c>
      <c r="AV523">
        <v>1</v>
      </c>
      <c r="AW523">
        <v>227</v>
      </c>
      <c r="AX523">
        <v>53</v>
      </c>
      <c r="AY523">
        <v>0</v>
      </c>
      <c r="AZ523">
        <v>55</v>
      </c>
      <c r="BA523">
        <v>8.9</v>
      </c>
      <c r="BB523">
        <v>8.51</v>
      </c>
      <c r="BC523">
        <v>1382.9</v>
      </c>
      <c r="BD523">
        <v>1385.2</v>
      </c>
      <c r="BE523">
        <v>1375.3</v>
      </c>
      <c r="BF523">
        <v>45</v>
      </c>
      <c r="BG523">
        <v>50.8</v>
      </c>
      <c r="BH523">
        <v>0</v>
      </c>
      <c r="BI523" s="1">
        <v>44147</v>
      </c>
      <c r="BJ523" t="s">
        <v>154</v>
      </c>
      <c r="BK523">
        <v>2.6489999999999999E-3</v>
      </c>
      <c r="BL523">
        <v>41710</v>
      </c>
      <c r="BM523">
        <v>41407</v>
      </c>
      <c r="BN523" t="s">
        <v>686</v>
      </c>
      <c r="BO523" t="s">
        <v>688</v>
      </c>
      <c r="BP523">
        <v>1</v>
      </c>
      <c r="BQ523">
        <v>5300</v>
      </c>
      <c r="BR523">
        <v>6</v>
      </c>
      <c r="BS523">
        <v>1</v>
      </c>
      <c r="BT523">
        <v>2</v>
      </c>
      <c r="BU523">
        <v>1</v>
      </c>
      <c r="BV523">
        <v>1</v>
      </c>
      <c r="BW523">
        <v>2</v>
      </c>
      <c r="BX523">
        <v>3</v>
      </c>
      <c r="BY523">
        <v>3</v>
      </c>
      <c r="BZ523" t="s">
        <v>156</v>
      </c>
      <c r="CA523">
        <v>227</v>
      </c>
      <c r="CB523">
        <v>53</v>
      </c>
      <c r="CC523">
        <v>0</v>
      </c>
      <c r="CD523" t="s">
        <v>157</v>
      </c>
      <c r="CE523" t="s">
        <v>157</v>
      </c>
      <c r="CF523">
        <v>0</v>
      </c>
      <c r="CG523">
        <v>55</v>
      </c>
      <c r="CH523">
        <v>4750</v>
      </c>
      <c r="CI523" t="s">
        <v>158</v>
      </c>
      <c r="CJ523">
        <v>0</v>
      </c>
      <c r="CK523">
        <v>1.5744750000000001</v>
      </c>
      <c r="CL523">
        <v>9</v>
      </c>
      <c r="CM523" t="s">
        <v>159</v>
      </c>
      <c r="CN523">
        <v>4750</v>
      </c>
      <c r="CO523">
        <v>441220</v>
      </c>
      <c r="CP523">
        <v>28.46</v>
      </c>
      <c r="CQ523">
        <v>30.02</v>
      </c>
      <c r="CR523">
        <v>441220</v>
      </c>
      <c r="CS523">
        <v>0</v>
      </c>
      <c r="CT523">
        <v>8313.2256799999996</v>
      </c>
      <c r="CU523">
        <v>100</v>
      </c>
      <c r="CV523">
        <v>41461</v>
      </c>
      <c r="CW523">
        <v>5.4712999999999998E-2</v>
      </c>
      <c r="CX523">
        <v>0</v>
      </c>
      <c r="CY523">
        <v>2.6489999999999999E-3</v>
      </c>
      <c r="CZ523">
        <v>192</v>
      </c>
      <c r="DA523" t="s">
        <v>689</v>
      </c>
      <c r="DB523" t="s">
        <v>459</v>
      </c>
      <c r="DC523" t="s">
        <v>690</v>
      </c>
      <c r="DD523">
        <v>-84.25609</v>
      </c>
      <c r="DE523">
        <v>34.416609000000001</v>
      </c>
      <c r="DF523">
        <v>34.416609000000001</v>
      </c>
      <c r="DG523">
        <v>-84.25609</v>
      </c>
      <c r="DH523">
        <v>2.545E-3</v>
      </c>
      <c r="DI523">
        <v>2.6489999999999999E-3</v>
      </c>
      <c r="DJ523">
        <v>83</v>
      </c>
      <c r="DK523">
        <v>3050</v>
      </c>
      <c r="DL523">
        <v>13.2</v>
      </c>
      <c r="DM523">
        <v>3220</v>
      </c>
      <c r="DN523">
        <v>13.2</v>
      </c>
      <c r="DO523">
        <v>2850</v>
      </c>
      <c r="DP523">
        <v>0</v>
      </c>
      <c r="DQ523">
        <v>2840</v>
      </c>
      <c r="DR523">
        <v>0</v>
      </c>
      <c r="DS523">
        <v>2750</v>
      </c>
      <c r="DT523">
        <v>13.6</v>
      </c>
      <c r="DU523">
        <v>2640</v>
      </c>
      <c r="DV523">
        <v>13.6</v>
      </c>
      <c r="DW523">
        <v>2420</v>
      </c>
      <c r="DX523">
        <v>12.5</v>
      </c>
      <c r="DY523">
        <v>2420</v>
      </c>
      <c r="DZ523">
        <v>12.5</v>
      </c>
      <c r="EA523">
        <v>2410</v>
      </c>
      <c r="EB523">
        <v>11.7</v>
      </c>
      <c r="EC523">
        <v>2440</v>
      </c>
      <c r="ED523">
        <v>11.6</v>
      </c>
      <c r="EE523">
        <v>7.9000000000000001E-4</v>
      </c>
    </row>
    <row r="524" spans="1:135" x14ac:dyDescent="0.3">
      <c r="A524">
        <v>522</v>
      </c>
      <c r="B524" t="s">
        <v>135</v>
      </c>
      <c r="C524">
        <v>877</v>
      </c>
      <c r="D524">
        <v>68714</v>
      </c>
      <c r="E524" t="s">
        <v>135</v>
      </c>
      <c r="F524">
        <v>4983289</v>
      </c>
      <c r="G524" t="s">
        <v>136</v>
      </c>
      <c r="H524" s="1">
        <v>41896</v>
      </c>
      <c r="I524" t="s">
        <v>684</v>
      </c>
      <c r="J524" t="s">
        <v>685</v>
      </c>
      <c r="K524" t="s">
        <v>695</v>
      </c>
      <c r="L524" t="s">
        <v>169</v>
      </c>
      <c r="M524">
        <v>0</v>
      </c>
      <c r="N524">
        <v>0</v>
      </c>
      <c r="O524">
        <v>0</v>
      </c>
      <c r="P524" t="s">
        <v>141</v>
      </c>
      <c r="Q524" t="s">
        <v>249</v>
      </c>
      <c r="R524" t="s">
        <v>272</v>
      </c>
      <c r="S524" t="s">
        <v>272</v>
      </c>
      <c r="T524" t="s">
        <v>187</v>
      </c>
      <c r="U524">
        <v>1</v>
      </c>
      <c r="V524" t="s">
        <v>145</v>
      </c>
      <c r="W524" t="s">
        <v>146</v>
      </c>
      <c r="X524" t="s">
        <v>147</v>
      </c>
      <c r="Y524" t="s">
        <v>148</v>
      </c>
      <c r="Z524">
        <v>46</v>
      </c>
      <c r="AA524" t="s">
        <v>149</v>
      </c>
      <c r="AB524" t="s">
        <v>168</v>
      </c>
      <c r="AC524" t="s">
        <v>686</v>
      </c>
      <c r="AD524">
        <v>30.015781</v>
      </c>
      <c r="AE524">
        <v>34.416015999999999</v>
      </c>
      <c r="AF524">
        <v>-84.257337000000007</v>
      </c>
      <c r="AG524">
        <v>83</v>
      </c>
      <c r="AH524">
        <v>199</v>
      </c>
      <c r="AI524">
        <v>865</v>
      </c>
      <c r="AJ524" t="s">
        <v>687</v>
      </c>
      <c r="AK524">
        <v>94</v>
      </c>
      <c r="AL524">
        <v>102</v>
      </c>
      <c r="AM524" t="s">
        <v>153</v>
      </c>
      <c r="AN524">
        <v>718.6</v>
      </c>
      <c r="AO524">
        <v>64.599999999999994</v>
      </c>
      <c r="AP524">
        <v>810.3</v>
      </c>
      <c r="AQ524">
        <v>-84.260982999999996</v>
      </c>
      <c r="AR524">
        <v>34.415543999999997</v>
      </c>
      <c r="AS524">
        <v>-84.258420999999998</v>
      </c>
      <c r="AT524">
        <v>34.415585</v>
      </c>
      <c r="AU524" t="s">
        <v>686</v>
      </c>
      <c r="AV524">
        <v>1</v>
      </c>
      <c r="AW524">
        <v>227</v>
      </c>
      <c r="AX524">
        <v>53</v>
      </c>
      <c r="AY524">
        <v>0</v>
      </c>
      <c r="AZ524">
        <v>55</v>
      </c>
      <c r="BA524">
        <v>8.9</v>
      </c>
      <c r="BB524">
        <v>8.51</v>
      </c>
      <c r="BC524">
        <v>1382.9</v>
      </c>
      <c r="BD524">
        <v>1385.2</v>
      </c>
      <c r="BE524">
        <v>1375.3</v>
      </c>
      <c r="BF524">
        <v>45</v>
      </c>
      <c r="BG524">
        <v>50.8</v>
      </c>
      <c r="BH524">
        <v>0</v>
      </c>
      <c r="BI524" s="1">
        <v>44147</v>
      </c>
      <c r="BJ524" t="s">
        <v>154</v>
      </c>
      <c r="BK524">
        <v>2.6489999999999999E-3</v>
      </c>
      <c r="BL524">
        <v>41710</v>
      </c>
      <c r="BM524">
        <v>41407</v>
      </c>
      <c r="BN524" t="s">
        <v>686</v>
      </c>
      <c r="BO524" t="s">
        <v>688</v>
      </c>
      <c r="BP524">
        <v>1</v>
      </c>
      <c r="BQ524">
        <v>5300</v>
      </c>
      <c r="BR524">
        <v>6</v>
      </c>
      <c r="BS524">
        <v>1</v>
      </c>
      <c r="BT524">
        <v>2</v>
      </c>
      <c r="BU524">
        <v>1</v>
      </c>
      <c r="BV524">
        <v>1</v>
      </c>
      <c r="BW524">
        <v>2</v>
      </c>
      <c r="BX524">
        <v>3</v>
      </c>
      <c r="BY524">
        <v>3</v>
      </c>
      <c r="BZ524" t="s">
        <v>156</v>
      </c>
      <c r="CA524">
        <v>227</v>
      </c>
      <c r="CB524">
        <v>53</v>
      </c>
      <c r="CC524">
        <v>0</v>
      </c>
      <c r="CD524" t="s">
        <v>157</v>
      </c>
      <c r="CE524" t="s">
        <v>157</v>
      </c>
      <c r="CF524">
        <v>0</v>
      </c>
      <c r="CG524">
        <v>55</v>
      </c>
      <c r="CH524">
        <v>4750</v>
      </c>
      <c r="CI524" t="s">
        <v>158</v>
      </c>
      <c r="CJ524">
        <v>0</v>
      </c>
      <c r="CK524">
        <v>1.5744750000000001</v>
      </c>
      <c r="CL524">
        <v>9</v>
      </c>
      <c r="CM524" t="s">
        <v>159</v>
      </c>
      <c r="CN524">
        <v>4750</v>
      </c>
      <c r="CO524">
        <v>441220</v>
      </c>
      <c r="CP524">
        <v>28.46</v>
      </c>
      <c r="CQ524">
        <v>30.02</v>
      </c>
      <c r="CR524">
        <v>441220</v>
      </c>
      <c r="CS524">
        <v>0</v>
      </c>
      <c r="CT524">
        <v>8313.2256799999996</v>
      </c>
      <c r="CU524">
        <v>100</v>
      </c>
      <c r="CV524">
        <v>41461</v>
      </c>
      <c r="CW524">
        <v>5.4712999999999998E-2</v>
      </c>
      <c r="CX524">
        <v>0</v>
      </c>
      <c r="CY524">
        <v>2.6489999999999999E-3</v>
      </c>
      <c r="CZ524">
        <v>192</v>
      </c>
      <c r="DA524" t="s">
        <v>689</v>
      </c>
      <c r="DB524" t="s">
        <v>459</v>
      </c>
      <c r="DC524" t="s">
        <v>690</v>
      </c>
      <c r="DD524">
        <v>-84.25609</v>
      </c>
      <c r="DE524">
        <v>34.416609000000001</v>
      </c>
      <c r="DF524">
        <v>34.416609000000001</v>
      </c>
      <c r="DG524">
        <v>-84.25609</v>
      </c>
      <c r="DH524">
        <v>2.545E-3</v>
      </c>
      <c r="DI524">
        <v>2.6489999999999999E-3</v>
      </c>
      <c r="DJ524">
        <v>83</v>
      </c>
      <c r="DK524">
        <v>3050</v>
      </c>
      <c r="DL524">
        <v>13.2</v>
      </c>
      <c r="DM524">
        <v>3220</v>
      </c>
      <c r="DN524">
        <v>13.2</v>
      </c>
      <c r="DO524">
        <v>2850</v>
      </c>
      <c r="DP524">
        <v>0</v>
      </c>
      <c r="DQ524">
        <v>2840</v>
      </c>
      <c r="DR524">
        <v>0</v>
      </c>
      <c r="DS524">
        <v>2750</v>
      </c>
      <c r="DT524">
        <v>13.6</v>
      </c>
      <c r="DU524">
        <v>2640</v>
      </c>
      <c r="DV524">
        <v>13.6</v>
      </c>
      <c r="DW524">
        <v>2420</v>
      </c>
      <c r="DX524">
        <v>12.5</v>
      </c>
      <c r="DY524">
        <v>2420</v>
      </c>
      <c r="DZ524">
        <v>12.5</v>
      </c>
      <c r="EA524">
        <v>2410</v>
      </c>
      <c r="EB524">
        <v>11.7</v>
      </c>
      <c r="EC524">
        <v>2440</v>
      </c>
      <c r="ED524">
        <v>11.6</v>
      </c>
      <c r="EE524">
        <v>1.1659999999999999E-3</v>
      </c>
    </row>
    <row r="525" spans="1:135" x14ac:dyDescent="0.3">
      <c r="A525">
        <v>523</v>
      </c>
      <c r="B525" t="s">
        <v>135</v>
      </c>
      <c r="C525">
        <v>878</v>
      </c>
      <c r="D525">
        <v>68485</v>
      </c>
      <c r="E525" t="s">
        <v>135</v>
      </c>
      <c r="F525">
        <v>4993488</v>
      </c>
      <c r="G525" t="s">
        <v>136</v>
      </c>
      <c r="H525" s="1">
        <v>41905</v>
      </c>
      <c r="I525" t="s">
        <v>684</v>
      </c>
      <c r="J525" t="s">
        <v>685</v>
      </c>
      <c r="K525" t="s">
        <v>139</v>
      </c>
      <c r="L525" t="s">
        <v>140</v>
      </c>
      <c r="M525">
        <v>0</v>
      </c>
      <c r="N525">
        <v>0</v>
      </c>
      <c r="O525">
        <v>0</v>
      </c>
      <c r="P525" t="s">
        <v>141</v>
      </c>
      <c r="Q525" t="s">
        <v>142</v>
      </c>
      <c r="R525" t="s">
        <v>143</v>
      </c>
      <c r="S525" t="s">
        <v>143</v>
      </c>
      <c r="T525" t="s">
        <v>187</v>
      </c>
      <c r="U525">
        <v>1</v>
      </c>
      <c r="V525" t="s">
        <v>165</v>
      </c>
      <c r="W525" t="s">
        <v>146</v>
      </c>
      <c r="X525" t="s">
        <v>147</v>
      </c>
      <c r="Y525" t="s">
        <v>148</v>
      </c>
      <c r="Z525">
        <v>24</v>
      </c>
      <c r="AA525" t="s">
        <v>149</v>
      </c>
      <c r="AB525" t="s">
        <v>168</v>
      </c>
      <c r="AC525" t="s">
        <v>686</v>
      </c>
      <c r="AD525">
        <v>29.975949</v>
      </c>
      <c r="AE525">
        <v>34.415764000000003</v>
      </c>
      <c r="AF525">
        <v>-84.257974000000004</v>
      </c>
      <c r="AG525">
        <v>83</v>
      </c>
      <c r="AH525">
        <v>199</v>
      </c>
      <c r="AI525">
        <v>865</v>
      </c>
      <c r="AJ525" t="s">
        <v>687</v>
      </c>
      <c r="AK525">
        <v>94</v>
      </c>
      <c r="AL525">
        <v>102</v>
      </c>
      <c r="AM525" t="s">
        <v>153</v>
      </c>
      <c r="AN525">
        <v>718.6</v>
      </c>
      <c r="AO525">
        <v>64.599999999999994</v>
      </c>
      <c r="AP525">
        <v>810.3</v>
      </c>
      <c r="AQ525">
        <v>-84.260982999999996</v>
      </c>
      <c r="AR525">
        <v>34.415543999999997</v>
      </c>
      <c r="AS525">
        <v>-84.258420999999998</v>
      </c>
      <c r="AT525">
        <v>34.415585</v>
      </c>
      <c r="AU525" t="s">
        <v>686</v>
      </c>
      <c r="AV525">
        <v>1</v>
      </c>
      <c r="AW525">
        <v>227</v>
      </c>
      <c r="AX525">
        <v>53</v>
      </c>
      <c r="AY525">
        <v>0</v>
      </c>
      <c r="AZ525">
        <v>55</v>
      </c>
      <c r="BA525">
        <v>8.9</v>
      </c>
      <c r="BB525">
        <v>8.51</v>
      </c>
      <c r="BC525">
        <v>1382.9</v>
      </c>
      <c r="BD525">
        <v>1385.2</v>
      </c>
      <c r="BE525">
        <v>1375.3</v>
      </c>
      <c r="BF525">
        <v>45</v>
      </c>
      <c r="BG525">
        <v>50.8</v>
      </c>
      <c r="BH525">
        <v>0</v>
      </c>
      <c r="BI525" s="1">
        <v>44147</v>
      </c>
      <c r="BJ525" t="s">
        <v>154</v>
      </c>
      <c r="BK525">
        <v>2.6489999999999999E-3</v>
      </c>
      <c r="BL525">
        <v>41710</v>
      </c>
      <c r="BM525">
        <v>41407</v>
      </c>
      <c r="BN525" t="s">
        <v>686</v>
      </c>
      <c r="BO525" t="s">
        <v>688</v>
      </c>
      <c r="BP525">
        <v>1</v>
      </c>
      <c r="BQ525">
        <v>5300</v>
      </c>
      <c r="BR525">
        <v>6</v>
      </c>
      <c r="BS525">
        <v>1</v>
      </c>
      <c r="BT525">
        <v>2</v>
      </c>
      <c r="BU525">
        <v>1</v>
      </c>
      <c r="BV525">
        <v>1</v>
      </c>
      <c r="BW525">
        <v>2</v>
      </c>
      <c r="BX525">
        <v>3</v>
      </c>
      <c r="BY525">
        <v>3</v>
      </c>
      <c r="BZ525" t="s">
        <v>156</v>
      </c>
      <c r="CA525">
        <v>227</v>
      </c>
      <c r="CB525">
        <v>53</v>
      </c>
      <c r="CC525">
        <v>0</v>
      </c>
      <c r="CD525" t="s">
        <v>157</v>
      </c>
      <c r="CE525" t="s">
        <v>157</v>
      </c>
      <c r="CF525">
        <v>0</v>
      </c>
      <c r="CG525">
        <v>55</v>
      </c>
      <c r="CH525">
        <v>4750</v>
      </c>
      <c r="CI525" t="s">
        <v>158</v>
      </c>
      <c r="CJ525">
        <v>0</v>
      </c>
      <c r="CK525">
        <v>1.5744750000000001</v>
      </c>
      <c r="CL525">
        <v>9</v>
      </c>
      <c r="CM525" t="s">
        <v>159</v>
      </c>
      <c r="CN525">
        <v>4750</v>
      </c>
      <c r="CO525">
        <v>441220</v>
      </c>
      <c r="CP525">
        <v>28.46</v>
      </c>
      <c r="CQ525">
        <v>30.02</v>
      </c>
      <c r="CR525">
        <v>441220</v>
      </c>
      <c r="CS525">
        <v>0</v>
      </c>
      <c r="CT525">
        <v>8313.2256799999996</v>
      </c>
      <c r="CU525">
        <v>100</v>
      </c>
      <c r="CV525">
        <v>41461</v>
      </c>
      <c r="CW525">
        <v>5.4712999999999998E-2</v>
      </c>
      <c r="CX525">
        <v>0</v>
      </c>
      <c r="CY525">
        <v>2.6489999999999999E-3</v>
      </c>
      <c r="CZ525">
        <v>192</v>
      </c>
      <c r="DA525" t="s">
        <v>689</v>
      </c>
      <c r="DB525" t="s">
        <v>459</v>
      </c>
      <c r="DC525" t="s">
        <v>690</v>
      </c>
      <c r="DD525">
        <v>-84.25609</v>
      </c>
      <c r="DE525">
        <v>34.416609000000001</v>
      </c>
      <c r="DF525">
        <v>34.416609000000001</v>
      </c>
      <c r="DG525">
        <v>-84.25609</v>
      </c>
      <c r="DH525">
        <v>2.545E-3</v>
      </c>
      <c r="DI525">
        <v>2.6489999999999999E-3</v>
      </c>
      <c r="DJ525">
        <v>83</v>
      </c>
      <c r="DK525">
        <v>3050</v>
      </c>
      <c r="DL525">
        <v>13.2</v>
      </c>
      <c r="DM525">
        <v>3220</v>
      </c>
      <c r="DN525">
        <v>13.2</v>
      </c>
      <c r="DO525">
        <v>2850</v>
      </c>
      <c r="DP525">
        <v>0</v>
      </c>
      <c r="DQ525">
        <v>2840</v>
      </c>
      <c r="DR525">
        <v>0</v>
      </c>
      <c r="DS525">
        <v>2750</v>
      </c>
      <c r="DT525">
        <v>13.6</v>
      </c>
      <c r="DU525">
        <v>2640</v>
      </c>
      <c r="DV525">
        <v>13.6</v>
      </c>
      <c r="DW525">
        <v>2420</v>
      </c>
      <c r="DX525">
        <v>12.5</v>
      </c>
      <c r="DY525">
        <v>2420</v>
      </c>
      <c r="DZ525">
        <v>12.5</v>
      </c>
      <c r="EA525">
        <v>2410</v>
      </c>
      <c r="EB525">
        <v>11.7</v>
      </c>
      <c r="EC525">
        <v>2440</v>
      </c>
      <c r="ED525">
        <v>11.6</v>
      </c>
      <c r="EE525">
        <v>4.8099999999999998E-4</v>
      </c>
    </row>
    <row r="526" spans="1:135" x14ac:dyDescent="0.3">
      <c r="A526">
        <v>524</v>
      </c>
      <c r="B526" t="s">
        <v>135</v>
      </c>
      <c r="C526">
        <v>887</v>
      </c>
      <c r="D526">
        <v>64934</v>
      </c>
      <c r="E526" t="s">
        <v>135</v>
      </c>
      <c r="F526">
        <v>5154980</v>
      </c>
      <c r="G526" t="s">
        <v>136</v>
      </c>
      <c r="H526" s="1">
        <v>42036</v>
      </c>
      <c r="I526" t="s">
        <v>684</v>
      </c>
      <c r="J526" t="s">
        <v>685</v>
      </c>
      <c r="K526" t="s">
        <v>139</v>
      </c>
      <c r="L526" t="s">
        <v>140</v>
      </c>
      <c r="M526">
        <v>0</v>
      </c>
      <c r="N526">
        <v>0</v>
      </c>
      <c r="O526">
        <v>0</v>
      </c>
      <c r="P526" t="s">
        <v>141</v>
      </c>
      <c r="Q526" t="s">
        <v>142</v>
      </c>
      <c r="R526" t="s">
        <v>143</v>
      </c>
      <c r="S526" t="s">
        <v>143</v>
      </c>
      <c r="T526" t="s">
        <v>164</v>
      </c>
      <c r="U526">
        <v>1</v>
      </c>
      <c r="V526" t="s">
        <v>145</v>
      </c>
      <c r="W526" t="s">
        <v>146</v>
      </c>
      <c r="X526" t="s">
        <v>147</v>
      </c>
      <c r="Y526" t="s">
        <v>148</v>
      </c>
      <c r="Z526">
        <v>26</v>
      </c>
      <c r="AA526" t="s">
        <v>149</v>
      </c>
      <c r="AB526" t="s">
        <v>168</v>
      </c>
      <c r="AC526" t="s">
        <v>686</v>
      </c>
      <c r="AD526">
        <v>29.851739999999999</v>
      </c>
      <c r="AE526">
        <v>34.415289999999999</v>
      </c>
      <c r="AF526">
        <v>-84.260045000000005</v>
      </c>
      <c r="AG526">
        <v>83</v>
      </c>
      <c r="AH526">
        <v>199</v>
      </c>
      <c r="AI526">
        <v>865</v>
      </c>
      <c r="AJ526" t="s">
        <v>687</v>
      </c>
      <c r="AK526">
        <v>94</v>
      </c>
      <c r="AL526">
        <v>102</v>
      </c>
      <c r="AM526" t="s">
        <v>153</v>
      </c>
      <c r="AN526">
        <v>718.6</v>
      </c>
      <c r="AO526">
        <v>64.599999999999994</v>
      </c>
      <c r="AP526">
        <v>810.3</v>
      </c>
      <c r="AQ526">
        <v>-84.260982999999996</v>
      </c>
      <c r="AR526">
        <v>34.415543999999997</v>
      </c>
      <c r="AS526">
        <v>-84.258420999999998</v>
      </c>
      <c r="AT526">
        <v>34.415585</v>
      </c>
      <c r="AU526" t="s">
        <v>686</v>
      </c>
      <c r="AV526">
        <v>1</v>
      </c>
      <c r="AW526">
        <v>227</v>
      </c>
      <c r="AX526">
        <v>53</v>
      </c>
      <c r="AY526">
        <v>0</v>
      </c>
      <c r="AZ526">
        <v>55</v>
      </c>
      <c r="BA526">
        <v>8.9</v>
      </c>
      <c r="BB526">
        <v>8.51</v>
      </c>
      <c r="BC526">
        <v>1382.9</v>
      </c>
      <c r="BD526">
        <v>1385.2</v>
      </c>
      <c r="BE526">
        <v>1375.3</v>
      </c>
      <c r="BF526">
        <v>45</v>
      </c>
      <c r="BG526">
        <v>50.8</v>
      </c>
      <c r="BH526">
        <v>0</v>
      </c>
      <c r="BI526" s="1">
        <v>44147</v>
      </c>
      <c r="BJ526" t="s">
        <v>154</v>
      </c>
      <c r="BK526">
        <v>2.6489999999999999E-3</v>
      </c>
      <c r="BL526">
        <v>41710</v>
      </c>
      <c r="BM526">
        <v>41407</v>
      </c>
      <c r="BN526" t="s">
        <v>686</v>
      </c>
      <c r="BO526" t="s">
        <v>688</v>
      </c>
      <c r="BP526">
        <v>1</v>
      </c>
      <c r="BQ526">
        <v>5300</v>
      </c>
      <c r="BR526">
        <v>6</v>
      </c>
      <c r="BS526">
        <v>1</v>
      </c>
      <c r="BT526">
        <v>2</v>
      </c>
      <c r="BU526">
        <v>1</v>
      </c>
      <c r="BV526">
        <v>1</v>
      </c>
      <c r="BW526">
        <v>2</v>
      </c>
      <c r="BX526">
        <v>3</v>
      </c>
      <c r="BY526">
        <v>3</v>
      </c>
      <c r="BZ526" t="s">
        <v>156</v>
      </c>
      <c r="CA526">
        <v>227</v>
      </c>
      <c r="CB526">
        <v>53</v>
      </c>
      <c r="CC526">
        <v>0</v>
      </c>
      <c r="CD526" t="s">
        <v>157</v>
      </c>
      <c r="CE526" t="s">
        <v>157</v>
      </c>
      <c r="CF526">
        <v>0</v>
      </c>
      <c r="CG526">
        <v>55</v>
      </c>
      <c r="CH526">
        <v>4750</v>
      </c>
      <c r="CI526" t="s">
        <v>158</v>
      </c>
      <c r="CJ526">
        <v>0</v>
      </c>
      <c r="CK526">
        <v>1.5744750000000001</v>
      </c>
      <c r="CL526">
        <v>9</v>
      </c>
      <c r="CM526" t="s">
        <v>159</v>
      </c>
      <c r="CN526">
        <v>4750</v>
      </c>
      <c r="CO526">
        <v>441220</v>
      </c>
      <c r="CP526">
        <v>28.46</v>
      </c>
      <c r="CQ526">
        <v>30.02</v>
      </c>
      <c r="CR526">
        <v>441220</v>
      </c>
      <c r="CS526">
        <v>0</v>
      </c>
      <c r="CT526">
        <v>8313.2256799999996</v>
      </c>
      <c r="CU526">
        <v>100</v>
      </c>
      <c r="CV526">
        <v>41461</v>
      </c>
      <c r="CW526">
        <v>5.4712999999999998E-2</v>
      </c>
      <c r="CX526">
        <v>0</v>
      </c>
      <c r="CY526">
        <v>2.6489999999999999E-3</v>
      </c>
      <c r="CZ526">
        <v>192</v>
      </c>
      <c r="DA526" t="s">
        <v>689</v>
      </c>
      <c r="DB526" t="s">
        <v>459</v>
      </c>
      <c r="DC526" t="s">
        <v>690</v>
      </c>
      <c r="DD526">
        <v>-84.25609</v>
      </c>
      <c r="DE526">
        <v>34.416609000000001</v>
      </c>
      <c r="DF526">
        <v>34.416609000000001</v>
      </c>
      <c r="DG526">
        <v>-84.25609</v>
      </c>
      <c r="DH526">
        <v>2.545E-3</v>
      </c>
      <c r="DI526">
        <v>2.6489999999999999E-3</v>
      </c>
      <c r="DJ526">
        <v>83</v>
      </c>
      <c r="DK526">
        <v>3050</v>
      </c>
      <c r="DL526">
        <v>13.2</v>
      </c>
      <c r="DM526">
        <v>3220</v>
      </c>
      <c r="DN526">
        <v>13.2</v>
      </c>
      <c r="DO526">
        <v>2850</v>
      </c>
      <c r="DP526">
        <v>0</v>
      </c>
      <c r="DQ526">
        <v>2840</v>
      </c>
      <c r="DR526">
        <v>0</v>
      </c>
      <c r="DS526">
        <v>2750</v>
      </c>
      <c r="DT526">
        <v>13.6</v>
      </c>
      <c r="DU526">
        <v>2640</v>
      </c>
      <c r="DV526">
        <v>13.6</v>
      </c>
      <c r="DW526">
        <v>2420</v>
      </c>
      <c r="DX526">
        <v>12.5</v>
      </c>
      <c r="DY526">
        <v>2420</v>
      </c>
      <c r="DZ526">
        <v>12.5</v>
      </c>
      <c r="EA526">
        <v>2410</v>
      </c>
      <c r="EB526">
        <v>11.7</v>
      </c>
      <c r="EC526">
        <v>2440</v>
      </c>
      <c r="ED526">
        <v>11.6</v>
      </c>
      <c r="EE526">
        <v>0</v>
      </c>
    </row>
    <row r="527" spans="1:135" x14ac:dyDescent="0.3">
      <c r="A527">
        <v>525</v>
      </c>
      <c r="B527" t="s">
        <v>135</v>
      </c>
      <c r="C527">
        <v>898</v>
      </c>
      <c r="D527">
        <v>63251</v>
      </c>
      <c r="E527" t="s">
        <v>135</v>
      </c>
      <c r="F527">
        <v>5248849</v>
      </c>
      <c r="G527" t="s">
        <v>136</v>
      </c>
      <c r="H527" s="1">
        <v>42102</v>
      </c>
      <c r="I527" t="s">
        <v>684</v>
      </c>
      <c r="J527" t="s">
        <v>685</v>
      </c>
      <c r="K527" t="s">
        <v>696</v>
      </c>
      <c r="L527" t="s">
        <v>305</v>
      </c>
      <c r="M527">
        <v>1</v>
      </c>
      <c r="N527">
        <v>0</v>
      </c>
      <c r="O527">
        <v>0</v>
      </c>
      <c r="P527" t="s">
        <v>190</v>
      </c>
      <c r="Q527" t="s">
        <v>170</v>
      </c>
      <c r="R527" t="s">
        <v>180</v>
      </c>
      <c r="S527" t="s">
        <v>180</v>
      </c>
      <c r="T527" t="s">
        <v>283</v>
      </c>
      <c r="U527">
        <v>2</v>
      </c>
      <c r="V527" t="s">
        <v>365</v>
      </c>
      <c r="W527" t="s">
        <v>317</v>
      </c>
      <c r="X527" t="s">
        <v>147</v>
      </c>
      <c r="Y527" t="s">
        <v>148</v>
      </c>
      <c r="Z527">
        <v>0</v>
      </c>
      <c r="AA527" t="s">
        <v>278</v>
      </c>
      <c r="AB527" t="s">
        <v>697</v>
      </c>
      <c r="AC527" t="s">
        <v>686</v>
      </c>
      <c r="AD527">
        <v>29.93</v>
      </c>
      <c r="AE527">
        <v>34.415469999999999</v>
      </c>
      <c r="AF527">
        <v>-84.258718999999999</v>
      </c>
      <c r="AG527">
        <v>83</v>
      </c>
      <c r="AH527">
        <v>199</v>
      </c>
      <c r="AI527">
        <v>865</v>
      </c>
      <c r="AJ527" t="s">
        <v>687</v>
      </c>
      <c r="AK527">
        <v>94</v>
      </c>
      <c r="AL527">
        <v>102</v>
      </c>
      <c r="AM527" t="s">
        <v>153</v>
      </c>
      <c r="AN527">
        <v>718.6</v>
      </c>
      <c r="AO527">
        <v>64.599999999999994</v>
      </c>
      <c r="AP527">
        <v>810.3</v>
      </c>
      <c r="AQ527">
        <v>-84.260982999999996</v>
      </c>
      <c r="AR527">
        <v>34.415543999999997</v>
      </c>
      <c r="AS527">
        <v>-84.258420999999998</v>
      </c>
      <c r="AT527">
        <v>34.415585</v>
      </c>
      <c r="AU527" t="s">
        <v>686</v>
      </c>
      <c r="AV527">
        <v>1</v>
      </c>
      <c r="AW527">
        <v>227</v>
      </c>
      <c r="AX527">
        <v>53</v>
      </c>
      <c r="AY527">
        <v>0</v>
      </c>
      <c r="AZ527">
        <v>55</v>
      </c>
      <c r="BA527">
        <v>8.9</v>
      </c>
      <c r="BB527">
        <v>8.51</v>
      </c>
      <c r="BC527">
        <v>1382.9</v>
      </c>
      <c r="BD527">
        <v>1385.2</v>
      </c>
      <c r="BE527">
        <v>1375.3</v>
      </c>
      <c r="BF527">
        <v>45</v>
      </c>
      <c r="BG527">
        <v>50.8</v>
      </c>
      <c r="BH527">
        <v>0</v>
      </c>
      <c r="BI527" s="1">
        <v>44147</v>
      </c>
      <c r="BJ527" t="s">
        <v>154</v>
      </c>
      <c r="BK527">
        <v>2.6489999999999999E-3</v>
      </c>
      <c r="BL527">
        <v>41710</v>
      </c>
      <c r="BM527">
        <v>41407</v>
      </c>
      <c r="BN527" t="s">
        <v>686</v>
      </c>
      <c r="BO527" t="s">
        <v>688</v>
      </c>
      <c r="BP527">
        <v>1</v>
      </c>
      <c r="BQ527">
        <v>5300</v>
      </c>
      <c r="BR527">
        <v>6</v>
      </c>
      <c r="BS527">
        <v>1</v>
      </c>
      <c r="BT527">
        <v>2</v>
      </c>
      <c r="BU527">
        <v>1</v>
      </c>
      <c r="BV527">
        <v>1</v>
      </c>
      <c r="BW527">
        <v>2</v>
      </c>
      <c r="BX527">
        <v>3</v>
      </c>
      <c r="BY527">
        <v>3</v>
      </c>
      <c r="BZ527" t="s">
        <v>156</v>
      </c>
      <c r="CA527">
        <v>227</v>
      </c>
      <c r="CB527">
        <v>53</v>
      </c>
      <c r="CC527">
        <v>0</v>
      </c>
      <c r="CD527" t="s">
        <v>157</v>
      </c>
      <c r="CE527" t="s">
        <v>157</v>
      </c>
      <c r="CF527">
        <v>0</v>
      </c>
      <c r="CG527">
        <v>55</v>
      </c>
      <c r="CH527">
        <v>4750</v>
      </c>
      <c r="CI527" t="s">
        <v>158</v>
      </c>
      <c r="CJ527">
        <v>0</v>
      </c>
      <c r="CK527">
        <v>1.5744750000000001</v>
      </c>
      <c r="CL527">
        <v>9</v>
      </c>
      <c r="CM527" t="s">
        <v>159</v>
      </c>
      <c r="CN527">
        <v>4750</v>
      </c>
      <c r="CO527">
        <v>441220</v>
      </c>
      <c r="CP527">
        <v>28.46</v>
      </c>
      <c r="CQ527">
        <v>30.02</v>
      </c>
      <c r="CR527">
        <v>441220</v>
      </c>
      <c r="CS527">
        <v>0</v>
      </c>
      <c r="CT527">
        <v>8313.2256799999996</v>
      </c>
      <c r="CU527">
        <v>100</v>
      </c>
      <c r="CV527">
        <v>41461</v>
      </c>
      <c r="CW527">
        <v>5.4712999999999998E-2</v>
      </c>
      <c r="CX527">
        <v>0</v>
      </c>
      <c r="CY527">
        <v>2.6489999999999999E-3</v>
      </c>
      <c r="CZ527">
        <v>192</v>
      </c>
      <c r="DA527" t="s">
        <v>689</v>
      </c>
      <c r="DB527" t="s">
        <v>459</v>
      </c>
      <c r="DC527" t="s">
        <v>690</v>
      </c>
      <c r="DD527">
        <v>-84.25609</v>
      </c>
      <c r="DE527">
        <v>34.416609000000001</v>
      </c>
      <c r="DF527">
        <v>34.416609000000001</v>
      </c>
      <c r="DG527">
        <v>-84.25609</v>
      </c>
      <c r="DH527">
        <v>2.545E-3</v>
      </c>
      <c r="DI527">
        <v>2.6489999999999999E-3</v>
      </c>
      <c r="DJ527">
        <v>83</v>
      </c>
      <c r="DK527">
        <v>3050</v>
      </c>
      <c r="DL527">
        <v>13.2</v>
      </c>
      <c r="DM527">
        <v>3220</v>
      </c>
      <c r="DN527">
        <v>13.2</v>
      </c>
      <c r="DO527">
        <v>2850</v>
      </c>
      <c r="DP527">
        <v>0</v>
      </c>
      <c r="DQ527">
        <v>2840</v>
      </c>
      <c r="DR527">
        <v>0</v>
      </c>
      <c r="DS527">
        <v>2750</v>
      </c>
      <c r="DT527">
        <v>13.6</v>
      </c>
      <c r="DU527">
        <v>2640</v>
      </c>
      <c r="DV527">
        <v>13.6</v>
      </c>
      <c r="DW527">
        <v>2420</v>
      </c>
      <c r="DX527">
        <v>12.5</v>
      </c>
      <c r="DY527">
        <v>2420</v>
      </c>
      <c r="DZ527">
        <v>12.5</v>
      </c>
      <c r="EA527">
        <v>2410</v>
      </c>
      <c r="EB527">
        <v>11.7</v>
      </c>
      <c r="EC527">
        <v>2440</v>
      </c>
      <c r="ED527">
        <v>11.6</v>
      </c>
      <c r="EE527">
        <v>0</v>
      </c>
    </row>
    <row r="528" spans="1:135" x14ac:dyDescent="0.3">
      <c r="A528">
        <v>526</v>
      </c>
      <c r="B528" t="s">
        <v>135</v>
      </c>
      <c r="C528">
        <v>962</v>
      </c>
      <c r="D528">
        <v>55075</v>
      </c>
      <c r="E528" t="s">
        <v>135</v>
      </c>
      <c r="F528">
        <v>5574871</v>
      </c>
      <c r="G528" t="s">
        <v>136</v>
      </c>
      <c r="H528" s="1">
        <v>42366</v>
      </c>
      <c r="I528" t="s">
        <v>684</v>
      </c>
      <c r="J528" t="s">
        <v>685</v>
      </c>
      <c r="K528" t="s">
        <v>139</v>
      </c>
      <c r="L528" t="s">
        <v>140</v>
      </c>
      <c r="M528">
        <v>0</v>
      </c>
      <c r="N528">
        <v>0</v>
      </c>
      <c r="O528">
        <v>0</v>
      </c>
      <c r="P528" t="s">
        <v>141</v>
      </c>
      <c r="Q528" t="s">
        <v>142</v>
      </c>
      <c r="R528" t="s">
        <v>143</v>
      </c>
      <c r="S528" t="s">
        <v>143</v>
      </c>
      <c r="T528" t="s">
        <v>216</v>
      </c>
      <c r="U528">
        <v>1</v>
      </c>
      <c r="V528" t="s">
        <v>165</v>
      </c>
      <c r="W528" t="s">
        <v>146</v>
      </c>
      <c r="X528" t="s">
        <v>384</v>
      </c>
      <c r="Y528" t="s">
        <v>167</v>
      </c>
      <c r="Z528">
        <v>53</v>
      </c>
      <c r="AA528" t="s">
        <v>149</v>
      </c>
      <c r="AB528" t="s">
        <v>197</v>
      </c>
      <c r="AC528" t="s">
        <v>686</v>
      </c>
      <c r="AD528">
        <v>29.936046999999999</v>
      </c>
      <c r="AE528">
        <v>34.415511000000002</v>
      </c>
      <c r="AF528">
        <v>-84.258612999999997</v>
      </c>
      <c r="AG528">
        <v>83</v>
      </c>
      <c r="AH528">
        <v>199</v>
      </c>
      <c r="AI528">
        <v>865</v>
      </c>
      <c r="AJ528" t="s">
        <v>687</v>
      </c>
      <c r="AK528">
        <v>94</v>
      </c>
      <c r="AL528">
        <v>102</v>
      </c>
      <c r="AM528" t="s">
        <v>153</v>
      </c>
      <c r="AN528">
        <v>718.6</v>
      </c>
      <c r="AO528">
        <v>64.599999999999994</v>
      </c>
      <c r="AP528">
        <v>810.3</v>
      </c>
      <c r="AQ528">
        <v>-84.260982999999996</v>
      </c>
      <c r="AR528">
        <v>34.415543999999997</v>
      </c>
      <c r="AS528">
        <v>-84.258420999999998</v>
      </c>
      <c r="AT528">
        <v>34.415585</v>
      </c>
      <c r="AU528" t="s">
        <v>686</v>
      </c>
      <c r="AV528">
        <v>1</v>
      </c>
      <c r="AW528">
        <v>227</v>
      </c>
      <c r="AX528">
        <v>53</v>
      </c>
      <c r="AY528">
        <v>0</v>
      </c>
      <c r="AZ528">
        <v>55</v>
      </c>
      <c r="BA528">
        <v>8.9</v>
      </c>
      <c r="BB528">
        <v>8.51</v>
      </c>
      <c r="BC528">
        <v>1382.9</v>
      </c>
      <c r="BD528">
        <v>1385.2</v>
      </c>
      <c r="BE528">
        <v>1375.3</v>
      </c>
      <c r="BF528">
        <v>45</v>
      </c>
      <c r="BG528">
        <v>50.8</v>
      </c>
      <c r="BH528">
        <v>0</v>
      </c>
      <c r="BI528" s="1">
        <v>44147</v>
      </c>
      <c r="BJ528" t="s">
        <v>154</v>
      </c>
      <c r="BK528">
        <v>2.6489999999999999E-3</v>
      </c>
      <c r="BL528">
        <v>41710</v>
      </c>
      <c r="BM528">
        <v>41407</v>
      </c>
      <c r="BN528" t="s">
        <v>686</v>
      </c>
      <c r="BO528" t="s">
        <v>688</v>
      </c>
      <c r="BP528">
        <v>1</v>
      </c>
      <c r="BQ528">
        <v>5300</v>
      </c>
      <c r="BR528">
        <v>6</v>
      </c>
      <c r="BS528">
        <v>1</v>
      </c>
      <c r="BT528">
        <v>2</v>
      </c>
      <c r="BU528">
        <v>1</v>
      </c>
      <c r="BV528">
        <v>1</v>
      </c>
      <c r="BW528">
        <v>2</v>
      </c>
      <c r="BX528">
        <v>3</v>
      </c>
      <c r="BY528">
        <v>3</v>
      </c>
      <c r="BZ528" t="s">
        <v>156</v>
      </c>
      <c r="CA528">
        <v>227</v>
      </c>
      <c r="CB528">
        <v>53</v>
      </c>
      <c r="CC528">
        <v>0</v>
      </c>
      <c r="CD528" t="s">
        <v>157</v>
      </c>
      <c r="CE528" t="s">
        <v>157</v>
      </c>
      <c r="CF528">
        <v>0</v>
      </c>
      <c r="CG528">
        <v>55</v>
      </c>
      <c r="CH528">
        <v>4750</v>
      </c>
      <c r="CI528" t="s">
        <v>158</v>
      </c>
      <c r="CJ528">
        <v>0</v>
      </c>
      <c r="CK528">
        <v>1.5744750000000001</v>
      </c>
      <c r="CL528">
        <v>9</v>
      </c>
      <c r="CM528" t="s">
        <v>159</v>
      </c>
      <c r="CN528">
        <v>4750</v>
      </c>
      <c r="CO528">
        <v>441220</v>
      </c>
      <c r="CP528">
        <v>28.46</v>
      </c>
      <c r="CQ528">
        <v>30.02</v>
      </c>
      <c r="CR528">
        <v>441220</v>
      </c>
      <c r="CS528">
        <v>0</v>
      </c>
      <c r="CT528">
        <v>8313.2256799999996</v>
      </c>
      <c r="CU528">
        <v>100</v>
      </c>
      <c r="CV528">
        <v>41461</v>
      </c>
      <c r="CW528">
        <v>5.4712999999999998E-2</v>
      </c>
      <c r="CX528">
        <v>0</v>
      </c>
      <c r="CY528">
        <v>2.6489999999999999E-3</v>
      </c>
      <c r="CZ528">
        <v>192</v>
      </c>
      <c r="DA528" t="s">
        <v>689</v>
      </c>
      <c r="DB528" t="s">
        <v>459</v>
      </c>
      <c r="DC528" t="s">
        <v>690</v>
      </c>
      <c r="DD528">
        <v>-84.25609</v>
      </c>
      <c r="DE528">
        <v>34.416609000000001</v>
      </c>
      <c r="DF528">
        <v>34.416609000000001</v>
      </c>
      <c r="DG528">
        <v>-84.25609</v>
      </c>
      <c r="DH528">
        <v>2.545E-3</v>
      </c>
      <c r="DI528">
        <v>2.6489999999999999E-3</v>
      </c>
      <c r="DJ528">
        <v>83</v>
      </c>
      <c r="DK528">
        <v>3050</v>
      </c>
      <c r="DL528">
        <v>13.2</v>
      </c>
      <c r="DM528">
        <v>3220</v>
      </c>
      <c r="DN528">
        <v>13.2</v>
      </c>
      <c r="DO528">
        <v>2850</v>
      </c>
      <c r="DP528">
        <v>0</v>
      </c>
      <c r="DQ528">
        <v>2840</v>
      </c>
      <c r="DR528">
        <v>0</v>
      </c>
      <c r="DS528">
        <v>2750</v>
      </c>
      <c r="DT528">
        <v>13.6</v>
      </c>
      <c r="DU528">
        <v>2640</v>
      </c>
      <c r="DV528">
        <v>13.6</v>
      </c>
      <c r="DW528">
        <v>2420</v>
      </c>
      <c r="DX528">
        <v>12.5</v>
      </c>
      <c r="DY528">
        <v>2420</v>
      </c>
      <c r="DZ528">
        <v>12.5</v>
      </c>
      <c r="EA528">
        <v>2410</v>
      </c>
      <c r="EB528">
        <v>11.7</v>
      </c>
      <c r="EC528">
        <v>2440</v>
      </c>
      <c r="ED528">
        <v>11.6</v>
      </c>
      <c r="EE528">
        <v>0</v>
      </c>
    </row>
    <row r="529" spans="1:135" x14ac:dyDescent="0.3">
      <c r="A529">
        <v>527</v>
      </c>
      <c r="B529" t="s">
        <v>135</v>
      </c>
      <c r="C529">
        <v>1055</v>
      </c>
      <c r="D529">
        <v>27927</v>
      </c>
      <c r="E529" t="s">
        <v>135</v>
      </c>
      <c r="F529">
        <v>6733384</v>
      </c>
      <c r="G529" t="s">
        <v>136</v>
      </c>
      <c r="H529" s="1">
        <v>43252</v>
      </c>
      <c r="I529" t="s">
        <v>684</v>
      </c>
      <c r="J529" t="s">
        <v>685</v>
      </c>
      <c r="K529" t="s">
        <v>698</v>
      </c>
      <c r="L529" t="s">
        <v>140</v>
      </c>
      <c r="M529">
        <v>0</v>
      </c>
      <c r="N529">
        <v>0</v>
      </c>
      <c r="O529">
        <v>0</v>
      </c>
      <c r="P529" t="s">
        <v>141</v>
      </c>
      <c r="Q529" t="s">
        <v>142</v>
      </c>
      <c r="R529" t="s">
        <v>143</v>
      </c>
      <c r="S529" t="s">
        <v>143</v>
      </c>
      <c r="T529" t="s">
        <v>223</v>
      </c>
      <c r="U529">
        <v>1</v>
      </c>
      <c r="V529" t="s">
        <v>145</v>
      </c>
      <c r="W529" t="s">
        <v>146</v>
      </c>
      <c r="X529" t="s">
        <v>147</v>
      </c>
      <c r="Y529" t="s">
        <v>167</v>
      </c>
      <c r="Z529">
        <v>23</v>
      </c>
      <c r="AA529" t="s">
        <v>149</v>
      </c>
      <c r="AB529" t="s">
        <v>150</v>
      </c>
      <c r="AC529" t="s">
        <v>686</v>
      </c>
      <c r="AD529">
        <v>29.974761999999998</v>
      </c>
      <c r="AE529">
        <v>34.415756000000002</v>
      </c>
      <c r="AF529">
        <v>-84.257992999999999</v>
      </c>
      <c r="AG529">
        <v>83</v>
      </c>
      <c r="AH529">
        <v>199</v>
      </c>
      <c r="AI529">
        <v>865</v>
      </c>
      <c r="AJ529" t="s">
        <v>687</v>
      </c>
      <c r="AK529">
        <v>94</v>
      </c>
      <c r="AL529">
        <v>102</v>
      </c>
      <c r="AM529" t="s">
        <v>153</v>
      </c>
      <c r="AN529">
        <v>718.6</v>
      </c>
      <c r="AO529">
        <v>64.599999999999994</v>
      </c>
      <c r="AP529">
        <v>810.3</v>
      </c>
      <c r="AQ529">
        <v>-84.260982999999996</v>
      </c>
      <c r="AR529">
        <v>34.415543999999997</v>
      </c>
      <c r="AS529">
        <v>-84.258420999999998</v>
      </c>
      <c r="AT529">
        <v>34.415585</v>
      </c>
      <c r="AU529" t="s">
        <v>686</v>
      </c>
      <c r="AV529">
        <v>1</v>
      </c>
      <c r="AW529">
        <v>227</v>
      </c>
      <c r="AX529">
        <v>53</v>
      </c>
      <c r="AY529">
        <v>0</v>
      </c>
      <c r="AZ529">
        <v>55</v>
      </c>
      <c r="BA529">
        <v>8.9</v>
      </c>
      <c r="BB529">
        <v>8.51</v>
      </c>
      <c r="BC529">
        <v>1382.9</v>
      </c>
      <c r="BD529">
        <v>1385.2</v>
      </c>
      <c r="BE529">
        <v>1375.3</v>
      </c>
      <c r="BF529">
        <v>45</v>
      </c>
      <c r="BG529">
        <v>50.8</v>
      </c>
      <c r="BH529">
        <v>0</v>
      </c>
      <c r="BI529" s="1">
        <v>44147</v>
      </c>
      <c r="BJ529" t="s">
        <v>154</v>
      </c>
      <c r="BK529">
        <v>2.6489999999999999E-3</v>
      </c>
      <c r="BL529">
        <v>41710</v>
      </c>
      <c r="BM529">
        <v>41407</v>
      </c>
      <c r="BN529" t="s">
        <v>686</v>
      </c>
      <c r="BO529" t="s">
        <v>688</v>
      </c>
      <c r="BP529">
        <v>1</v>
      </c>
      <c r="BQ529">
        <v>5300</v>
      </c>
      <c r="BR529">
        <v>6</v>
      </c>
      <c r="BS529">
        <v>1</v>
      </c>
      <c r="BT529">
        <v>2</v>
      </c>
      <c r="BU529">
        <v>1</v>
      </c>
      <c r="BV529">
        <v>1</v>
      </c>
      <c r="BW529">
        <v>2</v>
      </c>
      <c r="BX529">
        <v>3</v>
      </c>
      <c r="BY529">
        <v>3</v>
      </c>
      <c r="BZ529" t="s">
        <v>156</v>
      </c>
      <c r="CA529">
        <v>227</v>
      </c>
      <c r="CB529">
        <v>53</v>
      </c>
      <c r="CC529">
        <v>0</v>
      </c>
      <c r="CD529" t="s">
        <v>157</v>
      </c>
      <c r="CE529" t="s">
        <v>157</v>
      </c>
      <c r="CF529">
        <v>0</v>
      </c>
      <c r="CG529">
        <v>55</v>
      </c>
      <c r="CH529">
        <v>4750</v>
      </c>
      <c r="CI529" t="s">
        <v>158</v>
      </c>
      <c r="CJ529">
        <v>0</v>
      </c>
      <c r="CK529">
        <v>1.5744750000000001</v>
      </c>
      <c r="CL529">
        <v>9</v>
      </c>
      <c r="CM529" t="s">
        <v>159</v>
      </c>
      <c r="CN529">
        <v>4750</v>
      </c>
      <c r="CO529">
        <v>441220</v>
      </c>
      <c r="CP529">
        <v>28.46</v>
      </c>
      <c r="CQ529">
        <v>30.02</v>
      </c>
      <c r="CR529">
        <v>441220</v>
      </c>
      <c r="CS529">
        <v>0</v>
      </c>
      <c r="CT529">
        <v>8313.2256799999996</v>
      </c>
      <c r="CU529">
        <v>100</v>
      </c>
      <c r="CV529">
        <v>41461</v>
      </c>
      <c r="CW529">
        <v>5.4712999999999998E-2</v>
      </c>
      <c r="CX529">
        <v>0</v>
      </c>
      <c r="CY529">
        <v>2.6489999999999999E-3</v>
      </c>
      <c r="CZ529">
        <v>192</v>
      </c>
      <c r="DA529" t="s">
        <v>689</v>
      </c>
      <c r="DB529" t="s">
        <v>459</v>
      </c>
      <c r="DC529" t="s">
        <v>690</v>
      </c>
      <c r="DD529">
        <v>-84.25609</v>
      </c>
      <c r="DE529">
        <v>34.416609000000001</v>
      </c>
      <c r="DF529">
        <v>34.416609000000001</v>
      </c>
      <c r="DG529">
        <v>-84.25609</v>
      </c>
      <c r="DH529">
        <v>2.545E-3</v>
      </c>
      <c r="DI529">
        <v>2.6489999999999999E-3</v>
      </c>
      <c r="DJ529">
        <v>83</v>
      </c>
      <c r="DK529">
        <v>3050</v>
      </c>
      <c r="DL529">
        <v>13.2</v>
      </c>
      <c r="DM529">
        <v>3220</v>
      </c>
      <c r="DN529">
        <v>13.2</v>
      </c>
      <c r="DO529">
        <v>2850</v>
      </c>
      <c r="DP529">
        <v>0</v>
      </c>
      <c r="DQ529">
        <v>2840</v>
      </c>
      <c r="DR529">
        <v>0</v>
      </c>
      <c r="DS529">
        <v>2750</v>
      </c>
      <c r="DT529">
        <v>13.6</v>
      </c>
      <c r="DU529">
        <v>2640</v>
      </c>
      <c r="DV529">
        <v>13.6</v>
      </c>
      <c r="DW529">
        <v>2420</v>
      </c>
      <c r="DX529">
        <v>12.5</v>
      </c>
      <c r="DY529">
        <v>2420</v>
      </c>
      <c r="DZ529">
        <v>12.5</v>
      </c>
      <c r="EA529">
        <v>2410</v>
      </c>
      <c r="EB529">
        <v>11.7</v>
      </c>
      <c r="EC529">
        <v>2440</v>
      </c>
      <c r="ED529">
        <v>11.6</v>
      </c>
      <c r="EE529">
        <v>4.6000000000000001E-4</v>
      </c>
    </row>
    <row r="530" spans="1:135" x14ac:dyDescent="0.3">
      <c r="A530">
        <v>528</v>
      </c>
      <c r="B530" t="s">
        <v>135</v>
      </c>
      <c r="C530">
        <v>1063</v>
      </c>
      <c r="D530">
        <v>26557</v>
      </c>
      <c r="E530" t="s">
        <v>135</v>
      </c>
      <c r="F530">
        <v>6849242</v>
      </c>
      <c r="G530" t="s">
        <v>692</v>
      </c>
      <c r="H530" s="1">
        <v>43301</v>
      </c>
      <c r="I530" t="s">
        <v>684</v>
      </c>
      <c r="J530" t="s">
        <v>685</v>
      </c>
      <c r="K530" t="s">
        <v>699</v>
      </c>
      <c r="L530" t="s">
        <v>140</v>
      </c>
      <c r="M530">
        <v>0</v>
      </c>
      <c r="N530">
        <v>0</v>
      </c>
      <c r="O530">
        <v>0</v>
      </c>
      <c r="P530" t="s">
        <v>141</v>
      </c>
      <c r="Q530" t="s">
        <v>271</v>
      </c>
      <c r="R530" t="s">
        <v>277</v>
      </c>
      <c r="S530" t="s">
        <v>277</v>
      </c>
      <c r="T530" t="s">
        <v>164</v>
      </c>
      <c r="U530">
        <v>1</v>
      </c>
      <c r="V530" t="s">
        <v>165</v>
      </c>
      <c r="W530" t="s">
        <v>146</v>
      </c>
      <c r="X530" t="s">
        <v>147</v>
      </c>
      <c r="Y530" t="s">
        <v>271</v>
      </c>
      <c r="Z530">
        <v>0</v>
      </c>
      <c r="AA530" t="s">
        <v>158</v>
      </c>
      <c r="AB530" t="s">
        <v>168</v>
      </c>
      <c r="AC530" t="s">
        <v>686</v>
      </c>
      <c r="AD530">
        <v>29.955831</v>
      </c>
      <c r="AE530">
        <v>34.415636999999997</v>
      </c>
      <c r="AF530">
        <v>-84.258296000000001</v>
      </c>
      <c r="AG530">
        <v>83</v>
      </c>
      <c r="AH530">
        <v>199</v>
      </c>
      <c r="AI530">
        <v>865</v>
      </c>
      <c r="AJ530" t="s">
        <v>687</v>
      </c>
      <c r="AK530">
        <v>94</v>
      </c>
      <c r="AL530">
        <v>102</v>
      </c>
      <c r="AM530" t="s">
        <v>153</v>
      </c>
      <c r="AN530">
        <v>718.6</v>
      </c>
      <c r="AO530">
        <v>64.599999999999994</v>
      </c>
      <c r="AP530">
        <v>810.3</v>
      </c>
      <c r="AQ530">
        <v>-84.260982999999996</v>
      </c>
      <c r="AR530">
        <v>34.415543999999997</v>
      </c>
      <c r="AS530">
        <v>-84.258420999999998</v>
      </c>
      <c r="AT530">
        <v>34.415585</v>
      </c>
      <c r="AU530" t="s">
        <v>686</v>
      </c>
      <c r="AV530">
        <v>1</v>
      </c>
      <c r="AW530">
        <v>227</v>
      </c>
      <c r="AX530">
        <v>53</v>
      </c>
      <c r="AY530">
        <v>0</v>
      </c>
      <c r="AZ530">
        <v>55</v>
      </c>
      <c r="BA530">
        <v>8.9</v>
      </c>
      <c r="BB530">
        <v>8.51</v>
      </c>
      <c r="BC530">
        <v>1382.9</v>
      </c>
      <c r="BD530">
        <v>1385.2</v>
      </c>
      <c r="BE530">
        <v>1375.3</v>
      </c>
      <c r="BF530">
        <v>45</v>
      </c>
      <c r="BG530">
        <v>50.8</v>
      </c>
      <c r="BH530">
        <v>0</v>
      </c>
      <c r="BI530" s="1">
        <v>44147</v>
      </c>
      <c r="BJ530" t="s">
        <v>154</v>
      </c>
      <c r="BK530">
        <v>2.6489999999999999E-3</v>
      </c>
      <c r="BL530">
        <v>41710</v>
      </c>
      <c r="BM530">
        <v>41407</v>
      </c>
      <c r="BN530" t="s">
        <v>686</v>
      </c>
      <c r="BO530" t="s">
        <v>688</v>
      </c>
      <c r="BP530">
        <v>1</v>
      </c>
      <c r="BQ530">
        <v>5300</v>
      </c>
      <c r="BR530">
        <v>6</v>
      </c>
      <c r="BS530">
        <v>1</v>
      </c>
      <c r="BT530">
        <v>2</v>
      </c>
      <c r="BU530">
        <v>1</v>
      </c>
      <c r="BV530">
        <v>1</v>
      </c>
      <c r="BW530">
        <v>2</v>
      </c>
      <c r="BX530">
        <v>3</v>
      </c>
      <c r="BY530">
        <v>3</v>
      </c>
      <c r="BZ530" t="s">
        <v>156</v>
      </c>
      <c r="CA530">
        <v>227</v>
      </c>
      <c r="CB530">
        <v>53</v>
      </c>
      <c r="CC530">
        <v>0</v>
      </c>
      <c r="CD530" t="s">
        <v>157</v>
      </c>
      <c r="CE530" t="s">
        <v>157</v>
      </c>
      <c r="CF530">
        <v>0</v>
      </c>
      <c r="CG530">
        <v>55</v>
      </c>
      <c r="CH530">
        <v>4750</v>
      </c>
      <c r="CI530" t="s">
        <v>158</v>
      </c>
      <c r="CJ530">
        <v>0</v>
      </c>
      <c r="CK530">
        <v>1.5744750000000001</v>
      </c>
      <c r="CL530">
        <v>9</v>
      </c>
      <c r="CM530" t="s">
        <v>159</v>
      </c>
      <c r="CN530">
        <v>4750</v>
      </c>
      <c r="CO530">
        <v>441220</v>
      </c>
      <c r="CP530">
        <v>28.46</v>
      </c>
      <c r="CQ530">
        <v>30.02</v>
      </c>
      <c r="CR530">
        <v>441220</v>
      </c>
      <c r="CS530">
        <v>0</v>
      </c>
      <c r="CT530">
        <v>8313.2256799999996</v>
      </c>
      <c r="CU530">
        <v>100</v>
      </c>
      <c r="CV530">
        <v>41461</v>
      </c>
      <c r="CW530">
        <v>5.4712999999999998E-2</v>
      </c>
      <c r="CX530">
        <v>0</v>
      </c>
      <c r="CY530">
        <v>2.6489999999999999E-3</v>
      </c>
      <c r="CZ530">
        <v>192</v>
      </c>
      <c r="DA530" t="s">
        <v>689</v>
      </c>
      <c r="DB530" t="s">
        <v>459</v>
      </c>
      <c r="DC530" t="s">
        <v>690</v>
      </c>
      <c r="DD530">
        <v>-84.25609</v>
      </c>
      <c r="DE530">
        <v>34.416609000000001</v>
      </c>
      <c r="DF530">
        <v>34.416609000000001</v>
      </c>
      <c r="DG530">
        <v>-84.25609</v>
      </c>
      <c r="DH530">
        <v>2.545E-3</v>
      </c>
      <c r="DI530">
        <v>2.6489999999999999E-3</v>
      </c>
      <c r="DJ530">
        <v>83</v>
      </c>
      <c r="DK530">
        <v>3050</v>
      </c>
      <c r="DL530">
        <v>13.2</v>
      </c>
      <c r="DM530">
        <v>3220</v>
      </c>
      <c r="DN530">
        <v>13.2</v>
      </c>
      <c r="DO530">
        <v>2850</v>
      </c>
      <c r="DP530">
        <v>0</v>
      </c>
      <c r="DQ530">
        <v>2840</v>
      </c>
      <c r="DR530">
        <v>0</v>
      </c>
      <c r="DS530">
        <v>2750</v>
      </c>
      <c r="DT530">
        <v>13.6</v>
      </c>
      <c r="DU530">
        <v>2640</v>
      </c>
      <c r="DV530">
        <v>13.6</v>
      </c>
      <c r="DW530">
        <v>2420</v>
      </c>
      <c r="DX530">
        <v>12.5</v>
      </c>
      <c r="DY530">
        <v>2420</v>
      </c>
      <c r="DZ530">
        <v>12.5</v>
      </c>
      <c r="EA530">
        <v>2410</v>
      </c>
      <c r="EB530">
        <v>11.7</v>
      </c>
      <c r="EC530">
        <v>2440</v>
      </c>
      <c r="ED530">
        <v>11.6</v>
      </c>
      <c r="EE530">
        <v>1.35E-4</v>
      </c>
    </row>
    <row r="531" spans="1:135" x14ac:dyDescent="0.3">
      <c r="A531">
        <v>529</v>
      </c>
      <c r="B531" t="s">
        <v>135</v>
      </c>
      <c r="C531">
        <v>612</v>
      </c>
      <c r="D531">
        <v>585</v>
      </c>
      <c r="E531" t="s">
        <v>135</v>
      </c>
      <c r="F531">
        <v>6054652</v>
      </c>
      <c r="G531" t="s">
        <v>136</v>
      </c>
      <c r="H531" s="1">
        <v>42728</v>
      </c>
      <c r="I531" t="s">
        <v>700</v>
      </c>
      <c r="J531" t="s">
        <v>701</v>
      </c>
      <c r="K531" t="s">
        <v>702</v>
      </c>
      <c r="L531" t="s">
        <v>218</v>
      </c>
      <c r="M531">
        <v>0</v>
      </c>
      <c r="N531">
        <v>0</v>
      </c>
      <c r="O531">
        <v>1</v>
      </c>
      <c r="P531" t="s">
        <v>141</v>
      </c>
      <c r="Q531" t="s">
        <v>249</v>
      </c>
      <c r="R531" t="s">
        <v>272</v>
      </c>
      <c r="S531" t="s">
        <v>272</v>
      </c>
      <c r="T531" t="s">
        <v>379</v>
      </c>
      <c r="U531">
        <v>1</v>
      </c>
      <c r="V531" t="s">
        <v>165</v>
      </c>
      <c r="W531" t="s">
        <v>146</v>
      </c>
      <c r="X531" t="s">
        <v>147</v>
      </c>
      <c r="Y531" t="s">
        <v>148</v>
      </c>
      <c r="Z531">
        <v>55</v>
      </c>
      <c r="AA531" t="s">
        <v>360</v>
      </c>
      <c r="AB531" t="s">
        <v>324</v>
      </c>
      <c r="AC531" t="s">
        <v>703</v>
      </c>
      <c r="AD531">
        <v>4.9950000000000001</v>
      </c>
      <c r="AE531">
        <v>34.76538</v>
      </c>
      <c r="AF531">
        <v>-84.149095000000003</v>
      </c>
      <c r="AG531">
        <v>84</v>
      </c>
      <c r="AH531">
        <v>132</v>
      </c>
      <c r="AI531">
        <v>928</v>
      </c>
      <c r="AJ531" t="s">
        <v>704</v>
      </c>
      <c r="AK531">
        <v>31</v>
      </c>
      <c r="AL531">
        <v>35</v>
      </c>
      <c r="AM531" t="s">
        <v>153</v>
      </c>
      <c r="AN531">
        <v>218.8</v>
      </c>
      <c r="AO531">
        <v>70.7</v>
      </c>
      <c r="AP531">
        <v>270.2</v>
      </c>
      <c r="AQ531">
        <v>-84.148740000000004</v>
      </c>
      <c r="AR531">
        <v>34.765385999999999</v>
      </c>
      <c r="AS531">
        <v>-84.149540000000002</v>
      </c>
      <c r="AT531">
        <v>34.765622</v>
      </c>
      <c r="AU531" t="s">
        <v>703</v>
      </c>
      <c r="AV531">
        <v>1</v>
      </c>
      <c r="AW531">
        <v>111</v>
      </c>
      <c r="AX531">
        <v>60</v>
      </c>
      <c r="AY531">
        <v>0</v>
      </c>
      <c r="AZ531">
        <v>55</v>
      </c>
      <c r="BA531">
        <v>8.0399999999999991</v>
      </c>
      <c r="BB531">
        <v>7.94</v>
      </c>
      <c r="BC531">
        <v>2259.8000000000002</v>
      </c>
      <c r="BD531">
        <v>2255.1999999999998</v>
      </c>
      <c r="BE531">
        <v>2253.3000000000002</v>
      </c>
      <c r="BF531">
        <v>45</v>
      </c>
      <c r="BG531">
        <v>28.7</v>
      </c>
      <c r="BH531">
        <v>16.3</v>
      </c>
      <c r="BI531" s="1">
        <v>44152</v>
      </c>
      <c r="BJ531" t="s">
        <v>528</v>
      </c>
      <c r="BK531">
        <v>8.7100000000000003E-4</v>
      </c>
      <c r="BL531">
        <v>20410</v>
      </c>
      <c r="BM531">
        <v>19916</v>
      </c>
      <c r="BN531" t="s">
        <v>703</v>
      </c>
      <c r="BO531" t="s">
        <v>705</v>
      </c>
      <c r="BP531">
        <v>1</v>
      </c>
      <c r="BQ531">
        <v>6000</v>
      </c>
      <c r="BR531">
        <v>6</v>
      </c>
      <c r="BS531">
        <v>1</v>
      </c>
      <c r="BT531">
        <v>2</v>
      </c>
      <c r="BU531">
        <v>1</v>
      </c>
      <c r="BV531">
        <v>1</v>
      </c>
      <c r="BW531">
        <v>2</v>
      </c>
      <c r="BX531">
        <v>0</v>
      </c>
      <c r="BY531">
        <v>5</v>
      </c>
      <c r="BZ531" t="s">
        <v>156</v>
      </c>
      <c r="CA531">
        <v>111</v>
      </c>
      <c r="CB531">
        <v>60</v>
      </c>
      <c r="CC531">
        <v>0</v>
      </c>
      <c r="CD531" t="s">
        <v>157</v>
      </c>
      <c r="CE531" t="s">
        <v>157</v>
      </c>
      <c r="CF531">
        <v>0</v>
      </c>
      <c r="CG531">
        <v>55</v>
      </c>
      <c r="CH531">
        <v>730</v>
      </c>
      <c r="CI531" t="s">
        <v>158</v>
      </c>
      <c r="CJ531">
        <v>0</v>
      </c>
      <c r="CK531">
        <v>0.96434699999999995</v>
      </c>
      <c r="CL531">
        <v>9</v>
      </c>
      <c r="CM531" t="s">
        <v>159</v>
      </c>
      <c r="CN531">
        <v>730</v>
      </c>
      <c r="CO531">
        <v>221473</v>
      </c>
      <c r="CP531">
        <v>4.9800000000000004</v>
      </c>
      <c r="CQ531">
        <v>5.94</v>
      </c>
      <c r="CR531">
        <v>221473</v>
      </c>
      <c r="CS531">
        <v>0</v>
      </c>
      <c r="CT531">
        <v>5091.7505229999997</v>
      </c>
      <c r="CU531">
        <v>100</v>
      </c>
      <c r="CV531">
        <v>19963</v>
      </c>
      <c r="CW531">
        <v>3.4818000000000002E-2</v>
      </c>
      <c r="CX531">
        <v>0</v>
      </c>
      <c r="CY531">
        <v>8.7100000000000003E-4</v>
      </c>
      <c r="CZ531">
        <v>197</v>
      </c>
      <c r="DA531" t="s">
        <v>706</v>
      </c>
      <c r="DB531" t="s">
        <v>161</v>
      </c>
      <c r="DC531" t="s">
        <v>707</v>
      </c>
      <c r="DD531">
        <v>-84.172511999999998</v>
      </c>
      <c r="DE531">
        <v>34.768000999999998</v>
      </c>
      <c r="DF531">
        <v>34.768000999999998</v>
      </c>
      <c r="DG531">
        <v>-84.172511999999998</v>
      </c>
      <c r="DH531">
        <v>2.3094E-2</v>
      </c>
      <c r="DI531">
        <v>8.7100000000000003E-4</v>
      </c>
      <c r="DJ531">
        <v>84</v>
      </c>
      <c r="DK531">
        <v>690</v>
      </c>
      <c r="DL531">
        <v>0</v>
      </c>
      <c r="DM531">
        <v>710</v>
      </c>
      <c r="DN531">
        <v>0</v>
      </c>
      <c r="DO531">
        <v>740</v>
      </c>
      <c r="DP531">
        <v>0</v>
      </c>
      <c r="DQ531">
        <v>750</v>
      </c>
      <c r="DR531">
        <v>0</v>
      </c>
      <c r="DS531">
        <v>730</v>
      </c>
      <c r="DT531">
        <v>11.8</v>
      </c>
      <c r="DU531">
        <v>690</v>
      </c>
      <c r="DV531">
        <v>11.9</v>
      </c>
      <c r="DW531">
        <v>620</v>
      </c>
      <c r="DX531">
        <v>0</v>
      </c>
      <c r="DY531">
        <v>620</v>
      </c>
      <c r="DZ531">
        <v>0</v>
      </c>
      <c r="EA531">
        <v>620</v>
      </c>
      <c r="EB531">
        <v>0</v>
      </c>
      <c r="EC531">
        <v>630</v>
      </c>
      <c r="ED531">
        <v>0</v>
      </c>
      <c r="EE531">
        <v>0</v>
      </c>
    </row>
    <row r="532" spans="1:135" x14ac:dyDescent="0.3">
      <c r="A532">
        <v>530</v>
      </c>
      <c r="B532" t="s">
        <v>135</v>
      </c>
      <c r="C532">
        <v>768</v>
      </c>
      <c r="D532">
        <v>457</v>
      </c>
      <c r="E532" t="s">
        <v>135</v>
      </c>
      <c r="F532">
        <v>7676173</v>
      </c>
      <c r="G532" t="s">
        <v>136</v>
      </c>
      <c r="H532" s="1">
        <v>44007</v>
      </c>
      <c r="I532" t="s">
        <v>700</v>
      </c>
      <c r="J532" t="s">
        <v>701</v>
      </c>
      <c r="K532" t="s">
        <v>708</v>
      </c>
      <c r="L532" t="s">
        <v>140</v>
      </c>
      <c r="M532">
        <v>0</v>
      </c>
      <c r="N532">
        <v>0</v>
      </c>
      <c r="O532">
        <v>0</v>
      </c>
      <c r="P532" t="s">
        <v>141</v>
      </c>
      <c r="Q532" t="s">
        <v>186</v>
      </c>
      <c r="R532" t="s">
        <v>143</v>
      </c>
      <c r="S532" t="s">
        <v>143</v>
      </c>
      <c r="T532" t="s">
        <v>271</v>
      </c>
      <c r="U532">
        <v>1</v>
      </c>
      <c r="V532" t="s">
        <v>165</v>
      </c>
      <c r="W532" t="s">
        <v>217</v>
      </c>
      <c r="X532" t="s">
        <v>147</v>
      </c>
      <c r="Y532" t="s">
        <v>148</v>
      </c>
      <c r="Z532">
        <v>20</v>
      </c>
      <c r="AA532" t="s">
        <v>149</v>
      </c>
      <c r="AB532" t="s">
        <v>168</v>
      </c>
      <c r="AC532" t="s">
        <v>703</v>
      </c>
      <c r="AD532">
        <v>4.9495310000000003</v>
      </c>
      <c r="AE532">
        <v>34.765399000000002</v>
      </c>
      <c r="AF532">
        <v>-84.148314999999997</v>
      </c>
      <c r="AG532">
        <v>84</v>
      </c>
      <c r="AH532">
        <v>132</v>
      </c>
      <c r="AI532">
        <v>928</v>
      </c>
      <c r="AJ532" t="s">
        <v>704</v>
      </c>
      <c r="AK532">
        <v>31</v>
      </c>
      <c r="AL532">
        <v>35</v>
      </c>
      <c r="AM532" t="s">
        <v>153</v>
      </c>
      <c r="AN532">
        <v>218.8</v>
      </c>
      <c r="AO532">
        <v>70.7</v>
      </c>
      <c r="AP532">
        <v>270.2</v>
      </c>
      <c r="AQ532">
        <v>-84.148740000000004</v>
      </c>
      <c r="AR532">
        <v>34.765385999999999</v>
      </c>
      <c r="AS532">
        <v>-84.149540000000002</v>
      </c>
      <c r="AT532">
        <v>34.765622</v>
      </c>
      <c r="AU532" t="s">
        <v>703</v>
      </c>
      <c r="AV532">
        <v>1</v>
      </c>
      <c r="AW532">
        <v>111</v>
      </c>
      <c r="AX532">
        <v>60</v>
      </c>
      <c r="AY532">
        <v>0</v>
      </c>
      <c r="AZ532">
        <v>55</v>
      </c>
      <c r="BA532">
        <v>8.0399999999999991</v>
      </c>
      <c r="BB532">
        <v>7.94</v>
      </c>
      <c r="BC532">
        <v>2259.8000000000002</v>
      </c>
      <c r="BD532">
        <v>2255.1999999999998</v>
      </c>
      <c r="BE532">
        <v>2253.3000000000002</v>
      </c>
      <c r="BF532">
        <v>45</v>
      </c>
      <c r="BG532">
        <v>28.7</v>
      </c>
      <c r="BH532">
        <v>16.3</v>
      </c>
      <c r="BI532" s="1">
        <v>44152</v>
      </c>
      <c r="BJ532" t="s">
        <v>528</v>
      </c>
      <c r="BK532">
        <v>8.7100000000000003E-4</v>
      </c>
      <c r="BL532">
        <v>20410</v>
      </c>
      <c r="BM532">
        <v>19916</v>
      </c>
      <c r="BN532" t="s">
        <v>703</v>
      </c>
      <c r="BO532" t="s">
        <v>705</v>
      </c>
      <c r="BP532">
        <v>1</v>
      </c>
      <c r="BQ532">
        <v>6000</v>
      </c>
      <c r="BR532">
        <v>6</v>
      </c>
      <c r="BS532">
        <v>1</v>
      </c>
      <c r="BT532">
        <v>2</v>
      </c>
      <c r="BU532">
        <v>1</v>
      </c>
      <c r="BV532">
        <v>1</v>
      </c>
      <c r="BW532">
        <v>2</v>
      </c>
      <c r="BX532">
        <v>0</v>
      </c>
      <c r="BY532">
        <v>5</v>
      </c>
      <c r="BZ532" t="s">
        <v>156</v>
      </c>
      <c r="CA532">
        <v>111</v>
      </c>
      <c r="CB532">
        <v>60</v>
      </c>
      <c r="CC532">
        <v>0</v>
      </c>
      <c r="CD532" t="s">
        <v>157</v>
      </c>
      <c r="CE532" t="s">
        <v>157</v>
      </c>
      <c r="CF532">
        <v>0</v>
      </c>
      <c r="CG532">
        <v>55</v>
      </c>
      <c r="CH532">
        <v>730</v>
      </c>
      <c r="CI532" t="s">
        <v>158</v>
      </c>
      <c r="CJ532">
        <v>0</v>
      </c>
      <c r="CK532">
        <v>0.96434699999999995</v>
      </c>
      <c r="CL532">
        <v>9</v>
      </c>
      <c r="CM532" t="s">
        <v>159</v>
      </c>
      <c r="CN532">
        <v>730</v>
      </c>
      <c r="CO532">
        <v>221473</v>
      </c>
      <c r="CP532">
        <v>4.9800000000000004</v>
      </c>
      <c r="CQ532">
        <v>5.94</v>
      </c>
      <c r="CR532">
        <v>221473</v>
      </c>
      <c r="CS532">
        <v>0</v>
      </c>
      <c r="CT532">
        <v>5091.7505229999997</v>
      </c>
      <c r="CU532">
        <v>100</v>
      </c>
      <c r="CV532">
        <v>19963</v>
      </c>
      <c r="CW532">
        <v>3.4818000000000002E-2</v>
      </c>
      <c r="CX532">
        <v>0</v>
      </c>
      <c r="CY532">
        <v>8.7100000000000003E-4</v>
      </c>
      <c r="CZ532">
        <v>197</v>
      </c>
      <c r="DA532" t="s">
        <v>706</v>
      </c>
      <c r="DB532" t="s">
        <v>161</v>
      </c>
      <c r="DC532" t="s">
        <v>707</v>
      </c>
      <c r="DD532">
        <v>-84.172511999999998</v>
      </c>
      <c r="DE532">
        <v>34.768000999999998</v>
      </c>
      <c r="DF532">
        <v>34.768000999999998</v>
      </c>
      <c r="DG532">
        <v>-84.172511999999998</v>
      </c>
      <c r="DH532">
        <v>2.3094E-2</v>
      </c>
      <c r="DI532">
        <v>8.7100000000000003E-4</v>
      </c>
      <c r="DJ532">
        <v>84</v>
      </c>
      <c r="DK532">
        <v>690</v>
      </c>
      <c r="DL532">
        <v>0</v>
      </c>
      <c r="DM532">
        <v>710</v>
      </c>
      <c r="DN532">
        <v>0</v>
      </c>
      <c r="DO532">
        <v>740</v>
      </c>
      <c r="DP532">
        <v>0</v>
      </c>
      <c r="DQ532">
        <v>750</v>
      </c>
      <c r="DR532">
        <v>0</v>
      </c>
      <c r="DS532">
        <v>730</v>
      </c>
      <c r="DT532">
        <v>11.8</v>
      </c>
      <c r="DU532">
        <v>690</v>
      </c>
      <c r="DV532">
        <v>11.9</v>
      </c>
      <c r="DW532">
        <v>620</v>
      </c>
      <c r="DX532">
        <v>0</v>
      </c>
      <c r="DY532">
        <v>620</v>
      </c>
      <c r="DZ532">
        <v>0</v>
      </c>
      <c r="EA532">
        <v>620</v>
      </c>
      <c r="EB532">
        <v>0</v>
      </c>
      <c r="EC532">
        <v>630</v>
      </c>
      <c r="ED532">
        <v>0</v>
      </c>
      <c r="EE532">
        <v>4.26E-4</v>
      </c>
    </row>
    <row r="533" spans="1:135" x14ac:dyDescent="0.3">
      <c r="A533">
        <v>531</v>
      </c>
      <c r="B533" t="s">
        <v>135</v>
      </c>
      <c r="C533">
        <v>789</v>
      </c>
      <c r="D533">
        <v>450</v>
      </c>
      <c r="E533" t="s">
        <v>135</v>
      </c>
      <c r="F533">
        <v>7739338</v>
      </c>
      <c r="G533" t="s">
        <v>136</v>
      </c>
      <c r="H533" s="1">
        <v>44053</v>
      </c>
      <c r="I533" t="s">
        <v>700</v>
      </c>
      <c r="J533" t="s">
        <v>709</v>
      </c>
      <c r="K533" t="s">
        <v>710</v>
      </c>
      <c r="L533" t="s">
        <v>169</v>
      </c>
      <c r="M533">
        <v>0</v>
      </c>
      <c r="N533">
        <v>0</v>
      </c>
      <c r="O533">
        <v>0</v>
      </c>
      <c r="P533" t="s">
        <v>190</v>
      </c>
      <c r="Q533" t="s">
        <v>249</v>
      </c>
      <c r="R533" t="s">
        <v>180</v>
      </c>
      <c r="S533" t="s">
        <v>180</v>
      </c>
      <c r="T533" t="s">
        <v>271</v>
      </c>
      <c r="U533">
        <v>2</v>
      </c>
      <c r="V533" t="s">
        <v>392</v>
      </c>
      <c r="W533" t="s">
        <v>252</v>
      </c>
      <c r="X533" t="s">
        <v>147</v>
      </c>
      <c r="Y533" t="s">
        <v>148</v>
      </c>
      <c r="Z533">
        <v>0</v>
      </c>
      <c r="AA533" t="s">
        <v>175</v>
      </c>
      <c r="AB533" t="s">
        <v>212</v>
      </c>
      <c r="AC533" t="s">
        <v>703</v>
      </c>
      <c r="AD533">
        <v>7.45</v>
      </c>
      <c r="AE533">
        <v>34.771118999999999</v>
      </c>
      <c r="AF533">
        <v>-84.184899999999999</v>
      </c>
      <c r="AG533">
        <v>91</v>
      </c>
      <c r="AH533">
        <v>150</v>
      </c>
      <c r="AI533">
        <v>945</v>
      </c>
      <c r="AJ533" t="s">
        <v>704</v>
      </c>
      <c r="AK533">
        <v>47</v>
      </c>
      <c r="AL533">
        <v>52</v>
      </c>
      <c r="AM533" t="s">
        <v>153</v>
      </c>
      <c r="AN533">
        <v>201.3</v>
      </c>
      <c r="AO533">
        <v>115.3</v>
      </c>
      <c r="AP533">
        <v>405.7</v>
      </c>
      <c r="AQ533">
        <v>-84.184188000000006</v>
      </c>
      <c r="AR533">
        <v>34.771110999999998</v>
      </c>
      <c r="AS533">
        <v>-84.185225000000003</v>
      </c>
      <c r="AT533">
        <v>34.771526999999999</v>
      </c>
      <c r="AU533" t="s">
        <v>703</v>
      </c>
      <c r="AV533">
        <v>1</v>
      </c>
      <c r="AW533">
        <v>111</v>
      </c>
      <c r="AX533">
        <v>60</v>
      </c>
      <c r="AY533">
        <v>0</v>
      </c>
      <c r="AZ533">
        <v>45</v>
      </c>
      <c r="BA533">
        <v>9.8699999999999992</v>
      </c>
      <c r="BB533">
        <v>9.33</v>
      </c>
      <c r="BC533">
        <v>2001</v>
      </c>
      <c r="BD533">
        <v>1996.4</v>
      </c>
      <c r="BE533">
        <v>2009.2</v>
      </c>
      <c r="BF533">
        <v>35</v>
      </c>
      <c r="BG533">
        <v>25.2</v>
      </c>
      <c r="BH533">
        <v>9.8000000000000007</v>
      </c>
      <c r="BI533" s="1">
        <v>43606</v>
      </c>
      <c r="BJ533" t="s">
        <v>154</v>
      </c>
      <c r="BK533">
        <v>1.2700000000000001E-3</v>
      </c>
      <c r="BL533">
        <v>20429</v>
      </c>
      <c r="BM533">
        <v>19935</v>
      </c>
      <c r="BN533" t="s">
        <v>703</v>
      </c>
      <c r="BO533" t="s">
        <v>705</v>
      </c>
      <c r="BP533">
        <v>1</v>
      </c>
      <c r="BQ533">
        <v>6000</v>
      </c>
      <c r="BR533">
        <v>6</v>
      </c>
      <c r="BS533">
        <v>1</v>
      </c>
      <c r="BT533">
        <v>2</v>
      </c>
      <c r="BU533">
        <v>1</v>
      </c>
      <c r="BV533">
        <v>1</v>
      </c>
      <c r="BW533">
        <v>2</v>
      </c>
      <c r="BX533">
        <v>0</v>
      </c>
      <c r="BY533">
        <v>5</v>
      </c>
      <c r="BZ533" t="s">
        <v>156</v>
      </c>
      <c r="CA533">
        <v>111</v>
      </c>
      <c r="CB533">
        <v>60</v>
      </c>
      <c r="CC533">
        <v>0</v>
      </c>
      <c r="CD533" t="s">
        <v>157</v>
      </c>
      <c r="CE533" t="s">
        <v>157</v>
      </c>
      <c r="CF533">
        <v>0</v>
      </c>
      <c r="CG533">
        <v>45</v>
      </c>
      <c r="CH533">
        <v>620</v>
      </c>
      <c r="CI533" t="s">
        <v>158</v>
      </c>
      <c r="CJ533">
        <v>0</v>
      </c>
      <c r="CK533">
        <v>2.0322249999999999</v>
      </c>
      <c r="CL533">
        <v>9</v>
      </c>
      <c r="CM533" t="s">
        <v>159</v>
      </c>
      <c r="CN533">
        <v>620</v>
      </c>
      <c r="CO533">
        <v>221492</v>
      </c>
      <c r="CP533">
        <v>7.45</v>
      </c>
      <c r="CQ533">
        <v>9.48</v>
      </c>
      <c r="CR533">
        <v>221492</v>
      </c>
      <c r="CS533">
        <v>0</v>
      </c>
      <c r="CT533">
        <v>10730.148147</v>
      </c>
      <c r="CU533">
        <v>100</v>
      </c>
      <c r="CV533">
        <v>19982</v>
      </c>
      <c r="CW533">
        <v>6.1624999999999999E-2</v>
      </c>
      <c r="CX533">
        <v>0</v>
      </c>
      <c r="CY533">
        <v>1.2700000000000001E-3</v>
      </c>
      <c r="CZ533">
        <v>197</v>
      </c>
      <c r="DA533" t="s">
        <v>706</v>
      </c>
      <c r="DB533" t="s">
        <v>161</v>
      </c>
      <c r="DC533" t="s">
        <v>707</v>
      </c>
      <c r="DD533">
        <v>-84.172511999999998</v>
      </c>
      <c r="DE533">
        <v>34.768000999999998</v>
      </c>
      <c r="DF533">
        <v>34.768000999999998</v>
      </c>
      <c r="DG533">
        <v>-84.172511999999998</v>
      </c>
      <c r="DH533">
        <v>1.2083999999999999E-2</v>
      </c>
      <c r="DI533">
        <v>1.2700000000000001E-3</v>
      </c>
      <c r="DJ533">
        <v>91</v>
      </c>
      <c r="DK533">
        <v>1880</v>
      </c>
      <c r="DL533">
        <v>0</v>
      </c>
      <c r="DM533">
        <v>1960</v>
      </c>
      <c r="DN533">
        <v>0</v>
      </c>
      <c r="DO533">
        <v>1980</v>
      </c>
      <c r="DP533">
        <v>0</v>
      </c>
      <c r="DQ533">
        <v>2010</v>
      </c>
      <c r="DR533">
        <v>0</v>
      </c>
      <c r="DS533">
        <v>1950</v>
      </c>
      <c r="DT533">
        <v>6.7</v>
      </c>
      <c r="DU533">
        <v>1850</v>
      </c>
      <c r="DV533">
        <v>6.7</v>
      </c>
      <c r="DW533">
        <v>1710</v>
      </c>
      <c r="DX533">
        <v>6.7</v>
      </c>
      <c r="DY533">
        <v>1710</v>
      </c>
      <c r="DZ533">
        <v>6.7</v>
      </c>
      <c r="EA533">
        <v>1720</v>
      </c>
      <c r="EB533">
        <v>6.7</v>
      </c>
      <c r="EC533">
        <v>1750</v>
      </c>
      <c r="ED533">
        <v>6.7</v>
      </c>
      <c r="EE533">
        <v>9.9999999999999995E-7</v>
      </c>
    </row>
    <row r="534" spans="1:135" x14ac:dyDescent="0.3">
      <c r="A534">
        <v>532</v>
      </c>
      <c r="B534" t="s">
        <v>135</v>
      </c>
      <c r="C534">
        <v>516</v>
      </c>
      <c r="D534">
        <v>710</v>
      </c>
      <c r="E534" t="s">
        <v>135</v>
      </c>
      <c r="F534">
        <v>5268125</v>
      </c>
      <c r="G534" t="s">
        <v>136</v>
      </c>
      <c r="H534" s="1">
        <v>42120</v>
      </c>
      <c r="I534" t="s">
        <v>700</v>
      </c>
      <c r="J534" t="s">
        <v>701</v>
      </c>
      <c r="K534" t="s">
        <v>139</v>
      </c>
      <c r="L534" t="s">
        <v>140</v>
      </c>
      <c r="M534">
        <v>0</v>
      </c>
      <c r="N534">
        <v>0</v>
      </c>
      <c r="O534">
        <v>0</v>
      </c>
      <c r="P534" t="s">
        <v>190</v>
      </c>
      <c r="Q534" t="s">
        <v>170</v>
      </c>
      <c r="R534" t="s">
        <v>180</v>
      </c>
      <c r="S534" t="s">
        <v>180</v>
      </c>
      <c r="T534" t="s">
        <v>253</v>
      </c>
      <c r="U534">
        <v>2</v>
      </c>
      <c r="V534" t="s">
        <v>389</v>
      </c>
      <c r="W534" t="s">
        <v>261</v>
      </c>
      <c r="X534" t="s">
        <v>147</v>
      </c>
      <c r="Y534" t="s">
        <v>148</v>
      </c>
      <c r="Z534">
        <v>0</v>
      </c>
      <c r="AA534" t="s">
        <v>711</v>
      </c>
      <c r="AB534" t="s">
        <v>712</v>
      </c>
      <c r="AC534" t="s">
        <v>703</v>
      </c>
      <c r="AD534">
        <v>7.6040000000000001</v>
      </c>
      <c r="AE534">
        <v>34.773192999999999</v>
      </c>
      <c r="AF534">
        <v>-84.185603</v>
      </c>
      <c r="AG534">
        <v>92</v>
      </c>
      <c r="AH534">
        <v>151</v>
      </c>
      <c r="AI534">
        <v>946</v>
      </c>
      <c r="AJ534" t="s">
        <v>704</v>
      </c>
      <c r="AK534">
        <v>48</v>
      </c>
      <c r="AL534">
        <v>53</v>
      </c>
      <c r="AM534" t="s">
        <v>153</v>
      </c>
      <c r="AN534">
        <v>580.4</v>
      </c>
      <c r="AO534">
        <v>38.5</v>
      </c>
      <c r="AP534">
        <v>390.2</v>
      </c>
      <c r="AQ534">
        <v>-84.185393000000005</v>
      </c>
      <c r="AR534">
        <v>34.771827000000002</v>
      </c>
      <c r="AS534">
        <v>-84.185614999999999</v>
      </c>
      <c r="AT534">
        <v>34.772863999999998</v>
      </c>
      <c r="AU534" t="s">
        <v>703</v>
      </c>
      <c r="AV534">
        <v>1</v>
      </c>
      <c r="AW534">
        <v>111</v>
      </c>
      <c r="AX534">
        <v>60</v>
      </c>
      <c r="AY534">
        <v>0</v>
      </c>
      <c r="AZ534">
        <v>45</v>
      </c>
      <c r="BA534">
        <v>7.94</v>
      </c>
      <c r="BB534">
        <v>7.86</v>
      </c>
      <c r="BC534">
        <v>1982.9</v>
      </c>
      <c r="BD534">
        <v>1987.5</v>
      </c>
      <c r="BE534">
        <v>1996.7</v>
      </c>
      <c r="BF534">
        <v>45</v>
      </c>
      <c r="BG534">
        <v>50.1</v>
      </c>
      <c r="BH534">
        <v>0</v>
      </c>
      <c r="BI534" s="1">
        <v>44152</v>
      </c>
      <c r="BJ534" t="s">
        <v>154</v>
      </c>
      <c r="BK534">
        <v>1.088E-3</v>
      </c>
      <c r="BL534">
        <v>20429</v>
      </c>
      <c r="BM534">
        <v>19935</v>
      </c>
      <c r="BN534" t="s">
        <v>703</v>
      </c>
      <c r="BO534" t="s">
        <v>705</v>
      </c>
      <c r="BP534">
        <v>1</v>
      </c>
      <c r="BQ534">
        <v>6000</v>
      </c>
      <c r="BR534">
        <v>6</v>
      </c>
      <c r="BS534">
        <v>1</v>
      </c>
      <c r="BT534">
        <v>2</v>
      </c>
      <c r="BU534">
        <v>1</v>
      </c>
      <c r="BV534">
        <v>1</v>
      </c>
      <c r="BW534">
        <v>2</v>
      </c>
      <c r="BX534">
        <v>0</v>
      </c>
      <c r="BY534">
        <v>5</v>
      </c>
      <c r="BZ534" t="s">
        <v>156</v>
      </c>
      <c r="CA534">
        <v>111</v>
      </c>
      <c r="CB534">
        <v>60</v>
      </c>
      <c r="CC534">
        <v>0</v>
      </c>
      <c r="CD534" t="s">
        <v>157</v>
      </c>
      <c r="CE534" t="s">
        <v>157</v>
      </c>
      <c r="CF534">
        <v>0</v>
      </c>
      <c r="CG534">
        <v>45</v>
      </c>
      <c r="CH534">
        <v>620</v>
      </c>
      <c r="CI534" t="s">
        <v>158</v>
      </c>
      <c r="CJ534">
        <v>0</v>
      </c>
      <c r="CK534">
        <v>2.0322249999999999</v>
      </c>
      <c r="CL534">
        <v>9</v>
      </c>
      <c r="CM534" t="s">
        <v>159</v>
      </c>
      <c r="CN534">
        <v>620</v>
      </c>
      <c r="CO534">
        <v>221492</v>
      </c>
      <c r="CP534">
        <v>7.45</v>
      </c>
      <c r="CQ534">
        <v>9.48</v>
      </c>
      <c r="CR534">
        <v>221492</v>
      </c>
      <c r="CS534">
        <v>0</v>
      </c>
      <c r="CT534">
        <v>10730.148147</v>
      </c>
      <c r="CU534">
        <v>100</v>
      </c>
      <c r="CV534">
        <v>19982</v>
      </c>
      <c r="CW534">
        <v>6.1624999999999999E-2</v>
      </c>
      <c r="CX534">
        <v>0</v>
      </c>
      <c r="CY534">
        <v>1.088E-3</v>
      </c>
      <c r="CZ534">
        <v>197</v>
      </c>
      <c r="DA534" t="s">
        <v>706</v>
      </c>
      <c r="DB534" t="s">
        <v>161</v>
      </c>
      <c r="DC534" t="s">
        <v>707</v>
      </c>
      <c r="DD534">
        <v>-84.172511999999998</v>
      </c>
      <c r="DE534">
        <v>34.768000999999998</v>
      </c>
      <c r="DF534">
        <v>34.768000999999998</v>
      </c>
      <c r="DG534">
        <v>-84.172511999999998</v>
      </c>
      <c r="DH534">
        <v>1.3439E-2</v>
      </c>
      <c r="DI534">
        <v>1.088E-3</v>
      </c>
      <c r="DJ534">
        <v>92</v>
      </c>
      <c r="DK534">
        <v>1880</v>
      </c>
      <c r="DL534">
        <v>0</v>
      </c>
      <c r="DM534">
        <v>1960</v>
      </c>
      <c r="DN534">
        <v>0</v>
      </c>
      <c r="DO534">
        <v>1980</v>
      </c>
      <c r="DP534">
        <v>0</v>
      </c>
      <c r="DQ534">
        <v>2010</v>
      </c>
      <c r="DR534">
        <v>0</v>
      </c>
      <c r="DS534">
        <v>1950</v>
      </c>
      <c r="DT534">
        <v>6.7</v>
      </c>
      <c r="DU534">
        <v>1850</v>
      </c>
      <c r="DV534">
        <v>6.7</v>
      </c>
      <c r="DW534">
        <v>1710</v>
      </c>
      <c r="DX534">
        <v>6.7</v>
      </c>
      <c r="DY534">
        <v>1710</v>
      </c>
      <c r="DZ534">
        <v>6.7</v>
      </c>
      <c r="EA534">
        <v>1720</v>
      </c>
      <c r="EB534">
        <v>6.7</v>
      </c>
      <c r="EC534">
        <v>1750</v>
      </c>
      <c r="ED534">
        <v>6.7</v>
      </c>
      <c r="EE534">
        <v>3.28E-4</v>
      </c>
    </row>
    <row r="535" spans="1:135" x14ac:dyDescent="0.3">
      <c r="A535">
        <v>533</v>
      </c>
      <c r="B535" t="s">
        <v>135</v>
      </c>
      <c r="C535">
        <v>2</v>
      </c>
      <c r="D535">
        <v>841</v>
      </c>
      <c r="E535" t="s">
        <v>135</v>
      </c>
      <c r="F535">
        <v>4319395</v>
      </c>
      <c r="G535" t="s">
        <v>136</v>
      </c>
      <c r="H535" s="1">
        <v>41279</v>
      </c>
      <c r="I535" t="s">
        <v>700</v>
      </c>
      <c r="J535" t="s">
        <v>701</v>
      </c>
      <c r="K535" t="s">
        <v>713</v>
      </c>
      <c r="L535" t="s">
        <v>218</v>
      </c>
      <c r="M535">
        <v>0</v>
      </c>
      <c r="N535">
        <v>0</v>
      </c>
      <c r="O535">
        <v>1</v>
      </c>
      <c r="P535" t="s">
        <v>141</v>
      </c>
      <c r="Q535" t="s">
        <v>186</v>
      </c>
      <c r="R535" t="s">
        <v>293</v>
      </c>
      <c r="S535" t="s">
        <v>219</v>
      </c>
      <c r="T535" t="s">
        <v>164</v>
      </c>
      <c r="U535">
        <v>1</v>
      </c>
      <c r="V535" t="s">
        <v>165</v>
      </c>
      <c r="W535" t="s">
        <v>224</v>
      </c>
      <c r="X535" t="s">
        <v>147</v>
      </c>
      <c r="Y535" t="s">
        <v>148</v>
      </c>
      <c r="Z535">
        <v>58</v>
      </c>
      <c r="AA535" t="s">
        <v>149</v>
      </c>
      <c r="AB535" t="s">
        <v>168</v>
      </c>
      <c r="AC535" t="s">
        <v>703</v>
      </c>
      <c r="AD535">
        <v>15.763999999999999</v>
      </c>
      <c r="AE535">
        <v>34.856758999999997</v>
      </c>
      <c r="AF535">
        <v>-84.224964999999997</v>
      </c>
      <c r="AG535">
        <v>105</v>
      </c>
      <c r="AH535">
        <v>141</v>
      </c>
      <c r="AI535">
        <v>988</v>
      </c>
      <c r="AJ535" t="s">
        <v>704</v>
      </c>
      <c r="AK535">
        <v>82</v>
      </c>
      <c r="AL535">
        <v>95</v>
      </c>
      <c r="AM535" t="s">
        <v>153</v>
      </c>
      <c r="AN535">
        <v>586.6</v>
      </c>
      <c r="AO535">
        <v>39.6</v>
      </c>
      <c r="AP535">
        <v>404.3</v>
      </c>
      <c r="AQ535">
        <v>-84.224525</v>
      </c>
      <c r="AR535">
        <v>34.856743000000002</v>
      </c>
      <c r="AS535">
        <v>-84.225798999999995</v>
      </c>
      <c r="AT535">
        <v>34.857024000000003</v>
      </c>
      <c r="AU535" t="s">
        <v>703</v>
      </c>
      <c r="AV535">
        <v>1</v>
      </c>
      <c r="AW535">
        <v>111</v>
      </c>
      <c r="AX535">
        <v>60</v>
      </c>
      <c r="AY535">
        <v>0</v>
      </c>
      <c r="AZ535">
        <v>55</v>
      </c>
      <c r="BA535">
        <v>7.68</v>
      </c>
      <c r="BB535">
        <v>7.06</v>
      </c>
      <c r="BC535">
        <v>1959</v>
      </c>
      <c r="BD535">
        <v>1969.8</v>
      </c>
      <c r="BE535">
        <v>1975.7</v>
      </c>
      <c r="BF535">
        <v>35</v>
      </c>
      <c r="BG535">
        <v>40.1</v>
      </c>
      <c r="BH535">
        <v>0</v>
      </c>
      <c r="BI535" s="1">
        <v>44152</v>
      </c>
      <c r="BJ535" t="s">
        <v>154</v>
      </c>
      <c r="BK535">
        <v>1.325E-3</v>
      </c>
      <c r="BL535">
        <v>20416</v>
      </c>
      <c r="BM535">
        <v>19922</v>
      </c>
      <c r="BN535" t="s">
        <v>703</v>
      </c>
      <c r="BO535" t="s">
        <v>705</v>
      </c>
      <c r="BP535">
        <v>1</v>
      </c>
      <c r="BQ535">
        <v>6000</v>
      </c>
      <c r="BR535">
        <v>6</v>
      </c>
      <c r="BS535">
        <v>1</v>
      </c>
      <c r="BT535">
        <v>2</v>
      </c>
      <c r="BU535">
        <v>1</v>
      </c>
      <c r="BV535">
        <v>1</v>
      </c>
      <c r="BW535">
        <v>2</v>
      </c>
      <c r="BX535">
        <v>0</v>
      </c>
      <c r="BY535">
        <v>5</v>
      </c>
      <c r="BZ535" t="s">
        <v>156</v>
      </c>
      <c r="CA535">
        <v>111</v>
      </c>
      <c r="CB535">
        <v>60</v>
      </c>
      <c r="CC535">
        <v>0</v>
      </c>
      <c r="CD535" t="s">
        <v>157</v>
      </c>
      <c r="CE535" t="s">
        <v>157</v>
      </c>
      <c r="CF535">
        <v>0</v>
      </c>
      <c r="CG535">
        <v>55</v>
      </c>
      <c r="CH535">
        <v>1950</v>
      </c>
      <c r="CI535" t="s">
        <v>158</v>
      </c>
      <c r="CJ535">
        <v>0</v>
      </c>
      <c r="CK535">
        <v>1.063361</v>
      </c>
      <c r="CL535">
        <v>9</v>
      </c>
      <c r="CM535" t="s">
        <v>159</v>
      </c>
      <c r="CN535">
        <v>1950</v>
      </c>
      <c r="CO535">
        <v>221479</v>
      </c>
      <c r="CP535">
        <v>15.33</v>
      </c>
      <c r="CQ535">
        <v>16.39</v>
      </c>
      <c r="CR535">
        <v>221479</v>
      </c>
      <c r="CS535">
        <v>0</v>
      </c>
      <c r="CT535">
        <v>5614.548597</v>
      </c>
      <c r="CU535">
        <v>100</v>
      </c>
      <c r="CV535">
        <v>19969</v>
      </c>
      <c r="CW535">
        <v>3.7225000000000001E-2</v>
      </c>
      <c r="CX535">
        <v>0</v>
      </c>
      <c r="CY535">
        <v>1.325E-3</v>
      </c>
      <c r="CZ535">
        <v>199</v>
      </c>
      <c r="DA535" t="s">
        <v>714</v>
      </c>
      <c r="DB535" t="s">
        <v>161</v>
      </c>
      <c r="DC535" t="s">
        <v>715</v>
      </c>
      <c r="DD535">
        <v>-84.232240000000004</v>
      </c>
      <c r="DE535">
        <v>34.865614999999998</v>
      </c>
      <c r="DF535">
        <v>34.865614999999998</v>
      </c>
      <c r="DG535">
        <v>-84.232240000000004</v>
      </c>
      <c r="DH535">
        <v>1.0736000000000001E-2</v>
      </c>
      <c r="DI535">
        <v>1.325E-3</v>
      </c>
      <c r="DJ535">
        <v>105</v>
      </c>
      <c r="DK535">
        <v>1880</v>
      </c>
      <c r="DL535">
        <v>0</v>
      </c>
      <c r="DM535">
        <v>1960</v>
      </c>
      <c r="DN535">
        <v>0</v>
      </c>
      <c r="DO535">
        <v>1980</v>
      </c>
      <c r="DP535">
        <v>0</v>
      </c>
      <c r="DQ535">
        <v>2010</v>
      </c>
      <c r="DR535">
        <v>0</v>
      </c>
      <c r="DS535">
        <v>1950</v>
      </c>
      <c r="DT535">
        <v>6.7</v>
      </c>
      <c r="DU535">
        <v>1850</v>
      </c>
      <c r="DV535">
        <v>6.7</v>
      </c>
      <c r="DW535">
        <v>1710</v>
      </c>
      <c r="DX535">
        <v>6.7</v>
      </c>
      <c r="DY535">
        <v>1710</v>
      </c>
      <c r="DZ535">
        <v>6.7</v>
      </c>
      <c r="EA535">
        <v>1720</v>
      </c>
      <c r="EB535">
        <v>6.7</v>
      </c>
      <c r="EC535">
        <v>1750</v>
      </c>
      <c r="ED535">
        <v>6.7</v>
      </c>
      <c r="EE535">
        <v>0</v>
      </c>
    </row>
    <row r="536" spans="1:135" x14ac:dyDescent="0.3">
      <c r="A536">
        <v>534</v>
      </c>
      <c r="B536" t="s">
        <v>135</v>
      </c>
      <c r="C536">
        <v>307</v>
      </c>
      <c r="D536">
        <v>612</v>
      </c>
      <c r="E536" t="s">
        <v>135</v>
      </c>
      <c r="F536">
        <v>5870590</v>
      </c>
      <c r="G536" t="s">
        <v>136</v>
      </c>
      <c r="H536" s="1">
        <v>42590</v>
      </c>
      <c r="I536" t="s">
        <v>700</v>
      </c>
      <c r="J536" t="s">
        <v>701</v>
      </c>
      <c r="K536" t="s">
        <v>139</v>
      </c>
      <c r="L536" t="s">
        <v>140</v>
      </c>
      <c r="M536">
        <v>0</v>
      </c>
      <c r="N536">
        <v>0</v>
      </c>
      <c r="O536">
        <v>0</v>
      </c>
      <c r="P536" t="s">
        <v>141</v>
      </c>
      <c r="Q536" t="s">
        <v>186</v>
      </c>
      <c r="R536" t="s">
        <v>176</v>
      </c>
      <c r="S536" t="s">
        <v>272</v>
      </c>
      <c r="T536" t="s">
        <v>379</v>
      </c>
      <c r="U536">
        <v>1</v>
      </c>
      <c r="V536" t="s">
        <v>145</v>
      </c>
      <c r="W536" t="s">
        <v>224</v>
      </c>
      <c r="X536" t="s">
        <v>147</v>
      </c>
      <c r="Y536" t="s">
        <v>148</v>
      </c>
      <c r="Z536">
        <v>17</v>
      </c>
      <c r="AA536" t="s">
        <v>149</v>
      </c>
      <c r="AB536" t="s">
        <v>197</v>
      </c>
      <c r="AC536" t="s">
        <v>703</v>
      </c>
      <c r="AD536">
        <v>15.784000000000001</v>
      </c>
      <c r="AE536">
        <v>34.856813000000002</v>
      </c>
      <c r="AF536">
        <v>-84.225317000000004</v>
      </c>
      <c r="AG536">
        <v>105</v>
      </c>
      <c r="AH536">
        <v>141</v>
      </c>
      <c r="AI536">
        <v>988</v>
      </c>
      <c r="AJ536" t="s">
        <v>704</v>
      </c>
      <c r="AK536">
        <v>82</v>
      </c>
      <c r="AL536">
        <v>95</v>
      </c>
      <c r="AM536" t="s">
        <v>153</v>
      </c>
      <c r="AN536">
        <v>586.6</v>
      </c>
      <c r="AO536">
        <v>39.6</v>
      </c>
      <c r="AP536">
        <v>404.3</v>
      </c>
      <c r="AQ536">
        <v>-84.224525</v>
      </c>
      <c r="AR536">
        <v>34.856743000000002</v>
      </c>
      <c r="AS536">
        <v>-84.225798999999995</v>
      </c>
      <c r="AT536">
        <v>34.857024000000003</v>
      </c>
      <c r="AU536" t="s">
        <v>703</v>
      </c>
      <c r="AV536">
        <v>1</v>
      </c>
      <c r="AW536">
        <v>111</v>
      </c>
      <c r="AX536">
        <v>60</v>
      </c>
      <c r="AY536">
        <v>0</v>
      </c>
      <c r="AZ536">
        <v>55</v>
      </c>
      <c r="BA536">
        <v>7.68</v>
      </c>
      <c r="BB536">
        <v>7.06</v>
      </c>
      <c r="BC536">
        <v>1959</v>
      </c>
      <c r="BD536">
        <v>1969.8</v>
      </c>
      <c r="BE536">
        <v>1975.7</v>
      </c>
      <c r="BF536">
        <v>35</v>
      </c>
      <c r="BG536">
        <v>40.1</v>
      </c>
      <c r="BH536">
        <v>0</v>
      </c>
      <c r="BI536" s="1">
        <v>44152</v>
      </c>
      <c r="BJ536" t="s">
        <v>154</v>
      </c>
      <c r="BK536">
        <v>1.325E-3</v>
      </c>
      <c r="BL536">
        <v>20416</v>
      </c>
      <c r="BM536">
        <v>19922</v>
      </c>
      <c r="BN536" t="s">
        <v>703</v>
      </c>
      <c r="BO536" t="s">
        <v>705</v>
      </c>
      <c r="BP536">
        <v>1</v>
      </c>
      <c r="BQ536">
        <v>6000</v>
      </c>
      <c r="BR536">
        <v>6</v>
      </c>
      <c r="BS536">
        <v>1</v>
      </c>
      <c r="BT536">
        <v>2</v>
      </c>
      <c r="BU536">
        <v>1</v>
      </c>
      <c r="BV536">
        <v>1</v>
      </c>
      <c r="BW536">
        <v>2</v>
      </c>
      <c r="BX536">
        <v>0</v>
      </c>
      <c r="BY536">
        <v>5</v>
      </c>
      <c r="BZ536" t="s">
        <v>156</v>
      </c>
      <c r="CA536">
        <v>111</v>
      </c>
      <c r="CB536">
        <v>60</v>
      </c>
      <c r="CC536">
        <v>0</v>
      </c>
      <c r="CD536" t="s">
        <v>157</v>
      </c>
      <c r="CE536" t="s">
        <v>157</v>
      </c>
      <c r="CF536">
        <v>0</v>
      </c>
      <c r="CG536">
        <v>55</v>
      </c>
      <c r="CH536">
        <v>1950</v>
      </c>
      <c r="CI536" t="s">
        <v>158</v>
      </c>
      <c r="CJ536">
        <v>0</v>
      </c>
      <c r="CK536">
        <v>1.063361</v>
      </c>
      <c r="CL536">
        <v>9</v>
      </c>
      <c r="CM536" t="s">
        <v>159</v>
      </c>
      <c r="CN536">
        <v>1950</v>
      </c>
      <c r="CO536">
        <v>221479</v>
      </c>
      <c r="CP536">
        <v>15.33</v>
      </c>
      <c r="CQ536">
        <v>16.39</v>
      </c>
      <c r="CR536">
        <v>221479</v>
      </c>
      <c r="CS536">
        <v>0</v>
      </c>
      <c r="CT536">
        <v>5614.548597</v>
      </c>
      <c r="CU536">
        <v>100</v>
      </c>
      <c r="CV536">
        <v>19969</v>
      </c>
      <c r="CW536">
        <v>3.7225000000000001E-2</v>
      </c>
      <c r="CX536">
        <v>0</v>
      </c>
      <c r="CY536">
        <v>1.325E-3</v>
      </c>
      <c r="CZ536">
        <v>199</v>
      </c>
      <c r="DA536" t="s">
        <v>714</v>
      </c>
      <c r="DB536" t="s">
        <v>161</v>
      </c>
      <c r="DC536" t="s">
        <v>715</v>
      </c>
      <c r="DD536">
        <v>-84.232240000000004</v>
      </c>
      <c r="DE536">
        <v>34.865614999999998</v>
      </c>
      <c r="DF536">
        <v>34.865614999999998</v>
      </c>
      <c r="DG536">
        <v>-84.232240000000004</v>
      </c>
      <c r="DH536">
        <v>1.0736000000000001E-2</v>
      </c>
      <c r="DI536">
        <v>1.325E-3</v>
      </c>
      <c r="DJ536">
        <v>105</v>
      </c>
      <c r="DK536">
        <v>1880</v>
      </c>
      <c r="DL536">
        <v>0</v>
      </c>
      <c r="DM536">
        <v>1960</v>
      </c>
      <c r="DN536">
        <v>0</v>
      </c>
      <c r="DO536">
        <v>1980</v>
      </c>
      <c r="DP536">
        <v>0</v>
      </c>
      <c r="DQ536">
        <v>2010</v>
      </c>
      <c r="DR536">
        <v>0</v>
      </c>
      <c r="DS536">
        <v>1950</v>
      </c>
      <c r="DT536">
        <v>6.7</v>
      </c>
      <c r="DU536">
        <v>1850</v>
      </c>
      <c r="DV536">
        <v>6.7</v>
      </c>
      <c r="DW536">
        <v>1710</v>
      </c>
      <c r="DX536">
        <v>6.7</v>
      </c>
      <c r="DY536">
        <v>1710</v>
      </c>
      <c r="DZ536">
        <v>6.7</v>
      </c>
      <c r="EA536">
        <v>1720</v>
      </c>
      <c r="EB536">
        <v>6.7</v>
      </c>
      <c r="EC536">
        <v>1750</v>
      </c>
      <c r="ED536">
        <v>6.7</v>
      </c>
      <c r="EE536">
        <v>0</v>
      </c>
    </row>
    <row r="537" spans="1:135" x14ac:dyDescent="0.3">
      <c r="A537">
        <v>535</v>
      </c>
      <c r="B537" t="s">
        <v>135</v>
      </c>
      <c r="C537">
        <v>76</v>
      </c>
      <c r="D537">
        <v>758</v>
      </c>
      <c r="E537" t="s">
        <v>135</v>
      </c>
      <c r="F537">
        <v>4933924</v>
      </c>
      <c r="G537" t="s">
        <v>136</v>
      </c>
      <c r="H537" s="1">
        <v>41860</v>
      </c>
      <c r="I537" t="s">
        <v>700</v>
      </c>
      <c r="J537" t="s">
        <v>701</v>
      </c>
      <c r="K537" t="s">
        <v>139</v>
      </c>
      <c r="L537" t="s">
        <v>218</v>
      </c>
      <c r="M537">
        <v>0</v>
      </c>
      <c r="N537">
        <v>0</v>
      </c>
      <c r="O537">
        <v>1</v>
      </c>
      <c r="P537" t="s">
        <v>141</v>
      </c>
      <c r="Q537" t="s">
        <v>142</v>
      </c>
      <c r="R537" t="s">
        <v>272</v>
      </c>
      <c r="S537" t="s">
        <v>272</v>
      </c>
      <c r="T537" t="s">
        <v>271</v>
      </c>
      <c r="U537">
        <v>1</v>
      </c>
      <c r="V537" t="s">
        <v>165</v>
      </c>
      <c r="W537" t="s">
        <v>224</v>
      </c>
      <c r="X537" t="s">
        <v>147</v>
      </c>
      <c r="Y537" t="s">
        <v>148</v>
      </c>
      <c r="Z537">
        <v>22</v>
      </c>
      <c r="AA537" t="s">
        <v>360</v>
      </c>
      <c r="AB537" t="s">
        <v>324</v>
      </c>
      <c r="AC537" t="s">
        <v>703</v>
      </c>
      <c r="AD537">
        <v>15.85</v>
      </c>
      <c r="AE537">
        <v>34.857219000000001</v>
      </c>
      <c r="AF537">
        <v>-84.226347000000004</v>
      </c>
      <c r="AG537">
        <v>106</v>
      </c>
      <c r="AH537">
        <v>142</v>
      </c>
      <c r="AI537">
        <v>989</v>
      </c>
      <c r="AJ537" t="s">
        <v>704</v>
      </c>
      <c r="AK537">
        <v>83</v>
      </c>
      <c r="AL537">
        <v>96</v>
      </c>
      <c r="AM537" t="s">
        <v>153</v>
      </c>
      <c r="AN537">
        <v>188.9</v>
      </c>
      <c r="AO537">
        <v>72.8</v>
      </c>
      <c r="AP537">
        <v>241.5</v>
      </c>
      <c r="AQ537">
        <v>-84.225837999999996</v>
      </c>
      <c r="AR537">
        <v>34.857049000000004</v>
      </c>
      <c r="AS537">
        <v>-84.226583000000005</v>
      </c>
      <c r="AT537">
        <v>34.857180999999997</v>
      </c>
      <c r="AU537" t="s">
        <v>703</v>
      </c>
      <c r="AV537">
        <v>1</v>
      </c>
      <c r="AW537">
        <v>111</v>
      </c>
      <c r="AX537">
        <v>60</v>
      </c>
      <c r="AY537">
        <v>0</v>
      </c>
      <c r="AZ537">
        <v>55</v>
      </c>
      <c r="BA537">
        <v>16.95</v>
      </c>
      <c r="BB537">
        <v>16.77</v>
      </c>
      <c r="BC537">
        <v>1941.6</v>
      </c>
      <c r="BD537">
        <v>1951.4</v>
      </c>
      <c r="BE537">
        <v>1957.3</v>
      </c>
      <c r="BF537">
        <v>35</v>
      </c>
      <c r="BG537">
        <v>26.1</v>
      </c>
      <c r="BH537">
        <v>8.9</v>
      </c>
      <c r="BI537" s="1">
        <v>44152</v>
      </c>
      <c r="BJ537" t="s">
        <v>528</v>
      </c>
      <c r="BK537">
        <v>7.8700000000000005E-4</v>
      </c>
      <c r="BL537">
        <v>20416</v>
      </c>
      <c r="BM537">
        <v>19922</v>
      </c>
      <c r="BN537" t="s">
        <v>703</v>
      </c>
      <c r="BO537" t="s">
        <v>705</v>
      </c>
      <c r="BP537">
        <v>1</v>
      </c>
      <c r="BQ537">
        <v>6000</v>
      </c>
      <c r="BR537">
        <v>6</v>
      </c>
      <c r="BS537">
        <v>1</v>
      </c>
      <c r="BT537">
        <v>2</v>
      </c>
      <c r="BU537">
        <v>1</v>
      </c>
      <c r="BV537">
        <v>1</v>
      </c>
      <c r="BW537">
        <v>2</v>
      </c>
      <c r="BX537">
        <v>0</v>
      </c>
      <c r="BY537">
        <v>5</v>
      </c>
      <c r="BZ537" t="s">
        <v>156</v>
      </c>
      <c r="CA537">
        <v>111</v>
      </c>
      <c r="CB537">
        <v>60</v>
      </c>
      <c r="CC537">
        <v>0</v>
      </c>
      <c r="CD537" t="s">
        <v>157</v>
      </c>
      <c r="CE537" t="s">
        <v>157</v>
      </c>
      <c r="CF537">
        <v>0</v>
      </c>
      <c r="CG537">
        <v>55</v>
      </c>
      <c r="CH537">
        <v>1950</v>
      </c>
      <c r="CI537" t="s">
        <v>158</v>
      </c>
      <c r="CJ537">
        <v>0</v>
      </c>
      <c r="CK537">
        <v>1.063361</v>
      </c>
      <c r="CL537">
        <v>9</v>
      </c>
      <c r="CM537" t="s">
        <v>159</v>
      </c>
      <c r="CN537">
        <v>1950</v>
      </c>
      <c r="CO537">
        <v>221479</v>
      </c>
      <c r="CP537">
        <v>15.33</v>
      </c>
      <c r="CQ537">
        <v>16.39</v>
      </c>
      <c r="CR537">
        <v>221479</v>
      </c>
      <c r="CS537">
        <v>0</v>
      </c>
      <c r="CT537">
        <v>5614.548597</v>
      </c>
      <c r="CU537">
        <v>100</v>
      </c>
      <c r="CV537">
        <v>19969</v>
      </c>
      <c r="CW537">
        <v>3.7225000000000001E-2</v>
      </c>
      <c r="CX537">
        <v>0</v>
      </c>
      <c r="CY537">
        <v>7.8700000000000005E-4</v>
      </c>
      <c r="CZ537">
        <v>199</v>
      </c>
      <c r="DA537" t="s">
        <v>714</v>
      </c>
      <c r="DB537" t="s">
        <v>161</v>
      </c>
      <c r="DC537" t="s">
        <v>715</v>
      </c>
      <c r="DD537">
        <v>-84.232240000000004</v>
      </c>
      <c r="DE537">
        <v>34.865614999999998</v>
      </c>
      <c r="DF537">
        <v>34.865614999999998</v>
      </c>
      <c r="DG537">
        <v>-84.232240000000004</v>
      </c>
      <c r="DH537">
        <v>1.0154E-2</v>
      </c>
      <c r="DI537">
        <v>7.8700000000000005E-4</v>
      </c>
      <c r="DJ537">
        <v>106</v>
      </c>
      <c r="DK537">
        <v>1880</v>
      </c>
      <c r="DL537">
        <v>0</v>
      </c>
      <c r="DM537">
        <v>1960</v>
      </c>
      <c r="DN537">
        <v>0</v>
      </c>
      <c r="DO537">
        <v>1980</v>
      </c>
      <c r="DP537">
        <v>0</v>
      </c>
      <c r="DQ537">
        <v>2010</v>
      </c>
      <c r="DR537">
        <v>0</v>
      </c>
      <c r="DS537">
        <v>1950</v>
      </c>
      <c r="DT537">
        <v>6.7</v>
      </c>
      <c r="DU537">
        <v>1850</v>
      </c>
      <c r="DV537">
        <v>6.7</v>
      </c>
      <c r="DW537">
        <v>1710</v>
      </c>
      <c r="DX537">
        <v>6.7</v>
      </c>
      <c r="DY537">
        <v>1710</v>
      </c>
      <c r="DZ537">
        <v>6.7</v>
      </c>
      <c r="EA537">
        <v>1720</v>
      </c>
      <c r="EB537">
        <v>6.7</v>
      </c>
      <c r="EC537">
        <v>1750</v>
      </c>
      <c r="ED537">
        <v>6.7</v>
      </c>
      <c r="EE537">
        <v>0</v>
      </c>
    </row>
    <row r="538" spans="1:135" x14ac:dyDescent="0.3">
      <c r="A538">
        <v>536</v>
      </c>
      <c r="B538" t="s">
        <v>135</v>
      </c>
      <c r="C538">
        <v>748</v>
      </c>
      <c r="D538">
        <v>471</v>
      </c>
      <c r="E538" t="s">
        <v>135</v>
      </c>
      <c r="F538">
        <v>7606666</v>
      </c>
      <c r="G538" t="s">
        <v>136</v>
      </c>
      <c r="H538" s="1">
        <v>43917</v>
      </c>
      <c r="I538" t="s">
        <v>700</v>
      </c>
      <c r="J538" t="s">
        <v>701</v>
      </c>
      <c r="K538" t="s">
        <v>716</v>
      </c>
      <c r="L538" t="s">
        <v>140</v>
      </c>
      <c r="M538">
        <v>0</v>
      </c>
      <c r="N538">
        <v>0</v>
      </c>
      <c r="O538">
        <v>0</v>
      </c>
      <c r="P538" t="s">
        <v>141</v>
      </c>
      <c r="Q538" t="s">
        <v>186</v>
      </c>
      <c r="R538" t="s">
        <v>219</v>
      </c>
      <c r="S538" t="s">
        <v>219</v>
      </c>
      <c r="T538" t="s">
        <v>221</v>
      </c>
      <c r="U538">
        <v>1</v>
      </c>
      <c r="V538" t="s">
        <v>165</v>
      </c>
      <c r="W538" t="s">
        <v>146</v>
      </c>
      <c r="X538" t="s">
        <v>147</v>
      </c>
      <c r="Y538" t="s">
        <v>148</v>
      </c>
      <c r="Z538">
        <v>0</v>
      </c>
      <c r="AA538" t="s">
        <v>342</v>
      </c>
      <c r="AB538" t="s">
        <v>197</v>
      </c>
      <c r="AC538" t="s">
        <v>703</v>
      </c>
      <c r="AD538">
        <v>15.847</v>
      </c>
      <c r="AE538">
        <v>34.857219999999998</v>
      </c>
      <c r="AF538">
        <v>-84.226286000000002</v>
      </c>
      <c r="AG538">
        <v>106</v>
      </c>
      <c r="AH538">
        <v>142</v>
      </c>
      <c r="AI538">
        <v>989</v>
      </c>
      <c r="AJ538" t="s">
        <v>704</v>
      </c>
      <c r="AK538">
        <v>83</v>
      </c>
      <c r="AL538">
        <v>96</v>
      </c>
      <c r="AM538" t="s">
        <v>153</v>
      </c>
      <c r="AN538">
        <v>188.9</v>
      </c>
      <c r="AO538">
        <v>72.8</v>
      </c>
      <c r="AP538">
        <v>241.5</v>
      </c>
      <c r="AQ538">
        <v>-84.225837999999996</v>
      </c>
      <c r="AR538">
        <v>34.857049000000004</v>
      </c>
      <c r="AS538">
        <v>-84.226583000000005</v>
      </c>
      <c r="AT538">
        <v>34.857180999999997</v>
      </c>
      <c r="AU538" t="s">
        <v>703</v>
      </c>
      <c r="AV538">
        <v>1</v>
      </c>
      <c r="AW538">
        <v>111</v>
      </c>
      <c r="AX538">
        <v>60</v>
      </c>
      <c r="AY538">
        <v>0</v>
      </c>
      <c r="AZ538">
        <v>55</v>
      </c>
      <c r="BA538">
        <v>16.95</v>
      </c>
      <c r="BB538">
        <v>16.77</v>
      </c>
      <c r="BC538">
        <v>1941.6</v>
      </c>
      <c r="BD538">
        <v>1951.4</v>
      </c>
      <c r="BE538">
        <v>1957.3</v>
      </c>
      <c r="BF538">
        <v>35</v>
      </c>
      <c r="BG538">
        <v>26.1</v>
      </c>
      <c r="BH538">
        <v>8.9</v>
      </c>
      <c r="BI538" s="1">
        <v>44152</v>
      </c>
      <c r="BJ538" t="s">
        <v>528</v>
      </c>
      <c r="BK538">
        <v>7.8700000000000005E-4</v>
      </c>
      <c r="BL538">
        <v>20416</v>
      </c>
      <c r="BM538">
        <v>19922</v>
      </c>
      <c r="BN538" t="s">
        <v>703</v>
      </c>
      <c r="BO538" t="s">
        <v>705</v>
      </c>
      <c r="BP538">
        <v>1</v>
      </c>
      <c r="BQ538">
        <v>6000</v>
      </c>
      <c r="BR538">
        <v>6</v>
      </c>
      <c r="BS538">
        <v>1</v>
      </c>
      <c r="BT538">
        <v>2</v>
      </c>
      <c r="BU538">
        <v>1</v>
      </c>
      <c r="BV538">
        <v>1</v>
      </c>
      <c r="BW538">
        <v>2</v>
      </c>
      <c r="BX538">
        <v>0</v>
      </c>
      <c r="BY538">
        <v>5</v>
      </c>
      <c r="BZ538" t="s">
        <v>156</v>
      </c>
      <c r="CA538">
        <v>111</v>
      </c>
      <c r="CB538">
        <v>60</v>
      </c>
      <c r="CC538">
        <v>0</v>
      </c>
      <c r="CD538" t="s">
        <v>157</v>
      </c>
      <c r="CE538" t="s">
        <v>157</v>
      </c>
      <c r="CF538">
        <v>0</v>
      </c>
      <c r="CG538">
        <v>55</v>
      </c>
      <c r="CH538">
        <v>1950</v>
      </c>
      <c r="CI538" t="s">
        <v>158</v>
      </c>
      <c r="CJ538">
        <v>0</v>
      </c>
      <c r="CK538">
        <v>1.063361</v>
      </c>
      <c r="CL538">
        <v>9</v>
      </c>
      <c r="CM538" t="s">
        <v>159</v>
      </c>
      <c r="CN538">
        <v>1950</v>
      </c>
      <c r="CO538">
        <v>221479</v>
      </c>
      <c r="CP538">
        <v>15.33</v>
      </c>
      <c r="CQ538">
        <v>16.39</v>
      </c>
      <c r="CR538">
        <v>221479</v>
      </c>
      <c r="CS538">
        <v>0</v>
      </c>
      <c r="CT538">
        <v>5614.548597</v>
      </c>
      <c r="CU538">
        <v>100</v>
      </c>
      <c r="CV538">
        <v>19969</v>
      </c>
      <c r="CW538">
        <v>3.7225000000000001E-2</v>
      </c>
      <c r="CX538">
        <v>0</v>
      </c>
      <c r="CY538">
        <v>7.8700000000000005E-4</v>
      </c>
      <c r="CZ538">
        <v>199</v>
      </c>
      <c r="DA538" t="s">
        <v>714</v>
      </c>
      <c r="DB538" t="s">
        <v>161</v>
      </c>
      <c r="DC538" t="s">
        <v>715</v>
      </c>
      <c r="DD538">
        <v>-84.232240000000004</v>
      </c>
      <c r="DE538">
        <v>34.865614999999998</v>
      </c>
      <c r="DF538">
        <v>34.865614999999998</v>
      </c>
      <c r="DG538">
        <v>-84.232240000000004</v>
      </c>
      <c r="DH538">
        <v>1.0154E-2</v>
      </c>
      <c r="DI538">
        <v>7.8700000000000005E-4</v>
      </c>
      <c r="DJ538">
        <v>106</v>
      </c>
      <c r="DK538">
        <v>1880</v>
      </c>
      <c r="DL538">
        <v>0</v>
      </c>
      <c r="DM538">
        <v>1960</v>
      </c>
      <c r="DN538">
        <v>0</v>
      </c>
      <c r="DO538">
        <v>1980</v>
      </c>
      <c r="DP538">
        <v>0</v>
      </c>
      <c r="DQ538">
        <v>2010</v>
      </c>
      <c r="DR538">
        <v>0</v>
      </c>
      <c r="DS538">
        <v>1950</v>
      </c>
      <c r="DT538">
        <v>6.7</v>
      </c>
      <c r="DU538">
        <v>1850</v>
      </c>
      <c r="DV538">
        <v>6.7</v>
      </c>
      <c r="DW538">
        <v>1710</v>
      </c>
      <c r="DX538">
        <v>6.7</v>
      </c>
      <c r="DY538">
        <v>1710</v>
      </c>
      <c r="DZ538">
        <v>6.7</v>
      </c>
      <c r="EA538">
        <v>1720</v>
      </c>
      <c r="EB538">
        <v>6.7</v>
      </c>
      <c r="EC538">
        <v>1750</v>
      </c>
      <c r="ED538">
        <v>6.7</v>
      </c>
      <c r="EE538">
        <v>0</v>
      </c>
    </row>
    <row r="539" spans="1:135" x14ac:dyDescent="0.3">
      <c r="A539">
        <v>537</v>
      </c>
      <c r="B539" t="s">
        <v>135</v>
      </c>
      <c r="C539">
        <v>478</v>
      </c>
      <c r="D539">
        <v>513</v>
      </c>
      <c r="E539" t="s">
        <v>135</v>
      </c>
      <c r="F539">
        <v>7186158</v>
      </c>
      <c r="G539" t="s">
        <v>136</v>
      </c>
      <c r="H539" s="1">
        <v>43577</v>
      </c>
      <c r="I539" t="s">
        <v>700</v>
      </c>
      <c r="J539" t="s">
        <v>701</v>
      </c>
      <c r="K539" t="s">
        <v>139</v>
      </c>
      <c r="L539" t="s">
        <v>218</v>
      </c>
      <c r="M539">
        <v>0</v>
      </c>
      <c r="N539">
        <v>0</v>
      </c>
      <c r="O539">
        <v>1</v>
      </c>
      <c r="P539" t="s">
        <v>141</v>
      </c>
      <c r="Q539" t="s">
        <v>186</v>
      </c>
      <c r="R539" t="s">
        <v>219</v>
      </c>
      <c r="S539" t="s">
        <v>219</v>
      </c>
      <c r="T539" t="s">
        <v>271</v>
      </c>
      <c r="U539">
        <v>1</v>
      </c>
      <c r="V539" t="s">
        <v>165</v>
      </c>
      <c r="W539" t="s">
        <v>224</v>
      </c>
      <c r="X539" t="s">
        <v>178</v>
      </c>
      <c r="Y539" t="s">
        <v>148</v>
      </c>
      <c r="Z539">
        <v>47</v>
      </c>
      <c r="AA539" t="s">
        <v>342</v>
      </c>
      <c r="AB539" t="s">
        <v>150</v>
      </c>
      <c r="AC539" t="s">
        <v>703</v>
      </c>
      <c r="AD539">
        <v>15.878</v>
      </c>
      <c r="AE539">
        <v>34.857134000000002</v>
      </c>
      <c r="AF539">
        <v>-84.226836000000006</v>
      </c>
      <c r="AG539">
        <v>107</v>
      </c>
      <c r="AH539">
        <v>143</v>
      </c>
      <c r="AI539">
        <v>990</v>
      </c>
      <c r="AJ539" t="s">
        <v>704</v>
      </c>
      <c r="AK539">
        <v>84</v>
      </c>
      <c r="AL539">
        <v>97</v>
      </c>
      <c r="AM539" t="s">
        <v>153</v>
      </c>
      <c r="AN539">
        <v>301.3</v>
      </c>
      <c r="AO539">
        <v>48.5</v>
      </c>
      <c r="AP539">
        <v>253.8</v>
      </c>
      <c r="AQ539">
        <v>-84.226630999999998</v>
      </c>
      <c r="AR539">
        <v>34.857170000000004</v>
      </c>
      <c r="AS539">
        <v>-84.227452999999997</v>
      </c>
      <c r="AT539">
        <v>34.857205</v>
      </c>
      <c r="AU539" t="s">
        <v>703</v>
      </c>
      <c r="AV539">
        <v>1</v>
      </c>
      <c r="AW539">
        <v>111</v>
      </c>
      <c r="AX539">
        <v>60</v>
      </c>
      <c r="AY539">
        <v>0</v>
      </c>
      <c r="AZ539">
        <v>55</v>
      </c>
      <c r="BA539">
        <v>10.87</v>
      </c>
      <c r="BB539">
        <v>10.76</v>
      </c>
      <c r="BC539">
        <v>1922.2</v>
      </c>
      <c r="BD539">
        <v>1931.4</v>
      </c>
      <c r="BE539">
        <v>1940.9</v>
      </c>
      <c r="BF539">
        <v>35</v>
      </c>
      <c r="BG539">
        <v>32.5</v>
      </c>
      <c r="BH539">
        <v>2.5</v>
      </c>
      <c r="BI539" s="1">
        <v>44152</v>
      </c>
      <c r="BJ539" t="s">
        <v>528</v>
      </c>
      <c r="BK539">
        <v>8.3799999999999999E-4</v>
      </c>
      <c r="BL539">
        <v>20416</v>
      </c>
      <c r="BM539">
        <v>19922</v>
      </c>
      <c r="BN539" t="s">
        <v>703</v>
      </c>
      <c r="BO539" t="s">
        <v>705</v>
      </c>
      <c r="BP539">
        <v>1</v>
      </c>
      <c r="BQ539">
        <v>6000</v>
      </c>
      <c r="BR539">
        <v>6</v>
      </c>
      <c r="BS539">
        <v>1</v>
      </c>
      <c r="BT539">
        <v>2</v>
      </c>
      <c r="BU539">
        <v>1</v>
      </c>
      <c r="BV539">
        <v>1</v>
      </c>
      <c r="BW539">
        <v>2</v>
      </c>
      <c r="BX539">
        <v>0</v>
      </c>
      <c r="BY539">
        <v>5</v>
      </c>
      <c r="BZ539" t="s">
        <v>156</v>
      </c>
      <c r="CA539">
        <v>111</v>
      </c>
      <c r="CB539">
        <v>60</v>
      </c>
      <c r="CC539">
        <v>0</v>
      </c>
      <c r="CD539" t="s">
        <v>157</v>
      </c>
      <c r="CE539" t="s">
        <v>157</v>
      </c>
      <c r="CF539">
        <v>0</v>
      </c>
      <c r="CG539">
        <v>55</v>
      </c>
      <c r="CH539">
        <v>1950</v>
      </c>
      <c r="CI539" t="s">
        <v>158</v>
      </c>
      <c r="CJ539">
        <v>0</v>
      </c>
      <c r="CK539">
        <v>1.063361</v>
      </c>
      <c r="CL539">
        <v>9</v>
      </c>
      <c r="CM539" t="s">
        <v>159</v>
      </c>
      <c r="CN539">
        <v>1950</v>
      </c>
      <c r="CO539">
        <v>221479</v>
      </c>
      <c r="CP539">
        <v>15.33</v>
      </c>
      <c r="CQ539">
        <v>16.39</v>
      </c>
      <c r="CR539">
        <v>221479</v>
      </c>
      <c r="CS539">
        <v>0</v>
      </c>
      <c r="CT539">
        <v>5614.548597</v>
      </c>
      <c r="CU539">
        <v>100</v>
      </c>
      <c r="CV539">
        <v>19969</v>
      </c>
      <c r="CW539">
        <v>3.7225000000000001E-2</v>
      </c>
      <c r="CX539">
        <v>0</v>
      </c>
      <c r="CY539">
        <v>8.3799999999999999E-4</v>
      </c>
      <c r="CZ539">
        <v>199</v>
      </c>
      <c r="DA539" t="s">
        <v>714</v>
      </c>
      <c r="DB539" t="s">
        <v>161</v>
      </c>
      <c r="DC539" t="s">
        <v>715</v>
      </c>
      <c r="DD539">
        <v>-84.232240000000004</v>
      </c>
      <c r="DE539">
        <v>34.865614999999998</v>
      </c>
      <c r="DF539">
        <v>34.865614999999998</v>
      </c>
      <c r="DG539">
        <v>-84.232240000000004</v>
      </c>
      <c r="DH539">
        <v>9.6760000000000006E-3</v>
      </c>
      <c r="DI539">
        <v>8.3799999999999999E-4</v>
      </c>
      <c r="DJ539">
        <v>107</v>
      </c>
      <c r="DK539">
        <v>1880</v>
      </c>
      <c r="DL539">
        <v>0</v>
      </c>
      <c r="DM539">
        <v>1960</v>
      </c>
      <c r="DN539">
        <v>0</v>
      </c>
      <c r="DO539">
        <v>1980</v>
      </c>
      <c r="DP539">
        <v>0</v>
      </c>
      <c r="DQ539">
        <v>2010</v>
      </c>
      <c r="DR539">
        <v>0</v>
      </c>
      <c r="DS539">
        <v>1950</v>
      </c>
      <c r="DT539">
        <v>6.7</v>
      </c>
      <c r="DU539">
        <v>1850</v>
      </c>
      <c r="DV539">
        <v>6.7</v>
      </c>
      <c r="DW539">
        <v>1710</v>
      </c>
      <c r="DX539">
        <v>6.7</v>
      </c>
      <c r="DY539">
        <v>1710</v>
      </c>
      <c r="DZ539">
        <v>6.7</v>
      </c>
      <c r="EA539">
        <v>1720</v>
      </c>
      <c r="EB539">
        <v>6.7</v>
      </c>
      <c r="EC539">
        <v>1750</v>
      </c>
      <c r="ED539">
        <v>6.7</v>
      </c>
      <c r="EE539">
        <v>0</v>
      </c>
    </row>
    <row r="540" spans="1:135" x14ac:dyDescent="0.3">
      <c r="A540">
        <v>538</v>
      </c>
      <c r="B540" t="s">
        <v>135</v>
      </c>
      <c r="C540">
        <v>790</v>
      </c>
      <c r="D540">
        <v>449</v>
      </c>
      <c r="E540" t="s">
        <v>135</v>
      </c>
      <c r="F540">
        <v>7743400</v>
      </c>
      <c r="G540" t="s">
        <v>136</v>
      </c>
      <c r="H540" s="1">
        <v>44059</v>
      </c>
      <c r="I540" t="s">
        <v>700</v>
      </c>
      <c r="J540" t="s">
        <v>701</v>
      </c>
      <c r="K540" t="s">
        <v>717</v>
      </c>
      <c r="L540" t="s">
        <v>218</v>
      </c>
      <c r="M540">
        <v>0</v>
      </c>
      <c r="N540">
        <v>0</v>
      </c>
      <c r="O540">
        <v>1</v>
      </c>
      <c r="P540" t="s">
        <v>141</v>
      </c>
      <c r="Q540" t="s">
        <v>186</v>
      </c>
      <c r="R540" t="s">
        <v>272</v>
      </c>
      <c r="S540" t="s">
        <v>272</v>
      </c>
      <c r="T540" t="s">
        <v>271</v>
      </c>
      <c r="U540">
        <v>1</v>
      </c>
      <c r="V540" t="s">
        <v>145</v>
      </c>
      <c r="W540" t="s">
        <v>217</v>
      </c>
      <c r="X540" t="s">
        <v>147</v>
      </c>
      <c r="Y540" t="s">
        <v>148</v>
      </c>
      <c r="Z540">
        <v>62</v>
      </c>
      <c r="AA540" t="s">
        <v>323</v>
      </c>
      <c r="AB540" t="s">
        <v>324</v>
      </c>
      <c r="AC540" t="s">
        <v>703</v>
      </c>
      <c r="AD540">
        <v>15.948</v>
      </c>
      <c r="AE540">
        <v>34.857328000000003</v>
      </c>
      <c r="AF540">
        <v>-84.227999999999994</v>
      </c>
      <c r="AG540">
        <v>108</v>
      </c>
      <c r="AH540">
        <v>144</v>
      </c>
      <c r="AI540">
        <v>991</v>
      </c>
      <c r="AJ540" t="s">
        <v>704</v>
      </c>
      <c r="AK540">
        <v>85</v>
      </c>
      <c r="AL540">
        <v>98</v>
      </c>
      <c r="AM540" t="s">
        <v>153</v>
      </c>
      <c r="AN540">
        <v>400.3</v>
      </c>
      <c r="AO540">
        <v>32.200000000000003</v>
      </c>
      <c r="AP540">
        <v>225</v>
      </c>
      <c r="AQ540">
        <v>-84.227497999999997</v>
      </c>
      <c r="AR540">
        <v>34.857222999999998</v>
      </c>
      <c r="AS540">
        <v>-84.228226000000006</v>
      </c>
      <c r="AT540">
        <v>34.857337999999999</v>
      </c>
      <c r="AU540" t="s">
        <v>703</v>
      </c>
      <c r="AV540">
        <v>1</v>
      </c>
      <c r="AW540">
        <v>111</v>
      </c>
      <c r="AX540">
        <v>60</v>
      </c>
      <c r="AY540">
        <v>0</v>
      </c>
      <c r="AZ540">
        <v>55</v>
      </c>
      <c r="BA540">
        <v>5.64</v>
      </c>
      <c r="BB540">
        <v>5.62</v>
      </c>
      <c r="BC540">
        <v>1906.2</v>
      </c>
      <c r="BD540">
        <v>1914</v>
      </c>
      <c r="BE540">
        <v>1921.3</v>
      </c>
      <c r="BF540">
        <v>35</v>
      </c>
      <c r="BG540">
        <v>43.7</v>
      </c>
      <c r="BH540">
        <v>0</v>
      </c>
      <c r="BI540" s="1">
        <v>44152</v>
      </c>
      <c r="BJ540" t="s">
        <v>154</v>
      </c>
      <c r="BK540">
        <v>7.4299999999999995E-4</v>
      </c>
      <c r="BL540">
        <v>20416</v>
      </c>
      <c r="BM540">
        <v>19922</v>
      </c>
      <c r="BN540" t="s">
        <v>703</v>
      </c>
      <c r="BO540" t="s">
        <v>705</v>
      </c>
      <c r="BP540">
        <v>1</v>
      </c>
      <c r="BQ540">
        <v>6000</v>
      </c>
      <c r="BR540">
        <v>6</v>
      </c>
      <c r="BS540">
        <v>1</v>
      </c>
      <c r="BT540">
        <v>2</v>
      </c>
      <c r="BU540">
        <v>1</v>
      </c>
      <c r="BV540">
        <v>1</v>
      </c>
      <c r="BW540">
        <v>2</v>
      </c>
      <c r="BX540">
        <v>0</v>
      </c>
      <c r="BY540">
        <v>5</v>
      </c>
      <c r="BZ540" t="s">
        <v>156</v>
      </c>
      <c r="CA540">
        <v>111</v>
      </c>
      <c r="CB540">
        <v>60</v>
      </c>
      <c r="CC540">
        <v>0</v>
      </c>
      <c r="CD540" t="s">
        <v>157</v>
      </c>
      <c r="CE540" t="s">
        <v>157</v>
      </c>
      <c r="CF540">
        <v>0</v>
      </c>
      <c r="CG540">
        <v>55</v>
      </c>
      <c r="CH540">
        <v>1950</v>
      </c>
      <c r="CI540" t="s">
        <v>158</v>
      </c>
      <c r="CJ540">
        <v>0</v>
      </c>
      <c r="CK540">
        <v>1.063361</v>
      </c>
      <c r="CL540">
        <v>9</v>
      </c>
      <c r="CM540" t="s">
        <v>159</v>
      </c>
      <c r="CN540">
        <v>1950</v>
      </c>
      <c r="CO540">
        <v>221479</v>
      </c>
      <c r="CP540">
        <v>15.33</v>
      </c>
      <c r="CQ540">
        <v>16.39</v>
      </c>
      <c r="CR540">
        <v>221479</v>
      </c>
      <c r="CS540">
        <v>0</v>
      </c>
      <c r="CT540">
        <v>5614.548597</v>
      </c>
      <c r="CU540">
        <v>100</v>
      </c>
      <c r="CV540">
        <v>19969</v>
      </c>
      <c r="CW540">
        <v>3.7225000000000001E-2</v>
      </c>
      <c r="CX540">
        <v>0</v>
      </c>
      <c r="CY540">
        <v>7.4299999999999995E-4</v>
      </c>
      <c r="CZ540">
        <v>199</v>
      </c>
      <c r="DA540" t="s">
        <v>714</v>
      </c>
      <c r="DB540" t="s">
        <v>161</v>
      </c>
      <c r="DC540" t="s">
        <v>715</v>
      </c>
      <c r="DD540">
        <v>-84.232240000000004</v>
      </c>
      <c r="DE540">
        <v>34.865614999999998</v>
      </c>
      <c r="DF540">
        <v>34.865614999999998</v>
      </c>
      <c r="DG540">
        <v>-84.232240000000004</v>
      </c>
      <c r="DH540">
        <v>9.1970000000000003E-3</v>
      </c>
      <c r="DI540">
        <v>7.4299999999999995E-4</v>
      </c>
      <c r="DJ540">
        <v>108</v>
      </c>
      <c r="DK540">
        <v>1880</v>
      </c>
      <c r="DL540">
        <v>0</v>
      </c>
      <c r="DM540">
        <v>1960</v>
      </c>
      <c r="DN540">
        <v>0</v>
      </c>
      <c r="DO540">
        <v>1980</v>
      </c>
      <c r="DP540">
        <v>0</v>
      </c>
      <c r="DQ540">
        <v>2010</v>
      </c>
      <c r="DR540">
        <v>0</v>
      </c>
      <c r="DS540">
        <v>1950</v>
      </c>
      <c r="DT540">
        <v>6.7</v>
      </c>
      <c r="DU540">
        <v>1850</v>
      </c>
      <c r="DV540">
        <v>6.7</v>
      </c>
      <c r="DW540">
        <v>1710</v>
      </c>
      <c r="DX540">
        <v>6.7</v>
      </c>
      <c r="DY540">
        <v>1710</v>
      </c>
      <c r="DZ540">
        <v>6.7</v>
      </c>
      <c r="EA540">
        <v>1720</v>
      </c>
      <c r="EB540">
        <v>6.7</v>
      </c>
      <c r="EC540">
        <v>1750</v>
      </c>
      <c r="ED540">
        <v>6.7</v>
      </c>
      <c r="EE540">
        <v>0</v>
      </c>
    </row>
    <row r="541" spans="1:135" x14ac:dyDescent="0.3">
      <c r="A541">
        <v>539</v>
      </c>
      <c r="B541" t="s">
        <v>135</v>
      </c>
      <c r="C541">
        <v>97</v>
      </c>
      <c r="D541">
        <v>748</v>
      </c>
      <c r="E541" t="s">
        <v>135</v>
      </c>
      <c r="F541">
        <v>5015853</v>
      </c>
      <c r="G541" t="s">
        <v>136</v>
      </c>
      <c r="H541" s="1">
        <v>41922</v>
      </c>
      <c r="I541" t="s">
        <v>700</v>
      </c>
      <c r="J541" t="s">
        <v>701</v>
      </c>
      <c r="K541" t="s">
        <v>139</v>
      </c>
      <c r="L541" t="s">
        <v>140</v>
      </c>
      <c r="M541">
        <v>0</v>
      </c>
      <c r="N541">
        <v>0</v>
      </c>
      <c r="O541">
        <v>0</v>
      </c>
      <c r="P541" t="s">
        <v>141</v>
      </c>
      <c r="Q541" t="s">
        <v>170</v>
      </c>
      <c r="R541" t="s">
        <v>272</v>
      </c>
      <c r="S541" t="s">
        <v>272</v>
      </c>
      <c r="T541" t="s">
        <v>187</v>
      </c>
      <c r="U541">
        <v>1</v>
      </c>
      <c r="V541" t="s">
        <v>165</v>
      </c>
      <c r="W541" t="s">
        <v>217</v>
      </c>
      <c r="X541" t="s">
        <v>147</v>
      </c>
      <c r="Y541" t="s">
        <v>148</v>
      </c>
      <c r="Z541">
        <v>52</v>
      </c>
      <c r="AA541" t="s">
        <v>360</v>
      </c>
      <c r="AB541" t="s">
        <v>324</v>
      </c>
      <c r="AC541" t="s">
        <v>703</v>
      </c>
      <c r="AD541">
        <v>16.032</v>
      </c>
      <c r="AE541">
        <v>34.857500000000002</v>
      </c>
      <c r="AF541">
        <v>-84.229462999999996</v>
      </c>
      <c r="AG541">
        <v>109</v>
      </c>
      <c r="AH541">
        <v>145</v>
      </c>
      <c r="AI541">
        <v>992</v>
      </c>
      <c r="AJ541" t="s">
        <v>704</v>
      </c>
      <c r="AK541">
        <v>86</v>
      </c>
      <c r="AL541">
        <v>99</v>
      </c>
      <c r="AM541" t="s">
        <v>230</v>
      </c>
      <c r="AN541">
        <v>145.6</v>
      </c>
      <c r="AO541">
        <v>147.69999999999999</v>
      </c>
      <c r="AP541">
        <v>374.4</v>
      </c>
      <c r="AQ541">
        <v>-84.229023999999995</v>
      </c>
      <c r="AR541">
        <v>34.857367000000004</v>
      </c>
      <c r="AS541">
        <v>-84.229417999999995</v>
      </c>
      <c r="AT541">
        <v>34.858083000000001</v>
      </c>
      <c r="AU541" t="s">
        <v>703</v>
      </c>
      <c r="AV541">
        <v>1</v>
      </c>
      <c r="AW541">
        <v>111</v>
      </c>
      <c r="AX541">
        <v>60</v>
      </c>
      <c r="AY541">
        <v>0</v>
      </c>
      <c r="AZ541">
        <v>55</v>
      </c>
      <c r="BA541">
        <v>16.59</v>
      </c>
      <c r="BB541">
        <v>16.29</v>
      </c>
      <c r="BC541">
        <v>1860.6</v>
      </c>
      <c r="BD541">
        <v>1873.4</v>
      </c>
      <c r="BE541">
        <v>1888.8</v>
      </c>
      <c r="BF541">
        <v>35</v>
      </c>
      <c r="BG541">
        <v>24.3</v>
      </c>
      <c r="BH541">
        <v>10.7</v>
      </c>
      <c r="BI541" s="1">
        <v>44152</v>
      </c>
      <c r="BJ541" t="s">
        <v>528</v>
      </c>
      <c r="BK541">
        <v>1.1230000000000001E-3</v>
      </c>
      <c r="BL541">
        <v>20416</v>
      </c>
      <c r="BM541">
        <v>19922</v>
      </c>
      <c r="BN541" t="s">
        <v>703</v>
      </c>
      <c r="BO541" t="s">
        <v>705</v>
      </c>
      <c r="BP541">
        <v>1</v>
      </c>
      <c r="BQ541">
        <v>6000</v>
      </c>
      <c r="BR541">
        <v>6</v>
      </c>
      <c r="BS541">
        <v>1</v>
      </c>
      <c r="BT541">
        <v>2</v>
      </c>
      <c r="BU541">
        <v>1</v>
      </c>
      <c r="BV541">
        <v>1</v>
      </c>
      <c r="BW541">
        <v>2</v>
      </c>
      <c r="BX541">
        <v>0</v>
      </c>
      <c r="BY541">
        <v>5</v>
      </c>
      <c r="BZ541" t="s">
        <v>156</v>
      </c>
      <c r="CA541">
        <v>111</v>
      </c>
      <c r="CB541">
        <v>60</v>
      </c>
      <c r="CC541">
        <v>0</v>
      </c>
      <c r="CD541" t="s">
        <v>157</v>
      </c>
      <c r="CE541" t="s">
        <v>157</v>
      </c>
      <c r="CF541">
        <v>0</v>
      </c>
      <c r="CG541">
        <v>55</v>
      </c>
      <c r="CH541">
        <v>1950</v>
      </c>
      <c r="CI541" t="s">
        <v>158</v>
      </c>
      <c r="CJ541">
        <v>0</v>
      </c>
      <c r="CK541">
        <v>1.063361</v>
      </c>
      <c r="CL541">
        <v>9</v>
      </c>
      <c r="CM541" t="s">
        <v>159</v>
      </c>
      <c r="CN541">
        <v>1950</v>
      </c>
      <c r="CO541">
        <v>221479</v>
      </c>
      <c r="CP541">
        <v>15.33</v>
      </c>
      <c r="CQ541">
        <v>16.39</v>
      </c>
      <c r="CR541">
        <v>221479</v>
      </c>
      <c r="CS541">
        <v>0</v>
      </c>
      <c r="CT541">
        <v>5614.548597</v>
      </c>
      <c r="CU541">
        <v>100</v>
      </c>
      <c r="CV541">
        <v>19969</v>
      </c>
      <c r="CW541">
        <v>3.7225000000000001E-2</v>
      </c>
      <c r="CX541">
        <v>0</v>
      </c>
      <c r="CY541">
        <v>1.1230000000000001E-3</v>
      </c>
      <c r="CZ541">
        <v>199</v>
      </c>
      <c r="DA541" t="s">
        <v>714</v>
      </c>
      <c r="DB541" t="s">
        <v>161</v>
      </c>
      <c r="DC541" t="s">
        <v>715</v>
      </c>
      <c r="DD541">
        <v>-84.232240000000004</v>
      </c>
      <c r="DE541">
        <v>34.865614999999998</v>
      </c>
      <c r="DF541">
        <v>34.865614999999998</v>
      </c>
      <c r="DG541">
        <v>-84.232240000000004</v>
      </c>
      <c r="DH541">
        <v>8.0420000000000005E-3</v>
      </c>
      <c r="DI541">
        <v>1.1230000000000001E-3</v>
      </c>
      <c r="DJ541">
        <v>109</v>
      </c>
      <c r="DK541">
        <v>1880</v>
      </c>
      <c r="DL541">
        <v>0</v>
      </c>
      <c r="DM541">
        <v>1960</v>
      </c>
      <c r="DN541">
        <v>0</v>
      </c>
      <c r="DO541">
        <v>1980</v>
      </c>
      <c r="DP541">
        <v>0</v>
      </c>
      <c r="DQ541">
        <v>2010</v>
      </c>
      <c r="DR541">
        <v>0</v>
      </c>
      <c r="DS541">
        <v>1950</v>
      </c>
      <c r="DT541">
        <v>6.7</v>
      </c>
      <c r="DU541">
        <v>1850</v>
      </c>
      <c r="DV541">
        <v>6.7</v>
      </c>
      <c r="DW541">
        <v>1710</v>
      </c>
      <c r="DX541">
        <v>6.7</v>
      </c>
      <c r="DY541">
        <v>1710</v>
      </c>
      <c r="DZ541">
        <v>6.7</v>
      </c>
      <c r="EA541">
        <v>1720</v>
      </c>
      <c r="EB541">
        <v>6.7</v>
      </c>
      <c r="EC541">
        <v>1750</v>
      </c>
      <c r="ED541">
        <v>6.7</v>
      </c>
      <c r="EE541">
        <v>0</v>
      </c>
    </row>
    <row r="542" spans="1:135" x14ac:dyDescent="0.3">
      <c r="A542">
        <v>540</v>
      </c>
      <c r="B542" t="s">
        <v>135</v>
      </c>
      <c r="C542">
        <v>304</v>
      </c>
      <c r="D542">
        <v>614</v>
      </c>
      <c r="E542" t="s">
        <v>135</v>
      </c>
      <c r="F542">
        <v>5856605</v>
      </c>
      <c r="G542" t="s">
        <v>136</v>
      </c>
      <c r="H542" s="1">
        <v>42580</v>
      </c>
      <c r="I542" t="s">
        <v>700</v>
      </c>
      <c r="J542" t="s">
        <v>701</v>
      </c>
      <c r="K542" t="s">
        <v>139</v>
      </c>
      <c r="L542" t="s">
        <v>218</v>
      </c>
      <c r="M542">
        <v>0</v>
      </c>
      <c r="N542">
        <v>0</v>
      </c>
      <c r="O542">
        <v>1</v>
      </c>
      <c r="P542" t="s">
        <v>141</v>
      </c>
      <c r="Q542" t="s">
        <v>142</v>
      </c>
      <c r="R542" t="s">
        <v>176</v>
      </c>
      <c r="S542" t="s">
        <v>219</v>
      </c>
      <c r="T542" t="s">
        <v>187</v>
      </c>
      <c r="U542">
        <v>1</v>
      </c>
      <c r="V542" t="s">
        <v>165</v>
      </c>
      <c r="W542" t="s">
        <v>217</v>
      </c>
      <c r="X542" t="s">
        <v>178</v>
      </c>
      <c r="Y542" t="s">
        <v>148</v>
      </c>
      <c r="Z542">
        <v>36</v>
      </c>
      <c r="AA542" t="s">
        <v>266</v>
      </c>
      <c r="AB542" t="s">
        <v>168</v>
      </c>
      <c r="AC542" t="s">
        <v>703</v>
      </c>
      <c r="AD542">
        <v>16.059000000000001</v>
      </c>
      <c r="AE542">
        <v>34.857860000000002</v>
      </c>
      <c r="AF542">
        <v>-84.229556000000002</v>
      </c>
      <c r="AG542">
        <v>109</v>
      </c>
      <c r="AH542">
        <v>145</v>
      </c>
      <c r="AI542">
        <v>992</v>
      </c>
      <c r="AJ542" t="s">
        <v>704</v>
      </c>
      <c r="AK542">
        <v>86</v>
      </c>
      <c r="AL542">
        <v>99</v>
      </c>
      <c r="AM542" t="s">
        <v>230</v>
      </c>
      <c r="AN542">
        <v>145.6</v>
      </c>
      <c r="AO542">
        <v>147.69999999999999</v>
      </c>
      <c r="AP542">
        <v>374.4</v>
      </c>
      <c r="AQ542">
        <v>-84.229023999999995</v>
      </c>
      <c r="AR542">
        <v>34.857367000000004</v>
      </c>
      <c r="AS542">
        <v>-84.229417999999995</v>
      </c>
      <c r="AT542">
        <v>34.858083000000001</v>
      </c>
      <c r="AU542" t="s">
        <v>703</v>
      </c>
      <c r="AV542">
        <v>1</v>
      </c>
      <c r="AW542">
        <v>111</v>
      </c>
      <c r="AX542">
        <v>60</v>
      </c>
      <c r="AY542">
        <v>0</v>
      </c>
      <c r="AZ542">
        <v>55</v>
      </c>
      <c r="BA542">
        <v>16.59</v>
      </c>
      <c r="BB542">
        <v>16.29</v>
      </c>
      <c r="BC542">
        <v>1860.6</v>
      </c>
      <c r="BD542">
        <v>1873.4</v>
      </c>
      <c r="BE542">
        <v>1888.8</v>
      </c>
      <c r="BF542">
        <v>35</v>
      </c>
      <c r="BG542">
        <v>24.3</v>
      </c>
      <c r="BH542">
        <v>10.7</v>
      </c>
      <c r="BI542" s="1">
        <v>44152</v>
      </c>
      <c r="BJ542" t="s">
        <v>528</v>
      </c>
      <c r="BK542">
        <v>1.1230000000000001E-3</v>
      </c>
      <c r="BL542">
        <v>20416</v>
      </c>
      <c r="BM542">
        <v>19922</v>
      </c>
      <c r="BN542" t="s">
        <v>703</v>
      </c>
      <c r="BO542" t="s">
        <v>705</v>
      </c>
      <c r="BP542">
        <v>1</v>
      </c>
      <c r="BQ542">
        <v>6000</v>
      </c>
      <c r="BR542">
        <v>6</v>
      </c>
      <c r="BS542">
        <v>1</v>
      </c>
      <c r="BT542">
        <v>2</v>
      </c>
      <c r="BU542">
        <v>1</v>
      </c>
      <c r="BV542">
        <v>1</v>
      </c>
      <c r="BW542">
        <v>2</v>
      </c>
      <c r="BX542">
        <v>0</v>
      </c>
      <c r="BY542">
        <v>5</v>
      </c>
      <c r="BZ542" t="s">
        <v>156</v>
      </c>
      <c r="CA542">
        <v>111</v>
      </c>
      <c r="CB542">
        <v>60</v>
      </c>
      <c r="CC542">
        <v>0</v>
      </c>
      <c r="CD542" t="s">
        <v>157</v>
      </c>
      <c r="CE542" t="s">
        <v>157</v>
      </c>
      <c r="CF542">
        <v>0</v>
      </c>
      <c r="CG542">
        <v>55</v>
      </c>
      <c r="CH542">
        <v>1950</v>
      </c>
      <c r="CI542" t="s">
        <v>158</v>
      </c>
      <c r="CJ542">
        <v>0</v>
      </c>
      <c r="CK542">
        <v>1.063361</v>
      </c>
      <c r="CL542">
        <v>9</v>
      </c>
      <c r="CM542" t="s">
        <v>159</v>
      </c>
      <c r="CN542">
        <v>1950</v>
      </c>
      <c r="CO542">
        <v>221479</v>
      </c>
      <c r="CP542">
        <v>15.33</v>
      </c>
      <c r="CQ542">
        <v>16.39</v>
      </c>
      <c r="CR542">
        <v>221479</v>
      </c>
      <c r="CS542">
        <v>0</v>
      </c>
      <c r="CT542">
        <v>5614.548597</v>
      </c>
      <c r="CU542">
        <v>100</v>
      </c>
      <c r="CV542">
        <v>19969</v>
      </c>
      <c r="CW542">
        <v>3.7225000000000001E-2</v>
      </c>
      <c r="CX542">
        <v>0</v>
      </c>
      <c r="CY542">
        <v>1.1230000000000001E-3</v>
      </c>
      <c r="CZ542">
        <v>199</v>
      </c>
      <c r="DA542" t="s">
        <v>714</v>
      </c>
      <c r="DB542" t="s">
        <v>161</v>
      </c>
      <c r="DC542" t="s">
        <v>715</v>
      </c>
      <c r="DD542">
        <v>-84.232240000000004</v>
      </c>
      <c r="DE542">
        <v>34.865614999999998</v>
      </c>
      <c r="DF542">
        <v>34.865614999999998</v>
      </c>
      <c r="DG542">
        <v>-84.232240000000004</v>
      </c>
      <c r="DH542">
        <v>8.0420000000000005E-3</v>
      </c>
      <c r="DI542">
        <v>1.1230000000000001E-3</v>
      </c>
      <c r="DJ542">
        <v>109</v>
      </c>
      <c r="DK542">
        <v>1880</v>
      </c>
      <c r="DL542">
        <v>0</v>
      </c>
      <c r="DM542">
        <v>1960</v>
      </c>
      <c r="DN542">
        <v>0</v>
      </c>
      <c r="DO542">
        <v>1980</v>
      </c>
      <c r="DP542">
        <v>0</v>
      </c>
      <c r="DQ542">
        <v>2010</v>
      </c>
      <c r="DR542">
        <v>0</v>
      </c>
      <c r="DS542">
        <v>1950</v>
      </c>
      <c r="DT542">
        <v>6.7</v>
      </c>
      <c r="DU542">
        <v>1850</v>
      </c>
      <c r="DV542">
        <v>6.7</v>
      </c>
      <c r="DW542">
        <v>1710</v>
      </c>
      <c r="DX542">
        <v>6.7</v>
      </c>
      <c r="DY542">
        <v>1710</v>
      </c>
      <c r="DZ542">
        <v>6.7</v>
      </c>
      <c r="EA542">
        <v>1720</v>
      </c>
      <c r="EB542">
        <v>6.7</v>
      </c>
      <c r="EC542">
        <v>1750</v>
      </c>
      <c r="ED542">
        <v>6.7</v>
      </c>
      <c r="EE542">
        <v>0</v>
      </c>
    </row>
    <row r="543" spans="1:135" x14ac:dyDescent="0.3">
      <c r="A543">
        <v>541</v>
      </c>
      <c r="B543" t="s">
        <v>135</v>
      </c>
      <c r="C543">
        <v>750</v>
      </c>
      <c r="D543">
        <v>467</v>
      </c>
      <c r="E543" t="s">
        <v>135</v>
      </c>
      <c r="F543">
        <v>7609724</v>
      </c>
      <c r="G543" t="s">
        <v>136</v>
      </c>
      <c r="H543" s="1">
        <v>43924</v>
      </c>
      <c r="I543" t="s">
        <v>700</v>
      </c>
      <c r="J543" t="s">
        <v>701</v>
      </c>
      <c r="K543" t="s">
        <v>718</v>
      </c>
      <c r="L543" t="s">
        <v>218</v>
      </c>
      <c r="M543">
        <v>0</v>
      </c>
      <c r="N543">
        <v>0</v>
      </c>
      <c r="O543">
        <v>1</v>
      </c>
      <c r="P543" t="s">
        <v>141</v>
      </c>
      <c r="Q543" t="s">
        <v>170</v>
      </c>
      <c r="R543" t="s">
        <v>272</v>
      </c>
      <c r="S543" t="s">
        <v>272</v>
      </c>
      <c r="T543" t="s">
        <v>271</v>
      </c>
      <c r="U543">
        <v>1</v>
      </c>
      <c r="V543" t="s">
        <v>165</v>
      </c>
      <c r="W543" t="s">
        <v>146</v>
      </c>
      <c r="X543" t="s">
        <v>147</v>
      </c>
      <c r="Y543" t="s">
        <v>148</v>
      </c>
      <c r="Z543">
        <v>17</v>
      </c>
      <c r="AA543" t="s">
        <v>323</v>
      </c>
      <c r="AB543" t="s">
        <v>324</v>
      </c>
      <c r="AC543" t="s">
        <v>703</v>
      </c>
      <c r="AD543">
        <v>16.042999999999999</v>
      </c>
      <c r="AE543">
        <v>34.857646000000003</v>
      </c>
      <c r="AF543">
        <v>-84.229555000000005</v>
      </c>
      <c r="AG543">
        <v>109</v>
      </c>
      <c r="AH543">
        <v>145</v>
      </c>
      <c r="AI543">
        <v>992</v>
      </c>
      <c r="AJ543" t="s">
        <v>704</v>
      </c>
      <c r="AK543">
        <v>86</v>
      </c>
      <c r="AL543">
        <v>99</v>
      </c>
      <c r="AM543" t="s">
        <v>230</v>
      </c>
      <c r="AN543">
        <v>145.6</v>
      </c>
      <c r="AO543">
        <v>147.69999999999999</v>
      </c>
      <c r="AP543">
        <v>374.4</v>
      </c>
      <c r="AQ543">
        <v>-84.229023999999995</v>
      </c>
      <c r="AR543">
        <v>34.857367000000004</v>
      </c>
      <c r="AS543">
        <v>-84.229417999999995</v>
      </c>
      <c r="AT543">
        <v>34.858083000000001</v>
      </c>
      <c r="AU543" t="s">
        <v>703</v>
      </c>
      <c r="AV543">
        <v>1</v>
      </c>
      <c r="AW543">
        <v>111</v>
      </c>
      <c r="AX543">
        <v>60</v>
      </c>
      <c r="AY543">
        <v>0</v>
      </c>
      <c r="AZ543">
        <v>55</v>
      </c>
      <c r="BA543">
        <v>16.59</v>
      </c>
      <c r="BB543">
        <v>16.29</v>
      </c>
      <c r="BC543">
        <v>1860.6</v>
      </c>
      <c r="BD543">
        <v>1873.4</v>
      </c>
      <c r="BE543">
        <v>1888.8</v>
      </c>
      <c r="BF543">
        <v>35</v>
      </c>
      <c r="BG543">
        <v>24.3</v>
      </c>
      <c r="BH543">
        <v>10.7</v>
      </c>
      <c r="BI543" s="1">
        <v>44152</v>
      </c>
      <c r="BJ543" t="s">
        <v>528</v>
      </c>
      <c r="BK543">
        <v>1.1230000000000001E-3</v>
      </c>
      <c r="BL543">
        <v>20416</v>
      </c>
      <c r="BM543">
        <v>19922</v>
      </c>
      <c r="BN543" t="s">
        <v>703</v>
      </c>
      <c r="BO543" t="s">
        <v>705</v>
      </c>
      <c r="BP543">
        <v>1</v>
      </c>
      <c r="BQ543">
        <v>6000</v>
      </c>
      <c r="BR543">
        <v>6</v>
      </c>
      <c r="BS543">
        <v>1</v>
      </c>
      <c r="BT543">
        <v>2</v>
      </c>
      <c r="BU543">
        <v>1</v>
      </c>
      <c r="BV543">
        <v>1</v>
      </c>
      <c r="BW543">
        <v>2</v>
      </c>
      <c r="BX543">
        <v>0</v>
      </c>
      <c r="BY543">
        <v>5</v>
      </c>
      <c r="BZ543" t="s">
        <v>156</v>
      </c>
      <c r="CA543">
        <v>111</v>
      </c>
      <c r="CB543">
        <v>60</v>
      </c>
      <c r="CC543">
        <v>0</v>
      </c>
      <c r="CD543" t="s">
        <v>157</v>
      </c>
      <c r="CE543" t="s">
        <v>157</v>
      </c>
      <c r="CF543">
        <v>0</v>
      </c>
      <c r="CG543">
        <v>55</v>
      </c>
      <c r="CH543">
        <v>1950</v>
      </c>
      <c r="CI543" t="s">
        <v>158</v>
      </c>
      <c r="CJ543">
        <v>0</v>
      </c>
      <c r="CK543">
        <v>1.063361</v>
      </c>
      <c r="CL543">
        <v>9</v>
      </c>
      <c r="CM543" t="s">
        <v>159</v>
      </c>
      <c r="CN543">
        <v>1950</v>
      </c>
      <c r="CO543">
        <v>221479</v>
      </c>
      <c r="CP543">
        <v>15.33</v>
      </c>
      <c r="CQ543">
        <v>16.39</v>
      </c>
      <c r="CR543">
        <v>221479</v>
      </c>
      <c r="CS543">
        <v>0</v>
      </c>
      <c r="CT543">
        <v>5614.548597</v>
      </c>
      <c r="CU543">
        <v>100</v>
      </c>
      <c r="CV543">
        <v>19969</v>
      </c>
      <c r="CW543">
        <v>3.7225000000000001E-2</v>
      </c>
      <c r="CX543">
        <v>0</v>
      </c>
      <c r="CY543">
        <v>1.1230000000000001E-3</v>
      </c>
      <c r="CZ543">
        <v>199</v>
      </c>
      <c r="DA543" t="s">
        <v>714</v>
      </c>
      <c r="DB543" t="s">
        <v>161</v>
      </c>
      <c r="DC543" t="s">
        <v>715</v>
      </c>
      <c r="DD543">
        <v>-84.232240000000004</v>
      </c>
      <c r="DE543">
        <v>34.865614999999998</v>
      </c>
      <c r="DF543">
        <v>34.865614999999998</v>
      </c>
      <c r="DG543">
        <v>-84.232240000000004</v>
      </c>
      <c r="DH543">
        <v>8.0420000000000005E-3</v>
      </c>
      <c r="DI543">
        <v>1.1230000000000001E-3</v>
      </c>
      <c r="DJ543">
        <v>109</v>
      </c>
      <c r="DK543">
        <v>1880</v>
      </c>
      <c r="DL543">
        <v>0</v>
      </c>
      <c r="DM543">
        <v>1960</v>
      </c>
      <c r="DN543">
        <v>0</v>
      </c>
      <c r="DO543">
        <v>1980</v>
      </c>
      <c r="DP543">
        <v>0</v>
      </c>
      <c r="DQ543">
        <v>2010</v>
      </c>
      <c r="DR543">
        <v>0</v>
      </c>
      <c r="DS543">
        <v>1950</v>
      </c>
      <c r="DT543">
        <v>6.7</v>
      </c>
      <c r="DU543">
        <v>1850</v>
      </c>
      <c r="DV543">
        <v>6.7</v>
      </c>
      <c r="DW543">
        <v>1710</v>
      </c>
      <c r="DX543">
        <v>6.7</v>
      </c>
      <c r="DY543">
        <v>1710</v>
      </c>
      <c r="DZ543">
        <v>6.7</v>
      </c>
      <c r="EA543">
        <v>1720</v>
      </c>
      <c r="EB543">
        <v>6.7</v>
      </c>
      <c r="EC543">
        <v>1750</v>
      </c>
      <c r="ED543">
        <v>6.7</v>
      </c>
      <c r="EE543">
        <v>0</v>
      </c>
    </row>
    <row r="544" spans="1:135" x14ac:dyDescent="0.3">
      <c r="A544">
        <v>542</v>
      </c>
      <c r="B544" t="s">
        <v>135</v>
      </c>
      <c r="C544">
        <v>384</v>
      </c>
      <c r="D544">
        <v>576</v>
      </c>
      <c r="E544" t="s">
        <v>135</v>
      </c>
      <c r="F544">
        <v>6144133</v>
      </c>
      <c r="G544" t="s">
        <v>136</v>
      </c>
      <c r="H544" s="1">
        <v>42801</v>
      </c>
      <c r="I544" t="s">
        <v>700</v>
      </c>
      <c r="J544" t="s">
        <v>701</v>
      </c>
      <c r="K544" t="s">
        <v>719</v>
      </c>
      <c r="L544" t="s">
        <v>140</v>
      </c>
      <c r="M544">
        <v>0</v>
      </c>
      <c r="N544">
        <v>0</v>
      </c>
      <c r="O544">
        <v>0</v>
      </c>
      <c r="P544" t="s">
        <v>141</v>
      </c>
      <c r="Q544" t="s">
        <v>142</v>
      </c>
      <c r="R544" t="s">
        <v>462</v>
      </c>
      <c r="S544" t="s">
        <v>720</v>
      </c>
      <c r="T544" t="s">
        <v>164</v>
      </c>
      <c r="U544">
        <v>1</v>
      </c>
      <c r="V544" t="s">
        <v>165</v>
      </c>
      <c r="W544" t="s">
        <v>217</v>
      </c>
      <c r="X544" t="s">
        <v>178</v>
      </c>
      <c r="Y544" t="s">
        <v>167</v>
      </c>
      <c r="Z544">
        <v>62</v>
      </c>
      <c r="AA544" t="s">
        <v>360</v>
      </c>
      <c r="AB544" t="s">
        <v>168</v>
      </c>
      <c r="AC544" t="s">
        <v>703</v>
      </c>
      <c r="AD544">
        <v>16.193000000000001</v>
      </c>
      <c r="AE544">
        <v>34.858969999999999</v>
      </c>
      <c r="AF544">
        <v>-84.227753000000007</v>
      </c>
      <c r="AG544">
        <v>111</v>
      </c>
      <c r="AH544">
        <v>147</v>
      </c>
      <c r="AI544">
        <v>994</v>
      </c>
      <c r="AJ544" t="s">
        <v>704</v>
      </c>
      <c r="AK544">
        <v>87</v>
      </c>
      <c r="AL544">
        <v>101</v>
      </c>
      <c r="AM544" t="s">
        <v>153</v>
      </c>
      <c r="AN544">
        <v>119.9</v>
      </c>
      <c r="AO544">
        <v>186.5</v>
      </c>
      <c r="AP544">
        <v>390.1</v>
      </c>
      <c r="AQ544">
        <v>-84.228234</v>
      </c>
      <c r="AR544">
        <v>34.858724000000002</v>
      </c>
      <c r="AS544">
        <v>-84.228083999999996</v>
      </c>
      <c r="AT544">
        <v>34.859395999999997</v>
      </c>
      <c r="AU544" t="s">
        <v>703</v>
      </c>
      <c r="AV544">
        <v>1</v>
      </c>
      <c r="AW544">
        <v>111</v>
      </c>
      <c r="AX544">
        <v>60</v>
      </c>
      <c r="AY544">
        <v>0</v>
      </c>
      <c r="AZ544">
        <v>55</v>
      </c>
      <c r="BA544">
        <v>21.47</v>
      </c>
      <c r="BB544">
        <v>20.77</v>
      </c>
      <c r="BC544">
        <v>1813.6</v>
      </c>
      <c r="BD544">
        <v>1827.1</v>
      </c>
      <c r="BE544">
        <v>1838.9</v>
      </c>
      <c r="BF544">
        <v>35</v>
      </c>
      <c r="BG544">
        <v>20.8</v>
      </c>
      <c r="BH544">
        <v>14.2</v>
      </c>
      <c r="BI544" s="1">
        <v>44152</v>
      </c>
      <c r="BJ544" t="s">
        <v>528</v>
      </c>
      <c r="BK544">
        <v>1.194E-3</v>
      </c>
      <c r="BL544">
        <v>20416</v>
      </c>
      <c r="BM544">
        <v>19922</v>
      </c>
      <c r="BN544" t="s">
        <v>703</v>
      </c>
      <c r="BO544" t="s">
        <v>705</v>
      </c>
      <c r="BP544">
        <v>1</v>
      </c>
      <c r="BQ544">
        <v>6000</v>
      </c>
      <c r="BR544">
        <v>6</v>
      </c>
      <c r="BS544">
        <v>1</v>
      </c>
      <c r="BT544">
        <v>2</v>
      </c>
      <c r="BU544">
        <v>1</v>
      </c>
      <c r="BV544">
        <v>1</v>
      </c>
      <c r="BW544">
        <v>2</v>
      </c>
      <c r="BX544">
        <v>0</v>
      </c>
      <c r="BY544">
        <v>5</v>
      </c>
      <c r="BZ544" t="s">
        <v>156</v>
      </c>
      <c r="CA544">
        <v>111</v>
      </c>
      <c r="CB544">
        <v>60</v>
      </c>
      <c r="CC544">
        <v>0</v>
      </c>
      <c r="CD544" t="s">
        <v>157</v>
      </c>
      <c r="CE544" t="s">
        <v>157</v>
      </c>
      <c r="CF544">
        <v>0</v>
      </c>
      <c r="CG544">
        <v>55</v>
      </c>
      <c r="CH544">
        <v>1950</v>
      </c>
      <c r="CI544" t="s">
        <v>158</v>
      </c>
      <c r="CJ544">
        <v>0</v>
      </c>
      <c r="CK544">
        <v>1.063361</v>
      </c>
      <c r="CL544">
        <v>9</v>
      </c>
      <c r="CM544" t="s">
        <v>159</v>
      </c>
      <c r="CN544">
        <v>1950</v>
      </c>
      <c r="CO544">
        <v>221479</v>
      </c>
      <c r="CP544">
        <v>15.33</v>
      </c>
      <c r="CQ544">
        <v>16.39</v>
      </c>
      <c r="CR544">
        <v>221479</v>
      </c>
      <c r="CS544">
        <v>0</v>
      </c>
      <c r="CT544">
        <v>5614.548597</v>
      </c>
      <c r="CU544">
        <v>100</v>
      </c>
      <c r="CV544">
        <v>19969</v>
      </c>
      <c r="CW544">
        <v>3.7225000000000001E-2</v>
      </c>
      <c r="CX544">
        <v>0</v>
      </c>
      <c r="CY544">
        <v>1.194E-3</v>
      </c>
      <c r="CZ544">
        <v>199</v>
      </c>
      <c r="DA544" t="s">
        <v>714</v>
      </c>
      <c r="DB544" t="s">
        <v>161</v>
      </c>
      <c r="DC544" t="s">
        <v>715</v>
      </c>
      <c r="DD544">
        <v>-84.232240000000004</v>
      </c>
      <c r="DE544">
        <v>34.865614999999998</v>
      </c>
      <c r="DF544">
        <v>34.865614999999998</v>
      </c>
      <c r="DG544">
        <v>-84.232240000000004</v>
      </c>
      <c r="DH544">
        <v>7.4780000000000003E-3</v>
      </c>
      <c r="DI544">
        <v>1.194E-3</v>
      </c>
      <c r="DJ544">
        <v>111</v>
      </c>
      <c r="DK544">
        <v>1840</v>
      </c>
      <c r="DL544">
        <v>0</v>
      </c>
      <c r="DM544">
        <v>1910</v>
      </c>
      <c r="DN544">
        <v>0</v>
      </c>
      <c r="DO544">
        <v>2580</v>
      </c>
      <c r="DP544">
        <v>0</v>
      </c>
      <c r="DQ544">
        <v>2620</v>
      </c>
      <c r="DR544">
        <v>0</v>
      </c>
      <c r="DS544">
        <v>2540</v>
      </c>
      <c r="DT544">
        <v>32</v>
      </c>
      <c r="DU544">
        <v>2410</v>
      </c>
      <c r="DV544">
        <v>32</v>
      </c>
      <c r="DW544">
        <v>3280</v>
      </c>
      <c r="DX544">
        <v>32</v>
      </c>
      <c r="DY544">
        <v>3280</v>
      </c>
      <c r="DZ544">
        <v>32</v>
      </c>
      <c r="EA544">
        <v>3070</v>
      </c>
      <c r="EB544">
        <v>32.1</v>
      </c>
      <c r="EC544">
        <v>3120</v>
      </c>
      <c r="ED544">
        <v>32.1</v>
      </c>
      <c r="EE544">
        <v>0</v>
      </c>
    </row>
    <row r="545" spans="1:135" x14ac:dyDescent="0.3">
      <c r="A545">
        <v>543</v>
      </c>
      <c r="B545" t="s">
        <v>135</v>
      </c>
      <c r="C545">
        <v>196</v>
      </c>
      <c r="D545">
        <v>774</v>
      </c>
      <c r="E545" t="s">
        <v>135</v>
      </c>
      <c r="F545">
        <v>4779597</v>
      </c>
      <c r="G545" t="s">
        <v>136</v>
      </c>
      <c r="H545" s="1">
        <v>41729</v>
      </c>
      <c r="I545" t="s">
        <v>700</v>
      </c>
      <c r="J545" t="s">
        <v>701</v>
      </c>
      <c r="K545" t="s">
        <v>139</v>
      </c>
      <c r="L545" t="s">
        <v>140</v>
      </c>
      <c r="M545">
        <v>0</v>
      </c>
      <c r="N545">
        <v>0</v>
      </c>
      <c r="O545">
        <v>0</v>
      </c>
      <c r="P545" t="s">
        <v>141</v>
      </c>
      <c r="Q545" t="s">
        <v>186</v>
      </c>
      <c r="R545" t="s">
        <v>176</v>
      </c>
      <c r="S545" t="s">
        <v>177</v>
      </c>
      <c r="T545" t="s">
        <v>216</v>
      </c>
      <c r="U545">
        <v>1</v>
      </c>
      <c r="V545" t="s">
        <v>165</v>
      </c>
      <c r="W545" t="s">
        <v>224</v>
      </c>
      <c r="X545" t="s">
        <v>147</v>
      </c>
      <c r="Y545" t="s">
        <v>148</v>
      </c>
      <c r="Z545">
        <v>20</v>
      </c>
      <c r="AA545" t="s">
        <v>245</v>
      </c>
      <c r="AB545" t="s">
        <v>168</v>
      </c>
      <c r="AC545" t="s">
        <v>703</v>
      </c>
      <c r="AD545">
        <v>16.353000000000002</v>
      </c>
      <c r="AE545">
        <v>34.860275000000001</v>
      </c>
      <c r="AF545">
        <v>-84.229647999999997</v>
      </c>
      <c r="AG545">
        <v>112</v>
      </c>
      <c r="AH545">
        <v>148</v>
      </c>
      <c r="AI545">
        <v>995</v>
      </c>
      <c r="AJ545" t="s">
        <v>704</v>
      </c>
      <c r="AK545">
        <v>88</v>
      </c>
      <c r="AL545">
        <v>102</v>
      </c>
      <c r="AM545" t="s">
        <v>153</v>
      </c>
      <c r="AN545">
        <v>267</v>
      </c>
      <c r="AO545">
        <v>125.6</v>
      </c>
      <c r="AP545">
        <v>584.79999999999995</v>
      </c>
      <c r="AQ545">
        <v>-84.228671000000006</v>
      </c>
      <c r="AR545">
        <v>34.859473000000001</v>
      </c>
      <c r="AS545">
        <v>-84.229545000000002</v>
      </c>
      <c r="AT545">
        <v>34.860585999999998</v>
      </c>
      <c r="AU545" t="s">
        <v>703</v>
      </c>
      <c r="AV545">
        <v>1</v>
      </c>
      <c r="AW545">
        <v>111</v>
      </c>
      <c r="AX545">
        <v>60</v>
      </c>
      <c r="AY545">
        <v>0</v>
      </c>
      <c r="AZ545">
        <v>55</v>
      </c>
      <c r="BA545">
        <v>12.31</v>
      </c>
      <c r="BB545">
        <v>11.92</v>
      </c>
      <c r="BC545">
        <v>1765.7</v>
      </c>
      <c r="BD545">
        <v>1786.1</v>
      </c>
      <c r="BE545">
        <v>1800.9</v>
      </c>
      <c r="BF545">
        <v>35</v>
      </c>
      <c r="BG545">
        <v>32.1</v>
      </c>
      <c r="BH545">
        <v>2.9</v>
      </c>
      <c r="BI545" s="1">
        <v>44152</v>
      </c>
      <c r="BJ545" t="s">
        <v>528</v>
      </c>
      <c r="BK545">
        <v>1.756E-3</v>
      </c>
      <c r="BL545">
        <v>20416</v>
      </c>
      <c r="BM545">
        <v>19922</v>
      </c>
      <c r="BN545" t="s">
        <v>703</v>
      </c>
      <c r="BO545" t="s">
        <v>705</v>
      </c>
      <c r="BP545">
        <v>1</v>
      </c>
      <c r="BQ545">
        <v>6000</v>
      </c>
      <c r="BR545">
        <v>6</v>
      </c>
      <c r="BS545">
        <v>1</v>
      </c>
      <c r="BT545">
        <v>2</v>
      </c>
      <c r="BU545">
        <v>1</v>
      </c>
      <c r="BV545">
        <v>1</v>
      </c>
      <c r="BW545">
        <v>2</v>
      </c>
      <c r="BX545">
        <v>0</v>
      </c>
      <c r="BY545">
        <v>5</v>
      </c>
      <c r="BZ545" t="s">
        <v>156</v>
      </c>
      <c r="CA545">
        <v>111</v>
      </c>
      <c r="CB545">
        <v>60</v>
      </c>
      <c r="CC545">
        <v>0</v>
      </c>
      <c r="CD545" t="s">
        <v>157</v>
      </c>
      <c r="CE545" t="s">
        <v>157</v>
      </c>
      <c r="CF545">
        <v>0</v>
      </c>
      <c r="CG545">
        <v>55</v>
      </c>
      <c r="CH545">
        <v>1950</v>
      </c>
      <c r="CI545" t="s">
        <v>158</v>
      </c>
      <c r="CJ545">
        <v>0</v>
      </c>
      <c r="CK545">
        <v>1.063361</v>
      </c>
      <c r="CL545">
        <v>9</v>
      </c>
      <c r="CM545" t="s">
        <v>159</v>
      </c>
      <c r="CN545">
        <v>1950</v>
      </c>
      <c r="CO545">
        <v>221479</v>
      </c>
      <c r="CP545">
        <v>15.33</v>
      </c>
      <c r="CQ545">
        <v>16.39</v>
      </c>
      <c r="CR545">
        <v>221479</v>
      </c>
      <c r="CS545">
        <v>0</v>
      </c>
      <c r="CT545">
        <v>5614.548597</v>
      </c>
      <c r="CU545">
        <v>100</v>
      </c>
      <c r="CV545">
        <v>19969</v>
      </c>
      <c r="CW545">
        <v>3.7225000000000001E-2</v>
      </c>
      <c r="CX545">
        <v>0</v>
      </c>
      <c r="CY545">
        <v>1.756E-3</v>
      </c>
      <c r="CZ545">
        <v>199</v>
      </c>
      <c r="DA545" t="s">
        <v>714</v>
      </c>
      <c r="DB545" t="s">
        <v>161</v>
      </c>
      <c r="DC545" t="s">
        <v>715</v>
      </c>
      <c r="DD545">
        <v>-84.232240000000004</v>
      </c>
      <c r="DE545">
        <v>34.865614999999998</v>
      </c>
      <c r="DF545">
        <v>34.865614999999998</v>
      </c>
      <c r="DG545">
        <v>-84.232240000000004</v>
      </c>
      <c r="DH545">
        <v>5.7039999999999999E-3</v>
      </c>
      <c r="DI545">
        <v>1.756E-3</v>
      </c>
      <c r="DJ545">
        <v>112</v>
      </c>
      <c r="DK545">
        <v>1860</v>
      </c>
      <c r="DL545">
        <v>11.2</v>
      </c>
      <c r="DM545">
        <v>1530</v>
      </c>
      <c r="DN545">
        <v>11.2</v>
      </c>
      <c r="DO545">
        <v>1530</v>
      </c>
      <c r="DP545">
        <v>11.2</v>
      </c>
      <c r="DQ545">
        <v>1680</v>
      </c>
      <c r="DR545">
        <v>0</v>
      </c>
      <c r="DS545">
        <v>1630</v>
      </c>
      <c r="DT545">
        <v>22.9</v>
      </c>
      <c r="DU545">
        <v>2740</v>
      </c>
      <c r="DV545">
        <v>22.9</v>
      </c>
      <c r="DW545">
        <v>2610</v>
      </c>
      <c r="DX545">
        <v>24</v>
      </c>
      <c r="DY545">
        <v>1790</v>
      </c>
      <c r="DZ545">
        <v>24.1</v>
      </c>
      <c r="EA545">
        <v>1800</v>
      </c>
      <c r="EB545">
        <v>24</v>
      </c>
      <c r="EC545">
        <v>2400</v>
      </c>
      <c r="ED545">
        <v>31</v>
      </c>
      <c r="EE545">
        <v>0</v>
      </c>
    </row>
    <row r="546" spans="1:135" x14ac:dyDescent="0.3">
      <c r="A546">
        <v>544</v>
      </c>
      <c r="B546" t="s">
        <v>135</v>
      </c>
      <c r="C546">
        <v>85</v>
      </c>
      <c r="D546">
        <v>759</v>
      </c>
      <c r="E546" t="s">
        <v>135</v>
      </c>
      <c r="F546">
        <v>4980384</v>
      </c>
      <c r="G546" t="s">
        <v>721</v>
      </c>
      <c r="H546" s="1">
        <v>41856</v>
      </c>
      <c r="I546" t="s">
        <v>700</v>
      </c>
      <c r="J546" t="s">
        <v>722</v>
      </c>
      <c r="K546" t="s">
        <v>723</v>
      </c>
      <c r="L546" t="s">
        <v>140</v>
      </c>
      <c r="M546">
        <v>0</v>
      </c>
      <c r="N546">
        <v>0</v>
      </c>
      <c r="O546">
        <v>0</v>
      </c>
      <c r="P546" t="s">
        <v>141</v>
      </c>
      <c r="Q546" t="s">
        <v>186</v>
      </c>
      <c r="R546" t="s">
        <v>219</v>
      </c>
      <c r="S546" t="s">
        <v>219</v>
      </c>
      <c r="T546" t="s">
        <v>629</v>
      </c>
      <c r="U546">
        <v>1</v>
      </c>
      <c r="V546" t="s">
        <v>165</v>
      </c>
      <c r="W546" t="s">
        <v>146</v>
      </c>
      <c r="X546" t="s">
        <v>384</v>
      </c>
      <c r="Y546" t="s">
        <v>223</v>
      </c>
      <c r="Z546">
        <v>23</v>
      </c>
      <c r="AA546" t="s">
        <v>149</v>
      </c>
      <c r="AB546" t="s">
        <v>150</v>
      </c>
      <c r="AC546" t="s">
        <v>703</v>
      </c>
      <c r="AD546">
        <v>16.39</v>
      </c>
      <c r="AE546">
        <v>34.860773000000002</v>
      </c>
      <c r="AF546">
        <v>-84.229468999999995</v>
      </c>
      <c r="AG546">
        <v>113</v>
      </c>
      <c r="AH546">
        <v>149</v>
      </c>
      <c r="AI546">
        <v>997</v>
      </c>
      <c r="AJ546" t="s">
        <v>704</v>
      </c>
      <c r="AK546">
        <v>89</v>
      </c>
      <c r="AL546">
        <v>104</v>
      </c>
      <c r="AM546" t="s">
        <v>230</v>
      </c>
      <c r="AN546">
        <v>867.5</v>
      </c>
      <c r="AO546">
        <v>52.5</v>
      </c>
      <c r="AP546">
        <v>795.4</v>
      </c>
      <c r="AQ546">
        <v>-84.229526000000007</v>
      </c>
      <c r="AR546">
        <v>34.860624999999999</v>
      </c>
      <c r="AS546">
        <v>-84.229799999999997</v>
      </c>
      <c r="AT546">
        <v>34.862721999999998</v>
      </c>
      <c r="AU546" t="s">
        <v>703</v>
      </c>
      <c r="AV546">
        <v>1</v>
      </c>
      <c r="AW546">
        <v>111</v>
      </c>
      <c r="AX546">
        <v>60</v>
      </c>
      <c r="AY546">
        <v>0</v>
      </c>
      <c r="AZ546">
        <v>55</v>
      </c>
      <c r="BA546">
        <v>11.47</v>
      </c>
      <c r="BB546">
        <v>10.029999999999999</v>
      </c>
      <c r="BC546">
        <v>1723.4</v>
      </c>
      <c r="BD546">
        <v>1738.8</v>
      </c>
      <c r="BE546">
        <v>1762.5</v>
      </c>
      <c r="BF546">
        <v>35</v>
      </c>
      <c r="BG546">
        <v>42.1</v>
      </c>
      <c r="BH546">
        <v>0</v>
      </c>
      <c r="BI546" s="1">
        <v>44152</v>
      </c>
      <c r="BJ546" t="s">
        <v>154</v>
      </c>
      <c r="BK546">
        <v>2.225E-3</v>
      </c>
      <c r="BL546">
        <v>20416</v>
      </c>
      <c r="BM546">
        <v>19922</v>
      </c>
      <c r="BN546" t="s">
        <v>703</v>
      </c>
      <c r="BO546" t="s">
        <v>705</v>
      </c>
      <c r="BP546">
        <v>1</v>
      </c>
      <c r="BQ546">
        <v>6000</v>
      </c>
      <c r="BR546">
        <v>6</v>
      </c>
      <c r="BS546">
        <v>1</v>
      </c>
      <c r="BT546">
        <v>2</v>
      </c>
      <c r="BU546">
        <v>1</v>
      </c>
      <c r="BV546">
        <v>1</v>
      </c>
      <c r="BW546">
        <v>2</v>
      </c>
      <c r="BX546">
        <v>0</v>
      </c>
      <c r="BY546">
        <v>5</v>
      </c>
      <c r="BZ546" t="s">
        <v>156</v>
      </c>
      <c r="CA546">
        <v>111</v>
      </c>
      <c r="CB546">
        <v>60</v>
      </c>
      <c r="CC546">
        <v>0</v>
      </c>
      <c r="CD546" t="s">
        <v>157</v>
      </c>
      <c r="CE546" t="s">
        <v>157</v>
      </c>
      <c r="CF546">
        <v>0</v>
      </c>
      <c r="CG546">
        <v>55</v>
      </c>
      <c r="CH546">
        <v>1950</v>
      </c>
      <c r="CI546" t="s">
        <v>158</v>
      </c>
      <c r="CJ546">
        <v>0</v>
      </c>
      <c r="CK546">
        <v>1.063361</v>
      </c>
      <c r="CL546">
        <v>9</v>
      </c>
      <c r="CM546" t="s">
        <v>159</v>
      </c>
      <c r="CN546">
        <v>1950</v>
      </c>
      <c r="CO546">
        <v>221479</v>
      </c>
      <c r="CP546">
        <v>15.33</v>
      </c>
      <c r="CQ546">
        <v>16.39</v>
      </c>
      <c r="CR546">
        <v>221479</v>
      </c>
      <c r="CS546">
        <v>0</v>
      </c>
      <c r="CT546">
        <v>5614.548597</v>
      </c>
      <c r="CU546">
        <v>100</v>
      </c>
      <c r="CV546">
        <v>19969</v>
      </c>
      <c r="CW546">
        <v>3.7225000000000001E-2</v>
      </c>
      <c r="CX546">
        <v>0</v>
      </c>
      <c r="CY546">
        <v>2.225E-3</v>
      </c>
      <c r="CZ546">
        <v>199</v>
      </c>
      <c r="DA546" t="s">
        <v>714</v>
      </c>
      <c r="DB546" t="s">
        <v>161</v>
      </c>
      <c r="DC546" t="s">
        <v>715</v>
      </c>
      <c r="DD546">
        <v>-84.232240000000004</v>
      </c>
      <c r="DE546">
        <v>34.865614999999998</v>
      </c>
      <c r="DF546">
        <v>34.865614999999998</v>
      </c>
      <c r="DG546">
        <v>-84.232240000000004</v>
      </c>
      <c r="DH546">
        <v>3.7829999999999999E-3</v>
      </c>
      <c r="DI546">
        <v>2.225E-3</v>
      </c>
      <c r="DJ546">
        <v>113</v>
      </c>
      <c r="DK546">
        <v>2590</v>
      </c>
      <c r="DL546">
        <v>0</v>
      </c>
      <c r="DM546">
        <v>2790</v>
      </c>
      <c r="DN546">
        <v>0</v>
      </c>
      <c r="DO546">
        <v>3910</v>
      </c>
      <c r="DP546">
        <v>0</v>
      </c>
      <c r="DQ546">
        <v>3850</v>
      </c>
      <c r="DR546">
        <v>0</v>
      </c>
      <c r="DS546">
        <v>3770</v>
      </c>
      <c r="DT546">
        <v>20.2</v>
      </c>
      <c r="DU546">
        <v>3680</v>
      </c>
      <c r="DV546">
        <v>20.2</v>
      </c>
      <c r="DW546">
        <v>3540</v>
      </c>
      <c r="DX546">
        <v>21</v>
      </c>
      <c r="DY546">
        <v>2850</v>
      </c>
      <c r="DZ546">
        <v>21</v>
      </c>
      <c r="EA546">
        <v>2870</v>
      </c>
      <c r="EB546">
        <v>21</v>
      </c>
      <c r="EC546">
        <v>3340</v>
      </c>
      <c r="ED546">
        <v>23.7</v>
      </c>
      <c r="EE546">
        <v>0</v>
      </c>
    </row>
    <row r="547" spans="1:135" x14ac:dyDescent="0.3">
      <c r="A547">
        <v>545</v>
      </c>
      <c r="B547" t="s">
        <v>135</v>
      </c>
      <c r="C547">
        <v>524</v>
      </c>
      <c r="D547">
        <v>712</v>
      </c>
      <c r="E547" t="s">
        <v>135</v>
      </c>
      <c r="F547">
        <v>5298630</v>
      </c>
      <c r="G547" t="s">
        <v>721</v>
      </c>
      <c r="H547" s="1">
        <v>42117</v>
      </c>
      <c r="I547" t="s">
        <v>700</v>
      </c>
      <c r="J547" t="s">
        <v>722</v>
      </c>
      <c r="K547" t="s">
        <v>724</v>
      </c>
      <c r="L547" t="s">
        <v>140</v>
      </c>
      <c r="M547">
        <v>0</v>
      </c>
      <c r="N547">
        <v>0</v>
      </c>
      <c r="O547">
        <v>0</v>
      </c>
      <c r="P547" t="s">
        <v>141</v>
      </c>
      <c r="Q547" t="s">
        <v>249</v>
      </c>
      <c r="R547" t="s">
        <v>277</v>
      </c>
      <c r="S547" t="s">
        <v>277</v>
      </c>
      <c r="T547" t="s">
        <v>144</v>
      </c>
      <c r="U547">
        <v>1</v>
      </c>
      <c r="V547" t="s">
        <v>165</v>
      </c>
      <c r="W547" t="s">
        <v>217</v>
      </c>
      <c r="X547" t="s">
        <v>178</v>
      </c>
      <c r="Y547" t="s">
        <v>148</v>
      </c>
      <c r="Z547">
        <v>35</v>
      </c>
      <c r="AA547" t="s">
        <v>149</v>
      </c>
      <c r="AB547" t="s">
        <v>197</v>
      </c>
      <c r="AC547" t="s">
        <v>703</v>
      </c>
      <c r="AD547">
        <v>16.39</v>
      </c>
      <c r="AE547">
        <v>34.860773000000002</v>
      </c>
      <c r="AF547">
        <v>-84.229468999999995</v>
      </c>
      <c r="AG547">
        <v>113</v>
      </c>
      <c r="AH547">
        <v>149</v>
      </c>
      <c r="AI547">
        <v>997</v>
      </c>
      <c r="AJ547" t="s">
        <v>704</v>
      </c>
      <c r="AK547">
        <v>89</v>
      </c>
      <c r="AL547">
        <v>104</v>
      </c>
      <c r="AM547" t="s">
        <v>230</v>
      </c>
      <c r="AN547">
        <v>867.5</v>
      </c>
      <c r="AO547">
        <v>52.5</v>
      </c>
      <c r="AP547">
        <v>795.4</v>
      </c>
      <c r="AQ547">
        <v>-84.229526000000007</v>
      </c>
      <c r="AR547">
        <v>34.860624999999999</v>
      </c>
      <c r="AS547">
        <v>-84.229799999999997</v>
      </c>
      <c r="AT547">
        <v>34.862721999999998</v>
      </c>
      <c r="AU547" t="s">
        <v>703</v>
      </c>
      <c r="AV547">
        <v>1</v>
      </c>
      <c r="AW547">
        <v>111</v>
      </c>
      <c r="AX547">
        <v>60</v>
      </c>
      <c r="AY547">
        <v>0</v>
      </c>
      <c r="AZ547">
        <v>55</v>
      </c>
      <c r="BA547">
        <v>11.47</v>
      </c>
      <c r="BB547">
        <v>10.029999999999999</v>
      </c>
      <c r="BC547">
        <v>1723.4</v>
      </c>
      <c r="BD547">
        <v>1738.8</v>
      </c>
      <c r="BE547">
        <v>1762.5</v>
      </c>
      <c r="BF547">
        <v>35</v>
      </c>
      <c r="BG547">
        <v>42.1</v>
      </c>
      <c r="BH547">
        <v>0</v>
      </c>
      <c r="BI547" s="1">
        <v>44152</v>
      </c>
      <c r="BJ547" t="s">
        <v>154</v>
      </c>
      <c r="BK547">
        <v>2.225E-3</v>
      </c>
      <c r="BL547">
        <v>20416</v>
      </c>
      <c r="BM547">
        <v>19922</v>
      </c>
      <c r="BN547" t="s">
        <v>703</v>
      </c>
      <c r="BO547" t="s">
        <v>705</v>
      </c>
      <c r="BP547">
        <v>1</v>
      </c>
      <c r="BQ547">
        <v>6000</v>
      </c>
      <c r="BR547">
        <v>6</v>
      </c>
      <c r="BS547">
        <v>1</v>
      </c>
      <c r="BT547">
        <v>2</v>
      </c>
      <c r="BU547">
        <v>1</v>
      </c>
      <c r="BV547">
        <v>1</v>
      </c>
      <c r="BW547">
        <v>2</v>
      </c>
      <c r="BX547">
        <v>0</v>
      </c>
      <c r="BY547">
        <v>5</v>
      </c>
      <c r="BZ547" t="s">
        <v>156</v>
      </c>
      <c r="CA547">
        <v>111</v>
      </c>
      <c r="CB547">
        <v>60</v>
      </c>
      <c r="CC547">
        <v>0</v>
      </c>
      <c r="CD547" t="s">
        <v>157</v>
      </c>
      <c r="CE547" t="s">
        <v>157</v>
      </c>
      <c r="CF547">
        <v>0</v>
      </c>
      <c r="CG547">
        <v>55</v>
      </c>
      <c r="CH547">
        <v>1950</v>
      </c>
      <c r="CI547" t="s">
        <v>158</v>
      </c>
      <c r="CJ547">
        <v>0</v>
      </c>
      <c r="CK547">
        <v>1.063361</v>
      </c>
      <c r="CL547">
        <v>9</v>
      </c>
      <c r="CM547" t="s">
        <v>159</v>
      </c>
      <c r="CN547">
        <v>1950</v>
      </c>
      <c r="CO547">
        <v>221479</v>
      </c>
      <c r="CP547">
        <v>15.33</v>
      </c>
      <c r="CQ547">
        <v>16.39</v>
      </c>
      <c r="CR547">
        <v>221479</v>
      </c>
      <c r="CS547">
        <v>0</v>
      </c>
      <c r="CT547">
        <v>5614.548597</v>
      </c>
      <c r="CU547">
        <v>100</v>
      </c>
      <c r="CV547">
        <v>19969</v>
      </c>
      <c r="CW547">
        <v>3.7225000000000001E-2</v>
      </c>
      <c r="CX547">
        <v>0</v>
      </c>
      <c r="CY547">
        <v>2.225E-3</v>
      </c>
      <c r="CZ547">
        <v>199</v>
      </c>
      <c r="DA547" t="s">
        <v>714</v>
      </c>
      <c r="DB547" t="s">
        <v>161</v>
      </c>
      <c r="DC547" t="s">
        <v>715</v>
      </c>
      <c r="DD547">
        <v>-84.232240000000004</v>
      </c>
      <c r="DE547">
        <v>34.865614999999998</v>
      </c>
      <c r="DF547">
        <v>34.865614999999998</v>
      </c>
      <c r="DG547">
        <v>-84.232240000000004</v>
      </c>
      <c r="DH547">
        <v>3.7829999999999999E-3</v>
      </c>
      <c r="DI547">
        <v>2.225E-3</v>
      </c>
      <c r="DJ547">
        <v>113</v>
      </c>
      <c r="DK547">
        <v>2590</v>
      </c>
      <c r="DL547">
        <v>0</v>
      </c>
      <c r="DM547">
        <v>2790</v>
      </c>
      <c r="DN547">
        <v>0</v>
      </c>
      <c r="DO547">
        <v>3910</v>
      </c>
      <c r="DP547">
        <v>0</v>
      </c>
      <c r="DQ547">
        <v>3850</v>
      </c>
      <c r="DR547">
        <v>0</v>
      </c>
      <c r="DS547">
        <v>3770</v>
      </c>
      <c r="DT547">
        <v>20.2</v>
      </c>
      <c r="DU547">
        <v>3680</v>
      </c>
      <c r="DV547">
        <v>20.2</v>
      </c>
      <c r="DW547">
        <v>3540</v>
      </c>
      <c r="DX547">
        <v>21</v>
      </c>
      <c r="DY547">
        <v>2850</v>
      </c>
      <c r="DZ547">
        <v>21</v>
      </c>
      <c r="EA547">
        <v>2870</v>
      </c>
      <c r="EB547">
        <v>21</v>
      </c>
      <c r="EC547">
        <v>3340</v>
      </c>
      <c r="ED547">
        <v>23.7</v>
      </c>
      <c r="EE547">
        <v>0</v>
      </c>
    </row>
    <row r="548" spans="1:135" x14ac:dyDescent="0.3">
      <c r="A548">
        <v>546</v>
      </c>
      <c r="B548" t="s">
        <v>135</v>
      </c>
      <c r="C548">
        <v>770</v>
      </c>
      <c r="D548">
        <v>493</v>
      </c>
      <c r="E548" t="s">
        <v>135</v>
      </c>
      <c r="F548">
        <v>7682600</v>
      </c>
      <c r="G548" t="s">
        <v>136</v>
      </c>
      <c r="H548" s="1">
        <v>43697</v>
      </c>
      <c r="I548" t="s">
        <v>700</v>
      </c>
      <c r="J548" t="s">
        <v>701</v>
      </c>
      <c r="K548" t="s">
        <v>724</v>
      </c>
      <c r="L548" t="s">
        <v>218</v>
      </c>
      <c r="M548">
        <v>0</v>
      </c>
      <c r="N548">
        <v>0</v>
      </c>
      <c r="O548">
        <v>1</v>
      </c>
      <c r="P548" t="s">
        <v>141</v>
      </c>
      <c r="Q548" t="s">
        <v>186</v>
      </c>
      <c r="R548" t="s">
        <v>725</v>
      </c>
      <c r="S548" t="s">
        <v>726</v>
      </c>
      <c r="T548" t="s">
        <v>515</v>
      </c>
      <c r="U548">
        <v>2</v>
      </c>
      <c r="V548" t="s">
        <v>182</v>
      </c>
      <c r="W548" t="s">
        <v>211</v>
      </c>
      <c r="X548" t="s">
        <v>147</v>
      </c>
      <c r="Y548" t="s">
        <v>148</v>
      </c>
      <c r="Z548">
        <v>0</v>
      </c>
      <c r="AA548" t="s">
        <v>198</v>
      </c>
      <c r="AB548" t="s">
        <v>199</v>
      </c>
      <c r="AC548" t="s">
        <v>703</v>
      </c>
      <c r="AD548">
        <v>16.562999999999999</v>
      </c>
      <c r="AE548">
        <v>34.863123000000002</v>
      </c>
      <c r="AF548">
        <v>-84.230136000000002</v>
      </c>
      <c r="AG548">
        <v>113</v>
      </c>
      <c r="AH548">
        <v>149</v>
      </c>
      <c r="AI548">
        <v>997</v>
      </c>
      <c r="AJ548" t="s">
        <v>704</v>
      </c>
      <c r="AK548">
        <v>89</v>
      </c>
      <c r="AL548">
        <v>104</v>
      </c>
      <c r="AM548" t="s">
        <v>230</v>
      </c>
      <c r="AN548">
        <v>867.5</v>
      </c>
      <c r="AO548">
        <v>52.5</v>
      </c>
      <c r="AP548">
        <v>795.4</v>
      </c>
      <c r="AQ548">
        <v>-84.229526000000007</v>
      </c>
      <c r="AR548">
        <v>34.860624999999999</v>
      </c>
      <c r="AS548">
        <v>-84.229799999999997</v>
      </c>
      <c r="AT548">
        <v>34.862721999999998</v>
      </c>
      <c r="AU548" t="s">
        <v>703</v>
      </c>
      <c r="AV548">
        <v>1</v>
      </c>
      <c r="AW548">
        <v>111</v>
      </c>
      <c r="AX548">
        <v>60</v>
      </c>
      <c r="AY548">
        <v>0</v>
      </c>
      <c r="AZ548">
        <v>55</v>
      </c>
      <c r="BA548">
        <v>11.47</v>
      </c>
      <c r="BB548">
        <v>10.029999999999999</v>
      </c>
      <c r="BC548">
        <v>1723.4</v>
      </c>
      <c r="BD548">
        <v>1738.8</v>
      </c>
      <c r="BE548">
        <v>1762.5</v>
      </c>
      <c r="BF548">
        <v>35</v>
      </c>
      <c r="BG548">
        <v>42.1</v>
      </c>
      <c r="BH548">
        <v>0</v>
      </c>
      <c r="BI548" s="1">
        <v>44152</v>
      </c>
      <c r="BJ548" t="s">
        <v>154</v>
      </c>
      <c r="BK548">
        <v>2.225E-3</v>
      </c>
      <c r="BL548">
        <v>20416</v>
      </c>
      <c r="BM548">
        <v>19922</v>
      </c>
      <c r="BN548" t="s">
        <v>703</v>
      </c>
      <c r="BO548" t="s">
        <v>705</v>
      </c>
      <c r="BP548">
        <v>1</v>
      </c>
      <c r="BQ548">
        <v>6000</v>
      </c>
      <c r="BR548">
        <v>6</v>
      </c>
      <c r="BS548">
        <v>1</v>
      </c>
      <c r="BT548">
        <v>2</v>
      </c>
      <c r="BU548">
        <v>1</v>
      </c>
      <c r="BV548">
        <v>1</v>
      </c>
      <c r="BW548">
        <v>2</v>
      </c>
      <c r="BX548">
        <v>0</v>
      </c>
      <c r="BY548">
        <v>5</v>
      </c>
      <c r="BZ548" t="s">
        <v>156</v>
      </c>
      <c r="CA548">
        <v>111</v>
      </c>
      <c r="CB548">
        <v>60</v>
      </c>
      <c r="CC548">
        <v>0</v>
      </c>
      <c r="CD548" t="s">
        <v>157</v>
      </c>
      <c r="CE548" t="s">
        <v>157</v>
      </c>
      <c r="CF548">
        <v>0</v>
      </c>
      <c r="CG548">
        <v>55</v>
      </c>
      <c r="CH548">
        <v>1950</v>
      </c>
      <c r="CI548" t="s">
        <v>158</v>
      </c>
      <c r="CJ548">
        <v>0</v>
      </c>
      <c r="CK548">
        <v>1.063361</v>
      </c>
      <c r="CL548">
        <v>9</v>
      </c>
      <c r="CM548" t="s">
        <v>159</v>
      </c>
      <c r="CN548">
        <v>1950</v>
      </c>
      <c r="CO548">
        <v>221479</v>
      </c>
      <c r="CP548">
        <v>15.33</v>
      </c>
      <c r="CQ548">
        <v>16.39</v>
      </c>
      <c r="CR548">
        <v>221479</v>
      </c>
      <c r="CS548">
        <v>0</v>
      </c>
      <c r="CT548">
        <v>5614.548597</v>
      </c>
      <c r="CU548">
        <v>100</v>
      </c>
      <c r="CV548">
        <v>19969</v>
      </c>
      <c r="CW548">
        <v>3.7225000000000001E-2</v>
      </c>
      <c r="CX548">
        <v>0</v>
      </c>
      <c r="CY548">
        <v>2.225E-3</v>
      </c>
      <c r="CZ548">
        <v>199</v>
      </c>
      <c r="DA548" t="s">
        <v>714</v>
      </c>
      <c r="DB548" t="s">
        <v>161</v>
      </c>
      <c r="DC548" t="s">
        <v>715</v>
      </c>
      <c r="DD548">
        <v>-84.232240000000004</v>
      </c>
      <c r="DE548">
        <v>34.865614999999998</v>
      </c>
      <c r="DF548">
        <v>34.865614999999998</v>
      </c>
      <c r="DG548">
        <v>-84.232240000000004</v>
      </c>
      <c r="DH548">
        <v>3.7829999999999999E-3</v>
      </c>
      <c r="DI548">
        <v>2.225E-3</v>
      </c>
      <c r="DJ548">
        <v>113</v>
      </c>
      <c r="DK548">
        <v>2590</v>
      </c>
      <c r="DL548">
        <v>0</v>
      </c>
      <c r="DM548">
        <v>2790</v>
      </c>
      <c r="DN548">
        <v>0</v>
      </c>
      <c r="DO548">
        <v>3910</v>
      </c>
      <c r="DP548">
        <v>0</v>
      </c>
      <c r="DQ548">
        <v>3850</v>
      </c>
      <c r="DR548">
        <v>0</v>
      </c>
      <c r="DS548">
        <v>3770</v>
      </c>
      <c r="DT548">
        <v>20.2</v>
      </c>
      <c r="DU548">
        <v>3680</v>
      </c>
      <c r="DV548">
        <v>20.2</v>
      </c>
      <c r="DW548">
        <v>3540</v>
      </c>
      <c r="DX548">
        <v>21</v>
      </c>
      <c r="DY548">
        <v>2850</v>
      </c>
      <c r="DZ548">
        <v>21</v>
      </c>
      <c r="EA548">
        <v>2870</v>
      </c>
      <c r="EB548">
        <v>21</v>
      </c>
      <c r="EC548">
        <v>3340</v>
      </c>
      <c r="ED548">
        <v>23.7</v>
      </c>
      <c r="EE548">
        <v>5.22E-4</v>
      </c>
    </row>
    <row r="549" spans="1:135" x14ac:dyDescent="0.3">
      <c r="A549">
        <v>547</v>
      </c>
      <c r="B549" t="s">
        <v>135</v>
      </c>
      <c r="C549">
        <v>809</v>
      </c>
      <c r="D549">
        <v>435</v>
      </c>
      <c r="E549" t="s">
        <v>135</v>
      </c>
      <c r="F549">
        <v>7820882</v>
      </c>
      <c r="G549" t="s">
        <v>136</v>
      </c>
      <c r="H549" s="1">
        <v>44126</v>
      </c>
      <c r="I549" t="s">
        <v>700</v>
      </c>
      <c r="J549" t="s">
        <v>701</v>
      </c>
      <c r="K549" t="s">
        <v>724</v>
      </c>
      <c r="L549" t="s">
        <v>218</v>
      </c>
      <c r="M549">
        <v>0</v>
      </c>
      <c r="N549">
        <v>0</v>
      </c>
      <c r="O549">
        <v>1</v>
      </c>
      <c r="P549" t="s">
        <v>141</v>
      </c>
      <c r="Q549" t="s">
        <v>186</v>
      </c>
      <c r="R549" t="s">
        <v>277</v>
      </c>
      <c r="S549" t="s">
        <v>177</v>
      </c>
      <c r="T549" t="s">
        <v>271</v>
      </c>
      <c r="U549">
        <v>1</v>
      </c>
      <c r="V549" t="s">
        <v>165</v>
      </c>
      <c r="W549" t="s">
        <v>166</v>
      </c>
      <c r="X549" t="s">
        <v>147</v>
      </c>
      <c r="Y549" t="s">
        <v>148</v>
      </c>
      <c r="Z549">
        <v>71</v>
      </c>
      <c r="AA549" t="s">
        <v>323</v>
      </c>
      <c r="AB549" t="s">
        <v>324</v>
      </c>
      <c r="AC549" t="s">
        <v>703</v>
      </c>
      <c r="AD549">
        <v>16.572037000000002</v>
      </c>
      <c r="AE549">
        <v>34.863204000000003</v>
      </c>
      <c r="AF549">
        <v>-84.230266</v>
      </c>
      <c r="AG549">
        <v>113</v>
      </c>
      <c r="AH549">
        <v>149</v>
      </c>
      <c r="AI549">
        <v>997</v>
      </c>
      <c r="AJ549" t="s">
        <v>704</v>
      </c>
      <c r="AK549">
        <v>89</v>
      </c>
      <c r="AL549">
        <v>104</v>
      </c>
      <c r="AM549" t="s">
        <v>230</v>
      </c>
      <c r="AN549">
        <v>867.5</v>
      </c>
      <c r="AO549">
        <v>52.5</v>
      </c>
      <c r="AP549">
        <v>795.4</v>
      </c>
      <c r="AQ549">
        <v>-84.229526000000007</v>
      </c>
      <c r="AR549">
        <v>34.860624999999999</v>
      </c>
      <c r="AS549">
        <v>-84.229799999999997</v>
      </c>
      <c r="AT549">
        <v>34.862721999999998</v>
      </c>
      <c r="AU549" t="s">
        <v>703</v>
      </c>
      <c r="AV549">
        <v>1</v>
      </c>
      <c r="AW549">
        <v>111</v>
      </c>
      <c r="AX549">
        <v>60</v>
      </c>
      <c r="AY549">
        <v>0</v>
      </c>
      <c r="AZ549">
        <v>55</v>
      </c>
      <c r="BA549">
        <v>11.47</v>
      </c>
      <c r="BB549">
        <v>10.029999999999999</v>
      </c>
      <c r="BC549">
        <v>1723.4</v>
      </c>
      <c r="BD549">
        <v>1738.8</v>
      </c>
      <c r="BE549">
        <v>1762.5</v>
      </c>
      <c r="BF549">
        <v>35</v>
      </c>
      <c r="BG549">
        <v>42.1</v>
      </c>
      <c r="BH549">
        <v>0</v>
      </c>
      <c r="BI549" s="1">
        <v>44152</v>
      </c>
      <c r="BJ549" t="s">
        <v>154</v>
      </c>
      <c r="BK549">
        <v>2.225E-3</v>
      </c>
      <c r="BL549">
        <v>20416</v>
      </c>
      <c r="BM549">
        <v>19922</v>
      </c>
      <c r="BN549" t="s">
        <v>703</v>
      </c>
      <c r="BO549" t="s">
        <v>705</v>
      </c>
      <c r="BP549">
        <v>1</v>
      </c>
      <c r="BQ549">
        <v>6000</v>
      </c>
      <c r="BR549">
        <v>6</v>
      </c>
      <c r="BS549">
        <v>1</v>
      </c>
      <c r="BT549">
        <v>2</v>
      </c>
      <c r="BU549">
        <v>1</v>
      </c>
      <c r="BV549">
        <v>1</v>
      </c>
      <c r="BW549">
        <v>2</v>
      </c>
      <c r="BX549">
        <v>0</v>
      </c>
      <c r="BY549">
        <v>5</v>
      </c>
      <c r="BZ549" t="s">
        <v>156</v>
      </c>
      <c r="CA549">
        <v>111</v>
      </c>
      <c r="CB549">
        <v>60</v>
      </c>
      <c r="CC549">
        <v>0</v>
      </c>
      <c r="CD549" t="s">
        <v>157</v>
      </c>
      <c r="CE549" t="s">
        <v>157</v>
      </c>
      <c r="CF549">
        <v>0</v>
      </c>
      <c r="CG549">
        <v>55</v>
      </c>
      <c r="CH549">
        <v>1950</v>
      </c>
      <c r="CI549" t="s">
        <v>158</v>
      </c>
      <c r="CJ549">
        <v>0</v>
      </c>
      <c r="CK549">
        <v>1.063361</v>
      </c>
      <c r="CL549">
        <v>9</v>
      </c>
      <c r="CM549" t="s">
        <v>159</v>
      </c>
      <c r="CN549">
        <v>1950</v>
      </c>
      <c r="CO549">
        <v>221479</v>
      </c>
      <c r="CP549">
        <v>15.33</v>
      </c>
      <c r="CQ549">
        <v>16.39</v>
      </c>
      <c r="CR549">
        <v>221479</v>
      </c>
      <c r="CS549">
        <v>0</v>
      </c>
      <c r="CT549">
        <v>5614.548597</v>
      </c>
      <c r="CU549">
        <v>100</v>
      </c>
      <c r="CV549">
        <v>19969</v>
      </c>
      <c r="CW549">
        <v>3.7225000000000001E-2</v>
      </c>
      <c r="CX549">
        <v>0</v>
      </c>
      <c r="CY549">
        <v>2.225E-3</v>
      </c>
      <c r="CZ549">
        <v>199</v>
      </c>
      <c r="DA549" t="s">
        <v>714</v>
      </c>
      <c r="DB549" t="s">
        <v>161</v>
      </c>
      <c r="DC549" t="s">
        <v>715</v>
      </c>
      <c r="DD549">
        <v>-84.232240000000004</v>
      </c>
      <c r="DE549">
        <v>34.865614999999998</v>
      </c>
      <c r="DF549">
        <v>34.865614999999998</v>
      </c>
      <c r="DG549">
        <v>-84.232240000000004</v>
      </c>
      <c r="DH549">
        <v>3.7829999999999999E-3</v>
      </c>
      <c r="DI549">
        <v>2.225E-3</v>
      </c>
      <c r="DJ549">
        <v>113</v>
      </c>
      <c r="DK549">
        <v>2590</v>
      </c>
      <c r="DL549">
        <v>0</v>
      </c>
      <c r="DM549">
        <v>2790</v>
      </c>
      <c r="DN549">
        <v>0</v>
      </c>
      <c r="DO549">
        <v>3910</v>
      </c>
      <c r="DP549">
        <v>0</v>
      </c>
      <c r="DQ549">
        <v>3850</v>
      </c>
      <c r="DR549">
        <v>0</v>
      </c>
      <c r="DS549">
        <v>3770</v>
      </c>
      <c r="DT549">
        <v>20.2</v>
      </c>
      <c r="DU549">
        <v>3680</v>
      </c>
      <c r="DV549">
        <v>20.2</v>
      </c>
      <c r="DW549">
        <v>3540</v>
      </c>
      <c r="DX549">
        <v>21</v>
      </c>
      <c r="DY549">
        <v>2850</v>
      </c>
      <c r="DZ549">
        <v>21</v>
      </c>
      <c r="EA549">
        <v>2870</v>
      </c>
      <c r="EB549">
        <v>21</v>
      </c>
      <c r="EC549">
        <v>3340</v>
      </c>
      <c r="ED549">
        <v>23.7</v>
      </c>
      <c r="EE549">
        <v>6.69E-4</v>
      </c>
    </row>
    <row r="550" spans="1:135" x14ac:dyDescent="0.3">
      <c r="A550">
        <v>548</v>
      </c>
      <c r="B550" t="s">
        <v>135</v>
      </c>
      <c r="C550">
        <v>162</v>
      </c>
      <c r="D550">
        <v>369</v>
      </c>
      <c r="E550" t="s">
        <v>135</v>
      </c>
      <c r="F550">
        <v>4616877</v>
      </c>
      <c r="G550" t="s">
        <v>727</v>
      </c>
      <c r="H550" s="1">
        <v>41569</v>
      </c>
      <c r="I550" t="s">
        <v>728</v>
      </c>
      <c r="J550" t="s">
        <v>729</v>
      </c>
      <c r="K550" t="s">
        <v>730</v>
      </c>
      <c r="L550" t="s">
        <v>140</v>
      </c>
      <c r="M550">
        <v>0</v>
      </c>
      <c r="N550">
        <v>0</v>
      </c>
      <c r="O550">
        <v>0</v>
      </c>
      <c r="P550" t="s">
        <v>141</v>
      </c>
      <c r="Q550" t="s">
        <v>186</v>
      </c>
      <c r="R550" t="s">
        <v>143</v>
      </c>
      <c r="S550" t="s">
        <v>143</v>
      </c>
      <c r="T550" t="s">
        <v>164</v>
      </c>
      <c r="U550">
        <v>1</v>
      </c>
      <c r="V550" t="s">
        <v>145</v>
      </c>
      <c r="W550" t="s">
        <v>217</v>
      </c>
      <c r="X550" t="s">
        <v>147</v>
      </c>
      <c r="Y550" t="s">
        <v>148</v>
      </c>
      <c r="Z550">
        <v>70</v>
      </c>
      <c r="AA550" t="s">
        <v>149</v>
      </c>
      <c r="AB550" t="s">
        <v>168</v>
      </c>
      <c r="AC550" t="s">
        <v>731</v>
      </c>
      <c r="AD550">
        <v>4.0306649999999999</v>
      </c>
      <c r="AE550">
        <v>34.12397</v>
      </c>
      <c r="AF550">
        <v>-85.356041000000005</v>
      </c>
      <c r="AG550">
        <v>114</v>
      </c>
      <c r="AH550">
        <v>165</v>
      </c>
      <c r="AI550">
        <v>1189</v>
      </c>
      <c r="AJ550" t="s">
        <v>732</v>
      </c>
      <c r="AK550">
        <v>47</v>
      </c>
      <c r="AL550">
        <v>49</v>
      </c>
      <c r="AM550" t="s">
        <v>153</v>
      </c>
      <c r="AN550">
        <v>963</v>
      </c>
      <c r="AO550">
        <v>107.1</v>
      </c>
      <c r="AP550">
        <v>1801.1</v>
      </c>
      <c r="AQ550">
        <v>-85.356718000000001</v>
      </c>
      <c r="AR550">
        <v>34.124116999999998</v>
      </c>
      <c r="AS550">
        <v>-85.359235999999996</v>
      </c>
      <c r="AT550">
        <v>34.127862999999998</v>
      </c>
      <c r="AU550" t="s">
        <v>731</v>
      </c>
      <c r="AV550">
        <v>1</v>
      </c>
      <c r="AW550">
        <v>115</v>
      </c>
      <c r="AX550">
        <v>100</v>
      </c>
      <c r="AY550">
        <v>0</v>
      </c>
      <c r="AZ550">
        <v>55</v>
      </c>
      <c r="BA550">
        <v>10.34</v>
      </c>
      <c r="BB550">
        <v>9.42</v>
      </c>
      <c r="BC550">
        <v>701.1</v>
      </c>
      <c r="BD550">
        <v>720.1</v>
      </c>
      <c r="BE550">
        <v>748.7</v>
      </c>
      <c r="BF550">
        <v>55</v>
      </c>
      <c r="BG550">
        <v>57</v>
      </c>
      <c r="BH550">
        <v>0</v>
      </c>
      <c r="BI550" s="1">
        <v>44145</v>
      </c>
      <c r="BJ550" t="s">
        <v>154</v>
      </c>
      <c r="BK550">
        <v>5.3220000000000003E-3</v>
      </c>
      <c r="BL550">
        <v>21345</v>
      </c>
      <c r="BM550">
        <v>20864</v>
      </c>
      <c r="BN550" t="s">
        <v>731</v>
      </c>
      <c r="BO550" t="s">
        <v>733</v>
      </c>
      <c r="BP550">
        <v>1</v>
      </c>
      <c r="BQ550">
        <v>10000</v>
      </c>
      <c r="BR550">
        <v>6</v>
      </c>
      <c r="BS550">
        <v>1</v>
      </c>
      <c r="BT550">
        <v>2</v>
      </c>
      <c r="BU550">
        <v>1</v>
      </c>
      <c r="BV550">
        <v>1</v>
      </c>
      <c r="BW550">
        <v>2</v>
      </c>
      <c r="BX550">
        <v>0</v>
      </c>
      <c r="BY550">
        <v>5</v>
      </c>
      <c r="BZ550" t="s">
        <v>156</v>
      </c>
      <c r="CA550">
        <v>115</v>
      </c>
      <c r="CB550">
        <v>100</v>
      </c>
      <c r="CC550">
        <v>0</v>
      </c>
      <c r="CD550" t="s">
        <v>157</v>
      </c>
      <c r="CE550" t="s">
        <v>157</v>
      </c>
      <c r="CF550">
        <v>0</v>
      </c>
      <c r="CG550">
        <v>55</v>
      </c>
      <c r="CH550">
        <v>2540</v>
      </c>
      <c r="CI550" t="s">
        <v>158</v>
      </c>
      <c r="CJ550">
        <v>0</v>
      </c>
      <c r="CK550">
        <v>1.372142</v>
      </c>
      <c r="CL550">
        <v>14</v>
      </c>
      <c r="CM550" t="s">
        <v>159</v>
      </c>
      <c r="CN550">
        <v>2540</v>
      </c>
      <c r="CO550">
        <v>228614</v>
      </c>
      <c r="CP550">
        <v>2.76</v>
      </c>
      <c r="CQ550">
        <v>4.13</v>
      </c>
      <c r="CR550">
        <v>228614</v>
      </c>
      <c r="CS550">
        <v>0</v>
      </c>
      <c r="CT550">
        <v>7244.911169</v>
      </c>
      <c r="CU550">
        <v>100</v>
      </c>
      <c r="CV550">
        <v>20873</v>
      </c>
      <c r="CW550">
        <v>4.3832000000000003E-2</v>
      </c>
      <c r="CX550">
        <v>0</v>
      </c>
      <c r="CY550">
        <v>5.3220000000000003E-3</v>
      </c>
      <c r="CZ550">
        <v>216</v>
      </c>
      <c r="DA550" t="s">
        <v>734</v>
      </c>
      <c r="DB550" t="s">
        <v>161</v>
      </c>
      <c r="DC550" t="s">
        <v>735</v>
      </c>
      <c r="DD550">
        <v>-85.350701999999998</v>
      </c>
      <c r="DE550">
        <v>34.118751000000003</v>
      </c>
      <c r="DF550">
        <v>34.118751000000003</v>
      </c>
      <c r="DG550">
        <v>-85.350701999999998</v>
      </c>
      <c r="DH550">
        <v>8.0619999999999997E-3</v>
      </c>
      <c r="DI550">
        <v>5.3220000000000003E-3</v>
      </c>
      <c r="DJ550">
        <v>114</v>
      </c>
      <c r="DK550">
        <v>2590</v>
      </c>
      <c r="DL550">
        <v>0</v>
      </c>
      <c r="DM550">
        <v>2790</v>
      </c>
      <c r="DN550">
        <v>0</v>
      </c>
      <c r="DO550">
        <v>3910</v>
      </c>
      <c r="DP550">
        <v>0</v>
      </c>
      <c r="DQ550">
        <v>3850</v>
      </c>
      <c r="DR550">
        <v>0</v>
      </c>
      <c r="DS550">
        <v>3770</v>
      </c>
      <c r="DT550">
        <v>20.2</v>
      </c>
      <c r="DU550">
        <v>3680</v>
      </c>
      <c r="DV550">
        <v>20.2</v>
      </c>
      <c r="DW550">
        <v>3540</v>
      </c>
      <c r="DX550">
        <v>21</v>
      </c>
      <c r="DY550">
        <v>2850</v>
      </c>
      <c r="DZ550">
        <v>21</v>
      </c>
      <c r="EA550">
        <v>2870</v>
      </c>
      <c r="EB550">
        <v>21</v>
      </c>
      <c r="EC550">
        <v>3340</v>
      </c>
      <c r="ED550">
        <v>23.7</v>
      </c>
      <c r="EE550">
        <v>6.9300000000000004E-4</v>
      </c>
    </row>
    <row r="551" spans="1:135" x14ac:dyDescent="0.3">
      <c r="A551">
        <v>549</v>
      </c>
      <c r="B551" t="s">
        <v>135</v>
      </c>
      <c r="C551">
        <v>208</v>
      </c>
      <c r="D551">
        <v>258</v>
      </c>
      <c r="E551" t="s">
        <v>135</v>
      </c>
      <c r="F551">
        <v>5510935</v>
      </c>
      <c r="G551" t="s">
        <v>727</v>
      </c>
      <c r="H551" s="1">
        <v>42321</v>
      </c>
      <c r="I551" t="s">
        <v>728</v>
      </c>
      <c r="J551" t="s">
        <v>736</v>
      </c>
      <c r="K551" t="s">
        <v>737</v>
      </c>
      <c r="L551" t="s">
        <v>140</v>
      </c>
      <c r="M551">
        <v>0</v>
      </c>
      <c r="N551">
        <v>0</v>
      </c>
      <c r="O551">
        <v>0</v>
      </c>
      <c r="P551" t="s">
        <v>141</v>
      </c>
      <c r="Q551" t="s">
        <v>186</v>
      </c>
      <c r="R551" t="s">
        <v>219</v>
      </c>
      <c r="S551" t="s">
        <v>143</v>
      </c>
      <c r="T551" t="s">
        <v>221</v>
      </c>
      <c r="U551">
        <v>1</v>
      </c>
      <c r="V551" t="s">
        <v>165</v>
      </c>
      <c r="W551" t="s">
        <v>146</v>
      </c>
      <c r="X551" t="s">
        <v>147</v>
      </c>
      <c r="Y551" t="s">
        <v>148</v>
      </c>
      <c r="Z551">
        <v>24</v>
      </c>
      <c r="AA551" t="s">
        <v>342</v>
      </c>
      <c r="AB551" t="s">
        <v>197</v>
      </c>
      <c r="AC551" t="s">
        <v>731</v>
      </c>
      <c r="AD551">
        <v>4.13</v>
      </c>
      <c r="AE551">
        <v>34.124381999999997</v>
      </c>
      <c r="AF551">
        <v>-85.357701000000006</v>
      </c>
      <c r="AG551">
        <v>114</v>
      </c>
      <c r="AH551">
        <v>165</v>
      </c>
      <c r="AI551">
        <v>1189</v>
      </c>
      <c r="AJ551" t="s">
        <v>732</v>
      </c>
      <c r="AK551">
        <v>47</v>
      </c>
      <c r="AL551">
        <v>49</v>
      </c>
      <c r="AM551" t="s">
        <v>153</v>
      </c>
      <c r="AN551">
        <v>963</v>
      </c>
      <c r="AO551">
        <v>107.1</v>
      </c>
      <c r="AP551">
        <v>1801.1</v>
      </c>
      <c r="AQ551">
        <v>-85.356718000000001</v>
      </c>
      <c r="AR551">
        <v>34.124116999999998</v>
      </c>
      <c r="AS551">
        <v>-85.359235999999996</v>
      </c>
      <c r="AT551">
        <v>34.127862999999998</v>
      </c>
      <c r="AU551" t="s">
        <v>731</v>
      </c>
      <c r="AV551">
        <v>1</v>
      </c>
      <c r="AW551">
        <v>115</v>
      </c>
      <c r="AX551">
        <v>100</v>
      </c>
      <c r="AY551">
        <v>0</v>
      </c>
      <c r="AZ551">
        <v>55</v>
      </c>
      <c r="BA551">
        <v>10.34</v>
      </c>
      <c r="BB551">
        <v>9.42</v>
      </c>
      <c r="BC551">
        <v>701.1</v>
      </c>
      <c r="BD551">
        <v>720.1</v>
      </c>
      <c r="BE551">
        <v>748.7</v>
      </c>
      <c r="BF551">
        <v>55</v>
      </c>
      <c r="BG551">
        <v>57</v>
      </c>
      <c r="BH551">
        <v>0</v>
      </c>
      <c r="BI551" s="1">
        <v>44145</v>
      </c>
      <c r="BJ551" t="s">
        <v>154</v>
      </c>
      <c r="BK551">
        <v>5.3220000000000003E-3</v>
      </c>
      <c r="BL551">
        <v>21345</v>
      </c>
      <c r="BM551">
        <v>20864</v>
      </c>
      <c r="BN551" t="s">
        <v>731</v>
      </c>
      <c r="BO551" t="s">
        <v>733</v>
      </c>
      <c r="BP551">
        <v>1</v>
      </c>
      <c r="BQ551">
        <v>10000</v>
      </c>
      <c r="BR551">
        <v>6</v>
      </c>
      <c r="BS551">
        <v>1</v>
      </c>
      <c r="BT551">
        <v>2</v>
      </c>
      <c r="BU551">
        <v>1</v>
      </c>
      <c r="BV551">
        <v>1</v>
      </c>
      <c r="BW551">
        <v>2</v>
      </c>
      <c r="BX551">
        <v>0</v>
      </c>
      <c r="BY551">
        <v>5</v>
      </c>
      <c r="BZ551" t="s">
        <v>156</v>
      </c>
      <c r="CA551">
        <v>115</v>
      </c>
      <c r="CB551">
        <v>100</v>
      </c>
      <c r="CC551">
        <v>0</v>
      </c>
      <c r="CD551" t="s">
        <v>157</v>
      </c>
      <c r="CE551" t="s">
        <v>157</v>
      </c>
      <c r="CF551">
        <v>0</v>
      </c>
      <c r="CG551">
        <v>55</v>
      </c>
      <c r="CH551">
        <v>2540</v>
      </c>
      <c r="CI551" t="s">
        <v>158</v>
      </c>
      <c r="CJ551">
        <v>0</v>
      </c>
      <c r="CK551">
        <v>1.372142</v>
      </c>
      <c r="CL551">
        <v>14</v>
      </c>
      <c r="CM551" t="s">
        <v>159</v>
      </c>
      <c r="CN551">
        <v>2540</v>
      </c>
      <c r="CO551">
        <v>228614</v>
      </c>
      <c r="CP551">
        <v>2.76</v>
      </c>
      <c r="CQ551">
        <v>4.13</v>
      </c>
      <c r="CR551">
        <v>228614</v>
      </c>
      <c r="CS551">
        <v>0</v>
      </c>
      <c r="CT551">
        <v>7244.911169</v>
      </c>
      <c r="CU551">
        <v>100</v>
      </c>
      <c r="CV551">
        <v>20873</v>
      </c>
      <c r="CW551">
        <v>4.3832000000000003E-2</v>
      </c>
      <c r="CX551">
        <v>0</v>
      </c>
      <c r="CY551">
        <v>5.3220000000000003E-3</v>
      </c>
      <c r="CZ551">
        <v>216</v>
      </c>
      <c r="DA551" t="s">
        <v>734</v>
      </c>
      <c r="DB551" t="s">
        <v>161</v>
      </c>
      <c r="DC551" t="s">
        <v>735</v>
      </c>
      <c r="DD551">
        <v>-85.350701999999998</v>
      </c>
      <c r="DE551">
        <v>34.118751000000003</v>
      </c>
      <c r="DF551">
        <v>34.118751000000003</v>
      </c>
      <c r="DG551">
        <v>-85.350701999999998</v>
      </c>
      <c r="DH551">
        <v>8.0619999999999997E-3</v>
      </c>
      <c r="DI551">
        <v>5.3220000000000003E-3</v>
      </c>
      <c r="DJ551">
        <v>114</v>
      </c>
      <c r="DK551">
        <v>2590</v>
      </c>
      <c r="DL551">
        <v>0</v>
      </c>
      <c r="DM551">
        <v>2790</v>
      </c>
      <c r="DN551">
        <v>0</v>
      </c>
      <c r="DO551">
        <v>3910</v>
      </c>
      <c r="DP551">
        <v>0</v>
      </c>
      <c r="DQ551">
        <v>3850</v>
      </c>
      <c r="DR551">
        <v>0</v>
      </c>
      <c r="DS551">
        <v>3770</v>
      </c>
      <c r="DT551">
        <v>20.2</v>
      </c>
      <c r="DU551">
        <v>3680</v>
      </c>
      <c r="DV551">
        <v>20.2</v>
      </c>
      <c r="DW551">
        <v>3540</v>
      </c>
      <c r="DX551">
        <v>21</v>
      </c>
      <c r="DY551">
        <v>2850</v>
      </c>
      <c r="DZ551">
        <v>21</v>
      </c>
      <c r="EA551">
        <v>2870</v>
      </c>
      <c r="EB551">
        <v>21</v>
      </c>
      <c r="EC551">
        <v>3340</v>
      </c>
      <c r="ED551">
        <v>23.7</v>
      </c>
      <c r="EE551">
        <v>0</v>
      </c>
    </row>
    <row r="552" spans="1:135" x14ac:dyDescent="0.3">
      <c r="A552">
        <v>550</v>
      </c>
      <c r="B552" t="s">
        <v>135</v>
      </c>
      <c r="C552">
        <v>189</v>
      </c>
      <c r="D552">
        <v>354</v>
      </c>
      <c r="E552" t="s">
        <v>135</v>
      </c>
      <c r="F552">
        <v>4744035</v>
      </c>
      <c r="G552" t="s">
        <v>727</v>
      </c>
      <c r="H552" s="1">
        <v>41695</v>
      </c>
      <c r="I552" t="s">
        <v>728</v>
      </c>
      <c r="J552" t="s">
        <v>729</v>
      </c>
      <c r="K552" t="s">
        <v>738</v>
      </c>
      <c r="L552" t="s">
        <v>140</v>
      </c>
      <c r="M552">
        <v>0</v>
      </c>
      <c r="N552">
        <v>0</v>
      </c>
      <c r="O552">
        <v>0</v>
      </c>
      <c r="P552" t="s">
        <v>141</v>
      </c>
      <c r="Q552" t="s">
        <v>186</v>
      </c>
      <c r="R552" t="s">
        <v>143</v>
      </c>
      <c r="S552" t="s">
        <v>143</v>
      </c>
      <c r="T552" t="s">
        <v>434</v>
      </c>
      <c r="U552">
        <v>1</v>
      </c>
      <c r="V552" t="s">
        <v>165</v>
      </c>
      <c r="W552" t="s">
        <v>217</v>
      </c>
      <c r="X552" t="s">
        <v>147</v>
      </c>
      <c r="Y552" t="s">
        <v>148</v>
      </c>
      <c r="Z552">
        <v>59</v>
      </c>
      <c r="AA552" t="s">
        <v>149</v>
      </c>
      <c r="AB552" t="s">
        <v>188</v>
      </c>
      <c r="AC552" t="s">
        <v>731</v>
      </c>
      <c r="AD552">
        <v>3.97</v>
      </c>
      <c r="AE552">
        <v>34.123745</v>
      </c>
      <c r="AF552">
        <v>-85.355028000000004</v>
      </c>
      <c r="AG552">
        <v>114</v>
      </c>
      <c r="AH552">
        <v>165</v>
      </c>
      <c r="AI552">
        <v>1189</v>
      </c>
      <c r="AJ552" t="s">
        <v>732</v>
      </c>
      <c r="AK552">
        <v>47</v>
      </c>
      <c r="AL552">
        <v>49</v>
      </c>
      <c r="AM552" t="s">
        <v>153</v>
      </c>
      <c r="AN552">
        <v>963</v>
      </c>
      <c r="AO552">
        <v>107.1</v>
      </c>
      <c r="AP552">
        <v>1801.1</v>
      </c>
      <c r="AQ552">
        <v>-85.356718000000001</v>
      </c>
      <c r="AR552">
        <v>34.124116999999998</v>
      </c>
      <c r="AS552">
        <v>-85.359235999999996</v>
      </c>
      <c r="AT552">
        <v>34.127862999999998</v>
      </c>
      <c r="AU552" t="s">
        <v>731</v>
      </c>
      <c r="AV552">
        <v>1</v>
      </c>
      <c r="AW552">
        <v>115</v>
      </c>
      <c r="AX552">
        <v>100</v>
      </c>
      <c r="AY552">
        <v>0</v>
      </c>
      <c r="AZ552">
        <v>55</v>
      </c>
      <c r="BA552">
        <v>10.34</v>
      </c>
      <c r="BB552">
        <v>9.42</v>
      </c>
      <c r="BC552">
        <v>701.1</v>
      </c>
      <c r="BD552">
        <v>720.1</v>
      </c>
      <c r="BE552">
        <v>748.7</v>
      </c>
      <c r="BF552">
        <v>55</v>
      </c>
      <c r="BG552">
        <v>57</v>
      </c>
      <c r="BH552">
        <v>0</v>
      </c>
      <c r="BI552" s="1">
        <v>44145</v>
      </c>
      <c r="BJ552" t="s">
        <v>154</v>
      </c>
      <c r="BK552">
        <v>5.3220000000000003E-3</v>
      </c>
      <c r="BL552">
        <v>21345</v>
      </c>
      <c r="BM552">
        <v>20864</v>
      </c>
      <c r="BN552" t="s">
        <v>731</v>
      </c>
      <c r="BO552" t="s">
        <v>733</v>
      </c>
      <c r="BP552">
        <v>1</v>
      </c>
      <c r="BQ552">
        <v>10000</v>
      </c>
      <c r="BR552">
        <v>6</v>
      </c>
      <c r="BS552">
        <v>1</v>
      </c>
      <c r="BT552">
        <v>2</v>
      </c>
      <c r="BU552">
        <v>1</v>
      </c>
      <c r="BV552">
        <v>1</v>
      </c>
      <c r="BW552">
        <v>2</v>
      </c>
      <c r="BX552">
        <v>0</v>
      </c>
      <c r="BY552">
        <v>5</v>
      </c>
      <c r="BZ552" t="s">
        <v>156</v>
      </c>
      <c r="CA552">
        <v>115</v>
      </c>
      <c r="CB552">
        <v>100</v>
      </c>
      <c r="CC552">
        <v>0</v>
      </c>
      <c r="CD552" t="s">
        <v>157</v>
      </c>
      <c r="CE552" t="s">
        <v>157</v>
      </c>
      <c r="CF552">
        <v>0</v>
      </c>
      <c r="CG552">
        <v>55</v>
      </c>
      <c r="CH552">
        <v>2540</v>
      </c>
      <c r="CI552" t="s">
        <v>158</v>
      </c>
      <c r="CJ552">
        <v>0</v>
      </c>
      <c r="CK552">
        <v>1.372142</v>
      </c>
      <c r="CL552">
        <v>14</v>
      </c>
      <c r="CM552" t="s">
        <v>159</v>
      </c>
      <c r="CN552">
        <v>2540</v>
      </c>
      <c r="CO552">
        <v>228614</v>
      </c>
      <c r="CP552">
        <v>2.76</v>
      </c>
      <c r="CQ552">
        <v>4.13</v>
      </c>
      <c r="CR552">
        <v>228614</v>
      </c>
      <c r="CS552">
        <v>0</v>
      </c>
      <c r="CT552">
        <v>7244.911169</v>
      </c>
      <c r="CU552">
        <v>100</v>
      </c>
      <c r="CV552">
        <v>20873</v>
      </c>
      <c r="CW552">
        <v>4.3832000000000003E-2</v>
      </c>
      <c r="CX552">
        <v>0</v>
      </c>
      <c r="CY552">
        <v>5.3220000000000003E-3</v>
      </c>
      <c r="CZ552">
        <v>216</v>
      </c>
      <c r="DA552" t="s">
        <v>734</v>
      </c>
      <c r="DB552" t="s">
        <v>161</v>
      </c>
      <c r="DC552" t="s">
        <v>735</v>
      </c>
      <c r="DD552">
        <v>-85.350701999999998</v>
      </c>
      <c r="DE552">
        <v>34.118751000000003</v>
      </c>
      <c r="DF552">
        <v>34.118751000000003</v>
      </c>
      <c r="DG552">
        <v>-85.350701999999998</v>
      </c>
      <c r="DH552">
        <v>8.0619999999999997E-3</v>
      </c>
      <c r="DI552">
        <v>5.3220000000000003E-3</v>
      </c>
      <c r="DJ552">
        <v>114</v>
      </c>
      <c r="DK552">
        <v>2590</v>
      </c>
      <c r="DL552">
        <v>0</v>
      </c>
      <c r="DM552">
        <v>2790</v>
      </c>
      <c r="DN552">
        <v>0</v>
      </c>
      <c r="DO552">
        <v>3910</v>
      </c>
      <c r="DP552">
        <v>0</v>
      </c>
      <c r="DQ552">
        <v>3850</v>
      </c>
      <c r="DR552">
        <v>0</v>
      </c>
      <c r="DS552">
        <v>3770</v>
      </c>
      <c r="DT552">
        <v>20.2</v>
      </c>
      <c r="DU552">
        <v>3680</v>
      </c>
      <c r="DV552">
        <v>20.2</v>
      </c>
      <c r="DW552">
        <v>3540</v>
      </c>
      <c r="DX552">
        <v>21</v>
      </c>
      <c r="DY552">
        <v>2850</v>
      </c>
      <c r="DZ552">
        <v>21</v>
      </c>
      <c r="EA552">
        <v>2870</v>
      </c>
      <c r="EB552">
        <v>21</v>
      </c>
      <c r="EC552">
        <v>3340</v>
      </c>
      <c r="ED552">
        <v>23.7</v>
      </c>
      <c r="EE552">
        <v>1.7309999999999999E-3</v>
      </c>
    </row>
    <row r="553" spans="1:135" x14ac:dyDescent="0.3">
      <c r="A553">
        <v>551</v>
      </c>
      <c r="B553" t="s">
        <v>135</v>
      </c>
      <c r="C553">
        <v>269</v>
      </c>
      <c r="D553">
        <v>233</v>
      </c>
      <c r="E553" t="s">
        <v>135</v>
      </c>
      <c r="F553">
        <v>5708120</v>
      </c>
      <c r="G553" t="s">
        <v>727</v>
      </c>
      <c r="H553" s="1">
        <v>42469</v>
      </c>
      <c r="I553" t="s">
        <v>728</v>
      </c>
      <c r="J553" t="s">
        <v>736</v>
      </c>
      <c r="K553" t="s">
        <v>737</v>
      </c>
      <c r="L553" t="s">
        <v>140</v>
      </c>
      <c r="M553">
        <v>0</v>
      </c>
      <c r="N553">
        <v>0</v>
      </c>
      <c r="O553">
        <v>0</v>
      </c>
      <c r="P553" t="s">
        <v>141</v>
      </c>
      <c r="Q553" t="s">
        <v>186</v>
      </c>
      <c r="R553" t="s">
        <v>143</v>
      </c>
      <c r="S553" t="s">
        <v>143</v>
      </c>
      <c r="T553" t="s">
        <v>465</v>
      </c>
      <c r="U553">
        <v>1</v>
      </c>
      <c r="V553" t="s">
        <v>165</v>
      </c>
      <c r="W553" t="s">
        <v>224</v>
      </c>
      <c r="X553" t="s">
        <v>147</v>
      </c>
      <c r="Y553" t="s">
        <v>148</v>
      </c>
      <c r="Z553">
        <v>66</v>
      </c>
      <c r="AA553" t="s">
        <v>149</v>
      </c>
      <c r="AB553" t="s">
        <v>197</v>
      </c>
      <c r="AC553" t="s">
        <v>731</v>
      </c>
      <c r="AD553">
        <v>4.13</v>
      </c>
      <c r="AE553">
        <v>34.124381999999997</v>
      </c>
      <c r="AF553">
        <v>-85.357701000000006</v>
      </c>
      <c r="AG553">
        <v>114</v>
      </c>
      <c r="AH553">
        <v>165</v>
      </c>
      <c r="AI553">
        <v>1189</v>
      </c>
      <c r="AJ553" t="s">
        <v>732</v>
      </c>
      <c r="AK553">
        <v>47</v>
      </c>
      <c r="AL553">
        <v>49</v>
      </c>
      <c r="AM553" t="s">
        <v>153</v>
      </c>
      <c r="AN553">
        <v>963</v>
      </c>
      <c r="AO553">
        <v>107.1</v>
      </c>
      <c r="AP553">
        <v>1801.1</v>
      </c>
      <c r="AQ553">
        <v>-85.356718000000001</v>
      </c>
      <c r="AR553">
        <v>34.124116999999998</v>
      </c>
      <c r="AS553">
        <v>-85.359235999999996</v>
      </c>
      <c r="AT553">
        <v>34.127862999999998</v>
      </c>
      <c r="AU553" t="s">
        <v>731</v>
      </c>
      <c r="AV553">
        <v>1</v>
      </c>
      <c r="AW553">
        <v>115</v>
      </c>
      <c r="AX553">
        <v>100</v>
      </c>
      <c r="AY553">
        <v>0</v>
      </c>
      <c r="AZ553">
        <v>55</v>
      </c>
      <c r="BA553">
        <v>10.34</v>
      </c>
      <c r="BB553">
        <v>9.42</v>
      </c>
      <c r="BC553">
        <v>701.1</v>
      </c>
      <c r="BD553">
        <v>720.1</v>
      </c>
      <c r="BE553">
        <v>748.7</v>
      </c>
      <c r="BF553">
        <v>55</v>
      </c>
      <c r="BG553">
        <v>57</v>
      </c>
      <c r="BH553">
        <v>0</v>
      </c>
      <c r="BI553" s="1">
        <v>44145</v>
      </c>
      <c r="BJ553" t="s">
        <v>154</v>
      </c>
      <c r="BK553">
        <v>5.3220000000000003E-3</v>
      </c>
      <c r="BL553">
        <v>21345</v>
      </c>
      <c r="BM553">
        <v>20864</v>
      </c>
      <c r="BN553" t="s">
        <v>731</v>
      </c>
      <c r="BO553" t="s">
        <v>733</v>
      </c>
      <c r="BP553">
        <v>1</v>
      </c>
      <c r="BQ553">
        <v>10000</v>
      </c>
      <c r="BR553">
        <v>6</v>
      </c>
      <c r="BS553">
        <v>1</v>
      </c>
      <c r="BT553">
        <v>2</v>
      </c>
      <c r="BU553">
        <v>1</v>
      </c>
      <c r="BV553">
        <v>1</v>
      </c>
      <c r="BW553">
        <v>2</v>
      </c>
      <c r="BX553">
        <v>0</v>
      </c>
      <c r="BY553">
        <v>5</v>
      </c>
      <c r="BZ553" t="s">
        <v>156</v>
      </c>
      <c r="CA553">
        <v>115</v>
      </c>
      <c r="CB553">
        <v>100</v>
      </c>
      <c r="CC553">
        <v>0</v>
      </c>
      <c r="CD553" t="s">
        <v>157</v>
      </c>
      <c r="CE553" t="s">
        <v>157</v>
      </c>
      <c r="CF553">
        <v>0</v>
      </c>
      <c r="CG553">
        <v>55</v>
      </c>
      <c r="CH553">
        <v>2540</v>
      </c>
      <c r="CI553" t="s">
        <v>158</v>
      </c>
      <c r="CJ553">
        <v>0</v>
      </c>
      <c r="CK553">
        <v>1.372142</v>
      </c>
      <c r="CL553">
        <v>14</v>
      </c>
      <c r="CM553" t="s">
        <v>159</v>
      </c>
      <c r="CN553">
        <v>2540</v>
      </c>
      <c r="CO553">
        <v>228614</v>
      </c>
      <c r="CP553">
        <v>2.76</v>
      </c>
      <c r="CQ553">
        <v>4.13</v>
      </c>
      <c r="CR553">
        <v>228614</v>
      </c>
      <c r="CS553">
        <v>0</v>
      </c>
      <c r="CT553">
        <v>7244.911169</v>
      </c>
      <c r="CU553">
        <v>100</v>
      </c>
      <c r="CV553">
        <v>20873</v>
      </c>
      <c r="CW553">
        <v>4.3832000000000003E-2</v>
      </c>
      <c r="CX553">
        <v>0</v>
      </c>
      <c r="CY553">
        <v>5.3220000000000003E-3</v>
      </c>
      <c r="CZ553">
        <v>216</v>
      </c>
      <c r="DA553" t="s">
        <v>734</v>
      </c>
      <c r="DB553" t="s">
        <v>161</v>
      </c>
      <c r="DC553" t="s">
        <v>735</v>
      </c>
      <c r="DD553">
        <v>-85.350701999999998</v>
      </c>
      <c r="DE553">
        <v>34.118751000000003</v>
      </c>
      <c r="DF553">
        <v>34.118751000000003</v>
      </c>
      <c r="DG553">
        <v>-85.350701999999998</v>
      </c>
      <c r="DH553">
        <v>8.0619999999999997E-3</v>
      </c>
      <c r="DI553">
        <v>5.3220000000000003E-3</v>
      </c>
      <c r="DJ553">
        <v>114</v>
      </c>
      <c r="DK553">
        <v>2590</v>
      </c>
      <c r="DL553">
        <v>0</v>
      </c>
      <c r="DM553">
        <v>2790</v>
      </c>
      <c r="DN553">
        <v>0</v>
      </c>
      <c r="DO553">
        <v>3910</v>
      </c>
      <c r="DP553">
        <v>0</v>
      </c>
      <c r="DQ553">
        <v>3850</v>
      </c>
      <c r="DR553">
        <v>0</v>
      </c>
      <c r="DS553">
        <v>3770</v>
      </c>
      <c r="DT553">
        <v>20.2</v>
      </c>
      <c r="DU553">
        <v>3680</v>
      </c>
      <c r="DV553">
        <v>20.2</v>
      </c>
      <c r="DW553">
        <v>3540</v>
      </c>
      <c r="DX553">
        <v>21</v>
      </c>
      <c r="DY553">
        <v>2850</v>
      </c>
      <c r="DZ553">
        <v>21</v>
      </c>
      <c r="EA553">
        <v>2870</v>
      </c>
      <c r="EB553">
        <v>21</v>
      </c>
      <c r="EC553">
        <v>3340</v>
      </c>
      <c r="ED553">
        <v>23.7</v>
      </c>
      <c r="EE553">
        <v>0</v>
      </c>
    </row>
    <row r="554" spans="1:135" x14ac:dyDescent="0.3">
      <c r="A554">
        <v>552</v>
      </c>
      <c r="B554" t="s">
        <v>135</v>
      </c>
      <c r="C554">
        <v>418</v>
      </c>
      <c r="D554">
        <v>159</v>
      </c>
      <c r="E554" t="s">
        <v>135</v>
      </c>
      <c r="F554">
        <v>6344368</v>
      </c>
      <c r="G554" t="s">
        <v>727</v>
      </c>
      <c r="H554" s="1">
        <v>42947</v>
      </c>
      <c r="I554" t="s">
        <v>728</v>
      </c>
      <c r="J554" t="s">
        <v>729</v>
      </c>
      <c r="K554" t="s">
        <v>739</v>
      </c>
      <c r="L554" t="s">
        <v>218</v>
      </c>
      <c r="M554">
        <v>0</v>
      </c>
      <c r="N554">
        <v>0</v>
      </c>
      <c r="O554">
        <v>2</v>
      </c>
      <c r="P554" t="s">
        <v>141</v>
      </c>
      <c r="Q554" t="s">
        <v>186</v>
      </c>
      <c r="R554" t="s">
        <v>143</v>
      </c>
      <c r="S554" t="s">
        <v>143</v>
      </c>
      <c r="T554" t="s">
        <v>271</v>
      </c>
      <c r="U554">
        <v>1</v>
      </c>
      <c r="V554" t="s">
        <v>165</v>
      </c>
      <c r="W554" t="s">
        <v>217</v>
      </c>
      <c r="X554" t="s">
        <v>147</v>
      </c>
      <c r="Y554" t="s">
        <v>148</v>
      </c>
      <c r="Z554">
        <v>59</v>
      </c>
      <c r="AA554" t="s">
        <v>175</v>
      </c>
      <c r="AB554" t="s">
        <v>168</v>
      </c>
      <c r="AC554" t="s">
        <v>731</v>
      </c>
      <c r="AD554">
        <v>4.1399999999999997</v>
      </c>
      <c r="AE554">
        <v>34.124442999999999</v>
      </c>
      <c r="AF554">
        <v>-85.357843000000003</v>
      </c>
      <c r="AG554">
        <v>114</v>
      </c>
      <c r="AH554">
        <v>165</v>
      </c>
      <c r="AI554">
        <v>1189</v>
      </c>
      <c r="AJ554" t="s">
        <v>732</v>
      </c>
      <c r="AK554">
        <v>47</v>
      </c>
      <c r="AL554">
        <v>49</v>
      </c>
      <c r="AM554" t="s">
        <v>153</v>
      </c>
      <c r="AN554">
        <v>963</v>
      </c>
      <c r="AO554">
        <v>107.1</v>
      </c>
      <c r="AP554">
        <v>1801.1</v>
      </c>
      <c r="AQ554">
        <v>-85.356718000000001</v>
      </c>
      <c r="AR554">
        <v>34.124116999999998</v>
      </c>
      <c r="AS554">
        <v>-85.359235999999996</v>
      </c>
      <c r="AT554">
        <v>34.127862999999998</v>
      </c>
      <c r="AU554" t="s">
        <v>731</v>
      </c>
      <c r="AV554">
        <v>1</v>
      </c>
      <c r="AW554">
        <v>115</v>
      </c>
      <c r="AX554">
        <v>100</v>
      </c>
      <c r="AY554">
        <v>0</v>
      </c>
      <c r="AZ554">
        <v>55</v>
      </c>
      <c r="BA554">
        <v>10.34</v>
      </c>
      <c r="BB554">
        <v>9.42</v>
      </c>
      <c r="BC554">
        <v>701.1</v>
      </c>
      <c r="BD554">
        <v>720.1</v>
      </c>
      <c r="BE554">
        <v>748.7</v>
      </c>
      <c r="BF554">
        <v>55</v>
      </c>
      <c r="BG554">
        <v>57</v>
      </c>
      <c r="BH554">
        <v>0</v>
      </c>
      <c r="BI554" s="1">
        <v>44145</v>
      </c>
      <c r="BJ554" t="s">
        <v>154</v>
      </c>
      <c r="BK554">
        <v>5.3220000000000003E-3</v>
      </c>
      <c r="BL554">
        <v>21345</v>
      </c>
      <c r="BM554">
        <v>20864</v>
      </c>
      <c r="BN554" t="s">
        <v>731</v>
      </c>
      <c r="BO554" t="s">
        <v>733</v>
      </c>
      <c r="BP554">
        <v>1</v>
      </c>
      <c r="BQ554">
        <v>10000</v>
      </c>
      <c r="BR554">
        <v>6</v>
      </c>
      <c r="BS554">
        <v>1</v>
      </c>
      <c r="BT554">
        <v>2</v>
      </c>
      <c r="BU554">
        <v>1</v>
      </c>
      <c r="BV554">
        <v>1</v>
      </c>
      <c r="BW554">
        <v>2</v>
      </c>
      <c r="BX554">
        <v>0</v>
      </c>
      <c r="BY554">
        <v>5</v>
      </c>
      <c r="BZ554" t="s">
        <v>156</v>
      </c>
      <c r="CA554">
        <v>115</v>
      </c>
      <c r="CB554">
        <v>100</v>
      </c>
      <c r="CC554">
        <v>0</v>
      </c>
      <c r="CD554" t="s">
        <v>157</v>
      </c>
      <c r="CE554" t="s">
        <v>157</v>
      </c>
      <c r="CF554">
        <v>0</v>
      </c>
      <c r="CG554">
        <v>55</v>
      </c>
      <c r="CH554">
        <v>2540</v>
      </c>
      <c r="CI554" t="s">
        <v>158</v>
      </c>
      <c r="CJ554">
        <v>0</v>
      </c>
      <c r="CK554">
        <v>1.372142</v>
      </c>
      <c r="CL554">
        <v>14</v>
      </c>
      <c r="CM554" t="s">
        <v>159</v>
      </c>
      <c r="CN554">
        <v>2540</v>
      </c>
      <c r="CO554">
        <v>228614</v>
      </c>
      <c r="CP554">
        <v>2.76</v>
      </c>
      <c r="CQ554">
        <v>4.13</v>
      </c>
      <c r="CR554">
        <v>228614</v>
      </c>
      <c r="CS554">
        <v>0</v>
      </c>
      <c r="CT554">
        <v>7244.911169</v>
      </c>
      <c r="CU554">
        <v>100</v>
      </c>
      <c r="CV554">
        <v>20873</v>
      </c>
      <c r="CW554">
        <v>4.3832000000000003E-2</v>
      </c>
      <c r="CX554">
        <v>0</v>
      </c>
      <c r="CY554">
        <v>5.3220000000000003E-3</v>
      </c>
      <c r="CZ554">
        <v>216</v>
      </c>
      <c r="DA554" t="s">
        <v>734</v>
      </c>
      <c r="DB554" t="s">
        <v>161</v>
      </c>
      <c r="DC554" t="s">
        <v>735</v>
      </c>
      <c r="DD554">
        <v>-85.350701999999998</v>
      </c>
      <c r="DE554">
        <v>34.118751000000003</v>
      </c>
      <c r="DF554">
        <v>34.118751000000003</v>
      </c>
      <c r="DG554">
        <v>-85.350701999999998</v>
      </c>
      <c r="DH554">
        <v>8.0619999999999997E-3</v>
      </c>
      <c r="DI554">
        <v>5.3220000000000003E-3</v>
      </c>
      <c r="DJ554">
        <v>114</v>
      </c>
      <c r="DK554">
        <v>2590</v>
      </c>
      <c r="DL554">
        <v>0</v>
      </c>
      <c r="DM554">
        <v>2790</v>
      </c>
      <c r="DN554">
        <v>0</v>
      </c>
      <c r="DO554">
        <v>3910</v>
      </c>
      <c r="DP554">
        <v>0</v>
      </c>
      <c r="DQ554">
        <v>3850</v>
      </c>
      <c r="DR554">
        <v>0</v>
      </c>
      <c r="DS554">
        <v>3770</v>
      </c>
      <c r="DT554">
        <v>20.2</v>
      </c>
      <c r="DU554">
        <v>3680</v>
      </c>
      <c r="DV554">
        <v>20.2</v>
      </c>
      <c r="DW554">
        <v>3540</v>
      </c>
      <c r="DX554">
        <v>21</v>
      </c>
      <c r="DY554">
        <v>2850</v>
      </c>
      <c r="DZ554">
        <v>21</v>
      </c>
      <c r="EA554">
        <v>2870</v>
      </c>
      <c r="EB554">
        <v>21</v>
      </c>
      <c r="EC554">
        <v>3340</v>
      </c>
      <c r="ED554">
        <v>23.7</v>
      </c>
      <c r="EE554">
        <v>0</v>
      </c>
    </row>
    <row r="555" spans="1:135" x14ac:dyDescent="0.3">
      <c r="A555">
        <v>553</v>
      </c>
      <c r="B555" t="s">
        <v>135</v>
      </c>
      <c r="C555">
        <v>517</v>
      </c>
      <c r="D555">
        <v>320</v>
      </c>
      <c r="E555" t="s">
        <v>135</v>
      </c>
      <c r="F555">
        <v>5272648</v>
      </c>
      <c r="G555" t="s">
        <v>740</v>
      </c>
      <c r="H555" s="1">
        <v>41981</v>
      </c>
      <c r="I555" t="s">
        <v>728</v>
      </c>
      <c r="J555" t="s">
        <v>736</v>
      </c>
      <c r="K555" t="s">
        <v>738</v>
      </c>
      <c r="L555" t="s">
        <v>140</v>
      </c>
      <c r="M555">
        <v>0</v>
      </c>
      <c r="N555">
        <v>0</v>
      </c>
      <c r="O555">
        <v>0</v>
      </c>
      <c r="P555" t="s">
        <v>141</v>
      </c>
      <c r="Q555" t="s">
        <v>249</v>
      </c>
      <c r="R555" t="s">
        <v>271</v>
      </c>
      <c r="S555" t="s">
        <v>158</v>
      </c>
      <c r="T555" t="s">
        <v>164</v>
      </c>
      <c r="U555">
        <v>1</v>
      </c>
      <c r="V555" t="s">
        <v>165</v>
      </c>
      <c r="W555" t="s">
        <v>217</v>
      </c>
      <c r="X555" t="s">
        <v>603</v>
      </c>
      <c r="Y555" t="s">
        <v>148</v>
      </c>
      <c r="Z555">
        <v>62</v>
      </c>
      <c r="AA555" t="s">
        <v>158</v>
      </c>
      <c r="AB555" t="s">
        <v>197</v>
      </c>
      <c r="AC555" t="s">
        <v>731</v>
      </c>
      <c r="AD555">
        <v>4.13</v>
      </c>
      <c r="AE555">
        <v>34.124381999999997</v>
      </c>
      <c r="AF555">
        <v>-85.357701000000006</v>
      </c>
      <c r="AG555">
        <v>114</v>
      </c>
      <c r="AH555">
        <v>165</v>
      </c>
      <c r="AI555">
        <v>1189</v>
      </c>
      <c r="AJ555" t="s">
        <v>732</v>
      </c>
      <c r="AK555">
        <v>47</v>
      </c>
      <c r="AL555">
        <v>49</v>
      </c>
      <c r="AM555" t="s">
        <v>153</v>
      </c>
      <c r="AN555">
        <v>963</v>
      </c>
      <c r="AO555">
        <v>107.1</v>
      </c>
      <c r="AP555">
        <v>1801.1</v>
      </c>
      <c r="AQ555">
        <v>-85.356718000000001</v>
      </c>
      <c r="AR555">
        <v>34.124116999999998</v>
      </c>
      <c r="AS555">
        <v>-85.359235999999996</v>
      </c>
      <c r="AT555">
        <v>34.127862999999998</v>
      </c>
      <c r="AU555" t="s">
        <v>731</v>
      </c>
      <c r="AV555">
        <v>1</v>
      </c>
      <c r="AW555">
        <v>115</v>
      </c>
      <c r="AX555">
        <v>100</v>
      </c>
      <c r="AY555">
        <v>0</v>
      </c>
      <c r="AZ555">
        <v>55</v>
      </c>
      <c r="BA555">
        <v>10.34</v>
      </c>
      <c r="BB555">
        <v>9.42</v>
      </c>
      <c r="BC555">
        <v>701.1</v>
      </c>
      <c r="BD555">
        <v>720.1</v>
      </c>
      <c r="BE555">
        <v>748.7</v>
      </c>
      <c r="BF555">
        <v>55</v>
      </c>
      <c r="BG555">
        <v>57</v>
      </c>
      <c r="BH555">
        <v>0</v>
      </c>
      <c r="BI555" s="1">
        <v>44145</v>
      </c>
      <c r="BJ555" t="s">
        <v>154</v>
      </c>
      <c r="BK555">
        <v>5.3220000000000003E-3</v>
      </c>
      <c r="BL555">
        <v>21345</v>
      </c>
      <c r="BM555">
        <v>20864</v>
      </c>
      <c r="BN555" t="s">
        <v>731</v>
      </c>
      <c r="BO555" t="s">
        <v>733</v>
      </c>
      <c r="BP555">
        <v>1</v>
      </c>
      <c r="BQ555">
        <v>10000</v>
      </c>
      <c r="BR555">
        <v>6</v>
      </c>
      <c r="BS555">
        <v>1</v>
      </c>
      <c r="BT555">
        <v>2</v>
      </c>
      <c r="BU555">
        <v>1</v>
      </c>
      <c r="BV555">
        <v>1</v>
      </c>
      <c r="BW555">
        <v>2</v>
      </c>
      <c r="BX555">
        <v>0</v>
      </c>
      <c r="BY555">
        <v>5</v>
      </c>
      <c r="BZ555" t="s">
        <v>156</v>
      </c>
      <c r="CA555">
        <v>115</v>
      </c>
      <c r="CB555">
        <v>100</v>
      </c>
      <c r="CC555">
        <v>0</v>
      </c>
      <c r="CD555" t="s">
        <v>157</v>
      </c>
      <c r="CE555" t="s">
        <v>157</v>
      </c>
      <c r="CF555">
        <v>0</v>
      </c>
      <c r="CG555">
        <v>55</v>
      </c>
      <c r="CH555">
        <v>2540</v>
      </c>
      <c r="CI555" t="s">
        <v>158</v>
      </c>
      <c r="CJ555">
        <v>0</v>
      </c>
      <c r="CK555">
        <v>1.372142</v>
      </c>
      <c r="CL555">
        <v>14</v>
      </c>
      <c r="CM555" t="s">
        <v>159</v>
      </c>
      <c r="CN555">
        <v>2540</v>
      </c>
      <c r="CO555">
        <v>228614</v>
      </c>
      <c r="CP555">
        <v>2.76</v>
      </c>
      <c r="CQ555">
        <v>4.13</v>
      </c>
      <c r="CR555">
        <v>228614</v>
      </c>
      <c r="CS555">
        <v>0</v>
      </c>
      <c r="CT555">
        <v>7244.911169</v>
      </c>
      <c r="CU555">
        <v>100</v>
      </c>
      <c r="CV555">
        <v>20873</v>
      </c>
      <c r="CW555">
        <v>4.3832000000000003E-2</v>
      </c>
      <c r="CX555">
        <v>0</v>
      </c>
      <c r="CY555">
        <v>5.3220000000000003E-3</v>
      </c>
      <c r="CZ555">
        <v>216</v>
      </c>
      <c r="DA555" t="s">
        <v>734</v>
      </c>
      <c r="DB555" t="s">
        <v>161</v>
      </c>
      <c r="DC555" t="s">
        <v>735</v>
      </c>
      <c r="DD555">
        <v>-85.350701999999998</v>
      </c>
      <c r="DE555">
        <v>34.118751000000003</v>
      </c>
      <c r="DF555">
        <v>34.118751000000003</v>
      </c>
      <c r="DG555">
        <v>-85.350701999999998</v>
      </c>
      <c r="DH555">
        <v>8.0619999999999997E-3</v>
      </c>
      <c r="DI555">
        <v>5.3220000000000003E-3</v>
      </c>
      <c r="DJ555">
        <v>114</v>
      </c>
      <c r="DK555">
        <v>2590</v>
      </c>
      <c r="DL555">
        <v>0</v>
      </c>
      <c r="DM555">
        <v>2790</v>
      </c>
      <c r="DN555">
        <v>0</v>
      </c>
      <c r="DO555">
        <v>3910</v>
      </c>
      <c r="DP555">
        <v>0</v>
      </c>
      <c r="DQ555">
        <v>3850</v>
      </c>
      <c r="DR555">
        <v>0</v>
      </c>
      <c r="DS555">
        <v>3770</v>
      </c>
      <c r="DT555">
        <v>20.2</v>
      </c>
      <c r="DU555">
        <v>3680</v>
      </c>
      <c r="DV555">
        <v>20.2</v>
      </c>
      <c r="DW555">
        <v>3540</v>
      </c>
      <c r="DX555">
        <v>21</v>
      </c>
      <c r="DY555">
        <v>2850</v>
      </c>
      <c r="DZ555">
        <v>21</v>
      </c>
      <c r="EA555">
        <v>2870</v>
      </c>
      <c r="EB555">
        <v>21</v>
      </c>
      <c r="EC555">
        <v>3340</v>
      </c>
      <c r="ED555">
        <v>23.7</v>
      </c>
      <c r="EE555">
        <v>0</v>
      </c>
    </row>
    <row r="556" spans="1:135" x14ac:dyDescent="0.3">
      <c r="A556">
        <v>554</v>
      </c>
      <c r="B556" t="s">
        <v>135</v>
      </c>
      <c r="C556">
        <v>744</v>
      </c>
      <c r="D556">
        <v>33</v>
      </c>
      <c r="E556" t="s">
        <v>135</v>
      </c>
      <c r="F556">
        <v>7600189</v>
      </c>
      <c r="G556" t="s">
        <v>727</v>
      </c>
      <c r="H556" s="1">
        <v>43911</v>
      </c>
      <c r="I556" t="s">
        <v>728</v>
      </c>
      <c r="J556" t="s">
        <v>729</v>
      </c>
      <c r="K556" t="s">
        <v>738</v>
      </c>
      <c r="L556" t="s">
        <v>140</v>
      </c>
      <c r="M556">
        <v>0</v>
      </c>
      <c r="N556">
        <v>0</v>
      </c>
      <c r="O556">
        <v>0</v>
      </c>
      <c r="P556" t="s">
        <v>141</v>
      </c>
      <c r="Q556" t="s">
        <v>186</v>
      </c>
      <c r="R556" t="s">
        <v>176</v>
      </c>
      <c r="S556" t="s">
        <v>202</v>
      </c>
      <c r="T556" t="s">
        <v>271</v>
      </c>
      <c r="U556">
        <v>1</v>
      </c>
      <c r="V556" t="s">
        <v>165</v>
      </c>
      <c r="W556" t="s">
        <v>217</v>
      </c>
      <c r="X556" t="s">
        <v>147</v>
      </c>
      <c r="Y556" t="s">
        <v>148</v>
      </c>
      <c r="Z556">
        <v>53</v>
      </c>
      <c r="AA556" t="s">
        <v>149</v>
      </c>
      <c r="AB556" t="s">
        <v>150</v>
      </c>
      <c r="AC556" t="s">
        <v>731</v>
      </c>
      <c r="AD556">
        <v>4.2919999999999998</v>
      </c>
      <c r="AE556">
        <v>34.126196</v>
      </c>
      <c r="AF556">
        <v>-85.359424000000004</v>
      </c>
      <c r="AG556">
        <v>114</v>
      </c>
      <c r="AH556">
        <v>165</v>
      </c>
      <c r="AI556">
        <v>1189</v>
      </c>
      <c r="AJ556" t="s">
        <v>732</v>
      </c>
      <c r="AK556">
        <v>47</v>
      </c>
      <c r="AL556">
        <v>49</v>
      </c>
      <c r="AM556" t="s">
        <v>153</v>
      </c>
      <c r="AN556">
        <v>963</v>
      </c>
      <c r="AO556">
        <v>107.1</v>
      </c>
      <c r="AP556">
        <v>1801.1</v>
      </c>
      <c r="AQ556">
        <v>-85.356718000000001</v>
      </c>
      <c r="AR556">
        <v>34.124116999999998</v>
      </c>
      <c r="AS556">
        <v>-85.359235999999996</v>
      </c>
      <c r="AT556">
        <v>34.127862999999998</v>
      </c>
      <c r="AU556" t="s">
        <v>731</v>
      </c>
      <c r="AV556">
        <v>1</v>
      </c>
      <c r="AW556">
        <v>115</v>
      </c>
      <c r="AX556">
        <v>100</v>
      </c>
      <c r="AY556">
        <v>0</v>
      </c>
      <c r="AZ556">
        <v>55</v>
      </c>
      <c r="BA556">
        <v>10.34</v>
      </c>
      <c r="BB556">
        <v>9.42</v>
      </c>
      <c r="BC556">
        <v>701.1</v>
      </c>
      <c r="BD556">
        <v>720.1</v>
      </c>
      <c r="BE556">
        <v>748.7</v>
      </c>
      <c r="BF556">
        <v>55</v>
      </c>
      <c r="BG556">
        <v>57</v>
      </c>
      <c r="BH556">
        <v>0</v>
      </c>
      <c r="BI556" s="1">
        <v>44145</v>
      </c>
      <c r="BJ556" t="s">
        <v>154</v>
      </c>
      <c r="BK556">
        <v>5.3220000000000003E-3</v>
      </c>
      <c r="BL556">
        <v>21345</v>
      </c>
      <c r="BM556">
        <v>20864</v>
      </c>
      <c r="BN556" t="s">
        <v>731</v>
      </c>
      <c r="BO556" t="s">
        <v>733</v>
      </c>
      <c r="BP556">
        <v>1</v>
      </c>
      <c r="BQ556">
        <v>10000</v>
      </c>
      <c r="BR556">
        <v>6</v>
      </c>
      <c r="BS556">
        <v>1</v>
      </c>
      <c r="BT556">
        <v>2</v>
      </c>
      <c r="BU556">
        <v>1</v>
      </c>
      <c r="BV556">
        <v>1</v>
      </c>
      <c r="BW556">
        <v>2</v>
      </c>
      <c r="BX556">
        <v>0</v>
      </c>
      <c r="BY556">
        <v>5</v>
      </c>
      <c r="BZ556" t="s">
        <v>156</v>
      </c>
      <c r="CA556">
        <v>115</v>
      </c>
      <c r="CB556">
        <v>100</v>
      </c>
      <c r="CC556">
        <v>0</v>
      </c>
      <c r="CD556" t="s">
        <v>157</v>
      </c>
      <c r="CE556" t="s">
        <v>157</v>
      </c>
      <c r="CF556">
        <v>0</v>
      </c>
      <c r="CG556">
        <v>55</v>
      </c>
      <c r="CH556">
        <v>2540</v>
      </c>
      <c r="CI556" t="s">
        <v>158</v>
      </c>
      <c r="CJ556">
        <v>0</v>
      </c>
      <c r="CK556">
        <v>1.372142</v>
      </c>
      <c r="CL556">
        <v>14</v>
      </c>
      <c r="CM556" t="s">
        <v>159</v>
      </c>
      <c r="CN556">
        <v>2540</v>
      </c>
      <c r="CO556">
        <v>228614</v>
      </c>
      <c r="CP556">
        <v>2.76</v>
      </c>
      <c r="CQ556">
        <v>4.13</v>
      </c>
      <c r="CR556">
        <v>228614</v>
      </c>
      <c r="CS556">
        <v>0</v>
      </c>
      <c r="CT556">
        <v>7244.911169</v>
      </c>
      <c r="CU556">
        <v>100</v>
      </c>
      <c r="CV556">
        <v>20873</v>
      </c>
      <c r="CW556">
        <v>4.3832000000000003E-2</v>
      </c>
      <c r="CX556">
        <v>0</v>
      </c>
      <c r="CY556">
        <v>5.3220000000000003E-3</v>
      </c>
      <c r="CZ556">
        <v>216</v>
      </c>
      <c r="DA556" t="s">
        <v>734</v>
      </c>
      <c r="DB556" t="s">
        <v>161</v>
      </c>
      <c r="DC556" t="s">
        <v>735</v>
      </c>
      <c r="DD556">
        <v>-85.350701999999998</v>
      </c>
      <c r="DE556">
        <v>34.118751000000003</v>
      </c>
      <c r="DF556">
        <v>34.118751000000003</v>
      </c>
      <c r="DG556">
        <v>-85.350701999999998</v>
      </c>
      <c r="DH556">
        <v>8.0619999999999997E-3</v>
      </c>
      <c r="DI556">
        <v>5.3220000000000003E-3</v>
      </c>
      <c r="DJ556">
        <v>114</v>
      </c>
      <c r="DK556">
        <v>2590</v>
      </c>
      <c r="DL556">
        <v>0</v>
      </c>
      <c r="DM556">
        <v>2790</v>
      </c>
      <c r="DN556">
        <v>0</v>
      </c>
      <c r="DO556">
        <v>3910</v>
      </c>
      <c r="DP556">
        <v>0</v>
      </c>
      <c r="DQ556">
        <v>3850</v>
      </c>
      <c r="DR556">
        <v>0</v>
      </c>
      <c r="DS556">
        <v>3770</v>
      </c>
      <c r="DT556">
        <v>20.2</v>
      </c>
      <c r="DU556">
        <v>3680</v>
      </c>
      <c r="DV556">
        <v>20.2</v>
      </c>
      <c r="DW556">
        <v>3540</v>
      </c>
      <c r="DX556">
        <v>21</v>
      </c>
      <c r="DY556">
        <v>2850</v>
      </c>
      <c r="DZ556">
        <v>21</v>
      </c>
      <c r="EA556">
        <v>2870</v>
      </c>
      <c r="EB556">
        <v>21</v>
      </c>
      <c r="EC556">
        <v>3340</v>
      </c>
      <c r="ED556">
        <v>23.7</v>
      </c>
      <c r="EE556">
        <v>9.9999999999999995E-7</v>
      </c>
    </row>
    <row r="557" spans="1:135" x14ac:dyDescent="0.3">
      <c r="A557">
        <v>555</v>
      </c>
      <c r="B557" t="s">
        <v>135</v>
      </c>
      <c r="C557">
        <v>111</v>
      </c>
      <c r="D557">
        <v>316</v>
      </c>
      <c r="E557" t="s">
        <v>135</v>
      </c>
      <c r="F557">
        <v>5102722</v>
      </c>
      <c r="G557" t="s">
        <v>727</v>
      </c>
      <c r="H557" s="1">
        <v>41992</v>
      </c>
      <c r="I557" t="s">
        <v>728</v>
      </c>
      <c r="J557" t="s">
        <v>741</v>
      </c>
      <c r="K557" t="s">
        <v>742</v>
      </c>
      <c r="L557" t="s">
        <v>169</v>
      </c>
      <c r="M557">
        <v>0</v>
      </c>
      <c r="N557">
        <v>0</v>
      </c>
      <c r="O557">
        <v>0</v>
      </c>
      <c r="P557" t="s">
        <v>141</v>
      </c>
      <c r="Q557" t="s">
        <v>186</v>
      </c>
      <c r="R557" t="s">
        <v>143</v>
      </c>
      <c r="S557" t="s">
        <v>143</v>
      </c>
      <c r="T557" t="s">
        <v>386</v>
      </c>
      <c r="U557">
        <v>1</v>
      </c>
      <c r="V557" t="s">
        <v>145</v>
      </c>
      <c r="W557" t="s">
        <v>523</v>
      </c>
      <c r="X557" t="s">
        <v>147</v>
      </c>
      <c r="Y557" t="s">
        <v>148</v>
      </c>
      <c r="Z557">
        <v>30</v>
      </c>
      <c r="AA557" t="s">
        <v>149</v>
      </c>
      <c r="AB557" t="s">
        <v>168</v>
      </c>
      <c r="AC557" t="s">
        <v>731</v>
      </c>
      <c r="AD557">
        <v>4.42</v>
      </c>
      <c r="AE557">
        <v>34.128005000000002</v>
      </c>
      <c r="AF557">
        <v>-85.359183999999999</v>
      </c>
      <c r="AG557">
        <v>115</v>
      </c>
      <c r="AH557">
        <v>166</v>
      </c>
      <c r="AI557">
        <v>1190</v>
      </c>
      <c r="AJ557" t="s">
        <v>732</v>
      </c>
      <c r="AK557">
        <v>48</v>
      </c>
      <c r="AL557">
        <v>50</v>
      </c>
      <c r="AM557" t="s">
        <v>153</v>
      </c>
      <c r="AN557">
        <v>1323.4</v>
      </c>
      <c r="AO557">
        <v>25.3</v>
      </c>
      <c r="AP557">
        <v>584.1</v>
      </c>
      <c r="AQ557">
        <v>-85.359221000000005</v>
      </c>
      <c r="AR557">
        <v>34.127901999999999</v>
      </c>
      <c r="AS557">
        <v>-85.358992999999998</v>
      </c>
      <c r="AT557">
        <v>34.129486</v>
      </c>
      <c r="AU557" t="s">
        <v>731</v>
      </c>
      <c r="AV557">
        <v>1</v>
      </c>
      <c r="AW557">
        <v>115</v>
      </c>
      <c r="AX557">
        <v>100</v>
      </c>
      <c r="AY557">
        <v>0</v>
      </c>
      <c r="AZ557">
        <v>55</v>
      </c>
      <c r="BA557">
        <v>5.29</v>
      </c>
      <c r="BB557">
        <v>5.18</v>
      </c>
      <c r="BC557">
        <v>741.5</v>
      </c>
      <c r="BD557">
        <v>749</v>
      </c>
      <c r="BE557">
        <v>746.1</v>
      </c>
      <c r="BF557">
        <v>55</v>
      </c>
      <c r="BG557">
        <v>71.3</v>
      </c>
      <c r="BH557">
        <v>0</v>
      </c>
      <c r="BI557" s="1">
        <v>44145</v>
      </c>
      <c r="BJ557" t="s">
        <v>154</v>
      </c>
      <c r="BK557">
        <v>1.614E-3</v>
      </c>
      <c r="BL557">
        <v>21346</v>
      </c>
      <c r="BM557">
        <v>20865</v>
      </c>
      <c r="BN557" t="s">
        <v>731</v>
      </c>
      <c r="BO557" t="s">
        <v>733</v>
      </c>
      <c r="BP557">
        <v>1</v>
      </c>
      <c r="BQ557">
        <v>10000</v>
      </c>
      <c r="BR557">
        <v>6</v>
      </c>
      <c r="BS557">
        <v>1</v>
      </c>
      <c r="BT557">
        <v>2</v>
      </c>
      <c r="BU557">
        <v>1</v>
      </c>
      <c r="BV557">
        <v>1</v>
      </c>
      <c r="BW557">
        <v>2</v>
      </c>
      <c r="BX557">
        <v>0</v>
      </c>
      <c r="BY557">
        <v>5</v>
      </c>
      <c r="BZ557" t="s">
        <v>156</v>
      </c>
      <c r="CA557">
        <v>115</v>
      </c>
      <c r="CB557">
        <v>100</v>
      </c>
      <c r="CC557">
        <v>0</v>
      </c>
      <c r="CD557" t="s">
        <v>157</v>
      </c>
      <c r="CE557" t="s">
        <v>157</v>
      </c>
      <c r="CF557">
        <v>0</v>
      </c>
      <c r="CG557">
        <v>55</v>
      </c>
      <c r="CH557">
        <v>1630</v>
      </c>
      <c r="CI557" t="s">
        <v>158</v>
      </c>
      <c r="CJ557">
        <v>0</v>
      </c>
      <c r="CK557">
        <v>1.607089</v>
      </c>
      <c r="CL557">
        <v>14</v>
      </c>
      <c r="CM557" t="s">
        <v>159</v>
      </c>
      <c r="CN557">
        <v>1630</v>
      </c>
      <c r="CO557">
        <v>228615</v>
      </c>
      <c r="CP557">
        <v>4.42</v>
      </c>
      <c r="CQ557">
        <v>6.03</v>
      </c>
      <c r="CR557">
        <v>228615</v>
      </c>
      <c r="CS557">
        <v>0</v>
      </c>
      <c r="CT557">
        <v>8485.4295880000009</v>
      </c>
      <c r="CU557">
        <v>100</v>
      </c>
      <c r="CV557">
        <v>20874</v>
      </c>
      <c r="CW557">
        <v>4.8979000000000002E-2</v>
      </c>
      <c r="CX557">
        <v>0</v>
      </c>
      <c r="CY557">
        <v>1.614E-3</v>
      </c>
      <c r="CZ557">
        <v>217</v>
      </c>
      <c r="DA557" t="s">
        <v>743</v>
      </c>
      <c r="DB557" t="s">
        <v>161</v>
      </c>
      <c r="DC557" t="s">
        <v>744</v>
      </c>
      <c r="DD557">
        <v>-85.357519999999994</v>
      </c>
      <c r="DE557">
        <v>34.136091</v>
      </c>
      <c r="DF557">
        <v>34.136091</v>
      </c>
      <c r="DG557">
        <v>-85.357519999999994</v>
      </c>
      <c r="DH557">
        <v>6.7660000000000003E-3</v>
      </c>
      <c r="DI557">
        <v>1.614E-3</v>
      </c>
      <c r="DJ557">
        <v>115</v>
      </c>
      <c r="DK557">
        <v>1470</v>
      </c>
      <c r="DL557">
        <v>0</v>
      </c>
      <c r="DM557">
        <v>1530</v>
      </c>
      <c r="DN557">
        <v>0</v>
      </c>
      <c r="DO557">
        <v>1420</v>
      </c>
      <c r="DP557">
        <v>0</v>
      </c>
      <c r="DQ557">
        <v>1440</v>
      </c>
      <c r="DR557">
        <v>0</v>
      </c>
      <c r="DS557">
        <v>1400</v>
      </c>
      <c r="DT557">
        <v>15.1</v>
      </c>
      <c r="DU557">
        <v>1330</v>
      </c>
      <c r="DV557">
        <v>15</v>
      </c>
      <c r="DW557">
        <v>1320</v>
      </c>
      <c r="DX557">
        <v>15</v>
      </c>
      <c r="DY557">
        <v>1320</v>
      </c>
      <c r="DZ557">
        <v>15</v>
      </c>
      <c r="EA557">
        <v>1330</v>
      </c>
      <c r="EB557">
        <v>14.7</v>
      </c>
      <c r="EC557">
        <v>1350</v>
      </c>
      <c r="ED557">
        <v>14.7</v>
      </c>
      <c r="EE557">
        <v>0</v>
      </c>
    </row>
    <row r="558" spans="1:135" x14ac:dyDescent="0.3">
      <c r="A558">
        <v>556</v>
      </c>
      <c r="B558" t="s">
        <v>135</v>
      </c>
      <c r="C558">
        <v>444</v>
      </c>
      <c r="D558">
        <v>135</v>
      </c>
      <c r="E558" t="s">
        <v>135</v>
      </c>
      <c r="F558">
        <v>6527386</v>
      </c>
      <c r="G558" t="s">
        <v>727</v>
      </c>
      <c r="H558" s="1">
        <v>43092</v>
      </c>
      <c r="I558" t="s">
        <v>728</v>
      </c>
      <c r="J558" t="s">
        <v>729</v>
      </c>
      <c r="K558" t="s">
        <v>730</v>
      </c>
      <c r="L558" t="s">
        <v>218</v>
      </c>
      <c r="M558">
        <v>0</v>
      </c>
      <c r="N558">
        <v>0</v>
      </c>
      <c r="O558">
        <v>1</v>
      </c>
      <c r="P558" t="s">
        <v>141</v>
      </c>
      <c r="Q558" t="s">
        <v>186</v>
      </c>
      <c r="R558" t="s">
        <v>177</v>
      </c>
      <c r="S558" t="s">
        <v>177</v>
      </c>
      <c r="T558" t="s">
        <v>216</v>
      </c>
      <c r="U558">
        <v>1</v>
      </c>
      <c r="V558" t="s">
        <v>165</v>
      </c>
      <c r="W558" t="s">
        <v>217</v>
      </c>
      <c r="X558" t="s">
        <v>147</v>
      </c>
      <c r="Y558" t="s">
        <v>167</v>
      </c>
      <c r="Z558">
        <v>56</v>
      </c>
      <c r="AA558" t="s">
        <v>360</v>
      </c>
      <c r="AB558" t="s">
        <v>150</v>
      </c>
      <c r="AC558" t="s">
        <v>731</v>
      </c>
      <c r="AD558">
        <v>4.4331659999999999</v>
      </c>
      <c r="AE558">
        <v>34.128188999999999</v>
      </c>
      <c r="AF558">
        <v>-85.359122999999997</v>
      </c>
      <c r="AG558">
        <v>115</v>
      </c>
      <c r="AH558">
        <v>166</v>
      </c>
      <c r="AI558">
        <v>1190</v>
      </c>
      <c r="AJ558" t="s">
        <v>732</v>
      </c>
      <c r="AK558">
        <v>48</v>
      </c>
      <c r="AL558">
        <v>50</v>
      </c>
      <c r="AM558" t="s">
        <v>153</v>
      </c>
      <c r="AN558">
        <v>1323.4</v>
      </c>
      <c r="AO558">
        <v>25.3</v>
      </c>
      <c r="AP558">
        <v>584.1</v>
      </c>
      <c r="AQ558">
        <v>-85.359221000000005</v>
      </c>
      <c r="AR558">
        <v>34.127901999999999</v>
      </c>
      <c r="AS558">
        <v>-85.358992999999998</v>
      </c>
      <c r="AT558">
        <v>34.129486</v>
      </c>
      <c r="AU558" t="s">
        <v>731</v>
      </c>
      <c r="AV558">
        <v>1</v>
      </c>
      <c r="AW558">
        <v>115</v>
      </c>
      <c r="AX558">
        <v>100</v>
      </c>
      <c r="AY558">
        <v>0</v>
      </c>
      <c r="AZ558">
        <v>55</v>
      </c>
      <c r="BA558">
        <v>5.29</v>
      </c>
      <c r="BB558">
        <v>5.18</v>
      </c>
      <c r="BC558">
        <v>741.5</v>
      </c>
      <c r="BD558">
        <v>749</v>
      </c>
      <c r="BE558">
        <v>746.1</v>
      </c>
      <c r="BF558">
        <v>55</v>
      </c>
      <c r="BG558">
        <v>71.3</v>
      </c>
      <c r="BH558">
        <v>0</v>
      </c>
      <c r="BI558" s="1">
        <v>44145</v>
      </c>
      <c r="BJ558" t="s">
        <v>154</v>
      </c>
      <c r="BK558">
        <v>1.614E-3</v>
      </c>
      <c r="BL558">
        <v>21346</v>
      </c>
      <c r="BM558">
        <v>20865</v>
      </c>
      <c r="BN558" t="s">
        <v>731</v>
      </c>
      <c r="BO558" t="s">
        <v>733</v>
      </c>
      <c r="BP558">
        <v>1</v>
      </c>
      <c r="BQ558">
        <v>10000</v>
      </c>
      <c r="BR558">
        <v>6</v>
      </c>
      <c r="BS558">
        <v>1</v>
      </c>
      <c r="BT558">
        <v>2</v>
      </c>
      <c r="BU558">
        <v>1</v>
      </c>
      <c r="BV558">
        <v>1</v>
      </c>
      <c r="BW558">
        <v>2</v>
      </c>
      <c r="BX558">
        <v>0</v>
      </c>
      <c r="BY558">
        <v>5</v>
      </c>
      <c r="BZ558" t="s">
        <v>156</v>
      </c>
      <c r="CA558">
        <v>115</v>
      </c>
      <c r="CB558">
        <v>100</v>
      </c>
      <c r="CC558">
        <v>0</v>
      </c>
      <c r="CD558" t="s">
        <v>157</v>
      </c>
      <c r="CE558" t="s">
        <v>157</v>
      </c>
      <c r="CF558">
        <v>0</v>
      </c>
      <c r="CG558">
        <v>55</v>
      </c>
      <c r="CH558">
        <v>1630</v>
      </c>
      <c r="CI558" t="s">
        <v>158</v>
      </c>
      <c r="CJ558">
        <v>0</v>
      </c>
      <c r="CK558">
        <v>1.607089</v>
      </c>
      <c r="CL558">
        <v>14</v>
      </c>
      <c r="CM558" t="s">
        <v>159</v>
      </c>
      <c r="CN558">
        <v>1630</v>
      </c>
      <c r="CO558">
        <v>228615</v>
      </c>
      <c r="CP558">
        <v>4.42</v>
      </c>
      <c r="CQ558">
        <v>6.03</v>
      </c>
      <c r="CR558">
        <v>228615</v>
      </c>
      <c r="CS558">
        <v>0</v>
      </c>
      <c r="CT558">
        <v>8485.4295880000009</v>
      </c>
      <c r="CU558">
        <v>100</v>
      </c>
      <c r="CV558">
        <v>20874</v>
      </c>
      <c r="CW558">
        <v>4.8979000000000002E-2</v>
      </c>
      <c r="CX558">
        <v>0</v>
      </c>
      <c r="CY558">
        <v>1.614E-3</v>
      </c>
      <c r="CZ558">
        <v>217</v>
      </c>
      <c r="DA558" t="s">
        <v>743</v>
      </c>
      <c r="DB558" t="s">
        <v>161</v>
      </c>
      <c r="DC558" t="s">
        <v>744</v>
      </c>
      <c r="DD558">
        <v>-85.357519999999994</v>
      </c>
      <c r="DE558">
        <v>34.136091</v>
      </c>
      <c r="DF558">
        <v>34.136091</v>
      </c>
      <c r="DG558">
        <v>-85.357519999999994</v>
      </c>
      <c r="DH558">
        <v>6.7660000000000003E-3</v>
      </c>
      <c r="DI558">
        <v>1.614E-3</v>
      </c>
      <c r="DJ558">
        <v>115</v>
      </c>
      <c r="DK558">
        <v>1470</v>
      </c>
      <c r="DL558">
        <v>0</v>
      </c>
      <c r="DM558">
        <v>1530</v>
      </c>
      <c r="DN558">
        <v>0</v>
      </c>
      <c r="DO558">
        <v>1420</v>
      </c>
      <c r="DP558">
        <v>0</v>
      </c>
      <c r="DQ558">
        <v>1440</v>
      </c>
      <c r="DR558">
        <v>0</v>
      </c>
      <c r="DS558">
        <v>1400</v>
      </c>
      <c r="DT558">
        <v>15.1</v>
      </c>
      <c r="DU558">
        <v>1330</v>
      </c>
      <c r="DV558">
        <v>15</v>
      </c>
      <c r="DW558">
        <v>1320</v>
      </c>
      <c r="DX558">
        <v>15</v>
      </c>
      <c r="DY558">
        <v>1320</v>
      </c>
      <c r="DZ558">
        <v>15</v>
      </c>
      <c r="EA558">
        <v>1330</v>
      </c>
      <c r="EB558">
        <v>14.7</v>
      </c>
      <c r="EC558">
        <v>1350</v>
      </c>
      <c r="ED558">
        <v>14.7</v>
      </c>
      <c r="EE558">
        <v>0</v>
      </c>
    </row>
    <row r="559" spans="1:135" x14ac:dyDescent="0.3">
      <c r="A559">
        <v>557</v>
      </c>
      <c r="B559" t="s">
        <v>135</v>
      </c>
      <c r="C559">
        <v>198</v>
      </c>
      <c r="D559">
        <v>351</v>
      </c>
      <c r="E559" t="s">
        <v>135</v>
      </c>
      <c r="F559">
        <v>4789964</v>
      </c>
      <c r="G559" t="s">
        <v>727</v>
      </c>
      <c r="H559" s="1">
        <v>41740</v>
      </c>
      <c r="I559" t="s">
        <v>728</v>
      </c>
      <c r="J559" t="s">
        <v>745</v>
      </c>
      <c r="K559" t="s">
        <v>746</v>
      </c>
      <c r="L559" t="s">
        <v>169</v>
      </c>
      <c r="M559">
        <v>0</v>
      </c>
      <c r="N559">
        <v>0</v>
      </c>
      <c r="O559">
        <v>0</v>
      </c>
      <c r="P559" t="s">
        <v>141</v>
      </c>
      <c r="Q559" t="s">
        <v>186</v>
      </c>
      <c r="R559" t="s">
        <v>277</v>
      </c>
      <c r="S559" t="s">
        <v>177</v>
      </c>
      <c r="T559" t="s">
        <v>221</v>
      </c>
      <c r="U559">
        <v>1</v>
      </c>
      <c r="V559" t="s">
        <v>145</v>
      </c>
      <c r="W559" t="s">
        <v>224</v>
      </c>
      <c r="X559" t="s">
        <v>147</v>
      </c>
      <c r="Y559" t="s">
        <v>148</v>
      </c>
      <c r="Z559">
        <v>31</v>
      </c>
      <c r="AA559" t="s">
        <v>245</v>
      </c>
      <c r="AB559" t="s">
        <v>168</v>
      </c>
      <c r="AC559" t="s">
        <v>731</v>
      </c>
      <c r="AD559">
        <v>17.489999999999998</v>
      </c>
      <c r="AE559">
        <v>34.277012999999997</v>
      </c>
      <c r="AF559">
        <v>-85.389516999999998</v>
      </c>
      <c r="AG559">
        <v>118</v>
      </c>
      <c r="AH559">
        <v>162</v>
      </c>
      <c r="AI559">
        <v>1209</v>
      </c>
      <c r="AJ559" t="s">
        <v>732</v>
      </c>
      <c r="AK559">
        <v>66</v>
      </c>
      <c r="AL559">
        <v>69</v>
      </c>
      <c r="AM559" t="s">
        <v>230</v>
      </c>
      <c r="AN559">
        <v>638.70000000000005</v>
      </c>
      <c r="AO559">
        <v>96.9</v>
      </c>
      <c r="AP559">
        <v>1079.9000000000001</v>
      </c>
      <c r="AQ559">
        <v>-85.389892000000003</v>
      </c>
      <c r="AR559">
        <v>34.275314999999999</v>
      </c>
      <c r="AS559">
        <v>-85.390354000000002</v>
      </c>
      <c r="AT559">
        <v>34.277939000000003</v>
      </c>
      <c r="AU559" t="s">
        <v>731</v>
      </c>
      <c r="AV559">
        <v>1</v>
      </c>
      <c r="AW559">
        <v>115</v>
      </c>
      <c r="AX559">
        <v>100</v>
      </c>
      <c r="AY559">
        <v>0</v>
      </c>
      <c r="AZ559">
        <v>55</v>
      </c>
      <c r="BA559">
        <v>13.07</v>
      </c>
      <c r="BB559">
        <v>12.33</v>
      </c>
      <c r="BC559">
        <v>698.8</v>
      </c>
      <c r="BD559">
        <v>716.5</v>
      </c>
      <c r="BE559">
        <v>696.5</v>
      </c>
      <c r="BF559">
        <v>55</v>
      </c>
      <c r="BG559">
        <v>47.6</v>
      </c>
      <c r="BH559">
        <v>7.4</v>
      </c>
      <c r="BI559" s="1">
        <v>44152</v>
      </c>
      <c r="BJ559" t="s">
        <v>154</v>
      </c>
      <c r="BK559">
        <v>3.0999999999999999E-3</v>
      </c>
      <c r="BL559">
        <v>20983</v>
      </c>
      <c r="BM559">
        <v>20470</v>
      </c>
      <c r="BN559" t="s">
        <v>731</v>
      </c>
      <c r="BO559" t="s">
        <v>733</v>
      </c>
      <c r="BP559">
        <v>1</v>
      </c>
      <c r="BQ559">
        <v>10000</v>
      </c>
      <c r="BR559">
        <v>6</v>
      </c>
      <c r="BS559">
        <v>1</v>
      </c>
      <c r="BT559">
        <v>2</v>
      </c>
      <c r="BU559">
        <v>1</v>
      </c>
      <c r="BV559">
        <v>1</v>
      </c>
      <c r="BW559">
        <v>2</v>
      </c>
      <c r="BX559">
        <v>0</v>
      </c>
      <c r="BY559">
        <v>5</v>
      </c>
      <c r="BZ559" t="s">
        <v>156</v>
      </c>
      <c r="CA559">
        <v>115</v>
      </c>
      <c r="CB559">
        <v>100</v>
      </c>
      <c r="CC559">
        <v>0</v>
      </c>
      <c r="CD559" t="s">
        <v>157</v>
      </c>
      <c r="CE559" t="s">
        <v>157</v>
      </c>
      <c r="CF559">
        <v>0</v>
      </c>
      <c r="CG559">
        <v>55</v>
      </c>
      <c r="CH559">
        <v>1400</v>
      </c>
      <c r="CI559" t="s">
        <v>158</v>
      </c>
      <c r="CJ559">
        <v>0</v>
      </c>
      <c r="CK559">
        <v>0.83620700000000003</v>
      </c>
      <c r="CL559">
        <v>14</v>
      </c>
      <c r="CM559" t="s">
        <v>159</v>
      </c>
      <c r="CN559">
        <v>1400</v>
      </c>
      <c r="CO559">
        <v>227327</v>
      </c>
      <c r="CP559">
        <v>17.489999999999998</v>
      </c>
      <c r="CQ559">
        <v>18.329999999999998</v>
      </c>
      <c r="CR559">
        <v>227327</v>
      </c>
      <c r="CS559">
        <v>0</v>
      </c>
      <c r="CT559">
        <v>4415.1754039999996</v>
      </c>
      <c r="CU559">
        <v>100</v>
      </c>
      <c r="CV559">
        <v>20495</v>
      </c>
      <c r="CW559">
        <v>2.7951E-2</v>
      </c>
      <c r="CX559">
        <v>0</v>
      </c>
      <c r="CY559">
        <v>3.0999999999999999E-3</v>
      </c>
      <c r="CZ559">
        <v>220</v>
      </c>
      <c r="DA559" t="s">
        <v>747</v>
      </c>
      <c r="DB559" t="s">
        <v>161</v>
      </c>
      <c r="DC559" t="s">
        <v>748</v>
      </c>
      <c r="DD559">
        <v>-85.392618999999996</v>
      </c>
      <c r="DE559">
        <v>34.269396999999998</v>
      </c>
      <c r="DF559">
        <v>34.269396999999998</v>
      </c>
      <c r="DG559">
        <v>-85.392618999999996</v>
      </c>
      <c r="DH559">
        <v>6.5160000000000001E-3</v>
      </c>
      <c r="DI559">
        <v>3.0999999999999999E-3</v>
      </c>
      <c r="DJ559">
        <v>118</v>
      </c>
      <c r="DK559">
        <v>1990</v>
      </c>
      <c r="DL559">
        <v>4.8</v>
      </c>
      <c r="DM559">
        <v>2370</v>
      </c>
      <c r="DN559">
        <v>4.7</v>
      </c>
      <c r="DO559">
        <v>2370</v>
      </c>
      <c r="DP559">
        <v>4.7</v>
      </c>
      <c r="DQ559">
        <v>2090</v>
      </c>
      <c r="DR559">
        <v>0</v>
      </c>
      <c r="DS559">
        <v>2030</v>
      </c>
      <c r="DT559">
        <v>4.0999999999999996</v>
      </c>
      <c r="DU559">
        <v>2320</v>
      </c>
      <c r="DV559">
        <v>4.0999999999999996</v>
      </c>
      <c r="DW559">
        <v>2210</v>
      </c>
      <c r="DX559">
        <v>4.3</v>
      </c>
      <c r="DY559">
        <v>2040</v>
      </c>
      <c r="DZ559">
        <v>4.4000000000000004</v>
      </c>
      <c r="EA559">
        <v>2050</v>
      </c>
      <c r="EB559">
        <v>4.3</v>
      </c>
      <c r="EC559">
        <v>2340</v>
      </c>
      <c r="ED559">
        <v>6.9</v>
      </c>
      <c r="EE559">
        <v>0</v>
      </c>
    </row>
    <row r="560" spans="1:135" x14ac:dyDescent="0.3">
      <c r="A560">
        <v>558</v>
      </c>
      <c r="B560" t="s">
        <v>135</v>
      </c>
      <c r="C560">
        <v>628</v>
      </c>
      <c r="D560">
        <v>121</v>
      </c>
      <c r="E560" t="s">
        <v>135</v>
      </c>
      <c r="F560">
        <v>6681001</v>
      </c>
      <c r="G560" t="s">
        <v>727</v>
      </c>
      <c r="H560" s="1">
        <v>43212</v>
      </c>
      <c r="I560" t="s">
        <v>728</v>
      </c>
      <c r="J560" t="s">
        <v>745</v>
      </c>
      <c r="K560" t="s">
        <v>139</v>
      </c>
      <c r="L560" t="s">
        <v>140</v>
      </c>
      <c r="M560">
        <v>0</v>
      </c>
      <c r="N560">
        <v>0</v>
      </c>
      <c r="O560">
        <v>0</v>
      </c>
      <c r="P560" t="s">
        <v>141</v>
      </c>
      <c r="Q560" t="s">
        <v>186</v>
      </c>
      <c r="R560" t="s">
        <v>272</v>
      </c>
      <c r="S560" t="s">
        <v>272</v>
      </c>
      <c r="T560" t="s">
        <v>216</v>
      </c>
      <c r="U560">
        <v>1</v>
      </c>
      <c r="V560" t="s">
        <v>165</v>
      </c>
      <c r="W560" t="s">
        <v>224</v>
      </c>
      <c r="X560" t="s">
        <v>178</v>
      </c>
      <c r="Y560" t="s">
        <v>148</v>
      </c>
      <c r="Z560">
        <v>29</v>
      </c>
      <c r="AA560" t="s">
        <v>149</v>
      </c>
      <c r="AB560" t="s">
        <v>168</v>
      </c>
      <c r="AC560" t="s">
        <v>731</v>
      </c>
      <c r="AD560">
        <v>17.489999999999998</v>
      </c>
      <c r="AE560">
        <v>34.277033000000003</v>
      </c>
      <c r="AF560">
        <v>-85.389525000000006</v>
      </c>
      <c r="AG560">
        <v>118</v>
      </c>
      <c r="AH560">
        <v>162</v>
      </c>
      <c r="AI560">
        <v>1209</v>
      </c>
      <c r="AJ560" t="s">
        <v>732</v>
      </c>
      <c r="AK560">
        <v>66</v>
      </c>
      <c r="AL560">
        <v>69</v>
      </c>
      <c r="AM560" t="s">
        <v>230</v>
      </c>
      <c r="AN560">
        <v>638.70000000000005</v>
      </c>
      <c r="AO560">
        <v>96.9</v>
      </c>
      <c r="AP560">
        <v>1079.9000000000001</v>
      </c>
      <c r="AQ560">
        <v>-85.389892000000003</v>
      </c>
      <c r="AR560">
        <v>34.275314999999999</v>
      </c>
      <c r="AS560">
        <v>-85.390354000000002</v>
      </c>
      <c r="AT560">
        <v>34.277939000000003</v>
      </c>
      <c r="AU560" t="s">
        <v>731</v>
      </c>
      <c r="AV560">
        <v>1</v>
      </c>
      <c r="AW560">
        <v>115</v>
      </c>
      <c r="AX560">
        <v>100</v>
      </c>
      <c r="AY560">
        <v>0</v>
      </c>
      <c r="AZ560">
        <v>55</v>
      </c>
      <c r="BA560">
        <v>13.07</v>
      </c>
      <c r="BB560">
        <v>12.33</v>
      </c>
      <c r="BC560">
        <v>698.8</v>
      </c>
      <c r="BD560">
        <v>716.5</v>
      </c>
      <c r="BE560">
        <v>696.5</v>
      </c>
      <c r="BF560">
        <v>55</v>
      </c>
      <c r="BG560">
        <v>47.6</v>
      </c>
      <c r="BH560">
        <v>7.4</v>
      </c>
      <c r="BI560" s="1">
        <v>44152</v>
      </c>
      <c r="BJ560" t="s">
        <v>154</v>
      </c>
      <c r="BK560">
        <v>3.0999999999999999E-3</v>
      </c>
      <c r="BL560">
        <v>20983</v>
      </c>
      <c r="BM560">
        <v>20470</v>
      </c>
      <c r="BN560" t="s">
        <v>731</v>
      </c>
      <c r="BO560" t="s">
        <v>733</v>
      </c>
      <c r="BP560">
        <v>1</v>
      </c>
      <c r="BQ560">
        <v>10000</v>
      </c>
      <c r="BR560">
        <v>6</v>
      </c>
      <c r="BS560">
        <v>1</v>
      </c>
      <c r="BT560">
        <v>2</v>
      </c>
      <c r="BU560">
        <v>1</v>
      </c>
      <c r="BV560">
        <v>1</v>
      </c>
      <c r="BW560">
        <v>2</v>
      </c>
      <c r="BX560">
        <v>0</v>
      </c>
      <c r="BY560">
        <v>5</v>
      </c>
      <c r="BZ560" t="s">
        <v>156</v>
      </c>
      <c r="CA560">
        <v>115</v>
      </c>
      <c r="CB560">
        <v>100</v>
      </c>
      <c r="CC560">
        <v>0</v>
      </c>
      <c r="CD560" t="s">
        <v>157</v>
      </c>
      <c r="CE560" t="s">
        <v>157</v>
      </c>
      <c r="CF560">
        <v>0</v>
      </c>
      <c r="CG560">
        <v>55</v>
      </c>
      <c r="CH560">
        <v>1400</v>
      </c>
      <c r="CI560" t="s">
        <v>158</v>
      </c>
      <c r="CJ560">
        <v>0</v>
      </c>
      <c r="CK560">
        <v>0.83620700000000003</v>
      </c>
      <c r="CL560">
        <v>14</v>
      </c>
      <c r="CM560" t="s">
        <v>159</v>
      </c>
      <c r="CN560">
        <v>1400</v>
      </c>
      <c r="CO560">
        <v>227327</v>
      </c>
      <c r="CP560">
        <v>17.489999999999998</v>
      </c>
      <c r="CQ560">
        <v>18.329999999999998</v>
      </c>
      <c r="CR560">
        <v>227327</v>
      </c>
      <c r="CS560">
        <v>0</v>
      </c>
      <c r="CT560">
        <v>4415.1754039999996</v>
      </c>
      <c r="CU560">
        <v>100</v>
      </c>
      <c r="CV560">
        <v>20495</v>
      </c>
      <c r="CW560">
        <v>2.7951E-2</v>
      </c>
      <c r="CX560">
        <v>0</v>
      </c>
      <c r="CY560">
        <v>3.0999999999999999E-3</v>
      </c>
      <c r="CZ560">
        <v>220</v>
      </c>
      <c r="DA560" t="s">
        <v>747</v>
      </c>
      <c r="DB560" t="s">
        <v>161</v>
      </c>
      <c r="DC560" t="s">
        <v>748</v>
      </c>
      <c r="DD560">
        <v>-85.392618999999996</v>
      </c>
      <c r="DE560">
        <v>34.269396999999998</v>
      </c>
      <c r="DF560">
        <v>34.269396999999998</v>
      </c>
      <c r="DG560">
        <v>-85.392618999999996</v>
      </c>
      <c r="DH560">
        <v>6.5160000000000001E-3</v>
      </c>
      <c r="DI560">
        <v>3.0999999999999999E-3</v>
      </c>
      <c r="DJ560">
        <v>118</v>
      </c>
      <c r="DK560">
        <v>1990</v>
      </c>
      <c r="DL560">
        <v>4.8</v>
      </c>
      <c r="DM560">
        <v>2370</v>
      </c>
      <c r="DN560">
        <v>4.7</v>
      </c>
      <c r="DO560">
        <v>2370</v>
      </c>
      <c r="DP560">
        <v>4.7</v>
      </c>
      <c r="DQ560">
        <v>2090</v>
      </c>
      <c r="DR560">
        <v>0</v>
      </c>
      <c r="DS560">
        <v>2030</v>
      </c>
      <c r="DT560">
        <v>4.0999999999999996</v>
      </c>
      <c r="DU560">
        <v>2320</v>
      </c>
      <c r="DV560">
        <v>4.0999999999999996</v>
      </c>
      <c r="DW560">
        <v>2210</v>
      </c>
      <c r="DX560">
        <v>4.3</v>
      </c>
      <c r="DY560">
        <v>2040</v>
      </c>
      <c r="DZ560">
        <v>4.4000000000000004</v>
      </c>
      <c r="EA560">
        <v>2050</v>
      </c>
      <c r="EB560">
        <v>4.3</v>
      </c>
      <c r="EC560">
        <v>2340</v>
      </c>
      <c r="ED560">
        <v>6.9</v>
      </c>
      <c r="EE560">
        <v>0</v>
      </c>
    </row>
    <row r="561" spans="1:135" x14ac:dyDescent="0.3">
      <c r="A561">
        <v>559</v>
      </c>
      <c r="B561" t="s">
        <v>135</v>
      </c>
      <c r="C561">
        <v>388</v>
      </c>
      <c r="D561">
        <v>176</v>
      </c>
      <c r="E561" t="s">
        <v>135</v>
      </c>
      <c r="F561">
        <v>6164954</v>
      </c>
      <c r="G561" t="s">
        <v>727</v>
      </c>
      <c r="H561" s="1">
        <v>42818</v>
      </c>
      <c r="I561" t="s">
        <v>728</v>
      </c>
      <c r="J561" t="s">
        <v>749</v>
      </c>
      <c r="K561" t="s">
        <v>746</v>
      </c>
      <c r="L561" t="s">
        <v>140</v>
      </c>
      <c r="M561">
        <v>0</v>
      </c>
      <c r="N561">
        <v>0</v>
      </c>
      <c r="O561">
        <v>0</v>
      </c>
      <c r="P561" t="s">
        <v>141</v>
      </c>
      <c r="Q561" t="s">
        <v>249</v>
      </c>
      <c r="R561" t="s">
        <v>272</v>
      </c>
      <c r="S561" t="s">
        <v>272</v>
      </c>
      <c r="T561" t="s">
        <v>221</v>
      </c>
      <c r="U561">
        <v>1</v>
      </c>
      <c r="V561" t="s">
        <v>165</v>
      </c>
      <c r="W561" t="s">
        <v>217</v>
      </c>
      <c r="X561" t="s">
        <v>281</v>
      </c>
      <c r="Y561" t="s">
        <v>148</v>
      </c>
      <c r="Z561">
        <v>21</v>
      </c>
      <c r="AA561" t="s">
        <v>149</v>
      </c>
      <c r="AB561" t="s">
        <v>150</v>
      </c>
      <c r="AC561" t="s">
        <v>731</v>
      </c>
      <c r="AD561">
        <v>17.774999999999999</v>
      </c>
      <c r="AE561">
        <v>34.278925000000001</v>
      </c>
      <c r="AF561">
        <v>-85.393608</v>
      </c>
      <c r="AG561">
        <v>120</v>
      </c>
      <c r="AH561">
        <v>164</v>
      </c>
      <c r="AI561">
        <v>1211</v>
      </c>
      <c r="AJ561" t="s">
        <v>732</v>
      </c>
      <c r="AK561">
        <v>67</v>
      </c>
      <c r="AL561">
        <v>71</v>
      </c>
      <c r="AM561" t="s">
        <v>153</v>
      </c>
      <c r="AN561">
        <v>770.1</v>
      </c>
      <c r="AO561">
        <v>81.5</v>
      </c>
      <c r="AP561">
        <v>1095.7</v>
      </c>
      <c r="AQ561">
        <v>-85.392493000000002</v>
      </c>
      <c r="AR561">
        <v>34.278754999999997</v>
      </c>
      <c r="AS561">
        <v>-85.395155000000003</v>
      </c>
      <c r="AT561">
        <v>34.280439000000001</v>
      </c>
      <c r="AU561" t="s">
        <v>731</v>
      </c>
      <c r="AV561">
        <v>1</v>
      </c>
      <c r="AW561">
        <v>115</v>
      </c>
      <c r="AX561">
        <v>100</v>
      </c>
      <c r="AY561">
        <v>0</v>
      </c>
      <c r="AZ561">
        <v>55</v>
      </c>
      <c r="BA561">
        <v>12.34</v>
      </c>
      <c r="BB561">
        <v>11.63</v>
      </c>
      <c r="BC561">
        <v>680.1</v>
      </c>
      <c r="BD561">
        <v>671.3</v>
      </c>
      <c r="BE561">
        <v>666.7</v>
      </c>
      <c r="BF561">
        <v>55</v>
      </c>
      <c r="BG561">
        <v>49.8</v>
      </c>
      <c r="BH561">
        <v>5.2</v>
      </c>
      <c r="BI561" s="1">
        <v>44152</v>
      </c>
      <c r="BJ561" t="s">
        <v>154</v>
      </c>
      <c r="BK561">
        <v>3.385E-3</v>
      </c>
      <c r="BL561">
        <v>20983</v>
      </c>
      <c r="BM561">
        <v>20470</v>
      </c>
      <c r="BN561" t="s">
        <v>731</v>
      </c>
      <c r="BO561" t="s">
        <v>733</v>
      </c>
      <c r="BP561">
        <v>1</v>
      </c>
      <c r="BQ561">
        <v>10000</v>
      </c>
      <c r="BR561">
        <v>6</v>
      </c>
      <c r="BS561">
        <v>1</v>
      </c>
      <c r="BT561">
        <v>2</v>
      </c>
      <c r="BU561">
        <v>1</v>
      </c>
      <c r="BV561">
        <v>1</v>
      </c>
      <c r="BW561">
        <v>2</v>
      </c>
      <c r="BX561">
        <v>0</v>
      </c>
      <c r="BY561">
        <v>5</v>
      </c>
      <c r="BZ561" t="s">
        <v>156</v>
      </c>
      <c r="CA561">
        <v>115</v>
      </c>
      <c r="CB561">
        <v>100</v>
      </c>
      <c r="CC561">
        <v>0</v>
      </c>
      <c r="CD561" t="s">
        <v>157</v>
      </c>
      <c r="CE561" t="s">
        <v>157</v>
      </c>
      <c r="CF561">
        <v>0</v>
      </c>
      <c r="CG561">
        <v>55</v>
      </c>
      <c r="CH561">
        <v>1400</v>
      </c>
      <c r="CI561" t="s">
        <v>158</v>
      </c>
      <c r="CJ561">
        <v>0</v>
      </c>
      <c r="CK561">
        <v>0.83620700000000003</v>
      </c>
      <c r="CL561">
        <v>14</v>
      </c>
      <c r="CM561" t="s">
        <v>159</v>
      </c>
      <c r="CN561">
        <v>1400</v>
      </c>
      <c r="CO561">
        <v>227327</v>
      </c>
      <c r="CP561">
        <v>17.489999999999998</v>
      </c>
      <c r="CQ561">
        <v>18.329999999999998</v>
      </c>
      <c r="CR561">
        <v>227327</v>
      </c>
      <c r="CS561">
        <v>0</v>
      </c>
      <c r="CT561">
        <v>4415.1754039999996</v>
      </c>
      <c r="CU561">
        <v>100</v>
      </c>
      <c r="CV561">
        <v>20495</v>
      </c>
      <c r="CW561">
        <v>2.7951E-2</v>
      </c>
      <c r="CX561">
        <v>0</v>
      </c>
      <c r="CY561">
        <v>3.385E-3</v>
      </c>
      <c r="CZ561">
        <v>220</v>
      </c>
      <c r="DA561" t="s">
        <v>747</v>
      </c>
      <c r="DB561" t="s">
        <v>161</v>
      </c>
      <c r="DC561" t="s">
        <v>748</v>
      </c>
      <c r="DD561">
        <v>-85.392618999999996</v>
      </c>
      <c r="DE561">
        <v>34.269396999999998</v>
      </c>
      <c r="DF561">
        <v>34.269396999999998</v>
      </c>
      <c r="DG561">
        <v>-85.392618999999996</v>
      </c>
      <c r="DH561">
        <v>9.3600000000000003E-3</v>
      </c>
      <c r="DI561">
        <v>3.385E-3</v>
      </c>
      <c r="DJ561">
        <v>120</v>
      </c>
      <c r="DK561">
        <v>2030</v>
      </c>
      <c r="DL561">
        <v>10.4</v>
      </c>
      <c r="DM561">
        <v>1410</v>
      </c>
      <c r="DN561">
        <v>10.4</v>
      </c>
      <c r="DO561">
        <v>1410</v>
      </c>
      <c r="DP561">
        <v>10.4</v>
      </c>
      <c r="DQ561">
        <v>1510</v>
      </c>
      <c r="DR561">
        <v>0</v>
      </c>
      <c r="DS561">
        <v>1470</v>
      </c>
      <c r="DT561">
        <v>11</v>
      </c>
      <c r="DU561">
        <v>1520</v>
      </c>
      <c r="DV561">
        <v>11</v>
      </c>
      <c r="DW561">
        <v>1450</v>
      </c>
      <c r="DX561">
        <v>11</v>
      </c>
      <c r="DY561">
        <v>1420</v>
      </c>
      <c r="DZ561">
        <v>11</v>
      </c>
      <c r="EA561">
        <v>1430</v>
      </c>
      <c r="EB561">
        <v>11.1</v>
      </c>
      <c r="EC561">
        <v>1300</v>
      </c>
      <c r="ED561">
        <v>11.2</v>
      </c>
      <c r="EE561">
        <v>0</v>
      </c>
    </row>
    <row r="562" spans="1:135" x14ac:dyDescent="0.3">
      <c r="A562">
        <v>560</v>
      </c>
      <c r="B562" t="s">
        <v>135</v>
      </c>
      <c r="C562">
        <v>125</v>
      </c>
      <c r="D562">
        <v>310</v>
      </c>
      <c r="E562" t="s">
        <v>135</v>
      </c>
      <c r="F562">
        <v>5124515</v>
      </c>
      <c r="G562" t="s">
        <v>727</v>
      </c>
      <c r="H562" s="1">
        <v>42014</v>
      </c>
      <c r="I562" t="s">
        <v>728</v>
      </c>
      <c r="J562" t="s">
        <v>750</v>
      </c>
      <c r="K562" t="s">
        <v>751</v>
      </c>
      <c r="L562" t="s">
        <v>140</v>
      </c>
      <c r="M562">
        <v>0</v>
      </c>
      <c r="N562">
        <v>0</v>
      </c>
      <c r="O562">
        <v>0</v>
      </c>
      <c r="P562" t="s">
        <v>179</v>
      </c>
      <c r="Q562" t="s">
        <v>249</v>
      </c>
      <c r="R562" t="s">
        <v>180</v>
      </c>
      <c r="S562" t="s">
        <v>180</v>
      </c>
      <c r="T562" t="s">
        <v>283</v>
      </c>
      <c r="U562">
        <v>2</v>
      </c>
      <c r="V562" t="s">
        <v>182</v>
      </c>
      <c r="W562" t="s">
        <v>211</v>
      </c>
      <c r="X562" t="s">
        <v>147</v>
      </c>
      <c r="Y562" t="s">
        <v>148</v>
      </c>
      <c r="Z562">
        <v>0</v>
      </c>
      <c r="AA562" t="s">
        <v>175</v>
      </c>
      <c r="AB562" t="s">
        <v>255</v>
      </c>
      <c r="AC562" t="s">
        <v>752</v>
      </c>
      <c r="AD562">
        <v>2.0712739999999998</v>
      </c>
      <c r="AE562">
        <v>34.252181</v>
      </c>
      <c r="AF562">
        <v>-85.057704999999999</v>
      </c>
      <c r="AG562">
        <v>121</v>
      </c>
      <c r="AH562">
        <v>236</v>
      </c>
      <c r="AI562">
        <v>2160</v>
      </c>
      <c r="AJ562" t="s">
        <v>753</v>
      </c>
      <c r="AK562">
        <v>41</v>
      </c>
      <c r="AL562">
        <v>43</v>
      </c>
      <c r="AM562" t="s">
        <v>153</v>
      </c>
      <c r="AN562">
        <v>1449.3</v>
      </c>
      <c r="AO562">
        <v>39.200000000000003</v>
      </c>
      <c r="AP562">
        <v>989.9</v>
      </c>
      <c r="AQ562">
        <v>-85.056286</v>
      </c>
      <c r="AR562">
        <v>34.252268000000001</v>
      </c>
      <c r="AS562">
        <v>-85.059473999999994</v>
      </c>
      <c r="AT562">
        <v>34.252597000000002</v>
      </c>
      <c r="AU562" t="s">
        <v>752</v>
      </c>
      <c r="AV562">
        <v>1</v>
      </c>
      <c r="AW562">
        <v>115</v>
      </c>
      <c r="AX562">
        <v>293</v>
      </c>
      <c r="AY562">
        <v>0</v>
      </c>
      <c r="AZ562">
        <v>50</v>
      </c>
      <c r="BA562">
        <v>5.12</v>
      </c>
      <c r="BB562">
        <v>4.55</v>
      </c>
      <c r="BC562">
        <v>718.2</v>
      </c>
      <c r="BD562">
        <v>705.1</v>
      </c>
      <c r="BE562">
        <v>698.2</v>
      </c>
      <c r="BF562">
        <v>50</v>
      </c>
      <c r="BG562">
        <v>65.5</v>
      </c>
      <c r="BH562">
        <v>0</v>
      </c>
      <c r="BI562" s="1">
        <v>44152</v>
      </c>
      <c r="BJ562" t="s">
        <v>154</v>
      </c>
      <c r="BK562">
        <v>3.2490000000000002E-3</v>
      </c>
      <c r="BL562">
        <v>19782</v>
      </c>
      <c r="BM562">
        <v>20999</v>
      </c>
      <c r="BN562" t="s">
        <v>752</v>
      </c>
      <c r="BO562" t="s">
        <v>733</v>
      </c>
      <c r="BP562">
        <v>1</v>
      </c>
      <c r="BQ562">
        <v>29300</v>
      </c>
      <c r="BR562">
        <v>6</v>
      </c>
      <c r="BS562">
        <v>1</v>
      </c>
      <c r="BT562">
        <v>2</v>
      </c>
      <c r="BU562">
        <v>1</v>
      </c>
      <c r="BV562">
        <v>1</v>
      </c>
      <c r="BW562">
        <v>2</v>
      </c>
      <c r="BX562">
        <v>0</v>
      </c>
      <c r="BY562">
        <v>5</v>
      </c>
      <c r="BZ562" t="s">
        <v>156</v>
      </c>
      <c r="CA562">
        <v>115</v>
      </c>
      <c r="CB562">
        <v>293</v>
      </c>
      <c r="CC562">
        <v>0</v>
      </c>
      <c r="CD562" t="s">
        <v>157</v>
      </c>
      <c r="CE562" t="s">
        <v>157</v>
      </c>
      <c r="CF562">
        <v>0</v>
      </c>
      <c r="CG562">
        <v>50</v>
      </c>
      <c r="CH562">
        <v>2030</v>
      </c>
      <c r="CI562" t="s">
        <v>158</v>
      </c>
      <c r="CJ562">
        <v>0</v>
      </c>
      <c r="CK562">
        <v>0.26368000000000003</v>
      </c>
      <c r="CL562">
        <v>14</v>
      </c>
      <c r="CM562" t="s">
        <v>159</v>
      </c>
      <c r="CN562">
        <v>2030</v>
      </c>
      <c r="CO562">
        <v>228749</v>
      </c>
      <c r="CP562">
        <v>1.82</v>
      </c>
      <c r="CQ562">
        <v>2.09</v>
      </c>
      <c r="CR562">
        <v>228749</v>
      </c>
      <c r="CS562">
        <v>0</v>
      </c>
      <c r="CT562">
        <v>1392.2315679999999</v>
      </c>
      <c r="CU562">
        <v>100</v>
      </c>
      <c r="CV562">
        <v>19319</v>
      </c>
      <c r="CW562">
        <v>1.1106E-2</v>
      </c>
      <c r="CX562">
        <v>0</v>
      </c>
      <c r="CY562">
        <v>3.2490000000000002E-3</v>
      </c>
      <c r="CZ562">
        <v>223</v>
      </c>
      <c r="DA562" t="s">
        <v>754</v>
      </c>
      <c r="DB562" t="s">
        <v>161</v>
      </c>
      <c r="DC562" t="s">
        <v>755</v>
      </c>
      <c r="DD562">
        <v>-85.043552000000005</v>
      </c>
      <c r="DE562">
        <v>34.248527000000003</v>
      </c>
      <c r="DF562">
        <v>34.248527000000003</v>
      </c>
      <c r="DG562">
        <v>-85.043552000000005</v>
      </c>
      <c r="DH562">
        <v>1.3273E-2</v>
      </c>
      <c r="DI562">
        <v>3.2490000000000002E-3</v>
      </c>
      <c r="DJ562">
        <v>121</v>
      </c>
      <c r="DK562">
        <v>2030</v>
      </c>
      <c r="DL562">
        <v>10.4</v>
      </c>
      <c r="DM562">
        <v>1410</v>
      </c>
      <c r="DN562">
        <v>10.4</v>
      </c>
      <c r="DO562">
        <v>1410</v>
      </c>
      <c r="DP562">
        <v>10.4</v>
      </c>
      <c r="DQ562">
        <v>1510</v>
      </c>
      <c r="DR562">
        <v>0</v>
      </c>
      <c r="DS562">
        <v>1470</v>
      </c>
      <c r="DT562">
        <v>11</v>
      </c>
      <c r="DU562">
        <v>1520</v>
      </c>
      <c r="DV562">
        <v>11</v>
      </c>
      <c r="DW562">
        <v>1450</v>
      </c>
      <c r="DX562">
        <v>11</v>
      </c>
      <c r="DY562">
        <v>1420</v>
      </c>
      <c r="DZ562">
        <v>11</v>
      </c>
      <c r="EA562">
        <v>1430</v>
      </c>
      <c r="EB562">
        <v>11.1</v>
      </c>
      <c r="EC562">
        <v>1300</v>
      </c>
      <c r="ED562">
        <v>11.2</v>
      </c>
      <c r="EE562">
        <v>0</v>
      </c>
    </row>
    <row r="563" spans="1:135" x14ac:dyDescent="0.3">
      <c r="A563">
        <v>561</v>
      </c>
      <c r="B563" t="s">
        <v>135</v>
      </c>
      <c r="C563">
        <v>155</v>
      </c>
      <c r="D563">
        <v>374</v>
      </c>
      <c r="E563" t="s">
        <v>135</v>
      </c>
      <c r="F563">
        <v>4583983</v>
      </c>
      <c r="G563" t="s">
        <v>727</v>
      </c>
      <c r="H563" s="1">
        <v>41543</v>
      </c>
      <c r="I563" t="s">
        <v>728</v>
      </c>
      <c r="J563" t="s">
        <v>756</v>
      </c>
      <c r="K563" t="s">
        <v>751</v>
      </c>
      <c r="L563" t="s">
        <v>140</v>
      </c>
      <c r="M563">
        <v>0</v>
      </c>
      <c r="N563">
        <v>0</v>
      </c>
      <c r="O563">
        <v>0</v>
      </c>
      <c r="P563" t="s">
        <v>141</v>
      </c>
      <c r="Q563" t="s">
        <v>186</v>
      </c>
      <c r="R563" t="s">
        <v>143</v>
      </c>
      <c r="S563" t="s">
        <v>143</v>
      </c>
      <c r="T563" t="s">
        <v>223</v>
      </c>
      <c r="U563">
        <v>1</v>
      </c>
      <c r="V563" t="s">
        <v>145</v>
      </c>
      <c r="W563" t="s">
        <v>166</v>
      </c>
      <c r="X563" t="s">
        <v>147</v>
      </c>
      <c r="Y563" t="s">
        <v>148</v>
      </c>
      <c r="Z563">
        <v>26</v>
      </c>
      <c r="AA563" t="s">
        <v>605</v>
      </c>
      <c r="AB563" t="s">
        <v>168</v>
      </c>
      <c r="AC563" t="s">
        <v>757</v>
      </c>
      <c r="AD563">
        <v>0.73</v>
      </c>
      <c r="AE563">
        <v>34.252071999999998</v>
      </c>
      <c r="AF563">
        <v>-85.057959999999994</v>
      </c>
      <c r="AG563">
        <v>121</v>
      </c>
      <c r="AH563">
        <v>236</v>
      </c>
      <c r="AI563">
        <v>2160</v>
      </c>
      <c r="AJ563" t="s">
        <v>753</v>
      </c>
      <c r="AK563">
        <v>41</v>
      </c>
      <c r="AL563">
        <v>43</v>
      </c>
      <c r="AM563" t="s">
        <v>153</v>
      </c>
      <c r="AN563">
        <v>1449.3</v>
      </c>
      <c r="AO563">
        <v>39.200000000000003</v>
      </c>
      <c r="AP563">
        <v>989.9</v>
      </c>
      <c r="AQ563">
        <v>-85.056286</v>
      </c>
      <c r="AR563">
        <v>34.252268000000001</v>
      </c>
      <c r="AS563">
        <v>-85.059473999999994</v>
      </c>
      <c r="AT563">
        <v>34.252597000000002</v>
      </c>
      <c r="AU563" t="s">
        <v>752</v>
      </c>
      <c r="AV563">
        <v>1</v>
      </c>
      <c r="AW563">
        <v>115</v>
      </c>
      <c r="AX563">
        <v>293</v>
      </c>
      <c r="AY563">
        <v>0</v>
      </c>
      <c r="AZ563">
        <v>50</v>
      </c>
      <c r="BA563">
        <v>5.12</v>
      </c>
      <c r="BB563">
        <v>4.55</v>
      </c>
      <c r="BC563">
        <v>718.2</v>
      </c>
      <c r="BD563">
        <v>705.1</v>
      </c>
      <c r="BE563">
        <v>698.2</v>
      </c>
      <c r="BF563">
        <v>50</v>
      </c>
      <c r="BG563">
        <v>65.5</v>
      </c>
      <c r="BH563">
        <v>0</v>
      </c>
      <c r="BI563" s="1">
        <v>44152</v>
      </c>
      <c r="BJ563" t="s">
        <v>154</v>
      </c>
      <c r="BK563">
        <v>3.2490000000000002E-3</v>
      </c>
      <c r="BL563">
        <v>19782</v>
      </c>
      <c r="BM563">
        <v>20999</v>
      </c>
      <c r="BN563" t="s">
        <v>752</v>
      </c>
      <c r="BO563" t="s">
        <v>733</v>
      </c>
      <c r="BP563">
        <v>1</v>
      </c>
      <c r="BQ563">
        <v>29300</v>
      </c>
      <c r="BR563">
        <v>6</v>
      </c>
      <c r="BS563">
        <v>1</v>
      </c>
      <c r="BT563">
        <v>2</v>
      </c>
      <c r="BU563">
        <v>1</v>
      </c>
      <c r="BV563">
        <v>1</v>
      </c>
      <c r="BW563">
        <v>2</v>
      </c>
      <c r="BX563">
        <v>0</v>
      </c>
      <c r="BY563">
        <v>5</v>
      </c>
      <c r="BZ563" t="s">
        <v>156</v>
      </c>
      <c r="CA563">
        <v>115</v>
      </c>
      <c r="CB563">
        <v>293</v>
      </c>
      <c r="CC563">
        <v>0</v>
      </c>
      <c r="CD563" t="s">
        <v>157</v>
      </c>
      <c r="CE563" t="s">
        <v>157</v>
      </c>
      <c r="CF563">
        <v>0</v>
      </c>
      <c r="CG563">
        <v>50</v>
      </c>
      <c r="CH563">
        <v>2030</v>
      </c>
      <c r="CI563" t="s">
        <v>158</v>
      </c>
      <c r="CJ563">
        <v>0</v>
      </c>
      <c r="CK563">
        <v>0.26368000000000003</v>
      </c>
      <c r="CL563">
        <v>14</v>
      </c>
      <c r="CM563" t="s">
        <v>159</v>
      </c>
      <c r="CN563">
        <v>2030</v>
      </c>
      <c r="CO563">
        <v>228749</v>
      </c>
      <c r="CP563">
        <v>1.82</v>
      </c>
      <c r="CQ563">
        <v>2.09</v>
      </c>
      <c r="CR563">
        <v>228749</v>
      </c>
      <c r="CS563">
        <v>0</v>
      </c>
      <c r="CT563">
        <v>1392.2315679999999</v>
      </c>
      <c r="CU563">
        <v>100</v>
      </c>
      <c r="CV563">
        <v>19319</v>
      </c>
      <c r="CW563">
        <v>1.1106E-2</v>
      </c>
      <c r="CX563">
        <v>0</v>
      </c>
      <c r="CY563">
        <v>3.2490000000000002E-3</v>
      </c>
      <c r="CZ563">
        <v>223</v>
      </c>
      <c r="DA563" t="s">
        <v>754</v>
      </c>
      <c r="DB563" t="s">
        <v>161</v>
      </c>
      <c r="DC563" t="s">
        <v>755</v>
      </c>
      <c r="DD563">
        <v>-85.043552000000005</v>
      </c>
      <c r="DE563">
        <v>34.248527000000003</v>
      </c>
      <c r="DF563">
        <v>34.248527000000003</v>
      </c>
      <c r="DG563">
        <v>-85.043552000000005</v>
      </c>
      <c r="DH563">
        <v>1.3273E-2</v>
      </c>
      <c r="DI563">
        <v>3.2490000000000002E-3</v>
      </c>
      <c r="DJ563">
        <v>121</v>
      </c>
      <c r="DK563">
        <v>2030</v>
      </c>
      <c r="DL563">
        <v>10.4</v>
      </c>
      <c r="DM563">
        <v>1410</v>
      </c>
      <c r="DN563">
        <v>10.4</v>
      </c>
      <c r="DO563">
        <v>1410</v>
      </c>
      <c r="DP563">
        <v>10.4</v>
      </c>
      <c r="DQ563">
        <v>1510</v>
      </c>
      <c r="DR563">
        <v>0</v>
      </c>
      <c r="DS563">
        <v>1470</v>
      </c>
      <c r="DT563">
        <v>11</v>
      </c>
      <c r="DU563">
        <v>1520</v>
      </c>
      <c r="DV563">
        <v>11</v>
      </c>
      <c r="DW563">
        <v>1450</v>
      </c>
      <c r="DX563">
        <v>11</v>
      </c>
      <c r="DY563">
        <v>1420</v>
      </c>
      <c r="DZ563">
        <v>11</v>
      </c>
      <c r="EA563">
        <v>1430</v>
      </c>
      <c r="EB563">
        <v>11.1</v>
      </c>
      <c r="EC563">
        <v>1300</v>
      </c>
      <c r="ED563">
        <v>11.2</v>
      </c>
      <c r="EE563">
        <v>1.25E-4</v>
      </c>
    </row>
    <row r="564" spans="1:135" x14ac:dyDescent="0.3">
      <c r="A564">
        <v>562</v>
      </c>
      <c r="B564" t="s">
        <v>135</v>
      </c>
      <c r="C564">
        <v>412</v>
      </c>
      <c r="D564">
        <v>163</v>
      </c>
      <c r="E564" t="s">
        <v>135</v>
      </c>
      <c r="F564">
        <v>6290353</v>
      </c>
      <c r="G564" t="s">
        <v>727</v>
      </c>
      <c r="H564" s="1">
        <v>42912</v>
      </c>
      <c r="I564" t="s">
        <v>728</v>
      </c>
      <c r="J564" t="s">
        <v>750</v>
      </c>
      <c r="K564" t="s">
        <v>758</v>
      </c>
      <c r="L564" t="s">
        <v>140</v>
      </c>
      <c r="M564">
        <v>0</v>
      </c>
      <c r="N564">
        <v>0</v>
      </c>
      <c r="O564">
        <v>0</v>
      </c>
      <c r="P564" t="s">
        <v>141</v>
      </c>
      <c r="Q564" t="s">
        <v>186</v>
      </c>
      <c r="R564" t="s">
        <v>143</v>
      </c>
      <c r="S564" t="s">
        <v>143</v>
      </c>
      <c r="T564" t="s">
        <v>216</v>
      </c>
      <c r="U564">
        <v>1</v>
      </c>
      <c r="V564" t="s">
        <v>145</v>
      </c>
      <c r="W564" t="s">
        <v>166</v>
      </c>
      <c r="X564" t="s">
        <v>147</v>
      </c>
      <c r="Y564" t="s">
        <v>148</v>
      </c>
      <c r="Z564">
        <v>28</v>
      </c>
      <c r="AA564" t="s">
        <v>149</v>
      </c>
      <c r="AB564" t="s">
        <v>150</v>
      </c>
      <c r="AC564" t="s">
        <v>752</v>
      </c>
      <c r="AD564">
        <v>2.2709999999999999</v>
      </c>
      <c r="AE564">
        <v>34.253056999999998</v>
      </c>
      <c r="AF564">
        <v>-85.060892999999993</v>
      </c>
      <c r="AG564">
        <v>121</v>
      </c>
      <c r="AH564">
        <v>236</v>
      </c>
      <c r="AI564">
        <v>2160</v>
      </c>
      <c r="AJ564" t="s">
        <v>753</v>
      </c>
      <c r="AK564">
        <v>41</v>
      </c>
      <c r="AL564">
        <v>43</v>
      </c>
      <c r="AM564" t="s">
        <v>153</v>
      </c>
      <c r="AN564">
        <v>1449.3</v>
      </c>
      <c r="AO564">
        <v>39.200000000000003</v>
      </c>
      <c r="AP564">
        <v>989.9</v>
      </c>
      <c r="AQ564">
        <v>-85.056286</v>
      </c>
      <c r="AR564">
        <v>34.252268000000001</v>
      </c>
      <c r="AS564">
        <v>-85.059473999999994</v>
      </c>
      <c r="AT564">
        <v>34.252597000000002</v>
      </c>
      <c r="AU564" t="s">
        <v>752</v>
      </c>
      <c r="AV564">
        <v>1</v>
      </c>
      <c r="AW564">
        <v>115</v>
      </c>
      <c r="AX564">
        <v>293</v>
      </c>
      <c r="AY564">
        <v>0</v>
      </c>
      <c r="AZ564">
        <v>50</v>
      </c>
      <c r="BA564">
        <v>5.12</v>
      </c>
      <c r="BB564">
        <v>4.55</v>
      </c>
      <c r="BC564">
        <v>718.2</v>
      </c>
      <c r="BD564">
        <v>705.1</v>
      </c>
      <c r="BE564">
        <v>698.2</v>
      </c>
      <c r="BF564">
        <v>50</v>
      </c>
      <c r="BG564">
        <v>65.5</v>
      </c>
      <c r="BH564">
        <v>0</v>
      </c>
      <c r="BI564" s="1">
        <v>44152</v>
      </c>
      <c r="BJ564" t="s">
        <v>154</v>
      </c>
      <c r="BK564">
        <v>3.2490000000000002E-3</v>
      </c>
      <c r="BL564">
        <v>19782</v>
      </c>
      <c r="BM564">
        <v>20999</v>
      </c>
      <c r="BN564" t="s">
        <v>752</v>
      </c>
      <c r="BO564" t="s">
        <v>733</v>
      </c>
      <c r="BP564">
        <v>1</v>
      </c>
      <c r="BQ564">
        <v>29300</v>
      </c>
      <c r="BR564">
        <v>6</v>
      </c>
      <c r="BS564">
        <v>1</v>
      </c>
      <c r="BT564">
        <v>2</v>
      </c>
      <c r="BU564">
        <v>1</v>
      </c>
      <c r="BV564">
        <v>1</v>
      </c>
      <c r="BW564">
        <v>2</v>
      </c>
      <c r="BX564">
        <v>0</v>
      </c>
      <c r="BY564">
        <v>5</v>
      </c>
      <c r="BZ564" t="s">
        <v>156</v>
      </c>
      <c r="CA564">
        <v>115</v>
      </c>
      <c r="CB564">
        <v>293</v>
      </c>
      <c r="CC564">
        <v>0</v>
      </c>
      <c r="CD564" t="s">
        <v>157</v>
      </c>
      <c r="CE564" t="s">
        <v>157</v>
      </c>
      <c r="CF564">
        <v>0</v>
      </c>
      <c r="CG564">
        <v>50</v>
      </c>
      <c r="CH564">
        <v>2030</v>
      </c>
      <c r="CI564" t="s">
        <v>158</v>
      </c>
      <c r="CJ564">
        <v>0</v>
      </c>
      <c r="CK564">
        <v>0.26368000000000003</v>
      </c>
      <c r="CL564">
        <v>14</v>
      </c>
      <c r="CM564" t="s">
        <v>159</v>
      </c>
      <c r="CN564">
        <v>2030</v>
      </c>
      <c r="CO564">
        <v>228749</v>
      </c>
      <c r="CP564">
        <v>1.82</v>
      </c>
      <c r="CQ564">
        <v>2.09</v>
      </c>
      <c r="CR564">
        <v>228749</v>
      </c>
      <c r="CS564">
        <v>0</v>
      </c>
      <c r="CT564">
        <v>1392.2315679999999</v>
      </c>
      <c r="CU564">
        <v>100</v>
      </c>
      <c r="CV564">
        <v>19319</v>
      </c>
      <c r="CW564">
        <v>1.1106E-2</v>
      </c>
      <c r="CX564">
        <v>0</v>
      </c>
      <c r="CY564">
        <v>3.2490000000000002E-3</v>
      </c>
      <c r="CZ564">
        <v>223</v>
      </c>
      <c r="DA564" t="s">
        <v>754</v>
      </c>
      <c r="DB564" t="s">
        <v>161</v>
      </c>
      <c r="DC564" t="s">
        <v>755</v>
      </c>
      <c r="DD564">
        <v>-85.043552000000005</v>
      </c>
      <c r="DE564">
        <v>34.248527000000003</v>
      </c>
      <c r="DF564">
        <v>34.248527000000003</v>
      </c>
      <c r="DG564">
        <v>-85.043552000000005</v>
      </c>
      <c r="DH564">
        <v>1.3273E-2</v>
      </c>
      <c r="DI564">
        <v>3.2490000000000002E-3</v>
      </c>
      <c r="DJ564">
        <v>121</v>
      </c>
      <c r="DK564">
        <v>2030</v>
      </c>
      <c r="DL564">
        <v>10.4</v>
      </c>
      <c r="DM564">
        <v>1410</v>
      </c>
      <c r="DN564">
        <v>10.4</v>
      </c>
      <c r="DO564">
        <v>1410</v>
      </c>
      <c r="DP564">
        <v>10.4</v>
      </c>
      <c r="DQ564">
        <v>1510</v>
      </c>
      <c r="DR564">
        <v>0</v>
      </c>
      <c r="DS564">
        <v>1470</v>
      </c>
      <c r="DT564">
        <v>11</v>
      </c>
      <c r="DU564">
        <v>1520</v>
      </c>
      <c r="DV564">
        <v>11</v>
      </c>
      <c r="DW564">
        <v>1450</v>
      </c>
      <c r="DX564">
        <v>11</v>
      </c>
      <c r="DY564">
        <v>1420</v>
      </c>
      <c r="DZ564">
        <v>11</v>
      </c>
      <c r="EA564">
        <v>1430</v>
      </c>
      <c r="EB564">
        <v>11.1</v>
      </c>
      <c r="EC564">
        <v>1300</v>
      </c>
      <c r="ED564">
        <v>11.2</v>
      </c>
      <c r="EE564">
        <v>1.4909999999999999E-3</v>
      </c>
    </row>
    <row r="565" spans="1:135" x14ac:dyDescent="0.3">
      <c r="A565">
        <v>563</v>
      </c>
      <c r="B565" t="s">
        <v>135</v>
      </c>
      <c r="C565">
        <v>420</v>
      </c>
      <c r="D565">
        <v>156</v>
      </c>
      <c r="E565" t="s">
        <v>135</v>
      </c>
      <c r="F565">
        <v>6368206</v>
      </c>
      <c r="G565" t="s">
        <v>727</v>
      </c>
      <c r="H565" s="1">
        <v>42973</v>
      </c>
      <c r="I565" t="s">
        <v>728</v>
      </c>
      <c r="J565" t="s">
        <v>750</v>
      </c>
      <c r="K565" t="s">
        <v>751</v>
      </c>
      <c r="L565" t="s">
        <v>218</v>
      </c>
      <c r="M565">
        <v>0</v>
      </c>
      <c r="N565">
        <v>0</v>
      </c>
      <c r="O565">
        <v>1</v>
      </c>
      <c r="P565" t="s">
        <v>179</v>
      </c>
      <c r="Q565" t="s">
        <v>249</v>
      </c>
      <c r="R565" t="s">
        <v>180</v>
      </c>
      <c r="S565" t="s">
        <v>201</v>
      </c>
      <c r="T565" t="s">
        <v>271</v>
      </c>
      <c r="U565">
        <v>2</v>
      </c>
      <c r="V565" t="s">
        <v>145</v>
      </c>
      <c r="W565" t="s">
        <v>335</v>
      </c>
      <c r="X565" t="s">
        <v>178</v>
      </c>
      <c r="Y565" t="s">
        <v>148</v>
      </c>
      <c r="Z565">
        <v>38</v>
      </c>
      <c r="AA565" t="s">
        <v>482</v>
      </c>
      <c r="AB565" t="s">
        <v>197</v>
      </c>
      <c r="AC565" t="s">
        <v>752</v>
      </c>
      <c r="AD565">
        <v>2.0830000000000002</v>
      </c>
      <c r="AE565">
        <v>34.252189000000001</v>
      </c>
      <c r="AF565">
        <v>-85.057885999999996</v>
      </c>
      <c r="AG565">
        <v>121</v>
      </c>
      <c r="AH565">
        <v>236</v>
      </c>
      <c r="AI565">
        <v>2160</v>
      </c>
      <c r="AJ565" t="s">
        <v>753</v>
      </c>
      <c r="AK565">
        <v>41</v>
      </c>
      <c r="AL565">
        <v>43</v>
      </c>
      <c r="AM565" t="s">
        <v>153</v>
      </c>
      <c r="AN565">
        <v>1449.3</v>
      </c>
      <c r="AO565">
        <v>39.200000000000003</v>
      </c>
      <c r="AP565">
        <v>989.9</v>
      </c>
      <c r="AQ565">
        <v>-85.056286</v>
      </c>
      <c r="AR565">
        <v>34.252268000000001</v>
      </c>
      <c r="AS565">
        <v>-85.059473999999994</v>
      </c>
      <c r="AT565">
        <v>34.252597000000002</v>
      </c>
      <c r="AU565" t="s">
        <v>752</v>
      </c>
      <c r="AV565">
        <v>1</v>
      </c>
      <c r="AW565">
        <v>115</v>
      </c>
      <c r="AX565">
        <v>293</v>
      </c>
      <c r="AY565">
        <v>0</v>
      </c>
      <c r="AZ565">
        <v>50</v>
      </c>
      <c r="BA565">
        <v>5.12</v>
      </c>
      <c r="BB565">
        <v>4.55</v>
      </c>
      <c r="BC565">
        <v>718.2</v>
      </c>
      <c r="BD565">
        <v>705.1</v>
      </c>
      <c r="BE565">
        <v>698.2</v>
      </c>
      <c r="BF565">
        <v>50</v>
      </c>
      <c r="BG565">
        <v>65.5</v>
      </c>
      <c r="BH565">
        <v>0</v>
      </c>
      <c r="BI565" s="1">
        <v>44152</v>
      </c>
      <c r="BJ565" t="s">
        <v>154</v>
      </c>
      <c r="BK565">
        <v>3.2490000000000002E-3</v>
      </c>
      <c r="BL565">
        <v>19782</v>
      </c>
      <c r="BM565">
        <v>20999</v>
      </c>
      <c r="BN565" t="s">
        <v>752</v>
      </c>
      <c r="BO565" t="s">
        <v>733</v>
      </c>
      <c r="BP565">
        <v>1</v>
      </c>
      <c r="BQ565">
        <v>29300</v>
      </c>
      <c r="BR565">
        <v>6</v>
      </c>
      <c r="BS565">
        <v>1</v>
      </c>
      <c r="BT565">
        <v>2</v>
      </c>
      <c r="BU565">
        <v>1</v>
      </c>
      <c r="BV565">
        <v>1</v>
      </c>
      <c r="BW565">
        <v>2</v>
      </c>
      <c r="BX565">
        <v>0</v>
      </c>
      <c r="BY565">
        <v>5</v>
      </c>
      <c r="BZ565" t="s">
        <v>156</v>
      </c>
      <c r="CA565">
        <v>115</v>
      </c>
      <c r="CB565">
        <v>293</v>
      </c>
      <c r="CC565">
        <v>0</v>
      </c>
      <c r="CD565" t="s">
        <v>157</v>
      </c>
      <c r="CE565" t="s">
        <v>157</v>
      </c>
      <c r="CF565">
        <v>0</v>
      </c>
      <c r="CG565">
        <v>50</v>
      </c>
      <c r="CH565">
        <v>2030</v>
      </c>
      <c r="CI565" t="s">
        <v>158</v>
      </c>
      <c r="CJ565">
        <v>0</v>
      </c>
      <c r="CK565">
        <v>0.26368000000000003</v>
      </c>
      <c r="CL565">
        <v>14</v>
      </c>
      <c r="CM565" t="s">
        <v>159</v>
      </c>
      <c r="CN565">
        <v>2030</v>
      </c>
      <c r="CO565">
        <v>228749</v>
      </c>
      <c r="CP565">
        <v>1.82</v>
      </c>
      <c r="CQ565">
        <v>2.09</v>
      </c>
      <c r="CR565">
        <v>228749</v>
      </c>
      <c r="CS565">
        <v>0</v>
      </c>
      <c r="CT565">
        <v>1392.2315679999999</v>
      </c>
      <c r="CU565">
        <v>100</v>
      </c>
      <c r="CV565">
        <v>19319</v>
      </c>
      <c r="CW565">
        <v>1.1106E-2</v>
      </c>
      <c r="CX565">
        <v>0</v>
      </c>
      <c r="CY565">
        <v>3.2490000000000002E-3</v>
      </c>
      <c r="CZ565">
        <v>223</v>
      </c>
      <c r="DA565" t="s">
        <v>754</v>
      </c>
      <c r="DB565" t="s">
        <v>161</v>
      </c>
      <c r="DC565" t="s">
        <v>755</v>
      </c>
      <c r="DD565">
        <v>-85.043552000000005</v>
      </c>
      <c r="DE565">
        <v>34.248527000000003</v>
      </c>
      <c r="DF565">
        <v>34.248527000000003</v>
      </c>
      <c r="DG565">
        <v>-85.043552000000005</v>
      </c>
      <c r="DH565">
        <v>1.3273E-2</v>
      </c>
      <c r="DI565">
        <v>3.2490000000000002E-3</v>
      </c>
      <c r="DJ565">
        <v>121</v>
      </c>
      <c r="DK565">
        <v>2030</v>
      </c>
      <c r="DL565">
        <v>10.4</v>
      </c>
      <c r="DM565">
        <v>1410</v>
      </c>
      <c r="DN565">
        <v>10.4</v>
      </c>
      <c r="DO565">
        <v>1410</v>
      </c>
      <c r="DP565">
        <v>10.4</v>
      </c>
      <c r="DQ565">
        <v>1510</v>
      </c>
      <c r="DR565">
        <v>0</v>
      </c>
      <c r="DS565">
        <v>1470</v>
      </c>
      <c r="DT565">
        <v>11</v>
      </c>
      <c r="DU565">
        <v>1520</v>
      </c>
      <c r="DV565">
        <v>11</v>
      </c>
      <c r="DW565">
        <v>1450</v>
      </c>
      <c r="DX565">
        <v>11</v>
      </c>
      <c r="DY565">
        <v>1420</v>
      </c>
      <c r="DZ565">
        <v>11</v>
      </c>
      <c r="EA565">
        <v>1430</v>
      </c>
      <c r="EB565">
        <v>11.1</v>
      </c>
      <c r="EC565">
        <v>1300</v>
      </c>
      <c r="ED565">
        <v>11.2</v>
      </c>
      <c r="EE565">
        <v>0</v>
      </c>
    </row>
    <row r="566" spans="1:135" x14ac:dyDescent="0.3">
      <c r="A566">
        <v>564</v>
      </c>
      <c r="B566" t="s">
        <v>135</v>
      </c>
      <c r="C566">
        <v>426</v>
      </c>
      <c r="D566">
        <v>151</v>
      </c>
      <c r="E566" t="s">
        <v>135</v>
      </c>
      <c r="F566">
        <v>6402120</v>
      </c>
      <c r="G566" t="s">
        <v>727</v>
      </c>
      <c r="H566" s="1">
        <v>43000</v>
      </c>
      <c r="I566" t="s">
        <v>728</v>
      </c>
      <c r="J566" t="s">
        <v>759</v>
      </c>
      <c r="K566" t="s">
        <v>751</v>
      </c>
      <c r="L566" t="s">
        <v>140</v>
      </c>
      <c r="M566">
        <v>0</v>
      </c>
      <c r="N566">
        <v>0</v>
      </c>
      <c r="O566">
        <v>0</v>
      </c>
      <c r="P566" t="s">
        <v>141</v>
      </c>
      <c r="Q566" t="s">
        <v>186</v>
      </c>
      <c r="R566" t="s">
        <v>177</v>
      </c>
      <c r="S566" t="s">
        <v>177</v>
      </c>
      <c r="T566" t="s">
        <v>221</v>
      </c>
      <c r="U566">
        <v>1</v>
      </c>
      <c r="V566" t="s">
        <v>145</v>
      </c>
      <c r="W566" t="s">
        <v>166</v>
      </c>
      <c r="X566" t="s">
        <v>147</v>
      </c>
      <c r="Y566" t="s">
        <v>148</v>
      </c>
      <c r="Z566">
        <v>45</v>
      </c>
      <c r="AA566" t="s">
        <v>342</v>
      </c>
      <c r="AB566" t="s">
        <v>158</v>
      </c>
      <c r="AC566" t="s">
        <v>752</v>
      </c>
      <c r="AD566">
        <v>2.09</v>
      </c>
      <c r="AE566">
        <v>34.252201999999997</v>
      </c>
      <c r="AF566">
        <v>-85.058001000000004</v>
      </c>
      <c r="AG566">
        <v>121</v>
      </c>
      <c r="AH566">
        <v>236</v>
      </c>
      <c r="AI566">
        <v>2160</v>
      </c>
      <c r="AJ566" t="s">
        <v>753</v>
      </c>
      <c r="AK566">
        <v>41</v>
      </c>
      <c r="AL566">
        <v>43</v>
      </c>
      <c r="AM566" t="s">
        <v>153</v>
      </c>
      <c r="AN566">
        <v>1449.3</v>
      </c>
      <c r="AO566">
        <v>39.200000000000003</v>
      </c>
      <c r="AP566">
        <v>989.9</v>
      </c>
      <c r="AQ566">
        <v>-85.056286</v>
      </c>
      <c r="AR566">
        <v>34.252268000000001</v>
      </c>
      <c r="AS566">
        <v>-85.059473999999994</v>
      </c>
      <c r="AT566">
        <v>34.252597000000002</v>
      </c>
      <c r="AU566" t="s">
        <v>752</v>
      </c>
      <c r="AV566">
        <v>1</v>
      </c>
      <c r="AW566">
        <v>115</v>
      </c>
      <c r="AX566">
        <v>293</v>
      </c>
      <c r="AY566">
        <v>0</v>
      </c>
      <c r="AZ566">
        <v>50</v>
      </c>
      <c r="BA566">
        <v>5.12</v>
      </c>
      <c r="BB566">
        <v>4.55</v>
      </c>
      <c r="BC566">
        <v>718.2</v>
      </c>
      <c r="BD566">
        <v>705.1</v>
      </c>
      <c r="BE566">
        <v>698.2</v>
      </c>
      <c r="BF566">
        <v>50</v>
      </c>
      <c r="BG566">
        <v>65.5</v>
      </c>
      <c r="BH566">
        <v>0</v>
      </c>
      <c r="BI566" s="1">
        <v>44152</v>
      </c>
      <c r="BJ566" t="s">
        <v>154</v>
      </c>
      <c r="BK566">
        <v>3.2490000000000002E-3</v>
      </c>
      <c r="BL566">
        <v>19782</v>
      </c>
      <c r="BM566">
        <v>20999</v>
      </c>
      <c r="BN566" t="s">
        <v>752</v>
      </c>
      <c r="BO566" t="s">
        <v>733</v>
      </c>
      <c r="BP566">
        <v>1</v>
      </c>
      <c r="BQ566">
        <v>29300</v>
      </c>
      <c r="BR566">
        <v>6</v>
      </c>
      <c r="BS566">
        <v>1</v>
      </c>
      <c r="BT566">
        <v>2</v>
      </c>
      <c r="BU566">
        <v>1</v>
      </c>
      <c r="BV566">
        <v>1</v>
      </c>
      <c r="BW566">
        <v>2</v>
      </c>
      <c r="BX566">
        <v>0</v>
      </c>
      <c r="BY566">
        <v>5</v>
      </c>
      <c r="BZ566" t="s">
        <v>156</v>
      </c>
      <c r="CA566">
        <v>115</v>
      </c>
      <c r="CB566">
        <v>293</v>
      </c>
      <c r="CC566">
        <v>0</v>
      </c>
      <c r="CD566" t="s">
        <v>157</v>
      </c>
      <c r="CE566" t="s">
        <v>157</v>
      </c>
      <c r="CF566">
        <v>0</v>
      </c>
      <c r="CG566">
        <v>50</v>
      </c>
      <c r="CH566">
        <v>2030</v>
      </c>
      <c r="CI566" t="s">
        <v>158</v>
      </c>
      <c r="CJ566">
        <v>0</v>
      </c>
      <c r="CK566">
        <v>0.26368000000000003</v>
      </c>
      <c r="CL566">
        <v>14</v>
      </c>
      <c r="CM566" t="s">
        <v>159</v>
      </c>
      <c r="CN566">
        <v>2030</v>
      </c>
      <c r="CO566">
        <v>228749</v>
      </c>
      <c r="CP566">
        <v>1.82</v>
      </c>
      <c r="CQ566">
        <v>2.09</v>
      </c>
      <c r="CR566">
        <v>228749</v>
      </c>
      <c r="CS566">
        <v>0</v>
      </c>
      <c r="CT566">
        <v>1392.2315679999999</v>
      </c>
      <c r="CU566">
        <v>100</v>
      </c>
      <c r="CV566">
        <v>19319</v>
      </c>
      <c r="CW566">
        <v>1.1106E-2</v>
      </c>
      <c r="CX566">
        <v>0</v>
      </c>
      <c r="CY566">
        <v>3.2490000000000002E-3</v>
      </c>
      <c r="CZ566">
        <v>223</v>
      </c>
      <c r="DA566" t="s">
        <v>754</v>
      </c>
      <c r="DB566" t="s">
        <v>161</v>
      </c>
      <c r="DC566" t="s">
        <v>755</v>
      </c>
      <c r="DD566">
        <v>-85.043552000000005</v>
      </c>
      <c r="DE566">
        <v>34.248527000000003</v>
      </c>
      <c r="DF566">
        <v>34.248527000000003</v>
      </c>
      <c r="DG566">
        <v>-85.043552000000005</v>
      </c>
      <c r="DH566">
        <v>1.3273E-2</v>
      </c>
      <c r="DI566">
        <v>3.2490000000000002E-3</v>
      </c>
      <c r="DJ566">
        <v>121</v>
      </c>
      <c r="DK566">
        <v>2030</v>
      </c>
      <c r="DL566">
        <v>10.4</v>
      </c>
      <c r="DM566">
        <v>1410</v>
      </c>
      <c r="DN566">
        <v>10.4</v>
      </c>
      <c r="DO566">
        <v>1410</v>
      </c>
      <c r="DP566">
        <v>10.4</v>
      </c>
      <c r="DQ566">
        <v>1510</v>
      </c>
      <c r="DR566">
        <v>0</v>
      </c>
      <c r="DS566">
        <v>1470</v>
      </c>
      <c r="DT566">
        <v>11</v>
      </c>
      <c r="DU566">
        <v>1520</v>
      </c>
      <c r="DV566">
        <v>11</v>
      </c>
      <c r="DW566">
        <v>1450</v>
      </c>
      <c r="DX566">
        <v>11</v>
      </c>
      <c r="DY566">
        <v>1420</v>
      </c>
      <c r="DZ566">
        <v>11</v>
      </c>
      <c r="EA566">
        <v>1430</v>
      </c>
      <c r="EB566">
        <v>11.1</v>
      </c>
      <c r="EC566">
        <v>1300</v>
      </c>
      <c r="ED566">
        <v>11.2</v>
      </c>
      <c r="EE566">
        <v>0</v>
      </c>
    </row>
    <row r="567" spans="1:135" x14ac:dyDescent="0.3">
      <c r="A567">
        <v>565</v>
      </c>
      <c r="B567" t="s">
        <v>135</v>
      </c>
      <c r="C567">
        <v>682</v>
      </c>
      <c r="D567">
        <v>81</v>
      </c>
      <c r="E567" t="s">
        <v>135</v>
      </c>
      <c r="F567">
        <v>7096513</v>
      </c>
      <c r="G567" t="s">
        <v>727</v>
      </c>
      <c r="H567" s="1">
        <v>43516</v>
      </c>
      <c r="I567" t="s">
        <v>728</v>
      </c>
      <c r="J567" t="s">
        <v>750</v>
      </c>
      <c r="K567" t="s">
        <v>139</v>
      </c>
      <c r="L567" t="s">
        <v>140</v>
      </c>
      <c r="M567">
        <v>0</v>
      </c>
      <c r="N567">
        <v>0</v>
      </c>
      <c r="O567">
        <v>0</v>
      </c>
      <c r="P567" t="s">
        <v>141</v>
      </c>
      <c r="Q567" t="s">
        <v>186</v>
      </c>
      <c r="R567" t="s">
        <v>462</v>
      </c>
      <c r="S567" t="s">
        <v>462</v>
      </c>
      <c r="T567" t="s">
        <v>221</v>
      </c>
      <c r="U567">
        <v>1</v>
      </c>
      <c r="V567" t="s">
        <v>145</v>
      </c>
      <c r="W567" t="s">
        <v>146</v>
      </c>
      <c r="X567" t="s">
        <v>178</v>
      </c>
      <c r="Y567" t="s">
        <v>167</v>
      </c>
      <c r="Z567">
        <v>25</v>
      </c>
      <c r="AA567" t="s">
        <v>149</v>
      </c>
      <c r="AB567" t="s">
        <v>150</v>
      </c>
      <c r="AC567" t="s">
        <v>752</v>
      </c>
      <c r="AD567">
        <v>2.0680000000000001</v>
      </c>
      <c r="AE567">
        <v>34.252181</v>
      </c>
      <c r="AF567">
        <v>-85.057615999999996</v>
      </c>
      <c r="AG567">
        <v>121</v>
      </c>
      <c r="AH567">
        <v>236</v>
      </c>
      <c r="AI567">
        <v>2160</v>
      </c>
      <c r="AJ567" t="s">
        <v>753</v>
      </c>
      <c r="AK567">
        <v>41</v>
      </c>
      <c r="AL567">
        <v>43</v>
      </c>
      <c r="AM567" t="s">
        <v>153</v>
      </c>
      <c r="AN567">
        <v>1449.3</v>
      </c>
      <c r="AO567">
        <v>39.200000000000003</v>
      </c>
      <c r="AP567">
        <v>989.9</v>
      </c>
      <c r="AQ567">
        <v>-85.056286</v>
      </c>
      <c r="AR567">
        <v>34.252268000000001</v>
      </c>
      <c r="AS567">
        <v>-85.059473999999994</v>
      </c>
      <c r="AT567">
        <v>34.252597000000002</v>
      </c>
      <c r="AU567" t="s">
        <v>752</v>
      </c>
      <c r="AV567">
        <v>1</v>
      </c>
      <c r="AW567">
        <v>115</v>
      </c>
      <c r="AX567">
        <v>293</v>
      </c>
      <c r="AY567">
        <v>0</v>
      </c>
      <c r="AZ567">
        <v>50</v>
      </c>
      <c r="BA567">
        <v>5.12</v>
      </c>
      <c r="BB567">
        <v>4.55</v>
      </c>
      <c r="BC567">
        <v>718.2</v>
      </c>
      <c r="BD567">
        <v>705.1</v>
      </c>
      <c r="BE567">
        <v>698.2</v>
      </c>
      <c r="BF567">
        <v>50</v>
      </c>
      <c r="BG567">
        <v>65.5</v>
      </c>
      <c r="BH567">
        <v>0</v>
      </c>
      <c r="BI567" s="1">
        <v>44152</v>
      </c>
      <c r="BJ567" t="s">
        <v>154</v>
      </c>
      <c r="BK567">
        <v>3.2490000000000002E-3</v>
      </c>
      <c r="BL567">
        <v>19782</v>
      </c>
      <c r="BM567">
        <v>20999</v>
      </c>
      <c r="BN567" t="s">
        <v>752</v>
      </c>
      <c r="BO567" t="s">
        <v>733</v>
      </c>
      <c r="BP567">
        <v>1</v>
      </c>
      <c r="BQ567">
        <v>29300</v>
      </c>
      <c r="BR567">
        <v>6</v>
      </c>
      <c r="BS567">
        <v>1</v>
      </c>
      <c r="BT567">
        <v>2</v>
      </c>
      <c r="BU567">
        <v>1</v>
      </c>
      <c r="BV567">
        <v>1</v>
      </c>
      <c r="BW567">
        <v>2</v>
      </c>
      <c r="BX567">
        <v>0</v>
      </c>
      <c r="BY567">
        <v>5</v>
      </c>
      <c r="BZ567" t="s">
        <v>156</v>
      </c>
      <c r="CA567">
        <v>115</v>
      </c>
      <c r="CB567">
        <v>293</v>
      </c>
      <c r="CC567">
        <v>0</v>
      </c>
      <c r="CD567" t="s">
        <v>157</v>
      </c>
      <c r="CE567" t="s">
        <v>157</v>
      </c>
      <c r="CF567">
        <v>0</v>
      </c>
      <c r="CG567">
        <v>50</v>
      </c>
      <c r="CH567">
        <v>2030</v>
      </c>
      <c r="CI567" t="s">
        <v>158</v>
      </c>
      <c r="CJ567">
        <v>0</v>
      </c>
      <c r="CK567">
        <v>0.26368000000000003</v>
      </c>
      <c r="CL567">
        <v>14</v>
      </c>
      <c r="CM567" t="s">
        <v>159</v>
      </c>
      <c r="CN567">
        <v>2030</v>
      </c>
      <c r="CO567">
        <v>228749</v>
      </c>
      <c r="CP567">
        <v>1.82</v>
      </c>
      <c r="CQ567">
        <v>2.09</v>
      </c>
      <c r="CR567">
        <v>228749</v>
      </c>
      <c r="CS567">
        <v>0</v>
      </c>
      <c r="CT567">
        <v>1392.2315679999999</v>
      </c>
      <c r="CU567">
        <v>100</v>
      </c>
      <c r="CV567">
        <v>19319</v>
      </c>
      <c r="CW567">
        <v>1.1106E-2</v>
      </c>
      <c r="CX567">
        <v>0</v>
      </c>
      <c r="CY567">
        <v>3.2490000000000002E-3</v>
      </c>
      <c r="CZ567">
        <v>223</v>
      </c>
      <c r="DA567" t="s">
        <v>754</v>
      </c>
      <c r="DB567" t="s">
        <v>161</v>
      </c>
      <c r="DC567" t="s">
        <v>755</v>
      </c>
      <c r="DD567">
        <v>-85.043552000000005</v>
      </c>
      <c r="DE567">
        <v>34.248527000000003</v>
      </c>
      <c r="DF567">
        <v>34.248527000000003</v>
      </c>
      <c r="DG567">
        <v>-85.043552000000005</v>
      </c>
      <c r="DH567">
        <v>1.3273E-2</v>
      </c>
      <c r="DI567">
        <v>3.2490000000000002E-3</v>
      </c>
      <c r="DJ567">
        <v>121</v>
      </c>
      <c r="DK567">
        <v>2030</v>
      </c>
      <c r="DL567">
        <v>10.4</v>
      </c>
      <c r="DM567">
        <v>1410</v>
      </c>
      <c r="DN567">
        <v>10.4</v>
      </c>
      <c r="DO567">
        <v>1410</v>
      </c>
      <c r="DP567">
        <v>10.4</v>
      </c>
      <c r="DQ567">
        <v>1510</v>
      </c>
      <c r="DR567">
        <v>0</v>
      </c>
      <c r="DS567">
        <v>1470</v>
      </c>
      <c r="DT567">
        <v>11</v>
      </c>
      <c r="DU567">
        <v>1520</v>
      </c>
      <c r="DV567">
        <v>11</v>
      </c>
      <c r="DW567">
        <v>1450</v>
      </c>
      <c r="DX567">
        <v>11</v>
      </c>
      <c r="DY567">
        <v>1420</v>
      </c>
      <c r="DZ567">
        <v>11</v>
      </c>
      <c r="EA567">
        <v>1430</v>
      </c>
      <c r="EB567">
        <v>11.1</v>
      </c>
      <c r="EC567">
        <v>1300</v>
      </c>
      <c r="ED567">
        <v>11.2</v>
      </c>
      <c r="EE567">
        <v>0</v>
      </c>
    </row>
    <row r="568" spans="1:135" x14ac:dyDescent="0.3">
      <c r="A568">
        <v>566</v>
      </c>
      <c r="B568" t="s">
        <v>135</v>
      </c>
      <c r="C568">
        <v>63</v>
      </c>
      <c r="D568">
        <v>813</v>
      </c>
      <c r="E568" t="s">
        <v>135</v>
      </c>
      <c r="F568">
        <v>4472736</v>
      </c>
      <c r="G568" t="s">
        <v>136</v>
      </c>
      <c r="H568" s="1">
        <v>41434</v>
      </c>
      <c r="I568" t="s">
        <v>760</v>
      </c>
      <c r="J568" t="s">
        <v>761</v>
      </c>
      <c r="K568" t="s">
        <v>139</v>
      </c>
      <c r="L568" t="s">
        <v>169</v>
      </c>
      <c r="M568">
        <v>0</v>
      </c>
      <c r="N568">
        <v>0</v>
      </c>
      <c r="O568">
        <v>0</v>
      </c>
      <c r="P568" t="s">
        <v>141</v>
      </c>
      <c r="Q568" t="s">
        <v>142</v>
      </c>
      <c r="R568" t="s">
        <v>176</v>
      </c>
      <c r="S568" t="s">
        <v>177</v>
      </c>
      <c r="T568" t="s">
        <v>216</v>
      </c>
      <c r="U568">
        <v>1</v>
      </c>
      <c r="V568" t="s">
        <v>165</v>
      </c>
      <c r="W568" t="s">
        <v>146</v>
      </c>
      <c r="X568" t="s">
        <v>147</v>
      </c>
      <c r="Y568" t="s">
        <v>167</v>
      </c>
      <c r="Z568">
        <v>16</v>
      </c>
      <c r="AA568" t="s">
        <v>149</v>
      </c>
      <c r="AB568" t="s">
        <v>197</v>
      </c>
      <c r="AC568" t="s">
        <v>762</v>
      </c>
      <c r="AD568">
        <v>2.70303</v>
      </c>
      <c r="AE568">
        <v>34.600113</v>
      </c>
      <c r="AF568">
        <v>-84.593112000000005</v>
      </c>
      <c r="AG568">
        <v>122</v>
      </c>
      <c r="AH568">
        <v>237</v>
      </c>
      <c r="AI568">
        <v>2328</v>
      </c>
      <c r="AJ568" t="s">
        <v>763</v>
      </c>
      <c r="AK568">
        <v>8</v>
      </c>
      <c r="AL568">
        <v>9</v>
      </c>
      <c r="AM568" t="s">
        <v>153</v>
      </c>
      <c r="AN568">
        <v>689.6</v>
      </c>
      <c r="AO568">
        <v>68.599999999999994</v>
      </c>
      <c r="AP568">
        <v>824.5</v>
      </c>
      <c r="AQ568">
        <v>-84.593447999999995</v>
      </c>
      <c r="AR568">
        <v>34.598785999999997</v>
      </c>
      <c r="AS568">
        <v>-84.593523000000005</v>
      </c>
      <c r="AT568">
        <v>34.600918</v>
      </c>
      <c r="AU568" t="s">
        <v>762</v>
      </c>
      <c r="AV568">
        <v>1</v>
      </c>
      <c r="AW568">
        <v>123</v>
      </c>
      <c r="AX568">
        <v>382</v>
      </c>
      <c r="AY568">
        <v>0</v>
      </c>
      <c r="AZ568">
        <v>55</v>
      </c>
      <c r="BA568">
        <v>15.03</v>
      </c>
      <c r="BB568">
        <v>14.2</v>
      </c>
      <c r="BC568">
        <v>1213.9000000000001</v>
      </c>
      <c r="BD568">
        <v>1225.4000000000001</v>
      </c>
      <c r="BE568">
        <v>1243.0999999999999</v>
      </c>
      <c r="BF568">
        <v>55</v>
      </c>
      <c r="BG568">
        <v>46.2</v>
      </c>
      <c r="BH568">
        <v>8.8000000000000007</v>
      </c>
      <c r="BI568" s="1">
        <v>44152</v>
      </c>
      <c r="BJ568" t="s">
        <v>512</v>
      </c>
      <c r="BK568">
        <v>2.323E-3</v>
      </c>
      <c r="BL568">
        <v>24676</v>
      </c>
      <c r="BM568">
        <v>24116</v>
      </c>
      <c r="BN568" t="s">
        <v>762</v>
      </c>
      <c r="BO568" t="s">
        <v>764</v>
      </c>
      <c r="BP568">
        <v>1</v>
      </c>
      <c r="BQ568">
        <v>38200</v>
      </c>
      <c r="BR568">
        <v>6</v>
      </c>
      <c r="BS568">
        <v>1</v>
      </c>
      <c r="BT568">
        <v>2</v>
      </c>
      <c r="BU568">
        <v>1</v>
      </c>
      <c r="BV568">
        <v>1</v>
      </c>
      <c r="BW568">
        <v>2</v>
      </c>
      <c r="BX568">
        <v>0</v>
      </c>
      <c r="BY568">
        <v>5</v>
      </c>
      <c r="BZ568" t="s">
        <v>156</v>
      </c>
      <c r="CA568">
        <v>123</v>
      </c>
      <c r="CB568">
        <v>382</v>
      </c>
      <c r="CC568">
        <v>0</v>
      </c>
      <c r="CD568" t="s">
        <v>157</v>
      </c>
      <c r="CE568" t="s">
        <v>157</v>
      </c>
      <c r="CF568">
        <v>0</v>
      </c>
      <c r="CG568">
        <v>55</v>
      </c>
      <c r="CH568">
        <v>1470</v>
      </c>
      <c r="CI568" t="s">
        <v>158</v>
      </c>
      <c r="CJ568">
        <v>0</v>
      </c>
      <c r="CK568">
        <v>0.33751300000000001</v>
      </c>
      <c r="CL568">
        <v>9</v>
      </c>
      <c r="CM568" t="s">
        <v>159</v>
      </c>
      <c r="CN568">
        <v>1470</v>
      </c>
      <c r="CO568">
        <v>278840</v>
      </c>
      <c r="CP568">
        <v>2.6219999999999999</v>
      </c>
      <c r="CQ568">
        <v>2.9590000000000001</v>
      </c>
      <c r="CR568">
        <v>278840</v>
      </c>
      <c r="CS568">
        <v>0</v>
      </c>
      <c r="CT568">
        <v>1782.0702699999999</v>
      </c>
      <c r="CU568">
        <v>100</v>
      </c>
      <c r="CV568">
        <v>24165</v>
      </c>
      <c r="CW568">
        <v>1.1900000000000001E-2</v>
      </c>
      <c r="CX568">
        <v>0</v>
      </c>
      <c r="CY568">
        <v>2.323E-3</v>
      </c>
      <c r="CZ568">
        <v>231</v>
      </c>
      <c r="DA568" t="s">
        <v>765</v>
      </c>
      <c r="DB568" t="s">
        <v>161</v>
      </c>
      <c r="DC568" t="s">
        <v>766</v>
      </c>
      <c r="DD568">
        <v>-84.578205999999994</v>
      </c>
      <c r="DE568">
        <v>34.625928000000002</v>
      </c>
      <c r="DF568">
        <v>34.625928000000002</v>
      </c>
      <c r="DG568">
        <v>-84.578205999999994</v>
      </c>
      <c r="DH568">
        <v>2.9326999999999999E-2</v>
      </c>
      <c r="DI568">
        <v>2.323E-3</v>
      </c>
      <c r="DJ568">
        <v>122</v>
      </c>
      <c r="DK568">
        <v>1650</v>
      </c>
      <c r="DL568">
        <v>13.1</v>
      </c>
      <c r="DM568">
        <v>1380</v>
      </c>
      <c r="DN568">
        <v>13.1</v>
      </c>
      <c r="DO568">
        <v>1380</v>
      </c>
      <c r="DP568">
        <v>13.1</v>
      </c>
      <c r="DQ568">
        <v>1450</v>
      </c>
      <c r="DR568">
        <v>0</v>
      </c>
      <c r="DS568">
        <v>1410</v>
      </c>
      <c r="DT568">
        <v>11.7</v>
      </c>
      <c r="DU568">
        <v>1400</v>
      </c>
      <c r="DV568">
        <v>11.8</v>
      </c>
      <c r="DW568">
        <v>1340</v>
      </c>
      <c r="DX568">
        <v>12.3</v>
      </c>
      <c r="DY568">
        <v>1340</v>
      </c>
      <c r="DZ568">
        <v>12.3</v>
      </c>
      <c r="EA568">
        <v>1350</v>
      </c>
      <c r="EB568">
        <v>12.4</v>
      </c>
      <c r="EC568">
        <v>1270</v>
      </c>
      <c r="ED568">
        <v>15.6</v>
      </c>
      <c r="EE568">
        <v>0</v>
      </c>
    </row>
    <row r="569" spans="1:135" x14ac:dyDescent="0.3">
      <c r="A569">
        <v>567</v>
      </c>
      <c r="B569" t="s">
        <v>135</v>
      </c>
      <c r="C569">
        <v>806</v>
      </c>
      <c r="D569">
        <v>437</v>
      </c>
      <c r="E569" t="s">
        <v>135</v>
      </c>
      <c r="F569">
        <v>7808351</v>
      </c>
      <c r="G569" t="s">
        <v>767</v>
      </c>
      <c r="H569" s="1">
        <v>44113</v>
      </c>
      <c r="I569" t="s">
        <v>760</v>
      </c>
      <c r="J569" t="s">
        <v>761</v>
      </c>
      <c r="K569" t="s">
        <v>768</v>
      </c>
      <c r="L569" t="s">
        <v>140</v>
      </c>
      <c r="M569">
        <v>0</v>
      </c>
      <c r="N569">
        <v>0</v>
      </c>
      <c r="O569">
        <v>0</v>
      </c>
      <c r="P569" t="s">
        <v>141</v>
      </c>
      <c r="Q569" t="s">
        <v>142</v>
      </c>
      <c r="R569" t="s">
        <v>177</v>
      </c>
      <c r="S569" t="s">
        <v>177</v>
      </c>
      <c r="T569" t="s">
        <v>271</v>
      </c>
      <c r="U569">
        <v>1</v>
      </c>
      <c r="V569" t="s">
        <v>165</v>
      </c>
      <c r="W569" t="s">
        <v>146</v>
      </c>
      <c r="X569" t="s">
        <v>178</v>
      </c>
      <c r="Y569" t="s">
        <v>167</v>
      </c>
      <c r="Z569">
        <v>23</v>
      </c>
      <c r="AA569" t="s">
        <v>149</v>
      </c>
      <c r="AB569" t="s">
        <v>168</v>
      </c>
      <c r="AC569" t="s">
        <v>762</v>
      </c>
      <c r="AD569">
        <v>2.7530000000000001</v>
      </c>
      <c r="AE569">
        <v>34.600790000000003</v>
      </c>
      <c r="AF569">
        <v>-84.593405000000004</v>
      </c>
      <c r="AG569">
        <v>122</v>
      </c>
      <c r="AH569">
        <v>237</v>
      </c>
      <c r="AI569">
        <v>2328</v>
      </c>
      <c r="AJ569" t="s">
        <v>763</v>
      </c>
      <c r="AK569">
        <v>8</v>
      </c>
      <c r="AL569">
        <v>9</v>
      </c>
      <c r="AM569" t="s">
        <v>153</v>
      </c>
      <c r="AN569">
        <v>689.6</v>
      </c>
      <c r="AO569">
        <v>68.599999999999994</v>
      </c>
      <c r="AP569">
        <v>824.5</v>
      </c>
      <c r="AQ569">
        <v>-84.593447999999995</v>
      </c>
      <c r="AR569">
        <v>34.598785999999997</v>
      </c>
      <c r="AS569">
        <v>-84.593523000000005</v>
      </c>
      <c r="AT569">
        <v>34.600918</v>
      </c>
      <c r="AU569" t="s">
        <v>762</v>
      </c>
      <c r="AV569">
        <v>1</v>
      </c>
      <c r="AW569">
        <v>123</v>
      </c>
      <c r="AX569">
        <v>382</v>
      </c>
      <c r="AY569">
        <v>0</v>
      </c>
      <c r="AZ569">
        <v>55</v>
      </c>
      <c r="BA569">
        <v>15.03</v>
      </c>
      <c r="BB569">
        <v>14.2</v>
      </c>
      <c r="BC569">
        <v>1213.9000000000001</v>
      </c>
      <c r="BD569">
        <v>1225.4000000000001</v>
      </c>
      <c r="BE569">
        <v>1243.0999999999999</v>
      </c>
      <c r="BF569">
        <v>55</v>
      </c>
      <c r="BG569">
        <v>46.2</v>
      </c>
      <c r="BH569">
        <v>8.8000000000000007</v>
      </c>
      <c r="BI569" s="1">
        <v>44152</v>
      </c>
      <c r="BJ569" t="s">
        <v>512</v>
      </c>
      <c r="BK569">
        <v>2.323E-3</v>
      </c>
      <c r="BL569">
        <v>24676</v>
      </c>
      <c r="BM569">
        <v>24116</v>
      </c>
      <c r="BN569" t="s">
        <v>762</v>
      </c>
      <c r="BO569" t="s">
        <v>764</v>
      </c>
      <c r="BP569">
        <v>1</v>
      </c>
      <c r="BQ569">
        <v>38200</v>
      </c>
      <c r="BR569">
        <v>6</v>
      </c>
      <c r="BS569">
        <v>1</v>
      </c>
      <c r="BT569">
        <v>2</v>
      </c>
      <c r="BU569">
        <v>1</v>
      </c>
      <c r="BV569">
        <v>1</v>
      </c>
      <c r="BW569">
        <v>2</v>
      </c>
      <c r="BX569">
        <v>0</v>
      </c>
      <c r="BY569">
        <v>5</v>
      </c>
      <c r="BZ569" t="s">
        <v>156</v>
      </c>
      <c r="CA569">
        <v>123</v>
      </c>
      <c r="CB569">
        <v>382</v>
      </c>
      <c r="CC569">
        <v>0</v>
      </c>
      <c r="CD569" t="s">
        <v>157</v>
      </c>
      <c r="CE569" t="s">
        <v>157</v>
      </c>
      <c r="CF569">
        <v>0</v>
      </c>
      <c r="CG569">
        <v>55</v>
      </c>
      <c r="CH569">
        <v>1470</v>
      </c>
      <c r="CI569" t="s">
        <v>158</v>
      </c>
      <c r="CJ569">
        <v>0</v>
      </c>
      <c r="CK569">
        <v>0.33751300000000001</v>
      </c>
      <c r="CL569">
        <v>9</v>
      </c>
      <c r="CM569" t="s">
        <v>159</v>
      </c>
      <c r="CN569">
        <v>1470</v>
      </c>
      <c r="CO569">
        <v>278840</v>
      </c>
      <c r="CP569">
        <v>2.6219999999999999</v>
      </c>
      <c r="CQ569">
        <v>2.9590000000000001</v>
      </c>
      <c r="CR569">
        <v>278840</v>
      </c>
      <c r="CS569">
        <v>0</v>
      </c>
      <c r="CT569">
        <v>1782.0702699999999</v>
      </c>
      <c r="CU569">
        <v>100</v>
      </c>
      <c r="CV569">
        <v>24165</v>
      </c>
      <c r="CW569">
        <v>1.1900000000000001E-2</v>
      </c>
      <c r="CX569">
        <v>0</v>
      </c>
      <c r="CY569">
        <v>2.323E-3</v>
      </c>
      <c r="CZ569">
        <v>231</v>
      </c>
      <c r="DA569" t="s">
        <v>765</v>
      </c>
      <c r="DB569" t="s">
        <v>161</v>
      </c>
      <c r="DC569" t="s">
        <v>766</v>
      </c>
      <c r="DD569">
        <v>-84.578205999999994</v>
      </c>
      <c r="DE569">
        <v>34.625928000000002</v>
      </c>
      <c r="DF569">
        <v>34.625928000000002</v>
      </c>
      <c r="DG569">
        <v>-84.578205999999994</v>
      </c>
      <c r="DH569">
        <v>2.9326999999999999E-2</v>
      </c>
      <c r="DI569">
        <v>2.323E-3</v>
      </c>
      <c r="DJ569">
        <v>122</v>
      </c>
      <c r="DK569">
        <v>1650</v>
      </c>
      <c r="DL569">
        <v>13.1</v>
      </c>
      <c r="DM569">
        <v>1380</v>
      </c>
      <c r="DN569">
        <v>13.1</v>
      </c>
      <c r="DO569">
        <v>1380</v>
      </c>
      <c r="DP569">
        <v>13.1</v>
      </c>
      <c r="DQ569">
        <v>1450</v>
      </c>
      <c r="DR569">
        <v>0</v>
      </c>
      <c r="DS569">
        <v>1410</v>
      </c>
      <c r="DT569">
        <v>11.7</v>
      </c>
      <c r="DU569">
        <v>1400</v>
      </c>
      <c r="DV569">
        <v>11.8</v>
      </c>
      <c r="DW569">
        <v>1340</v>
      </c>
      <c r="DX569">
        <v>12.3</v>
      </c>
      <c r="DY569">
        <v>1340</v>
      </c>
      <c r="DZ569">
        <v>12.3</v>
      </c>
      <c r="EA569">
        <v>1350</v>
      </c>
      <c r="EB569">
        <v>12.4</v>
      </c>
      <c r="EC569">
        <v>1270</v>
      </c>
      <c r="ED569">
        <v>15.6</v>
      </c>
      <c r="EE569">
        <v>0</v>
      </c>
    </row>
    <row r="570" spans="1:135" x14ac:dyDescent="0.3">
      <c r="A570">
        <v>568</v>
      </c>
      <c r="B570" t="s">
        <v>135</v>
      </c>
      <c r="C570">
        <v>140</v>
      </c>
      <c r="D570">
        <v>805</v>
      </c>
      <c r="E570" t="s">
        <v>135</v>
      </c>
      <c r="F570">
        <v>4530685</v>
      </c>
      <c r="G570" t="s">
        <v>136</v>
      </c>
      <c r="H570" s="1">
        <v>41490</v>
      </c>
      <c r="I570" t="s">
        <v>760</v>
      </c>
      <c r="J570" t="s">
        <v>769</v>
      </c>
      <c r="K570" t="s">
        <v>769</v>
      </c>
      <c r="L570" t="s">
        <v>140</v>
      </c>
      <c r="M570">
        <v>0</v>
      </c>
      <c r="N570">
        <v>0</v>
      </c>
      <c r="O570">
        <v>0</v>
      </c>
      <c r="P570" t="s">
        <v>141</v>
      </c>
      <c r="Q570" t="s">
        <v>249</v>
      </c>
      <c r="R570" t="s">
        <v>180</v>
      </c>
      <c r="S570" t="s">
        <v>180</v>
      </c>
      <c r="T570" t="s">
        <v>253</v>
      </c>
      <c r="U570">
        <v>2</v>
      </c>
      <c r="V570" t="s">
        <v>251</v>
      </c>
      <c r="W570" t="s">
        <v>183</v>
      </c>
      <c r="X570" t="s">
        <v>147</v>
      </c>
      <c r="Y570" t="s">
        <v>148</v>
      </c>
      <c r="Z570">
        <v>0</v>
      </c>
      <c r="AA570" t="s">
        <v>175</v>
      </c>
      <c r="AB570" t="s">
        <v>255</v>
      </c>
      <c r="AC570" t="s">
        <v>770</v>
      </c>
      <c r="AD570">
        <v>1.2378E-2</v>
      </c>
      <c r="AE570">
        <v>34.603634</v>
      </c>
      <c r="AF570">
        <v>-84.594513000000006</v>
      </c>
      <c r="AG570">
        <v>123</v>
      </c>
      <c r="AH570">
        <v>238</v>
      </c>
      <c r="AI570">
        <v>2329</v>
      </c>
      <c r="AJ570" t="s">
        <v>763</v>
      </c>
      <c r="AK570">
        <v>9</v>
      </c>
      <c r="AL570">
        <v>10</v>
      </c>
      <c r="AM570" t="s">
        <v>153</v>
      </c>
      <c r="AN570">
        <v>938.4</v>
      </c>
      <c r="AO570">
        <v>37.6</v>
      </c>
      <c r="AP570">
        <v>615.6</v>
      </c>
      <c r="AQ570">
        <v>-84.593551000000005</v>
      </c>
      <c r="AR570">
        <v>34.600951999999999</v>
      </c>
      <c r="AS570">
        <v>-84.594164000000006</v>
      </c>
      <c r="AT570">
        <v>34.602536999999998</v>
      </c>
      <c r="AU570" t="s">
        <v>762</v>
      </c>
      <c r="AV570">
        <v>1</v>
      </c>
      <c r="AW570">
        <v>123</v>
      </c>
      <c r="AX570">
        <v>382</v>
      </c>
      <c r="AY570">
        <v>0</v>
      </c>
      <c r="AZ570">
        <v>55</v>
      </c>
      <c r="BA570">
        <v>10.44</v>
      </c>
      <c r="BB570">
        <v>9.9700000000000006</v>
      </c>
      <c r="BC570">
        <v>1284.0999999999999</v>
      </c>
      <c r="BD570">
        <v>1264.4000000000001</v>
      </c>
      <c r="BE570">
        <v>1243.8</v>
      </c>
      <c r="BF570">
        <v>55</v>
      </c>
      <c r="BG570">
        <v>56.2</v>
      </c>
      <c r="BH570">
        <v>0</v>
      </c>
      <c r="BI570" s="1">
        <v>44152</v>
      </c>
      <c r="BJ570" t="s">
        <v>154</v>
      </c>
      <c r="BK570">
        <v>1.737E-3</v>
      </c>
      <c r="BL570">
        <v>24676</v>
      </c>
      <c r="BM570">
        <v>24116</v>
      </c>
      <c r="BN570" t="s">
        <v>762</v>
      </c>
      <c r="BO570" t="s">
        <v>764</v>
      </c>
      <c r="BP570">
        <v>1</v>
      </c>
      <c r="BQ570">
        <v>38200</v>
      </c>
      <c r="BR570">
        <v>6</v>
      </c>
      <c r="BS570">
        <v>1</v>
      </c>
      <c r="BT570">
        <v>2</v>
      </c>
      <c r="BU570">
        <v>1</v>
      </c>
      <c r="BV570">
        <v>1</v>
      </c>
      <c r="BW570">
        <v>2</v>
      </c>
      <c r="BX570">
        <v>0</v>
      </c>
      <c r="BY570">
        <v>5</v>
      </c>
      <c r="BZ570" t="s">
        <v>156</v>
      </c>
      <c r="CA570">
        <v>123</v>
      </c>
      <c r="CB570">
        <v>382</v>
      </c>
      <c r="CC570">
        <v>0</v>
      </c>
      <c r="CD570" t="s">
        <v>157</v>
      </c>
      <c r="CE570" t="s">
        <v>157</v>
      </c>
      <c r="CF570">
        <v>0</v>
      </c>
      <c r="CG570">
        <v>55</v>
      </c>
      <c r="CH570">
        <v>1470</v>
      </c>
      <c r="CI570" t="s">
        <v>158</v>
      </c>
      <c r="CJ570">
        <v>0</v>
      </c>
      <c r="CK570">
        <v>0.33751300000000001</v>
      </c>
      <c r="CL570">
        <v>9</v>
      </c>
      <c r="CM570" t="s">
        <v>159</v>
      </c>
      <c r="CN570">
        <v>1470</v>
      </c>
      <c r="CO570">
        <v>278840</v>
      </c>
      <c r="CP570">
        <v>2.6219999999999999</v>
      </c>
      <c r="CQ570">
        <v>2.9590000000000001</v>
      </c>
      <c r="CR570">
        <v>278840</v>
      </c>
      <c r="CS570">
        <v>0</v>
      </c>
      <c r="CT570">
        <v>1782.0702699999999</v>
      </c>
      <c r="CU570">
        <v>100</v>
      </c>
      <c r="CV570">
        <v>24165</v>
      </c>
      <c r="CW570">
        <v>1.1900000000000001E-2</v>
      </c>
      <c r="CX570">
        <v>0</v>
      </c>
      <c r="CY570">
        <v>1.737E-3</v>
      </c>
      <c r="CZ570">
        <v>231</v>
      </c>
      <c r="DA570" t="s">
        <v>765</v>
      </c>
      <c r="DB570" t="s">
        <v>161</v>
      </c>
      <c r="DC570" t="s">
        <v>766</v>
      </c>
      <c r="DD570">
        <v>-84.578205999999994</v>
      </c>
      <c r="DE570">
        <v>34.625928000000002</v>
      </c>
      <c r="DF570">
        <v>34.625928000000002</v>
      </c>
      <c r="DG570">
        <v>-84.578205999999994</v>
      </c>
      <c r="DH570">
        <v>2.8315E-2</v>
      </c>
      <c r="DI570">
        <v>1.737E-3</v>
      </c>
      <c r="DJ570">
        <v>123</v>
      </c>
      <c r="DK570">
        <v>1650</v>
      </c>
      <c r="DL570">
        <v>13.1</v>
      </c>
      <c r="DM570">
        <v>1380</v>
      </c>
      <c r="DN570">
        <v>13.1</v>
      </c>
      <c r="DO570">
        <v>1380</v>
      </c>
      <c r="DP570">
        <v>13.1</v>
      </c>
      <c r="DQ570">
        <v>1450</v>
      </c>
      <c r="DR570">
        <v>0</v>
      </c>
      <c r="DS570">
        <v>1410</v>
      </c>
      <c r="DT570">
        <v>11.7</v>
      </c>
      <c r="DU570">
        <v>1400</v>
      </c>
      <c r="DV570">
        <v>11.8</v>
      </c>
      <c r="DW570">
        <v>1340</v>
      </c>
      <c r="DX570">
        <v>12.3</v>
      </c>
      <c r="DY570">
        <v>1340</v>
      </c>
      <c r="DZ570">
        <v>12.3</v>
      </c>
      <c r="EA570">
        <v>1350</v>
      </c>
      <c r="EB570">
        <v>12.4</v>
      </c>
      <c r="EC570">
        <v>1270</v>
      </c>
      <c r="ED570">
        <v>15.6</v>
      </c>
      <c r="EE570">
        <v>1.1490000000000001E-3</v>
      </c>
    </row>
    <row r="571" spans="1:135" x14ac:dyDescent="0.3">
      <c r="A571">
        <v>569</v>
      </c>
      <c r="B571" t="s">
        <v>135</v>
      </c>
      <c r="C571">
        <v>294</v>
      </c>
      <c r="D571">
        <v>621</v>
      </c>
      <c r="E571" t="s">
        <v>135</v>
      </c>
      <c r="F571">
        <v>5790435</v>
      </c>
      <c r="G571" t="s">
        <v>136</v>
      </c>
      <c r="H571" s="1">
        <v>42529</v>
      </c>
      <c r="I571" t="s">
        <v>760</v>
      </c>
      <c r="J571" t="s">
        <v>761</v>
      </c>
      <c r="K571" t="s">
        <v>139</v>
      </c>
      <c r="L571" t="s">
        <v>169</v>
      </c>
      <c r="M571">
        <v>0</v>
      </c>
      <c r="N571">
        <v>0</v>
      </c>
      <c r="O571">
        <v>0</v>
      </c>
      <c r="P571" t="s">
        <v>141</v>
      </c>
      <c r="Q571" t="s">
        <v>142</v>
      </c>
      <c r="R571" t="s">
        <v>143</v>
      </c>
      <c r="S571" t="s">
        <v>272</v>
      </c>
      <c r="T571" t="s">
        <v>216</v>
      </c>
      <c r="U571">
        <v>1</v>
      </c>
      <c r="V571" t="s">
        <v>165</v>
      </c>
      <c r="W571" t="s">
        <v>146</v>
      </c>
      <c r="X571" t="s">
        <v>178</v>
      </c>
      <c r="Y571" t="s">
        <v>148</v>
      </c>
      <c r="Z571">
        <v>55</v>
      </c>
      <c r="AA571" t="s">
        <v>149</v>
      </c>
      <c r="AB571" t="s">
        <v>168</v>
      </c>
      <c r="AC571" t="s">
        <v>762</v>
      </c>
      <c r="AD571">
        <v>2.9540060000000001</v>
      </c>
      <c r="AE571">
        <v>34.603551000000003</v>
      </c>
      <c r="AF571">
        <v>-84.594290000000001</v>
      </c>
      <c r="AG571">
        <v>123</v>
      </c>
      <c r="AH571">
        <v>238</v>
      </c>
      <c r="AI571">
        <v>2329</v>
      </c>
      <c r="AJ571" t="s">
        <v>763</v>
      </c>
      <c r="AK571">
        <v>9</v>
      </c>
      <c r="AL571">
        <v>10</v>
      </c>
      <c r="AM571" t="s">
        <v>153</v>
      </c>
      <c r="AN571">
        <v>938.4</v>
      </c>
      <c r="AO571">
        <v>37.6</v>
      </c>
      <c r="AP571">
        <v>615.6</v>
      </c>
      <c r="AQ571">
        <v>-84.593551000000005</v>
      </c>
      <c r="AR571">
        <v>34.600951999999999</v>
      </c>
      <c r="AS571">
        <v>-84.594164000000006</v>
      </c>
      <c r="AT571">
        <v>34.602536999999998</v>
      </c>
      <c r="AU571" t="s">
        <v>762</v>
      </c>
      <c r="AV571">
        <v>1</v>
      </c>
      <c r="AW571">
        <v>123</v>
      </c>
      <c r="AX571">
        <v>382</v>
      </c>
      <c r="AY571">
        <v>0</v>
      </c>
      <c r="AZ571">
        <v>55</v>
      </c>
      <c r="BA571">
        <v>10.44</v>
      </c>
      <c r="BB571">
        <v>9.9700000000000006</v>
      </c>
      <c r="BC571">
        <v>1284.0999999999999</v>
      </c>
      <c r="BD571">
        <v>1264.4000000000001</v>
      </c>
      <c r="BE571">
        <v>1243.8</v>
      </c>
      <c r="BF571">
        <v>55</v>
      </c>
      <c r="BG571">
        <v>56.2</v>
      </c>
      <c r="BH571">
        <v>0</v>
      </c>
      <c r="BI571" s="1">
        <v>44152</v>
      </c>
      <c r="BJ571" t="s">
        <v>154</v>
      </c>
      <c r="BK571">
        <v>1.737E-3</v>
      </c>
      <c r="BL571">
        <v>24676</v>
      </c>
      <c r="BM571">
        <v>24116</v>
      </c>
      <c r="BN571" t="s">
        <v>762</v>
      </c>
      <c r="BO571" t="s">
        <v>764</v>
      </c>
      <c r="BP571">
        <v>1</v>
      </c>
      <c r="BQ571">
        <v>38200</v>
      </c>
      <c r="BR571">
        <v>6</v>
      </c>
      <c r="BS571">
        <v>1</v>
      </c>
      <c r="BT571">
        <v>2</v>
      </c>
      <c r="BU571">
        <v>1</v>
      </c>
      <c r="BV571">
        <v>1</v>
      </c>
      <c r="BW571">
        <v>2</v>
      </c>
      <c r="BX571">
        <v>0</v>
      </c>
      <c r="BY571">
        <v>5</v>
      </c>
      <c r="BZ571" t="s">
        <v>156</v>
      </c>
      <c r="CA571">
        <v>123</v>
      </c>
      <c r="CB571">
        <v>382</v>
      </c>
      <c r="CC571">
        <v>0</v>
      </c>
      <c r="CD571" t="s">
        <v>157</v>
      </c>
      <c r="CE571" t="s">
        <v>157</v>
      </c>
      <c r="CF571">
        <v>0</v>
      </c>
      <c r="CG571">
        <v>55</v>
      </c>
      <c r="CH571">
        <v>1470</v>
      </c>
      <c r="CI571" t="s">
        <v>158</v>
      </c>
      <c r="CJ571">
        <v>0</v>
      </c>
      <c r="CK571">
        <v>0.33751300000000001</v>
      </c>
      <c r="CL571">
        <v>9</v>
      </c>
      <c r="CM571" t="s">
        <v>159</v>
      </c>
      <c r="CN571">
        <v>1470</v>
      </c>
      <c r="CO571">
        <v>278840</v>
      </c>
      <c r="CP571">
        <v>2.6219999999999999</v>
      </c>
      <c r="CQ571">
        <v>2.9590000000000001</v>
      </c>
      <c r="CR571">
        <v>278840</v>
      </c>
      <c r="CS571">
        <v>0</v>
      </c>
      <c r="CT571">
        <v>1782.0702699999999</v>
      </c>
      <c r="CU571">
        <v>100</v>
      </c>
      <c r="CV571">
        <v>24165</v>
      </c>
      <c r="CW571">
        <v>1.1900000000000001E-2</v>
      </c>
      <c r="CX571">
        <v>0</v>
      </c>
      <c r="CY571">
        <v>1.737E-3</v>
      </c>
      <c r="CZ571">
        <v>231</v>
      </c>
      <c r="DA571" t="s">
        <v>765</v>
      </c>
      <c r="DB571" t="s">
        <v>161</v>
      </c>
      <c r="DC571" t="s">
        <v>766</v>
      </c>
      <c r="DD571">
        <v>-84.578205999999994</v>
      </c>
      <c r="DE571">
        <v>34.625928000000002</v>
      </c>
      <c r="DF571">
        <v>34.625928000000002</v>
      </c>
      <c r="DG571">
        <v>-84.578205999999994</v>
      </c>
      <c r="DH571">
        <v>2.8315E-2</v>
      </c>
      <c r="DI571">
        <v>1.737E-3</v>
      </c>
      <c r="DJ571">
        <v>123</v>
      </c>
      <c r="DK571">
        <v>1650</v>
      </c>
      <c r="DL571">
        <v>13.1</v>
      </c>
      <c r="DM571">
        <v>1380</v>
      </c>
      <c r="DN571">
        <v>13.1</v>
      </c>
      <c r="DO571">
        <v>1380</v>
      </c>
      <c r="DP571">
        <v>13.1</v>
      </c>
      <c r="DQ571">
        <v>1450</v>
      </c>
      <c r="DR571">
        <v>0</v>
      </c>
      <c r="DS571">
        <v>1410</v>
      </c>
      <c r="DT571">
        <v>11.7</v>
      </c>
      <c r="DU571">
        <v>1400</v>
      </c>
      <c r="DV571">
        <v>11.8</v>
      </c>
      <c r="DW571">
        <v>1340</v>
      </c>
      <c r="DX571">
        <v>12.3</v>
      </c>
      <c r="DY571">
        <v>1340</v>
      </c>
      <c r="DZ571">
        <v>12.3</v>
      </c>
      <c r="EA571">
        <v>1350</v>
      </c>
      <c r="EB571">
        <v>12.4</v>
      </c>
      <c r="EC571">
        <v>1270</v>
      </c>
      <c r="ED571">
        <v>15.6</v>
      </c>
      <c r="EE571">
        <v>1.0200000000000001E-3</v>
      </c>
    </row>
    <row r="572" spans="1:135" x14ac:dyDescent="0.3">
      <c r="A572">
        <v>570</v>
      </c>
      <c r="B572" t="s">
        <v>135</v>
      </c>
      <c r="C572">
        <v>538</v>
      </c>
      <c r="D572">
        <v>698</v>
      </c>
      <c r="E572" t="s">
        <v>135</v>
      </c>
      <c r="F572">
        <v>5348218</v>
      </c>
      <c r="G572" t="s">
        <v>136</v>
      </c>
      <c r="H572" s="1">
        <v>42191</v>
      </c>
      <c r="I572" t="s">
        <v>760</v>
      </c>
      <c r="J572" t="s">
        <v>761</v>
      </c>
      <c r="K572" t="s">
        <v>139</v>
      </c>
      <c r="L572" t="s">
        <v>140</v>
      </c>
      <c r="M572">
        <v>0</v>
      </c>
      <c r="N572">
        <v>0</v>
      </c>
      <c r="O572">
        <v>0</v>
      </c>
      <c r="P572" t="s">
        <v>141</v>
      </c>
      <c r="Q572" t="s">
        <v>186</v>
      </c>
      <c r="R572" t="s">
        <v>176</v>
      </c>
      <c r="S572" t="s">
        <v>177</v>
      </c>
      <c r="T572" t="s">
        <v>223</v>
      </c>
      <c r="U572">
        <v>1</v>
      </c>
      <c r="V572" t="s">
        <v>165</v>
      </c>
      <c r="W572" t="s">
        <v>146</v>
      </c>
      <c r="X572" t="s">
        <v>147</v>
      </c>
      <c r="Y572" t="s">
        <v>148</v>
      </c>
      <c r="Z572">
        <v>71</v>
      </c>
      <c r="AA572" t="s">
        <v>149</v>
      </c>
      <c r="AB572" t="s">
        <v>168</v>
      </c>
      <c r="AC572" t="s">
        <v>762</v>
      </c>
      <c r="AD572">
        <v>2.8149999999999999</v>
      </c>
      <c r="AE572">
        <v>34.601590000000002</v>
      </c>
      <c r="AF572">
        <v>-84.593950000000007</v>
      </c>
      <c r="AG572">
        <v>123</v>
      </c>
      <c r="AH572">
        <v>238</v>
      </c>
      <c r="AI572">
        <v>2329</v>
      </c>
      <c r="AJ572" t="s">
        <v>763</v>
      </c>
      <c r="AK572">
        <v>9</v>
      </c>
      <c r="AL572">
        <v>10</v>
      </c>
      <c r="AM572" t="s">
        <v>153</v>
      </c>
      <c r="AN572">
        <v>938.4</v>
      </c>
      <c r="AO572">
        <v>37.6</v>
      </c>
      <c r="AP572">
        <v>615.6</v>
      </c>
      <c r="AQ572">
        <v>-84.593551000000005</v>
      </c>
      <c r="AR572">
        <v>34.600951999999999</v>
      </c>
      <c r="AS572">
        <v>-84.594164000000006</v>
      </c>
      <c r="AT572">
        <v>34.602536999999998</v>
      </c>
      <c r="AU572" t="s">
        <v>762</v>
      </c>
      <c r="AV572">
        <v>1</v>
      </c>
      <c r="AW572">
        <v>123</v>
      </c>
      <c r="AX572">
        <v>382</v>
      </c>
      <c r="AY572">
        <v>0</v>
      </c>
      <c r="AZ572">
        <v>55</v>
      </c>
      <c r="BA572">
        <v>10.44</v>
      </c>
      <c r="BB572">
        <v>9.9700000000000006</v>
      </c>
      <c r="BC572">
        <v>1284.0999999999999</v>
      </c>
      <c r="BD572">
        <v>1264.4000000000001</v>
      </c>
      <c r="BE572">
        <v>1243.8</v>
      </c>
      <c r="BF572">
        <v>55</v>
      </c>
      <c r="BG572">
        <v>56.2</v>
      </c>
      <c r="BH572">
        <v>0</v>
      </c>
      <c r="BI572" s="1">
        <v>44152</v>
      </c>
      <c r="BJ572" t="s">
        <v>154</v>
      </c>
      <c r="BK572">
        <v>1.737E-3</v>
      </c>
      <c r="BL572">
        <v>24676</v>
      </c>
      <c r="BM572">
        <v>24116</v>
      </c>
      <c r="BN572" t="s">
        <v>762</v>
      </c>
      <c r="BO572" t="s">
        <v>764</v>
      </c>
      <c r="BP572">
        <v>1</v>
      </c>
      <c r="BQ572">
        <v>38200</v>
      </c>
      <c r="BR572">
        <v>6</v>
      </c>
      <c r="BS572">
        <v>1</v>
      </c>
      <c r="BT572">
        <v>2</v>
      </c>
      <c r="BU572">
        <v>1</v>
      </c>
      <c r="BV572">
        <v>1</v>
      </c>
      <c r="BW572">
        <v>2</v>
      </c>
      <c r="BX572">
        <v>0</v>
      </c>
      <c r="BY572">
        <v>5</v>
      </c>
      <c r="BZ572" t="s">
        <v>156</v>
      </c>
      <c r="CA572">
        <v>123</v>
      </c>
      <c r="CB572">
        <v>382</v>
      </c>
      <c r="CC572">
        <v>0</v>
      </c>
      <c r="CD572" t="s">
        <v>157</v>
      </c>
      <c r="CE572" t="s">
        <v>157</v>
      </c>
      <c r="CF572">
        <v>0</v>
      </c>
      <c r="CG572">
        <v>55</v>
      </c>
      <c r="CH572">
        <v>1470</v>
      </c>
      <c r="CI572" t="s">
        <v>158</v>
      </c>
      <c r="CJ572">
        <v>0</v>
      </c>
      <c r="CK572">
        <v>0.33751300000000001</v>
      </c>
      <c r="CL572">
        <v>9</v>
      </c>
      <c r="CM572" t="s">
        <v>159</v>
      </c>
      <c r="CN572">
        <v>1470</v>
      </c>
      <c r="CO572">
        <v>278840</v>
      </c>
      <c r="CP572">
        <v>2.6219999999999999</v>
      </c>
      <c r="CQ572">
        <v>2.9590000000000001</v>
      </c>
      <c r="CR572">
        <v>278840</v>
      </c>
      <c r="CS572">
        <v>0</v>
      </c>
      <c r="CT572">
        <v>1782.0702699999999</v>
      </c>
      <c r="CU572">
        <v>100</v>
      </c>
      <c r="CV572">
        <v>24165</v>
      </c>
      <c r="CW572">
        <v>1.1900000000000001E-2</v>
      </c>
      <c r="CX572">
        <v>0</v>
      </c>
      <c r="CY572">
        <v>1.737E-3</v>
      </c>
      <c r="CZ572">
        <v>231</v>
      </c>
      <c r="DA572" t="s">
        <v>765</v>
      </c>
      <c r="DB572" t="s">
        <v>161</v>
      </c>
      <c r="DC572" t="s">
        <v>766</v>
      </c>
      <c r="DD572">
        <v>-84.578205999999994</v>
      </c>
      <c r="DE572">
        <v>34.625928000000002</v>
      </c>
      <c r="DF572">
        <v>34.625928000000002</v>
      </c>
      <c r="DG572">
        <v>-84.578205999999994</v>
      </c>
      <c r="DH572">
        <v>2.8315E-2</v>
      </c>
      <c r="DI572">
        <v>1.737E-3</v>
      </c>
      <c r="DJ572">
        <v>123</v>
      </c>
      <c r="DK572">
        <v>1650</v>
      </c>
      <c r="DL572">
        <v>13.1</v>
      </c>
      <c r="DM572">
        <v>1380</v>
      </c>
      <c r="DN572">
        <v>13.1</v>
      </c>
      <c r="DO572">
        <v>1380</v>
      </c>
      <c r="DP572">
        <v>13.1</v>
      </c>
      <c r="DQ572">
        <v>1450</v>
      </c>
      <c r="DR572">
        <v>0</v>
      </c>
      <c r="DS572">
        <v>1410</v>
      </c>
      <c r="DT572">
        <v>11.7</v>
      </c>
      <c r="DU572">
        <v>1400</v>
      </c>
      <c r="DV572">
        <v>11.8</v>
      </c>
      <c r="DW572">
        <v>1340</v>
      </c>
      <c r="DX572">
        <v>12.3</v>
      </c>
      <c r="DY572">
        <v>1340</v>
      </c>
      <c r="DZ572">
        <v>12.3</v>
      </c>
      <c r="EA572">
        <v>1350</v>
      </c>
      <c r="EB572">
        <v>12.4</v>
      </c>
      <c r="EC572">
        <v>1270</v>
      </c>
      <c r="ED572">
        <v>15.6</v>
      </c>
      <c r="EE572">
        <v>0</v>
      </c>
    </row>
    <row r="573" spans="1:135" x14ac:dyDescent="0.3">
      <c r="A573">
        <v>571</v>
      </c>
      <c r="B573" t="s">
        <v>135</v>
      </c>
      <c r="C573">
        <v>667</v>
      </c>
      <c r="D573">
        <v>534</v>
      </c>
      <c r="E573" t="s">
        <v>135</v>
      </c>
      <c r="F573">
        <v>6986014</v>
      </c>
      <c r="G573" t="s">
        <v>767</v>
      </c>
      <c r="H573" s="1">
        <v>43348</v>
      </c>
      <c r="I573" t="s">
        <v>760</v>
      </c>
      <c r="J573" t="s">
        <v>761</v>
      </c>
      <c r="K573" t="s">
        <v>769</v>
      </c>
      <c r="L573" t="s">
        <v>169</v>
      </c>
      <c r="M573">
        <v>0</v>
      </c>
      <c r="N573">
        <v>0</v>
      </c>
      <c r="O573">
        <v>0</v>
      </c>
      <c r="P573" t="s">
        <v>235</v>
      </c>
      <c r="Q573" t="s">
        <v>170</v>
      </c>
      <c r="R573" t="s">
        <v>180</v>
      </c>
      <c r="S573" t="s">
        <v>180</v>
      </c>
      <c r="T573" t="s">
        <v>271</v>
      </c>
      <c r="U573">
        <v>2</v>
      </c>
      <c r="V573" t="s">
        <v>194</v>
      </c>
      <c r="W573" t="s">
        <v>317</v>
      </c>
      <c r="X573" t="s">
        <v>147</v>
      </c>
      <c r="Y573" t="s">
        <v>148</v>
      </c>
      <c r="Z573">
        <v>0</v>
      </c>
      <c r="AA573" t="s">
        <v>175</v>
      </c>
      <c r="AB573" t="s">
        <v>255</v>
      </c>
      <c r="AC573" t="s">
        <v>762</v>
      </c>
      <c r="AD573">
        <v>2.9822920000000002</v>
      </c>
      <c r="AE573">
        <v>34.603962000000003</v>
      </c>
      <c r="AF573">
        <v>-84.594340000000003</v>
      </c>
      <c r="AG573">
        <v>123</v>
      </c>
      <c r="AH573">
        <v>238</v>
      </c>
      <c r="AI573">
        <v>2329</v>
      </c>
      <c r="AJ573" t="s">
        <v>763</v>
      </c>
      <c r="AK573">
        <v>9</v>
      </c>
      <c r="AL573">
        <v>10</v>
      </c>
      <c r="AM573" t="s">
        <v>153</v>
      </c>
      <c r="AN573">
        <v>938.4</v>
      </c>
      <c r="AO573">
        <v>37.6</v>
      </c>
      <c r="AP573">
        <v>615.6</v>
      </c>
      <c r="AQ573">
        <v>-84.593551000000005</v>
      </c>
      <c r="AR573">
        <v>34.600951999999999</v>
      </c>
      <c r="AS573">
        <v>-84.594164000000006</v>
      </c>
      <c r="AT573">
        <v>34.602536999999998</v>
      </c>
      <c r="AU573" t="s">
        <v>762</v>
      </c>
      <c r="AV573">
        <v>1</v>
      </c>
      <c r="AW573">
        <v>123</v>
      </c>
      <c r="AX573">
        <v>382</v>
      </c>
      <c r="AY573">
        <v>0</v>
      </c>
      <c r="AZ573">
        <v>55</v>
      </c>
      <c r="BA573">
        <v>10.44</v>
      </c>
      <c r="BB573">
        <v>9.9700000000000006</v>
      </c>
      <c r="BC573">
        <v>1284.0999999999999</v>
      </c>
      <c r="BD573">
        <v>1264.4000000000001</v>
      </c>
      <c r="BE573">
        <v>1243.8</v>
      </c>
      <c r="BF573">
        <v>55</v>
      </c>
      <c r="BG573">
        <v>56.2</v>
      </c>
      <c r="BH573">
        <v>0</v>
      </c>
      <c r="BI573" s="1">
        <v>44152</v>
      </c>
      <c r="BJ573" t="s">
        <v>154</v>
      </c>
      <c r="BK573">
        <v>1.737E-3</v>
      </c>
      <c r="BL573">
        <v>24676</v>
      </c>
      <c r="BM573">
        <v>24116</v>
      </c>
      <c r="BN573" t="s">
        <v>762</v>
      </c>
      <c r="BO573" t="s">
        <v>764</v>
      </c>
      <c r="BP573">
        <v>1</v>
      </c>
      <c r="BQ573">
        <v>38200</v>
      </c>
      <c r="BR573">
        <v>6</v>
      </c>
      <c r="BS573">
        <v>1</v>
      </c>
      <c r="BT573">
        <v>2</v>
      </c>
      <c r="BU573">
        <v>1</v>
      </c>
      <c r="BV573">
        <v>1</v>
      </c>
      <c r="BW573">
        <v>2</v>
      </c>
      <c r="BX573">
        <v>0</v>
      </c>
      <c r="BY573">
        <v>5</v>
      </c>
      <c r="BZ573" t="s">
        <v>156</v>
      </c>
      <c r="CA573">
        <v>123</v>
      </c>
      <c r="CB573">
        <v>382</v>
      </c>
      <c r="CC573">
        <v>0</v>
      </c>
      <c r="CD573" t="s">
        <v>157</v>
      </c>
      <c r="CE573" t="s">
        <v>157</v>
      </c>
      <c r="CF573">
        <v>0</v>
      </c>
      <c r="CG573">
        <v>55</v>
      </c>
      <c r="CH573">
        <v>1470</v>
      </c>
      <c r="CI573" t="s">
        <v>158</v>
      </c>
      <c r="CJ573">
        <v>0</v>
      </c>
      <c r="CK573">
        <v>0.33751300000000001</v>
      </c>
      <c r="CL573">
        <v>9</v>
      </c>
      <c r="CM573" t="s">
        <v>159</v>
      </c>
      <c r="CN573">
        <v>1470</v>
      </c>
      <c r="CO573">
        <v>278840</v>
      </c>
      <c r="CP573">
        <v>2.6219999999999999</v>
      </c>
      <c r="CQ573">
        <v>2.9590000000000001</v>
      </c>
      <c r="CR573">
        <v>278840</v>
      </c>
      <c r="CS573">
        <v>0</v>
      </c>
      <c r="CT573">
        <v>1782.0702699999999</v>
      </c>
      <c r="CU573">
        <v>100</v>
      </c>
      <c r="CV573">
        <v>24165</v>
      </c>
      <c r="CW573">
        <v>1.1900000000000001E-2</v>
      </c>
      <c r="CX573">
        <v>0</v>
      </c>
      <c r="CY573">
        <v>1.737E-3</v>
      </c>
      <c r="CZ573">
        <v>231</v>
      </c>
      <c r="DA573" t="s">
        <v>765</v>
      </c>
      <c r="DB573" t="s">
        <v>161</v>
      </c>
      <c r="DC573" t="s">
        <v>766</v>
      </c>
      <c r="DD573">
        <v>-84.578205999999994</v>
      </c>
      <c r="DE573">
        <v>34.625928000000002</v>
      </c>
      <c r="DF573">
        <v>34.625928000000002</v>
      </c>
      <c r="DG573">
        <v>-84.578205999999994</v>
      </c>
      <c r="DH573">
        <v>2.8315E-2</v>
      </c>
      <c r="DI573">
        <v>1.737E-3</v>
      </c>
      <c r="DJ573">
        <v>123</v>
      </c>
      <c r="DK573">
        <v>1650</v>
      </c>
      <c r="DL573">
        <v>13.1</v>
      </c>
      <c r="DM573">
        <v>1380</v>
      </c>
      <c r="DN573">
        <v>13.1</v>
      </c>
      <c r="DO573">
        <v>1380</v>
      </c>
      <c r="DP573">
        <v>13.1</v>
      </c>
      <c r="DQ573">
        <v>1450</v>
      </c>
      <c r="DR573">
        <v>0</v>
      </c>
      <c r="DS573">
        <v>1410</v>
      </c>
      <c r="DT573">
        <v>11.7</v>
      </c>
      <c r="DU573">
        <v>1400</v>
      </c>
      <c r="DV573">
        <v>11.8</v>
      </c>
      <c r="DW573">
        <v>1340</v>
      </c>
      <c r="DX573">
        <v>12.3</v>
      </c>
      <c r="DY573">
        <v>1340</v>
      </c>
      <c r="DZ573">
        <v>12.3</v>
      </c>
      <c r="EA573">
        <v>1350</v>
      </c>
      <c r="EB573">
        <v>12.4</v>
      </c>
      <c r="EC573">
        <v>1270</v>
      </c>
      <c r="ED573">
        <v>15.6</v>
      </c>
      <c r="EE573">
        <v>1.4339999999999999E-3</v>
      </c>
    </row>
    <row r="574" spans="1:135" x14ac:dyDescent="0.3">
      <c r="A574">
        <v>572</v>
      </c>
      <c r="B574" t="s">
        <v>135</v>
      </c>
      <c r="C574">
        <v>133</v>
      </c>
      <c r="D574">
        <v>807</v>
      </c>
      <c r="E574" t="s">
        <v>135</v>
      </c>
      <c r="F574">
        <v>4504056</v>
      </c>
      <c r="G574" t="s">
        <v>136</v>
      </c>
      <c r="H574" s="1">
        <v>41469</v>
      </c>
      <c r="I574" t="s">
        <v>760</v>
      </c>
      <c r="J574" t="s">
        <v>761</v>
      </c>
      <c r="K574" t="s">
        <v>139</v>
      </c>
      <c r="L574" t="s">
        <v>169</v>
      </c>
      <c r="M574">
        <v>0</v>
      </c>
      <c r="N574">
        <v>0</v>
      </c>
      <c r="O574">
        <v>0</v>
      </c>
      <c r="P574" t="s">
        <v>141</v>
      </c>
      <c r="Q574" t="s">
        <v>186</v>
      </c>
      <c r="R574" t="s">
        <v>293</v>
      </c>
      <c r="S574" t="s">
        <v>293</v>
      </c>
      <c r="T574" t="s">
        <v>216</v>
      </c>
      <c r="U574">
        <v>1</v>
      </c>
      <c r="V574" t="s">
        <v>165</v>
      </c>
      <c r="W574" t="s">
        <v>166</v>
      </c>
      <c r="X574" t="s">
        <v>147</v>
      </c>
      <c r="Y574" t="s">
        <v>167</v>
      </c>
      <c r="Z574">
        <v>19</v>
      </c>
      <c r="AA574" t="s">
        <v>149</v>
      </c>
      <c r="AB574" t="s">
        <v>150</v>
      </c>
      <c r="AC574" t="s">
        <v>762</v>
      </c>
      <c r="AD574">
        <v>2.4789150000000002</v>
      </c>
      <c r="AE574">
        <v>34.597057999999997</v>
      </c>
      <c r="AF574">
        <v>-84.594185999999993</v>
      </c>
      <c r="AG574">
        <v>124</v>
      </c>
      <c r="AH574">
        <v>239</v>
      </c>
      <c r="AI574">
        <v>2327</v>
      </c>
      <c r="AJ574" t="s">
        <v>763</v>
      </c>
      <c r="AK574">
        <v>7</v>
      </c>
      <c r="AL574">
        <v>8</v>
      </c>
      <c r="AM574" t="s">
        <v>153</v>
      </c>
      <c r="AN574">
        <v>619.1</v>
      </c>
      <c r="AO574">
        <v>108.3</v>
      </c>
      <c r="AP574">
        <v>1170.8</v>
      </c>
      <c r="AQ574">
        <v>-84.592769000000004</v>
      </c>
      <c r="AR574">
        <v>34.595570000000002</v>
      </c>
      <c r="AS574">
        <v>-84.593811000000002</v>
      </c>
      <c r="AT574">
        <v>34.598201000000003</v>
      </c>
      <c r="AU574" t="s">
        <v>762</v>
      </c>
      <c r="AV574">
        <v>1</v>
      </c>
      <c r="AW574">
        <v>123</v>
      </c>
      <c r="AX574">
        <v>382</v>
      </c>
      <c r="AY574">
        <v>0</v>
      </c>
      <c r="AZ574">
        <v>55</v>
      </c>
      <c r="BA574">
        <v>14.27</v>
      </c>
      <c r="BB574">
        <v>12.72</v>
      </c>
      <c r="BC574">
        <v>1230.5999999999999</v>
      </c>
      <c r="BD574">
        <v>1269.7</v>
      </c>
      <c r="BE574">
        <v>1323.2</v>
      </c>
      <c r="BF574">
        <v>55</v>
      </c>
      <c r="BG574">
        <v>46.8</v>
      </c>
      <c r="BH574">
        <v>8.1999999999999993</v>
      </c>
      <c r="BI574" s="1">
        <v>44152</v>
      </c>
      <c r="BJ574" t="s">
        <v>512</v>
      </c>
      <c r="BK574">
        <v>3.4269999999999999E-3</v>
      </c>
      <c r="BL574">
        <v>24679</v>
      </c>
      <c r="BM574">
        <v>24119</v>
      </c>
      <c r="BN574" t="s">
        <v>762</v>
      </c>
      <c r="BO574" t="s">
        <v>764</v>
      </c>
      <c r="BP574">
        <v>1</v>
      </c>
      <c r="BQ574">
        <v>38200</v>
      </c>
      <c r="BR574">
        <v>6</v>
      </c>
      <c r="BS574">
        <v>1</v>
      </c>
      <c r="BT574">
        <v>2</v>
      </c>
      <c r="BU574">
        <v>1</v>
      </c>
      <c r="BV574">
        <v>1</v>
      </c>
      <c r="BW574">
        <v>2</v>
      </c>
      <c r="BX574">
        <v>0</v>
      </c>
      <c r="BY574">
        <v>5</v>
      </c>
      <c r="BZ574" t="s">
        <v>156</v>
      </c>
      <c r="CA574">
        <v>123</v>
      </c>
      <c r="CB574">
        <v>382</v>
      </c>
      <c r="CC574">
        <v>0</v>
      </c>
      <c r="CD574" t="s">
        <v>157</v>
      </c>
      <c r="CE574" t="s">
        <v>157</v>
      </c>
      <c r="CF574">
        <v>0</v>
      </c>
      <c r="CG574">
        <v>55</v>
      </c>
      <c r="CH574">
        <v>1470</v>
      </c>
      <c r="CI574" t="s">
        <v>158</v>
      </c>
      <c r="CJ574">
        <v>0</v>
      </c>
      <c r="CK574">
        <v>0.725665</v>
      </c>
      <c r="CL574">
        <v>9</v>
      </c>
      <c r="CM574" t="s">
        <v>159</v>
      </c>
      <c r="CN574">
        <v>1470</v>
      </c>
      <c r="CO574">
        <v>278843</v>
      </c>
      <c r="CP574">
        <v>1.8959999999999999</v>
      </c>
      <c r="CQ574">
        <v>2.6219999999999999</v>
      </c>
      <c r="CR574">
        <v>278843</v>
      </c>
      <c r="CS574">
        <v>0</v>
      </c>
      <c r="CT574">
        <v>3831.51323</v>
      </c>
      <c r="CU574">
        <v>100</v>
      </c>
      <c r="CV574">
        <v>24168</v>
      </c>
      <c r="CW574">
        <v>2.4327000000000001E-2</v>
      </c>
      <c r="CX574">
        <v>0</v>
      </c>
      <c r="CY574">
        <v>3.4269999999999999E-3</v>
      </c>
      <c r="CZ574">
        <v>231</v>
      </c>
      <c r="DA574" t="s">
        <v>765</v>
      </c>
      <c r="DB574" t="s">
        <v>161</v>
      </c>
      <c r="DC574" t="s">
        <v>766</v>
      </c>
      <c r="DD574">
        <v>-84.578205999999994</v>
      </c>
      <c r="DE574">
        <v>34.625928000000002</v>
      </c>
      <c r="DF574">
        <v>34.625928000000002</v>
      </c>
      <c r="DG574">
        <v>-84.578205999999994</v>
      </c>
      <c r="DH574">
        <v>3.1815999999999997E-2</v>
      </c>
      <c r="DI574">
        <v>3.4269999999999999E-3</v>
      </c>
      <c r="DJ574">
        <v>124</v>
      </c>
      <c r="DK574">
        <v>2440</v>
      </c>
      <c r="DL574">
        <v>4.3</v>
      </c>
      <c r="DM574">
        <v>1390</v>
      </c>
      <c r="DN574">
        <v>6.9</v>
      </c>
      <c r="DO574">
        <v>1390</v>
      </c>
      <c r="DP574">
        <v>6.9</v>
      </c>
      <c r="DQ574">
        <v>1450</v>
      </c>
      <c r="DR574">
        <v>0</v>
      </c>
      <c r="DS574">
        <v>1410</v>
      </c>
      <c r="DT574">
        <v>5.6</v>
      </c>
      <c r="DU574">
        <v>2810</v>
      </c>
      <c r="DV574">
        <v>8</v>
      </c>
      <c r="DW574">
        <v>2680</v>
      </c>
      <c r="DX574">
        <v>8</v>
      </c>
      <c r="DY574">
        <v>1990</v>
      </c>
      <c r="DZ574">
        <v>8</v>
      </c>
      <c r="EA574">
        <v>2000</v>
      </c>
      <c r="EB574">
        <v>8.4</v>
      </c>
      <c r="EC574">
        <v>2660</v>
      </c>
      <c r="ED574">
        <v>8.4</v>
      </c>
      <c r="EE574">
        <v>0</v>
      </c>
    </row>
    <row r="575" spans="1:135" x14ac:dyDescent="0.3">
      <c r="A575">
        <v>573</v>
      </c>
      <c r="B575" t="s">
        <v>135</v>
      </c>
      <c r="C575">
        <v>483</v>
      </c>
      <c r="D575">
        <v>511</v>
      </c>
      <c r="E575" t="s">
        <v>135</v>
      </c>
      <c r="F575">
        <v>7203769</v>
      </c>
      <c r="G575" t="s">
        <v>136</v>
      </c>
      <c r="H575" s="1">
        <v>43597</v>
      </c>
      <c r="I575" t="s">
        <v>760</v>
      </c>
      <c r="J575" t="s">
        <v>761</v>
      </c>
      <c r="K575" t="s">
        <v>139</v>
      </c>
      <c r="L575" t="s">
        <v>256</v>
      </c>
      <c r="M575">
        <v>0</v>
      </c>
      <c r="N575">
        <v>1</v>
      </c>
      <c r="O575">
        <v>0</v>
      </c>
      <c r="P575" t="s">
        <v>141</v>
      </c>
      <c r="Q575" t="s">
        <v>186</v>
      </c>
      <c r="R575" t="s">
        <v>219</v>
      </c>
      <c r="S575" t="s">
        <v>219</v>
      </c>
      <c r="T575" t="s">
        <v>223</v>
      </c>
      <c r="U575">
        <v>1</v>
      </c>
      <c r="V575" t="s">
        <v>165</v>
      </c>
      <c r="W575" t="s">
        <v>166</v>
      </c>
      <c r="X575" t="s">
        <v>147</v>
      </c>
      <c r="Y575" t="s">
        <v>167</v>
      </c>
      <c r="Z575">
        <v>25</v>
      </c>
      <c r="AA575" t="s">
        <v>342</v>
      </c>
      <c r="AB575" t="s">
        <v>197</v>
      </c>
      <c r="AC575" t="s">
        <v>762</v>
      </c>
      <c r="AD575">
        <v>2.4112779999999998</v>
      </c>
      <c r="AE575">
        <v>34.596161000000002</v>
      </c>
      <c r="AF575">
        <v>-84.593770000000006</v>
      </c>
      <c r="AG575">
        <v>124</v>
      </c>
      <c r="AH575">
        <v>239</v>
      </c>
      <c r="AI575">
        <v>2327</v>
      </c>
      <c r="AJ575" t="s">
        <v>763</v>
      </c>
      <c r="AK575">
        <v>7</v>
      </c>
      <c r="AL575">
        <v>8</v>
      </c>
      <c r="AM575" t="s">
        <v>153</v>
      </c>
      <c r="AN575">
        <v>619.1</v>
      </c>
      <c r="AO575">
        <v>108.3</v>
      </c>
      <c r="AP575">
        <v>1170.8</v>
      </c>
      <c r="AQ575">
        <v>-84.592769000000004</v>
      </c>
      <c r="AR575">
        <v>34.595570000000002</v>
      </c>
      <c r="AS575">
        <v>-84.593811000000002</v>
      </c>
      <c r="AT575">
        <v>34.598201000000003</v>
      </c>
      <c r="AU575" t="s">
        <v>762</v>
      </c>
      <c r="AV575">
        <v>1</v>
      </c>
      <c r="AW575">
        <v>123</v>
      </c>
      <c r="AX575">
        <v>382</v>
      </c>
      <c r="AY575">
        <v>0</v>
      </c>
      <c r="AZ575">
        <v>55</v>
      </c>
      <c r="BA575">
        <v>14.27</v>
      </c>
      <c r="BB575">
        <v>12.72</v>
      </c>
      <c r="BC575">
        <v>1230.5999999999999</v>
      </c>
      <c r="BD575">
        <v>1269.7</v>
      </c>
      <c r="BE575">
        <v>1323.2</v>
      </c>
      <c r="BF575">
        <v>55</v>
      </c>
      <c r="BG575">
        <v>46.8</v>
      </c>
      <c r="BH575">
        <v>8.1999999999999993</v>
      </c>
      <c r="BI575" s="1">
        <v>44152</v>
      </c>
      <c r="BJ575" t="s">
        <v>512</v>
      </c>
      <c r="BK575">
        <v>3.4269999999999999E-3</v>
      </c>
      <c r="BL575">
        <v>24679</v>
      </c>
      <c r="BM575">
        <v>24119</v>
      </c>
      <c r="BN575" t="s">
        <v>762</v>
      </c>
      <c r="BO575" t="s">
        <v>764</v>
      </c>
      <c r="BP575">
        <v>1</v>
      </c>
      <c r="BQ575">
        <v>38200</v>
      </c>
      <c r="BR575">
        <v>6</v>
      </c>
      <c r="BS575">
        <v>1</v>
      </c>
      <c r="BT575">
        <v>2</v>
      </c>
      <c r="BU575">
        <v>1</v>
      </c>
      <c r="BV575">
        <v>1</v>
      </c>
      <c r="BW575">
        <v>2</v>
      </c>
      <c r="BX575">
        <v>0</v>
      </c>
      <c r="BY575">
        <v>5</v>
      </c>
      <c r="BZ575" t="s">
        <v>156</v>
      </c>
      <c r="CA575">
        <v>123</v>
      </c>
      <c r="CB575">
        <v>382</v>
      </c>
      <c r="CC575">
        <v>0</v>
      </c>
      <c r="CD575" t="s">
        <v>157</v>
      </c>
      <c r="CE575" t="s">
        <v>157</v>
      </c>
      <c r="CF575">
        <v>0</v>
      </c>
      <c r="CG575">
        <v>55</v>
      </c>
      <c r="CH575">
        <v>1470</v>
      </c>
      <c r="CI575" t="s">
        <v>158</v>
      </c>
      <c r="CJ575">
        <v>0</v>
      </c>
      <c r="CK575">
        <v>0.725665</v>
      </c>
      <c r="CL575">
        <v>9</v>
      </c>
      <c r="CM575" t="s">
        <v>159</v>
      </c>
      <c r="CN575">
        <v>1470</v>
      </c>
      <c r="CO575">
        <v>278843</v>
      </c>
      <c r="CP575">
        <v>1.8959999999999999</v>
      </c>
      <c r="CQ575">
        <v>2.6219999999999999</v>
      </c>
      <c r="CR575">
        <v>278843</v>
      </c>
      <c r="CS575">
        <v>0</v>
      </c>
      <c r="CT575">
        <v>3831.51323</v>
      </c>
      <c r="CU575">
        <v>100</v>
      </c>
      <c r="CV575">
        <v>24168</v>
      </c>
      <c r="CW575">
        <v>2.4327000000000001E-2</v>
      </c>
      <c r="CX575">
        <v>0</v>
      </c>
      <c r="CY575">
        <v>3.4269999999999999E-3</v>
      </c>
      <c r="CZ575">
        <v>231</v>
      </c>
      <c r="DA575" t="s">
        <v>765</v>
      </c>
      <c r="DB575" t="s">
        <v>161</v>
      </c>
      <c r="DC575" t="s">
        <v>766</v>
      </c>
      <c r="DD575">
        <v>-84.578205999999994</v>
      </c>
      <c r="DE575">
        <v>34.625928000000002</v>
      </c>
      <c r="DF575">
        <v>34.625928000000002</v>
      </c>
      <c r="DG575">
        <v>-84.578205999999994</v>
      </c>
      <c r="DH575">
        <v>3.1815999999999997E-2</v>
      </c>
      <c r="DI575">
        <v>3.4269999999999999E-3</v>
      </c>
      <c r="DJ575">
        <v>124</v>
      </c>
      <c r="DK575">
        <v>2440</v>
      </c>
      <c r="DL575">
        <v>4.3</v>
      </c>
      <c r="DM575">
        <v>1390</v>
      </c>
      <c r="DN575">
        <v>6.9</v>
      </c>
      <c r="DO575">
        <v>1390</v>
      </c>
      <c r="DP575">
        <v>6.9</v>
      </c>
      <c r="DQ575">
        <v>1450</v>
      </c>
      <c r="DR575">
        <v>0</v>
      </c>
      <c r="DS575">
        <v>1410</v>
      </c>
      <c r="DT575">
        <v>5.6</v>
      </c>
      <c r="DU575">
        <v>2810</v>
      </c>
      <c r="DV575">
        <v>8</v>
      </c>
      <c r="DW575">
        <v>2680</v>
      </c>
      <c r="DX575">
        <v>8</v>
      </c>
      <c r="DY575">
        <v>1990</v>
      </c>
      <c r="DZ575">
        <v>8</v>
      </c>
      <c r="EA575">
        <v>2000</v>
      </c>
      <c r="EB575">
        <v>8.4</v>
      </c>
      <c r="EC575">
        <v>2660</v>
      </c>
      <c r="ED575">
        <v>8.4</v>
      </c>
      <c r="EE575">
        <v>0</v>
      </c>
    </row>
    <row r="576" spans="1:135" x14ac:dyDescent="0.3">
      <c r="A576">
        <v>574</v>
      </c>
      <c r="B576" t="s">
        <v>135</v>
      </c>
      <c r="C576">
        <v>899</v>
      </c>
      <c r="D576">
        <v>63217</v>
      </c>
      <c r="E576" t="s">
        <v>135</v>
      </c>
      <c r="F576">
        <v>5249089</v>
      </c>
      <c r="G576" t="s">
        <v>136</v>
      </c>
      <c r="H576" s="1">
        <v>42104</v>
      </c>
      <c r="I576" t="s">
        <v>771</v>
      </c>
      <c r="J576" t="s">
        <v>772</v>
      </c>
      <c r="K576" t="s">
        <v>773</v>
      </c>
      <c r="L576" t="s">
        <v>140</v>
      </c>
      <c r="M576">
        <v>0</v>
      </c>
      <c r="N576">
        <v>0</v>
      </c>
      <c r="O576">
        <v>0</v>
      </c>
      <c r="P576" t="s">
        <v>141</v>
      </c>
      <c r="Q576" t="s">
        <v>186</v>
      </c>
      <c r="R576" t="s">
        <v>143</v>
      </c>
      <c r="S576" t="s">
        <v>143</v>
      </c>
      <c r="T576" t="s">
        <v>187</v>
      </c>
      <c r="U576">
        <v>1</v>
      </c>
      <c r="V576" t="s">
        <v>165</v>
      </c>
      <c r="W576" t="s">
        <v>166</v>
      </c>
      <c r="X576" t="s">
        <v>147</v>
      </c>
      <c r="Y576" t="s">
        <v>167</v>
      </c>
      <c r="Z576">
        <v>27</v>
      </c>
      <c r="AA576" t="s">
        <v>149</v>
      </c>
      <c r="AB576" t="s">
        <v>188</v>
      </c>
      <c r="AC576" t="s">
        <v>774</v>
      </c>
      <c r="AD576">
        <v>25.097999999999999</v>
      </c>
      <c r="AE576">
        <v>34.543750000000003</v>
      </c>
      <c r="AF576">
        <v>-84.738212000000004</v>
      </c>
      <c r="AG576">
        <v>137</v>
      </c>
      <c r="AH576">
        <v>35</v>
      </c>
      <c r="AI576">
        <v>1804</v>
      </c>
      <c r="AJ576" t="s">
        <v>775</v>
      </c>
      <c r="AK576">
        <v>38</v>
      </c>
      <c r="AL576">
        <v>40</v>
      </c>
      <c r="AM576" t="s">
        <v>230</v>
      </c>
      <c r="AN576">
        <v>1055.5</v>
      </c>
      <c r="AO576">
        <v>53</v>
      </c>
      <c r="AP576">
        <v>975.2</v>
      </c>
      <c r="AQ576">
        <v>-84.740217000000001</v>
      </c>
      <c r="AR576">
        <v>34.543736000000003</v>
      </c>
      <c r="AS576">
        <v>-84.737120000000004</v>
      </c>
      <c r="AT576">
        <v>34.543320999999999</v>
      </c>
      <c r="AU576" t="s">
        <v>774</v>
      </c>
      <c r="AV576">
        <v>1</v>
      </c>
      <c r="AW576">
        <v>129</v>
      </c>
      <c r="AX576">
        <v>156</v>
      </c>
      <c r="AY576">
        <v>0</v>
      </c>
      <c r="AZ576">
        <v>55</v>
      </c>
      <c r="BA576">
        <v>8.6300000000000008</v>
      </c>
      <c r="BB576">
        <v>8.1300000000000008</v>
      </c>
      <c r="BC576">
        <v>741.5</v>
      </c>
      <c r="BD576">
        <v>733.3</v>
      </c>
      <c r="BE576">
        <v>721.5</v>
      </c>
      <c r="BF576">
        <v>55</v>
      </c>
      <c r="BG576">
        <v>61.9</v>
      </c>
      <c r="BH576">
        <v>0</v>
      </c>
      <c r="BI576" s="1">
        <v>44154</v>
      </c>
      <c r="BJ576" t="s">
        <v>154</v>
      </c>
      <c r="BK576">
        <v>3.1949999999999999E-3</v>
      </c>
      <c r="BL576">
        <v>25740</v>
      </c>
      <c r="BM576">
        <v>25245</v>
      </c>
      <c r="BN576" t="s">
        <v>774</v>
      </c>
      <c r="BO576" t="s">
        <v>776</v>
      </c>
      <c r="BP576">
        <v>1</v>
      </c>
      <c r="BQ576">
        <v>15600</v>
      </c>
      <c r="BR576">
        <v>6</v>
      </c>
      <c r="BS576">
        <v>1</v>
      </c>
      <c r="BT576">
        <v>2</v>
      </c>
      <c r="BU576">
        <v>1</v>
      </c>
      <c r="BV576">
        <v>1</v>
      </c>
      <c r="BW576">
        <v>2</v>
      </c>
      <c r="BX576">
        <v>0</v>
      </c>
      <c r="BY576">
        <v>5</v>
      </c>
      <c r="BZ576" t="s">
        <v>156</v>
      </c>
      <c r="CA576">
        <v>129</v>
      </c>
      <c r="CB576">
        <v>156</v>
      </c>
      <c r="CC576">
        <v>0</v>
      </c>
      <c r="CD576" t="s">
        <v>157</v>
      </c>
      <c r="CE576" t="s">
        <v>157</v>
      </c>
      <c r="CF576">
        <v>0</v>
      </c>
      <c r="CG576">
        <v>55</v>
      </c>
      <c r="CH576">
        <v>1410</v>
      </c>
      <c r="CI576" t="s">
        <v>158</v>
      </c>
      <c r="CJ576">
        <v>0</v>
      </c>
      <c r="CK576">
        <v>0.86260000000000003</v>
      </c>
      <c r="CL576">
        <v>14</v>
      </c>
      <c r="CM576" t="s">
        <v>159</v>
      </c>
      <c r="CN576">
        <v>1410</v>
      </c>
      <c r="CO576">
        <v>289062</v>
      </c>
      <c r="CP576">
        <v>25.125</v>
      </c>
      <c r="CQ576">
        <v>25.988</v>
      </c>
      <c r="CR576">
        <v>289062</v>
      </c>
      <c r="CS576">
        <v>0</v>
      </c>
      <c r="CT576">
        <v>4554.5276629999998</v>
      </c>
      <c r="CU576">
        <v>100</v>
      </c>
      <c r="CV576">
        <v>25268</v>
      </c>
      <c r="CW576">
        <v>2.8943E-2</v>
      </c>
      <c r="CX576">
        <v>0</v>
      </c>
      <c r="CY576">
        <v>3.1949999999999999E-3</v>
      </c>
      <c r="CZ576">
        <v>247</v>
      </c>
      <c r="DA576" t="s">
        <v>777</v>
      </c>
      <c r="DB576" t="s">
        <v>161</v>
      </c>
      <c r="DC576" t="s">
        <v>778</v>
      </c>
      <c r="DD576">
        <v>-84.732247999999998</v>
      </c>
      <c r="DE576">
        <v>34.536856999999998</v>
      </c>
      <c r="DF576">
        <v>34.536856999999998</v>
      </c>
      <c r="DG576">
        <v>-84.732247999999998</v>
      </c>
      <c r="DH576">
        <v>8.0960000000000008E-3</v>
      </c>
      <c r="DI576">
        <v>3.1949999999999999E-3</v>
      </c>
      <c r="DJ576">
        <v>137</v>
      </c>
      <c r="DK576">
        <v>1650</v>
      </c>
      <c r="DL576">
        <v>13.1</v>
      </c>
      <c r="DM576">
        <v>1380</v>
      </c>
      <c r="DN576">
        <v>13.1</v>
      </c>
      <c r="DO576">
        <v>1380</v>
      </c>
      <c r="DP576">
        <v>13.1</v>
      </c>
      <c r="DQ576">
        <v>1450</v>
      </c>
      <c r="DR576">
        <v>0</v>
      </c>
      <c r="DS576">
        <v>1410</v>
      </c>
      <c r="DT576">
        <v>11.7</v>
      </c>
      <c r="DU576">
        <v>1400</v>
      </c>
      <c r="DV576">
        <v>11.8</v>
      </c>
      <c r="DW576">
        <v>1340</v>
      </c>
      <c r="DX576">
        <v>12.3</v>
      </c>
      <c r="DY576">
        <v>1340</v>
      </c>
      <c r="DZ576">
        <v>12.3</v>
      </c>
      <c r="EA576">
        <v>1350</v>
      </c>
      <c r="EB576">
        <v>12.4</v>
      </c>
      <c r="EC576">
        <v>1270</v>
      </c>
      <c r="ED576">
        <v>15.6</v>
      </c>
      <c r="EE576">
        <v>0</v>
      </c>
    </row>
    <row r="577" spans="1:135" x14ac:dyDescent="0.3">
      <c r="A577">
        <v>575</v>
      </c>
      <c r="B577" t="s">
        <v>135</v>
      </c>
      <c r="C577">
        <v>1108</v>
      </c>
      <c r="D577">
        <v>14150</v>
      </c>
      <c r="E577" t="s">
        <v>135</v>
      </c>
      <c r="F577">
        <v>7681444</v>
      </c>
      <c r="G577" t="s">
        <v>136</v>
      </c>
      <c r="H577" s="1">
        <v>43691</v>
      </c>
      <c r="I577" t="s">
        <v>771</v>
      </c>
      <c r="J577" t="s">
        <v>772</v>
      </c>
      <c r="K577" t="s">
        <v>773</v>
      </c>
      <c r="L577" t="s">
        <v>140</v>
      </c>
      <c r="M577">
        <v>0</v>
      </c>
      <c r="N577">
        <v>0</v>
      </c>
      <c r="O577">
        <v>0</v>
      </c>
      <c r="P577" t="s">
        <v>141</v>
      </c>
      <c r="Q577" t="s">
        <v>142</v>
      </c>
      <c r="R577" t="s">
        <v>215</v>
      </c>
      <c r="S577" t="s">
        <v>215</v>
      </c>
      <c r="T577" t="s">
        <v>271</v>
      </c>
      <c r="U577">
        <v>1</v>
      </c>
      <c r="V577" t="s">
        <v>145</v>
      </c>
      <c r="W577" t="s">
        <v>166</v>
      </c>
      <c r="X577" t="s">
        <v>147</v>
      </c>
      <c r="Y577" t="s">
        <v>148</v>
      </c>
      <c r="Z577">
        <v>60</v>
      </c>
      <c r="AA577" t="s">
        <v>175</v>
      </c>
      <c r="AB577" t="s">
        <v>168</v>
      </c>
      <c r="AC577" t="s">
        <v>774</v>
      </c>
      <c r="AD577">
        <v>25.120291999999999</v>
      </c>
      <c r="AE577">
        <v>34.543630999999998</v>
      </c>
      <c r="AF577">
        <v>-84.737837999999996</v>
      </c>
      <c r="AG577">
        <v>137</v>
      </c>
      <c r="AH577">
        <v>35</v>
      </c>
      <c r="AI577">
        <v>1804</v>
      </c>
      <c r="AJ577" t="s">
        <v>775</v>
      </c>
      <c r="AK577">
        <v>38</v>
      </c>
      <c r="AL577">
        <v>40</v>
      </c>
      <c r="AM577" t="s">
        <v>230</v>
      </c>
      <c r="AN577">
        <v>1055.5</v>
      </c>
      <c r="AO577">
        <v>53</v>
      </c>
      <c r="AP577">
        <v>975.2</v>
      </c>
      <c r="AQ577">
        <v>-84.740217000000001</v>
      </c>
      <c r="AR577">
        <v>34.543736000000003</v>
      </c>
      <c r="AS577">
        <v>-84.737120000000004</v>
      </c>
      <c r="AT577">
        <v>34.543320999999999</v>
      </c>
      <c r="AU577" t="s">
        <v>774</v>
      </c>
      <c r="AV577">
        <v>1</v>
      </c>
      <c r="AW577">
        <v>129</v>
      </c>
      <c r="AX577">
        <v>156</v>
      </c>
      <c r="AY577">
        <v>0</v>
      </c>
      <c r="AZ577">
        <v>55</v>
      </c>
      <c r="BA577">
        <v>8.6300000000000008</v>
      </c>
      <c r="BB577">
        <v>8.1300000000000008</v>
      </c>
      <c r="BC577">
        <v>741.5</v>
      </c>
      <c r="BD577">
        <v>733.3</v>
      </c>
      <c r="BE577">
        <v>721.5</v>
      </c>
      <c r="BF577">
        <v>55</v>
      </c>
      <c r="BG577">
        <v>61.9</v>
      </c>
      <c r="BH577">
        <v>0</v>
      </c>
      <c r="BI577" s="1">
        <v>44154</v>
      </c>
      <c r="BJ577" t="s">
        <v>154</v>
      </c>
      <c r="BK577">
        <v>3.1949999999999999E-3</v>
      </c>
      <c r="BL577">
        <v>25740</v>
      </c>
      <c r="BM577">
        <v>25245</v>
      </c>
      <c r="BN577" t="s">
        <v>774</v>
      </c>
      <c r="BO577" t="s">
        <v>776</v>
      </c>
      <c r="BP577">
        <v>1</v>
      </c>
      <c r="BQ577">
        <v>15600</v>
      </c>
      <c r="BR577">
        <v>6</v>
      </c>
      <c r="BS577">
        <v>1</v>
      </c>
      <c r="BT577">
        <v>2</v>
      </c>
      <c r="BU577">
        <v>1</v>
      </c>
      <c r="BV577">
        <v>1</v>
      </c>
      <c r="BW577">
        <v>2</v>
      </c>
      <c r="BX577">
        <v>0</v>
      </c>
      <c r="BY577">
        <v>5</v>
      </c>
      <c r="BZ577" t="s">
        <v>156</v>
      </c>
      <c r="CA577">
        <v>129</v>
      </c>
      <c r="CB577">
        <v>156</v>
      </c>
      <c r="CC577">
        <v>0</v>
      </c>
      <c r="CD577" t="s">
        <v>157</v>
      </c>
      <c r="CE577" t="s">
        <v>157</v>
      </c>
      <c r="CF577">
        <v>0</v>
      </c>
      <c r="CG577">
        <v>55</v>
      </c>
      <c r="CH577">
        <v>1410</v>
      </c>
      <c r="CI577" t="s">
        <v>158</v>
      </c>
      <c r="CJ577">
        <v>0</v>
      </c>
      <c r="CK577">
        <v>0.86260000000000003</v>
      </c>
      <c r="CL577">
        <v>14</v>
      </c>
      <c r="CM577" t="s">
        <v>159</v>
      </c>
      <c r="CN577">
        <v>1410</v>
      </c>
      <c r="CO577">
        <v>289062</v>
      </c>
      <c r="CP577">
        <v>25.125</v>
      </c>
      <c r="CQ577">
        <v>25.988</v>
      </c>
      <c r="CR577">
        <v>289062</v>
      </c>
      <c r="CS577">
        <v>0</v>
      </c>
      <c r="CT577">
        <v>4554.5276629999998</v>
      </c>
      <c r="CU577">
        <v>100</v>
      </c>
      <c r="CV577">
        <v>25268</v>
      </c>
      <c r="CW577">
        <v>2.8943E-2</v>
      </c>
      <c r="CX577">
        <v>0</v>
      </c>
      <c r="CY577">
        <v>3.1949999999999999E-3</v>
      </c>
      <c r="CZ577">
        <v>247</v>
      </c>
      <c r="DA577" t="s">
        <v>777</v>
      </c>
      <c r="DB577" t="s">
        <v>161</v>
      </c>
      <c r="DC577" t="s">
        <v>778</v>
      </c>
      <c r="DD577">
        <v>-84.732247999999998</v>
      </c>
      <c r="DE577">
        <v>34.536856999999998</v>
      </c>
      <c r="DF577">
        <v>34.536856999999998</v>
      </c>
      <c r="DG577">
        <v>-84.732247999999998</v>
      </c>
      <c r="DH577">
        <v>8.0960000000000008E-3</v>
      </c>
      <c r="DI577">
        <v>3.1949999999999999E-3</v>
      </c>
      <c r="DJ577">
        <v>137</v>
      </c>
      <c r="DK577">
        <v>1650</v>
      </c>
      <c r="DL577">
        <v>13.1</v>
      </c>
      <c r="DM577">
        <v>1380</v>
      </c>
      <c r="DN577">
        <v>13.1</v>
      </c>
      <c r="DO577">
        <v>1380</v>
      </c>
      <c r="DP577">
        <v>13.1</v>
      </c>
      <c r="DQ577">
        <v>1450</v>
      </c>
      <c r="DR577">
        <v>0</v>
      </c>
      <c r="DS577">
        <v>1410</v>
      </c>
      <c r="DT577">
        <v>11.7</v>
      </c>
      <c r="DU577">
        <v>1400</v>
      </c>
      <c r="DV577">
        <v>11.8</v>
      </c>
      <c r="DW577">
        <v>1340</v>
      </c>
      <c r="DX577">
        <v>12.3</v>
      </c>
      <c r="DY577">
        <v>1340</v>
      </c>
      <c r="DZ577">
        <v>12.3</v>
      </c>
      <c r="EA577">
        <v>1350</v>
      </c>
      <c r="EB577">
        <v>12.4</v>
      </c>
      <c r="EC577">
        <v>1270</v>
      </c>
      <c r="ED577">
        <v>15.6</v>
      </c>
      <c r="EE577">
        <v>0</v>
      </c>
    </row>
    <row r="578" spans="1:135" x14ac:dyDescent="0.3">
      <c r="A578">
        <v>576</v>
      </c>
      <c r="B578" t="s">
        <v>135</v>
      </c>
      <c r="C578">
        <v>975</v>
      </c>
      <c r="D578">
        <v>51303</v>
      </c>
      <c r="E578" t="s">
        <v>135</v>
      </c>
      <c r="F578">
        <v>5740121</v>
      </c>
      <c r="G578" t="s">
        <v>136</v>
      </c>
      <c r="H578" s="1">
        <v>42489</v>
      </c>
      <c r="I578" t="s">
        <v>771</v>
      </c>
      <c r="J578" t="s">
        <v>772</v>
      </c>
      <c r="K578" t="s">
        <v>139</v>
      </c>
      <c r="L578" t="s">
        <v>140</v>
      </c>
      <c r="M578">
        <v>0</v>
      </c>
      <c r="N578">
        <v>0</v>
      </c>
      <c r="O578">
        <v>0</v>
      </c>
      <c r="P578" t="s">
        <v>141</v>
      </c>
      <c r="Q578" t="s">
        <v>142</v>
      </c>
      <c r="R578" t="s">
        <v>215</v>
      </c>
      <c r="S578" t="s">
        <v>215</v>
      </c>
      <c r="T578" t="s">
        <v>164</v>
      </c>
      <c r="U578">
        <v>1</v>
      </c>
      <c r="V578" t="s">
        <v>145</v>
      </c>
      <c r="W578" t="s">
        <v>146</v>
      </c>
      <c r="X578" t="s">
        <v>147</v>
      </c>
      <c r="Y578" t="s">
        <v>148</v>
      </c>
      <c r="Z578">
        <v>31</v>
      </c>
      <c r="AA578" t="s">
        <v>360</v>
      </c>
      <c r="AB578" t="s">
        <v>150</v>
      </c>
      <c r="AC578" t="s">
        <v>774</v>
      </c>
      <c r="AD578">
        <v>25.361208000000001</v>
      </c>
      <c r="AE578">
        <v>34.541327000000003</v>
      </c>
      <c r="AF578">
        <v>-84.734779000000003</v>
      </c>
      <c r="AG578">
        <v>138</v>
      </c>
      <c r="AH578">
        <v>36</v>
      </c>
      <c r="AI578">
        <v>1805</v>
      </c>
      <c r="AJ578" t="s">
        <v>775</v>
      </c>
      <c r="AK578">
        <v>38</v>
      </c>
      <c r="AL578">
        <v>41</v>
      </c>
      <c r="AM578" t="s">
        <v>230</v>
      </c>
      <c r="AN578">
        <v>1701.1</v>
      </c>
      <c r="AO578">
        <v>43.5</v>
      </c>
      <c r="AP578">
        <v>1289.3</v>
      </c>
      <c r="AQ578">
        <v>-84.737120000000004</v>
      </c>
      <c r="AR578">
        <v>34.543320999999999</v>
      </c>
      <c r="AS578">
        <v>-84.734412000000006</v>
      </c>
      <c r="AT578">
        <v>34.540678</v>
      </c>
      <c r="AU578" t="s">
        <v>774</v>
      </c>
      <c r="AV578">
        <v>1</v>
      </c>
      <c r="AW578">
        <v>129</v>
      </c>
      <c r="AX578">
        <v>156</v>
      </c>
      <c r="AY578">
        <v>0</v>
      </c>
      <c r="AZ578">
        <v>55</v>
      </c>
      <c r="BA578">
        <v>10.88</v>
      </c>
      <c r="BB578">
        <v>6.09</v>
      </c>
      <c r="BC578">
        <v>720.8</v>
      </c>
      <c r="BD578">
        <v>719.2</v>
      </c>
      <c r="BE578">
        <v>715.2</v>
      </c>
      <c r="BF578">
        <v>55</v>
      </c>
      <c r="BG578">
        <v>65.400000000000006</v>
      </c>
      <c r="BH578">
        <v>0</v>
      </c>
      <c r="BI578" s="1">
        <v>44154</v>
      </c>
      <c r="BJ578" t="s">
        <v>154</v>
      </c>
      <c r="BK578">
        <v>3.8709999999999999E-3</v>
      </c>
      <c r="BL578">
        <v>25740</v>
      </c>
      <c r="BM578">
        <v>25245</v>
      </c>
      <c r="BN578" t="s">
        <v>774</v>
      </c>
      <c r="BO578" t="s">
        <v>776</v>
      </c>
      <c r="BP578">
        <v>1</v>
      </c>
      <c r="BQ578">
        <v>15600</v>
      </c>
      <c r="BR578">
        <v>6</v>
      </c>
      <c r="BS578">
        <v>1</v>
      </c>
      <c r="BT578">
        <v>2</v>
      </c>
      <c r="BU578">
        <v>1</v>
      </c>
      <c r="BV578">
        <v>1</v>
      </c>
      <c r="BW578">
        <v>2</v>
      </c>
      <c r="BX578">
        <v>0</v>
      </c>
      <c r="BY578">
        <v>5</v>
      </c>
      <c r="BZ578" t="s">
        <v>156</v>
      </c>
      <c r="CA578">
        <v>129</v>
      </c>
      <c r="CB578">
        <v>156</v>
      </c>
      <c r="CC578">
        <v>0</v>
      </c>
      <c r="CD578" t="s">
        <v>157</v>
      </c>
      <c r="CE578" t="s">
        <v>157</v>
      </c>
      <c r="CF578">
        <v>0</v>
      </c>
      <c r="CG578">
        <v>55</v>
      </c>
      <c r="CH578">
        <v>1410</v>
      </c>
      <c r="CI578" t="s">
        <v>158</v>
      </c>
      <c r="CJ578">
        <v>0</v>
      </c>
      <c r="CK578">
        <v>0.86260000000000003</v>
      </c>
      <c r="CL578">
        <v>14</v>
      </c>
      <c r="CM578" t="s">
        <v>159</v>
      </c>
      <c r="CN578">
        <v>1410</v>
      </c>
      <c r="CO578">
        <v>289062</v>
      </c>
      <c r="CP578">
        <v>25.125</v>
      </c>
      <c r="CQ578">
        <v>25.988</v>
      </c>
      <c r="CR578">
        <v>289062</v>
      </c>
      <c r="CS578">
        <v>0</v>
      </c>
      <c r="CT578">
        <v>4554.5276629999998</v>
      </c>
      <c r="CU578">
        <v>100</v>
      </c>
      <c r="CV578">
        <v>25268</v>
      </c>
      <c r="CW578">
        <v>2.8943E-2</v>
      </c>
      <c r="CX578">
        <v>0</v>
      </c>
      <c r="CY578">
        <v>3.8709999999999999E-3</v>
      </c>
      <c r="CZ578">
        <v>247</v>
      </c>
      <c r="DA578" t="s">
        <v>777</v>
      </c>
      <c r="DB578" t="s">
        <v>161</v>
      </c>
      <c r="DC578" t="s">
        <v>778</v>
      </c>
      <c r="DD578">
        <v>-84.732247999999998</v>
      </c>
      <c r="DE578">
        <v>34.536856999999998</v>
      </c>
      <c r="DF578">
        <v>34.536856999999998</v>
      </c>
      <c r="DG578">
        <v>-84.732247999999998</v>
      </c>
      <c r="DH578">
        <v>4.3930000000000002E-3</v>
      </c>
      <c r="DI578">
        <v>3.8709999999999999E-3</v>
      </c>
      <c r="DJ578">
        <v>138</v>
      </c>
      <c r="DK578">
        <v>1650</v>
      </c>
      <c r="DL578">
        <v>13.1</v>
      </c>
      <c r="DM578">
        <v>1380</v>
      </c>
      <c r="DN578">
        <v>13.1</v>
      </c>
      <c r="DO578">
        <v>1380</v>
      </c>
      <c r="DP578">
        <v>13.1</v>
      </c>
      <c r="DQ578">
        <v>1450</v>
      </c>
      <c r="DR578">
        <v>0</v>
      </c>
      <c r="DS578">
        <v>1410</v>
      </c>
      <c r="DT578">
        <v>11.7</v>
      </c>
      <c r="DU578">
        <v>1400</v>
      </c>
      <c r="DV578">
        <v>11.8</v>
      </c>
      <c r="DW578">
        <v>1340</v>
      </c>
      <c r="DX578">
        <v>12.3</v>
      </c>
      <c r="DY578">
        <v>1340</v>
      </c>
      <c r="DZ578">
        <v>12.3</v>
      </c>
      <c r="EA578">
        <v>1350</v>
      </c>
      <c r="EB578">
        <v>12.4</v>
      </c>
      <c r="EC578">
        <v>1270</v>
      </c>
      <c r="ED578">
        <v>15.6</v>
      </c>
      <c r="EE578">
        <v>0</v>
      </c>
    </row>
    <row r="579" spans="1:135" x14ac:dyDescent="0.3">
      <c r="A579">
        <v>577</v>
      </c>
      <c r="B579" t="s">
        <v>135</v>
      </c>
      <c r="C579">
        <v>1123</v>
      </c>
      <c r="D579">
        <v>321</v>
      </c>
      <c r="E579" t="s">
        <v>135</v>
      </c>
      <c r="F579">
        <v>7903868</v>
      </c>
      <c r="G579" t="s">
        <v>779</v>
      </c>
      <c r="H579" s="1">
        <v>44184</v>
      </c>
      <c r="I579" t="s">
        <v>771</v>
      </c>
      <c r="J579" t="s">
        <v>772</v>
      </c>
      <c r="K579" t="s">
        <v>773</v>
      </c>
      <c r="L579" t="s">
        <v>140</v>
      </c>
      <c r="M579">
        <v>0</v>
      </c>
      <c r="N579">
        <v>0</v>
      </c>
      <c r="O579">
        <v>0</v>
      </c>
      <c r="P579" t="s">
        <v>141</v>
      </c>
      <c r="Q579" t="s">
        <v>186</v>
      </c>
      <c r="R579" t="s">
        <v>247</v>
      </c>
      <c r="S579" t="s">
        <v>549</v>
      </c>
      <c r="T579" t="s">
        <v>271</v>
      </c>
      <c r="U579">
        <v>1</v>
      </c>
      <c r="V579" t="s">
        <v>158</v>
      </c>
      <c r="W579" t="s">
        <v>146</v>
      </c>
      <c r="X579" t="s">
        <v>178</v>
      </c>
      <c r="Y579" t="s">
        <v>148</v>
      </c>
      <c r="Z579">
        <v>38</v>
      </c>
      <c r="AA579" t="s">
        <v>342</v>
      </c>
      <c r="AB579" t="s">
        <v>197</v>
      </c>
      <c r="AC579" t="s">
        <v>774</v>
      </c>
      <c r="AD579">
        <v>25.177876000000001</v>
      </c>
      <c r="AE579">
        <v>34.543235000000003</v>
      </c>
      <c r="AF579">
        <v>-84.736962000000005</v>
      </c>
      <c r="AG579">
        <v>138</v>
      </c>
      <c r="AH579">
        <v>36</v>
      </c>
      <c r="AI579">
        <v>1805</v>
      </c>
      <c r="AJ579" t="s">
        <v>775</v>
      </c>
      <c r="AK579">
        <v>38</v>
      </c>
      <c r="AL579">
        <v>41</v>
      </c>
      <c r="AM579" t="s">
        <v>230</v>
      </c>
      <c r="AN579">
        <v>1701.1</v>
      </c>
      <c r="AO579">
        <v>43.5</v>
      </c>
      <c r="AP579">
        <v>1289.3</v>
      </c>
      <c r="AQ579">
        <v>-84.737120000000004</v>
      </c>
      <c r="AR579">
        <v>34.543320999999999</v>
      </c>
      <c r="AS579">
        <v>-84.734412000000006</v>
      </c>
      <c r="AT579">
        <v>34.540678</v>
      </c>
      <c r="AU579" t="s">
        <v>774</v>
      </c>
      <c r="AV579">
        <v>1</v>
      </c>
      <c r="AW579">
        <v>129</v>
      </c>
      <c r="AX579">
        <v>156</v>
      </c>
      <c r="AY579">
        <v>0</v>
      </c>
      <c r="AZ579">
        <v>55</v>
      </c>
      <c r="BA579">
        <v>10.88</v>
      </c>
      <c r="BB579">
        <v>6.09</v>
      </c>
      <c r="BC579">
        <v>720.8</v>
      </c>
      <c r="BD579">
        <v>719.2</v>
      </c>
      <c r="BE579">
        <v>715.2</v>
      </c>
      <c r="BF579">
        <v>55</v>
      </c>
      <c r="BG579">
        <v>65.400000000000006</v>
      </c>
      <c r="BH579">
        <v>0</v>
      </c>
      <c r="BI579" s="1">
        <v>44154</v>
      </c>
      <c r="BJ579" t="s">
        <v>154</v>
      </c>
      <c r="BK579">
        <v>3.8709999999999999E-3</v>
      </c>
      <c r="BL579">
        <v>25740</v>
      </c>
      <c r="BM579">
        <v>25245</v>
      </c>
      <c r="BN579" t="s">
        <v>774</v>
      </c>
      <c r="BO579" t="s">
        <v>776</v>
      </c>
      <c r="BP579">
        <v>1</v>
      </c>
      <c r="BQ579">
        <v>15600</v>
      </c>
      <c r="BR579">
        <v>6</v>
      </c>
      <c r="BS579">
        <v>1</v>
      </c>
      <c r="BT579">
        <v>2</v>
      </c>
      <c r="BU579">
        <v>1</v>
      </c>
      <c r="BV579">
        <v>1</v>
      </c>
      <c r="BW579">
        <v>2</v>
      </c>
      <c r="BX579">
        <v>0</v>
      </c>
      <c r="BY579">
        <v>5</v>
      </c>
      <c r="BZ579" t="s">
        <v>156</v>
      </c>
      <c r="CA579">
        <v>129</v>
      </c>
      <c r="CB579">
        <v>156</v>
      </c>
      <c r="CC579">
        <v>0</v>
      </c>
      <c r="CD579" t="s">
        <v>157</v>
      </c>
      <c r="CE579" t="s">
        <v>157</v>
      </c>
      <c r="CF579">
        <v>0</v>
      </c>
      <c r="CG579">
        <v>55</v>
      </c>
      <c r="CH579">
        <v>1410</v>
      </c>
      <c r="CI579" t="s">
        <v>158</v>
      </c>
      <c r="CJ579">
        <v>0</v>
      </c>
      <c r="CK579">
        <v>0.86260000000000003</v>
      </c>
      <c r="CL579">
        <v>14</v>
      </c>
      <c r="CM579" t="s">
        <v>159</v>
      </c>
      <c r="CN579">
        <v>1410</v>
      </c>
      <c r="CO579">
        <v>289062</v>
      </c>
      <c r="CP579">
        <v>25.125</v>
      </c>
      <c r="CQ579">
        <v>25.988</v>
      </c>
      <c r="CR579">
        <v>289062</v>
      </c>
      <c r="CS579">
        <v>0</v>
      </c>
      <c r="CT579">
        <v>4554.5276629999998</v>
      </c>
      <c r="CU579">
        <v>100</v>
      </c>
      <c r="CV579">
        <v>25268</v>
      </c>
      <c r="CW579">
        <v>2.8943E-2</v>
      </c>
      <c r="CX579">
        <v>0</v>
      </c>
      <c r="CY579">
        <v>3.8709999999999999E-3</v>
      </c>
      <c r="CZ579">
        <v>247</v>
      </c>
      <c r="DA579" t="s">
        <v>777</v>
      </c>
      <c r="DB579" t="s">
        <v>161</v>
      </c>
      <c r="DC579" t="s">
        <v>778</v>
      </c>
      <c r="DD579">
        <v>-84.732247999999998</v>
      </c>
      <c r="DE579">
        <v>34.536856999999998</v>
      </c>
      <c r="DF579">
        <v>34.536856999999998</v>
      </c>
      <c r="DG579">
        <v>-84.732247999999998</v>
      </c>
      <c r="DH579">
        <v>4.3930000000000002E-3</v>
      </c>
      <c r="DI579">
        <v>3.8709999999999999E-3</v>
      </c>
      <c r="DJ579">
        <v>138</v>
      </c>
      <c r="DK579">
        <v>1650</v>
      </c>
      <c r="DL579">
        <v>13.1</v>
      </c>
      <c r="DM579">
        <v>1380</v>
      </c>
      <c r="DN579">
        <v>13.1</v>
      </c>
      <c r="DO579">
        <v>1380</v>
      </c>
      <c r="DP579">
        <v>13.1</v>
      </c>
      <c r="DQ579">
        <v>1450</v>
      </c>
      <c r="DR579">
        <v>0</v>
      </c>
      <c r="DS579">
        <v>1410</v>
      </c>
      <c r="DT579">
        <v>11.7</v>
      </c>
      <c r="DU579">
        <v>1400</v>
      </c>
      <c r="DV579">
        <v>11.8</v>
      </c>
      <c r="DW579">
        <v>1340</v>
      </c>
      <c r="DX579">
        <v>12.3</v>
      </c>
      <c r="DY579">
        <v>1340</v>
      </c>
      <c r="DZ579">
        <v>12.3</v>
      </c>
      <c r="EA579">
        <v>1350</v>
      </c>
      <c r="EB579">
        <v>12.4</v>
      </c>
      <c r="EC579">
        <v>1270</v>
      </c>
      <c r="ED579">
        <v>15.6</v>
      </c>
      <c r="EE579">
        <v>0</v>
      </c>
    </row>
    <row r="580" spans="1:135" x14ac:dyDescent="0.3">
      <c r="A580">
        <v>578</v>
      </c>
      <c r="B580" t="s">
        <v>135</v>
      </c>
      <c r="C580">
        <v>34</v>
      </c>
      <c r="D580">
        <v>14</v>
      </c>
      <c r="E580" t="s">
        <v>135</v>
      </c>
      <c r="F580">
        <v>4409958</v>
      </c>
      <c r="G580" t="s">
        <v>136</v>
      </c>
      <c r="H580" s="1">
        <v>41373</v>
      </c>
      <c r="I580" t="s">
        <v>780</v>
      </c>
      <c r="J580" t="s">
        <v>781</v>
      </c>
      <c r="K580" t="s">
        <v>139</v>
      </c>
      <c r="L580" t="s">
        <v>342</v>
      </c>
      <c r="M580">
        <v>0</v>
      </c>
      <c r="N580">
        <v>0</v>
      </c>
      <c r="O580">
        <v>0</v>
      </c>
      <c r="P580" t="s">
        <v>235</v>
      </c>
      <c r="Q580" t="s">
        <v>170</v>
      </c>
      <c r="R580" t="s">
        <v>284</v>
      </c>
      <c r="S580" t="s">
        <v>158</v>
      </c>
      <c r="T580" t="s">
        <v>271</v>
      </c>
      <c r="U580">
        <v>0</v>
      </c>
      <c r="V580" t="s">
        <v>158</v>
      </c>
      <c r="W580" t="s">
        <v>782</v>
      </c>
      <c r="X580" t="s">
        <v>147</v>
      </c>
      <c r="Y580" t="s">
        <v>148</v>
      </c>
      <c r="Z580">
        <v>0</v>
      </c>
      <c r="AA580" t="s">
        <v>158</v>
      </c>
      <c r="AB580" t="s">
        <v>158</v>
      </c>
      <c r="AC580" t="s">
        <v>783</v>
      </c>
      <c r="AD580">
        <v>6.083094</v>
      </c>
      <c r="AE580">
        <v>33.782820000000001</v>
      </c>
      <c r="AF580">
        <v>-85.211374000000006</v>
      </c>
      <c r="AG580">
        <v>139</v>
      </c>
      <c r="AH580">
        <v>169</v>
      </c>
      <c r="AI580">
        <v>1371</v>
      </c>
      <c r="AJ580" t="s">
        <v>784</v>
      </c>
      <c r="AK580">
        <v>15</v>
      </c>
      <c r="AL580">
        <v>16</v>
      </c>
      <c r="AM580" t="s">
        <v>153</v>
      </c>
      <c r="AN580">
        <v>944.7</v>
      </c>
      <c r="AO580">
        <v>76.5</v>
      </c>
      <c r="AP580">
        <v>1260</v>
      </c>
      <c r="AQ580">
        <v>-85.211465000000004</v>
      </c>
      <c r="AR580">
        <v>33.783644000000002</v>
      </c>
      <c r="AS580">
        <v>-85.209587999999997</v>
      </c>
      <c r="AT580">
        <v>33.786467000000002</v>
      </c>
      <c r="AU580" t="s">
        <v>783</v>
      </c>
      <c r="AV580">
        <v>1</v>
      </c>
      <c r="AW580">
        <v>143</v>
      </c>
      <c r="AX580">
        <v>120</v>
      </c>
      <c r="AY580">
        <v>0</v>
      </c>
      <c r="AZ580">
        <v>55</v>
      </c>
      <c r="BA580">
        <v>7.54</v>
      </c>
      <c r="BB580">
        <v>7.15</v>
      </c>
      <c r="BC580">
        <v>1089.2</v>
      </c>
      <c r="BD580">
        <v>1118.8</v>
      </c>
      <c r="BE580">
        <v>1127.5999999999999</v>
      </c>
      <c r="BF580">
        <v>55</v>
      </c>
      <c r="BG580">
        <v>59.8</v>
      </c>
      <c r="BH580">
        <v>0</v>
      </c>
      <c r="BI580" s="1">
        <v>44138</v>
      </c>
      <c r="BJ580" t="s">
        <v>154</v>
      </c>
      <c r="BK580">
        <v>3.6770000000000001E-3</v>
      </c>
      <c r="BL580">
        <v>29170</v>
      </c>
      <c r="BM580">
        <v>29114</v>
      </c>
      <c r="BN580" t="s">
        <v>783</v>
      </c>
      <c r="BO580" t="s">
        <v>785</v>
      </c>
      <c r="BP580">
        <v>1</v>
      </c>
      <c r="BQ580">
        <v>12000</v>
      </c>
      <c r="BR580">
        <v>6</v>
      </c>
      <c r="BS580">
        <v>1</v>
      </c>
      <c r="BT580">
        <v>2</v>
      </c>
      <c r="BU580">
        <v>1</v>
      </c>
      <c r="BV580">
        <v>1</v>
      </c>
      <c r="BW580">
        <v>2</v>
      </c>
      <c r="BX580">
        <v>0</v>
      </c>
      <c r="BY580">
        <v>5</v>
      </c>
      <c r="BZ580" t="s">
        <v>156</v>
      </c>
      <c r="CA580">
        <v>143</v>
      </c>
      <c r="CB580">
        <v>120</v>
      </c>
      <c r="CC580">
        <v>0</v>
      </c>
      <c r="CD580" t="s">
        <v>157</v>
      </c>
      <c r="CE580" t="s">
        <v>157</v>
      </c>
      <c r="CF580">
        <v>0</v>
      </c>
      <c r="CG580">
        <v>55</v>
      </c>
      <c r="CH580">
        <v>1410</v>
      </c>
      <c r="CI580" t="s">
        <v>158</v>
      </c>
      <c r="CJ580">
        <v>0</v>
      </c>
      <c r="CK580">
        <v>0.97053900000000004</v>
      </c>
      <c r="CL580">
        <v>14</v>
      </c>
      <c r="CM580" t="s">
        <v>159</v>
      </c>
      <c r="CN580">
        <v>1410</v>
      </c>
      <c r="CO580">
        <v>336743</v>
      </c>
      <c r="CP580">
        <v>6.3920000000000003</v>
      </c>
      <c r="CQ580">
        <v>7.3620000000000001</v>
      </c>
      <c r="CR580">
        <v>336743</v>
      </c>
      <c r="CS580">
        <v>0</v>
      </c>
      <c r="CT580">
        <v>5124.4464600000001</v>
      </c>
      <c r="CU580">
        <v>100</v>
      </c>
      <c r="CV580">
        <v>29154</v>
      </c>
      <c r="CW580">
        <v>3.2887E-2</v>
      </c>
      <c r="CX580">
        <v>0</v>
      </c>
      <c r="CY580">
        <v>3.6770000000000001E-3</v>
      </c>
      <c r="CZ580">
        <v>269</v>
      </c>
      <c r="DA580" t="s">
        <v>786</v>
      </c>
      <c r="DB580" t="s">
        <v>161</v>
      </c>
      <c r="DC580" t="s">
        <v>787</v>
      </c>
      <c r="DD580">
        <v>-85.216750000000005</v>
      </c>
      <c r="DE580">
        <v>33.773566000000002</v>
      </c>
      <c r="DF580">
        <v>33.773566000000002</v>
      </c>
      <c r="DG580">
        <v>-85.216750000000005</v>
      </c>
      <c r="DH580">
        <v>1.1381E-2</v>
      </c>
      <c r="DI580">
        <v>3.6770000000000001E-3</v>
      </c>
      <c r="DJ580">
        <v>139</v>
      </c>
      <c r="DK580">
        <v>2440</v>
      </c>
      <c r="DL580">
        <v>4.3</v>
      </c>
      <c r="DM580">
        <v>1390</v>
      </c>
      <c r="DN580">
        <v>6.9</v>
      </c>
      <c r="DO580">
        <v>1390</v>
      </c>
      <c r="DP580">
        <v>6.9</v>
      </c>
      <c r="DQ580">
        <v>1450</v>
      </c>
      <c r="DR580">
        <v>0</v>
      </c>
      <c r="DS580">
        <v>1410</v>
      </c>
      <c r="DT580">
        <v>5.6</v>
      </c>
      <c r="DU580">
        <v>2810</v>
      </c>
      <c r="DV580">
        <v>8</v>
      </c>
      <c r="DW580">
        <v>2680</v>
      </c>
      <c r="DX580">
        <v>8</v>
      </c>
      <c r="DY580">
        <v>1990</v>
      </c>
      <c r="DZ580">
        <v>8</v>
      </c>
      <c r="EA580">
        <v>2000</v>
      </c>
      <c r="EB580">
        <v>8.4</v>
      </c>
      <c r="EC580">
        <v>2660</v>
      </c>
      <c r="ED580">
        <v>8.4</v>
      </c>
      <c r="EE580">
        <v>8.3000000000000001E-4</v>
      </c>
    </row>
    <row r="581" spans="1:135" x14ac:dyDescent="0.3">
      <c r="A581">
        <v>579</v>
      </c>
      <c r="B581" t="s">
        <v>135</v>
      </c>
      <c r="C581">
        <v>81</v>
      </c>
      <c r="D581">
        <v>10</v>
      </c>
      <c r="E581" t="s">
        <v>135</v>
      </c>
      <c r="F581">
        <v>4958127</v>
      </c>
      <c r="G581" t="s">
        <v>136</v>
      </c>
      <c r="H581" s="1">
        <v>41880</v>
      </c>
      <c r="I581" t="s">
        <v>780</v>
      </c>
      <c r="J581" t="s">
        <v>788</v>
      </c>
      <c r="K581" t="s">
        <v>139</v>
      </c>
      <c r="L581" t="s">
        <v>140</v>
      </c>
      <c r="M581">
        <v>0</v>
      </c>
      <c r="N581">
        <v>0</v>
      </c>
      <c r="O581">
        <v>0</v>
      </c>
      <c r="P581" t="s">
        <v>248</v>
      </c>
      <c r="Q581" t="s">
        <v>170</v>
      </c>
      <c r="R581" t="s">
        <v>441</v>
      </c>
      <c r="S581" t="s">
        <v>789</v>
      </c>
      <c r="T581" t="s">
        <v>253</v>
      </c>
      <c r="U581">
        <v>2</v>
      </c>
      <c r="V581" t="s">
        <v>251</v>
      </c>
      <c r="W581" t="s">
        <v>382</v>
      </c>
      <c r="X581" t="s">
        <v>147</v>
      </c>
      <c r="Y581" t="s">
        <v>148</v>
      </c>
      <c r="Z581">
        <v>0</v>
      </c>
      <c r="AA581" t="s">
        <v>300</v>
      </c>
      <c r="AB581" t="s">
        <v>362</v>
      </c>
      <c r="AC581" t="s">
        <v>783</v>
      </c>
      <c r="AD581">
        <v>6.3920000000000003</v>
      </c>
      <c r="AE581">
        <v>33.786557999999999</v>
      </c>
      <c r="AF581">
        <v>-85.209390999999997</v>
      </c>
      <c r="AG581">
        <v>139</v>
      </c>
      <c r="AH581">
        <v>169</v>
      </c>
      <c r="AI581">
        <v>1371</v>
      </c>
      <c r="AJ581" t="s">
        <v>784</v>
      </c>
      <c r="AK581">
        <v>15</v>
      </c>
      <c r="AL581">
        <v>16</v>
      </c>
      <c r="AM581" t="s">
        <v>153</v>
      </c>
      <c r="AN581">
        <v>944.7</v>
      </c>
      <c r="AO581">
        <v>76.5</v>
      </c>
      <c r="AP581">
        <v>1260</v>
      </c>
      <c r="AQ581">
        <v>-85.211465000000004</v>
      </c>
      <c r="AR581">
        <v>33.783644000000002</v>
      </c>
      <c r="AS581">
        <v>-85.209587999999997</v>
      </c>
      <c r="AT581">
        <v>33.786467000000002</v>
      </c>
      <c r="AU581" t="s">
        <v>783</v>
      </c>
      <c r="AV581">
        <v>1</v>
      </c>
      <c r="AW581">
        <v>143</v>
      </c>
      <c r="AX581">
        <v>120</v>
      </c>
      <c r="AY581">
        <v>0</v>
      </c>
      <c r="AZ581">
        <v>55</v>
      </c>
      <c r="BA581">
        <v>7.54</v>
      </c>
      <c r="BB581">
        <v>7.15</v>
      </c>
      <c r="BC581">
        <v>1089.2</v>
      </c>
      <c r="BD581">
        <v>1118.8</v>
      </c>
      <c r="BE581">
        <v>1127.5999999999999</v>
      </c>
      <c r="BF581">
        <v>55</v>
      </c>
      <c r="BG581">
        <v>59.8</v>
      </c>
      <c r="BH581">
        <v>0</v>
      </c>
      <c r="BI581" s="1">
        <v>44138</v>
      </c>
      <c r="BJ581" t="s">
        <v>154</v>
      </c>
      <c r="BK581">
        <v>3.6770000000000001E-3</v>
      </c>
      <c r="BL581">
        <v>29170</v>
      </c>
      <c r="BM581">
        <v>29114</v>
      </c>
      <c r="BN581" t="s">
        <v>783</v>
      </c>
      <c r="BO581" t="s">
        <v>785</v>
      </c>
      <c r="BP581">
        <v>1</v>
      </c>
      <c r="BQ581">
        <v>12000</v>
      </c>
      <c r="BR581">
        <v>6</v>
      </c>
      <c r="BS581">
        <v>1</v>
      </c>
      <c r="BT581">
        <v>2</v>
      </c>
      <c r="BU581">
        <v>1</v>
      </c>
      <c r="BV581">
        <v>1</v>
      </c>
      <c r="BW581">
        <v>2</v>
      </c>
      <c r="BX581">
        <v>0</v>
      </c>
      <c r="BY581">
        <v>5</v>
      </c>
      <c r="BZ581" t="s">
        <v>156</v>
      </c>
      <c r="CA581">
        <v>143</v>
      </c>
      <c r="CB581">
        <v>120</v>
      </c>
      <c r="CC581">
        <v>0</v>
      </c>
      <c r="CD581" t="s">
        <v>157</v>
      </c>
      <c r="CE581" t="s">
        <v>157</v>
      </c>
      <c r="CF581">
        <v>0</v>
      </c>
      <c r="CG581">
        <v>55</v>
      </c>
      <c r="CH581">
        <v>1410</v>
      </c>
      <c r="CI581" t="s">
        <v>158</v>
      </c>
      <c r="CJ581">
        <v>0</v>
      </c>
      <c r="CK581">
        <v>0.97053900000000004</v>
      </c>
      <c r="CL581">
        <v>14</v>
      </c>
      <c r="CM581" t="s">
        <v>159</v>
      </c>
      <c r="CN581">
        <v>1410</v>
      </c>
      <c r="CO581">
        <v>336743</v>
      </c>
      <c r="CP581">
        <v>6.3920000000000003</v>
      </c>
      <c r="CQ581">
        <v>7.3620000000000001</v>
      </c>
      <c r="CR581">
        <v>336743</v>
      </c>
      <c r="CS581">
        <v>0</v>
      </c>
      <c r="CT581">
        <v>5124.4464600000001</v>
      </c>
      <c r="CU581">
        <v>100</v>
      </c>
      <c r="CV581">
        <v>29154</v>
      </c>
      <c r="CW581">
        <v>3.2887E-2</v>
      </c>
      <c r="CX581">
        <v>0</v>
      </c>
      <c r="CY581">
        <v>3.6770000000000001E-3</v>
      </c>
      <c r="CZ581">
        <v>269</v>
      </c>
      <c r="DA581" t="s">
        <v>786</v>
      </c>
      <c r="DB581" t="s">
        <v>161</v>
      </c>
      <c r="DC581" t="s">
        <v>787</v>
      </c>
      <c r="DD581">
        <v>-85.216750000000005</v>
      </c>
      <c r="DE581">
        <v>33.773566000000002</v>
      </c>
      <c r="DF581">
        <v>33.773566000000002</v>
      </c>
      <c r="DG581">
        <v>-85.216750000000005</v>
      </c>
      <c r="DH581">
        <v>1.1381E-2</v>
      </c>
      <c r="DI581">
        <v>3.6770000000000001E-3</v>
      </c>
      <c r="DJ581">
        <v>139</v>
      </c>
      <c r="DK581">
        <v>2440</v>
      </c>
      <c r="DL581">
        <v>4.3</v>
      </c>
      <c r="DM581">
        <v>1390</v>
      </c>
      <c r="DN581">
        <v>6.9</v>
      </c>
      <c r="DO581">
        <v>1390</v>
      </c>
      <c r="DP581">
        <v>6.9</v>
      </c>
      <c r="DQ581">
        <v>1450</v>
      </c>
      <c r="DR581">
        <v>0</v>
      </c>
      <c r="DS581">
        <v>1410</v>
      </c>
      <c r="DT581">
        <v>5.6</v>
      </c>
      <c r="DU581">
        <v>2810</v>
      </c>
      <c r="DV581">
        <v>8</v>
      </c>
      <c r="DW581">
        <v>2680</v>
      </c>
      <c r="DX581">
        <v>8</v>
      </c>
      <c r="DY581">
        <v>1990</v>
      </c>
      <c r="DZ581">
        <v>8</v>
      </c>
      <c r="EA581">
        <v>2000</v>
      </c>
      <c r="EB581">
        <v>8.4</v>
      </c>
      <c r="EC581">
        <v>2660</v>
      </c>
      <c r="ED581">
        <v>8.4</v>
      </c>
      <c r="EE581">
        <v>2.1499999999999999E-4</v>
      </c>
    </row>
    <row r="582" spans="1:135" x14ac:dyDescent="0.3">
      <c r="A582">
        <v>580</v>
      </c>
      <c r="B582" t="s">
        <v>135</v>
      </c>
      <c r="C582">
        <v>144</v>
      </c>
      <c r="D582">
        <v>13</v>
      </c>
      <c r="E582" t="s">
        <v>135</v>
      </c>
      <c r="F582">
        <v>4539039</v>
      </c>
      <c r="G582" t="s">
        <v>136</v>
      </c>
      <c r="H582" s="1">
        <v>41495</v>
      </c>
      <c r="I582" t="s">
        <v>780</v>
      </c>
      <c r="J582" t="s">
        <v>781</v>
      </c>
      <c r="K582" t="s">
        <v>139</v>
      </c>
      <c r="L582" t="s">
        <v>169</v>
      </c>
      <c r="M582">
        <v>0</v>
      </c>
      <c r="N582">
        <v>0</v>
      </c>
      <c r="O582">
        <v>0</v>
      </c>
      <c r="P582" t="s">
        <v>141</v>
      </c>
      <c r="Q582" t="s">
        <v>142</v>
      </c>
      <c r="R582" t="s">
        <v>549</v>
      </c>
      <c r="S582" t="s">
        <v>549</v>
      </c>
      <c r="T582" t="s">
        <v>216</v>
      </c>
      <c r="U582">
        <v>1</v>
      </c>
      <c r="V582" t="s">
        <v>165</v>
      </c>
      <c r="W582" t="s">
        <v>166</v>
      </c>
      <c r="X582" t="s">
        <v>147</v>
      </c>
      <c r="Y582" t="s">
        <v>148</v>
      </c>
      <c r="Z582">
        <v>18</v>
      </c>
      <c r="AA582" t="s">
        <v>149</v>
      </c>
      <c r="AB582" t="s">
        <v>150</v>
      </c>
      <c r="AC582" t="s">
        <v>783</v>
      </c>
      <c r="AD582">
        <v>6.0363899999999999</v>
      </c>
      <c r="AE582">
        <v>33.782142999999998</v>
      </c>
      <c r="AF582">
        <v>-85.211303999999998</v>
      </c>
      <c r="AG582">
        <v>139</v>
      </c>
      <c r="AH582">
        <v>169</v>
      </c>
      <c r="AI582">
        <v>1371</v>
      </c>
      <c r="AJ582" t="s">
        <v>784</v>
      </c>
      <c r="AK582">
        <v>15</v>
      </c>
      <c r="AL582">
        <v>16</v>
      </c>
      <c r="AM582" t="s">
        <v>153</v>
      </c>
      <c r="AN582">
        <v>944.7</v>
      </c>
      <c r="AO582">
        <v>76.5</v>
      </c>
      <c r="AP582">
        <v>1260</v>
      </c>
      <c r="AQ582">
        <v>-85.211465000000004</v>
      </c>
      <c r="AR582">
        <v>33.783644000000002</v>
      </c>
      <c r="AS582">
        <v>-85.209587999999997</v>
      </c>
      <c r="AT582">
        <v>33.786467000000002</v>
      </c>
      <c r="AU582" t="s">
        <v>783</v>
      </c>
      <c r="AV582">
        <v>1</v>
      </c>
      <c r="AW582">
        <v>143</v>
      </c>
      <c r="AX582">
        <v>120</v>
      </c>
      <c r="AY582">
        <v>0</v>
      </c>
      <c r="AZ582">
        <v>55</v>
      </c>
      <c r="BA582">
        <v>7.54</v>
      </c>
      <c r="BB582">
        <v>7.15</v>
      </c>
      <c r="BC582">
        <v>1089.2</v>
      </c>
      <c r="BD582">
        <v>1118.8</v>
      </c>
      <c r="BE582">
        <v>1127.5999999999999</v>
      </c>
      <c r="BF582">
        <v>55</v>
      </c>
      <c r="BG582">
        <v>59.8</v>
      </c>
      <c r="BH582">
        <v>0</v>
      </c>
      <c r="BI582" s="1">
        <v>44138</v>
      </c>
      <c r="BJ582" t="s">
        <v>154</v>
      </c>
      <c r="BK582">
        <v>3.6770000000000001E-3</v>
      </c>
      <c r="BL582">
        <v>29170</v>
      </c>
      <c r="BM582">
        <v>29114</v>
      </c>
      <c r="BN582" t="s">
        <v>783</v>
      </c>
      <c r="BO582" t="s">
        <v>785</v>
      </c>
      <c r="BP582">
        <v>1</v>
      </c>
      <c r="BQ582">
        <v>12000</v>
      </c>
      <c r="BR582">
        <v>6</v>
      </c>
      <c r="BS582">
        <v>1</v>
      </c>
      <c r="BT582">
        <v>2</v>
      </c>
      <c r="BU582">
        <v>1</v>
      </c>
      <c r="BV582">
        <v>1</v>
      </c>
      <c r="BW582">
        <v>2</v>
      </c>
      <c r="BX582">
        <v>0</v>
      </c>
      <c r="BY582">
        <v>5</v>
      </c>
      <c r="BZ582" t="s">
        <v>156</v>
      </c>
      <c r="CA582">
        <v>143</v>
      </c>
      <c r="CB582">
        <v>120</v>
      </c>
      <c r="CC582">
        <v>0</v>
      </c>
      <c r="CD582" t="s">
        <v>157</v>
      </c>
      <c r="CE582" t="s">
        <v>157</v>
      </c>
      <c r="CF582">
        <v>0</v>
      </c>
      <c r="CG582">
        <v>55</v>
      </c>
      <c r="CH582">
        <v>1410</v>
      </c>
      <c r="CI582" t="s">
        <v>158</v>
      </c>
      <c r="CJ582">
        <v>0</v>
      </c>
      <c r="CK582">
        <v>0.97053900000000004</v>
      </c>
      <c r="CL582">
        <v>14</v>
      </c>
      <c r="CM582" t="s">
        <v>159</v>
      </c>
      <c r="CN582">
        <v>1410</v>
      </c>
      <c r="CO582">
        <v>336743</v>
      </c>
      <c r="CP582">
        <v>6.3920000000000003</v>
      </c>
      <c r="CQ582">
        <v>7.3620000000000001</v>
      </c>
      <c r="CR582">
        <v>336743</v>
      </c>
      <c r="CS582">
        <v>0</v>
      </c>
      <c r="CT582">
        <v>5124.4464600000001</v>
      </c>
      <c r="CU582">
        <v>100</v>
      </c>
      <c r="CV582">
        <v>29154</v>
      </c>
      <c r="CW582">
        <v>3.2887E-2</v>
      </c>
      <c r="CX582">
        <v>0</v>
      </c>
      <c r="CY582">
        <v>3.6770000000000001E-3</v>
      </c>
      <c r="CZ582">
        <v>269</v>
      </c>
      <c r="DA582" t="s">
        <v>786</v>
      </c>
      <c r="DB582" t="s">
        <v>161</v>
      </c>
      <c r="DC582" t="s">
        <v>787</v>
      </c>
      <c r="DD582">
        <v>-85.216750000000005</v>
      </c>
      <c r="DE582">
        <v>33.773566000000002</v>
      </c>
      <c r="DF582">
        <v>33.773566000000002</v>
      </c>
      <c r="DG582">
        <v>-85.216750000000005</v>
      </c>
      <c r="DH582">
        <v>1.1381E-2</v>
      </c>
      <c r="DI582">
        <v>3.6770000000000001E-3</v>
      </c>
      <c r="DJ582">
        <v>139</v>
      </c>
      <c r="DK582">
        <v>2440</v>
      </c>
      <c r="DL582">
        <v>4.3</v>
      </c>
      <c r="DM582">
        <v>1390</v>
      </c>
      <c r="DN582">
        <v>6.9</v>
      </c>
      <c r="DO582">
        <v>1390</v>
      </c>
      <c r="DP582">
        <v>6.9</v>
      </c>
      <c r="DQ582">
        <v>1450</v>
      </c>
      <c r="DR582">
        <v>0</v>
      </c>
      <c r="DS582">
        <v>1410</v>
      </c>
      <c r="DT582">
        <v>5.6</v>
      </c>
      <c r="DU582">
        <v>2810</v>
      </c>
      <c r="DV582">
        <v>8</v>
      </c>
      <c r="DW582">
        <v>2680</v>
      </c>
      <c r="DX582">
        <v>8</v>
      </c>
      <c r="DY582">
        <v>1990</v>
      </c>
      <c r="DZ582">
        <v>8</v>
      </c>
      <c r="EA582">
        <v>2000</v>
      </c>
      <c r="EB582">
        <v>8.4</v>
      </c>
      <c r="EC582">
        <v>2660</v>
      </c>
      <c r="ED582">
        <v>8.4</v>
      </c>
      <c r="EE582">
        <v>1.511E-3</v>
      </c>
    </row>
    <row r="583" spans="1:135" x14ac:dyDescent="0.3">
      <c r="A583">
        <v>581</v>
      </c>
      <c r="B583" t="s">
        <v>135</v>
      </c>
      <c r="C583">
        <v>156</v>
      </c>
      <c r="D583">
        <v>12</v>
      </c>
      <c r="E583" t="s">
        <v>135</v>
      </c>
      <c r="F583">
        <v>4584899</v>
      </c>
      <c r="G583" t="s">
        <v>136</v>
      </c>
      <c r="H583" s="1">
        <v>41544</v>
      </c>
      <c r="I583" t="s">
        <v>780</v>
      </c>
      <c r="J583" t="s">
        <v>790</v>
      </c>
      <c r="K583" t="s">
        <v>791</v>
      </c>
      <c r="L583" t="s">
        <v>140</v>
      </c>
      <c r="M583">
        <v>0</v>
      </c>
      <c r="N583">
        <v>0</v>
      </c>
      <c r="O583">
        <v>0</v>
      </c>
      <c r="P583" t="s">
        <v>190</v>
      </c>
      <c r="Q583" t="s">
        <v>249</v>
      </c>
      <c r="R583" t="s">
        <v>180</v>
      </c>
      <c r="S583" t="s">
        <v>180</v>
      </c>
      <c r="T583" t="s">
        <v>253</v>
      </c>
      <c r="U583">
        <v>2</v>
      </c>
      <c r="V583" t="s">
        <v>389</v>
      </c>
      <c r="W583" t="s">
        <v>252</v>
      </c>
      <c r="X583" t="s">
        <v>384</v>
      </c>
      <c r="Y583" t="s">
        <v>148</v>
      </c>
      <c r="Z583">
        <v>0</v>
      </c>
      <c r="AA583" t="s">
        <v>198</v>
      </c>
      <c r="AB583" t="s">
        <v>212</v>
      </c>
      <c r="AC583" t="s">
        <v>783</v>
      </c>
      <c r="AD583">
        <v>6.1120000000000001</v>
      </c>
      <c r="AE583">
        <v>33.783234</v>
      </c>
      <c r="AF583">
        <v>-85.211416999999997</v>
      </c>
      <c r="AG583">
        <v>139</v>
      </c>
      <c r="AH583">
        <v>169</v>
      </c>
      <c r="AI583">
        <v>1371</v>
      </c>
      <c r="AJ583" t="s">
        <v>784</v>
      </c>
      <c r="AK583">
        <v>15</v>
      </c>
      <c r="AL583">
        <v>16</v>
      </c>
      <c r="AM583" t="s">
        <v>153</v>
      </c>
      <c r="AN583">
        <v>944.7</v>
      </c>
      <c r="AO583">
        <v>76.5</v>
      </c>
      <c r="AP583">
        <v>1260</v>
      </c>
      <c r="AQ583">
        <v>-85.211465000000004</v>
      </c>
      <c r="AR583">
        <v>33.783644000000002</v>
      </c>
      <c r="AS583">
        <v>-85.209587999999997</v>
      </c>
      <c r="AT583">
        <v>33.786467000000002</v>
      </c>
      <c r="AU583" t="s">
        <v>783</v>
      </c>
      <c r="AV583">
        <v>1</v>
      </c>
      <c r="AW583">
        <v>143</v>
      </c>
      <c r="AX583">
        <v>120</v>
      </c>
      <c r="AY583">
        <v>0</v>
      </c>
      <c r="AZ583">
        <v>55</v>
      </c>
      <c r="BA583">
        <v>7.54</v>
      </c>
      <c r="BB583">
        <v>7.15</v>
      </c>
      <c r="BC583">
        <v>1089.2</v>
      </c>
      <c r="BD583">
        <v>1118.8</v>
      </c>
      <c r="BE583">
        <v>1127.5999999999999</v>
      </c>
      <c r="BF583">
        <v>55</v>
      </c>
      <c r="BG583">
        <v>59.8</v>
      </c>
      <c r="BH583">
        <v>0</v>
      </c>
      <c r="BI583" s="1">
        <v>44138</v>
      </c>
      <c r="BJ583" t="s">
        <v>154</v>
      </c>
      <c r="BK583">
        <v>3.6770000000000001E-3</v>
      </c>
      <c r="BL583">
        <v>29170</v>
      </c>
      <c r="BM583">
        <v>29114</v>
      </c>
      <c r="BN583" t="s">
        <v>783</v>
      </c>
      <c r="BO583" t="s">
        <v>785</v>
      </c>
      <c r="BP583">
        <v>1</v>
      </c>
      <c r="BQ583">
        <v>12000</v>
      </c>
      <c r="BR583">
        <v>6</v>
      </c>
      <c r="BS583">
        <v>1</v>
      </c>
      <c r="BT583">
        <v>2</v>
      </c>
      <c r="BU583">
        <v>1</v>
      </c>
      <c r="BV583">
        <v>1</v>
      </c>
      <c r="BW583">
        <v>2</v>
      </c>
      <c r="BX583">
        <v>0</v>
      </c>
      <c r="BY583">
        <v>5</v>
      </c>
      <c r="BZ583" t="s">
        <v>156</v>
      </c>
      <c r="CA583">
        <v>143</v>
      </c>
      <c r="CB583">
        <v>120</v>
      </c>
      <c r="CC583">
        <v>0</v>
      </c>
      <c r="CD583" t="s">
        <v>157</v>
      </c>
      <c r="CE583" t="s">
        <v>157</v>
      </c>
      <c r="CF583">
        <v>0</v>
      </c>
      <c r="CG583">
        <v>55</v>
      </c>
      <c r="CH583">
        <v>1410</v>
      </c>
      <c r="CI583" t="s">
        <v>158</v>
      </c>
      <c r="CJ583">
        <v>0</v>
      </c>
      <c r="CK583">
        <v>0.97053900000000004</v>
      </c>
      <c r="CL583">
        <v>14</v>
      </c>
      <c r="CM583" t="s">
        <v>159</v>
      </c>
      <c r="CN583">
        <v>1410</v>
      </c>
      <c r="CO583">
        <v>336743</v>
      </c>
      <c r="CP583">
        <v>6.3920000000000003</v>
      </c>
      <c r="CQ583">
        <v>7.3620000000000001</v>
      </c>
      <c r="CR583">
        <v>336743</v>
      </c>
      <c r="CS583">
        <v>0</v>
      </c>
      <c r="CT583">
        <v>5124.4464600000001</v>
      </c>
      <c r="CU583">
        <v>100</v>
      </c>
      <c r="CV583">
        <v>29154</v>
      </c>
      <c r="CW583">
        <v>3.2887E-2</v>
      </c>
      <c r="CX583">
        <v>0</v>
      </c>
      <c r="CY583">
        <v>3.6770000000000001E-3</v>
      </c>
      <c r="CZ583">
        <v>269</v>
      </c>
      <c r="DA583" t="s">
        <v>786</v>
      </c>
      <c r="DB583" t="s">
        <v>161</v>
      </c>
      <c r="DC583" t="s">
        <v>787</v>
      </c>
      <c r="DD583">
        <v>-85.216750000000005</v>
      </c>
      <c r="DE583">
        <v>33.773566000000002</v>
      </c>
      <c r="DF583">
        <v>33.773566000000002</v>
      </c>
      <c r="DG583">
        <v>-85.216750000000005</v>
      </c>
      <c r="DH583">
        <v>1.1381E-2</v>
      </c>
      <c r="DI583">
        <v>3.6770000000000001E-3</v>
      </c>
      <c r="DJ583">
        <v>139</v>
      </c>
      <c r="DK583">
        <v>2440</v>
      </c>
      <c r="DL583">
        <v>4.3</v>
      </c>
      <c r="DM583">
        <v>1390</v>
      </c>
      <c r="DN583">
        <v>6.9</v>
      </c>
      <c r="DO583">
        <v>1390</v>
      </c>
      <c r="DP583">
        <v>6.9</v>
      </c>
      <c r="DQ583">
        <v>1450</v>
      </c>
      <c r="DR583">
        <v>0</v>
      </c>
      <c r="DS583">
        <v>1410</v>
      </c>
      <c r="DT583">
        <v>5.6</v>
      </c>
      <c r="DU583">
        <v>2810</v>
      </c>
      <c r="DV583">
        <v>8</v>
      </c>
      <c r="DW583">
        <v>2680</v>
      </c>
      <c r="DX583">
        <v>8</v>
      </c>
      <c r="DY583">
        <v>1990</v>
      </c>
      <c r="DZ583">
        <v>8</v>
      </c>
      <c r="EA583">
        <v>2000</v>
      </c>
      <c r="EB583">
        <v>8.4</v>
      </c>
      <c r="EC583">
        <v>2660</v>
      </c>
      <c r="ED583">
        <v>8.4</v>
      </c>
      <c r="EE583">
        <v>4.1399999999999998E-4</v>
      </c>
    </row>
    <row r="584" spans="1:135" x14ac:dyDescent="0.3">
      <c r="A584">
        <v>582</v>
      </c>
      <c r="B584" t="s">
        <v>135</v>
      </c>
      <c r="C584">
        <v>338</v>
      </c>
      <c r="D584">
        <v>11</v>
      </c>
      <c r="E584" t="s">
        <v>135</v>
      </c>
      <c r="F584">
        <v>4857534</v>
      </c>
      <c r="G584" t="s">
        <v>136</v>
      </c>
      <c r="H584" s="1">
        <v>41779</v>
      </c>
      <c r="I584" t="s">
        <v>780</v>
      </c>
      <c r="J584" t="s">
        <v>781</v>
      </c>
      <c r="K584" t="s">
        <v>139</v>
      </c>
      <c r="L584" t="s">
        <v>140</v>
      </c>
      <c r="M584">
        <v>0</v>
      </c>
      <c r="N584">
        <v>0</v>
      </c>
      <c r="O584">
        <v>0</v>
      </c>
      <c r="P584" t="s">
        <v>141</v>
      </c>
      <c r="Q584" t="s">
        <v>142</v>
      </c>
      <c r="R584" t="s">
        <v>215</v>
      </c>
      <c r="S584" t="s">
        <v>215</v>
      </c>
      <c r="T584" t="s">
        <v>187</v>
      </c>
      <c r="U584">
        <v>1</v>
      </c>
      <c r="V584" t="s">
        <v>145</v>
      </c>
      <c r="W584" t="s">
        <v>217</v>
      </c>
      <c r="X584" t="s">
        <v>147</v>
      </c>
      <c r="Y584" t="s">
        <v>148</v>
      </c>
      <c r="Z584">
        <v>71</v>
      </c>
      <c r="AA584" t="s">
        <v>149</v>
      </c>
      <c r="AB584" t="s">
        <v>168</v>
      </c>
      <c r="AC584" t="s">
        <v>783</v>
      </c>
      <c r="AD584">
        <v>6.096781</v>
      </c>
      <c r="AE584">
        <v>33.783019000000003</v>
      </c>
      <c r="AF584">
        <v>-85.211394999999996</v>
      </c>
      <c r="AG584">
        <v>139</v>
      </c>
      <c r="AH584">
        <v>169</v>
      </c>
      <c r="AI584">
        <v>1371</v>
      </c>
      <c r="AJ584" t="s">
        <v>784</v>
      </c>
      <c r="AK584">
        <v>15</v>
      </c>
      <c r="AL584">
        <v>16</v>
      </c>
      <c r="AM584" t="s">
        <v>153</v>
      </c>
      <c r="AN584">
        <v>944.7</v>
      </c>
      <c r="AO584">
        <v>76.5</v>
      </c>
      <c r="AP584">
        <v>1260</v>
      </c>
      <c r="AQ584">
        <v>-85.211465000000004</v>
      </c>
      <c r="AR584">
        <v>33.783644000000002</v>
      </c>
      <c r="AS584">
        <v>-85.209587999999997</v>
      </c>
      <c r="AT584">
        <v>33.786467000000002</v>
      </c>
      <c r="AU584" t="s">
        <v>783</v>
      </c>
      <c r="AV584">
        <v>1</v>
      </c>
      <c r="AW584">
        <v>143</v>
      </c>
      <c r="AX584">
        <v>120</v>
      </c>
      <c r="AY584">
        <v>0</v>
      </c>
      <c r="AZ584">
        <v>55</v>
      </c>
      <c r="BA584">
        <v>7.54</v>
      </c>
      <c r="BB584">
        <v>7.15</v>
      </c>
      <c r="BC584">
        <v>1089.2</v>
      </c>
      <c r="BD584">
        <v>1118.8</v>
      </c>
      <c r="BE584">
        <v>1127.5999999999999</v>
      </c>
      <c r="BF584">
        <v>55</v>
      </c>
      <c r="BG584">
        <v>59.8</v>
      </c>
      <c r="BH584">
        <v>0</v>
      </c>
      <c r="BI584" s="1">
        <v>44138</v>
      </c>
      <c r="BJ584" t="s">
        <v>154</v>
      </c>
      <c r="BK584">
        <v>3.6770000000000001E-3</v>
      </c>
      <c r="BL584">
        <v>29170</v>
      </c>
      <c r="BM584">
        <v>29114</v>
      </c>
      <c r="BN584" t="s">
        <v>783</v>
      </c>
      <c r="BO584" t="s">
        <v>785</v>
      </c>
      <c r="BP584">
        <v>1</v>
      </c>
      <c r="BQ584">
        <v>12000</v>
      </c>
      <c r="BR584">
        <v>6</v>
      </c>
      <c r="BS584">
        <v>1</v>
      </c>
      <c r="BT584">
        <v>2</v>
      </c>
      <c r="BU584">
        <v>1</v>
      </c>
      <c r="BV584">
        <v>1</v>
      </c>
      <c r="BW584">
        <v>2</v>
      </c>
      <c r="BX584">
        <v>0</v>
      </c>
      <c r="BY584">
        <v>5</v>
      </c>
      <c r="BZ584" t="s">
        <v>156</v>
      </c>
      <c r="CA584">
        <v>143</v>
      </c>
      <c r="CB584">
        <v>120</v>
      </c>
      <c r="CC584">
        <v>0</v>
      </c>
      <c r="CD584" t="s">
        <v>157</v>
      </c>
      <c r="CE584" t="s">
        <v>157</v>
      </c>
      <c r="CF584">
        <v>0</v>
      </c>
      <c r="CG584">
        <v>55</v>
      </c>
      <c r="CH584">
        <v>1410</v>
      </c>
      <c r="CI584" t="s">
        <v>158</v>
      </c>
      <c r="CJ584">
        <v>0</v>
      </c>
      <c r="CK584">
        <v>0.97053900000000004</v>
      </c>
      <c r="CL584">
        <v>14</v>
      </c>
      <c r="CM584" t="s">
        <v>159</v>
      </c>
      <c r="CN584">
        <v>1410</v>
      </c>
      <c r="CO584">
        <v>336743</v>
      </c>
      <c r="CP584">
        <v>6.3920000000000003</v>
      </c>
      <c r="CQ584">
        <v>7.3620000000000001</v>
      </c>
      <c r="CR584">
        <v>336743</v>
      </c>
      <c r="CS584">
        <v>0</v>
      </c>
      <c r="CT584">
        <v>5124.4464600000001</v>
      </c>
      <c r="CU584">
        <v>100</v>
      </c>
      <c r="CV584">
        <v>29154</v>
      </c>
      <c r="CW584">
        <v>3.2887E-2</v>
      </c>
      <c r="CX584">
        <v>0</v>
      </c>
      <c r="CY584">
        <v>3.6770000000000001E-3</v>
      </c>
      <c r="CZ584">
        <v>269</v>
      </c>
      <c r="DA584" t="s">
        <v>786</v>
      </c>
      <c r="DB584" t="s">
        <v>161</v>
      </c>
      <c r="DC584" t="s">
        <v>787</v>
      </c>
      <c r="DD584">
        <v>-85.216750000000005</v>
      </c>
      <c r="DE584">
        <v>33.773566000000002</v>
      </c>
      <c r="DF584">
        <v>33.773566000000002</v>
      </c>
      <c r="DG584">
        <v>-85.216750000000005</v>
      </c>
      <c r="DH584">
        <v>1.1381E-2</v>
      </c>
      <c r="DI584">
        <v>3.6770000000000001E-3</v>
      </c>
      <c r="DJ584">
        <v>139</v>
      </c>
      <c r="DK584">
        <v>2440</v>
      </c>
      <c r="DL584">
        <v>4.3</v>
      </c>
      <c r="DM584">
        <v>1390</v>
      </c>
      <c r="DN584">
        <v>6.9</v>
      </c>
      <c r="DO584">
        <v>1390</v>
      </c>
      <c r="DP584">
        <v>6.9</v>
      </c>
      <c r="DQ584">
        <v>1450</v>
      </c>
      <c r="DR584">
        <v>0</v>
      </c>
      <c r="DS584">
        <v>1410</v>
      </c>
      <c r="DT584">
        <v>5.6</v>
      </c>
      <c r="DU584">
        <v>2810</v>
      </c>
      <c r="DV584">
        <v>8</v>
      </c>
      <c r="DW584">
        <v>2680</v>
      </c>
      <c r="DX584">
        <v>8</v>
      </c>
      <c r="DY584">
        <v>1990</v>
      </c>
      <c r="DZ584">
        <v>8</v>
      </c>
      <c r="EA584">
        <v>2000</v>
      </c>
      <c r="EB584">
        <v>8.4</v>
      </c>
      <c r="EC584">
        <v>2660</v>
      </c>
      <c r="ED584">
        <v>8.4</v>
      </c>
      <c r="EE584">
        <v>6.3000000000000003E-4</v>
      </c>
    </row>
    <row r="585" spans="1:135" x14ac:dyDescent="0.3">
      <c r="A585">
        <v>583</v>
      </c>
      <c r="B585" t="s">
        <v>135</v>
      </c>
      <c r="C585">
        <v>479</v>
      </c>
      <c r="D585">
        <v>3</v>
      </c>
      <c r="E585" t="s">
        <v>135</v>
      </c>
      <c r="F585">
        <v>7188430</v>
      </c>
      <c r="G585" t="s">
        <v>136</v>
      </c>
      <c r="H585" s="1">
        <v>43582</v>
      </c>
      <c r="I585" t="s">
        <v>780</v>
      </c>
      <c r="J585" t="s">
        <v>781</v>
      </c>
      <c r="K585" t="s">
        <v>139</v>
      </c>
      <c r="L585" t="s">
        <v>140</v>
      </c>
      <c r="M585">
        <v>0</v>
      </c>
      <c r="N585">
        <v>0</v>
      </c>
      <c r="O585">
        <v>0</v>
      </c>
      <c r="P585" t="s">
        <v>179</v>
      </c>
      <c r="Q585" t="s">
        <v>170</v>
      </c>
      <c r="R585" t="s">
        <v>180</v>
      </c>
      <c r="S585" t="s">
        <v>180</v>
      </c>
      <c r="T585" t="s">
        <v>283</v>
      </c>
      <c r="U585">
        <v>2</v>
      </c>
      <c r="V585" t="s">
        <v>194</v>
      </c>
      <c r="W585" t="s">
        <v>183</v>
      </c>
      <c r="X585" t="s">
        <v>147</v>
      </c>
      <c r="Y585" t="s">
        <v>148</v>
      </c>
      <c r="Z585">
        <v>0</v>
      </c>
      <c r="AA585" t="s">
        <v>198</v>
      </c>
      <c r="AB585" t="s">
        <v>341</v>
      </c>
      <c r="AC585" t="s">
        <v>783</v>
      </c>
      <c r="AD585">
        <v>6.1258080000000001</v>
      </c>
      <c r="AE585">
        <v>33.783437999999997</v>
      </c>
      <c r="AF585">
        <v>-85.211443000000003</v>
      </c>
      <c r="AG585">
        <v>139</v>
      </c>
      <c r="AH585">
        <v>169</v>
      </c>
      <c r="AI585">
        <v>1371</v>
      </c>
      <c r="AJ585" t="s">
        <v>784</v>
      </c>
      <c r="AK585">
        <v>15</v>
      </c>
      <c r="AL585">
        <v>16</v>
      </c>
      <c r="AM585" t="s">
        <v>153</v>
      </c>
      <c r="AN585">
        <v>944.7</v>
      </c>
      <c r="AO585">
        <v>76.5</v>
      </c>
      <c r="AP585">
        <v>1260</v>
      </c>
      <c r="AQ585">
        <v>-85.211465000000004</v>
      </c>
      <c r="AR585">
        <v>33.783644000000002</v>
      </c>
      <c r="AS585">
        <v>-85.209587999999997</v>
      </c>
      <c r="AT585">
        <v>33.786467000000002</v>
      </c>
      <c r="AU585" t="s">
        <v>783</v>
      </c>
      <c r="AV585">
        <v>1</v>
      </c>
      <c r="AW585">
        <v>143</v>
      </c>
      <c r="AX585">
        <v>120</v>
      </c>
      <c r="AY585">
        <v>0</v>
      </c>
      <c r="AZ585">
        <v>55</v>
      </c>
      <c r="BA585">
        <v>7.54</v>
      </c>
      <c r="BB585">
        <v>7.15</v>
      </c>
      <c r="BC585">
        <v>1089.2</v>
      </c>
      <c r="BD585">
        <v>1118.8</v>
      </c>
      <c r="BE585">
        <v>1127.5999999999999</v>
      </c>
      <c r="BF585">
        <v>55</v>
      </c>
      <c r="BG585">
        <v>59.8</v>
      </c>
      <c r="BH585">
        <v>0</v>
      </c>
      <c r="BI585" s="1">
        <v>44138</v>
      </c>
      <c r="BJ585" t="s">
        <v>154</v>
      </c>
      <c r="BK585">
        <v>3.6770000000000001E-3</v>
      </c>
      <c r="BL585">
        <v>29170</v>
      </c>
      <c r="BM585">
        <v>29114</v>
      </c>
      <c r="BN585" t="s">
        <v>783</v>
      </c>
      <c r="BO585" t="s">
        <v>785</v>
      </c>
      <c r="BP585">
        <v>1</v>
      </c>
      <c r="BQ585">
        <v>12000</v>
      </c>
      <c r="BR585">
        <v>6</v>
      </c>
      <c r="BS585">
        <v>1</v>
      </c>
      <c r="BT585">
        <v>2</v>
      </c>
      <c r="BU585">
        <v>1</v>
      </c>
      <c r="BV585">
        <v>1</v>
      </c>
      <c r="BW585">
        <v>2</v>
      </c>
      <c r="BX585">
        <v>0</v>
      </c>
      <c r="BY585">
        <v>5</v>
      </c>
      <c r="BZ585" t="s">
        <v>156</v>
      </c>
      <c r="CA585">
        <v>143</v>
      </c>
      <c r="CB585">
        <v>120</v>
      </c>
      <c r="CC585">
        <v>0</v>
      </c>
      <c r="CD585" t="s">
        <v>157</v>
      </c>
      <c r="CE585" t="s">
        <v>157</v>
      </c>
      <c r="CF585">
        <v>0</v>
      </c>
      <c r="CG585">
        <v>55</v>
      </c>
      <c r="CH585">
        <v>1410</v>
      </c>
      <c r="CI585" t="s">
        <v>158</v>
      </c>
      <c r="CJ585">
        <v>0</v>
      </c>
      <c r="CK585">
        <v>0.97053900000000004</v>
      </c>
      <c r="CL585">
        <v>14</v>
      </c>
      <c r="CM585" t="s">
        <v>159</v>
      </c>
      <c r="CN585">
        <v>1410</v>
      </c>
      <c r="CO585">
        <v>336743</v>
      </c>
      <c r="CP585">
        <v>6.3920000000000003</v>
      </c>
      <c r="CQ585">
        <v>7.3620000000000001</v>
      </c>
      <c r="CR585">
        <v>336743</v>
      </c>
      <c r="CS585">
        <v>0</v>
      </c>
      <c r="CT585">
        <v>5124.4464600000001</v>
      </c>
      <c r="CU585">
        <v>100</v>
      </c>
      <c r="CV585">
        <v>29154</v>
      </c>
      <c r="CW585">
        <v>3.2887E-2</v>
      </c>
      <c r="CX585">
        <v>0</v>
      </c>
      <c r="CY585">
        <v>3.6770000000000001E-3</v>
      </c>
      <c r="CZ585">
        <v>269</v>
      </c>
      <c r="DA585" t="s">
        <v>786</v>
      </c>
      <c r="DB585" t="s">
        <v>161</v>
      </c>
      <c r="DC585" t="s">
        <v>787</v>
      </c>
      <c r="DD585">
        <v>-85.216750000000005</v>
      </c>
      <c r="DE585">
        <v>33.773566000000002</v>
      </c>
      <c r="DF585">
        <v>33.773566000000002</v>
      </c>
      <c r="DG585">
        <v>-85.216750000000005</v>
      </c>
      <c r="DH585">
        <v>1.1381E-2</v>
      </c>
      <c r="DI585">
        <v>3.6770000000000001E-3</v>
      </c>
      <c r="DJ585">
        <v>139</v>
      </c>
      <c r="DK585">
        <v>2440</v>
      </c>
      <c r="DL585">
        <v>4.3</v>
      </c>
      <c r="DM585">
        <v>1390</v>
      </c>
      <c r="DN585">
        <v>6.9</v>
      </c>
      <c r="DO585">
        <v>1390</v>
      </c>
      <c r="DP585">
        <v>6.9</v>
      </c>
      <c r="DQ585">
        <v>1450</v>
      </c>
      <c r="DR585">
        <v>0</v>
      </c>
      <c r="DS585">
        <v>1410</v>
      </c>
      <c r="DT585">
        <v>5.6</v>
      </c>
      <c r="DU585">
        <v>2810</v>
      </c>
      <c r="DV585">
        <v>8</v>
      </c>
      <c r="DW585">
        <v>2680</v>
      </c>
      <c r="DX585">
        <v>8</v>
      </c>
      <c r="DY585">
        <v>1990</v>
      </c>
      <c r="DZ585">
        <v>8</v>
      </c>
      <c r="EA585">
        <v>2000</v>
      </c>
      <c r="EB585">
        <v>8.4</v>
      </c>
      <c r="EC585">
        <v>2660</v>
      </c>
      <c r="ED585">
        <v>8.4</v>
      </c>
      <c r="EE585">
        <v>2.0799999999999999E-4</v>
      </c>
    </row>
    <row r="586" spans="1:135" x14ac:dyDescent="0.3">
      <c r="A586">
        <v>584</v>
      </c>
      <c r="B586" t="s">
        <v>135</v>
      </c>
      <c r="C586">
        <v>587</v>
      </c>
      <c r="D586">
        <v>8</v>
      </c>
      <c r="E586" t="s">
        <v>135</v>
      </c>
      <c r="F586">
        <v>5503207</v>
      </c>
      <c r="G586" t="s">
        <v>136</v>
      </c>
      <c r="H586" s="1">
        <v>42316</v>
      </c>
      <c r="I586" t="s">
        <v>780</v>
      </c>
      <c r="J586" t="s">
        <v>781</v>
      </c>
      <c r="K586" t="s">
        <v>139</v>
      </c>
      <c r="L586" t="s">
        <v>140</v>
      </c>
      <c r="M586">
        <v>0</v>
      </c>
      <c r="N586">
        <v>0</v>
      </c>
      <c r="O586">
        <v>0</v>
      </c>
      <c r="P586" t="s">
        <v>235</v>
      </c>
      <c r="Q586" t="s">
        <v>170</v>
      </c>
      <c r="R586" t="s">
        <v>180</v>
      </c>
      <c r="S586" t="s">
        <v>180</v>
      </c>
      <c r="T586" t="s">
        <v>242</v>
      </c>
      <c r="U586">
        <v>2</v>
      </c>
      <c r="V586" t="s">
        <v>260</v>
      </c>
      <c r="W586" t="s">
        <v>344</v>
      </c>
      <c r="X586" t="s">
        <v>147</v>
      </c>
      <c r="Y586" t="s">
        <v>167</v>
      </c>
      <c r="Z586">
        <v>0</v>
      </c>
      <c r="AA586" t="s">
        <v>350</v>
      </c>
      <c r="AB586" t="s">
        <v>255</v>
      </c>
      <c r="AC586" t="s">
        <v>783</v>
      </c>
      <c r="AD586">
        <v>6.4253179999999999</v>
      </c>
      <c r="AE586">
        <v>33.786794999999998</v>
      </c>
      <c r="AF586">
        <v>-85.208887000000004</v>
      </c>
      <c r="AG586">
        <v>139</v>
      </c>
      <c r="AH586">
        <v>169</v>
      </c>
      <c r="AI586">
        <v>1371</v>
      </c>
      <c r="AJ586" t="s">
        <v>784</v>
      </c>
      <c r="AK586">
        <v>15</v>
      </c>
      <c r="AL586">
        <v>16</v>
      </c>
      <c r="AM586" t="s">
        <v>153</v>
      </c>
      <c r="AN586">
        <v>944.7</v>
      </c>
      <c r="AO586">
        <v>76.5</v>
      </c>
      <c r="AP586">
        <v>1260</v>
      </c>
      <c r="AQ586">
        <v>-85.211465000000004</v>
      </c>
      <c r="AR586">
        <v>33.783644000000002</v>
      </c>
      <c r="AS586">
        <v>-85.209587999999997</v>
      </c>
      <c r="AT586">
        <v>33.786467000000002</v>
      </c>
      <c r="AU586" t="s">
        <v>783</v>
      </c>
      <c r="AV586">
        <v>1</v>
      </c>
      <c r="AW586">
        <v>143</v>
      </c>
      <c r="AX586">
        <v>120</v>
      </c>
      <c r="AY586">
        <v>0</v>
      </c>
      <c r="AZ586">
        <v>55</v>
      </c>
      <c r="BA586">
        <v>7.54</v>
      </c>
      <c r="BB586">
        <v>7.15</v>
      </c>
      <c r="BC586">
        <v>1089.2</v>
      </c>
      <c r="BD586">
        <v>1118.8</v>
      </c>
      <c r="BE586">
        <v>1127.5999999999999</v>
      </c>
      <c r="BF586">
        <v>55</v>
      </c>
      <c r="BG586">
        <v>59.8</v>
      </c>
      <c r="BH586">
        <v>0</v>
      </c>
      <c r="BI586" s="1">
        <v>44138</v>
      </c>
      <c r="BJ586" t="s">
        <v>154</v>
      </c>
      <c r="BK586">
        <v>3.6770000000000001E-3</v>
      </c>
      <c r="BL586">
        <v>29170</v>
      </c>
      <c r="BM586">
        <v>29114</v>
      </c>
      <c r="BN586" t="s">
        <v>783</v>
      </c>
      <c r="BO586" t="s">
        <v>785</v>
      </c>
      <c r="BP586">
        <v>1</v>
      </c>
      <c r="BQ586">
        <v>12000</v>
      </c>
      <c r="BR586">
        <v>6</v>
      </c>
      <c r="BS586">
        <v>1</v>
      </c>
      <c r="BT586">
        <v>2</v>
      </c>
      <c r="BU586">
        <v>1</v>
      </c>
      <c r="BV586">
        <v>1</v>
      </c>
      <c r="BW586">
        <v>2</v>
      </c>
      <c r="BX586">
        <v>0</v>
      </c>
      <c r="BY586">
        <v>5</v>
      </c>
      <c r="BZ586" t="s">
        <v>156</v>
      </c>
      <c r="CA586">
        <v>143</v>
      </c>
      <c r="CB586">
        <v>120</v>
      </c>
      <c r="CC586">
        <v>0</v>
      </c>
      <c r="CD586" t="s">
        <v>157</v>
      </c>
      <c r="CE586" t="s">
        <v>157</v>
      </c>
      <c r="CF586">
        <v>0</v>
      </c>
      <c r="CG586">
        <v>55</v>
      </c>
      <c r="CH586">
        <v>1410</v>
      </c>
      <c r="CI586" t="s">
        <v>158</v>
      </c>
      <c r="CJ586">
        <v>0</v>
      </c>
      <c r="CK586">
        <v>0.97053900000000004</v>
      </c>
      <c r="CL586">
        <v>14</v>
      </c>
      <c r="CM586" t="s">
        <v>159</v>
      </c>
      <c r="CN586">
        <v>1410</v>
      </c>
      <c r="CO586">
        <v>336743</v>
      </c>
      <c r="CP586">
        <v>6.3920000000000003</v>
      </c>
      <c r="CQ586">
        <v>7.3620000000000001</v>
      </c>
      <c r="CR586">
        <v>336743</v>
      </c>
      <c r="CS586">
        <v>0</v>
      </c>
      <c r="CT586">
        <v>5124.4464600000001</v>
      </c>
      <c r="CU586">
        <v>100</v>
      </c>
      <c r="CV586">
        <v>29154</v>
      </c>
      <c r="CW586">
        <v>3.2887E-2</v>
      </c>
      <c r="CX586">
        <v>0</v>
      </c>
      <c r="CY586">
        <v>3.6770000000000001E-3</v>
      </c>
      <c r="CZ586">
        <v>269</v>
      </c>
      <c r="DA586" t="s">
        <v>786</v>
      </c>
      <c r="DB586" t="s">
        <v>161</v>
      </c>
      <c r="DC586" t="s">
        <v>787</v>
      </c>
      <c r="DD586">
        <v>-85.216750000000005</v>
      </c>
      <c r="DE586">
        <v>33.773566000000002</v>
      </c>
      <c r="DF586">
        <v>33.773566000000002</v>
      </c>
      <c r="DG586">
        <v>-85.216750000000005</v>
      </c>
      <c r="DH586">
        <v>1.1381E-2</v>
      </c>
      <c r="DI586">
        <v>3.6770000000000001E-3</v>
      </c>
      <c r="DJ586">
        <v>139</v>
      </c>
      <c r="DK586">
        <v>2440</v>
      </c>
      <c r="DL586">
        <v>4.3</v>
      </c>
      <c r="DM586">
        <v>1390</v>
      </c>
      <c r="DN586">
        <v>6.9</v>
      </c>
      <c r="DO586">
        <v>1390</v>
      </c>
      <c r="DP586">
        <v>6.9</v>
      </c>
      <c r="DQ586">
        <v>1450</v>
      </c>
      <c r="DR586">
        <v>0</v>
      </c>
      <c r="DS586">
        <v>1410</v>
      </c>
      <c r="DT586">
        <v>5.6</v>
      </c>
      <c r="DU586">
        <v>2810</v>
      </c>
      <c r="DV586">
        <v>8</v>
      </c>
      <c r="DW586">
        <v>2680</v>
      </c>
      <c r="DX586">
        <v>8</v>
      </c>
      <c r="DY586">
        <v>1990</v>
      </c>
      <c r="DZ586">
        <v>8</v>
      </c>
      <c r="EA586">
        <v>2000</v>
      </c>
      <c r="EB586">
        <v>8.4</v>
      </c>
      <c r="EC586">
        <v>2660</v>
      </c>
      <c r="ED586">
        <v>8.4</v>
      </c>
      <c r="EE586">
        <v>7.7200000000000001E-4</v>
      </c>
    </row>
    <row r="587" spans="1:135" x14ac:dyDescent="0.3">
      <c r="A587">
        <v>585</v>
      </c>
      <c r="B587" t="s">
        <v>135</v>
      </c>
      <c r="C587">
        <v>684</v>
      </c>
      <c r="D587">
        <v>4</v>
      </c>
      <c r="E587" t="s">
        <v>135</v>
      </c>
      <c r="F587">
        <v>7101109</v>
      </c>
      <c r="G587" t="s">
        <v>136</v>
      </c>
      <c r="H587" s="1">
        <v>43522</v>
      </c>
      <c r="I587" t="s">
        <v>780</v>
      </c>
      <c r="J587" t="s">
        <v>788</v>
      </c>
      <c r="K587" t="s">
        <v>792</v>
      </c>
      <c r="L587" t="s">
        <v>169</v>
      </c>
      <c r="M587">
        <v>0</v>
      </c>
      <c r="N587">
        <v>0</v>
      </c>
      <c r="O587">
        <v>0</v>
      </c>
      <c r="P587" t="s">
        <v>141</v>
      </c>
      <c r="Q587" t="s">
        <v>186</v>
      </c>
      <c r="R587" t="s">
        <v>549</v>
      </c>
      <c r="S587" t="s">
        <v>549</v>
      </c>
      <c r="T587" t="s">
        <v>223</v>
      </c>
      <c r="U587">
        <v>1</v>
      </c>
      <c r="V587" t="s">
        <v>165</v>
      </c>
      <c r="W587" t="s">
        <v>166</v>
      </c>
      <c r="X587" t="s">
        <v>178</v>
      </c>
      <c r="Y587" t="s">
        <v>148</v>
      </c>
      <c r="Z587">
        <v>37</v>
      </c>
      <c r="AA587" t="s">
        <v>350</v>
      </c>
      <c r="AB587" t="s">
        <v>466</v>
      </c>
      <c r="AC587" t="s">
        <v>783</v>
      </c>
      <c r="AD587">
        <v>6.3920000000000003</v>
      </c>
      <c r="AE587">
        <v>33.786560000000001</v>
      </c>
      <c r="AF587">
        <v>-85.209387000000007</v>
      </c>
      <c r="AG587">
        <v>139</v>
      </c>
      <c r="AH587">
        <v>169</v>
      </c>
      <c r="AI587">
        <v>1371</v>
      </c>
      <c r="AJ587" t="s">
        <v>784</v>
      </c>
      <c r="AK587">
        <v>15</v>
      </c>
      <c r="AL587">
        <v>16</v>
      </c>
      <c r="AM587" t="s">
        <v>153</v>
      </c>
      <c r="AN587">
        <v>944.7</v>
      </c>
      <c r="AO587">
        <v>76.5</v>
      </c>
      <c r="AP587">
        <v>1260</v>
      </c>
      <c r="AQ587">
        <v>-85.211465000000004</v>
      </c>
      <c r="AR587">
        <v>33.783644000000002</v>
      </c>
      <c r="AS587">
        <v>-85.209587999999997</v>
      </c>
      <c r="AT587">
        <v>33.786467000000002</v>
      </c>
      <c r="AU587" t="s">
        <v>783</v>
      </c>
      <c r="AV587">
        <v>1</v>
      </c>
      <c r="AW587">
        <v>143</v>
      </c>
      <c r="AX587">
        <v>120</v>
      </c>
      <c r="AY587">
        <v>0</v>
      </c>
      <c r="AZ587">
        <v>55</v>
      </c>
      <c r="BA587">
        <v>7.54</v>
      </c>
      <c r="BB587">
        <v>7.15</v>
      </c>
      <c r="BC587">
        <v>1089.2</v>
      </c>
      <c r="BD587">
        <v>1118.8</v>
      </c>
      <c r="BE587">
        <v>1127.5999999999999</v>
      </c>
      <c r="BF587">
        <v>55</v>
      </c>
      <c r="BG587">
        <v>59.8</v>
      </c>
      <c r="BH587">
        <v>0</v>
      </c>
      <c r="BI587" s="1">
        <v>44138</v>
      </c>
      <c r="BJ587" t="s">
        <v>154</v>
      </c>
      <c r="BK587">
        <v>3.6770000000000001E-3</v>
      </c>
      <c r="BL587">
        <v>29170</v>
      </c>
      <c r="BM587">
        <v>29114</v>
      </c>
      <c r="BN587" t="s">
        <v>783</v>
      </c>
      <c r="BO587" t="s">
        <v>785</v>
      </c>
      <c r="BP587">
        <v>1</v>
      </c>
      <c r="BQ587">
        <v>12000</v>
      </c>
      <c r="BR587">
        <v>6</v>
      </c>
      <c r="BS587">
        <v>1</v>
      </c>
      <c r="BT587">
        <v>2</v>
      </c>
      <c r="BU587">
        <v>1</v>
      </c>
      <c r="BV587">
        <v>1</v>
      </c>
      <c r="BW587">
        <v>2</v>
      </c>
      <c r="BX587">
        <v>0</v>
      </c>
      <c r="BY587">
        <v>5</v>
      </c>
      <c r="BZ587" t="s">
        <v>156</v>
      </c>
      <c r="CA587">
        <v>143</v>
      </c>
      <c r="CB587">
        <v>120</v>
      </c>
      <c r="CC587">
        <v>0</v>
      </c>
      <c r="CD587" t="s">
        <v>157</v>
      </c>
      <c r="CE587" t="s">
        <v>157</v>
      </c>
      <c r="CF587">
        <v>0</v>
      </c>
      <c r="CG587">
        <v>55</v>
      </c>
      <c r="CH587">
        <v>1410</v>
      </c>
      <c r="CI587" t="s">
        <v>158</v>
      </c>
      <c r="CJ587">
        <v>0</v>
      </c>
      <c r="CK587">
        <v>0.97053900000000004</v>
      </c>
      <c r="CL587">
        <v>14</v>
      </c>
      <c r="CM587" t="s">
        <v>159</v>
      </c>
      <c r="CN587">
        <v>1410</v>
      </c>
      <c r="CO587">
        <v>336743</v>
      </c>
      <c r="CP587">
        <v>6.3920000000000003</v>
      </c>
      <c r="CQ587">
        <v>7.3620000000000001</v>
      </c>
      <c r="CR587">
        <v>336743</v>
      </c>
      <c r="CS587">
        <v>0</v>
      </c>
      <c r="CT587">
        <v>5124.4464600000001</v>
      </c>
      <c r="CU587">
        <v>100</v>
      </c>
      <c r="CV587">
        <v>29154</v>
      </c>
      <c r="CW587">
        <v>3.2887E-2</v>
      </c>
      <c r="CX587">
        <v>0</v>
      </c>
      <c r="CY587">
        <v>3.6770000000000001E-3</v>
      </c>
      <c r="CZ587">
        <v>269</v>
      </c>
      <c r="DA587" t="s">
        <v>786</v>
      </c>
      <c r="DB587" t="s">
        <v>161</v>
      </c>
      <c r="DC587" t="s">
        <v>787</v>
      </c>
      <c r="DD587">
        <v>-85.216750000000005</v>
      </c>
      <c r="DE587">
        <v>33.773566000000002</v>
      </c>
      <c r="DF587">
        <v>33.773566000000002</v>
      </c>
      <c r="DG587">
        <v>-85.216750000000005</v>
      </c>
      <c r="DH587">
        <v>1.1381E-2</v>
      </c>
      <c r="DI587">
        <v>3.6770000000000001E-3</v>
      </c>
      <c r="DJ587">
        <v>139</v>
      </c>
      <c r="DK587">
        <v>2440</v>
      </c>
      <c r="DL587">
        <v>4.3</v>
      </c>
      <c r="DM587">
        <v>1390</v>
      </c>
      <c r="DN587">
        <v>6.9</v>
      </c>
      <c r="DO587">
        <v>1390</v>
      </c>
      <c r="DP587">
        <v>6.9</v>
      </c>
      <c r="DQ587">
        <v>1450</v>
      </c>
      <c r="DR587">
        <v>0</v>
      </c>
      <c r="DS587">
        <v>1410</v>
      </c>
      <c r="DT587">
        <v>5.6</v>
      </c>
      <c r="DU587">
        <v>2810</v>
      </c>
      <c r="DV587">
        <v>8</v>
      </c>
      <c r="DW587">
        <v>2680</v>
      </c>
      <c r="DX587">
        <v>8</v>
      </c>
      <c r="DY587">
        <v>1990</v>
      </c>
      <c r="DZ587">
        <v>8</v>
      </c>
      <c r="EA587">
        <v>2000</v>
      </c>
      <c r="EB587">
        <v>8.4</v>
      </c>
      <c r="EC587">
        <v>2660</v>
      </c>
      <c r="ED587">
        <v>8.4</v>
      </c>
      <c r="EE587">
        <v>2.2000000000000001E-4</v>
      </c>
    </row>
    <row r="588" spans="1:135" x14ac:dyDescent="0.3">
      <c r="A588">
        <v>586</v>
      </c>
      <c r="B588" t="s">
        <v>135</v>
      </c>
      <c r="C588">
        <v>686</v>
      </c>
      <c r="D588">
        <v>5</v>
      </c>
      <c r="E588" t="s">
        <v>135</v>
      </c>
      <c r="F588">
        <v>7104231</v>
      </c>
      <c r="G588" t="s">
        <v>136</v>
      </c>
      <c r="H588" s="1">
        <v>43521</v>
      </c>
      <c r="I588" t="s">
        <v>780</v>
      </c>
      <c r="J588" t="s">
        <v>781</v>
      </c>
      <c r="K588" t="s">
        <v>793</v>
      </c>
      <c r="L588" t="s">
        <v>140</v>
      </c>
      <c r="M588">
        <v>0</v>
      </c>
      <c r="N588">
        <v>0</v>
      </c>
      <c r="O588">
        <v>0</v>
      </c>
      <c r="P588" t="s">
        <v>190</v>
      </c>
      <c r="Q588" t="s">
        <v>249</v>
      </c>
      <c r="R588" t="s">
        <v>180</v>
      </c>
      <c r="S588" t="s">
        <v>180</v>
      </c>
      <c r="T588" t="s">
        <v>321</v>
      </c>
      <c r="U588">
        <v>2</v>
      </c>
      <c r="V588" t="s">
        <v>365</v>
      </c>
      <c r="W588" t="s">
        <v>317</v>
      </c>
      <c r="X588" t="s">
        <v>147</v>
      </c>
      <c r="Y588" t="s">
        <v>148</v>
      </c>
      <c r="Z588">
        <v>0</v>
      </c>
      <c r="AA588" t="s">
        <v>350</v>
      </c>
      <c r="AB588" t="s">
        <v>265</v>
      </c>
      <c r="AC588" t="s">
        <v>783</v>
      </c>
      <c r="AD588">
        <v>6.0363899999999999</v>
      </c>
      <c r="AE588">
        <v>33.782142999999998</v>
      </c>
      <c r="AF588">
        <v>-85.211303999999998</v>
      </c>
      <c r="AG588">
        <v>139</v>
      </c>
      <c r="AH588">
        <v>169</v>
      </c>
      <c r="AI588">
        <v>1371</v>
      </c>
      <c r="AJ588" t="s">
        <v>784</v>
      </c>
      <c r="AK588">
        <v>15</v>
      </c>
      <c r="AL588">
        <v>16</v>
      </c>
      <c r="AM588" t="s">
        <v>153</v>
      </c>
      <c r="AN588">
        <v>944.7</v>
      </c>
      <c r="AO588">
        <v>76.5</v>
      </c>
      <c r="AP588">
        <v>1260</v>
      </c>
      <c r="AQ588">
        <v>-85.211465000000004</v>
      </c>
      <c r="AR588">
        <v>33.783644000000002</v>
      </c>
      <c r="AS588">
        <v>-85.209587999999997</v>
      </c>
      <c r="AT588">
        <v>33.786467000000002</v>
      </c>
      <c r="AU588" t="s">
        <v>783</v>
      </c>
      <c r="AV588">
        <v>1</v>
      </c>
      <c r="AW588">
        <v>143</v>
      </c>
      <c r="AX588">
        <v>120</v>
      </c>
      <c r="AY588">
        <v>0</v>
      </c>
      <c r="AZ588">
        <v>55</v>
      </c>
      <c r="BA588">
        <v>7.54</v>
      </c>
      <c r="BB588">
        <v>7.15</v>
      </c>
      <c r="BC588">
        <v>1089.2</v>
      </c>
      <c r="BD588">
        <v>1118.8</v>
      </c>
      <c r="BE588">
        <v>1127.5999999999999</v>
      </c>
      <c r="BF588">
        <v>55</v>
      </c>
      <c r="BG588">
        <v>59.8</v>
      </c>
      <c r="BH588">
        <v>0</v>
      </c>
      <c r="BI588" s="1">
        <v>44138</v>
      </c>
      <c r="BJ588" t="s">
        <v>154</v>
      </c>
      <c r="BK588">
        <v>3.6770000000000001E-3</v>
      </c>
      <c r="BL588">
        <v>29170</v>
      </c>
      <c r="BM588">
        <v>29114</v>
      </c>
      <c r="BN588" t="s">
        <v>783</v>
      </c>
      <c r="BO588" t="s">
        <v>785</v>
      </c>
      <c r="BP588">
        <v>1</v>
      </c>
      <c r="BQ588">
        <v>12000</v>
      </c>
      <c r="BR588">
        <v>6</v>
      </c>
      <c r="BS588">
        <v>1</v>
      </c>
      <c r="BT588">
        <v>2</v>
      </c>
      <c r="BU588">
        <v>1</v>
      </c>
      <c r="BV588">
        <v>1</v>
      </c>
      <c r="BW588">
        <v>2</v>
      </c>
      <c r="BX588">
        <v>0</v>
      </c>
      <c r="BY588">
        <v>5</v>
      </c>
      <c r="BZ588" t="s">
        <v>156</v>
      </c>
      <c r="CA588">
        <v>143</v>
      </c>
      <c r="CB588">
        <v>120</v>
      </c>
      <c r="CC588">
        <v>0</v>
      </c>
      <c r="CD588" t="s">
        <v>157</v>
      </c>
      <c r="CE588" t="s">
        <v>157</v>
      </c>
      <c r="CF588">
        <v>0</v>
      </c>
      <c r="CG588">
        <v>55</v>
      </c>
      <c r="CH588">
        <v>1410</v>
      </c>
      <c r="CI588" t="s">
        <v>158</v>
      </c>
      <c r="CJ588">
        <v>0</v>
      </c>
      <c r="CK588">
        <v>0.97053900000000004</v>
      </c>
      <c r="CL588">
        <v>14</v>
      </c>
      <c r="CM588" t="s">
        <v>159</v>
      </c>
      <c r="CN588">
        <v>1410</v>
      </c>
      <c r="CO588">
        <v>336743</v>
      </c>
      <c r="CP588">
        <v>6.3920000000000003</v>
      </c>
      <c r="CQ588">
        <v>7.3620000000000001</v>
      </c>
      <c r="CR588">
        <v>336743</v>
      </c>
      <c r="CS588">
        <v>0</v>
      </c>
      <c r="CT588">
        <v>5124.4464600000001</v>
      </c>
      <c r="CU588">
        <v>100</v>
      </c>
      <c r="CV588">
        <v>29154</v>
      </c>
      <c r="CW588">
        <v>3.2887E-2</v>
      </c>
      <c r="CX588">
        <v>0</v>
      </c>
      <c r="CY588">
        <v>3.6770000000000001E-3</v>
      </c>
      <c r="CZ588">
        <v>269</v>
      </c>
      <c r="DA588" t="s">
        <v>786</v>
      </c>
      <c r="DB588" t="s">
        <v>161</v>
      </c>
      <c r="DC588" t="s">
        <v>787</v>
      </c>
      <c r="DD588">
        <v>-85.216750000000005</v>
      </c>
      <c r="DE588">
        <v>33.773566000000002</v>
      </c>
      <c r="DF588">
        <v>33.773566000000002</v>
      </c>
      <c r="DG588">
        <v>-85.216750000000005</v>
      </c>
      <c r="DH588">
        <v>1.1381E-2</v>
      </c>
      <c r="DI588">
        <v>3.6770000000000001E-3</v>
      </c>
      <c r="DJ588">
        <v>139</v>
      </c>
      <c r="DK588">
        <v>2440</v>
      </c>
      <c r="DL588">
        <v>4.3</v>
      </c>
      <c r="DM588">
        <v>1390</v>
      </c>
      <c r="DN588">
        <v>6.9</v>
      </c>
      <c r="DO588">
        <v>1390</v>
      </c>
      <c r="DP588">
        <v>6.9</v>
      </c>
      <c r="DQ588">
        <v>1450</v>
      </c>
      <c r="DR588">
        <v>0</v>
      </c>
      <c r="DS588">
        <v>1410</v>
      </c>
      <c r="DT588">
        <v>5.6</v>
      </c>
      <c r="DU588">
        <v>2810</v>
      </c>
      <c r="DV588">
        <v>8</v>
      </c>
      <c r="DW588">
        <v>2680</v>
      </c>
      <c r="DX588">
        <v>8</v>
      </c>
      <c r="DY588">
        <v>1990</v>
      </c>
      <c r="DZ588">
        <v>8</v>
      </c>
      <c r="EA588">
        <v>2000</v>
      </c>
      <c r="EB588">
        <v>8.4</v>
      </c>
      <c r="EC588">
        <v>2660</v>
      </c>
      <c r="ED588">
        <v>8.4</v>
      </c>
      <c r="EE588">
        <v>1.511E-3</v>
      </c>
    </row>
    <row r="589" spans="1:135" x14ac:dyDescent="0.3">
      <c r="A589">
        <v>587</v>
      </c>
      <c r="B589" t="s">
        <v>135</v>
      </c>
      <c r="C589">
        <v>698</v>
      </c>
      <c r="D589">
        <v>1</v>
      </c>
      <c r="E589" t="s">
        <v>135</v>
      </c>
      <c r="F589">
        <v>7229866</v>
      </c>
      <c r="G589" t="s">
        <v>136</v>
      </c>
      <c r="H589" s="1">
        <v>43614</v>
      </c>
      <c r="I589" t="s">
        <v>780</v>
      </c>
      <c r="J589" t="s">
        <v>781</v>
      </c>
      <c r="K589" t="s">
        <v>139</v>
      </c>
      <c r="L589" t="s">
        <v>218</v>
      </c>
      <c r="M589">
        <v>0</v>
      </c>
      <c r="N589">
        <v>0</v>
      </c>
      <c r="O589">
        <v>1</v>
      </c>
      <c r="P589" t="s">
        <v>141</v>
      </c>
      <c r="Q589" t="s">
        <v>142</v>
      </c>
      <c r="R589" t="s">
        <v>215</v>
      </c>
      <c r="S589" t="s">
        <v>272</v>
      </c>
      <c r="T589" t="s">
        <v>271</v>
      </c>
      <c r="U589">
        <v>1</v>
      </c>
      <c r="V589" t="s">
        <v>165</v>
      </c>
      <c r="W589" t="s">
        <v>146</v>
      </c>
      <c r="X589" t="s">
        <v>147</v>
      </c>
      <c r="Y589" t="s">
        <v>148</v>
      </c>
      <c r="Z589">
        <v>53</v>
      </c>
      <c r="AA589" t="s">
        <v>149</v>
      </c>
      <c r="AB589" t="s">
        <v>168</v>
      </c>
      <c r="AC589" t="s">
        <v>783</v>
      </c>
      <c r="AD589">
        <v>6.2884440000000001</v>
      </c>
      <c r="AE589">
        <v>33.785671999999998</v>
      </c>
      <c r="AF589">
        <v>-85.210818000000003</v>
      </c>
      <c r="AG589">
        <v>139</v>
      </c>
      <c r="AH589">
        <v>169</v>
      </c>
      <c r="AI589">
        <v>1371</v>
      </c>
      <c r="AJ589" t="s">
        <v>784</v>
      </c>
      <c r="AK589">
        <v>15</v>
      </c>
      <c r="AL589">
        <v>16</v>
      </c>
      <c r="AM589" t="s">
        <v>153</v>
      </c>
      <c r="AN589">
        <v>944.7</v>
      </c>
      <c r="AO589">
        <v>76.5</v>
      </c>
      <c r="AP589">
        <v>1260</v>
      </c>
      <c r="AQ589">
        <v>-85.211465000000004</v>
      </c>
      <c r="AR589">
        <v>33.783644000000002</v>
      </c>
      <c r="AS589">
        <v>-85.209587999999997</v>
      </c>
      <c r="AT589">
        <v>33.786467000000002</v>
      </c>
      <c r="AU589" t="s">
        <v>783</v>
      </c>
      <c r="AV589">
        <v>1</v>
      </c>
      <c r="AW589">
        <v>143</v>
      </c>
      <c r="AX589">
        <v>120</v>
      </c>
      <c r="AY589">
        <v>0</v>
      </c>
      <c r="AZ589">
        <v>55</v>
      </c>
      <c r="BA589">
        <v>7.54</v>
      </c>
      <c r="BB589">
        <v>7.15</v>
      </c>
      <c r="BC589">
        <v>1089.2</v>
      </c>
      <c r="BD589">
        <v>1118.8</v>
      </c>
      <c r="BE589">
        <v>1127.5999999999999</v>
      </c>
      <c r="BF589">
        <v>55</v>
      </c>
      <c r="BG589">
        <v>59.8</v>
      </c>
      <c r="BH589">
        <v>0</v>
      </c>
      <c r="BI589" s="1">
        <v>44138</v>
      </c>
      <c r="BJ589" t="s">
        <v>154</v>
      </c>
      <c r="BK589">
        <v>3.6770000000000001E-3</v>
      </c>
      <c r="BL589">
        <v>29170</v>
      </c>
      <c r="BM589">
        <v>29114</v>
      </c>
      <c r="BN589" t="s">
        <v>783</v>
      </c>
      <c r="BO589" t="s">
        <v>785</v>
      </c>
      <c r="BP589">
        <v>1</v>
      </c>
      <c r="BQ589">
        <v>12000</v>
      </c>
      <c r="BR589">
        <v>6</v>
      </c>
      <c r="BS589">
        <v>1</v>
      </c>
      <c r="BT589">
        <v>2</v>
      </c>
      <c r="BU589">
        <v>1</v>
      </c>
      <c r="BV589">
        <v>1</v>
      </c>
      <c r="BW589">
        <v>2</v>
      </c>
      <c r="BX589">
        <v>0</v>
      </c>
      <c r="BY589">
        <v>5</v>
      </c>
      <c r="BZ589" t="s">
        <v>156</v>
      </c>
      <c r="CA589">
        <v>143</v>
      </c>
      <c r="CB589">
        <v>120</v>
      </c>
      <c r="CC589">
        <v>0</v>
      </c>
      <c r="CD589" t="s">
        <v>157</v>
      </c>
      <c r="CE589" t="s">
        <v>157</v>
      </c>
      <c r="CF589">
        <v>0</v>
      </c>
      <c r="CG589">
        <v>55</v>
      </c>
      <c r="CH589">
        <v>1410</v>
      </c>
      <c r="CI589" t="s">
        <v>158</v>
      </c>
      <c r="CJ589">
        <v>0</v>
      </c>
      <c r="CK589">
        <v>0.97053900000000004</v>
      </c>
      <c r="CL589">
        <v>14</v>
      </c>
      <c r="CM589" t="s">
        <v>159</v>
      </c>
      <c r="CN589">
        <v>1410</v>
      </c>
      <c r="CO589">
        <v>336743</v>
      </c>
      <c r="CP589">
        <v>6.3920000000000003</v>
      </c>
      <c r="CQ589">
        <v>7.3620000000000001</v>
      </c>
      <c r="CR589">
        <v>336743</v>
      </c>
      <c r="CS589">
        <v>0</v>
      </c>
      <c r="CT589">
        <v>5124.4464600000001</v>
      </c>
      <c r="CU589">
        <v>100</v>
      </c>
      <c r="CV589">
        <v>29154</v>
      </c>
      <c r="CW589">
        <v>3.2887E-2</v>
      </c>
      <c r="CX589">
        <v>0</v>
      </c>
      <c r="CY589">
        <v>3.6770000000000001E-3</v>
      </c>
      <c r="CZ589">
        <v>269</v>
      </c>
      <c r="DA589" t="s">
        <v>786</v>
      </c>
      <c r="DB589" t="s">
        <v>161</v>
      </c>
      <c r="DC589" t="s">
        <v>787</v>
      </c>
      <c r="DD589">
        <v>-85.216750000000005</v>
      </c>
      <c r="DE589">
        <v>33.773566000000002</v>
      </c>
      <c r="DF589">
        <v>33.773566000000002</v>
      </c>
      <c r="DG589">
        <v>-85.216750000000005</v>
      </c>
      <c r="DH589">
        <v>1.1381E-2</v>
      </c>
      <c r="DI589">
        <v>3.6770000000000001E-3</v>
      </c>
      <c r="DJ589">
        <v>139</v>
      </c>
      <c r="DK589">
        <v>2440</v>
      </c>
      <c r="DL589">
        <v>4.3</v>
      </c>
      <c r="DM589">
        <v>1390</v>
      </c>
      <c r="DN589">
        <v>6.9</v>
      </c>
      <c r="DO589">
        <v>1390</v>
      </c>
      <c r="DP589">
        <v>6.9</v>
      </c>
      <c r="DQ589">
        <v>1450</v>
      </c>
      <c r="DR589">
        <v>0</v>
      </c>
      <c r="DS589">
        <v>1410</v>
      </c>
      <c r="DT589">
        <v>5.6</v>
      </c>
      <c r="DU589">
        <v>2810</v>
      </c>
      <c r="DV589">
        <v>8</v>
      </c>
      <c r="DW589">
        <v>2680</v>
      </c>
      <c r="DX589">
        <v>8</v>
      </c>
      <c r="DY589">
        <v>1990</v>
      </c>
      <c r="DZ589">
        <v>8</v>
      </c>
      <c r="EA589">
        <v>2000</v>
      </c>
      <c r="EB589">
        <v>8.4</v>
      </c>
      <c r="EC589">
        <v>2660</v>
      </c>
      <c r="ED589">
        <v>8.4</v>
      </c>
      <c r="EE589">
        <v>0</v>
      </c>
    </row>
    <row r="590" spans="1:135" x14ac:dyDescent="0.3">
      <c r="A590">
        <v>588</v>
      </c>
      <c r="B590" t="s">
        <v>135</v>
      </c>
      <c r="C590">
        <v>443</v>
      </c>
      <c r="D590">
        <v>7</v>
      </c>
      <c r="E590" t="s">
        <v>135</v>
      </c>
      <c r="F590">
        <v>6526748</v>
      </c>
      <c r="G590" t="s">
        <v>136</v>
      </c>
      <c r="H590" s="1">
        <v>43089</v>
      </c>
      <c r="I590" t="s">
        <v>780</v>
      </c>
      <c r="J590" t="s">
        <v>781</v>
      </c>
      <c r="K590" t="s">
        <v>139</v>
      </c>
      <c r="L590" t="s">
        <v>140</v>
      </c>
      <c r="M590">
        <v>0</v>
      </c>
      <c r="N590">
        <v>0</v>
      </c>
      <c r="O590">
        <v>0</v>
      </c>
      <c r="P590" t="s">
        <v>235</v>
      </c>
      <c r="Q590" t="s">
        <v>170</v>
      </c>
      <c r="R590" t="s">
        <v>180</v>
      </c>
      <c r="S590" t="s">
        <v>180</v>
      </c>
      <c r="T590" t="s">
        <v>242</v>
      </c>
      <c r="U590">
        <v>2</v>
      </c>
      <c r="V590" t="s">
        <v>262</v>
      </c>
      <c r="W590" t="s">
        <v>344</v>
      </c>
      <c r="X590" t="s">
        <v>147</v>
      </c>
      <c r="Y590" t="s">
        <v>167</v>
      </c>
      <c r="Z590">
        <v>0</v>
      </c>
      <c r="AA590" t="s">
        <v>245</v>
      </c>
      <c r="AB590" t="s">
        <v>212</v>
      </c>
      <c r="AC590" t="s">
        <v>783</v>
      </c>
      <c r="AD590">
        <v>4.0525700000000002</v>
      </c>
      <c r="AE590">
        <v>33.764459000000002</v>
      </c>
      <c r="AF590">
        <v>-85.229924999999994</v>
      </c>
      <c r="AG590">
        <v>141</v>
      </c>
      <c r="AH590">
        <v>171</v>
      </c>
      <c r="AI590">
        <v>1366</v>
      </c>
      <c r="AJ590" t="s">
        <v>784</v>
      </c>
      <c r="AK590">
        <v>11</v>
      </c>
      <c r="AL590">
        <v>11</v>
      </c>
      <c r="AM590" t="s">
        <v>153</v>
      </c>
      <c r="AN590">
        <v>1154.7</v>
      </c>
      <c r="AO590">
        <v>49.9</v>
      </c>
      <c r="AP590">
        <v>1005.2</v>
      </c>
      <c r="AQ590">
        <v>-85.231374000000002</v>
      </c>
      <c r="AR590">
        <v>33.764279999999999</v>
      </c>
      <c r="AS590">
        <v>-85.228171000000003</v>
      </c>
      <c r="AT590">
        <v>33.764046</v>
      </c>
      <c r="AU590" t="s">
        <v>783</v>
      </c>
      <c r="AV590">
        <v>1</v>
      </c>
      <c r="AW590">
        <v>143</v>
      </c>
      <c r="AX590">
        <v>120</v>
      </c>
      <c r="AY590">
        <v>0</v>
      </c>
      <c r="AZ590">
        <v>55</v>
      </c>
      <c r="BA590">
        <v>8.41</v>
      </c>
      <c r="BB590">
        <v>8.36</v>
      </c>
      <c r="BC590">
        <v>1035.8</v>
      </c>
      <c r="BD590">
        <v>1049.2</v>
      </c>
      <c r="BE590">
        <v>1063.5999999999999</v>
      </c>
      <c r="BF590">
        <v>55</v>
      </c>
      <c r="BG590">
        <v>60.7</v>
      </c>
      <c r="BH590">
        <v>0</v>
      </c>
      <c r="BI590" s="1">
        <v>44138</v>
      </c>
      <c r="BJ590" t="s">
        <v>154</v>
      </c>
      <c r="BK590">
        <v>3.2759999999999998E-3</v>
      </c>
      <c r="BL590">
        <v>29173</v>
      </c>
      <c r="BM590">
        <v>29117</v>
      </c>
      <c r="BN590" t="s">
        <v>783</v>
      </c>
      <c r="BO590" t="s">
        <v>785</v>
      </c>
      <c r="BP590">
        <v>1</v>
      </c>
      <c r="BQ590">
        <v>12000</v>
      </c>
      <c r="BR590">
        <v>6</v>
      </c>
      <c r="BS590">
        <v>1</v>
      </c>
      <c r="BT590">
        <v>2</v>
      </c>
      <c r="BU590">
        <v>1</v>
      </c>
      <c r="BV590">
        <v>1</v>
      </c>
      <c r="BW590">
        <v>2</v>
      </c>
      <c r="BX590">
        <v>0</v>
      </c>
      <c r="BY590">
        <v>5</v>
      </c>
      <c r="BZ590" t="s">
        <v>156</v>
      </c>
      <c r="CA590">
        <v>143</v>
      </c>
      <c r="CB590">
        <v>120</v>
      </c>
      <c r="CC590">
        <v>0</v>
      </c>
      <c r="CD590" t="s">
        <v>157</v>
      </c>
      <c r="CE590" t="s">
        <v>157</v>
      </c>
      <c r="CF590">
        <v>0</v>
      </c>
      <c r="CG590">
        <v>55</v>
      </c>
      <c r="CH590">
        <v>3410</v>
      </c>
      <c r="CI590" t="s">
        <v>794</v>
      </c>
      <c r="CJ590">
        <v>6360</v>
      </c>
      <c r="CK590">
        <v>3.0395919999999998</v>
      </c>
      <c r="CL590">
        <v>14</v>
      </c>
      <c r="CM590" t="s">
        <v>159</v>
      </c>
      <c r="CN590">
        <v>3410</v>
      </c>
      <c r="CO590">
        <v>336746</v>
      </c>
      <c r="CP590">
        <v>1.774</v>
      </c>
      <c r="CQ590">
        <v>4.8140000000000001</v>
      </c>
      <c r="CR590">
        <v>336746</v>
      </c>
      <c r="CS590">
        <v>0</v>
      </c>
      <c r="CT590">
        <v>16049.047692</v>
      </c>
      <c r="CU590">
        <v>100</v>
      </c>
      <c r="CV590">
        <v>29157</v>
      </c>
      <c r="CW590">
        <v>0.104583</v>
      </c>
      <c r="CX590">
        <v>0</v>
      </c>
      <c r="CY590">
        <v>3.2759999999999998E-3</v>
      </c>
      <c r="CZ590">
        <v>269</v>
      </c>
      <c r="DA590" t="s">
        <v>786</v>
      </c>
      <c r="DB590" t="s">
        <v>161</v>
      </c>
      <c r="DC590" t="s">
        <v>787</v>
      </c>
      <c r="DD590">
        <v>-85.216750000000005</v>
      </c>
      <c r="DE590">
        <v>33.773566000000002</v>
      </c>
      <c r="DF590">
        <v>33.773566000000002</v>
      </c>
      <c r="DG590">
        <v>-85.216750000000005</v>
      </c>
      <c r="DH590">
        <v>1.4867E-2</v>
      </c>
      <c r="DI590">
        <v>3.2759999999999998E-3</v>
      </c>
      <c r="DJ590">
        <v>141</v>
      </c>
      <c r="DK590">
        <v>590</v>
      </c>
      <c r="DL590">
        <v>4.7</v>
      </c>
      <c r="DM590">
        <v>450</v>
      </c>
      <c r="DN590">
        <v>4.9000000000000004</v>
      </c>
      <c r="DO590">
        <v>440</v>
      </c>
      <c r="DP590">
        <v>5</v>
      </c>
      <c r="DQ590">
        <v>650</v>
      </c>
      <c r="DR590">
        <v>0</v>
      </c>
      <c r="DS590">
        <v>630</v>
      </c>
      <c r="DT590">
        <v>15.7</v>
      </c>
      <c r="DU590">
        <v>550</v>
      </c>
      <c r="DV590">
        <v>15.8</v>
      </c>
      <c r="DW590">
        <v>520</v>
      </c>
      <c r="DX590">
        <v>15.8</v>
      </c>
      <c r="DY590">
        <v>370</v>
      </c>
      <c r="DZ590">
        <v>15.9</v>
      </c>
      <c r="EA590">
        <v>370</v>
      </c>
      <c r="EB590">
        <v>0</v>
      </c>
      <c r="EC590">
        <v>620</v>
      </c>
      <c r="ED590">
        <v>0</v>
      </c>
      <c r="EE590">
        <v>0</v>
      </c>
    </row>
    <row r="591" spans="1:135" x14ac:dyDescent="0.3">
      <c r="A591">
        <v>589</v>
      </c>
      <c r="B591" t="s">
        <v>135</v>
      </c>
      <c r="C591">
        <v>621</v>
      </c>
      <c r="D591">
        <v>6</v>
      </c>
      <c r="E591" t="s">
        <v>135</v>
      </c>
      <c r="F591">
        <v>6645215</v>
      </c>
      <c r="G591" t="s">
        <v>136</v>
      </c>
      <c r="H591" s="1">
        <v>43182</v>
      </c>
      <c r="I591" t="s">
        <v>780</v>
      </c>
      <c r="J591" t="s">
        <v>781</v>
      </c>
      <c r="K591" t="s">
        <v>795</v>
      </c>
      <c r="L591" t="s">
        <v>218</v>
      </c>
      <c r="M591">
        <v>0</v>
      </c>
      <c r="N591">
        <v>0</v>
      </c>
      <c r="O591">
        <v>2</v>
      </c>
      <c r="P591" t="s">
        <v>235</v>
      </c>
      <c r="Q591" t="s">
        <v>249</v>
      </c>
      <c r="R591" t="s">
        <v>284</v>
      </c>
      <c r="S591" t="s">
        <v>284</v>
      </c>
      <c r="T591" t="s">
        <v>285</v>
      </c>
      <c r="U591">
        <v>3</v>
      </c>
      <c r="V591" t="s">
        <v>394</v>
      </c>
      <c r="W591" t="s">
        <v>287</v>
      </c>
      <c r="X591" t="s">
        <v>147</v>
      </c>
      <c r="Y591" t="s">
        <v>148</v>
      </c>
      <c r="Z591">
        <v>0</v>
      </c>
      <c r="AA591" t="s">
        <v>240</v>
      </c>
      <c r="AB591" t="s">
        <v>796</v>
      </c>
      <c r="AC591" t="s">
        <v>783</v>
      </c>
      <c r="AD591">
        <v>3.9971920000000001</v>
      </c>
      <c r="AE591">
        <v>33.764370999999997</v>
      </c>
      <c r="AF591">
        <v>-85.230870999999993</v>
      </c>
      <c r="AG591">
        <v>141</v>
      </c>
      <c r="AH591">
        <v>171</v>
      </c>
      <c r="AI591">
        <v>1366</v>
      </c>
      <c r="AJ591" t="s">
        <v>784</v>
      </c>
      <c r="AK591">
        <v>11</v>
      </c>
      <c r="AL591">
        <v>11</v>
      </c>
      <c r="AM591" t="s">
        <v>153</v>
      </c>
      <c r="AN591">
        <v>1154.7</v>
      </c>
      <c r="AO591">
        <v>49.9</v>
      </c>
      <c r="AP591">
        <v>1005.2</v>
      </c>
      <c r="AQ591">
        <v>-85.231374000000002</v>
      </c>
      <c r="AR591">
        <v>33.764279999999999</v>
      </c>
      <c r="AS591">
        <v>-85.228171000000003</v>
      </c>
      <c r="AT591">
        <v>33.764046</v>
      </c>
      <c r="AU591" t="s">
        <v>783</v>
      </c>
      <c r="AV591">
        <v>1</v>
      </c>
      <c r="AW591">
        <v>143</v>
      </c>
      <c r="AX591">
        <v>120</v>
      </c>
      <c r="AY591">
        <v>0</v>
      </c>
      <c r="AZ591">
        <v>55</v>
      </c>
      <c r="BA591">
        <v>8.41</v>
      </c>
      <c r="BB591">
        <v>8.36</v>
      </c>
      <c r="BC591">
        <v>1035.8</v>
      </c>
      <c r="BD591">
        <v>1049.2</v>
      </c>
      <c r="BE591">
        <v>1063.5999999999999</v>
      </c>
      <c r="BF591">
        <v>55</v>
      </c>
      <c r="BG591">
        <v>60.7</v>
      </c>
      <c r="BH591">
        <v>0</v>
      </c>
      <c r="BI591" s="1">
        <v>44138</v>
      </c>
      <c r="BJ591" t="s">
        <v>154</v>
      </c>
      <c r="BK591">
        <v>3.2759999999999998E-3</v>
      </c>
      <c r="BL591">
        <v>29173</v>
      </c>
      <c r="BM591">
        <v>29117</v>
      </c>
      <c r="BN591" t="s">
        <v>783</v>
      </c>
      <c r="BO591" t="s">
        <v>785</v>
      </c>
      <c r="BP591">
        <v>1</v>
      </c>
      <c r="BQ591">
        <v>12000</v>
      </c>
      <c r="BR591">
        <v>6</v>
      </c>
      <c r="BS591">
        <v>1</v>
      </c>
      <c r="BT591">
        <v>2</v>
      </c>
      <c r="BU591">
        <v>1</v>
      </c>
      <c r="BV591">
        <v>1</v>
      </c>
      <c r="BW591">
        <v>2</v>
      </c>
      <c r="BX591">
        <v>0</v>
      </c>
      <c r="BY591">
        <v>5</v>
      </c>
      <c r="BZ591" t="s">
        <v>156</v>
      </c>
      <c r="CA591">
        <v>143</v>
      </c>
      <c r="CB591">
        <v>120</v>
      </c>
      <c r="CC591">
        <v>0</v>
      </c>
      <c r="CD591" t="s">
        <v>157</v>
      </c>
      <c r="CE591" t="s">
        <v>157</v>
      </c>
      <c r="CF591">
        <v>0</v>
      </c>
      <c r="CG591">
        <v>55</v>
      </c>
      <c r="CH591">
        <v>3410</v>
      </c>
      <c r="CI591" t="s">
        <v>794</v>
      </c>
      <c r="CJ591">
        <v>6360</v>
      </c>
      <c r="CK591">
        <v>3.0395919999999998</v>
      </c>
      <c r="CL591">
        <v>14</v>
      </c>
      <c r="CM591" t="s">
        <v>159</v>
      </c>
      <c r="CN591">
        <v>3410</v>
      </c>
      <c r="CO591">
        <v>336746</v>
      </c>
      <c r="CP591">
        <v>1.774</v>
      </c>
      <c r="CQ591">
        <v>4.8140000000000001</v>
      </c>
      <c r="CR591">
        <v>336746</v>
      </c>
      <c r="CS591">
        <v>0</v>
      </c>
      <c r="CT591">
        <v>16049.047692</v>
      </c>
      <c r="CU591">
        <v>100</v>
      </c>
      <c r="CV591">
        <v>29157</v>
      </c>
      <c r="CW591">
        <v>0.104583</v>
      </c>
      <c r="CX591">
        <v>0</v>
      </c>
      <c r="CY591">
        <v>3.2759999999999998E-3</v>
      </c>
      <c r="CZ591">
        <v>269</v>
      </c>
      <c r="DA591" t="s">
        <v>786</v>
      </c>
      <c r="DB591" t="s">
        <v>161</v>
      </c>
      <c r="DC591" t="s">
        <v>787</v>
      </c>
      <c r="DD591">
        <v>-85.216750000000005</v>
      </c>
      <c r="DE591">
        <v>33.773566000000002</v>
      </c>
      <c r="DF591">
        <v>33.773566000000002</v>
      </c>
      <c r="DG591">
        <v>-85.216750000000005</v>
      </c>
      <c r="DH591">
        <v>1.4867E-2</v>
      </c>
      <c r="DI591">
        <v>3.2759999999999998E-3</v>
      </c>
      <c r="DJ591">
        <v>141</v>
      </c>
      <c r="DK591">
        <v>590</v>
      </c>
      <c r="DL591">
        <v>4.7</v>
      </c>
      <c r="DM591">
        <v>450</v>
      </c>
      <c r="DN591">
        <v>4.9000000000000004</v>
      </c>
      <c r="DO591">
        <v>440</v>
      </c>
      <c r="DP591">
        <v>5</v>
      </c>
      <c r="DQ591">
        <v>650</v>
      </c>
      <c r="DR591">
        <v>0</v>
      </c>
      <c r="DS591">
        <v>630</v>
      </c>
      <c r="DT591">
        <v>15.7</v>
      </c>
      <c r="DU591">
        <v>550</v>
      </c>
      <c r="DV591">
        <v>15.8</v>
      </c>
      <c r="DW591">
        <v>520</v>
      </c>
      <c r="DX591">
        <v>15.8</v>
      </c>
      <c r="DY591">
        <v>370</v>
      </c>
      <c r="DZ591">
        <v>15.9</v>
      </c>
      <c r="EA591">
        <v>370</v>
      </c>
      <c r="EB591">
        <v>0</v>
      </c>
      <c r="EC591">
        <v>620</v>
      </c>
      <c r="ED591">
        <v>0</v>
      </c>
      <c r="EE591">
        <v>0</v>
      </c>
    </row>
    <row r="592" spans="1:135" x14ac:dyDescent="0.3">
      <c r="A592">
        <v>590</v>
      </c>
      <c r="B592" t="s">
        <v>135</v>
      </c>
      <c r="C592">
        <v>691</v>
      </c>
      <c r="D592">
        <v>2</v>
      </c>
      <c r="E592" t="s">
        <v>135</v>
      </c>
      <c r="F592">
        <v>7216782</v>
      </c>
      <c r="G592" t="s">
        <v>136</v>
      </c>
      <c r="H592" s="1">
        <v>43607</v>
      </c>
      <c r="I592" t="s">
        <v>780</v>
      </c>
      <c r="J592" t="s">
        <v>781</v>
      </c>
      <c r="K592" t="s">
        <v>139</v>
      </c>
      <c r="L592" t="s">
        <v>140</v>
      </c>
      <c r="M592">
        <v>0</v>
      </c>
      <c r="N592">
        <v>0</v>
      </c>
      <c r="O592">
        <v>0</v>
      </c>
      <c r="P592" t="s">
        <v>141</v>
      </c>
      <c r="Q592" t="s">
        <v>142</v>
      </c>
      <c r="R592" t="s">
        <v>531</v>
      </c>
      <c r="S592" t="s">
        <v>272</v>
      </c>
      <c r="T592" t="s">
        <v>221</v>
      </c>
      <c r="U592">
        <v>1</v>
      </c>
      <c r="V592" t="s">
        <v>165</v>
      </c>
      <c r="W592" t="s">
        <v>166</v>
      </c>
      <c r="X592" t="s">
        <v>147</v>
      </c>
      <c r="Y592" t="s">
        <v>148</v>
      </c>
      <c r="Z592">
        <v>18</v>
      </c>
      <c r="AA592" t="s">
        <v>149</v>
      </c>
      <c r="AB592" t="s">
        <v>150</v>
      </c>
      <c r="AC592" t="s">
        <v>783</v>
      </c>
      <c r="AD592">
        <v>3.9974889999999998</v>
      </c>
      <c r="AE592">
        <v>33.764372000000002</v>
      </c>
      <c r="AF592">
        <v>-85.230866000000006</v>
      </c>
      <c r="AG592">
        <v>141</v>
      </c>
      <c r="AH592">
        <v>171</v>
      </c>
      <c r="AI592">
        <v>1366</v>
      </c>
      <c r="AJ592" t="s">
        <v>784</v>
      </c>
      <c r="AK592">
        <v>11</v>
      </c>
      <c r="AL592">
        <v>11</v>
      </c>
      <c r="AM592" t="s">
        <v>153</v>
      </c>
      <c r="AN592">
        <v>1154.7</v>
      </c>
      <c r="AO592">
        <v>49.9</v>
      </c>
      <c r="AP592">
        <v>1005.2</v>
      </c>
      <c r="AQ592">
        <v>-85.231374000000002</v>
      </c>
      <c r="AR592">
        <v>33.764279999999999</v>
      </c>
      <c r="AS592">
        <v>-85.228171000000003</v>
      </c>
      <c r="AT592">
        <v>33.764046</v>
      </c>
      <c r="AU592" t="s">
        <v>783</v>
      </c>
      <c r="AV592">
        <v>1</v>
      </c>
      <c r="AW592">
        <v>143</v>
      </c>
      <c r="AX592">
        <v>120</v>
      </c>
      <c r="AY592">
        <v>0</v>
      </c>
      <c r="AZ592">
        <v>55</v>
      </c>
      <c r="BA592">
        <v>8.41</v>
      </c>
      <c r="BB592">
        <v>8.36</v>
      </c>
      <c r="BC592">
        <v>1035.8</v>
      </c>
      <c r="BD592">
        <v>1049.2</v>
      </c>
      <c r="BE592">
        <v>1063.5999999999999</v>
      </c>
      <c r="BF592">
        <v>55</v>
      </c>
      <c r="BG592">
        <v>60.7</v>
      </c>
      <c r="BH592">
        <v>0</v>
      </c>
      <c r="BI592" s="1">
        <v>44138</v>
      </c>
      <c r="BJ592" t="s">
        <v>154</v>
      </c>
      <c r="BK592">
        <v>3.2759999999999998E-3</v>
      </c>
      <c r="BL592">
        <v>29173</v>
      </c>
      <c r="BM592">
        <v>29117</v>
      </c>
      <c r="BN592" t="s">
        <v>783</v>
      </c>
      <c r="BO592" t="s">
        <v>785</v>
      </c>
      <c r="BP592">
        <v>1</v>
      </c>
      <c r="BQ592">
        <v>12000</v>
      </c>
      <c r="BR592">
        <v>6</v>
      </c>
      <c r="BS592">
        <v>1</v>
      </c>
      <c r="BT592">
        <v>2</v>
      </c>
      <c r="BU592">
        <v>1</v>
      </c>
      <c r="BV592">
        <v>1</v>
      </c>
      <c r="BW592">
        <v>2</v>
      </c>
      <c r="BX592">
        <v>0</v>
      </c>
      <c r="BY592">
        <v>5</v>
      </c>
      <c r="BZ592" t="s">
        <v>156</v>
      </c>
      <c r="CA592">
        <v>143</v>
      </c>
      <c r="CB592">
        <v>120</v>
      </c>
      <c r="CC592">
        <v>0</v>
      </c>
      <c r="CD592" t="s">
        <v>157</v>
      </c>
      <c r="CE592" t="s">
        <v>157</v>
      </c>
      <c r="CF592">
        <v>0</v>
      </c>
      <c r="CG592">
        <v>55</v>
      </c>
      <c r="CH592">
        <v>3410</v>
      </c>
      <c r="CI592" t="s">
        <v>794</v>
      </c>
      <c r="CJ592">
        <v>6360</v>
      </c>
      <c r="CK592">
        <v>3.0395919999999998</v>
      </c>
      <c r="CL592">
        <v>14</v>
      </c>
      <c r="CM592" t="s">
        <v>159</v>
      </c>
      <c r="CN592">
        <v>3410</v>
      </c>
      <c r="CO592">
        <v>336746</v>
      </c>
      <c r="CP592">
        <v>1.774</v>
      </c>
      <c r="CQ592">
        <v>4.8140000000000001</v>
      </c>
      <c r="CR592">
        <v>336746</v>
      </c>
      <c r="CS592">
        <v>0</v>
      </c>
      <c r="CT592">
        <v>16049.047692</v>
      </c>
      <c r="CU592">
        <v>100</v>
      </c>
      <c r="CV592">
        <v>29157</v>
      </c>
      <c r="CW592">
        <v>0.104583</v>
      </c>
      <c r="CX592">
        <v>0</v>
      </c>
      <c r="CY592">
        <v>3.2759999999999998E-3</v>
      </c>
      <c r="CZ592">
        <v>269</v>
      </c>
      <c r="DA592" t="s">
        <v>786</v>
      </c>
      <c r="DB592" t="s">
        <v>161</v>
      </c>
      <c r="DC592" t="s">
        <v>787</v>
      </c>
      <c r="DD592">
        <v>-85.216750000000005</v>
      </c>
      <c r="DE592">
        <v>33.773566000000002</v>
      </c>
      <c r="DF592">
        <v>33.773566000000002</v>
      </c>
      <c r="DG592">
        <v>-85.216750000000005</v>
      </c>
      <c r="DH592">
        <v>1.4867E-2</v>
      </c>
      <c r="DI592">
        <v>3.2759999999999998E-3</v>
      </c>
      <c r="DJ592">
        <v>141</v>
      </c>
      <c r="DK592">
        <v>590</v>
      </c>
      <c r="DL592">
        <v>4.7</v>
      </c>
      <c r="DM592">
        <v>450</v>
      </c>
      <c r="DN592">
        <v>4.9000000000000004</v>
      </c>
      <c r="DO592">
        <v>440</v>
      </c>
      <c r="DP592">
        <v>5</v>
      </c>
      <c r="DQ592">
        <v>650</v>
      </c>
      <c r="DR592">
        <v>0</v>
      </c>
      <c r="DS592">
        <v>630</v>
      </c>
      <c r="DT592">
        <v>15.7</v>
      </c>
      <c r="DU592">
        <v>550</v>
      </c>
      <c r="DV592">
        <v>15.8</v>
      </c>
      <c r="DW592">
        <v>520</v>
      </c>
      <c r="DX592">
        <v>15.8</v>
      </c>
      <c r="DY592">
        <v>370</v>
      </c>
      <c r="DZ592">
        <v>15.9</v>
      </c>
      <c r="EA592">
        <v>370</v>
      </c>
      <c r="EB592">
        <v>0</v>
      </c>
      <c r="EC592">
        <v>620</v>
      </c>
      <c r="ED592">
        <v>0</v>
      </c>
      <c r="EE592">
        <v>0</v>
      </c>
    </row>
    <row r="593" spans="1:135" x14ac:dyDescent="0.3">
      <c r="A593">
        <v>591</v>
      </c>
      <c r="B593" t="s">
        <v>135</v>
      </c>
      <c r="C593">
        <v>92</v>
      </c>
      <c r="D593">
        <v>749</v>
      </c>
      <c r="E593" t="s">
        <v>135</v>
      </c>
      <c r="F593">
        <v>5006958</v>
      </c>
      <c r="G593" t="s">
        <v>136</v>
      </c>
      <c r="H593" s="1">
        <v>41917</v>
      </c>
      <c r="I593" t="s">
        <v>797</v>
      </c>
      <c r="J593" t="s">
        <v>798</v>
      </c>
      <c r="K593" t="s">
        <v>139</v>
      </c>
      <c r="L593" t="s">
        <v>169</v>
      </c>
      <c r="M593">
        <v>0</v>
      </c>
      <c r="N593">
        <v>0</v>
      </c>
      <c r="O593">
        <v>0</v>
      </c>
      <c r="P593" t="s">
        <v>141</v>
      </c>
      <c r="Q593" t="s">
        <v>142</v>
      </c>
      <c r="R593" t="s">
        <v>143</v>
      </c>
      <c r="S593" t="s">
        <v>272</v>
      </c>
      <c r="T593" t="s">
        <v>187</v>
      </c>
      <c r="U593">
        <v>1</v>
      </c>
      <c r="V593" t="s">
        <v>165</v>
      </c>
      <c r="W593" t="s">
        <v>146</v>
      </c>
      <c r="X593" t="s">
        <v>147</v>
      </c>
      <c r="Y593" t="s">
        <v>148</v>
      </c>
      <c r="Z593">
        <v>61</v>
      </c>
      <c r="AA593" t="s">
        <v>433</v>
      </c>
      <c r="AB593" t="s">
        <v>324</v>
      </c>
      <c r="AC593" t="s">
        <v>799</v>
      </c>
      <c r="AD593">
        <v>14.548999999999999</v>
      </c>
      <c r="AE593">
        <v>34.759591</v>
      </c>
      <c r="AF593">
        <v>-84.691935999999998</v>
      </c>
      <c r="AG593">
        <v>142</v>
      </c>
      <c r="AH593">
        <v>37</v>
      </c>
      <c r="AI593">
        <v>216</v>
      </c>
      <c r="AJ593" t="s">
        <v>308</v>
      </c>
      <c r="AK593">
        <v>60</v>
      </c>
      <c r="AL593">
        <v>66</v>
      </c>
      <c r="AM593" t="s">
        <v>230</v>
      </c>
      <c r="AN593">
        <v>362.5</v>
      </c>
      <c r="AO593">
        <v>78.3</v>
      </c>
      <c r="AP593">
        <v>495.4</v>
      </c>
      <c r="AQ593">
        <v>-84.691524999999999</v>
      </c>
      <c r="AR593">
        <v>34.758873000000001</v>
      </c>
      <c r="AS593">
        <v>-84.691800000000001</v>
      </c>
      <c r="AT593">
        <v>34.760120000000001</v>
      </c>
      <c r="AU593" t="s">
        <v>799</v>
      </c>
      <c r="AV593">
        <v>1</v>
      </c>
      <c r="AW593">
        <v>213</v>
      </c>
      <c r="AX593">
        <v>2</v>
      </c>
      <c r="AY593">
        <v>0</v>
      </c>
      <c r="AZ593">
        <v>45</v>
      </c>
      <c r="BA593">
        <v>11.32</v>
      </c>
      <c r="BB593">
        <v>10.4</v>
      </c>
      <c r="BC593">
        <v>2670.9</v>
      </c>
      <c r="BD593">
        <v>2694.9</v>
      </c>
      <c r="BE593">
        <v>2694.9</v>
      </c>
      <c r="BF593">
        <v>45</v>
      </c>
      <c r="BG593">
        <v>36.700000000000003</v>
      </c>
      <c r="BH593">
        <v>8.3000000000000007</v>
      </c>
      <c r="BI593" s="1">
        <v>44140</v>
      </c>
      <c r="BJ593" t="s">
        <v>154</v>
      </c>
      <c r="BK593">
        <v>1.408E-3</v>
      </c>
      <c r="BL593">
        <v>38277</v>
      </c>
      <c r="BM593">
        <v>39099</v>
      </c>
      <c r="BN593" t="s">
        <v>799</v>
      </c>
      <c r="BO593" t="s">
        <v>800</v>
      </c>
      <c r="BP593">
        <v>1</v>
      </c>
      <c r="BQ593">
        <v>200</v>
      </c>
      <c r="BR593">
        <v>6</v>
      </c>
      <c r="BS593">
        <v>1</v>
      </c>
      <c r="BT593">
        <v>6</v>
      </c>
      <c r="BU593">
        <v>1</v>
      </c>
      <c r="BV593">
        <v>1</v>
      </c>
      <c r="BW593">
        <v>2</v>
      </c>
      <c r="BX593">
        <v>0</v>
      </c>
      <c r="BY593">
        <v>4</v>
      </c>
      <c r="BZ593" t="s">
        <v>156</v>
      </c>
      <c r="CA593">
        <v>213</v>
      </c>
      <c r="CB593">
        <v>2</v>
      </c>
      <c r="CC593">
        <v>0</v>
      </c>
      <c r="CD593" t="s">
        <v>157</v>
      </c>
      <c r="CE593" t="s">
        <v>157</v>
      </c>
      <c r="CF593">
        <v>0</v>
      </c>
      <c r="CG593">
        <v>45</v>
      </c>
      <c r="CH593">
        <v>450</v>
      </c>
      <c r="CI593" t="s">
        <v>158</v>
      </c>
      <c r="CJ593">
        <v>0</v>
      </c>
      <c r="CK593">
        <v>2.812532</v>
      </c>
      <c r="CL593">
        <v>14</v>
      </c>
      <c r="CM593" t="s">
        <v>159</v>
      </c>
      <c r="CN593">
        <v>450</v>
      </c>
      <c r="CO593">
        <v>413369</v>
      </c>
      <c r="CP593">
        <v>27.545999999999999</v>
      </c>
      <c r="CQ593">
        <v>30.358000000000001</v>
      </c>
      <c r="CR593">
        <v>413369</v>
      </c>
      <c r="CS593">
        <v>0</v>
      </c>
      <c r="CT593">
        <v>14850.168236</v>
      </c>
      <c r="CU593">
        <v>100</v>
      </c>
      <c r="CV593">
        <v>38090</v>
      </c>
      <c r="CW593">
        <v>9.4254000000000004E-2</v>
      </c>
      <c r="CX593">
        <v>0</v>
      </c>
      <c r="CY593">
        <v>1.408E-3</v>
      </c>
      <c r="CZ593">
        <v>286</v>
      </c>
      <c r="DA593" t="s">
        <v>801</v>
      </c>
      <c r="DB593" t="s">
        <v>319</v>
      </c>
      <c r="DC593" t="s">
        <v>802</v>
      </c>
      <c r="DD593">
        <v>-84.720110000000005</v>
      </c>
      <c r="DE593">
        <v>34.744684999999997</v>
      </c>
      <c r="DF593">
        <v>34.744684999999997</v>
      </c>
      <c r="DG593">
        <v>-84.720110000000005</v>
      </c>
      <c r="DH593">
        <v>3.1781999999999998E-2</v>
      </c>
      <c r="DI593">
        <v>1.408E-3</v>
      </c>
      <c r="DJ593">
        <v>142</v>
      </c>
      <c r="DK593">
        <v>590</v>
      </c>
      <c r="DL593">
        <v>4.7</v>
      </c>
      <c r="DM593">
        <v>450</v>
      </c>
      <c r="DN593">
        <v>4.9000000000000004</v>
      </c>
      <c r="DO593">
        <v>440</v>
      </c>
      <c r="DP593">
        <v>5</v>
      </c>
      <c r="DQ593">
        <v>650</v>
      </c>
      <c r="DR593">
        <v>0</v>
      </c>
      <c r="DS593">
        <v>630</v>
      </c>
      <c r="DT593">
        <v>15.7</v>
      </c>
      <c r="DU593">
        <v>550</v>
      </c>
      <c r="DV593">
        <v>15.8</v>
      </c>
      <c r="DW593">
        <v>520</v>
      </c>
      <c r="DX593">
        <v>15.8</v>
      </c>
      <c r="DY593">
        <v>370</v>
      </c>
      <c r="DZ593">
        <v>15.9</v>
      </c>
      <c r="EA593">
        <v>370</v>
      </c>
      <c r="EB593">
        <v>0</v>
      </c>
      <c r="EC593">
        <v>620</v>
      </c>
      <c r="ED593">
        <v>0</v>
      </c>
      <c r="EE593">
        <v>0</v>
      </c>
    </row>
    <row r="594" spans="1:135" x14ac:dyDescent="0.3">
      <c r="A594">
        <v>592</v>
      </c>
      <c r="B594" t="s">
        <v>135</v>
      </c>
      <c r="C594">
        <v>336</v>
      </c>
      <c r="D594">
        <v>810</v>
      </c>
      <c r="E594" t="s">
        <v>135</v>
      </c>
      <c r="F594">
        <v>4854396</v>
      </c>
      <c r="G594" t="s">
        <v>803</v>
      </c>
      <c r="H594" s="1">
        <v>41448</v>
      </c>
      <c r="I594" t="s">
        <v>797</v>
      </c>
      <c r="J594" t="s">
        <v>804</v>
      </c>
      <c r="K594" t="s">
        <v>805</v>
      </c>
      <c r="L594" t="s">
        <v>218</v>
      </c>
      <c r="M594">
        <v>0</v>
      </c>
      <c r="N594">
        <v>0</v>
      </c>
      <c r="O594">
        <v>1</v>
      </c>
      <c r="P594" t="s">
        <v>141</v>
      </c>
      <c r="Q594" t="s">
        <v>186</v>
      </c>
      <c r="R594" t="s">
        <v>143</v>
      </c>
      <c r="S594" t="s">
        <v>143</v>
      </c>
      <c r="T594" t="s">
        <v>164</v>
      </c>
      <c r="U594">
        <v>1</v>
      </c>
      <c r="V594" t="s">
        <v>165</v>
      </c>
      <c r="W594" t="s">
        <v>166</v>
      </c>
      <c r="X594" t="s">
        <v>147</v>
      </c>
      <c r="Y594" t="s">
        <v>148</v>
      </c>
      <c r="Z594">
        <v>31</v>
      </c>
      <c r="AA594" t="s">
        <v>323</v>
      </c>
      <c r="AB594" t="s">
        <v>324</v>
      </c>
      <c r="AC594" t="s">
        <v>799</v>
      </c>
      <c r="AD594">
        <v>14.526999999999999</v>
      </c>
      <c r="AE594">
        <v>34.759289000000003</v>
      </c>
      <c r="AF594">
        <v>-84.691879</v>
      </c>
      <c r="AG594">
        <v>142</v>
      </c>
      <c r="AH594">
        <v>37</v>
      </c>
      <c r="AI594">
        <v>216</v>
      </c>
      <c r="AJ594" t="s">
        <v>308</v>
      </c>
      <c r="AK594">
        <v>60</v>
      </c>
      <c r="AL594">
        <v>66</v>
      </c>
      <c r="AM594" t="s">
        <v>230</v>
      </c>
      <c r="AN594">
        <v>362.5</v>
      </c>
      <c r="AO594">
        <v>78.3</v>
      </c>
      <c r="AP594">
        <v>495.4</v>
      </c>
      <c r="AQ594">
        <v>-84.691524999999999</v>
      </c>
      <c r="AR594">
        <v>34.758873000000001</v>
      </c>
      <c r="AS594">
        <v>-84.691800000000001</v>
      </c>
      <c r="AT594">
        <v>34.760120000000001</v>
      </c>
      <c r="AU594" t="s">
        <v>799</v>
      </c>
      <c r="AV594">
        <v>1</v>
      </c>
      <c r="AW594">
        <v>213</v>
      </c>
      <c r="AX594">
        <v>2</v>
      </c>
      <c r="AY594">
        <v>0</v>
      </c>
      <c r="AZ594">
        <v>45</v>
      </c>
      <c r="BA594">
        <v>11.32</v>
      </c>
      <c r="BB594">
        <v>10.4</v>
      </c>
      <c r="BC594">
        <v>2670.9</v>
      </c>
      <c r="BD594">
        <v>2694.9</v>
      </c>
      <c r="BE594">
        <v>2694.9</v>
      </c>
      <c r="BF594">
        <v>45</v>
      </c>
      <c r="BG594">
        <v>36.700000000000003</v>
      </c>
      <c r="BH594">
        <v>8.3000000000000007</v>
      </c>
      <c r="BI594" s="1">
        <v>44140</v>
      </c>
      <c r="BJ594" t="s">
        <v>154</v>
      </c>
      <c r="BK594">
        <v>1.408E-3</v>
      </c>
      <c r="BL594">
        <v>38277</v>
      </c>
      <c r="BM594">
        <v>39099</v>
      </c>
      <c r="BN594" t="s">
        <v>799</v>
      </c>
      <c r="BO594" t="s">
        <v>800</v>
      </c>
      <c r="BP594">
        <v>1</v>
      </c>
      <c r="BQ594">
        <v>200</v>
      </c>
      <c r="BR594">
        <v>6</v>
      </c>
      <c r="BS594">
        <v>1</v>
      </c>
      <c r="BT594">
        <v>6</v>
      </c>
      <c r="BU594">
        <v>1</v>
      </c>
      <c r="BV594">
        <v>1</v>
      </c>
      <c r="BW594">
        <v>2</v>
      </c>
      <c r="BX594">
        <v>0</v>
      </c>
      <c r="BY594">
        <v>4</v>
      </c>
      <c r="BZ594" t="s">
        <v>156</v>
      </c>
      <c r="CA594">
        <v>213</v>
      </c>
      <c r="CB594">
        <v>2</v>
      </c>
      <c r="CC594">
        <v>0</v>
      </c>
      <c r="CD594" t="s">
        <v>157</v>
      </c>
      <c r="CE594" t="s">
        <v>157</v>
      </c>
      <c r="CF594">
        <v>0</v>
      </c>
      <c r="CG594">
        <v>45</v>
      </c>
      <c r="CH594">
        <v>450</v>
      </c>
      <c r="CI594" t="s">
        <v>158</v>
      </c>
      <c r="CJ594">
        <v>0</v>
      </c>
      <c r="CK594">
        <v>2.812532</v>
      </c>
      <c r="CL594">
        <v>14</v>
      </c>
      <c r="CM594" t="s">
        <v>159</v>
      </c>
      <c r="CN594">
        <v>450</v>
      </c>
      <c r="CO594">
        <v>413369</v>
      </c>
      <c r="CP594">
        <v>27.545999999999999</v>
      </c>
      <c r="CQ594">
        <v>30.358000000000001</v>
      </c>
      <c r="CR594">
        <v>413369</v>
      </c>
      <c r="CS594">
        <v>0</v>
      </c>
      <c r="CT594">
        <v>14850.168236</v>
      </c>
      <c r="CU594">
        <v>100</v>
      </c>
      <c r="CV594">
        <v>38090</v>
      </c>
      <c r="CW594">
        <v>9.4254000000000004E-2</v>
      </c>
      <c r="CX594">
        <v>0</v>
      </c>
      <c r="CY594">
        <v>1.408E-3</v>
      </c>
      <c r="CZ594">
        <v>286</v>
      </c>
      <c r="DA594" t="s">
        <v>801</v>
      </c>
      <c r="DB594" t="s">
        <v>319</v>
      </c>
      <c r="DC594" t="s">
        <v>802</v>
      </c>
      <c r="DD594">
        <v>-84.720110000000005</v>
      </c>
      <c r="DE594">
        <v>34.744684999999997</v>
      </c>
      <c r="DF594">
        <v>34.744684999999997</v>
      </c>
      <c r="DG594">
        <v>-84.720110000000005</v>
      </c>
      <c r="DH594">
        <v>3.1781999999999998E-2</v>
      </c>
      <c r="DI594">
        <v>1.408E-3</v>
      </c>
      <c r="DJ594">
        <v>142</v>
      </c>
      <c r="DK594">
        <v>590</v>
      </c>
      <c r="DL594">
        <v>4.7</v>
      </c>
      <c r="DM594">
        <v>450</v>
      </c>
      <c r="DN594">
        <v>4.9000000000000004</v>
      </c>
      <c r="DO594">
        <v>440</v>
      </c>
      <c r="DP594">
        <v>5</v>
      </c>
      <c r="DQ594">
        <v>650</v>
      </c>
      <c r="DR594">
        <v>0</v>
      </c>
      <c r="DS594">
        <v>630</v>
      </c>
      <c r="DT594">
        <v>15.7</v>
      </c>
      <c r="DU594">
        <v>550</v>
      </c>
      <c r="DV594">
        <v>15.8</v>
      </c>
      <c r="DW594">
        <v>520</v>
      </c>
      <c r="DX594">
        <v>15.8</v>
      </c>
      <c r="DY594">
        <v>370</v>
      </c>
      <c r="DZ594">
        <v>15.9</v>
      </c>
      <c r="EA594">
        <v>370</v>
      </c>
      <c r="EB594">
        <v>0</v>
      </c>
      <c r="EC594">
        <v>620</v>
      </c>
      <c r="ED594">
        <v>0</v>
      </c>
      <c r="EE594">
        <v>0</v>
      </c>
    </row>
    <row r="595" spans="1:135" x14ac:dyDescent="0.3">
      <c r="A595">
        <v>593</v>
      </c>
      <c r="B595" t="s">
        <v>135</v>
      </c>
      <c r="C595">
        <v>337</v>
      </c>
      <c r="D595">
        <v>782</v>
      </c>
      <c r="E595" t="s">
        <v>135</v>
      </c>
      <c r="F595">
        <v>4855755</v>
      </c>
      <c r="G595" t="s">
        <v>803</v>
      </c>
      <c r="H595" s="1">
        <v>41674</v>
      </c>
      <c r="I595" t="s">
        <v>797</v>
      </c>
      <c r="J595" t="s">
        <v>804</v>
      </c>
      <c r="K595" t="s">
        <v>806</v>
      </c>
      <c r="L595" t="s">
        <v>140</v>
      </c>
      <c r="M595">
        <v>0</v>
      </c>
      <c r="N595">
        <v>0</v>
      </c>
      <c r="O595">
        <v>0</v>
      </c>
      <c r="P595" t="s">
        <v>141</v>
      </c>
      <c r="Q595" t="s">
        <v>186</v>
      </c>
      <c r="R595" t="s">
        <v>177</v>
      </c>
      <c r="S595" t="s">
        <v>177</v>
      </c>
      <c r="T595" t="s">
        <v>221</v>
      </c>
      <c r="U595">
        <v>1</v>
      </c>
      <c r="V595" t="s">
        <v>145</v>
      </c>
      <c r="W595" t="s">
        <v>166</v>
      </c>
      <c r="X595" t="s">
        <v>178</v>
      </c>
      <c r="Y595" t="s">
        <v>167</v>
      </c>
      <c r="Z595">
        <v>60</v>
      </c>
      <c r="AA595" t="s">
        <v>149</v>
      </c>
      <c r="AB595" t="s">
        <v>168</v>
      </c>
      <c r="AC595" t="s">
        <v>799</v>
      </c>
      <c r="AD595">
        <v>27.545999999999999</v>
      </c>
      <c r="AE595">
        <v>34.759255000000003</v>
      </c>
      <c r="AF595">
        <v>-84.691863999999995</v>
      </c>
      <c r="AG595">
        <v>142</v>
      </c>
      <c r="AH595">
        <v>37</v>
      </c>
      <c r="AI595">
        <v>216</v>
      </c>
      <c r="AJ595" t="s">
        <v>308</v>
      </c>
      <c r="AK595">
        <v>60</v>
      </c>
      <c r="AL595">
        <v>66</v>
      </c>
      <c r="AM595" t="s">
        <v>230</v>
      </c>
      <c r="AN595">
        <v>362.5</v>
      </c>
      <c r="AO595">
        <v>78.3</v>
      </c>
      <c r="AP595">
        <v>495.4</v>
      </c>
      <c r="AQ595">
        <v>-84.691524999999999</v>
      </c>
      <c r="AR595">
        <v>34.758873000000001</v>
      </c>
      <c r="AS595">
        <v>-84.691800000000001</v>
      </c>
      <c r="AT595">
        <v>34.760120000000001</v>
      </c>
      <c r="AU595" t="s">
        <v>799</v>
      </c>
      <c r="AV595">
        <v>1</v>
      </c>
      <c r="AW595">
        <v>213</v>
      </c>
      <c r="AX595">
        <v>2</v>
      </c>
      <c r="AY595">
        <v>0</v>
      </c>
      <c r="AZ595">
        <v>45</v>
      </c>
      <c r="BA595">
        <v>11.32</v>
      </c>
      <c r="BB595">
        <v>10.4</v>
      </c>
      <c r="BC595">
        <v>2670.9</v>
      </c>
      <c r="BD595">
        <v>2694.9</v>
      </c>
      <c r="BE595">
        <v>2694.9</v>
      </c>
      <c r="BF595">
        <v>45</v>
      </c>
      <c r="BG595">
        <v>36.700000000000003</v>
      </c>
      <c r="BH595">
        <v>8.3000000000000007</v>
      </c>
      <c r="BI595" s="1">
        <v>44140</v>
      </c>
      <c r="BJ595" t="s">
        <v>154</v>
      </c>
      <c r="BK595">
        <v>1.408E-3</v>
      </c>
      <c r="BL595">
        <v>38277</v>
      </c>
      <c r="BM595">
        <v>39099</v>
      </c>
      <c r="BN595" t="s">
        <v>799</v>
      </c>
      <c r="BO595" t="s">
        <v>800</v>
      </c>
      <c r="BP595">
        <v>1</v>
      </c>
      <c r="BQ595">
        <v>200</v>
      </c>
      <c r="BR595">
        <v>6</v>
      </c>
      <c r="BS595">
        <v>1</v>
      </c>
      <c r="BT595">
        <v>6</v>
      </c>
      <c r="BU595">
        <v>1</v>
      </c>
      <c r="BV595">
        <v>1</v>
      </c>
      <c r="BW595">
        <v>2</v>
      </c>
      <c r="BX595">
        <v>0</v>
      </c>
      <c r="BY595">
        <v>4</v>
      </c>
      <c r="BZ595" t="s">
        <v>156</v>
      </c>
      <c r="CA595">
        <v>213</v>
      </c>
      <c r="CB595">
        <v>2</v>
      </c>
      <c r="CC595">
        <v>0</v>
      </c>
      <c r="CD595" t="s">
        <v>157</v>
      </c>
      <c r="CE595" t="s">
        <v>157</v>
      </c>
      <c r="CF595">
        <v>0</v>
      </c>
      <c r="CG595">
        <v>45</v>
      </c>
      <c r="CH595">
        <v>450</v>
      </c>
      <c r="CI595" t="s">
        <v>158</v>
      </c>
      <c r="CJ595">
        <v>0</v>
      </c>
      <c r="CK595">
        <v>2.812532</v>
      </c>
      <c r="CL595">
        <v>14</v>
      </c>
      <c r="CM595" t="s">
        <v>159</v>
      </c>
      <c r="CN595">
        <v>450</v>
      </c>
      <c r="CO595">
        <v>413369</v>
      </c>
      <c r="CP595">
        <v>27.545999999999999</v>
      </c>
      <c r="CQ595">
        <v>30.358000000000001</v>
      </c>
      <c r="CR595">
        <v>413369</v>
      </c>
      <c r="CS595">
        <v>0</v>
      </c>
      <c r="CT595">
        <v>14850.168236</v>
      </c>
      <c r="CU595">
        <v>100</v>
      </c>
      <c r="CV595">
        <v>38090</v>
      </c>
      <c r="CW595">
        <v>9.4254000000000004E-2</v>
      </c>
      <c r="CX595">
        <v>0</v>
      </c>
      <c r="CY595">
        <v>1.408E-3</v>
      </c>
      <c r="CZ595">
        <v>286</v>
      </c>
      <c r="DA595" t="s">
        <v>801</v>
      </c>
      <c r="DB595" t="s">
        <v>319</v>
      </c>
      <c r="DC595" t="s">
        <v>802</v>
      </c>
      <c r="DD595">
        <v>-84.720110000000005</v>
      </c>
      <c r="DE595">
        <v>34.744684999999997</v>
      </c>
      <c r="DF595">
        <v>34.744684999999997</v>
      </c>
      <c r="DG595">
        <v>-84.720110000000005</v>
      </c>
      <c r="DH595">
        <v>3.1781999999999998E-2</v>
      </c>
      <c r="DI595">
        <v>1.408E-3</v>
      </c>
      <c r="DJ595">
        <v>142</v>
      </c>
      <c r="DK595">
        <v>590</v>
      </c>
      <c r="DL595">
        <v>4.7</v>
      </c>
      <c r="DM595">
        <v>450</v>
      </c>
      <c r="DN595">
        <v>4.9000000000000004</v>
      </c>
      <c r="DO595">
        <v>440</v>
      </c>
      <c r="DP595">
        <v>5</v>
      </c>
      <c r="DQ595">
        <v>650</v>
      </c>
      <c r="DR595">
        <v>0</v>
      </c>
      <c r="DS595">
        <v>630</v>
      </c>
      <c r="DT595">
        <v>15.7</v>
      </c>
      <c r="DU595">
        <v>550</v>
      </c>
      <c r="DV595">
        <v>15.8</v>
      </c>
      <c r="DW595">
        <v>520</v>
      </c>
      <c r="DX595">
        <v>15.8</v>
      </c>
      <c r="DY595">
        <v>370</v>
      </c>
      <c r="DZ595">
        <v>15.9</v>
      </c>
      <c r="EA595">
        <v>370</v>
      </c>
      <c r="EB595">
        <v>0</v>
      </c>
      <c r="EC595">
        <v>620</v>
      </c>
      <c r="ED595">
        <v>0</v>
      </c>
      <c r="EE595">
        <v>0</v>
      </c>
    </row>
    <row r="596" spans="1:135" x14ac:dyDescent="0.3">
      <c r="A596">
        <v>594</v>
      </c>
      <c r="B596" t="s">
        <v>135</v>
      </c>
      <c r="C596">
        <v>399</v>
      </c>
      <c r="D596">
        <v>572</v>
      </c>
      <c r="E596" t="s">
        <v>135</v>
      </c>
      <c r="F596">
        <v>6222013</v>
      </c>
      <c r="G596" t="s">
        <v>136</v>
      </c>
      <c r="H596" s="1">
        <v>42860</v>
      </c>
      <c r="I596" t="s">
        <v>797</v>
      </c>
      <c r="J596" t="s">
        <v>798</v>
      </c>
      <c r="K596" t="s">
        <v>348</v>
      </c>
      <c r="L596" t="s">
        <v>140</v>
      </c>
      <c r="M596">
        <v>0</v>
      </c>
      <c r="N596">
        <v>0</v>
      </c>
      <c r="O596">
        <v>0</v>
      </c>
      <c r="P596" t="s">
        <v>141</v>
      </c>
      <c r="Q596" t="s">
        <v>186</v>
      </c>
      <c r="R596" t="s">
        <v>219</v>
      </c>
      <c r="S596" t="s">
        <v>219</v>
      </c>
      <c r="T596" t="s">
        <v>216</v>
      </c>
      <c r="U596">
        <v>1</v>
      </c>
      <c r="V596" t="s">
        <v>165</v>
      </c>
      <c r="W596" t="s">
        <v>217</v>
      </c>
      <c r="X596" t="s">
        <v>147</v>
      </c>
      <c r="Y596" t="s">
        <v>167</v>
      </c>
      <c r="Z596">
        <v>26</v>
      </c>
      <c r="AA596" t="s">
        <v>360</v>
      </c>
      <c r="AB596" t="s">
        <v>168</v>
      </c>
      <c r="AC596" t="s">
        <v>799</v>
      </c>
      <c r="AD596">
        <v>27.528469000000001</v>
      </c>
      <c r="AE596">
        <v>34.759045</v>
      </c>
      <c r="AF596">
        <v>-84.691709000000003</v>
      </c>
      <c r="AG596">
        <v>142</v>
      </c>
      <c r="AH596">
        <v>37</v>
      </c>
      <c r="AI596">
        <v>216</v>
      </c>
      <c r="AJ596" t="s">
        <v>308</v>
      </c>
      <c r="AK596">
        <v>60</v>
      </c>
      <c r="AL596">
        <v>66</v>
      </c>
      <c r="AM596" t="s">
        <v>230</v>
      </c>
      <c r="AN596">
        <v>362.5</v>
      </c>
      <c r="AO596">
        <v>78.3</v>
      </c>
      <c r="AP596">
        <v>495.4</v>
      </c>
      <c r="AQ596">
        <v>-84.691524999999999</v>
      </c>
      <c r="AR596">
        <v>34.758873000000001</v>
      </c>
      <c r="AS596">
        <v>-84.691800000000001</v>
      </c>
      <c r="AT596">
        <v>34.760120000000001</v>
      </c>
      <c r="AU596" t="s">
        <v>799</v>
      </c>
      <c r="AV596">
        <v>1</v>
      </c>
      <c r="AW596">
        <v>213</v>
      </c>
      <c r="AX596">
        <v>2</v>
      </c>
      <c r="AY596">
        <v>0</v>
      </c>
      <c r="AZ596">
        <v>45</v>
      </c>
      <c r="BA596">
        <v>11.32</v>
      </c>
      <c r="BB596">
        <v>10.4</v>
      </c>
      <c r="BC596">
        <v>2670.9</v>
      </c>
      <c r="BD596">
        <v>2694.9</v>
      </c>
      <c r="BE596">
        <v>2694.9</v>
      </c>
      <c r="BF596">
        <v>45</v>
      </c>
      <c r="BG596">
        <v>36.700000000000003</v>
      </c>
      <c r="BH596">
        <v>8.3000000000000007</v>
      </c>
      <c r="BI596" s="1">
        <v>44140</v>
      </c>
      <c r="BJ596" t="s">
        <v>154</v>
      </c>
      <c r="BK596">
        <v>1.408E-3</v>
      </c>
      <c r="BL596">
        <v>38277</v>
      </c>
      <c r="BM596">
        <v>39099</v>
      </c>
      <c r="BN596" t="s">
        <v>799</v>
      </c>
      <c r="BO596" t="s">
        <v>800</v>
      </c>
      <c r="BP596">
        <v>1</v>
      </c>
      <c r="BQ596">
        <v>200</v>
      </c>
      <c r="BR596">
        <v>6</v>
      </c>
      <c r="BS596">
        <v>1</v>
      </c>
      <c r="BT596">
        <v>6</v>
      </c>
      <c r="BU596">
        <v>1</v>
      </c>
      <c r="BV596">
        <v>1</v>
      </c>
      <c r="BW596">
        <v>2</v>
      </c>
      <c r="BX596">
        <v>0</v>
      </c>
      <c r="BY596">
        <v>4</v>
      </c>
      <c r="BZ596" t="s">
        <v>156</v>
      </c>
      <c r="CA596">
        <v>213</v>
      </c>
      <c r="CB596">
        <v>2</v>
      </c>
      <c r="CC596">
        <v>0</v>
      </c>
      <c r="CD596" t="s">
        <v>157</v>
      </c>
      <c r="CE596" t="s">
        <v>157</v>
      </c>
      <c r="CF596">
        <v>0</v>
      </c>
      <c r="CG596">
        <v>45</v>
      </c>
      <c r="CH596">
        <v>450</v>
      </c>
      <c r="CI596" t="s">
        <v>158</v>
      </c>
      <c r="CJ596">
        <v>0</v>
      </c>
      <c r="CK596">
        <v>2.812532</v>
      </c>
      <c r="CL596">
        <v>14</v>
      </c>
      <c r="CM596" t="s">
        <v>159</v>
      </c>
      <c r="CN596">
        <v>450</v>
      </c>
      <c r="CO596">
        <v>413369</v>
      </c>
      <c r="CP596">
        <v>27.545999999999999</v>
      </c>
      <c r="CQ596">
        <v>30.358000000000001</v>
      </c>
      <c r="CR596">
        <v>413369</v>
      </c>
      <c r="CS596">
        <v>0</v>
      </c>
      <c r="CT596">
        <v>14850.168236</v>
      </c>
      <c r="CU596">
        <v>100</v>
      </c>
      <c r="CV596">
        <v>38090</v>
      </c>
      <c r="CW596">
        <v>9.4254000000000004E-2</v>
      </c>
      <c r="CX596">
        <v>0</v>
      </c>
      <c r="CY596">
        <v>1.408E-3</v>
      </c>
      <c r="CZ596">
        <v>286</v>
      </c>
      <c r="DA596" t="s">
        <v>801</v>
      </c>
      <c r="DB596" t="s">
        <v>319</v>
      </c>
      <c r="DC596" t="s">
        <v>802</v>
      </c>
      <c r="DD596">
        <v>-84.720110000000005</v>
      </c>
      <c r="DE596">
        <v>34.744684999999997</v>
      </c>
      <c r="DF596">
        <v>34.744684999999997</v>
      </c>
      <c r="DG596">
        <v>-84.720110000000005</v>
      </c>
      <c r="DH596">
        <v>3.1781999999999998E-2</v>
      </c>
      <c r="DI596">
        <v>1.408E-3</v>
      </c>
      <c r="DJ596">
        <v>142</v>
      </c>
      <c r="DK596">
        <v>590</v>
      </c>
      <c r="DL596">
        <v>4.7</v>
      </c>
      <c r="DM596">
        <v>450</v>
      </c>
      <c r="DN596">
        <v>4.9000000000000004</v>
      </c>
      <c r="DO596">
        <v>440</v>
      </c>
      <c r="DP596">
        <v>5</v>
      </c>
      <c r="DQ596">
        <v>650</v>
      </c>
      <c r="DR596">
        <v>0</v>
      </c>
      <c r="DS596">
        <v>630</v>
      </c>
      <c r="DT596">
        <v>15.7</v>
      </c>
      <c r="DU596">
        <v>550</v>
      </c>
      <c r="DV596">
        <v>15.8</v>
      </c>
      <c r="DW596">
        <v>520</v>
      </c>
      <c r="DX596">
        <v>15.8</v>
      </c>
      <c r="DY596">
        <v>370</v>
      </c>
      <c r="DZ596">
        <v>15.9</v>
      </c>
      <c r="EA596">
        <v>370</v>
      </c>
      <c r="EB596">
        <v>0</v>
      </c>
      <c r="EC596">
        <v>620</v>
      </c>
      <c r="ED596">
        <v>0</v>
      </c>
      <c r="EE596">
        <v>0</v>
      </c>
    </row>
    <row r="597" spans="1:135" x14ac:dyDescent="0.3">
      <c r="A597">
        <v>595</v>
      </c>
      <c r="B597" t="s">
        <v>135</v>
      </c>
      <c r="C597">
        <v>509</v>
      </c>
      <c r="D597">
        <v>715</v>
      </c>
      <c r="E597" t="s">
        <v>135</v>
      </c>
      <c r="F597">
        <v>5258826</v>
      </c>
      <c r="G597" t="s">
        <v>803</v>
      </c>
      <c r="H597" s="1">
        <v>42105</v>
      </c>
      <c r="I597" t="s">
        <v>797</v>
      </c>
      <c r="J597" t="s">
        <v>798</v>
      </c>
      <c r="K597" t="s">
        <v>806</v>
      </c>
      <c r="L597" t="s">
        <v>140</v>
      </c>
      <c r="M597">
        <v>0</v>
      </c>
      <c r="N597">
        <v>0</v>
      </c>
      <c r="O597">
        <v>0</v>
      </c>
      <c r="P597" t="s">
        <v>141</v>
      </c>
      <c r="Q597" t="s">
        <v>186</v>
      </c>
      <c r="R597" t="s">
        <v>143</v>
      </c>
      <c r="S597" t="s">
        <v>143</v>
      </c>
      <c r="T597" t="s">
        <v>275</v>
      </c>
      <c r="U597">
        <v>1</v>
      </c>
      <c r="V597" t="s">
        <v>165</v>
      </c>
      <c r="W597" t="s">
        <v>146</v>
      </c>
      <c r="X597" t="s">
        <v>178</v>
      </c>
      <c r="Y597" t="s">
        <v>167</v>
      </c>
      <c r="Z597">
        <v>22</v>
      </c>
      <c r="AA597" t="s">
        <v>149</v>
      </c>
      <c r="AB597" t="s">
        <v>168</v>
      </c>
      <c r="AC597" t="s">
        <v>799</v>
      </c>
      <c r="AD597">
        <v>27.593</v>
      </c>
      <c r="AE597">
        <v>34.759928000000002</v>
      </c>
      <c r="AF597">
        <v>-84.691869999999994</v>
      </c>
      <c r="AG597">
        <v>142</v>
      </c>
      <c r="AH597">
        <v>37</v>
      </c>
      <c r="AI597">
        <v>216</v>
      </c>
      <c r="AJ597" t="s">
        <v>308</v>
      </c>
      <c r="AK597">
        <v>60</v>
      </c>
      <c r="AL597">
        <v>66</v>
      </c>
      <c r="AM597" t="s">
        <v>230</v>
      </c>
      <c r="AN597">
        <v>362.5</v>
      </c>
      <c r="AO597">
        <v>78.3</v>
      </c>
      <c r="AP597">
        <v>495.4</v>
      </c>
      <c r="AQ597">
        <v>-84.691524999999999</v>
      </c>
      <c r="AR597">
        <v>34.758873000000001</v>
      </c>
      <c r="AS597">
        <v>-84.691800000000001</v>
      </c>
      <c r="AT597">
        <v>34.760120000000001</v>
      </c>
      <c r="AU597" t="s">
        <v>799</v>
      </c>
      <c r="AV597">
        <v>1</v>
      </c>
      <c r="AW597">
        <v>213</v>
      </c>
      <c r="AX597">
        <v>2</v>
      </c>
      <c r="AY597">
        <v>0</v>
      </c>
      <c r="AZ597">
        <v>45</v>
      </c>
      <c r="BA597">
        <v>11.32</v>
      </c>
      <c r="BB597">
        <v>10.4</v>
      </c>
      <c r="BC597">
        <v>2670.9</v>
      </c>
      <c r="BD597">
        <v>2694.9</v>
      </c>
      <c r="BE597">
        <v>2694.9</v>
      </c>
      <c r="BF597">
        <v>45</v>
      </c>
      <c r="BG597">
        <v>36.700000000000003</v>
      </c>
      <c r="BH597">
        <v>8.3000000000000007</v>
      </c>
      <c r="BI597" s="1">
        <v>44140</v>
      </c>
      <c r="BJ597" t="s">
        <v>154</v>
      </c>
      <c r="BK597">
        <v>1.408E-3</v>
      </c>
      <c r="BL597">
        <v>38277</v>
      </c>
      <c r="BM597">
        <v>39099</v>
      </c>
      <c r="BN597" t="s">
        <v>799</v>
      </c>
      <c r="BO597" t="s">
        <v>800</v>
      </c>
      <c r="BP597">
        <v>1</v>
      </c>
      <c r="BQ597">
        <v>200</v>
      </c>
      <c r="BR597">
        <v>6</v>
      </c>
      <c r="BS597">
        <v>1</v>
      </c>
      <c r="BT597">
        <v>6</v>
      </c>
      <c r="BU597">
        <v>1</v>
      </c>
      <c r="BV597">
        <v>1</v>
      </c>
      <c r="BW597">
        <v>2</v>
      </c>
      <c r="BX597">
        <v>0</v>
      </c>
      <c r="BY597">
        <v>4</v>
      </c>
      <c r="BZ597" t="s">
        <v>156</v>
      </c>
      <c r="CA597">
        <v>213</v>
      </c>
      <c r="CB597">
        <v>2</v>
      </c>
      <c r="CC597">
        <v>0</v>
      </c>
      <c r="CD597" t="s">
        <v>157</v>
      </c>
      <c r="CE597" t="s">
        <v>157</v>
      </c>
      <c r="CF597">
        <v>0</v>
      </c>
      <c r="CG597">
        <v>45</v>
      </c>
      <c r="CH597">
        <v>450</v>
      </c>
      <c r="CI597" t="s">
        <v>158</v>
      </c>
      <c r="CJ597">
        <v>0</v>
      </c>
      <c r="CK597">
        <v>2.812532</v>
      </c>
      <c r="CL597">
        <v>14</v>
      </c>
      <c r="CM597" t="s">
        <v>159</v>
      </c>
      <c r="CN597">
        <v>450</v>
      </c>
      <c r="CO597">
        <v>413369</v>
      </c>
      <c r="CP597">
        <v>27.545999999999999</v>
      </c>
      <c r="CQ597">
        <v>30.358000000000001</v>
      </c>
      <c r="CR597">
        <v>413369</v>
      </c>
      <c r="CS597">
        <v>0</v>
      </c>
      <c r="CT597">
        <v>14850.168236</v>
      </c>
      <c r="CU597">
        <v>100</v>
      </c>
      <c r="CV597">
        <v>38090</v>
      </c>
      <c r="CW597">
        <v>9.4254000000000004E-2</v>
      </c>
      <c r="CX597">
        <v>0</v>
      </c>
      <c r="CY597">
        <v>1.408E-3</v>
      </c>
      <c r="CZ597">
        <v>286</v>
      </c>
      <c r="DA597" t="s">
        <v>801</v>
      </c>
      <c r="DB597" t="s">
        <v>319</v>
      </c>
      <c r="DC597" t="s">
        <v>802</v>
      </c>
      <c r="DD597">
        <v>-84.720110000000005</v>
      </c>
      <c r="DE597">
        <v>34.744684999999997</v>
      </c>
      <c r="DF597">
        <v>34.744684999999997</v>
      </c>
      <c r="DG597">
        <v>-84.720110000000005</v>
      </c>
      <c r="DH597">
        <v>3.1781999999999998E-2</v>
      </c>
      <c r="DI597">
        <v>1.408E-3</v>
      </c>
      <c r="DJ597">
        <v>142</v>
      </c>
      <c r="DK597">
        <v>590</v>
      </c>
      <c r="DL597">
        <v>4.7</v>
      </c>
      <c r="DM597">
        <v>450</v>
      </c>
      <c r="DN597">
        <v>4.9000000000000004</v>
      </c>
      <c r="DO597">
        <v>440</v>
      </c>
      <c r="DP597">
        <v>5</v>
      </c>
      <c r="DQ597">
        <v>650</v>
      </c>
      <c r="DR597">
        <v>0</v>
      </c>
      <c r="DS597">
        <v>630</v>
      </c>
      <c r="DT597">
        <v>15.7</v>
      </c>
      <c r="DU597">
        <v>550</v>
      </c>
      <c r="DV597">
        <v>15.8</v>
      </c>
      <c r="DW597">
        <v>520</v>
      </c>
      <c r="DX597">
        <v>15.8</v>
      </c>
      <c r="DY597">
        <v>370</v>
      </c>
      <c r="DZ597">
        <v>15.9</v>
      </c>
      <c r="EA597">
        <v>370</v>
      </c>
      <c r="EB597">
        <v>0</v>
      </c>
      <c r="EC597">
        <v>620</v>
      </c>
      <c r="ED597">
        <v>0</v>
      </c>
      <c r="EE597">
        <v>9.9999999999999995E-7</v>
      </c>
    </row>
    <row r="598" spans="1:135" x14ac:dyDescent="0.3">
      <c r="A598">
        <v>596</v>
      </c>
      <c r="B598" t="s">
        <v>135</v>
      </c>
      <c r="C598">
        <v>631</v>
      </c>
      <c r="D598">
        <v>549</v>
      </c>
      <c r="E598" t="s">
        <v>135</v>
      </c>
      <c r="F598">
        <v>6692266</v>
      </c>
      <c r="G598" t="s">
        <v>136</v>
      </c>
      <c r="H598" s="1">
        <v>43218</v>
      </c>
      <c r="I598" t="s">
        <v>797</v>
      </c>
      <c r="J598" t="s">
        <v>804</v>
      </c>
      <c r="K598" t="s">
        <v>806</v>
      </c>
      <c r="L598" t="s">
        <v>256</v>
      </c>
      <c r="M598">
        <v>0</v>
      </c>
      <c r="N598">
        <v>1</v>
      </c>
      <c r="O598">
        <v>0</v>
      </c>
      <c r="P598" t="s">
        <v>141</v>
      </c>
      <c r="Q598" t="s">
        <v>142</v>
      </c>
      <c r="R598" t="s">
        <v>549</v>
      </c>
      <c r="S598" t="s">
        <v>272</v>
      </c>
      <c r="T598" t="s">
        <v>221</v>
      </c>
      <c r="U598">
        <v>1</v>
      </c>
      <c r="V598" t="s">
        <v>165</v>
      </c>
      <c r="W598" t="s">
        <v>166</v>
      </c>
      <c r="X598" t="s">
        <v>147</v>
      </c>
      <c r="Y598" t="s">
        <v>148</v>
      </c>
      <c r="Z598">
        <v>21</v>
      </c>
      <c r="AA598" t="s">
        <v>323</v>
      </c>
      <c r="AB598" t="s">
        <v>324</v>
      </c>
      <c r="AC598" t="s">
        <v>799</v>
      </c>
      <c r="AD598">
        <v>14.525</v>
      </c>
      <c r="AE598">
        <v>34.759262999999997</v>
      </c>
      <c r="AF598">
        <v>-84.691867999999999</v>
      </c>
      <c r="AG598">
        <v>142</v>
      </c>
      <c r="AH598">
        <v>37</v>
      </c>
      <c r="AI598">
        <v>216</v>
      </c>
      <c r="AJ598" t="s">
        <v>308</v>
      </c>
      <c r="AK598">
        <v>60</v>
      </c>
      <c r="AL598">
        <v>66</v>
      </c>
      <c r="AM598" t="s">
        <v>230</v>
      </c>
      <c r="AN598">
        <v>362.5</v>
      </c>
      <c r="AO598">
        <v>78.3</v>
      </c>
      <c r="AP598">
        <v>495.4</v>
      </c>
      <c r="AQ598">
        <v>-84.691524999999999</v>
      </c>
      <c r="AR598">
        <v>34.758873000000001</v>
      </c>
      <c r="AS598">
        <v>-84.691800000000001</v>
      </c>
      <c r="AT598">
        <v>34.760120000000001</v>
      </c>
      <c r="AU598" t="s">
        <v>799</v>
      </c>
      <c r="AV598">
        <v>1</v>
      </c>
      <c r="AW598">
        <v>213</v>
      </c>
      <c r="AX598">
        <v>2</v>
      </c>
      <c r="AY598">
        <v>0</v>
      </c>
      <c r="AZ598">
        <v>45</v>
      </c>
      <c r="BA598">
        <v>11.32</v>
      </c>
      <c r="BB598">
        <v>10.4</v>
      </c>
      <c r="BC598">
        <v>2670.9</v>
      </c>
      <c r="BD598">
        <v>2694.9</v>
      </c>
      <c r="BE598">
        <v>2694.9</v>
      </c>
      <c r="BF598">
        <v>45</v>
      </c>
      <c r="BG598">
        <v>36.700000000000003</v>
      </c>
      <c r="BH598">
        <v>8.3000000000000007</v>
      </c>
      <c r="BI598" s="1">
        <v>44140</v>
      </c>
      <c r="BJ598" t="s">
        <v>154</v>
      </c>
      <c r="BK598">
        <v>1.408E-3</v>
      </c>
      <c r="BL598">
        <v>38277</v>
      </c>
      <c r="BM598">
        <v>39099</v>
      </c>
      <c r="BN598" t="s">
        <v>799</v>
      </c>
      <c r="BO598" t="s">
        <v>800</v>
      </c>
      <c r="BP598">
        <v>1</v>
      </c>
      <c r="BQ598">
        <v>200</v>
      </c>
      <c r="BR598">
        <v>6</v>
      </c>
      <c r="BS598">
        <v>1</v>
      </c>
      <c r="BT598">
        <v>6</v>
      </c>
      <c r="BU598">
        <v>1</v>
      </c>
      <c r="BV598">
        <v>1</v>
      </c>
      <c r="BW598">
        <v>2</v>
      </c>
      <c r="BX598">
        <v>0</v>
      </c>
      <c r="BY598">
        <v>4</v>
      </c>
      <c r="BZ598" t="s">
        <v>156</v>
      </c>
      <c r="CA598">
        <v>213</v>
      </c>
      <c r="CB598">
        <v>2</v>
      </c>
      <c r="CC598">
        <v>0</v>
      </c>
      <c r="CD598" t="s">
        <v>157</v>
      </c>
      <c r="CE598" t="s">
        <v>157</v>
      </c>
      <c r="CF598">
        <v>0</v>
      </c>
      <c r="CG598">
        <v>45</v>
      </c>
      <c r="CH598">
        <v>450</v>
      </c>
      <c r="CI598" t="s">
        <v>158</v>
      </c>
      <c r="CJ598">
        <v>0</v>
      </c>
      <c r="CK598">
        <v>2.812532</v>
      </c>
      <c r="CL598">
        <v>14</v>
      </c>
      <c r="CM598" t="s">
        <v>159</v>
      </c>
      <c r="CN598">
        <v>450</v>
      </c>
      <c r="CO598">
        <v>413369</v>
      </c>
      <c r="CP598">
        <v>27.545999999999999</v>
      </c>
      <c r="CQ598">
        <v>30.358000000000001</v>
      </c>
      <c r="CR598">
        <v>413369</v>
      </c>
      <c r="CS598">
        <v>0</v>
      </c>
      <c r="CT598">
        <v>14850.168236</v>
      </c>
      <c r="CU598">
        <v>100</v>
      </c>
      <c r="CV598">
        <v>38090</v>
      </c>
      <c r="CW598">
        <v>9.4254000000000004E-2</v>
      </c>
      <c r="CX598">
        <v>0</v>
      </c>
      <c r="CY598">
        <v>1.408E-3</v>
      </c>
      <c r="CZ598">
        <v>286</v>
      </c>
      <c r="DA598" t="s">
        <v>801</v>
      </c>
      <c r="DB598" t="s">
        <v>319</v>
      </c>
      <c r="DC598" t="s">
        <v>802</v>
      </c>
      <c r="DD598">
        <v>-84.720110000000005</v>
      </c>
      <c r="DE598">
        <v>34.744684999999997</v>
      </c>
      <c r="DF598">
        <v>34.744684999999997</v>
      </c>
      <c r="DG598">
        <v>-84.720110000000005</v>
      </c>
      <c r="DH598">
        <v>3.1781999999999998E-2</v>
      </c>
      <c r="DI598">
        <v>1.408E-3</v>
      </c>
      <c r="DJ598">
        <v>142</v>
      </c>
      <c r="DK598">
        <v>590</v>
      </c>
      <c r="DL598">
        <v>4.7</v>
      </c>
      <c r="DM598">
        <v>450</v>
      </c>
      <c r="DN598">
        <v>4.9000000000000004</v>
      </c>
      <c r="DO598">
        <v>440</v>
      </c>
      <c r="DP598">
        <v>5</v>
      </c>
      <c r="DQ598">
        <v>650</v>
      </c>
      <c r="DR598">
        <v>0</v>
      </c>
      <c r="DS598">
        <v>630</v>
      </c>
      <c r="DT598">
        <v>15.7</v>
      </c>
      <c r="DU598">
        <v>550</v>
      </c>
      <c r="DV598">
        <v>15.8</v>
      </c>
      <c r="DW598">
        <v>520</v>
      </c>
      <c r="DX598">
        <v>15.8</v>
      </c>
      <c r="DY598">
        <v>370</v>
      </c>
      <c r="DZ598">
        <v>15.9</v>
      </c>
      <c r="EA598">
        <v>370</v>
      </c>
      <c r="EB598">
        <v>0</v>
      </c>
      <c r="EC598">
        <v>620</v>
      </c>
      <c r="ED598">
        <v>0</v>
      </c>
      <c r="EE598">
        <v>0</v>
      </c>
    </row>
    <row r="599" spans="1:135" x14ac:dyDescent="0.3">
      <c r="A599">
        <v>597</v>
      </c>
      <c r="B599" t="s">
        <v>135</v>
      </c>
      <c r="C599">
        <v>660</v>
      </c>
      <c r="D599">
        <v>529</v>
      </c>
      <c r="E599" t="s">
        <v>135</v>
      </c>
      <c r="F599">
        <v>6962418</v>
      </c>
      <c r="G599" t="s">
        <v>136</v>
      </c>
      <c r="H599" s="1">
        <v>43413</v>
      </c>
      <c r="I599" t="s">
        <v>797</v>
      </c>
      <c r="J599" t="s">
        <v>798</v>
      </c>
      <c r="K599" t="s">
        <v>807</v>
      </c>
      <c r="L599" t="s">
        <v>140</v>
      </c>
      <c r="M599">
        <v>0</v>
      </c>
      <c r="N599">
        <v>0</v>
      </c>
      <c r="O599">
        <v>0</v>
      </c>
      <c r="P599" t="s">
        <v>141</v>
      </c>
      <c r="Q599" t="s">
        <v>142</v>
      </c>
      <c r="R599" t="s">
        <v>219</v>
      </c>
      <c r="S599" t="s">
        <v>219</v>
      </c>
      <c r="T599" t="s">
        <v>221</v>
      </c>
      <c r="U599">
        <v>1</v>
      </c>
      <c r="V599" t="s">
        <v>165</v>
      </c>
      <c r="W599" t="s">
        <v>166</v>
      </c>
      <c r="X599" t="s">
        <v>147</v>
      </c>
      <c r="Y599" t="s">
        <v>167</v>
      </c>
      <c r="Z599">
        <v>77</v>
      </c>
      <c r="AA599" t="s">
        <v>149</v>
      </c>
      <c r="AB599" t="s">
        <v>150</v>
      </c>
      <c r="AC599" t="s">
        <v>799</v>
      </c>
      <c r="AD599">
        <v>14.561999999999999</v>
      </c>
      <c r="AE599">
        <v>34.759785000000001</v>
      </c>
      <c r="AF599">
        <v>-84.691907</v>
      </c>
      <c r="AG599">
        <v>142</v>
      </c>
      <c r="AH599">
        <v>37</v>
      </c>
      <c r="AI599">
        <v>216</v>
      </c>
      <c r="AJ599" t="s">
        <v>308</v>
      </c>
      <c r="AK599">
        <v>60</v>
      </c>
      <c r="AL599">
        <v>66</v>
      </c>
      <c r="AM599" t="s">
        <v>230</v>
      </c>
      <c r="AN599">
        <v>362.5</v>
      </c>
      <c r="AO599">
        <v>78.3</v>
      </c>
      <c r="AP599">
        <v>495.4</v>
      </c>
      <c r="AQ599">
        <v>-84.691524999999999</v>
      </c>
      <c r="AR599">
        <v>34.758873000000001</v>
      </c>
      <c r="AS599">
        <v>-84.691800000000001</v>
      </c>
      <c r="AT599">
        <v>34.760120000000001</v>
      </c>
      <c r="AU599" t="s">
        <v>799</v>
      </c>
      <c r="AV599">
        <v>1</v>
      </c>
      <c r="AW599">
        <v>213</v>
      </c>
      <c r="AX599">
        <v>2</v>
      </c>
      <c r="AY599">
        <v>0</v>
      </c>
      <c r="AZ599">
        <v>45</v>
      </c>
      <c r="BA599">
        <v>11.32</v>
      </c>
      <c r="BB599">
        <v>10.4</v>
      </c>
      <c r="BC599">
        <v>2670.9</v>
      </c>
      <c r="BD599">
        <v>2694.9</v>
      </c>
      <c r="BE599">
        <v>2694.9</v>
      </c>
      <c r="BF599">
        <v>45</v>
      </c>
      <c r="BG599">
        <v>36.700000000000003</v>
      </c>
      <c r="BH599">
        <v>8.3000000000000007</v>
      </c>
      <c r="BI599" s="1">
        <v>44140</v>
      </c>
      <c r="BJ599" t="s">
        <v>154</v>
      </c>
      <c r="BK599">
        <v>1.408E-3</v>
      </c>
      <c r="BL599">
        <v>38277</v>
      </c>
      <c r="BM599">
        <v>39099</v>
      </c>
      <c r="BN599" t="s">
        <v>799</v>
      </c>
      <c r="BO599" t="s">
        <v>800</v>
      </c>
      <c r="BP599">
        <v>1</v>
      </c>
      <c r="BQ599">
        <v>200</v>
      </c>
      <c r="BR599">
        <v>6</v>
      </c>
      <c r="BS599">
        <v>1</v>
      </c>
      <c r="BT599">
        <v>6</v>
      </c>
      <c r="BU599">
        <v>1</v>
      </c>
      <c r="BV599">
        <v>1</v>
      </c>
      <c r="BW599">
        <v>2</v>
      </c>
      <c r="BX599">
        <v>0</v>
      </c>
      <c r="BY599">
        <v>4</v>
      </c>
      <c r="BZ599" t="s">
        <v>156</v>
      </c>
      <c r="CA599">
        <v>213</v>
      </c>
      <c r="CB599">
        <v>2</v>
      </c>
      <c r="CC599">
        <v>0</v>
      </c>
      <c r="CD599" t="s">
        <v>157</v>
      </c>
      <c r="CE599" t="s">
        <v>157</v>
      </c>
      <c r="CF599">
        <v>0</v>
      </c>
      <c r="CG599">
        <v>45</v>
      </c>
      <c r="CH599">
        <v>450</v>
      </c>
      <c r="CI599" t="s">
        <v>158</v>
      </c>
      <c r="CJ599">
        <v>0</v>
      </c>
      <c r="CK599">
        <v>2.812532</v>
      </c>
      <c r="CL599">
        <v>14</v>
      </c>
      <c r="CM599" t="s">
        <v>159</v>
      </c>
      <c r="CN599">
        <v>450</v>
      </c>
      <c r="CO599">
        <v>413369</v>
      </c>
      <c r="CP599">
        <v>27.545999999999999</v>
      </c>
      <c r="CQ599">
        <v>30.358000000000001</v>
      </c>
      <c r="CR599">
        <v>413369</v>
      </c>
      <c r="CS599">
        <v>0</v>
      </c>
      <c r="CT599">
        <v>14850.168236</v>
      </c>
      <c r="CU599">
        <v>100</v>
      </c>
      <c r="CV599">
        <v>38090</v>
      </c>
      <c r="CW599">
        <v>9.4254000000000004E-2</v>
      </c>
      <c r="CX599">
        <v>0</v>
      </c>
      <c r="CY599">
        <v>1.408E-3</v>
      </c>
      <c r="CZ599">
        <v>286</v>
      </c>
      <c r="DA599" t="s">
        <v>801</v>
      </c>
      <c r="DB599" t="s">
        <v>319</v>
      </c>
      <c r="DC599" t="s">
        <v>802</v>
      </c>
      <c r="DD599">
        <v>-84.720110000000005</v>
      </c>
      <c r="DE599">
        <v>34.744684999999997</v>
      </c>
      <c r="DF599">
        <v>34.744684999999997</v>
      </c>
      <c r="DG599">
        <v>-84.720110000000005</v>
      </c>
      <c r="DH599">
        <v>3.1781999999999998E-2</v>
      </c>
      <c r="DI599">
        <v>1.408E-3</v>
      </c>
      <c r="DJ599">
        <v>142</v>
      </c>
      <c r="DK599">
        <v>590</v>
      </c>
      <c r="DL599">
        <v>4.7</v>
      </c>
      <c r="DM599">
        <v>450</v>
      </c>
      <c r="DN599">
        <v>4.9000000000000004</v>
      </c>
      <c r="DO599">
        <v>440</v>
      </c>
      <c r="DP599">
        <v>5</v>
      </c>
      <c r="DQ599">
        <v>650</v>
      </c>
      <c r="DR599">
        <v>0</v>
      </c>
      <c r="DS599">
        <v>630</v>
      </c>
      <c r="DT599">
        <v>15.7</v>
      </c>
      <c r="DU599">
        <v>550</v>
      </c>
      <c r="DV599">
        <v>15.8</v>
      </c>
      <c r="DW599">
        <v>520</v>
      </c>
      <c r="DX599">
        <v>15.8</v>
      </c>
      <c r="DY599">
        <v>370</v>
      </c>
      <c r="DZ599">
        <v>15.9</v>
      </c>
      <c r="EA599">
        <v>370</v>
      </c>
      <c r="EB599">
        <v>0</v>
      </c>
      <c r="EC599">
        <v>620</v>
      </c>
      <c r="ED599">
        <v>0</v>
      </c>
      <c r="EE599">
        <v>0</v>
      </c>
    </row>
    <row r="600" spans="1:135" x14ac:dyDescent="0.3">
      <c r="A600">
        <v>598</v>
      </c>
      <c r="B600" t="s">
        <v>135</v>
      </c>
      <c r="C600">
        <v>706</v>
      </c>
      <c r="D600">
        <v>501</v>
      </c>
      <c r="E600" t="s">
        <v>135</v>
      </c>
      <c r="F600">
        <v>7274552</v>
      </c>
      <c r="G600" t="s">
        <v>136</v>
      </c>
      <c r="H600" s="1">
        <v>43653</v>
      </c>
      <c r="I600" t="s">
        <v>797</v>
      </c>
      <c r="J600" t="s">
        <v>798</v>
      </c>
      <c r="K600" t="s">
        <v>139</v>
      </c>
      <c r="L600" t="s">
        <v>218</v>
      </c>
      <c r="M600">
        <v>0</v>
      </c>
      <c r="N600">
        <v>0</v>
      </c>
      <c r="O600">
        <v>1</v>
      </c>
      <c r="P600" t="s">
        <v>141</v>
      </c>
      <c r="Q600" t="s">
        <v>186</v>
      </c>
      <c r="R600" t="s">
        <v>177</v>
      </c>
      <c r="S600" t="s">
        <v>272</v>
      </c>
      <c r="T600" t="s">
        <v>221</v>
      </c>
      <c r="U600">
        <v>1</v>
      </c>
      <c r="V600" t="s">
        <v>165</v>
      </c>
      <c r="W600" t="s">
        <v>217</v>
      </c>
      <c r="X600" t="s">
        <v>147</v>
      </c>
      <c r="Y600" t="s">
        <v>148</v>
      </c>
      <c r="Z600">
        <v>34</v>
      </c>
      <c r="AA600" t="s">
        <v>323</v>
      </c>
      <c r="AB600" t="s">
        <v>324</v>
      </c>
      <c r="AC600" t="s">
        <v>799</v>
      </c>
      <c r="AD600">
        <v>14.507469</v>
      </c>
      <c r="AE600">
        <v>34.759045</v>
      </c>
      <c r="AF600">
        <v>-84.691709000000003</v>
      </c>
      <c r="AG600">
        <v>142</v>
      </c>
      <c r="AH600">
        <v>37</v>
      </c>
      <c r="AI600">
        <v>216</v>
      </c>
      <c r="AJ600" t="s">
        <v>308</v>
      </c>
      <c r="AK600">
        <v>60</v>
      </c>
      <c r="AL600">
        <v>66</v>
      </c>
      <c r="AM600" t="s">
        <v>230</v>
      </c>
      <c r="AN600">
        <v>362.5</v>
      </c>
      <c r="AO600">
        <v>78.3</v>
      </c>
      <c r="AP600">
        <v>495.4</v>
      </c>
      <c r="AQ600">
        <v>-84.691524999999999</v>
      </c>
      <c r="AR600">
        <v>34.758873000000001</v>
      </c>
      <c r="AS600">
        <v>-84.691800000000001</v>
      </c>
      <c r="AT600">
        <v>34.760120000000001</v>
      </c>
      <c r="AU600" t="s">
        <v>799</v>
      </c>
      <c r="AV600">
        <v>1</v>
      </c>
      <c r="AW600">
        <v>213</v>
      </c>
      <c r="AX600">
        <v>2</v>
      </c>
      <c r="AY600">
        <v>0</v>
      </c>
      <c r="AZ600">
        <v>45</v>
      </c>
      <c r="BA600">
        <v>11.32</v>
      </c>
      <c r="BB600">
        <v>10.4</v>
      </c>
      <c r="BC600">
        <v>2670.9</v>
      </c>
      <c r="BD600">
        <v>2694.9</v>
      </c>
      <c r="BE600">
        <v>2694.9</v>
      </c>
      <c r="BF600">
        <v>45</v>
      </c>
      <c r="BG600">
        <v>36.700000000000003</v>
      </c>
      <c r="BH600">
        <v>8.3000000000000007</v>
      </c>
      <c r="BI600" s="1">
        <v>44140</v>
      </c>
      <c r="BJ600" t="s">
        <v>154</v>
      </c>
      <c r="BK600">
        <v>1.408E-3</v>
      </c>
      <c r="BL600">
        <v>38277</v>
      </c>
      <c r="BM600">
        <v>39099</v>
      </c>
      <c r="BN600" t="s">
        <v>799</v>
      </c>
      <c r="BO600" t="s">
        <v>800</v>
      </c>
      <c r="BP600">
        <v>1</v>
      </c>
      <c r="BQ600">
        <v>200</v>
      </c>
      <c r="BR600">
        <v>6</v>
      </c>
      <c r="BS600">
        <v>1</v>
      </c>
      <c r="BT600">
        <v>6</v>
      </c>
      <c r="BU600">
        <v>1</v>
      </c>
      <c r="BV600">
        <v>1</v>
      </c>
      <c r="BW600">
        <v>2</v>
      </c>
      <c r="BX600">
        <v>0</v>
      </c>
      <c r="BY600">
        <v>4</v>
      </c>
      <c r="BZ600" t="s">
        <v>156</v>
      </c>
      <c r="CA600">
        <v>213</v>
      </c>
      <c r="CB600">
        <v>2</v>
      </c>
      <c r="CC600">
        <v>0</v>
      </c>
      <c r="CD600" t="s">
        <v>157</v>
      </c>
      <c r="CE600" t="s">
        <v>157</v>
      </c>
      <c r="CF600">
        <v>0</v>
      </c>
      <c r="CG600">
        <v>45</v>
      </c>
      <c r="CH600">
        <v>450</v>
      </c>
      <c r="CI600" t="s">
        <v>158</v>
      </c>
      <c r="CJ600">
        <v>0</v>
      </c>
      <c r="CK600">
        <v>2.812532</v>
      </c>
      <c r="CL600">
        <v>14</v>
      </c>
      <c r="CM600" t="s">
        <v>159</v>
      </c>
      <c r="CN600">
        <v>450</v>
      </c>
      <c r="CO600">
        <v>413369</v>
      </c>
      <c r="CP600">
        <v>27.545999999999999</v>
      </c>
      <c r="CQ600">
        <v>30.358000000000001</v>
      </c>
      <c r="CR600">
        <v>413369</v>
      </c>
      <c r="CS600">
        <v>0</v>
      </c>
      <c r="CT600">
        <v>14850.168236</v>
      </c>
      <c r="CU600">
        <v>100</v>
      </c>
      <c r="CV600">
        <v>38090</v>
      </c>
      <c r="CW600">
        <v>9.4254000000000004E-2</v>
      </c>
      <c r="CX600">
        <v>0</v>
      </c>
      <c r="CY600">
        <v>1.408E-3</v>
      </c>
      <c r="CZ600">
        <v>286</v>
      </c>
      <c r="DA600" t="s">
        <v>801</v>
      </c>
      <c r="DB600" t="s">
        <v>319</v>
      </c>
      <c r="DC600" t="s">
        <v>802</v>
      </c>
      <c r="DD600">
        <v>-84.720110000000005</v>
      </c>
      <c r="DE600">
        <v>34.744684999999997</v>
      </c>
      <c r="DF600">
        <v>34.744684999999997</v>
      </c>
      <c r="DG600">
        <v>-84.720110000000005</v>
      </c>
      <c r="DH600">
        <v>3.1781999999999998E-2</v>
      </c>
      <c r="DI600">
        <v>1.408E-3</v>
      </c>
      <c r="DJ600">
        <v>142</v>
      </c>
      <c r="DK600">
        <v>590</v>
      </c>
      <c r="DL600">
        <v>4.7</v>
      </c>
      <c r="DM600">
        <v>450</v>
      </c>
      <c r="DN600">
        <v>4.9000000000000004</v>
      </c>
      <c r="DO600">
        <v>440</v>
      </c>
      <c r="DP600">
        <v>5</v>
      </c>
      <c r="DQ600">
        <v>650</v>
      </c>
      <c r="DR600">
        <v>0</v>
      </c>
      <c r="DS600">
        <v>630</v>
      </c>
      <c r="DT600">
        <v>15.7</v>
      </c>
      <c r="DU600">
        <v>550</v>
      </c>
      <c r="DV600">
        <v>15.8</v>
      </c>
      <c r="DW600">
        <v>520</v>
      </c>
      <c r="DX600">
        <v>15.8</v>
      </c>
      <c r="DY600">
        <v>370</v>
      </c>
      <c r="DZ600">
        <v>15.9</v>
      </c>
      <c r="EA600">
        <v>370</v>
      </c>
      <c r="EB600">
        <v>0</v>
      </c>
      <c r="EC600">
        <v>620</v>
      </c>
      <c r="ED600">
        <v>0</v>
      </c>
      <c r="EE600">
        <v>0</v>
      </c>
    </row>
    <row r="601" spans="1:135" x14ac:dyDescent="0.3">
      <c r="A601">
        <v>599</v>
      </c>
      <c r="B601" t="s">
        <v>135</v>
      </c>
      <c r="C601">
        <v>711</v>
      </c>
      <c r="D601">
        <v>498</v>
      </c>
      <c r="E601" t="s">
        <v>135</v>
      </c>
      <c r="F601">
        <v>7294430</v>
      </c>
      <c r="G601" t="s">
        <v>136</v>
      </c>
      <c r="H601" s="1">
        <v>43668</v>
      </c>
      <c r="I601" t="s">
        <v>797</v>
      </c>
      <c r="J601" t="s">
        <v>798</v>
      </c>
      <c r="K601" t="s">
        <v>139</v>
      </c>
      <c r="L601" t="s">
        <v>218</v>
      </c>
      <c r="M601">
        <v>0</v>
      </c>
      <c r="N601">
        <v>0</v>
      </c>
      <c r="O601">
        <v>1</v>
      </c>
      <c r="P601" t="s">
        <v>141</v>
      </c>
      <c r="Q601" t="s">
        <v>142</v>
      </c>
      <c r="R601" t="s">
        <v>272</v>
      </c>
      <c r="S601" t="s">
        <v>272</v>
      </c>
      <c r="T601" t="s">
        <v>221</v>
      </c>
      <c r="U601">
        <v>1</v>
      </c>
      <c r="V601" t="s">
        <v>165</v>
      </c>
      <c r="W601" t="s">
        <v>224</v>
      </c>
      <c r="X601" t="s">
        <v>147</v>
      </c>
      <c r="Y601" t="s">
        <v>148</v>
      </c>
      <c r="Z601">
        <v>23</v>
      </c>
      <c r="AA601" t="s">
        <v>323</v>
      </c>
      <c r="AB601" t="s">
        <v>324</v>
      </c>
      <c r="AC601" t="s">
        <v>799</v>
      </c>
      <c r="AD601">
        <v>14.507469</v>
      </c>
      <c r="AE601">
        <v>34.759045</v>
      </c>
      <c r="AF601">
        <v>-84.691709000000003</v>
      </c>
      <c r="AG601">
        <v>142</v>
      </c>
      <c r="AH601">
        <v>37</v>
      </c>
      <c r="AI601">
        <v>216</v>
      </c>
      <c r="AJ601" t="s">
        <v>308</v>
      </c>
      <c r="AK601">
        <v>60</v>
      </c>
      <c r="AL601">
        <v>66</v>
      </c>
      <c r="AM601" t="s">
        <v>230</v>
      </c>
      <c r="AN601">
        <v>362.5</v>
      </c>
      <c r="AO601">
        <v>78.3</v>
      </c>
      <c r="AP601">
        <v>495.4</v>
      </c>
      <c r="AQ601">
        <v>-84.691524999999999</v>
      </c>
      <c r="AR601">
        <v>34.758873000000001</v>
      </c>
      <c r="AS601">
        <v>-84.691800000000001</v>
      </c>
      <c r="AT601">
        <v>34.760120000000001</v>
      </c>
      <c r="AU601" t="s">
        <v>799</v>
      </c>
      <c r="AV601">
        <v>1</v>
      </c>
      <c r="AW601">
        <v>213</v>
      </c>
      <c r="AX601">
        <v>2</v>
      </c>
      <c r="AY601">
        <v>0</v>
      </c>
      <c r="AZ601">
        <v>45</v>
      </c>
      <c r="BA601">
        <v>11.32</v>
      </c>
      <c r="BB601">
        <v>10.4</v>
      </c>
      <c r="BC601">
        <v>2670.9</v>
      </c>
      <c r="BD601">
        <v>2694.9</v>
      </c>
      <c r="BE601">
        <v>2694.9</v>
      </c>
      <c r="BF601">
        <v>45</v>
      </c>
      <c r="BG601">
        <v>36.700000000000003</v>
      </c>
      <c r="BH601">
        <v>8.3000000000000007</v>
      </c>
      <c r="BI601" s="1">
        <v>44140</v>
      </c>
      <c r="BJ601" t="s">
        <v>154</v>
      </c>
      <c r="BK601">
        <v>1.408E-3</v>
      </c>
      <c r="BL601">
        <v>38277</v>
      </c>
      <c r="BM601">
        <v>39099</v>
      </c>
      <c r="BN601" t="s">
        <v>799</v>
      </c>
      <c r="BO601" t="s">
        <v>800</v>
      </c>
      <c r="BP601">
        <v>1</v>
      </c>
      <c r="BQ601">
        <v>200</v>
      </c>
      <c r="BR601">
        <v>6</v>
      </c>
      <c r="BS601">
        <v>1</v>
      </c>
      <c r="BT601">
        <v>6</v>
      </c>
      <c r="BU601">
        <v>1</v>
      </c>
      <c r="BV601">
        <v>1</v>
      </c>
      <c r="BW601">
        <v>2</v>
      </c>
      <c r="BX601">
        <v>0</v>
      </c>
      <c r="BY601">
        <v>4</v>
      </c>
      <c r="BZ601" t="s">
        <v>156</v>
      </c>
      <c r="CA601">
        <v>213</v>
      </c>
      <c r="CB601">
        <v>2</v>
      </c>
      <c r="CC601">
        <v>0</v>
      </c>
      <c r="CD601" t="s">
        <v>157</v>
      </c>
      <c r="CE601" t="s">
        <v>157</v>
      </c>
      <c r="CF601">
        <v>0</v>
      </c>
      <c r="CG601">
        <v>45</v>
      </c>
      <c r="CH601">
        <v>450</v>
      </c>
      <c r="CI601" t="s">
        <v>158</v>
      </c>
      <c r="CJ601">
        <v>0</v>
      </c>
      <c r="CK601">
        <v>2.812532</v>
      </c>
      <c r="CL601">
        <v>14</v>
      </c>
      <c r="CM601" t="s">
        <v>159</v>
      </c>
      <c r="CN601">
        <v>450</v>
      </c>
      <c r="CO601">
        <v>413369</v>
      </c>
      <c r="CP601">
        <v>27.545999999999999</v>
      </c>
      <c r="CQ601">
        <v>30.358000000000001</v>
      </c>
      <c r="CR601">
        <v>413369</v>
      </c>
      <c r="CS601">
        <v>0</v>
      </c>
      <c r="CT601">
        <v>14850.168236</v>
      </c>
      <c r="CU601">
        <v>100</v>
      </c>
      <c r="CV601">
        <v>38090</v>
      </c>
      <c r="CW601">
        <v>9.4254000000000004E-2</v>
      </c>
      <c r="CX601">
        <v>0</v>
      </c>
      <c r="CY601">
        <v>1.408E-3</v>
      </c>
      <c r="CZ601">
        <v>286</v>
      </c>
      <c r="DA601" t="s">
        <v>801</v>
      </c>
      <c r="DB601" t="s">
        <v>319</v>
      </c>
      <c r="DC601" t="s">
        <v>802</v>
      </c>
      <c r="DD601">
        <v>-84.720110000000005</v>
      </c>
      <c r="DE601">
        <v>34.744684999999997</v>
      </c>
      <c r="DF601">
        <v>34.744684999999997</v>
      </c>
      <c r="DG601">
        <v>-84.720110000000005</v>
      </c>
      <c r="DH601">
        <v>3.1781999999999998E-2</v>
      </c>
      <c r="DI601">
        <v>1.408E-3</v>
      </c>
      <c r="DJ601">
        <v>142</v>
      </c>
      <c r="DK601">
        <v>590</v>
      </c>
      <c r="DL601">
        <v>4.7</v>
      </c>
      <c r="DM601">
        <v>450</v>
      </c>
      <c r="DN601">
        <v>4.9000000000000004</v>
      </c>
      <c r="DO601">
        <v>440</v>
      </c>
      <c r="DP601">
        <v>5</v>
      </c>
      <c r="DQ601">
        <v>650</v>
      </c>
      <c r="DR601">
        <v>0</v>
      </c>
      <c r="DS601">
        <v>630</v>
      </c>
      <c r="DT601">
        <v>15.7</v>
      </c>
      <c r="DU601">
        <v>550</v>
      </c>
      <c r="DV601">
        <v>15.8</v>
      </c>
      <c r="DW601">
        <v>520</v>
      </c>
      <c r="DX601">
        <v>15.8</v>
      </c>
      <c r="DY601">
        <v>370</v>
      </c>
      <c r="DZ601">
        <v>15.9</v>
      </c>
      <c r="EA601">
        <v>370</v>
      </c>
      <c r="EB601">
        <v>0</v>
      </c>
      <c r="EC601">
        <v>620</v>
      </c>
      <c r="ED601">
        <v>0</v>
      </c>
      <c r="EE601">
        <v>0</v>
      </c>
    </row>
    <row r="602" spans="1:135" x14ac:dyDescent="0.3">
      <c r="A602">
        <v>600</v>
      </c>
      <c r="B602" t="s">
        <v>135</v>
      </c>
      <c r="C602">
        <v>742</v>
      </c>
      <c r="D602">
        <v>473</v>
      </c>
      <c r="E602" t="s">
        <v>135</v>
      </c>
      <c r="F602">
        <v>7590657</v>
      </c>
      <c r="G602" t="s">
        <v>136</v>
      </c>
      <c r="H602" s="1">
        <v>43875</v>
      </c>
      <c r="I602" t="s">
        <v>797</v>
      </c>
      <c r="J602" t="s">
        <v>798</v>
      </c>
      <c r="K602" t="s">
        <v>806</v>
      </c>
      <c r="L602" t="s">
        <v>140</v>
      </c>
      <c r="M602">
        <v>0</v>
      </c>
      <c r="N602">
        <v>0</v>
      </c>
      <c r="O602">
        <v>0</v>
      </c>
      <c r="P602" t="s">
        <v>141</v>
      </c>
      <c r="Q602" t="s">
        <v>186</v>
      </c>
      <c r="R602" t="s">
        <v>219</v>
      </c>
      <c r="S602" t="s">
        <v>219</v>
      </c>
      <c r="T602" t="s">
        <v>216</v>
      </c>
      <c r="U602">
        <v>1</v>
      </c>
      <c r="V602" t="s">
        <v>165</v>
      </c>
      <c r="W602" t="s">
        <v>166</v>
      </c>
      <c r="X602" t="s">
        <v>147</v>
      </c>
      <c r="Y602" t="s">
        <v>148</v>
      </c>
      <c r="Z602">
        <v>35</v>
      </c>
      <c r="AA602" t="s">
        <v>149</v>
      </c>
      <c r="AB602" t="s">
        <v>168</v>
      </c>
      <c r="AC602" t="s">
        <v>808</v>
      </c>
      <c r="AD602">
        <v>14.529</v>
      </c>
      <c r="AE602">
        <v>34.759317000000003</v>
      </c>
      <c r="AF602">
        <v>-84.691890000000001</v>
      </c>
      <c r="AG602">
        <v>142</v>
      </c>
      <c r="AH602">
        <v>37</v>
      </c>
      <c r="AI602">
        <v>216</v>
      </c>
      <c r="AJ602" t="s">
        <v>308</v>
      </c>
      <c r="AK602">
        <v>60</v>
      </c>
      <c r="AL602">
        <v>66</v>
      </c>
      <c r="AM602" t="s">
        <v>230</v>
      </c>
      <c r="AN602">
        <v>362.5</v>
      </c>
      <c r="AO602">
        <v>78.3</v>
      </c>
      <c r="AP602">
        <v>495.4</v>
      </c>
      <c r="AQ602">
        <v>-84.691524999999999</v>
      </c>
      <c r="AR602">
        <v>34.758873000000001</v>
      </c>
      <c r="AS602">
        <v>-84.691800000000001</v>
      </c>
      <c r="AT602">
        <v>34.760120000000001</v>
      </c>
      <c r="AU602" t="s">
        <v>799</v>
      </c>
      <c r="AV602">
        <v>1</v>
      </c>
      <c r="AW602">
        <v>213</v>
      </c>
      <c r="AX602">
        <v>2</v>
      </c>
      <c r="AY602">
        <v>0</v>
      </c>
      <c r="AZ602">
        <v>45</v>
      </c>
      <c r="BA602">
        <v>11.32</v>
      </c>
      <c r="BB602">
        <v>10.4</v>
      </c>
      <c r="BC602">
        <v>2670.9</v>
      </c>
      <c r="BD602">
        <v>2694.9</v>
      </c>
      <c r="BE602">
        <v>2694.9</v>
      </c>
      <c r="BF602">
        <v>45</v>
      </c>
      <c r="BG602">
        <v>36.700000000000003</v>
      </c>
      <c r="BH602">
        <v>8.3000000000000007</v>
      </c>
      <c r="BI602" s="1">
        <v>44140</v>
      </c>
      <c r="BJ602" t="s">
        <v>154</v>
      </c>
      <c r="BK602">
        <v>1.408E-3</v>
      </c>
      <c r="BL602">
        <v>38277</v>
      </c>
      <c r="BM602">
        <v>39099</v>
      </c>
      <c r="BN602" t="s">
        <v>799</v>
      </c>
      <c r="BO602" t="s">
        <v>800</v>
      </c>
      <c r="BP602">
        <v>1</v>
      </c>
      <c r="BQ602">
        <v>200</v>
      </c>
      <c r="BR602">
        <v>6</v>
      </c>
      <c r="BS602">
        <v>1</v>
      </c>
      <c r="BT602">
        <v>6</v>
      </c>
      <c r="BU602">
        <v>1</v>
      </c>
      <c r="BV602">
        <v>1</v>
      </c>
      <c r="BW602">
        <v>2</v>
      </c>
      <c r="BX602">
        <v>0</v>
      </c>
      <c r="BY602">
        <v>4</v>
      </c>
      <c r="BZ602" t="s">
        <v>156</v>
      </c>
      <c r="CA602">
        <v>213</v>
      </c>
      <c r="CB602">
        <v>2</v>
      </c>
      <c r="CC602">
        <v>0</v>
      </c>
      <c r="CD602" t="s">
        <v>157</v>
      </c>
      <c r="CE602" t="s">
        <v>157</v>
      </c>
      <c r="CF602">
        <v>0</v>
      </c>
      <c r="CG602">
        <v>45</v>
      </c>
      <c r="CH602">
        <v>450</v>
      </c>
      <c r="CI602" t="s">
        <v>158</v>
      </c>
      <c r="CJ602">
        <v>0</v>
      </c>
      <c r="CK602">
        <v>2.812532</v>
      </c>
      <c r="CL602">
        <v>14</v>
      </c>
      <c r="CM602" t="s">
        <v>159</v>
      </c>
      <c r="CN602">
        <v>450</v>
      </c>
      <c r="CO602">
        <v>413369</v>
      </c>
      <c r="CP602">
        <v>27.545999999999999</v>
      </c>
      <c r="CQ602">
        <v>30.358000000000001</v>
      </c>
      <c r="CR602">
        <v>413369</v>
      </c>
      <c r="CS602">
        <v>0</v>
      </c>
      <c r="CT602">
        <v>14850.168236</v>
      </c>
      <c r="CU602">
        <v>100</v>
      </c>
      <c r="CV602">
        <v>38090</v>
      </c>
      <c r="CW602">
        <v>9.4254000000000004E-2</v>
      </c>
      <c r="CX602">
        <v>0</v>
      </c>
      <c r="CY602">
        <v>1.408E-3</v>
      </c>
      <c r="CZ602">
        <v>286</v>
      </c>
      <c r="DA602" t="s">
        <v>801</v>
      </c>
      <c r="DB602" t="s">
        <v>319</v>
      </c>
      <c r="DC602" t="s">
        <v>802</v>
      </c>
      <c r="DD602">
        <v>-84.720110000000005</v>
      </c>
      <c r="DE602">
        <v>34.744684999999997</v>
      </c>
      <c r="DF602">
        <v>34.744684999999997</v>
      </c>
      <c r="DG602">
        <v>-84.720110000000005</v>
      </c>
      <c r="DH602">
        <v>3.1781999999999998E-2</v>
      </c>
      <c r="DI602">
        <v>1.408E-3</v>
      </c>
      <c r="DJ602">
        <v>142</v>
      </c>
      <c r="DK602">
        <v>590</v>
      </c>
      <c r="DL602">
        <v>4.7</v>
      </c>
      <c r="DM602">
        <v>450</v>
      </c>
      <c r="DN602">
        <v>4.9000000000000004</v>
      </c>
      <c r="DO602">
        <v>440</v>
      </c>
      <c r="DP602">
        <v>5</v>
      </c>
      <c r="DQ602">
        <v>650</v>
      </c>
      <c r="DR602">
        <v>0</v>
      </c>
      <c r="DS602">
        <v>630</v>
      </c>
      <c r="DT602">
        <v>15.7</v>
      </c>
      <c r="DU602">
        <v>550</v>
      </c>
      <c r="DV602">
        <v>15.8</v>
      </c>
      <c r="DW602">
        <v>520</v>
      </c>
      <c r="DX602">
        <v>15.8</v>
      </c>
      <c r="DY602">
        <v>370</v>
      </c>
      <c r="DZ602">
        <v>15.9</v>
      </c>
      <c r="EA602">
        <v>370</v>
      </c>
      <c r="EB602">
        <v>0</v>
      </c>
      <c r="EC602">
        <v>620</v>
      </c>
      <c r="ED602">
        <v>0</v>
      </c>
      <c r="EE602">
        <v>0</v>
      </c>
    </row>
    <row r="603" spans="1:135" x14ac:dyDescent="0.3">
      <c r="A603">
        <v>601</v>
      </c>
      <c r="B603" t="s">
        <v>135</v>
      </c>
      <c r="C603">
        <v>6</v>
      </c>
      <c r="D603">
        <v>839</v>
      </c>
      <c r="E603" t="s">
        <v>135</v>
      </c>
      <c r="F603">
        <v>4327663</v>
      </c>
      <c r="G603" t="s">
        <v>136</v>
      </c>
      <c r="H603" s="1">
        <v>41285</v>
      </c>
      <c r="I603" t="s">
        <v>797</v>
      </c>
      <c r="J603" t="s">
        <v>798</v>
      </c>
      <c r="K603" t="s">
        <v>139</v>
      </c>
      <c r="L603" t="s">
        <v>169</v>
      </c>
      <c r="M603">
        <v>0</v>
      </c>
      <c r="N603">
        <v>0</v>
      </c>
      <c r="O603">
        <v>0</v>
      </c>
      <c r="P603" t="s">
        <v>141</v>
      </c>
      <c r="Q603" t="s">
        <v>170</v>
      </c>
      <c r="R603" t="s">
        <v>272</v>
      </c>
      <c r="S603" t="s">
        <v>272</v>
      </c>
      <c r="T603" t="s">
        <v>223</v>
      </c>
      <c r="U603">
        <v>1</v>
      </c>
      <c r="V603" t="s">
        <v>165</v>
      </c>
      <c r="W603" t="s">
        <v>146</v>
      </c>
      <c r="X603" t="s">
        <v>147</v>
      </c>
      <c r="Y603" t="s">
        <v>167</v>
      </c>
      <c r="Z603">
        <v>50</v>
      </c>
      <c r="AA603" t="s">
        <v>149</v>
      </c>
      <c r="AB603" t="s">
        <v>188</v>
      </c>
      <c r="AC603" t="s">
        <v>799</v>
      </c>
      <c r="AD603">
        <v>23.418785</v>
      </c>
      <c r="AE603">
        <v>34.751047</v>
      </c>
      <c r="AF603">
        <v>-84.726941999999994</v>
      </c>
      <c r="AG603">
        <v>143</v>
      </c>
      <c r="AH603">
        <v>38</v>
      </c>
      <c r="AI603">
        <v>175</v>
      </c>
      <c r="AJ603" t="s">
        <v>308</v>
      </c>
      <c r="AK603">
        <v>23</v>
      </c>
      <c r="AL603">
        <v>25</v>
      </c>
      <c r="AM603" t="s">
        <v>153</v>
      </c>
      <c r="AN603">
        <v>226.5</v>
      </c>
      <c r="AO603">
        <v>132.9</v>
      </c>
      <c r="AP603">
        <v>524.29999999999995</v>
      </c>
      <c r="AQ603">
        <v>-84.726985999999997</v>
      </c>
      <c r="AR603">
        <v>34.750926999999997</v>
      </c>
      <c r="AS603">
        <v>-84.726178000000004</v>
      </c>
      <c r="AT603">
        <v>34.749975999999997</v>
      </c>
      <c r="AU603" t="s">
        <v>799</v>
      </c>
      <c r="AV603">
        <v>1</v>
      </c>
      <c r="AW603">
        <v>213</v>
      </c>
      <c r="AX603">
        <v>2</v>
      </c>
      <c r="AY603">
        <v>0</v>
      </c>
      <c r="AZ603">
        <v>45</v>
      </c>
      <c r="BA603">
        <v>12.47</v>
      </c>
      <c r="BB603">
        <v>12.22</v>
      </c>
      <c r="BC603">
        <v>1518</v>
      </c>
      <c r="BD603">
        <v>1513.5</v>
      </c>
      <c r="BE603">
        <v>1497.4</v>
      </c>
      <c r="BF603">
        <v>45</v>
      </c>
      <c r="BG603">
        <v>31.4</v>
      </c>
      <c r="BH603">
        <v>13.6</v>
      </c>
      <c r="BI603" s="1">
        <v>44140</v>
      </c>
      <c r="BJ603" t="s">
        <v>528</v>
      </c>
      <c r="BK603">
        <v>1.5759999999999999E-3</v>
      </c>
      <c r="BL603">
        <v>38278</v>
      </c>
      <c r="BM603">
        <v>39100</v>
      </c>
      <c r="BN603" t="s">
        <v>799</v>
      </c>
      <c r="BO603" t="s">
        <v>800</v>
      </c>
      <c r="BP603">
        <v>1</v>
      </c>
      <c r="BQ603">
        <v>200</v>
      </c>
      <c r="BR603">
        <v>6</v>
      </c>
      <c r="BS603">
        <v>1</v>
      </c>
      <c r="BT603">
        <v>6</v>
      </c>
      <c r="BU603">
        <v>1</v>
      </c>
      <c r="BV603">
        <v>1</v>
      </c>
      <c r="BW603">
        <v>2</v>
      </c>
      <c r="BX603">
        <v>0</v>
      </c>
      <c r="BY603">
        <v>4</v>
      </c>
      <c r="BZ603" t="s">
        <v>156</v>
      </c>
      <c r="CA603">
        <v>213</v>
      </c>
      <c r="CB603">
        <v>2</v>
      </c>
      <c r="CC603">
        <v>0</v>
      </c>
      <c r="CD603" t="s">
        <v>157</v>
      </c>
      <c r="CE603" t="s">
        <v>157</v>
      </c>
      <c r="CF603">
        <v>0</v>
      </c>
      <c r="CG603">
        <v>45</v>
      </c>
      <c r="CH603">
        <v>630</v>
      </c>
      <c r="CI603" t="s">
        <v>158</v>
      </c>
      <c r="CJ603">
        <v>0</v>
      </c>
      <c r="CK603">
        <v>4.5459360000000002</v>
      </c>
      <c r="CL603">
        <v>14</v>
      </c>
      <c r="CM603" t="s">
        <v>159</v>
      </c>
      <c r="CN603">
        <v>630</v>
      </c>
      <c r="CO603">
        <v>413370</v>
      </c>
      <c r="CP603">
        <v>23</v>
      </c>
      <c r="CQ603">
        <v>27.545999999999999</v>
      </c>
      <c r="CR603">
        <v>413370</v>
      </c>
      <c r="CS603">
        <v>0</v>
      </c>
      <c r="CT603">
        <v>24002.542229999999</v>
      </c>
      <c r="CU603">
        <v>100</v>
      </c>
      <c r="CV603">
        <v>38091</v>
      </c>
      <c r="CW603">
        <v>0.146428</v>
      </c>
      <c r="CX603">
        <v>0</v>
      </c>
      <c r="CY603">
        <v>1.5759999999999999E-3</v>
      </c>
      <c r="CZ603">
        <v>286</v>
      </c>
      <c r="DA603" t="s">
        <v>801</v>
      </c>
      <c r="DB603" t="s">
        <v>319</v>
      </c>
      <c r="DC603" t="s">
        <v>802</v>
      </c>
      <c r="DD603">
        <v>-84.720110000000005</v>
      </c>
      <c r="DE603">
        <v>34.744684999999997</v>
      </c>
      <c r="DF603">
        <v>34.744684999999997</v>
      </c>
      <c r="DG603">
        <v>-84.720110000000005</v>
      </c>
      <c r="DH603">
        <v>8.0540000000000004E-3</v>
      </c>
      <c r="DI603">
        <v>1.5759999999999999E-3</v>
      </c>
      <c r="DJ603">
        <v>143</v>
      </c>
      <c r="DK603">
        <v>590</v>
      </c>
      <c r="DL603">
        <v>4.7</v>
      </c>
      <c r="DM603">
        <v>450</v>
      </c>
      <c r="DN603">
        <v>4.9000000000000004</v>
      </c>
      <c r="DO603">
        <v>440</v>
      </c>
      <c r="DP603">
        <v>5</v>
      </c>
      <c r="DQ603">
        <v>650</v>
      </c>
      <c r="DR603">
        <v>0</v>
      </c>
      <c r="DS603">
        <v>630</v>
      </c>
      <c r="DT603">
        <v>15.7</v>
      </c>
      <c r="DU603">
        <v>550</v>
      </c>
      <c r="DV603">
        <v>15.8</v>
      </c>
      <c r="DW603">
        <v>520</v>
      </c>
      <c r="DX603">
        <v>15.8</v>
      </c>
      <c r="DY603">
        <v>370</v>
      </c>
      <c r="DZ603">
        <v>15.9</v>
      </c>
      <c r="EA603">
        <v>370</v>
      </c>
      <c r="EB603">
        <v>0</v>
      </c>
      <c r="EC603">
        <v>620</v>
      </c>
      <c r="ED603">
        <v>0</v>
      </c>
      <c r="EE603">
        <v>1.27E-4</v>
      </c>
    </row>
    <row r="604" spans="1:135" x14ac:dyDescent="0.3">
      <c r="A604">
        <v>602</v>
      </c>
      <c r="B604" t="s">
        <v>135</v>
      </c>
      <c r="C604">
        <v>289</v>
      </c>
      <c r="D604">
        <v>624</v>
      </c>
      <c r="E604" t="s">
        <v>135</v>
      </c>
      <c r="F604">
        <v>5776455</v>
      </c>
      <c r="G604" t="s">
        <v>136</v>
      </c>
      <c r="H604" s="1">
        <v>42515</v>
      </c>
      <c r="I604" t="s">
        <v>797</v>
      </c>
      <c r="J604" t="s">
        <v>798</v>
      </c>
      <c r="K604" t="s">
        <v>809</v>
      </c>
      <c r="L604" t="s">
        <v>169</v>
      </c>
      <c r="M604">
        <v>0</v>
      </c>
      <c r="N604">
        <v>0</v>
      </c>
      <c r="O604">
        <v>0</v>
      </c>
      <c r="P604" t="s">
        <v>141</v>
      </c>
      <c r="Q604" t="s">
        <v>186</v>
      </c>
      <c r="R604" t="s">
        <v>219</v>
      </c>
      <c r="S604" t="s">
        <v>219</v>
      </c>
      <c r="T604" t="s">
        <v>187</v>
      </c>
      <c r="U604">
        <v>1</v>
      </c>
      <c r="V604" t="s">
        <v>158</v>
      </c>
      <c r="W604" t="s">
        <v>146</v>
      </c>
      <c r="X604" t="s">
        <v>147</v>
      </c>
      <c r="Y604" t="s">
        <v>148</v>
      </c>
      <c r="Z604">
        <v>16</v>
      </c>
      <c r="AA604" t="s">
        <v>175</v>
      </c>
      <c r="AB604" t="s">
        <v>168</v>
      </c>
      <c r="AC604" t="s">
        <v>799</v>
      </c>
      <c r="AD604">
        <v>23.442</v>
      </c>
      <c r="AE604">
        <v>34.750731999999999</v>
      </c>
      <c r="AF604">
        <v>-84.727052</v>
      </c>
      <c r="AG604">
        <v>143</v>
      </c>
      <c r="AH604">
        <v>38</v>
      </c>
      <c r="AI604">
        <v>175</v>
      </c>
      <c r="AJ604" t="s">
        <v>308</v>
      </c>
      <c r="AK604">
        <v>23</v>
      </c>
      <c r="AL604">
        <v>25</v>
      </c>
      <c r="AM604" t="s">
        <v>153</v>
      </c>
      <c r="AN604">
        <v>226.5</v>
      </c>
      <c r="AO604">
        <v>132.9</v>
      </c>
      <c r="AP604">
        <v>524.29999999999995</v>
      </c>
      <c r="AQ604">
        <v>-84.726985999999997</v>
      </c>
      <c r="AR604">
        <v>34.750926999999997</v>
      </c>
      <c r="AS604">
        <v>-84.726178000000004</v>
      </c>
      <c r="AT604">
        <v>34.749975999999997</v>
      </c>
      <c r="AU604" t="s">
        <v>799</v>
      </c>
      <c r="AV604">
        <v>1</v>
      </c>
      <c r="AW604">
        <v>213</v>
      </c>
      <c r="AX604">
        <v>2</v>
      </c>
      <c r="AY604">
        <v>0</v>
      </c>
      <c r="AZ604">
        <v>45</v>
      </c>
      <c r="BA604">
        <v>12.47</v>
      </c>
      <c r="BB604">
        <v>12.22</v>
      </c>
      <c r="BC604">
        <v>1518</v>
      </c>
      <c r="BD604">
        <v>1513.5</v>
      </c>
      <c r="BE604">
        <v>1497.4</v>
      </c>
      <c r="BF604">
        <v>45</v>
      </c>
      <c r="BG604">
        <v>31.4</v>
      </c>
      <c r="BH604">
        <v>13.6</v>
      </c>
      <c r="BI604" s="1">
        <v>44140</v>
      </c>
      <c r="BJ604" t="s">
        <v>528</v>
      </c>
      <c r="BK604">
        <v>1.5759999999999999E-3</v>
      </c>
      <c r="BL604">
        <v>38278</v>
      </c>
      <c r="BM604">
        <v>39100</v>
      </c>
      <c r="BN604" t="s">
        <v>799</v>
      </c>
      <c r="BO604" t="s">
        <v>800</v>
      </c>
      <c r="BP604">
        <v>1</v>
      </c>
      <c r="BQ604">
        <v>200</v>
      </c>
      <c r="BR604">
        <v>6</v>
      </c>
      <c r="BS604">
        <v>1</v>
      </c>
      <c r="BT604">
        <v>6</v>
      </c>
      <c r="BU604">
        <v>1</v>
      </c>
      <c r="BV604">
        <v>1</v>
      </c>
      <c r="BW604">
        <v>2</v>
      </c>
      <c r="BX604">
        <v>0</v>
      </c>
      <c r="BY604">
        <v>4</v>
      </c>
      <c r="BZ604" t="s">
        <v>156</v>
      </c>
      <c r="CA604">
        <v>213</v>
      </c>
      <c r="CB604">
        <v>2</v>
      </c>
      <c r="CC604">
        <v>0</v>
      </c>
      <c r="CD604" t="s">
        <v>157</v>
      </c>
      <c r="CE604" t="s">
        <v>157</v>
      </c>
      <c r="CF604">
        <v>0</v>
      </c>
      <c r="CG604">
        <v>45</v>
      </c>
      <c r="CH604">
        <v>630</v>
      </c>
      <c r="CI604" t="s">
        <v>158</v>
      </c>
      <c r="CJ604">
        <v>0</v>
      </c>
      <c r="CK604">
        <v>4.5459360000000002</v>
      </c>
      <c r="CL604">
        <v>14</v>
      </c>
      <c r="CM604" t="s">
        <v>159</v>
      </c>
      <c r="CN604">
        <v>630</v>
      </c>
      <c r="CO604">
        <v>413370</v>
      </c>
      <c r="CP604">
        <v>23</v>
      </c>
      <c r="CQ604">
        <v>27.545999999999999</v>
      </c>
      <c r="CR604">
        <v>413370</v>
      </c>
      <c r="CS604">
        <v>0</v>
      </c>
      <c r="CT604">
        <v>24002.542229999999</v>
      </c>
      <c r="CU604">
        <v>100</v>
      </c>
      <c r="CV604">
        <v>38091</v>
      </c>
      <c r="CW604">
        <v>0.146428</v>
      </c>
      <c r="CX604">
        <v>0</v>
      </c>
      <c r="CY604">
        <v>1.5759999999999999E-3</v>
      </c>
      <c r="CZ604">
        <v>286</v>
      </c>
      <c r="DA604" t="s">
        <v>801</v>
      </c>
      <c r="DB604" t="s">
        <v>319</v>
      </c>
      <c r="DC604" t="s">
        <v>802</v>
      </c>
      <c r="DD604">
        <v>-84.720110000000005</v>
      </c>
      <c r="DE604">
        <v>34.744684999999997</v>
      </c>
      <c r="DF604">
        <v>34.744684999999997</v>
      </c>
      <c r="DG604">
        <v>-84.720110000000005</v>
      </c>
      <c r="DH604">
        <v>8.0540000000000004E-3</v>
      </c>
      <c r="DI604">
        <v>1.5759999999999999E-3</v>
      </c>
      <c r="DJ604">
        <v>143</v>
      </c>
      <c r="DK604">
        <v>590</v>
      </c>
      <c r="DL604">
        <v>4.7</v>
      </c>
      <c r="DM604">
        <v>450</v>
      </c>
      <c r="DN604">
        <v>4.9000000000000004</v>
      </c>
      <c r="DO604">
        <v>440</v>
      </c>
      <c r="DP604">
        <v>5</v>
      </c>
      <c r="DQ604">
        <v>650</v>
      </c>
      <c r="DR604">
        <v>0</v>
      </c>
      <c r="DS604">
        <v>630</v>
      </c>
      <c r="DT604">
        <v>15.7</v>
      </c>
      <c r="DU604">
        <v>550</v>
      </c>
      <c r="DV604">
        <v>15.8</v>
      </c>
      <c r="DW604">
        <v>520</v>
      </c>
      <c r="DX604">
        <v>15.8</v>
      </c>
      <c r="DY604">
        <v>370</v>
      </c>
      <c r="DZ604">
        <v>15.9</v>
      </c>
      <c r="EA604">
        <v>370</v>
      </c>
      <c r="EB604">
        <v>0</v>
      </c>
      <c r="EC604">
        <v>620</v>
      </c>
      <c r="ED604">
        <v>0</v>
      </c>
      <c r="EE604">
        <v>0</v>
      </c>
    </row>
    <row r="605" spans="1:135" x14ac:dyDescent="0.3">
      <c r="A605">
        <v>603</v>
      </c>
      <c r="B605" t="s">
        <v>135</v>
      </c>
      <c r="C605">
        <v>512</v>
      </c>
      <c r="D605">
        <v>714</v>
      </c>
      <c r="E605" t="s">
        <v>135</v>
      </c>
      <c r="F605">
        <v>5262887</v>
      </c>
      <c r="G605" t="s">
        <v>136</v>
      </c>
      <c r="H605" s="1">
        <v>42105</v>
      </c>
      <c r="I605" t="s">
        <v>797</v>
      </c>
      <c r="J605" t="s">
        <v>798</v>
      </c>
      <c r="K605" t="s">
        <v>810</v>
      </c>
      <c r="L605" t="s">
        <v>218</v>
      </c>
      <c r="M605">
        <v>0</v>
      </c>
      <c r="N605">
        <v>0</v>
      </c>
      <c r="O605">
        <v>1</v>
      </c>
      <c r="P605" t="s">
        <v>141</v>
      </c>
      <c r="Q605" t="s">
        <v>170</v>
      </c>
      <c r="R605" t="s">
        <v>272</v>
      </c>
      <c r="S605" t="s">
        <v>272</v>
      </c>
      <c r="T605" t="s">
        <v>223</v>
      </c>
      <c r="U605">
        <v>1</v>
      </c>
      <c r="V605" t="s">
        <v>165</v>
      </c>
      <c r="W605" t="s">
        <v>166</v>
      </c>
      <c r="X605" t="s">
        <v>147</v>
      </c>
      <c r="Y605" t="s">
        <v>148</v>
      </c>
      <c r="Z605">
        <v>29</v>
      </c>
      <c r="AA605" t="s">
        <v>342</v>
      </c>
      <c r="AB605" t="s">
        <v>324</v>
      </c>
      <c r="AC605" t="s">
        <v>799</v>
      </c>
      <c r="AD605">
        <v>10.454098999999999</v>
      </c>
      <c r="AE605">
        <v>34.750248999999997</v>
      </c>
      <c r="AF605">
        <v>-84.726955000000004</v>
      </c>
      <c r="AG605">
        <v>143</v>
      </c>
      <c r="AH605">
        <v>38</v>
      </c>
      <c r="AI605">
        <v>175</v>
      </c>
      <c r="AJ605" t="s">
        <v>308</v>
      </c>
      <c r="AK605">
        <v>23</v>
      </c>
      <c r="AL605">
        <v>25</v>
      </c>
      <c r="AM605" t="s">
        <v>153</v>
      </c>
      <c r="AN605">
        <v>226.5</v>
      </c>
      <c r="AO605">
        <v>132.9</v>
      </c>
      <c r="AP605">
        <v>524.29999999999995</v>
      </c>
      <c r="AQ605">
        <v>-84.726985999999997</v>
      </c>
      <c r="AR605">
        <v>34.750926999999997</v>
      </c>
      <c r="AS605">
        <v>-84.726178000000004</v>
      </c>
      <c r="AT605">
        <v>34.749975999999997</v>
      </c>
      <c r="AU605" t="s">
        <v>799</v>
      </c>
      <c r="AV605">
        <v>1</v>
      </c>
      <c r="AW605">
        <v>213</v>
      </c>
      <c r="AX605">
        <v>2</v>
      </c>
      <c r="AY605">
        <v>0</v>
      </c>
      <c r="AZ605">
        <v>45</v>
      </c>
      <c r="BA605">
        <v>12.47</v>
      </c>
      <c r="BB605">
        <v>12.22</v>
      </c>
      <c r="BC605">
        <v>1518</v>
      </c>
      <c r="BD605">
        <v>1513.5</v>
      </c>
      <c r="BE605">
        <v>1497.4</v>
      </c>
      <c r="BF605">
        <v>45</v>
      </c>
      <c r="BG605">
        <v>31.4</v>
      </c>
      <c r="BH605">
        <v>13.6</v>
      </c>
      <c r="BI605" s="1">
        <v>44140</v>
      </c>
      <c r="BJ605" t="s">
        <v>528</v>
      </c>
      <c r="BK605">
        <v>1.5759999999999999E-3</v>
      </c>
      <c r="BL605">
        <v>38278</v>
      </c>
      <c r="BM605">
        <v>39100</v>
      </c>
      <c r="BN605" t="s">
        <v>799</v>
      </c>
      <c r="BO605" t="s">
        <v>800</v>
      </c>
      <c r="BP605">
        <v>1</v>
      </c>
      <c r="BQ605">
        <v>200</v>
      </c>
      <c r="BR605">
        <v>6</v>
      </c>
      <c r="BS605">
        <v>1</v>
      </c>
      <c r="BT605">
        <v>6</v>
      </c>
      <c r="BU605">
        <v>1</v>
      </c>
      <c r="BV605">
        <v>1</v>
      </c>
      <c r="BW605">
        <v>2</v>
      </c>
      <c r="BX605">
        <v>0</v>
      </c>
      <c r="BY605">
        <v>4</v>
      </c>
      <c r="BZ605" t="s">
        <v>156</v>
      </c>
      <c r="CA605">
        <v>213</v>
      </c>
      <c r="CB605">
        <v>2</v>
      </c>
      <c r="CC605">
        <v>0</v>
      </c>
      <c r="CD605" t="s">
        <v>157</v>
      </c>
      <c r="CE605" t="s">
        <v>157</v>
      </c>
      <c r="CF605">
        <v>0</v>
      </c>
      <c r="CG605">
        <v>45</v>
      </c>
      <c r="CH605">
        <v>630</v>
      </c>
      <c r="CI605" t="s">
        <v>158</v>
      </c>
      <c r="CJ605">
        <v>0</v>
      </c>
      <c r="CK605">
        <v>4.5459360000000002</v>
      </c>
      <c r="CL605">
        <v>14</v>
      </c>
      <c r="CM605" t="s">
        <v>159</v>
      </c>
      <c r="CN605">
        <v>630</v>
      </c>
      <c r="CO605">
        <v>413370</v>
      </c>
      <c r="CP605">
        <v>23</v>
      </c>
      <c r="CQ605">
        <v>27.545999999999999</v>
      </c>
      <c r="CR605">
        <v>413370</v>
      </c>
      <c r="CS605">
        <v>0</v>
      </c>
      <c r="CT605">
        <v>24002.542229999999</v>
      </c>
      <c r="CU605">
        <v>100</v>
      </c>
      <c r="CV605">
        <v>38091</v>
      </c>
      <c r="CW605">
        <v>0.146428</v>
      </c>
      <c r="CX605">
        <v>0</v>
      </c>
      <c r="CY605">
        <v>1.5759999999999999E-3</v>
      </c>
      <c r="CZ605">
        <v>286</v>
      </c>
      <c r="DA605" t="s">
        <v>801</v>
      </c>
      <c r="DB605" t="s">
        <v>319</v>
      </c>
      <c r="DC605" t="s">
        <v>802</v>
      </c>
      <c r="DD605">
        <v>-84.720110000000005</v>
      </c>
      <c r="DE605">
        <v>34.744684999999997</v>
      </c>
      <c r="DF605">
        <v>34.744684999999997</v>
      </c>
      <c r="DG605">
        <v>-84.720110000000005</v>
      </c>
      <c r="DH605">
        <v>8.0540000000000004E-3</v>
      </c>
      <c r="DI605">
        <v>1.5759999999999999E-3</v>
      </c>
      <c r="DJ605">
        <v>143</v>
      </c>
      <c r="DK605">
        <v>590</v>
      </c>
      <c r="DL605">
        <v>4.7</v>
      </c>
      <c r="DM605">
        <v>450</v>
      </c>
      <c r="DN605">
        <v>4.9000000000000004</v>
      </c>
      <c r="DO605">
        <v>440</v>
      </c>
      <c r="DP605">
        <v>5</v>
      </c>
      <c r="DQ605">
        <v>650</v>
      </c>
      <c r="DR605">
        <v>0</v>
      </c>
      <c r="DS605">
        <v>630</v>
      </c>
      <c r="DT605">
        <v>15.7</v>
      </c>
      <c r="DU605">
        <v>550</v>
      </c>
      <c r="DV605">
        <v>15.8</v>
      </c>
      <c r="DW605">
        <v>520</v>
      </c>
      <c r="DX605">
        <v>15.8</v>
      </c>
      <c r="DY605">
        <v>370</v>
      </c>
      <c r="DZ605">
        <v>15.9</v>
      </c>
      <c r="EA605">
        <v>370</v>
      </c>
      <c r="EB605">
        <v>0</v>
      </c>
      <c r="EC605">
        <v>620</v>
      </c>
      <c r="ED605">
        <v>0</v>
      </c>
      <c r="EE605">
        <v>0</v>
      </c>
    </row>
    <row r="606" spans="1:135" x14ac:dyDescent="0.3">
      <c r="A606">
        <v>604</v>
      </c>
      <c r="B606" t="s">
        <v>135</v>
      </c>
      <c r="C606">
        <v>551</v>
      </c>
      <c r="D606">
        <v>692</v>
      </c>
      <c r="E606" t="s">
        <v>135</v>
      </c>
      <c r="F606">
        <v>5387932</v>
      </c>
      <c r="G606" t="s">
        <v>136</v>
      </c>
      <c r="H606" s="1">
        <v>42225</v>
      </c>
      <c r="I606" t="s">
        <v>797</v>
      </c>
      <c r="J606" t="s">
        <v>798</v>
      </c>
      <c r="K606" t="s">
        <v>139</v>
      </c>
      <c r="L606" t="s">
        <v>218</v>
      </c>
      <c r="M606">
        <v>0</v>
      </c>
      <c r="N606">
        <v>0</v>
      </c>
      <c r="O606">
        <v>1</v>
      </c>
      <c r="P606" t="s">
        <v>141</v>
      </c>
      <c r="Q606" t="s">
        <v>170</v>
      </c>
      <c r="R606" t="s">
        <v>272</v>
      </c>
      <c r="S606" t="s">
        <v>272</v>
      </c>
      <c r="T606" t="s">
        <v>187</v>
      </c>
      <c r="U606">
        <v>1</v>
      </c>
      <c r="V606" t="s">
        <v>165</v>
      </c>
      <c r="W606" t="s">
        <v>146</v>
      </c>
      <c r="X606" t="s">
        <v>147</v>
      </c>
      <c r="Y606" t="s">
        <v>148</v>
      </c>
      <c r="Z606">
        <v>31</v>
      </c>
      <c r="AA606" t="s">
        <v>342</v>
      </c>
      <c r="AB606" t="s">
        <v>324</v>
      </c>
      <c r="AC606" t="s">
        <v>799</v>
      </c>
      <c r="AD606">
        <v>10.542115000000001</v>
      </c>
      <c r="AE606">
        <v>34.749974999999999</v>
      </c>
      <c r="AF606">
        <v>-84.725515999999999</v>
      </c>
      <c r="AG606">
        <v>144</v>
      </c>
      <c r="AH606">
        <v>39</v>
      </c>
      <c r="AI606">
        <v>176</v>
      </c>
      <c r="AJ606" t="s">
        <v>308</v>
      </c>
      <c r="AK606">
        <v>24</v>
      </c>
      <c r="AL606">
        <v>26</v>
      </c>
      <c r="AM606" t="s">
        <v>230</v>
      </c>
      <c r="AN606">
        <v>546.70000000000005</v>
      </c>
      <c r="AO606">
        <v>69.2</v>
      </c>
      <c r="AP606">
        <v>658.8</v>
      </c>
      <c r="AQ606">
        <v>-84.725820999999996</v>
      </c>
      <c r="AR606">
        <v>34.749974999999999</v>
      </c>
      <c r="AS606">
        <v>-84.723984000000002</v>
      </c>
      <c r="AT606">
        <v>34.749184999999997</v>
      </c>
      <c r="AU606" t="s">
        <v>799</v>
      </c>
      <c r="AV606">
        <v>1</v>
      </c>
      <c r="AW606">
        <v>213</v>
      </c>
      <c r="AX606">
        <v>2</v>
      </c>
      <c r="AY606">
        <v>0</v>
      </c>
      <c r="AZ606">
        <v>45</v>
      </c>
      <c r="BA606">
        <v>6.02</v>
      </c>
      <c r="BB606">
        <v>5.76</v>
      </c>
      <c r="BC606">
        <v>1512.1</v>
      </c>
      <c r="BD606">
        <v>1530.2</v>
      </c>
      <c r="BE606">
        <v>1554.8</v>
      </c>
      <c r="BF606">
        <v>45</v>
      </c>
      <c r="BG606">
        <v>43.7</v>
      </c>
      <c r="BH606">
        <v>1.3</v>
      </c>
      <c r="BI606" s="1">
        <v>44140</v>
      </c>
      <c r="BJ606" t="s">
        <v>528</v>
      </c>
      <c r="BK606">
        <v>2.0920000000000001E-3</v>
      </c>
      <c r="BL606">
        <v>38278</v>
      </c>
      <c r="BM606">
        <v>39100</v>
      </c>
      <c r="BN606" t="s">
        <v>799</v>
      </c>
      <c r="BO606" t="s">
        <v>800</v>
      </c>
      <c r="BP606">
        <v>1</v>
      </c>
      <c r="BQ606">
        <v>200</v>
      </c>
      <c r="BR606">
        <v>6</v>
      </c>
      <c r="BS606">
        <v>1</v>
      </c>
      <c r="BT606">
        <v>6</v>
      </c>
      <c r="BU606">
        <v>1</v>
      </c>
      <c r="BV606">
        <v>1</v>
      </c>
      <c r="BW606">
        <v>2</v>
      </c>
      <c r="BX606">
        <v>0</v>
      </c>
      <c r="BY606">
        <v>4</v>
      </c>
      <c r="BZ606" t="s">
        <v>156</v>
      </c>
      <c r="CA606">
        <v>213</v>
      </c>
      <c r="CB606">
        <v>2</v>
      </c>
      <c r="CC606">
        <v>0</v>
      </c>
      <c r="CD606" t="s">
        <v>157</v>
      </c>
      <c r="CE606" t="s">
        <v>157</v>
      </c>
      <c r="CF606">
        <v>0</v>
      </c>
      <c r="CG606">
        <v>45</v>
      </c>
      <c r="CH606">
        <v>630</v>
      </c>
      <c r="CI606" t="s">
        <v>158</v>
      </c>
      <c r="CJ606">
        <v>0</v>
      </c>
      <c r="CK606">
        <v>4.5459360000000002</v>
      </c>
      <c r="CL606">
        <v>14</v>
      </c>
      <c r="CM606" t="s">
        <v>159</v>
      </c>
      <c r="CN606">
        <v>630</v>
      </c>
      <c r="CO606">
        <v>413370</v>
      </c>
      <c r="CP606">
        <v>23</v>
      </c>
      <c r="CQ606">
        <v>27.545999999999999</v>
      </c>
      <c r="CR606">
        <v>413370</v>
      </c>
      <c r="CS606">
        <v>0</v>
      </c>
      <c r="CT606">
        <v>24002.542229999999</v>
      </c>
      <c r="CU606">
        <v>100</v>
      </c>
      <c r="CV606">
        <v>38091</v>
      </c>
      <c r="CW606">
        <v>0.146428</v>
      </c>
      <c r="CX606">
        <v>0</v>
      </c>
      <c r="CY606">
        <v>2.0920000000000001E-3</v>
      </c>
      <c r="CZ606">
        <v>286</v>
      </c>
      <c r="DA606" t="s">
        <v>801</v>
      </c>
      <c r="DB606" t="s">
        <v>319</v>
      </c>
      <c r="DC606" t="s">
        <v>802</v>
      </c>
      <c r="DD606">
        <v>-84.720110000000005</v>
      </c>
      <c r="DE606">
        <v>34.744684999999997</v>
      </c>
      <c r="DF606">
        <v>34.744684999999997</v>
      </c>
      <c r="DG606">
        <v>-84.720110000000005</v>
      </c>
      <c r="DH606">
        <v>5.9410000000000001E-3</v>
      </c>
      <c r="DI606">
        <v>2.0920000000000001E-3</v>
      </c>
      <c r="DJ606">
        <v>144</v>
      </c>
      <c r="DK606">
        <v>590</v>
      </c>
      <c r="DL606">
        <v>4.7</v>
      </c>
      <c r="DM606">
        <v>450</v>
      </c>
      <c r="DN606">
        <v>4.9000000000000004</v>
      </c>
      <c r="DO606">
        <v>440</v>
      </c>
      <c r="DP606">
        <v>5</v>
      </c>
      <c r="DQ606">
        <v>650</v>
      </c>
      <c r="DR606">
        <v>0</v>
      </c>
      <c r="DS606">
        <v>630</v>
      </c>
      <c r="DT606">
        <v>15.7</v>
      </c>
      <c r="DU606">
        <v>550</v>
      </c>
      <c r="DV606">
        <v>15.8</v>
      </c>
      <c r="DW606">
        <v>520</v>
      </c>
      <c r="DX606">
        <v>15.8</v>
      </c>
      <c r="DY606">
        <v>370</v>
      </c>
      <c r="DZ606">
        <v>15.9</v>
      </c>
      <c r="EA606">
        <v>370</v>
      </c>
      <c r="EB606">
        <v>0</v>
      </c>
      <c r="EC606">
        <v>620</v>
      </c>
      <c r="ED606">
        <v>0</v>
      </c>
      <c r="EE606">
        <v>0</v>
      </c>
    </row>
    <row r="607" spans="1:135" x14ac:dyDescent="0.3">
      <c r="A607">
        <v>605</v>
      </c>
      <c r="B607" t="s">
        <v>135</v>
      </c>
      <c r="C607">
        <v>29</v>
      </c>
      <c r="D607">
        <v>826</v>
      </c>
      <c r="E607" t="s">
        <v>135</v>
      </c>
      <c r="F607">
        <v>4401725</v>
      </c>
      <c r="G607" t="s">
        <v>136</v>
      </c>
      <c r="H607" s="1">
        <v>41364</v>
      </c>
      <c r="I607" t="s">
        <v>797</v>
      </c>
      <c r="J607" t="s">
        <v>798</v>
      </c>
      <c r="K607" t="s">
        <v>139</v>
      </c>
      <c r="L607" t="s">
        <v>140</v>
      </c>
      <c r="M607">
        <v>0</v>
      </c>
      <c r="N607">
        <v>0</v>
      </c>
      <c r="O607">
        <v>0</v>
      </c>
      <c r="P607" t="s">
        <v>179</v>
      </c>
      <c r="Q607" t="s">
        <v>170</v>
      </c>
      <c r="R607" t="s">
        <v>180</v>
      </c>
      <c r="S607" t="s">
        <v>180</v>
      </c>
      <c r="T607" t="s">
        <v>181</v>
      </c>
      <c r="U607">
        <v>2</v>
      </c>
      <c r="V607" t="s">
        <v>182</v>
      </c>
      <c r="W607" t="s">
        <v>183</v>
      </c>
      <c r="X607" t="s">
        <v>147</v>
      </c>
      <c r="Y607" t="s">
        <v>167</v>
      </c>
      <c r="Z607">
        <v>0</v>
      </c>
      <c r="AA607" t="s">
        <v>198</v>
      </c>
      <c r="AB607" t="s">
        <v>362</v>
      </c>
      <c r="AC607" t="s">
        <v>799</v>
      </c>
      <c r="AD607">
        <v>24.393000000000001</v>
      </c>
      <c r="AE607">
        <v>34.740822000000001</v>
      </c>
      <c r="AF607">
        <v>-84.718511000000007</v>
      </c>
      <c r="AG607">
        <v>149</v>
      </c>
      <c r="AH607">
        <v>44</v>
      </c>
      <c r="AI607">
        <v>181</v>
      </c>
      <c r="AJ607" t="s">
        <v>308</v>
      </c>
      <c r="AK607">
        <v>28</v>
      </c>
      <c r="AL607">
        <v>31</v>
      </c>
      <c r="AM607" t="s">
        <v>153</v>
      </c>
      <c r="AN607">
        <v>174.3</v>
      </c>
      <c r="AO607">
        <v>182.6</v>
      </c>
      <c r="AP607">
        <v>552.1</v>
      </c>
      <c r="AQ607">
        <v>-84.719268999999997</v>
      </c>
      <c r="AR607">
        <v>34.741186999999996</v>
      </c>
      <c r="AS607">
        <v>-84.718090000000004</v>
      </c>
      <c r="AT607">
        <v>34.741377</v>
      </c>
      <c r="AU607" t="s">
        <v>799</v>
      </c>
      <c r="AV607">
        <v>1</v>
      </c>
      <c r="AW607">
        <v>213</v>
      </c>
      <c r="AX607">
        <v>2</v>
      </c>
      <c r="AY607">
        <v>0</v>
      </c>
      <c r="AZ607">
        <v>45</v>
      </c>
      <c r="BA607">
        <v>23.37</v>
      </c>
      <c r="BB607">
        <v>22.05</v>
      </c>
      <c r="BC607">
        <v>1746.1</v>
      </c>
      <c r="BD607">
        <v>1741.5</v>
      </c>
      <c r="BE607">
        <v>1735.6</v>
      </c>
      <c r="BF607">
        <v>45</v>
      </c>
      <c r="BG607">
        <v>28.6</v>
      </c>
      <c r="BH607">
        <v>16.399999999999999</v>
      </c>
      <c r="BI607" s="1">
        <v>44140</v>
      </c>
      <c r="BJ607" t="s">
        <v>154</v>
      </c>
      <c r="BK607">
        <v>1.681E-3</v>
      </c>
      <c r="BL607">
        <v>38278</v>
      </c>
      <c r="BM607">
        <v>39100</v>
      </c>
      <c r="BN607" t="s">
        <v>799</v>
      </c>
      <c r="BO607" t="s">
        <v>800</v>
      </c>
      <c r="BP607">
        <v>1</v>
      </c>
      <c r="BQ607">
        <v>200</v>
      </c>
      <c r="BR607">
        <v>6</v>
      </c>
      <c r="BS607">
        <v>1</v>
      </c>
      <c r="BT607">
        <v>6</v>
      </c>
      <c r="BU607">
        <v>1</v>
      </c>
      <c r="BV607">
        <v>1</v>
      </c>
      <c r="BW607">
        <v>2</v>
      </c>
      <c r="BX607">
        <v>0</v>
      </c>
      <c r="BY607">
        <v>4</v>
      </c>
      <c r="BZ607" t="s">
        <v>156</v>
      </c>
      <c r="CA607">
        <v>213</v>
      </c>
      <c r="CB607">
        <v>2</v>
      </c>
      <c r="CC607">
        <v>0</v>
      </c>
      <c r="CD607" t="s">
        <v>157</v>
      </c>
      <c r="CE607" t="s">
        <v>157</v>
      </c>
      <c r="CF607">
        <v>0</v>
      </c>
      <c r="CG607">
        <v>45</v>
      </c>
      <c r="CH607">
        <v>630</v>
      </c>
      <c r="CI607" t="s">
        <v>158</v>
      </c>
      <c r="CJ607">
        <v>0</v>
      </c>
      <c r="CK607">
        <v>4.5459360000000002</v>
      </c>
      <c r="CL607">
        <v>14</v>
      </c>
      <c r="CM607" t="s">
        <v>159</v>
      </c>
      <c r="CN607">
        <v>630</v>
      </c>
      <c r="CO607">
        <v>413370</v>
      </c>
      <c r="CP607">
        <v>23</v>
      </c>
      <c r="CQ607">
        <v>27.545999999999999</v>
      </c>
      <c r="CR607">
        <v>413370</v>
      </c>
      <c r="CS607">
        <v>0</v>
      </c>
      <c r="CT607">
        <v>24002.542229999999</v>
      </c>
      <c r="CU607">
        <v>100</v>
      </c>
      <c r="CV607">
        <v>38091</v>
      </c>
      <c r="CW607">
        <v>0.146428</v>
      </c>
      <c r="CX607">
        <v>0</v>
      </c>
      <c r="CY607">
        <v>1.681E-3</v>
      </c>
      <c r="CZ607">
        <v>286</v>
      </c>
      <c r="DA607" t="s">
        <v>801</v>
      </c>
      <c r="DB607" t="s">
        <v>319</v>
      </c>
      <c r="DC607" t="s">
        <v>802</v>
      </c>
      <c r="DD607">
        <v>-84.720110000000005</v>
      </c>
      <c r="DE607">
        <v>34.744684999999997</v>
      </c>
      <c r="DF607">
        <v>34.744684999999997</v>
      </c>
      <c r="DG607">
        <v>-84.720110000000005</v>
      </c>
      <c r="DH607">
        <v>3.5950000000000001E-3</v>
      </c>
      <c r="DI607">
        <v>1.681E-3</v>
      </c>
      <c r="DJ607">
        <v>149</v>
      </c>
      <c r="DK607">
        <v>590</v>
      </c>
      <c r="DL607">
        <v>4.7</v>
      </c>
      <c r="DM607">
        <v>450</v>
      </c>
      <c r="DN607">
        <v>4.9000000000000004</v>
      </c>
      <c r="DO607">
        <v>440</v>
      </c>
      <c r="DP607">
        <v>5</v>
      </c>
      <c r="DQ607">
        <v>650</v>
      </c>
      <c r="DR607">
        <v>0</v>
      </c>
      <c r="DS607">
        <v>630</v>
      </c>
      <c r="DT607">
        <v>15.7</v>
      </c>
      <c r="DU607">
        <v>550</v>
      </c>
      <c r="DV607">
        <v>15.8</v>
      </c>
      <c r="DW607">
        <v>520</v>
      </c>
      <c r="DX607">
        <v>15.8</v>
      </c>
      <c r="DY607">
        <v>370</v>
      </c>
      <c r="DZ607">
        <v>15.9</v>
      </c>
      <c r="EA607">
        <v>370</v>
      </c>
      <c r="EB607">
        <v>0</v>
      </c>
      <c r="EC607">
        <v>620</v>
      </c>
      <c r="ED607">
        <v>0</v>
      </c>
      <c r="EE607">
        <v>0</v>
      </c>
    </row>
    <row r="608" spans="1:135" x14ac:dyDescent="0.3">
      <c r="A608">
        <v>606</v>
      </c>
      <c r="B608" t="s">
        <v>135</v>
      </c>
      <c r="C608">
        <v>75</v>
      </c>
      <c r="D608">
        <v>760</v>
      </c>
      <c r="E608" t="s">
        <v>135</v>
      </c>
      <c r="F608">
        <v>4922688</v>
      </c>
      <c r="G608" t="s">
        <v>136</v>
      </c>
      <c r="H608" s="1">
        <v>41846</v>
      </c>
      <c r="I608" t="s">
        <v>797</v>
      </c>
      <c r="J608" t="s">
        <v>798</v>
      </c>
      <c r="K608" t="s">
        <v>139</v>
      </c>
      <c r="L608" t="s">
        <v>169</v>
      </c>
      <c r="M608">
        <v>0</v>
      </c>
      <c r="N608">
        <v>0</v>
      </c>
      <c r="O608">
        <v>0</v>
      </c>
      <c r="P608" t="s">
        <v>141</v>
      </c>
      <c r="Q608" t="s">
        <v>170</v>
      </c>
      <c r="R608" t="s">
        <v>272</v>
      </c>
      <c r="S608" t="s">
        <v>272</v>
      </c>
      <c r="T608" t="s">
        <v>164</v>
      </c>
      <c r="U608">
        <v>1</v>
      </c>
      <c r="V608" t="s">
        <v>165</v>
      </c>
      <c r="W608" t="s">
        <v>166</v>
      </c>
      <c r="X608" t="s">
        <v>147</v>
      </c>
      <c r="Y608" t="s">
        <v>148</v>
      </c>
      <c r="Z608">
        <v>46</v>
      </c>
      <c r="AA608" t="s">
        <v>565</v>
      </c>
      <c r="AB608" t="s">
        <v>324</v>
      </c>
      <c r="AC608" t="s">
        <v>799</v>
      </c>
      <c r="AD608">
        <v>11.37345</v>
      </c>
      <c r="AE608">
        <v>34.740834999999997</v>
      </c>
      <c r="AF608">
        <v>-84.718470999999994</v>
      </c>
      <c r="AG608">
        <v>149</v>
      </c>
      <c r="AH608">
        <v>44</v>
      </c>
      <c r="AI608">
        <v>181</v>
      </c>
      <c r="AJ608" t="s">
        <v>308</v>
      </c>
      <c r="AK608">
        <v>28</v>
      </c>
      <c r="AL608">
        <v>31</v>
      </c>
      <c r="AM608" t="s">
        <v>153</v>
      </c>
      <c r="AN608">
        <v>174.3</v>
      </c>
      <c r="AO608">
        <v>182.6</v>
      </c>
      <c r="AP608">
        <v>552.1</v>
      </c>
      <c r="AQ608">
        <v>-84.719268999999997</v>
      </c>
      <c r="AR608">
        <v>34.741186999999996</v>
      </c>
      <c r="AS608">
        <v>-84.718090000000004</v>
      </c>
      <c r="AT608">
        <v>34.741377</v>
      </c>
      <c r="AU608" t="s">
        <v>799</v>
      </c>
      <c r="AV608">
        <v>1</v>
      </c>
      <c r="AW608">
        <v>213</v>
      </c>
      <c r="AX608">
        <v>2</v>
      </c>
      <c r="AY608">
        <v>0</v>
      </c>
      <c r="AZ608">
        <v>45</v>
      </c>
      <c r="BA608">
        <v>23.37</v>
      </c>
      <c r="BB608">
        <v>22.05</v>
      </c>
      <c r="BC608">
        <v>1746.1</v>
      </c>
      <c r="BD608">
        <v>1741.5</v>
      </c>
      <c r="BE608">
        <v>1735.6</v>
      </c>
      <c r="BF608">
        <v>45</v>
      </c>
      <c r="BG608">
        <v>28.6</v>
      </c>
      <c r="BH608">
        <v>16.399999999999999</v>
      </c>
      <c r="BI608" s="1">
        <v>44140</v>
      </c>
      <c r="BJ608" t="s">
        <v>154</v>
      </c>
      <c r="BK608">
        <v>1.681E-3</v>
      </c>
      <c r="BL608">
        <v>38278</v>
      </c>
      <c r="BM608">
        <v>39100</v>
      </c>
      <c r="BN608" t="s">
        <v>799</v>
      </c>
      <c r="BO608" t="s">
        <v>800</v>
      </c>
      <c r="BP608">
        <v>1</v>
      </c>
      <c r="BQ608">
        <v>200</v>
      </c>
      <c r="BR608">
        <v>6</v>
      </c>
      <c r="BS608">
        <v>1</v>
      </c>
      <c r="BT608">
        <v>6</v>
      </c>
      <c r="BU608">
        <v>1</v>
      </c>
      <c r="BV608">
        <v>1</v>
      </c>
      <c r="BW608">
        <v>2</v>
      </c>
      <c r="BX608">
        <v>0</v>
      </c>
      <c r="BY608">
        <v>4</v>
      </c>
      <c r="BZ608" t="s">
        <v>156</v>
      </c>
      <c r="CA608">
        <v>213</v>
      </c>
      <c r="CB608">
        <v>2</v>
      </c>
      <c r="CC608">
        <v>0</v>
      </c>
      <c r="CD608" t="s">
        <v>157</v>
      </c>
      <c r="CE608" t="s">
        <v>157</v>
      </c>
      <c r="CF608">
        <v>0</v>
      </c>
      <c r="CG608">
        <v>45</v>
      </c>
      <c r="CH608">
        <v>630</v>
      </c>
      <c r="CI608" t="s">
        <v>158</v>
      </c>
      <c r="CJ608">
        <v>0</v>
      </c>
      <c r="CK608">
        <v>4.5459360000000002</v>
      </c>
      <c r="CL608">
        <v>14</v>
      </c>
      <c r="CM608" t="s">
        <v>159</v>
      </c>
      <c r="CN608">
        <v>630</v>
      </c>
      <c r="CO608">
        <v>413370</v>
      </c>
      <c r="CP608">
        <v>23</v>
      </c>
      <c r="CQ608">
        <v>27.545999999999999</v>
      </c>
      <c r="CR608">
        <v>413370</v>
      </c>
      <c r="CS608">
        <v>0</v>
      </c>
      <c r="CT608">
        <v>24002.542229999999</v>
      </c>
      <c r="CU608">
        <v>100</v>
      </c>
      <c r="CV608">
        <v>38091</v>
      </c>
      <c r="CW608">
        <v>0.146428</v>
      </c>
      <c r="CX608">
        <v>0</v>
      </c>
      <c r="CY608">
        <v>1.681E-3</v>
      </c>
      <c r="CZ608">
        <v>286</v>
      </c>
      <c r="DA608" t="s">
        <v>801</v>
      </c>
      <c r="DB608" t="s">
        <v>319</v>
      </c>
      <c r="DC608" t="s">
        <v>802</v>
      </c>
      <c r="DD608">
        <v>-84.720110000000005</v>
      </c>
      <c r="DE608">
        <v>34.744684999999997</v>
      </c>
      <c r="DF608">
        <v>34.744684999999997</v>
      </c>
      <c r="DG608">
        <v>-84.720110000000005</v>
      </c>
      <c r="DH608">
        <v>3.5950000000000001E-3</v>
      </c>
      <c r="DI608">
        <v>1.681E-3</v>
      </c>
      <c r="DJ608">
        <v>149</v>
      </c>
      <c r="DK608">
        <v>590</v>
      </c>
      <c r="DL608">
        <v>4.7</v>
      </c>
      <c r="DM608">
        <v>450</v>
      </c>
      <c r="DN608">
        <v>4.9000000000000004</v>
      </c>
      <c r="DO608">
        <v>440</v>
      </c>
      <c r="DP608">
        <v>5</v>
      </c>
      <c r="DQ608">
        <v>650</v>
      </c>
      <c r="DR608">
        <v>0</v>
      </c>
      <c r="DS608">
        <v>630</v>
      </c>
      <c r="DT608">
        <v>15.7</v>
      </c>
      <c r="DU608">
        <v>550</v>
      </c>
      <c r="DV608">
        <v>15.8</v>
      </c>
      <c r="DW608">
        <v>520</v>
      </c>
      <c r="DX608">
        <v>15.8</v>
      </c>
      <c r="DY608">
        <v>370</v>
      </c>
      <c r="DZ608">
        <v>15.9</v>
      </c>
      <c r="EA608">
        <v>370</v>
      </c>
      <c r="EB608">
        <v>0</v>
      </c>
      <c r="EC608">
        <v>620</v>
      </c>
      <c r="ED608">
        <v>0</v>
      </c>
      <c r="EE608">
        <v>0</v>
      </c>
    </row>
    <row r="609" spans="1:135" x14ac:dyDescent="0.3">
      <c r="A609">
        <v>607</v>
      </c>
      <c r="B609" t="s">
        <v>135</v>
      </c>
      <c r="C609">
        <v>127</v>
      </c>
      <c r="D609">
        <v>731</v>
      </c>
      <c r="E609" t="s">
        <v>135</v>
      </c>
      <c r="F609">
        <v>5133131</v>
      </c>
      <c r="G609" t="s">
        <v>136</v>
      </c>
      <c r="H609" s="1">
        <v>42022</v>
      </c>
      <c r="I609" t="s">
        <v>797</v>
      </c>
      <c r="J609" t="s">
        <v>798</v>
      </c>
      <c r="K609" t="s">
        <v>139</v>
      </c>
      <c r="L609" t="s">
        <v>140</v>
      </c>
      <c r="M609">
        <v>0</v>
      </c>
      <c r="N609">
        <v>0</v>
      </c>
      <c r="O609">
        <v>0</v>
      </c>
      <c r="P609" t="s">
        <v>141</v>
      </c>
      <c r="Q609" t="s">
        <v>142</v>
      </c>
      <c r="R609" t="s">
        <v>219</v>
      </c>
      <c r="S609" t="s">
        <v>201</v>
      </c>
      <c r="T609" t="s">
        <v>164</v>
      </c>
      <c r="U609">
        <v>1</v>
      </c>
      <c r="V609" t="s">
        <v>165</v>
      </c>
      <c r="W609" t="s">
        <v>166</v>
      </c>
      <c r="X609" t="s">
        <v>147</v>
      </c>
      <c r="Y609" t="s">
        <v>148</v>
      </c>
      <c r="Z609">
        <v>0</v>
      </c>
      <c r="AA609" t="s">
        <v>342</v>
      </c>
      <c r="AB609" t="s">
        <v>168</v>
      </c>
      <c r="AC609" t="s">
        <v>799</v>
      </c>
      <c r="AD609">
        <v>24.389790999999999</v>
      </c>
      <c r="AE609">
        <v>34.740813000000003</v>
      </c>
      <c r="AF609">
        <v>-84.718564999999998</v>
      </c>
      <c r="AG609">
        <v>149</v>
      </c>
      <c r="AH609">
        <v>44</v>
      </c>
      <c r="AI609">
        <v>181</v>
      </c>
      <c r="AJ609" t="s">
        <v>308</v>
      </c>
      <c r="AK609">
        <v>28</v>
      </c>
      <c r="AL609">
        <v>31</v>
      </c>
      <c r="AM609" t="s">
        <v>153</v>
      </c>
      <c r="AN609">
        <v>174.3</v>
      </c>
      <c r="AO609">
        <v>182.6</v>
      </c>
      <c r="AP609">
        <v>552.1</v>
      </c>
      <c r="AQ609">
        <v>-84.719268999999997</v>
      </c>
      <c r="AR609">
        <v>34.741186999999996</v>
      </c>
      <c r="AS609">
        <v>-84.718090000000004</v>
      </c>
      <c r="AT609">
        <v>34.741377</v>
      </c>
      <c r="AU609" t="s">
        <v>799</v>
      </c>
      <c r="AV609">
        <v>1</v>
      </c>
      <c r="AW609">
        <v>213</v>
      </c>
      <c r="AX609">
        <v>2</v>
      </c>
      <c r="AY609">
        <v>0</v>
      </c>
      <c r="AZ609">
        <v>45</v>
      </c>
      <c r="BA609">
        <v>23.37</v>
      </c>
      <c r="BB609">
        <v>22.05</v>
      </c>
      <c r="BC609">
        <v>1746.1</v>
      </c>
      <c r="BD609">
        <v>1741.5</v>
      </c>
      <c r="BE609">
        <v>1735.6</v>
      </c>
      <c r="BF609">
        <v>45</v>
      </c>
      <c r="BG609">
        <v>28.6</v>
      </c>
      <c r="BH609">
        <v>16.399999999999999</v>
      </c>
      <c r="BI609" s="1">
        <v>44140</v>
      </c>
      <c r="BJ609" t="s">
        <v>154</v>
      </c>
      <c r="BK609">
        <v>1.681E-3</v>
      </c>
      <c r="BL609">
        <v>38278</v>
      </c>
      <c r="BM609">
        <v>39100</v>
      </c>
      <c r="BN609" t="s">
        <v>799</v>
      </c>
      <c r="BO609" t="s">
        <v>800</v>
      </c>
      <c r="BP609">
        <v>1</v>
      </c>
      <c r="BQ609">
        <v>200</v>
      </c>
      <c r="BR609">
        <v>6</v>
      </c>
      <c r="BS609">
        <v>1</v>
      </c>
      <c r="BT609">
        <v>6</v>
      </c>
      <c r="BU609">
        <v>1</v>
      </c>
      <c r="BV609">
        <v>1</v>
      </c>
      <c r="BW609">
        <v>2</v>
      </c>
      <c r="BX609">
        <v>0</v>
      </c>
      <c r="BY609">
        <v>4</v>
      </c>
      <c r="BZ609" t="s">
        <v>156</v>
      </c>
      <c r="CA609">
        <v>213</v>
      </c>
      <c r="CB609">
        <v>2</v>
      </c>
      <c r="CC609">
        <v>0</v>
      </c>
      <c r="CD609" t="s">
        <v>157</v>
      </c>
      <c r="CE609" t="s">
        <v>157</v>
      </c>
      <c r="CF609">
        <v>0</v>
      </c>
      <c r="CG609">
        <v>45</v>
      </c>
      <c r="CH609">
        <v>630</v>
      </c>
      <c r="CI609" t="s">
        <v>158</v>
      </c>
      <c r="CJ609">
        <v>0</v>
      </c>
      <c r="CK609">
        <v>4.5459360000000002</v>
      </c>
      <c r="CL609">
        <v>14</v>
      </c>
      <c r="CM609" t="s">
        <v>159</v>
      </c>
      <c r="CN609">
        <v>630</v>
      </c>
      <c r="CO609">
        <v>413370</v>
      </c>
      <c r="CP609">
        <v>23</v>
      </c>
      <c r="CQ609">
        <v>27.545999999999999</v>
      </c>
      <c r="CR609">
        <v>413370</v>
      </c>
      <c r="CS609">
        <v>0</v>
      </c>
      <c r="CT609">
        <v>24002.542229999999</v>
      </c>
      <c r="CU609">
        <v>100</v>
      </c>
      <c r="CV609">
        <v>38091</v>
      </c>
      <c r="CW609">
        <v>0.146428</v>
      </c>
      <c r="CX609">
        <v>0</v>
      </c>
      <c r="CY609">
        <v>1.681E-3</v>
      </c>
      <c r="CZ609">
        <v>286</v>
      </c>
      <c r="DA609" t="s">
        <v>801</v>
      </c>
      <c r="DB609" t="s">
        <v>319</v>
      </c>
      <c r="DC609" t="s">
        <v>802</v>
      </c>
      <c r="DD609">
        <v>-84.720110000000005</v>
      </c>
      <c r="DE609">
        <v>34.744684999999997</v>
      </c>
      <c r="DF609">
        <v>34.744684999999997</v>
      </c>
      <c r="DG609">
        <v>-84.720110000000005</v>
      </c>
      <c r="DH609">
        <v>3.5950000000000001E-3</v>
      </c>
      <c r="DI609">
        <v>1.681E-3</v>
      </c>
      <c r="DJ609">
        <v>149</v>
      </c>
      <c r="DK609">
        <v>590</v>
      </c>
      <c r="DL609">
        <v>4.7</v>
      </c>
      <c r="DM609">
        <v>450</v>
      </c>
      <c r="DN609">
        <v>4.9000000000000004</v>
      </c>
      <c r="DO609">
        <v>440</v>
      </c>
      <c r="DP609">
        <v>5</v>
      </c>
      <c r="DQ609">
        <v>650</v>
      </c>
      <c r="DR609">
        <v>0</v>
      </c>
      <c r="DS609">
        <v>630</v>
      </c>
      <c r="DT609">
        <v>15.7</v>
      </c>
      <c r="DU609">
        <v>550</v>
      </c>
      <c r="DV609">
        <v>15.8</v>
      </c>
      <c r="DW609">
        <v>520</v>
      </c>
      <c r="DX609">
        <v>15.8</v>
      </c>
      <c r="DY609">
        <v>370</v>
      </c>
      <c r="DZ609">
        <v>15.9</v>
      </c>
      <c r="EA609">
        <v>370</v>
      </c>
      <c r="EB609">
        <v>0</v>
      </c>
      <c r="EC609">
        <v>620</v>
      </c>
      <c r="ED609">
        <v>0</v>
      </c>
      <c r="EE609">
        <v>0</v>
      </c>
    </row>
    <row r="610" spans="1:135" x14ac:dyDescent="0.3">
      <c r="A610">
        <v>608</v>
      </c>
      <c r="B610" t="s">
        <v>135</v>
      </c>
      <c r="C610">
        <v>447</v>
      </c>
      <c r="D610">
        <v>556</v>
      </c>
      <c r="E610" t="s">
        <v>135</v>
      </c>
      <c r="F610">
        <v>6558154</v>
      </c>
      <c r="G610" t="s">
        <v>136</v>
      </c>
      <c r="H610" s="1">
        <v>43118</v>
      </c>
      <c r="I610" t="s">
        <v>797</v>
      </c>
      <c r="J610" t="s">
        <v>798</v>
      </c>
      <c r="K610" t="s">
        <v>139</v>
      </c>
      <c r="L610" t="s">
        <v>140</v>
      </c>
      <c r="M610">
        <v>0</v>
      </c>
      <c r="N610">
        <v>0</v>
      </c>
      <c r="O610">
        <v>0</v>
      </c>
      <c r="P610" t="s">
        <v>141</v>
      </c>
      <c r="Q610" t="s">
        <v>142</v>
      </c>
      <c r="R610" t="s">
        <v>176</v>
      </c>
      <c r="S610" t="s">
        <v>272</v>
      </c>
      <c r="T610" t="s">
        <v>164</v>
      </c>
      <c r="U610">
        <v>1</v>
      </c>
      <c r="V610" t="s">
        <v>165</v>
      </c>
      <c r="W610" t="s">
        <v>146</v>
      </c>
      <c r="X610" t="s">
        <v>178</v>
      </c>
      <c r="Y610" t="s">
        <v>148</v>
      </c>
      <c r="Z610">
        <v>29</v>
      </c>
      <c r="AA610" t="s">
        <v>149</v>
      </c>
      <c r="AB610" t="s">
        <v>150</v>
      </c>
      <c r="AC610" t="s">
        <v>799</v>
      </c>
      <c r="AD610">
        <v>11.351645</v>
      </c>
      <c r="AE610">
        <v>34.740824000000003</v>
      </c>
      <c r="AF610">
        <v>-84.718845999999999</v>
      </c>
      <c r="AG610">
        <v>149</v>
      </c>
      <c r="AH610">
        <v>44</v>
      </c>
      <c r="AI610">
        <v>181</v>
      </c>
      <c r="AJ610" t="s">
        <v>308</v>
      </c>
      <c r="AK610">
        <v>28</v>
      </c>
      <c r="AL610">
        <v>31</v>
      </c>
      <c r="AM610" t="s">
        <v>153</v>
      </c>
      <c r="AN610">
        <v>174.3</v>
      </c>
      <c r="AO610">
        <v>182.6</v>
      </c>
      <c r="AP610">
        <v>552.1</v>
      </c>
      <c r="AQ610">
        <v>-84.719268999999997</v>
      </c>
      <c r="AR610">
        <v>34.741186999999996</v>
      </c>
      <c r="AS610">
        <v>-84.718090000000004</v>
      </c>
      <c r="AT610">
        <v>34.741377</v>
      </c>
      <c r="AU610" t="s">
        <v>799</v>
      </c>
      <c r="AV610">
        <v>1</v>
      </c>
      <c r="AW610">
        <v>213</v>
      </c>
      <c r="AX610">
        <v>2</v>
      </c>
      <c r="AY610">
        <v>0</v>
      </c>
      <c r="AZ610">
        <v>45</v>
      </c>
      <c r="BA610">
        <v>23.37</v>
      </c>
      <c r="BB610">
        <v>22.05</v>
      </c>
      <c r="BC610">
        <v>1746.1</v>
      </c>
      <c r="BD610">
        <v>1741.5</v>
      </c>
      <c r="BE610">
        <v>1735.6</v>
      </c>
      <c r="BF610">
        <v>45</v>
      </c>
      <c r="BG610">
        <v>28.6</v>
      </c>
      <c r="BH610">
        <v>16.399999999999999</v>
      </c>
      <c r="BI610" s="1">
        <v>44140</v>
      </c>
      <c r="BJ610" t="s">
        <v>154</v>
      </c>
      <c r="BK610">
        <v>1.681E-3</v>
      </c>
      <c r="BL610">
        <v>38278</v>
      </c>
      <c r="BM610">
        <v>39100</v>
      </c>
      <c r="BN610" t="s">
        <v>799</v>
      </c>
      <c r="BO610" t="s">
        <v>800</v>
      </c>
      <c r="BP610">
        <v>1</v>
      </c>
      <c r="BQ610">
        <v>200</v>
      </c>
      <c r="BR610">
        <v>6</v>
      </c>
      <c r="BS610">
        <v>1</v>
      </c>
      <c r="BT610">
        <v>6</v>
      </c>
      <c r="BU610">
        <v>1</v>
      </c>
      <c r="BV610">
        <v>1</v>
      </c>
      <c r="BW610">
        <v>2</v>
      </c>
      <c r="BX610">
        <v>0</v>
      </c>
      <c r="BY610">
        <v>4</v>
      </c>
      <c r="BZ610" t="s">
        <v>156</v>
      </c>
      <c r="CA610">
        <v>213</v>
      </c>
      <c r="CB610">
        <v>2</v>
      </c>
      <c r="CC610">
        <v>0</v>
      </c>
      <c r="CD610" t="s">
        <v>157</v>
      </c>
      <c r="CE610" t="s">
        <v>157</v>
      </c>
      <c r="CF610">
        <v>0</v>
      </c>
      <c r="CG610">
        <v>45</v>
      </c>
      <c r="CH610">
        <v>630</v>
      </c>
      <c r="CI610" t="s">
        <v>158</v>
      </c>
      <c r="CJ610">
        <v>0</v>
      </c>
      <c r="CK610">
        <v>4.5459360000000002</v>
      </c>
      <c r="CL610">
        <v>14</v>
      </c>
      <c r="CM610" t="s">
        <v>159</v>
      </c>
      <c r="CN610">
        <v>630</v>
      </c>
      <c r="CO610">
        <v>413370</v>
      </c>
      <c r="CP610">
        <v>23</v>
      </c>
      <c r="CQ610">
        <v>27.545999999999999</v>
      </c>
      <c r="CR610">
        <v>413370</v>
      </c>
      <c r="CS610">
        <v>0</v>
      </c>
      <c r="CT610">
        <v>24002.542229999999</v>
      </c>
      <c r="CU610">
        <v>100</v>
      </c>
      <c r="CV610">
        <v>38091</v>
      </c>
      <c r="CW610">
        <v>0.146428</v>
      </c>
      <c r="CX610">
        <v>0</v>
      </c>
      <c r="CY610">
        <v>1.681E-3</v>
      </c>
      <c r="CZ610">
        <v>286</v>
      </c>
      <c r="DA610" t="s">
        <v>801</v>
      </c>
      <c r="DB610" t="s">
        <v>319</v>
      </c>
      <c r="DC610" t="s">
        <v>802</v>
      </c>
      <c r="DD610">
        <v>-84.720110000000005</v>
      </c>
      <c r="DE610">
        <v>34.744684999999997</v>
      </c>
      <c r="DF610">
        <v>34.744684999999997</v>
      </c>
      <c r="DG610">
        <v>-84.720110000000005</v>
      </c>
      <c r="DH610">
        <v>3.5950000000000001E-3</v>
      </c>
      <c r="DI610">
        <v>1.681E-3</v>
      </c>
      <c r="DJ610">
        <v>149</v>
      </c>
      <c r="DK610">
        <v>590</v>
      </c>
      <c r="DL610">
        <v>4.7</v>
      </c>
      <c r="DM610">
        <v>450</v>
      </c>
      <c r="DN610">
        <v>4.9000000000000004</v>
      </c>
      <c r="DO610">
        <v>440</v>
      </c>
      <c r="DP610">
        <v>5</v>
      </c>
      <c r="DQ610">
        <v>650</v>
      </c>
      <c r="DR610">
        <v>0</v>
      </c>
      <c r="DS610">
        <v>630</v>
      </c>
      <c r="DT610">
        <v>15.7</v>
      </c>
      <c r="DU610">
        <v>550</v>
      </c>
      <c r="DV610">
        <v>15.8</v>
      </c>
      <c r="DW610">
        <v>520</v>
      </c>
      <c r="DX610">
        <v>15.8</v>
      </c>
      <c r="DY610">
        <v>370</v>
      </c>
      <c r="DZ610">
        <v>15.9</v>
      </c>
      <c r="EA610">
        <v>370</v>
      </c>
      <c r="EB610">
        <v>0</v>
      </c>
      <c r="EC610">
        <v>620</v>
      </c>
      <c r="ED610">
        <v>0</v>
      </c>
      <c r="EE610">
        <v>0</v>
      </c>
    </row>
    <row r="611" spans="1:135" x14ac:dyDescent="0.3">
      <c r="A611">
        <v>609</v>
      </c>
      <c r="B611" t="s">
        <v>135</v>
      </c>
      <c r="C611">
        <v>497</v>
      </c>
      <c r="D611">
        <v>724</v>
      </c>
      <c r="E611" t="s">
        <v>135</v>
      </c>
      <c r="F611">
        <v>5213735</v>
      </c>
      <c r="G611" t="s">
        <v>136</v>
      </c>
      <c r="H611" s="1">
        <v>42071</v>
      </c>
      <c r="I611" t="s">
        <v>797</v>
      </c>
      <c r="J611" t="s">
        <v>798</v>
      </c>
      <c r="K611" t="s">
        <v>811</v>
      </c>
      <c r="L611" t="s">
        <v>169</v>
      </c>
      <c r="M611">
        <v>0</v>
      </c>
      <c r="N611">
        <v>0</v>
      </c>
      <c r="O611">
        <v>0</v>
      </c>
      <c r="P611" t="s">
        <v>141</v>
      </c>
      <c r="Q611" t="s">
        <v>170</v>
      </c>
      <c r="R611" t="s">
        <v>336</v>
      </c>
      <c r="S611" t="s">
        <v>272</v>
      </c>
      <c r="T611" t="s">
        <v>181</v>
      </c>
      <c r="U611">
        <v>1</v>
      </c>
      <c r="V611" t="s">
        <v>165</v>
      </c>
      <c r="W611" t="s">
        <v>174</v>
      </c>
      <c r="X611" t="s">
        <v>147</v>
      </c>
      <c r="Y611" t="s">
        <v>148</v>
      </c>
      <c r="Z611">
        <v>21</v>
      </c>
      <c r="AA611" t="s">
        <v>342</v>
      </c>
      <c r="AB611" t="s">
        <v>324</v>
      </c>
      <c r="AC611" t="s">
        <v>799</v>
      </c>
      <c r="AD611">
        <v>11.371</v>
      </c>
      <c r="AE611">
        <v>34.740817</v>
      </c>
      <c r="AF611">
        <v>-84.718543999999994</v>
      </c>
      <c r="AG611">
        <v>149</v>
      </c>
      <c r="AH611">
        <v>44</v>
      </c>
      <c r="AI611">
        <v>181</v>
      </c>
      <c r="AJ611" t="s">
        <v>308</v>
      </c>
      <c r="AK611">
        <v>28</v>
      </c>
      <c r="AL611">
        <v>31</v>
      </c>
      <c r="AM611" t="s">
        <v>153</v>
      </c>
      <c r="AN611">
        <v>174.3</v>
      </c>
      <c r="AO611">
        <v>182.6</v>
      </c>
      <c r="AP611">
        <v>552.1</v>
      </c>
      <c r="AQ611">
        <v>-84.719268999999997</v>
      </c>
      <c r="AR611">
        <v>34.741186999999996</v>
      </c>
      <c r="AS611">
        <v>-84.718090000000004</v>
      </c>
      <c r="AT611">
        <v>34.741377</v>
      </c>
      <c r="AU611" t="s">
        <v>799</v>
      </c>
      <c r="AV611">
        <v>1</v>
      </c>
      <c r="AW611">
        <v>213</v>
      </c>
      <c r="AX611">
        <v>2</v>
      </c>
      <c r="AY611">
        <v>0</v>
      </c>
      <c r="AZ611">
        <v>45</v>
      </c>
      <c r="BA611">
        <v>23.37</v>
      </c>
      <c r="BB611">
        <v>22.05</v>
      </c>
      <c r="BC611">
        <v>1746.1</v>
      </c>
      <c r="BD611">
        <v>1741.5</v>
      </c>
      <c r="BE611">
        <v>1735.6</v>
      </c>
      <c r="BF611">
        <v>45</v>
      </c>
      <c r="BG611">
        <v>28.6</v>
      </c>
      <c r="BH611">
        <v>16.399999999999999</v>
      </c>
      <c r="BI611" s="1">
        <v>44140</v>
      </c>
      <c r="BJ611" t="s">
        <v>154</v>
      </c>
      <c r="BK611">
        <v>1.681E-3</v>
      </c>
      <c r="BL611">
        <v>38278</v>
      </c>
      <c r="BM611">
        <v>39100</v>
      </c>
      <c r="BN611" t="s">
        <v>799</v>
      </c>
      <c r="BO611" t="s">
        <v>800</v>
      </c>
      <c r="BP611">
        <v>1</v>
      </c>
      <c r="BQ611">
        <v>200</v>
      </c>
      <c r="BR611">
        <v>6</v>
      </c>
      <c r="BS611">
        <v>1</v>
      </c>
      <c r="BT611">
        <v>6</v>
      </c>
      <c r="BU611">
        <v>1</v>
      </c>
      <c r="BV611">
        <v>1</v>
      </c>
      <c r="BW611">
        <v>2</v>
      </c>
      <c r="BX611">
        <v>0</v>
      </c>
      <c r="BY611">
        <v>4</v>
      </c>
      <c r="BZ611" t="s">
        <v>156</v>
      </c>
      <c r="CA611">
        <v>213</v>
      </c>
      <c r="CB611">
        <v>2</v>
      </c>
      <c r="CC611">
        <v>0</v>
      </c>
      <c r="CD611" t="s">
        <v>157</v>
      </c>
      <c r="CE611" t="s">
        <v>157</v>
      </c>
      <c r="CF611">
        <v>0</v>
      </c>
      <c r="CG611">
        <v>45</v>
      </c>
      <c r="CH611">
        <v>630</v>
      </c>
      <c r="CI611" t="s">
        <v>158</v>
      </c>
      <c r="CJ611">
        <v>0</v>
      </c>
      <c r="CK611">
        <v>4.5459360000000002</v>
      </c>
      <c r="CL611">
        <v>14</v>
      </c>
      <c r="CM611" t="s">
        <v>159</v>
      </c>
      <c r="CN611">
        <v>630</v>
      </c>
      <c r="CO611">
        <v>413370</v>
      </c>
      <c r="CP611">
        <v>23</v>
      </c>
      <c r="CQ611">
        <v>27.545999999999999</v>
      </c>
      <c r="CR611">
        <v>413370</v>
      </c>
      <c r="CS611">
        <v>0</v>
      </c>
      <c r="CT611">
        <v>24002.542229999999</v>
      </c>
      <c r="CU611">
        <v>100</v>
      </c>
      <c r="CV611">
        <v>38091</v>
      </c>
      <c r="CW611">
        <v>0.146428</v>
      </c>
      <c r="CX611">
        <v>0</v>
      </c>
      <c r="CY611">
        <v>1.681E-3</v>
      </c>
      <c r="CZ611">
        <v>286</v>
      </c>
      <c r="DA611" t="s">
        <v>801</v>
      </c>
      <c r="DB611" t="s">
        <v>319</v>
      </c>
      <c r="DC611" t="s">
        <v>802</v>
      </c>
      <c r="DD611">
        <v>-84.720110000000005</v>
      </c>
      <c r="DE611">
        <v>34.744684999999997</v>
      </c>
      <c r="DF611">
        <v>34.744684999999997</v>
      </c>
      <c r="DG611">
        <v>-84.720110000000005</v>
      </c>
      <c r="DH611">
        <v>3.5950000000000001E-3</v>
      </c>
      <c r="DI611">
        <v>1.681E-3</v>
      </c>
      <c r="DJ611">
        <v>149</v>
      </c>
      <c r="DK611">
        <v>590</v>
      </c>
      <c r="DL611">
        <v>4.7</v>
      </c>
      <c r="DM611">
        <v>450</v>
      </c>
      <c r="DN611">
        <v>4.9000000000000004</v>
      </c>
      <c r="DO611">
        <v>440</v>
      </c>
      <c r="DP611">
        <v>5</v>
      </c>
      <c r="DQ611">
        <v>650</v>
      </c>
      <c r="DR611">
        <v>0</v>
      </c>
      <c r="DS611">
        <v>630</v>
      </c>
      <c r="DT611">
        <v>15.7</v>
      </c>
      <c r="DU611">
        <v>550</v>
      </c>
      <c r="DV611">
        <v>15.8</v>
      </c>
      <c r="DW611">
        <v>520</v>
      </c>
      <c r="DX611">
        <v>15.8</v>
      </c>
      <c r="DY611">
        <v>370</v>
      </c>
      <c r="DZ611">
        <v>15.9</v>
      </c>
      <c r="EA611">
        <v>370</v>
      </c>
      <c r="EB611">
        <v>0</v>
      </c>
      <c r="EC611">
        <v>620</v>
      </c>
      <c r="ED611">
        <v>0</v>
      </c>
      <c r="EE611">
        <v>0</v>
      </c>
    </row>
    <row r="612" spans="1:135" x14ac:dyDescent="0.3">
      <c r="A612">
        <v>610</v>
      </c>
      <c r="B612" t="s">
        <v>135</v>
      </c>
      <c r="C612">
        <v>634</v>
      </c>
      <c r="D612">
        <v>546</v>
      </c>
      <c r="E612" t="s">
        <v>135</v>
      </c>
      <c r="F612">
        <v>6744991</v>
      </c>
      <c r="G612" t="s">
        <v>136</v>
      </c>
      <c r="H612" s="1">
        <v>43261</v>
      </c>
      <c r="I612" t="s">
        <v>797</v>
      </c>
      <c r="J612" t="s">
        <v>798</v>
      </c>
      <c r="K612" t="s">
        <v>806</v>
      </c>
      <c r="L612" t="s">
        <v>169</v>
      </c>
      <c r="M612">
        <v>0</v>
      </c>
      <c r="N612">
        <v>0</v>
      </c>
      <c r="O612">
        <v>0</v>
      </c>
      <c r="P612" t="s">
        <v>141</v>
      </c>
      <c r="Q612" t="s">
        <v>142</v>
      </c>
      <c r="R612" t="s">
        <v>272</v>
      </c>
      <c r="S612" t="s">
        <v>272</v>
      </c>
      <c r="T612" t="s">
        <v>221</v>
      </c>
      <c r="U612">
        <v>1</v>
      </c>
      <c r="V612" t="s">
        <v>165</v>
      </c>
      <c r="W612" t="s">
        <v>146</v>
      </c>
      <c r="X612" t="s">
        <v>147</v>
      </c>
      <c r="Y612" t="s">
        <v>148</v>
      </c>
      <c r="Z612">
        <v>30</v>
      </c>
      <c r="AA612" t="s">
        <v>323</v>
      </c>
      <c r="AB612" t="s">
        <v>324</v>
      </c>
      <c r="AC612" t="s">
        <v>799</v>
      </c>
      <c r="AD612">
        <v>11.544517000000001</v>
      </c>
      <c r="AE612">
        <v>34.743150999999997</v>
      </c>
      <c r="AF612">
        <v>-84.718566999999993</v>
      </c>
      <c r="AG612">
        <v>150</v>
      </c>
      <c r="AH612">
        <v>45</v>
      </c>
      <c r="AI612">
        <v>182</v>
      </c>
      <c r="AJ612" t="s">
        <v>308</v>
      </c>
      <c r="AK612">
        <v>29</v>
      </c>
      <c r="AL612">
        <v>32</v>
      </c>
      <c r="AM612" t="s">
        <v>153</v>
      </c>
      <c r="AN612">
        <v>159.4</v>
      </c>
      <c r="AO612">
        <v>151</v>
      </c>
      <c r="AP612">
        <v>419.5</v>
      </c>
      <c r="AQ612">
        <v>-84.718554999999995</v>
      </c>
      <c r="AR612">
        <v>34.743113000000001</v>
      </c>
      <c r="AS612">
        <v>-84.717752000000004</v>
      </c>
      <c r="AT612">
        <v>34.743679</v>
      </c>
      <c r="AU612" t="s">
        <v>799</v>
      </c>
      <c r="AV612">
        <v>1</v>
      </c>
      <c r="AW612">
        <v>213</v>
      </c>
      <c r="AX612">
        <v>2</v>
      </c>
      <c r="AY612">
        <v>0</v>
      </c>
      <c r="AZ612">
        <v>45</v>
      </c>
      <c r="BA612">
        <v>19.95</v>
      </c>
      <c r="BB612">
        <v>19.829999999999998</v>
      </c>
      <c r="BC612">
        <v>1765.7</v>
      </c>
      <c r="BD612">
        <v>1782.2</v>
      </c>
      <c r="BE612">
        <v>1798.9</v>
      </c>
      <c r="BF612">
        <v>45</v>
      </c>
      <c r="BG612">
        <v>27.1</v>
      </c>
      <c r="BH612">
        <v>17.899999999999999</v>
      </c>
      <c r="BI612" s="1">
        <v>44140</v>
      </c>
      <c r="BJ612" t="s">
        <v>512</v>
      </c>
      <c r="BK612">
        <v>1.2819999999999999E-3</v>
      </c>
      <c r="BL612">
        <v>38278</v>
      </c>
      <c r="BM612">
        <v>39100</v>
      </c>
      <c r="BN612" t="s">
        <v>799</v>
      </c>
      <c r="BO612" t="s">
        <v>800</v>
      </c>
      <c r="BP612">
        <v>1</v>
      </c>
      <c r="BQ612">
        <v>200</v>
      </c>
      <c r="BR612">
        <v>6</v>
      </c>
      <c r="BS612">
        <v>1</v>
      </c>
      <c r="BT612">
        <v>6</v>
      </c>
      <c r="BU612">
        <v>1</v>
      </c>
      <c r="BV612">
        <v>1</v>
      </c>
      <c r="BW612">
        <v>2</v>
      </c>
      <c r="BX612">
        <v>0</v>
      </c>
      <c r="BY612">
        <v>4</v>
      </c>
      <c r="BZ612" t="s">
        <v>156</v>
      </c>
      <c r="CA612">
        <v>213</v>
      </c>
      <c r="CB612">
        <v>2</v>
      </c>
      <c r="CC612">
        <v>0</v>
      </c>
      <c r="CD612" t="s">
        <v>157</v>
      </c>
      <c r="CE612" t="s">
        <v>157</v>
      </c>
      <c r="CF612">
        <v>0</v>
      </c>
      <c r="CG612">
        <v>45</v>
      </c>
      <c r="CH612">
        <v>630</v>
      </c>
      <c r="CI612" t="s">
        <v>158</v>
      </c>
      <c r="CJ612">
        <v>0</v>
      </c>
      <c r="CK612">
        <v>4.5459360000000002</v>
      </c>
      <c r="CL612">
        <v>14</v>
      </c>
      <c r="CM612" t="s">
        <v>159</v>
      </c>
      <c r="CN612">
        <v>630</v>
      </c>
      <c r="CO612">
        <v>413370</v>
      </c>
      <c r="CP612">
        <v>23</v>
      </c>
      <c r="CQ612">
        <v>27.545999999999999</v>
      </c>
      <c r="CR612">
        <v>413370</v>
      </c>
      <c r="CS612">
        <v>0</v>
      </c>
      <c r="CT612">
        <v>24002.542229999999</v>
      </c>
      <c r="CU612">
        <v>100</v>
      </c>
      <c r="CV612">
        <v>38091</v>
      </c>
      <c r="CW612">
        <v>0.146428</v>
      </c>
      <c r="CX612">
        <v>0</v>
      </c>
      <c r="CY612">
        <v>1.2819999999999999E-3</v>
      </c>
      <c r="CZ612">
        <v>286</v>
      </c>
      <c r="DA612" t="s">
        <v>801</v>
      </c>
      <c r="DB612" t="s">
        <v>319</v>
      </c>
      <c r="DC612" t="s">
        <v>802</v>
      </c>
      <c r="DD612">
        <v>-84.720110000000005</v>
      </c>
      <c r="DE612">
        <v>34.744684999999997</v>
      </c>
      <c r="DF612">
        <v>34.744684999999997</v>
      </c>
      <c r="DG612">
        <v>-84.720110000000005</v>
      </c>
      <c r="DH612">
        <v>1.9559999999999998E-3</v>
      </c>
      <c r="DI612">
        <v>1.2819999999999999E-3</v>
      </c>
      <c r="DJ612">
        <v>150</v>
      </c>
      <c r="DK612">
        <v>590</v>
      </c>
      <c r="DL612">
        <v>4.7</v>
      </c>
      <c r="DM612">
        <v>450</v>
      </c>
      <c r="DN612">
        <v>4.9000000000000004</v>
      </c>
      <c r="DO612">
        <v>440</v>
      </c>
      <c r="DP612">
        <v>5</v>
      </c>
      <c r="DQ612">
        <v>650</v>
      </c>
      <c r="DR612">
        <v>0</v>
      </c>
      <c r="DS612">
        <v>630</v>
      </c>
      <c r="DT612">
        <v>15.7</v>
      </c>
      <c r="DU612">
        <v>550</v>
      </c>
      <c r="DV612">
        <v>15.8</v>
      </c>
      <c r="DW612">
        <v>520</v>
      </c>
      <c r="DX612">
        <v>15.8</v>
      </c>
      <c r="DY612">
        <v>370</v>
      </c>
      <c r="DZ612">
        <v>15.9</v>
      </c>
      <c r="EA612">
        <v>370</v>
      </c>
      <c r="EB612">
        <v>0</v>
      </c>
      <c r="EC612">
        <v>620</v>
      </c>
      <c r="ED612">
        <v>0</v>
      </c>
      <c r="EE612">
        <v>0</v>
      </c>
    </row>
    <row r="613" spans="1:135" x14ac:dyDescent="0.3">
      <c r="A613">
        <v>611</v>
      </c>
      <c r="B613" t="s">
        <v>135</v>
      </c>
      <c r="C613">
        <v>649</v>
      </c>
      <c r="D613">
        <v>537</v>
      </c>
      <c r="E613" t="s">
        <v>135</v>
      </c>
      <c r="F613">
        <v>6840620</v>
      </c>
      <c r="G613" t="s">
        <v>136</v>
      </c>
      <c r="H613" s="1">
        <v>43331</v>
      </c>
      <c r="I613" t="s">
        <v>797</v>
      </c>
      <c r="J613" t="s">
        <v>798</v>
      </c>
      <c r="K613" t="s">
        <v>812</v>
      </c>
      <c r="L613" t="s">
        <v>140</v>
      </c>
      <c r="M613">
        <v>0</v>
      </c>
      <c r="N613">
        <v>0</v>
      </c>
      <c r="O613">
        <v>0</v>
      </c>
      <c r="P613" t="s">
        <v>141</v>
      </c>
      <c r="Q613" t="s">
        <v>186</v>
      </c>
      <c r="R613" t="s">
        <v>177</v>
      </c>
      <c r="S613" t="s">
        <v>272</v>
      </c>
      <c r="T613" t="s">
        <v>221</v>
      </c>
      <c r="U613">
        <v>1</v>
      </c>
      <c r="V613" t="s">
        <v>165</v>
      </c>
      <c r="W613" t="s">
        <v>146</v>
      </c>
      <c r="X613" t="s">
        <v>147</v>
      </c>
      <c r="Y613" t="s">
        <v>148</v>
      </c>
      <c r="Z613">
        <v>42</v>
      </c>
      <c r="AA613" t="s">
        <v>175</v>
      </c>
      <c r="AB613" t="s">
        <v>150</v>
      </c>
      <c r="AC613" t="s">
        <v>799</v>
      </c>
      <c r="AD613">
        <v>11.551432</v>
      </c>
      <c r="AE613">
        <v>34.743248999999999</v>
      </c>
      <c r="AF613">
        <v>-84.718587999999997</v>
      </c>
      <c r="AG613">
        <v>150</v>
      </c>
      <c r="AH613">
        <v>45</v>
      </c>
      <c r="AI613">
        <v>182</v>
      </c>
      <c r="AJ613" t="s">
        <v>308</v>
      </c>
      <c r="AK613">
        <v>29</v>
      </c>
      <c r="AL613">
        <v>32</v>
      </c>
      <c r="AM613" t="s">
        <v>153</v>
      </c>
      <c r="AN613">
        <v>159.4</v>
      </c>
      <c r="AO613">
        <v>151</v>
      </c>
      <c r="AP613">
        <v>419.5</v>
      </c>
      <c r="AQ613">
        <v>-84.718554999999995</v>
      </c>
      <c r="AR613">
        <v>34.743113000000001</v>
      </c>
      <c r="AS613">
        <v>-84.717752000000004</v>
      </c>
      <c r="AT613">
        <v>34.743679</v>
      </c>
      <c r="AU613" t="s">
        <v>799</v>
      </c>
      <c r="AV613">
        <v>1</v>
      </c>
      <c r="AW613">
        <v>213</v>
      </c>
      <c r="AX613">
        <v>2</v>
      </c>
      <c r="AY613">
        <v>0</v>
      </c>
      <c r="AZ613">
        <v>45</v>
      </c>
      <c r="BA613">
        <v>19.95</v>
      </c>
      <c r="BB613">
        <v>19.829999999999998</v>
      </c>
      <c r="BC613">
        <v>1765.7</v>
      </c>
      <c r="BD613">
        <v>1782.2</v>
      </c>
      <c r="BE613">
        <v>1798.9</v>
      </c>
      <c r="BF613">
        <v>45</v>
      </c>
      <c r="BG613">
        <v>27.1</v>
      </c>
      <c r="BH613">
        <v>17.899999999999999</v>
      </c>
      <c r="BI613" s="1">
        <v>44140</v>
      </c>
      <c r="BJ613" t="s">
        <v>512</v>
      </c>
      <c r="BK613">
        <v>1.2819999999999999E-3</v>
      </c>
      <c r="BL613">
        <v>38278</v>
      </c>
      <c r="BM613">
        <v>39100</v>
      </c>
      <c r="BN613" t="s">
        <v>799</v>
      </c>
      <c r="BO613" t="s">
        <v>800</v>
      </c>
      <c r="BP613">
        <v>1</v>
      </c>
      <c r="BQ613">
        <v>200</v>
      </c>
      <c r="BR613">
        <v>6</v>
      </c>
      <c r="BS613">
        <v>1</v>
      </c>
      <c r="BT613">
        <v>6</v>
      </c>
      <c r="BU613">
        <v>1</v>
      </c>
      <c r="BV613">
        <v>1</v>
      </c>
      <c r="BW613">
        <v>2</v>
      </c>
      <c r="BX613">
        <v>0</v>
      </c>
      <c r="BY613">
        <v>4</v>
      </c>
      <c r="BZ613" t="s">
        <v>156</v>
      </c>
      <c r="CA613">
        <v>213</v>
      </c>
      <c r="CB613">
        <v>2</v>
      </c>
      <c r="CC613">
        <v>0</v>
      </c>
      <c r="CD613" t="s">
        <v>157</v>
      </c>
      <c r="CE613" t="s">
        <v>157</v>
      </c>
      <c r="CF613">
        <v>0</v>
      </c>
      <c r="CG613">
        <v>45</v>
      </c>
      <c r="CH613">
        <v>630</v>
      </c>
      <c r="CI613" t="s">
        <v>158</v>
      </c>
      <c r="CJ613">
        <v>0</v>
      </c>
      <c r="CK613">
        <v>4.5459360000000002</v>
      </c>
      <c r="CL613">
        <v>14</v>
      </c>
      <c r="CM613" t="s">
        <v>159</v>
      </c>
      <c r="CN613">
        <v>630</v>
      </c>
      <c r="CO613">
        <v>413370</v>
      </c>
      <c r="CP613">
        <v>23</v>
      </c>
      <c r="CQ613">
        <v>27.545999999999999</v>
      </c>
      <c r="CR613">
        <v>413370</v>
      </c>
      <c r="CS613">
        <v>0</v>
      </c>
      <c r="CT613">
        <v>24002.542229999999</v>
      </c>
      <c r="CU613">
        <v>100</v>
      </c>
      <c r="CV613">
        <v>38091</v>
      </c>
      <c r="CW613">
        <v>0.146428</v>
      </c>
      <c r="CX613">
        <v>0</v>
      </c>
      <c r="CY613">
        <v>1.2819999999999999E-3</v>
      </c>
      <c r="CZ613">
        <v>286</v>
      </c>
      <c r="DA613" t="s">
        <v>801</v>
      </c>
      <c r="DB613" t="s">
        <v>319</v>
      </c>
      <c r="DC613" t="s">
        <v>802</v>
      </c>
      <c r="DD613">
        <v>-84.720110000000005</v>
      </c>
      <c r="DE613">
        <v>34.744684999999997</v>
      </c>
      <c r="DF613">
        <v>34.744684999999997</v>
      </c>
      <c r="DG613">
        <v>-84.720110000000005</v>
      </c>
      <c r="DH613">
        <v>1.9559999999999998E-3</v>
      </c>
      <c r="DI613">
        <v>1.2819999999999999E-3</v>
      </c>
      <c r="DJ613">
        <v>150</v>
      </c>
      <c r="DK613">
        <v>590</v>
      </c>
      <c r="DL613">
        <v>4.7</v>
      </c>
      <c r="DM613">
        <v>450</v>
      </c>
      <c r="DN613">
        <v>4.9000000000000004</v>
      </c>
      <c r="DO613">
        <v>440</v>
      </c>
      <c r="DP613">
        <v>5</v>
      </c>
      <c r="DQ613">
        <v>650</v>
      </c>
      <c r="DR613">
        <v>0</v>
      </c>
      <c r="DS613">
        <v>630</v>
      </c>
      <c r="DT613">
        <v>15.7</v>
      </c>
      <c r="DU613">
        <v>550</v>
      </c>
      <c r="DV613">
        <v>15.8</v>
      </c>
      <c r="DW613">
        <v>520</v>
      </c>
      <c r="DX613">
        <v>15.8</v>
      </c>
      <c r="DY613">
        <v>370</v>
      </c>
      <c r="DZ613">
        <v>15.9</v>
      </c>
      <c r="EA613">
        <v>370</v>
      </c>
      <c r="EB613">
        <v>0</v>
      </c>
      <c r="EC613">
        <v>620</v>
      </c>
      <c r="ED613">
        <v>0</v>
      </c>
      <c r="EE613">
        <v>0</v>
      </c>
    </row>
    <row r="614" spans="1:135" x14ac:dyDescent="0.3">
      <c r="A614">
        <v>612</v>
      </c>
      <c r="B614" t="s">
        <v>135</v>
      </c>
      <c r="C614">
        <v>749</v>
      </c>
      <c r="D614">
        <v>469</v>
      </c>
      <c r="E614" t="s">
        <v>135</v>
      </c>
      <c r="F614">
        <v>7607845</v>
      </c>
      <c r="G614" t="s">
        <v>136</v>
      </c>
      <c r="H614" s="1">
        <v>43921</v>
      </c>
      <c r="I614" t="s">
        <v>797</v>
      </c>
      <c r="J614" t="s">
        <v>798</v>
      </c>
      <c r="K614" t="s">
        <v>813</v>
      </c>
      <c r="L614" t="s">
        <v>140</v>
      </c>
      <c r="M614">
        <v>0</v>
      </c>
      <c r="N614">
        <v>0</v>
      </c>
      <c r="O614">
        <v>0</v>
      </c>
      <c r="P614" t="s">
        <v>141</v>
      </c>
      <c r="Q614" t="s">
        <v>186</v>
      </c>
      <c r="R614" t="s">
        <v>272</v>
      </c>
      <c r="S614" t="s">
        <v>272</v>
      </c>
      <c r="T614" t="s">
        <v>221</v>
      </c>
      <c r="U614">
        <v>1</v>
      </c>
      <c r="V614" t="s">
        <v>165</v>
      </c>
      <c r="W614" t="s">
        <v>146</v>
      </c>
      <c r="X614" t="s">
        <v>147</v>
      </c>
      <c r="Y614" t="s">
        <v>167</v>
      </c>
      <c r="Z614">
        <v>17</v>
      </c>
      <c r="AA614" t="s">
        <v>175</v>
      </c>
      <c r="AB614" t="s">
        <v>168</v>
      </c>
      <c r="AC614" t="s">
        <v>808</v>
      </c>
      <c r="AD614">
        <v>11.570085000000001</v>
      </c>
      <c r="AE614">
        <v>34.743507999999999</v>
      </c>
      <c r="AF614">
        <v>-84.718542999999997</v>
      </c>
      <c r="AG614">
        <v>150</v>
      </c>
      <c r="AH614">
        <v>45</v>
      </c>
      <c r="AI614">
        <v>182</v>
      </c>
      <c r="AJ614" t="s">
        <v>308</v>
      </c>
      <c r="AK614">
        <v>29</v>
      </c>
      <c r="AL614">
        <v>32</v>
      </c>
      <c r="AM614" t="s">
        <v>153</v>
      </c>
      <c r="AN614">
        <v>159.4</v>
      </c>
      <c r="AO614">
        <v>151</v>
      </c>
      <c r="AP614">
        <v>419.5</v>
      </c>
      <c r="AQ614">
        <v>-84.718554999999995</v>
      </c>
      <c r="AR614">
        <v>34.743113000000001</v>
      </c>
      <c r="AS614">
        <v>-84.717752000000004</v>
      </c>
      <c r="AT614">
        <v>34.743679</v>
      </c>
      <c r="AU614" t="s">
        <v>799</v>
      </c>
      <c r="AV614">
        <v>1</v>
      </c>
      <c r="AW614">
        <v>213</v>
      </c>
      <c r="AX614">
        <v>2</v>
      </c>
      <c r="AY614">
        <v>0</v>
      </c>
      <c r="AZ614">
        <v>45</v>
      </c>
      <c r="BA614">
        <v>19.95</v>
      </c>
      <c r="BB614">
        <v>19.829999999999998</v>
      </c>
      <c r="BC614">
        <v>1765.7</v>
      </c>
      <c r="BD614">
        <v>1782.2</v>
      </c>
      <c r="BE614">
        <v>1798.9</v>
      </c>
      <c r="BF614">
        <v>45</v>
      </c>
      <c r="BG614">
        <v>27.1</v>
      </c>
      <c r="BH614">
        <v>17.899999999999999</v>
      </c>
      <c r="BI614" s="1">
        <v>44140</v>
      </c>
      <c r="BJ614" t="s">
        <v>512</v>
      </c>
      <c r="BK614">
        <v>1.2819999999999999E-3</v>
      </c>
      <c r="BL614">
        <v>38278</v>
      </c>
      <c r="BM614">
        <v>39100</v>
      </c>
      <c r="BN614" t="s">
        <v>799</v>
      </c>
      <c r="BO614" t="s">
        <v>800</v>
      </c>
      <c r="BP614">
        <v>1</v>
      </c>
      <c r="BQ614">
        <v>200</v>
      </c>
      <c r="BR614">
        <v>6</v>
      </c>
      <c r="BS614">
        <v>1</v>
      </c>
      <c r="BT614">
        <v>6</v>
      </c>
      <c r="BU614">
        <v>1</v>
      </c>
      <c r="BV614">
        <v>1</v>
      </c>
      <c r="BW614">
        <v>2</v>
      </c>
      <c r="BX614">
        <v>0</v>
      </c>
      <c r="BY614">
        <v>4</v>
      </c>
      <c r="BZ614" t="s">
        <v>156</v>
      </c>
      <c r="CA614">
        <v>213</v>
      </c>
      <c r="CB614">
        <v>2</v>
      </c>
      <c r="CC614">
        <v>0</v>
      </c>
      <c r="CD614" t="s">
        <v>157</v>
      </c>
      <c r="CE614" t="s">
        <v>157</v>
      </c>
      <c r="CF614">
        <v>0</v>
      </c>
      <c r="CG614">
        <v>45</v>
      </c>
      <c r="CH614">
        <v>630</v>
      </c>
      <c r="CI614" t="s">
        <v>158</v>
      </c>
      <c r="CJ614">
        <v>0</v>
      </c>
      <c r="CK614">
        <v>4.5459360000000002</v>
      </c>
      <c r="CL614">
        <v>14</v>
      </c>
      <c r="CM614" t="s">
        <v>159</v>
      </c>
      <c r="CN614">
        <v>630</v>
      </c>
      <c r="CO614">
        <v>413370</v>
      </c>
      <c r="CP614">
        <v>23</v>
      </c>
      <c r="CQ614">
        <v>27.545999999999999</v>
      </c>
      <c r="CR614">
        <v>413370</v>
      </c>
      <c r="CS614">
        <v>0</v>
      </c>
      <c r="CT614">
        <v>24002.542229999999</v>
      </c>
      <c r="CU614">
        <v>100</v>
      </c>
      <c r="CV614">
        <v>38091</v>
      </c>
      <c r="CW614">
        <v>0.146428</v>
      </c>
      <c r="CX614">
        <v>0</v>
      </c>
      <c r="CY614">
        <v>1.2819999999999999E-3</v>
      </c>
      <c r="CZ614">
        <v>286</v>
      </c>
      <c r="DA614" t="s">
        <v>801</v>
      </c>
      <c r="DB614" t="s">
        <v>319</v>
      </c>
      <c r="DC614" t="s">
        <v>802</v>
      </c>
      <c r="DD614">
        <v>-84.720110000000005</v>
      </c>
      <c r="DE614">
        <v>34.744684999999997</v>
      </c>
      <c r="DF614">
        <v>34.744684999999997</v>
      </c>
      <c r="DG614">
        <v>-84.720110000000005</v>
      </c>
      <c r="DH614">
        <v>1.9559999999999998E-3</v>
      </c>
      <c r="DI614">
        <v>1.2819999999999999E-3</v>
      </c>
      <c r="DJ614">
        <v>150</v>
      </c>
      <c r="DK614">
        <v>590</v>
      </c>
      <c r="DL614">
        <v>4.7</v>
      </c>
      <c r="DM614">
        <v>450</v>
      </c>
      <c r="DN614">
        <v>4.9000000000000004</v>
      </c>
      <c r="DO614">
        <v>440</v>
      </c>
      <c r="DP614">
        <v>5</v>
      </c>
      <c r="DQ614">
        <v>650</v>
      </c>
      <c r="DR614">
        <v>0</v>
      </c>
      <c r="DS614">
        <v>630</v>
      </c>
      <c r="DT614">
        <v>15.7</v>
      </c>
      <c r="DU614">
        <v>550</v>
      </c>
      <c r="DV614">
        <v>15.8</v>
      </c>
      <c r="DW614">
        <v>520</v>
      </c>
      <c r="DX614">
        <v>15.8</v>
      </c>
      <c r="DY614">
        <v>370</v>
      </c>
      <c r="DZ614">
        <v>15.9</v>
      </c>
      <c r="EA614">
        <v>370</v>
      </c>
      <c r="EB614">
        <v>0</v>
      </c>
      <c r="EC614">
        <v>620</v>
      </c>
      <c r="ED614">
        <v>0</v>
      </c>
      <c r="EE614">
        <v>0</v>
      </c>
    </row>
    <row r="615" spans="1:135" x14ac:dyDescent="0.3">
      <c r="A615">
        <v>613</v>
      </c>
      <c r="B615" t="s">
        <v>135</v>
      </c>
      <c r="C615">
        <v>792</v>
      </c>
      <c r="D615">
        <v>446</v>
      </c>
      <c r="E615" t="s">
        <v>135</v>
      </c>
      <c r="F615">
        <v>7765949</v>
      </c>
      <c r="G615" t="s">
        <v>136</v>
      </c>
      <c r="H615" s="1">
        <v>44080</v>
      </c>
      <c r="I615" t="s">
        <v>797</v>
      </c>
      <c r="J615" t="s">
        <v>798</v>
      </c>
      <c r="K615" t="s">
        <v>814</v>
      </c>
      <c r="L615" t="s">
        <v>218</v>
      </c>
      <c r="M615">
        <v>0</v>
      </c>
      <c r="N615">
        <v>0</v>
      </c>
      <c r="O615">
        <v>1</v>
      </c>
      <c r="P615" t="s">
        <v>141</v>
      </c>
      <c r="Q615" t="s">
        <v>142</v>
      </c>
      <c r="R615" t="s">
        <v>219</v>
      </c>
      <c r="S615" t="s">
        <v>219</v>
      </c>
      <c r="T615" t="s">
        <v>271</v>
      </c>
      <c r="U615">
        <v>1</v>
      </c>
      <c r="V615" t="s">
        <v>165</v>
      </c>
      <c r="W615" t="s">
        <v>166</v>
      </c>
      <c r="X615" t="s">
        <v>178</v>
      </c>
      <c r="Y615" t="s">
        <v>148</v>
      </c>
      <c r="Z615">
        <v>23</v>
      </c>
      <c r="AA615" t="s">
        <v>149</v>
      </c>
      <c r="AB615" t="s">
        <v>168</v>
      </c>
      <c r="AC615" t="s">
        <v>808</v>
      </c>
      <c r="AD615">
        <v>11.588898</v>
      </c>
      <c r="AE615">
        <v>34.743699999999997</v>
      </c>
      <c r="AF615">
        <v>-84.718320000000006</v>
      </c>
      <c r="AG615">
        <v>150</v>
      </c>
      <c r="AH615">
        <v>45</v>
      </c>
      <c r="AI615">
        <v>182</v>
      </c>
      <c r="AJ615" t="s">
        <v>308</v>
      </c>
      <c r="AK615">
        <v>29</v>
      </c>
      <c r="AL615">
        <v>32</v>
      </c>
      <c r="AM615" t="s">
        <v>153</v>
      </c>
      <c r="AN615">
        <v>159.4</v>
      </c>
      <c r="AO615">
        <v>151</v>
      </c>
      <c r="AP615">
        <v>419.5</v>
      </c>
      <c r="AQ615">
        <v>-84.718554999999995</v>
      </c>
      <c r="AR615">
        <v>34.743113000000001</v>
      </c>
      <c r="AS615">
        <v>-84.717752000000004</v>
      </c>
      <c r="AT615">
        <v>34.743679</v>
      </c>
      <c r="AU615" t="s">
        <v>799</v>
      </c>
      <c r="AV615">
        <v>1</v>
      </c>
      <c r="AW615">
        <v>213</v>
      </c>
      <c r="AX615">
        <v>2</v>
      </c>
      <c r="AY615">
        <v>0</v>
      </c>
      <c r="AZ615">
        <v>45</v>
      </c>
      <c r="BA615">
        <v>19.95</v>
      </c>
      <c r="BB615">
        <v>19.829999999999998</v>
      </c>
      <c r="BC615">
        <v>1765.7</v>
      </c>
      <c r="BD615">
        <v>1782.2</v>
      </c>
      <c r="BE615">
        <v>1798.9</v>
      </c>
      <c r="BF615">
        <v>45</v>
      </c>
      <c r="BG615">
        <v>27.1</v>
      </c>
      <c r="BH615">
        <v>17.899999999999999</v>
      </c>
      <c r="BI615" s="1">
        <v>44140</v>
      </c>
      <c r="BJ615" t="s">
        <v>512</v>
      </c>
      <c r="BK615">
        <v>1.2819999999999999E-3</v>
      </c>
      <c r="BL615">
        <v>38278</v>
      </c>
      <c r="BM615">
        <v>39100</v>
      </c>
      <c r="BN615" t="s">
        <v>799</v>
      </c>
      <c r="BO615" t="s">
        <v>800</v>
      </c>
      <c r="BP615">
        <v>1</v>
      </c>
      <c r="BQ615">
        <v>200</v>
      </c>
      <c r="BR615">
        <v>6</v>
      </c>
      <c r="BS615">
        <v>1</v>
      </c>
      <c r="BT615">
        <v>6</v>
      </c>
      <c r="BU615">
        <v>1</v>
      </c>
      <c r="BV615">
        <v>1</v>
      </c>
      <c r="BW615">
        <v>2</v>
      </c>
      <c r="BX615">
        <v>0</v>
      </c>
      <c r="BY615">
        <v>4</v>
      </c>
      <c r="BZ615" t="s">
        <v>156</v>
      </c>
      <c r="CA615">
        <v>213</v>
      </c>
      <c r="CB615">
        <v>2</v>
      </c>
      <c r="CC615">
        <v>0</v>
      </c>
      <c r="CD615" t="s">
        <v>157</v>
      </c>
      <c r="CE615" t="s">
        <v>157</v>
      </c>
      <c r="CF615">
        <v>0</v>
      </c>
      <c r="CG615">
        <v>45</v>
      </c>
      <c r="CH615">
        <v>630</v>
      </c>
      <c r="CI615" t="s">
        <v>158</v>
      </c>
      <c r="CJ615">
        <v>0</v>
      </c>
      <c r="CK615">
        <v>4.5459360000000002</v>
      </c>
      <c r="CL615">
        <v>14</v>
      </c>
      <c r="CM615" t="s">
        <v>159</v>
      </c>
      <c r="CN615">
        <v>630</v>
      </c>
      <c r="CO615">
        <v>413370</v>
      </c>
      <c r="CP615">
        <v>23</v>
      </c>
      <c r="CQ615">
        <v>27.545999999999999</v>
      </c>
      <c r="CR615">
        <v>413370</v>
      </c>
      <c r="CS615">
        <v>0</v>
      </c>
      <c r="CT615">
        <v>24002.542229999999</v>
      </c>
      <c r="CU615">
        <v>100</v>
      </c>
      <c r="CV615">
        <v>38091</v>
      </c>
      <c r="CW615">
        <v>0.146428</v>
      </c>
      <c r="CX615">
        <v>0</v>
      </c>
      <c r="CY615">
        <v>1.2819999999999999E-3</v>
      </c>
      <c r="CZ615">
        <v>286</v>
      </c>
      <c r="DA615" t="s">
        <v>801</v>
      </c>
      <c r="DB615" t="s">
        <v>319</v>
      </c>
      <c r="DC615" t="s">
        <v>802</v>
      </c>
      <c r="DD615">
        <v>-84.720110000000005</v>
      </c>
      <c r="DE615">
        <v>34.744684999999997</v>
      </c>
      <c r="DF615">
        <v>34.744684999999997</v>
      </c>
      <c r="DG615">
        <v>-84.720110000000005</v>
      </c>
      <c r="DH615">
        <v>1.9559999999999998E-3</v>
      </c>
      <c r="DI615">
        <v>1.2819999999999999E-3</v>
      </c>
      <c r="DJ615">
        <v>150</v>
      </c>
      <c r="DK615">
        <v>590</v>
      </c>
      <c r="DL615">
        <v>4.7</v>
      </c>
      <c r="DM615">
        <v>450</v>
      </c>
      <c r="DN615">
        <v>4.9000000000000004</v>
      </c>
      <c r="DO615">
        <v>440</v>
      </c>
      <c r="DP615">
        <v>5</v>
      </c>
      <c r="DQ615">
        <v>650</v>
      </c>
      <c r="DR615">
        <v>0</v>
      </c>
      <c r="DS615">
        <v>630</v>
      </c>
      <c r="DT615">
        <v>15.7</v>
      </c>
      <c r="DU615">
        <v>550</v>
      </c>
      <c r="DV615">
        <v>15.8</v>
      </c>
      <c r="DW615">
        <v>520</v>
      </c>
      <c r="DX615">
        <v>15.8</v>
      </c>
      <c r="DY615">
        <v>370</v>
      </c>
      <c r="DZ615">
        <v>15.9</v>
      </c>
      <c r="EA615">
        <v>370</v>
      </c>
      <c r="EB615">
        <v>0</v>
      </c>
      <c r="EC615">
        <v>620</v>
      </c>
      <c r="ED615">
        <v>0</v>
      </c>
      <c r="EE615">
        <v>0</v>
      </c>
    </row>
    <row r="616" spans="1:135" x14ac:dyDescent="0.3">
      <c r="A616">
        <v>614</v>
      </c>
      <c r="B616" t="s">
        <v>135</v>
      </c>
      <c r="C616">
        <v>537</v>
      </c>
      <c r="D616">
        <v>699</v>
      </c>
      <c r="E616" t="s">
        <v>135</v>
      </c>
      <c r="F616">
        <v>5344642</v>
      </c>
      <c r="G616" t="s">
        <v>136</v>
      </c>
      <c r="H616" s="1">
        <v>42185</v>
      </c>
      <c r="I616" t="s">
        <v>797</v>
      </c>
      <c r="J616" t="s">
        <v>798</v>
      </c>
      <c r="K616" t="s">
        <v>139</v>
      </c>
      <c r="L616" t="s">
        <v>140</v>
      </c>
      <c r="M616">
        <v>0</v>
      </c>
      <c r="N616">
        <v>0</v>
      </c>
      <c r="O616">
        <v>0</v>
      </c>
      <c r="P616" t="s">
        <v>141</v>
      </c>
      <c r="Q616" t="s">
        <v>142</v>
      </c>
      <c r="R616" t="s">
        <v>143</v>
      </c>
      <c r="S616" t="s">
        <v>143</v>
      </c>
      <c r="T616" t="s">
        <v>187</v>
      </c>
      <c r="U616">
        <v>1</v>
      </c>
      <c r="V616" t="s">
        <v>165</v>
      </c>
      <c r="W616" t="s">
        <v>146</v>
      </c>
      <c r="X616" t="s">
        <v>147</v>
      </c>
      <c r="Y616" t="s">
        <v>148</v>
      </c>
      <c r="Z616">
        <v>21</v>
      </c>
      <c r="AA616" t="s">
        <v>360</v>
      </c>
      <c r="AB616" t="s">
        <v>324</v>
      </c>
      <c r="AC616" t="s">
        <v>799</v>
      </c>
      <c r="AD616">
        <v>11.735215</v>
      </c>
      <c r="AE616">
        <v>34.744188000000001</v>
      </c>
      <c r="AF616">
        <v>-84.716130000000007</v>
      </c>
      <c r="AG616">
        <v>151</v>
      </c>
      <c r="AH616">
        <v>46</v>
      </c>
      <c r="AI616">
        <v>183</v>
      </c>
      <c r="AJ616" t="s">
        <v>308</v>
      </c>
      <c r="AK616">
        <v>30</v>
      </c>
      <c r="AL616">
        <v>33</v>
      </c>
      <c r="AM616" t="s">
        <v>153</v>
      </c>
      <c r="AN616">
        <v>341.3</v>
      </c>
      <c r="AO616">
        <v>100.8</v>
      </c>
      <c r="AP616">
        <v>599.70000000000005</v>
      </c>
      <c r="AQ616">
        <v>-84.717661000000007</v>
      </c>
      <c r="AR616">
        <v>34.743647000000003</v>
      </c>
      <c r="AS616">
        <v>-84.716080000000005</v>
      </c>
      <c r="AT616">
        <v>34.744261999999999</v>
      </c>
      <c r="AU616" t="s">
        <v>799</v>
      </c>
      <c r="AV616">
        <v>1</v>
      </c>
      <c r="AW616">
        <v>213</v>
      </c>
      <c r="AX616">
        <v>2</v>
      </c>
      <c r="AY616">
        <v>0</v>
      </c>
      <c r="AZ616">
        <v>45</v>
      </c>
      <c r="BA616">
        <v>18.190000000000001</v>
      </c>
      <c r="BB616">
        <v>17.04</v>
      </c>
      <c r="BC616">
        <v>1848.4</v>
      </c>
      <c r="BD616">
        <v>1828.1</v>
      </c>
      <c r="BE616">
        <v>1811.4</v>
      </c>
      <c r="BF616">
        <v>45</v>
      </c>
      <c r="BG616">
        <v>34.9</v>
      </c>
      <c r="BH616">
        <v>10.1</v>
      </c>
      <c r="BI616" s="1">
        <v>44140</v>
      </c>
      <c r="BJ616" t="s">
        <v>512</v>
      </c>
      <c r="BK616">
        <v>1.8860000000000001E-3</v>
      </c>
      <c r="BL616">
        <v>38278</v>
      </c>
      <c r="BM616">
        <v>39100</v>
      </c>
      <c r="BN616" t="s">
        <v>799</v>
      </c>
      <c r="BO616" t="s">
        <v>800</v>
      </c>
      <c r="BP616">
        <v>1</v>
      </c>
      <c r="BQ616">
        <v>200</v>
      </c>
      <c r="BR616">
        <v>6</v>
      </c>
      <c r="BS616">
        <v>1</v>
      </c>
      <c r="BT616">
        <v>6</v>
      </c>
      <c r="BU616">
        <v>1</v>
      </c>
      <c r="BV616">
        <v>1</v>
      </c>
      <c r="BW616">
        <v>2</v>
      </c>
      <c r="BX616">
        <v>0</v>
      </c>
      <c r="BY616">
        <v>4</v>
      </c>
      <c r="BZ616" t="s">
        <v>156</v>
      </c>
      <c r="CA616">
        <v>213</v>
      </c>
      <c r="CB616">
        <v>2</v>
      </c>
      <c r="CC616">
        <v>0</v>
      </c>
      <c r="CD616" t="s">
        <v>157</v>
      </c>
      <c r="CE616" t="s">
        <v>157</v>
      </c>
      <c r="CF616">
        <v>0</v>
      </c>
      <c r="CG616">
        <v>45</v>
      </c>
      <c r="CH616">
        <v>630</v>
      </c>
      <c r="CI616" t="s">
        <v>158</v>
      </c>
      <c r="CJ616">
        <v>0</v>
      </c>
      <c r="CK616">
        <v>4.5459360000000002</v>
      </c>
      <c r="CL616">
        <v>14</v>
      </c>
      <c r="CM616" t="s">
        <v>159</v>
      </c>
      <c r="CN616">
        <v>630</v>
      </c>
      <c r="CO616">
        <v>413370</v>
      </c>
      <c r="CP616">
        <v>23</v>
      </c>
      <c r="CQ616">
        <v>27.545999999999999</v>
      </c>
      <c r="CR616">
        <v>413370</v>
      </c>
      <c r="CS616">
        <v>0</v>
      </c>
      <c r="CT616">
        <v>24002.542229999999</v>
      </c>
      <c r="CU616">
        <v>100</v>
      </c>
      <c r="CV616">
        <v>38091</v>
      </c>
      <c r="CW616">
        <v>0.146428</v>
      </c>
      <c r="CX616">
        <v>0</v>
      </c>
      <c r="CY616">
        <v>1.8860000000000001E-3</v>
      </c>
      <c r="CZ616">
        <v>286</v>
      </c>
      <c r="DA616" t="s">
        <v>801</v>
      </c>
      <c r="DB616" t="s">
        <v>319</v>
      </c>
      <c r="DC616" t="s">
        <v>802</v>
      </c>
      <c r="DD616">
        <v>-84.720110000000005</v>
      </c>
      <c r="DE616">
        <v>34.744684999999997</v>
      </c>
      <c r="DF616">
        <v>34.744684999999997</v>
      </c>
      <c r="DG616">
        <v>-84.720110000000005</v>
      </c>
      <c r="DH616">
        <v>2.6570000000000001E-3</v>
      </c>
      <c r="DI616">
        <v>1.8860000000000001E-3</v>
      </c>
      <c r="DJ616">
        <v>151</v>
      </c>
      <c r="DK616">
        <v>590</v>
      </c>
      <c r="DL616">
        <v>4.7</v>
      </c>
      <c r="DM616">
        <v>450</v>
      </c>
      <c r="DN616">
        <v>4.9000000000000004</v>
      </c>
      <c r="DO616">
        <v>440</v>
      </c>
      <c r="DP616">
        <v>5</v>
      </c>
      <c r="DQ616">
        <v>650</v>
      </c>
      <c r="DR616">
        <v>0</v>
      </c>
      <c r="DS616">
        <v>630</v>
      </c>
      <c r="DT616">
        <v>15.7</v>
      </c>
      <c r="DU616">
        <v>550</v>
      </c>
      <c r="DV616">
        <v>15.8</v>
      </c>
      <c r="DW616">
        <v>520</v>
      </c>
      <c r="DX616">
        <v>15.8</v>
      </c>
      <c r="DY616">
        <v>370</v>
      </c>
      <c r="DZ616">
        <v>15.9</v>
      </c>
      <c r="EA616">
        <v>370</v>
      </c>
      <c r="EB616">
        <v>0</v>
      </c>
      <c r="EC616">
        <v>620</v>
      </c>
      <c r="ED616">
        <v>0</v>
      </c>
      <c r="EE616">
        <v>9.9999999999999995E-7</v>
      </c>
    </row>
    <row r="617" spans="1:135" x14ac:dyDescent="0.3">
      <c r="A617">
        <v>615</v>
      </c>
      <c r="B617" t="s">
        <v>135</v>
      </c>
      <c r="C617">
        <v>69</v>
      </c>
      <c r="D617">
        <v>811</v>
      </c>
      <c r="E617" t="s">
        <v>135</v>
      </c>
      <c r="F617">
        <v>4485217</v>
      </c>
      <c r="G617" t="s">
        <v>136</v>
      </c>
      <c r="H617" s="1">
        <v>41447</v>
      </c>
      <c r="I617" t="s">
        <v>797</v>
      </c>
      <c r="J617" t="s">
        <v>798</v>
      </c>
      <c r="K617" t="s">
        <v>139</v>
      </c>
      <c r="L617" t="s">
        <v>140</v>
      </c>
      <c r="M617">
        <v>0</v>
      </c>
      <c r="N617">
        <v>0</v>
      </c>
      <c r="O617">
        <v>0</v>
      </c>
      <c r="P617" t="s">
        <v>141</v>
      </c>
      <c r="Q617" t="s">
        <v>170</v>
      </c>
      <c r="R617" t="s">
        <v>272</v>
      </c>
      <c r="S617" t="s">
        <v>272</v>
      </c>
      <c r="T617" t="s">
        <v>187</v>
      </c>
      <c r="U617">
        <v>1</v>
      </c>
      <c r="V617" t="s">
        <v>165</v>
      </c>
      <c r="W617" t="s">
        <v>146</v>
      </c>
      <c r="X617" t="s">
        <v>147</v>
      </c>
      <c r="Y617" t="s">
        <v>148</v>
      </c>
      <c r="Z617">
        <v>39</v>
      </c>
      <c r="AA617" t="s">
        <v>360</v>
      </c>
      <c r="AB617" t="s">
        <v>324</v>
      </c>
      <c r="AC617" t="s">
        <v>799</v>
      </c>
      <c r="AD617">
        <v>11.824999999999999</v>
      </c>
      <c r="AE617">
        <v>34.744765999999998</v>
      </c>
      <c r="AF617">
        <v>-84.715013999999996</v>
      </c>
      <c r="AG617">
        <v>152</v>
      </c>
      <c r="AH617">
        <v>47</v>
      </c>
      <c r="AI617">
        <v>184</v>
      </c>
      <c r="AJ617" t="s">
        <v>308</v>
      </c>
      <c r="AK617">
        <v>31</v>
      </c>
      <c r="AL617">
        <v>34</v>
      </c>
      <c r="AM617" t="s">
        <v>230</v>
      </c>
      <c r="AN617">
        <v>153.6</v>
      </c>
      <c r="AO617">
        <v>128.80000000000001</v>
      </c>
      <c r="AP617">
        <v>346.3</v>
      </c>
      <c r="AQ617">
        <v>-84.715772999999999</v>
      </c>
      <c r="AR617">
        <v>34.744681</v>
      </c>
      <c r="AS617">
        <v>-84.714844999999997</v>
      </c>
      <c r="AT617">
        <v>34.744573000000003</v>
      </c>
      <c r="AU617" t="s">
        <v>799</v>
      </c>
      <c r="AV617">
        <v>1</v>
      </c>
      <c r="AW617">
        <v>213</v>
      </c>
      <c r="AX617">
        <v>2</v>
      </c>
      <c r="AY617">
        <v>0</v>
      </c>
      <c r="AZ617">
        <v>45</v>
      </c>
      <c r="BA617">
        <v>19.27</v>
      </c>
      <c r="BB617">
        <v>18.899999999999999</v>
      </c>
      <c r="BC617">
        <v>1856</v>
      </c>
      <c r="BD617">
        <v>1869.4</v>
      </c>
      <c r="BE617">
        <v>1879.6</v>
      </c>
      <c r="BF617">
        <v>45</v>
      </c>
      <c r="BG617">
        <v>27</v>
      </c>
      <c r="BH617">
        <v>18</v>
      </c>
      <c r="BI617" s="1">
        <v>44140</v>
      </c>
      <c r="BJ617" t="s">
        <v>512</v>
      </c>
      <c r="BK617">
        <v>1.091E-3</v>
      </c>
      <c r="BL617">
        <v>38278</v>
      </c>
      <c r="BM617">
        <v>39100</v>
      </c>
      <c r="BN617" t="s">
        <v>799</v>
      </c>
      <c r="BO617" t="s">
        <v>800</v>
      </c>
      <c r="BP617">
        <v>1</v>
      </c>
      <c r="BQ617">
        <v>200</v>
      </c>
      <c r="BR617">
        <v>6</v>
      </c>
      <c r="BS617">
        <v>1</v>
      </c>
      <c r="BT617">
        <v>6</v>
      </c>
      <c r="BU617">
        <v>1</v>
      </c>
      <c r="BV617">
        <v>1</v>
      </c>
      <c r="BW617">
        <v>2</v>
      </c>
      <c r="BX617">
        <v>0</v>
      </c>
      <c r="BY617">
        <v>4</v>
      </c>
      <c r="BZ617" t="s">
        <v>156</v>
      </c>
      <c r="CA617">
        <v>213</v>
      </c>
      <c r="CB617">
        <v>2</v>
      </c>
      <c r="CC617">
        <v>0</v>
      </c>
      <c r="CD617" t="s">
        <v>157</v>
      </c>
      <c r="CE617" t="s">
        <v>157</v>
      </c>
      <c r="CF617">
        <v>0</v>
      </c>
      <c r="CG617">
        <v>45</v>
      </c>
      <c r="CH617">
        <v>630</v>
      </c>
      <c r="CI617" t="s">
        <v>158</v>
      </c>
      <c r="CJ617">
        <v>0</v>
      </c>
      <c r="CK617">
        <v>4.5459360000000002</v>
      </c>
      <c r="CL617">
        <v>14</v>
      </c>
      <c r="CM617" t="s">
        <v>159</v>
      </c>
      <c r="CN617">
        <v>630</v>
      </c>
      <c r="CO617">
        <v>413370</v>
      </c>
      <c r="CP617">
        <v>23</v>
      </c>
      <c r="CQ617">
        <v>27.545999999999999</v>
      </c>
      <c r="CR617">
        <v>413370</v>
      </c>
      <c r="CS617">
        <v>0</v>
      </c>
      <c r="CT617">
        <v>24002.542229999999</v>
      </c>
      <c r="CU617">
        <v>100</v>
      </c>
      <c r="CV617">
        <v>38091</v>
      </c>
      <c r="CW617">
        <v>0.146428</v>
      </c>
      <c r="CX617">
        <v>0</v>
      </c>
      <c r="CY617">
        <v>1.091E-3</v>
      </c>
      <c r="CZ617">
        <v>286</v>
      </c>
      <c r="DA617" t="s">
        <v>801</v>
      </c>
      <c r="DB617" t="s">
        <v>319</v>
      </c>
      <c r="DC617" t="s">
        <v>802</v>
      </c>
      <c r="DD617">
        <v>-84.720110000000005</v>
      </c>
      <c r="DE617">
        <v>34.744684999999997</v>
      </c>
      <c r="DF617">
        <v>34.744684999999997</v>
      </c>
      <c r="DG617">
        <v>-84.720110000000005</v>
      </c>
      <c r="DH617">
        <v>4.3340000000000002E-3</v>
      </c>
      <c r="DI617">
        <v>1.091E-3</v>
      </c>
      <c r="DJ617">
        <v>152</v>
      </c>
      <c r="DK617">
        <v>590</v>
      </c>
      <c r="DL617">
        <v>4.7</v>
      </c>
      <c r="DM617">
        <v>450</v>
      </c>
      <c r="DN617">
        <v>4.9000000000000004</v>
      </c>
      <c r="DO617">
        <v>440</v>
      </c>
      <c r="DP617">
        <v>5</v>
      </c>
      <c r="DQ617">
        <v>650</v>
      </c>
      <c r="DR617">
        <v>0</v>
      </c>
      <c r="DS617">
        <v>630</v>
      </c>
      <c r="DT617">
        <v>15.7</v>
      </c>
      <c r="DU617">
        <v>550</v>
      </c>
      <c r="DV617">
        <v>15.8</v>
      </c>
      <c r="DW617">
        <v>520</v>
      </c>
      <c r="DX617">
        <v>15.8</v>
      </c>
      <c r="DY617">
        <v>370</v>
      </c>
      <c r="DZ617">
        <v>15.9</v>
      </c>
      <c r="EA617">
        <v>370</v>
      </c>
      <c r="EB617">
        <v>0</v>
      </c>
      <c r="EC617">
        <v>620</v>
      </c>
      <c r="ED617">
        <v>0</v>
      </c>
      <c r="EE617">
        <v>0</v>
      </c>
    </row>
    <row r="618" spans="1:135" x14ac:dyDescent="0.3">
      <c r="A618">
        <v>616</v>
      </c>
      <c r="B618" t="s">
        <v>135</v>
      </c>
      <c r="C618">
        <v>152</v>
      </c>
      <c r="D618">
        <v>799</v>
      </c>
      <c r="E618" t="s">
        <v>135</v>
      </c>
      <c r="F618">
        <v>4574045</v>
      </c>
      <c r="G618" t="s">
        <v>136</v>
      </c>
      <c r="H618" s="1">
        <v>41532</v>
      </c>
      <c r="I618" t="s">
        <v>797</v>
      </c>
      <c r="J618" t="s">
        <v>798</v>
      </c>
      <c r="K618" t="s">
        <v>815</v>
      </c>
      <c r="L618" t="s">
        <v>169</v>
      </c>
      <c r="M618">
        <v>0</v>
      </c>
      <c r="N618">
        <v>0</v>
      </c>
      <c r="O618">
        <v>0</v>
      </c>
      <c r="P618" t="s">
        <v>141</v>
      </c>
      <c r="Q618" t="s">
        <v>249</v>
      </c>
      <c r="R618" t="s">
        <v>272</v>
      </c>
      <c r="S618" t="s">
        <v>272</v>
      </c>
      <c r="T618" t="s">
        <v>216</v>
      </c>
      <c r="U618">
        <v>1</v>
      </c>
      <c r="V618" t="s">
        <v>165</v>
      </c>
      <c r="W618" t="s">
        <v>166</v>
      </c>
      <c r="X618" t="s">
        <v>147</v>
      </c>
      <c r="Y618" t="s">
        <v>148</v>
      </c>
      <c r="Z618">
        <v>20</v>
      </c>
      <c r="AA618" t="s">
        <v>360</v>
      </c>
      <c r="AB618" t="s">
        <v>324</v>
      </c>
      <c r="AC618" t="s">
        <v>799</v>
      </c>
      <c r="AD618">
        <v>11.785271</v>
      </c>
      <c r="AE618">
        <v>34.744785999999998</v>
      </c>
      <c r="AF618">
        <v>-84.715647000000004</v>
      </c>
      <c r="AG618">
        <v>152</v>
      </c>
      <c r="AH618">
        <v>47</v>
      </c>
      <c r="AI618">
        <v>184</v>
      </c>
      <c r="AJ618" t="s">
        <v>308</v>
      </c>
      <c r="AK618">
        <v>31</v>
      </c>
      <c r="AL618">
        <v>34</v>
      </c>
      <c r="AM618" t="s">
        <v>230</v>
      </c>
      <c r="AN618">
        <v>153.6</v>
      </c>
      <c r="AO618">
        <v>128.80000000000001</v>
      </c>
      <c r="AP618">
        <v>346.3</v>
      </c>
      <c r="AQ618">
        <v>-84.715772999999999</v>
      </c>
      <c r="AR618">
        <v>34.744681</v>
      </c>
      <c r="AS618">
        <v>-84.714844999999997</v>
      </c>
      <c r="AT618">
        <v>34.744573000000003</v>
      </c>
      <c r="AU618" t="s">
        <v>799</v>
      </c>
      <c r="AV618">
        <v>1</v>
      </c>
      <c r="AW618">
        <v>213</v>
      </c>
      <c r="AX618">
        <v>2</v>
      </c>
      <c r="AY618">
        <v>0</v>
      </c>
      <c r="AZ618">
        <v>45</v>
      </c>
      <c r="BA618">
        <v>19.27</v>
      </c>
      <c r="BB618">
        <v>18.899999999999999</v>
      </c>
      <c r="BC618">
        <v>1856</v>
      </c>
      <c r="BD618">
        <v>1869.4</v>
      </c>
      <c r="BE618">
        <v>1879.6</v>
      </c>
      <c r="BF618">
        <v>45</v>
      </c>
      <c r="BG618">
        <v>27</v>
      </c>
      <c r="BH618">
        <v>18</v>
      </c>
      <c r="BI618" s="1">
        <v>44140</v>
      </c>
      <c r="BJ618" t="s">
        <v>512</v>
      </c>
      <c r="BK618">
        <v>1.091E-3</v>
      </c>
      <c r="BL618">
        <v>38278</v>
      </c>
      <c r="BM618">
        <v>39100</v>
      </c>
      <c r="BN618" t="s">
        <v>799</v>
      </c>
      <c r="BO618" t="s">
        <v>800</v>
      </c>
      <c r="BP618">
        <v>1</v>
      </c>
      <c r="BQ618">
        <v>200</v>
      </c>
      <c r="BR618">
        <v>6</v>
      </c>
      <c r="BS618">
        <v>1</v>
      </c>
      <c r="BT618">
        <v>6</v>
      </c>
      <c r="BU618">
        <v>1</v>
      </c>
      <c r="BV618">
        <v>1</v>
      </c>
      <c r="BW618">
        <v>2</v>
      </c>
      <c r="BX618">
        <v>0</v>
      </c>
      <c r="BY618">
        <v>4</v>
      </c>
      <c r="BZ618" t="s">
        <v>156</v>
      </c>
      <c r="CA618">
        <v>213</v>
      </c>
      <c r="CB618">
        <v>2</v>
      </c>
      <c r="CC618">
        <v>0</v>
      </c>
      <c r="CD618" t="s">
        <v>157</v>
      </c>
      <c r="CE618" t="s">
        <v>157</v>
      </c>
      <c r="CF618">
        <v>0</v>
      </c>
      <c r="CG618">
        <v>45</v>
      </c>
      <c r="CH618">
        <v>630</v>
      </c>
      <c r="CI618" t="s">
        <v>158</v>
      </c>
      <c r="CJ618">
        <v>0</v>
      </c>
      <c r="CK618">
        <v>4.5459360000000002</v>
      </c>
      <c r="CL618">
        <v>14</v>
      </c>
      <c r="CM618" t="s">
        <v>159</v>
      </c>
      <c r="CN618">
        <v>630</v>
      </c>
      <c r="CO618">
        <v>413370</v>
      </c>
      <c r="CP618">
        <v>23</v>
      </c>
      <c r="CQ618">
        <v>27.545999999999999</v>
      </c>
      <c r="CR618">
        <v>413370</v>
      </c>
      <c r="CS618">
        <v>0</v>
      </c>
      <c r="CT618">
        <v>24002.542229999999</v>
      </c>
      <c r="CU618">
        <v>100</v>
      </c>
      <c r="CV618">
        <v>38091</v>
      </c>
      <c r="CW618">
        <v>0.146428</v>
      </c>
      <c r="CX618">
        <v>0</v>
      </c>
      <c r="CY618">
        <v>1.091E-3</v>
      </c>
      <c r="CZ618">
        <v>286</v>
      </c>
      <c r="DA618" t="s">
        <v>801</v>
      </c>
      <c r="DB618" t="s">
        <v>319</v>
      </c>
      <c r="DC618" t="s">
        <v>802</v>
      </c>
      <c r="DD618">
        <v>-84.720110000000005</v>
      </c>
      <c r="DE618">
        <v>34.744684999999997</v>
      </c>
      <c r="DF618">
        <v>34.744684999999997</v>
      </c>
      <c r="DG618">
        <v>-84.720110000000005</v>
      </c>
      <c r="DH618">
        <v>4.3340000000000002E-3</v>
      </c>
      <c r="DI618">
        <v>1.091E-3</v>
      </c>
      <c r="DJ618">
        <v>152</v>
      </c>
      <c r="DK618">
        <v>590</v>
      </c>
      <c r="DL618">
        <v>4.7</v>
      </c>
      <c r="DM618">
        <v>450</v>
      </c>
      <c r="DN618">
        <v>4.9000000000000004</v>
      </c>
      <c r="DO618">
        <v>440</v>
      </c>
      <c r="DP618">
        <v>5</v>
      </c>
      <c r="DQ618">
        <v>650</v>
      </c>
      <c r="DR618">
        <v>0</v>
      </c>
      <c r="DS618">
        <v>630</v>
      </c>
      <c r="DT618">
        <v>15.7</v>
      </c>
      <c r="DU618">
        <v>550</v>
      </c>
      <c r="DV618">
        <v>15.8</v>
      </c>
      <c r="DW618">
        <v>520</v>
      </c>
      <c r="DX618">
        <v>15.8</v>
      </c>
      <c r="DY618">
        <v>370</v>
      </c>
      <c r="DZ618">
        <v>15.9</v>
      </c>
      <c r="EA618">
        <v>370</v>
      </c>
      <c r="EB618">
        <v>0</v>
      </c>
      <c r="EC618">
        <v>620</v>
      </c>
      <c r="ED618">
        <v>0</v>
      </c>
      <c r="EE618">
        <v>0</v>
      </c>
    </row>
    <row r="619" spans="1:135" x14ac:dyDescent="0.3">
      <c r="A619">
        <v>617</v>
      </c>
      <c r="B619" t="s">
        <v>135</v>
      </c>
      <c r="C619">
        <v>321</v>
      </c>
      <c r="D619">
        <v>604</v>
      </c>
      <c r="E619" t="s">
        <v>135</v>
      </c>
      <c r="F619">
        <v>5930371</v>
      </c>
      <c r="G619" t="s">
        <v>136</v>
      </c>
      <c r="H619" s="1">
        <v>42632</v>
      </c>
      <c r="I619" t="s">
        <v>797</v>
      </c>
      <c r="J619" t="s">
        <v>798</v>
      </c>
      <c r="K619" t="s">
        <v>139</v>
      </c>
      <c r="L619" t="s">
        <v>140</v>
      </c>
      <c r="M619">
        <v>0</v>
      </c>
      <c r="N619">
        <v>0</v>
      </c>
      <c r="O619">
        <v>0</v>
      </c>
      <c r="P619" t="s">
        <v>141</v>
      </c>
      <c r="Q619" t="s">
        <v>142</v>
      </c>
      <c r="R619" t="s">
        <v>143</v>
      </c>
      <c r="S619" t="s">
        <v>143</v>
      </c>
      <c r="T619" t="s">
        <v>164</v>
      </c>
      <c r="U619">
        <v>1</v>
      </c>
      <c r="V619" t="s">
        <v>165</v>
      </c>
      <c r="W619" t="s">
        <v>146</v>
      </c>
      <c r="X619" t="s">
        <v>147</v>
      </c>
      <c r="Y619" t="s">
        <v>148</v>
      </c>
      <c r="Z619">
        <v>44</v>
      </c>
      <c r="AA619" t="s">
        <v>360</v>
      </c>
      <c r="AB619" t="s">
        <v>324</v>
      </c>
      <c r="AC619" t="s">
        <v>799</v>
      </c>
      <c r="AD619">
        <v>24.803999999999998</v>
      </c>
      <c r="AE619">
        <v>34.744768999999998</v>
      </c>
      <c r="AF619">
        <v>-84.715684999999993</v>
      </c>
      <c r="AG619">
        <v>152</v>
      </c>
      <c r="AH619">
        <v>47</v>
      </c>
      <c r="AI619">
        <v>184</v>
      </c>
      <c r="AJ619" t="s">
        <v>308</v>
      </c>
      <c r="AK619">
        <v>31</v>
      </c>
      <c r="AL619">
        <v>34</v>
      </c>
      <c r="AM619" t="s">
        <v>230</v>
      </c>
      <c r="AN619">
        <v>153.6</v>
      </c>
      <c r="AO619">
        <v>128.80000000000001</v>
      </c>
      <c r="AP619">
        <v>346.3</v>
      </c>
      <c r="AQ619">
        <v>-84.715772999999999</v>
      </c>
      <c r="AR619">
        <v>34.744681</v>
      </c>
      <c r="AS619">
        <v>-84.714844999999997</v>
      </c>
      <c r="AT619">
        <v>34.744573000000003</v>
      </c>
      <c r="AU619" t="s">
        <v>799</v>
      </c>
      <c r="AV619">
        <v>1</v>
      </c>
      <c r="AW619">
        <v>213</v>
      </c>
      <c r="AX619">
        <v>2</v>
      </c>
      <c r="AY619">
        <v>0</v>
      </c>
      <c r="AZ619">
        <v>45</v>
      </c>
      <c r="BA619">
        <v>19.27</v>
      </c>
      <c r="BB619">
        <v>18.899999999999999</v>
      </c>
      <c r="BC619">
        <v>1856</v>
      </c>
      <c r="BD619">
        <v>1869.4</v>
      </c>
      <c r="BE619">
        <v>1879.6</v>
      </c>
      <c r="BF619">
        <v>45</v>
      </c>
      <c r="BG619">
        <v>27</v>
      </c>
      <c r="BH619">
        <v>18</v>
      </c>
      <c r="BI619" s="1">
        <v>44140</v>
      </c>
      <c r="BJ619" t="s">
        <v>512</v>
      </c>
      <c r="BK619">
        <v>1.091E-3</v>
      </c>
      <c r="BL619">
        <v>38278</v>
      </c>
      <c r="BM619">
        <v>39100</v>
      </c>
      <c r="BN619" t="s">
        <v>799</v>
      </c>
      <c r="BO619" t="s">
        <v>800</v>
      </c>
      <c r="BP619">
        <v>1</v>
      </c>
      <c r="BQ619">
        <v>200</v>
      </c>
      <c r="BR619">
        <v>6</v>
      </c>
      <c r="BS619">
        <v>1</v>
      </c>
      <c r="BT619">
        <v>6</v>
      </c>
      <c r="BU619">
        <v>1</v>
      </c>
      <c r="BV619">
        <v>1</v>
      </c>
      <c r="BW619">
        <v>2</v>
      </c>
      <c r="BX619">
        <v>0</v>
      </c>
      <c r="BY619">
        <v>4</v>
      </c>
      <c r="BZ619" t="s">
        <v>156</v>
      </c>
      <c r="CA619">
        <v>213</v>
      </c>
      <c r="CB619">
        <v>2</v>
      </c>
      <c r="CC619">
        <v>0</v>
      </c>
      <c r="CD619" t="s">
        <v>157</v>
      </c>
      <c r="CE619" t="s">
        <v>157</v>
      </c>
      <c r="CF619">
        <v>0</v>
      </c>
      <c r="CG619">
        <v>45</v>
      </c>
      <c r="CH619">
        <v>630</v>
      </c>
      <c r="CI619" t="s">
        <v>158</v>
      </c>
      <c r="CJ619">
        <v>0</v>
      </c>
      <c r="CK619">
        <v>4.5459360000000002</v>
      </c>
      <c r="CL619">
        <v>14</v>
      </c>
      <c r="CM619" t="s">
        <v>159</v>
      </c>
      <c r="CN619">
        <v>630</v>
      </c>
      <c r="CO619">
        <v>413370</v>
      </c>
      <c r="CP619">
        <v>23</v>
      </c>
      <c r="CQ619">
        <v>27.545999999999999</v>
      </c>
      <c r="CR619">
        <v>413370</v>
      </c>
      <c r="CS619">
        <v>0</v>
      </c>
      <c r="CT619">
        <v>24002.542229999999</v>
      </c>
      <c r="CU619">
        <v>100</v>
      </c>
      <c r="CV619">
        <v>38091</v>
      </c>
      <c r="CW619">
        <v>0.146428</v>
      </c>
      <c r="CX619">
        <v>0</v>
      </c>
      <c r="CY619">
        <v>1.091E-3</v>
      </c>
      <c r="CZ619">
        <v>286</v>
      </c>
      <c r="DA619" t="s">
        <v>801</v>
      </c>
      <c r="DB619" t="s">
        <v>319</v>
      </c>
      <c r="DC619" t="s">
        <v>802</v>
      </c>
      <c r="DD619">
        <v>-84.720110000000005</v>
      </c>
      <c r="DE619">
        <v>34.744684999999997</v>
      </c>
      <c r="DF619">
        <v>34.744684999999997</v>
      </c>
      <c r="DG619">
        <v>-84.720110000000005</v>
      </c>
      <c r="DH619">
        <v>4.3340000000000002E-3</v>
      </c>
      <c r="DI619">
        <v>1.091E-3</v>
      </c>
      <c r="DJ619">
        <v>152</v>
      </c>
      <c r="DK619">
        <v>590</v>
      </c>
      <c r="DL619">
        <v>4.7</v>
      </c>
      <c r="DM619">
        <v>450</v>
      </c>
      <c r="DN619">
        <v>4.9000000000000004</v>
      </c>
      <c r="DO619">
        <v>440</v>
      </c>
      <c r="DP619">
        <v>5</v>
      </c>
      <c r="DQ619">
        <v>650</v>
      </c>
      <c r="DR619">
        <v>0</v>
      </c>
      <c r="DS619">
        <v>630</v>
      </c>
      <c r="DT619">
        <v>15.7</v>
      </c>
      <c r="DU619">
        <v>550</v>
      </c>
      <c r="DV619">
        <v>15.8</v>
      </c>
      <c r="DW619">
        <v>520</v>
      </c>
      <c r="DX619">
        <v>15.8</v>
      </c>
      <c r="DY619">
        <v>370</v>
      </c>
      <c r="DZ619">
        <v>15.9</v>
      </c>
      <c r="EA619">
        <v>370</v>
      </c>
      <c r="EB619">
        <v>0</v>
      </c>
      <c r="EC619">
        <v>620</v>
      </c>
      <c r="ED619">
        <v>0</v>
      </c>
      <c r="EE619">
        <v>0</v>
      </c>
    </row>
    <row r="620" spans="1:135" x14ac:dyDescent="0.3">
      <c r="A620">
        <v>618</v>
      </c>
      <c r="B620" t="s">
        <v>135</v>
      </c>
      <c r="C620">
        <v>322</v>
      </c>
      <c r="D620">
        <v>603</v>
      </c>
      <c r="E620" t="s">
        <v>135</v>
      </c>
      <c r="F620">
        <v>5930395</v>
      </c>
      <c r="G620" t="s">
        <v>136</v>
      </c>
      <c r="H620" s="1">
        <v>42632</v>
      </c>
      <c r="I620" t="s">
        <v>797</v>
      </c>
      <c r="J620" t="s">
        <v>798</v>
      </c>
      <c r="K620" t="s">
        <v>139</v>
      </c>
      <c r="L620" t="s">
        <v>256</v>
      </c>
      <c r="M620">
        <v>0</v>
      </c>
      <c r="N620">
        <v>1</v>
      </c>
      <c r="O620">
        <v>0</v>
      </c>
      <c r="P620" t="s">
        <v>141</v>
      </c>
      <c r="Q620" t="s">
        <v>142</v>
      </c>
      <c r="R620" t="s">
        <v>143</v>
      </c>
      <c r="S620" t="s">
        <v>143</v>
      </c>
      <c r="T620" t="s">
        <v>164</v>
      </c>
      <c r="U620">
        <v>1</v>
      </c>
      <c r="V620" t="s">
        <v>165</v>
      </c>
      <c r="W620" t="s">
        <v>146</v>
      </c>
      <c r="X620" t="s">
        <v>147</v>
      </c>
      <c r="Y620" t="s">
        <v>148</v>
      </c>
      <c r="Z620">
        <v>33</v>
      </c>
      <c r="AA620" t="s">
        <v>360</v>
      </c>
      <c r="AB620" t="s">
        <v>324</v>
      </c>
      <c r="AC620" t="s">
        <v>799</v>
      </c>
      <c r="AD620">
        <v>24.803999999999998</v>
      </c>
      <c r="AE620">
        <v>34.744771</v>
      </c>
      <c r="AF620">
        <v>-84.715680000000006</v>
      </c>
      <c r="AG620">
        <v>152</v>
      </c>
      <c r="AH620">
        <v>47</v>
      </c>
      <c r="AI620">
        <v>184</v>
      </c>
      <c r="AJ620" t="s">
        <v>308</v>
      </c>
      <c r="AK620">
        <v>31</v>
      </c>
      <c r="AL620">
        <v>34</v>
      </c>
      <c r="AM620" t="s">
        <v>230</v>
      </c>
      <c r="AN620">
        <v>153.6</v>
      </c>
      <c r="AO620">
        <v>128.80000000000001</v>
      </c>
      <c r="AP620">
        <v>346.3</v>
      </c>
      <c r="AQ620">
        <v>-84.715772999999999</v>
      </c>
      <c r="AR620">
        <v>34.744681</v>
      </c>
      <c r="AS620">
        <v>-84.714844999999997</v>
      </c>
      <c r="AT620">
        <v>34.744573000000003</v>
      </c>
      <c r="AU620" t="s">
        <v>799</v>
      </c>
      <c r="AV620">
        <v>1</v>
      </c>
      <c r="AW620">
        <v>213</v>
      </c>
      <c r="AX620">
        <v>2</v>
      </c>
      <c r="AY620">
        <v>0</v>
      </c>
      <c r="AZ620">
        <v>45</v>
      </c>
      <c r="BA620">
        <v>19.27</v>
      </c>
      <c r="BB620">
        <v>18.899999999999999</v>
      </c>
      <c r="BC620">
        <v>1856</v>
      </c>
      <c r="BD620">
        <v>1869.4</v>
      </c>
      <c r="BE620">
        <v>1879.6</v>
      </c>
      <c r="BF620">
        <v>45</v>
      </c>
      <c r="BG620">
        <v>27</v>
      </c>
      <c r="BH620">
        <v>18</v>
      </c>
      <c r="BI620" s="1">
        <v>44140</v>
      </c>
      <c r="BJ620" t="s">
        <v>512</v>
      </c>
      <c r="BK620">
        <v>1.091E-3</v>
      </c>
      <c r="BL620">
        <v>38278</v>
      </c>
      <c r="BM620">
        <v>39100</v>
      </c>
      <c r="BN620" t="s">
        <v>799</v>
      </c>
      <c r="BO620" t="s">
        <v>800</v>
      </c>
      <c r="BP620">
        <v>1</v>
      </c>
      <c r="BQ620">
        <v>200</v>
      </c>
      <c r="BR620">
        <v>6</v>
      </c>
      <c r="BS620">
        <v>1</v>
      </c>
      <c r="BT620">
        <v>6</v>
      </c>
      <c r="BU620">
        <v>1</v>
      </c>
      <c r="BV620">
        <v>1</v>
      </c>
      <c r="BW620">
        <v>2</v>
      </c>
      <c r="BX620">
        <v>0</v>
      </c>
      <c r="BY620">
        <v>4</v>
      </c>
      <c r="BZ620" t="s">
        <v>156</v>
      </c>
      <c r="CA620">
        <v>213</v>
      </c>
      <c r="CB620">
        <v>2</v>
      </c>
      <c r="CC620">
        <v>0</v>
      </c>
      <c r="CD620" t="s">
        <v>157</v>
      </c>
      <c r="CE620" t="s">
        <v>157</v>
      </c>
      <c r="CF620">
        <v>0</v>
      </c>
      <c r="CG620">
        <v>45</v>
      </c>
      <c r="CH620">
        <v>630</v>
      </c>
      <c r="CI620" t="s">
        <v>158</v>
      </c>
      <c r="CJ620">
        <v>0</v>
      </c>
      <c r="CK620">
        <v>4.5459360000000002</v>
      </c>
      <c r="CL620">
        <v>14</v>
      </c>
      <c r="CM620" t="s">
        <v>159</v>
      </c>
      <c r="CN620">
        <v>630</v>
      </c>
      <c r="CO620">
        <v>413370</v>
      </c>
      <c r="CP620">
        <v>23</v>
      </c>
      <c r="CQ620">
        <v>27.545999999999999</v>
      </c>
      <c r="CR620">
        <v>413370</v>
      </c>
      <c r="CS620">
        <v>0</v>
      </c>
      <c r="CT620">
        <v>24002.542229999999</v>
      </c>
      <c r="CU620">
        <v>100</v>
      </c>
      <c r="CV620">
        <v>38091</v>
      </c>
      <c r="CW620">
        <v>0.146428</v>
      </c>
      <c r="CX620">
        <v>0</v>
      </c>
      <c r="CY620">
        <v>1.091E-3</v>
      </c>
      <c r="CZ620">
        <v>286</v>
      </c>
      <c r="DA620" t="s">
        <v>801</v>
      </c>
      <c r="DB620" t="s">
        <v>319</v>
      </c>
      <c r="DC620" t="s">
        <v>802</v>
      </c>
      <c r="DD620">
        <v>-84.720110000000005</v>
      </c>
      <c r="DE620">
        <v>34.744684999999997</v>
      </c>
      <c r="DF620">
        <v>34.744684999999997</v>
      </c>
      <c r="DG620">
        <v>-84.720110000000005</v>
      </c>
      <c r="DH620">
        <v>4.3340000000000002E-3</v>
      </c>
      <c r="DI620">
        <v>1.091E-3</v>
      </c>
      <c r="DJ620">
        <v>152</v>
      </c>
      <c r="DK620">
        <v>590</v>
      </c>
      <c r="DL620">
        <v>4.7</v>
      </c>
      <c r="DM620">
        <v>450</v>
      </c>
      <c r="DN620">
        <v>4.9000000000000004</v>
      </c>
      <c r="DO620">
        <v>440</v>
      </c>
      <c r="DP620">
        <v>5</v>
      </c>
      <c r="DQ620">
        <v>650</v>
      </c>
      <c r="DR620">
        <v>0</v>
      </c>
      <c r="DS620">
        <v>630</v>
      </c>
      <c r="DT620">
        <v>15.7</v>
      </c>
      <c r="DU620">
        <v>550</v>
      </c>
      <c r="DV620">
        <v>15.8</v>
      </c>
      <c r="DW620">
        <v>520</v>
      </c>
      <c r="DX620">
        <v>15.8</v>
      </c>
      <c r="DY620">
        <v>370</v>
      </c>
      <c r="DZ620">
        <v>15.9</v>
      </c>
      <c r="EA620">
        <v>370</v>
      </c>
      <c r="EB620">
        <v>0</v>
      </c>
      <c r="EC620">
        <v>620</v>
      </c>
      <c r="ED620">
        <v>0</v>
      </c>
      <c r="EE620">
        <v>0</v>
      </c>
    </row>
    <row r="621" spans="1:135" x14ac:dyDescent="0.3">
      <c r="A621">
        <v>619</v>
      </c>
      <c r="B621" t="s">
        <v>135</v>
      </c>
      <c r="C621">
        <v>415</v>
      </c>
      <c r="D621">
        <v>565</v>
      </c>
      <c r="E621" t="s">
        <v>135</v>
      </c>
      <c r="F621">
        <v>6318468</v>
      </c>
      <c r="G621" t="s">
        <v>136</v>
      </c>
      <c r="H621" s="1">
        <v>42935</v>
      </c>
      <c r="I621" t="s">
        <v>797</v>
      </c>
      <c r="J621" t="s">
        <v>798</v>
      </c>
      <c r="K621" t="s">
        <v>139</v>
      </c>
      <c r="L621" t="s">
        <v>218</v>
      </c>
      <c r="M621">
        <v>0</v>
      </c>
      <c r="N621">
        <v>0</v>
      </c>
      <c r="O621">
        <v>1</v>
      </c>
      <c r="P621" t="s">
        <v>141</v>
      </c>
      <c r="Q621" t="s">
        <v>142</v>
      </c>
      <c r="R621" t="s">
        <v>143</v>
      </c>
      <c r="S621" t="s">
        <v>177</v>
      </c>
      <c r="T621" t="s">
        <v>164</v>
      </c>
      <c r="U621">
        <v>1</v>
      </c>
      <c r="V621" t="s">
        <v>165</v>
      </c>
      <c r="W621" t="s">
        <v>146</v>
      </c>
      <c r="X621" t="s">
        <v>147</v>
      </c>
      <c r="Y621" t="s">
        <v>148</v>
      </c>
      <c r="Z621">
        <v>70</v>
      </c>
      <c r="AA621" t="s">
        <v>565</v>
      </c>
      <c r="AB621" t="s">
        <v>324</v>
      </c>
      <c r="AC621" t="s">
        <v>799</v>
      </c>
      <c r="AD621">
        <v>11.792802999999999</v>
      </c>
      <c r="AE621">
        <v>34.744832000000002</v>
      </c>
      <c r="AF621">
        <v>-84.715530000000001</v>
      </c>
      <c r="AG621">
        <v>152</v>
      </c>
      <c r="AH621">
        <v>47</v>
      </c>
      <c r="AI621">
        <v>184</v>
      </c>
      <c r="AJ621" t="s">
        <v>308</v>
      </c>
      <c r="AK621">
        <v>31</v>
      </c>
      <c r="AL621">
        <v>34</v>
      </c>
      <c r="AM621" t="s">
        <v>230</v>
      </c>
      <c r="AN621">
        <v>153.6</v>
      </c>
      <c r="AO621">
        <v>128.80000000000001</v>
      </c>
      <c r="AP621">
        <v>346.3</v>
      </c>
      <c r="AQ621">
        <v>-84.715772999999999</v>
      </c>
      <c r="AR621">
        <v>34.744681</v>
      </c>
      <c r="AS621">
        <v>-84.714844999999997</v>
      </c>
      <c r="AT621">
        <v>34.744573000000003</v>
      </c>
      <c r="AU621" t="s">
        <v>799</v>
      </c>
      <c r="AV621">
        <v>1</v>
      </c>
      <c r="AW621">
        <v>213</v>
      </c>
      <c r="AX621">
        <v>2</v>
      </c>
      <c r="AY621">
        <v>0</v>
      </c>
      <c r="AZ621">
        <v>45</v>
      </c>
      <c r="BA621">
        <v>19.27</v>
      </c>
      <c r="BB621">
        <v>18.899999999999999</v>
      </c>
      <c r="BC621">
        <v>1856</v>
      </c>
      <c r="BD621">
        <v>1869.4</v>
      </c>
      <c r="BE621">
        <v>1879.6</v>
      </c>
      <c r="BF621">
        <v>45</v>
      </c>
      <c r="BG621">
        <v>27</v>
      </c>
      <c r="BH621">
        <v>18</v>
      </c>
      <c r="BI621" s="1">
        <v>44140</v>
      </c>
      <c r="BJ621" t="s">
        <v>512</v>
      </c>
      <c r="BK621">
        <v>1.091E-3</v>
      </c>
      <c r="BL621">
        <v>38278</v>
      </c>
      <c r="BM621">
        <v>39100</v>
      </c>
      <c r="BN621" t="s">
        <v>799</v>
      </c>
      <c r="BO621" t="s">
        <v>800</v>
      </c>
      <c r="BP621">
        <v>1</v>
      </c>
      <c r="BQ621">
        <v>200</v>
      </c>
      <c r="BR621">
        <v>6</v>
      </c>
      <c r="BS621">
        <v>1</v>
      </c>
      <c r="BT621">
        <v>6</v>
      </c>
      <c r="BU621">
        <v>1</v>
      </c>
      <c r="BV621">
        <v>1</v>
      </c>
      <c r="BW621">
        <v>2</v>
      </c>
      <c r="BX621">
        <v>0</v>
      </c>
      <c r="BY621">
        <v>4</v>
      </c>
      <c r="BZ621" t="s">
        <v>156</v>
      </c>
      <c r="CA621">
        <v>213</v>
      </c>
      <c r="CB621">
        <v>2</v>
      </c>
      <c r="CC621">
        <v>0</v>
      </c>
      <c r="CD621" t="s">
        <v>157</v>
      </c>
      <c r="CE621" t="s">
        <v>157</v>
      </c>
      <c r="CF621">
        <v>0</v>
      </c>
      <c r="CG621">
        <v>45</v>
      </c>
      <c r="CH621">
        <v>630</v>
      </c>
      <c r="CI621" t="s">
        <v>158</v>
      </c>
      <c r="CJ621">
        <v>0</v>
      </c>
      <c r="CK621">
        <v>4.5459360000000002</v>
      </c>
      <c r="CL621">
        <v>14</v>
      </c>
      <c r="CM621" t="s">
        <v>159</v>
      </c>
      <c r="CN621">
        <v>630</v>
      </c>
      <c r="CO621">
        <v>413370</v>
      </c>
      <c r="CP621">
        <v>23</v>
      </c>
      <c r="CQ621">
        <v>27.545999999999999</v>
      </c>
      <c r="CR621">
        <v>413370</v>
      </c>
      <c r="CS621">
        <v>0</v>
      </c>
      <c r="CT621">
        <v>24002.542229999999</v>
      </c>
      <c r="CU621">
        <v>100</v>
      </c>
      <c r="CV621">
        <v>38091</v>
      </c>
      <c r="CW621">
        <v>0.146428</v>
      </c>
      <c r="CX621">
        <v>0</v>
      </c>
      <c r="CY621">
        <v>1.091E-3</v>
      </c>
      <c r="CZ621">
        <v>286</v>
      </c>
      <c r="DA621" t="s">
        <v>801</v>
      </c>
      <c r="DB621" t="s">
        <v>319</v>
      </c>
      <c r="DC621" t="s">
        <v>802</v>
      </c>
      <c r="DD621">
        <v>-84.720110000000005</v>
      </c>
      <c r="DE621">
        <v>34.744684999999997</v>
      </c>
      <c r="DF621">
        <v>34.744684999999997</v>
      </c>
      <c r="DG621">
        <v>-84.720110000000005</v>
      </c>
      <c r="DH621">
        <v>4.3340000000000002E-3</v>
      </c>
      <c r="DI621">
        <v>1.091E-3</v>
      </c>
      <c r="DJ621">
        <v>152</v>
      </c>
      <c r="DK621">
        <v>590</v>
      </c>
      <c r="DL621">
        <v>4.7</v>
      </c>
      <c r="DM621">
        <v>450</v>
      </c>
      <c r="DN621">
        <v>4.9000000000000004</v>
      </c>
      <c r="DO621">
        <v>440</v>
      </c>
      <c r="DP621">
        <v>5</v>
      </c>
      <c r="DQ621">
        <v>650</v>
      </c>
      <c r="DR621">
        <v>0</v>
      </c>
      <c r="DS621">
        <v>630</v>
      </c>
      <c r="DT621">
        <v>15.7</v>
      </c>
      <c r="DU621">
        <v>550</v>
      </c>
      <c r="DV621">
        <v>15.8</v>
      </c>
      <c r="DW621">
        <v>520</v>
      </c>
      <c r="DX621">
        <v>15.8</v>
      </c>
      <c r="DY621">
        <v>370</v>
      </c>
      <c r="DZ621">
        <v>15.9</v>
      </c>
      <c r="EA621">
        <v>370</v>
      </c>
      <c r="EB621">
        <v>0</v>
      </c>
      <c r="EC621">
        <v>620</v>
      </c>
      <c r="ED621">
        <v>0</v>
      </c>
      <c r="EE621">
        <v>0</v>
      </c>
    </row>
    <row r="622" spans="1:135" x14ac:dyDescent="0.3">
      <c r="A622">
        <v>620</v>
      </c>
      <c r="B622" t="s">
        <v>135</v>
      </c>
      <c r="C622">
        <v>579</v>
      </c>
      <c r="D622">
        <v>677</v>
      </c>
      <c r="E622" t="s">
        <v>135</v>
      </c>
      <c r="F622">
        <v>5484892</v>
      </c>
      <c r="G622" t="s">
        <v>136</v>
      </c>
      <c r="H622" s="1">
        <v>42302</v>
      </c>
      <c r="I622" t="s">
        <v>797</v>
      </c>
      <c r="J622" t="s">
        <v>798</v>
      </c>
      <c r="K622" t="s">
        <v>815</v>
      </c>
      <c r="L622" t="s">
        <v>169</v>
      </c>
      <c r="M622">
        <v>0</v>
      </c>
      <c r="N622">
        <v>0</v>
      </c>
      <c r="O622">
        <v>0</v>
      </c>
      <c r="P622" t="s">
        <v>141</v>
      </c>
      <c r="Q622" t="s">
        <v>186</v>
      </c>
      <c r="R622" t="s">
        <v>143</v>
      </c>
      <c r="S622" t="s">
        <v>143</v>
      </c>
      <c r="T622" t="s">
        <v>164</v>
      </c>
      <c r="U622">
        <v>1</v>
      </c>
      <c r="V622" t="s">
        <v>165</v>
      </c>
      <c r="W622" t="s">
        <v>146</v>
      </c>
      <c r="X622" t="s">
        <v>147</v>
      </c>
      <c r="Y622" t="s">
        <v>148</v>
      </c>
      <c r="Z622">
        <v>31</v>
      </c>
      <c r="AA622" t="s">
        <v>360</v>
      </c>
      <c r="AB622" t="s">
        <v>324</v>
      </c>
      <c r="AC622" t="s">
        <v>799</v>
      </c>
      <c r="AD622">
        <v>11.785689</v>
      </c>
      <c r="AE622">
        <v>34.744790000000002</v>
      </c>
      <c r="AF622">
        <v>-84.715639999999993</v>
      </c>
      <c r="AG622">
        <v>152</v>
      </c>
      <c r="AH622">
        <v>47</v>
      </c>
      <c r="AI622">
        <v>184</v>
      </c>
      <c r="AJ622" t="s">
        <v>308</v>
      </c>
      <c r="AK622">
        <v>31</v>
      </c>
      <c r="AL622">
        <v>34</v>
      </c>
      <c r="AM622" t="s">
        <v>230</v>
      </c>
      <c r="AN622">
        <v>153.6</v>
      </c>
      <c r="AO622">
        <v>128.80000000000001</v>
      </c>
      <c r="AP622">
        <v>346.3</v>
      </c>
      <c r="AQ622">
        <v>-84.715772999999999</v>
      </c>
      <c r="AR622">
        <v>34.744681</v>
      </c>
      <c r="AS622">
        <v>-84.714844999999997</v>
      </c>
      <c r="AT622">
        <v>34.744573000000003</v>
      </c>
      <c r="AU622" t="s">
        <v>799</v>
      </c>
      <c r="AV622">
        <v>1</v>
      </c>
      <c r="AW622">
        <v>213</v>
      </c>
      <c r="AX622">
        <v>2</v>
      </c>
      <c r="AY622">
        <v>0</v>
      </c>
      <c r="AZ622">
        <v>45</v>
      </c>
      <c r="BA622">
        <v>19.27</v>
      </c>
      <c r="BB622">
        <v>18.899999999999999</v>
      </c>
      <c r="BC622">
        <v>1856</v>
      </c>
      <c r="BD622">
        <v>1869.4</v>
      </c>
      <c r="BE622">
        <v>1879.6</v>
      </c>
      <c r="BF622">
        <v>45</v>
      </c>
      <c r="BG622">
        <v>27</v>
      </c>
      <c r="BH622">
        <v>18</v>
      </c>
      <c r="BI622" s="1">
        <v>44140</v>
      </c>
      <c r="BJ622" t="s">
        <v>512</v>
      </c>
      <c r="BK622">
        <v>1.091E-3</v>
      </c>
      <c r="BL622">
        <v>38278</v>
      </c>
      <c r="BM622">
        <v>39100</v>
      </c>
      <c r="BN622" t="s">
        <v>799</v>
      </c>
      <c r="BO622" t="s">
        <v>800</v>
      </c>
      <c r="BP622">
        <v>1</v>
      </c>
      <c r="BQ622">
        <v>200</v>
      </c>
      <c r="BR622">
        <v>6</v>
      </c>
      <c r="BS622">
        <v>1</v>
      </c>
      <c r="BT622">
        <v>6</v>
      </c>
      <c r="BU622">
        <v>1</v>
      </c>
      <c r="BV622">
        <v>1</v>
      </c>
      <c r="BW622">
        <v>2</v>
      </c>
      <c r="BX622">
        <v>0</v>
      </c>
      <c r="BY622">
        <v>4</v>
      </c>
      <c r="BZ622" t="s">
        <v>156</v>
      </c>
      <c r="CA622">
        <v>213</v>
      </c>
      <c r="CB622">
        <v>2</v>
      </c>
      <c r="CC622">
        <v>0</v>
      </c>
      <c r="CD622" t="s">
        <v>157</v>
      </c>
      <c r="CE622" t="s">
        <v>157</v>
      </c>
      <c r="CF622">
        <v>0</v>
      </c>
      <c r="CG622">
        <v>45</v>
      </c>
      <c r="CH622">
        <v>630</v>
      </c>
      <c r="CI622" t="s">
        <v>158</v>
      </c>
      <c r="CJ622">
        <v>0</v>
      </c>
      <c r="CK622">
        <v>4.5459360000000002</v>
      </c>
      <c r="CL622">
        <v>14</v>
      </c>
      <c r="CM622" t="s">
        <v>159</v>
      </c>
      <c r="CN622">
        <v>630</v>
      </c>
      <c r="CO622">
        <v>413370</v>
      </c>
      <c r="CP622">
        <v>23</v>
      </c>
      <c r="CQ622">
        <v>27.545999999999999</v>
      </c>
      <c r="CR622">
        <v>413370</v>
      </c>
      <c r="CS622">
        <v>0</v>
      </c>
      <c r="CT622">
        <v>24002.542229999999</v>
      </c>
      <c r="CU622">
        <v>100</v>
      </c>
      <c r="CV622">
        <v>38091</v>
      </c>
      <c r="CW622">
        <v>0.146428</v>
      </c>
      <c r="CX622">
        <v>0</v>
      </c>
      <c r="CY622">
        <v>1.091E-3</v>
      </c>
      <c r="CZ622">
        <v>286</v>
      </c>
      <c r="DA622" t="s">
        <v>801</v>
      </c>
      <c r="DB622" t="s">
        <v>319</v>
      </c>
      <c r="DC622" t="s">
        <v>802</v>
      </c>
      <c r="DD622">
        <v>-84.720110000000005</v>
      </c>
      <c r="DE622">
        <v>34.744684999999997</v>
      </c>
      <c r="DF622">
        <v>34.744684999999997</v>
      </c>
      <c r="DG622">
        <v>-84.720110000000005</v>
      </c>
      <c r="DH622">
        <v>4.3340000000000002E-3</v>
      </c>
      <c r="DI622">
        <v>1.091E-3</v>
      </c>
      <c r="DJ622">
        <v>152</v>
      </c>
      <c r="DK622">
        <v>590</v>
      </c>
      <c r="DL622">
        <v>4.7</v>
      </c>
      <c r="DM622">
        <v>450</v>
      </c>
      <c r="DN622">
        <v>4.9000000000000004</v>
      </c>
      <c r="DO622">
        <v>440</v>
      </c>
      <c r="DP622">
        <v>5</v>
      </c>
      <c r="DQ622">
        <v>650</v>
      </c>
      <c r="DR622">
        <v>0</v>
      </c>
      <c r="DS622">
        <v>630</v>
      </c>
      <c r="DT622">
        <v>15.7</v>
      </c>
      <c r="DU622">
        <v>550</v>
      </c>
      <c r="DV622">
        <v>15.8</v>
      </c>
      <c r="DW622">
        <v>520</v>
      </c>
      <c r="DX622">
        <v>15.8</v>
      </c>
      <c r="DY622">
        <v>370</v>
      </c>
      <c r="DZ622">
        <v>15.9</v>
      </c>
      <c r="EA622">
        <v>370</v>
      </c>
      <c r="EB622">
        <v>0</v>
      </c>
      <c r="EC622">
        <v>620</v>
      </c>
      <c r="ED622">
        <v>0</v>
      </c>
      <c r="EE622">
        <v>0</v>
      </c>
    </row>
    <row r="623" spans="1:135" x14ac:dyDescent="0.3">
      <c r="A623">
        <v>621</v>
      </c>
      <c r="B623" t="s">
        <v>135</v>
      </c>
      <c r="C623">
        <v>746</v>
      </c>
      <c r="D623">
        <v>470</v>
      </c>
      <c r="E623" t="s">
        <v>135</v>
      </c>
      <c r="F623">
        <v>7606208</v>
      </c>
      <c r="G623" t="s">
        <v>136</v>
      </c>
      <c r="H623" s="1">
        <v>43919</v>
      </c>
      <c r="I623" t="s">
        <v>797</v>
      </c>
      <c r="J623" t="s">
        <v>798</v>
      </c>
      <c r="K623" t="s">
        <v>816</v>
      </c>
      <c r="L623" t="s">
        <v>140</v>
      </c>
      <c r="M623">
        <v>0</v>
      </c>
      <c r="N623">
        <v>0</v>
      </c>
      <c r="O623">
        <v>0</v>
      </c>
      <c r="P623" t="s">
        <v>141</v>
      </c>
      <c r="Q623" t="s">
        <v>186</v>
      </c>
      <c r="R623" t="s">
        <v>177</v>
      </c>
      <c r="S623" t="s">
        <v>177</v>
      </c>
      <c r="T623" t="s">
        <v>216</v>
      </c>
      <c r="U623">
        <v>1</v>
      </c>
      <c r="V623" t="s">
        <v>165</v>
      </c>
      <c r="W623" t="s">
        <v>166</v>
      </c>
      <c r="X623" t="s">
        <v>147</v>
      </c>
      <c r="Y623" t="s">
        <v>148</v>
      </c>
      <c r="Z623">
        <v>23</v>
      </c>
      <c r="AA623" t="s">
        <v>175</v>
      </c>
      <c r="AB623" t="s">
        <v>168</v>
      </c>
      <c r="AC623" t="s">
        <v>808</v>
      </c>
      <c r="AD623">
        <v>11.841898</v>
      </c>
      <c r="AE623">
        <v>34.744554999999998</v>
      </c>
      <c r="AF623">
        <v>-84.714834999999994</v>
      </c>
      <c r="AG623">
        <v>152</v>
      </c>
      <c r="AH623">
        <v>47</v>
      </c>
      <c r="AI623">
        <v>184</v>
      </c>
      <c r="AJ623" t="s">
        <v>308</v>
      </c>
      <c r="AK623">
        <v>31</v>
      </c>
      <c r="AL623">
        <v>34</v>
      </c>
      <c r="AM623" t="s">
        <v>230</v>
      </c>
      <c r="AN623">
        <v>153.6</v>
      </c>
      <c r="AO623">
        <v>128.80000000000001</v>
      </c>
      <c r="AP623">
        <v>346.3</v>
      </c>
      <c r="AQ623">
        <v>-84.715772999999999</v>
      </c>
      <c r="AR623">
        <v>34.744681</v>
      </c>
      <c r="AS623">
        <v>-84.714844999999997</v>
      </c>
      <c r="AT623">
        <v>34.744573000000003</v>
      </c>
      <c r="AU623" t="s">
        <v>799</v>
      </c>
      <c r="AV623">
        <v>1</v>
      </c>
      <c r="AW623">
        <v>213</v>
      </c>
      <c r="AX623">
        <v>2</v>
      </c>
      <c r="AY623">
        <v>0</v>
      </c>
      <c r="AZ623">
        <v>45</v>
      </c>
      <c r="BA623">
        <v>19.27</v>
      </c>
      <c r="BB623">
        <v>18.899999999999999</v>
      </c>
      <c r="BC623">
        <v>1856</v>
      </c>
      <c r="BD623">
        <v>1869.4</v>
      </c>
      <c r="BE623">
        <v>1879.6</v>
      </c>
      <c r="BF623">
        <v>45</v>
      </c>
      <c r="BG623">
        <v>27</v>
      </c>
      <c r="BH623">
        <v>18</v>
      </c>
      <c r="BI623" s="1">
        <v>44140</v>
      </c>
      <c r="BJ623" t="s">
        <v>512</v>
      </c>
      <c r="BK623">
        <v>1.091E-3</v>
      </c>
      <c r="BL623">
        <v>38278</v>
      </c>
      <c r="BM623">
        <v>39100</v>
      </c>
      <c r="BN623" t="s">
        <v>799</v>
      </c>
      <c r="BO623" t="s">
        <v>800</v>
      </c>
      <c r="BP623">
        <v>1</v>
      </c>
      <c r="BQ623">
        <v>200</v>
      </c>
      <c r="BR623">
        <v>6</v>
      </c>
      <c r="BS623">
        <v>1</v>
      </c>
      <c r="BT623">
        <v>6</v>
      </c>
      <c r="BU623">
        <v>1</v>
      </c>
      <c r="BV623">
        <v>1</v>
      </c>
      <c r="BW623">
        <v>2</v>
      </c>
      <c r="BX623">
        <v>0</v>
      </c>
      <c r="BY623">
        <v>4</v>
      </c>
      <c r="BZ623" t="s">
        <v>156</v>
      </c>
      <c r="CA623">
        <v>213</v>
      </c>
      <c r="CB623">
        <v>2</v>
      </c>
      <c r="CC623">
        <v>0</v>
      </c>
      <c r="CD623" t="s">
        <v>157</v>
      </c>
      <c r="CE623" t="s">
        <v>157</v>
      </c>
      <c r="CF623">
        <v>0</v>
      </c>
      <c r="CG623">
        <v>45</v>
      </c>
      <c r="CH623">
        <v>630</v>
      </c>
      <c r="CI623" t="s">
        <v>158</v>
      </c>
      <c r="CJ623">
        <v>0</v>
      </c>
      <c r="CK623">
        <v>4.5459360000000002</v>
      </c>
      <c r="CL623">
        <v>14</v>
      </c>
      <c r="CM623" t="s">
        <v>159</v>
      </c>
      <c r="CN623">
        <v>630</v>
      </c>
      <c r="CO623">
        <v>413370</v>
      </c>
      <c r="CP623">
        <v>23</v>
      </c>
      <c r="CQ623">
        <v>27.545999999999999</v>
      </c>
      <c r="CR623">
        <v>413370</v>
      </c>
      <c r="CS623">
        <v>0</v>
      </c>
      <c r="CT623">
        <v>24002.542229999999</v>
      </c>
      <c r="CU623">
        <v>100</v>
      </c>
      <c r="CV623">
        <v>38091</v>
      </c>
      <c r="CW623">
        <v>0.146428</v>
      </c>
      <c r="CX623">
        <v>0</v>
      </c>
      <c r="CY623">
        <v>1.091E-3</v>
      </c>
      <c r="CZ623">
        <v>286</v>
      </c>
      <c r="DA623" t="s">
        <v>801</v>
      </c>
      <c r="DB623" t="s">
        <v>319</v>
      </c>
      <c r="DC623" t="s">
        <v>802</v>
      </c>
      <c r="DD623">
        <v>-84.720110000000005</v>
      </c>
      <c r="DE623">
        <v>34.744684999999997</v>
      </c>
      <c r="DF623">
        <v>34.744684999999997</v>
      </c>
      <c r="DG623">
        <v>-84.720110000000005</v>
      </c>
      <c r="DH623">
        <v>4.3340000000000002E-3</v>
      </c>
      <c r="DI623">
        <v>1.091E-3</v>
      </c>
      <c r="DJ623">
        <v>152</v>
      </c>
      <c r="DK623">
        <v>590</v>
      </c>
      <c r="DL623">
        <v>4.7</v>
      </c>
      <c r="DM623">
        <v>450</v>
      </c>
      <c r="DN623">
        <v>4.9000000000000004</v>
      </c>
      <c r="DO623">
        <v>440</v>
      </c>
      <c r="DP623">
        <v>5</v>
      </c>
      <c r="DQ623">
        <v>650</v>
      </c>
      <c r="DR623">
        <v>0</v>
      </c>
      <c r="DS623">
        <v>630</v>
      </c>
      <c r="DT623">
        <v>15.7</v>
      </c>
      <c r="DU623">
        <v>550</v>
      </c>
      <c r="DV623">
        <v>15.8</v>
      </c>
      <c r="DW623">
        <v>520</v>
      </c>
      <c r="DX623">
        <v>15.8</v>
      </c>
      <c r="DY623">
        <v>370</v>
      </c>
      <c r="DZ623">
        <v>15.9</v>
      </c>
      <c r="EA623">
        <v>370</v>
      </c>
      <c r="EB623">
        <v>0</v>
      </c>
      <c r="EC623">
        <v>620</v>
      </c>
      <c r="ED623">
        <v>0</v>
      </c>
      <c r="EE623">
        <v>2.3E-5</v>
      </c>
    </row>
    <row r="624" spans="1:135" x14ac:dyDescent="0.3">
      <c r="A624">
        <v>622</v>
      </c>
      <c r="B624" t="s">
        <v>135</v>
      </c>
      <c r="C624">
        <v>815</v>
      </c>
      <c r="D624">
        <v>432</v>
      </c>
      <c r="E624" t="s">
        <v>135</v>
      </c>
      <c r="F624">
        <v>7895439</v>
      </c>
      <c r="G624" t="s">
        <v>803</v>
      </c>
      <c r="H624" s="1">
        <v>44150</v>
      </c>
      <c r="I624" t="s">
        <v>797</v>
      </c>
      <c r="J624" t="s">
        <v>798</v>
      </c>
      <c r="K624" t="s">
        <v>813</v>
      </c>
      <c r="L624" t="s">
        <v>218</v>
      </c>
      <c r="M624">
        <v>0</v>
      </c>
      <c r="N624">
        <v>0</v>
      </c>
      <c r="O624">
        <v>1</v>
      </c>
      <c r="P624" t="s">
        <v>141</v>
      </c>
      <c r="Q624" t="s">
        <v>186</v>
      </c>
      <c r="R624" t="s">
        <v>201</v>
      </c>
      <c r="S624" t="s">
        <v>201</v>
      </c>
      <c r="T624" t="s">
        <v>271</v>
      </c>
      <c r="U624">
        <v>1</v>
      </c>
      <c r="V624" t="s">
        <v>165</v>
      </c>
      <c r="W624" t="s">
        <v>166</v>
      </c>
      <c r="X624" t="s">
        <v>147</v>
      </c>
      <c r="Y624" t="s">
        <v>148</v>
      </c>
      <c r="Z624">
        <v>20</v>
      </c>
      <c r="AA624" t="s">
        <v>149</v>
      </c>
      <c r="AB624" t="s">
        <v>168</v>
      </c>
      <c r="AC624" t="s">
        <v>808</v>
      </c>
      <c r="AD624">
        <v>11.805999999999999</v>
      </c>
      <c r="AE624">
        <v>34.744864</v>
      </c>
      <c r="AF624">
        <v>-84.715278999999995</v>
      </c>
      <c r="AG624">
        <v>152</v>
      </c>
      <c r="AH624">
        <v>47</v>
      </c>
      <c r="AI624">
        <v>184</v>
      </c>
      <c r="AJ624" t="s">
        <v>308</v>
      </c>
      <c r="AK624">
        <v>31</v>
      </c>
      <c r="AL624">
        <v>34</v>
      </c>
      <c r="AM624" t="s">
        <v>230</v>
      </c>
      <c r="AN624">
        <v>153.6</v>
      </c>
      <c r="AO624">
        <v>128.80000000000001</v>
      </c>
      <c r="AP624">
        <v>346.3</v>
      </c>
      <c r="AQ624">
        <v>-84.715772999999999</v>
      </c>
      <c r="AR624">
        <v>34.744681</v>
      </c>
      <c r="AS624">
        <v>-84.714844999999997</v>
      </c>
      <c r="AT624">
        <v>34.744573000000003</v>
      </c>
      <c r="AU624" t="s">
        <v>799</v>
      </c>
      <c r="AV624">
        <v>1</v>
      </c>
      <c r="AW624">
        <v>213</v>
      </c>
      <c r="AX624">
        <v>2</v>
      </c>
      <c r="AY624">
        <v>0</v>
      </c>
      <c r="AZ624">
        <v>45</v>
      </c>
      <c r="BA624">
        <v>19.27</v>
      </c>
      <c r="BB624">
        <v>18.899999999999999</v>
      </c>
      <c r="BC624">
        <v>1856</v>
      </c>
      <c r="BD624">
        <v>1869.4</v>
      </c>
      <c r="BE624">
        <v>1879.6</v>
      </c>
      <c r="BF624">
        <v>45</v>
      </c>
      <c r="BG624">
        <v>27</v>
      </c>
      <c r="BH624">
        <v>18</v>
      </c>
      <c r="BI624" s="1">
        <v>44140</v>
      </c>
      <c r="BJ624" t="s">
        <v>512</v>
      </c>
      <c r="BK624">
        <v>1.091E-3</v>
      </c>
      <c r="BL624">
        <v>38278</v>
      </c>
      <c r="BM624">
        <v>39100</v>
      </c>
      <c r="BN624" t="s">
        <v>799</v>
      </c>
      <c r="BO624" t="s">
        <v>800</v>
      </c>
      <c r="BP624">
        <v>1</v>
      </c>
      <c r="BQ624">
        <v>200</v>
      </c>
      <c r="BR624">
        <v>6</v>
      </c>
      <c r="BS624">
        <v>1</v>
      </c>
      <c r="BT624">
        <v>6</v>
      </c>
      <c r="BU624">
        <v>1</v>
      </c>
      <c r="BV624">
        <v>1</v>
      </c>
      <c r="BW624">
        <v>2</v>
      </c>
      <c r="BX624">
        <v>0</v>
      </c>
      <c r="BY624">
        <v>4</v>
      </c>
      <c r="BZ624" t="s">
        <v>156</v>
      </c>
      <c r="CA624">
        <v>213</v>
      </c>
      <c r="CB624">
        <v>2</v>
      </c>
      <c r="CC624">
        <v>0</v>
      </c>
      <c r="CD624" t="s">
        <v>157</v>
      </c>
      <c r="CE624" t="s">
        <v>157</v>
      </c>
      <c r="CF624">
        <v>0</v>
      </c>
      <c r="CG624">
        <v>45</v>
      </c>
      <c r="CH624">
        <v>630</v>
      </c>
      <c r="CI624" t="s">
        <v>158</v>
      </c>
      <c r="CJ624">
        <v>0</v>
      </c>
      <c r="CK624">
        <v>4.5459360000000002</v>
      </c>
      <c r="CL624">
        <v>14</v>
      </c>
      <c r="CM624" t="s">
        <v>159</v>
      </c>
      <c r="CN624">
        <v>630</v>
      </c>
      <c r="CO624">
        <v>413370</v>
      </c>
      <c r="CP624">
        <v>23</v>
      </c>
      <c r="CQ624">
        <v>27.545999999999999</v>
      </c>
      <c r="CR624">
        <v>413370</v>
      </c>
      <c r="CS624">
        <v>0</v>
      </c>
      <c r="CT624">
        <v>24002.542229999999</v>
      </c>
      <c r="CU624">
        <v>100</v>
      </c>
      <c r="CV624">
        <v>38091</v>
      </c>
      <c r="CW624">
        <v>0.146428</v>
      </c>
      <c r="CX624">
        <v>0</v>
      </c>
      <c r="CY624">
        <v>1.091E-3</v>
      </c>
      <c r="CZ624">
        <v>286</v>
      </c>
      <c r="DA624" t="s">
        <v>801</v>
      </c>
      <c r="DB624" t="s">
        <v>319</v>
      </c>
      <c r="DC624" t="s">
        <v>802</v>
      </c>
      <c r="DD624">
        <v>-84.720110000000005</v>
      </c>
      <c r="DE624">
        <v>34.744684999999997</v>
      </c>
      <c r="DF624">
        <v>34.744684999999997</v>
      </c>
      <c r="DG624">
        <v>-84.720110000000005</v>
      </c>
      <c r="DH624">
        <v>4.3340000000000002E-3</v>
      </c>
      <c r="DI624">
        <v>1.091E-3</v>
      </c>
      <c r="DJ624">
        <v>152</v>
      </c>
      <c r="DK624">
        <v>590</v>
      </c>
      <c r="DL624">
        <v>4.7</v>
      </c>
      <c r="DM624">
        <v>450</v>
      </c>
      <c r="DN624">
        <v>4.9000000000000004</v>
      </c>
      <c r="DO624">
        <v>440</v>
      </c>
      <c r="DP624">
        <v>5</v>
      </c>
      <c r="DQ624">
        <v>650</v>
      </c>
      <c r="DR624">
        <v>0</v>
      </c>
      <c r="DS624">
        <v>630</v>
      </c>
      <c r="DT624">
        <v>15.7</v>
      </c>
      <c r="DU624">
        <v>550</v>
      </c>
      <c r="DV624">
        <v>15.8</v>
      </c>
      <c r="DW624">
        <v>520</v>
      </c>
      <c r="DX624">
        <v>15.8</v>
      </c>
      <c r="DY624">
        <v>370</v>
      </c>
      <c r="DZ624">
        <v>15.9</v>
      </c>
      <c r="EA624">
        <v>370</v>
      </c>
      <c r="EB624">
        <v>0</v>
      </c>
      <c r="EC624">
        <v>620</v>
      </c>
      <c r="ED624">
        <v>0</v>
      </c>
      <c r="EE624">
        <v>0</v>
      </c>
    </row>
    <row r="625" spans="1:135" x14ac:dyDescent="0.3">
      <c r="A625">
        <v>623</v>
      </c>
      <c r="B625" t="s">
        <v>135</v>
      </c>
      <c r="C625">
        <v>187</v>
      </c>
      <c r="D625">
        <v>781</v>
      </c>
      <c r="E625" t="s">
        <v>135</v>
      </c>
      <c r="F625">
        <v>4726231</v>
      </c>
      <c r="G625" t="s">
        <v>136</v>
      </c>
      <c r="H625" s="1">
        <v>41675</v>
      </c>
      <c r="I625" t="s">
        <v>797</v>
      </c>
      <c r="J625" t="s">
        <v>798</v>
      </c>
      <c r="K625" t="s">
        <v>817</v>
      </c>
      <c r="L625" t="s">
        <v>305</v>
      </c>
      <c r="M625">
        <v>1</v>
      </c>
      <c r="N625">
        <v>0</v>
      </c>
      <c r="O625">
        <v>0</v>
      </c>
      <c r="P625" t="s">
        <v>141</v>
      </c>
      <c r="Q625" t="s">
        <v>186</v>
      </c>
      <c r="R625" t="s">
        <v>219</v>
      </c>
      <c r="S625" t="s">
        <v>272</v>
      </c>
      <c r="T625" t="s">
        <v>164</v>
      </c>
      <c r="U625">
        <v>1</v>
      </c>
      <c r="V625" t="s">
        <v>165</v>
      </c>
      <c r="W625" t="s">
        <v>166</v>
      </c>
      <c r="X625" t="s">
        <v>147</v>
      </c>
      <c r="Y625" t="s">
        <v>167</v>
      </c>
      <c r="Z625">
        <v>48</v>
      </c>
      <c r="AA625" t="s">
        <v>360</v>
      </c>
      <c r="AB625" t="s">
        <v>150</v>
      </c>
      <c r="AC625" t="s">
        <v>799</v>
      </c>
      <c r="AD625">
        <v>26.018170000000001</v>
      </c>
      <c r="AE625">
        <v>34.751044</v>
      </c>
      <c r="AF625">
        <v>-84.704402999999999</v>
      </c>
      <c r="AG625">
        <v>165</v>
      </c>
      <c r="AH625">
        <v>60</v>
      </c>
      <c r="AI625">
        <v>197</v>
      </c>
      <c r="AJ625" t="s">
        <v>308</v>
      </c>
      <c r="AK625">
        <v>43</v>
      </c>
      <c r="AL625">
        <v>47</v>
      </c>
      <c r="AM625" t="s">
        <v>153</v>
      </c>
      <c r="AN625">
        <v>250.9</v>
      </c>
      <c r="AO625">
        <v>65.099999999999994</v>
      </c>
      <c r="AP625">
        <v>284.39999999999998</v>
      </c>
      <c r="AQ625">
        <v>-84.705089000000001</v>
      </c>
      <c r="AR625">
        <v>34.750695999999998</v>
      </c>
      <c r="AS625">
        <v>-84.704352</v>
      </c>
      <c r="AT625">
        <v>34.751119000000003</v>
      </c>
      <c r="AU625" t="s">
        <v>799</v>
      </c>
      <c r="AV625">
        <v>1</v>
      </c>
      <c r="AW625">
        <v>213</v>
      </c>
      <c r="AX625">
        <v>2</v>
      </c>
      <c r="AY625">
        <v>0</v>
      </c>
      <c r="AZ625">
        <v>45</v>
      </c>
      <c r="BA625">
        <v>21</v>
      </c>
      <c r="BB625">
        <v>20.65</v>
      </c>
      <c r="BC625">
        <v>2264.4</v>
      </c>
      <c r="BD625">
        <v>2252</v>
      </c>
      <c r="BE625">
        <v>2243.1</v>
      </c>
      <c r="BF625">
        <v>45</v>
      </c>
      <c r="BG625">
        <v>31.9</v>
      </c>
      <c r="BH625">
        <v>13.1</v>
      </c>
      <c r="BI625" s="1">
        <v>44140</v>
      </c>
      <c r="BJ625" t="s">
        <v>185</v>
      </c>
      <c r="BK625">
        <v>8.8999999999999995E-4</v>
      </c>
      <c r="BL625">
        <v>38278</v>
      </c>
      <c r="BM625">
        <v>39100</v>
      </c>
      <c r="BN625" t="s">
        <v>799</v>
      </c>
      <c r="BO625" t="s">
        <v>800</v>
      </c>
      <c r="BP625">
        <v>1</v>
      </c>
      <c r="BQ625">
        <v>200</v>
      </c>
      <c r="BR625">
        <v>6</v>
      </c>
      <c r="BS625">
        <v>1</v>
      </c>
      <c r="BT625">
        <v>6</v>
      </c>
      <c r="BU625">
        <v>1</v>
      </c>
      <c r="BV625">
        <v>1</v>
      </c>
      <c r="BW625">
        <v>2</v>
      </c>
      <c r="BX625">
        <v>0</v>
      </c>
      <c r="BY625">
        <v>4</v>
      </c>
      <c r="BZ625" t="s">
        <v>156</v>
      </c>
      <c r="CA625">
        <v>213</v>
      </c>
      <c r="CB625">
        <v>2</v>
      </c>
      <c r="CC625">
        <v>0</v>
      </c>
      <c r="CD625" t="s">
        <v>157</v>
      </c>
      <c r="CE625" t="s">
        <v>157</v>
      </c>
      <c r="CF625">
        <v>0</v>
      </c>
      <c r="CG625">
        <v>45</v>
      </c>
      <c r="CH625">
        <v>630</v>
      </c>
      <c r="CI625" t="s">
        <v>158</v>
      </c>
      <c r="CJ625">
        <v>0</v>
      </c>
      <c r="CK625">
        <v>4.5459360000000002</v>
      </c>
      <c r="CL625">
        <v>14</v>
      </c>
      <c r="CM625" t="s">
        <v>159</v>
      </c>
      <c r="CN625">
        <v>630</v>
      </c>
      <c r="CO625">
        <v>413370</v>
      </c>
      <c r="CP625">
        <v>23</v>
      </c>
      <c r="CQ625">
        <v>27.545999999999999</v>
      </c>
      <c r="CR625">
        <v>413370</v>
      </c>
      <c r="CS625">
        <v>0</v>
      </c>
      <c r="CT625">
        <v>24002.542229999999</v>
      </c>
      <c r="CU625">
        <v>100</v>
      </c>
      <c r="CV625">
        <v>38091</v>
      </c>
      <c r="CW625">
        <v>0.146428</v>
      </c>
      <c r="CX625">
        <v>0</v>
      </c>
      <c r="CY625">
        <v>8.8999999999999995E-4</v>
      </c>
      <c r="CZ625">
        <v>286</v>
      </c>
      <c r="DA625" t="s">
        <v>801</v>
      </c>
      <c r="DB625" t="s">
        <v>319</v>
      </c>
      <c r="DC625" t="s">
        <v>802</v>
      </c>
      <c r="DD625">
        <v>-84.720110000000005</v>
      </c>
      <c r="DE625">
        <v>34.744684999999997</v>
      </c>
      <c r="DF625">
        <v>34.744684999999997</v>
      </c>
      <c r="DG625">
        <v>-84.720110000000005</v>
      </c>
      <c r="DH625">
        <v>1.6177E-2</v>
      </c>
      <c r="DI625">
        <v>8.8999999999999995E-4</v>
      </c>
      <c r="DJ625">
        <v>165</v>
      </c>
      <c r="DK625">
        <v>590</v>
      </c>
      <c r="DL625">
        <v>4.7</v>
      </c>
      <c r="DM625">
        <v>450</v>
      </c>
      <c r="DN625">
        <v>4.9000000000000004</v>
      </c>
      <c r="DO625">
        <v>440</v>
      </c>
      <c r="DP625">
        <v>5</v>
      </c>
      <c r="DQ625">
        <v>650</v>
      </c>
      <c r="DR625">
        <v>0</v>
      </c>
      <c r="DS625">
        <v>630</v>
      </c>
      <c r="DT625">
        <v>15.7</v>
      </c>
      <c r="DU625">
        <v>550</v>
      </c>
      <c r="DV625">
        <v>15.8</v>
      </c>
      <c r="DW625">
        <v>520</v>
      </c>
      <c r="DX625">
        <v>15.8</v>
      </c>
      <c r="DY625">
        <v>370</v>
      </c>
      <c r="DZ625">
        <v>15.9</v>
      </c>
      <c r="EA625">
        <v>370</v>
      </c>
      <c r="EB625">
        <v>0</v>
      </c>
      <c r="EC625">
        <v>620</v>
      </c>
      <c r="ED625">
        <v>0</v>
      </c>
      <c r="EE625">
        <v>0</v>
      </c>
    </row>
    <row r="626" spans="1:135" x14ac:dyDescent="0.3">
      <c r="A626">
        <v>624</v>
      </c>
      <c r="B626" t="s">
        <v>135</v>
      </c>
      <c r="C626">
        <v>780</v>
      </c>
      <c r="D626">
        <v>497</v>
      </c>
      <c r="E626" t="s">
        <v>135</v>
      </c>
      <c r="F626">
        <v>7724022</v>
      </c>
      <c r="G626" t="s">
        <v>136</v>
      </c>
      <c r="H626" s="1">
        <v>43671</v>
      </c>
      <c r="I626" t="s">
        <v>797</v>
      </c>
      <c r="J626" t="s">
        <v>798</v>
      </c>
      <c r="K626" t="s">
        <v>818</v>
      </c>
      <c r="L626" t="s">
        <v>140</v>
      </c>
      <c r="M626">
        <v>0</v>
      </c>
      <c r="N626">
        <v>0</v>
      </c>
      <c r="O626">
        <v>0</v>
      </c>
      <c r="P626" t="s">
        <v>235</v>
      </c>
      <c r="Q626" t="s">
        <v>170</v>
      </c>
      <c r="R626" t="s">
        <v>180</v>
      </c>
      <c r="S626" t="s">
        <v>180</v>
      </c>
      <c r="T626" t="s">
        <v>271</v>
      </c>
      <c r="U626">
        <v>2</v>
      </c>
      <c r="V626" t="s">
        <v>182</v>
      </c>
      <c r="W626" t="s">
        <v>344</v>
      </c>
      <c r="X626" t="s">
        <v>147</v>
      </c>
      <c r="Y626" t="s">
        <v>148</v>
      </c>
      <c r="Z626">
        <v>0</v>
      </c>
      <c r="AA626" t="s">
        <v>496</v>
      </c>
      <c r="AB626" t="s">
        <v>255</v>
      </c>
      <c r="AC626" t="s">
        <v>799</v>
      </c>
      <c r="AD626">
        <v>13.191606</v>
      </c>
      <c r="AE626">
        <v>34.751466000000001</v>
      </c>
      <c r="AF626">
        <v>-84.701733000000004</v>
      </c>
      <c r="AG626">
        <v>168</v>
      </c>
      <c r="AH626">
        <v>63</v>
      </c>
      <c r="AI626">
        <v>200</v>
      </c>
      <c r="AJ626" t="s">
        <v>308</v>
      </c>
      <c r="AK626">
        <v>46</v>
      </c>
      <c r="AL626">
        <v>50</v>
      </c>
      <c r="AM626" t="s">
        <v>153</v>
      </c>
      <c r="AN626">
        <v>160.19999999999999</v>
      </c>
      <c r="AO626">
        <v>139.6</v>
      </c>
      <c r="AP626">
        <v>391.5</v>
      </c>
      <c r="AQ626">
        <v>-84.702762000000007</v>
      </c>
      <c r="AR626">
        <v>34.751784999999998</v>
      </c>
      <c r="AS626">
        <v>-84.701772000000005</v>
      </c>
      <c r="AT626">
        <v>34.751556000000001</v>
      </c>
      <c r="AU626" t="s">
        <v>799</v>
      </c>
      <c r="AV626">
        <v>1</v>
      </c>
      <c r="AW626">
        <v>213</v>
      </c>
      <c r="AX626">
        <v>2</v>
      </c>
      <c r="AY626">
        <v>0</v>
      </c>
      <c r="AZ626">
        <v>45</v>
      </c>
      <c r="BA626">
        <v>19.12</v>
      </c>
      <c r="BB626">
        <v>18.03</v>
      </c>
      <c r="BC626">
        <v>2263.1</v>
      </c>
      <c r="BD626">
        <v>2270.6999999999998</v>
      </c>
      <c r="BE626">
        <v>2280.1999999999998</v>
      </c>
      <c r="BF626">
        <v>45</v>
      </c>
      <c r="BG626">
        <v>27.3</v>
      </c>
      <c r="BH626">
        <v>17.7</v>
      </c>
      <c r="BI626" s="1">
        <v>44140</v>
      </c>
      <c r="BJ626" t="s">
        <v>185</v>
      </c>
      <c r="BK626">
        <v>1.2199999999999999E-3</v>
      </c>
      <c r="BL626">
        <v>38278</v>
      </c>
      <c r="BM626">
        <v>39100</v>
      </c>
      <c r="BN626" t="s">
        <v>799</v>
      </c>
      <c r="BO626" t="s">
        <v>800</v>
      </c>
      <c r="BP626">
        <v>1</v>
      </c>
      <c r="BQ626">
        <v>200</v>
      </c>
      <c r="BR626">
        <v>6</v>
      </c>
      <c r="BS626">
        <v>1</v>
      </c>
      <c r="BT626">
        <v>6</v>
      </c>
      <c r="BU626">
        <v>1</v>
      </c>
      <c r="BV626">
        <v>1</v>
      </c>
      <c r="BW626">
        <v>2</v>
      </c>
      <c r="BX626">
        <v>0</v>
      </c>
      <c r="BY626">
        <v>4</v>
      </c>
      <c r="BZ626" t="s">
        <v>156</v>
      </c>
      <c r="CA626">
        <v>213</v>
      </c>
      <c r="CB626">
        <v>2</v>
      </c>
      <c r="CC626">
        <v>0</v>
      </c>
      <c r="CD626" t="s">
        <v>157</v>
      </c>
      <c r="CE626" t="s">
        <v>157</v>
      </c>
      <c r="CF626">
        <v>0</v>
      </c>
      <c r="CG626">
        <v>45</v>
      </c>
      <c r="CH626">
        <v>630</v>
      </c>
      <c r="CI626" t="s">
        <v>158</v>
      </c>
      <c r="CJ626">
        <v>0</v>
      </c>
      <c r="CK626">
        <v>4.5459360000000002</v>
      </c>
      <c r="CL626">
        <v>14</v>
      </c>
      <c r="CM626" t="s">
        <v>159</v>
      </c>
      <c r="CN626">
        <v>630</v>
      </c>
      <c r="CO626">
        <v>413370</v>
      </c>
      <c r="CP626">
        <v>23</v>
      </c>
      <c r="CQ626">
        <v>27.545999999999999</v>
      </c>
      <c r="CR626">
        <v>413370</v>
      </c>
      <c r="CS626">
        <v>0</v>
      </c>
      <c r="CT626">
        <v>24002.542229999999</v>
      </c>
      <c r="CU626">
        <v>100</v>
      </c>
      <c r="CV626">
        <v>38091</v>
      </c>
      <c r="CW626">
        <v>0.146428</v>
      </c>
      <c r="CX626">
        <v>0</v>
      </c>
      <c r="CY626">
        <v>1.2199999999999999E-3</v>
      </c>
      <c r="CZ626">
        <v>286</v>
      </c>
      <c r="DA626" t="s">
        <v>801</v>
      </c>
      <c r="DB626" t="s">
        <v>319</v>
      </c>
      <c r="DC626" t="s">
        <v>802</v>
      </c>
      <c r="DD626">
        <v>-84.720110000000005</v>
      </c>
      <c r="DE626">
        <v>34.744684999999997</v>
      </c>
      <c r="DF626">
        <v>34.744684999999997</v>
      </c>
      <c r="DG626">
        <v>-84.720110000000005</v>
      </c>
      <c r="DH626">
        <v>1.8742000000000002E-2</v>
      </c>
      <c r="DI626">
        <v>1.2199999999999999E-3</v>
      </c>
      <c r="DJ626">
        <v>168</v>
      </c>
      <c r="DK626">
        <v>590</v>
      </c>
      <c r="DL626">
        <v>4.7</v>
      </c>
      <c r="DM626">
        <v>450</v>
      </c>
      <c r="DN626">
        <v>4.9000000000000004</v>
      </c>
      <c r="DO626">
        <v>440</v>
      </c>
      <c r="DP626">
        <v>5</v>
      </c>
      <c r="DQ626">
        <v>650</v>
      </c>
      <c r="DR626">
        <v>0</v>
      </c>
      <c r="DS626">
        <v>630</v>
      </c>
      <c r="DT626">
        <v>15.7</v>
      </c>
      <c r="DU626">
        <v>550</v>
      </c>
      <c r="DV626">
        <v>15.8</v>
      </c>
      <c r="DW626">
        <v>520</v>
      </c>
      <c r="DX626">
        <v>15.8</v>
      </c>
      <c r="DY626">
        <v>370</v>
      </c>
      <c r="DZ626">
        <v>15.9</v>
      </c>
      <c r="EA626">
        <v>370</v>
      </c>
      <c r="EB626">
        <v>0</v>
      </c>
      <c r="EC626">
        <v>620</v>
      </c>
      <c r="ED626">
        <v>0</v>
      </c>
      <c r="EE626">
        <v>1.01E-4</v>
      </c>
    </row>
    <row r="627" spans="1:135" x14ac:dyDescent="0.3">
      <c r="A627">
        <v>625</v>
      </c>
      <c r="B627" t="s">
        <v>135</v>
      </c>
      <c r="C627">
        <v>21</v>
      </c>
      <c r="D627">
        <v>830</v>
      </c>
      <c r="E627" t="s">
        <v>135</v>
      </c>
      <c r="F627">
        <v>4381434</v>
      </c>
      <c r="G627" t="s">
        <v>136</v>
      </c>
      <c r="H627" s="1">
        <v>41343</v>
      </c>
      <c r="I627" t="s">
        <v>797</v>
      </c>
      <c r="J627" t="s">
        <v>798</v>
      </c>
      <c r="K627" t="s">
        <v>139</v>
      </c>
      <c r="L627" t="s">
        <v>140</v>
      </c>
      <c r="M627">
        <v>0</v>
      </c>
      <c r="N627">
        <v>0</v>
      </c>
      <c r="O627">
        <v>0</v>
      </c>
      <c r="P627" t="s">
        <v>141</v>
      </c>
      <c r="Q627" t="s">
        <v>170</v>
      </c>
      <c r="R627" t="s">
        <v>272</v>
      </c>
      <c r="S627" t="s">
        <v>143</v>
      </c>
      <c r="T627" t="s">
        <v>164</v>
      </c>
      <c r="U627">
        <v>1</v>
      </c>
      <c r="V627" t="s">
        <v>165</v>
      </c>
      <c r="W627" t="s">
        <v>146</v>
      </c>
      <c r="X627" t="s">
        <v>147</v>
      </c>
      <c r="Y627" t="s">
        <v>148</v>
      </c>
      <c r="Z627">
        <v>23</v>
      </c>
      <c r="AA627" t="s">
        <v>342</v>
      </c>
      <c r="AB627" t="s">
        <v>324</v>
      </c>
      <c r="AC627" t="s">
        <v>799</v>
      </c>
      <c r="AD627">
        <v>13.265000000000001</v>
      </c>
      <c r="AE627">
        <v>34.750948999999999</v>
      </c>
      <c r="AF627">
        <v>-84.700829999999996</v>
      </c>
      <c r="AG627">
        <v>169</v>
      </c>
      <c r="AH627">
        <v>64</v>
      </c>
      <c r="AI627">
        <v>201</v>
      </c>
      <c r="AJ627" t="s">
        <v>308</v>
      </c>
      <c r="AK627">
        <v>47</v>
      </c>
      <c r="AL627">
        <v>51</v>
      </c>
      <c r="AM627" t="s">
        <v>153</v>
      </c>
      <c r="AN627">
        <v>178.3</v>
      </c>
      <c r="AO627">
        <v>120.5</v>
      </c>
      <c r="AP627">
        <v>375.8</v>
      </c>
      <c r="AQ627">
        <v>-84.701654000000005</v>
      </c>
      <c r="AR627">
        <v>34.751291999999999</v>
      </c>
      <c r="AS627">
        <v>-84.700661999999994</v>
      </c>
      <c r="AT627">
        <v>34.751052000000001</v>
      </c>
      <c r="AU627" t="s">
        <v>799</v>
      </c>
      <c r="AV627">
        <v>1</v>
      </c>
      <c r="AW627">
        <v>213</v>
      </c>
      <c r="AX627">
        <v>2</v>
      </c>
      <c r="AY627">
        <v>0</v>
      </c>
      <c r="AZ627">
        <v>45</v>
      </c>
      <c r="BA627">
        <v>26.74</v>
      </c>
      <c r="BB627">
        <v>26.58</v>
      </c>
      <c r="BC627">
        <v>2332.6999999999998</v>
      </c>
      <c r="BD627">
        <v>2323.8000000000002</v>
      </c>
      <c r="BE627">
        <v>2307.6999999999998</v>
      </c>
      <c r="BF627">
        <v>45</v>
      </c>
      <c r="BG627">
        <v>26.1</v>
      </c>
      <c r="BH627">
        <v>18.899999999999999</v>
      </c>
      <c r="BI627" s="1">
        <v>44140</v>
      </c>
      <c r="BJ627" t="s">
        <v>185</v>
      </c>
      <c r="BK627">
        <v>1.1800000000000001E-3</v>
      </c>
      <c r="BL627">
        <v>38278</v>
      </c>
      <c r="BM627">
        <v>39100</v>
      </c>
      <c r="BN627" t="s">
        <v>799</v>
      </c>
      <c r="BO627" t="s">
        <v>800</v>
      </c>
      <c r="BP627">
        <v>1</v>
      </c>
      <c r="BQ627">
        <v>200</v>
      </c>
      <c r="BR627">
        <v>6</v>
      </c>
      <c r="BS627">
        <v>1</v>
      </c>
      <c r="BT627">
        <v>6</v>
      </c>
      <c r="BU627">
        <v>1</v>
      </c>
      <c r="BV627">
        <v>1</v>
      </c>
      <c r="BW627">
        <v>2</v>
      </c>
      <c r="BX627">
        <v>0</v>
      </c>
      <c r="BY627">
        <v>4</v>
      </c>
      <c r="BZ627" t="s">
        <v>156</v>
      </c>
      <c r="CA627">
        <v>213</v>
      </c>
      <c r="CB627">
        <v>2</v>
      </c>
      <c r="CC627">
        <v>0</v>
      </c>
      <c r="CD627" t="s">
        <v>157</v>
      </c>
      <c r="CE627" t="s">
        <v>157</v>
      </c>
      <c r="CF627">
        <v>0</v>
      </c>
      <c r="CG627">
        <v>45</v>
      </c>
      <c r="CH627">
        <v>630</v>
      </c>
      <c r="CI627" t="s">
        <v>158</v>
      </c>
      <c r="CJ627">
        <v>0</v>
      </c>
      <c r="CK627">
        <v>4.5459360000000002</v>
      </c>
      <c r="CL627">
        <v>14</v>
      </c>
      <c r="CM627" t="s">
        <v>159</v>
      </c>
      <c r="CN627">
        <v>630</v>
      </c>
      <c r="CO627">
        <v>413370</v>
      </c>
      <c r="CP627">
        <v>23</v>
      </c>
      <c r="CQ627">
        <v>27.545999999999999</v>
      </c>
      <c r="CR627">
        <v>413370</v>
      </c>
      <c r="CS627">
        <v>0</v>
      </c>
      <c r="CT627">
        <v>24002.542229999999</v>
      </c>
      <c r="CU627">
        <v>100</v>
      </c>
      <c r="CV627">
        <v>38091</v>
      </c>
      <c r="CW627">
        <v>0.146428</v>
      </c>
      <c r="CX627">
        <v>0</v>
      </c>
      <c r="CY627">
        <v>1.1800000000000001E-3</v>
      </c>
      <c r="CZ627">
        <v>286</v>
      </c>
      <c r="DA627" t="s">
        <v>801</v>
      </c>
      <c r="DB627" t="s">
        <v>319</v>
      </c>
      <c r="DC627" t="s">
        <v>802</v>
      </c>
      <c r="DD627">
        <v>-84.720110000000005</v>
      </c>
      <c r="DE627">
        <v>34.744684999999997</v>
      </c>
      <c r="DF627">
        <v>34.744684999999997</v>
      </c>
      <c r="DG627">
        <v>-84.720110000000005</v>
      </c>
      <c r="DH627">
        <v>1.9601E-2</v>
      </c>
      <c r="DI627">
        <v>1.1800000000000001E-3</v>
      </c>
      <c r="DJ627">
        <v>169</v>
      </c>
      <c r="DK627">
        <v>590</v>
      </c>
      <c r="DL627">
        <v>4.7</v>
      </c>
      <c r="DM627">
        <v>450</v>
      </c>
      <c r="DN627">
        <v>4.9000000000000004</v>
      </c>
      <c r="DO627">
        <v>440</v>
      </c>
      <c r="DP627">
        <v>5</v>
      </c>
      <c r="DQ627">
        <v>650</v>
      </c>
      <c r="DR627">
        <v>0</v>
      </c>
      <c r="DS627">
        <v>630</v>
      </c>
      <c r="DT627">
        <v>15.7</v>
      </c>
      <c r="DU627">
        <v>550</v>
      </c>
      <c r="DV627">
        <v>15.8</v>
      </c>
      <c r="DW627">
        <v>520</v>
      </c>
      <c r="DX627">
        <v>15.8</v>
      </c>
      <c r="DY627">
        <v>370</v>
      </c>
      <c r="DZ627">
        <v>15.9</v>
      </c>
      <c r="EA627">
        <v>370</v>
      </c>
      <c r="EB627">
        <v>0</v>
      </c>
      <c r="EC627">
        <v>620</v>
      </c>
      <c r="ED627">
        <v>0</v>
      </c>
      <c r="EE627">
        <v>0</v>
      </c>
    </row>
    <row r="628" spans="1:135" x14ac:dyDescent="0.3">
      <c r="A628">
        <v>626</v>
      </c>
      <c r="B628" t="s">
        <v>135</v>
      </c>
      <c r="C628">
        <v>22</v>
      </c>
      <c r="D628">
        <v>831</v>
      </c>
      <c r="E628" t="s">
        <v>135</v>
      </c>
      <c r="F628">
        <v>4381435</v>
      </c>
      <c r="G628" t="s">
        <v>136</v>
      </c>
      <c r="H628" s="1">
        <v>41343</v>
      </c>
      <c r="I628" t="s">
        <v>797</v>
      </c>
      <c r="J628" t="s">
        <v>798</v>
      </c>
      <c r="K628" t="s">
        <v>139</v>
      </c>
      <c r="L628" t="s">
        <v>169</v>
      </c>
      <c r="M628">
        <v>0</v>
      </c>
      <c r="N628">
        <v>0</v>
      </c>
      <c r="O628">
        <v>0</v>
      </c>
      <c r="P628" t="s">
        <v>141</v>
      </c>
      <c r="Q628" t="s">
        <v>170</v>
      </c>
      <c r="R628" t="s">
        <v>272</v>
      </c>
      <c r="S628" t="s">
        <v>177</v>
      </c>
      <c r="T628" t="s">
        <v>164</v>
      </c>
      <c r="U628">
        <v>1</v>
      </c>
      <c r="V628" t="s">
        <v>165</v>
      </c>
      <c r="W628" t="s">
        <v>166</v>
      </c>
      <c r="X628" t="s">
        <v>147</v>
      </c>
      <c r="Y628" t="s">
        <v>148</v>
      </c>
      <c r="Z628">
        <v>43</v>
      </c>
      <c r="AA628" t="s">
        <v>342</v>
      </c>
      <c r="AB628" t="s">
        <v>324</v>
      </c>
      <c r="AC628" t="s">
        <v>799</v>
      </c>
      <c r="AD628">
        <v>13.265000000000001</v>
      </c>
      <c r="AE628">
        <v>34.750945000000002</v>
      </c>
      <c r="AF628">
        <v>-84.700839999999999</v>
      </c>
      <c r="AG628">
        <v>169</v>
      </c>
      <c r="AH628">
        <v>64</v>
      </c>
      <c r="AI628">
        <v>201</v>
      </c>
      <c r="AJ628" t="s">
        <v>308</v>
      </c>
      <c r="AK628">
        <v>47</v>
      </c>
      <c r="AL628">
        <v>51</v>
      </c>
      <c r="AM628" t="s">
        <v>153</v>
      </c>
      <c r="AN628">
        <v>178.3</v>
      </c>
      <c r="AO628">
        <v>120.5</v>
      </c>
      <c r="AP628">
        <v>375.8</v>
      </c>
      <c r="AQ628">
        <v>-84.701654000000005</v>
      </c>
      <c r="AR628">
        <v>34.751291999999999</v>
      </c>
      <c r="AS628">
        <v>-84.700661999999994</v>
      </c>
      <c r="AT628">
        <v>34.751052000000001</v>
      </c>
      <c r="AU628" t="s">
        <v>799</v>
      </c>
      <c r="AV628">
        <v>1</v>
      </c>
      <c r="AW628">
        <v>213</v>
      </c>
      <c r="AX628">
        <v>2</v>
      </c>
      <c r="AY628">
        <v>0</v>
      </c>
      <c r="AZ628">
        <v>45</v>
      </c>
      <c r="BA628">
        <v>26.74</v>
      </c>
      <c r="BB628">
        <v>26.58</v>
      </c>
      <c r="BC628">
        <v>2332.6999999999998</v>
      </c>
      <c r="BD628">
        <v>2323.8000000000002</v>
      </c>
      <c r="BE628">
        <v>2307.6999999999998</v>
      </c>
      <c r="BF628">
        <v>45</v>
      </c>
      <c r="BG628">
        <v>26.1</v>
      </c>
      <c r="BH628">
        <v>18.899999999999999</v>
      </c>
      <c r="BI628" s="1">
        <v>44140</v>
      </c>
      <c r="BJ628" t="s">
        <v>185</v>
      </c>
      <c r="BK628">
        <v>1.1800000000000001E-3</v>
      </c>
      <c r="BL628">
        <v>38278</v>
      </c>
      <c r="BM628">
        <v>39100</v>
      </c>
      <c r="BN628" t="s">
        <v>799</v>
      </c>
      <c r="BO628" t="s">
        <v>800</v>
      </c>
      <c r="BP628">
        <v>1</v>
      </c>
      <c r="BQ628">
        <v>200</v>
      </c>
      <c r="BR628">
        <v>6</v>
      </c>
      <c r="BS628">
        <v>1</v>
      </c>
      <c r="BT628">
        <v>6</v>
      </c>
      <c r="BU628">
        <v>1</v>
      </c>
      <c r="BV628">
        <v>1</v>
      </c>
      <c r="BW628">
        <v>2</v>
      </c>
      <c r="BX628">
        <v>0</v>
      </c>
      <c r="BY628">
        <v>4</v>
      </c>
      <c r="BZ628" t="s">
        <v>156</v>
      </c>
      <c r="CA628">
        <v>213</v>
      </c>
      <c r="CB628">
        <v>2</v>
      </c>
      <c r="CC628">
        <v>0</v>
      </c>
      <c r="CD628" t="s">
        <v>157</v>
      </c>
      <c r="CE628" t="s">
        <v>157</v>
      </c>
      <c r="CF628">
        <v>0</v>
      </c>
      <c r="CG628">
        <v>45</v>
      </c>
      <c r="CH628">
        <v>630</v>
      </c>
      <c r="CI628" t="s">
        <v>158</v>
      </c>
      <c r="CJ628">
        <v>0</v>
      </c>
      <c r="CK628">
        <v>4.5459360000000002</v>
      </c>
      <c r="CL628">
        <v>14</v>
      </c>
      <c r="CM628" t="s">
        <v>159</v>
      </c>
      <c r="CN628">
        <v>630</v>
      </c>
      <c r="CO628">
        <v>413370</v>
      </c>
      <c r="CP628">
        <v>23</v>
      </c>
      <c r="CQ628">
        <v>27.545999999999999</v>
      </c>
      <c r="CR628">
        <v>413370</v>
      </c>
      <c r="CS628">
        <v>0</v>
      </c>
      <c r="CT628">
        <v>24002.542229999999</v>
      </c>
      <c r="CU628">
        <v>100</v>
      </c>
      <c r="CV628">
        <v>38091</v>
      </c>
      <c r="CW628">
        <v>0.146428</v>
      </c>
      <c r="CX628">
        <v>0</v>
      </c>
      <c r="CY628">
        <v>1.1800000000000001E-3</v>
      </c>
      <c r="CZ628">
        <v>286</v>
      </c>
      <c r="DA628" t="s">
        <v>801</v>
      </c>
      <c r="DB628" t="s">
        <v>319</v>
      </c>
      <c r="DC628" t="s">
        <v>802</v>
      </c>
      <c r="DD628">
        <v>-84.720110000000005</v>
      </c>
      <c r="DE628">
        <v>34.744684999999997</v>
      </c>
      <c r="DF628">
        <v>34.744684999999997</v>
      </c>
      <c r="DG628">
        <v>-84.720110000000005</v>
      </c>
      <c r="DH628">
        <v>1.9601E-2</v>
      </c>
      <c r="DI628">
        <v>1.1800000000000001E-3</v>
      </c>
      <c r="DJ628">
        <v>169</v>
      </c>
      <c r="DK628">
        <v>590</v>
      </c>
      <c r="DL628">
        <v>4.7</v>
      </c>
      <c r="DM628">
        <v>450</v>
      </c>
      <c r="DN628">
        <v>4.9000000000000004</v>
      </c>
      <c r="DO628">
        <v>440</v>
      </c>
      <c r="DP628">
        <v>5</v>
      </c>
      <c r="DQ628">
        <v>650</v>
      </c>
      <c r="DR628">
        <v>0</v>
      </c>
      <c r="DS628">
        <v>630</v>
      </c>
      <c r="DT628">
        <v>15.7</v>
      </c>
      <c r="DU628">
        <v>550</v>
      </c>
      <c r="DV628">
        <v>15.8</v>
      </c>
      <c r="DW628">
        <v>520</v>
      </c>
      <c r="DX628">
        <v>15.8</v>
      </c>
      <c r="DY628">
        <v>370</v>
      </c>
      <c r="DZ628">
        <v>15.9</v>
      </c>
      <c r="EA628">
        <v>370</v>
      </c>
      <c r="EB628">
        <v>0</v>
      </c>
      <c r="EC628">
        <v>620</v>
      </c>
      <c r="ED628">
        <v>0</v>
      </c>
      <c r="EE628">
        <v>9.9999999999999995E-7</v>
      </c>
    </row>
    <row r="629" spans="1:135" x14ac:dyDescent="0.3">
      <c r="A629">
        <v>627</v>
      </c>
      <c r="B629" t="s">
        <v>135</v>
      </c>
      <c r="C629">
        <v>237</v>
      </c>
      <c r="D629">
        <v>650</v>
      </c>
      <c r="E629" t="s">
        <v>135</v>
      </c>
      <c r="F629">
        <v>5613277</v>
      </c>
      <c r="G629" t="s">
        <v>136</v>
      </c>
      <c r="H629" s="1">
        <v>42396</v>
      </c>
      <c r="I629" t="s">
        <v>797</v>
      </c>
      <c r="J629" t="s">
        <v>819</v>
      </c>
      <c r="K629" t="s">
        <v>820</v>
      </c>
      <c r="L629" t="s">
        <v>140</v>
      </c>
      <c r="M629">
        <v>0</v>
      </c>
      <c r="N629">
        <v>0</v>
      </c>
      <c r="O629">
        <v>0</v>
      </c>
      <c r="P629" t="s">
        <v>190</v>
      </c>
      <c r="Q629" t="s">
        <v>249</v>
      </c>
      <c r="R629" t="s">
        <v>180</v>
      </c>
      <c r="S629" t="s">
        <v>180</v>
      </c>
      <c r="T629" t="s">
        <v>253</v>
      </c>
      <c r="U629">
        <v>2</v>
      </c>
      <c r="V629" t="s">
        <v>417</v>
      </c>
      <c r="W629" t="s">
        <v>252</v>
      </c>
      <c r="X629" t="s">
        <v>178</v>
      </c>
      <c r="Y629" t="s">
        <v>167</v>
      </c>
      <c r="Z629">
        <v>0</v>
      </c>
      <c r="AA629" t="s">
        <v>175</v>
      </c>
      <c r="AB629" t="s">
        <v>195</v>
      </c>
      <c r="AC629" t="s">
        <v>821</v>
      </c>
      <c r="AD629">
        <v>1.28</v>
      </c>
      <c r="AE629">
        <v>34.588537000000002</v>
      </c>
      <c r="AF629">
        <v>-84.680008999999998</v>
      </c>
      <c r="AG629">
        <v>185</v>
      </c>
      <c r="AH629">
        <v>185</v>
      </c>
      <c r="AI629">
        <v>1495</v>
      </c>
      <c r="AJ629" t="s">
        <v>553</v>
      </c>
      <c r="AK629">
        <v>91</v>
      </c>
      <c r="AL629">
        <v>99</v>
      </c>
      <c r="AM629" t="s">
        <v>153</v>
      </c>
      <c r="AN629">
        <v>835.8</v>
      </c>
      <c r="AO629">
        <v>74.099999999999994</v>
      </c>
      <c r="AP629">
        <v>1079.3</v>
      </c>
      <c r="AQ629">
        <v>-84.681747999999999</v>
      </c>
      <c r="AR629">
        <v>34.589438999999999</v>
      </c>
      <c r="AS629">
        <v>-84.678541999999993</v>
      </c>
      <c r="AT629">
        <v>34.588636000000001</v>
      </c>
      <c r="AU629" t="s">
        <v>821</v>
      </c>
      <c r="AV629">
        <v>1</v>
      </c>
      <c r="AW629">
        <v>213</v>
      </c>
      <c r="AX629">
        <v>136</v>
      </c>
      <c r="AY629">
        <v>0</v>
      </c>
      <c r="AZ629">
        <v>55</v>
      </c>
      <c r="BA629">
        <v>12.39</v>
      </c>
      <c r="BB629">
        <v>12.06</v>
      </c>
      <c r="BC629">
        <v>722.8</v>
      </c>
      <c r="BD629">
        <v>724.7</v>
      </c>
      <c r="BE629">
        <v>721.5</v>
      </c>
      <c r="BF629">
        <v>55</v>
      </c>
      <c r="BG629">
        <v>55.8</v>
      </c>
      <c r="BH629">
        <v>0</v>
      </c>
      <c r="BI629" s="1">
        <v>44148</v>
      </c>
      <c r="BJ629" t="s">
        <v>154</v>
      </c>
      <c r="BK629">
        <v>3.4759999999999999E-3</v>
      </c>
      <c r="BL629">
        <v>39126</v>
      </c>
      <c r="BM629">
        <v>38884</v>
      </c>
      <c r="BN629" t="s">
        <v>821</v>
      </c>
      <c r="BO629" t="s">
        <v>800</v>
      </c>
      <c r="BP629">
        <v>1</v>
      </c>
      <c r="BQ629">
        <v>13600</v>
      </c>
      <c r="BR629">
        <v>6</v>
      </c>
      <c r="BS629">
        <v>1</v>
      </c>
      <c r="BT629">
        <v>2</v>
      </c>
      <c r="BU629">
        <v>1</v>
      </c>
      <c r="BV629">
        <v>1</v>
      </c>
      <c r="BW629">
        <v>2</v>
      </c>
      <c r="BX629">
        <v>0</v>
      </c>
      <c r="BY629">
        <v>5</v>
      </c>
      <c r="BZ629" t="s">
        <v>156</v>
      </c>
      <c r="CA629">
        <v>213</v>
      </c>
      <c r="CB629">
        <v>136</v>
      </c>
      <c r="CC629">
        <v>0</v>
      </c>
      <c r="CD629" t="s">
        <v>157</v>
      </c>
      <c r="CE629" t="s">
        <v>157</v>
      </c>
      <c r="CF629">
        <v>0</v>
      </c>
      <c r="CG629">
        <v>55</v>
      </c>
      <c r="CH629">
        <v>5510</v>
      </c>
      <c r="CI629" t="s">
        <v>158</v>
      </c>
      <c r="CJ629">
        <v>0</v>
      </c>
      <c r="CK629">
        <v>2.0980880000000002</v>
      </c>
      <c r="CL629">
        <v>14</v>
      </c>
      <c r="CM629" t="s">
        <v>159</v>
      </c>
      <c r="CN629">
        <v>5510</v>
      </c>
      <c r="CO629">
        <v>411388</v>
      </c>
      <c r="CP629">
        <v>0.127</v>
      </c>
      <c r="CQ629">
        <v>2.2290000000000001</v>
      </c>
      <c r="CR629">
        <v>411388</v>
      </c>
      <c r="CS629">
        <v>0</v>
      </c>
      <c r="CT629">
        <v>11077.904630999999</v>
      </c>
      <c r="CU629">
        <v>100</v>
      </c>
      <c r="CV629">
        <v>38930</v>
      </c>
      <c r="CW629">
        <v>7.4188000000000004E-2</v>
      </c>
      <c r="CX629">
        <v>0</v>
      </c>
      <c r="CY629">
        <v>3.4759999999999999E-3</v>
      </c>
      <c r="CZ629">
        <v>288</v>
      </c>
      <c r="DA629" t="s">
        <v>822</v>
      </c>
      <c r="DB629" t="s">
        <v>161</v>
      </c>
      <c r="DC629" t="s">
        <v>823</v>
      </c>
      <c r="DD629">
        <v>-84.675611000000004</v>
      </c>
      <c r="DE629">
        <v>34.589148000000002</v>
      </c>
      <c r="DF629">
        <v>34.589148000000002</v>
      </c>
      <c r="DG629">
        <v>-84.675611000000004</v>
      </c>
      <c r="DH629">
        <v>2.9759999999999999E-3</v>
      </c>
      <c r="DI629">
        <v>3.4759999999999999E-3</v>
      </c>
      <c r="DJ629">
        <v>185</v>
      </c>
      <c r="DK629">
        <v>2800</v>
      </c>
      <c r="DL629">
        <v>21.3</v>
      </c>
      <c r="DM629">
        <v>2910</v>
      </c>
      <c r="DN629">
        <v>21.4</v>
      </c>
      <c r="DO629">
        <v>2920</v>
      </c>
      <c r="DP629">
        <v>21.3</v>
      </c>
      <c r="DQ629">
        <v>2650</v>
      </c>
      <c r="DR629">
        <v>0</v>
      </c>
      <c r="DS629">
        <v>2570</v>
      </c>
      <c r="DT629">
        <v>19</v>
      </c>
      <c r="DU629">
        <v>2470</v>
      </c>
      <c r="DV629">
        <v>20.399999999999999</v>
      </c>
      <c r="DW629">
        <v>2360</v>
      </c>
      <c r="DX629">
        <v>21.4</v>
      </c>
      <c r="DY629">
        <v>2110</v>
      </c>
      <c r="DZ629">
        <v>21.4</v>
      </c>
      <c r="EA629">
        <v>2120</v>
      </c>
      <c r="EB629">
        <v>21.4</v>
      </c>
      <c r="EC629">
        <v>2120</v>
      </c>
      <c r="ED629">
        <v>34.200000000000003</v>
      </c>
      <c r="EE629">
        <v>0</v>
      </c>
    </row>
    <row r="630" spans="1:135" x14ac:dyDescent="0.3">
      <c r="A630">
        <v>628</v>
      </c>
      <c r="B630" t="s">
        <v>135</v>
      </c>
      <c r="C630">
        <v>314</v>
      </c>
      <c r="D630">
        <v>609</v>
      </c>
      <c r="E630" t="s">
        <v>135</v>
      </c>
      <c r="F630">
        <v>5907290</v>
      </c>
      <c r="G630" t="s">
        <v>136</v>
      </c>
      <c r="H630" s="1">
        <v>42617</v>
      </c>
      <c r="I630" t="s">
        <v>797</v>
      </c>
      <c r="J630" t="s">
        <v>819</v>
      </c>
      <c r="K630" t="s">
        <v>139</v>
      </c>
      <c r="L630" t="s">
        <v>140</v>
      </c>
      <c r="M630">
        <v>0</v>
      </c>
      <c r="N630">
        <v>0</v>
      </c>
      <c r="O630">
        <v>0</v>
      </c>
      <c r="P630" t="s">
        <v>141</v>
      </c>
      <c r="Q630" t="s">
        <v>142</v>
      </c>
      <c r="R630" t="s">
        <v>176</v>
      </c>
      <c r="S630" t="s">
        <v>219</v>
      </c>
      <c r="T630" t="s">
        <v>216</v>
      </c>
      <c r="U630">
        <v>1</v>
      </c>
      <c r="V630" t="s">
        <v>165</v>
      </c>
      <c r="W630" t="s">
        <v>224</v>
      </c>
      <c r="X630" t="s">
        <v>147</v>
      </c>
      <c r="Y630" t="s">
        <v>148</v>
      </c>
      <c r="Z630">
        <v>51</v>
      </c>
      <c r="AA630" t="s">
        <v>175</v>
      </c>
      <c r="AB630" t="s">
        <v>168</v>
      </c>
      <c r="AC630" t="s">
        <v>821</v>
      </c>
      <c r="AD630">
        <v>1.2629999999999999</v>
      </c>
      <c r="AE630">
        <v>34.588597</v>
      </c>
      <c r="AF630">
        <v>-84.680321000000006</v>
      </c>
      <c r="AG630">
        <v>185</v>
      </c>
      <c r="AH630">
        <v>185</v>
      </c>
      <c r="AI630">
        <v>1495</v>
      </c>
      <c r="AJ630" t="s">
        <v>553</v>
      </c>
      <c r="AK630">
        <v>91</v>
      </c>
      <c r="AL630">
        <v>99</v>
      </c>
      <c r="AM630" t="s">
        <v>153</v>
      </c>
      <c r="AN630">
        <v>835.8</v>
      </c>
      <c r="AO630">
        <v>74.099999999999994</v>
      </c>
      <c r="AP630">
        <v>1079.3</v>
      </c>
      <c r="AQ630">
        <v>-84.681747999999999</v>
      </c>
      <c r="AR630">
        <v>34.589438999999999</v>
      </c>
      <c r="AS630">
        <v>-84.678541999999993</v>
      </c>
      <c r="AT630">
        <v>34.588636000000001</v>
      </c>
      <c r="AU630" t="s">
        <v>821</v>
      </c>
      <c r="AV630">
        <v>1</v>
      </c>
      <c r="AW630">
        <v>213</v>
      </c>
      <c r="AX630">
        <v>136</v>
      </c>
      <c r="AY630">
        <v>0</v>
      </c>
      <c r="AZ630">
        <v>55</v>
      </c>
      <c r="BA630">
        <v>12.39</v>
      </c>
      <c r="BB630">
        <v>12.06</v>
      </c>
      <c r="BC630">
        <v>722.8</v>
      </c>
      <c r="BD630">
        <v>724.7</v>
      </c>
      <c r="BE630">
        <v>721.5</v>
      </c>
      <c r="BF630">
        <v>55</v>
      </c>
      <c r="BG630">
        <v>55.8</v>
      </c>
      <c r="BH630">
        <v>0</v>
      </c>
      <c r="BI630" s="1">
        <v>44148</v>
      </c>
      <c r="BJ630" t="s">
        <v>154</v>
      </c>
      <c r="BK630">
        <v>3.4759999999999999E-3</v>
      </c>
      <c r="BL630">
        <v>39126</v>
      </c>
      <c r="BM630">
        <v>38884</v>
      </c>
      <c r="BN630" t="s">
        <v>821</v>
      </c>
      <c r="BO630" t="s">
        <v>800</v>
      </c>
      <c r="BP630">
        <v>1</v>
      </c>
      <c r="BQ630">
        <v>13600</v>
      </c>
      <c r="BR630">
        <v>6</v>
      </c>
      <c r="BS630">
        <v>1</v>
      </c>
      <c r="BT630">
        <v>2</v>
      </c>
      <c r="BU630">
        <v>1</v>
      </c>
      <c r="BV630">
        <v>1</v>
      </c>
      <c r="BW630">
        <v>2</v>
      </c>
      <c r="BX630">
        <v>0</v>
      </c>
      <c r="BY630">
        <v>5</v>
      </c>
      <c r="BZ630" t="s">
        <v>156</v>
      </c>
      <c r="CA630">
        <v>213</v>
      </c>
      <c r="CB630">
        <v>136</v>
      </c>
      <c r="CC630">
        <v>0</v>
      </c>
      <c r="CD630" t="s">
        <v>157</v>
      </c>
      <c r="CE630" t="s">
        <v>157</v>
      </c>
      <c r="CF630">
        <v>0</v>
      </c>
      <c r="CG630">
        <v>55</v>
      </c>
      <c r="CH630">
        <v>5510</v>
      </c>
      <c r="CI630" t="s">
        <v>158</v>
      </c>
      <c r="CJ630">
        <v>0</v>
      </c>
      <c r="CK630">
        <v>2.0980880000000002</v>
      </c>
      <c r="CL630">
        <v>14</v>
      </c>
      <c r="CM630" t="s">
        <v>159</v>
      </c>
      <c r="CN630">
        <v>5510</v>
      </c>
      <c r="CO630">
        <v>411388</v>
      </c>
      <c r="CP630">
        <v>0.127</v>
      </c>
      <c r="CQ630">
        <v>2.2290000000000001</v>
      </c>
      <c r="CR630">
        <v>411388</v>
      </c>
      <c r="CS630">
        <v>0</v>
      </c>
      <c r="CT630">
        <v>11077.904630999999</v>
      </c>
      <c r="CU630">
        <v>100</v>
      </c>
      <c r="CV630">
        <v>38930</v>
      </c>
      <c r="CW630">
        <v>7.4188000000000004E-2</v>
      </c>
      <c r="CX630">
        <v>0</v>
      </c>
      <c r="CY630">
        <v>3.4759999999999999E-3</v>
      </c>
      <c r="CZ630">
        <v>288</v>
      </c>
      <c r="DA630" t="s">
        <v>822</v>
      </c>
      <c r="DB630" t="s">
        <v>161</v>
      </c>
      <c r="DC630" t="s">
        <v>823</v>
      </c>
      <c r="DD630">
        <v>-84.675611000000004</v>
      </c>
      <c r="DE630">
        <v>34.589148000000002</v>
      </c>
      <c r="DF630">
        <v>34.589148000000002</v>
      </c>
      <c r="DG630">
        <v>-84.675611000000004</v>
      </c>
      <c r="DH630">
        <v>2.9759999999999999E-3</v>
      </c>
      <c r="DI630">
        <v>3.4759999999999999E-3</v>
      </c>
      <c r="DJ630">
        <v>185</v>
      </c>
      <c r="DK630">
        <v>2800</v>
      </c>
      <c r="DL630">
        <v>21.3</v>
      </c>
      <c r="DM630">
        <v>2910</v>
      </c>
      <c r="DN630">
        <v>21.4</v>
      </c>
      <c r="DO630">
        <v>2920</v>
      </c>
      <c r="DP630">
        <v>21.3</v>
      </c>
      <c r="DQ630">
        <v>2650</v>
      </c>
      <c r="DR630">
        <v>0</v>
      </c>
      <c r="DS630">
        <v>2570</v>
      </c>
      <c r="DT630">
        <v>19</v>
      </c>
      <c r="DU630">
        <v>2470</v>
      </c>
      <c r="DV630">
        <v>20.399999999999999</v>
      </c>
      <c r="DW630">
        <v>2360</v>
      </c>
      <c r="DX630">
        <v>21.4</v>
      </c>
      <c r="DY630">
        <v>2110</v>
      </c>
      <c r="DZ630">
        <v>21.4</v>
      </c>
      <c r="EA630">
        <v>2120</v>
      </c>
      <c r="EB630">
        <v>21.4</v>
      </c>
      <c r="EC630">
        <v>2120</v>
      </c>
      <c r="ED630">
        <v>34.200000000000003</v>
      </c>
      <c r="EE630">
        <v>0</v>
      </c>
    </row>
    <row r="631" spans="1:135" x14ac:dyDescent="0.3">
      <c r="A631">
        <v>629</v>
      </c>
      <c r="B631" t="s">
        <v>135</v>
      </c>
      <c r="C631">
        <v>439</v>
      </c>
      <c r="D631">
        <v>560</v>
      </c>
      <c r="E631" t="s">
        <v>135</v>
      </c>
      <c r="F631">
        <v>6505825</v>
      </c>
      <c r="G631" t="s">
        <v>136</v>
      </c>
      <c r="H631" s="1">
        <v>43077</v>
      </c>
      <c r="I631" t="s">
        <v>797</v>
      </c>
      <c r="J631" t="s">
        <v>819</v>
      </c>
      <c r="K631" t="s">
        <v>139</v>
      </c>
      <c r="L631" t="s">
        <v>140</v>
      </c>
      <c r="M631">
        <v>0</v>
      </c>
      <c r="N631">
        <v>0</v>
      </c>
      <c r="O631">
        <v>0</v>
      </c>
      <c r="P631" t="s">
        <v>141</v>
      </c>
      <c r="Q631" t="s">
        <v>142</v>
      </c>
      <c r="R631" t="s">
        <v>176</v>
      </c>
      <c r="S631" t="s">
        <v>272</v>
      </c>
      <c r="T631" t="s">
        <v>223</v>
      </c>
      <c r="U631">
        <v>1</v>
      </c>
      <c r="V631" t="s">
        <v>165</v>
      </c>
      <c r="W631" t="s">
        <v>166</v>
      </c>
      <c r="X631" t="s">
        <v>147</v>
      </c>
      <c r="Y631" t="s">
        <v>824</v>
      </c>
      <c r="Z631">
        <v>28</v>
      </c>
      <c r="AA631" t="s">
        <v>149</v>
      </c>
      <c r="AB631" t="s">
        <v>150</v>
      </c>
      <c r="AC631" t="s">
        <v>821</v>
      </c>
      <c r="AD631">
        <v>1.2709999999999999</v>
      </c>
      <c r="AE631">
        <v>34.588569999999997</v>
      </c>
      <c r="AF631">
        <v>-84.680197000000007</v>
      </c>
      <c r="AG631">
        <v>185</v>
      </c>
      <c r="AH631">
        <v>185</v>
      </c>
      <c r="AI631">
        <v>1495</v>
      </c>
      <c r="AJ631" t="s">
        <v>553</v>
      </c>
      <c r="AK631">
        <v>91</v>
      </c>
      <c r="AL631">
        <v>99</v>
      </c>
      <c r="AM631" t="s">
        <v>153</v>
      </c>
      <c r="AN631">
        <v>835.8</v>
      </c>
      <c r="AO631">
        <v>74.099999999999994</v>
      </c>
      <c r="AP631">
        <v>1079.3</v>
      </c>
      <c r="AQ631">
        <v>-84.681747999999999</v>
      </c>
      <c r="AR631">
        <v>34.589438999999999</v>
      </c>
      <c r="AS631">
        <v>-84.678541999999993</v>
      </c>
      <c r="AT631">
        <v>34.588636000000001</v>
      </c>
      <c r="AU631" t="s">
        <v>821</v>
      </c>
      <c r="AV631">
        <v>1</v>
      </c>
      <c r="AW631">
        <v>213</v>
      </c>
      <c r="AX631">
        <v>136</v>
      </c>
      <c r="AY631">
        <v>0</v>
      </c>
      <c r="AZ631">
        <v>55</v>
      </c>
      <c r="BA631">
        <v>12.39</v>
      </c>
      <c r="BB631">
        <v>12.06</v>
      </c>
      <c r="BC631">
        <v>722.8</v>
      </c>
      <c r="BD631">
        <v>724.7</v>
      </c>
      <c r="BE631">
        <v>721.5</v>
      </c>
      <c r="BF631">
        <v>55</v>
      </c>
      <c r="BG631">
        <v>55.8</v>
      </c>
      <c r="BH631">
        <v>0</v>
      </c>
      <c r="BI631" s="1">
        <v>44148</v>
      </c>
      <c r="BJ631" t="s">
        <v>154</v>
      </c>
      <c r="BK631">
        <v>3.4759999999999999E-3</v>
      </c>
      <c r="BL631">
        <v>39126</v>
      </c>
      <c r="BM631">
        <v>38884</v>
      </c>
      <c r="BN631" t="s">
        <v>821</v>
      </c>
      <c r="BO631" t="s">
        <v>800</v>
      </c>
      <c r="BP631">
        <v>1</v>
      </c>
      <c r="BQ631">
        <v>13600</v>
      </c>
      <c r="BR631">
        <v>6</v>
      </c>
      <c r="BS631">
        <v>1</v>
      </c>
      <c r="BT631">
        <v>2</v>
      </c>
      <c r="BU631">
        <v>1</v>
      </c>
      <c r="BV631">
        <v>1</v>
      </c>
      <c r="BW631">
        <v>2</v>
      </c>
      <c r="BX631">
        <v>0</v>
      </c>
      <c r="BY631">
        <v>5</v>
      </c>
      <c r="BZ631" t="s">
        <v>156</v>
      </c>
      <c r="CA631">
        <v>213</v>
      </c>
      <c r="CB631">
        <v>136</v>
      </c>
      <c r="CC631">
        <v>0</v>
      </c>
      <c r="CD631" t="s">
        <v>157</v>
      </c>
      <c r="CE631" t="s">
        <v>157</v>
      </c>
      <c r="CF631">
        <v>0</v>
      </c>
      <c r="CG631">
        <v>55</v>
      </c>
      <c r="CH631">
        <v>5510</v>
      </c>
      <c r="CI631" t="s">
        <v>158</v>
      </c>
      <c r="CJ631">
        <v>0</v>
      </c>
      <c r="CK631">
        <v>2.0980880000000002</v>
      </c>
      <c r="CL631">
        <v>14</v>
      </c>
      <c r="CM631" t="s">
        <v>159</v>
      </c>
      <c r="CN631">
        <v>5510</v>
      </c>
      <c r="CO631">
        <v>411388</v>
      </c>
      <c r="CP631">
        <v>0.127</v>
      </c>
      <c r="CQ631">
        <v>2.2290000000000001</v>
      </c>
      <c r="CR631">
        <v>411388</v>
      </c>
      <c r="CS631">
        <v>0</v>
      </c>
      <c r="CT631">
        <v>11077.904630999999</v>
      </c>
      <c r="CU631">
        <v>100</v>
      </c>
      <c r="CV631">
        <v>38930</v>
      </c>
      <c r="CW631">
        <v>7.4188000000000004E-2</v>
      </c>
      <c r="CX631">
        <v>0</v>
      </c>
      <c r="CY631">
        <v>3.4759999999999999E-3</v>
      </c>
      <c r="CZ631">
        <v>288</v>
      </c>
      <c r="DA631" t="s">
        <v>822</v>
      </c>
      <c r="DB631" t="s">
        <v>161</v>
      </c>
      <c r="DC631" t="s">
        <v>823</v>
      </c>
      <c r="DD631">
        <v>-84.675611000000004</v>
      </c>
      <c r="DE631">
        <v>34.589148000000002</v>
      </c>
      <c r="DF631">
        <v>34.589148000000002</v>
      </c>
      <c r="DG631">
        <v>-84.675611000000004</v>
      </c>
      <c r="DH631">
        <v>2.9759999999999999E-3</v>
      </c>
      <c r="DI631">
        <v>3.4759999999999999E-3</v>
      </c>
      <c r="DJ631">
        <v>185</v>
      </c>
      <c r="DK631">
        <v>2800</v>
      </c>
      <c r="DL631">
        <v>21.3</v>
      </c>
      <c r="DM631">
        <v>2910</v>
      </c>
      <c r="DN631">
        <v>21.4</v>
      </c>
      <c r="DO631">
        <v>2920</v>
      </c>
      <c r="DP631">
        <v>21.3</v>
      </c>
      <c r="DQ631">
        <v>2650</v>
      </c>
      <c r="DR631">
        <v>0</v>
      </c>
      <c r="DS631">
        <v>2570</v>
      </c>
      <c r="DT631">
        <v>19</v>
      </c>
      <c r="DU631">
        <v>2470</v>
      </c>
      <c r="DV631">
        <v>20.399999999999999</v>
      </c>
      <c r="DW631">
        <v>2360</v>
      </c>
      <c r="DX631">
        <v>21.4</v>
      </c>
      <c r="DY631">
        <v>2110</v>
      </c>
      <c r="DZ631">
        <v>21.4</v>
      </c>
      <c r="EA631">
        <v>2120</v>
      </c>
      <c r="EB631">
        <v>21.4</v>
      </c>
      <c r="EC631">
        <v>2120</v>
      </c>
      <c r="ED631">
        <v>34.200000000000003</v>
      </c>
      <c r="EE631">
        <v>0</v>
      </c>
    </row>
    <row r="632" spans="1:135" x14ac:dyDescent="0.3">
      <c r="A632">
        <v>630</v>
      </c>
      <c r="B632" t="s">
        <v>135</v>
      </c>
      <c r="C632">
        <v>557</v>
      </c>
      <c r="D632">
        <v>687</v>
      </c>
      <c r="E632" t="s">
        <v>135</v>
      </c>
      <c r="F632">
        <v>5417816</v>
      </c>
      <c r="G632" t="s">
        <v>136</v>
      </c>
      <c r="H632" s="1">
        <v>42255</v>
      </c>
      <c r="I632" t="s">
        <v>797</v>
      </c>
      <c r="J632" t="s">
        <v>819</v>
      </c>
      <c r="K632" t="s">
        <v>139</v>
      </c>
      <c r="L632" t="s">
        <v>140</v>
      </c>
      <c r="M632">
        <v>0</v>
      </c>
      <c r="N632">
        <v>0</v>
      </c>
      <c r="O632">
        <v>0</v>
      </c>
      <c r="P632" t="s">
        <v>141</v>
      </c>
      <c r="Q632" t="s">
        <v>186</v>
      </c>
      <c r="R632" t="s">
        <v>176</v>
      </c>
      <c r="S632" t="s">
        <v>272</v>
      </c>
      <c r="T632" t="s">
        <v>187</v>
      </c>
      <c r="U632">
        <v>1</v>
      </c>
      <c r="V632" t="s">
        <v>165</v>
      </c>
      <c r="W632" t="s">
        <v>166</v>
      </c>
      <c r="X632" t="s">
        <v>147</v>
      </c>
      <c r="Y632" t="s">
        <v>148</v>
      </c>
      <c r="Z632">
        <v>46</v>
      </c>
      <c r="AA632" t="s">
        <v>149</v>
      </c>
      <c r="AB632" t="s">
        <v>188</v>
      </c>
      <c r="AC632" t="s">
        <v>821</v>
      </c>
      <c r="AD632">
        <v>1.3320000000000001</v>
      </c>
      <c r="AE632">
        <v>34.588526000000002</v>
      </c>
      <c r="AF632">
        <v>-84.679147</v>
      </c>
      <c r="AG632">
        <v>185</v>
      </c>
      <c r="AH632">
        <v>185</v>
      </c>
      <c r="AI632">
        <v>1495</v>
      </c>
      <c r="AJ632" t="s">
        <v>553</v>
      </c>
      <c r="AK632">
        <v>91</v>
      </c>
      <c r="AL632">
        <v>99</v>
      </c>
      <c r="AM632" t="s">
        <v>153</v>
      </c>
      <c r="AN632">
        <v>835.8</v>
      </c>
      <c r="AO632">
        <v>74.099999999999994</v>
      </c>
      <c r="AP632">
        <v>1079.3</v>
      </c>
      <c r="AQ632">
        <v>-84.681747999999999</v>
      </c>
      <c r="AR632">
        <v>34.589438999999999</v>
      </c>
      <c r="AS632">
        <v>-84.678541999999993</v>
      </c>
      <c r="AT632">
        <v>34.588636000000001</v>
      </c>
      <c r="AU632" t="s">
        <v>821</v>
      </c>
      <c r="AV632">
        <v>1</v>
      </c>
      <c r="AW632">
        <v>213</v>
      </c>
      <c r="AX632">
        <v>136</v>
      </c>
      <c r="AY632">
        <v>0</v>
      </c>
      <c r="AZ632">
        <v>55</v>
      </c>
      <c r="BA632">
        <v>12.39</v>
      </c>
      <c r="BB632">
        <v>12.06</v>
      </c>
      <c r="BC632">
        <v>722.8</v>
      </c>
      <c r="BD632">
        <v>724.7</v>
      </c>
      <c r="BE632">
        <v>721.5</v>
      </c>
      <c r="BF632">
        <v>55</v>
      </c>
      <c r="BG632">
        <v>55.8</v>
      </c>
      <c r="BH632">
        <v>0</v>
      </c>
      <c r="BI632" s="1">
        <v>44148</v>
      </c>
      <c r="BJ632" t="s">
        <v>154</v>
      </c>
      <c r="BK632">
        <v>3.4759999999999999E-3</v>
      </c>
      <c r="BL632">
        <v>39126</v>
      </c>
      <c r="BM632">
        <v>38884</v>
      </c>
      <c r="BN632" t="s">
        <v>821</v>
      </c>
      <c r="BO632" t="s">
        <v>800</v>
      </c>
      <c r="BP632">
        <v>1</v>
      </c>
      <c r="BQ632">
        <v>13600</v>
      </c>
      <c r="BR632">
        <v>6</v>
      </c>
      <c r="BS632">
        <v>1</v>
      </c>
      <c r="BT632">
        <v>2</v>
      </c>
      <c r="BU632">
        <v>1</v>
      </c>
      <c r="BV632">
        <v>1</v>
      </c>
      <c r="BW632">
        <v>2</v>
      </c>
      <c r="BX632">
        <v>0</v>
      </c>
      <c r="BY632">
        <v>5</v>
      </c>
      <c r="BZ632" t="s">
        <v>156</v>
      </c>
      <c r="CA632">
        <v>213</v>
      </c>
      <c r="CB632">
        <v>136</v>
      </c>
      <c r="CC632">
        <v>0</v>
      </c>
      <c r="CD632" t="s">
        <v>157</v>
      </c>
      <c r="CE632" t="s">
        <v>157</v>
      </c>
      <c r="CF632">
        <v>0</v>
      </c>
      <c r="CG632">
        <v>55</v>
      </c>
      <c r="CH632">
        <v>5510</v>
      </c>
      <c r="CI632" t="s">
        <v>158</v>
      </c>
      <c r="CJ632">
        <v>0</v>
      </c>
      <c r="CK632">
        <v>2.0980880000000002</v>
      </c>
      <c r="CL632">
        <v>14</v>
      </c>
      <c r="CM632" t="s">
        <v>159</v>
      </c>
      <c r="CN632">
        <v>5510</v>
      </c>
      <c r="CO632">
        <v>411388</v>
      </c>
      <c r="CP632">
        <v>0.127</v>
      </c>
      <c r="CQ632">
        <v>2.2290000000000001</v>
      </c>
      <c r="CR632">
        <v>411388</v>
      </c>
      <c r="CS632">
        <v>0</v>
      </c>
      <c r="CT632">
        <v>11077.904630999999</v>
      </c>
      <c r="CU632">
        <v>100</v>
      </c>
      <c r="CV632">
        <v>38930</v>
      </c>
      <c r="CW632">
        <v>7.4188000000000004E-2</v>
      </c>
      <c r="CX632">
        <v>0</v>
      </c>
      <c r="CY632">
        <v>3.4759999999999999E-3</v>
      </c>
      <c r="CZ632">
        <v>288</v>
      </c>
      <c r="DA632" t="s">
        <v>822</v>
      </c>
      <c r="DB632" t="s">
        <v>161</v>
      </c>
      <c r="DC632" t="s">
        <v>823</v>
      </c>
      <c r="DD632">
        <v>-84.675611000000004</v>
      </c>
      <c r="DE632">
        <v>34.589148000000002</v>
      </c>
      <c r="DF632">
        <v>34.589148000000002</v>
      </c>
      <c r="DG632">
        <v>-84.675611000000004</v>
      </c>
      <c r="DH632">
        <v>2.9759999999999999E-3</v>
      </c>
      <c r="DI632">
        <v>3.4759999999999999E-3</v>
      </c>
      <c r="DJ632">
        <v>185</v>
      </c>
      <c r="DK632">
        <v>2800</v>
      </c>
      <c r="DL632">
        <v>21.3</v>
      </c>
      <c r="DM632">
        <v>2910</v>
      </c>
      <c r="DN632">
        <v>21.4</v>
      </c>
      <c r="DO632">
        <v>2920</v>
      </c>
      <c r="DP632">
        <v>21.3</v>
      </c>
      <c r="DQ632">
        <v>2650</v>
      </c>
      <c r="DR632">
        <v>0</v>
      </c>
      <c r="DS632">
        <v>2570</v>
      </c>
      <c r="DT632">
        <v>19</v>
      </c>
      <c r="DU632">
        <v>2470</v>
      </c>
      <c r="DV632">
        <v>20.399999999999999</v>
      </c>
      <c r="DW632">
        <v>2360</v>
      </c>
      <c r="DX632">
        <v>21.4</v>
      </c>
      <c r="DY632">
        <v>2110</v>
      </c>
      <c r="DZ632">
        <v>21.4</v>
      </c>
      <c r="EA632">
        <v>2120</v>
      </c>
      <c r="EB632">
        <v>21.4</v>
      </c>
      <c r="EC632">
        <v>2120</v>
      </c>
      <c r="ED632">
        <v>34.200000000000003</v>
      </c>
      <c r="EE632">
        <v>0</v>
      </c>
    </row>
    <row r="633" spans="1:135" x14ac:dyDescent="0.3">
      <c r="A633">
        <v>631</v>
      </c>
      <c r="B633" t="s">
        <v>135</v>
      </c>
      <c r="C633">
        <v>519</v>
      </c>
      <c r="D633">
        <v>708</v>
      </c>
      <c r="E633" t="s">
        <v>135</v>
      </c>
      <c r="F633">
        <v>5278034</v>
      </c>
      <c r="G633" t="s">
        <v>136</v>
      </c>
      <c r="H633" s="1">
        <v>42127</v>
      </c>
      <c r="I633" t="s">
        <v>797</v>
      </c>
      <c r="J633" t="s">
        <v>819</v>
      </c>
      <c r="K633" t="s">
        <v>825</v>
      </c>
      <c r="L633" t="s">
        <v>169</v>
      </c>
      <c r="M633">
        <v>0</v>
      </c>
      <c r="N633">
        <v>0</v>
      </c>
      <c r="O633">
        <v>0</v>
      </c>
      <c r="P633" t="s">
        <v>190</v>
      </c>
      <c r="Q633" t="s">
        <v>170</v>
      </c>
      <c r="R633" t="s">
        <v>180</v>
      </c>
      <c r="S633" t="s">
        <v>180</v>
      </c>
      <c r="T633" t="s">
        <v>253</v>
      </c>
      <c r="U633">
        <v>2</v>
      </c>
      <c r="V633" t="s">
        <v>389</v>
      </c>
      <c r="W633" t="s">
        <v>317</v>
      </c>
      <c r="X633" t="s">
        <v>147</v>
      </c>
      <c r="Y633" t="s">
        <v>148</v>
      </c>
      <c r="Z633">
        <v>0</v>
      </c>
      <c r="AA633" t="s">
        <v>175</v>
      </c>
      <c r="AB633" t="s">
        <v>212</v>
      </c>
      <c r="AC633" t="s">
        <v>821</v>
      </c>
      <c r="AD633">
        <v>1.480518</v>
      </c>
      <c r="AE633">
        <v>34.589060000000003</v>
      </c>
      <c r="AF633">
        <v>-84.676602000000003</v>
      </c>
      <c r="AG633">
        <v>186</v>
      </c>
      <c r="AH633">
        <v>186</v>
      </c>
      <c r="AI633">
        <v>1496</v>
      </c>
      <c r="AJ633" t="s">
        <v>553</v>
      </c>
      <c r="AK633">
        <v>92</v>
      </c>
      <c r="AL633">
        <v>100</v>
      </c>
      <c r="AM633" t="s">
        <v>153</v>
      </c>
      <c r="AN633">
        <v>2395.1999999999998</v>
      </c>
      <c r="AO633">
        <v>29.1</v>
      </c>
      <c r="AP633">
        <v>1213.7</v>
      </c>
      <c r="AQ633">
        <v>-84.677858999999998</v>
      </c>
      <c r="AR633">
        <v>34.588794</v>
      </c>
      <c r="AS633">
        <v>-84.673877000000005</v>
      </c>
      <c r="AT633">
        <v>34.589067999999997</v>
      </c>
      <c r="AU633" t="s">
        <v>821</v>
      </c>
      <c r="AV633">
        <v>1</v>
      </c>
      <c r="AW633">
        <v>213</v>
      </c>
      <c r="AX633">
        <v>136</v>
      </c>
      <c r="AY633">
        <v>0</v>
      </c>
      <c r="AZ633">
        <v>55</v>
      </c>
      <c r="BA633">
        <v>2.92</v>
      </c>
      <c r="BB633">
        <v>2.5299999999999998</v>
      </c>
      <c r="BC633">
        <v>725.1</v>
      </c>
      <c r="BD633">
        <v>721.1</v>
      </c>
      <c r="BE633">
        <v>719.5</v>
      </c>
      <c r="BF633">
        <v>55</v>
      </c>
      <c r="BG633">
        <v>88.9</v>
      </c>
      <c r="BH633">
        <v>0</v>
      </c>
      <c r="BI633" s="1">
        <v>44148</v>
      </c>
      <c r="BJ633" t="s">
        <v>154</v>
      </c>
      <c r="BK633">
        <v>4.0169999999999997E-3</v>
      </c>
      <c r="BL633">
        <v>39126</v>
      </c>
      <c r="BM633">
        <v>38884</v>
      </c>
      <c r="BN633" t="s">
        <v>821</v>
      </c>
      <c r="BO633" t="s">
        <v>800</v>
      </c>
      <c r="BP633">
        <v>1</v>
      </c>
      <c r="BQ633">
        <v>13600</v>
      </c>
      <c r="BR633">
        <v>6</v>
      </c>
      <c r="BS633">
        <v>1</v>
      </c>
      <c r="BT633">
        <v>2</v>
      </c>
      <c r="BU633">
        <v>1</v>
      </c>
      <c r="BV633">
        <v>1</v>
      </c>
      <c r="BW633">
        <v>2</v>
      </c>
      <c r="BX633">
        <v>0</v>
      </c>
      <c r="BY633">
        <v>5</v>
      </c>
      <c r="BZ633" t="s">
        <v>156</v>
      </c>
      <c r="CA633">
        <v>213</v>
      </c>
      <c r="CB633">
        <v>136</v>
      </c>
      <c r="CC633">
        <v>0</v>
      </c>
      <c r="CD633" t="s">
        <v>157</v>
      </c>
      <c r="CE633" t="s">
        <v>157</v>
      </c>
      <c r="CF633">
        <v>0</v>
      </c>
      <c r="CG633">
        <v>55</v>
      </c>
      <c r="CH633">
        <v>5510</v>
      </c>
      <c r="CI633" t="s">
        <v>158</v>
      </c>
      <c r="CJ633">
        <v>0</v>
      </c>
      <c r="CK633">
        <v>2.0980880000000002</v>
      </c>
      <c r="CL633">
        <v>14</v>
      </c>
      <c r="CM633" t="s">
        <v>159</v>
      </c>
      <c r="CN633">
        <v>5510</v>
      </c>
      <c r="CO633">
        <v>411388</v>
      </c>
      <c r="CP633">
        <v>0.127</v>
      </c>
      <c r="CQ633">
        <v>2.2290000000000001</v>
      </c>
      <c r="CR633">
        <v>411388</v>
      </c>
      <c r="CS633">
        <v>0</v>
      </c>
      <c r="CT633">
        <v>11077.904630999999</v>
      </c>
      <c r="CU633">
        <v>100</v>
      </c>
      <c r="CV633">
        <v>38930</v>
      </c>
      <c r="CW633">
        <v>7.4188000000000004E-2</v>
      </c>
      <c r="CX633">
        <v>0</v>
      </c>
      <c r="CY633">
        <v>4.0169999999999997E-3</v>
      </c>
      <c r="CZ633">
        <v>288</v>
      </c>
      <c r="DA633" t="s">
        <v>822</v>
      </c>
      <c r="DB633" t="s">
        <v>161</v>
      </c>
      <c r="DC633" t="s">
        <v>823</v>
      </c>
      <c r="DD633">
        <v>-84.675611000000004</v>
      </c>
      <c r="DE633">
        <v>34.589148000000002</v>
      </c>
      <c r="DF633">
        <v>34.589148000000002</v>
      </c>
      <c r="DG633">
        <v>-84.675611000000004</v>
      </c>
      <c r="DH633">
        <v>0</v>
      </c>
      <c r="DI633">
        <v>4.0169999999999997E-3</v>
      </c>
      <c r="DJ633">
        <v>186</v>
      </c>
      <c r="DK633">
        <v>2800</v>
      </c>
      <c r="DL633">
        <v>21.3</v>
      </c>
      <c r="DM633">
        <v>2910</v>
      </c>
      <c r="DN633">
        <v>21.4</v>
      </c>
      <c r="DO633">
        <v>2920</v>
      </c>
      <c r="DP633">
        <v>21.3</v>
      </c>
      <c r="DQ633">
        <v>2650</v>
      </c>
      <c r="DR633">
        <v>0</v>
      </c>
      <c r="DS633">
        <v>2570</v>
      </c>
      <c r="DT633">
        <v>19</v>
      </c>
      <c r="DU633">
        <v>2470</v>
      </c>
      <c r="DV633">
        <v>20.399999999999999</v>
      </c>
      <c r="DW633">
        <v>2360</v>
      </c>
      <c r="DX633">
        <v>21.4</v>
      </c>
      <c r="DY633">
        <v>2110</v>
      </c>
      <c r="DZ633">
        <v>21.4</v>
      </c>
      <c r="EA633">
        <v>2120</v>
      </c>
      <c r="EB633">
        <v>21.4</v>
      </c>
      <c r="EC633">
        <v>2120</v>
      </c>
      <c r="ED633">
        <v>34.200000000000003</v>
      </c>
      <c r="EE633">
        <v>0</v>
      </c>
    </row>
    <row r="634" spans="1:135" x14ac:dyDescent="0.3">
      <c r="A634">
        <v>632</v>
      </c>
      <c r="B634" t="s">
        <v>135</v>
      </c>
      <c r="C634">
        <v>157</v>
      </c>
      <c r="D634">
        <v>795</v>
      </c>
      <c r="E634" t="s">
        <v>135</v>
      </c>
      <c r="F634">
        <v>4586973</v>
      </c>
      <c r="G634" t="s">
        <v>136</v>
      </c>
      <c r="H634" s="1">
        <v>41543</v>
      </c>
      <c r="I634" t="s">
        <v>797</v>
      </c>
      <c r="J634" t="s">
        <v>826</v>
      </c>
      <c r="K634" t="s">
        <v>139</v>
      </c>
      <c r="L634" t="s">
        <v>140</v>
      </c>
      <c r="M634">
        <v>0</v>
      </c>
      <c r="N634">
        <v>0</v>
      </c>
      <c r="O634">
        <v>0</v>
      </c>
      <c r="P634" t="s">
        <v>141</v>
      </c>
      <c r="Q634" t="s">
        <v>142</v>
      </c>
      <c r="R634" t="s">
        <v>293</v>
      </c>
      <c r="S634" t="s">
        <v>293</v>
      </c>
      <c r="T634" t="s">
        <v>216</v>
      </c>
      <c r="U634">
        <v>1</v>
      </c>
      <c r="V634" t="s">
        <v>165</v>
      </c>
      <c r="W634" t="s">
        <v>146</v>
      </c>
      <c r="X634" t="s">
        <v>147</v>
      </c>
      <c r="Y634" t="s">
        <v>167</v>
      </c>
      <c r="Z634">
        <v>20</v>
      </c>
      <c r="AA634" t="s">
        <v>360</v>
      </c>
      <c r="AB634" t="s">
        <v>168</v>
      </c>
      <c r="AC634" t="s">
        <v>827</v>
      </c>
      <c r="AD634">
        <v>3.254</v>
      </c>
      <c r="AE634">
        <v>34.678587999999998</v>
      </c>
      <c r="AF634">
        <v>-84.702580999999995</v>
      </c>
      <c r="AG634">
        <v>187</v>
      </c>
      <c r="AH634">
        <v>240</v>
      </c>
      <c r="AI634">
        <v>2089</v>
      </c>
      <c r="AJ634" t="s">
        <v>828</v>
      </c>
      <c r="AK634">
        <v>27</v>
      </c>
      <c r="AL634">
        <v>33</v>
      </c>
      <c r="AM634" t="s">
        <v>153</v>
      </c>
      <c r="AN634">
        <v>1780</v>
      </c>
      <c r="AO634">
        <v>32.799999999999997</v>
      </c>
      <c r="AP634">
        <v>1019.8</v>
      </c>
      <c r="AQ634">
        <v>-84.704590999999994</v>
      </c>
      <c r="AR634">
        <v>34.677619999999997</v>
      </c>
      <c r="AS634">
        <v>-84.701853</v>
      </c>
      <c r="AT634">
        <v>34.679215999999997</v>
      </c>
      <c r="AU634" t="s">
        <v>827</v>
      </c>
      <c r="AV634">
        <v>1</v>
      </c>
      <c r="AW634">
        <v>213</v>
      </c>
      <c r="AX634">
        <v>282</v>
      </c>
      <c r="AY634">
        <v>0</v>
      </c>
      <c r="AZ634">
        <v>55</v>
      </c>
      <c r="BA634">
        <v>3.08</v>
      </c>
      <c r="BB634">
        <v>2.44</v>
      </c>
      <c r="BC634">
        <v>832.7</v>
      </c>
      <c r="BD634">
        <v>825.1</v>
      </c>
      <c r="BE634">
        <v>826.1</v>
      </c>
      <c r="BF634">
        <v>0</v>
      </c>
      <c r="BG634">
        <v>79.2</v>
      </c>
      <c r="BH634">
        <v>0</v>
      </c>
      <c r="BI634" s="1">
        <v>42712</v>
      </c>
      <c r="BJ634" t="s">
        <v>154</v>
      </c>
      <c r="BK634">
        <v>3.2030000000000001E-3</v>
      </c>
      <c r="BL634">
        <v>39520</v>
      </c>
      <c r="BM634">
        <v>39310</v>
      </c>
      <c r="BN634" t="s">
        <v>827</v>
      </c>
      <c r="BO634" t="s">
        <v>800</v>
      </c>
      <c r="BP634">
        <v>1</v>
      </c>
      <c r="BQ634">
        <v>28200</v>
      </c>
      <c r="BR634">
        <v>6</v>
      </c>
      <c r="BS634">
        <v>1</v>
      </c>
      <c r="BT634">
        <v>2</v>
      </c>
      <c r="BU634">
        <v>1</v>
      </c>
      <c r="BV634">
        <v>1</v>
      </c>
      <c r="BW634">
        <v>2</v>
      </c>
      <c r="BX634">
        <v>3</v>
      </c>
      <c r="BY634">
        <v>3</v>
      </c>
      <c r="BZ634" t="s">
        <v>156</v>
      </c>
      <c r="CA634">
        <v>213</v>
      </c>
      <c r="CB634">
        <v>282</v>
      </c>
      <c r="CC634">
        <v>0</v>
      </c>
      <c r="CD634" t="s">
        <v>157</v>
      </c>
      <c r="CE634" t="s">
        <v>157</v>
      </c>
      <c r="CF634">
        <v>0</v>
      </c>
      <c r="CG634">
        <v>55</v>
      </c>
      <c r="CH634">
        <v>3260</v>
      </c>
      <c r="CI634" t="s">
        <v>158</v>
      </c>
      <c r="CJ634">
        <v>0</v>
      </c>
      <c r="CK634">
        <v>3.2630460000000001</v>
      </c>
      <c r="CL634">
        <v>14</v>
      </c>
      <c r="CM634" t="s">
        <v>159</v>
      </c>
      <c r="CN634">
        <v>3260</v>
      </c>
      <c r="CO634">
        <v>413584</v>
      </c>
      <c r="CP634">
        <v>2.8690000000000002</v>
      </c>
      <c r="CQ634">
        <v>6.1349999999999998</v>
      </c>
      <c r="CR634">
        <v>413584</v>
      </c>
      <c r="CS634">
        <v>0</v>
      </c>
      <c r="CT634">
        <v>17228.883836000001</v>
      </c>
      <c r="CU634">
        <v>100</v>
      </c>
      <c r="CV634">
        <v>39340</v>
      </c>
      <c r="CW634">
        <v>0.10820399999999999</v>
      </c>
      <c r="CX634">
        <v>0</v>
      </c>
      <c r="CY634">
        <v>3.2030000000000001E-3</v>
      </c>
      <c r="CZ634">
        <v>289</v>
      </c>
      <c r="DA634" t="s">
        <v>829</v>
      </c>
      <c r="DB634" t="s">
        <v>459</v>
      </c>
      <c r="DC634" t="s">
        <v>830</v>
      </c>
      <c r="DD634">
        <v>-84.714123999999998</v>
      </c>
      <c r="DE634">
        <v>34.675834000000002</v>
      </c>
      <c r="DF634">
        <v>34.675834000000002</v>
      </c>
      <c r="DG634">
        <v>-84.714123999999998</v>
      </c>
      <c r="DH634">
        <v>9.6970000000000008E-3</v>
      </c>
      <c r="DI634">
        <v>3.2030000000000001E-3</v>
      </c>
      <c r="DJ634">
        <v>187</v>
      </c>
      <c r="DK634">
        <v>3470</v>
      </c>
      <c r="DL634">
        <v>14.6</v>
      </c>
      <c r="DM634">
        <v>3660</v>
      </c>
      <c r="DN634">
        <v>14.7</v>
      </c>
      <c r="DO634">
        <v>3380</v>
      </c>
      <c r="DP634">
        <v>0</v>
      </c>
      <c r="DQ634">
        <v>3360</v>
      </c>
      <c r="DR634">
        <v>0</v>
      </c>
      <c r="DS634">
        <v>3260</v>
      </c>
      <c r="DT634">
        <v>14.3</v>
      </c>
      <c r="DU634">
        <v>3290</v>
      </c>
      <c r="DV634">
        <v>13</v>
      </c>
      <c r="DW634">
        <v>3130</v>
      </c>
      <c r="DX634">
        <v>13.7</v>
      </c>
      <c r="DY634">
        <v>3130</v>
      </c>
      <c r="DZ634">
        <v>13.7</v>
      </c>
      <c r="EA634">
        <v>3980</v>
      </c>
      <c r="EB634">
        <v>16.399999999999999</v>
      </c>
      <c r="EC634">
        <v>4020</v>
      </c>
      <c r="ED634">
        <v>16.399999999999999</v>
      </c>
      <c r="EE634">
        <v>0</v>
      </c>
    </row>
    <row r="635" spans="1:135" x14ac:dyDescent="0.3">
      <c r="A635">
        <v>633</v>
      </c>
      <c r="B635" t="s">
        <v>135</v>
      </c>
      <c r="C635">
        <v>318</v>
      </c>
      <c r="D635">
        <v>606</v>
      </c>
      <c r="E635" t="s">
        <v>135</v>
      </c>
      <c r="F635">
        <v>5924651</v>
      </c>
      <c r="G635" t="s">
        <v>136</v>
      </c>
      <c r="H635" s="1">
        <v>42631</v>
      </c>
      <c r="I635" t="s">
        <v>797</v>
      </c>
      <c r="J635" t="s">
        <v>826</v>
      </c>
      <c r="K635" t="s">
        <v>139</v>
      </c>
      <c r="L635" t="s">
        <v>140</v>
      </c>
      <c r="M635">
        <v>0</v>
      </c>
      <c r="N635">
        <v>0</v>
      </c>
      <c r="O635">
        <v>0</v>
      </c>
      <c r="P635" t="s">
        <v>141</v>
      </c>
      <c r="Q635" t="s">
        <v>142</v>
      </c>
      <c r="R635" t="s">
        <v>176</v>
      </c>
      <c r="S635" t="s">
        <v>442</v>
      </c>
      <c r="T635" t="s">
        <v>379</v>
      </c>
      <c r="U635">
        <v>1</v>
      </c>
      <c r="V635" t="s">
        <v>165</v>
      </c>
      <c r="W635" t="s">
        <v>146</v>
      </c>
      <c r="X635" t="s">
        <v>147</v>
      </c>
      <c r="Y635" t="s">
        <v>167</v>
      </c>
      <c r="Z635">
        <v>19</v>
      </c>
      <c r="AA635" t="s">
        <v>175</v>
      </c>
      <c r="AB635" t="s">
        <v>168</v>
      </c>
      <c r="AC635" t="s">
        <v>827</v>
      </c>
      <c r="AD635">
        <v>3.2440000000000002</v>
      </c>
      <c r="AE635">
        <v>34.678485000000002</v>
      </c>
      <c r="AF635">
        <v>-84.702725999999998</v>
      </c>
      <c r="AG635">
        <v>187</v>
      </c>
      <c r="AH635">
        <v>240</v>
      </c>
      <c r="AI635">
        <v>2089</v>
      </c>
      <c r="AJ635" t="s">
        <v>828</v>
      </c>
      <c r="AK635">
        <v>27</v>
      </c>
      <c r="AL635">
        <v>33</v>
      </c>
      <c r="AM635" t="s">
        <v>153</v>
      </c>
      <c r="AN635">
        <v>1780</v>
      </c>
      <c r="AO635">
        <v>32.799999999999997</v>
      </c>
      <c r="AP635">
        <v>1019.8</v>
      </c>
      <c r="AQ635">
        <v>-84.704590999999994</v>
      </c>
      <c r="AR635">
        <v>34.677619999999997</v>
      </c>
      <c r="AS635">
        <v>-84.701853</v>
      </c>
      <c r="AT635">
        <v>34.679215999999997</v>
      </c>
      <c r="AU635" t="s">
        <v>827</v>
      </c>
      <c r="AV635">
        <v>1</v>
      </c>
      <c r="AW635">
        <v>213</v>
      </c>
      <c r="AX635">
        <v>282</v>
      </c>
      <c r="AY635">
        <v>0</v>
      </c>
      <c r="AZ635">
        <v>55</v>
      </c>
      <c r="BA635">
        <v>3.08</v>
      </c>
      <c r="BB635">
        <v>2.44</v>
      </c>
      <c r="BC635">
        <v>832.7</v>
      </c>
      <c r="BD635">
        <v>825.1</v>
      </c>
      <c r="BE635">
        <v>826.1</v>
      </c>
      <c r="BF635">
        <v>0</v>
      </c>
      <c r="BG635">
        <v>79.2</v>
      </c>
      <c r="BH635">
        <v>0</v>
      </c>
      <c r="BI635" s="1">
        <v>42712</v>
      </c>
      <c r="BJ635" t="s">
        <v>154</v>
      </c>
      <c r="BK635">
        <v>3.2030000000000001E-3</v>
      </c>
      <c r="BL635">
        <v>39520</v>
      </c>
      <c r="BM635">
        <v>39310</v>
      </c>
      <c r="BN635" t="s">
        <v>827</v>
      </c>
      <c r="BO635" t="s">
        <v>800</v>
      </c>
      <c r="BP635">
        <v>1</v>
      </c>
      <c r="BQ635">
        <v>28200</v>
      </c>
      <c r="BR635">
        <v>6</v>
      </c>
      <c r="BS635">
        <v>1</v>
      </c>
      <c r="BT635">
        <v>2</v>
      </c>
      <c r="BU635">
        <v>1</v>
      </c>
      <c r="BV635">
        <v>1</v>
      </c>
      <c r="BW635">
        <v>2</v>
      </c>
      <c r="BX635">
        <v>3</v>
      </c>
      <c r="BY635">
        <v>3</v>
      </c>
      <c r="BZ635" t="s">
        <v>156</v>
      </c>
      <c r="CA635">
        <v>213</v>
      </c>
      <c r="CB635">
        <v>282</v>
      </c>
      <c r="CC635">
        <v>0</v>
      </c>
      <c r="CD635" t="s">
        <v>157</v>
      </c>
      <c r="CE635" t="s">
        <v>157</v>
      </c>
      <c r="CF635">
        <v>0</v>
      </c>
      <c r="CG635">
        <v>55</v>
      </c>
      <c r="CH635">
        <v>3260</v>
      </c>
      <c r="CI635" t="s">
        <v>158</v>
      </c>
      <c r="CJ635">
        <v>0</v>
      </c>
      <c r="CK635">
        <v>3.2630460000000001</v>
      </c>
      <c r="CL635">
        <v>14</v>
      </c>
      <c r="CM635" t="s">
        <v>159</v>
      </c>
      <c r="CN635">
        <v>3260</v>
      </c>
      <c r="CO635">
        <v>413584</v>
      </c>
      <c r="CP635">
        <v>2.8690000000000002</v>
      </c>
      <c r="CQ635">
        <v>6.1349999999999998</v>
      </c>
      <c r="CR635">
        <v>413584</v>
      </c>
      <c r="CS635">
        <v>0</v>
      </c>
      <c r="CT635">
        <v>17228.883836000001</v>
      </c>
      <c r="CU635">
        <v>100</v>
      </c>
      <c r="CV635">
        <v>39340</v>
      </c>
      <c r="CW635">
        <v>0.10820399999999999</v>
      </c>
      <c r="CX635">
        <v>0</v>
      </c>
      <c r="CY635">
        <v>3.2030000000000001E-3</v>
      </c>
      <c r="CZ635">
        <v>289</v>
      </c>
      <c r="DA635" t="s">
        <v>829</v>
      </c>
      <c r="DB635" t="s">
        <v>459</v>
      </c>
      <c r="DC635" t="s">
        <v>830</v>
      </c>
      <c r="DD635">
        <v>-84.714123999999998</v>
      </c>
      <c r="DE635">
        <v>34.675834000000002</v>
      </c>
      <c r="DF635">
        <v>34.675834000000002</v>
      </c>
      <c r="DG635">
        <v>-84.714123999999998</v>
      </c>
      <c r="DH635">
        <v>9.6970000000000008E-3</v>
      </c>
      <c r="DI635">
        <v>3.2030000000000001E-3</v>
      </c>
      <c r="DJ635">
        <v>187</v>
      </c>
      <c r="DK635">
        <v>3470</v>
      </c>
      <c r="DL635">
        <v>14.6</v>
      </c>
      <c r="DM635">
        <v>3660</v>
      </c>
      <c r="DN635">
        <v>14.7</v>
      </c>
      <c r="DO635">
        <v>3380</v>
      </c>
      <c r="DP635">
        <v>0</v>
      </c>
      <c r="DQ635">
        <v>3360</v>
      </c>
      <c r="DR635">
        <v>0</v>
      </c>
      <c r="DS635">
        <v>3260</v>
      </c>
      <c r="DT635">
        <v>14.3</v>
      </c>
      <c r="DU635">
        <v>3290</v>
      </c>
      <c r="DV635">
        <v>13</v>
      </c>
      <c r="DW635">
        <v>3130</v>
      </c>
      <c r="DX635">
        <v>13.7</v>
      </c>
      <c r="DY635">
        <v>3130</v>
      </c>
      <c r="DZ635">
        <v>13.7</v>
      </c>
      <c r="EA635">
        <v>3980</v>
      </c>
      <c r="EB635">
        <v>16.399999999999999</v>
      </c>
      <c r="EC635">
        <v>4020</v>
      </c>
      <c r="ED635">
        <v>16.399999999999999</v>
      </c>
      <c r="EE635">
        <v>0</v>
      </c>
    </row>
    <row r="636" spans="1:135" x14ac:dyDescent="0.3">
      <c r="A636">
        <v>634</v>
      </c>
      <c r="B636" t="s">
        <v>135</v>
      </c>
      <c r="C636">
        <v>7</v>
      </c>
      <c r="D636">
        <v>837</v>
      </c>
      <c r="E636" t="s">
        <v>135</v>
      </c>
      <c r="F636">
        <v>4330410</v>
      </c>
      <c r="G636" t="s">
        <v>136</v>
      </c>
      <c r="H636" s="1">
        <v>41289</v>
      </c>
      <c r="I636" t="s">
        <v>797</v>
      </c>
      <c r="J636" t="s">
        <v>826</v>
      </c>
      <c r="K636" t="s">
        <v>139</v>
      </c>
      <c r="L636" t="s">
        <v>140</v>
      </c>
      <c r="M636">
        <v>0</v>
      </c>
      <c r="N636">
        <v>0</v>
      </c>
      <c r="O636">
        <v>0</v>
      </c>
      <c r="P636" t="s">
        <v>141</v>
      </c>
      <c r="Q636" t="s">
        <v>142</v>
      </c>
      <c r="R636" t="s">
        <v>272</v>
      </c>
      <c r="S636" t="s">
        <v>272</v>
      </c>
      <c r="T636" t="s">
        <v>164</v>
      </c>
      <c r="U636">
        <v>1</v>
      </c>
      <c r="V636" t="s">
        <v>165</v>
      </c>
      <c r="W636" t="s">
        <v>146</v>
      </c>
      <c r="X636" t="s">
        <v>147</v>
      </c>
      <c r="Y636" t="s">
        <v>167</v>
      </c>
      <c r="Z636">
        <v>28</v>
      </c>
      <c r="AA636" t="s">
        <v>831</v>
      </c>
      <c r="AB636" t="s">
        <v>197</v>
      </c>
      <c r="AC636" t="s">
        <v>827</v>
      </c>
      <c r="AD636">
        <v>3.45</v>
      </c>
      <c r="AE636">
        <v>34.680084000000001</v>
      </c>
      <c r="AF636">
        <v>-84.699845999999994</v>
      </c>
      <c r="AG636">
        <v>188</v>
      </c>
      <c r="AH636">
        <v>241</v>
      </c>
      <c r="AI636">
        <v>2090</v>
      </c>
      <c r="AJ636" t="s">
        <v>828</v>
      </c>
      <c r="AK636">
        <v>28</v>
      </c>
      <c r="AL636">
        <v>34</v>
      </c>
      <c r="AM636" t="s">
        <v>153</v>
      </c>
      <c r="AN636">
        <v>617.29999999999995</v>
      </c>
      <c r="AO636">
        <v>73.8</v>
      </c>
      <c r="AP636">
        <v>796.3</v>
      </c>
      <c r="AQ636">
        <v>-84.701785999999998</v>
      </c>
      <c r="AR636">
        <v>34.679277999999996</v>
      </c>
      <c r="AS636">
        <v>-84.699479999999994</v>
      </c>
      <c r="AT636">
        <v>34.680044000000002</v>
      </c>
      <c r="AU636" t="s">
        <v>827</v>
      </c>
      <c r="AV636">
        <v>1</v>
      </c>
      <c r="AW636">
        <v>213</v>
      </c>
      <c r="AX636">
        <v>282</v>
      </c>
      <c r="AY636">
        <v>0</v>
      </c>
      <c r="AZ636">
        <v>55</v>
      </c>
      <c r="BA636">
        <v>5.47</v>
      </c>
      <c r="BB636">
        <v>4.9400000000000004</v>
      </c>
      <c r="BC636">
        <v>834.3</v>
      </c>
      <c r="BD636">
        <v>863.5</v>
      </c>
      <c r="BE636">
        <v>892.1</v>
      </c>
      <c r="BF636">
        <v>0</v>
      </c>
      <c r="BG636">
        <v>52.3</v>
      </c>
      <c r="BH636">
        <v>2.7</v>
      </c>
      <c r="BI636" s="1">
        <v>42712</v>
      </c>
      <c r="BJ636" t="s">
        <v>185</v>
      </c>
      <c r="BK636">
        <v>2.5500000000000002E-3</v>
      </c>
      <c r="BL636">
        <v>39520</v>
      </c>
      <c r="BM636">
        <v>39310</v>
      </c>
      <c r="BN636" t="s">
        <v>827</v>
      </c>
      <c r="BO636" t="s">
        <v>800</v>
      </c>
      <c r="BP636">
        <v>1</v>
      </c>
      <c r="BQ636">
        <v>28200</v>
      </c>
      <c r="BR636">
        <v>6</v>
      </c>
      <c r="BS636">
        <v>1</v>
      </c>
      <c r="BT636">
        <v>2</v>
      </c>
      <c r="BU636">
        <v>1</v>
      </c>
      <c r="BV636">
        <v>1</v>
      </c>
      <c r="BW636">
        <v>2</v>
      </c>
      <c r="BX636">
        <v>3</v>
      </c>
      <c r="BY636">
        <v>3</v>
      </c>
      <c r="BZ636" t="s">
        <v>156</v>
      </c>
      <c r="CA636">
        <v>213</v>
      </c>
      <c r="CB636">
        <v>282</v>
      </c>
      <c r="CC636">
        <v>0</v>
      </c>
      <c r="CD636" t="s">
        <v>157</v>
      </c>
      <c r="CE636" t="s">
        <v>157</v>
      </c>
      <c r="CF636">
        <v>0</v>
      </c>
      <c r="CG636">
        <v>55</v>
      </c>
      <c r="CH636">
        <v>3260</v>
      </c>
      <c r="CI636" t="s">
        <v>158</v>
      </c>
      <c r="CJ636">
        <v>0</v>
      </c>
      <c r="CK636">
        <v>3.2630460000000001</v>
      </c>
      <c r="CL636">
        <v>14</v>
      </c>
      <c r="CM636" t="s">
        <v>159</v>
      </c>
      <c r="CN636">
        <v>3260</v>
      </c>
      <c r="CO636">
        <v>413584</v>
      </c>
      <c r="CP636">
        <v>2.8690000000000002</v>
      </c>
      <c r="CQ636">
        <v>6.1349999999999998</v>
      </c>
      <c r="CR636">
        <v>413584</v>
      </c>
      <c r="CS636">
        <v>0</v>
      </c>
      <c r="CT636">
        <v>17228.883836000001</v>
      </c>
      <c r="CU636">
        <v>100</v>
      </c>
      <c r="CV636">
        <v>39340</v>
      </c>
      <c r="CW636">
        <v>0.10820399999999999</v>
      </c>
      <c r="CX636">
        <v>0</v>
      </c>
      <c r="CY636">
        <v>2.5500000000000002E-3</v>
      </c>
      <c r="CZ636">
        <v>289</v>
      </c>
      <c r="DA636" t="s">
        <v>829</v>
      </c>
      <c r="DB636" t="s">
        <v>459</v>
      </c>
      <c r="DC636" t="s">
        <v>830</v>
      </c>
      <c r="DD636">
        <v>-84.714123999999998</v>
      </c>
      <c r="DE636">
        <v>34.675834000000002</v>
      </c>
      <c r="DF636">
        <v>34.675834000000002</v>
      </c>
      <c r="DG636">
        <v>-84.714123999999998</v>
      </c>
      <c r="DH636">
        <v>1.2808E-2</v>
      </c>
      <c r="DI636">
        <v>2.5500000000000002E-3</v>
      </c>
      <c r="DJ636">
        <v>188</v>
      </c>
      <c r="DK636">
        <v>3470</v>
      </c>
      <c r="DL636">
        <v>14.6</v>
      </c>
      <c r="DM636">
        <v>3660</v>
      </c>
      <c r="DN636">
        <v>14.7</v>
      </c>
      <c r="DO636">
        <v>3380</v>
      </c>
      <c r="DP636">
        <v>0</v>
      </c>
      <c r="DQ636">
        <v>3360</v>
      </c>
      <c r="DR636">
        <v>0</v>
      </c>
      <c r="DS636">
        <v>3260</v>
      </c>
      <c r="DT636">
        <v>14.3</v>
      </c>
      <c r="DU636">
        <v>3290</v>
      </c>
      <c r="DV636">
        <v>13</v>
      </c>
      <c r="DW636">
        <v>3130</v>
      </c>
      <c r="DX636">
        <v>13.7</v>
      </c>
      <c r="DY636">
        <v>3130</v>
      </c>
      <c r="DZ636">
        <v>13.7</v>
      </c>
      <c r="EA636">
        <v>3980</v>
      </c>
      <c r="EB636">
        <v>16.399999999999999</v>
      </c>
      <c r="EC636">
        <v>4020</v>
      </c>
      <c r="ED636">
        <v>16.399999999999999</v>
      </c>
      <c r="EE636">
        <v>0</v>
      </c>
    </row>
    <row r="637" spans="1:135" x14ac:dyDescent="0.3">
      <c r="A637">
        <v>635</v>
      </c>
      <c r="B637" t="s">
        <v>135</v>
      </c>
      <c r="C637">
        <v>17</v>
      </c>
      <c r="D637">
        <v>832</v>
      </c>
      <c r="E637" t="s">
        <v>135</v>
      </c>
      <c r="F637">
        <v>4365132</v>
      </c>
      <c r="G637" t="s">
        <v>136</v>
      </c>
      <c r="H637" s="1">
        <v>41328</v>
      </c>
      <c r="I637" t="s">
        <v>797</v>
      </c>
      <c r="J637" t="s">
        <v>826</v>
      </c>
      <c r="K637" t="s">
        <v>139</v>
      </c>
      <c r="L637" t="s">
        <v>140</v>
      </c>
      <c r="M637">
        <v>0</v>
      </c>
      <c r="N637">
        <v>0</v>
      </c>
      <c r="O637">
        <v>0</v>
      </c>
      <c r="P637" t="s">
        <v>141</v>
      </c>
      <c r="Q637" t="s">
        <v>142</v>
      </c>
      <c r="R637" t="s">
        <v>219</v>
      </c>
      <c r="S637" t="s">
        <v>219</v>
      </c>
      <c r="T637" t="s">
        <v>216</v>
      </c>
      <c r="U637">
        <v>1</v>
      </c>
      <c r="V637" t="s">
        <v>165</v>
      </c>
      <c r="W637" t="s">
        <v>146</v>
      </c>
      <c r="X637" t="s">
        <v>147</v>
      </c>
      <c r="Y637" t="s">
        <v>167</v>
      </c>
      <c r="Z637">
        <v>58</v>
      </c>
      <c r="AA637" t="s">
        <v>149</v>
      </c>
      <c r="AB637" t="s">
        <v>168</v>
      </c>
      <c r="AC637" t="s">
        <v>827</v>
      </c>
      <c r="AD637">
        <v>3.464</v>
      </c>
      <c r="AE637">
        <v>34.680061000000002</v>
      </c>
      <c r="AF637">
        <v>-84.699614999999994</v>
      </c>
      <c r="AG637">
        <v>188</v>
      </c>
      <c r="AH637">
        <v>241</v>
      </c>
      <c r="AI637">
        <v>2090</v>
      </c>
      <c r="AJ637" t="s">
        <v>828</v>
      </c>
      <c r="AK637">
        <v>28</v>
      </c>
      <c r="AL637">
        <v>34</v>
      </c>
      <c r="AM637" t="s">
        <v>153</v>
      </c>
      <c r="AN637">
        <v>617.29999999999995</v>
      </c>
      <c r="AO637">
        <v>73.8</v>
      </c>
      <c r="AP637">
        <v>796.3</v>
      </c>
      <c r="AQ637">
        <v>-84.701785999999998</v>
      </c>
      <c r="AR637">
        <v>34.679277999999996</v>
      </c>
      <c r="AS637">
        <v>-84.699479999999994</v>
      </c>
      <c r="AT637">
        <v>34.680044000000002</v>
      </c>
      <c r="AU637" t="s">
        <v>827</v>
      </c>
      <c r="AV637">
        <v>1</v>
      </c>
      <c r="AW637">
        <v>213</v>
      </c>
      <c r="AX637">
        <v>282</v>
      </c>
      <c r="AY637">
        <v>0</v>
      </c>
      <c r="AZ637">
        <v>55</v>
      </c>
      <c r="BA637">
        <v>5.47</v>
      </c>
      <c r="BB637">
        <v>4.9400000000000004</v>
      </c>
      <c r="BC637">
        <v>834.3</v>
      </c>
      <c r="BD637">
        <v>863.5</v>
      </c>
      <c r="BE637">
        <v>892.1</v>
      </c>
      <c r="BF637">
        <v>0</v>
      </c>
      <c r="BG637">
        <v>52.3</v>
      </c>
      <c r="BH637">
        <v>2.7</v>
      </c>
      <c r="BI637" s="1">
        <v>42712</v>
      </c>
      <c r="BJ637" t="s">
        <v>185</v>
      </c>
      <c r="BK637">
        <v>2.5500000000000002E-3</v>
      </c>
      <c r="BL637">
        <v>39520</v>
      </c>
      <c r="BM637">
        <v>39310</v>
      </c>
      <c r="BN637" t="s">
        <v>827</v>
      </c>
      <c r="BO637" t="s">
        <v>800</v>
      </c>
      <c r="BP637">
        <v>1</v>
      </c>
      <c r="BQ637">
        <v>28200</v>
      </c>
      <c r="BR637">
        <v>6</v>
      </c>
      <c r="BS637">
        <v>1</v>
      </c>
      <c r="BT637">
        <v>2</v>
      </c>
      <c r="BU637">
        <v>1</v>
      </c>
      <c r="BV637">
        <v>1</v>
      </c>
      <c r="BW637">
        <v>2</v>
      </c>
      <c r="BX637">
        <v>3</v>
      </c>
      <c r="BY637">
        <v>3</v>
      </c>
      <c r="BZ637" t="s">
        <v>156</v>
      </c>
      <c r="CA637">
        <v>213</v>
      </c>
      <c r="CB637">
        <v>282</v>
      </c>
      <c r="CC637">
        <v>0</v>
      </c>
      <c r="CD637" t="s">
        <v>157</v>
      </c>
      <c r="CE637" t="s">
        <v>157</v>
      </c>
      <c r="CF637">
        <v>0</v>
      </c>
      <c r="CG637">
        <v>55</v>
      </c>
      <c r="CH637">
        <v>3260</v>
      </c>
      <c r="CI637" t="s">
        <v>158</v>
      </c>
      <c r="CJ637">
        <v>0</v>
      </c>
      <c r="CK637">
        <v>3.2630460000000001</v>
      </c>
      <c r="CL637">
        <v>14</v>
      </c>
      <c r="CM637" t="s">
        <v>159</v>
      </c>
      <c r="CN637">
        <v>3260</v>
      </c>
      <c r="CO637">
        <v>413584</v>
      </c>
      <c r="CP637">
        <v>2.8690000000000002</v>
      </c>
      <c r="CQ637">
        <v>6.1349999999999998</v>
      </c>
      <c r="CR637">
        <v>413584</v>
      </c>
      <c r="CS637">
        <v>0</v>
      </c>
      <c r="CT637">
        <v>17228.883836000001</v>
      </c>
      <c r="CU637">
        <v>100</v>
      </c>
      <c r="CV637">
        <v>39340</v>
      </c>
      <c r="CW637">
        <v>0.10820399999999999</v>
      </c>
      <c r="CX637">
        <v>0</v>
      </c>
      <c r="CY637">
        <v>2.5500000000000002E-3</v>
      </c>
      <c r="CZ637">
        <v>289</v>
      </c>
      <c r="DA637" t="s">
        <v>829</v>
      </c>
      <c r="DB637" t="s">
        <v>459</v>
      </c>
      <c r="DC637" t="s">
        <v>830</v>
      </c>
      <c r="DD637">
        <v>-84.714123999999998</v>
      </c>
      <c r="DE637">
        <v>34.675834000000002</v>
      </c>
      <c r="DF637">
        <v>34.675834000000002</v>
      </c>
      <c r="DG637">
        <v>-84.714123999999998</v>
      </c>
      <c r="DH637">
        <v>1.2808E-2</v>
      </c>
      <c r="DI637">
        <v>2.5500000000000002E-3</v>
      </c>
      <c r="DJ637">
        <v>188</v>
      </c>
      <c r="DK637">
        <v>3470</v>
      </c>
      <c r="DL637">
        <v>14.6</v>
      </c>
      <c r="DM637">
        <v>3660</v>
      </c>
      <c r="DN637">
        <v>14.7</v>
      </c>
      <c r="DO637">
        <v>3380</v>
      </c>
      <c r="DP637">
        <v>0</v>
      </c>
      <c r="DQ637">
        <v>3360</v>
      </c>
      <c r="DR637">
        <v>0</v>
      </c>
      <c r="DS637">
        <v>3260</v>
      </c>
      <c r="DT637">
        <v>14.3</v>
      </c>
      <c r="DU637">
        <v>3290</v>
      </c>
      <c r="DV637">
        <v>13</v>
      </c>
      <c r="DW637">
        <v>3130</v>
      </c>
      <c r="DX637">
        <v>13.7</v>
      </c>
      <c r="DY637">
        <v>3130</v>
      </c>
      <c r="DZ637">
        <v>13.7</v>
      </c>
      <c r="EA637">
        <v>3980</v>
      </c>
      <c r="EB637">
        <v>16.399999999999999</v>
      </c>
      <c r="EC637">
        <v>4020</v>
      </c>
      <c r="ED637">
        <v>16.399999999999999</v>
      </c>
      <c r="EE637">
        <v>0</v>
      </c>
    </row>
    <row r="638" spans="1:135" x14ac:dyDescent="0.3">
      <c r="A638">
        <v>636</v>
      </c>
      <c r="B638" t="s">
        <v>135</v>
      </c>
      <c r="C638">
        <v>31</v>
      </c>
      <c r="D638">
        <v>824</v>
      </c>
      <c r="E638" t="s">
        <v>135</v>
      </c>
      <c r="F638">
        <v>4404372</v>
      </c>
      <c r="G638" t="s">
        <v>136</v>
      </c>
      <c r="H638" s="1">
        <v>41368</v>
      </c>
      <c r="I638" t="s">
        <v>797</v>
      </c>
      <c r="J638" t="s">
        <v>826</v>
      </c>
      <c r="K638" t="s">
        <v>139</v>
      </c>
      <c r="L638" t="s">
        <v>169</v>
      </c>
      <c r="M638">
        <v>0</v>
      </c>
      <c r="N638">
        <v>0</v>
      </c>
      <c r="O638">
        <v>0</v>
      </c>
      <c r="P638" t="s">
        <v>141</v>
      </c>
      <c r="Q638" t="s">
        <v>142</v>
      </c>
      <c r="R638" t="s">
        <v>176</v>
      </c>
      <c r="S638" t="s">
        <v>442</v>
      </c>
      <c r="T638" t="s">
        <v>216</v>
      </c>
      <c r="U638">
        <v>1</v>
      </c>
      <c r="V638" t="s">
        <v>165</v>
      </c>
      <c r="W638" t="s">
        <v>146</v>
      </c>
      <c r="X638" t="s">
        <v>147</v>
      </c>
      <c r="Y638" t="s">
        <v>167</v>
      </c>
      <c r="Z638">
        <v>19</v>
      </c>
      <c r="AA638" t="s">
        <v>149</v>
      </c>
      <c r="AB638" t="s">
        <v>168</v>
      </c>
      <c r="AC638" t="s">
        <v>827</v>
      </c>
      <c r="AD638">
        <v>3.4369999999999998</v>
      </c>
      <c r="AE638">
        <v>34.680090999999997</v>
      </c>
      <c r="AF638">
        <v>-84.700085999999999</v>
      </c>
      <c r="AG638">
        <v>188</v>
      </c>
      <c r="AH638">
        <v>241</v>
      </c>
      <c r="AI638">
        <v>2090</v>
      </c>
      <c r="AJ638" t="s">
        <v>828</v>
      </c>
      <c r="AK638">
        <v>28</v>
      </c>
      <c r="AL638">
        <v>34</v>
      </c>
      <c r="AM638" t="s">
        <v>153</v>
      </c>
      <c r="AN638">
        <v>617.29999999999995</v>
      </c>
      <c r="AO638">
        <v>73.8</v>
      </c>
      <c r="AP638">
        <v>796.3</v>
      </c>
      <c r="AQ638">
        <v>-84.701785999999998</v>
      </c>
      <c r="AR638">
        <v>34.679277999999996</v>
      </c>
      <c r="AS638">
        <v>-84.699479999999994</v>
      </c>
      <c r="AT638">
        <v>34.680044000000002</v>
      </c>
      <c r="AU638" t="s">
        <v>827</v>
      </c>
      <c r="AV638">
        <v>1</v>
      </c>
      <c r="AW638">
        <v>213</v>
      </c>
      <c r="AX638">
        <v>282</v>
      </c>
      <c r="AY638">
        <v>0</v>
      </c>
      <c r="AZ638">
        <v>55</v>
      </c>
      <c r="BA638">
        <v>5.47</v>
      </c>
      <c r="BB638">
        <v>4.9400000000000004</v>
      </c>
      <c r="BC638">
        <v>834.3</v>
      </c>
      <c r="BD638">
        <v>863.5</v>
      </c>
      <c r="BE638">
        <v>892.1</v>
      </c>
      <c r="BF638">
        <v>0</v>
      </c>
      <c r="BG638">
        <v>52.3</v>
      </c>
      <c r="BH638">
        <v>2.7</v>
      </c>
      <c r="BI638" s="1">
        <v>42712</v>
      </c>
      <c r="BJ638" t="s">
        <v>185</v>
      </c>
      <c r="BK638">
        <v>2.5500000000000002E-3</v>
      </c>
      <c r="BL638">
        <v>39520</v>
      </c>
      <c r="BM638">
        <v>39310</v>
      </c>
      <c r="BN638" t="s">
        <v>827</v>
      </c>
      <c r="BO638" t="s">
        <v>800</v>
      </c>
      <c r="BP638">
        <v>1</v>
      </c>
      <c r="BQ638">
        <v>28200</v>
      </c>
      <c r="BR638">
        <v>6</v>
      </c>
      <c r="BS638">
        <v>1</v>
      </c>
      <c r="BT638">
        <v>2</v>
      </c>
      <c r="BU638">
        <v>1</v>
      </c>
      <c r="BV638">
        <v>1</v>
      </c>
      <c r="BW638">
        <v>2</v>
      </c>
      <c r="BX638">
        <v>3</v>
      </c>
      <c r="BY638">
        <v>3</v>
      </c>
      <c r="BZ638" t="s">
        <v>156</v>
      </c>
      <c r="CA638">
        <v>213</v>
      </c>
      <c r="CB638">
        <v>282</v>
      </c>
      <c r="CC638">
        <v>0</v>
      </c>
      <c r="CD638" t="s">
        <v>157</v>
      </c>
      <c r="CE638" t="s">
        <v>157</v>
      </c>
      <c r="CF638">
        <v>0</v>
      </c>
      <c r="CG638">
        <v>55</v>
      </c>
      <c r="CH638">
        <v>3260</v>
      </c>
      <c r="CI638" t="s">
        <v>158</v>
      </c>
      <c r="CJ638">
        <v>0</v>
      </c>
      <c r="CK638">
        <v>3.2630460000000001</v>
      </c>
      <c r="CL638">
        <v>14</v>
      </c>
      <c r="CM638" t="s">
        <v>159</v>
      </c>
      <c r="CN638">
        <v>3260</v>
      </c>
      <c r="CO638">
        <v>413584</v>
      </c>
      <c r="CP638">
        <v>2.8690000000000002</v>
      </c>
      <c r="CQ638">
        <v>6.1349999999999998</v>
      </c>
      <c r="CR638">
        <v>413584</v>
      </c>
      <c r="CS638">
        <v>0</v>
      </c>
      <c r="CT638">
        <v>17228.883836000001</v>
      </c>
      <c r="CU638">
        <v>100</v>
      </c>
      <c r="CV638">
        <v>39340</v>
      </c>
      <c r="CW638">
        <v>0.10820399999999999</v>
      </c>
      <c r="CX638">
        <v>0</v>
      </c>
      <c r="CY638">
        <v>2.5500000000000002E-3</v>
      </c>
      <c r="CZ638">
        <v>289</v>
      </c>
      <c r="DA638" t="s">
        <v>829</v>
      </c>
      <c r="DB638" t="s">
        <v>459</v>
      </c>
      <c r="DC638" t="s">
        <v>830</v>
      </c>
      <c r="DD638">
        <v>-84.714123999999998</v>
      </c>
      <c r="DE638">
        <v>34.675834000000002</v>
      </c>
      <c r="DF638">
        <v>34.675834000000002</v>
      </c>
      <c r="DG638">
        <v>-84.714123999999998</v>
      </c>
      <c r="DH638">
        <v>1.2808E-2</v>
      </c>
      <c r="DI638">
        <v>2.5500000000000002E-3</v>
      </c>
      <c r="DJ638">
        <v>188</v>
      </c>
      <c r="DK638">
        <v>3470</v>
      </c>
      <c r="DL638">
        <v>14.6</v>
      </c>
      <c r="DM638">
        <v>3660</v>
      </c>
      <c r="DN638">
        <v>14.7</v>
      </c>
      <c r="DO638">
        <v>3380</v>
      </c>
      <c r="DP638">
        <v>0</v>
      </c>
      <c r="DQ638">
        <v>3360</v>
      </c>
      <c r="DR638">
        <v>0</v>
      </c>
      <c r="DS638">
        <v>3260</v>
      </c>
      <c r="DT638">
        <v>14.3</v>
      </c>
      <c r="DU638">
        <v>3290</v>
      </c>
      <c r="DV638">
        <v>13</v>
      </c>
      <c r="DW638">
        <v>3130</v>
      </c>
      <c r="DX638">
        <v>13.7</v>
      </c>
      <c r="DY638">
        <v>3130</v>
      </c>
      <c r="DZ638">
        <v>13.7</v>
      </c>
      <c r="EA638">
        <v>3980</v>
      </c>
      <c r="EB638">
        <v>16.399999999999999</v>
      </c>
      <c r="EC638">
        <v>4020</v>
      </c>
      <c r="ED638">
        <v>16.399999999999999</v>
      </c>
      <c r="EE638">
        <v>0</v>
      </c>
    </row>
    <row r="639" spans="1:135" x14ac:dyDescent="0.3">
      <c r="A639">
        <v>637</v>
      </c>
      <c r="B639" t="s">
        <v>135</v>
      </c>
      <c r="C639">
        <v>61</v>
      </c>
      <c r="D639">
        <v>814</v>
      </c>
      <c r="E639" t="s">
        <v>135</v>
      </c>
      <c r="F639">
        <v>4466428</v>
      </c>
      <c r="G639" t="s">
        <v>136</v>
      </c>
      <c r="H639" s="1">
        <v>41427</v>
      </c>
      <c r="I639" t="s">
        <v>797</v>
      </c>
      <c r="J639" t="s">
        <v>826</v>
      </c>
      <c r="K639" t="s">
        <v>139</v>
      </c>
      <c r="L639" t="s">
        <v>169</v>
      </c>
      <c r="M639">
        <v>0</v>
      </c>
      <c r="N639">
        <v>0</v>
      </c>
      <c r="O639">
        <v>0</v>
      </c>
      <c r="P639" t="s">
        <v>141</v>
      </c>
      <c r="Q639" t="s">
        <v>142</v>
      </c>
      <c r="R639" t="s">
        <v>832</v>
      </c>
      <c r="S639" t="s">
        <v>180</v>
      </c>
      <c r="T639" t="s">
        <v>387</v>
      </c>
      <c r="U639">
        <v>2</v>
      </c>
      <c r="V639" t="s">
        <v>182</v>
      </c>
      <c r="W639" t="s">
        <v>183</v>
      </c>
      <c r="X639" t="s">
        <v>147</v>
      </c>
      <c r="Y639" t="s">
        <v>167</v>
      </c>
      <c r="Z639">
        <v>0</v>
      </c>
      <c r="AA639" t="s">
        <v>175</v>
      </c>
      <c r="AB639" t="s">
        <v>362</v>
      </c>
      <c r="AC639" t="s">
        <v>827</v>
      </c>
      <c r="AD639">
        <v>3.4319999999999999</v>
      </c>
      <c r="AE639">
        <v>34.680089000000002</v>
      </c>
      <c r="AF639">
        <v>-84.700175000000002</v>
      </c>
      <c r="AG639">
        <v>188</v>
      </c>
      <c r="AH639">
        <v>241</v>
      </c>
      <c r="AI639">
        <v>2090</v>
      </c>
      <c r="AJ639" t="s">
        <v>828</v>
      </c>
      <c r="AK639">
        <v>28</v>
      </c>
      <c r="AL639">
        <v>34</v>
      </c>
      <c r="AM639" t="s">
        <v>153</v>
      </c>
      <c r="AN639">
        <v>617.29999999999995</v>
      </c>
      <c r="AO639">
        <v>73.8</v>
      </c>
      <c r="AP639">
        <v>796.3</v>
      </c>
      <c r="AQ639">
        <v>-84.701785999999998</v>
      </c>
      <c r="AR639">
        <v>34.679277999999996</v>
      </c>
      <c r="AS639">
        <v>-84.699479999999994</v>
      </c>
      <c r="AT639">
        <v>34.680044000000002</v>
      </c>
      <c r="AU639" t="s">
        <v>827</v>
      </c>
      <c r="AV639">
        <v>1</v>
      </c>
      <c r="AW639">
        <v>213</v>
      </c>
      <c r="AX639">
        <v>282</v>
      </c>
      <c r="AY639">
        <v>0</v>
      </c>
      <c r="AZ639">
        <v>55</v>
      </c>
      <c r="BA639">
        <v>5.47</v>
      </c>
      <c r="BB639">
        <v>4.9400000000000004</v>
      </c>
      <c r="BC639">
        <v>834.3</v>
      </c>
      <c r="BD639">
        <v>863.5</v>
      </c>
      <c r="BE639">
        <v>892.1</v>
      </c>
      <c r="BF639">
        <v>0</v>
      </c>
      <c r="BG639">
        <v>52.3</v>
      </c>
      <c r="BH639">
        <v>2.7</v>
      </c>
      <c r="BI639" s="1">
        <v>42712</v>
      </c>
      <c r="BJ639" t="s">
        <v>185</v>
      </c>
      <c r="BK639">
        <v>2.5500000000000002E-3</v>
      </c>
      <c r="BL639">
        <v>39520</v>
      </c>
      <c r="BM639">
        <v>39310</v>
      </c>
      <c r="BN639" t="s">
        <v>827</v>
      </c>
      <c r="BO639" t="s">
        <v>800</v>
      </c>
      <c r="BP639">
        <v>1</v>
      </c>
      <c r="BQ639">
        <v>28200</v>
      </c>
      <c r="BR639">
        <v>6</v>
      </c>
      <c r="BS639">
        <v>1</v>
      </c>
      <c r="BT639">
        <v>2</v>
      </c>
      <c r="BU639">
        <v>1</v>
      </c>
      <c r="BV639">
        <v>1</v>
      </c>
      <c r="BW639">
        <v>2</v>
      </c>
      <c r="BX639">
        <v>3</v>
      </c>
      <c r="BY639">
        <v>3</v>
      </c>
      <c r="BZ639" t="s">
        <v>156</v>
      </c>
      <c r="CA639">
        <v>213</v>
      </c>
      <c r="CB639">
        <v>282</v>
      </c>
      <c r="CC639">
        <v>0</v>
      </c>
      <c r="CD639" t="s">
        <v>157</v>
      </c>
      <c r="CE639" t="s">
        <v>157</v>
      </c>
      <c r="CF639">
        <v>0</v>
      </c>
      <c r="CG639">
        <v>55</v>
      </c>
      <c r="CH639">
        <v>3260</v>
      </c>
      <c r="CI639" t="s">
        <v>158</v>
      </c>
      <c r="CJ639">
        <v>0</v>
      </c>
      <c r="CK639">
        <v>3.2630460000000001</v>
      </c>
      <c r="CL639">
        <v>14</v>
      </c>
      <c r="CM639" t="s">
        <v>159</v>
      </c>
      <c r="CN639">
        <v>3260</v>
      </c>
      <c r="CO639">
        <v>413584</v>
      </c>
      <c r="CP639">
        <v>2.8690000000000002</v>
      </c>
      <c r="CQ639">
        <v>6.1349999999999998</v>
      </c>
      <c r="CR639">
        <v>413584</v>
      </c>
      <c r="CS639">
        <v>0</v>
      </c>
      <c r="CT639">
        <v>17228.883836000001</v>
      </c>
      <c r="CU639">
        <v>100</v>
      </c>
      <c r="CV639">
        <v>39340</v>
      </c>
      <c r="CW639">
        <v>0.10820399999999999</v>
      </c>
      <c r="CX639">
        <v>0</v>
      </c>
      <c r="CY639">
        <v>2.5500000000000002E-3</v>
      </c>
      <c r="CZ639">
        <v>289</v>
      </c>
      <c r="DA639" t="s">
        <v>829</v>
      </c>
      <c r="DB639" t="s">
        <v>459</v>
      </c>
      <c r="DC639" t="s">
        <v>830</v>
      </c>
      <c r="DD639">
        <v>-84.714123999999998</v>
      </c>
      <c r="DE639">
        <v>34.675834000000002</v>
      </c>
      <c r="DF639">
        <v>34.675834000000002</v>
      </c>
      <c r="DG639">
        <v>-84.714123999999998</v>
      </c>
      <c r="DH639">
        <v>1.2808E-2</v>
      </c>
      <c r="DI639">
        <v>2.5500000000000002E-3</v>
      </c>
      <c r="DJ639">
        <v>188</v>
      </c>
      <c r="DK639">
        <v>3470</v>
      </c>
      <c r="DL639">
        <v>14.6</v>
      </c>
      <c r="DM639">
        <v>3660</v>
      </c>
      <c r="DN639">
        <v>14.7</v>
      </c>
      <c r="DO639">
        <v>3380</v>
      </c>
      <c r="DP639">
        <v>0</v>
      </c>
      <c r="DQ639">
        <v>3360</v>
      </c>
      <c r="DR639">
        <v>0</v>
      </c>
      <c r="DS639">
        <v>3260</v>
      </c>
      <c r="DT639">
        <v>14.3</v>
      </c>
      <c r="DU639">
        <v>3290</v>
      </c>
      <c r="DV639">
        <v>13</v>
      </c>
      <c r="DW639">
        <v>3130</v>
      </c>
      <c r="DX639">
        <v>13.7</v>
      </c>
      <c r="DY639">
        <v>3130</v>
      </c>
      <c r="DZ639">
        <v>13.7</v>
      </c>
      <c r="EA639">
        <v>3980</v>
      </c>
      <c r="EB639">
        <v>16.399999999999999</v>
      </c>
      <c r="EC639">
        <v>4020</v>
      </c>
      <c r="ED639">
        <v>16.399999999999999</v>
      </c>
      <c r="EE639">
        <v>0</v>
      </c>
    </row>
    <row r="640" spans="1:135" x14ac:dyDescent="0.3">
      <c r="A640">
        <v>638</v>
      </c>
      <c r="B640" t="s">
        <v>135</v>
      </c>
      <c r="C640">
        <v>68</v>
      </c>
      <c r="D640">
        <v>812</v>
      </c>
      <c r="E640" t="s">
        <v>135</v>
      </c>
      <c r="F640">
        <v>4484640</v>
      </c>
      <c r="G640" t="s">
        <v>136</v>
      </c>
      <c r="H640" s="1">
        <v>41443</v>
      </c>
      <c r="I640" t="s">
        <v>797</v>
      </c>
      <c r="J640" t="s">
        <v>826</v>
      </c>
      <c r="K640" t="s">
        <v>139</v>
      </c>
      <c r="L640" t="s">
        <v>218</v>
      </c>
      <c r="M640">
        <v>0</v>
      </c>
      <c r="N640">
        <v>0</v>
      </c>
      <c r="O640">
        <v>1</v>
      </c>
      <c r="P640" t="s">
        <v>141</v>
      </c>
      <c r="Q640" t="s">
        <v>142</v>
      </c>
      <c r="R640" t="s">
        <v>832</v>
      </c>
      <c r="S640" t="s">
        <v>180</v>
      </c>
      <c r="T640" t="s">
        <v>387</v>
      </c>
      <c r="U640">
        <v>2</v>
      </c>
      <c r="V640" t="s">
        <v>417</v>
      </c>
      <c r="W640" t="s">
        <v>183</v>
      </c>
      <c r="X640" t="s">
        <v>178</v>
      </c>
      <c r="Y640" t="s">
        <v>167</v>
      </c>
      <c r="Z640">
        <v>0</v>
      </c>
      <c r="AA640" t="s">
        <v>175</v>
      </c>
      <c r="AB640" t="s">
        <v>265</v>
      </c>
      <c r="AC640" t="s">
        <v>827</v>
      </c>
      <c r="AD640">
        <v>3.464</v>
      </c>
      <c r="AE640">
        <v>34.680062</v>
      </c>
      <c r="AF640">
        <v>-84.699622000000005</v>
      </c>
      <c r="AG640">
        <v>188</v>
      </c>
      <c r="AH640">
        <v>241</v>
      </c>
      <c r="AI640">
        <v>2090</v>
      </c>
      <c r="AJ640" t="s">
        <v>828</v>
      </c>
      <c r="AK640">
        <v>28</v>
      </c>
      <c r="AL640">
        <v>34</v>
      </c>
      <c r="AM640" t="s">
        <v>153</v>
      </c>
      <c r="AN640">
        <v>617.29999999999995</v>
      </c>
      <c r="AO640">
        <v>73.8</v>
      </c>
      <c r="AP640">
        <v>796.3</v>
      </c>
      <c r="AQ640">
        <v>-84.701785999999998</v>
      </c>
      <c r="AR640">
        <v>34.679277999999996</v>
      </c>
      <c r="AS640">
        <v>-84.699479999999994</v>
      </c>
      <c r="AT640">
        <v>34.680044000000002</v>
      </c>
      <c r="AU640" t="s">
        <v>827</v>
      </c>
      <c r="AV640">
        <v>1</v>
      </c>
      <c r="AW640">
        <v>213</v>
      </c>
      <c r="AX640">
        <v>282</v>
      </c>
      <c r="AY640">
        <v>0</v>
      </c>
      <c r="AZ640">
        <v>55</v>
      </c>
      <c r="BA640">
        <v>5.47</v>
      </c>
      <c r="BB640">
        <v>4.9400000000000004</v>
      </c>
      <c r="BC640">
        <v>834.3</v>
      </c>
      <c r="BD640">
        <v>863.5</v>
      </c>
      <c r="BE640">
        <v>892.1</v>
      </c>
      <c r="BF640">
        <v>0</v>
      </c>
      <c r="BG640">
        <v>52.3</v>
      </c>
      <c r="BH640">
        <v>2.7</v>
      </c>
      <c r="BI640" s="1">
        <v>42712</v>
      </c>
      <c r="BJ640" t="s">
        <v>185</v>
      </c>
      <c r="BK640">
        <v>2.5500000000000002E-3</v>
      </c>
      <c r="BL640">
        <v>39520</v>
      </c>
      <c r="BM640">
        <v>39310</v>
      </c>
      <c r="BN640" t="s">
        <v>827</v>
      </c>
      <c r="BO640" t="s">
        <v>800</v>
      </c>
      <c r="BP640">
        <v>1</v>
      </c>
      <c r="BQ640">
        <v>28200</v>
      </c>
      <c r="BR640">
        <v>6</v>
      </c>
      <c r="BS640">
        <v>1</v>
      </c>
      <c r="BT640">
        <v>2</v>
      </c>
      <c r="BU640">
        <v>1</v>
      </c>
      <c r="BV640">
        <v>1</v>
      </c>
      <c r="BW640">
        <v>2</v>
      </c>
      <c r="BX640">
        <v>3</v>
      </c>
      <c r="BY640">
        <v>3</v>
      </c>
      <c r="BZ640" t="s">
        <v>156</v>
      </c>
      <c r="CA640">
        <v>213</v>
      </c>
      <c r="CB640">
        <v>282</v>
      </c>
      <c r="CC640">
        <v>0</v>
      </c>
      <c r="CD640" t="s">
        <v>157</v>
      </c>
      <c r="CE640" t="s">
        <v>157</v>
      </c>
      <c r="CF640">
        <v>0</v>
      </c>
      <c r="CG640">
        <v>55</v>
      </c>
      <c r="CH640">
        <v>3260</v>
      </c>
      <c r="CI640" t="s">
        <v>158</v>
      </c>
      <c r="CJ640">
        <v>0</v>
      </c>
      <c r="CK640">
        <v>3.2630460000000001</v>
      </c>
      <c r="CL640">
        <v>14</v>
      </c>
      <c r="CM640" t="s">
        <v>159</v>
      </c>
      <c r="CN640">
        <v>3260</v>
      </c>
      <c r="CO640">
        <v>413584</v>
      </c>
      <c r="CP640">
        <v>2.8690000000000002</v>
      </c>
      <c r="CQ640">
        <v>6.1349999999999998</v>
      </c>
      <c r="CR640">
        <v>413584</v>
      </c>
      <c r="CS640">
        <v>0</v>
      </c>
      <c r="CT640">
        <v>17228.883836000001</v>
      </c>
      <c r="CU640">
        <v>100</v>
      </c>
      <c r="CV640">
        <v>39340</v>
      </c>
      <c r="CW640">
        <v>0.10820399999999999</v>
      </c>
      <c r="CX640">
        <v>0</v>
      </c>
      <c r="CY640">
        <v>2.5500000000000002E-3</v>
      </c>
      <c r="CZ640">
        <v>289</v>
      </c>
      <c r="DA640" t="s">
        <v>829</v>
      </c>
      <c r="DB640" t="s">
        <v>459</v>
      </c>
      <c r="DC640" t="s">
        <v>830</v>
      </c>
      <c r="DD640">
        <v>-84.714123999999998</v>
      </c>
      <c r="DE640">
        <v>34.675834000000002</v>
      </c>
      <c r="DF640">
        <v>34.675834000000002</v>
      </c>
      <c r="DG640">
        <v>-84.714123999999998</v>
      </c>
      <c r="DH640">
        <v>1.2808E-2</v>
      </c>
      <c r="DI640">
        <v>2.5500000000000002E-3</v>
      </c>
      <c r="DJ640">
        <v>188</v>
      </c>
      <c r="DK640">
        <v>3470</v>
      </c>
      <c r="DL640">
        <v>14.6</v>
      </c>
      <c r="DM640">
        <v>3660</v>
      </c>
      <c r="DN640">
        <v>14.7</v>
      </c>
      <c r="DO640">
        <v>3380</v>
      </c>
      <c r="DP640">
        <v>0</v>
      </c>
      <c r="DQ640">
        <v>3360</v>
      </c>
      <c r="DR640">
        <v>0</v>
      </c>
      <c r="DS640">
        <v>3260</v>
      </c>
      <c r="DT640">
        <v>14.3</v>
      </c>
      <c r="DU640">
        <v>3290</v>
      </c>
      <c r="DV640">
        <v>13</v>
      </c>
      <c r="DW640">
        <v>3130</v>
      </c>
      <c r="DX640">
        <v>13.7</v>
      </c>
      <c r="DY640">
        <v>3130</v>
      </c>
      <c r="DZ640">
        <v>13.7</v>
      </c>
      <c r="EA640">
        <v>3980</v>
      </c>
      <c r="EB640">
        <v>16.399999999999999</v>
      </c>
      <c r="EC640">
        <v>4020</v>
      </c>
      <c r="ED640">
        <v>16.399999999999999</v>
      </c>
      <c r="EE640">
        <v>0</v>
      </c>
    </row>
    <row r="641" spans="1:135" x14ac:dyDescent="0.3">
      <c r="A641">
        <v>639</v>
      </c>
      <c r="B641" t="s">
        <v>135</v>
      </c>
      <c r="C641">
        <v>88</v>
      </c>
      <c r="D641">
        <v>753</v>
      </c>
      <c r="E641" t="s">
        <v>135</v>
      </c>
      <c r="F641">
        <v>4999726</v>
      </c>
      <c r="G641" t="s">
        <v>136</v>
      </c>
      <c r="H641" s="1">
        <v>41911</v>
      </c>
      <c r="I641" t="s">
        <v>797</v>
      </c>
      <c r="J641" t="s">
        <v>826</v>
      </c>
      <c r="K641" t="s">
        <v>139</v>
      </c>
      <c r="L641" t="s">
        <v>140</v>
      </c>
      <c r="M641">
        <v>0</v>
      </c>
      <c r="N641">
        <v>0</v>
      </c>
      <c r="O641">
        <v>0</v>
      </c>
      <c r="P641" t="s">
        <v>141</v>
      </c>
      <c r="Q641" t="s">
        <v>142</v>
      </c>
      <c r="R641" t="s">
        <v>219</v>
      </c>
      <c r="S641" t="s">
        <v>219</v>
      </c>
      <c r="T641" t="s">
        <v>187</v>
      </c>
      <c r="U641">
        <v>1</v>
      </c>
      <c r="V641" t="s">
        <v>165</v>
      </c>
      <c r="W641" t="s">
        <v>146</v>
      </c>
      <c r="X641" t="s">
        <v>147</v>
      </c>
      <c r="Y641" t="s">
        <v>167</v>
      </c>
      <c r="Z641">
        <v>21</v>
      </c>
      <c r="AA641" t="s">
        <v>149</v>
      </c>
      <c r="AB641" t="s">
        <v>168</v>
      </c>
      <c r="AC641" t="s">
        <v>827</v>
      </c>
      <c r="AD641">
        <v>3.464</v>
      </c>
      <c r="AE641">
        <v>34.680062</v>
      </c>
      <c r="AF641">
        <v>-84.699624</v>
      </c>
      <c r="AG641">
        <v>188</v>
      </c>
      <c r="AH641">
        <v>241</v>
      </c>
      <c r="AI641">
        <v>2090</v>
      </c>
      <c r="AJ641" t="s">
        <v>828</v>
      </c>
      <c r="AK641">
        <v>28</v>
      </c>
      <c r="AL641">
        <v>34</v>
      </c>
      <c r="AM641" t="s">
        <v>153</v>
      </c>
      <c r="AN641">
        <v>617.29999999999995</v>
      </c>
      <c r="AO641">
        <v>73.8</v>
      </c>
      <c r="AP641">
        <v>796.3</v>
      </c>
      <c r="AQ641">
        <v>-84.701785999999998</v>
      </c>
      <c r="AR641">
        <v>34.679277999999996</v>
      </c>
      <c r="AS641">
        <v>-84.699479999999994</v>
      </c>
      <c r="AT641">
        <v>34.680044000000002</v>
      </c>
      <c r="AU641" t="s">
        <v>827</v>
      </c>
      <c r="AV641">
        <v>1</v>
      </c>
      <c r="AW641">
        <v>213</v>
      </c>
      <c r="AX641">
        <v>282</v>
      </c>
      <c r="AY641">
        <v>0</v>
      </c>
      <c r="AZ641">
        <v>55</v>
      </c>
      <c r="BA641">
        <v>5.47</v>
      </c>
      <c r="BB641">
        <v>4.9400000000000004</v>
      </c>
      <c r="BC641">
        <v>834.3</v>
      </c>
      <c r="BD641">
        <v>863.5</v>
      </c>
      <c r="BE641">
        <v>892.1</v>
      </c>
      <c r="BF641">
        <v>0</v>
      </c>
      <c r="BG641">
        <v>52.3</v>
      </c>
      <c r="BH641">
        <v>2.7</v>
      </c>
      <c r="BI641" s="1">
        <v>42712</v>
      </c>
      <c r="BJ641" t="s">
        <v>185</v>
      </c>
      <c r="BK641">
        <v>2.5500000000000002E-3</v>
      </c>
      <c r="BL641">
        <v>39520</v>
      </c>
      <c r="BM641">
        <v>39310</v>
      </c>
      <c r="BN641" t="s">
        <v>827</v>
      </c>
      <c r="BO641" t="s">
        <v>800</v>
      </c>
      <c r="BP641">
        <v>1</v>
      </c>
      <c r="BQ641">
        <v>28200</v>
      </c>
      <c r="BR641">
        <v>6</v>
      </c>
      <c r="BS641">
        <v>1</v>
      </c>
      <c r="BT641">
        <v>2</v>
      </c>
      <c r="BU641">
        <v>1</v>
      </c>
      <c r="BV641">
        <v>1</v>
      </c>
      <c r="BW641">
        <v>2</v>
      </c>
      <c r="BX641">
        <v>3</v>
      </c>
      <c r="BY641">
        <v>3</v>
      </c>
      <c r="BZ641" t="s">
        <v>156</v>
      </c>
      <c r="CA641">
        <v>213</v>
      </c>
      <c r="CB641">
        <v>282</v>
      </c>
      <c r="CC641">
        <v>0</v>
      </c>
      <c r="CD641" t="s">
        <v>157</v>
      </c>
      <c r="CE641" t="s">
        <v>157</v>
      </c>
      <c r="CF641">
        <v>0</v>
      </c>
      <c r="CG641">
        <v>55</v>
      </c>
      <c r="CH641">
        <v>3260</v>
      </c>
      <c r="CI641" t="s">
        <v>158</v>
      </c>
      <c r="CJ641">
        <v>0</v>
      </c>
      <c r="CK641">
        <v>3.2630460000000001</v>
      </c>
      <c r="CL641">
        <v>14</v>
      </c>
      <c r="CM641" t="s">
        <v>159</v>
      </c>
      <c r="CN641">
        <v>3260</v>
      </c>
      <c r="CO641">
        <v>413584</v>
      </c>
      <c r="CP641">
        <v>2.8690000000000002</v>
      </c>
      <c r="CQ641">
        <v>6.1349999999999998</v>
      </c>
      <c r="CR641">
        <v>413584</v>
      </c>
      <c r="CS641">
        <v>0</v>
      </c>
      <c r="CT641">
        <v>17228.883836000001</v>
      </c>
      <c r="CU641">
        <v>100</v>
      </c>
      <c r="CV641">
        <v>39340</v>
      </c>
      <c r="CW641">
        <v>0.10820399999999999</v>
      </c>
      <c r="CX641">
        <v>0</v>
      </c>
      <c r="CY641">
        <v>2.5500000000000002E-3</v>
      </c>
      <c r="CZ641">
        <v>289</v>
      </c>
      <c r="DA641" t="s">
        <v>829</v>
      </c>
      <c r="DB641" t="s">
        <v>459</v>
      </c>
      <c r="DC641" t="s">
        <v>830</v>
      </c>
      <c r="DD641">
        <v>-84.714123999999998</v>
      </c>
      <c r="DE641">
        <v>34.675834000000002</v>
      </c>
      <c r="DF641">
        <v>34.675834000000002</v>
      </c>
      <c r="DG641">
        <v>-84.714123999999998</v>
      </c>
      <c r="DH641">
        <v>1.2808E-2</v>
      </c>
      <c r="DI641">
        <v>2.5500000000000002E-3</v>
      </c>
      <c r="DJ641">
        <v>188</v>
      </c>
      <c r="DK641">
        <v>3470</v>
      </c>
      <c r="DL641">
        <v>14.6</v>
      </c>
      <c r="DM641">
        <v>3660</v>
      </c>
      <c r="DN641">
        <v>14.7</v>
      </c>
      <c r="DO641">
        <v>3380</v>
      </c>
      <c r="DP641">
        <v>0</v>
      </c>
      <c r="DQ641">
        <v>3360</v>
      </c>
      <c r="DR641">
        <v>0</v>
      </c>
      <c r="DS641">
        <v>3260</v>
      </c>
      <c r="DT641">
        <v>14.3</v>
      </c>
      <c r="DU641">
        <v>3290</v>
      </c>
      <c r="DV641">
        <v>13</v>
      </c>
      <c r="DW641">
        <v>3130</v>
      </c>
      <c r="DX641">
        <v>13.7</v>
      </c>
      <c r="DY641">
        <v>3130</v>
      </c>
      <c r="DZ641">
        <v>13.7</v>
      </c>
      <c r="EA641">
        <v>3980</v>
      </c>
      <c r="EB641">
        <v>16.399999999999999</v>
      </c>
      <c r="EC641">
        <v>4020</v>
      </c>
      <c r="ED641">
        <v>16.399999999999999</v>
      </c>
      <c r="EE641">
        <v>0</v>
      </c>
    </row>
    <row r="642" spans="1:135" x14ac:dyDescent="0.3">
      <c r="A642">
        <v>640</v>
      </c>
      <c r="B642" t="s">
        <v>135</v>
      </c>
      <c r="C642">
        <v>89</v>
      </c>
      <c r="D642">
        <v>752</v>
      </c>
      <c r="E642" t="s">
        <v>135</v>
      </c>
      <c r="F642">
        <v>4999961</v>
      </c>
      <c r="G642" t="s">
        <v>136</v>
      </c>
      <c r="H642" s="1">
        <v>41911</v>
      </c>
      <c r="I642" t="s">
        <v>797</v>
      </c>
      <c r="J642" t="s">
        <v>826</v>
      </c>
      <c r="K642" t="s">
        <v>139</v>
      </c>
      <c r="L642" t="s">
        <v>140</v>
      </c>
      <c r="M642">
        <v>0</v>
      </c>
      <c r="N642">
        <v>0</v>
      </c>
      <c r="O642">
        <v>0</v>
      </c>
      <c r="P642" t="s">
        <v>141</v>
      </c>
      <c r="Q642" t="s">
        <v>142</v>
      </c>
      <c r="R642" t="s">
        <v>143</v>
      </c>
      <c r="S642" t="s">
        <v>143</v>
      </c>
      <c r="T642" t="s">
        <v>187</v>
      </c>
      <c r="U642">
        <v>1</v>
      </c>
      <c r="V642" t="s">
        <v>165</v>
      </c>
      <c r="W642" t="s">
        <v>146</v>
      </c>
      <c r="X642" t="s">
        <v>147</v>
      </c>
      <c r="Y642" t="s">
        <v>167</v>
      </c>
      <c r="Z642">
        <v>41</v>
      </c>
      <c r="AA642" t="s">
        <v>149</v>
      </c>
      <c r="AB642" t="s">
        <v>168</v>
      </c>
      <c r="AC642" t="s">
        <v>827</v>
      </c>
      <c r="AD642">
        <v>3.407</v>
      </c>
      <c r="AE642">
        <v>34.680036999999999</v>
      </c>
      <c r="AF642">
        <v>-84.700576999999996</v>
      </c>
      <c r="AG642">
        <v>188</v>
      </c>
      <c r="AH642">
        <v>241</v>
      </c>
      <c r="AI642">
        <v>2090</v>
      </c>
      <c r="AJ642" t="s">
        <v>828</v>
      </c>
      <c r="AK642">
        <v>28</v>
      </c>
      <c r="AL642">
        <v>34</v>
      </c>
      <c r="AM642" t="s">
        <v>153</v>
      </c>
      <c r="AN642">
        <v>617.29999999999995</v>
      </c>
      <c r="AO642">
        <v>73.8</v>
      </c>
      <c r="AP642">
        <v>796.3</v>
      </c>
      <c r="AQ642">
        <v>-84.701785999999998</v>
      </c>
      <c r="AR642">
        <v>34.679277999999996</v>
      </c>
      <c r="AS642">
        <v>-84.699479999999994</v>
      </c>
      <c r="AT642">
        <v>34.680044000000002</v>
      </c>
      <c r="AU642" t="s">
        <v>827</v>
      </c>
      <c r="AV642">
        <v>1</v>
      </c>
      <c r="AW642">
        <v>213</v>
      </c>
      <c r="AX642">
        <v>282</v>
      </c>
      <c r="AY642">
        <v>0</v>
      </c>
      <c r="AZ642">
        <v>55</v>
      </c>
      <c r="BA642">
        <v>5.47</v>
      </c>
      <c r="BB642">
        <v>4.9400000000000004</v>
      </c>
      <c r="BC642">
        <v>834.3</v>
      </c>
      <c r="BD642">
        <v>863.5</v>
      </c>
      <c r="BE642">
        <v>892.1</v>
      </c>
      <c r="BF642">
        <v>0</v>
      </c>
      <c r="BG642">
        <v>52.3</v>
      </c>
      <c r="BH642">
        <v>2.7</v>
      </c>
      <c r="BI642" s="1">
        <v>42712</v>
      </c>
      <c r="BJ642" t="s">
        <v>185</v>
      </c>
      <c r="BK642">
        <v>2.5500000000000002E-3</v>
      </c>
      <c r="BL642">
        <v>39520</v>
      </c>
      <c r="BM642">
        <v>39310</v>
      </c>
      <c r="BN642" t="s">
        <v>827</v>
      </c>
      <c r="BO642" t="s">
        <v>800</v>
      </c>
      <c r="BP642">
        <v>1</v>
      </c>
      <c r="BQ642">
        <v>28200</v>
      </c>
      <c r="BR642">
        <v>6</v>
      </c>
      <c r="BS642">
        <v>1</v>
      </c>
      <c r="BT642">
        <v>2</v>
      </c>
      <c r="BU642">
        <v>1</v>
      </c>
      <c r="BV642">
        <v>1</v>
      </c>
      <c r="BW642">
        <v>2</v>
      </c>
      <c r="BX642">
        <v>3</v>
      </c>
      <c r="BY642">
        <v>3</v>
      </c>
      <c r="BZ642" t="s">
        <v>156</v>
      </c>
      <c r="CA642">
        <v>213</v>
      </c>
      <c r="CB642">
        <v>282</v>
      </c>
      <c r="CC642">
        <v>0</v>
      </c>
      <c r="CD642" t="s">
        <v>157</v>
      </c>
      <c r="CE642" t="s">
        <v>157</v>
      </c>
      <c r="CF642">
        <v>0</v>
      </c>
      <c r="CG642">
        <v>55</v>
      </c>
      <c r="CH642">
        <v>3260</v>
      </c>
      <c r="CI642" t="s">
        <v>158</v>
      </c>
      <c r="CJ642">
        <v>0</v>
      </c>
      <c r="CK642">
        <v>3.2630460000000001</v>
      </c>
      <c r="CL642">
        <v>14</v>
      </c>
      <c r="CM642" t="s">
        <v>159</v>
      </c>
      <c r="CN642">
        <v>3260</v>
      </c>
      <c r="CO642">
        <v>413584</v>
      </c>
      <c r="CP642">
        <v>2.8690000000000002</v>
      </c>
      <c r="CQ642">
        <v>6.1349999999999998</v>
      </c>
      <c r="CR642">
        <v>413584</v>
      </c>
      <c r="CS642">
        <v>0</v>
      </c>
      <c r="CT642">
        <v>17228.883836000001</v>
      </c>
      <c r="CU642">
        <v>100</v>
      </c>
      <c r="CV642">
        <v>39340</v>
      </c>
      <c r="CW642">
        <v>0.10820399999999999</v>
      </c>
      <c r="CX642">
        <v>0</v>
      </c>
      <c r="CY642">
        <v>2.5500000000000002E-3</v>
      </c>
      <c r="CZ642">
        <v>289</v>
      </c>
      <c r="DA642" t="s">
        <v>829</v>
      </c>
      <c r="DB642" t="s">
        <v>459</v>
      </c>
      <c r="DC642" t="s">
        <v>830</v>
      </c>
      <c r="DD642">
        <v>-84.714123999999998</v>
      </c>
      <c r="DE642">
        <v>34.675834000000002</v>
      </c>
      <c r="DF642">
        <v>34.675834000000002</v>
      </c>
      <c r="DG642">
        <v>-84.714123999999998</v>
      </c>
      <c r="DH642">
        <v>1.2808E-2</v>
      </c>
      <c r="DI642">
        <v>2.5500000000000002E-3</v>
      </c>
      <c r="DJ642">
        <v>188</v>
      </c>
      <c r="DK642">
        <v>3470</v>
      </c>
      <c r="DL642">
        <v>14.6</v>
      </c>
      <c r="DM642">
        <v>3660</v>
      </c>
      <c r="DN642">
        <v>14.7</v>
      </c>
      <c r="DO642">
        <v>3380</v>
      </c>
      <c r="DP642">
        <v>0</v>
      </c>
      <c r="DQ642">
        <v>3360</v>
      </c>
      <c r="DR642">
        <v>0</v>
      </c>
      <c r="DS642">
        <v>3260</v>
      </c>
      <c r="DT642">
        <v>14.3</v>
      </c>
      <c r="DU642">
        <v>3290</v>
      </c>
      <c r="DV642">
        <v>13</v>
      </c>
      <c r="DW642">
        <v>3130</v>
      </c>
      <c r="DX642">
        <v>13.7</v>
      </c>
      <c r="DY642">
        <v>3130</v>
      </c>
      <c r="DZ642">
        <v>13.7</v>
      </c>
      <c r="EA642">
        <v>3980</v>
      </c>
      <c r="EB642">
        <v>16.399999999999999</v>
      </c>
      <c r="EC642">
        <v>4020</v>
      </c>
      <c r="ED642">
        <v>16.399999999999999</v>
      </c>
      <c r="EE642">
        <v>0</v>
      </c>
    </row>
    <row r="643" spans="1:135" x14ac:dyDescent="0.3">
      <c r="A643">
        <v>641</v>
      </c>
      <c r="B643" t="s">
        <v>135</v>
      </c>
      <c r="C643">
        <v>95</v>
      </c>
      <c r="D643">
        <v>747</v>
      </c>
      <c r="E643" t="s">
        <v>135</v>
      </c>
      <c r="F643">
        <v>5014069</v>
      </c>
      <c r="G643" t="s">
        <v>136</v>
      </c>
      <c r="H643" s="1">
        <v>41922</v>
      </c>
      <c r="I643" t="s">
        <v>797</v>
      </c>
      <c r="J643" t="s">
        <v>826</v>
      </c>
      <c r="K643" t="s">
        <v>833</v>
      </c>
      <c r="L643" t="s">
        <v>169</v>
      </c>
      <c r="M643">
        <v>0</v>
      </c>
      <c r="N643">
        <v>0</v>
      </c>
      <c r="O643">
        <v>0</v>
      </c>
      <c r="P643" t="s">
        <v>141</v>
      </c>
      <c r="Q643" t="s">
        <v>142</v>
      </c>
      <c r="R643" t="s">
        <v>510</v>
      </c>
      <c r="S643" t="s">
        <v>510</v>
      </c>
      <c r="T643" t="s">
        <v>216</v>
      </c>
      <c r="U643">
        <v>1</v>
      </c>
      <c r="V643" t="s">
        <v>165</v>
      </c>
      <c r="W643" t="s">
        <v>146</v>
      </c>
      <c r="X643" t="s">
        <v>178</v>
      </c>
      <c r="Y643" t="s">
        <v>167</v>
      </c>
      <c r="Z643">
        <v>19</v>
      </c>
      <c r="AA643" t="s">
        <v>149</v>
      </c>
      <c r="AB643" t="s">
        <v>197</v>
      </c>
      <c r="AC643" t="s">
        <v>827</v>
      </c>
      <c r="AD643">
        <v>3.399</v>
      </c>
      <c r="AE643">
        <v>34.679993000000003</v>
      </c>
      <c r="AF643">
        <v>-84.700738999999999</v>
      </c>
      <c r="AG643">
        <v>188</v>
      </c>
      <c r="AH643">
        <v>241</v>
      </c>
      <c r="AI643">
        <v>2090</v>
      </c>
      <c r="AJ643" t="s">
        <v>828</v>
      </c>
      <c r="AK643">
        <v>28</v>
      </c>
      <c r="AL643">
        <v>34</v>
      </c>
      <c r="AM643" t="s">
        <v>153</v>
      </c>
      <c r="AN643">
        <v>617.29999999999995</v>
      </c>
      <c r="AO643">
        <v>73.8</v>
      </c>
      <c r="AP643">
        <v>796.3</v>
      </c>
      <c r="AQ643">
        <v>-84.701785999999998</v>
      </c>
      <c r="AR643">
        <v>34.679277999999996</v>
      </c>
      <c r="AS643">
        <v>-84.699479999999994</v>
      </c>
      <c r="AT643">
        <v>34.680044000000002</v>
      </c>
      <c r="AU643" t="s">
        <v>827</v>
      </c>
      <c r="AV643">
        <v>1</v>
      </c>
      <c r="AW643">
        <v>213</v>
      </c>
      <c r="AX643">
        <v>282</v>
      </c>
      <c r="AY643">
        <v>0</v>
      </c>
      <c r="AZ643">
        <v>55</v>
      </c>
      <c r="BA643">
        <v>5.47</v>
      </c>
      <c r="BB643">
        <v>4.9400000000000004</v>
      </c>
      <c r="BC643">
        <v>834.3</v>
      </c>
      <c r="BD643">
        <v>863.5</v>
      </c>
      <c r="BE643">
        <v>892.1</v>
      </c>
      <c r="BF643">
        <v>0</v>
      </c>
      <c r="BG643">
        <v>52.3</v>
      </c>
      <c r="BH643">
        <v>2.7</v>
      </c>
      <c r="BI643" s="1">
        <v>42712</v>
      </c>
      <c r="BJ643" t="s">
        <v>185</v>
      </c>
      <c r="BK643">
        <v>2.5500000000000002E-3</v>
      </c>
      <c r="BL643">
        <v>39520</v>
      </c>
      <c r="BM643">
        <v>39310</v>
      </c>
      <c r="BN643" t="s">
        <v>827</v>
      </c>
      <c r="BO643" t="s">
        <v>800</v>
      </c>
      <c r="BP643">
        <v>1</v>
      </c>
      <c r="BQ643">
        <v>28200</v>
      </c>
      <c r="BR643">
        <v>6</v>
      </c>
      <c r="BS643">
        <v>1</v>
      </c>
      <c r="BT643">
        <v>2</v>
      </c>
      <c r="BU643">
        <v>1</v>
      </c>
      <c r="BV643">
        <v>1</v>
      </c>
      <c r="BW643">
        <v>2</v>
      </c>
      <c r="BX643">
        <v>3</v>
      </c>
      <c r="BY643">
        <v>3</v>
      </c>
      <c r="BZ643" t="s">
        <v>156</v>
      </c>
      <c r="CA643">
        <v>213</v>
      </c>
      <c r="CB643">
        <v>282</v>
      </c>
      <c r="CC643">
        <v>0</v>
      </c>
      <c r="CD643" t="s">
        <v>157</v>
      </c>
      <c r="CE643" t="s">
        <v>157</v>
      </c>
      <c r="CF643">
        <v>0</v>
      </c>
      <c r="CG643">
        <v>55</v>
      </c>
      <c r="CH643">
        <v>3260</v>
      </c>
      <c r="CI643" t="s">
        <v>158</v>
      </c>
      <c r="CJ643">
        <v>0</v>
      </c>
      <c r="CK643">
        <v>3.2630460000000001</v>
      </c>
      <c r="CL643">
        <v>14</v>
      </c>
      <c r="CM643" t="s">
        <v>159</v>
      </c>
      <c r="CN643">
        <v>3260</v>
      </c>
      <c r="CO643">
        <v>413584</v>
      </c>
      <c r="CP643">
        <v>2.8690000000000002</v>
      </c>
      <c r="CQ643">
        <v>6.1349999999999998</v>
      </c>
      <c r="CR643">
        <v>413584</v>
      </c>
      <c r="CS643">
        <v>0</v>
      </c>
      <c r="CT643">
        <v>17228.883836000001</v>
      </c>
      <c r="CU643">
        <v>100</v>
      </c>
      <c r="CV643">
        <v>39340</v>
      </c>
      <c r="CW643">
        <v>0.10820399999999999</v>
      </c>
      <c r="CX643">
        <v>0</v>
      </c>
      <c r="CY643">
        <v>2.5500000000000002E-3</v>
      </c>
      <c r="CZ643">
        <v>289</v>
      </c>
      <c r="DA643" t="s">
        <v>829</v>
      </c>
      <c r="DB643" t="s">
        <v>459</v>
      </c>
      <c r="DC643" t="s">
        <v>830</v>
      </c>
      <c r="DD643">
        <v>-84.714123999999998</v>
      </c>
      <c r="DE643">
        <v>34.675834000000002</v>
      </c>
      <c r="DF643">
        <v>34.675834000000002</v>
      </c>
      <c r="DG643">
        <v>-84.714123999999998</v>
      </c>
      <c r="DH643">
        <v>1.2808E-2</v>
      </c>
      <c r="DI643">
        <v>2.5500000000000002E-3</v>
      </c>
      <c r="DJ643">
        <v>188</v>
      </c>
      <c r="DK643">
        <v>3470</v>
      </c>
      <c r="DL643">
        <v>14.6</v>
      </c>
      <c r="DM643">
        <v>3660</v>
      </c>
      <c r="DN643">
        <v>14.7</v>
      </c>
      <c r="DO643">
        <v>3380</v>
      </c>
      <c r="DP643">
        <v>0</v>
      </c>
      <c r="DQ643">
        <v>3360</v>
      </c>
      <c r="DR643">
        <v>0</v>
      </c>
      <c r="DS643">
        <v>3260</v>
      </c>
      <c r="DT643">
        <v>14.3</v>
      </c>
      <c r="DU643">
        <v>3290</v>
      </c>
      <c r="DV643">
        <v>13</v>
      </c>
      <c r="DW643">
        <v>3130</v>
      </c>
      <c r="DX643">
        <v>13.7</v>
      </c>
      <c r="DY643">
        <v>3130</v>
      </c>
      <c r="DZ643">
        <v>13.7</v>
      </c>
      <c r="EA643">
        <v>3980</v>
      </c>
      <c r="EB643">
        <v>16.399999999999999</v>
      </c>
      <c r="EC643">
        <v>4020</v>
      </c>
      <c r="ED643">
        <v>16.399999999999999</v>
      </c>
      <c r="EE643">
        <v>0</v>
      </c>
    </row>
    <row r="644" spans="1:135" x14ac:dyDescent="0.3">
      <c r="A644">
        <v>642</v>
      </c>
      <c r="B644" t="s">
        <v>135</v>
      </c>
      <c r="C644">
        <v>112</v>
      </c>
      <c r="D644">
        <v>735</v>
      </c>
      <c r="E644" t="s">
        <v>135</v>
      </c>
      <c r="F644">
        <v>5109722</v>
      </c>
      <c r="G644" t="s">
        <v>136</v>
      </c>
      <c r="H644" s="1">
        <v>42001</v>
      </c>
      <c r="I644" t="s">
        <v>797</v>
      </c>
      <c r="J644" t="s">
        <v>826</v>
      </c>
      <c r="K644" t="s">
        <v>139</v>
      </c>
      <c r="L644" t="s">
        <v>169</v>
      </c>
      <c r="M644">
        <v>0</v>
      </c>
      <c r="N644">
        <v>0</v>
      </c>
      <c r="O644">
        <v>0</v>
      </c>
      <c r="P644" t="s">
        <v>141</v>
      </c>
      <c r="Q644" t="s">
        <v>142</v>
      </c>
      <c r="R644" t="s">
        <v>176</v>
      </c>
      <c r="S644" t="s">
        <v>510</v>
      </c>
      <c r="T644" t="s">
        <v>216</v>
      </c>
      <c r="U644">
        <v>1</v>
      </c>
      <c r="V644" t="s">
        <v>165</v>
      </c>
      <c r="W644" t="s">
        <v>146</v>
      </c>
      <c r="X644" t="s">
        <v>178</v>
      </c>
      <c r="Y644" t="s">
        <v>167</v>
      </c>
      <c r="Z644">
        <v>38</v>
      </c>
      <c r="AA644" t="s">
        <v>149</v>
      </c>
      <c r="AB644" t="s">
        <v>168</v>
      </c>
      <c r="AC644" t="s">
        <v>827</v>
      </c>
      <c r="AD644">
        <v>3.4710000000000001</v>
      </c>
      <c r="AE644">
        <v>34.680044000000002</v>
      </c>
      <c r="AF644">
        <v>-84.699472999999998</v>
      </c>
      <c r="AG644">
        <v>188</v>
      </c>
      <c r="AH644">
        <v>241</v>
      </c>
      <c r="AI644">
        <v>2090</v>
      </c>
      <c r="AJ644" t="s">
        <v>828</v>
      </c>
      <c r="AK644">
        <v>28</v>
      </c>
      <c r="AL644">
        <v>34</v>
      </c>
      <c r="AM644" t="s">
        <v>153</v>
      </c>
      <c r="AN644">
        <v>617.29999999999995</v>
      </c>
      <c r="AO644">
        <v>73.8</v>
      </c>
      <c r="AP644">
        <v>796.3</v>
      </c>
      <c r="AQ644">
        <v>-84.701785999999998</v>
      </c>
      <c r="AR644">
        <v>34.679277999999996</v>
      </c>
      <c r="AS644">
        <v>-84.699479999999994</v>
      </c>
      <c r="AT644">
        <v>34.680044000000002</v>
      </c>
      <c r="AU644" t="s">
        <v>827</v>
      </c>
      <c r="AV644">
        <v>1</v>
      </c>
      <c r="AW644">
        <v>213</v>
      </c>
      <c r="AX644">
        <v>282</v>
      </c>
      <c r="AY644">
        <v>0</v>
      </c>
      <c r="AZ644">
        <v>55</v>
      </c>
      <c r="BA644">
        <v>5.47</v>
      </c>
      <c r="BB644">
        <v>4.9400000000000004</v>
      </c>
      <c r="BC644">
        <v>834.3</v>
      </c>
      <c r="BD644">
        <v>863.5</v>
      </c>
      <c r="BE644">
        <v>892.1</v>
      </c>
      <c r="BF644">
        <v>0</v>
      </c>
      <c r="BG644">
        <v>52.3</v>
      </c>
      <c r="BH644">
        <v>2.7</v>
      </c>
      <c r="BI644" s="1">
        <v>42712</v>
      </c>
      <c r="BJ644" t="s">
        <v>185</v>
      </c>
      <c r="BK644">
        <v>2.5500000000000002E-3</v>
      </c>
      <c r="BL644">
        <v>39520</v>
      </c>
      <c r="BM644">
        <v>39310</v>
      </c>
      <c r="BN644" t="s">
        <v>827</v>
      </c>
      <c r="BO644" t="s">
        <v>800</v>
      </c>
      <c r="BP644">
        <v>1</v>
      </c>
      <c r="BQ644">
        <v>28200</v>
      </c>
      <c r="BR644">
        <v>6</v>
      </c>
      <c r="BS644">
        <v>1</v>
      </c>
      <c r="BT644">
        <v>2</v>
      </c>
      <c r="BU644">
        <v>1</v>
      </c>
      <c r="BV644">
        <v>1</v>
      </c>
      <c r="BW644">
        <v>2</v>
      </c>
      <c r="BX644">
        <v>3</v>
      </c>
      <c r="BY644">
        <v>3</v>
      </c>
      <c r="BZ644" t="s">
        <v>156</v>
      </c>
      <c r="CA644">
        <v>213</v>
      </c>
      <c r="CB644">
        <v>282</v>
      </c>
      <c r="CC644">
        <v>0</v>
      </c>
      <c r="CD644" t="s">
        <v>157</v>
      </c>
      <c r="CE644" t="s">
        <v>157</v>
      </c>
      <c r="CF644">
        <v>0</v>
      </c>
      <c r="CG644">
        <v>55</v>
      </c>
      <c r="CH644">
        <v>3260</v>
      </c>
      <c r="CI644" t="s">
        <v>158</v>
      </c>
      <c r="CJ644">
        <v>0</v>
      </c>
      <c r="CK644">
        <v>3.2630460000000001</v>
      </c>
      <c r="CL644">
        <v>14</v>
      </c>
      <c r="CM644" t="s">
        <v>159</v>
      </c>
      <c r="CN644">
        <v>3260</v>
      </c>
      <c r="CO644">
        <v>413584</v>
      </c>
      <c r="CP644">
        <v>2.8690000000000002</v>
      </c>
      <c r="CQ644">
        <v>6.1349999999999998</v>
      </c>
      <c r="CR644">
        <v>413584</v>
      </c>
      <c r="CS644">
        <v>0</v>
      </c>
      <c r="CT644">
        <v>17228.883836000001</v>
      </c>
      <c r="CU644">
        <v>100</v>
      </c>
      <c r="CV644">
        <v>39340</v>
      </c>
      <c r="CW644">
        <v>0.10820399999999999</v>
      </c>
      <c r="CX644">
        <v>0</v>
      </c>
      <c r="CY644">
        <v>2.5500000000000002E-3</v>
      </c>
      <c r="CZ644">
        <v>289</v>
      </c>
      <c r="DA644" t="s">
        <v>829</v>
      </c>
      <c r="DB644" t="s">
        <v>459</v>
      </c>
      <c r="DC644" t="s">
        <v>830</v>
      </c>
      <c r="DD644">
        <v>-84.714123999999998</v>
      </c>
      <c r="DE644">
        <v>34.675834000000002</v>
      </c>
      <c r="DF644">
        <v>34.675834000000002</v>
      </c>
      <c r="DG644">
        <v>-84.714123999999998</v>
      </c>
      <c r="DH644">
        <v>1.2808E-2</v>
      </c>
      <c r="DI644">
        <v>2.5500000000000002E-3</v>
      </c>
      <c r="DJ644">
        <v>188</v>
      </c>
      <c r="DK644">
        <v>3470</v>
      </c>
      <c r="DL644">
        <v>14.6</v>
      </c>
      <c r="DM644">
        <v>3660</v>
      </c>
      <c r="DN644">
        <v>14.7</v>
      </c>
      <c r="DO644">
        <v>3380</v>
      </c>
      <c r="DP644">
        <v>0</v>
      </c>
      <c r="DQ644">
        <v>3360</v>
      </c>
      <c r="DR644">
        <v>0</v>
      </c>
      <c r="DS644">
        <v>3260</v>
      </c>
      <c r="DT644">
        <v>14.3</v>
      </c>
      <c r="DU644">
        <v>3290</v>
      </c>
      <c r="DV644">
        <v>13</v>
      </c>
      <c r="DW644">
        <v>3130</v>
      </c>
      <c r="DX644">
        <v>13.7</v>
      </c>
      <c r="DY644">
        <v>3130</v>
      </c>
      <c r="DZ644">
        <v>13.7</v>
      </c>
      <c r="EA644">
        <v>3980</v>
      </c>
      <c r="EB644">
        <v>16.399999999999999</v>
      </c>
      <c r="EC644">
        <v>4020</v>
      </c>
      <c r="ED644">
        <v>16.399999999999999</v>
      </c>
      <c r="EE644">
        <v>1.0000000000000001E-5</v>
      </c>
    </row>
    <row r="645" spans="1:135" x14ac:dyDescent="0.3">
      <c r="A645">
        <v>643</v>
      </c>
      <c r="B645" t="s">
        <v>135</v>
      </c>
      <c r="C645">
        <v>114</v>
      </c>
      <c r="D645">
        <v>736</v>
      </c>
      <c r="E645" t="s">
        <v>135</v>
      </c>
      <c r="F645">
        <v>5110510</v>
      </c>
      <c r="G645" t="s">
        <v>136</v>
      </c>
      <c r="H645" s="1">
        <v>41997</v>
      </c>
      <c r="I645" t="s">
        <v>797</v>
      </c>
      <c r="J645" t="s">
        <v>826</v>
      </c>
      <c r="K645" t="s">
        <v>139</v>
      </c>
      <c r="L645" t="s">
        <v>140</v>
      </c>
      <c r="M645">
        <v>0</v>
      </c>
      <c r="N645">
        <v>0</v>
      </c>
      <c r="O645">
        <v>0</v>
      </c>
      <c r="P645" t="s">
        <v>141</v>
      </c>
      <c r="Q645" t="s">
        <v>142</v>
      </c>
      <c r="R645" t="s">
        <v>510</v>
      </c>
      <c r="S645" t="s">
        <v>510</v>
      </c>
      <c r="T645" t="s">
        <v>164</v>
      </c>
      <c r="U645">
        <v>1</v>
      </c>
      <c r="V645" t="s">
        <v>165</v>
      </c>
      <c r="W645" t="s">
        <v>146</v>
      </c>
      <c r="X645" t="s">
        <v>147</v>
      </c>
      <c r="Y645" t="s">
        <v>167</v>
      </c>
      <c r="Z645">
        <v>20</v>
      </c>
      <c r="AA645" t="s">
        <v>605</v>
      </c>
      <c r="AB645" t="s">
        <v>168</v>
      </c>
      <c r="AC645" t="s">
        <v>827</v>
      </c>
      <c r="AD645">
        <v>3.4369999999999998</v>
      </c>
      <c r="AE645">
        <v>34.680090999999997</v>
      </c>
      <c r="AF645">
        <v>-84.700097</v>
      </c>
      <c r="AG645">
        <v>188</v>
      </c>
      <c r="AH645">
        <v>241</v>
      </c>
      <c r="AI645">
        <v>2090</v>
      </c>
      <c r="AJ645" t="s">
        <v>828</v>
      </c>
      <c r="AK645">
        <v>28</v>
      </c>
      <c r="AL645">
        <v>34</v>
      </c>
      <c r="AM645" t="s">
        <v>153</v>
      </c>
      <c r="AN645">
        <v>617.29999999999995</v>
      </c>
      <c r="AO645">
        <v>73.8</v>
      </c>
      <c r="AP645">
        <v>796.3</v>
      </c>
      <c r="AQ645">
        <v>-84.701785999999998</v>
      </c>
      <c r="AR645">
        <v>34.679277999999996</v>
      </c>
      <c r="AS645">
        <v>-84.699479999999994</v>
      </c>
      <c r="AT645">
        <v>34.680044000000002</v>
      </c>
      <c r="AU645" t="s">
        <v>827</v>
      </c>
      <c r="AV645">
        <v>1</v>
      </c>
      <c r="AW645">
        <v>213</v>
      </c>
      <c r="AX645">
        <v>282</v>
      </c>
      <c r="AY645">
        <v>0</v>
      </c>
      <c r="AZ645">
        <v>55</v>
      </c>
      <c r="BA645">
        <v>5.47</v>
      </c>
      <c r="BB645">
        <v>4.9400000000000004</v>
      </c>
      <c r="BC645">
        <v>834.3</v>
      </c>
      <c r="BD645">
        <v>863.5</v>
      </c>
      <c r="BE645">
        <v>892.1</v>
      </c>
      <c r="BF645">
        <v>0</v>
      </c>
      <c r="BG645">
        <v>52.3</v>
      </c>
      <c r="BH645">
        <v>2.7</v>
      </c>
      <c r="BI645" s="1">
        <v>42712</v>
      </c>
      <c r="BJ645" t="s">
        <v>185</v>
      </c>
      <c r="BK645">
        <v>2.5500000000000002E-3</v>
      </c>
      <c r="BL645">
        <v>39520</v>
      </c>
      <c r="BM645">
        <v>39310</v>
      </c>
      <c r="BN645" t="s">
        <v>827</v>
      </c>
      <c r="BO645" t="s">
        <v>800</v>
      </c>
      <c r="BP645">
        <v>1</v>
      </c>
      <c r="BQ645">
        <v>28200</v>
      </c>
      <c r="BR645">
        <v>6</v>
      </c>
      <c r="BS645">
        <v>1</v>
      </c>
      <c r="BT645">
        <v>2</v>
      </c>
      <c r="BU645">
        <v>1</v>
      </c>
      <c r="BV645">
        <v>1</v>
      </c>
      <c r="BW645">
        <v>2</v>
      </c>
      <c r="BX645">
        <v>3</v>
      </c>
      <c r="BY645">
        <v>3</v>
      </c>
      <c r="BZ645" t="s">
        <v>156</v>
      </c>
      <c r="CA645">
        <v>213</v>
      </c>
      <c r="CB645">
        <v>282</v>
      </c>
      <c r="CC645">
        <v>0</v>
      </c>
      <c r="CD645" t="s">
        <v>157</v>
      </c>
      <c r="CE645" t="s">
        <v>157</v>
      </c>
      <c r="CF645">
        <v>0</v>
      </c>
      <c r="CG645">
        <v>55</v>
      </c>
      <c r="CH645">
        <v>3260</v>
      </c>
      <c r="CI645" t="s">
        <v>158</v>
      </c>
      <c r="CJ645">
        <v>0</v>
      </c>
      <c r="CK645">
        <v>3.2630460000000001</v>
      </c>
      <c r="CL645">
        <v>14</v>
      </c>
      <c r="CM645" t="s">
        <v>159</v>
      </c>
      <c r="CN645">
        <v>3260</v>
      </c>
      <c r="CO645">
        <v>413584</v>
      </c>
      <c r="CP645">
        <v>2.8690000000000002</v>
      </c>
      <c r="CQ645">
        <v>6.1349999999999998</v>
      </c>
      <c r="CR645">
        <v>413584</v>
      </c>
      <c r="CS645">
        <v>0</v>
      </c>
      <c r="CT645">
        <v>17228.883836000001</v>
      </c>
      <c r="CU645">
        <v>100</v>
      </c>
      <c r="CV645">
        <v>39340</v>
      </c>
      <c r="CW645">
        <v>0.10820399999999999</v>
      </c>
      <c r="CX645">
        <v>0</v>
      </c>
      <c r="CY645">
        <v>2.5500000000000002E-3</v>
      </c>
      <c r="CZ645">
        <v>289</v>
      </c>
      <c r="DA645" t="s">
        <v>829</v>
      </c>
      <c r="DB645" t="s">
        <v>459</v>
      </c>
      <c r="DC645" t="s">
        <v>830</v>
      </c>
      <c r="DD645">
        <v>-84.714123999999998</v>
      </c>
      <c r="DE645">
        <v>34.675834000000002</v>
      </c>
      <c r="DF645">
        <v>34.675834000000002</v>
      </c>
      <c r="DG645">
        <v>-84.714123999999998</v>
      </c>
      <c r="DH645">
        <v>1.2808E-2</v>
      </c>
      <c r="DI645">
        <v>2.5500000000000002E-3</v>
      </c>
      <c r="DJ645">
        <v>188</v>
      </c>
      <c r="DK645">
        <v>3470</v>
      </c>
      <c r="DL645">
        <v>14.6</v>
      </c>
      <c r="DM645">
        <v>3660</v>
      </c>
      <c r="DN645">
        <v>14.7</v>
      </c>
      <c r="DO645">
        <v>3380</v>
      </c>
      <c r="DP645">
        <v>0</v>
      </c>
      <c r="DQ645">
        <v>3360</v>
      </c>
      <c r="DR645">
        <v>0</v>
      </c>
      <c r="DS645">
        <v>3260</v>
      </c>
      <c r="DT645">
        <v>14.3</v>
      </c>
      <c r="DU645">
        <v>3290</v>
      </c>
      <c r="DV645">
        <v>13</v>
      </c>
      <c r="DW645">
        <v>3130</v>
      </c>
      <c r="DX645">
        <v>13.7</v>
      </c>
      <c r="DY645">
        <v>3130</v>
      </c>
      <c r="DZ645">
        <v>13.7</v>
      </c>
      <c r="EA645">
        <v>3980</v>
      </c>
      <c r="EB645">
        <v>16.399999999999999</v>
      </c>
      <c r="EC645">
        <v>4020</v>
      </c>
      <c r="ED645">
        <v>16.399999999999999</v>
      </c>
      <c r="EE645">
        <v>0</v>
      </c>
    </row>
    <row r="646" spans="1:135" x14ac:dyDescent="0.3">
      <c r="A646">
        <v>644</v>
      </c>
      <c r="B646" t="s">
        <v>135</v>
      </c>
      <c r="C646">
        <v>121</v>
      </c>
      <c r="D646">
        <v>734</v>
      </c>
      <c r="E646" t="s">
        <v>135</v>
      </c>
      <c r="F646">
        <v>5116026</v>
      </c>
      <c r="G646" t="s">
        <v>136</v>
      </c>
      <c r="H646" s="1">
        <v>42006</v>
      </c>
      <c r="I646" t="s">
        <v>797</v>
      </c>
      <c r="J646" t="s">
        <v>826</v>
      </c>
      <c r="K646" t="s">
        <v>139</v>
      </c>
      <c r="L646" t="s">
        <v>140</v>
      </c>
      <c r="M646">
        <v>0</v>
      </c>
      <c r="N646">
        <v>0</v>
      </c>
      <c r="O646">
        <v>0</v>
      </c>
      <c r="P646" t="s">
        <v>141</v>
      </c>
      <c r="Q646" t="s">
        <v>142</v>
      </c>
      <c r="R646" t="s">
        <v>510</v>
      </c>
      <c r="S646" t="s">
        <v>510</v>
      </c>
      <c r="T646" t="s">
        <v>164</v>
      </c>
      <c r="U646">
        <v>1</v>
      </c>
      <c r="V646" t="s">
        <v>165</v>
      </c>
      <c r="W646" t="s">
        <v>146</v>
      </c>
      <c r="X646" t="s">
        <v>147</v>
      </c>
      <c r="Y646" t="s">
        <v>167</v>
      </c>
      <c r="Z646">
        <v>71</v>
      </c>
      <c r="AA646" t="s">
        <v>149</v>
      </c>
      <c r="AB646" t="s">
        <v>168</v>
      </c>
      <c r="AC646" t="s">
        <v>827</v>
      </c>
      <c r="AD646">
        <v>3.4689999999999999</v>
      </c>
      <c r="AE646">
        <v>34.680050000000001</v>
      </c>
      <c r="AF646">
        <v>-84.699518999999995</v>
      </c>
      <c r="AG646">
        <v>188</v>
      </c>
      <c r="AH646">
        <v>241</v>
      </c>
      <c r="AI646">
        <v>2090</v>
      </c>
      <c r="AJ646" t="s">
        <v>828</v>
      </c>
      <c r="AK646">
        <v>28</v>
      </c>
      <c r="AL646">
        <v>34</v>
      </c>
      <c r="AM646" t="s">
        <v>153</v>
      </c>
      <c r="AN646">
        <v>617.29999999999995</v>
      </c>
      <c r="AO646">
        <v>73.8</v>
      </c>
      <c r="AP646">
        <v>796.3</v>
      </c>
      <c r="AQ646">
        <v>-84.701785999999998</v>
      </c>
      <c r="AR646">
        <v>34.679277999999996</v>
      </c>
      <c r="AS646">
        <v>-84.699479999999994</v>
      </c>
      <c r="AT646">
        <v>34.680044000000002</v>
      </c>
      <c r="AU646" t="s">
        <v>827</v>
      </c>
      <c r="AV646">
        <v>1</v>
      </c>
      <c r="AW646">
        <v>213</v>
      </c>
      <c r="AX646">
        <v>282</v>
      </c>
      <c r="AY646">
        <v>0</v>
      </c>
      <c r="AZ646">
        <v>55</v>
      </c>
      <c r="BA646">
        <v>5.47</v>
      </c>
      <c r="BB646">
        <v>4.9400000000000004</v>
      </c>
      <c r="BC646">
        <v>834.3</v>
      </c>
      <c r="BD646">
        <v>863.5</v>
      </c>
      <c r="BE646">
        <v>892.1</v>
      </c>
      <c r="BF646">
        <v>0</v>
      </c>
      <c r="BG646">
        <v>52.3</v>
      </c>
      <c r="BH646">
        <v>2.7</v>
      </c>
      <c r="BI646" s="1">
        <v>42712</v>
      </c>
      <c r="BJ646" t="s">
        <v>185</v>
      </c>
      <c r="BK646">
        <v>2.5500000000000002E-3</v>
      </c>
      <c r="BL646">
        <v>39520</v>
      </c>
      <c r="BM646">
        <v>39310</v>
      </c>
      <c r="BN646" t="s">
        <v>827</v>
      </c>
      <c r="BO646" t="s">
        <v>800</v>
      </c>
      <c r="BP646">
        <v>1</v>
      </c>
      <c r="BQ646">
        <v>28200</v>
      </c>
      <c r="BR646">
        <v>6</v>
      </c>
      <c r="BS646">
        <v>1</v>
      </c>
      <c r="BT646">
        <v>2</v>
      </c>
      <c r="BU646">
        <v>1</v>
      </c>
      <c r="BV646">
        <v>1</v>
      </c>
      <c r="BW646">
        <v>2</v>
      </c>
      <c r="BX646">
        <v>3</v>
      </c>
      <c r="BY646">
        <v>3</v>
      </c>
      <c r="BZ646" t="s">
        <v>156</v>
      </c>
      <c r="CA646">
        <v>213</v>
      </c>
      <c r="CB646">
        <v>282</v>
      </c>
      <c r="CC646">
        <v>0</v>
      </c>
      <c r="CD646" t="s">
        <v>157</v>
      </c>
      <c r="CE646" t="s">
        <v>157</v>
      </c>
      <c r="CF646">
        <v>0</v>
      </c>
      <c r="CG646">
        <v>55</v>
      </c>
      <c r="CH646">
        <v>3260</v>
      </c>
      <c r="CI646" t="s">
        <v>158</v>
      </c>
      <c r="CJ646">
        <v>0</v>
      </c>
      <c r="CK646">
        <v>3.2630460000000001</v>
      </c>
      <c r="CL646">
        <v>14</v>
      </c>
      <c r="CM646" t="s">
        <v>159</v>
      </c>
      <c r="CN646">
        <v>3260</v>
      </c>
      <c r="CO646">
        <v>413584</v>
      </c>
      <c r="CP646">
        <v>2.8690000000000002</v>
      </c>
      <c r="CQ646">
        <v>6.1349999999999998</v>
      </c>
      <c r="CR646">
        <v>413584</v>
      </c>
      <c r="CS646">
        <v>0</v>
      </c>
      <c r="CT646">
        <v>17228.883836000001</v>
      </c>
      <c r="CU646">
        <v>100</v>
      </c>
      <c r="CV646">
        <v>39340</v>
      </c>
      <c r="CW646">
        <v>0.10820399999999999</v>
      </c>
      <c r="CX646">
        <v>0</v>
      </c>
      <c r="CY646">
        <v>2.5500000000000002E-3</v>
      </c>
      <c r="CZ646">
        <v>289</v>
      </c>
      <c r="DA646" t="s">
        <v>829</v>
      </c>
      <c r="DB646" t="s">
        <v>459</v>
      </c>
      <c r="DC646" t="s">
        <v>830</v>
      </c>
      <c r="DD646">
        <v>-84.714123999999998</v>
      </c>
      <c r="DE646">
        <v>34.675834000000002</v>
      </c>
      <c r="DF646">
        <v>34.675834000000002</v>
      </c>
      <c r="DG646">
        <v>-84.714123999999998</v>
      </c>
      <c r="DH646">
        <v>1.2808E-2</v>
      </c>
      <c r="DI646">
        <v>2.5500000000000002E-3</v>
      </c>
      <c r="DJ646">
        <v>188</v>
      </c>
      <c r="DK646">
        <v>3470</v>
      </c>
      <c r="DL646">
        <v>14.6</v>
      </c>
      <c r="DM646">
        <v>3660</v>
      </c>
      <c r="DN646">
        <v>14.7</v>
      </c>
      <c r="DO646">
        <v>3380</v>
      </c>
      <c r="DP646">
        <v>0</v>
      </c>
      <c r="DQ646">
        <v>3360</v>
      </c>
      <c r="DR646">
        <v>0</v>
      </c>
      <c r="DS646">
        <v>3260</v>
      </c>
      <c r="DT646">
        <v>14.3</v>
      </c>
      <c r="DU646">
        <v>3290</v>
      </c>
      <c r="DV646">
        <v>13</v>
      </c>
      <c r="DW646">
        <v>3130</v>
      </c>
      <c r="DX646">
        <v>13.7</v>
      </c>
      <c r="DY646">
        <v>3130</v>
      </c>
      <c r="DZ646">
        <v>13.7</v>
      </c>
      <c r="EA646">
        <v>3980</v>
      </c>
      <c r="EB646">
        <v>16.399999999999999</v>
      </c>
      <c r="EC646">
        <v>4020</v>
      </c>
      <c r="ED646">
        <v>16.399999999999999</v>
      </c>
      <c r="EE646">
        <v>0</v>
      </c>
    </row>
    <row r="647" spans="1:135" x14ac:dyDescent="0.3">
      <c r="A647">
        <v>645</v>
      </c>
      <c r="B647" t="s">
        <v>135</v>
      </c>
      <c r="C647">
        <v>132</v>
      </c>
      <c r="D647">
        <v>808</v>
      </c>
      <c r="E647" t="s">
        <v>135</v>
      </c>
      <c r="F647">
        <v>4498840</v>
      </c>
      <c r="G647" t="s">
        <v>136</v>
      </c>
      <c r="H647" s="1">
        <v>41460</v>
      </c>
      <c r="I647" t="s">
        <v>797</v>
      </c>
      <c r="J647" t="s">
        <v>826</v>
      </c>
      <c r="K647" t="s">
        <v>139</v>
      </c>
      <c r="L647" t="s">
        <v>169</v>
      </c>
      <c r="M647">
        <v>0</v>
      </c>
      <c r="N647">
        <v>0</v>
      </c>
      <c r="O647">
        <v>0</v>
      </c>
      <c r="P647" t="s">
        <v>141</v>
      </c>
      <c r="Q647" t="s">
        <v>142</v>
      </c>
      <c r="R647" t="s">
        <v>272</v>
      </c>
      <c r="S647" t="s">
        <v>272</v>
      </c>
      <c r="T647" t="s">
        <v>216</v>
      </c>
      <c r="U647">
        <v>1</v>
      </c>
      <c r="V647" t="s">
        <v>165</v>
      </c>
      <c r="W647" t="s">
        <v>146</v>
      </c>
      <c r="X647" t="s">
        <v>178</v>
      </c>
      <c r="Y647" t="s">
        <v>167</v>
      </c>
      <c r="Z647">
        <v>35</v>
      </c>
      <c r="AA647" t="s">
        <v>149</v>
      </c>
      <c r="AB647" t="s">
        <v>150</v>
      </c>
      <c r="AC647" t="s">
        <v>827</v>
      </c>
      <c r="AD647">
        <v>3.423</v>
      </c>
      <c r="AE647">
        <v>34.680078999999999</v>
      </c>
      <c r="AF647">
        <v>-84.700310000000002</v>
      </c>
      <c r="AG647">
        <v>188</v>
      </c>
      <c r="AH647">
        <v>241</v>
      </c>
      <c r="AI647">
        <v>2090</v>
      </c>
      <c r="AJ647" t="s">
        <v>828</v>
      </c>
      <c r="AK647">
        <v>28</v>
      </c>
      <c r="AL647">
        <v>34</v>
      </c>
      <c r="AM647" t="s">
        <v>153</v>
      </c>
      <c r="AN647">
        <v>617.29999999999995</v>
      </c>
      <c r="AO647">
        <v>73.8</v>
      </c>
      <c r="AP647">
        <v>796.3</v>
      </c>
      <c r="AQ647">
        <v>-84.701785999999998</v>
      </c>
      <c r="AR647">
        <v>34.679277999999996</v>
      </c>
      <c r="AS647">
        <v>-84.699479999999994</v>
      </c>
      <c r="AT647">
        <v>34.680044000000002</v>
      </c>
      <c r="AU647" t="s">
        <v>827</v>
      </c>
      <c r="AV647">
        <v>1</v>
      </c>
      <c r="AW647">
        <v>213</v>
      </c>
      <c r="AX647">
        <v>282</v>
      </c>
      <c r="AY647">
        <v>0</v>
      </c>
      <c r="AZ647">
        <v>55</v>
      </c>
      <c r="BA647">
        <v>5.47</v>
      </c>
      <c r="BB647">
        <v>4.9400000000000004</v>
      </c>
      <c r="BC647">
        <v>834.3</v>
      </c>
      <c r="BD647">
        <v>863.5</v>
      </c>
      <c r="BE647">
        <v>892.1</v>
      </c>
      <c r="BF647">
        <v>0</v>
      </c>
      <c r="BG647">
        <v>52.3</v>
      </c>
      <c r="BH647">
        <v>2.7</v>
      </c>
      <c r="BI647" s="1">
        <v>42712</v>
      </c>
      <c r="BJ647" t="s">
        <v>185</v>
      </c>
      <c r="BK647">
        <v>2.5500000000000002E-3</v>
      </c>
      <c r="BL647">
        <v>39520</v>
      </c>
      <c r="BM647">
        <v>39310</v>
      </c>
      <c r="BN647" t="s">
        <v>827</v>
      </c>
      <c r="BO647" t="s">
        <v>800</v>
      </c>
      <c r="BP647">
        <v>1</v>
      </c>
      <c r="BQ647">
        <v>28200</v>
      </c>
      <c r="BR647">
        <v>6</v>
      </c>
      <c r="BS647">
        <v>1</v>
      </c>
      <c r="BT647">
        <v>2</v>
      </c>
      <c r="BU647">
        <v>1</v>
      </c>
      <c r="BV647">
        <v>1</v>
      </c>
      <c r="BW647">
        <v>2</v>
      </c>
      <c r="BX647">
        <v>3</v>
      </c>
      <c r="BY647">
        <v>3</v>
      </c>
      <c r="BZ647" t="s">
        <v>156</v>
      </c>
      <c r="CA647">
        <v>213</v>
      </c>
      <c r="CB647">
        <v>282</v>
      </c>
      <c r="CC647">
        <v>0</v>
      </c>
      <c r="CD647" t="s">
        <v>157</v>
      </c>
      <c r="CE647" t="s">
        <v>157</v>
      </c>
      <c r="CF647">
        <v>0</v>
      </c>
      <c r="CG647">
        <v>55</v>
      </c>
      <c r="CH647">
        <v>3260</v>
      </c>
      <c r="CI647" t="s">
        <v>158</v>
      </c>
      <c r="CJ647">
        <v>0</v>
      </c>
      <c r="CK647">
        <v>3.2630460000000001</v>
      </c>
      <c r="CL647">
        <v>14</v>
      </c>
      <c r="CM647" t="s">
        <v>159</v>
      </c>
      <c r="CN647">
        <v>3260</v>
      </c>
      <c r="CO647">
        <v>413584</v>
      </c>
      <c r="CP647">
        <v>2.8690000000000002</v>
      </c>
      <c r="CQ647">
        <v>6.1349999999999998</v>
      </c>
      <c r="CR647">
        <v>413584</v>
      </c>
      <c r="CS647">
        <v>0</v>
      </c>
      <c r="CT647">
        <v>17228.883836000001</v>
      </c>
      <c r="CU647">
        <v>100</v>
      </c>
      <c r="CV647">
        <v>39340</v>
      </c>
      <c r="CW647">
        <v>0.10820399999999999</v>
      </c>
      <c r="CX647">
        <v>0</v>
      </c>
      <c r="CY647">
        <v>2.5500000000000002E-3</v>
      </c>
      <c r="CZ647">
        <v>289</v>
      </c>
      <c r="DA647" t="s">
        <v>829</v>
      </c>
      <c r="DB647" t="s">
        <v>459</v>
      </c>
      <c r="DC647" t="s">
        <v>830</v>
      </c>
      <c r="DD647">
        <v>-84.714123999999998</v>
      </c>
      <c r="DE647">
        <v>34.675834000000002</v>
      </c>
      <c r="DF647">
        <v>34.675834000000002</v>
      </c>
      <c r="DG647">
        <v>-84.714123999999998</v>
      </c>
      <c r="DH647">
        <v>1.2808E-2</v>
      </c>
      <c r="DI647">
        <v>2.5500000000000002E-3</v>
      </c>
      <c r="DJ647">
        <v>188</v>
      </c>
      <c r="DK647">
        <v>3470</v>
      </c>
      <c r="DL647">
        <v>14.6</v>
      </c>
      <c r="DM647">
        <v>3660</v>
      </c>
      <c r="DN647">
        <v>14.7</v>
      </c>
      <c r="DO647">
        <v>3380</v>
      </c>
      <c r="DP647">
        <v>0</v>
      </c>
      <c r="DQ647">
        <v>3360</v>
      </c>
      <c r="DR647">
        <v>0</v>
      </c>
      <c r="DS647">
        <v>3260</v>
      </c>
      <c r="DT647">
        <v>14.3</v>
      </c>
      <c r="DU647">
        <v>3290</v>
      </c>
      <c r="DV647">
        <v>13</v>
      </c>
      <c r="DW647">
        <v>3130</v>
      </c>
      <c r="DX647">
        <v>13.7</v>
      </c>
      <c r="DY647">
        <v>3130</v>
      </c>
      <c r="DZ647">
        <v>13.7</v>
      </c>
      <c r="EA647">
        <v>3980</v>
      </c>
      <c r="EB647">
        <v>16.399999999999999</v>
      </c>
      <c r="EC647">
        <v>4020</v>
      </c>
      <c r="ED647">
        <v>16.399999999999999</v>
      </c>
      <c r="EE647">
        <v>0</v>
      </c>
    </row>
    <row r="648" spans="1:135" x14ac:dyDescent="0.3">
      <c r="A648">
        <v>646</v>
      </c>
      <c r="B648" t="s">
        <v>135</v>
      </c>
      <c r="C648">
        <v>145</v>
      </c>
      <c r="D648">
        <v>804</v>
      </c>
      <c r="E648" t="s">
        <v>135</v>
      </c>
      <c r="F648">
        <v>4544646</v>
      </c>
      <c r="G648" t="s">
        <v>136</v>
      </c>
      <c r="H648" s="1">
        <v>41505</v>
      </c>
      <c r="I648" t="s">
        <v>797</v>
      </c>
      <c r="J648" t="s">
        <v>826</v>
      </c>
      <c r="K648" t="s">
        <v>139</v>
      </c>
      <c r="L648" t="s">
        <v>140</v>
      </c>
      <c r="M648">
        <v>0</v>
      </c>
      <c r="N648">
        <v>0</v>
      </c>
      <c r="O648">
        <v>0</v>
      </c>
      <c r="P648" t="s">
        <v>141</v>
      </c>
      <c r="Q648" t="s">
        <v>142</v>
      </c>
      <c r="R648" t="s">
        <v>832</v>
      </c>
      <c r="S648" t="s">
        <v>180</v>
      </c>
      <c r="T648" t="s">
        <v>387</v>
      </c>
      <c r="U648">
        <v>2</v>
      </c>
      <c r="V648" t="s">
        <v>417</v>
      </c>
      <c r="W648" t="s">
        <v>183</v>
      </c>
      <c r="X648" t="s">
        <v>147</v>
      </c>
      <c r="Y648" t="s">
        <v>167</v>
      </c>
      <c r="Z648">
        <v>0</v>
      </c>
      <c r="AA648" t="s">
        <v>198</v>
      </c>
      <c r="AB648" t="s">
        <v>834</v>
      </c>
      <c r="AC648" t="s">
        <v>827</v>
      </c>
      <c r="AD648">
        <v>3.4529999999999998</v>
      </c>
      <c r="AE648">
        <v>34.680081000000001</v>
      </c>
      <c r="AF648">
        <v>-84.699807000000007</v>
      </c>
      <c r="AG648">
        <v>188</v>
      </c>
      <c r="AH648">
        <v>241</v>
      </c>
      <c r="AI648">
        <v>2090</v>
      </c>
      <c r="AJ648" t="s">
        <v>828</v>
      </c>
      <c r="AK648">
        <v>28</v>
      </c>
      <c r="AL648">
        <v>34</v>
      </c>
      <c r="AM648" t="s">
        <v>153</v>
      </c>
      <c r="AN648">
        <v>617.29999999999995</v>
      </c>
      <c r="AO648">
        <v>73.8</v>
      </c>
      <c r="AP648">
        <v>796.3</v>
      </c>
      <c r="AQ648">
        <v>-84.701785999999998</v>
      </c>
      <c r="AR648">
        <v>34.679277999999996</v>
      </c>
      <c r="AS648">
        <v>-84.699479999999994</v>
      </c>
      <c r="AT648">
        <v>34.680044000000002</v>
      </c>
      <c r="AU648" t="s">
        <v>827</v>
      </c>
      <c r="AV648">
        <v>1</v>
      </c>
      <c r="AW648">
        <v>213</v>
      </c>
      <c r="AX648">
        <v>282</v>
      </c>
      <c r="AY648">
        <v>0</v>
      </c>
      <c r="AZ648">
        <v>55</v>
      </c>
      <c r="BA648">
        <v>5.47</v>
      </c>
      <c r="BB648">
        <v>4.9400000000000004</v>
      </c>
      <c r="BC648">
        <v>834.3</v>
      </c>
      <c r="BD648">
        <v>863.5</v>
      </c>
      <c r="BE648">
        <v>892.1</v>
      </c>
      <c r="BF648">
        <v>0</v>
      </c>
      <c r="BG648">
        <v>52.3</v>
      </c>
      <c r="BH648">
        <v>2.7</v>
      </c>
      <c r="BI648" s="1">
        <v>42712</v>
      </c>
      <c r="BJ648" t="s">
        <v>185</v>
      </c>
      <c r="BK648">
        <v>2.5500000000000002E-3</v>
      </c>
      <c r="BL648">
        <v>39520</v>
      </c>
      <c r="BM648">
        <v>39310</v>
      </c>
      <c r="BN648" t="s">
        <v>827</v>
      </c>
      <c r="BO648" t="s">
        <v>800</v>
      </c>
      <c r="BP648">
        <v>1</v>
      </c>
      <c r="BQ648">
        <v>28200</v>
      </c>
      <c r="BR648">
        <v>6</v>
      </c>
      <c r="BS648">
        <v>1</v>
      </c>
      <c r="BT648">
        <v>2</v>
      </c>
      <c r="BU648">
        <v>1</v>
      </c>
      <c r="BV648">
        <v>1</v>
      </c>
      <c r="BW648">
        <v>2</v>
      </c>
      <c r="BX648">
        <v>3</v>
      </c>
      <c r="BY648">
        <v>3</v>
      </c>
      <c r="BZ648" t="s">
        <v>156</v>
      </c>
      <c r="CA648">
        <v>213</v>
      </c>
      <c r="CB648">
        <v>282</v>
      </c>
      <c r="CC648">
        <v>0</v>
      </c>
      <c r="CD648" t="s">
        <v>157</v>
      </c>
      <c r="CE648" t="s">
        <v>157</v>
      </c>
      <c r="CF648">
        <v>0</v>
      </c>
      <c r="CG648">
        <v>55</v>
      </c>
      <c r="CH648">
        <v>3260</v>
      </c>
      <c r="CI648" t="s">
        <v>158</v>
      </c>
      <c r="CJ648">
        <v>0</v>
      </c>
      <c r="CK648">
        <v>3.2630460000000001</v>
      </c>
      <c r="CL648">
        <v>14</v>
      </c>
      <c r="CM648" t="s">
        <v>159</v>
      </c>
      <c r="CN648">
        <v>3260</v>
      </c>
      <c r="CO648">
        <v>413584</v>
      </c>
      <c r="CP648">
        <v>2.8690000000000002</v>
      </c>
      <c r="CQ648">
        <v>6.1349999999999998</v>
      </c>
      <c r="CR648">
        <v>413584</v>
      </c>
      <c r="CS648">
        <v>0</v>
      </c>
      <c r="CT648">
        <v>17228.883836000001</v>
      </c>
      <c r="CU648">
        <v>100</v>
      </c>
      <c r="CV648">
        <v>39340</v>
      </c>
      <c r="CW648">
        <v>0.10820399999999999</v>
      </c>
      <c r="CX648">
        <v>0</v>
      </c>
      <c r="CY648">
        <v>2.5500000000000002E-3</v>
      </c>
      <c r="CZ648">
        <v>289</v>
      </c>
      <c r="DA648" t="s">
        <v>829</v>
      </c>
      <c r="DB648" t="s">
        <v>459</v>
      </c>
      <c r="DC648" t="s">
        <v>830</v>
      </c>
      <c r="DD648">
        <v>-84.714123999999998</v>
      </c>
      <c r="DE648">
        <v>34.675834000000002</v>
      </c>
      <c r="DF648">
        <v>34.675834000000002</v>
      </c>
      <c r="DG648">
        <v>-84.714123999999998</v>
      </c>
      <c r="DH648">
        <v>1.2808E-2</v>
      </c>
      <c r="DI648">
        <v>2.5500000000000002E-3</v>
      </c>
      <c r="DJ648">
        <v>188</v>
      </c>
      <c r="DK648">
        <v>3470</v>
      </c>
      <c r="DL648">
        <v>14.6</v>
      </c>
      <c r="DM648">
        <v>3660</v>
      </c>
      <c r="DN648">
        <v>14.7</v>
      </c>
      <c r="DO648">
        <v>3380</v>
      </c>
      <c r="DP648">
        <v>0</v>
      </c>
      <c r="DQ648">
        <v>3360</v>
      </c>
      <c r="DR648">
        <v>0</v>
      </c>
      <c r="DS648">
        <v>3260</v>
      </c>
      <c r="DT648">
        <v>14.3</v>
      </c>
      <c r="DU648">
        <v>3290</v>
      </c>
      <c r="DV648">
        <v>13</v>
      </c>
      <c r="DW648">
        <v>3130</v>
      </c>
      <c r="DX648">
        <v>13.7</v>
      </c>
      <c r="DY648">
        <v>3130</v>
      </c>
      <c r="DZ648">
        <v>13.7</v>
      </c>
      <c r="EA648">
        <v>3980</v>
      </c>
      <c r="EB648">
        <v>16.399999999999999</v>
      </c>
      <c r="EC648">
        <v>4020</v>
      </c>
      <c r="ED648">
        <v>16.399999999999999</v>
      </c>
      <c r="EE648">
        <v>0</v>
      </c>
    </row>
    <row r="649" spans="1:135" x14ac:dyDescent="0.3">
      <c r="A649">
        <v>647</v>
      </c>
      <c r="B649" t="s">
        <v>135</v>
      </c>
      <c r="C649">
        <v>154</v>
      </c>
      <c r="D649">
        <v>796</v>
      </c>
      <c r="E649" t="s">
        <v>135</v>
      </c>
      <c r="F649">
        <v>4577275</v>
      </c>
      <c r="G649" t="s">
        <v>136</v>
      </c>
      <c r="H649" s="1">
        <v>41538</v>
      </c>
      <c r="I649" t="s">
        <v>797</v>
      </c>
      <c r="J649" t="s">
        <v>826</v>
      </c>
      <c r="K649" t="s">
        <v>139</v>
      </c>
      <c r="L649" t="s">
        <v>169</v>
      </c>
      <c r="M649">
        <v>0</v>
      </c>
      <c r="N649">
        <v>0</v>
      </c>
      <c r="O649">
        <v>0</v>
      </c>
      <c r="P649" t="s">
        <v>141</v>
      </c>
      <c r="Q649" t="s">
        <v>142</v>
      </c>
      <c r="R649" t="s">
        <v>832</v>
      </c>
      <c r="S649" t="s">
        <v>835</v>
      </c>
      <c r="T649" t="s">
        <v>387</v>
      </c>
      <c r="U649">
        <v>2</v>
      </c>
      <c r="V649" t="s">
        <v>417</v>
      </c>
      <c r="W649" t="s">
        <v>591</v>
      </c>
      <c r="X649" t="s">
        <v>147</v>
      </c>
      <c r="Y649" t="s">
        <v>167</v>
      </c>
      <c r="Z649">
        <v>0</v>
      </c>
      <c r="AA649" t="s">
        <v>414</v>
      </c>
      <c r="AB649" t="s">
        <v>255</v>
      </c>
      <c r="AC649" t="s">
        <v>827</v>
      </c>
      <c r="AD649">
        <v>3.4550000000000001</v>
      </c>
      <c r="AE649">
        <v>34.680076999999997</v>
      </c>
      <c r="AF649">
        <v>-84.699759999999998</v>
      </c>
      <c r="AG649">
        <v>188</v>
      </c>
      <c r="AH649">
        <v>241</v>
      </c>
      <c r="AI649">
        <v>2090</v>
      </c>
      <c r="AJ649" t="s">
        <v>828</v>
      </c>
      <c r="AK649">
        <v>28</v>
      </c>
      <c r="AL649">
        <v>34</v>
      </c>
      <c r="AM649" t="s">
        <v>153</v>
      </c>
      <c r="AN649">
        <v>617.29999999999995</v>
      </c>
      <c r="AO649">
        <v>73.8</v>
      </c>
      <c r="AP649">
        <v>796.3</v>
      </c>
      <c r="AQ649">
        <v>-84.701785999999998</v>
      </c>
      <c r="AR649">
        <v>34.679277999999996</v>
      </c>
      <c r="AS649">
        <v>-84.699479999999994</v>
      </c>
      <c r="AT649">
        <v>34.680044000000002</v>
      </c>
      <c r="AU649" t="s">
        <v>827</v>
      </c>
      <c r="AV649">
        <v>1</v>
      </c>
      <c r="AW649">
        <v>213</v>
      </c>
      <c r="AX649">
        <v>282</v>
      </c>
      <c r="AY649">
        <v>0</v>
      </c>
      <c r="AZ649">
        <v>55</v>
      </c>
      <c r="BA649">
        <v>5.47</v>
      </c>
      <c r="BB649">
        <v>4.9400000000000004</v>
      </c>
      <c r="BC649">
        <v>834.3</v>
      </c>
      <c r="BD649">
        <v>863.5</v>
      </c>
      <c r="BE649">
        <v>892.1</v>
      </c>
      <c r="BF649">
        <v>0</v>
      </c>
      <c r="BG649">
        <v>52.3</v>
      </c>
      <c r="BH649">
        <v>2.7</v>
      </c>
      <c r="BI649" s="1">
        <v>42712</v>
      </c>
      <c r="BJ649" t="s">
        <v>185</v>
      </c>
      <c r="BK649">
        <v>2.5500000000000002E-3</v>
      </c>
      <c r="BL649">
        <v>39520</v>
      </c>
      <c r="BM649">
        <v>39310</v>
      </c>
      <c r="BN649" t="s">
        <v>827</v>
      </c>
      <c r="BO649" t="s">
        <v>800</v>
      </c>
      <c r="BP649">
        <v>1</v>
      </c>
      <c r="BQ649">
        <v>28200</v>
      </c>
      <c r="BR649">
        <v>6</v>
      </c>
      <c r="BS649">
        <v>1</v>
      </c>
      <c r="BT649">
        <v>2</v>
      </c>
      <c r="BU649">
        <v>1</v>
      </c>
      <c r="BV649">
        <v>1</v>
      </c>
      <c r="BW649">
        <v>2</v>
      </c>
      <c r="BX649">
        <v>3</v>
      </c>
      <c r="BY649">
        <v>3</v>
      </c>
      <c r="BZ649" t="s">
        <v>156</v>
      </c>
      <c r="CA649">
        <v>213</v>
      </c>
      <c r="CB649">
        <v>282</v>
      </c>
      <c r="CC649">
        <v>0</v>
      </c>
      <c r="CD649" t="s">
        <v>157</v>
      </c>
      <c r="CE649" t="s">
        <v>157</v>
      </c>
      <c r="CF649">
        <v>0</v>
      </c>
      <c r="CG649">
        <v>55</v>
      </c>
      <c r="CH649">
        <v>3260</v>
      </c>
      <c r="CI649" t="s">
        <v>158</v>
      </c>
      <c r="CJ649">
        <v>0</v>
      </c>
      <c r="CK649">
        <v>3.2630460000000001</v>
      </c>
      <c r="CL649">
        <v>14</v>
      </c>
      <c r="CM649" t="s">
        <v>159</v>
      </c>
      <c r="CN649">
        <v>3260</v>
      </c>
      <c r="CO649">
        <v>413584</v>
      </c>
      <c r="CP649">
        <v>2.8690000000000002</v>
      </c>
      <c r="CQ649">
        <v>6.1349999999999998</v>
      </c>
      <c r="CR649">
        <v>413584</v>
      </c>
      <c r="CS649">
        <v>0</v>
      </c>
      <c r="CT649">
        <v>17228.883836000001</v>
      </c>
      <c r="CU649">
        <v>100</v>
      </c>
      <c r="CV649">
        <v>39340</v>
      </c>
      <c r="CW649">
        <v>0.10820399999999999</v>
      </c>
      <c r="CX649">
        <v>0</v>
      </c>
      <c r="CY649">
        <v>2.5500000000000002E-3</v>
      </c>
      <c r="CZ649">
        <v>289</v>
      </c>
      <c r="DA649" t="s">
        <v>829</v>
      </c>
      <c r="DB649" t="s">
        <v>459</v>
      </c>
      <c r="DC649" t="s">
        <v>830</v>
      </c>
      <c r="DD649">
        <v>-84.714123999999998</v>
      </c>
      <c r="DE649">
        <v>34.675834000000002</v>
      </c>
      <c r="DF649">
        <v>34.675834000000002</v>
      </c>
      <c r="DG649">
        <v>-84.714123999999998</v>
      </c>
      <c r="DH649">
        <v>1.2808E-2</v>
      </c>
      <c r="DI649">
        <v>2.5500000000000002E-3</v>
      </c>
      <c r="DJ649">
        <v>188</v>
      </c>
      <c r="DK649">
        <v>3470</v>
      </c>
      <c r="DL649">
        <v>14.6</v>
      </c>
      <c r="DM649">
        <v>3660</v>
      </c>
      <c r="DN649">
        <v>14.7</v>
      </c>
      <c r="DO649">
        <v>3380</v>
      </c>
      <c r="DP649">
        <v>0</v>
      </c>
      <c r="DQ649">
        <v>3360</v>
      </c>
      <c r="DR649">
        <v>0</v>
      </c>
      <c r="DS649">
        <v>3260</v>
      </c>
      <c r="DT649">
        <v>14.3</v>
      </c>
      <c r="DU649">
        <v>3290</v>
      </c>
      <c r="DV649">
        <v>13</v>
      </c>
      <c r="DW649">
        <v>3130</v>
      </c>
      <c r="DX649">
        <v>13.7</v>
      </c>
      <c r="DY649">
        <v>3130</v>
      </c>
      <c r="DZ649">
        <v>13.7</v>
      </c>
      <c r="EA649">
        <v>3980</v>
      </c>
      <c r="EB649">
        <v>16.399999999999999</v>
      </c>
      <c r="EC649">
        <v>4020</v>
      </c>
      <c r="ED649">
        <v>16.399999999999999</v>
      </c>
      <c r="EE649">
        <v>0</v>
      </c>
    </row>
    <row r="650" spans="1:135" x14ac:dyDescent="0.3">
      <c r="A650">
        <v>648</v>
      </c>
      <c r="B650" t="s">
        <v>135</v>
      </c>
      <c r="C650">
        <v>161</v>
      </c>
      <c r="D650">
        <v>793</v>
      </c>
      <c r="E650" t="s">
        <v>135</v>
      </c>
      <c r="F650">
        <v>4615387</v>
      </c>
      <c r="G650" t="s">
        <v>136</v>
      </c>
      <c r="H650" s="1">
        <v>41564</v>
      </c>
      <c r="I650" t="s">
        <v>797</v>
      </c>
      <c r="J650" t="s">
        <v>826</v>
      </c>
      <c r="K650" t="s">
        <v>139</v>
      </c>
      <c r="L650" t="s">
        <v>218</v>
      </c>
      <c r="M650">
        <v>0</v>
      </c>
      <c r="N650">
        <v>0</v>
      </c>
      <c r="O650">
        <v>1</v>
      </c>
      <c r="P650" t="s">
        <v>141</v>
      </c>
      <c r="Q650" t="s">
        <v>142</v>
      </c>
      <c r="R650" t="s">
        <v>272</v>
      </c>
      <c r="S650" t="s">
        <v>272</v>
      </c>
      <c r="T650" t="s">
        <v>216</v>
      </c>
      <c r="U650">
        <v>1</v>
      </c>
      <c r="V650" t="s">
        <v>165</v>
      </c>
      <c r="W650" t="s">
        <v>146</v>
      </c>
      <c r="X650" t="s">
        <v>147</v>
      </c>
      <c r="Y650" t="s">
        <v>167</v>
      </c>
      <c r="Z650">
        <v>45</v>
      </c>
      <c r="AA650" t="s">
        <v>175</v>
      </c>
      <c r="AB650" t="s">
        <v>197</v>
      </c>
      <c r="AC650" t="s">
        <v>827</v>
      </c>
      <c r="AD650">
        <v>3.4590000000000001</v>
      </c>
      <c r="AE650">
        <v>34.680069000000003</v>
      </c>
      <c r="AF650">
        <v>-84.699682999999993</v>
      </c>
      <c r="AG650">
        <v>188</v>
      </c>
      <c r="AH650">
        <v>241</v>
      </c>
      <c r="AI650">
        <v>2090</v>
      </c>
      <c r="AJ650" t="s">
        <v>828</v>
      </c>
      <c r="AK650">
        <v>28</v>
      </c>
      <c r="AL650">
        <v>34</v>
      </c>
      <c r="AM650" t="s">
        <v>153</v>
      </c>
      <c r="AN650">
        <v>617.29999999999995</v>
      </c>
      <c r="AO650">
        <v>73.8</v>
      </c>
      <c r="AP650">
        <v>796.3</v>
      </c>
      <c r="AQ650">
        <v>-84.701785999999998</v>
      </c>
      <c r="AR650">
        <v>34.679277999999996</v>
      </c>
      <c r="AS650">
        <v>-84.699479999999994</v>
      </c>
      <c r="AT650">
        <v>34.680044000000002</v>
      </c>
      <c r="AU650" t="s">
        <v>827</v>
      </c>
      <c r="AV650">
        <v>1</v>
      </c>
      <c r="AW650">
        <v>213</v>
      </c>
      <c r="AX650">
        <v>282</v>
      </c>
      <c r="AY650">
        <v>0</v>
      </c>
      <c r="AZ650">
        <v>55</v>
      </c>
      <c r="BA650">
        <v>5.47</v>
      </c>
      <c r="BB650">
        <v>4.9400000000000004</v>
      </c>
      <c r="BC650">
        <v>834.3</v>
      </c>
      <c r="BD650">
        <v>863.5</v>
      </c>
      <c r="BE650">
        <v>892.1</v>
      </c>
      <c r="BF650">
        <v>0</v>
      </c>
      <c r="BG650">
        <v>52.3</v>
      </c>
      <c r="BH650">
        <v>2.7</v>
      </c>
      <c r="BI650" s="1">
        <v>42712</v>
      </c>
      <c r="BJ650" t="s">
        <v>185</v>
      </c>
      <c r="BK650">
        <v>2.5500000000000002E-3</v>
      </c>
      <c r="BL650">
        <v>39520</v>
      </c>
      <c r="BM650">
        <v>39310</v>
      </c>
      <c r="BN650" t="s">
        <v>827</v>
      </c>
      <c r="BO650" t="s">
        <v>800</v>
      </c>
      <c r="BP650">
        <v>1</v>
      </c>
      <c r="BQ650">
        <v>28200</v>
      </c>
      <c r="BR650">
        <v>6</v>
      </c>
      <c r="BS650">
        <v>1</v>
      </c>
      <c r="BT650">
        <v>2</v>
      </c>
      <c r="BU650">
        <v>1</v>
      </c>
      <c r="BV650">
        <v>1</v>
      </c>
      <c r="BW650">
        <v>2</v>
      </c>
      <c r="BX650">
        <v>3</v>
      </c>
      <c r="BY650">
        <v>3</v>
      </c>
      <c r="BZ650" t="s">
        <v>156</v>
      </c>
      <c r="CA650">
        <v>213</v>
      </c>
      <c r="CB650">
        <v>282</v>
      </c>
      <c r="CC650">
        <v>0</v>
      </c>
      <c r="CD650" t="s">
        <v>157</v>
      </c>
      <c r="CE650" t="s">
        <v>157</v>
      </c>
      <c r="CF650">
        <v>0</v>
      </c>
      <c r="CG650">
        <v>55</v>
      </c>
      <c r="CH650">
        <v>3260</v>
      </c>
      <c r="CI650" t="s">
        <v>158</v>
      </c>
      <c r="CJ650">
        <v>0</v>
      </c>
      <c r="CK650">
        <v>3.2630460000000001</v>
      </c>
      <c r="CL650">
        <v>14</v>
      </c>
      <c r="CM650" t="s">
        <v>159</v>
      </c>
      <c r="CN650">
        <v>3260</v>
      </c>
      <c r="CO650">
        <v>413584</v>
      </c>
      <c r="CP650">
        <v>2.8690000000000002</v>
      </c>
      <c r="CQ650">
        <v>6.1349999999999998</v>
      </c>
      <c r="CR650">
        <v>413584</v>
      </c>
      <c r="CS650">
        <v>0</v>
      </c>
      <c r="CT650">
        <v>17228.883836000001</v>
      </c>
      <c r="CU650">
        <v>100</v>
      </c>
      <c r="CV650">
        <v>39340</v>
      </c>
      <c r="CW650">
        <v>0.10820399999999999</v>
      </c>
      <c r="CX650">
        <v>0</v>
      </c>
      <c r="CY650">
        <v>2.5500000000000002E-3</v>
      </c>
      <c r="CZ650">
        <v>289</v>
      </c>
      <c r="DA650" t="s">
        <v>829</v>
      </c>
      <c r="DB650" t="s">
        <v>459</v>
      </c>
      <c r="DC650" t="s">
        <v>830</v>
      </c>
      <c r="DD650">
        <v>-84.714123999999998</v>
      </c>
      <c r="DE650">
        <v>34.675834000000002</v>
      </c>
      <c r="DF650">
        <v>34.675834000000002</v>
      </c>
      <c r="DG650">
        <v>-84.714123999999998</v>
      </c>
      <c r="DH650">
        <v>1.2808E-2</v>
      </c>
      <c r="DI650">
        <v>2.5500000000000002E-3</v>
      </c>
      <c r="DJ650">
        <v>188</v>
      </c>
      <c r="DK650">
        <v>3470</v>
      </c>
      <c r="DL650">
        <v>14.6</v>
      </c>
      <c r="DM650">
        <v>3660</v>
      </c>
      <c r="DN650">
        <v>14.7</v>
      </c>
      <c r="DO650">
        <v>3380</v>
      </c>
      <c r="DP650">
        <v>0</v>
      </c>
      <c r="DQ650">
        <v>3360</v>
      </c>
      <c r="DR650">
        <v>0</v>
      </c>
      <c r="DS650">
        <v>3260</v>
      </c>
      <c r="DT650">
        <v>14.3</v>
      </c>
      <c r="DU650">
        <v>3290</v>
      </c>
      <c r="DV650">
        <v>13</v>
      </c>
      <c r="DW650">
        <v>3130</v>
      </c>
      <c r="DX650">
        <v>13.7</v>
      </c>
      <c r="DY650">
        <v>3130</v>
      </c>
      <c r="DZ650">
        <v>13.7</v>
      </c>
      <c r="EA650">
        <v>3980</v>
      </c>
      <c r="EB650">
        <v>16.399999999999999</v>
      </c>
      <c r="EC650">
        <v>4020</v>
      </c>
      <c r="ED650">
        <v>16.399999999999999</v>
      </c>
      <c r="EE650">
        <v>0</v>
      </c>
    </row>
    <row r="651" spans="1:135" x14ac:dyDescent="0.3">
      <c r="A651">
        <v>649</v>
      </c>
      <c r="B651" t="s">
        <v>135</v>
      </c>
      <c r="C651">
        <v>204</v>
      </c>
      <c r="D651">
        <v>672</v>
      </c>
      <c r="E651" t="s">
        <v>135</v>
      </c>
      <c r="F651">
        <v>5505447</v>
      </c>
      <c r="G651" t="s">
        <v>136</v>
      </c>
      <c r="H651" s="1">
        <v>42315</v>
      </c>
      <c r="I651" t="s">
        <v>797</v>
      </c>
      <c r="J651" t="s">
        <v>826</v>
      </c>
      <c r="K651" t="s">
        <v>139</v>
      </c>
      <c r="L651" t="s">
        <v>140</v>
      </c>
      <c r="M651">
        <v>0</v>
      </c>
      <c r="N651">
        <v>0</v>
      </c>
      <c r="O651">
        <v>0</v>
      </c>
      <c r="P651" t="s">
        <v>141</v>
      </c>
      <c r="Q651" t="s">
        <v>142</v>
      </c>
      <c r="R651" t="s">
        <v>176</v>
      </c>
      <c r="S651" t="s">
        <v>177</v>
      </c>
      <c r="T651" t="s">
        <v>379</v>
      </c>
      <c r="U651">
        <v>1</v>
      </c>
      <c r="V651" t="s">
        <v>165</v>
      </c>
      <c r="W651" t="s">
        <v>146</v>
      </c>
      <c r="X651" t="s">
        <v>147</v>
      </c>
      <c r="Y651" t="s">
        <v>148</v>
      </c>
      <c r="Z651">
        <v>30</v>
      </c>
      <c r="AA651" t="s">
        <v>149</v>
      </c>
      <c r="AB651" t="s">
        <v>168</v>
      </c>
      <c r="AC651" t="s">
        <v>827</v>
      </c>
      <c r="AD651">
        <v>3.4620000000000002</v>
      </c>
      <c r="AE651">
        <v>34.680065999999997</v>
      </c>
      <c r="AF651">
        <v>-84.699658999999997</v>
      </c>
      <c r="AG651">
        <v>188</v>
      </c>
      <c r="AH651">
        <v>241</v>
      </c>
      <c r="AI651">
        <v>2090</v>
      </c>
      <c r="AJ651" t="s">
        <v>828</v>
      </c>
      <c r="AK651">
        <v>28</v>
      </c>
      <c r="AL651">
        <v>34</v>
      </c>
      <c r="AM651" t="s">
        <v>153</v>
      </c>
      <c r="AN651">
        <v>617.29999999999995</v>
      </c>
      <c r="AO651">
        <v>73.8</v>
      </c>
      <c r="AP651">
        <v>796.3</v>
      </c>
      <c r="AQ651">
        <v>-84.701785999999998</v>
      </c>
      <c r="AR651">
        <v>34.679277999999996</v>
      </c>
      <c r="AS651">
        <v>-84.699479999999994</v>
      </c>
      <c r="AT651">
        <v>34.680044000000002</v>
      </c>
      <c r="AU651" t="s">
        <v>827</v>
      </c>
      <c r="AV651">
        <v>1</v>
      </c>
      <c r="AW651">
        <v>213</v>
      </c>
      <c r="AX651">
        <v>282</v>
      </c>
      <c r="AY651">
        <v>0</v>
      </c>
      <c r="AZ651">
        <v>55</v>
      </c>
      <c r="BA651">
        <v>5.47</v>
      </c>
      <c r="BB651">
        <v>4.9400000000000004</v>
      </c>
      <c r="BC651">
        <v>834.3</v>
      </c>
      <c r="BD651">
        <v>863.5</v>
      </c>
      <c r="BE651">
        <v>892.1</v>
      </c>
      <c r="BF651">
        <v>0</v>
      </c>
      <c r="BG651">
        <v>52.3</v>
      </c>
      <c r="BH651">
        <v>2.7</v>
      </c>
      <c r="BI651" s="1">
        <v>42712</v>
      </c>
      <c r="BJ651" t="s">
        <v>185</v>
      </c>
      <c r="BK651">
        <v>2.5500000000000002E-3</v>
      </c>
      <c r="BL651">
        <v>39520</v>
      </c>
      <c r="BM651">
        <v>39310</v>
      </c>
      <c r="BN651" t="s">
        <v>827</v>
      </c>
      <c r="BO651" t="s">
        <v>800</v>
      </c>
      <c r="BP651">
        <v>1</v>
      </c>
      <c r="BQ651">
        <v>28200</v>
      </c>
      <c r="BR651">
        <v>6</v>
      </c>
      <c r="BS651">
        <v>1</v>
      </c>
      <c r="BT651">
        <v>2</v>
      </c>
      <c r="BU651">
        <v>1</v>
      </c>
      <c r="BV651">
        <v>1</v>
      </c>
      <c r="BW651">
        <v>2</v>
      </c>
      <c r="BX651">
        <v>3</v>
      </c>
      <c r="BY651">
        <v>3</v>
      </c>
      <c r="BZ651" t="s">
        <v>156</v>
      </c>
      <c r="CA651">
        <v>213</v>
      </c>
      <c r="CB651">
        <v>282</v>
      </c>
      <c r="CC651">
        <v>0</v>
      </c>
      <c r="CD651" t="s">
        <v>157</v>
      </c>
      <c r="CE651" t="s">
        <v>157</v>
      </c>
      <c r="CF651">
        <v>0</v>
      </c>
      <c r="CG651">
        <v>55</v>
      </c>
      <c r="CH651">
        <v>3260</v>
      </c>
      <c r="CI651" t="s">
        <v>158</v>
      </c>
      <c r="CJ651">
        <v>0</v>
      </c>
      <c r="CK651">
        <v>3.2630460000000001</v>
      </c>
      <c r="CL651">
        <v>14</v>
      </c>
      <c r="CM651" t="s">
        <v>159</v>
      </c>
      <c r="CN651">
        <v>3260</v>
      </c>
      <c r="CO651">
        <v>413584</v>
      </c>
      <c r="CP651">
        <v>2.8690000000000002</v>
      </c>
      <c r="CQ651">
        <v>6.1349999999999998</v>
      </c>
      <c r="CR651">
        <v>413584</v>
      </c>
      <c r="CS651">
        <v>0</v>
      </c>
      <c r="CT651">
        <v>17228.883836000001</v>
      </c>
      <c r="CU651">
        <v>100</v>
      </c>
      <c r="CV651">
        <v>39340</v>
      </c>
      <c r="CW651">
        <v>0.10820399999999999</v>
      </c>
      <c r="CX651">
        <v>0</v>
      </c>
      <c r="CY651">
        <v>2.5500000000000002E-3</v>
      </c>
      <c r="CZ651">
        <v>289</v>
      </c>
      <c r="DA651" t="s">
        <v>829</v>
      </c>
      <c r="DB651" t="s">
        <v>459</v>
      </c>
      <c r="DC651" t="s">
        <v>830</v>
      </c>
      <c r="DD651">
        <v>-84.714123999999998</v>
      </c>
      <c r="DE651">
        <v>34.675834000000002</v>
      </c>
      <c r="DF651">
        <v>34.675834000000002</v>
      </c>
      <c r="DG651">
        <v>-84.714123999999998</v>
      </c>
      <c r="DH651">
        <v>1.2808E-2</v>
      </c>
      <c r="DI651">
        <v>2.5500000000000002E-3</v>
      </c>
      <c r="DJ651">
        <v>188</v>
      </c>
      <c r="DK651">
        <v>3470</v>
      </c>
      <c r="DL651">
        <v>14.6</v>
      </c>
      <c r="DM651">
        <v>3660</v>
      </c>
      <c r="DN651">
        <v>14.7</v>
      </c>
      <c r="DO651">
        <v>3380</v>
      </c>
      <c r="DP651">
        <v>0</v>
      </c>
      <c r="DQ651">
        <v>3360</v>
      </c>
      <c r="DR651">
        <v>0</v>
      </c>
      <c r="DS651">
        <v>3260</v>
      </c>
      <c r="DT651">
        <v>14.3</v>
      </c>
      <c r="DU651">
        <v>3290</v>
      </c>
      <c r="DV651">
        <v>13</v>
      </c>
      <c r="DW651">
        <v>3130</v>
      </c>
      <c r="DX651">
        <v>13.7</v>
      </c>
      <c r="DY651">
        <v>3130</v>
      </c>
      <c r="DZ651">
        <v>13.7</v>
      </c>
      <c r="EA651">
        <v>3980</v>
      </c>
      <c r="EB651">
        <v>16.399999999999999</v>
      </c>
      <c r="EC651">
        <v>4020</v>
      </c>
      <c r="ED651">
        <v>16.399999999999999</v>
      </c>
      <c r="EE651">
        <v>0</v>
      </c>
    </row>
    <row r="652" spans="1:135" x14ac:dyDescent="0.3">
      <c r="A652">
        <v>650</v>
      </c>
      <c r="B652" t="s">
        <v>135</v>
      </c>
      <c r="C652">
        <v>216</v>
      </c>
      <c r="D652">
        <v>666</v>
      </c>
      <c r="E652" t="s">
        <v>135</v>
      </c>
      <c r="F652">
        <v>5537049</v>
      </c>
      <c r="G652" t="s">
        <v>136</v>
      </c>
      <c r="H652" s="1">
        <v>42338</v>
      </c>
      <c r="I652" t="s">
        <v>797</v>
      </c>
      <c r="J652" t="s">
        <v>826</v>
      </c>
      <c r="K652" t="s">
        <v>139</v>
      </c>
      <c r="L652" t="s">
        <v>169</v>
      </c>
      <c r="M652">
        <v>0</v>
      </c>
      <c r="N652">
        <v>0</v>
      </c>
      <c r="O652">
        <v>0</v>
      </c>
      <c r="P652" t="s">
        <v>141</v>
      </c>
      <c r="Q652" t="s">
        <v>142</v>
      </c>
      <c r="R652" t="s">
        <v>293</v>
      </c>
      <c r="S652" t="s">
        <v>219</v>
      </c>
      <c r="T652" t="s">
        <v>216</v>
      </c>
      <c r="U652">
        <v>1</v>
      </c>
      <c r="V652" t="s">
        <v>165</v>
      </c>
      <c r="W652" t="s">
        <v>146</v>
      </c>
      <c r="X652" t="s">
        <v>147</v>
      </c>
      <c r="Y652" t="s">
        <v>167</v>
      </c>
      <c r="Z652">
        <v>66</v>
      </c>
      <c r="AA652" t="s">
        <v>149</v>
      </c>
      <c r="AB652" t="s">
        <v>168</v>
      </c>
      <c r="AC652" t="s">
        <v>827</v>
      </c>
      <c r="AD652">
        <v>3.4689999999999999</v>
      </c>
      <c r="AE652">
        <v>34.680047999999999</v>
      </c>
      <c r="AF652">
        <v>-84.699507999999994</v>
      </c>
      <c r="AG652">
        <v>188</v>
      </c>
      <c r="AH652">
        <v>241</v>
      </c>
      <c r="AI652">
        <v>2090</v>
      </c>
      <c r="AJ652" t="s">
        <v>828</v>
      </c>
      <c r="AK652">
        <v>28</v>
      </c>
      <c r="AL652">
        <v>34</v>
      </c>
      <c r="AM652" t="s">
        <v>153</v>
      </c>
      <c r="AN652">
        <v>617.29999999999995</v>
      </c>
      <c r="AO652">
        <v>73.8</v>
      </c>
      <c r="AP652">
        <v>796.3</v>
      </c>
      <c r="AQ652">
        <v>-84.701785999999998</v>
      </c>
      <c r="AR652">
        <v>34.679277999999996</v>
      </c>
      <c r="AS652">
        <v>-84.699479999999994</v>
      </c>
      <c r="AT652">
        <v>34.680044000000002</v>
      </c>
      <c r="AU652" t="s">
        <v>827</v>
      </c>
      <c r="AV652">
        <v>1</v>
      </c>
      <c r="AW652">
        <v>213</v>
      </c>
      <c r="AX652">
        <v>282</v>
      </c>
      <c r="AY652">
        <v>0</v>
      </c>
      <c r="AZ652">
        <v>55</v>
      </c>
      <c r="BA652">
        <v>5.47</v>
      </c>
      <c r="BB652">
        <v>4.9400000000000004</v>
      </c>
      <c r="BC652">
        <v>834.3</v>
      </c>
      <c r="BD652">
        <v>863.5</v>
      </c>
      <c r="BE652">
        <v>892.1</v>
      </c>
      <c r="BF652">
        <v>0</v>
      </c>
      <c r="BG652">
        <v>52.3</v>
      </c>
      <c r="BH652">
        <v>2.7</v>
      </c>
      <c r="BI652" s="1">
        <v>42712</v>
      </c>
      <c r="BJ652" t="s">
        <v>185</v>
      </c>
      <c r="BK652">
        <v>2.5500000000000002E-3</v>
      </c>
      <c r="BL652">
        <v>39520</v>
      </c>
      <c r="BM652">
        <v>39310</v>
      </c>
      <c r="BN652" t="s">
        <v>827</v>
      </c>
      <c r="BO652" t="s">
        <v>800</v>
      </c>
      <c r="BP652">
        <v>1</v>
      </c>
      <c r="BQ652">
        <v>28200</v>
      </c>
      <c r="BR652">
        <v>6</v>
      </c>
      <c r="BS652">
        <v>1</v>
      </c>
      <c r="BT652">
        <v>2</v>
      </c>
      <c r="BU652">
        <v>1</v>
      </c>
      <c r="BV652">
        <v>1</v>
      </c>
      <c r="BW652">
        <v>2</v>
      </c>
      <c r="BX652">
        <v>3</v>
      </c>
      <c r="BY652">
        <v>3</v>
      </c>
      <c r="BZ652" t="s">
        <v>156</v>
      </c>
      <c r="CA652">
        <v>213</v>
      </c>
      <c r="CB652">
        <v>282</v>
      </c>
      <c r="CC652">
        <v>0</v>
      </c>
      <c r="CD652" t="s">
        <v>157</v>
      </c>
      <c r="CE652" t="s">
        <v>157</v>
      </c>
      <c r="CF652">
        <v>0</v>
      </c>
      <c r="CG652">
        <v>55</v>
      </c>
      <c r="CH652">
        <v>3260</v>
      </c>
      <c r="CI652" t="s">
        <v>158</v>
      </c>
      <c r="CJ652">
        <v>0</v>
      </c>
      <c r="CK652">
        <v>3.2630460000000001</v>
      </c>
      <c r="CL652">
        <v>14</v>
      </c>
      <c r="CM652" t="s">
        <v>159</v>
      </c>
      <c r="CN652">
        <v>3260</v>
      </c>
      <c r="CO652">
        <v>413584</v>
      </c>
      <c r="CP652">
        <v>2.8690000000000002</v>
      </c>
      <c r="CQ652">
        <v>6.1349999999999998</v>
      </c>
      <c r="CR652">
        <v>413584</v>
      </c>
      <c r="CS652">
        <v>0</v>
      </c>
      <c r="CT652">
        <v>17228.883836000001</v>
      </c>
      <c r="CU652">
        <v>100</v>
      </c>
      <c r="CV652">
        <v>39340</v>
      </c>
      <c r="CW652">
        <v>0.10820399999999999</v>
      </c>
      <c r="CX652">
        <v>0</v>
      </c>
      <c r="CY652">
        <v>2.5500000000000002E-3</v>
      </c>
      <c r="CZ652">
        <v>289</v>
      </c>
      <c r="DA652" t="s">
        <v>829</v>
      </c>
      <c r="DB652" t="s">
        <v>459</v>
      </c>
      <c r="DC652" t="s">
        <v>830</v>
      </c>
      <c r="DD652">
        <v>-84.714123999999998</v>
      </c>
      <c r="DE652">
        <v>34.675834000000002</v>
      </c>
      <c r="DF652">
        <v>34.675834000000002</v>
      </c>
      <c r="DG652">
        <v>-84.714123999999998</v>
      </c>
      <c r="DH652">
        <v>1.2808E-2</v>
      </c>
      <c r="DI652">
        <v>2.5500000000000002E-3</v>
      </c>
      <c r="DJ652">
        <v>188</v>
      </c>
      <c r="DK652">
        <v>3470</v>
      </c>
      <c r="DL652">
        <v>14.6</v>
      </c>
      <c r="DM652">
        <v>3660</v>
      </c>
      <c r="DN652">
        <v>14.7</v>
      </c>
      <c r="DO652">
        <v>3380</v>
      </c>
      <c r="DP652">
        <v>0</v>
      </c>
      <c r="DQ652">
        <v>3360</v>
      </c>
      <c r="DR652">
        <v>0</v>
      </c>
      <c r="DS652">
        <v>3260</v>
      </c>
      <c r="DT652">
        <v>14.3</v>
      </c>
      <c r="DU652">
        <v>3290</v>
      </c>
      <c r="DV652">
        <v>13</v>
      </c>
      <c r="DW652">
        <v>3130</v>
      </c>
      <c r="DX652">
        <v>13.7</v>
      </c>
      <c r="DY652">
        <v>3130</v>
      </c>
      <c r="DZ652">
        <v>13.7</v>
      </c>
      <c r="EA652">
        <v>3980</v>
      </c>
      <c r="EB652">
        <v>16.399999999999999</v>
      </c>
      <c r="EC652">
        <v>4020</v>
      </c>
      <c r="ED652">
        <v>16.399999999999999</v>
      </c>
      <c r="EE652">
        <v>0</v>
      </c>
    </row>
    <row r="653" spans="1:135" x14ac:dyDescent="0.3">
      <c r="A653">
        <v>651</v>
      </c>
      <c r="B653" t="s">
        <v>135</v>
      </c>
      <c r="C653">
        <v>217</v>
      </c>
      <c r="D653">
        <v>669</v>
      </c>
      <c r="E653" t="s">
        <v>135</v>
      </c>
      <c r="F653">
        <v>5537052</v>
      </c>
      <c r="G653" t="s">
        <v>136</v>
      </c>
      <c r="H653" s="1">
        <v>42337</v>
      </c>
      <c r="I653" t="s">
        <v>797</v>
      </c>
      <c r="J653" t="s">
        <v>826</v>
      </c>
      <c r="K653" t="s">
        <v>139</v>
      </c>
      <c r="L653" t="s">
        <v>140</v>
      </c>
      <c r="M653">
        <v>0</v>
      </c>
      <c r="N653">
        <v>0</v>
      </c>
      <c r="O653">
        <v>0</v>
      </c>
      <c r="P653" t="s">
        <v>141</v>
      </c>
      <c r="Q653" t="s">
        <v>142</v>
      </c>
      <c r="R653" t="s">
        <v>176</v>
      </c>
      <c r="S653" t="s">
        <v>442</v>
      </c>
      <c r="T653" t="s">
        <v>164</v>
      </c>
      <c r="U653">
        <v>1</v>
      </c>
      <c r="V653" t="s">
        <v>165</v>
      </c>
      <c r="W653" t="s">
        <v>146</v>
      </c>
      <c r="X653" t="s">
        <v>147</v>
      </c>
      <c r="Y653" t="s">
        <v>167</v>
      </c>
      <c r="Z653">
        <v>71</v>
      </c>
      <c r="AA653" t="s">
        <v>149</v>
      </c>
      <c r="AB653" t="s">
        <v>168</v>
      </c>
      <c r="AC653" t="s">
        <v>827</v>
      </c>
      <c r="AD653">
        <v>3.4119999999999999</v>
      </c>
      <c r="AE653">
        <v>34.680052000000003</v>
      </c>
      <c r="AF653">
        <v>-84.700506000000004</v>
      </c>
      <c r="AG653">
        <v>188</v>
      </c>
      <c r="AH653">
        <v>241</v>
      </c>
      <c r="AI653">
        <v>2090</v>
      </c>
      <c r="AJ653" t="s">
        <v>828</v>
      </c>
      <c r="AK653">
        <v>28</v>
      </c>
      <c r="AL653">
        <v>34</v>
      </c>
      <c r="AM653" t="s">
        <v>153</v>
      </c>
      <c r="AN653">
        <v>617.29999999999995</v>
      </c>
      <c r="AO653">
        <v>73.8</v>
      </c>
      <c r="AP653">
        <v>796.3</v>
      </c>
      <c r="AQ653">
        <v>-84.701785999999998</v>
      </c>
      <c r="AR653">
        <v>34.679277999999996</v>
      </c>
      <c r="AS653">
        <v>-84.699479999999994</v>
      </c>
      <c r="AT653">
        <v>34.680044000000002</v>
      </c>
      <c r="AU653" t="s">
        <v>827</v>
      </c>
      <c r="AV653">
        <v>1</v>
      </c>
      <c r="AW653">
        <v>213</v>
      </c>
      <c r="AX653">
        <v>282</v>
      </c>
      <c r="AY653">
        <v>0</v>
      </c>
      <c r="AZ653">
        <v>55</v>
      </c>
      <c r="BA653">
        <v>5.47</v>
      </c>
      <c r="BB653">
        <v>4.9400000000000004</v>
      </c>
      <c r="BC653">
        <v>834.3</v>
      </c>
      <c r="BD653">
        <v>863.5</v>
      </c>
      <c r="BE653">
        <v>892.1</v>
      </c>
      <c r="BF653">
        <v>0</v>
      </c>
      <c r="BG653">
        <v>52.3</v>
      </c>
      <c r="BH653">
        <v>2.7</v>
      </c>
      <c r="BI653" s="1">
        <v>42712</v>
      </c>
      <c r="BJ653" t="s">
        <v>185</v>
      </c>
      <c r="BK653">
        <v>2.5500000000000002E-3</v>
      </c>
      <c r="BL653">
        <v>39520</v>
      </c>
      <c r="BM653">
        <v>39310</v>
      </c>
      <c r="BN653" t="s">
        <v>827</v>
      </c>
      <c r="BO653" t="s">
        <v>800</v>
      </c>
      <c r="BP653">
        <v>1</v>
      </c>
      <c r="BQ653">
        <v>28200</v>
      </c>
      <c r="BR653">
        <v>6</v>
      </c>
      <c r="BS653">
        <v>1</v>
      </c>
      <c r="BT653">
        <v>2</v>
      </c>
      <c r="BU653">
        <v>1</v>
      </c>
      <c r="BV653">
        <v>1</v>
      </c>
      <c r="BW653">
        <v>2</v>
      </c>
      <c r="BX653">
        <v>3</v>
      </c>
      <c r="BY653">
        <v>3</v>
      </c>
      <c r="BZ653" t="s">
        <v>156</v>
      </c>
      <c r="CA653">
        <v>213</v>
      </c>
      <c r="CB653">
        <v>282</v>
      </c>
      <c r="CC653">
        <v>0</v>
      </c>
      <c r="CD653" t="s">
        <v>157</v>
      </c>
      <c r="CE653" t="s">
        <v>157</v>
      </c>
      <c r="CF653">
        <v>0</v>
      </c>
      <c r="CG653">
        <v>55</v>
      </c>
      <c r="CH653">
        <v>3260</v>
      </c>
      <c r="CI653" t="s">
        <v>158</v>
      </c>
      <c r="CJ653">
        <v>0</v>
      </c>
      <c r="CK653">
        <v>3.2630460000000001</v>
      </c>
      <c r="CL653">
        <v>14</v>
      </c>
      <c r="CM653" t="s">
        <v>159</v>
      </c>
      <c r="CN653">
        <v>3260</v>
      </c>
      <c r="CO653">
        <v>413584</v>
      </c>
      <c r="CP653">
        <v>2.8690000000000002</v>
      </c>
      <c r="CQ653">
        <v>6.1349999999999998</v>
      </c>
      <c r="CR653">
        <v>413584</v>
      </c>
      <c r="CS653">
        <v>0</v>
      </c>
      <c r="CT653">
        <v>17228.883836000001</v>
      </c>
      <c r="CU653">
        <v>100</v>
      </c>
      <c r="CV653">
        <v>39340</v>
      </c>
      <c r="CW653">
        <v>0.10820399999999999</v>
      </c>
      <c r="CX653">
        <v>0</v>
      </c>
      <c r="CY653">
        <v>2.5500000000000002E-3</v>
      </c>
      <c r="CZ653">
        <v>289</v>
      </c>
      <c r="DA653" t="s">
        <v>829</v>
      </c>
      <c r="DB653" t="s">
        <v>459</v>
      </c>
      <c r="DC653" t="s">
        <v>830</v>
      </c>
      <c r="DD653">
        <v>-84.714123999999998</v>
      </c>
      <c r="DE653">
        <v>34.675834000000002</v>
      </c>
      <c r="DF653">
        <v>34.675834000000002</v>
      </c>
      <c r="DG653">
        <v>-84.714123999999998</v>
      </c>
      <c r="DH653">
        <v>1.2808E-2</v>
      </c>
      <c r="DI653">
        <v>2.5500000000000002E-3</v>
      </c>
      <c r="DJ653">
        <v>188</v>
      </c>
      <c r="DK653">
        <v>3470</v>
      </c>
      <c r="DL653">
        <v>14.6</v>
      </c>
      <c r="DM653">
        <v>3660</v>
      </c>
      <c r="DN653">
        <v>14.7</v>
      </c>
      <c r="DO653">
        <v>3380</v>
      </c>
      <c r="DP653">
        <v>0</v>
      </c>
      <c r="DQ653">
        <v>3360</v>
      </c>
      <c r="DR653">
        <v>0</v>
      </c>
      <c r="DS653">
        <v>3260</v>
      </c>
      <c r="DT653">
        <v>14.3</v>
      </c>
      <c r="DU653">
        <v>3290</v>
      </c>
      <c r="DV653">
        <v>13</v>
      </c>
      <c r="DW653">
        <v>3130</v>
      </c>
      <c r="DX653">
        <v>13.7</v>
      </c>
      <c r="DY653">
        <v>3130</v>
      </c>
      <c r="DZ653">
        <v>13.7</v>
      </c>
      <c r="EA653">
        <v>3980</v>
      </c>
      <c r="EB653">
        <v>16.399999999999999</v>
      </c>
      <c r="EC653">
        <v>4020</v>
      </c>
      <c r="ED653">
        <v>16.399999999999999</v>
      </c>
      <c r="EE653">
        <v>0</v>
      </c>
    </row>
    <row r="654" spans="1:135" x14ac:dyDescent="0.3">
      <c r="A654">
        <v>652</v>
      </c>
      <c r="B654" t="s">
        <v>135</v>
      </c>
      <c r="C654">
        <v>219</v>
      </c>
      <c r="D654">
        <v>665</v>
      </c>
      <c r="E654" t="s">
        <v>135</v>
      </c>
      <c r="F654">
        <v>5537634</v>
      </c>
      <c r="G654" t="s">
        <v>136</v>
      </c>
      <c r="H654" s="1">
        <v>42338</v>
      </c>
      <c r="I654" t="s">
        <v>797</v>
      </c>
      <c r="J654" t="s">
        <v>826</v>
      </c>
      <c r="K654" t="s">
        <v>139</v>
      </c>
      <c r="L654" t="s">
        <v>140</v>
      </c>
      <c r="M654">
        <v>0</v>
      </c>
      <c r="N654">
        <v>0</v>
      </c>
      <c r="O654">
        <v>0</v>
      </c>
      <c r="P654" t="s">
        <v>141</v>
      </c>
      <c r="Q654" t="s">
        <v>142</v>
      </c>
      <c r="R654" t="s">
        <v>143</v>
      </c>
      <c r="S654" t="s">
        <v>143</v>
      </c>
      <c r="T654" t="s">
        <v>164</v>
      </c>
      <c r="U654">
        <v>1</v>
      </c>
      <c r="V654" t="s">
        <v>165</v>
      </c>
      <c r="W654" t="s">
        <v>146</v>
      </c>
      <c r="X654" t="s">
        <v>178</v>
      </c>
      <c r="Y654" t="s">
        <v>167</v>
      </c>
      <c r="Z654">
        <v>19</v>
      </c>
      <c r="AA654" t="s">
        <v>149</v>
      </c>
      <c r="AB654" t="s">
        <v>168</v>
      </c>
      <c r="AC654" t="s">
        <v>827</v>
      </c>
      <c r="AD654">
        <v>3.4660000000000002</v>
      </c>
      <c r="AE654">
        <v>34.680056999999998</v>
      </c>
      <c r="AF654">
        <v>-84.699577000000005</v>
      </c>
      <c r="AG654">
        <v>188</v>
      </c>
      <c r="AH654">
        <v>241</v>
      </c>
      <c r="AI654">
        <v>2090</v>
      </c>
      <c r="AJ654" t="s">
        <v>828</v>
      </c>
      <c r="AK654">
        <v>28</v>
      </c>
      <c r="AL654">
        <v>34</v>
      </c>
      <c r="AM654" t="s">
        <v>153</v>
      </c>
      <c r="AN654">
        <v>617.29999999999995</v>
      </c>
      <c r="AO654">
        <v>73.8</v>
      </c>
      <c r="AP654">
        <v>796.3</v>
      </c>
      <c r="AQ654">
        <v>-84.701785999999998</v>
      </c>
      <c r="AR654">
        <v>34.679277999999996</v>
      </c>
      <c r="AS654">
        <v>-84.699479999999994</v>
      </c>
      <c r="AT654">
        <v>34.680044000000002</v>
      </c>
      <c r="AU654" t="s">
        <v>827</v>
      </c>
      <c r="AV654">
        <v>1</v>
      </c>
      <c r="AW654">
        <v>213</v>
      </c>
      <c r="AX654">
        <v>282</v>
      </c>
      <c r="AY654">
        <v>0</v>
      </c>
      <c r="AZ654">
        <v>55</v>
      </c>
      <c r="BA654">
        <v>5.47</v>
      </c>
      <c r="BB654">
        <v>4.9400000000000004</v>
      </c>
      <c r="BC654">
        <v>834.3</v>
      </c>
      <c r="BD654">
        <v>863.5</v>
      </c>
      <c r="BE654">
        <v>892.1</v>
      </c>
      <c r="BF654">
        <v>0</v>
      </c>
      <c r="BG654">
        <v>52.3</v>
      </c>
      <c r="BH654">
        <v>2.7</v>
      </c>
      <c r="BI654" s="1">
        <v>42712</v>
      </c>
      <c r="BJ654" t="s">
        <v>185</v>
      </c>
      <c r="BK654">
        <v>2.5500000000000002E-3</v>
      </c>
      <c r="BL654">
        <v>39520</v>
      </c>
      <c r="BM654">
        <v>39310</v>
      </c>
      <c r="BN654" t="s">
        <v>827</v>
      </c>
      <c r="BO654" t="s">
        <v>800</v>
      </c>
      <c r="BP654">
        <v>1</v>
      </c>
      <c r="BQ654">
        <v>28200</v>
      </c>
      <c r="BR654">
        <v>6</v>
      </c>
      <c r="BS654">
        <v>1</v>
      </c>
      <c r="BT654">
        <v>2</v>
      </c>
      <c r="BU654">
        <v>1</v>
      </c>
      <c r="BV654">
        <v>1</v>
      </c>
      <c r="BW654">
        <v>2</v>
      </c>
      <c r="BX654">
        <v>3</v>
      </c>
      <c r="BY654">
        <v>3</v>
      </c>
      <c r="BZ654" t="s">
        <v>156</v>
      </c>
      <c r="CA654">
        <v>213</v>
      </c>
      <c r="CB654">
        <v>282</v>
      </c>
      <c r="CC654">
        <v>0</v>
      </c>
      <c r="CD654" t="s">
        <v>157</v>
      </c>
      <c r="CE654" t="s">
        <v>157</v>
      </c>
      <c r="CF654">
        <v>0</v>
      </c>
      <c r="CG654">
        <v>55</v>
      </c>
      <c r="CH654">
        <v>3260</v>
      </c>
      <c r="CI654" t="s">
        <v>158</v>
      </c>
      <c r="CJ654">
        <v>0</v>
      </c>
      <c r="CK654">
        <v>3.2630460000000001</v>
      </c>
      <c r="CL654">
        <v>14</v>
      </c>
      <c r="CM654" t="s">
        <v>159</v>
      </c>
      <c r="CN654">
        <v>3260</v>
      </c>
      <c r="CO654">
        <v>413584</v>
      </c>
      <c r="CP654">
        <v>2.8690000000000002</v>
      </c>
      <c r="CQ654">
        <v>6.1349999999999998</v>
      </c>
      <c r="CR654">
        <v>413584</v>
      </c>
      <c r="CS654">
        <v>0</v>
      </c>
      <c r="CT654">
        <v>17228.883836000001</v>
      </c>
      <c r="CU654">
        <v>100</v>
      </c>
      <c r="CV654">
        <v>39340</v>
      </c>
      <c r="CW654">
        <v>0.10820399999999999</v>
      </c>
      <c r="CX654">
        <v>0</v>
      </c>
      <c r="CY654">
        <v>2.5500000000000002E-3</v>
      </c>
      <c r="CZ654">
        <v>289</v>
      </c>
      <c r="DA654" t="s">
        <v>829</v>
      </c>
      <c r="DB654" t="s">
        <v>459</v>
      </c>
      <c r="DC654" t="s">
        <v>830</v>
      </c>
      <c r="DD654">
        <v>-84.714123999999998</v>
      </c>
      <c r="DE654">
        <v>34.675834000000002</v>
      </c>
      <c r="DF654">
        <v>34.675834000000002</v>
      </c>
      <c r="DG654">
        <v>-84.714123999999998</v>
      </c>
      <c r="DH654">
        <v>1.2808E-2</v>
      </c>
      <c r="DI654">
        <v>2.5500000000000002E-3</v>
      </c>
      <c r="DJ654">
        <v>188</v>
      </c>
      <c r="DK654">
        <v>3470</v>
      </c>
      <c r="DL654">
        <v>14.6</v>
      </c>
      <c r="DM654">
        <v>3660</v>
      </c>
      <c r="DN654">
        <v>14.7</v>
      </c>
      <c r="DO654">
        <v>3380</v>
      </c>
      <c r="DP654">
        <v>0</v>
      </c>
      <c r="DQ654">
        <v>3360</v>
      </c>
      <c r="DR654">
        <v>0</v>
      </c>
      <c r="DS654">
        <v>3260</v>
      </c>
      <c r="DT654">
        <v>14.3</v>
      </c>
      <c r="DU654">
        <v>3290</v>
      </c>
      <c r="DV654">
        <v>13</v>
      </c>
      <c r="DW654">
        <v>3130</v>
      </c>
      <c r="DX654">
        <v>13.7</v>
      </c>
      <c r="DY654">
        <v>3130</v>
      </c>
      <c r="DZ654">
        <v>13.7</v>
      </c>
      <c r="EA654">
        <v>3980</v>
      </c>
      <c r="EB654">
        <v>16.399999999999999</v>
      </c>
      <c r="EC654">
        <v>4020</v>
      </c>
      <c r="ED654">
        <v>16.399999999999999</v>
      </c>
      <c r="EE654">
        <v>0</v>
      </c>
    </row>
    <row r="655" spans="1:135" x14ac:dyDescent="0.3">
      <c r="A655">
        <v>653</v>
      </c>
      <c r="B655" t="s">
        <v>135</v>
      </c>
      <c r="C655">
        <v>166</v>
      </c>
      <c r="D655">
        <v>790</v>
      </c>
      <c r="E655" t="s">
        <v>135</v>
      </c>
      <c r="F655">
        <v>4628204</v>
      </c>
      <c r="G655" t="s">
        <v>136</v>
      </c>
      <c r="H655" s="1">
        <v>41579</v>
      </c>
      <c r="I655" t="s">
        <v>797</v>
      </c>
      <c r="J655" t="s">
        <v>826</v>
      </c>
      <c r="K655" t="s">
        <v>139</v>
      </c>
      <c r="L655" t="s">
        <v>140</v>
      </c>
      <c r="M655">
        <v>0</v>
      </c>
      <c r="N655">
        <v>0</v>
      </c>
      <c r="O655">
        <v>0</v>
      </c>
      <c r="P655" t="s">
        <v>141</v>
      </c>
      <c r="Q655" t="s">
        <v>142</v>
      </c>
      <c r="R655" t="s">
        <v>176</v>
      </c>
      <c r="S655" t="s">
        <v>442</v>
      </c>
      <c r="T655" t="s">
        <v>216</v>
      </c>
      <c r="U655">
        <v>1</v>
      </c>
      <c r="V655" t="s">
        <v>165</v>
      </c>
      <c r="W655" t="s">
        <v>146</v>
      </c>
      <c r="X655" t="s">
        <v>147</v>
      </c>
      <c r="Y655" t="s">
        <v>167</v>
      </c>
      <c r="Z655">
        <v>24</v>
      </c>
      <c r="AA655" t="s">
        <v>149</v>
      </c>
      <c r="AB655" t="s">
        <v>168</v>
      </c>
      <c r="AC655" t="s">
        <v>827</v>
      </c>
      <c r="AD655">
        <v>3.4340000000000002</v>
      </c>
      <c r="AE655">
        <v>34.680090999999997</v>
      </c>
      <c r="AF655">
        <v>-84.700115999999994</v>
      </c>
      <c r="AG655">
        <v>188</v>
      </c>
      <c r="AH655">
        <v>241</v>
      </c>
      <c r="AI655">
        <v>2090</v>
      </c>
      <c r="AJ655" t="s">
        <v>828</v>
      </c>
      <c r="AK655">
        <v>28</v>
      </c>
      <c r="AL655">
        <v>34</v>
      </c>
      <c r="AM655" t="s">
        <v>153</v>
      </c>
      <c r="AN655">
        <v>617.29999999999995</v>
      </c>
      <c r="AO655">
        <v>73.8</v>
      </c>
      <c r="AP655">
        <v>796.3</v>
      </c>
      <c r="AQ655">
        <v>-84.701785999999998</v>
      </c>
      <c r="AR655">
        <v>34.679277999999996</v>
      </c>
      <c r="AS655">
        <v>-84.699479999999994</v>
      </c>
      <c r="AT655">
        <v>34.680044000000002</v>
      </c>
      <c r="AU655" t="s">
        <v>827</v>
      </c>
      <c r="AV655">
        <v>1</v>
      </c>
      <c r="AW655">
        <v>213</v>
      </c>
      <c r="AX655">
        <v>282</v>
      </c>
      <c r="AY655">
        <v>0</v>
      </c>
      <c r="AZ655">
        <v>55</v>
      </c>
      <c r="BA655">
        <v>5.47</v>
      </c>
      <c r="BB655">
        <v>4.9400000000000004</v>
      </c>
      <c r="BC655">
        <v>834.3</v>
      </c>
      <c r="BD655">
        <v>863.5</v>
      </c>
      <c r="BE655">
        <v>892.1</v>
      </c>
      <c r="BF655">
        <v>0</v>
      </c>
      <c r="BG655">
        <v>52.3</v>
      </c>
      <c r="BH655">
        <v>2.7</v>
      </c>
      <c r="BI655" s="1">
        <v>42712</v>
      </c>
      <c r="BJ655" t="s">
        <v>185</v>
      </c>
      <c r="BK655">
        <v>2.5500000000000002E-3</v>
      </c>
      <c r="BL655">
        <v>39520</v>
      </c>
      <c r="BM655">
        <v>39310</v>
      </c>
      <c r="BN655" t="s">
        <v>827</v>
      </c>
      <c r="BO655" t="s">
        <v>800</v>
      </c>
      <c r="BP655">
        <v>1</v>
      </c>
      <c r="BQ655">
        <v>28200</v>
      </c>
      <c r="BR655">
        <v>6</v>
      </c>
      <c r="BS655">
        <v>1</v>
      </c>
      <c r="BT655">
        <v>2</v>
      </c>
      <c r="BU655">
        <v>1</v>
      </c>
      <c r="BV655">
        <v>1</v>
      </c>
      <c r="BW655">
        <v>2</v>
      </c>
      <c r="BX655">
        <v>3</v>
      </c>
      <c r="BY655">
        <v>3</v>
      </c>
      <c r="BZ655" t="s">
        <v>156</v>
      </c>
      <c r="CA655">
        <v>213</v>
      </c>
      <c r="CB655">
        <v>282</v>
      </c>
      <c r="CC655">
        <v>0</v>
      </c>
      <c r="CD655" t="s">
        <v>157</v>
      </c>
      <c r="CE655" t="s">
        <v>157</v>
      </c>
      <c r="CF655">
        <v>0</v>
      </c>
      <c r="CG655">
        <v>55</v>
      </c>
      <c r="CH655">
        <v>3260</v>
      </c>
      <c r="CI655" t="s">
        <v>158</v>
      </c>
      <c r="CJ655">
        <v>0</v>
      </c>
      <c r="CK655">
        <v>3.2630460000000001</v>
      </c>
      <c r="CL655">
        <v>14</v>
      </c>
      <c r="CM655" t="s">
        <v>159</v>
      </c>
      <c r="CN655">
        <v>3260</v>
      </c>
      <c r="CO655">
        <v>413584</v>
      </c>
      <c r="CP655">
        <v>2.8690000000000002</v>
      </c>
      <c r="CQ655">
        <v>6.1349999999999998</v>
      </c>
      <c r="CR655">
        <v>413584</v>
      </c>
      <c r="CS655">
        <v>0</v>
      </c>
      <c r="CT655">
        <v>17228.883836000001</v>
      </c>
      <c r="CU655">
        <v>100</v>
      </c>
      <c r="CV655">
        <v>39340</v>
      </c>
      <c r="CW655">
        <v>0.10820399999999999</v>
      </c>
      <c r="CX655">
        <v>0</v>
      </c>
      <c r="CY655">
        <v>2.5500000000000002E-3</v>
      </c>
      <c r="CZ655">
        <v>289</v>
      </c>
      <c r="DA655" t="s">
        <v>829</v>
      </c>
      <c r="DB655" t="s">
        <v>459</v>
      </c>
      <c r="DC655" t="s">
        <v>830</v>
      </c>
      <c r="DD655">
        <v>-84.714123999999998</v>
      </c>
      <c r="DE655">
        <v>34.675834000000002</v>
      </c>
      <c r="DF655">
        <v>34.675834000000002</v>
      </c>
      <c r="DG655">
        <v>-84.714123999999998</v>
      </c>
      <c r="DH655">
        <v>1.2808E-2</v>
      </c>
      <c r="DI655">
        <v>2.5500000000000002E-3</v>
      </c>
      <c r="DJ655">
        <v>188</v>
      </c>
      <c r="DK655">
        <v>3470</v>
      </c>
      <c r="DL655">
        <v>14.6</v>
      </c>
      <c r="DM655">
        <v>3660</v>
      </c>
      <c r="DN655">
        <v>14.7</v>
      </c>
      <c r="DO655">
        <v>3380</v>
      </c>
      <c r="DP655">
        <v>0</v>
      </c>
      <c r="DQ655">
        <v>3360</v>
      </c>
      <c r="DR655">
        <v>0</v>
      </c>
      <c r="DS655">
        <v>3260</v>
      </c>
      <c r="DT655">
        <v>14.3</v>
      </c>
      <c r="DU655">
        <v>3290</v>
      </c>
      <c r="DV655">
        <v>13</v>
      </c>
      <c r="DW655">
        <v>3130</v>
      </c>
      <c r="DX655">
        <v>13.7</v>
      </c>
      <c r="DY655">
        <v>3130</v>
      </c>
      <c r="DZ655">
        <v>13.7</v>
      </c>
      <c r="EA655">
        <v>3980</v>
      </c>
      <c r="EB655">
        <v>16.399999999999999</v>
      </c>
      <c r="EC655">
        <v>4020</v>
      </c>
      <c r="ED655">
        <v>16.399999999999999</v>
      </c>
      <c r="EE655">
        <v>0</v>
      </c>
    </row>
    <row r="656" spans="1:135" x14ac:dyDescent="0.3">
      <c r="A656">
        <v>654</v>
      </c>
      <c r="B656" t="s">
        <v>135</v>
      </c>
      <c r="C656">
        <v>170</v>
      </c>
      <c r="D656">
        <v>789</v>
      </c>
      <c r="E656" t="s">
        <v>135</v>
      </c>
      <c r="F656">
        <v>4633286</v>
      </c>
      <c r="G656" t="s">
        <v>136</v>
      </c>
      <c r="H656" s="1">
        <v>41585</v>
      </c>
      <c r="I656" t="s">
        <v>797</v>
      </c>
      <c r="J656" t="s">
        <v>826</v>
      </c>
      <c r="K656" t="s">
        <v>139</v>
      </c>
      <c r="L656" t="s">
        <v>140</v>
      </c>
      <c r="M656">
        <v>0</v>
      </c>
      <c r="N656">
        <v>0</v>
      </c>
      <c r="O656">
        <v>0</v>
      </c>
      <c r="P656" t="s">
        <v>141</v>
      </c>
      <c r="Q656" t="s">
        <v>142</v>
      </c>
      <c r="R656" t="s">
        <v>219</v>
      </c>
      <c r="S656" t="s">
        <v>219</v>
      </c>
      <c r="T656" t="s">
        <v>216</v>
      </c>
      <c r="U656">
        <v>1</v>
      </c>
      <c r="V656" t="s">
        <v>165</v>
      </c>
      <c r="W656" t="s">
        <v>146</v>
      </c>
      <c r="X656" t="s">
        <v>147</v>
      </c>
      <c r="Y656" t="s">
        <v>167</v>
      </c>
      <c r="Z656">
        <v>19</v>
      </c>
      <c r="AA656" t="s">
        <v>149</v>
      </c>
      <c r="AB656" t="s">
        <v>150</v>
      </c>
      <c r="AC656" t="s">
        <v>827</v>
      </c>
      <c r="AD656">
        <v>3.4660000000000002</v>
      </c>
      <c r="AE656">
        <v>34.680056999999998</v>
      </c>
      <c r="AF656">
        <v>-84.699573999999998</v>
      </c>
      <c r="AG656">
        <v>188</v>
      </c>
      <c r="AH656">
        <v>241</v>
      </c>
      <c r="AI656">
        <v>2090</v>
      </c>
      <c r="AJ656" t="s">
        <v>828</v>
      </c>
      <c r="AK656">
        <v>28</v>
      </c>
      <c r="AL656">
        <v>34</v>
      </c>
      <c r="AM656" t="s">
        <v>153</v>
      </c>
      <c r="AN656">
        <v>617.29999999999995</v>
      </c>
      <c r="AO656">
        <v>73.8</v>
      </c>
      <c r="AP656">
        <v>796.3</v>
      </c>
      <c r="AQ656">
        <v>-84.701785999999998</v>
      </c>
      <c r="AR656">
        <v>34.679277999999996</v>
      </c>
      <c r="AS656">
        <v>-84.699479999999994</v>
      </c>
      <c r="AT656">
        <v>34.680044000000002</v>
      </c>
      <c r="AU656" t="s">
        <v>827</v>
      </c>
      <c r="AV656">
        <v>1</v>
      </c>
      <c r="AW656">
        <v>213</v>
      </c>
      <c r="AX656">
        <v>282</v>
      </c>
      <c r="AY656">
        <v>0</v>
      </c>
      <c r="AZ656">
        <v>55</v>
      </c>
      <c r="BA656">
        <v>5.47</v>
      </c>
      <c r="BB656">
        <v>4.9400000000000004</v>
      </c>
      <c r="BC656">
        <v>834.3</v>
      </c>
      <c r="BD656">
        <v>863.5</v>
      </c>
      <c r="BE656">
        <v>892.1</v>
      </c>
      <c r="BF656">
        <v>0</v>
      </c>
      <c r="BG656">
        <v>52.3</v>
      </c>
      <c r="BH656">
        <v>2.7</v>
      </c>
      <c r="BI656" s="1">
        <v>42712</v>
      </c>
      <c r="BJ656" t="s">
        <v>185</v>
      </c>
      <c r="BK656">
        <v>2.5500000000000002E-3</v>
      </c>
      <c r="BL656">
        <v>39520</v>
      </c>
      <c r="BM656">
        <v>39310</v>
      </c>
      <c r="BN656" t="s">
        <v>827</v>
      </c>
      <c r="BO656" t="s">
        <v>800</v>
      </c>
      <c r="BP656">
        <v>1</v>
      </c>
      <c r="BQ656">
        <v>28200</v>
      </c>
      <c r="BR656">
        <v>6</v>
      </c>
      <c r="BS656">
        <v>1</v>
      </c>
      <c r="BT656">
        <v>2</v>
      </c>
      <c r="BU656">
        <v>1</v>
      </c>
      <c r="BV656">
        <v>1</v>
      </c>
      <c r="BW656">
        <v>2</v>
      </c>
      <c r="BX656">
        <v>3</v>
      </c>
      <c r="BY656">
        <v>3</v>
      </c>
      <c r="BZ656" t="s">
        <v>156</v>
      </c>
      <c r="CA656">
        <v>213</v>
      </c>
      <c r="CB656">
        <v>282</v>
      </c>
      <c r="CC656">
        <v>0</v>
      </c>
      <c r="CD656" t="s">
        <v>157</v>
      </c>
      <c r="CE656" t="s">
        <v>157</v>
      </c>
      <c r="CF656">
        <v>0</v>
      </c>
      <c r="CG656">
        <v>55</v>
      </c>
      <c r="CH656">
        <v>3260</v>
      </c>
      <c r="CI656" t="s">
        <v>158</v>
      </c>
      <c r="CJ656">
        <v>0</v>
      </c>
      <c r="CK656">
        <v>3.2630460000000001</v>
      </c>
      <c r="CL656">
        <v>14</v>
      </c>
      <c r="CM656" t="s">
        <v>159</v>
      </c>
      <c r="CN656">
        <v>3260</v>
      </c>
      <c r="CO656">
        <v>413584</v>
      </c>
      <c r="CP656">
        <v>2.8690000000000002</v>
      </c>
      <c r="CQ656">
        <v>6.1349999999999998</v>
      </c>
      <c r="CR656">
        <v>413584</v>
      </c>
      <c r="CS656">
        <v>0</v>
      </c>
      <c r="CT656">
        <v>17228.883836000001</v>
      </c>
      <c r="CU656">
        <v>100</v>
      </c>
      <c r="CV656">
        <v>39340</v>
      </c>
      <c r="CW656">
        <v>0.10820399999999999</v>
      </c>
      <c r="CX656">
        <v>0</v>
      </c>
      <c r="CY656">
        <v>2.5500000000000002E-3</v>
      </c>
      <c r="CZ656">
        <v>289</v>
      </c>
      <c r="DA656" t="s">
        <v>829</v>
      </c>
      <c r="DB656" t="s">
        <v>459</v>
      </c>
      <c r="DC656" t="s">
        <v>830</v>
      </c>
      <c r="DD656">
        <v>-84.714123999999998</v>
      </c>
      <c r="DE656">
        <v>34.675834000000002</v>
      </c>
      <c r="DF656">
        <v>34.675834000000002</v>
      </c>
      <c r="DG656">
        <v>-84.714123999999998</v>
      </c>
      <c r="DH656">
        <v>1.2808E-2</v>
      </c>
      <c r="DI656">
        <v>2.5500000000000002E-3</v>
      </c>
      <c r="DJ656">
        <v>188</v>
      </c>
      <c r="DK656">
        <v>3470</v>
      </c>
      <c r="DL656">
        <v>14.6</v>
      </c>
      <c r="DM656">
        <v>3660</v>
      </c>
      <c r="DN656">
        <v>14.7</v>
      </c>
      <c r="DO656">
        <v>3380</v>
      </c>
      <c r="DP656">
        <v>0</v>
      </c>
      <c r="DQ656">
        <v>3360</v>
      </c>
      <c r="DR656">
        <v>0</v>
      </c>
      <c r="DS656">
        <v>3260</v>
      </c>
      <c r="DT656">
        <v>14.3</v>
      </c>
      <c r="DU656">
        <v>3290</v>
      </c>
      <c r="DV656">
        <v>13</v>
      </c>
      <c r="DW656">
        <v>3130</v>
      </c>
      <c r="DX656">
        <v>13.7</v>
      </c>
      <c r="DY656">
        <v>3130</v>
      </c>
      <c r="DZ656">
        <v>13.7</v>
      </c>
      <c r="EA656">
        <v>3980</v>
      </c>
      <c r="EB656">
        <v>16.399999999999999</v>
      </c>
      <c r="EC656">
        <v>4020</v>
      </c>
      <c r="ED656">
        <v>16.399999999999999</v>
      </c>
      <c r="EE656">
        <v>0</v>
      </c>
    </row>
    <row r="657" spans="1:135" x14ac:dyDescent="0.3">
      <c r="A657">
        <v>655</v>
      </c>
      <c r="B657" t="s">
        <v>135</v>
      </c>
      <c r="C657">
        <v>177</v>
      </c>
      <c r="D657">
        <v>787</v>
      </c>
      <c r="E657" t="s">
        <v>135</v>
      </c>
      <c r="F657">
        <v>4683292</v>
      </c>
      <c r="G657" t="s">
        <v>136</v>
      </c>
      <c r="H657" s="1">
        <v>41622</v>
      </c>
      <c r="I657" t="s">
        <v>797</v>
      </c>
      <c r="J657" t="s">
        <v>826</v>
      </c>
      <c r="K657" t="s">
        <v>836</v>
      </c>
      <c r="L657" t="s">
        <v>305</v>
      </c>
      <c r="M657">
        <v>2</v>
      </c>
      <c r="N657">
        <v>1</v>
      </c>
      <c r="O657">
        <v>0</v>
      </c>
      <c r="P657" t="s">
        <v>282</v>
      </c>
      <c r="Q657" t="s">
        <v>170</v>
      </c>
      <c r="R657" t="s">
        <v>180</v>
      </c>
      <c r="S657" t="s">
        <v>180</v>
      </c>
      <c r="T657" t="s">
        <v>387</v>
      </c>
      <c r="U657">
        <v>2</v>
      </c>
      <c r="V657" t="s">
        <v>182</v>
      </c>
      <c r="W657" t="s">
        <v>183</v>
      </c>
      <c r="X657" t="s">
        <v>147</v>
      </c>
      <c r="Y657" t="s">
        <v>167</v>
      </c>
      <c r="Z657">
        <v>0</v>
      </c>
      <c r="AA657" t="s">
        <v>837</v>
      </c>
      <c r="AB657" t="s">
        <v>583</v>
      </c>
      <c r="AC657" t="s">
        <v>827</v>
      </c>
      <c r="AD657">
        <v>3.419</v>
      </c>
      <c r="AE657">
        <v>34.680067000000001</v>
      </c>
      <c r="AF657">
        <v>-84.700415000000007</v>
      </c>
      <c r="AG657">
        <v>188</v>
      </c>
      <c r="AH657">
        <v>241</v>
      </c>
      <c r="AI657">
        <v>2090</v>
      </c>
      <c r="AJ657" t="s">
        <v>828</v>
      </c>
      <c r="AK657">
        <v>28</v>
      </c>
      <c r="AL657">
        <v>34</v>
      </c>
      <c r="AM657" t="s">
        <v>153</v>
      </c>
      <c r="AN657">
        <v>617.29999999999995</v>
      </c>
      <c r="AO657">
        <v>73.8</v>
      </c>
      <c r="AP657">
        <v>796.3</v>
      </c>
      <c r="AQ657">
        <v>-84.701785999999998</v>
      </c>
      <c r="AR657">
        <v>34.679277999999996</v>
      </c>
      <c r="AS657">
        <v>-84.699479999999994</v>
      </c>
      <c r="AT657">
        <v>34.680044000000002</v>
      </c>
      <c r="AU657" t="s">
        <v>827</v>
      </c>
      <c r="AV657">
        <v>1</v>
      </c>
      <c r="AW657">
        <v>213</v>
      </c>
      <c r="AX657">
        <v>282</v>
      </c>
      <c r="AY657">
        <v>0</v>
      </c>
      <c r="AZ657">
        <v>55</v>
      </c>
      <c r="BA657">
        <v>5.47</v>
      </c>
      <c r="BB657">
        <v>4.9400000000000004</v>
      </c>
      <c r="BC657">
        <v>834.3</v>
      </c>
      <c r="BD657">
        <v>863.5</v>
      </c>
      <c r="BE657">
        <v>892.1</v>
      </c>
      <c r="BF657">
        <v>0</v>
      </c>
      <c r="BG657">
        <v>52.3</v>
      </c>
      <c r="BH657">
        <v>2.7</v>
      </c>
      <c r="BI657" s="1">
        <v>42712</v>
      </c>
      <c r="BJ657" t="s">
        <v>185</v>
      </c>
      <c r="BK657">
        <v>2.5500000000000002E-3</v>
      </c>
      <c r="BL657">
        <v>39520</v>
      </c>
      <c r="BM657">
        <v>39310</v>
      </c>
      <c r="BN657" t="s">
        <v>827</v>
      </c>
      <c r="BO657" t="s">
        <v>800</v>
      </c>
      <c r="BP657">
        <v>1</v>
      </c>
      <c r="BQ657">
        <v>28200</v>
      </c>
      <c r="BR657">
        <v>6</v>
      </c>
      <c r="BS657">
        <v>1</v>
      </c>
      <c r="BT657">
        <v>2</v>
      </c>
      <c r="BU657">
        <v>1</v>
      </c>
      <c r="BV657">
        <v>1</v>
      </c>
      <c r="BW657">
        <v>2</v>
      </c>
      <c r="BX657">
        <v>3</v>
      </c>
      <c r="BY657">
        <v>3</v>
      </c>
      <c r="BZ657" t="s">
        <v>156</v>
      </c>
      <c r="CA657">
        <v>213</v>
      </c>
      <c r="CB657">
        <v>282</v>
      </c>
      <c r="CC657">
        <v>0</v>
      </c>
      <c r="CD657" t="s">
        <v>157</v>
      </c>
      <c r="CE657" t="s">
        <v>157</v>
      </c>
      <c r="CF657">
        <v>0</v>
      </c>
      <c r="CG657">
        <v>55</v>
      </c>
      <c r="CH657">
        <v>3260</v>
      </c>
      <c r="CI657" t="s">
        <v>158</v>
      </c>
      <c r="CJ657">
        <v>0</v>
      </c>
      <c r="CK657">
        <v>3.2630460000000001</v>
      </c>
      <c r="CL657">
        <v>14</v>
      </c>
      <c r="CM657" t="s">
        <v>159</v>
      </c>
      <c r="CN657">
        <v>3260</v>
      </c>
      <c r="CO657">
        <v>413584</v>
      </c>
      <c r="CP657">
        <v>2.8690000000000002</v>
      </c>
      <c r="CQ657">
        <v>6.1349999999999998</v>
      </c>
      <c r="CR657">
        <v>413584</v>
      </c>
      <c r="CS657">
        <v>0</v>
      </c>
      <c r="CT657">
        <v>17228.883836000001</v>
      </c>
      <c r="CU657">
        <v>100</v>
      </c>
      <c r="CV657">
        <v>39340</v>
      </c>
      <c r="CW657">
        <v>0.10820399999999999</v>
      </c>
      <c r="CX657">
        <v>0</v>
      </c>
      <c r="CY657">
        <v>2.5500000000000002E-3</v>
      </c>
      <c r="CZ657">
        <v>289</v>
      </c>
      <c r="DA657" t="s">
        <v>829</v>
      </c>
      <c r="DB657" t="s">
        <v>459</v>
      </c>
      <c r="DC657" t="s">
        <v>830</v>
      </c>
      <c r="DD657">
        <v>-84.714123999999998</v>
      </c>
      <c r="DE657">
        <v>34.675834000000002</v>
      </c>
      <c r="DF657">
        <v>34.675834000000002</v>
      </c>
      <c r="DG657">
        <v>-84.714123999999998</v>
      </c>
      <c r="DH657">
        <v>1.2808E-2</v>
      </c>
      <c r="DI657">
        <v>2.5500000000000002E-3</v>
      </c>
      <c r="DJ657">
        <v>188</v>
      </c>
      <c r="DK657">
        <v>3470</v>
      </c>
      <c r="DL657">
        <v>14.6</v>
      </c>
      <c r="DM657">
        <v>3660</v>
      </c>
      <c r="DN657">
        <v>14.7</v>
      </c>
      <c r="DO657">
        <v>3380</v>
      </c>
      <c r="DP657">
        <v>0</v>
      </c>
      <c r="DQ657">
        <v>3360</v>
      </c>
      <c r="DR657">
        <v>0</v>
      </c>
      <c r="DS657">
        <v>3260</v>
      </c>
      <c r="DT657">
        <v>14.3</v>
      </c>
      <c r="DU657">
        <v>3290</v>
      </c>
      <c r="DV657">
        <v>13</v>
      </c>
      <c r="DW657">
        <v>3130</v>
      </c>
      <c r="DX657">
        <v>13.7</v>
      </c>
      <c r="DY657">
        <v>3130</v>
      </c>
      <c r="DZ657">
        <v>13.7</v>
      </c>
      <c r="EA657">
        <v>3980</v>
      </c>
      <c r="EB657">
        <v>16.399999999999999</v>
      </c>
      <c r="EC657">
        <v>4020</v>
      </c>
      <c r="ED657">
        <v>16.399999999999999</v>
      </c>
      <c r="EE657">
        <v>0</v>
      </c>
    </row>
    <row r="658" spans="1:135" x14ac:dyDescent="0.3">
      <c r="A658">
        <v>656</v>
      </c>
      <c r="B658" t="s">
        <v>135</v>
      </c>
      <c r="C658">
        <v>178</v>
      </c>
      <c r="D658">
        <v>786</v>
      </c>
      <c r="E658" t="s">
        <v>135</v>
      </c>
      <c r="F658">
        <v>4686598</v>
      </c>
      <c r="G658" t="s">
        <v>136</v>
      </c>
      <c r="H658" s="1">
        <v>41629</v>
      </c>
      <c r="I658" t="s">
        <v>797</v>
      </c>
      <c r="J658" t="s">
        <v>826</v>
      </c>
      <c r="K658" t="s">
        <v>139</v>
      </c>
      <c r="L658" t="s">
        <v>256</v>
      </c>
      <c r="M658">
        <v>0</v>
      </c>
      <c r="N658">
        <v>1</v>
      </c>
      <c r="O658">
        <v>1</v>
      </c>
      <c r="P658" t="s">
        <v>141</v>
      </c>
      <c r="Q658" t="s">
        <v>142</v>
      </c>
      <c r="R658" t="s">
        <v>832</v>
      </c>
      <c r="S658" t="s">
        <v>180</v>
      </c>
      <c r="T658" t="s">
        <v>283</v>
      </c>
      <c r="U658">
        <v>2</v>
      </c>
      <c r="V658" t="s">
        <v>182</v>
      </c>
      <c r="W658" t="s">
        <v>183</v>
      </c>
      <c r="X658" t="s">
        <v>147</v>
      </c>
      <c r="Y658" t="s">
        <v>167</v>
      </c>
      <c r="Z658">
        <v>0</v>
      </c>
      <c r="AA658" t="s">
        <v>838</v>
      </c>
      <c r="AB658" t="s">
        <v>199</v>
      </c>
      <c r="AC658" t="s">
        <v>827</v>
      </c>
      <c r="AD658">
        <v>3.4550000000000001</v>
      </c>
      <c r="AE658">
        <v>34.680078999999999</v>
      </c>
      <c r="AF658">
        <v>-84.699781999999999</v>
      </c>
      <c r="AG658">
        <v>188</v>
      </c>
      <c r="AH658">
        <v>241</v>
      </c>
      <c r="AI658">
        <v>2090</v>
      </c>
      <c r="AJ658" t="s">
        <v>828</v>
      </c>
      <c r="AK658">
        <v>28</v>
      </c>
      <c r="AL658">
        <v>34</v>
      </c>
      <c r="AM658" t="s">
        <v>153</v>
      </c>
      <c r="AN658">
        <v>617.29999999999995</v>
      </c>
      <c r="AO658">
        <v>73.8</v>
      </c>
      <c r="AP658">
        <v>796.3</v>
      </c>
      <c r="AQ658">
        <v>-84.701785999999998</v>
      </c>
      <c r="AR658">
        <v>34.679277999999996</v>
      </c>
      <c r="AS658">
        <v>-84.699479999999994</v>
      </c>
      <c r="AT658">
        <v>34.680044000000002</v>
      </c>
      <c r="AU658" t="s">
        <v>827</v>
      </c>
      <c r="AV658">
        <v>1</v>
      </c>
      <c r="AW658">
        <v>213</v>
      </c>
      <c r="AX658">
        <v>282</v>
      </c>
      <c r="AY658">
        <v>0</v>
      </c>
      <c r="AZ658">
        <v>55</v>
      </c>
      <c r="BA658">
        <v>5.47</v>
      </c>
      <c r="BB658">
        <v>4.9400000000000004</v>
      </c>
      <c r="BC658">
        <v>834.3</v>
      </c>
      <c r="BD658">
        <v>863.5</v>
      </c>
      <c r="BE658">
        <v>892.1</v>
      </c>
      <c r="BF658">
        <v>0</v>
      </c>
      <c r="BG658">
        <v>52.3</v>
      </c>
      <c r="BH658">
        <v>2.7</v>
      </c>
      <c r="BI658" s="1">
        <v>42712</v>
      </c>
      <c r="BJ658" t="s">
        <v>185</v>
      </c>
      <c r="BK658">
        <v>2.5500000000000002E-3</v>
      </c>
      <c r="BL658">
        <v>39520</v>
      </c>
      <c r="BM658">
        <v>39310</v>
      </c>
      <c r="BN658" t="s">
        <v>827</v>
      </c>
      <c r="BO658" t="s">
        <v>800</v>
      </c>
      <c r="BP658">
        <v>1</v>
      </c>
      <c r="BQ658">
        <v>28200</v>
      </c>
      <c r="BR658">
        <v>6</v>
      </c>
      <c r="BS658">
        <v>1</v>
      </c>
      <c r="BT658">
        <v>2</v>
      </c>
      <c r="BU658">
        <v>1</v>
      </c>
      <c r="BV658">
        <v>1</v>
      </c>
      <c r="BW658">
        <v>2</v>
      </c>
      <c r="BX658">
        <v>3</v>
      </c>
      <c r="BY658">
        <v>3</v>
      </c>
      <c r="BZ658" t="s">
        <v>156</v>
      </c>
      <c r="CA658">
        <v>213</v>
      </c>
      <c r="CB658">
        <v>282</v>
      </c>
      <c r="CC658">
        <v>0</v>
      </c>
      <c r="CD658" t="s">
        <v>157</v>
      </c>
      <c r="CE658" t="s">
        <v>157</v>
      </c>
      <c r="CF658">
        <v>0</v>
      </c>
      <c r="CG658">
        <v>55</v>
      </c>
      <c r="CH658">
        <v>3260</v>
      </c>
      <c r="CI658" t="s">
        <v>158</v>
      </c>
      <c r="CJ658">
        <v>0</v>
      </c>
      <c r="CK658">
        <v>3.2630460000000001</v>
      </c>
      <c r="CL658">
        <v>14</v>
      </c>
      <c r="CM658" t="s">
        <v>159</v>
      </c>
      <c r="CN658">
        <v>3260</v>
      </c>
      <c r="CO658">
        <v>413584</v>
      </c>
      <c r="CP658">
        <v>2.8690000000000002</v>
      </c>
      <c r="CQ658">
        <v>6.1349999999999998</v>
      </c>
      <c r="CR658">
        <v>413584</v>
      </c>
      <c r="CS658">
        <v>0</v>
      </c>
      <c r="CT658">
        <v>17228.883836000001</v>
      </c>
      <c r="CU658">
        <v>100</v>
      </c>
      <c r="CV658">
        <v>39340</v>
      </c>
      <c r="CW658">
        <v>0.10820399999999999</v>
      </c>
      <c r="CX658">
        <v>0</v>
      </c>
      <c r="CY658">
        <v>2.5500000000000002E-3</v>
      </c>
      <c r="CZ658">
        <v>289</v>
      </c>
      <c r="DA658" t="s">
        <v>829</v>
      </c>
      <c r="DB658" t="s">
        <v>459</v>
      </c>
      <c r="DC658" t="s">
        <v>830</v>
      </c>
      <c r="DD658">
        <v>-84.714123999999998</v>
      </c>
      <c r="DE658">
        <v>34.675834000000002</v>
      </c>
      <c r="DF658">
        <v>34.675834000000002</v>
      </c>
      <c r="DG658">
        <v>-84.714123999999998</v>
      </c>
      <c r="DH658">
        <v>1.2808E-2</v>
      </c>
      <c r="DI658">
        <v>2.5500000000000002E-3</v>
      </c>
      <c r="DJ658">
        <v>188</v>
      </c>
      <c r="DK658">
        <v>3470</v>
      </c>
      <c r="DL658">
        <v>14.6</v>
      </c>
      <c r="DM658">
        <v>3660</v>
      </c>
      <c r="DN658">
        <v>14.7</v>
      </c>
      <c r="DO658">
        <v>3380</v>
      </c>
      <c r="DP658">
        <v>0</v>
      </c>
      <c r="DQ658">
        <v>3360</v>
      </c>
      <c r="DR658">
        <v>0</v>
      </c>
      <c r="DS658">
        <v>3260</v>
      </c>
      <c r="DT658">
        <v>14.3</v>
      </c>
      <c r="DU658">
        <v>3290</v>
      </c>
      <c r="DV658">
        <v>13</v>
      </c>
      <c r="DW658">
        <v>3130</v>
      </c>
      <c r="DX658">
        <v>13.7</v>
      </c>
      <c r="DY658">
        <v>3130</v>
      </c>
      <c r="DZ658">
        <v>13.7</v>
      </c>
      <c r="EA658">
        <v>3980</v>
      </c>
      <c r="EB658">
        <v>16.399999999999999</v>
      </c>
      <c r="EC658">
        <v>4020</v>
      </c>
      <c r="ED658">
        <v>16.399999999999999</v>
      </c>
      <c r="EE658">
        <v>0</v>
      </c>
    </row>
    <row r="659" spans="1:135" x14ac:dyDescent="0.3">
      <c r="A659">
        <v>657</v>
      </c>
      <c r="B659" t="s">
        <v>135</v>
      </c>
      <c r="C659">
        <v>183</v>
      </c>
      <c r="D659">
        <v>783</v>
      </c>
      <c r="E659" t="s">
        <v>135</v>
      </c>
      <c r="F659">
        <v>4703404</v>
      </c>
      <c r="G659" t="s">
        <v>136</v>
      </c>
      <c r="H659" s="1">
        <v>41653</v>
      </c>
      <c r="I659" t="s">
        <v>797</v>
      </c>
      <c r="J659" t="s">
        <v>826</v>
      </c>
      <c r="K659" t="s">
        <v>139</v>
      </c>
      <c r="L659" t="s">
        <v>140</v>
      </c>
      <c r="M659">
        <v>0</v>
      </c>
      <c r="N659">
        <v>0</v>
      </c>
      <c r="O659">
        <v>0</v>
      </c>
      <c r="P659" t="s">
        <v>141</v>
      </c>
      <c r="Q659" t="s">
        <v>142</v>
      </c>
      <c r="R659" t="s">
        <v>143</v>
      </c>
      <c r="S659" t="s">
        <v>143</v>
      </c>
      <c r="T659" t="s">
        <v>216</v>
      </c>
      <c r="U659">
        <v>1</v>
      </c>
      <c r="V659" t="s">
        <v>165</v>
      </c>
      <c r="W659" t="s">
        <v>146</v>
      </c>
      <c r="X659" t="s">
        <v>147</v>
      </c>
      <c r="Y659" t="s">
        <v>167</v>
      </c>
      <c r="Z659">
        <v>18</v>
      </c>
      <c r="AA659" t="s">
        <v>149</v>
      </c>
      <c r="AB659" t="s">
        <v>150</v>
      </c>
      <c r="AC659" t="s">
        <v>827</v>
      </c>
      <c r="AD659">
        <v>3.4569999999999999</v>
      </c>
      <c r="AE659">
        <v>34.680075000000002</v>
      </c>
      <c r="AF659">
        <v>-84.699742000000001</v>
      </c>
      <c r="AG659">
        <v>188</v>
      </c>
      <c r="AH659">
        <v>241</v>
      </c>
      <c r="AI659">
        <v>2090</v>
      </c>
      <c r="AJ659" t="s">
        <v>828</v>
      </c>
      <c r="AK659">
        <v>28</v>
      </c>
      <c r="AL659">
        <v>34</v>
      </c>
      <c r="AM659" t="s">
        <v>153</v>
      </c>
      <c r="AN659">
        <v>617.29999999999995</v>
      </c>
      <c r="AO659">
        <v>73.8</v>
      </c>
      <c r="AP659">
        <v>796.3</v>
      </c>
      <c r="AQ659">
        <v>-84.701785999999998</v>
      </c>
      <c r="AR659">
        <v>34.679277999999996</v>
      </c>
      <c r="AS659">
        <v>-84.699479999999994</v>
      </c>
      <c r="AT659">
        <v>34.680044000000002</v>
      </c>
      <c r="AU659" t="s">
        <v>827</v>
      </c>
      <c r="AV659">
        <v>1</v>
      </c>
      <c r="AW659">
        <v>213</v>
      </c>
      <c r="AX659">
        <v>282</v>
      </c>
      <c r="AY659">
        <v>0</v>
      </c>
      <c r="AZ659">
        <v>55</v>
      </c>
      <c r="BA659">
        <v>5.47</v>
      </c>
      <c r="BB659">
        <v>4.9400000000000004</v>
      </c>
      <c r="BC659">
        <v>834.3</v>
      </c>
      <c r="BD659">
        <v>863.5</v>
      </c>
      <c r="BE659">
        <v>892.1</v>
      </c>
      <c r="BF659">
        <v>0</v>
      </c>
      <c r="BG659">
        <v>52.3</v>
      </c>
      <c r="BH659">
        <v>2.7</v>
      </c>
      <c r="BI659" s="1">
        <v>42712</v>
      </c>
      <c r="BJ659" t="s">
        <v>185</v>
      </c>
      <c r="BK659">
        <v>2.5500000000000002E-3</v>
      </c>
      <c r="BL659">
        <v>39520</v>
      </c>
      <c r="BM659">
        <v>39310</v>
      </c>
      <c r="BN659" t="s">
        <v>827</v>
      </c>
      <c r="BO659" t="s">
        <v>800</v>
      </c>
      <c r="BP659">
        <v>1</v>
      </c>
      <c r="BQ659">
        <v>28200</v>
      </c>
      <c r="BR659">
        <v>6</v>
      </c>
      <c r="BS659">
        <v>1</v>
      </c>
      <c r="BT659">
        <v>2</v>
      </c>
      <c r="BU659">
        <v>1</v>
      </c>
      <c r="BV659">
        <v>1</v>
      </c>
      <c r="BW659">
        <v>2</v>
      </c>
      <c r="BX659">
        <v>3</v>
      </c>
      <c r="BY659">
        <v>3</v>
      </c>
      <c r="BZ659" t="s">
        <v>156</v>
      </c>
      <c r="CA659">
        <v>213</v>
      </c>
      <c r="CB659">
        <v>282</v>
      </c>
      <c r="CC659">
        <v>0</v>
      </c>
      <c r="CD659" t="s">
        <v>157</v>
      </c>
      <c r="CE659" t="s">
        <v>157</v>
      </c>
      <c r="CF659">
        <v>0</v>
      </c>
      <c r="CG659">
        <v>55</v>
      </c>
      <c r="CH659">
        <v>3260</v>
      </c>
      <c r="CI659" t="s">
        <v>158</v>
      </c>
      <c r="CJ659">
        <v>0</v>
      </c>
      <c r="CK659">
        <v>3.2630460000000001</v>
      </c>
      <c r="CL659">
        <v>14</v>
      </c>
      <c r="CM659" t="s">
        <v>159</v>
      </c>
      <c r="CN659">
        <v>3260</v>
      </c>
      <c r="CO659">
        <v>413584</v>
      </c>
      <c r="CP659">
        <v>2.8690000000000002</v>
      </c>
      <c r="CQ659">
        <v>6.1349999999999998</v>
      </c>
      <c r="CR659">
        <v>413584</v>
      </c>
      <c r="CS659">
        <v>0</v>
      </c>
      <c r="CT659">
        <v>17228.883836000001</v>
      </c>
      <c r="CU659">
        <v>100</v>
      </c>
      <c r="CV659">
        <v>39340</v>
      </c>
      <c r="CW659">
        <v>0.10820399999999999</v>
      </c>
      <c r="CX659">
        <v>0</v>
      </c>
      <c r="CY659">
        <v>2.5500000000000002E-3</v>
      </c>
      <c r="CZ659">
        <v>289</v>
      </c>
      <c r="DA659" t="s">
        <v>829</v>
      </c>
      <c r="DB659" t="s">
        <v>459</v>
      </c>
      <c r="DC659" t="s">
        <v>830</v>
      </c>
      <c r="DD659">
        <v>-84.714123999999998</v>
      </c>
      <c r="DE659">
        <v>34.675834000000002</v>
      </c>
      <c r="DF659">
        <v>34.675834000000002</v>
      </c>
      <c r="DG659">
        <v>-84.714123999999998</v>
      </c>
      <c r="DH659">
        <v>1.2808E-2</v>
      </c>
      <c r="DI659">
        <v>2.5500000000000002E-3</v>
      </c>
      <c r="DJ659">
        <v>188</v>
      </c>
      <c r="DK659">
        <v>3470</v>
      </c>
      <c r="DL659">
        <v>14.6</v>
      </c>
      <c r="DM659">
        <v>3660</v>
      </c>
      <c r="DN659">
        <v>14.7</v>
      </c>
      <c r="DO659">
        <v>3380</v>
      </c>
      <c r="DP659">
        <v>0</v>
      </c>
      <c r="DQ659">
        <v>3360</v>
      </c>
      <c r="DR659">
        <v>0</v>
      </c>
      <c r="DS659">
        <v>3260</v>
      </c>
      <c r="DT659">
        <v>14.3</v>
      </c>
      <c r="DU659">
        <v>3290</v>
      </c>
      <c r="DV659">
        <v>13</v>
      </c>
      <c r="DW659">
        <v>3130</v>
      </c>
      <c r="DX659">
        <v>13.7</v>
      </c>
      <c r="DY659">
        <v>3130</v>
      </c>
      <c r="DZ659">
        <v>13.7</v>
      </c>
      <c r="EA659">
        <v>3980</v>
      </c>
      <c r="EB659">
        <v>16.399999999999999</v>
      </c>
      <c r="EC659">
        <v>4020</v>
      </c>
      <c r="ED659">
        <v>16.399999999999999</v>
      </c>
      <c r="EE659">
        <v>0</v>
      </c>
    </row>
    <row r="660" spans="1:135" x14ac:dyDescent="0.3">
      <c r="A660">
        <v>658</v>
      </c>
      <c r="B660" t="s">
        <v>135</v>
      </c>
      <c r="C660">
        <v>190</v>
      </c>
      <c r="D660">
        <v>779</v>
      </c>
      <c r="E660" t="s">
        <v>135</v>
      </c>
      <c r="F660">
        <v>4754821</v>
      </c>
      <c r="G660" t="s">
        <v>136</v>
      </c>
      <c r="H660" s="1">
        <v>41704</v>
      </c>
      <c r="I660" t="s">
        <v>797</v>
      </c>
      <c r="J660" t="s">
        <v>826</v>
      </c>
      <c r="K660" t="s">
        <v>139</v>
      </c>
      <c r="L660" t="s">
        <v>218</v>
      </c>
      <c r="M660">
        <v>0</v>
      </c>
      <c r="N660">
        <v>0</v>
      </c>
      <c r="O660">
        <v>1</v>
      </c>
      <c r="P660" t="s">
        <v>141</v>
      </c>
      <c r="Q660" t="s">
        <v>142</v>
      </c>
      <c r="R660" t="s">
        <v>219</v>
      </c>
      <c r="S660" t="s">
        <v>272</v>
      </c>
      <c r="T660" t="s">
        <v>275</v>
      </c>
      <c r="U660">
        <v>1</v>
      </c>
      <c r="V660" t="s">
        <v>165</v>
      </c>
      <c r="W660" t="s">
        <v>146</v>
      </c>
      <c r="X660" t="s">
        <v>178</v>
      </c>
      <c r="Y660" t="s">
        <v>167</v>
      </c>
      <c r="Z660">
        <v>29</v>
      </c>
      <c r="AA660" t="s">
        <v>149</v>
      </c>
      <c r="AB660" t="s">
        <v>197</v>
      </c>
      <c r="AC660" t="s">
        <v>827</v>
      </c>
      <c r="AD660">
        <v>3.45</v>
      </c>
      <c r="AE660">
        <v>34.680083000000003</v>
      </c>
      <c r="AF660">
        <v>-84.699838999999997</v>
      </c>
      <c r="AG660">
        <v>188</v>
      </c>
      <c r="AH660">
        <v>241</v>
      </c>
      <c r="AI660">
        <v>2090</v>
      </c>
      <c r="AJ660" t="s">
        <v>828</v>
      </c>
      <c r="AK660">
        <v>28</v>
      </c>
      <c r="AL660">
        <v>34</v>
      </c>
      <c r="AM660" t="s">
        <v>153</v>
      </c>
      <c r="AN660">
        <v>617.29999999999995</v>
      </c>
      <c r="AO660">
        <v>73.8</v>
      </c>
      <c r="AP660">
        <v>796.3</v>
      </c>
      <c r="AQ660">
        <v>-84.701785999999998</v>
      </c>
      <c r="AR660">
        <v>34.679277999999996</v>
      </c>
      <c r="AS660">
        <v>-84.699479999999994</v>
      </c>
      <c r="AT660">
        <v>34.680044000000002</v>
      </c>
      <c r="AU660" t="s">
        <v>827</v>
      </c>
      <c r="AV660">
        <v>1</v>
      </c>
      <c r="AW660">
        <v>213</v>
      </c>
      <c r="AX660">
        <v>282</v>
      </c>
      <c r="AY660">
        <v>0</v>
      </c>
      <c r="AZ660">
        <v>55</v>
      </c>
      <c r="BA660">
        <v>5.47</v>
      </c>
      <c r="BB660">
        <v>4.9400000000000004</v>
      </c>
      <c r="BC660">
        <v>834.3</v>
      </c>
      <c r="BD660">
        <v>863.5</v>
      </c>
      <c r="BE660">
        <v>892.1</v>
      </c>
      <c r="BF660">
        <v>0</v>
      </c>
      <c r="BG660">
        <v>52.3</v>
      </c>
      <c r="BH660">
        <v>2.7</v>
      </c>
      <c r="BI660" s="1">
        <v>42712</v>
      </c>
      <c r="BJ660" t="s">
        <v>185</v>
      </c>
      <c r="BK660">
        <v>2.5500000000000002E-3</v>
      </c>
      <c r="BL660">
        <v>39520</v>
      </c>
      <c r="BM660">
        <v>39310</v>
      </c>
      <c r="BN660" t="s">
        <v>827</v>
      </c>
      <c r="BO660" t="s">
        <v>800</v>
      </c>
      <c r="BP660">
        <v>1</v>
      </c>
      <c r="BQ660">
        <v>28200</v>
      </c>
      <c r="BR660">
        <v>6</v>
      </c>
      <c r="BS660">
        <v>1</v>
      </c>
      <c r="BT660">
        <v>2</v>
      </c>
      <c r="BU660">
        <v>1</v>
      </c>
      <c r="BV660">
        <v>1</v>
      </c>
      <c r="BW660">
        <v>2</v>
      </c>
      <c r="BX660">
        <v>3</v>
      </c>
      <c r="BY660">
        <v>3</v>
      </c>
      <c r="BZ660" t="s">
        <v>156</v>
      </c>
      <c r="CA660">
        <v>213</v>
      </c>
      <c r="CB660">
        <v>282</v>
      </c>
      <c r="CC660">
        <v>0</v>
      </c>
      <c r="CD660" t="s">
        <v>157</v>
      </c>
      <c r="CE660" t="s">
        <v>157</v>
      </c>
      <c r="CF660">
        <v>0</v>
      </c>
      <c r="CG660">
        <v>55</v>
      </c>
      <c r="CH660">
        <v>3260</v>
      </c>
      <c r="CI660" t="s">
        <v>158</v>
      </c>
      <c r="CJ660">
        <v>0</v>
      </c>
      <c r="CK660">
        <v>3.2630460000000001</v>
      </c>
      <c r="CL660">
        <v>14</v>
      </c>
      <c r="CM660" t="s">
        <v>159</v>
      </c>
      <c r="CN660">
        <v>3260</v>
      </c>
      <c r="CO660">
        <v>413584</v>
      </c>
      <c r="CP660">
        <v>2.8690000000000002</v>
      </c>
      <c r="CQ660">
        <v>6.1349999999999998</v>
      </c>
      <c r="CR660">
        <v>413584</v>
      </c>
      <c r="CS660">
        <v>0</v>
      </c>
      <c r="CT660">
        <v>17228.883836000001</v>
      </c>
      <c r="CU660">
        <v>100</v>
      </c>
      <c r="CV660">
        <v>39340</v>
      </c>
      <c r="CW660">
        <v>0.10820399999999999</v>
      </c>
      <c r="CX660">
        <v>0</v>
      </c>
      <c r="CY660">
        <v>2.5500000000000002E-3</v>
      </c>
      <c r="CZ660">
        <v>289</v>
      </c>
      <c r="DA660" t="s">
        <v>829</v>
      </c>
      <c r="DB660" t="s">
        <v>459</v>
      </c>
      <c r="DC660" t="s">
        <v>830</v>
      </c>
      <c r="DD660">
        <v>-84.714123999999998</v>
      </c>
      <c r="DE660">
        <v>34.675834000000002</v>
      </c>
      <c r="DF660">
        <v>34.675834000000002</v>
      </c>
      <c r="DG660">
        <v>-84.714123999999998</v>
      </c>
      <c r="DH660">
        <v>1.2808E-2</v>
      </c>
      <c r="DI660">
        <v>2.5500000000000002E-3</v>
      </c>
      <c r="DJ660">
        <v>188</v>
      </c>
      <c r="DK660">
        <v>3470</v>
      </c>
      <c r="DL660">
        <v>14.6</v>
      </c>
      <c r="DM660">
        <v>3660</v>
      </c>
      <c r="DN660">
        <v>14.7</v>
      </c>
      <c r="DO660">
        <v>3380</v>
      </c>
      <c r="DP660">
        <v>0</v>
      </c>
      <c r="DQ660">
        <v>3360</v>
      </c>
      <c r="DR660">
        <v>0</v>
      </c>
      <c r="DS660">
        <v>3260</v>
      </c>
      <c r="DT660">
        <v>14.3</v>
      </c>
      <c r="DU660">
        <v>3290</v>
      </c>
      <c r="DV660">
        <v>13</v>
      </c>
      <c r="DW660">
        <v>3130</v>
      </c>
      <c r="DX660">
        <v>13.7</v>
      </c>
      <c r="DY660">
        <v>3130</v>
      </c>
      <c r="DZ660">
        <v>13.7</v>
      </c>
      <c r="EA660">
        <v>3980</v>
      </c>
      <c r="EB660">
        <v>16.399999999999999</v>
      </c>
      <c r="EC660">
        <v>4020</v>
      </c>
      <c r="ED660">
        <v>16.399999999999999</v>
      </c>
      <c r="EE660">
        <v>0</v>
      </c>
    </row>
    <row r="661" spans="1:135" x14ac:dyDescent="0.3">
      <c r="A661">
        <v>659</v>
      </c>
      <c r="B661" t="s">
        <v>135</v>
      </c>
      <c r="C661">
        <v>193</v>
      </c>
      <c r="D661">
        <v>776</v>
      </c>
      <c r="E661" t="s">
        <v>135</v>
      </c>
      <c r="F661">
        <v>4763688</v>
      </c>
      <c r="G661" t="s">
        <v>136</v>
      </c>
      <c r="H661" s="1">
        <v>41714</v>
      </c>
      <c r="I661" t="s">
        <v>797</v>
      </c>
      <c r="J661" t="s">
        <v>826</v>
      </c>
      <c r="K661" t="s">
        <v>139</v>
      </c>
      <c r="L661" t="s">
        <v>140</v>
      </c>
      <c r="M661">
        <v>0</v>
      </c>
      <c r="N661">
        <v>0</v>
      </c>
      <c r="O661">
        <v>0</v>
      </c>
      <c r="P661" t="s">
        <v>141</v>
      </c>
      <c r="Q661" t="s">
        <v>142</v>
      </c>
      <c r="R661" t="s">
        <v>143</v>
      </c>
      <c r="S661" t="s">
        <v>143</v>
      </c>
      <c r="T661" t="s">
        <v>216</v>
      </c>
      <c r="U661">
        <v>1</v>
      </c>
      <c r="V661" t="s">
        <v>165</v>
      </c>
      <c r="W661" t="s">
        <v>146</v>
      </c>
      <c r="X661" t="s">
        <v>147</v>
      </c>
      <c r="Y661" t="s">
        <v>167</v>
      </c>
      <c r="Z661">
        <v>19</v>
      </c>
      <c r="AA661" t="s">
        <v>149</v>
      </c>
      <c r="AB661" t="s">
        <v>168</v>
      </c>
      <c r="AC661" t="s">
        <v>827</v>
      </c>
      <c r="AD661">
        <v>3.4689999999999999</v>
      </c>
      <c r="AE661">
        <v>34.680050999999999</v>
      </c>
      <c r="AF661">
        <v>-84.699529999999996</v>
      </c>
      <c r="AG661">
        <v>188</v>
      </c>
      <c r="AH661">
        <v>241</v>
      </c>
      <c r="AI661">
        <v>2090</v>
      </c>
      <c r="AJ661" t="s">
        <v>828</v>
      </c>
      <c r="AK661">
        <v>28</v>
      </c>
      <c r="AL661">
        <v>34</v>
      </c>
      <c r="AM661" t="s">
        <v>153</v>
      </c>
      <c r="AN661">
        <v>617.29999999999995</v>
      </c>
      <c r="AO661">
        <v>73.8</v>
      </c>
      <c r="AP661">
        <v>796.3</v>
      </c>
      <c r="AQ661">
        <v>-84.701785999999998</v>
      </c>
      <c r="AR661">
        <v>34.679277999999996</v>
      </c>
      <c r="AS661">
        <v>-84.699479999999994</v>
      </c>
      <c r="AT661">
        <v>34.680044000000002</v>
      </c>
      <c r="AU661" t="s">
        <v>827</v>
      </c>
      <c r="AV661">
        <v>1</v>
      </c>
      <c r="AW661">
        <v>213</v>
      </c>
      <c r="AX661">
        <v>282</v>
      </c>
      <c r="AY661">
        <v>0</v>
      </c>
      <c r="AZ661">
        <v>55</v>
      </c>
      <c r="BA661">
        <v>5.47</v>
      </c>
      <c r="BB661">
        <v>4.9400000000000004</v>
      </c>
      <c r="BC661">
        <v>834.3</v>
      </c>
      <c r="BD661">
        <v>863.5</v>
      </c>
      <c r="BE661">
        <v>892.1</v>
      </c>
      <c r="BF661">
        <v>0</v>
      </c>
      <c r="BG661">
        <v>52.3</v>
      </c>
      <c r="BH661">
        <v>2.7</v>
      </c>
      <c r="BI661" s="1">
        <v>42712</v>
      </c>
      <c r="BJ661" t="s">
        <v>185</v>
      </c>
      <c r="BK661">
        <v>2.5500000000000002E-3</v>
      </c>
      <c r="BL661">
        <v>39520</v>
      </c>
      <c r="BM661">
        <v>39310</v>
      </c>
      <c r="BN661" t="s">
        <v>827</v>
      </c>
      <c r="BO661" t="s">
        <v>800</v>
      </c>
      <c r="BP661">
        <v>1</v>
      </c>
      <c r="BQ661">
        <v>28200</v>
      </c>
      <c r="BR661">
        <v>6</v>
      </c>
      <c r="BS661">
        <v>1</v>
      </c>
      <c r="BT661">
        <v>2</v>
      </c>
      <c r="BU661">
        <v>1</v>
      </c>
      <c r="BV661">
        <v>1</v>
      </c>
      <c r="BW661">
        <v>2</v>
      </c>
      <c r="BX661">
        <v>3</v>
      </c>
      <c r="BY661">
        <v>3</v>
      </c>
      <c r="BZ661" t="s">
        <v>156</v>
      </c>
      <c r="CA661">
        <v>213</v>
      </c>
      <c r="CB661">
        <v>282</v>
      </c>
      <c r="CC661">
        <v>0</v>
      </c>
      <c r="CD661" t="s">
        <v>157</v>
      </c>
      <c r="CE661" t="s">
        <v>157</v>
      </c>
      <c r="CF661">
        <v>0</v>
      </c>
      <c r="CG661">
        <v>55</v>
      </c>
      <c r="CH661">
        <v>3260</v>
      </c>
      <c r="CI661" t="s">
        <v>158</v>
      </c>
      <c r="CJ661">
        <v>0</v>
      </c>
      <c r="CK661">
        <v>3.2630460000000001</v>
      </c>
      <c r="CL661">
        <v>14</v>
      </c>
      <c r="CM661" t="s">
        <v>159</v>
      </c>
      <c r="CN661">
        <v>3260</v>
      </c>
      <c r="CO661">
        <v>413584</v>
      </c>
      <c r="CP661">
        <v>2.8690000000000002</v>
      </c>
      <c r="CQ661">
        <v>6.1349999999999998</v>
      </c>
      <c r="CR661">
        <v>413584</v>
      </c>
      <c r="CS661">
        <v>0</v>
      </c>
      <c r="CT661">
        <v>17228.883836000001</v>
      </c>
      <c r="CU661">
        <v>100</v>
      </c>
      <c r="CV661">
        <v>39340</v>
      </c>
      <c r="CW661">
        <v>0.10820399999999999</v>
      </c>
      <c r="CX661">
        <v>0</v>
      </c>
      <c r="CY661">
        <v>2.5500000000000002E-3</v>
      </c>
      <c r="CZ661">
        <v>289</v>
      </c>
      <c r="DA661" t="s">
        <v>829</v>
      </c>
      <c r="DB661" t="s">
        <v>459</v>
      </c>
      <c r="DC661" t="s">
        <v>830</v>
      </c>
      <c r="DD661">
        <v>-84.714123999999998</v>
      </c>
      <c r="DE661">
        <v>34.675834000000002</v>
      </c>
      <c r="DF661">
        <v>34.675834000000002</v>
      </c>
      <c r="DG661">
        <v>-84.714123999999998</v>
      </c>
      <c r="DH661">
        <v>1.2808E-2</v>
      </c>
      <c r="DI661">
        <v>2.5500000000000002E-3</v>
      </c>
      <c r="DJ661">
        <v>188</v>
      </c>
      <c r="DK661">
        <v>3470</v>
      </c>
      <c r="DL661">
        <v>14.6</v>
      </c>
      <c r="DM661">
        <v>3660</v>
      </c>
      <c r="DN661">
        <v>14.7</v>
      </c>
      <c r="DO661">
        <v>3380</v>
      </c>
      <c r="DP661">
        <v>0</v>
      </c>
      <c r="DQ661">
        <v>3360</v>
      </c>
      <c r="DR661">
        <v>0</v>
      </c>
      <c r="DS661">
        <v>3260</v>
      </c>
      <c r="DT661">
        <v>14.3</v>
      </c>
      <c r="DU661">
        <v>3290</v>
      </c>
      <c r="DV661">
        <v>13</v>
      </c>
      <c r="DW661">
        <v>3130</v>
      </c>
      <c r="DX661">
        <v>13.7</v>
      </c>
      <c r="DY661">
        <v>3130</v>
      </c>
      <c r="DZ661">
        <v>13.7</v>
      </c>
      <c r="EA661">
        <v>3980</v>
      </c>
      <c r="EB661">
        <v>16.399999999999999</v>
      </c>
      <c r="EC661">
        <v>4020</v>
      </c>
      <c r="ED661">
        <v>16.399999999999999</v>
      </c>
      <c r="EE661">
        <v>0</v>
      </c>
    </row>
    <row r="662" spans="1:135" x14ac:dyDescent="0.3">
      <c r="A662">
        <v>660</v>
      </c>
      <c r="B662" t="s">
        <v>135</v>
      </c>
      <c r="C662">
        <v>223</v>
      </c>
      <c r="D662">
        <v>660</v>
      </c>
      <c r="E662" t="s">
        <v>135</v>
      </c>
      <c r="F662">
        <v>5555499</v>
      </c>
      <c r="G662" t="s">
        <v>803</v>
      </c>
      <c r="H662" s="1">
        <v>42355</v>
      </c>
      <c r="I662" t="s">
        <v>797</v>
      </c>
      <c r="J662" t="s">
        <v>826</v>
      </c>
      <c r="K662" t="s">
        <v>839</v>
      </c>
      <c r="L662" t="s">
        <v>169</v>
      </c>
      <c r="M662">
        <v>0</v>
      </c>
      <c r="N662">
        <v>0</v>
      </c>
      <c r="O662">
        <v>0</v>
      </c>
      <c r="P662" t="s">
        <v>141</v>
      </c>
      <c r="Q662" t="s">
        <v>186</v>
      </c>
      <c r="R662" t="s">
        <v>219</v>
      </c>
      <c r="S662" t="s">
        <v>272</v>
      </c>
      <c r="T662" t="s">
        <v>216</v>
      </c>
      <c r="U662">
        <v>1</v>
      </c>
      <c r="V662" t="s">
        <v>165</v>
      </c>
      <c r="W662" t="s">
        <v>146</v>
      </c>
      <c r="X662" t="s">
        <v>147</v>
      </c>
      <c r="Y662" t="s">
        <v>167</v>
      </c>
      <c r="Z662">
        <v>46</v>
      </c>
      <c r="AA662" t="s">
        <v>149</v>
      </c>
      <c r="AB662" t="s">
        <v>168</v>
      </c>
      <c r="AC662" t="s">
        <v>827</v>
      </c>
      <c r="AD662">
        <v>3.3719999999999999</v>
      </c>
      <c r="AE662">
        <v>34.679805999999999</v>
      </c>
      <c r="AF662">
        <v>-84.701154000000002</v>
      </c>
      <c r="AG662">
        <v>188</v>
      </c>
      <c r="AH662">
        <v>241</v>
      </c>
      <c r="AI662">
        <v>2090</v>
      </c>
      <c r="AJ662" t="s">
        <v>828</v>
      </c>
      <c r="AK662">
        <v>28</v>
      </c>
      <c r="AL662">
        <v>34</v>
      </c>
      <c r="AM662" t="s">
        <v>153</v>
      </c>
      <c r="AN662">
        <v>617.29999999999995</v>
      </c>
      <c r="AO662">
        <v>73.8</v>
      </c>
      <c r="AP662">
        <v>796.3</v>
      </c>
      <c r="AQ662">
        <v>-84.701785999999998</v>
      </c>
      <c r="AR662">
        <v>34.679277999999996</v>
      </c>
      <c r="AS662">
        <v>-84.699479999999994</v>
      </c>
      <c r="AT662">
        <v>34.680044000000002</v>
      </c>
      <c r="AU662" t="s">
        <v>827</v>
      </c>
      <c r="AV662">
        <v>1</v>
      </c>
      <c r="AW662">
        <v>213</v>
      </c>
      <c r="AX662">
        <v>282</v>
      </c>
      <c r="AY662">
        <v>0</v>
      </c>
      <c r="AZ662">
        <v>55</v>
      </c>
      <c r="BA662">
        <v>5.47</v>
      </c>
      <c r="BB662">
        <v>4.9400000000000004</v>
      </c>
      <c r="BC662">
        <v>834.3</v>
      </c>
      <c r="BD662">
        <v>863.5</v>
      </c>
      <c r="BE662">
        <v>892.1</v>
      </c>
      <c r="BF662">
        <v>0</v>
      </c>
      <c r="BG662">
        <v>52.3</v>
      </c>
      <c r="BH662">
        <v>2.7</v>
      </c>
      <c r="BI662" s="1">
        <v>42712</v>
      </c>
      <c r="BJ662" t="s">
        <v>185</v>
      </c>
      <c r="BK662">
        <v>2.5500000000000002E-3</v>
      </c>
      <c r="BL662">
        <v>39520</v>
      </c>
      <c r="BM662">
        <v>39310</v>
      </c>
      <c r="BN662" t="s">
        <v>827</v>
      </c>
      <c r="BO662" t="s">
        <v>800</v>
      </c>
      <c r="BP662">
        <v>1</v>
      </c>
      <c r="BQ662">
        <v>28200</v>
      </c>
      <c r="BR662">
        <v>6</v>
      </c>
      <c r="BS662">
        <v>1</v>
      </c>
      <c r="BT662">
        <v>2</v>
      </c>
      <c r="BU662">
        <v>1</v>
      </c>
      <c r="BV662">
        <v>1</v>
      </c>
      <c r="BW662">
        <v>2</v>
      </c>
      <c r="BX662">
        <v>3</v>
      </c>
      <c r="BY662">
        <v>3</v>
      </c>
      <c r="BZ662" t="s">
        <v>156</v>
      </c>
      <c r="CA662">
        <v>213</v>
      </c>
      <c r="CB662">
        <v>282</v>
      </c>
      <c r="CC662">
        <v>0</v>
      </c>
      <c r="CD662" t="s">
        <v>157</v>
      </c>
      <c r="CE662" t="s">
        <v>157</v>
      </c>
      <c r="CF662">
        <v>0</v>
      </c>
      <c r="CG662">
        <v>55</v>
      </c>
      <c r="CH662">
        <v>3260</v>
      </c>
      <c r="CI662" t="s">
        <v>158</v>
      </c>
      <c r="CJ662">
        <v>0</v>
      </c>
      <c r="CK662">
        <v>3.2630460000000001</v>
      </c>
      <c r="CL662">
        <v>14</v>
      </c>
      <c r="CM662" t="s">
        <v>159</v>
      </c>
      <c r="CN662">
        <v>3260</v>
      </c>
      <c r="CO662">
        <v>413584</v>
      </c>
      <c r="CP662">
        <v>2.8690000000000002</v>
      </c>
      <c r="CQ662">
        <v>6.1349999999999998</v>
      </c>
      <c r="CR662">
        <v>413584</v>
      </c>
      <c r="CS662">
        <v>0</v>
      </c>
      <c r="CT662">
        <v>17228.883836000001</v>
      </c>
      <c r="CU662">
        <v>100</v>
      </c>
      <c r="CV662">
        <v>39340</v>
      </c>
      <c r="CW662">
        <v>0.10820399999999999</v>
      </c>
      <c r="CX662">
        <v>0</v>
      </c>
      <c r="CY662">
        <v>2.5500000000000002E-3</v>
      </c>
      <c r="CZ662">
        <v>289</v>
      </c>
      <c r="DA662" t="s">
        <v>829</v>
      </c>
      <c r="DB662" t="s">
        <v>459</v>
      </c>
      <c r="DC662" t="s">
        <v>830</v>
      </c>
      <c r="DD662">
        <v>-84.714123999999998</v>
      </c>
      <c r="DE662">
        <v>34.675834000000002</v>
      </c>
      <c r="DF662">
        <v>34.675834000000002</v>
      </c>
      <c r="DG662">
        <v>-84.714123999999998</v>
      </c>
      <c r="DH662">
        <v>1.2808E-2</v>
      </c>
      <c r="DI662">
        <v>2.5500000000000002E-3</v>
      </c>
      <c r="DJ662">
        <v>188</v>
      </c>
      <c r="DK662">
        <v>3470</v>
      </c>
      <c r="DL662">
        <v>14.6</v>
      </c>
      <c r="DM662">
        <v>3660</v>
      </c>
      <c r="DN662">
        <v>14.7</v>
      </c>
      <c r="DO662">
        <v>3380</v>
      </c>
      <c r="DP662">
        <v>0</v>
      </c>
      <c r="DQ662">
        <v>3360</v>
      </c>
      <c r="DR662">
        <v>0</v>
      </c>
      <c r="DS662">
        <v>3260</v>
      </c>
      <c r="DT662">
        <v>14.3</v>
      </c>
      <c r="DU662">
        <v>3290</v>
      </c>
      <c r="DV662">
        <v>13</v>
      </c>
      <c r="DW662">
        <v>3130</v>
      </c>
      <c r="DX662">
        <v>13.7</v>
      </c>
      <c r="DY662">
        <v>3130</v>
      </c>
      <c r="DZ662">
        <v>13.7</v>
      </c>
      <c r="EA662">
        <v>3980</v>
      </c>
      <c r="EB662">
        <v>16.399999999999999</v>
      </c>
      <c r="EC662">
        <v>4020</v>
      </c>
      <c r="ED662">
        <v>16.399999999999999</v>
      </c>
      <c r="EE662">
        <v>0</v>
      </c>
    </row>
    <row r="663" spans="1:135" x14ac:dyDescent="0.3">
      <c r="A663">
        <v>661</v>
      </c>
      <c r="B663" t="s">
        <v>135</v>
      </c>
      <c r="C663">
        <v>224</v>
      </c>
      <c r="D663">
        <v>658</v>
      </c>
      <c r="E663" t="s">
        <v>135</v>
      </c>
      <c r="F663">
        <v>5558354</v>
      </c>
      <c r="G663" t="s">
        <v>136</v>
      </c>
      <c r="H663" s="1">
        <v>42355</v>
      </c>
      <c r="I663" t="s">
        <v>797</v>
      </c>
      <c r="J663" t="s">
        <v>826</v>
      </c>
      <c r="K663" t="s">
        <v>840</v>
      </c>
      <c r="L663" t="s">
        <v>256</v>
      </c>
      <c r="M663">
        <v>0</v>
      </c>
      <c r="N663">
        <v>1</v>
      </c>
      <c r="O663">
        <v>0</v>
      </c>
      <c r="P663" t="s">
        <v>141</v>
      </c>
      <c r="Q663" t="s">
        <v>142</v>
      </c>
      <c r="R663" t="s">
        <v>510</v>
      </c>
      <c r="S663" t="s">
        <v>293</v>
      </c>
      <c r="T663" t="s">
        <v>187</v>
      </c>
      <c r="U663">
        <v>1</v>
      </c>
      <c r="V663" t="s">
        <v>165</v>
      </c>
      <c r="W663" t="s">
        <v>146</v>
      </c>
      <c r="X663" t="s">
        <v>147</v>
      </c>
      <c r="Y663" t="s">
        <v>167</v>
      </c>
      <c r="Z663">
        <v>33</v>
      </c>
      <c r="AA663" t="s">
        <v>175</v>
      </c>
      <c r="AB663" t="s">
        <v>150</v>
      </c>
      <c r="AC663" t="s">
        <v>827</v>
      </c>
      <c r="AD663">
        <v>3.45</v>
      </c>
      <c r="AE663">
        <v>34.680084000000001</v>
      </c>
      <c r="AF663">
        <v>-84.699848000000003</v>
      </c>
      <c r="AG663">
        <v>188</v>
      </c>
      <c r="AH663">
        <v>241</v>
      </c>
      <c r="AI663">
        <v>2090</v>
      </c>
      <c r="AJ663" t="s">
        <v>828</v>
      </c>
      <c r="AK663">
        <v>28</v>
      </c>
      <c r="AL663">
        <v>34</v>
      </c>
      <c r="AM663" t="s">
        <v>153</v>
      </c>
      <c r="AN663">
        <v>617.29999999999995</v>
      </c>
      <c r="AO663">
        <v>73.8</v>
      </c>
      <c r="AP663">
        <v>796.3</v>
      </c>
      <c r="AQ663">
        <v>-84.701785999999998</v>
      </c>
      <c r="AR663">
        <v>34.679277999999996</v>
      </c>
      <c r="AS663">
        <v>-84.699479999999994</v>
      </c>
      <c r="AT663">
        <v>34.680044000000002</v>
      </c>
      <c r="AU663" t="s">
        <v>827</v>
      </c>
      <c r="AV663">
        <v>1</v>
      </c>
      <c r="AW663">
        <v>213</v>
      </c>
      <c r="AX663">
        <v>282</v>
      </c>
      <c r="AY663">
        <v>0</v>
      </c>
      <c r="AZ663">
        <v>55</v>
      </c>
      <c r="BA663">
        <v>5.47</v>
      </c>
      <c r="BB663">
        <v>4.9400000000000004</v>
      </c>
      <c r="BC663">
        <v>834.3</v>
      </c>
      <c r="BD663">
        <v>863.5</v>
      </c>
      <c r="BE663">
        <v>892.1</v>
      </c>
      <c r="BF663">
        <v>0</v>
      </c>
      <c r="BG663">
        <v>52.3</v>
      </c>
      <c r="BH663">
        <v>2.7</v>
      </c>
      <c r="BI663" s="1">
        <v>42712</v>
      </c>
      <c r="BJ663" t="s">
        <v>185</v>
      </c>
      <c r="BK663">
        <v>2.5500000000000002E-3</v>
      </c>
      <c r="BL663">
        <v>39520</v>
      </c>
      <c r="BM663">
        <v>39310</v>
      </c>
      <c r="BN663" t="s">
        <v>827</v>
      </c>
      <c r="BO663" t="s">
        <v>800</v>
      </c>
      <c r="BP663">
        <v>1</v>
      </c>
      <c r="BQ663">
        <v>28200</v>
      </c>
      <c r="BR663">
        <v>6</v>
      </c>
      <c r="BS663">
        <v>1</v>
      </c>
      <c r="BT663">
        <v>2</v>
      </c>
      <c r="BU663">
        <v>1</v>
      </c>
      <c r="BV663">
        <v>1</v>
      </c>
      <c r="BW663">
        <v>2</v>
      </c>
      <c r="BX663">
        <v>3</v>
      </c>
      <c r="BY663">
        <v>3</v>
      </c>
      <c r="BZ663" t="s">
        <v>156</v>
      </c>
      <c r="CA663">
        <v>213</v>
      </c>
      <c r="CB663">
        <v>282</v>
      </c>
      <c r="CC663">
        <v>0</v>
      </c>
      <c r="CD663" t="s">
        <v>157</v>
      </c>
      <c r="CE663" t="s">
        <v>157</v>
      </c>
      <c r="CF663">
        <v>0</v>
      </c>
      <c r="CG663">
        <v>55</v>
      </c>
      <c r="CH663">
        <v>3260</v>
      </c>
      <c r="CI663" t="s">
        <v>158</v>
      </c>
      <c r="CJ663">
        <v>0</v>
      </c>
      <c r="CK663">
        <v>3.2630460000000001</v>
      </c>
      <c r="CL663">
        <v>14</v>
      </c>
      <c r="CM663" t="s">
        <v>159</v>
      </c>
      <c r="CN663">
        <v>3260</v>
      </c>
      <c r="CO663">
        <v>413584</v>
      </c>
      <c r="CP663">
        <v>2.8690000000000002</v>
      </c>
      <c r="CQ663">
        <v>6.1349999999999998</v>
      </c>
      <c r="CR663">
        <v>413584</v>
      </c>
      <c r="CS663">
        <v>0</v>
      </c>
      <c r="CT663">
        <v>17228.883836000001</v>
      </c>
      <c r="CU663">
        <v>100</v>
      </c>
      <c r="CV663">
        <v>39340</v>
      </c>
      <c r="CW663">
        <v>0.10820399999999999</v>
      </c>
      <c r="CX663">
        <v>0</v>
      </c>
      <c r="CY663">
        <v>2.5500000000000002E-3</v>
      </c>
      <c r="CZ663">
        <v>289</v>
      </c>
      <c r="DA663" t="s">
        <v>829</v>
      </c>
      <c r="DB663" t="s">
        <v>459</v>
      </c>
      <c r="DC663" t="s">
        <v>830</v>
      </c>
      <c r="DD663">
        <v>-84.714123999999998</v>
      </c>
      <c r="DE663">
        <v>34.675834000000002</v>
      </c>
      <c r="DF663">
        <v>34.675834000000002</v>
      </c>
      <c r="DG663">
        <v>-84.714123999999998</v>
      </c>
      <c r="DH663">
        <v>1.2808E-2</v>
      </c>
      <c r="DI663">
        <v>2.5500000000000002E-3</v>
      </c>
      <c r="DJ663">
        <v>188</v>
      </c>
      <c r="DK663">
        <v>3470</v>
      </c>
      <c r="DL663">
        <v>14.6</v>
      </c>
      <c r="DM663">
        <v>3660</v>
      </c>
      <c r="DN663">
        <v>14.7</v>
      </c>
      <c r="DO663">
        <v>3380</v>
      </c>
      <c r="DP663">
        <v>0</v>
      </c>
      <c r="DQ663">
        <v>3360</v>
      </c>
      <c r="DR663">
        <v>0</v>
      </c>
      <c r="DS663">
        <v>3260</v>
      </c>
      <c r="DT663">
        <v>14.3</v>
      </c>
      <c r="DU663">
        <v>3290</v>
      </c>
      <c r="DV663">
        <v>13</v>
      </c>
      <c r="DW663">
        <v>3130</v>
      </c>
      <c r="DX663">
        <v>13.7</v>
      </c>
      <c r="DY663">
        <v>3130</v>
      </c>
      <c r="DZ663">
        <v>13.7</v>
      </c>
      <c r="EA663">
        <v>3980</v>
      </c>
      <c r="EB663">
        <v>16.399999999999999</v>
      </c>
      <c r="EC663">
        <v>4020</v>
      </c>
      <c r="ED663">
        <v>16.399999999999999</v>
      </c>
      <c r="EE663">
        <v>0</v>
      </c>
    </row>
    <row r="664" spans="1:135" x14ac:dyDescent="0.3">
      <c r="A664">
        <v>662</v>
      </c>
      <c r="B664" t="s">
        <v>135</v>
      </c>
      <c r="C664">
        <v>226</v>
      </c>
      <c r="D664">
        <v>655</v>
      </c>
      <c r="E664" t="s">
        <v>135</v>
      </c>
      <c r="F664">
        <v>5563404</v>
      </c>
      <c r="G664" t="s">
        <v>136</v>
      </c>
      <c r="H664" s="1">
        <v>42360</v>
      </c>
      <c r="I664" t="s">
        <v>797</v>
      </c>
      <c r="J664" t="s">
        <v>826</v>
      </c>
      <c r="K664" t="s">
        <v>139</v>
      </c>
      <c r="L664" t="s">
        <v>140</v>
      </c>
      <c r="M664">
        <v>0</v>
      </c>
      <c r="N664">
        <v>0</v>
      </c>
      <c r="O664">
        <v>0</v>
      </c>
      <c r="P664" t="s">
        <v>141</v>
      </c>
      <c r="Q664" t="s">
        <v>142</v>
      </c>
      <c r="R664" t="s">
        <v>293</v>
      </c>
      <c r="S664" t="s">
        <v>293</v>
      </c>
      <c r="T664" t="s">
        <v>216</v>
      </c>
      <c r="U664">
        <v>1</v>
      </c>
      <c r="V664" t="s">
        <v>165</v>
      </c>
      <c r="W664" t="s">
        <v>146</v>
      </c>
      <c r="X664" t="s">
        <v>147</v>
      </c>
      <c r="Y664" t="s">
        <v>167</v>
      </c>
      <c r="Z664">
        <v>17</v>
      </c>
      <c r="AA664" t="s">
        <v>175</v>
      </c>
      <c r="AB664" t="s">
        <v>168</v>
      </c>
      <c r="AC664" t="s">
        <v>827</v>
      </c>
      <c r="AD664">
        <v>3.464</v>
      </c>
      <c r="AE664">
        <v>34.680062</v>
      </c>
      <c r="AF664">
        <v>-84.699617000000003</v>
      </c>
      <c r="AG664">
        <v>188</v>
      </c>
      <c r="AH664">
        <v>241</v>
      </c>
      <c r="AI664">
        <v>2090</v>
      </c>
      <c r="AJ664" t="s">
        <v>828</v>
      </c>
      <c r="AK664">
        <v>28</v>
      </c>
      <c r="AL664">
        <v>34</v>
      </c>
      <c r="AM664" t="s">
        <v>153</v>
      </c>
      <c r="AN664">
        <v>617.29999999999995</v>
      </c>
      <c r="AO664">
        <v>73.8</v>
      </c>
      <c r="AP664">
        <v>796.3</v>
      </c>
      <c r="AQ664">
        <v>-84.701785999999998</v>
      </c>
      <c r="AR664">
        <v>34.679277999999996</v>
      </c>
      <c r="AS664">
        <v>-84.699479999999994</v>
      </c>
      <c r="AT664">
        <v>34.680044000000002</v>
      </c>
      <c r="AU664" t="s">
        <v>827</v>
      </c>
      <c r="AV664">
        <v>1</v>
      </c>
      <c r="AW664">
        <v>213</v>
      </c>
      <c r="AX664">
        <v>282</v>
      </c>
      <c r="AY664">
        <v>0</v>
      </c>
      <c r="AZ664">
        <v>55</v>
      </c>
      <c r="BA664">
        <v>5.47</v>
      </c>
      <c r="BB664">
        <v>4.9400000000000004</v>
      </c>
      <c r="BC664">
        <v>834.3</v>
      </c>
      <c r="BD664">
        <v>863.5</v>
      </c>
      <c r="BE664">
        <v>892.1</v>
      </c>
      <c r="BF664">
        <v>0</v>
      </c>
      <c r="BG664">
        <v>52.3</v>
      </c>
      <c r="BH664">
        <v>2.7</v>
      </c>
      <c r="BI664" s="1">
        <v>42712</v>
      </c>
      <c r="BJ664" t="s">
        <v>185</v>
      </c>
      <c r="BK664">
        <v>2.5500000000000002E-3</v>
      </c>
      <c r="BL664">
        <v>39520</v>
      </c>
      <c r="BM664">
        <v>39310</v>
      </c>
      <c r="BN664" t="s">
        <v>827</v>
      </c>
      <c r="BO664" t="s">
        <v>800</v>
      </c>
      <c r="BP664">
        <v>1</v>
      </c>
      <c r="BQ664">
        <v>28200</v>
      </c>
      <c r="BR664">
        <v>6</v>
      </c>
      <c r="BS664">
        <v>1</v>
      </c>
      <c r="BT664">
        <v>2</v>
      </c>
      <c r="BU664">
        <v>1</v>
      </c>
      <c r="BV664">
        <v>1</v>
      </c>
      <c r="BW664">
        <v>2</v>
      </c>
      <c r="BX664">
        <v>3</v>
      </c>
      <c r="BY664">
        <v>3</v>
      </c>
      <c r="BZ664" t="s">
        <v>156</v>
      </c>
      <c r="CA664">
        <v>213</v>
      </c>
      <c r="CB664">
        <v>282</v>
      </c>
      <c r="CC664">
        <v>0</v>
      </c>
      <c r="CD664" t="s">
        <v>157</v>
      </c>
      <c r="CE664" t="s">
        <v>157</v>
      </c>
      <c r="CF664">
        <v>0</v>
      </c>
      <c r="CG664">
        <v>55</v>
      </c>
      <c r="CH664">
        <v>3260</v>
      </c>
      <c r="CI664" t="s">
        <v>158</v>
      </c>
      <c r="CJ664">
        <v>0</v>
      </c>
      <c r="CK664">
        <v>3.2630460000000001</v>
      </c>
      <c r="CL664">
        <v>14</v>
      </c>
      <c r="CM664" t="s">
        <v>159</v>
      </c>
      <c r="CN664">
        <v>3260</v>
      </c>
      <c r="CO664">
        <v>413584</v>
      </c>
      <c r="CP664">
        <v>2.8690000000000002</v>
      </c>
      <c r="CQ664">
        <v>6.1349999999999998</v>
      </c>
      <c r="CR664">
        <v>413584</v>
      </c>
      <c r="CS664">
        <v>0</v>
      </c>
      <c r="CT664">
        <v>17228.883836000001</v>
      </c>
      <c r="CU664">
        <v>100</v>
      </c>
      <c r="CV664">
        <v>39340</v>
      </c>
      <c r="CW664">
        <v>0.10820399999999999</v>
      </c>
      <c r="CX664">
        <v>0</v>
      </c>
      <c r="CY664">
        <v>2.5500000000000002E-3</v>
      </c>
      <c r="CZ664">
        <v>289</v>
      </c>
      <c r="DA664" t="s">
        <v>829</v>
      </c>
      <c r="DB664" t="s">
        <v>459</v>
      </c>
      <c r="DC664" t="s">
        <v>830</v>
      </c>
      <c r="DD664">
        <v>-84.714123999999998</v>
      </c>
      <c r="DE664">
        <v>34.675834000000002</v>
      </c>
      <c r="DF664">
        <v>34.675834000000002</v>
      </c>
      <c r="DG664">
        <v>-84.714123999999998</v>
      </c>
      <c r="DH664">
        <v>1.2808E-2</v>
      </c>
      <c r="DI664">
        <v>2.5500000000000002E-3</v>
      </c>
      <c r="DJ664">
        <v>188</v>
      </c>
      <c r="DK664">
        <v>3470</v>
      </c>
      <c r="DL664">
        <v>14.6</v>
      </c>
      <c r="DM664">
        <v>3660</v>
      </c>
      <c r="DN664">
        <v>14.7</v>
      </c>
      <c r="DO664">
        <v>3380</v>
      </c>
      <c r="DP664">
        <v>0</v>
      </c>
      <c r="DQ664">
        <v>3360</v>
      </c>
      <c r="DR664">
        <v>0</v>
      </c>
      <c r="DS664">
        <v>3260</v>
      </c>
      <c r="DT664">
        <v>14.3</v>
      </c>
      <c r="DU664">
        <v>3290</v>
      </c>
      <c r="DV664">
        <v>13</v>
      </c>
      <c r="DW664">
        <v>3130</v>
      </c>
      <c r="DX664">
        <v>13.7</v>
      </c>
      <c r="DY664">
        <v>3130</v>
      </c>
      <c r="DZ664">
        <v>13.7</v>
      </c>
      <c r="EA664">
        <v>3980</v>
      </c>
      <c r="EB664">
        <v>16.399999999999999</v>
      </c>
      <c r="EC664">
        <v>4020</v>
      </c>
      <c r="ED664">
        <v>16.399999999999999</v>
      </c>
      <c r="EE664">
        <v>0</v>
      </c>
    </row>
    <row r="665" spans="1:135" x14ac:dyDescent="0.3">
      <c r="A665">
        <v>663</v>
      </c>
      <c r="B665" t="s">
        <v>135</v>
      </c>
      <c r="C665">
        <v>231</v>
      </c>
      <c r="D665">
        <v>654</v>
      </c>
      <c r="E665" t="s">
        <v>135</v>
      </c>
      <c r="F665">
        <v>5575053</v>
      </c>
      <c r="G665" t="s">
        <v>136</v>
      </c>
      <c r="H665" s="1">
        <v>42368</v>
      </c>
      <c r="I665" t="s">
        <v>797</v>
      </c>
      <c r="J665" t="s">
        <v>826</v>
      </c>
      <c r="K665" t="s">
        <v>139</v>
      </c>
      <c r="L665" t="s">
        <v>140</v>
      </c>
      <c r="M665">
        <v>0</v>
      </c>
      <c r="N665">
        <v>0</v>
      </c>
      <c r="O665">
        <v>0</v>
      </c>
      <c r="P665" t="s">
        <v>141</v>
      </c>
      <c r="Q665" t="s">
        <v>142</v>
      </c>
      <c r="R665" t="s">
        <v>143</v>
      </c>
      <c r="S665" t="s">
        <v>143</v>
      </c>
      <c r="T665" t="s">
        <v>216</v>
      </c>
      <c r="U665">
        <v>1</v>
      </c>
      <c r="V665" t="s">
        <v>165</v>
      </c>
      <c r="W665" t="s">
        <v>146</v>
      </c>
      <c r="X665" t="s">
        <v>147</v>
      </c>
      <c r="Y665" t="s">
        <v>167</v>
      </c>
      <c r="Z665">
        <v>20</v>
      </c>
      <c r="AA665" t="s">
        <v>360</v>
      </c>
      <c r="AB665" t="s">
        <v>150</v>
      </c>
      <c r="AC665" t="s">
        <v>827</v>
      </c>
      <c r="AD665">
        <v>3.4660000000000002</v>
      </c>
      <c r="AE665">
        <v>34.680055000000003</v>
      </c>
      <c r="AF665">
        <v>-84.699557999999996</v>
      </c>
      <c r="AG665">
        <v>188</v>
      </c>
      <c r="AH665">
        <v>241</v>
      </c>
      <c r="AI665">
        <v>2090</v>
      </c>
      <c r="AJ665" t="s">
        <v>828</v>
      </c>
      <c r="AK665">
        <v>28</v>
      </c>
      <c r="AL665">
        <v>34</v>
      </c>
      <c r="AM665" t="s">
        <v>153</v>
      </c>
      <c r="AN665">
        <v>617.29999999999995</v>
      </c>
      <c r="AO665">
        <v>73.8</v>
      </c>
      <c r="AP665">
        <v>796.3</v>
      </c>
      <c r="AQ665">
        <v>-84.701785999999998</v>
      </c>
      <c r="AR665">
        <v>34.679277999999996</v>
      </c>
      <c r="AS665">
        <v>-84.699479999999994</v>
      </c>
      <c r="AT665">
        <v>34.680044000000002</v>
      </c>
      <c r="AU665" t="s">
        <v>827</v>
      </c>
      <c r="AV665">
        <v>1</v>
      </c>
      <c r="AW665">
        <v>213</v>
      </c>
      <c r="AX665">
        <v>282</v>
      </c>
      <c r="AY665">
        <v>0</v>
      </c>
      <c r="AZ665">
        <v>55</v>
      </c>
      <c r="BA665">
        <v>5.47</v>
      </c>
      <c r="BB665">
        <v>4.9400000000000004</v>
      </c>
      <c r="BC665">
        <v>834.3</v>
      </c>
      <c r="BD665">
        <v>863.5</v>
      </c>
      <c r="BE665">
        <v>892.1</v>
      </c>
      <c r="BF665">
        <v>0</v>
      </c>
      <c r="BG665">
        <v>52.3</v>
      </c>
      <c r="BH665">
        <v>2.7</v>
      </c>
      <c r="BI665" s="1">
        <v>42712</v>
      </c>
      <c r="BJ665" t="s">
        <v>185</v>
      </c>
      <c r="BK665">
        <v>2.5500000000000002E-3</v>
      </c>
      <c r="BL665">
        <v>39520</v>
      </c>
      <c r="BM665">
        <v>39310</v>
      </c>
      <c r="BN665" t="s">
        <v>827</v>
      </c>
      <c r="BO665" t="s">
        <v>800</v>
      </c>
      <c r="BP665">
        <v>1</v>
      </c>
      <c r="BQ665">
        <v>28200</v>
      </c>
      <c r="BR665">
        <v>6</v>
      </c>
      <c r="BS665">
        <v>1</v>
      </c>
      <c r="BT665">
        <v>2</v>
      </c>
      <c r="BU665">
        <v>1</v>
      </c>
      <c r="BV665">
        <v>1</v>
      </c>
      <c r="BW665">
        <v>2</v>
      </c>
      <c r="BX665">
        <v>3</v>
      </c>
      <c r="BY665">
        <v>3</v>
      </c>
      <c r="BZ665" t="s">
        <v>156</v>
      </c>
      <c r="CA665">
        <v>213</v>
      </c>
      <c r="CB665">
        <v>282</v>
      </c>
      <c r="CC665">
        <v>0</v>
      </c>
      <c r="CD665" t="s">
        <v>157</v>
      </c>
      <c r="CE665" t="s">
        <v>157</v>
      </c>
      <c r="CF665">
        <v>0</v>
      </c>
      <c r="CG665">
        <v>55</v>
      </c>
      <c r="CH665">
        <v>3260</v>
      </c>
      <c r="CI665" t="s">
        <v>158</v>
      </c>
      <c r="CJ665">
        <v>0</v>
      </c>
      <c r="CK665">
        <v>3.2630460000000001</v>
      </c>
      <c r="CL665">
        <v>14</v>
      </c>
      <c r="CM665" t="s">
        <v>159</v>
      </c>
      <c r="CN665">
        <v>3260</v>
      </c>
      <c r="CO665">
        <v>413584</v>
      </c>
      <c r="CP665">
        <v>2.8690000000000002</v>
      </c>
      <c r="CQ665">
        <v>6.1349999999999998</v>
      </c>
      <c r="CR665">
        <v>413584</v>
      </c>
      <c r="CS665">
        <v>0</v>
      </c>
      <c r="CT665">
        <v>17228.883836000001</v>
      </c>
      <c r="CU665">
        <v>100</v>
      </c>
      <c r="CV665">
        <v>39340</v>
      </c>
      <c r="CW665">
        <v>0.10820399999999999</v>
      </c>
      <c r="CX665">
        <v>0</v>
      </c>
      <c r="CY665">
        <v>2.5500000000000002E-3</v>
      </c>
      <c r="CZ665">
        <v>289</v>
      </c>
      <c r="DA665" t="s">
        <v>829</v>
      </c>
      <c r="DB665" t="s">
        <v>459</v>
      </c>
      <c r="DC665" t="s">
        <v>830</v>
      </c>
      <c r="DD665">
        <v>-84.714123999999998</v>
      </c>
      <c r="DE665">
        <v>34.675834000000002</v>
      </c>
      <c r="DF665">
        <v>34.675834000000002</v>
      </c>
      <c r="DG665">
        <v>-84.714123999999998</v>
      </c>
      <c r="DH665">
        <v>1.2808E-2</v>
      </c>
      <c r="DI665">
        <v>2.5500000000000002E-3</v>
      </c>
      <c r="DJ665">
        <v>188</v>
      </c>
      <c r="DK665">
        <v>3470</v>
      </c>
      <c r="DL665">
        <v>14.6</v>
      </c>
      <c r="DM665">
        <v>3660</v>
      </c>
      <c r="DN665">
        <v>14.7</v>
      </c>
      <c r="DO665">
        <v>3380</v>
      </c>
      <c r="DP665">
        <v>0</v>
      </c>
      <c r="DQ665">
        <v>3360</v>
      </c>
      <c r="DR665">
        <v>0</v>
      </c>
      <c r="DS665">
        <v>3260</v>
      </c>
      <c r="DT665">
        <v>14.3</v>
      </c>
      <c r="DU665">
        <v>3290</v>
      </c>
      <c r="DV665">
        <v>13</v>
      </c>
      <c r="DW665">
        <v>3130</v>
      </c>
      <c r="DX665">
        <v>13.7</v>
      </c>
      <c r="DY665">
        <v>3130</v>
      </c>
      <c r="DZ665">
        <v>13.7</v>
      </c>
      <c r="EA665">
        <v>3980</v>
      </c>
      <c r="EB665">
        <v>16.399999999999999</v>
      </c>
      <c r="EC665">
        <v>4020</v>
      </c>
      <c r="ED665">
        <v>16.399999999999999</v>
      </c>
      <c r="EE665">
        <v>0</v>
      </c>
    </row>
    <row r="666" spans="1:135" x14ac:dyDescent="0.3">
      <c r="A666">
        <v>664</v>
      </c>
      <c r="B666" t="s">
        <v>135</v>
      </c>
      <c r="C666">
        <v>243</v>
      </c>
      <c r="D666">
        <v>648</v>
      </c>
      <c r="E666" t="s">
        <v>135</v>
      </c>
      <c r="F666">
        <v>5645531</v>
      </c>
      <c r="G666" t="s">
        <v>136</v>
      </c>
      <c r="H666" s="1">
        <v>42422</v>
      </c>
      <c r="I666" t="s">
        <v>797</v>
      </c>
      <c r="J666" t="s">
        <v>826</v>
      </c>
      <c r="K666" t="s">
        <v>139</v>
      </c>
      <c r="L666" t="s">
        <v>140</v>
      </c>
      <c r="M666">
        <v>0</v>
      </c>
      <c r="N666">
        <v>0</v>
      </c>
      <c r="O666">
        <v>0</v>
      </c>
      <c r="P666" t="s">
        <v>141</v>
      </c>
      <c r="Q666" t="s">
        <v>142</v>
      </c>
      <c r="R666" t="s">
        <v>143</v>
      </c>
      <c r="S666" t="s">
        <v>143</v>
      </c>
      <c r="T666" t="s">
        <v>379</v>
      </c>
      <c r="U666">
        <v>1</v>
      </c>
      <c r="V666" t="s">
        <v>165</v>
      </c>
      <c r="W666" t="s">
        <v>146</v>
      </c>
      <c r="X666" t="s">
        <v>147</v>
      </c>
      <c r="Y666" t="s">
        <v>167</v>
      </c>
      <c r="Z666">
        <v>39</v>
      </c>
      <c r="AA666" t="s">
        <v>175</v>
      </c>
      <c r="AB666" t="s">
        <v>168</v>
      </c>
      <c r="AC666" t="s">
        <v>827</v>
      </c>
      <c r="AD666">
        <v>3.4409999999999998</v>
      </c>
      <c r="AE666">
        <v>34.680090999999997</v>
      </c>
      <c r="AF666">
        <v>-84.699994000000004</v>
      </c>
      <c r="AG666">
        <v>188</v>
      </c>
      <c r="AH666">
        <v>241</v>
      </c>
      <c r="AI666">
        <v>2090</v>
      </c>
      <c r="AJ666" t="s">
        <v>828</v>
      </c>
      <c r="AK666">
        <v>28</v>
      </c>
      <c r="AL666">
        <v>34</v>
      </c>
      <c r="AM666" t="s">
        <v>153</v>
      </c>
      <c r="AN666">
        <v>617.29999999999995</v>
      </c>
      <c r="AO666">
        <v>73.8</v>
      </c>
      <c r="AP666">
        <v>796.3</v>
      </c>
      <c r="AQ666">
        <v>-84.701785999999998</v>
      </c>
      <c r="AR666">
        <v>34.679277999999996</v>
      </c>
      <c r="AS666">
        <v>-84.699479999999994</v>
      </c>
      <c r="AT666">
        <v>34.680044000000002</v>
      </c>
      <c r="AU666" t="s">
        <v>827</v>
      </c>
      <c r="AV666">
        <v>1</v>
      </c>
      <c r="AW666">
        <v>213</v>
      </c>
      <c r="AX666">
        <v>282</v>
      </c>
      <c r="AY666">
        <v>0</v>
      </c>
      <c r="AZ666">
        <v>55</v>
      </c>
      <c r="BA666">
        <v>5.47</v>
      </c>
      <c r="BB666">
        <v>4.9400000000000004</v>
      </c>
      <c r="BC666">
        <v>834.3</v>
      </c>
      <c r="BD666">
        <v>863.5</v>
      </c>
      <c r="BE666">
        <v>892.1</v>
      </c>
      <c r="BF666">
        <v>0</v>
      </c>
      <c r="BG666">
        <v>52.3</v>
      </c>
      <c r="BH666">
        <v>2.7</v>
      </c>
      <c r="BI666" s="1">
        <v>42712</v>
      </c>
      <c r="BJ666" t="s">
        <v>185</v>
      </c>
      <c r="BK666">
        <v>2.5500000000000002E-3</v>
      </c>
      <c r="BL666">
        <v>39520</v>
      </c>
      <c r="BM666">
        <v>39310</v>
      </c>
      <c r="BN666" t="s">
        <v>827</v>
      </c>
      <c r="BO666" t="s">
        <v>800</v>
      </c>
      <c r="BP666">
        <v>1</v>
      </c>
      <c r="BQ666">
        <v>28200</v>
      </c>
      <c r="BR666">
        <v>6</v>
      </c>
      <c r="BS666">
        <v>1</v>
      </c>
      <c r="BT666">
        <v>2</v>
      </c>
      <c r="BU666">
        <v>1</v>
      </c>
      <c r="BV666">
        <v>1</v>
      </c>
      <c r="BW666">
        <v>2</v>
      </c>
      <c r="BX666">
        <v>3</v>
      </c>
      <c r="BY666">
        <v>3</v>
      </c>
      <c r="BZ666" t="s">
        <v>156</v>
      </c>
      <c r="CA666">
        <v>213</v>
      </c>
      <c r="CB666">
        <v>282</v>
      </c>
      <c r="CC666">
        <v>0</v>
      </c>
      <c r="CD666" t="s">
        <v>157</v>
      </c>
      <c r="CE666" t="s">
        <v>157</v>
      </c>
      <c r="CF666">
        <v>0</v>
      </c>
      <c r="CG666">
        <v>55</v>
      </c>
      <c r="CH666">
        <v>3260</v>
      </c>
      <c r="CI666" t="s">
        <v>158</v>
      </c>
      <c r="CJ666">
        <v>0</v>
      </c>
      <c r="CK666">
        <v>3.2630460000000001</v>
      </c>
      <c r="CL666">
        <v>14</v>
      </c>
      <c r="CM666" t="s">
        <v>159</v>
      </c>
      <c r="CN666">
        <v>3260</v>
      </c>
      <c r="CO666">
        <v>413584</v>
      </c>
      <c r="CP666">
        <v>2.8690000000000002</v>
      </c>
      <c r="CQ666">
        <v>6.1349999999999998</v>
      </c>
      <c r="CR666">
        <v>413584</v>
      </c>
      <c r="CS666">
        <v>0</v>
      </c>
      <c r="CT666">
        <v>17228.883836000001</v>
      </c>
      <c r="CU666">
        <v>100</v>
      </c>
      <c r="CV666">
        <v>39340</v>
      </c>
      <c r="CW666">
        <v>0.10820399999999999</v>
      </c>
      <c r="CX666">
        <v>0</v>
      </c>
      <c r="CY666">
        <v>2.5500000000000002E-3</v>
      </c>
      <c r="CZ666">
        <v>289</v>
      </c>
      <c r="DA666" t="s">
        <v>829</v>
      </c>
      <c r="DB666" t="s">
        <v>459</v>
      </c>
      <c r="DC666" t="s">
        <v>830</v>
      </c>
      <c r="DD666">
        <v>-84.714123999999998</v>
      </c>
      <c r="DE666">
        <v>34.675834000000002</v>
      </c>
      <c r="DF666">
        <v>34.675834000000002</v>
      </c>
      <c r="DG666">
        <v>-84.714123999999998</v>
      </c>
      <c r="DH666">
        <v>1.2808E-2</v>
      </c>
      <c r="DI666">
        <v>2.5500000000000002E-3</v>
      </c>
      <c r="DJ666">
        <v>188</v>
      </c>
      <c r="DK666">
        <v>3470</v>
      </c>
      <c r="DL666">
        <v>14.6</v>
      </c>
      <c r="DM666">
        <v>3660</v>
      </c>
      <c r="DN666">
        <v>14.7</v>
      </c>
      <c r="DO666">
        <v>3380</v>
      </c>
      <c r="DP666">
        <v>0</v>
      </c>
      <c r="DQ666">
        <v>3360</v>
      </c>
      <c r="DR666">
        <v>0</v>
      </c>
      <c r="DS666">
        <v>3260</v>
      </c>
      <c r="DT666">
        <v>14.3</v>
      </c>
      <c r="DU666">
        <v>3290</v>
      </c>
      <c r="DV666">
        <v>13</v>
      </c>
      <c r="DW666">
        <v>3130</v>
      </c>
      <c r="DX666">
        <v>13.7</v>
      </c>
      <c r="DY666">
        <v>3130</v>
      </c>
      <c r="DZ666">
        <v>13.7</v>
      </c>
      <c r="EA666">
        <v>3980</v>
      </c>
      <c r="EB666">
        <v>16.399999999999999</v>
      </c>
      <c r="EC666">
        <v>4020</v>
      </c>
      <c r="ED666">
        <v>16.399999999999999</v>
      </c>
      <c r="EE666">
        <v>0</v>
      </c>
    </row>
    <row r="667" spans="1:135" x14ac:dyDescent="0.3">
      <c r="A667">
        <v>665</v>
      </c>
      <c r="B667" t="s">
        <v>135</v>
      </c>
      <c r="C667">
        <v>266</v>
      </c>
      <c r="D667">
        <v>635</v>
      </c>
      <c r="E667" t="s">
        <v>135</v>
      </c>
      <c r="F667">
        <v>5706567</v>
      </c>
      <c r="G667" t="s">
        <v>136</v>
      </c>
      <c r="H667" s="1">
        <v>42460</v>
      </c>
      <c r="I667" t="s">
        <v>797</v>
      </c>
      <c r="J667" t="s">
        <v>826</v>
      </c>
      <c r="K667" t="s">
        <v>839</v>
      </c>
      <c r="L667" t="s">
        <v>256</v>
      </c>
      <c r="M667">
        <v>0</v>
      </c>
      <c r="N667">
        <v>1</v>
      </c>
      <c r="O667">
        <v>1</v>
      </c>
      <c r="P667" t="s">
        <v>141</v>
      </c>
      <c r="Q667" t="s">
        <v>186</v>
      </c>
      <c r="R667" t="s">
        <v>176</v>
      </c>
      <c r="S667" t="s">
        <v>272</v>
      </c>
      <c r="T667" t="s">
        <v>216</v>
      </c>
      <c r="U667">
        <v>1</v>
      </c>
      <c r="V667" t="s">
        <v>165</v>
      </c>
      <c r="W667" t="s">
        <v>146</v>
      </c>
      <c r="X667" t="s">
        <v>147</v>
      </c>
      <c r="Y667" t="s">
        <v>167</v>
      </c>
      <c r="Z667">
        <v>49</v>
      </c>
      <c r="AA667" t="s">
        <v>175</v>
      </c>
      <c r="AB667" t="s">
        <v>197</v>
      </c>
      <c r="AC667" t="s">
        <v>827</v>
      </c>
      <c r="AD667">
        <v>3.4140000000000001</v>
      </c>
      <c r="AE667">
        <v>34.680059999999997</v>
      </c>
      <c r="AF667">
        <v>-84.700460000000007</v>
      </c>
      <c r="AG667">
        <v>188</v>
      </c>
      <c r="AH667">
        <v>241</v>
      </c>
      <c r="AI667">
        <v>2090</v>
      </c>
      <c r="AJ667" t="s">
        <v>828</v>
      </c>
      <c r="AK667">
        <v>28</v>
      </c>
      <c r="AL667">
        <v>34</v>
      </c>
      <c r="AM667" t="s">
        <v>153</v>
      </c>
      <c r="AN667">
        <v>617.29999999999995</v>
      </c>
      <c r="AO667">
        <v>73.8</v>
      </c>
      <c r="AP667">
        <v>796.3</v>
      </c>
      <c r="AQ667">
        <v>-84.701785999999998</v>
      </c>
      <c r="AR667">
        <v>34.679277999999996</v>
      </c>
      <c r="AS667">
        <v>-84.699479999999994</v>
      </c>
      <c r="AT667">
        <v>34.680044000000002</v>
      </c>
      <c r="AU667" t="s">
        <v>827</v>
      </c>
      <c r="AV667">
        <v>1</v>
      </c>
      <c r="AW667">
        <v>213</v>
      </c>
      <c r="AX667">
        <v>282</v>
      </c>
      <c r="AY667">
        <v>0</v>
      </c>
      <c r="AZ667">
        <v>55</v>
      </c>
      <c r="BA667">
        <v>5.47</v>
      </c>
      <c r="BB667">
        <v>4.9400000000000004</v>
      </c>
      <c r="BC667">
        <v>834.3</v>
      </c>
      <c r="BD667">
        <v>863.5</v>
      </c>
      <c r="BE667">
        <v>892.1</v>
      </c>
      <c r="BF667">
        <v>0</v>
      </c>
      <c r="BG667">
        <v>52.3</v>
      </c>
      <c r="BH667">
        <v>2.7</v>
      </c>
      <c r="BI667" s="1">
        <v>42712</v>
      </c>
      <c r="BJ667" t="s">
        <v>185</v>
      </c>
      <c r="BK667">
        <v>2.5500000000000002E-3</v>
      </c>
      <c r="BL667">
        <v>39520</v>
      </c>
      <c r="BM667">
        <v>39310</v>
      </c>
      <c r="BN667" t="s">
        <v>827</v>
      </c>
      <c r="BO667" t="s">
        <v>800</v>
      </c>
      <c r="BP667">
        <v>1</v>
      </c>
      <c r="BQ667">
        <v>28200</v>
      </c>
      <c r="BR667">
        <v>6</v>
      </c>
      <c r="BS667">
        <v>1</v>
      </c>
      <c r="BT667">
        <v>2</v>
      </c>
      <c r="BU667">
        <v>1</v>
      </c>
      <c r="BV667">
        <v>1</v>
      </c>
      <c r="BW667">
        <v>2</v>
      </c>
      <c r="BX667">
        <v>3</v>
      </c>
      <c r="BY667">
        <v>3</v>
      </c>
      <c r="BZ667" t="s">
        <v>156</v>
      </c>
      <c r="CA667">
        <v>213</v>
      </c>
      <c r="CB667">
        <v>282</v>
      </c>
      <c r="CC667">
        <v>0</v>
      </c>
      <c r="CD667" t="s">
        <v>157</v>
      </c>
      <c r="CE667" t="s">
        <v>157</v>
      </c>
      <c r="CF667">
        <v>0</v>
      </c>
      <c r="CG667">
        <v>55</v>
      </c>
      <c r="CH667">
        <v>3260</v>
      </c>
      <c r="CI667" t="s">
        <v>158</v>
      </c>
      <c r="CJ667">
        <v>0</v>
      </c>
      <c r="CK667">
        <v>3.2630460000000001</v>
      </c>
      <c r="CL667">
        <v>14</v>
      </c>
      <c r="CM667" t="s">
        <v>159</v>
      </c>
      <c r="CN667">
        <v>3260</v>
      </c>
      <c r="CO667">
        <v>413584</v>
      </c>
      <c r="CP667">
        <v>2.8690000000000002</v>
      </c>
      <c r="CQ667">
        <v>6.1349999999999998</v>
      </c>
      <c r="CR667">
        <v>413584</v>
      </c>
      <c r="CS667">
        <v>0</v>
      </c>
      <c r="CT667">
        <v>17228.883836000001</v>
      </c>
      <c r="CU667">
        <v>100</v>
      </c>
      <c r="CV667">
        <v>39340</v>
      </c>
      <c r="CW667">
        <v>0.10820399999999999</v>
      </c>
      <c r="CX667">
        <v>0</v>
      </c>
      <c r="CY667">
        <v>2.5500000000000002E-3</v>
      </c>
      <c r="CZ667">
        <v>289</v>
      </c>
      <c r="DA667" t="s">
        <v>829</v>
      </c>
      <c r="DB667" t="s">
        <v>459</v>
      </c>
      <c r="DC667" t="s">
        <v>830</v>
      </c>
      <c r="DD667">
        <v>-84.714123999999998</v>
      </c>
      <c r="DE667">
        <v>34.675834000000002</v>
      </c>
      <c r="DF667">
        <v>34.675834000000002</v>
      </c>
      <c r="DG667">
        <v>-84.714123999999998</v>
      </c>
      <c r="DH667">
        <v>1.2808E-2</v>
      </c>
      <c r="DI667">
        <v>2.5500000000000002E-3</v>
      </c>
      <c r="DJ667">
        <v>188</v>
      </c>
      <c r="DK667">
        <v>3470</v>
      </c>
      <c r="DL667">
        <v>14.6</v>
      </c>
      <c r="DM667">
        <v>3660</v>
      </c>
      <c r="DN667">
        <v>14.7</v>
      </c>
      <c r="DO667">
        <v>3380</v>
      </c>
      <c r="DP667">
        <v>0</v>
      </c>
      <c r="DQ667">
        <v>3360</v>
      </c>
      <c r="DR667">
        <v>0</v>
      </c>
      <c r="DS667">
        <v>3260</v>
      </c>
      <c r="DT667">
        <v>14.3</v>
      </c>
      <c r="DU667">
        <v>3290</v>
      </c>
      <c r="DV667">
        <v>13</v>
      </c>
      <c r="DW667">
        <v>3130</v>
      </c>
      <c r="DX667">
        <v>13.7</v>
      </c>
      <c r="DY667">
        <v>3130</v>
      </c>
      <c r="DZ667">
        <v>13.7</v>
      </c>
      <c r="EA667">
        <v>3980</v>
      </c>
      <c r="EB667">
        <v>16.399999999999999</v>
      </c>
      <c r="EC667">
        <v>4020</v>
      </c>
      <c r="ED667">
        <v>16.399999999999999</v>
      </c>
      <c r="EE667">
        <v>0</v>
      </c>
    </row>
    <row r="668" spans="1:135" x14ac:dyDescent="0.3">
      <c r="A668">
        <v>666</v>
      </c>
      <c r="B668" t="s">
        <v>135</v>
      </c>
      <c r="C668">
        <v>272</v>
      </c>
      <c r="D668">
        <v>631</v>
      </c>
      <c r="E668" t="s">
        <v>135</v>
      </c>
      <c r="F668">
        <v>5711804</v>
      </c>
      <c r="G668" t="s">
        <v>136</v>
      </c>
      <c r="H668" s="1">
        <v>42472</v>
      </c>
      <c r="I668" t="s">
        <v>797</v>
      </c>
      <c r="J668" t="s">
        <v>826</v>
      </c>
      <c r="K668" t="s">
        <v>139</v>
      </c>
      <c r="L668" t="s">
        <v>140</v>
      </c>
      <c r="M668">
        <v>0</v>
      </c>
      <c r="N668">
        <v>0</v>
      </c>
      <c r="O668">
        <v>0</v>
      </c>
      <c r="P668" t="s">
        <v>141</v>
      </c>
      <c r="Q668" t="s">
        <v>142</v>
      </c>
      <c r="R668" t="s">
        <v>176</v>
      </c>
      <c r="S668" t="s">
        <v>442</v>
      </c>
      <c r="T668" t="s">
        <v>216</v>
      </c>
      <c r="U668">
        <v>1</v>
      </c>
      <c r="V668" t="s">
        <v>165</v>
      </c>
      <c r="W668" t="s">
        <v>146</v>
      </c>
      <c r="X668" t="s">
        <v>147</v>
      </c>
      <c r="Y668" t="s">
        <v>167</v>
      </c>
      <c r="Z668">
        <v>74</v>
      </c>
      <c r="AA668" t="s">
        <v>198</v>
      </c>
      <c r="AB668" t="s">
        <v>168</v>
      </c>
      <c r="AC668" t="s">
        <v>827</v>
      </c>
      <c r="AD668">
        <v>3.4710000000000001</v>
      </c>
      <c r="AE668">
        <v>34.680045999999997</v>
      </c>
      <c r="AF668">
        <v>-84.699484999999996</v>
      </c>
      <c r="AG668">
        <v>188</v>
      </c>
      <c r="AH668">
        <v>241</v>
      </c>
      <c r="AI668">
        <v>2090</v>
      </c>
      <c r="AJ668" t="s">
        <v>828</v>
      </c>
      <c r="AK668">
        <v>28</v>
      </c>
      <c r="AL668">
        <v>34</v>
      </c>
      <c r="AM668" t="s">
        <v>153</v>
      </c>
      <c r="AN668">
        <v>617.29999999999995</v>
      </c>
      <c r="AO668">
        <v>73.8</v>
      </c>
      <c r="AP668">
        <v>796.3</v>
      </c>
      <c r="AQ668">
        <v>-84.701785999999998</v>
      </c>
      <c r="AR668">
        <v>34.679277999999996</v>
      </c>
      <c r="AS668">
        <v>-84.699479999999994</v>
      </c>
      <c r="AT668">
        <v>34.680044000000002</v>
      </c>
      <c r="AU668" t="s">
        <v>827</v>
      </c>
      <c r="AV668">
        <v>1</v>
      </c>
      <c r="AW668">
        <v>213</v>
      </c>
      <c r="AX668">
        <v>282</v>
      </c>
      <c r="AY668">
        <v>0</v>
      </c>
      <c r="AZ668">
        <v>55</v>
      </c>
      <c r="BA668">
        <v>5.47</v>
      </c>
      <c r="BB668">
        <v>4.9400000000000004</v>
      </c>
      <c r="BC668">
        <v>834.3</v>
      </c>
      <c r="BD668">
        <v>863.5</v>
      </c>
      <c r="BE668">
        <v>892.1</v>
      </c>
      <c r="BF668">
        <v>0</v>
      </c>
      <c r="BG668">
        <v>52.3</v>
      </c>
      <c r="BH668">
        <v>2.7</v>
      </c>
      <c r="BI668" s="1">
        <v>42712</v>
      </c>
      <c r="BJ668" t="s">
        <v>185</v>
      </c>
      <c r="BK668">
        <v>2.5500000000000002E-3</v>
      </c>
      <c r="BL668">
        <v>39520</v>
      </c>
      <c r="BM668">
        <v>39310</v>
      </c>
      <c r="BN668" t="s">
        <v>827</v>
      </c>
      <c r="BO668" t="s">
        <v>800</v>
      </c>
      <c r="BP668">
        <v>1</v>
      </c>
      <c r="BQ668">
        <v>28200</v>
      </c>
      <c r="BR668">
        <v>6</v>
      </c>
      <c r="BS668">
        <v>1</v>
      </c>
      <c r="BT668">
        <v>2</v>
      </c>
      <c r="BU668">
        <v>1</v>
      </c>
      <c r="BV668">
        <v>1</v>
      </c>
      <c r="BW668">
        <v>2</v>
      </c>
      <c r="BX668">
        <v>3</v>
      </c>
      <c r="BY668">
        <v>3</v>
      </c>
      <c r="BZ668" t="s">
        <v>156</v>
      </c>
      <c r="CA668">
        <v>213</v>
      </c>
      <c r="CB668">
        <v>282</v>
      </c>
      <c r="CC668">
        <v>0</v>
      </c>
      <c r="CD668" t="s">
        <v>157</v>
      </c>
      <c r="CE668" t="s">
        <v>157</v>
      </c>
      <c r="CF668">
        <v>0</v>
      </c>
      <c r="CG668">
        <v>55</v>
      </c>
      <c r="CH668">
        <v>3260</v>
      </c>
      <c r="CI668" t="s">
        <v>158</v>
      </c>
      <c r="CJ668">
        <v>0</v>
      </c>
      <c r="CK668">
        <v>3.2630460000000001</v>
      </c>
      <c r="CL668">
        <v>14</v>
      </c>
      <c r="CM668" t="s">
        <v>159</v>
      </c>
      <c r="CN668">
        <v>3260</v>
      </c>
      <c r="CO668">
        <v>413584</v>
      </c>
      <c r="CP668">
        <v>2.8690000000000002</v>
      </c>
      <c r="CQ668">
        <v>6.1349999999999998</v>
      </c>
      <c r="CR668">
        <v>413584</v>
      </c>
      <c r="CS668">
        <v>0</v>
      </c>
      <c r="CT668">
        <v>17228.883836000001</v>
      </c>
      <c r="CU668">
        <v>100</v>
      </c>
      <c r="CV668">
        <v>39340</v>
      </c>
      <c r="CW668">
        <v>0.10820399999999999</v>
      </c>
      <c r="CX668">
        <v>0</v>
      </c>
      <c r="CY668">
        <v>2.5500000000000002E-3</v>
      </c>
      <c r="CZ668">
        <v>289</v>
      </c>
      <c r="DA668" t="s">
        <v>829</v>
      </c>
      <c r="DB668" t="s">
        <v>459</v>
      </c>
      <c r="DC668" t="s">
        <v>830</v>
      </c>
      <c r="DD668">
        <v>-84.714123999999998</v>
      </c>
      <c r="DE668">
        <v>34.675834000000002</v>
      </c>
      <c r="DF668">
        <v>34.675834000000002</v>
      </c>
      <c r="DG668">
        <v>-84.714123999999998</v>
      </c>
      <c r="DH668">
        <v>1.2808E-2</v>
      </c>
      <c r="DI668">
        <v>2.5500000000000002E-3</v>
      </c>
      <c r="DJ668">
        <v>188</v>
      </c>
      <c r="DK668">
        <v>3470</v>
      </c>
      <c r="DL668">
        <v>14.6</v>
      </c>
      <c r="DM668">
        <v>3660</v>
      </c>
      <c r="DN668">
        <v>14.7</v>
      </c>
      <c r="DO668">
        <v>3380</v>
      </c>
      <c r="DP668">
        <v>0</v>
      </c>
      <c r="DQ668">
        <v>3360</v>
      </c>
      <c r="DR668">
        <v>0</v>
      </c>
      <c r="DS668">
        <v>3260</v>
      </c>
      <c r="DT668">
        <v>14.3</v>
      </c>
      <c r="DU668">
        <v>3290</v>
      </c>
      <c r="DV668">
        <v>13</v>
      </c>
      <c r="DW668">
        <v>3130</v>
      </c>
      <c r="DX668">
        <v>13.7</v>
      </c>
      <c r="DY668">
        <v>3130</v>
      </c>
      <c r="DZ668">
        <v>13.7</v>
      </c>
      <c r="EA668">
        <v>3980</v>
      </c>
      <c r="EB668">
        <v>16.399999999999999</v>
      </c>
      <c r="EC668">
        <v>4020</v>
      </c>
      <c r="ED668">
        <v>16.399999999999999</v>
      </c>
      <c r="EE668">
        <v>0</v>
      </c>
    </row>
    <row r="669" spans="1:135" x14ac:dyDescent="0.3">
      <c r="A669">
        <v>667</v>
      </c>
      <c r="B669" t="s">
        <v>135</v>
      </c>
      <c r="C669">
        <v>334</v>
      </c>
      <c r="D669">
        <v>769</v>
      </c>
      <c r="E669" t="s">
        <v>135</v>
      </c>
      <c r="F669">
        <v>4849348</v>
      </c>
      <c r="G669" t="s">
        <v>136</v>
      </c>
      <c r="H669" s="1">
        <v>41777</v>
      </c>
      <c r="I669" t="s">
        <v>797</v>
      </c>
      <c r="J669" t="s">
        <v>826</v>
      </c>
      <c r="K669" t="s">
        <v>139</v>
      </c>
      <c r="L669" t="s">
        <v>218</v>
      </c>
      <c r="M669">
        <v>0</v>
      </c>
      <c r="N669">
        <v>0</v>
      </c>
      <c r="O669">
        <v>1</v>
      </c>
      <c r="P669" t="s">
        <v>141</v>
      </c>
      <c r="Q669" t="s">
        <v>142</v>
      </c>
      <c r="R669" t="s">
        <v>143</v>
      </c>
      <c r="S669" t="s">
        <v>143</v>
      </c>
      <c r="T669" t="s">
        <v>187</v>
      </c>
      <c r="U669">
        <v>1</v>
      </c>
      <c r="V669" t="s">
        <v>165</v>
      </c>
      <c r="W669" t="s">
        <v>146</v>
      </c>
      <c r="X669" t="s">
        <v>147</v>
      </c>
      <c r="Y669" t="s">
        <v>167</v>
      </c>
      <c r="Z669">
        <v>29</v>
      </c>
      <c r="AA669" t="s">
        <v>841</v>
      </c>
      <c r="AB669" t="s">
        <v>168</v>
      </c>
      <c r="AC669" t="s">
        <v>827</v>
      </c>
      <c r="AD669">
        <v>3.4590000000000001</v>
      </c>
      <c r="AE669">
        <v>34.680067999999999</v>
      </c>
      <c r="AF669">
        <v>-84.699673000000004</v>
      </c>
      <c r="AG669">
        <v>188</v>
      </c>
      <c r="AH669">
        <v>241</v>
      </c>
      <c r="AI669">
        <v>2090</v>
      </c>
      <c r="AJ669" t="s">
        <v>828</v>
      </c>
      <c r="AK669">
        <v>28</v>
      </c>
      <c r="AL669">
        <v>34</v>
      </c>
      <c r="AM669" t="s">
        <v>153</v>
      </c>
      <c r="AN669">
        <v>617.29999999999995</v>
      </c>
      <c r="AO669">
        <v>73.8</v>
      </c>
      <c r="AP669">
        <v>796.3</v>
      </c>
      <c r="AQ669">
        <v>-84.701785999999998</v>
      </c>
      <c r="AR669">
        <v>34.679277999999996</v>
      </c>
      <c r="AS669">
        <v>-84.699479999999994</v>
      </c>
      <c r="AT669">
        <v>34.680044000000002</v>
      </c>
      <c r="AU669" t="s">
        <v>827</v>
      </c>
      <c r="AV669">
        <v>1</v>
      </c>
      <c r="AW669">
        <v>213</v>
      </c>
      <c r="AX669">
        <v>282</v>
      </c>
      <c r="AY669">
        <v>0</v>
      </c>
      <c r="AZ669">
        <v>55</v>
      </c>
      <c r="BA669">
        <v>5.47</v>
      </c>
      <c r="BB669">
        <v>4.9400000000000004</v>
      </c>
      <c r="BC669">
        <v>834.3</v>
      </c>
      <c r="BD669">
        <v>863.5</v>
      </c>
      <c r="BE669">
        <v>892.1</v>
      </c>
      <c r="BF669">
        <v>0</v>
      </c>
      <c r="BG669">
        <v>52.3</v>
      </c>
      <c r="BH669">
        <v>2.7</v>
      </c>
      <c r="BI669" s="1">
        <v>42712</v>
      </c>
      <c r="BJ669" t="s">
        <v>185</v>
      </c>
      <c r="BK669">
        <v>2.5500000000000002E-3</v>
      </c>
      <c r="BL669">
        <v>39520</v>
      </c>
      <c r="BM669">
        <v>39310</v>
      </c>
      <c r="BN669" t="s">
        <v>827</v>
      </c>
      <c r="BO669" t="s">
        <v>800</v>
      </c>
      <c r="BP669">
        <v>1</v>
      </c>
      <c r="BQ669">
        <v>28200</v>
      </c>
      <c r="BR669">
        <v>6</v>
      </c>
      <c r="BS669">
        <v>1</v>
      </c>
      <c r="BT669">
        <v>2</v>
      </c>
      <c r="BU669">
        <v>1</v>
      </c>
      <c r="BV669">
        <v>1</v>
      </c>
      <c r="BW669">
        <v>2</v>
      </c>
      <c r="BX669">
        <v>3</v>
      </c>
      <c r="BY669">
        <v>3</v>
      </c>
      <c r="BZ669" t="s">
        <v>156</v>
      </c>
      <c r="CA669">
        <v>213</v>
      </c>
      <c r="CB669">
        <v>282</v>
      </c>
      <c r="CC669">
        <v>0</v>
      </c>
      <c r="CD669" t="s">
        <v>157</v>
      </c>
      <c r="CE669" t="s">
        <v>157</v>
      </c>
      <c r="CF669">
        <v>0</v>
      </c>
      <c r="CG669">
        <v>55</v>
      </c>
      <c r="CH669">
        <v>3260</v>
      </c>
      <c r="CI669" t="s">
        <v>158</v>
      </c>
      <c r="CJ669">
        <v>0</v>
      </c>
      <c r="CK669">
        <v>3.2630460000000001</v>
      </c>
      <c r="CL669">
        <v>14</v>
      </c>
      <c r="CM669" t="s">
        <v>159</v>
      </c>
      <c r="CN669">
        <v>3260</v>
      </c>
      <c r="CO669">
        <v>413584</v>
      </c>
      <c r="CP669">
        <v>2.8690000000000002</v>
      </c>
      <c r="CQ669">
        <v>6.1349999999999998</v>
      </c>
      <c r="CR669">
        <v>413584</v>
      </c>
      <c r="CS669">
        <v>0</v>
      </c>
      <c r="CT669">
        <v>17228.883836000001</v>
      </c>
      <c r="CU669">
        <v>100</v>
      </c>
      <c r="CV669">
        <v>39340</v>
      </c>
      <c r="CW669">
        <v>0.10820399999999999</v>
      </c>
      <c r="CX669">
        <v>0</v>
      </c>
      <c r="CY669">
        <v>2.5500000000000002E-3</v>
      </c>
      <c r="CZ669">
        <v>289</v>
      </c>
      <c r="DA669" t="s">
        <v>829</v>
      </c>
      <c r="DB669" t="s">
        <v>459</v>
      </c>
      <c r="DC669" t="s">
        <v>830</v>
      </c>
      <c r="DD669">
        <v>-84.714123999999998</v>
      </c>
      <c r="DE669">
        <v>34.675834000000002</v>
      </c>
      <c r="DF669">
        <v>34.675834000000002</v>
      </c>
      <c r="DG669">
        <v>-84.714123999999998</v>
      </c>
      <c r="DH669">
        <v>1.2808E-2</v>
      </c>
      <c r="DI669">
        <v>2.5500000000000002E-3</v>
      </c>
      <c r="DJ669">
        <v>188</v>
      </c>
      <c r="DK669">
        <v>3470</v>
      </c>
      <c r="DL669">
        <v>14.6</v>
      </c>
      <c r="DM669">
        <v>3660</v>
      </c>
      <c r="DN669">
        <v>14.7</v>
      </c>
      <c r="DO669">
        <v>3380</v>
      </c>
      <c r="DP669">
        <v>0</v>
      </c>
      <c r="DQ669">
        <v>3360</v>
      </c>
      <c r="DR669">
        <v>0</v>
      </c>
      <c r="DS669">
        <v>3260</v>
      </c>
      <c r="DT669">
        <v>14.3</v>
      </c>
      <c r="DU669">
        <v>3290</v>
      </c>
      <c r="DV669">
        <v>13</v>
      </c>
      <c r="DW669">
        <v>3130</v>
      </c>
      <c r="DX669">
        <v>13.7</v>
      </c>
      <c r="DY669">
        <v>3130</v>
      </c>
      <c r="DZ669">
        <v>13.7</v>
      </c>
      <c r="EA669">
        <v>3980</v>
      </c>
      <c r="EB669">
        <v>16.399999999999999</v>
      </c>
      <c r="EC669">
        <v>4020</v>
      </c>
      <c r="ED669">
        <v>16.399999999999999</v>
      </c>
      <c r="EE669">
        <v>0</v>
      </c>
    </row>
    <row r="670" spans="1:135" x14ac:dyDescent="0.3">
      <c r="A670">
        <v>668</v>
      </c>
      <c r="B670" t="s">
        <v>135</v>
      </c>
      <c r="C670">
        <v>383</v>
      </c>
      <c r="D670">
        <v>577</v>
      </c>
      <c r="E670" t="s">
        <v>135</v>
      </c>
      <c r="F670">
        <v>6142800</v>
      </c>
      <c r="G670" t="s">
        <v>136</v>
      </c>
      <c r="H670" s="1">
        <v>42799</v>
      </c>
      <c r="I670" t="s">
        <v>797</v>
      </c>
      <c r="J670" t="s">
        <v>826</v>
      </c>
      <c r="K670" t="s">
        <v>139</v>
      </c>
      <c r="L670" t="s">
        <v>256</v>
      </c>
      <c r="M670">
        <v>0</v>
      </c>
      <c r="N670">
        <v>3</v>
      </c>
      <c r="O670">
        <v>0</v>
      </c>
      <c r="P670" t="s">
        <v>141</v>
      </c>
      <c r="Q670" t="s">
        <v>170</v>
      </c>
      <c r="R670" t="s">
        <v>272</v>
      </c>
      <c r="S670" t="s">
        <v>272</v>
      </c>
      <c r="T670" t="s">
        <v>187</v>
      </c>
      <c r="U670">
        <v>1</v>
      </c>
      <c r="V670" t="s">
        <v>165</v>
      </c>
      <c r="W670" t="s">
        <v>146</v>
      </c>
      <c r="X670" t="s">
        <v>281</v>
      </c>
      <c r="Y670" t="s">
        <v>148</v>
      </c>
      <c r="Z670">
        <v>42</v>
      </c>
      <c r="AA670" t="s">
        <v>842</v>
      </c>
      <c r="AB670" t="s">
        <v>197</v>
      </c>
      <c r="AC670" t="s">
        <v>827</v>
      </c>
      <c r="AD670">
        <v>3.399</v>
      </c>
      <c r="AE670">
        <v>34.679989999999997</v>
      </c>
      <c r="AF670">
        <v>-84.700749000000002</v>
      </c>
      <c r="AG670">
        <v>188</v>
      </c>
      <c r="AH670">
        <v>241</v>
      </c>
      <c r="AI670">
        <v>2090</v>
      </c>
      <c r="AJ670" t="s">
        <v>828</v>
      </c>
      <c r="AK670">
        <v>28</v>
      </c>
      <c r="AL670">
        <v>34</v>
      </c>
      <c r="AM670" t="s">
        <v>153</v>
      </c>
      <c r="AN670">
        <v>617.29999999999995</v>
      </c>
      <c r="AO670">
        <v>73.8</v>
      </c>
      <c r="AP670">
        <v>796.3</v>
      </c>
      <c r="AQ670">
        <v>-84.701785999999998</v>
      </c>
      <c r="AR670">
        <v>34.679277999999996</v>
      </c>
      <c r="AS670">
        <v>-84.699479999999994</v>
      </c>
      <c r="AT670">
        <v>34.680044000000002</v>
      </c>
      <c r="AU670" t="s">
        <v>827</v>
      </c>
      <c r="AV670">
        <v>1</v>
      </c>
      <c r="AW670">
        <v>213</v>
      </c>
      <c r="AX670">
        <v>282</v>
      </c>
      <c r="AY670">
        <v>0</v>
      </c>
      <c r="AZ670">
        <v>55</v>
      </c>
      <c r="BA670">
        <v>5.47</v>
      </c>
      <c r="BB670">
        <v>4.9400000000000004</v>
      </c>
      <c r="BC670">
        <v>834.3</v>
      </c>
      <c r="BD670">
        <v>863.5</v>
      </c>
      <c r="BE670">
        <v>892.1</v>
      </c>
      <c r="BF670">
        <v>0</v>
      </c>
      <c r="BG670">
        <v>52.3</v>
      </c>
      <c r="BH670">
        <v>2.7</v>
      </c>
      <c r="BI670" s="1">
        <v>42712</v>
      </c>
      <c r="BJ670" t="s">
        <v>185</v>
      </c>
      <c r="BK670">
        <v>2.5500000000000002E-3</v>
      </c>
      <c r="BL670">
        <v>39520</v>
      </c>
      <c r="BM670">
        <v>39310</v>
      </c>
      <c r="BN670" t="s">
        <v>827</v>
      </c>
      <c r="BO670" t="s">
        <v>800</v>
      </c>
      <c r="BP670">
        <v>1</v>
      </c>
      <c r="BQ670">
        <v>28200</v>
      </c>
      <c r="BR670">
        <v>6</v>
      </c>
      <c r="BS670">
        <v>1</v>
      </c>
      <c r="BT670">
        <v>2</v>
      </c>
      <c r="BU670">
        <v>1</v>
      </c>
      <c r="BV670">
        <v>1</v>
      </c>
      <c r="BW670">
        <v>2</v>
      </c>
      <c r="BX670">
        <v>3</v>
      </c>
      <c r="BY670">
        <v>3</v>
      </c>
      <c r="BZ670" t="s">
        <v>156</v>
      </c>
      <c r="CA670">
        <v>213</v>
      </c>
      <c r="CB670">
        <v>282</v>
      </c>
      <c r="CC670">
        <v>0</v>
      </c>
      <c r="CD670" t="s">
        <v>157</v>
      </c>
      <c r="CE670" t="s">
        <v>157</v>
      </c>
      <c r="CF670">
        <v>0</v>
      </c>
      <c r="CG670">
        <v>55</v>
      </c>
      <c r="CH670">
        <v>3260</v>
      </c>
      <c r="CI670" t="s">
        <v>158</v>
      </c>
      <c r="CJ670">
        <v>0</v>
      </c>
      <c r="CK670">
        <v>3.2630460000000001</v>
      </c>
      <c r="CL670">
        <v>14</v>
      </c>
      <c r="CM670" t="s">
        <v>159</v>
      </c>
      <c r="CN670">
        <v>3260</v>
      </c>
      <c r="CO670">
        <v>413584</v>
      </c>
      <c r="CP670">
        <v>2.8690000000000002</v>
      </c>
      <c r="CQ670">
        <v>6.1349999999999998</v>
      </c>
      <c r="CR670">
        <v>413584</v>
      </c>
      <c r="CS670">
        <v>0</v>
      </c>
      <c r="CT670">
        <v>17228.883836000001</v>
      </c>
      <c r="CU670">
        <v>100</v>
      </c>
      <c r="CV670">
        <v>39340</v>
      </c>
      <c r="CW670">
        <v>0.10820399999999999</v>
      </c>
      <c r="CX670">
        <v>0</v>
      </c>
      <c r="CY670">
        <v>2.5500000000000002E-3</v>
      </c>
      <c r="CZ670">
        <v>289</v>
      </c>
      <c r="DA670" t="s">
        <v>829</v>
      </c>
      <c r="DB670" t="s">
        <v>459</v>
      </c>
      <c r="DC670" t="s">
        <v>830</v>
      </c>
      <c r="DD670">
        <v>-84.714123999999998</v>
      </c>
      <c r="DE670">
        <v>34.675834000000002</v>
      </c>
      <c r="DF670">
        <v>34.675834000000002</v>
      </c>
      <c r="DG670">
        <v>-84.714123999999998</v>
      </c>
      <c r="DH670">
        <v>1.2808E-2</v>
      </c>
      <c r="DI670">
        <v>2.5500000000000002E-3</v>
      </c>
      <c r="DJ670">
        <v>188</v>
      </c>
      <c r="DK670">
        <v>3470</v>
      </c>
      <c r="DL670">
        <v>14.6</v>
      </c>
      <c r="DM670">
        <v>3660</v>
      </c>
      <c r="DN670">
        <v>14.7</v>
      </c>
      <c r="DO670">
        <v>3380</v>
      </c>
      <c r="DP670">
        <v>0</v>
      </c>
      <c r="DQ670">
        <v>3360</v>
      </c>
      <c r="DR670">
        <v>0</v>
      </c>
      <c r="DS670">
        <v>3260</v>
      </c>
      <c r="DT670">
        <v>14.3</v>
      </c>
      <c r="DU670">
        <v>3290</v>
      </c>
      <c r="DV670">
        <v>13</v>
      </c>
      <c r="DW670">
        <v>3130</v>
      </c>
      <c r="DX670">
        <v>13.7</v>
      </c>
      <c r="DY670">
        <v>3130</v>
      </c>
      <c r="DZ670">
        <v>13.7</v>
      </c>
      <c r="EA670">
        <v>3980</v>
      </c>
      <c r="EB670">
        <v>16.399999999999999</v>
      </c>
      <c r="EC670">
        <v>4020</v>
      </c>
      <c r="ED670">
        <v>16.399999999999999</v>
      </c>
      <c r="EE670">
        <v>0</v>
      </c>
    </row>
    <row r="671" spans="1:135" x14ac:dyDescent="0.3">
      <c r="A671">
        <v>669</v>
      </c>
      <c r="B671" t="s">
        <v>135</v>
      </c>
      <c r="C671">
        <v>498</v>
      </c>
      <c r="D671">
        <v>723</v>
      </c>
      <c r="E671" t="s">
        <v>135</v>
      </c>
      <c r="F671">
        <v>5217777</v>
      </c>
      <c r="G671" t="s">
        <v>136</v>
      </c>
      <c r="H671" s="1">
        <v>42077</v>
      </c>
      <c r="I671" t="s">
        <v>797</v>
      </c>
      <c r="J671" t="s">
        <v>826</v>
      </c>
      <c r="K671" t="s">
        <v>139</v>
      </c>
      <c r="L671" t="s">
        <v>140</v>
      </c>
      <c r="M671">
        <v>0</v>
      </c>
      <c r="N671">
        <v>0</v>
      </c>
      <c r="O671">
        <v>0</v>
      </c>
      <c r="P671" t="s">
        <v>141</v>
      </c>
      <c r="Q671" t="s">
        <v>142</v>
      </c>
      <c r="R671" t="s">
        <v>176</v>
      </c>
      <c r="S671" t="s">
        <v>442</v>
      </c>
      <c r="T671" t="s">
        <v>379</v>
      </c>
      <c r="U671">
        <v>1</v>
      </c>
      <c r="V671" t="s">
        <v>165</v>
      </c>
      <c r="W671" t="s">
        <v>146</v>
      </c>
      <c r="X671" t="s">
        <v>147</v>
      </c>
      <c r="Y671" t="s">
        <v>167</v>
      </c>
      <c r="Z671">
        <v>26</v>
      </c>
      <c r="AA671" t="s">
        <v>149</v>
      </c>
      <c r="AB671" t="s">
        <v>168</v>
      </c>
      <c r="AC671" t="s">
        <v>827</v>
      </c>
      <c r="AD671">
        <v>3.4550000000000001</v>
      </c>
      <c r="AE671">
        <v>34.680076999999997</v>
      </c>
      <c r="AF671">
        <v>-84.699768000000006</v>
      </c>
      <c r="AG671">
        <v>188</v>
      </c>
      <c r="AH671">
        <v>241</v>
      </c>
      <c r="AI671">
        <v>2090</v>
      </c>
      <c r="AJ671" t="s">
        <v>828</v>
      </c>
      <c r="AK671">
        <v>28</v>
      </c>
      <c r="AL671">
        <v>34</v>
      </c>
      <c r="AM671" t="s">
        <v>153</v>
      </c>
      <c r="AN671">
        <v>617.29999999999995</v>
      </c>
      <c r="AO671">
        <v>73.8</v>
      </c>
      <c r="AP671">
        <v>796.3</v>
      </c>
      <c r="AQ671">
        <v>-84.701785999999998</v>
      </c>
      <c r="AR671">
        <v>34.679277999999996</v>
      </c>
      <c r="AS671">
        <v>-84.699479999999994</v>
      </c>
      <c r="AT671">
        <v>34.680044000000002</v>
      </c>
      <c r="AU671" t="s">
        <v>827</v>
      </c>
      <c r="AV671">
        <v>1</v>
      </c>
      <c r="AW671">
        <v>213</v>
      </c>
      <c r="AX671">
        <v>282</v>
      </c>
      <c r="AY671">
        <v>0</v>
      </c>
      <c r="AZ671">
        <v>55</v>
      </c>
      <c r="BA671">
        <v>5.47</v>
      </c>
      <c r="BB671">
        <v>4.9400000000000004</v>
      </c>
      <c r="BC671">
        <v>834.3</v>
      </c>
      <c r="BD671">
        <v>863.5</v>
      </c>
      <c r="BE671">
        <v>892.1</v>
      </c>
      <c r="BF671">
        <v>0</v>
      </c>
      <c r="BG671">
        <v>52.3</v>
      </c>
      <c r="BH671">
        <v>2.7</v>
      </c>
      <c r="BI671" s="1">
        <v>42712</v>
      </c>
      <c r="BJ671" t="s">
        <v>185</v>
      </c>
      <c r="BK671">
        <v>2.5500000000000002E-3</v>
      </c>
      <c r="BL671">
        <v>39520</v>
      </c>
      <c r="BM671">
        <v>39310</v>
      </c>
      <c r="BN671" t="s">
        <v>827</v>
      </c>
      <c r="BO671" t="s">
        <v>800</v>
      </c>
      <c r="BP671">
        <v>1</v>
      </c>
      <c r="BQ671">
        <v>28200</v>
      </c>
      <c r="BR671">
        <v>6</v>
      </c>
      <c r="BS671">
        <v>1</v>
      </c>
      <c r="BT671">
        <v>2</v>
      </c>
      <c r="BU671">
        <v>1</v>
      </c>
      <c r="BV671">
        <v>1</v>
      </c>
      <c r="BW671">
        <v>2</v>
      </c>
      <c r="BX671">
        <v>3</v>
      </c>
      <c r="BY671">
        <v>3</v>
      </c>
      <c r="BZ671" t="s">
        <v>156</v>
      </c>
      <c r="CA671">
        <v>213</v>
      </c>
      <c r="CB671">
        <v>282</v>
      </c>
      <c r="CC671">
        <v>0</v>
      </c>
      <c r="CD671" t="s">
        <v>157</v>
      </c>
      <c r="CE671" t="s">
        <v>157</v>
      </c>
      <c r="CF671">
        <v>0</v>
      </c>
      <c r="CG671">
        <v>55</v>
      </c>
      <c r="CH671">
        <v>3260</v>
      </c>
      <c r="CI671" t="s">
        <v>158</v>
      </c>
      <c r="CJ671">
        <v>0</v>
      </c>
      <c r="CK671">
        <v>3.2630460000000001</v>
      </c>
      <c r="CL671">
        <v>14</v>
      </c>
      <c r="CM671" t="s">
        <v>159</v>
      </c>
      <c r="CN671">
        <v>3260</v>
      </c>
      <c r="CO671">
        <v>413584</v>
      </c>
      <c r="CP671">
        <v>2.8690000000000002</v>
      </c>
      <c r="CQ671">
        <v>6.1349999999999998</v>
      </c>
      <c r="CR671">
        <v>413584</v>
      </c>
      <c r="CS671">
        <v>0</v>
      </c>
      <c r="CT671">
        <v>17228.883836000001</v>
      </c>
      <c r="CU671">
        <v>100</v>
      </c>
      <c r="CV671">
        <v>39340</v>
      </c>
      <c r="CW671">
        <v>0.10820399999999999</v>
      </c>
      <c r="CX671">
        <v>0</v>
      </c>
      <c r="CY671">
        <v>2.5500000000000002E-3</v>
      </c>
      <c r="CZ671">
        <v>289</v>
      </c>
      <c r="DA671" t="s">
        <v>829</v>
      </c>
      <c r="DB671" t="s">
        <v>459</v>
      </c>
      <c r="DC671" t="s">
        <v>830</v>
      </c>
      <c r="DD671">
        <v>-84.714123999999998</v>
      </c>
      <c r="DE671">
        <v>34.675834000000002</v>
      </c>
      <c r="DF671">
        <v>34.675834000000002</v>
      </c>
      <c r="DG671">
        <v>-84.714123999999998</v>
      </c>
      <c r="DH671">
        <v>1.2808E-2</v>
      </c>
      <c r="DI671">
        <v>2.5500000000000002E-3</v>
      </c>
      <c r="DJ671">
        <v>188</v>
      </c>
      <c r="DK671">
        <v>3470</v>
      </c>
      <c r="DL671">
        <v>14.6</v>
      </c>
      <c r="DM671">
        <v>3660</v>
      </c>
      <c r="DN671">
        <v>14.7</v>
      </c>
      <c r="DO671">
        <v>3380</v>
      </c>
      <c r="DP671">
        <v>0</v>
      </c>
      <c r="DQ671">
        <v>3360</v>
      </c>
      <c r="DR671">
        <v>0</v>
      </c>
      <c r="DS671">
        <v>3260</v>
      </c>
      <c r="DT671">
        <v>14.3</v>
      </c>
      <c r="DU671">
        <v>3290</v>
      </c>
      <c r="DV671">
        <v>13</v>
      </c>
      <c r="DW671">
        <v>3130</v>
      </c>
      <c r="DX671">
        <v>13.7</v>
      </c>
      <c r="DY671">
        <v>3130</v>
      </c>
      <c r="DZ671">
        <v>13.7</v>
      </c>
      <c r="EA671">
        <v>3980</v>
      </c>
      <c r="EB671">
        <v>16.399999999999999</v>
      </c>
      <c r="EC671">
        <v>4020</v>
      </c>
      <c r="ED671">
        <v>16.399999999999999</v>
      </c>
      <c r="EE671">
        <v>0</v>
      </c>
    </row>
    <row r="672" spans="1:135" x14ac:dyDescent="0.3">
      <c r="A672">
        <v>670</v>
      </c>
      <c r="B672" t="s">
        <v>135</v>
      </c>
      <c r="C672">
        <v>500</v>
      </c>
      <c r="D672">
        <v>721</v>
      </c>
      <c r="E672" t="s">
        <v>135</v>
      </c>
      <c r="F672">
        <v>5225430</v>
      </c>
      <c r="G672" t="s">
        <v>803</v>
      </c>
      <c r="H672" s="1">
        <v>42085</v>
      </c>
      <c r="I672" t="s">
        <v>797</v>
      </c>
      <c r="J672" t="s">
        <v>826</v>
      </c>
      <c r="K672" t="s">
        <v>843</v>
      </c>
      <c r="L672" t="s">
        <v>140</v>
      </c>
      <c r="M672">
        <v>0</v>
      </c>
      <c r="N672">
        <v>0</v>
      </c>
      <c r="O672">
        <v>0</v>
      </c>
      <c r="P672" t="s">
        <v>141</v>
      </c>
      <c r="Q672" t="s">
        <v>170</v>
      </c>
      <c r="R672" t="s">
        <v>293</v>
      </c>
      <c r="S672" t="s">
        <v>293</v>
      </c>
      <c r="T672" t="s">
        <v>221</v>
      </c>
      <c r="U672">
        <v>1</v>
      </c>
      <c r="V672" t="s">
        <v>165</v>
      </c>
      <c r="W672" t="s">
        <v>146</v>
      </c>
      <c r="X672" t="s">
        <v>147</v>
      </c>
      <c r="Y672" t="s">
        <v>167</v>
      </c>
      <c r="Z672">
        <v>21</v>
      </c>
      <c r="AA672" t="s">
        <v>149</v>
      </c>
      <c r="AB672" t="s">
        <v>168</v>
      </c>
      <c r="AC672" t="s">
        <v>827</v>
      </c>
      <c r="AD672">
        <v>3.399</v>
      </c>
      <c r="AE672">
        <v>34.679994000000001</v>
      </c>
      <c r="AF672">
        <v>-84.700737000000004</v>
      </c>
      <c r="AG672">
        <v>188</v>
      </c>
      <c r="AH672">
        <v>241</v>
      </c>
      <c r="AI672">
        <v>2090</v>
      </c>
      <c r="AJ672" t="s">
        <v>828</v>
      </c>
      <c r="AK672">
        <v>28</v>
      </c>
      <c r="AL672">
        <v>34</v>
      </c>
      <c r="AM672" t="s">
        <v>153</v>
      </c>
      <c r="AN672">
        <v>617.29999999999995</v>
      </c>
      <c r="AO672">
        <v>73.8</v>
      </c>
      <c r="AP672">
        <v>796.3</v>
      </c>
      <c r="AQ672">
        <v>-84.701785999999998</v>
      </c>
      <c r="AR672">
        <v>34.679277999999996</v>
      </c>
      <c r="AS672">
        <v>-84.699479999999994</v>
      </c>
      <c r="AT672">
        <v>34.680044000000002</v>
      </c>
      <c r="AU672" t="s">
        <v>827</v>
      </c>
      <c r="AV672">
        <v>1</v>
      </c>
      <c r="AW672">
        <v>213</v>
      </c>
      <c r="AX672">
        <v>282</v>
      </c>
      <c r="AY672">
        <v>0</v>
      </c>
      <c r="AZ672">
        <v>55</v>
      </c>
      <c r="BA672">
        <v>5.47</v>
      </c>
      <c r="BB672">
        <v>4.9400000000000004</v>
      </c>
      <c r="BC672">
        <v>834.3</v>
      </c>
      <c r="BD672">
        <v>863.5</v>
      </c>
      <c r="BE672">
        <v>892.1</v>
      </c>
      <c r="BF672">
        <v>0</v>
      </c>
      <c r="BG672">
        <v>52.3</v>
      </c>
      <c r="BH672">
        <v>2.7</v>
      </c>
      <c r="BI672" s="1">
        <v>42712</v>
      </c>
      <c r="BJ672" t="s">
        <v>185</v>
      </c>
      <c r="BK672">
        <v>2.5500000000000002E-3</v>
      </c>
      <c r="BL672">
        <v>39520</v>
      </c>
      <c r="BM672">
        <v>39310</v>
      </c>
      <c r="BN672" t="s">
        <v>827</v>
      </c>
      <c r="BO672" t="s">
        <v>800</v>
      </c>
      <c r="BP672">
        <v>1</v>
      </c>
      <c r="BQ672">
        <v>28200</v>
      </c>
      <c r="BR672">
        <v>6</v>
      </c>
      <c r="BS672">
        <v>1</v>
      </c>
      <c r="BT672">
        <v>2</v>
      </c>
      <c r="BU672">
        <v>1</v>
      </c>
      <c r="BV672">
        <v>1</v>
      </c>
      <c r="BW672">
        <v>2</v>
      </c>
      <c r="BX672">
        <v>3</v>
      </c>
      <c r="BY672">
        <v>3</v>
      </c>
      <c r="BZ672" t="s">
        <v>156</v>
      </c>
      <c r="CA672">
        <v>213</v>
      </c>
      <c r="CB672">
        <v>282</v>
      </c>
      <c r="CC672">
        <v>0</v>
      </c>
      <c r="CD672" t="s">
        <v>157</v>
      </c>
      <c r="CE672" t="s">
        <v>157</v>
      </c>
      <c r="CF672">
        <v>0</v>
      </c>
      <c r="CG672">
        <v>55</v>
      </c>
      <c r="CH672">
        <v>3260</v>
      </c>
      <c r="CI672" t="s">
        <v>158</v>
      </c>
      <c r="CJ672">
        <v>0</v>
      </c>
      <c r="CK672">
        <v>3.2630460000000001</v>
      </c>
      <c r="CL672">
        <v>14</v>
      </c>
      <c r="CM672" t="s">
        <v>159</v>
      </c>
      <c r="CN672">
        <v>3260</v>
      </c>
      <c r="CO672">
        <v>413584</v>
      </c>
      <c r="CP672">
        <v>2.8690000000000002</v>
      </c>
      <c r="CQ672">
        <v>6.1349999999999998</v>
      </c>
      <c r="CR672">
        <v>413584</v>
      </c>
      <c r="CS672">
        <v>0</v>
      </c>
      <c r="CT672">
        <v>17228.883836000001</v>
      </c>
      <c r="CU672">
        <v>100</v>
      </c>
      <c r="CV672">
        <v>39340</v>
      </c>
      <c r="CW672">
        <v>0.10820399999999999</v>
      </c>
      <c r="CX672">
        <v>0</v>
      </c>
      <c r="CY672">
        <v>2.5500000000000002E-3</v>
      </c>
      <c r="CZ672">
        <v>289</v>
      </c>
      <c r="DA672" t="s">
        <v>829</v>
      </c>
      <c r="DB672" t="s">
        <v>459</v>
      </c>
      <c r="DC672" t="s">
        <v>830</v>
      </c>
      <c r="DD672">
        <v>-84.714123999999998</v>
      </c>
      <c r="DE672">
        <v>34.675834000000002</v>
      </c>
      <c r="DF672">
        <v>34.675834000000002</v>
      </c>
      <c r="DG672">
        <v>-84.714123999999998</v>
      </c>
      <c r="DH672">
        <v>1.2808E-2</v>
      </c>
      <c r="DI672">
        <v>2.5500000000000002E-3</v>
      </c>
      <c r="DJ672">
        <v>188</v>
      </c>
      <c r="DK672">
        <v>3470</v>
      </c>
      <c r="DL672">
        <v>14.6</v>
      </c>
      <c r="DM672">
        <v>3660</v>
      </c>
      <c r="DN672">
        <v>14.7</v>
      </c>
      <c r="DO672">
        <v>3380</v>
      </c>
      <c r="DP672">
        <v>0</v>
      </c>
      <c r="DQ672">
        <v>3360</v>
      </c>
      <c r="DR672">
        <v>0</v>
      </c>
      <c r="DS672">
        <v>3260</v>
      </c>
      <c r="DT672">
        <v>14.3</v>
      </c>
      <c r="DU672">
        <v>3290</v>
      </c>
      <c r="DV672">
        <v>13</v>
      </c>
      <c r="DW672">
        <v>3130</v>
      </c>
      <c r="DX672">
        <v>13.7</v>
      </c>
      <c r="DY672">
        <v>3130</v>
      </c>
      <c r="DZ672">
        <v>13.7</v>
      </c>
      <c r="EA672">
        <v>3980</v>
      </c>
      <c r="EB672">
        <v>16.399999999999999</v>
      </c>
      <c r="EC672">
        <v>4020</v>
      </c>
      <c r="ED672">
        <v>16.399999999999999</v>
      </c>
      <c r="EE672">
        <v>0</v>
      </c>
    </row>
    <row r="673" spans="1:135" x14ac:dyDescent="0.3">
      <c r="A673">
        <v>671</v>
      </c>
      <c r="B673" t="s">
        <v>135</v>
      </c>
      <c r="C673">
        <v>507</v>
      </c>
      <c r="D673">
        <v>718</v>
      </c>
      <c r="E673" t="s">
        <v>135</v>
      </c>
      <c r="F673">
        <v>5247159</v>
      </c>
      <c r="G673" t="s">
        <v>136</v>
      </c>
      <c r="H673" s="1">
        <v>42100</v>
      </c>
      <c r="I673" t="s">
        <v>797</v>
      </c>
      <c r="J673" t="s">
        <v>826</v>
      </c>
      <c r="K673" t="s">
        <v>139</v>
      </c>
      <c r="L673" t="s">
        <v>140</v>
      </c>
      <c r="M673">
        <v>0</v>
      </c>
      <c r="N673">
        <v>0</v>
      </c>
      <c r="O673">
        <v>0</v>
      </c>
      <c r="P673" t="s">
        <v>141</v>
      </c>
      <c r="Q673" t="s">
        <v>142</v>
      </c>
      <c r="R673" t="s">
        <v>176</v>
      </c>
      <c r="S673" t="s">
        <v>442</v>
      </c>
      <c r="T673" t="s">
        <v>216</v>
      </c>
      <c r="U673">
        <v>1</v>
      </c>
      <c r="V673" t="s">
        <v>165</v>
      </c>
      <c r="W673" t="s">
        <v>146</v>
      </c>
      <c r="X673" t="s">
        <v>178</v>
      </c>
      <c r="Y673" t="s">
        <v>167</v>
      </c>
      <c r="Z673">
        <v>22</v>
      </c>
      <c r="AA673" t="s">
        <v>149</v>
      </c>
      <c r="AB673" t="s">
        <v>168</v>
      </c>
      <c r="AC673" t="s">
        <v>827</v>
      </c>
      <c r="AD673">
        <v>3.39</v>
      </c>
      <c r="AE673">
        <v>34.679935</v>
      </c>
      <c r="AF673">
        <v>-84.700896999999998</v>
      </c>
      <c r="AG673">
        <v>188</v>
      </c>
      <c r="AH673">
        <v>241</v>
      </c>
      <c r="AI673">
        <v>2090</v>
      </c>
      <c r="AJ673" t="s">
        <v>828</v>
      </c>
      <c r="AK673">
        <v>28</v>
      </c>
      <c r="AL673">
        <v>34</v>
      </c>
      <c r="AM673" t="s">
        <v>153</v>
      </c>
      <c r="AN673">
        <v>617.29999999999995</v>
      </c>
      <c r="AO673">
        <v>73.8</v>
      </c>
      <c r="AP673">
        <v>796.3</v>
      </c>
      <c r="AQ673">
        <v>-84.701785999999998</v>
      </c>
      <c r="AR673">
        <v>34.679277999999996</v>
      </c>
      <c r="AS673">
        <v>-84.699479999999994</v>
      </c>
      <c r="AT673">
        <v>34.680044000000002</v>
      </c>
      <c r="AU673" t="s">
        <v>827</v>
      </c>
      <c r="AV673">
        <v>1</v>
      </c>
      <c r="AW673">
        <v>213</v>
      </c>
      <c r="AX673">
        <v>282</v>
      </c>
      <c r="AY673">
        <v>0</v>
      </c>
      <c r="AZ673">
        <v>55</v>
      </c>
      <c r="BA673">
        <v>5.47</v>
      </c>
      <c r="BB673">
        <v>4.9400000000000004</v>
      </c>
      <c r="BC673">
        <v>834.3</v>
      </c>
      <c r="BD673">
        <v>863.5</v>
      </c>
      <c r="BE673">
        <v>892.1</v>
      </c>
      <c r="BF673">
        <v>0</v>
      </c>
      <c r="BG673">
        <v>52.3</v>
      </c>
      <c r="BH673">
        <v>2.7</v>
      </c>
      <c r="BI673" s="1">
        <v>42712</v>
      </c>
      <c r="BJ673" t="s">
        <v>185</v>
      </c>
      <c r="BK673">
        <v>2.5500000000000002E-3</v>
      </c>
      <c r="BL673">
        <v>39520</v>
      </c>
      <c r="BM673">
        <v>39310</v>
      </c>
      <c r="BN673" t="s">
        <v>827</v>
      </c>
      <c r="BO673" t="s">
        <v>800</v>
      </c>
      <c r="BP673">
        <v>1</v>
      </c>
      <c r="BQ673">
        <v>28200</v>
      </c>
      <c r="BR673">
        <v>6</v>
      </c>
      <c r="BS673">
        <v>1</v>
      </c>
      <c r="BT673">
        <v>2</v>
      </c>
      <c r="BU673">
        <v>1</v>
      </c>
      <c r="BV673">
        <v>1</v>
      </c>
      <c r="BW673">
        <v>2</v>
      </c>
      <c r="BX673">
        <v>3</v>
      </c>
      <c r="BY673">
        <v>3</v>
      </c>
      <c r="BZ673" t="s">
        <v>156</v>
      </c>
      <c r="CA673">
        <v>213</v>
      </c>
      <c r="CB673">
        <v>282</v>
      </c>
      <c r="CC673">
        <v>0</v>
      </c>
      <c r="CD673" t="s">
        <v>157</v>
      </c>
      <c r="CE673" t="s">
        <v>157</v>
      </c>
      <c r="CF673">
        <v>0</v>
      </c>
      <c r="CG673">
        <v>55</v>
      </c>
      <c r="CH673">
        <v>3260</v>
      </c>
      <c r="CI673" t="s">
        <v>158</v>
      </c>
      <c r="CJ673">
        <v>0</v>
      </c>
      <c r="CK673">
        <v>3.2630460000000001</v>
      </c>
      <c r="CL673">
        <v>14</v>
      </c>
      <c r="CM673" t="s">
        <v>159</v>
      </c>
      <c r="CN673">
        <v>3260</v>
      </c>
      <c r="CO673">
        <v>413584</v>
      </c>
      <c r="CP673">
        <v>2.8690000000000002</v>
      </c>
      <c r="CQ673">
        <v>6.1349999999999998</v>
      </c>
      <c r="CR673">
        <v>413584</v>
      </c>
      <c r="CS673">
        <v>0</v>
      </c>
      <c r="CT673">
        <v>17228.883836000001</v>
      </c>
      <c r="CU673">
        <v>100</v>
      </c>
      <c r="CV673">
        <v>39340</v>
      </c>
      <c r="CW673">
        <v>0.10820399999999999</v>
      </c>
      <c r="CX673">
        <v>0</v>
      </c>
      <c r="CY673">
        <v>2.5500000000000002E-3</v>
      </c>
      <c r="CZ673">
        <v>289</v>
      </c>
      <c r="DA673" t="s">
        <v>829</v>
      </c>
      <c r="DB673" t="s">
        <v>459</v>
      </c>
      <c r="DC673" t="s">
        <v>830</v>
      </c>
      <c r="DD673">
        <v>-84.714123999999998</v>
      </c>
      <c r="DE673">
        <v>34.675834000000002</v>
      </c>
      <c r="DF673">
        <v>34.675834000000002</v>
      </c>
      <c r="DG673">
        <v>-84.714123999999998</v>
      </c>
      <c r="DH673">
        <v>1.2808E-2</v>
      </c>
      <c r="DI673">
        <v>2.5500000000000002E-3</v>
      </c>
      <c r="DJ673">
        <v>188</v>
      </c>
      <c r="DK673">
        <v>3470</v>
      </c>
      <c r="DL673">
        <v>14.6</v>
      </c>
      <c r="DM673">
        <v>3660</v>
      </c>
      <c r="DN673">
        <v>14.7</v>
      </c>
      <c r="DO673">
        <v>3380</v>
      </c>
      <c r="DP673">
        <v>0</v>
      </c>
      <c r="DQ673">
        <v>3360</v>
      </c>
      <c r="DR673">
        <v>0</v>
      </c>
      <c r="DS673">
        <v>3260</v>
      </c>
      <c r="DT673">
        <v>14.3</v>
      </c>
      <c r="DU673">
        <v>3290</v>
      </c>
      <c r="DV673">
        <v>13</v>
      </c>
      <c r="DW673">
        <v>3130</v>
      </c>
      <c r="DX673">
        <v>13.7</v>
      </c>
      <c r="DY673">
        <v>3130</v>
      </c>
      <c r="DZ673">
        <v>13.7</v>
      </c>
      <c r="EA673">
        <v>3980</v>
      </c>
      <c r="EB673">
        <v>16.399999999999999</v>
      </c>
      <c r="EC673">
        <v>4020</v>
      </c>
      <c r="ED673">
        <v>16.399999999999999</v>
      </c>
      <c r="EE673">
        <v>0</v>
      </c>
    </row>
    <row r="674" spans="1:135" x14ac:dyDescent="0.3">
      <c r="A674">
        <v>672</v>
      </c>
      <c r="B674" t="s">
        <v>135</v>
      </c>
      <c r="C674">
        <v>511</v>
      </c>
      <c r="D674">
        <v>713</v>
      </c>
      <c r="E674" t="s">
        <v>135</v>
      </c>
      <c r="F674">
        <v>5262777</v>
      </c>
      <c r="G674" t="s">
        <v>136</v>
      </c>
      <c r="H674" s="1">
        <v>42111</v>
      </c>
      <c r="I674" t="s">
        <v>797</v>
      </c>
      <c r="J674" t="s">
        <v>826</v>
      </c>
      <c r="K674" t="s">
        <v>139</v>
      </c>
      <c r="L674" t="s">
        <v>140</v>
      </c>
      <c r="M674">
        <v>0</v>
      </c>
      <c r="N674">
        <v>0</v>
      </c>
      <c r="O674">
        <v>0</v>
      </c>
      <c r="P674" t="s">
        <v>141</v>
      </c>
      <c r="Q674" t="s">
        <v>142</v>
      </c>
      <c r="R674" t="s">
        <v>176</v>
      </c>
      <c r="S674" t="s">
        <v>442</v>
      </c>
      <c r="T674" t="s">
        <v>216</v>
      </c>
      <c r="U674">
        <v>1</v>
      </c>
      <c r="V674" t="s">
        <v>165</v>
      </c>
      <c r="W674" t="s">
        <v>146</v>
      </c>
      <c r="X674" t="s">
        <v>147</v>
      </c>
      <c r="Y674" t="s">
        <v>167</v>
      </c>
      <c r="Z674">
        <v>18</v>
      </c>
      <c r="AA674" t="s">
        <v>149</v>
      </c>
      <c r="AB674" t="s">
        <v>168</v>
      </c>
      <c r="AC674" t="s">
        <v>827</v>
      </c>
      <c r="AD674">
        <v>3.4550000000000001</v>
      </c>
      <c r="AE674">
        <v>34.680076999999997</v>
      </c>
      <c r="AF674">
        <v>-84.699760999999995</v>
      </c>
      <c r="AG674">
        <v>188</v>
      </c>
      <c r="AH674">
        <v>241</v>
      </c>
      <c r="AI674">
        <v>2090</v>
      </c>
      <c r="AJ674" t="s">
        <v>828</v>
      </c>
      <c r="AK674">
        <v>28</v>
      </c>
      <c r="AL674">
        <v>34</v>
      </c>
      <c r="AM674" t="s">
        <v>153</v>
      </c>
      <c r="AN674">
        <v>617.29999999999995</v>
      </c>
      <c r="AO674">
        <v>73.8</v>
      </c>
      <c r="AP674">
        <v>796.3</v>
      </c>
      <c r="AQ674">
        <v>-84.701785999999998</v>
      </c>
      <c r="AR674">
        <v>34.679277999999996</v>
      </c>
      <c r="AS674">
        <v>-84.699479999999994</v>
      </c>
      <c r="AT674">
        <v>34.680044000000002</v>
      </c>
      <c r="AU674" t="s">
        <v>827</v>
      </c>
      <c r="AV674">
        <v>1</v>
      </c>
      <c r="AW674">
        <v>213</v>
      </c>
      <c r="AX674">
        <v>282</v>
      </c>
      <c r="AY674">
        <v>0</v>
      </c>
      <c r="AZ674">
        <v>55</v>
      </c>
      <c r="BA674">
        <v>5.47</v>
      </c>
      <c r="BB674">
        <v>4.9400000000000004</v>
      </c>
      <c r="BC674">
        <v>834.3</v>
      </c>
      <c r="BD674">
        <v>863.5</v>
      </c>
      <c r="BE674">
        <v>892.1</v>
      </c>
      <c r="BF674">
        <v>0</v>
      </c>
      <c r="BG674">
        <v>52.3</v>
      </c>
      <c r="BH674">
        <v>2.7</v>
      </c>
      <c r="BI674" s="1">
        <v>42712</v>
      </c>
      <c r="BJ674" t="s">
        <v>185</v>
      </c>
      <c r="BK674">
        <v>2.5500000000000002E-3</v>
      </c>
      <c r="BL674">
        <v>39520</v>
      </c>
      <c r="BM674">
        <v>39310</v>
      </c>
      <c r="BN674" t="s">
        <v>827</v>
      </c>
      <c r="BO674" t="s">
        <v>800</v>
      </c>
      <c r="BP674">
        <v>1</v>
      </c>
      <c r="BQ674">
        <v>28200</v>
      </c>
      <c r="BR674">
        <v>6</v>
      </c>
      <c r="BS674">
        <v>1</v>
      </c>
      <c r="BT674">
        <v>2</v>
      </c>
      <c r="BU674">
        <v>1</v>
      </c>
      <c r="BV674">
        <v>1</v>
      </c>
      <c r="BW674">
        <v>2</v>
      </c>
      <c r="BX674">
        <v>3</v>
      </c>
      <c r="BY674">
        <v>3</v>
      </c>
      <c r="BZ674" t="s">
        <v>156</v>
      </c>
      <c r="CA674">
        <v>213</v>
      </c>
      <c r="CB674">
        <v>282</v>
      </c>
      <c r="CC674">
        <v>0</v>
      </c>
      <c r="CD674" t="s">
        <v>157</v>
      </c>
      <c r="CE674" t="s">
        <v>157</v>
      </c>
      <c r="CF674">
        <v>0</v>
      </c>
      <c r="CG674">
        <v>55</v>
      </c>
      <c r="CH674">
        <v>3260</v>
      </c>
      <c r="CI674" t="s">
        <v>158</v>
      </c>
      <c r="CJ674">
        <v>0</v>
      </c>
      <c r="CK674">
        <v>3.2630460000000001</v>
      </c>
      <c r="CL674">
        <v>14</v>
      </c>
      <c r="CM674" t="s">
        <v>159</v>
      </c>
      <c r="CN674">
        <v>3260</v>
      </c>
      <c r="CO674">
        <v>413584</v>
      </c>
      <c r="CP674">
        <v>2.8690000000000002</v>
      </c>
      <c r="CQ674">
        <v>6.1349999999999998</v>
      </c>
      <c r="CR674">
        <v>413584</v>
      </c>
      <c r="CS674">
        <v>0</v>
      </c>
      <c r="CT674">
        <v>17228.883836000001</v>
      </c>
      <c r="CU674">
        <v>100</v>
      </c>
      <c r="CV674">
        <v>39340</v>
      </c>
      <c r="CW674">
        <v>0.10820399999999999</v>
      </c>
      <c r="CX674">
        <v>0</v>
      </c>
      <c r="CY674">
        <v>2.5500000000000002E-3</v>
      </c>
      <c r="CZ674">
        <v>289</v>
      </c>
      <c r="DA674" t="s">
        <v>829</v>
      </c>
      <c r="DB674" t="s">
        <v>459</v>
      </c>
      <c r="DC674" t="s">
        <v>830</v>
      </c>
      <c r="DD674">
        <v>-84.714123999999998</v>
      </c>
      <c r="DE674">
        <v>34.675834000000002</v>
      </c>
      <c r="DF674">
        <v>34.675834000000002</v>
      </c>
      <c r="DG674">
        <v>-84.714123999999998</v>
      </c>
      <c r="DH674">
        <v>1.2808E-2</v>
      </c>
      <c r="DI674">
        <v>2.5500000000000002E-3</v>
      </c>
      <c r="DJ674">
        <v>188</v>
      </c>
      <c r="DK674">
        <v>3470</v>
      </c>
      <c r="DL674">
        <v>14.6</v>
      </c>
      <c r="DM674">
        <v>3660</v>
      </c>
      <c r="DN674">
        <v>14.7</v>
      </c>
      <c r="DO674">
        <v>3380</v>
      </c>
      <c r="DP674">
        <v>0</v>
      </c>
      <c r="DQ674">
        <v>3360</v>
      </c>
      <c r="DR674">
        <v>0</v>
      </c>
      <c r="DS674">
        <v>3260</v>
      </c>
      <c r="DT674">
        <v>14.3</v>
      </c>
      <c r="DU674">
        <v>3290</v>
      </c>
      <c r="DV674">
        <v>13</v>
      </c>
      <c r="DW674">
        <v>3130</v>
      </c>
      <c r="DX674">
        <v>13.7</v>
      </c>
      <c r="DY674">
        <v>3130</v>
      </c>
      <c r="DZ674">
        <v>13.7</v>
      </c>
      <c r="EA674">
        <v>3980</v>
      </c>
      <c r="EB674">
        <v>16.399999999999999</v>
      </c>
      <c r="EC674">
        <v>4020</v>
      </c>
      <c r="ED674">
        <v>16.399999999999999</v>
      </c>
      <c r="EE674">
        <v>0</v>
      </c>
    </row>
    <row r="675" spans="1:135" x14ac:dyDescent="0.3">
      <c r="A675">
        <v>673</v>
      </c>
      <c r="B675" t="s">
        <v>135</v>
      </c>
      <c r="C675">
        <v>526</v>
      </c>
      <c r="D675">
        <v>705</v>
      </c>
      <c r="E675" t="s">
        <v>135</v>
      </c>
      <c r="F675">
        <v>5301670</v>
      </c>
      <c r="G675" t="s">
        <v>803</v>
      </c>
      <c r="H675" s="1">
        <v>42149</v>
      </c>
      <c r="I675" t="s">
        <v>797</v>
      </c>
      <c r="J675" t="s">
        <v>826</v>
      </c>
      <c r="K675" t="s">
        <v>844</v>
      </c>
      <c r="L675" t="s">
        <v>218</v>
      </c>
      <c r="M675">
        <v>0</v>
      </c>
      <c r="N675">
        <v>0</v>
      </c>
      <c r="O675">
        <v>2</v>
      </c>
      <c r="P675" t="s">
        <v>141</v>
      </c>
      <c r="Q675" t="s">
        <v>142</v>
      </c>
      <c r="R675" t="s">
        <v>293</v>
      </c>
      <c r="S675" t="s">
        <v>293</v>
      </c>
      <c r="T675" t="s">
        <v>221</v>
      </c>
      <c r="U675">
        <v>1</v>
      </c>
      <c r="V675" t="s">
        <v>165</v>
      </c>
      <c r="W675" t="s">
        <v>146</v>
      </c>
      <c r="X675" t="s">
        <v>147</v>
      </c>
      <c r="Y675" t="s">
        <v>148</v>
      </c>
      <c r="Z675">
        <v>50</v>
      </c>
      <c r="AA675" t="s">
        <v>377</v>
      </c>
      <c r="AB675" t="s">
        <v>324</v>
      </c>
      <c r="AC675" t="s">
        <v>827</v>
      </c>
      <c r="AD675">
        <v>3.423</v>
      </c>
      <c r="AE675">
        <v>34.680079999999997</v>
      </c>
      <c r="AF675">
        <v>-84.700305</v>
      </c>
      <c r="AG675">
        <v>188</v>
      </c>
      <c r="AH675">
        <v>241</v>
      </c>
      <c r="AI675">
        <v>2090</v>
      </c>
      <c r="AJ675" t="s">
        <v>828</v>
      </c>
      <c r="AK675">
        <v>28</v>
      </c>
      <c r="AL675">
        <v>34</v>
      </c>
      <c r="AM675" t="s">
        <v>153</v>
      </c>
      <c r="AN675">
        <v>617.29999999999995</v>
      </c>
      <c r="AO675">
        <v>73.8</v>
      </c>
      <c r="AP675">
        <v>796.3</v>
      </c>
      <c r="AQ675">
        <v>-84.701785999999998</v>
      </c>
      <c r="AR675">
        <v>34.679277999999996</v>
      </c>
      <c r="AS675">
        <v>-84.699479999999994</v>
      </c>
      <c r="AT675">
        <v>34.680044000000002</v>
      </c>
      <c r="AU675" t="s">
        <v>827</v>
      </c>
      <c r="AV675">
        <v>1</v>
      </c>
      <c r="AW675">
        <v>213</v>
      </c>
      <c r="AX675">
        <v>282</v>
      </c>
      <c r="AY675">
        <v>0</v>
      </c>
      <c r="AZ675">
        <v>55</v>
      </c>
      <c r="BA675">
        <v>5.47</v>
      </c>
      <c r="BB675">
        <v>4.9400000000000004</v>
      </c>
      <c r="BC675">
        <v>834.3</v>
      </c>
      <c r="BD675">
        <v>863.5</v>
      </c>
      <c r="BE675">
        <v>892.1</v>
      </c>
      <c r="BF675">
        <v>0</v>
      </c>
      <c r="BG675">
        <v>52.3</v>
      </c>
      <c r="BH675">
        <v>2.7</v>
      </c>
      <c r="BI675" s="1">
        <v>42712</v>
      </c>
      <c r="BJ675" t="s">
        <v>185</v>
      </c>
      <c r="BK675">
        <v>2.5500000000000002E-3</v>
      </c>
      <c r="BL675">
        <v>39520</v>
      </c>
      <c r="BM675">
        <v>39310</v>
      </c>
      <c r="BN675" t="s">
        <v>827</v>
      </c>
      <c r="BO675" t="s">
        <v>800</v>
      </c>
      <c r="BP675">
        <v>1</v>
      </c>
      <c r="BQ675">
        <v>28200</v>
      </c>
      <c r="BR675">
        <v>6</v>
      </c>
      <c r="BS675">
        <v>1</v>
      </c>
      <c r="BT675">
        <v>2</v>
      </c>
      <c r="BU675">
        <v>1</v>
      </c>
      <c r="BV675">
        <v>1</v>
      </c>
      <c r="BW675">
        <v>2</v>
      </c>
      <c r="BX675">
        <v>3</v>
      </c>
      <c r="BY675">
        <v>3</v>
      </c>
      <c r="BZ675" t="s">
        <v>156</v>
      </c>
      <c r="CA675">
        <v>213</v>
      </c>
      <c r="CB675">
        <v>282</v>
      </c>
      <c r="CC675">
        <v>0</v>
      </c>
      <c r="CD675" t="s">
        <v>157</v>
      </c>
      <c r="CE675" t="s">
        <v>157</v>
      </c>
      <c r="CF675">
        <v>0</v>
      </c>
      <c r="CG675">
        <v>55</v>
      </c>
      <c r="CH675">
        <v>3260</v>
      </c>
      <c r="CI675" t="s">
        <v>158</v>
      </c>
      <c r="CJ675">
        <v>0</v>
      </c>
      <c r="CK675">
        <v>3.2630460000000001</v>
      </c>
      <c r="CL675">
        <v>14</v>
      </c>
      <c r="CM675" t="s">
        <v>159</v>
      </c>
      <c r="CN675">
        <v>3260</v>
      </c>
      <c r="CO675">
        <v>413584</v>
      </c>
      <c r="CP675">
        <v>2.8690000000000002</v>
      </c>
      <c r="CQ675">
        <v>6.1349999999999998</v>
      </c>
      <c r="CR675">
        <v>413584</v>
      </c>
      <c r="CS675">
        <v>0</v>
      </c>
      <c r="CT675">
        <v>17228.883836000001</v>
      </c>
      <c r="CU675">
        <v>100</v>
      </c>
      <c r="CV675">
        <v>39340</v>
      </c>
      <c r="CW675">
        <v>0.10820399999999999</v>
      </c>
      <c r="CX675">
        <v>0</v>
      </c>
      <c r="CY675">
        <v>2.5500000000000002E-3</v>
      </c>
      <c r="CZ675">
        <v>289</v>
      </c>
      <c r="DA675" t="s">
        <v>829</v>
      </c>
      <c r="DB675" t="s">
        <v>459</v>
      </c>
      <c r="DC675" t="s">
        <v>830</v>
      </c>
      <c r="DD675">
        <v>-84.714123999999998</v>
      </c>
      <c r="DE675">
        <v>34.675834000000002</v>
      </c>
      <c r="DF675">
        <v>34.675834000000002</v>
      </c>
      <c r="DG675">
        <v>-84.714123999999998</v>
      </c>
      <c r="DH675">
        <v>1.2808E-2</v>
      </c>
      <c r="DI675">
        <v>2.5500000000000002E-3</v>
      </c>
      <c r="DJ675">
        <v>188</v>
      </c>
      <c r="DK675">
        <v>3470</v>
      </c>
      <c r="DL675">
        <v>14.6</v>
      </c>
      <c r="DM675">
        <v>3660</v>
      </c>
      <c r="DN675">
        <v>14.7</v>
      </c>
      <c r="DO675">
        <v>3380</v>
      </c>
      <c r="DP675">
        <v>0</v>
      </c>
      <c r="DQ675">
        <v>3360</v>
      </c>
      <c r="DR675">
        <v>0</v>
      </c>
      <c r="DS675">
        <v>3260</v>
      </c>
      <c r="DT675">
        <v>14.3</v>
      </c>
      <c r="DU675">
        <v>3290</v>
      </c>
      <c r="DV675">
        <v>13</v>
      </c>
      <c r="DW675">
        <v>3130</v>
      </c>
      <c r="DX675">
        <v>13.7</v>
      </c>
      <c r="DY675">
        <v>3130</v>
      </c>
      <c r="DZ675">
        <v>13.7</v>
      </c>
      <c r="EA675">
        <v>3980</v>
      </c>
      <c r="EB675">
        <v>16.399999999999999</v>
      </c>
      <c r="EC675">
        <v>4020</v>
      </c>
      <c r="ED675">
        <v>16.399999999999999</v>
      </c>
      <c r="EE675">
        <v>0</v>
      </c>
    </row>
    <row r="676" spans="1:135" x14ac:dyDescent="0.3">
      <c r="A676">
        <v>674</v>
      </c>
      <c r="B676" t="s">
        <v>135</v>
      </c>
      <c r="C676">
        <v>546</v>
      </c>
      <c r="D676">
        <v>694</v>
      </c>
      <c r="E676" t="s">
        <v>135</v>
      </c>
      <c r="F676">
        <v>5382027</v>
      </c>
      <c r="G676" t="s">
        <v>136</v>
      </c>
      <c r="H676" s="1">
        <v>42222</v>
      </c>
      <c r="I676" t="s">
        <v>797</v>
      </c>
      <c r="J676" t="s">
        <v>826</v>
      </c>
      <c r="K676" t="s">
        <v>139</v>
      </c>
      <c r="L676" t="s">
        <v>169</v>
      </c>
      <c r="M676">
        <v>0</v>
      </c>
      <c r="N676">
        <v>0</v>
      </c>
      <c r="O676">
        <v>0</v>
      </c>
      <c r="P676" t="s">
        <v>141</v>
      </c>
      <c r="Q676" t="s">
        <v>142</v>
      </c>
      <c r="R676" t="s">
        <v>176</v>
      </c>
      <c r="S676" t="s">
        <v>177</v>
      </c>
      <c r="T676" t="s">
        <v>379</v>
      </c>
      <c r="U676">
        <v>1</v>
      </c>
      <c r="V676" t="s">
        <v>165</v>
      </c>
      <c r="W676" t="s">
        <v>146</v>
      </c>
      <c r="X676" t="s">
        <v>147</v>
      </c>
      <c r="Y676" t="s">
        <v>167</v>
      </c>
      <c r="Z676">
        <v>31</v>
      </c>
      <c r="AA676" t="s">
        <v>149</v>
      </c>
      <c r="AB676" t="s">
        <v>197</v>
      </c>
      <c r="AC676" t="s">
        <v>827</v>
      </c>
      <c r="AD676">
        <v>3.4159999999999999</v>
      </c>
      <c r="AE676">
        <v>34.680064999999999</v>
      </c>
      <c r="AF676">
        <v>-84.700423999999998</v>
      </c>
      <c r="AG676">
        <v>188</v>
      </c>
      <c r="AH676">
        <v>241</v>
      </c>
      <c r="AI676">
        <v>2090</v>
      </c>
      <c r="AJ676" t="s">
        <v>828</v>
      </c>
      <c r="AK676">
        <v>28</v>
      </c>
      <c r="AL676">
        <v>34</v>
      </c>
      <c r="AM676" t="s">
        <v>153</v>
      </c>
      <c r="AN676">
        <v>617.29999999999995</v>
      </c>
      <c r="AO676">
        <v>73.8</v>
      </c>
      <c r="AP676">
        <v>796.3</v>
      </c>
      <c r="AQ676">
        <v>-84.701785999999998</v>
      </c>
      <c r="AR676">
        <v>34.679277999999996</v>
      </c>
      <c r="AS676">
        <v>-84.699479999999994</v>
      </c>
      <c r="AT676">
        <v>34.680044000000002</v>
      </c>
      <c r="AU676" t="s">
        <v>827</v>
      </c>
      <c r="AV676">
        <v>1</v>
      </c>
      <c r="AW676">
        <v>213</v>
      </c>
      <c r="AX676">
        <v>282</v>
      </c>
      <c r="AY676">
        <v>0</v>
      </c>
      <c r="AZ676">
        <v>55</v>
      </c>
      <c r="BA676">
        <v>5.47</v>
      </c>
      <c r="BB676">
        <v>4.9400000000000004</v>
      </c>
      <c r="BC676">
        <v>834.3</v>
      </c>
      <c r="BD676">
        <v>863.5</v>
      </c>
      <c r="BE676">
        <v>892.1</v>
      </c>
      <c r="BF676">
        <v>0</v>
      </c>
      <c r="BG676">
        <v>52.3</v>
      </c>
      <c r="BH676">
        <v>2.7</v>
      </c>
      <c r="BI676" s="1">
        <v>42712</v>
      </c>
      <c r="BJ676" t="s">
        <v>185</v>
      </c>
      <c r="BK676">
        <v>2.5500000000000002E-3</v>
      </c>
      <c r="BL676">
        <v>39520</v>
      </c>
      <c r="BM676">
        <v>39310</v>
      </c>
      <c r="BN676" t="s">
        <v>827</v>
      </c>
      <c r="BO676" t="s">
        <v>800</v>
      </c>
      <c r="BP676">
        <v>1</v>
      </c>
      <c r="BQ676">
        <v>28200</v>
      </c>
      <c r="BR676">
        <v>6</v>
      </c>
      <c r="BS676">
        <v>1</v>
      </c>
      <c r="BT676">
        <v>2</v>
      </c>
      <c r="BU676">
        <v>1</v>
      </c>
      <c r="BV676">
        <v>1</v>
      </c>
      <c r="BW676">
        <v>2</v>
      </c>
      <c r="BX676">
        <v>3</v>
      </c>
      <c r="BY676">
        <v>3</v>
      </c>
      <c r="BZ676" t="s">
        <v>156</v>
      </c>
      <c r="CA676">
        <v>213</v>
      </c>
      <c r="CB676">
        <v>282</v>
      </c>
      <c r="CC676">
        <v>0</v>
      </c>
      <c r="CD676" t="s">
        <v>157</v>
      </c>
      <c r="CE676" t="s">
        <v>157</v>
      </c>
      <c r="CF676">
        <v>0</v>
      </c>
      <c r="CG676">
        <v>55</v>
      </c>
      <c r="CH676">
        <v>3260</v>
      </c>
      <c r="CI676" t="s">
        <v>158</v>
      </c>
      <c r="CJ676">
        <v>0</v>
      </c>
      <c r="CK676">
        <v>3.2630460000000001</v>
      </c>
      <c r="CL676">
        <v>14</v>
      </c>
      <c r="CM676" t="s">
        <v>159</v>
      </c>
      <c r="CN676">
        <v>3260</v>
      </c>
      <c r="CO676">
        <v>413584</v>
      </c>
      <c r="CP676">
        <v>2.8690000000000002</v>
      </c>
      <c r="CQ676">
        <v>6.1349999999999998</v>
      </c>
      <c r="CR676">
        <v>413584</v>
      </c>
      <c r="CS676">
        <v>0</v>
      </c>
      <c r="CT676">
        <v>17228.883836000001</v>
      </c>
      <c r="CU676">
        <v>100</v>
      </c>
      <c r="CV676">
        <v>39340</v>
      </c>
      <c r="CW676">
        <v>0.10820399999999999</v>
      </c>
      <c r="CX676">
        <v>0</v>
      </c>
      <c r="CY676">
        <v>2.5500000000000002E-3</v>
      </c>
      <c r="CZ676">
        <v>289</v>
      </c>
      <c r="DA676" t="s">
        <v>829</v>
      </c>
      <c r="DB676" t="s">
        <v>459</v>
      </c>
      <c r="DC676" t="s">
        <v>830</v>
      </c>
      <c r="DD676">
        <v>-84.714123999999998</v>
      </c>
      <c r="DE676">
        <v>34.675834000000002</v>
      </c>
      <c r="DF676">
        <v>34.675834000000002</v>
      </c>
      <c r="DG676">
        <v>-84.714123999999998</v>
      </c>
      <c r="DH676">
        <v>1.2808E-2</v>
      </c>
      <c r="DI676">
        <v>2.5500000000000002E-3</v>
      </c>
      <c r="DJ676">
        <v>188</v>
      </c>
      <c r="DK676">
        <v>3470</v>
      </c>
      <c r="DL676">
        <v>14.6</v>
      </c>
      <c r="DM676">
        <v>3660</v>
      </c>
      <c r="DN676">
        <v>14.7</v>
      </c>
      <c r="DO676">
        <v>3380</v>
      </c>
      <c r="DP676">
        <v>0</v>
      </c>
      <c r="DQ676">
        <v>3360</v>
      </c>
      <c r="DR676">
        <v>0</v>
      </c>
      <c r="DS676">
        <v>3260</v>
      </c>
      <c r="DT676">
        <v>14.3</v>
      </c>
      <c r="DU676">
        <v>3290</v>
      </c>
      <c r="DV676">
        <v>13</v>
      </c>
      <c r="DW676">
        <v>3130</v>
      </c>
      <c r="DX676">
        <v>13.7</v>
      </c>
      <c r="DY676">
        <v>3130</v>
      </c>
      <c r="DZ676">
        <v>13.7</v>
      </c>
      <c r="EA676">
        <v>3980</v>
      </c>
      <c r="EB676">
        <v>16.399999999999999</v>
      </c>
      <c r="EC676">
        <v>4020</v>
      </c>
      <c r="ED676">
        <v>16.399999999999999</v>
      </c>
      <c r="EE676">
        <v>0</v>
      </c>
    </row>
    <row r="677" spans="1:135" x14ac:dyDescent="0.3">
      <c r="A677">
        <v>675</v>
      </c>
      <c r="B677" t="s">
        <v>135</v>
      </c>
      <c r="C677">
        <v>556</v>
      </c>
      <c r="D677">
        <v>688</v>
      </c>
      <c r="E677" t="s">
        <v>135</v>
      </c>
      <c r="F677">
        <v>5417150</v>
      </c>
      <c r="G677" t="s">
        <v>136</v>
      </c>
      <c r="H677" s="1">
        <v>42253</v>
      </c>
      <c r="I677" t="s">
        <v>797</v>
      </c>
      <c r="J677" t="s">
        <v>826</v>
      </c>
      <c r="K677" t="s">
        <v>139</v>
      </c>
      <c r="L677" t="s">
        <v>140</v>
      </c>
      <c r="M677">
        <v>0</v>
      </c>
      <c r="N677">
        <v>0</v>
      </c>
      <c r="O677">
        <v>0</v>
      </c>
      <c r="P677" t="s">
        <v>141</v>
      </c>
      <c r="Q677" t="s">
        <v>142</v>
      </c>
      <c r="R677" t="s">
        <v>143</v>
      </c>
      <c r="S677" t="s">
        <v>293</v>
      </c>
      <c r="T677" t="s">
        <v>216</v>
      </c>
      <c r="U677">
        <v>1</v>
      </c>
      <c r="V677" t="s">
        <v>165</v>
      </c>
      <c r="W677" t="s">
        <v>146</v>
      </c>
      <c r="X677" t="s">
        <v>147</v>
      </c>
      <c r="Y677" t="s">
        <v>167</v>
      </c>
      <c r="Z677">
        <v>18</v>
      </c>
      <c r="AA677" t="s">
        <v>175</v>
      </c>
      <c r="AB677" t="s">
        <v>168</v>
      </c>
      <c r="AC677" t="s">
        <v>827</v>
      </c>
      <c r="AD677">
        <v>3.4710000000000001</v>
      </c>
      <c r="AE677">
        <v>34.680044000000002</v>
      </c>
      <c r="AF677">
        <v>-84.699468999999993</v>
      </c>
      <c r="AG677">
        <v>188</v>
      </c>
      <c r="AH677">
        <v>241</v>
      </c>
      <c r="AI677">
        <v>2090</v>
      </c>
      <c r="AJ677" t="s">
        <v>828</v>
      </c>
      <c r="AK677">
        <v>28</v>
      </c>
      <c r="AL677">
        <v>34</v>
      </c>
      <c r="AM677" t="s">
        <v>153</v>
      </c>
      <c r="AN677">
        <v>617.29999999999995</v>
      </c>
      <c r="AO677">
        <v>73.8</v>
      </c>
      <c r="AP677">
        <v>796.3</v>
      </c>
      <c r="AQ677">
        <v>-84.701785999999998</v>
      </c>
      <c r="AR677">
        <v>34.679277999999996</v>
      </c>
      <c r="AS677">
        <v>-84.699479999999994</v>
      </c>
      <c r="AT677">
        <v>34.680044000000002</v>
      </c>
      <c r="AU677" t="s">
        <v>827</v>
      </c>
      <c r="AV677">
        <v>1</v>
      </c>
      <c r="AW677">
        <v>213</v>
      </c>
      <c r="AX677">
        <v>282</v>
      </c>
      <c r="AY677">
        <v>0</v>
      </c>
      <c r="AZ677">
        <v>55</v>
      </c>
      <c r="BA677">
        <v>5.47</v>
      </c>
      <c r="BB677">
        <v>4.9400000000000004</v>
      </c>
      <c r="BC677">
        <v>834.3</v>
      </c>
      <c r="BD677">
        <v>863.5</v>
      </c>
      <c r="BE677">
        <v>892.1</v>
      </c>
      <c r="BF677">
        <v>0</v>
      </c>
      <c r="BG677">
        <v>52.3</v>
      </c>
      <c r="BH677">
        <v>2.7</v>
      </c>
      <c r="BI677" s="1">
        <v>42712</v>
      </c>
      <c r="BJ677" t="s">
        <v>185</v>
      </c>
      <c r="BK677">
        <v>2.5500000000000002E-3</v>
      </c>
      <c r="BL677">
        <v>39520</v>
      </c>
      <c r="BM677">
        <v>39310</v>
      </c>
      <c r="BN677" t="s">
        <v>827</v>
      </c>
      <c r="BO677" t="s">
        <v>800</v>
      </c>
      <c r="BP677">
        <v>1</v>
      </c>
      <c r="BQ677">
        <v>28200</v>
      </c>
      <c r="BR677">
        <v>6</v>
      </c>
      <c r="BS677">
        <v>1</v>
      </c>
      <c r="BT677">
        <v>2</v>
      </c>
      <c r="BU677">
        <v>1</v>
      </c>
      <c r="BV677">
        <v>1</v>
      </c>
      <c r="BW677">
        <v>2</v>
      </c>
      <c r="BX677">
        <v>3</v>
      </c>
      <c r="BY677">
        <v>3</v>
      </c>
      <c r="BZ677" t="s">
        <v>156</v>
      </c>
      <c r="CA677">
        <v>213</v>
      </c>
      <c r="CB677">
        <v>282</v>
      </c>
      <c r="CC677">
        <v>0</v>
      </c>
      <c r="CD677" t="s">
        <v>157</v>
      </c>
      <c r="CE677" t="s">
        <v>157</v>
      </c>
      <c r="CF677">
        <v>0</v>
      </c>
      <c r="CG677">
        <v>55</v>
      </c>
      <c r="CH677">
        <v>3260</v>
      </c>
      <c r="CI677" t="s">
        <v>158</v>
      </c>
      <c r="CJ677">
        <v>0</v>
      </c>
      <c r="CK677">
        <v>3.2630460000000001</v>
      </c>
      <c r="CL677">
        <v>14</v>
      </c>
      <c r="CM677" t="s">
        <v>159</v>
      </c>
      <c r="CN677">
        <v>3260</v>
      </c>
      <c r="CO677">
        <v>413584</v>
      </c>
      <c r="CP677">
        <v>2.8690000000000002</v>
      </c>
      <c r="CQ677">
        <v>6.1349999999999998</v>
      </c>
      <c r="CR677">
        <v>413584</v>
      </c>
      <c r="CS677">
        <v>0</v>
      </c>
      <c r="CT677">
        <v>17228.883836000001</v>
      </c>
      <c r="CU677">
        <v>100</v>
      </c>
      <c r="CV677">
        <v>39340</v>
      </c>
      <c r="CW677">
        <v>0.10820399999999999</v>
      </c>
      <c r="CX677">
        <v>0</v>
      </c>
      <c r="CY677">
        <v>2.5500000000000002E-3</v>
      </c>
      <c r="CZ677">
        <v>289</v>
      </c>
      <c r="DA677" t="s">
        <v>829</v>
      </c>
      <c r="DB677" t="s">
        <v>459</v>
      </c>
      <c r="DC677" t="s">
        <v>830</v>
      </c>
      <c r="DD677">
        <v>-84.714123999999998</v>
      </c>
      <c r="DE677">
        <v>34.675834000000002</v>
      </c>
      <c r="DF677">
        <v>34.675834000000002</v>
      </c>
      <c r="DG677">
        <v>-84.714123999999998</v>
      </c>
      <c r="DH677">
        <v>1.2808E-2</v>
      </c>
      <c r="DI677">
        <v>2.5500000000000002E-3</v>
      </c>
      <c r="DJ677">
        <v>188</v>
      </c>
      <c r="DK677">
        <v>3470</v>
      </c>
      <c r="DL677">
        <v>14.6</v>
      </c>
      <c r="DM677">
        <v>3660</v>
      </c>
      <c r="DN677">
        <v>14.7</v>
      </c>
      <c r="DO677">
        <v>3380</v>
      </c>
      <c r="DP677">
        <v>0</v>
      </c>
      <c r="DQ677">
        <v>3360</v>
      </c>
      <c r="DR677">
        <v>0</v>
      </c>
      <c r="DS677">
        <v>3260</v>
      </c>
      <c r="DT677">
        <v>14.3</v>
      </c>
      <c r="DU677">
        <v>3290</v>
      </c>
      <c r="DV677">
        <v>13</v>
      </c>
      <c r="DW677">
        <v>3130</v>
      </c>
      <c r="DX677">
        <v>13.7</v>
      </c>
      <c r="DY677">
        <v>3130</v>
      </c>
      <c r="DZ677">
        <v>13.7</v>
      </c>
      <c r="EA677">
        <v>3980</v>
      </c>
      <c r="EB677">
        <v>16.399999999999999</v>
      </c>
      <c r="EC677">
        <v>4020</v>
      </c>
      <c r="ED677">
        <v>16.399999999999999</v>
      </c>
      <c r="EE677">
        <v>1.4E-5</v>
      </c>
    </row>
    <row r="678" spans="1:135" x14ac:dyDescent="0.3">
      <c r="A678">
        <v>676</v>
      </c>
      <c r="B678" t="s">
        <v>135</v>
      </c>
      <c r="C678">
        <v>583</v>
      </c>
      <c r="D678">
        <v>674</v>
      </c>
      <c r="E678" t="s">
        <v>135</v>
      </c>
      <c r="F678">
        <v>5491717</v>
      </c>
      <c r="G678" t="s">
        <v>136</v>
      </c>
      <c r="H678" s="1">
        <v>42306</v>
      </c>
      <c r="I678" t="s">
        <v>797</v>
      </c>
      <c r="J678" t="s">
        <v>826</v>
      </c>
      <c r="K678" t="s">
        <v>139</v>
      </c>
      <c r="L678" t="s">
        <v>256</v>
      </c>
      <c r="M678">
        <v>0</v>
      </c>
      <c r="N678">
        <v>2</v>
      </c>
      <c r="O678">
        <v>0</v>
      </c>
      <c r="P678" t="s">
        <v>141</v>
      </c>
      <c r="Q678" t="s">
        <v>142</v>
      </c>
      <c r="R678" t="s">
        <v>143</v>
      </c>
      <c r="S678" t="s">
        <v>143</v>
      </c>
      <c r="T678" t="s">
        <v>187</v>
      </c>
      <c r="U678">
        <v>1</v>
      </c>
      <c r="V678" t="s">
        <v>165</v>
      </c>
      <c r="W678" t="s">
        <v>146</v>
      </c>
      <c r="X678" t="s">
        <v>147</v>
      </c>
      <c r="Y678" t="s">
        <v>167</v>
      </c>
      <c r="Z678">
        <v>60</v>
      </c>
      <c r="AA678" t="s">
        <v>175</v>
      </c>
      <c r="AB678" t="s">
        <v>197</v>
      </c>
      <c r="AC678" t="s">
        <v>827</v>
      </c>
      <c r="AD678">
        <v>3.4620000000000002</v>
      </c>
      <c r="AE678">
        <v>34.680067000000001</v>
      </c>
      <c r="AF678">
        <v>-84.699662000000004</v>
      </c>
      <c r="AG678">
        <v>188</v>
      </c>
      <c r="AH678">
        <v>241</v>
      </c>
      <c r="AI678">
        <v>2090</v>
      </c>
      <c r="AJ678" t="s">
        <v>828</v>
      </c>
      <c r="AK678">
        <v>28</v>
      </c>
      <c r="AL678">
        <v>34</v>
      </c>
      <c r="AM678" t="s">
        <v>153</v>
      </c>
      <c r="AN678">
        <v>617.29999999999995</v>
      </c>
      <c r="AO678">
        <v>73.8</v>
      </c>
      <c r="AP678">
        <v>796.3</v>
      </c>
      <c r="AQ678">
        <v>-84.701785999999998</v>
      </c>
      <c r="AR678">
        <v>34.679277999999996</v>
      </c>
      <c r="AS678">
        <v>-84.699479999999994</v>
      </c>
      <c r="AT678">
        <v>34.680044000000002</v>
      </c>
      <c r="AU678" t="s">
        <v>827</v>
      </c>
      <c r="AV678">
        <v>1</v>
      </c>
      <c r="AW678">
        <v>213</v>
      </c>
      <c r="AX678">
        <v>282</v>
      </c>
      <c r="AY678">
        <v>0</v>
      </c>
      <c r="AZ678">
        <v>55</v>
      </c>
      <c r="BA678">
        <v>5.47</v>
      </c>
      <c r="BB678">
        <v>4.9400000000000004</v>
      </c>
      <c r="BC678">
        <v>834.3</v>
      </c>
      <c r="BD678">
        <v>863.5</v>
      </c>
      <c r="BE678">
        <v>892.1</v>
      </c>
      <c r="BF678">
        <v>0</v>
      </c>
      <c r="BG678">
        <v>52.3</v>
      </c>
      <c r="BH678">
        <v>2.7</v>
      </c>
      <c r="BI678" s="1">
        <v>42712</v>
      </c>
      <c r="BJ678" t="s">
        <v>185</v>
      </c>
      <c r="BK678">
        <v>2.5500000000000002E-3</v>
      </c>
      <c r="BL678">
        <v>39520</v>
      </c>
      <c r="BM678">
        <v>39310</v>
      </c>
      <c r="BN678" t="s">
        <v>827</v>
      </c>
      <c r="BO678" t="s">
        <v>800</v>
      </c>
      <c r="BP678">
        <v>1</v>
      </c>
      <c r="BQ678">
        <v>28200</v>
      </c>
      <c r="BR678">
        <v>6</v>
      </c>
      <c r="BS678">
        <v>1</v>
      </c>
      <c r="BT678">
        <v>2</v>
      </c>
      <c r="BU678">
        <v>1</v>
      </c>
      <c r="BV678">
        <v>1</v>
      </c>
      <c r="BW678">
        <v>2</v>
      </c>
      <c r="BX678">
        <v>3</v>
      </c>
      <c r="BY678">
        <v>3</v>
      </c>
      <c r="BZ678" t="s">
        <v>156</v>
      </c>
      <c r="CA678">
        <v>213</v>
      </c>
      <c r="CB678">
        <v>282</v>
      </c>
      <c r="CC678">
        <v>0</v>
      </c>
      <c r="CD678" t="s">
        <v>157</v>
      </c>
      <c r="CE678" t="s">
        <v>157</v>
      </c>
      <c r="CF678">
        <v>0</v>
      </c>
      <c r="CG678">
        <v>55</v>
      </c>
      <c r="CH678">
        <v>3260</v>
      </c>
      <c r="CI678" t="s">
        <v>158</v>
      </c>
      <c r="CJ678">
        <v>0</v>
      </c>
      <c r="CK678">
        <v>3.2630460000000001</v>
      </c>
      <c r="CL678">
        <v>14</v>
      </c>
      <c r="CM678" t="s">
        <v>159</v>
      </c>
      <c r="CN678">
        <v>3260</v>
      </c>
      <c r="CO678">
        <v>413584</v>
      </c>
      <c r="CP678">
        <v>2.8690000000000002</v>
      </c>
      <c r="CQ678">
        <v>6.1349999999999998</v>
      </c>
      <c r="CR678">
        <v>413584</v>
      </c>
      <c r="CS678">
        <v>0</v>
      </c>
      <c r="CT678">
        <v>17228.883836000001</v>
      </c>
      <c r="CU678">
        <v>100</v>
      </c>
      <c r="CV678">
        <v>39340</v>
      </c>
      <c r="CW678">
        <v>0.10820399999999999</v>
      </c>
      <c r="CX678">
        <v>0</v>
      </c>
      <c r="CY678">
        <v>2.5500000000000002E-3</v>
      </c>
      <c r="CZ678">
        <v>289</v>
      </c>
      <c r="DA678" t="s">
        <v>829</v>
      </c>
      <c r="DB678" t="s">
        <v>459</v>
      </c>
      <c r="DC678" t="s">
        <v>830</v>
      </c>
      <c r="DD678">
        <v>-84.714123999999998</v>
      </c>
      <c r="DE678">
        <v>34.675834000000002</v>
      </c>
      <c r="DF678">
        <v>34.675834000000002</v>
      </c>
      <c r="DG678">
        <v>-84.714123999999998</v>
      </c>
      <c r="DH678">
        <v>1.2808E-2</v>
      </c>
      <c r="DI678">
        <v>2.5500000000000002E-3</v>
      </c>
      <c r="DJ678">
        <v>188</v>
      </c>
      <c r="DK678">
        <v>3470</v>
      </c>
      <c r="DL678">
        <v>14.6</v>
      </c>
      <c r="DM678">
        <v>3660</v>
      </c>
      <c r="DN678">
        <v>14.7</v>
      </c>
      <c r="DO678">
        <v>3380</v>
      </c>
      <c r="DP678">
        <v>0</v>
      </c>
      <c r="DQ678">
        <v>3360</v>
      </c>
      <c r="DR678">
        <v>0</v>
      </c>
      <c r="DS678">
        <v>3260</v>
      </c>
      <c r="DT678">
        <v>14.3</v>
      </c>
      <c r="DU678">
        <v>3290</v>
      </c>
      <c r="DV678">
        <v>13</v>
      </c>
      <c r="DW678">
        <v>3130</v>
      </c>
      <c r="DX678">
        <v>13.7</v>
      </c>
      <c r="DY678">
        <v>3130</v>
      </c>
      <c r="DZ678">
        <v>13.7</v>
      </c>
      <c r="EA678">
        <v>3980</v>
      </c>
      <c r="EB678">
        <v>16.399999999999999</v>
      </c>
      <c r="EC678">
        <v>4020</v>
      </c>
      <c r="ED678">
        <v>16.399999999999999</v>
      </c>
      <c r="EE678">
        <v>0</v>
      </c>
    </row>
    <row r="679" spans="1:135" x14ac:dyDescent="0.3">
      <c r="A679">
        <v>677</v>
      </c>
      <c r="B679" t="s">
        <v>135</v>
      </c>
      <c r="C679">
        <v>5</v>
      </c>
      <c r="D679">
        <v>838</v>
      </c>
      <c r="E679" t="s">
        <v>135</v>
      </c>
      <c r="F679">
        <v>4324525</v>
      </c>
      <c r="G679" t="s">
        <v>136</v>
      </c>
      <c r="H679" s="1">
        <v>41286</v>
      </c>
      <c r="I679" t="s">
        <v>797</v>
      </c>
      <c r="J679" t="s">
        <v>826</v>
      </c>
      <c r="K679" t="s">
        <v>139</v>
      </c>
      <c r="L679" t="s">
        <v>140</v>
      </c>
      <c r="M679">
        <v>0</v>
      </c>
      <c r="N679">
        <v>0</v>
      </c>
      <c r="O679">
        <v>0</v>
      </c>
      <c r="P679" t="s">
        <v>141</v>
      </c>
      <c r="Q679" t="s">
        <v>142</v>
      </c>
      <c r="R679" t="s">
        <v>176</v>
      </c>
      <c r="S679" t="s">
        <v>293</v>
      </c>
      <c r="T679" t="s">
        <v>187</v>
      </c>
      <c r="U679">
        <v>1</v>
      </c>
      <c r="V679" t="s">
        <v>165</v>
      </c>
      <c r="W679" t="s">
        <v>146</v>
      </c>
      <c r="X679" t="s">
        <v>147</v>
      </c>
      <c r="Y679" t="s">
        <v>167</v>
      </c>
      <c r="Z679">
        <v>20</v>
      </c>
      <c r="AA679" t="s">
        <v>641</v>
      </c>
      <c r="AB679" t="s">
        <v>168</v>
      </c>
      <c r="AC679" t="s">
        <v>827</v>
      </c>
      <c r="AD679">
        <v>3.548</v>
      </c>
      <c r="AE679">
        <v>34.680087</v>
      </c>
      <c r="AF679">
        <v>-84.698133999999996</v>
      </c>
      <c r="AG679">
        <v>189</v>
      </c>
      <c r="AH679">
        <v>242</v>
      </c>
      <c r="AI679">
        <v>2091</v>
      </c>
      <c r="AJ679" t="s">
        <v>828</v>
      </c>
      <c r="AK679">
        <v>29</v>
      </c>
      <c r="AL679">
        <v>35</v>
      </c>
      <c r="AM679" t="s">
        <v>230</v>
      </c>
      <c r="AN679">
        <v>716.1</v>
      </c>
      <c r="AO679">
        <v>45.6</v>
      </c>
      <c r="AP679">
        <v>569</v>
      </c>
      <c r="AQ679">
        <v>-84.699430000000007</v>
      </c>
      <c r="AR679">
        <v>34.680036999999999</v>
      </c>
      <c r="AS679">
        <v>-84.697607000000005</v>
      </c>
      <c r="AT679">
        <v>34.680278000000001</v>
      </c>
      <c r="AU679" t="s">
        <v>827</v>
      </c>
      <c r="AV679">
        <v>1</v>
      </c>
      <c r="AW679">
        <v>213</v>
      </c>
      <c r="AX679">
        <v>282</v>
      </c>
      <c r="AY679">
        <v>0</v>
      </c>
      <c r="AZ679">
        <v>55</v>
      </c>
      <c r="BA679">
        <v>10.24</v>
      </c>
      <c r="BB679">
        <v>9.85</v>
      </c>
      <c r="BC679">
        <v>948.5</v>
      </c>
      <c r="BD679">
        <v>922.9</v>
      </c>
      <c r="BE679">
        <v>902.9</v>
      </c>
      <c r="BF679">
        <v>0</v>
      </c>
      <c r="BG679">
        <v>45.8</v>
      </c>
      <c r="BH679">
        <v>9.1999999999999993</v>
      </c>
      <c r="BI679" s="1">
        <v>42712</v>
      </c>
      <c r="BJ679" t="s">
        <v>185</v>
      </c>
      <c r="BK679">
        <v>1.8710000000000001E-3</v>
      </c>
      <c r="BL679">
        <v>39520</v>
      </c>
      <c r="BM679">
        <v>39310</v>
      </c>
      <c r="BN679" t="s">
        <v>827</v>
      </c>
      <c r="BO679" t="s">
        <v>800</v>
      </c>
      <c r="BP679">
        <v>1</v>
      </c>
      <c r="BQ679">
        <v>28200</v>
      </c>
      <c r="BR679">
        <v>6</v>
      </c>
      <c r="BS679">
        <v>1</v>
      </c>
      <c r="BT679">
        <v>2</v>
      </c>
      <c r="BU679">
        <v>1</v>
      </c>
      <c r="BV679">
        <v>1</v>
      </c>
      <c r="BW679">
        <v>2</v>
      </c>
      <c r="BX679">
        <v>3</v>
      </c>
      <c r="BY679">
        <v>3</v>
      </c>
      <c r="BZ679" t="s">
        <v>156</v>
      </c>
      <c r="CA679">
        <v>213</v>
      </c>
      <c r="CB679">
        <v>282</v>
      </c>
      <c r="CC679">
        <v>0</v>
      </c>
      <c r="CD679" t="s">
        <v>157</v>
      </c>
      <c r="CE679" t="s">
        <v>157</v>
      </c>
      <c r="CF679">
        <v>0</v>
      </c>
      <c r="CG679">
        <v>55</v>
      </c>
      <c r="CH679">
        <v>3260</v>
      </c>
      <c r="CI679" t="s">
        <v>158</v>
      </c>
      <c r="CJ679">
        <v>0</v>
      </c>
      <c r="CK679">
        <v>3.2630460000000001</v>
      </c>
      <c r="CL679">
        <v>14</v>
      </c>
      <c r="CM679" t="s">
        <v>159</v>
      </c>
      <c r="CN679">
        <v>3260</v>
      </c>
      <c r="CO679">
        <v>413584</v>
      </c>
      <c r="CP679">
        <v>2.8690000000000002</v>
      </c>
      <c r="CQ679">
        <v>6.1349999999999998</v>
      </c>
      <c r="CR679">
        <v>413584</v>
      </c>
      <c r="CS679">
        <v>0</v>
      </c>
      <c r="CT679">
        <v>17228.883836000001</v>
      </c>
      <c r="CU679">
        <v>100</v>
      </c>
      <c r="CV679">
        <v>39340</v>
      </c>
      <c r="CW679">
        <v>0.10820399999999999</v>
      </c>
      <c r="CX679">
        <v>0</v>
      </c>
      <c r="CY679">
        <v>1.8710000000000001E-3</v>
      </c>
      <c r="CZ679">
        <v>289</v>
      </c>
      <c r="DA679" t="s">
        <v>829</v>
      </c>
      <c r="DB679" t="s">
        <v>459</v>
      </c>
      <c r="DC679" t="s">
        <v>830</v>
      </c>
      <c r="DD679">
        <v>-84.714123999999998</v>
      </c>
      <c r="DE679">
        <v>34.675834000000002</v>
      </c>
      <c r="DF679">
        <v>34.675834000000002</v>
      </c>
      <c r="DG679">
        <v>-84.714123999999998</v>
      </c>
      <c r="DH679">
        <v>1.5280999999999999E-2</v>
      </c>
      <c r="DI679">
        <v>1.8710000000000001E-3</v>
      </c>
      <c r="DJ679">
        <v>189</v>
      </c>
      <c r="DK679">
        <v>3470</v>
      </c>
      <c r="DL679">
        <v>14.6</v>
      </c>
      <c r="DM679">
        <v>3660</v>
      </c>
      <c r="DN679">
        <v>14.7</v>
      </c>
      <c r="DO679">
        <v>3380</v>
      </c>
      <c r="DP679">
        <v>0</v>
      </c>
      <c r="DQ679">
        <v>3360</v>
      </c>
      <c r="DR679">
        <v>0</v>
      </c>
      <c r="DS679">
        <v>3260</v>
      </c>
      <c r="DT679">
        <v>14.3</v>
      </c>
      <c r="DU679">
        <v>3290</v>
      </c>
      <c r="DV679">
        <v>13</v>
      </c>
      <c r="DW679">
        <v>3130</v>
      </c>
      <c r="DX679">
        <v>13.7</v>
      </c>
      <c r="DY679">
        <v>3130</v>
      </c>
      <c r="DZ679">
        <v>13.7</v>
      </c>
      <c r="EA679">
        <v>3980</v>
      </c>
      <c r="EB679">
        <v>16.399999999999999</v>
      </c>
      <c r="EC679">
        <v>4020</v>
      </c>
      <c r="ED679">
        <v>16.399999999999999</v>
      </c>
      <c r="EE679">
        <v>0</v>
      </c>
    </row>
    <row r="680" spans="1:135" x14ac:dyDescent="0.3">
      <c r="A680">
        <v>678</v>
      </c>
      <c r="B680" t="s">
        <v>135</v>
      </c>
      <c r="C680">
        <v>12</v>
      </c>
      <c r="D680">
        <v>835</v>
      </c>
      <c r="E680" t="s">
        <v>135</v>
      </c>
      <c r="F680">
        <v>4340997</v>
      </c>
      <c r="G680" t="s">
        <v>136</v>
      </c>
      <c r="H680" s="1">
        <v>41304</v>
      </c>
      <c r="I680" t="s">
        <v>797</v>
      </c>
      <c r="J680" t="s">
        <v>826</v>
      </c>
      <c r="K680" t="s">
        <v>139</v>
      </c>
      <c r="L680" t="s">
        <v>169</v>
      </c>
      <c r="M680">
        <v>0</v>
      </c>
      <c r="N680">
        <v>0</v>
      </c>
      <c r="O680">
        <v>0</v>
      </c>
      <c r="P680" t="s">
        <v>141</v>
      </c>
      <c r="Q680" t="s">
        <v>142</v>
      </c>
      <c r="R680" t="s">
        <v>219</v>
      </c>
      <c r="S680" t="s">
        <v>219</v>
      </c>
      <c r="T680" t="s">
        <v>216</v>
      </c>
      <c r="U680">
        <v>1</v>
      </c>
      <c r="V680" t="s">
        <v>165</v>
      </c>
      <c r="W680" t="s">
        <v>146</v>
      </c>
      <c r="X680" t="s">
        <v>147</v>
      </c>
      <c r="Y680" t="s">
        <v>167</v>
      </c>
      <c r="Z680">
        <v>39</v>
      </c>
      <c r="AA680" t="s">
        <v>149</v>
      </c>
      <c r="AB680" t="s">
        <v>197</v>
      </c>
      <c r="AC680" t="s">
        <v>827</v>
      </c>
      <c r="AD680">
        <v>3.4990000000000001</v>
      </c>
      <c r="AE680">
        <v>34.679991000000001</v>
      </c>
      <c r="AF680">
        <v>-84.699012999999994</v>
      </c>
      <c r="AG680">
        <v>189</v>
      </c>
      <c r="AH680">
        <v>242</v>
      </c>
      <c r="AI680">
        <v>2091</v>
      </c>
      <c r="AJ680" t="s">
        <v>828</v>
      </c>
      <c r="AK680">
        <v>29</v>
      </c>
      <c r="AL680">
        <v>35</v>
      </c>
      <c r="AM680" t="s">
        <v>230</v>
      </c>
      <c r="AN680">
        <v>716.1</v>
      </c>
      <c r="AO680">
        <v>45.6</v>
      </c>
      <c r="AP680">
        <v>569</v>
      </c>
      <c r="AQ680">
        <v>-84.699430000000007</v>
      </c>
      <c r="AR680">
        <v>34.680036999999999</v>
      </c>
      <c r="AS680">
        <v>-84.697607000000005</v>
      </c>
      <c r="AT680">
        <v>34.680278000000001</v>
      </c>
      <c r="AU680" t="s">
        <v>827</v>
      </c>
      <c r="AV680">
        <v>1</v>
      </c>
      <c r="AW680">
        <v>213</v>
      </c>
      <c r="AX680">
        <v>282</v>
      </c>
      <c r="AY680">
        <v>0</v>
      </c>
      <c r="AZ680">
        <v>55</v>
      </c>
      <c r="BA680">
        <v>10.24</v>
      </c>
      <c r="BB680">
        <v>9.85</v>
      </c>
      <c r="BC680">
        <v>948.5</v>
      </c>
      <c r="BD680">
        <v>922.9</v>
      </c>
      <c r="BE680">
        <v>902.9</v>
      </c>
      <c r="BF680">
        <v>0</v>
      </c>
      <c r="BG680">
        <v>45.8</v>
      </c>
      <c r="BH680">
        <v>9.1999999999999993</v>
      </c>
      <c r="BI680" s="1">
        <v>42712</v>
      </c>
      <c r="BJ680" t="s">
        <v>185</v>
      </c>
      <c r="BK680">
        <v>1.8710000000000001E-3</v>
      </c>
      <c r="BL680">
        <v>39520</v>
      </c>
      <c r="BM680">
        <v>39310</v>
      </c>
      <c r="BN680" t="s">
        <v>827</v>
      </c>
      <c r="BO680" t="s">
        <v>800</v>
      </c>
      <c r="BP680">
        <v>1</v>
      </c>
      <c r="BQ680">
        <v>28200</v>
      </c>
      <c r="BR680">
        <v>6</v>
      </c>
      <c r="BS680">
        <v>1</v>
      </c>
      <c r="BT680">
        <v>2</v>
      </c>
      <c r="BU680">
        <v>1</v>
      </c>
      <c r="BV680">
        <v>1</v>
      </c>
      <c r="BW680">
        <v>2</v>
      </c>
      <c r="BX680">
        <v>3</v>
      </c>
      <c r="BY680">
        <v>3</v>
      </c>
      <c r="BZ680" t="s">
        <v>156</v>
      </c>
      <c r="CA680">
        <v>213</v>
      </c>
      <c r="CB680">
        <v>282</v>
      </c>
      <c r="CC680">
        <v>0</v>
      </c>
      <c r="CD680" t="s">
        <v>157</v>
      </c>
      <c r="CE680" t="s">
        <v>157</v>
      </c>
      <c r="CF680">
        <v>0</v>
      </c>
      <c r="CG680">
        <v>55</v>
      </c>
      <c r="CH680">
        <v>3260</v>
      </c>
      <c r="CI680" t="s">
        <v>158</v>
      </c>
      <c r="CJ680">
        <v>0</v>
      </c>
      <c r="CK680">
        <v>3.2630460000000001</v>
      </c>
      <c r="CL680">
        <v>14</v>
      </c>
      <c r="CM680" t="s">
        <v>159</v>
      </c>
      <c r="CN680">
        <v>3260</v>
      </c>
      <c r="CO680">
        <v>413584</v>
      </c>
      <c r="CP680">
        <v>2.8690000000000002</v>
      </c>
      <c r="CQ680">
        <v>6.1349999999999998</v>
      </c>
      <c r="CR680">
        <v>413584</v>
      </c>
      <c r="CS680">
        <v>0</v>
      </c>
      <c r="CT680">
        <v>17228.883836000001</v>
      </c>
      <c r="CU680">
        <v>100</v>
      </c>
      <c r="CV680">
        <v>39340</v>
      </c>
      <c r="CW680">
        <v>0.10820399999999999</v>
      </c>
      <c r="CX680">
        <v>0</v>
      </c>
      <c r="CY680">
        <v>1.8710000000000001E-3</v>
      </c>
      <c r="CZ680">
        <v>289</v>
      </c>
      <c r="DA680" t="s">
        <v>829</v>
      </c>
      <c r="DB680" t="s">
        <v>459</v>
      </c>
      <c r="DC680" t="s">
        <v>830</v>
      </c>
      <c r="DD680">
        <v>-84.714123999999998</v>
      </c>
      <c r="DE680">
        <v>34.675834000000002</v>
      </c>
      <c r="DF680">
        <v>34.675834000000002</v>
      </c>
      <c r="DG680">
        <v>-84.714123999999998</v>
      </c>
      <c r="DH680">
        <v>1.5280999999999999E-2</v>
      </c>
      <c r="DI680">
        <v>1.8710000000000001E-3</v>
      </c>
      <c r="DJ680">
        <v>189</v>
      </c>
      <c r="DK680">
        <v>3470</v>
      </c>
      <c r="DL680">
        <v>14.6</v>
      </c>
      <c r="DM680">
        <v>3660</v>
      </c>
      <c r="DN680">
        <v>14.7</v>
      </c>
      <c r="DO680">
        <v>3380</v>
      </c>
      <c r="DP680">
        <v>0</v>
      </c>
      <c r="DQ680">
        <v>3360</v>
      </c>
      <c r="DR680">
        <v>0</v>
      </c>
      <c r="DS680">
        <v>3260</v>
      </c>
      <c r="DT680">
        <v>14.3</v>
      </c>
      <c r="DU680">
        <v>3290</v>
      </c>
      <c r="DV680">
        <v>13</v>
      </c>
      <c r="DW680">
        <v>3130</v>
      </c>
      <c r="DX680">
        <v>13.7</v>
      </c>
      <c r="DY680">
        <v>3130</v>
      </c>
      <c r="DZ680">
        <v>13.7</v>
      </c>
      <c r="EA680">
        <v>3980</v>
      </c>
      <c r="EB680">
        <v>16.399999999999999</v>
      </c>
      <c r="EC680">
        <v>4020</v>
      </c>
      <c r="ED680">
        <v>16.399999999999999</v>
      </c>
      <c r="EE680">
        <v>0</v>
      </c>
    </row>
    <row r="681" spans="1:135" x14ac:dyDescent="0.3">
      <c r="A681">
        <v>679</v>
      </c>
      <c r="B681" t="s">
        <v>135</v>
      </c>
      <c r="C681">
        <v>110</v>
      </c>
      <c r="D681">
        <v>740</v>
      </c>
      <c r="E681" t="s">
        <v>135</v>
      </c>
      <c r="F681">
        <v>5077804</v>
      </c>
      <c r="G681" t="s">
        <v>136</v>
      </c>
      <c r="H681" s="1">
        <v>41978</v>
      </c>
      <c r="I681" t="s">
        <v>797</v>
      </c>
      <c r="J681" t="s">
        <v>826</v>
      </c>
      <c r="K681" t="s">
        <v>139</v>
      </c>
      <c r="L681" t="s">
        <v>256</v>
      </c>
      <c r="M681">
        <v>0</v>
      </c>
      <c r="N681">
        <v>1</v>
      </c>
      <c r="O681">
        <v>3</v>
      </c>
      <c r="P681" t="s">
        <v>282</v>
      </c>
      <c r="Q681" t="s">
        <v>170</v>
      </c>
      <c r="R681" t="s">
        <v>180</v>
      </c>
      <c r="S681" t="s">
        <v>180</v>
      </c>
      <c r="T681" t="s">
        <v>181</v>
      </c>
      <c r="U681">
        <v>2</v>
      </c>
      <c r="V681" t="s">
        <v>182</v>
      </c>
      <c r="W681" t="s">
        <v>183</v>
      </c>
      <c r="X681" t="s">
        <v>147</v>
      </c>
      <c r="Y681" t="s">
        <v>167</v>
      </c>
      <c r="Z681">
        <v>0</v>
      </c>
      <c r="AA681" t="s">
        <v>845</v>
      </c>
      <c r="AB681" t="s">
        <v>265</v>
      </c>
      <c r="AC681" t="s">
        <v>827</v>
      </c>
      <c r="AD681">
        <v>3.4830000000000001</v>
      </c>
      <c r="AE681">
        <v>34.680019999999999</v>
      </c>
      <c r="AF681">
        <v>-84.699286999999998</v>
      </c>
      <c r="AG681">
        <v>189</v>
      </c>
      <c r="AH681">
        <v>242</v>
      </c>
      <c r="AI681">
        <v>2091</v>
      </c>
      <c r="AJ681" t="s">
        <v>828</v>
      </c>
      <c r="AK681">
        <v>29</v>
      </c>
      <c r="AL681">
        <v>35</v>
      </c>
      <c r="AM681" t="s">
        <v>230</v>
      </c>
      <c r="AN681">
        <v>716.1</v>
      </c>
      <c r="AO681">
        <v>45.6</v>
      </c>
      <c r="AP681">
        <v>569</v>
      </c>
      <c r="AQ681">
        <v>-84.699430000000007</v>
      </c>
      <c r="AR681">
        <v>34.680036999999999</v>
      </c>
      <c r="AS681">
        <v>-84.697607000000005</v>
      </c>
      <c r="AT681">
        <v>34.680278000000001</v>
      </c>
      <c r="AU681" t="s">
        <v>827</v>
      </c>
      <c r="AV681">
        <v>1</v>
      </c>
      <c r="AW681">
        <v>213</v>
      </c>
      <c r="AX681">
        <v>282</v>
      </c>
      <c r="AY681">
        <v>0</v>
      </c>
      <c r="AZ681">
        <v>55</v>
      </c>
      <c r="BA681">
        <v>10.24</v>
      </c>
      <c r="BB681">
        <v>9.85</v>
      </c>
      <c r="BC681">
        <v>948.5</v>
      </c>
      <c r="BD681">
        <v>922.9</v>
      </c>
      <c r="BE681">
        <v>902.9</v>
      </c>
      <c r="BF681">
        <v>0</v>
      </c>
      <c r="BG681">
        <v>45.8</v>
      </c>
      <c r="BH681">
        <v>9.1999999999999993</v>
      </c>
      <c r="BI681" s="1">
        <v>42712</v>
      </c>
      <c r="BJ681" t="s">
        <v>185</v>
      </c>
      <c r="BK681">
        <v>1.8710000000000001E-3</v>
      </c>
      <c r="BL681">
        <v>39520</v>
      </c>
      <c r="BM681">
        <v>39310</v>
      </c>
      <c r="BN681" t="s">
        <v>827</v>
      </c>
      <c r="BO681" t="s">
        <v>800</v>
      </c>
      <c r="BP681">
        <v>1</v>
      </c>
      <c r="BQ681">
        <v>28200</v>
      </c>
      <c r="BR681">
        <v>6</v>
      </c>
      <c r="BS681">
        <v>1</v>
      </c>
      <c r="BT681">
        <v>2</v>
      </c>
      <c r="BU681">
        <v>1</v>
      </c>
      <c r="BV681">
        <v>1</v>
      </c>
      <c r="BW681">
        <v>2</v>
      </c>
      <c r="BX681">
        <v>3</v>
      </c>
      <c r="BY681">
        <v>3</v>
      </c>
      <c r="BZ681" t="s">
        <v>156</v>
      </c>
      <c r="CA681">
        <v>213</v>
      </c>
      <c r="CB681">
        <v>282</v>
      </c>
      <c r="CC681">
        <v>0</v>
      </c>
      <c r="CD681" t="s">
        <v>157</v>
      </c>
      <c r="CE681" t="s">
        <v>157</v>
      </c>
      <c r="CF681">
        <v>0</v>
      </c>
      <c r="CG681">
        <v>55</v>
      </c>
      <c r="CH681">
        <v>3260</v>
      </c>
      <c r="CI681" t="s">
        <v>158</v>
      </c>
      <c r="CJ681">
        <v>0</v>
      </c>
      <c r="CK681">
        <v>3.2630460000000001</v>
      </c>
      <c r="CL681">
        <v>14</v>
      </c>
      <c r="CM681" t="s">
        <v>159</v>
      </c>
      <c r="CN681">
        <v>3260</v>
      </c>
      <c r="CO681">
        <v>413584</v>
      </c>
      <c r="CP681">
        <v>2.8690000000000002</v>
      </c>
      <c r="CQ681">
        <v>6.1349999999999998</v>
      </c>
      <c r="CR681">
        <v>413584</v>
      </c>
      <c r="CS681">
        <v>0</v>
      </c>
      <c r="CT681">
        <v>17228.883836000001</v>
      </c>
      <c r="CU681">
        <v>100</v>
      </c>
      <c r="CV681">
        <v>39340</v>
      </c>
      <c r="CW681">
        <v>0.10820399999999999</v>
      </c>
      <c r="CX681">
        <v>0</v>
      </c>
      <c r="CY681">
        <v>1.8710000000000001E-3</v>
      </c>
      <c r="CZ681">
        <v>289</v>
      </c>
      <c r="DA681" t="s">
        <v>829</v>
      </c>
      <c r="DB681" t="s">
        <v>459</v>
      </c>
      <c r="DC681" t="s">
        <v>830</v>
      </c>
      <c r="DD681">
        <v>-84.714123999999998</v>
      </c>
      <c r="DE681">
        <v>34.675834000000002</v>
      </c>
      <c r="DF681">
        <v>34.675834000000002</v>
      </c>
      <c r="DG681">
        <v>-84.714123999999998</v>
      </c>
      <c r="DH681">
        <v>1.5280999999999999E-2</v>
      </c>
      <c r="DI681">
        <v>1.8710000000000001E-3</v>
      </c>
      <c r="DJ681">
        <v>189</v>
      </c>
      <c r="DK681">
        <v>3470</v>
      </c>
      <c r="DL681">
        <v>14.6</v>
      </c>
      <c r="DM681">
        <v>3660</v>
      </c>
      <c r="DN681">
        <v>14.7</v>
      </c>
      <c r="DO681">
        <v>3380</v>
      </c>
      <c r="DP681">
        <v>0</v>
      </c>
      <c r="DQ681">
        <v>3360</v>
      </c>
      <c r="DR681">
        <v>0</v>
      </c>
      <c r="DS681">
        <v>3260</v>
      </c>
      <c r="DT681">
        <v>14.3</v>
      </c>
      <c r="DU681">
        <v>3290</v>
      </c>
      <c r="DV681">
        <v>13</v>
      </c>
      <c r="DW681">
        <v>3130</v>
      </c>
      <c r="DX681">
        <v>13.7</v>
      </c>
      <c r="DY681">
        <v>3130</v>
      </c>
      <c r="DZ681">
        <v>13.7</v>
      </c>
      <c r="EA681">
        <v>3980</v>
      </c>
      <c r="EB681">
        <v>16.399999999999999</v>
      </c>
      <c r="EC681">
        <v>4020</v>
      </c>
      <c r="ED681">
        <v>16.399999999999999</v>
      </c>
      <c r="EE681">
        <v>0</v>
      </c>
    </row>
    <row r="682" spans="1:135" x14ac:dyDescent="0.3">
      <c r="A682">
        <v>680</v>
      </c>
      <c r="B682" t="s">
        <v>135</v>
      </c>
      <c r="C682">
        <v>123</v>
      </c>
      <c r="D682">
        <v>733</v>
      </c>
      <c r="E682" t="s">
        <v>135</v>
      </c>
      <c r="F682">
        <v>5118600</v>
      </c>
      <c r="G682" t="s">
        <v>136</v>
      </c>
      <c r="H682" s="1">
        <v>42007</v>
      </c>
      <c r="I682" t="s">
        <v>797</v>
      </c>
      <c r="J682" t="s">
        <v>826</v>
      </c>
      <c r="K682" t="s">
        <v>846</v>
      </c>
      <c r="L682" t="s">
        <v>169</v>
      </c>
      <c r="M682">
        <v>0</v>
      </c>
      <c r="N682">
        <v>0</v>
      </c>
      <c r="O682">
        <v>0</v>
      </c>
      <c r="P682" t="s">
        <v>141</v>
      </c>
      <c r="Q682" t="s">
        <v>186</v>
      </c>
      <c r="R682" t="s">
        <v>219</v>
      </c>
      <c r="S682" t="s">
        <v>219</v>
      </c>
      <c r="T682" t="s">
        <v>216</v>
      </c>
      <c r="U682">
        <v>1</v>
      </c>
      <c r="V682" t="s">
        <v>165</v>
      </c>
      <c r="W682" t="s">
        <v>146</v>
      </c>
      <c r="X682" t="s">
        <v>147</v>
      </c>
      <c r="Y682" t="s">
        <v>167</v>
      </c>
      <c r="Z682">
        <v>18</v>
      </c>
      <c r="AA682" t="s">
        <v>175</v>
      </c>
      <c r="AB682" t="s">
        <v>168</v>
      </c>
      <c r="AC682" t="s">
        <v>827</v>
      </c>
      <c r="AD682">
        <v>3.5150000000000001</v>
      </c>
      <c r="AE682">
        <v>34.679985000000002</v>
      </c>
      <c r="AF682">
        <v>-84.698711000000003</v>
      </c>
      <c r="AG682">
        <v>189</v>
      </c>
      <c r="AH682">
        <v>242</v>
      </c>
      <c r="AI682">
        <v>2091</v>
      </c>
      <c r="AJ682" t="s">
        <v>828</v>
      </c>
      <c r="AK682">
        <v>29</v>
      </c>
      <c r="AL682">
        <v>35</v>
      </c>
      <c r="AM682" t="s">
        <v>230</v>
      </c>
      <c r="AN682">
        <v>716.1</v>
      </c>
      <c r="AO682">
        <v>45.6</v>
      </c>
      <c r="AP682">
        <v>569</v>
      </c>
      <c r="AQ682">
        <v>-84.699430000000007</v>
      </c>
      <c r="AR682">
        <v>34.680036999999999</v>
      </c>
      <c r="AS682">
        <v>-84.697607000000005</v>
      </c>
      <c r="AT682">
        <v>34.680278000000001</v>
      </c>
      <c r="AU682" t="s">
        <v>827</v>
      </c>
      <c r="AV682">
        <v>1</v>
      </c>
      <c r="AW682">
        <v>213</v>
      </c>
      <c r="AX682">
        <v>282</v>
      </c>
      <c r="AY682">
        <v>0</v>
      </c>
      <c r="AZ682">
        <v>55</v>
      </c>
      <c r="BA682">
        <v>10.24</v>
      </c>
      <c r="BB682">
        <v>9.85</v>
      </c>
      <c r="BC682">
        <v>948.5</v>
      </c>
      <c r="BD682">
        <v>922.9</v>
      </c>
      <c r="BE682">
        <v>902.9</v>
      </c>
      <c r="BF682">
        <v>0</v>
      </c>
      <c r="BG682">
        <v>45.8</v>
      </c>
      <c r="BH682">
        <v>9.1999999999999993</v>
      </c>
      <c r="BI682" s="1">
        <v>42712</v>
      </c>
      <c r="BJ682" t="s">
        <v>185</v>
      </c>
      <c r="BK682">
        <v>1.8710000000000001E-3</v>
      </c>
      <c r="BL682">
        <v>39520</v>
      </c>
      <c r="BM682">
        <v>39310</v>
      </c>
      <c r="BN682" t="s">
        <v>827</v>
      </c>
      <c r="BO682" t="s">
        <v>800</v>
      </c>
      <c r="BP682">
        <v>1</v>
      </c>
      <c r="BQ682">
        <v>28200</v>
      </c>
      <c r="BR682">
        <v>6</v>
      </c>
      <c r="BS682">
        <v>1</v>
      </c>
      <c r="BT682">
        <v>2</v>
      </c>
      <c r="BU682">
        <v>1</v>
      </c>
      <c r="BV682">
        <v>1</v>
      </c>
      <c r="BW682">
        <v>2</v>
      </c>
      <c r="BX682">
        <v>3</v>
      </c>
      <c r="BY682">
        <v>3</v>
      </c>
      <c r="BZ682" t="s">
        <v>156</v>
      </c>
      <c r="CA682">
        <v>213</v>
      </c>
      <c r="CB682">
        <v>282</v>
      </c>
      <c r="CC682">
        <v>0</v>
      </c>
      <c r="CD682" t="s">
        <v>157</v>
      </c>
      <c r="CE682" t="s">
        <v>157</v>
      </c>
      <c r="CF682">
        <v>0</v>
      </c>
      <c r="CG682">
        <v>55</v>
      </c>
      <c r="CH682">
        <v>3260</v>
      </c>
      <c r="CI682" t="s">
        <v>158</v>
      </c>
      <c r="CJ682">
        <v>0</v>
      </c>
      <c r="CK682">
        <v>3.2630460000000001</v>
      </c>
      <c r="CL682">
        <v>14</v>
      </c>
      <c r="CM682" t="s">
        <v>159</v>
      </c>
      <c r="CN682">
        <v>3260</v>
      </c>
      <c r="CO682">
        <v>413584</v>
      </c>
      <c r="CP682">
        <v>2.8690000000000002</v>
      </c>
      <c r="CQ682">
        <v>6.1349999999999998</v>
      </c>
      <c r="CR682">
        <v>413584</v>
      </c>
      <c r="CS682">
        <v>0</v>
      </c>
      <c r="CT682">
        <v>17228.883836000001</v>
      </c>
      <c r="CU682">
        <v>100</v>
      </c>
      <c r="CV682">
        <v>39340</v>
      </c>
      <c r="CW682">
        <v>0.10820399999999999</v>
      </c>
      <c r="CX682">
        <v>0</v>
      </c>
      <c r="CY682">
        <v>1.8710000000000001E-3</v>
      </c>
      <c r="CZ682">
        <v>289</v>
      </c>
      <c r="DA682" t="s">
        <v>829</v>
      </c>
      <c r="DB682" t="s">
        <v>459</v>
      </c>
      <c r="DC682" t="s">
        <v>830</v>
      </c>
      <c r="DD682">
        <v>-84.714123999999998</v>
      </c>
      <c r="DE682">
        <v>34.675834000000002</v>
      </c>
      <c r="DF682">
        <v>34.675834000000002</v>
      </c>
      <c r="DG682">
        <v>-84.714123999999998</v>
      </c>
      <c r="DH682">
        <v>1.5280999999999999E-2</v>
      </c>
      <c r="DI682">
        <v>1.8710000000000001E-3</v>
      </c>
      <c r="DJ682">
        <v>189</v>
      </c>
      <c r="DK682">
        <v>3470</v>
      </c>
      <c r="DL682">
        <v>14.6</v>
      </c>
      <c r="DM682">
        <v>3660</v>
      </c>
      <c r="DN682">
        <v>14.7</v>
      </c>
      <c r="DO682">
        <v>3380</v>
      </c>
      <c r="DP682">
        <v>0</v>
      </c>
      <c r="DQ682">
        <v>3360</v>
      </c>
      <c r="DR682">
        <v>0</v>
      </c>
      <c r="DS682">
        <v>3260</v>
      </c>
      <c r="DT682">
        <v>14.3</v>
      </c>
      <c r="DU682">
        <v>3290</v>
      </c>
      <c r="DV682">
        <v>13</v>
      </c>
      <c r="DW682">
        <v>3130</v>
      </c>
      <c r="DX682">
        <v>13.7</v>
      </c>
      <c r="DY682">
        <v>3130</v>
      </c>
      <c r="DZ682">
        <v>13.7</v>
      </c>
      <c r="EA682">
        <v>3980</v>
      </c>
      <c r="EB682">
        <v>16.399999999999999</v>
      </c>
      <c r="EC682">
        <v>4020</v>
      </c>
      <c r="ED682">
        <v>16.399999999999999</v>
      </c>
      <c r="EE682">
        <v>0</v>
      </c>
    </row>
    <row r="683" spans="1:135" x14ac:dyDescent="0.3">
      <c r="A683">
        <v>681</v>
      </c>
      <c r="B683" t="s">
        <v>135</v>
      </c>
      <c r="C683">
        <v>129</v>
      </c>
      <c r="D683">
        <v>730</v>
      </c>
      <c r="E683" t="s">
        <v>135</v>
      </c>
      <c r="F683">
        <v>5137856</v>
      </c>
      <c r="G683" t="s">
        <v>136</v>
      </c>
      <c r="H683" s="1">
        <v>42027</v>
      </c>
      <c r="I683" t="s">
        <v>797</v>
      </c>
      <c r="J683" t="s">
        <v>826</v>
      </c>
      <c r="K683" t="s">
        <v>139</v>
      </c>
      <c r="L683" t="s">
        <v>140</v>
      </c>
      <c r="M683">
        <v>0</v>
      </c>
      <c r="N683">
        <v>0</v>
      </c>
      <c r="O683">
        <v>0</v>
      </c>
      <c r="P683" t="s">
        <v>141</v>
      </c>
      <c r="Q683" t="s">
        <v>142</v>
      </c>
      <c r="R683" t="s">
        <v>219</v>
      </c>
      <c r="S683" t="s">
        <v>219</v>
      </c>
      <c r="T683" t="s">
        <v>187</v>
      </c>
      <c r="U683">
        <v>1</v>
      </c>
      <c r="V683" t="s">
        <v>165</v>
      </c>
      <c r="W683" t="s">
        <v>146</v>
      </c>
      <c r="X683" t="s">
        <v>147</v>
      </c>
      <c r="Y683" t="s">
        <v>167</v>
      </c>
      <c r="Z683">
        <v>27</v>
      </c>
      <c r="AA683" t="s">
        <v>149</v>
      </c>
      <c r="AB683" t="s">
        <v>168</v>
      </c>
      <c r="AC683" t="s">
        <v>827</v>
      </c>
      <c r="AD683">
        <v>3.476</v>
      </c>
      <c r="AE683">
        <v>34.680033000000002</v>
      </c>
      <c r="AF683">
        <v>-84.699388999999996</v>
      </c>
      <c r="AG683">
        <v>189</v>
      </c>
      <c r="AH683">
        <v>242</v>
      </c>
      <c r="AI683">
        <v>2091</v>
      </c>
      <c r="AJ683" t="s">
        <v>828</v>
      </c>
      <c r="AK683">
        <v>29</v>
      </c>
      <c r="AL683">
        <v>35</v>
      </c>
      <c r="AM683" t="s">
        <v>230</v>
      </c>
      <c r="AN683">
        <v>716.1</v>
      </c>
      <c r="AO683">
        <v>45.6</v>
      </c>
      <c r="AP683">
        <v>569</v>
      </c>
      <c r="AQ683">
        <v>-84.699430000000007</v>
      </c>
      <c r="AR683">
        <v>34.680036999999999</v>
      </c>
      <c r="AS683">
        <v>-84.697607000000005</v>
      </c>
      <c r="AT683">
        <v>34.680278000000001</v>
      </c>
      <c r="AU683" t="s">
        <v>827</v>
      </c>
      <c r="AV683">
        <v>1</v>
      </c>
      <c r="AW683">
        <v>213</v>
      </c>
      <c r="AX683">
        <v>282</v>
      </c>
      <c r="AY683">
        <v>0</v>
      </c>
      <c r="AZ683">
        <v>55</v>
      </c>
      <c r="BA683">
        <v>10.24</v>
      </c>
      <c r="BB683">
        <v>9.85</v>
      </c>
      <c r="BC683">
        <v>948.5</v>
      </c>
      <c r="BD683">
        <v>922.9</v>
      </c>
      <c r="BE683">
        <v>902.9</v>
      </c>
      <c r="BF683">
        <v>0</v>
      </c>
      <c r="BG683">
        <v>45.8</v>
      </c>
      <c r="BH683">
        <v>9.1999999999999993</v>
      </c>
      <c r="BI683" s="1">
        <v>42712</v>
      </c>
      <c r="BJ683" t="s">
        <v>185</v>
      </c>
      <c r="BK683">
        <v>1.8710000000000001E-3</v>
      </c>
      <c r="BL683">
        <v>39520</v>
      </c>
      <c r="BM683">
        <v>39310</v>
      </c>
      <c r="BN683" t="s">
        <v>827</v>
      </c>
      <c r="BO683" t="s">
        <v>800</v>
      </c>
      <c r="BP683">
        <v>1</v>
      </c>
      <c r="BQ683">
        <v>28200</v>
      </c>
      <c r="BR683">
        <v>6</v>
      </c>
      <c r="BS683">
        <v>1</v>
      </c>
      <c r="BT683">
        <v>2</v>
      </c>
      <c r="BU683">
        <v>1</v>
      </c>
      <c r="BV683">
        <v>1</v>
      </c>
      <c r="BW683">
        <v>2</v>
      </c>
      <c r="BX683">
        <v>3</v>
      </c>
      <c r="BY683">
        <v>3</v>
      </c>
      <c r="BZ683" t="s">
        <v>156</v>
      </c>
      <c r="CA683">
        <v>213</v>
      </c>
      <c r="CB683">
        <v>282</v>
      </c>
      <c r="CC683">
        <v>0</v>
      </c>
      <c r="CD683" t="s">
        <v>157</v>
      </c>
      <c r="CE683" t="s">
        <v>157</v>
      </c>
      <c r="CF683">
        <v>0</v>
      </c>
      <c r="CG683">
        <v>55</v>
      </c>
      <c r="CH683">
        <v>3260</v>
      </c>
      <c r="CI683" t="s">
        <v>158</v>
      </c>
      <c r="CJ683">
        <v>0</v>
      </c>
      <c r="CK683">
        <v>3.2630460000000001</v>
      </c>
      <c r="CL683">
        <v>14</v>
      </c>
      <c r="CM683" t="s">
        <v>159</v>
      </c>
      <c r="CN683">
        <v>3260</v>
      </c>
      <c r="CO683">
        <v>413584</v>
      </c>
      <c r="CP683">
        <v>2.8690000000000002</v>
      </c>
      <c r="CQ683">
        <v>6.1349999999999998</v>
      </c>
      <c r="CR683">
        <v>413584</v>
      </c>
      <c r="CS683">
        <v>0</v>
      </c>
      <c r="CT683">
        <v>17228.883836000001</v>
      </c>
      <c r="CU683">
        <v>100</v>
      </c>
      <c r="CV683">
        <v>39340</v>
      </c>
      <c r="CW683">
        <v>0.10820399999999999</v>
      </c>
      <c r="CX683">
        <v>0</v>
      </c>
      <c r="CY683">
        <v>1.8710000000000001E-3</v>
      </c>
      <c r="CZ683">
        <v>289</v>
      </c>
      <c r="DA683" t="s">
        <v>829</v>
      </c>
      <c r="DB683" t="s">
        <v>459</v>
      </c>
      <c r="DC683" t="s">
        <v>830</v>
      </c>
      <c r="DD683">
        <v>-84.714123999999998</v>
      </c>
      <c r="DE683">
        <v>34.675834000000002</v>
      </c>
      <c r="DF683">
        <v>34.675834000000002</v>
      </c>
      <c r="DG683">
        <v>-84.714123999999998</v>
      </c>
      <c r="DH683">
        <v>1.5280999999999999E-2</v>
      </c>
      <c r="DI683">
        <v>1.8710000000000001E-3</v>
      </c>
      <c r="DJ683">
        <v>189</v>
      </c>
      <c r="DK683">
        <v>3470</v>
      </c>
      <c r="DL683">
        <v>14.6</v>
      </c>
      <c r="DM683">
        <v>3660</v>
      </c>
      <c r="DN683">
        <v>14.7</v>
      </c>
      <c r="DO683">
        <v>3380</v>
      </c>
      <c r="DP683">
        <v>0</v>
      </c>
      <c r="DQ683">
        <v>3360</v>
      </c>
      <c r="DR683">
        <v>0</v>
      </c>
      <c r="DS683">
        <v>3260</v>
      </c>
      <c r="DT683">
        <v>14.3</v>
      </c>
      <c r="DU683">
        <v>3290</v>
      </c>
      <c r="DV683">
        <v>13</v>
      </c>
      <c r="DW683">
        <v>3130</v>
      </c>
      <c r="DX683">
        <v>13.7</v>
      </c>
      <c r="DY683">
        <v>3130</v>
      </c>
      <c r="DZ683">
        <v>13.7</v>
      </c>
      <c r="EA683">
        <v>3980</v>
      </c>
      <c r="EB683">
        <v>16.399999999999999</v>
      </c>
      <c r="EC683">
        <v>4020</v>
      </c>
      <c r="ED683">
        <v>16.399999999999999</v>
      </c>
      <c r="EE683">
        <v>0</v>
      </c>
    </row>
    <row r="684" spans="1:135" x14ac:dyDescent="0.3">
      <c r="A684">
        <v>682</v>
      </c>
      <c r="B684" t="s">
        <v>135</v>
      </c>
      <c r="C684">
        <v>139</v>
      </c>
      <c r="D684">
        <v>806</v>
      </c>
      <c r="E684" t="s">
        <v>135</v>
      </c>
      <c r="F684">
        <v>4526693</v>
      </c>
      <c r="G684" t="s">
        <v>136</v>
      </c>
      <c r="H684" s="1">
        <v>41487</v>
      </c>
      <c r="I684" t="s">
        <v>797</v>
      </c>
      <c r="J684" t="s">
        <v>826</v>
      </c>
      <c r="K684" t="s">
        <v>139</v>
      </c>
      <c r="L684" t="s">
        <v>140</v>
      </c>
      <c r="M684">
        <v>0</v>
      </c>
      <c r="N684">
        <v>0</v>
      </c>
      <c r="O684">
        <v>0</v>
      </c>
      <c r="P684" t="s">
        <v>141</v>
      </c>
      <c r="Q684" t="s">
        <v>142</v>
      </c>
      <c r="R684" t="s">
        <v>176</v>
      </c>
      <c r="S684" t="s">
        <v>442</v>
      </c>
      <c r="T684" t="s">
        <v>187</v>
      </c>
      <c r="U684">
        <v>1</v>
      </c>
      <c r="V684" t="s">
        <v>165</v>
      </c>
      <c r="W684" t="s">
        <v>146</v>
      </c>
      <c r="X684" t="s">
        <v>178</v>
      </c>
      <c r="Y684" t="s">
        <v>167</v>
      </c>
      <c r="Z684">
        <v>22</v>
      </c>
      <c r="AA684" t="s">
        <v>149</v>
      </c>
      <c r="AB684" t="s">
        <v>168</v>
      </c>
      <c r="AC684" t="s">
        <v>827</v>
      </c>
      <c r="AD684">
        <v>3.5009999999999999</v>
      </c>
      <c r="AE684">
        <v>34.679988999999999</v>
      </c>
      <c r="AF684">
        <v>-84.698978999999994</v>
      </c>
      <c r="AG684">
        <v>189</v>
      </c>
      <c r="AH684">
        <v>242</v>
      </c>
      <c r="AI684">
        <v>2091</v>
      </c>
      <c r="AJ684" t="s">
        <v>828</v>
      </c>
      <c r="AK684">
        <v>29</v>
      </c>
      <c r="AL684">
        <v>35</v>
      </c>
      <c r="AM684" t="s">
        <v>230</v>
      </c>
      <c r="AN684">
        <v>716.1</v>
      </c>
      <c r="AO684">
        <v>45.6</v>
      </c>
      <c r="AP684">
        <v>569</v>
      </c>
      <c r="AQ684">
        <v>-84.699430000000007</v>
      </c>
      <c r="AR684">
        <v>34.680036999999999</v>
      </c>
      <c r="AS684">
        <v>-84.697607000000005</v>
      </c>
      <c r="AT684">
        <v>34.680278000000001</v>
      </c>
      <c r="AU684" t="s">
        <v>827</v>
      </c>
      <c r="AV684">
        <v>1</v>
      </c>
      <c r="AW684">
        <v>213</v>
      </c>
      <c r="AX684">
        <v>282</v>
      </c>
      <c r="AY684">
        <v>0</v>
      </c>
      <c r="AZ684">
        <v>55</v>
      </c>
      <c r="BA684">
        <v>10.24</v>
      </c>
      <c r="BB684">
        <v>9.85</v>
      </c>
      <c r="BC684">
        <v>948.5</v>
      </c>
      <c r="BD684">
        <v>922.9</v>
      </c>
      <c r="BE684">
        <v>902.9</v>
      </c>
      <c r="BF684">
        <v>0</v>
      </c>
      <c r="BG684">
        <v>45.8</v>
      </c>
      <c r="BH684">
        <v>9.1999999999999993</v>
      </c>
      <c r="BI684" s="1">
        <v>42712</v>
      </c>
      <c r="BJ684" t="s">
        <v>185</v>
      </c>
      <c r="BK684">
        <v>1.8710000000000001E-3</v>
      </c>
      <c r="BL684">
        <v>39520</v>
      </c>
      <c r="BM684">
        <v>39310</v>
      </c>
      <c r="BN684" t="s">
        <v>827</v>
      </c>
      <c r="BO684" t="s">
        <v>800</v>
      </c>
      <c r="BP684">
        <v>1</v>
      </c>
      <c r="BQ684">
        <v>28200</v>
      </c>
      <c r="BR684">
        <v>6</v>
      </c>
      <c r="BS684">
        <v>1</v>
      </c>
      <c r="BT684">
        <v>2</v>
      </c>
      <c r="BU684">
        <v>1</v>
      </c>
      <c r="BV684">
        <v>1</v>
      </c>
      <c r="BW684">
        <v>2</v>
      </c>
      <c r="BX684">
        <v>3</v>
      </c>
      <c r="BY684">
        <v>3</v>
      </c>
      <c r="BZ684" t="s">
        <v>156</v>
      </c>
      <c r="CA684">
        <v>213</v>
      </c>
      <c r="CB684">
        <v>282</v>
      </c>
      <c r="CC684">
        <v>0</v>
      </c>
      <c r="CD684" t="s">
        <v>157</v>
      </c>
      <c r="CE684" t="s">
        <v>157</v>
      </c>
      <c r="CF684">
        <v>0</v>
      </c>
      <c r="CG684">
        <v>55</v>
      </c>
      <c r="CH684">
        <v>3260</v>
      </c>
      <c r="CI684" t="s">
        <v>158</v>
      </c>
      <c r="CJ684">
        <v>0</v>
      </c>
      <c r="CK684">
        <v>3.2630460000000001</v>
      </c>
      <c r="CL684">
        <v>14</v>
      </c>
      <c r="CM684" t="s">
        <v>159</v>
      </c>
      <c r="CN684">
        <v>3260</v>
      </c>
      <c r="CO684">
        <v>413584</v>
      </c>
      <c r="CP684">
        <v>2.8690000000000002</v>
      </c>
      <c r="CQ684">
        <v>6.1349999999999998</v>
      </c>
      <c r="CR684">
        <v>413584</v>
      </c>
      <c r="CS684">
        <v>0</v>
      </c>
      <c r="CT684">
        <v>17228.883836000001</v>
      </c>
      <c r="CU684">
        <v>100</v>
      </c>
      <c r="CV684">
        <v>39340</v>
      </c>
      <c r="CW684">
        <v>0.10820399999999999</v>
      </c>
      <c r="CX684">
        <v>0</v>
      </c>
      <c r="CY684">
        <v>1.8710000000000001E-3</v>
      </c>
      <c r="CZ684">
        <v>289</v>
      </c>
      <c r="DA684" t="s">
        <v>829</v>
      </c>
      <c r="DB684" t="s">
        <v>459</v>
      </c>
      <c r="DC684" t="s">
        <v>830</v>
      </c>
      <c r="DD684">
        <v>-84.714123999999998</v>
      </c>
      <c r="DE684">
        <v>34.675834000000002</v>
      </c>
      <c r="DF684">
        <v>34.675834000000002</v>
      </c>
      <c r="DG684">
        <v>-84.714123999999998</v>
      </c>
      <c r="DH684">
        <v>1.5280999999999999E-2</v>
      </c>
      <c r="DI684">
        <v>1.8710000000000001E-3</v>
      </c>
      <c r="DJ684">
        <v>189</v>
      </c>
      <c r="DK684">
        <v>3470</v>
      </c>
      <c r="DL684">
        <v>14.6</v>
      </c>
      <c r="DM684">
        <v>3660</v>
      </c>
      <c r="DN684">
        <v>14.7</v>
      </c>
      <c r="DO684">
        <v>3380</v>
      </c>
      <c r="DP684">
        <v>0</v>
      </c>
      <c r="DQ684">
        <v>3360</v>
      </c>
      <c r="DR684">
        <v>0</v>
      </c>
      <c r="DS684">
        <v>3260</v>
      </c>
      <c r="DT684">
        <v>14.3</v>
      </c>
      <c r="DU684">
        <v>3290</v>
      </c>
      <c r="DV684">
        <v>13</v>
      </c>
      <c r="DW684">
        <v>3130</v>
      </c>
      <c r="DX684">
        <v>13.7</v>
      </c>
      <c r="DY684">
        <v>3130</v>
      </c>
      <c r="DZ684">
        <v>13.7</v>
      </c>
      <c r="EA684">
        <v>3980</v>
      </c>
      <c r="EB684">
        <v>16.399999999999999</v>
      </c>
      <c r="EC684">
        <v>4020</v>
      </c>
      <c r="ED684">
        <v>16.399999999999999</v>
      </c>
      <c r="EE684">
        <v>0</v>
      </c>
    </row>
    <row r="685" spans="1:135" x14ac:dyDescent="0.3">
      <c r="A685">
        <v>683</v>
      </c>
      <c r="B685" t="s">
        <v>135</v>
      </c>
      <c r="C685">
        <v>215</v>
      </c>
      <c r="D685">
        <v>667</v>
      </c>
      <c r="E685" t="s">
        <v>135</v>
      </c>
      <c r="F685">
        <v>5537047</v>
      </c>
      <c r="G685" t="s">
        <v>136</v>
      </c>
      <c r="H685" s="1">
        <v>42338</v>
      </c>
      <c r="I685" t="s">
        <v>797</v>
      </c>
      <c r="J685" t="s">
        <v>826</v>
      </c>
      <c r="K685" t="s">
        <v>139</v>
      </c>
      <c r="L685" t="s">
        <v>140</v>
      </c>
      <c r="M685">
        <v>0</v>
      </c>
      <c r="N685">
        <v>0</v>
      </c>
      <c r="O685">
        <v>0</v>
      </c>
      <c r="P685" t="s">
        <v>141</v>
      </c>
      <c r="Q685" t="s">
        <v>142</v>
      </c>
      <c r="R685" t="s">
        <v>176</v>
      </c>
      <c r="S685" t="s">
        <v>219</v>
      </c>
      <c r="T685" t="s">
        <v>187</v>
      </c>
      <c r="U685">
        <v>1</v>
      </c>
      <c r="V685" t="s">
        <v>165</v>
      </c>
      <c r="W685" t="s">
        <v>146</v>
      </c>
      <c r="X685" t="s">
        <v>147</v>
      </c>
      <c r="Y685" t="s">
        <v>167</v>
      </c>
      <c r="Z685">
        <v>18</v>
      </c>
      <c r="AA685" t="s">
        <v>149</v>
      </c>
      <c r="AB685" t="s">
        <v>168</v>
      </c>
      <c r="AC685" t="s">
        <v>827</v>
      </c>
      <c r="AD685">
        <v>3.4729999999999999</v>
      </c>
      <c r="AE685">
        <v>34.680041000000003</v>
      </c>
      <c r="AF685">
        <v>-84.699449999999999</v>
      </c>
      <c r="AG685">
        <v>189</v>
      </c>
      <c r="AH685">
        <v>242</v>
      </c>
      <c r="AI685">
        <v>2091</v>
      </c>
      <c r="AJ685" t="s">
        <v>828</v>
      </c>
      <c r="AK685">
        <v>29</v>
      </c>
      <c r="AL685">
        <v>35</v>
      </c>
      <c r="AM685" t="s">
        <v>230</v>
      </c>
      <c r="AN685">
        <v>716.1</v>
      </c>
      <c r="AO685">
        <v>45.6</v>
      </c>
      <c r="AP685">
        <v>569</v>
      </c>
      <c r="AQ685">
        <v>-84.699430000000007</v>
      </c>
      <c r="AR685">
        <v>34.680036999999999</v>
      </c>
      <c r="AS685">
        <v>-84.697607000000005</v>
      </c>
      <c r="AT685">
        <v>34.680278000000001</v>
      </c>
      <c r="AU685" t="s">
        <v>827</v>
      </c>
      <c r="AV685">
        <v>1</v>
      </c>
      <c r="AW685">
        <v>213</v>
      </c>
      <c r="AX685">
        <v>282</v>
      </c>
      <c r="AY685">
        <v>0</v>
      </c>
      <c r="AZ685">
        <v>55</v>
      </c>
      <c r="BA685">
        <v>10.24</v>
      </c>
      <c r="BB685">
        <v>9.85</v>
      </c>
      <c r="BC685">
        <v>948.5</v>
      </c>
      <c r="BD685">
        <v>922.9</v>
      </c>
      <c r="BE685">
        <v>902.9</v>
      </c>
      <c r="BF685">
        <v>0</v>
      </c>
      <c r="BG685">
        <v>45.8</v>
      </c>
      <c r="BH685">
        <v>9.1999999999999993</v>
      </c>
      <c r="BI685" s="1">
        <v>42712</v>
      </c>
      <c r="BJ685" t="s">
        <v>185</v>
      </c>
      <c r="BK685">
        <v>1.8710000000000001E-3</v>
      </c>
      <c r="BL685">
        <v>39520</v>
      </c>
      <c r="BM685">
        <v>39310</v>
      </c>
      <c r="BN685" t="s">
        <v>827</v>
      </c>
      <c r="BO685" t="s">
        <v>800</v>
      </c>
      <c r="BP685">
        <v>1</v>
      </c>
      <c r="BQ685">
        <v>28200</v>
      </c>
      <c r="BR685">
        <v>6</v>
      </c>
      <c r="BS685">
        <v>1</v>
      </c>
      <c r="BT685">
        <v>2</v>
      </c>
      <c r="BU685">
        <v>1</v>
      </c>
      <c r="BV685">
        <v>1</v>
      </c>
      <c r="BW685">
        <v>2</v>
      </c>
      <c r="BX685">
        <v>3</v>
      </c>
      <c r="BY685">
        <v>3</v>
      </c>
      <c r="BZ685" t="s">
        <v>156</v>
      </c>
      <c r="CA685">
        <v>213</v>
      </c>
      <c r="CB685">
        <v>282</v>
      </c>
      <c r="CC685">
        <v>0</v>
      </c>
      <c r="CD685" t="s">
        <v>157</v>
      </c>
      <c r="CE685" t="s">
        <v>157</v>
      </c>
      <c r="CF685">
        <v>0</v>
      </c>
      <c r="CG685">
        <v>55</v>
      </c>
      <c r="CH685">
        <v>3260</v>
      </c>
      <c r="CI685" t="s">
        <v>158</v>
      </c>
      <c r="CJ685">
        <v>0</v>
      </c>
      <c r="CK685">
        <v>3.2630460000000001</v>
      </c>
      <c r="CL685">
        <v>14</v>
      </c>
      <c r="CM685" t="s">
        <v>159</v>
      </c>
      <c r="CN685">
        <v>3260</v>
      </c>
      <c r="CO685">
        <v>413584</v>
      </c>
      <c r="CP685">
        <v>2.8690000000000002</v>
      </c>
      <c r="CQ685">
        <v>6.1349999999999998</v>
      </c>
      <c r="CR685">
        <v>413584</v>
      </c>
      <c r="CS685">
        <v>0</v>
      </c>
      <c r="CT685">
        <v>17228.883836000001</v>
      </c>
      <c r="CU685">
        <v>100</v>
      </c>
      <c r="CV685">
        <v>39340</v>
      </c>
      <c r="CW685">
        <v>0.10820399999999999</v>
      </c>
      <c r="CX685">
        <v>0</v>
      </c>
      <c r="CY685">
        <v>1.8710000000000001E-3</v>
      </c>
      <c r="CZ685">
        <v>289</v>
      </c>
      <c r="DA685" t="s">
        <v>829</v>
      </c>
      <c r="DB685" t="s">
        <v>459</v>
      </c>
      <c r="DC685" t="s">
        <v>830</v>
      </c>
      <c r="DD685">
        <v>-84.714123999999998</v>
      </c>
      <c r="DE685">
        <v>34.675834000000002</v>
      </c>
      <c r="DF685">
        <v>34.675834000000002</v>
      </c>
      <c r="DG685">
        <v>-84.714123999999998</v>
      </c>
      <c r="DH685">
        <v>1.5280999999999999E-2</v>
      </c>
      <c r="DI685">
        <v>1.8710000000000001E-3</v>
      </c>
      <c r="DJ685">
        <v>189</v>
      </c>
      <c r="DK685">
        <v>3470</v>
      </c>
      <c r="DL685">
        <v>14.6</v>
      </c>
      <c r="DM685">
        <v>3660</v>
      </c>
      <c r="DN685">
        <v>14.7</v>
      </c>
      <c r="DO685">
        <v>3380</v>
      </c>
      <c r="DP685">
        <v>0</v>
      </c>
      <c r="DQ685">
        <v>3360</v>
      </c>
      <c r="DR685">
        <v>0</v>
      </c>
      <c r="DS685">
        <v>3260</v>
      </c>
      <c r="DT685">
        <v>14.3</v>
      </c>
      <c r="DU685">
        <v>3290</v>
      </c>
      <c r="DV685">
        <v>13</v>
      </c>
      <c r="DW685">
        <v>3130</v>
      </c>
      <c r="DX685">
        <v>13.7</v>
      </c>
      <c r="DY685">
        <v>3130</v>
      </c>
      <c r="DZ685">
        <v>13.7</v>
      </c>
      <c r="EA685">
        <v>3980</v>
      </c>
      <c r="EB685">
        <v>16.399999999999999</v>
      </c>
      <c r="EC685">
        <v>4020</v>
      </c>
      <c r="ED685">
        <v>16.399999999999999</v>
      </c>
      <c r="EE685">
        <v>1.8E-5</v>
      </c>
    </row>
    <row r="686" spans="1:135" x14ac:dyDescent="0.3">
      <c r="A686">
        <v>684</v>
      </c>
      <c r="B686" t="s">
        <v>135</v>
      </c>
      <c r="C686">
        <v>234</v>
      </c>
      <c r="D686">
        <v>652</v>
      </c>
      <c r="E686" t="s">
        <v>135</v>
      </c>
      <c r="F686">
        <v>5605924</v>
      </c>
      <c r="G686" t="s">
        <v>136</v>
      </c>
      <c r="H686" s="1">
        <v>42384</v>
      </c>
      <c r="I686" t="s">
        <v>797</v>
      </c>
      <c r="J686" t="s">
        <v>826</v>
      </c>
      <c r="K686" t="s">
        <v>139</v>
      </c>
      <c r="L686" t="s">
        <v>140</v>
      </c>
      <c r="M686">
        <v>0</v>
      </c>
      <c r="N686">
        <v>0</v>
      </c>
      <c r="O686">
        <v>0</v>
      </c>
      <c r="P686" t="s">
        <v>141</v>
      </c>
      <c r="Q686" t="s">
        <v>142</v>
      </c>
      <c r="R686" t="s">
        <v>176</v>
      </c>
      <c r="S686" t="s">
        <v>442</v>
      </c>
      <c r="T686" t="s">
        <v>187</v>
      </c>
      <c r="U686">
        <v>1</v>
      </c>
      <c r="V686" t="s">
        <v>165</v>
      </c>
      <c r="W686" t="s">
        <v>217</v>
      </c>
      <c r="X686" t="s">
        <v>147</v>
      </c>
      <c r="Y686" t="s">
        <v>167</v>
      </c>
      <c r="Z686">
        <v>38</v>
      </c>
      <c r="AA686" t="s">
        <v>149</v>
      </c>
      <c r="AB686" t="s">
        <v>150</v>
      </c>
      <c r="AC686" t="s">
        <v>827</v>
      </c>
      <c r="AD686">
        <v>3.5030000000000001</v>
      </c>
      <c r="AE686">
        <v>34.679986</v>
      </c>
      <c r="AF686">
        <v>-84.698941000000005</v>
      </c>
      <c r="AG686">
        <v>189</v>
      </c>
      <c r="AH686">
        <v>242</v>
      </c>
      <c r="AI686">
        <v>2091</v>
      </c>
      <c r="AJ686" t="s">
        <v>828</v>
      </c>
      <c r="AK686">
        <v>29</v>
      </c>
      <c r="AL686">
        <v>35</v>
      </c>
      <c r="AM686" t="s">
        <v>230</v>
      </c>
      <c r="AN686">
        <v>716.1</v>
      </c>
      <c r="AO686">
        <v>45.6</v>
      </c>
      <c r="AP686">
        <v>569</v>
      </c>
      <c r="AQ686">
        <v>-84.699430000000007</v>
      </c>
      <c r="AR686">
        <v>34.680036999999999</v>
      </c>
      <c r="AS686">
        <v>-84.697607000000005</v>
      </c>
      <c r="AT686">
        <v>34.680278000000001</v>
      </c>
      <c r="AU686" t="s">
        <v>827</v>
      </c>
      <c r="AV686">
        <v>1</v>
      </c>
      <c r="AW686">
        <v>213</v>
      </c>
      <c r="AX686">
        <v>282</v>
      </c>
      <c r="AY686">
        <v>0</v>
      </c>
      <c r="AZ686">
        <v>55</v>
      </c>
      <c r="BA686">
        <v>10.24</v>
      </c>
      <c r="BB686">
        <v>9.85</v>
      </c>
      <c r="BC686">
        <v>948.5</v>
      </c>
      <c r="BD686">
        <v>922.9</v>
      </c>
      <c r="BE686">
        <v>902.9</v>
      </c>
      <c r="BF686">
        <v>0</v>
      </c>
      <c r="BG686">
        <v>45.8</v>
      </c>
      <c r="BH686">
        <v>9.1999999999999993</v>
      </c>
      <c r="BI686" s="1">
        <v>42712</v>
      </c>
      <c r="BJ686" t="s">
        <v>185</v>
      </c>
      <c r="BK686">
        <v>1.8710000000000001E-3</v>
      </c>
      <c r="BL686">
        <v>39520</v>
      </c>
      <c r="BM686">
        <v>39310</v>
      </c>
      <c r="BN686" t="s">
        <v>827</v>
      </c>
      <c r="BO686" t="s">
        <v>800</v>
      </c>
      <c r="BP686">
        <v>1</v>
      </c>
      <c r="BQ686">
        <v>28200</v>
      </c>
      <c r="BR686">
        <v>6</v>
      </c>
      <c r="BS686">
        <v>1</v>
      </c>
      <c r="BT686">
        <v>2</v>
      </c>
      <c r="BU686">
        <v>1</v>
      </c>
      <c r="BV686">
        <v>1</v>
      </c>
      <c r="BW686">
        <v>2</v>
      </c>
      <c r="BX686">
        <v>3</v>
      </c>
      <c r="BY686">
        <v>3</v>
      </c>
      <c r="BZ686" t="s">
        <v>156</v>
      </c>
      <c r="CA686">
        <v>213</v>
      </c>
      <c r="CB686">
        <v>282</v>
      </c>
      <c r="CC686">
        <v>0</v>
      </c>
      <c r="CD686" t="s">
        <v>157</v>
      </c>
      <c r="CE686" t="s">
        <v>157</v>
      </c>
      <c r="CF686">
        <v>0</v>
      </c>
      <c r="CG686">
        <v>55</v>
      </c>
      <c r="CH686">
        <v>3260</v>
      </c>
      <c r="CI686" t="s">
        <v>158</v>
      </c>
      <c r="CJ686">
        <v>0</v>
      </c>
      <c r="CK686">
        <v>3.2630460000000001</v>
      </c>
      <c r="CL686">
        <v>14</v>
      </c>
      <c r="CM686" t="s">
        <v>159</v>
      </c>
      <c r="CN686">
        <v>3260</v>
      </c>
      <c r="CO686">
        <v>413584</v>
      </c>
      <c r="CP686">
        <v>2.8690000000000002</v>
      </c>
      <c r="CQ686">
        <v>6.1349999999999998</v>
      </c>
      <c r="CR686">
        <v>413584</v>
      </c>
      <c r="CS686">
        <v>0</v>
      </c>
      <c r="CT686">
        <v>17228.883836000001</v>
      </c>
      <c r="CU686">
        <v>100</v>
      </c>
      <c r="CV686">
        <v>39340</v>
      </c>
      <c r="CW686">
        <v>0.10820399999999999</v>
      </c>
      <c r="CX686">
        <v>0</v>
      </c>
      <c r="CY686">
        <v>1.8710000000000001E-3</v>
      </c>
      <c r="CZ686">
        <v>289</v>
      </c>
      <c r="DA686" t="s">
        <v>829</v>
      </c>
      <c r="DB686" t="s">
        <v>459</v>
      </c>
      <c r="DC686" t="s">
        <v>830</v>
      </c>
      <c r="DD686">
        <v>-84.714123999999998</v>
      </c>
      <c r="DE686">
        <v>34.675834000000002</v>
      </c>
      <c r="DF686">
        <v>34.675834000000002</v>
      </c>
      <c r="DG686">
        <v>-84.714123999999998</v>
      </c>
      <c r="DH686">
        <v>1.5280999999999999E-2</v>
      </c>
      <c r="DI686">
        <v>1.8710000000000001E-3</v>
      </c>
      <c r="DJ686">
        <v>189</v>
      </c>
      <c r="DK686">
        <v>3470</v>
      </c>
      <c r="DL686">
        <v>14.6</v>
      </c>
      <c r="DM686">
        <v>3660</v>
      </c>
      <c r="DN686">
        <v>14.7</v>
      </c>
      <c r="DO686">
        <v>3380</v>
      </c>
      <c r="DP686">
        <v>0</v>
      </c>
      <c r="DQ686">
        <v>3360</v>
      </c>
      <c r="DR686">
        <v>0</v>
      </c>
      <c r="DS686">
        <v>3260</v>
      </c>
      <c r="DT686">
        <v>14.3</v>
      </c>
      <c r="DU686">
        <v>3290</v>
      </c>
      <c r="DV686">
        <v>13</v>
      </c>
      <c r="DW686">
        <v>3130</v>
      </c>
      <c r="DX686">
        <v>13.7</v>
      </c>
      <c r="DY686">
        <v>3130</v>
      </c>
      <c r="DZ686">
        <v>13.7</v>
      </c>
      <c r="EA686">
        <v>3980</v>
      </c>
      <c r="EB686">
        <v>16.399999999999999</v>
      </c>
      <c r="EC686">
        <v>4020</v>
      </c>
      <c r="ED686">
        <v>16.399999999999999</v>
      </c>
      <c r="EE686">
        <v>0</v>
      </c>
    </row>
    <row r="687" spans="1:135" x14ac:dyDescent="0.3">
      <c r="A687">
        <v>685</v>
      </c>
      <c r="B687" t="s">
        <v>135</v>
      </c>
      <c r="C687">
        <v>268</v>
      </c>
      <c r="D687">
        <v>639</v>
      </c>
      <c r="E687" t="s">
        <v>135</v>
      </c>
      <c r="F687">
        <v>5706758</v>
      </c>
      <c r="G687" t="s">
        <v>136</v>
      </c>
      <c r="H687" s="1">
        <v>42457</v>
      </c>
      <c r="I687" t="s">
        <v>797</v>
      </c>
      <c r="J687" t="s">
        <v>826</v>
      </c>
      <c r="K687" t="s">
        <v>847</v>
      </c>
      <c r="L687" t="s">
        <v>140</v>
      </c>
      <c r="M687">
        <v>0</v>
      </c>
      <c r="N687">
        <v>0</v>
      </c>
      <c r="O687">
        <v>0</v>
      </c>
      <c r="P687" t="s">
        <v>179</v>
      </c>
      <c r="Q687" t="s">
        <v>249</v>
      </c>
      <c r="R687" t="s">
        <v>180</v>
      </c>
      <c r="S687" t="s">
        <v>180</v>
      </c>
      <c r="T687" t="s">
        <v>283</v>
      </c>
      <c r="U687">
        <v>2</v>
      </c>
      <c r="V687" t="s">
        <v>194</v>
      </c>
      <c r="W687" t="s">
        <v>183</v>
      </c>
      <c r="X687" t="s">
        <v>178</v>
      </c>
      <c r="Y687" t="s">
        <v>148</v>
      </c>
      <c r="Z687">
        <v>0</v>
      </c>
      <c r="AA687" t="s">
        <v>175</v>
      </c>
      <c r="AB687" t="s">
        <v>583</v>
      </c>
      <c r="AC687" t="s">
        <v>827</v>
      </c>
      <c r="AD687">
        <v>3.5059999999999998</v>
      </c>
      <c r="AE687">
        <v>34.679983</v>
      </c>
      <c r="AF687">
        <v>-84.698870999999997</v>
      </c>
      <c r="AG687">
        <v>189</v>
      </c>
      <c r="AH687">
        <v>242</v>
      </c>
      <c r="AI687">
        <v>2091</v>
      </c>
      <c r="AJ687" t="s">
        <v>828</v>
      </c>
      <c r="AK687">
        <v>29</v>
      </c>
      <c r="AL687">
        <v>35</v>
      </c>
      <c r="AM687" t="s">
        <v>230</v>
      </c>
      <c r="AN687">
        <v>716.1</v>
      </c>
      <c r="AO687">
        <v>45.6</v>
      </c>
      <c r="AP687">
        <v>569</v>
      </c>
      <c r="AQ687">
        <v>-84.699430000000007</v>
      </c>
      <c r="AR687">
        <v>34.680036999999999</v>
      </c>
      <c r="AS687">
        <v>-84.697607000000005</v>
      </c>
      <c r="AT687">
        <v>34.680278000000001</v>
      </c>
      <c r="AU687" t="s">
        <v>827</v>
      </c>
      <c r="AV687">
        <v>1</v>
      </c>
      <c r="AW687">
        <v>213</v>
      </c>
      <c r="AX687">
        <v>282</v>
      </c>
      <c r="AY687">
        <v>0</v>
      </c>
      <c r="AZ687">
        <v>55</v>
      </c>
      <c r="BA687">
        <v>10.24</v>
      </c>
      <c r="BB687">
        <v>9.85</v>
      </c>
      <c r="BC687">
        <v>948.5</v>
      </c>
      <c r="BD687">
        <v>922.9</v>
      </c>
      <c r="BE687">
        <v>902.9</v>
      </c>
      <c r="BF687">
        <v>0</v>
      </c>
      <c r="BG687">
        <v>45.8</v>
      </c>
      <c r="BH687">
        <v>9.1999999999999993</v>
      </c>
      <c r="BI687" s="1">
        <v>42712</v>
      </c>
      <c r="BJ687" t="s">
        <v>185</v>
      </c>
      <c r="BK687">
        <v>1.8710000000000001E-3</v>
      </c>
      <c r="BL687">
        <v>39520</v>
      </c>
      <c r="BM687">
        <v>39310</v>
      </c>
      <c r="BN687" t="s">
        <v>827</v>
      </c>
      <c r="BO687" t="s">
        <v>800</v>
      </c>
      <c r="BP687">
        <v>1</v>
      </c>
      <c r="BQ687">
        <v>28200</v>
      </c>
      <c r="BR687">
        <v>6</v>
      </c>
      <c r="BS687">
        <v>1</v>
      </c>
      <c r="BT687">
        <v>2</v>
      </c>
      <c r="BU687">
        <v>1</v>
      </c>
      <c r="BV687">
        <v>1</v>
      </c>
      <c r="BW687">
        <v>2</v>
      </c>
      <c r="BX687">
        <v>3</v>
      </c>
      <c r="BY687">
        <v>3</v>
      </c>
      <c r="BZ687" t="s">
        <v>156</v>
      </c>
      <c r="CA687">
        <v>213</v>
      </c>
      <c r="CB687">
        <v>282</v>
      </c>
      <c r="CC687">
        <v>0</v>
      </c>
      <c r="CD687" t="s">
        <v>157</v>
      </c>
      <c r="CE687" t="s">
        <v>157</v>
      </c>
      <c r="CF687">
        <v>0</v>
      </c>
      <c r="CG687">
        <v>55</v>
      </c>
      <c r="CH687">
        <v>3260</v>
      </c>
      <c r="CI687" t="s">
        <v>158</v>
      </c>
      <c r="CJ687">
        <v>0</v>
      </c>
      <c r="CK687">
        <v>3.2630460000000001</v>
      </c>
      <c r="CL687">
        <v>14</v>
      </c>
      <c r="CM687" t="s">
        <v>159</v>
      </c>
      <c r="CN687">
        <v>3260</v>
      </c>
      <c r="CO687">
        <v>413584</v>
      </c>
      <c r="CP687">
        <v>2.8690000000000002</v>
      </c>
      <c r="CQ687">
        <v>6.1349999999999998</v>
      </c>
      <c r="CR687">
        <v>413584</v>
      </c>
      <c r="CS687">
        <v>0</v>
      </c>
      <c r="CT687">
        <v>17228.883836000001</v>
      </c>
      <c r="CU687">
        <v>100</v>
      </c>
      <c r="CV687">
        <v>39340</v>
      </c>
      <c r="CW687">
        <v>0.10820399999999999</v>
      </c>
      <c r="CX687">
        <v>0</v>
      </c>
      <c r="CY687">
        <v>1.8710000000000001E-3</v>
      </c>
      <c r="CZ687">
        <v>289</v>
      </c>
      <c r="DA687" t="s">
        <v>829</v>
      </c>
      <c r="DB687" t="s">
        <v>459</v>
      </c>
      <c r="DC687" t="s">
        <v>830</v>
      </c>
      <c r="DD687">
        <v>-84.714123999999998</v>
      </c>
      <c r="DE687">
        <v>34.675834000000002</v>
      </c>
      <c r="DF687">
        <v>34.675834000000002</v>
      </c>
      <c r="DG687">
        <v>-84.714123999999998</v>
      </c>
      <c r="DH687">
        <v>1.5280999999999999E-2</v>
      </c>
      <c r="DI687">
        <v>1.8710000000000001E-3</v>
      </c>
      <c r="DJ687">
        <v>189</v>
      </c>
      <c r="DK687">
        <v>3470</v>
      </c>
      <c r="DL687">
        <v>14.6</v>
      </c>
      <c r="DM687">
        <v>3660</v>
      </c>
      <c r="DN687">
        <v>14.7</v>
      </c>
      <c r="DO687">
        <v>3380</v>
      </c>
      <c r="DP687">
        <v>0</v>
      </c>
      <c r="DQ687">
        <v>3360</v>
      </c>
      <c r="DR687">
        <v>0</v>
      </c>
      <c r="DS687">
        <v>3260</v>
      </c>
      <c r="DT687">
        <v>14.3</v>
      </c>
      <c r="DU687">
        <v>3290</v>
      </c>
      <c r="DV687">
        <v>13</v>
      </c>
      <c r="DW687">
        <v>3130</v>
      </c>
      <c r="DX687">
        <v>13.7</v>
      </c>
      <c r="DY687">
        <v>3130</v>
      </c>
      <c r="DZ687">
        <v>13.7</v>
      </c>
      <c r="EA687">
        <v>3980</v>
      </c>
      <c r="EB687">
        <v>16.399999999999999</v>
      </c>
      <c r="EC687">
        <v>4020</v>
      </c>
      <c r="ED687">
        <v>16.399999999999999</v>
      </c>
      <c r="EE687">
        <v>0</v>
      </c>
    </row>
    <row r="688" spans="1:135" x14ac:dyDescent="0.3">
      <c r="A688">
        <v>686</v>
      </c>
      <c r="B688" t="s">
        <v>135</v>
      </c>
      <c r="C688">
        <v>319</v>
      </c>
      <c r="D688">
        <v>605</v>
      </c>
      <c r="E688" t="s">
        <v>135</v>
      </c>
      <c r="F688">
        <v>5926449</v>
      </c>
      <c r="G688" t="s">
        <v>136</v>
      </c>
      <c r="H688" s="1">
        <v>42631</v>
      </c>
      <c r="I688" t="s">
        <v>797</v>
      </c>
      <c r="J688" t="s">
        <v>826</v>
      </c>
      <c r="K688" t="s">
        <v>139</v>
      </c>
      <c r="L688" t="s">
        <v>140</v>
      </c>
      <c r="M688">
        <v>0</v>
      </c>
      <c r="N688">
        <v>0</v>
      </c>
      <c r="O688">
        <v>0</v>
      </c>
      <c r="P688" t="s">
        <v>141</v>
      </c>
      <c r="Q688" t="s">
        <v>142</v>
      </c>
      <c r="R688" t="s">
        <v>219</v>
      </c>
      <c r="S688" t="s">
        <v>219</v>
      </c>
      <c r="T688" t="s">
        <v>216</v>
      </c>
      <c r="U688">
        <v>1</v>
      </c>
      <c r="V688" t="s">
        <v>165</v>
      </c>
      <c r="W688" t="s">
        <v>146</v>
      </c>
      <c r="X688" t="s">
        <v>178</v>
      </c>
      <c r="Y688" t="s">
        <v>167</v>
      </c>
      <c r="Z688">
        <v>22</v>
      </c>
      <c r="AA688" t="s">
        <v>175</v>
      </c>
      <c r="AB688" t="s">
        <v>168</v>
      </c>
      <c r="AC688" t="s">
        <v>827</v>
      </c>
      <c r="AD688">
        <v>3.4830000000000001</v>
      </c>
      <c r="AE688">
        <v>34.680017999999997</v>
      </c>
      <c r="AF688">
        <v>-84.699270999999996</v>
      </c>
      <c r="AG688">
        <v>189</v>
      </c>
      <c r="AH688">
        <v>242</v>
      </c>
      <c r="AI688">
        <v>2091</v>
      </c>
      <c r="AJ688" t="s">
        <v>828</v>
      </c>
      <c r="AK688">
        <v>29</v>
      </c>
      <c r="AL688">
        <v>35</v>
      </c>
      <c r="AM688" t="s">
        <v>230</v>
      </c>
      <c r="AN688">
        <v>716.1</v>
      </c>
      <c r="AO688">
        <v>45.6</v>
      </c>
      <c r="AP688">
        <v>569</v>
      </c>
      <c r="AQ688">
        <v>-84.699430000000007</v>
      </c>
      <c r="AR688">
        <v>34.680036999999999</v>
      </c>
      <c r="AS688">
        <v>-84.697607000000005</v>
      </c>
      <c r="AT688">
        <v>34.680278000000001</v>
      </c>
      <c r="AU688" t="s">
        <v>827</v>
      </c>
      <c r="AV688">
        <v>1</v>
      </c>
      <c r="AW688">
        <v>213</v>
      </c>
      <c r="AX688">
        <v>282</v>
      </c>
      <c r="AY688">
        <v>0</v>
      </c>
      <c r="AZ688">
        <v>55</v>
      </c>
      <c r="BA688">
        <v>10.24</v>
      </c>
      <c r="BB688">
        <v>9.85</v>
      </c>
      <c r="BC688">
        <v>948.5</v>
      </c>
      <c r="BD688">
        <v>922.9</v>
      </c>
      <c r="BE688">
        <v>902.9</v>
      </c>
      <c r="BF688">
        <v>0</v>
      </c>
      <c r="BG688">
        <v>45.8</v>
      </c>
      <c r="BH688">
        <v>9.1999999999999993</v>
      </c>
      <c r="BI688" s="1">
        <v>42712</v>
      </c>
      <c r="BJ688" t="s">
        <v>185</v>
      </c>
      <c r="BK688">
        <v>1.8710000000000001E-3</v>
      </c>
      <c r="BL688">
        <v>39520</v>
      </c>
      <c r="BM688">
        <v>39310</v>
      </c>
      <c r="BN688" t="s">
        <v>827</v>
      </c>
      <c r="BO688" t="s">
        <v>800</v>
      </c>
      <c r="BP688">
        <v>1</v>
      </c>
      <c r="BQ688">
        <v>28200</v>
      </c>
      <c r="BR688">
        <v>6</v>
      </c>
      <c r="BS688">
        <v>1</v>
      </c>
      <c r="BT688">
        <v>2</v>
      </c>
      <c r="BU688">
        <v>1</v>
      </c>
      <c r="BV688">
        <v>1</v>
      </c>
      <c r="BW688">
        <v>2</v>
      </c>
      <c r="BX688">
        <v>3</v>
      </c>
      <c r="BY688">
        <v>3</v>
      </c>
      <c r="BZ688" t="s">
        <v>156</v>
      </c>
      <c r="CA688">
        <v>213</v>
      </c>
      <c r="CB688">
        <v>282</v>
      </c>
      <c r="CC688">
        <v>0</v>
      </c>
      <c r="CD688" t="s">
        <v>157</v>
      </c>
      <c r="CE688" t="s">
        <v>157</v>
      </c>
      <c r="CF688">
        <v>0</v>
      </c>
      <c r="CG688">
        <v>55</v>
      </c>
      <c r="CH688">
        <v>3260</v>
      </c>
      <c r="CI688" t="s">
        <v>158</v>
      </c>
      <c r="CJ688">
        <v>0</v>
      </c>
      <c r="CK688">
        <v>3.2630460000000001</v>
      </c>
      <c r="CL688">
        <v>14</v>
      </c>
      <c r="CM688" t="s">
        <v>159</v>
      </c>
      <c r="CN688">
        <v>3260</v>
      </c>
      <c r="CO688">
        <v>413584</v>
      </c>
      <c r="CP688">
        <v>2.8690000000000002</v>
      </c>
      <c r="CQ688">
        <v>6.1349999999999998</v>
      </c>
      <c r="CR688">
        <v>413584</v>
      </c>
      <c r="CS688">
        <v>0</v>
      </c>
      <c r="CT688">
        <v>17228.883836000001</v>
      </c>
      <c r="CU688">
        <v>100</v>
      </c>
      <c r="CV688">
        <v>39340</v>
      </c>
      <c r="CW688">
        <v>0.10820399999999999</v>
      </c>
      <c r="CX688">
        <v>0</v>
      </c>
      <c r="CY688">
        <v>1.8710000000000001E-3</v>
      </c>
      <c r="CZ688">
        <v>289</v>
      </c>
      <c r="DA688" t="s">
        <v>829</v>
      </c>
      <c r="DB688" t="s">
        <v>459</v>
      </c>
      <c r="DC688" t="s">
        <v>830</v>
      </c>
      <c r="DD688">
        <v>-84.714123999999998</v>
      </c>
      <c r="DE688">
        <v>34.675834000000002</v>
      </c>
      <c r="DF688">
        <v>34.675834000000002</v>
      </c>
      <c r="DG688">
        <v>-84.714123999999998</v>
      </c>
      <c r="DH688">
        <v>1.5280999999999999E-2</v>
      </c>
      <c r="DI688">
        <v>1.8710000000000001E-3</v>
      </c>
      <c r="DJ688">
        <v>189</v>
      </c>
      <c r="DK688">
        <v>3470</v>
      </c>
      <c r="DL688">
        <v>14.6</v>
      </c>
      <c r="DM688">
        <v>3660</v>
      </c>
      <c r="DN688">
        <v>14.7</v>
      </c>
      <c r="DO688">
        <v>3380</v>
      </c>
      <c r="DP688">
        <v>0</v>
      </c>
      <c r="DQ688">
        <v>3360</v>
      </c>
      <c r="DR688">
        <v>0</v>
      </c>
      <c r="DS688">
        <v>3260</v>
      </c>
      <c r="DT688">
        <v>14.3</v>
      </c>
      <c r="DU688">
        <v>3290</v>
      </c>
      <c r="DV688">
        <v>13</v>
      </c>
      <c r="DW688">
        <v>3130</v>
      </c>
      <c r="DX688">
        <v>13.7</v>
      </c>
      <c r="DY688">
        <v>3130</v>
      </c>
      <c r="DZ688">
        <v>13.7</v>
      </c>
      <c r="EA688">
        <v>3980</v>
      </c>
      <c r="EB688">
        <v>16.399999999999999</v>
      </c>
      <c r="EC688">
        <v>4020</v>
      </c>
      <c r="ED688">
        <v>16.399999999999999</v>
      </c>
      <c r="EE688">
        <v>0</v>
      </c>
    </row>
    <row r="689" spans="1:135" x14ac:dyDescent="0.3">
      <c r="A689">
        <v>687</v>
      </c>
      <c r="B689" t="s">
        <v>135</v>
      </c>
      <c r="C689">
        <v>344</v>
      </c>
      <c r="D689">
        <v>763</v>
      </c>
      <c r="E689" t="s">
        <v>135</v>
      </c>
      <c r="F689">
        <v>4892817</v>
      </c>
      <c r="G689" t="s">
        <v>136</v>
      </c>
      <c r="H689" s="1">
        <v>41817</v>
      </c>
      <c r="I689" t="s">
        <v>797</v>
      </c>
      <c r="J689" t="s">
        <v>826</v>
      </c>
      <c r="K689" t="s">
        <v>139</v>
      </c>
      <c r="L689" t="s">
        <v>169</v>
      </c>
      <c r="M689">
        <v>0</v>
      </c>
      <c r="N689">
        <v>0</v>
      </c>
      <c r="O689">
        <v>0</v>
      </c>
      <c r="P689" t="s">
        <v>141</v>
      </c>
      <c r="Q689" t="s">
        <v>170</v>
      </c>
      <c r="R689" t="s">
        <v>277</v>
      </c>
      <c r="S689" t="s">
        <v>510</v>
      </c>
      <c r="T689" t="s">
        <v>187</v>
      </c>
      <c r="U689">
        <v>1</v>
      </c>
      <c r="V689" t="s">
        <v>165</v>
      </c>
      <c r="W689" t="s">
        <v>146</v>
      </c>
      <c r="X689" t="s">
        <v>147</v>
      </c>
      <c r="Y689" t="s">
        <v>167</v>
      </c>
      <c r="Z689">
        <v>74</v>
      </c>
      <c r="AA689" t="s">
        <v>175</v>
      </c>
      <c r="AB689" t="s">
        <v>150</v>
      </c>
      <c r="AC689" t="s">
        <v>827</v>
      </c>
      <c r="AD689">
        <v>3.4780000000000002</v>
      </c>
      <c r="AE689">
        <v>34.680030000000002</v>
      </c>
      <c r="AF689">
        <v>-84.699365999999998</v>
      </c>
      <c r="AG689">
        <v>189</v>
      </c>
      <c r="AH689">
        <v>242</v>
      </c>
      <c r="AI689">
        <v>2091</v>
      </c>
      <c r="AJ689" t="s">
        <v>828</v>
      </c>
      <c r="AK689">
        <v>29</v>
      </c>
      <c r="AL689">
        <v>35</v>
      </c>
      <c r="AM689" t="s">
        <v>230</v>
      </c>
      <c r="AN689">
        <v>716.1</v>
      </c>
      <c r="AO689">
        <v>45.6</v>
      </c>
      <c r="AP689">
        <v>569</v>
      </c>
      <c r="AQ689">
        <v>-84.699430000000007</v>
      </c>
      <c r="AR689">
        <v>34.680036999999999</v>
      </c>
      <c r="AS689">
        <v>-84.697607000000005</v>
      </c>
      <c r="AT689">
        <v>34.680278000000001</v>
      </c>
      <c r="AU689" t="s">
        <v>827</v>
      </c>
      <c r="AV689">
        <v>1</v>
      </c>
      <c r="AW689">
        <v>213</v>
      </c>
      <c r="AX689">
        <v>282</v>
      </c>
      <c r="AY689">
        <v>0</v>
      </c>
      <c r="AZ689">
        <v>55</v>
      </c>
      <c r="BA689">
        <v>10.24</v>
      </c>
      <c r="BB689">
        <v>9.85</v>
      </c>
      <c r="BC689">
        <v>948.5</v>
      </c>
      <c r="BD689">
        <v>922.9</v>
      </c>
      <c r="BE689">
        <v>902.9</v>
      </c>
      <c r="BF689">
        <v>0</v>
      </c>
      <c r="BG689">
        <v>45.8</v>
      </c>
      <c r="BH689">
        <v>9.1999999999999993</v>
      </c>
      <c r="BI689" s="1">
        <v>42712</v>
      </c>
      <c r="BJ689" t="s">
        <v>185</v>
      </c>
      <c r="BK689">
        <v>1.8710000000000001E-3</v>
      </c>
      <c r="BL689">
        <v>39520</v>
      </c>
      <c r="BM689">
        <v>39310</v>
      </c>
      <c r="BN689" t="s">
        <v>827</v>
      </c>
      <c r="BO689" t="s">
        <v>800</v>
      </c>
      <c r="BP689">
        <v>1</v>
      </c>
      <c r="BQ689">
        <v>28200</v>
      </c>
      <c r="BR689">
        <v>6</v>
      </c>
      <c r="BS689">
        <v>1</v>
      </c>
      <c r="BT689">
        <v>2</v>
      </c>
      <c r="BU689">
        <v>1</v>
      </c>
      <c r="BV689">
        <v>1</v>
      </c>
      <c r="BW689">
        <v>2</v>
      </c>
      <c r="BX689">
        <v>3</v>
      </c>
      <c r="BY689">
        <v>3</v>
      </c>
      <c r="BZ689" t="s">
        <v>156</v>
      </c>
      <c r="CA689">
        <v>213</v>
      </c>
      <c r="CB689">
        <v>282</v>
      </c>
      <c r="CC689">
        <v>0</v>
      </c>
      <c r="CD689" t="s">
        <v>157</v>
      </c>
      <c r="CE689" t="s">
        <v>157</v>
      </c>
      <c r="CF689">
        <v>0</v>
      </c>
      <c r="CG689">
        <v>55</v>
      </c>
      <c r="CH689">
        <v>3260</v>
      </c>
      <c r="CI689" t="s">
        <v>158</v>
      </c>
      <c r="CJ689">
        <v>0</v>
      </c>
      <c r="CK689">
        <v>3.2630460000000001</v>
      </c>
      <c r="CL689">
        <v>14</v>
      </c>
      <c r="CM689" t="s">
        <v>159</v>
      </c>
      <c r="CN689">
        <v>3260</v>
      </c>
      <c r="CO689">
        <v>413584</v>
      </c>
      <c r="CP689">
        <v>2.8690000000000002</v>
      </c>
      <c r="CQ689">
        <v>6.1349999999999998</v>
      </c>
      <c r="CR689">
        <v>413584</v>
      </c>
      <c r="CS689">
        <v>0</v>
      </c>
      <c r="CT689">
        <v>17228.883836000001</v>
      </c>
      <c r="CU689">
        <v>100</v>
      </c>
      <c r="CV689">
        <v>39340</v>
      </c>
      <c r="CW689">
        <v>0.10820399999999999</v>
      </c>
      <c r="CX689">
        <v>0</v>
      </c>
      <c r="CY689">
        <v>1.8710000000000001E-3</v>
      </c>
      <c r="CZ689">
        <v>289</v>
      </c>
      <c r="DA689" t="s">
        <v>829</v>
      </c>
      <c r="DB689" t="s">
        <v>459</v>
      </c>
      <c r="DC689" t="s">
        <v>830</v>
      </c>
      <c r="DD689">
        <v>-84.714123999999998</v>
      </c>
      <c r="DE689">
        <v>34.675834000000002</v>
      </c>
      <c r="DF689">
        <v>34.675834000000002</v>
      </c>
      <c r="DG689">
        <v>-84.714123999999998</v>
      </c>
      <c r="DH689">
        <v>1.5280999999999999E-2</v>
      </c>
      <c r="DI689">
        <v>1.8710000000000001E-3</v>
      </c>
      <c r="DJ689">
        <v>189</v>
      </c>
      <c r="DK689">
        <v>3470</v>
      </c>
      <c r="DL689">
        <v>14.6</v>
      </c>
      <c r="DM689">
        <v>3660</v>
      </c>
      <c r="DN689">
        <v>14.7</v>
      </c>
      <c r="DO689">
        <v>3380</v>
      </c>
      <c r="DP689">
        <v>0</v>
      </c>
      <c r="DQ689">
        <v>3360</v>
      </c>
      <c r="DR689">
        <v>0</v>
      </c>
      <c r="DS689">
        <v>3260</v>
      </c>
      <c r="DT689">
        <v>14.3</v>
      </c>
      <c r="DU689">
        <v>3290</v>
      </c>
      <c r="DV689">
        <v>13</v>
      </c>
      <c r="DW689">
        <v>3130</v>
      </c>
      <c r="DX689">
        <v>13.7</v>
      </c>
      <c r="DY689">
        <v>3130</v>
      </c>
      <c r="DZ689">
        <v>13.7</v>
      </c>
      <c r="EA689">
        <v>3980</v>
      </c>
      <c r="EB689">
        <v>16.399999999999999</v>
      </c>
      <c r="EC689">
        <v>4020</v>
      </c>
      <c r="ED689">
        <v>16.399999999999999</v>
      </c>
      <c r="EE689">
        <v>0</v>
      </c>
    </row>
    <row r="690" spans="1:135" x14ac:dyDescent="0.3">
      <c r="A690">
        <v>688</v>
      </c>
      <c r="B690" t="s">
        <v>135</v>
      </c>
      <c r="C690">
        <v>348</v>
      </c>
      <c r="D690">
        <v>761</v>
      </c>
      <c r="E690" t="s">
        <v>135</v>
      </c>
      <c r="F690">
        <v>4910482</v>
      </c>
      <c r="G690" t="s">
        <v>136</v>
      </c>
      <c r="H690" s="1">
        <v>41839</v>
      </c>
      <c r="I690" t="s">
        <v>797</v>
      </c>
      <c r="J690" t="s">
        <v>826</v>
      </c>
      <c r="K690" t="s">
        <v>139</v>
      </c>
      <c r="L690" t="s">
        <v>140</v>
      </c>
      <c r="M690">
        <v>0</v>
      </c>
      <c r="N690">
        <v>0</v>
      </c>
      <c r="O690">
        <v>0</v>
      </c>
      <c r="P690" t="s">
        <v>141</v>
      </c>
      <c r="Q690" t="s">
        <v>142</v>
      </c>
      <c r="R690" t="s">
        <v>176</v>
      </c>
      <c r="S690" t="s">
        <v>202</v>
      </c>
      <c r="T690" t="s">
        <v>187</v>
      </c>
      <c r="U690">
        <v>1</v>
      </c>
      <c r="V690" t="s">
        <v>165</v>
      </c>
      <c r="W690" t="s">
        <v>146</v>
      </c>
      <c r="X690" t="s">
        <v>147</v>
      </c>
      <c r="Y690" t="s">
        <v>167</v>
      </c>
      <c r="Z690">
        <v>38</v>
      </c>
      <c r="AA690" t="s">
        <v>149</v>
      </c>
      <c r="AB690" t="s">
        <v>150</v>
      </c>
      <c r="AC690" t="s">
        <v>827</v>
      </c>
      <c r="AD690">
        <v>3.4780000000000002</v>
      </c>
      <c r="AE690">
        <v>34.680031</v>
      </c>
      <c r="AF690">
        <v>-84.699370999999999</v>
      </c>
      <c r="AG690">
        <v>189</v>
      </c>
      <c r="AH690">
        <v>242</v>
      </c>
      <c r="AI690">
        <v>2091</v>
      </c>
      <c r="AJ690" t="s">
        <v>828</v>
      </c>
      <c r="AK690">
        <v>29</v>
      </c>
      <c r="AL690">
        <v>35</v>
      </c>
      <c r="AM690" t="s">
        <v>230</v>
      </c>
      <c r="AN690">
        <v>716.1</v>
      </c>
      <c r="AO690">
        <v>45.6</v>
      </c>
      <c r="AP690">
        <v>569</v>
      </c>
      <c r="AQ690">
        <v>-84.699430000000007</v>
      </c>
      <c r="AR690">
        <v>34.680036999999999</v>
      </c>
      <c r="AS690">
        <v>-84.697607000000005</v>
      </c>
      <c r="AT690">
        <v>34.680278000000001</v>
      </c>
      <c r="AU690" t="s">
        <v>827</v>
      </c>
      <c r="AV690">
        <v>1</v>
      </c>
      <c r="AW690">
        <v>213</v>
      </c>
      <c r="AX690">
        <v>282</v>
      </c>
      <c r="AY690">
        <v>0</v>
      </c>
      <c r="AZ690">
        <v>55</v>
      </c>
      <c r="BA690">
        <v>10.24</v>
      </c>
      <c r="BB690">
        <v>9.85</v>
      </c>
      <c r="BC690">
        <v>948.5</v>
      </c>
      <c r="BD690">
        <v>922.9</v>
      </c>
      <c r="BE690">
        <v>902.9</v>
      </c>
      <c r="BF690">
        <v>0</v>
      </c>
      <c r="BG690">
        <v>45.8</v>
      </c>
      <c r="BH690">
        <v>9.1999999999999993</v>
      </c>
      <c r="BI690" s="1">
        <v>42712</v>
      </c>
      <c r="BJ690" t="s">
        <v>185</v>
      </c>
      <c r="BK690">
        <v>1.8710000000000001E-3</v>
      </c>
      <c r="BL690">
        <v>39520</v>
      </c>
      <c r="BM690">
        <v>39310</v>
      </c>
      <c r="BN690" t="s">
        <v>827</v>
      </c>
      <c r="BO690" t="s">
        <v>800</v>
      </c>
      <c r="BP690">
        <v>1</v>
      </c>
      <c r="BQ690">
        <v>28200</v>
      </c>
      <c r="BR690">
        <v>6</v>
      </c>
      <c r="BS690">
        <v>1</v>
      </c>
      <c r="BT690">
        <v>2</v>
      </c>
      <c r="BU690">
        <v>1</v>
      </c>
      <c r="BV690">
        <v>1</v>
      </c>
      <c r="BW690">
        <v>2</v>
      </c>
      <c r="BX690">
        <v>3</v>
      </c>
      <c r="BY690">
        <v>3</v>
      </c>
      <c r="BZ690" t="s">
        <v>156</v>
      </c>
      <c r="CA690">
        <v>213</v>
      </c>
      <c r="CB690">
        <v>282</v>
      </c>
      <c r="CC690">
        <v>0</v>
      </c>
      <c r="CD690" t="s">
        <v>157</v>
      </c>
      <c r="CE690" t="s">
        <v>157</v>
      </c>
      <c r="CF690">
        <v>0</v>
      </c>
      <c r="CG690">
        <v>55</v>
      </c>
      <c r="CH690">
        <v>3260</v>
      </c>
      <c r="CI690" t="s">
        <v>158</v>
      </c>
      <c r="CJ690">
        <v>0</v>
      </c>
      <c r="CK690">
        <v>3.2630460000000001</v>
      </c>
      <c r="CL690">
        <v>14</v>
      </c>
      <c r="CM690" t="s">
        <v>159</v>
      </c>
      <c r="CN690">
        <v>3260</v>
      </c>
      <c r="CO690">
        <v>413584</v>
      </c>
      <c r="CP690">
        <v>2.8690000000000002</v>
      </c>
      <c r="CQ690">
        <v>6.1349999999999998</v>
      </c>
      <c r="CR690">
        <v>413584</v>
      </c>
      <c r="CS690">
        <v>0</v>
      </c>
      <c r="CT690">
        <v>17228.883836000001</v>
      </c>
      <c r="CU690">
        <v>100</v>
      </c>
      <c r="CV690">
        <v>39340</v>
      </c>
      <c r="CW690">
        <v>0.10820399999999999</v>
      </c>
      <c r="CX690">
        <v>0</v>
      </c>
      <c r="CY690">
        <v>1.8710000000000001E-3</v>
      </c>
      <c r="CZ690">
        <v>289</v>
      </c>
      <c r="DA690" t="s">
        <v>829</v>
      </c>
      <c r="DB690" t="s">
        <v>459</v>
      </c>
      <c r="DC690" t="s">
        <v>830</v>
      </c>
      <c r="DD690">
        <v>-84.714123999999998</v>
      </c>
      <c r="DE690">
        <v>34.675834000000002</v>
      </c>
      <c r="DF690">
        <v>34.675834000000002</v>
      </c>
      <c r="DG690">
        <v>-84.714123999999998</v>
      </c>
      <c r="DH690">
        <v>1.5280999999999999E-2</v>
      </c>
      <c r="DI690">
        <v>1.8710000000000001E-3</v>
      </c>
      <c r="DJ690">
        <v>189</v>
      </c>
      <c r="DK690">
        <v>3470</v>
      </c>
      <c r="DL690">
        <v>14.6</v>
      </c>
      <c r="DM690">
        <v>3660</v>
      </c>
      <c r="DN690">
        <v>14.7</v>
      </c>
      <c r="DO690">
        <v>3380</v>
      </c>
      <c r="DP690">
        <v>0</v>
      </c>
      <c r="DQ690">
        <v>3360</v>
      </c>
      <c r="DR690">
        <v>0</v>
      </c>
      <c r="DS690">
        <v>3260</v>
      </c>
      <c r="DT690">
        <v>14.3</v>
      </c>
      <c r="DU690">
        <v>3290</v>
      </c>
      <c r="DV690">
        <v>13</v>
      </c>
      <c r="DW690">
        <v>3130</v>
      </c>
      <c r="DX690">
        <v>13.7</v>
      </c>
      <c r="DY690">
        <v>3130</v>
      </c>
      <c r="DZ690">
        <v>13.7</v>
      </c>
      <c r="EA690">
        <v>3980</v>
      </c>
      <c r="EB690">
        <v>16.399999999999999</v>
      </c>
      <c r="EC690">
        <v>4020</v>
      </c>
      <c r="ED690">
        <v>16.399999999999999</v>
      </c>
      <c r="EE690">
        <v>0</v>
      </c>
    </row>
    <row r="691" spans="1:135" x14ac:dyDescent="0.3">
      <c r="A691">
        <v>689</v>
      </c>
      <c r="B691" t="s">
        <v>135</v>
      </c>
      <c r="C691">
        <v>372</v>
      </c>
      <c r="D691">
        <v>582</v>
      </c>
      <c r="E691" t="s">
        <v>135</v>
      </c>
      <c r="F691">
        <v>6088036</v>
      </c>
      <c r="G691" t="s">
        <v>136</v>
      </c>
      <c r="H691" s="1">
        <v>42753</v>
      </c>
      <c r="I691" t="s">
        <v>797</v>
      </c>
      <c r="J691" t="s">
        <v>826</v>
      </c>
      <c r="K691" t="s">
        <v>139</v>
      </c>
      <c r="L691" t="s">
        <v>256</v>
      </c>
      <c r="M691">
        <v>0</v>
      </c>
      <c r="N691">
        <v>1</v>
      </c>
      <c r="O691">
        <v>0</v>
      </c>
      <c r="P691" t="s">
        <v>141</v>
      </c>
      <c r="Q691" t="s">
        <v>142</v>
      </c>
      <c r="R691" t="s">
        <v>143</v>
      </c>
      <c r="S691" t="s">
        <v>272</v>
      </c>
      <c r="T691" t="s">
        <v>187</v>
      </c>
      <c r="U691">
        <v>1</v>
      </c>
      <c r="V691" t="s">
        <v>165</v>
      </c>
      <c r="W691" t="s">
        <v>146</v>
      </c>
      <c r="X691" t="s">
        <v>281</v>
      </c>
      <c r="Y691" t="s">
        <v>167</v>
      </c>
      <c r="Z691">
        <v>29</v>
      </c>
      <c r="AA691" t="s">
        <v>342</v>
      </c>
      <c r="AB691" t="s">
        <v>150</v>
      </c>
      <c r="AC691" t="s">
        <v>827</v>
      </c>
      <c r="AD691">
        <v>3.5819999999999999</v>
      </c>
      <c r="AE691">
        <v>34.680276999999997</v>
      </c>
      <c r="AF691">
        <v>-84.697614999999999</v>
      </c>
      <c r="AG691">
        <v>189</v>
      </c>
      <c r="AH691">
        <v>242</v>
      </c>
      <c r="AI691">
        <v>2091</v>
      </c>
      <c r="AJ691" t="s">
        <v>828</v>
      </c>
      <c r="AK691">
        <v>29</v>
      </c>
      <c r="AL691">
        <v>35</v>
      </c>
      <c r="AM691" t="s">
        <v>230</v>
      </c>
      <c r="AN691">
        <v>716.1</v>
      </c>
      <c r="AO691">
        <v>45.6</v>
      </c>
      <c r="AP691">
        <v>569</v>
      </c>
      <c r="AQ691">
        <v>-84.699430000000007</v>
      </c>
      <c r="AR691">
        <v>34.680036999999999</v>
      </c>
      <c r="AS691">
        <v>-84.697607000000005</v>
      </c>
      <c r="AT691">
        <v>34.680278000000001</v>
      </c>
      <c r="AU691" t="s">
        <v>827</v>
      </c>
      <c r="AV691">
        <v>1</v>
      </c>
      <c r="AW691">
        <v>213</v>
      </c>
      <c r="AX691">
        <v>282</v>
      </c>
      <c r="AY691">
        <v>0</v>
      </c>
      <c r="AZ691">
        <v>55</v>
      </c>
      <c r="BA691">
        <v>10.24</v>
      </c>
      <c r="BB691">
        <v>9.85</v>
      </c>
      <c r="BC691">
        <v>948.5</v>
      </c>
      <c r="BD691">
        <v>922.9</v>
      </c>
      <c r="BE691">
        <v>902.9</v>
      </c>
      <c r="BF691">
        <v>0</v>
      </c>
      <c r="BG691">
        <v>45.8</v>
      </c>
      <c r="BH691">
        <v>9.1999999999999993</v>
      </c>
      <c r="BI691" s="1">
        <v>42712</v>
      </c>
      <c r="BJ691" t="s">
        <v>185</v>
      </c>
      <c r="BK691">
        <v>1.8710000000000001E-3</v>
      </c>
      <c r="BL691">
        <v>39520</v>
      </c>
      <c r="BM691">
        <v>39310</v>
      </c>
      <c r="BN691" t="s">
        <v>827</v>
      </c>
      <c r="BO691" t="s">
        <v>800</v>
      </c>
      <c r="BP691">
        <v>1</v>
      </c>
      <c r="BQ691">
        <v>28200</v>
      </c>
      <c r="BR691">
        <v>6</v>
      </c>
      <c r="BS691">
        <v>1</v>
      </c>
      <c r="BT691">
        <v>2</v>
      </c>
      <c r="BU691">
        <v>1</v>
      </c>
      <c r="BV691">
        <v>1</v>
      </c>
      <c r="BW691">
        <v>2</v>
      </c>
      <c r="BX691">
        <v>3</v>
      </c>
      <c r="BY691">
        <v>3</v>
      </c>
      <c r="BZ691" t="s">
        <v>156</v>
      </c>
      <c r="CA691">
        <v>213</v>
      </c>
      <c r="CB691">
        <v>282</v>
      </c>
      <c r="CC691">
        <v>0</v>
      </c>
      <c r="CD691" t="s">
        <v>157</v>
      </c>
      <c r="CE691" t="s">
        <v>157</v>
      </c>
      <c r="CF691">
        <v>0</v>
      </c>
      <c r="CG691">
        <v>55</v>
      </c>
      <c r="CH691">
        <v>3260</v>
      </c>
      <c r="CI691" t="s">
        <v>158</v>
      </c>
      <c r="CJ691">
        <v>0</v>
      </c>
      <c r="CK691">
        <v>3.2630460000000001</v>
      </c>
      <c r="CL691">
        <v>14</v>
      </c>
      <c r="CM691" t="s">
        <v>159</v>
      </c>
      <c r="CN691">
        <v>3260</v>
      </c>
      <c r="CO691">
        <v>413584</v>
      </c>
      <c r="CP691">
        <v>2.8690000000000002</v>
      </c>
      <c r="CQ691">
        <v>6.1349999999999998</v>
      </c>
      <c r="CR691">
        <v>413584</v>
      </c>
      <c r="CS691">
        <v>0</v>
      </c>
      <c r="CT691">
        <v>17228.883836000001</v>
      </c>
      <c r="CU691">
        <v>100</v>
      </c>
      <c r="CV691">
        <v>39340</v>
      </c>
      <c r="CW691">
        <v>0.10820399999999999</v>
      </c>
      <c r="CX691">
        <v>0</v>
      </c>
      <c r="CY691">
        <v>1.8710000000000001E-3</v>
      </c>
      <c r="CZ691">
        <v>289</v>
      </c>
      <c r="DA691" t="s">
        <v>829</v>
      </c>
      <c r="DB691" t="s">
        <v>459</v>
      </c>
      <c r="DC691" t="s">
        <v>830</v>
      </c>
      <c r="DD691">
        <v>-84.714123999999998</v>
      </c>
      <c r="DE691">
        <v>34.675834000000002</v>
      </c>
      <c r="DF691">
        <v>34.675834000000002</v>
      </c>
      <c r="DG691">
        <v>-84.714123999999998</v>
      </c>
      <c r="DH691">
        <v>1.5280999999999999E-2</v>
      </c>
      <c r="DI691">
        <v>1.8710000000000001E-3</v>
      </c>
      <c r="DJ691">
        <v>189</v>
      </c>
      <c r="DK691">
        <v>3470</v>
      </c>
      <c r="DL691">
        <v>14.6</v>
      </c>
      <c r="DM691">
        <v>3660</v>
      </c>
      <c r="DN691">
        <v>14.7</v>
      </c>
      <c r="DO691">
        <v>3380</v>
      </c>
      <c r="DP691">
        <v>0</v>
      </c>
      <c r="DQ691">
        <v>3360</v>
      </c>
      <c r="DR691">
        <v>0</v>
      </c>
      <c r="DS691">
        <v>3260</v>
      </c>
      <c r="DT691">
        <v>14.3</v>
      </c>
      <c r="DU691">
        <v>3290</v>
      </c>
      <c r="DV691">
        <v>13</v>
      </c>
      <c r="DW691">
        <v>3130</v>
      </c>
      <c r="DX691">
        <v>13.7</v>
      </c>
      <c r="DY691">
        <v>3130</v>
      </c>
      <c r="DZ691">
        <v>13.7</v>
      </c>
      <c r="EA691">
        <v>3980</v>
      </c>
      <c r="EB691">
        <v>16.399999999999999</v>
      </c>
      <c r="EC691">
        <v>4020</v>
      </c>
      <c r="ED691">
        <v>16.399999999999999</v>
      </c>
      <c r="EE691">
        <v>0</v>
      </c>
    </row>
    <row r="692" spans="1:135" x14ac:dyDescent="0.3">
      <c r="A692">
        <v>690</v>
      </c>
      <c r="B692" t="s">
        <v>135</v>
      </c>
      <c r="C692">
        <v>531</v>
      </c>
      <c r="D692">
        <v>704</v>
      </c>
      <c r="E692" t="s">
        <v>135</v>
      </c>
      <c r="F692">
        <v>5310310</v>
      </c>
      <c r="G692" t="s">
        <v>136</v>
      </c>
      <c r="H692" s="1">
        <v>42152</v>
      </c>
      <c r="I692" t="s">
        <v>797</v>
      </c>
      <c r="J692" t="s">
        <v>826</v>
      </c>
      <c r="K692" t="s">
        <v>139</v>
      </c>
      <c r="L692" t="s">
        <v>256</v>
      </c>
      <c r="M692">
        <v>0</v>
      </c>
      <c r="N692">
        <v>1</v>
      </c>
      <c r="O692">
        <v>0</v>
      </c>
      <c r="P692" t="s">
        <v>141</v>
      </c>
      <c r="Q692" t="s">
        <v>142</v>
      </c>
      <c r="R692" t="s">
        <v>176</v>
      </c>
      <c r="S692" t="s">
        <v>202</v>
      </c>
      <c r="T692" t="s">
        <v>187</v>
      </c>
      <c r="U692">
        <v>1</v>
      </c>
      <c r="V692" t="s">
        <v>165</v>
      </c>
      <c r="W692" t="s">
        <v>146</v>
      </c>
      <c r="X692" t="s">
        <v>147</v>
      </c>
      <c r="Y692" t="s">
        <v>167</v>
      </c>
      <c r="Z692">
        <v>29</v>
      </c>
      <c r="AA692" t="s">
        <v>149</v>
      </c>
      <c r="AB692" t="s">
        <v>197</v>
      </c>
      <c r="AC692" t="s">
        <v>827</v>
      </c>
      <c r="AD692">
        <v>3.49</v>
      </c>
      <c r="AE692">
        <v>34.680007000000003</v>
      </c>
      <c r="AF692">
        <v>-84.699174999999997</v>
      </c>
      <c r="AG692">
        <v>189</v>
      </c>
      <c r="AH692">
        <v>242</v>
      </c>
      <c r="AI692">
        <v>2091</v>
      </c>
      <c r="AJ692" t="s">
        <v>828</v>
      </c>
      <c r="AK692">
        <v>29</v>
      </c>
      <c r="AL692">
        <v>35</v>
      </c>
      <c r="AM692" t="s">
        <v>230</v>
      </c>
      <c r="AN692">
        <v>716.1</v>
      </c>
      <c r="AO692">
        <v>45.6</v>
      </c>
      <c r="AP692">
        <v>569</v>
      </c>
      <c r="AQ692">
        <v>-84.699430000000007</v>
      </c>
      <c r="AR692">
        <v>34.680036999999999</v>
      </c>
      <c r="AS692">
        <v>-84.697607000000005</v>
      </c>
      <c r="AT692">
        <v>34.680278000000001</v>
      </c>
      <c r="AU692" t="s">
        <v>827</v>
      </c>
      <c r="AV692">
        <v>1</v>
      </c>
      <c r="AW692">
        <v>213</v>
      </c>
      <c r="AX692">
        <v>282</v>
      </c>
      <c r="AY692">
        <v>0</v>
      </c>
      <c r="AZ692">
        <v>55</v>
      </c>
      <c r="BA692">
        <v>10.24</v>
      </c>
      <c r="BB692">
        <v>9.85</v>
      </c>
      <c r="BC692">
        <v>948.5</v>
      </c>
      <c r="BD692">
        <v>922.9</v>
      </c>
      <c r="BE692">
        <v>902.9</v>
      </c>
      <c r="BF692">
        <v>0</v>
      </c>
      <c r="BG692">
        <v>45.8</v>
      </c>
      <c r="BH692">
        <v>9.1999999999999993</v>
      </c>
      <c r="BI692" s="1">
        <v>42712</v>
      </c>
      <c r="BJ692" t="s">
        <v>185</v>
      </c>
      <c r="BK692">
        <v>1.8710000000000001E-3</v>
      </c>
      <c r="BL692">
        <v>39520</v>
      </c>
      <c r="BM692">
        <v>39310</v>
      </c>
      <c r="BN692" t="s">
        <v>827</v>
      </c>
      <c r="BO692" t="s">
        <v>800</v>
      </c>
      <c r="BP692">
        <v>1</v>
      </c>
      <c r="BQ692">
        <v>28200</v>
      </c>
      <c r="BR692">
        <v>6</v>
      </c>
      <c r="BS692">
        <v>1</v>
      </c>
      <c r="BT692">
        <v>2</v>
      </c>
      <c r="BU692">
        <v>1</v>
      </c>
      <c r="BV692">
        <v>1</v>
      </c>
      <c r="BW692">
        <v>2</v>
      </c>
      <c r="BX692">
        <v>3</v>
      </c>
      <c r="BY692">
        <v>3</v>
      </c>
      <c r="BZ692" t="s">
        <v>156</v>
      </c>
      <c r="CA692">
        <v>213</v>
      </c>
      <c r="CB692">
        <v>282</v>
      </c>
      <c r="CC692">
        <v>0</v>
      </c>
      <c r="CD692" t="s">
        <v>157</v>
      </c>
      <c r="CE692" t="s">
        <v>157</v>
      </c>
      <c r="CF692">
        <v>0</v>
      </c>
      <c r="CG692">
        <v>55</v>
      </c>
      <c r="CH692">
        <v>3260</v>
      </c>
      <c r="CI692" t="s">
        <v>158</v>
      </c>
      <c r="CJ692">
        <v>0</v>
      </c>
      <c r="CK692">
        <v>3.2630460000000001</v>
      </c>
      <c r="CL692">
        <v>14</v>
      </c>
      <c r="CM692" t="s">
        <v>159</v>
      </c>
      <c r="CN692">
        <v>3260</v>
      </c>
      <c r="CO692">
        <v>413584</v>
      </c>
      <c r="CP692">
        <v>2.8690000000000002</v>
      </c>
      <c r="CQ692">
        <v>6.1349999999999998</v>
      </c>
      <c r="CR692">
        <v>413584</v>
      </c>
      <c r="CS692">
        <v>0</v>
      </c>
      <c r="CT692">
        <v>17228.883836000001</v>
      </c>
      <c r="CU692">
        <v>100</v>
      </c>
      <c r="CV692">
        <v>39340</v>
      </c>
      <c r="CW692">
        <v>0.10820399999999999</v>
      </c>
      <c r="CX692">
        <v>0</v>
      </c>
      <c r="CY692">
        <v>1.8710000000000001E-3</v>
      </c>
      <c r="CZ692">
        <v>289</v>
      </c>
      <c r="DA692" t="s">
        <v>829</v>
      </c>
      <c r="DB692" t="s">
        <v>459</v>
      </c>
      <c r="DC692" t="s">
        <v>830</v>
      </c>
      <c r="DD692">
        <v>-84.714123999999998</v>
      </c>
      <c r="DE692">
        <v>34.675834000000002</v>
      </c>
      <c r="DF692">
        <v>34.675834000000002</v>
      </c>
      <c r="DG692">
        <v>-84.714123999999998</v>
      </c>
      <c r="DH692">
        <v>1.5280999999999999E-2</v>
      </c>
      <c r="DI692">
        <v>1.8710000000000001E-3</v>
      </c>
      <c r="DJ692">
        <v>189</v>
      </c>
      <c r="DK692">
        <v>3470</v>
      </c>
      <c r="DL692">
        <v>14.6</v>
      </c>
      <c r="DM692">
        <v>3660</v>
      </c>
      <c r="DN692">
        <v>14.7</v>
      </c>
      <c r="DO692">
        <v>3380</v>
      </c>
      <c r="DP692">
        <v>0</v>
      </c>
      <c r="DQ692">
        <v>3360</v>
      </c>
      <c r="DR692">
        <v>0</v>
      </c>
      <c r="DS692">
        <v>3260</v>
      </c>
      <c r="DT692">
        <v>14.3</v>
      </c>
      <c r="DU692">
        <v>3290</v>
      </c>
      <c r="DV692">
        <v>13</v>
      </c>
      <c r="DW692">
        <v>3130</v>
      </c>
      <c r="DX692">
        <v>13.7</v>
      </c>
      <c r="DY692">
        <v>3130</v>
      </c>
      <c r="DZ692">
        <v>13.7</v>
      </c>
      <c r="EA692">
        <v>3980</v>
      </c>
      <c r="EB692">
        <v>16.399999999999999</v>
      </c>
      <c r="EC692">
        <v>4020</v>
      </c>
      <c r="ED692">
        <v>16.399999999999999</v>
      </c>
      <c r="EE692">
        <v>0</v>
      </c>
    </row>
    <row r="693" spans="1:135" x14ac:dyDescent="0.3">
      <c r="A693">
        <v>691</v>
      </c>
      <c r="B693" t="s">
        <v>135</v>
      </c>
      <c r="C693">
        <v>548</v>
      </c>
      <c r="D693">
        <v>691</v>
      </c>
      <c r="E693" t="s">
        <v>135</v>
      </c>
      <c r="F693">
        <v>5386225</v>
      </c>
      <c r="G693" t="s">
        <v>136</v>
      </c>
      <c r="H693" s="1">
        <v>42226</v>
      </c>
      <c r="I693" t="s">
        <v>797</v>
      </c>
      <c r="J693" t="s">
        <v>826</v>
      </c>
      <c r="K693" t="s">
        <v>139</v>
      </c>
      <c r="L693" t="s">
        <v>140</v>
      </c>
      <c r="M693">
        <v>0</v>
      </c>
      <c r="N693">
        <v>0</v>
      </c>
      <c r="O693">
        <v>0</v>
      </c>
      <c r="P693" t="s">
        <v>141</v>
      </c>
      <c r="Q693" t="s">
        <v>142</v>
      </c>
      <c r="R693" t="s">
        <v>272</v>
      </c>
      <c r="S693" t="s">
        <v>272</v>
      </c>
      <c r="T693" t="s">
        <v>216</v>
      </c>
      <c r="U693">
        <v>1</v>
      </c>
      <c r="V693" t="s">
        <v>165</v>
      </c>
      <c r="W693" t="s">
        <v>146</v>
      </c>
      <c r="X693" t="s">
        <v>147</v>
      </c>
      <c r="Y693" t="s">
        <v>167</v>
      </c>
      <c r="Z693">
        <v>0</v>
      </c>
      <c r="AA693" t="s">
        <v>149</v>
      </c>
      <c r="AB693" t="s">
        <v>150</v>
      </c>
      <c r="AC693" t="s">
        <v>827</v>
      </c>
      <c r="AD693">
        <v>3.476</v>
      </c>
      <c r="AE693">
        <v>34.680033000000002</v>
      </c>
      <c r="AF693">
        <v>-84.699385000000007</v>
      </c>
      <c r="AG693">
        <v>189</v>
      </c>
      <c r="AH693">
        <v>242</v>
      </c>
      <c r="AI693">
        <v>2091</v>
      </c>
      <c r="AJ693" t="s">
        <v>828</v>
      </c>
      <c r="AK693">
        <v>29</v>
      </c>
      <c r="AL693">
        <v>35</v>
      </c>
      <c r="AM693" t="s">
        <v>230</v>
      </c>
      <c r="AN693">
        <v>716.1</v>
      </c>
      <c r="AO693">
        <v>45.6</v>
      </c>
      <c r="AP693">
        <v>569</v>
      </c>
      <c r="AQ693">
        <v>-84.699430000000007</v>
      </c>
      <c r="AR693">
        <v>34.680036999999999</v>
      </c>
      <c r="AS693">
        <v>-84.697607000000005</v>
      </c>
      <c r="AT693">
        <v>34.680278000000001</v>
      </c>
      <c r="AU693" t="s">
        <v>827</v>
      </c>
      <c r="AV693">
        <v>1</v>
      </c>
      <c r="AW693">
        <v>213</v>
      </c>
      <c r="AX693">
        <v>282</v>
      </c>
      <c r="AY693">
        <v>0</v>
      </c>
      <c r="AZ693">
        <v>55</v>
      </c>
      <c r="BA693">
        <v>10.24</v>
      </c>
      <c r="BB693">
        <v>9.85</v>
      </c>
      <c r="BC693">
        <v>948.5</v>
      </c>
      <c r="BD693">
        <v>922.9</v>
      </c>
      <c r="BE693">
        <v>902.9</v>
      </c>
      <c r="BF693">
        <v>0</v>
      </c>
      <c r="BG693">
        <v>45.8</v>
      </c>
      <c r="BH693">
        <v>9.1999999999999993</v>
      </c>
      <c r="BI693" s="1">
        <v>42712</v>
      </c>
      <c r="BJ693" t="s">
        <v>185</v>
      </c>
      <c r="BK693">
        <v>1.8710000000000001E-3</v>
      </c>
      <c r="BL693">
        <v>39520</v>
      </c>
      <c r="BM693">
        <v>39310</v>
      </c>
      <c r="BN693" t="s">
        <v>827</v>
      </c>
      <c r="BO693" t="s">
        <v>800</v>
      </c>
      <c r="BP693">
        <v>1</v>
      </c>
      <c r="BQ693">
        <v>28200</v>
      </c>
      <c r="BR693">
        <v>6</v>
      </c>
      <c r="BS693">
        <v>1</v>
      </c>
      <c r="BT693">
        <v>2</v>
      </c>
      <c r="BU693">
        <v>1</v>
      </c>
      <c r="BV693">
        <v>1</v>
      </c>
      <c r="BW693">
        <v>2</v>
      </c>
      <c r="BX693">
        <v>3</v>
      </c>
      <c r="BY693">
        <v>3</v>
      </c>
      <c r="BZ693" t="s">
        <v>156</v>
      </c>
      <c r="CA693">
        <v>213</v>
      </c>
      <c r="CB693">
        <v>282</v>
      </c>
      <c r="CC693">
        <v>0</v>
      </c>
      <c r="CD693" t="s">
        <v>157</v>
      </c>
      <c r="CE693" t="s">
        <v>157</v>
      </c>
      <c r="CF693">
        <v>0</v>
      </c>
      <c r="CG693">
        <v>55</v>
      </c>
      <c r="CH693">
        <v>3260</v>
      </c>
      <c r="CI693" t="s">
        <v>158</v>
      </c>
      <c r="CJ693">
        <v>0</v>
      </c>
      <c r="CK693">
        <v>3.2630460000000001</v>
      </c>
      <c r="CL693">
        <v>14</v>
      </c>
      <c r="CM693" t="s">
        <v>159</v>
      </c>
      <c r="CN693">
        <v>3260</v>
      </c>
      <c r="CO693">
        <v>413584</v>
      </c>
      <c r="CP693">
        <v>2.8690000000000002</v>
      </c>
      <c r="CQ693">
        <v>6.1349999999999998</v>
      </c>
      <c r="CR693">
        <v>413584</v>
      </c>
      <c r="CS693">
        <v>0</v>
      </c>
      <c r="CT693">
        <v>17228.883836000001</v>
      </c>
      <c r="CU693">
        <v>100</v>
      </c>
      <c r="CV693">
        <v>39340</v>
      </c>
      <c r="CW693">
        <v>0.10820399999999999</v>
      </c>
      <c r="CX693">
        <v>0</v>
      </c>
      <c r="CY693">
        <v>1.8710000000000001E-3</v>
      </c>
      <c r="CZ693">
        <v>289</v>
      </c>
      <c r="DA693" t="s">
        <v>829</v>
      </c>
      <c r="DB693" t="s">
        <v>459</v>
      </c>
      <c r="DC693" t="s">
        <v>830</v>
      </c>
      <c r="DD693">
        <v>-84.714123999999998</v>
      </c>
      <c r="DE693">
        <v>34.675834000000002</v>
      </c>
      <c r="DF693">
        <v>34.675834000000002</v>
      </c>
      <c r="DG693">
        <v>-84.714123999999998</v>
      </c>
      <c r="DH693">
        <v>1.5280999999999999E-2</v>
      </c>
      <c r="DI693">
        <v>1.8710000000000001E-3</v>
      </c>
      <c r="DJ693">
        <v>189</v>
      </c>
      <c r="DK693">
        <v>3470</v>
      </c>
      <c r="DL693">
        <v>14.6</v>
      </c>
      <c r="DM693">
        <v>3660</v>
      </c>
      <c r="DN693">
        <v>14.7</v>
      </c>
      <c r="DO693">
        <v>3380</v>
      </c>
      <c r="DP693">
        <v>0</v>
      </c>
      <c r="DQ693">
        <v>3360</v>
      </c>
      <c r="DR693">
        <v>0</v>
      </c>
      <c r="DS693">
        <v>3260</v>
      </c>
      <c r="DT693">
        <v>14.3</v>
      </c>
      <c r="DU693">
        <v>3290</v>
      </c>
      <c r="DV693">
        <v>13</v>
      </c>
      <c r="DW693">
        <v>3130</v>
      </c>
      <c r="DX693">
        <v>13.7</v>
      </c>
      <c r="DY693">
        <v>3130</v>
      </c>
      <c r="DZ693">
        <v>13.7</v>
      </c>
      <c r="EA693">
        <v>3980</v>
      </c>
      <c r="EB693">
        <v>16.399999999999999</v>
      </c>
      <c r="EC693">
        <v>4020</v>
      </c>
      <c r="ED693">
        <v>16.399999999999999</v>
      </c>
      <c r="EE693">
        <v>0</v>
      </c>
    </row>
    <row r="694" spans="1:135" x14ac:dyDescent="0.3">
      <c r="A694">
        <v>692</v>
      </c>
      <c r="B694" t="s">
        <v>135</v>
      </c>
      <c r="C694">
        <v>565</v>
      </c>
      <c r="D694">
        <v>682</v>
      </c>
      <c r="E694" t="s">
        <v>135</v>
      </c>
      <c r="F694">
        <v>5452989</v>
      </c>
      <c r="G694" t="s">
        <v>136</v>
      </c>
      <c r="H694" s="1">
        <v>42279</v>
      </c>
      <c r="I694" t="s">
        <v>797</v>
      </c>
      <c r="J694" t="s">
        <v>826</v>
      </c>
      <c r="K694" t="s">
        <v>139</v>
      </c>
      <c r="L694" t="s">
        <v>140</v>
      </c>
      <c r="M694">
        <v>0</v>
      </c>
      <c r="N694">
        <v>0</v>
      </c>
      <c r="O694">
        <v>0</v>
      </c>
      <c r="P694" t="s">
        <v>141</v>
      </c>
      <c r="Q694" t="s">
        <v>142</v>
      </c>
      <c r="R694" t="s">
        <v>143</v>
      </c>
      <c r="S694" t="s">
        <v>143</v>
      </c>
      <c r="T694" t="s">
        <v>187</v>
      </c>
      <c r="U694">
        <v>1</v>
      </c>
      <c r="V694" t="s">
        <v>158</v>
      </c>
      <c r="W694" t="s">
        <v>146</v>
      </c>
      <c r="X694" t="s">
        <v>147</v>
      </c>
      <c r="Y694" t="s">
        <v>167</v>
      </c>
      <c r="Z694">
        <v>33</v>
      </c>
      <c r="AA694" t="s">
        <v>149</v>
      </c>
      <c r="AB694" t="s">
        <v>150</v>
      </c>
      <c r="AC694" t="s">
        <v>827</v>
      </c>
      <c r="AD694">
        <v>3.4830000000000001</v>
      </c>
      <c r="AE694">
        <v>34.680019000000001</v>
      </c>
      <c r="AF694">
        <v>-84.699276999999995</v>
      </c>
      <c r="AG694">
        <v>189</v>
      </c>
      <c r="AH694">
        <v>242</v>
      </c>
      <c r="AI694">
        <v>2091</v>
      </c>
      <c r="AJ694" t="s">
        <v>828</v>
      </c>
      <c r="AK694">
        <v>29</v>
      </c>
      <c r="AL694">
        <v>35</v>
      </c>
      <c r="AM694" t="s">
        <v>230</v>
      </c>
      <c r="AN694">
        <v>716.1</v>
      </c>
      <c r="AO694">
        <v>45.6</v>
      </c>
      <c r="AP694">
        <v>569</v>
      </c>
      <c r="AQ694">
        <v>-84.699430000000007</v>
      </c>
      <c r="AR694">
        <v>34.680036999999999</v>
      </c>
      <c r="AS694">
        <v>-84.697607000000005</v>
      </c>
      <c r="AT694">
        <v>34.680278000000001</v>
      </c>
      <c r="AU694" t="s">
        <v>827</v>
      </c>
      <c r="AV694">
        <v>1</v>
      </c>
      <c r="AW694">
        <v>213</v>
      </c>
      <c r="AX694">
        <v>282</v>
      </c>
      <c r="AY694">
        <v>0</v>
      </c>
      <c r="AZ694">
        <v>55</v>
      </c>
      <c r="BA694">
        <v>10.24</v>
      </c>
      <c r="BB694">
        <v>9.85</v>
      </c>
      <c r="BC694">
        <v>948.5</v>
      </c>
      <c r="BD694">
        <v>922.9</v>
      </c>
      <c r="BE694">
        <v>902.9</v>
      </c>
      <c r="BF694">
        <v>0</v>
      </c>
      <c r="BG694">
        <v>45.8</v>
      </c>
      <c r="BH694">
        <v>9.1999999999999993</v>
      </c>
      <c r="BI694" s="1">
        <v>42712</v>
      </c>
      <c r="BJ694" t="s">
        <v>185</v>
      </c>
      <c r="BK694">
        <v>1.8710000000000001E-3</v>
      </c>
      <c r="BL694">
        <v>39520</v>
      </c>
      <c r="BM694">
        <v>39310</v>
      </c>
      <c r="BN694" t="s">
        <v>827</v>
      </c>
      <c r="BO694" t="s">
        <v>800</v>
      </c>
      <c r="BP694">
        <v>1</v>
      </c>
      <c r="BQ694">
        <v>28200</v>
      </c>
      <c r="BR694">
        <v>6</v>
      </c>
      <c r="BS694">
        <v>1</v>
      </c>
      <c r="BT694">
        <v>2</v>
      </c>
      <c r="BU694">
        <v>1</v>
      </c>
      <c r="BV694">
        <v>1</v>
      </c>
      <c r="BW694">
        <v>2</v>
      </c>
      <c r="BX694">
        <v>3</v>
      </c>
      <c r="BY694">
        <v>3</v>
      </c>
      <c r="BZ694" t="s">
        <v>156</v>
      </c>
      <c r="CA694">
        <v>213</v>
      </c>
      <c r="CB694">
        <v>282</v>
      </c>
      <c r="CC694">
        <v>0</v>
      </c>
      <c r="CD694" t="s">
        <v>157</v>
      </c>
      <c r="CE694" t="s">
        <v>157</v>
      </c>
      <c r="CF694">
        <v>0</v>
      </c>
      <c r="CG694">
        <v>55</v>
      </c>
      <c r="CH694">
        <v>3260</v>
      </c>
      <c r="CI694" t="s">
        <v>158</v>
      </c>
      <c r="CJ694">
        <v>0</v>
      </c>
      <c r="CK694">
        <v>3.2630460000000001</v>
      </c>
      <c r="CL694">
        <v>14</v>
      </c>
      <c r="CM694" t="s">
        <v>159</v>
      </c>
      <c r="CN694">
        <v>3260</v>
      </c>
      <c r="CO694">
        <v>413584</v>
      </c>
      <c r="CP694">
        <v>2.8690000000000002</v>
      </c>
      <c r="CQ694">
        <v>6.1349999999999998</v>
      </c>
      <c r="CR694">
        <v>413584</v>
      </c>
      <c r="CS694">
        <v>0</v>
      </c>
      <c r="CT694">
        <v>17228.883836000001</v>
      </c>
      <c r="CU694">
        <v>100</v>
      </c>
      <c r="CV694">
        <v>39340</v>
      </c>
      <c r="CW694">
        <v>0.10820399999999999</v>
      </c>
      <c r="CX694">
        <v>0</v>
      </c>
      <c r="CY694">
        <v>1.8710000000000001E-3</v>
      </c>
      <c r="CZ694">
        <v>289</v>
      </c>
      <c r="DA694" t="s">
        <v>829</v>
      </c>
      <c r="DB694" t="s">
        <v>459</v>
      </c>
      <c r="DC694" t="s">
        <v>830</v>
      </c>
      <c r="DD694">
        <v>-84.714123999999998</v>
      </c>
      <c r="DE694">
        <v>34.675834000000002</v>
      </c>
      <c r="DF694">
        <v>34.675834000000002</v>
      </c>
      <c r="DG694">
        <v>-84.714123999999998</v>
      </c>
      <c r="DH694">
        <v>1.5280999999999999E-2</v>
      </c>
      <c r="DI694">
        <v>1.8710000000000001E-3</v>
      </c>
      <c r="DJ694">
        <v>189</v>
      </c>
      <c r="DK694">
        <v>3470</v>
      </c>
      <c r="DL694">
        <v>14.6</v>
      </c>
      <c r="DM694">
        <v>3660</v>
      </c>
      <c r="DN694">
        <v>14.7</v>
      </c>
      <c r="DO694">
        <v>3380</v>
      </c>
      <c r="DP694">
        <v>0</v>
      </c>
      <c r="DQ694">
        <v>3360</v>
      </c>
      <c r="DR694">
        <v>0</v>
      </c>
      <c r="DS694">
        <v>3260</v>
      </c>
      <c r="DT694">
        <v>14.3</v>
      </c>
      <c r="DU694">
        <v>3290</v>
      </c>
      <c r="DV694">
        <v>13</v>
      </c>
      <c r="DW694">
        <v>3130</v>
      </c>
      <c r="DX694">
        <v>13.7</v>
      </c>
      <c r="DY694">
        <v>3130</v>
      </c>
      <c r="DZ694">
        <v>13.7</v>
      </c>
      <c r="EA694">
        <v>3980</v>
      </c>
      <c r="EB694">
        <v>16.399999999999999</v>
      </c>
      <c r="EC694">
        <v>4020</v>
      </c>
      <c r="ED694">
        <v>16.399999999999999</v>
      </c>
      <c r="EE694">
        <v>0</v>
      </c>
    </row>
    <row r="695" spans="1:135" x14ac:dyDescent="0.3">
      <c r="A695">
        <v>693</v>
      </c>
      <c r="B695" t="s">
        <v>135</v>
      </c>
      <c r="C695">
        <v>566</v>
      </c>
      <c r="D695">
        <v>683</v>
      </c>
      <c r="E695" t="s">
        <v>135</v>
      </c>
      <c r="F695">
        <v>5452999</v>
      </c>
      <c r="G695" t="s">
        <v>136</v>
      </c>
      <c r="H695" s="1">
        <v>42278</v>
      </c>
      <c r="I695" t="s">
        <v>797</v>
      </c>
      <c r="J695" t="s">
        <v>826</v>
      </c>
      <c r="K695" t="s">
        <v>139</v>
      </c>
      <c r="L695" t="s">
        <v>140</v>
      </c>
      <c r="M695">
        <v>0</v>
      </c>
      <c r="N695">
        <v>0</v>
      </c>
      <c r="O695">
        <v>0</v>
      </c>
      <c r="P695" t="s">
        <v>141</v>
      </c>
      <c r="Q695" t="s">
        <v>142</v>
      </c>
      <c r="R695" t="s">
        <v>143</v>
      </c>
      <c r="S695" t="s">
        <v>143</v>
      </c>
      <c r="T695" t="s">
        <v>216</v>
      </c>
      <c r="U695">
        <v>1</v>
      </c>
      <c r="V695" t="s">
        <v>165</v>
      </c>
      <c r="W695" t="s">
        <v>146</v>
      </c>
      <c r="X695" t="s">
        <v>178</v>
      </c>
      <c r="Y695" t="s">
        <v>167</v>
      </c>
      <c r="Z695">
        <v>23</v>
      </c>
      <c r="AA695" t="s">
        <v>149</v>
      </c>
      <c r="AB695" t="s">
        <v>150</v>
      </c>
      <c r="AC695" t="s">
        <v>827</v>
      </c>
      <c r="AD695">
        <v>3.4830000000000001</v>
      </c>
      <c r="AE695">
        <v>34.680019000000001</v>
      </c>
      <c r="AF695">
        <v>-84.699279000000004</v>
      </c>
      <c r="AG695">
        <v>189</v>
      </c>
      <c r="AH695">
        <v>242</v>
      </c>
      <c r="AI695">
        <v>2091</v>
      </c>
      <c r="AJ695" t="s">
        <v>828</v>
      </c>
      <c r="AK695">
        <v>29</v>
      </c>
      <c r="AL695">
        <v>35</v>
      </c>
      <c r="AM695" t="s">
        <v>230</v>
      </c>
      <c r="AN695">
        <v>716.1</v>
      </c>
      <c r="AO695">
        <v>45.6</v>
      </c>
      <c r="AP695">
        <v>569</v>
      </c>
      <c r="AQ695">
        <v>-84.699430000000007</v>
      </c>
      <c r="AR695">
        <v>34.680036999999999</v>
      </c>
      <c r="AS695">
        <v>-84.697607000000005</v>
      </c>
      <c r="AT695">
        <v>34.680278000000001</v>
      </c>
      <c r="AU695" t="s">
        <v>827</v>
      </c>
      <c r="AV695">
        <v>1</v>
      </c>
      <c r="AW695">
        <v>213</v>
      </c>
      <c r="AX695">
        <v>282</v>
      </c>
      <c r="AY695">
        <v>0</v>
      </c>
      <c r="AZ695">
        <v>55</v>
      </c>
      <c r="BA695">
        <v>10.24</v>
      </c>
      <c r="BB695">
        <v>9.85</v>
      </c>
      <c r="BC695">
        <v>948.5</v>
      </c>
      <c r="BD695">
        <v>922.9</v>
      </c>
      <c r="BE695">
        <v>902.9</v>
      </c>
      <c r="BF695">
        <v>0</v>
      </c>
      <c r="BG695">
        <v>45.8</v>
      </c>
      <c r="BH695">
        <v>9.1999999999999993</v>
      </c>
      <c r="BI695" s="1">
        <v>42712</v>
      </c>
      <c r="BJ695" t="s">
        <v>185</v>
      </c>
      <c r="BK695">
        <v>1.8710000000000001E-3</v>
      </c>
      <c r="BL695">
        <v>39520</v>
      </c>
      <c r="BM695">
        <v>39310</v>
      </c>
      <c r="BN695" t="s">
        <v>827</v>
      </c>
      <c r="BO695" t="s">
        <v>800</v>
      </c>
      <c r="BP695">
        <v>1</v>
      </c>
      <c r="BQ695">
        <v>28200</v>
      </c>
      <c r="BR695">
        <v>6</v>
      </c>
      <c r="BS695">
        <v>1</v>
      </c>
      <c r="BT695">
        <v>2</v>
      </c>
      <c r="BU695">
        <v>1</v>
      </c>
      <c r="BV695">
        <v>1</v>
      </c>
      <c r="BW695">
        <v>2</v>
      </c>
      <c r="BX695">
        <v>3</v>
      </c>
      <c r="BY695">
        <v>3</v>
      </c>
      <c r="BZ695" t="s">
        <v>156</v>
      </c>
      <c r="CA695">
        <v>213</v>
      </c>
      <c r="CB695">
        <v>282</v>
      </c>
      <c r="CC695">
        <v>0</v>
      </c>
      <c r="CD695" t="s">
        <v>157</v>
      </c>
      <c r="CE695" t="s">
        <v>157</v>
      </c>
      <c r="CF695">
        <v>0</v>
      </c>
      <c r="CG695">
        <v>55</v>
      </c>
      <c r="CH695">
        <v>3260</v>
      </c>
      <c r="CI695" t="s">
        <v>158</v>
      </c>
      <c r="CJ695">
        <v>0</v>
      </c>
      <c r="CK695">
        <v>3.2630460000000001</v>
      </c>
      <c r="CL695">
        <v>14</v>
      </c>
      <c r="CM695" t="s">
        <v>159</v>
      </c>
      <c r="CN695">
        <v>3260</v>
      </c>
      <c r="CO695">
        <v>413584</v>
      </c>
      <c r="CP695">
        <v>2.8690000000000002</v>
      </c>
      <c r="CQ695">
        <v>6.1349999999999998</v>
      </c>
      <c r="CR695">
        <v>413584</v>
      </c>
      <c r="CS695">
        <v>0</v>
      </c>
      <c r="CT695">
        <v>17228.883836000001</v>
      </c>
      <c r="CU695">
        <v>100</v>
      </c>
      <c r="CV695">
        <v>39340</v>
      </c>
      <c r="CW695">
        <v>0.10820399999999999</v>
      </c>
      <c r="CX695">
        <v>0</v>
      </c>
      <c r="CY695">
        <v>1.8710000000000001E-3</v>
      </c>
      <c r="CZ695">
        <v>289</v>
      </c>
      <c r="DA695" t="s">
        <v>829</v>
      </c>
      <c r="DB695" t="s">
        <v>459</v>
      </c>
      <c r="DC695" t="s">
        <v>830</v>
      </c>
      <c r="DD695">
        <v>-84.714123999999998</v>
      </c>
      <c r="DE695">
        <v>34.675834000000002</v>
      </c>
      <c r="DF695">
        <v>34.675834000000002</v>
      </c>
      <c r="DG695">
        <v>-84.714123999999998</v>
      </c>
      <c r="DH695">
        <v>1.5280999999999999E-2</v>
      </c>
      <c r="DI695">
        <v>1.8710000000000001E-3</v>
      </c>
      <c r="DJ695">
        <v>189</v>
      </c>
      <c r="DK695">
        <v>3470</v>
      </c>
      <c r="DL695">
        <v>14.6</v>
      </c>
      <c r="DM695">
        <v>3660</v>
      </c>
      <c r="DN695">
        <v>14.7</v>
      </c>
      <c r="DO695">
        <v>3380</v>
      </c>
      <c r="DP695">
        <v>0</v>
      </c>
      <c r="DQ695">
        <v>3360</v>
      </c>
      <c r="DR695">
        <v>0</v>
      </c>
      <c r="DS695">
        <v>3260</v>
      </c>
      <c r="DT695">
        <v>14.3</v>
      </c>
      <c r="DU695">
        <v>3290</v>
      </c>
      <c r="DV695">
        <v>13</v>
      </c>
      <c r="DW695">
        <v>3130</v>
      </c>
      <c r="DX695">
        <v>13.7</v>
      </c>
      <c r="DY695">
        <v>3130</v>
      </c>
      <c r="DZ695">
        <v>13.7</v>
      </c>
      <c r="EA695">
        <v>3980</v>
      </c>
      <c r="EB695">
        <v>16.399999999999999</v>
      </c>
      <c r="EC695">
        <v>4020</v>
      </c>
      <c r="ED695">
        <v>16.399999999999999</v>
      </c>
      <c r="EE695">
        <v>0</v>
      </c>
    </row>
    <row r="696" spans="1:135" x14ac:dyDescent="0.3">
      <c r="A696">
        <v>694</v>
      </c>
      <c r="B696" t="s">
        <v>135</v>
      </c>
      <c r="C696">
        <v>570</v>
      </c>
      <c r="D696">
        <v>679</v>
      </c>
      <c r="E696" t="s">
        <v>135</v>
      </c>
      <c r="F696">
        <v>5463866</v>
      </c>
      <c r="G696" t="s">
        <v>136</v>
      </c>
      <c r="H696" s="1">
        <v>42287</v>
      </c>
      <c r="I696" t="s">
        <v>797</v>
      </c>
      <c r="J696" t="s">
        <v>826</v>
      </c>
      <c r="K696" t="s">
        <v>139</v>
      </c>
      <c r="L696" t="s">
        <v>256</v>
      </c>
      <c r="M696">
        <v>0</v>
      </c>
      <c r="N696">
        <v>1</v>
      </c>
      <c r="O696">
        <v>0</v>
      </c>
      <c r="P696" t="s">
        <v>141</v>
      </c>
      <c r="Q696" t="s">
        <v>142</v>
      </c>
      <c r="R696" t="s">
        <v>219</v>
      </c>
      <c r="S696" t="s">
        <v>219</v>
      </c>
      <c r="T696" t="s">
        <v>164</v>
      </c>
      <c r="U696">
        <v>1</v>
      </c>
      <c r="V696" t="s">
        <v>165</v>
      </c>
      <c r="W696" t="s">
        <v>146</v>
      </c>
      <c r="X696" t="s">
        <v>147</v>
      </c>
      <c r="Y696" t="s">
        <v>167</v>
      </c>
      <c r="Z696">
        <v>55</v>
      </c>
      <c r="AA696" t="s">
        <v>149</v>
      </c>
      <c r="AB696" t="s">
        <v>197</v>
      </c>
      <c r="AC696" t="s">
        <v>827</v>
      </c>
      <c r="AD696">
        <v>3.508</v>
      </c>
      <c r="AE696">
        <v>34.679982000000003</v>
      </c>
      <c r="AF696">
        <v>-84.698828000000006</v>
      </c>
      <c r="AG696">
        <v>189</v>
      </c>
      <c r="AH696">
        <v>242</v>
      </c>
      <c r="AI696">
        <v>2091</v>
      </c>
      <c r="AJ696" t="s">
        <v>828</v>
      </c>
      <c r="AK696">
        <v>29</v>
      </c>
      <c r="AL696">
        <v>35</v>
      </c>
      <c r="AM696" t="s">
        <v>230</v>
      </c>
      <c r="AN696">
        <v>716.1</v>
      </c>
      <c r="AO696">
        <v>45.6</v>
      </c>
      <c r="AP696">
        <v>569</v>
      </c>
      <c r="AQ696">
        <v>-84.699430000000007</v>
      </c>
      <c r="AR696">
        <v>34.680036999999999</v>
      </c>
      <c r="AS696">
        <v>-84.697607000000005</v>
      </c>
      <c r="AT696">
        <v>34.680278000000001</v>
      </c>
      <c r="AU696" t="s">
        <v>827</v>
      </c>
      <c r="AV696">
        <v>1</v>
      </c>
      <c r="AW696">
        <v>213</v>
      </c>
      <c r="AX696">
        <v>282</v>
      </c>
      <c r="AY696">
        <v>0</v>
      </c>
      <c r="AZ696">
        <v>55</v>
      </c>
      <c r="BA696">
        <v>10.24</v>
      </c>
      <c r="BB696">
        <v>9.85</v>
      </c>
      <c r="BC696">
        <v>948.5</v>
      </c>
      <c r="BD696">
        <v>922.9</v>
      </c>
      <c r="BE696">
        <v>902.9</v>
      </c>
      <c r="BF696">
        <v>0</v>
      </c>
      <c r="BG696">
        <v>45.8</v>
      </c>
      <c r="BH696">
        <v>9.1999999999999993</v>
      </c>
      <c r="BI696" s="1">
        <v>42712</v>
      </c>
      <c r="BJ696" t="s">
        <v>185</v>
      </c>
      <c r="BK696">
        <v>1.8710000000000001E-3</v>
      </c>
      <c r="BL696">
        <v>39520</v>
      </c>
      <c r="BM696">
        <v>39310</v>
      </c>
      <c r="BN696" t="s">
        <v>827</v>
      </c>
      <c r="BO696" t="s">
        <v>800</v>
      </c>
      <c r="BP696">
        <v>1</v>
      </c>
      <c r="BQ696">
        <v>28200</v>
      </c>
      <c r="BR696">
        <v>6</v>
      </c>
      <c r="BS696">
        <v>1</v>
      </c>
      <c r="BT696">
        <v>2</v>
      </c>
      <c r="BU696">
        <v>1</v>
      </c>
      <c r="BV696">
        <v>1</v>
      </c>
      <c r="BW696">
        <v>2</v>
      </c>
      <c r="BX696">
        <v>3</v>
      </c>
      <c r="BY696">
        <v>3</v>
      </c>
      <c r="BZ696" t="s">
        <v>156</v>
      </c>
      <c r="CA696">
        <v>213</v>
      </c>
      <c r="CB696">
        <v>282</v>
      </c>
      <c r="CC696">
        <v>0</v>
      </c>
      <c r="CD696" t="s">
        <v>157</v>
      </c>
      <c r="CE696" t="s">
        <v>157</v>
      </c>
      <c r="CF696">
        <v>0</v>
      </c>
      <c r="CG696">
        <v>55</v>
      </c>
      <c r="CH696">
        <v>3260</v>
      </c>
      <c r="CI696" t="s">
        <v>158</v>
      </c>
      <c r="CJ696">
        <v>0</v>
      </c>
      <c r="CK696">
        <v>3.2630460000000001</v>
      </c>
      <c r="CL696">
        <v>14</v>
      </c>
      <c r="CM696" t="s">
        <v>159</v>
      </c>
      <c r="CN696">
        <v>3260</v>
      </c>
      <c r="CO696">
        <v>413584</v>
      </c>
      <c r="CP696">
        <v>2.8690000000000002</v>
      </c>
      <c r="CQ696">
        <v>6.1349999999999998</v>
      </c>
      <c r="CR696">
        <v>413584</v>
      </c>
      <c r="CS696">
        <v>0</v>
      </c>
      <c r="CT696">
        <v>17228.883836000001</v>
      </c>
      <c r="CU696">
        <v>100</v>
      </c>
      <c r="CV696">
        <v>39340</v>
      </c>
      <c r="CW696">
        <v>0.10820399999999999</v>
      </c>
      <c r="CX696">
        <v>0</v>
      </c>
      <c r="CY696">
        <v>1.8710000000000001E-3</v>
      </c>
      <c r="CZ696">
        <v>289</v>
      </c>
      <c r="DA696" t="s">
        <v>829</v>
      </c>
      <c r="DB696" t="s">
        <v>459</v>
      </c>
      <c r="DC696" t="s">
        <v>830</v>
      </c>
      <c r="DD696">
        <v>-84.714123999999998</v>
      </c>
      <c r="DE696">
        <v>34.675834000000002</v>
      </c>
      <c r="DF696">
        <v>34.675834000000002</v>
      </c>
      <c r="DG696">
        <v>-84.714123999999998</v>
      </c>
      <c r="DH696">
        <v>1.5280999999999999E-2</v>
      </c>
      <c r="DI696">
        <v>1.8710000000000001E-3</v>
      </c>
      <c r="DJ696">
        <v>189</v>
      </c>
      <c r="DK696">
        <v>3470</v>
      </c>
      <c r="DL696">
        <v>14.6</v>
      </c>
      <c r="DM696">
        <v>3660</v>
      </c>
      <c r="DN696">
        <v>14.7</v>
      </c>
      <c r="DO696">
        <v>3380</v>
      </c>
      <c r="DP696">
        <v>0</v>
      </c>
      <c r="DQ696">
        <v>3360</v>
      </c>
      <c r="DR696">
        <v>0</v>
      </c>
      <c r="DS696">
        <v>3260</v>
      </c>
      <c r="DT696">
        <v>14.3</v>
      </c>
      <c r="DU696">
        <v>3290</v>
      </c>
      <c r="DV696">
        <v>13</v>
      </c>
      <c r="DW696">
        <v>3130</v>
      </c>
      <c r="DX696">
        <v>13.7</v>
      </c>
      <c r="DY696">
        <v>3130</v>
      </c>
      <c r="DZ696">
        <v>13.7</v>
      </c>
      <c r="EA696">
        <v>3980</v>
      </c>
      <c r="EB696">
        <v>16.399999999999999</v>
      </c>
      <c r="EC696">
        <v>4020</v>
      </c>
      <c r="ED696">
        <v>16.399999999999999</v>
      </c>
      <c r="EE696">
        <v>0</v>
      </c>
    </row>
    <row r="697" spans="1:135" x14ac:dyDescent="0.3">
      <c r="A697">
        <v>695</v>
      </c>
      <c r="B697" t="s">
        <v>135</v>
      </c>
      <c r="C697">
        <v>585</v>
      </c>
      <c r="D697">
        <v>673</v>
      </c>
      <c r="E697" t="s">
        <v>135</v>
      </c>
      <c r="F697">
        <v>5492345</v>
      </c>
      <c r="G697" t="s">
        <v>136</v>
      </c>
      <c r="H697" s="1">
        <v>42309</v>
      </c>
      <c r="I697" t="s">
        <v>797</v>
      </c>
      <c r="J697" t="s">
        <v>826</v>
      </c>
      <c r="K697" t="s">
        <v>139</v>
      </c>
      <c r="L697" t="s">
        <v>169</v>
      </c>
      <c r="M697">
        <v>0</v>
      </c>
      <c r="N697">
        <v>0</v>
      </c>
      <c r="O697">
        <v>0</v>
      </c>
      <c r="P697" t="s">
        <v>141</v>
      </c>
      <c r="Q697" t="s">
        <v>142</v>
      </c>
      <c r="R697" t="s">
        <v>176</v>
      </c>
      <c r="S697" t="s">
        <v>442</v>
      </c>
      <c r="T697" t="s">
        <v>187</v>
      </c>
      <c r="U697">
        <v>1</v>
      </c>
      <c r="V697" t="s">
        <v>165</v>
      </c>
      <c r="W697" t="s">
        <v>146</v>
      </c>
      <c r="X697" t="s">
        <v>147</v>
      </c>
      <c r="Y697" t="s">
        <v>167</v>
      </c>
      <c r="Z697">
        <v>52</v>
      </c>
      <c r="AA697" t="s">
        <v>175</v>
      </c>
      <c r="AB697" t="s">
        <v>168</v>
      </c>
      <c r="AC697" t="s">
        <v>827</v>
      </c>
      <c r="AD697">
        <v>3.4849999999999999</v>
      </c>
      <c r="AE697">
        <v>34.680016999999999</v>
      </c>
      <c r="AF697">
        <v>-84.699256000000005</v>
      </c>
      <c r="AG697">
        <v>189</v>
      </c>
      <c r="AH697">
        <v>242</v>
      </c>
      <c r="AI697">
        <v>2091</v>
      </c>
      <c r="AJ697" t="s">
        <v>828</v>
      </c>
      <c r="AK697">
        <v>29</v>
      </c>
      <c r="AL697">
        <v>35</v>
      </c>
      <c r="AM697" t="s">
        <v>230</v>
      </c>
      <c r="AN697">
        <v>716.1</v>
      </c>
      <c r="AO697">
        <v>45.6</v>
      </c>
      <c r="AP697">
        <v>569</v>
      </c>
      <c r="AQ697">
        <v>-84.699430000000007</v>
      </c>
      <c r="AR697">
        <v>34.680036999999999</v>
      </c>
      <c r="AS697">
        <v>-84.697607000000005</v>
      </c>
      <c r="AT697">
        <v>34.680278000000001</v>
      </c>
      <c r="AU697" t="s">
        <v>827</v>
      </c>
      <c r="AV697">
        <v>1</v>
      </c>
      <c r="AW697">
        <v>213</v>
      </c>
      <c r="AX697">
        <v>282</v>
      </c>
      <c r="AY697">
        <v>0</v>
      </c>
      <c r="AZ697">
        <v>55</v>
      </c>
      <c r="BA697">
        <v>10.24</v>
      </c>
      <c r="BB697">
        <v>9.85</v>
      </c>
      <c r="BC697">
        <v>948.5</v>
      </c>
      <c r="BD697">
        <v>922.9</v>
      </c>
      <c r="BE697">
        <v>902.9</v>
      </c>
      <c r="BF697">
        <v>0</v>
      </c>
      <c r="BG697">
        <v>45.8</v>
      </c>
      <c r="BH697">
        <v>9.1999999999999993</v>
      </c>
      <c r="BI697" s="1">
        <v>42712</v>
      </c>
      <c r="BJ697" t="s">
        <v>185</v>
      </c>
      <c r="BK697">
        <v>1.8710000000000001E-3</v>
      </c>
      <c r="BL697">
        <v>39520</v>
      </c>
      <c r="BM697">
        <v>39310</v>
      </c>
      <c r="BN697" t="s">
        <v>827</v>
      </c>
      <c r="BO697" t="s">
        <v>800</v>
      </c>
      <c r="BP697">
        <v>1</v>
      </c>
      <c r="BQ697">
        <v>28200</v>
      </c>
      <c r="BR697">
        <v>6</v>
      </c>
      <c r="BS697">
        <v>1</v>
      </c>
      <c r="BT697">
        <v>2</v>
      </c>
      <c r="BU697">
        <v>1</v>
      </c>
      <c r="BV697">
        <v>1</v>
      </c>
      <c r="BW697">
        <v>2</v>
      </c>
      <c r="BX697">
        <v>3</v>
      </c>
      <c r="BY697">
        <v>3</v>
      </c>
      <c r="BZ697" t="s">
        <v>156</v>
      </c>
      <c r="CA697">
        <v>213</v>
      </c>
      <c r="CB697">
        <v>282</v>
      </c>
      <c r="CC697">
        <v>0</v>
      </c>
      <c r="CD697" t="s">
        <v>157</v>
      </c>
      <c r="CE697" t="s">
        <v>157</v>
      </c>
      <c r="CF697">
        <v>0</v>
      </c>
      <c r="CG697">
        <v>55</v>
      </c>
      <c r="CH697">
        <v>3260</v>
      </c>
      <c r="CI697" t="s">
        <v>158</v>
      </c>
      <c r="CJ697">
        <v>0</v>
      </c>
      <c r="CK697">
        <v>3.2630460000000001</v>
      </c>
      <c r="CL697">
        <v>14</v>
      </c>
      <c r="CM697" t="s">
        <v>159</v>
      </c>
      <c r="CN697">
        <v>3260</v>
      </c>
      <c r="CO697">
        <v>413584</v>
      </c>
      <c r="CP697">
        <v>2.8690000000000002</v>
      </c>
      <c r="CQ697">
        <v>6.1349999999999998</v>
      </c>
      <c r="CR697">
        <v>413584</v>
      </c>
      <c r="CS697">
        <v>0</v>
      </c>
      <c r="CT697">
        <v>17228.883836000001</v>
      </c>
      <c r="CU697">
        <v>100</v>
      </c>
      <c r="CV697">
        <v>39340</v>
      </c>
      <c r="CW697">
        <v>0.10820399999999999</v>
      </c>
      <c r="CX697">
        <v>0</v>
      </c>
      <c r="CY697">
        <v>1.8710000000000001E-3</v>
      </c>
      <c r="CZ697">
        <v>289</v>
      </c>
      <c r="DA697" t="s">
        <v>829</v>
      </c>
      <c r="DB697" t="s">
        <v>459</v>
      </c>
      <c r="DC697" t="s">
        <v>830</v>
      </c>
      <c r="DD697">
        <v>-84.714123999999998</v>
      </c>
      <c r="DE697">
        <v>34.675834000000002</v>
      </c>
      <c r="DF697">
        <v>34.675834000000002</v>
      </c>
      <c r="DG697">
        <v>-84.714123999999998</v>
      </c>
      <c r="DH697">
        <v>1.5280999999999999E-2</v>
      </c>
      <c r="DI697">
        <v>1.8710000000000001E-3</v>
      </c>
      <c r="DJ697">
        <v>189</v>
      </c>
      <c r="DK697">
        <v>3470</v>
      </c>
      <c r="DL697">
        <v>14.6</v>
      </c>
      <c r="DM697">
        <v>3660</v>
      </c>
      <c r="DN697">
        <v>14.7</v>
      </c>
      <c r="DO697">
        <v>3380</v>
      </c>
      <c r="DP697">
        <v>0</v>
      </c>
      <c r="DQ697">
        <v>3360</v>
      </c>
      <c r="DR697">
        <v>0</v>
      </c>
      <c r="DS697">
        <v>3260</v>
      </c>
      <c r="DT697">
        <v>14.3</v>
      </c>
      <c r="DU697">
        <v>3290</v>
      </c>
      <c r="DV697">
        <v>13</v>
      </c>
      <c r="DW697">
        <v>3130</v>
      </c>
      <c r="DX697">
        <v>13.7</v>
      </c>
      <c r="DY697">
        <v>3130</v>
      </c>
      <c r="DZ697">
        <v>13.7</v>
      </c>
      <c r="EA697">
        <v>3980</v>
      </c>
      <c r="EB697">
        <v>16.399999999999999</v>
      </c>
      <c r="EC697">
        <v>4020</v>
      </c>
      <c r="ED697">
        <v>16.399999999999999</v>
      </c>
      <c r="EE697">
        <v>0</v>
      </c>
    </row>
    <row r="698" spans="1:135" x14ac:dyDescent="0.3">
      <c r="A698">
        <v>696</v>
      </c>
      <c r="B698" t="s">
        <v>135</v>
      </c>
      <c r="C698">
        <v>606</v>
      </c>
      <c r="D698">
        <v>587</v>
      </c>
      <c r="E698" t="s">
        <v>135</v>
      </c>
      <c r="F698">
        <v>6047091</v>
      </c>
      <c r="G698" t="s">
        <v>136</v>
      </c>
      <c r="H698" s="1">
        <v>42722</v>
      </c>
      <c r="I698" t="s">
        <v>797</v>
      </c>
      <c r="J698" t="s">
        <v>826</v>
      </c>
      <c r="K698" t="s">
        <v>139</v>
      </c>
      <c r="L698" t="s">
        <v>140</v>
      </c>
      <c r="M698">
        <v>0</v>
      </c>
      <c r="N698">
        <v>0</v>
      </c>
      <c r="O698">
        <v>0</v>
      </c>
      <c r="P698" t="s">
        <v>141</v>
      </c>
      <c r="Q698" t="s">
        <v>142</v>
      </c>
      <c r="R698" t="s">
        <v>293</v>
      </c>
      <c r="S698" t="s">
        <v>293</v>
      </c>
      <c r="T698" t="s">
        <v>379</v>
      </c>
      <c r="U698">
        <v>1</v>
      </c>
      <c r="V698" t="s">
        <v>165</v>
      </c>
      <c r="W698" t="s">
        <v>146</v>
      </c>
      <c r="X698" t="s">
        <v>178</v>
      </c>
      <c r="Y698" t="s">
        <v>167</v>
      </c>
      <c r="Z698">
        <v>20</v>
      </c>
      <c r="AA698" t="s">
        <v>149</v>
      </c>
      <c r="AB698" t="s">
        <v>168</v>
      </c>
      <c r="AC698" t="s">
        <v>827</v>
      </c>
      <c r="AD698">
        <v>3.4830000000000001</v>
      </c>
      <c r="AE698">
        <v>34.680019999999999</v>
      </c>
      <c r="AF698">
        <v>-84.699284000000006</v>
      </c>
      <c r="AG698">
        <v>189</v>
      </c>
      <c r="AH698">
        <v>242</v>
      </c>
      <c r="AI698">
        <v>2091</v>
      </c>
      <c r="AJ698" t="s">
        <v>828</v>
      </c>
      <c r="AK698">
        <v>29</v>
      </c>
      <c r="AL698">
        <v>35</v>
      </c>
      <c r="AM698" t="s">
        <v>230</v>
      </c>
      <c r="AN698">
        <v>716.1</v>
      </c>
      <c r="AO698">
        <v>45.6</v>
      </c>
      <c r="AP698">
        <v>569</v>
      </c>
      <c r="AQ698">
        <v>-84.699430000000007</v>
      </c>
      <c r="AR698">
        <v>34.680036999999999</v>
      </c>
      <c r="AS698">
        <v>-84.697607000000005</v>
      </c>
      <c r="AT698">
        <v>34.680278000000001</v>
      </c>
      <c r="AU698" t="s">
        <v>827</v>
      </c>
      <c r="AV698">
        <v>1</v>
      </c>
      <c r="AW698">
        <v>213</v>
      </c>
      <c r="AX698">
        <v>282</v>
      </c>
      <c r="AY698">
        <v>0</v>
      </c>
      <c r="AZ698">
        <v>55</v>
      </c>
      <c r="BA698">
        <v>10.24</v>
      </c>
      <c r="BB698">
        <v>9.85</v>
      </c>
      <c r="BC698">
        <v>948.5</v>
      </c>
      <c r="BD698">
        <v>922.9</v>
      </c>
      <c r="BE698">
        <v>902.9</v>
      </c>
      <c r="BF698">
        <v>0</v>
      </c>
      <c r="BG698">
        <v>45.8</v>
      </c>
      <c r="BH698">
        <v>9.1999999999999993</v>
      </c>
      <c r="BI698" s="1">
        <v>42712</v>
      </c>
      <c r="BJ698" t="s">
        <v>185</v>
      </c>
      <c r="BK698">
        <v>1.8710000000000001E-3</v>
      </c>
      <c r="BL698">
        <v>39520</v>
      </c>
      <c r="BM698">
        <v>39310</v>
      </c>
      <c r="BN698" t="s">
        <v>827</v>
      </c>
      <c r="BO698" t="s">
        <v>800</v>
      </c>
      <c r="BP698">
        <v>1</v>
      </c>
      <c r="BQ698">
        <v>28200</v>
      </c>
      <c r="BR698">
        <v>6</v>
      </c>
      <c r="BS698">
        <v>1</v>
      </c>
      <c r="BT698">
        <v>2</v>
      </c>
      <c r="BU698">
        <v>1</v>
      </c>
      <c r="BV698">
        <v>1</v>
      </c>
      <c r="BW698">
        <v>2</v>
      </c>
      <c r="BX698">
        <v>3</v>
      </c>
      <c r="BY698">
        <v>3</v>
      </c>
      <c r="BZ698" t="s">
        <v>156</v>
      </c>
      <c r="CA698">
        <v>213</v>
      </c>
      <c r="CB698">
        <v>282</v>
      </c>
      <c r="CC698">
        <v>0</v>
      </c>
      <c r="CD698" t="s">
        <v>157</v>
      </c>
      <c r="CE698" t="s">
        <v>157</v>
      </c>
      <c r="CF698">
        <v>0</v>
      </c>
      <c r="CG698">
        <v>55</v>
      </c>
      <c r="CH698">
        <v>3260</v>
      </c>
      <c r="CI698" t="s">
        <v>158</v>
      </c>
      <c r="CJ698">
        <v>0</v>
      </c>
      <c r="CK698">
        <v>3.2630460000000001</v>
      </c>
      <c r="CL698">
        <v>14</v>
      </c>
      <c r="CM698" t="s">
        <v>159</v>
      </c>
      <c r="CN698">
        <v>3260</v>
      </c>
      <c r="CO698">
        <v>413584</v>
      </c>
      <c r="CP698">
        <v>2.8690000000000002</v>
      </c>
      <c r="CQ698">
        <v>6.1349999999999998</v>
      </c>
      <c r="CR698">
        <v>413584</v>
      </c>
      <c r="CS698">
        <v>0</v>
      </c>
      <c r="CT698">
        <v>17228.883836000001</v>
      </c>
      <c r="CU698">
        <v>100</v>
      </c>
      <c r="CV698">
        <v>39340</v>
      </c>
      <c r="CW698">
        <v>0.10820399999999999</v>
      </c>
      <c r="CX698">
        <v>0</v>
      </c>
      <c r="CY698">
        <v>1.8710000000000001E-3</v>
      </c>
      <c r="CZ698">
        <v>289</v>
      </c>
      <c r="DA698" t="s">
        <v>829</v>
      </c>
      <c r="DB698" t="s">
        <v>459</v>
      </c>
      <c r="DC698" t="s">
        <v>830</v>
      </c>
      <c r="DD698">
        <v>-84.714123999999998</v>
      </c>
      <c r="DE698">
        <v>34.675834000000002</v>
      </c>
      <c r="DF698">
        <v>34.675834000000002</v>
      </c>
      <c r="DG698">
        <v>-84.714123999999998</v>
      </c>
      <c r="DH698">
        <v>1.5280999999999999E-2</v>
      </c>
      <c r="DI698">
        <v>1.8710000000000001E-3</v>
      </c>
      <c r="DJ698">
        <v>189</v>
      </c>
      <c r="DK698">
        <v>3470</v>
      </c>
      <c r="DL698">
        <v>14.6</v>
      </c>
      <c r="DM698">
        <v>3660</v>
      </c>
      <c r="DN698">
        <v>14.7</v>
      </c>
      <c r="DO698">
        <v>3380</v>
      </c>
      <c r="DP698">
        <v>0</v>
      </c>
      <c r="DQ698">
        <v>3360</v>
      </c>
      <c r="DR698">
        <v>0</v>
      </c>
      <c r="DS698">
        <v>3260</v>
      </c>
      <c r="DT698">
        <v>14.3</v>
      </c>
      <c r="DU698">
        <v>3290</v>
      </c>
      <c r="DV698">
        <v>13</v>
      </c>
      <c r="DW698">
        <v>3130</v>
      </c>
      <c r="DX698">
        <v>13.7</v>
      </c>
      <c r="DY698">
        <v>3130</v>
      </c>
      <c r="DZ698">
        <v>13.7</v>
      </c>
      <c r="EA698">
        <v>3980</v>
      </c>
      <c r="EB698">
        <v>16.399999999999999</v>
      </c>
      <c r="EC698">
        <v>4020</v>
      </c>
      <c r="ED698">
        <v>16.399999999999999</v>
      </c>
      <c r="EE698">
        <v>0</v>
      </c>
    </row>
    <row r="699" spans="1:135" x14ac:dyDescent="0.3">
      <c r="A699">
        <v>697</v>
      </c>
      <c r="B699" t="s">
        <v>135</v>
      </c>
      <c r="C699">
        <v>333</v>
      </c>
      <c r="D699">
        <v>771</v>
      </c>
      <c r="E699" t="s">
        <v>135</v>
      </c>
      <c r="F699">
        <v>4847764</v>
      </c>
      <c r="G699" t="s">
        <v>136</v>
      </c>
      <c r="H699" s="1">
        <v>41774</v>
      </c>
      <c r="I699" t="s">
        <v>797</v>
      </c>
      <c r="J699" t="s">
        <v>826</v>
      </c>
      <c r="K699" t="s">
        <v>139</v>
      </c>
      <c r="L699" t="s">
        <v>140</v>
      </c>
      <c r="M699">
        <v>0</v>
      </c>
      <c r="N699">
        <v>0</v>
      </c>
      <c r="O699">
        <v>0</v>
      </c>
      <c r="P699" t="s">
        <v>141</v>
      </c>
      <c r="Q699" t="s">
        <v>142</v>
      </c>
      <c r="R699" t="s">
        <v>143</v>
      </c>
      <c r="S699" t="s">
        <v>143</v>
      </c>
      <c r="T699" t="s">
        <v>187</v>
      </c>
      <c r="U699">
        <v>1</v>
      </c>
      <c r="V699" t="s">
        <v>165</v>
      </c>
      <c r="W699" t="s">
        <v>146</v>
      </c>
      <c r="X699" t="s">
        <v>147</v>
      </c>
      <c r="Y699" t="s">
        <v>167</v>
      </c>
      <c r="Z699">
        <v>23</v>
      </c>
      <c r="AA699" t="s">
        <v>149</v>
      </c>
      <c r="AB699" t="s">
        <v>466</v>
      </c>
      <c r="AC699" t="s">
        <v>827</v>
      </c>
      <c r="AD699">
        <v>4.4260000000000002</v>
      </c>
      <c r="AE699">
        <v>34.680633</v>
      </c>
      <c r="AF699">
        <v>-84.685421000000005</v>
      </c>
      <c r="AG699">
        <v>191</v>
      </c>
      <c r="AH699">
        <v>244</v>
      </c>
      <c r="AI699">
        <v>2098</v>
      </c>
      <c r="AJ699" t="s">
        <v>828</v>
      </c>
      <c r="AK699">
        <v>34</v>
      </c>
      <c r="AL699">
        <v>42</v>
      </c>
      <c r="AM699" t="s">
        <v>153</v>
      </c>
      <c r="AN699">
        <v>535.79999999999995</v>
      </c>
      <c r="AO699">
        <v>54.6</v>
      </c>
      <c r="AP699">
        <v>509</v>
      </c>
      <c r="AQ699">
        <v>-84.685711999999995</v>
      </c>
      <c r="AR699">
        <v>34.680588</v>
      </c>
      <c r="AS699">
        <v>-84.684096999999994</v>
      </c>
      <c r="AT699">
        <v>34.680405</v>
      </c>
      <c r="AU699" t="s">
        <v>827</v>
      </c>
      <c r="AV699">
        <v>1</v>
      </c>
      <c r="AW699">
        <v>213</v>
      </c>
      <c r="AX699">
        <v>282</v>
      </c>
      <c r="AY699">
        <v>0</v>
      </c>
      <c r="AZ699">
        <v>55</v>
      </c>
      <c r="BA699">
        <v>9.11</v>
      </c>
      <c r="BB699">
        <v>8.9</v>
      </c>
      <c r="BC699">
        <v>1305.0999999999999</v>
      </c>
      <c r="BD699">
        <v>1326.1</v>
      </c>
      <c r="BE699">
        <v>1337.6</v>
      </c>
      <c r="BF699">
        <v>0</v>
      </c>
      <c r="BG699">
        <v>43.8</v>
      </c>
      <c r="BH699">
        <v>11.2</v>
      </c>
      <c r="BI699" s="1">
        <v>42712</v>
      </c>
      <c r="BJ699" t="s">
        <v>512</v>
      </c>
      <c r="BK699">
        <v>1.6689999999999999E-3</v>
      </c>
      <c r="BL699">
        <v>39520</v>
      </c>
      <c r="BM699">
        <v>39310</v>
      </c>
      <c r="BN699" t="s">
        <v>827</v>
      </c>
      <c r="BO699" t="s">
        <v>800</v>
      </c>
      <c r="BP699">
        <v>1</v>
      </c>
      <c r="BQ699">
        <v>28200</v>
      </c>
      <c r="BR699">
        <v>6</v>
      </c>
      <c r="BS699">
        <v>1</v>
      </c>
      <c r="BT699">
        <v>2</v>
      </c>
      <c r="BU699">
        <v>1</v>
      </c>
      <c r="BV699">
        <v>1</v>
      </c>
      <c r="BW699">
        <v>2</v>
      </c>
      <c r="BX699">
        <v>3</v>
      </c>
      <c r="BY699">
        <v>3</v>
      </c>
      <c r="BZ699" t="s">
        <v>156</v>
      </c>
      <c r="CA699">
        <v>213</v>
      </c>
      <c r="CB699">
        <v>282</v>
      </c>
      <c r="CC699">
        <v>0</v>
      </c>
      <c r="CD699" t="s">
        <v>157</v>
      </c>
      <c r="CE699" t="s">
        <v>157</v>
      </c>
      <c r="CF699">
        <v>0</v>
      </c>
      <c r="CG699">
        <v>55</v>
      </c>
      <c r="CH699">
        <v>3260</v>
      </c>
      <c r="CI699" t="s">
        <v>158</v>
      </c>
      <c r="CJ699">
        <v>0</v>
      </c>
      <c r="CK699">
        <v>3.2630460000000001</v>
      </c>
      <c r="CL699">
        <v>14</v>
      </c>
      <c r="CM699" t="s">
        <v>159</v>
      </c>
      <c r="CN699">
        <v>3260</v>
      </c>
      <c r="CO699">
        <v>413584</v>
      </c>
      <c r="CP699">
        <v>2.8690000000000002</v>
      </c>
      <c r="CQ699">
        <v>6.1349999999999998</v>
      </c>
      <c r="CR699">
        <v>413584</v>
      </c>
      <c r="CS699">
        <v>0</v>
      </c>
      <c r="CT699">
        <v>17228.883836000001</v>
      </c>
      <c r="CU699">
        <v>100</v>
      </c>
      <c r="CV699">
        <v>39340</v>
      </c>
      <c r="CW699">
        <v>0.10820399999999999</v>
      </c>
      <c r="CX699">
        <v>0</v>
      </c>
      <c r="CY699">
        <v>1.6689999999999999E-3</v>
      </c>
      <c r="CZ699">
        <v>294</v>
      </c>
      <c r="DA699" t="s">
        <v>848</v>
      </c>
      <c r="DB699" t="s">
        <v>459</v>
      </c>
      <c r="DC699" t="s">
        <v>849</v>
      </c>
      <c r="DD699">
        <v>-84.669465000000002</v>
      </c>
      <c r="DE699">
        <v>34.670090000000002</v>
      </c>
      <c r="DF699">
        <v>34.670090000000002</v>
      </c>
      <c r="DG699">
        <v>-84.669465000000002</v>
      </c>
      <c r="DH699">
        <v>1.7905000000000001E-2</v>
      </c>
      <c r="DI699">
        <v>1.6689999999999999E-3</v>
      </c>
      <c r="DJ699">
        <v>191</v>
      </c>
      <c r="DK699">
        <v>4610</v>
      </c>
      <c r="DL699">
        <v>14.9</v>
      </c>
      <c r="DM699">
        <v>4870</v>
      </c>
      <c r="DN699">
        <v>14.9</v>
      </c>
      <c r="DO699">
        <v>4920</v>
      </c>
      <c r="DP699">
        <v>0</v>
      </c>
      <c r="DQ699">
        <v>4900</v>
      </c>
      <c r="DR699">
        <v>0</v>
      </c>
      <c r="DS699">
        <v>4750</v>
      </c>
      <c r="DT699">
        <v>12.4</v>
      </c>
      <c r="DU699">
        <v>4560</v>
      </c>
      <c r="DV699">
        <v>12.4</v>
      </c>
      <c r="DW699">
        <v>3840</v>
      </c>
      <c r="DX699">
        <v>9.4</v>
      </c>
      <c r="DY699">
        <v>3840</v>
      </c>
      <c r="DZ699">
        <v>9.4</v>
      </c>
      <c r="EA699">
        <v>3780</v>
      </c>
      <c r="EB699">
        <v>0</v>
      </c>
      <c r="EC699">
        <v>3820</v>
      </c>
      <c r="ED699">
        <v>0</v>
      </c>
      <c r="EE699">
        <v>0</v>
      </c>
    </row>
    <row r="700" spans="1:135" x14ac:dyDescent="0.3">
      <c r="A700">
        <v>698</v>
      </c>
      <c r="B700" t="s">
        <v>135</v>
      </c>
      <c r="C700">
        <v>431</v>
      </c>
      <c r="D700">
        <v>561</v>
      </c>
      <c r="E700" t="s">
        <v>135</v>
      </c>
      <c r="F700">
        <v>6455036</v>
      </c>
      <c r="G700" t="s">
        <v>136</v>
      </c>
      <c r="H700" s="1">
        <v>43038</v>
      </c>
      <c r="I700" t="s">
        <v>797</v>
      </c>
      <c r="J700" t="s">
        <v>826</v>
      </c>
      <c r="K700" t="s">
        <v>850</v>
      </c>
      <c r="L700" t="s">
        <v>218</v>
      </c>
      <c r="M700">
        <v>0</v>
      </c>
      <c r="N700">
        <v>0</v>
      </c>
      <c r="O700">
        <v>1</v>
      </c>
      <c r="P700" t="s">
        <v>141</v>
      </c>
      <c r="Q700" t="s">
        <v>186</v>
      </c>
      <c r="R700" t="s">
        <v>143</v>
      </c>
      <c r="S700" t="s">
        <v>272</v>
      </c>
      <c r="T700" t="s">
        <v>144</v>
      </c>
      <c r="U700">
        <v>1</v>
      </c>
      <c r="V700" t="s">
        <v>165</v>
      </c>
      <c r="W700" t="s">
        <v>146</v>
      </c>
      <c r="X700" t="s">
        <v>178</v>
      </c>
      <c r="Y700" t="s">
        <v>148</v>
      </c>
      <c r="Z700">
        <v>37</v>
      </c>
      <c r="AA700" t="s">
        <v>149</v>
      </c>
      <c r="AB700" t="s">
        <v>188</v>
      </c>
      <c r="AC700" t="s">
        <v>827</v>
      </c>
      <c r="AD700">
        <v>4.4640000000000004</v>
      </c>
      <c r="AE700">
        <v>34.680655000000002</v>
      </c>
      <c r="AF700">
        <v>-84.684766999999994</v>
      </c>
      <c r="AG700">
        <v>191</v>
      </c>
      <c r="AH700">
        <v>244</v>
      </c>
      <c r="AI700">
        <v>2098</v>
      </c>
      <c r="AJ700" t="s">
        <v>828</v>
      </c>
      <c r="AK700">
        <v>34</v>
      </c>
      <c r="AL700">
        <v>42</v>
      </c>
      <c r="AM700" t="s">
        <v>153</v>
      </c>
      <c r="AN700">
        <v>535.79999999999995</v>
      </c>
      <c r="AO700">
        <v>54.6</v>
      </c>
      <c r="AP700">
        <v>509</v>
      </c>
      <c r="AQ700">
        <v>-84.685711999999995</v>
      </c>
      <c r="AR700">
        <v>34.680588</v>
      </c>
      <c r="AS700">
        <v>-84.684096999999994</v>
      </c>
      <c r="AT700">
        <v>34.680405</v>
      </c>
      <c r="AU700" t="s">
        <v>827</v>
      </c>
      <c r="AV700">
        <v>1</v>
      </c>
      <c r="AW700">
        <v>213</v>
      </c>
      <c r="AX700">
        <v>282</v>
      </c>
      <c r="AY700">
        <v>0</v>
      </c>
      <c r="AZ700">
        <v>55</v>
      </c>
      <c r="BA700">
        <v>9.11</v>
      </c>
      <c r="BB700">
        <v>8.9</v>
      </c>
      <c r="BC700">
        <v>1305.0999999999999</v>
      </c>
      <c r="BD700">
        <v>1326.1</v>
      </c>
      <c r="BE700">
        <v>1337.6</v>
      </c>
      <c r="BF700">
        <v>0</v>
      </c>
      <c r="BG700">
        <v>43.8</v>
      </c>
      <c r="BH700">
        <v>11.2</v>
      </c>
      <c r="BI700" s="1">
        <v>42712</v>
      </c>
      <c r="BJ700" t="s">
        <v>512</v>
      </c>
      <c r="BK700">
        <v>1.6689999999999999E-3</v>
      </c>
      <c r="BL700">
        <v>39520</v>
      </c>
      <c r="BM700">
        <v>39310</v>
      </c>
      <c r="BN700" t="s">
        <v>827</v>
      </c>
      <c r="BO700" t="s">
        <v>800</v>
      </c>
      <c r="BP700">
        <v>1</v>
      </c>
      <c r="BQ700">
        <v>28200</v>
      </c>
      <c r="BR700">
        <v>6</v>
      </c>
      <c r="BS700">
        <v>1</v>
      </c>
      <c r="BT700">
        <v>2</v>
      </c>
      <c r="BU700">
        <v>1</v>
      </c>
      <c r="BV700">
        <v>1</v>
      </c>
      <c r="BW700">
        <v>2</v>
      </c>
      <c r="BX700">
        <v>3</v>
      </c>
      <c r="BY700">
        <v>3</v>
      </c>
      <c r="BZ700" t="s">
        <v>156</v>
      </c>
      <c r="CA700">
        <v>213</v>
      </c>
      <c r="CB700">
        <v>282</v>
      </c>
      <c r="CC700">
        <v>0</v>
      </c>
      <c r="CD700" t="s">
        <v>157</v>
      </c>
      <c r="CE700" t="s">
        <v>157</v>
      </c>
      <c r="CF700">
        <v>0</v>
      </c>
      <c r="CG700">
        <v>55</v>
      </c>
      <c r="CH700">
        <v>3260</v>
      </c>
      <c r="CI700" t="s">
        <v>158</v>
      </c>
      <c r="CJ700">
        <v>0</v>
      </c>
      <c r="CK700">
        <v>3.2630460000000001</v>
      </c>
      <c r="CL700">
        <v>14</v>
      </c>
      <c r="CM700" t="s">
        <v>159</v>
      </c>
      <c r="CN700">
        <v>3260</v>
      </c>
      <c r="CO700">
        <v>413584</v>
      </c>
      <c r="CP700">
        <v>2.8690000000000002</v>
      </c>
      <c r="CQ700">
        <v>6.1349999999999998</v>
      </c>
      <c r="CR700">
        <v>413584</v>
      </c>
      <c r="CS700">
        <v>0</v>
      </c>
      <c r="CT700">
        <v>17228.883836000001</v>
      </c>
      <c r="CU700">
        <v>100</v>
      </c>
      <c r="CV700">
        <v>39340</v>
      </c>
      <c r="CW700">
        <v>0.10820399999999999</v>
      </c>
      <c r="CX700">
        <v>0</v>
      </c>
      <c r="CY700">
        <v>1.6689999999999999E-3</v>
      </c>
      <c r="CZ700">
        <v>294</v>
      </c>
      <c r="DA700" t="s">
        <v>848</v>
      </c>
      <c r="DB700" t="s">
        <v>459</v>
      </c>
      <c r="DC700" t="s">
        <v>849</v>
      </c>
      <c r="DD700">
        <v>-84.669465000000002</v>
      </c>
      <c r="DE700">
        <v>34.670090000000002</v>
      </c>
      <c r="DF700">
        <v>34.670090000000002</v>
      </c>
      <c r="DG700">
        <v>-84.669465000000002</v>
      </c>
      <c r="DH700">
        <v>1.7905000000000001E-2</v>
      </c>
      <c r="DI700">
        <v>1.6689999999999999E-3</v>
      </c>
      <c r="DJ700">
        <v>191</v>
      </c>
      <c r="DK700">
        <v>4610</v>
      </c>
      <c r="DL700">
        <v>14.9</v>
      </c>
      <c r="DM700">
        <v>4870</v>
      </c>
      <c r="DN700">
        <v>14.9</v>
      </c>
      <c r="DO700">
        <v>4920</v>
      </c>
      <c r="DP700">
        <v>0</v>
      </c>
      <c r="DQ700">
        <v>4900</v>
      </c>
      <c r="DR700">
        <v>0</v>
      </c>
      <c r="DS700">
        <v>4750</v>
      </c>
      <c r="DT700">
        <v>12.4</v>
      </c>
      <c r="DU700">
        <v>4560</v>
      </c>
      <c r="DV700">
        <v>12.4</v>
      </c>
      <c r="DW700">
        <v>3840</v>
      </c>
      <c r="DX700">
        <v>9.4</v>
      </c>
      <c r="DY700">
        <v>3840</v>
      </c>
      <c r="DZ700">
        <v>9.4</v>
      </c>
      <c r="EA700">
        <v>3780</v>
      </c>
      <c r="EB700">
        <v>0</v>
      </c>
      <c r="EC700">
        <v>3820</v>
      </c>
      <c r="ED700">
        <v>0</v>
      </c>
      <c r="EE700">
        <v>0</v>
      </c>
    </row>
    <row r="701" spans="1:135" x14ac:dyDescent="0.3">
      <c r="A701">
        <v>699</v>
      </c>
      <c r="B701" t="s">
        <v>135</v>
      </c>
      <c r="C701">
        <v>646</v>
      </c>
      <c r="D701">
        <v>540</v>
      </c>
      <c r="E701" t="s">
        <v>135</v>
      </c>
      <c r="F701">
        <v>6808448</v>
      </c>
      <c r="G701" t="s">
        <v>136</v>
      </c>
      <c r="H701" s="1">
        <v>43307</v>
      </c>
      <c r="I701" t="s">
        <v>797</v>
      </c>
      <c r="J701" t="s">
        <v>826</v>
      </c>
      <c r="K701" t="s">
        <v>851</v>
      </c>
      <c r="L701" t="s">
        <v>140</v>
      </c>
      <c r="M701">
        <v>0</v>
      </c>
      <c r="N701">
        <v>0</v>
      </c>
      <c r="O701">
        <v>0</v>
      </c>
      <c r="P701" t="s">
        <v>141</v>
      </c>
      <c r="Q701" t="s">
        <v>186</v>
      </c>
      <c r="R701" t="s">
        <v>143</v>
      </c>
      <c r="S701" t="s">
        <v>272</v>
      </c>
      <c r="T701" t="s">
        <v>275</v>
      </c>
      <c r="U701">
        <v>1</v>
      </c>
      <c r="V701" t="s">
        <v>165</v>
      </c>
      <c r="W701" t="s">
        <v>166</v>
      </c>
      <c r="X701" t="s">
        <v>147</v>
      </c>
      <c r="Y701" t="s">
        <v>148</v>
      </c>
      <c r="Z701">
        <v>58</v>
      </c>
      <c r="AA701" t="s">
        <v>149</v>
      </c>
      <c r="AB701" t="s">
        <v>150</v>
      </c>
      <c r="AC701" t="s">
        <v>827</v>
      </c>
      <c r="AD701">
        <v>4.4690000000000003</v>
      </c>
      <c r="AE701">
        <v>34.680644000000001</v>
      </c>
      <c r="AF701">
        <v>-84.684693999999993</v>
      </c>
      <c r="AG701">
        <v>191</v>
      </c>
      <c r="AH701">
        <v>244</v>
      </c>
      <c r="AI701">
        <v>2098</v>
      </c>
      <c r="AJ701" t="s">
        <v>828</v>
      </c>
      <c r="AK701">
        <v>34</v>
      </c>
      <c r="AL701">
        <v>42</v>
      </c>
      <c r="AM701" t="s">
        <v>153</v>
      </c>
      <c r="AN701">
        <v>535.79999999999995</v>
      </c>
      <c r="AO701">
        <v>54.6</v>
      </c>
      <c r="AP701">
        <v>509</v>
      </c>
      <c r="AQ701">
        <v>-84.685711999999995</v>
      </c>
      <c r="AR701">
        <v>34.680588</v>
      </c>
      <c r="AS701">
        <v>-84.684096999999994</v>
      </c>
      <c r="AT701">
        <v>34.680405</v>
      </c>
      <c r="AU701" t="s">
        <v>827</v>
      </c>
      <c r="AV701">
        <v>1</v>
      </c>
      <c r="AW701">
        <v>213</v>
      </c>
      <c r="AX701">
        <v>282</v>
      </c>
      <c r="AY701">
        <v>0</v>
      </c>
      <c r="AZ701">
        <v>55</v>
      </c>
      <c r="BA701">
        <v>9.11</v>
      </c>
      <c r="BB701">
        <v>8.9</v>
      </c>
      <c r="BC701">
        <v>1305.0999999999999</v>
      </c>
      <c r="BD701">
        <v>1326.1</v>
      </c>
      <c r="BE701">
        <v>1337.6</v>
      </c>
      <c r="BF701">
        <v>0</v>
      </c>
      <c r="BG701">
        <v>43.8</v>
      </c>
      <c r="BH701">
        <v>11.2</v>
      </c>
      <c r="BI701" s="1">
        <v>42712</v>
      </c>
      <c r="BJ701" t="s">
        <v>512</v>
      </c>
      <c r="BK701">
        <v>1.6689999999999999E-3</v>
      </c>
      <c r="BL701">
        <v>39520</v>
      </c>
      <c r="BM701">
        <v>39310</v>
      </c>
      <c r="BN701" t="s">
        <v>827</v>
      </c>
      <c r="BO701" t="s">
        <v>800</v>
      </c>
      <c r="BP701">
        <v>1</v>
      </c>
      <c r="BQ701">
        <v>28200</v>
      </c>
      <c r="BR701">
        <v>6</v>
      </c>
      <c r="BS701">
        <v>1</v>
      </c>
      <c r="BT701">
        <v>2</v>
      </c>
      <c r="BU701">
        <v>1</v>
      </c>
      <c r="BV701">
        <v>1</v>
      </c>
      <c r="BW701">
        <v>2</v>
      </c>
      <c r="BX701">
        <v>3</v>
      </c>
      <c r="BY701">
        <v>3</v>
      </c>
      <c r="BZ701" t="s">
        <v>156</v>
      </c>
      <c r="CA701">
        <v>213</v>
      </c>
      <c r="CB701">
        <v>282</v>
      </c>
      <c r="CC701">
        <v>0</v>
      </c>
      <c r="CD701" t="s">
        <v>157</v>
      </c>
      <c r="CE701" t="s">
        <v>157</v>
      </c>
      <c r="CF701">
        <v>0</v>
      </c>
      <c r="CG701">
        <v>55</v>
      </c>
      <c r="CH701">
        <v>3260</v>
      </c>
      <c r="CI701" t="s">
        <v>158</v>
      </c>
      <c r="CJ701">
        <v>0</v>
      </c>
      <c r="CK701">
        <v>3.2630460000000001</v>
      </c>
      <c r="CL701">
        <v>14</v>
      </c>
      <c r="CM701" t="s">
        <v>159</v>
      </c>
      <c r="CN701">
        <v>3260</v>
      </c>
      <c r="CO701">
        <v>413584</v>
      </c>
      <c r="CP701">
        <v>2.8690000000000002</v>
      </c>
      <c r="CQ701">
        <v>6.1349999999999998</v>
      </c>
      <c r="CR701">
        <v>413584</v>
      </c>
      <c r="CS701">
        <v>0</v>
      </c>
      <c r="CT701">
        <v>17228.883836000001</v>
      </c>
      <c r="CU701">
        <v>100</v>
      </c>
      <c r="CV701">
        <v>39340</v>
      </c>
      <c r="CW701">
        <v>0.10820399999999999</v>
      </c>
      <c r="CX701">
        <v>0</v>
      </c>
      <c r="CY701">
        <v>1.6689999999999999E-3</v>
      </c>
      <c r="CZ701">
        <v>294</v>
      </c>
      <c r="DA701" t="s">
        <v>848</v>
      </c>
      <c r="DB701" t="s">
        <v>459</v>
      </c>
      <c r="DC701" t="s">
        <v>849</v>
      </c>
      <c r="DD701">
        <v>-84.669465000000002</v>
      </c>
      <c r="DE701">
        <v>34.670090000000002</v>
      </c>
      <c r="DF701">
        <v>34.670090000000002</v>
      </c>
      <c r="DG701">
        <v>-84.669465000000002</v>
      </c>
      <c r="DH701">
        <v>1.7905000000000001E-2</v>
      </c>
      <c r="DI701">
        <v>1.6689999999999999E-3</v>
      </c>
      <c r="DJ701">
        <v>191</v>
      </c>
      <c r="DK701">
        <v>4610</v>
      </c>
      <c r="DL701">
        <v>14.9</v>
      </c>
      <c r="DM701">
        <v>4870</v>
      </c>
      <c r="DN701">
        <v>14.9</v>
      </c>
      <c r="DO701">
        <v>4920</v>
      </c>
      <c r="DP701">
        <v>0</v>
      </c>
      <c r="DQ701">
        <v>4900</v>
      </c>
      <c r="DR701">
        <v>0</v>
      </c>
      <c r="DS701">
        <v>4750</v>
      </c>
      <c r="DT701">
        <v>12.4</v>
      </c>
      <c r="DU701">
        <v>4560</v>
      </c>
      <c r="DV701">
        <v>12.4</v>
      </c>
      <c r="DW701">
        <v>3840</v>
      </c>
      <c r="DX701">
        <v>9.4</v>
      </c>
      <c r="DY701">
        <v>3840</v>
      </c>
      <c r="DZ701">
        <v>9.4</v>
      </c>
      <c r="EA701">
        <v>3780</v>
      </c>
      <c r="EB701">
        <v>0</v>
      </c>
      <c r="EC701">
        <v>3820</v>
      </c>
      <c r="ED701">
        <v>0</v>
      </c>
      <c r="EE701">
        <v>0</v>
      </c>
    </row>
    <row r="702" spans="1:135" x14ac:dyDescent="0.3">
      <c r="A702">
        <v>700</v>
      </c>
      <c r="B702" t="s">
        <v>135</v>
      </c>
      <c r="C702">
        <v>51</v>
      </c>
      <c r="D702">
        <v>816</v>
      </c>
      <c r="E702" t="s">
        <v>135</v>
      </c>
      <c r="F702">
        <v>4450326</v>
      </c>
      <c r="G702" t="s">
        <v>136</v>
      </c>
      <c r="H702" s="1">
        <v>41406</v>
      </c>
      <c r="I702" t="s">
        <v>797</v>
      </c>
      <c r="J702" t="s">
        <v>826</v>
      </c>
      <c r="K702" t="s">
        <v>139</v>
      </c>
      <c r="L702" t="s">
        <v>140</v>
      </c>
      <c r="M702">
        <v>0</v>
      </c>
      <c r="N702">
        <v>0</v>
      </c>
      <c r="O702">
        <v>0</v>
      </c>
      <c r="P702" t="s">
        <v>141</v>
      </c>
      <c r="Q702" t="s">
        <v>142</v>
      </c>
      <c r="R702" t="s">
        <v>272</v>
      </c>
      <c r="S702" t="s">
        <v>272</v>
      </c>
      <c r="T702" t="s">
        <v>187</v>
      </c>
      <c r="U702">
        <v>1</v>
      </c>
      <c r="V702" t="s">
        <v>165</v>
      </c>
      <c r="W702" t="s">
        <v>166</v>
      </c>
      <c r="X702" t="s">
        <v>147</v>
      </c>
      <c r="Y702" t="s">
        <v>148</v>
      </c>
      <c r="Z702">
        <v>23</v>
      </c>
      <c r="AA702" t="s">
        <v>360</v>
      </c>
      <c r="AB702" t="s">
        <v>324</v>
      </c>
      <c r="AC702" t="s">
        <v>827</v>
      </c>
      <c r="AD702">
        <v>4.5780000000000003</v>
      </c>
      <c r="AE702">
        <v>34.680098999999998</v>
      </c>
      <c r="AF702">
        <v>-84.682931999999994</v>
      </c>
      <c r="AG702">
        <v>192</v>
      </c>
      <c r="AH702">
        <v>245</v>
      </c>
      <c r="AI702">
        <v>2099</v>
      </c>
      <c r="AJ702" t="s">
        <v>828</v>
      </c>
      <c r="AK702">
        <v>35</v>
      </c>
      <c r="AL702">
        <v>43</v>
      </c>
      <c r="AM702" t="s">
        <v>153</v>
      </c>
      <c r="AN702">
        <v>366.4</v>
      </c>
      <c r="AO702">
        <v>122</v>
      </c>
      <c r="AP702">
        <v>779.3</v>
      </c>
      <c r="AQ702">
        <v>-84.683970000000002</v>
      </c>
      <c r="AR702">
        <v>34.680335999999997</v>
      </c>
      <c r="AS702">
        <v>-84.681905999999998</v>
      </c>
      <c r="AT702">
        <v>34.680903000000001</v>
      </c>
      <c r="AU702" t="s">
        <v>827</v>
      </c>
      <c r="AV702">
        <v>1</v>
      </c>
      <c r="AW702">
        <v>213</v>
      </c>
      <c r="AX702">
        <v>282</v>
      </c>
      <c r="AY702">
        <v>0</v>
      </c>
      <c r="AZ702">
        <v>55</v>
      </c>
      <c r="BA702">
        <v>14.64</v>
      </c>
      <c r="BB702">
        <v>13.7</v>
      </c>
      <c r="BC702">
        <v>1326.4</v>
      </c>
      <c r="BD702">
        <v>1332.3</v>
      </c>
      <c r="BE702">
        <v>1344.5</v>
      </c>
      <c r="BF702">
        <v>0</v>
      </c>
      <c r="BG702">
        <v>38.700000000000003</v>
      </c>
      <c r="BH702">
        <v>16.3</v>
      </c>
      <c r="BI702" s="1">
        <v>42712</v>
      </c>
      <c r="BJ702" t="s">
        <v>512</v>
      </c>
      <c r="BK702">
        <v>2.4510000000000001E-3</v>
      </c>
      <c r="BL702">
        <v>39520</v>
      </c>
      <c r="BM702">
        <v>39310</v>
      </c>
      <c r="BN702" t="s">
        <v>827</v>
      </c>
      <c r="BO702" t="s">
        <v>800</v>
      </c>
      <c r="BP702">
        <v>1</v>
      </c>
      <c r="BQ702">
        <v>28200</v>
      </c>
      <c r="BR702">
        <v>6</v>
      </c>
      <c r="BS702">
        <v>1</v>
      </c>
      <c r="BT702">
        <v>2</v>
      </c>
      <c r="BU702">
        <v>1</v>
      </c>
      <c r="BV702">
        <v>1</v>
      </c>
      <c r="BW702">
        <v>2</v>
      </c>
      <c r="BX702">
        <v>3</v>
      </c>
      <c r="BY702">
        <v>3</v>
      </c>
      <c r="BZ702" t="s">
        <v>156</v>
      </c>
      <c r="CA702">
        <v>213</v>
      </c>
      <c r="CB702">
        <v>282</v>
      </c>
      <c r="CC702">
        <v>0</v>
      </c>
      <c r="CD702" t="s">
        <v>157</v>
      </c>
      <c r="CE702" t="s">
        <v>157</v>
      </c>
      <c r="CF702">
        <v>0</v>
      </c>
      <c r="CG702">
        <v>55</v>
      </c>
      <c r="CH702">
        <v>3260</v>
      </c>
      <c r="CI702" t="s">
        <v>158</v>
      </c>
      <c r="CJ702">
        <v>0</v>
      </c>
      <c r="CK702">
        <v>3.2630460000000001</v>
      </c>
      <c r="CL702">
        <v>14</v>
      </c>
      <c r="CM702" t="s">
        <v>159</v>
      </c>
      <c r="CN702">
        <v>3260</v>
      </c>
      <c r="CO702">
        <v>413584</v>
      </c>
      <c r="CP702">
        <v>2.8690000000000002</v>
      </c>
      <c r="CQ702">
        <v>6.1349999999999998</v>
      </c>
      <c r="CR702">
        <v>413584</v>
      </c>
      <c r="CS702">
        <v>0</v>
      </c>
      <c r="CT702">
        <v>17228.883836000001</v>
      </c>
      <c r="CU702">
        <v>100</v>
      </c>
      <c r="CV702">
        <v>39340</v>
      </c>
      <c r="CW702">
        <v>0.10820399999999999</v>
      </c>
      <c r="CX702">
        <v>0</v>
      </c>
      <c r="CY702">
        <v>2.4510000000000001E-3</v>
      </c>
      <c r="CZ702">
        <v>294</v>
      </c>
      <c r="DA702" t="s">
        <v>848</v>
      </c>
      <c r="DB702" t="s">
        <v>459</v>
      </c>
      <c r="DC702" t="s">
        <v>849</v>
      </c>
      <c r="DD702">
        <v>-84.669465000000002</v>
      </c>
      <c r="DE702">
        <v>34.670090000000002</v>
      </c>
      <c r="DF702">
        <v>34.670090000000002</v>
      </c>
      <c r="DG702">
        <v>-84.669465000000002</v>
      </c>
      <c r="DH702">
        <v>1.6419E-2</v>
      </c>
      <c r="DI702">
        <v>2.4510000000000001E-3</v>
      </c>
      <c r="DJ702">
        <v>192</v>
      </c>
      <c r="DK702">
        <v>4610</v>
      </c>
      <c r="DL702">
        <v>14.9</v>
      </c>
      <c r="DM702">
        <v>4870</v>
      </c>
      <c r="DN702">
        <v>14.9</v>
      </c>
      <c r="DO702">
        <v>4920</v>
      </c>
      <c r="DP702">
        <v>0</v>
      </c>
      <c r="DQ702">
        <v>4900</v>
      </c>
      <c r="DR702">
        <v>0</v>
      </c>
      <c r="DS702">
        <v>4750</v>
      </c>
      <c r="DT702">
        <v>12.4</v>
      </c>
      <c r="DU702">
        <v>4560</v>
      </c>
      <c r="DV702">
        <v>12.4</v>
      </c>
      <c r="DW702">
        <v>3840</v>
      </c>
      <c r="DX702">
        <v>9.4</v>
      </c>
      <c r="DY702">
        <v>3840</v>
      </c>
      <c r="DZ702">
        <v>9.4</v>
      </c>
      <c r="EA702">
        <v>3780</v>
      </c>
      <c r="EB702">
        <v>0</v>
      </c>
      <c r="EC702">
        <v>3820</v>
      </c>
      <c r="ED702">
        <v>0</v>
      </c>
      <c r="EE702">
        <v>0</v>
      </c>
    </row>
    <row r="703" spans="1:135" x14ac:dyDescent="0.3">
      <c r="A703">
        <v>701</v>
      </c>
      <c r="B703" t="s">
        <v>135</v>
      </c>
      <c r="C703">
        <v>264</v>
      </c>
      <c r="D703">
        <v>634</v>
      </c>
      <c r="E703" t="s">
        <v>135</v>
      </c>
      <c r="F703">
        <v>5705964</v>
      </c>
      <c r="G703" t="s">
        <v>136</v>
      </c>
      <c r="H703" s="1">
        <v>42463</v>
      </c>
      <c r="I703" t="s">
        <v>797</v>
      </c>
      <c r="J703" t="s">
        <v>826</v>
      </c>
      <c r="K703" t="s">
        <v>139</v>
      </c>
      <c r="L703" t="s">
        <v>169</v>
      </c>
      <c r="M703">
        <v>0</v>
      </c>
      <c r="N703">
        <v>0</v>
      </c>
      <c r="O703">
        <v>0</v>
      </c>
      <c r="P703" t="s">
        <v>141</v>
      </c>
      <c r="Q703" t="s">
        <v>170</v>
      </c>
      <c r="R703" t="s">
        <v>272</v>
      </c>
      <c r="S703" t="s">
        <v>272</v>
      </c>
      <c r="T703" t="s">
        <v>164</v>
      </c>
      <c r="U703">
        <v>1</v>
      </c>
      <c r="V703" t="s">
        <v>165</v>
      </c>
      <c r="W703" t="s">
        <v>146</v>
      </c>
      <c r="X703" t="s">
        <v>147</v>
      </c>
      <c r="Y703" t="s">
        <v>148</v>
      </c>
      <c r="Z703">
        <v>20</v>
      </c>
      <c r="AA703" t="s">
        <v>360</v>
      </c>
      <c r="AB703" t="s">
        <v>324</v>
      </c>
      <c r="AC703" t="s">
        <v>827</v>
      </c>
      <c r="AD703">
        <v>4.6399999999999997</v>
      </c>
      <c r="AE703">
        <v>34.680619</v>
      </c>
      <c r="AF703">
        <v>-84.682070999999993</v>
      </c>
      <c r="AG703">
        <v>192</v>
      </c>
      <c r="AH703">
        <v>245</v>
      </c>
      <c r="AI703">
        <v>2099</v>
      </c>
      <c r="AJ703" t="s">
        <v>828</v>
      </c>
      <c r="AK703">
        <v>35</v>
      </c>
      <c r="AL703">
        <v>43</v>
      </c>
      <c r="AM703" t="s">
        <v>153</v>
      </c>
      <c r="AN703">
        <v>366.4</v>
      </c>
      <c r="AO703">
        <v>122</v>
      </c>
      <c r="AP703">
        <v>779.3</v>
      </c>
      <c r="AQ703">
        <v>-84.683970000000002</v>
      </c>
      <c r="AR703">
        <v>34.680335999999997</v>
      </c>
      <c r="AS703">
        <v>-84.681905999999998</v>
      </c>
      <c r="AT703">
        <v>34.680903000000001</v>
      </c>
      <c r="AU703" t="s">
        <v>827</v>
      </c>
      <c r="AV703">
        <v>1</v>
      </c>
      <c r="AW703">
        <v>213</v>
      </c>
      <c r="AX703">
        <v>282</v>
      </c>
      <c r="AY703">
        <v>0</v>
      </c>
      <c r="AZ703">
        <v>55</v>
      </c>
      <c r="BA703">
        <v>14.64</v>
      </c>
      <c r="BB703">
        <v>13.7</v>
      </c>
      <c r="BC703">
        <v>1326.4</v>
      </c>
      <c r="BD703">
        <v>1332.3</v>
      </c>
      <c r="BE703">
        <v>1344.5</v>
      </c>
      <c r="BF703">
        <v>0</v>
      </c>
      <c r="BG703">
        <v>38.700000000000003</v>
      </c>
      <c r="BH703">
        <v>16.3</v>
      </c>
      <c r="BI703" s="1">
        <v>42712</v>
      </c>
      <c r="BJ703" t="s">
        <v>512</v>
      </c>
      <c r="BK703">
        <v>2.4510000000000001E-3</v>
      </c>
      <c r="BL703">
        <v>39520</v>
      </c>
      <c r="BM703">
        <v>39310</v>
      </c>
      <c r="BN703" t="s">
        <v>827</v>
      </c>
      <c r="BO703" t="s">
        <v>800</v>
      </c>
      <c r="BP703">
        <v>1</v>
      </c>
      <c r="BQ703">
        <v>28200</v>
      </c>
      <c r="BR703">
        <v>6</v>
      </c>
      <c r="BS703">
        <v>1</v>
      </c>
      <c r="BT703">
        <v>2</v>
      </c>
      <c r="BU703">
        <v>1</v>
      </c>
      <c r="BV703">
        <v>1</v>
      </c>
      <c r="BW703">
        <v>2</v>
      </c>
      <c r="BX703">
        <v>3</v>
      </c>
      <c r="BY703">
        <v>3</v>
      </c>
      <c r="BZ703" t="s">
        <v>156</v>
      </c>
      <c r="CA703">
        <v>213</v>
      </c>
      <c r="CB703">
        <v>282</v>
      </c>
      <c r="CC703">
        <v>0</v>
      </c>
      <c r="CD703" t="s">
        <v>157</v>
      </c>
      <c r="CE703" t="s">
        <v>157</v>
      </c>
      <c r="CF703">
        <v>0</v>
      </c>
      <c r="CG703">
        <v>55</v>
      </c>
      <c r="CH703">
        <v>3260</v>
      </c>
      <c r="CI703" t="s">
        <v>158</v>
      </c>
      <c r="CJ703">
        <v>0</v>
      </c>
      <c r="CK703">
        <v>3.2630460000000001</v>
      </c>
      <c r="CL703">
        <v>14</v>
      </c>
      <c r="CM703" t="s">
        <v>159</v>
      </c>
      <c r="CN703">
        <v>3260</v>
      </c>
      <c r="CO703">
        <v>413584</v>
      </c>
      <c r="CP703">
        <v>2.8690000000000002</v>
      </c>
      <c r="CQ703">
        <v>6.1349999999999998</v>
      </c>
      <c r="CR703">
        <v>413584</v>
      </c>
      <c r="CS703">
        <v>0</v>
      </c>
      <c r="CT703">
        <v>17228.883836000001</v>
      </c>
      <c r="CU703">
        <v>100</v>
      </c>
      <c r="CV703">
        <v>39340</v>
      </c>
      <c r="CW703">
        <v>0.10820399999999999</v>
      </c>
      <c r="CX703">
        <v>0</v>
      </c>
      <c r="CY703">
        <v>2.4510000000000001E-3</v>
      </c>
      <c r="CZ703">
        <v>294</v>
      </c>
      <c r="DA703" t="s">
        <v>848</v>
      </c>
      <c r="DB703" t="s">
        <v>459</v>
      </c>
      <c r="DC703" t="s">
        <v>849</v>
      </c>
      <c r="DD703">
        <v>-84.669465000000002</v>
      </c>
      <c r="DE703">
        <v>34.670090000000002</v>
      </c>
      <c r="DF703">
        <v>34.670090000000002</v>
      </c>
      <c r="DG703">
        <v>-84.669465000000002</v>
      </c>
      <c r="DH703">
        <v>1.6419E-2</v>
      </c>
      <c r="DI703">
        <v>2.4510000000000001E-3</v>
      </c>
      <c r="DJ703">
        <v>192</v>
      </c>
      <c r="DK703">
        <v>4610</v>
      </c>
      <c r="DL703">
        <v>14.9</v>
      </c>
      <c r="DM703">
        <v>4870</v>
      </c>
      <c r="DN703">
        <v>14.9</v>
      </c>
      <c r="DO703">
        <v>4920</v>
      </c>
      <c r="DP703">
        <v>0</v>
      </c>
      <c r="DQ703">
        <v>4900</v>
      </c>
      <c r="DR703">
        <v>0</v>
      </c>
      <c r="DS703">
        <v>4750</v>
      </c>
      <c r="DT703">
        <v>12.4</v>
      </c>
      <c r="DU703">
        <v>4560</v>
      </c>
      <c r="DV703">
        <v>12.4</v>
      </c>
      <c r="DW703">
        <v>3840</v>
      </c>
      <c r="DX703">
        <v>9.4</v>
      </c>
      <c r="DY703">
        <v>3840</v>
      </c>
      <c r="DZ703">
        <v>9.4</v>
      </c>
      <c r="EA703">
        <v>3780</v>
      </c>
      <c r="EB703">
        <v>0</v>
      </c>
      <c r="EC703">
        <v>3820</v>
      </c>
      <c r="ED703">
        <v>0</v>
      </c>
      <c r="EE703">
        <v>9.9999999999999995E-7</v>
      </c>
    </row>
    <row r="704" spans="1:135" x14ac:dyDescent="0.3">
      <c r="A704">
        <v>702</v>
      </c>
      <c r="B704" t="s">
        <v>135</v>
      </c>
      <c r="C704">
        <v>312</v>
      </c>
      <c r="D704">
        <v>611</v>
      </c>
      <c r="E704" t="s">
        <v>135</v>
      </c>
      <c r="F704">
        <v>5885616</v>
      </c>
      <c r="G704" t="s">
        <v>136</v>
      </c>
      <c r="H704" s="1">
        <v>42602</v>
      </c>
      <c r="I704" t="s">
        <v>797</v>
      </c>
      <c r="J704" t="s">
        <v>826</v>
      </c>
      <c r="K704" t="s">
        <v>139</v>
      </c>
      <c r="L704" t="s">
        <v>169</v>
      </c>
      <c r="M704">
        <v>0</v>
      </c>
      <c r="N704">
        <v>0</v>
      </c>
      <c r="O704">
        <v>0</v>
      </c>
      <c r="P704" t="s">
        <v>141</v>
      </c>
      <c r="Q704" t="s">
        <v>142</v>
      </c>
      <c r="R704" t="s">
        <v>219</v>
      </c>
      <c r="S704" t="s">
        <v>219</v>
      </c>
      <c r="T704" t="s">
        <v>216</v>
      </c>
      <c r="U704">
        <v>1</v>
      </c>
      <c r="V704" t="s">
        <v>165</v>
      </c>
      <c r="W704" t="s">
        <v>146</v>
      </c>
      <c r="X704" t="s">
        <v>178</v>
      </c>
      <c r="Y704" t="s">
        <v>167</v>
      </c>
      <c r="Z704">
        <v>21</v>
      </c>
      <c r="AA704" t="s">
        <v>149</v>
      </c>
      <c r="AB704" t="s">
        <v>197</v>
      </c>
      <c r="AC704" t="s">
        <v>827</v>
      </c>
      <c r="AD704">
        <v>4.6619999999999999</v>
      </c>
      <c r="AE704">
        <v>34.680919000000003</v>
      </c>
      <c r="AF704">
        <v>-84.681900999999996</v>
      </c>
      <c r="AG704">
        <v>192</v>
      </c>
      <c r="AH704">
        <v>245</v>
      </c>
      <c r="AI704">
        <v>2099</v>
      </c>
      <c r="AJ704" t="s">
        <v>828</v>
      </c>
      <c r="AK704">
        <v>35</v>
      </c>
      <c r="AL704">
        <v>43</v>
      </c>
      <c r="AM704" t="s">
        <v>153</v>
      </c>
      <c r="AN704">
        <v>366.4</v>
      </c>
      <c r="AO704">
        <v>122</v>
      </c>
      <c r="AP704">
        <v>779.3</v>
      </c>
      <c r="AQ704">
        <v>-84.683970000000002</v>
      </c>
      <c r="AR704">
        <v>34.680335999999997</v>
      </c>
      <c r="AS704">
        <v>-84.681905999999998</v>
      </c>
      <c r="AT704">
        <v>34.680903000000001</v>
      </c>
      <c r="AU704" t="s">
        <v>827</v>
      </c>
      <c r="AV704">
        <v>1</v>
      </c>
      <c r="AW704">
        <v>213</v>
      </c>
      <c r="AX704">
        <v>282</v>
      </c>
      <c r="AY704">
        <v>0</v>
      </c>
      <c r="AZ704">
        <v>55</v>
      </c>
      <c r="BA704">
        <v>14.64</v>
      </c>
      <c r="BB704">
        <v>13.7</v>
      </c>
      <c r="BC704">
        <v>1326.4</v>
      </c>
      <c r="BD704">
        <v>1332.3</v>
      </c>
      <c r="BE704">
        <v>1344.5</v>
      </c>
      <c r="BF704">
        <v>0</v>
      </c>
      <c r="BG704">
        <v>38.700000000000003</v>
      </c>
      <c r="BH704">
        <v>16.3</v>
      </c>
      <c r="BI704" s="1">
        <v>42712</v>
      </c>
      <c r="BJ704" t="s">
        <v>512</v>
      </c>
      <c r="BK704">
        <v>2.4510000000000001E-3</v>
      </c>
      <c r="BL704">
        <v>39520</v>
      </c>
      <c r="BM704">
        <v>39310</v>
      </c>
      <c r="BN704" t="s">
        <v>827</v>
      </c>
      <c r="BO704" t="s">
        <v>800</v>
      </c>
      <c r="BP704">
        <v>1</v>
      </c>
      <c r="BQ704">
        <v>28200</v>
      </c>
      <c r="BR704">
        <v>6</v>
      </c>
      <c r="BS704">
        <v>1</v>
      </c>
      <c r="BT704">
        <v>2</v>
      </c>
      <c r="BU704">
        <v>1</v>
      </c>
      <c r="BV704">
        <v>1</v>
      </c>
      <c r="BW704">
        <v>2</v>
      </c>
      <c r="BX704">
        <v>3</v>
      </c>
      <c r="BY704">
        <v>3</v>
      </c>
      <c r="BZ704" t="s">
        <v>156</v>
      </c>
      <c r="CA704">
        <v>213</v>
      </c>
      <c r="CB704">
        <v>282</v>
      </c>
      <c r="CC704">
        <v>0</v>
      </c>
      <c r="CD704" t="s">
        <v>157</v>
      </c>
      <c r="CE704" t="s">
        <v>157</v>
      </c>
      <c r="CF704">
        <v>0</v>
      </c>
      <c r="CG704">
        <v>55</v>
      </c>
      <c r="CH704">
        <v>3260</v>
      </c>
      <c r="CI704" t="s">
        <v>158</v>
      </c>
      <c r="CJ704">
        <v>0</v>
      </c>
      <c r="CK704">
        <v>3.2630460000000001</v>
      </c>
      <c r="CL704">
        <v>14</v>
      </c>
      <c r="CM704" t="s">
        <v>159</v>
      </c>
      <c r="CN704">
        <v>3260</v>
      </c>
      <c r="CO704">
        <v>413584</v>
      </c>
      <c r="CP704">
        <v>2.8690000000000002</v>
      </c>
      <c r="CQ704">
        <v>6.1349999999999998</v>
      </c>
      <c r="CR704">
        <v>413584</v>
      </c>
      <c r="CS704">
        <v>0</v>
      </c>
      <c r="CT704">
        <v>17228.883836000001</v>
      </c>
      <c r="CU704">
        <v>100</v>
      </c>
      <c r="CV704">
        <v>39340</v>
      </c>
      <c r="CW704">
        <v>0.10820399999999999</v>
      </c>
      <c r="CX704">
        <v>0</v>
      </c>
      <c r="CY704">
        <v>2.4510000000000001E-3</v>
      </c>
      <c r="CZ704">
        <v>294</v>
      </c>
      <c r="DA704" t="s">
        <v>848</v>
      </c>
      <c r="DB704" t="s">
        <v>459</v>
      </c>
      <c r="DC704" t="s">
        <v>849</v>
      </c>
      <c r="DD704">
        <v>-84.669465000000002</v>
      </c>
      <c r="DE704">
        <v>34.670090000000002</v>
      </c>
      <c r="DF704">
        <v>34.670090000000002</v>
      </c>
      <c r="DG704">
        <v>-84.669465000000002</v>
      </c>
      <c r="DH704">
        <v>1.6419E-2</v>
      </c>
      <c r="DI704">
        <v>2.4510000000000001E-3</v>
      </c>
      <c r="DJ704">
        <v>192</v>
      </c>
      <c r="DK704">
        <v>4610</v>
      </c>
      <c r="DL704">
        <v>14.9</v>
      </c>
      <c r="DM704">
        <v>4870</v>
      </c>
      <c r="DN704">
        <v>14.9</v>
      </c>
      <c r="DO704">
        <v>4920</v>
      </c>
      <c r="DP704">
        <v>0</v>
      </c>
      <c r="DQ704">
        <v>4900</v>
      </c>
      <c r="DR704">
        <v>0</v>
      </c>
      <c r="DS704">
        <v>4750</v>
      </c>
      <c r="DT704">
        <v>12.4</v>
      </c>
      <c r="DU704">
        <v>4560</v>
      </c>
      <c r="DV704">
        <v>12.4</v>
      </c>
      <c r="DW704">
        <v>3840</v>
      </c>
      <c r="DX704">
        <v>9.4</v>
      </c>
      <c r="DY704">
        <v>3840</v>
      </c>
      <c r="DZ704">
        <v>9.4</v>
      </c>
      <c r="EA704">
        <v>3780</v>
      </c>
      <c r="EB704">
        <v>0</v>
      </c>
      <c r="EC704">
        <v>3820</v>
      </c>
      <c r="ED704">
        <v>0</v>
      </c>
      <c r="EE704">
        <v>1.5999999999999999E-5</v>
      </c>
    </row>
    <row r="705" spans="1:135" x14ac:dyDescent="0.3">
      <c r="A705">
        <v>703</v>
      </c>
      <c r="B705" t="s">
        <v>135</v>
      </c>
      <c r="C705">
        <v>347</v>
      </c>
      <c r="D705">
        <v>762</v>
      </c>
      <c r="E705" t="s">
        <v>135</v>
      </c>
      <c r="F705">
        <v>4898705</v>
      </c>
      <c r="G705" t="s">
        <v>136</v>
      </c>
      <c r="H705" s="1">
        <v>41826</v>
      </c>
      <c r="I705" t="s">
        <v>797</v>
      </c>
      <c r="J705" t="s">
        <v>826</v>
      </c>
      <c r="K705" t="s">
        <v>139</v>
      </c>
      <c r="L705" t="s">
        <v>218</v>
      </c>
      <c r="M705">
        <v>0</v>
      </c>
      <c r="N705">
        <v>0</v>
      </c>
      <c r="O705">
        <v>1</v>
      </c>
      <c r="P705" t="s">
        <v>141</v>
      </c>
      <c r="Q705" t="s">
        <v>170</v>
      </c>
      <c r="R705" t="s">
        <v>272</v>
      </c>
      <c r="S705" t="s">
        <v>272</v>
      </c>
      <c r="T705" t="s">
        <v>187</v>
      </c>
      <c r="U705">
        <v>1</v>
      </c>
      <c r="V705" t="s">
        <v>165</v>
      </c>
      <c r="W705" t="s">
        <v>146</v>
      </c>
      <c r="X705" t="s">
        <v>178</v>
      </c>
      <c r="Y705" t="s">
        <v>148</v>
      </c>
      <c r="Z705">
        <v>18</v>
      </c>
      <c r="AA705" t="s">
        <v>149</v>
      </c>
      <c r="AB705" t="s">
        <v>197</v>
      </c>
      <c r="AC705" t="s">
        <v>827</v>
      </c>
      <c r="AD705">
        <v>4.6580000000000004</v>
      </c>
      <c r="AE705">
        <v>34.680841999999998</v>
      </c>
      <c r="AF705">
        <v>-84.681939</v>
      </c>
      <c r="AG705">
        <v>192</v>
      </c>
      <c r="AH705">
        <v>245</v>
      </c>
      <c r="AI705">
        <v>2099</v>
      </c>
      <c r="AJ705" t="s">
        <v>828</v>
      </c>
      <c r="AK705">
        <v>35</v>
      </c>
      <c r="AL705">
        <v>43</v>
      </c>
      <c r="AM705" t="s">
        <v>153</v>
      </c>
      <c r="AN705">
        <v>366.4</v>
      </c>
      <c r="AO705">
        <v>122</v>
      </c>
      <c r="AP705">
        <v>779.3</v>
      </c>
      <c r="AQ705">
        <v>-84.683970000000002</v>
      </c>
      <c r="AR705">
        <v>34.680335999999997</v>
      </c>
      <c r="AS705">
        <v>-84.681905999999998</v>
      </c>
      <c r="AT705">
        <v>34.680903000000001</v>
      </c>
      <c r="AU705" t="s">
        <v>827</v>
      </c>
      <c r="AV705">
        <v>1</v>
      </c>
      <c r="AW705">
        <v>213</v>
      </c>
      <c r="AX705">
        <v>282</v>
      </c>
      <c r="AY705">
        <v>0</v>
      </c>
      <c r="AZ705">
        <v>55</v>
      </c>
      <c r="BA705">
        <v>14.64</v>
      </c>
      <c r="BB705">
        <v>13.7</v>
      </c>
      <c r="BC705">
        <v>1326.4</v>
      </c>
      <c r="BD705">
        <v>1332.3</v>
      </c>
      <c r="BE705">
        <v>1344.5</v>
      </c>
      <c r="BF705">
        <v>0</v>
      </c>
      <c r="BG705">
        <v>38.700000000000003</v>
      </c>
      <c r="BH705">
        <v>16.3</v>
      </c>
      <c r="BI705" s="1">
        <v>42712</v>
      </c>
      <c r="BJ705" t="s">
        <v>512</v>
      </c>
      <c r="BK705">
        <v>2.4510000000000001E-3</v>
      </c>
      <c r="BL705">
        <v>39520</v>
      </c>
      <c r="BM705">
        <v>39310</v>
      </c>
      <c r="BN705" t="s">
        <v>827</v>
      </c>
      <c r="BO705" t="s">
        <v>800</v>
      </c>
      <c r="BP705">
        <v>1</v>
      </c>
      <c r="BQ705">
        <v>28200</v>
      </c>
      <c r="BR705">
        <v>6</v>
      </c>
      <c r="BS705">
        <v>1</v>
      </c>
      <c r="BT705">
        <v>2</v>
      </c>
      <c r="BU705">
        <v>1</v>
      </c>
      <c r="BV705">
        <v>1</v>
      </c>
      <c r="BW705">
        <v>2</v>
      </c>
      <c r="BX705">
        <v>3</v>
      </c>
      <c r="BY705">
        <v>3</v>
      </c>
      <c r="BZ705" t="s">
        <v>156</v>
      </c>
      <c r="CA705">
        <v>213</v>
      </c>
      <c r="CB705">
        <v>282</v>
      </c>
      <c r="CC705">
        <v>0</v>
      </c>
      <c r="CD705" t="s">
        <v>157</v>
      </c>
      <c r="CE705" t="s">
        <v>157</v>
      </c>
      <c r="CF705">
        <v>0</v>
      </c>
      <c r="CG705">
        <v>55</v>
      </c>
      <c r="CH705">
        <v>3260</v>
      </c>
      <c r="CI705" t="s">
        <v>158</v>
      </c>
      <c r="CJ705">
        <v>0</v>
      </c>
      <c r="CK705">
        <v>3.2630460000000001</v>
      </c>
      <c r="CL705">
        <v>14</v>
      </c>
      <c r="CM705" t="s">
        <v>159</v>
      </c>
      <c r="CN705">
        <v>3260</v>
      </c>
      <c r="CO705">
        <v>413584</v>
      </c>
      <c r="CP705">
        <v>2.8690000000000002</v>
      </c>
      <c r="CQ705">
        <v>6.1349999999999998</v>
      </c>
      <c r="CR705">
        <v>413584</v>
      </c>
      <c r="CS705">
        <v>0</v>
      </c>
      <c r="CT705">
        <v>17228.883836000001</v>
      </c>
      <c r="CU705">
        <v>100</v>
      </c>
      <c r="CV705">
        <v>39340</v>
      </c>
      <c r="CW705">
        <v>0.10820399999999999</v>
      </c>
      <c r="CX705">
        <v>0</v>
      </c>
      <c r="CY705">
        <v>2.4510000000000001E-3</v>
      </c>
      <c r="CZ705">
        <v>294</v>
      </c>
      <c r="DA705" t="s">
        <v>848</v>
      </c>
      <c r="DB705" t="s">
        <v>459</v>
      </c>
      <c r="DC705" t="s">
        <v>849</v>
      </c>
      <c r="DD705">
        <v>-84.669465000000002</v>
      </c>
      <c r="DE705">
        <v>34.670090000000002</v>
      </c>
      <c r="DF705">
        <v>34.670090000000002</v>
      </c>
      <c r="DG705">
        <v>-84.669465000000002</v>
      </c>
      <c r="DH705">
        <v>1.6419E-2</v>
      </c>
      <c r="DI705">
        <v>2.4510000000000001E-3</v>
      </c>
      <c r="DJ705">
        <v>192</v>
      </c>
      <c r="DK705">
        <v>4610</v>
      </c>
      <c r="DL705">
        <v>14.9</v>
      </c>
      <c r="DM705">
        <v>4870</v>
      </c>
      <c r="DN705">
        <v>14.9</v>
      </c>
      <c r="DO705">
        <v>4920</v>
      </c>
      <c r="DP705">
        <v>0</v>
      </c>
      <c r="DQ705">
        <v>4900</v>
      </c>
      <c r="DR705">
        <v>0</v>
      </c>
      <c r="DS705">
        <v>4750</v>
      </c>
      <c r="DT705">
        <v>12.4</v>
      </c>
      <c r="DU705">
        <v>4560</v>
      </c>
      <c r="DV705">
        <v>12.4</v>
      </c>
      <c r="DW705">
        <v>3840</v>
      </c>
      <c r="DX705">
        <v>9.4</v>
      </c>
      <c r="DY705">
        <v>3840</v>
      </c>
      <c r="DZ705">
        <v>9.4</v>
      </c>
      <c r="EA705">
        <v>3780</v>
      </c>
      <c r="EB705">
        <v>0</v>
      </c>
      <c r="EC705">
        <v>3820</v>
      </c>
      <c r="ED705">
        <v>0</v>
      </c>
      <c r="EE705">
        <v>0</v>
      </c>
    </row>
    <row r="706" spans="1:135" x14ac:dyDescent="0.3">
      <c r="A706">
        <v>704</v>
      </c>
      <c r="B706" t="s">
        <v>135</v>
      </c>
      <c r="C706">
        <v>558</v>
      </c>
      <c r="D706">
        <v>686</v>
      </c>
      <c r="E706" t="s">
        <v>135</v>
      </c>
      <c r="F706">
        <v>5417834</v>
      </c>
      <c r="G706" t="s">
        <v>803</v>
      </c>
      <c r="H706" s="1">
        <v>42256</v>
      </c>
      <c r="I706" t="s">
        <v>797</v>
      </c>
      <c r="J706" t="s">
        <v>826</v>
      </c>
      <c r="K706" t="s">
        <v>852</v>
      </c>
      <c r="L706" t="s">
        <v>169</v>
      </c>
      <c r="M706">
        <v>0</v>
      </c>
      <c r="N706">
        <v>0</v>
      </c>
      <c r="O706">
        <v>0</v>
      </c>
      <c r="P706" t="s">
        <v>141</v>
      </c>
      <c r="Q706" t="s">
        <v>186</v>
      </c>
      <c r="R706" t="s">
        <v>177</v>
      </c>
      <c r="S706" t="s">
        <v>177</v>
      </c>
      <c r="T706" t="s">
        <v>216</v>
      </c>
      <c r="U706">
        <v>1</v>
      </c>
      <c r="V706" t="s">
        <v>165</v>
      </c>
      <c r="W706" t="s">
        <v>146</v>
      </c>
      <c r="X706" t="s">
        <v>178</v>
      </c>
      <c r="Y706" t="s">
        <v>167</v>
      </c>
      <c r="Z706">
        <v>19</v>
      </c>
      <c r="AA706" t="s">
        <v>149</v>
      </c>
      <c r="AB706" t="s">
        <v>168</v>
      </c>
      <c r="AC706" t="s">
        <v>827</v>
      </c>
      <c r="AD706">
        <v>4.601</v>
      </c>
      <c r="AE706">
        <v>34.680214999999997</v>
      </c>
      <c r="AF706">
        <v>-84.682564999999997</v>
      </c>
      <c r="AG706">
        <v>192</v>
      </c>
      <c r="AH706">
        <v>245</v>
      </c>
      <c r="AI706">
        <v>2099</v>
      </c>
      <c r="AJ706" t="s">
        <v>828</v>
      </c>
      <c r="AK706">
        <v>35</v>
      </c>
      <c r="AL706">
        <v>43</v>
      </c>
      <c r="AM706" t="s">
        <v>153</v>
      </c>
      <c r="AN706">
        <v>366.4</v>
      </c>
      <c r="AO706">
        <v>122</v>
      </c>
      <c r="AP706">
        <v>779.3</v>
      </c>
      <c r="AQ706">
        <v>-84.683970000000002</v>
      </c>
      <c r="AR706">
        <v>34.680335999999997</v>
      </c>
      <c r="AS706">
        <v>-84.681905999999998</v>
      </c>
      <c r="AT706">
        <v>34.680903000000001</v>
      </c>
      <c r="AU706" t="s">
        <v>827</v>
      </c>
      <c r="AV706">
        <v>1</v>
      </c>
      <c r="AW706">
        <v>213</v>
      </c>
      <c r="AX706">
        <v>282</v>
      </c>
      <c r="AY706">
        <v>0</v>
      </c>
      <c r="AZ706">
        <v>55</v>
      </c>
      <c r="BA706">
        <v>14.64</v>
      </c>
      <c r="BB706">
        <v>13.7</v>
      </c>
      <c r="BC706">
        <v>1326.4</v>
      </c>
      <c r="BD706">
        <v>1332.3</v>
      </c>
      <c r="BE706">
        <v>1344.5</v>
      </c>
      <c r="BF706">
        <v>0</v>
      </c>
      <c r="BG706">
        <v>38.700000000000003</v>
      </c>
      <c r="BH706">
        <v>16.3</v>
      </c>
      <c r="BI706" s="1">
        <v>42712</v>
      </c>
      <c r="BJ706" t="s">
        <v>512</v>
      </c>
      <c r="BK706">
        <v>2.4510000000000001E-3</v>
      </c>
      <c r="BL706">
        <v>39520</v>
      </c>
      <c r="BM706">
        <v>39310</v>
      </c>
      <c r="BN706" t="s">
        <v>827</v>
      </c>
      <c r="BO706" t="s">
        <v>800</v>
      </c>
      <c r="BP706">
        <v>1</v>
      </c>
      <c r="BQ706">
        <v>28200</v>
      </c>
      <c r="BR706">
        <v>6</v>
      </c>
      <c r="BS706">
        <v>1</v>
      </c>
      <c r="BT706">
        <v>2</v>
      </c>
      <c r="BU706">
        <v>1</v>
      </c>
      <c r="BV706">
        <v>1</v>
      </c>
      <c r="BW706">
        <v>2</v>
      </c>
      <c r="BX706">
        <v>3</v>
      </c>
      <c r="BY706">
        <v>3</v>
      </c>
      <c r="BZ706" t="s">
        <v>156</v>
      </c>
      <c r="CA706">
        <v>213</v>
      </c>
      <c r="CB706">
        <v>282</v>
      </c>
      <c r="CC706">
        <v>0</v>
      </c>
      <c r="CD706" t="s">
        <v>157</v>
      </c>
      <c r="CE706" t="s">
        <v>157</v>
      </c>
      <c r="CF706">
        <v>0</v>
      </c>
      <c r="CG706">
        <v>55</v>
      </c>
      <c r="CH706">
        <v>3260</v>
      </c>
      <c r="CI706" t="s">
        <v>158</v>
      </c>
      <c r="CJ706">
        <v>0</v>
      </c>
      <c r="CK706">
        <v>3.2630460000000001</v>
      </c>
      <c r="CL706">
        <v>14</v>
      </c>
      <c r="CM706" t="s">
        <v>159</v>
      </c>
      <c r="CN706">
        <v>3260</v>
      </c>
      <c r="CO706">
        <v>413584</v>
      </c>
      <c r="CP706">
        <v>2.8690000000000002</v>
      </c>
      <c r="CQ706">
        <v>6.1349999999999998</v>
      </c>
      <c r="CR706">
        <v>413584</v>
      </c>
      <c r="CS706">
        <v>0</v>
      </c>
      <c r="CT706">
        <v>17228.883836000001</v>
      </c>
      <c r="CU706">
        <v>100</v>
      </c>
      <c r="CV706">
        <v>39340</v>
      </c>
      <c r="CW706">
        <v>0.10820399999999999</v>
      </c>
      <c r="CX706">
        <v>0</v>
      </c>
      <c r="CY706">
        <v>2.4510000000000001E-3</v>
      </c>
      <c r="CZ706">
        <v>294</v>
      </c>
      <c r="DA706" t="s">
        <v>848</v>
      </c>
      <c r="DB706" t="s">
        <v>459</v>
      </c>
      <c r="DC706" t="s">
        <v>849</v>
      </c>
      <c r="DD706">
        <v>-84.669465000000002</v>
      </c>
      <c r="DE706">
        <v>34.670090000000002</v>
      </c>
      <c r="DF706">
        <v>34.670090000000002</v>
      </c>
      <c r="DG706">
        <v>-84.669465000000002</v>
      </c>
      <c r="DH706">
        <v>1.6419E-2</v>
      </c>
      <c r="DI706">
        <v>2.4510000000000001E-3</v>
      </c>
      <c r="DJ706">
        <v>192</v>
      </c>
      <c r="DK706">
        <v>4610</v>
      </c>
      <c r="DL706">
        <v>14.9</v>
      </c>
      <c r="DM706">
        <v>4870</v>
      </c>
      <c r="DN706">
        <v>14.9</v>
      </c>
      <c r="DO706">
        <v>4920</v>
      </c>
      <c r="DP706">
        <v>0</v>
      </c>
      <c r="DQ706">
        <v>4900</v>
      </c>
      <c r="DR706">
        <v>0</v>
      </c>
      <c r="DS706">
        <v>4750</v>
      </c>
      <c r="DT706">
        <v>12.4</v>
      </c>
      <c r="DU706">
        <v>4560</v>
      </c>
      <c r="DV706">
        <v>12.4</v>
      </c>
      <c r="DW706">
        <v>3840</v>
      </c>
      <c r="DX706">
        <v>9.4</v>
      </c>
      <c r="DY706">
        <v>3840</v>
      </c>
      <c r="DZ706">
        <v>9.4</v>
      </c>
      <c r="EA706">
        <v>3780</v>
      </c>
      <c r="EB706">
        <v>0</v>
      </c>
      <c r="EC706">
        <v>3820</v>
      </c>
      <c r="ED706">
        <v>0</v>
      </c>
      <c r="EE706">
        <v>0</v>
      </c>
    </row>
    <row r="707" spans="1:135" x14ac:dyDescent="0.3">
      <c r="A707">
        <v>705</v>
      </c>
      <c r="B707" t="s">
        <v>135</v>
      </c>
      <c r="C707">
        <v>582</v>
      </c>
      <c r="D707">
        <v>675</v>
      </c>
      <c r="E707" t="s">
        <v>135</v>
      </c>
      <c r="F707">
        <v>5491643</v>
      </c>
      <c r="G707" t="s">
        <v>136</v>
      </c>
      <c r="H707" s="1">
        <v>42305</v>
      </c>
      <c r="I707" t="s">
        <v>797</v>
      </c>
      <c r="J707" t="s">
        <v>826</v>
      </c>
      <c r="K707" t="s">
        <v>853</v>
      </c>
      <c r="L707" t="s">
        <v>169</v>
      </c>
      <c r="M707">
        <v>0</v>
      </c>
      <c r="N707">
        <v>0</v>
      </c>
      <c r="O707">
        <v>0</v>
      </c>
      <c r="P707" t="s">
        <v>141</v>
      </c>
      <c r="Q707" t="s">
        <v>186</v>
      </c>
      <c r="R707" t="s">
        <v>219</v>
      </c>
      <c r="S707" t="s">
        <v>219</v>
      </c>
      <c r="T707" t="s">
        <v>187</v>
      </c>
      <c r="U707">
        <v>1</v>
      </c>
      <c r="V707" t="s">
        <v>165</v>
      </c>
      <c r="W707" t="s">
        <v>146</v>
      </c>
      <c r="X707" t="s">
        <v>147</v>
      </c>
      <c r="Y707" t="s">
        <v>167</v>
      </c>
      <c r="Z707">
        <v>67</v>
      </c>
      <c r="AA707" t="s">
        <v>149</v>
      </c>
      <c r="AB707" t="s">
        <v>168</v>
      </c>
      <c r="AC707" t="s">
        <v>827</v>
      </c>
      <c r="AD707">
        <v>4.577</v>
      </c>
      <c r="AE707">
        <v>34.680095999999999</v>
      </c>
      <c r="AF707">
        <v>-84.682959999999994</v>
      </c>
      <c r="AG707">
        <v>192</v>
      </c>
      <c r="AH707">
        <v>245</v>
      </c>
      <c r="AI707">
        <v>2099</v>
      </c>
      <c r="AJ707" t="s">
        <v>828</v>
      </c>
      <c r="AK707">
        <v>35</v>
      </c>
      <c r="AL707">
        <v>43</v>
      </c>
      <c r="AM707" t="s">
        <v>153</v>
      </c>
      <c r="AN707">
        <v>366.4</v>
      </c>
      <c r="AO707">
        <v>122</v>
      </c>
      <c r="AP707">
        <v>779.3</v>
      </c>
      <c r="AQ707">
        <v>-84.683970000000002</v>
      </c>
      <c r="AR707">
        <v>34.680335999999997</v>
      </c>
      <c r="AS707">
        <v>-84.681905999999998</v>
      </c>
      <c r="AT707">
        <v>34.680903000000001</v>
      </c>
      <c r="AU707" t="s">
        <v>827</v>
      </c>
      <c r="AV707">
        <v>1</v>
      </c>
      <c r="AW707">
        <v>213</v>
      </c>
      <c r="AX707">
        <v>282</v>
      </c>
      <c r="AY707">
        <v>0</v>
      </c>
      <c r="AZ707">
        <v>55</v>
      </c>
      <c r="BA707">
        <v>14.64</v>
      </c>
      <c r="BB707">
        <v>13.7</v>
      </c>
      <c r="BC707">
        <v>1326.4</v>
      </c>
      <c r="BD707">
        <v>1332.3</v>
      </c>
      <c r="BE707">
        <v>1344.5</v>
      </c>
      <c r="BF707">
        <v>0</v>
      </c>
      <c r="BG707">
        <v>38.700000000000003</v>
      </c>
      <c r="BH707">
        <v>16.3</v>
      </c>
      <c r="BI707" s="1">
        <v>42712</v>
      </c>
      <c r="BJ707" t="s">
        <v>512</v>
      </c>
      <c r="BK707">
        <v>2.4510000000000001E-3</v>
      </c>
      <c r="BL707">
        <v>39520</v>
      </c>
      <c r="BM707">
        <v>39310</v>
      </c>
      <c r="BN707" t="s">
        <v>827</v>
      </c>
      <c r="BO707" t="s">
        <v>800</v>
      </c>
      <c r="BP707">
        <v>1</v>
      </c>
      <c r="BQ707">
        <v>28200</v>
      </c>
      <c r="BR707">
        <v>6</v>
      </c>
      <c r="BS707">
        <v>1</v>
      </c>
      <c r="BT707">
        <v>2</v>
      </c>
      <c r="BU707">
        <v>1</v>
      </c>
      <c r="BV707">
        <v>1</v>
      </c>
      <c r="BW707">
        <v>2</v>
      </c>
      <c r="BX707">
        <v>3</v>
      </c>
      <c r="BY707">
        <v>3</v>
      </c>
      <c r="BZ707" t="s">
        <v>156</v>
      </c>
      <c r="CA707">
        <v>213</v>
      </c>
      <c r="CB707">
        <v>282</v>
      </c>
      <c r="CC707">
        <v>0</v>
      </c>
      <c r="CD707" t="s">
        <v>157</v>
      </c>
      <c r="CE707" t="s">
        <v>157</v>
      </c>
      <c r="CF707">
        <v>0</v>
      </c>
      <c r="CG707">
        <v>55</v>
      </c>
      <c r="CH707">
        <v>3260</v>
      </c>
      <c r="CI707" t="s">
        <v>158</v>
      </c>
      <c r="CJ707">
        <v>0</v>
      </c>
      <c r="CK707">
        <v>3.2630460000000001</v>
      </c>
      <c r="CL707">
        <v>14</v>
      </c>
      <c r="CM707" t="s">
        <v>159</v>
      </c>
      <c r="CN707">
        <v>3260</v>
      </c>
      <c r="CO707">
        <v>413584</v>
      </c>
      <c r="CP707">
        <v>2.8690000000000002</v>
      </c>
      <c r="CQ707">
        <v>6.1349999999999998</v>
      </c>
      <c r="CR707">
        <v>413584</v>
      </c>
      <c r="CS707">
        <v>0</v>
      </c>
      <c r="CT707">
        <v>17228.883836000001</v>
      </c>
      <c r="CU707">
        <v>100</v>
      </c>
      <c r="CV707">
        <v>39340</v>
      </c>
      <c r="CW707">
        <v>0.10820399999999999</v>
      </c>
      <c r="CX707">
        <v>0</v>
      </c>
      <c r="CY707">
        <v>2.4510000000000001E-3</v>
      </c>
      <c r="CZ707">
        <v>294</v>
      </c>
      <c r="DA707" t="s">
        <v>848</v>
      </c>
      <c r="DB707" t="s">
        <v>459</v>
      </c>
      <c r="DC707" t="s">
        <v>849</v>
      </c>
      <c r="DD707">
        <v>-84.669465000000002</v>
      </c>
      <c r="DE707">
        <v>34.670090000000002</v>
      </c>
      <c r="DF707">
        <v>34.670090000000002</v>
      </c>
      <c r="DG707">
        <v>-84.669465000000002</v>
      </c>
      <c r="DH707">
        <v>1.6419E-2</v>
      </c>
      <c r="DI707">
        <v>2.4510000000000001E-3</v>
      </c>
      <c r="DJ707">
        <v>192</v>
      </c>
      <c r="DK707">
        <v>4610</v>
      </c>
      <c r="DL707">
        <v>14.9</v>
      </c>
      <c r="DM707">
        <v>4870</v>
      </c>
      <c r="DN707">
        <v>14.9</v>
      </c>
      <c r="DO707">
        <v>4920</v>
      </c>
      <c r="DP707">
        <v>0</v>
      </c>
      <c r="DQ707">
        <v>4900</v>
      </c>
      <c r="DR707">
        <v>0</v>
      </c>
      <c r="DS707">
        <v>4750</v>
      </c>
      <c r="DT707">
        <v>12.4</v>
      </c>
      <c r="DU707">
        <v>4560</v>
      </c>
      <c r="DV707">
        <v>12.4</v>
      </c>
      <c r="DW707">
        <v>3840</v>
      </c>
      <c r="DX707">
        <v>9.4</v>
      </c>
      <c r="DY707">
        <v>3840</v>
      </c>
      <c r="DZ707">
        <v>9.4</v>
      </c>
      <c r="EA707">
        <v>3780</v>
      </c>
      <c r="EB707">
        <v>0</v>
      </c>
      <c r="EC707">
        <v>3820</v>
      </c>
      <c r="ED707">
        <v>0</v>
      </c>
      <c r="EE707">
        <v>0</v>
      </c>
    </row>
    <row r="708" spans="1:135" x14ac:dyDescent="0.3">
      <c r="A708">
        <v>706</v>
      </c>
      <c r="B708" t="s">
        <v>135</v>
      </c>
      <c r="C708">
        <v>654</v>
      </c>
      <c r="D708">
        <v>531</v>
      </c>
      <c r="E708" t="s">
        <v>135</v>
      </c>
      <c r="F708">
        <v>6928008</v>
      </c>
      <c r="G708" t="s">
        <v>136</v>
      </c>
      <c r="H708" s="1">
        <v>43396</v>
      </c>
      <c r="I708" t="s">
        <v>797</v>
      </c>
      <c r="J708" t="s">
        <v>826</v>
      </c>
      <c r="K708" t="s">
        <v>851</v>
      </c>
      <c r="L708" t="s">
        <v>169</v>
      </c>
      <c r="M708">
        <v>0</v>
      </c>
      <c r="N708">
        <v>0</v>
      </c>
      <c r="O708">
        <v>0</v>
      </c>
      <c r="P708" t="s">
        <v>282</v>
      </c>
      <c r="Q708" t="s">
        <v>170</v>
      </c>
      <c r="R708" t="s">
        <v>180</v>
      </c>
      <c r="S708" t="s">
        <v>180</v>
      </c>
      <c r="T708" t="s">
        <v>515</v>
      </c>
      <c r="U708">
        <v>2</v>
      </c>
      <c r="V708" t="s">
        <v>182</v>
      </c>
      <c r="W708" t="s">
        <v>183</v>
      </c>
      <c r="X708" t="s">
        <v>178</v>
      </c>
      <c r="Y708" t="s">
        <v>148</v>
      </c>
      <c r="Z708">
        <v>0</v>
      </c>
      <c r="AA708" t="s">
        <v>175</v>
      </c>
      <c r="AB708" t="s">
        <v>199</v>
      </c>
      <c r="AC708" t="s">
        <v>827</v>
      </c>
      <c r="AD708">
        <v>4.59</v>
      </c>
      <c r="AE708">
        <v>34.680143000000001</v>
      </c>
      <c r="AF708">
        <v>-84.682727999999997</v>
      </c>
      <c r="AG708">
        <v>192</v>
      </c>
      <c r="AH708">
        <v>245</v>
      </c>
      <c r="AI708">
        <v>2099</v>
      </c>
      <c r="AJ708" t="s">
        <v>828</v>
      </c>
      <c r="AK708">
        <v>35</v>
      </c>
      <c r="AL708">
        <v>43</v>
      </c>
      <c r="AM708" t="s">
        <v>153</v>
      </c>
      <c r="AN708">
        <v>366.4</v>
      </c>
      <c r="AO708">
        <v>122</v>
      </c>
      <c r="AP708">
        <v>779.3</v>
      </c>
      <c r="AQ708">
        <v>-84.683970000000002</v>
      </c>
      <c r="AR708">
        <v>34.680335999999997</v>
      </c>
      <c r="AS708">
        <v>-84.681905999999998</v>
      </c>
      <c r="AT708">
        <v>34.680903000000001</v>
      </c>
      <c r="AU708" t="s">
        <v>827</v>
      </c>
      <c r="AV708">
        <v>1</v>
      </c>
      <c r="AW708">
        <v>213</v>
      </c>
      <c r="AX708">
        <v>282</v>
      </c>
      <c r="AY708">
        <v>0</v>
      </c>
      <c r="AZ708">
        <v>55</v>
      </c>
      <c r="BA708">
        <v>14.64</v>
      </c>
      <c r="BB708">
        <v>13.7</v>
      </c>
      <c r="BC708">
        <v>1326.4</v>
      </c>
      <c r="BD708">
        <v>1332.3</v>
      </c>
      <c r="BE708">
        <v>1344.5</v>
      </c>
      <c r="BF708">
        <v>0</v>
      </c>
      <c r="BG708">
        <v>38.700000000000003</v>
      </c>
      <c r="BH708">
        <v>16.3</v>
      </c>
      <c r="BI708" s="1">
        <v>42712</v>
      </c>
      <c r="BJ708" t="s">
        <v>512</v>
      </c>
      <c r="BK708">
        <v>2.4510000000000001E-3</v>
      </c>
      <c r="BL708">
        <v>39520</v>
      </c>
      <c r="BM708">
        <v>39310</v>
      </c>
      <c r="BN708" t="s">
        <v>827</v>
      </c>
      <c r="BO708" t="s">
        <v>800</v>
      </c>
      <c r="BP708">
        <v>1</v>
      </c>
      <c r="BQ708">
        <v>28200</v>
      </c>
      <c r="BR708">
        <v>6</v>
      </c>
      <c r="BS708">
        <v>1</v>
      </c>
      <c r="BT708">
        <v>2</v>
      </c>
      <c r="BU708">
        <v>1</v>
      </c>
      <c r="BV708">
        <v>1</v>
      </c>
      <c r="BW708">
        <v>2</v>
      </c>
      <c r="BX708">
        <v>3</v>
      </c>
      <c r="BY708">
        <v>3</v>
      </c>
      <c r="BZ708" t="s">
        <v>156</v>
      </c>
      <c r="CA708">
        <v>213</v>
      </c>
      <c r="CB708">
        <v>282</v>
      </c>
      <c r="CC708">
        <v>0</v>
      </c>
      <c r="CD708" t="s">
        <v>157</v>
      </c>
      <c r="CE708" t="s">
        <v>157</v>
      </c>
      <c r="CF708">
        <v>0</v>
      </c>
      <c r="CG708">
        <v>55</v>
      </c>
      <c r="CH708">
        <v>3260</v>
      </c>
      <c r="CI708" t="s">
        <v>158</v>
      </c>
      <c r="CJ708">
        <v>0</v>
      </c>
      <c r="CK708">
        <v>3.2630460000000001</v>
      </c>
      <c r="CL708">
        <v>14</v>
      </c>
      <c r="CM708" t="s">
        <v>159</v>
      </c>
      <c r="CN708">
        <v>3260</v>
      </c>
      <c r="CO708">
        <v>413584</v>
      </c>
      <c r="CP708">
        <v>2.8690000000000002</v>
      </c>
      <c r="CQ708">
        <v>6.1349999999999998</v>
      </c>
      <c r="CR708">
        <v>413584</v>
      </c>
      <c r="CS708">
        <v>0</v>
      </c>
      <c r="CT708">
        <v>17228.883836000001</v>
      </c>
      <c r="CU708">
        <v>100</v>
      </c>
      <c r="CV708">
        <v>39340</v>
      </c>
      <c r="CW708">
        <v>0.10820399999999999</v>
      </c>
      <c r="CX708">
        <v>0</v>
      </c>
      <c r="CY708">
        <v>2.4510000000000001E-3</v>
      </c>
      <c r="CZ708">
        <v>294</v>
      </c>
      <c r="DA708" t="s">
        <v>848</v>
      </c>
      <c r="DB708" t="s">
        <v>459</v>
      </c>
      <c r="DC708" t="s">
        <v>849</v>
      </c>
      <c r="DD708">
        <v>-84.669465000000002</v>
      </c>
      <c r="DE708">
        <v>34.670090000000002</v>
      </c>
      <c r="DF708">
        <v>34.670090000000002</v>
      </c>
      <c r="DG708">
        <v>-84.669465000000002</v>
      </c>
      <c r="DH708">
        <v>1.6419E-2</v>
      </c>
      <c r="DI708">
        <v>2.4510000000000001E-3</v>
      </c>
      <c r="DJ708">
        <v>192</v>
      </c>
      <c r="DK708">
        <v>4610</v>
      </c>
      <c r="DL708">
        <v>14.9</v>
      </c>
      <c r="DM708">
        <v>4870</v>
      </c>
      <c r="DN708">
        <v>14.9</v>
      </c>
      <c r="DO708">
        <v>4920</v>
      </c>
      <c r="DP708">
        <v>0</v>
      </c>
      <c r="DQ708">
        <v>4900</v>
      </c>
      <c r="DR708">
        <v>0</v>
      </c>
      <c r="DS708">
        <v>4750</v>
      </c>
      <c r="DT708">
        <v>12.4</v>
      </c>
      <c r="DU708">
        <v>4560</v>
      </c>
      <c r="DV708">
        <v>12.4</v>
      </c>
      <c r="DW708">
        <v>3840</v>
      </c>
      <c r="DX708">
        <v>9.4</v>
      </c>
      <c r="DY708">
        <v>3840</v>
      </c>
      <c r="DZ708">
        <v>9.4</v>
      </c>
      <c r="EA708">
        <v>3780</v>
      </c>
      <c r="EB708">
        <v>0</v>
      </c>
      <c r="EC708">
        <v>3820</v>
      </c>
      <c r="ED708">
        <v>0</v>
      </c>
      <c r="EE708">
        <v>0</v>
      </c>
    </row>
    <row r="709" spans="1:135" x14ac:dyDescent="0.3">
      <c r="A709">
        <v>707</v>
      </c>
      <c r="B709" t="s">
        <v>135</v>
      </c>
      <c r="C709">
        <v>895</v>
      </c>
      <c r="D709">
        <v>63640</v>
      </c>
      <c r="E709" t="s">
        <v>135</v>
      </c>
      <c r="F709">
        <v>5231835</v>
      </c>
      <c r="G709" t="s">
        <v>136</v>
      </c>
      <c r="H709" s="1">
        <v>42086</v>
      </c>
      <c r="I709" t="s">
        <v>684</v>
      </c>
      <c r="J709" t="s">
        <v>685</v>
      </c>
      <c r="K709" t="s">
        <v>854</v>
      </c>
      <c r="L709" t="s">
        <v>169</v>
      </c>
      <c r="M709">
        <v>0</v>
      </c>
      <c r="N709">
        <v>0</v>
      </c>
      <c r="O709">
        <v>0</v>
      </c>
      <c r="P709" t="s">
        <v>141</v>
      </c>
      <c r="Q709" t="s">
        <v>186</v>
      </c>
      <c r="R709" t="s">
        <v>462</v>
      </c>
      <c r="S709" t="s">
        <v>462</v>
      </c>
      <c r="T709" t="s">
        <v>216</v>
      </c>
      <c r="U709">
        <v>1</v>
      </c>
      <c r="V709" t="s">
        <v>165</v>
      </c>
      <c r="W709" t="s">
        <v>146</v>
      </c>
      <c r="X709" t="s">
        <v>147</v>
      </c>
      <c r="Y709" t="s">
        <v>167</v>
      </c>
      <c r="Z709">
        <v>19</v>
      </c>
      <c r="AA709" t="s">
        <v>149</v>
      </c>
      <c r="AB709" t="s">
        <v>168</v>
      </c>
      <c r="AC709" t="s">
        <v>686</v>
      </c>
      <c r="AD709">
        <v>27.003508</v>
      </c>
      <c r="AE709">
        <v>34.417721999999998</v>
      </c>
      <c r="AF709">
        <v>-84.303604000000007</v>
      </c>
      <c r="AG709">
        <v>201</v>
      </c>
      <c r="AH709">
        <v>187</v>
      </c>
      <c r="AI709">
        <v>857</v>
      </c>
      <c r="AJ709" t="s">
        <v>687</v>
      </c>
      <c r="AK709">
        <v>87</v>
      </c>
      <c r="AL709">
        <v>94</v>
      </c>
      <c r="AM709" t="s">
        <v>153</v>
      </c>
      <c r="AN709">
        <v>767.4</v>
      </c>
      <c r="AO709">
        <v>56</v>
      </c>
      <c r="AP709">
        <v>750.6</v>
      </c>
      <c r="AQ709">
        <v>-84.304170999999997</v>
      </c>
      <c r="AR709">
        <v>34.417639000000001</v>
      </c>
      <c r="AS709">
        <v>-84.301821000000004</v>
      </c>
      <c r="AT709">
        <v>34.417250000000003</v>
      </c>
      <c r="AU709" t="s">
        <v>686</v>
      </c>
      <c r="AV709">
        <v>1</v>
      </c>
      <c r="AW709">
        <v>227</v>
      </c>
      <c r="AX709">
        <v>53</v>
      </c>
      <c r="AY709">
        <v>0</v>
      </c>
      <c r="AZ709">
        <v>55</v>
      </c>
      <c r="BA709">
        <v>10.32</v>
      </c>
      <c r="BB709">
        <v>9.68</v>
      </c>
      <c r="BC709">
        <v>1456.4</v>
      </c>
      <c r="BD709">
        <v>1451.4</v>
      </c>
      <c r="BE709">
        <v>1447.8</v>
      </c>
      <c r="BF709">
        <v>45</v>
      </c>
      <c r="BG709">
        <v>57.6</v>
      </c>
      <c r="BH709">
        <v>0</v>
      </c>
      <c r="BI709" s="1">
        <v>44147</v>
      </c>
      <c r="BJ709" t="s">
        <v>154</v>
      </c>
      <c r="BK709">
        <v>2.447E-3</v>
      </c>
      <c r="BL709">
        <v>40468</v>
      </c>
      <c r="BM709">
        <v>41398</v>
      </c>
      <c r="BN709" t="s">
        <v>686</v>
      </c>
      <c r="BO709" t="s">
        <v>688</v>
      </c>
      <c r="BP709">
        <v>1</v>
      </c>
      <c r="BQ709">
        <v>5300</v>
      </c>
      <c r="BR709">
        <v>6</v>
      </c>
      <c r="BS709">
        <v>1</v>
      </c>
      <c r="BT709">
        <v>2</v>
      </c>
      <c r="BU709">
        <v>1</v>
      </c>
      <c r="BV709">
        <v>1</v>
      </c>
      <c r="BW709">
        <v>2</v>
      </c>
      <c r="BX709">
        <v>3</v>
      </c>
      <c r="BY709">
        <v>3</v>
      </c>
      <c r="BZ709" t="s">
        <v>156</v>
      </c>
      <c r="CA709">
        <v>227</v>
      </c>
      <c r="CB709">
        <v>53</v>
      </c>
      <c r="CC709">
        <v>0</v>
      </c>
      <c r="CD709" t="s">
        <v>157</v>
      </c>
      <c r="CE709" t="s">
        <v>157</v>
      </c>
      <c r="CF709">
        <v>0</v>
      </c>
      <c r="CG709">
        <v>55</v>
      </c>
      <c r="CH709">
        <v>4750</v>
      </c>
      <c r="CI709" t="s">
        <v>158</v>
      </c>
      <c r="CJ709">
        <v>0</v>
      </c>
      <c r="CK709">
        <v>1.27732</v>
      </c>
      <c r="CL709">
        <v>9</v>
      </c>
      <c r="CM709" t="s">
        <v>159</v>
      </c>
      <c r="CN709">
        <v>4750</v>
      </c>
      <c r="CO709">
        <v>441211</v>
      </c>
      <c r="CP709">
        <v>26.42</v>
      </c>
      <c r="CQ709">
        <v>27.69</v>
      </c>
      <c r="CR709">
        <v>441211</v>
      </c>
      <c r="CS709">
        <v>0</v>
      </c>
      <c r="CT709">
        <v>6744.2521269999997</v>
      </c>
      <c r="CU709">
        <v>100</v>
      </c>
      <c r="CV709">
        <v>41452</v>
      </c>
      <c r="CW709">
        <v>4.5322000000000001E-2</v>
      </c>
      <c r="CX709">
        <v>0</v>
      </c>
      <c r="CY709">
        <v>2.447E-3</v>
      </c>
      <c r="CZ709">
        <v>304</v>
      </c>
      <c r="DA709" t="s">
        <v>855</v>
      </c>
      <c r="DB709" t="s">
        <v>459</v>
      </c>
      <c r="DC709" t="s">
        <v>856</v>
      </c>
      <c r="DD709">
        <v>-84.309560000000005</v>
      </c>
      <c r="DE709">
        <v>34.417859</v>
      </c>
      <c r="DF709">
        <v>34.417859</v>
      </c>
      <c r="DG709">
        <v>-84.309560000000005</v>
      </c>
      <c r="DH709">
        <v>5.3930000000000002E-3</v>
      </c>
      <c r="DI709">
        <v>2.447E-3</v>
      </c>
      <c r="DJ709">
        <v>201</v>
      </c>
      <c r="DK709">
        <v>4610</v>
      </c>
      <c r="DL709">
        <v>14.9</v>
      </c>
      <c r="DM709">
        <v>4870</v>
      </c>
      <c r="DN709">
        <v>14.9</v>
      </c>
      <c r="DO709">
        <v>4920</v>
      </c>
      <c r="DP709">
        <v>0</v>
      </c>
      <c r="DQ709">
        <v>4900</v>
      </c>
      <c r="DR709">
        <v>0</v>
      </c>
      <c r="DS709">
        <v>4750</v>
      </c>
      <c r="DT709">
        <v>12.4</v>
      </c>
      <c r="DU709">
        <v>4560</v>
      </c>
      <c r="DV709">
        <v>12.4</v>
      </c>
      <c r="DW709">
        <v>3840</v>
      </c>
      <c r="DX709">
        <v>9.4</v>
      </c>
      <c r="DY709">
        <v>3840</v>
      </c>
      <c r="DZ709">
        <v>9.4</v>
      </c>
      <c r="EA709">
        <v>3780</v>
      </c>
      <c r="EB709">
        <v>0</v>
      </c>
      <c r="EC709">
        <v>3820</v>
      </c>
      <c r="ED709">
        <v>0</v>
      </c>
      <c r="EE709">
        <v>0</v>
      </c>
    </row>
    <row r="710" spans="1:135" x14ac:dyDescent="0.3">
      <c r="A710">
        <v>708</v>
      </c>
      <c r="B710" t="s">
        <v>135</v>
      </c>
      <c r="C710">
        <v>922</v>
      </c>
      <c r="D710">
        <v>58024</v>
      </c>
      <c r="E710" t="s">
        <v>135</v>
      </c>
      <c r="F710">
        <v>5463530</v>
      </c>
      <c r="G710" t="s">
        <v>136</v>
      </c>
      <c r="H710" s="1">
        <v>42283</v>
      </c>
      <c r="I710" t="s">
        <v>684</v>
      </c>
      <c r="J710" t="s">
        <v>685</v>
      </c>
      <c r="K710" t="s">
        <v>139</v>
      </c>
      <c r="L710" t="s">
        <v>140</v>
      </c>
      <c r="M710">
        <v>0</v>
      </c>
      <c r="N710">
        <v>0</v>
      </c>
      <c r="O710">
        <v>0</v>
      </c>
      <c r="P710" t="s">
        <v>141</v>
      </c>
      <c r="Q710" t="s">
        <v>142</v>
      </c>
      <c r="R710" t="s">
        <v>272</v>
      </c>
      <c r="S710" t="s">
        <v>272</v>
      </c>
      <c r="T710" t="s">
        <v>164</v>
      </c>
      <c r="U710">
        <v>1</v>
      </c>
      <c r="V710" t="s">
        <v>165</v>
      </c>
      <c r="W710" t="s">
        <v>146</v>
      </c>
      <c r="X710" t="s">
        <v>147</v>
      </c>
      <c r="Y710" t="s">
        <v>148</v>
      </c>
      <c r="Z710">
        <v>55</v>
      </c>
      <c r="AA710" t="s">
        <v>149</v>
      </c>
      <c r="AB710" t="s">
        <v>150</v>
      </c>
      <c r="AC710" t="s">
        <v>686</v>
      </c>
      <c r="AD710">
        <v>26.972939</v>
      </c>
      <c r="AE710">
        <v>34.417644000000003</v>
      </c>
      <c r="AF710">
        <v>-84.304140000000004</v>
      </c>
      <c r="AG710">
        <v>201</v>
      </c>
      <c r="AH710">
        <v>187</v>
      </c>
      <c r="AI710">
        <v>857</v>
      </c>
      <c r="AJ710" t="s">
        <v>687</v>
      </c>
      <c r="AK710">
        <v>87</v>
      </c>
      <c r="AL710">
        <v>94</v>
      </c>
      <c r="AM710" t="s">
        <v>153</v>
      </c>
      <c r="AN710">
        <v>767.4</v>
      </c>
      <c r="AO710">
        <v>56</v>
      </c>
      <c r="AP710">
        <v>750.6</v>
      </c>
      <c r="AQ710">
        <v>-84.304170999999997</v>
      </c>
      <c r="AR710">
        <v>34.417639000000001</v>
      </c>
      <c r="AS710">
        <v>-84.301821000000004</v>
      </c>
      <c r="AT710">
        <v>34.417250000000003</v>
      </c>
      <c r="AU710" t="s">
        <v>686</v>
      </c>
      <c r="AV710">
        <v>1</v>
      </c>
      <c r="AW710">
        <v>227</v>
      </c>
      <c r="AX710">
        <v>53</v>
      </c>
      <c r="AY710">
        <v>0</v>
      </c>
      <c r="AZ710">
        <v>55</v>
      </c>
      <c r="BA710">
        <v>10.32</v>
      </c>
      <c r="BB710">
        <v>9.68</v>
      </c>
      <c r="BC710">
        <v>1456.4</v>
      </c>
      <c r="BD710">
        <v>1451.4</v>
      </c>
      <c r="BE710">
        <v>1447.8</v>
      </c>
      <c r="BF710">
        <v>45</v>
      </c>
      <c r="BG710">
        <v>57.6</v>
      </c>
      <c r="BH710">
        <v>0</v>
      </c>
      <c r="BI710" s="1">
        <v>44147</v>
      </c>
      <c r="BJ710" t="s">
        <v>154</v>
      </c>
      <c r="BK710">
        <v>2.447E-3</v>
      </c>
      <c r="BL710">
        <v>40468</v>
      </c>
      <c r="BM710">
        <v>41398</v>
      </c>
      <c r="BN710" t="s">
        <v>686</v>
      </c>
      <c r="BO710" t="s">
        <v>688</v>
      </c>
      <c r="BP710">
        <v>1</v>
      </c>
      <c r="BQ710">
        <v>5300</v>
      </c>
      <c r="BR710">
        <v>6</v>
      </c>
      <c r="BS710">
        <v>1</v>
      </c>
      <c r="BT710">
        <v>2</v>
      </c>
      <c r="BU710">
        <v>1</v>
      </c>
      <c r="BV710">
        <v>1</v>
      </c>
      <c r="BW710">
        <v>2</v>
      </c>
      <c r="BX710">
        <v>3</v>
      </c>
      <c r="BY710">
        <v>3</v>
      </c>
      <c r="BZ710" t="s">
        <v>156</v>
      </c>
      <c r="CA710">
        <v>227</v>
      </c>
      <c r="CB710">
        <v>53</v>
      </c>
      <c r="CC710">
        <v>0</v>
      </c>
      <c r="CD710" t="s">
        <v>157</v>
      </c>
      <c r="CE710" t="s">
        <v>157</v>
      </c>
      <c r="CF710">
        <v>0</v>
      </c>
      <c r="CG710">
        <v>55</v>
      </c>
      <c r="CH710">
        <v>4750</v>
      </c>
      <c r="CI710" t="s">
        <v>158</v>
      </c>
      <c r="CJ710">
        <v>0</v>
      </c>
      <c r="CK710">
        <v>1.27732</v>
      </c>
      <c r="CL710">
        <v>9</v>
      </c>
      <c r="CM710" t="s">
        <v>159</v>
      </c>
      <c r="CN710">
        <v>4750</v>
      </c>
      <c r="CO710">
        <v>441211</v>
      </c>
      <c r="CP710">
        <v>26.42</v>
      </c>
      <c r="CQ710">
        <v>27.69</v>
      </c>
      <c r="CR710">
        <v>441211</v>
      </c>
      <c r="CS710">
        <v>0</v>
      </c>
      <c r="CT710">
        <v>6744.2521269999997</v>
      </c>
      <c r="CU710">
        <v>100</v>
      </c>
      <c r="CV710">
        <v>41452</v>
      </c>
      <c r="CW710">
        <v>4.5322000000000001E-2</v>
      </c>
      <c r="CX710">
        <v>0</v>
      </c>
      <c r="CY710">
        <v>2.447E-3</v>
      </c>
      <c r="CZ710">
        <v>304</v>
      </c>
      <c r="DA710" t="s">
        <v>855</v>
      </c>
      <c r="DB710" t="s">
        <v>459</v>
      </c>
      <c r="DC710" t="s">
        <v>856</v>
      </c>
      <c r="DD710">
        <v>-84.309560000000005</v>
      </c>
      <c r="DE710">
        <v>34.417859</v>
      </c>
      <c r="DF710">
        <v>34.417859</v>
      </c>
      <c r="DG710">
        <v>-84.309560000000005</v>
      </c>
      <c r="DH710">
        <v>5.3930000000000002E-3</v>
      </c>
      <c r="DI710">
        <v>2.447E-3</v>
      </c>
      <c r="DJ710">
        <v>201</v>
      </c>
      <c r="DK710">
        <v>4610</v>
      </c>
      <c r="DL710">
        <v>14.9</v>
      </c>
      <c r="DM710">
        <v>4870</v>
      </c>
      <c r="DN710">
        <v>14.9</v>
      </c>
      <c r="DO710">
        <v>4920</v>
      </c>
      <c r="DP710">
        <v>0</v>
      </c>
      <c r="DQ710">
        <v>4900</v>
      </c>
      <c r="DR710">
        <v>0</v>
      </c>
      <c r="DS710">
        <v>4750</v>
      </c>
      <c r="DT710">
        <v>12.4</v>
      </c>
      <c r="DU710">
        <v>4560</v>
      </c>
      <c r="DV710">
        <v>12.4</v>
      </c>
      <c r="DW710">
        <v>3840</v>
      </c>
      <c r="DX710">
        <v>9.4</v>
      </c>
      <c r="DY710">
        <v>3840</v>
      </c>
      <c r="DZ710">
        <v>9.4</v>
      </c>
      <c r="EA710">
        <v>3780</v>
      </c>
      <c r="EB710">
        <v>0</v>
      </c>
      <c r="EC710">
        <v>3820</v>
      </c>
      <c r="ED710">
        <v>0</v>
      </c>
      <c r="EE710">
        <v>0</v>
      </c>
    </row>
    <row r="711" spans="1:135" x14ac:dyDescent="0.3">
      <c r="A711">
        <v>709</v>
      </c>
      <c r="B711" t="s">
        <v>135</v>
      </c>
      <c r="C711">
        <v>1012</v>
      </c>
      <c r="D711">
        <v>43179</v>
      </c>
      <c r="E711" t="s">
        <v>135</v>
      </c>
      <c r="F711">
        <v>6082412</v>
      </c>
      <c r="G711" t="s">
        <v>136</v>
      </c>
      <c r="H711" s="1">
        <v>42746</v>
      </c>
      <c r="I711" t="s">
        <v>684</v>
      </c>
      <c r="J711" t="s">
        <v>685</v>
      </c>
      <c r="K711" t="s">
        <v>857</v>
      </c>
      <c r="L711" t="s">
        <v>140</v>
      </c>
      <c r="M711">
        <v>0</v>
      </c>
      <c r="N711">
        <v>0</v>
      </c>
      <c r="O711">
        <v>0</v>
      </c>
      <c r="P711" t="s">
        <v>235</v>
      </c>
      <c r="Q711" t="s">
        <v>249</v>
      </c>
      <c r="R711" t="s">
        <v>180</v>
      </c>
      <c r="S711" t="s">
        <v>180</v>
      </c>
      <c r="T711" t="s">
        <v>242</v>
      </c>
      <c r="U711">
        <v>2</v>
      </c>
      <c r="V711" t="s">
        <v>262</v>
      </c>
      <c r="W711" t="s">
        <v>317</v>
      </c>
      <c r="X711" t="s">
        <v>178</v>
      </c>
      <c r="Y711" t="s">
        <v>167</v>
      </c>
      <c r="Z711">
        <v>0</v>
      </c>
      <c r="AA711" t="s">
        <v>175</v>
      </c>
      <c r="AB711" t="s">
        <v>212</v>
      </c>
      <c r="AC711" t="s">
        <v>686</v>
      </c>
      <c r="AD711">
        <v>27.032</v>
      </c>
      <c r="AE711">
        <v>34.417712999999999</v>
      </c>
      <c r="AF711">
        <v>-84.303084999999996</v>
      </c>
      <c r="AG711">
        <v>201</v>
      </c>
      <c r="AH711">
        <v>187</v>
      </c>
      <c r="AI711">
        <v>857</v>
      </c>
      <c r="AJ711" t="s">
        <v>687</v>
      </c>
      <c r="AK711">
        <v>87</v>
      </c>
      <c r="AL711">
        <v>94</v>
      </c>
      <c r="AM711" t="s">
        <v>153</v>
      </c>
      <c r="AN711">
        <v>767.4</v>
      </c>
      <c r="AO711">
        <v>56</v>
      </c>
      <c r="AP711">
        <v>750.6</v>
      </c>
      <c r="AQ711">
        <v>-84.304170999999997</v>
      </c>
      <c r="AR711">
        <v>34.417639000000001</v>
      </c>
      <c r="AS711">
        <v>-84.301821000000004</v>
      </c>
      <c r="AT711">
        <v>34.417250000000003</v>
      </c>
      <c r="AU711" t="s">
        <v>686</v>
      </c>
      <c r="AV711">
        <v>1</v>
      </c>
      <c r="AW711">
        <v>227</v>
      </c>
      <c r="AX711">
        <v>53</v>
      </c>
      <c r="AY711">
        <v>0</v>
      </c>
      <c r="AZ711">
        <v>55</v>
      </c>
      <c r="BA711">
        <v>10.32</v>
      </c>
      <c r="BB711">
        <v>9.68</v>
      </c>
      <c r="BC711">
        <v>1456.4</v>
      </c>
      <c r="BD711">
        <v>1451.4</v>
      </c>
      <c r="BE711">
        <v>1447.8</v>
      </c>
      <c r="BF711">
        <v>45</v>
      </c>
      <c r="BG711">
        <v>57.6</v>
      </c>
      <c r="BH711">
        <v>0</v>
      </c>
      <c r="BI711" s="1">
        <v>44147</v>
      </c>
      <c r="BJ711" t="s">
        <v>154</v>
      </c>
      <c r="BK711">
        <v>2.447E-3</v>
      </c>
      <c r="BL711">
        <v>40468</v>
      </c>
      <c r="BM711">
        <v>41398</v>
      </c>
      <c r="BN711" t="s">
        <v>686</v>
      </c>
      <c r="BO711" t="s">
        <v>688</v>
      </c>
      <c r="BP711">
        <v>1</v>
      </c>
      <c r="BQ711">
        <v>5300</v>
      </c>
      <c r="BR711">
        <v>6</v>
      </c>
      <c r="BS711">
        <v>1</v>
      </c>
      <c r="BT711">
        <v>2</v>
      </c>
      <c r="BU711">
        <v>1</v>
      </c>
      <c r="BV711">
        <v>1</v>
      </c>
      <c r="BW711">
        <v>2</v>
      </c>
      <c r="BX711">
        <v>3</v>
      </c>
      <c r="BY711">
        <v>3</v>
      </c>
      <c r="BZ711" t="s">
        <v>156</v>
      </c>
      <c r="CA711">
        <v>227</v>
      </c>
      <c r="CB711">
        <v>53</v>
      </c>
      <c r="CC711">
        <v>0</v>
      </c>
      <c r="CD711" t="s">
        <v>157</v>
      </c>
      <c r="CE711" t="s">
        <v>157</v>
      </c>
      <c r="CF711">
        <v>0</v>
      </c>
      <c r="CG711">
        <v>55</v>
      </c>
      <c r="CH711">
        <v>4750</v>
      </c>
      <c r="CI711" t="s">
        <v>158</v>
      </c>
      <c r="CJ711">
        <v>0</v>
      </c>
      <c r="CK711">
        <v>1.27732</v>
      </c>
      <c r="CL711">
        <v>9</v>
      </c>
      <c r="CM711" t="s">
        <v>159</v>
      </c>
      <c r="CN711">
        <v>4750</v>
      </c>
      <c r="CO711">
        <v>441211</v>
      </c>
      <c r="CP711">
        <v>26.42</v>
      </c>
      <c r="CQ711">
        <v>27.69</v>
      </c>
      <c r="CR711">
        <v>441211</v>
      </c>
      <c r="CS711">
        <v>0</v>
      </c>
      <c r="CT711">
        <v>6744.2521269999997</v>
      </c>
      <c r="CU711">
        <v>100</v>
      </c>
      <c r="CV711">
        <v>41452</v>
      </c>
      <c r="CW711">
        <v>4.5322000000000001E-2</v>
      </c>
      <c r="CX711">
        <v>0</v>
      </c>
      <c r="CY711">
        <v>2.447E-3</v>
      </c>
      <c r="CZ711">
        <v>304</v>
      </c>
      <c r="DA711" t="s">
        <v>855</v>
      </c>
      <c r="DB711" t="s">
        <v>459</v>
      </c>
      <c r="DC711" t="s">
        <v>856</v>
      </c>
      <c r="DD711">
        <v>-84.309560000000005</v>
      </c>
      <c r="DE711">
        <v>34.417859</v>
      </c>
      <c r="DF711">
        <v>34.417859</v>
      </c>
      <c r="DG711">
        <v>-84.309560000000005</v>
      </c>
      <c r="DH711">
        <v>5.3930000000000002E-3</v>
      </c>
      <c r="DI711">
        <v>2.447E-3</v>
      </c>
      <c r="DJ711">
        <v>201</v>
      </c>
      <c r="DK711">
        <v>4610</v>
      </c>
      <c r="DL711">
        <v>14.9</v>
      </c>
      <c r="DM711">
        <v>4870</v>
      </c>
      <c r="DN711">
        <v>14.9</v>
      </c>
      <c r="DO711">
        <v>4920</v>
      </c>
      <c r="DP711">
        <v>0</v>
      </c>
      <c r="DQ711">
        <v>4900</v>
      </c>
      <c r="DR711">
        <v>0</v>
      </c>
      <c r="DS711">
        <v>4750</v>
      </c>
      <c r="DT711">
        <v>12.4</v>
      </c>
      <c r="DU711">
        <v>4560</v>
      </c>
      <c r="DV711">
        <v>12.4</v>
      </c>
      <c r="DW711">
        <v>3840</v>
      </c>
      <c r="DX711">
        <v>9.4</v>
      </c>
      <c r="DY711">
        <v>3840</v>
      </c>
      <c r="DZ711">
        <v>9.4</v>
      </c>
      <c r="EA711">
        <v>3780</v>
      </c>
      <c r="EB711">
        <v>0</v>
      </c>
      <c r="EC711">
        <v>3820</v>
      </c>
      <c r="ED711">
        <v>0</v>
      </c>
      <c r="EE711">
        <v>0</v>
      </c>
    </row>
    <row r="712" spans="1:135" x14ac:dyDescent="0.3">
      <c r="A712">
        <v>710</v>
      </c>
      <c r="B712" t="s">
        <v>135</v>
      </c>
      <c r="C712">
        <v>1066</v>
      </c>
      <c r="D712">
        <v>25108</v>
      </c>
      <c r="E712" t="s">
        <v>135</v>
      </c>
      <c r="F712">
        <v>6864609</v>
      </c>
      <c r="G712" t="s">
        <v>136</v>
      </c>
      <c r="H712" s="1">
        <v>43349</v>
      </c>
      <c r="I712" t="s">
        <v>684</v>
      </c>
      <c r="J712" t="s">
        <v>685</v>
      </c>
      <c r="K712" t="s">
        <v>857</v>
      </c>
      <c r="L712" t="s">
        <v>140</v>
      </c>
      <c r="M712">
        <v>0</v>
      </c>
      <c r="N712">
        <v>0</v>
      </c>
      <c r="O712">
        <v>0</v>
      </c>
      <c r="P712" t="s">
        <v>141</v>
      </c>
      <c r="Q712" t="s">
        <v>186</v>
      </c>
      <c r="R712" t="s">
        <v>277</v>
      </c>
      <c r="S712" t="s">
        <v>272</v>
      </c>
      <c r="T712" t="s">
        <v>221</v>
      </c>
      <c r="U712">
        <v>1</v>
      </c>
      <c r="V712" t="s">
        <v>145</v>
      </c>
      <c r="W712" t="s">
        <v>166</v>
      </c>
      <c r="X712" t="s">
        <v>147</v>
      </c>
      <c r="Y712" t="s">
        <v>148</v>
      </c>
      <c r="Z712">
        <v>36</v>
      </c>
      <c r="AA712" t="s">
        <v>149</v>
      </c>
      <c r="AB712" t="s">
        <v>168</v>
      </c>
      <c r="AC712" t="s">
        <v>686</v>
      </c>
      <c r="AD712">
        <v>27.162451999999998</v>
      </c>
      <c r="AE712">
        <v>34.416865999999999</v>
      </c>
      <c r="AF712">
        <v>-84.301069999999996</v>
      </c>
      <c r="AG712">
        <v>201</v>
      </c>
      <c r="AH712">
        <v>187</v>
      </c>
      <c r="AI712">
        <v>857</v>
      </c>
      <c r="AJ712" t="s">
        <v>687</v>
      </c>
      <c r="AK712">
        <v>87</v>
      </c>
      <c r="AL712">
        <v>94</v>
      </c>
      <c r="AM712" t="s">
        <v>153</v>
      </c>
      <c r="AN712">
        <v>767.4</v>
      </c>
      <c r="AO712">
        <v>56</v>
      </c>
      <c r="AP712">
        <v>750.6</v>
      </c>
      <c r="AQ712">
        <v>-84.304170999999997</v>
      </c>
      <c r="AR712">
        <v>34.417639000000001</v>
      </c>
      <c r="AS712">
        <v>-84.301821000000004</v>
      </c>
      <c r="AT712">
        <v>34.417250000000003</v>
      </c>
      <c r="AU712" t="s">
        <v>686</v>
      </c>
      <c r="AV712">
        <v>1</v>
      </c>
      <c r="AW712">
        <v>227</v>
      </c>
      <c r="AX712">
        <v>53</v>
      </c>
      <c r="AY712">
        <v>0</v>
      </c>
      <c r="AZ712">
        <v>55</v>
      </c>
      <c r="BA712">
        <v>10.32</v>
      </c>
      <c r="BB712">
        <v>9.68</v>
      </c>
      <c r="BC712">
        <v>1456.4</v>
      </c>
      <c r="BD712">
        <v>1451.4</v>
      </c>
      <c r="BE712">
        <v>1447.8</v>
      </c>
      <c r="BF712">
        <v>45</v>
      </c>
      <c r="BG712">
        <v>57.6</v>
      </c>
      <c r="BH712">
        <v>0</v>
      </c>
      <c r="BI712" s="1">
        <v>44147</v>
      </c>
      <c r="BJ712" t="s">
        <v>154</v>
      </c>
      <c r="BK712">
        <v>2.447E-3</v>
      </c>
      <c r="BL712">
        <v>40468</v>
      </c>
      <c r="BM712">
        <v>41398</v>
      </c>
      <c r="BN712" t="s">
        <v>686</v>
      </c>
      <c r="BO712" t="s">
        <v>688</v>
      </c>
      <c r="BP712">
        <v>1</v>
      </c>
      <c r="BQ712">
        <v>5300</v>
      </c>
      <c r="BR712">
        <v>6</v>
      </c>
      <c r="BS712">
        <v>1</v>
      </c>
      <c r="BT712">
        <v>2</v>
      </c>
      <c r="BU712">
        <v>1</v>
      </c>
      <c r="BV712">
        <v>1</v>
      </c>
      <c r="BW712">
        <v>2</v>
      </c>
      <c r="BX712">
        <v>3</v>
      </c>
      <c r="BY712">
        <v>3</v>
      </c>
      <c r="BZ712" t="s">
        <v>156</v>
      </c>
      <c r="CA712">
        <v>227</v>
      </c>
      <c r="CB712">
        <v>53</v>
      </c>
      <c r="CC712">
        <v>0</v>
      </c>
      <c r="CD712" t="s">
        <v>157</v>
      </c>
      <c r="CE712" t="s">
        <v>157</v>
      </c>
      <c r="CF712">
        <v>0</v>
      </c>
      <c r="CG712">
        <v>55</v>
      </c>
      <c r="CH712">
        <v>4750</v>
      </c>
      <c r="CI712" t="s">
        <v>158</v>
      </c>
      <c r="CJ712">
        <v>0</v>
      </c>
      <c r="CK712">
        <v>1.27732</v>
      </c>
      <c r="CL712">
        <v>9</v>
      </c>
      <c r="CM712" t="s">
        <v>159</v>
      </c>
      <c r="CN712">
        <v>4750</v>
      </c>
      <c r="CO712">
        <v>441211</v>
      </c>
      <c r="CP712">
        <v>26.42</v>
      </c>
      <c r="CQ712">
        <v>27.69</v>
      </c>
      <c r="CR712">
        <v>441211</v>
      </c>
      <c r="CS712">
        <v>0</v>
      </c>
      <c r="CT712">
        <v>6744.2521269999997</v>
      </c>
      <c r="CU712">
        <v>100</v>
      </c>
      <c r="CV712">
        <v>41452</v>
      </c>
      <c r="CW712">
        <v>4.5322000000000001E-2</v>
      </c>
      <c r="CX712">
        <v>0</v>
      </c>
      <c r="CY712">
        <v>2.447E-3</v>
      </c>
      <c r="CZ712">
        <v>304</v>
      </c>
      <c r="DA712" t="s">
        <v>855</v>
      </c>
      <c r="DB712" t="s">
        <v>459</v>
      </c>
      <c r="DC712" t="s">
        <v>856</v>
      </c>
      <c r="DD712">
        <v>-84.309560000000005</v>
      </c>
      <c r="DE712">
        <v>34.417859</v>
      </c>
      <c r="DF712">
        <v>34.417859</v>
      </c>
      <c r="DG712">
        <v>-84.309560000000005</v>
      </c>
      <c r="DH712">
        <v>5.3930000000000002E-3</v>
      </c>
      <c r="DI712">
        <v>2.447E-3</v>
      </c>
      <c r="DJ712">
        <v>201</v>
      </c>
      <c r="DK712">
        <v>4610</v>
      </c>
      <c r="DL712">
        <v>14.9</v>
      </c>
      <c r="DM712">
        <v>4870</v>
      </c>
      <c r="DN712">
        <v>14.9</v>
      </c>
      <c r="DO712">
        <v>4920</v>
      </c>
      <c r="DP712">
        <v>0</v>
      </c>
      <c r="DQ712">
        <v>4900</v>
      </c>
      <c r="DR712">
        <v>0</v>
      </c>
      <c r="DS712">
        <v>4750</v>
      </c>
      <c r="DT712">
        <v>12.4</v>
      </c>
      <c r="DU712">
        <v>4560</v>
      </c>
      <c r="DV712">
        <v>12.4</v>
      </c>
      <c r="DW712">
        <v>3840</v>
      </c>
      <c r="DX712">
        <v>9.4</v>
      </c>
      <c r="DY712">
        <v>3840</v>
      </c>
      <c r="DZ712">
        <v>9.4</v>
      </c>
      <c r="EA712">
        <v>3780</v>
      </c>
      <c r="EB712">
        <v>0</v>
      </c>
      <c r="EC712">
        <v>3820</v>
      </c>
      <c r="ED712">
        <v>0</v>
      </c>
      <c r="EE712">
        <v>8.4400000000000002E-4</v>
      </c>
    </row>
    <row r="713" spans="1:135" x14ac:dyDescent="0.3">
      <c r="A713">
        <v>711</v>
      </c>
      <c r="B713" t="s">
        <v>135</v>
      </c>
      <c r="C713">
        <v>841</v>
      </c>
      <c r="D713">
        <v>76550</v>
      </c>
      <c r="E713" t="s">
        <v>135</v>
      </c>
      <c r="F713">
        <v>4629956</v>
      </c>
      <c r="G713" t="s">
        <v>136</v>
      </c>
      <c r="H713" s="1">
        <v>41579</v>
      </c>
      <c r="I713" t="s">
        <v>684</v>
      </c>
      <c r="J713" t="s">
        <v>685</v>
      </c>
      <c r="K713" t="s">
        <v>139</v>
      </c>
      <c r="L713" t="s">
        <v>140</v>
      </c>
      <c r="M713">
        <v>0</v>
      </c>
      <c r="N713">
        <v>0</v>
      </c>
      <c r="O713">
        <v>0</v>
      </c>
      <c r="P713" t="s">
        <v>141</v>
      </c>
      <c r="Q713" t="s">
        <v>142</v>
      </c>
      <c r="R713" t="s">
        <v>272</v>
      </c>
      <c r="S713" t="s">
        <v>272</v>
      </c>
      <c r="T713" t="s">
        <v>164</v>
      </c>
      <c r="U713">
        <v>1</v>
      </c>
      <c r="V713" t="s">
        <v>165</v>
      </c>
      <c r="W713" t="s">
        <v>146</v>
      </c>
      <c r="X713" t="s">
        <v>178</v>
      </c>
      <c r="Y713" t="s">
        <v>148</v>
      </c>
      <c r="Z713">
        <v>54</v>
      </c>
      <c r="AA713" t="s">
        <v>149</v>
      </c>
      <c r="AB713" t="s">
        <v>197</v>
      </c>
      <c r="AC713" t="s">
        <v>686</v>
      </c>
      <c r="AD713">
        <v>25.917197999999999</v>
      </c>
      <c r="AE713">
        <v>34.419058999999997</v>
      </c>
      <c r="AF713">
        <v>-84.321548000000007</v>
      </c>
      <c r="AG713">
        <v>202</v>
      </c>
      <c r="AH713">
        <v>188</v>
      </c>
      <c r="AI713">
        <v>851</v>
      </c>
      <c r="AJ713" t="s">
        <v>687</v>
      </c>
      <c r="AK713">
        <v>81</v>
      </c>
      <c r="AL713">
        <v>88</v>
      </c>
      <c r="AM713" t="s">
        <v>153</v>
      </c>
      <c r="AN713">
        <v>1040.5</v>
      </c>
      <c r="AO713">
        <v>29.7</v>
      </c>
      <c r="AP713">
        <v>539.1</v>
      </c>
      <c r="AQ713">
        <v>-84.322652000000005</v>
      </c>
      <c r="AR713">
        <v>34.420189000000001</v>
      </c>
      <c r="AS713">
        <v>-84.321544000000003</v>
      </c>
      <c r="AT713">
        <v>34.419051000000003</v>
      </c>
      <c r="AU713" t="s">
        <v>686</v>
      </c>
      <c r="AV713">
        <v>1</v>
      </c>
      <c r="AW713">
        <v>227</v>
      </c>
      <c r="AX713">
        <v>53</v>
      </c>
      <c r="AY713">
        <v>0</v>
      </c>
      <c r="AZ713">
        <v>55</v>
      </c>
      <c r="BA713">
        <v>6.94</v>
      </c>
      <c r="BB713">
        <v>6.68</v>
      </c>
      <c r="BC713">
        <v>1181.0999999999999</v>
      </c>
      <c r="BD713">
        <v>1198.5</v>
      </c>
      <c r="BE713">
        <v>1216.2</v>
      </c>
      <c r="BF713">
        <v>55</v>
      </c>
      <c r="BG713">
        <v>57.6</v>
      </c>
      <c r="BH713">
        <v>0</v>
      </c>
      <c r="BI713" s="1">
        <v>44147</v>
      </c>
      <c r="BJ713" t="s">
        <v>154</v>
      </c>
      <c r="BK713">
        <v>1.611E-3</v>
      </c>
      <c r="BL713">
        <v>40470</v>
      </c>
      <c r="BM713">
        <v>41400</v>
      </c>
      <c r="BN713" t="s">
        <v>686</v>
      </c>
      <c r="BO713" t="s">
        <v>688</v>
      </c>
      <c r="BP713">
        <v>1</v>
      </c>
      <c r="BQ713">
        <v>5300</v>
      </c>
      <c r="BR713">
        <v>6</v>
      </c>
      <c r="BS713">
        <v>1</v>
      </c>
      <c r="BT713">
        <v>2</v>
      </c>
      <c r="BU713">
        <v>1</v>
      </c>
      <c r="BV713">
        <v>1</v>
      </c>
      <c r="BW713">
        <v>2</v>
      </c>
      <c r="BX713">
        <v>3</v>
      </c>
      <c r="BY713">
        <v>3</v>
      </c>
      <c r="BZ713" t="s">
        <v>156</v>
      </c>
      <c r="CA713">
        <v>227</v>
      </c>
      <c r="CB713">
        <v>53</v>
      </c>
      <c r="CC713">
        <v>0</v>
      </c>
      <c r="CD713" t="s">
        <v>157</v>
      </c>
      <c r="CE713" t="s">
        <v>157</v>
      </c>
      <c r="CF713">
        <v>0</v>
      </c>
      <c r="CG713">
        <v>55</v>
      </c>
      <c r="CH713">
        <v>4750</v>
      </c>
      <c r="CI713" t="s">
        <v>158</v>
      </c>
      <c r="CJ713">
        <v>0</v>
      </c>
      <c r="CK713">
        <v>0.58266799999999996</v>
      </c>
      <c r="CL713">
        <v>9</v>
      </c>
      <c r="CM713" t="s">
        <v>159</v>
      </c>
      <c r="CN713">
        <v>4750</v>
      </c>
      <c r="CO713">
        <v>441213</v>
      </c>
      <c r="CP713">
        <v>25.74</v>
      </c>
      <c r="CQ713">
        <v>26.32</v>
      </c>
      <c r="CR713">
        <v>441213</v>
      </c>
      <c r="CS713">
        <v>0</v>
      </c>
      <c r="CT713">
        <v>3076.4846320000001</v>
      </c>
      <c r="CU713">
        <v>100</v>
      </c>
      <c r="CV713">
        <v>41454</v>
      </c>
      <c r="CW713">
        <v>2.1323000000000002E-2</v>
      </c>
      <c r="CX713">
        <v>0</v>
      </c>
      <c r="CY713">
        <v>1.611E-3</v>
      </c>
      <c r="CZ713">
        <v>304</v>
      </c>
      <c r="DA713" t="s">
        <v>855</v>
      </c>
      <c r="DB713" t="s">
        <v>459</v>
      </c>
      <c r="DC713" t="s">
        <v>856</v>
      </c>
      <c r="DD713">
        <v>-84.309560000000005</v>
      </c>
      <c r="DE713">
        <v>34.417859</v>
      </c>
      <c r="DF713">
        <v>34.417859</v>
      </c>
      <c r="DG713">
        <v>-84.309560000000005</v>
      </c>
      <c r="DH713">
        <v>1.2043999999999999E-2</v>
      </c>
      <c r="DI713">
        <v>1.611E-3</v>
      </c>
      <c r="DJ713">
        <v>202</v>
      </c>
      <c r="DK713">
        <v>4610</v>
      </c>
      <c r="DL713">
        <v>14.9</v>
      </c>
      <c r="DM713">
        <v>4870</v>
      </c>
      <c r="DN713">
        <v>14.9</v>
      </c>
      <c r="DO713">
        <v>4920</v>
      </c>
      <c r="DP713">
        <v>0</v>
      </c>
      <c r="DQ713">
        <v>4900</v>
      </c>
      <c r="DR713">
        <v>0</v>
      </c>
      <c r="DS713">
        <v>4750</v>
      </c>
      <c r="DT713">
        <v>12.4</v>
      </c>
      <c r="DU713">
        <v>4560</v>
      </c>
      <c r="DV713">
        <v>12.4</v>
      </c>
      <c r="DW713">
        <v>3840</v>
      </c>
      <c r="DX713">
        <v>9.4</v>
      </c>
      <c r="DY713">
        <v>3840</v>
      </c>
      <c r="DZ713">
        <v>9.4</v>
      </c>
      <c r="EA713">
        <v>3780</v>
      </c>
      <c r="EB713">
        <v>0</v>
      </c>
      <c r="EC713">
        <v>3820</v>
      </c>
      <c r="ED713">
        <v>0</v>
      </c>
      <c r="EE713">
        <v>0</v>
      </c>
    </row>
    <row r="714" spans="1:135" x14ac:dyDescent="0.3">
      <c r="A714">
        <v>712</v>
      </c>
      <c r="B714" t="s">
        <v>135</v>
      </c>
      <c r="C714">
        <v>901</v>
      </c>
      <c r="D714">
        <v>63505</v>
      </c>
      <c r="E714" t="s">
        <v>135</v>
      </c>
      <c r="F714">
        <v>5259834</v>
      </c>
      <c r="G714" t="s">
        <v>692</v>
      </c>
      <c r="H714" s="1">
        <v>42092</v>
      </c>
      <c r="I714" t="s">
        <v>684</v>
      </c>
      <c r="J714" t="s">
        <v>685</v>
      </c>
      <c r="K714" t="s">
        <v>858</v>
      </c>
      <c r="L714" t="s">
        <v>140</v>
      </c>
      <c r="M714">
        <v>0</v>
      </c>
      <c r="N714">
        <v>0</v>
      </c>
      <c r="O714">
        <v>0</v>
      </c>
      <c r="P714" t="s">
        <v>141</v>
      </c>
      <c r="Q714" t="s">
        <v>186</v>
      </c>
      <c r="R714" t="s">
        <v>177</v>
      </c>
      <c r="S714" t="s">
        <v>177</v>
      </c>
      <c r="T714" t="s">
        <v>164</v>
      </c>
      <c r="U714">
        <v>1</v>
      </c>
      <c r="V714" t="s">
        <v>165</v>
      </c>
      <c r="W714" t="s">
        <v>146</v>
      </c>
      <c r="X714" t="s">
        <v>178</v>
      </c>
      <c r="Y714" t="s">
        <v>148</v>
      </c>
      <c r="Z714">
        <v>0</v>
      </c>
      <c r="AA714" t="s">
        <v>599</v>
      </c>
      <c r="AB714" t="s">
        <v>168</v>
      </c>
      <c r="AC714" t="s">
        <v>686</v>
      </c>
      <c r="AD714">
        <v>25.835718</v>
      </c>
      <c r="AE714">
        <v>34.419995</v>
      </c>
      <c r="AF714">
        <v>-84.322395999999998</v>
      </c>
      <c r="AG714">
        <v>202</v>
      </c>
      <c r="AH714">
        <v>188</v>
      </c>
      <c r="AI714">
        <v>851</v>
      </c>
      <c r="AJ714" t="s">
        <v>687</v>
      </c>
      <c r="AK714">
        <v>81</v>
      </c>
      <c r="AL714">
        <v>88</v>
      </c>
      <c r="AM714" t="s">
        <v>153</v>
      </c>
      <c r="AN714">
        <v>1040.5</v>
      </c>
      <c r="AO714">
        <v>29.7</v>
      </c>
      <c r="AP714">
        <v>539.1</v>
      </c>
      <c r="AQ714">
        <v>-84.322652000000005</v>
      </c>
      <c r="AR714">
        <v>34.420189000000001</v>
      </c>
      <c r="AS714">
        <v>-84.321544000000003</v>
      </c>
      <c r="AT714">
        <v>34.419051000000003</v>
      </c>
      <c r="AU714" t="s">
        <v>686</v>
      </c>
      <c r="AV714">
        <v>1</v>
      </c>
      <c r="AW714">
        <v>227</v>
      </c>
      <c r="AX714">
        <v>53</v>
      </c>
      <c r="AY714">
        <v>0</v>
      </c>
      <c r="AZ714">
        <v>55</v>
      </c>
      <c r="BA714">
        <v>6.94</v>
      </c>
      <c r="BB714">
        <v>6.68</v>
      </c>
      <c r="BC714">
        <v>1181.0999999999999</v>
      </c>
      <c r="BD714">
        <v>1198.5</v>
      </c>
      <c r="BE714">
        <v>1216.2</v>
      </c>
      <c r="BF714">
        <v>55</v>
      </c>
      <c r="BG714">
        <v>57.6</v>
      </c>
      <c r="BH714">
        <v>0</v>
      </c>
      <c r="BI714" s="1">
        <v>44147</v>
      </c>
      <c r="BJ714" t="s">
        <v>154</v>
      </c>
      <c r="BK714">
        <v>1.611E-3</v>
      </c>
      <c r="BL714">
        <v>40470</v>
      </c>
      <c r="BM714">
        <v>41400</v>
      </c>
      <c r="BN714" t="s">
        <v>686</v>
      </c>
      <c r="BO714" t="s">
        <v>688</v>
      </c>
      <c r="BP714">
        <v>1</v>
      </c>
      <c r="BQ714">
        <v>5300</v>
      </c>
      <c r="BR714">
        <v>6</v>
      </c>
      <c r="BS714">
        <v>1</v>
      </c>
      <c r="BT714">
        <v>2</v>
      </c>
      <c r="BU714">
        <v>1</v>
      </c>
      <c r="BV714">
        <v>1</v>
      </c>
      <c r="BW714">
        <v>2</v>
      </c>
      <c r="BX714">
        <v>3</v>
      </c>
      <c r="BY714">
        <v>3</v>
      </c>
      <c r="BZ714" t="s">
        <v>156</v>
      </c>
      <c r="CA714">
        <v>227</v>
      </c>
      <c r="CB714">
        <v>53</v>
      </c>
      <c r="CC714">
        <v>0</v>
      </c>
      <c r="CD714" t="s">
        <v>157</v>
      </c>
      <c r="CE714" t="s">
        <v>157</v>
      </c>
      <c r="CF714">
        <v>0</v>
      </c>
      <c r="CG714">
        <v>55</v>
      </c>
      <c r="CH714">
        <v>4750</v>
      </c>
      <c r="CI714" t="s">
        <v>158</v>
      </c>
      <c r="CJ714">
        <v>0</v>
      </c>
      <c r="CK714">
        <v>0.58266799999999996</v>
      </c>
      <c r="CL714">
        <v>9</v>
      </c>
      <c r="CM714" t="s">
        <v>159</v>
      </c>
      <c r="CN714">
        <v>4750</v>
      </c>
      <c r="CO714">
        <v>441213</v>
      </c>
      <c r="CP714">
        <v>25.74</v>
      </c>
      <c r="CQ714">
        <v>26.32</v>
      </c>
      <c r="CR714">
        <v>441213</v>
      </c>
      <c r="CS714">
        <v>0</v>
      </c>
      <c r="CT714">
        <v>3076.4846320000001</v>
      </c>
      <c r="CU714">
        <v>100</v>
      </c>
      <c r="CV714">
        <v>41454</v>
      </c>
      <c r="CW714">
        <v>2.1323000000000002E-2</v>
      </c>
      <c r="CX714">
        <v>0</v>
      </c>
      <c r="CY714">
        <v>1.611E-3</v>
      </c>
      <c r="CZ714">
        <v>304</v>
      </c>
      <c r="DA714" t="s">
        <v>855</v>
      </c>
      <c r="DB714" t="s">
        <v>459</v>
      </c>
      <c r="DC714" t="s">
        <v>856</v>
      </c>
      <c r="DD714">
        <v>-84.309560000000005</v>
      </c>
      <c r="DE714">
        <v>34.417859</v>
      </c>
      <c r="DF714">
        <v>34.417859</v>
      </c>
      <c r="DG714">
        <v>-84.309560000000005</v>
      </c>
      <c r="DH714">
        <v>1.2043999999999999E-2</v>
      </c>
      <c r="DI714">
        <v>1.611E-3</v>
      </c>
      <c r="DJ714">
        <v>202</v>
      </c>
      <c r="DK714">
        <v>4610</v>
      </c>
      <c r="DL714">
        <v>14.9</v>
      </c>
      <c r="DM714">
        <v>4870</v>
      </c>
      <c r="DN714">
        <v>14.9</v>
      </c>
      <c r="DO714">
        <v>4920</v>
      </c>
      <c r="DP714">
        <v>0</v>
      </c>
      <c r="DQ714">
        <v>4900</v>
      </c>
      <c r="DR714">
        <v>0</v>
      </c>
      <c r="DS714">
        <v>4750</v>
      </c>
      <c r="DT714">
        <v>12.4</v>
      </c>
      <c r="DU714">
        <v>4560</v>
      </c>
      <c r="DV714">
        <v>12.4</v>
      </c>
      <c r="DW714">
        <v>3840</v>
      </c>
      <c r="DX714">
        <v>9.4</v>
      </c>
      <c r="DY714">
        <v>3840</v>
      </c>
      <c r="DZ714">
        <v>9.4</v>
      </c>
      <c r="EA714">
        <v>3780</v>
      </c>
      <c r="EB714">
        <v>0</v>
      </c>
      <c r="EC714">
        <v>3820</v>
      </c>
      <c r="ED714">
        <v>0</v>
      </c>
      <c r="EE714">
        <v>0</v>
      </c>
    </row>
    <row r="715" spans="1:135" x14ac:dyDescent="0.3">
      <c r="A715">
        <v>713</v>
      </c>
      <c r="B715" t="s">
        <v>135</v>
      </c>
      <c r="C715">
        <v>909</v>
      </c>
      <c r="D715">
        <v>61801</v>
      </c>
      <c r="E715" t="s">
        <v>135</v>
      </c>
      <c r="F715">
        <v>5307395</v>
      </c>
      <c r="G715" t="s">
        <v>136</v>
      </c>
      <c r="H715" s="1">
        <v>42153</v>
      </c>
      <c r="I715" t="s">
        <v>684</v>
      </c>
      <c r="J715" t="s">
        <v>685</v>
      </c>
      <c r="K715" t="s">
        <v>139</v>
      </c>
      <c r="L715" t="s">
        <v>256</v>
      </c>
      <c r="M715">
        <v>0</v>
      </c>
      <c r="N715">
        <v>1</v>
      </c>
      <c r="O715">
        <v>0</v>
      </c>
      <c r="P715" t="s">
        <v>141</v>
      </c>
      <c r="Q715" t="s">
        <v>142</v>
      </c>
      <c r="R715" t="s">
        <v>219</v>
      </c>
      <c r="S715" t="s">
        <v>219</v>
      </c>
      <c r="T715" t="s">
        <v>187</v>
      </c>
      <c r="U715">
        <v>1</v>
      </c>
      <c r="V715" t="s">
        <v>145</v>
      </c>
      <c r="W715" t="s">
        <v>166</v>
      </c>
      <c r="X715" t="s">
        <v>147</v>
      </c>
      <c r="Y715" t="s">
        <v>148</v>
      </c>
      <c r="Z715">
        <v>17</v>
      </c>
      <c r="AA715" t="s">
        <v>149</v>
      </c>
      <c r="AB715" t="s">
        <v>150</v>
      </c>
      <c r="AC715" t="s">
        <v>686</v>
      </c>
      <c r="AD715">
        <v>25.807946999999999</v>
      </c>
      <c r="AE715">
        <v>34.420268</v>
      </c>
      <c r="AF715">
        <v>-84.322756999999996</v>
      </c>
      <c r="AG715">
        <v>202</v>
      </c>
      <c r="AH715">
        <v>188</v>
      </c>
      <c r="AI715">
        <v>851</v>
      </c>
      <c r="AJ715" t="s">
        <v>687</v>
      </c>
      <c r="AK715">
        <v>81</v>
      </c>
      <c r="AL715">
        <v>88</v>
      </c>
      <c r="AM715" t="s">
        <v>153</v>
      </c>
      <c r="AN715">
        <v>1040.5</v>
      </c>
      <c r="AO715">
        <v>29.7</v>
      </c>
      <c r="AP715">
        <v>539.1</v>
      </c>
      <c r="AQ715">
        <v>-84.322652000000005</v>
      </c>
      <c r="AR715">
        <v>34.420189000000001</v>
      </c>
      <c r="AS715">
        <v>-84.321544000000003</v>
      </c>
      <c r="AT715">
        <v>34.419051000000003</v>
      </c>
      <c r="AU715" t="s">
        <v>686</v>
      </c>
      <c r="AV715">
        <v>1</v>
      </c>
      <c r="AW715">
        <v>227</v>
      </c>
      <c r="AX715">
        <v>53</v>
      </c>
      <c r="AY715">
        <v>0</v>
      </c>
      <c r="AZ715">
        <v>55</v>
      </c>
      <c r="BA715">
        <v>6.94</v>
      </c>
      <c r="BB715">
        <v>6.68</v>
      </c>
      <c r="BC715">
        <v>1181.0999999999999</v>
      </c>
      <c r="BD715">
        <v>1198.5</v>
      </c>
      <c r="BE715">
        <v>1216.2</v>
      </c>
      <c r="BF715">
        <v>55</v>
      </c>
      <c r="BG715">
        <v>57.6</v>
      </c>
      <c r="BH715">
        <v>0</v>
      </c>
      <c r="BI715" s="1">
        <v>44147</v>
      </c>
      <c r="BJ715" t="s">
        <v>154</v>
      </c>
      <c r="BK715">
        <v>1.611E-3</v>
      </c>
      <c r="BL715">
        <v>40470</v>
      </c>
      <c r="BM715">
        <v>41400</v>
      </c>
      <c r="BN715" t="s">
        <v>686</v>
      </c>
      <c r="BO715" t="s">
        <v>688</v>
      </c>
      <c r="BP715">
        <v>1</v>
      </c>
      <c r="BQ715">
        <v>5300</v>
      </c>
      <c r="BR715">
        <v>6</v>
      </c>
      <c r="BS715">
        <v>1</v>
      </c>
      <c r="BT715">
        <v>2</v>
      </c>
      <c r="BU715">
        <v>1</v>
      </c>
      <c r="BV715">
        <v>1</v>
      </c>
      <c r="BW715">
        <v>2</v>
      </c>
      <c r="BX715">
        <v>3</v>
      </c>
      <c r="BY715">
        <v>3</v>
      </c>
      <c r="BZ715" t="s">
        <v>156</v>
      </c>
      <c r="CA715">
        <v>227</v>
      </c>
      <c r="CB715">
        <v>53</v>
      </c>
      <c r="CC715">
        <v>0</v>
      </c>
      <c r="CD715" t="s">
        <v>157</v>
      </c>
      <c r="CE715" t="s">
        <v>157</v>
      </c>
      <c r="CF715">
        <v>0</v>
      </c>
      <c r="CG715">
        <v>55</v>
      </c>
      <c r="CH715">
        <v>4750</v>
      </c>
      <c r="CI715" t="s">
        <v>158</v>
      </c>
      <c r="CJ715">
        <v>0</v>
      </c>
      <c r="CK715">
        <v>0.58266799999999996</v>
      </c>
      <c r="CL715">
        <v>9</v>
      </c>
      <c r="CM715" t="s">
        <v>159</v>
      </c>
      <c r="CN715">
        <v>4750</v>
      </c>
      <c r="CO715">
        <v>441213</v>
      </c>
      <c r="CP715">
        <v>25.74</v>
      </c>
      <c r="CQ715">
        <v>26.32</v>
      </c>
      <c r="CR715">
        <v>441213</v>
      </c>
      <c r="CS715">
        <v>0</v>
      </c>
      <c r="CT715">
        <v>3076.4846320000001</v>
      </c>
      <c r="CU715">
        <v>100</v>
      </c>
      <c r="CV715">
        <v>41454</v>
      </c>
      <c r="CW715">
        <v>2.1323000000000002E-2</v>
      </c>
      <c r="CX715">
        <v>0</v>
      </c>
      <c r="CY715">
        <v>1.611E-3</v>
      </c>
      <c r="CZ715">
        <v>304</v>
      </c>
      <c r="DA715" t="s">
        <v>855</v>
      </c>
      <c r="DB715" t="s">
        <v>459</v>
      </c>
      <c r="DC715" t="s">
        <v>856</v>
      </c>
      <c r="DD715">
        <v>-84.309560000000005</v>
      </c>
      <c r="DE715">
        <v>34.417859</v>
      </c>
      <c r="DF715">
        <v>34.417859</v>
      </c>
      <c r="DG715">
        <v>-84.309560000000005</v>
      </c>
      <c r="DH715">
        <v>1.2043999999999999E-2</v>
      </c>
      <c r="DI715">
        <v>1.611E-3</v>
      </c>
      <c r="DJ715">
        <v>202</v>
      </c>
      <c r="DK715">
        <v>4610</v>
      </c>
      <c r="DL715">
        <v>14.9</v>
      </c>
      <c r="DM715">
        <v>4870</v>
      </c>
      <c r="DN715">
        <v>14.9</v>
      </c>
      <c r="DO715">
        <v>4920</v>
      </c>
      <c r="DP715">
        <v>0</v>
      </c>
      <c r="DQ715">
        <v>4900</v>
      </c>
      <c r="DR715">
        <v>0</v>
      </c>
      <c r="DS715">
        <v>4750</v>
      </c>
      <c r="DT715">
        <v>12.4</v>
      </c>
      <c r="DU715">
        <v>4560</v>
      </c>
      <c r="DV715">
        <v>12.4</v>
      </c>
      <c r="DW715">
        <v>3840</v>
      </c>
      <c r="DX715">
        <v>9.4</v>
      </c>
      <c r="DY715">
        <v>3840</v>
      </c>
      <c r="DZ715">
        <v>9.4</v>
      </c>
      <c r="EA715">
        <v>3780</v>
      </c>
      <c r="EB715">
        <v>0</v>
      </c>
      <c r="EC715">
        <v>3820</v>
      </c>
      <c r="ED715">
        <v>0</v>
      </c>
      <c r="EE715">
        <v>1.2999999999999999E-4</v>
      </c>
    </row>
    <row r="716" spans="1:135" x14ac:dyDescent="0.3">
      <c r="A716">
        <v>714</v>
      </c>
      <c r="B716" t="s">
        <v>135</v>
      </c>
      <c r="C716">
        <v>918</v>
      </c>
      <c r="D716">
        <v>60643</v>
      </c>
      <c r="E716" t="s">
        <v>135</v>
      </c>
      <c r="F716">
        <v>5357585</v>
      </c>
      <c r="G716" t="s">
        <v>136</v>
      </c>
      <c r="H716" s="1">
        <v>42199</v>
      </c>
      <c r="I716" t="s">
        <v>684</v>
      </c>
      <c r="J716" t="s">
        <v>685</v>
      </c>
      <c r="K716" t="s">
        <v>139</v>
      </c>
      <c r="L716" t="s">
        <v>140</v>
      </c>
      <c r="M716">
        <v>0</v>
      </c>
      <c r="N716">
        <v>0</v>
      </c>
      <c r="O716">
        <v>0</v>
      </c>
      <c r="P716" t="s">
        <v>141</v>
      </c>
      <c r="Q716" t="s">
        <v>142</v>
      </c>
      <c r="R716" t="s">
        <v>143</v>
      </c>
      <c r="S716" t="s">
        <v>143</v>
      </c>
      <c r="T716" t="s">
        <v>187</v>
      </c>
      <c r="U716">
        <v>1</v>
      </c>
      <c r="V716" t="s">
        <v>165</v>
      </c>
      <c r="W716" t="s">
        <v>166</v>
      </c>
      <c r="X716" t="s">
        <v>147</v>
      </c>
      <c r="Y716" t="s">
        <v>148</v>
      </c>
      <c r="Z716">
        <v>20</v>
      </c>
      <c r="AA716" t="s">
        <v>149</v>
      </c>
      <c r="AB716" t="s">
        <v>150</v>
      </c>
      <c r="AC716" t="s">
        <v>686</v>
      </c>
      <c r="AD716">
        <v>25.848587999999999</v>
      </c>
      <c r="AE716">
        <v>34.419868000000001</v>
      </c>
      <c r="AF716">
        <v>-84.322231000000002</v>
      </c>
      <c r="AG716">
        <v>202</v>
      </c>
      <c r="AH716">
        <v>188</v>
      </c>
      <c r="AI716">
        <v>851</v>
      </c>
      <c r="AJ716" t="s">
        <v>687</v>
      </c>
      <c r="AK716">
        <v>81</v>
      </c>
      <c r="AL716">
        <v>88</v>
      </c>
      <c r="AM716" t="s">
        <v>153</v>
      </c>
      <c r="AN716">
        <v>1040.5</v>
      </c>
      <c r="AO716">
        <v>29.7</v>
      </c>
      <c r="AP716">
        <v>539.1</v>
      </c>
      <c r="AQ716">
        <v>-84.322652000000005</v>
      </c>
      <c r="AR716">
        <v>34.420189000000001</v>
      </c>
      <c r="AS716">
        <v>-84.321544000000003</v>
      </c>
      <c r="AT716">
        <v>34.419051000000003</v>
      </c>
      <c r="AU716" t="s">
        <v>686</v>
      </c>
      <c r="AV716">
        <v>1</v>
      </c>
      <c r="AW716">
        <v>227</v>
      </c>
      <c r="AX716">
        <v>53</v>
      </c>
      <c r="AY716">
        <v>0</v>
      </c>
      <c r="AZ716">
        <v>55</v>
      </c>
      <c r="BA716">
        <v>6.94</v>
      </c>
      <c r="BB716">
        <v>6.68</v>
      </c>
      <c r="BC716">
        <v>1181.0999999999999</v>
      </c>
      <c r="BD716">
        <v>1198.5</v>
      </c>
      <c r="BE716">
        <v>1216.2</v>
      </c>
      <c r="BF716">
        <v>55</v>
      </c>
      <c r="BG716">
        <v>57.6</v>
      </c>
      <c r="BH716">
        <v>0</v>
      </c>
      <c r="BI716" s="1">
        <v>44147</v>
      </c>
      <c r="BJ716" t="s">
        <v>154</v>
      </c>
      <c r="BK716">
        <v>1.611E-3</v>
      </c>
      <c r="BL716">
        <v>40470</v>
      </c>
      <c r="BM716">
        <v>41400</v>
      </c>
      <c r="BN716" t="s">
        <v>686</v>
      </c>
      <c r="BO716" t="s">
        <v>688</v>
      </c>
      <c r="BP716">
        <v>1</v>
      </c>
      <c r="BQ716">
        <v>5300</v>
      </c>
      <c r="BR716">
        <v>6</v>
      </c>
      <c r="BS716">
        <v>1</v>
      </c>
      <c r="BT716">
        <v>2</v>
      </c>
      <c r="BU716">
        <v>1</v>
      </c>
      <c r="BV716">
        <v>1</v>
      </c>
      <c r="BW716">
        <v>2</v>
      </c>
      <c r="BX716">
        <v>3</v>
      </c>
      <c r="BY716">
        <v>3</v>
      </c>
      <c r="BZ716" t="s">
        <v>156</v>
      </c>
      <c r="CA716">
        <v>227</v>
      </c>
      <c r="CB716">
        <v>53</v>
      </c>
      <c r="CC716">
        <v>0</v>
      </c>
      <c r="CD716" t="s">
        <v>157</v>
      </c>
      <c r="CE716" t="s">
        <v>157</v>
      </c>
      <c r="CF716">
        <v>0</v>
      </c>
      <c r="CG716">
        <v>55</v>
      </c>
      <c r="CH716">
        <v>4750</v>
      </c>
      <c r="CI716" t="s">
        <v>158</v>
      </c>
      <c r="CJ716">
        <v>0</v>
      </c>
      <c r="CK716">
        <v>0.58266799999999996</v>
      </c>
      <c r="CL716">
        <v>9</v>
      </c>
      <c r="CM716" t="s">
        <v>159</v>
      </c>
      <c r="CN716">
        <v>4750</v>
      </c>
      <c r="CO716">
        <v>441213</v>
      </c>
      <c r="CP716">
        <v>25.74</v>
      </c>
      <c r="CQ716">
        <v>26.32</v>
      </c>
      <c r="CR716">
        <v>441213</v>
      </c>
      <c r="CS716">
        <v>0</v>
      </c>
      <c r="CT716">
        <v>3076.4846320000001</v>
      </c>
      <c r="CU716">
        <v>100</v>
      </c>
      <c r="CV716">
        <v>41454</v>
      </c>
      <c r="CW716">
        <v>2.1323000000000002E-2</v>
      </c>
      <c r="CX716">
        <v>0</v>
      </c>
      <c r="CY716">
        <v>1.611E-3</v>
      </c>
      <c r="CZ716">
        <v>304</v>
      </c>
      <c r="DA716" t="s">
        <v>855</v>
      </c>
      <c r="DB716" t="s">
        <v>459</v>
      </c>
      <c r="DC716" t="s">
        <v>856</v>
      </c>
      <c r="DD716">
        <v>-84.309560000000005</v>
      </c>
      <c r="DE716">
        <v>34.417859</v>
      </c>
      <c r="DF716">
        <v>34.417859</v>
      </c>
      <c r="DG716">
        <v>-84.309560000000005</v>
      </c>
      <c r="DH716">
        <v>1.2043999999999999E-2</v>
      </c>
      <c r="DI716">
        <v>1.611E-3</v>
      </c>
      <c r="DJ716">
        <v>202</v>
      </c>
      <c r="DK716">
        <v>4610</v>
      </c>
      <c r="DL716">
        <v>14.9</v>
      </c>
      <c r="DM716">
        <v>4870</v>
      </c>
      <c r="DN716">
        <v>14.9</v>
      </c>
      <c r="DO716">
        <v>4920</v>
      </c>
      <c r="DP716">
        <v>0</v>
      </c>
      <c r="DQ716">
        <v>4900</v>
      </c>
      <c r="DR716">
        <v>0</v>
      </c>
      <c r="DS716">
        <v>4750</v>
      </c>
      <c r="DT716">
        <v>12.4</v>
      </c>
      <c r="DU716">
        <v>4560</v>
      </c>
      <c r="DV716">
        <v>12.4</v>
      </c>
      <c r="DW716">
        <v>3840</v>
      </c>
      <c r="DX716">
        <v>9.4</v>
      </c>
      <c r="DY716">
        <v>3840</v>
      </c>
      <c r="DZ716">
        <v>9.4</v>
      </c>
      <c r="EA716">
        <v>3780</v>
      </c>
      <c r="EB716">
        <v>0</v>
      </c>
      <c r="EC716">
        <v>3820</v>
      </c>
      <c r="ED716">
        <v>0</v>
      </c>
      <c r="EE716">
        <v>0</v>
      </c>
    </row>
    <row r="717" spans="1:135" x14ac:dyDescent="0.3">
      <c r="A717">
        <v>715</v>
      </c>
      <c r="B717" t="s">
        <v>135</v>
      </c>
      <c r="C717">
        <v>933</v>
      </c>
      <c r="D717">
        <v>55604</v>
      </c>
      <c r="E717" t="s">
        <v>135</v>
      </c>
      <c r="F717">
        <v>5553358</v>
      </c>
      <c r="G717" t="s">
        <v>136</v>
      </c>
      <c r="H717" s="1">
        <v>42352</v>
      </c>
      <c r="I717" t="s">
        <v>684</v>
      </c>
      <c r="J717" t="s">
        <v>685</v>
      </c>
      <c r="K717" t="s">
        <v>139</v>
      </c>
      <c r="L717" t="s">
        <v>169</v>
      </c>
      <c r="M717">
        <v>0</v>
      </c>
      <c r="N717">
        <v>0</v>
      </c>
      <c r="O717">
        <v>0</v>
      </c>
      <c r="P717" t="s">
        <v>141</v>
      </c>
      <c r="Q717" t="s">
        <v>142</v>
      </c>
      <c r="R717" t="s">
        <v>272</v>
      </c>
      <c r="S717" t="s">
        <v>272</v>
      </c>
      <c r="T717" t="s">
        <v>216</v>
      </c>
      <c r="U717">
        <v>1</v>
      </c>
      <c r="V717" t="s">
        <v>165</v>
      </c>
      <c r="W717" t="s">
        <v>146</v>
      </c>
      <c r="X717" t="s">
        <v>281</v>
      </c>
      <c r="Y717" t="s">
        <v>167</v>
      </c>
      <c r="Z717">
        <v>25</v>
      </c>
      <c r="AA717" t="s">
        <v>360</v>
      </c>
      <c r="AB717" t="s">
        <v>188</v>
      </c>
      <c r="AC717" t="s">
        <v>686</v>
      </c>
      <c r="AD717">
        <v>25.914189</v>
      </c>
      <c r="AE717">
        <v>34.419097999999998</v>
      </c>
      <c r="AF717">
        <v>-84.321571000000006</v>
      </c>
      <c r="AG717">
        <v>202</v>
      </c>
      <c r="AH717">
        <v>188</v>
      </c>
      <c r="AI717">
        <v>851</v>
      </c>
      <c r="AJ717" t="s">
        <v>687</v>
      </c>
      <c r="AK717">
        <v>81</v>
      </c>
      <c r="AL717">
        <v>88</v>
      </c>
      <c r="AM717" t="s">
        <v>153</v>
      </c>
      <c r="AN717">
        <v>1040.5</v>
      </c>
      <c r="AO717">
        <v>29.7</v>
      </c>
      <c r="AP717">
        <v>539.1</v>
      </c>
      <c r="AQ717">
        <v>-84.322652000000005</v>
      </c>
      <c r="AR717">
        <v>34.420189000000001</v>
      </c>
      <c r="AS717">
        <v>-84.321544000000003</v>
      </c>
      <c r="AT717">
        <v>34.419051000000003</v>
      </c>
      <c r="AU717" t="s">
        <v>686</v>
      </c>
      <c r="AV717">
        <v>1</v>
      </c>
      <c r="AW717">
        <v>227</v>
      </c>
      <c r="AX717">
        <v>53</v>
      </c>
      <c r="AY717">
        <v>0</v>
      </c>
      <c r="AZ717">
        <v>55</v>
      </c>
      <c r="BA717">
        <v>6.94</v>
      </c>
      <c r="BB717">
        <v>6.68</v>
      </c>
      <c r="BC717">
        <v>1181.0999999999999</v>
      </c>
      <c r="BD717">
        <v>1198.5</v>
      </c>
      <c r="BE717">
        <v>1216.2</v>
      </c>
      <c r="BF717">
        <v>55</v>
      </c>
      <c r="BG717">
        <v>57.6</v>
      </c>
      <c r="BH717">
        <v>0</v>
      </c>
      <c r="BI717" s="1">
        <v>44147</v>
      </c>
      <c r="BJ717" t="s">
        <v>154</v>
      </c>
      <c r="BK717">
        <v>1.611E-3</v>
      </c>
      <c r="BL717">
        <v>40470</v>
      </c>
      <c r="BM717">
        <v>41400</v>
      </c>
      <c r="BN717" t="s">
        <v>686</v>
      </c>
      <c r="BO717" t="s">
        <v>688</v>
      </c>
      <c r="BP717">
        <v>1</v>
      </c>
      <c r="BQ717">
        <v>5300</v>
      </c>
      <c r="BR717">
        <v>6</v>
      </c>
      <c r="BS717">
        <v>1</v>
      </c>
      <c r="BT717">
        <v>2</v>
      </c>
      <c r="BU717">
        <v>1</v>
      </c>
      <c r="BV717">
        <v>1</v>
      </c>
      <c r="BW717">
        <v>2</v>
      </c>
      <c r="BX717">
        <v>3</v>
      </c>
      <c r="BY717">
        <v>3</v>
      </c>
      <c r="BZ717" t="s">
        <v>156</v>
      </c>
      <c r="CA717">
        <v>227</v>
      </c>
      <c r="CB717">
        <v>53</v>
      </c>
      <c r="CC717">
        <v>0</v>
      </c>
      <c r="CD717" t="s">
        <v>157</v>
      </c>
      <c r="CE717" t="s">
        <v>157</v>
      </c>
      <c r="CF717">
        <v>0</v>
      </c>
      <c r="CG717">
        <v>55</v>
      </c>
      <c r="CH717">
        <v>4750</v>
      </c>
      <c r="CI717" t="s">
        <v>158</v>
      </c>
      <c r="CJ717">
        <v>0</v>
      </c>
      <c r="CK717">
        <v>0.58266799999999996</v>
      </c>
      <c r="CL717">
        <v>9</v>
      </c>
      <c r="CM717" t="s">
        <v>159</v>
      </c>
      <c r="CN717">
        <v>4750</v>
      </c>
      <c r="CO717">
        <v>441213</v>
      </c>
      <c r="CP717">
        <v>25.74</v>
      </c>
      <c r="CQ717">
        <v>26.32</v>
      </c>
      <c r="CR717">
        <v>441213</v>
      </c>
      <c r="CS717">
        <v>0</v>
      </c>
      <c r="CT717">
        <v>3076.4846320000001</v>
      </c>
      <c r="CU717">
        <v>100</v>
      </c>
      <c r="CV717">
        <v>41454</v>
      </c>
      <c r="CW717">
        <v>2.1323000000000002E-2</v>
      </c>
      <c r="CX717">
        <v>0</v>
      </c>
      <c r="CY717">
        <v>1.611E-3</v>
      </c>
      <c r="CZ717">
        <v>304</v>
      </c>
      <c r="DA717" t="s">
        <v>855</v>
      </c>
      <c r="DB717" t="s">
        <v>459</v>
      </c>
      <c r="DC717" t="s">
        <v>856</v>
      </c>
      <c r="DD717">
        <v>-84.309560000000005</v>
      </c>
      <c r="DE717">
        <v>34.417859</v>
      </c>
      <c r="DF717">
        <v>34.417859</v>
      </c>
      <c r="DG717">
        <v>-84.309560000000005</v>
      </c>
      <c r="DH717">
        <v>1.2043999999999999E-2</v>
      </c>
      <c r="DI717">
        <v>1.611E-3</v>
      </c>
      <c r="DJ717">
        <v>202</v>
      </c>
      <c r="DK717">
        <v>4610</v>
      </c>
      <c r="DL717">
        <v>14.9</v>
      </c>
      <c r="DM717">
        <v>4870</v>
      </c>
      <c r="DN717">
        <v>14.9</v>
      </c>
      <c r="DO717">
        <v>4920</v>
      </c>
      <c r="DP717">
        <v>0</v>
      </c>
      <c r="DQ717">
        <v>4900</v>
      </c>
      <c r="DR717">
        <v>0</v>
      </c>
      <c r="DS717">
        <v>4750</v>
      </c>
      <c r="DT717">
        <v>12.4</v>
      </c>
      <c r="DU717">
        <v>4560</v>
      </c>
      <c r="DV717">
        <v>12.4</v>
      </c>
      <c r="DW717">
        <v>3840</v>
      </c>
      <c r="DX717">
        <v>9.4</v>
      </c>
      <c r="DY717">
        <v>3840</v>
      </c>
      <c r="DZ717">
        <v>9.4</v>
      </c>
      <c r="EA717">
        <v>3780</v>
      </c>
      <c r="EB717">
        <v>0</v>
      </c>
      <c r="EC717">
        <v>3820</v>
      </c>
      <c r="ED717">
        <v>0</v>
      </c>
      <c r="EE717">
        <v>0</v>
      </c>
    </row>
    <row r="718" spans="1:135" x14ac:dyDescent="0.3">
      <c r="A718">
        <v>716</v>
      </c>
      <c r="B718" t="s">
        <v>135</v>
      </c>
      <c r="C718">
        <v>972</v>
      </c>
      <c r="D718">
        <v>51365</v>
      </c>
      <c r="E718" t="s">
        <v>135</v>
      </c>
      <c r="F718">
        <v>5736556</v>
      </c>
      <c r="G718" t="s">
        <v>136</v>
      </c>
      <c r="H718" s="1">
        <v>42487</v>
      </c>
      <c r="I718" t="s">
        <v>684</v>
      </c>
      <c r="J718" t="s">
        <v>685</v>
      </c>
      <c r="K718" t="s">
        <v>139</v>
      </c>
      <c r="L718" t="s">
        <v>140</v>
      </c>
      <c r="M718">
        <v>0</v>
      </c>
      <c r="N718">
        <v>0</v>
      </c>
      <c r="O718">
        <v>0</v>
      </c>
      <c r="P718" t="s">
        <v>141</v>
      </c>
      <c r="Q718" t="s">
        <v>142</v>
      </c>
      <c r="R718" t="s">
        <v>219</v>
      </c>
      <c r="S718" t="s">
        <v>219</v>
      </c>
      <c r="T718" t="s">
        <v>187</v>
      </c>
      <c r="U718">
        <v>1</v>
      </c>
      <c r="V718" t="s">
        <v>165</v>
      </c>
      <c r="W718" t="s">
        <v>166</v>
      </c>
      <c r="X718" t="s">
        <v>147</v>
      </c>
      <c r="Y718" t="s">
        <v>148</v>
      </c>
      <c r="Z718">
        <v>63</v>
      </c>
      <c r="AA718" t="s">
        <v>149</v>
      </c>
      <c r="AB718" t="s">
        <v>150</v>
      </c>
      <c r="AC718" t="s">
        <v>686</v>
      </c>
      <c r="AD718">
        <v>25.872073</v>
      </c>
      <c r="AE718">
        <v>34.419628000000003</v>
      </c>
      <c r="AF718">
        <v>-84.321933000000001</v>
      </c>
      <c r="AG718">
        <v>202</v>
      </c>
      <c r="AH718">
        <v>188</v>
      </c>
      <c r="AI718">
        <v>851</v>
      </c>
      <c r="AJ718" t="s">
        <v>687</v>
      </c>
      <c r="AK718">
        <v>81</v>
      </c>
      <c r="AL718">
        <v>88</v>
      </c>
      <c r="AM718" t="s">
        <v>153</v>
      </c>
      <c r="AN718">
        <v>1040.5</v>
      </c>
      <c r="AO718">
        <v>29.7</v>
      </c>
      <c r="AP718">
        <v>539.1</v>
      </c>
      <c r="AQ718">
        <v>-84.322652000000005</v>
      </c>
      <c r="AR718">
        <v>34.420189000000001</v>
      </c>
      <c r="AS718">
        <v>-84.321544000000003</v>
      </c>
      <c r="AT718">
        <v>34.419051000000003</v>
      </c>
      <c r="AU718" t="s">
        <v>686</v>
      </c>
      <c r="AV718">
        <v>1</v>
      </c>
      <c r="AW718">
        <v>227</v>
      </c>
      <c r="AX718">
        <v>53</v>
      </c>
      <c r="AY718">
        <v>0</v>
      </c>
      <c r="AZ718">
        <v>55</v>
      </c>
      <c r="BA718">
        <v>6.94</v>
      </c>
      <c r="BB718">
        <v>6.68</v>
      </c>
      <c r="BC718">
        <v>1181.0999999999999</v>
      </c>
      <c r="BD718">
        <v>1198.5</v>
      </c>
      <c r="BE718">
        <v>1216.2</v>
      </c>
      <c r="BF718">
        <v>55</v>
      </c>
      <c r="BG718">
        <v>57.6</v>
      </c>
      <c r="BH718">
        <v>0</v>
      </c>
      <c r="BI718" s="1">
        <v>44147</v>
      </c>
      <c r="BJ718" t="s">
        <v>154</v>
      </c>
      <c r="BK718">
        <v>1.611E-3</v>
      </c>
      <c r="BL718">
        <v>40470</v>
      </c>
      <c r="BM718">
        <v>41400</v>
      </c>
      <c r="BN718" t="s">
        <v>686</v>
      </c>
      <c r="BO718" t="s">
        <v>688</v>
      </c>
      <c r="BP718">
        <v>1</v>
      </c>
      <c r="BQ718">
        <v>5300</v>
      </c>
      <c r="BR718">
        <v>6</v>
      </c>
      <c r="BS718">
        <v>1</v>
      </c>
      <c r="BT718">
        <v>2</v>
      </c>
      <c r="BU718">
        <v>1</v>
      </c>
      <c r="BV718">
        <v>1</v>
      </c>
      <c r="BW718">
        <v>2</v>
      </c>
      <c r="BX718">
        <v>3</v>
      </c>
      <c r="BY718">
        <v>3</v>
      </c>
      <c r="BZ718" t="s">
        <v>156</v>
      </c>
      <c r="CA718">
        <v>227</v>
      </c>
      <c r="CB718">
        <v>53</v>
      </c>
      <c r="CC718">
        <v>0</v>
      </c>
      <c r="CD718" t="s">
        <v>157</v>
      </c>
      <c r="CE718" t="s">
        <v>157</v>
      </c>
      <c r="CF718">
        <v>0</v>
      </c>
      <c r="CG718">
        <v>55</v>
      </c>
      <c r="CH718">
        <v>4750</v>
      </c>
      <c r="CI718" t="s">
        <v>158</v>
      </c>
      <c r="CJ718">
        <v>0</v>
      </c>
      <c r="CK718">
        <v>0.58266799999999996</v>
      </c>
      <c r="CL718">
        <v>9</v>
      </c>
      <c r="CM718" t="s">
        <v>159</v>
      </c>
      <c r="CN718">
        <v>4750</v>
      </c>
      <c r="CO718">
        <v>441213</v>
      </c>
      <c r="CP718">
        <v>25.74</v>
      </c>
      <c r="CQ718">
        <v>26.32</v>
      </c>
      <c r="CR718">
        <v>441213</v>
      </c>
      <c r="CS718">
        <v>0</v>
      </c>
      <c r="CT718">
        <v>3076.4846320000001</v>
      </c>
      <c r="CU718">
        <v>100</v>
      </c>
      <c r="CV718">
        <v>41454</v>
      </c>
      <c r="CW718">
        <v>2.1323000000000002E-2</v>
      </c>
      <c r="CX718">
        <v>0</v>
      </c>
      <c r="CY718">
        <v>1.611E-3</v>
      </c>
      <c r="CZ718">
        <v>304</v>
      </c>
      <c r="DA718" t="s">
        <v>855</v>
      </c>
      <c r="DB718" t="s">
        <v>459</v>
      </c>
      <c r="DC718" t="s">
        <v>856</v>
      </c>
      <c r="DD718">
        <v>-84.309560000000005</v>
      </c>
      <c r="DE718">
        <v>34.417859</v>
      </c>
      <c r="DF718">
        <v>34.417859</v>
      </c>
      <c r="DG718">
        <v>-84.309560000000005</v>
      </c>
      <c r="DH718">
        <v>1.2043999999999999E-2</v>
      </c>
      <c r="DI718">
        <v>1.611E-3</v>
      </c>
      <c r="DJ718">
        <v>202</v>
      </c>
      <c r="DK718">
        <v>4610</v>
      </c>
      <c r="DL718">
        <v>14.9</v>
      </c>
      <c r="DM718">
        <v>4870</v>
      </c>
      <c r="DN718">
        <v>14.9</v>
      </c>
      <c r="DO718">
        <v>4920</v>
      </c>
      <c r="DP718">
        <v>0</v>
      </c>
      <c r="DQ718">
        <v>4900</v>
      </c>
      <c r="DR718">
        <v>0</v>
      </c>
      <c r="DS718">
        <v>4750</v>
      </c>
      <c r="DT718">
        <v>12.4</v>
      </c>
      <c r="DU718">
        <v>4560</v>
      </c>
      <c r="DV718">
        <v>12.4</v>
      </c>
      <c r="DW718">
        <v>3840</v>
      </c>
      <c r="DX718">
        <v>9.4</v>
      </c>
      <c r="DY718">
        <v>3840</v>
      </c>
      <c r="DZ718">
        <v>9.4</v>
      </c>
      <c r="EA718">
        <v>3780</v>
      </c>
      <c r="EB718">
        <v>0</v>
      </c>
      <c r="EC718">
        <v>3820</v>
      </c>
      <c r="ED718">
        <v>0</v>
      </c>
      <c r="EE718">
        <v>9.9999999999999995E-7</v>
      </c>
    </row>
    <row r="719" spans="1:135" x14ac:dyDescent="0.3">
      <c r="A719">
        <v>717</v>
      </c>
      <c r="B719" t="s">
        <v>135</v>
      </c>
      <c r="C719">
        <v>1021</v>
      </c>
      <c r="D719">
        <v>40565</v>
      </c>
      <c r="E719" t="s">
        <v>135</v>
      </c>
      <c r="F719">
        <v>6200000</v>
      </c>
      <c r="G719" t="s">
        <v>136</v>
      </c>
      <c r="H719" s="1">
        <v>42840</v>
      </c>
      <c r="I719" t="s">
        <v>684</v>
      </c>
      <c r="J719" t="s">
        <v>685</v>
      </c>
      <c r="K719" t="s">
        <v>858</v>
      </c>
      <c r="L719" t="s">
        <v>256</v>
      </c>
      <c r="M719">
        <v>0</v>
      </c>
      <c r="N719">
        <v>2</v>
      </c>
      <c r="O719">
        <v>0</v>
      </c>
      <c r="P719" t="s">
        <v>179</v>
      </c>
      <c r="Q719" t="s">
        <v>249</v>
      </c>
      <c r="R719" t="s">
        <v>284</v>
      </c>
      <c r="S719" t="s">
        <v>284</v>
      </c>
      <c r="T719" t="s">
        <v>859</v>
      </c>
      <c r="U719">
        <v>3</v>
      </c>
      <c r="V719" t="s">
        <v>860</v>
      </c>
      <c r="W719" t="s">
        <v>638</v>
      </c>
      <c r="X719" t="s">
        <v>147</v>
      </c>
      <c r="Y719" t="s">
        <v>148</v>
      </c>
      <c r="Z719">
        <v>0</v>
      </c>
      <c r="AA719" t="s">
        <v>374</v>
      </c>
      <c r="AB719" t="s">
        <v>396</v>
      </c>
      <c r="AC719" t="s">
        <v>686</v>
      </c>
      <c r="AD719">
        <v>25.858036999999999</v>
      </c>
      <c r="AE719">
        <v>34.419773999999997</v>
      </c>
      <c r="AF719">
        <v>-84.322111000000007</v>
      </c>
      <c r="AG719">
        <v>202</v>
      </c>
      <c r="AH719">
        <v>188</v>
      </c>
      <c r="AI719">
        <v>851</v>
      </c>
      <c r="AJ719" t="s">
        <v>687</v>
      </c>
      <c r="AK719">
        <v>81</v>
      </c>
      <c r="AL719">
        <v>88</v>
      </c>
      <c r="AM719" t="s">
        <v>153</v>
      </c>
      <c r="AN719">
        <v>1040.5</v>
      </c>
      <c r="AO719">
        <v>29.7</v>
      </c>
      <c r="AP719">
        <v>539.1</v>
      </c>
      <c r="AQ719">
        <v>-84.322652000000005</v>
      </c>
      <c r="AR719">
        <v>34.420189000000001</v>
      </c>
      <c r="AS719">
        <v>-84.321544000000003</v>
      </c>
      <c r="AT719">
        <v>34.419051000000003</v>
      </c>
      <c r="AU719" t="s">
        <v>686</v>
      </c>
      <c r="AV719">
        <v>1</v>
      </c>
      <c r="AW719">
        <v>227</v>
      </c>
      <c r="AX719">
        <v>53</v>
      </c>
      <c r="AY719">
        <v>0</v>
      </c>
      <c r="AZ719">
        <v>55</v>
      </c>
      <c r="BA719">
        <v>6.94</v>
      </c>
      <c r="BB719">
        <v>6.68</v>
      </c>
      <c r="BC719">
        <v>1181.0999999999999</v>
      </c>
      <c r="BD719">
        <v>1198.5</v>
      </c>
      <c r="BE719">
        <v>1216.2</v>
      </c>
      <c r="BF719">
        <v>55</v>
      </c>
      <c r="BG719">
        <v>57.6</v>
      </c>
      <c r="BH719">
        <v>0</v>
      </c>
      <c r="BI719" s="1">
        <v>44147</v>
      </c>
      <c r="BJ719" t="s">
        <v>154</v>
      </c>
      <c r="BK719">
        <v>1.611E-3</v>
      </c>
      <c r="BL719">
        <v>40470</v>
      </c>
      <c r="BM719">
        <v>41400</v>
      </c>
      <c r="BN719" t="s">
        <v>686</v>
      </c>
      <c r="BO719" t="s">
        <v>688</v>
      </c>
      <c r="BP719">
        <v>1</v>
      </c>
      <c r="BQ719">
        <v>5300</v>
      </c>
      <c r="BR719">
        <v>6</v>
      </c>
      <c r="BS719">
        <v>1</v>
      </c>
      <c r="BT719">
        <v>2</v>
      </c>
      <c r="BU719">
        <v>1</v>
      </c>
      <c r="BV719">
        <v>1</v>
      </c>
      <c r="BW719">
        <v>2</v>
      </c>
      <c r="BX719">
        <v>3</v>
      </c>
      <c r="BY719">
        <v>3</v>
      </c>
      <c r="BZ719" t="s">
        <v>156</v>
      </c>
      <c r="CA719">
        <v>227</v>
      </c>
      <c r="CB719">
        <v>53</v>
      </c>
      <c r="CC719">
        <v>0</v>
      </c>
      <c r="CD719" t="s">
        <v>157</v>
      </c>
      <c r="CE719" t="s">
        <v>157</v>
      </c>
      <c r="CF719">
        <v>0</v>
      </c>
      <c r="CG719">
        <v>55</v>
      </c>
      <c r="CH719">
        <v>4750</v>
      </c>
      <c r="CI719" t="s">
        <v>158</v>
      </c>
      <c r="CJ719">
        <v>0</v>
      </c>
      <c r="CK719">
        <v>0.58266799999999996</v>
      </c>
      <c r="CL719">
        <v>9</v>
      </c>
      <c r="CM719" t="s">
        <v>159</v>
      </c>
      <c r="CN719">
        <v>4750</v>
      </c>
      <c r="CO719">
        <v>441213</v>
      </c>
      <c r="CP719">
        <v>25.74</v>
      </c>
      <c r="CQ719">
        <v>26.32</v>
      </c>
      <c r="CR719">
        <v>441213</v>
      </c>
      <c r="CS719">
        <v>0</v>
      </c>
      <c r="CT719">
        <v>3076.4846320000001</v>
      </c>
      <c r="CU719">
        <v>100</v>
      </c>
      <c r="CV719">
        <v>41454</v>
      </c>
      <c r="CW719">
        <v>2.1323000000000002E-2</v>
      </c>
      <c r="CX719">
        <v>0</v>
      </c>
      <c r="CY719">
        <v>1.611E-3</v>
      </c>
      <c r="CZ719">
        <v>304</v>
      </c>
      <c r="DA719" t="s">
        <v>855</v>
      </c>
      <c r="DB719" t="s">
        <v>459</v>
      </c>
      <c r="DC719" t="s">
        <v>856</v>
      </c>
      <c r="DD719">
        <v>-84.309560000000005</v>
      </c>
      <c r="DE719">
        <v>34.417859</v>
      </c>
      <c r="DF719">
        <v>34.417859</v>
      </c>
      <c r="DG719">
        <v>-84.309560000000005</v>
      </c>
      <c r="DH719">
        <v>1.2043999999999999E-2</v>
      </c>
      <c r="DI719">
        <v>1.611E-3</v>
      </c>
      <c r="DJ719">
        <v>202</v>
      </c>
      <c r="DK719">
        <v>4610</v>
      </c>
      <c r="DL719">
        <v>14.9</v>
      </c>
      <c r="DM719">
        <v>4870</v>
      </c>
      <c r="DN719">
        <v>14.9</v>
      </c>
      <c r="DO719">
        <v>4920</v>
      </c>
      <c r="DP719">
        <v>0</v>
      </c>
      <c r="DQ719">
        <v>4900</v>
      </c>
      <c r="DR719">
        <v>0</v>
      </c>
      <c r="DS719">
        <v>4750</v>
      </c>
      <c r="DT719">
        <v>12.4</v>
      </c>
      <c r="DU719">
        <v>4560</v>
      </c>
      <c r="DV719">
        <v>12.4</v>
      </c>
      <c r="DW719">
        <v>3840</v>
      </c>
      <c r="DX719">
        <v>9.4</v>
      </c>
      <c r="DY719">
        <v>3840</v>
      </c>
      <c r="DZ719">
        <v>9.4</v>
      </c>
      <c r="EA719">
        <v>3780</v>
      </c>
      <c r="EB719">
        <v>0</v>
      </c>
      <c r="EC719">
        <v>3820</v>
      </c>
      <c r="ED719">
        <v>0</v>
      </c>
      <c r="EE719">
        <v>0</v>
      </c>
    </row>
    <row r="720" spans="1:135" x14ac:dyDescent="0.3">
      <c r="A720">
        <v>718</v>
      </c>
      <c r="B720" t="s">
        <v>135</v>
      </c>
      <c r="C720">
        <v>1024</v>
      </c>
      <c r="D720">
        <v>40081</v>
      </c>
      <c r="E720" t="s">
        <v>135</v>
      </c>
      <c r="F720">
        <v>6214098</v>
      </c>
      <c r="G720" t="s">
        <v>136</v>
      </c>
      <c r="H720" s="1">
        <v>42854</v>
      </c>
      <c r="I720" t="s">
        <v>684</v>
      </c>
      <c r="J720" t="s">
        <v>685</v>
      </c>
      <c r="K720" t="s">
        <v>139</v>
      </c>
      <c r="L720" t="s">
        <v>169</v>
      </c>
      <c r="M720">
        <v>0</v>
      </c>
      <c r="N720">
        <v>0</v>
      </c>
      <c r="O720">
        <v>0</v>
      </c>
      <c r="P720" t="s">
        <v>141</v>
      </c>
      <c r="Q720" t="s">
        <v>142</v>
      </c>
      <c r="R720" t="s">
        <v>176</v>
      </c>
      <c r="S720" t="s">
        <v>177</v>
      </c>
      <c r="T720" t="s">
        <v>216</v>
      </c>
      <c r="U720">
        <v>1</v>
      </c>
      <c r="V720" t="s">
        <v>165</v>
      </c>
      <c r="W720" t="s">
        <v>146</v>
      </c>
      <c r="X720" t="s">
        <v>147</v>
      </c>
      <c r="Y720" t="s">
        <v>167</v>
      </c>
      <c r="Z720">
        <v>23</v>
      </c>
      <c r="AA720" t="s">
        <v>342</v>
      </c>
      <c r="AB720" t="s">
        <v>466</v>
      </c>
      <c r="AC720" t="s">
        <v>686</v>
      </c>
      <c r="AD720">
        <v>25.914235999999999</v>
      </c>
      <c r="AE720">
        <v>34.419097999999998</v>
      </c>
      <c r="AF720">
        <v>-84.321571000000006</v>
      </c>
      <c r="AG720">
        <v>202</v>
      </c>
      <c r="AH720">
        <v>188</v>
      </c>
      <c r="AI720">
        <v>851</v>
      </c>
      <c r="AJ720" t="s">
        <v>687</v>
      </c>
      <c r="AK720">
        <v>81</v>
      </c>
      <c r="AL720">
        <v>88</v>
      </c>
      <c r="AM720" t="s">
        <v>153</v>
      </c>
      <c r="AN720">
        <v>1040.5</v>
      </c>
      <c r="AO720">
        <v>29.7</v>
      </c>
      <c r="AP720">
        <v>539.1</v>
      </c>
      <c r="AQ720">
        <v>-84.322652000000005</v>
      </c>
      <c r="AR720">
        <v>34.420189000000001</v>
      </c>
      <c r="AS720">
        <v>-84.321544000000003</v>
      </c>
      <c r="AT720">
        <v>34.419051000000003</v>
      </c>
      <c r="AU720" t="s">
        <v>686</v>
      </c>
      <c r="AV720">
        <v>1</v>
      </c>
      <c r="AW720">
        <v>227</v>
      </c>
      <c r="AX720">
        <v>53</v>
      </c>
      <c r="AY720">
        <v>0</v>
      </c>
      <c r="AZ720">
        <v>55</v>
      </c>
      <c r="BA720">
        <v>6.94</v>
      </c>
      <c r="BB720">
        <v>6.68</v>
      </c>
      <c r="BC720">
        <v>1181.0999999999999</v>
      </c>
      <c r="BD720">
        <v>1198.5</v>
      </c>
      <c r="BE720">
        <v>1216.2</v>
      </c>
      <c r="BF720">
        <v>55</v>
      </c>
      <c r="BG720">
        <v>57.6</v>
      </c>
      <c r="BH720">
        <v>0</v>
      </c>
      <c r="BI720" s="1">
        <v>44147</v>
      </c>
      <c r="BJ720" t="s">
        <v>154</v>
      </c>
      <c r="BK720">
        <v>1.611E-3</v>
      </c>
      <c r="BL720">
        <v>40470</v>
      </c>
      <c r="BM720">
        <v>41400</v>
      </c>
      <c r="BN720" t="s">
        <v>686</v>
      </c>
      <c r="BO720" t="s">
        <v>688</v>
      </c>
      <c r="BP720">
        <v>1</v>
      </c>
      <c r="BQ720">
        <v>5300</v>
      </c>
      <c r="BR720">
        <v>6</v>
      </c>
      <c r="BS720">
        <v>1</v>
      </c>
      <c r="BT720">
        <v>2</v>
      </c>
      <c r="BU720">
        <v>1</v>
      </c>
      <c r="BV720">
        <v>1</v>
      </c>
      <c r="BW720">
        <v>2</v>
      </c>
      <c r="BX720">
        <v>3</v>
      </c>
      <c r="BY720">
        <v>3</v>
      </c>
      <c r="BZ720" t="s">
        <v>156</v>
      </c>
      <c r="CA720">
        <v>227</v>
      </c>
      <c r="CB720">
        <v>53</v>
      </c>
      <c r="CC720">
        <v>0</v>
      </c>
      <c r="CD720" t="s">
        <v>157</v>
      </c>
      <c r="CE720" t="s">
        <v>157</v>
      </c>
      <c r="CF720">
        <v>0</v>
      </c>
      <c r="CG720">
        <v>55</v>
      </c>
      <c r="CH720">
        <v>4750</v>
      </c>
      <c r="CI720" t="s">
        <v>158</v>
      </c>
      <c r="CJ720">
        <v>0</v>
      </c>
      <c r="CK720">
        <v>0.58266799999999996</v>
      </c>
      <c r="CL720">
        <v>9</v>
      </c>
      <c r="CM720" t="s">
        <v>159</v>
      </c>
      <c r="CN720">
        <v>4750</v>
      </c>
      <c r="CO720">
        <v>441213</v>
      </c>
      <c r="CP720">
        <v>25.74</v>
      </c>
      <c r="CQ720">
        <v>26.32</v>
      </c>
      <c r="CR720">
        <v>441213</v>
      </c>
      <c r="CS720">
        <v>0</v>
      </c>
      <c r="CT720">
        <v>3076.4846320000001</v>
      </c>
      <c r="CU720">
        <v>100</v>
      </c>
      <c r="CV720">
        <v>41454</v>
      </c>
      <c r="CW720">
        <v>2.1323000000000002E-2</v>
      </c>
      <c r="CX720">
        <v>0</v>
      </c>
      <c r="CY720">
        <v>1.611E-3</v>
      </c>
      <c r="CZ720">
        <v>304</v>
      </c>
      <c r="DA720" t="s">
        <v>855</v>
      </c>
      <c r="DB720" t="s">
        <v>459</v>
      </c>
      <c r="DC720" t="s">
        <v>856</v>
      </c>
      <c r="DD720">
        <v>-84.309560000000005</v>
      </c>
      <c r="DE720">
        <v>34.417859</v>
      </c>
      <c r="DF720">
        <v>34.417859</v>
      </c>
      <c r="DG720">
        <v>-84.309560000000005</v>
      </c>
      <c r="DH720">
        <v>1.2043999999999999E-2</v>
      </c>
      <c r="DI720">
        <v>1.611E-3</v>
      </c>
      <c r="DJ720">
        <v>202</v>
      </c>
      <c r="DK720">
        <v>4610</v>
      </c>
      <c r="DL720">
        <v>14.9</v>
      </c>
      <c r="DM720">
        <v>4870</v>
      </c>
      <c r="DN720">
        <v>14.9</v>
      </c>
      <c r="DO720">
        <v>4920</v>
      </c>
      <c r="DP720">
        <v>0</v>
      </c>
      <c r="DQ720">
        <v>4900</v>
      </c>
      <c r="DR720">
        <v>0</v>
      </c>
      <c r="DS720">
        <v>4750</v>
      </c>
      <c r="DT720">
        <v>12.4</v>
      </c>
      <c r="DU720">
        <v>4560</v>
      </c>
      <c r="DV720">
        <v>12.4</v>
      </c>
      <c r="DW720">
        <v>3840</v>
      </c>
      <c r="DX720">
        <v>9.4</v>
      </c>
      <c r="DY720">
        <v>3840</v>
      </c>
      <c r="DZ720">
        <v>9.4</v>
      </c>
      <c r="EA720">
        <v>3780</v>
      </c>
      <c r="EB720">
        <v>0</v>
      </c>
      <c r="EC720">
        <v>3820</v>
      </c>
      <c r="ED720">
        <v>0</v>
      </c>
      <c r="EE720">
        <v>0</v>
      </c>
    </row>
    <row r="721" spans="1:135" x14ac:dyDescent="0.3">
      <c r="A721">
        <v>719</v>
      </c>
      <c r="B721" t="s">
        <v>135</v>
      </c>
      <c r="C721">
        <v>1027</v>
      </c>
      <c r="D721">
        <v>39122</v>
      </c>
      <c r="E721" t="s">
        <v>135</v>
      </c>
      <c r="F721">
        <v>6254344</v>
      </c>
      <c r="G721" t="s">
        <v>136</v>
      </c>
      <c r="H721" s="1">
        <v>42881</v>
      </c>
      <c r="I721" t="s">
        <v>684</v>
      </c>
      <c r="J721" t="s">
        <v>685</v>
      </c>
      <c r="K721" t="s">
        <v>139</v>
      </c>
      <c r="L721" t="s">
        <v>169</v>
      </c>
      <c r="M721">
        <v>0</v>
      </c>
      <c r="N721">
        <v>0</v>
      </c>
      <c r="O721">
        <v>0</v>
      </c>
      <c r="P721" t="s">
        <v>141</v>
      </c>
      <c r="Q721" t="s">
        <v>142</v>
      </c>
      <c r="R721" t="s">
        <v>219</v>
      </c>
      <c r="S721" t="s">
        <v>219</v>
      </c>
      <c r="T721" t="s">
        <v>187</v>
      </c>
      <c r="U721">
        <v>1</v>
      </c>
      <c r="V721" t="s">
        <v>165</v>
      </c>
      <c r="W721" t="s">
        <v>146</v>
      </c>
      <c r="X721" t="s">
        <v>178</v>
      </c>
      <c r="Y721" t="s">
        <v>148</v>
      </c>
      <c r="Z721">
        <v>25</v>
      </c>
      <c r="AA721" t="s">
        <v>149</v>
      </c>
      <c r="AB721" t="s">
        <v>168</v>
      </c>
      <c r="AC721" t="s">
        <v>686</v>
      </c>
      <c r="AD721">
        <v>25.903210000000001</v>
      </c>
      <c r="AE721">
        <v>34.419240000000002</v>
      </c>
      <c r="AF721">
        <v>-84.321655000000007</v>
      </c>
      <c r="AG721">
        <v>202</v>
      </c>
      <c r="AH721">
        <v>188</v>
      </c>
      <c r="AI721">
        <v>851</v>
      </c>
      <c r="AJ721" t="s">
        <v>687</v>
      </c>
      <c r="AK721">
        <v>81</v>
      </c>
      <c r="AL721">
        <v>88</v>
      </c>
      <c r="AM721" t="s">
        <v>153</v>
      </c>
      <c r="AN721">
        <v>1040.5</v>
      </c>
      <c r="AO721">
        <v>29.7</v>
      </c>
      <c r="AP721">
        <v>539.1</v>
      </c>
      <c r="AQ721">
        <v>-84.322652000000005</v>
      </c>
      <c r="AR721">
        <v>34.420189000000001</v>
      </c>
      <c r="AS721">
        <v>-84.321544000000003</v>
      </c>
      <c r="AT721">
        <v>34.419051000000003</v>
      </c>
      <c r="AU721" t="s">
        <v>686</v>
      </c>
      <c r="AV721">
        <v>1</v>
      </c>
      <c r="AW721">
        <v>227</v>
      </c>
      <c r="AX721">
        <v>53</v>
      </c>
      <c r="AY721">
        <v>0</v>
      </c>
      <c r="AZ721">
        <v>55</v>
      </c>
      <c r="BA721">
        <v>6.94</v>
      </c>
      <c r="BB721">
        <v>6.68</v>
      </c>
      <c r="BC721">
        <v>1181.0999999999999</v>
      </c>
      <c r="BD721">
        <v>1198.5</v>
      </c>
      <c r="BE721">
        <v>1216.2</v>
      </c>
      <c r="BF721">
        <v>55</v>
      </c>
      <c r="BG721">
        <v>57.6</v>
      </c>
      <c r="BH721">
        <v>0</v>
      </c>
      <c r="BI721" s="1">
        <v>44147</v>
      </c>
      <c r="BJ721" t="s">
        <v>154</v>
      </c>
      <c r="BK721">
        <v>1.611E-3</v>
      </c>
      <c r="BL721">
        <v>40470</v>
      </c>
      <c r="BM721">
        <v>41400</v>
      </c>
      <c r="BN721" t="s">
        <v>686</v>
      </c>
      <c r="BO721" t="s">
        <v>688</v>
      </c>
      <c r="BP721">
        <v>1</v>
      </c>
      <c r="BQ721">
        <v>5300</v>
      </c>
      <c r="BR721">
        <v>6</v>
      </c>
      <c r="BS721">
        <v>1</v>
      </c>
      <c r="BT721">
        <v>2</v>
      </c>
      <c r="BU721">
        <v>1</v>
      </c>
      <c r="BV721">
        <v>1</v>
      </c>
      <c r="BW721">
        <v>2</v>
      </c>
      <c r="BX721">
        <v>3</v>
      </c>
      <c r="BY721">
        <v>3</v>
      </c>
      <c r="BZ721" t="s">
        <v>156</v>
      </c>
      <c r="CA721">
        <v>227</v>
      </c>
      <c r="CB721">
        <v>53</v>
      </c>
      <c r="CC721">
        <v>0</v>
      </c>
      <c r="CD721" t="s">
        <v>157</v>
      </c>
      <c r="CE721" t="s">
        <v>157</v>
      </c>
      <c r="CF721">
        <v>0</v>
      </c>
      <c r="CG721">
        <v>55</v>
      </c>
      <c r="CH721">
        <v>4750</v>
      </c>
      <c r="CI721" t="s">
        <v>158</v>
      </c>
      <c r="CJ721">
        <v>0</v>
      </c>
      <c r="CK721">
        <v>0.58266799999999996</v>
      </c>
      <c r="CL721">
        <v>9</v>
      </c>
      <c r="CM721" t="s">
        <v>159</v>
      </c>
      <c r="CN721">
        <v>4750</v>
      </c>
      <c r="CO721">
        <v>441213</v>
      </c>
      <c r="CP721">
        <v>25.74</v>
      </c>
      <c r="CQ721">
        <v>26.32</v>
      </c>
      <c r="CR721">
        <v>441213</v>
      </c>
      <c r="CS721">
        <v>0</v>
      </c>
      <c r="CT721">
        <v>3076.4846320000001</v>
      </c>
      <c r="CU721">
        <v>100</v>
      </c>
      <c r="CV721">
        <v>41454</v>
      </c>
      <c r="CW721">
        <v>2.1323000000000002E-2</v>
      </c>
      <c r="CX721">
        <v>0</v>
      </c>
      <c r="CY721">
        <v>1.611E-3</v>
      </c>
      <c r="CZ721">
        <v>304</v>
      </c>
      <c r="DA721" t="s">
        <v>855</v>
      </c>
      <c r="DB721" t="s">
        <v>459</v>
      </c>
      <c r="DC721" t="s">
        <v>856</v>
      </c>
      <c r="DD721">
        <v>-84.309560000000005</v>
      </c>
      <c r="DE721">
        <v>34.417859</v>
      </c>
      <c r="DF721">
        <v>34.417859</v>
      </c>
      <c r="DG721">
        <v>-84.309560000000005</v>
      </c>
      <c r="DH721">
        <v>1.2043999999999999E-2</v>
      </c>
      <c r="DI721">
        <v>1.611E-3</v>
      </c>
      <c r="DJ721">
        <v>202</v>
      </c>
      <c r="DK721">
        <v>4610</v>
      </c>
      <c r="DL721">
        <v>14.9</v>
      </c>
      <c r="DM721">
        <v>4870</v>
      </c>
      <c r="DN721">
        <v>14.9</v>
      </c>
      <c r="DO721">
        <v>4920</v>
      </c>
      <c r="DP721">
        <v>0</v>
      </c>
      <c r="DQ721">
        <v>4900</v>
      </c>
      <c r="DR721">
        <v>0</v>
      </c>
      <c r="DS721">
        <v>4750</v>
      </c>
      <c r="DT721">
        <v>12.4</v>
      </c>
      <c r="DU721">
        <v>4560</v>
      </c>
      <c r="DV721">
        <v>12.4</v>
      </c>
      <c r="DW721">
        <v>3840</v>
      </c>
      <c r="DX721">
        <v>9.4</v>
      </c>
      <c r="DY721">
        <v>3840</v>
      </c>
      <c r="DZ721">
        <v>9.4</v>
      </c>
      <c r="EA721">
        <v>3780</v>
      </c>
      <c r="EB721">
        <v>0</v>
      </c>
      <c r="EC721">
        <v>3820</v>
      </c>
      <c r="ED721">
        <v>0</v>
      </c>
      <c r="EE721">
        <v>0</v>
      </c>
    </row>
    <row r="722" spans="1:135" x14ac:dyDescent="0.3">
      <c r="A722">
        <v>720</v>
      </c>
      <c r="B722" t="s">
        <v>135</v>
      </c>
      <c r="C722">
        <v>1045</v>
      </c>
      <c r="D722">
        <v>33893</v>
      </c>
      <c r="E722" t="s">
        <v>135</v>
      </c>
      <c r="F722">
        <v>6546692</v>
      </c>
      <c r="G722" t="s">
        <v>692</v>
      </c>
      <c r="H722" s="1">
        <v>43057</v>
      </c>
      <c r="I722" t="s">
        <v>684</v>
      </c>
      <c r="J722" t="s">
        <v>685</v>
      </c>
      <c r="K722" t="s">
        <v>858</v>
      </c>
      <c r="L722" t="s">
        <v>140</v>
      </c>
      <c r="M722">
        <v>0</v>
      </c>
      <c r="N722">
        <v>0</v>
      </c>
      <c r="O722">
        <v>0</v>
      </c>
      <c r="P722" t="s">
        <v>141</v>
      </c>
      <c r="Q722" t="s">
        <v>271</v>
      </c>
      <c r="R722" t="s">
        <v>177</v>
      </c>
      <c r="S722" t="s">
        <v>177</v>
      </c>
      <c r="T722" t="s">
        <v>221</v>
      </c>
      <c r="U722">
        <v>1</v>
      </c>
      <c r="V722" t="s">
        <v>145</v>
      </c>
      <c r="W722" t="s">
        <v>166</v>
      </c>
      <c r="X722" t="s">
        <v>178</v>
      </c>
      <c r="Y722" t="s">
        <v>271</v>
      </c>
      <c r="Z722">
        <v>0</v>
      </c>
      <c r="AA722" t="s">
        <v>158</v>
      </c>
      <c r="AB722" t="s">
        <v>197</v>
      </c>
      <c r="AC722" t="s">
        <v>686</v>
      </c>
      <c r="AD722">
        <v>25.819782</v>
      </c>
      <c r="AE722">
        <v>34.420152999999999</v>
      </c>
      <c r="AF722">
        <v>-84.322602000000003</v>
      </c>
      <c r="AG722">
        <v>202</v>
      </c>
      <c r="AH722">
        <v>188</v>
      </c>
      <c r="AI722">
        <v>851</v>
      </c>
      <c r="AJ722" t="s">
        <v>687</v>
      </c>
      <c r="AK722">
        <v>81</v>
      </c>
      <c r="AL722">
        <v>88</v>
      </c>
      <c r="AM722" t="s">
        <v>153</v>
      </c>
      <c r="AN722">
        <v>1040.5</v>
      </c>
      <c r="AO722">
        <v>29.7</v>
      </c>
      <c r="AP722">
        <v>539.1</v>
      </c>
      <c r="AQ722">
        <v>-84.322652000000005</v>
      </c>
      <c r="AR722">
        <v>34.420189000000001</v>
      </c>
      <c r="AS722">
        <v>-84.321544000000003</v>
      </c>
      <c r="AT722">
        <v>34.419051000000003</v>
      </c>
      <c r="AU722" t="s">
        <v>686</v>
      </c>
      <c r="AV722">
        <v>1</v>
      </c>
      <c r="AW722">
        <v>227</v>
      </c>
      <c r="AX722">
        <v>53</v>
      </c>
      <c r="AY722">
        <v>0</v>
      </c>
      <c r="AZ722">
        <v>55</v>
      </c>
      <c r="BA722">
        <v>6.94</v>
      </c>
      <c r="BB722">
        <v>6.68</v>
      </c>
      <c r="BC722">
        <v>1181.0999999999999</v>
      </c>
      <c r="BD722">
        <v>1198.5</v>
      </c>
      <c r="BE722">
        <v>1216.2</v>
      </c>
      <c r="BF722">
        <v>55</v>
      </c>
      <c r="BG722">
        <v>57.6</v>
      </c>
      <c r="BH722">
        <v>0</v>
      </c>
      <c r="BI722" s="1">
        <v>44147</v>
      </c>
      <c r="BJ722" t="s">
        <v>154</v>
      </c>
      <c r="BK722">
        <v>1.611E-3</v>
      </c>
      <c r="BL722">
        <v>40470</v>
      </c>
      <c r="BM722">
        <v>41400</v>
      </c>
      <c r="BN722" t="s">
        <v>686</v>
      </c>
      <c r="BO722" t="s">
        <v>688</v>
      </c>
      <c r="BP722">
        <v>1</v>
      </c>
      <c r="BQ722">
        <v>5300</v>
      </c>
      <c r="BR722">
        <v>6</v>
      </c>
      <c r="BS722">
        <v>1</v>
      </c>
      <c r="BT722">
        <v>2</v>
      </c>
      <c r="BU722">
        <v>1</v>
      </c>
      <c r="BV722">
        <v>1</v>
      </c>
      <c r="BW722">
        <v>2</v>
      </c>
      <c r="BX722">
        <v>3</v>
      </c>
      <c r="BY722">
        <v>3</v>
      </c>
      <c r="BZ722" t="s">
        <v>156</v>
      </c>
      <c r="CA722">
        <v>227</v>
      </c>
      <c r="CB722">
        <v>53</v>
      </c>
      <c r="CC722">
        <v>0</v>
      </c>
      <c r="CD722" t="s">
        <v>157</v>
      </c>
      <c r="CE722" t="s">
        <v>157</v>
      </c>
      <c r="CF722">
        <v>0</v>
      </c>
      <c r="CG722">
        <v>55</v>
      </c>
      <c r="CH722">
        <v>4750</v>
      </c>
      <c r="CI722" t="s">
        <v>158</v>
      </c>
      <c r="CJ722">
        <v>0</v>
      </c>
      <c r="CK722">
        <v>0.58266799999999996</v>
      </c>
      <c r="CL722">
        <v>9</v>
      </c>
      <c r="CM722" t="s">
        <v>159</v>
      </c>
      <c r="CN722">
        <v>4750</v>
      </c>
      <c r="CO722">
        <v>441213</v>
      </c>
      <c r="CP722">
        <v>25.74</v>
      </c>
      <c r="CQ722">
        <v>26.32</v>
      </c>
      <c r="CR722">
        <v>441213</v>
      </c>
      <c r="CS722">
        <v>0</v>
      </c>
      <c r="CT722">
        <v>3076.4846320000001</v>
      </c>
      <c r="CU722">
        <v>100</v>
      </c>
      <c r="CV722">
        <v>41454</v>
      </c>
      <c r="CW722">
        <v>2.1323000000000002E-2</v>
      </c>
      <c r="CX722">
        <v>0</v>
      </c>
      <c r="CY722">
        <v>1.611E-3</v>
      </c>
      <c r="CZ722">
        <v>304</v>
      </c>
      <c r="DA722" t="s">
        <v>855</v>
      </c>
      <c r="DB722" t="s">
        <v>459</v>
      </c>
      <c r="DC722" t="s">
        <v>856</v>
      </c>
      <c r="DD722">
        <v>-84.309560000000005</v>
      </c>
      <c r="DE722">
        <v>34.417859</v>
      </c>
      <c r="DF722">
        <v>34.417859</v>
      </c>
      <c r="DG722">
        <v>-84.309560000000005</v>
      </c>
      <c r="DH722">
        <v>1.2043999999999999E-2</v>
      </c>
      <c r="DI722">
        <v>1.611E-3</v>
      </c>
      <c r="DJ722">
        <v>202</v>
      </c>
      <c r="DK722">
        <v>4610</v>
      </c>
      <c r="DL722">
        <v>14.9</v>
      </c>
      <c r="DM722">
        <v>4870</v>
      </c>
      <c r="DN722">
        <v>14.9</v>
      </c>
      <c r="DO722">
        <v>4920</v>
      </c>
      <c r="DP722">
        <v>0</v>
      </c>
      <c r="DQ722">
        <v>4900</v>
      </c>
      <c r="DR722">
        <v>0</v>
      </c>
      <c r="DS722">
        <v>4750</v>
      </c>
      <c r="DT722">
        <v>12.4</v>
      </c>
      <c r="DU722">
        <v>4560</v>
      </c>
      <c r="DV722">
        <v>12.4</v>
      </c>
      <c r="DW722">
        <v>3840</v>
      </c>
      <c r="DX722">
        <v>9.4</v>
      </c>
      <c r="DY722">
        <v>3840</v>
      </c>
      <c r="DZ722">
        <v>9.4</v>
      </c>
      <c r="EA722">
        <v>3780</v>
      </c>
      <c r="EB722">
        <v>0</v>
      </c>
      <c r="EC722">
        <v>3820</v>
      </c>
      <c r="ED722">
        <v>0</v>
      </c>
      <c r="EE722">
        <v>0</v>
      </c>
    </row>
    <row r="723" spans="1:135" x14ac:dyDescent="0.3">
      <c r="A723">
        <v>721</v>
      </c>
      <c r="B723" t="s">
        <v>135</v>
      </c>
      <c r="C723">
        <v>494</v>
      </c>
      <c r="D723">
        <v>79104</v>
      </c>
      <c r="E723" t="s">
        <v>135</v>
      </c>
      <c r="F723">
        <v>4509574</v>
      </c>
      <c r="G723" t="s">
        <v>136</v>
      </c>
      <c r="H723" s="1">
        <v>41476</v>
      </c>
      <c r="I723" t="s">
        <v>684</v>
      </c>
      <c r="J723" t="s">
        <v>685</v>
      </c>
      <c r="K723" t="s">
        <v>139</v>
      </c>
      <c r="L723" t="s">
        <v>169</v>
      </c>
      <c r="M723">
        <v>0</v>
      </c>
      <c r="N723">
        <v>0</v>
      </c>
      <c r="O723">
        <v>0</v>
      </c>
      <c r="P723" t="s">
        <v>141</v>
      </c>
      <c r="Q723" t="s">
        <v>142</v>
      </c>
      <c r="R723" t="s">
        <v>219</v>
      </c>
      <c r="S723" t="s">
        <v>219</v>
      </c>
      <c r="T723" t="s">
        <v>379</v>
      </c>
      <c r="U723">
        <v>1</v>
      </c>
      <c r="V723" t="s">
        <v>165</v>
      </c>
      <c r="W723" t="s">
        <v>224</v>
      </c>
      <c r="X723" t="s">
        <v>178</v>
      </c>
      <c r="Y723" t="s">
        <v>167</v>
      </c>
      <c r="Z723">
        <v>18</v>
      </c>
      <c r="AA723" t="s">
        <v>149</v>
      </c>
      <c r="AB723" t="s">
        <v>150</v>
      </c>
      <c r="AC723" t="s">
        <v>686</v>
      </c>
      <c r="AD723">
        <v>25.933382000000002</v>
      </c>
      <c r="AE723">
        <v>34.418850999999997</v>
      </c>
      <c r="AF723">
        <v>-84.321421000000001</v>
      </c>
      <c r="AG723">
        <v>203</v>
      </c>
      <c r="AH723">
        <v>189</v>
      </c>
      <c r="AI723">
        <v>852</v>
      </c>
      <c r="AJ723" t="s">
        <v>687</v>
      </c>
      <c r="AK723">
        <v>82</v>
      </c>
      <c r="AL723">
        <v>89</v>
      </c>
      <c r="AM723" t="s">
        <v>153</v>
      </c>
      <c r="AN723">
        <v>484.6</v>
      </c>
      <c r="AO723">
        <v>78.099999999999994</v>
      </c>
      <c r="AP723">
        <v>661.6</v>
      </c>
      <c r="AQ723">
        <v>-84.3215</v>
      </c>
      <c r="AR723">
        <v>34.418976999999998</v>
      </c>
      <c r="AS723">
        <v>-84.319835999999995</v>
      </c>
      <c r="AT723">
        <v>34.417991999999998</v>
      </c>
      <c r="AU723" t="s">
        <v>686</v>
      </c>
      <c r="AV723">
        <v>1</v>
      </c>
      <c r="AW723">
        <v>227</v>
      </c>
      <c r="AX723">
        <v>53</v>
      </c>
      <c r="AY723">
        <v>0</v>
      </c>
      <c r="AZ723">
        <v>55</v>
      </c>
      <c r="BA723">
        <v>16.649999999999999</v>
      </c>
      <c r="BB723">
        <v>16.399999999999999</v>
      </c>
      <c r="BC723">
        <v>1287.0999999999999</v>
      </c>
      <c r="BD723">
        <v>1269.7</v>
      </c>
      <c r="BE723">
        <v>1243.8</v>
      </c>
      <c r="BF723">
        <v>55</v>
      </c>
      <c r="BG723">
        <v>41</v>
      </c>
      <c r="BH723">
        <v>14</v>
      </c>
      <c r="BI723" s="1">
        <v>44147</v>
      </c>
      <c r="BJ723" t="s">
        <v>154</v>
      </c>
      <c r="BK723">
        <v>2.0560000000000001E-3</v>
      </c>
      <c r="BL723">
        <v>40470</v>
      </c>
      <c r="BM723">
        <v>41400</v>
      </c>
      <c r="BN723" t="s">
        <v>686</v>
      </c>
      <c r="BO723" t="s">
        <v>688</v>
      </c>
      <c r="BP723">
        <v>1</v>
      </c>
      <c r="BQ723">
        <v>5300</v>
      </c>
      <c r="BR723">
        <v>6</v>
      </c>
      <c r="BS723">
        <v>1</v>
      </c>
      <c r="BT723">
        <v>2</v>
      </c>
      <c r="BU723">
        <v>1</v>
      </c>
      <c r="BV723">
        <v>1</v>
      </c>
      <c r="BW723">
        <v>2</v>
      </c>
      <c r="BX723">
        <v>3</v>
      </c>
      <c r="BY723">
        <v>3</v>
      </c>
      <c r="BZ723" t="s">
        <v>156</v>
      </c>
      <c r="CA723">
        <v>227</v>
      </c>
      <c r="CB723">
        <v>53</v>
      </c>
      <c r="CC723">
        <v>0</v>
      </c>
      <c r="CD723" t="s">
        <v>157</v>
      </c>
      <c r="CE723" t="s">
        <v>157</v>
      </c>
      <c r="CF723">
        <v>0</v>
      </c>
      <c r="CG723">
        <v>55</v>
      </c>
      <c r="CH723">
        <v>4750</v>
      </c>
      <c r="CI723" t="s">
        <v>158</v>
      </c>
      <c r="CJ723">
        <v>0</v>
      </c>
      <c r="CK723">
        <v>0.58266799999999996</v>
      </c>
      <c r="CL723">
        <v>9</v>
      </c>
      <c r="CM723" t="s">
        <v>159</v>
      </c>
      <c r="CN723">
        <v>4750</v>
      </c>
      <c r="CO723">
        <v>441213</v>
      </c>
      <c r="CP723">
        <v>25.74</v>
      </c>
      <c r="CQ723">
        <v>26.32</v>
      </c>
      <c r="CR723">
        <v>441213</v>
      </c>
      <c r="CS723">
        <v>0</v>
      </c>
      <c r="CT723">
        <v>3076.4846320000001</v>
      </c>
      <c r="CU723">
        <v>100</v>
      </c>
      <c r="CV723">
        <v>41454</v>
      </c>
      <c r="CW723">
        <v>2.1323000000000002E-2</v>
      </c>
      <c r="CX723">
        <v>0</v>
      </c>
      <c r="CY723">
        <v>2.0560000000000001E-3</v>
      </c>
      <c r="CZ723">
        <v>304</v>
      </c>
      <c r="DA723" t="s">
        <v>855</v>
      </c>
      <c r="DB723" t="s">
        <v>459</v>
      </c>
      <c r="DC723" t="s">
        <v>856</v>
      </c>
      <c r="DD723">
        <v>-84.309560000000005</v>
      </c>
      <c r="DE723">
        <v>34.417859</v>
      </c>
      <c r="DF723">
        <v>34.417859</v>
      </c>
      <c r="DG723">
        <v>-84.309560000000005</v>
      </c>
      <c r="DH723">
        <v>1.0277E-2</v>
      </c>
      <c r="DI723">
        <v>2.0560000000000001E-3</v>
      </c>
      <c r="DJ723">
        <v>203</v>
      </c>
      <c r="DK723">
        <v>4610</v>
      </c>
      <c r="DL723">
        <v>14.9</v>
      </c>
      <c r="DM723">
        <v>4870</v>
      </c>
      <c r="DN723">
        <v>14.9</v>
      </c>
      <c r="DO723">
        <v>4920</v>
      </c>
      <c r="DP723">
        <v>0</v>
      </c>
      <c r="DQ723">
        <v>4900</v>
      </c>
      <c r="DR723">
        <v>0</v>
      </c>
      <c r="DS723">
        <v>4750</v>
      </c>
      <c r="DT723">
        <v>12.4</v>
      </c>
      <c r="DU723">
        <v>4560</v>
      </c>
      <c r="DV723">
        <v>12.4</v>
      </c>
      <c r="DW723">
        <v>3840</v>
      </c>
      <c r="DX723">
        <v>9.4</v>
      </c>
      <c r="DY723">
        <v>3840</v>
      </c>
      <c r="DZ723">
        <v>9.4</v>
      </c>
      <c r="EA723">
        <v>3780</v>
      </c>
      <c r="EB723">
        <v>0</v>
      </c>
      <c r="EC723">
        <v>3820</v>
      </c>
      <c r="ED723">
        <v>0</v>
      </c>
      <c r="EE723">
        <v>0</v>
      </c>
    </row>
    <row r="724" spans="1:135" x14ac:dyDescent="0.3">
      <c r="A724">
        <v>722</v>
      </c>
      <c r="B724" t="s">
        <v>135</v>
      </c>
      <c r="C724">
        <v>863</v>
      </c>
      <c r="D724">
        <v>72885</v>
      </c>
      <c r="E724" t="s">
        <v>135</v>
      </c>
      <c r="F724">
        <v>4778699</v>
      </c>
      <c r="G724" t="s">
        <v>136</v>
      </c>
      <c r="H724" s="1">
        <v>41728</v>
      </c>
      <c r="I724" t="s">
        <v>684</v>
      </c>
      <c r="J724" t="s">
        <v>685</v>
      </c>
      <c r="K724" t="s">
        <v>139</v>
      </c>
      <c r="L724" t="s">
        <v>140</v>
      </c>
      <c r="M724">
        <v>0</v>
      </c>
      <c r="N724">
        <v>0</v>
      </c>
      <c r="O724">
        <v>0</v>
      </c>
      <c r="P724" t="s">
        <v>141</v>
      </c>
      <c r="Q724" t="s">
        <v>142</v>
      </c>
      <c r="R724" t="s">
        <v>219</v>
      </c>
      <c r="S724" t="s">
        <v>219</v>
      </c>
      <c r="T724" t="s">
        <v>187</v>
      </c>
      <c r="U724">
        <v>1</v>
      </c>
      <c r="V724" t="s">
        <v>165</v>
      </c>
      <c r="W724" t="s">
        <v>166</v>
      </c>
      <c r="X724" t="s">
        <v>178</v>
      </c>
      <c r="Y724" t="s">
        <v>148</v>
      </c>
      <c r="Z724">
        <v>31</v>
      </c>
      <c r="AA724" t="s">
        <v>149</v>
      </c>
      <c r="AB724" t="s">
        <v>197</v>
      </c>
      <c r="AC724" t="s">
        <v>686</v>
      </c>
      <c r="AD724">
        <v>25.989560000000001</v>
      </c>
      <c r="AE724">
        <v>34.418210999999999</v>
      </c>
      <c r="AF724">
        <v>-84.320809999999994</v>
      </c>
      <c r="AG724">
        <v>203</v>
      </c>
      <c r="AH724">
        <v>189</v>
      </c>
      <c r="AI724">
        <v>852</v>
      </c>
      <c r="AJ724" t="s">
        <v>687</v>
      </c>
      <c r="AK724">
        <v>82</v>
      </c>
      <c r="AL724">
        <v>89</v>
      </c>
      <c r="AM724" t="s">
        <v>153</v>
      </c>
      <c r="AN724">
        <v>484.6</v>
      </c>
      <c r="AO724">
        <v>78.099999999999994</v>
      </c>
      <c r="AP724">
        <v>661.6</v>
      </c>
      <c r="AQ724">
        <v>-84.3215</v>
      </c>
      <c r="AR724">
        <v>34.418976999999998</v>
      </c>
      <c r="AS724">
        <v>-84.319835999999995</v>
      </c>
      <c r="AT724">
        <v>34.417991999999998</v>
      </c>
      <c r="AU724" t="s">
        <v>686</v>
      </c>
      <c r="AV724">
        <v>1</v>
      </c>
      <c r="AW724">
        <v>227</v>
      </c>
      <c r="AX724">
        <v>53</v>
      </c>
      <c r="AY724">
        <v>0</v>
      </c>
      <c r="AZ724">
        <v>55</v>
      </c>
      <c r="BA724">
        <v>16.649999999999999</v>
      </c>
      <c r="BB724">
        <v>16.399999999999999</v>
      </c>
      <c r="BC724">
        <v>1287.0999999999999</v>
      </c>
      <c r="BD724">
        <v>1269.7</v>
      </c>
      <c r="BE724">
        <v>1243.8</v>
      </c>
      <c r="BF724">
        <v>55</v>
      </c>
      <c r="BG724">
        <v>41</v>
      </c>
      <c r="BH724">
        <v>14</v>
      </c>
      <c r="BI724" s="1">
        <v>44147</v>
      </c>
      <c r="BJ724" t="s">
        <v>154</v>
      </c>
      <c r="BK724">
        <v>2.0560000000000001E-3</v>
      </c>
      <c r="BL724">
        <v>40470</v>
      </c>
      <c r="BM724">
        <v>41400</v>
      </c>
      <c r="BN724" t="s">
        <v>686</v>
      </c>
      <c r="BO724" t="s">
        <v>688</v>
      </c>
      <c r="BP724">
        <v>1</v>
      </c>
      <c r="BQ724">
        <v>5300</v>
      </c>
      <c r="BR724">
        <v>6</v>
      </c>
      <c r="BS724">
        <v>1</v>
      </c>
      <c r="BT724">
        <v>2</v>
      </c>
      <c r="BU724">
        <v>1</v>
      </c>
      <c r="BV724">
        <v>1</v>
      </c>
      <c r="BW724">
        <v>2</v>
      </c>
      <c r="BX724">
        <v>3</v>
      </c>
      <c r="BY724">
        <v>3</v>
      </c>
      <c r="BZ724" t="s">
        <v>156</v>
      </c>
      <c r="CA724">
        <v>227</v>
      </c>
      <c r="CB724">
        <v>53</v>
      </c>
      <c r="CC724">
        <v>0</v>
      </c>
      <c r="CD724" t="s">
        <v>157</v>
      </c>
      <c r="CE724" t="s">
        <v>157</v>
      </c>
      <c r="CF724">
        <v>0</v>
      </c>
      <c r="CG724">
        <v>55</v>
      </c>
      <c r="CH724">
        <v>4750</v>
      </c>
      <c r="CI724" t="s">
        <v>158</v>
      </c>
      <c r="CJ724">
        <v>0</v>
      </c>
      <c r="CK724">
        <v>0.58266799999999996</v>
      </c>
      <c r="CL724">
        <v>9</v>
      </c>
      <c r="CM724" t="s">
        <v>159</v>
      </c>
      <c r="CN724">
        <v>4750</v>
      </c>
      <c r="CO724">
        <v>441213</v>
      </c>
      <c r="CP724">
        <v>25.74</v>
      </c>
      <c r="CQ724">
        <v>26.32</v>
      </c>
      <c r="CR724">
        <v>441213</v>
      </c>
      <c r="CS724">
        <v>0</v>
      </c>
      <c r="CT724">
        <v>3076.4846320000001</v>
      </c>
      <c r="CU724">
        <v>100</v>
      </c>
      <c r="CV724">
        <v>41454</v>
      </c>
      <c r="CW724">
        <v>2.1323000000000002E-2</v>
      </c>
      <c r="CX724">
        <v>0</v>
      </c>
      <c r="CY724">
        <v>2.0560000000000001E-3</v>
      </c>
      <c r="CZ724">
        <v>304</v>
      </c>
      <c r="DA724" t="s">
        <v>855</v>
      </c>
      <c r="DB724" t="s">
        <v>459</v>
      </c>
      <c r="DC724" t="s">
        <v>856</v>
      </c>
      <c r="DD724">
        <v>-84.309560000000005</v>
      </c>
      <c r="DE724">
        <v>34.417859</v>
      </c>
      <c r="DF724">
        <v>34.417859</v>
      </c>
      <c r="DG724">
        <v>-84.309560000000005</v>
      </c>
      <c r="DH724">
        <v>1.0277E-2</v>
      </c>
      <c r="DI724">
        <v>2.0560000000000001E-3</v>
      </c>
      <c r="DJ724">
        <v>203</v>
      </c>
      <c r="DK724">
        <v>4610</v>
      </c>
      <c r="DL724">
        <v>14.9</v>
      </c>
      <c r="DM724">
        <v>4870</v>
      </c>
      <c r="DN724">
        <v>14.9</v>
      </c>
      <c r="DO724">
        <v>4920</v>
      </c>
      <c r="DP724">
        <v>0</v>
      </c>
      <c r="DQ724">
        <v>4900</v>
      </c>
      <c r="DR724">
        <v>0</v>
      </c>
      <c r="DS724">
        <v>4750</v>
      </c>
      <c r="DT724">
        <v>12.4</v>
      </c>
      <c r="DU724">
        <v>4560</v>
      </c>
      <c r="DV724">
        <v>12.4</v>
      </c>
      <c r="DW724">
        <v>3840</v>
      </c>
      <c r="DX724">
        <v>9.4</v>
      </c>
      <c r="DY724">
        <v>3840</v>
      </c>
      <c r="DZ724">
        <v>9.4</v>
      </c>
      <c r="EA724">
        <v>3780</v>
      </c>
      <c r="EB724">
        <v>0</v>
      </c>
      <c r="EC724">
        <v>3820</v>
      </c>
      <c r="ED724">
        <v>0</v>
      </c>
      <c r="EE724">
        <v>0</v>
      </c>
    </row>
    <row r="725" spans="1:135" x14ac:dyDescent="0.3">
      <c r="A725">
        <v>723</v>
      </c>
      <c r="B725" t="s">
        <v>135</v>
      </c>
      <c r="C725">
        <v>870</v>
      </c>
      <c r="D725">
        <v>69800</v>
      </c>
      <c r="E725" t="s">
        <v>135</v>
      </c>
      <c r="F725">
        <v>4927998</v>
      </c>
      <c r="G725" t="s">
        <v>136</v>
      </c>
      <c r="H725" s="1">
        <v>41854</v>
      </c>
      <c r="I725" t="s">
        <v>684</v>
      </c>
      <c r="J725" t="s">
        <v>685</v>
      </c>
      <c r="K725" t="s">
        <v>139</v>
      </c>
      <c r="L725" t="s">
        <v>169</v>
      </c>
      <c r="M725">
        <v>0</v>
      </c>
      <c r="N725">
        <v>0</v>
      </c>
      <c r="O725">
        <v>0</v>
      </c>
      <c r="P725" t="s">
        <v>141</v>
      </c>
      <c r="Q725" t="s">
        <v>170</v>
      </c>
      <c r="R725" t="s">
        <v>272</v>
      </c>
      <c r="S725" t="s">
        <v>272</v>
      </c>
      <c r="T725" t="s">
        <v>216</v>
      </c>
      <c r="U725">
        <v>1</v>
      </c>
      <c r="V725" t="s">
        <v>165</v>
      </c>
      <c r="W725" t="s">
        <v>146</v>
      </c>
      <c r="X725" t="s">
        <v>147</v>
      </c>
      <c r="Y725" t="s">
        <v>148</v>
      </c>
      <c r="Z725">
        <v>21</v>
      </c>
      <c r="AA725" t="s">
        <v>565</v>
      </c>
      <c r="AB725" t="s">
        <v>324</v>
      </c>
      <c r="AC725" t="s">
        <v>686</v>
      </c>
      <c r="AD725">
        <v>25.93</v>
      </c>
      <c r="AE725">
        <v>34.418909999999997</v>
      </c>
      <c r="AF725">
        <v>-84.321460000000002</v>
      </c>
      <c r="AG725">
        <v>203</v>
      </c>
      <c r="AH725">
        <v>189</v>
      </c>
      <c r="AI725">
        <v>852</v>
      </c>
      <c r="AJ725" t="s">
        <v>687</v>
      </c>
      <c r="AK725">
        <v>82</v>
      </c>
      <c r="AL725">
        <v>89</v>
      </c>
      <c r="AM725" t="s">
        <v>153</v>
      </c>
      <c r="AN725">
        <v>484.6</v>
      </c>
      <c r="AO725">
        <v>78.099999999999994</v>
      </c>
      <c r="AP725">
        <v>661.6</v>
      </c>
      <c r="AQ725">
        <v>-84.3215</v>
      </c>
      <c r="AR725">
        <v>34.418976999999998</v>
      </c>
      <c r="AS725">
        <v>-84.319835999999995</v>
      </c>
      <c r="AT725">
        <v>34.417991999999998</v>
      </c>
      <c r="AU725" t="s">
        <v>686</v>
      </c>
      <c r="AV725">
        <v>1</v>
      </c>
      <c r="AW725">
        <v>227</v>
      </c>
      <c r="AX725">
        <v>53</v>
      </c>
      <c r="AY725">
        <v>0</v>
      </c>
      <c r="AZ725">
        <v>55</v>
      </c>
      <c r="BA725">
        <v>16.649999999999999</v>
      </c>
      <c r="BB725">
        <v>16.399999999999999</v>
      </c>
      <c r="BC725">
        <v>1287.0999999999999</v>
      </c>
      <c r="BD725">
        <v>1269.7</v>
      </c>
      <c r="BE725">
        <v>1243.8</v>
      </c>
      <c r="BF725">
        <v>55</v>
      </c>
      <c r="BG725">
        <v>41</v>
      </c>
      <c r="BH725">
        <v>14</v>
      </c>
      <c r="BI725" s="1">
        <v>44147</v>
      </c>
      <c r="BJ725" t="s">
        <v>154</v>
      </c>
      <c r="BK725">
        <v>2.0560000000000001E-3</v>
      </c>
      <c r="BL725">
        <v>40470</v>
      </c>
      <c r="BM725">
        <v>41400</v>
      </c>
      <c r="BN725" t="s">
        <v>686</v>
      </c>
      <c r="BO725" t="s">
        <v>688</v>
      </c>
      <c r="BP725">
        <v>1</v>
      </c>
      <c r="BQ725">
        <v>5300</v>
      </c>
      <c r="BR725">
        <v>6</v>
      </c>
      <c r="BS725">
        <v>1</v>
      </c>
      <c r="BT725">
        <v>2</v>
      </c>
      <c r="BU725">
        <v>1</v>
      </c>
      <c r="BV725">
        <v>1</v>
      </c>
      <c r="BW725">
        <v>2</v>
      </c>
      <c r="BX725">
        <v>3</v>
      </c>
      <c r="BY725">
        <v>3</v>
      </c>
      <c r="BZ725" t="s">
        <v>156</v>
      </c>
      <c r="CA725">
        <v>227</v>
      </c>
      <c r="CB725">
        <v>53</v>
      </c>
      <c r="CC725">
        <v>0</v>
      </c>
      <c r="CD725" t="s">
        <v>157</v>
      </c>
      <c r="CE725" t="s">
        <v>157</v>
      </c>
      <c r="CF725">
        <v>0</v>
      </c>
      <c r="CG725">
        <v>55</v>
      </c>
      <c r="CH725">
        <v>4750</v>
      </c>
      <c r="CI725" t="s">
        <v>158</v>
      </c>
      <c r="CJ725">
        <v>0</v>
      </c>
      <c r="CK725">
        <v>0.58266799999999996</v>
      </c>
      <c r="CL725">
        <v>9</v>
      </c>
      <c r="CM725" t="s">
        <v>159</v>
      </c>
      <c r="CN725">
        <v>4750</v>
      </c>
      <c r="CO725">
        <v>441213</v>
      </c>
      <c r="CP725">
        <v>25.74</v>
      </c>
      <c r="CQ725">
        <v>26.32</v>
      </c>
      <c r="CR725">
        <v>441213</v>
      </c>
      <c r="CS725">
        <v>0</v>
      </c>
      <c r="CT725">
        <v>3076.4846320000001</v>
      </c>
      <c r="CU725">
        <v>100</v>
      </c>
      <c r="CV725">
        <v>41454</v>
      </c>
      <c r="CW725">
        <v>2.1323000000000002E-2</v>
      </c>
      <c r="CX725">
        <v>0</v>
      </c>
      <c r="CY725">
        <v>2.0560000000000001E-3</v>
      </c>
      <c r="CZ725">
        <v>304</v>
      </c>
      <c r="DA725" t="s">
        <v>855</v>
      </c>
      <c r="DB725" t="s">
        <v>459</v>
      </c>
      <c r="DC725" t="s">
        <v>856</v>
      </c>
      <c r="DD725">
        <v>-84.309560000000005</v>
      </c>
      <c r="DE725">
        <v>34.417859</v>
      </c>
      <c r="DF725">
        <v>34.417859</v>
      </c>
      <c r="DG725">
        <v>-84.309560000000005</v>
      </c>
      <c r="DH725">
        <v>1.0277E-2</v>
      </c>
      <c r="DI725">
        <v>2.0560000000000001E-3</v>
      </c>
      <c r="DJ725">
        <v>203</v>
      </c>
      <c r="DK725">
        <v>4610</v>
      </c>
      <c r="DL725">
        <v>14.9</v>
      </c>
      <c r="DM725">
        <v>4870</v>
      </c>
      <c r="DN725">
        <v>14.9</v>
      </c>
      <c r="DO725">
        <v>4920</v>
      </c>
      <c r="DP725">
        <v>0</v>
      </c>
      <c r="DQ725">
        <v>4900</v>
      </c>
      <c r="DR725">
        <v>0</v>
      </c>
      <c r="DS725">
        <v>4750</v>
      </c>
      <c r="DT725">
        <v>12.4</v>
      </c>
      <c r="DU725">
        <v>4560</v>
      </c>
      <c r="DV725">
        <v>12.4</v>
      </c>
      <c r="DW725">
        <v>3840</v>
      </c>
      <c r="DX725">
        <v>9.4</v>
      </c>
      <c r="DY725">
        <v>3840</v>
      </c>
      <c r="DZ725">
        <v>9.4</v>
      </c>
      <c r="EA725">
        <v>3780</v>
      </c>
      <c r="EB725">
        <v>0</v>
      </c>
      <c r="EC725">
        <v>3820</v>
      </c>
      <c r="ED725">
        <v>0</v>
      </c>
      <c r="EE725">
        <v>0</v>
      </c>
    </row>
    <row r="726" spans="1:135" x14ac:dyDescent="0.3">
      <c r="A726">
        <v>724</v>
      </c>
      <c r="B726" t="s">
        <v>135</v>
      </c>
      <c r="C726">
        <v>935</v>
      </c>
      <c r="D726">
        <v>18835</v>
      </c>
      <c r="E726" t="s">
        <v>135</v>
      </c>
      <c r="F726">
        <v>7117666</v>
      </c>
      <c r="G726" t="s">
        <v>136</v>
      </c>
      <c r="H726" s="1">
        <v>43531</v>
      </c>
      <c r="I726" t="s">
        <v>684</v>
      </c>
      <c r="J726" t="s">
        <v>685</v>
      </c>
      <c r="K726" t="s">
        <v>861</v>
      </c>
      <c r="L726" t="s">
        <v>256</v>
      </c>
      <c r="M726">
        <v>0</v>
      </c>
      <c r="N726">
        <v>1</v>
      </c>
      <c r="O726">
        <v>0</v>
      </c>
      <c r="P726" t="s">
        <v>141</v>
      </c>
      <c r="Q726" t="s">
        <v>186</v>
      </c>
      <c r="R726" t="s">
        <v>177</v>
      </c>
      <c r="S726" t="s">
        <v>177</v>
      </c>
      <c r="T726" t="s">
        <v>271</v>
      </c>
      <c r="U726">
        <v>1</v>
      </c>
      <c r="V726" t="s">
        <v>165</v>
      </c>
      <c r="W726" t="s">
        <v>166</v>
      </c>
      <c r="X726" t="s">
        <v>178</v>
      </c>
      <c r="Y726" t="s">
        <v>148</v>
      </c>
      <c r="Z726">
        <v>45</v>
      </c>
      <c r="AA726" t="s">
        <v>360</v>
      </c>
      <c r="AB726" t="s">
        <v>168</v>
      </c>
      <c r="AC726" t="s">
        <v>686</v>
      </c>
      <c r="AD726">
        <v>26.007999999999999</v>
      </c>
      <c r="AE726">
        <v>34.418084999999998</v>
      </c>
      <c r="AF726">
        <v>-84.320494999999994</v>
      </c>
      <c r="AG726">
        <v>203</v>
      </c>
      <c r="AH726">
        <v>189</v>
      </c>
      <c r="AI726">
        <v>852</v>
      </c>
      <c r="AJ726" t="s">
        <v>687</v>
      </c>
      <c r="AK726">
        <v>82</v>
      </c>
      <c r="AL726">
        <v>89</v>
      </c>
      <c r="AM726" t="s">
        <v>153</v>
      </c>
      <c r="AN726">
        <v>484.6</v>
      </c>
      <c r="AO726">
        <v>78.099999999999994</v>
      </c>
      <c r="AP726">
        <v>661.6</v>
      </c>
      <c r="AQ726">
        <v>-84.3215</v>
      </c>
      <c r="AR726">
        <v>34.418976999999998</v>
      </c>
      <c r="AS726">
        <v>-84.319835999999995</v>
      </c>
      <c r="AT726">
        <v>34.417991999999998</v>
      </c>
      <c r="AU726" t="s">
        <v>686</v>
      </c>
      <c r="AV726">
        <v>1</v>
      </c>
      <c r="AW726">
        <v>227</v>
      </c>
      <c r="AX726">
        <v>53</v>
      </c>
      <c r="AY726">
        <v>0</v>
      </c>
      <c r="AZ726">
        <v>55</v>
      </c>
      <c r="BA726">
        <v>16.649999999999999</v>
      </c>
      <c r="BB726">
        <v>16.399999999999999</v>
      </c>
      <c r="BC726">
        <v>1287.0999999999999</v>
      </c>
      <c r="BD726">
        <v>1269.7</v>
      </c>
      <c r="BE726">
        <v>1243.8</v>
      </c>
      <c r="BF726">
        <v>55</v>
      </c>
      <c r="BG726">
        <v>41</v>
      </c>
      <c r="BH726">
        <v>14</v>
      </c>
      <c r="BI726" s="1">
        <v>44147</v>
      </c>
      <c r="BJ726" t="s">
        <v>154</v>
      </c>
      <c r="BK726">
        <v>2.0560000000000001E-3</v>
      </c>
      <c r="BL726">
        <v>40470</v>
      </c>
      <c r="BM726">
        <v>41400</v>
      </c>
      <c r="BN726" t="s">
        <v>686</v>
      </c>
      <c r="BO726" t="s">
        <v>688</v>
      </c>
      <c r="BP726">
        <v>1</v>
      </c>
      <c r="BQ726">
        <v>5300</v>
      </c>
      <c r="BR726">
        <v>6</v>
      </c>
      <c r="BS726">
        <v>1</v>
      </c>
      <c r="BT726">
        <v>2</v>
      </c>
      <c r="BU726">
        <v>1</v>
      </c>
      <c r="BV726">
        <v>1</v>
      </c>
      <c r="BW726">
        <v>2</v>
      </c>
      <c r="BX726">
        <v>3</v>
      </c>
      <c r="BY726">
        <v>3</v>
      </c>
      <c r="BZ726" t="s">
        <v>156</v>
      </c>
      <c r="CA726">
        <v>227</v>
      </c>
      <c r="CB726">
        <v>53</v>
      </c>
      <c r="CC726">
        <v>0</v>
      </c>
      <c r="CD726" t="s">
        <v>157</v>
      </c>
      <c r="CE726" t="s">
        <v>157</v>
      </c>
      <c r="CF726">
        <v>0</v>
      </c>
      <c r="CG726">
        <v>55</v>
      </c>
      <c r="CH726">
        <v>4750</v>
      </c>
      <c r="CI726" t="s">
        <v>158</v>
      </c>
      <c r="CJ726">
        <v>0</v>
      </c>
      <c r="CK726">
        <v>0.58266799999999996</v>
      </c>
      <c r="CL726">
        <v>9</v>
      </c>
      <c r="CM726" t="s">
        <v>159</v>
      </c>
      <c r="CN726">
        <v>4750</v>
      </c>
      <c r="CO726">
        <v>441213</v>
      </c>
      <c r="CP726">
        <v>25.74</v>
      </c>
      <c r="CQ726">
        <v>26.32</v>
      </c>
      <c r="CR726">
        <v>441213</v>
      </c>
      <c r="CS726">
        <v>0</v>
      </c>
      <c r="CT726">
        <v>3076.4846320000001</v>
      </c>
      <c r="CU726">
        <v>100</v>
      </c>
      <c r="CV726">
        <v>41454</v>
      </c>
      <c r="CW726">
        <v>2.1323000000000002E-2</v>
      </c>
      <c r="CX726">
        <v>0</v>
      </c>
      <c r="CY726">
        <v>2.0560000000000001E-3</v>
      </c>
      <c r="CZ726">
        <v>304</v>
      </c>
      <c r="DA726" t="s">
        <v>855</v>
      </c>
      <c r="DB726" t="s">
        <v>459</v>
      </c>
      <c r="DC726" t="s">
        <v>856</v>
      </c>
      <c r="DD726">
        <v>-84.309560000000005</v>
      </c>
      <c r="DE726">
        <v>34.417859</v>
      </c>
      <c r="DF726">
        <v>34.417859</v>
      </c>
      <c r="DG726">
        <v>-84.309560000000005</v>
      </c>
      <c r="DH726">
        <v>1.0277E-2</v>
      </c>
      <c r="DI726">
        <v>2.0560000000000001E-3</v>
      </c>
      <c r="DJ726">
        <v>203</v>
      </c>
      <c r="DK726">
        <v>4610</v>
      </c>
      <c r="DL726">
        <v>14.9</v>
      </c>
      <c r="DM726">
        <v>4870</v>
      </c>
      <c r="DN726">
        <v>14.9</v>
      </c>
      <c r="DO726">
        <v>4920</v>
      </c>
      <c r="DP726">
        <v>0</v>
      </c>
      <c r="DQ726">
        <v>4900</v>
      </c>
      <c r="DR726">
        <v>0</v>
      </c>
      <c r="DS726">
        <v>4750</v>
      </c>
      <c r="DT726">
        <v>12.4</v>
      </c>
      <c r="DU726">
        <v>4560</v>
      </c>
      <c r="DV726">
        <v>12.4</v>
      </c>
      <c r="DW726">
        <v>3840</v>
      </c>
      <c r="DX726">
        <v>9.4</v>
      </c>
      <c r="DY726">
        <v>3840</v>
      </c>
      <c r="DZ726">
        <v>9.4</v>
      </c>
      <c r="EA726">
        <v>3780</v>
      </c>
      <c r="EB726">
        <v>0</v>
      </c>
      <c r="EC726">
        <v>3820</v>
      </c>
      <c r="ED726">
        <v>0</v>
      </c>
      <c r="EE726">
        <v>0</v>
      </c>
    </row>
    <row r="727" spans="1:135" x14ac:dyDescent="0.3">
      <c r="A727">
        <v>725</v>
      </c>
      <c r="B727" t="s">
        <v>135</v>
      </c>
      <c r="C727">
        <v>947</v>
      </c>
      <c r="D727">
        <v>14960</v>
      </c>
      <c r="E727" t="s">
        <v>135</v>
      </c>
      <c r="F727">
        <v>7289046</v>
      </c>
      <c r="G727" t="s">
        <v>136</v>
      </c>
      <c r="H727" s="1">
        <v>43661</v>
      </c>
      <c r="I727" t="s">
        <v>684</v>
      </c>
      <c r="J727" t="s">
        <v>685</v>
      </c>
      <c r="K727" t="s">
        <v>139</v>
      </c>
      <c r="L727" t="s">
        <v>140</v>
      </c>
      <c r="M727">
        <v>0</v>
      </c>
      <c r="N727">
        <v>0</v>
      </c>
      <c r="O727">
        <v>0</v>
      </c>
      <c r="P727" t="s">
        <v>179</v>
      </c>
      <c r="Q727" t="s">
        <v>170</v>
      </c>
      <c r="R727" t="s">
        <v>180</v>
      </c>
      <c r="S727" t="s">
        <v>180</v>
      </c>
      <c r="T727" t="s">
        <v>250</v>
      </c>
      <c r="U727">
        <v>2</v>
      </c>
      <c r="V727" t="s">
        <v>182</v>
      </c>
      <c r="W727" t="s">
        <v>183</v>
      </c>
      <c r="X727" t="s">
        <v>147</v>
      </c>
      <c r="Y727" t="s">
        <v>148</v>
      </c>
      <c r="Z727">
        <v>0</v>
      </c>
      <c r="AA727" t="s">
        <v>245</v>
      </c>
      <c r="AB727" t="s">
        <v>199</v>
      </c>
      <c r="AC727" t="s">
        <v>686</v>
      </c>
      <c r="AD727">
        <v>25.995000000000001</v>
      </c>
      <c r="AE727">
        <v>34.418162000000002</v>
      </c>
      <c r="AF727">
        <v>-84.320707999999996</v>
      </c>
      <c r="AG727">
        <v>203</v>
      </c>
      <c r="AH727">
        <v>189</v>
      </c>
      <c r="AI727">
        <v>852</v>
      </c>
      <c r="AJ727" t="s">
        <v>687</v>
      </c>
      <c r="AK727">
        <v>82</v>
      </c>
      <c r="AL727">
        <v>89</v>
      </c>
      <c r="AM727" t="s">
        <v>153</v>
      </c>
      <c r="AN727">
        <v>484.6</v>
      </c>
      <c r="AO727">
        <v>78.099999999999994</v>
      </c>
      <c r="AP727">
        <v>661.6</v>
      </c>
      <c r="AQ727">
        <v>-84.3215</v>
      </c>
      <c r="AR727">
        <v>34.418976999999998</v>
      </c>
      <c r="AS727">
        <v>-84.319835999999995</v>
      </c>
      <c r="AT727">
        <v>34.417991999999998</v>
      </c>
      <c r="AU727" t="s">
        <v>686</v>
      </c>
      <c r="AV727">
        <v>1</v>
      </c>
      <c r="AW727">
        <v>227</v>
      </c>
      <c r="AX727">
        <v>53</v>
      </c>
      <c r="AY727">
        <v>0</v>
      </c>
      <c r="AZ727">
        <v>55</v>
      </c>
      <c r="BA727">
        <v>16.649999999999999</v>
      </c>
      <c r="BB727">
        <v>16.399999999999999</v>
      </c>
      <c r="BC727">
        <v>1287.0999999999999</v>
      </c>
      <c r="BD727">
        <v>1269.7</v>
      </c>
      <c r="BE727">
        <v>1243.8</v>
      </c>
      <c r="BF727">
        <v>55</v>
      </c>
      <c r="BG727">
        <v>41</v>
      </c>
      <c r="BH727">
        <v>14</v>
      </c>
      <c r="BI727" s="1">
        <v>44147</v>
      </c>
      <c r="BJ727" t="s">
        <v>154</v>
      </c>
      <c r="BK727">
        <v>2.0560000000000001E-3</v>
      </c>
      <c r="BL727">
        <v>40470</v>
      </c>
      <c r="BM727">
        <v>41400</v>
      </c>
      <c r="BN727" t="s">
        <v>686</v>
      </c>
      <c r="BO727" t="s">
        <v>688</v>
      </c>
      <c r="BP727">
        <v>1</v>
      </c>
      <c r="BQ727">
        <v>5300</v>
      </c>
      <c r="BR727">
        <v>6</v>
      </c>
      <c r="BS727">
        <v>1</v>
      </c>
      <c r="BT727">
        <v>2</v>
      </c>
      <c r="BU727">
        <v>1</v>
      </c>
      <c r="BV727">
        <v>1</v>
      </c>
      <c r="BW727">
        <v>2</v>
      </c>
      <c r="BX727">
        <v>3</v>
      </c>
      <c r="BY727">
        <v>3</v>
      </c>
      <c r="BZ727" t="s">
        <v>156</v>
      </c>
      <c r="CA727">
        <v>227</v>
      </c>
      <c r="CB727">
        <v>53</v>
      </c>
      <c r="CC727">
        <v>0</v>
      </c>
      <c r="CD727" t="s">
        <v>157</v>
      </c>
      <c r="CE727" t="s">
        <v>157</v>
      </c>
      <c r="CF727">
        <v>0</v>
      </c>
      <c r="CG727">
        <v>55</v>
      </c>
      <c r="CH727">
        <v>4750</v>
      </c>
      <c r="CI727" t="s">
        <v>158</v>
      </c>
      <c r="CJ727">
        <v>0</v>
      </c>
      <c r="CK727">
        <v>0.58266799999999996</v>
      </c>
      <c r="CL727">
        <v>9</v>
      </c>
      <c r="CM727" t="s">
        <v>159</v>
      </c>
      <c r="CN727">
        <v>4750</v>
      </c>
      <c r="CO727">
        <v>441213</v>
      </c>
      <c r="CP727">
        <v>25.74</v>
      </c>
      <c r="CQ727">
        <v>26.32</v>
      </c>
      <c r="CR727">
        <v>441213</v>
      </c>
      <c r="CS727">
        <v>0</v>
      </c>
      <c r="CT727">
        <v>3076.4846320000001</v>
      </c>
      <c r="CU727">
        <v>100</v>
      </c>
      <c r="CV727">
        <v>41454</v>
      </c>
      <c r="CW727">
        <v>2.1323000000000002E-2</v>
      </c>
      <c r="CX727">
        <v>0</v>
      </c>
      <c r="CY727">
        <v>2.0560000000000001E-3</v>
      </c>
      <c r="CZ727">
        <v>304</v>
      </c>
      <c r="DA727" t="s">
        <v>855</v>
      </c>
      <c r="DB727" t="s">
        <v>459</v>
      </c>
      <c r="DC727" t="s">
        <v>856</v>
      </c>
      <c r="DD727">
        <v>-84.309560000000005</v>
      </c>
      <c r="DE727">
        <v>34.417859</v>
      </c>
      <c r="DF727">
        <v>34.417859</v>
      </c>
      <c r="DG727">
        <v>-84.309560000000005</v>
      </c>
      <c r="DH727">
        <v>1.0277E-2</v>
      </c>
      <c r="DI727">
        <v>2.0560000000000001E-3</v>
      </c>
      <c r="DJ727">
        <v>203</v>
      </c>
      <c r="DK727">
        <v>4610</v>
      </c>
      <c r="DL727">
        <v>14.9</v>
      </c>
      <c r="DM727">
        <v>4870</v>
      </c>
      <c r="DN727">
        <v>14.9</v>
      </c>
      <c r="DO727">
        <v>4920</v>
      </c>
      <c r="DP727">
        <v>0</v>
      </c>
      <c r="DQ727">
        <v>4900</v>
      </c>
      <c r="DR727">
        <v>0</v>
      </c>
      <c r="DS727">
        <v>4750</v>
      </c>
      <c r="DT727">
        <v>12.4</v>
      </c>
      <c r="DU727">
        <v>4560</v>
      </c>
      <c r="DV727">
        <v>12.4</v>
      </c>
      <c r="DW727">
        <v>3840</v>
      </c>
      <c r="DX727">
        <v>9.4</v>
      </c>
      <c r="DY727">
        <v>3840</v>
      </c>
      <c r="DZ727">
        <v>9.4</v>
      </c>
      <c r="EA727">
        <v>3780</v>
      </c>
      <c r="EB727">
        <v>0</v>
      </c>
      <c r="EC727">
        <v>3820</v>
      </c>
      <c r="ED727">
        <v>0</v>
      </c>
      <c r="EE727">
        <v>9.9999999999999995E-7</v>
      </c>
    </row>
    <row r="728" spans="1:135" x14ac:dyDescent="0.3">
      <c r="A728">
        <v>726</v>
      </c>
      <c r="B728" t="s">
        <v>135</v>
      </c>
      <c r="C728">
        <v>989</v>
      </c>
      <c r="D728">
        <v>47700</v>
      </c>
      <c r="E728" t="s">
        <v>135</v>
      </c>
      <c r="F728">
        <v>5890315</v>
      </c>
      <c r="G728" t="s">
        <v>136</v>
      </c>
      <c r="H728" s="1">
        <v>42605</v>
      </c>
      <c r="I728" t="s">
        <v>684</v>
      </c>
      <c r="J728" t="s">
        <v>685</v>
      </c>
      <c r="K728" t="s">
        <v>862</v>
      </c>
      <c r="L728" t="s">
        <v>218</v>
      </c>
      <c r="M728">
        <v>0</v>
      </c>
      <c r="N728">
        <v>0</v>
      </c>
      <c r="O728">
        <v>1</v>
      </c>
      <c r="P728" t="s">
        <v>141</v>
      </c>
      <c r="Q728" t="s">
        <v>186</v>
      </c>
      <c r="R728" t="s">
        <v>176</v>
      </c>
      <c r="S728" t="s">
        <v>272</v>
      </c>
      <c r="T728" t="s">
        <v>187</v>
      </c>
      <c r="U728">
        <v>1</v>
      </c>
      <c r="V728" t="s">
        <v>165</v>
      </c>
      <c r="W728" t="s">
        <v>166</v>
      </c>
      <c r="X728" t="s">
        <v>147</v>
      </c>
      <c r="Y728" t="s">
        <v>148</v>
      </c>
      <c r="Z728">
        <v>70</v>
      </c>
      <c r="AA728" t="s">
        <v>149</v>
      </c>
      <c r="AB728" t="s">
        <v>168</v>
      </c>
      <c r="AC728" t="s">
        <v>686</v>
      </c>
      <c r="AD728">
        <v>26.005644</v>
      </c>
      <c r="AE728">
        <v>34.418106000000002</v>
      </c>
      <c r="AF728">
        <v>-84.320564000000005</v>
      </c>
      <c r="AG728">
        <v>203</v>
      </c>
      <c r="AH728">
        <v>189</v>
      </c>
      <c r="AI728">
        <v>852</v>
      </c>
      <c r="AJ728" t="s">
        <v>687</v>
      </c>
      <c r="AK728">
        <v>82</v>
      </c>
      <c r="AL728">
        <v>89</v>
      </c>
      <c r="AM728" t="s">
        <v>153</v>
      </c>
      <c r="AN728">
        <v>484.6</v>
      </c>
      <c r="AO728">
        <v>78.099999999999994</v>
      </c>
      <c r="AP728">
        <v>661.6</v>
      </c>
      <c r="AQ728">
        <v>-84.3215</v>
      </c>
      <c r="AR728">
        <v>34.418976999999998</v>
      </c>
      <c r="AS728">
        <v>-84.319835999999995</v>
      </c>
      <c r="AT728">
        <v>34.417991999999998</v>
      </c>
      <c r="AU728" t="s">
        <v>686</v>
      </c>
      <c r="AV728">
        <v>1</v>
      </c>
      <c r="AW728">
        <v>227</v>
      </c>
      <c r="AX728">
        <v>53</v>
      </c>
      <c r="AY728">
        <v>0</v>
      </c>
      <c r="AZ728">
        <v>55</v>
      </c>
      <c r="BA728">
        <v>16.649999999999999</v>
      </c>
      <c r="BB728">
        <v>16.399999999999999</v>
      </c>
      <c r="BC728">
        <v>1287.0999999999999</v>
      </c>
      <c r="BD728">
        <v>1269.7</v>
      </c>
      <c r="BE728">
        <v>1243.8</v>
      </c>
      <c r="BF728">
        <v>55</v>
      </c>
      <c r="BG728">
        <v>41</v>
      </c>
      <c r="BH728">
        <v>14</v>
      </c>
      <c r="BI728" s="1">
        <v>44147</v>
      </c>
      <c r="BJ728" t="s">
        <v>154</v>
      </c>
      <c r="BK728">
        <v>2.0560000000000001E-3</v>
      </c>
      <c r="BL728">
        <v>40470</v>
      </c>
      <c r="BM728">
        <v>41400</v>
      </c>
      <c r="BN728" t="s">
        <v>686</v>
      </c>
      <c r="BO728" t="s">
        <v>688</v>
      </c>
      <c r="BP728">
        <v>1</v>
      </c>
      <c r="BQ728">
        <v>5300</v>
      </c>
      <c r="BR728">
        <v>6</v>
      </c>
      <c r="BS728">
        <v>1</v>
      </c>
      <c r="BT728">
        <v>2</v>
      </c>
      <c r="BU728">
        <v>1</v>
      </c>
      <c r="BV728">
        <v>1</v>
      </c>
      <c r="BW728">
        <v>2</v>
      </c>
      <c r="BX728">
        <v>3</v>
      </c>
      <c r="BY728">
        <v>3</v>
      </c>
      <c r="BZ728" t="s">
        <v>156</v>
      </c>
      <c r="CA728">
        <v>227</v>
      </c>
      <c r="CB728">
        <v>53</v>
      </c>
      <c r="CC728">
        <v>0</v>
      </c>
      <c r="CD728" t="s">
        <v>157</v>
      </c>
      <c r="CE728" t="s">
        <v>157</v>
      </c>
      <c r="CF728">
        <v>0</v>
      </c>
      <c r="CG728">
        <v>55</v>
      </c>
      <c r="CH728">
        <v>4750</v>
      </c>
      <c r="CI728" t="s">
        <v>158</v>
      </c>
      <c r="CJ728">
        <v>0</v>
      </c>
      <c r="CK728">
        <v>0.58266799999999996</v>
      </c>
      <c r="CL728">
        <v>9</v>
      </c>
      <c r="CM728" t="s">
        <v>159</v>
      </c>
      <c r="CN728">
        <v>4750</v>
      </c>
      <c r="CO728">
        <v>441213</v>
      </c>
      <c r="CP728">
        <v>25.74</v>
      </c>
      <c r="CQ728">
        <v>26.32</v>
      </c>
      <c r="CR728">
        <v>441213</v>
      </c>
      <c r="CS728">
        <v>0</v>
      </c>
      <c r="CT728">
        <v>3076.4846320000001</v>
      </c>
      <c r="CU728">
        <v>100</v>
      </c>
      <c r="CV728">
        <v>41454</v>
      </c>
      <c r="CW728">
        <v>2.1323000000000002E-2</v>
      </c>
      <c r="CX728">
        <v>0</v>
      </c>
      <c r="CY728">
        <v>2.0560000000000001E-3</v>
      </c>
      <c r="CZ728">
        <v>304</v>
      </c>
      <c r="DA728" t="s">
        <v>855</v>
      </c>
      <c r="DB728" t="s">
        <v>459</v>
      </c>
      <c r="DC728" t="s">
        <v>856</v>
      </c>
      <c r="DD728">
        <v>-84.309560000000005</v>
      </c>
      <c r="DE728">
        <v>34.417859</v>
      </c>
      <c r="DF728">
        <v>34.417859</v>
      </c>
      <c r="DG728">
        <v>-84.309560000000005</v>
      </c>
      <c r="DH728">
        <v>1.0277E-2</v>
      </c>
      <c r="DI728">
        <v>2.0560000000000001E-3</v>
      </c>
      <c r="DJ728">
        <v>203</v>
      </c>
      <c r="DK728">
        <v>4610</v>
      </c>
      <c r="DL728">
        <v>14.9</v>
      </c>
      <c r="DM728">
        <v>4870</v>
      </c>
      <c r="DN728">
        <v>14.9</v>
      </c>
      <c r="DO728">
        <v>4920</v>
      </c>
      <c r="DP728">
        <v>0</v>
      </c>
      <c r="DQ728">
        <v>4900</v>
      </c>
      <c r="DR728">
        <v>0</v>
      </c>
      <c r="DS728">
        <v>4750</v>
      </c>
      <c r="DT728">
        <v>12.4</v>
      </c>
      <c r="DU728">
        <v>4560</v>
      </c>
      <c r="DV728">
        <v>12.4</v>
      </c>
      <c r="DW728">
        <v>3840</v>
      </c>
      <c r="DX728">
        <v>9.4</v>
      </c>
      <c r="DY728">
        <v>3840</v>
      </c>
      <c r="DZ728">
        <v>9.4</v>
      </c>
      <c r="EA728">
        <v>3780</v>
      </c>
      <c r="EB728">
        <v>0</v>
      </c>
      <c r="EC728">
        <v>3820</v>
      </c>
      <c r="ED728">
        <v>0</v>
      </c>
      <c r="EE728">
        <v>0</v>
      </c>
    </row>
    <row r="729" spans="1:135" x14ac:dyDescent="0.3">
      <c r="A729">
        <v>727</v>
      </c>
      <c r="B729" t="s">
        <v>135</v>
      </c>
      <c r="C729">
        <v>1032</v>
      </c>
      <c r="D729">
        <v>37715</v>
      </c>
      <c r="E729" t="s">
        <v>135</v>
      </c>
      <c r="F729">
        <v>6310055</v>
      </c>
      <c r="G729" t="s">
        <v>136</v>
      </c>
      <c r="H729" s="1">
        <v>42930</v>
      </c>
      <c r="I729" t="s">
        <v>684</v>
      </c>
      <c r="J729" t="s">
        <v>685</v>
      </c>
      <c r="K729" t="s">
        <v>139</v>
      </c>
      <c r="L729" t="s">
        <v>169</v>
      </c>
      <c r="M729">
        <v>0</v>
      </c>
      <c r="N729">
        <v>0</v>
      </c>
      <c r="O729">
        <v>0</v>
      </c>
      <c r="P729" t="s">
        <v>235</v>
      </c>
      <c r="Q729" t="s">
        <v>170</v>
      </c>
      <c r="R729" t="s">
        <v>180</v>
      </c>
      <c r="S729" t="s">
        <v>180</v>
      </c>
      <c r="T729" t="s">
        <v>242</v>
      </c>
      <c r="U729">
        <v>2</v>
      </c>
      <c r="V729" t="s">
        <v>194</v>
      </c>
      <c r="W729" t="s">
        <v>317</v>
      </c>
      <c r="X729" t="s">
        <v>147</v>
      </c>
      <c r="Y729" t="s">
        <v>148</v>
      </c>
      <c r="Z729">
        <v>0</v>
      </c>
      <c r="AA729" t="s">
        <v>278</v>
      </c>
      <c r="AB729" t="s">
        <v>212</v>
      </c>
      <c r="AC729" t="s">
        <v>686</v>
      </c>
      <c r="AD729">
        <v>25.980492999999999</v>
      </c>
      <c r="AE729">
        <v>34.418289999999999</v>
      </c>
      <c r="AF729">
        <v>-84.320944999999995</v>
      </c>
      <c r="AG729">
        <v>203</v>
      </c>
      <c r="AH729">
        <v>189</v>
      </c>
      <c r="AI729">
        <v>852</v>
      </c>
      <c r="AJ729" t="s">
        <v>687</v>
      </c>
      <c r="AK729">
        <v>82</v>
      </c>
      <c r="AL729">
        <v>89</v>
      </c>
      <c r="AM729" t="s">
        <v>153</v>
      </c>
      <c r="AN729">
        <v>484.6</v>
      </c>
      <c r="AO729">
        <v>78.099999999999994</v>
      </c>
      <c r="AP729">
        <v>661.6</v>
      </c>
      <c r="AQ729">
        <v>-84.3215</v>
      </c>
      <c r="AR729">
        <v>34.418976999999998</v>
      </c>
      <c r="AS729">
        <v>-84.319835999999995</v>
      </c>
      <c r="AT729">
        <v>34.417991999999998</v>
      </c>
      <c r="AU729" t="s">
        <v>686</v>
      </c>
      <c r="AV729">
        <v>1</v>
      </c>
      <c r="AW729">
        <v>227</v>
      </c>
      <c r="AX729">
        <v>53</v>
      </c>
      <c r="AY729">
        <v>0</v>
      </c>
      <c r="AZ729">
        <v>55</v>
      </c>
      <c r="BA729">
        <v>16.649999999999999</v>
      </c>
      <c r="BB729">
        <v>16.399999999999999</v>
      </c>
      <c r="BC729">
        <v>1287.0999999999999</v>
      </c>
      <c r="BD729">
        <v>1269.7</v>
      </c>
      <c r="BE729">
        <v>1243.8</v>
      </c>
      <c r="BF729">
        <v>55</v>
      </c>
      <c r="BG729">
        <v>41</v>
      </c>
      <c r="BH729">
        <v>14</v>
      </c>
      <c r="BI729" s="1">
        <v>44147</v>
      </c>
      <c r="BJ729" t="s">
        <v>154</v>
      </c>
      <c r="BK729">
        <v>2.0560000000000001E-3</v>
      </c>
      <c r="BL729">
        <v>40470</v>
      </c>
      <c r="BM729">
        <v>41400</v>
      </c>
      <c r="BN729" t="s">
        <v>686</v>
      </c>
      <c r="BO729" t="s">
        <v>688</v>
      </c>
      <c r="BP729">
        <v>1</v>
      </c>
      <c r="BQ729">
        <v>5300</v>
      </c>
      <c r="BR729">
        <v>6</v>
      </c>
      <c r="BS729">
        <v>1</v>
      </c>
      <c r="BT729">
        <v>2</v>
      </c>
      <c r="BU729">
        <v>1</v>
      </c>
      <c r="BV729">
        <v>1</v>
      </c>
      <c r="BW729">
        <v>2</v>
      </c>
      <c r="BX729">
        <v>3</v>
      </c>
      <c r="BY729">
        <v>3</v>
      </c>
      <c r="BZ729" t="s">
        <v>156</v>
      </c>
      <c r="CA729">
        <v>227</v>
      </c>
      <c r="CB729">
        <v>53</v>
      </c>
      <c r="CC729">
        <v>0</v>
      </c>
      <c r="CD729" t="s">
        <v>157</v>
      </c>
      <c r="CE729" t="s">
        <v>157</v>
      </c>
      <c r="CF729">
        <v>0</v>
      </c>
      <c r="CG729">
        <v>55</v>
      </c>
      <c r="CH729">
        <v>4750</v>
      </c>
      <c r="CI729" t="s">
        <v>158</v>
      </c>
      <c r="CJ729">
        <v>0</v>
      </c>
      <c r="CK729">
        <v>0.58266799999999996</v>
      </c>
      <c r="CL729">
        <v>9</v>
      </c>
      <c r="CM729" t="s">
        <v>159</v>
      </c>
      <c r="CN729">
        <v>4750</v>
      </c>
      <c r="CO729">
        <v>441213</v>
      </c>
      <c r="CP729">
        <v>25.74</v>
      </c>
      <c r="CQ729">
        <v>26.32</v>
      </c>
      <c r="CR729">
        <v>441213</v>
      </c>
      <c r="CS729">
        <v>0</v>
      </c>
      <c r="CT729">
        <v>3076.4846320000001</v>
      </c>
      <c r="CU729">
        <v>100</v>
      </c>
      <c r="CV729">
        <v>41454</v>
      </c>
      <c r="CW729">
        <v>2.1323000000000002E-2</v>
      </c>
      <c r="CX729">
        <v>0</v>
      </c>
      <c r="CY729">
        <v>2.0560000000000001E-3</v>
      </c>
      <c r="CZ729">
        <v>304</v>
      </c>
      <c r="DA729" t="s">
        <v>855</v>
      </c>
      <c r="DB729" t="s">
        <v>459</v>
      </c>
      <c r="DC729" t="s">
        <v>856</v>
      </c>
      <c r="DD729">
        <v>-84.309560000000005</v>
      </c>
      <c r="DE729">
        <v>34.417859</v>
      </c>
      <c r="DF729">
        <v>34.417859</v>
      </c>
      <c r="DG729">
        <v>-84.309560000000005</v>
      </c>
      <c r="DH729">
        <v>1.0277E-2</v>
      </c>
      <c r="DI729">
        <v>2.0560000000000001E-3</v>
      </c>
      <c r="DJ729">
        <v>203</v>
      </c>
      <c r="DK729">
        <v>4610</v>
      </c>
      <c r="DL729">
        <v>14.9</v>
      </c>
      <c r="DM729">
        <v>4870</v>
      </c>
      <c r="DN729">
        <v>14.9</v>
      </c>
      <c r="DO729">
        <v>4920</v>
      </c>
      <c r="DP729">
        <v>0</v>
      </c>
      <c r="DQ729">
        <v>4900</v>
      </c>
      <c r="DR729">
        <v>0</v>
      </c>
      <c r="DS729">
        <v>4750</v>
      </c>
      <c r="DT729">
        <v>12.4</v>
      </c>
      <c r="DU729">
        <v>4560</v>
      </c>
      <c r="DV729">
        <v>12.4</v>
      </c>
      <c r="DW729">
        <v>3840</v>
      </c>
      <c r="DX729">
        <v>9.4</v>
      </c>
      <c r="DY729">
        <v>3840</v>
      </c>
      <c r="DZ729">
        <v>9.4</v>
      </c>
      <c r="EA729">
        <v>3780</v>
      </c>
      <c r="EB729">
        <v>0</v>
      </c>
      <c r="EC729">
        <v>3820</v>
      </c>
      <c r="ED729">
        <v>0</v>
      </c>
      <c r="EE729">
        <v>9.9999999999999995E-7</v>
      </c>
    </row>
    <row r="730" spans="1:135" x14ac:dyDescent="0.3">
      <c r="A730">
        <v>728</v>
      </c>
      <c r="B730" t="s">
        <v>135</v>
      </c>
      <c r="C730">
        <v>1071</v>
      </c>
      <c r="D730">
        <v>23567</v>
      </c>
      <c r="E730" t="s">
        <v>135</v>
      </c>
      <c r="F730">
        <v>6922772</v>
      </c>
      <c r="G730" t="s">
        <v>136</v>
      </c>
      <c r="H730" s="1">
        <v>43393</v>
      </c>
      <c r="I730" t="s">
        <v>684</v>
      </c>
      <c r="J730" t="s">
        <v>685</v>
      </c>
      <c r="K730" t="s">
        <v>863</v>
      </c>
      <c r="L730" t="s">
        <v>218</v>
      </c>
      <c r="M730">
        <v>0</v>
      </c>
      <c r="N730">
        <v>0</v>
      </c>
      <c r="O730">
        <v>1</v>
      </c>
      <c r="P730" t="s">
        <v>141</v>
      </c>
      <c r="Q730" t="s">
        <v>142</v>
      </c>
      <c r="R730" t="s">
        <v>531</v>
      </c>
      <c r="S730" t="s">
        <v>272</v>
      </c>
      <c r="T730" t="s">
        <v>275</v>
      </c>
      <c r="U730">
        <v>1</v>
      </c>
      <c r="V730" t="s">
        <v>165</v>
      </c>
      <c r="W730" t="s">
        <v>146</v>
      </c>
      <c r="X730" t="s">
        <v>147</v>
      </c>
      <c r="Y730" t="s">
        <v>148</v>
      </c>
      <c r="Z730">
        <v>26</v>
      </c>
      <c r="AA730" t="s">
        <v>149</v>
      </c>
      <c r="AB730" t="s">
        <v>197</v>
      </c>
      <c r="AC730" t="s">
        <v>686</v>
      </c>
      <c r="AD730">
        <v>26.038841999999999</v>
      </c>
      <c r="AE730">
        <v>34.418008999999998</v>
      </c>
      <c r="AF730">
        <v>-84.32</v>
      </c>
      <c r="AG730">
        <v>203</v>
      </c>
      <c r="AH730">
        <v>189</v>
      </c>
      <c r="AI730">
        <v>852</v>
      </c>
      <c r="AJ730" t="s">
        <v>687</v>
      </c>
      <c r="AK730">
        <v>82</v>
      </c>
      <c r="AL730">
        <v>89</v>
      </c>
      <c r="AM730" t="s">
        <v>153</v>
      </c>
      <c r="AN730">
        <v>484.6</v>
      </c>
      <c r="AO730">
        <v>78.099999999999994</v>
      </c>
      <c r="AP730">
        <v>661.6</v>
      </c>
      <c r="AQ730">
        <v>-84.3215</v>
      </c>
      <c r="AR730">
        <v>34.418976999999998</v>
      </c>
      <c r="AS730">
        <v>-84.319835999999995</v>
      </c>
      <c r="AT730">
        <v>34.417991999999998</v>
      </c>
      <c r="AU730" t="s">
        <v>686</v>
      </c>
      <c r="AV730">
        <v>1</v>
      </c>
      <c r="AW730">
        <v>227</v>
      </c>
      <c r="AX730">
        <v>53</v>
      </c>
      <c r="AY730">
        <v>0</v>
      </c>
      <c r="AZ730">
        <v>55</v>
      </c>
      <c r="BA730">
        <v>16.649999999999999</v>
      </c>
      <c r="BB730">
        <v>16.399999999999999</v>
      </c>
      <c r="BC730">
        <v>1287.0999999999999</v>
      </c>
      <c r="BD730">
        <v>1269.7</v>
      </c>
      <c r="BE730">
        <v>1243.8</v>
      </c>
      <c r="BF730">
        <v>55</v>
      </c>
      <c r="BG730">
        <v>41</v>
      </c>
      <c r="BH730">
        <v>14</v>
      </c>
      <c r="BI730" s="1">
        <v>44147</v>
      </c>
      <c r="BJ730" t="s">
        <v>154</v>
      </c>
      <c r="BK730">
        <v>2.0560000000000001E-3</v>
      </c>
      <c r="BL730">
        <v>40470</v>
      </c>
      <c r="BM730">
        <v>41400</v>
      </c>
      <c r="BN730" t="s">
        <v>686</v>
      </c>
      <c r="BO730" t="s">
        <v>688</v>
      </c>
      <c r="BP730">
        <v>1</v>
      </c>
      <c r="BQ730">
        <v>5300</v>
      </c>
      <c r="BR730">
        <v>6</v>
      </c>
      <c r="BS730">
        <v>1</v>
      </c>
      <c r="BT730">
        <v>2</v>
      </c>
      <c r="BU730">
        <v>1</v>
      </c>
      <c r="BV730">
        <v>1</v>
      </c>
      <c r="BW730">
        <v>2</v>
      </c>
      <c r="BX730">
        <v>3</v>
      </c>
      <c r="BY730">
        <v>3</v>
      </c>
      <c r="BZ730" t="s">
        <v>156</v>
      </c>
      <c r="CA730">
        <v>227</v>
      </c>
      <c r="CB730">
        <v>53</v>
      </c>
      <c r="CC730">
        <v>0</v>
      </c>
      <c r="CD730" t="s">
        <v>157</v>
      </c>
      <c r="CE730" t="s">
        <v>157</v>
      </c>
      <c r="CF730">
        <v>0</v>
      </c>
      <c r="CG730">
        <v>55</v>
      </c>
      <c r="CH730">
        <v>4750</v>
      </c>
      <c r="CI730" t="s">
        <v>158</v>
      </c>
      <c r="CJ730">
        <v>0</v>
      </c>
      <c r="CK730">
        <v>0.58266799999999996</v>
      </c>
      <c r="CL730">
        <v>9</v>
      </c>
      <c r="CM730" t="s">
        <v>159</v>
      </c>
      <c r="CN730">
        <v>4750</v>
      </c>
      <c r="CO730">
        <v>441213</v>
      </c>
      <c r="CP730">
        <v>25.74</v>
      </c>
      <c r="CQ730">
        <v>26.32</v>
      </c>
      <c r="CR730">
        <v>441213</v>
      </c>
      <c r="CS730">
        <v>0</v>
      </c>
      <c r="CT730">
        <v>3076.4846320000001</v>
      </c>
      <c r="CU730">
        <v>100</v>
      </c>
      <c r="CV730">
        <v>41454</v>
      </c>
      <c r="CW730">
        <v>2.1323000000000002E-2</v>
      </c>
      <c r="CX730">
        <v>0</v>
      </c>
      <c r="CY730">
        <v>2.0560000000000001E-3</v>
      </c>
      <c r="CZ730">
        <v>304</v>
      </c>
      <c r="DA730" t="s">
        <v>855</v>
      </c>
      <c r="DB730" t="s">
        <v>459</v>
      </c>
      <c r="DC730" t="s">
        <v>856</v>
      </c>
      <c r="DD730">
        <v>-84.309560000000005</v>
      </c>
      <c r="DE730">
        <v>34.417859</v>
      </c>
      <c r="DF730">
        <v>34.417859</v>
      </c>
      <c r="DG730">
        <v>-84.309560000000005</v>
      </c>
      <c r="DH730">
        <v>1.0277E-2</v>
      </c>
      <c r="DI730">
        <v>2.0560000000000001E-3</v>
      </c>
      <c r="DJ730">
        <v>203</v>
      </c>
      <c r="DK730">
        <v>4610</v>
      </c>
      <c r="DL730">
        <v>14.9</v>
      </c>
      <c r="DM730">
        <v>4870</v>
      </c>
      <c r="DN730">
        <v>14.9</v>
      </c>
      <c r="DO730">
        <v>4920</v>
      </c>
      <c r="DP730">
        <v>0</v>
      </c>
      <c r="DQ730">
        <v>4900</v>
      </c>
      <c r="DR730">
        <v>0</v>
      </c>
      <c r="DS730">
        <v>4750</v>
      </c>
      <c r="DT730">
        <v>12.4</v>
      </c>
      <c r="DU730">
        <v>4560</v>
      </c>
      <c r="DV730">
        <v>12.4</v>
      </c>
      <c r="DW730">
        <v>3840</v>
      </c>
      <c r="DX730">
        <v>9.4</v>
      </c>
      <c r="DY730">
        <v>3840</v>
      </c>
      <c r="DZ730">
        <v>9.4</v>
      </c>
      <c r="EA730">
        <v>3780</v>
      </c>
      <c r="EB730">
        <v>0</v>
      </c>
      <c r="EC730">
        <v>3820</v>
      </c>
      <c r="ED730">
        <v>0</v>
      </c>
      <c r="EE730">
        <v>0</v>
      </c>
    </row>
    <row r="731" spans="1:135" x14ac:dyDescent="0.3">
      <c r="A731">
        <v>729</v>
      </c>
      <c r="B731" t="s">
        <v>135</v>
      </c>
      <c r="C731">
        <v>1081</v>
      </c>
      <c r="D731">
        <v>20010</v>
      </c>
      <c r="E731" t="s">
        <v>135</v>
      </c>
      <c r="F731">
        <v>7071683</v>
      </c>
      <c r="G731" t="s">
        <v>136</v>
      </c>
      <c r="H731" s="1">
        <v>43495</v>
      </c>
      <c r="I731" t="s">
        <v>684</v>
      </c>
      <c r="J731" t="s">
        <v>685</v>
      </c>
      <c r="K731" t="s">
        <v>858</v>
      </c>
      <c r="L731" t="s">
        <v>218</v>
      </c>
      <c r="M731">
        <v>0</v>
      </c>
      <c r="N731">
        <v>0</v>
      </c>
      <c r="O731">
        <v>1</v>
      </c>
      <c r="P731" t="s">
        <v>141</v>
      </c>
      <c r="Q731" t="s">
        <v>142</v>
      </c>
      <c r="R731" t="s">
        <v>177</v>
      </c>
      <c r="S731" t="s">
        <v>272</v>
      </c>
      <c r="T731" t="s">
        <v>271</v>
      </c>
      <c r="U731">
        <v>1</v>
      </c>
      <c r="V731" t="s">
        <v>165</v>
      </c>
      <c r="W731" t="s">
        <v>166</v>
      </c>
      <c r="X731" t="s">
        <v>147</v>
      </c>
      <c r="Y731" t="s">
        <v>148</v>
      </c>
      <c r="Z731">
        <v>22</v>
      </c>
      <c r="AA731" t="s">
        <v>149</v>
      </c>
      <c r="AB731" t="s">
        <v>150</v>
      </c>
      <c r="AC731" t="s">
        <v>686</v>
      </c>
      <c r="AD731">
        <v>26.032</v>
      </c>
      <c r="AE731">
        <v>34.418022999999998</v>
      </c>
      <c r="AF731">
        <v>-84.320133999999996</v>
      </c>
      <c r="AG731">
        <v>203</v>
      </c>
      <c r="AH731">
        <v>189</v>
      </c>
      <c r="AI731">
        <v>852</v>
      </c>
      <c r="AJ731" t="s">
        <v>687</v>
      </c>
      <c r="AK731">
        <v>82</v>
      </c>
      <c r="AL731">
        <v>89</v>
      </c>
      <c r="AM731" t="s">
        <v>153</v>
      </c>
      <c r="AN731">
        <v>484.6</v>
      </c>
      <c r="AO731">
        <v>78.099999999999994</v>
      </c>
      <c r="AP731">
        <v>661.6</v>
      </c>
      <c r="AQ731">
        <v>-84.3215</v>
      </c>
      <c r="AR731">
        <v>34.418976999999998</v>
      </c>
      <c r="AS731">
        <v>-84.319835999999995</v>
      </c>
      <c r="AT731">
        <v>34.417991999999998</v>
      </c>
      <c r="AU731" t="s">
        <v>686</v>
      </c>
      <c r="AV731">
        <v>1</v>
      </c>
      <c r="AW731">
        <v>227</v>
      </c>
      <c r="AX731">
        <v>53</v>
      </c>
      <c r="AY731">
        <v>0</v>
      </c>
      <c r="AZ731">
        <v>55</v>
      </c>
      <c r="BA731">
        <v>16.649999999999999</v>
      </c>
      <c r="BB731">
        <v>16.399999999999999</v>
      </c>
      <c r="BC731">
        <v>1287.0999999999999</v>
      </c>
      <c r="BD731">
        <v>1269.7</v>
      </c>
      <c r="BE731">
        <v>1243.8</v>
      </c>
      <c r="BF731">
        <v>55</v>
      </c>
      <c r="BG731">
        <v>41</v>
      </c>
      <c r="BH731">
        <v>14</v>
      </c>
      <c r="BI731" s="1">
        <v>44147</v>
      </c>
      <c r="BJ731" t="s">
        <v>154</v>
      </c>
      <c r="BK731">
        <v>2.0560000000000001E-3</v>
      </c>
      <c r="BL731">
        <v>40470</v>
      </c>
      <c r="BM731">
        <v>41400</v>
      </c>
      <c r="BN731" t="s">
        <v>686</v>
      </c>
      <c r="BO731" t="s">
        <v>688</v>
      </c>
      <c r="BP731">
        <v>1</v>
      </c>
      <c r="BQ731">
        <v>5300</v>
      </c>
      <c r="BR731">
        <v>6</v>
      </c>
      <c r="BS731">
        <v>1</v>
      </c>
      <c r="BT731">
        <v>2</v>
      </c>
      <c r="BU731">
        <v>1</v>
      </c>
      <c r="BV731">
        <v>1</v>
      </c>
      <c r="BW731">
        <v>2</v>
      </c>
      <c r="BX731">
        <v>3</v>
      </c>
      <c r="BY731">
        <v>3</v>
      </c>
      <c r="BZ731" t="s">
        <v>156</v>
      </c>
      <c r="CA731">
        <v>227</v>
      </c>
      <c r="CB731">
        <v>53</v>
      </c>
      <c r="CC731">
        <v>0</v>
      </c>
      <c r="CD731" t="s">
        <v>157</v>
      </c>
      <c r="CE731" t="s">
        <v>157</v>
      </c>
      <c r="CF731">
        <v>0</v>
      </c>
      <c r="CG731">
        <v>55</v>
      </c>
      <c r="CH731">
        <v>4750</v>
      </c>
      <c r="CI731" t="s">
        <v>158</v>
      </c>
      <c r="CJ731">
        <v>0</v>
      </c>
      <c r="CK731">
        <v>0.58266799999999996</v>
      </c>
      <c r="CL731">
        <v>9</v>
      </c>
      <c r="CM731" t="s">
        <v>159</v>
      </c>
      <c r="CN731">
        <v>4750</v>
      </c>
      <c r="CO731">
        <v>441213</v>
      </c>
      <c r="CP731">
        <v>25.74</v>
      </c>
      <c r="CQ731">
        <v>26.32</v>
      </c>
      <c r="CR731">
        <v>441213</v>
      </c>
      <c r="CS731">
        <v>0</v>
      </c>
      <c r="CT731">
        <v>3076.4846320000001</v>
      </c>
      <c r="CU731">
        <v>100</v>
      </c>
      <c r="CV731">
        <v>41454</v>
      </c>
      <c r="CW731">
        <v>2.1323000000000002E-2</v>
      </c>
      <c r="CX731">
        <v>0</v>
      </c>
      <c r="CY731">
        <v>2.0560000000000001E-3</v>
      </c>
      <c r="CZ731">
        <v>304</v>
      </c>
      <c r="DA731" t="s">
        <v>855</v>
      </c>
      <c r="DB731" t="s">
        <v>459</v>
      </c>
      <c r="DC731" t="s">
        <v>856</v>
      </c>
      <c r="DD731">
        <v>-84.309560000000005</v>
      </c>
      <c r="DE731">
        <v>34.417859</v>
      </c>
      <c r="DF731">
        <v>34.417859</v>
      </c>
      <c r="DG731">
        <v>-84.309560000000005</v>
      </c>
      <c r="DH731">
        <v>1.0277E-2</v>
      </c>
      <c r="DI731">
        <v>2.0560000000000001E-3</v>
      </c>
      <c r="DJ731">
        <v>203</v>
      </c>
      <c r="DK731">
        <v>4610</v>
      </c>
      <c r="DL731">
        <v>14.9</v>
      </c>
      <c r="DM731">
        <v>4870</v>
      </c>
      <c r="DN731">
        <v>14.9</v>
      </c>
      <c r="DO731">
        <v>4920</v>
      </c>
      <c r="DP731">
        <v>0</v>
      </c>
      <c r="DQ731">
        <v>4900</v>
      </c>
      <c r="DR731">
        <v>0</v>
      </c>
      <c r="DS731">
        <v>4750</v>
      </c>
      <c r="DT731">
        <v>12.4</v>
      </c>
      <c r="DU731">
        <v>4560</v>
      </c>
      <c r="DV731">
        <v>12.4</v>
      </c>
      <c r="DW731">
        <v>3840</v>
      </c>
      <c r="DX731">
        <v>9.4</v>
      </c>
      <c r="DY731">
        <v>3840</v>
      </c>
      <c r="DZ731">
        <v>9.4</v>
      </c>
      <c r="EA731">
        <v>3780</v>
      </c>
      <c r="EB731">
        <v>0</v>
      </c>
      <c r="EC731">
        <v>3820</v>
      </c>
      <c r="ED731">
        <v>0</v>
      </c>
      <c r="EE731">
        <v>0</v>
      </c>
    </row>
    <row r="732" spans="1:135" x14ac:dyDescent="0.3">
      <c r="A732">
        <v>730</v>
      </c>
      <c r="B732" t="s">
        <v>135</v>
      </c>
      <c r="C732">
        <v>1088</v>
      </c>
      <c r="D732">
        <v>18834</v>
      </c>
      <c r="E732" t="s">
        <v>135</v>
      </c>
      <c r="F732">
        <v>7117665</v>
      </c>
      <c r="G732" t="s">
        <v>136</v>
      </c>
      <c r="H732" s="1">
        <v>43531</v>
      </c>
      <c r="I732" t="s">
        <v>684</v>
      </c>
      <c r="J732" t="s">
        <v>685</v>
      </c>
      <c r="K732" t="s">
        <v>813</v>
      </c>
      <c r="L732" t="s">
        <v>140</v>
      </c>
      <c r="M732">
        <v>0</v>
      </c>
      <c r="N732">
        <v>0</v>
      </c>
      <c r="O732">
        <v>0</v>
      </c>
      <c r="P732" t="s">
        <v>141</v>
      </c>
      <c r="Q732" t="s">
        <v>186</v>
      </c>
      <c r="R732" t="s">
        <v>176</v>
      </c>
      <c r="S732" t="s">
        <v>158</v>
      </c>
      <c r="T732" t="s">
        <v>221</v>
      </c>
      <c r="U732">
        <v>1</v>
      </c>
      <c r="V732" t="s">
        <v>145</v>
      </c>
      <c r="W732" t="s">
        <v>166</v>
      </c>
      <c r="X732" t="s">
        <v>178</v>
      </c>
      <c r="Y732" t="s">
        <v>148</v>
      </c>
      <c r="Z732">
        <v>25</v>
      </c>
      <c r="AA732" t="s">
        <v>342</v>
      </c>
      <c r="AB732" t="s">
        <v>324</v>
      </c>
      <c r="AC732" t="s">
        <v>686</v>
      </c>
      <c r="AD732">
        <v>26.043343</v>
      </c>
      <c r="AE732">
        <v>34.418002000000001</v>
      </c>
      <c r="AF732">
        <v>-84.319922000000005</v>
      </c>
      <c r="AG732">
        <v>203</v>
      </c>
      <c r="AH732">
        <v>189</v>
      </c>
      <c r="AI732">
        <v>852</v>
      </c>
      <c r="AJ732" t="s">
        <v>687</v>
      </c>
      <c r="AK732">
        <v>82</v>
      </c>
      <c r="AL732">
        <v>89</v>
      </c>
      <c r="AM732" t="s">
        <v>153</v>
      </c>
      <c r="AN732">
        <v>484.6</v>
      </c>
      <c r="AO732">
        <v>78.099999999999994</v>
      </c>
      <c r="AP732">
        <v>661.6</v>
      </c>
      <c r="AQ732">
        <v>-84.3215</v>
      </c>
      <c r="AR732">
        <v>34.418976999999998</v>
      </c>
      <c r="AS732">
        <v>-84.319835999999995</v>
      </c>
      <c r="AT732">
        <v>34.417991999999998</v>
      </c>
      <c r="AU732" t="s">
        <v>686</v>
      </c>
      <c r="AV732">
        <v>1</v>
      </c>
      <c r="AW732">
        <v>227</v>
      </c>
      <c r="AX732">
        <v>53</v>
      </c>
      <c r="AY732">
        <v>0</v>
      </c>
      <c r="AZ732">
        <v>55</v>
      </c>
      <c r="BA732">
        <v>16.649999999999999</v>
      </c>
      <c r="BB732">
        <v>16.399999999999999</v>
      </c>
      <c r="BC732">
        <v>1287.0999999999999</v>
      </c>
      <c r="BD732">
        <v>1269.7</v>
      </c>
      <c r="BE732">
        <v>1243.8</v>
      </c>
      <c r="BF732">
        <v>55</v>
      </c>
      <c r="BG732">
        <v>41</v>
      </c>
      <c r="BH732">
        <v>14</v>
      </c>
      <c r="BI732" s="1">
        <v>44147</v>
      </c>
      <c r="BJ732" t="s">
        <v>154</v>
      </c>
      <c r="BK732">
        <v>2.0560000000000001E-3</v>
      </c>
      <c r="BL732">
        <v>40470</v>
      </c>
      <c r="BM732">
        <v>41400</v>
      </c>
      <c r="BN732" t="s">
        <v>686</v>
      </c>
      <c r="BO732" t="s">
        <v>688</v>
      </c>
      <c r="BP732">
        <v>1</v>
      </c>
      <c r="BQ732">
        <v>5300</v>
      </c>
      <c r="BR732">
        <v>6</v>
      </c>
      <c r="BS732">
        <v>1</v>
      </c>
      <c r="BT732">
        <v>2</v>
      </c>
      <c r="BU732">
        <v>1</v>
      </c>
      <c r="BV732">
        <v>1</v>
      </c>
      <c r="BW732">
        <v>2</v>
      </c>
      <c r="BX732">
        <v>3</v>
      </c>
      <c r="BY732">
        <v>3</v>
      </c>
      <c r="BZ732" t="s">
        <v>156</v>
      </c>
      <c r="CA732">
        <v>227</v>
      </c>
      <c r="CB732">
        <v>53</v>
      </c>
      <c r="CC732">
        <v>0</v>
      </c>
      <c r="CD732" t="s">
        <v>157</v>
      </c>
      <c r="CE732" t="s">
        <v>157</v>
      </c>
      <c r="CF732">
        <v>0</v>
      </c>
      <c r="CG732">
        <v>55</v>
      </c>
      <c r="CH732">
        <v>4750</v>
      </c>
      <c r="CI732" t="s">
        <v>158</v>
      </c>
      <c r="CJ732">
        <v>0</v>
      </c>
      <c r="CK732">
        <v>0.58266799999999996</v>
      </c>
      <c r="CL732">
        <v>9</v>
      </c>
      <c r="CM732" t="s">
        <v>159</v>
      </c>
      <c r="CN732">
        <v>4750</v>
      </c>
      <c r="CO732">
        <v>441213</v>
      </c>
      <c r="CP732">
        <v>25.74</v>
      </c>
      <c r="CQ732">
        <v>26.32</v>
      </c>
      <c r="CR732">
        <v>441213</v>
      </c>
      <c r="CS732">
        <v>0</v>
      </c>
      <c r="CT732">
        <v>3076.4846320000001</v>
      </c>
      <c r="CU732">
        <v>100</v>
      </c>
      <c r="CV732">
        <v>41454</v>
      </c>
      <c r="CW732">
        <v>2.1323000000000002E-2</v>
      </c>
      <c r="CX732">
        <v>0</v>
      </c>
      <c r="CY732">
        <v>2.0560000000000001E-3</v>
      </c>
      <c r="CZ732">
        <v>304</v>
      </c>
      <c r="DA732" t="s">
        <v>855</v>
      </c>
      <c r="DB732" t="s">
        <v>459</v>
      </c>
      <c r="DC732" t="s">
        <v>856</v>
      </c>
      <c r="DD732">
        <v>-84.309560000000005</v>
      </c>
      <c r="DE732">
        <v>34.417859</v>
      </c>
      <c r="DF732">
        <v>34.417859</v>
      </c>
      <c r="DG732">
        <v>-84.309560000000005</v>
      </c>
      <c r="DH732">
        <v>1.0277E-2</v>
      </c>
      <c r="DI732">
        <v>2.0560000000000001E-3</v>
      </c>
      <c r="DJ732">
        <v>203</v>
      </c>
      <c r="DK732">
        <v>4610</v>
      </c>
      <c r="DL732">
        <v>14.9</v>
      </c>
      <c r="DM732">
        <v>4870</v>
      </c>
      <c r="DN732">
        <v>14.9</v>
      </c>
      <c r="DO732">
        <v>4920</v>
      </c>
      <c r="DP732">
        <v>0</v>
      </c>
      <c r="DQ732">
        <v>4900</v>
      </c>
      <c r="DR732">
        <v>0</v>
      </c>
      <c r="DS732">
        <v>4750</v>
      </c>
      <c r="DT732">
        <v>12.4</v>
      </c>
      <c r="DU732">
        <v>4560</v>
      </c>
      <c r="DV732">
        <v>12.4</v>
      </c>
      <c r="DW732">
        <v>3840</v>
      </c>
      <c r="DX732">
        <v>9.4</v>
      </c>
      <c r="DY732">
        <v>3840</v>
      </c>
      <c r="DZ732">
        <v>9.4</v>
      </c>
      <c r="EA732">
        <v>3780</v>
      </c>
      <c r="EB732">
        <v>0</v>
      </c>
      <c r="EC732">
        <v>3820</v>
      </c>
      <c r="ED732">
        <v>0</v>
      </c>
      <c r="EE732">
        <v>0</v>
      </c>
    </row>
    <row r="733" spans="1:135" x14ac:dyDescent="0.3">
      <c r="A733">
        <v>731</v>
      </c>
      <c r="B733" t="s">
        <v>135</v>
      </c>
      <c r="C733">
        <v>908</v>
      </c>
      <c r="D733">
        <v>61936</v>
      </c>
      <c r="E733" t="s">
        <v>135</v>
      </c>
      <c r="F733">
        <v>5304055</v>
      </c>
      <c r="G733" t="s">
        <v>136</v>
      </c>
      <c r="H733" s="1">
        <v>42149</v>
      </c>
      <c r="I733" t="s">
        <v>684</v>
      </c>
      <c r="J733" t="s">
        <v>685</v>
      </c>
      <c r="K733" t="s">
        <v>139</v>
      </c>
      <c r="L733" t="s">
        <v>140</v>
      </c>
      <c r="M733">
        <v>0</v>
      </c>
      <c r="N733">
        <v>0</v>
      </c>
      <c r="O733">
        <v>0</v>
      </c>
      <c r="P733" t="s">
        <v>141</v>
      </c>
      <c r="Q733" t="s">
        <v>142</v>
      </c>
      <c r="R733" t="s">
        <v>176</v>
      </c>
      <c r="S733" t="s">
        <v>177</v>
      </c>
      <c r="T733" t="s">
        <v>187</v>
      </c>
      <c r="U733">
        <v>1</v>
      </c>
      <c r="V733" t="s">
        <v>165</v>
      </c>
      <c r="W733" t="s">
        <v>166</v>
      </c>
      <c r="X733" t="s">
        <v>147</v>
      </c>
      <c r="Y733" t="s">
        <v>167</v>
      </c>
      <c r="Z733">
        <v>49</v>
      </c>
      <c r="AA733" t="s">
        <v>149</v>
      </c>
      <c r="AB733" t="s">
        <v>168</v>
      </c>
      <c r="AC733" t="s">
        <v>686</v>
      </c>
      <c r="AD733">
        <v>26.153428999999999</v>
      </c>
      <c r="AE733">
        <v>34.417634</v>
      </c>
      <c r="AF733">
        <v>-84.318064000000007</v>
      </c>
      <c r="AG733">
        <v>204</v>
      </c>
      <c r="AH733">
        <v>190</v>
      </c>
      <c r="AI733">
        <v>853</v>
      </c>
      <c r="AJ733" t="s">
        <v>687</v>
      </c>
      <c r="AK733">
        <v>83</v>
      </c>
      <c r="AL733">
        <v>90</v>
      </c>
      <c r="AM733" t="s">
        <v>153</v>
      </c>
      <c r="AN733">
        <v>1094.5999999999999</v>
      </c>
      <c r="AO733">
        <v>29.9</v>
      </c>
      <c r="AP733">
        <v>569.4</v>
      </c>
      <c r="AQ733">
        <v>-84.319637999999998</v>
      </c>
      <c r="AR733">
        <v>34.417977999999998</v>
      </c>
      <c r="AS733">
        <v>-84.317845000000005</v>
      </c>
      <c r="AT733">
        <v>34.417552999999998</v>
      </c>
      <c r="AU733" t="s">
        <v>686</v>
      </c>
      <c r="AV733">
        <v>1</v>
      </c>
      <c r="AW733">
        <v>227</v>
      </c>
      <c r="AX733">
        <v>53</v>
      </c>
      <c r="AY733">
        <v>0</v>
      </c>
      <c r="AZ733">
        <v>55</v>
      </c>
      <c r="BA733">
        <v>10.71</v>
      </c>
      <c r="BB733">
        <v>10.210000000000001</v>
      </c>
      <c r="BC733">
        <v>1322.2</v>
      </c>
      <c r="BD733">
        <v>1309.4000000000001</v>
      </c>
      <c r="BE733">
        <v>1294.9000000000001</v>
      </c>
      <c r="BF733">
        <v>55</v>
      </c>
      <c r="BG733">
        <v>58.2</v>
      </c>
      <c r="BH733">
        <v>0</v>
      </c>
      <c r="BI733" s="1">
        <v>44147</v>
      </c>
      <c r="BJ733" t="s">
        <v>154</v>
      </c>
      <c r="BK733">
        <v>1.859E-3</v>
      </c>
      <c r="BL733">
        <v>40470</v>
      </c>
      <c r="BM733">
        <v>41400</v>
      </c>
      <c r="BN733" t="s">
        <v>686</v>
      </c>
      <c r="BO733" t="s">
        <v>688</v>
      </c>
      <c r="BP733">
        <v>1</v>
      </c>
      <c r="BQ733">
        <v>5300</v>
      </c>
      <c r="BR733">
        <v>6</v>
      </c>
      <c r="BS733">
        <v>1</v>
      </c>
      <c r="BT733">
        <v>2</v>
      </c>
      <c r="BU733">
        <v>1</v>
      </c>
      <c r="BV733">
        <v>1</v>
      </c>
      <c r="BW733">
        <v>2</v>
      </c>
      <c r="BX733">
        <v>3</v>
      </c>
      <c r="BY733">
        <v>3</v>
      </c>
      <c r="BZ733" t="s">
        <v>156</v>
      </c>
      <c r="CA733">
        <v>227</v>
      </c>
      <c r="CB733">
        <v>53</v>
      </c>
      <c r="CC733">
        <v>0</v>
      </c>
      <c r="CD733" t="s">
        <v>157</v>
      </c>
      <c r="CE733" t="s">
        <v>157</v>
      </c>
      <c r="CF733">
        <v>0</v>
      </c>
      <c r="CG733">
        <v>55</v>
      </c>
      <c r="CH733">
        <v>4750</v>
      </c>
      <c r="CI733" t="s">
        <v>158</v>
      </c>
      <c r="CJ733">
        <v>0</v>
      </c>
      <c r="CK733">
        <v>0.58266799999999996</v>
      </c>
      <c r="CL733">
        <v>9</v>
      </c>
      <c r="CM733" t="s">
        <v>159</v>
      </c>
      <c r="CN733">
        <v>4750</v>
      </c>
      <c r="CO733">
        <v>441213</v>
      </c>
      <c r="CP733">
        <v>25.74</v>
      </c>
      <c r="CQ733">
        <v>26.32</v>
      </c>
      <c r="CR733">
        <v>441213</v>
      </c>
      <c r="CS733">
        <v>0</v>
      </c>
      <c r="CT733">
        <v>3076.4846320000001</v>
      </c>
      <c r="CU733">
        <v>100</v>
      </c>
      <c r="CV733">
        <v>41454</v>
      </c>
      <c r="CW733">
        <v>2.1323000000000002E-2</v>
      </c>
      <c r="CX733">
        <v>0</v>
      </c>
      <c r="CY733">
        <v>1.859E-3</v>
      </c>
      <c r="CZ733">
        <v>304</v>
      </c>
      <c r="DA733" t="s">
        <v>855</v>
      </c>
      <c r="DB733" t="s">
        <v>459</v>
      </c>
      <c r="DC733" t="s">
        <v>856</v>
      </c>
      <c r="DD733">
        <v>-84.309560000000005</v>
      </c>
      <c r="DE733">
        <v>34.417859</v>
      </c>
      <c r="DF733">
        <v>34.417859</v>
      </c>
      <c r="DG733">
        <v>-84.309560000000005</v>
      </c>
      <c r="DH733">
        <v>8.2900000000000005E-3</v>
      </c>
      <c r="DI733">
        <v>1.859E-3</v>
      </c>
      <c r="DJ733">
        <v>204</v>
      </c>
      <c r="DK733">
        <v>4610</v>
      </c>
      <c r="DL733">
        <v>14.9</v>
      </c>
      <c r="DM733">
        <v>4870</v>
      </c>
      <c r="DN733">
        <v>14.9</v>
      </c>
      <c r="DO733">
        <v>4920</v>
      </c>
      <c r="DP733">
        <v>0</v>
      </c>
      <c r="DQ733">
        <v>4900</v>
      </c>
      <c r="DR733">
        <v>0</v>
      </c>
      <c r="DS733">
        <v>4750</v>
      </c>
      <c r="DT733">
        <v>12.4</v>
      </c>
      <c r="DU733">
        <v>4560</v>
      </c>
      <c r="DV733">
        <v>12.4</v>
      </c>
      <c r="DW733">
        <v>3840</v>
      </c>
      <c r="DX733">
        <v>9.4</v>
      </c>
      <c r="DY733">
        <v>3840</v>
      </c>
      <c r="DZ733">
        <v>9.4</v>
      </c>
      <c r="EA733">
        <v>3780</v>
      </c>
      <c r="EB733">
        <v>0</v>
      </c>
      <c r="EC733">
        <v>3820</v>
      </c>
      <c r="ED733">
        <v>0</v>
      </c>
      <c r="EE733">
        <v>0</v>
      </c>
    </row>
    <row r="734" spans="1:135" x14ac:dyDescent="0.3">
      <c r="A734">
        <v>732</v>
      </c>
      <c r="B734" t="s">
        <v>135</v>
      </c>
      <c r="C734">
        <v>1106</v>
      </c>
      <c r="D734">
        <v>5618</v>
      </c>
      <c r="E734" t="s">
        <v>135</v>
      </c>
      <c r="F734">
        <v>7672465</v>
      </c>
      <c r="G734" t="s">
        <v>136</v>
      </c>
      <c r="H734" s="1">
        <v>44002</v>
      </c>
      <c r="I734" t="s">
        <v>684</v>
      </c>
      <c r="J734" t="s">
        <v>685</v>
      </c>
      <c r="K734" t="s">
        <v>863</v>
      </c>
      <c r="L734" t="s">
        <v>218</v>
      </c>
      <c r="M734">
        <v>0</v>
      </c>
      <c r="N734">
        <v>0</v>
      </c>
      <c r="O734">
        <v>2</v>
      </c>
      <c r="P734" t="s">
        <v>282</v>
      </c>
      <c r="Q734" t="s">
        <v>170</v>
      </c>
      <c r="R734" t="s">
        <v>180</v>
      </c>
      <c r="S734" t="s">
        <v>180</v>
      </c>
      <c r="T734" t="s">
        <v>271</v>
      </c>
      <c r="U734">
        <v>2</v>
      </c>
      <c r="V734" t="s">
        <v>182</v>
      </c>
      <c r="W734" t="s">
        <v>183</v>
      </c>
      <c r="X734" t="s">
        <v>147</v>
      </c>
      <c r="Y734" t="s">
        <v>148</v>
      </c>
      <c r="Z734">
        <v>0</v>
      </c>
      <c r="AA734" t="s">
        <v>300</v>
      </c>
      <c r="AB734" t="s">
        <v>341</v>
      </c>
      <c r="AC734" t="s">
        <v>686</v>
      </c>
      <c r="AD734">
        <v>26.092043</v>
      </c>
      <c r="AE734">
        <v>34.417935</v>
      </c>
      <c r="AF734">
        <v>-84.319067000000004</v>
      </c>
      <c r="AG734">
        <v>204</v>
      </c>
      <c r="AH734">
        <v>190</v>
      </c>
      <c r="AI734">
        <v>853</v>
      </c>
      <c r="AJ734" t="s">
        <v>687</v>
      </c>
      <c r="AK734">
        <v>83</v>
      </c>
      <c r="AL734">
        <v>90</v>
      </c>
      <c r="AM734" t="s">
        <v>153</v>
      </c>
      <c r="AN734">
        <v>1094.5999999999999</v>
      </c>
      <c r="AO734">
        <v>29.9</v>
      </c>
      <c r="AP734">
        <v>569.4</v>
      </c>
      <c r="AQ734">
        <v>-84.319637999999998</v>
      </c>
      <c r="AR734">
        <v>34.417977999999998</v>
      </c>
      <c r="AS734">
        <v>-84.317845000000005</v>
      </c>
      <c r="AT734">
        <v>34.417552999999998</v>
      </c>
      <c r="AU734" t="s">
        <v>686</v>
      </c>
      <c r="AV734">
        <v>1</v>
      </c>
      <c r="AW734">
        <v>227</v>
      </c>
      <c r="AX734">
        <v>53</v>
      </c>
      <c r="AY734">
        <v>0</v>
      </c>
      <c r="AZ734">
        <v>55</v>
      </c>
      <c r="BA734">
        <v>10.71</v>
      </c>
      <c r="BB734">
        <v>10.210000000000001</v>
      </c>
      <c r="BC734">
        <v>1322.2</v>
      </c>
      <c r="BD734">
        <v>1309.4000000000001</v>
      </c>
      <c r="BE734">
        <v>1294.9000000000001</v>
      </c>
      <c r="BF734">
        <v>55</v>
      </c>
      <c r="BG734">
        <v>58.2</v>
      </c>
      <c r="BH734">
        <v>0</v>
      </c>
      <c r="BI734" s="1">
        <v>44147</v>
      </c>
      <c r="BJ734" t="s">
        <v>154</v>
      </c>
      <c r="BK734">
        <v>1.859E-3</v>
      </c>
      <c r="BL734">
        <v>40470</v>
      </c>
      <c r="BM734">
        <v>41400</v>
      </c>
      <c r="BN734" t="s">
        <v>686</v>
      </c>
      <c r="BO734" t="s">
        <v>688</v>
      </c>
      <c r="BP734">
        <v>1</v>
      </c>
      <c r="BQ734">
        <v>5300</v>
      </c>
      <c r="BR734">
        <v>6</v>
      </c>
      <c r="BS734">
        <v>1</v>
      </c>
      <c r="BT734">
        <v>2</v>
      </c>
      <c r="BU734">
        <v>1</v>
      </c>
      <c r="BV734">
        <v>1</v>
      </c>
      <c r="BW734">
        <v>2</v>
      </c>
      <c r="BX734">
        <v>3</v>
      </c>
      <c r="BY734">
        <v>3</v>
      </c>
      <c r="BZ734" t="s">
        <v>156</v>
      </c>
      <c r="CA734">
        <v>227</v>
      </c>
      <c r="CB734">
        <v>53</v>
      </c>
      <c r="CC734">
        <v>0</v>
      </c>
      <c r="CD734" t="s">
        <v>157</v>
      </c>
      <c r="CE734" t="s">
        <v>157</v>
      </c>
      <c r="CF734">
        <v>0</v>
      </c>
      <c r="CG734">
        <v>55</v>
      </c>
      <c r="CH734">
        <v>4750</v>
      </c>
      <c r="CI734" t="s">
        <v>158</v>
      </c>
      <c r="CJ734">
        <v>0</v>
      </c>
      <c r="CK734">
        <v>0.58266799999999996</v>
      </c>
      <c r="CL734">
        <v>9</v>
      </c>
      <c r="CM734" t="s">
        <v>159</v>
      </c>
      <c r="CN734">
        <v>4750</v>
      </c>
      <c r="CO734">
        <v>441213</v>
      </c>
      <c r="CP734">
        <v>25.74</v>
      </c>
      <c r="CQ734">
        <v>26.32</v>
      </c>
      <c r="CR734">
        <v>441213</v>
      </c>
      <c r="CS734">
        <v>0</v>
      </c>
      <c r="CT734">
        <v>3076.4846320000001</v>
      </c>
      <c r="CU734">
        <v>100</v>
      </c>
      <c r="CV734">
        <v>41454</v>
      </c>
      <c r="CW734">
        <v>2.1323000000000002E-2</v>
      </c>
      <c r="CX734">
        <v>0</v>
      </c>
      <c r="CY734">
        <v>1.859E-3</v>
      </c>
      <c r="CZ734">
        <v>304</v>
      </c>
      <c r="DA734" t="s">
        <v>855</v>
      </c>
      <c r="DB734" t="s">
        <v>459</v>
      </c>
      <c r="DC734" t="s">
        <v>856</v>
      </c>
      <c r="DD734">
        <v>-84.309560000000005</v>
      </c>
      <c r="DE734">
        <v>34.417859</v>
      </c>
      <c r="DF734">
        <v>34.417859</v>
      </c>
      <c r="DG734">
        <v>-84.309560000000005</v>
      </c>
      <c r="DH734">
        <v>8.2900000000000005E-3</v>
      </c>
      <c r="DI734">
        <v>1.859E-3</v>
      </c>
      <c r="DJ734">
        <v>204</v>
      </c>
      <c r="DK734">
        <v>4610</v>
      </c>
      <c r="DL734">
        <v>14.9</v>
      </c>
      <c r="DM734">
        <v>4870</v>
      </c>
      <c r="DN734">
        <v>14.9</v>
      </c>
      <c r="DO734">
        <v>4920</v>
      </c>
      <c r="DP734">
        <v>0</v>
      </c>
      <c r="DQ734">
        <v>4900</v>
      </c>
      <c r="DR734">
        <v>0</v>
      </c>
      <c r="DS734">
        <v>4750</v>
      </c>
      <c r="DT734">
        <v>12.4</v>
      </c>
      <c r="DU734">
        <v>4560</v>
      </c>
      <c r="DV734">
        <v>12.4</v>
      </c>
      <c r="DW734">
        <v>3840</v>
      </c>
      <c r="DX734">
        <v>9.4</v>
      </c>
      <c r="DY734">
        <v>3840</v>
      </c>
      <c r="DZ734">
        <v>9.4</v>
      </c>
      <c r="EA734">
        <v>3780</v>
      </c>
      <c r="EB734">
        <v>0</v>
      </c>
      <c r="EC734">
        <v>3820</v>
      </c>
      <c r="ED734">
        <v>0</v>
      </c>
      <c r="EE734">
        <v>0</v>
      </c>
    </row>
    <row r="735" spans="1:135" x14ac:dyDescent="0.3">
      <c r="A735">
        <v>733</v>
      </c>
      <c r="B735" t="s">
        <v>135</v>
      </c>
      <c r="C735">
        <v>852</v>
      </c>
      <c r="D735">
        <v>76008</v>
      </c>
      <c r="E735" t="s">
        <v>135</v>
      </c>
      <c r="F735">
        <v>4672431</v>
      </c>
      <c r="G735" t="s">
        <v>692</v>
      </c>
      <c r="H735" s="1">
        <v>41600</v>
      </c>
      <c r="I735" t="s">
        <v>684</v>
      </c>
      <c r="J735" t="s">
        <v>685</v>
      </c>
      <c r="K735" t="s">
        <v>863</v>
      </c>
      <c r="L735" t="s">
        <v>140</v>
      </c>
      <c r="M735">
        <v>0</v>
      </c>
      <c r="N735">
        <v>0</v>
      </c>
      <c r="O735">
        <v>0</v>
      </c>
      <c r="P735" t="s">
        <v>141</v>
      </c>
      <c r="Q735" t="s">
        <v>142</v>
      </c>
      <c r="R735" t="s">
        <v>177</v>
      </c>
      <c r="S735" t="s">
        <v>177</v>
      </c>
      <c r="T735" t="s">
        <v>216</v>
      </c>
      <c r="U735">
        <v>1</v>
      </c>
      <c r="V735" t="s">
        <v>165</v>
      </c>
      <c r="W735" t="s">
        <v>146</v>
      </c>
      <c r="X735" t="s">
        <v>178</v>
      </c>
      <c r="Y735" t="s">
        <v>167</v>
      </c>
      <c r="Z735">
        <v>30</v>
      </c>
      <c r="AA735" t="s">
        <v>149</v>
      </c>
      <c r="AB735" t="s">
        <v>150</v>
      </c>
      <c r="AC735" t="s">
        <v>686</v>
      </c>
      <c r="AD735">
        <v>26.339468</v>
      </c>
      <c r="AE735">
        <v>34.417014999999999</v>
      </c>
      <c r="AF735">
        <v>-84.314958000000004</v>
      </c>
      <c r="AG735">
        <v>205</v>
      </c>
      <c r="AH735">
        <v>191</v>
      </c>
      <c r="AI735">
        <v>854</v>
      </c>
      <c r="AJ735" t="s">
        <v>687</v>
      </c>
      <c r="AK735">
        <v>84</v>
      </c>
      <c r="AL735">
        <v>91</v>
      </c>
      <c r="AM735" t="s">
        <v>153</v>
      </c>
      <c r="AN735">
        <v>1169.4000000000001</v>
      </c>
      <c r="AO735">
        <v>52.2</v>
      </c>
      <c r="AP735">
        <v>1064.9000000000001</v>
      </c>
      <c r="AQ735">
        <v>-84.317573999999993</v>
      </c>
      <c r="AR735">
        <v>34.417447000000003</v>
      </c>
      <c r="AS735">
        <v>-84.314172999999997</v>
      </c>
      <c r="AT735">
        <v>34.417189999999998</v>
      </c>
      <c r="AU735" t="s">
        <v>686</v>
      </c>
      <c r="AV735">
        <v>1</v>
      </c>
      <c r="AW735">
        <v>227</v>
      </c>
      <c r="AX735">
        <v>53</v>
      </c>
      <c r="AY735">
        <v>0</v>
      </c>
      <c r="AZ735">
        <v>55</v>
      </c>
      <c r="BA735">
        <v>7.45</v>
      </c>
      <c r="BB735">
        <v>7.16</v>
      </c>
      <c r="BC735">
        <v>1302.2</v>
      </c>
      <c r="BD735">
        <v>1336.6</v>
      </c>
      <c r="BE735">
        <v>1365.5</v>
      </c>
      <c r="BF735">
        <v>55</v>
      </c>
      <c r="BG735">
        <v>51.3</v>
      </c>
      <c r="BH735">
        <v>3.7</v>
      </c>
      <c r="BI735" s="1">
        <v>44147</v>
      </c>
      <c r="BJ735" t="s">
        <v>154</v>
      </c>
      <c r="BK735">
        <v>3.4910000000000002E-3</v>
      </c>
      <c r="BL735">
        <v>40470</v>
      </c>
      <c r="BM735">
        <v>41400</v>
      </c>
      <c r="BN735" t="s">
        <v>686</v>
      </c>
      <c r="BO735" t="s">
        <v>688</v>
      </c>
      <c r="BP735">
        <v>1</v>
      </c>
      <c r="BQ735">
        <v>5300</v>
      </c>
      <c r="BR735">
        <v>6</v>
      </c>
      <c r="BS735">
        <v>1</v>
      </c>
      <c r="BT735">
        <v>2</v>
      </c>
      <c r="BU735">
        <v>1</v>
      </c>
      <c r="BV735">
        <v>1</v>
      </c>
      <c r="BW735">
        <v>2</v>
      </c>
      <c r="BX735">
        <v>3</v>
      </c>
      <c r="BY735">
        <v>3</v>
      </c>
      <c r="BZ735" t="s">
        <v>156</v>
      </c>
      <c r="CA735">
        <v>227</v>
      </c>
      <c r="CB735">
        <v>53</v>
      </c>
      <c r="CC735">
        <v>0</v>
      </c>
      <c r="CD735" t="s">
        <v>157</v>
      </c>
      <c r="CE735" t="s">
        <v>157</v>
      </c>
      <c r="CF735">
        <v>0</v>
      </c>
      <c r="CG735">
        <v>55</v>
      </c>
      <c r="CH735">
        <v>4750</v>
      </c>
      <c r="CI735" t="s">
        <v>158</v>
      </c>
      <c r="CJ735">
        <v>0</v>
      </c>
      <c r="CK735">
        <v>0.58266799999999996</v>
      </c>
      <c r="CL735">
        <v>9</v>
      </c>
      <c r="CM735" t="s">
        <v>159</v>
      </c>
      <c r="CN735">
        <v>4750</v>
      </c>
      <c r="CO735">
        <v>441213</v>
      </c>
      <c r="CP735">
        <v>25.74</v>
      </c>
      <c r="CQ735">
        <v>26.32</v>
      </c>
      <c r="CR735">
        <v>441213</v>
      </c>
      <c r="CS735">
        <v>0</v>
      </c>
      <c r="CT735">
        <v>3076.4846320000001</v>
      </c>
      <c r="CU735">
        <v>100</v>
      </c>
      <c r="CV735">
        <v>41454</v>
      </c>
      <c r="CW735">
        <v>2.1323000000000002E-2</v>
      </c>
      <c r="CX735">
        <v>0</v>
      </c>
      <c r="CY735">
        <v>3.4910000000000002E-3</v>
      </c>
      <c r="CZ735">
        <v>304</v>
      </c>
      <c r="DA735" t="s">
        <v>855</v>
      </c>
      <c r="DB735" t="s">
        <v>459</v>
      </c>
      <c r="DC735" t="s">
        <v>856</v>
      </c>
      <c r="DD735">
        <v>-84.309560000000005</v>
      </c>
      <c r="DE735">
        <v>34.417859</v>
      </c>
      <c r="DF735">
        <v>34.417859</v>
      </c>
      <c r="DG735">
        <v>-84.309560000000005</v>
      </c>
      <c r="DH735">
        <v>4.6610000000000002E-3</v>
      </c>
      <c r="DI735">
        <v>3.4910000000000002E-3</v>
      </c>
      <c r="DJ735">
        <v>205</v>
      </c>
      <c r="DK735">
        <v>2970</v>
      </c>
      <c r="DL735">
        <v>23.6</v>
      </c>
      <c r="DM735">
        <v>2640</v>
      </c>
      <c r="DN735">
        <v>0</v>
      </c>
      <c r="DO735">
        <v>2640</v>
      </c>
      <c r="DP735">
        <v>0</v>
      </c>
      <c r="DQ735">
        <v>2490</v>
      </c>
      <c r="DR735">
        <v>0</v>
      </c>
      <c r="DS735">
        <v>2420</v>
      </c>
      <c r="DT735">
        <v>13.3</v>
      </c>
      <c r="DU735">
        <v>2250</v>
      </c>
      <c r="DV735">
        <v>14.7</v>
      </c>
      <c r="DW735">
        <v>2150</v>
      </c>
      <c r="DX735">
        <v>15.4</v>
      </c>
      <c r="DY735">
        <v>2150</v>
      </c>
      <c r="DZ735">
        <v>15.4</v>
      </c>
      <c r="EA735">
        <v>2160</v>
      </c>
      <c r="EB735">
        <v>15.4</v>
      </c>
      <c r="EC735">
        <v>1800</v>
      </c>
      <c r="ED735">
        <v>14.2</v>
      </c>
      <c r="EE735">
        <v>0</v>
      </c>
    </row>
    <row r="736" spans="1:135" x14ac:dyDescent="0.3">
      <c r="A736">
        <v>734</v>
      </c>
      <c r="B736" t="s">
        <v>135</v>
      </c>
      <c r="C736">
        <v>835</v>
      </c>
      <c r="D736">
        <v>78129</v>
      </c>
      <c r="E736" t="s">
        <v>135</v>
      </c>
      <c r="F736">
        <v>4562792</v>
      </c>
      <c r="G736" t="s">
        <v>136</v>
      </c>
      <c r="H736" s="1">
        <v>41518</v>
      </c>
      <c r="I736" t="s">
        <v>684</v>
      </c>
      <c r="J736" t="s">
        <v>685</v>
      </c>
      <c r="K736" t="s">
        <v>864</v>
      </c>
      <c r="L736" t="s">
        <v>140</v>
      </c>
      <c r="M736">
        <v>0</v>
      </c>
      <c r="N736">
        <v>0</v>
      </c>
      <c r="O736">
        <v>0</v>
      </c>
      <c r="P736" t="s">
        <v>235</v>
      </c>
      <c r="Q736" t="s">
        <v>170</v>
      </c>
      <c r="R736" t="s">
        <v>180</v>
      </c>
      <c r="S736" t="s">
        <v>180</v>
      </c>
      <c r="T736" t="s">
        <v>242</v>
      </c>
      <c r="U736">
        <v>2</v>
      </c>
      <c r="V736" t="s">
        <v>262</v>
      </c>
      <c r="W736" t="s">
        <v>344</v>
      </c>
      <c r="X736" t="s">
        <v>147</v>
      </c>
      <c r="Y736" t="s">
        <v>148</v>
      </c>
      <c r="Z736">
        <v>0</v>
      </c>
      <c r="AA736" t="s">
        <v>244</v>
      </c>
      <c r="AB736" t="s">
        <v>212</v>
      </c>
      <c r="AC736" t="s">
        <v>686</v>
      </c>
      <c r="AD736">
        <v>26.416727999999999</v>
      </c>
      <c r="AE736">
        <v>34.417299</v>
      </c>
      <c r="AF736">
        <v>-84.313754000000003</v>
      </c>
      <c r="AG736">
        <v>205</v>
      </c>
      <c r="AH736">
        <v>191</v>
      </c>
      <c r="AI736">
        <v>854</v>
      </c>
      <c r="AJ736" t="s">
        <v>687</v>
      </c>
      <c r="AK736">
        <v>84</v>
      </c>
      <c r="AL736">
        <v>91</v>
      </c>
      <c r="AM736" t="s">
        <v>153</v>
      </c>
      <c r="AN736">
        <v>1169.4000000000001</v>
      </c>
      <c r="AO736">
        <v>52.2</v>
      </c>
      <c r="AP736">
        <v>1064.9000000000001</v>
      </c>
      <c r="AQ736">
        <v>-84.317573999999993</v>
      </c>
      <c r="AR736">
        <v>34.417447000000003</v>
      </c>
      <c r="AS736">
        <v>-84.314172999999997</v>
      </c>
      <c r="AT736">
        <v>34.417189999999998</v>
      </c>
      <c r="AU736" t="s">
        <v>686</v>
      </c>
      <c r="AV736">
        <v>1</v>
      </c>
      <c r="AW736">
        <v>227</v>
      </c>
      <c r="AX736">
        <v>53</v>
      </c>
      <c r="AY736">
        <v>0</v>
      </c>
      <c r="AZ736">
        <v>55</v>
      </c>
      <c r="BA736">
        <v>7.45</v>
      </c>
      <c r="BB736">
        <v>7.16</v>
      </c>
      <c r="BC736">
        <v>1302.2</v>
      </c>
      <c r="BD736">
        <v>1336.6</v>
      </c>
      <c r="BE736">
        <v>1365.5</v>
      </c>
      <c r="BF736">
        <v>55</v>
      </c>
      <c r="BG736">
        <v>51.3</v>
      </c>
      <c r="BH736">
        <v>3.7</v>
      </c>
      <c r="BI736" s="1">
        <v>44147</v>
      </c>
      <c r="BJ736" t="s">
        <v>154</v>
      </c>
      <c r="BK736">
        <v>3.4910000000000002E-3</v>
      </c>
      <c r="BL736">
        <v>40470</v>
      </c>
      <c r="BM736">
        <v>41400</v>
      </c>
      <c r="BN736" t="s">
        <v>686</v>
      </c>
      <c r="BO736" t="s">
        <v>688</v>
      </c>
      <c r="BP736">
        <v>1</v>
      </c>
      <c r="BQ736">
        <v>5300</v>
      </c>
      <c r="BR736">
        <v>6</v>
      </c>
      <c r="BS736">
        <v>1</v>
      </c>
      <c r="BT736">
        <v>2</v>
      </c>
      <c r="BU736">
        <v>1</v>
      </c>
      <c r="BV736">
        <v>1</v>
      </c>
      <c r="BW736">
        <v>2</v>
      </c>
      <c r="BX736">
        <v>3</v>
      </c>
      <c r="BY736">
        <v>3</v>
      </c>
      <c r="BZ736" t="s">
        <v>156</v>
      </c>
      <c r="CA736">
        <v>227</v>
      </c>
      <c r="CB736">
        <v>53</v>
      </c>
      <c r="CC736">
        <v>0</v>
      </c>
      <c r="CD736" t="s">
        <v>157</v>
      </c>
      <c r="CE736" t="s">
        <v>157</v>
      </c>
      <c r="CF736">
        <v>0</v>
      </c>
      <c r="CG736">
        <v>55</v>
      </c>
      <c r="CH736">
        <v>4750</v>
      </c>
      <c r="CI736" t="s">
        <v>158</v>
      </c>
      <c r="CJ736">
        <v>0</v>
      </c>
      <c r="CK736">
        <v>0.58266799999999996</v>
      </c>
      <c r="CL736">
        <v>9</v>
      </c>
      <c r="CM736" t="s">
        <v>159</v>
      </c>
      <c r="CN736">
        <v>4750</v>
      </c>
      <c r="CO736">
        <v>441213</v>
      </c>
      <c r="CP736">
        <v>25.74</v>
      </c>
      <c r="CQ736">
        <v>26.32</v>
      </c>
      <c r="CR736">
        <v>441213</v>
      </c>
      <c r="CS736">
        <v>0</v>
      </c>
      <c r="CT736">
        <v>3076.4846320000001</v>
      </c>
      <c r="CU736">
        <v>100</v>
      </c>
      <c r="CV736">
        <v>41454</v>
      </c>
      <c r="CW736">
        <v>2.1323000000000002E-2</v>
      </c>
      <c r="CX736">
        <v>0</v>
      </c>
      <c r="CY736">
        <v>3.4910000000000002E-3</v>
      </c>
      <c r="CZ736">
        <v>304</v>
      </c>
      <c r="DA736" t="s">
        <v>855</v>
      </c>
      <c r="DB736" t="s">
        <v>459</v>
      </c>
      <c r="DC736" t="s">
        <v>856</v>
      </c>
      <c r="DD736">
        <v>-84.309560000000005</v>
      </c>
      <c r="DE736">
        <v>34.417859</v>
      </c>
      <c r="DF736">
        <v>34.417859</v>
      </c>
      <c r="DG736">
        <v>-84.309560000000005</v>
      </c>
      <c r="DH736">
        <v>4.6610000000000002E-3</v>
      </c>
      <c r="DI736">
        <v>3.4910000000000002E-3</v>
      </c>
      <c r="DJ736">
        <v>205</v>
      </c>
      <c r="DK736">
        <v>2970</v>
      </c>
      <c r="DL736">
        <v>23.6</v>
      </c>
      <c r="DM736">
        <v>2640</v>
      </c>
      <c r="DN736">
        <v>0</v>
      </c>
      <c r="DO736">
        <v>2640</v>
      </c>
      <c r="DP736">
        <v>0</v>
      </c>
      <c r="DQ736">
        <v>2490</v>
      </c>
      <c r="DR736">
        <v>0</v>
      </c>
      <c r="DS736">
        <v>2420</v>
      </c>
      <c r="DT736">
        <v>13.3</v>
      </c>
      <c r="DU736">
        <v>2250</v>
      </c>
      <c r="DV736">
        <v>14.7</v>
      </c>
      <c r="DW736">
        <v>2150</v>
      </c>
      <c r="DX736">
        <v>15.4</v>
      </c>
      <c r="DY736">
        <v>2150</v>
      </c>
      <c r="DZ736">
        <v>15.4</v>
      </c>
      <c r="EA736">
        <v>2160</v>
      </c>
      <c r="EB736">
        <v>15.4</v>
      </c>
      <c r="EC736">
        <v>1800</v>
      </c>
      <c r="ED736">
        <v>14.2</v>
      </c>
      <c r="EE736">
        <v>4.3300000000000001E-4</v>
      </c>
    </row>
    <row r="737" spans="1:135" x14ac:dyDescent="0.3">
      <c r="A737">
        <v>735</v>
      </c>
      <c r="B737" t="s">
        <v>135</v>
      </c>
      <c r="C737">
        <v>842</v>
      </c>
      <c r="D737">
        <v>76583</v>
      </c>
      <c r="E737" t="s">
        <v>135</v>
      </c>
      <c r="F737">
        <v>4629986</v>
      </c>
      <c r="G737" t="s">
        <v>136</v>
      </c>
      <c r="H737" s="1">
        <v>41579</v>
      </c>
      <c r="I737" t="s">
        <v>684</v>
      </c>
      <c r="J737" t="s">
        <v>685</v>
      </c>
      <c r="K737" t="s">
        <v>139</v>
      </c>
      <c r="L737" t="s">
        <v>140</v>
      </c>
      <c r="M737">
        <v>0</v>
      </c>
      <c r="N737">
        <v>0</v>
      </c>
      <c r="O737">
        <v>0</v>
      </c>
      <c r="P737" t="s">
        <v>141</v>
      </c>
      <c r="Q737" t="s">
        <v>142</v>
      </c>
      <c r="R737" t="s">
        <v>272</v>
      </c>
      <c r="S737" t="s">
        <v>272</v>
      </c>
      <c r="T737" t="s">
        <v>216</v>
      </c>
      <c r="U737">
        <v>1</v>
      </c>
      <c r="V737" t="s">
        <v>165</v>
      </c>
      <c r="W737" t="s">
        <v>146</v>
      </c>
      <c r="X737" t="s">
        <v>147</v>
      </c>
      <c r="Y737" t="s">
        <v>148</v>
      </c>
      <c r="Z737">
        <v>21</v>
      </c>
      <c r="AA737" t="s">
        <v>149</v>
      </c>
      <c r="AB737" t="s">
        <v>168</v>
      </c>
      <c r="AC737" t="s">
        <v>686</v>
      </c>
      <c r="AD737">
        <v>26.416727999999999</v>
      </c>
      <c r="AE737">
        <v>34.417299</v>
      </c>
      <c r="AF737">
        <v>-84.313754000000003</v>
      </c>
      <c r="AG737">
        <v>205</v>
      </c>
      <c r="AH737">
        <v>191</v>
      </c>
      <c r="AI737">
        <v>854</v>
      </c>
      <c r="AJ737" t="s">
        <v>687</v>
      </c>
      <c r="AK737">
        <v>84</v>
      </c>
      <c r="AL737">
        <v>91</v>
      </c>
      <c r="AM737" t="s">
        <v>153</v>
      </c>
      <c r="AN737">
        <v>1169.4000000000001</v>
      </c>
      <c r="AO737">
        <v>52.2</v>
      </c>
      <c r="AP737">
        <v>1064.9000000000001</v>
      </c>
      <c r="AQ737">
        <v>-84.317573999999993</v>
      </c>
      <c r="AR737">
        <v>34.417447000000003</v>
      </c>
      <c r="AS737">
        <v>-84.314172999999997</v>
      </c>
      <c r="AT737">
        <v>34.417189999999998</v>
      </c>
      <c r="AU737" t="s">
        <v>686</v>
      </c>
      <c r="AV737">
        <v>1</v>
      </c>
      <c r="AW737">
        <v>227</v>
      </c>
      <c r="AX737">
        <v>53</v>
      </c>
      <c r="AY737">
        <v>0</v>
      </c>
      <c r="AZ737">
        <v>55</v>
      </c>
      <c r="BA737">
        <v>7.45</v>
      </c>
      <c r="BB737">
        <v>7.16</v>
      </c>
      <c r="BC737">
        <v>1302.2</v>
      </c>
      <c r="BD737">
        <v>1336.6</v>
      </c>
      <c r="BE737">
        <v>1365.5</v>
      </c>
      <c r="BF737">
        <v>55</v>
      </c>
      <c r="BG737">
        <v>51.3</v>
      </c>
      <c r="BH737">
        <v>3.7</v>
      </c>
      <c r="BI737" s="1">
        <v>44147</v>
      </c>
      <c r="BJ737" t="s">
        <v>154</v>
      </c>
      <c r="BK737">
        <v>3.4910000000000002E-3</v>
      </c>
      <c r="BL737">
        <v>40470</v>
      </c>
      <c r="BM737">
        <v>41400</v>
      </c>
      <c r="BN737" t="s">
        <v>686</v>
      </c>
      <c r="BO737" t="s">
        <v>688</v>
      </c>
      <c r="BP737">
        <v>1</v>
      </c>
      <c r="BQ737">
        <v>5300</v>
      </c>
      <c r="BR737">
        <v>6</v>
      </c>
      <c r="BS737">
        <v>1</v>
      </c>
      <c r="BT737">
        <v>2</v>
      </c>
      <c r="BU737">
        <v>1</v>
      </c>
      <c r="BV737">
        <v>1</v>
      </c>
      <c r="BW737">
        <v>2</v>
      </c>
      <c r="BX737">
        <v>3</v>
      </c>
      <c r="BY737">
        <v>3</v>
      </c>
      <c r="BZ737" t="s">
        <v>156</v>
      </c>
      <c r="CA737">
        <v>227</v>
      </c>
      <c r="CB737">
        <v>53</v>
      </c>
      <c r="CC737">
        <v>0</v>
      </c>
      <c r="CD737" t="s">
        <v>157</v>
      </c>
      <c r="CE737" t="s">
        <v>157</v>
      </c>
      <c r="CF737">
        <v>0</v>
      </c>
      <c r="CG737">
        <v>55</v>
      </c>
      <c r="CH737">
        <v>4750</v>
      </c>
      <c r="CI737" t="s">
        <v>158</v>
      </c>
      <c r="CJ737">
        <v>0</v>
      </c>
      <c r="CK737">
        <v>0.58266799999999996</v>
      </c>
      <c r="CL737">
        <v>9</v>
      </c>
      <c r="CM737" t="s">
        <v>159</v>
      </c>
      <c r="CN737">
        <v>4750</v>
      </c>
      <c r="CO737">
        <v>441213</v>
      </c>
      <c r="CP737">
        <v>25.74</v>
      </c>
      <c r="CQ737">
        <v>26.32</v>
      </c>
      <c r="CR737">
        <v>441213</v>
      </c>
      <c r="CS737">
        <v>0</v>
      </c>
      <c r="CT737">
        <v>3076.4846320000001</v>
      </c>
      <c r="CU737">
        <v>100</v>
      </c>
      <c r="CV737">
        <v>41454</v>
      </c>
      <c r="CW737">
        <v>2.1323000000000002E-2</v>
      </c>
      <c r="CX737">
        <v>0</v>
      </c>
      <c r="CY737">
        <v>3.4910000000000002E-3</v>
      </c>
      <c r="CZ737">
        <v>304</v>
      </c>
      <c r="DA737" t="s">
        <v>855</v>
      </c>
      <c r="DB737" t="s">
        <v>459</v>
      </c>
      <c r="DC737" t="s">
        <v>856</v>
      </c>
      <c r="DD737">
        <v>-84.309560000000005</v>
      </c>
      <c r="DE737">
        <v>34.417859</v>
      </c>
      <c r="DF737">
        <v>34.417859</v>
      </c>
      <c r="DG737">
        <v>-84.309560000000005</v>
      </c>
      <c r="DH737">
        <v>4.6610000000000002E-3</v>
      </c>
      <c r="DI737">
        <v>3.4910000000000002E-3</v>
      </c>
      <c r="DJ737">
        <v>205</v>
      </c>
      <c r="DK737">
        <v>2970</v>
      </c>
      <c r="DL737">
        <v>23.6</v>
      </c>
      <c r="DM737">
        <v>2640</v>
      </c>
      <c r="DN737">
        <v>0</v>
      </c>
      <c r="DO737">
        <v>2640</v>
      </c>
      <c r="DP737">
        <v>0</v>
      </c>
      <c r="DQ737">
        <v>2490</v>
      </c>
      <c r="DR737">
        <v>0</v>
      </c>
      <c r="DS737">
        <v>2420</v>
      </c>
      <c r="DT737">
        <v>13.3</v>
      </c>
      <c r="DU737">
        <v>2250</v>
      </c>
      <c r="DV737">
        <v>14.7</v>
      </c>
      <c r="DW737">
        <v>2150</v>
      </c>
      <c r="DX737">
        <v>15.4</v>
      </c>
      <c r="DY737">
        <v>2150</v>
      </c>
      <c r="DZ737">
        <v>15.4</v>
      </c>
      <c r="EA737">
        <v>2160</v>
      </c>
      <c r="EB737">
        <v>15.4</v>
      </c>
      <c r="EC737">
        <v>1800</v>
      </c>
      <c r="ED737">
        <v>14.2</v>
      </c>
      <c r="EE737">
        <v>4.3300000000000001E-4</v>
      </c>
    </row>
    <row r="738" spans="1:135" x14ac:dyDescent="0.3">
      <c r="A738">
        <v>736</v>
      </c>
      <c r="B738" t="s">
        <v>135</v>
      </c>
      <c r="C738">
        <v>862</v>
      </c>
      <c r="D738">
        <v>73208</v>
      </c>
      <c r="E738" t="s">
        <v>135</v>
      </c>
      <c r="F738">
        <v>4767003</v>
      </c>
      <c r="G738" t="s">
        <v>136</v>
      </c>
      <c r="H738" s="1">
        <v>41715</v>
      </c>
      <c r="I738" t="s">
        <v>684</v>
      </c>
      <c r="J738" t="s">
        <v>865</v>
      </c>
      <c r="K738" t="s">
        <v>139</v>
      </c>
      <c r="L738" t="s">
        <v>169</v>
      </c>
      <c r="M738">
        <v>0</v>
      </c>
      <c r="N738">
        <v>0</v>
      </c>
      <c r="O738">
        <v>0</v>
      </c>
      <c r="P738" t="s">
        <v>141</v>
      </c>
      <c r="Q738" t="s">
        <v>142</v>
      </c>
      <c r="R738" t="s">
        <v>143</v>
      </c>
      <c r="S738" t="s">
        <v>177</v>
      </c>
      <c r="T738" t="s">
        <v>216</v>
      </c>
      <c r="U738">
        <v>1</v>
      </c>
      <c r="V738" t="s">
        <v>165</v>
      </c>
      <c r="W738" t="s">
        <v>146</v>
      </c>
      <c r="X738" t="s">
        <v>147</v>
      </c>
      <c r="Y738" t="s">
        <v>167</v>
      </c>
      <c r="Z738">
        <v>24</v>
      </c>
      <c r="AA738" t="s">
        <v>149</v>
      </c>
      <c r="AB738" t="s">
        <v>150</v>
      </c>
      <c r="AC738" t="s">
        <v>686</v>
      </c>
      <c r="AD738">
        <v>26.317803000000001</v>
      </c>
      <c r="AE738">
        <v>34.416981999999997</v>
      </c>
      <c r="AF738">
        <v>-84.315314999999998</v>
      </c>
      <c r="AG738">
        <v>205</v>
      </c>
      <c r="AH738">
        <v>191</v>
      </c>
      <c r="AI738">
        <v>854</v>
      </c>
      <c r="AJ738" t="s">
        <v>687</v>
      </c>
      <c r="AK738">
        <v>84</v>
      </c>
      <c r="AL738">
        <v>91</v>
      </c>
      <c r="AM738" t="s">
        <v>153</v>
      </c>
      <c r="AN738">
        <v>1169.4000000000001</v>
      </c>
      <c r="AO738">
        <v>52.2</v>
      </c>
      <c r="AP738">
        <v>1064.9000000000001</v>
      </c>
      <c r="AQ738">
        <v>-84.317573999999993</v>
      </c>
      <c r="AR738">
        <v>34.417447000000003</v>
      </c>
      <c r="AS738">
        <v>-84.314172999999997</v>
      </c>
      <c r="AT738">
        <v>34.417189999999998</v>
      </c>
      <c r="AU738" t="s">
        <v>686</v>
      </c>
      <c r="AV738">
        <v>1</v>
      </c>
      <c r="AW738">
        <v>227</v>
      </c>
      <c r="AX738">
        <v>53</v>
      </c>
      <c r="AY738">
        <v>0</v>
      </c>
      <c r="AZ738">
        <v>55</v>
      </c>
      <c r="BA738">
        <v>7.45</v>
      </c>
      <c r="BB738">
        <v>7.16</v>
      </c>
      <c r="BC738">
        <v>1302.2</v>
      </c>
      <c r="BD738">
        <v>1336.6</v>
      </c>
      <c r="BE738">
        <v>1365.5</v>
      </c>
      <c r="BF738">
        <v>55</v>
      </c>
      <c r="BG738">
        <v>51.3</v>
      </c>
      <c r="BH738">
        <v>3.7</v>
      </c>
      <c r="BI738" s="1">
        <v>44147</v>
      </c>
      <c r="BJ738" t="s">
        <v>154</v>
      </c>
      <c r="BK738">
        <v>3.4910000000000002E-3</v>
      </c>
      <c r="BL738">
        <v>40470</v>
      </c>
      <c r="BM738">
        <v>41400</v>
      </c>
      <c r="BN738" t="s">
        <v>686</v>
      </c>
      <c r="BO738" t="s">
        <v>688</v>
      </c>
      <c r="BP738">
        <v>1</v>
      </c>
      <c r="BQ738">
        <v>5300</v>
      </c>
      <c r="BR738">
        <v>6</v>
      </c>
      <c r="BS738">
        <v>1</v>
      </c>
      <c r="BT738">
        <v>2</v>
      </c>
      <c r="BU738">
        <v>1</v>
      </c>
      <c r="BV738">
        <v>1</v>
      </c>
      <c r="BW738">
        <v>2</v>
      </c>
      <c r="BX738">
        <v>3</v>
      </c>
      <c r="BY738">
        <v>3</v>
      </c>
      <c r="BZ738" t="s">
        <v>156</v>
      </c>
      <c r="CA738">
        <v>227</v>
      </c>
      <c r="CB738">
        <v>53</v>
      </c>
      <c r="CC738">
        <v>0</v>
      </c>
      <c r="CD738" t="s">
        <v>157</v>
      </c>
      <c r="CE738" t="s">
        <v>157</v>
      </c>
      <c r="CF738">
        <v>0</v>
      </c>
      <c r="CG738">
        <v>55</v>
      </c>
      <c r="CH738">
        <v>4750</v>
      </c>
      <c r="CI738" t="s">
        <v>158</v>
      </c>
      <c r="CJ738">
        <v>0</v>
      </c>
      <c r="CK738">
        <v>0.58266799999999996</v>
      </c>
      <c r="CL738">
        <v>9</v>
      </c>
      <c r="CM738" t="s">
        <v>159</v>
      </c>
      <c r="CN738">
        <v>4750</v>
      </c>
      <c r="CO738">
        <v>441213</v>
      </c>
      <c r="CP738">
        <v>25.74</v>
      </c>
      <c r="CQ738">
        <v>26.32</v>
      </c>
      <c r="CR738">
        <v>441213</v>
      </c>
      <c r="CS738">
        <v>0</v>
      </c>
      <c r="CT738">
        <v>3076.4846320000001</v>
      </c>
      <c r="CU738">
        <v>100</v>
      </c>
      <c r="CV738">
        <v>41454</v>
      </c>
      <c r="CW738">
        <v>2.1323000000000002E-2</v>
      </c>
      <c r="CX738">
        <v>0</v>
      </c>
      <c r="CY738">
        <v>3.4910000000000002E-3</v>
      </c>
      <c r="CZ738">
        <v>304</v>
      </c>
      <c r="DA738" t="s">
        <v>855</v>
      </c>
      <c r="DB738" t="s">
        <v>459</v>
      </c>
      <c r="DC738" t="s">
        <v>856</v>
      </c>
      <c r="DD738">
        <v>-84.309560000000005</v>
      </c>
      <c r="DE738">
        <v>34.417859</v>
      </c>
      <c r="DF738">
        <v>34.417859</v>
      </c>
      <c r="DG738">
        <v>-84.309560000000005</v>
      </c>
      <c r="DH738">
        <v>4.6610000000000002E-3</v>
      </c>
      <c r="DI738">
        <v>3.4910000000000002E-3</v>
      </c>
      <c r="DJ738">
        <v>205</v>
      </c>
      <c r="DK738">
        <v>2970</v>
      </c>
      <c r="DL738">
        <v>23.6</v>
      </c>
      <c r="DM738">
        <v>2640</v>
      </c>
      <c r="DN738">
        <v>0</v>
      </c>
      <c r="DO738">
        <v>2640</v>
      </c>
      <c r="DP738">
        <v>0</v>
      </c>
      <c r="DQ738">
        <v>2490</v>
      </c>
      <c r="DR738">
        <v>0</v>
      </c>
      <c r="DS738">
        <v>2420</v>
      </c>
      <c r="DT738">
        <v>13.3</v>
      </c>
      <c r="DU738">
        <v>2250</v>
      </c>
      <c r="DV738">
        <v>14.7</v>
      </c>
      <c r="DW738">
        <v>2150</v>
      </c>
      <c r="DX738">
        <v>15.4</v>
      </c>
      <c r="DY738">
        <v>2150</v>
      </c>
      <c r="DZ738">
        <v>15.4</v>
      </c>
      <c r="EA738">
        <v>2160</v>
      </c>
      <c r="EB738">
        <v>15.4</v>
      </c>
      <c r="EC738">
        <v>1800</v>
      </c>
      <c r="ED738">
        <v>14.2</v>
      </c>
      <c r="EE738">
        <v>0</v>
      </c>
    </row>
    <row r="739" spans="1:135" x14ac:dyDescent="0.3">
      <c r="A739">
        <v>737</v>
      </c>
      <c r="B739" t="s">
        <v>135</v>
      </c>
      <c r="C739">
        <v>903</v>
      </c>
      <c r="D739">
        <v>62535</v>
      </c>
      <c r="E739" t="s">
        <v>135</v>
      </c>
      <c r="F739">
        <v>5275643</v>
      </c>
      <c r="G739" t="s">
        <v>136</v>
      </c>
      <c r="H739" s="1">
        <v>42127</v>
      </c>
      <c r="I739" t="s">
        <v>684</v>
      </c>
      <c r="J739" t="s">
        <v>865</v>
      </c>
      <c r="K739" t="s">
        <v>139</v>
      </c>
      <c r="L739" t="s">
        <v>140</v>
      </c>
      <c r="M739">
        <v>0</v>
      </c>
      <c r="N739">
        <v>0</v>
      </c>
      <c r="O739">
        <v>0</v>
      </c>
      <c r="P739" t="s">
        <v>190</v>
      </c>
      <c r="Q739" t="s">
        <v>170</v>
      </c>
      <c r="R739" t="s">
        <v>180</v>
      </c>
      <c r="S739" t="s">
        <v>180</v>
      </c>
      <c r="T739" t="s">
        <v>253</v>
      </c>
      <c r="U739">
        <v>2</v>
      </c>
      <c r="V739" t="s">
        <v>389</v>
      </c>
      <c r="W739" t="s">
        <v>366</v>
      </c>
      <c r="X739" t="s">
        <v>147</v>
      </c>
      <c r="Y739" t="s">
        <v>148</v>
      </c>
      <c r="Z739">
        <v>0</v>
      </c>
      <c r="AA739" t="s">
        <v>175</v>
      </c>
      <c r="AB739" t="s">
        <v>362</v>
      </c>
      <c r="AC739" t="s">
        <v>686</v>
      </c>
      <c r="AD739">
        <v>26.317796999999999</v>
      </c>
      <c r="AE739">
        <v>34.416981999999997</v>
      </c>
      <c r="AF739">
        <v>-84.315314999999998</v>
      </c>
      <c r="AG739">
        <v>205</v>
      </c>
      <c r="AH739">
        <v>191</v>
      </c>
      <c r="AI739">
        <v>854</v>
      </c>
      <c r="AJ739" t="s">
        <v>687</v>
      </c>
      <c r="AK739">
        <v>84</v>
      </c>
      <c r="AL739">
        <v>91</v>
      </c>
      <c r="AM739" t="s">
        <v>153</v>
      </c>
      <c r="AN739">
        <v>1169.4000000000001</v>
      </c>
      <c r="AO739">
        <v>52.2</v>
      </c>
      <c r="AP739">
        <v>1064.9000000000001</v>
      </c>
      <c r="AQ739">
        <v>-84.317573999999993</v>
      </c>
      <c r="AR739">
        <v>34.417447000000003</v>
      </c>
      <c r="AS739">
        <v>-84.314172999999997</v>
      </c>
      <c r="AT739">
        <v>34.417189999999998</v>
      </c>
      <c r="AU739" t="s">
        <v>686</v>
      </c>
      <c r="AV739">
        <v>1</v>
      </c>
      <c r="AW739">
        <v>227</v>
      </c>
      <c r="AX739">
        <v>53</v>
      </c>
      <c r="AY739">
        <v>0</v>
      </c>
      <c r="AZ739">
        <v>55</v>
      </c>
      <c r="BA739">
        <v>7.45</v>
      </c>
      <c r="BB739">
        <v>7.16</v>
      </c>
      <c r="BC739">
        <v>1302.2</v>
      </c>
      <c r="BD739">
        <v>1336.6</v>
      </c>
      <c r="BE739">
        <v>1365.5</v>
      </c>
      <c r="BF739">
        <v>55</v>
      </c>
      <c r="BG739">
        <v>51.3</v>
      </c>
      <c r="BH739">
        <v>3.7</v>
      </c>
      <c r="BI739" s="1">
        <v>44147</v>
      </c>
      <c r="BJ739" t="s">
        <v>154</v>
      </c>
      <c r="BK739">
        <v>3.4910000000000002E-3</v>
      </c>
      <c r="BL739">
        <v>40470</v>
      </c>
      <c r="BM739">
        <v>41400</v>
      </c>
      <c r="BN739" t="s">
        <v>686</v>
      </c>
      <c r="BO739" t="s">
        <v>688</v>
      </c>
      <c r="BP739">
        <v>1</v>
      </c>
      <c r="BQ739">
        <v>5300</v>
      </c>
      <c r="BR739">
        <v>6</v>
      </c>
      <c r="BS739">
        <v>1</v>
      </c>
      <c r="BT739">
        <v>2</v>
      </c>
      <c r="BU739">
        <v>1</v>
      </c>
      <c r="BV739">
        <v>1</v>
      </c>
      <c r="BW739">
        <v>2</v>
      </c>
      <c r="BX739">
        <v>3</v>
      </c>
      <c r="BY739">
        <v>3</v>
      </c>
      <c r="BZ739" t="s">
        <v>156</v>
      </c>
      <c r="CA739">
        <v>227</v>
      </c>
      <c r="CB739">
        <v>53</v>
      </c>
      <c r="CC739">
        <v>0</v>
      </c>
      <c r="CD739" t="s">
        <v>157</v>
      </c>
      <c r="CE739" t="s">
        <v>157</v>
      </c>
      <c r="CF739">
        <v>0</v>
      </c>
      <c r="CG739">
        <v>55</v>
      </c>
      <c r="CH739">
        <v>4750</v>
      </c>
      <c r="CI739" t="s">
        <v>158</v>
      </c>
      <c r="CJ739">
        <v>0</v>
      </c>
      <c r="CK739">
        <v>0.58266799999999996</v>
      </c>
      <c r="CL739">
        <v>9</v>
      </c>
      <c r="CM739" t="s">
        <v>159</v>
      </c>
      <c r="CN739">
        <v>4750</v>
      </c>
      <c r="CO739">
        <v>441213</v>
      </c>
      <c r="CP739">
        <v>25.74</v>
      </c>
      <c r="CQ739">
        <v>26.32</v>
      </c>
      <c r="CR739">
        <v>441213</v>
      </c>
      <c r="CS739">
        <v>0</v>
      </c>
      <c r="CT739">
        <v>3076.4846320000001</v>
      </c>
      <c r="CU739">
        <v>100</v>
      </c>
      <c r="CV739">
        <v>41454</v>
      </c>
      <c r="CW739">
        <v>2.1323000000000002E-2</v>
      </c>
      <c r="CX739">
        <v>0</v>
      </c>
      <c r="CY739">
        <v>3.4910000000000002E-3</v>
      </c>
      <c r="CZ739">
        <v>304</v>
      </c>
      <c r="DA739" t="s">
        <v>855</v>
      </c>
      <c r="DB739" t="s">
        <v>459</v>
      </c>
      <c r="DC739" t="s">
        <v>856</v>
      </c>
      <c r="DD739">
        <v>-84.309560000000005</v>
      </c>
      <c r="DE739">
        <v>34.417859</v>
      </c>
      <c r="DF739">
        <v>34.417859</v>
      </c>
      <c r="DG739">
        <v>-84.309560000000005</v>
      </c>
      <c r="DH739">
        <v>4.6610000000000002E-3</v>
      </c>
      <c r="DI739">
        <v>3.4910000000000002E-3</v>
      </c>
      <c r="DJ739">
        <v>205</v>
      </c>
      <c r="DK739">
        <v>2970</v>
      </c>
      <c r="DL739">
        <v>23.6</v>
      </c>
      <c r="DM739">
        <v>2640</v>
      </c>
      <c r="DN739">
        <v>0</v>
      </c>
      <c r="DO739">
        <v>2640</v>
      </c>
      <c r="DP739">
        <v>0</v>
      </c>
      <c r="DQ739">
        <v>2490</v>
      </c>
      <c r="DR739">
        <v>0</v>
      </c>
      <c r="DS739">
        <v>2420</v>
      </c>
      <c r="DT739">
        <v>13.3</v>
      </c>
      <c r="DU739">
        <v>2250</v>
      </c>
      <c r="DV739">
        <v>14.7</v>
      </c>
      <c r="DW739">
        <v>2150</v>
      </c>
      <c r="DX739">
        <v>15.4</v>
      </c>
      <c r="DY739">
        <v>2150</v>
      </c>
      <c r="DZ739">
        <v>15.4</v>
      </c>
      <c r="EA739">
        <v>2160</v>
      </c>
      <c r="EB739">
        <v>15.4</v>
      </c>
      <c r="EC739">
        <v>1800</v>
      </c>
      <c r="ED739">
        <v>14.2</v>
      </c>
      <c r="EE739">
        <v>0</v>
      </c>
    </row>
    <row r="740" spans="1:135" x14ac:dyDescent="0.3">
      <c r="A740">
        <v>738</v>
      </c>
      <c r="B740" t="s">
        <v>135</v>
      </c>
      <c r="C740">
        <v>928</v>
      </c>
      <c r="D740">
        <v>56466</v>
      </c>
      <c r="E740" t="s">
        <v>135</v>
      </c>
      <c r="F740">
        <v>5515280</v>
      </c>
      <c r="G740" t="s">
        <v>136</v>
      </c>
      <c r="H740" s="1">
        <v>42324</v>
      </c>
      <c r="I740" t="s">
        <v>684</v>
      </c>
      <c r="J740" t="s">
        <v>685</v>
      </c>
      <c r="K740" t="s">
        <v>864</v>
      </c>
      <c r="L740" t="s">
        <v>140</v>
      </c>
      <c r="M740">
        <v>0</v>
      </c>
      <c r="N740">
        <v>0</v>
      </c>
      <c r="O740">
        <v>0</v>
      </c>
      <c r="P740" t="s">
        <v>141</v>
      </c>
      <c r="Q740" t="s">
        <v>186</v>
      </c>
      <c r="R740" t="s">
        <v>143</v>
      </c>
      <c r="S740" t="s">
        <v>143</v>
      </c>
      <c r="T740" t="s">
        <v>187</v>
      </c>
      <c r="U740">
        <v>1</v>
      </c>
      <c r="V740" t="s">
        <v>145</v>
      </c>
      <c r="W740" t="s">
        <v>166</v>
      </c>
      <c r="X740" t="s">
        <v>147</v>
      </c>
      <c r="Y740" t="s">
        <v>148</v>
      </c>
      <c r="Z740">
        <v>19</v>
      </c>
      <c r="AA740" t="s">
        <v>149</v>
      </c>
      <c r="AB740" t="s">
        <v>197</v>
      </c>
      <c r="AC740" t="s">
        <v>686</v>
      </c>
      <c r="AD740">
        <v>26.416720999999999</v>
      </c>
      <c r="AE740">
        <v>34.417299</v>
      </c>
      <c r="AF740">
        <v>-84.313754000000003</v>
      </c>
      <c r="AG740">
        <v>205</v>
      </c>
      <c r="AH740">
        <v>191</v>
      </c>
      <c r="AI740">
        <v>854</v>
      </c>
      <c r="AJ740" t="s">
        <v>687</v>
      </c>
      <c r="AK740">
        <v>84</v>
      </c>
      <c r="AL740">
        <v>91</v>
      </c>
      <c r="AM740" t="s">
        <v>153</v>
      </c>
      <c r="AN740">
        <v>1169.4000000000001</v>
      </c>
      <c r="AO740">
        <v>52.2</v>
      </c>
      <c r="AP740">
        <v>1064.9000000000001</v>
      </c>
      <c r="AQ740">
        <v>-84.317573999999993</v>
      </c>
      <c r="AR740">
        <v>34.417447000000003</v>
      </c>
      <c r="AS740">
        <v>-84.314172999999997</v>
      </c>
      <c r="AT740">
        <v>34.417189999999998</v>
      </c>
      <c r="AU740" t="s">
        <v>686</v>
      </c>
      <c r="AV740">
        <v>1</v>
      </c>
      <c r="AW740">
        <v>227</v>
      </c>
      <c r="AX740">
        <v>53</v>
      </c>
      <c r="AY740">
        <v>0</v>
      </c>
      <c r="AZ740">
        <v>55</v>
      </c>
      <c r="BA740">
        <v>7.45</v>
      </c>
      <c r="BB740">
        <v>7.16</v>
      </c>
      <c r="BC740">
        <v>1302.2</v>
      </c>
      <c r="BD740">
        <v>1336.6</v>
      </c>
      <c r="BE740">
        <v>1365.5</v>
      </c>
      <c r="BF740">
        <v>55</v>
      </c>
      <c r="BG740">
        <v>51.3</v>
      </c>
      <c r="BH740">
        <v>3.7</v>
      </c>
      <c r="BI740" s="1">
        <v>44147</v>
      </c>
      <c r="BJ740" t="s">
        <v>154</v>
      </c>
      <c r="BK740">
        <v>3.4910000000000002E-3</v>
      </c>
      <c r="BL740">
        <v>40470</v>
      </c>
      <c r="BM740">
        <v>41400</v>
      </c>
      <c r="BN740" t="s">
        <v>686</v>
      </c>
      <c r="BO740" t="s">
        <v>688</v>
      </c>
      <c r="BP740">
        <v>1</v>
      </c>
      <c r="BQ740">
        <v>5300</v>
      </c>
      <c r="BR740">
        <v>6</v>
      </c>
      <c r="BS740">
        <v>1</v>
      </c>
      <c r="BT740">
        <v>2</v>
      </c>
      <c r="BU740">
        <v>1</v>
      </c>
      <c r="BV740">
        <v>1</v>
      </c>
      <c r="BW740">
        <v>2</v>
      </c>
      <c r="BX740">
        <v>3</v>
      </c>
      <c r="BY740">
        <v>3</v>
      </c>
      <c r="BZ740" t="s">
        <v>156</v>
      </c>
      <c r="CA740">
        <v>227</v>
      </c>
      <c r="CB740">
        <v>53</v>
      </c>
      <c r="CC740">
        <v>0</v>
      </c>
      <c r="CD740" t="s">
        <v>157</v>
      </c>
      <c r="CE740" t="s">
        <v>157</v>
      </c>
      <c r="CF740">
        <v>0</v>
      </c>
      <c r="CG740">
        <v>55</v>
      </c>
      <c r="CH740">
        <v>4750</v>
      </c>
      <c r="CI740" t="s">
        <v>158</v>
      </c>
      <c r="CJ740">
        <v>0</v>
      </c>
      <c r="CK740">
        <v>0.58266799999999996</v>
      </c>
      <c r="CL740">
        <v>9</v>
      </c>
      <c r="CM740" t="s">
        <v>159</v>
      </c>
      <c r="CN740">
        <v>4750</v>
      </c>
      <c r="CO740">
        <v>441213</v>
      </c>
      <c r="CP740">
        <v>25.74</v>
      </c>
      <c r="CQ740">
        <v>26.32</v>
      </c>
      <c r="CR740">
        <v>441213</v>
      </c>
      <c r="CS740">
        <v>0</v>
      </c>
      <c r="CT740">
        <v>3076.4846320000001</v>
      </c>
      <c r="CU740">
        <v>100</v>
      </c>
      <c r="CV740">
        <v>41454</v>
      </c>
      <c r="CW740">
        <v>2.1323000000000002E-2</v>
      </c>
      <c r="CX740">
        <v>0</v>
      </c>
      <c r="CY740">
        <v>3.4910000000000002E-3</v>
      </c>
      <c r="CZ740">
        <v>304</v>
      </c>
      <c r="DA740" t="s">
        <v>855</v>
      </c>
      <c r="DB740" t="s">
        <v>459</v>
      </c>
      <c r="DC740" t="s">
        <v>856</v>
      </c>
      <c r="DD740">
        <v>-84.309560000000005</v>
      </c>
      <c r="DE740">
        <v>34.417859</v>
      </c>
      <c r="DF740">
        <v>34.417859</v>
      </c>
      <c r="DG740">
        <v>-84.309560000000005</v>
      </c>
      <c r="DH740">
        <v>4.6610000000000002E-3</v>
      </c>
      <c r="DI740">
        <v>3.4910000000000002E-3</v>
      </c>
      <c r="DJ740">
        <v>205</v>
      </c>
      <c r="DK740">
        <v>2970</v>
      </c>
      <c r="DL740">
        <v>23.6</v>
      </c>
      <c r="DM740">
        <v>2640</v>
      </c>
      <c r="DN740">
        <v>0</v>
      </c>
      <c r="DO740">
        <v>2640</v>
      </c>
      <c r="DP740">
        <v>0</v>
      </c>
      <c r="DQ740">
        <v>2490</v>
      </c>
      <c r="DR740">
        <v>0</v>
      </c>
      <c r="DS740">
        <v>2420</v>
      </c>
      <c r="DT740">
        <v>13.3</v>
      </c>
      <c r="DU740">
        <v>2250</v>
      </c>
      <c r="DV740">
        <v>14.7</v>
      </c>
      <c r="DW740">
        <v>2150</v>
      </c>
      <c r="DX740">
        <v>15.4</v>
      </c>
      <c r="DY740">
        <v>2150</v>
      </c>
      <c r="DZ740">
        <v>15.4</v>
      </c>
      <c r="EA740">
        <v>2160</v>
      </c>
      <c r="EB740">
        <v>15.4</v>
      </c>
      <c r="EC740">
        <v>1800</v>
      </c>
      <c r="ED740">
        <v>14.2</v>
      </c>
      <c r="EE740">
        <v>4.3300000000000001E-4</v>
      </c>
    </row>
    <row r="741" spans="1:135" x14ac:dyDescent="0.3">
      <c r="A741">
        <v>739</v>
      </c>
      <c r="B741" t="s">
        <v>135</v>
      </c>
      <c r="C741">
        <v>1005</v>
      </c>
      <c r="D741">
        <v>45595</v>
      </c>
      <c r="E741" t="s">
        <v>135</v>
      </c>
      <c r="F741">
        <v>5986937</v>
      </c>
      <c r="G741" t="s">
        <v>136</v>
      </c>
      <c r="H741" s="1">
        <v>42677</v>
      </c>
      <c r="I741" t="s">
        <v>684</v>
      </c>
      <c r="J741" t="s">
        <v>685</v>
      </c>
      <c r="K741" t="s">
        <v>866</v>
      </c>
      <c r="L741" t="s">
        <v>140</v>
      </c>
      <c r="M741">
        <v>0</v>
      </c>
      <c r="N741">
        <v>0</v>
      </c>
      <c r="O741">
        <v>0</v>
      </c>
      <c r="P741" t="s">
        <v>141</v>
      </c>
      <c r="Q741" t="s">
        <v>186</v>
      </c>
      <c r="R741" t="s">
        <v>219</v>
      </c>
      <c r="S741" t="s">
        <v>219</v>
      </c>
      <c r="T741" t="s">
        <v>187</v>
      </c>
      <c r="U741">
        <v>1</v>
      </c>
      <c r="V741" t="s">
        <v>642</v>
      </c>
      <c r="W741" t="s">
        <v>217</v>
      </c>
      <c r="X741" t="s">
        <v>147</v>
      </c>
      <c r="Y741" t="s">
        <v>148</v>
      </c>
      <c r="Z741">
        <v>25</v>
      </c>
      <c r="AA741" t="s">
        <v>149</v>
      </c>
      <c r="AB741" t="s">
        <v>168</v>
      </c>
      <c r="AC741" t="s">
        <v>686</v>
      </c>
      <c r="AD741">
        <v>26.416710999999999</v>
      </c>
      <c r="AE741">
        <v>34.417299</v>
      </c>
      <c r="AF741">
        <v>-84.313754000000003</v>
      </c>
      <c r="AG741">
        <v>205</v>
      </c>
      <c r="AH741">
        <v>191</v>
      </c>
      <c r="AI741">
        <v>854</v>
      </c>
      <c r="AJ741" t="s">
        <v>687</v>
      </c>
      <c r="AK741">
        <v>84</v>
      </c>
      <c r="AL741">
        <v>91</v>
      </c>
      <c r="AM741" t="s">
        <v>153</v>
      </c>
      <c r="AN741">
        <v>1169.4000000000001</v>
      </c>
      <c r="AO741">
        <v>52.2</v>
      </c>
      <c r="AP741">
        <v>1064.9000000000001</v>
      </c>
      <c r="AQ741">
        <v>-84.317573999999993</v>
      </c>
      <c r="AR741">
        <v>34.417447000000003</v>
      </c>
      <c r="AS741">
        <v>-84.314172999999997</v>
      </c>
      <c r="AT741">
        <v>34.417189999999998</v>
      </c>
      <c r="AU741" t="s">
        <v>686</v>
      </c>
      <c r="AV741">
        <v>1</v>
      </c>
      <c r="AW741">
        <v>227</v>
      </c>
      <c r="AX741">
        <v>53</v>
      </c>
      <c r="AY741">
        <v>0</v>
      </c>
      <c r="AZ741">
        <v>55</v>
      </c>
      <c r="BA741">
        <v>7.45</v>
      </c>
      <c r="BB741">
        <v>7.16</v>
      </c>
      <c r="BC741">
        <v>1302.2</v>
      </c>
      <c r="BD741">
        <v>1336.6</v>
      </c>
      <c r="BE741">
        <v>1365.5</v>
      </c>
      <c r="BF741">
        <v>55</v>
      </c>
      <c r="BG741">
        <v>51.3</v>
      </c>
      <c r="BH741">
        <v>3.7</v>
      </c>
      <c r="BI741" s="1">
        <v>44147</v>
      </c>
      <c r="BJ741" t="s">
        <v>154</v>
      </c>
      <c r="BK741">
        <v>3.4910000000000002E-3</v>
      </c>
      <c r="BL741">
        <v>40470</v>
      </c>
      <c r="BM741">
        <v>41400</v>
      </c>
      <c r="BN741" t="s">
        <v>686</v>
      </c>
      <c r="BO741" t="s">
        <v>688</v>
      </c>
      <c r="BP741">
        <v>1</v>
      </c>
      <c r="BQ741">
        <v>5300</v>
      </c>
      <c r="BR741">
        <v>6</v>
      </c>
      <c r="BS741">
        <v>1</v>
      </c>
      <c r="BT741">
        <v>2</v>
      </c>
      <c r="BU741">
        <v>1</v>
      </c>
      <c r="BV741">
        <v>1</v>
      </c>
      <c r="BW741">
        <v>2</v>
      </c>
      <c r="BX741">
        <v>3</v>
      </c>
      <c r="BY741">
        <v>3</v>
      </c>
      <c r="BZ741" t="s">
        <v>156</v>
      </c>
      <c r="CA741">
        <v>227</v>
      </c>
      <c r="CB741">
        <v>53</v>
      </c>
      <c r="CC741">
        <v>0</v>
      </c>
      <c r="CD741" t="s">
        <v>157</v>
      </c>
      <c r="CE741" t="s">
        <v>157</v>
      </c>
      <c r="CF741">
        <v>0</v>
      </c>
      <c r="CG741">
        <v>55</v>
      </c>
      <c r="CH741">
        <v>4750</v>
      </c>
      <c r="CI741" t="s">
        <v>158</v>
      </c>
      <c r="CJ741">
        <v>0</v>
      </c>
      <c r="CK741">
        <v>0.58266799999999996</v>
      </c>
      <c r="CL741">
        <v>9</v>
      </c>
      <c r="CM741" t="s">
        <v>159</v>
      </c>
      <c r="CN741">
        <v>4750</v>
      </c>
      <c r="CO741">
        <v>441213</v>
      </c>
      <c r="CP741">
        <v>25.74</v>
      </c>
      <c r="CQ741">
        <v>26.32</v>
      </c>
      <c r="CR741">
        <v>441213</v>
      </c>
      <c r="CS741">
        <v>0</v>
      </c>
      <c r="CT741">
        <v>3076.4846320000001</v>
      </c>
      <c r="CU741">
        <v>100</v>
      </c>
      <c r="CV741">
        <v>41454</v>
      </c>
      <c r="CW741">
        <v>2.1323000000000002E-2</v>
      </c>
      <c r="CX741">
        <v>0</v>
      </c>
      <c r="CY741">
        <v>3.4910000000000002E-3</v>
      </c>
      <c r="CZ741">
        <v>304</v>
      </c>
      <c r="DA741" t="s">
        <v>855</v>
      </c>
      <c r="DB741" t="s">
        <v>459</v>
      </c>
      <c r="DC741" t="s">
        <v>856</v>
      </c>
      <c r="DD741">
        <v>-84.309560000000005</v>
      </c>
      <c r="DE741">
        <v>34.417859</v>
      </c>
      <c r="DF741">
        <v>34.417859</v>
      </c>
      <c r="DG741">
        <v>-84.309560000000005</v>
      </c>
      <c r="DH741">
        <v>4.6610000000000002E-3</v>
      </c>
      <c r="DI741">
        <v>3.4910000000000002E-3</v>
      </c>
      <c r="DJ741">
        <v>205</v>
      </c>
      <c r="DK741">
        <v>2970</v>
      </c>
      <c r="DL741">
        <v>23.6</v>
      </c>
      <c r="DM741">
        <v>2640</v>
      </c>
      <c r="DN741">
        <v>0</v>
      </c>
      <c r="DO741">
        <v>2640</v>
      </c>
      <c r="DP741">
        <v>0</v>
      </c>
      <c r="DQ741">
        <v>2490</v>
      </c>
      <c r="DR741">
        <v>0</v>
      </c>
      <c r="DS741">
        <v>2420</v>
      </c>
      <c r="DT741">
        <v>13.3</v>
      </c>
      <c r="DU741">
        <v>2250</v>
      </c>
      <c r="DV741">
        <v>14.7</v>
      </c>
      <c r="DW741">
        <v>2150</v>
      </c>
      <c r="DX741">
        <v>15.4</v>
      </c>
      <c r="DY741">
        <v>2150</v>
      </c>
      <c r="DZ741">
        <v>15.4</v>
      </c>
      <c r="EA741">
        <v>2160</v>
      </c>
      <c r="EB741">
        <v>15.4</v>
      </c>
      <c r="EC741">
        <v>1800</v>
      </c>
      <c r="ED741">
        <v>14.2</v>
      </c>
      <c r="EE741">
        <v>4.3300000000000001E-4</v>
      </c>
    </row>
    <row r="742" spans="1:135" x14ac:dyDescent="0.3">
      <c r="A742">
        <v>740</v>
      </c>
      <c r="B742" t="s">
        <v>135</v>
      </c>
      <c r="C742">
        <v>1008</v>
      </c>
      <c r="D742">
        <v>45037</v>
      </c>
      <c r="E742" t="s">
        <v>135</v>
      </c>
      <c r="F742">
        <v>6011176</v>
      </c>
      <c r="G742" t="s">
        <v>136</v>
      </c>
      <c r="H742" s="1">
        <v>42695</v>
      </c>
      <c r="I742" t="s">
        <v>684</v>
      </c>
      <c r="J742" t="s">
        <v>685</v>
      </c>
      <c r="K742" t="s">
        <v>866</v>
      </c>
      <c r="L742" t="s">
        <v>169</v>
      </c>
      <c r="M742">
        <v>0</v>
      </c>
      <c r="N742">
        <v>0</v>
      </c>
      <c r="O742">
        <v>0</v>
      </c>
      <c r="P742" t="s">
        <v>141</v>
      </c>
      <c r="Q742" t="s">
        <v>186</v>
      </c>
      <c r="R742" t="s">
        <v>176</v>
      </c>
      <c r="S742" t="s">
        <v>177</v>
      </c>
      <c r="T742" t="s">
        <v>264</v>
      </c>
      <c r="U742">
        <v>1</v>
      </c>
      <c r="V742" t="s">
        <v>145</v>
      </c>
      <c r="W742" t="s">
        <v>224</v>
      </c>
      <c r="X742" t="s">
        <v>178</v>
      </c>
      <c r="Y742" t="s">
        <v>148</v>
      </c>
      <c r="Z742">
        <v>23</v>
      </c>
      <c r="AA742" t="s">
        <v>149</v>
      </c>
      <c r="AB742" t="s">
        <v>197</v>
      </c>
      <c r="AC742" t="s">
        <v>686</v>
      </c>
      <c r="AD742">
        <v>26.423411999999999</v>
      </c>
      <c r="AE742">
        <v>34.417329000000002</v>
      </c>
      <c r="AF742">
        <v>-84.313642999999999</v>
      </c>
      <c r="AG742">
        <v>205</v>
      </c>
      <c r="AH742">
        <v>191</v>
      </c>
      <c r="AI742">
        <v>854</v>
      </c>
      <c r="AJ742" t="s">
        <v>687</v>
      </c>
      <c r="AK742">
        <v>84</v>
      </c>
      <c r="AL742">
        <v>91</v>
      </c>
      <c r="AM742" t="s">
        <v>153</v>
      </c>
      <c r="AN742">
        <v>1169.4000000000001</v>
      </c>
      <c r="AO742">
        <v>52.2</v>
      </c>
      <c r="AP742">
        <v>1064.9000000000001</v>
      </c>
      <c r="AQ742">
        <v>-84.317573999999993</v>
      </c>
      <c r="AR742">
        <v>34.417447000000003</v>
      </c>
      <c r="AS742">
        <v>-84.314172999999997</v>
      </c>
      <c r="AT742">
        <v>34.417189999999998</v>
      </c>
      <c r="AU742" t="s">
        <v>686</v>
      </c>
      <c r="AV742">
        <v>1</v>
      </c>
      <c r="AW742">
        <v>227</v>
      </c>
      <c r="AX742">
        <v>53</v>
      </c>
      <c r="AY742">
        <v>0</v>
      </c>
      <c r="AZ742">
        <v>55</v>
      </c>
      <c r="BA742">
        <v>7.45</v>
      </c>
      <c r="BB742">
        <v>7.16</v>
      </c>
      <c r="BC742">
        <v>1302.2</v>
      </c>
      <c r="BD742">
        <v>1336.6</v>
      </c>
      <c r="BE742">
        <v>1365.5</v>
      </c>
      <c r="BF742">
        <v>55</v>
      </c>
      <c r="BG742">
        <v>51.3</v>
      </c>
      <c r="BH742">
        <v>3.7</v>
      </c>
      <c r="BI742" s="1">
        <v>44147</v>
      </c>
      <c r="BJ742" t="s">
        <v>154</v>
      </c>
      <c r="BK742">
        <v>3.4910000000000002E-3</v>
      </c>
      <c r="BL742">
        <v>40470</v>
      </c>
      <c r="BM742">
        <v>41400</v>
      </c>
      <c r="BN742" t="s">
        <v>686</v>
      </c>
      <c r="BO742" t="s">
        <v>688</v>
      </c>
      <c r="BP742">
        <v>1</v>
      </c>
      <c r="BQ742">
        <v>5300</v>
      </c>
      <c r="BR742">
        <v>6</v>
      </c>
      <c r="BS742">
        <v>1</v>
      </c>
      <c r="BT742">
        <v>2</v>
      </c>
      <c r="BU742">
        <v>1</v>
      </c>
      <c r="BV742">
        <v>1</v>
      </c>
      <c r="BW742">
        <v>2</v>
      </c>
      <c r="BX742">
        <v>3</v>
      </c>
      <c r="BY742">
        <v>3</v>
      </c>
      <c r="BZ742" t="s">
        <v>156</v>
      </c>
      <c r="CA742">
        <v>227</v>
      </c>
      <c r="CB742">
        <v>53</v>
      </c>
      <c r="CC742">
        <v>0</v>
      </c>
      <c r="CD742" t="s">
        <v>157</v>
      </c>
      <c r="CE742" t="s">
        <v>157</v>
      </c>
      <c r="CF742">
        <v>0</v>
      </c>
      <c r="CG742">
        <v>55</v>
      </c>
      <c r="CH742">
        <v>4750</v>
      </c>
      <c r="CI742" t="s">
        <v>158</v>
      </c>
      <c r="CJ742">
        <v>0</v>
      </c>
      <c r="CK742">
        <v>0.58266799999999996</v>
      </c>
      <c r="CL742">
        <v>9</v>
      </c>
      <c r="CM742" t="s">
        <v>159</v>
      </c>
      <c r="CN742">
        <v>4750</v>
      </c>
      <c r="CO742">
        <v>441213</v>
      </c>
      <c r="CP742">
        <v>25.74</v>
      </c>
      <c r="CQ742">
        <v>26.32</v>
      </c>
      <c r="CR742">
        <v>441213</v>
      </c>
      <c r="CS742">
        <v>0</v>
      </c>
      <c r="CT742">
        <v>3076.4846320000001</v>
      </c>
      <c r="CU742">
        <v>100</v>
      </c>
      <c r="CV742">
        <v>41454</v>
      </c>
      <c r="CW742">
        <v>2.1323000000000002E-2</v>
      </c>
      <c r="CX742">
        <v>0</v>
      </c>
      <c r="CY742">
        <v>3.4910000000000002E-3</v>
      </c>
      <c r="CZ742">
        <v>304</v>
      </c>
      <c r="DA742" t="s">
        <v>855</v>
      </c>
      <c r="DB742" t="s">
        <v>459</v>
      </c>
      <c r="DC742" t="s">
        <v>856</v>
      </c>
      <c r="DD742">
        <v>-84.309560000000005</v>
      </c>
      <c r="DE742">
        <v>34.417859</v>
      </c>
      <c r="DF742">
        <v>34.417859</v>
      </c>
      <c r="DG742">
        <v>-84.309560000000005</v>
      </c>
      <c r="DH742">
        <v>4.6610000000000002E-3</v>
      </c>
      <c r="DI742">
        <v>3.4910000000000002E-3</v>
      </c>
      <c r="DJ742">
        <v>205</v>
      </c>
      <c r="DK742">
        <v>2970</v>
      </c>
      <c r="DL742">
        <v>23.6</v>
      </c>
      <c r="DM742">
        <v>2640</v>
      </c>
      <c r="DN742">
        <v>0</v>
      </c>
      <c r="DO742">
        <v>2640</v>
      </c>
      <c r="DP742">
        <v>0</v>
      </c>
      <c r="DQ742">
        <v>2490</v>
      </c>
      <c r="DR742">
        <v>0</v>
      </c>
      <c r="DS742">
        <v>2420</v>
      </c>
      <c r="DT742">
        <v>13.3</v>
      </c>
      <c r="DU742">
        <v>2250</v>
      </c>
      <c r="DV742">
        <v>14.7</v>
      </c>
      <c r="DW742">
        <v>2150</v>
      </c>
      <c r="DX742">
        <v>15.4</v>
      </c>
      <c r="DY742">
        <v>2150</v>
      </c>
      <c r="DZ742">
        <v>15.4</v>
      </c>
      <c r="EA742">
        <v>2160</v>
      </c>
      <c r="EB742">
        <v>15.4</v>
      </c>
      <c r="EC742">
        <v>1800</v>
      </c>
      <c r="ED742">
        <v>14.2</v>
      </c>
      <c r="EE742">
        <v>5.4799999999999998E-4</v>
      </c>
    </row>
    <row r="743" spans="1:135" x14ac:dyDescent="0.3">
      <c r="A743">
        <v>741</v>
      </c>
      <c r="B743" t="s">
        <v>135</v>
      </c>
      <c r="C743">
        <v>1034</v>
      </c>
      <c r="D743">
        <v>38931</v>
      </c>
      <c r="E743" t="s">
        <v>135</v>
      </c>
      <c r="F743">
        <v>6324248</v>
      </c>
      <c r="G743" t="s">
        <v>692</v>
      </c>
      <c r="H743" s="1">
        <v>42890</v>
      </c>
      <c r="I743" t="s">
        <v>684</v>
      </c>
      <c r="J743" t="s">
        <v>685</v>
      </c>
      <c r="K743" t="s">
        <v>864</v>
      </c>
      <c r="L743" t="s">
        <v>140</v>
      </c>
      <c r="M743">
        <v>0</v>
      </c>
      <c r="N743">
        <v>0</v>
      </c>
      <c r="O743">
        <v>0</v>
      </c>
      <c r="P743" t="s">
        <v>141</v>
      </c>
      <c r="Q743" t="s">
        <v>186</v>
      </c>
      <c r="R743" t="s">
        <v>215</v>
      </c>
      <c r="S743" t="s">
        <v>215</v>
      </c>
      <c r="T743" t="s">
        <v>221</v>
      </c>
      <c r="U743">
        <v>1</v>
      </c>
      <c r="V743" t="s">
        <v>145</v>
      </c>
      <c r="W743" t="s">
        <v>166</v>
      </c>
      <c r="X743" t="s">
        <v>178</v>
      </c>
      <c r="Y743" t="s">
        <v>148</v>
      </c>
      <c r="Z743">
        <v>23</v>
      </c>
      <c r="AA743" t="s">
        <v>342</v>
      </c>
      <c r="AB743" t="s">
        <v>150</v>
      </c>
      <c r="AC743" t="s">
        <v>686</v>
      </c>
      <c r="AD743">
        <v>26.415264000000001</v>
      </c>
      <c r="AE743">
        <v>34.417293000000001</v>
      </c>
      <c r="AF743">
        <v>-84.313777999999999</v>
      </c>
      <c r="AG743">
        <v>205</v>
      </c>
      <c r="AH743">
        <v>191</v>
      </c>
      <c r="AI743">
        <v>854</v>
      </c>
      <c r="AJ743" t="s">
        <v>687</v>
      </c>
      <c r="AK743">
        <v>84</v>
      </c>
      <c r="AL743">
        <v>91</v>
      </c>
      <c r="AM743" t="s">
        <v>153</v>
      </c>
      <c r="AN743">
        <v>1169.4000000000001</v>
      </c>
      <c r="AO743">
        <v>52.2</v>
      </c>
      <c r="AP743">
        <v>1064.9000000000001</v>
      </c>
      <c r="AQ743">
        <v>-84.317573999999993</v>
      </c>
      <c r="AR743">
        <v>34.417447000000003</v>
      </c>
      <c r="AS743">
        <v>-84.314172999999997</v>
      </c>
      <c r="AT743">
        <v>34.417189999999998</v>
      </c>
      <c r="AU743" t="s">
        <v>686</v>
      </c>
      <c r="AV743">
        <v>1</v>
      </c>
      <c r="AW743">
        <v>227</v>
      </c>
      <c r="AX743">
        <v>53</v>
      </c>
      <c r="AY743">
        <v>0</v>
      </c>
      <c r="AZ743">
        <v>55</v>
      </c>
      <c r="BA743">
        <v>7.45</v>
      </c>
      <c r="BB743">
        <v>7.16</v>
      </c>
      <c r="BC743">
        <v>1302.2</v>
      </c>
      <c r="BD743">
        <v>1336.6</v>
      </c>
      <c r="BE743">
        <v>1365.5</v>
      </c>
      <c r="BF743">
        <v>55</v>
      </c>
      <c r="BG743">
        <v>51.3</v>
      </c>
      <c r="BH743">
        <v>3.7</v>
      </c>
      <c r="BI743" s="1">
        <v>44147</v>
      </c>
      <c r="BJ743" t="s">
        <v>154</v>
      </c>
      <c r="BK743">
        <v>3.4910000000000002E-3</v>
      </c>
      <c r="BL743">
        <v>40470</v>
      </c>
      <c r="BM743">
        <v>41400</v>
      </c>
      <c r="BN743" t="s">
        <v>686</v>
      </c>
      <c r="BO743" t="s">
        <v>688</v>
      </c>
      <c r="BP743">
        <v>1</v>
      </c>
      <c r="BQ743">
        <v>5300</v>
      </c>
      <c r="BR743">
        <v>6</v>
      </c>
      <c r="BS743">
        <v>1</v>
      </c>
      <c r="BT743">
        <v>2</v>
      </c>
      <c r="BU743">
        <v>1</v>
      </c>
      <c r="BV743">
        <v>1</v>
      </c>
      <c r="BW743">
        <v>2</v>
      </c>
      <c r="BX743">
        <v>3</v>
      </c>
      <c r="BY743">
        <v>3</v>
      </c>
      <c r="BZ743" t="s">
        <v>156</v>
      </c>
      <c r="CA743">
        <v>227</v>
      </c>
      <c r="CB743">
        <v>53</v>
      </c>
      <c r="CC743">
        <v>0</v>
      </c>
      <c r="CD743" t="s">
        <v>157</v>
      </c>
      <c r="CE743" t="s">
        <v>157</v>
      </c>
      <c r="CF743">
        <v>0</v>
      </c>
      <c r="CG743">
        <v>55</v>
      </c>
      <c r="CH743">
        <v>4750</v>
      </c>
      <c r="CI743" t="s">
        <v>158</v>
      </c>
      <c r="CJ743">
        <v>0</v>
      </c>
      <c r="CK743">
        <v>0.58266799999999996</v>
      </c>
      <c r="CL743">
        <v>9</v>
      </c>
      <c r="CM743" t="s">
        <v>159</v>
      </c>
      <c r="CN743">
        <v>4750</v>
      </c>
      <c r="CO743">
        <v>441213</v>
      </c>
      <c r="CP743">
        <v>25.74</v>
      </c>
      <c r="CQ743">
        <v>26.32</v>
      </c>
      <c r="CR743">
        <v>441213</v>
      </c>
      <c r="CS743">
        <v>0</v>
      </c>
      <c r="CT743">
        <v>3076.4846320000001</v>
      </c>
      <c r="CU743">
        <v>100</v>
      </c>
      <c r="CV743">
        <v>41454</v>
      </c>
      <c r="CW743">
        <v>2.1323000000000002E-2</v>
      </c>
      <c r="CX743">
        <v>0</v>
      </c>
      <c r="CY743">
        <v>3.4910000000000002E-3</v>
      </c>
      <c r="CZ743">
        <v>304</v>
      </c>
      <c r="DA743" t="s">
        <v>855</v>
      </c>
      <c r="DB743" t="s">
        <v>459</v>
      </c>
      <c r="DC743" t="s">
        <v>856</v>
      </c>
      <c r="DD743">
        <v>-84.309560000000005</v>
      </c>
      <c r="DE743">
        <v>34.417859</v>
      </c>
      <c r="DF743">
        <v>34.417859</v>
      </c>
      <c r="DG743">
        <v>-84.309560000000005</v>
      </c>
      <c r="DH743">
        <v>4.6610000000000002E-3</v>
      </c>
      <c r="DI743">
        <v>3.4910000000000002E-3</v>
      </c>
      <c r="DJ743">
        <v>205</v>
      </c>
      <c r="DK743">
        <v>2970</v>
      </c>
      <c r="DL743">
        <v>23.6</v>
      </c>
      <c r="DM743">
        <v>2640</v>
      </c>
      <c r="DN743">
        <v>0</v>
      </c>
      <c r="DO743">
        <v>2640</v>
      </c>
      <c r="DP743">
        <v>0</v>
      </c>
      <c r="DQ743">
        <v>2490</v>
      </c>
      <c r="DR743">
        <v>0</v>
      </c>
      <c r="DS743">
        <v>2420</v>
      </c>
      <c r="DT743">
        <v>13.3</v>
      </c>
      <c r="DU743">
        <v>2250</v>
      </c>
      <c r="DV743">
        <v>14.7</v>
      </c>
      <c r="DW743">
        <v>2150</v>
      </c>
      <c r="DX743">
        <v>15.4</v>
      </c>
      <c r="DY743">
        <v>2150</v>
      </c>
      <c r="DZ743">
        <v>15.4</v>
      </c>
      <c r="EA743">
        <v>2160</v>
      </c>
      <c r="EB743">
        <v>15.4</v>
      </c>
      <c r="EC743">
        <v>1800</v>
      </c>
      <c r="ED743">
        <v>14.2</v>
      </c>
      <c r="EE743">
        <v>4.08E-4</v>
      </c>
    </row>
    <row r="744" spans="1:135" x14ac:dyDescent="0.3">
      <c r="A744">
        <v>742</v>
      </c>
      <c r="B744" t="s">
        <v>135</v>
      </c>
      <c r="C744">
        <v>1086</v>
      </c>
      <c r="D744">
        <v>18995</v>
      </c>
      <c r="E744" t="s">
        <v>135</v>
      </c>
      <c r="F744">
        <v>7106129</v>
      </c>
      <c r="G744" t="s">
        <v>692</v>
      </c>
      <c r="H744" s="1">
        <v>43526</v>
      </c>
      <c r="I744" t="s">
        <v>684</v>
      </c>
      <c r="J744" t="s">
        <v>685</v>
      </c>
      <c r="K744" t="s">
        <v>863</v>
      </c>
      <c r="L744" t="s">
        <v>218</v>
      </c>
      <c r="M744">
        <v>0</v>
      </c>
      <c r="N744">
        <v>0</v>
      </c>
      <c r="O744">
        <v>1</v>
      </c>
      <c r="P744" t="s">
        <v>141</v>
      </c>
      <c r="Q744" t="s">
        <v>186</v>
      </c>
      <c r="R744" t="s">
        <v>177</v>
      </c>
      <c r="S744" t="s">
        <v>177</v>
      </c>
      <c r="T744" t="s">
        <v>271</v>
      </c>
      <c r="U744">
        <v>1</v>
      </c>
      <c r="V744" t="s">
        <v>165</v>
      </c>
      <c r="W744" t="s">
        <v>166</v>
      </c>
      <c r="X744" t="s">
        <v>178</v>
      </c>
      <c r="Y744" t="s">
        <v>148</v>
      </c>
      <c r="Z744">
        <v>68</v>
      </c>
      <c r="AA744" t="s">
        <v>175</v>
      </c>
      <c r="AB744" t="s">
        <v>168</v>
      </c>
      <c r="AC744" t="s">
        <v>686</v>
      </c>
      <c r="AD744">
        <v>26.302415</v>
      </c>
      <c r="AE744">
        <v>34.416988000000003</v>
      </c>
      <c r="AF744">
        <v>-84.315590999999998</v>
      </c>
      <c r="AG744">
        <v>205</v>
      </c>
      <c r="AH744">
        <v>191</v>
      </c>
      <c r="AI744">
        <v>854</v>
      </c>
      <c r="AJ744" t="s">
        <v>687</v>
      </c>
      <c r="AK744">
        <v>84</v>
      </c>
      <c r="AL744">
        <v>91</v>
      </c>
      <c r="AM744" t="s">
        <v>153</v>
      </c>
      <c r="AN744">
        <v>1169.4000000000001</v>
      </c>
      <c r="AO744">
        <v>52.2</v>
      </c>
      <c r="AP744">
        <v>1064.9000000000001</v>
      </c>
      <c r="AQ744">
        <v>-84.317573999999993</v>
      </c>
      <c r="AR744">
        <v>34.417447000000003</v>
      </c>
      <c r="AS744">
        <v>-84.314172999999997</v>
      </c>
      <c r="AT744">
        <v>34.417189999999998</v>
      </c>
      <c r="AU744" t="s">
        <v>686</v>
      </c>
      <c r="AV744">
        <v>1</v>
      </c>
      <c r="AW744">
        <v>227</v>
      </c>
      <c r="AX744">
        <v>53</v>
      </c>
      <c r="AY744">
        <v>0</v>
      </c>
      <c r="AZ744">
        <v>55</v>
      </c>
      <c r="BA744">
        <v>7.45</v>
      </c>
      <c r="BB744">
        <v>7.16</v>
      </c>
      <c r="BC744">
        <v>1302.2</v>
      </c>
      <c r="BD744">
        <v>1336.6</v>
      </c>
      <c r="BE744">
        <v>1365.5</v>
      </c>
      <c r="BF744">
        <v>55</v>
      </c>
      <c r="BG744">
        <v>51.3</v>
      </c>
      <c r="BH744">
        <v>3.7</v>
      </c>
      <c r="BI744" s="1">
        <v>44147</v>
      </c>
      <c r="BJ744" t="s">
        <v>154</v>
      </c>
      <c r="BK744">
        <v>3.4910000000000002E-3</v>
      </c>
      <c r="BL744">
        <v>40470</v>
      </c>
      <c r="BM744">
        <v>41400</v>
      </c>
      <c r="BN744" t="s">
        <v>686</v>
      </c>
      <c r="BO744" t="s">
        <v>688</v>
      </c>
      <c r="BP744">
        <v>1</v>
      </c>
      <c r="BQ744">
        <v>5300</v>
      </c>
      <c r="BR744">
        <v>6</v>
      </c>
      <c r="BS744">
        <v>1</v>
      </c>
      <c r="BT744">
        <v>2</v>
      </c>
      <c r="BU744">
        <v>1</v>
      </c>
      <c r="BV744">
        <v>1</v>
      </c>
      <c r="BW744">
        <v>2</v>
      </c>
      <c r="BX744">
        <v>3</v>
      </c>
      <c r="BY744">
        <v>3</v>
      </c>
      <c r="BZ744" t="s">
        <v>156</v>
      </c>
      <c r="CA744">
        <v>227</v>
      </c>
      <c r="CB744">
        <v>53</v>
      </c>
      <c r="CC744">
        <v>0</v>
      </c>
      <c r="CD744" t="s">
        <v>157</v>
      </c>
      <c r="CE744" t="s">
        <v>157</v>
      </c>
      <c r="CF744">
        <v>0</v>
      </c>
      <c r="CG744">
        <v>55</v>
      </c>
      <c r="CH744">
        <v>4750</v>
      </c>
      <c r="CI744" t="s">
        <v>158</v>
      </c>
      <c r="CJ744">
        <v>0</v>
      </c>
      <c r="CK744">
        <v>0.58266799999999996</v>
      </c>
      <c r="CL744">
        <v>9</v>
      </c>
      <c r="CM744" t="s">
        <v>159</v>
      </c>
      <c r="CN744">
        <v>4750</v>
      </c>
      <c r="CO744">
        <v>441213</v>
      </c>
      <c r="CP744">
        <v>25.74</v>
      </c>
      <c r="CQ744">
        <v>26.32</v>
      </c>
      <c r="CR744">
        <v>441213</v>
      </c>
      <c r="CS744">
        <v>0</v>
      </c>
      <c r="CT744">
        <v>3076.4846320000001</v>
      </c>
      <c r="CU744">
        <v>100</v>
      </c>
      <c r="CV744">
        <v>41454</v>
      </c>
      <c r="CW744">
        <v>2.1323000000000002E-2</v>
      </c>
      <c r="CX744">
        <v>0</v>
      </c>
      <c r="CY744">
        <v>3.4910000000000002E-3</v>
      </c>
      <c r="CZ744">
        <v>304</v>
      </c>
      <c r="DA744" t="s">
        <v>855</v>
      </c>
      <c r="DB744" t="s">
        <v>459</v>
      </c>
      <c r="DC744" t="s">
        <v>856</v>
      </c>
      <c r="DD744">
        <v>-84.309560000000005</v>
      </c>
      <c r="DE744">
        <v>34.417859</v>
      </c>
      <c r="DF744">
        <v>34.417859</v>
      </c>
      <c r="DG744">
        <v>-84.309560000000005</v>
      </c>
      <c r="DH744">
        <v>4.6610000000000002E-3</v>
      </c>
      <c r="DI744">
        <v>3.4910000000000002E-3</v>
      </c>
      <c r="DJ744">
        <v>205</v>
      </c>
      <c r="DK744">
        <v>2970</v>
      </c>
      <c r="DL744">
        <v>23.6</v>
      </c>
      <c r="DM744">
        <v>2640</v>
      </c>
      <c r="DN744">
        <v>0</v>
      </c>
      <c r="DO744">
        <v>2640</v>
      </c>
      <c r="DP744">
        <v>0</v>
      </c>
      <c r="DQ744">
        <v>2490</v>
      </c>
      <c r="DR744">
        <v>0</v>
      </c>
      <c r="DS744">
        <v>2420</v>
      </c>
      <c r="DT744">
        <v>13.3</v>
      </c>
      <c r="DU744">
        <v>2250</v>
      </c>
      <c r="DV744">
        <v>14.7</v>
      </c>
      <c r="DW744">
        <v>2150</v>
      </c>
      <c r="DX744">
        <v>15.4</v>
      </c>
      <c r="DY744">
        <v>2150</v>
      </c>
      <c r="DZ744">
        <v>15.4</v>
      </c>
      <c r="EA744">
        <v>2160</v>
      </c>
      <c r="EB744">
        <v>15.4</v>
      </c>
      <c r="EC744">
        <v>1800</v>
      </c>
      <c r="ED744">
        <v>14.2</v>
      </c>
      <c r="EE744">
        <v>0</v>
      </c>
    </row>
    <row r="745" spans="1:135" x14ac:dyDescent="0.3">
      <c r="A745">
        <v>743</v>
      </c>
      <c r="B745" t="s">
        <v>135</v>
      </c>
      <c r="C745">
        <v>1118</v>
      </c>
      <c r="D745">
        <v>2314</v>
      </c>
      <c r="E745" t="s">
        <v>135</v>
      </c>
      <c r="F745">
        <v>7812359</v>
      </c>
      <c r="G745" t="s">
        <v>136</v>
      </c>
      <c r="H745" s="1">
        <v>44119</v>
      </c>
      <c r="I745" t="s">
        <v>684</v>
      </c>
      <c r="J745" t="s">
        <v>864</v>
      </c>
      <c r="K745" t="s">
        <v>864</v>
      </c>
      <c r="L745" t="s">
        <v>140</v>
      </c>
      <c r="M745">
        <v>0</v>
      </c>
      <c r="N745">
        <v>0</v>
      </c>
      <c r="O745">
        <v>0</v>
      </c>
      <c r="P745" t="s">
        <v>328</v>
      </c>
      <c r="Q745" t="s">
        <v>249</v>
      </c>
      <c r="R745" t="s">
        <v>180</v>
      </c>
      <c r="S745" t="s">
        <v>180</v>
      </c>
      <c r="T745" t="s">
        <v>253</v>
      </c>
      <c r="U745">
        <v>2</v>
      </c>
      <c r="V745" t="s">
        <v>269</v>
      </c>
      <c r="W745" t="s">
        <v>252</v>
      </c>
      <c r="X745" t="s">
        <v>147</v>
      </c>
      <c r="Y745" t="s">
        <v>148</v>
      </c>
      <c r="Z745">
        <v>0</v>
      </c>
      <c r="AA745" t="s">
        <v>175</v>
      </c>
      <c r="AB745" t="s">
        <v>516</v>
      </c>
      <c r="AC745" t="s">
        <v>867</v>
      </c>
      <c r="AD745">
        <v>2.414072</v>
      </c>
      <c r="AE745">
        <v>34.417231000000001</v>
      </c>
      <c r="AF745">
        <v>-84.313678999999993</v>
      </c>
      <c r="AG745">
        <v>205</v>
      </c>
      <c r="AH745">
        <v>191</v>
      </c>
      <c r="AI745">
        <v>854</v>
      </c>
      <c r="AJ745" t="s">
        <v>687</v>
      </c>
      <c r="AK745">
        <v>84</v>
      </c>
      <c r="AL745">
        <v>91</v>
      </c>
      <c r="AM745" t="s">
        <v>153</v>
      </c>
      <c r="AN745">
        <v>1169.4000000000001</v>
      </c>
      <c r="AO745">
        <v>52.2</v>
      </c>
      <c r="AP745">
        <v>1064.9000000000001</v>
      </c>
      <c r="AQ745">
        <v>-84.317573999999993</v>
      </c>
      <c r="AR745">
        <v>34.417447000000003</v>
      </c>
      <c r="AS745">
        <v>-84.314172999999997</v>
      </c>
      <c r="AT745">
        <v>34.417189999999998</v>
      </c>
      <c r="AU745" t="s">
        <v>686</v>
      </c>
      <c r="AV745">
        <v>1</v>
      </c>
      <c r="AW745">
        <v>227</v>
      </c>
      <c r="AX745">
        <v>53</v>
      </c>
      <c r="AY745">
        <v>0</v>
      </c>
      <c r="AZ745">
        <v>55</v>
      </c>
      <c r="BA745">
        <v>7.45</v>
      </c>
      <c r="BB745">
        <v>7.16</v>
      </c>
      <c r="BC745">
        <v>1302.2</v>
      </c>
      <c r="BD745">
        <v>1336.6</v>
      </c>
      <c r="BE745">
        <v>1365.5</v>
      </c>
      <c r="BF745">
        <v>55</v>
      </c>
      <c r="BG745">
        <v>51.3</v>
      </c>
      <c r="BH745">
        <v>3.7</v>
      </c>
      <c r="BI745" s="1">
        <v>44147</v>
      </c>
      <c r="BJ745" t="s">
        <v>154</v>
      </c>
      <c r="BK745">
        <v>3.4910000000000002E-3</v>
      </c>
      <c r="BL745">
        <v>40470</v>
      </c>
      <c r="BM745">
        <v>41400</v>
      </c>
      <c r="BN745" t="s">
        <v>686</v>
      </c>
      <c r="BO745" t="s">
        <v>688</v>
      </c>
      <c r="BP745">
        <v>1</v>
      </c>
      <c r="BQ745">
        <v>5300</v>
      </c>
      <c r="BR745">
        <v>6</v>
      </c>
      <c r="BS745">
        <v>1</v>
      </c>
      <c r="BT745">
        <v>2</v>
      </c>
      <c r="BU745">
        <v>1</v>
      </c>
      <c r="BV745">
        <v>1</v>
      </c>
      <c r="BW745">
        <v>2</v>
      </c>
      <c r="BX745">
        <v>3</v>
      </c>
      <c r="BY745">
        <v>3</v>
      </c>
      <c r="BZ745" t="s">
        <v>156</v>
      </c>
      <c r="CA745">
        <v>227</v>
      </c>
      <c r="CB745">
        <v>53</v>
      </c>
      <c r="CC745">
        <v>0</v>
      </c>
      <c r="CD745" t="s">
        <v>157</v>
      </c>
      <c r="CE745" t="s">
        <v>157</v>
      </c>
      <c r="CF745">
        <v>0</v>
      </c>
      <c r="CG745">
        <v>55</v>
      </c>
      <c r="CH745">
        <v>4750</v>
      </c>
      <c r="CI745" t="s">
        <v>158</v>
      </c>
      <c r="CJ745">
        <v>0</v>
      </c>
      <c r="CK745">
        <v>0.58266799999999996</v>
      </c>
      <c r="CL745">
        <v>9</v>
      </c>
      <c r="CM745" t="s">
        <v>159</v>
      </c>
      <c r="CN745">
        <v>4750</v>
      </c>
      <c r="CO745">
        <v>441213</v>
      </c>
      <c r="CP745">
        <v>25.74</v>
      </c>
      <c r="CQ745">
        <v>26.32</v>
      </c>
      <c r="CR745">
        <v>441213</v>
      </c>
      <c r="CS745">
        <v>0</v>
      </c>
      <c r="CT745">
        <v>3076.4846320000001</v>
      </c>
      <c r="CU745">
        <v>100</v>
      </c>
      <c r="CV745">
        <v>41454</v>
      </c>
      <c r="CW745">
        <v>2.1323000000000002E-2</v>
      </c>
      <c r="CX745">
        <v>0</v>
      </c>
      <c r="CY745">
        <v>3.4910000000000002E-3</v>
      </c>
      <c r="CZ745">
        <v>304</v>
      </c>
      <c r="DA745" t="s">
        <v>855</v>
      </c>
      <c r="DB745" t="s">
        <v>459</v>
      </c>
      <c r="DC745" t="s">
        <v>856</v>
      </c>
      <c r="DD745">
        <v>-84.309560000000005</v>
      </c>
      <c r="DE745">
        <v>34.417859</v>
      </c>
      <c r="DF745">
        <v>34.417859</v>
      </c>
      <c r="DG745">
        <v>-84.309560000000005</v>
      </c>
      <c r="DH745">
        <v>4.6610000000000002E-3</v>
      </c>
      <c r="DI745">
        <v>3.4910000000000002E-3</v>
      </c>
      <c r="DJ745">
        <v>205</v>
      </c>
      <c r="DK745">
        <v>2970</v>
      </c>
      <c r="DL745">
        <v>23.6</v>
      </c>
      <c r="DM745">
        <v>2640</v>
      </c>
      <c r="DN745">
        <v>0</v>
      </c>
      <c r="DO745">
        <v>2640</v>
      </c>
      <c r="DP745">
        <v>0</v>
      </c>
      <c r="DQ745">
        <v>2490</v>
      </c>
      <c r="DR745">
        <v>0</v>
      </c>
      <c r="DS745">
        <v>2420</v>
      </c>
      <c r="DT745">
        <v>13.3</v>
      </c>
      <c r="DU745">
        <v>2250</v>
      </c>
      <c r="DV745">
        <v>14.7</v>
      </c>
      <c r="DW745">
        <v>2150</v>
      </c>
      <c r="DX745">
        <v>15.4</v>
      </c>
      <c r="DY745">
        <v>2150</v>
      </c>
      <c r="DZ745">
        <v>15.4</v>
      </c>
      <c r="EA745">
        <v>2160</v>
      </c>
      <c r="EB745">
        <v>15.4</v>
      </c>
      <c r="EC745">
        <v>1800</v>
      </c>
      <c r="ED745">
        <v>14.2</v>
      </c>
      <c r="EE745">
        <v>4.9600000000000002E-4</v>
      </c>
    </row>
    <row r="746" spans="1:135" x14ac:dyDescent="0.3">
      <c r="A746">
        <v>744</v>
      </c>
      <c r="B746" t="s">
        <v>135</v>
      </c>
      <c r="C746">
        <v>889</v>
      </c>
      <c r="D746">
        <v>64557</v>
      </c>
      <c r="E746" t="s">
        <v>135</v>
      </c>
      <c r="F746">
        <v>5179382</v>
      </c>
      <c r="G746" t="s">
        <v>136</v>
      </c>
      <c r="H746" s="1">
        <v>42051</v>
      </c>
      <c r="I746" t="s">
        <v>684</v>
      </c>
      <c r="J746" t="s">
        <v>868</v>
      </c>
      <c r="K746" t="s">
        <v>139</v>
      </c>
      <c r="L746" t="s">
        <v>218</v>
      </c>
      <c r="M746">
        <v>0</v>
      </c>
      <c r="N746">
        <v>0</v>
      </c>
      <c r="O746">
        <v>1</v>
      </c>
      <c r="P746" t="s">
        <v>141</v>
      </c>
      <c r="Q746" t="s">
        <v>142</v>
      </c>
      <c r="R746" t="s">
        <v>176</v>
      </c>
      <c r="S746" t="s">
        <v>177</v>
      </c>
      <c r="T746" t="s">
        <v>164</v>
      </c>
      <c r="U746">
        <v>1</v>
      </c>
      <c r="V746" t="s">
        <v>145</v>
      </c>
      <c r="W746" t="s">
        <v>166</v>
      </c>
      <c r="X746" t="s">
        <v>147</v>
      </c>
      <c r="Y746" t="s">
        <v>167</v>
      </c>
      <c r="Z746">
        <v>50</v>
      </c>
      <c r="AA746" t="s">
        <v>149</v>
      </c>
      <c r="AB746" t="s">
        <v>168</v>
      </c>
      <c r="AC746" t="s">
        <v>686</v>
      </c>
      <c r="AD746">
        <v>24.61</v>
      </c>
      <c r="AE746">
        <v>34.431531</v>
      </c>
      <c r="AF746">
        <v>-84.338294000000005</v>
      </c>
      <c r="AG746">
        <v>206</v>
      </c>
      <c r="AH746">
        <v>192</v>
      </c>
      <c r="AI746">
        <v>849</v>
      </c>
      <c r="AJ746" t="s">
        <v>687</v>
      </c>
      <c r="AK746">
        <v>79</v>
      </c>
      <c r="AL746">
        <v>86</v>
      </c>
      <c r="AM746" t="s">
        <v>153</v>
      </c>
      <c r="AN746">
        <v>1588.8</v>
      </c>
      <c r="AO746">
        <v>29.8</v>
      </c>
      <c r="AP746">
        <v>825.5</v>
      </c>
      <c r="AQ746">
        <v>-84.341643000000005</v>
      </c>
      <c r="AR746">
        <v>34.433981000000003</v>
      </c>
      <c r="AS746">
        <v>-84.339459000000005</v>
      </c>
      <c r="AT746">
        <v>34.432656000000001</v>
      </c>
      <c r="AU746" t="s">
        <v>686</v>
      </c>
      <c r="AV746">
        <v>1</v>
      </c>
      <c r="AW746">
        <v>227</v>
      </c>
      <c r="AX746">
        <v>53</v>
      </c>
      <c r="AY746">
        <v>0</v>
      </c>
      <c r="AZ746">
        <v>45</v>
      </c>
      <c r="BA746">
        <v>6.85</v>
      </c>
      <c r="BB746">
        <v>6.69</v>
      </c>
      <c r="BC746">
        <v>1081.4000000000001</v>
      </c>
      <c r="BD746">
        <v>1083</v>
      </c>
      <c r="BE746">
        <v>1073.5</v>
      </c>
      <c r="BF746">
        <v>55</v>
      </c>
      <c r="BG746">
        <v>67.400000000000006</v>
      </c>
      <c r="BH746">
        <v>0</v>
      </c>
      <c r="BI746" s="1">
        <v>44147</v>
      </c>
      <c r="BJ746" t="s">
        <v>154</v>
      </c>
      <c r="BK746">
        <v>2.5799999999999998E-3</v>
      </c>
      <c r="BL746">
        <v>40473</v>
      </c>
      <c r="BM746">
        <v>41403</v>
      </c>
      <c r="BN746" t="s">
        <v>686</v>
      </c>
      <c r="BO746" t="s">
        <v>688</v>
      </c>
      <c r="BP746">
        <v>1</v>
      </c>
      <c r="BQ746">
        <v>5300</v>
      </c>
      <c r="BR746">
        <v>6</v>
      </c>
      <c r="BS746">
        <v>1</v>
      </c>
      <c r="BT746">
        <v>2</v>
      </c>
      <c r="BU746">
        <v>1</v>
      </c>
      <c r="BV746">
        <v>1</v>
      </c>
      <c r="BW746">
        <v>2</v>
      </c>
      <c r="BX746">
        <v>3</v>
      </c>
      <c r="BY746">
        <v>3</v>
      </c>
      <c r="BZ746" t="s">
        <v>156</v>
      </c>
      <c r="CA746">
        <v>227</v>
      </c>
      <c r="CB746">
        <v>53</v>
      </c>
      <c r="CC746">
        <v>0</v>
      </c>
      <c r="CD746" t="s">
        <v>157</v>
      </c>
      <c r="CE746" t="s">
        <v>157</v>
      </c>
      <c r="CF746">
        <v>0</v>
      </c>
      <c r="CG746">
        <v>45</v>
      </c>
      <c r="CH746">
        <v>4750</v>
      </c>
      <c r="CI746" t="s">
        <v>158</v>
      </c>
      <c r="CJ746">
        <v>0</v>
      </c>
      <c r="CK746">
        <v>0.16242300000000001</v>
      </c>
      <c r="CL746">
        <v>9</v>
      </c>
      <c r="CM746" t="s">
        <v>159</v>
      </c>
      <c r="CN746">
        <v>4750</v>
      </c>
      <c r="CO746">
        <v>441216</v>
      </c>
      <c r="CP746">
        <v>24.45</v>
      </c>
      <c r="CQ746">
        <v>24.61</v>
      </c>
      <c r="CR746">
        <v>441216</v>
      </c>
      <c r="CS746">
        <v>0</v>
      </c>
      <c r="CT746">
        <v>857.59102199999995</v>
      </c>
      <c r="CU746">
        <v>100</v>
      </c>
      <c r="CV746">
        <v>41457</v>
      </c>
      <c r="CW746">
        <v>7.084E-3</v>
      </c>
      <c r="CX746">
        <v>0</v>
      </c>
      <c r="CY746">
        <v>2.5799999999999998E-3</v>
      </c>
      <c r="CZ746">
        <v>304</v>
      </c>
      <c r="DA746" t="s">
        <v>855</v>
      </c>
      <c r="DB746" t="s">
        <v>459</v>
      </c>
      <c r="DC746" t="s">
        <v>856</v>
      </c>
      <c r="DD746">
        <v>-84.309560000000005</v>
      </c>
      <c r="DE746">
        <v>34.417859</v>
      </c>
      <c r="DF746">
        <v>34.417859</v>
      </c>
      <c r="DG746">
        <v>-84.309560000000005</v>
      </c>
      <c r="DH746">
        <v>3.3361000000000002E-2</v>
      </c>
      <c r="DI746">
        <v>2.5799999999999998E-3</v>
      </c>
      <c r="DJ746">
        <v>206</v>
      </c>
      <c r="DK746">
        <v>4610</v>
      </c>
      <c r="DL746">
        <v>14.9</v>
      </c>
      <c r="DM746">
        <v>4870</v>
      </c>
      <c r="DN746">
        <v>14.9</v>
      </c>
      <c r="DO746">
        <v>4920</v>
      </c>
      <c r="DP746">
        <v>0</v>
      </c>
      <c r="DQ746">
        <v>4900</v>
      </c>
      <c r="DR746">
        <v>0</v>
      </c>
      <c r="DS746">
        <v>4750</v>
      </c>
      <c r="DT746">
        <v>12.4</v>
      </c>
      <c r="DU746">
        <v>4560</v>
      </c>
      <c r="DV746">
        <v>12.4</v>
      </c>
      <c r="DW746">
        <v>3840</v>
      </c>
      <c r="DX746">
        <v>9.4</v>
      </c>
      <c r="DY746">
        <v>3840</v>
      </c>
      <c r="DZ746">
        <v>9.4</v>
      </c>
      <c r="EA746">
        <v>3780</v>
      </c>
      <c r="EB746">
        <v>0</v>
      </c>
      <c r="EC746">
        <v>3820</v>
      </c>
      <c r="ED746">
        <v>0</v>
      </c>
      <c r="EE746">
        <v>1.621E-3</v>
      </c>
    </row>
    <row r="747" spans="1:135" x14ac:dyDescent="0.3">
      <c r="A747">
        <v>745</v>
      </c>
      <c r="B747" t="s">
        <v>135</v>
      </c>
      <c r="C747">
        <v>982</v>
      </c>
      <c r="D747">
        <v>49655</v>
      </c>
      <c r="E747" t="s">
        <v>135</v>
      </c>
      <c r="F747">
        <v>5832962</v>
      </c>
      <c r="G747" t="s">
        <v>136</v>
      </c>
      <c r="H747" s="1">
        <v>42539</v>
      </c>
      <c r="I747" t="s">
        <v>684</v>
      </c>
      <c r="J747" t="s">
        <v>868</v>
      </c>
      <c r="K747" t="s">
        <v>869</v>
      </c>
      <c r="L747" t="s">
        <v>140</v>
      </c>
      <c r="M747">
        <v>0</v>
      </c>
      <c r="N747">
        <v>0</v>
      </c>
      <c r="O747">
        <v>0</v>
      </c>
      <c r="P747" t="s">
        <v>248</v>
      </c>
      <c r="Q747" t="s">
        <v>249</v>
      </c>
      <c r="R747" t="s">
        <v>180</v>
      </c>
      <c r="S747" t="s">
        <v>180</v>
      </c>
      <c r="T747" t="s">
        <v>253</v>
      </c>
      <c r="U747">
        <v>2</v>
      </c>
      <c r="V747" t="s">
        <v>251</v>
      </c>
      <c r="W747" t="s">
        <v>382</v>
      </c>
      <c r="X747" t="s">
        <v>178</v>
      </c>
      <c r="Y747" t="s">
        <v>148</v>
      </c>
      <c r="Z747">
        <v>0</v>
      </c>
      <c r="AA747" t="s">
        <v>245</v>
      </c>
      <c r="AB747" t="s">
        <v>199</v>
      </c>
      <c r="AC747" t="s">
        <v>686</v>
      </c>
      <c r="AD747">
        <v>24.61</v>
      </c>
      <c r="AE747">
        <v>34.431533999999999</v>
      </c>
      <c r="AF747">
        <v>-84.338296999999997</v>
      </c>
      <c r="AG747">
        <v>206</v>
      </c>
      <c r="AH747">
        <v>192</v>
      </c>
      <c r="AI747">
        <v>849</v>
      </c>
      <c r="AJ747" t="s">
        <v>687</v>
      </c>
      <c r="AK747">
        <v>79</v>
      </c>
      <c r="AL747">
        <v>86</v>
      </c>
      <c r="AM747" t="s">
        <v>153</v>
      </c>
      <c r="AN747">
        <v>1588.8</v>
      </c>
      <c r="AO747">
        <v>29.8</v>
      </c>
      <c r="AP747">
        <v>825.5</v>
      </c>
      <c r="AQ747">
        <v>-84.341643000000005</v>
      </c>
      <c r="AR747">
        <v>34.433981000000003</v>
      </c>
      <c r="AS747">
        <v>-84.339459000000005</v>
      </c>
      <c r="AT747">
        <v>34.432656000000001</v>
      </c>
      <c r="AU747" t="s">
        <v>686</v>
      </c>
      <c r="AV747">
        <v>1</v>
      </c>
      <c r="AW747">
        <v>227</v>
      </c>
      <c r="AX747">
        <v>53</v>
      </c>
      <c r="AY747">
        <v>0</v>
      </c>
      <c r="AZ747">
        <v>45</v>
      </c>
      <c r="BA747">
        <v>6.85</v>
      </c>
      <c r="BB747">
        <v>6.69</v>
      </c>
      <c r="BC747">
        <v>1081.4000000000001</v>
      </c>
      <c r="BD747">
        <v>1083</v>
      </c>
      <c r="BE747">
        <v>1073.5</v>
      </c>
      <c r="BF747">
        <v>55</v>
      </c>
      <c r="BG747">
        <v>67.400000000000006</v>
      </c>
      <c r="BH747">
        <v>0</v>
      </c>
      <c r="BI747" s="1">
        <v>44147</v>
      </c>
      <c r="BJ747" t="s">
        <v>154</v>
      </c>
      <c r="BK747">
        <v>2.5799999999999998E-3</v>
      </c>
      <c r="BL747">
        <v>40473</v>
      </c>
      <c r="BM747">
        <v>41403</v>
      </c>
      <c r="BN747" t="s">
        <v>686</v>
      </c>
      <c r="BO747" t="s">
        <v>688</v>
      </c>
      <c r="BP747">
        <v>1</v>
      </c>
      <c r="BQ747">
        <v>5300</v>
      </c>
      <c r="BR747">
        <v>6</v>
      </c>
      <c r="BS747">
        <v>1</v>
      </c>
      <c r="BT747">
        <v>2</v>
      </c>
      <c r="BU747">
        <v>1</v>
      </c>
      <c r="BV747">
        <v>1</v>
      </c>
      <c r="BW747">
        <v>2</v>
      </c>
      <c r="BX747">
        <v>3</v>
      </c>
      <c r="BY747">
        <v>3</v>
      </c>
      <c r="BZ747" t="s">
        <v>156</v>
      </c>
      <c r="CA747">
        <v>227</v>
      </c>
      <c r="CB747">
        <v>53</v>
      </c>
      <c r="CC747">
        <v>0</v>
      </c>
      <c r="CD747" t="s">
        <v>157</v>
      </c>
      <c r="CE747" t="s">
        <v>157</v>
      </c>
      <c r="CF747">
        <v>0</v>
      </c>
      <c r="CG747">
        <v>45</v>
      </c>
      <c r="CH747">
        <v>4750</v>
      </c>
      <c r="CI747" t="s">
        <v>158</v>
      </c>
      <c r="CJ747">
        <v>0</v>
      </c>
      <c r="CK747">
        <v>0.16242300000000001</v>
      </c>
      <c r="CL747">
        <v>9</v>
      </c>
      <c r="CM747" t="s">
        <v>159</v>
      </c>
      <c r="CN747">
        <v>4750</v>
      </c>
      <c r="CO747">
        <v>441216</v>
      </c>
      <c r="CP747">
        <v>24.45</v>
      </c>
      <c r="CQ747">
        <v>24.61</v>
      </c>
      <c r="CR747">
        <v>441216</v>
      </c>
      <c r="CS747">
        <v>0</v>
      </c>
      <c r="CT747">
        <v>857.59102199999995</v>
      </c>
      <c r="CU747">
        <v>100</v>
      </c>
      <c r="CV747">
        <v>41457</v>
      </c>
      <c r="CW747">
        <v>7.084E-3</v>
      </c>
      <c r="CX747">
        <v>0</v>
      </c>
      <c r="CY747">
        <v>2.5799999999999998E-3</v>
      </c>
      <c r="CZ747">
        <v>304</v>
      </c>
      <c r="DA747" t="s">
        <v>855</v>
      </c>
      <c r="DB747" t="s">
        <v>459</v>
      </c>
      <c r="DC747" t="s">
        <v>856</v>
      </c>
      <c r="DD747">
        <v>-84.309560000000005</v>
      </c>
      <c r="DE747">
        <v>34.417859</v>
      </c>
      <c r="DF747">
        <v>34.417859</v>
      </c>
      <c r="DG747">
        <v>-84.309560000000005</v>
      </c>
      <c r="DH747">
        <v>3.3361000000000002E-2</v>
      </c>
      <c r="DI747">
        <v>2.5799999999999998E-3</v>
      </c>
      <c r="DJ747">
        <v>206</v>
      </c>
      <c r="DK747">
        <v>4610</v>
      </c>
      <c r="DL747">
        <v>14.9</v>
      </c>
      <c r="DM747">
        <v>4870</v>
      </c>
      <c r="DN747">
        <v>14.9</v>
      </c>
      <c r="DO747">
        <v>4920</v>
      </c>
      <c r="DP747">
        <v>0</v>
      </c>
      <c r="DQ747">
        <v>4900</v>
      </c>
      <c r="DR747">
        <v>0</v>
      </c>
      <c r="DS747">
        <v>4750</v>
      </c>
      <c r="DT747">
        <v>12.4</v>
      </c>
      <c r="DU747">
        <v>4560</v>
      </c>
      <c r="DV747">
        <v>12.4</v>
      </c>
      <c r="DW747">
        <v>3840</v>
      </c>
      <c r="DX747">
        <v>9.4</v>
      </c>
      <c r="DY747">
        <v>3840</v>
      </c>
      <c r="DZ747">
        <v>9.4</v>
      </c>
      <c r="EA747">
        <v>3780</v>
      </c>
      <c r="EB747">
        <v>0</v>
      </c>
      <c r="EC747">
        <v>3820</v>
      </c>
      <c r="ED747">
        <v>0</v>
      </c>
      <c r="EE747">
        <v>1.6169999999999999E-3</v>
      </c>
    </row>
    <row r="748" spans="1:135" x14ac:dyDescent="0.3">
      <c r="A748">
        <v>746</v>
      </c>
      <c r="B748" t="s">
        <v>135</v>
      </c>
      <c r="C748">
        <v>915</v>
      </c>
      <c r="D748">
        <v>61384</v>
      </c>
      <c r="E748" t="s">
        <v>135</v>
      </c>
      <c r="F748">
        <v>5327540</v>
      </c>
      <c r="G748" t="s">
        <v>136</v>
      </c>
      <c r="H748" s="1">
        <v>42170</v>
      </c>
      <c r="I748" t="s">
        <v>684</v>
      </c>
      <c r="J748" t="s">
        <v>685</v>
      </c>
      <c r="K748" t="s">
        <v>139</v>
      </c>
      <c r="L748" t="s">
        <v>140</v>
      </c>
      <c r="M748">
        <v>0</v>
      </c>
      <c r="N748">
        <v>0</v>
      </c>
      <c r="O748">
        <v>0</v>
      </c>
      <c r="P748" t="s">
        <v>179</v>
      </c>
      <c r="Q748" t="s">
        <v>170</v>
      </c>
      <c r="R748" t="s">
        <v>180</v>
      </c>
      <c r="S748" t="s">
        <v>180</v>
      </c>
      <c r="T748" t="s">
        <v>387</v>
      </c>
      <c r="U748">
        <v>2</v>
      </c>
      <c r="V748" t="s">
        <v>262</v>
      </c>
      <c r="W748" t="s">
        <v>183</v>
      </c>
      <c r="X748" t="s">
        <v>147</v>
      </c>
      <c r="Y748" t="s">
        <v>148</v>
      </c>
      <c r="Z748">
        <v>0</v>
      </c>
      <c r="AA748" t="s">
        <v>278</v>
      </c>
      <c r="AB748" t="s">
        <v>583</v>
      </c>
      <c r="AC748" t="s">
        <v>686</v>
      </c>
      <c r="AD748">
        <v>24.289000000000001</v>
      </c>
      <c r="AE748">
        <v>34.434370999999999</v>
      </c>
      <c r="AF748">
        <v>-84.342574999999997</v>
      </c>
      <c r="AG748">
        <v>207</v>
      </c>
      <c r="AH748">
        <v>195</v>
      </c>
      <c r="AI748">
        <v>848</v>
      </c>
      <c r="AJ748" t="s">
        <v>687</v>
      </c>
      <c r="AK748">
        <v>78</v>
      </c>
      <c r="AL748">
        <v>85</v>
      </c>
      <c r="AM748" t="s">
        <v>153</v>
      </c>
      <c r="AN748">
        <v>666.6</v>
      </c>
      <c r="AO748">
        <v>60.6</v>
      </c>
      <c r="AP748">
        <v>705.9</v>
      </c>
      <c r="AQ748">
        <v>-84.345006999999995</v>
      </c>
      <c r="AR748">
        <v>34.435009000000001</v>
      </c>
      <c r="AS748">
        <v>-84.342834999999994</v>
      </c>
      <c r="AT748">
        <v>34.434553000000001</v>
      </c>
      <c r="AU748" t="s">
        <v>686</v>
      </c>
      <c r="AV748">
        <v>1</v>
      </c>
      <c r="AW748">
        <v>227</v>
      </c>
      <c r="AX748">
        <v>53</v>
      </c>
      <c r="AY748">
        <v>0</v>
      </c>
      <c r="AZ748">
        <v>45</v>
      </c>
      <c r="BA748">
        <v>14.43</v>
      </c>
      <c r="BB748">
        <v>14.2</v>
      </c>
      <c r="BC748">
        <v>1063</v>
      </c>
      <c r="BD748">
        <v>1055.0999999999999</v>
      </c>
      <c r="BE748">
        <v>1055.0999999999999</v>
      </c>
      <c r="BF748">
        <v>55</v>
      </c>
      <c r="BG748">
        <v>43.6</v>
      </c>
      <c r="BH748">
        <v>11.4</v>
      </c>
      <c r="BI748" s="1">
        <v>44147</v>
      </c>
      <c r="BJ748" t="s">
        <v>154</v>
      </c>
      <c r="BK748">
        <v>2.2910000000000001E-3</v>
      </c>
      <c r="BL748">
        <v>41708</v>
      </c>
      <c r="BM748">
        <v>41405</v>
      </c>
      <c r="BN748" t="s">
        <v>686</v>
      </c>
      <c r="BO748" t="s">
        <v>688</v>
      </c>
      <c r="BP748">
        <v>1</v>
      </c>
      <c r="BQ748">
        <v>5300</v>
      </c>
      <c r="BR748">
        <v>6</v>
      </c>
      <c r="BS748">
        <v>1</v>
      </c>
      <c r="BT748">
        <v>2</v>
      </c>
      <c r="BU748">
        <v>2</v>
      </c>
      <c r="BV748">
        <v>1</v>
      </c>
      <c r="BW748">
        <v>3</v>
      </c>
      <c r="BX748">
        <v>3</v>
      </c>
      <c r="BY748">
        <v>3</v>
      </c>
      <c r="BZ748" t="s">
        <v>156</v>
      </c>
      <c r="CA748">
        <v>227</v>
      </c>
      <c r="CB748">
        <v>53</v>
      </c>
      <c r="CC748">
        <v>0</v>
      </c>
      <c r="CD748" t="s">
        <v>157</v>
      </c>
      <c r="CE748" t="s">
        <v>157</v>
      </c>
      <c r="CF748">
        <v>0</v>
      </c>
      <c r="CG748">
        <v>45</v>
      </c>
      <c r="CH748">
        <v>4750</v>
      </c>
      <c r="CI748" t="s">
        <v>158</v>
      </c>
      <c r="CJ748">
        <v>0</v>
      </c>
      <c r="CK748">
        <v>0.33988400000000002</v>
      </c>
      <c r="CL748">
        <v>9</v>
      </c>
      <c r="CM748" t="s">
        <v>159</v>
      </c>
      <c r="CN748">
        <v>4750</v>
      </c>
      <c r="CO748">
        <v>441218</v>
      </c>
      <c r="CP748">
        <v>23.88</v>
      </c>
      <c r="CQ748">
        <v>24.22</v>
      </c>
      <c r="CR748">
        <v>441218</v>
      </c>
      <c r="CS748">
        <v>0</v>
      </c>
      <c r="CT748">
        <v>1794.588025</v>
      </c>
      <c r="CU748">
        <v>100</v>
      </c>
      <c r="CV748">
        <v>41459</v>
      </c>
      <c r="CW748">
        <v>1.3764E-2</v>
      </c>
      <c r="CX748">
        <v>0</v>
      </c>
      <c r="CY748">
        <v>2.2910000000000001E-3</v>
      </c>
      <c r="CZ748">
        <v>304</v>
      </c>
      <c r="DA748" t="s">
        <v>855</v>
      </c>
      <c r="DB748" t="s">
        <v>459</v>
      </c>
      <c r="DC748" t="s">
        <v>856</v>
      </c>
      <c r="DD748">
        <v>-84.309560000000005</v>
      </c>
      <c r="DE748">
        <v>34.417859</v>
      </c>
      <c r="DF748">
        <v>34.417859</v>
      </c>
      <c r="DG748">
        <v>-84.309560000000005</v>
      </c>
      <c r="DH748">
        <v>3.7227999999999997E-2</v>
      </c>
      <c r="DI748">
        <v>2.2910000000000001E-3</v>
      </c>
      <c r="DJ748">
        <v>207</v>
      </c>
      <c r="DK748">
        <v>4610</v>
      </c>
      <c r="DL748">
        <v>14.9</v>
      </c>
      <c r="DM748">
        <v>4870</v>
      </c>
      <c r="DN748">
        <v>14.9</v>
      </c>
      <c r="DO748">
        <v>4920</v>
      </c>
      <c r="DP748">
        <v>0</v>
      </c>
      <c r="DQ748">
        <v>4900</v>
      </c>
      <c r="DR748">
        <v>0</v>
      </c>
      <c r="DS748">
        <v>4750</v>
      </c>
      <c r="DT748">
        <v>12.4</v>
      </c>
      <c r="DU748">
        <v>4560</v>
      </c>
      <c r="DV748">
        <v>12.4</v>
      </c>
      <c r="DW748">
        <v>3840</v>
      </c>
      <c r="DX748">
        <v>9.4</v>
      </c>
      <c r="DY748">
        <v>3840</v>
      </c>
      <c r="DZ748">
        <v>9.4</v>
      </c>
      <c r="EA748">
        <v>3780</v>
      </c>
      <c r="EB748">
        <v>0</v>
      </c>
      <c r="EC748">
        <v>3820</v>
      </c>
      <c r="ED748">
        <v>0</v>
      </c>
      <c r="EE748">
        <v>3.1799999999999998E-4</v>
      </c>
    </row>
    <row r="749" spans="1:135" x14ac:dyDescent="0.3">
      <c r="A749">
        <v>747</v>
      </c>
      <c r="B749" t="s">
        <v>135</v>
      </c>
      <c r="C749">
        <v>916</v>
      </c>
      <c r="D749">
        <v>61398</v>
      </c>
      <c r="E749" t="s">
        <v>135</v>
      </c>
      <c r="F749">
        <v>5328667</v>
      </c>
      <c r="G749" t="s">
        <v>136</v>
      </c>
      <c r="H749" s="1">
        <v>42170</v>
      </c>
      <c r="I749" t="s">
        <v>684</v>
      </c>
      <c r="J749" t="s">
        <v>685</v>
      </c>
      <c r="K749" t="s">
        <v>139</v>
      </c>
      <c r="L749" t="s">
        <v>218</v>
      </c>
      <c r="M749">
        <v>0</v>
      </c>
      <c r="N749">
        <v>0</v>
      </c>
      <c r="O749">
        <v>1</v>
      </c>
      <c r="P749" t="s">
        <v>141</v>
      </c>
      <c r="Q749" t="s">
        <v>142</v>
      </c>
      <c r="R749" t="s">
        <v>272</v>
      </c>
      <c r="S749" t="s">
        <v>272</v>
      </c>
      <c r="T749" t="s">
        <v>187</v>
      </c>
      <c r="U749">
        <v>1</v>
      </c>
      <c r="V749" t="s">
        <v>165</v>
      </c>
      <c r="W749" t="s">
        <v>166</v>
      </c>
      <c r="X749" t="s">
        <v>281</v>
      </c>
      <c r="Y749" t="s">
        <v>148</v>
      </c>
      <c r="Z749">
        <v>32</v>
      </c>
      <c r="AA749" t="s">
        <v>149</v>
      </c>
      <c r="AB749" t="s">
        <v>188</v>
      </c>
      <c r="AC749" t="s">
        <v>686</v>
      </c>
      <c r="AD749">
        <v>24.244</v>
      </c>
      <c r="AE749">
        <v>34.434769000000003</v>
      </c>
      <c r="AF749">
        <v>-84.343163000000004</v>
      </c>
      <c r="AG749">
        <v>207</v>
      </c>
      <c r="AH749">
        <v>195</v>
      </c>
      <c r="AI749">
        <v>848</v>
      </c>
      <c r="AJ749" t="s">
        <v>687</v>
      </c>
      <c r="AK749">
        <v>78</v>
      </c>
      <c r="AL749">
        <v>85</v>
      </c>
      <c r="AM749" t="s">
        <v>153</v>
      </c>
      <c r="AN749">
        <v>666.6</v>
      </c>
      <c r="AO749">
        <v>60.6</v>
      </c>
      <c r="AP749">
        <v>705.9</v>
      </c>
      <c r="AQ749">
        <v>-84.345006999999995</v>
      </c>
      <c r="AR749">
        <v>34.435009000000001</v>
      </c>
      <c r="AS749">
        <v>-84.342834999999994</v>
      </c>
      <c r="AT749">
        <v>34.434553000000001</v>
      </c>
      <c r="AU749" t="s">
        <v>686</v>
      </c>
      <c r="AV749">
        <v>1</v>
      </c>
      <c r="AW749">
        <v>227</v>
      </c>
      <c r="AX749">
        <v>53</v>
      </c>
      <c r="AY749">
        <v>0</v>
      </c>
      <c r="AZ749">
        <v>45</v>
      </c>
      <c r="BA749">
        <v>14.43</v>
      </c>
      <c r="BB749">
        <v>14.2</v>
      </c>
      <c r="BC749">
        <v>1063</v>
      </c>
      <c r="BD749">
        <v>1055.0999999999999</v>
      </c>
      <c r="BE749">
        <v>1055.0999999999999</v>
      </c>
      <c r="BF749">
        <v>55</v>
      </c>
      <c r="BG749">
        <v>43.6</v>
      </c>
      <c r="BH749">
        <v>11.4</v>
      </c>
      <c r="BI749" s="1">
        <v>44147</v>
      </c>
      <c r="BJ749" t="s">
        <v>154</v>
      </c>
      <c r="BK749">
        <v>2.2910000000000001E-3</v>
      </c>
      <c r="BL749">
        <v>41708</v>
      </c>
      <c r="BM749">
        <v>41405</v>
      </c>
      <c r="BN749" t="s">
        <v>686</v>
      </c>
      <c r="BO749" t="s">
        <v>688</v>
      </c>
      <c r="BP749">
        <v>1</v>
      </c>
      <c r="BQ749">
        <v>5300</v>
      </c>
      <c r="BR749">
        <v>6</v>
      </c>
      <c r="BS749">
        <v>1</v>
      </c>
      <c r="BT749">
        <v>2</v>
      </c>
      <c r="BU749">
        <v>2</v>
      </c>
      <c r="BV749">
        <v>1</v>
      </c>
      <c r="BW749">
        <v>3</v>
      </c>
      <c r="BX749">
        <v>3</v>
      </c>
      <c r="BY749">
        <v>3</v>
      </c>
      <c r="BZ749" t="s">
        <v>156</v>
      </c>
      <c r="CA749">
        <v>227</v>
      </c>
      <c r="CB749">
        <v>53</v>
      </c>
      <c r="CC749">
        <v>0</v>
      </c>
      <c r="CD749" t="s">
        <v>157</v>
      </c>
      <c r="CE749" t="s">
        <v>157</v>
      </c>
      <c r="CF749">
        <v>0</v>
      </c>
      <c r="CG749">
        <v>45</v>
      </c>
      <c r="CH749">
        <v>4750</v>
      </c>
      <c r="CI749" t="s">
        <v>158</v>
      </c>
      <c r="CJ749">
        <v>0</v>
      </c>
      <c r="CK749">
        <v>0.33988400000000002</v>
      </c>
      <c r="CL749">
        <v>9</v>
      </c>
      <c r="CM749" t="s">
        <v>159</v>
      </c>
      <c r="CN749">
        <v>4750</v>
      </c>
      <c r="CO749">
        <v>441218</v>
      </c>
      <c r="CP749">
        <v>23.88</v>
      </c>
      <c r="CQ749">
        <v>24.22</v>
      </c>
      <c r="CR749">
        <v>441218</v>
      </c>
      <c r="CS749">
        <v>0</v>
      </c>
      <c r="CT749">
        <v>1794.588025</v>
      </c>
      <c r="CU749">
        <v>100</v>
      </c>
      <c r="CV749">
        <v>41459</v>
      </c>
      <c r="CW749">
        <v>1.3764E-2</v>
      </c>
      <c r="CX749">
        <v>0</v>
      </c>
      <c r="CY749">
        <v>2.2910000000000001E-3</v>
      </c>
      <c r="CZ749">
        <v>304</v>
      </c>
      <c r="DA749" t="s">
        <v>855</v>
      </c>
      <c r="DB749" t="s">
        <v>459</v>
      </c>
      <c r="DC749" t="s">
        <v>856</v>
      </c>
      <c r="DD749">
        <v>-84.309560000000005</v>
      </c>
      <c r="DE749">
        <v>34.417859</v>
      </c>
      <c r="DF749">
        <v>34.417859</v>
      </c>
      <c r="DG749">
        <v>-84.309560000000005</v>
      </c>
      <c r="DH749">
        <v>3.7227999999999997E-2</v>
      </c>
      <c r="DI749">
        <v>2.2910000000000001E-3</v>
      </c>
      <c r="DJ749">
        <v>207</v>
      </c>
      <c r="DK749">
        <v>4610</v>
      </c>
      <c r="DL749">
        <v>14.9</v>
      </c>
      <c r="DM749">
        <v>4870</v>
      </c>
      <c r="DN749">
        <v>14.9</v>
      </c>
      <c r="DO749">
        <v>4920</v>
      </c>
      <c r="DP749">
        <v>0</v>
      </c>
      <c r="DQ749">
        <v>4900</v>
      </c>
      <c r="DR749">
        <v>0</v>
      </c>
      <c r="DS749">
        <v>4750</v>
      </c>
      <c r="DT749">
        <v>12.4</v>
      </c>
      <c r="DU749">
        <v>4560</v>
      </c>
      <c r="DV749">
        <v>12.4</v>
      </c>
      <c r="DW749">
        <v>3840</v>
      </c>
      <c r="DX749">
        <v>9.4</v>
      </c>
      <c r="DY749">
        <v>3840</v>
      </c>
      <c r="DZ749">
        <v>9.4</v>
      </c>
      <c r="EA749">
        <v>3780</v>
      </c>
      <c r="EB749">
        <v>0</v>
      </c>
      <c r="EC749">
        <v>3820</v>
      </c>
      <c r="ED749">
        <v>0</v>
      </c>
      <c r="EE749">
        <v>0</v>
      </c>
    </row>
    <row r="750" spans="1:135" x14ac:dyDescent="0.3">
      <c r="A750">
        <v>748</v>
      </c>
      <c r="B750" t="s">
        <v>135</v>
      </c>
      <c r="C750">
        <v>981</v>
      </c>
      <c r="D750">
        <v>49421</v>
      </c>
      <c r="E750" t="s">
        <v>135</v>
      </c>
      <c r="F750">
        <v>5832149</v>
      </c>
      <c r="G750" t="s">
        <v>136</v>
      </c>
      <c r="H750" s="1">
        <v>42548</v>
      </c>
      <c r="I750" t="s">
        <v>684</v>
      </c>
      <c r="J750" t="s">
        <v>685</v>
      </c>
      <c r="K750" t="s">
        <v>139</v>
      </c>
      <c r="L750" t="s">
        <v>169</v>
      </c>
      <c r="M750">
        <v>0</v>
      </c>
      <c r="N750">
        <v>0</v>
      </c>
      <c r="O750">
        <v>0</v>
      </c>
      <c r="P750" t="s">
        <v>141</v>
      </c>
      <c r="Q750" t="s">
        <v>142</v>
      </c>
      <c r="R750" t="s">
        <v>176</v>
      </c>
      <c r="S750" t="s">
        <v>177</v>
      </c>
      <c r="T750" t="s">
        <v>164</v>
      </c>
      <c r="U750">
        <v>1</v>
      </c>
      <c r="V750" t="s">
        <v>165</v>
      </c>
      <c r="W750" t="s">
        <v>166</v>
      </c>
      <c r="X750" t="s">
        <v>147</v>
      </c>
      <c r="Y750" t="s">
        <v>148</v>
      </c>
      <c r="Z750">
        <v>27</v>
      </c>
      <c r="AA750" t="s">
        <v>149</v>
      </c>
      <c r="AB750" t="s">
        <v>168</v>
      </c>
      <c r="AC750" t="s">
        <v>686</v>
      </c>
      <c r="AD750">
        <v>24.227546</v>
      </c>
      <c r="AE750">
        <v>34.434888999999998</v>
      </c>
      <c r="AF750">
        <v>-84.343402999999995</v>
      </c>
      <c r="AG750">
        <v>207</v>
      </c>
      <c r="AH750">
        <v>195</v>
      </c>
      <c r="AI750">
        <v>848</v>
      </c>
      <c r="AJ750" t="s">
        <v>687</v>
      </c>
      <c r="AK750">
        <v>78</v>
      </c>
      <c r="AL750">
        <v>85</v>
      </c>
      <c r="AM750" t="s">
        <v>153</v>
      </c>
      <c r="AN750">
        <v>666.6</v>
      </c>
      <c r="AO750">
        <v>60.6</v>
      </c>
      <c r="AP750">
        <v>705.9</v>
      </c>
      <c r="AQ750">
        <v>-84.345006999999995</v>
      </c>
      <c r="AR750">
        <v>34.435009000000001</v>
      </c>
      <c r="AS750">
        <v>-84.342834999999994</v>
      </c>
      <c r="AT750">
        <v>34.434553000000001</v>
      </c>
      <c r="AU750" t="s">
        <v>686</v>
      </c>
      <c r="AV750">
        <v>1</v>
      </c>
      <c r="AW750">
        <v>227</v>
      </c>
      <c r="AX750">
        <v>53</v>
      </c>
      <c r="AY750">
        <v>0</v>
      </c>
      <c r="AZ750">
        <v>45</v>
      </c>
      <c r="BA750">
        <v>14.43</v>
      </c>
      <c r="BB750">
        <v>14.2</v>
      </c>
      <c r="BC750">
        <v>1063</v>
      </c>
      <c r="BD750">
        <v>1055.0999999999999</v>
      </c>
      <c r="BE750">
        <v>1055.0999999999999</v>
      </c>
      <c r="BF750">
        <v>55</v>
      </c>
      <c r="BG750">
        <v>43.6</v>
      </c>
      <c r="BH750">
        <v>11.4</v>
      </c>
      <c r="BI750" s="1">
        <v>44147</v>
      </c>
      <c r="BJ750" t="s">
        <v>154</v>
      </c>
      <c r="BK750">
        <v>2.2910000000000001E-3</v>
      </c>
      <c r="BL750">
        <v>41708</v>
      </c>
      <c r="BM750">
        <v>41405</v>
      </c>
      <c r="BN750" t="s">
        <v>686</v>
      </c>
      <c r="BO750" t="s">
        <v>688</v>
      </c>
      <c r="BP750">
        <v>1</v>
      </c>
      <c r="BQ750">
        <v>5300</v>
      </c>
      <c r="BR750">
        <v>6</v>
      </c>
      <c r="BS750">
        <v>1</v>
      </c>
      <c r="BT750">
        <v>2</v>
      </c>
      <c r="BU750">
        <v>2</v>
      </c>
      <c r="BV750">
        <v>1</v>
      </c>
      <c r="BW750">
        <v>3</v>
      </c>
      <c r="BX750">
        <v>3</v>
      </c>
      <c r="BY750">
        <v>3</v>
      </c>
      <c r="BZ750" t="s">
        <v>156</v>
      </c>
      <c r="CA750">
        <v>227</v>
      </c>
      <c r="CB750">
        <v>53</v>
      </c>
      <c r="CC750">
        <v>0</v>
      </c>
      <c r="CD750" t="s">
        <v>157</v>
      </c>
      <c r="CE750" t="s">
        <v>157</v>
      </c>
      <c r="CF750">
        <v>0</v>
      </c>
      <c r="CG750">
        <v>45</v>
      </c>
      <c r="CH750">
        <v>4750</v>
      </c>
      <c r="CI750" t="s">
        <v>158</v>
      </c>
      <c r="CJ750">
        <v>0</v>
      </c>
      <c r="CK750">
        <v>0.33988400000000002</v>
      </c>
      <c r="CL750">
        <v>9</v>
      </c>
      <c r="CM750" t="s">
        <v>159</v>
      </c>
      <c r="CN750">
        <v>4750</v>
      </c>
      <c r="CO750">
        <v>441218</v>
      </c>
      <c r="CP750">
        <v>23.88</v>
      </c>
      <c r="CQ750">
        <v>24.22</v>
      </c>
      <c r="CR750">
        <v>441218</v>
      </c>
      <c r="CS750">
        <v>0</v>
      </c>
      <c r="CT750">
        <v>1794.588025</v>
      </c>
      <c r="CU750">
        <v>100</v>
      </c>
      <c r="CV750">
        <v>41459</v>
      </c>
      <c r="CW750">
        <v>1.3764E-2</v>
      </c>
      <c r="CX750">
        <v>0</v>
      </c>
      <c r="CY750">
        <v>2.2910000000000001E-3</v>
      </c>
      <c r="CZ750">
        <v>304</v>
      </c>
      <c r="DA750" t="s">
        <v>855</v>
      </c>
      <c r="DB750" t="s">
        <v>459</v>
      </c>
      <c r="DC750" t="s">
        <v>856</v>
      </c>
      <c r="DD750">
        <v>-84.309560000000005</v>
      </c>
      <c r="DE750">
        <v>34.417859</v>
      </c>
      <c r="DF750">
        <v>34.417859</v>
      </c>
      <c r="DG750">
        <v>-84.309560000000005</v>
      </c>
      <c r="DH750">
        <v>3.7227999999999997E-2</v>
      </c>
      <c r="DI750">
        <v>2.2910000000000001E-3</v>
      </c>
      <c r="DJ750">
        <v>207</v>
      </c>
      <c r="DK750">
        <v>4610</v>
      </c>
      <c r="DL750">
        <v>14.9</v>
      </c>
      <c r="DM750">
        <v>4870</v>
      </c>
      <c r="DN750">
        <v>14.9</v>
      </c>
      <c r="DO750">
        <v>4920</v>
      </c>
      <c r="DP750">
        <v>0</v>
      </c>
      <c r="DQ750">
        <v>4900</v>
      </c>
      <c r="DR750">
        <v>0</v>
      </c>
      <c r="DS750">
        <v>4750</v>
      </c>
      <c r="DT750">
        <v>12.4</v>
      </c>
      <c r="DU750">
        <v>4560</v>
      </c>
      <c r="DV750">
        <v>12.4</v>
      </c>
      <c r="DW750">
        <v>3840</v>
      </c>
      <c r="DX750">
        <v>9.4</v>
      </c>
      <c r="DY750">
        <v>3840</v>
      </c>
      <c r="DZ750">
        <v>9.4</v>
      </c>
      <c r="EA750">
        <v>3780</v>
      </c>
      <c r="EB750">
        <v>0</v>
      </c>
      <c r="EC750">
        <v>3820</v>
      </c>
      <c r="ED750">
        <v>0</v>
      </c>
      <c r="EE750">
        <v>0</v>
      </c>
    </row>
    <row r="751" spans="1:135" x14ac:dyDescent="0.3">
      <c r="A751">
        <v>749</v>
      </c>
      <c r="B751" t="s">
        <v>135</v>
      </c>
      <c r="C751">
        <v>957</v>
      </c>
      <c r="D751">
        <v>14758</v>
      </c>
      <c r="E751" t="s">
        <v>135</v>
      </c>
      <c r="F751">
        <v>7484306</v>
      </c>
      <c r="G751" t="s">
        <v>136</v>
      </c>
      <c r="H751" s="1">
        <v>43668</v>
      </c>
      <c r="I751" t="s">
        <v>684</v>
      </c>
      <c r="J751" t="s">
        <v>685</v>
      </c>
      <c r="K751" t="s">
        <v>870</v>
      </c>
      <c r="L751" t="s">
        <v>256</v>
      </c>
      <c r="M751">
        <v>0</v>
      </c>
      <c r="N751">
        <v>1</v>
      </c>
      <c r="O751">
        <v>0</v>
      </c>
      <c r="P751" t="s">
        <v>141</v>
      </c>
      <c r="Q751" t="s">
        <v>142</v>
      </c>
      <c r="R751" t="s">
        <v>143</v>
      </c>
      <c r="S751" t="s">
        <v>143</v>
      </c>
      <c r="T751" t="s">
        <v>221</v>
      </c>
      <c r="U751">
        <v>1</v>
      </c>
      <c r="V751" t="s">
        <v>165</v>
      </c>
      <c r="W751" t="s">
        <v>166</v>
      </c>
      <c r="X751" t="s">
        <v>147</v>
      </c>
      <c r="Y751" t="s">
        <v>148</v>
      </c>
      <c r="Z751">
        <v>40</v>
      </c>
      <c r="AA751" t="s">
        <v>149</v>
      </c>
      <c r="AB751" t="s">
        <v>188</v>
      </c>
      <c r="AC751" t="s">
        <v>686</v>
      </c>
      <c r="AD751">
        <v>24.248999999999999</v>
      </c>
      <c r="AE751">
        <v>34.434730000000002</v>
      </c>
      <c r="AF751">
        <v>-84.343101000000004</v>
      </c>
      <c r="AG751">
        <v>207</v>
      </c>
      <c r="AH751">
        <v>195</v>
      </c>
      <c r="AI751">
        <v>848</v>
      </c>
      <c r="AJ751" t="s">
        <v>687</v>
      </c>
      <c r="AK751">
        <v>78</v>
      </c>
      <c r="AL751">
        <v>85</v>
      </c>
      <c r="AM751" t="s">
        <v>153</v>
      </c>
      <c r="AN751">
        <v>666.6</v>
      </c>
      <c r="AO751">
        <v>60.6</v>
      </c>
      <c r="AP751">
        <v>705.9</v>
      </c>
      <c r="AQ751">
        <v>-84.345006999999995</v>
      </c>
      <c r="AR751">
        <v>34.435009000000001</v>
      </c>
      <c r="AS751">
        <v>-84.342834999999994</v>
      </c>
      <c r="AT751">
        <v>34.434553000000001</v>
      </c>
      <c r="AU751" t="s">
        <v>686</v>
      </c>
      <c r="AV751">
        <v>1</v>
      </c>
      <c r="AW751">
        <v>227</v>
      </c>
      <c r="AX751">
        <v>53</v>
      </c>
      <c r="AY751">
        <v>0</v>
      </c>
      <c r="AZ751">
        <v>45</v>
      </c>
      <c r="BA751">
        <v>14.43</v>
      </c>
      <c r="BB751">
        <v>14.2</v>
      </c>
      <c r="BC751">
        <v>1063</v>
      </c>
      <c r="BD751">
        <v>1055.0999999999999</v>
      </c>
      <c r="BE751">
        <v>1055.0999999999999</v>
      </c>
      <c r="BF751">
        <v>55</v>
      </c>
      <c r="BG751">
        <v>43.6</v>
      </c>
      <c r="BH751">
        <v>11.4</v>
      </c>
      <c r="BI751" s="1">
        <v>44147</v>
      </c>
      <c r="BJ751" t="s">
        <v>154</v>
      </c>
      <c r="BK751">
        <v>2.2910000000000001E-3</v>
      </c>
      <c r="BL751">
        <v>41708</v>
      </c>
      <c r="BM751">
        <v>41405</v>
      </c>
      <c r="BN751" t="s">
        <v>686</v>
      </c>
      <c r="BO751" t="s">
        <v>688</v>
      </c>
      <c r="BP751">
        <v>1</v>
      </c>
      <c r="BQ751">
        <v>5300</v>
      </c>
      <c r="BR751">
        <v>6</v>
      </c>
      <c r="BS751">
        <v>1</v>
      </c>
      <c r="BT751">
        <v>2</v>
      </c>
      <c r="BU751">
        <v>2</v>
      </c>
      <c r="BV751">
        <v>1</v>
      </c>
      <c r="BW751">
        <v>3</v>
      </c>
      <c r="BX751">
        <v>3</v>
      </c>
      <c r="BY751">
        <v>3</v>
      </c>
      <c r="BZ751" t="s">
        <v>156</v>
      </c>
      <c r="CA751">
        <v>227</v>
      </c>
      <c r="CB751">
        <v>53</v>
      </c>
      <c r="CC751">
        <v>0</v>
      </c>
      <c r="CD751" t="s">
        <v>157</v>
      </c>
      <c r="CE751" t="s">
        <v>157</v>
      </c>
      <c r="CF751">
        <v>0</v>
      </c>
      <c r="CG751">
        <v>45</v>
      </c>
      <c r="CH751">
        <v>4750</v>
      </c>
      <c r="CI751" t="s">
        <v>158</v>
      </c>
      <c r="CJ751">
        <v>0</v>
      </c>
      <c r="CK751">
        <v>0.33988400000000002</v>
      </c>
      <c r="CL751">
        <v>9</v>
      </c>
      <c r="CM751" t="s">
        <v>159</v>
      </c>
      <c r="CN751">
        <v>4750</v>
      </c>
      <c r="CO751">
        <v>441218</v>
      </c>
      <c r="CP751">
        <v>23.88</v>
      </c>
      <c r="CQ751">
        <v>24.22</v>
      </c>
      <c r="CR751">
        <v>441218</v>
      </c>
      <c r="CS751">
        <v>0</v>
      </c>
      <c r="CT751">
        <v>1794.588025</v>
      </c>
      <c r="CU751">
        <v>100</v>
      </c>
      <c r="CV751">
        <v>41459</v>
      </c>
      <c r="CW751">
        <v>1.3764E-2</v>
      </c>
      <c r="CX751">
        <v>0</v>
      </c>
      <c r="CY751">
        <v>2.2910000000000001E-3</v>
      </c>
      <c r="CZ751">
        <v>304</v>
      </c>
      <c r="DA751" t="s">
        <v>855</v>
      </c>
      <c r="DB751" t="s">
        <v>459</v>
      </c>
      <c r="DC751" t="s">
        <v>856</v>
      </c>
      <c r="DD751">
        <v>-84.309560000000005</v>
      </c>
      <c r="DE751">
        <v>34.417859</v>
      </c>
      <c r="DF751">
        <v>34.417859</v>
      </c>
      <c r="DG751">
        <v>-84.309560000000005</v>
      </c>
      <c r="DH751">
        <v>3.7227999999999997E-2</v>
      </c>
      <c r="DI751">
        <v>2.2910000000000001E-3</v>
      </c>
      <c r="DJ751">
        <v>207</v>
      </c>
      <c r="DK751">
        <v>4610</v>
      </c>
      <c r="DL751">
        <v>14.9</v>
      </c>
      <c r="DM751">
        <v>4870</v>
      </c>
      <c r="DN751">
        <v>14.9</v>
      </c>
      <c r="DO751">
        <v>4920</v>
      </c>
      <c r="DP751">
        <v>0</v>
      </c>
      <c r="DQ751">
        <v>4900</v>
      </c>
      <c r="DR751">
        <v>0</v>
      </c>
      <c r="DS751">
        <v>4750</v>
      </c>
      <c r="DT751">
        <v>12.4</v>
      </c>
      <c r="DU751">
        <v>4560</v>
      </c>
      <c r="DV751">
        <v>12.4</v>
      </c>
      <c r="DW751">
        <v>3840</v>
      </c>
      <c r="DX751">
        <v>9.4</v>
      </c>
      <c r="DY751">
        <v>3840</v>
      </c>
      <c r="DZ751">
        <v>9.4</v>
      </c>
      <c r="EA751">
        <v>3780</v>
      </c>
      <c r="EB751">
        <v>0</v>
      </c>
      <c r="EC751">
        <v>3820</v>
      </c>
      <c r="ED751">
        <v>0</v>
      </c>
      <c r="EE751">
        <v>0</v>
      </c>
    </row>
    <row r="752" spans="1:135" x14ac:dyDescent="0.3">
      <c r="A752">
        <v>750</v>
      </c>
      <c r="B752" t="s">
        <v>135</v>
      </c>
      <c r="C752">
        <v>977</v>
      </c>
      <c r="D752">
        <v>50562</v>
      </c>
      <c r="E752" t="s">
        <v>135</v>
      </c>
      <c r="F752">
        <v>5765781</v>
      </c>
      <c r="G752" t="s">
        <v>136</v>
      </c>
      <c r="H752" s="1">
        <v>42510</v>
      </c>
      <c r="I752" t="s">
        <v>684</v>
      </c>
      <c r="J752" t="s">
        <v>685</v>
      </c>
      <c r="K752" t="s">
        <v>870</v>
      </c>
      <c r="L752" t="s">
        <v>169</v>
      </c>
      <c r="M752">
        <v>0</v>
      </c>
      <c r="N752">
        <v>0</v>
      </c>
      <c r="O752">
        <v>0</v>
      </c>
      <c r="P752" t="s">
        <v>282</v>
      </c>
      <c r="Q752" t="s">
        <v>249</v>
      </c>
      <c r="R752" t="s">
        <v>284</v>
      </c>
      <c r="S752" t="s">
        <v>284</v>
      </c>
      <c r="T752" t="s">
        <v>871</v>
      </c>
      <c r="U752">
        <v>3</v>
      </c>
      <c r="V752" t="s">
        <v>353</v>
      </c>
      <c r="W752" t="s">
        <v>872</v>
      </c>
      <c r="X752" t="s">
        <v>147</v>
      </c>
      <c r="Y752" t="s">
        <v>167</v>
      </c>
      <c r="Z752">
        <v>0</v>
      </c>
      <c r="AA752" t="s">
        <v>245</v>
      </c>
      <c r="AB752" t="s">
        <v>355</v>
      </c>
      <c r="AC752" t="s">
        <v>686</v>
      </c>
      <c r="AD752">
        <v>24.209147999999999</v>
      </c>
      <c r="AE752">
        <v>34.434983000000003</v>
      </c>
      <c r="AF752">
        <v>-84.343695999999994</v>
      </c>
      <c r="AG752">
        <v>207</v>
      </c>
      <c r="AH752">
        <v>195</v>
      </c>
      <c r="AI752">
        <v>848</v>
      </c>
      <c r="AJ752" t="s">
        <v>687</v>
      </c>
      <c r="AK752">
        <v>78</v>
      </c>
      <c r="AL752">
        <v>85</v>
      </c>
      <c r="AM752" t="s">
        <v>153</v>
      </c>
      <c r="AN752">
        <v>666.6</v>
      </c>
      <c r="AO752">
        <v>60.6</v>
      </c>
      <c r="AP752">
        <v>705.9</v>
      </c>
      <c r="AQ752">
        <v>-84.345006999999995</v>
      </c>
      <c r="AR752">
        <v>34.435009000000001</v>
      </c>
      <c r="AS752">
        <v>-84.342834999999994</v>
      </c>
      <c r="AT752">
        <v>34.434553000000001</v>
      </c>
      <c r="AU752" t="s">
        <v>686</v>
      </c>
      <c r="AV752">
        <v>1</v>
      </c>
      <c r="AW752">
        <v>227</v>
      </c>
      <c r="AX752">
        <v>53</v>
      </c>
      <c r="AY752">
        <v>0</v>
      </c>
      <c r="AZ752">
        <v>45</v>
      </c>
      <c r="BA752">
        <v>14.43</v>
      </c>
      <c r="BB752">
        <v>14.2</v>
      </c>
      <c r="BC752">
        <v>1063</v>
      </c>
      <c r="BD752">
        <v>1055.0999999999999</v>
      </c>
      <c r="BE752">
        <v>1055.0999999999999</v>
      </c>
      <c r="BF752">
        <v>55</v>
      </c>
      <c r="BG752">
        <v>43.6</v>
      </c>
      <c r="BH752">
        <v>11.4</v>
      </c>
      <c r="BI752" s="1">
        <v>44147</v>
      </c>
      <c r="BJ752" t="s">
        <v>154</v>
      </c>
      <c r="BK752">
        <v>2.2910000000000001E-3</v>
      </c>
      <c r="BL752">
        <v>41708</v>
      </c>
      <c r="BM752">
        <v>41405</v>
      </c>
      <c r="BN752" t="s">
        <v>686</v>
      </c>
      <c r="BO752" t="s">
        <v>688</v>
      </c>
      <c r="BP752">
        <v>1</v>
      </c>
      <c r="BQ752">
        <v>5300</v>
      </c>
      <c r="BR752">
        <v>6</v>
      </c>
      <c r="BS752">
        <v>1</v>
      </c>
      <c r="BT752">
        <v>2</v>
      </c>
      <c r="BU752">
        <v>2</v>
      </c>
      <c r="BV752">
        <v>1</v>
      </c>
      <c r="BW752">
        <v>3</v>
      </c>
      <c r="BX752">
        <v>3</v>
      </c>
      <c r="BY752">
        <v>3</v>
      </c>
      <c r="BZ752" t="s">
        <v>156</v>
      </c>
      <c r="CA752">
        <v>227</v>
      </c>
      <c r="CB752">
        <v>53</v>
      </c>
      <c r="CC752">
        <v>0</v>
      </c>
      <c r="CD752" t="s">
        <v>157</v>
      </c>
      <c r="CE752" t="s">
        <v>157</v>
      </c>
      <c r="CF752">
        <v>0</v>
      </c>
      <c r="CG752">
        <v>45</v>
      </c>
      <c r="CH752">
        <v>4750</v>
      </c>
      <c r="CI752" t="s">
        <v>158</v>
      </c>
      <c r="CJ752">
        <v>0</v>
      </c>
      <c r="CK752">
        <v>0.33988400000000002</v>
      </c>
      <c r="CL752">
        <v>9</v>
      </c>
      <c r="CM752" t="s">
        <v>159</v>
      </c>
      <c r="CN752">
        <v>4750</v>
      </c>
      <c r="CO752">
        <v>441218</v>
      </c>
      <c r="CP752">
        <v>23.88</v>
      </c>
      <c r="CQ752">
        <v>24.22</v>
      </c>
      <c r="CR752">
        <v>441218</v>
      </c>
      <c r="CS752">
        <v>0</v>
      </c>
      <c r="CT752">
        <v>1794.588025</v>
      </c>
      <c r="CU752">
        <v>100</v>
      </c>
      <c r="CV752">
        <v>41459</v>
      </c>
      <c r="CW752">
        <v>1.3764E-2</v>
      </c>
      <c r="CX752">
        <v>0</v>
      </c>
      <c r="CY752">
        <v>2.2910000000000001E-3</v>
      </c>
      <c r="CZ752">
        <v>304</v>
      </c>
      <c r="DA752" t="s">
        <v>855</v>
      </c>
      <c r="DB752" t="s">
        <v>459</v>
      </c>
      <c r="DC752" t="s">
        <v>856</v>
      </c>
      <c r="DD752">
        <v>-84.309560000000005</v>
      </c>
      <c r="DE752">
        <v>34.417859</v>
      </c>
      <c r="DF752">
        <v>34.417859</v>
      </c>
      <c r="DG752">
        <v>-84.309560000000005</v>
      </c>
      <c r="DH752">
        <v>3.7227999999999997E-2</v>
      </c>
      <c r="DI752">
        <v>2.2910000000000001E-3</v>
      </c>
      <c r="DJ752">
        <v>207</v>
      </c>
      <c r="DK752">
        <v>4610</v>
      </c>
      <c r="DL752">
        <v>14.9</v>
      </c>
      <c r="DM752">
        <v>4870</v>
      </c>
      <c r="DN752">
        <v>14.9</v>
      </c>
      <c r="DO752">
        <v>4920</v>
      </c>
      <c r="DP752">
        <v>0</v>
      </c>
      <c r="DQ752">
        <v>4900</v>
      </c>
      <c r="DR752">
        <v>0</v>
      </c>
      <c r="DS752">
        <v>4750</v>
      </c>
      <c r="DT752">
        <v>12.4</v>
      </c>
      <c r="DU752">
        <v>4560</v>
      </c>
      <c r="DV752">
        <v>12.4</v>
      </c>
      <c r="DW752">
        <v>3840</v>
      </c>
      <c r="DX752">
        <v>9.4</v>
      </c>
      <c r="DY752">
        <v>3840</v>
      </c>
      <c r="DZ752">
        <v>9.4</v>
      </c>
      <c r="EA752">
        <v>3780</v>
      </c>
      <c r="EB752">
        <v>0</v>
      </c>
      <c r="EC752">
        <v>3820</v>
      </c>
      <c r="ED752">
        <v>0</v>
      </c>
      <c r="EE752">
        <v>0</v>
      </c>
    </row>
    <row r="753" spans="1:135" x14ac:dyDescent="0.3">
      <c r="A753">
        <v>751</v>
      </c>
      <c r="B753" t="s">
        <v>135</v>
      </c>
      <c r="C753">
        <v>1022</v>
      </c>
      <c r="D753">
        <v>40457</v>
      </c>
      <c r="E753" t="s">
        <v>135</v>
      </c>
      <c r="F753">
        <v>6200258</v>
      </c>
      <c r="G753" t="s">
        <v>136</v>
      </c>
      <c r="H753" s="1">
        <v>42844</v>
      </c>
      <c r="I753" t="s">
        <v>684</v>
      </c>
      <c r="J753" t="s">
        <v>685</v>
      </c>
      <c r="K753" t="s">
        <v>139</v>
      </c>
      <c r="L753" t="s">
        <v>140</v>
      </c>
      <c r="M753">
        <v>0</v>
      </c>
      <c r="N753">
        <v>0</v>
      </c>
      <c r="O753">
        <v>0</v>
      </c>
      <c r="P753" t="s">
        <v>235</v>
      </c>
      <c r="Q753" t="s">
        <v>170</v>
      </c>
      <c r="R753" t="s">
        <v>180</v>
      </c>
      <c r="S753" t="s">
        <v>180</v>
      </c>
      <c r="T753" t="s">
        <v>242</v>
      </c>
      <c r="U753">
        <v>2</v>
      </c>
      <c r="V753" t="s">
        <v>262</v>
      </c>
      <c r="W753" t="s">
        <v>344</v>
      </c>
      <c r="X753" t="s">
        <v>147</v>
      </c>
      <c r="Y753" t="s">
        <v>148</v>
      </c>
      <c r="Z753">
        <v>0</v>
      </c>
      <c r="AA753" t="s">
        <v>175</v>
      </c>
      <c r="AB753" t="s">
        <v>255</v>
      </c>
      <c r="AC753" t="s">
        <v>686</v>
      </c>
      <c r="AD753">
        <v>24.188071000000001</v>
      </c>
      <c r="AE753">
        <v>34.435046999999997</v>
      </c>
      <c r="AF753">
        <v>-84.344053000000002</v>
      </c>
      <c r="AG753">
        <v>207</v>
      </c>
      <c r="AH753">
        <v>195</v>
      </c>
      <c r="AI753">
        <v>848</v>
      </c>
      <c r="AJ753" t="s">
        <v>687</v>
      </c>
      <c r="AK753">
        <v>78</v>
      </c>
      <c r="AL753">
        <v>85</v>
      </c>
      <c r="AM753" t="s">
        <v>153</v>
      </c>
      <c r="AN753">
        <v>666.6</v>
      </c>
      <c r="AO753">
        <v>60.6</v>
      </c>
      <c r="AP753">
        <v>705.9</v>
      </c>
      <c r="AQ753">
        <v>-84.345006999999995</v>
      </c>
      <c r="AR753">
        <v>34.435009000000001</v>
      </c>
      <c r="AS753">
        <v>-84.342834999999994</v>
      </c>
      <c r="AT753">
        <v>34.434553000000001</v>
      </c>
      <c r="AU753" t="s">
        <v>686</v>
      </c>
      <c r="AV753">
        <v>1</v>
      </c>
      <c r="AW753">
        <v>227</v>
      </c>
      <c r="AX753">
        <v>53</v>
      </c>
      <c r="AY753">
        <v>0</v>
      </c>
      <c r="AZ753">
        <v>45</v>
      </c>
      <c r="BA753">
        <v>14.43</v>
      </c>
      <c r="BB753">
        <v>14.2</v>
      </c>
      <c r="BC753">
        <v>1063</v>
      </c>
      <c r="BD753">
        <v>1055.0999999999999</v>
      </c>
      <c r="BE753">
        <v>1055.0999999999999</v>
      </c>
      <c r="BF753">
        <v>55</v>
      </c>
      <c r="BG753">
        <v>43.6</v>
      </c>
      <c r="BH753">
        <v>11.4</v>
      </c>
      <c r="BI753" s="1">
        <v>44147</v>
      </c>
      <c r="BJ753" t="s">
        <v>154</v>
      </c>
      <c r="BK753">
        <v>2.2910000000000001E-3</v>
      </c>
      <c r="BL753">
        <v>41708</v>
      </c>
      <c r="BM753">
        <v>41405</v>
      </c>
      <c r="BN753" t="s">
        <v>686</v>
      </c>
      <c r="BO753" t="s">
        <v>688</v>
      </c>
      <c r="BP753">
        <v>1</v>
      </c>
      <c r="BQ753">
        <v>5300</v>
      </c>
      <c r="BR753">
        <v>6</v>
      </c>
      <c r="BS753">
        <v>1</v>
      </c>
      <c r="BT753">
        <v>2</v>
      </c>
      <c r="BU753">
        <v>2</v>
      </c>
      <c r="BV753">
        <v>1</v>
      </c>
      <c r="BW753">
        <v>3</v>
      </c>
      <c r="BX753">
        <v>3</v>
      </c>
      <c r="BY753">
        <v>3</v>
      </c>
      <c r="BZ753" t="s">
        <v>156</v>
      </c>
      <c r="CA753">
        <v>227</v>
      </c>
      <c r="CB753">
        <v>53</v>
      </c>
      <c r="CC753">
        <v>0</v>
      </c>
      <c r="CD753" t="s">
        <v>157</v>
      </c>
      <c r="CE753" t="s">
        <v>157</v>
      </c>
      <c r="CF753">
        <v>0</v>
      </c>
      <c r="CG753">
        <v>45</v>
      </c>
      <c r="CH753">
        <v>4750</v>
      </c>
      <c r="CI753" t="s">
        <v>158</v>
      </c>
      <c r="CJ753">
        <v>0</v>
      </c>
      <c r="CK753">
        <v>0.33988400000000002</v>
      </c>
      <c r="CL753">
        <v>9</v>
      </c>
      <c r="CM753" t="s">
        <v>159</v>
      </c>
      <c r="CN753">
        <v>4750</v>
      </c>
      <c r="CO753">
        <v>441218</v>
      </c>
      <c r="CP753">
        <v>23.88</v>
      </c>
      <c r="CQ753">
        <v>24.22</v>
      </c>
      <c r="CR753">
        <v>441218</v>
      </c>
      <c r="CS753">
        <v>0</v>
      </c>
      <c r="CT753">
        <v>1794.588025</v>
      </c>
      <c r="CU753">
        <v>100</v>
      </c>
      <c r="CV753">
        <v>41459</v>
      </c>
      <c r="CW753">
        <v>1.3764E-2</v>
      </c>
      <c r="CX753">
        <v>0</v>
      </c>
      <c r="CY753">
        <v>2.2910000000000001E-3</v>
      </c>
      <c r="CZ753">
        <v>304</v>
      </c>
      <c r="DA753" t="s">
        <v>855</v>
      </c>
      <c r="DB753" t="s">
        <v>459</v>
      </c>
      <c r="DC753" t="s">
        <v>856</v>
      </c>
      <c r="DD753">
        <v>-84.309560000000005</v>
      </c>
      <c r="DE753">
        <v>34.417859</v>
      </c>
      <c r="DF753">
        <v>34.417859</v>
      </c>
      <c r="DG753">
        <v>-84.309560000000005</v>
      </c>
      <c r="DH753">
        <v>3.7227999999999997E-2</v>
      </c>
      <c r="DI753">
        <v>2.2910000000000001E-3</v>
      </c>
      <c r="DJ753">
        <v>207</v>
      </c>
      <c r="DK753">
        <v>4610</v>
      </c>
      <c r="DL753">
        <v>14.9</v>
      </c>
      <c r="DM753">
        <v>4870</v>
      </c>
      <c r="DN753">
        <v>14.9</v>
      </c>
      <c r="DO753">
        <v>4920</v>
      </c>
      <c r="DP753">
        <v>0</v>
      </c>
      <c r="DQ753">
        <v>4900</v>
      </c>
      <c r="DR753">
        <v>0</v>
      </c>
      <c r="DS753">
        <v>4750</v>
      </c>
      <c r="DT753">
        <v>12.4</v>
      </c>
      <c r="DU753">
        <v>4560</v>
      </c>
      <c r="DV753">
        <v>12.4</v>
      </c>
      <c r="DW753">
        <v>3840</v>
      </c>
      <c r="DX753">
        <v>9.4</v>
      </c>
      <c r="DY753">
        <v>3840</v>
      </c>
      <c r="DZ753">
        <v>9.4</v>
      </c>
      <c r="EA753">
        <v>3780</v>
      </c>
      <c r="EB753">
        <v>0</v>
      </c>
      <c r="EC753">
        <v>3820</v>
      </c>
      <c r="ED753">
        <v>0</v>
      </c>
      <c r="EE753">
        <v>0</v>
      </c>
    </row>
    <row r="754" spans="1:135" x14ac:dyDescent="0.3">
      <c r="A754">
        <v>752</v>
      </c>
      <c r="B754" t="s">
        <v>135</v>
      </c>
      <c r="C754">
        <v>1037</v>
      </c>
      <c r="D754">
        <v>37048</v>
      </c>
      <c r="E754" t="s">
        <v>135</v>
      </c>
      <c r="F754">
        <v>6348838</v>
      </c>
      <c r="G754" t="s">
        <v>136</v>
      </c>
      <c r="H754" s="1">
        <v>42953</v>
      </c>
      <c r="I754" t="s">
        <v>684</v>
      </c>
      <c r="J754" t="s">
        <v>685</v>
      </c>
      <c r="K754" t="s">
        <v>139</v>
      </c>
      <c r="L754" t="s">
        <v>169</v>
      </c>
      <c r="M754">
        <v>0</v>
      </c>
      <c r="N754">
        <v>0</v>
      </c>
      <c r="O754">
        <v>0</v>
      </c>
      <c r="P754" t="s">
        <v>141</v>
      </c>
      <c r="Q754" t="s">
        <v>142</v>
      </c>
      <c r="R754" t="s">
        <v>176</v>
      </c>
      <c r="S754" t="s">
        <v>177</v>
      </c>
      <c r="T754" t="s">
        <v>187</v>
      </c>
      <c r="U754">
        <v>1</v>
      </c>
      <c r="V754" t="s">
        <v>165</v>
      </c>
      <c r="W754" t="s">
        <v>166</v>
      </c>
      <c r="X754" t="s">
        <v>178</v>
      </c>
      <c r="Y754" t="s">
        <v>167</v>
      </c>
      <c r="Z754">
        <v>36</v>
      </c>
      <c r="AA754" t="s">
        <v>149</v>
      </c>
      <c r="AB754" t="s">
        <v>168</v>
      </c>
      <c r="AC754" t="s">
        <v>686</v>
      </c>
      <c r="AD754">
        <v>24.26</v>
      </c>
      <c r="AE754">
        <v>34.434646000000001</v>
      </c>
      <c r="AF754">
        <v>-84.342968999999997</v>
      </c>
      <c r="AG754">
        <v>207</v>
      </c>
      <c r="AH754">
        <v>195</v>
      </c>
      <c r="AI754">
        <v>848</v>
      </c>
      <c r="AJ754" t="s">
        <v>687</v>
      </c>
      <c r="AK754">
        <v>78</v>
      </c>
      <c r="AL754">
        <v>85</v>
      </c>
      <c r="AM754" t="s">
        <v>153</v>
      </c>
      <c r="AN754">
        <v>666.6</v>
      </c>
      <c r="AO754">
        <v>60.6</v>
      </c>
      <c r="AP754">
        <v>705.9</v>
      </c>
      <c r="AQ754">
        <v>-84.345006999999995</v>
      </c>
      <c r="AR754">
        <v>34.435009000000001</v>
      </c>
      <c r="AS754">
        <v>-84.342834999999994</v>
      </c>
      <c r="AT754">
        <v>34.434553000000001</v>
      </c>
      <c r="AU754" t="s">
        <v>686</v>
      </c>
      <c r="AV754">
        <v>1</v>
      </c>
      <c r="AW754">
        <v>227</v>
      </c>
      <c r="AX754">
        <v>53</v>
      </c>
      <c r="AY754">
        <v>0</v>
      </c>
      <c r="AZ754">
        <v>45</v>
      </c>
      <c r="BA754">
        <v>14.43</v>
      </c>
      <c r="BB754">
        <v>14.2</v>
      </c>
      <c r="BC754">
        <v>1063</v>
      </c>
      <c r="BD754">
        <v>1055.0999999999999</v>
      </c>
      <c r="BE754">
        <v>1055.0999999999999</v>
      </c>
      <c r="BF754">
        <v>55</v>
      </c>
      <c r="BG754">
        <v>43.6</v>
      </c>
      <c r="BH754">
        <v>11.4</v>
      </c>
      <c r="BI754" s="1">
        <v>44147</v>
      </c>
      <c r="BJ754" t="s">
        <v>154</v>
      </c>
      <c r="BK754">
        <v>2.2910000000000001E-3</v>
      </c>
      <c r="BL754">
        <v>41708</v>
      </c>
      <c r="BM754">
        <v>41405</v>
      </c>
      <c r="BN754" t="s">
        <v>686</v>
      </c>
      <c r="BO754" t="s">
        <v>688</v>
      </c>
      <c r="BP754">
        <v>1</v>
      </c>
      <c r="BQ754">
        <v>5300</v>
      </c>
      <c r="BR754">
        <v>6</v>
      </c>
      <c r="BS754">
        <v>1</v>
      </c>
      <c r="BT754">
        <v>2</v>
      </c>
      <c r="BU754">
        <v>2</v>
      </c>
      <c r="BV754">
        <v>1</v>
      </c>
      <c r="BW754">
        <v>3</v>
      </c>
      <c r="BX754">
        <v>3</v>
      </c>
      <c r="BY754">
        <v>3</v>
      </c>
      <c r="BZ754" t="s">
        <v>156</v>
      </c>
      <c r="CA754">
        <v>227</v>
      </c>
      <c r="CB754">
        <v>53</v>
      </c>
      <c r="CC754">
        <v>0</v>
      </c>
      <c r="CD754" t="s">
        <v>157</v>
      </c>
      <c r="CE754" t="s">
        <v>157</v>
      </c>
      <c r="CF754">
        <v>0</v>
      </c>
      <c r="CG754">
        <v>45</v>
      </c>
      <c r="CH754">
        <v>4750</v>
      </c>
      <c r="CI754" t="s">
        <v>158</v>
      </c>
      <c r="CJ754">
        <v>0</v>
      </c>
      <c r="CK754">
        <v>0.33988400000000002</v>
      </c>
      <c r="CL754">
        <v>9</v>
      </c>
      <c r="CM754" t="s">
        <v>159</v>
      </c>
      <c r="CN754">
        <v>4750</v>
      </c>
      <c r="CO754">
        <v>441218</v>
      </c>
      <c r="CP754">
        <v>23.88</v>
      </c>
      <c r="CQ754">
        <v>24.22</v>
      </c>
      <c r="CR754">
        <v>441218</v>
      </c>
      <c r="CS754">
        <v>0</v>
      </c>
      <c r="CT754">
        <v>1794.588025</v>
      </c>
      <c r="CU754">
        <v>100</v>
      </c>
      <c r="CV754">
        <v>41459</v>
      </c>
      <c r="CW754">
        <v>1.3764E-2</v>
      </c>
      <c r="CX754">
        <v>0</v>
      </c>
      <c r="CY754">
        <v>2.2910000000000001E-3</v>
      </c>
      <c r="CZ754">
        <v>304</v>
      </c>
      <c r="DA754" t="s">
        <v>855</v>
      </c>
      <c r="DB754" t="s">
        <v>459</v>
      </c>
      <c r="DC754" t="s">
        <v>856</v>
      </c>
      <c r="DD754">
        <v>-84.309560000000005</v>
      </c>
      <c r="DE754">
        <v>34.417859</v>
      </c>
      <c r="DF754">
        <v>34.417859</v>
      </c>
      <c r="DG754">
        <v>-84.309560000000005</v>
      </c>
      <c r="DH754">
        <v>3.7227999999999997E-2</v>
      </c>
      <c r="DI754">
        <v>2.2910000000000001E-3</v>
      </c>
      <c r="DJ754">
        <v>207</v>
      </c>
      <c r="DK754">
        <v>4610</v>
      </c>
      <c r="DL754">
        <v>14.9</v>
      </c>
      <c r="DM754">
        <v>4870</v>
      </c>
      <c r="DN754">
        <v>14.9</v>
      </c>
      <c r="DO754">
        <v>4920</v>
      </c>
      <c r="DP754">
        <v>0</v>
      </c>
      <c r="DQ754">
        <v>4900</v>
      </c>
      <c r="DR754">
        <v>0</v>
      </c>
      <c r="DS754">
        <v>4750</v>
      </c>
      <c r="DT754">
        <v>12.4</v>
      </c>
      <c r="DU754">
        <v>4560</v>
      </c>
      <c r="DV754">
        <v>12.4</v>
      </c>
      <c r="DW754">
        <v>3840</v>
      </c>
      <c r="DX754">
        <v>9.4</v>
      </c>
      <c r="DY754">
        <v>3840</v>
      </c>
      <c r="DZ754">
        <v>9.4</v>
      </c>
      <c r="EA754">
        <v>3780</v>
      </c>
      <c r="EB754">
        <v>0</v>
      </c>
      <c r="EC754">
        <v>3820</v>
      </c>
      <c r="ED754">
        <v>0</v>
      </c>
      <c r="EE754">
        <v>0</v>
      </c>
    </row>
    <row r="755" spans="1:135" x14ac:dyDescent="0.3">
      <c r="A755">
        <v>753</v>
      </c>
      <c r="B755" t="s">
        <v>135</v>
      </c>
      <c r="C755">
        <v>493</v>
      </c>
      <c r="D755">
        <v>79225</v>
      </c>
      <c r="E755" t="s">
        <v>135</v>
      </c>
      <c r="F755">
        <v>4505529</v>
      </c>
      <c r="G755" t="s">
        <v>136</v>
      </c>
      <c r="H755" s="1">
        <v>41471</v>
      </c>
      <c r="I755" t="s">
        <v>684</v>
      </c>
      <c r="J755" t="s">
        <v>873</v>
      </c>
      <c r="K755" t="s">
        <v>866</v>
      </c>
      <c r="L755" t="s">
        <v>140</v>
      </c>
      <c r="M755">
        <v>0</v>
      </c>
      <c r="N755">
        <v>0</v>
      </c>
      <c r="O755">
        <v>0</v>
      </c>
      <c r="P755" t="s">
        <v>141</v>
      </c>
      <c r="Q755" t="s">
        <v>142</v>
      </c>
      <c r="R755" t="s">
        <v>276</v>
      </c>
      <c r="S755" t="s">
        <v>276</v>
      </c>
      <c r="T755" t="s">
        <v>437</v>
      </c>
      <c r="U755">
        <v>1</v>
      </c>
      <c r="V755" t="s">
        <v>227</v>
      </c>
      <c r="W755" t="s">
        <v>166</v>
      </c>
      <c r="X755" t="s">
        <v>147</v>
      </c>
      <c r="Y755" t="s">
        <v>148</v>
      </c>
      <c r="Z755">
        <v>62</v>
      </c>
      <c r="AA755" t="s">
        <v>149</v>
      </c>
      <c r="AB755" t="s">
        <v>150</v>
      </c>
      <c r="AC755" t="s">
        <v>686</v>
      </c>
      <c r="AD755">
        <v>5.5979999999999999</v>
      </c>
      <c r="AE755">
        <v>34.480812999999998</v>
      </c>
      <c r="AF755">
        <v>-84.583847000000006</v>
      </c>
      <c r="AG755">
        <v>208</v>
      </c>
      <c r="AH755">
        <v>79</v>
      </c>
      <c r="AI755">
        <v>817</v>
      </c>
      <c r="AJ755" t="s">
        <v>687</v>
      </c>
      <c r="AK755">
        <v>50</v>
      </c>
      <c r="AL755">
        <v>54</v>
      </c>
      <c r="AM755" t="s">
        <v>153</v>
      </c>
      <c r="AN755">
        <v>567.29999999999995</v>
      </c>
      <c r="AO755">
        <v>81.900000000000006</v>
      </c>
      <c r="AP755">
        <v>809.6</v>
      </c>
      <c r="AQ755">
        <v>-84.585645</v>
      </c>
      <c r="AR755">
        <v>34.480390999999997</v>
      </c>
      <c r="AS755">
        <v>-84.583173000000002</v>
      </c>
      <c r="AT755">
        <v>34.480561000000002</v>
      </c>
      <c r="AU755" t="s">
        <v>686</v>
      </c>
      <c r="AV755">
        <v>1</v>
      </c>
      <c r="AW755">
        <v>227</v>
      </c>
      <c r="AX755">
        <v>53</v>
      </c>
      <c r="AY755">
        <v>0</v>
      </c>
      <c r="AZ755">
        <v>55</v>
      </c>
      <c r="BA755">
        <v>14.97</v>
      </c>
      <c r="BB755">
        <v>14.33</v>
      </c>
      <c r="BC755">
        <v>1158.5</v>
      </c>
      <c r="BD755">
        <v>1150.9000000000001</v>
      </c>
      <c r="BE755">
        <v>1143.4000000000001</v>
      </c>
      <c r="BF755">
        <v>55</v>
      </c>
      <c r="BG755">
        <v>43.1</v>
      </c>
      <c r="BH755">
        <v>11.9</v>
      </c>
      <c r="BI755" s="1">
        <v>44147</v>
      </c>
      <c r="BJ755" t="s">
        <v>154</v>
      </c>
      <c r="BK755">
        <v>2.6220000000000002E-3</v>
      </c>
      <c r="BL755">
        <v>41388</v>
      </c>
      <c r="BM755">
        <v>41123</v>
      </c>
      <c r="BN755" t="s">
        <v>874</v>
      </c>
      <c r="BO755" t="s">
        <v>688</v>
      </c>
      <c r="BP755">
        <v>1</v>
      </c>
      <c r="BQ755" t="s">
        <v>875</v>
      </c>
      <c r="BR755">
        <v>6</v>
      </c>
      <c r="BS755">
        <v>1</v>
      </c>
      <c r="BT755">
        <v>2</v>
      </c>
      <c r="BU755">
        <v>1</v>
      </c>
      <c r="BV755">
        <v>1</v>
      </c>
      <c r="BW755">
        <v>2</v>
      </c>
      <c r="BX755">
        <v>0</v>
      </c>
      <c r="BY755">
        <v>5</v>
      </c>
      <c r="BZ755" t="s">
        <v>156</v>
      </c>
      <c r="CA755">
        <v>227</v>
      </c>
      <c r="CB755">
        <v>136</v>
      </c>
      <c r="CC755" t="s">
        <v>876</v>
      </c>
      <c r="CD755" t="s">
        <v>157</v>
      </c>
      <c r="CE755" t="s">
        <v>157</v>
      </c>
      <c r="CF755">
        <v>0</v>
      </c>
      <c r="CG755">
        <v>55</v>
      </c>
      <c r="CH755">
        <v>2420</v>
      </c>
      <c r="CI755" t="s">
        <v>158</v>
      </c>
      <c r="CJ755">
        <v>0</v>
      </c>
      <c r="CK755">
        <v>0.124695</v>
      </c>
      <c r="CL755">
        <v>14</v>
      </c>
      <c r="CM755" t="s">
        <v>159</v>
      </c>
      <c r="CN755">
        <v>2420</v>
      </c>
      <c r="CO755">
        <v>439146</v>
      </c>
      <c r="CP755">
        <v>2.5299999999999998</v>
      </c>
      <c r="CQ755">
        <v>2.6269999999999998</v>
      </c>
      <c r="CR755">
        <v>439146</v>
      </c>
      <c r="CS755">
        <v>0</v>
      </c>
      <c r="CT755">
        <v>658.38828999999998</v>
      </c>
      <c r="CU755">
        <v>100</v>
      </c>
      <c r="CV755">
        <v>41124</v>
      </c>
      <c r="CW755">
        <v>5.7990000000000003E-3</v>
      </c>
      <c r="CX755">
        <v>0</v>
      </c>
      <c r="CY755">
        <v>2.6220000000000002E-3</v>
      </c>
      <c r="CZ755">
        <v>306</v>
      </c>
      <c r="DA755" t="s">
        <v>877</v>
      </c>
      <c r="DB755" t="s">
        <v>161</v>
      </c>
      <c r="DC755" t="s">
        <v>878</v>
      </c>
      <c r="DD755">
        <v>-84.567565000000002</v>
      </c>
      <c r="DE755">
        <v>34.499749000000001</v>
      </c>
      <c r="DF755">
        <v>34.499749000000001</v>
      </c>
      <c r="DG755">
        <v>-84.567565000000002</v>
      </c>
      <c r="DH755">
        <v>2.4733999999999999E-2</v>
      </c>
      <c r="DI755">
        <v>2.6220000000000002E-3</v>
      </c>
      <c r="DJ755">
        <v>208</v>
      </c>
      <c r="DK755">
        <v>2970</v>
      </c>
      <c r="DL755">
        <v>23.6</v>
      </c>
      <c r="DM755">
        <v>2640</v>
      </c>
      <c r="DN755">
        <v>0</v>
      </c>
      <c r="DO755">
        <v>2640</v>
      </c>
      <c r="DP755">
        <v>0</v>
      </c>
      <c r="DQ755">
        <v>2490</v>
      </c>
      <c r="DR755">
        <v>0</v>
      </c>
      <c r="DS755">
        <v>2420</v>
      </c>
      <c r="DT755">
        <v>13.3</v>
      </c>
      <c r="DU755">
        <v>2250</v>
      </c>
      <c r="DV755">
        <v>14.7</v>
      </c>
      <c r="DW755">
        <v>2150</v>
      </c>
      <c r="DX755">
        <v>15.4</v>
      </c>
      <c r="DY755">
        <v>2150</v>
      </c>
      <c r="DZ755">
        <v>15.4</v>
      </c>
      <c r="EA755">
        <v>2160</v>
      </c>
      <c r="EB755">
        <v>15.4</v>
      </c>
      <c r="EC755">
        <v>1800</v>
      </c>
      <c r="ED755">
        <v>14.2</v>
      </c>
      <c r="EE755">
        <v>0</v>
      </c>
    </row>
    <row r="756" spans="1:135" x14ac:dyDescent="0.3">
      <c r="A756">
        <v>754</v>
      </c>
      <c r="B756" t="s">
        <v>135</v>
      </c>
      <c r="C756">
        <v>820</v>
      </c>
      <c r="D756">
        <v>83473</v>
      </c>
      <c r="E756" t="s">
        <v>135</v>
      </c>
      <c r="F756">
        <v>4333032</v>
      </c>
      <c r="G756" t="s">
        <v>136</v>
      </c>
      <c r="H756" s="1">
        <v>41293</v>
      </c>
      <c r="I756" t="s">
        <v>684</v>
      </c>
      <c r="J756" t="s">
        <v>873</v>
      </c>
      <c r="K756" t="s">
        <v>139</v>
      </c>
      <c r="L756" t="s">
        <v>169</v>
      </c>
      <c r="M756">
        <v>0</v>
      </c>
      <c r="N756">
        <v>0</v>
      </c>
      <c r="O756">
        <v>0</v>
      </c>
      <c r="P756" t="s">
        <v>141</v>
      </c>
      <c r="Q756" t="s">
        <v>142</v>
      </c>
      <c r="R756" t="s">
        <v>549</v>
      </c>
      <c r="S756" t="s">
        <v>549</v>
      </c>
      <c r="T756" t="s">
        <v>187</v>
      </c>
      <c r="U756">
        <v>1</v>
      </c>
      <c r="V756" t="s">
        <v>145</v>
      </c>
      <c r="W756" t="s">
        <v>166</v>
      </c>
      <c r="X756" t="s">
        <v>147</v>
      </c>
      <c r="Y756" t="s">
        <v>148</v>
      </c>
      <c r="Z756">
        <v>26</v>
      </c>
      <c r="AA756" t="s">
        <v>149</v>
      </c>
      <c r="AB756" t="s">
        <v>168</v>
      </c>
      <c r="AC756" t="s">
        <v>686</v>
      </c>
      <c r="AD756">
        <v>5.5979999999999999</v>
      </c>
      <c r="AE756">
        <v>34.480811000000003</v>
      </c>
      <c r="AF756">
        <v>-84.583839999999995</v>
      </c>
      <c r="AG756">
        <v>208</v>
      </c>
      <c r="AH756">
        <v>79</v>
      </c>
      <c r="AI756">
        <v>817</v>
      </c>
      <c r="AJ756" t="s">
        <v>687</v>
      </c>
      <c r="AK756">
        <v>50</v>
      </c>
      <c r="AL756">
        <v>54</v>
      </c>
      <c r="AM756" t="s">
        <v>153</v>
      </c>
      <c r="AN756">
        <v>567.29999999999995</v>
      </c>
      <c r="AO756">
        <v>81.900000000000006</v>
      </c>
      <c r="AP756">
        <v>809.6</v>
      </c>
      <c r="AQ756">
        <v>-84.585645</v>
      </c>
      <c r="AR756">
        <v>34.480390999999997</v>
      </c>
      <c r="AS756">
        <v>-84.583173000000002</v>
      </c>
      <c r="AT756">
        <v>34.480561000000002</v>
      </c>
      <c r="AU756" t="s">
        <v>686</v>
      </c>
      <c r="AV756">
        <v>1</v>
      </c>
      <c r="AW756">
        <v>227</v>
      </c>
      <c r="AX756">
        <v>53</v>
      </c>
      <c r="AY756">
        <v>0</v>
      </c>
      <c r="AZ756">
        <v>55</v>
      </c>
      <c r="BA756">
        <v>14.97</v>
      </c>
      <c r="BB756">
        <v>14.33</v>
      </c>
      <c r="BC756">
        <v>1158.5</v>
      </c>
      <c r="BD756">
        <v>1150.9000000000001</v>
      </c>
      <c r="BE756">
        <v>1143.4000000000001</v>
      </c>
      <c r="BF756">
        <v>55</v>
      </c>
      <c r="BG756">
        <v>43.1</v>
      </c>
      <c r="BH756">
        <v>11.9</v>
      </c>
      <c r="BI756" s="1">
        <v>44147</v>
      </c>
      <c r="BJ756" t="s">
        <v>154</v>
      </c>
      <c r="BK756">
        <v>2.6220000000000002E-3</v>
      </c>
      <c r="BL756">
        <v>41388</v>
      </c>
      <c r="BM756">
        <v>41123</v>
      </c>
      <c r="BN756" t="s">
        <v>874</v>
      </c>
      <c r="BO756" t="s">
        <v>688</v>
      </c>
      <c r="BP756">
        <v>1</v>
      </c>
      <c r="BQ756" t="s">
        <v>875</v>
      </c>
      <c r="BR756">
        <v>6</v>
      </c>
      <c r="BS756">
        <v>1</v>
      </c>
      <c r="BT756">
        <v>2</v>
      </c>
      <c r="BU756">
        <v>1</v>
      </c>
      <c r="BV756">
        <v>1</v>
      </c>
      <c r="BW756">
        <v>2</v>
      </c>
      <c r="BX756">
        <v>0</v>
      </c>
      <c r="BY756">
        <v>5</v>
      </c>
      <c r="BZ756" t="s">
        <v>156</v>
      </c>
      <c r="CA756">
        <v>227</v>
      </c>
      <c r="CB756">
        <v>136</v>
      </c>
      <c r="CC756" t="s">
        <v>876</v>
      </c>
      <c r="CD756" t="s">
        <v>157</v>
      </c>
      <c r="CE756" t="s">
        <v>157</v>
      </c>
      <c r="CF756">
        <v>0</v>
      </c>
      <c r="CG756">
        <v>55</v>
      </c>
      <c r="CH756">
        <v>2420</v>
      </c>
      <c r="CI756" t="s">
        <v>158</v>
      </c>
      <c r="CJ756">
        <v>0</v>
      </c>
      <c r="CK756">
        <v>0.124695</v>
      </c>
      <c r="CL756">
        <v>14</v>
      </c>
      <c r="CM756" t="s">
        <v>159</v>
      </c>
      <c r="CN756">
        <v>2420</v>
      </c>
      <c r="CO756">
        <v>439146</v>
      </c>
      <c r="CP756">
        <v>2.5299999999999998</v>
      </c>
      <c r="CQ756">
        <v>2.6269999999999998</v>
      </c>
      <c r="CR756">
        <v>439146</v>
      </c>
      <c r="CS756">
        <v>0</v>
      </c>
      <c r="CT756">
        <v>658.38828999999998</v>
      </c>
      <c r="CU756">
        <v>100</v>
      </c>
      <c r="CV756">
        <v>41124</v>
      </c>
      <c r="CW756">
        <v>5.7990000000000003E-3</v>
      </c>
      <c r="CX756">
        <v>0</v>
      </c>
      <c r="CY756">
        <v>2.6220000000000002E-3</v>
      </c>
      <c r="CZ756">
        <v>306</v>
      </c>
      <c r="DA756" t="s">
        <v>877</v>
      </c>
      <c r="DB756" t="s">
        <v>161</v>
      </c>
      <c r="DC756" t="s">
        <v>878</v>
      </c>
      <c r="DD756">
        <v>-84.567565000000002</v>
      </c>
      <c r="DE756">
        <v>34.499749000000001</v>
      </c>
      <c r="DF756">
        <v>34.499749000000001</v>
      </c>
      <c r="DG756">
        <v>-84.567565000000002</v>
      </c>
      <c r="DH756">
        <v>2.4733999999999999E-2</v>
      </c>
      <c r="DI756">
        <v>2.6220000000000002E-3</v>
      </c>
      <c r="DJ756">
        <v>208</v>
      </c>
      <c r="DK756">
        <v>2970</v>
      </c>
      <c r="DL756">
        <v>23.6</v>
      </c>
      <c r="DM756">
        <v>2640</v>
      </c>
      <c r="DN756">
        <v>0</v>
      </c>
      <c r="DO756">
        <v>2640</v>
      </c>
      <c r="DP756">
        <v>0</v>
      </c>
      <c r="DQ756">
        <v>2490</v>
      </c>
      <c r="DR756">
        <v>0</v>
      </c>
      <c r="DS756">
        <v>2420</v>
      </c>
      <c r="DT756">
        <v>13.3</v>
      </c>
      <c r="DU756">
        <v>2250</v>
      </c>
      <c r="DV756">
        <v>14.7</v>
      </c>
      <c r="DW756">
        <v>2150</v>
      </c>
      <c r="DX756">
        <v>15.4</v>
      </c>
      <c r="DY756">
        <v>2150</v>
      </c>
      <c r="DZ756">
        <v>15.4</v>
      </c>
      <c r="EA756">
        <v>2160</v>
      </c>
      <c r="EB756">
        <v>15.4</v>
      </c>
      <c r="EC756">
        <v>1800</v>
      </c>
      <c r="ED756">
        <v>14.2</v>
      </c>
      <c r="EE756">
        <v>0</v>
      </c>
    </row>
    <row r="757" spans="1:135" x14ac:dyDescent="0.3">
      <c r="A757">
        <v>755</v>
      </c>
      <c r="B757" t="s">
        <v>135</v>
      </c>
      <c r="C757">
        <v>846</v>
      </c>
      <c r="D757">
        <v>76650</v>
      </c>
      <c r="E757" t="s">
        <v>135</v>
      </c>
      <c r="F757">
        <v>4638904</v>
      </c>
      <c r="G757" t="s">
        <v>779</v>
      </c>
      <c r="H757" s="1">
        <v>41576</v>
      </c>
      <c r="I757" t="s">
        <v>684</v>
      </c>
      <c r="J757" t="s">
        <v>873</v>
      </c>
      <c r="K757" t="s">
        <v>879</v>
      </c>
      <c r="L757" t="s">
        <v>140</v>
      </c>
      <c r="M757">
        <v>0</v>
      </c>
      <c r="N757">
        <v>0</v>
      </c>
      <c r="O757">
        <v>0</v>
      </c>
      <c r="P757" t="s">
        <v>141</v>
      </c>
      <c r="Q757" t="s">
        <v>170</v>
      </c>
      <c r="R757" t="s">
        <v>277</v>
      </c>
      <c r="S757" t="s">
        <v>277</v>
      </c>
      <c r="T757" t="s">
        <v>164</v>
      </c>
      <c r="U757">
        <v>1</v>
      </c>
      <c r="V757" t="s">
        <v>165</v>
      </c>
      <c r="W757" t="s">
        <v>146</v>
      </c>
      <c r="X757" t="s">
        <v>178</v>
      </c>
      <c r="Y757" t="s">
        <v>148</v>
      </c>
      <c r="Z757">
        <v>51</v>
      </c>
      <c r="AA757" t="s">
        <v>149</v>
      </c>
      <c r="AB757" t="s">
        <v>188</v>
      </c>
      <c r="AC757" t="s">
        <v>686</v>
      </c>
      <c r="AD757">
        <v>5.5979999999999999</v>
      </c>
      <c r="AE757">
        <v>34.480811000000003</v>
      </c>
      <c r="AF757">
        <v>-84.583836000000005</v>
      </c>
      <c r="AG757">
        <v>208</v>
      </c>
      <c r="AH757">
        <v>79</v>
      </c>
      <c r="AI757">
        <v>817</v>
      </c>
      <c r="AJ757" t="s">
        <v>687</v>
      </c>
      <c r="AK757">
        <v>50</v>
      </c>
      <c r="AL757">
        <v>54</v>
      </c>
      <c r="AM757" t="s">
        <v>153</v>
      </c>
      <c r="AN757">
        <v>567.29999999999995</v>
      </c>
      <c r="AO757">
        <v>81.900000000000006</v>
      </c>
      <c r="AP757">
        <v>809.6</v>
      </c>
      <c r="AQ757">
        <v>-84.585645</v>
      </c>
      <c r="AR757">
        <v>34.480390999999997</v>
      </c>
      <c r="AS757">
        <v>-84.583173000000002</v>
      </c>
      <c r="AT757">
        <v>34.480561000000002</v>
      </c>
      <c r="AU757" t="s">
        <v>686</v>
      </c>
      <c r="AV757">
        <v>1</v>
      </c>
      <c r="AW757">
        <v>227</v>
      </c>
      <c r="AX757">
        <v>53</v>
      </c>
      <c r="AY757">
        <v>0</v>
      </c>
      <c r="AZ757">
        <v>55</v>
      </c>
      <c r="BA757">
        <v>14.97</v>
      </c>
      <c r="BB757">
        <v>14.33</v>
      </c>
      <c r="BC757">
        <v>1158.5</v>
      </c>
      <c r="BD757">
        <v>1150.9000000000001</v>
      </c>
      <c r="BE757">
        <v>1143.4000000000001</v>
      </c>
      <c r="BF757">
        <v>55</v>
      </c>
      <c r="BG757">
        <v>43.1</v>
      </c>
      <c r="BH757">
        <v>11.9</v>
      </c>
      <c r="BI757" s="1">
        <v>44147</v>
      </c>
      <c r="BJ757" t="s">
        <v>154</v>
      </c>
      <c r="BK757">
        <v>2.6220000000000002E-3</v>
      </c>
      <c r="BL757">
        <v>41388</v>
      </c>
      <c r="BM757">
        <v>41123</v>
      </c>
      <c r="BN757" t="s">
        <v>874</v>
      </c>
      <c r="BO757" t="s">
        <v>688</v>
      </c>
      <c r="BP757">
        <v>1</v>
      </c>
      <c r="BQ757" t="s">
        <v>875</v>
      </c>
      <c r="BR757">
        <v>6</v>
      </c>
      <c r="BS757">
        <v>1</v>
      </c>
      <c r="BT757">
        <v>2</v>
      </c>
      <c r="BU757">
        <v>1</v>
      </c>
      <c r="BV757">
        <v>1</v>
      </c>
      <c r="BW757">
        <v>2</v>
      </c>
      <c r="BX757">
        <v>0</v>
      </c>
      <c r="BY757">
        <v>5</v>
      </c>
      <c r="BZ757" t="s">
        <v>156</v>
      </c>
      <c r="CA757">
        <v>227</v>
      </c>
      <c r="CB757">
        <v>136</v>
      </c>
      <c r="CC757" t="s">
        <v>876</v>
      </c>
      <c r="CD757" t="s">
        <v>157</v>
      </c>
      <c r="CE757" t="s">
        <v>157</v>
      </c>
      <c r="CF757">
        <v>0</v>
      </c>
      <c r="CG757">
        <v>55</v>
      </c>
      <c r="CH757">
        <v>2420</v>
      </c>
      <c r="CI757" t="s">
        <v>158</v>
      </c>
      <c r="CJ757">
        <v>0</v>
      </c>
      <c r="CK757">
        <v>0.124695</v>
      </c>
      <c r="CL757">
        <v>14</v>
      </c>
      <c r="CM757" t="s">
        <v>159</v>
      </c>
      <c r="CN757">
        <v>2420</v>
      </c>
      <c r="CO757">
        <v>439146</v>
      </c>
      <c r="CP757">
        <v>2.5299999999999998</v>
      </c>
      <c r="CQ757">
        <v>2.6269999999999998</v>
      </c>
      <c r="CR757">
        <v>439146</v>
      </c>
      <c r="CS757">
        <v>0</v>
      </c>
      <c r="CT757">
        <v>658.38828999999998</v>
      </c>
      <c r="CU757">
        <v>100</v>
      </c>
      <c r="CV757">
        <v>41124</v>
      </c>
      <c r="CW757">
        <v>5.7990000000000003E-3</v>
      </c>
      <c r="CX757">
        <v>0</v>
      </c>
      <c r="CY757">
        <v>2.6220000000000002E-3</v>
      </c>
      <c r="CZ757">
        <v>306</v>
      </c>
      <c r="DA757" t="s">
        <v>877</v>
      </c>
      <c r="DB757" t="s">
        <v>161</v>
      </c>
      <c r="DC757" t="s">
        <v>878</v>
      </c>
      <c r="DD757">
        <v>-84.567565000000002</v>
      </c>
      <c r="DE757">
        <v>34.499749000000001</v>
      </c>
      <c r="DF757">
        <v>34.499749000000001</v>
      </c>
      <c r="DG757">
        <v>-84.567565000000002</v>
      </c>
      <c r="DH757">
        <v>2.4733999999999999E-2</v>
      </c>
      <c r="DI757">
        <v>2.6220000000000002E-3</v>
      </c>
      <c r="DJ757">
        <v>208</v>
      </c>
      <c r="DK757">
        <v>2970</v>
      </c>
      <c r="DL757">
        <v>23.6</v>
      </c>
      <c r="DM757">
        <v>2640</v>
      </c>
      <c r="DN757">
        <v>0</v>
      </c>
      <c r="DO757">
        <v>2640</v>
      </c>
      <c r="DP757">
        <v>0</v>
      </c>
      <c r="DQ757">
        <v>2490</v>
      </c>
      <c r="DR757">
        <v>0</v>
      </c>
      <c r="DS757">
        <v>2420</v>
      </c>
      <c r="DT757">
        <v>13.3</v>
      </c>
      <c r="DU757">
        <v>2250</v>
      </c>
      <c r="DV757">
        <v>14.7</v>
      </c>
      <c r="DW757">
        <v>2150</v>
      </c>
      <c r="DX757">
        <v>15.4</v>
      </c>
      <c r="DY757">
        <v>2150</v>
      </c>
      <c r="DZ757">
        <v>15.4</v>
      </c>
      <c r="EA757">
        <v>2160</v>
      </c>
      <c r="EB757">
        <v>15.4</v>
      </c>
      <c r="EC757">
        <v>1800</v>
      </c>
      <c r="ED757">
        <v>14.2</v>
      </c>
      <c r="EE757">
        <v>0</v>
      </c>
    </row>
    <row r="758" spans="1:135" x14ac:dyDescent="0.3">
      <c r="A758">
        <v>756</v>
      </c>
      <c r="B758" t="s">
        <v>135</v>
      </c>
      <c r="C758">
        <v>867</v>
      </c>
      <c r="D758">
        <v>70534</v>
      </c>
      <c r="E758" t="s">
        <v>135</v>
      </c>
      <c r="F758">
        <v>4900202</v>
      </c>
      <c r="G758" t="s">
        <v>136</v>
      </c>
      <c r="H758" s="1">
        <v>41823</v>
      </c>
      <c r="I758" t="s">
        <v>684</v>
      </c>
      <c r="J758" t="s">
        <v>685</v>
      </c>
      <c r="K758" t="s">
        <v>139</v>
      </c>
      <c r="L758" t="s">
        <v>140</v>
      </c>
      <c r="M758">
        <v>0</v>
      </c>
      <c r="N758">
        <v>0</v>
      </c>
      <c r="O758">
        <v>0</v>
      </c>
      <c r="P758" t="s">
        <v>328</v>
      </c>
      <c r="Q758" t="s">
        <v>170</v>
      </c>
      <c r="R758" t="s">
        <v>180</v>
      </c>
      <c r="S758" t="s">
        <v>180</v>
      </c>
      <c r="T758" t="s">
        <v>321</v>
      </c>
      <c r="U758">
        <v>2</v>
      </c>
      <c r="V758" t="s">
        <v>880</v>
      </c>
      <c r="W758" t="s">
        <v>344</v>
      </c>
      <c r="X758" t="s">
        <v>147</v>
      </c>
      <c r="Y758" t="s">
        <v>148</v>
      </c>
      <c r="Z758">
        <v>0</v>
      </c>
      <c r="AA758" t="s">
        <v>175</v>
      </c>
      <c r="AB758" t="s">
        <v>881</v>
      </c>
      <c r="AC758" t="s">
        <v>686</v>
      </c>
      <c r="AD758">
        <v>5.600695</v>
      </c>
      <c r="AE758">
        <v>34.480798</v>
      </c>
      <c r="AF758">
        <v>-84.583788999999996</v>
      </c>
      <c r="AG758">
        <v>208</v>
      </c>
      <c r="AH758">
        <v>79</v>
      </c>
      <c r="AI758">
        <v>817</v>
      </c>
      <c r="AJ758" t="s">
        <v>687</v>
      </c>
      <c r="AK758">
        <v>50</v>
      </c>
      <c r="AL758">
        <v>54</v>
      </c>
      <c r="AM758" t="s">
        <v>153</v>
      </c>
      <c r="AN758">
        <v>567.29999999999995</v>
      </c>
      <c r="AO758">
        <v>81.900000000000006</v>
      </c>
      <c r="AP758">
        <v>809.6</v>
      </c>
      <c r="AQ758">
        <v>-84.585645</v>
      </c>
      <c r="AR758">
        <v>34.480390999999997</v>
      </c>
      <c r="AS758">
        <v>-84.583173000000002</v>
      </c>
      <c r="AT758">
        <v>34.480561000000002</v>
      </c>
      <c r="AU758" t="s">
        <v>686</v>
      </c>
      <c r="AV758">
        <v>1</v>
      </c>
      <c r="AW758">
        <v>227</v>
      </c>
      <c r="AX758">
        <v>53</v>
      </c>
      <c r="AY758">
        <v>0</v>
      </c>
      <c r="AZ758">
        <v>55</v>
      </c>
      <c r="BA758">
        <v>14.97</v>
      </c>
      <c r="BB758">
        <v>14.33</v>
      </c>
      <c r="BC758">
        <v>1158.5</v>
      </c>
      <c r="BD758">
        <v>1150.9000000000001</v>
      </c>
      <c r="BE758">
        <v>1143.4000000000001</v>
      </c>
      <c r="BF758">
        <v>55</v>
      </c>
      <c r="BG758">
        <v>43.1</v>
      </c>
      <c r="BH758">
        <v>11.9</v>
      </c>
      <c r="BI758" s="1">
        <v>44147</v>
      </c>
      <c r="BJ758" t="s">
        <v>154</v>
      </c>
      <c r="BK758">
        <v>2.6220000000000002E-3</v>
      </c>
      <c r="BL758">
        <v>41388</v>
      </c>
      <c r="BM758">
        <v>41123</v>
      </c>
      <c r="BN758" t="s">
        <v>874</v>
      </c>
      <c r="BO758" t="s">
        <v>688</v>
      </c>
      <c r="BP758">
        <v>1</v>
      </c>
      <c r="BQ758" t="s">
        <v>875</v>
      </c>
      <c r="BR758">
        <v>6</v>
      </c>
      <c r="BS758">
        <v>1</v>
      </c>
      <c r="BT758">
        <v>2</v>
      </c>
      <c r="BU758">
        <v>1</v>
      </c>
      <c r="BV758">
        <v>1</v>
      </c>
      <c r="BW758">
        <v>2</v>
      </c>
      <c r="BX758">
        <v>0</v>
      </c>
      <c r="BY758">
        <v>5</v>
      </c>
      <c r="BZ758" t="s">
        <v>156</v>
      </c>
      <c r="CA758">
        <v>227</v>
      </c>
      <c r="CB758">
        <v>136</v>
      </c>
      <c r="CC758" t="s">
        <v>876</v>
      </c>
      <c r="CD758" t="s">
        <v>157</v>
      </c>
      <c r="CE758" t="s">
        <v>157</v>
      </c>
      <c r="CF758">
        <v>0</v>
      </c>
      <c r="CG758">
        <v>55</v>
      </c>
      <c r="CH758">
        <v>2420</v>
      </c>
      <c r="CI758" t="s">
        <v>158</v>
      </c>
      <c r="CJ758">
        <v>0</v>
      </c>
      <c r="CK758">
        <v>0.124695</v>
      </c>
      <c r="CL758">
        <v>14</v>
      </c>
      <c r="CM758" t="s">
        <v>159</v>
      </c>
      <c r="CN758">
        <v>2420</v>
      </c>
      <c r="CO758">
        <v>439146</v>
      </c>
      <c r="CP758">
        <v>2.5299999999999998</v>
      </c>
      <c r="CQ758">
        <v>2.6269999999999998</v>
      </c>
      <c r="CR758">
        <v>439146</v>
      </c>
      <c r="CS758">
        <v>0</v>
      </c>
      <c r="CT758">
        <v>658.38828999999998</v>
      </c>
      <c r="CU758">
        <v>100</v>
      </c>
      <c r="CV758">
        <v>41124</v>
      </c>
      <c r="CW758">
        <v>5.7990000000000003E-3</v>
      </c>
      <c r="CX758">
        <v>0</v>
      </c>
      <c r="CY758">
        <v>2.6220000000000002E-3</v>
      </c>
      <c r="CZ758">
        <v>306</v>
      </c>
      <c r="DA758" t="s">
        <v>877</v>
      </c>
      <c r="DB758" t="s">
        <v>161</v>
      </c>
      <c r="DC758" t="s">
        <v>878</v>
      </c>
      <c r="DD758">
        <v>-84.567565000000002</v>
      </c>
      <c r="DE758">
        <v>34.499749000000001</v>
      </c>
      <c r="DF758">
        <v>34.499749000000001</v>
      </c>
      <c r="DG758">
        <v>-84.567565000000002</v>
      </c>
      <c r="DH758">
        <v>2.4733999999999999E-2</v>
      </c>
      <c r="DI758">
        <v>2.6220000000000002E-3</v>
      </c>
      <c r="DJ758">
        <v>208</v>
      </c>
      <c r="DK758">
        <v>2970</v>
      </c>
      <c r="DL758">
        <v>23.6</v>
      </c>
      <c r="DM758">
        <v>2640</v>
      </c>
      <c r="DN758">
        <v>0</v>
      </c>
      <c r="DO758">
        <v>2640</v>
      </c>
      <c r="DP758">
        <v>0</v>
      </c>
      <c r="DQ758">
        <v>2490</v>
      </c>
      <c r="DR758">
        <v>0</v>
      </c>
      <c r="DS758">
        <v>2420</v>
      </c>
      <c r="DT758">
        <v>13.3</v>
      </c>
      <c r="DU758">
        <v>2250</v>
      </c>
      <c r="DV758">
        <v>14.7</v>
      </c>
      <c r="DW758">
        <v>2150</v>
      </c>
      <c r="DX758">
        <v>15.4</v>
      </c>
      <c r="DY758">
        <v>2150</v>
      </c>
      <c r="DZ758">
        <v>15.4</v>
      </c>
      <c r="EA758">
        <v>2160</v>
      </c>
      <c r="EB758">
        <v>15.4</v>
      </c>
      <c r="EC758">
        <v>1800</v>
      </c>
      <c r="ED758">
        <v>14.2</v>
      </c>
      <c r="EE758">
        <v>0</v>
      </c>
    </row>
    <row r="759" spans="1:135" x14ac:dyDescent="0.3">
      <c r="A759">
        <v>757</v>
      </c>
      <c r="B759" t="s">
        <v>135</v>
      </c>
      <c r="C759">
        <v>929</v>
      </c>
      <c r="D759">
        <v>56222</v>
      </c>
      <c r="E759" t="s">
        <v>135</v>
      </c>
      <c r="F759">
        <v>5521620</v>
      </c>
      <c r="G759" t="s">
        <v>136</v>
      </c>
      <c r="H759" s="1">
        <v>42331</v>
      </c>
      <c r="I759" t="s">
        <v>684</v>
      </c>
      <c r="J759" t="s">
        <v>873</v>
      </c>
      <c r="K759" t="s">
        <v>569</v>
      </c>
      <c r="L759" t="s">
        <v>218</v>
      </c>
      <c r="M759">
        <v>0</v>
      </c>
      <c r="N759">
        <v>0</v>
      </c>
      <c r="O759">
        <v>1</v>
      </c>
      <c r="P759" t="s">
        <v>235</v>
      </c>
      <c r="Q759" t="s">
        <v>249</v>
      </c>
      <c r="R759" t="s">
        <v>180</v>
      </c>
      <c r="S759" t="s">
        <v>180</v>
      </c>
      <c r="T759" t="s">
        <v>242</v>
      </c>
      <c r="U759">
        <v>2</v>
      </c>
      <c r="V759" t="s">
        <v>260</v>
      </c>
      <c r="W759" t="s">
        <v>317</v>
      </c>
      <c r="X759" t="s">
        <v>147</v>
      </c>
      <c r="Y759" t="s">
        <v>148</v>
      </c>
      <c r="Z759">
        <v>0</v>
      </c>
      <c r="AA759" t="s">
        <v>198</v>
      </c>
      <c r="AB759" t="s">
        <v>212</v>
      </c>
      <c r="AC759" t="s">
        <v>686</v>
      </c>
      <c r="AD759">
        <v>5.5979999999999999</v>
      </c>
      <c r="AE759">
        <v>34.480806999999999</v>
      </c>
      <c r="AF759">
        <v>-84.583822999999995</v>
      </c>
      <c r="AG759">
        <v>208</v>
      </c>
      <c r="AH759">
        <v>79</v>
      </c>
      <c r="AI759">
        <v>817</v>
      </c>
      <c r="AJ759" t="s">
        <v>687</v>
      </c>
      <c r="AK759">
        <v>50</v>
      </c>
      <c r="AL759">
        <v>54</v>
      </c>
      <c r="AM759" t="s">
        <v>153</v>
      </c>
      <c r="AN759">
        <v>567.29999999999995</v>
      </c>
      <c r="AO759">
        <v>81.900000000000006</v>
      </c>
      <c r="AP759">
        <v>809.6</v>
      </c>
      <c r="AQ759">
        <v>-84.585645</v>
      </c>
      <c r="AR759">
        <v>34.480390999999997</v>
      </c>
      <c r="AS759">
        <v>-84.583173000000002</v>
      </c>
      <c r="AT759">
        <v>34.480561000000002</v>
      </c>
      <c r="AU759" t="s">
        <v>686</v>
      </c>
      <c r="AV759">
        <v>1</v>
      </c>
      <c r="AW759">
        <v>227</v>
      </c>
      <c r="AX759">
        <v>53</v>
      </c>
      <c r="AY759">
        <v>0</v>
      </c>
      <c r="AZ759">
        <v>55</v>
      </c>
      <c r="BA759">
        <v>14.97</v>
      </c>
      <c r="BB759">
        <v>14.33</v>
      </c>
      <c r="BC759">
        <v>1158.5</v>
      </c>
      <c r="BD759">
        <v>1150.9000000000001</v>
      </c>
      <c r="BE759">
        <v>1143.4000000000001</v>
      </c>
      <c r="BF759">
        <v>55</v>
      </c>
      <c r="BG759">
        <v>43.1</v>
      </c>
      <c r="BH759">
        <v>11.9</v>
      </c>
      <c r="BI759" s="1">
        <v>44147</v>
      </c>
      <c r="BJ759" t="s">
        <v>154</v>
      </c>
      <c r="BK759">
        <v>2.6220000000000002E-3</v>
      </c>
      <c r="BL759">
        <v>41388</v>
      </c>
      <c r="BM759">
        <v>41123</v>
      </c>
      <c r="BN759" t="s">
        <v>874</v>
      </c>
      <c r="BO759" t="s">
        <v>688</v>
      </c>
      <c r="BP759">
        <v>1</v>
      </c>
      <c r="BQ759" t="s">
        <v>875</v>
      </c>
      <c r="BR759">
        <v>6</v>
      </c>
      <c r="BS759">
        <v>1</v>
      </c>
      <c r="BT759">
        <v>2</v>
      </c>
      <c r="BU759">
        <v>1</v>
      </c>
      <c r="BV759">
        <v>1</v>
      </c>
      <c r="BW759">
        <v>2</v>
      </c>
      <c r="BX759">
        <v>0</v>
      </c>
      <c r="BY759">
        <v>5</v>
      </c>
      <c r="BZ759" t="s">
        <v>156</v>
      </c>
      <c r="CA759">
        <v>227</v>
      </c>
      <c r="CB759">
        <v>136</v>
      </c>
      <c r="CC759" t="s">
        <v>876</v>
      </c>
      <c r="CD759" t="s">
        <v>157</v>
      </c>
      <c r="CE759" t="s">
        <v>157</v>
      </c>
      <c r="CF759">
        <v>0</v>
      </c>
      <c r="CG759">
        <v>55</v>
      </c>
      <c r="CH759">
        <v>2420</v>
      </c>
      <c r="CI759" t="s">
        <v>158</v>
      </c>
      <c r="CJ759">
        <v>0</v>
      </c>
      <c r="CK759">
        <v>0.124695</v>
      </c>
      <c r="CL759">
        <v>14</v>
      </c>
      <c r="CM759" t="s">
        <v>159</v>
      </c>
      <c r="CN759">
        <v>2420</v>
      </c>
      <c r="CO759">
        <v>439146</v>
      </c>
      <c r="CP759">
        <v>2.5299999999999998</v>
      </c>
      <c r="CQ759">
        <v>2.6269999999999998</v>
      </c>
      <c r="CR759">
        <v>439146</v>
      </c>
      <c r="CS759">
        <v>0</v>
      </c>
      <c r="CT759">
        <v>658.38828999999998</v>
      </c>
      <c r="CU759">
        <v>100</v>
      </c>
      <c r="CV759">
        <v>41124</v>
      </c>
      <c r="CW759">
        <v>5.7990000000000003E-3</v>
      </c>
      <c r="CX759">
        <v>0</v>
      </c>
      <c r="CY759">
        <v>2.6220000000000002E-3</v>
      </c>
      <c r="CZ759">
        <v>306</v>
      </c>
      <c r="DA759" t="s">
        <v>877</v>
      </c>
      <c r="DB759" t="s">
        <v>161</v>
      </c>
      <c r="DC759" t="s">
        <v>878</v>
      </c>
      <c r="DD759">
        <v>-84.567565000000002</v>
      </c>
      <c r="DE759">
        <v>34.499749000000001</v>
      </c>
      <c r="DF759">
        <v>34.499749000000001</v>
      </c>
      <c r="DG759">
        <v>-84.567565000000002</v>
      </c>
      <c r="DH759">
        <v>2.4733999999999999E-2</v>
      </c>
      <c r="DI759">
        <v>2.6220000000000002E-3</v>
      </c>
      <c r="DJ759">
        <v>208</v>
      </c>
      <c r="DK759">
        <v>2970</v>
      </c>
      <c r="DL759">
        <v>23.6</v>
      </c>
      <c r="DM759">
        <v>2640</v>
      </c>
      <c r="DN759">
        <v>0</v>
      </c>
      <c r="DO759">
        <v>2640</v>
      </c>
      <c r="DP759">
        <v>0</v>
      </c>
      <c r="DQ759">
        <v>2490</v>
      </c>
      <c r="DR759">
        <v>0</v>
      </c>
      <c r="DS759">
        <v>2420</v>
      </c>
      <c r="DT759">
        <v>13.3</v>
      </c>
      <c r="DU759">
        <v>2250</v>
      </c>
      <c r="DV759">
        <v>14.7</v>
      </c>
      <c r="DW759">
        <v>2150</v>
      </c>
      <c r="DX759">
        <v>15.4</v>
      </c>
      <c r="DY759">
        <v>2150</v>
      </c>
      <c r="DZ759">
        <v>15.4</v>
      </c>
      <c r="EA759">
        <v>2160</v>
      </c>
      <c r="EB759">
        <v>15.4</v>
      </c>
      <c r="EC759">
        <v>1800</v>
      </c>
      <c r="ED759">
        <v>14.2</v>
      </c>
      <c r="EE759">
        <v>0</v>
      </c>
    </row>
    <row r="760" spans="1:135" x14ac:dyDescent="0.3">
      <c r="A760">
        <v>758</v>
      </c>
      <c r="B760" t="s">
        <v>135</v>
      </c>
      <c r="C760">
        <v>937</v>
      </c>
      <c r="D760">
        <v>17071</v>
      </c>
      <c r="E760" t="s">
        <v>135</v>
      </c>
      <c r="F760">
        <v>7188088</v>
      </c>
      <c r="G760" t="s">
        <v>136</v>
      </c>
      <c r="H760" s="1">
        <v>43586</v>
      </c>
      <c r="I760" t="s">
        <v>684</v>
      </c>
      <c r="J760" t="s">
        <v>882</v>
      </c>
      <c r="K760" t="s">
        <v>139</v>
      </c>
      <c r="L760" t="s">
        <v>140</v>
      </c>
      <c r="M760">
        <v>0</v>
      </c>
      <c r="N760">
        <v>0</v>
      </c>
      <c r="O760">
        <v>0</v>
      </c>
      <c r="P760" t="s">
        <v>235</v>
      </c>
      <c r="Q760" t="s">
        <v>170</v>
      </c>
      <c r="R760" t="s">
        <v>180</v>
      </c>
      <c r="S760" t="s">
        <v>180</v>
      </c>
      <c r="T760" t="s">
        <v>242</v>
      </c>
      <c r="U760">
        <v>2</v>
      </c>
      <c r="V760" t="s">
        <v>262</v>
      </c>
      <c r="W760" t="s">
        <v>317</v>
      </c>
      <c r="X760" t="s">
        <v>147</v>
      </c>
      <c r="Y760" t="s">
        <v>148</v>
      </c>
      <c r="Z760">
        <v>0</v>
      </c>
      <c r="AA760" t="s">
        <v>245</v>
      </c>
      <c r="AB760" t="s">
        <v>212</v>
      </c>
      <c r="AC760" t="s">
        <v>874</v>
      </c>
      <c r="AD760">
        <v>2.6309999999999998</v>
      </c>
      <c r="AE760">
        <v>34.481036000000003</v>
      </c>
      <c r="AF760">
        <v>-84.583696000000003</v>
      </c>
      <c r="AG760">
        <v>208</v>
      </c>
      <c r="AH760">
        <v>79</v>
      </c>
      <c r="AI760">
        <v>817</v>
      </c>
      <c r="AJ760" t="s">
        <v>687</v>
      </c>
      <c r="AK760">
        <v>50</v>
      </c>
      <c r="AL760">
        <v>54</v>
      </c>
      <c r="AM760" t="s">
        <v>153</v>
      </c>
      <c r="AN760">
        <v>567.29999999999995</v>
      </c>
      <c r="AO760">
        <v>81.900000000000006</v>
      </c>
      <c r="AP760">
        <v>809.6</v>
      </c>
      <c r="AQ760">
        <v>-84.585645</v>
      </c>
      <c r="AR760">
        <v>34.480390999999997</v>
      </c>
      <c r="AS760">
        <v>-84.583173000000002</v>
      </c>
      <c r="AT760">
        <v>34.480561000000002</v>
      </c>
      <c r="AU760" t="s">
        <v>686</v>
      </c>
      <c r="AV760">
        <v>1</v>
      </c>
      <c r="AW760">
        <v>227</v>
      </c>
      <c r="AX760">
        <v>53</v>
      </c>
      <c r="AY760">
        <v>0</v>
      </c>
      <c r="AZ760">
        <v>55</v>
      </c>
      <c r="BA760">
        <v>14.97</v>
      </c>
      <c r="BB760">
        <v>14.33</v>
      </c>
      <c r="BC760">
        <v>1158.5</v>
      </c>
      <c r="BD760">
        <v>1150.9000000000001</v>
      </c>
      <c r="BE760">
        <v>1143.4000000000001</v>
      </c>
      <c r="BF760">
        <v>55</v>
      </c>
      <c r="BG760">
        <v>43.1</v>
      </c>
      <c r="BH760">
        <v>11.9</v>
      </c>
      <c r="BI760" s="1">
        <v>44147</v>
      </c>
      <c r="BJ760" t="s">
        <v>154</v>
      </c>
      <c r="BK760">
        <v>2.6220000000000002E-3</v>
      </c>
      <c r="BL760">
        <v>41388</v>
      </c>
      <c r="BM760">
        <v>41123</v>
      </c>
      <c r="BN760" t="s">
        <v>874</v>
      </c>
      <c r="BO760" t="s">
        <v>688</v>
      </c>
      <c r="BP760">
        <v>1</v>
      </c>
      <c r="BQ760" t="s">
        <v>875</v>
      </c>
      <c r="BR760">
        <v>6</v>
      </c>
      <c r="BS760">
        <v>1</v>
      </c>
      <c r="BT760">
        <v>2</v>
      </c>
      <c r="BU760">
        <v>1</v>
      </c>
      <c r="BV760">
        <v>1</v>
      </c>
      <c r="BW760">
        <v>2</v>
      </c>
      <c r="BX760">
        <v>0</v>
      </c>
      <c r="BY760">
        <v>5</v>
      </c>
      <c r="BZ760" t="s">
        <v>156</v>
      </c>
      <c r="CA760">
        <v>227</v>
      </c>
      <c r="CB760">
        <v>136</v>
      </c>
      <c r="CC760" t="s">
        <v>876</v>
      </c>
      <c r="CD760" t="s">
        <v>157</v>
      </c>
      <c r="CE760" t="s">
        <v>157</v>
      </c>
      <c r="CF760">
        <v>0</v>
      </c>
      <c r="CG760">
        <v>55</v>
      </c>
      <c r="CH760">
        <v>2420</v>
      </c>
      <c r="CI760" t="s">
        <v>158</v>
      </c>
      <c r="CJ760">
        <v>0</v>
      </c>
      <c r="CK760">
        <v>0.124695</v>
      </c>
      <c r="CL760">
        <v>14</v>
      </c>
      <c r="CM760" t="s">
        <v>159</v>
      </c>
      <c r="CN760">
        <v>2420</v>
      </c>
      <c r="CO760">
        <v>439146</v>
      </c>
      <c r="CP760">
        <v>2.5299999999999998</v>
      </c>
      <c r="CQ760">
        <v>2.6269999999999998</v>
      </c>
      <c r="CR760">
        <v>439146</v>
      </c>
      <c r="CS760">
        <v>0</v>
      </c>
      <c r="CT760">
        <v>658.38828999999998</v>
      </c>
      <c r="CU760">
        <v>100</v>
      </c>
      <c r="CV760">
        <v>41124</v>
      </c>
      <c r="CW760">
        <v>5.7990000000000003E-3</v>
      </c>
      <c r="CX760">
        <v>0</v>
      </c>
      <c r="CY760">
        <v>2.6220000000000002E-3</v>
      </c>
      <c r="CZ760">
        <v>306</v>
      </c>
      <c r="DA760" t="s">
        <v>877</v>
      </c>
      <c r="DB760" t="s">
        <v>161</v>
      </c>
      <c r="DC760" t="s">
        <v>878</v>
      </c>
      <c r="DD760">
        <v>-84.567565000000002</v>
      </c>
      <c r="DE760">
        <v>34.499749000000001</v>
      </c>
      <c r="DF760">
        <v>34.499749000000001</v>
      </c>
      <c r="DG760">
        <v>-84.567565000000002</v>
      </c>
      <c r="DH760">
        <v>2.4733999999999999E-2</v>
      </c>
      <c r="DI760">
        <v>2.6220000000000002E-3</v>
      </c>
      <c r="DJ760">
        <v>208</v>
      </c>
      <c r="DK760">
        <v>2970</v>
      </c>
      <c r="DL760">
        <v>23.6</v>
      </c>
      <c r="DM760">
        <v>2640</v>
      </c>
      <c r="DN760">
        <v>0</v>
      </c>
      <c r="DO760">
        <v>2640</v>
      </c>
      <c r="DP760">
        <v>0</v>
      </c>
      <c r="DQ760">
        <v>2490</v>
      </c>
      <c r="DR760">
        <v>0</v>
      </c>
      <c r="DS760">
        <v>2420</v>
      </c>
      <c r="DT760">
        <v>13.3</v>
      </c>
      <c r="DU760">
        <v>2250</v>
      </c>
      <c r="DV760">
        <v>14.7</v>
      </c>
      <c r="DW760">
        <v>2150</v>
      </c>
      <c r="DX760">
        <v>15.4</v>
      </c>
      <c r="DY760">
        <v>2150</v>
      </c>
      <c r="DZ760">
        <v>15.4</v>
      </c>
      <c r="EA760">
        <v>2160</v>
      </c>
      <c r="EB760">
        <v>15.4</v>
      </c>
      <c r="EC760">
        <v>1800</v>
      </c>
      <c r="ED760">
        <v>14.2</v>
      </c>
      <c r="EE760">
        <v>2.5399999999999999E-4</v>
      </c>
    </row>
    <row r="761" spans="1:135" x14ac:dyDescent="0.3">
      <c r="A761">
        <v>759</v>
      </c>
      <c r="B761" t="s">
        <v>135</v>
      </c>
      <c r="C761">
        <v>943</v>
      </c>
      <c r="D761">
        <v>16840</v>
      </c>
      <c r="E761" t="s">
        <v>135</v>
      </c>
      <c r="F761">
        <v>7203424</v>
      </c>
      <c r="G761" t="s">
        <v>692</v>
      </c>
      <c r="H761" s="1">
        <v>43593</v>
      </c>
      <c r="I761" t="s">
        <v>684</v>
      </c>
      <c r="J761" t="s">
        <v>685</v>
      </c>
      <c r="K761" t="s">
        <v>883</v>
      </c>
      <c r="L761" t="s">
        <v>140</v>
      </c>
      <c r="M761">
        <v>0</v>
      </c>
      <c r="N761">
        <v>0</v>
      </c>
      <c r="O761">
        <v>0</v>
      </c>
      <c r="P761" t="s">
        <v>267</v>
      </c>
      <c r="Q761" t="s">
        <v>249</v>
      </c>
      <c r="R761" t="s">
        <v>180</v>
      </c>
      <c r="S761" t="s">
        <v>180</v>
      </c>
      <c r="T761" t="s">
        <v>253</v>
      </c>
      <c r="U761">
        <v>2</v>
      </c>
      <c r="V761" t="s">
        <v>408</v>
      </c>
      <c r="W761" t="s">
        <v>183</v>
      </c>
      <c r="X761" t="s">
        <v>147</v>
      </c>
      <c r="Y761" t="s">
        <v>148</v>
      </c>
      <c r="Z761">
        <v>0</v>
      </c>
      <c r="AA761" t="s">
        <v>175</v>
      </c>
      <c r="AB761" t="s">
        <v>410</v>
      </c>
      <c r="AC761" t="s">
        <v>686</v>
      </c>
      <c r="AD761">
        <v>5.5783240000000003</v>
      </c>
      <c r="AE761">
        <v>34.480849999999997</v>
      </c>
      <c r="AF761">
        <v>-84.584124000000003</v>
      </c>
      <c r="AG761">
        <v>208</v>
      </c>
      <c r="AH761">
        <v>79</v>
      </c>
      <c r="AI761">
        <v>817</v>
      </c>
      <c r="AJ761" t="s">
        <v>687</v>
      </c>
      <c r="AK761">
        <v>50</v>
      </c>
      <c r="AL761">
        <v>54</v>
      </c>
      <c r="AM761" t="s">
        <v>153</v>
      </c>
      <c r="AN761">
        <v>567.29999999999995</v>
      </c>
      <c r="AO761">
        <v>81.900000000000006</v>
      </c>
      <c r="AP761">
        <v>809.6</v>
      </c>
      <c r="AQ761">
        <v>-84.585645</v>
      </c>
      <c r="AR761">
        <v>34.480390999999997</v>
      </c>
      <c r="AS761">
        <v>-84.583173000000002</v>
      </c>
      <c r="AT761">
        <v>34.480561000000002</v>
      </c>
      <c r="AU761" t="s">
        <v>686</v>
      </c>
      <c r="AV761">
        <v>1</v>
      </c>
      <c r="AW761">
        <v>227</v>
      </c>
      <c r="AX761">
        <v>53</v>
      </c>
      <c r="AY761">
        <v>0</v>
      </c>
      <c r="AZ761">
        <v>55</v>
      </c>
      <c r="BA761">
        <v>14.97</v>
      </c>
      <c r="BB761">
        <v>14.33</v>
      </c>
      <c r="BC761">
        <v>1158.5</v>
      </c>
      <c r="BD761">
        <v>1150.9000000000001</v>
      </c>
      <c r="BE761">
        <v>1143.4000000000001</v>
      </c>
      <c r="BF761">
        <v>55</v>
      </c>
      <c r="BG761">
        <v>43.1</v>
      </c>
      <c r="BH761">
        <v>11.9</v>
      </c>
      <c r="BI761" s="1">
        <v>44147</v>
      </c>
      <c r="BJ761" t="s">
        <v>154</v>
      </c>
      <c r="BK761">
        <v>2.6220000000000002E-3</v>
      </c>
      <c r="BL761">
        <v>41388</v>
      </c>
      <c r="BM761">
        <v>41123</v>
      </c>
      <c r="BN761" t="s">
        <v>874</v>
      </c>
      <c r="BO761" t="s">
        <v>688</v>
      </c>
      <c r="BP761">
        <v>1</v>
      </c>
      <c r="BQ761" t="s">
        <v>875</v>
      </c>
      <c r="BR761">
        <v>6</v>
      </c>
      <c r="BS761">
        <v>1</v>
      </c>
      <c r="BT761">
        <v>2</v>
      </c>
      <c r="BU761">
        <v>1</v>
      </c>
      <c r="BV761">
        <v>1</v>
      </c>
      <c r="BW761">
        <v>2</v>
      </c>
      <c r="BX761">
        <v>0</v>
      </c>
      <c r="BY761">
        <v>5</v>
      </c>
      <c r="BZ761" t="s">
        <v>156</v>
      </c>
      <c r="CA761">
        <v>227</v>
      </c>
      <c r="CB761">
        <v>136</v>
      </c>
      <c r="CC761" t="s">
        <v>876</v>
      </c>
      <c r="CD761" t="s">
        <v>157</v>
      </c>
      <c r="CE761" t="s">
        <v>157</v>
      </c>
      <c r="CF761">
        <v>0</v>
      </c>
      <c r="CG761">
        <v>55</v>
      </c>
      <c r="CH761">
        <v>2420</v>
      </c>
      <c r="CI761" t="s">
        <v>158</v>
      </c>
      <c r="CJ761">
        <v>0</v>
      </c>
      <c r="CK761">
        <v>0.124695</v>
      </c>
      <c r="CL761">
        <v>14</v>
      </c>
      <c r="CM761" t="s">
        <v>159</v>
      </c>
      <c r="CN761">
        <v>2420</v>
      </c>
      <c r="CO761">
        <v>439146</v>
      </c>
      <c r="CP761">
        <v>2.5299999999999998</v>
      </c>
      <c r="CQ761">
        <v>2.6269999999999998</v>
      </c>
      <c r="CR761">
        <v>439146</v>
      </c>
      <c r="CS761">
        <v>0</v>
      </c>
      <c r="CT761">
        <v>658.38828999999998</v>
      </c>
      <c r="CU761">
        <v>100</v>
      </c>
      <c r="CV761">
        <v>41124</v>
      </c>
      <c r="CW761">
        <v>5.7990000000000003E-3</v>
      </c>
      <c r="CX761">
        <v>0</v>
      </c>
      <c r="CY761">
        <v>2.6220000000000002E-3</v>
      </c>
      <c r="CZ761">
        <v>306</v>
      </c>
      <c r="DA761" t="s">
        <v>877</v>
      </c>
      <c r="DB761" t="s">
        <v>161</v>
      </c>
      <c r="DC761" t="s">
        <v>878</v>
      </c>
      <c r="DD761">
        <v>-84.567565000000002</v>
      </c>
      <c r="DE761">
        <v>34.499749000000001</v>
      </c>
      <c r="DF761">
        <v>34.499749000000001</v>
      </c>
      <c r="DG761">
        <v>-84.567565000000002</v>
      </c>
      <c r="DH761">
        <v>2.4733999999999999E-2</v>
      </c>
      <c r="DI761">
        <v>2.6220000000000002E-3</v>
      </c>
      <c r="DJ761">
        <v>208</v>
      </c>
      <c r="DK761">
        <v>2970</v>
      </c>
      <c r="DL761">
        <v>23.6</v>
      </c>
      <c r="DM761">
        <v>2640</v>
      </c>
      <c r="DN761">
        <v>0</v>
      </c>
      <c r="DO761">
        <v>2640</v>
      </c>
      <c r="DP761">
        <v>0</v>
      </c>
      <c r="DQ761">
        <v>2490</v>
      </c>
      <c r="DR761">
        <v>0</v>
      </c>
      <c r="DS761">
        <v>2420</v>
      </c>
      <c r="DT761">
        <v>13.3</v>
      </c>
      <c r="DU761">
        <v>2250</v>
      </c>
      <c r="DV761">
        <v>14.7</v>
      </c>
      <c r="DW761">
        <v>2150</v>
      </c>
      <c r="DX761">
        <v>15.4</v>
      </c>
      <c r="DY761">
        <v>2150</v>
      </c>
      <c r="DZ761">
        <v>15.4</v>
      </c>
      <c r="EA761">
        <v>2160</v>
      </c>
      <c r="EB761">
        <v>15.4</v>
      </c>
      <c r="EC761">
        <v>1800</v>
      </c>
      <c r="ED761">
        <v>14.2</v>
      </c>
      <c r="EE761">
        <v>0</v>
      </c>
    </row>
    <row r="762" spans="1:135" x14ac:dyDescent="0.3">
      <c r="A762">
        <v>760</v>
      </c>
      <c r="B762" t="s">
        <v>135</v>
      </c>
      <c r="C762">
        <v>949</v>
      </c>
      <c r="D762">
        <v>14422</v>
      </c>
      <c r="E762" t="s">
        <v>135</v>
      </c>
      <c r="F762">
        <v>7311903</v>
      </c>
      <c r="G762" t="s">
        <v>692</v>
      </c>
      <c r="H762" s="1">
        <v>43680</v>
      </c>
      <c r="I762" t="s">
        <v>684</v>
      </c>
      <c r="J762" t="s">
        <v>685</v>
      </c>
      <c r="K762" t="s">
        <v>884</v>
      </c>
      <c r="L762" t="s">
        <v>256</v>
      </c>
      <c r="M762">
        <v>0</v>
      </c>
      <c r="N762">
        <v>1</v>
      </c>
      <c r="O762">
        <v>1</v>
      </c>
      <c r="P762" t="s">
        <v>282</v>
      </c>
      <c r="Q762" t="s">
        <v>249</v>
      </c>
      <c r="R762" t="s">
        <v>180</v>
      </c>
      <c r="S762" t="s">
        <v>607</v>
      </c>
      <c r="T762" t="s">
        <v>271</v>
      </c>
      <c r="U762">
        <v>2</v>
      </c>
      <c r="V762" t="s">
        <v>339</v>
      </c>
      <c r="W762" t="s">
        <v>183</v>
      </c>
      <c r="X762" t="s">
        <v>147</v>
      </c>
      <c r="Y762" t="s">
        <v>148</v>
      </c>
      <c r="Z762">
        <v>0</v>
      </c>
      <c r="AA762" t="s">
        <v>374</v>
      </c>
      <c r="AB762" t="s">
        <v>362</v>
      </c>
      <c r="AC762" t="s">
        <v>686</v>
      </c>
      <c r="AD762">
        <v>5.6040000000000001</v>
      </c>
      <c r="AE762">
        <v>34.480791000000004</v>
      </c>
      <c r="AF762">
        <v>-84.583763000000005</v>
      </c>
      <c r="AG762">
        <v>208</v>
      </c>
      <c r="AH762">
        <v>79</v>
      </c>
      <c r="AI762">
        <v>817</v>
      </c>
      <c r="AJ762" t="s">
        <v>687</v>
      </c>
      <c r="AK762">
        <v>50</v>
      </c>
      <c r="AL762">
        <v>54</v>
      </c>
      <c r="AM762" t="s">
        <v>153</v>
      </c>
      <c r="AN762">
        <v>567.29999999999995</v>
      </c>
      <c r="AO762">
        <v>81.900000000000006</v>
      </c>
      <c r="AP762">
        <v>809.6</v>
      </c>
      <c r="AQ762">
        <v>-84.585645</v>
      </c>
      <c r="AR762">
        <v>34.480390999999997</v>
      </c>
      <c r="AS762">
        <v>-84.583173000000002</v>
      </c>
      <c r="AT762">
        <v>34.480561000000002</v>
      </c>
      <c r="AU762" t="s">
        <v>686</v>
      </c>
      <c r="AV762">
        <v>1</v>
      </c>
      <c r="AW762">
        <v>227</v>
      </c>
      <c r="AX762">
        <v>53</v>
      </c>
      <c r="AY762">
        <v>0</v>
      </c>
      <c r="AZ762">
        <v>55</v>
      </c>
      <c r="BA762">
        <v>14.97</v>
      </c>
      <c r="BB762">
        <v>14.33</v>
      </c>
      <c r="BC762">
        <v>1158.5</v>
      </c>
      <c r="BD762">
        <v>1150.9000000000001</v>
      </c>
      <c r="BE762">
        <v>1143.4000000000001</v>
      </c>
      <c r="BF762">
        <v>55</v>
      </c>
      <c r="BG762">
        <v>43.1</v>
      </c>
      <c r="BH762">
        <v>11.9</v>
      </c>
      <c r="BI762" s="1">
        <v>44147</v>
      </c>
      <c r="BJ762" t="s">
        <v>154</v>
      </c>
      <c r="BK762">
        <v>2.6220000000000002E-3</v>
      </c>
      <c r="BL762">
        <v>41388</v>
      </c>
      <c r="BM762">
        <v>41123</v>
      </c>
      <c r="BN762" t="s">
        <v>874</v>
      </c>
      <c r="BO762" t="s">
        <v>688</v>
      </c>
      <c r="BP762">
        <v>1</v>
      </c>
      <c r="BQ762" t="s">
        <v>875</v>
      </c>
      <c r="BR762">
        <v>6</v>
      </c>
      <c r="BS762">
        <v>1</v>
      </c>
      <c r="BT762">
        <v>2</v>
      </c>
      <c r="BU762">
        <v>1</v>
      </c>
      <c r="BV762">
        <v>1</v>
      </c>
      <c r="BW762">
        <v>2</v>
      </c>
      <c r="BX762">
        <v>0</v>
      </c>
      <c r="BY762">
        <v>5</v>
      </c>
      <c r="BZ762" t="s">
        <v>156</v>
      </c>
      <c r="CA762">
        <v>227</v>
      </c>
      <c r="CB762">
        <v>136</v>
      </c>
      <c r="CC762" t="s">
        <v>876</v>
      </c>
      <c r="CD762" t="s">
        <v>157</v>
      </c>
      <c r="CE762" t="s">
        <v>157</v>
      </c>
      <c r="CF762">
        <v>0</v>
      </c>
      <c r="CG762">
        <v>55</v>
      </c>
      <c r="CH762">
        <v>2420</v>
      </c>
      <c r="CI762" t="s">
        <v>158</v>
      </c>
      <c r="CJ762">
        <v>0</v>
      </c>
      <c r="CK762">
        <v>0.124695</v>
      </c>
      <c r="CL762">
        <v>14</v>
      </c>
      <c r="CM762" t="s">
        <v>159</v>
      </c>
      <c r="CN762">
        <v>2420</v>
      </c>
      <c r="CO762">
        <v>439146</v>
      </c>
      <c r="CP762">
        <v>2.5299999999999998</v>
      </c>
      <c r="CQ762">
        <v>2.6269999999999998</v>
      </c>
      <c r="CR762">
        <v>439146</v>
      </c>
      <c r="CS762">
        <v>0</v>
      </c>
      <c r="CT762">
        <v>658.38828999999998</v>
      </c>
      <c r="CU762">
        <v>100</v>
      </c>
      <c r="CV762">
        <v>41124</v>
      </c>
      <c r="CW762">
        <v>5.7990000000000003E-3</v>
      </c>
      <c r="CX762">
        <v>0</v>
      </c>
      <c r="CY762">
        <v>2.6220000000000002E-3</v>
      </c>
      <c r="CZ762">
        <v>306</v>
      </c>
      <c r="DA762" t="s">
        <v>877</v>
      </c>
      <c r="DB762" t="s">
        <v>161</v>
      </c>
      <c r="DC762" t="s">
        <v>878</v>
      </c>
      <c r="DD762">
        <v>-84.567565000000002</v>
      </c>
      <c r="DE762">
        <v>34.499749000000001</v>
      </c>
      <c r="DF762">
        <v>34.499749000000001</v>
      </c>
      <c r="DG762">
        <v>-84.567565000000002</v>
      </c>
      <c r="DH762">
        <v>2.4733999999999999E-2</v>
      </c>
      <c r="DI762">
        <v>2.6220000000000002E-3</v>
      </c>
      <c r="DJ762">
        <v>208</v>
      </c>
      <c r="DK762">
        <v>2970</v>
      </c>
      <c r="DL762">
        <v>23.6</v>
      </c>
      <c r="DM762">
        <v>2640</v>
      </c>
      <c r="DN762">
        <v>0</v>
      </c>
      <c r="DO762">
        <v>2640</v>
      </c>
      <c r="DP762">
        <v>0</v>
      </c>
      <c r="DQ762">
        <v>2490</v>
      </c>
      <c r="DR762">
        <v>0</v>
      </c>
      <c r="DS762">
        <v>2420</v>
      </c>
      <c r="DT762">
        <v>13.3</v>
      </c>
      <c r="DU762">
        <v>2250</v>
      </c>
      <c r="DV762">
        <v>14.7</v>
      </c>
      <c r="DW762">
        <v>2150</v>
      </c>
      <c r="DX762">
        <v>15.4</v>
      </c>
      <c r="DY762">
        <v>2150</v>
      </c>
      <c r="DZ762">
        <v>15.4</v>
      </c>
      <c r="EA762">
        <v>2160</v>
      </c>
      <c r="EB762">
        <v>15.4</v>
      </c>
      <c r="EC762">
        <v>1800</v>
      </c>
      <c r="ED762">
        <v>14.2</v>
      </c>
      <c r="EE762">
        <v>0</v>
      </c>
    </row>
    <row r="763" spans="1:135" x14ac:dyDescent="0.3">
      <c r="A763">
        <v>761</v>
      </c>
      <c r="B763" t="s">
        <v>135</v>
      </c>
      <c r="C763">
        <v>953</v>
      </c>
      <c r="D763">
        <v>13130</v>
      </c>
      <c r="E763" t="s">
        <v>135</v>
      </c>
      <c r="F763">
        <v>7359806</v>
      </c>
      <c r="G763" t="s">
        <v>692</v>
      </c>
      <c r="H763" s="1">
        <v>43727</v>
      </c>
      <c r="I763" t="s">
        <v>684</v>
      </c>
      <c r="J763" t="s">
        <v>685</v>
      </c>
      <c r="K763" t="s">
        <v>883</v>
      </c>
      <c r="L763" t="s">
        <v>140</v>
      </c>
      <c r="M763">
        <v>0</v>
      </c>
      <c r="N763">
        <v>0</v>
      </c>
      <c r="O763">
        <v>0</v>
      </c>
      <c r="P763" t="s">
        <v>141</v>
      </c>
      <c r="Q763" t="s">
        <v>170</v>
      </c>
      <c r="R763" t="s">
        <v>201</v>
      </c>
      <c r="S763" t="s">
        <v>219</v>
      </c>
      <c r="T763" t="s">
        <v>164</v>
      </c>
      <c r="U763">
        <v>1</v>
      </c>
      <c r="V763" t="s">
        <v>145</v>
      </c>
      <c r="W763" t="s">
        <v>529</v>
      </c>
      <c r="X763" t="s">
        <v>178</v>
      </c>
      <c r="Y763" t="s">
        <v>148</v>
      </c>
      <c r="Z763">
        <v>55</v>
      </c>
      <c r="AA763" t="s">
        <v>149</v>
      </c>
      <c r="AB763" t="s">
        <v>150</v>
      </c>
      <c r="AC763" t="s">
        <v>686</v>
      </c>
      <c r="AD763">
        <v>5.58</v>
      </c>
      <c r="AE763">
        <v>34.480849999999997</v>
      </c>
      <c r="AF763">
        <v>-84.584119999999999</v>
      </c>
      <c r="AG763">
        <v>208</v>
      </c>
      <c r="AH763">
        <v>79</v>
      </c>
      <c r="AI763">
        <v>817</v>
      </c>
      <c r="AJ763" t="s">
        <v>687</v>
      </c>
      <c r="AK763">
        <v>50</v>
      </c>
      <c r="AL763">
        <v>54</v>
      </c>
      <c r="AM763" t="s">
        <v>153</v>
      </c>
      <c r="AN763">
        <v>567.29999999999995</v>
      </c>
      <c r="AO763">
        <v>81.900000000000006</v>
      </c>
      <c r="AP763">
        <v>809.6</v>
      </c>
      <c r="AQ763">
        <v>-84.585645</v>
      </c>
      <c r="AR763">
        <v>34.480390999999997</v>
      </c>
      <c r="AS763">
        <v>-84.583173000000002</v>
      </c>
      <c r="AT763">
        <v>34.480561000000002</v>
      </c>
      <c r="AU763" t="s">
        <v>686</v>
      </c>
      <c r="AV763">
        <v>1</v>
      </c>
      <c r="AW763">
        <v>227</v>
      </c>
      <c r="AX763">
        <v>53</v>
      </c>
      <c r="AY763">
        <v>0</v>
      </c>
      <c r="AZ763">
        <v>55</v>
      </c>
      <c r="BA763">
        <v>14.97</v>
      </c>
      <c r="BB763">
        <v>14.33</v>
      </c>
      <c r="BC763">
        <v>1158.5</v>
      </c>
      <c r="BD763">
        <v>1150.9000000000001</v>
      </c>
      <c r="BE763">
        <v>1143.4000000000001</v>
      </c>
      <c r="BF763">
        <v>55</v>
      </c>
      <c r="BG763">
        <v>43.1</v>
      </c>
      <c r="BH763">
        <v>11.9</v>
      </c>
      <c r="BI763" s="1">
        <v>44147</v>
      </c>
      <c r="BJ763" t="s">
        <v>154</v>
      </c>
      <c r="BK763">
        <v>2.6220000000000002E-3</v>
      </c>
      <c r="BL763">
        <v>41388</v>
      </c>
      <c r="BM763">
        <v>41123</v>
      </c>
      <c r="BN763" t="s">
        <v>874</v>
      </c>
      <c r="BO763" t="s">
        <v>688</v>
      </c>
      <c r="BP763">
        <v>1</v>
      </c>
      <c r="BQ763" t="s">
        <v>875</v>
      </c>
      <c r="BR763">
        <v>6</v>
      </c>
      <c r="BS763">
        <v>1</v>
      </c>
      <c r="BT763">
        <v>2</v>
      </c>
      <c r="BU763">
        <v>1</v>
      </c>
      <c r="BV763">
        <v>1</v>
      </c>
      <c r="BW763">
        <v>2</v>
      </c>
      <c r="BX763">
        <v>0</v>
      </c>
      <c r="BY763">
        <v>5</v>
      </c>
      <c r="BZ763" t="s">
        <v>156</v>
      </c>
      <c r="CA763">
        <v>227</v>
      </c>
      <c r="CB763">
        <v>136</v>
      </c>
      <c r="CC763" t="s">
        <v>876</v>
      </c>
      <c r="CD763" t="s">
        <v>157</v>
      </c>
      <c r="CE763" t="s">
        <v>157</v>
      </c>
      <c r="CF763">
        <v>0</v>
      </c>
      <c r="CG763">
        <v>55</v>
      </c>
      <c r="CH763">
        <v>2420</v>
      </c>
      <c r="CI763" t="s">
        <v>158</v>
      </c>
      <c r="CJ763">
        <v>0</v>
      </c>
      <c r="CK763">
        <v>0.124695</v>
      </c>
      <c r="CL763">
        <v>14</v>
      </c>
      <c r="CM763" t="s">
        <v>159</v>
      </c>
      <c r="CN763">
        <v>2420</v>
      </c>
      <c r="CO763">
        <v>439146</v>
      </c>
      <c r="CP763">
        <v>2.5299999999999998</v>
      </c>
      <c r="CQ763">
        <v>2.6269999999999998</v>
      </c>
      <c r="CR763">
        <v>439146</v>
      </c>
      <c r="CS763">
        <v>0</v>
      </c>
      <c r="CT763">
        <v>658.38828999999998</v>
      </c>
      <c r="CU763">
        <v>100</v>
      </c>
      <c r="CV763">
        <v>41124</v>
      </c>
      <c r="CW763">
        <v>5.7990000000000003E-3</v>
      </c>
      <c r="CX763">
        <v>0</v>
      </c>
      <c r="CY763">
        <v>2.6220000000000002E-3</v>
      </c>
      <c r="CZ763">
        <v>306</v>
      </c>
      <c r="DA763" t="s">
        <v>877</v>
      </c>
      <c r="DB763" t="s">
        <v>161</v>
      </c>
      <c r="DC763" t="s">
        <v>878</v>
      </c>
      <c r="DD763">
        <v>-84.567565000000002</v>
      </c>
      <c r="DE763">
        <v>34.499749000000001</v>
      </c>
      <c r="DF763">
        <v>34.499749000000001</v>
      </c>
      <c r="DG763">
        <v>-84.567565000000002</v>
      </c>
      <c r="DH763">
        <v>2.4733999999999999E-2</v>
      </c>
      <c r="DI763">
        <v>2.6220000000000002E-3</v>
      </c>
      <c r="DJ763">
        <v>208</v>
      </c>
      <c r="DK763">
        <v>2970</v>
      </c>
      <c r="DL763">
        <v>23.6</v>
      </c>
      <c r="DM763">
        <v>2640</v>
      </c>
      <c r="DN763">
        <v>0</v>
      </c>
      <c r="DO763">
        <v>2640</v>
      </c>
      <c r="DP763">
        <v>0</v>
      </c>
      <c r="DQ763">
        <v>2490</v>
      </c>
      <c r="DR763">
        <v>0</v>
      </c>
      <c r="DS763">
        <v>2420</v>
      </c>
      <c r="DT763">
        <v>13.3</v>
      </c>
      <c r="DU763">
        <v>2250</v>
      </c>
      <c r="DV763">
        <v>14.7</v>
      </c>
      <c r="DW763">
        <v>2150</v>
      </c>
      <c r="DX763">
        <v>15.4</v>
      </c>
      <c r="DY763">
        <v>2150</v>
      </c>
      <c r="DZ763">
        <v>15.4</v>
      </c>
      <c r="EA763">
        <v>2160</v>
      </c>
      <c r="EB763">
        <v>15.4</v>
      </c>
      <c r="EC763">
        <v>1800</v>
      </c>
      <c r="ED763">
        <v>14.2</v>
      </c>
      <c r="EE763">
        <v>0</v>
      </c>
    </row>
    <row r="764" spans="1:135" x14ac:dyDescent="0.3">
      <c r="A764">
        <v>762</v>
      </c>
      <c r="B764" t="s">
        <v>135</v>
      </c>
      <c r="C764">
        <v>984</v>
      </c>
      <c r="D764">
        <v>48144</v>
      </c>
      <c r="E764" t="s">
        <v>135</v>
      </c>
      <c r="F764">
        <v>5870744</v>
      </c>
      <c r="G764" t="s">
        <v>136</v>
      </c>
      <c r="H764" s="1">
        <v>42590</v>
      </c>
      <c r="I764" t="s">
        <v>684</v>
      </c>
      <c r="J764" t="s">
        <v>685</v>
      </c>
      <c r="K764" t="s">
        <v>569</v>
      </c>
      <c r="L764" t="s">
        <v>140</v>
      </c>
      <c r="M764">
        <v>0</v>
      </c>
      <c r="N764">
        <v>0</v>
      </c>
      <c r="O764">
        <v>0</v>
      </c>
      <c r="P764" t="s">
        <v>141</v>
      </c>
      <c r="Q764" t="s">
        <v>186</v>
      </c>
      <c r="R764" t="s">
        <v>276</v>
      </c>
      <c r="S764" t="s">
        <v>276</v>
      </c>
      <c r="T764" t="s">
        <v>164</v>
      </c>
      <c r="U764">
        <v>1</v>
      </c>
      <c r="V764" t="s">
        <v>165</v>
      </c>
      <c r="W764" t="s">
        <v>166</v>
      </c>
      <c r="X764" t="s">
        <v>147</v>
      </c>
      <c r="Y764" t="s">
        <v>148</v>
      </c>
      <c r="Z764">
        <v>64</v>
      </c>
      <c r="AA764" t="s">
        <v>149</v>
      </c>
      <c r="AB764" t="s">
        <v>188</v>
      </c>
      <c r="AC764" t="s">
        <v>686</v>
      </c>
      <c r="AD764">
        <v>5.6007059999999997</v>
      </c>
      <c r="AE764">
        <v>34.480798</v>
      </c>
      <c r="AF764">
        <v>-84.583788999999996</v>
      </c>
      <c r="AG764">
        <v>208</v>
      </c>
      <c r="AH764">
        <v>79</v>
      </c>
      <c r="AI764">
        <v>817</v>
      </c>
      <c r="AJ764" t="s">
        <v>687</v>
      </c>
      <c r="AK764">
        <v>50</v>
      </c>
      <c r="AL764">
        <v>54</v>
      </c>
      <c r="AM764" t="s">
        <v>153</v>
      </c>
      <c r="AN764">
        <v>567.29999999999995</v>
      </c>
      <c r="AO764">
        <v>81.900000000000006</v>
      </c>
      <c r="AP764">
        <v>809.6</v>
      </c>
      <c r="AQ764">
        <v>-84.585645</v>
      </c>
      <c r="AR764">
        <v>34.480390999999997</v>
      </c>
      <c r="AS764">
        <v>-84.583173000000002</v>
      </c>
      <c r="AT764">
        <v>34.480561000000002</v>
      </c>
      <c r="AU764" t="s">
        <v>686</v>
      </c>
      <c r="AV764">
        <v>1</v>
      </c>
      <c r="AW764">
        <v>227</v>
      </c>
      <c r="AX764">
        <v>53</v>
      </c>
      <c r="AY764">
        <v>0</v>
      </c>
      <c r="AZ764">
        <v>55</v>
      </c>
      <c r="BA764">
        <v>14.97</v>
      </c>
      <c r="BB764">
        <v>14.33</v>
      </c>
      <c r="BC764">
        <v>1158.5</v>
      </c>
      <c r="BD764">
        <v>1150.9000000000001</v>
      </c>
      <c r="BE764">
        <v>1143.4000000000001</v>
      </c>
      <c r="BF764">
        <v>55</v>
      </c>
      <c r="BG764">
        <v>43.1</v>
      </c>
      <c r="BH764">
        <v>11.9</v>
      </c>
      <c r="BI764" s="1">
        <v>44147</v>
      </c>
      <c r="BJ764" t="s">
        <v>154</v>
      </c>
      <c r="BK764">
        <v>2.6220000000000002E-3</v>
      </c>
      <c r="BL764">
        <v>41388</v>
      </c>
      <c r="BM764">
        <v>41123</v>
      </c>
      <c r="BN764" t="s">
        <v>874</v>
      </c>
      <c r="BO764" t="s">
        <v>688</v>
      </c>
      <c r="BP764">
        <v>1</v>
      </c>
      <c r="BQ764" t="s">
        <v>875</v>
      </c>
      <c r="BR764">
        <v>6</v>
      </c>
      <c r="BS764">
        <v>1</v>
      </c>
      <c r="BT764">
        <v>2</v>
      </c>
      <c r="BU764">
        <v>1</v>
      </c>
      <c r="BV764">
        <v>1</v>
      </c>
      <c r="BW764">
        <v>2</v>
      </c>
      <c r="BX764">
        <v>0</v>
      </c>
      <c r="BY764">
        <v>5</v>
      </c>
      <c r="BZ764" t="s">
        <v>156</v>
      </c>
      <c r="CA764">
        <v>227</v>
      </c>
      <c r="CB764">
        <v>136</v>
      </c>
      <c r="CC764" t="s">
        <v>876</v>
      </c>
      <c r="CD764" t="s">
        <v>157</v>
      </c>
      <c r="CE764" t="s">
        <v>157</v>
      </c>
      <c r="CF764">
        <v>0</v>
      </c>
      <c r="CG764">
        <v>55</v>
      </c>
      <c r="CH764">
        <v>2420</v>
      </c>
      <c r="CI764" t="s">
        <v>158</v>
      </c>
      <c r="CJ764">
        <v>0</v>
      </c>
      <c r="CK764">
        <v>0.124695</v>
      </c>
      <c r="CL764">
        <v>14</v>
      </c>
      <c r="CM764" t="s">
        <v>159</v>
      </c>
      <c r="CN764">
        <v>2420</v>
      </c>
      <c r="CO764">
        <v>439146</v>
      </c>
      <c r="CP764">
        <v>2.5299999999999998</v>
      </c>
      <c r="CQ764">
        <v>2.6269999999999998</v>
      </c>
      <c r="CR764">
        <v>439146</v>
      </c>
      <c r="CS764">
        <v>0</v>
      </c>
      <c r="CT764">
        <v>658.38828999999998</v>
      </c>
      <c r="CU764">
        <v>100</v>
      </c>
      <c r="CV764">
        <v>41124</v>
      </c>
      <c r="CW764">
        <v>5.7990000000000003E-3</v>
      </c>
      <c r="CX764">
        <v>0</v>
      </c>
      <c r="CY764">
        <v>2.6220000000000002E-3</v>
      </c>
      <c r="CZ764">
        <v>306</v>
      </c>
      <c r="DA764" t="s">
        <v>877</v>
      </c>
      <c r="DB764" t="s">
        <v>161</v>
      </c>
      <c r="DC764" t="s">
        <v>878</v>
      </c>
      <c r="DD764">
        <v>-84.567565000000002</v>
      </c>
      <c r="DE764">
        <v>34.499749000000001</v>
      </c>
      <c r="DF764">
        <v>34.499749000000001</v>
      </c>
      <c r="DG764">
        <v>-84.567565000000002</v>
      </c>
      <c r="DH764">
        <v>2.4733999999999999E-2</v>
      </c>
      <c r="DI764">
        <v>2.6220000000000002E-3</v>
      </c>
      <c r="DJ764">
        <v>208</v>
      </c>
      <c r="DK764">
        <v>2970</v>
      </c>
      <c r="DL764">
        <v>23.6</v>
      </c>
      <c r="DM764">
        <v>2640</v>
      </c>
      <c r="DN764">
        <v>0</v>
      </c>
      <c r="DO764">
        <v>2640</v>
      </c>
      <c r="DP764">
        <v>0</v>
      </c>
      <c r="DQ764">
        <v>2490</v>
      </c>
      <c r="DR764">
        <v>0</v>
      </c>
      <c r="DS764">
        <v>2420</v>
      </c>
      <c r="DT764">
        <v>13.3</v>
      </c>
      <c r="DU764">
        <v>2250</v>
      </c>
      <c r="DV764">
        <v>14.7</v>
      </c>
      <c r="DW764">
        <v>2150</v>
      </c>
      <c r="DX764">
        <v>15.4</v>
      </c>
      <c r="DY764">
        <v>2150</v>
      </c>
      <c r="DZ764">
        <v>15.4</v>
      </c>
      <c r="EA764">
        <v>2160</v>
      </c>
      <c r="EB764">
        <v>15.4</v>
      </c>
      <c r="EC764">
        <v>1800</v>
      </c>
      <c r="ED764">
        <v>14.2</v>
      </c>
      <c r="EE764">
        <v>0</v>
      </c>
    </row>
    <row r="765" spans="1:135" x14ac:dyDescent="0.3">
      <c r="A765">
        <v>763</v>
      </c>
      <c r="B765" t="s">
        <v>135</v>
      </c>
      <c r="C765">
        <v>999</v>
      </c>
      <c r="D765">
        <v>46624</v>
      </c>
      <c r="E765" t="s">
        <v>135</v>
      </c>
      <c r="F765">
        <v>5940485</v>
      </c>
      <c r="G765" t="s">
        <v>136</v>
      </c>
      <c r="H765" s="1">
        <v>42643</v>
      </c>
      <c r="I765" t="s">
        <v>684</v>
      </c>
      <c r="J765" t="s">
        <v>873</v>
      </c>
      <c r="K765" t="s">
        <v>866</v>
      </c>
      <c r="L765" t="s">
        <v>140</v>
      </c>
      <c r="M765">
        <v>0</v>
      </c>
      <c r="N765">
        <v>0</v>
      </c>
      <c r="O765">
        <v>0</v>
      </c>
      <c r="P765" t="s">
        <v>141</v>
      </c>
      <c r="Q765" t="s">
        <v>142</v>
      </c>
      <c r="R765" t="s">
        <v>276</v>
      </c>
      <c r="S765" t="s">
        <v>276</v>
      </c>
      <c r="T765" t="s">
        <v>223</v>
      </c>
      <c r="U765">
        <v>1</v>
      </c>
      <c r="V765" t="s">
        <v>227</v>
      </c>
      <c r="W765" t="s">
        <v>217</v>
      </c>
      <c r="X765" t="s">
        <v>147</v>
      </c>
      <c r="Y765" t="s">
        <v>148</v>
      </c>
      <c r="Z765">
        <v>77</v>
      </c>
      <c r="AA765" t="s">
        <v>149</v>
      </c>
      <c r="AB765" t="s">
        <v>168</v>
      </c>
      <c r="AC765" t="s">
        <v>686</v>
      </c>
      <c r="AD765">
        <v>5.5979999999999999</v>
      </c>
      <c r="AE765">
        <v>34.480812999999998</v>
      </c>
      <c r="AF765">
        <v>-84.583845999999994</v>
      </c>
      <c r="AG765">
        <v>208</v>
      </c>
      <c r="AH765">
        <v>79</v>
      </c>
      <c r="AI765">
        <v>817</v>
      </c>
      <c r="AJ765" t="s">
        <v>687</v>
      </c>
      <c r="AK765">
        <v>50</v>
      </c>
      <c r="AL765">
        <v>54</v>
      </c>
      <c r="AM765" t="s">
        <v>153</v>
      </c>
      <c r="AN765">
        <v>567.29999999999995</v>
      </c>
      <c r="AO765">
        <v>81.900000000000006</v>
      </c>
      <c r="AP765">
        <v>809.6</v>
      </c>
      <c r="AQ765">
        <v>-84.585645</v>
      </c>
      <c r="AR765">
        <v>34.480390999999997</v>
      </c>
      <c r="AS765">
        <v>-84.583173000000002</v>
      </c>
      <c r="AT765">
        <v>34.480561000000002</v>
      </c>
      <c r="AU765" t="s">
        <v>686</v>
      </c>
      <c r="AV765">
        <v>1</v>
      </c>
      <c r="AW765">
        <v>227</v>
      </c>
      <c r="AX765">
        <v>53</v>
      </c>
      <c r="AY765">
        <v>0</v>
      </c>
      <c r="AZ765">
        <v>55</v>
      </c>
      <c r="BA765">
        <v>14.97</v>
      </c>
      <c r="BB765">
        <v>14.33</v>
      </c>
      <c r="BC765">
        <v>1158.5</v>
      </c>
      <c r="BD765">
        <v>1150.9000000000001</v>
      </c>
      <c r="BE765">
        <v>1143.4000000000001</v>
      </c>
      <c r="BF765">
        <v>55</v>
      </c>
      <c r="BG765">
        <v>43.1</v>
      </c>
      <c r="BH765">
        <v>11.9</v>
      </c>
      <c r="BI765" s="1">
        <v>44147</v>
      </c>
      <c r="BJ765" t="s">
        <v>154</v>
      </c>
      <c r="BK765">
        <v>2.6220000000000002E-3</v>
      </c>
      <c r="BL765">
        <v>41388</v>
      </c>
      <c r="BM765">
        <v>41123</v>
      </c>
      <c r="BN765" t="s">
        <v>874</v>
      </c>
      <c r="BO765" t="s">
        <v>688</v>
      </c>
      <c r="BP765">
        <v>1</v>
      </c>
      <c r="BQ765" t="s">
        <v>875</v>
      </c>
      <c r="BR765">
        <v>6</v>
      </c>
      <c r="BS765">
        <v>1</v>
      </c>
      <c r="BT765">
        <v>2</v>
      </c>
      <c r="BU765">
        <v>1</v>
      </c>
      <c r="BV765">
        <v>1</v>
      </c>
      <c r="BW765">
        <v>2</v>
      </c>
      <c r="BX765">
        <v>0</v>
      </c>
      <c r="BY765">
        <v>5</v>
      </c>
      <c r="BZ765" t="s">
        <v>156</v>
      </c>
      <c r="CA765">
        <v>227</v>
      </c>
      <c r="CB765">
        <v>136</v>
      </c>
      <c r="CC765" t="s">
        <v>876</v>
      </c>
      <c r="CD765" t="s">
        <v>157</v>
      </c>
      <c r="CE765" t="s">
        <v>157</v>
      </c>
      <c r="CF765">
        <v>0</v>
      </c>
      <c r="CG765">
        <v>55</v>
      </c>
      <c r="CH765">
        <v>2420</v>
      </c>
      <c r="CI765" t="s">
        <v>158</v>
      </c>
      <c r="CJ765">
        <v>0</v>
      </c>
      <c r="CK765">
        <v>0.124695</v>
      </c>
      <c r="CL765">
        <v>14</v>
      </c>
      <c r="CM765" t="s">
        <v>159</v>
      </c>
      <c r="CN765">
        <v>2420</v>
      </c>
      <c r="CO765">
        <v>439146</v>
      </c>
      <c r="CP765">
        <v>2.5299999999999998</v>
      </c>
      <c r="CQ765">
        <v>2.6269999999999998</v>
      </c>
      <c r="CR765">
        <v>439146</v>
      </c>
      <c r="CS765">
        <v>0</v>
      </c>
      <c r="CT765">
        <v>658.38828999999998</v>
      </c>
      <c r="CU765">
        <v>100</v>
      </c>
      <c r="CV765">
        <v>41124</v>
      </c>
      <c r="CW765">
        <v>5.7990000000000003E-3</v>
      </c>
      <c r="CX765">
        <v>0</v>
      </c>
      <c r="CY765">
        <v>2.6220000000000002E-3</v>
      </c>
      <c r="CZ765">
        <v>306</v>
      </c>
      <c r="DA765" t="s">
        <v>877</v>
      </c>
      <c r="DB765" t="s">
        <v>161</v>
      </c>
      <c r="DC765" t="s">
        <v>878</v>
      </c>
      <c r="DD765">
        <v>-84.567565000000002</v>
      </c>
      <c r="DE765">
        <v>34.499749000000001</v>
      </c>
      <c r="DF765">
        <v>34.499749000000001</v>
      </c>
      <c r="DG765">
        <v>-84.567565000000002</v>
      </c>
      <c r="DH765">
        <v>2.4733999999999999E-2</v>
      </c>
      <c r="DI765">
        <v>2.6220000000000002E-3</v>
      </c>
      <c r="DJ765">
        <v>208</v>
      </c>
      <c r="DK765">
        <v>2970</v>
      </c>
      <c r="DL765">
        <v>23.6</v>
      </c>
      <c r="DM765">
        <v>2640</v>
      </c>
      <c r="DN765">
        <v>0</v>
      </c>
      <c r="DO765">
        <v>2640</v>
      </c>
      <c r="DP765">
        <v>0</v>
      </c>
      <c r="DQ765">
        <v>2490</v>
      </c>
      <c r="DR765">
        <v>0</v>
      </c>
      <c r="DS765">
        <v>2420</v>
      </c>
      <c r="DT765">
        <v>13.3</v>
      </c>
      <c r="DU765">
        <v>2250</v>
      </c>
      <c r="DV765">
        <v>14.7</v>
      </c>
      <c r="DW765">
        <v>2150</v>
      </c>
      <c r="DX765">
        <v>15.4</v>
      </c>
      <c r="DY765">
        <v>2150</v>
      </c>
      <c r="DZ765">
        <v>15.4</v>
      </c>
      <c r="EA765">
        <v>2160</v>
      </c>
      <c r="EB765">
        <v>15.4</v>
      </c>
      <c r="EC765">
        <v>1800</v>
      </c>
      <c r="ED765">
        <v>14.2</v>
      </c>
      <c r="EE765">
        <v>0</v>
      </c>
    </row>
    <row r="766" spans="1:135" x14ac:dyDescent="0.3">
      <c r="A766">
        <v>764</v>
      </c>
      <c r="B766" t="s">
        <v>135</v>
      </c>
      <c r="C766">
        <v>1028</v>
      </c>
      <c r="D766">
        <v>38981</v>
      </c>
      <c r="E766" t="s">
        <v>135</v>
      </c>
      <c r="F766">
        <v>6260190</v>
      </c>
      <c r="G766" t="s">
        <v>136</v>
      </c>
      <c r="H766" s="1">
        <v>42887</v>
      </c>
      <c r="I766" t="s">
        <v>684</v>
      </c>
      <c r="J766" t="s">
        <v>885</v>
      </c>
      <c r="K766" t="s">
        <v>886</v>
      </c>
      <c r="L766" t="s">
        <v>140</v>
      </c>
      <c r="M766">
        <v>0</v>
      </c>
      <c r="N766">
        <v>0</v>
      </c>
      <c r="O766">
        <v>0</v>
      </c>
      <c r="P766" t="s">
        <v>190</v>
      </c>
      <c r="Q766" t="s">
        <v>249</v>
      </c>
      <c r="R766" t="s">
        <v>180</v>
      </c>
      <c r="S766" t="s">
        <v>180</v>
      </c>
      <c r="T766" t="s">
        <v>253</v>
      </c>
      <c r="U766">
        <v>2</v>
      </c>
      <c r="V766" t="s">
        <v>339</v>
      </c>
      <c r="W766" t="s">
        <v>183</v>
      </c>
      <c r="X766" t="s">
        <v>147</v>
      </c>
      <c r="Y766" t="s">
        <v>148</v>
      </c>
      <c r="Z766">
        <v>0</v>
      </c>
      <c r="AA766" t="s">
        <v>175</v>
      </c>
      <c r="AB766" t="s">
        <v>199</v>
      </c>
      <c r="AC766" t="s">
        <v>874</v>
      </c>
      <c r="AD766">
        <v>2.6377100000000002</v>
      </c>
      <c r="AE766">
        <v>34.480978</v>
      </c>
      <c r="AF766">
        <v>-84.583815000000001</v>
      </c>
      <c r="AG766">
        <v>208</v>
      </c>
      <c r="AH766">
        <v>79</v>
      </c>
      <c r="AI766">
        <v>817</v>
      </c>
      <c r="AJ766" t="s">
        <v>687</v>
      </c>
      <c r="AK766">
        <v>50</v>
      </c>
      <c r="AL766">
        <v>54</v>
      </c>
      <c r="AM766" t="s">
        <v>153</v>
      </c>
      <c r="AN766">
        <v>567.29999999999995</v>
      </c>
      <c r="AO766">
        <v>81.900000000000006</v>
      </c>
      <c r="AP766">
        <v>809.6</v>
      </c>
      <c r="AQ766">
        <v>-84.585645</v>
      </c>
      <c r="AR766">
        <v>34.480390999999997</v>
      </c>
      <c r="AS766">
        <v>-84.583173000000002</v>
      </c>
      <c r="AT766">
        <v>34.480561000000002</v>
      </c>
      <c r="AU766" t="s">
        <v>686</v>
      </c>
      <c r="AV766">
        <v>1</v>
      </c>
      <c r="AW766">
        <v>227</v>
      </c>
      <c r="AX766">
        <v>53</v>
      </c>
      <c r="AY766">
        <v>0</v>
      </c>
      <c r="AZ766">
        <v>55</v>
      </c>
      <c r="BA766">
        <v>14.97</v>
      </c>
      <c r="BB766">
        <v>14.33</v>
      </c>
      <c r="BC766">
        <v>1158.5</v>
      </c>
      <c r="BD766">
        <v>1150.9000000000001</v>
      </c>
      <c r="BE766">
        <v>1143.4000000000001</v>
      </c>
      <c r="BF766">
        <v>55</v>
      </c>
      <c r="BG766">
        <v>43.1</v>
      </c>
      <c r="BH766">
        <v>11.9</v>
      </c>
      <c r="BI766" s="1">
        <v>44147</v>
      </c>
      <c r="BJ766" t="s">
        <v>154</v>
      </c>
      <c r="BK766">
        <v>2.6220000000000002E-3</v>
      </c>
      <c r="BL766">
        <v>41388</v>
      </c>
      <c r="BM766">
        <v>41123</v>
      </c>
      <c r="BN766" t="s">
        <v>874</v>
      </c>
      <c r="BO766" t="s">
        <v>688</v>
      </c>
      <c r="BP766">
        <v>1</v>
      </c>
      <c r="BQ766" t="s">
        <v>875</v>
      </c>
      <c r="BR766">
        <v>6</v>
      </c>
      <c r="BS766">
        <v>1</v>
      </c>
      <c r="BT766">
        <v>2</v>
      </c>
      <c r="BU766">
        <v>1</v>
      </c>
      <c r="BV766">
        <v>1</v>
      </c>
      <c r="BW766">
        <v>2</v>
      </c>
      <c r="BX766">
        <v>0</v>
      </c>
      <c r="BY766">
        <v>5</v>
      </c>
      <c r="BZ766" t="s">
        <v>156</v>
      </c>
      <c r="CA766">
        <v>227</v>
      </c>
      <c r="CB766">
        <v>136</v>
      </c>
      <c r="CC766" t="s">
        <v>876</v>
      </c>
      <c r="CD766" t="s">
        <v>157</v>
      </c>
      <c r="CE766" t="s">
        <v>157</v>
      </c>
      <c r="CF766">
        <v>0</v>
      </c>
      <c r="CG766">
        <v>55</v>
      </c>
      <c r="CH766">
        <v>2420</v>
      </c>
      <c r="CI766" t="s">
        <v>158</v>
      </c>
      <c r="CJ766">
        <v>0</v>
      </c>
      <c r="CK766">
        <v>0.124695</v>
      </c>
      <c r="CL766">
        <v>14</v>
      </c>
      <c r="CM766" t="s">
        <v>159</v>
      </c>
      <c r="CN766">
        <v>2420</v>
      </c>
      <c r="CO766">
        <v>439146</v>
      </c>
      <c r="CP766">
        <v>2.5299999999999998</v>
      </c>
      <c r="CQ766">
        <v>2.6269999999999998</v>
      </c>
      <c r="CR766">
        <v>439146</v>
      </c>
      <c r="CS766">
        <v>0</v>
      </c>
      <c r="CT766">
        <v>658.38828999999998</v>
      </c>
      <c r="CU766">
        <v>100</v>
      </c>
      <c r="CV766">
        <v>41124</v>
      </c>
      <c r="CW766">
        <v>5.7990000000000003E-3</v>
      </c>
      <c r="CX766">
        <v>0</v>
      </c>
      <c r="CY766">
        <v>2.6220000000000002E-3</v>
      </c>
      <c r="CZ766">
        <v>306</v>
      </c>
      <c r="DA766" t="s">
        <v>877</v>
      </c>
      <c r="DB766" t="s">
        <v>161</v>
      </c>
      <c r="DC766" t="s">
        <v>878</v>
      </c>
      <c r="DD766">
        <v>-84.567565000000002</v>
      </c>
      <c r="DE766">
        <v>34.499749000000001</v>
      </c>
      <c r="DF766">
        <v>34.499749000000001</v>
      </c>
      <c r="DG766">
        <v>-84.567565000000002</v>
      </c>
      <c r="DH766">
        <v>2.4733999999999999E-2</v>
      </c>
      <c r="DI766">
        <v>2.6220000000000002E-3</v>
      </c>
      <c r="DJ766">
        <v>208</v>
      </c>
      <c r="DK766">
        <v>2970</v>
      </c>
      <c r="DL766">
        <v>23.6</v>
      </c>
      <c r="DM766">
        <v>2640</v>
      </c>
      <c r="DN766">
        <v>0</v>
      </c>
      <c r="DO766">
        <v>2640</v>
      </c>
      <c r="DP766">
        <v>0</v>
      </c>
      <c r="DQ766">
        <v>2490</v>
      </c>
      <c r="DR766">
        <v>0</v>
      </c>
      <c r="DS766">
        <v>2420</v>
      </c>
      <c r="DT766">
        <v>13.3</v>
      </c>
      <c r="DU766">
        <v>2250</v>
      </c>
      <c r="DV766">
        <v>14.7</v>
      </c>
      <c r="DW766">
        <v>2150</v>
      </c>
      <c r="DX766">
        <v>15.4</v>
      </c>
      <c r="DY766">
        <v>2150</v>
      </c>
      <c r="DZ766">
        <v>15.4</v>
      </c>
      <c r="EA766">
        <v>2160</v>
      </c>
      <c r="EB766">
        <v>15.4</v>
      </c>
      <c r="EC766">
        <v>1800</v>
      </c>
      <c r="ED766">
        <v>14.2</v>
      </c>
      <c r="EE766">
        <v>1.6799999999999999E-4</v>
      </c>
    </row>
    <row r="767" spans="1:135" x14ac:dyDescent="0.3">
      <c r="A767">
        <v>765</v>
      </c>
      <c r="B767" t="s">
        <v>135</v>
      </c>
      <c r="C767">
        <v>1062</v>
      </c>
      <c r="D767">
        <v>27041</v>
      </c>
      <c r="E767" t="s">
        <v>135</v>
      </c>
      <c r="F767">
        <v>6849233</v>
      </c>
      <c r="G767" t="s">
        <v>692</v>
      </c>
      <c r="H767" s="1">
        <v>43283</v>
      </c>
      <c r="I767" t="s">
        <v>684</v>
      </c>
      <c r="J767" t="s">
        <v>685</v>
      </c>
      <c r="K767" t="s">
        <v>883</v>
      </c>
      <c r="L767" t="s">
        <v>140</v>
      </c>
      <c r="M767">
        <v>0</v>
      </c>
      <c r="N767">
        <v>0</v>
      </c>
      <c r="O767">
        <v>0</v>
      </c>
      <c r="P767" t="s">
        <v>248</v>
      </c>
      <c r="Q767" t="s">
        <v>249</v>
      </c>
      <c r="R767" t="s">
        <v>180</v>
      </c>
      <c r="S767" t="s">
        <v>180</v>
      </c>
      <c r="T767" t="s">
        <v>253</v>
      </c>
      <c r="U767">
        <v>2</v>
      </c>
      <c r="V767" t="s">
        <v>251</v>
      </c>
      <c r="W767" t="s">
        <v>183</v>
      </c>
      <c r="X767" t="s">
        <v>147</v>
      </c>
      <c r="Y767" t="s">
        <v>148</v>
      </c>
      <c r="Z767">
        <v>0</v>
      </c>
      <c r="AA767" t="s">
        <v>158</v>
      </c>
      <c r="AB767" t="s">
        <v>255</v>
      </c>
      <c r="AC767" t="s">
        <v>686</v>
      </c>
      <c r="AD767">
        <v>5.5746229999999999</v>
      </c>
      <c r="AE767">
        <v>34.480851999999999</v>
      </c>
      <c r="AF767">
        <v>-84.584173000000007</v>
      </c>
      <c r="AG767">
        <v>208</v>
      </c>
      <c r="AH767">
        <v>79</v>
      </c>
      <c r="AI767">
        <v>817</v>
      </c>
      <c r="AJ767" t="s">
        <v>687</v>
      </c>
      <c r="AK767">
        <v>50</v>
      </c>
      <c r="AL767">
        <v>54</v>
      </c>
      <c r="AM767" t="s">
        <v>153</v>
      </c>
      <c r="AN767">
        <v>567.29999999999995</v>
      </c>
      <c r="AO767">
        <v>81.900000000000006</v>
      </c>
      <c r="AP767">
        <v>809.6</v>
      </c>
      <c r="AQ767">
        <v>-84.585645</v>
      </c>
      <c r="AR767">
        <v>34.480390999999997</v>
      </c>
      <c r="AS767">
        <v>-84.583173000000002</v>
      </c>
      <c r="AT767">
        <v>34.480561000000002</v>
      </c>
      <c r="AU767" t="s">
        <v>686</v>
      </c>
      <c r="AV767">
        <v>1</v>
      </c>
      <c r="AW767">
        <v>227</v>
      </c>
      <c r="AX767">
        <v>53</v>
      </c>
      <c r="AY767">
        <v>0</v>
      </c>
      <c r="AZ767">
        <v>55</v>
      </c>
      <c r="BA767">
        <v>14.97</v>
      </c>
      <c r="BB767">
        <v>14.33</v>
      </c>
      <c r="BC767">
        <v>1158.5</v>
      </c>
      <c r="BD767">
        <v>1150.9000000000001</v>
      </c>
      <c r="BE767">
        <v>1143.4000000000001</v>
      </c>
      <c r="BF767">
        <v>55</v>
      </c>
      <c r="BG767">
        <v>43.1</v>
      </c>
      <c r="BH767">
        <v>11.9</v>
      </c>
      <c r="BI767" s="1">
        <v>44147</v>
      </c>
      <c r="BJ767" t="s">
        <v>154</v>
      </c>
      <c r="BK767">
        <v>2.6220000000000002E-3</v>
      </c>
      <c r="BL767">
        <v>41388</v>
      </c>
      <c r="BM767">
        <v>41123</v>
      </c>
      <c r="BN767" t="s">
        <v>874</v>
      </c>
      <c r="BO767" t="s">
        <v>688</v>
      </c>
      <c r="BP767">
        <v>1</v>
      </c>
      <c r="BQ767" t="s">
        <v>875</v>
      </c>
      <c r="BR767">
        <v>6</v>
      </c>
      <c r="BS767">
        <v>1</v>
      </c>
      <c r="BT767">
        <v>2</v>
      </c>
      <c r="BU767">
        <v>1</v>
      </c>
      <c r="BV767">
        <v>1</v>
      </c>
      <c r="BW767">
        <v>2</v>
      </c>
      <c r="BX767">
        <v>0</v>
      </c>
      <c r="BY767">
        <v>5</v>
      </c>
      <c r="BZ767" t="s">
        <v>156</v>
      </c>
      <c r="CA767">
        <v>227</v>
      </c>
      <c r="CB767">
        <v>136</v>
      </c>
      <c r="CC767" t="s">
        <v>876</v>
      </c>
      <c r="CD767" t="s">
        <v>157</v>
      </c>
      <c r="CE767" t="s">
        <v>157</v>
      </c>
      <c r="CF767">
        <v>0</v>
      </c>
      <c r="CG767">
        <v>55</v>
      </c>
      <c r="CH767">
        <v>2420</v>
      </c>
      <c r="CI767" t="s">
        <v>158</v>
      </c>
      <c r="CJ767">
        <v>0</v>
      </c>
      <c r="CK767">
        <v>0.124695</v>
      </c>
      <c r="CL767">
        <v>14</v>
      </c>
      <c r="CM767" t="s">
        <v>159</v>
      </c>
      <c r="CN767">
        <v>2420</v>
      </c>
      <c r="CO767">
        <v>439146</v>
      </c>
      <c r="CP767">
        <v>2.5299999999999998</v>
      </c>
      <c r="CQ767">
        <v>2.6269999999999998</v>
      </c>
      <c r="CR767">
        <v>439146</v>
      </c>
      <c r="CS767">
        <v>0</v>
      </c>
      <c r="CT767">
        <v>658.38828999999998</v>
      </c>
      <c r="CU767">
        <v>100</v>
      </c>
      <c r="CV767">
        <v>41124</v>
      </c>
      <c r="CW767">
        <v>5.7990000000000003E-3</v>
      </c>
      <c r="CX767">
        <v>0</v>
      </c>
      <c r="CY767">
        <v>2.6220000000000002E-3</v>
      </c>
      <c r="CZ767">
        <v>306</v>
      </c>
      <c r="DA767" t="s">
        <v>877</v>
      </c>
      <c r="DB767" t="s">
        <v>161</v>
      </c>
      <c r="DC767" t="s">
        <v>878</v>
      </c>
      <c r="DD767">
        <v>-84.567565000000002</v>
      </c>
      <c r="DE767">
        <v>34.499749000000001</v>
      </c>
      <c r="DF767">
        <v>34.499749000000001</v>
      </c>
      <c r="DG767">
        <v>-84.567565000000002</v>
      </c>
      <c r="DH767">
        <v>2.4733999999999999E-2</v>
      </c>
      <c r="DI767">
        <v>2.6220000000000002E-3</v>
      </c>
      <c r="DJ767">
        <v>208</v>
      </c>
      <c r="DK767">
        <v>2970</v>
      </c>
      <c r="DL767">
        <v>23.6</v>
      </c>
      <c r="DM767">
        <v>2640</v>
      </c>
      <c r="DN767">
        <v>0</v>
      </c>
      <c r="DO767">
        <v>2640</v>
      </c>
      <c r="DP767">
        <v>0</v>
      </c>
      <c r="DQ767">
        <v>2490</v>
      </c>
      <c r="DR767">
        <v>0</v>
      </c>
      <c r="DS767">
        <v>2420</v>
      </c>
      <c r="DT767">
        <v>13.3</v>
      </c>
      <c r="DU767">
        <v>2250</v>
      </c>
      <c r="DV767">
        <v>14.7</v>
      </c>
      <c r="DW767">
        <v>2150</v>
      </c>
      <c r="DX767">
        <v>15.4</v>
      </c>
      <c r="DY767">
        <v>2150</v>
      </c>
      <c r="DZ767">
        <v>15.4</v>
      </c>
      <c r="EA767">
        <v>2160</v>
      </c>
      <c r="EB767">
        <v>15.4</v>
      </c>
      <c r="EC767">
        <v>1800</v>
      </c>
      <c r="ED767">
        <v>14.2</v>
      </c>
      <c r="EE767">
        <v>0</v>
      </c>
    </row>
    <row r="768" spans="1:135" x14ac:dyDescent="0.3">
      <c r="A768">
        <v>766</v>
      </c>
      <c r="B768" t="s">
        <v>135</v>
      </c>
      <c r="C768">
        <v>1070</v>
      </c>
      <c r="D768">
        <v>23839</v>
      </c>
      <c r="E768" t="s">
        <v>135</v>
      </c>
      <c r="F768">
        <v>6916693</v>
      </c>
      <c r="G768" t="s">
        <v>136</v>
      </c>
      <c r="H768" s="1">
        <v>43386</v>
      </c>
      <c r="I768" t="s">
        <v>684</v>
      </c>
      <c r="J768" t="s">
        <v>685</v>
      </c>
      <c r="K768" t="s">
        <v>569</v>
      </c>
      <c r="L768" t="s">
        <v>218</v>
      </c>
      <c r="M768">
        <v>0</v>
      </c>
      <c r="N768">
        <v>0</v>
      </c>
      <c r="O768">
        <v>1</v>
      </c>
      <c r="P768" t="s">
        <v>190</v>
      </c>
      <c r="Q768" t="s">
        <v>249</v>
      </c>
      <c r="R768" t="s">
        <v>180</v>
      </c>
      <c r="S768" t="s">
        <v>180</v>
      </c>
      <c r="T768" t="s">
        <v>253</v>
      </c>
      <c r="U768">
        <v>2</v>
      </c>
      <c r="V768" t="s">
        <v>339</v>
      </c>
      <c r="W768" t="s">
        <v>382</v>
      </c>
      <c r="X768" t="s">
        <v>147</v>
      </c>
      <c r="Y768" t="s">
        <v>148</v>
      </c>
      <c r="Z768">
        <v>0</v>
      </c>
      <c r="AA768" t="s">
        <v>245</v>
      </c>
      <c r="AB768" t="s">
        <v>265</v>
      </c>
      <c r="AC768" t="s">
        <v>686</v>
      </c>
      <c r="AD768">
        <v>5.58</v>
      </c>
      <c r="AE768">
        <v>34.480848000000002</v>
      </c>
      <c r="AF768">
        <v>-84.584085000000002</v>
      </c>
      <c r="AG768">
        <v>208</v>
      </c>
      <c r="AH768">
        <v>79</v>
      </c>
      <c r="AI768">
        <v>817</v>
      </c>
      <c r="AJ768" t="s">
        <v>687</v>
      </c>
      <c r="AK768">
        <v>50</v>
      </c>
      <c r="AL768">
        <v>54</v>
      </c>
      <c r="AM768" t="s">
        <v>153</v>
      </c>
      <c r="AN768">
        <v>567.29999999999995</v>
      </c>
      <c r="AO768">
        <v>81.900000000000006</v>
      </c>
      <c r="AP768">
        <v>809.6</v>
      </c>
      <c r="AQ768">
        <v>-84.585645</v>
      </c>
      <c r="AR768">
        <v>34.480390999999997</v>
      </c>
      <c r="AS768">
        <v>-84.583173000000002</v>
      </c>
      <c r="AT768">
        <v>34.480561000000002</v>
      </c>
      <c r="AU768" t="s">
        <v>686</v>
      </c>
      <c r="AV768">
        <v>1</v>
      </c>
      <c r="AW768">
        <v>227</v>
      </c>
      <c r="AX768">
        <v>53</v>
      </c>
      <c r="AY768">
        <v>0</v>
      </c>
      <c r="AZ768">
        <v>55</v>
      </c>
      <c r="BA768">
        <v>14.97</v>
      </c>
      <c r="BB768">
        <v>14.33</v>
      </c>
      <c r="BC768">
        <v>1158.5</v>
      </c>
      <c r="BD768">
        <v>1150.9000000000001</v>
      </c>
      <c r="BE768">
        <v>1143.4000000000001</v>
      </c>
      <c r="BF768">
        <v>55</v>
      </c>
      <c r="BG768">
        <v>43.1</v>
      </c>
      <c r="BH768">
        <v>11.9</v>
      </c>
      <c r="BI768" s="1">
        <v>44147</v>
      </c>
      <c r="BJ768" t="s">
        <v>154</v>
      </c>
      <c r="BK768">
        <v>2.6220000000000002E-3</v>
      </c>
      <c r="BL768">
        <v>41388</v>
      </c>
      <c r="BM768">
        <v>41123</v>
      </c>
      <c r="BN768" t="s">
        <v>874</v>
      </c>
      <c r="BO768" t="s">
        <v>688</v>
      </c>
      <c r="BP768">
        <v>1</v>
      </c>
      <c r="BQ768" t="s">
        <v>875</v>
      </c>
      <c r="BR768">
        <v>6</v>
      </c>
      <c r="BS768">
        <v>1</v>
      </c>
      <c r="BT768">
        <v>2</v>
      </c>
      <c r="BU768">
        <v>1</v>
      </c>
      <c r="BV768">
        <v>1</v>
      </c>
      <c r="BW768">
        <v>2</v>
      </c>
      <c r="BX768">
        <v>0</v>
      </c>
      <c r="BY768">
        <v>5</v>
      </c>
      <c r="BZ768" t="s">
        <v>156</v>
      </c>
      <c r="CA768">
        <v>227</v>
      </c>
      <c r="CB768">
        <v>136</v>
      </c>
      <c r="CC768" t="s">
        <v>876</v>
      </c>
      <c r="CD768" t="s">
        <v>157</v>
      </c>
      <c r="CE768" t="s">
        <v>157</v>
      </c>
      <c r="CF768">
        <v>0</v>
      </c>
      <c r="CG768">
        <v>55</v>
      </c>
      <c r="CH768">
        <v>2420</v>
      </c>
      <c r="CI768" t="s">
        <v>158</v>
      </c>
      <c r="CJ768">
        <v>0</v>
      </c>
      <c r="CK768">
        <v>0.124695</v>
      </c>
      <c r="CL768">
        <v>14</v>
      </c>
      <c r="CM768" t="s">
        <v>159</v>
      </c>
      <c r="CN768">
        <v>2420</v>
      </c>
      <c r="CO768">
        <v>439146</v>
      </c>
      <c r="CP768">
        <v>2.5299999999999998</v>
      </c>
      <c r="CQ768">
        <v>2.6269999999999998</v>
      </c>
      <c r="CR768">
        <v>439146</v>
      </c>
      <c r="CS768">
        <v>0</v>
      </c>
      <c r="CT768">
        <v>658.38828999999998</v>
      </c>
      <c r="CU768">
        <v>100</v>
      </c>
      <c r="CV768">
        <v>41124</v>
      </c>
      <c r="CW768">
        <v>5.7990000000000003E-3</v>
      </c>
      <c r="CX768">
        <v>0</v>
      </c>
      <c r="CY768">
        <v>2.6220000000000002E-3</v>
      </c>
      <c r="CZ768">
        <v>306</v>
      </c>
      <c r="DA768" t="s">
        <v>877</v>
      </c>
      <c r="DB768" t="s">
        <v>161</v>
      </c>
      <c r="DC768" t="s">
        <v>878</v>
      </c>
      <c r="DD768">
        <v>-84.567565000000002</v>
      </c>
      <c r="DE768">
        <v>34.499749000000001</v>
      </c>
      <c r="DF768">
        <v>34.499749000000001</v>
      </c>
      <c r="DG768">
        <v>-84.567565000000002</v>
      </c>
      <c r="DH768">
        <v>2.4733999999999999E-2</v>
      </c>
      <c r="DI768">
        <v>2.6220000000000002E-3</v>
      </c>
      <c r="DJ768">
        <v>208</v>
      </c>
      <c r="DK768">
        <v>2970</v>
      </c>
      <c r="DL768">
        <v>23.6</v>
      </c>
      <c r="DM768">
        <v>2640</v>
      </c>
      <c r="DN768">
        <v>0</v>
      </c>
      <c r="DO768">
        <v>2640</v>
      </c>
      <c r="DP768">
        <v>0</v>
      </c>
      <c r="DQ768">
        <v>2490</v>
      </c>
      <c r="DR768">
        <v>0</v>
      </c>
      <c r="DS768">
        <v>2420</v>
      </c>
      <c r="DT768">
        <v>13.3</v>
      </c>
      <c r="DU768">
        <v>2250</v>
      </c>
      <c r="DV768">
        <v>14.7</v>
      </c>
      <c r="DW768">
        <v>2150</v>
      </c>
      <c r="DX768">
        <v>15.4</v>
      </c>
      <c r="DY768">
        <v>2150</v>
      </c>
      <c r="DZ768">
        <v>15.4</v>
      </c>
      <c r="EA768">
        <v>2160</v>
      </c>
      <c r="EB768">
        <v>15.4</v>
      </c>
      <c r="EC768">
        <v>1800</v>
      </c>
      <c r="ED768">
        <v>14.2</v>
      </c>
      <c r="EE768">
        <v>0</v>
      </c>
    </row>
    <row r="769" spans="1:135" x14ac:dyDescent="0.3">
      <c r="A769">
        <v>767</v>
      </c>
      <c r="B769" t="s">
        <v>135</v>
      </c>
      <c r="C769">
        <v>1077</v>
      </c>
      <c r="D769">
        <v>20836</v>
      </c>
      <c r="E769" t="s">
        <v>135</v>
      </c>
      <c r="F769">
        <v>7027213</v>
      </c>
      <c r="G769" t="s">
        <v>136</v>
      </c>
      <c r="H769" s="1">
        <v>43465</v>
      </c>
      <c r="I769" t="s">
        <v>684</v>
      </c>
      <c r="J769" t="s">
        <v>685</v>
      </c>
      <c r="K769" t="s">
        <v>569</v>
      </c>
      <c r="L769" t="s">
        <v>218</v>
      </c>
      <c r="M769">
        <v>0</v>
      </c>
      <c r="N769">
        <v>0</v>
      </c>
      <c r="O769">
        <v>2</v>
      </c>
      <c r="P769" t="s">
        <v>141</v>
      </c>
      <c r="Q769" t="s">
        <v>142</v>
      </c>
      <c r="R769" t="s">
        <v>219</v>
      </c>
      <c r="S769" t="s">
        <v>219</v>
      </c>
      <c r="T769" t="s">
        <v>223</v>
      </c>
      <c r="U769">
        <v>1</v>
      </c>
      <c r="V769" t="s">
        <v>165</v>
      </c>
      <c r="W769" t="s">
        <v>166</v>
      </c>
      <c r="X769" t="s">
        <v>178</v>
      </c>
      <c r="Y769" t="s">
        <v>167</v>
      </c>
      <c r="Z769">
        <v>51</v>
      </c>
      <c r="AA769" t="s">
        <v>565</v>
      </c>
      <c r="AB769" t="s">
        <v>197</v>
      </c>
      <c r="AC769" t="s">
        <v>686</v>
      </c>
      <c r="AD769">
        <v>5.6716990000000003</v>
      </c>
      <c r="AE769">
        <v>34.480331</v>
      </c>
      <c r="AF769">
        <v>-84.582646999999994</v>
      </c>
      <c r="AG769">
        <v>208</v>
      </c>
      <c r="AH769">
        <v>79</v>
      </c>
      <c r="AI769">
        <v>817</v>
      </c>
      <c r="AJ769" t="s">
        <v>687</v>
      </c>
      <c r="AK769">
        <v>50</v>
      </c>
      <c r="AL769">
        <v>54</v>
      </c>
      <c r="AM769" t="s">
        <v>153</v>
      </c>
      <c r="AN769">
        <v>567.29999999999995</v>
      </c>
      <c r="AO769">
        <v>81.900000000000006</v>
      </c>
      <c r="AP769">
        <v>809.6</v>
      </c>
      <c r="AQ769">
        <v>-84.585645</v>
      </c>
      <c r="AR769">
        <v>34.480390999999997</v>
      </c>
      <c r="AS769">
        <v>-84.583173000000002</v>
      </c>
      <c r="AT769">
        <v>34.480561000000002</v>
      </c>
      <c r="AU769" t="s">
        <v>686</v>
      </c>
      <c r="AV769">
        <v>1</v>
      </c>
      <c r="AW769">
        <v>227</v>
      </c>
      <c r="AX769">
        <v>53</v>
      </c>
      <c r="AY769">
        <v>0</v>
      </c>
      <c r="AZ769">
        <v>55</v>
      </c>
      <c r="BA769">
        <v>14.97</v>
      </c>
      <c r="BB769">
        <v>14.33</v>
      </c>
      <c r="BC769">
        <v>1158.5</v>
      </c>
      <c r="BD769">
        <v>1150.9000000000001</v>
      </c>
      <c r="BE769">
        <v>1143.4000000000001</v>
      </c>
      <c r="BF769">
        <v>55</v>
      </c>
      <c r="BG769">
        <v>43.1</v>
      </c>
      <c r="BH769">
        <v>11.9</v>
      </c>
      <c r="BI769" s="1">
        <v>44147</v>
      </c>
      <c r="BJ769" t="s">
        <v>154</v>
      </c>
      <c r="BK769">
        <v>2.6220000000000002E-3</v>
      </c>
      <c r="BL769">
        <v>41388</v>
      </c>
      <c r="BM769">
        <v>41123</v>
      </c>
      <c r="BN769" t="s">
        <v>874</v>
      </c>
      <c r="BO769" t="s">
        <v>688</v>
      </c>
      <c r="BP769">
        <v>1</v>
      </c>
      <c r="BQ769" t="s">
        <v>875</v>
      </c>
      <c r="BR769">
        <v>6</v>
      </c>
      <c r="BS769">
        <v>1</v>
      </c>
      <c r="BT769">
        <v>2</v>
      </c>
      <c r="BU769">
        <v>1</v>
      </c>
      <c r="BV769">
        <v>1</v>
      </c>
      <c r="BW769">
        <v>2</v>
      </c>
      <c r="BX769">
        <v>0</v>
      </c>
      <c r="BY769">
        <v>5</v>
      </c>
      <c r="BZ769" t="s">
        <v>156</v>
      </c>
      <c r="CA769">
        <v>227</v>
      </c>
      <c r="CB769">
        <v>136</v>
      </c>
      <c r="CC769" t="s">
        <v>876</v>
      </c>
      <c r="CD769" t="s">
        <v>157</v>
      </c>
      <c r="CE769" t="s">
        <v>157</v>
      </c>
      <c r="CF769">
        <v>0</v>
      </c>
      <c r="CG769">
        <v>55</v>
      </c>
      <c r="CH769">
        <v>2420</v>
      </c>
      <c r="CI769" t="s">
        <v>158</v>
      </c>
      <c r="CJ769">
        <v>0</v>
      </c>
      <c r="CK769">
        <v>0.124695</v>
      </c>
      <c r="CL769">
        <v>14</v>
      </c>
      <c r="CM769" t="s">
        <v>159</v>
      </c>
      <c r="CN769">
        <v>2420</v>
      </c>
      <c r="CO769">
        <v>439146</v>
      </c>
      <c r="CP769">
        <v>2.5299999999999998</v>
      </c>
      <c r="CQ769">
        <v>2.6269999999999998</v>
      </c>
      <c r="CR769">
        <v>439146</v>
      </c>
      <c r="CS769">
        <v>0</v>
      </c>
      <c r="CT769">
        <v>658.38828999999998</v>
      </c>
      <c r="CU769">
        <v>100</v>
      </c>
      <c r="CV769">
        <v>41124</v>
      </c>
      <c r="CW769">
        <v>5.7990000000000003E-3</v>
      </c>
      <c r="CX769">
        <v>0</v>
      </c>
      <c r="CY769">
        <v>2.6220000000000002E-3</v>
      </c>
      <c r="CZ769">
        <v>306</v>
      </c>
      <c r="DA769" t="s">
        <v>877</v>
      </c>
      <c r="DB769" t="s">
        <v>161</v>
      </c>
      <c r="DC769" t="s">
        <v>878</v>
      </c>
      <c r="DD769">
        <v>-84.567565000000002</v>
      </c>
      <c r="DE769">
        <v>34.499749000000001</v>
      </c>
      <c r="DF769">
        <v>34.499749000000001</v>
      </c>
      <c r="DG769">
        <v>-84.567565000000002</v>
      </c>
      <c r="DH769">
        <v>2.4733999999999999E-2</v>
      </c>
      <c r="DI769">
        <v>2.6220000000000002E-3</v>
      </c>
      <c r="DJ769">
        <v>208</v>
      </c>
      <c r="DK769">
        <v>2970</v>
      </c>
      <c r="DL769">
        <v>23.6</v>
      </c>
      <c r="DM769">
        <v>2640</v>
      </c>
      <c r="DN769">
        <v>0</v>
      </c>
      <c r="DO769">
        <v>2640</v>
      </c>
      <c r="DP769">
        <v>0</v>
      </c>
      <c r="DQ769">
        <v>2490</v>
      </c>
      <c r="DR769">
        <v>0</v>
      </c>
      <c r="DS769">
        <v>2420</v>
      </c>
      <c r="DT769">
        <v>13.3</v>
      </c>
      <c r="DU769">
        <v>2250</v>
      </c>
      <c r="DV769">
        <v>14.7</v>
      </c>
      <c r="DW769">
        <v>2150</v>
      </c>
      <c r="DX769">
        <v>15.4</v>
      </c>
      <c r="DY769">
        <v>2150</v>
      </c>
      <c r="DZ769">
        <v>15.4</v>
      </c>
      <c r="EA769">
        <v>2160</v>
      </c>
      <c r="EB769">
        <v>15.4</v>
      </c>
      <c r="EC769">
        <v>1800</v>
      </c>
      <c r="ED769">
        <v>14.2</v>
      </c>
      <c r="EE769">
        <v>5.7499999999999999E-4</v>
      </c>
    </row>
    <row r="770" spans="1:135" x14ac:dyDescent="0.3">
      <c r="A770">
        <v>768</v>
      </c>
      <c r="B770" t="s">
        <v>135</v>
      </c>
      <c r="C770">
        <v>1121</v>
      </c>
      <c r="D770">
        <v>1299</v>
      </c>
      <c r="E770" t="s">
        <v>135</v>
      </c>
      <c r="F770">
        <v>7856511</v>
      </c>
      <c r="G770" t="s">
        <v>136</v>
      </c>
      <c r="H770" s="1">
        <v>44152</v>
      </c>
      <c r="I770" t="s">
        <v>684</v>
      </c>
      <c r="J770" t="s">
        <v>883</v>
      </c>
      <c r="K770" t="s">
        <v>569</v>
      </c>
      <c r="L770" t="s">
        <v>140</v>
      </c>
      <c r="M770">
        <v>0</v>
      </c>
      <c r="N770">
        <v>0</v>
      </c>
      <c r="O770">
        <v>0</v>
      </c>
      <c r="P770" t="s">
        <v>190</v>
      </c>
      <c r="Q770" t="s">
        <v>249</v>
      </c>
      <c r="R770" t="s">
        <v>180</v>
      </c>
      <c r="S770" t="s">
        <v>180</v>
      </c>
      <c r="T770" t="s">
        <v>253</v>
      </c>
      <c r="U770">
        <v>2</v>
      </c>
      <c r="V770" t="s">
        <v>339</v>
      </c>
      <c r="W770" t="s">
        <v>183</v>
      </c>
      <c r="X770" t="s">
        <v>147</v>
      </c>
      <c r="Y770" t="s">
        <v>148</v>
      </c>
      <c r="Z770">
        <v>0</v>
      </c>
      <c r="AA770" t="s">
        <v>198</v>
      </c>
      <c r="AB770" t="s">
        <v>212</v>
      </c>
      <c r="AC770" t="s">
        <v>887</v>
      </c>
      <c r="AD770">
        <v>5.2440319999999998</v>
      </c>
      <c r="AE770">
        <v>34.480938999999999</v>
      </c>
      <c r="AF770">
        <v>-84.584249</v>
      </c>
      <c r="AG770">
        <v>208</v>
      </c>
      <c r="AH770">
        <v>79</v>
      </c>
      <c r="AI770">
        <v>817</v>
      </c>
      <c r="AJ770" t="s">
        <v>687</v>
      </c>
      <c r="AK770">
        <v>50</v>
      </c>
      <c r="AL770">
        <v>54</v>
      </c>
      <c r="AM770" t="s">
        <v>153</v>
      </c>
      <c r="AN770">
        <v>567.29999999999995</v>
      </c>
      <c r="AO770">
        <v>81.900000000000006</v>
      </c>
      <c r="AP770">
        <v>809.6</v>
      </c>
      <c r="AQ770">
        <v>-84.585645</v>
      </c>
      <c r="AR770">
        <v>34.480390999999997</v>
      </c>
      <c r="AS770">
        <v>-84.583173000000002</v>
      </c>
      <c r="AT770">
        <v>34.480561000000002</v>
      </c>
      <c r="AU770" t="s">
        <v>686</v>
      </c>
      <c r="AV770">
        <v>1</v>
      </c>
      <c r="AW770">
        <v>227</v>
      </c>
      <c r="AX770">
        <v>53</v>
      </c>
      <c r="AY770">
        <v>0</v>
      </c>
      <c r="AZ770">
        <v>55</v>
      </c>
      <c r="BA770">
        <v>14.97</v>
      </c>
      <c r="BB770">
        <v>14.33</v>
      </c>
      <c r="BC770">
        <v>1158.5</v>
      </c>
      <c r="BD770">
        <v>1150.9000000000001</v>
      </c>
      <c r="BE770">
        <v>1143.4000000000001</v>
      </c>
      <c r="BF770">
        <v>55</v>
      </c>
      <c r="BG770">
        <v>43.1</v>
      </c>
      <c r="BH770">
        <v>11.9</v>
      </c>
      <c r="BI770" s="1">
        <v>44147</v>
      </c>
      <c r="BJ770" t="s">
        <v>154</v>
      </c>
      <c r="BK770">
        <v>2.6220000000000002E-3</v>
      </c>
      <c r="BL770">
        <v>41388</v>
      </c>
      <c r="BM770">
        <v>41123</v>
      </c>
      <c r="BN770" t="s">
        <v>874</v>
      </c>
      <c r="BO770" t="s">
        <v>688</v>
      </c>
      <c r="BP770">
        <v>1</v>
      </c>
      <c r="BQ770" t="s">
        <v>875</v>
      </c>
      <c r="BR770">
        <v>6</v>
      </c>
      <c r="BS770">
        <v>1</v>
      </c>
      <c r="BT770">
        <v>2</v>
      </c>
      <c r="BU770">
        <v>1</v>
      </c>
      <c r="BV770">
        <v>1</v>
      </c>
      <c r="BW770">
        <v>2</v>
      </c>
      <c r="BX770">
        <v>0</v>
      </c>
      <c r="BY770">
        <v>5</v>
      </c>
      <c r="BZ770" t="s">
        <v>156</v>
      </c>
      <c r="CA770">
        <v>227</v>
      </c>
      <c r="CB770">
        <v>136</v>
      </c>
      <c r="CC770" t="s">
        <v>876</v>
      </c>
      <c r="CD770" t="s">
        <v>157</v>
      </c>
      <c r="CE770" t="s">
        <v>157</v>
      </c>
      <c r="CF770">
        <v>0</v>
      </c>
      <c r="CG770">
        <v>55</v>
      </c>
      <c r="CH770">
        <v>2420</v>
      </c>
      <c r="CI770" t="s">
        <v>158</v>
      </c>
      <c r="CJ770">
        <v>0</v>
      </c>
      <c r="CK770">
        <v>0.124695</v>
      </c>
      <c r="CL770">
        <v>14</v>
      </c>
      <c r="CM770" t="s">
        <v>159</v>
      </c>
      <c r="CN770">
        <v>2420</v>
      </c>
      <c r="CO770">
        <v>439146</v>
      </c>
      <c r="CP770">
        <v>2.5299999999999998</v>
      </c>
      <c r="CQ770">
        <v>2.6269999999999998</v>
      </c>
      <c r="CR770">
        <v>439146</v>
      </c>
      <c r="CS770">
        <v>0</v>
      </c>
      <c r="CT770">
        <v>658.38828999999998</v>
      </c>
      <c r="CU770">
        <v>100</v>
      </c>
      <c r="CV770">
        <v>41124</v>
      </c>
      <c r="CW770">
        <v>5.7990000000000003E-3</v>
      </c>
      <c r="CX770">
        <v>0</v>
      </c>
      <c r="CY770">
        <v>2.6220000000000002E-3</v>
      </c>
      <c r="CZ770">
        <v>306</v>
      </c>
      <c r="DA770" t="s">
        <v>877</v>
      </c>
      <c r="DB770" t="s">
        <v>161</v>
      </c>
      <c r="DC770" t="s">
        <v>878</v>
      </c>
      <c r="DD770">
        <v>-84.567565000000002</v>
      </c>
      <c r="DE770">
        <v>34.499749000000001</v>
      </c>
      <c r="DF770">
        <v>34.499749000000001</v>
      </c>
      <c r="DG770">
        <v>-84.567565000000002</v>
      </c>
      <c r="DH770">
        <v>2.4733999999999999E-2</v>
      </c>
      <c r="DI770">
        <v>2.6220000000000002E-3</v>
      </c>
      <c r="DJ770">
        <v>208</v>
      </c>
      <c r="DK770">
        <v>2970</v>
      </c>
      <c r="DL770">
        <v>23.6</v>
      </c>
      <c r="DM770">
        <v>2640</v>
      </c>
      <c r="DN770">
        <v>0</v>
      </c>
      <c r="DO770">
        <v>2640</v>
      </c>
      <c r="DP770">
        <v>0</v>
      </c>
      <c r="DQ770">
        <v>2490</v>
      </c>
      <c r="DR770">
        <v>0</v>
      </c>
      <c r="DS770">
        <v>2420</v>
      </c>
      <c r="DT770">
        <v>13.3</v>
      </c>
      <c r="DU770">
        <v>2250</v>
      </c>
      <c r="DV770">
        <v>14.7</v>
      </c>
      <c r="DW770">
        <v>2150</v>
      </c>
      <c r="DX770">
        <v>15.4</v>
      </c>
      <c r="DY770">
        <v>2150</v>
      </c>
      <c r="DZ770">
        <v>15.4</v>
      </c>
      <c r="EA770">
        <v>2160</v>
      </c>
      <c r="EB770">
        <v>15.4</v>
      </c>
      <c r="EC770">
        <v>1800</v>
      </c>
      <c r="ED770">
        <v>14.2</v>
      </c>
      <c r="EE770">
        <v>8.6000000000000003E-5</v>
      </c>
    </row>
    <row r="771" spans="1:135" x14ac:dyDescent="0.3">
      <c r="A771">
        <v>769</v>
      </c>
      <c r="B771" t="s">
        <v>135</v>
      </c>
      <c r="C771">
        <v>894</v>
      </c>
      <c r="D771">
        <v>63611</v>
      </c>
      <c r="E771" t="s">
        <v>135</v>
      </c>
      <c r="F771">
        <v>5230817</v>
      </c>
      <c r="G771" t="s">
        <v>136</v>
      </c>
      <c r="H771" s="1">
        <v>42087</v>
      </c>
      <c r="I771" t="s">
        <v>684</v>
      </c>
      <c r="J771" t="s">
        <v>551</v>
      </c>
      <c r="K771" t="s">
        <v>327</v>
      </c>
      <c r="L771" t="s">
        <v>218</v>
      </c>
      <c r="M771">
        <v>0</v>
      </c>
      <c r="N771">
        <v>0</v>
      </c>
      <c r="O771">
        <v>1</v>
      </c>
      <c r="P771" t="s">
        <v>141</v>
      </c>
      <c r="Q771" t="s">
        <v>186</v>
      </c>
      <c r="R771" t="s">
        <v>176</v>
      </c>
      <c r="S771" t="s">
        <v>177</v>
      </c>
      <c r="T771" t="s">
        <v>164</v>
      </c>
      <c r="U771">
        <v>1</v>
      </c>
      <c r="V771" t="s">
        <v>165</v>
      </c>
      <c r="W771" t="s">
        <v>146</v>
      </c>
      <c r="X771" t="s">
        <v>147</v>
      </c>
      <c r="Y771" t="s">
        <v>148</v>
      </c>
      <c r="Z771">
        <v>60</v>
      </c>
      <c r="AA771" t="s">
        <v>149</v>
      </c>
      <c r="AB771" t="s">
        <v>197</v>
      </c>
      <c r="AC771" t="s">
        <v>888</v>
      </c>
      <c r="AD771">
        <v>12.960837</v>
      </c>
      <c r="AE771">
        <v>34.514690999999999</v>
      </c>
      <c r="AF771">
        <v>-84.428852000000006</v>
      </c>
      <c r="AG771">
        <v>212</v>
      </c>
      <c r="AH771">
        <v>200</v>
      </c>
      <c r="AI771">
        <v>1438</v>
      </c>
      <c r="AJ771" t="s">
        <v>553</v>
      </c>
      <c r="AK771">
        <v>36</v>
      </c>
      <c r="AL771">
        <v>42</v>
      </c>
      <c r="AM771" t="s">
        <v>230</v>
      </c>
      <c r="AN771">
        <v>380.9</v>
      </c>
      <c r="AO771">
        <v>112.9</v>
      </c>
      <c r="AP771">
        <v>748.8</v>
      </c>
      <c r="AQ771">
        <v>-84.430683999999999</v>
      </c>
      <c r="AR771">
        <v>34.514001999999998</v>
      </c>
      <c r="AS771">
        <v>-84.428808000000004</v>
      </c>
      <c r="AT771">
        <v>34.51482</v>
      </c>
      <c r="AU771" t="s">
        <v>888</v>
      </c>
      <c r="AV771">
        <v>1</v>
      </c>
      <c r="AW771">
        <v>227</v>
      </c>
      <c r="AX771">
        <v>136</v>
      </c>
      <c r="AY771">
        <v>0</v>
      </c>
      <c r="AZ771">
        <v>55</v>
      </c>
      <c r="BA771">
        <v>14.43</v>
      </c>
      <c r="BB771">
        <v>14.18</v>
      </c>
      <c r="BC771">
        <v>1473.8</v>
      </c>
      <c r="BD771">
        <v>1479</v>
      </c>
      <c r="BE771">
        <v>1483.3</v>
      </c>
      <c r="BF771">
        <v>55</v>
      </c>
      <c r="BG771">
        <v>35.200000000000003</v>
      </c>
      <c r="BH771">
        <v>19.8</v>
      </c>
      <c r="BI771" s="1">
        <v>44147</v>
      </c>
      <c r="BJ771" t="s">
        <v>512</v>
      </c>
      <c r="BK771">
        <v>2.336E-3</v>
      </c>
      <c r="BL771">
        <v>41793</v>
      </c>
      <c r="BM771">
        <v>41505</v>
      </c>
      <c r="BN771" t="s">
        <v>888</v>
      </c>
      <c r="BO771" t="s">
        <v>688</v>
      </c>
      <c r="BP771">
        <v>1</v>
      </c>
      <c r="BQ771">
        <v>13600</v>
      </c>
      <c r="BR771">
        <v>6</v>
      </c>
      <c r="BS771">
        <v>1</v>
      </c>
      <c r="BT771">
        <v>2</v>
      </c>
      <c r="BU771">
        <v>1</v>
      </c>
      <c r="BV771">
        <v>1</v>
      </c>
      <c r="BW771">
        <v>2</v>
      </c>
      <c r="BX771">
        <v>0</v>
      </c>
      <c r="BY771">
        <v>5</v>
      </c>
      <c r="BZ771" t="s">
        <v>156</v>
      </c>
      <c r="CA771">
        <v>227</v>
      </c>
      <c r="CB771">
        <v>136</v>
      </c>
      <c r="CC771">
        <v>0</v>
      </c>
      <c r="CD771" t="s">
        <v>157</v>
      </c>
      <c r="CE771" t="s">
        <v>157</v>
      </c>
      <c r="CF771">
        <v>0</v>
      </c>
      <c r="CG771">
        <v>55</v>
      </c>
      <c r="CH771">
        <v>5510</v>
      </c>
      <c r="CI771" t="s">
        <v>158</v>
      </c>
      <c r="CJ771">
        <v>0</v>
      </c>
      <c r="CK771">
        <v>0.38501400000000002</v>
      </c>
      <c r="CL771">
        <v>9</v>
      </c>
      <c r="CM771" t="s">
        <v>159</v>
      </c>
      <c r="CN771">
        <v>5510</v>
      </c>
      <c r="CO771">
        <v>441320</v>
      </c>
      <c r="CP771">
        <v>12.47</v>
      </c>
      <c r="CQ771">
        <v>12.85</v>
      </c>
      <c r="CR771">
        <v>441320</v>
      </c>
      <c r="CS771">
        <v>0</v>
      </c>
      <c r="CT771">
        <v>2032.8747189999999</v>
      </c>
      <c r="CU771">
        <v>100</v>
      </c>
      <c r="CV771">
        <v>41544</v>
      </c>
      <c r="CW771">
        <v>1.4458E-2</v>
      </c>
      <c r="CX771">
        <v>0</v>
      </c>
      <c r="CY771">
        <v>2.336E-3</v>
      </c>
      <c r="CZ771">
        <v>311</v>
      </c>
      <c r="DA771" t="s">
        <v>889</v>
      </c>
      <c r="DB771" t="s">
        <v>161</v>
      </c>
      <c r="DC771" t="s">
        <v>890</v>
      </c>
      <c r="DD771">
        <v>-84.428669999999997</v>
      </c>
      <c r="DE771">
        <v>34.515163999999999</v>
      </c>
      <c r="DF771">
        <v>34.515163999999999</v>
      </c>
      <c r="DG771">
        <v>-84.428669999999997</v>
      </c>
      <c r="DH771">
        <v>3.6900000000000002E-4</v>
      </c>
      <c r="DI771">
        <v>2.336E-3</v>
      </c>
      <c r="DJ771">
        <v>212</v>
      </c>
      <c r="DK771">
        <v>1790</v>
      </c>
      <c r="DL771">
        <v>0</v>
      </c>
      <c r="DM771">
        <v>1870</v>
      </c>
      <c r="DN771">
        <v>0</v>
      </c>
      <c r="DO771">
        <v>1780</v>
      </c>
      <c r="DP771">
        <v>0</v>
      </c>
      <c r="DQ771">
        <v>1810</v>
      </c>
      <c r="DR771">
        <v>0</v>
      </c>
      <c r="DS771">
        <v>1760</v>
      </c>
      <c r="DT771">
        <v>4.5999999999999996</v>
      </c>
      <c r="DU771">
        <v>1670</v>
      </c>
      <c r="DV771">
        <v>4.5999999999999996</v>
      </c>
      <c r="DW771">
        <v>1750</v>
      </c>
      <c r="DX771">
        <v>5.5</v>
      </c>
      <c r="DY771">
        <v>1750</v>
      </c>
      <c r="DZ771">
        <v>5.5</v>
      </c>
      <c r="EA771">
        <v>1710</v>
      </c>
      <c r="EB771">
        <v>5.5</v>
      </c>
      <c r="EC771">
        <v>1740</v>
      </c>
      <c r="ED771">
        <v>5.5</v>
      </c>
      <c r="EE771">
        <v>0</v>
      </c>
    </row>
    <row r="772" spans="1:135" x14ac:dyDescent="0.3">
      <c r="A772">
        <v>770</v>
      </c>
      <c r="B772" t="s">
        <v>135</v>
      </c>
      <c r="C772">
        <v>907</v>
      </c>
      <c r="D772">
        <v>62809</v>
      </c>
      <c r="E772" t="s">
        <v>135</v>
      </c>
      <c r="F772">
        <v>5302902</v>
      </c>
      <c r="G772" t="s">
        <v>692</v>
      </c>
      <c r="H772" s="1">
        <v>42117</v>
      </c>
      <c r="I772" t="s">
        <v>684</v>
      </c>
      <c r="J772" t="s">
        <v>551</v>
      </c>
      <c r="K772" t="s">
        <v>891</v>
      </c>
      <c r="L772" t="s">
        <v>140</v>
      </c>
      <c r="M772">
        <v>0</v>
      </c>
      <c r="N772">
        <v>0</v>
      </c>
      <c r="O772">
        <v>0</v>
      </c>
      <c r="P772" t="s">
        <v>141</v>
      </c>
      <c r="Q772" t="s">
        <v>186</v>
      </c>
      <c r="R772" t="s">
        <v>177</v>
      </c>
      <c r="S772" t="s">
        <v>277</v>
      </c>
      <c r="T772" t="s">
        <v>216</v>
      </c>
      <c r="U772">
        <v>1</v>
      </c>
      <c r="V772" t="s">
        <v>165</v>
      </c>
      <c r="W772" t="s">
        <v>224</v>
      </c>
      <c r="X772" t="s">
        <v>603</v>
      </c>
      <c r="Y772" t="s">
        <v>167</v>
      </c>
      <c r="Z772">
        <v>0</v>
      </c>
      <c r="AA772" t="s">
        <v>149</v>
      </c>
      <c r="AB772" t="s">
        <v>168</v>
      </c>
      <c r="AC772" t="s">
        <v>888</v>
      </c>
      <c r="AD772">
        <v>12.844491</v>
      </c>
      <c r="AE772">
        <v>34.513930000000002</v>
      </c>
      <c r="AF772">
        <v>-84.430413000000001</v>
      </c>
      <c r="AG772">
        <v>212</v>
      </c>
      <c r="AH772">
        <v>200</v>
      </c>
      <c r="AI772">
        <v>1438</v>
      </c>
      <c r="AJ772" t="s">
        <v>553</v>
      </c>
      <c r="AK772">
        <v>36</v>
      </c>
      <c r="AL772">
        <v>42</v>
      </c>
      <c r="AM772" t="s">
        <v>230</v>
      </c>
      <c r="AN772">
        <v>380.9</v>
      </c>
      <c r="AO772">
        <v>112.9</v>
      </c>
      <c r="AP772">
        <v>748.8</v>
      </c>
      <c r="AQ772">
        <v>-84.430683999999999</v>
      </c>
      <c r="AR772">
        <v>34.514001999999998</v>
      </c>
      <c r="AS772">
        <v>-84.428808000000004</v>
      </c>
      <c r="AT772">
        <v>34.51482</v>
      </c>
      <c r="AU772" t="s">
        <v>888</v>
      </c>
      <c r="AV772">
        <v>1</v>
      </c>
      <c r="AW772">
        <v>227</v>
      </c>
      <c r="AX772">
        <v>136</v>
      </c>
      <c r="AY772">
        <v>0</v>
      </c>
      <c r="AZ772">
        <v>55</v>
      </c>
      <c r="BA772">
        <v>14.43</v>
      </c>
      <c r="BB772">
        <v>14.18</v>
      </c>
      <c r="BC772">
        <v>1473.8</v>
      </c>
      <c r="BD772">
        <v>1479</v>
      </c>
      <c r="BE772">
        <v>1483.3</v>
      </c>
      <c r="BF772">
        <v>55</v>
      </c>
      <c r="BG772">
        <v>35.200000000000003</v>
      </c>
      <c r="BH772">
        <v>19.8</v>
      </c>
      <c r="BI772" s="1">
        <v>44147</v>
      </c>
      <c r="BJ772" t="s">
        <v>512</v>
      </c>
      <c r="BK772">
        <v>2.336E-3</v>
      </c>
      <c r="BL772">
        <v>41793</v>
      </c>
      <c r="BM772">
        <v>41505</v>
      </c>
      <c r="BN772" t="s">
        <v>888</v>
      </c>
      <c r="BO772" t="s">
        <v>688</v>
      </c>
      <c r="BP772">
        <v>1</v>
      </c>
      <c r="BQ772">
        <v>13600</v>
      </c>
      <c r="BR772">
        <v>6</v>
      </c>
      <c r="BS772">
        <v>1</v>
      </c>
      <c r="BT772">
        <v>2</v>
      </c>
      <c r="BU772">
        <v>1</v>
      </c>
      <c r="BV772">
        <v>1</v>
      </c>
      <c r="BW772">
        <v>2</v>
      </c>
      <c r="BX772">
        <v>0</v>
      </c>
      <c r="BY772">
        <v>5</v>
      </c>
      <c r="BZ772" t="s">
        <v>156</v>
      </c>
      <c r="CA772">
        <v>227</v>
      </c>
      <c r="CB772">
        <v>136</v>
      </c>
      <c r="CC772">
        <v>0</v>
      </c>
      <c r="CD772" t="s">
        <v>157</v>
      </c>
      <c r="CE772" t="s">
        <v>157</v>
      </c>
      <c r="CF772">
        <v>0</v>
      </c>
      <c r="CG772">
        <v>55</v>
      </c>
      <c r="CH772">
        <v>5510</v>
      </c>
      <c r="CI772" t="s">
        <v>158</v>
      </c>
      <c r="CJ772">
        <v>0</v>
      </c>
      <c r="CK772">
        <v>0.38501400000000002</v>
      </c>
      <c r="CL772">
        <v>9</v>
      </c>
      <c r="CM772" t="s">
        <v>159</v>
      </c>
      <c r="CN772">
        <v>5510</v>
      </c>
      <c r="CO772">
        <v>441320</v>
      </c>
      <c r="CP772">
        <v>12.47</v>
      </c>
      <c r="CQ772">
        <v>12.85</v>
      </c>
      <c r="CR772">
        <v>441320</v>
      </c>
      <c r="CS772">
        <v>0</v>
      </c>
      <c r="CT772">
        <v>2032.8747189999999</v>
      </c>
      <c r="CU772">
        <v>100</v>
      </c>
      <c r="CV772">
        <v>41544</v>
      </c>
      <c r="CW772">
        <v>1.4458E-2</v>
      </c>
      <c r="CX772">
        <v>0</v>
      </c>
      <c r="CY772">
        <v>2.336E-3</v>
      </c>
      <c r="CZ772">
        <v>311</v>
      </c>
      <c r="DA772" t="s">
        <v>889</v>
      </c>
      <c r="DB772" t="s">
        <v>161</v>
      </c>
      <c r="DC772" t="s">
        <v>890</v>
      </c>
      <c r="DD772">
        <v>-84.428669999999997</v>
      </c>
      <c r="DE772">
        <v>34.515163999999999</v>
      </c>
      <c r="DF772">
        <v>34.515163999999999</v>
      </c>
      <c r="DG772">
        <v>-84.428669999999997</v>
      </c>
      <c r="DH772">
        <v>3.6900000000000002E-4</v>
      </c>
      <c r="DI772">
        <v>2.336E-3</v>
      </c>
      <c r="DJ772">
        <v>212</v>
      </c>
      <c r="DK772">
        <v>1790</v>
      </c>
      <c r="DL772">
        <v>0</v>
      </c>
      <c r="DM772">
        <v>1870</v>
      </c>
      <c r="DN772">
        <v>0</v>
      </c>
      <c r="DO772">
        <v>1780</v>
      </c>
      <c r="DP772">
        <v>0</v>
      </c>
      <c r="DQ772">
        <v>1810</v>
      </c>
      <c r="DR772">
        <v>0</v>
      </c>
      <c r="DS772">
        <v>1760</v>
      </c>
      <c r="DT772">
        <v>4.5999999999999996</v>
      </c>
      <c r="DU772">
        <v>1670</v>
      </c>
      <c r="DV772">
        <v>4.5999999999999996</v>
      </c>
      <c r="DW772">
        <v>1750</v>
      </c>
      <c r="DX772">
        <v>5.5</v>
      </c>
      <c r="DY772">
        <v>1750</v>
      </c>
      <c r="DZ772">
        <v>5.5</v>
      </c>
      <c r="EA772">
        <v>1710</v>
      </c>
      <c r="EB772">
        <v>5.5</v>
      </c>
      <c r="EC772">
        <v>1740</v>
      </c>
      <c r="ED772">
        <v>5.5</v>
      </c>
      <c r="EE772">
        <v>0</v>
      </c>
    </row>
    <row r="773" spans="1:135" x14ac:dyDescent="0.3">
      <c r="A773">
        <v>771</v>
      </c>
      <c r="B773" t="s">
        <v>135</v>
      </c>
      <c r="C773">
        <v>950</v>
      </c>
      <c r="D773">
        <v>13864</v>
      </c>
      <c r="E773" t="s">
        <v>135</v>
      </c>
      <c r="F773">
        <v>7331888</v>
      </c>
      <c r="G773" t="s">
        <v>692</v>
      </c>
      <c r="H773" s="1">
        <v>43701</v>
      </c>
      <c r="I773" t="s">
        <v>684</v>
      </c>
      <c r="J773" t="s">
        <v>551</v>
      </c>
      <c r="K773" t="s">
        <v>892</v>
      </c>
      <c r="L773" t="s">
        <v>218</v>
      </c>
      <c r="M773">
        <v>0</v>
      </c>
      <c r="N773">
        <v>0</v>
      </c>
      <c r="O773">
        <v>1</v>
      </c>
      <c r="P773" t="s">
        <v>141</v>
      </c>
      <c r="Q773" t="s">
        <v>186</v>
      </c>
      <c r="R773" t="s">
        <v>201</v>
      </c>
      <c r="S773" t="s">
        <v>201</v>
      </c>
      <c r="T773" t="s">
        <v>271</v>
      </c>
      <c r="U773">
        <v>1</v>
      </c>
      <c r="V773" t="s">
        <v>165</v>
      </c>
      <c r="W773" t="s">
        <v>166</v>
      </c>
      <c r="X773" t="s">
        <v>147</v>
      </c>
      <c r="Y773" t="s">
        <v>148</v>
      </c>
      <c r="Z773">
        <v>58</v>
      </c>
      <c r="AA773" t="s">
        <v>323</v>
      </c>
      <c r="AB773" t="s">
        <v>324</v>
      </c>
      <c r="AC773" t="s">
        <v>888</v>
      </c>
      <c r="AD773">
        <v>12.895877</v>
      </c>
      <c r="AE773">
        <v>34.513975000000002</v>
      </c>
      <c r="AF773">
        <v>-84.429530999999997</v>
      </c>
      <c r="AG773">
        <v>212</v>
      </c>
      <c r="AH773">
        <v>200</v>
      </c>
      <c r="AI773">
        <v>1438</v>
      </c>
      <c r="AJ773" t="s">
        <v>553</v>
      </c>
      <c r="AK773">
        <v>36</v>
      </c>
      <c r="AL773">
        <v>42</v>
      </c>
      <c r="AM773" t="s">
        <v>230</v>
      </c>
      <c r="AN773">
        <v>380.9</v>
      </c>
      <c r="AO773">
        <v>112.9</v>
      </c>
      <c r="AP773">
        <v>748.8</v>
      </c>
      <c r="AQ773">
        <v>-84.430683999999999</v>
      </c>
      <c r="AR773">
        <v>34.514001999999998</v>
      </c>
      <c r="AS773">
        <v>-84.428808000000004</v>
      </c>
      <c r="AT773">
        <v>34.51482</v>
      </c>
      <c r="AU773" t="s">
        <v>888</v>
      </c>
      <c r="AV773">
        <v>1</v>
      </c>
      <c r="AW773">
        <v>227</v>
      </c>
      <c r="AX773">
        <v>136</v>
      </c>
      <c r="AY773">
        <v>0</v>
      </c>
      <c r="AZ773">
        <v>55</v>
      </c>
      <c r="BA773">
        <v>14.43</v>
      </c>
      <c r="BB773">
        <v>14.18</v>
      </c>
      <c r="BC773">
        <v>1473.8</v>
      </c>
      <c r="BD773">
        <v>1479</v>
      </c>
      <c r="BE773">
        <v>1483.3</v>
      </c>
      <c r="BF773">
        <v>55</v>
      </c>
      <c r="BG773">
        <v>35.200000000000003</v>
      </c>
      <c r="BH773">
        <v>19.8</v>
      </c>
      <c r="BI773" s="1">
        <v>44147</v>
      </c>
      <c r="BJ773" t="s">
        <v>512</v>
      </c>
      <c r="BK773">
        <v>2.336E-3</v>
      </c>
      <c r="BL773">
        <v>41793</v>
      </c>
      <c r="BM773">
        <v>41505</v>
      </c>
      <c r="BN773" t="s">
        <v>888</v>
      </c>
      <c r="BO773" t="s">
        <v>688</v>
      </c>
      <c r="BP773">
        <v>1</v>
      </c>
      <c r="BQ773">
        <v>13600</v>
      </c>
      <c r="BR773">
        <v>6</v>
      </c>
      <c r="BS773">
        <v>1</v>
      </c>
      <c r="BT773">
        <v>2</v>
      </c>
      <c r="BU773">
        <v>1</v>
      </c>
      <c r="BV773">
        <v>1</v>
      </c>
      <c r="BW773">
        <v>2</v>
      </c>
      <c r="BX773">
        <v>0</v>
      </c>
      <c r="BY773">
        <v>5</v>
      </c>
      <c r="BZ773" t="s">
        <v>156</v>
      </c>
      <c r="CA773">
        <v>227</v>
      </c>
      <c r="CB773">
        <v>136</v>
      </c>
      <c r="CC773">
        <v>0</v>
      </c>
      <c r="CD773" t="s">
        <v>157</v>
      </c>
      <c r="CE773" t="s">
        <v>157</v>
      </c>
      <c r="CF773">
        <v>0</v>
      </c>
      <c r="CG773">
        <v>55</v>
      </c>
      <c r="CH773">
        <v>5510</v>
      </c>
      <c r="CI773" t="s">
        <v>158</v>
      </c>
      <c r="CJ773">
        <v>0</v>
      </c>
      <c r="CK773">
        <v>0.38501400000000002</v>
      </c>
      <c r="CL773">
        <v>9</v>
      </c>
      <c r="CM773" t="s">
        <v>159</v>
      </c>
      <c r="CN773">
        <v>5510</v>
      </c>
      <c r="CO773">
        <v>441320</v>
      </c>
      <c r="CP773">
        <v>12.47</v>
      </c>
      <c r="CQ773">
        <v>12.85</v>
      </c>
      <c r="CR773">
        <v>441320</v>
      </c>
      <c r="CS773">
        <v>0</v>
      </c>
      <c r="CT773">
        <v>2032.8747189999999</v>
      </c>
      <c r="CU773">
        <v>100</v>
      </c>
      <c r="CV773">
        <v>41544</v>
      </c>
      <c r="CW773">
        <v>1.4458E-2</v>
      </c>
      <c r="CX773">
        <v>0</v>
      </c>
      <c r="CY773">
        <v>2.336E-3</v>
      </c>
      <c r="CZ773">
        <v>311</v>
      </c>
      <c r="DA773" t="s">
        <v>889</v>
      </c>
      <c r="DB773" t="s">
        <v>161</v>
      </c>
      <c r="DC773" t="s">
        <v>890</v>
      </c>
      <c r="DD773">
        <v>-84.428669999999997</v>
      </c>
      <c r="DE773">
        <v>34.515163999999999</v>
      </c>
      <c r="DF773">
        <v>34.515163999999999</v>
      </c>
      <c r="DG773">
        <v>-84.428669999999997</v>
      </c>
      <c r="DH773">
        <v>3.6900000000000002E-4</v>
      </c>
      <c r="DI773">
        <v>2.336E-3</v>
      </c>
      <c r="DJ773">
        <v>212</v>
      </c>
      <c r="DK773">
        <v>1790</v>
      </c>
      <c r="DL773">
        <v>0</v>
      </c>
      <c r="DM773">
        <v>1870</v>
      </c>
      <c r="DN773">
        <v>0</v>
      </c>
      <c r="DO773">
        <v>1780</v>
      </c>
      <c r="DP773">
        <v>0</v>
      </c>
      <c r="DQ773">
        <v>1810</v>
      </c>
      <c r="DR773">
        <v>0</v>
      </c>
      <c r="DS773">
        <v>1760</v>
      </c>
      <c r="DT773">
        <v>4.5999999999999996</v>
      </c>
      <c r="DU773">
        <v>1670</v>
      </c>
      <c r="DV773">
        <v>4.5999999999999996</v>
      </c>
      <c r="DW773">
        <v>1750</v>
      </c>
      <c r="DX773">
        <v>5.5</v>
      </c>
      <c r="DY773">
        <v>1750</v>
      </c>
      <c r="DZ773">
        <v>5.5</v>
      </c>
      <c r="EA773">
        <v>1710</v>
      </c>
      <c r="EB773">
        <v>5.5</v>
      </c>
      <c r="EC773">
        <v>1740</v>
      </c>
      <c r="ED773">
        <v>5.5</v>
      </c>
      <c r="EE773">
        <v>0</v>
      </c>
    </row>
    <row r="774" spans="1:135" x14ac:dyDescent="0.3">
      <c r="A774">
        <v>772</v>
      </c>
      <c r="B774" t="s">
        <v>135</v>
      </c>
      <c r="C774">
        <v>985</v>
      </c>
      <c r="D774">
        <v>48113</v>
      </c>
      <c r="E774" t="s">
        <v>135</v>
      </c>
      <c r="F774">
        <v>5872333</v>
      </c>
      <c r="G774" t="s">
        <v>136</v>
      </c>
      <c r="H774" s="1">
        <v>42591</v>
      </c>
      <c r="I774" t="s">
        <v>684</v>
      </c>
      <c r="J774" t="s">
        <v>892</v>
      </c>
      <c r="K774" t="s">
        <v>892</v>
      </c>
      <c r="L774" t="s">
        <v>218</v>
      </c>
      <c r="M774">
        <v>0</v>
      </c>
      <c r="N774">
        <v>0</v>
      </c>
      <c r="O774">
        <v>1</v>
      </c>
      <c r="P774" t="s">
        <v>141</v>
      </c>
      <c r="Q774" t="s">
        <v>186</v>
      </c>
      <c r="R774" t="s">
        <v>276</v>
      </c>
      <c r="S774" t="s">
        <v>272</v>
      </c>
      <c r="T774" t="s">
        <v>164</v>
      </c>
      <c r="U774">
        <v>1</v>
      </c>
      <c r="V774" t="s">
        <v>165</v>
      </c>
      <c r="W774" t="s">
        <v>146</v>
      </c>
      <c r="X774" t="s">
        <v>147</v>
      </c>
      <c r="Y774" t="s">
        <v>148</v>
      </c>
      <c r="Z774">
        <v>16</v>
      </c>
      <c r="AA774" t="s">
        <v>149</v>
      </c>
      <c r="AB774" t="s">
        <v>197</v>
      </c>
      <c r="AC774" t="s">
        <v>893</v>
      </c>
      <c r="AD774">
        <v>1.5011270000000001</v>
      </c>
      <c r="AE774">
        <v>34.514023000000002</v>
      </c>
      <c r="AF774">
        <v>-84.430380999999997</v>
      </c>
      <c r="AG774">
        <v>212</v>
      </c>
      <c r="AH774">
        <v>200</v>
      </c>
      <c r="AI774">
        <v>1438</v>
      </c>
      <c r="AJ774" t="s">
        <v>553</v>
      </c>
      <c r="AK774">
        <v>36</v>
      </c>
      <c r="AL774">
        <v>42</v>
      </c>
      <c r="AM774" t="s">
        <v>230</v>
      </c>
      <c r="AN774">
        <v>380.9</v>
      </c>
      <c r="AO774">
        <v>112.9</v>
      </c>
      <c r="AP774">
        <v>748.8</v>
      </c>
      <c r="AQ774">
        <v>-84.430683999999999</v>
      </c>
      <c r="AR774">
        <v>34.514001999999998</v>
      </c>
      <c r="AS774">
        <v>-84.428808000000004</v>
      </c>
      <c r="AT774">
        <v>34.51482</v>
      </c>
      <c r="AU774" t="s">
        <v>888</v>
      </c>
      <c r="AV774">
        <v>1</v>
      </c>
      <c r="AW774">
        <v>227</v>
      </c>
      <c r="AX774">
        <v>136</v>
      </c>
      <c r="AY774">
        <v>0</v>
      </c>
      <c r="AZ774">
        <v>55</v>
      </c>
      <c r="BA774">
        <v>14.43</v>
      </c>
      <c r="BB774">
        <v>14.18</v>
      </c>
      <c r="BC774">
        <v>1473.8</v>
      </c>
      <c r="BD774">
        <v>1479</v>
      </c>
      <c r="BE774">
        <v>1483.3</v>
      </c>
      <c r="BF774">
        <v>55</v>
      </c>
      <c r="BG774">
        <v>35.200000000000003</v>
      </c>
      <c r="BH774">
        <v>19.8</v>
      </c>
      <c r="BI774" s="1">
        <v>44147</v>
      </c>
      <c r="BJ774" t="s">
        <v>512</v>
      </c>
      <c r="BK774">
        <v>2.336E-3</v>
      </c>
      <c r="BL774">
        <v>41793</v>
      </c>
      <c r="BM774">
        <v>41505</v>
      </c>
      <c r="BN774" t="s">
        <v>888</v>
      </c>
      <c r="BO774" t="s">
        <v>688</v>
      </c>
      <c r="BP774">
        <v>1</v>
      </c>
      <c r="BQ774">
        <v>13600</v>
      </c>
      <c r="BR774">
        <v>6</v>
      </c>
      <c r="BS774">
        <v>1</v>
      </c>
      <c r="BT774">
        <v>2</v>
      </c>
      <c r="BU774">
        <v>1</v>
      </c>
      <c r="BV774">
        <v>1</v>
      </c>
      <c r="BW774">
        <v>2</v>
      </c>
      <c r="BX774">
        <v>0</v>
      </c>
      <c r="BY774">
        <v>5</v>
      </c>
      <c r="BZ774" t="s">
        <v>156</v>
      </c>
      <c r="CA774">
        <v>227</v>
      </c>
      <c r="CB774">
        <v>136</v>
      </c>
      <c r="CC774">
        <v>0</v>
      </c>
      <c r="CD774" t="s">
        <v>157</v>
      </c>
      <c r="CE774" t="s">
        <v>157</v>
      </c>
      <c r="CF774">
        <v>0</v>
      </c>
      <c r="CG774">
        <v>55</v>
      </c>
      <c r="CH774">
        <v>5510</v>
      </c>
      <c r="CI774" t="s">
        <v>158</v>
      </c>
      <c r="CJ774">
        <v>0</v>
      </c>
      <c r="CK774">
        <v>0.38501400000000002</v>
      </c>
      <c r="CL774">
        <v>9</v>
      </c>
      <c r="CM774" t="s">
        <v>159</v>
      </c>
      <c r="CN774">
        <v>5510</v>
      </c>
      <c r="CO774">
        <v>441320</v>
      </c>
      <c r="CP774">
        <v>12.47</v>
      </c>
      <c r="CQ774">
        <v>12.85</v>
      </c>
      <c r="CR774">
        <v>441320</v>
      </c>
      <c r="CS774">
        <v>0</v>
      </c>
      <c r="CT774">
        <v>2032.8747189999999</v>
      </c>
      <c r="CU774">
        <v>100</v>
      </c>
      <c r="CV774">
        <v>41544</v>
      </c>
      <c r="CW774">
        <v>1.4458E-2</v>
      </c>
      <c r="CX774">
        <v>0</v>
      </c>
      <c r="CY774">
        <v>2.336E-3</v>
      </c>
      <c r="CZ774">
        <v>311</v>
      </c>
      <c r="DA774" t="s">
        <v>889</v>
      </c>
      <c r="DB774" t="s">
        <v>161</v>
      </c>
      <c r="DC774" t="s">
        <v>890</v>
      </c>
      <c r="DD774">
        <v>-84.428669999999997</v>
      </c>
      <c r="DE774">
        <v>34.515163999999999</v>
      </c>
      <c r="DF774">
        <v>34.515163999999999</v>
      </c>
      <c r="DG774">
        <v>-84.428669999999997</v>
      </c>
      <c r="DH774">
        <v>3.6900000000000002E-4</v>
      </c>
      <c r="DI774">
        <v>2.336E-3</v>
      </c>
      <c r="DJ774">
        <v>212</v>
      </c>
      <c r="DK774">
        <v>1790</v>
      </c>
      <c r="DL774">
        <v>0</v>
      </c>
      <c r="DM774">
        <v>1870</v>
      </c>
      <c r="DN774">
        <v>0</v>
      </c>
      <c r="DO774">
        <v>1780</v>
      </c>
      <c r="DP774">
        <v>0</v>
      </c>
      <c r="DQ774">
        <v>1810</v>
      </c>
      <c r="DR774">
        <v>0</v>
      </c>
      <c r="DS774">
        <v>1760</v>
      </c>
      <c r="DT774">
        <v>4.5999999999999996</v>
      </c>
      <c r="DU774">
        <v>1670</v>
      </c>
      <c r="DV774">
        <v>4.5999999999999996</v>
      </c>
      <c r="DW774">
        <v>1750</v>
      </c>
      <c r="DX774">
        <v>5.5</v>
      </c>
      <c r="DY774">
        <v>1750</v>
      </c>
      <c r="DZ774">
        <v>5.5</v>
      </c>
      <c r="EA774">
        <v>1710</v>
      </c>
      <c r="EB774">
        <v>5.5</v>
      </c>
      <c r="EC774">
        <v>1740</v>
      </c>
      <c r="ED774">
        <v>5.5</v>
      </c>
      <c r="EE774">
        <v>9.7999999999999997E-5</v>
      </c>
    </row>
    <row r="775" spans="1:135" x14ac:dyDescent="0.3">
      <c r="A775">
        <v>773</v>
      </c>
      <c r="B775" t="s">
        <v>135</v>
      </c>
      <c r="C775">
        <v>987</v>
      </c>
      <c r="D775">
        <v>47897</v>
      </c>
      <c r="E775" t="s">
        <v>135</v>
      </c>
      <c r="F775">
        <v>5887157</v>
      </c>
      <c r="G775" t="s">
        <v>136</v>
      </c>
      <c r="H775" s="1">
        <v>42598</v>
      </c>
      <c r="I775" t="s">
        <v>684</v>
      </c>
      <c r="J775" t="s">
        <v>551</v>
      </c>
      <c r="K775" t="s">
        <v>139</v>
      </c>
      <c r="L775" t="s">
        <v>140</v>
      </c>
      <c r="M775">
        <v>0</v>
      </c>
      <c r="N775">
        <v>0</v>
      </c>
      <c r="O775">
        <v>0</v>
      </c>
      <c r="P775" t="s">
        <v>179</v>
      </c>
      <c r="Q775" t="s">
        <v>170</v>
      </c>
      <c r="R775" t="s">
        <v>180</v>
      </c>
      <c r="S775" t="s">
        <v>180</v>
      </c>
      <c r="T775" t="s">
        <v>181</v>
      </c>
      <c r="U775">
        <v>2</v>
      </c>
      <c r="V775" t="s">
        <v>182</v>
      </c>
      <c r="W775" t="s">
        <v>183</v>
      </c>
      <c r="X775" t="s">
        <v>178</v>
      </c>
      <c r="Y775" t="s">
        <v>148</v>
      </c>
      <c r="Z775">
        <v>0</v>
      </c>
      <c r="AA775" t="s">
        <v>413</v>
      </c>
      <c r="AB775" t="s">
        <v>195</v>
      </c>
      <c r="AC775" t="s">
        <v>888</v>
      </c>
      <c r="AD775">
        <v>12.844858</v>
      </c>
      <c r="AE775">
        <v>34.513928999999997</v>
      </c>
      <c r="AF775">
        <v>-84.430407000000002</v>
      </c>
      <c r="AG775">
        <v>212</v>
      </c>
      <c r="AH775">
        <v>200</v>
      </c>
      <c r="AI775">
        <v>1438</v>
      </c>
      <c r="AJ775" t="s">
        <v>553</v>
      </c>
      <c r="AK775">
        <v>36</v>
      </c>
      <c r="AL775">
        <v>42</v>
      </c>
      <c r="AM775" t="s">
        <v>230</v>
      </c>
      <c r="AN775">
        <v>380.9</v>
      </c>
      <c r="AO775">
        <v>112.9</v>
      </c>
      <c r="AP775">
        <v>748.8</v>
      </c>
      <c r="AQ775">
        <v>-84.430683999999999</v>
      </c>
      <c r="AR775">
        <v>34.514001999999998</v>
      </c>
      <c r="AS775">
        <v>-84.428808000000004</v>
      </c>
      <c r="AT775">
        <v>34.51482</v>
      </c>
      <c r="AU775" t="s">
        <v>888</v>
      </c>
      <c r="AV775">
        <v>1</v>
      </c>
      <c r="AW775">
        <v>227</v>
      </c>
      <c r="AX775">
        <v>136</v>
      </c>
      <c r="AY775">
        <v>0</v>
      </c>
      <c r="AZ775">
        <v>55</v>
      </c>
      <c r="BA775">
        <v>14.43</v>
      </c>
      <c r="BB775">
        <v>14.18</v>
      </c>
      <c r="BC775">
        <v>1473.8</v>
      </c>
      <c r="BD775">
        <v>1479</v>
      </c>
      <c r="BE775">
        <v>1483.3</v>
      </c>
      <c r="BF775">
        <v>55</v>
      </c>
      <c r="BG775">
        <v>35.200000000000003</v>
      </c>
      <c r="BH775">
        <v>19.8</v>
      </c>
      <c r="BI775" s="1">
        <v>44147</v>
      </c>
      <c r="BJ775" t="s">
        <v>512</v>
      </c>
      <c r="BK775">
        <v>2.336E-3</v>
      </c>
      <c r="BL775">
        <v>41793</v>
      </c>
      <c r="BM775">
        <v>41505</v>
      </c>
      <c r="BN775" t="s">
        <v>888</v>
      </c>
      <c r="BO775" t="s">
        <v>688</v>
      </c>
      <c r="BP775">
        <v>1</v>
      </c>
      <c r="BQ775">
        <v>13600</v>
      </c>
      <c r="BR775">
        <v>6</v>
      </c>
      <c r="BS775">
        <v>1</v>
      </c>
      <c r="BT775">
        <v>2</v>
      </c>
      <c r="BU775">
        <v>1</v>
      </c>
      <c r="BV775">
        <v>1</v>
      </c>
      <c r="BW775">
        <v>2</v>
      </c>
      <c r="BX775">
        <v>0</v>
      </c>
      <c r="BY775">
        <v>5</v>
      </c>
      <c r="BZ775" t="s">
        <v>156</v>
      </c>
      <c r="CA775">
        <v>227</v>
      </c>
      <c r="CB775">
        <v>136</v>
      </c>
      <c r="CC775">
        <v>0</v>
      </c>
      <c r="CD775" t="s">
        <v>157</v>
      </c>
      <c r="CE775" t="s">
        <v>157</v>
      </c>
      <c r="CF775">
        <v>0</v>
      </c>
      <c r="CG775">
        <v>55</v>
      </c>
      <c r="CH775">
        <v>5510</v>
      </c>
      <c r="CI775" t="s">
        <v>158</v>
      </c>
      <c r="CJ775">
        <v>0</v>
      </c>
      <c r="CK775">
        <v>0.38501400000000002</v>
      </c>
      <c r="CL775">
        <v>9</v>
      </c>
      <c r="CM775" t="s">
        <v>159</v>
      </c>
      <c r="CN775">
        <v>5510</v>
      </c>
      <c r="CO775">
        <v>441320</v>
      </c>
      <c r="CP775">
        <v>12.47</v>
      </c>
      <c r="CQ775">
        <v>12.85</v>
      </c>
      <c r="CR775">
        <v>441320</v>
      </c>
      <c r="CS775">
        <v>0</v>
      </c>
      <c r="CT775">
        <v>2032.8747189999999</v>
      </c>
      <c r="CU775">
        <v>100</v>
      </c>
      <c r="CV775">
        <v>41544</v>
      </c>
      <c r="CW775">
        <v>1.4458E-2</v>
      </c>
      <c r="CX775">
        <v>0</v>
      </c>
      <c r="CY775">
        <v>2.336E-3</v>
      </c>
      <c r="CZ775">
        <v>311</v>
      </c>
      <c r="DA775" t="s">
        <v>889</v>
      </c>
      <c r="DB775" t="s">
        <v>161</v>
      </c>
      <c r="DC775" t="s">
        <v>890</v>
      </c>
      <c r="DD775">
        <v>-84.428669999999997</v>
      </c>
      <c r="DE775">
        <v>34.515163999999999</v>
      </c>
      <c r="DF775">
        <v>34.515163999999999</v>
      </c>
      <c r="DG775">
        <v>-84.428669999999997</v>
      </c>
      <c r="DH775">
        <v>3.6900000000000002E-4</v>
      </c>
      <c r="DI775">
        <v>2.336E-3</v>
      </c>
      <c r="DJ775">
        <v>212</v>
      </c>
      <c r="DK775">
        <v>1790</v>
      </c>
      <c r="DL775">
        <v>0</v>
      </c>
      <c r="DM775">
        <v>1870</v>
      </c>
      <c r="DN775">
        <v>0</v>
      </c>
      <c r="DO775">
        <v>1780</v>
      </c>
      <c r="DP775">
        <v>0</v>
      </c>
      <c r="DQ775">
        <v>1810</v>
      </c>
      <c r="DR775">
        <v>0</v>
      </c>
      <c r="DS775">
        <v>1760</v>
      </c>
      <c r="DT775">
        <v>4.5999999999999996</v>
      </c>
      <c r="DU775">
        <v>1670</v>
      </c>
      <c r="DV775">
        <v>4.5999999999999996</v>
      </c>
      <c r="DW775">
        <v>1750</v>
      </c>
      <c r="DX775">
        <v>5.5</v>
      </c>
      <c r="DY775">
        <v>1750</v>
      </c>
      <c r="DZ775">
        <v>5.5</v>
      </c>
      <c r="EA775">
        <v>1710</v>
      </c>
      <c r="EB775">
        <v>5.5</v>
      </c>
      <c r="EC775">
        <v>1740</v>
      </c>
      <c r="ED775">
        <v>5.5</v>
      </c>
      <c r="EE775">
        <v>0</v>
      </c>
    </row>
    <row r="776" spans="1:135" x14ac:dyDescent="0.3">
      <c r="A776">
        <v>774</v>
      </c>
      <c r="B776" t="s">
        <v>135</v>
      </c>
      <c r="C776">
        <v>995</v>
      </c>
      <c r="D776">
        <v>47207</v>
      </c>
      <c r="E776" t="s">
        <v>135</v>
      </c>
      <c r="F776">
        <v>5912509</v>
      </c>
      <c r="G776" t="s">
        <v>136</v>
      </c>
      <c r="H776" s="1">
        <v>42623</v>
      </c>
      <c r="I776" t="s">
        <v>684</v>
      </c>
      <c r="J776" t="s">
        <v>551</v>
      </c>
      <c r="K776" t="s">
        <v>139</v>
      </c>
      <c r="L776" t="s">
        <v>169</v>
      </c>
      <c r="M776">
        <v>0</v>
      </c>
      <c r="N776">
        <v>0</v>
      </c>
      <c r="O776">
        <v>0</v>
      </c>
      <c r="P776" t="s">
        <v>141</v>
      </c>
      <c r="Q776" t="s">
        <v>142</v>
      </c>
      <c r="R776" t="s">
        <v>277</v>
      </c>
      <c r="S776" t="s">
        <v>272</v>
      </c>
      <c r="T776" t="s">
        <v>216</v>
      </c>
      <c r="U776">
        <v>1</v>
      </c>
      <c r="V776" t="s">
        <v>165</v>
      </c>
      <c r="W776" t="s">
        <v>166</v>
      </c>
      <c r="X776" t="s">
        <v>147</v>
      </c>
      <c r="Y776" t="s">
        <v>148</v>
      </c>
      <c r="Z776">
        <v>46</v>
      </c>
      <c r="AA776" t="s">
        <v>360</v>
      </c>
      <c r="AB776" t="s">
        <v>324</v>
      </c>
      <c r="AC776" t="s">
        <v>888</v>
      </c>
      <c r="AD776">
        <v>12.842480999999999</v>
      </c>
      <c r="AE776">
        <v>34.513939000000001</v>
      </c>
      <c r="AF776">
        <v>-84.430447000000001</v>
      </c>
      <c r="AG776">
        <v>212</v>
      </c>
      <c r="AH776">
        <v>200</v>
      </c>
      <c r="AI776">
        <v>1438</v>
      </c>
      <c r="AJ776" t="s">
        <v>553</v>
      </c>
      <c r="AK776">
        <v>36</v>
      </c>
      <c r="AL776">
        <v>42</v>
      </c>
      <c r="AM776" t="s">
        <v>230</v>
      </c>
      <c r="AN776">
        <v>380.9</v>
      </c>
      <c r="AO776">
        <v>112.9</v>
      </c>
      <c r="AP776">
        <v>748.8</v>
      </c>
      <c r="AQ776">
        <v>-84.430683999999999</v>
      </c>
      <c r="AR776">
        <v>34.514001999999998</v>
      </c>
      <c r="AS776">
        <v>-84.428808000000004</v>
      </c>
      <c r="AT776">
        <v>34.51482</v>
      </c>
      <c r="AU776" t="s">
        <v>888</v>
      </c>
      <c r="AV776">
        <v>1</v>
      </c>
      <c r="AW776">
        <v>227</v>
      </c>
      <c r="AX776">
        <v>136</v>
      </c>
      <c r="AY776">
        <v>0</v>
      </c>
      <c r="AZ776">
        <v>55</v>
      </c>
      <c r="BA776">
        <v>14.43</v>
      </c>
      <c r="BB776">
        <v>14.18</v>
      </c>
      <c r="BC776">
        <v>1473.8</v>
      </c>
      <c r="BD776">
        <v>1479</v>
      </c>
      <c r="BE776">
        <v>1483.3</v>
      </c>
      <c r="BF776">
        <v>55</v>
      </c>
      <c r="BG776">
        <v>35.200000000000003</v>
      </c>
      <c r="BH776">
        <v>19.8</v>
      </c>
      <c r="BI776" s="1">
        <v>44147</v>
      </c>
      <c r="BJ776" t="s">
        <v>512</v>
      </c>
      <c r="BK776">
        <v>2.336E-3</v>
      </c>
      <c r="BL776">
        <v>41793</v>
      </c>
      <c r="BM776">
        <v>41505</v>
      </c>
      <c r="BN776" t="s">
        <v>888</v>
      </c>
      <c r="BO776" t="s">
        <v>688</v>
      </c>
      <c r="BP776">
        <v>1</v>
      </c>
      <c r="BQ776">
        <v>13600</v>
      </c>
      <c r="BR776">
        <v>6</v>
      </c>
      <c r="BS776">
        <v>1</v>
      </c>
      <c r="BT776">
        <v>2</v>
      </c>
      <c r="BU776">
        <v>1</v>
      </c>
      <c r="BV776">
        <v>1</v>
      </c>
      <c r="BW776">
        <v>2</v>
      </c>
      <c r="BX776">
        <v>0</v>
      </c>
      <c r="BY776">
        <v>5</v>
      </c>
      <c r="BZ776" t="s">
        <v>156</v>
      </c>
      <c r="CA776">
        <v>227</v>
      </c>
      <c r="CB776">
        <v>136</v>
      </c>
      <c r="CC776">
        <v>0</v>
      </c>
      <c r="CD776" t="s">
        <v>157</v>
      </c>
      <c r="CE776" t="s">
        <v>157</v>
      </c>
      <c r="CF776">
        <v>0</v>
      </c>
      <c r="CG776">
        <v>55</v>
      </c>
      <c r="CH776">
        <v>5510</v>
      </c>
      <c r="CI776" t="s">
        <v>158</v>
      </c>
      <c r="CJ776">
        <v>0</v>
      </c>
      <c r="CK776">
        <v>0.38501400000000002</v>
      </c>
      <c r="CL776">
        <v>9</v>
      </c>
      <c r="CM776" t="s">
        <v>159</v>
      </c>
      <c r="CN776">
        <v>5510</v>
      </c>
      <c r="CO776">
        <v>441320</v>
      </c>
      <c r="CP776">
        <v>12.47</v>
      </c>
      <c r="CQ776">
        <v>12.85</v>
      </c>
      <c r="CR776">
        <v>441320</v>
      </c>
      <c r="CS776">
        <v>0</v>
      </c>
      <c r="CT776">
        <v>2032.8747189999999</v>
      </c>
      <c r="CU776">
        <v>100</v>
      </c>
      <c r="CV776">
        <v>41544</v>
      </c>
      <c r="CW776">
        <v>1.4458E-2</v>
      </c>
      <c r="CX776">
        <v>0</v>
      </c>
      <c r="CY776">
        <v>2.336E-3</v>
      </c>
      <c r="CZ776">
        <v>311</v>
      </c>
      <c r="DA776" t="s">
        <v>889</v>
      </c>
      <c r="DB776" t="s">
        <v>161</v>
      </c>
      <c r="DC776" t="s">
        <v>890</v>
      </c>
      <c r="DD776">
        <v>-84.428669999999997</v>
      </c>
      <c r="DE776">
        <v>34.515163999999999</v>
      </c>
      <c r="DF776">
        <v>34.515163999999999</v>
      </c>
      <c r="DG776">
        <v>-84.428669999999997</v>
      </c>
      <c r="DH776">
        <v>3.6900000000000002E-4</v>
      </c>
      <c r="DI776">
        <v>2.336E-3</v>
      </c>
      <c r="DJ776">
        <v>212</v>
      </c>
      <c r="DK776">
        <v>1790</v>
      </c>
      <c r="DL776">
        <v>0</v>
      </c>
      <c r="DM776">
        <v>1870</v>
      </c>
      <c r="DN776">
        <v>0</v>
      </c>
      <c r="DO776">
        <v>1780</v>
      </c>
      <c r="DP776">
        <v>0</v>
      </c>
      <c r="DQ776">
        <v>1810</v>
      </c>
      <c r="DR776">
        <v>0</v>
      </c>
      <c r="DS776">
        <v>1760</v>
      </c>
      <c r="DT776">
        <v>4.5999999999999996</v>
      </c>
      <c r="DU776">
        <v>1670</v>
      </c>
      <c r="DV776">
        <v>4.5999999999999996</v>
      </c>
      <c r="DW776">
        <v>1750</v>
      </c>
      <c r="DX776">
        <v>5.5</v>
      </c>
      <c r="DY776">
        <v>1750</v>
      </c>
      <c r="DZ776">
        <v>5.5</v>
      </c>
      <c r="EA776">
        <v>1710</v>
      </c>
      <c r="EB776">
        <v>5.5</v>
      </c>
      <c r="EC776">
        <v>1740</v>
      </c>
      <c r="ED776">
        <v>5.5</v>
      </c>
      <c r="EE776">
        <v>0</v>
      </c>
    </row>
    <row r="777" spans="1:135" x14ac:dyDescent="0.3">
      <c r="A777">
        <v>775</v>
      </c>
      <c r="B777" t="s">
        <v>135</v>
      </c>
      <c r="C777">
        <v>1090</v>
      </c>
      <c r="D777">
        <v>8741</v>
      </c>
      <c r="E777" t="s">
        <v>135</v>
      </c>
      <c r="F777">
        <v>7541780</v>
      </c>
      <c r="G777" t="s">
        <v>692</v>
      </c>
      <c r="H777" s="1">
        <v>43868</v>
      </c>
      <c r="I777" t="s">
        <v>684</v>
      </c>
      <c r="J777" t="s">
        <v>551</v>
      </c>
      <c r="K777" t="s">
        <v>894</v>
      </c>
      <c r="L777" t="s">
        <v>140</v>
      </c>
      <c r="M777">
        <v>0</v>
      </c>
      <c r="N777">
        <v>0</v>
      </c>
      <c r="O777">
        <v>0</v>
      </c>
      <c r="P777" t="s">
        <v>141</v>
      </c>
      <c r="Q777" t="s">
        <v>186</v>
      </c>
      <c r="R777" t="s">
        <v>201</v>
      </c>
      <c r="S777" t="s">
        <v>272</v>
      </c>
      <c r="T777" t="s">
        <v>271</v>
      </c>
      <c r="U777">
        <v>1</v>
      </c>
      <c r="V777" t="s">
        <v>227</v>
      </c>
      <c r="W777" t="s">
        <v>146</v>
      </c>
      <c r="X777" t="s">
        <v>178</v>
      </c>
      <c r="Y777" t="s">
        <v>167</v>
      </c>
      <c r="Z777">
        <v>43</v>
      </c>
      <c r="AA777" t="s">
        <v>149</v>
      </c>
      <c r="AB777" t="s">
        <v>168</v>
      </c>
      <c r="AC777" t="s">
        <v>888</v>
      </c>
      <c r="AD777">
        <v>12.854075</v>
      </c>
      <c r="AE777">
        <v>34.513905999999999</v>
      </c>
      <c r="AF777">
        <v>-84.430249000000003</v>
      </c>
      <c r="AG777">
        <v>212</v>
      </c>
      <c r="AH777">
        <v>200</v>
      </c>
      <c r="AI777">
        <v>1438</v>
      </c>
      <c r="AJ777" t="s">
        <v>553</v>
      </c>
      <c r="AK777">
        <v>36</v>
      </c>
      <c r="AL777">
        <v>42</v>
      </c>
      <c r="AM777" t="s">
        <v>230</v>
      </c>
      <c r="AN777">
        <v>380.9</v>
      </c>
      <c r="AO777">
        <v>112.9</v>
      </c>
      <c r="AP777">
        <v>748.8</v>
      </c>
      <c r="AQ777">
        <v>-84.430683999999999</v>
      </c>
      <c r="AR777">
        <v>34.514001999999998</v>
      </c>
      <c r="AS777">
        <v>-84.428808000000004</v>
      </c>
      <c r="AT777">
        <v>34.51482</v>
      </c>
      <c r="AU777" t="s">
        <v>888</v>
      </c>
      <c r="AV777">
        <v>1</v>
      </c>
      <c r="AW777">
        <v>227</v>
      </c>
      <c r="AX777">
        <v>136</v>
      </c>
      <c r="AY777">
        <v>0</v>
      </c>
      <c r="AZ777">
        <v>55</v>
      </c>
      <c r="BA777">
        <v>14.43</v>
      </c>
      <c r="BB777">
        <v>14.18</v>
      </c>
      <c r="BC777">
        <v>1473.8</v>
      </c>
      <c r="BD777">
        <v>1479</v>
      </c>
      <c r="BE777">
        <v>1483.3</v>
      </c>
      <c r="BF777">
        <v>55</v>
      </c>
      <c r="BG777">
        <v>35.200000000000003</v>
      </c>
      <c r="BH777">
        <v>19.8</v>
      </c>
      <c r="BI777" s="1">
        <v>44147</v>
      </c>
      <c r="BJ777" t="s">
        <v>512</v>
      </c>
      <c r="BK777">
        <v>2.336E-3</v>
      </c>
      <c r="BL777">
        <v>41793</v>
      </c>
      <c r="BM777">
        <v>41505</v>
      </c>
      <c r="BN777" t="s">
        <v>888</v>
      </c>
      <c r="BO777" t="s">
        <v>688</v>
      </c>
      <c r="BP777">
        <v>1</v>
      </c>
      <c r="BQ777">
        <v>13600</v>
      </c>
      <c r="BR777">
        <v>6</v>
      </c>
      <c r="BS777">
        <v>1</v>
      </c>
      <c r="BT777">
        <v>2</v>
      </c>
      <c r="BU777">
        <v>1</v>
      </c>
      <c r="BV777">
        <v>1</v>
      </c>
      <c r="BW777">
        <v>2</v>
      </c>
      <c r="BX777">
        <v>0</v>
      </c>
      <c r="BY777">
        <v>5</v>
      </c>
      <c r="BZ777" t="s">
        <v>156</v>
      </c>
      <c r="CA777">
        <v>227</v>
      </c>
      <c r="CB777">
        <v>136</v>
      </c>
      <c r="CC777">
        <v>0</v>
      </c>
      <c r="CD777" t="s">
        <v>157</v>
      </c>
      <c r="CE777" t="s">
        <v>157</v>
      </c>
      <c r="CF777">
        <v>0</v>
      </c>
      <c r="CG777">
        <v>55</v>
      </c>
      <c r="CH777">
        <v>5510</v>
      </c>
      <c r="CI777" t="s">
        <v>158</v>
      </c>
      <c r="CJ777">
        <v>0</v>
      </c>
      <c r="CK777">
        <v>0.38501400000000002</v>
      </c>
      <c r="CL777">
        <v>9</v>
      </c>
      <c r="CM777" t="s">
        <v>159</v>
      </c>
      <c r="CN777">
        <v>5510</v>
      </c>
      <c r="CO777">
        <v>441320</v>
      </c>
      <c r="CP777">
        <v>12.47</v>
      </c>
      <c r="CQ777">
        <v>12.85</v>
      </c>
      <c r="CR777">
        <v>441320</v>
      </c>
      <c r="CS777">
        <v>0</v>
      </c>
      <c r="CT777">
        <v>2032.8747189999999</v>
      </c>
      <c r="CU777">
        <v>100</v>
      </c>
      <c r="CV777">
        <v>41544</v>
      </c>
      <c r="CW777">
        <v>1.4458E-2</v>
      </c>
      <c r="CX777">
        <v>0</v>
      </c>
      <c r="CY777">
        <v>2.336E-3</v>
      </c>
      <c r="CZ777">
        <v>311</v>
      </c>
      <c r="DA777" t="s">
        <v>889</v>
      </c>
      <c r="DB777" t="s">
        <v>161</v>
      </c>
      <c r="DC777" t="s">
        <v>890</v>
      </c>
      <c r="DD777">
        <v>-84.428669999999997</v>
      </c>
      <c r="DE777">
        <v>34.515163999999999</v>
      </c>
      <c r="DF777">
        <v>34.515163999999999</v>
      </c>
      <c r="DG777">
        <v>-84.428669999999997</v>
      </c>
      <c r="DH777">
        <v>3.6900000000000002E-4</v>
      </c>
      <c r="DI777">
        <v>2.336E-3</v>
      </c>
      <c r="DJ777">
        <v>212</v>
      </c>
      <c r="DK777">
        <v>1790</v>
      </c>
      <c r="DL777">
        <v>0</v>
      </c>
      <c r="DM777">
        <v>1870</v>
      </c>
      <c r="DN777">
        <v>0</v>
      </c>
      <c r="DO777">
        <v>1780</v>
      </c>
      <c r="DP777">
        <v>0</v>
      </c>
      <c r="DQ777">
        <v>1810</v>
      </c>
      <c r="DR777">
        <v>0</v>
      </c>
      <c r="DS777">
        <v>1760</v>
      </c>
      <c r="DT777">
        <v>4.5999999999999996</v>
      </c>
      <c r="DU777">
        <v>1670</v>
      </c>
      <c r="DV777">
        <v>4.5999999999999996</v>
      </c>
      <c r="DW777">
        <v>1750</v>
      </c>
      <c r="DX777">
        <v>5.5</v>
      </c>
      <c r="DY777">
        <v>1750</v>
      </c>
      <c r="DZ777">
        <v>5.5</v>
      </c>
      <c r="EA777">
        <v>1710</v>
      </c>
      <c r="EB777">
        <v>5.5</v>
      </c>
      <c r="EC777">
        <v>1740</v>
      </c>
      <c r="ED777">
        <v>5.5</v>
      </c>
      <c r="EE777">
        <v>0</v>
      </c>
    </row>
    <row r="778" spans="1:135" x14ac:dyDescent="0.3">
      <c r="A778">
        <v>776</v>
      </c>
      <c r="B778" t="s">
        <v>135</v>
      </c>
      <c r="C778">
        <v>1117</v>
      </c>
      <c r="D778">
        <v>2631</v>
      </c>
      <c r="E778" t="s">
        <v>135</v>
      </c>
      <c r="F778">
        <v>7799515</v>
      </c>
      <c r="G778" t="s">
        <v>136</v>
      </c>
      <c r="H778" s="1">
        <v>44108</v>
      </c>
      <c r="I778" t="s">
        <v>684</v>
      </c>
      <c r="J778" t="s">
        <v>551</v>
      </c>
      <c r="K778" t="s">
        <v>892</v>
      </c>
      <c r="L778" t="s">
        <v>218</v>
      </c>
      <c r="M778">
        <v>0</v>
      </c>
      <c r="N778">
        <v>0</v>
      </c>
      <c r="O778">
        <v>1</v>
      </c>
      <c r="P778" t="s">
        <v>141</v>
      </c>
      <c r="Q778" t="s">
        <v>170</v>
      </c>
      <c r="R778" t="s">
        <v>272</v>
      </c>
      <c r="S778" t="s">
        <v>272</v>
      </c>
      <c r="T778" t="s">
        <v>271</v>
      </c>
      <c r="U778">
        <v>1</v>
      </c>
      <c r="V778" t="s">
        <v>165</v>
      </c>
      <c r="W778" t="s">
        <v>166</v>
      </c>
      <c r="X778" t="s">
        <v>147</v>
      </c>
      <c r="Y778" t="s">
        <v>148</v>
      </c>
      <c r="Z778">
        <v>50</v>
      </c>
      <c r="AA778" t="s">
        <v>323</v>
      </c>
      <c r="AB778" t="s">
        <v>324</v>
      </c>
      <c r="AC778" t="s">
        <v>888</v>
      </c>
      <c r="AD778">
        <v>12.869</v>
      </c>
      <c r="AE778">
        <v>34.513900999999997</v>
      </c>
      <c r="AF778">
        <v>-84.429974000000001</v>
      </c>
      <c r="AG778">
        <v>212</v>
      </c>
      <c r="AH778">
        <v>200</v>
      </c>
      <c r="AI778">
        <v>1438</v>
      </c>
      <c r="AJ778" t="s">
        <v>553</v>
      </c>
      <c r="AK778">
        <v>36</v>
      </c>
      <c r="AL778">
        <v>42</v>
      </c>
      <c r="AM778" t="s">
        <v>230</v>
      </c>
      <c r="AN778">
        <v>380.9</v>
      </c>
      <c r="AO778">
        <v>112.9</v>
      </c>
      <c r="AP778">
        <v>748.8</v>
      </c>
      <c r="AQ778">
        <v>-84.430683999999999</v>
      </c>
      <c r="AR778">
        <v>34.514001999999998</v>
      </c>
      <c r="AS778">
        <v>-84.428808000000004</v>
      </c>
      <c r="AT778">
        <v>34.51482</v>
      </c>
      <c r="AU778" t="s">
        <v>888</v>
      </c>
      <c r="AV778">
        <v>1</v>
      </c>
      <c r="AW778">
        <v>227</v>
      </c>
      <c r="AX778">
        <v>136</v>
      </c>
      <c r="AY778">
        <v>0</v>
      </c>
      <c r="AZ778">
        <v>55</v>
      </c>
      <c r="BA778">
        <v>14.43</v>
      </c>
      <c r="BB778">
        <v>14.18</v>
      </c>
      <c r="BC778">
        <v>1473.8</v>
      </c>
      <c r="BD778">
        <v>1479</v>
      </c>
      <c r="BE778">
        <v>1483.3</v>
      </c>
      <c r="BF778">
        <v>55</v>
      </c>
      <c r="BG778">
        <v>35.200000000000003</v>
      </c>
      <c r="BH778">
        <v>19.8</v>
      </c>
      <c r="BI778" s="1">
        <v>44147</v>
      </c>
      <c r="BJ778" t="s">
        <v>512</v>
      </c>
      <c r="BK778">
        <v>2.336E-3</v>
      </c>
      <c r="BL778">
        <v>41793</v>
      </c>
      <c r="BM778">
        <v>41505</v>
      </c>
      <c r="BN778" t="s">
        <v>888</v>
      </c>
      <c r="BO778" t="s">
        <v>688</v>
      </c>
      <c r="BP778">
        <v>1</v>
      </c>
      <c r="BQ778">
        <v>13600</v>
      </c>
      <c r="BR778">
        <v>6</v>
      </c>
      <c r="BS778">
        <v>1</v>
      </c>
      <c r="BT778">
        <v>2</v>
      </c>
      <c r="BU778">
        <v>1</v>
      </c>
      <c r="BV778">
        <v>1</v>
      </c>
      <c r="BW778">
        <v>2</v>
      </c>
      <c r="BX778">
        <v>0</v>
      </c>
      <c r="BY778">
        <v>5</v>
      </c>
      <c r="BZ778" t="s">
        <v>156</v>
      </c>
      <c r="CA778">
        <v>227</v>
      </c>
      <c r="CB778">
        <v>136</v>
      </c>
      <c r="CC778">
        <v>0</v>
      </c>
      <c r="CD778" t="s">
        <v>157</v>
      </c>
      <c r="CE778" t="s">
        <v>157</v>
      </c>
      <c r="CF778">
        <v>0</v>
      </c>
      <c r="CG778">
        <v>55</v>
      </c>
      <c r="CH778">
        <v>5510</v>
      </c>
      <c r="CI778" t="s">
        <v>158</v>
      </c>
      <c r="CJ778">
        <v>0</v>
      </c>
      <c r="CK778">
        <v>0.38501400000000002</v>
      </c>
      <c r="CL778">
        <v>9</v>
      </c>
      <c r="CM778" t="s">
        <v>159</v>
      </c>
      <c r="CN778">
        <v>5510</v>
      </c>
      <c r="CO778">
        <v>441320</v>
      </c>
      <c r="CP778">
        <v>12.47</v>
      </c>
      <c r="CQ778">
        <v>12.85</v>
      </c>
      <c r="CR778">
        <v>441320</v>
      </c>
      <c r="CS778">
        <v>0</v>
      </c>
      <c r="CT778">
        <v>2032.8747189999999</v>
      </c>
      <c r="CU778">
        <v>100</v>
      </c>
      <c r="CV778">
        <v>41544</v>
      </c>
      <c r="CW778">
        <v>1.4458E-2</v>
      </c>
      <c r="CX778">
        <v>0</v>
      </c>
      <c r="CY778">
        <v>2.336E-3</v>
      </c>
      <c r="CZ778">
        <v>311</v>
      </c>
      <c r="DA778" t="s">
        <v>889</v>
      </c>
      <c r="DB778" t="s">
        <v>161</v>
      </c>
      <c r="DC778" t="s">
        <v>890</v>
      </c>
      <c r="DD778">
        <v>-84.428669999999997</v>
      </c>
      <c r="DE778">
        <v>34.515163999999999</v>
      </c>
      <c r="DF778">
        <v>34.515163999999999</v>
      </c>
      <c r="DG778">
        <v>-84.428669999999997</v>
      </c>
      <c r="DH778">
        <v>3.6900000000000002E-4</v>
      </c>
      <c r="DI778">
        <v>2.336E-3</v>
      </c>
      <c r="DJ778">
        <v>212</v>
      </c>
      <c r="DK778">
        <v>1790</v>
      </c>
      <c r="DL778">
        <v>0</v>
      </c>
      <c r="DM778">
        <v>1870</v>
      </c>
      <c r="DN778">
        <v>0</v>
      </c>
      <c r="DO778">
        <v>1780</v>
      </c>
      <c r="DP778">
        <v>0</v>
      </c>
      <c r="DQ778">
        <v>1810</v>
      </c>
      <c r="DR778">
        <v>0</v>
      </c>
      <c r="DS778">
        <v>1760</v>
      </c>
      <c r="DT778">
        <v>4.5999999999999996</v>
      </c>
      <c r="DU778">
        <v>1670</v>
      </c>
      <c r="DV778">
        <v>4.5999999999999996</v>
      </c>
      <c r="DW778">
        <v>1750</v>
      </c>
      <c r="DX778">
        <v>5.5</v>
      </c>
      <c r="DY778">
        <v>1750</v>
      </c>
      <c r="DZ778">
        <v>5.5</v>
      </c>
      <c r="EA778">
        <v>1710</v>
      </c>
      <c r="EB778">
        <v>5.5</v>
      </c>
      <c r="EC778">
        <v>1740</v>
      </c>
      <c r="ED778">
        <v>5.5</v>
      </c>
      <c r="EE778">
        <v>0</v>
      </c>
    </row>
    <row r="779" spans="1:135" x14ac:dyDescent="0.3">
      <c r="A779">
        <v>777</v>
      </c>
      <c r="B779" t="s">
        <v>135</v>
      </c>
      <c r="C779">
        <v>823</v>
      </c>
      <c r="D779">
        <v>82959</v>
      </c>
      <c r="E779" t="s">
        <v>135</v>
      </c>
      <c r="F779">
        <v>4351196</v>
      </c>
      <c r="G779" t="s">
        <v>136</v>
      </c>
      <c r="H779" s="1">
        <v>41316</v>
      </c>
      <c r="I779" t="s">
        <v>684</v>
      </c>
      <c r="J779" t="s">
        <v>551</v>
      </c>
      <c r="K779" t="s">
        <v>139</v>
      </c>
      <c r="L779" t="s">
        <v>140</v>
      </c>
      <c r="M779">
        <v>0</v>
      </c>
      <c r="N779">
        <v>0</v>
      </c>
      <c r="O779">
        <v>0</v>
      </c>
      <c r="P779" t="s">
        <v>141</v>
      </c>
      <c r="Q779" t="s">
        <v>142</v>
      </c>
      <c r="R779" t="s">
        <v>895</v>
      </c>
      <c r="S779" t="s">
        <v>462</v>
      </c>
      <c r="T779" t="s">
        <v>187</v>
      </c>
      <c r="U779">
        <v>1</v>
      </c>
      <c r="V779" t="s">
        <v>165</v>
      </c>
      <c r="W779" t="s">
        <v>146</v>
      </c>
      <c r="X779" t="s">
        <v>147</v>
      </c>
      <c r="Y779" t="s">
        <v>167</v>
      </c>
      <c r="Z779">
        <v>22</v>
      </c>
      <c r="AA779" t="s">
        <v>149</v>
      </c>
      <c r="AB779" t="s">
        <v>466</v>
      </c>
      <c r="AC779" t="s">
        <v>888</v>
      </c>
      <c r="AD779">
        <v>13.045999999999999</v>
      </c>
      <c r="AE779">
        <v>34.515791</v>
      </c>
      <c r="AF779">
        <v>-84.428218000000001</v>
      </c>
      <c r="AG779">
        <v>214</v>
      </c>
      <c r="AH779">
        <v>202</v>
      </c>
      <c r="AI779">
        <v>1440</v>
      </c>
      <c r="AJ779" t="s">
        <v>553</v>
      </c>
      <c r="AK779">
        <v>37</v>
      </c>
      <c r="AL779">
        <v>44</v>
      </c>
      <c r="AM779" t="s">
        <v>153</v>
      </c>
      <c r="AN779">
        <v>615.29999999999995</v>
      </c>
      <c r="AO779">
        <v>58.7</v>
      </c>
      <c r="AP779">
        <v>630.9</v>
      </c>
      <c r="AQ779">
        <v>-84.428780000000003</v>
      </c>
      <c r="AR779">
        <v>34.514899</v>
      </c>
      <c r="AS779">
        <v>-84.427496000000005</v>
      </c>
      <c r="AT779">
        <v>34.516185</v>
      </c>
      <c r="AU779" t="s">
        <v>888</v>
      </c>
      <c r="AV779">
        <v>1</v>
      </c>
      <c r="AW779">
        <v>227</v>
      </c>
      <c r="AX779">
        <v>136</v>
      </c>
      <c r="AY779">
        <v>0</v>
      </c>
      <c r="AZ779">
        <v>55</v>
      </c>
      <c r="BA779">
        <v>20.36</v>
      </c>
      <c r="BB779">
        <v>19.93</v>
      </c>
      <c r="BC779">
        <v>1493.1</v>
      </c>
      <c r="BD779">
        <v>1489.8</v>
      </c>
      <c r="BE779">
        <v>1484.9</v>
      </c>
      <c r="BF779">
        <v>55</v>
      </c>
      <c r="BG779">
        <v>43.3</v>
      </c>
      <c r="BH779">
        <v>11.7</v>
      </c>
      <c r="BI779" s="1">
        <v>44147</v>
      </c>
      <c r="BJ779" t="s">
        <v>512</v>
      </c>
      <c r="BK779">
        <v>1.8910000000000001E-3</v>
      </c>
      <c r="BL779">
        <v>41795</v>
      </c>
      <c r="BM779">
        <v>41507</v>
      </c>
      <c r="BN779" t="s">
        <v>888</v>
      </c>
      <c r="BO779" t="s">
        <v>688</v>
      </c>
      <c r="BP779">
        <v>1</v>
      </c>
      <c r="BQ779">
        <v>13600</v>
      </c>
      <c r="BR779">
        <v>6</v>
      </c>
      <c r="BS779">
        <v>1</v>
      </c>
      <c r="BT779">
        <v>2</v>
      </c>
      <c r="BU779">
        <v>1</v>
      </c>
      <c r="BV779">
        <v>1</v>
      </c>
      <c r="BW779">
        <v>2</v>
      </c>
      <c r="BX779">
        <v>0</v>
      </c>
      <c r="BY779">
        <v>5</v>
      </c>
      <c r="BZ779" t="s">
        <v>156</v>
      </c>
      <c r="CA779">
        <v>227</v>
      </c>
      <c r="CB779">
        <v>136</v>
      </c>
      <c r="CC779">
        <v>0</v>
      </c>
      <c r="CD779" t="s">
        <v>157</v>
      </c>
      <c r="CE779" t="s">
        <v>157</v>
      </c>
      <c r="CF779">
        <v>0</v>
      </c>
      <c r="CG779">
        <v>55</v>
      </c>
      <c r="CH779">
        <v>5510</v>
      </c>
      <c r="CI779" t="s">
        <v>158</v>
      </c>
      <c r="CJ779">
        <v>0</v>
      </c>
      <c r="CK779">
        <v>0.74898399999999998</v>
      </c>
      <c r="CL779">
        <v>9</v>
      </c>
      <c r="CM779" t="s">
        <v>159</v>
      </c>
      <c r="CN779">
        <v>5510</v>
      </c>
      <c r="CO779">
        <v>441322</v>
      </c>
      <c r="CP779">
        <v>12.85</v>
      </c>
      <c r="CQ779">
        <v>13.6</v>
      </c>
      <c r="CR779">
        <v>441322</v>
      </c>
      <c r="CS779">
        <v>0</v>
      </c>
      <c r="CT779">
        <v>3954.6371810000001</v>
      </c>
      <c r="CU779">
        <v>100</v>
      </c>
      <c r="CV779">
        <v>41546</v>
      </c>
      <c r="CW779">
        <v>2.6811000000000001E-2</v>
      </c>
      <c r="CX779">
        <v>0</v>
      </c>
      <c r="CY779">
        <v>1.8910000000000001E-3</v>
      </c>
      <c r="CZ779">
        <v>311</v>
      </c>
      <c r="DA779" t="s">
        <v>889</v>
      </c>
      <c r="DB779" t="s">
        <v>161</v>
      </c>
      <c r="DC779" t="s">
        <v>890</v>
      </c>
      <c r="DD779">
        <v>-84.428669999999997</v>
      </c>
      <c r="DE779">
        <v>34.515163999999999</v>
      </c>
      <c r="DF779">
        <v>34.515163999999999</v>
      </c>
      <c r="DG779">
        <v>-84.428669999999997</v>
      </c>
      <c r="DH779">
        <v>0</v>
      </c>
      <c r="DI779">
        <v>1.8910000000000001E-3</v>
      </c>
      <c r="DJ779">
        <v>214</v>
      </c>
      <c r="DK779">
        <v>1790</v>
      </c>
      <c r="DL779">
        <v>0</v>
      </c>
      <c r="DM779">
        <v>1870</v>
      </c>
      <c r="DN779">
        <v>0</v>
      </c>
      <c r="DO779">
        <v>1780</v>
      </c>
      <c r="DP779">
        <v>0</v>
      </c>
      <c r="DQ779">
        <v>1810</v>
      </c>
      <c r="DR779">
        <v>0</v>
      </c>
      <c r="DS779">
        <v>1760</v>
      </c>
      <c r="DT779">
        <v>4.5999999999999996</v>
      </c>
      <c r="DU779">
        <v>1670</v>
      </c>
      <c r="DV779">
        <v>4.5999999999999996</v>
      </c>
      <c r="DW779">
        <v>1750</v>
      </c>
      <c r="DX779">
        <v>5.5</v>
      </c>
      <c r="DY779">
        <v>1750</v>
      </c>
      <c r="DZ779">
        <v>5.5</v>
      </c>
      <c r="EA779">
        <v>1710</v>
      </c>
      <c r="EB779">
        <v>5.5</v>
      </c>
      <c r="EC779">
        <v>1740</v>
      </c>
      <c r="ED779">
        <v>5.5</v>
      </c>
      <c r="EE779">
        <v>0</v>
      </c>
    </row>
    <row r="780" spans="1:135" x14ac:dyDescent="0.3">
      <c r="A780">
        <v>778</v>
      </c>
      <c r="B780" t="s">
        <v>135</v>
      </c>
      <c r="C780">
        <v>932</v>
      </c>
      <c r="D780">
        <v>55641</v>
      </c>
      <c r="E780" t="s">
        <v>135</v>
      </c>
      <c r="F780">
        <v>5549161</v>
      </c>
      <c r="G780" t="s">
        <v>136</v>
      </c>
      <c r="H780" s="1">
        <v>42350</v>
      </c>
      <c r="I780" t="s">
        <v>684</v>
      </c>
      <c r="J780" t="s">
        <v>551</v>
      </c>
      <c r="K780" t="s">
        <v>139</v>
      </c>
      <c r="L780" t="s">
        <v>169</v>
      </c>
      <c r="M780">
        <v>0</v>
      </c>
      <c r="N780">
        <v>0</v>
      </c>
      <c r="O780">
        <v>0</v>
      </c>
      <c r="P780" t="s">
        <v>141</v>
      </c>
      <c r="Q780" t="s">
        <v>142</v>
      </c>
      <c r="R780" t="s">
        <v>143</v>
      </c>
      <c r="S780" t="s">
        <v>549</v>
      </c>
      <c r="T780" t="s">
        <v>187</v>
      </c>
      <c r="U780">
        <v>1</v>
      </c>
      <c r="V780" t="s">
        <v>165</v>
      </c>
      <c r="W780" t="s">
        <v>146</v>
      </c>
      <c r="X780" t="s">
        <v>147</v>
      </c>
      <c r="Y780" t="s">
        <v>148</v>
      </c>
      <c r="Z780">
        <v>72</v>
      </c>
      <c r="AA780" t="s">
        <v>342</v>
      </c>
      <c r="AB780" t="s">
        <v>168</v>
      </c>
      <c r="AC780" t="s">
        <v>888</v>
      </c>
      <c r="AD780">
        <v>13.279574999999999</v>
      </c>
      <c r="AE780">
        <v>34.517327000000002</v>
      </c>
      <c r="AF780">
        <v>-84.424595999999994</v>
      </c>
      <c r="AG780">
        <v>215</v>
      </c>
      <c r="AH780">
        <v>203</v>
      </c>
      <c r="AI780">
        <v>1441</v>
      </c>
      <c r="AJ780" t="s">
        <v>553</v>
      </c>
      <c r="AK780">
        <v>38</v>
      </c>
      <c r="AL780">
        <v>45</v>
      </c>
      <c r="AM780" t="s">
        <v>153</v>
      </c>
      <c r="AN780">
        <v>609</v>
      </c>
      <c r="AO780">
        <v>69.2</v>
      </c>
      <c r="AP780">
        <v>735</v>
      </c>
      <c r="AQ780">
        <v>-84.425503000000006</v>
      </c>
      <c r="AR780">
        <v>34.517032</v>
      </c>
      <c r="AS780">
        <v>-84.423195000000007</v>
      </c>
      <c r="AT780">
        <v>34.517083</v>
      </c>
      <c r="AU780" t="s">
        <v>888</v>
      </c>
      <c r="AV780">
        <v>1</v>
      </c>
      <c r="AW780">
        <v>227</v>
      </c>
      <c r="AX780">
        <v>136</v>
      </c>
      <c r="AY780">
        <v>0</v>
      </c>
      <c r="AZ780">
        <v>55</v>
      </c>
      <c r="BA780">
        <v>8.64</v>
      </c>
      <c r="BB780">
        <v>8.14</v>
      </c>
      <c r="BC780">
        <v>1497</v>
      </c>
      <c r="BD780">
        <v>1507.9</v>
      </c>
      <c r="BE780">
        <v>1526.6</v>
      </c>
      <c r="BF780">
        <v>55</v>
      </c>
      <c r="BG780">
        <v>47.8</v>
      </c>
      <c r="BH780">
        <v>7.2</v>
      </c>
      <c r="BI780" s="1">
        <v>44147</v>
      </c>
      <c r="BJ780" t="s">
        <v>154</v>
      </c>
      <c r="BK780">
        <v>2.3999999999999998E-3</v>
      </c>
      <c r="BL780">
        <v>41795</v>
      </c>
      <c r="BM780">
        <v>41507</v>
      </c>
      <c r="BN780" t="s">
        <v>888</v>
      </c>
      <c r="BO780" t="s">
        <v>688</v>
      </c>
      <c r="BP780">
        <v>1</v>
      </c>
      <c r="BQ780">
        <v>13600</v>
      </c>
      <c r="BR780">
        <v>6</v>
      </c>
      <c r="BS780">
        <v>1</v>
      </c>
      <c r="BT780">
        <v>2</v>
      </c>
      <c r="BU780">
        <v>1</v>
      </c>
      <c r="BV780">
        <v>1</v>
      </c>
      <c r="BW780">
        <v>2</v>
      </c>
      <c r="BX780">
        <v>0</v>
      </c>
      <c r="BY780">
        <v>5</v>
      </c>
      <c r="BZ780" t="s">
        <v>156</v>
      </c>
      <c r="CA780">
        <v>227</v>
      </c>
      <c r="CB780">
        <v>136</v>
      </c>
      <c r="CC780">
        <v>0</v>
      </c>
      <c r="CD780" t="s">
        <v>157</v>
      </c>
      <c r="CE780" t="s">
        <v>157</v>
      </c>
      <c r="CF780">
        <v>0</v>
      </c>
      <c r="CG780">
        <v>55</v>
      </c>
      <c r="CH780">
        <v>5510</v>
      </c>
      <c r="CI780" t="s">
        <v>158</v>
      </c>
      <c r="CJ780">
        <v>0</v>
      </c>
      <c r="CK780">
        <v>0.74898399999999998</v>
      </c>
      <c r="CL780">
        <v>9</v>
      </c>
      <c r="CM780" t="s">
        <v>159</v>
      </c>
      <c r="CN780">
        <v>5510</v>
      </c>
      <c r="CO780">
        <v>441322</v>
      </c>
      <c r="CP780">
        <v>12.85</v>
      </c>
      <c r="CQ780">
        <v>13.6</v>
      </c>
      <c r="CR780">
        <v>441322</v>
      </c>
      <c r="CS780">
        <v>0</v>
      </c>
      <c r="CT780">
        <v>3954.6371810000001</v>
      </c>
      <c r="CU780">
        <v>100</v>
      </c>
      <c r="CV780">
        <v>41546</v>
      </c>
      <c r="CW780">
        <v>2.6811000000000001E-2</v>
      </c>
      <c r="CX780">
        <v>0</v>
      </c>
      <c r="CY780">
        <v>2.3999999999999998E-3</v>
      </c>
      <c r="CZ780">
        <v>311</v>
      </c>
      <c r="DA780" t="s">
        <v>889</v>
      </c>
      <c r="DB780" t="s">
        <v>161</v>
      </c>
      <c r="DC780" t="s">
        <v>890</v>
      </c>
      <c r="DD780">
        <v>-84.428669999999997</v>
      </c>
      <c r="DE780">
        <v>34.515163999999999</v>
      </c>
      <c r="DF780">
        <v>34.515163999999999</v>
      </c>
      <c r="DG780">
        <v>-84.428669999999997</v>
      </c>
      <c r="DH780">
        <v>3.6770000000000001E-3</v>
      </c>
      <c r="DI780">
        <v>2.3999999999999998E-3</v>
      </c>
      <c r="DJ780">
        <v>215</v>
      </c>
      <c r="DK780">
        <v>1790</v>
      </c>
      <c r="DL780">
        <v>0</v>
      </c>
      <c r="DM780">
        <v>1870</v>
      </c>
      <c r="DN780">
        <v>0</v>
      </c>
      <c r="DO780">
        <v>1780</v>
      </c>
      <c r="DP780">
        <v>0</v>
      </c>
      <c r="DQ780">
        <v>1810</v>
      </c>
      <c r="DR780">
        <v>0</v>
      </c>
      <c r="DS780">
        <v>1760</v>
      </c>
      <c r="DT780">
        <v>4.5999999999999996</v>
      </c>
      <c r="DU780">
        <v>1670</v>
      </c>
      <c r="DV780">
        <v>4.5999999999999996</v>
      </c>
      <c r="DW780">
        <v>1750</v>
      </c>
      <c r="DX780">
        <v>5.5</v>
      </c>
      <c r="DY780">
        <v>1750</v>
      </c>
      <c r="DZ780">
        <v>5.5</v>
      </c>
      <c r="EA780">
        <v>1710</v>
      </c>
      <c r="EB780">
        <v>5.5</v>
      </c>
      <c r="EC780">
        <v>1740</v>
      </c>
      <c r="ED780">
        <v>5.5</v>
      </c>
      <c r="EE780">
        <v>0</v>
      </c>
    </row>
    <row r="781" spans="1:135" x14ac:dyDescent="0.3">
      <c r="A781">
        <v>779</v>
      </c>
      <c r="B781" t="s">
        <v>135</v>
      </c>
      <c r="C781">
        <v>839</v>
      </c>
      <c r="D781">
        <v>77173</v>
      </c>
      <c r="E781" t="s">
        <v>135</v>
      </c>
      <c r="F781">
        <v>4604553</v>
      </c>
      <c r="G781" t="s">
        <v>136</v>
      </c>
      <c r="H781" s="1">
        <v>41557</v>
      </c>
      <c r="I781" t="s">
        <v>684</v>
      </c>
      <c r="J781" t="s">
        <v>551</v>
      </c>
      <c r="K781" t="s">
        <v>896</v>
      </c>
      <c r="L781" t="s">
        <v>140</v>
      </c>
      <c r="M781">
        <v>0</v>
      </c>
      <c r="N781">
        <v>0</v>
      </c>
      <c r="O781">
        <v>0</v>
      </c>
      <c r="P781" t="s">
        <v>248</v>
      </c>
      <c r="Q781" t="s">
        <v>249</v>
      </c>
      <c r="R781" t="s">
        <v>180</v>
      </c>
      <c r="S781" t="s">
        <v>180</v>
      </c>
      <c r="T781" t="s">
        <v>242</v>
      </c>
      <c r="U781">
        <v>2</v>
      </c>
      <c r="V781" t="s">
        <v>251</v>
      </c>
      <c r="W781" t="s">
        <v>261</v>
      </c>
      <c r="X781" t="s">
        <v>147</v>
      </c>
      <c r="Y781" t="s">
        <v>148</v>
      </c>
      <c r="Z781">
        <v>0</v>
      </c>
      <c r="AA781" t="s">
        <v>266</v>
      </c>
      <c r="AB781" t="s">
        <v>199</v>
      </c>
      <c r="AC781" t="s">
        <v>888</v>
      </c>
      <c r="AD781">
        <v>13.611587999999999</v>
      </c>
      <c r="AE781">
        <v>34.518211999999998</v>
      </c>
      <c r="AF781">
        <v>-84.419618</v>
      </c>
      <c r="AG781">
        <v>216</v>
      </c>
      <c r="AH781">
        <v>204</v>
      </c>
      <c r="AI781">
        <v>1442</v>
      </c>
      <c r="AJ781" t="s">
        <v>553</v>
      </c>
      <c r="AK781">
        <v>39</v>
      </c>
      <c r="AL781">
        <v>46</v>
      </c>
      <c r="AM781" t="s">
        <v>153</v>
      </c>
      <c r="AN781">
        <v>568.9</v>
      </c>
      <c r="AO781">
        <v>90.7</v>
      </c>
      <c r="AP781">
        <v>900.3</v>
      </c>
      <c r="AQ781">
        <v>-84.422923999999995</v>
      </c>
      <c r="AR781">
        <v>34.516979999999997</v>
      </c>
      <c r="AS781">
        <v>-84.420304000000002</v>
      </c>
      <c r="AT781">
        <v>34.517541000000001</v>
      </c>
      <c r="AU781" t="s">
        <v>888</v>
      </c>
      <c r="AV781">
        <v>1</v>
      </c>
      <c r="AW781">
        <v>227</v>
      </c>
      <c r="AX781">
        <v>136</v>
      </c>
      <c r="AY781">
        <v>0</v>
      </c>
      <c r="AZ781">
        <v>55</v>
      </c>
      <c r="BA781">
        <v>15.76</v>
      </c>
      <c r="BB781">
        <v>14.2</v>
      </c>
      <c r="BC781">
        <v>1559.1</v>
      </c>
      <c r="BD781">
        <v>1553.1</v>
      </c>
      <c r="BE781">
        <v>1540.7</v>
      </c>
      <c r="BF781">
        <v>55</v>
      </c>
      <c r="BG781">
        <v>43.3</v>
      </c>
      <c r="BH781">
        <v>11.7</v>
      </c>
      <c r="BI781" s="1">
        <v>44147</v>
      </c>
      <c r="BJ781" t="s">
        <v>154</v>
      </c>
      <c r="BK781">
        <v>2.8839999999999998E-3</v>
      </c>
      <c r="BL781">
        <v>41795</v>
      </c>
      <c r="BM781">
        <v>41507</v>
      </c>
      <c r="BN781" t="s">
        <v>888</v>
      </c>
      <c r="BO781" t="s">
        <v>688</v>
      </c>
      <c r="BP781">
        <v>1</v>
      </c>
      <c r="BQ781">
        <v>13600</v>
      </c>
      <c r="BR781">
        <v>6</v>
      </c>
      <c r="BS781">
        <v>1</v>
      </c>
      <c r="BT781">
        <v>2</v>
      </c>
      <c r="BU781">
        <v>1</v>
      </c>
      <c r="BV781">
        <v>1</v>
      </c>
      <c r="BW781">
        <v>2</v>
      </c>
      <c r="BX781">
        <v>0</v>
      </c>
      <c r="BY781">
        <v>5</v>
      </c>
      <c r="BZ781" t="s">
        <v>156</v>
      </c>
      <c r="CA781">
        <v>227</v>
      </c>
      <c r="CB781">
        <v>136</v>
      </c>
      <c r="CC781">
        <v>0</v>
      </c>
      <c r="CD781" t="s">
        <v>157</v>
      </c>
      <c r="CE781" t="s">
        <v>157</v>
      </c>
      <c r="CF781">
        <v>0</v>
      </c>
      <c r="CG781">
        <v>55</v>
      </c>
      <c r="CH781">
        <v>5510</v>
      </c>
      <c r="CI781" t="s">
        <v>158</v>
      </c>
      <c r="CJ781">
        <v>0</v>
      </c>
      <c r="CK781">
        <v>0.74898399999999998</v>
      </c>
      <c r="CL781">
        <v>9</v>
      </c>
      <c r="CM781" t="s">
        <v>159</v>
      </c>
      <c r="CN781">
        <v>5510</v>
      </c>
      <c r="CO781">
        <v>441322</v>
      </c>
      <c r="CP781">
        <v>12.85</v>
      </c>
      <c r="CQ781">
        <v>13.6</v>
      </c>
      <c r="CR781">
        <v>441322</v>
      </c>
      <c r="CS781">
        <v>0</v>
      </c>
      <c r="CT781">
        <v>3954.6371810000001</v>
      </c>
      <c r="CU781">
        <v>100</v>
      </c>
      <c r="CV781">
        <v>41546</v>
      </c>
      <c r="CW781">
        <v>2.6811000000000001E-2</v>
      </c>
      <c r="CX781">
        <v>0</v>
      </c>
      <c r="CY781">
        <v>2.8839999999999998E-3</v>
      </c>
      <c r="CZ781">
        <v>311</v>
      </c>
      <c r="DA781" t="s">
        <v>889</v>
      </c>
      <c r="DB781" t="s">
        <v>161</v>
      </c>
      <c r="DC781" t="s">
        <v>890</v>
      </c>
      <c r="DD781">
        <v>-84.428669999999997</v>
      </c>
      <c r="DE781">
        <v>34.515163999999999</v>
      </c>
      <c r="DF781">
        <v>34.515163999999999</v>
      </c>
      <c r="DG781">
        <v>-84.428669999999997</v>
      </c>
      <c r="DH781">
        <v>6.0260000000000001E-3</v>
      </c>
      <c r="DI781">
        <v>2.8839999999999998E-3</v>
      </c>
      <c r="DJ781">
        <v>216</v>
      </c>
      <c r="DK781">
        <v>1790</v>
      </c>
      <c r="DL781">
        <v>0</v>
      </c>
      <c r="DM781">
        <v>1870</v>
      </c>
      <c r="DN781">
        <v>0</v>
      </c>
      <c r="DO781">
        <v>1780</v>
      </c>
      <c r="DP781">
        <v>0</v>
      </c>
      <c r="DQ781">
        <v>1810</v>
      </c>
      <c r="DR781">
        <v>0</v>
      </c>
      <c r="DS781">
        <v>1760</v>
      </c>
      <c r="DT781">
        <v>4.5999999999999996</v>
      </c>
      <c r="DU781">
        <v>1670</v>
      </c>
      <c r="DV781">
        <v>4.5999999999999996</v>
      </c>
      <c r="DW781">
        <v>1750</v>
      </c>
      <c r="DX781">
        <v>5.5</v>
      </c>
      <c r="DY781">
        <v>1750</v>
      </c>
      <c r="DZ781">
        <v>5.5</v>
      </c>
      <c r="EA781">
        <v>1710</v>
      </c>
      <c r="EB781">
        <v>5.5</v>
      </c>
      <c r="EC781">
        <v>1740</v>
      </c>
      <c r="ED781">
        <v>5.5</v>
      </c>
      <c r="EE781">
        <v>9.5799999999999998E-4</v>
      </c>
    </row>
    <row r="782" spans="1:135" x14ac:dyDescent="0.3">
      <c r="A782">
        <v>780</v>
      </c>
      <c r="B782" t="s">
        <v>135</v>
      </c>
      <c r="C782">
        <v>845</v>
      </c>
      <c r="D782">
        <v>76326</v>
      </c>
      <c r="E782" t="s">
        <v>135</v>
      </c>
      <c r="F782">
        <v>4638556</v>
      </c>
      <c r="G782" t="s">
        <v>136</v>
      </c>
      <c r="H782" s="1">
        <v>41589</v>
      </c>
      <c r="I782" t="s">
        <v>684</v>
      </c>
      <c r="J782" t="s">
        <v>551</v>
      </c>
      <c r="K782" t="s">
        <v>139</v>
      </c>
      <c r="L782" t="s">
        <v>140</v>
      </c>
      <c r="M782">
        <v>0</v>
      </c>
      <c r="N782">
        <v>0</v>
      </c>
      <c r="O782">
        <v>0</v>
      </c>
      <c r="P782" t="s">
        <v>235</v>
      </c>
      <c r="Q782" t="s">
        <v>170</v>
      </c>
      <c r="R782" t="s">
        <v>180</v>
      </c>
      <c r="S782" t="s">
        <v>180</v>
      </c>
      <c r="T782" t="s">
        <v>242</v>
      </c>
      <c r="U782">
        <v>2</v>
      </c>
      <c r="V782" t="s">
        <v>260</v>
      </c>
      <c r="W782" t="s">
        <v>344</v>
      </c>
      <c r="X782" t="s">
        <v>147</v>
      </c>
      <c r="Y782" t="s">
        <v>148</v>
      </c>
      <c r="Z782">
        <v>0</v>
      </c>
      <c r="AA782" t="s">
        <v>897</v>
      </c>
      <c r="AB782" t="s">
        <v>255</v>
      </c>
      <c r="AC782" t="s">
        <v>888</v>
      </c>
      <c r="AD782">
        <v>13.459619</v>
      </c>
      <c r="AE782">
        <v>34.516803000000003</v>
      </c>
      <c r="AF782">
        <v>-84.421576000000002</v>
      </c>
      <c r="AG782">
        <v>216</v>
      </c>
      <c r="AH782">
        <v>204</v>
      </c>
      <c r="AI782">
        <v>1442</v>
      </c>
      <c r="AJ782" t="s">
        <v>553</v>
      </c>
      <c r="AK782">
        <v>39</v>
      </c>
      <c r="AL782">
        <v>46</v>
      </c>
      <c r="AM782" t="s">
        <v>153</v>
      </c>
      <c r="AN782">
        <v>568.9</v>
      </c>
      <c r="AO782">
        <v>90.7</v>
      </c>
      <c r="AP782">
        <v>900.3</v>
      </c>
      <c r="AQ782">
        <v>-84.422923999999995</v>
      </c>
      <c r="AR782">
        <v>34.516979999999997</v>
      </c>
      <c r="AS782">
        <v>-84.420304000000002</v>
      </c>
      <c r="AT782">
        <v>34.517541000000001</v>
      </c>
      <c r="AU782" t="s">
        <v>888</v>
      </c>
      <c r="AV782">
        <v>1</v>
      </c>
      <c r="AW782">
        <v>227</v>
      </c>
      <c r="AX782">
        <v>136</v>
      </c>
      <c r="AY782">
        <v>0</v>
      </c>
      <c r="AZ782">
        <v>55</v>
      </c>
      <c r="BA782">
        <v>15.76</v>
      </c>
      <c r="BB782">
        <v>14.2</v>
      </c>
      <c r="BC782">
        <v>1559.1</v>
      </c>
      <c r="BD782">
        <v>1553.1</v>
      </c>
      <c r="BE782">
        <v>1540.7</v>
      </c>
      <c r="BF782">
        <v>55</v>
      </c>
      <c r="BG782">
        <v>43.3</v>
      </c>
      <c r="BH782">
        <v>11.7</v>
      </c>
      <c r="BI782" s="1">
        <v>44147</v>
      </c>
      <c r="BJ782" t="s">
        <v>154</v>
      </c>
      <c r="BK782">
        <v>2.8839999999999998E-3</v>
      </c>
      <c r="BL782">
        <v>41795</v>
      </c>
      <c r="BM782">
        <v>41507</v>
      </c>
      <c r="BN782" t="s">
        <v>888</v>
      </c>
      <c r="BO782" t="s">
        <v>688</v>
      </c>
      <c r="BP782">
        <v>1</v>
      </c>
      <c r="BQ782">
        <v>13600</v>
      </c>
      <c r="BR782">
        <v>6</v>
      </c>
      <c r="BS782">
        <v>1</v>
      </c>
      <c r="BT782">
        <v>2</v>
      </c>
      <c r="BU782">
        <v>1</v>
      </c>
      <c r="BV782">
        <v>1</v>
      </c>
      <c r="BW782">
        <v>2</v>
      </c>
      <c r="BX782">
        <v>0</v>
      </c>
      <c r="BY782">
        <v>5</v>
      </c>
      <c r="BZ782" t="s">
        <v>156</v>
      </c>
      <c r="CA782">
        <v>227</v>
      </c>
      <c r="CB782">
        <v>136</v>
      </c>
      <c r="CC782">
        <v>0</v>
      </c>
      <c r="CD782" t="s">
        <v>157</v>
      </c>
      <c r="CE782" t="s">
        <v>157</v>
      </c>
      <c r="CF782">
        <v>0</v>
      </c>
      <c r="CG782">
        <v>55</v>
      </c>
      <c r="CH782">
        <v>5510</v>
      </c>
      <c r="CI782" t="s">
        <v>158</v>
      </c>
      <c r="CJ782">
        <v>0</v>
      </c>
      <c r="CK782">
        <v>0.74898399999999998</v>
      </c>
      <c r="CL782">
        <v>9</v>
      </c>
      <c r="CM782" t="s">
        <v>159</v>
      </c>
      <c r="CN782">
        <v>5510</v>
      </c>
      <c r="CO782">
        <v>441322</v>
      </c>
      <c r="CP782">
        <v>12.85</v>
      </c>
      <c r="CQ782">
        <v>13.6</v>
      </c>
      <c r="CR782">
        <v>441322</v>
      </c>
      <c r="CS782">
        <v>0</v>
      </c>
      <c r="CT782">
        <v>3954.6371810000001</v>
      </c>
      <c r="CU782">
        <v>100</v>
      </c>
      <c r="CV782">
        <v>41546</v>
      </c>
      <c r="CW782">
        <v>2.6811000000000001E-2</v>
      </c>
      <c r="CX782">
        <v>0</v>
      </c>
      <c r="CY782">
        <v>2.8839999999999998E-3</v>
      </c>
      <c r="CZ782">
        <v>311</v>
      </c>
      <c r="DA782" t="s">
        <v>889</v>
      </c>
      <c r="DB782" t="s">
        <v>161</v>
      </c>
      <c r="DC782" t="s">
        <v>890</v>
      </c>
      <c r="DD782">
        <v>-84.428669999999997</v>
      </c>
      <c r="DE782">
        <v>34.515163999999999</v>
      </c>
      <c r="DF782">
        <v>34.515163999999999</v>
      </c>
      <c r="DG782">
        <v>-84.428669999999997</v>
      </c>
      <c r="DH782">
        <v>6.0260000000000001E-3</v>
      </c>
      <c r="DI782">
        <v>2.8839999999999998E-3</v>
      </c>
      <c r="DJ782">
        <v>216</v>
      </c>
      <c r="DK782">
        <v>1790</v>
      </c>
      <c r="DL782">
        <v>0</v>
      </c>
      <c r="DM782">
        <v>1870</v>
      </c>
      <c r="DN782">
        <v>0</v>
      </c>
      <c r="DO782">
        <v>1780</v>
      </c>
      <c r="DP782">
        <v>0</v>
      </c>
      <c r="DQ782">
        <v>1810</v>
      </c>
      <c r="DR782">
        <v>0</v>
      </c>
      <c r="DS782">
        <v>1760</v>
      </c>
      <c r="DT782">
        <v>4.5999999999999996</v>
      </c>
      <c r="DU782">
        <v>1670</v>
      </c>
      <c r="DV782">
        <v>4.5999999999999996</v>
      </c>
      <c r="DW782">
        <v>1750</v>
      </c>
      <c r="DX782">
        <v>5.5</v>
      </c>
      <c r="DY782">
        <v>1750</v>
      </c>
      <c r="DZ782">
        <v>5.5</v>
      </c>
      <c r="EA782">
        <v>1710</v>
      </c>
      <c r="EB782">
        <v>5.5</v>
      </c>
      <c r="EC782">
        <v>1740</v>
      </c>
      <c r="ED782">
        <v>5.5</v>
      </c>
      <c r="EE782">
        <v>0</v>
      </c>
    </row>
    <row r="783" spans="1:135" x14ac:dyDescent="0.3">
      <c r="A783">
        <v>781</v>
      </c>
      <c r="B783" t="s">
        <v>135</v>
      </c>
      <c r="C783">
        <v>921</v>
      </c>
      <c r="D783">
        <v>58330</v>
      </c>
      <c r="E783" t="s">
        <v>135</v>
      </c>
      <c r="F783">
        <v>5449277</v>
      </c>
      <c r="G783" t="s">
        <v>136</v>
      </c>
      <c r="H783" s="1">
        <v>42275</v>
      </c>
      <c r="I783" t="s">
        <v>684</v>
      </c>
      <c r="J783" t="s">
        <v>551</v>
      </c>
      <c r="K783" t="s">
        <v>139</v>
      </c>
      <c r="L783" t="s">
        <v>140</v>
      </c>
      <c r="M783">
        <v>0</v>
      </c>
      <c r="N783">
        <v>0</v>
      </c>
      <c r="O783">
        <v>0</v>
      </c>
      <c r="P783" t="s">
        <v>141</v>
      </c>
      <c r="Q783" t="s">
        <v>142</v>
      </c>
      <c r="R783" t="s">
        <v>215</v>
      </c>
      <c r="S783" t="s">
        <v>215</v>
      </c>
      <c r="T783" t="s">
        <v>216</v>
      </c>
      <c r="U783">
        <v>1</v>
      </c>
      <c r="V783" t="s">
        <v>165</v>
      </c>
      <c r="W783" t="s">
        <v>146</v>
      </c>
      <c r="X783" t="s">
        <v>178</v>
      </c>
      <c r="Y783" t="s">
        <v>167</v>
      </c>
      <c r="Z783">
        <v>18</v>
      </c>
      <c r="AA783" t="s">
        <v>149</v>
      </c>
      <c r="AB783" t="s">
        <v>168</v>
      </c>
      <c r="AC783" t="s">
        <v>888</v>
      </c>
      <c r="AD783">
        <v>13.549307000000001</v>
      </c>
      <c r="AE783">
        <v>34.517522</v>
      </c>
      <c r="AF783">
        <v>-84.420326000000003</v>
      </c>
      <c r="AG783">
        <v>216</v>
      </c>
      <c r="AH783">
        <v>204</v>
      </c>
      <c r="AI783">
        <v>1442</v>
      </c>
      <c r="AJ783" t="s">
        <v>553</v>
      </c>
      <c r="AK783">
        <v>39</v>
      </c>
      <c r="AL783">
        <v>46</v>
      </c>
      <c r="AM783" t="s">
        <v>153</v>
      </c>
      <c r="AN783">
        <v>568.9</v>
      </c>
      <c r="AO783">
        <v>90.7</v>
      </c>
      <c r="AP783">
        <v>900.3</v>
      </c>
      <c r="AQ783">
        <v>-84.422923999999995</v>
      </c>
      <c r="AR783">
        <v>34.516979999999997</v>
      </c>
      <c r="AS783">
        <v>-84.420304000000002</v>
      </c>
      <c r="AT783">
        <v>34.517541000000001</v>
      </c>
      <c r="AU783" t="s">
        <v>888</v>
      </c>
      <c r="AV783">
        <v>1</v>
      </c>
      <c r="AW783">
        <v>227</v>
      </c>
      <c r="AX783">
        <v>136</v>
      </c>
      <c r="AY783">
        <v>0</v>
      </c>
      <c r="AZ783">
        <v>55</v>
      </c>
      <c r="BA783">
        <v>15.76</v>
      </c>
      <c r="BB783">
        <v>14.2</v>
      </c>
      <c r="BC783">
        <v>1559.1</v>
      </c>
      <c r="BD783">
        <v>1553.1</v>
      </c>
      <c r="BE783">
        <v>1540.7</v>
      </c>
      <c r="BF783">
        <v>55</v>
      </c>
      <c r="BG783">
        <v>43.3</v>
      </c>
      <c r="BH783">
        <v>11.7</v>
      </c>
      <c r="BI783" s="1">
        <v>44147</v>
      </c>
      <c r="BJ783" t="s">
        <v>154</v>
      </c>
      <c r="BK783">
        <v>2.8839999999999998E-3</v>
      </c>
      <c r="BL783">
        <v>41795</v>
      </c>
      <c r="BM783">
        <v>41507</v>
      </c>
      <c r="BN783" t="s">
        <v>888</v>
      </c>
      <c r="BO783" t="s">
        <v>688</v>
      </c>
      <c r="BP783">
        <v>1</v>
      </c>
      <c r="BQ783">
        <v>13600</v>
      </c>
      <c r="BR783">
        <v>6</v>
      </c>
      <c r="BS783">
        <v>1</v>
      </c>
      <c r="BT783">
        <v>2</v>
      </c>
      <c r="BU783">
        <v>1</v>
      </c>
      <c r="BV783">
        <v>1</v>
      </c>
      <c r="BW783">
        <v>2</v>
      </c>
      <c r="BX783">
        <v>0</v>
      </c>
      <c r="BY783">
        <v>5</v>
      </c>
      <c r="BZ783" t="s">
        <v>156</v>
      </c>
      <c r="CA783">
        <v>227</v>
      </c>
      <c r="CB783">
        <v>136</v>
      </c>
      <c r="CC783">
        <v>0</v>
      </c>
      <c r="CD783" t="s">
        <v>157</v>
      </c>
      <c r="CE783" t="s">
        <v>157</v>
      </c>
      <c r="CF783">
        <v>0</v>
      </c>
      <c r="CG783">
        <v>55</v>
      </c>
      <c r="CH783">
        <v>5510</v>
      </c>
      <c r="CI783" t="s">
        <v>158</v>
      </c>
      <c r="CJ783">
        <v>0</v>
      </c>
      <c r="CK783">
        <v>0.74898399999999998</v>
      </c>
      <c r="CL783">
        <v>9</v>
      </c>
      <c r="CM783" t="s">
        <v>159</v>
      </c>
      <c r="CN783">
        <v>5510</v>
      </c>
      <c r="CO783">
        <v>441322</v>
      </c>
      <c r="CP783">
        <v>12.85</v>
      </c>
      <c r="CQ783">
        <v>13.6</v>
      </c>
      <c r="CR783">
        <v>441322</v>
      </c>
      <c r="CS783">
        <v>0</v>
      </c>
      <c r="CT783">
        <v>3954.6371810000001</v>
      </c>
      <c r="CU783">
        <v>100</v>
      </c>
      <c r="CV783">
        <v>41546</v>
      </c>
      <c r="CW783">
        <v>2.6811000000000001E-2</v>
      </c>
      <c r="CX783">
        <v>0</v>
      </c>
      <c r="CY783">
        <v>2.8839999999999998E-3</v>
      </c>
      <c r="CZ783">
        <v>311</v>
      </c>
      <c r="DA783" t="s">
        <v>889</v>
      </c>
      <c r="DB783" t="s">
        <v>161</v>
      </c>
      <c r="DC783" t="s">
        <v>890</v>
      </c>
      <c r="DD783">
        <v>-84.428669999999997</v>
      </c>
      <c r="DE783">
        <v>34.515163999999999</v>
      </c>
      <c r="DF783">
        <v>34.515163999999999</v>
      </c>
      <c r="DG783">
        <v>-84.428669999999997</v>
      </c>
      <c r="DH783">
        <v>6.0260000000000001E-3</v>
      </c>
      <c r="DI783">
        <v>2.8839999999999998E-3</v>
      </c>
      <c r="DJ783">
        <v>216</v>
      </c>
      <c r="DK783">
        <v>1790</v>
      </c>
      <c r="DL783">
        <v>0</v>
      </c>
      <c r="DM783">
        <v>1870</v>
      </c>
      <c r="DN783">
        <v>0</v>
      </c>
      <c r="DO783">
        <v>1780</v>
      </c>
      <c r="DP783">
        <v>0</v>
      </c>
      <c r="DQ783">
        <v>1810</v>
      </c>
      <c r="DR783">
        <v>0</v>
      </c>
      <c r="DS783">
        <v>1760</v>
      </c>
      <c r="DT783">
        <v>4.5999999999999996</v>
      </c>
      <c r="DU783">
        <v>1670</v>
      </c>
      <c r="DV783">
        <v>4.5999999999999996</v>
      </c>
      <c r="DW783">
        <v>1750</v>
      </c>
      <c r="DX783">
        <v>5.5</v>
      </c>
      <c r="DY783">
        <v>1750</v>
      </c>
      <c r="DZ783">
        <v>5.5</v>
      </c>
      <c r="EA783">
        <v>1710</v>
      </c>
      <c r="EB783">
        <v>5.5</v>
      </c>
      <c r="EC783">
        <v>1740</v>
      </c>
      <c r="ED783">
        <v>5.5</v>
      </c>
      <c r="EE783">
        <v>0</v>
      </c>
    </row>
    <row r="784" spans="1:135" x14ac:dyDescent="0.3">
      <c r="A784">
        <v>782</v>
      </c>
      <c r="B784" t="s">
        <v>135</v>
      </c>
      <c r="C784">
        <v>960</v>
      </c>
      <c r="D784">
        <v>9281</v>
      </c>
      <c r="E784" t="s">
        <v>135</v>
      </c>
      <c r="F784">
        <v>7523109</v>
      </c>
      <c r="G784" t="s">
        <v>136</v>
      </c>
      <c r="H784" s="1">
        <v>43850</v>
      </c>
      <c r="I784" t="s">
        <v>684</v>
      </c>
      <c r="J784" t="s">
        <v>551</v>
      </c>
      <c r="K784" t="s">
        <v>896</v>
      </c>
      <c r="L784" t="s">
        <v>218</v>
      </c>
      <c r="M784">
        <v>0</v>
      </c>
      <c r="N784">
        <v>0</v>
      </c>
      <c r="O784">
        <v>1</v>
      </c>
      <c r="P784" t="s">
        <v>141</v>
      </c>
      <c r="Q784" t="s">
        <v>186</v>
      </c>
      <c r="R784" t="s">
        <v>276</v>
      </c>
      <c r="S784" t="s">
        <v>272</v>
      </c>
      <c r="T784" t="s">
        <v>271</v>
      </c>
      <c r="U784">
        <v>1</v>
      </c>
      <c r="V784" t="s">
        <v>165</v>
      </c>
      <c r="W784" t="s">
        <v>146</v>
      </c>
      <c r="X784" t="s">
        <v>147</v>
      </c>
      <c r="Y784" t="s">
        <v>148</v>
      </c>
      <c r="Z784">
        <v>54</v>
      </c>
      <c r="AA784" t="s">
        <v>149</v>
      </c>
      <c r="AB784" t="s">
        <v>535</v>
      </c>
      <c r="AC784" t="s">
        <v>888</v>
      </c>
      <c r="AD784">
        <v>13.515000000000001</v>
      </c>
      <c r="AE784">
        <v>34.517167999999998</v>
      </c>
      <c r="AF784">
        <v>-84.420699999999997</v>
      </c>
      <c r="AG784">
        <v>216</v>
      </c>
      <c r="AH784">
        <v>204</v>
      </c>
      <c r="AI784">
        <v>1442</v>
      </c>
      <c r="AJ784" t="s">
        <v>553</v>
      </c>
      <c r="AK784">
        <v>39</v>
      </c>
      <c r="AL784">
        <v>46</v>
      </c>
      <c r="AM784" t="s">
        <v>153</v>
      </c>
      <c r="AN784">
        <v>568.9</v>
      </c>
      <c r="AO784">
        <v>90.7</v>
      </c>
      <c r="AP784">
        <v>900.3</v>
      </c>
      <c r="AQ784">
        <v>-84.422923999999995</v>
      </c>
      <c r="AR784">
        <v>34.516979999999997</v>
      </c>
      <c r="AS784">
        <v>-84.420304000000002</v>
      </c>
      <c r="AT784">
        <v>34.517541000000001</v>
      </c>
      <c r="AU784" t="s">
        <v>888</v>
      </c>
      <c r="AV784">
        <v>1</v>
      </c>
      <c r="AW784">
        <v>227</v>
      </c>
      <c r="AX784">
        <v>136</v>
      </c>
      <c r="AY784">
        <v>0</v>
      </c>
      <c r="AZ784">
        <v>55</v>
      </c>
      <c r="BA784">
        <v>15.76</v>
      </c>
      <c r="BB784">
        <v>14.2</v>
      </c>
      <c r="BC784">
        <v>1559.1</v>
      </c>
      <c r="BD784">
        <v>1553.1</v>
      </c>
      <c r="BE784">
        <v>1540.7</v>
      </c>
      <c r="BF784">
        <v>55</v>
      </c>
      <c r="BG784">
        <v>43.3</v>
      </c>
      <c r="BH784">
        <v>11.7</v>
      </c>
      <c r="BI784" s="1">
        <v>44147</v>
      </c>
      <c r="BJ784" t="s">
        <v>154</v>
      </c>
      <c r="BK784">
        <v>2.8839999999999998E-3</v>
      </c>
      <c r="BL784">
        <v>41795</v>
      </c>
      <c r="BM784">
        <v>41507</v>
      </c>
      <c r="BN784" t="s">
        <v>888</v>
      </c>
      <c r="BO784" t="s">
        <v>688</v>
      </c>
      <c r="BP784">
        <v>1</v>
      </c>
      <c r="BQ784">
        <v>13600</v>
      </c>
      <c r="BR784">
        <v>6</v>
      </c>
      <c r="BS784">
        <v>1</v>
      </c>
      <c r="BT784">
        <v>2</v>
      </c>
      <c r="BU784">
        <v>1</v>
      </c>
      <c r="BV784">
        <v>1</v>
      </c>
      <c r="BW784">
        <v>2</v>
      </c>
      <c r="BX784">
        <v>0</v>
      </c>
      <c r="BY784">
        <v>5</v>
      </c>
      <c r="BZ784" t="s">
        <v>156</v>
      </c>
      <c r="CA784">
        <v>227</v>
      </c>
      <c r="CB784">
        <v>136</v>
      </c>
      <c r="CC784">
        <v>0</v>
      </c>
      <c r="CD784" t="s">
        <v>157</v>
      </c>
      <c r="CE784" t="s">
        <v>157</v>
      </c>
      <c r="CF784">
        <v>0</v>
      </c>
      <c r="CG784">
        <v>55</v>
      </c>
      <c r="CH784">
        <v>5510</v>
      </c>
      <c r="CI784" t="s">
        <v>158</v>
      </c>
      <c r="CJ784">
        <v>0</v>
      </c>
      <c r="CK784">
        <v>0.74898399999999998</v>
      </c>
      <c r="CL784">
        <v>9</v>
      </c>
      <c r="CM784" t="s">
        <v>159</v>
      </c>
      <c r="CN784">
        <v>5510</v>
      </c>
      <c r="CO784">
        <v>441322</v>
      </c>
      <c r="CP784">
        <v>12.85</v>
      </c>
      <c r="CQ784">
        <v>13.6</v>
      </c>
      <c r="CR784">
        <v>441322</v>
      </c>
      <c r="CS784">
        <v>0</v>
      </c>
      <c r="CT784">
        <v>3954.6371810000001</v>
      </c>
      <c r="CU784">
        <v>100</v>
      </c>
      <c r="CV784">
        <v>41546</v>
      </c>
      <c r="CW784">
        <v>2.6811000000000001E-2</v>
      </c>
      <c r="CX784">
        <v>0</v>
      </c>
      <c r="CY784">
        <v>2.8839999999999998E-3</v>
      </c>
      <c r="CZ784">
        <v>311</v>
      </c>
      <c r="DA784" t="s">
        <v>889</v>
      </c>
      <c r="DB784" t="s">
        <v>161</v>
      </c>
      <c r="DC784" t="s">
        <v>890</v>
      </c>
      <c r="DD784">
        <v>-84.428669999999997</v>
      </c>
      <c r="DE784">
        <v>34.515163999999999</v>
      </c>
      <c r="DF784">
        <v>34.515163999999999</v>
      </c>
      <c r="DG784">
        <v>-84.428669999999997</v>
      </c>
      <c r="DH784">
        <v>6.0260000000000001E-3</v>
      </c>
      <c r="DI784">
        <v>2.8839999999999998E-3</v>
      </c>
      <c r="DJ784">
        <v>216</v>
      </c>
      <c r="DK784">
        <v>1790</v>
      </c>
      <c r="DL784">
        <v>0</v>
      </c>
      <c r="DM784">
        <v>1870</v>
      </c>
      <c r="DN784">
        <v>0</v>
      </c>
      <c r="DO784">
        <v>1780</v>
      </c>
      <c r="DP784">
        <v>0</v>
      </c>
      <c r="DQ784">
        <v>1810</v>
      </c>
      <c r="DR784">
        <v>0</v>
      </c>
      <c r="DS784">
        <v>1760</v>
      </c>
      <c r="DT784">
        <v>4.5999999999999996</v>
      </c>
      <c r="DU784">
        <v>1670</v>
      </c>
      <c r="DV784">
        <v>4.5999999999999996</v>
      </c>
      <c r="DW784">
        <v>1750</v>
      </c>
      <c r="DX784">
        <v>5.5</v>
      </c>
      <c r="DY784">
        <v>1750</v>
      </c>
      <c r="DZ784">
        <v>5.5</v>
      </c>
      <c r="EA784">
        <v>1710</v>
      </c>
      <c r="EB784">
        <v>5.5</v>
      </c>
      <c r="EC784">
        <v>1740</v>
      </c>
      <c r="ED784">
        <v>5.5</v>
      </c>
      <c r="EE784">
        <v>0</v>
      </c>
    </row>
    <row r="785" spans="1:135" x14ac:dyDescent="0.3">
      <c r="A785">
        <v>783</v>
      </c>
      <c r="B785" t="s">
        <v>135</v>
      </c>
      <c r="C785">
        <v>1083</v>
      </c>
      <c r="D785">
        <v>19256</v>
      </c>
      <c r="E785" t="s">
        <v>135</v>
      </c>
      <c r="F785">
        <v>7096900</v>
      </c>
      <c r="G785" t="s">
        <v>136</v>
      </c>
      <c r="H785" s="1">
        <v>43518</v>
      </c>
      <c r="I785" t="s">
        <v>684</v>
      </c>
      <c r="J785" t="s">
        <v>898</v>
      </c>
      <c r="K785" t="s">
        <v>569</v>
      </c>
      <c r="L785" t="s">
        <v>140</v>
      </c>
      <c r="M785">
        <v>0</v>
      </c>
      <c r="N785">
        <v>0</v>
      </c>
      <c r="O785">
        <v>0</v>
      </c>
      <c r="P785" t="s">
        <v>141</v>
      </c>
      <c r="Q785" t="s">
        <v>142</v>
      </c>
      <c r="R785" t="s">
        <v>462</v>
      </c>
      <c r="S785" t="s">
        <v>462</v>
      </c>
      <c r="T785" t="s">
        <v>221</v>
      </c>
      <c r="U785">
        <v>1</v>
      </c>
      <c r="V785" t="s">
        <v>227</v>
      </c>
      <c r="W785" t="s">
        <v>224</v>
      </c>
      <c r="X785" t="s">
        <v>178</v>
      </c>
      <c r="Y785" t="s">
        <v>167</v>
      </c>
      <c r="Z785">
        <v>18</v>
      </c>
      <c r="AA785" t="s">
        <v>149</v>
      </c>
      <c r="AB785" t="s">
        <v>150</v>
      </c>
      <c r="AC785" t="s">
        <v>888</v>
      </c>
      <c r="AD785">
        <v>13.597941</v>
      </c>
      <c r="AE785">
        <v>34.518062</v>
      </c>
      <c r="AF785">
        <v>-84.419769000000002</v>
      </c>
      <c r="AG785">
        <v>216</v>
      </c>
      <c r="AH785">
        <v>204</v>
      </c>
      <c r="AI785">
        <v>1442</v>
      </c>
      <c r="AJ785" t="s">
        <v>553</v>
      </c>
      <c r="AK785">
        <v>39</v>
      </c>
      <c r="AL785">
        <v>46</v>
      </c>
      <c r="AM785" t="s">
        <v>153</v>
      </c>
      <c r="AN785">
        <v>568.9</v>
      </c>
      <c r="AO785">
        <v>90.7</v>
      </c>
      <c r="AP785">
        <v>900.3</v>
      </c>
      <c r="AQ785">
        <v>-84.422923999999995</v>
      </c>
      <c r="AR785">
        <v>34.516979999999997</v>
      </c>
      <c r="AS785">
        <v>-84.420304000000002</v>
      </c>
      <c r="AT785">
        <v>34.517541000000001</v>
      </c>
      <c r="AU785" t="s">
        <v>888</v>
      </c>
      <c r="AV785">
        <v>1</v>
      </c>
      <c r="AW785">
        <v>227</v>
      </c>
      <c r="AX785">
        <v>136</v>
      </c>
      <c r="AY785">
        <v>0</v>
      </c>
      <c r="AZ785">
        <v>55</v>
      </c>
      <c r="BA785">
        <v>15.76</v>
      </c>
      <c r="BB785">
        <v>14.2</v>
      </c>
      <c r="BC785">
        <v>1559.1</v>
      </c>
      <c r="BD785">
        <v>1553.1</v>
      </c>
      <c r="BE785">
        <v>1540.7</v>
      </c>
      <c r="BF785">
        <v>55</v>
      </c>
      <c r="BG785">
        <v>43.3</v>
      </c>
      <c r="BH785">
        <v>11.7</v>
      </c>
      <c r="BI785" s="1">
        <v>44147</v>
      </c>
      <c r="BJ785" t="s">
        <v>154</v>
      </c>
      <c r="BK785">
        <v>2.8839999999999998E-3</v>
      </c>
      <c r="BL785">
        <v>41795</v>
      </c>
      <c r="BM785">
        <v>41507</v>
      </c>
      <c r="BN785" t="s">
        <v>888</v>
      </c>
      <c r="BO785" t="s">
        <v>688</v>
      </c>
      <c r="BP785">
        <v>1</v>
      </c>
      <c r="BQ785">
        <v>13600</v>
      </c>
      <c r="BR785">
        <v>6</v>
      </c>
      <c r="BS785">
        <v>1</v>
      </c>
      <c r="BT785">
        <v>2</v>
      </c>
      <c r="BU785">
        <v>1</v>
      </c>
      <c r="BV785">
        <v>1</v>
      </c>
      <c r="BW785">
        <v>2</v>
      </c>
      <c r="BX785">
        <v>0</v>
      </c>
      <c r="BY785">
        <v>5</v>
      </c>
      <c r="BZ785" t="s">
        <v>156</v>
      </c>
      <c r="CA785">
        <v>227</v>
      </c>
      <c r="CB785">
        <v>136</v>
      </c>
      <c r="CC785">
        <v>0</v>
      </c>
      <c r="CD785" t="s">
        <v>157</v>
      </c>
      <c r="CE785" t="s">
        <v>157</v>
      </c>
      <c r="CF785">
        <v>0</v>
      </c>
      <c r="CG785">
        <v>55</v>
      </c>
      <c r="CH785">
        <v>5510</v>
      </c>
      <c r="CI785" t="s">
        <v>158</v>
      </c>
      <c r="CJ785">
        <v>0</v>
      </c>
      <c r="CK785">
        <v>0.74898399999999998</v>
      </c>
      <c r="CL785">
        <v>9</v>
      </c>
      <c r="CM785" t="s">
        <v>159</v>
      </c>
      <c r="CN785">
        <v>5510</v>
      </c>
      <c r="CO785">
        <v>441322</v>
      </c>
      <c r="CP785">
        <v>12.85</v>
      </c>
      <c r="CQ785">
        <v>13.6</v>
      </c>
      <c r="CR785">
        <v>441322</v>
      </c>
      <c r="CS785">
        <v>0</v>
      </c>
      <c r="CT785">
        <v>3954.6371810000001</v>
      </c>
      <c r="CU785">
        <v>100</v>
      </c>
      <c r="CV785">
        <v>41546</v>
      </c>
      <c r="CW785">
        <v>2.6811000000000001E-2</v>
      </c>
      <c r="CX785">
        <v>0</v>
      </c>
      <c r="CY785">
        <v>2.8839999999999998E-3</v>
      </c>
      <c r="CZ785">
        <v>311</v>
      </c>
      <c r="DA785" t="s">
        <v>889</v>
      </c>
      <c r="DB785" t="s">
        <v>161</v>
      </c>
      <c r="DC785" t="s">
        <v>890</v>
      </c>
      <c r="DD785">
        <v>-84.428669999999997</v>
      </c>
      <c r="DE785">
        <v>34.515163999999999</v>
      </c>
      <c r="DF785">
        <v>34.515163999999999</v>
      </c>
      <c r="DG785">
        <v>-84.428669999999997</v>
      </c>
      <c r="DH785">
        <v>6.0260000000000001E-3</v>
      </c>
      <c r="DI785">
        <v>2.8839999999999998E-3</v>
      </c>
      <c r="DJ785">
        <v>216</v>
      </c>
      <c r="DK785">
        <v>1790</v>
      </c>
      <c r="DL785">
        <v>0</v>
      </c>
      <c r="DM785">
        <v>1870</v>
      </c>
      <c r="DN785">
        <v>0</v>
      </c>
      <c r="DO785">
        <v>1780</v>
      </c>
      <c r="DP785">
        <v>0</v>
      </c>
      <c r="DQ785">
        <v>1810</v>
      </c>
      <c r="DR785">
        <v>0</v>
      </c>
      <c r="DS785">
        <v>1760</v>
      </c>
      <c r="DT785">
        <v>4.5999999999999996</v>
      </c>
      <c r="DU785">
        <v>1670</v>
      </c>
      <c r="DV785">
        <v>4.5999999999999996</v>
      </c>
      <c r="DW785">
        <v>1750</v>
      </c>
      <c r="DX785">
        <v>5.5</v>
      </c>
      <c r="DY785">
        <v>1750</v>
      </c>
      <c r="DZ785">
        <v>5.5</v>
      </c>
      <c r="EA785">
        <v>1710</v>
      </c>
      <c r="EB785">
        <v>5.5</v>
      </c>
      <c r="EC785">
        <v>1740</v>
      </c>
      <c r="ED785">
        <v>5.5</v>
      </c>
      <c r="EE785">
        <v>7.4600000000000003E-4</v>
      </c>
    </row>
    <row r="786" spans="1:135" x14ac:dyDescent="0.3">
      <c r="A786">
        <v>784</v>
      </c>
      <c r="B786" t="s">
        <v>135</v>
      </c>
      <c r="C786">
        <v>822</v>
      </c>
      <c r="D786">
        <v>83305</v>
      </c>
      <c r="E786" t="s">
        <v>135</v>
      </c>
      <c r="F786">
        <v>4338700</v>
      </c>
      <c r="G786" t="s">
        <v>136</v>
      </c>
      <c r="H786" s="1">
        <v>41302</v>
      </c>
      <c r="I786" t="s">
        <v>684</v>
      </c>
      <c r="J786" t="s">
        <v>551</v>
      </c>
      <c r="K786" t="s">
        <v>139</v>
      </c>
      <c r="L786" t="s">
        <v>140</v>
      </c>
      <c r="M786">
        <v>0</v>
      </c>
      <c r="N786">
        <v>0</v>
      </c>
      <c r="O786">
        <v>0</v>
      </c>
      <c r="P786" t="s">
        <v>141</v>
      </c>
      <c r="Q786" t="s">
        <v>142</v>
      </c>
      <c r="R786" t="s">
        <v>176</v>
      </c>
      <c r="S786" t="s">
        <v>272</v>
      </c>
      <c r="T786" t="s">
        <v>216</v>
      </c>
      <c r="U786">
        <v>1</v>
      </c>
      <c r="V786" t="s">
        <v>165</v>
      </c>
      <c r="W786" t="s">
        <v>166</v>
      </c>
      <c r="X786" t="s">
        <v>147</v>
      </c>
      <c r="Y786" t="s">
        <v>167</v>
      </c>
      <c r="Z786">
        <v>35</v>
      </c>
      <c r="AA786" t="s">
        <v>149</v>
      </c>
      <c r="AB786" t="s">
        <v>168</v>
      </c>
      <c r="AC786" t="s">
        <v>888</v>
      </c>
      <c r="AD786">
        <v>17.891435000000001</v>
      </c>
      <c r="AE786">
        <v>34.543371999999998</v>
      </c>
      <c r="AF786">
        <v>-84.370476999999994</v>
      </c>
      <c r="AG786">
        <v>225</v>
      </c>
      <c r="AH786">
        <v>215</v>
      </c>
      <c r="AI786">
        <v>1458</v>
      </c>
      <c r="AJ786" t="s">
        <v>553</v>
      </c>
      <c r="AK786">
        <v>55</v>
      </c>
      <c r="AL786">
        <v>62</v>
      </c>
      <c r="AM786" t="s">
        <v>153</v>
      </c>
      <c r="AN786">
        <v>311.8</v>
      </c>
      <c r="AO786">
        <v>124.1</v>
      </c>
      <c r="AP786">
        <v>674.2</v>
      </c>
      <c r="AQ786">
        <v>-84.370666999999997</v>
      </c>
      <c r="AR786">
        <v>34.542994</v>
      </c>
      <c r="AS786">
        <v>-84.368945999999994</v>
      </c>
      <c r="AT786">
        <v>34.543565000000001</v>
      </c>
      <c r="AU786" t="s">
        <v>888</v>
      </c>
      <c r="AV786">
        <v>1</v>
      </c>
      <c r="AW786">
        <v>227</v>
      </c>
      <c r="AX786">
        <v>136</v>
      </c>
      <c r="AY786">
        <v>0</v>
      </c>
      <c r="AZ786">
        <v>55</v>
      </c>
      <c r="BA786">
        <v>22.82</v>
      </c>
      <c r="BB786">
        <v>22.16</v>
      </c>
      <c r="BC786">
        <v>2866.5</v>
      </c>
      <c r="BD786">
        <v>2857.9</v>
      </c>
      <c r="BE786">
        <v>2837.9</v>
      </c>
      <c r="BF786">
        <v>55</v>
      </c>
      <c r="BG786">
        <v>32.6</v>
      </c>
      <c r="BH786">
        <v>22.4</v>
      </c>
      <c r="BI786" s="1">
        <v>44147</v>
      </c>
      <c r="BJ786" t="s">
        <v>154</v>
      </c>
      <c r="BK786">
        <v>2.1069999999999999E-3</v>
      </c>
      <c r="BL786">
        <v>41803</v>
      </c>
      <c r="BM786">
        <v>41515</v>
      </c>
      <c r="BN786" t="s">
        <v>888</v>
      </c>
      <c r="BO786" t="s">
        <v>688</v>
      </c>
      <c r="BP786">
        <v>1</v>
      </c>
      <c r="BQ786">
        <v>13600</v>
      </c>
      <c r="BR786">
        <v>6</v>
      </c>
      <c r="BS786">
        <v>1</v>
      </c>
      <c r="BT786">
        <v>2</v>
      </c>
      <c r="BU786">
        <v>1</v>
      </c>
      <c r="BV786">
        <v>1</v>
      </c>
      <c r="BW786">
        <v>2</v>
      </c>
      <c r="BX786">
        <v>0</v>
      </c>
      <c r="BY786">
        <v>5</v>
      </c>
      <c r="BZ786" t="s">
        <v>156</v>
      </c>
      <c r="CA786">
        <v>227</v>
      </c>
      <c r="CB786">
        <v>136</v>
      </c>
      <c r="CC786">
        <v>0</v>
      </c>
      <c r="CD786" t="s">
        <v>157</v>
      </c>
      <c r="CE786" t="s">
        <v>157</v>
      </c>
      <c r="CF786">
        <v>0</v>
      </c>
      <c r="CG786">
        <v>55</v>
      </c>
      <c r="CH786">
        <v>5510</v>
      </c>
      <c r="CI786" t="s">
        <v>158</v>
      </c>
      <c r="CJ786">
        <v>0</v>
      </c>
      <c r="CK786">
        <v>4.5318940000000003</v>
      </c>
      <c r="CL786">
        <v>9</v>
      </c>
      <c r="CM786" t="s">
        <v>159</v>
      </c>
      <c r="CN786">
        <v>5510</v>
      </c>
      <c r="CO786">
        <v>441331</v>
      </c>
      <c r="CP786">
        <v>15.07</v>
      </c>
      <c r="CQ786">
        <v>19.61</v>
      </c>
      <c r="CR786">
        <v>441331</v>
      </c>
      <c r="CS786">
        <v>0</v>
      </c>
      <c r="CT786">
        <v>23928.399232</v>
      </c>
      <c r="CU786">
        <v>100</v>
      </c>
      <c r="CV786">
        <v>41554</v>
      </c>
      <c r="CW786">
        <v>0.15213099999999999</v>
      </c>
      <c r="CX786">
        <v>0</v>
      </c>
      <c r="CY786">
        <v>2.1069999999999999E-3</v>
      </c>
      <c r="CZ786">
        <v>312</v>
      </c>
      <c r="DA786" t="s">
        <v>899</v>
      </c>
      <c r="DB786" t="s">
        <v>161</v>
      </c>
      <c r="DC786" t="s">
        <v>900</v>
      </c>
      <c r="DD786">
        <v>-84.355727000000002</v>
      </c>
      <c r="DE786">
        <v>34.542596000000003</v>
      </c>
      <c r="DF786">
        <v>34.542596000000003</v>
      </c>
      <c r="DG786">
        <v>-84.355727000000002</v>
      </c>
      <c r="DH786">
        <v>1.3254999999999999E-2</v>
      </c>
      <c r="DI786">
        <v>2.1069999999999999E-3</v>
      </c>
      <c r="DJ786">
        <v>225</v>
      </c>
      <c r="DK786">
        <v>700</v>
      </c>
      <c r="DL786">
        <v>0</v>
      </c>
      <c r="DM786">
        <v>730</v>
      </c>
      <c r="DN786">
        <v>0</v>
      </c>
      <c r="DO786">
        <v>640</v>
      </c>
      <c r="DP786">
        <v>0</v>
      </c>
      <c r="DQ786">
        <v>650</v>
      </c>
      <c r="DR786">
        <v>0</v>
      </c>
      <c r="DS786">
        <v>630</v>
      </c>
      <c r="DT786">
        <v>6.7</v>
      </c>
      <c r="DU786">
        <v>600</v>
      </c>
      <c r="DV786">
        <v>6.7</v>
      </c>
      <c r="DW786">
        <v>600</v>
      </c>
      <c r="DX786">
        <v>13</v>
      </c>
      <c r="DY786">
        <v>600</v>
      </c>
      <c r="DZ786">
        <v>13</v>
      </c>
      <c r="EA786">
        <v>570</v>
      </c>
      <c r="EB786">
        <v>0</v>
      </c>
      <c r="EC786">
        <v>580</v>
      </c>
      <c r="ED786">
        <v>0</v>
      </c>
      <c r="EE786">
        <v>0</v>
      </c>
    </row>
    <row r="787" spans="1:135" x14ac:dyDescent="0.3">
      <c r="A787">
        <v>785</v>
      </c>
      <c r="B787" t="s">
        <v>135</v>
      </c>
      <c r="C787">
        <v>826</v>
      </c>
      <c r="D787">
        <v>82195</v>
      </c>
      <c r="E787" t="s">
        <v>135</v>
      </c>
      <c r="F787">
        <v>4383041</v>
      </c>
      <c r="G787" t="s">
        <v>136</v>
      </c>
      <c r="H787" s="1">
        <v>41349</v>
      </c>
      <c r="I787" t="s">
        <v>684</v>
      </c>
      <c r="J787" t="s">
        <v>551</v>
      </c>
      <c r="K787" t="s">
        <v>139</v>
      </c>
      <c r="L787" t="s">
        <v>140</v>
      </c>
      <c r="M787">
        <v>0</v>
      </c>
      <c r="N787">
        <v>0</v>
      </c>
      <c r="O787">
        <v>0</v>
      </c>
      <c r="P787" t="s">
        <v>141</v>
      </c>
      <c r="Q787" t="s">
        <v>142</v>
      </c>
      <c r="R787" t="s">
        <v>219</v>
      </c>
      <c r="S787" t="s">
        <v>219</v>
      </c>
      <c r="T787" t="s">
        <v>164</v>
      </c>
      <c r="U787">
        <v>1</v>
      </c>
      <c r="V787" t="s">
        <v>165</v>
      </c>
      <c r="W787" t="s">
        <v>217</v>
      </c>
      <c r="X787" t="s">
        <v>147</v>
      </c>
      <c r="Y787" t="s">
        <v>148</v>
      </c>
      <c r="Z787">
        <v>71</v>
      </c>
      <c r="AA787" t="s">
        <v>149</v>
      </c>
      <c r="AB787" t="s">
        <v>168</v>
      </c>
      <c r="AC787" t="s">
        <v>888</v>
      </c>
      <c r="AD787">
        <v>17.879695000000002</v>
      </c>
      <c r="AE787">
        <v>34.543219000000001</v>
      </c>
      <c r="AF787">
        <v>-84.370565999999997</v>
      </c>
      <c r="AG787">
        <v>225</v>
      </c>
      <c r="AH787">
        <v>215</v>
      </c>
      <c r="AI787">
        <v>1458</v>
      </c>
      <c r="AJ787" t="s">
        <v>553</v>
      </c>
      <c r="AK787">
        <v>55</v>
      </c>
      <c r="AL787">
        <v>62</v>
      </c>
      <c r="AM787" t="s">
        <v>153</v>
      </c>
      <c r="AN787">
        <v>311.8</v>
      </c>
      <c r="AO787">
        <v>124.1</v>
      </c>
      <c r="AP787">
        <v>674.2</v>
      </c>
      <c r="AQ787">
        <v>-84.370666999999997</v>
      </c>
      <c r="AR787">
        <v>34.542994</v>
      </c>
      <c r="AS787">
        <v>-84.368945999999994</v>
      </c>
      <c r="AT787">
        <v>34.543565000000001</v>
      </c>
      <c r="AU787" t="s">
        <v>888</v>
      </c>
      <c r="AV787">
        <v>1</v>
      </c>
      <c r="AW787">
        <v>227</v>
      </c>
      <c r="AX787">
        <v>136</v>
      </c>
      <c r="AY787">
        <v>0</v>
      </c>
      <c r="AZ787">
        <v>55</v>
      </c>
      <c r="BA787">
        <v>22.82</v>
      </c>
      <c r="BB787">
        <v>22.16</v>
      </c>
      <c r="BC787">
        <v>2866.5</v>
      </c>
      <c r="BD787">
        <v>2857.9</v>
      </c>
      <c r="BE787">
        <v>2837.9</v>
      </c>
      <c r="BF787">
        <v>55</v>
      </c>
      <c r="BG787">
        <v>32.6</v>
      </c>
      <c r="BH787">
        <v>22.4</v>
      </c>
      <c r="BI787" s="1">
        <v>44147</v>
      </c>
      <c r="BJ787" t="s">
        <v>154</v>
      </c>
      <c r="BK787">
        <v>2.1069999999999999E-3</v>
      </c>
      <c r="BL787">
        <v>41803</v>
      </c>
      <c r="BM787">
        <v>41515</v>
      </c>
      <c r="BN787" t="s">
        <v>888</v>
      </c>
      <c r="BO787" t="s">
        <v>688</v>
      </c>
      <c r="BP787">
        <v>1</v>
      </c>
      <c r="BQ787">
        <v>13600</v>
      </c>
      <c r="BR787">
        <v>6</v>
      </c>
      <c r="BS787">
        <v>1</v>
      </c>
      <c r="BT787">
        <v>2</v>
      </c>
      <c r="BU787">
        <v>1</v>
      </c>
      <c r="BV787">
        <v>1</v>
      </c>
      <c r="BW787">
        <v>2</v>
      </c>
      <c r="BX787">
        <v>0</v>
      </c>
      <c r="BY787">
        <v>5</v>
      </c>
      <c r="BZ787" t="s">
        <v>156</v>
      </c>
      <c r="CA787">
        <v>227</v>
      </c>
      <c r="CB787">
        <v>136</v>
      </c>
      <c r="CC787">
        <v>0</v>
      </c>
      <c r="CD787" t="s">
        <v>157</v>
      </c>
      <c r="CE787" t="s">
        <v>157</v>
      </c>
      <c r="CF787">
        <v>0</v>
      </c>
      <c r="CG787">
        <v>55</v>
      </c>
      <c r="CH787">
        <v>5510</v>
      </c>
      <c r="CI787" t="s">
        <v>158</v>
      </c>
      <c r="CJ787">
        <v>0</v>
      </c>
      <c r="CK787">
        <v>4.5318940000000003</v>
      </c>
      <c r="CL787">
        <v>9</v>
      </c>
      <c r="CM787" t="s">
        <v>159</v>
      </c>
      <c r="CN787">
        <v>5510</v>
      </c>
      <c r="CO787">
        <v>441331</v>
      </c>
      <c r="CP787">
        <v>15.07</v>
      </c>
      <c r="CQ787">
        <v>19.61</v>
      </c>
      <c r="CR787">
        <v>441331</v>
      </c>
      <c r="CS787">
        <v>0</v>
      </c>
      <c r="CT787">
        <v>23928.399232</v>
      </c>
      <c r="CU787">
        <v>100</v>
      </c>
      <c r="CV787">
        <v>41554</v>
      </c>
      <c r="CW787">
        <v>0.15213099999999999</v>
      </c>
      <c r="CX787">
        <v>0</v>
      </c>
      <c r="CY787">
        <v>2.1069999999999999E-3</v>
      </c>
      <c r="CZ787">
        <v>312</v>
      </c>
      <c r="DA787" t="s">
        <v>899</v>
      </c>
      <c r="DB787" t="s">
        <v>161</v>
      </c>
      <c r="DC787" t="s">
        <v>900</v>
      </c>
      <c r="DD787">
        <v>-84.355727000000002</v>
      </c>
      <c r="DE787">
        <v>34.542596000000003</v>
      </c>
      <c r="DF787">
        <v>34.542596000000003</v>
      </c>
      <c r="DG787">
        <v>-84.355727000000002</v>
      </c>
      <c r="DH787">
        <v>1.3254999999999999E-2</v>
      </c>
      <c r="DI787">
        <v>2.1069999999999999E-3</v>
      </c>
      <c r="DJ787">
        <v>225</v>
      </c>
      <c r="DK787">
        <v>700</v>
      </c>
      <c r="DL787">
        <v>0</v>
      </c>
      <c r="DM787">
        <v>730</v>
      </c>
      <c r="DN787">
        <v>0</v>
      </c>
      <c r="DO787">
        <v>640</v>
      </c>
      <c r="DP787">
        <v>0</v>
      </c>
      <c r="DQ787">
        <v>650</v>
      </c>
      <c r="DR787">
        <v>0</v>
      </c>
      <c r="DS787">
        <v>630</v>
      </c>
      <c r="DT787">
        <v>6.7</v>
      </c>
      <c r="DU787">
        <v>600</v>
      </c>
      <c r="DV787">
        <v>6.7</v>
      </c>
      <c r="DW787">
        <v>600</v>
      </c>
      <c r="DX787">
        <v>13</v>
      </c>
      <c r="DY787">
        <v>600</v>
      </c>
      <c r="DZ787">
        <v>13</v>
      </c>
      <c r="EA787">
        <v>570</v>
      </c>
      <c r="EB787">
        <v>0</v>
      </c>
      <c r="EC787">
        <v>580</v>
      </c>
      <c r="ED787">
        <v>0</v>
      </c>
      <c r="EE787">
        <v>0</v>
      </c>
    </row>
    <row r="788" spans="1:135" x14ac:dyDescent="0.3">
      <c r="A788">
        <v>786</v>
      </c>
      <c r="B788" t="s">
        <v>135</v>
      </c>
      <c r="C788">
        <v>832</v>
      </c>
      <c r="D788">
        <v>79368</v>
      </c>
      <c r="E788" t="s">
        <v>135</v>
      </c>
      <c r="F788">
        <v>4552191</v>
      </c>
      <c r="G788" t="s">
        <v>692</v>
      </c>
      <c r="H788" s="1">
        <v>41465</v>
      </c>
      <c r="I788" t="s">
        <v>684</v>
      </c>
      <c r="J788" t="s">
        <v>551</v>
      </c>
      <c r="K788" t="s">
        <v>901</v>
      </c>
      <c r="L788" t="s">
        <v>140</v>
      </c>
      <c r="M788">
        <v>0</v>
      </c>
      <c r="N788">
        <v>0</v>
      </c>
      <c r="O788">
        <v>0</v>
      </c>
      <c r="P788" t="s">
        <v>141</v>
      </c>
      <c r="Q788" t="s">
        <v>186</v>
      </c>
      <c r="R788" t="s">
        <v>219</v>
      </c>
      <c r="S788" t="s">
        <v>219</v>
      </c>
      <c r="T788" t="s">
        <v>221</v>
      </c>
      <c r="U788">
        <v>1</v>
      </c>
      <c r="V788" t="s">
        <v>165</v>
      </c>
      <c r="W788" t="s">
        <v>166</v>
      </c>
      <c r="X788" t="s">
        <v>281</v>
      </c>
      <c r="Y788" t="s">
        <v>148</v>
      </c>
      <c r="Z788">
        <v>68</v>
      </c>
      <c r="AA788" t="s">
        <v>149</v>
      </c>
      <c r="AB788" t="s">
        <v>168</v>
      </c>
      <c r="AC788" t="s">
        <v>888</v>
      </c>
      <c r="AD788">
        <v>17.908999999999999</v>
      </c>
      <c r="AE788">
        <v>34.543559999999999</v>
      </c>
      <c r="AF788">
        <v>-84.370300999999998</v>
      </c>
      <c r="AG788">
        <v>225</v>
      </c>
      <c r="AH788">
        <v>215</v>
      </c>
      <c r="AI788">
        <v>1458</v>
      </c>
      <c r="AJ788" t="s">
        <v>553</v>
      </c>
      <c r="AK788">
        <v>55</v>
      </c>
      <c r="AL788">
        <v>62</v>
      </c>
      <c r="AM788" t="s">
        <v>153</v>
      </c>
      <c r="AN788">
        <v>311.8</v>
      </c>
      <c r="AO788">
        <v>124.1</v>
      </c>
      <c r="AP788">
        <v>674.2</v>
      </c>
      <c r="AQ788">
        <v>-84.370666999999997</v>
      </c>
      <c r="AR788">
        <v>34.542994</v>
      </c>
      <c r="AS788">
        <v>-84.368945999999994</v>
      </c>
      <c r="AT788">
        <v>34.543565000000001</v>
      </c>
      <c r="AU788" t="s">
        <v>888</v>
      </c>
      <c r="AV788">
        <v>1</v>
      </c>
      <c r="AW788">
        <v>227</v>
      </c>
      <c r="AX788">
        <v>136</v>
      </c>
      <c r="AY788">
        <v>0</v>
      </c>
      <c r="AZ788">
        <v>55</v>
      </c>
      <c r="BA788">
        <v>22.82</v>
      </c>
      <c r="BB788">
        <v>22.16</v>
      </c>
      <c r="BC788">
        <v>2866.5</v>
      </c>
      <c r="BD788">
        <v>2857.9</v>
      </c>
      <c r="BE788">
        <v>2837.9</v>
      </c>
      <c r="BF788">
        <v>55</v>
      </c>
      <c r="BG788">
        <v>32.6</v>
      </c>
      <c r="BH788">
        <v>22.4</v>
      </c>
      <c r="BI788" s="1">
        <v>44147</v>
      </c>
      <c r="BJ788" t="s">
        <v>154</v>
      </c>
      <c r="BK788">
        <v>2.1069999999999999E-3</v>
      </c>
      <c r="BL788">
        <v>41803</v>
      </c>
      <c r="BM788">
        <v>41515</v>
      </c>
      <c r="BN788" t="s">
        <v>888</v>
      </c>
      <c r="BO788" t="s">
        <v>688</v>
      </c>
      <c r="BP788">
        <v>1</v>
      </c>
      <c r="BQ788">
        <v>13600</v>
      </c>
      <c r="BR788">
        <v>6</v>
      </c>
      <c r="BS788">
        <v>1</v>
      </c>
      <c r="BT788">
        <v>2</v>
      </c>
      <c r="BU788">
        <v>1</v>
      </c>
      <c r="BV788">
        <v>1</v>
      </c>
      <c r="BW788">
        <v>2</v>
      </c>
      <c r="BX788">
        <v>0</v>
      </c>
      <c r="BY788">
        <v>5</v>
      </c>
      <c r="BZ788" t="s">
        <v>156</v>
      </c>
      <c r="CA788">
        <v>227</v>
      </c>
      <c r="CB788">
        <v>136</v>
      </c>
      <c r="CC788">
        <v>0</v>
      </c>
      <c r="CD788" t="s">
        <v>157</v>
      </c>
      <c r="CE788" t="s">
        <v>157</v>
      </c>
      <c r="CF788">
        <v>0</v>
      </c>
      <c r="CG788">
        <v>55</v>
      </c>
      <c r="CH788">
        <v>5510</v>
      </c>
      <c r="CI788" t="s">
        <v>158</v>
      </c>
      <c r="CJ788">
        <v>0</v>
      </c>
      <c r="CK788">
        <v>4.5318940000000003</v>
      </c>
      <c r="CL788">
        <v>9</v>
      </c>
      <c r="CM788" t="s">
        <v>159</v>
      </c>
      <c r="CN788">
        <v>5510</v>
      </c>
      <c r="CO788">
        <v>441331</v>
      </c>
      <c r="CP788">
        <v>15.07</v>
      </c>
      <c r="CQ788">
        <v>19.61</v>
      </c>
      <c r="CR788">
        <v>441331</v>
      </c>
      <c r="CS788">
        <v>0</v>
      </c>
      <c r="CT788">
        <v>23928.399232</v>
      </c>
      <c r="CU788">
        <v>100</v>
      </c>
      <c r="CV788">
        <v>41554</v>
      </c>
      <c r="CW788">
        <v>0.15213099999999999</v>
      </c>
      <c r="CX788">
        <v>0</v>
      </c>
      <c r="CY788">
        <v>2.1069999999999999E-3</v>
      </c>
      <c r="CZ788">
        <v>312</v>
      </c>
      <c r="DA788" t="s">
        <v>899</v>
      </c>
      <c r="DB788" t="s">
        <v>161</v>
      </c>
      <c r="DC788" t="s">
        <v>900</v>
      </c>
      <c r="DD788">
        <v>-84.355727000000002</v>
      </c>
      <c r="DE788">
        <v>34.542596000000003</v>
      </c>
      <c r="DF788">
        <v>34.542596000000003</v>
      </c>
      <c r="DG788">
        <v>-84.355727000000002</v>
      </c>
      <c r="DH788">
        <v>1.3254999999999999E-2</v>
      </c>
      <c r="DI788">
        <v>2.1069999999999999E-3</v>
      </c>
      <c r="DJ788">
        <v>225</v>
      </c>
      <c r="DK788">
        <v>700</v>
      </c>
      <c r="DL788">
        <v>0</v>
      </c>
      <c r="DM788">
        <v>730</v>
      </c>
      <c r="DN788">
        <v>0</v>
      </c>
      <c r="DO788">
        <v>640</v>
      </c>
      <c r="DP788">
        <v>0</v>
      </c>
      <c r="DQ788">
        <v>650</v>
      </c>
      <c r="DR788">
        <v>0</v>
      </c>
      <c r="DS788">
        <v>630</v>
      </c>
      <c r="DT788">
        <v>6.7</v>
      </c>
      <c r="DU788">
        <v>600</v>
      </c>
      <c r="DV788">
        <v>6.7</v>
      </c>
      <c r="DW788">
        <v>600</v>
      </c>
      <c r="DX788">
        <v>13</v>
      </c>
      <c r="DY788">
        <v>600</v>
      </c>
      <c r="DZ788">
        <v>13</v>
      </c>
      <c r="EA788">
        <v>570</v>
      </c>
      <c r="EB788">
        <v>0</v>
      </c>
      <c r="EC788">
        <v>580</v>
      </c>
      <c r="ED788">
        <v>0</v>
      </c>
      <c r="EE788">
        <v>0</v>
      </c>
    </row>
    <row r="789" spans="1:135" x14ac:dyDescent="0.3">
      <c r="A789">
        <v>787</v>
      </c>
      <c r="B789" t="s">
        <v>135</v>
      </c>
      <c r="C789">
        <v>859</v>
      </c>
      <c r="D789">
        <v>73552</v>
      </c>
      <c r="E789" t="s">
        <v>135</v>
      </c>
      <c r="F789">
        <v>4751798</v>
      </c>
      <c r="G789" t="s">
        <v>136</v>
      </c>
      <c r="H789" s="1">
        <v>41702</v>
      </c>
      <c r="I789" t="s">
        <v>684</v>
      </c>
      <c r="J789" t="s">
        <v>551</v>
      </c>
      <c r="K789" t="s">
        <v>139</v>
      </c>
      <c r="L789" t="s">
        <v>140</v>
      </c>
      <c r="M789">
        <v>0</v>
      </c>
      <c r="N789">
        <v>0</v>
      </c>
      <c r="O789">
        <v>0</v>
      </c>
      <c r="P789" t="s">
        <v>141</v>
      </c>
      <c r="Q789" t="s">
        <v>142</v>
      </c>
      <c r="R789" t="s">
        <v>143</v>
      </c>
      <c r="S789" t="s">
        <v>143</v>
      </c>
      <c r="T789" t="s">
        <v>187</v>
      </c>
      <c r="U789">
        <v>1</v>
      </c>
      <c r="V789" t="s">
        <v>196</v>
      </c>
      <c r="W789" t="s">
        <v>166</v>
      </c>
      <c r="X789" t="s">
        <v>178</v>
      </c>
      <c r="Y789" t="s">
        <v>148</v>
      </c>
      <c r="Z789">
        <v>42</v>
      </c>
      <c r="AA789" t="s">
        <v>149</v>
      </c>
      <c r="AB789" t="s">
        <v>197</v>
      </c>
      <c r="AC789" t="s">
        <v>888</v>
      </c>
      <c r="AD789">
        <v>17.874143</v>
      </c>
      <c r="AE789">
        <v>34.543145000000003</v>
      </c>
      <c r="AF789">
        <v>-84.370599999999996</v>
      </c>
      <c r="AG789">
        <v>225</v>
      </c>
      <c r="AH789">
        <v>215</v>
      </c>
      <c r="AI789">
        <v>1458</v>
      </c>
      <c r="AJ789" t="s">
        <v>553</v>
      </c>
      <c r="AK789">
        <v>55</v>
      </c>
      <c r="AL789">
        <v>62</v>
      </c>
      <c r="AM789" t="s">
        <v>153</v>
      </c>
      <c r="AN789">
        <v>311.8</v>
      </c>
      <c r="AO789">
        <v>124.1</v>
      </c>
      <c r="AP789">
        <v>674.2</v>
      </c>
      <c r="AQ789">
        <v>-84.370666999999997</v>
      </c>
      <c r="AR789">
        <v>34.542994</v>
      </c>
      <c r="AS789">
        <v>-84.368945999999994</v>
      </c>
      <c r="AT789">
        <v>34.543565000000001</v>
      </c>
      <c r="AU789" t="s">
        <v>888</v>
      </c>
      <c r="AV789">
        <v>1</v>
      </c>
      <c r="AW789">
        <v>227</v>
      </c>
      <c r="AX789">
        <v>136</v>
      </c>
      <c r="AY789">
        <v>0</v>
      </c>
      <c r="AZ789">
        <v>55</v>
      </c>
      <c r="BA789">
        <v>22.82</v>
      </c>
      <c r="BB789">
        <v>22.16</v>
      </c>
      <c r="BC789">
        <v>2866.5</v>
      </c>
      <c r="BD789">
        <v>2857.9</v>
      </c>
      <c r="BE789">
        <v>2837.9</v>
      </c>
      <c r="BF789">
        <v>55</v>
      </c>
      <c r="BG789">
        <v>32.6</v>
      </c>
      <c r="BH789">
        <v>22.4</v>
      </c>
      <c r="BI789" s="1">
        <v>44147</v>
      </c>
      <c r="BJ789" t="s">
        <v>154</v>
      </c>
      <c r="BK789">
        <v>2.1069999999999999E-3</v>
      </c>
      <c r="BL789">
        <v>41803</v>
      </c>
      <c r="BM789">
        <v>41515</v>
      </c>
      <c r="BN789" t="s">
        <v>888</v>
      </c>
      <c r="BO789" t="s">
        <v>688</v>
      </c>
      <c r="BP789">
        <v>1</v>
      </c>
      <c r="BQ789">
        <v>13600</v>
      </c>
      <c r="BR789">
        <v>6</v>
      </c>
      <c r="BS789">
        <v>1</v>
      </c>
      <c r="BT789">
        <v>2</v>
      </c>
      <c r="BU789">
        <v>1</v>
      </c>
      <c r="BV789">
        <v>1</v>
      </c>
      <c r="BW789">
        <v>2</v>
      </c>
      <c r="BX789">
        <v>0</v>
      </c>
      <c r="BY789">
        <v>5</v>
      </c>
      <c r="BZ789" t="s">
        <v>156</v>
      </c>
      <c r="CA789">
        <v>227</v>
      </c>
      <c r="CB789">
        <v>136</v>
      </c>
      <c r="CC789">
        <v>0</v>
      </c>
      <c r="CD789" t="s">
        <v>157</v>
      </c>
      <c r="CE789" t="s">
        <v>157</v>
      </c>
      <c r="CF789">
        <v>0</v>
      </c>
      <c r="CG789">
        <v>55</v>
      </c>
      <c r="CH789">
        <v>5510</v>
      </c>
      <c r="CI789" t="s">
        <v>158</v>
      </c>
      <c r="CJ789">
        <v>0</v>
      </c>
      <c r="CK789">
        <v>4.5318940000000003</v>
      </c>
      <c r="CL789">
        <v>9</v>
      </c>
      <c r="CM789" t="s">
        <v>159</v>
      </c>
      <c r="CN789">
        <v>5510</v>
      </c>
      <c r="CO789">
        <v>441331</v>
      </c>
      <c r="CP789">
        <v>15.07</v>
      </c>
      <c r="CQ789">
        <v>19.61</v>
      </c>
      <c r="CR789">
        <v>441331</v>
      </c>
      <c r="CS789">
        <v>0</v>
      </c>
      <c r="CT789">
        <v>23928.399232</v>
      </c>
      <c r="CU789">
        <v>100</v>
      </c>
      <c r="CV789">
        <v>41554</v>
      </c>
      <c r="CW789">
        <v>0.15213099999999999</v>
      </c>
      <c r="CX789">
        <v>0</v>
      </c>
      <c r="CY789">
        <v>2.1069999999999999E-3</v>
      </c>
      <c r="CZ789">
        <v>312</v>
      </c>
      <c r="DA789" t="s">
        <v>899</v>
      </c>
      <c r="DB789" t="s">
        <v>161</v>
      </c>
      <c r="DC789" t="s">
        <v>900</v>
      </c>
      <c r="DD789">
        <v>-84.355727000000002</v>
      </c>
      <c r="DE789">
        <v>34.542596000000003</v>
      </c>
      <c r="DF789">
        <v>34.542596000000003</v>
      </c>
      <c r="DG789">
        <v>-84.355727000000002</v>
      </c>
      <c r="DH789">
        <v>1.3254999999999999E-2</v>
      </c>
      <c r="DI789">
        <v>2.1069999999999999E-3</v>
      </c>
      <c r="DJ789">
        <v>225</v>
      </c>
      <c r="DK789">
        <v>700</v>
      </c>
      <c r="DL789">
        <v>0</v>
      </c>
      <c r="DM789">
        <v>730</v>
      </c>
      <c r="DN789">
        <v>0</v>
      </c>
      <c r="DO789">
        <v>640</v>
      </c>
      <c r="DP789">
        <v>0</v>
      </c>
      <c r="DQ789">
        <v>650</v>
      </c>
      <c r="DR789">
        <v>0</v>
      </c>
      <c r="DS789">
        <v>630</v>
      </c>
      <c r="DT789">
        <v>6.7</v>
      </c>
      <c r="DU789">
        <v>600</v>
      </c>
      <c r="DV789">
        <v>6.7</v>
      </c>
      <c r="DW789">
        <v>600</v>
      </c>
      <c r="DX789">
        <v>13</v>
      </c>
      <c r="DY789">
        <v>600</v>
      </c>
      <c r="DZ789">
        <v>13</v>
      </c>
      <c r="EA789">
        <v>570</v>
      </c>
      <c r="EB789">
        <v>0</v>
      </c>
      <c r="EC789">
        <v>580</v>
      </c>
      <c r="ED789">
        <v>0</v>
      </c>
      <c r="EE789">
        <v>0</v>
      </c>
    </row>
    <row r="790" spans="1:135" x14ac:dyDescent="0.3">
      <c r="A790">
        <v>788</v>
      </c>
      <c r="B790" t="s">
        <v>135</v>
      </c>
      <c r="C790">
        <v>980</v>
      </c>
      <c r="D790">
        <v>49208</v>
      </c>
      <c r="E790" t="s">
        <v>135</v>
      </c>
      <c r="F790">
        <v>5831188</v>
      </c>
      <c r="G790" t="s">
        <v>136</v>
      </c>
      <c r="H790" s="1">
        <v>42554</v>
      </c>
      <c r="I790" t="s">
        <v>684</v>
      </c>
      <c r="J790" t="s">
        <v>551</v>
      </c>
      <c r="K790" t="s">
        <v>139</v>
      </c>
      <c r="L790" t="s">
        <v>169</v>
      </c>
      <c r="M790">
        <v>0</v>
      </c>
      <c r="N790">
        <v>0</v>
      </c>
      <c r="O790">
        <v>0</v>
      </c>
      <c r="P790" t="s">
        <v>141</v>
      </c>
      <c r="Q790" t="s">
        <v>142</v>
      </c>
      <c r="R790" t="s">
        <v>176</v>
      </c>
      <c r="S790" t="s">
        <v>442</v>
      </c>
      <c r="T790" t="s">
        <v>187</v>
      </c>
      <c r="U790">
        <v>1</v>
      </c>
      <c r="V790" t="s">
        <v>165</v>
      </c>
      <c r="W790" t="s">
        <v>146</v>
      </c>
      <c r="X790" t="s">
        <v>178</v>
      </c>
      <c r="Y790" t="s">
        <v>148</v>
      </c>
      <c r="Z790">
        <v>63</v>
      </c>
      <c r="AA790" t="s">
        <v>360</v>
      </c>
      <c r="AB790" t="s">
        <v>324</v>
      </c>
      <c r="AC790" t="s">
        <v>888</v>
      </c>
      <c r="AD790">
        <v>17.865417000000001</v>
      </c>
      <c r="AE790">
        <v>34.543028999999997</v>
      </c>
      <c r="AF790">
        <v>-84.370653000000004</v>
      </c>
      <c r="AG790">
        <v>225</v>
      </c>
      <c r="AH790">
        <v>215</v>
      </c>
      <c r="AI790">
        <v>1458</v>
      </c>
      <c r="AJ790" t="s">
        <v>553</v>
      </c>
      <c r="AK790">
        <v>55</v>
      </c>
      <c r="AL790">
        <v>62</v>
      </c>
      <c r="AM790" t="s">
        <v>153</v>
      </c>
      <c r="AN790">
        <v>311.8</v>
      </c>
      <c r="AO790">
        <v>124.1</v>
      </c>
      <c r="AP790">
        <v>674.2</v>
      </c>
      <c r="AQ790">
        <v>-84.370666999999997</v>
      </c>
      <c r="AR790">
        <v>34.542994</v>
      </c>
      <c r="AS790">
        <v>-84.368945999999994</v>
      </c>
      <c r="AT790">
        <v>34.543565000000001</v>
      </c>
      <c r="AU790" t="s">
        <v>888</v>
      </c>
      <c r="AV790">
        <v>1</v>
      </c>
      <c r="AW790">
        <v>227</v>
      </c>
      <c r="AX790">
        <v>136</v>
      </c>
      <c r="AY790">
        <v>0</v>
      </c>
      <c r="AZ790">
        <v>55</v>
      </c>
      <c r="BA790">
        <v>22.82</v>
      </c>
      <c r="BB790">
        <v>22.16</v>
      </c>
      <c r="BC790">
        <v>2866.5</v>
      </c>
      <c r="BD790">
        <v>2857.9</v>
      </c>
      <c r="BE790">
        <v>2837.9</v>
      </c>
      <c r="BF790">
        <v>55</v>
      </c>
      <c r="BG790">
        <v>32.6</v>
      </c>
      <c r="BH790">
        <v>22.4</v>
      </c>
      <c r="BI790" s="1">
        <v>44147</v>
      </c>
      <c r="BJ790" t="s">
        <v>154</v>
      </c>
      <c r="BK790">
        <v>2.1069999999999999E-3</v>
      </c>
      <c r="BL790">
        <v>41803</v>
      </c>
      <c r="BM790">
        <v>41515</v>
      </c>
      <c r="BN790" t="s">
        <v>888</v>
      </c>
      <c r="BO790" t="s">
        <v>688</v>
      </c>
      <c r="BP790">
        <v>1</v>
      </c>
      <c r="BQ790">
        <v>13600</v>
      </c>
      <c r="BR790">
        <v>6</v>
      </c>
      <c r="BS790">
        <v>1</v>
      </c>
      <c r="BT790">
        <v>2</v>
      </c>
      <c r="BU790">
        <v>1</v>
      </c>
      <c r="BV790">
        <v>1</v>
      </c>
      <c r="BW790">
        <v>2</v>
      </c>
      <c r="BX790">
        <v>0</v>
      </c>
      <c r="BY790">
        <v>5</v>
      </c>
      <c r="BZ790" t="s">
        <v>156</v>
      </c>
      <c r="CA790">
        <v>227</v>
      </c>
      <c r="CB790">
        <v>136</v>
      </c>
      <c r="CC790">
        <v>0</v>
      </c>
      <c r="CD790" t="s">
        <v>157</v>
      </c>
      <c r="CE790" t="s">
        <v>157</v>
      </c>
      <c r="CF790">
        <v>0</v>
      </c>
      <c r="CG790">
        <v>55</v>
      </c>
      <c r="CH790">
        <v>5510</v>
      </c>
      <c r="CI790" t="s">
        <v>158</v>
      </c>
      <c r="CJ790">
        <v>0</v>
      </c>
      <c r="CK790">
        <v>4.5318940000000003</v>
      </c>
      <c r="CL790">
        <v>9</v>
      </c>
      <c r="CM790" t="s">
        <v>159</v>
      </c>
      <c r="CN790">
        <v>5510</v>
      </c>
      <c r="CO790">
        <v>441331</v>
      </c>
      <c r="CP790">
        <v>15.07</v>
      </c>
      <c r="CQ790">
        <v>19.61</v>
      </c>
      <c r="CR790">
        <v>441331</v>
      </c>
      <c r="CS790">
        <v>0</v>
      </c>
      <c r="CT790">
        <v>23928.399232</v>
      </c>
      <c r="CU790">
        <v>100</v>
      </c>
      <c r="CV790">
        <v>41554</v>
      </c>
      <c r="CW790">
        <v>0.15213099999999999</v>
      </c>
      <c r="CX790">
        <v>0</v>
      </c>
      <c r="CY790">
        <v>2.1069999999999999E-3</v>
      </c>
      <c r="CZ790">
        <v>312</v>
      </c>
      <c r="DA790" t="s">
        <v>899</v>
      </c>
      <c r="DB790" t="s">
        <v>161</v>
      </c>
      <c r="DC790" t="s">
        <v>900</v>
      </c>
      <c r="DD790">
        <v>-84.355727000000002</v>
      </c>
      <c r="DE790">
        <v>34.542596000000003</v>
      </c>
      <c r="DF790">
        <v>34.542596000000003</v>
      </c>
      <c r="DG790">
        <v>-84.355727000000002</v>
      </c>
      <c r="DH790">
        <v>1.3254999999999999E-2</v>
      </c>
      <c r="DI790">
        <v>2.1069999999999999E-3</v>
      </c>
      <c r="DJ790">
        <v>225</v>
      </c>
      <c r="DK790">
        <v>700</v>
      </c>
      <c r="DL790">
        <v>0</v>
      </c>
      <c r="DM790">
        <v>730</v>
      </c>
      <c r="DN790">
        <v>0</v>
      </c>
      <c r="DO790">
        <v>640</v>
      </c>
      <c r="DP790">
        <v>0</v>
      </c>
      <c r="DQ790">
        <v>650</v>
      </c>
      <c r="DR790">
        <v>0</v>
      </c>
      <c r="DS790">
        <v>630</v>
      </c>
      <c r="DT790">
        <v>6.7</v>
      </c>
      <c r="DU790">
        <v>600</v>
      </c>
      <c r="DV790">
        <v>6.7</v>
      </c>
      <c r="DW790">
        <v>600</v>
      </c>
      <c r="DX790">
        <v>13</v>
      </c>
      <c r="DY790">
        <v>600</v>
      </c>
      <c r="DZ790">
        <v>13</v>
      </c>
      <c r="EA790">
        <v>570</v>
      </c>
      <c r="EB790">
        <v>0</v>
      </c>
      <c r="EC790">
        <v>580</v>
      </c>
      <c r="ED790">
        <v>0</v>
      </c>
      <c r="EE790">
        <v>0</v>
      </c>
    </row>
    <row r="791" spans="1:135" x14ac:dyDescent="0.3">
      <c r="A791">
        <v>789</v>
      </c>
      <c r="B791" t="s">
        <v>135</v>
      </c>
      <c r="C791">
        <v>1019</v>
      </c>
      <c r="D791">
        <v>42314</v>
      </c>
      <c r="E791" t="s">
        <v>135</v>
      </c>
      <c r="F791">
        <v>6181218</v>
      </c>
      <c r="G791" t="s">
        <v>692</v>
      </c>
      <c r="H791" s="1">
        <v>42779</v>
      </c>
      <c r="I791" t="s">
        <v>684</v>
      </c>
      <c r="J791" t="s">
        <v>551</v>
      </c>
      <c r="K791" t="s">
        <v>902</v>
      </c>
      <c r="L791" t="s">
        <v>169</v>
      </c>
      <c r="M791">
        <v>0</v>
      </c>
      <c r="N791">
        <v>0</v>
      </c>
      <c r="O791">
        <v>0</v>
      </c>
      <c r="P791" t="s">
        <v>141</v>
      </c>
      <c r="Q791" t="s">
        <v>186</v>
      </c>
      <c r="R791" t="s">
        <v>143</v>
      </c>
      <c r="S791" t="s">
        <v>143</v>
      </c>
      <c r="T791" t="s">
        <v>221</v>
      </c>
      <c r="U791">
        <v>1</v>
      </c>
      <c r="V791" t="s">
        <v>165</v>
      </c>
      <c r="W791" t="s">
        <v>217</v>
      </c>
      <c r="X791" t="s">
        <v>178</v>
      </c>
      <c r="Y791" t="s">
        <v>148</v>
      </c>
      <c r="Z791">
        <v>31</v>
      </c>
      <c r="AA791" t="s">
        <v>360</v>
      </c>
      <c r="AB791" t="s">
        <v>168</v>
      </c>
      <c r="AC791" t="s">
        <v>888</v>
      </c>
      <c r="AD791">
        <v>17.870625</v>
      </c>
      <c r="AE791">
        <v>34.543098000000001</v>
      </c>
      <c r="AF791">
        <v>-84.370621</v>
      </c>
      <c r="AG791">
        <v>225</v>
      </c>
      <c r="AH791">
        <v>215</v>
      </c>
      <c r="AI791">
        <v>1458</v>
      </c>
      <c r="AJ791" t="s">
        <v>553</v>
      </c>
      <c r="AK791">
        <v>55</v>
      </c>
      <c r="AL791">
        <v>62</v>
      </c>
      <c r="AM791" t="s">
        <v>153</v>
      </c>
      <c r="AN791">
        <v>311.8</v>
      </c>
      <c r="AO791">
        <v>124.1</v>
      </c>
      <c r="AP791">
        <v>674.2</v>
      </c>
      <c r="AQ791">
        <v>-84.370666999999997</v>
      </c>
      <c r="AR791">
        <v>34.542994</v>
      </c>
      <c r="AS791">
        <v>-84.368945999999994</v>
      </c>
      <c r="AT791">
        <v>34.543565000000001</v>
      </c>
      <c r="AU791" t="s">
        <v>888</v>
      </c>
      <c r="AV791">
        <v>1</v>
      </c>
      <c r="AW791">
        <v>227</v>
      </c>
      <c r="AX791">
        <v>136</v>
      </c>
      <c r="AY791">
        <v>0</v>
      </c>
      <c r="AZ791">
        <v>55</v>
      </c>
      <c r="BA791">
        <v>22.82</v>
      </c>
      <c r="BB791">
        <v>22.16</v>
      </c>
      <c r="BC791">
        <v>2866.5</v>
      </c>
      <c r="BD791">
        <v>2857.9</v>
      </c>
      <c r="BE791">
        <v>2837.9</v>
      </c>
      <c r="BF791">
        <v>55</v>
      </c>
      <c r="BG791">
        <v>32.6</v>
      </c>
      <c r="BH791">
        <v>22.4</v>
      </c>
      <c r="BI791" s="1">
        <v>44147</v>
      </c>
      <c r="BJ791" t="s">
        <v>154</v>
      </c>
      <c r="BK791">
        <v>2.1069999999999999E-3</v>
      </c>
      <c r="BL791">
        <v>41803</v>
      </c>
      <c r="BM791">
        <v>41515</v>
      </c>
      <c r="BN791" t="s">
        <v>888</v>
      </c>
      <c r="BO791" t="s">
        <v>688</v>
      </c>
      <c r="BP791">
        <v>1</v>
      </c>
      <c r="BQ791">
        <v>13600</v>
      </c>
      <c r="BR791">
        <v>6</v>
      </c>
      <c r="BS791">
        <v>1</v>
      </c>
      <c r="BT791">
        <v>2</v>
      </c>
      <c r="BU791">
        <v>1</v>
      </c>
      <c r="BV791">
        <v>1</v>
      </c>
      <c r="BW791">
        <v>2</v>
      </c>
      <c r="BX791">
        <v>0</v>
      </c>
      <c r="BY791">
        <v>5</v>
      </c>
      <c r="BZ791" t="s">
        <v>156</v>
      </c>
      <c r="CA791">
        <v>227</v>
      </c>
      <c r="CB791">
        <v>136</v>
      </c>
      <c r="CC791">
        <v>0</v>
      </c>
      <c r="CD791" t="s">
        <v>157</v>
      </c>
      <c r="CE791" t="s">
        <v>157</v>
      </c>
      <c r="CF791">
        <v>0</v>
      </c>
      <c r="CG791">
        <v>55</v>
      </c>
      <c r="CH791">
        <v>5510</v>
      </c>
      <c r="CI791" t="s">
        <v>158</v>
      </c>
      <c r="CJ791">
        <v>0</v>
      </c>
      <c r="CK791">
        <v>4.5318940000000003</v>
      </c>
      <c r="CL791">
        <v>9</v>
      </c>
      <c r="CM791" t="s">
        <v>159</v>
      </c>
      <c r="CN791">
        <v>5510</v>
      </c>
      <c r="CO791">
        <v>441331</v>
      </c>
      <c r="CP791">
        <v>15.07</v>
      </c>
      <c r="CQ791">
        <v>19.61</v>
      </c>
      <c r="CR791">
        <v>441331</v>
      </c>
      <c r="CS791">
        <v>0</v>
      </c>
      <c r="CT791">
        <v>23928.399232</v>
      </c>
      <c r="CU791">
        <v>100</v>
      </c>
      <c r="CV791">
        <v>41554</v>
      </c>
      <c r="CW791">
        <v>0.15213099999999999</v>
      </c>
      <c r="CX791">
        <v>0</v>
      </c>
      <c r="CY791">
        <v>2.1069999999999999E-3</v>
      </c>
      <c r="CZ791">
        <v>312</v>
      </c>
      <c r="DA791" t="s">
        <v>899</v>
      </c>
      <c r="DB791" t="s">
        <v>161</v>
      </c>
      <c r="DC791" t="s">
        <v>900</v>
      </c>
      <c r="DD791">
        <v>-84.355727000000002</v>
      </c>
      <c r="DE791">
        <v>34.542596000000003</v>
      </c>
      <c r="DF791">
        <v>34.542596000000003</v>
      </c>
      <c r="DG791">
        <v>-84.355727000000002</v>
      </c>
      <c r="DH791">
        <v>1.3254999999999999E-2</v>
      </c>
      <c r="DI791">
        <v>2.1069999999999999E-3</v>
      </c>
      <c r="DJ791">
        <v>225</v>
      </c>
      <c r="DK791">
        <v>700</v>
      </c>
      <c r="DL791">
        <v>0</v>
      </c>
      <c r="DM791">
        <v>730</v>
      </c>
      <c r="DN791">
        <v>0</v>
      </c>
      <c r="DO791">
        <v>640</v>
      </c>
      <c r="DP791">
        <v>0</v>
      </c>
      <c r="DQ791">
        <v>650</v>
      </c>
      <c r="DR791">
        <v>0</v>
      </c>
      <c r="DS791">
        <v>630</v>
      </c>
      <c r="DT791">
        <v>6.7</v>
      </c>
      <c r="DU791">
        <v>600</v>
      </c>
      <c r="DV791">
        <v>6.7</v>
      </c>
      <c r="DW791">
        <v>600</v>
      </c>
      <c r="DX791">
        <v>13</v>
      </c>
      <c r="DY791">
        <v>600</v>
      </c>
      <c r="DZ791">
        <v>13</v>
      </c>
      <c r="EA791">
        <v>570</v>
      </c>
      <c r="EB791">
        <v>0</v>
      </c>
      <c r="EC791">
        <v>580</v>
      </c>
      <c r="ED791">
        <v>0</v>
      </c>
      <c r="EE791">
        <v>0</v>
      </c>
    </row>
    <row r="792" spans="1:135" x14ac:dyDescent="0.3">
      <c r="A792">
        <v>790</v>
      </c>
      <c r="B792" t="s">
        <v>135</v>
      </c>
      <c r="C792">
        <v>1026</v>
      </c>
      <c r="D792">
        <v>39282</v>
      </c>
      <c r="E792" t="s">
        <v>135</v>
      </c>
      <c r="F792">
        <v>6248807</v>
      </c>
      <c r="G792" t="s">
        <v>136</v>
      </c>
      <c r="H792" s="1">
        <v>42877</v>
      </c>
      <c r="I792" t="s">
        <v>684</v>
      </c>
      <c r="J792" t="s">
        <v>551</v>
      </c>
      <c r="K792" t="s">
        <v>903</v>
      </c>
      <c r="L792" t="s">
        <v>140</v>
      </c>
      <c r="M792">
        <v>0</v>
      </c>
      <c r="N792">
        <v>0</v>
      </c>
      <c r="O792">
        <v>0</v>
      </c>
      <c r="P792" t="s">
        <v>141</v>
      </c>
      <c r="Q792" t="s">
        <v>186</v>
      </c>
      <c r="R792" t="s">
        <v>176</v>
      </c>
      <c r="S792" t="s">
        <v>177</v>
      </c>
      <c r="T792" t="s">
        <v>164</v>
      </c>
      <c r="U792">
        <v>1</v>
      </c>
      <c r="V792" t="s">
        <v>145</v>
      </c>
      <c r="W792" t="s">
        <v>146</v>
      </c>
      <c r="X792" t="s">
        <v>147</v>
      </c>
      <c r="Y792" t="s">
        <v>148</v>
      </c>
      <c r="Z792">
        <v>37</v>
      </c>
      <c r="AA792" t="s">
        <v>342</v>
      </c>
      <c r="AB792" t="s">
        <v>150</v>
      </c>
      <c r="AC792" t="s">
        <v>888</v>
      </c>
      <c r="AD792">
        <v>18.046150999999998</v>
      </c>
      <c r="AE792">
        <v>34.543120000000002</v>
      </c>
      <c r="AF792">
        <v>-84.368159000000006</v>
      </c>
      <c r="AG792">
        <v>225</v>
      </c>
      <c r="AH792">
        <v>215</v>
      </c>
      <c r="AI792">
        <v>1458</v>
      </c>
      <c r="AJ792" t="s">
        <v>553</v>
      </c>
      <c r="AK792">
        <v>55</v>
      </c>
      <c r="AL792">
        <v>62</v>
      </c>
      <c r="AM792" t="s">
        <v>153</v>
      </c>
      <c r="AN792">
        <v>311.8</v>
      </c>
      <c r="AO792">
        <v>124.1</v>
      </c>
      <c r="AP792">
        <v>674.2</v>
      </c>
      <c r="AQ792">
        <v>-84.370666999999997</v>
      </c>
      <c r="AR792">
        <v>34.542994</v>
      </c>
      <c r="AS792">
        <v>-84.368945999999994</v>
      </c>
      <c r="AT792">
        <v>34.543565000000001</v>
      </c>
      <c r="AU792" t="s">
        <v>888</v>
      </c>
      <c r="AV792">
        <v>1</v>
      </c>
      <c r="AW792">
        <v>227</v>
      </c>
      <c r="AX792">
        <v>136</v>
      </c>
      <c r="AY792">
        <v>0</v>
      </c>
      <c r="AZ792">
        <v>55</v>
      </c>
      <c r="BA792">
        <v>22.82</v>
      </c>
      <c r="BB792">
        <v>22.16</v>
      </c>
      <c r="BC792">
        <v>2866.5</v>
      </c>
      <c r="BD792">
        <v>2857.9</v>
      </c>
      <c r="BE792">
        <v>2837.9</v>
      </c>
      <c r="BF792">
        <v>55</v>
      </c>
      <c r="BG792">
        <v>32.6</v>
      </c>
      <c r="BH792">
        <v>22.4</v>
      </c>
      <c r="BI792" s="1">
        <v>44147</v>
      </c>
      <c r="BJ792" t="s">
        <v>154</v>
      </c>
      <c r="BK792">
        <v>2.1069999999999999E-3</v>
      </c>
      <c r="BL792">
        <v>41803</v>
      </c>
      <c r="BM792">
        <v>41515</v>
      </c>
      <c r="BN792" t="s">
        <v>888</v>
      </c>
      <c r="BO792" t="s">
        <v>688</v>
      </c>
      <c r="BP792">
        <v>1</v>
      </c>
      <c r="BQ792">
        <v>13600</v>
      </c>
      <c r="BR792">
        <v>6</v>
      </c>
      <c r="BS792">
        <v>1</v>
      </c>
      <c r="BT792">
        <v>2</v>
      </c>
      <c r="BU792">
        <v>1</v>
      </c>
      <c r="BV792">
        <v>1</v>
      </c>
      <c r="BW792">
        <v>2</v>
      </c>
      <c r="BX792">
        <v>0</v>
      </c>
      <c r="BY792">
        <v>5</v>
      </c>
      <c r="BZ792" t="s">
        <v>156</v>
      </c>
      <c r="CA792">
        <v>227</v>
      </c>
      <c r="CB792">
        <v>136</v>
      </c>
      <c r="CC792">
        <v>0</v>
      </c>
      <c r="CD792" t="s">
        <v>157</v>
      </c>
      <c r="CE792" t="s">
        <v>157</v>
      </c>
      <c r="CF792">
        <v>0</v>
      </c>
      <c r="CG792">
        <v>55</v>
      </c>
      <c r="CH792">
        <v>5510</v>
      </c>
      <c r="CI792" t="s">
        <v>158</v>
      </c>
      <c r="CJ792">
        <v>0</v>
      </c>
      <c r="CK792">
        <v>4.5318940000000003</v>
      </c>
      <c r="CL792">
        <v>9</v>
      </c>
      <c r="CM792" t="s">
        <v>159</v>
      </c>
      <c r="CN792">
        <v>5510</v>
      </c>
      <c r="CO792">
        <v>441331</v>
      </c>
      <c r="CP792">
        <v>15.07</v>
      </c>
      <c r="CQ792">
        <v>19.61</v>
      </c>
      <c r="CR792">
        <v>441331</v>
      </c>
      <c r="CS792">
        <v>0</v>
      </c>
      <c r="CT792">
        <v>23928.399232</v>
      </c>
      <c r="CU792">
        <v>100</v>
      </c>
      <c r="CV792">
        <v>41554</v>
      </c>
      <c r="CW792">
        <v>0.15213099999999999</v>
      </c>
      <c r="CX792">
        <v>0</v>
      </c>
      <c r="CY792">
        <v>2.1069999999999999E-3</v>
      </c>
      <c r="CZ792">
        <v>312</v>
      </c>
      <c r="DA792" t="s">
        <v>899</v>
      </c>
      <c r="DB792" t="s">
        <v>161</v>
      </c>
      <c r="DC792" t="s">
        <v>900</v>
      </c>
      <c r="DD792">
        <v>-84.355727000000002</v>
      </c>
      <c r="DE792">
        <v>34.542596000000003</v>
      </c>
      <c r="DF792">
        <v>34.542596000000003</v>
      </c>
      <c r="DG792">
        <v>-84.355727000000002</v>
      </c>
      <c r="DH792">
        <v>1.3254999999999999E-2</v>
      </c>
      <c r="DI792">
        <v>2.1069999999999999E-3</v>
      </c>
      <c r="DJ792">
        <v>225</v>
      </c>
      <c r="DK792">
        <v>700</v>
      </c>
      <c r="DL792">
        <v>0</v>
      </c>
      <c r="DM792">
        <v>730</v>
      </c>
      <c r="DN792">
        <v>0</v>
      </c>
      <c r="DO792">
        <v>640</v>
      </c>
      <c r="DP792">
        <v>0</v>
      </c>
      <c r="DQ792">
        <v>650</v>
      </c>
      <c r="DR792">
        <v>0</v>
      </c>
      <c r="DS792">
        <v>630</v>
      </c>
      <c r="DT792">
        <v>6.7</v>
      </c>
      <c r="DU792">
        <v>600</v>
      </c>
      <c r="DV792">
        <v>6.7</v>
      </c>
      <c r="DW792">
        <v>600</v>
      </c>
      <c r="DX792">
        <v>13</v>
      </c>
      <c r="DY792">
        <v>600</v>
      </c>
      <c r="DZ792">
        <v>13</v>
      </c>
      <c r="EA792">
        <v>570</v>
      </c>
      <c r="EB792">
        <v>0</v>
      </c>
      <c r="EC792">
        <v>580</v>
      </c>
      <c r="ED792">
        <v>0</v>
      </c>
      <c r="EE792">
        <v>9.0600000000000001E-4</v>
      </c>
    </row>
    <row r="793" spans="1:135" x14ac:dyDescent="0.3">
      <c r="A793">
        <v>791</v>
      </c>
      <c r="B793" t="s">
        <v>135</v>
      </c>
      <c r="C793">
        <v>1029</v>
      </c>
      <c r="D793">
        <v>38763</v>
      </c>
      <c r="E793" t="s">
        <v>135</v>
      </c>
      <c r="F793">
        <v>6269525</v>
      </c>
      <c r="G793" t="s">
        <v>136</v>
      </c>
      <c r="H793" s="1">
        <v>42895</v>
      </c>
      <c r="I793" t="s">
        <v>684</v>
      </c>
      <c r="J793" t="s">
        <v>551</v>
      </c>
      <c r="K793" t="s">
        <v>904</v>
      </c>
      <c r="L793" t="s">
        <v>218</v>
      </c>
      <c r="M793">
        <v>0</v>
      </c>
      <c r="N793">
        <v>0</v>
      </c>
      <c r="O793">
        <v>1</v>
      </c>
      <c r="P793" t="s">
        <v>141</v>
      </c>
      <c r="Q793" t="s">
        <v>249</v>
      </c>
      <c r="R793" t="s">
        <v>272</v>
      </c>
      <c r="S793" t="s">
        <v>272</v>
      </c>
      <c r="T793" t="s">
        <v>144</v>
      </c>
      <c r="U793">
        <v>1</v>
      </c>
      <c r="V793" t="s">
        <v>165</v>
      </c>
      <c r="W793" t="s">
        <v>146</v>
      </c>
      <c r="X793" t="s">
        <v>147</v>
      </c>
      <c r="Y793" t="s">
        <v>148</v>
      </c>
      <c r="Z793">
        <v>44</v>
      </c>
      <c r="AA793" t="s">
        <v>360</v>
      </c>
      <c r="AB793" t="s">
        <v>324</v>
      </c>
      <c r="AC793" t="s">
        <v>888</v>
      </c>
      <c r="AD793">
        <v>17.869738999999999</v>
      </c>
      <c r="AE793">
        <v>34.543087</v>
      </c>
      <c r="AF793">
        <v>-84.370626999999999</v>
      </c>
      <c r="AG793">
        <v>225</v>
      </c>
      <c r="AH793">
        <v>215</v>
      </c>
      <c r="AI793">
        <v>1458</v>
      </c>
      <c r="AJ793" t="s">
        <v>553</v>
      </c>
      <c r="AK793">
        <v>55</v>
      </c>
      <c r="AL793">
        <v>62</v>
      </c>
      <c r="AM793" t="s">
        <v>153</v>
      </c>
      <c r="AN793">
        <v>311.8</v>
      </c>
      <c r="AO793">
        <v>124.1</v>
      </c>
      <c r="AP793">
        <v>674.2</v>
      </c>
      <c r="AQ793">
        <v>-84.370666999999997</v>
      </c>
      <c r="AR793">
        <v>34.542994</v>
      </c>
      <c r="AS793">
        <v>-84.368945999999994</v>
      </c>
      <c r="AT793">
        <v>34.543565000000001</v>
      </c>
      <c r="AU793" t="s">
        <v>888</v>
      </c>
      <c r="AV793">
        <v>1</v>
      </c>
      <c r="AW793">
        <v>227</v>
      </c>
      <c r="AX793">
        <v>136</v>
      </c>
      <c r="AY793">
        <v>0</v>
      </c>
      <c r="AZ793">
        <v>55</v>
      </c>
      <c r="BA793">
        <v>22.82</v>
      </c>
      <c r="BB793">
        <v>22.16</v>
      </c>
      <c r="BC793">
        <v>2866.5</v>
      </c>
      <c r="BD793">
        <v>2857.9</v>
      </c>
      <c r="BE793">
        <v>2837.9</v>
      </c>
      <c r="BF793">
        <v>55</v>
      </c>
      <c r="BG793">
        <v>32.6</v>
      </c>
      <c r="BH793">
        <v>22.4</v>
      </c>
      <c r="BI793" s="1">
        <v>44147</v>
      </c>
      <c r="BJ793" t="s">
        <v>154</v>
      </c>
      <c r="BK793">
        <v>2.1069999999999999E-3</v>
      </c>
      <c r="BL793">
        <v>41803</v>
      </c>
      <c r="BM793">
        <v>41515</v>
      </c>
      <c r="BN793" t="s">
        <v>888</v>
      </c>
      <c r="BO793" t="s">
        <v>688</v>
      </c>
      <c r="BP793">
        <v>1</v>
      </c>
      <c r="BQ793">
        <v>13600</v>
      </c>
      <c r="BR793">
        <v>6</v>
      </c>
      <c r="BS793">
        <v>1</v>
      </c>
      <c r="BT793">
        <v>2</v>
      </c>
      <c r="BU793">
        <v>1</v>
      </c>
      <c r="BV793">
        <v>1</v>
      </c>
      <c r="BW793">
        <v>2</v>
      </c>
      <c r="BX793">
        <v>0</v>
      </c>
      <c r="BY793">
        <v>5</v>
      </c>
      <c r="BZ793" t="s">
        <v>156</v>
      </c>
      <c r="CA793">
        <v>227</v>
      </c>
      <c r="CB793">
        <v>136</v>
      </c>
      <c r="CC793">
        <v>0</v>
      </c>
      <c r="CD793" t="s">
        <v>157</v>
      </c>
      <c r="CE793" t="s">
        <v>157</v>
      </c>
      <c r="CF793">
        <v>0</v>
      </c>
      <c r="CG793">
        <v>55</v>
      </c>
      <c r="CH793">
        <v>5510</v>
      </c>
      <c r="CI793" t="s">
        <v>158</v>
      </c>
      <c r="CJ793">
        <v>0</v>
      </c>
      <c r="CK793">
        <v>4.5318940000000003</v>
      </c>
      <c r="CL793">
        <v>9</v>
      </c>
      <c r="CM793" t="s">
        <v>159</v>
      </c>
      <c r="CN793">
        <v>5510</v>
      </c>
      <c r="CO793">
        <v>441331</v>
      </c>
      <c r="CP793">
        <v>15.07</v>
      </c>
      <c r="CQ793">
        <v>19.61</v>
      </c>
      <c r="CR793">
        <v>441331</v>
      </c>
      <c r="CS793">
        <v>0</v>
      </c>
      <c r="CT793">
        <v>23928.399232</v>
      </c>
      <c r="CU793">
        <v>100</v>
      </c>
      <c r="CV793">
        <v>41554</v>
      </c>
      <c r="CW793">
        <v>0.15213099999999999</v>
      </c>
      <c r="CX793">
        <v>0</v>
      </c>
      <c r="CY793">
        <v>2.1069999999999999E-3</v>
      </c>
      <c r="CZ793">
        <v>312</v>
      </c>
      <c r="DA793" t="s">
        <v>899</v>
      </c>
      <c r="DB793" t="s">
        <v>161</v>
      </c>
      <c r="DC793" t="s">
        <v>900</v>
      </c>
      <c r="DD793">
        <v>-84.355727000000002</v>
      </c>
      <c r="DE793">
        <v>34.542596000000003</v>
      </c>
      <c r="DF793">
        <v>34.542596000000003</v>
      </c>
      <c r="DG793">
        <v>-84.355727000000002</v>
      </c>
      <c r="DH793">
        <v>1.3254999999999999E-2</v>
      </c>
      <c r="DI793">
        <v>2.1069999999999999E-3</v>
      </c>
      <c r="DJ793">
        <v>225</v>
      </c>
      <c r="DK793">
        <v>700</v>
      </c>
      <c r="DL793">
        <v>0</v>
      </c>
      <c r="DM793">
        <v>730</v>
      </c>
      <c r="DN793">
        <v>0</v>
      </c>
      <c r="DO793">
        <v>640</v>
      </c>
      <c r="DP793">
        <v>0</v>
      </c>
      <c r="DQ793">
        <v>650</v>
      </c>
      <c r="DR793">
        <v>0</v>
      </c>
      <c r="DS793">
        <v>630</v>
      </c>
      <c r="DT793">
        <v>6.7</v>
      </c>
      <c r="DU793">
        <v>600</v>
      </c>
      <c r="DV793">
        <v>6.7</v>
      </c>
      <c r="DW793">
        <v>600</v>
      </c>
      <c r="DX793">
        <v>13</v>
      </c>
      <c r="DY793">
        <v>600</v>
      </c>
      <c r="DZ793">
        <v>13</v>
      </c>
      <c r="EA793">
        <v>570</v>
      </c>
      <c r="EB793">
        <v>0</v>
      </c>
      <c r="EC793">
        <v>580</v>
      </c>
      <c r="ED793">
        <v>0</v>
      </c>
      <c r="EE793">
        <v>9.9999999999999995E-7</v>
      </c>
    </row>
    <row r="794" spans="1:135" x14ac:dyDescent="0.3">
      <c r="A794">
        <v>792</v>
      </c>
      <c r="B794" t="s">
        <v>135</v>
      </c>
      <c r="C794">
        <v>487</v>
      </c>
      <c r="D794">
        <v>81770</v>
      </c>
      <c r="E794" t="s">
        <v>135</v>
      </c>
      <c r="F794">
        <v>4405151</v>
      </c>
      <c r="G794" t="s">
        <v>136</v>
      </c>
      <c r="H794" s="1">
        <v>41367</v>
      </c>
      <c r="I794" t="s">
        <v>684</v>
      </c>
      <c r="J794" t="s">
        <v>551</v>
      </c>
      <c r="K794" t="s">
        <v>139</v>
      </c>
      <c r="L794" t="s">
        <v>218</v>
      </c>
      <c r="M794">
        <v>0</v>
      </c>
      <c r="N794">
        <v>0</v>
      </c>
      <c r="O794">
        <v>1</v>
      </c>
      <c r="P794" t="s">
        <v>141</v>
      </c>
      <c r="Q794" t="s">
        <v>142</v>
      </c>
      <c r="R794" t="s">
        <v>219</v>
      </c>
      <c r="S794" t="s">
        <v>272</v>
      </c>
      <c r="T794" t="s">
        <v>164</v>
      </c>
      <c r="U794">
        <v>1</v>
      </c>
      <c r="V794" t="s">
        <v>165</v>
      </c>
      <c r="W794" t="s">
        <v>166</v>
      </c>
      <c r="X794" t="s">
        <v>384</v>
      </c>
      <c r="Y794" t="s">
        <v>167</v>
      </c>
      <c r="Z794">
        <v>64</v>
      </c>
      <c r="AA794" t="s">
        <v>175</v>
      </c>
      <c r="AB794" t="s">
        <v>168</v>
      </c>
      <c r="AC794" t="s">
        <v>888</v>
      </c>
      <c r="AD794">
        <v>18.154775999999998</v>
      </c>
      <c r="AE794">
        <v>34.542301999999999</v>
      </c>
      <c r="AF794">
        <v>-84.366540000000001</v>
      </c>
      <c r="AG794">
        <v>226</v>
      </c>
      <c r="AH794">
        <v>216</v>
      </c>
      <c r="AI794">
        <v>1459</v>
      </c>
      <c r="AJ794" t="s">
        <v>553</v>
      </c>
      <c r="AK794">
        <v>56</v>
      </c>
      <c r="AL794">
        <v>63</v>
      </c>
      <c r="AM794" t="s">
        <v>153</v>
      </c>
      <c r="AN794">
        <v>325.89999999999998</v>
      </c>
      <c r="AO794">
        <v>150.4</v>
      </c>
      <c r="AP794">
        <v>856.1</v>
      </c>
      <c r="AQ794">
        <v>-84.367217999999994</v>
      </c>
      <c r="AR794">
        <v>34.542583999999998</v>
      </c>
      <c r="AS794">
        <v>-84.365320999999994</v>
      </c>
      <c r="AT794">
        <v>34.543385000000001</v>
      </c>
      <c r="AU794" t="s">
        <v>888</v>
      </c>
      <c r="AV794">
        <v>1</v>
      </c>
      <c r="AW794">
        <v>227</v>
      </c>
      <c r="AX794">
        <v>136</v>
      </c>
      <c r="AY794">
        <v>0</v>
      </c>
      <c r="AZ794">
        <v>55</v>
      </c>
      <c r="BA794">
        <v>22.73</v>
      </c>
      <c r="BB794">
        <v>22.33</v>
      </c>
      <c r="BC794">
        <v>2856.3</v>
      </c>
      <c r="BD794">
        <v>2840.9</v>
      </c>
      <c r="BE794">
        <v>2852</v>
      </c>
      <c r="BF794">
        <v>55</v>
      </c>
      <c r="BG794">
        <v>34.700000000000003</v>
      </c>
      <c r="BH794">
        <v>20.3</v>
      </c>
      <c r="BI794" s="1">
        <v>44147</v>
      </c>
      <c r="BJ794" t="s">
        <v>512</v>
      </c>
      <c r="BK794">
        <v>2.6310000000000001E-3</v>
      </c>
      <c r="BL794">
        <v>41803</v>
      </c>
      <c r="BM794">
        <v>41515</v>
      </c>
      <c r="BN794" t="s">
        <v>888</v>
      </c>
      <c r="BO794" t="s">
        <v>688</v>
      </c>
      <c r="BP794">
        <v>1</v>
      </c>
      <c r="BQ794">
        <v>13600</v>
      </c>
      <c r="BR794">
        <v>6</v>
      </c>
      <c r="BS794">
        <v>1</v>
      </c>
      <c r="BT794">
        <v>2</v>
      </c>
      <c r="BU794">
        <v>1</v>
      </c>
      <c r="BV794">
        <v>1</v>
      </c>
      <c r="BW794">
        <v>2</v>
      </c>
      <c r="BX794">
        <v>0</v>
      </c>
      <c r="BY794">
        <v>5</v>
      </c>
      <c r="BZ794" t="s">
        <v>156</v>
      </c>
      <c r="CA794">
        <v>227</v>
      </c>
      <c r="CB794">
        <v>136</v>
      </c>
      <c r="CC794">
        <v>0</v>
      </c>
      <c r="CD794" t="s">
        <v>157</v>
      </c>
      <c r="CE794" t="s">
        <v>157</v>
      </c>
      <c r="CF794">
        <v>0</v>
      </c>
      <c r="CG794">
        <v>55</v>
      </c>
      <c r="CH794">
        <v>5510</v>
      </c>
      <c r="CI794" t="s">
        <v>158</v>
      </c>
      <c r="CJ794">
        <v>0</v>
      </c>
      <c r="CK794">
        <v>4.5318940000000003</v>
      </c>
      <c r="CL794">
        <v>9</v>
      </c>
      <c r="CM794" t="s">
        <v>159</v>
      </c>
      <c r="CN794">
        <v>5510</v>
      </c>
      <c r="CO794">
        <v>441331</v>
      </c>
      <c r="CP794">
        <v>15.07</v>
      </c>
      <c r="CQ794">
        <v>19.61</v>
      </c>
      <c r="CR794">
        <v>441331</v>
      </c>
      <c r="CS794">
        <v>0</v>
      </c>
      <c r="CT794">
        <v>23928.399232</v>
      </c>
      <c r="CU794">
        <v>100</v>
      </c>
      <c r="CV794">
        <v>41554</v>
      </c>
      <c r="CW794">
        <v>0.15213099999999999</v>
      </c>
      <c r="CX794">
        <v>0</v>
      </c>
      <c r="CY794">
        <v>2.6310000000000001E-3</v>
      </c>
      <c r="CZ794">
        <v>312</v>
      </c>
      <c r="DA794" t="s">
        <v>899</v>
      </c>
      <c r="DB794" t="s">
        <v>161</v>
      </c>
      <c r="DC794" t="s">
        <v>900</v>
      </c>
      <c r="DD794">
        <v>-84.355727000000002</v>
      </c>
      <c r="DE794">
        <v>34.542596000000003</v>
      </c>
      <c r="DF794">
        <v>34.542596000000003</v>
      </c>
      <c r="DG794">
        <v>-84.355727000000002</v>
      </c>
      <c r="DH794">
        <v>9.6209999999999993E-3</v>
      </c>
      <c r="DI794">
        <v>2.6310000000000001E-3</v>
      </c>
      <c r="DJ794">
        <v>226</v>
      </c>
      <c r="DK794">
        <v>700</v>
      </c>
      <c r="DL794">
        <v>0</v>
      </c>
      <c r="DM794">
        <v>730</v>
      </c>
      <c r="DN794">
        <v>0</v>
      </c>
      <c r="DO794">
        <v>640</v>
      </c>
      <c r="DP794">
        <v>0</v>
      </c>
      <c r="DQ794">
        <v>650</v>
      </c>
      <c r="DR794">
        <v>0</v>
      </c>
      <c r="DS794">
        <v>630</v>
      </c>
      <c r="DT794">
        <v>6.7</v>
      </c>
      <c r="DU794">
        <v>600</v>
      </c>
      <c r="DV794">
        <v>6.7</v>
      </c>
      <c r="DW794">
        <v>600</v>
      </c>
      <c r="DX794">
        <v>13</v>
      </c>
      <c r="DY794">
        <v>600</v>
      </c>
      <c r="DZ794">
        <v>13</v>
      </c>
      <c r="EA794">
        <v>570</v>
      </c>
      <c r="EB794">
        <v>0</v>
      </c>
      <c r="EC794">
        <v>580</v>
      </c>
      <c r="ED794">
        <v>0</v>
      </c>
      <c r="EE794">
        <v>0</v>
      </c>
    </row>
    <row r="795" spans="1:135" x14ac:dyDescent="0.3">
      <c r="A795">
        <v>793</v>
      </c>
      <c r="B795" t="s">
        <v>135</v>
      </c>
      <c r="C795">
        <v>885</v>
      </c>
      <c r="D795">
        <v>65269</v>
      </c>
      <c r="E795" t="s">
        <v>135</v>
      </c>
      <c r="F795">
        <v>5133345</v>
      </c>
      <c r="G795" t="s">
        <v>136</v>
      </c>
      <c r="H795" s="1">
        <v>42021</v>
      </c>
      <c r="I795" t="s">
        <v>684</v>
      </c>
      <c r="J795" t="s">
        <v>551</v>
      </c>
      <c r="K795" t="s">
        <v>139</v>
      </c>
      <c r="L795" t="s">
        <v>140</v>
      </c>
      <c r="M795">
        <v>0</v>
      </c>
      <c r="N795">
        <v>0</v>
      </c>
      <c r="O795">
        <v>0</v>
      </c>
      <c r="P795" t="s">
        <v>141</v>
      </c>
      <c r="Q795" t="s">
        <v>142</v>
      </c>
      <c r="R795" t="s">
        <v>176</v>
      </c>
      <c r="S795" t="s">
        <v>272</v>
      </c>
      <c r="T795" t="s">
        <v>519</v>
      </c>
      <c r="U795">
        <v>1</v>
      </c>
      <c r="V795" t="s">
        <v>145</v>
      </c>
      <c r="W795" t="s">
        <v>166</v>
      </c>
      <c r="X795" t="s">
        <v>178</v>
      </c>
      <c r="Y795" t="s">
        <v>148</v>
      </c>
      <c r="Z795">
        <v>22</v>
      </c>
      <c r="AA795" t="s">
        <v>149</v>
      </c>
      <c r="AB795" t="s">
        <v>168</v>
      </c>
      <c r="AC795" t="s">
        <v>888</v>
      </c>
      <c r="AD795">
        <v>18.273083</v>
      </c>
      <c r="AE795">
        <v>34.543382000000001</v>
      </c>
      <c r="AF795">
        <v>-84.365322000000006</v>
      </c>
      <c r="AG795">
        <v>226</v>
      </c>
      <c r="AH795">
        <v>216</v>
      </c>
      <c r="AI795">
        <v>1459</v>
      </c>
      <c r="AJ795" t="s">
        <v>553</v>
      </c>
      <c r="AK795">
        <v>56</v>
      </c>
      <c r="AL795">
        <v>63</v>
      </c>
      <c r="AM795" t="s">
        <v>153</v>
      </c>
      <c r="AN795">
        <v>325.89999999999998</v>
      </c>
      <c r="AO795">
        <v>150.4</v>
      </c>
      <c r="AP795">
        <v>856.1</v>
      </c>
      <c r="AQ795">
        <v>-84.367217999999994</v>
      </c>
      <c r="AR795">
        <v>34.542583999999998</v>
      </c>
      <c r="AS795">
        <v>-84.365320999999994</v>
      </c>
      <c r="AT795">
        <v>34.543385000000001</v>
      </c>
      <c r="AU795" t="s">
        <v>888</v>
      </c>
      <c r="AV795">
        <v>1</v>
      </c>
      <c r="AW795">
        <v>227</v>
      </c>
      <c r="AX795">
        <v>136</v>
      </c>
      <c r="AY795">
        <v>0</v>
      </c>
      <c r="AZ795">
        <v>55</v>
      </c>
      <c r="BA795">
        <v>22.73</v>
      </c>
      <c r="BB795">
        <v>22.33</v>
      </c>
      <c r="BC795">
        <v>2856.3</v>
      </c>
      <c r="BD795">
        <v>2840.9</v>
      </c>
      <c r="BE795">
        <v>2852</v>
      </c>
      <c r="BF795">
        <v>55</v>
      </c>
      <c r="BG795">
        <v>34.700000000000003</v>
      </c>
      <c r="BH795">
        <v>20.3</v>
      </c>
      <c r="BI795" s="1">
        <v>44147</v>
      </c>
      <c r="BJ795" t="s">
        <v>512</v>
      </c>
      <c r="BK795">
        <v>2.6310000000000001E-3</v>
      </c>
      <c r="BL795">
        <v>41803</v>
      </c>
      <c r="BM795">
        <v>41515</v>
      </c>
      <c r="BN795" t="s">
        <v>888</v>
      </c>
      <c r="BO795" t="s">
        <v>688</v>
      </c>
      <c r="BP795">
        <v>1</v>
      </c>
      <c r="BQ795">
        <v>13600</v>
      </c>
      <c r="BR795">
        <v>6</v>
      </c>
      <c r="BS795">
        <v>1</v>
      </c>
      <c r="BT795">
        <v>2</v>
      </c>
      <c r="BU795">
        <v>1</v>
      </c>
      <c r="BV795">
        <v>1</v>
      </c>
      <c r="BW795">
        <v>2</v>
      </c>
      <c r="BX795">
        <v>0</v>
      </c>
      <c r="BY795">
        <v>5</v>
      </c>
      <c r="BZ795" t="s">
        <v>156</v>
      </c>
      <c r="CA795">
        <v>227</v>
      </c>
      <c r="CB795">
        <v>136</v>
      </c>
      <c r="CC795">
        <v>0</v>
      </c>
      <c r="CD795" t="s">
        <v>157</v>
      </c>
      <c r="CE795" t="s">
        <v>157</v>
      </c>
      <c r="CF795">
        <v>0</v>
      </c>
      <c r="CG795">
        <v>55</v>
      </c>
      <c r="CH795">
        <v>5510</v>
      </c>
      <c r="CI795" t="s">
        <v>158</v>
      </c>
      <c r="CJ795">
        <v>0</v>
      </c>
      <c r="CK795">
        <v>4.5318940000000003</v>
      </c>
      <c r="CL795">
        <v>9</v>
      </c>
      <c r="CM795" t="s">
        <v>159</v>
      </c>
      <c r="CN795">
        <v>5510</v>
      </c>
      <c r="CO795">
        <v>441331</v>
      </c>
      <c r="CP795">
        <v>15.07</v>
      </c>
      <c r="CQ795">
        <v>19.61</v>
      </c>
      <c r="CR795">
        <v>441331</v>
      </c>
      <c r="CS795">
        <v>0</v>
      </c>
      <c r="CT795">
        <v>23928.399232</v>
      </c>
      <c r="CU795">
        <v>100</v>
      </c>
      <c r="CV795">
        <v>41554</v>
      </c>
      <c r="CW795">
        <v>0.15213099999999999</v>
      </c>
      <c r="CX795">
        <v>0</v>
      </c>
      <c r="CY795">
        <v>2.6310000000000001E-3</v>
      </c>
      <c r="CZ795">
        <v>312</v>
      </c>
      <c r="DA795" t="s">
        <v>899</v>
      </c>
      <c r="DB795" t="s">
        <v>161</v>
      </c>
      <c r="DC795" t="s">
        <v>900</v>
      </c>
      <c r="DD795">
        <v>-84.355727000000002</v>
      </c>
      <c r="DE795">
        <v>34.542596000000003</v>
      </c>
      <c r="DF795">
        <v>34.542596000000003</v>
      </c>
      <c r="DG795">
        <v>-84.355727000000002</v>
      </c>
      <c r="DH795">
        <v>9.6209999999999993E-3</v>
      </c>
      <c r="DI795">
        <v>2.6310000000000001E-3</v>
      </c>
      <c r="DJ795">
        <v>226</v>
      </c>
      <c r="DK795">
        <v>700</v>
      </c>
      <c r="DL795">
        <v>0</v>
      </c>
      <c r="DM795">
        <v>730</v>
      </c>
      <c r="DN795">
        <v>0</v>
      </c>
      <c r="DO795">
        <v>640</v>
      </c>
      <c r="DP795">
        <v>0</v>
      </c>
      <c r="DQ795">
        <v>650</v>
      </c>
      <c r="DR795">
        <v>0</v>
      </c>
      <c r="DS795">
        <v>630</v>
      </c>
      <c r="DT795">
        <v>6.7</v>
      </c>
      <c r="DU795">
        <v>600</v>
      </c>
      <c r="DV795">
        <v>6.7</v>
      </c>
      <c r="DW795">
        <v>600</v>
      </c>
      <c r="DX795">
        <v>13</v>
      </c>
      <c r="DY795">
        <v>600</v>
      </c>
      <c r="DZ795">
        <v>13</v>
      </c>
      <c r="EA795">
        <v>570</v>
      </c>
      <c r="EB795">
        <v>0</v>
      </c>
      <c r="EC795">
        <v>580</v>
      </c>
      <c r="ED795">
        <v>0</v>
      </c>
      <c r="EE795">
        <v>0</v>
      </c>
    </row>
    <row r="796" spans="1:135" x14ac:dyDescent="0.3">
      <c r="A796">
        <v>794</v>
      </c>
      <c r="B796" t="s">
        <v>135</v>
      </c>
      <c r="C796">
        <v>911</v>
      </c>
      <c r="D796">
        <v>61585</v>
      </c>
      <c r="E796" t="s">
        <v>135</v>
      </c>
      <c r="F796">
        <v>5316329</v>
      </c>
      <c r="G796" t="s">
        <v>136</v>
      </c>
      <c r="H796" s="1">
        <v>42161</v>
      </c>
      <c r="I796" t="s">
        <v>684</v>
      </c>
      <c r="J796" t="s">
        <v>551</v>
      </c>
      <c r="K796" t="s">
        <v>139</v>
      </c>
      <c r="L796" t="s">
        <v>140</v>
      </c>
      <c r="M796">
        <v>0</v>
      </c>
      <c r="N796">
        <v>0</v>
      </c>
      <c r="O796">
        <v>0</v>
      </c>
      <c r="P796" t="s">
        <v>141</v>
      </c>
      <c r="Q796" t="s">
        <v>142</v>
      </c>
      <c r="R796" t="s">
        <v>215</v>
      </c>
      <c r="S796" t="s">
        <v>215</v>
      </c>
      <c r="T796" t="s">
        <v>187</v>
      </c>
      <c r="U796">
        <v>1</v>
      </c>
      <c r="V796" t="s">
        <v>165</v>
      </c>
      <c r="W796" t="s">
        <v>166</v>
      </c>
      <c r="X796" t="s">
        <v>147</v>
      </c>
      <c r="Y796" t="s">
        <v>148</v>
      </c>
      <c r="Z796">
        <v>35</v>
      </c>
      <c r="AA796" t="s">
        <v>149</v>
      </c>
      <c r="AB796" t="s">
        <v>168</v>
      </c>
      <c r="AC796" t="s">
        <v>888</v>
      </c>
      <c r="AD796">
        <v>18.249434999999998</v>
      </c>
      <c r="AE796">
        <v>34.543041000000002</v>
      </c>
      <c r="AF796">
        <v>-84.365360999999993</v>
      </c>
      <c r="AG796">
        <v>226</v>
      </c>
      <c r="AH796">
        <v>216</v>
      </c>
      <c r="AI796">
        <v>1459</v>
      </c>
      <c r="AJ796" t="s">
        <v>553</v>
      </c>
      <c r="AK796">
        <v>56</v>
      </c>
      <c r="AL796">
        <v>63</v>
      </c>
      <c r="AM796" t="s">
        <v>153</v>
      </c>
      <c r="AN796">
        <v>325.89999999999998</v>
      </c>
      <c r="AO796">
        <v>150.4</v>
      </c>
      <c r="AP796">
        <v>856.1</v>
      </c>
      <c r="AQ796">
        <v>-84.367217999999994</v>
      </c>
      <c r="AR796">
        <v>34.542583999999998</v>
      </c>
      <c r="AS796">
        <v>-84.365320999999994</v>
      </c>
      <c r="AT796">
        <v>34.543385000000001</v>
      </c>
      <c r="AU796" t="s">
        <v>888</v>
      </c>
      <c r="AV796">
        <v>1</v>
      </c>
      <c r="AW796">
        <v>227</v>
      </c>
      <c r="AX796">
        <v>136</v>
      </c>
      <c r="AY796">
        <v>0</v>
      </c>
      <c r="AZ796">
        <v>55</v>
      </c>
      <c r="BA796">
        <v>22.73</v>
      </c>
      <c r="BB796">
        <v>22.33</v>
      </c>
      <c r="BC796">
        <v>2856.3</v>
      </c>
      <c r="BD796">
        <v>2840.9</v>
      </c>
      <c r="BE796">
        <v>2852</v>
      </c>
      <c r="BF796">
        <v>55</v>
      </c>
      <c r="BG796">
        <v>34.700000000000003</v>
      </c>
      <c r="BH796">
        <v>20.3</v>
      </c>
      <c r="BI796" s="1">
        <v>44147</v>
      </c>
      <c r="BJ796" t="s">
        <v>512</v>
      </c>
      <c r="BK796">
        <v>2.6310000000000001E-3</v>
      </c>
      <c r="BL796">
        <v>41803</v>
      </c>
      <c r="BM796">
        <v>41515</v>
      </c>
      <c r="BN796" t="s">
        <v>888</v>
      </c>
      <c r="BO796" t="s">
        <v>688</v>
      </c>
      <c r="BP796">
        <v>1</v>
      </c>
      <c r="BQ796">
        <v>13600</v>
      </c>
      <c r="BR796">
        <v>6</v>
      </c>
      <c r="BS796">
        <v>1</v>
      </c>
      <c r="BT796">
        <v>2</v>
      </c>
      <c r="BU796">
        <v>1</v>
      </c>
      <c r="BV796">
        <v>1</v>
      </c>
      <c r="BW796">
        <v>2</v>
      </c>
      <c r="BX796">
        <v>0</v>
      </c>
      <c r="BY796">
        <v>5</v>
      </c>
      <c r="BZ796" t="s">
        <v>156</v>
      </c>
      <c r="CA796">
        <v>227</v>
      </c>
      <c r="CB796">
        <v>136</v>
      </c>
      <c r="CC796">
        <v>0</v>
      </c>
      <c r="CD796" t="s">
        <v>157</v>
      </c>
      <c r="CE796" t="s">
        <v>157</v>
      </c>
      <c r="CF796">
        <v>0</v>
      </c>
      <c r="CG796">
        <v>55</v>
      </c>
      <c r="CH796">
        <v>5510</v>
      </c>
      <c r="CI796" t="s">
        <v>158</v>
      </c>
      <c r="CJ796">
        <v>0</v>
      </c>
      <c r="CK796">
        <v>4.5318940000000003</v>
      </c>
      <c r="CL796">
        <v>9</v>
      </c>
      <c r="CM796" t="s">
        <v>159</v>
      </c>
      <c r="CN796">
        <v>5510</v>
      </c>
      <c r="CO796">
        <v>441331</v>
      </c>
      <c r="CP796">
        <v>15.07</v>
      </c>
      <c r="CQ796">
        <v>19.61</v>
      </c>
      <c r="CR796">
        <v>441331</v>
      </c>
      <c r="CS796">
        <v>0</v>
      </c>
      <c r="CT796">
        <v>23928.399232</v>
      </c>
      <c r="CU796">
        <v>100</v>
      </c>
      <c r="CV796">
        <v>41554</v>
      </c>
      <c r="CW796">
        <v>0.15213099999999999</v>
      </c>
      <c r="CX796">
        <v>0</v>
      </c>
      <c r="CY796">
        <v>2.6310000000000001E-3</v>
      </c>
      <c r="CZ796">
        <v>312</v>
      </c>
      <c r="DA796" t="s">
        <v>899</v>
      </c>
      <c r="DB796" t="s">
        <v>161</v>
      </c>
      <c r="DC796" t="s">
        <v>900</v>
      </c>
      <c r="DD796">
        <v>-84.355727000000002</v>
      </c>
      <c r="DE796">
        <v>34.542596000000003</v>
      </c>
      <c r="DF796">
        <v>34.542596000000003</v>
      </c>
      <c r="DG796">
        <v>-84.355727000000002</v>
      </c>
      <c r="DH796">
        <v>9.6209999999999993E-3</v>
      </c>
      <c r="DI796">
        <v>2.6310000000000001E-3</v>
      </c>
      <c r="DJ796">
        <v>226</v>
      </c>
      <c r="DK796">
        <v>700</v>
      </c>
      <c r="DL796">
        <v>0</v>
      </c>
      <c r="DM796">
        <v>730</v>
      </c>
      <c r="DN796">
        <v>0</v>
      </c>
      <c r="DO796">
        <v>640</v>
      </c>
      <c r="DP796">
        <v>0</v>
      </c>
      <c r="DQ796">
        <v>650</v>
      </c>
      <c r="DR796">
        <v>0</v>
      </c>
      <c r="DS796">
        <v>630</v>
      </c>
      <c r="DT796">
        <v>6.7</v>
      </c>
      <c r="DU796">
        <v>600</v>
      </c>
      <c r="DV796">
        <v>6.7</v>
      </c>
      <c r="DW796">
        <v>600</v>
      </c>
      <c r="DX796">
        <v>13</v>
      </c>
      <c r="DY796">
        <v>600</v>
      </c>
      <c r="DZ796">
        <v>13</v>
      </c>
      <c r="EA796">
        <v>570</v>
      </c>
      <c r="EB796">
        <v>0</v>
      </c>
      <c r="EC796">
        <v>580</v>
      </c>
      <c r="ED796">
        <v>0</v>
      </c>
      <c r="EE796">
        <v>0</v>
      </c>
    </row>
    <row r="797" spans="1:135" x14ac:dyDescent="0.3">
      <c r="A797">
        <v>795</v>
      </c>
      <c r="B797" t="s">
        <v>135</v>
      </c>
      <c r="C797">
        <v>961</v>
      </c>
      <c r="D797">
        <v>9077</v>
      </c>
      <c r="E797" t="s">
        <v>135</v>
      </c>
      <c r="F797">
        <v>7529911</v>
      </c>
      <c r="G797" t="s">
        <v>136</v>
      </c>
      <c r="H797" s="1">
        <v>43857</v>
      </c>
      <c r="I797" t="s">
        <v>684</v>
      </c>
      <c r="J797" t="s">
        <v>551</v>
      </c>
      <c r="K797" t="s">
        <v>904</v>
      </c>
      <c r="L797" t="s">
        <v>169</v>
      </c>
      <c r="M797">
        <v>0</v>
      </c>
      <c r="N797">
        <v>0</v>
      </c>
      <c r="O797">
        <v>0</v>
      </c>
      <c r="P797" t="s">
        <v>141</v>
      </c>
      <c r="Q797" t="s">
        <v>186</v>
      </c>
      <c r="R797" t="s">
        <v>176</v>
      </c>
      <c r="S797" t="s">
        <v>202</v>
      </c>
      <c r="T797" t="s">
        <v>271</v>
      </c>
      <c r="U797">
        <v>1</v>
      </c>
      <c r="V797" t="s">
        <v>165</v>
      </c>
      <c r="W797" t="s">
        <v>166</v>
      </c>
      <c r="X797" t="s">
        <v>147</v>
      </c>
      <c r="Y797" t="s">
        <v>167</v>
      </c>
      <c r="Z797">
        <v>18</v>
      </c>
      <c r="AA797" t="s">
        <v>149</v>
      </c>
      <c r="AB797" t="s">
        <v>197</v>
      </c>
      <c r="AC797" t="s">
        <v>888</v>
      </c>
      <c r="AD797">
        <v>18.190535000000001</v>
      </c>
      <c r="AE797">
        <v>34.542386</v>
      </c>
      <c r="AF797">
        <v>-84.365926000000002</v>
      </c>
      <c r="AG797">
        <v>226</v>
      </c>
      <c r="AH797">
        <v>216</v>
      </c>
      <c r="AI797">
        <v>1459</v>
      </c>
      <c r="AJ797" t="s">
        <v>553</v>
      </c>
      <c r="AK797">
        <v>56</v>
      </c>
      <c r="AL797">
        <v>63</v>
      </c>
      <c r="AM797" t="s">
        <v>153</v>
      </c>
      <c r="AN797">
        <v>325.89999999999998</v>
      </c>
      <c r="AO797">
        <v>150.4</v>
      </c>
      <c r="AP797">
        <v>856.1</v>
      </c>
      <c r="AQ797">
        <v>-84.367217999999994</v>
      </c>
      <c r="AR797">
        <v>34.542583999999998</v>
      </c>
      <c r="AS797">
        <v>-84.365320999999994</v>
      </c>
      <c r="AT797">
        <v>34.543385000000001</v>
      </c>
      <c r="AU797" t="s">
        <v>888</v>
      </c>
      <c r="AV797">
        <v>1</v>
      </c>
      <c r="AW797">
        <v>227</v>
      </c>
      <c r="AX797">
        <v>136</v>
      </c>
      <c r="AY797">
        <v>0</v>
      </c>
      <c r="AZ797">
        <v>55</v>
      </c>
      <c r="BA797">
        <v>22.73</v>
      </c>
      <c r="BB797">
        <v>22.33</v>
      </c>
      <c r="BC797">
        <v>2856.3</v>
      </c>
      <c r="BD797">
        <v>2840.9</v>
      </c>
      <c r="BE797">
        <v>2852</v>
      </c>
      <c r="BF797">
        <v>55</v>
      </c>
      <c r="BG797">
        <v>34.700000000000003</v>
      </c>
      <c r="BH797">
        <v>20.3</v>
      </c>
      <c r="BI797" s="1">
        <v>44147</v>
      </c>
      <c r="BJ797" t="s">
        <v>512</v>
      </c>
      <c r="BK797">
        <v>2.6310000000000001E-3</v>
      </c>
      <c r="BL797">
        <v>41803</v>
      </c>
      <c r="BM797">
        <v>41515</v>
      </c>
      <c r="BN797" t="s">
        <v>888</v>
      </c>
      <c r="BO797" t="s">
        <v>688</v>
      </c>
      <c r="BP797">
        <v>1</v>
      </c>
      <c r="BQ797">
        <v>13600</v>
      </c>
      <c r="BR797">
        <v>6</v>
      </c>
      <c r="BS797">
        <v>1</v>
      </c>
      <c r="BT797">
        <v>2</v>
      </c>
      <c r="BU797">
        <v>1</v>
      </c>
      <c r="BV797">
        <v>1</v>
      </c>
      <c r="BW797">
        <v>2</v>
      </c>
      <c r="BX797">
        <v>0</v>
      </c>
      <c r="BY797">
        <v>5</v>
      </c>
      <c r="BZ797" t="s">
        <v>156</v>
      </c>
      <c r="CA797">
        <v>227</v>
      </c>
      <c r="CB797">
        <v>136</v>
      </c>
      <c r="CC797">
        <v>0</v>
      </c>
      <c r="CD797" t="s">
        <v>157</v>
      </c>
      <c r="CE797" t="s">
        <v>157</v>
      </c>
      <c r="CF797">
        <v>0</v>
      </c>
      <c r="CG797">
        <v>55</v>
      </c>
      <c r="CH797">
        <v>5510</v>
      </c>
      <c r="CI797" t="s">
        <v>158</v>
      </c>
      <c r="CJ797">
        <v>0</v>
      </c>
      <c r="CK797">
        <v>4.5318940000000003</v>
      </c>
      <c r="CL797">
        <v>9</v>
      </c>
      <c r="CM797" t="s">
        <v>159</v>
      </c>
      <c r="CN797">
        <v>5510</v>
      </c>
      <c r="CO797">
        <v>441331</v>
      </c>
      <c r="CP797">
        <v>15.07</v>
      </c>
      <c r="CQ797">
        <v>19.61</v>
      </c>
      <c r="CR797">
        <v>441331</v>
      </c>
      <c r="CS797">
        <v>0</v>
      </c>
      <c r="CT797">
        <v>23928.399232</v>
      </c>
      <c r="CU797">
        <v>100</v>
      </c>
      <c r="CV797">
        <v>41554</v>
      </c>
      <c r="CW797">
        <v>0.15213099999999999</v>
      </c>
      <c r="CX797">
        <v>0</v>
      </c>
      <c r="CY797">
        <v>2.6310000000000001E-3</v>
      </c>
      <c r="CZ797">
        <v>312</v>
      </c>
      <c r="DA797" t="s">
        <v>899</v>
      </c>
      <c r="DB797" t="s">
        <v>161</v>
      </c>
      <c r="DC797" t="s">
        <v>900</v>
      </c>
      <c r="DD797">
        <v>-84.355727000000002</v>
      </c>
      <c r="DE797">
        <v>34.542596000000003</v>
      </c>
      <c r="DF797">
        <v>34.542596000000003</v>
      </c>
      <c r="DG797">
        <v>-84.355727000000002</v>
      </c>
      <c r="DH797">
        <v>9.6209999999999993E-3</v>
      </c>
      <c r="DI797">
        <v>2.6310000000000001E-3</v>
      </c>
      <c r="DJ797">
        <v>226</v>
      </c>
      <c r="DK797">
        <v>700</v>
      </c>
      <c r="DL797">
        <v>0</v>
      </c>
      <c r="DM797">
        <v>730</v>
      </c>
      <c r="DN797">
        <v>0</v>
      </c>
      <c r="DO797">
        <v>640</v>
      </c>
      <c r="DP797">
        <v>0</v>
      </c>
      <c r="DQ797">
        <v>650</v>
      </c>
      <c r="DR797">
        <v>0</v>
      </c>
      <c r="DS797">
        <v>630</v>
      </c>
      <c r="DT797">
        <v>6.7</v>
      </c>
      <c r="DU797">
        <v>600</v>
      </c>
      <c r="DV797">
        <v>6.7</v>
      </c>
      <c r="DW797">
        <v>600</v>
      </c>
      <c r="DX797">
        <v>13</v>
      </c>
      <c r="DY797">
        <v>600</v>
      </c>
      <c r="DZ797">
        <v>13</v>
      </c>
      <c r="EA797">
        <v>570</v>
      </c>
      <c r="EB797">
        <v>0</v>
      </c>
      <c r="EC797">
        <v>580</v>
      </c>
      <c r="ED797">
        <v>0</v>
      </c>
      <c r="EE797">
        <v>0</v>
      </c>
    </row>
    <row r="798" spans="1:135" x14ac:dyDescent="0.3">
      <c r="A798">
        <v>796</v>
      </c>
      <c r="B798" t="s">
        <v>135</v>
      </c>
      <c r="C798">
        <v>1096</v>
      </c>
      <c r="D798">
        <v>7532</v>
      </c>
      <c r="E798" t="s">
        <v>135</v>
      </c>
      <c r="F798">
        <v>7594446</v>
      </c>
      <c r="G798" t="s">
        <v>692</v>
      </c>
      <c r="H798" s="1">
        <v>43906</v>
      </c>
      <c r="I798" t="s">
        <v>684</v>
      </c>
      <c r="J798" t="s">
        <v>551</v>
      </c>
      <c r="K798" t="s">
        <v>139</v>
      </c>
      <c r="L798" t="s">
        <v>218</v>
      </c>
      <c r="M798">
        <v>0</v>
      </c>
      <c r="N798">
        <v>0</v>
      </c>
      <c r="O798">
        <v>1</v>
      </c>
      <c r="P798" t="s">
        <v>141</v>
      </c>
      <c r="Q798" t="s">
        <v>315</v>
      </c>
      <c r="R798" t="s">
        <v>201</v>
      </c>
      <c r="S798" t="s">
        <v>201</v>
      </c>
      <c r="T798" t="s">
        <v>271</v>
      </c>
      <c r="U798">
        <v>1</v>
      </c>
      <c r="V798" t="s">
        <v>165</v>
      </c>
      <c r="W798" t="s">
        <v>166</v>
      </c>
      <c r="X798" t="s">
        <v>178</v>
      </c>
      <c r="Y798" t="s">
        <v>167</v>
      </c>
      <c r="Z798">
        <v>43</v>
      </c>
      <c r="AA798" t="s">
        <v>342</v>
      </c>
      <c r="AB798" t="s">
        <v>905</v>
      </c>
      <c r="AC798" t="s">
        <v>888</v>
      </c>
      <c r="AD798">
        <v>18.227535</v>
      </c>
      <c r="AE798">
        <v>34.542735999999998</v>
      </c>
      <c r="AF798">
        <v>-84.365458000000004</v>
      </c>
      <c r="AG798">
        <v>226</v>
      </c>
      <c r="AH798">
        <v>216</v>
      </c>
      <c r="AI798">
        <v>1459</v>
      </c>
      <c r="AJ798" t="s">
        <v>553</v>
      </c>
      <c r="AK798">
        <v>56</v>
      </c>
      <c r="AL798">
        <v>63</v>
      </c>
      <c r="AM798" t="s">
        <v>153</v>
      </c>
      <c r="AN798">
        <v>325.89999999999998</v>
      </c>
      <c r="AO798">
        <v>150.4</v>
      </c>
      <c r="AP798">
        <v>856.1</v>
      </c>
      <c r="AQ798">
        <v>-84.367217999999994</v>
      </c>
      <c r="AR798">
        <v>34.542583999999998</v>
      </c>
      <c r="AS798">
        <v>-84.365320999999994</v>
      </c>
      <c r="AT798">
        <v>34.543385000000001</v>
      </c>
      <c r="AU798" t="s">
        <v>888</v>
      </c>
      <c r="AV798">
        <v>1</v>
      </c>
      <c r="AW798">
        <v>227</v>
      </c>
      <c r="AX798">
        <v>136</v>
      </c>
      <c r="AY798">
        <v>0</v>
      </c>
      <c r="AZ798">
        <v>55</v>
      </c>
      <c r="BA798">
        <v>22.73</v>
      </c>
      <c r="BB798">
        <v>22.33</v>
      </c>
      <c r="BC798">
        <v>2856.3</v>
      </c>
      <c r="BD798">
        <v>2840.9</v>
      </c>
      <c r="BE798">
        <v>2852</v>
      </c>
      <c r="BF798">
        <v>55</v>
      </c>
      <c r="BG798">
        <v>34.700000000000003</v>
      </c>
      <c r="BH798">
        <v>20.3</v>
      </c>
      <c r="BI798" s="1">
        <v>44147</v>
      </c>
      <c r="BJ798" t="s">
        <v>512</v>
      </c>
      <c r="BK798">
        <v>2.6310000000000001E-3</v>
      </c>
      <c r="BL798">
        <v>41803</v>
      </c>
      <c r="BM798">
        <v>41515</v>
      </c>
      <c r="BN798" t="s">
        <v>888</v>
      </c>
      <c r="BO798" t="s">
        <v>688</v>
      </c>
      <c r="BP798">
        <v>1</v>
      </c>
      <c r="BQ798">
        <v>13600</v>
      </c>
      <c r="BR798">
        <v>6</v>
      </c>
      <c r="BS798">
        <v>1</v>
      </c>
      <c r="BT798">
        <v>2</v>
      </c>
      <c r="BU798">
        <v>1</v>
      </c>
      <c r="BV798">
        <v>1</v>
      </c>
      <c r="BW798">
        <v>2</v>
      </c>
      <c r="BX798">
        <v>0</v>
      </c>
      <c r="BY798">
        <v>5</v>
      </c>
      <c r="BZ798" t="s">
        <v>156</v>
      </c>
      <c r="CA798">
        <v>227</v>
      </c>
      <c r="CB798">
        <v>136</v>
      </c>
      <c r="CC798">
        <v>0</v>
      </c>
      <c r="CD798" t="s">
        <v>157</v>
      </c>
      <c r="CE798" t="s">
        <v>157</v>
      </c>
      <c r="CF798">
        <v>0</v>
      </c>
      <c r="CG798">
        <v>55</v>
      </c>
      <c r="CH798">
        <v>5510</v>
      </c>
      <c r="CI798" t="s">
        <v>158</v>
      </c>
      <c r="CJ798">
        <v>0</v>
      </c>
      <c r="CK798">
        <v>4.5318940000000003</v>
      </c>
      <c r="CL798">
        <v>9</v>
      </c>
      <c r="CM798" t="s">
        <v>159</v>
      </c>
      <c r="CN798">
        <v>5510</v>
      </c>
      <c r="CO798">
        <v>441331</v>
      </c>
      <c r="CP798">
        <v>15.07</v>
      </c>
      <c r="CQ798">
        <v>19.61</v>
      </c>
      <c r="CR798">
        <v>441331</v>
      </c>
      <c r="CS798">
        <v>0</v>
      </c>
      <c r="CT798">
        <v>23928.399232</v>
      </c>
      <c r="CU798">
        <v>100</v>
      </c>
      <c r="CV798">
        <v>41554</v>
      </c>
      <c r="CW798">
        <v>0.15213099999999999</v>
      </c>
      <c r="CX798">
        <v>0</v>
      </c>
      <c r="CY798">
        <v>2.6310000000000001E-3</v>
      </c>
      <c r="CZ798">
        <v>312</v>
      </c>
      <c r="DA798" t="s">
        <v>899</v>
      </c>
      <c r="DB798" t="s">
        <v>161</v>
      </c>
      <c r="DC798" t="s">
        <v>900</v>
      </c>
      <c r="DD798">
        <v>-84.355727000000002</v>
      </c>
      <c r="DE798">
        <v>34.542596000000003</v>
      </c>
      <c r="DF798">
        <v>34.542596000000003</v>
      </c>
      <c r="DG798">
        <v>-84.355727000000002</v>
      </c>
      <c r="DH798">
        <v>9.6209999999999993E-3</v>
      </c>
      <c r="DI798">
        <v>2.6310000000000001E-3</v>
      </c>
      <c r="DJ798">
        <v>226</v>
      </c>
      <c r="DK798">
        <v>700</v>
      </c>
      <c r="DL798">
        <v>0</v>
      </c>
      <c r="DM798">
        <v>730</v>
      </c>
      <c r="DN798">
        <v>0</v>
      </c>
      <c r="DO798">
        <v>640</v>
      </c>
      <c r="DP798">
        <v>0</v>
      </c>
      <c r="DQ798">
        <v>650</v>
      </c>
      <c r="DR798">
        <v>0</v>
      </c>
      <c r="DS798">
        <v>630</v>
      </c>
      <c r="DT798">
        <v>6.7</v>
      </c>
      <c r="DU798">
        <v>600</v>
      </c>
      <c r="DV798">
        <v>6.7</v>
      </c>
      <c r="DW798">
        <v>600</v>
      </c>
      <c r="DX798">
        <v>13</v>
      </c>
      <c r="DY798">
        <v>600</v>
      </c>
      <c r="DZ798">
        <v>13</v>
      </c>
      <c r="EA798">
        <v>570</v>
      </c>
      <c r="EB798">
        <v>0</v>
      </c>
      <c r="EC798">
        <v>580</v>
      </c>
      <c r="ED798">
        <v>0</v>
      </c>
      <c r="EE798">
        <v>0</v>
      </c>
    </row>
    <row r="799" spans="1:135" x14ac:dyDescent="0.3">
      <c r="A799">
        <v>797</v>
      </c>
      <c r="B799" t="s">
        <v>135</v>
      </c>
      <c r="C799">
        <v>1101</v>
      </c>
      <c r="D799">
        <v>6733</v>
      </c>
      <c r="E799" t="s">
        <v>135</v>
      </c>
      <c r="F799">
        <v>7630288</v>
      </c>
      <c r="G799" t="s">
        <v>136</v>
      </c>
      <c r="H799" s="1">
        <v>43954</v>
      </c>
      <c r="I799" t="s">
        <v>684</v>
      </c>
      <c r="J799" t="s">
        <v>551</v>
      </c>
      <c r="K799" t="s">
        <v>904</v>
      </c>
      <c r="L799" t="s">
        <v>256</v>
      </c>
      <c r="M799">
        <v>0</v>
      </c>
      <c r="N799">
        <v>1</v>
      </c>
      <c r="O799">
        <v>0</v>
      </c>
      <c r="P799" t="s">
        <v>141</v>
      </c>
      <c r="Q799" t="s">
        <v>186</v>
      </c>
      <c r="R799" t="s">
        <v>272</v>
      </c>
      <c r="S799" t="s">
        <v>272</v>
      </c>
      <c r="T799" t="s">
        <v>271</v>
      </c>
      <c r="U799">
        <v>1</v>
      </c>
      <c r="V799" t="s">
        <v>165</v>
      </c>
      <c r="W799" t="s">
        <v>146</v>
      </c>
      <c r="X799" t="s">
        <v>147</v>
      </c>
      <c r="Y799" t="s">
        <v>148</v>
      </c>
      <c r="Z799">
        <v>22</v>
      </c>
      <c r="AA799" t="s">
        <v>323</v>
      </c>
      <c r="AB799" t="s">
        <v>324</v>
      </c>
      <c r="AC799" t="s">
        <v>888</v>
      </c>
      <c r="AD799">
        <v>18.150447</v>
      </c>
      <c r="AE799">
        <v>34.542313999999998</v>
      </c>
      <c r="AF799">
        <v>-84.366609999999994</v>
      </c>
      <c r="AG799">
        <v>226</v>
      </c>
      <c r="AH799">
        <v>216</v>
      </c>
      <c r="AI799">
        <v>1459</v>
      </c>
      <c r="AJ799" t="s">
        <v>553</v>
      </c>
      <c r="AK799">
        <v>56</v>
      </c>
      <c r="AL799">
        <v>63</v>
      </c>
      <c r="AM799" t="s">
        <v>153</v>
      </c>
      <c r="AN799">
        <v>325.89999999999998</v>
      </c>
      <c r="AO799">
        <v>150.4</v>
      </c>
      <c r="AP799">
        <v>856.1</v>
      </c>
      <c r="AQ799">
        <v>-84.367217999999994</v>
      </c>
      <c r="AR799">
        <v>34.542583999999998</v>
      </c>
      <c r="AS799">
        <v>-84.365320999999994</v>
      </c>
      <c r="AT799">
        <v>34.543385000000001</v>
      </c>
      <c r="AU799" t="s">
        <v>888</v>
      </c>
      <c r="AV799">
        <v>1</v>
      </c>
      <c r="AW799">
        <v>227</v>
      </c>
      <c r="AX799">
        <v>136</v>
      </c>
      <c r="AY799">
        <v>0</v>
      </c>
      <c r="AZ799">
        <v>55</v>
      </c>
      <c r="BA799">
        <v>22.73</v>
      </c>
      <c r="BB799">
        <v>22.33</v>
      </c>
      <c r="BC799">
        <v>2856.3</v>
      </c>
      <c r="BD799">
        <v>2840.9</v>
      </c>
      <c r="BE799">
        <v>2852</v>
      </c>
      <c r="BF799">
        <v>55</v>
      </c>
      <c r="BG799">
        <v>34.700000000000003</v>
      </c>
      <c r="BH799">
        <v>20.3</v>
      </c>
      <c r="BI799" s="1">
        <v>44147</v>
      </c>
      <c r="BJ799" t="s">
        <v>512</v>
      </c>
      <c r="BK799">
        <v>2.6310000000000001E-3</v>
      </c>
      <c r="BL799">
        <v>41803</v>
      </c>
      <c r="BM799">
        <v>41515</v>
      </c>
      <c r="BN799" t="s">
        <v>888</v>
      </c>
      <c r="BO799" t="s">
        <v>688</v>
      </c>
      <c r="BP799">
        <v>1</v>
      </c>
      <c r="BQ799">
        <v>13600</v>
      </c>
      <c r="BR799">
        <v>6</v>
      </c>
      <c r="BS799">
        <v>1</v>
      </c>
      <c r="BT799">
        <v>2</v>
      </c>
      <c r="BU799">
        <v>1</v>
      </c>
      <c r="BV799">
        <v>1</v>
      </c>
      <c r="BW799">
        <v>2</v>
      </c>
      <c r="BX799">
        <v>0</v>
      </c>
      <c r="BY799">
        <v>5</v>
      </c>
      <c r="BZ799" t="s">
        <v>156</v>
      </c>
      <c r="CA799">
        <v>227</v>
      </c>
      <c r="CB799">
        <v>136</v>
      </c>
      <c r="CC799">
        <v>0</v>
      </c>
      <c r="CD799" t="s">
        <v>157</v>
      </c>
      <c r="CE799" t="s">
        <v>157</v>
      </c>
      <c r="CF799">
        <v>0</v>
      </c>
      <c r="CG799">
        <v>55</v>
      </c>
      <c r="CH799">
        <v>5510</v>
      </c>
      <c r="CI799" t="s">
        <v>158</v>
      </c>
      <c r="CJ799">
        <v>0</v>
      </c>
      <c r="CK799">
        <v>4.5318940000000003</v>
      </c>
      <c r="CL799">
        <v>9</v>
      </c>
      <c r="CM799" t="s">
        <v>159</v>
      </c>
      <c r="CN799">
        <v>5510</v>
      </c>
      <c r="CO799">
        <v>441331</v>
      </c>
      <c r="CP799">
        <v>15.07</v>
      </c>
      <c r="CQ799">
        <v>19.61</v>
      </c>
      <c r="CR799">
        <v>441331</v>
      </c>
      <c r="CS799">
        <v>0</v>
      </c>
      <c r="CT799">
        <v>23928.399232</v>
      </c>
      <c r="CU799">
        <v>100</v>
      </c>
      <c r="CV799">
        <v>41554</v>
      </c>
      <c r="CW799">
        <v>0.15213099999999999</v>
      </c>
      <c r="CX799">
        <v>0</v>
      </c>
      <c r="CY799">
        <v>2.6310000000000001E-3</v>
      </c>
      <c r="CZ799">
        <v>312</v>
      </c>
      <c r="DA799" t="s">
        <v>899</v>
      </c>
      <c r="DB799" t="s">
        <v>161</v>
      </c>
      <c r="DC799" t="s">
        <v>900</v>
      </c>
      <c r="DD799">
        <v>-84.355727000000002</v>
      </c>
      <c r="DE799">
        <v>34.542596000000003</v>
      </c>
      <c r="DF799">
        <v>34.542596000000003</v>
      </c>
      <c r="DG799">
        <v>-84.355727000000002</v>
      </c>
      <c r="DH799">
        <v>9.6209999999999993E-3</v>
      </c>
      <c r="DI799">
        <v>2.6310000000000001E-3</v>
      </c>
      <c r="DJ799">
        <v>226</v>
      </c>
      <c r="DK799">
        <v>700</v>
      </c>
      <c r="DL799">
        <v>0</v>
      </c>
      <c r="DM799">
        <v>730</v>
      </c>
      <c r="DN799">
        <v>0</v>
      </c>
      <c r="DO799">
        <v>640</v>
      </c>
      <c r="DP799">
        <v>0</v>
      </c>
      <c r="DQ799">
        <v>650</v>
      </c>
      <c r="DR799">
        <v>0</v>
      </c>
      <c r="DS799">
        <v>630</v>
      </c>
      <c r="DT799">
        <v>6.7</v>
      </c>
      <c r="DU799">
        <v>600</v>
      </c>
      <c r="DV799">
        <v>6.7</v>
      </c>
      <c r="DW799">
        <v>600</v>
      </c>
      <c r="DX799">
        <v>13</v>
      </c>
      <c r="DY799">
        <v>600</v>
      </c>
      <c r="DZ799">
        <v>13</v>
      </c>
      <c r="EA799">
        <v>570</v>
      </c>
      <c r="EB799">
        <v>0</v>
      </c>
      <c r="EC799">
        <v>580</v>
      </c>
      <c r="ED799">
        <v>0</v>
      </c>
      <c r="EE799">
        <v>0</v>
      </c>
    </row>
    <row r="800" spans="1:135" x14ac:dyDescent="0.3">
      <c r="A800">
        <v>798</v>
      </c>
      <c r="B800" t="s">
        <v>135</v>
      </c>
      <c r="C800">
        <v>1097</v>
      </c>
      <c r="D800">
        <v>7436</v>
      </c>
      <c r="E800" t="s">
        <v>135</v>
      </c>
      <c r="F800">
        <v>7600576</v>
      </c>
      <c r="G800" t="s">
        <v>136</v>
      </c>
      <c r="H800" s="1">
        <v>43911</v>
      </c>
      <c r="I800" t="s">
        <v>684</v>
      </c>
      <c r="J800" t="s">
        <v>551</v>
      </c>
      <c r="K800" t="s">
        <v>906</v>
      </c>
      <c r="L800" t="s">
        <v>169</v>
      </c>
      <c r="M800">
        <v>0</v>
      </c>
      <c r="N800">
        <v>0</v>
      </c>
      <c r="O800">
        <v>0</v>
      </c>
      <c r="P800" t="s">
        <v>141</v>
      </c>
      <c r="Q800" t="s">
        <v>142</v>
      </c>
      <c r="R800" t="s">
        <v>272</v>
      </c>
      <c r="S800" t="s">
        <v>272</v>
      </c>
      <c r="T800" t="s">
        <v>271</v>
      </c>
      <c r="U800">
        <v>1</v>
      </c>
      <c r="V800" t="s">
        <v>165</v>
      </c>
      <c r="W800" t="s">
        <v>146</v>
      </c>
      <c r="X800" t="s">
        <v>147</v>
      </c>
      <c r="Y800" t="s">
        <v>148</v>
      </c>
      <c r="Z800">
        <v>20</v>
      </c>
      <c r="AA800" t="s">
        <v>149</v>
      </c>
      <c r="AB800" t="s">
        <v>168</v>
      </c>
      <c r="AC800" t="s">
        <v>888</v>
      </c>
      <c r="AD800">
        <v>18.615110999999999</v>
      </c>
      <c r="AE800">
        <v>34.544088000000002</v>
      </c>
      <c r="AF800">
        <v>-84.360714000000002</v>
      </c>
      <c r="AG800">
        <v>227</v>
      </c>
      <c r="AH800">
        <v>217</v>
      </c>
      <c r="AI800">
        <v>1460</v>
      </c>
      <c r="AJ800" t="s">
        <v>553</v>
      </c>
      <c r="AK800">
        <v>57</v>
      </c>
      <c r="AL800">
        <v>64</v>
      </c>
      <c r="AM800" t="s">
        <v>230</v>
      </c>
      <c r="AN800">
        <v>417.5</v>
      </c>
      <c r="AO800">
        <v>92.7</v>
      </c>
      <c r="AP800">
        <v>674.9</v>
      </c>
      <c r="AQ800">
        <v>-84.364895000000004</v>
      </c>
      <c r="AR800">
        <v>34.544432</v>
      </c>
      <c r="AS800">
        <v>-84.362909000000002</v>
      </c>
      <c r="AT800">
        <v>34.544766000000003</v>
      </c>
      <c r="AU800" t="s">
        <v>888</v>
      </c>
      <c r="AV800">
        <v>1</v>
      </c>
      <c r="AW800">
        <v>227</v>
      </c>
      <c r="AX800">
        <v>136</v>
      </c>
      <c r="AY800">
        <v>0</v>
      </c>
      <c r="AZ800">
        <v>55</v>
      </c>
      <c r="BA800">
        <v>15.59</v>
      </c>
      <c r="BB800">
        <v>15.47</v>
      </c>
      <c r="BC800">
        <v>2867.5</v>
      </c>
      <c r="BD800">
        <v>2866.5</v>
      </c>
      <c r="BE800">
        <v>2859.6</v>
      </c>
      <c r="BF800">
        <v>55</v>
      </c>
      <c r="BG800">
        <v>41.8</v>
      </c>
      <c r="BH800">
        <v>13.2</v>
      </c>
      <c r="BI800" s="1">
        <v>44147</v>
      </c>
      <c r="BJ800" t="s">
        <v>512</v>
      </c>
      <c r="BK800">
        <v>2.1670000000000001E-3</v>
      </c>
      <c r="BL800">
        <v>41803</v>
      </c>
      <c r="BM800">
        <v>41515</v>
      </c>
      <c r="BN800" t="s">
        <v>888</v>
      </c>
      <c r="BO800" t="s">
        <v>688</v>
      </c>
      <c r="BP800">
        <v>1</v>
      </c>
      <c r="BQ800">
        <v>13600</v>
      </c>
      <c r="BR800">
        <v>6</v>
      </c>
      <c r="BS800">
        <v>1</v>
      </c>
      <c r="BT800">
        <v>2</v>
      </c>
      <c r="BU800">
        <v>1</v>
      </c>
      <c r="BV800">
        <v>1</v>
      </c>
      <c r="BW800">
        <v>2</v>
      </c>
      <c r="BX800">
        <v>0</v>
      </c>
      <c r="BY800">
        <v>5</v>
      </c>
      <c r="BZ800" t="s">
        <v>156</v>
      </c>
      <c r="CA800">
        <v>227</v>
      </c>
      <c r="CB800">
        <v>136</v>
      </c>
      <c r="CC800">
        <v>0</v>
      </c>
      <c r="CD800" t="s">
        <v>157</v>
      </c>
      <c r="CE800" t="s">
        <v>157</v>
      </c>
      <c r="CF800">
        <v>0</v>
      </c>
      <c r="CG800">
        <v>55</v>
      </c>
      <c r="CH800">
        <v>5510</v>
      </c>
      <c r="CI800" t="s">
        <v>158</v>
      </c>
      <c r="CJ800">
        <v>0</v>
      </c>
      <c r="CK800">
        <v>4.5318940000000003</v>
      </c>
      <c r="CL800">
        <v>9</v>
      </c>
      <c r="CM800" t="s">
        <v>159</v>
      </c>
      <c r="CN800">
        <v>5510</v>
      </c>
      <c r="CO800">
        <v>441331</v>
      </c>
      <c r="CP800">
        <v>15.07</v>
      </c>
      <c r="CQ800">
        <v>19.61</v>
      </c>
      <c r="CR800">
        <v>441331</v>
      </c>
      <c r="CS800">
        <v>0</v>
      </c>
      <c r="CT800">
        <v>23928.399232</v>
      </c>
      <c r="CU800">
        <v>100</v>
      </c>
      <c r="CV800">
        <v>41554</v>
      </c>
      <c r="CW800">
        <v>0.15213099999999999</v>
      </c>
      <c r="CX800">
        <v>0</v>
      </c>
      <c r="CY800">
        <v>2.1670000000000001E-3</v>
      </c>
      <c r="CZ800">
        <v>312</v>
      </c>
      <c r="DA800" t="s">
        <v>899</v>
      </c>
      <c r="DB800" t="s">
        <v>161</v>
      </c>
      <c r="DC800" t="s">
        <v>900</v>
      </c>
      <c r="DD800">
        <v>-84.355727000000002</v>
      </c>
      <c r="DE800">
        <v>34.542596000000003</v>
      </c>
      <c r="DF800">
        <v>34.542596000000003</v>
      </c>
      <c r="DG800">
        <v>-84.355727000000002</v>
      </c>
      <c r="DH800">
        <v>7.5040000000000003E-3</v>
      </c>
      <c r="DI800">
        <v>2.1670000000000001E-3</v>
      </c>
      <c r="DJ800">
        <v>227</v>
      </c>
      <c r="DK800">
        <v>700</v>
      </c>
      <c r="DL800">
        <v>0</v>
      </c>
      <c r="DM800">
        <v>730</v>
      </c>
      <c r="DN800">
        <v>0</v>
      </c>
      <c r="DO800">
        <v>640</v>
      </c>
      <c r="DP800">
        <v>0</v>
      </c>
      <c r="DQ800">
        <v>650</v>
      </c>
      <c r="DR800">
        <v>0</v>
      </c>
      <c r="DS800">
        <v>630</v>
      </c>
      <c r="DT800">
        <v>6.7</v>
      </c>
      <c r="DU800">
        <v>600</v>
      </c>
      <c r="DV800">
        <v>6.7</v>
      </c>
      <c r="DW800">
        <v>600</v>
      </c>
      <c r="DX800">
        <v>13</v>
      </c>
      <c r="DY800">
        <v>600</v>
      </c>
      <c r="DZ800">
        <v>13</v>
      </c>
      <c r="EA800">
        <v>570</v>
      </c>
      <c r="EB800">
        <v>0</v>
      </c>
      <c r="EC800">
        <v>580</v>
      </c>
      <c r="ED800">
        <v>0</v>
      </c>
      <c r="EE800">
        <v>2.2989999999999998E-3</v>
      </c>
    </row>
    <row r="801" spans="1:135" x14ac:dyDescent="0.3">
      <c r="A801">
        <v>799</v>
      </c>
      <c r="B801" t="s">
        <v>135</v>
      </c>
      <c r="C801">
        <v>496</v>
      </c>
      <c r="D801">
        <v>79087</v>
      </c>
      <c r="E801" t="s">
        <v>135</v>
      </c>
      <c r="F801">
        <v>4525461</v>
      </c>
      <c r="G801" t="s">
        <v>136</v>
      </c>
      <c r="H801" s="1">
        <v>41477</v>
      </c>
      <c r="I801" t="s">
        <v>684</v>
      </c>
      <c r="J801" t="s">
        <v>551</v>
      </c>
      <c r="K801" t="s">
        <v>139</v>
      </c>
      <c r="L801" t="s">
        <v>140</v>
      </c>
      <c r="M801">
        <v>0</v>
      </c>
      <c r="N801">
        <v>0</v>
      </c>
      <c r="O801">
        <v>0</v>
      </c>
      <c r="P801" t="s">
        <v>141</v>
      </c>
      <c r="Q801" t="s">
        <v>142</v>
      </c>
      <c r="R801" t="s">
        <v>143</v>
      </c>
      <c r="S801" t="s">
        <v>143</v>
      </c>
      <c r="T801" t="s">
        <v>216</v>
      </c>
      <c r="U801">
        <v>1</v>
      </c>
      <c r="V801" t="s">
        <v>165</v>
      </c>
      <c r="W801" t="s">
        <v>166</v>
      </c>
      <c r="X801" t="s">
        <v>147</v>
      </c>
      <c r="Y801" t="s">
        <v>167</v>
      </c>
      <c r="Z801">
        <v>58</v>
      </c>
      <c r="AA801" t="s">
        <v>342</v>
      </c>
      <c r="AB801" t="s">
        <v>168</v>
      </c>
      <c r="AC801" t="s">
        <v>888</v>
      </c>
      <c r="AD801">
        <v>19.151</v>
      </c>
      <c r="AE801">
        <v>34.541840000000001</v>
      </c>
      <c r="AF801">
        <v>-84.351910000000004</v>
      </c>
      <c r="AG801">
        <v>229</v>
      </c>
      <c r="AH801">
        <v>219</v>
      </c>
      <c r="AI801">
        <v>1463</v>
      </c>
      <c r="AJ801" t="s">
        <v>553</v>
      </c>
      <c r="AK801">
        <v>59</v>
      </c>
      <c r="AL801">
        <v>67</v>
      </c>
      <c r="AM801" t="s">
        <v>153</v>
      </c>
      <c r="AN801">
        <v>1050.9000000000001</v>
      </c>
      <c r="AO801">
        <v>45</v>
      </c>
      <c r="AP801">
        <v>825.8</v>
      </c>
      <c r="AQ801">
        <v>-84.353009999999998</v>
      </c>
      <c r="AR801">
        <v>34.541913999999998</v>
      </c>
      <c r="AS801">
        <v>-84.350464000000002</v>
      </c>
      <c r="AT801">
        <v>34.541232999999998</v>
      </c>
      <c r="AU801" t="s">
        <v>888</v>
      </c>
      <c r="AV801">
        <v>1</v>
      </c>
      <c r="AW801">
        <v>227</v>
      </c>
      <c r="AX801">
        <v>136</v>
      </c>
      <c r="AY801">
        <v>0</v>
      </c>
      <c r="AZ801">
        <v>55</v>
      </c>
      <c r="BA801">
        <v>11.1</v>
      </c>
      <c r="BB801">
        <v>9.56</v>
      </c>
      <c r="BC801">
        <v>2896</v>
      </c>
      <c r="BD801">
        <v>2917.3</v>
      </c>
      <c r="BE801">
        <v>2937</v>
      </c>
      <c r="BF801">
        <v>55</v>
      </c>
      <c r="BG801">
        <v>53.8</v>
      </c>
      <c r="BH801">
        <v>1.2</v>
      </c>
      <c r="BI801" s="1">
        <v>44147</v>
      </c>
      <c r="BJ801" t="s">
        <v>512</v>
      </c>
      <c r="BK801">
        <v>2.6840000000000002E-3</v>
      </c>
      <c r="BL801">
        <v>41803</v>
      </c>
      <c r="BM801">
        <v>41515</v>
      </c>
      <c r="BN801" t="s">
        <v>888</v>
      </c>
      <c r="BO801" t="s">
        <v>688</v>
      </c>
      <c r="BP801">
        <v>1</v>
      </c>
      <c r="BQ801">
        <v>13600</v>
      </c>
      <c r="BR801">
        <v>6</v>
      </c>
      <c r="BS801">
        <v>1</v>
      </c>
      <c r="BT801">
        <v>2</v>
      </c>
      <c r="BU801">
        <v>1</v>
      </c>
      <c r="BV801">
        <v>1</v>
      </c>
      <c r="BW801">
        <v>2</v>
      </c>
      <c r="BX801">
        <v>0</v>
      </c>
      <c r="BY801">
        <v>5</v>
      </c>
      <c r="BZ801" t="s">
        <v>156</v>
      </c>
      <c r="CA801">
        <v>227</v>
      </c>
      <c r="CB801">
        <v>136</v>
      </c>
      <c r="CC801">
        <v>0</v>
      </c>
      <c r="CD801" t="s">
        <v>157</v>
      </c>
      <c r="CE801" t="s">
        <v>157</v>
      </c>
      <c r="CF801">
        <v>0</v>
      </c>
      <c r="CG801">
        <v>55</v>
      </c>
      <c r="CH801">
        <v>5510</v>
      </c>
      <c r="CI801" t="s">
        <v>158</v>
      </c>
      <c r="CJ801">
        <v>0</v>
      </c>
      <c r="CK801">
        <v>4.5318940000000003</v>
      </c>
      <c r="CL801">
        <v>9</v>
      </c>
      <c r="CM801" t="s">
        <v>159</v>
      </c>
      <c r="CN801">
        <v>5510</v>
      </c>
      <c r="CO801">
        <v>441331</v>
      </c>
      <c r="CP801">
        <v>15.07</v>
      </c>
      <c r="CQ801">
        <v>19.61</v>
      </c>
      <c r="CR801">
        <v>441331</v>
      </c>
      <c r="CS801">
        <v>0</v>
      </c>
      <c r="CT801">
        <v>23928.399232</v>
      </c>
      <c r="CU801">
        <v>100</v>
      </c>
      <c r="CV801">
        <v>41554</v>
      </c>
      <c r="CW801">
        <v>0.15213099999999999</v>
      </c>
      <c r="CX801">
        <v>0</v>
      </c>
      <c r="CY801">
        <v>2.6840000000000002E-3</v>
      </c>
      <c r="CZ801">
        <v>312</v>
      </c>
      <c r="DA801" t="s">
        <v>899</v>
      </c>
      <c r="DB801" t="s">
        <v>161</v>
      </c>
      <c r="DC801" t="s">
        <v>900</v>
      </c>
      <c r="DD801">
        <v>-84.355727000000002</v>
      </c>
      <c r="DE801">
        <v>34.542596000000003</v>
      </c>
      <c r="DF801">
        <v>34.542596000000003</v>
      </c>
      <c r="DG801">
        <v>-84.355727000000002</v>
      </c>
      <c r="DH801">
        <v>2.8E-3</v>
      </c>
      <c r="DI801">
        <v>2.6840000000000002E-3</v>
      </c>
      <c r="DJ801">
        <v>229</v>
      </c>
      <c r="DK801">
        <v>700</v>
      </c>
      <c r="DL801">
        <v>0</v>
      </c>
      <c r="DM801">
        <v>730</v>
      </c>
      <c r="DN801">
        <v>0</v>
      </c>
      <c r="DO801">
        <v>640</v>
      </c>
      <c r="DP801">
        <v>0</v>
      </c>
      <c r="DQ801">
        <v>650</v>
      </c>
      <c r="DR801">
        <v>0</v>
      </c>
      <c r="DS801">
        <v>630</v>
      </c>
      <c r="DT801">
        <v>6.7</v>
      </c>
      <c r="DU801">
        <v>600</v>
      </c>
      <c r="DV801">
        <v>6.7</v>
      </c>
      <c r="DW801">
        <v>600</v>
      </c>
      <c r="DX801">
        <v>13</v>
      </c>
      <c r="DY801">
        <v>600</v>
      </c>
      <c r="DZ801">
        <v>13</v>
      </c>
      <c r="EA801">
        <v>570</v>
      </c>
      <c r="EB801">
        <v>0</v>
      </c>
      <c r="EC801">
        <v>580</v>
      </c>
      <c r="ED801">
        <v>0</v>
      </c>
      <c r="EE801">
        <v>0</v>
      </c>
    </row>
    <row r="802" spans="1:135" x14ac:dyDescent="0.3">
      <c r="A802">
        <v>800</v>
      </c>
      <c r="B802" t="s">
        <v>135</v>
      </c>
      <c r="C802">
        <v>1035</v>
      </c>
      <c r="D802">
        <v>40217</v>
      </c>
      <c r="E802" t="s">
        <v>135</v>
      </c>
      <c r="F802">
        <v>6336394</v>
      </c>
      <c r="G802" t="s">
        <v>692</v>
      </c>
      <c r="H802" s="1">
        <v>42851</v>
      </c>
      <c r="I802" t="s">
        <v>684</v>
      </c>
      <c r="J802" t="s">
        <v>907</v>
      </c>
      <c r="K802" t="s">
        <v>906</v>
      </c>
      <c r="L802" t="s">
        <v>140</v>
      </c>
      <c r="M802">
        <v>0</v>
      </c>
      <c r="N802">
        <v>0</v>
      </c>
      <c r="O802">
        <v>0</v>
      </c>
      <c r="P802" t="s">
        <v>141</v>
      </c>
      <c r="Q802" t="s">
        <v>186</v>
      </c>
      <c r="R802" t="s">
        <v>272</v>
      </c>
      <c r="S802" t="s">
        <v>272</v>
      </c>
      <c r="T802" t="s">
        <v>465</v>
      </c>
      <c r="U802">
        <v>1</v>
      </c>
      <c r="V802" t="s">
        <v>145</v>
      </c>
      <c r="W802" t="s">
        <v>166</v>
      </c>
      <c r="X802" t="s">
        <v>147</v>
      </c>
      <c r="Y802" t="s">
        <v>148</v>
      </c>
      <c r="Z802">
        <v>0</v>
      </c>
      <c r="AA802" t="s">
        <v>360</v>
      </c>
      <c r="AB802" t="s">
        <v>150</v>
      </c>
      <c r="AC802" t="s">
        <v>888</v>
      </c>
      <c r="AD802">
        <v>19.61</v>
      </c>
      <c r="AE802">
        <v>34.540796999999998</v>
      </c>
      <c r="AF802">
        <v>-84.344301999999999</v>
      </c>
      <c r="AG802">
        <v>231</v>
      </c>
      <c r="AH802">
        <v>221</v>
      </c>
      <c r="AI802">
        <v>1465</v>
      </c>
      <c r="AJ802" t="s">
        <v>553</v>
      </c>
      <c r="AK802">
        <v>61</v>
      </c>
      <c r="AL802">
        <v>69</v>
      </c>
      <c r="AM802" t="s">
        <v>153</v>
      </c>
      <c r="AN802">
        <v>2031.9</v>
      </c>
      <c r="AO802">
        <v>25.4</v>
      </c>
      <c r="AP802">
        <v>900.4</v>
      </c>
      <c r="AQ802">
        <v>-84.347547000000006</v>
      </c>
      <c r="AR802">
        <v>34.540460000000003</v>
      </c>
      <c r="AS802">
        <v>-84.344599000000002</v>
      </c>
      <c r="AT802">
        <v>34.540733000000003</v>
      </c>
      <c r="AU802" t="s">
        <v>888</v>
      </c>
      <c r="AV802">
        <v>1</v>
      </c>
      <c r="AW802">
        <v>227</v>
      </c>
      <c r="AX802">
        <v>136</v>
      </c>
      <c r="AY802">
        <v>0</v>
      </c>
      <c r="AZ802">
        <v>55</v>
      </c>
      <c r="BA802">
        <v>8.36</v>
      </c>
      <c r="BB802">
        <v>6.93</v>
      </c>
      <c r="BC802">
        <v>2943.2</v>
      </c>
      <c r="BD802">
        <v>2927.5</v>
      </c>
      <c r="BE802">
        <v>2915</v>
      </c>
      <c r="BF802">
        <v>55</v>
      </c>
      <c r="BG802">
        <v>68.400000000000006</v>
      </c>
      <c r="BH802">
        <v>0</v>
      </c>
      <c r="BI802" s="1">
        <v>44147</v>
      </c>
      <c r="BJ802" t="s">
        <v>154</v>
      </c>
      <c r="BK802">
        <v>2.977E-3</v>
      </c>
      <c r="BL802">
        <v>41803</v>
      </c>
      <c r="BM802">
        <v>41515</v>
      </c>
      <c r="BN802" t="s">
        <v>888</v>
      </c>
      <c r="BO802" t="s">
        <v>688</v>
      </c>
      <c r="BP802">
        <v>1</v>
      </c>
      <c r="BQ802">
        <v>13600</v>
      </c>
      <c r="BR802">
        <v>6</v>
      </c>
      <c r="BS802">
        <v>1</v>
      </c>
      <c r="BT802">
        <v>2</v>
      </c>
      <c r="BU802">
        <v>1</v>
      </c>
      <c r="BV802">
        <v>1</v>
      </c>
      <c r="BW802">
        <v>2</v>
      </c>
      <c r="BX802">
        <v>0</v>
      </c>
      <c r="BY802">
        <v>5</v>
      </c>
      <c r="BZ802" t="s">
        <v>156</v>
      </c>
      <c r="CA802">
        <v>227</v>
      </c>
      <c r="CB802">
        <v>136</v>
      </c>
      <c r="CC802">
        <v>0</v>
      </c>
      <c r="CD802" t="s">
        <v>157</v>
      </c>
      <c r="CE802" t="s">
        <v>157</v>
      </c>
      <c r="CF802">
        <v>0</v>
      </c>
      <c r="CG802">
        <v>55</v>
      </c>
      <c r="CH802">
        <v>5510</v>
      </c>
      <c r="CI802" t="s">
        <v>158</v>
      </c>
      <c r="CJ802">
        <v>0</v>
      </c>
      <c r="CK802">
        <v>4.5318940000000003</v>
      </c>
      <c r="CL802">
        <v>9</v>
      </c>
      <c r="CM802" t="s">
        <v>159</v>
      </c>
      <c r="CN802">
        <v>5510</v>
      </c>
      <c r="CO802">
        <v>441331</v>
      </c>
      <c r="CP802">
        <v>15.07</v>
      </c>
      <c r="CQ802">
        <v>19.61</v>
      </c>
      <c r="CR802">
        <v>441331</v>
      </c>
      <c r="CS802">
        <v>0</v>
      </c>
      <c r="CT802">
        <v>23928.399232</v>
      </c>
      <c r="CU802">
        <v>100</v>
      </c>
      <c r="CV802">
        <v>41554</v>
      </c>
      <c r="CW802">
        <v>0.15213099999999999</v>
      </c>
      <c r="CX802">
        <v>0</v>
      </c>
      <c r="CY802">
        <v>2.977E-3</v>
      </c>
      <c r="CZ802">
        <v>312</v>
      </c>
      <c r="DA802" t="s">
        <v>899</v>
      </c>
      <c r="DB802" t="s">
        <v>161</v>
      </c>
      <c r="DC802" t="s">
        <v>900</v>
      </c>
      <c r="DD802">
        <v>-84.355727000000002</v>
      </c>
      <c r="DE802">
        <v>34.542596000000003</v>
      </c>
      <c r="DF802">
        <v>34.542596000000003</v>
      </c>
      <c r="DG802">
        <v>-84.355727000000002</v>
      </c>
      <c r="DH802">
        <v>8.4539999999999997E-3</v>
      </c>
      <c r="DI802">
        <v>2.977E-3</v>
      </c>
      <c r="DJ802">
        <v>231</v>
      </c>
      <c r="DK802">
        <v>700</v>
      </c>
      <c r="DL802">
        <v>0</v>
      </c>
      <c r="DM802">
        <v>730</v>
      </c>
      <c r="DN802">
        <v>0</v>
      </c>
      <c r="DO802">
        <v>640</v>
      </c>
      <c r="DP802">
        <v>0</v>
      </c>
      <c r="DQ802">
        <v>650</v>
      </c>
      <c r="DR802">
        <v>0</v>
      </c>
      <c r="DS802">
        <v>630</v>
      </c>
      <c r="DT802">
        <v>6.7</v>
      </c>
      <c r="DU802">
        <v>600</v>
      </c>
      <c r="DV802">
        <v>6.7</v>
      </c>
      <c r="DW802">
        <v>600</v>
      </c>
      <c r="DX802">
        <v>13</v>
      </c>
      <c r="DY802">
        <v>600</v>
      </c>
      <c r="DZ802">
        <v>13</v>
      </c>
      <c r="EA802">
        <v>570</v>
      </c>
      <c r="EB802">
        <v>0</v>
      </c>
      <c r="EC802">
        <v>580</v>
      </c>
      <c r="ED802">
        <v>0</v>
      </c>
      <c r="EE802">
        <v>3.0400000000000002E-4</v>
      </c>
    </row>
    <row r="803" spans="1:135" x14ac:dyDescent="0.3">
      <c r="A803">
        <v>801</v>
      </c>
      <c r="B803" t="s">
        <v>135</v>
      </c>
      <c r="C803">
        <v>80</v>
      </c>
      <c r="D803">
        <v>336</v>
      </c>
      <c r="E803" t="s">
        <v>135</v>
      </c>
      <c r="F803">
        <v>4955199</v>
      </c>
      <c r="G803" t="s">
        <v>136</v>
      </c>
      <c r="H803" s="1">
        <v>41877</v>
      </c>
      <c r="I803" t="s">
        <v>908</v>
      </c>
      <c r="J803" t="s">
        <v>909</v>
      </c>
      <c r="K803" t="s">
        <v>139</v>
      </c>
      <c r="L803" t="s">
        <v>218</v>
      </c>
      <c r="M803">
        <v>0</v>
      </c>
      <c r="N803">
        <v>0</v>
      </c>
      <c r="O803">
        <v>1</v>
      </c>
      <c r="P803" t="s">
        <v>282</v>
      </c>
      <c r="Q803" t="s">
        <v>170</v>
      </c>
      <c r="R803" t="s">
        <v>180</v>
      </c>
      <c r="S803" t="s">
        <v>180</v>
      </c>
      <c r="T803" t="s">
        <v>283</v>
      </c>
      <c r="U803">
        <v>2</v>
      </c>
      <c r="V803" t="s">
        <v>182</v>
      </c>
      <c r="W803" t="s">
        <v>183</v>
      </c>
      <c r="X803" t="s">
        <v>147</v>
      </c>
      <c r="Y803" t="s">
        <v>148</v>
      </c>
      <c r="Z803">
        <v>0</v>
      </c>
      <c r="AA803" t="s">
        <v>175</v>
      </c>
      <c r="AB803" t="s">
        <v>199</v>
      </c>
      <c r="AC803" t="s">
        <v>910</v>
      </c>
      <c r="AD803">
        <v>24.051278</v>
      </c>
      <c r="AE803">
        <v>34.694882</v>
      </c>
      <c r="AF803">
        <v>-85.187970000000007</v>
      </c>
      <c r="AG803">
        <v>232</v>
      </c>
      <c r="AH803">
        <v>172</v>
      </c>
      <c r="AI803">
        <v>1515</v>
      </c>
      <c r="AJ803" t="s">
        <v>553</v>
      </c>
      <c r="AK803">
        <v>110</v>
      </c>
      <c r="AL803">
        <v>119</v>
      </c>
      <c r="AM803" t="s">
        <v>153</v>
      </c>
      <c r="AN803">
        <v>545.5</v>
      </c>
      <c r="AO803">
        <v>66.2</v>
      </c>
      <c r="AP803">
        <v>628.5</v>
      </c>
      <c r="AQ803">
        <v>-85.187415999999999</v>
      </c>
      <c r="AR803">
        <v>34.695442</v>
      </c>
      <c r="AS803">
        <v>-85.188090000000003</v>
      </c>
      <c r="AT803">
        <v>34.693899000000002</v>
      </c>
      <c r="AU803" t="s">
        <v>910</v>
      </c>
      <c r="AV803">
        <v>1</v>
      </c>
      <c r="AW803">
        <v>295</v>
      </c>
      <c r="AX803">
        <v>136</v>
      </c>
      <c r="AY803">
        <v>0</v>
      </c>
      <c r="AZ803">
        <v>55</v>
      </c>
      <c r="BA803">
        <v>12.62</v>
      </c>
      <c r="BB803">
        <v>12.43</v>
      </c>
      <c r="BC803">
        <v>1210.3</v>
      </c>
      <c r="BD803">
        <v>1190.9000000000001</v>
      </c>
      <c r="BE803">
        <v>1162.7</v>
      </c>
      <c r="BF803">
        <v>55</v>
      </c>
      <c r="BG803">
        <v>35.6</v>
      </c>
      <c r="BH803">
        <v>19.399999999999999</v>
      </c>
      <c r="BI803" s="1">
        <v>44187</v>
      </c>
      <c r="BJ803" t="s">
        <v>185</v>
      </c>
      <c r="BK803">
        <v>1.7979999999999999E-3</v>
      </c>
      <c r="BL803">
        <v>35656</v>
      </c>
      <c r="BM803">
        <v>50978</v>
      </c>
      <c r="BN803" t="s">
        <v>910</v>
      </c>
      <c r="BO803" t="s">
        <v>911</v>
      </c>
      <c r="BP803">
        <v>1</v>
      </c>
      <c r="BQ803">
        <v>13600</v>
      </c>
      <c r="BR803">
        <v>6</v>
      </c>
      <c r="BS803">
        <v>1</v>
      </c>
      <c r="BT803">
        <v>2</v>
      </c>
      <c r="BU803">
        <v>2</v>
      </c>
      <c r="BV803">
        <v>2</v>
      </c>
      <c r="BW803">
        <v>4</v>
      </c>
      <c r="BX803">
        <v>0</v>
      </c>
      <c r="BY803">
        <v>4</v>
      </c>
      <c r="BZ803" t="s">
        <v>156</v>
      </c>
      <c r="CA803">
        <v>295</v>
      </c>
      <c r="CB803">
        <v>136</v>
      </c>
      <c r="CC803">
        <v>0</v>
      </c>
      <c r="CD803" t="s">
        <v>157</v>
      </c>
      <c r="CE803" t="s">
        <v>157</v>
      </c>
      <c r="CF803">
        <v>0</v>
      </c>
      <c r="CG803">
        <v>55</v>
      </c>
      <c r="CH803">
        <v>630</v>
      </c>
      <c r="CI803" t="s">
        <v>158</v>
      </c>
      <c r="CJ803">
        <v>0</v>
      </c>
      <c r="CK803">
        <v>1.5366280000000001</v>
      </c>
      <c r="CL803">
        <v>14</v>
      </c>
      <c r="CM803" t="s">
        <v>159</v>
      </c>
      <c r="CN803">
        <v>630</v>
      </c>
      <c r="CO803">
        <v>515981</v>
      </c>
      <c r="CP803">
        <v>23.84</v>
      </c>
      <c r="CQ803">
        <v>25.38</v>
      </c>
      <c r="CR803">
        <v>515981</v>
      </c>
      <c r="CS803">
        <v>0</v>
      </c>
      <c r="CT803">
        <v>8113.3970740000004</v>
      </c>
      <c r="CU803">
        <v>100</v>
      </c>
      <c r="CV803">
        <v>50987</v>
      </c>
      <c r="CW803">
        <v>4.9508999999999997E-2</v>
      </c>
      <c r="CX803">
        <v>0</v>
      </c>
      <c r="CY803">
        <v>1.7979999999999999E-3</v>
      </c>
      <c r="CZ803">
        <v>343</v>
      </c>
      <c r="DA803" t="s">
        <v>912</v>
      </c>
      <c r="DB803" t="s">
        <v>319</v>
      </c>
      <c r="DC803" t="s">
        <v>913</v>
      </c>
      <c r="DD803">
        <v>-85.200654</v>
      </c>
      <c r="DE803">
        <v>34.699530000000003</v>
      </c>
      <c r="DF803">
        <v>34.699530000000003</v>
      </c>
      <c r="DG803">
        <v>-85.200654</v>
      </c>
      <c r="DH803">
        <v>1.3499000000000001E-2</v>
      </c>
      <c r="DI803">
        <v>1.7979999999999999E-3</v>
      </c>
      <c r="DJ803">
        <v>232</v>
      </c>
      <c r="DK803">
        <v>5370</v>
      </c>
      <c r="DL803">
        <v>0</v>
      </c>
      <c r="DM803">
        <v>5550</v>
      </c>
      <c r="DN803">
        <v>0</v>
      </c>
      <c r="DO803">
        <v>5380</v>
      </c>
      <c r="DP803">
        <v>0</v>
      </c>
      <c r="DQ803">
        <v>5680</v>
      </c>
      <c r="DR803">
        <v>0</v>
      </c>
      <c r="DS803">
        <v>5510</v>
      </c>
      <c r="DT803">
        <v>12.3</v>
      </c>
      <c r="DU803">
        <v>5680</v>
      </c>
      <c r="DV803">
        <v>12.3</v>
      </c>
      <c r="DW803">
        <v>5400</v>
      </c>
      <c r="DX803">
        <v>12.3</v>
      </c>
      <c r="DY803">
        <v>5250</v>
      </c>
      <c r="DZ803">
        <v>12.3</v>
      </c>
      <c r="EA803">
        <v>5240</v>
      </c>
      <c r="EB803">
        <v>12.3</v>
      </c>
      <c r="EC803">
        <v>3960</v>
      </c>
      <c r="ED803">
        <v>12.3</v>
      </c>
      <c r="EE803">
        <v>0</v>
      </c>
    </row>
    <row r="804" spans="1:135" x14ac:dyDescent="0.3">
      <c r="A804">
        <v>802</v>
      </c>
      <c r="B804" t="s">
        <v>135</v>
      </c>
      <c r="C804">
        <v>176</v>
      </c>
      <c r="D804">
        <v>361</v>
      </c>
      <c r="E804" t="s">
        <v>135</v>
      </c>
      <c r="F804">
        <v>4665393</v>
      </c>
      <c r="G804" t="s">
        <v>136</v>
      </c>
      <c r="H804" s="1">
        <v>41614</v>
      </c>
      <c r="I804" t="s">
        <v>908</v>
      </c>
      <c r="J804" t="s">
        <v>909</v>
      </c>
      <c r="K804" t="s">
        <v>139</v>
      </c>
      <c r="L804" t="s">
        <v>140</v>
      </c>
      <c r="M804">
        <v>0</v>
      </c>
      <c r="N804">
        <v>0</v>
      </c>
      <c r="O804">
        <v>0</v>
      </c>
      <c r="P804" t="s">
        <v>141</v>
      </c>
      <c r="Q804" t="s">
        <v>142</v>
      </c>
      <c r="R804" t="s">
        <v>143</v>
      </c>
      <c r="S804" t="s">
        <v>272</v>
      </c>
      <c r="T804" t="s">
        <v>216</v>
      </c>
      <c r="U804">
        <v>1</v>
      </c>
      <c r="V804" t="s">
        <v>165</v>
      </c>
      <c r="W804" t="s">
        <v>166</v>
      </c>
      <c r="X804" t="s">
        <v>147</v>
      </c>
      <c r="Y804" t="s">
        <v>167</v>
      </c>
      <c r="Z804">
        <v>43</v>
      </c>
      <c r="AA804" t="s">
        <v>149</v>
      </c>
      <c r="AB804" t="s">
        <v>188</v>
      </c>
      <c r="AC804" t="s">
        <v>910</v>
      </c>
      <c r="AD804">
        <v>24.051278</v>
      </c>
      <c r="AE804">
        <v>34.694882</v>
      </c>
      <c r="AF804">
        <v>-85.187970000000007</v>
      </c>
      <c r="AG804">
        <v>232</v>
      </c>
      <c r="AH804">
        <v>172</v>
      </c>
      <c r="AI804">
        <v>1515</v>
      </c>
      <c r="AJ804" t="s">
        <v>553</v>
      </c>
      <c r="AK804">
        <v>110</v>
      </c>
      <c r="AL804">
        <v>119</v>
      </c>
      <c r="AM804" t="s">
        <v>153</v>
      </c>
      <c r="AN804">
        <v>545.5</v>
      </c>
      <c r="AO804">
        <v>66.2</v>
      </c>
      <c r="AP804">
        <v>628.5</v>
      </c>
      <c r="AQ804">
        <v>-85.187415999999999</v>
      </c>
      <c r="AR804">
        <v>34.695442</v>
      </c>
      <c r="AS804">
        <v>-85.188090000000003</v>
      </c>
      <c r="AT804">
        <v>34.693899000000002</v>
      </c>
      <c r="AU804" t="s">
        <v>910</v>
      </c>
      <c r="AV804">
        <v>1</v>
      </c>
      <c r="AW804">
        <v>295</v>
      </c>
      <c r="AX804">
        <v>136</v>
      </c>
      <c r="AY804">
        <v>0</v>
      </c>
      <c r="AZ804">
        <v>55</v>
      </c>
      <c r="BA804">
        <v>12.62</v>
      </c>
      <c r="BB804">
        <v>12.43</v>
      </c>
      <c r="BC804">
        <v>1210.3</v>
      </c>
      <c r="BD804">
        <v>1190.9000000000001</v>
      </c>
      <c r="BE804">
        <v>1162.7</v>
      </c>
      <c r="BF804">
        <v>55</v>
      </c>
      <c r="BG804">
        <v>35.6</v>
      </c>
      <c r="BH804">
        <v>19.399999999999999</v>
      </c>
      <c r="BI804" s="1">
        <v>44187</v>
      </c>
      <c r="BJ804" t="s">
        <v>185</v>
      </c>
      <c r="BK804">
        <v>1.7979999999999999E-3</v>
      </c>
      <c r="BL804">
        <v>35656</v>
      </c>
      <c r="BM804">
        <v>50978</v>
      </c>
      <c r="BN804" t="s">
        <v>910</v>
      </c>
      <c r="BO804" t="s">
        <v>911</v>
      </c>
      <c r="BP804">
        <v>1</v>
      </c>
      <c r="BQ804">
        <v>13600</v>
      </c>
      <c r="BR804">
        <v>6</v>
      </c>
      <c r="BS804">
        <v>1</v>
      </c>
      <c r="BT804">
        <v>2</v>
      </c>
      <c r="BU804">
        <v>2</v>
      </c>
      <c r="BV804">
        <v>2</v>
      </c>
      <c r="BW804">
        <v>4</v>
      </c>
      <c r="BX804">
        <v>0</v>
      </c>
      <c r="BY804">
        <v>4</v>
      </c>
      <c r="BZ804" t="s">
        <v>156</v>
      </c>
      <c r="CA804">
        <v>295</v>
      </c>
      <c r="CB804">
        <v>136</v>
      </c>
      <c r="CC804">
        <v>0</v>
      </c>
      <c r="CD804" t="s">
        <v>157</v>
      </c>
      <c r="CE804" t="s">
        <v>157</v>
      </c>
      <c r="CF804">
        <v>0</v>
      </c>
      <c r="CG804">
        <v>55</v>
      </c>
      <c r="CH804">
        <v>630</v>
      </c>
      <c r="CI804" t="s">
        <v>158</v>
      </c>
      <c r="CJ804">
        <v>0</v>
      </c>
      <c r="CK804">
        <v>1.5366280000000001</v>
      </c>
      <c r="CL804">
        <v>14</v>
      </c>
      <c r="CM804" t="s">
        <v>159</v>
      </c>
      <c r="CN804">
        <v>630</v>
      </c>
      <c r="CO804">
        <v>515981</v>
      </c>
      <c r="CP804">
        <v>23.84</v>
      </c>
      <c r="CQ804">
        <v>25.38</v>
      </c>
      <c r="CR804">
        <v>515981</v>
      </c>
      <c r="CS804">
        <v>0</v>
      </c>
      <c r="CT804">
        <v>8113.3970740000004</v>
      </c>
      <c r="CU804">
        <v>100</v>
      </c>
      <c r="CV804">
        <v>50987</v>
      </c>
      <c r="CW804">
        <v>4.9508999999999997E-2</v>
      </c>
      <c r="CX804">
        <v>0</v>
      </c>
      <c r="CY804">
        <v>1.7979999999999999E-3</v>
      </c>
      <c r="CZ804">
        <v>343</v>
      </c>
      <c r="DA804" t="s">
        <v>912</v>
      </c>
      <c r="DB804" t="s">
        <v>319</v>
      </c>
      <c r="DC804" t="s">
        <v>913</v>
      </c>
      <c r="DD804">
        <v>-85.200654</v>
      </c>
      <c r="DE804">
        <v>34.699530000000003</v>
      </c>
      <c r="DF804">
        <v>34.699530000000003</v>
      </c>
      <c r="DG804">
        <v>-85.200654</v>
      </c>
      <c r="DH804">
        <v>1.3499000000000001E-2</v>
      </c>
      <c r="DI804">
        <v>1.7979999999999999E-3</v>
      </c>
      <c r="DJ804">
        <v>232</v>
      </c>
      <c r="DK804">
        <v>5370</v>
      </c>
      <c r="DL804">
        <v>0</v>
      </c>
      <c r="DM804">
        <v>5550</v>
      </c>
      <c r="DN804">
        <v>0</v>
      </c>
      <c r="DO804">
        <v>5380</v>
      </c>
      <c r="DP804">
        <v>0</v>
      </c>
      <c r="DQ804">
        <v>5680</v>
      </c>
      <c r="DR804">
        <v>0</v>
      </c>
      <c r="DS804">
        <v>5510</v>
      </c>
      <c r="DT804">
        <v>12.3</v>
      </c>
      <c r="DU804">
        <v>5680</v>
      </c>
      <c r="DV804">
        <v>12.3</v>
      </c>
      <c r="DW804">
        <v>5400</v>
      </c>
      <c r="DX804">
        <v>12.3</v>
      </c>
      <c r="DY804">
        <v>5250</v>
      </c>
      <c r="DZ804">
        <v>12.3</v>
      </c>
      <c r="EA804">
        <v>5240</v>
      </c>
      <c r="EB804">
        <v>12.3</v>
      </c>
      <c r="EC804">
        <v>3960</v>
      </c>
      <c r="ED804">
        <v>12.3</v>
      </c>
      <c r="EE804">
        <v>0</v>
      </c>
    </row>
    <row r="805" spans="1:135" x14ac:dyDescent="0.3">
      <c r="A805">
        <v>803</v>
      </c>
      <c r="B805" t="s">
        <v>135</v>
      </c>
      <c r="C805">
        <v>184</v>
      </c>
      <c r="D805">
        <v>357</v>
      </c>
      <c r="E805" t="s">
        <v>135</v>
      </c>
      <c r="F805">
        <v>4719379</v>
      </c>
      <c r="G805" t="s">
        <v>136</v>
      </c>
      <c r="H805" s="1">
        <v>41667</v>
      </c>
      <c r="I805" t="s">
        <v>908</v>
      </c>
      <c r="J805" t="s">
        <v>909</v>
      </c>
      <c r="K805" t="s">
        <v>139</v>
      </c>
      <c r="L805" t="s">
        <v>169</v>
      </c>
      <c r="M805">
        <v>0</v>
      </c>
      <c r="N805">
        <v>0</v>
      </c>
      <c r="O805">
        <v>0</v>
      </c>
      <c r="P805" t="s">
        <v>141</v>
      </c>
      <c r="Q805" t="s">
        <v>142</v>
      </c>
      <c r="R805" t="s">
        <v>219</v>
      </c>
      <c r="S805" t="s">
        <v>219</v>
      </c>
      <c r="T805" t="s">
        <v>187</v>
      </c>
      <c r="U805">
        <v>1</v>
      </c>
      <c r="V805" t="s">
        <v>165</v>
      </c>
      <c r="W805" t="s">
        <v>166</v>
      </c>
      <c r="X805" t="s">
        <v>147</v>
      </c>
      <c r="Y805" t="s">
        <v>563</v>
      </c>
      <c r="Z805">
        <v>57</v>
      </c>
      <c r="AA805" t="s">
        <v>149</v>
      </c>
      <c r="AB805" t="s">
        <v>150</v>
      </c>
      <c r="AC805" t="s">
        <v>910</v>
      </c>
      <c r="AD805">
        <v>24.051278</v>
      </c>
      <c r="AE805">
        <v>34.694882</v>
      </c>
      <c r="AF805">
        <v>-85.187970000000007</v>
      </c>
      <c r="AG805">
        <v>232</v>
      </c>
      <c r="AH805">
        <v>172</v>
      </c>
      <c r="AI805">
        <v>1515</v>
      </c>
      <c r="AJ805" t="s">
        <v>553</v>
      </c>
      <c r="AK805">
        <v>110</v>
      </c>
      <c r="AL805">
        <v>119</v>
      </c>
      <c r="AM805" t="s">
        <v>153</v>
      </c>
      <c r="AN805">
        <v>545.5</v>
      </c>
      <c r="AO805">
        <v>66.2</v>
      </c>
      <c r="AP805">
        <v>628.5</v>
      </c>
      <c r="AQ805">
        <v>-85.187415999999999</v>
      </c>
      <c r="AR805">
        <v>34.695442</v>
      </c>
      <c r="AS805">
        <v>-85.188090000000003</v>
      </c>
      <c r="AT805">
        <v>34.693899000000002</v>
      </c>
      <c r="AU805" t="s">
        <v>910</v>
      </c>
      <c r="AV805">
        <v>1</v>
      </c>
      <c r="AW805">
        <v>295</v>
      </c>
      <c r="AX805">
        <v>136</v>
      </c>
      <c r="AY805">
        <v>0</v>
      </c>
      <c r="AZ805">
        <v>55</v>
      </c>
      <c r="BA805">
        <v>12.62</v>
      </c>
      <c r="BB805">
        <v>12.43</v>
      </c>
      <c r="BC805">
        <v>1210.3</v>
      </c>
      <c r="BD805">
        <v>1190.9000000000001</v>
      </c>
      <c r="BE805">
        <v>1162.7</v>
      </c>
      <c r="BF805">
        <v>55</v>
      </c>
      <c r="BG805">
        <v>35.6</v>
      </c>
      <c r="BH805">
        <v>19.399999999999999</v>
      </c>
      <c r="BI805" s="1">
        <v>44187</v>
      </c>
      <c r="BJ805" t="s">
        <v>185</v>
      </c>
      <c r="BK805">
        <v>1.7979999999999999E-3</v>
      </c>
      <c r="BL805">
        <v>35656</v>
      </c>
      <c r="BM805">
        <v>50978</v>
      </c>
      <c r="BN805" t="s">
        <v>910</v>
      </c>
      <c r="BO805" t="s">
        <v>911</v>
      </c>
      <c r="BP805">
        <v>1</v>
      </c>
      <c r="BQ805">
        <v>13600</v>
      </c>
      <c r="BR805">
        <v>6</v>
      </c>
      <c r="BS805">
        <v>1</v>
      </c>
      <c r="BT805">
        <v>2</v>
      </c>
      <c r="BU805">
        <v>2</v>
      </c>
      <c r="BV805">
        <v>2</v>
      </c>
      <c r="BW805">
        <v>4</v>
      </c>
      <c r="BX805">
        <v>0</v>
      </c>
      <c r="BY805">
        <v>4</v>
      </c>
      <c r="BZ805" t="s">
        <v>156</v>
      </c>
      <c r="CA805">
        <v>295</v>
      </c>
      <c r="CB805">
        <v>136</v>
      </c>
      <c r="CC805">
        <v>0</v>
      </c>
      <c r="CD805" t="s">
        <v>157</v>
      </c>
      <c r="CE805" t="s">
        <v>157</v>
      </c>
      <c r="CF805">
        <v>0</v>
      </c>
      <c r="CG805">
        <v>55</v>
      </c>
      <c r="CH805">
        <v>630</v>
      </c>
      <c r="CI805" t="s">
        <v>158</v>
      </c>
      <c r="CJ805">
        <v>0</v>
      </c>
      <c r="CK805">
        <v>1.5366280000000001</v>
      </c>
      <c r="CL805">
        <v>14</v>
      </c>
      <c r="CM805" t="s">
        <v>159</v>
      </c>
      <c r="CN805">
        <v>630</v>
      </c>
      <c r="CO805">
        <v>515981</v>
      </c>
      <c r="CP805">
        <v>23.84</v>
      </c>
      <c r="CQ805">
        <v>25.38</v>
      </c>
      <c r="CR805">
        <v>515981</v>
      </c>
      <c r="CS805">
        <v>0</v>
      </c>
      <c r="CT805">
        <v>8113.3970740000004</v>
      </c>
      <c r="CU805">
        <v>100</v>
      </c>
      <c r="CV805">
        <v>50987</v>
      </c>
      <c r="CW805">
        <v>4.9508999999999997E-2</v>
      </c>
      <c r="CX805">
        <v>0</v>
      </c>
      <c r="CY805">
        <v>1.7979999999999999E-3</v>
      </c>
      <c r="CZ805">
        <v>343</v>
      </c>
      <c r="DA805" t="s">
        <v>912</v>
      </c>
      <c r="DB805" t="s">
        <v>319</v>
      </c>
      <c r="DC805" t="s">
        <v>913</v>
      </c>
      <c r="DD805">
        <v>-85.200654</v>
      </c>
      <c r="DE805">
        <v>34.699530000000003</v>
      </c>
      <c r="DF805">
        <v>34.699530000000003</v>
      </c>
      <c r="DG805">
        <v>-85.200654</v>
      </c>
      <c r="DH805">
        <v>1.3499000000000001E-2</v>
      </c>
      <c r="DI805">
        <v>1.7979999999999999E-3</v>
      </c>
      <c r="DJ805">
        <v>232</v>
      </c>
      <c r="DK805">
        <v>5370</v>
      </c>
      <c r="DL805">
        <v>0</v>
      </c>
      <c r="DM805">
        <v>5550</v>
      </c>
      <c r="DN805">
        <v>0</v>
      </c>
      <c r="DO805">
        <v>5380</v>
      </c>
      <c r="DP805">
        <v>0</v>
      </c>
      <c r="DQ805">
        <v>5680</v>
      </c>
      <c r="DR805">
        <v>0</v>
      </c>
      <c r="DS805">
        <v>5510</v>
      </c>
      <c r="DT805">
        <v>12.3</v>
      </c>
      <c r="DU805">
        <v>5680</v>
      </c>
      <c r="DV805">
        <v>12.3</v>
      </c>
      <c r="DW805">
        <v>5400</v>
      </c>
      <c r="DX805">
        <v>12.3</v>
      </c>
      <c r="DY805">
        <v>5250</v>
      </c>
      <c r="DZ805">
        <v>12.3</v>
      </c>
      <c r="EA805">
        <v>5240</v>
      </c>
      <c r="EB805">
        <v>12.3</v>
      </c>
      <c r="EC805">
        <v>3960</v>
      </c>
      <c r="ED805">
        <v>12.3</v>
      </c>
      <c r="EE805">
        <v>0</v>
      </c>
    </row>
    <row r="806" spans="1:135" x14ac:dyDescent="0.3">
      <c r="A806">
        <v>804</v>
      </c>
      <c r="B806" t="s">
        <v>135</v>
      </c>
      <c r="C806">
        <v>330</v>
      </c>
      <c r="D806">
        <v>204</v>
      </c>
      <c r="E806" t="s">
        <v>135</v>
      </c>
      <c r="F806">
        <v>5976169</v>
      </c>
      <c r="G806" t="s">
        <v>136</v>
      </c>
      <c r="H806" s="1">
        <v>42670</v>
      </c>
      <c r="I806" t="s">
        <v>908</v>
      </c>
      <c r="J806" t="s">
        <v>909</v>
      </c>
      <c r="K806" t="s">
        <v>139</v>
      </c>
      <c r="L806" t="s">
        <v>140</v>
      </c>
      <c r="M806">
        <v>0</v>
      </c>
      <c r="N806">
        <v>0</v>
      </c>
      <c r="O806">
        <v>0</v>
      </c>
      <c r="P806" t="s">
        <v>179</v>
      </c>
      <c r="Q806" t="s">
        <v>170</v>
      </c>
      <c r="R806" t="s">
        <v>201</v>
      </c>
      <c r="S806" t="s">
        <v>201</v>
      </c>
      <c r="T806" t="s">
        <v>164</v>
      </c>
      <c r="U806">
        <v>1</v>
      </c>
      <c r="V806" t="s">
        <v>165</v>
      </c>
      <c r="W806" t="s">
        <v>166</v>
      </c>
      <c r="X806" t="s">
        <v>178</v>
      </c>
      <c r="Y806" t="s">
        <v>148</v>
      </c>
      <c r="Z806">
        <v>34</v>
      </c>
      <c r="AA806" t="s">
        <v>149</v>
      </c>
      <c r="AB806" t="s">
        <v>168</v>
      </c>
      <c r="AC806" t="s">
        <v>910</v>
      </c>
      <c r="AD806">
        <v>24.126010000000001</v>
      </c>
      <c r="AE806">
        <v>34.693809999999999</v>
      </c>
      <c r="AF806">
        <v>-85.188079999999999</v>
      </c>
      <c r="AG806">
        <v>232</v>
      </c>
      <c r="AH806">
        <v>172</v>
      </c>
      <c r="AI806">
        <v>1515</v>
      </c>
      <c r="AJ806" t="s">
        <v>553</v>
      </c>
      <c r="AK806">
        <v>110</v>
      </c>
      <c r="AL806">
        <v>119</v>
      </c>
      <c r="AM806" t="s">
        <v>153</v>
      </c>
      <c r="AN806">
        <v>545.5</v>
      </c>
      <c r="AO806">
        <v>66.2</v>
      </c>
      <c r="AP806">
        <v>628.5</v>
      </c>
      <c r="AQ806">
        <v>-85.187415999999999</v>
      </c>
      <c r="AR806">
        <v>34.695442</v>
      </c>
      <c r="AS806">
        <v>-85.188090000000003</v>
      </c>
      <c r="AT806">
        <v>34.693899000000002</v>
      </c>
      <c r="AU806" t="s">
        <v>910</v>
      </c>
      <c r="AV806">
        <v>1</v>
      </c>
      <c r="AW806">
        <v>295</v>
      </c>
      <c r="AX806">
        <v>136</v>
      </c>
      <c r="AY806">
        <v>0</v>
      </c>
      <c r="AZ806">
        <v>55</v>
      </c>
      <c r="BA806">
        <v>12.62</v>
      </c>
      <c r="BB806">
        <v>12.43</v>
      </c>
      <c r="BC806">
        <v>1210.3</v>
      </c>
      <c r="BD806">
        <v>1190.9000000000001</v>
      </c>
      <c r="BE806">
        <v>1162.7</v>
      </c>
      <c r="BF806">
        <v>55</v>
      </c>
      <c r="BG806">
        <v>35.6</v>
      </c>
      <c r="BH806">
        <v>19.399999999999999</v>
      </c>
      <c r="BI806" s="1">
        <v>44187</v>
      </c>
      <c r="BJ806" t="s">
        <v>185</v>
      </c>
      <c r="BK806">
        <v>1.7979999999999999E-3</v>
      </c>
      <c r="BL806">
        <v>35656</v>
      </c>
      <c r="BM806">
        <v>50978</v>
      </c>
      <c r="BN806" t="s">
        <v>910</v>
      </c>
      <c r="BO806" t="s">
        <v>911</v>
      </c>
      <c r="BP806">
        <v>1</v>
      </c>
      <c r="BQ806">
        <v>13600</v>
      </c>
      <c r="BR806">
        <v>6</v>
      </c>
      <c r="BS806">
        <v>1</v>
      </c>
      <c r="BT806">
        <v>2</v>
      </c>
      <c r="BU806">
        <v>2</v>
      </c>
      <c r="BV806">
        <v>2</v>
      </c>
      <c r="BW806">
        <v>4</v>
      </c>
      <c r="BX806">
        <v>0</v>
      </c>
      <c r="BY806">
        <v>4</v>
      </c>
      <c r="BZ806" t="s">
        <v>156</v>
      </c>
      <c r="CA806">
        <v>295</v>
      </c>
      <c r="CB806">
        <v>136</v>
      </c>
      <c r="CC806">
        <v>0</v>
      </c>
      <c r="CD806" t="s">
        <v>157</v>
      </c>
      <c r="CE806" t="s">
        <v>157</v>
      </c>
      <c r="CF806">
        <v>0</v>
      </c>
      <c r="CG806">
        <v>55</v>
      </c>
      <c r="CH806">
        <v>630</v>
      </c>
      <c r="CI806" t="s">
        <v>158</v>
      </c>
      <c r="CJ806">
        <v>0</v>
      </c>
      <c r="CK806">
        <v>1.5366280000000001</v>
      </c>
      <c r="CL806">
        <v>14</v>
      </c>
      <c r="CM806" t="s">
        <v>159</v>
      </c>
      <c r="CN806">
        <v>630</v>
      </c>
      <c r="CO806">
        <v>515981</v>
      </c>
      <c r="CP806">
        <v>23.84</v>
      </c>
      <c r="CQ806">
        <v>25.38</v>
      </c>
      <c r="CR806">
        <v>515981</v>
      </c>
      <c r="CS806">
        <v>0</v>
      </c>
      <c r="CT806">
        <v>8113.3970740000004</v>
      </c>
      <c r="CU806">
        <v>100</v>
      </c>
      <c r="CV806">
        <v>50987</v>
      </c>
      <c r="CW806">
        <v>4.9508999999999997E-2</v>
      </c>
      <c r="CX806">
        <v>0</v>
      </c>
      <c r="CY806">
        <v>1.7979999999999999E-3</v>
      </c>
      <c r="CZ806">
        <v>343</v>
      </c>
      <c r="DA806" t="s">
        <v>912</v>
      </c>
      <c r="DB806" t="s">
        <v>319</v>
      </c>
      <c r="DC806" t="s">
        <v>913</v>
      </c>
      <c r="DD806">
        <v>-85.200654</v>
      </c>
      <c r="DE806">
        <v>34.699530000000003</v>
      </c>
      <c r="DF806">
        <v>34.699530000000003</v>
      </c>
      <c r="DG806">
        <v>-85.200654</v>
      </c>
      <c r="DH806">
        <v>1.3499000000000001E-2</v>
      </c>
      <c r="DI806">
        <v>1.7979999999999999E-3</v>
      </c>
      <c r="DJ806">
        <v>232</v>
      </c>
      <c r="DK806">
        <v>5370</v>
      </c>
      <c r="DL806">
        <v>0</v>
      </c>
      <c r="DM806">
        <v>5550</v>
      </c>
      <c r="DN806">
        <v>0</v>
      </c>
      <c r="DO806">
        <v>5380</v>
      </c>
      <c r="DP806">
        <v>0</v>
      </c>
      <c r="DQ806">
        <v>5680</v>
      </c>
      <c r="DR806">
        <v>0</v>
      </c>
      <c r="DS806">
        <v>5510</v>
      </c>
      <c r="DT806">
        <v>12.3</v>
      </c>
      <c r="DU806">
        <v>5680</v>
      </c>
      <c r="DV806">
        <v>12.3</v>
      </c>
      <c r="DW806">
        <v>5400</v>
      </c>
      <c r="DX806">
        <v>12.3</v>
      </c>
      <c r="DY806">
        <v>5250</v>
      </c>
      <c r="DZ806">
        <v>12.3</v>
      </c>
      <c r="EA806">
        <v>5240</v>
      </c>
      <c r="EB806">
        <v>12.3</v>
      </c>
      <c r="EC806">
        <v>3960</v>
      </c>
      <c r="ED806">
        <v>12.3</v>
      </c>
      <c r="EE806">
        <v>9.1000000000000003E-5</v>
      </c>
    </row>
    <row r="807" spans="1:135" x14ac:dyDescent="0.3">
      <c r="A807">
        <v>805</v>
      </c>
      <c r="B807" t="s">
        <v>135</v>
      </c>
      <c r="C807">
        <v>393</v>
      </c>
      <c r="D807">
        <v>174</v>
      </c>
      <c r="E807" t="s">
        <v>135</v>
      </c>
      <c r="F807">
        <v>6197978</v>
      </c>
      <c r="G807" t="s">
        <v>136</v>
      </c>
      <c r="H807" s="1">
        <v>42842</v>
      </c>
      <c r="I807" t="s">
        <v>908</v>
      </c>
      <c r="J807" t="s">
        <v>909</v>
      </c>
      <c r="K807" t="s">
        <v>139</v>
      </c>
      <c r="L807" t="s">
        <v>169</v>
      </c>
      <c r="M807">
        <v>0</v>
      </c>
      <c r="N807">
        <v>0</v>
      </c>
      <c r="O807">
        <v>0</v>
      </c>
      <c r="P807" t="s">
        <v>141</v>
      </c>
      <c r="Q807" t="s">
        <v>142</v>
      </c>
      <c r="R807" t="s">
        <v>176</v>
      </c>
      <c r="S807" t="s">
        <v>272</v>
      </c>
      <c r="T807" t="s">
        <v>216</v>
      </c>
      <c r="U807">
        <v>1</v>
      </c>
      <c r="V807" t="s">
        <v>165</v>
      </c>
      <c r="W807" t="s">
        <v>146</v>
      </c>
      <c r="X807" t="s">
        <v>147</v>
      </c>
      <c r="Y807" t="s">
        <v>167</v>
      </c>
      <c r="Z807">
        <v>40</v>
      </c>
      <c r="AA807" t="s">
        <v>149</v>
      </c>
      <c r="AB807" t="s">
        <v>197</v>
      </c>
      <c r="AC807" t="s">
        <v>910</v>
      </c>
      <c r="AD807">
        <v>24.079312000000002</v>
      </c>
      <c r="AE807">
        <v>34.694479000000001</v>
      </c>
      <c r="AF807">
        <v>-85.188085999999998</v>
      </c>
      <c r="AG807">
        <v>232</v>
      </c>
      <c r="AH807">
        <v>172</v>
      </c>
      <c r="AI807">
        <v>1515</v>
      </c>
      <c r="AJ807" t="s">
        <v>553</v>
      </c>
      <c r="AK807">
        <v>110</v>
      </c>
      <c r="AL807">
        <v>119</v>
      </c>
      <c r="AM807" t="s">
        <v>153</v>
      </c>
      <c r="AN807">
        <v>545.5</v>
      </c>
      <c r="AO807">
        <v>66.2</v>
      </c>
      <c r="AP807">
        <v>628.5</v>
      </c>
      <c r="AQ807">
        <v>-85.187415999999999</v>
      </c>
      <c r="AR807">
        <v>34.695442</v>
      </c>
      <c r="AS807">
        <v>-85.188090000000003</v>
      </c>
      <c r="AT807">
        <v>34.693899000000002</v>
      </c>
      <c r="AU807" t="s">
        <v>910</v>
      </c>
      <c r="AV807">
        <v>1</v>
      </c>
      <c r="AW807">
        <v>295</v>
      </c>
      <c r="AX807">
        <v>136</v>
      </c>
      <c r="AY807">
        <v>0</v>
      </c>
      <c r="AZ807">
        <v>55</v>
      </c>
      <c r="BA807">
        <v>12.62</v>
      </c>
      <c r="BB807">
        <v>12.43</v>
      </c>
      <c r="BC807">
        <v>1210.3</v>
      </c>
      <c r="BD807">
        <v>1190.9000000000001</v>
      </c>
      <c r="BE807">
        <v>1162.7</v>
      </c>
      <c r="BF807">
        <v>55</v>
      </c>
      <c r="BG807">
        <v>35.6</v>
      </c>
      <c r="BH807">
        <v>19.399999999999999</v>
      </c>
      <c r="BI807" s="1">
        <v>44187</v>
      </c>
      <c r="BJ807" t="s">
        <v>185</v>
      </c>
      <c r="BK807">
        <v>1.7979999999999999E-3</v>
      </c>
      <c r="BL807">
        <v>35656</v>
      </c>
      <c r="BM807">
        <v>50978</v>
      </c>
      <c r="BN807" t="s">
        <v>910</v>
      </c>
      <c r="BO807" t="s">
        <v>911</v>
      </c>
      <c r="BP807">
        <v>1</v>
      </c>
      <c r="BQ807">
        <v>13600</v>
      </c>
      <c r="BR807">
        <v>6</v>
      </c>
      <c r="BS807">
        <v>1</v>
      </c>
      <c r="BT807">
        <v>2</v>
      </c>
      <c r="BU807">
        <v>2</v>
      </c>
      <c r="BV807">
        <v>2</v>
      </c>
      <c r="BW807">
        <v>4</v>
      </c>
      <c r="BX807">
        <v>0</v>
      </c>
      <c r="BY807">
        <v>4</v>
      </c>
      <c r="BZ807" t="s">
        <v>156</v>
      </c>
      <c r="CA807">
        <v>295</v>
      </c>
      <c r="CB807">
        <v>136</v>
      </c>
      <c r="CC807">
        <v>0</v>
      </c>
      <c r="CD807" t="s">
        <v>157</v>
      </c>
      <c r="CE807" t="s">
        <v>157</v>
      </c>
      <c r="CF807">
        <v>0</v>
      </c>
      <c r="CG807">
        <v>55</v>
      </c>
      <c r="CH807">
        <v>630</v>
      </c>
      <c r="CI807" t="s">
        <v>158</v>
      </c>
      <c r="CJ807">
        <v>0</v>
      </c>
      <c r="CK807">
        <v>1.5366280000000001</v>
      </c>
      <c r="CL807">
        <v>14</v>
      </c>
      <c r="CM807" t="s">
        <v>159</v>
      </c>
      <c r="CN807">
        <v>630</v>
      </c>
      <c r="CO807">
        <v>515981</v>
      </c>
      <c r="CP807">
        <v>23.84</v>
      </c>
      <c r="CQ807">
        <v>25.38</v>
      </c>
      <c r="CR807">
        <v>515981</v>
      </c>
      <c r="CS807">
        <v>0</v>
      </c>
      <c r="CT807">
        <v>8113.3970740000004</v>
      </c>
      <c r="CU807">
        <v>100</v>
      </c>
      <c r="CV807">
        <v>50987</v>
      </c>
      <c r="CW807">
        <v>4.9508999999999997E-2</v>
      </c>
      <c r="CX807">
        <v>0</v>
      </c>
      <c r="CY807">
        <v>1.7979999999999999E-3</v>
      </c>
      <c r="CZ807">
        <v>343</v>
      </c>
      <c r="DA807" t="s">
        <v>912</v>
      </c>
      <c r="DB807" t="s">
        <v>319</v>
      </c>
      <c r="DC807" t="s">
        <v>913</v>
      </c>
      <c r="DD807">
        <v>-85.200654</v>
      </c>
      <c r="DE807">
        <v>34.699530000000003</v>
      </c>
      <c r="DF807">
        <v>34.699530000000003</v>
      </c>
      <c r="DG807">
        <v>-85.200654</v>
      </c>
      <c r="DH807">
        <v>1.3499000000000001E-2</v>
      </c>
      <c r="DI807">
        <v>1.7979999999999999E-3</v>
      </c>
      <c r="DJ807">
        <v>232</v>
      </c>
      <c r="DK807">
        <v>5370</v>
      </c>
      <c r="DL807">
        <v>0</v>
      </c>
      <c r="DM807">
        <v>5550</v>
      </c>
      <c r="DN807">
        <v>0</v>
      </c>
      <c r="DO807">
        <v>5380</v>
      </c>
      <c r="DP807">
        <v>0</v>
      </c>
      <c r="DQ807">
        <v>5680</v>
      </c>
      <c r="DR807">
        <v>0</v>
      </c>
      <c r="DS807">
        <v>5510</v>
      </c>
      <c r="DT807">
        <v>12.3</v>
      </c>
      <c r="DU807">
        <v>5680</v>
      </c>
      <c r="DV807">
        <v>12.3</v>
      </c>
      <c r="DW807">
        <v>5400</v>
      </c>
      <c r="DX807">
        <v>12.3</v>
      </c>
      <c r="DY807">
        <v>5250</v>
      </c>
      <c r="DZ807">
        <v>12.3</v>
      </c>
      <c r="EA807">
        <v>5240</v>
      </c>
      <c r="EB807">
        <v>12.3</v>
      </c>
      <c r="EC807">
        <v>3960</v>
      </c>
      <c r="ED807">
        <v>12.3</v>
      </c>
      <c r="EE807">
        <v>0</v>
      </c>
    </row>
    <row r="808" spans="1:135" x14ac:dyDescent="0.3">
      <c r="A808">
        <v>806</v>
      </c>
      <c r="B808" t="s">
        <v>135</v>
      </c>
      <c r="C808">
        <v>409</v>
      </c>
      <c r="D808">
        <v>165</v>
      </c>
      <c r="E808" t="s">
        <v>135</v>
      </c>
      <c r="F808">
        <v>6272364</v>
      </c>
      <c r="G808" t="s">
        <v>136</v>
      </c>
      <c r="H808" s="1">
        <v>42898</v>
      </c>
      <c r="I808" t="s">
        <v>908</v>
      </c>
      <c r="J808" t="s">
        <v>909</v>
      </c>
      <c r="K808" t="s">
        <v>139</v>
      </c>
      <c r="L808" t="s">
        <v>169</v>
      </c>
      <c r="M808">
        <v>0</v>
      </c>
      <c r="N808">
        <v>0</v>
      </c>
      <c r="O808">
        <v>0</v>
      </c>
      <c r="P808" t="s">
        <v>141</v>
      </c>
      <c r="Q808" t="s">
        <v>142</v>
      </c>
      <c r="R808" t="s">
        <v>176</v>
      </c>
      <c r="S808" t="s">
        <v>177</v>
      </c>
      <c r="T808" t="s">
        <v>164</v>
      </c>
      <c r="U808">
        <v>1</v>
      </c>
      <c r="V808" t="s">
        <v>165</v>
      </c>
      <c r="W808" t="s">
        <v>146</v>
      </c>
      <c r="X808" t="s">
        <v>147</v>
      </c>
      <c r="Y808" t="s">
        <v>148</v>
      </c>
      <c r="Z808">
        <v>34</v>
      </c>
      <c r="AA808" t="s">
        <v>266</v>
      </c>
      <c r="AB808" t="s">
        <v>466</v>
      </c>
      <c r="AC808" t="s">
        <v>910</v>
      </c>
      <c r="AD808">
        <v>24.051278</v>
      </c>
      <c r="AE808">
        <v>34.694882</v>
      </c>
      <c r="AF808">
        <v>-85.187970000000007</v>
      </c>
      <c r="AG808">
        <v>232</v>
      </c>
      <c r="AH808">
        <v>172</v>
      </c>
      <c r="AI808">
        <v>1515</v>
      </c>
      <c r="AJ808" t="s">
        <v>553</v>
      </c>
      <c r="AK808">
        <v>110</v>
      </c>
      <c r="AL808">
        <v>119</v>
      </c>
      <c r="AM808" t="s">
        <v>153</v>
      </c>
      <c r="AN808">
        <v>545.5</v>
      </c>
      <c r="AO808">
        <v>66.2</v>
      </c>
      <c r="AP808">
        <v>628.5</v>
      </c>
      <c r="AQ808">
        <v>-85.187415999999999</v>
      </c>
      <c r="AR808">
        <v>34.695442</v>
      </c>
      <c r="AS808">
        <v>-85.188090000000003</v>
      </c>
      <c r="AT808">
        <v>34.693899000000002</v>
      </c>
      <c r="AU808" t="s">
        <v>910</v>
      </c>
      <c r="AV808">
        <v>1</v>
      </c>
      <c r="AW808">
        <v>295</v>
      </c>
      <c r="AX808">
        <v>136</v>
      </c>
      <c r="AY808">
        <v>0</v>
      </c>
      <c r="AZ808">
        <v>55</v>
      </c>
      <c r="BA808">
        <v>12.62</v>
      </c>
      <c r="BB808">
        <v>12.43</v>
      </c>
      <c r="BC808">
        <v>1210.3</v>
      </c>
      <c r="BD808">
        <v>1190.9000000000001</v>
      </c>
      <c r="BE808">
        <v>1162.7</v>
      </c>
      <c r="BF808">
        <v>55</v>
      </c>
      <c r="BG808">
        <v>35.6</v>
      </c>
      <c r="BH808">
        <v>19.399999999999999</v>
      </c>
      <c r="BI808" s="1">
        <v>44187</v>
      </c>
      <c r="BJ808" t="s">
        <v>185</v>
      </c>
      <c r="BK808">
        <v>1.7979999999999999E-3</v>
      </c>
      <c r="BL808">
        <v>35656</v>
      </c>
      <c r="BM808">
        <v>50978</v>
      </c>
      <c r="BN808" t="s">
        <v>910</v>
      </c>
      <c r="BO808" t="s">
        <v>911</v>
      </c>
      <c r="BP808">
        <v>1</v>
      </c>
      <c r="BQ808">
        <v>13600</v>
      </c>
      <c r="BR808">
        <v>6</v>
      </c>
      <c r="BS808">
        <v>1</v>
      </c>
      <c r="BT808">
        <v>2</v>
      </c>
      <c r="BU808">
        <v>2</v>
      </c>
      <c r="BV808">
        <v>2</v>
      </c>
      <c r="BW808">
        <v>4</v>
      </c>
      <c r="BX808">
        <v>0</v>
      </c>
      <c r="BY808">
        <v>4</v>
      </c>
      <c r="BZ808" t="s">
        <v>156</v>
      </c>
      <c r="CA808">
        <v>295</v>
      </c>
      <c r="CB808">
        <v>136</v>
      </c>
      <c r="CC808">
        <v>0</v>
      </c>
      <c r="CD808" t="s">
        <v>157</v>
      </c>
      <c r="CE808" t="s">
        <v>157</v>
      </c>
      <c r="CF808">
        <v>0</v>
      </c>
      <c r="CG808">
        <v>55</v>
      </c>
      <c r="CH808">
        <v>630</v>
      </c>
      <c r="CI808" t="s">
        <v>158</v>
      </c>
      <c r="CJ808">
        <v>0</v>
      </c>
      <c r="CK808">
        <v>1.5366280000000001</v>
      </c>
      <c r="CL808">
        <v>14</v>
      </c>
      <c r="CM808" t="s">
        <v>159</v>
      </c>
      <c r="CN808">
        <v>630</v>
      </c>
      <c r="CO808">
        <v>515981</v>
      </c>
      <c r="CP808">
        <v>23.84</v>
      </c>
      <c r="CQ808">
        <v>25.38</v>
      </c>
      <c r="CR808">
        <v>515981</v>
      </c>
      <c r="CS808">
        <v>0</v>
      </c>
      <c r="CT808">
        <v>8113.3970740000004</v>
      </c>
      <c r="CU808">
        <v>100</v>
      </c>
      <c r="CV808">
        <v>50987</v>
      </c>
      <c r="CW808">
        <v>4.9508999999999997E-2</v>
      </c>
      <c r="CX808">
        <v>0</v>
      </c>
      <c r="CY808">
        <v>1.7979999999999999E-3</v>
      </c>
      <c r="CZ808">
        <v>343</v>
      </c>
      <c r="DA808" t="s">
        <v>912</v>
      </c>
      <c r="DB808" t="s">
        <v>319</v>
      </c>
      <c r="DC808" t="s">
        <v>913</v>
      </c>
      <c r="DD808">
        <v>-85.200654</v>
      </c>
      <c r="DE808">
        <v>34.699530000000003</v>
      </c>
      <c r="DF808">
        <v>34.699530000000003</v>
      </c>
      <c r="DG808">
        <v>-85.200654</v>
      </c>
      <c r="DH808">
        <v>1.3499000000000001E-2</v>
      </c>
      <c r="DI808">
        <v>1.7979999999999999E-3</v>
      </c>
      <c r="DJ808">
        <v>232</v>
      </c>
      <c r="DK808">
        <v>5370</v>
      </c>
      <c r="DL808">
        <v>0</v>
      </c>
      <c r="DM808">
        <v>5550</v>
      </c>
      <c r="DN808">
        <v>0</v>
      </c>
      <c r="DO808">
        <v>5380</v>
      </c>
      <c r="DP808">
        <v>0</v>
      </c>
      <c r="DQ808">
        <v>5680</v>
      </c>
      <c r="DR808">
        <v>0</v>
      </c>
      <c r="DS808">
        <v>5510</v>
      </c>
      <c r="DT808">
        <v>12.3</v>
      </c>
      <c r="DU808">
        <v>5680</v>
      </c>
      <c r="DV808">
        <v>12.3</v>
      </c>
      <c r="DW808">
        <v>5400</v>
      </c>
      <c r="DX808">
        <v>12.3</v>
      </c>
      <c r="DY808">
        <v>5250</v>
      </c>
      <c r="DZ808">
        <v>12.3</v>
      </c>
      <c r="EA808">
        <v>5240</v>
      </c>
      <c r="EB808">
        <v>12.3</v>
      </c>
      <c r="EC808">
        <v>3960</v>
      </c>
      <c r="ED808">
        <v>12.3</v>
      </c>
      <c r="EE808">
        <v>0</v>
      </c>
    </row>
    <row r="809" spans="1:135" x14ac:dyDescent="0.3">
      <c r="A809">
        <v>807</v>
      </c>
      <c r="B809" t="s">
        <v>135</v>
      </c>
      <c r="C809">
        <v>438</v>
      </c>
      <c r="D809">
        <v>141</v>
      </c>
      <c r="E809" t="s">
        <v>135</v>
      </c>
      <c r="F809">
        <v>6501223</v>
      </c>
      <c r="G809" t="s">
        <v>136</v>
      </c>
      <c r="H809" s="1">
        <v>43074</v>
      </c>
      <c r="I809" t="s">
        <v>908</v>
      </c>
      <c r="J809" t="s">
        <v>909</v>
      </c>
      <c r="K809" t="s">
        <v>139</v>
      </c>
      <c r="L809" t="s">
        <v>140</v>
      </c>
      <c r="M809">
        <v>0</v>
      </c>
      <c r="N809">
        <v>0</v>
      </c>
      <c r="O809">
        <v>0</v>
      </c>
      <c r="P809" t="s">
        <v>141</v>
      </c>
      <c r="Q809" t="s">
        <v>142</v>
      </c>
      <c r="R809" t="s">
        <v>176</v>
      </c>
      <c r="S809" t="s">
        <v>293</v>
      </c>
      <c r="T809" t="s">
        <v>216</v>
      </c>
      <c r="U809">
        <v>1</v>
      </c>
      <c r="V809" t="s">
        <v>165</v>
      </c>
      <c r="W809" t="s">
        <v>166</v>
      </c>
      <c r="X809" t="s">
        <v>147</v>
      </c>
      <c r="Y809" t="s">
        <v>167</v>
      </c>
      <c r="Z809">
        <v>27</v>
      </c>
      <c r="AA809" t="s">
        <v>149</v>
      </c>
      <c r="AB809" t="s">
        <v>150</v>
      </c>
      <c r="AC809" t="s">
        <v>910</v>
      </c>
      <c r="AD809">
        <v>24.099233999999999</v>
      </c>
      <c r="AE809">
        <v>34.694192999999999</v>
      </c>
      <c r="AF809">
        <v>-85.188100000000006</v>
      </c>
      <c r="AG809">
        <v>232</v>
      </c>
      <c r="AH809">
        <v>172</v>
      </c>
      <c r="AI809">
        <v>1515</v>
      </c>
      <c r="AJ809" t="s">
        <v>553</v>
      </c>
      <c r="AK809">
        <v>110</v>
      </c>
      <c r="AL809">
        <v>119</v>
      </c>
      <c r="AM809" t="s">
        <v>153</v>
      </c>
      <c r="AN809">
        <v>545.5</v>
      </c>
      <c r="AO809">
        <v>66.2</v>
      </c>
      <c r="AP809">
        <v>628.5</v>
      </c>
      <c r="AQ809">
        <v>-85.187415999999999</v>
      </c>
      <c r="AR809">
        <v>34.695442</v>
      </c>
      <c r="AS809">
        <v>-85.188090000000003</v>
      </c>
      <c r="AT809">
        <v>34.693899000000002</v>
      </c>
      <c r="AU809" t="s">
        <v>910</v>
      </c>
      <c r="AV809">
        <v>1</v>
      </c>
      <c r="AW809">
        <v>295</v>
      </c>
      <c r="AX809">
        <v>136</v>
      </c>
      <c r="AY809">
        <v>0</v>
      </c>
      <c r="AZ809">
        <v>55</v>
      </c>
      <c r="BA809">
        <v>12.62</v>
      </c>
      <c r="BB809">
        <v>12.43</v>
      </c>
      <c r="BC809">
        <v>1210.3</v>
      </c>
      <c r="BD809">
        <v>1190.9000000000001</v>
      </c>
      <c r="BE809">
        <v>1162.7</v>
      </c>
      <c r="BF809">
        <v>55</v>
      </c>
      <c r="BG809">
        <v>35.6</v>
      </c>
      <c r="BH809">
        <v>19.399999999999999</v>
      </c>
      <c r="BI809" s="1">
        <v>44187</v>
      </c>
      <c r="BJ809" t="s">
        <v>185</v>
      </c>
      <c r="BK809">
        <v>1.7979999999999999E-3</v>
      </c>
      <c r="BL809">
        <v>35656</v>
      </c>
      <c r="BM809">
        <v>50978</v>
      </c>
      <c r="BN809" t="s">
        <v>910</v>
      </c>
      <c r="BO809" t="s">
        <v>911</v>
      </c>
      <c r="BP809">
        <v>1</v>
      </c>
      <c r="BQ809">
        <v>13600</v>
      </c>
      <c r="BR809">
        <v>6</v>
      </c>
      <c r="BS809">
        <v>1</v>
      </c>
      <c r="BT809">
        <v>2</v>
      </c>
      <c r="BU809">
        <v>2</v>
      </c>
      <c r="BV809">
        <v>2</v>
      </c>
      <c r="BW809">
        <v>4</v>
      </c>
      <c r="BX809">
        <v>0</v>
      </c>
      <c r="BY809">
        <v>4</v>
      </c>
      <c r="BZ809" t="s">
        <v>156</v>
      </c>
      <c r="CA809">
        <v>295</v>
      </c>
      <c r="CB809">
        <v>136</v>
      </c>
      <c r="CC809">
        <v>0</v>
      </c>
      <c r="CD809" t="s">
        <v>157</v>
      </c>
      <c r="CE809" t="s">
        <v>157</v>
      </c>
      <c r="CF809">
        <v>0</v>
      </c>
      <c r="CG809">
        <v>55</v>
      </c>
      <c r="CH809">
        <v>630</v>
      </c>
      <c r="CI809" t="s">
        <v>158</v>
      </c>
      <c r="CJ809">
        <v>0</v>
      </c>
      <c r="CK809">
        <v>1.5366280000000001</v>
      </c>
      <c r="CL809">
        <v>14</v>
      </c>
      <c r="CM809" t="s">
        <v>159</v>
      </c>
      <c r="CN809">
        <v>630</v>
      </c>
      <c r="CO809">
        <v>515981</v>
      </c>
      <c r="CP809">
        <v>23.84</v>
      </c>
      <c r="CQ809">
        <v>25.38</v>
      </c>
      <c r="CR809">
        <v>515981</v>
      </c>
      <c r="CS809">
        <v>0</v>
      </c>
      <c r="CT809">
        <v>8113.3970740000004</v>
      </c>
      <c r="CU809">
        <v>100</v>
      </c>
      <c r="CV809">
        <v>50987</v>
      </c>
      <c r="CW809">
        <v>4.9508999999999997E-2</v>
      </c>
      <c r="CX809">
        <v>0</v>
      </c>
      <c r="CY809">
        <v>1.7979999999999999E-3</v>
      </c>
      <c r="CZ809">
        <v>343</v>
      </c>
      <c r="DA809" t="s">
        <v>912</v>
      </c>
      <c r="DB809" t="s">
        <v>319</v>
      </c>
      <c r="DC809" t="s">
        <v>913</v>
      </c>
      <c r="DD809">
        <v>-85.200654</v>
      </c>
      <c r="DE809">
        <v>34.699530000000003</v>
      </c>
      <c r="DF809">
        <v>34.699530000000003</v>
      </c>
      <c r="DG809">
        <v>-85.200654</v>
      </c>
      <c r="DH809">
        <v>1.3499000000000001E-2</v>
      </c>
      <c r="DI809">
        <v>1.7979999999999999E-3</v>
      </c>
      <c r="DJ809">
        <v>232</v>
      </c>
      <c r="DK809">
        <v>5370</v>
      </c>
      <c r="DL809">
        <v>0</v>
      </c>
      <c r="DM809">
        <v>5550</v>
      </c>
      <c r="DN809">
        <v>0</v>
      </c>
      <c r="DO809">
        <v>5380</v>
      </c>
      <c r="DP809">
        <v>0</v>
      </c>
      <c r="DQ809">
        <v>5680</v>
      </c>
      <c r="DR809">
        <v>0</v>
      </c>
      <c r="DS809">
        <v>5510</v>
      </c>
      <c r="DT809">
        <v>12.3</v>
      </c>
      <c r="DU809">
        <v>5680</v>
      </c>
      <c r="DV809">
        <v>12.3</v>
      </c>
      <c r="DW809">
        <v>5400</v>
      </c>
      <c r="DX809">
        <v>12.3</v>
      </c>
      <c r="DY809">
        <v>5250</v>
      </c>
      <c r="DZ809">
        <v>12.3</v>
      </c>
      <c r="EA809">
        <v>5240</v>
      </c>
      <c r="EB809">
        <v>12.3</v>
      </c>
      <c r="EC809">
        <v>3960</v>
      </c>
      <c r="ED809">
        <v>12.3</v>
      </c>
      <c r="EE809">
        <v>0</v>
      </c>
    </row>
    <row r="810" spans="1:135" x14ac:dyDescent="0.3">
      <c r="A810">
        <v>808</v>
      </c>
      <c r="B810" t="s">
        <v>135</v>
      </c>
      <c r="C810">
        <v>602</v>
      </c>
      <c r="D810">
        <v>195</v>
      </c>
      <c r="E810" t="s">
        <v>135</v>
      </c>
      <c r="F810">
        <v>6023320</v>
      </c>
      <c r="G810" t="s">
        <v>136</v>
      </c>
      <c r="H810" s="1">
        <v>42706</v>
      </c>
      <c r="I810" t="s">
        <v>908</v>
      </c>
      <c r="J810" t="s">
        <v>909</v>
      </c>
      <c r="K810" t="s">
        <v>139</v>
      </c>
      <c r="L810" t="s">
        <v>140</v>
      </c>
      <c r="M810">
        <v>0</v>
      </c>
      <c r="N810">
        <v>0</v>
      </c>
      <c r="O810">
        <v>0</v>
      </c>
      <c r="P810" t="s">
        <v>235</v>
      </c>
      <c r="Q810" t="s">
        <v>170</v>
      </c>
      <c r="R810" t="s">
        <v>180</v>
      </c>
      <c r="S810" t="s">
        <v>419</v>
      </c>
      <c r="T810" t="s">
        <v>242</v>
      </c>
      <c r="U810">
        <v>2</v>
      </c>
      <c r="V810" t="s">
        <v>260</v>
      </c>
      <c r="W810" t="s">
        <v>344</v>
      </c>
      <c r="X810" t="s">
        <v>147</v>
      </c>
      <c r="Y810" t="s">
        <v>148</v>
      </c>
      <c r="Z810">
        <v>0</v>
      </c>
      <c r="AA810" t="s">
        <v>175</v>
      </c>
      <c r="AB810" t="s">
        <v>527</v>
      </c>
      <c r="AC810" t="s">
        <v>910</v>
      </c>
      <c r="AD810">
        <v>24.051297000000002</v>
      </c>
      <c r="AE810">
        <v>34.694882</v>
      </c>
      <c r="AF810">
        <v>-85.187970000000007</v>
      </c>
      <c r="AG810">
        <v>232</v>
      </c>
      <c r="AH810">
        <v>172</v>
      </c>
      <c r="AI810">
        <v>1515</v>
      </c>
      <c r="AJ810" t="s">
        <v>553</v>
      </c>
      <c r="AK810">
        <v>110</v>
      </c>
      <c r="AL810">
        <v>119</v>
      </c>
      <c r="AM810" t="s">
        <v>153</v>
      </c>
      <c r="AN810">
        <v>545.5</v>
      </c>
      <c r="AO810">
        <v>66.2</v>
      </c>
      <c r="AP810">
        <v>628.5</v>
      </c>
      <c r="AQ810">
        <v>-85.187415999999999</v>
      </c>
      <c r="AR810">
        <v>34.695442</v>
      </c>
      <c r="AS810">
        <v>-85.188090000000003</v>
      </c>
      <c r="AT810">
        <v>34.693899000000002</v>
      </c>
      <c r="AU810" t="s">
        <v>910</v>
      </c>
      <c r="AV810">
        <v>1</v>
      </c>
      <c r="AW810">
        <v>295</v>
      </c>
      <c r="AX810">
        <v>136</v>
      </c>
      <c r="AY810">
        <v>0</v>
      </c>
      <c r="AZ810">
        <v>55</v>
      </c>
      <c r="BA810">
        <v>12.62</v>
      </c>
      <c r="BB810">
        <v>12.43</v>
      </c>
      <c r="BC810">
        <v>1210.3</v>
      </c>
      <c r="BD810">
        <v>1190.9000000000001</v>
      </c>
      <c r="BE810">
        <v>1162.7</v>
      </c>
      <c r="BF810">
        <v>55</v>
      </c>
      <c r="BG810">
        <v>35.6</v>
      </c>
      <c r="BH810">
        <v>19.399999999999999</v>
      </c>
      <c r="BI810" s="1">
        <v>44187</v>
      </c>
      <c r="BJ810" t="s">
        <v>185</v>
      </c>
      <c r="BK810">
        <v>1.7979999999999999E-3</v>
      </c>
      <c r="BL810">
        <v>35656</v>
      </c>
      <c r="BM810">
        <v>50978</v>
      </c>
      <c r="BN810" t="s">
        <v>910</v>
      </c>
      <c r="BO810" t="s">
        <v>911</v>
      </c>
      <c r="BP810">
        <v>1</v>
      </c>
      <c r="BQ810">
        <v>13600</v>
      </c>
      <c r="BR810">
        <v>6</v>
      </c>
      <c r="BS810">
        <v>1</v>
      </c>
      <c r="BT810">
        <v>2</v>
      </c>
      <c r="BU810">
        <v>2</v>
      </c>
      <c r="BV810">
        <v>2</v>
      </c>
      <c r="BW810">
        <v>4</v>
      </c>
      <c r="BX810">
        <v>0</v>
      </c>
      <c r="BY810">
        <v>4</v>
      </c>
      <c r="BZ810" t="s">
        <v>156</v>
      </c>
      <c r="CA810">
        <v>295</v>
      </c>
      <c r="CB810">
        <v>136</v>
      </c>
      <c r="CC810">
        <v>0</v>
      </c>
      <c r="CD810" t="s">
        <v>157</v>
      </c>
      <c r="CE810" t="s">
        <v>157</v>
      </c>
      <c r="CF810">
        <v>0</v>
      </c>
      <c r="CG810">
        <v>55</v>
      </c>
      <c r="CH810">
        <v>630</v>
      </c>
      <c r="CI810" t="s">
        <v>158</v>
      </c>
      <c r="CJ810">
        <v>0</v>
      </c>
      <c r="CK810">
        <v>1.5366280000000001</v>
      </c>
      <c r="CL810">
        <v>14</v>
      </c>
      <c r="CM810" t="s">
        <v>159</v>
      </c>
      <c r="CN810">
        <v>630</v>
      </c>
      <c r="CO810">
        <v>515981</v>
      </c>
      <c r="CP810">
        <v>23.84</v>
      </c>
      <c r="CQ810">
        <v>25.38</v>
      </c>
      <c r="CR810">
        <v>515981</v>
      </c>
      <c r="CS810">
        <v>0</v>
      </c>
      <c r="CT810">
        <v>8113.3970740000004</v>
      </c>
      <c r="CU810">
        <v>100</v>
      </c>
      <c r="CV810">
        <v>50987</v>
      </c>
      <c r="CW810">
        <v>4.9508999999999997E-2</v>
      </c>
      <c r="CX810">
        <v>0</v>
      </c>
      <c r="CY810">
        <v>1.7979999999999999E-3</v>
      </c>
      <c r="CZ810">
        <v>343</v>
      </c>
      <c r="DA810" t="s">
        <v>912</v>
      </c>
      <c r="DB810" t="s">
        <v>319</v>
      </c>
      <c r="DC810" t="s">
        <v>913</v>
      </c>
      <c r="DD810">
        <v>-85.200654</v>
      </c>
      <c r="DE810">
        <v>34.699530000000003</v>
      </c>
      <c r="DF810">
        <v>34.699530000000003</v>
      </c>
      <c r="DG810">
        <v>-85.200654</v>
      </c>
      <c r="DH810">
        <v>1.3499000000000001E-2</v>
      </c>
      <c r="DI810">
        <v>1.7979999999999999E-3</v>
      </c>
      <c r="DJ810">
        <v>232</v>
      </c>
      <c r="DK810">
        <v>5370</v>
      </c>
      <c r="DL810">
        <v>0</v>
      </c>
      <c r="DM810">
        <v>5550</v>
      </c>
      <c r="DN810">
        <v>0</v>
      </c>
      <c r="DO810">
        <v>5380</v>
      </c>
      <c r="DP810">
        <v>0</v>
      </c>
      <c r="DQ810">
        <v>5680</v>
      </c>
      <c r="DR810">
        <v>0</v>
      </c>
      <c r="DS810">
        <v>5510</v>
      </c>
      <c r="DT810">
        <v>12.3</v>
      </c>
      <c r="DU810">
        <v>5680</v>
      </c>
      <c r="DV810">
        <v>12.3</v>
      </c>
      <c r="DW810">
        <v>5400</v>
      </c>
      <c r="DX810">
        <v>12.3</v>
      </c>
      <c r="DY810">
        <v>5250</v>
      </c>
      <c r="DZ810">
        <v>12.3</v>
      </c>
      <c r="EA810">
        <v>5240</v>
      </c>
      <c r="EB810">
        <v>12.3</v>
      </c>
      <c r="EC810">
        <v>3960</v>
      </c>
      <c r="ED810">
        <v>12.3</v>
      </c>
      <c r="EE810">
        <v>0</v>
      </c>
    </row>
    <row r="811" spans="1:135" x14ac:dyDescent="0.3">
      <c r="A811">
        <v>809</v>
      </c>
      <c r="B811" t="s">
        <v>135</v>
      </c>
      <c r="C811">
        <v>299</v>
      </c>
      <c r="D811">
        <v>217</v>
      </c>
      <c r="E811" t="s">
        <v>135</v>
      </c>
      <c r="F811">
        <v>5823437</v>
      </c>
      <c r="G811" t="s">
        <v>136</v>
      </c>
      <c r="H811" s="1">
        <v>42553</v>
      </c>
      <c r="I811" t="s">
        <v>908</v>
      </c>
      <c r="J811" t="s">
        <v>909</v>
      </c>
      <c r="K811" t="s">
        <v>139</v>
      </c>
      <c r="L811" t="s">
        <v>169</v>
      </c>
      <c r="M811">
        <v>0</v>
      </c>
      <c r="N811">
        <v>0</v>
      </c>
      <c r="O811">
        <v>0</v>
      </c>
      <c r="P811" t="s">
        <v>141</v>
      </c>
      <c r="Q811" t="s">
        <v>142</v>
      </c>
      <c r="R811" t="s">
        <v>176</v>
      </c>
      <c r="S811" t="s">
        <v>177</v>
      </c>
      <c r="T811" t="s">
        <v>216</v>
      </c>
      <c r="U811">
        <v>1</v>
      </c>
      <c r="V811" t="s">
        <v>165</v>
      </c>
      <c r="W811" t="s">
        <v>146</v>
      </c>
      <c r="X811" t="s">
        <v>147</v>
      </c>
      <c r="Y811" t="s">
        <v>148</v>
      </c>
      <c r="Z811">
        <v>37</v>
      </c>
      <c r="AA811" t="s">
        <v>360</v>
      </c>
      <c r="AB811" t="s">
        <v>324</v>
      </c>
      <c r="AC811" t="s">
        <v>910</v>
      </c>
      <c r="AD811">
        <v>24.301269000000001</v>
      </c>
      <c r="AE811">
        <v>34.691357000000004</v>
      </c>
      <c r="AF811">
        <v>-85.188131999999996</v>
      </c>
      <c r="AG811">
        <v>233</v>
      </c>
      <c r="AH811">
        <v>173</v>
      </c>
      <c r="AI811">
        <v>1516</v>
      </c>
      <c r="AJ811" t="s">
        <v>553</v>
      </c>
      <c r="AK811">
        <v>111</v>
      </c>
      <c r="AL811">
        <v>120</v>
      </c>
      <c r="AM811" t="s">
        <v>153</v>
      </c>
      <c r="AN811">
        <v>338.1</v>
      </c>
      <c r="AO811">
        <v>56</v>
      </c>
      <c r="AP811">
        <v>328.1</v>
      </c>
      <c r="AQ811">
        <v>-85.187882999999999</v>
      </c>
      <c r="AR811">
        <v>34.693266000000001</v>
      </c>
      <c r="AS811">
        <v>-85.187878999999995</v>
      </c>
      <c r="AT811">
        <v>34.692396000000002</v>
      </c>
      <c r="AU811" t="s">
        <v>910</v>
      </c>
      <c r="AV811">
        <v>1</v>
      </c>
      <c r="AW811">
        <v>295</v>
      </c>
      <c r="AX811">
        <v>136</v>
      </c>
      <c r="AY811">
        <v>0</v>
      </c>
      <c r="AZ811">
        <v>55</v>
      </c>
      <c r="BA811">
        <v>11.91</v>
      </c>
      <c r="BB811">
        <v>11.73</v>
      </c>
      <c r="BC811">
        <v>1213.3</v>
      </c>
      <c r="BD811">
        <v>1221.8</v>
      </c>
      <c r="BE811">
        <v>1232.3</v>
      </c>
      <c r="BF811">
        <v>55</v>
      </c>
      <c r="BG811">
        <v>37.200000000000003</v>
      </c>
      <c r="BH811">
        <v>17.8</v>
      </c>
      <c r="BI811" s="1">
        <v>44187</v>
      </c>
      <c r="BJ811" t="s">
        <v>185</v>
      </c>
      <c r="BK811">
        <v>9.1600000000000004E-4</v>
      </c>
      <c r="BL811">
        <v>35656</v>
      </c>
      <c r="BM811">
        <v>50978</v>
      </c>
      <c r="BN811" t="s">
        <v>910</v>
      </c>
      <c r="BO811" t="s">
        <v>911</v>
      </c>
      <c r="BP811">
        <v>1</v>
      </c>
      <c r="BQ811">
        <v>13600</v>
      </c>
      <c r="BR811">
        <v>6</v>
      </c>
      <c r="BS811">
        <v>1</v>
      </c>
      <c r="BT811">
        <v>2</v>
      </c>
      <c r="BU811">
        <v>2</v>
      </c>
      <c r="BV811">
        <v>2</v>
      </c>
      <c r="BW811">
        <v>4</v>
      </c>
      <c r="BX811">
        <v>0</v>
      </c>
      <c r="BY811">
        <v>4</v>
      </c>
      <c r="BZ811" t="s">
        <v>156</v>
      </c>
      <c r="CA811">
        <v>295</v>
      </c>
      <c r="CB811">
        <v>136</v>
      </c>
      <c r="CC811">
        <v>0</v>
      </c>
      <c r="CD811" t="s">
        <v>157</v>
      </c>
      <c r="CE811" t="s">
        <v>157</v>
      </c>
      <c r="CF811">
        <v>0</v>
      </c>
      <c r="CG811">
        <v>55</v>
      </c>
      <c r="CH811">
        <v>630</v>
      </c>
      <c r="CI811" t="s">
        <v>158</v>
      </c>
      <c r="CJ811">
        <v>0</v>
      </c>
      <c r="CK811">
        <v>1.5366280000000001</v>
      </c>
      <c r="CL811">
        <v>14</v>
      </c>
      <c r="CM811" t="s">
        <v>159</v>
      </c>
      <c r="CN811">
        <v>630</v>
      </c>
      <c r="CO811">
        <v>515981</v>
      </c>
      <c r="CP811">
        <v>23.84</v>
      </c>
      <c r="CQ811">
        <v>25.38</v>
      </c>
      <c r="CR811">
        <v>515981</v>
      </c>
      <c r="CS811">
        <v>0</v>
      </c>
      <c r="CT811">
        <v>8113.3970740000004</v>
      </c>
      <c r="CU811">
        <v>100</v>
      </c>
      <c r="CV811">
        <v>50987</v>
      </c>
      <c r="CW811">
        <v>4.9508999999999997E-2</v>
      </c>
      <c r="CX811">
        <v>0</v>
      </c>
      <c r="CY811">
        <v>9.1600000000000004E-4</v>
      </c>
      <c r="CZ811">
        <v>343</v>
      </c>
      <c r="DA811" t="s">
        <v>912</v>
      </c>
      <c r="DB811" t="s">
        <v>319</v>
      </c>
      <c r="DC811" t="s">
        <v>913</v>
      </c>
      <c r="DD811">
        <v>-85.200654</v>
      </c>
      <c r="DE811">
        <v>34.699530000000003</v>
      </c>
      <c r="DF811">
        <v>34.699530000000003</v>
      </c>
      <c r="DG811">
        <v>-85.200654</v>
      </c>
      <c r="DH811">
        <v>1.4223E-2</v>
      </c>
      <c r="DI811">
        <v>9.1600000000000004E-4</v>
      </c>
      <c r="DJ811">
        <v>233</v>
      </c>
      <c r="DK811">
        <v>5370</v>
      </c>
      <c r="DL811">
        <v>0</v>
      </c>
      <c r="DM811">
        <v>5550</v>
      </c>
      <c r="DN811">
        <v>0</v>
      </c>
      <c r="DO811">
        <v>5380</v>
      </c>
      <c r="DP811">
        <v>0</v>
      </c>
      <c r="DQ811">
        <v>5680</v>
      </c>
      <c r="DR811">
        <v>0</v>
      </c>
      <c r="DS811">
        <v>5510</v>
      </c>
      <c r="DT811">
        <v>12.3</v>
      </c>
      <c r="DU811">
        <v>5680</v>
      </c>
      <c r="DV811">
        <v>12.3</v>
      </c>
      <c r="DW811">
        <v>5400</v>
      </c>
      <c r="DX811">
        <v>12.3</v>
      </c>
      <c r="DY811">
        <v>5250</v>
      </c>
      <c r="DZ811">
        <v>12.3</v>
      </c>
      <c r="EA811">
        <v>5240</v>
      </c>
      <c r="EB811">
        <v>12.3</v>
      </c>
      <c r="EC811">
        <v>3960</v>
      </c>
      <c r="ED811">
        <v>12.3</v>
      </c>
      <c r="EE811">
        <v>1.0709999999999999E-3</v>
      </c>
    </row>
    <row r="812" spans="1:135" x14ac:dyDescent="0.3">
      <c r="A812">
        <v>810</v>
      </c>
      <c r="B812" t="s">
        <v>135</v>
      </c>
      <c r="C812">
        <v>28</v>
      </c>
      <c r="D812">
        <v>416</v>
      </c>
      <c r="E812" t="s">
        <v>135</v>
      </c>
      <c r="F812">
        <v>4395314</v>
      </c>
      <c r="G812" t="s">
        <v>136</v>
      </c>
      <c r="H812" s="1">
        <v>41354</v>
      </c>
      <c r="I812" t="s">
        <v>908</v>
      </c>
      <c r="J812" t="s">
        <v>909</v>
      </c>
      <c r="K812" t="s">
        <v>139</v>
      </c>
      <c r="L812" t="s">
        <v>140</v>
      </c>
      <c r="M812">
        <v>0</v>
      </c>
      <c r="N812">
        <v>0</v>
      </c>
      <c r="O812">
        <v>0</v>
      </c>
      <c r="P812" t="s">
        <v>141</v>
      </c>
      <c r="Q812" t="s">
        <v>142</v>
      </c>
      <c r="R812" t="s">
        <v>832</v>
      </c>
      <c r="S812" t="s">
        <v>180</v>
      </c>
      <c r="T812" t="s">
        <v>181</v>
      </c>
      <c r="U812">
        <v>2</v>
      </c>
      <c r="V812" t="s">
        <v>182</v>
      </c>
      <c r="W812" t="s">
        <v>344</v>
      </c>
      <c r="X812" t="s">
        <v>147</v>
      </c>
      <c r="Y812" t="s">
        <v>148</v>
      </c>
      <c r="Z812">
        <v>0</v>
      </c>
      <c r="AA812" t="s">
        <v>175</v>
      </c>
      <c r="AB812" t="s">
        <v>583</v>
      </c>
      <c r="AC812" t="s">
        <v>910</v>
      </c>
      <c r="AD812">
        <v>24.484000000000002</v>
      </c>
      <c r="AE812">
        <v>34.688896</v>
      </c>
      <c r="AF812">
        <v>-85.188762999999994</v>
      </c>
      <c r="AG812">
        <v>234</v>
      </c>
      <c r="AH812">
        <v>174</v>
      </c>
      <c r="AI812">
        <v>1517</v>
      </c>
      <c r="AJ812" t="s">
        <v>553</v>
      </c>
      <c r="AK812">
        <v>112</v>
      </c>
      <c r="AL812">
        <v>121</v>
      </c>
      <c r="AM812" t="s">
        <v>153</v>
      </c>
      <c r="AN812">
        <v>304.39999999999998</v>
      </c>
      <c r="AO812">
        <v>84.7</v>
      </c>
      <c r="AP812">
        <v>446.6</v>
      </c>
      <c r="AQ812">
        <v>-85.188727</v>
      </c>
      <c r="AR812">
        <v>34.689897000000002</v>
      </c>
      <c r="AS812">
        <v>-85.188644999999994</v>
      </c>
      <c r="AT812">
        <v>34.688791999999999</v>
      </c>
      <c r="AU812" t="s">
        <v>910</v>
      </c>
      <c r="AV812">
        <v>1</v>
      </c>
      <c r="AW812">
        <v>295</v>
      </c>
      <c r="AX812">
        <v>136</v>
      </c>
      <c r="AY812">
        <v>0</v>
      </c>
      <c r="AZ812">
        <v>55</v>
      </c>
      <c r="BA812">
        <v>14.46</v>
      </c>
      <c r="BB812">
        <v>14.36</v>
      </c>
      <c r="BC812">
        <v>1224.4000000000001</v>
      </c>
      <c r="BD812">
        <v>1209.5999999999999</v>
      </c>
      <c r="BE812">
        <v>1197.8</v>
      </c>
      <c r="BF812">
        <v>55</v>
      </c>
      <c r="BG812">
        <v>34</v>
      </c>
      <c r="BH812">
        <v>21</v>
      </c>
      <c r="BI812" s="1">
        <v>44187</v>
      </c>
      <c r="BJ812" t="s">
        <v>185</v>
      </c>
      <c r="BK812">
        <v>1.2769999999999999E-3</v>
      </c>
      <c r="BL812">
        <v>35656</v>
      </c>
      <c r="BM812">
        <v>50978</v>
      </c>
      <c r="BN812" t="s">
        <v>910</v>
      </c>
      <c r="BO812" t="s">
        <v>911</v>
      </c>
      <c r="BP812">
        <v>1</v>
      </c>
      <c r="BQ812">
        <v>13600</v>
      </c>
      <c r="BR812">
        <v>6</v>
      </c>
      <c r="BS812">
        <v>1</v>
      </c>
      <c r="BT812">
        <v>2</v>
      </c>
      <c r="BU812">
        <v>2</v>
      </c>
      <c r="BV812">
        <v>2</v>
      </c>
      <c r="BW812">
        <v>4</v>
      </c>
      <c r="BX812">
        <v>0</v>
      </c>
      <c r="BY812">
        <v>4</v>
      </c>
      <c r="BZ812" t="s">
        <v>156</v>
      </c>
      <c r="CA812">
        <v>295</v>
      </c>
      <c r="CB812">
        <v>136</v>
      </c>
      <c r="CC812">
        <v>0</v>
      </c>
      <c r="CD812" t="s">
        <v>157</v>
      </c>
      <c r="CE812" t="s">
        <v>157</v>
      </c>
      <c r="CF812">
        <v>0</v>
      </c>
      <c r="CG812">
        <v>55</v>
      </c>
      <c r="CH812">
        <v>630</v>
      </c>
      <c r="CI812" t="s">
        <v>158</v>
      </c>
      <c r="CJ812">
        <v>0</v>
      </c>
      <c r="CK812">
        <v>1.5366280000000001</v>
      </c>
      <c r="CL812">
        <v>14</v>
      </c>
      <c r="CM812" t="s">
        <v>159</v>
      </c>
      <c r="CN812">
        <v>630</v>
      </c>
      <c r="CO812">
        <v>515981</v>
      </c>
      <c r="CP812">
        <v>23.84</v>
      </c>
      <c r="CQ812">
        <v>25.38</v>
      </c>
      <c r="CR812">
        <v>515981</v>
      </c>
      <c r="CS812">
        <v>0</v>
      </c>
      <c r="CT812">
        <v>8113.3970740000004</v>
      </c>
      <c r="CU812">
        <v>100</v>
      </c>
      <c r="CV812">
        <v>50987</v>
      </c>
      <c r="CW812">
        <v>4.9508999999999997E-2</v>
      </c>
      <c r="CX812">
        <v>0</v>
      </c>
      <c r="CY812">
        <v>1.2769999999999999E-3</v>
      </c>
      <c r="CZ812">
        <v>343</v>
      </c>
      <c r="DA812" t="s">
        <v>912</v>
      </c>
      <c r="DB812" t="s">
        <v>319</v>
      </c>
      <c r="DC812" t="s">
        <v>913</v>
      </c>
      <c r="DD812">
        <v>-85.200654</v>
      </c>
      <c r="DE812">
        <v>34.699530000000003</v>
      </c>
      <c r="DF812">
        <v>34.699530000000003</v>
      </c>
      <c r="DG812">
        <v>-85.200654</v>
      </c>
      <c r="DH812">
        <v>1.533E-2</v>
      </c>
      <c r="DI812">
        <v>1.2769999999999999E-3</v>
      </c>
      <c r="DJ812">
        <v>234</v>
      </c>
      <c r="DK812">
        <v>5370</v>
      </c>
      <c r="DL812">
        <v>0</v>
      </c>
      <c r="DM812">
        <v>5550</v>
      </c>
      <c r="DN812">
        <v>0</v>
      </c>
      <c r="DO812">
        <v>5380</v>
      </c>
      <c r="DP812">
        <v>0</v>
      </c>
      <c r="DQ812">
        <v>5680</v>
      </c>
      <c r="DR812">
        <v>0</v>
      </c>
      <c r="DS812">
        <v>5510</v>
      </c>
      <c r="DT812">
        <v>12.3</v>
      </c>
      <c r="DU812">
        <v>5680</v>
      </c>
      <c r="DV812">
        <v>12.3</v>
      </c>
      <c r="DW812">
        <v>5400</v>
      </c>
      <c r="DX812">
        <v>12.3</v>
      </c>
      <c r="DY812">
        <v>5250</v>
      </c>
      <c r="DZ812">
        <v>12.3</v>
      </c>
      <c r="EA812">
        <v>5240</v>
      </c>
      <c r="EB812">
        <v>12.3</v>
      </c>
      <c r="EC812">
        <v>3960</v>
      </c>
      <c r="ED812">
        <v>12.3</v>
      </c>
      <c r="EE812">
        <v>0</v>
      </c>
    </row>
    <row r="813" spans="1:135" x14ac:dyDescent="0.3">
      <c r="A813">
        <v>811</v>
      </c>
      <c r="B813" t="s">
        <v>135</v>
      </c>
      <c r="C813">
        <v>118</v>
      </c>
      <c r="D813">
        <v>318</v>
      </c>
      <c r="E813" t="s">
        <v>135</v>
      </c>
      <c r="F813">
        <v>5112143</v>
      </c>
      <c r="G813" t="s">
        <v>136</v>
      </c>
      <c r="H813" s="1">
        <v>41990</v>
      </c>
      <c r="I813" t="s">
        <v>908</v>
      </c>
      <c r="J813" t="s">
        <v>909</v>
      </c>
      <c r="K813" t="s">
        <v>139</v>
      </c>
      <c r="L813" t="s">
        <v>218</v>
      </c>
      <c r="M813">
        <v>0</v>
      </c>
      <c r="N813">
        <v>0</v>
      </c>
      <c r="O813">
        <v>1</v>
      </c>
      <c r="P813" t="s">
        <v>141</v>
      </c>
      <c r="Q813" t="s">
        <v>142</v>
      </c>
      <c r="R813" t="s">
        <v>510</v>
      </c>
      <c r="S813" t="s">
        <v>510</v>
      </c>
      <c r="T813" t="s">
        <v>187</v>
      </c>
      <c r="U813">
        <v>1</v>
      </c>
      <c r="V813" t="s">
        <v>165</v>
      </c>
      <c r="W813" t="s">
        <v>166</v>
      </c>
      <c r="X813" t="s">
        <v>147</v>
      </c>
      <c r="Y813" t="s">
        <v>148</v>
      </c>
      <c r="Z813">
        <v>30</v>
      </c>
      <c r="AA813" t="s">
        <v>175</v>
      </c>
      <c r="AB813" t="s">
        <v>197</v>
      </c>
      <c r="AC813" t="s">
        <v>910</v>
      </c>
      <c r="AD813">
        <v>24.445</v>
      </c>
      <c r="AE813">
        <v>34.689416999999999</v>
      </c>
      <c r="AF813">
        <v>-85.188958999999997</v>
      </c>
      <c r="AG813">
        <v>234</v>
      </c>
      <c r="AH813">
        <v>174</v>
      </c>
      <c r="AI813">
        <v>1517</v>
      </c>
      <c r="AJ813" t="s">
        <v>553</v>
      </c>
      <c r="AK813">
        <v>112</v>
      </c>
      <c r="AL813">
        <v>121</v>
      </c>
      <c r="AM813" t="s">
        <v>153</v>
      </c>
      <c r="AN813">
        <v>304.39999999999998</v>
      </c>
      <c r="AO813">
        <v>84.7</v>
      </c>
      <c r="AP813">
        <v>446.6</v>
      </c>
      <c r="AQ813">
        <v>-85.188727</v>
      </c>
      <c r="AR813">
        <v>34.689897000000002</v>
      </c>
      <c r="AS813">
        <v>-85.188644999999994</v>
      </c>
      <c r="AT813">
        <v>34.688791999999999</v>
      </c>
      <c r="AU813" t="s">
        <v>910</v>
      </c>
      <c r="AV813">
        <v>1</v>
      </c>
      <c r="AW813">
        <v>295</v>
      </c>
      <c r="AX813">
        <v>136</v>
      </c>
      <c r="AY813">
        <v>0</v>
      </c>
      <c r="AZ813">
        <v>55</v>
      </c>
      <c r="BA813">
        <v>14.46</v>
      </c>
      <c r="BB813">
        <v>14.36</v>
      </c>
      <c r="BC813">
        <v>1224.4000000000001</v>
      </c>
      <c r="BD813">
        <v>1209.5999999999999</v>
      </c>
      <c r="BE813">
        <v>1197.8</v>
      </c>
      <c r="BF813">
        <v>55</v>
      </c>
      <c r="BG813">
        <v>34</v>
      </c>
      <c r="BH813">
        <v>21</v>
      </c>
      <c r="BI813" s="1">
        <v>44187</v>
      </c>
      <c r="BJ813" t="s">
        <v>185</v>
      </c>
      <c r="BK813">
        <v>1.2769999999999999E-3</v>
      </c>
      <c r="BL813">
        <v>35656</v>
      </c>
      <c r="BM813">
        <v>50978</v>
      </c>
      <c r="BN813" t="s">
        <v>910</v>
      </c>
      <c r="BO813" t="s">
        <v>911</v>
      </c>
      <c r="BP813">
        <v>1</v>
      </c>
      <c r="BQ813">
        <v>13600</v>
      </c>
      <c r="BR813">
        <v>6</v>
      </c>
      <c r="BS813">
        <v>1</v>
      </c>
      <c r="BT813">
        <v>2</v>
      </c>
      <c r="BU813">
        <v>2</v>
      </c>
      <c r="BV813">
        <v>2</v>
      </c>
      <c r="BW813">
        <v>4</v>
      </c>
      <c r="BX813">
        <v>0</v>
      </c>
      <c r="BY813">
        <v>4</v>
      </c>
      <c r="BZ813" t="s">
        <v>156</v>
      </c>
      <c r="CA813">
        <v>295</v>
      </c>
      <c r="CB813">
        <v>136</v>
      </c>
      <c r="CC813">
        <v>0</v>
      </c>
      <c r="CD813" t="s">
        <v>157</v>
      </c>
      <c r="CE813" t="s">
        <v>157</v>
      </c>
      <c r="CF813">
        <v>0</v>
      </c>
      <c r="CG813">
        <v>55</v>
      </c>
      <c r="CH813">
        <v>630</v>
      </c>
      <c r="CI813" t="s">
        <v>158</v>
      </c>
      <c r="CJ813">
        <v>0</v>
      </c>
      <c r="CK813">
        <v>1.5366280000000001</v>
      </c>
      <c r="CL813">
        <v>14</v>
      </c>
      <c r="CM813" t="s">
        <v>159</v>
      </c>
      <c r="CN813">
        <v>630</v>
      </c>
      <c r="CO813">
        <v>515981</v>
      </c>
      <c r="CP813">
        <v>23.84</v>
      </c>
      <c r="CQ813">
        <v>25.38</v>
      </c>
      <c r="CR813">
        <v>515981</v>
      </c>
      <c r="CS813">
        <v>0</v>
      </c>
      <c r="CT813">
        <v>8113.3970740000004</v>
      </c>
      <c r="CU813">
        <v>100</v>
      </c>
      <c r="CV813">
        <v>50987</v>
      </c>
      <c r="CW813">
        <v>4.9508999999999997E-2</v>
      </c>
      <c r="CX813">
        <v>0</v>
      </c>
      <c r="CY813">
        <v>1.2769999999999999E-3</v>
      </c>
      <c r="CZ813">
        <v>343</v>
      </c>
      <c r="DA813" t="s">
        <v>912</v>
      </c>
      <c r="DB813" t="s">
        <v>319</v>
      </c>
      <c r="DC813" t="s">
        <v>913</v>
      </c>
      <c r="DD813">
        <v>-85.200654</v>
      </c>
      <c r="DE813">
        <v>34.699530000000003</v>
      </c>
      <c r="DF813">
        <v>34.699530000000003</v>
      </c>
      <c r="DG813">
        <v>-85.200654</v>
      </c>
      <c r="DH813">
        <v>1.533E-2</v>
      </c>
      <c r="DI813">
        <v>1.2769999999999999E-3</v>
      </c>
      <c r="DJ813">
        <v>234</v>
      </c>
      <c r="DK813">
        <v>5370</v>
      </c>
      <c r="DL813">
        <v>0</v>
      </c>
      <c r="DM813">
        <v>5550</v>
      </c>
      <c r="DN813">
        <v>0</v>
      </c>
      <c r="DO813">
        <v>5380</v>
      </c>
      <c r="DP813">
        <v>0</v>
      </c>
      <c r="DQ813">
        <v>5680</v>
      </c>
      <c r="DR813">
        <v>0</v>
      </c>
      <c r="DS813">
        <v>5510</v>
      </c>
      <c r="DT813">
        <v>12.3</v>
      </c>
      <c r="DU813">
        <v>5680</v>
      </c>
      <c r="DV813">
        <v>12.3</v>
      </c>
      <c r="DW813">
        <v>5400</v>
      </c>
      <c r="DX813">
        <v>12.3</v>
      </c>
      <c r="DY813">
        <v>5250</v>
      </c>
      <c r="DZ813">
        <v>12.3</v>
      </c>
      <c r="EA813">
        <v>5240</v>
      </c>
      <c r="EB813">
        <v>12.3</v>
      </c>
      <c r="EC813">
        <v>3960</v>
      </c>
      <c r="ED813">
        <v>12.3</v>
      </c>
      <c r="EE813">
        <v>0</v>
      </c>
    </row>
    <row r="814" spans="1:135" x14ac:dyDescent="0.3">
      <c r="A814">
        <v>812</v>
      </c>
      <c r="B814" t="s">
        <v>135</v>
      </c>
      <c r="C814">
        <v>150</v>
      </c>
      <c r="D814">
        <v>375</v>
      </c>
      <c r="E814" t="s">
        <v>135</v>
      </c>
      <c r="F814">
        <v>4571162</v>
      </c>
      <c r="G814" t="s">
        <v>136</v>
      </c>
      <c r="H814" s="1">
        <v>41531</v>
      </c>
      <c r="I814" t="s">
        <v>908</v>
      </c>
      <c r="J814" t="s">
        <v>909</v>
      </c>
      <c r="K814" t="s">
        <v>139</v>
      </c>
      <c r="L814" t="s">
        <v>218</v>
      </c>
      <c r="M814">
        <v>0</v>
      </c>
      <c r="N814">
        <v>0</v>
      </c>
      <c r="O814">
        <v>1</v>
      </c>
      <c r="P814" t="s">
        <v>141</v>
      </c>
      <c r="Q814" t="s">
        <v>142</v>
      </c>
      <c r="R814" t="s">
        <v>143</v>
      </c>
      <c r="S814" t="s">
        <v>143</v>
      </c>
      <c r="T814" t="s">
        <v>164</v>
      </c>
      <c r="U814">
        <v>1</v>
      </c>
      <c r="V814" t="s">
        <v>165</v>
      </c>
      <c r="W814" t="s">
        <v>166</v>
      </c>
      <c r="X814" t="s">
        <v>147</v>
      </c>
      <c r="Y814" t="s">
        <v>148</v>
      </c>
      <c r="Z814">
        <v>33</v>
      </c>
      <c r="AA814" t="s">
        <v>175</v>
      </c>
      <c r="AB814" t="s">
        <v>168</v>
      </c>
      <c r="AC814" t="s">
        <v>910</v>
      </c>
      <c r="AD814">
        <v>24.356999999999999</v>
      </c>
      <c r="AE814">
        <v>34.690587000000001</v>
      </c>
      <c r="AF814">
        <v>-85.188365000000005</v>
      </c>
      <c r="AG814">
        <v>234</v>
      </c>
      <c r="AH814">
        <v>174</v>
      </c>
      <c r="AI814">
        <v>1517</v>
      </c>
      <c r="AJ814" t="s">
        <v>553</v>
      </c>
      <c r="AK814">
        <v>112</v>
      </c>
      <c r="AL814">
        <v>121</v>
      </c>
      <c r="AM814" t="s">
        <v>153</v>
      </c>
      <c r="AN814">
        <v>304.39999999999998</v>
      </c>
      <c r="AO814">
        <v>84.7</v>
      </c>
      <c r="AP814">
        <v>446.6</v>
      </c>
      <c r="AQ814">
        <v>-85.188727</v>
      </c>
      <c r="AR814">
        <v>34.689897000000002</v>
      </c>
      <c r="AS814">
        <v>-85.188644999999994</v>
      </c>
      <c r="AT814">
        <v>34.688791999999999</v>
      </c>
      <c r="AU814" t="s">
        <v>910</v>
      </c>
      <c r="AV814">
        <v>1</v>
      </c>
      <c r="AW814">
        <v>295</v>
      </c>
      <c r="AX814">
        <v>136</v>
      </c>
      <c r="AY814">
        <v>0</v>
      </c>
      <c r="AZ814">
        <v>55</v>
      </c>
      <c r="BA814">
        <v>14.46</v>
      </c>
      <c r="BB814">
        <v>14.36</v>
      </c>
      <c r="BC814">
        <v>1224.4000000000001</v>
      </c>
      <c r="BD814">
        <v>1209.5999999999999</v>
      </c>
      <c r="BE814">
        <v>1197.8</v>
      </c>
      <c r="BF814">
        <v>55</v>
      </c>
      <c r="BG814">
        <v>34</v>
      </c>
      <c r="BH814">
        <v>21</v>
      </c>
      <c r="BI814" s="1">
        <v>44187</v>
      </c>
      <c r="BJ814" t="s">
        <v>185</v>
      </c>
      <c r="BK814">
        <v>1.2769999999999999E-3</v>
      </c>
      <c r="BL814">
        <v>35656</v>
      </c>
      <c r="BM814">
        <v>50978</v>
      </c>
      <c r="BN814" t="s">
        <v>910</v>
      </c>
      <c r="BO814" t="s">
        <v>911</v>
      </c>
      <c r="BP814">
        <v>1</v>
      </c>
      <c r="BQ814">
        <v>13600</v>
      </c>
      <c r="BR814">
        <v>6</v>
      </c>
      <c r="BS814">
        <v>1</v>
      </c>
      <c r="BT814">
        <v>2</v>
      </c>
      <c r="BU814">
        <v>2</v>
      </c>
      <c r="BV814">
        <v>2</v>
      </c>
      <c r="BW814">
        <v>4</v>
      </c>
      <c r="BX814">
        <v>0</v>
      </c>
      <c r="BY814">
        <v>4</v>
      </c>
      <c r="BZ814" t="s">
        <v>156</v>
      </c>
      <c r="CA814">
        <v>295</v>
      </c>
      <c r="CB814">
        <v>136</v>
      </c>
      <c r="CC814">
        <v>0</v>
      </c>
      <c r="CD814" t="s">
        <v>157</v>
      </c>
      <c r="CE814" t="s">
        <v>157</v>
      </c>
      <c r="CF814">
        <v>0</v>
      </c>
      <c r="CG814">
        <v>55</v>
      </c>
      <c r="CH814">
        <v>630</v>
      </c>
      <c r="CI814" t="s">
        <v>158</v>
      </c>
      <c r="CJ814">
        <v>0</v>
      </c>
      <c r="CK814">
        <v>1.5366280000000001</v>
      </c>
      <c r="CL814">
        <v>14</v>
      </c>
      <c r="CM814" t="s">
        <v>159</v>
      </c>
      <c r="CN814">
        <v>630</v>
      </c>
      <c r="CO814">
        <v>515981</v>
      </c>
      <c r="CP814">
        <v>23.84</v>
      </c>
      <c r="CQ814">
        <v>25.38</v>
      </c>
      <c r="CR814">
        <v>515981</v>
      </c>
      <c r="CS814">
        <v>0</v>
      </c>
      <c r="CT814">
        <v>8113.3970740000004</v>
      </c>
      <c r="CU814">
        <v>100</v>
      </c>
      <c r="CV814">
        <v>50987</v>
      </c>
      <c r="CW814">
        <v>4.9508999999999997E-2</v>
      </c>
      <c r="CX814">
        <v>0</v>
      </c>
      <c r="CY814">
        <v>1.2769999999999999E-3</v>
      </c>
      <c r="CZ814">
        <v>343</v>
      </c>
      <c r="DA814" t="s">
        <v>912</v>
      </c>
      <c r="DB814" t="s">
        <v>319</v>
      </c>
      <c r="DC814" t="s">
        <v>913</v>
      </c>
      <c r="DD814">
        <v>-85.200654</v>
      </c>
      <c r="DE814">
        <v>34.699530000000003</v>
      </c>
      <c r="DF814">
        <v>34.699530000000003</v>
      </c>
      <c r="DG814">
        <v>-85.200654</v>
      </c>
      <c r="DH814">
        <v>1.533E-2</v>
      </c>
      <c r="DI814">
        <v>1.2769999999999999E-3</v>
      </c>
      <c r="DJ814">
        <v>234</v>
      </c>
      <c r="DK814">
        <v>5370</v>
      </c>
      <c r="DL814">
        <v>0</v>
      </c>
      <c r="DM814">
        <v>5550</v>
      </c>
      <c r="DN814">
        <v>0</v>
      </c>
      <c r="DO814">
        <v>5380</v>
      </c>
      <c r="DP814">
        <v>0</v>
      </c>
      <c r="DQ814">
        <v>5680</v>
      </c>
      <c r="DR814">
        <v>0</v>
      </c>
      <c r="DS814">
        <v>5510</v>
      </c>
      <c r="DT814">
        <v>12.3</v>
      </c>
      <c r="DU814">
        <v>5680</v>
      </c>
      <c r="DV814">
        <v>12.3</v>
      </c>
      <c r="DW814">
        <v>5400</v>
      </c>
      <c r="DX814">
        <v>12.3</v>
      </c>
      <c r="DY814">
        <v>5250</v>
      </c>
      <c r="DZ814">
        <v>12.3</v>
      </c>
      <c r="EA814">
        <v>5240</v>
      </c>
      <c r="EB814">
        <v>12.3</v>
      </c>
      <c r="EC814">
        <v>3960</v>
      </c>
      <c r="ED814">
        <v>12.3</v>
      </c>
      <c r="EE814">
        <v>7.7800000000000005E-4</v>
      </c>
    </row>
    <row r="815" spans="1:135" x14ac:dyDescent="0.3">
      <c r="A815">
        <v>813</v>
      </c>
      <c r="B815" t="s">
        <v>135</v>
      </c>
      <c r="C815">
        <v>248</v>
      </c>
      <c r="D815">
        <v>244</v>
      </c>
      <c r="E815" t="s">
        <v>135</v>
      </c>
      <c r="F815">
        <v>5658226</v>
      </c>
      <c r="G815" t="s">
        <v>136</v>
      </c>
      <c r="H815" s="1">
        <v>42430</v>
      </c>
      <c r="I815" t="s">
        <v>908</v>
      </c>
      <c r="J815" t="s">
        <v>909</v>
      </c>
      <c r="K815" t="s">
        <v>139</v>
      </c>
      <c r="L815" t="s">
        <v>140</v>
      </c>
      <c r="M815">
        <v>0</v>
      </c>
      <c r="N815">
        <v>0</v>
      </c>
      <c r="O815">
        <v>0</v>
      </c>
      <c r="P815" t="s">
        <v>141</v>
      </c>
      <c r="Q815" t="s">
        <v>170</v>
      </c>
      <c r="R815" t="s">
        <v>293</v>
      </c>
      <c r="S815" t="s">
        <v>293</v>
      </c>
      <c r="T815" t="s">
        <v>164</v>
      </c>
      <c r="U815">
        <v>1</v>
      </c>
      <c r="V815" t="s">
        <v>165</v>
      </c>
      <c r="W815" t="s">
        <v>166</v>
      </c>
      <c r="X815" t="s">
        <v>147</v>
      </c>
      <c r="Y815" t="s">
        <v>148</v>
      </c>
      <c r="Z815">
        <v>57</v>
      </c>
      <c r="AA815" t="s">
        <v>149</v>
      </c>
      <c r="AB815" t="s">
        <v>168</v>
      </c>
      <c r="AC815" t="s">
        <v>910</v>
      </c>
      <c r="AD815">
        <v>24.381240999999999</v>
      </c>
      <c r="AE815">
        <v>34.690246999999999</v>
      </c>
      <c r="AF815">
        <v>-85.188529000000003</v>
      </c>
      <c r="AG815">
        <v>234</v>
      </c>
      <c r="AH815">
        <v>174</v>
      </c>
      <c r="AI815">
        <v>1517</v>
      </c>
      <c r="AJ815" t="s">
        <v>553</v>
      </c>
      <c r="AK815">
        <v>112</v>
      </c>
      <c r="AL815">
        <v>121</v>
      </c>
      <c r="AM815" t="s">
        <v>153</v>
      </c>
      <c r="AN815">
        <v>304.39999999999998</v>
      </c>
      <c r="AO815">
        <v>84.7</v>
      </c>
      <c r="AP815">
        <v>446.6</v>
      </c>
      <c r="AQ815">
        <v>-85.188727</v>
      </c>
      <c r="AR815">
        <v>34.689897000000002</v>
      </c>
      <c r="AS815">
        <v>-85.188644999999994</v>
      </c>
      <c r="AT815">
        <v>34.688791999999999</v>
      </c>
      <c r="AU815" t="s">
        <v>910</v>
      </c>
      <c r="AV815">
        <v>1</v>
      </c>
      <c r="AW815">
        <v>295</v>
      </c>
      <c r="AX815">
        <v>136</v>
      </c>
      <c r="AY815">
        <v>0</v>
      </c>
      <c r="AZ815">
        <v>55</v>
      </c>
      <c r="BA815">
        <v>14.46</v>
      </c>
      <c r="BB815">
        <v>14.36</v>
      </c>
      <c r="BC815">
        <v>1224.4000000000001</v>
      </c>
      <c r="BD815">
        <v>1209.5999999999999</v>
      </c>
      <c r="BE815">
        <v>1197.8</v>
      </c>
      <c r="BF815">
        <v>55</v>
      </c>
      <c r="BG815">
        <v>34</v>
      </c>
      <c r="BH815">
        <v>21</v>
      </c>
      <c r="BI815" s="1">
        <v>44187</v>
      </c>
      <c r="BJ815" t="s">
        <v>185</v>
      </c>
      <c r="BK815">
        <v>1.2769999999999999E-3</v>
      </c>
      <c r="BL815">
        <v>35656</v>
      </c>
      <c r="BM815">
        <v>50978</v>
      </c>
      <c r="BN815" t="s">
        <v>910</v>
      </c>
      <c r="BO815" t="s">
        <v>911</v>
      </c>
      <c r="BP815">
        <v>1</v>
      </c>
      <c r="BQ815">
        <v>13600</v>
      </c>
      <c r="BR815">
        <v>6</v>
      </c>
      <c r="BS815">
        <v>1</v>
      </c>
      <c r="BT815">
        <v>2</v>
      </c>
      <c r="BU815">
        <v>2</v>
      </c>
      <c r="BV815">
        <v>2</v>
      </c>
      <c r="BW815">
        <v>4</v>
      </c>
      <c r="BX815">
        <v>0</v>
      </c>
      <c r="BY815">
        <v>4</v>
      </c>
      <c r="BZ815" t="s">
        <v>156</v>
      </c>
      <c r="CA815">
        <v>295</v>
      </c>
      <c r="CB815">
        <v>136</v>
      </c>
      <c r="CC815">
        <v>0</v>
      </c>
      <c r="CD815" t="s">
        <v>157</v>
      </c>
      <c r="CE815" t="s">
        <v>157</v>
      </c>
      <c r="CF815">
        <v>0</v>
      </c>
      <c r="CG815">
        <v>55</v>
      </c>
      <c r="CH815">
        <v>630</v>
      </c>
      <c r="CI815" t="s">
        <v>158</v>
      </c>
      <c r="CJ815">
        <v>0</v>
      </c>
      <c r="CK815">
        <v>1.5366280000000001</v>
      </c>
      <c r="CL815">
        <v>14</v>
      </c>
      <c r="CM815" t="s">
        <v>159</v>
      </c>
      <c r="CN815">
        <v>630</v>
      </c>
      <c r="CO815">
        <v>515981</v>
      </c>
      <c r="CP815">
        <v>23.84</v>
      </c>
      <c r="CQ815">
        <v>25.38</v>
      </c>
      <c r="CR815">
        <v>515981</v>
      </c>
      <c r="CS815">
        <v>0</v>
      </c>
      <c r="CT815">
        <v>8113.3970740000004</v>
      </c>
      <c r="CU815">
        <v>100</v>
      </c>
      <c r="CV815">
        <v>50987</v>
      </c>
      <c r="CW815">
        <v>4.9508999999999997E-2</v>
      </c>
      <c r="CX815">
        <v>0</v>
      </c>
      <c r="CY815">
        <v>1.2769999999999999E-3</v>
      </c>
      <c r="CZ815">
        <v>343</v>
      </c>
      <c r="DA815" t="s">
        <v>912</v>
      </c>
      <c r="DB815" t="s">
        <v>319</v>
      </c>
      <c r="DC815" t="s">
        <v>913</v>
      </c>
      <c r="DD815">
        <v>-85.200654</v>
      </c>
      <c r="DE815">
        <v>34.699530000000003</v>
      </c>
      <c r="DF815">
        <v>34.699530000000003</v>
      </c>
      <c r="DG815">
        <v>-85.200654</v>
      </c>
      <c r="DH815">
        <v>1.533E-2</v>
      </c>
      <c r="DI815">
        <v>1.2769999999999999E-3</v>
      </c>
      <c r="DJ815">
        <v>234</v>
      </c>
      <c r="DK815">
        <v>5370</v>
      </c>
      <c r="DL815">
        <v>0</v>
      </c>
      <c r="DM815">
        <v>5550</v>
      </c>
      <c r="DN815">
        <v>0</v>
      </c>
      <c r="DO815">
        <v>5380</v>
      </c>
      <c r="DP815">
        <v>0</v>
      </c>
      <c r="DQ815">
        <v>5680</v>
      </c>
      <c r="DR815">
        <v>0</v>
      </c>
      <c r="DS815">
        <v>5510</v>
      </c>
      <c r="DT815">
        <v>12.3</v>
      </c>
      <c r="DU815">
        <v>5680</v>
      </c>
      <c r="DV815">
        <v>12.3</v>
      </c>
      <c r="DW815">
        <v>5400</v>
      </c>
      <c r="DX815">
        <v>12.3</v>
      </c>
      <c r="DY815">
        <v>5250</v>
      </c>
      <c r="DZ815">
        <v>12.3</v>
      </c>
      <c r="EA815">
        <v>5240</v>
      </c>
      <c r="EB815">
        <v>12.3</v>
      </c>
      <c r="EC815">
        <v>3960</v>
      </c>
      <c r="ED815">
        <v>12.3</v>
      </c>
      <c r="EE815">
        <v>4.0099999999999999E-4</v>
      </c>
    </row>
    <row r="816" spans="1:135" x14ac:dyDescent="0.3">
      <c r="A816">
        <v>814</v>
      </c>
      <c r="B816" t="s">
        <v>135</v>
      </c>
      <c r="C816">
        <v>450</v>
      </c>
      <c r="D816">
        <v>128</v>
      </c>
      <c r="E816" t="s">
        <v>135</v>
      </c>
      <c r="F816">
        <v>6596676</v>
      </c>
      <c r="G816" t="s">
        <v>136</v>
      </c>
      <c r="H816" s="1">
        <v>43146</v>
      </c>
      <c r="I816" t="s">
        <v>908</v>
      </c>
      <c r="J816" t="s">
        <v>909</v>
      </c>
      <c r="K816" t="s">
        <v>139</v>
      </c>
      <c r="L816" t="s">
        <v>140</v>
      </c>
      <c r="M816">
        <v>0</v>
      </c>
      <c r="N816">
        <v>0</v>
      </c>
      <c r="O816">
        <v>0</v>
      </c>
      <c r="P816" t="s">
        <v>328</v>
      </c>
      <c r="Q816" t="s">
        <v>170</v>
      </c>
      <c r="R816" t="s">
        <v>180</v>
      </c>
      <c r="S816" t="s">
        <v>180</v>
      </c>
      <c r="T816" t="s">
        <v>250</v>
      </c>
      <c r="U816">
        <v>2</v>
      </c>
      <c r="V816" t="s">
        <v>182</v>
      </c>
      <c r="W816" t="s">
        <v>344</v>
      </c>
      <c r="X816" t="s">
        <v>147</v>
      </c>
      <c r="Y816" t="s">
        <v>148</v>
      </c>
      <c r="Z816">
        <v>0</v>
      </c>
      <c r="AA816" t="s">
        <v>175</v>
      </c>
      <c r="AB816" t="s">
        <v>255</v>
      </c>
      <c r="AC816" t="s">
        <v>910</v>
      </c>
      <c r="AD816">
        <v>24.466000000000001</v>
      </c>
      <c r="AE816">
        <v>34.689100000000003</v>
      </c>
      <c r="AF816">
        <v>-85.188918999999999</v>
      </c>
      <c r="AG816">
        <v>234</v>
      </c>
      <c r="AH816">
        <v>174</v>
      </c>
      <c r="AI816">
        <v>1517</v>
      </c>
      <c r="AJ816" t="s">
        <v>553</v>
      </c>
      <c r="AK816">
        <v>112</v>
      </c>
      <c r="AL816">
        <v>121</v>
      </c>
      <c r="AM816" t="s">
        <v>153</v>
      </c>
      <c r="AN816">
        <v>304.39999999999998</v>
      </c>
      <c r="AO816">
        <v>84.7</v>
      </c>
      <c r="AP816">
        <v>446.6</v>
      </c>
      <c r="AQ816">
        <v>-85.188727</v>
      </c>
      <c r="AR816">
        <v>34.689897000000002</v>
      </c>
      <c r="AS816">
        <v>-85.188644999999994</v>
      </c>
      <c r="AT816">
        <v>34.688791999999999</v>
      </c>
      <c r="AU816" t="s">
        <v>910</v>
      </c>
      <c r="AV816">
        <v>1</v>
      </c>
      <c r="AW816">
        <v>295</v>
      </c>
      <c r="AX816">
        <v>136</v>
      </c>
      <c r="AY816">
        <v>0</v>
      </c>
      <c r="AZ816">
        <v>55</v>
      </c>
      <c r="BA816">
        <v>14.46</v>
      </c>
      <c r="BB816">
        <v>14.36</v>
      </c>
      <c r="BC816">
        <v>1224.4000000000001</v>
      </c>
      <c r="BD816">
        <v>1209.5999999999999</v>
      </c>
      <c r="BE816">
        <v>1197.8</v>
      </c>
      <c r="BF816">
        <v>55</v>
      </c>
      <c r="BG816">
        <v>34</v>
      </c>
      <c r="BH816">
        <v>21</v>
      </c>
      <c r="BI816" s="1">
        <v>44187</v>
      </c>
      <c r="BJ816" t="s">
        <v>185</v>
      </c>
      <c r="BK816">
        <v>1.2769999999999999E-3</v>
      </c>
      <c r="BL816">
        <v>35656</v>
      </c>
      <c r="BM816">
        <v>50978</v>
      </c>
      <c r="BN816" t="s">
        <v>910</v>
      </c>
      <c r="BO816" t="s">
        <v>911</v>
      </c>
      <c r="BP816">
        <v>1</v>
      </c>
      <c r="BQ816">
        <v>13600</v>
      </c>
      <c r="BR816">
        <v>6</v>
      </c>
      <c r="BS816">
        <v>1</v>
      </c>
      <c r="BT816">
        <v>2</v>
      </c>
      <c r="BU816">
        <v>2</v>
      </c>
      <c r="BV816">
        <v>2</v>
      </c>
      <c r="BW816">
        <v>4</v>
      </c>
      <c r="BX816">
        <v>0</v>
      </c>
      <c r="BY816">
        <v>4</v>
      </c>
      <c r="BZ816" t="s">
        <v>156</v>
      </c>
      <c r="CA816">
        <v>295</v>
      </c>
      <c r="CB816">
        <v>136</v>
      </c>
      <c r="CC816">
        <v>0</v>
      </c>
      <c r="CD816" t="s">
        <v>157</v>
      </c>
      <c r="CE816" t="s">
        <v>157</v>
      </c>
      <c r="CF816">
        <v>0</v>
      </c>
      <c r="CG816">
        <v>55</v>
      </c>
      <c r="CH816">
        <v>630</v>
      </c>
      <c r="CI816" t="s">
        <v>158</v>
      </c>
      <c r="CJ816">
        <v>0</v>
      </c>
      <c r="CK816">
        <v>1.5366280000000001</v>
      </c>
      <c r="CL816">
        <v>14</v>
      </c>
      <c r="CM816" t="s">
        <v>159</v>
      </c>
      <c r="CN816">
        <v>630</v>
      </c>
      <c r="CO816">
        <v>515981</v>
      </c>
      <c r="CP816">
        <v>23.84</v>
      </c>
      <c r="CQ816">
        <v>25.38</v>
      </c>
      <c r="CR816">
        <v>515981</v>
      </c>
      <c r="CS816">
        <v>0</v>
      </c>
      <c r="CT816">
        <v>8113.3970740000004</v>
      </c>
      <c r="CU816">
        <v>100</v>
      </c>
      <c r="CV816">
        <v>50987</v>
      </c>
      <c r="CW816">
        <v>4.9508999999999997E-2</v>
      </c>
      <c r="CX816">
        <v>0</v>
      </c>
      <c r="CY816">
        <v>1.2769999999999999E-3</v>
      </c>
      <c r="CZ816">
        <v>343</v>
      </c>
      <c r="DA816" t="s">
        <v>912</v>
      </c>
      <c r="DB816" t="s">
        <v>319</v>
      </c>
      <c r="DC816" t="s">
        <v>913</v>
      </c>
      <c r="DD816">
        <v>-85.200654</v>
      </c>
      <c r="DE816">
        <v>34.699530000000003</v>
      </c>
      <c r="DF816">
        <v>34.699530000000003</v>
      </c>
      <c r="DG816">
        <v>-85.200654</v>
      </c>
      <c r="DH816">
        <v>1.533E-2</v>
      </c>
      <c r="DI816">
        <v>1.2769999999999999E-3</v>
      </c>
      <c r="DJ816">
        <v>234</v>
      </c>
      <c r="DK816">
        <v>5370</v>
      </c>
      <c r="DL816">
        <v>0</v>
      </c>
      <c r="DM816">
        <v>5550</v>
      </c>
      <c r="DN816">
        <v>0</v>
      </c>
      <c r="DO816">
        <v>5380</v>
      </c>
      <c r="DP816">
        <v>0</v>
      </c>
      <c r="DQ816">
        <v>5680</v>
      </c>
      <c r="DR816">
        <v>0</v>
      </c>
      <c r="DS816">
        <v>5510</v>
      </c>
      <c r="DT816">
        <v>12.3</v>
      </c>
      <c r="DU816">
        <v>5680</v>
      </c>
      <c r="DV816">
        <v>12.3</v>
      </c>
      <c r="DW816">
        <v>5400</v>
      </c>
      <c r="DX816">
        <v>12.3</v>
      </c>
      <c r="DY816">
        <v>5250</v>
      </c>
      <c r="DZ816">
        <v>12.3</v>
      </c>
      <c r="EA816">
        <v>5240</v>
      </c>
      <c r="EB816">
        <v>12.3</v>
      </c>
      <c r="EC816">
        <v>3960</v>
      </c>
      <c r="ED816">
        <v>12.3</v>
      </c>
      <c r="EE816">
        <v>0</v>
      </c>
    </row>
    <row r="817" spans="1:135" x14ac:dyDescent="0.3">
      <c r="A817">
        <v>815</v>
      </c>
      <c r="B817" t="s">
        <v>135</v>
      </c>
      <c r="C817">
        <v>460</v>
      </c>
      <c r="D817">
        <v>108</v>
      </c>
      <c r="E817" t="s">
        <v>135</v>
      </c>
      <c r="F817">
        <v>6874348</v>
      </c>
      <c r="G817" t="s">
        <v>136</v>
      </c>
      <c r="H817" s="1">
        <v>43353</v>
      </c>
      <c r="I817" t="s">
        <v>908</v>
      </c>
      <c r="J817" t="s">
        <v>909</v>
      </c>
      <c r="K817" t="s">
        <v>139</v>
      </c>
      <c r="L817" t="s">
        <v>140</v>
      </c>
      <c r="M817">
        <v>0</v>
      </c>
      <c r="N817">
        <v>0</v>
      </c>
      <c r="O817">
        <v>0</v>
      </c>
      <c r="P817" t="s">
        <v>179</v>
      </c>
      <c r="Q817" t="s">
        <v>170</v>
      </c>
      <c r="R817" t="s">
        <v>180</v>
      </c>
      <c r="S817" t="s">
        <v>180</v>
      </c>
      <c r="T817" t="s">
        <v>283</v>
      </c>
      <c r="U817">
        <v>2</v>
      </c>
      <c r="V817" t="s">
        <v>182</v>
      </c>
      <c r="W817" t="s">
        <v>344</v>
      </c>
      <c r="X817" t="s">
        <v>147</v>
      </c>
      <c r="Y817" t="s">
        <v>167</v>
      </c>
      <c r="Z817">
        <v>0</v>
      </c>
      <c r="AA817" t="s">
        <v>413</v>
      </c>
      <c r="AB817" t="s">
        <v>583</v>
      </c>
      <c r="AC817" t="s">
        <v>910</v>
      </c>
      <c r="AD817">
        <v>24.466000000000001</v>
      </c>
      <c r="AE817">
        <v>34.689100000000003</v>
      </c>
      <c r="AF817">
        <v>-85.188918999999999</v>
      </c>
      <c r="AG817">
        <v>234</v>
      </c>
      <c r="AH817">
        <v>174</v>
      </c>
      <c r="AI817">
        <v>1517</v>
      </c>
      <c r="AJ817" t="s">
        <v>553</v>
      </c>
      <c r="AK817">
        <v>112</v>
      </c>
      <c r="AL817">
        <v>121</v>
      </c>
      <c r="AM817" t="s">
        <v>153</v>
      </c>
      <c r="AN817">
        <v>304.39999999999998</v>
      </c>
      <c r="AO817">
        <v>84.7</v>
      </c>
      <c r="AP817">
        <v>446.6</v>
      </c>
      <c r="AQ817">
        <v>-85.188727</v>
      </c>
      <c r="AR817">
        <v>34.689897000000002</v>
      </c>
      <c r="AS817">
        <v>-85.188644999999994</v>
      </c>
      <c r="AT817">
        <v>34.688791999999999</v>
      </c>
      <c r="AU817" t="s">
        <v>910</v>
      </c>
      <c r="AV817">
        <v>1</v>
      </c>
      <c r="AW817">
        <v>295</v>
      </c>
      <c r="AX817">
        <v>136</v>
      </c>
      <c r="AY817">
        <v>0</v>
      </c>
      <c r="AZ817">
        <v>55</v>
      </c>
      <c r="BA817">
        <v>14.46</v>
      </c>
      <c r="BB817">
        <v>14.36</v>
      </c>
      <c r="BC817">
        <v>1224.4000000000001</v>
      </c>
      <c r="BD817">
        <v>1209.5999999999999</v>
      </c>
      <c r="BE817">
        <v>1197.8</v>
      </c>
      <c r="BF817">
        <v>55</v>
      </c>
      <c r="BG817">
        <v>34</v>
      </c>
      <c r="BH817">
        <v>21</v>
      </c>
      <c r="BI817" s="1">
        <v>44187</v>
      </c>
      <c r="BJ817" t="s">
        <v>185</v>
      </c>
      <c r="BK817">
        <v>1.2769999999999999E-3</v>
      </c>
      <c r="BL817">
        <v>35656</v>
      </c>
      <c r="BM817">
        <v>50978</v>
      </c>
      <c r="BN817" t="s">
        <v>910</v>
      </c>
      <c r="BO817" t="s">
        <v>911</v>
      </c>
      <c r="BP817">
        <v>1</v>
      </c>
      <c r="BQ817">
        <v>13600</v>
      </c>
      <c r="BR817">
        <v>6</v>
      </c>
      <c r="BS817">
        <v>1</v>
      </c>
      <c r="BT817">
        <v>2</v>
      </c>
      <c r="BU817">
        <v>2</v>
      </c>
      <c r="BV817">
        <v>2</v>
      </c>
      <c r="BW817">
        <v>4</v>
      </c>
      <c r="BX817">
        <v>0</v>
      </c>
      <c r="BY817">
        <v>4</v>
      </c>
      <c r="BZ817" t="s">
        <v>156</v>
      </c>
      <c r="CA817">
        <v>295</v>
      </c>
      <c r="CB817">
        <v>136</v>
      </c>
      <c r="CC817">
        <v>0</v>
      </c>
      <c r="CD817" t="s">
        <v>157</v>
      </c>
      <c r="CE817" t="s">
        <v>157</v>
      </c>
      <c r="CF817">
        <v>0</v>
      </c>
      <c r="CG817">
        <v>55</v>
      </c>
      <c r="CH817">
        <v>630</v>
      </c>
      <c r="CI817" t="s">
        <v>158</v>
      </c>
      <c r="CJ817">
        <v>0</v>
      </c>
      <c r="CK817">
        <v>1.5366280000000001</v>
      </c>
      <c r="CL817">
        <v>14</v>
      </c>
      <c r="CM817" t="s">
        <v>159</v>
      </c>
      <c r="CN817">
        <v>630</v>
      </c>
      <c r="CO817">
        <v>515981</v>
      </c>
      <c r="CP817">
        <v>23.84</v>
      </c>
      <c r="CQ817">
        <v>25.38</v>
      </c>
      <c r="CR817">
        <v>515981</v>
      </c>
      <c r="CS817">
        <v>0</v>
      </c>
      <c r="CT817">
        <v>8113.3970740000004</v>
      </c>
      <c r="CU817">
        <v>100</v>
      </c>
      <c r="CV817">
        <v>50987</v>
      </c>
      <c r="CW817">
        <v>4.9508999999999997E-2</v>
      </c>
      <c r="CX817">
        <v>0</v>
      </c>
      <c r="CY817">
        <v>1.2769999999999999E-3</v>
      </c>
      <c r="CZ817">
        <v>343</v>
      </c>
      <c r="DA817" t="s">
        <v>912</v>
      </c>
      <c r="DB817" t="s">
        <v>319</v>
      </c>
      <c r="DC817" t="s">
        <v>913</v>
      </c>
      <c r="DD817">
        <v>-85.200654</v>
      </c>
      <c r="DE817">
        <v>34.699530000000003</v>
      </c>
      <c r="DF817">
        <v>34.699530000000003</v>
      </c>
      <c r="DG817">
        <v>-85.200654</v>
      </c>
      <c r="DH817">
        <v>1.533E-2</v>
      </c>
      <c r="DI817">
        <v>1.2769999999999999E-3</v>
      </c>
      <c r="DJ817">
        <v>234</v>
      </c>
      <c r="DK817">
        <v>5370</v>
      </c>
      <c r="DL817">
        <v>0</v>
      </c>
      <c r="DM817">
        <v>5550</v>
      </c>
      <c r="DN817">
        <v>0</v>
      </c>
      <c r="DO817">
        <v>5380</v>
      </c>
      <c r="DP817">
        <v>0</v>
      </c>
      <c r="DQ817">
        <v>5680</v>
      </c>
      <c r="DR817">
        <v>0</v>
      </c>
      <c r="DS817">
        <v>5510</v>
      </c>
      <c r="DT817">
        <v>12.3</v>
      </c>
      <c r="DU817">
        <v>5680</v>
      </c>
      <c r="DV817">
        <v>12.3</v>
      </c>
      <c r="DW817">
        <v>5400</v>
      </c>
      <c r="DX817">
        <v>12.3</v>
      </c>
      <c r="DY817">
        <v>5250</v>
      </c>
      <c r="DZ817">
        <v>12.3</v>
      </c>
      <c r="EA817">
        <v>5240</v>
      </c>
      <c r="EB817">
        <v>12.3</v>
      </c>
      <c r="EC817">
        <v>3960</v>
      </c>
      <c r="ED817">
        <v>12.3</v>
      </c>
      <c r="EE817">
        <v>0</v>
      </c>
    </row>
    <row r="818" spans="1:135" x14ac:dyDescent="0.3">
      <c r="A818">
        <v>816</v>
      </c>
      <c r="B818" t="s">
        <v>135</v>
      </c>
      <c r="C818">
        <v>476</v>
      </c>
      <c r="D818">
        <v>71</v>
      </c>
      <c r="E818" t="s">
        <v>135</v>
      </c>
      <c r="F818">
        <v>7157155</v>
      </c>
      <c r="G818" t="s">
        <v>136</v>
      </c>
      <c r="H818" s="1">
        <v>43563</v>
      </c>
      <c r="I818" t="s">
        <v>908</v>
      </c>
      <c r="J818" t="s">
        <v>909</v>
      </c>
      <c r="K818" t="s">
        <v>139</v>
      </c>
      <c r="L818" t="s">
        <v>169</v>
      </c>
      <c r="M818">
        <v>0</v>
      </c>
      <c r="N818">
        <v>0</v>
      </c>
      <c r="O818">
        <v>0</v>
      </c>
      <c r="P818" t="s">
        <v>235</v>
      </c>
      <c r="Q818" t="s">
        <v>170</v>
      </c>
      <c r="R818" t="s">
        <v>284</v>
      </c>
      <c r="S818" t="s">
        <v>284</v>
      </c>
      <c r="T818" t="s">
        <v>285</v>
      </c>
      <c r="U818">
        <v>3</v>
      </c>
      <c r="V818" t="s">
        <v>286</v>
      </c>
      <c r="W818" t="s">
        <v>354</v>
      </c>
      <c r="X818" t="s">
        <v>147</v>
      </c>
      <c r="Y818" t="s">
        <v>167</v>
      </c>
      <c r="Z818">
        <v>0</v>
      </c>
      <c r="AA818" t="s">
        <v>198</v>
      </c>
      <c r="AB818" t="s">
        <v>619</v>
      </c>
      <c r="AC818" t="s">
        <v>910</v>
      </c>
      <c r="AD818">
        <v>24.466000000000001</v>
      </c>
      <c r="AE818">
        <v>34.689100000000003</v>
      </c>
      <c r="AF818">
        <v>-85.188918999999999</v>
      </c>
      <c r="AG818">
        <v>234</v>
      </c>
      <c r="AH818">
        <v>174</v>
      </c>
      <c r="AI818">
        <v>1517</v>
      </c>
      <c r="AJ818" t="s">
        <v>553</v>
      </c>
      <c r="AK818">
        <v>112</v>
      </c>
      <c r="AL818">
        <v>121</v>
      </c>
      <c r="AM818" t="s">
        <v>153</v>
      </c>
      <c r="AN818">
        <v>304.39999999999998</v>
      </c>
      <c r="AO818">
        <v>84.7</v>
      </c>
      <c r="AP818">
        <v>446.6</v>
      </c>
      <c r="AQ818">
        <v>-85.188727</v>
      </c>
      <c r="AR818">
        <v>34.689897000000002</v>
      </c>
      <c r="AS818">
        <v>-85.188644999999994</v>
      </c>
      <c r="AT818">
        <v>34.688791999999999</v>
      </c>
      <c r="AU818" t="s">
        <v>910</v>
      </c>
      <c r="AV818">
        <v>1</v>
      </c>
      <c r="AW818">
        <v>295</v>
      </c>
      <c r="AX818">
        <v>136</v>
      </c>
      <c r="AY818">
        <v>0</v>
      </c>
      <c r="AZ818">
        <v>55</v>
      </c>
      <c r="BA818">
        <v>14.46</v>
      </c>
      <c r="BB818">
        <v>14.36</v>
      </c>
      <c r="BC818">
        <v>1224.4000000000001</v>
      </c>
      <c r="BD818">
        <v>1209.5999999999999</v>
      </c>
      <c r="BE818">
        <v>1197.8</v>
      </c>
      <c r="BF818">
        <v>55</v>
      </c>
      <c r="BG818">
        <v>34</v>
      </c>
      <c r="BH818">
        <v>21</v>
      </c>
      <c r="BI818" s="1">
        <v>44187</v>
      </c>
      <c r="BJ818" t="s">
        <v>185</v>
      </c>
      <c r="BK818">
        <v>1.2769999999999999E-3</v>
      </c>
      <c r="BL818">
        <v>35656</v>
      </c>
      <c r="BM818">
        <v>50978</v>
      </c>
      <c r="BN818" t="s">
        <v>910</v>
      </c>
      <c r="BO818" t="s">
        <v>911</v>
      </c>
      <c r="BP818">
        <v>1</v>
      </c>
      <c r="BQ818">
        <v>13600</v>
      </c>
      <c r="BR818">
        <v>6</v>
      </c>
      <c r="BS818">
        <v>1</v>
      </c>
      <c r="BT818">
        <v>2</v>
      </c>
      <c r="BU818">
        <v>2</v>
      </c>
      <c r="BV818">
        <v>2</v>
      </c>
      <c r="BW818">
        <v>4</v>
      </c>
      <c r="BX818">
        <v>0</v>
      </c>
      <c r="BY818">
        <v>4</v>
      </c>
      <c r="BZ818" t="s">
        <v>156</v>
      </c>
      <c r="CA818">
        <v>295</v>
      </c>
      <c r="CB818">
        <v>136</v>
      </c>
      <c r="CC818">
        <v>0</v>
      </c>
      <c r="CD818" t="s">
        <v>157</v>
      </c>
      <c r="CE818" t="s">
        <v>157</v>
      </c>
      <c r="CF818">
        <v>0</v>
      </c>
      <c r="CG818">
        <v>55</v>
      </c>
      <c r="CH818">
        <v>630</v>
      </c>
      <c r="CI818" t="s">
        <v>158</v>
      </c>
      <c r="CJ818">
        <v>0</v>
      </c>
      <c r="CK818">
        <v>1.5366280000000001</v>
      </c>
      <c r="CL818">
        <v>14</v>
      </c>
      <c r="CM818" t="s">
        <v>159</v>
      </c>
      <c r="CN818">
        <v>630</v>
      </c>
      <c r="CO818">
        <v>515981</v>
      </c>
      <c r="CP818">
        <v>23.84</v>
      </c>
      <c r="CQ818">
        <v>25.38</v>
      </c>
      <c r="CR818">
        <v>515981</v>
      </c>
      <c r="CS818">
        <v>0</v>
      </c>
      <c r="CT818">
        <v>8113.3970740000004</v>
      </c>
      <c r="CU818">
        <v>100</v>
      </c>
      <c r="CV818">
        <v>50987</v>
      </c>
      <c r="CW818">
        <v>4.9508999999999997E-2</v>
      </c>
      <c r="CX818">
        <v>0</v>
      </c>
      <c r="CY818">
        <v>1.2769999999999999E-3</v>
      </c>
      <c r="CZ818">
        <v>343</v>
      </c>
      <c r="DA818" t="s">
        <v>912</v>
      </c>
      <c r="DB818" t="s">
        <v>319</v>
      </c>
      <c r="DC818" t="s">
        <v>913</v>
      </c>
      <c r="DD818">
        <v>-85.200654</v>
      </c>
      <c r="DE818">
        <v>34.699530000000003</v>
      </c>
      <c r="DF818">
        <v>34.699530000000003</v>
      </c>
      <c r="DG818">
        <v>-85.200654</v>
      </c>
      <c r="DH818">
        <v>1.533E-2</v>
      </c>
      <c r="DI818">
        <v>1.2769999999999999E-3</v>
      </c>
      <c r="DJ818">
        <v>234</v>
      </c>
      <c r="DK818">
        <v>5370</v>
      </c>
      <c r="DL818">
        <v>0</v>
      </c>
      <c r="DM818">
        <v>5550</v>
      </c>
      <c r="DN818">
        <v>0</v>
      </c>
      <c r="DO818">
        <v>5380</v>
      </c>
      <c r="DP818">
        <v>0</v>
      </c>
      <c r="DQ818">
        <v>5680</v>
      </c>
      <c r="DR818">
        <v>0</v>
      </c>
      <c r="DS818">
        <v>5510</v>
      </c>
      <c r="DT818">
        <v>12.3</v>
      </c>
      <c r="DU818">
        <v>5680</v>
      </c>
      <c r="DV818">
        <v>12.3</v>
      </c>
      <c r="DW818">
        <v>5400</v>
      </c>
      <c r="DX818">
        <v>12.3</v>
      </c>
      <c r="DY818">
        <v>5250</v>
      </c>
      <c r="DZ818">
        <v>12.3</v>
      </c>
      <c r="EA818">
        <v>5240</v>
      </c>
      <c r="EB818">
        <v>12.3</v>
      </c>
      <c r="EC818">
        <v>3960</v>
      </c>
      <c r="ED818">
        <v>12.3</v>
      </c>
      <c r="EE818">
        <v>0</v>
      </c>
    </row>
    <row r="819" spans="1:135" x14ac:dyDescent="0.3">
      <c r="A819">
        <v>817</v>
      </c>
      <c r="B819" t="s">
        <v>135</v>
      </c>
      <c r="C819">
        <v>527</v>
      </c>
      <c r="D819">
        <v>296</v>
      </c>
      <c r="E819" t="s">
        <v>135</v>
      </c>
      <c r="F819">
        <v>5303677</v>
      </c>
      <c r="G819" t="s">
        <v>136</v>
      </c>
      <c r="H819" s="1">
        <v>42148</v>
      </c>
      <c r="I819" t="s">
        <v>908</v>
      </c>
      <c r="J819" t="s">
        <v>909</v>
      </c>
      <c r="K819" t="s">
        <v>139</v>
      </c>
      <c r="L819" t="s">
        <v>140</v>
      </c>
      <c r="M819">
        <v>0</v>
      </c>
      <c r="N819">
        <v>0</v>
      </c>
      <c r="O819">
        <v>0</v>
      </c>
      <c r="P819" t="s">
        <v>141</v>
      </c>
      <c r="Q819" t="s">
        <v>142</v>
      </c>
      <c r="R819" t="s">
        <v>176</v>
      </c>
      <c r="S819" t="s">
        <v>442</v>
      </c>
      <c r="T819" t="s">
        <v>187</v>
      </c>
      <c r="U819">
        <v>1</v>
      </c>
      <c r="V819" t="s">
        <v>165</v>
      </c>
      <c r="W819" t="s">
        <v>166</v>
      </c>
      <c r="X819" t="s">
        <v>147</v>
      </c>
      <c r="Y819" t="s">
        <v>148</v>
      </c>
      <c r="Z819">
        <v>29</v>
      </c>
      <c r="AA819" t="s">
        <v>198</v>
      </c>
      <c r="AB819" t="s">
        <v>168</v>
      </c>
      <c r="AC819" t="s">
        <v>910</v>
      </c>
      <c r="AD819">
        <v>24.466000000000001</v>
      </c>
      <c r="AE819">
        <v>34.689104999999998</v>
      </c>
      <c r="AF819">
        <v>-85.188922000000005</v>
      </c>
      <c r="AG819">
        <v>234</v>
      </c>
      <c r="AH819">
        <v>174</v>
      </c>
      <c r="AI819">
        <v>1517</v>
      </c>
      <c r="AJ819" t="s">
        <v>553</v>
      </c>
      <c r="AK819">
        <v>112</v>
      </c>
      <c r="AL819">
        <v>121</v>
      </c>
      <c r="AM819" t="s">
        <v>153</v>
      </c>
      <c r="AN819">
        <v>304.39999999999998</v>
      </c>
      <c r="AO819">
        <v>84.7</v>
      </c>
      <c r="AP819">
        <v>446.6</v>
      </c>
      <c r="AQ819">
        <v>-85.188727</v>
      </c>
      <c r="AR819">
        <v>34.689897000000002</v>
      </c>
      <c r="AS819">
        <v>-85.188644999999994</v>
      </c>
      <c r="AT819">
        <v>34.688791999999999</v>
      </c>
      <c r="AU819" t="s">
        <v>910</v>
      </c>
      <c r="AV819">
        <v>1</v>
      </c>
      <c r="AW819">
        <v>295</v>
      </c>
      <c r="AX819">
        <v>136</v>
      </c>
      <c r="AY819">
        <v>0</v>
      </c>
      <c r="AZ819">
        <v>55</v>
      </c>
      <c r="BA819">
        <v>14.46</v>
      </c>
      <c r="BB819">
        <v>14.36</v>
      </c>
      <c r="BC819">
        <v>1224.4000000000001</v>
      </c>
      <c r="BD819">
        <v>1209.5999999999999</v>
      </c>
      <c r="BE819">
        <v>1197.8</v>
      </c>
      <c r="BF819">
        <v>55</v>
      </c>
      <c r="BG819">
        <v>34</v>
      </c>
      <c r="BH819">
        <v>21</v>
      </c>
      <c r="BI819" s="1">
        <v>44187</v>
      </c>
      <c r="BJ819" t="s">
        <v>185</v>
      </c>
      <c r="BK819">
        <v>1.2769999999999999E-3</v>
      </c>
      <c r="BL819">
        <v>35656</v>
      </c>
      <c r="BM819">
        <v>50978</v>
      </c>
      <c r="BN819" t="s">
        <v>910</v>
      </c>
      <c r="BO819" t="s">
        <v>911</v>
      </c>
      <c r="BP819">
        <v>1</v>
      </c>
      <c r="BQ819">
        <v>13600</v>
      </c>
      <c r="BR819">
        <v>6</v>
      </c>
      <c r="BS819">
        <v>1</v>
      </c>
      <c r="BT819">
        <v>2</v>
      </c>
      <c r="BU819">
        <v>2</v>
      </c>
      <c r="BV819">
        <v>2</v>
      </c>
      <c r="BW819">
        <v>4</v>
      </c>
      <c r="BX819">
        <v>0</v>
      </c>
      <c r="BY819">
        <v>4</v>
      </c>
      <c r="BZ819" t="s">
        <v>156</v>
      </c>
      <c r="CA819">
        <v>295</v>
      </c>
      <c r="CB819">
        <v>136</v>
      </c>
      <c r="CC819">
        <v>0</v>
      </c>
      <c r="CD819" t="s">
        <v>157</v>
      </c>
      <c r="CE819" t="s">
        <v>157</v>
      </c>
      <c r="CF819">
        <v>0</v>
      </c>
      <c r="CG819">
        <v>55</v>
      </c>
      <c r="CH819">
        <v>630</v>
      </c>
      <c r="CI819" t="s">
        <v>158</v>
      </c>
      <c r="CJ819">
        <v>0</v>
      </c>
      <c r="CK819">
        <v>1.5366280000000001</v>
      </c>
      <c r="CL819">
        <v>14</v>
      </c>
      <c r="CM819" t="s">
        <v>159</v>
      </c>
      <c r="CN819">
        <v>630</v>
      </c>
      <c r="CO819">
        <v>515981</v>
      </c>
      <c r="CP819">
        <v>23.84</v>
      </c>
      <c r="CQ819">
        <v>25.38</v>
      </c>
      <c r="CR819">
        <v>515981</v>
      </c>
      <c r="CS819">
        <v>0</v>
      </c>
      <c r="CT819">
        <v>8113.3970740000004</v>
      </c>
      <c r="CU819">
        <v>100</v>
      </c>
      <c r="CV819">
        <v>50987</v>
      </c>
      <c r="CW819">
        <v>4.9508999999999997E-2</v>
      </c>
      <c r="CX819">
        <v>0</v>
      </c>
      <c r="CY819">
        <v>1.2769999999999999E-3</v>
      </c>
      <c r="CZ819">
        <v>343</v>
      </c>
      <c r="DA819" t="s">
        <v>912</v>
      </c>
      <c r="DB819" t="s">
        <v>319</v>
      </c>
      <c r="DC819" t="s">
        <v>913</v>
      </c>
      <c r="DD819">
        <v>-85.200654</v>
      </c>
      <c r="DE819">
        <v>34.699530000000003</v>
      </c>
      <c r="DF819">
        <v>34.699530000000003</v>
      </c>
      <c r="DG819">
        <v>-85.200654</v>
      </c>
      <c r="DH819">
        <v>1.533E-2</v>
      </c>
      <c r="DI819">
        <v>1.2769999999999999E-3</v>
      </c>
      <c r="DJ819">
        <v>234</v>
      </c>
      <c r="DK819">
        <v>5370</v>
      </c>
      <c r="DL819">
        <v>0</v>
      </c>
      <c r="DM819">
        <v>5550</v>
      </c>
      <c r="DN819">
        <v>0</v>
      </c>
      <c r="DO819">
        <v>5380</v>
      </c>
      <c r="DP819">
        <v>0</v>
      </c>
      <c r="DQ819">
        <v>5680</v>
      </c>
      <c r="DR819">
        <v>0</v>
      </c>
      <c r="DS819">
        <v>5510</v>
      </c>
      <c r="DT819">
        <v>12.3</v>
      </c>
      <c r="DU819">
        <v>5680</v>
      </c>
      <c r="DV819">
        <v>12.3</v>
      </c>
      <c r="DW819">
        <v>5400</v>
      </c>
      <c r="DX819">
        <v>12.3</v>
      </c>
      <c r="DY819">
        <v>5250</v>
      </c>
      <c r="DZ819">
        <v>12.3</v>
      </c>
      <c r="EA819">
        <v>5240</v>
      </c>
      <c r="EB819">
        <v>12.3</v>
      </c>
      <c r="EC819">
        <v>3960</v>
      </c>
      <c r="ED819">
        <v>12.3</v>
      </c>
      <c r="EE819">
        <v>0</v>
      </c>
    </row>
    <row r="820" spans="1:135" x14ac:dyDescent="0.3">
      <c r="A820">
        <v>818</v>
      </c>
      <c r="B820" t="s">
        <v>135</v>
      </c>
      <c r="C820">
        <v>578</v>
      </c>
      <c r="D820">
        <v>267</v>
      </c>
      <c r="E820" t="s">
        <v>135</v>
      </c>
      <c r="F820">
        <v>5483571</v>
      </c>
      <c r="G820" t="s">
        <v>136</v>
      </c>
      <c r="H820" s="1">
        <v>42303</v>
      </c>
      <c r="I820" t="s">
        <v>908</v>
      </c>
      <c r="J820" t="s">
        <v>909</v>
      </c>
      <c r="K820" t="s">
        <v>139</v>
      </c>
      <c r="L820" t="s">
        <v>140</v>
      </c>
      <c r="M820">
        <v>0</v>
      </c>
      <c r="N820">
        <v>0</v>
      </c>
      <c r="O820">
        <v>0</v>
      </c>
      <c r="P820" t="s">
        <v>328</v>
      </c>
      <c r="Q820" t="s">
        <v>170</v>
      </c>
      <c r="R820" t="s">
        <v>180</v>
      </c>
      <c r="S820" t="s">
        <v>180</v>
      </c>
      <c r="T820" t="s">
        <v>181</v>
      </c>
      <c r="U820">
        <v>2</v>
      </c>
      <c r="V820" t="s">
        <v>182</v>
      </c>
      <c r="W820" t="s">
        <v>317</v>
      </c>
      <c r="X820" t="s">
        <v>178</v>
      </c>
      <c r="Y820" t="s">
        <v>167</v>
      </c>
      <c r="Z820">
        <v>0</v>
      </c>
      <c r="AA820" t="s">
        <v>175</v>
      </c>
      <c r="AB820" t="s">
        <v>410</v>
      </c>
      <c r="AC820" t="s">
        <v>910</v>
      </c>
      <c r="AD820">
        <v>24.359933999999999</v>
      </c>
      <c r="AE820">
        <v>34.690531</v>
      </c>
      <c r="AF820">
        <v>-85.188389999999998</v>
      </c>
      <c r="AG820">
        <v>234</v>
      </c>
      <c r="AH820">
        <v>174</v>
      </c>
      <c r="AI820">
        <v>1517</v>
      </c>
      <c r="AJ820" t="s">
        <v>553</v>
      </c>
      <c r="AK820">
        <v>112</v>
      </c>
      <c r="AL820">
        <v>121</v>
      </c>
      <c r="AM820" t="s">
        <v>153</v>
      </c>
      <c r="AN820">
        <v>304.39999999999998</v>
      </c>
      <c r="AO820">
        <v>84.7</v>
      </c>
      <c r="AP820">
        <v>446.6</v>
      </c>
      <c r="AQ820">
        <v>-85.188727</v>
      </c>
      <c r="AR820">
        <v>34.689897000000002</v>
      </c>
      <c r="AS820">
        <v>-85.188644999999994</v>
      </c>
      <c r="AT820">
        <v>34.688791999999999</v>
      </c>
      <c r="AU820" t="s">
        <v>910</v>
      </c>
      <c r="AV820">
        <v>1</v>
      </c>
      <c r="AW820">
        <v>295</v>
      </c>
      <c r="AX820">
        <v>136</v>
      </c>
      <c r="AY820">
        <v>0</v>
      </c>
      <c r="AZ820">
        <v>55</v>
      </c>
      <c r="BA820">
        <v>14.46</v>
      </c>
      <c r="BB820">
        <v>14.36</v>
      </c>
      <c r="BC820">
        <v>1224.4000000000001</v>
      </c>
      <c r="BD820">
        <v>1209.5999999999999</v>
      </c>
      <c r="BE820">
        <v>1197.8</v>
      </c>
      <c r="BF820">
        <v>55</v>
      </c>
      <c r="BG820">
        <v>34</v>
      </c>
      <c r="BH820">
        <v>21</v>
      </c>
      <c r="BI820" s="1">
        <v>44187</v>
      </c>
      <c r="BJ820" t="s">
        <v>185</v>
      </c>
      <c r="BK820">
        <v>1.2769999999999999E-3</v>
      </c>
      <c r="BL820">
        <v>35656</v>
      </c>
      <c r="BM820">
        <v>50978</v>
      </c>
      <c r="BN820" t="s">
        <v>910</v>
      </c>
      <c r="BO820" t="s">
        <v>911</v>
      </c>
      <c r="BP820">
        <v>1</v>
      </c>
      <c r="BQ820">
        <v>13600</v>
      </c>
      <c r="BR820">
        <v>6</v>
      </c>
      <c r="BS820">
        <v>1</v>
      </c>
      <c r="BT820">
        <v>2</v>
      </c>
      <c r="BU820">
        <v>2</v>
      </c>
      <c r="BV820">
        <v>2</v>
      </c>
      <c r="BW820">
        <v>4</v>
      </c>
      <c r="BX820">
        <v>0</v>
      </c>
      <c r="BY820">
        <v>4</v>
      </c>
      <c r="BZ820" t="s">
        <v>156</v>
      </c>
      <c r="CA820">
        <v>295</v>
      </c>
      <c r="CB820">
        <v>136</v>
      </c>
      <c r="CC820">
        <v>0</v>
      </c>
      <c r="CD820" t="s">
        <v>157</v>
      </c>
      <c r="CE820" t="s">
        <v>157</v>
      </c>
      <c r="CF820">
        <v>0</v>
      </c>
      <c r="CG820">
        <v>55</v>
      </c>
      <c r="CH820">
        <v>630</v>
      </c>
      <c r="CI820" t="s">
        <v>158</v>
      </c>
      <c r="CJ820">
        <v>0</v>
      </c>
      <c r="CK820">
        <v>1.5366280000000001</v>
      </c>
      <c r="CL820">
        <v>14</v>
      </c>
      <c r="CM820" t="s">
        <v>159</v>
      </c>
      <c r="CN820">
        <v>630</v>
      </c>
      <c r="CO820">
        <v>515981</v>
      </c>
      <c r="CP820">
        <v>23.84</v>
      </c>
      <c r="CQ820">
        <v>25.38</v>
      </c>
      <c r="CR820">
        <v>515981</v>
      </c>
      <c r="CS820">
        <v>0</v>
      </c>
      <c r="CT820">
        <v>8113.3970740000004</v>
      </c>
      <c r="CU820">
        <v>100</v>
      </c>
      <c r="CV820">
        <v>50987</v>
      </c>
      <c r="CW820">
        <v>4.9508999999999997E-2</v>
      </c>
      <c r="CX820">
        <v>0</v>
      </c>
      <c r="CY820">
        <v>1.2769999999999999E-3</v>
      </c>
      <c r="CZ820">
        <v>343</v>
      </c>
      <c r="DA820" t="s">
        <v>912</v>
      </c>
      <c r="DB820" t="s">
        <v>319</v>
      </c>
      <c r="DC820" t="s">
        <v>913</v>
      </c>
      <c r="DD820">
        <v>-85.200654</v>
      </c>
      <c r="DE820">
        <v>34.699530000000003</v>
      </c>
      <c r="DF820">
        <v>34.699530000000003</v>
      </c>
      <c r="DG820">
        <v>-85.200654</v>
      </c>
      <c r="DH820">
        <v>1.533E-2</v>
      </c>
      <c r="DI820">
        <v>1.2769999999999999E-3</v>
      </c>
      <c r="DJ820">
        <v>234</v>
      </c>
      <c r="DK820">
        <v>5370</v>
      </c>
      <c r="DL820">
        <v>0</v>
      </c>
      <c r="DM820">
        <v>5550</v>
      </c>
      <c r="DN820">
        <v>0</v>
      </c>
      <c r="DO820">
        <v>5380</v>
      </c>
      <c r="DP820">
        <v>0</v>
      </c>
      <c r="DQ820">
        <v>5680</v>
      </c>
      <c r="DR820">
        <v>0</v>
      </c>
      <c r="DS820">
        <v>5510</v>
      </c>
      <c r="DT820">
        <v>12.3</v>
      </c>
      <c r="DU820">
        <v>5680</v>
      </c>
      <c r="DV820">
        <v>12.3</v>
      </c>
      <c r="DW820">
        <v>5400</v>
      </c>
      <c r="DX820">
        <v>12.3</v>
      </c>
      <c r="DY820">
        <v>5250</v>
      </c>
      <c r="DZ820">
        <v>12.3</v>
      </c>
      <c r="EA820">
        <v>5240</v>
      </c>
      <c r="EB820">
        <v>12.3</v>
      </c>
      <c r="EC820">
        <v>3960</v>
      </c>
      <c r="ED820">
        <v>12.3</v>
      </c>
      <c r="EE820">
        <v>7.1699999999999997E-4</v>
      </c>
    </row>
    <row r="821" spans="1:135" x14ac:dyDescent="0.3">
      <c r="A821">
        <v>819</v>
      </c>
      <c r="B821" t="s">
        <v>135</v>
      </c>
      <c r="C821">
        <v>586</v>
      </c>
      <c r="D821">
        <v>261</v>
      </c>
      <c r="E821" t="s">
        <v>135</v>
      </c>
      <c r="F821">
        <v>5499110</v>
      </c>
      <c r="G821" t="s">
        <v>136</v>
      </c>
      <c r="H821" s="1">
        <v>42311</v>
      </c>
      <c r="I821" t="s">
        <v>908</v>
      </c>
      <c r="J821" t="s">
        <v>909</v>
      </c>
      <c r="K821" t="s">
        <v>139</v>
      </c>
      <c r="L821" t="s">
        <v>169</v>
      </c>
      <c r="M821">
        <v>0</v>
      </c>
      <c r="N821">
        <v>0</v>
      </c>
      <c r="O821">
        <v>0</v>
      </c>
      <c r="P821" t="s">
        <v>141</v>
      </c>
      <c r="Q821" t="s">
        <v>142</v>
      </c>
      <c r="R821" t="s">
        <v>272</v>
      </c>
      <c r="S821" t="s">
        <v>272</v>
      </c>
      <c r="T821" t="s">
        <v>216</v>
      </c>
      <c r="U821">
        <v>1</v>
      </c>
      <c r="V821" t="s">
        <v>165</v>
      </c>
      <c r="W821" t="s">
        <v>166</v>
      </c>
      <c r="X821" t="s">
        <v>147</v>
      </c>
      <c r="Y821" t="s">
        <v>148</v>
      </c>
      <c r="Z821">
        <v>43</v>
      </c>
      <c r="AA821" t="s">
        <v>149</v>
      </c>
      <c r="AB821" t="s">
        <v>188</v>
      </c>
      <c r="AC821" t="s">
        <v>910</v>
      </c>
      <c r="AD821">
        <v>24.466000000000001</v>
      </c>
      <c r="AE821">
        <v>34.689098999999999</v>
      </c>
      <c r="AF821">
        <v>-85.188918999999999</v>
      </c>
      <c r="AG821">
        <v>234</v>
      </c>
      <c r="AH821">
        <v>174</v>
      </c>
      <c r="AI821">
        <v>1517</v>
      </c>
      <c r="AJ821" t="s">
        <v>553</v>
      </c>
      <c r="AK821">
        <v>112</v>
      </c>
      <c r="AL821">
        <v>121</v>
      </c>
      <c r="AM821" t="s">
        <v>153</v>
      </c>
      <c r="AN821">
        <v>304.39999999999998</v>
      </c>
      <c r="AO821">
        <v>84.7</v>
      </c>
      <c r="AP821">
        <v>446.6</v>
      </c>
      <c r="AQ821">
        <v>-85.188727</v>
      </c>
      <c r="AR821">
        <v>34.689897000000002</v>
      </c>
      <c r="AS821">
        <v>-85.188644999999994</v>
      </c>
      <c r="AT821">
        <v>34.688791999999999</v>
      </c>
      <c r="AU821" t="s">
        <v>910</v>
      </c>
      <c r="AV821">
        <v>1</v>
      </c>
      <c r="AW821">
        <v>295</v>
      </c>
      <c r="AX821">
        <v>136</v>
      </c>
      <c r="AY821">
        <v>0</v>
      </c>
      <c r="AZ821">
        <v>55</v>
      </c>
      <c r="BA821">
        <v>14.46</v>
      </c>
      <c r="BB821">
        <v>14.36</v>
      </c>
      <c r="BC821">
        <v>1224.4000000000001</v>
      </c>
      <c r="BD821">
        <v>1209.5999999999999</v>
      </c>
      <c r="BE821">
        <v>1197.8</v>
      </c>
      <c r="BF821">
        <v>55</v>
      </c>
      <c r="BG821">
        <v>34</v>
      </c>
      <c r="BH821">
        <v>21</v>
      </c>
      <c r="BI821" s="1">
        <v>44187</v>
      </c>
      <c r="BJ821" t="s">
        <v>185</v>
      </c>
      <c r="BK821">
        <v>1.2769999999999999E-3</v>
      </c>
      <c r="BL821">
        <v>35656</v>
      </c>
      <c r="BM821">
        <v>50978</v>
      </c>
      <c r="BN821" t="s">
        <v>910</v>
      </c>
      <c r="BO821" t="s">
        <v>911</v>
      </c>
      <c r="BP821">
        <v>1</v>
      </c>
      <c r="BQ821">
        <v>13600</v>
      </c>
      <c r="BR821">
        <v>6</v>
      </c>
      <c r="BS821">
        <v>1</v>
      </c>
      <c r="BT821">
        <v>2</v>
      </c>
      <c r="BU821">
        <v>2</v>
      </c>
      <c r="BV821">
        <v>2</v>
      </c>
      <c r="BW821">
        <v>4</v>
      </c>
      <c r="BX821">
        <v>0</v>
      </c>
      <c r="BY821">
        <v>4</v>
      </c>
      <c r="BZ821" t="s">
        <v>156</v>
      </c>
      <c r="CA821">
        <v>295</v>
      </c>
      <c r="CB821">
        <v>136</v>
      </c>
      <c r="CC821">
        <v>0</v>
      </c>
      <c r="CD821" t="s">
        <v>157</v>
      </c>
      <c r="CE821" t="s">
        <v>157</v>
      </c>
      <c r="CF821">
        <v>0</v>
      </c>
      <c r="CG821">
        <v>55</v>
      </c>
      <c r="CH821">
        <v>630</v>
      </c>
      <c r="CI821" t="s">
        <v>158</v>
      </c>
      <c r="CJ821">
        <v>0</v>
      </c>
      <c r="CK821">
        <v>1.5366280000000001</v>
      </c>
      <c r="CL821">
        <v>14</v>
      </c>
      <c r="CM821" t="s">
        <v>159</v>
      </c>
      <c r="CN821">
        <v>630</v>
      </c>
      <c r="CO821">
        <v>515981</v>
      </c>
      <c r="CP821">
        <v>23.84</v>
      </c>
      <c r="CQ821">
        <v>25.38</v>
      </c>
      <c r="CR821">
        <v>515981</v>
      </c>
      <c r="CS821">
        <v>0</v>
      </c>
      <c r="CT821">
        <v>8113.3970740000004</v>
      </c>
      <c r="CU821">
        <v>100</v>
      </c>
      <c r="CV821">
        <v>50987</v>
      </c>
      <c r="CW821">
        <v>4.9508999999999997E-2</v>
      </c>
      <c r="CX821">
        <v>0</v>
      </c>
      <c r="CY821">
        <v>1.2769999999999999E-3</v>
      </c>
      <c r="CZ821">
        <v>343</v>
      </c>
      <c r="DA821" t="s">
        <v>912</v>
      </c>
      <c r="DB821" t="s">
        <v>319</v>
      </c>
      <c r="DC821" t="s">
        <v>913</v>
      </c>
      <c r="DD821">
        <v>-85.200654</v>
      </c>
      <c r="DE821">
        <v>34.699530000000003</v>
      </c>
      <c r="DF821">
        <v>34.699530000000003</v>
      </c>
      <c r="DG821">
        <v>-85.200654</v>
      </c>
      <c r="DH821">
        <v>1.533E-2</v>
      </c>
      <c r="DI821">
        <v>1.2769999999999999E-3</v>
      </c>
      <c r="DJ821">
        <v>234</v>
      </c>
      <c r="DK821">
        <v>5370</v>
      </c>
      <c r="DL821">
        <v>0</v>
      </c>
      <c r="DM821">
        <v>5550</v>
      </c>
      <c r="DN821">
        <v>0</v>
      </c>
      <c r="DO821">
        <v>5380</v>
      </c>
      <c r="DP821">
        <v>0</v>
      </c>
      <c r="DQ821">
        <v>5680</v>
      </c>
      <c r="DR821">
        <v>0</v>
      </c>
      <c r="DS821">
        <v>5510</v>
      </c>
      <c r="DT821">
        <v>12.3</v>
      </c>
      <c r="DU821">
        <v>5680</v>
      </c>
      <c r="DV821">
        <v>12.3</v>
      </c>
      <c r="DW821">
        <v>5400</v>
      </c>
      <c r="DX821">
        <v>12.3</v>
      </c>
      <c r="DY821">
        <v>5250</v>
      </c>
      <c r="DZ821">
        <v>12.3</v>
      </c>
      <c r="EA821">
        <v>5240</v>
      </c>
      <c r="EB821">
        <v>12.3</v>
      </c>
      <c r="EC821">
        <v>3960</v>
      </c>
      <c r="ED821">
        <v>12.3</v>
      </c>
      <c r="EE821">
        <v>0</v>
      </c>
    </row>
    <row r="822" spans="1:135" x14ac:dyDescent="0.3">
      <c r="A822">
        <v>820</v>
      </c>
      <c r="B822" t="s">
        <v>135</v>
      </c>
      <c r="C822">
        <v>689</v>
      </c>
      <c r="D822">
        <v>65</v>
      </c>
      <c r="E822" t="s">
        <v>135</v>
      </c>
      <c r="F822">
        <v>7214695</v>
      </c>
      <c r="G822" t="s">
        <v>136</v>
      </c>
      <c r="H822" s="1">
        <v>43603</v>
      </c>
      <c r="I822" t="s">
        <v>908</v>
      </c>
      <c r="J822" t="s">
        <v>909</v>
      </c>
      <c r="K822" t="s">
        <v>139</v>
      </c>
      <c r="L822" t="s">
        <v>140</v>
      </c>
      <c r="M822">
        <v>0</v>
      </c>
      <c r="N822">
        <v>0</v>
      </c>
      <c r="O822">
        <v>0</v>
      </c>
      <c r="P822" t="s">
        <v>328</v>
      </c>
      <c r="Q822" t="s">
        <v>170</v>
      </c>
      <c r="R822" t="s">
        <v>180</v>
      </c>
      <c r="S822" t="s">
        <v>180</v>
      </c>
      <c r="T822" t="s">
        <v>250</v>
      </c>
      <c r="U822">
        <v>2</v>
      </c>
      <c r="V822" t="s">
        <v>194</v>
      </c>
      <c r="W822" t="s">
        <v>317</v>
      </c>
      <c r="X822" t="s">
        <v>147</v>
      </c>
      <c r="Y822" t="s">
        <v>148</v>
      </c>
      <c r="Z822">
        <v>0</v>
      </c>
      <c r="AA822" t="s">
        <v>198</v>
      </c>
      <c r="AB822" t="s">
        <v>362</v>
      </c>
      <c r="AC822" t="s">
        <v>910</v>
      </c>
      <c r="AD822">
        <v>24.466000000000001</v>
      </c>
      <c r="AE822">
        <v>34.689100000000003</v>
      </c>
      <c r="AF822">
        <v>-85.188918999999999</v>
      </c>
      <c r="AG822">
        <v>234</v>
      </c>
      <c r="AH822">
        <v>174</v>
      </c>
      <c r="AI822">
        <v>1517</v>
      </c>
      <c r="AJ822" t="s">
        <v>553</v>
      </c>
      <c r="AK822">
        <v>112</v>
      </c>
      <c r="AL822">
        <v>121</v>
      </c>
      <c r="AM822" t="s">
        <v>153</v>
      </c>
      <c r="AN822">
        <v>304.39999999999998</v>
      </c>
      <c r="AO822">
        <v>84.7</v>
      </c>
      <c r="AP822">
        <v>446.6</v>
      </c>
      <c r="AQ822">
        <v>-85.188727</v>
      </c>
      <c r="AR822">
        <v>34.689897000000002</v>
      </c>
      <c r="AS822">
        <v>-85.188644999999994</v>
      </c>
      <c r="AT822">
        <v>34.688791999999999</v>
      </c>
      <c r="AU822" t="s">
        <v>910</v>
      </c>
      <c r="AV822">
        <v>1</v>
      </c>
      <c r="AW822">
        <v>295</v>
      </c>
      <c r="AX822">
        <v>136</v>
      </c>
      <c r="AY822">
        <v>0</v>
      </c>
      <c r="AZ822">
        <v>55</v>
      </c>
      <c r="BA822">
        <v>14.46</v>
      </c>
      <c r="BB822">
        <v>14.36</v>
      </c>
      <c r="BC822">
        <v>1224.4000000000001</v>
      </c>
      <c r="BD822">
        <v>1209.5999999999999</v>
      </c>
      <c r="BE822">
        <v>1197.8</v>
      </c>
      <c r="BF822">
        <v>55</v>
      </c>
      <c r="BG822">
        <v>34</v>
      </c>
      <c r="BH822">
        <v>21</v>
      </c>
      <c r="BI822" s="1">
        <v>44187</v>
      </c>
      <c r="BJ822" t="s">
        <v>185</v>
      </c>
      <c r="BK822">
        <v>1.2769999999999999E-3</v>
      </c>
      <c r="BL822">
        <v>35656</v>
      </c>
      <c r="BM822">
        <v>50978</v>
      </c>
      <c r="BN822" t="s">
        <v>910</v>
      </c>
      <c r="BO822" t="s">
        <v>911</v>
      </c>
      <c r="BP822">
        <v>1</v>
      </c>
      <c r="BQ822">
        <v>13600</v>
      </c>
      <c r="BR822">
        <v>6</v>
      </c>
      <c r="BS822">
        <v>1</v>
      </c>
      <c r="BT822">
        <v>2</v>
      </c>
      <c r="BU822">
        <v>2</v>
      </c>
      <c r="BV822">
        <v>2</v>
      </c>
      <c r="BW822">
        <v>4</v>
      </c>
      <c r="BX822">
        <v>0</v>
      </c>
      <c r="BY822">
        <v>4</v>
      </c>
      <c r="BZ822" t="s">
        <v>156</v>
      </c>
      <c r="CA822">
        <v>295</v>
      </c>
      <c r="CB822">
        <v>136</v>
      </c>
      <c r="CC822">
        <v>0</v>
      </c>
      <c r="CD822" t="s">
        <v>157</v>
      </c>
      <c r="CE822" t="s">
        <v>157</v>
      </c>
      <c r="CF822">
        <v>0</v>
      </c>
      <c r="CG822">
        <v>55</v>
      </c>
      <c r="CH822">
        <v>630</v>
      </c>
      <c r="CI822" t="s">
        <v>158</v>
      </c>
      <c r="CJ822">
        <v>0</v>
      </c>
      <c r="CK822">
        <v>1.5366280000000001</v>
      </c>
      <c r="CL822">
        <v>14</v>
      </c>
      <c r="CM822" t="s">
        <v>159</v>
      </c>
      <c r="CN822">
        <v>630</v>
      </c>
      <c r="CO822">
        <v>515981</v>
      </c>
      <c r="CP822">
        <v>23.84</v>
      </c>
      <c r="CQ822">
        <v>25.38</v>
      </c>
      <c r="CR822">
        <v>515981</v>
      </c>
      <c r="CS822">
        <v>0</v>
      </c>
      <c r="CT822">
        <v>8113.3970740000004</v>
      </c>
      <c r="CU822">
        <v>100</v>
      </c>
      <c r="CV822">
        <v>50987</v>
      </c>
      <c r="CW822">
        <v>4.9508999999999997E-2</v>
      </c>
      <c r="CX822">
        <v>0</v>
      </c>
      <c r="CY822">
        <v>1.2769999999999999E-3</v>
      </c>
      <c r="CZ822">
        <v>343</v>
      </c>
      <c r="DA822" t="s">
        <v>912</v>
      </c>
      <c r="DB822" t="s">
        <v>319</v>
      </c>
      <c r="DC822" t="s">
        <v>913</v>
      </c>
      <c r="DD822">
        <v>-85.200654</v>
      </c>
      <c r="DE822">
        <v>34.699530000000003</v>
      </c>
      <c r="DF822">
        <v>34.699530000000003</v>
      </c>
      <c r="DG822">
        <v>-85.200654</v>
      </c>
      <c r="DH822">
        <v>1.533E-2</v>
      </c>
      <c r="DI822">
        <v>1.2769999999999999E-3</v>
      </c>
      <c r="DJ822">
        <v>234</v>
      </c>
      <c r="DK822">
        <v>5370</v>
      </c>
      <c r="DL822">
        <v>0</v>
      </c>
      <c r="DM822">
        <v>5550</v>
      </c>
      <c r="DN822">
        <v>0</v>
      </c>
      <c r="DO822">
        <v>5380</v>
      </c>
      <c r="DP822">
        <v>0</v>
      </c>
      <c r="DQ822">
        <v>5680</v>
      </c>
      <c r="DR822">
        <v>0</v>
      </c>
      <c r="DS822">
        <v>5510</v>
      </c>
      <c r="DT822">
        <v>12.3</v>
      </c>
      <c r="DU822">
        <v>5680</v>
      </c>
      <c r="DV822">
        <v>12.3</v>
      </c>
      <c r="DW822">
        <v>5400</v>
      </c>
      <c r="DX822">
        <v>12.3</v>
      </c>
      <c r="DY822">
        <v>5250</v>
      </c>
      <c r="DZ822">
        <v>12.3</v>
      </c>
      <c r="EA822">
        <v>5240</v>
      </c>
      <c r="EB822">
        <v>12.3</v>
      </c>
      <c r="EC822">
        <v>3960</v>
      </c>
      <c r="ED822">
        <v>12.3</v>
      </c>
      <c r="EE822">
        <v>0</v>
      </c>
    </row>
    <row r="823" spans="1:135" x14ac:dyDescent="0.3">
      <c r="A823">
        <v>821</v>
      </c>
      <c r="B823" t="s">
        <v>135</v>
      </c>
      <c r="C823">
        <v>702</v>
      </c>
      <c r="D823">
        <v>58</v>
      </c>
      <c r="E823" t="s">
        <v>135</v>
      </c>
      <c r="F823">
        <v>7250223</v>
      </c>
      <c r="G823" t="s">
        <v>136</v>
      </c>
      <c r="H823" s="1">
        <v>43631</v>
      </c>
      <c r="I823" t="s">
        <v>908</v>
      </c>
      <c r="J823" t="s">
        <v>909</v>
      </c>
      <c r="K823" t="s">
        <v>139</v>
      </c>
      <c r="L823" t="s">
        <v>169</v>
      </c>
      <c r="M823">
        <v>0</v>
      </c>
      <c r="N823">
        <v>0</v>
      </c>
      <c r="O823">
        <v>0</v>
      </c>
      <c r="P823" t="s">
        <v>141</v>
      </c>
      <c r="Q823" t="s">
        <v>186</v>
      </c>
      <c r="R823" t="s">
        <v>143</v>
      </c>
      <c r="S823" t="s">
        <v>442</v>
      </c>
      <c r="T823" t="s">
        <v>221</v>
      </c>
      <c r="U823">
        <v>1</v>
      </c>
      <c r="V823" t="s">
        <v>165</v>
      </c>
      <c r="W823" t="s">
        <v>146</v>
      </c>
      <c r="X823" t="s">
        <v>147</v>
      </c>
      <c r="Y823" t="s">
        <v>148</v>
      </c>
      <c r="Z823">
        <v>71</v>
      </c>
      <c r="AA823" t="s">
        <v>149</v>
      </c>
      <c r="AB823" t="s">
        <v>168</v>
      </c>
      <c r="AC823" t="s">
        <v>910</v>
      </c>
      <c r="AD823">
        <v>24.803000000000001</v>
      </c>
      <c r="AE823">
        <v>34.685434000000001</v>
      </c>
      <c r="AF823">
        <v>-85.185606000000007</v>
      </c>
      <c r="AG823">
        <v>238</v>
      </c>
      <c r="AH823">
        <v>178</v>
      </c>
      <c r="AI823">
        <v>1521</v>
      </c>
      <c r="AJ823" t="s">
        <v>553</v>
      </c>
      <c r="AK823">
        <v>115</v>
      </c>
      <c r="AL823">
        <v>125</v>
      </c>
      <c r="AM823" t="s">
        <v>153</v>
      </c>
      <c r="AN823">
        <v>568.29999999999995</v>
      </c>
      <c r="AO823">
        <v>36.299999999999997</v>
      </c>
      <c r="AP823">
        <v>360.2</v>
      </c>
      <c r="AQ823">
        <v>-85.186265000000006</v>
      </c>
      <c r="AR823">
        <v>34.685806999999997</v>
      </c>
      <c r="AS823">
        <v>-85.185357999999994</v>
      </c>
      <c r="AT823">
        <v>34.685180000000003</v>
      </c>
      <c r="AU823" t="s">
        <v>910</v>
      </c>
      <c r="AV823">
        <v>1</v>
      </c>
      <c r="AW823">
        <v>295</v>
      </c>
      <c r="AX823">
        <v>136</v>
      </c>
      <c r="AY823">
        <v>0</v>
      </c>
      <c r="AZ823">
        <v>55</v>
      </c>
      <c r="BA823">
        <v>4.99</v>
      </c>
      <c r="BB823">
        <v>4.8</v>
      </c>
      <c r="BC823">
        <v>1115.8</v>
      </c>
      <c r="BD823">
        <v>1123.7</v>
      </c>
      <c r="BE823">
        <v>1132.9000000000001</v>
      </c>
      <c r="BF823">
        <v>55</v>
      </c>
      <c r="BG823">
        <v>46.9</v>
      </c>
      <c r="BH823">
        <v>8.1</v>
      </c>
      <c r="BI823" s="1">
        <v>44187</v>
      </c>
      <c r="BJ823" t="s">
        <v>185</v>
      </c>
      <c r="BK823">
        <v>1.116E-3</v>
      </c>
      <c r="BL823">
        <v>35656</v>
      </c>
      <c r="BM823">
        <v>50978</v>
      </c>
      <c r="BN823" t="s">
        <v>910</v>
      </c>
      <c r="BO823" t="s">
        <v>911</v>
      </c>
      <c r="BP823">
        <v>1</v>
      </c>
      <c r="BQ823">
        <v>13600</v>
      </c>
      <c r="BR823">
        <v>6</v>
      </c>
      <c r="BS823">
        <v>1</v>
      </c>
      <c r="BT823">
        <v>2</v>
      </c>
      <c r="BU823">
        <v>2</v>
      </c>
      <c r="BV823">
        <v>2</v>
      </c>
      <c r="BW823">
        <v>4</v>
      </c>
      <c r="BX823">
        <v>0</v>
      </c>
      <c r="BY823">
        <v>4</v>
      </c>
      <c r="BZ823" t="s">
        <v>156</v>
      </c>
      <c r="CA823">
        <v>295</v>
      </c>
      <c r="CB823">
        <v>136</v>
      </c>
      <c r="CC823">
        <v>0</v>
      </c>
      <c r="CD823" t="s">
        <v>157</v>
      </c>
      <c r="CE823" t="s">
        <v>157</v>
      </c>
      <c r="CF823">
        <v>0</v>
      </c>
      <c r="CG823">
        <v>55</v>
      </c>
      <c r="CH823">
        <v>630</v>
      </c>
      <c r="CI823" t="s">
        <v>158</v>
      </c>
      <c r="CJ823">
        <v>0</v>
      </c>
      <c r="CK823">
        <v>1.5366280000000001</v>
      </c>
      <c r="CL823">
        <v>14</v>
      </c>
      <c r="CM823" t="s">
        <v>159</v>
      </c>
      <c r="CN823">
        <v>630</v>
      </c>
      <c r="CO823">
        <v>515981</v>
      </c>
      <c r="CP823">
        <v>23.84</v>
      </c>
      <c r="CQ823">
        <v>25.38</v>
      </c>
      <c r="CR823">
        <v>515981</v>
      </c>
      <c r="CS823">
        <v>0</v>
      </c>
      <c r="CT823">
        <v>8113.3970740000004</v>
      </c>
      <c r="CU823">
        <v>100</v>
      </c>
      <c r="CV823">
        <v>50987</v>
      </c>
      <c r="CW823">
        <v>4.9508999999999997E-2</v>
      </c>
      <c r="CX823">
        <v>0</v>
      </c>
      <c r="CY823">
        <v>1.116E-3</v>
      </c>
      <c r="CZ823">
        <v>344</v>
      </c>
      <c r="DA823" t="s">
        <v>914</v>
      </c>
      <c r="DB823" t="s">
        <v>319</v>
      </c>
      <c r="DC823" t="s">
        <v>915</v>
      </c>
      <c r="DD823">
        <v>-85.172781999999998</v>
      </c>
      <c r="DE823">
        <v>34.680790000000002</v>
      </c>
      <c r="DF823">
        <v>34.680790000000002</v>
      </c>
      <c r="DG823">
        <v>-85.172781999999998</v>
      </c>
      <c r="DH823">
        <v>1.3321E-2</v>
      </c>
      <c r="DI823">
        <v>1.116E-3</v>
      </c>
      <c r="DJ823">
        <v>238</v>
      </c>
      <c r="DK823">
        <v>3560</v>
      </c>
      <c r="DL823">
        <v>14.5</v>
      </c>
      <c r="DM823">
        <v>3750</v>
      </c>
      <c r="DN823">
        <v>14.5</v>
      </c>
      <c r="DO823">
        <v>3610</v>
      </c>
      <c r="DP823">
        <v>0</v>
      </c>
      <c r="DQ823">
        <v>3590</v>
      </c>
      <c r="DR823">
        <v>0</v>
      </c>
      <c r="DS823">
        <v>3480</v>
      </c>
      <c r="DT823">
        <v>12.1</v>
      </c>
      <c r="DU823">
        <v>3340</v>
      </c>
      <c r="DV823">
        <v>12.1</v>
      </c>
      <c r="DW823">
        <v>3070</v>
      </c>
      <c r="DX823">
        <v>12.1</v>
      </c>
      <c r="DY823">
        <v>3070</v>
      </c>
      <c r="DZ823">
        <v>12.1</v>
      </c>
      <c r="EA823">
        <v>3070</v>
      </c>
      <c r="EB823">
        <v>12.1</v>
      </c>
      <c r="EC823">
        <v>3090</v>
      </c>
      <c r="ED823">
        <v>12.1</v>
      </c>
      <c r="EE823">
        <v>0</v>
      </c>
    </row>
    <row r="824" spans="1:135" x14ac:dyDescent="0.3">
      <c r="A824">
        <v>822</v>
      </c>
      <c r="B824" t="s">
        <v>135</v>
      </c>
      <c r="C824">
        <v>342</v>
      </c>
      <c r="D824">
        <v>346</v>
      </c>
      <c r="E824" t="s">
        <v>135</v>
      </c>
      <c r="F824">
        <v>4891633</v>
      </c>
      <c r="G824" t="s">
        <v>136</v>
      </c>
      <c r="H824" s="1">
        <v>41810</v>
      </c>
      <c r="I824" t="s">
        <v>908</v>
      </c>
      <c r="J824" t="s">
        <v>909</v>
      </c>
      <c r="K824" t="s">
        <v>139</v>
      </c>
      <c r="L824" t="s">
        <v>169</v>
      </c>
      <c r="M824">
        <v>0</v>
      </c>
      <c r="N824">
        <v>0</v>
      </c>
      <c r="O824">
        <v>0</v>
      </c>
      <c r="P824" t="s">
        <v>141</v>
      </c>
      <c r="Q824" t="s">
        <v>170</v>
      </c>
      <c r="R824" t="s">
        <v>272</v>
      </c>
      <c r="S824" t="s">
        <v>272</v>
      </c>
      <c r="T824" t="s">
        <v>653</v>
      </c>
      <c r="U824">
        <v>1</v>
      </c>
      <c r="V824" t="s">
        <v>165</v>
      </c>
      <c r="W824" t="s">
        <v>146</v>
      </c>
      <c r="X824" t="s">
        <v>147</v>
      </c>
      <c r="Y824" t="s">
        <v>148</v>
      </c>
      <c r="Z824">
        <v>22</v>
      </c>
      <c r="AA824" t="s">
        <v>360</v>
      </c>
      <c r="AB824" t="s">
        <v>324</v>
      </c>
      <c r="AC824" t="s">
        <v>910</v>
      </c>
      <c r="AD824">
        <v>24.887093</v>
      </c>
      <c r="AE824">
        <v>34.684614000000003</v>
      </c>
      <c r="AF824">
        <v>-85.184586999999993</v>
      </c>
      <c r="AG824">
        <v>239</v>
      </c>
      <c r="AH824">
        <v>179</v>
      </c>
      <c r="AI824">
        <v>1522</v>
      </c>
      <c r="AJ824" t="s">
        <v>553</v>
      </c>
      <c r="AK824">
        <v>116</v>
      </c>
      <c r="AL824">
        <v>126</v>
      </c>
      <c r="AM824" t="s">
        <v>153</v>
      </c>
      <c r="AN824">
        <v>301.8</v>
      </c>
      <c r="AO824">
        <v>105.4</v>
      </c>
      <c r="AP824">
        <v>555.1</v>
      </c>
      <c r="AQ824">
        <v>-85.185329999999993</v>
      </c>
      <c r="AR824">
        <v>34.685144999999999</v>
      </c>
      <c r="AS824">
        <v>-85.183794000000006</v>
      </c>
      <c r="AT824">
        <v>34.684739999999998</v>
      </c>
      <c r="AU824" t="s">
        <v>910</v>
      </c>
      <c r="AV824">
        <v>1</v>
      </c>
      <c r="AW824">
        <v>295</v>
      </c>
      <c r="AX824">
        <v>136</v>
      </c>
      <c r="AY824">
        <v>0</v>
      </c>
      <c r="AZ824">
        <v>55</v>
      </c>
      <c r="BA824">
        <v>19.91</v>
      </c>
      <c r="BB824">
        <v>19.670000000000002</v>
      </c>
      <c r="BC824">
        <v>1084</v>
      </c>
      <c r="BD824">
        <v>1066.3</v>
      </c>
      <c r="BE824">
        <v>1048.2</v>
      </c>
      <c r="BF824">
        <v>55</v>
      </c>
      <c r="BG824">
        <v>31.6</v>
      </c>
      <c r="BH824">
        <v>23.4</v>
      </c>
      <c r="BI824" s="1">
        <v>44187</v>
      </c>
      <c r="BJ824" t="s">
        <v>185</v>
      </c>
      <c r="BK824">
        <v>1.7600000000000001E-3</v>
      </c>
      <c r="BL824">
        <v>35656</v>
      </c>
      <c r="BM824">
        <v>50978</v>
      </c>
      <c r="BN824" t="s">
        <v>910</v>
      </c>
      <c r="BO824" t="s">
        <v>911</v>
      </c>
      <c r="BP824">
        <v>1</v>
      </c>
      <c r="BQ824">
        <v>13600</v>
      </c>
      <c r="BR824">
        <v>6</v>
      </c>
      <c r="BS824">
        <v>1</v>
      </c>
      <c r="BT824">
        <v>2</v>
      </c>
      <c r="BU824">
        <v>2</v>
      </c>
      <c r="BV824">
        <v>2</v>
      </c>
      <c r="BW824">
        <v>4</v>
      </c>
      <c r="BX824">
        <v>0</v>
      </c>
      <c r="BY824">
        <v>4</v>
      </c>
      <c r="BZ824" t="s">
        <v>156</v>
      </c>
      <c r="CA824">
        <v>295</v>
      </c>
      <c r="CB824">
        <v>136</v>
      </c>
      <c r="CC824">
        <v>0</v>
      </c>
      <c r="CD824" t="s">
        <v>157</v>
      </c>
      <c r="CE824" t="s">
        <v>157</v>
      </c>
      <c r="CF824">
        <v>0</v>
      </c>
      <c r="CG824">
        <v>55</v>
      </c>
      <c r="CH824">
        <v>630</v>
      </c>
      <c r="CI824" t="s">
        <v>158</v>
      </c>
      <c r="CJ824">
        <v>0</v>
      </c>
      <c r="CK824">
        <v>1.5366280000000001</v>
      </c>
      <c r="CL824">
        <v>14</v>
      </c>
      <c r="CM824" t="s">
        <v>159</v>
      </c>
      <c r="CN824">
        <v>630</v>
      </c>
      <c r="CO824">
        <v>515981</v>
      </c>
      <c r="CP824">
        <v>23.84</v>
      </c>
      <c r="CQ824">
        <v>25.38</v>
      </c>
      <c r="CR824">
        <v>515981</v>
      </c>
      <c r="CS824">
        <v>0</v>
      </c>
      <c r="CT824">
        <v>8113.3970740000004</v>
      </c>
      <c r="CU824">
        <v>100</v>
      </c>
      <c r="CV824">
        <v>50987</v>
      </c>
      <c r="CW824">
        <v>4.9508999999999997E-2</v>
      </c>
      <c r="CX824">
        <v>0</v>
      </c>
      <c r="CY824">
        <v>1.7600000000000001E-3</v>
      </c>
      <c r="CZ824">
        <v>344</v>
      </c>
      <c r="DA824" t="s">
        <v>914</v>
      </c>
      <c r="DB824" t="s">
        <v>319</v>
      </c>
      <c r="DC824" t="s">
        <v>915</v>
      </c>
      <c r="DD824">
        <v>-85.172781999999998</v>
      </c>
      <c r="DE824">
        <v>34.680790000000002</v>
      </c>
      <c r="DF824">
        <v>34.680790000000002</v>
      </c>
      <c r="DG824">
        <v>-85.172781999999998</v>
      </c>
      <c r="DH824">
        <v>1.1701E-2</v>
      </c>
      <c r="DI824">
        <v>1.7600000000000001E-3</v>
      </c>
      <c r="DJ824">
        <v>239</v>
      </c>
      <c r="DK824">
        <v>3560</v>
      </c>
      <c r="DL824">
        <v>14.5</v>
      </c>
      <c r="DM824">
        <v>3750</v>
      </c>
      <c r="DN824">
        <v>14.5</v>
      </c>
      <c r="DO824">
        <v>3610</v>
      </c>
      <c r="DP824">
        <v>0</v>
      </c>
      <c r="DQ824">
        <v>3590</v>
      </c>
      <c r="DR824">
        <v>0</v>
      </c>
      <c r="DS824">
        <v>3480</v>
      </c>
      <c r="DT824">
        <v>12.1</v>
      </c>
      <c r="DU824">
        <v>3340</v>
      </c>
      <c r="DV824">
        <v>12.1</v>
      </c>
      <c r="DW824">
        <v>3070</v>
      </c>
      <c r="DX824">
        <v>12.1</v>
      </c>
      <c r="DY824">
        <v>3070</v>
      </c>
      <c r="DZ824">
        <v>12.1</v>
      </c>
      <c r="EA824">
        <v>3070</v>
      </c>
      <c r="EB824">
        <v>12.1</v>
      </c>
      <c r="EC824">
        <v>3090</v>
      </c>
      <c r="ED824">
        <v>12.1</v>
      </c>
      <c r="EE824">
        <v>0</v>
      </c>
    </row>
    <row r="825" spans="1:135" x14ac:dyDescent="0.3">
      <c r="A825">
        <v>823</v>
      </c>
      <c r="B825" t="s">
        <v>135</v>
      </c>
      <c r="C825">
        <v>435</v>
      </c>
      <c r="D825">
        <v>144</v>
      </c>
      <c r="E825" t="s">
        <v>135</v>
      </c>
      <c r="F825">
        <v>6487453</v>
      </c>
      <c r="G825" t="s">
        <v>136</v>
      </c>
      <c r="H825" s="1">
        <v>43063</v>
      </c>
      <c r="I825" t="s">
        <v>908</v>
      </c>
      <c r="J825" t="s">
        <v>909</v>
      </c>
      <c r="K825" t="s">
        <v>139</v>
      </c>
      <c r="L825" t="s">
        <v>140</v>
      </c>
      <c r="M825">
        <v>0</v>
      </c>
      <c r="N825">
        <v>0</v>
      </c>
      <c r="O825">
        <v>0</v>
      </c>
      <c r="P825" t="s">
        <v>328</v>
      </c>
      <c r="Q825" t="s">
        <v>170</v>
      </c>
      <c r="R825" t="s">
        <v>201</v>
      </c>
      <c r="S825" t="s">
        <v>201</v>
      </c>
      <c r="T825" t="s">
        <v>164</v>
      </c>
      <c r="U825">
        <v>1</v>
      </c>
      <c r="V825" t="s">
        <v>165</v>
      </c>
      <c r="W825" t="s">
        <v>146</v>
      </c>
      <c r="X825" t="s">
        <v>178</v>
      </c>
      <c r="Y825" t="s">
        <v>148</v>
      </c>
      <c r="Z825">
        <v>57</v>
      </c>
      <c r="AA825" t="s">
        <v>149</v>
      </c>
      <c r="AB825" t="s">
        <v>168</v>
      </c>
      <c r="AC825" t="s">
        <v>910</v>
      </c>
      <c r="AD825">
        <v>24.893000000000001</v>
      </c>
      <c r="AE825">
        <v>34.684595999999999</v>
      </c>
      <c r="AF825">
        <v>-85.184453000000005</v>
      </c>
      <c r="AG825">
        <v>239</v>
      </c>
      <c r="AH825">
        <v>179</v>
      </c>
      <c r="AI825">
        <v>1522</v>
      </c>
      <c r="AJ825" t="s">
        <v>553</v>
      </c>
      <c r="AK825">
        <v>116</v>
      </c>
      <c r="AL825">
        <v>126</v>
      </c>
      <c r="AM825" t="s">
        <v>153</v>
      </c>
      <c r="AN825">
        <v>301.8</v>
      </c>
      <c r="AO825">
        <v>105.4</v>
      </c>
      <c r="AP825">
        <v>555.1</v>
      </c>
      <c r="AQ825">
        <v>-85.185329999999993</v>
      </c>
      <c r="AR825">
        <v>34.685144999999999</v>
      </c>
      <c r="AS825">
        <v>-85.183794000000006</v>
      </c>
      <c r="AT825">
        <v>34.684739999999998</v>
      </c>
      <c r="AU825" t="s">
        <v>910</v>
      </c>
      <c r="AV825">
        <v>1</v>
      </c>
      <c r="AW825">
        <v>295</v>
      </c>
      <c r="AX825">
        <v>136</v>
      </c>
      <c r="AY825">
        <v>0</v>
      </c>
      <c r="AZ825">
        <v>55</v>
      </c>
      <c r="BA825">
        <v>19.91</v>
      </c>
      <c r="BB825">
        <v>19.670000000000002</v>
      </c>
      <c r="BC825">
        <v>1084</v>
      </c>
      <c r="BD825">
        <v>1066.3</v>
      </c>
      <c r="BE825">
        <v>1048.2</v>
      </c>
      <c r="BF825">
        <v>55</v>
      </c>
      <c r="BG825">
        <v>31.6</v>
      </c>
      <c r="BH825">
        <v>23.4</v>
      </c>
      <c r="BI825" s="1">
        <v>44187</v>
      </c>
      <c r="BJ825" t="s">
        <v>185</v>
      </c>
      <c r="BK825">
        <v>1.7600000000000001E-3</v>
      </c>
      <c r="BL825">
        <v>35656</v>
      </c>
      <c r="BM825">
        <v>50978</v>
      </c>
      <c r="BN825" t="s">
        <v>910</v>
      </c>
      <c r="BO825" t="s">
        <v>911</v>
      </c>
      <c r="BP825">
        <v>1</v>
      </c>
      <c r="BQ825">
        <v>13600</v>
      </c>
      <c r="BR825">
        <v>6</v>
      </c>
      <c r="BS825">
        <v>1</v>
      </c>
      <c r="BT825">
        <v>2</v>
      </c>
      <c r="BU825">
        <v>2</v>
      </c>
      <c r="BV825">
        <v>2</v>
      </c>
      <c r="BW825">
        <v>4</v>
      </c>
      <c r="BX825">
        <v>0</v>
      </c>
      <c r="BY825">
        <v>4</v>
      </c>
      <c r="BZ825" t="s">
        <v>156</v>
      </c>
      <c r="CA825">
        <v>295</v>
      </c>
      <c r="CB825">
        <v>136</v>
      </c>
      <c r="CC825">
        <v>0</v>
      </c>
      <c r="CD825" t="s">
        <v>157</v>
      </c>
      <c r="CE825" t="s">
        <v>157</v>
      </c>
      <c r="CF825">
        <v>0</v>
      </c>
      <c r="CG825">
        <v>55</v>
      </c>
      <c r="CH825">
        <v>630</v>
      </c>
      <c r="CI825" t="s">
        <v>158</v>
      </c>
      <c r="CJ825">
        <v>0</v>
      </c>
      <c r="CK825">
        <v>1.5366280000000001</v>
      </c>
      <c r="CL825">
        <v>14</v>
      </c>
      <c r="CM825" t="s">
        <v>159</v>
      </c>
      <c r="CN825">
        <v>630</v>
      </c>
      <c r="CO825">
        <v>515981</v>
      </c>
      <c r="CP825">
        <v>23.84</v>
      </c>
      <c r="CQ825">
        <v>25.38</v>
      </c>
      <c r="CR825">
        <v>515981</v>
      </c>
      <c r="CS825">
        <v>0</v>
      </c>
      <c r="CT825">
        <v>8113.3970740000004</v>
      </c>
      <c r="CU825">
        <v>100</v>
      </c>
      <c r="CV825">
        <v>50987</v>
      </c>
      <c r="CW825">
        <v>4.9508999999999997E-2</v>
      </c>
      <c r="CX825">
        <v>0</v>
      </c>
      <c r="CY825">
        <v>1.7600000000000001E-3</v>
      </c>
      <c r="CZ825">
        <v>344</v>
      </c>
      <c r="DA825" t="s">
        <v>914</v>
      </c>
      <c r="DB825" t="s">
        <v>319</v>
      </c>
      <c r="DC825" t="s">
        <v>915</v>
      </c>
      <c r="DD825">
        <v>-85.172781999999998</v>
      </c>
      <c r="DE825">
        <v>34.680790000000002</v>
      </c>
      <c r="DF825">
        <v>34.680790000000002</v>
      </c>
      <c r="DG825">
        <v>-85.172781999999998</v>
      </c>
      <c r="DH825">
        <v>1.1701E-2</v>
      </c>
      <c r="DI825">
        <v>1.7600000000000001E-3</v>
      </c>
      <c r="DJ825">
        <v>239</v>
      </c>
      <c r="DK825">
        <v>3560</v>
      </c>
      <c r="DL825">
        <v>14.5</v>
      </c>
      <c r="DM825">
        <v>3750</v>
      </c>
      <c r="DN825">
        <v>14.5</v>
      </c>
      <c r="DO825">
        <v>3610</v>
      </c>
      <c r="DP825">
        <v>0</v>
      </c>
      <c r="DQ825">
        <v>3590</v>
      </c>
      <c r="DR825">
        <v>0</v>
      </c>
      <c r="DS825">
        <v>3480</v>
      </c>
      <c r="DT825">
        <v>12.1</v>
      </c>
      <c r="DU825">
        <v>3340</v>
      </c>
      <c r="DV825">
        <v>12.1</v>
      </c>
      <c r="DW825">
        <v>3070</v>
      </c>
      <c r="DX825">
        <v>12.1</v>
      </c>
      <c r="DY825">
        <v>3070</v>
      </c>
      <c r="DZ825">
        <v>12.1</v>
      </c>
      <c r="EA825">
        <v>3070</v>
      </c>
      <c r="EB825">
        <v>12.1</v>
      </c>
      <c r="EC825">
        <v>3090</v>
      </c>
      <c r="ED825">
        <v>12.1</v>
      </c>
      <c r="EE825">
        <v>0</v>
      </c>
    </row>
    <row r="826" spans="1:135" x14ac:dyDescent="0.3">
      <c r="A826">
        <v>824</v>
      </c>
      <c r="B826" t="s">
        <v>135</v>
      </c>
      <c r="C826">
        <v>610</v>
      </c>
      <c r="D826">
        <v>191</v>
      </c>
      <c r="E826" t="s">
        <v>135</v>
      </c>
      <c r="F826">
        <v>6052384</v>
      </c>
      <c r="G826" t="s">
        <v>136</v>
      </c>
      <c r="H826" s="1">
        <v>42726</v>
      </c>
      <c r="I826" t="s">
        <v>908</v>
      </c>
      <c r="J826" t="s">
        <v>909</v>
      </c>
      <c r="K826" t="s">
        <v>139</v>
      </c>
      <c r="L826" t="s">
        <v>140</v>
      </c>
      <c r="M826">
        <v>0</v>
      </c>
      <c r="N826">
        <v>0</v>
      </c>
      <c r="O826">
        <v>0</v>
      </c>
      <c r="P826" t="s">
        <v>141</v>
      </c>
      <c r="Q826" t="s">
        <v>142</v>
      </c>
      <c r="R826" t="s">
        <v>272</v>
      </c>
      <c r="S826" t="s">
        <v>272</v>
      </c>
      <c r="T826" t="s">
        <v>223</v>
      </c>
      <c r="U826">
        <v>1</v>
      </c>
      <c r="V826" t="s">
        <v>165</v>
      </c>
      <c r="W826" t="s">
        <v>146</v>
      </c>
      <c r="X826" t="s">
        <v>147</v>
      </c>
      <c r="Y826" t="s">
        <v>148</v>
      </c>
      <c r="Z826">
        <v>41</v>
      </c>
      <c r="AA826" t="s">
        <v>149</v>
      </c>
      <c r="AB826" t="s">
        <v>188</v>
      </c>
      <c r="AC826" t="s">
        <v>910</v>
      </c>
      <c r="AD826">
        <v>24.916</v>
      </c>
      <c r="AE826">
        <v>34.684623000000002</v>
      </c>
      <c r="AF826">
        <v>-85.184111000000001</v>
      </c>
      <c r="AG826">
        <v>239</v>
      </c>
      <c r="AH826">
        <v>179</v>
      </c>
      <c r="AI826">
        <v>1522</v>
      </c>
      <c r="AJ826" t="s">
        <v>553</v>
      </c>
      <c r="AK826">
        <v>116</v>
      </c>
      <c r="AL826">
        <v>126</v>
      </c>
      <c r="AM826" t="s">
        <v>153</v>
      </c>
      <c r="AN826">
        <v>301.8</v>
      </c>
      <c r="AO826">
        <v>105.4</v>
      </c>
      <c r="AP826">
        <v>555.1</v>
      </c>
      <c r="AQ826">
        <v>-85.185329999999993</v>
      </c>
      <c r="AR826">
        <v>34.685144999999999</v>
      </c>
      <c r="AS826">
        <v>-85.183794000000006</v>
      </c>
      <c r="AT826">
        <v>34.684739999999998</v>
      </c>
      <c r="AU826" t="s">
        <v>910</v>
      </c>
      <c r="AV826">
        <v>1</v>
      </c>
      <c r="AW826">
        <v>295</v>
      </c>
      <c r="AX826">
        <v>136</v>
      </c>
      <c r="AY826">
        <v>0</v>
      </c>
      <c r="AZ826">
        <v>55</v>
      </c>
      <c r="BA826">
        <v>19.91</v>
      </c>
      <c r="BB826">
        <v>19.670000000000002</v>
      </c>
      <c r="BC826">
        <v>1084</v>
      </c>
      <c r="BD826">
        <v>1066.3</v>
      </c>
      <c r="BE826">
        <v>1048.2</v>
      </c>
      <c r="BF826">
        <v>55</v>
      </c>
      <c r="BG826">
        <v>31.6</v>
      </c>
      <c r="BH826">
        <v>23.4</v>
      </c>
      <c r="BI826" s="1">
        <v>44187</v>
      </c>
      <c r="BJ826" t="s">
        <v>185</v>
      </c>
      <c r="BK826">
        <v>1.7600000000000001E-3</v>
      </c>
      <c r="BL826">
        <v>35656</v>
      </c>
      <c r="BM826">
        <v>50978</v>
      </c>
      <c r="BN826" t="s">
        <v>910</v>
      </c>
      <c r="BO826" t="s">
        <v>911</v>
      </c>
      <c r="BP826">
        <v>1</v>
      </c>
      <c r="BQ826">
        <v>13600</v>
      </c>
      <c r="BR826">
        <v>6</v>
      </c>
      <c r="BS826">
        <v>1</v>
      </c>
      <c r="BT826">
        <v>2</v>
      </c>
      <c r="BU826">
        <v>2</v>
      </c>
      <c r="BV826">
        <v>2</v>
      </c>
      <c r="BW826">
        <v>4</v>
      </c>
      <c r="BX826">
        <v>0</v>
      </c>
      <c r="BY826">
        <v>4</v>
      </c>
      <c r="BZ826" t="s">
        <v>156</v>
      </c>
      <c r="CA826">
        <v>295</v>
      </c>
      <c r="CB826">
        <v>136</v>
      </c>
      <c r="CC826">
        <v>0</v>
      </c>
      <c r="CD826" t="s">
        <v>157</v>
      </c>
      <c r="CE826" t="s">
        <v>157</v>
      </c>
      <c r="CF826">
        <v>0</v>
      </c>
      <c r="CG826">
        <v>55</v>
      </c>
      <c r="CH826">
        <v>630</v>
      </c>
      <c r="CI826" t="s">
        <v>158</v>
      </c>
      <c r="CJ826">
        <v>0</v>
      </c>
      <c r="CK826">
        <v>1.5366280000000001</v>
      </c>
      <c r="CL826">
        <v>14</v>
      </c>
      <c r="CM826" t="s">
        <v>159</v>
      </c>
      <c r="CN826">
        <v>630</v>
      </c>
      <c r="CO826">
        <v>515981</v>
      </c>
      <c r="CP826">
        <v>23.84</v>
      </c>
      <c r="CQ826">
        <v>25.38</v>
      </c>
      <c r="CR826">
        <v>515981</v>
      </c>
      <c r="CS826">
        <v>0</v>
      </c>
      <c r="CT826">
        <v>8113.3970740000004</v>
      </c>
      <c r="CU826">
        <v>100</v>
      </c>
      <c r="CV826">
        <v>50987</v>
      </c>
      <c r="CW826">
        <v>4.9508999999999997E-2</v>
      </c>
      <c r="CX826">
        <v>0</v>
      </c>
      <c r="CY826">
        <v>1.7600000000000001E-3</v>
      </c>
      <c r="CZ826">
        <v>344</v>
      </c>
      <c r="DA826" t="s">
        <v>914</v>
      </c>
      <c r="DB826" t="s">
        <v>319</v>
      </c>
      <c r="DC826" t="s">
        <v>915</v>
      </c>
      <c r="DD826">
        <v>-85.172781999999998</v>
      </c>
      <c r="DE826">
        <v>34.680790000000002</v>
      </c>
      <c r="DF826">
        <v>34.680790000000002</v>
      </c>
      <c r="DG826">
        <v>-85.172781999999998</v>
      </c>
      <c r="DH826">
        <v>1.1701E-2</v>
      </c>
      <c r="DI826">
        <v>1.7600000000000001E-3</v>
      </c>
      <c r="DJ826">
        <v>239</v>
      </c>
      <c r="DK826">
        <v>3560</v>
      </c>
      <c r="DL826">
        <v>14.5</v>
      </c>
      <c r="DM826">
        <v>3750</v>
      </c>
      <c r="DN826">
        <v>14.5</v>
      </c>
      <c r="DO826">
        <v>3610</v>
      </c>
      <c r="DP826">
        <v>0</v>
      </c>
      <c r="DQ826">
        <v>3590</v>
      </c>
      <c r="DR826">
        <v>0</v>
      </c>
      <c r="DS826">
        <v>3480</v>
      </c>
      <c r="DT826">
        <v>12.1</v>
      </c>
      <c r="DU826">
        <v>3340</v>
      </c>
      <c r="DV826">
        <v>12.1</v>
      </c>
      <c r="DW826">
        <v>3070</v>
      </c>
      <c r="DX826">
        <v>12.1</v>
      </c>
      <c r="DY826">
        <v>3070</v>
      </c>
      <c r="DZ826">
        <v>12.1</v>
      </c>
      <c r="EA826">
        <v>3070</v>
      </c>
      <c r="EB826">
        <v>12.1</v>
      </c>
      <c r="EC826">
        <v>3090</v>
      </c>
      <c r="ED826">
        <v>12.1</v>
      </c>
      <c r="EE826">
        <v>0</v>
      </c>
    </row>
    <row r="827" spans="1:135" x14ac:dyDescent="0.3">
      <c r="A827">
        <v>825</v>
      </c>
      <c r="B827" t="s">
        <v>135</v>
      </c>
      <c r="C827">
        <v>757</v>
      </c>
      <c r="D827">
        <v>27</v>
      </c>
      <c r="E827" t="s">
        <v>135</v>
      </c>
      <c r="F827">
        <v>7639490</v>
      </c>
      <c r="G827" t="s">
        <v>136</v>
      </c>
      <c r="H827" s="1">
        <v>43963</v>
      </c>
      <c r="I827" t="s">
        <v>908</v>
      </c>
      <c r="J827" t="s">
        <v>909</v>
      </c>
      <c r="K827" t="s">
        <v>916</v>
      </c>
      <c r="L827" t="s">
        <v>140</v>
      </c>
      <c r="M827">
        <v>0</v>
      </c>
      <c r="N827">
        <v>0</v>
      </c>
      <c r="O827">
        <v>0</v>
      </c>
      <c r="P827" t="s">
        <v>179</v>
      </c>
      <c r="Q827" t="s">
        <v>170</v>
      </c>
      <c r="R827" t="s">
        <v>180</v>
      </c>
      <c r="S827" t="s">
        <v>180</v>
      </c>
      <c r="T827" t="s">
        <v>283</v>
      </c>
      <c r="U827">
        <v>2</v>
      </c>
      <c r="V827" t="s">
        <v>182</v>
      </c>
      <c r="W827" t="s">
        <v>183</v>
      </c>
      <c r="X827" t="s">
        <v>147</v>
      </c>
      <c r="Y827" t="s">
        <v>148</v>
      </c>
      <c r="Z827">
        <v>0</v>
      </c>
      <c r="AA827" t="s">
        <v>175</v>
      </c>
      <c r="AB827" t="s">
        <v>362</v>
      </c>
      <c r="AC827" t="s">
        <v>910</v>
      </c>
      <c r="AD827">
        <v>24.883841</v>
      </c>
      <c r="AE827">
        <v>34.684631000000003</v>
      </c>
      <c r="AF827">
        <v>-85.184659999999994</v>
      </c>
      <c r="AG827">
        <v>239</v>
      </c>
      <c r="AH827">
        <v>179</v>
      </c>
      <c r="AI827">
        <v>1522</v>
      </c>
      <c r="AJ827" t="s">
        <v>553</v>
      </c>
      <c r="AK827">
        <v>116</v>
      </c>
      <c r="AL827">
        <v>126</v>
      </c>
      <c r="AM827" t="s">
        <v>153</v>
      </c>
      <c r="AN827">
        <v>301.8</v>
      </c>
      <c r="AO827">
        <v>105.4</v>
      </c>
      <c r="AP827">
        <v>555.1</v>
      </c>
      <c r="AQ827">
        <v>-85.185329999999993</v>
      </c>
      <c r="AR827">
        <v>34.685144999999999</v>
      </c>
      <c r="AS827">
        <v>-85.183794000000006</v>
      </c>
      <c r="AT827">
        <v>34.684739999999998</v>
      </c>
      <c r="AU827" t="s">
        <v>910</v>
      </c>
      <c r="AV827">
        <v>1</v>
      </c>
      <c r="AW827">
        <v>295</v>
      </c>
      <c r="AX827">
        <v>136</v>
      </c>
      <c r="AY827">
        <v>0</v>
      </c>
      <c r="AZ827">
        <v>55</v>
      </c>
      <c r="BA827">
        <v>19.91</v>
      </c>
      <c r="BB827">
        <v>19.670000000000002</v>
      </c>
      <c r="BC827">
        <v>1084</v>
      </c>
      <c r="BD827">
        <v>1066.3</v>
      </c>
      <c r="BE827">
        <v>1048.2</v>
      </c>
      <c r="BF827">
        <v>55</v>
      </c>
      <c r="BG827">
        <v>31.6</v>
      </c>
      <c r="BH827">
        <v>23.4</v>
      </c>
      <c r="BI827" s="1">
        <v>44187</v>
      </c>
      <c r="BJ827" t="s">
        <v>185</v>
      </c>
      <c r="BK827">
        <v>1.7600000000000001E-3</v>
      </c>
      <c r="BL827">
        <v>35656</v>
      </c>
      <c r="BM827">
        <v>50978</v>
      </c>
      <c r="BN827" t="s">
        <v>910</v>
      </c>
      <c r="BO827" t="s">
        <v>911</v>
      </c>
      <c r="BP827">
        <v>1</v>
      </c>
      <c r="BQ827">
        <v>13600</v>
      </c>
      <c r="BR827">
        <v>6</v>
      </c>
      <c r="BS827">
        <v>1</v>
      </c>
      <c r="BT827">
        <v>2</v>
      </c>
      <c r="BU827">
        <v>2</v>
      </c>
      <c r="BV827">
        <v>2</v>
      </c>
      <c r="BW827">
        <v>4</v>
      </c>
      <c r="BX827">
        <v>0</v>
      </c>
      <c r="BY827">
        <v>4</v>
      </c>
      <c r="BZ827" t="s">
        <v>156</v>
      </c>
      <c r="CA827">
        <v>295</v>
      </c>
      <c r="CB827">
        <v>136</v>
      </c>
      <c r="CC827">
        <v>0</v>
      </c>
      <c r="CD827" t="s">
        <v>157</v>
      </c>
      <c r="CE827" t="s">
        <v>157</v>
      </c>
      <c r="CF827">
        <v>0</v>
      </c>
      <c r="CG827">
        <v>55</v>
      </c>
      <c r="CH827">
        <v>630</v>
      </c>
      <c r="CI827" t="s">
        <v>158</v>
      </c>
      <c r="CJ827">
        <v>0</v>
      </c>
      <c r="CK827">
        <v>1.5366280000000001</v>
      </c>
      <c r="CL827">
        <v>14</v>
      </c>
      <c r="CM827" t="s">
        <v>159</v>
      </c>
      <c r="CN827">
        <v>630</v>
      </c>
      <c r="CO827">
        <v>515981</v>
      </c>
      <c r="CP827">
        <v>23.84</v>
      </c>
      <c r="CQ827">
        <v>25.38</v>
      </c>
      <c r="CR827">
        <v>515981</v>
      </c>
      <c r="CS827">
        <v>0</v>
      </c>
      <c r="CT827">
        <v>8113.3970740000004</v>
      </c>
      <c r="CU827">
        <v>100</v>
      </c>
      <c r="CV827">
        <v>50987</v>
      </c>
      <c r="CW827">
        <v>4.9508999999999997E-2</v>
      </c>
      <c r="CX827">
        <v>0</v>
      </c>
      <c r="CY827">
        <v>1.7600000000000001E-3</v>
      </c>
      <c r="CZ827">
        <v>344</v>
      </c>
      <c r="DA827" t="s">
        <v>914</v>
      </c>
      <c r="DB827" t="s">
        <v>319</v>
      </c>
      <c r="DC827" t="s">
        <v>915</v>
      </c>
      <c r="DD827">
        <v>-85.172781999999998</v>
      </c>
      <c r="DE827">
        <v>34.680790000000002</v>
      </c>
      <c r="DF827">
        <v>34.680790000000002</v>
      </c>
      <c r="DG827">
        <v>-85.172781999999998</v>
      </c>
      <c r="DH827">
        <v>1.1701E-2</v>
      </c>
      <c r="DI827">
        <v>1.7600000000000001E-3</v>
      </c>
      <c r="DJ827">
        <v>239</v>
      </c>
      <c r="DK827">
        <v>3560</v>
      </c>
      <c r="DL827">
        <v>14.5</v>
      </c>
      <c r="DM827">
        <v>3750</v>
      </c>
      <c r="DN827">
        <v>14.5</v>
      </c>
      <c r="DO827">
        <v>3610</v>
      </c>
      <c r="DP827">
        <v>0</v>
      </c>
      <c r="DQ827">
        <v>3590</v>
      </c>
      <c r="DR827">
        <v>0</v>
      </c>
      <c r="DS827">
        <v>3480</v>
      </c>
      <c r="DT827">
        <v>12.1</v>
      </c>
      <c r="DU827">
        <v>3340</v>
      </c>
      <c r="DV827">
        <v>12.1</v>
      </c>
      <c r="DW827">
        <v>3070</v>
      </c>
      <c r="DX827">
        <v>12.1</v>
      </c>
      <c r="DY827">
        <v>3070</v>
      </c>
      <c r="DZ827">
        <v>12.1</v>
      </c>
      <c r="EA827">
        <v>3070</v>
      </c>
      <c r="EB827">
        <v>12.1</v>
      </c>
      <c r="EC827">
        <v>3090</v>
      </c>
      <c r="ED827">
        <v>12.1</v>
      </c>
      <c r="EE827">
        <v>0</v>
      </c>
    </row>
    <row r="828" spans="1:135" x14ac:dyDescent="0.3">
      <c r="A828">
        <v>826</v>
      </c>
      <c r="B828" t="s">
        <v>135</v>
      </c>
      <c r="C828">
        <v>96</v>
      </c>
      <c r="D828">
        <v>329</v>
      </c>
      <c r="E828" t="s">
        <v>135</v>
      </c>
      <c r="F828">
        <v>5014486</v>
      </c>
      <c r="G828" t="s">
        <v>136</v>
      </c>
      <c r="H828" s="1">
        <v>41923</v>
      </c>
      <c r="I828" t="s">
        <v>908</v>
      </c>
      <c r="J828" t="s">
        <v>909</v>
      </c>
      <c r="K828" t="s">
        <v>815</v>
      </c>
      <c r="L828" t="s">
        <v>140</v>
      </c>
      <c r="M828">
        <v>0</v>
      </c>
      <c r="N828">
        <v>0</v>
      </c>
      <c r="O828">
        <v>0</v>
      </c>
      <c r="P828" t="s">
        <v>141</v>
      </c>
      <c r="Q828" t="s">
        <v>186</v>
      </c>
      <c r="R828" t="s">
        <v>176</v>
      </c>
      <c r="S828" t="s">
        <v>442</v>
      </c>
      <c r="T828" t="s">
        <v>216</v>
      </c>
      <c r="U828">
        <v>1</v>
      </c>
      <c r="V828" t="s">
        <v>165</v>
      </c>
      <c r="W828" t="s">
        <v>166</v>
      </c>
      <c r="X828" t="s">
        <v>147</v>
      </c>
      <c r="Y828" t="s">
        <v>167</v>
      </c>
      <c r="Z828">
        <v>31</v>
      </c>
      <c r="AA828" t="s">
        <v>149</v>
      </c>
      <c r="AB828" t="s">
        <v>197</v>
      </c>
      <c r="AC828" t="s">
        <v>910</v>
      </c>
      <c r="AD828">
        <v>24.954000000000001</v>
      </c>
      <c r="AE828">
        <v>34.684880999999997</v>
      </c>
      <c r="AF828">
        <v>-85.183475000000001</v>
      </c>
      <c r="AG828">
        <v>240</v>
      </c>
      <c r="AH828">
        <v>180</v>
      </c>
      <c r="AI828">
        <v>1523</v>
      </c>
      <c r="AJ828" t="s">
        <v>553</v>
      </c>
      <c r="AK828">
        <v>117</v>
      </c>
      <c r="AL828">
        <v>127</v>
      </c>
      <c r="AM828" t="s">
        <v>230</v>
      </c>
      <c r="AN828">
        <v>226.7</v>
      </c>
      <c r="AO828">
        <v>125.2</v>
      </c>
      <c r="AP828">
        <v>494.2</v>
      </c>
      <c r="AQ828">
        <v>-85.183751000000001</v>
      </c>
      <c r="AR828">
        <v>34.684761000000002</v>
      </c>
      <c r="AS828">
        <v>-85.182451999999998</v>
      </c>
      <c r="AT828">
        <v>34.684412000000002</v>
      </c>
      <c r="AU828" t="s">
        <v>910</v>
      </c>
      <c r="AV828">
        <v>1</v>
      </c>
      <c r="AW828">
        <v>295</v>
      </c>
      <c r="AX828">
        <v>136</v>
      </c>
      <c r="AY828">
        <v>0</v>
      </c>
      <c r="AZ828">
        <v>55</v>
      </c>
      <c r="BA828">
        <v>14.6</v>
      </c>
      <c r="BB828">
        <v>14.48</v>
      </c>
      <c r="BC828">
        <v>1042.3</v>
      </c>
      <c r="BD828">
        <v>1060.7</v>
      </c>
      <c r="BE828">
        <v>1083.7</v>
      </c>
      <c r="BF828">
        <v>55</v>
      </c>
      <c r="BG828">
        <v>32.200000000000003</v>
      </c>
      <c r="BH828">
        <v>22.8</v>
      </c>
      <c r="BI828" s="1">
        <v>44187</v>
      </c>
      <c r="BJ828" t="s">
        <v>185</v>
      </c>
      <c r="BK828">
        <v>1.5529999999999999E-3</v>
      </c>
      <c r="BL828">
        <v>35656</v>
      </c>
      <c r="BM828">
        <v>50978</v>
      </c>
      <c r="BN828" t="s">
        <v>910</v>
      </c>
      <c r="BO828" t="s">
        <v>911</v>
      </c>
      <c r="BP828">
        <v>1</v>
      </c>
      <c r="BQ828">
        <v>13600</v>
      </c>
      <c r="BR828">
        <v>6</v>
      </c>
      <c r="BS828">
        <v>1</v>
      </c>
      <c r="BT828">
        <v>2</v>
      </c>
      <c r="BU828">
        <v>2</v>
      </c>
      <c r="BV828">
        <v>2</v>
      </c>
      <c r="BW828">
        <v>4</v>
      </c>
      <c r="BX828">
        <v>0</v>
      </c>
      <c r="BY828">
        <v>4</v>
      </c>
      <c r="BZ828" t="s">
        <v>156</v>
      </c>
      <c r="CA828">
        <v>295</v>
      </c>
      <c r="CB828">
        <v>136</v>
      </c>
      <c r="CC828">
        <v>0</v>
      </c>
      <c r="CD828" t="s">
        <v>157</v>
      </c>
      <c r="CE828" t="s">
        <v>157</v>
      </c>
      <c r="CF828">
        <v>0</v>
      </c>
      <c r="CG828">
        <v>55</v>
      </c>
      <c r="CH828">
        <v>630</v>
      </c>
      <c r="CI828" t="s">
        <v>158</v>
      </c>
      <c r="CJ828">
        <v>0</v>
      </c>
      <c r="CK828">
        <v>1.5366280000000001</v>
      </c>
      <c r="CL828">
        <v>14</v>
      </c>
      <c r="CM828" t="s">
        <v>159</v>
      </c>
      <c r="CN828">
        <v>630</v>
      </c>
      <c r="CO828">
        <v>515981</v>
      </c>
      <c r="CP828">
        <v>23.84</v>
      </c>
      <c r="CQ828">
        <v>25.38</v>
      </c>
      <c r="CR828">
        <v>515981</v>
      </c>
      <c r="CS828">
        <v>0</v>
      </c>
      <c r="CT828">
        <v>8113.3970740000004</v>
      </c>
      <c r="CU828">
        <v>100</v>
      </c>
      <c r="CV828">
        <v>50987</v>
      </c>
      <c r="CW828">
        <v>4.9508999999999997E-2</v>
      </c>
      <c r="CX828">
        <v>0</v>
      </c>
      <c r="CY828">
        <v>1.5529999999999999E-3</v>
      </c>
      <c r="CZ828">
        <v>344</v>
      </c>
      <c r="DA828" t="s">
        <v>914</v>
      </c>
      <c r="DB828" t="s">
        <v>319</v>
      </c>
      <c r="DC828" t="s">
        <v>915</v>
      </c>
      <c r="DD828">
        <v>-85.172781999999998</v>
      </c>
      <c r="DE828">
        <v>34.680790000000002</v>
      </c>
      <c r="DF828">
        <v>34.680790000000002</v>
      </c>
      <c r="DG828">
        <v>-85.172781999999998</v>
      </c>
      <c r="DH828">
        <v>1.0328E-2</v>
      </c>
      <c r="DI828">
        <v>1.5529999999999999E-3</v>
      </c>
      <c r="DJ828">
        <v>240</v>
      </c>
      <c r="DK828">
        <v>3560</v>
      </c>
      <c r="DL828">
        <v>14.5</v>
      </c>
      <c r="DM828">
        <v>3750</v>
      </c>
      <c r="DN828">
        <v>14.5</v>
      </c>
      <c r="DO828">
        <v>3610</v>
      </c>
      <c r="DP828">
        <v>0</v>
      </c>
      <c r="DQ828">
        <v>3590</v>
      </c>
      <c r="DR828">
        <v>0</v>
      </c>
      <c r="DS828">
        <v>3480</v>
      </c>
      <c r="DT828">
        <v>12.1</v>
      </c>
      <c r="DU828">
        <v>3340</v>
      </c>
      <c r="DV828">
        <v>12.1</v>
      </c>
      <c r="DW828">
        <v>3070</v>
      </c>
      <c r="DX828">
        <v>12.1</v>
      </c>
      <c r="DY828">
        <v>3070</v>
      </c>
      <c r="DZ828">
        <v>12.1</v>
      </c>
      <c r="EA828">
        <v>3070</v>
      </c>
      <c r="EB828">
        <v>12.1</v>
      </c>
      <c r="EC828">
        <v>3090</v>
      </c>
      <c r="ED828">
        <v>12.1</v>
      </c>
      <c r="EE828">
        <v>0</v>
      </c>
    </row>
    <row r="829" spans="1:135" x14ac:dyDescent="0.3">
      <c r="A829">
        <v>827</v>
      </c>
      <c r="B829" t="s">
        <v>135</v>
      </c>
      <c r="C829">
        <v>113</v>
      </c>
      <c r="D829">
        <v>314</v>
      </c>
      <c r="E829" t="s">
        <v>135</v>
      </c>
      <c r="F829">
        <v>5109865</v>
      </c>
      <c r="G829" t="s">
        <v>136</v>
      </c>
      <c r="H829" s="1">
        <v>42002</v>
      </c>
      <c r="I829" t="s">
        <v>908</v>
      </c>
      <c r="J829" t="s">
        <v>909</v>
      </c>
      <c r="K829" t="s">
        <v>815</v>
      </c>
      <c r="L829" t="s">
        <v>140</v>
      </c>
      <c r="M829">
        <v>0</v>
      </c>
      <c r="N829">
        <v>0</v>
      </c>
      <c r="O829">
        <v>0</v>
      </c>
      <c r="P829" t="s">
        <v>141</v>
      </c>
      <c r="Q829" t="s">
        <v>170</v>
      </c>
      <c r="R829" t="s">
        <v>277</v>
      </c>
      <c r="S829" t="s">
        <v>177</v>
      </c>
      <c r="T829" t="s">
        <v>187</v>
      </c>
      <c r="U829">
        <v>1</v>
      </c>
      <c r="V829" t="s">
        <v>165</v>
      </c>
      <c r="W829" t="s">
        <v>146</v>
      </c>
      <c r="X829" t="s">
        <v>147</v>
      </c>
      <c r="Y829" t="s">
        <v>167</v>
      </c>
      <c r="Z829">
        <v>62</v>
      </c>
      <c r="AA829" t="s">
        <v>149</v>
      </c>
      <c r="AB829" t="s">
        <v>197</v>
      </c>
      <c r="AC829" t="s">
        <v>910</v>
      </c>
      <c r="AD829">
        <v>24.97</v>
      </c>
      <c r="AE829">
        <v>34.684925999999997</v>
      </c>
      <c r="AF829">
        <v>-85.183188999999999</v>
      </c>
      <c r="AG829">
        <v>240</v>
      </c>
      <c r="AH829">
        <v>180</v>
      </c>
      <c r="AI829">
        <v>1523</v>
      </c>
      <c r="AJ829" t="s">
        <v>553</v>
      </c>
      <c r="AK829">
        <v>117</v>
      </c>
      <c r="AL829">
        <v>127</v>
      </c>
      <c r="AM829" t="s">
        <v>230</v>
      </c>
      <c r="AN829">
        <v>226.7</v>
      </c>
      <c r="AO829">
        <v>125.2</v>
      </c>
      <c r="AP829">
        <v>494.2</v>
      </c>
      <c r="AQ829">
        <v>-85.183751000000001</v>
      </c>
      <c r="AR829">
        <v>34.684761000000002</v>
      </c>
      <c r="AS829">
        <v>-85.182451999999998</v>
      </c>
      <c r="AT829">
        <v>34.684412000000002</v>
      </c>
      <c r="AU829" t="s">
        <v>910</v>
      </c>
      <c r="AV829">
        <v>1</v>
      </c>
      <c r="AW829">
        <v>295</v>
      </c>
      <c r="AX829">
        <v>136</v>
      </c>
      <c r="AY829">
        <v>0</v>
      </c>
      <c r="AZ829">
        <v>55</v>
      </c>
      <c r="BA829">
        <v>14.6</v>
      </c>
      <c r="BB829">
        <v>14.48</v>
      </c>
      <c r="BC829">
        <v>1042.3</v>
      </c>
      <c r="BD829">
        <v>1060.7</v>
      </c>
      <c r="BE829">
        <v>1083.7</v>
      </c>
      <c r="BF829">
        <v>55</v>
      </c>
      <c r="BG829">
        <v>32.200000000000003</v>
      </c>
      <c r="BH829">
        <v>22.8</v>
      </c>
      <c r="BI829" s="1">
        <v>44187</v>
      </c>
      <c r="BJ829" t="s">
        <v>185</v>
      </c>
      <c r="BK829">
        <v>1.5529999999999999E-3</v>
      </c>
      <c r="BL829">
        <v>35656</v>
      </c>
      <c r="BM829">
        <v>50978</v>
      </c>
      <c r="BN829" t="s">
        <v>910</v>
      </c>
      <c r="BO829" t="s">
        <v>911</v>
      </c>
      <c r="BP829">
        <v>1</v>
      </c>
      <c r="BQ829">
        <v>13600</v>
      </c>
      <c r="BR829">
        <v>6</v>
      </c>
      <c r="BS829">
        <v>1</v>
      </c>
      <c r="BT829">
        <v>2</v>
      </c>
      <c r="BU829">
        <v>2</v>
      </c>
      <c r="BV829">
        <v>2</v>
      </c>
      <c r="BW829">
        <v>4</v>
      </c>
      <c r="BX829">
        <v>0</v>
      </c>
      <c r="BY829">
        <v>4</v>
      </c>
      <c r="BZ829" t="s">
        <v>156</v>
      </c>
      <c r="CA829">
        <v>295</v>
      </c>
      <c r="CB829">
        <v>136</v>
      </c>
      <c r="CC829">
        <v>0</v>
      </c>
      <c r="CD829" t="s">
        <v>157</v>
      </c>
      <c r="CE829" t="s">
        <v>157</v>
      </c>
      <c r="CF829">
        <v>0</v>
      </c>
      <c r="CG829">
        <v>55</v>
      </c>
      <c r="CH829">
        <v>630</v>
      </c>
      <c r="CI829" t="s">
        <v>158</v>
      </c>
      <c r="CJ829">
        <v>0</v>
      </c>
      <c r="CK829">
        <v>1.5366280000000001</v>
      </c>
      <c r="CL829">
        <v>14</v>
      </c>
      <c r="CM829" t="s">
        <v>159</v>
      </c>
      <c r="CN829">
        <v>630</v>
      </c>
      <c r="CO829">
        <v>515981</v>
      </c>
      <c r="CP829">
        <v>23.84</v>
      </c>
      <c r="CQ829">
        <v>25.38</v>
      </c>
      <c r="CR829">
        <v>515981</v>
      </c>
      <c r="CS829">
        <v>0</v>
      </c>
      <c r="CT829">
        <v>8113.3970740000004</v>
      </c>
      <c r="CU829">
        <v>100</v>
      </c>
      <c r="CV829">
        <v>50987</v>
      </c>
      <c r="CW829">
        <v>4.9508999999999997E-2</v>
      </c>
      <c r="CX829">
        <v>0</v>
      </c>
      <c r="CY829">
        <v>1.5529999999999999E-3</v>
      </c>
      <c r="CZ829">
        <v>344</v>
      </c>
      <c r="DA829" t="s">
        <v>914</v>
      </c>
      <c r="DB829" t="s">
        <v>319</v>
      </c>
      <c r="DC829" t="s">
        <v>915</v>
      </c>
      <c r="DD829">
        <v>-85.172781999999998</v>
      </c>
      <c r="DE829">
        <v>34.680790000000002</v>
      </c>
      <c r="DF829">
        <v>34.680790000000002</v>
      </c>
      <c r="DG829">
        <v>-85.172781999999998</v>
      </c>
      <c r="DH829">
        <v>1.0328E-2</v>
      </c>
      <c r="DI829">
        <v>1.5529999999999999E-3</v>
      </c>
      <c r="DJ829">
        <v>240</v>
      </c>
      <c r="DK829">
        <v>3560</v>
      </c>
      <c r="DL829">
        <v>14.5</v>
      </c>
      <c r="DM829">
        <v>3750</v>
      </c>
      <c r="DN829">
        <v>14.5</v>
      </c>
      <c r="DO829">
        <v>3610</v>
      </c>
      <c r="DP829">
        <v>0</v>
      </c>
      <c r="DQ829">
        <v>3590</v>
      </c>
      <c r="DR829">
        <v>0</v>
      </c>
      <c r="DS829">
        <v>3480</v>
      </c>
      <c r="DT829">
        <v>12.1</v>
      </c>
      <c r="DU829">
        <v>3340</v>
      </c>
      <c r="DV829">
        <v>12.1</v>
      </c>
      <c r="DW829">
        <v>3070</v>
      </c>
      <c r="DX829">
        <v>12.1</v>
      </c>
      <c r="DY829">
        <v>3070</v>
      </c>
      <c r="DZ829">
        <v>12.1</v>
      </c>
      <c r="EA829">
        <v>3070</v>
      </c>
      <c r="EB829">
        <v>12.1</v>
      </c>
      <c r="EC829">
        <v>3090</v>
      </c>
      <c r="ED829">
        <v>12.1</v>
      </c>
      <c r="EE829">
        <v>0</v>
      </c>
    </row>
    <row r="830" spans="1:135" x14ac:dyDescent="0.3">
      <c r="A830">
        <v>828</v>
      </c>
      <c r="B830" t="s">
        <v>135</v>
      </c>
      <c r="C830">
        <v>122</v>
      </c>
      <c r="D830">
        <v>313</v>
      </c>
      <c r="E830" t="s">
        <v>135</v>
      </c>
      <c r="F830">
        <v>5116379</v>
      </c>
      <c r="G830" t="s">
        <v>136</v>
      </c>
      <c r="H830" s="1">
        <v>42006</v>
      </c>
      <c r="I830" t="s">
        <v>908</v>
      </c>
      <c r="J830" t="s">
        <v>909</v>
      </c>
      <c r="K830" t="s">
        <v>139</v>
      </c>
      <c r="L830" t="s">
        <v>140</v>
      </c>
      <c r="M830">
        <v>0</v>
      </c>
      <c r="N830">
        <v>0</v>
      </c>
      <c r="O830">
        <v>0</v>
      </c>
      <c r="P830" t="s">
        <v>141</v>
      </c>
      <c r="Q830" t="s">
        <v>142</v>
      </c>
      <c r="R830" t="s">
        <v>176</v>
      </c>
      <c r="S830" t="s">
        <v>442</v>
      </c>
      <c r="T830" t="s">
        <v>216</v>
      </c>
      <c r="U830">
        <v>1</v>
      </c>
      <c r="V830" t="s">
        <v>165</v>
      </c>
      <c r="W830" t="s">
        <v>166</v>
      </c>
      <c r="X830" t="s">
        <v>147</v>
      </c>
      <c r="Y830" t="s">
        <v>167</v>
      </c>
      <c r="Z830">
        <v>22</v>
      </c>
      <c r="AA830" t="s">
        <v>149</v>
      </c>
      <c r="AB830" t="s">
        <v>168</v>
      </c>
      <c r="AC830" t="s">
        <v>910</v>
      </c>
      <c r="AD830">
        <v>25.004999999999999</v>
      </c>
      <c r="AE830">
        <v>34.684717999999997</v>
      </c>
      <c r="AF830">
        <v>-85.182643999999996</v>
      </c>
      <c r="AG830">
        <v>240</v>
      </c>
      <c r="AH830">
        <v>180</v>
      </c>
      <c r="AI830">
        <v>1523</v>
      </c>
      <c r="AJ830" t="s">
        <v>553</v>
      </c>
      <c r="AK830">
        <v>117</v>
      </c>
      <c r="AL830">
        <v>127</v>
      </c>
      <c r="AM830" t="s">
        <v>230</v>
      </c>
      <c r="AN830">
        <v>226.7</v>
      </c>
      <c r="AO830">
        <v>125.2</v>
      </c>
      <c r="AP830">
        <v>494.2</v>
      </c>
      <c r="AQ830">
        <v>-85.183751000000001</v>
      </c>
      <c r="AR830">
        <v>34.684761000000002</v>
      </c>
      <c r="AS830">
        <v>-85.182451999999998</v>
      </c>
      <c r="AT830">
        <v>34.684412000000002</v>
      </c>
      <c r="AU830" t="s">
        <v>910</v>
      </c>
      <c r="AV830">
        <v>1</v>
      </c>
      <c r="AW830">
        <v>295</v>
      </c>
      <c r="AX830">
        <v>136</v>
      </c>
      <c r="AY830">
        <v>0</v>
      </c>
      <c r="AZ830">
        <v>55</v>
      </c>
      <c r="BA830">
        <v>14.6</v>
      </c>
      <c r="BB830">
        <v>14.48</v>
      </c>
      <c r="BC830">
        <v>1042.3</v>
      </c>
      <c r="BD830">
        <v>1060.7</v>
      </c>
      <c r="BE830">
        <v>1083.7</v>
      </c>
      <c r="BF830">
        <v>55</v>
      </c>
      <c r="BG830">
        <v>32.200000000000003</v>
      </c>
      <c r="BH830">
        <v>22.8</v>
      </c>
      <c r="BI830" s="1">
        <v>44187</v>
      </c>
      <c r="BJ830" t="s">
        <v>185</v>
      </c>
      <c r="BK830">
        <v>1.5529999999999999E-3</v>
      </c>
      <c r="BL830">
        <v>35656</v>
      </c>
      <c r="BM830">
        <v>50978</v>
      </c>
      <c r="BN830" t="s">
        <v>910</v>
      </c>
      <c r="BO830" t="s">
        <v>911</v>
      </c>
      <c r="BP830">
        <v>1</v>
      </c>
      <c r="BQ830">
        <v>13600</v>
      </c>
      <c r="BR830">
        <v>6</v>
      </c>
      <c r="BS830">
        <v>1</v>
      </c>
      <c r="BT830">
        <v>2</v>
      </c>
      <c r="BU830">
        <v>2</v>
      </c>
      <c r="BV830">
        <v>2</v>
      </c>
      <c r="BW830">
        <v>4</v>
      </c>
      <c r="BX830">
        <v>0</v>
      </c>
      <c r="BY830">
        <v>4</v>
      </c>
      <c r="BZ830" t="s">
        <v>156</v>
      </c>
      <c r="CA830">
        <v>295</v>
      </c>
      <c r="CB830">
        <v>136</v>
      </c>
      <c r="CC830">
        <v>0</v>
      </c>
      <c r="CD830" t="s">
        <v>157</v>
      </c>
      <c r="CE830" t="s">
        <v>157</v>
      </c>
      <c r="CF830">
        <v>0</v>
      </c>
      <c r="CG830">
        <v>55</v>
      </c>
      <c r="CH830">
        <v>630</v>
      </c>
      <c r="CI830" t="s">
        <v>158</v>
      </c>
      <c r="CJ830">
        <v>0</v>
      </c>
      <c r="CK830">
        <v>1.5366280000000001</v>
      </c>
      <c r="CL830">
        <v>14</v>
      </c>
      <c r="CM830" t="s">
        <v>159</v>
      </c>
      <c r="CN830">
        <v>630</v>
      </c>
      <c r="CO830">
        <v>515981</v>
      </c>
      <c r="CP830">
        <v>23.84</v>
      </c>
      <c r="CQ830">
        <v>25.38</v>
      </c>
      <c r="CR830">
        <v>515981</v>
      </c>
      <c r="CS830">
        <v>0</v>
      </c>
      <c r="CT830">
        <v>8113.3970740000004</v>
      </c>
      <c r="CU830">
        <v>100</v>
      </c>
      <c r="CV830">
        <v>50987</v>
      </c>
      <c r="CW830">
        <v>4.9508999999999997E-2</v>
      </c>
      <c r="CX830">
        <v>0</v>
      </c>
      <c r="CY830">
        <v>1.5529999999999999E-3</v>
      </c>
      <c r="CZ830">
        <v>344</v>
      </c>
      <c r="DA830" t="s">
        <v>914</v>
      </c>
      <c r="DB830" t="s">
        <v>319</v>
      </c>
      <c r="DC830" t="s">
        <v>915</v>
      </c>
      <c r="DD830">
        <v>-85.172781999999998</v>
      </c>
      <c r="DE830">
        <v>34.680790000000002</v>
      </c>
      <c r="DF830">
        <v>34.680790000000002</v>
      </c>
      <c r="DG830">
        <v>-85.172781999999998</v>
      </c>
      <c r="DH830">
        <v>1.0328E-2</v>
      </c>
      <c r="DI830">
        <v>1.5529999999999999E-3</v>
      </c>
      <c r="DJ830">
        <v>240</v>
      </c>
      <c r="DK830">
        <v>3560</v>
      </c>
      <c r="DL830">
        <v>14.5</v>
      </c>
      <c r="DM830">
        <v>3750</v>
      </c>
      <c r="DN830">
        <v>14.5</v>
      </c>
      <c r="DO830">
        <v>3610</v>
      </c>
      <c r="DP830">
        <v>0</v>
      </c>
      <c r="DQ830">
        <v>3590</v>
      </c>
      <c r="DR830">
        <v>0</v>
      </c>
      <c r="DS830">
        <v>3480</v>
      </c>
      <c r="DT830">
        <v>12.1</v>
      </c>
      <c r="DU830">
        <v>3340</v>
      </c>
      <c r="DV830">
        <v>12.1</v>
      </c>
      <c r="DW830">
        <v>3070</v>
      </c>
      <c r="DX830">
        <v>12.1</v>
      </c>
      <c r="DY830">
        <v>3070</v>
      </c>
      <c r="DZ830">
        <v>12.1</v>
      </c>
      <c r="EA830">
        <v>3070</v>
      </c>
      <c r="EB830">
        <v>12.1</v>
      </c>
      <c r="EC830">
        <v>3090</v>
      </c>
      <c r="ED830">
        <v>12.1</v>
      </c>
      <c r="EE830">
        <v>0</v>
      </c>
    </row>
    <row r="831" spans="1:135" x14ac:dyDescent="0.3">
      <c r="A831">
        <v>829</v>
      </c>
      <c r="B831" t="s">
        <v>135</v>
      </c>
      <c r="C831">
        <v>250</v>
      </c>
      <c r="D831">
        <v>243</v>
      </c>
      <c r="E831" t="s">
        <v>135</v>
      </c>
      <c r="F831">
        <v>5664073</v>
      </c>
      <c r="G831" t="s">
        <v>136</v>
      </c>
      <c r="H831" s="1">
        <v>42435</v>
      </c>
      <c r="I831" t="s">
        <v>908</v>
      </c>
      <c r="J831" t="s">
        <v>909</v>
      </c>
      <c r="K831" t="s">
        <v>139</v>
      </c>
      <c r="L831" t="s">
        <v>305</v>
      </c>
      <c r="M831">
        <v>1</v>
      </c>
      <c r="N831">
        <v>0</v>
      </c>
      <c r="O831">
        <v>0</v>
      </c>
      <c r="P831" t="s">
        <v>328</v>
      </c>
      <c r="Q831" t="s">
        <v>170</v>
      </c>
      <c r="R831" t="s">
        <v>180</v>
      </c>
      <c r="S831" t="s">
        <v>917</v>
      </c>
      <c r="T831" t="s">
        <v>181</v>
      </c>
      <c r="U831">
        <v>2</v>
      </c>
      <c r="V831" t="s">
        <v>182</v>
      </c>
      <c r="W831" t="s">
        <v>344</v>
      </c>
      <c r="X831" t="s">
        <v>147</v>
      </c>
      <c r="Y831" t="s">
        <v>148</v>
      </c>
      <c r="Z831">
        <v>0</v>
      </c>
      <c r="AA831" t="s">
        <v>278</v>
      </c>
      <c r="AB831" t="s">
        <v>322</v>
      </c>
      <c r="AC831" t="s">
        <v>910</v>
      </c>
      <c r="AD831">
        <v>24.963000000000001</v>
      </c>
      <c r="AE831">
        <v>34.684919000000001</v>
      </c>
      <c r="AF831">
        <v>-85.183324999999996</v>
      </c>
      <c r="AG831">
        <v>240</v>
      </c>
      <c r="AH831">
        <v>180</v>
      </c>
      <c r="AI831">
        <v>1523</v>
      </c>
      <c r="AJ831" t="s">
        <v>553</v>
      </c>
      <c r="AK831">
        <v>117</v>
      </c>
      <c r="AL831">
        <v>127</v>
      </c>
      <c r="AM831" t="s">
        <v>230</v>
      </c>
      <c r="AN831">
        <v>226.7</v>
      </c>
      <c r="AO831">
        <v>125.2</v>
      </c>
      <c r="AP831">
        <v>494.2</v>
      </c>
      <c r="AQ831">
        <v>-85.183751000000001</v>
      </c>
      <c r="AR831">
        <v>34.684761000000002</v>
      </c>
      <c r="AS831">
        <v>-85.182451999999998</v>
      </c>
      <c r="AT831">
        <v>34.684412000000002</v>
      </c>
      <c r="AU831" t="s">
        <v>910</v>
      </c>
      <c r="AV831">
        <v>1</v>
      </c>
      <c r="AW831">
        <v>295</v>
      </c>
      <c r="AX831">
        <v>136</v>
      </c>
      <c r="AY831">
        <v>0</v>
      </c>
      <c r="AZ831">
        <v>55</v>
      </c>
      <c r="BA831">
        <v>14.6</v>
      </c>
      <c r="BB831">
        <v>14.48</v>
      </c>
      <c r="BC831">
        <v>1042.3</v>
      </c>
      <c r="BD831">
        <v>1060.7</v>
      </c>
      <c r="BE831">
        <v>1083.7</v>
      </c>
      <c r="BF831">
        <v>55</v>
      </c>
      <c r="BG831">
        <v>32.200000000000003</v>
      </c>
      <c r="BH831">
        <v>22.8</v>
      </c>
      <c r="BI831" s="1">
        <v>44187</v>
      </c>
      <c r="BJ831" t="s">
        <v>185</v>
      </c>
      <c r="BK831">
        <v>1.5529999999999999E-3</v>
      </c>
      <c r="BL831">
        <v>35656</v>
      </c>
      <c r="BM831">
        <v>50978</v>
      </c>
      <c r="BN831" t="s">
        <v>910</v>
      </c>
      <c r="BO831" t="s">
        <v>911</v>
      </c>
      <c r="BP831">
        <v>1</v>
      </c>
      <c r="BQ831">
        <v>13600</v>
      </c>
      <c r="BR831">
        <v>6</v>
      </c>
      <c r="BS831">
        <v>1</v>
      </c>
      <c r="BT831">
        <v>2</v>
      </c>
      <c r="BU831">
        <v>2</v>
      </c>
      <c r="BV831">
        <v>2</v>
      </c>
      <c r="BW831">
        <v>4</v>
      </c>
      <c r="BX831">
        <v>0</v>
      </c>
      <c r="BY831">
        <v>4</v>
      </c>
      <c r="BZ831" t="s">
        <v>156</v>
      </c>
      <c r="CA831">
        <v>295</v>
      </c>
      <c r="CB831">
        <v>136</v>
      </c>
      <c r="CC831">
        <v>0</v>
      </c>
      <c r="CD831" t="s">
        <v>157</v>
      </c>
      <c r="CE831" t="s">
        <v>157</v>
      </c>
      <c r="CF831">
        <v>0</v>
      </c>
      <c r="CG831">
        <v>55</v>
      </c>
      <c r="CH831">
        <v>630</v>
      </c>
      <c r="CI831" t="s">
        <v>158</v>
      </c>
      <c r="CJ831">
        <v>0</v>
      </c>
      <c r="CK831">
        <v>1.5366280000000001</v>
      </c>
      <c r="CL831">
        <v>14</v>
      </c>
      <c r="CM831" t="s">
        <v>159</v>
      </c>
      <c r="CN831">
        <v>630</v>
      </c>
      <c r="CO831">
        <v>515981</v>
      </c>
      <c r="CP831">
        <v>23.84</v>
      </c>
      <c r="CQ831">
        <v>25.38</v>
      </c>
      <c r="CR831">
        <v>515981</v>
      </c>
      <c r="CS831">
        <v>0</v>
      </c>
      <c r="CT831">
        <v>8113.3970740000004</v>
      </c>
      <c r="CU831">
        <v>100</v>
      </c>
      <c r="CV831">
        <v>50987</v>
      </c>
      <c r="CW831">
        <v>4.9508999999999997E-2</v>
      </c>
      <c r="CX831">
        <v>0</v>
      </c>
      <c r="CY831">
        <v>1.5529999999999999E-3</v>
      </c>
      <c r="CZ831">
        <v>344</v>
      </c>
      <c r="DA831" t="s">
        <v>914</v>
      </c>
      <c r="DB831" t="s">
        <v>319</v>
      </c>
      <c r="DC831" t="s">
        <v>915</v>
      </c>
      <c r="DD831">
        <v>-85.172781999999998</v>
      </c>
      <c r="DE831">
        <v>34.680790000000002</v>
      </c>
      <c r="DF831">
        <v>34.680790000000002</v>
      </c>
      <c r="DG831">
        <v>-85.172781999999998</v>
      </c>
      <c r="DH831">
        <v>1.0328E-2</v>
      </c>
      <c r="DI831">
        <v>1.5529999999999999E-3</v>
      </c>
      <c r="DJ831">
        <v>240</v>
      </c>
      <c r="DK831">
        <v>3560</v>
      </c>
      <c r="DL831">
        <v>14.5</v>
      </c>
      <c r="DM831">
        <v>3750</v>
      </c>
      <c r="DN831">
        <v>14.5</v>
      </c>
      <c r="DO831">
        <v>3610</v>
      </c>
      <c r="DP831">
        <v>0</v>
      </c>
      <c r="DQ831">
        <v>3590</v>
      </c>
      <c r="DR831">
        <v>0</v>
      </c>
      <c r="DS831">
        <v>3480</v>
      </c>
      <c r="DT831">
        <v>12.1</v>
      </c>
      <c r="DU831">
        <v>3340</v>
      </c>
      <c r="DV831">
        <v>12.1</v>
      </c>
      <c r="DW831">
        <v>3070</v>
      </c>
      <c r="DX831">
        <v>12.1</v>
      </c>
      <c r="DY831">
        <v>3070</v>
      </c>
      <c r="DZ831">
        <v>12.1</v>
      </c>
      <c r="EA831">
        <v>3070</v>
      </c>
      <c r="EB831">
        <v>12.1</v>
      </c>
      <c r="EC831">
        <v>3090</v>
      </c>
      <c r="ED831">
        <v>12.1</v>
      </c>
      <c r="EE831">
        <v>0</v>
      </c>
    </row>
    <row r="832" spans="1:135" x14ac:dyDescent="0.3">
      <c r="A832">
        <v>830</v>
      </c>
      <c r="B832" t="s">
        <v>135</v>
      </c>
      <c r="C832">
        <v>396</v>
      </c>
      <c r="D832">
        <v>172</v>
      </c>
      <c r="E832" t="s">
        <v>135</v>
      </c>
      <c r="F832">
        <v>6216387</v>
      </c>
      <c r="G832" t="s">
        <v>136</v>
      </c>
      <c r="H832" s="1">
        <v>42854</v>
      </c>
      <c r="I832" t="s">
        <v>908</v>
      </c>
      <c r="J832" t="s">
        <v>909</v>
      </c>
      <c r="K832" t="s">
        <v>139</v>
      </c>
      <c r="L832" t="s">
        <v>218</v>
      </c>
      <c r="M832">
        <v>0</v>
      </c>
      <c r="N832">
        <v>0</v>
      </c>
      <c r="O832">
        <v>1</v>
      </c>
      <c r="P832" t="s">
        <v>141</v>
      </c>
      <c r="Q832" t="s">
        <v>142</v>
      </c>
      <c r="R832" t="s">
        <v>272</v>
      </c>
      <c r="S832" t="s">
        <v>272</v>
      </c>
      <c r="T832" t="s">
        <v>216</v>
      </c>
      <c r="U832">
        <v>1</v>
      </c>
      <c r="V832" t="s">
        <v>165</v>
      </c>
      <c r="W832" t="s">
        <v>146</v>
      </c>
      <c r="X832" t="s">
        <v>147</v>
      </c>
      <c r="Y832" t="s">
        <v>148</v>
      </c>
      <c r="Z832">
        <v>43</v>
      </c>
      <c r="AA832" t="s">
        <v>565</v>
      </c>
      <c r="AB832" t="s">
        <v>324</v>
      </c>
      <c r="AC832" t="s">
        <v>910</v>
      </c>
      <c r="AD832">
        <v>24.97</v>
      </c>
      <c r="AE832">
        <v>34.684925999999997</v>
      </c>
      <c r="AF832">
        <v>-85.183198000000004</v>
      </c>
      <c r="AG832">
        <v>240</v>
      </c>
      <c r="AH832">
        <v>180</v>
      </c>
      <c r="AI832">
        <v>1523</v>
      </c>
      <c r="AJ832" t="s">
        <v>553</v>
      </c>
      <c r="AK832">
        <v>117</v>
      </c>
      <c r="AL832">
        <v>127</v>
      </c>
      <c r="AM832" t="s">
        <v>230</v>
      </c>
      <c r="AN832">
        <v>226.7</v>
      </c>
      <c r="AO832">
        <v>125.2</v>
      </c>
      <c r="AP832">
        <v>494.2</v>
      </c>
      <c r="AQ832">
        <v>-85.183751000000001</v>
      </c>
      <c r="AR832">
        <v>34.684761000000002</v>
      </c>
      <c r="AS832">
        <v>-85.182451999999998</v>
      </c>
      <c r="AT832">
        <v>34.684412000000002</v>
      </c>
      <c r="AU832" t="s">
        <v>910</v>
      </c>
      <c r="AV832">
        <v>1</v>
      </c>
      <c r="AW832">
        <v>295</v>
      </c>
      <c r="AX832">
        <v>136</v>
      </c>
      <c r="AY832">
        <v>0</v>
      </c>
      <c r="AZ832">
        <v>55</v>
      </c>
      <c r="BA832">
        <v>14.6</v>
      </c>
      <c r="BB832">
        <v>14.48</v>
      </c>
      <c r="BC832">
        <v>1042.3</v>
      </c>
      <c r="BD832">
        <v>1060.7</v>
      </c>
      <c r="BE832">
        <v>1083.7</v>
      </c>
      <c r="BF832">
        <v>55</v>
      </c>
      <c r="BG832">
        <v>32.200000000000003</v>
      </c>
      <c r="BH832">
        <v>22.8</v>
      </c>
      <c r="BI832" s="1">
        <v>44187</v>
      </c>
      <c r="BJ832" t="s">
        <v>185</v>
      </c>
      <c r="BK832">
        <v>1.5529999999999999E-3</v>
      </c>
      <c r="BL832">
        <v>35656</v>
      </c>
      <c r="BM832">
        <v>50978</v>
      </c>
      <c r="BN832" t="s">
        <v>910</v>
      </c>
      <c r="BO832" t="s">
        <v>911</v>
      </c>
      <c r="BP832">
        <v>1</v>
      </c>
      <c r="BQ832">
        <v>13600</v>
      </c>
      <c r="BR832">
        <v>6</v>
      </c>
      <c r="BS832">
        <v>1</v>
      </c>
      <c r="BT832">
        <v>2</v>
      </c>
      <c r="BU832">
        <v>2</v>
      </c>
      <c r="BV832">
        <v>2</v>
      </c>
      <c r="BW832">
        <v>4</v>
      </c>
      <c r="BX832">
        <v>0</v>
      </c>
      <c r="BY832">
        <v>4</v>
      </c>
      <c r="BZ832" t="s">
        <v>156</v>
      </c>
      <c r="CA832">
        <v>295</v>
      </c>
      <c r="CB832">
        <v>136</v>
      </c>
      <c r="CC832">
        <v>0</v>
      </c>
      <c r="CD832" t="s">
        <v>157</v>
      </c>
      <c r="CE832" t="s">
        <v>157</v>
      </c>
      <c r="CF832">
        <v>0</v>
      </c>
      <c r="CG832">
        <v>55</v>
      </c>
      <c r="CH832">
        <v>630</v>
      </c>
      <c r="CI832" t="s">
        <v>158</v>
      </c>
      <c r="CJ832">
        <v>0</v>
      </c>
      <c r="CK832">
        <v>1.5366280000000001</v>
      </c>
      <c r="CL832">
        <v>14</v>
      </c>
      <c r="CM832" t="s">
        <v>159</v>
      </c>
      <c r="CN832">
        <v>630</v>
      </c>
      <c r="CO832">
        <v>515981</v>
      </c>
      <c r="CP832">
        <v>23.84</v>
      </c>
      <c r="CQ832">
        <v>25.38</v>
      </c>
      <c r="CR832">
        <v>515981</v>
      </c>
      <c r="CS832">
        <v>0</v>
      </c>
      <c r="CT832">
        <v>8113.3970740000004</v>
      </c>
      <c r="CU832">
        <v>100</v>
      </c>
      <c r="CV832">
        <v>50987</v>
      </c>
      <c r="CW832">
        <v>4.9508999999999997E-2</v>
      </c>
      <c r="CX832">
        <v>0</v>
      </c>
      <c r="CY832">
        <v>1.5529999999999999E-3</v>
      </c>
      <c r="CZ832">
        <v>344</v>
      </c>
      <c r="DA832" t="s">
        <v>914</v>
      </c>
      <c r="DB832" t="s">
        <v>319</v>
      </c>
      <c r="DC832" t="s">
        <v>915</v>
      </c>
      <c r="DD832">
        <v>-85.172781999999998</v>
      </c>
      <c r="DE832">
        <v>34.680790000000002</v>
      </c>
      <c r="DF832">
        <v>34.680790000000002</v>
      </c>
      <c r="DG832">
        <v>-85.172781999999998</v>
      </c>
      <c r="DH832">
        <v>1.0328E-2</v>
      </c>
      <c r="DI832">
        <v>1.5529999999999999E-3</v>
      </c>
      <c r="DJ832">
        <v>240</v>
      </c>
      <c r="DK832">
        <v>3560</v>
      </c>
      <c r="DL832">
        <v>14.5</v>
      </c>
      <c r="DM832">
        <v>3750</v>
      </c>
      <c r="DN832">
        <v>14.5</v>
      </c>
      <c r="DO832">
        <v>3610</v>
      </c>
      <c r="DP832">
        <v>0</v>
      </c>
      <c r="DQ832">
        <v>3590</v>
      </c>
      <c r="DR832">
        <v>0</v>
      </c>
      <c r="DS832">
        <v>3480</v>
      </c>
      <c r="DT832">
        <v>12.1</v>
      </c>
      <c r="DU832">
        <v>3340</v>
      </c>
      <c r="DV832">
        <v>12.1</v>
      </c>
      <c r="DW832">
        <v>3070</v>
      </c>
      <c r="DX832">
        <v>12.1</v>
      </c>
      <c r="DY832">
        <v>3070</v>
      </c>
      <c r="DZ832">
        <v>12.1</v>
      </c>
      <c r="EA832">
        <v>3070</v>
      </c>
      <c r="EB832">
        <v>12.1</v>
      </c>
      <c r="EC832">
        <v>3090</v>
      </c>
      <c r="ED832">
        <v>12.1</v>
      </c>
      <c r="EE832">
        <v>0</v>
      </c>
    </row>
    <row r="833" spans="1:135" x14ac:dyDescent="0.3">
      <c r="A833">
        <v>831</v>
      </c>
      <c r="B833" t="s">
        <v>135</v>
      </c>
      <c r="C833">
        <v>400</v>
      </c>
      <c r="D833">
        <v>169</v>
      </c>
      <c r="E833" t="s">
        <v>135</v>
      </c>
      <c r="F833">
        <v>6233194</v>
      </c>
      <c r="G833" t="s">
        <v>136</v>
      </c>
      <c r="H833" s="1">
        <v>42868</v>
      </c>
      <c r="I833" t="s">
        <v>908</v>
      </c>
      <c r="J833" t="s">
        <v>909</v>
      </c>
      <c r="K833" t="s">
        <v>139</v>
      </c>
      <c r="L833" t="s">
        <v>218</v>
      </c>
      <c r="M833">
        <v>0</v>
      </c>
      <c r="N833">
        <v>0</v>
      </c>
      <c r="O833">
        <v>1</v>
      </c>
      <c r="P833" t="s">
        <v>141</v>
      </c>
      <c r="Q833" t="s">
        <v>142</v>
      </c>
      <c r="R833" t="s">
        <v>272</v>
      </c>
      <c r="S833" t="s">
        <v>272</v>
      </c>
      <c r="T833" t="s">
        <v>164</v>
      </c>
      <c r="U833">
        <v>1</v>
      </c>
      <c r="V833" t="s">
        <v>165</v>
      </c>
      <c r="W833" t="s">
        <v>146</v>
      </c>
      <c r="X833" t="s">
        <v>147</v>
      </c>
      <c r="Y833" t="s">
        <v>148</v>
      </c>
      <c r="Z833">
        <v>44</v>
      </c>
      <c r="AA833" t="s">
        <v>360</v>
      </c>
      <c r="AB833" t="s">
        <v>324</v>
      </c>
      <c r="AC833" t="s">
        <v>910</v>
      </c>
      <c r="AD833">
        <v>24.993487999999999</v>
      </c>
      <c r="AE833">
        <v>34.684843000000001</v>
      </c>
      <c r="AF833">
        <v>-85.182827000000003</v>
      </c>
      <c r="AG833">
        <v>240</v>
      </c>
      <c r="AH833">
        <v>180</v>
      </c>
      <c r="AI833">
        <v>1523</v>
      </c>
      <c r="AJ833" t="s">
        <v>553</v>
      </c>
      <c r="AK833">
        <v>117</v>
      </c>
      <c r="AL833">
        <v>127</v>
      </c>
      <c r="AM833" t="s">
        <v>230</v>
      </c>
      <c r="AN833">
        <v>226.7</v>
      </c>
      <c r="AO833">
        <v>125.2</v>
      </c>
      <c r="AP833">
        <v>494.2</v>
      </c>
      <c r="AQ833">
        <v>-85.183751000000001</v>
      </c>
      <c r="AR833">
        <v>34.684761000000002</v>
      </c>
      <c r="AS833">
        <v>-85.182451999999998</v>
      </c>
      <c r="AT833">
        <v>34.684412000000002</v>
      </c>
      <c r="AU833" t="s">
        <v>910</v>
      </c>
      <c r="AV833">
        <v>1</v>
      </c>
      <c r="AW833">
        <v>295</v>
      </c>
      <c r="AX833">
        <v>136</v>
      </c>
      <c r="AY833">
        <v>0</v>
      </c>
      <c r="AZ833">
        <v>55</v>
      </c>
      <c r="BA833">
        <v>14.6</v>
      </c>
      <c r="BB833">
        <v>14.48</v>
      </c>
      <c r="BC833">
        <v>1042.3</v>
      </c>
      <c r="BD833">
        <v>1060.7</v>
      </c>
      <c r="BE833">
        <v>1083.7</v>
      </c>
      <c r="BF833">
        <v>55</v>
      </c>
      <c r="BG833">
        <v>32.200000000000003</v>
      </c>
      <c r="BH833">
        <v>22.8</v>
      </c>
      <c r="BI833" s="1">
        <v>44187</v>
      </c>
      <c r="BJ833" t="s">
        <v>185</v>
      </c>
      <c r="BK833">
        <v>1.5529999999999999E-3</v>
      </c>
      <c r="BL833">
        <v>35656</v>
      </c>
      <c r="BM833">
        <v>50978</v>
      </c>
      <c r="BN833" t="s">
        <v>910</v>
      </c>
      <c r="BO833" t="s">
        <v>911</v>
      </c>
      <c r="BP833">
        <v>1</v>
      </c>
      <c r="BQ833">
        <v>13600</v>
      </c>
      <c r="BR833">
        <v>6</v>
      </c>
      <c r="BS833">
        <v>1</v>
      </c>
      <c r="BT833">
        <v>2</v>
      </c>
      <c r="BU833">
        <v>2</v>
      </c>
      <c r="BV833">
        <v>2</v>
      </c>
      <c r="BW833">
        <v>4</v>
      </c>
      <c r="BX833">
        <v>0</v>
      </c>
      <c r="BY833">
        <v>4</v>
      </c>
      <c r="BZ833" t="s">
        <v>156</v>
      </c>
      <c r="CA833">
        <v>295</v>
      </c>
      <c r="CB833">
        <v>136</v>
      </c>
      <c r="CC833">
        <v>0</v>
      </c>
      <c r="CD833" t="s">
        <v>157</v>
      </c>
      <c r="CE833" t="s">
        <v>157</v>
      </c>
      <c r="CF833">
        <v>0</v>
      </c>
      <c r="CG833">
        <v>55</v>
      </c>
      <c r="CH833">
        <v>630</v>
      </c>
      <c r="CI833" t="s">
        <v>158</v>
      </c>
      <c r="CJ833">
        <v>0</v>
      </c>
      <c r="CK833">
        <v>1.5366280000000001</v>
      </c>
      <c r="CL833">
        <v>14</v>
      </c>
      <c r="CM833" t="s">
        <v>159</v>
      </c>
      <c r="CN833">
        <v>630</v>
      </c>
      <c r="CO833">
        <v>515981</v>
      </c>
      <c r="CP833">
        <v>23.84</v>
      </c>
      <c r="CQ833">
        <v>25.38</v>
      </c>
      <c r="CR833">
        <v>515981</v>
      </c>
      <c r="CS833">
        <v>0</v>
      </c>
      <c r="CT833">
        <v>8113.3970740000004</v>
      </c>
      <c r="CU833">
        <v>100</v>
      </c>
      <c r="CV833">
        <v>50987</v>
      </c>
      <c r="CW833">
        <v>4.9508999999999997E-2</v>
      </c>
      <c r="CX833">
        <v>0</v>
      </c>
      <c r="CY833">
        <v>1.5529999999999999E-3</v>
      </c>
      <c r="CZ833">
        <v>344</v>
      </c>
      <c r="DA833" t="s">
        <v>914</v>
      </c>
      <c r="DB833" t="s">
        <v>319</v>
      </c>
      <c r="DC833" t="s">
        <v>915</v>
      </c>
      <c r="DD833">
        <v>-85.172781999999998</v>
      </c>
      <c r="DE833">
        <v>34.680790000000002</v>
      </c>
      <c r="DF833">
        <v>34.680790000000002</v>
      </c>
      <c r="DG833">
        <v>-85.172781999999998</v>
      </c>
      <c r="DH833">
        <v>1.0328E-2</v>
      </c>
      <c r="DI833">
        <v>1.5529999999999999E-3</v>
      </c>
      <c r="DJ833">
        <v>240</v>
      </c>
      <c r="DK833">
        <v>3560</v>
      </c>
      <c r="DL833">
        <v>14.5</v>
      </c>
      <c r="DM833">
        <v>3750</v>
      </c>
      <c r="DN833">
        <v>14.5</v>
      </c>
      <c r="DO833">
        <v>3610</v>
      </c>
      <c r="DP833">
        <v>0</v>
      </c>
      <c r="DQ833">
        <v>3590</v>
      </c>
      <c r="DR833">
        <v>0</v>
      </c>
      <c r="DS833">
        <v>3480</v>
      </c>
      <c r="DT833">
        <v>12.1</v>
      </c>
      <c r="DU833">
        <v>3340</v>
      </c>
      <c r="DV833">
        <v>12.1</v>
      </c>
      <c r="DW833">
        <v>3070</v>
      </c>
      <c r="DX833">
        <v>12.1</v>
      </c>
      <c r="DY833">
        <v>3070</v>
      </c>
      <c r="DZ833">
        <v>12.1</v>
      </c>
      <c r="EA833">
        <v>3070</v>
      </c>
      <c r="EB833">
        <v>12.1</v>
      </c>
      <c r="EC833">
        <v>3090</v>
      </c>
      <c r="ED833">
        <v>12.1</v>
      </c>
      <c r="EE833">
        <v>0</v>
      </c>
    </row>
    <row r="834" spans="1:135" x14ac:dyDescent="0.3">
      <c r="A834">
        <v>832</v>
      </c>
      <c r="B834" t="s">
        <v>135</v>
      </c>
      <c r="C834">
        <v>406</v>
      </c>
      <c r="D834">
        <v>167</v>
      </c>
      <c r="E834" t="s">
        <v>135</v>
      </c>
      <c r="F834">
        <v>6262446</v>
      </c>
      <c r="G834" t="s">
        <v>136</v>
      </c>
      <c r="H834" s="1">
        <v>42883</v>
      </c>
      <c r="I834" t="s">
        <v>908</v>
      </c>
      <c r="J834" t="s">
        <v>909</v>
      </c>
      <c r="K834" t="s">
        <v>139</v>
      </c>
      <c r="L834" t="s">
        <v>140</v>
      </c>
      <c r="M834">
        <v>0</v>
      </c>
      <c r="N834">
        <v>0</v>
      </c>
      <c r="O834">
        <v>0</v>
      </c>
      <c r="P834" t="s">
        <v>141</v>
      </c>
      <c r="Q834" t="s">
        <v>142</v>
      </c>
      <c r="R834" t="s">
        <v>219</v>
      </c>
      <c r="S834" t="s">
        <v>219</v>
      </c>
      <c r="T834" t="s">
        <v>164</v>
      </c>
      <c r="U834">
        <v>1</v>
      </c>
      <c r="V834" t="s">
        <v>165</v>
      </c>
      <c r="W834" t="s">
        <v>146</v>
      </c>
      <c r="X834" t="s">
        <v>147</v>
      </c>
      <c r="Y834" t="s">
        <v>148</v>
      </c>
      <c r="Z834">
        <v>39</v>
      </c>
      <c r="AA834" t="s">
        <v>175</v>
      </c>
      <c r="AB834" t="s">
        <v>197</v>
      </c>
      <c r="AC834" t="s">
        <v>910</v>
      </c>
      <c r="AD834">
        <v>24.97</v>
      </c>
      <c r="AE834">
        <v>34.684925</v>
      </c>
      <c r="AF834">
        <v>-85.183249000000004</v>
      </c>
      <c r="AG834">
        <v>240</v>
      </c>
      <c r="AH834">
        <v>180</v>
      </c>
      <c r="AI834">
        <v>1523</v>
      </c>
      <c r="AJ834" t="s">
        <v>553</v>
      </c>
      <c r="AK834">
        <v>117</v>
      </c>
      <c r="AL834">
        <v>127</v>
      </c>
      <c r="AM834" t="s">
        <v>230</v>
      </c>
      <c r="AN834">
        <v>226.7</v>
      </c>
      <c r="AO834">
        <v>125.2</v>
      </c>
      <c r="AP834">
        <v>494.2</v>
      </c>
      <c r="AQ834">
        <v>-85.183751000000001</v>
      </c>
      <c r="AR834">
        <v>34.684761000000002</v>
      </c>
      <c r="AS834">
        <v>-85.182451999999998</v>
      </c>
      <c r="AT834">
        <v>34.684412000000002</v>
      </c>
      <c r="AU834" t="s">
        <v>910</v>
      </c>
      <c r="AV834">
        <v>1</v>
      </c>
      <c r="AW834">
        <v>295</v>
      </c>
      <c r="AX834">
        <v>136</v>
      </c>
      <c r="AY834">
        <v>0</v>
      </c>
      <c r="AZ834">
        <v>55</v>
      </c>
      <c r="BA834">
        <v>14.6</v>
      </c>
      <c r="BB834">
        <v>14.48</v>
      </c>
      <c r="BC834">
        <v>1042.3</v>
      </c>
      <c r="BD834">
        <v>1060.7</v>
      </c>
      <c r="BE834">
        <v>1083.7</v>
      </c>
      <c r="BF834">
        <v>55</v>
      </c>
      <c r="BG834">
        <v>32.200000000000003</v>
      </c>
      <c r="BH834">
        <v>22.8</v>
      </c>
      <c r="BI834" s="1">
        <v>44187</v>
      </c>
      <c r="BJ834" t="s">
        <v>185</v>
      </c>
      <c r="BK834">
        <v>1.5529999999999999E-3</v>
      </c>
      <c r="BL834">
        <v>35656</v>
      </c>
      <c r="BM834">
        <v>50978</v>
      </c>
      <c r="BN834" t="s">
        <v>910</v>
      </c>
      <c r="BO834" t="s">
        <v>911</v>
      </c>
      <c r="BP834">
        <v>1</v>
      </c>
      <c r="BQ834">
        <v>13600</v>
      </c>
      <c r="BR834">
        <v>6</v>
      </c>
      <c r="BS834">
        <v>1</v>
      </c>
      <c r="BT834">
        <v>2</v>
      </c>
      <c r="BU834">
        <v>2</v>
      </c>
      <c r="BV834">
        <v>2</v>
      </c>
      <c r="BW834">
        <v>4</v>
      </c>
      <c r="BX834">
        <v>0</v>
      </c>
      <c r="BY834">
        <v>4</v>
      </c>
      <c r="BZ834" t="s">
        <v>156</v>
      </c>
      <c r="CA834">
        <v>295</v>
      </c>
      <c r="CB834">
        <v>136</v>
      </c>
      <c r="CC834">
        <v>0</v>
      </c>
      <c r="CD834" t="s">
        <v>157</v>
      </c>
      <c r="CE834" t="s">
        <v>157</v>
      </c>
      <c r="CF834">
        <v>0</v>
      </c>
      <c r="CG834">
        <v>55</v>
      </c>
      <c r="CH834">
        <v>630</v>
      </c>
      <c r="CI834" t="s">
        <v>158</v>
      </c>
      <c r="CJ834">
        <v>0</v>
      </c>
      <c r="CK834">
        <v>1.5366280000000001</v>
      </c>
      <c r="CL834">
        <v>14</v>
      </c>
      <c r="CM834" t="s">
        <v>159</v>
      </c>
      <c r="CN834">
        <v>630</v>
      </c>
      <c r="CO834">
        <v>515981</v>
      </c>
      <c r="CP834">
        <v>23.84</v>
      </c>
      <c r="CQ834">
        <v>25.38</v>
      </c>
      <c r="CR834">
        <v>515981</v>
      </c>
      <c r="CS834">
        <v>0</v>
      </c>
      <c r="CT834">
        <v>8113.3970740000004</v>
      </c>
      <c r="CU834">
        <v>100</v>
      </c>
      <c r="CV834">
        <v>50987</v>
      </c>
      <c r="CW834">
        <v>4.9508999999999997E-2</v>
      </c>
      <c r="CX834">
        <v>0</v>
      </c>
      <c r="CY834">
        <v>1.5529999999999999E-3</v>
      </c>
      <c r="CZ834">
        <v>344</v>
      </c>
      <c r="DA834" t="s">
        <v>914</v>
      </c>
      <c r="DB834" t="s">
        <v>319</v>
      </c>
      <c r="DC834" t="s">
        <v>915</v>
      </c>
      <c r="DD834">
        <v>-85.172781999999998</v>
      </c>
      <c r="DE834">
        <v>34.680790000000002</v>
      </c>
      <c r="DF834">
        <v>34.680790000000002</v>
      </c>
      <c r="DG834">
        <v>-85.172781999999998</v>
      </c>
      <c r="DH834">
        <v>1.0328E-2</v>
      </c>
      <c r="DI834">
        <v>1.5529999999999999E-3</v>
      </c>
      <c r="DJ834">
        <v>240</v>
      </c>
      <c r="DK834">
        <v>3560</v>
      </c>
      <c r="DL834">
        <v>14.5</v>
      </c>
      <c r="DM834">
        <v>3750</v>
      </c>
      <c r="DN834">
        <v>14.5</v>
      </c>
      <c r="DO834">
        <v>3610</v>
      </c>
      <c r="DP834">
        <v>0</v>
      </c>
      <c r="DQ834">
        <v>3590</v>
      </c>
      <c r="DR834">
        <v>0</v>
      </c>
      <c r="DS834">
        <v>3480</v>
      </c>
      <c r="DT834">
        <v>12.1</v>
      </c>
      <c r="DU834">
        <v>3340</v>
      </c>
      <c r="DV834">
        <v>12.1</v>
      </c>
      <c r="DW834">
        <v>3070</v>
      </c>
      <c r="DX834">
        <v>12.1</v>
      </c>
      <c r="DY834">
        <v>3070</v>
      </c>
      <c r="DZ834">
        <v>12.1</v>
      </c>
      <c r="EA834">
        <v>3070</v>
      </c>
      <c r="EB834">
        <v>12.1</v>
      </c>
      <c r="EC834">
        <v>3090</v>
      </c>
      <c r="ED834">
        <v>12.1</v>
      </c>
      <c r="EE834">
        <v>0</v>
      </c>
    </row>
    <row r="835" spans="1:135" x14ac:dyDescent="0.3">
      <c r="A835">
        <v>833</v>
      </c>
      <c r="B835" t="s">
        <v>135</v>
      </c>
      <c r="C835">
        <v>600</v>
      </c>
      <c r="D835">
        <v>196</v>
      </c>
      <c r="E835" t="s">
        <v>135</v>
      </c>
      <c r="F835">
        <v>6022263</v>
      </c>
      <c r="G835" t="s">
        <v>136</v>
      </c>
      <c r="H835" s="1">
        <v>42705</v>
      </c>
      <c r="I835" t="s">
        <v>908</v>
      </c>
      <c r="J835" t="s">
        <v>909</v>
      </c>
      <c r="K835" t="s">
        <v>139</v>
      </c>
      <c r="L835" t="s">
        <v>218</v>
      </c>
      <c r="M835">
        <v>0</v>
      </c>
      <c r="N835">
        <v>0</v>
      </c>
      <c r="O835">
        <v>1</v>
      </c>
      <c r="P835" t="s">
        <v>141</v>
      </c>
      <c r="Q835" t="s">
        <v>142</v>
      </c>
      <c r="R835" t="s">
        <v>462</v>
      </c>
      <c r="S835" t="s">
        <v>462</v>
      </c>
      <c r="T835" t="s">
        <v>164</v>
      </c>
      <c r="U835">
        <v>1</v>
      </c>
      <c r="V835" t="s">
        <v>165</v>
      </c>
      <c r="W835" t="s">
        <v>166</v>
      </c>
      <c r="X835" t="s">
        <v>178</v>
      </c>
      <c r="Y835" t="s">
        <v>148</v>
      </c>
      <c r="Z835">
        <v>57</v>
      </c>
      <c r="AA835" t="s">
        <v>149</v>
      </c>
      <c r="AB835" t="s">
        <v>168</v>
      </c>
      <c r="AC835" t="s">
        <v>910</v>
      </c>
      <c r="AD835">
        <v>25.004999999999999</v>
      </c>
      <c r="AE835">
        <v>34.684731999999997</v>
      </c>
      <c r="AF835">
        <v>-85.182658000000004</v>
      </c>
      <c r="AG835">
        <v>240</v>
      </c>
      <c r="AH835">
        <v>180</v>
      </c>
      <c r="AI835">
        <v>1523</v>
      </c>
      <c r="AJ835" t="s">
        <v>553</v>
      </c>
      <c r="AK835">
        <v>117</v>
      </c>
      <c r="AL835">
        <v>127</v>
      </c>
      <c r="AM835" t="s">
        <v>230</v>
      </c>
      <c r="AN835">
        <v>226.7</v>
      </c>
      <c r="AO835">
        <v>125.2</v>
      </c>
      <c r="AP835">
        <v>494.2</v>
      </c>
      <c r="AQ835">
        <v>-85.183751000000001</v>
      </c>
      <c r="AR835">
        <v>34.684761000000002</v>
      </c>
      <c r="AS835">
        <v>-85.182451999999998</v>
      </c>
      <c r="AT835">
        <v>34.684412000000002</v>
      </c>
      <c r="AU835" t="s">
        <v>910</v>
      </c>
      <c r="AV835">
        <v>1</v>
      </c>
      <c r="AW835">
        <v>295</v>
      </c>
      <c r="AX835">
        <v>136</v>
      </c>
      <c r="AY835">
        <v>0</v>
      </c>
      <c r="AZ835">
        <v>55</v>
      </c>
      <c r="BA835">
        <v>14.6</v>
      </c>
      <c r="BB835">
        <v>14.48</v>
      </c>
      <c r="BC835">
        <v>1042.3</v>
      </c>
      <c r="BD835">
        <v>1060.7</v>
      </c>
      <c r="BE835">
        <v>1083.7</v>
      </c>
      <c r="BF835">
        <v>55</v>
      </c>
      <c r="BG835">
        <v>32.200000000000003</v>
      </c>
      <c r="BH835">
        <v>22.8</v>
      </c>
      <c r="BI835" s="1">
        <v>44187</v>
      </c>
      <c r="BJ835" t="s">
        <v>185</v>
      </c>
      <c r="BK835">
        <v>1.5529999999999999E-3</v>
      </c>
      <c r="BL835">
        <v>35656</v>
      </c>
      <c r="BM835">
        <v>50978</v>
      </c>
      <c r="BN835" t="s">
        <v>910</v>
      </c>
      <c r="BO835" t="s">
        <v>911</v>
      </c>
      <c r="BP835">
        <v>1</v>
      </c>
      <c r="BQ835">
        <v>13600</v>
      </c>
      <c r="BR835">
        <v>6</v>
      </c>
      <c r="BS835">
        <v>1</v>
      </c>
      <c r="BT835">
        <v>2</v>
      </c>
      <c r="BU835">
        <v>2</v>
      </c>
      <c r="BV835">
        <v>2</v>
      </c>
      <c r="BW835">
        <v>4</v>
      </c>
      <c r="BX835">
        <v>0</v>
      </c>
      <c r="BY835">
        <v>4</v>
      </c>
      <c r="BZ835" t="s">
        <v>156</v>
      </c>
      <c r="CA835">
        <v>295</v>
      </c>
      <c r="CB835">
        <v>136</v>
      </c>
      <c r="CC835">
        <v>0</v>
      </c>
      <c r="CD835" t="s">
        <v>157</v>
      </c>
      <c r="CE835" t="s">
        <v>157</v>
      </c>
      <c r="CF835">
        <v>0</v>
      </c>
      <c r="CG835">
        <v>55</v>
      </c>
      <c r="CH835">
        <v>630</v>
      </c>
      <c r="CI835" t="s">
        <v>158</v>
      </c>
      <c r="CJ835">
        <v>0</v>
      </c>
      <c r="CK835">
        <v>1.5366280000000001</v>
      </c>
      <c r="CL835">
        <v>14</v>
      </c>
      <c r="CM835" t="s">
        <v>159</v>
      </c>
      <c r="CN835">
        <v>630</v>
      </c>
      <c r="CO835">
        <v>515981</v>
      </c>
      <c r="CP835">
        <v>23.84</v>
      </c>
      <c r="CQ835">
        <v>25.38</v>
      </c>
      <c r="CR835">
        <v>515981</v>
      </c>
      <c r="CS835">
        <v>0</v>
      </c>
      <c r="CT835">
        <v>8113.3970740000004</v>
      </c>
      <c r="CU835">
        <v>100</v>
      </c>
      <c r="CV835">
        <v>50987</v>
      </c>
      <c r="CW835">
        <v>4.9508999999999997E-2</v>
      </c>
      <c r="CX835">
        <v>0</v>
      </c>
      <c r="CY835">
        <v>1.5529999999999999E-3</v>
      </c>
      <c r="CZ835">
        <v>344</v>
      </c>
      <c r="DA835" t="s">
        <v>914</v>
      </c>
      <c r="DB835" t="s">
        <v>319</v>
      </c>
      <c r="DC835" t="s">
        <v>915</v>
      </c>
      <c r="DD835">
        <v>-85.172781999999998</v>
      </c>
      <c r="DE835">
        <v>34.680790000000002</v>
      </c>
      <c r="DF835">
        <v>34.680790000000002</v>
      </c>
      <c r="DG835">
        <v>-85.172781999999998</v>
      </c>
      <c r="DH835">
        <v>1.0328E-2</v>
      </c>
      <c r="DI835">
        <v>1.5529999999999999E-3</v>
      </c>
      <c r="DJ835">
        <v>240</v>
      </c>
      <c r="DK835">
        <v>3560</v>
      </c>
      <c r="DL835">
        <v>14.5</v>
      </c>
      <c r="DM835">
        <v>3750</v>
      </c>
      <c r="DN835">
        <v>14.5</v>
      </c>
      <c r="DO835">
        <v>3610</v>
      </c>
      <c r="DP835">
        <v>0</v>
      </c>
      <c r="DQ835">
        <v>3590</v>
      </c>
      <c r="DR835">
        <v>0</v>
      </c>
      <c r="DS835">
        <v>3480</v>
      </c>
      <c r="DT835">
        <v>12.1</v>
      </c>
      <c r="DU835">
        <v>3340</v>
      </c>
      <c r="DV835">
        <v>12.1</v>
      </c>
      <c r="DW835">
        <v>3070</v>
      </c>
      <c r="DX835">
        <v>12.1</v>
      </c>
      <c r="DY835">
        <v>3070</v>
      </c>
      <c r="DZ835">
        <v>12.1</v>
      </c>
      <c r="EA835">
        <v>3070</v>
      </c>
      <c r="EB835">
        <v>12.1</v>
      </c>
      <c r="EC835">
        <v>3090</v>
      </c>
      <c r="ED835">
        <v>12.1</v>
      </c>
      <c r="EE835">
        <v>0</v>
      </c>
    </row>
    <row r="836" spans="1:135" x14ac:dyDescent="0.3">
      <c r="A836">
        <v>834</v>
      </c>
      <c r="B836" t="s">
        <v>135</v>
      </c>
      <c r="C836">
        <v>580</v>
      </c>
      <c r="D836">
        <v>265</v>
      </c>
      <c r="E836" t="s">
        <v>135</v>
      </c>
      <c r="F836">
        <v>5487135</v>
      </c>
      <c r="G836" t="s">
        <v>136</v>
      </c>
      <c r="H836" s="1">
        <v>42304</v>
      </c>
      <c r="I836" t="s">
        <v>908</v>
      </c>
      <c r="J836" t="s">
        <v>909</v>
      </c>
      <c r="K836" t="s">
        <v>139</v>
      </c>
      <c r="L836" t="s">
        <v>140</v>
      </c>
      <c r="M836">
        <v>0</v>
      </c>
      <c r="N836">
        <v>0</v>
      </c>
      <c r="O836">
        <v>0</v>
      </c>
      <c r="P836" t="s">
        <v>141</v>
      </c>
      <c r="Q836" t="s">
        <v>142</v>
      </c>
      <c r="R836" t="s">
        <v>143</v>
      </c>
      <c r="S836" t="s">
        <v>143</v>
      </c>
      <c r="T836" t="s">
        <v>216</v>
      </c>
      <c r="U836">
        <v>1</v>
      </c>
      <c r="V836" t="s">
        <v>165</v>
      </c>
      <c r="W836" t="s">
        <v>146</v>
      </c>
      <c r="X836" t="s">
        <v>178</v>
      </c>
      <c r="Y836" t="s">
        <v>167</v>
      </c>
      <c r="Z836">
        <v>22</v>
      </c>
      <c r="AA836" t="s">
        <v>149</v>
      </c>
      <c r="AB836" t="s">
        <v>168</v>
      </c>
      <c r="AC836" t="s">
        <v>910</v>
      </c>
      <c r="AD836">
        <v>24.963000000000001</v>
      </c>
      <c r="AE836">
        <v>34.684911999999997</v>
      </c>
      <c r="AF836">
        <v>-85.183355000000006</v>
      </c>
      <c r="AG836">
        <v>240</v>
      </c>
      <c r="AH836">
        <v>180</v>
      </c>
      <c r="AI836">
        <v>1523</v>
      </c>
      <c r="AJ836" t="s">
        <v>553</v>
      </c>
      <c r="AK836">
        <v>117</v>
      </c>
      <c r="AL836">
        <v>127</v>
      </c>
      <c r="AM836" t="s">
        <v>230</v>
      </c>
      <c r="AN836">
        <v>226.7</v>
      </c>
      <c r="AO836">
        <v>125.2</v>
      </c>
      <c r="AP836">
        <v>494.2</v>
      </c>
      <c r="AQ836">
        <v>-85.183751000000001</v>
      </c>
      <c r="AR836">
        <v>34.684761000000002</v>
      </c>
      <c r="AS836">
        <v>-85.182451999999998</v>
      </c>
      <c r="AT836">
        <v>34.684412000000002</v>
      </c>
      <c r="AU836" t="s">
        <v>910</v>
      </c>
      <c r="AV836">
        <v>1</v>
      </c>
      <c r="AW836">
        <v>295</v>
      </c>
      <c r="AX836">
        <v>136</v>
      </c>
      <c r="AY836">
        <v>0</v>
      </c>
      <c r="AZ836">
        <v>55</v>
      </c>
      <c r="BA836">
        <v>14.6</v>
      </c>
      <c r="BB836">
        <v>14.48</v>
      </c>
      <c r="BC836">
        <v>1042.3</v>
      </c>
      <c r="BD836">
        <v>1060.7</v>
      </c>
      <c r="BE836">
        <v>1083.7</v>
      </c>
      <c r="BF836">
        <v>55</v>
      </c>
      <c r="BG836">
        <v>32.200000000000003</v>
      </c>
      <c r="BH836">
        <v>22.8</v>
      </c>
      <c r="BI836" s="1">
        <v>44187</v>
      </c>
      <c r="BJ836" t="s">
        <v>185</v>
      </c>
      <c r="BK836">
        <v>1.5529999999999999E-3</v>
      </c>
      <c r="BL836">
        <v>35656</v>
      </c>
      <c r="BM836">
        <v>50978</v>
      </c>
      <c r="BN836" t="s">
        <v>910</v>
      </c>
      <c r="BO836" t="s">
        <v>911</v>
      </c>
      <c r="BP836">
        <v>1</v>
      </c>
      <c r="BQ836">
        <v>13600</v>
      </c>
      <c r="BR836">
        <v>6</v>
      </c>
      <c r="BS836">
        <v>1</v>
      </c>
      <c r="BT836">
        <v>2</v>
      </c>
      <c r="BU836">
        <v>2</v>
      </c>
      <c r="BV836">
        <v>2</v>
      </c>
      <c r="BW836">
        <v>4</v>
      </c>
      <c r="BX836">
        <v>0</v>
      </c>
      <c r="BY836">
        <v>4</v>
      </c>
      <c r="BZ836" t="s">
        <v>156</v>
      </c>
      <c r="CA836">
        <v>295</v>
      </c>
      <c r="CB836">
        <v>136</v>
      </c>
      <c r="CC836">
        <v>0</v>
      </c>
      <c r="CD836" t="s">
        <v>157</v>
      </c>
      <c r="CE836" t="s">
        <v>157</v>
      </c>
      <c r="CF836">
        <v>0</v>
      </c>
      <c r="CG836">
        <v>55</v>
      </c>
      <c r="CH836">
        <v>630</v>
      </c>
      <c r="CI836" t="s">
        <v>158</v>
      </c>
      <c r="CJ836">
        <v>0</v>
      </c>
      <c r="CK836">
        <v>1.5366280000000001</v>
      </c>
      <c r="CL836">
        <v>14</v>
      </c>
      <c r="CM836" t="s">
        <v>159</v>
      </c>
      <c r="CN836">
        <v>630</v>
      </c>
      <c r="CO836">
        <v>515981</v>
      </c>
      <c r="CP836">
        <v>23.84</v>
      </c>
      <c r="CQ836">
        <v>25.38</v>
      </c>
      <c r="CR836">
        <v>515981</v>
      </c>
      <c r="CS836">
        <v>0</v>
      </c>
      <c r="CT836">
        <v>8113.3970740000004</v>
      </c>
      <c r="CU836">
        <v>100</v>
      </c>
      <c r="CV836">
        <v>50987</v>
      </c>
      <c r="CW836">
        <v>4.9508999999999997E-2</v>
      </c>
      <c r="CX836">
        <v>0</v>
      </c>
      <c r="CY836">
        <v>1.5529999999999999E-3</v>
      </c>
      <c r="CZ836">
        <v>344</v>
      </c>
      <c r="DA836" t="s">
        <v>914</v>
      </c>
      <c r="DB836" t="s">
        <v>319</v>
      </c>
      <c r="DC836" t="s">
        <v>915</v>
      </c>
      <c r="DD836">
        <v>-85.172781999999998</v>
      </c>
      <c r="DE836">
        <v>34.680790000000002</v>
      </c>
      <c r="DF836">
        <v>34.680790000000002</v>
      </c>
      <c r="DG836">
        <v>-85.172781999999998</v>
      </c>
      <c r="DH836">
        <v>1.0328E-2</v>
      </c>
      <c r="DI836">
        <v>1.5529999999999999E-3</v>
      </c>
      <c r="DJ836">
        <v>240</v>
      </c>
      <c r="DK836">
        <v>3560</v>
      </c>
      <c r="DL836">
        <v>14.5</v>
      </c>
      <c r="DM836">
        <v>3750</v>
      </c>
      <c r="DN836">
        <v>14.5</v>
      </c>
      <c r="DO836">
        <v>3610</v>
      </c>
      <c r="DP836">
        <v>0</v>
      </c>
      <c r="DQ836">
        <v>3590</v>
      </c>
      <c r="DR836">
        <v>0</v>
      </c>
      <c r="DS836">
        <v>3480</v>
      </c>
      <c r="DT836">
        <v>12.1</v>
      </c>
      <c r="DU836">
        <v>3340</v>
      </c>
      <c r="DV836">
        <v>12.1</v>
      </c>
      <c r="DW836">
        <v>3070</v>
      </c>
      <c r="DX836">
        <v>12.1</v>
      </c>
      <c r="DY836">
        <v>3070</v>
      </c>
      <c r="DZ836">
        <v>12.1</v>
      </c>
      <c r="EA836">
        <v>3070</v>
      </c>
      <c r="EB836">
        <v>12.1</v>
      </c>
      <c r="EC836">
        <v>3090</v>
      </c>
      <c r="ED836">
        <v>12.1</v>
      </c>
      <c r="EE836">
        <v>0</v>
      </c>
    </row>
    <row r="837" spans="1:135" x14ac:dyDescent="0.3">
      <c r="A837">
        <v>835</v>
      </c>
      <c r="B837" t="s">
        <v>135</v>
      </c>
      <c r="C837">
        <v>688</v>
      </c>
      <c r="D837">
        <v>78</v>
      </c>
      <c r="E837" t="s">
        <v>135</v>
      </c>
      <c r="F837">
        <v>7109057</v>
      </c>
      <c r="G837" t="s">
        <v>136</v>
      </c>
      <c r="H837" s="1">
        <v>43525</v>
      </c>
      <c r="I837" t="s">
        <v>908</v>
      </c>
      <c r="J837" t="s">
        <v>909</v>
      </c>
      <c r="K837" t="s">
        <v>139</v>
      </c>
      <c r="L837" t="s">
        <v>218</v>
      </c>
      <c r="M837">
        <v>0</v>
      </c>
      <c r="N837">
        <v>0</v>
      </c>
      <c r="O837">
        <v>1</v>
      </c>
      <c r="P837" t="s">
        <v>141</v>
      </c>
      <c r="Q837" t="s">
        <v>170</v>
      </c>
      <c r="R837" t="s">
        <v>272</v>
      </c>
      <c r="S837" t="s">
        <v>272</v>
      </c>
      <c r="T837" t="s">
        <v>271</v>
      </c>
      <c r="U837">
        <v>1</v>
      </c>
      <c r="V837" t="s">
        <v>165</v>
      </c>
      <c r="W837" t="s">
        <v>166</v>
      </c>
      <c r="X837" t="s">
        <v>147</v>
      </c>
      <c r="Y837" t="s">
        <v>167</v>
      </c>
      <c r="Z837">
        <v>37</v>
      </c>
      <c r="AA837" t="s">
        <v>149</v>
      </c>
      <c r="AB837" t="s">
        <v>188</v>
      </c>
      <c r="AC837" t="s">
        <v>910</v>
      </c>
      <c r="AD837">
        <v>24.975999999999999</v>
      </c>
      <c r="AE837">
        <v>34.684919000000001</v>
      </c>
      <c r="AF837">
        <v>-85.183096000000006</v>
      </c>
      <c r="AG837">
        <v>240</v>
      </c>
      <c r="AH837">
        <v>180</v>
      </c>
      <c r="AI837">
        <v>1523</v>
      </c>
      <c r="AJ837" t="s">
        <v>553</v>
      </c>
      <c r="AK837">
        <v>117</v>
      </c>
      <c r="AL837">
        <v>127</v>
      </c>
      <c r="AM837" t="s">
        <v>230</v>
      </c>
      <c r="AN837">
        <v>226.7</v>
      </c>
      <c r="AO837">
        <v>125.2</v>
      </c>
      <c r="AP837">
        <v>494.2</v>
      </c>
      <c r="AQ837">
        <v>-85.183751000000001</v>
      </c>
      <c r="AR837">
        <v>34.684761000000002</v>
      </c>
      <c r="AS837">
        <v>-85.182451999999998</v>
      </c>
      <c r="AT837">
        <v>34.684412000000002</v>
      </c>
      <c r="AU837" t="s">
        <v>910</v>
      </c>
      <c r="AV837">
        <v>1</v>
      </c>
      <c r="AW837">
        <v>295</v>
      </c>
      <c r="AX837">
        <v>136</v>
      </c>
      <c r="AY837">
        <v>0</v>
      </c>
      <c r="AZ837">
        <v>55</v>
      </c>
      <c r="BA837">
        <v>14.6</v>
      </c>
      <c r="BB837">
        <v>14.48</v>
      </c>
      <c r="BC837">
        <v>1042.3</v>
      </c>
      <c r="BD837">
        <v>1060.7</v>
      </c>
      <c r="BE837">
        <v>1083.7</v>
      </c>
      <c r="BF837">
        <v>55</v>
      </c>
      <c r="BG837">
        <v>32.200000000000003</v>
      </c>
      <c r="BH837">
        <v>22.8</v>
      </c>
      <c r="BI837" s="1">
        <v>44187</v>
      </c>
      <c r="BJ837" t="s">
        <v>185</v>
      </c>
      <c r="BK837">
        <v>1.5529999999999999E-3</v>
      </c>
      <c r="BL837">
        <v>35656</v>
      </c>
      <c r="BM837">
        <v>50978</v>
      </c>
      <c r="BN837" t="s">
        <v>910</v>
      </c>
      <c r="BO837" t="s">
        <v>911</v>
      </c>
      <c r="BP837">
        <v>1</v>
      </c>
      <c r="BQ837">
        <v>13600</v>
      </c>
      <c r="BR837">
        <v>6</v>
      </c>
      <c r="BS837">
        <v>1</v>
      </c>
      <c r="BT837">
        <v>2</v>
      </c>
      <c r="BU837">
        <v>2</v>
      </c>
      <c r="BV837">
        <v>2</v>
      </c>
      <c r="BW837">
        <v>4</v>
      </c>
      <c r="BX837">
        <v>0</v>
      </c>
      <c r="BY837">
        <v>4</v>
      </c>
      <c r="BZ837" t="s">
        <v>156</v>
      </c>
      <c r="CA837">
        <v>295</v>
      </c>
      <c r="CB837">
        <v>136</v>
      </c>
      <c r="CC837">
        <v>0</v>
      </c>
      <c r="CD837" t="s">
        <v>157</v>
      </c>
      <c r="CE837" t="s">
        <v>157</v>
      </c>
      <c r="CF837">
        <v>0</v>
      </c>
      <c r="CG837">
        <v>55</v>
      </c>
      <c r="CH837">
        <v>630</v>
      </c>
      <c r="CI837" t="s">
        <v>158</v>
      </c>
      <c r="CJ837">
        <v>0</v>
      </c>
      <c r="CK837">
        <v>1.5366280000000001</v>
      </c>
      <c r="CL837">
        <v>14</v>
      </c>
      <c r="CM837" t="s">
        <v>159</v>
      </c>
      <c r="CN837">
        <v>630</v>
      </c>
      <c r="CO837">
        <v>515981</v>
      </c>
      <c r="CP837">
        <v>23.84</v>
      </c>
      <c r="CQ837">
        <v>25.38</v>
      </c>
      <c r="CR837">
        <v>515981</v>
      </c>
      <c r="CS837">
        <v>0</v>
      </c>
      <c r="CT837">
        <v>8113.3970740000004</v>
      </c>
      <c r="CU837">
        <v>100</v>
      </c>
      <c r="CV837">
        <v>50987</v>
      </c>
      <c r="CW837">
        <v>4.9508999999999997E-2</v>
      </c>
      <c r="CX837">
        <v>0</v>
      </c>
      <c r="CY837">
        <v>1.5529999999999999E-3</v>
      </c>
      <c r="CZ837">
        <v>344</v>
      </c>
      <c r="DA837" t="s">
        <v>914</v>
      </c>
      <c r="DB837" t="s">
        <v>319</v>
      </c>
      <c r="DC837" t="s">
        <v>915</v>
      </c>
      <c r="DD837">
        <v>-85.172781999999998</v>
      </c>
      <c r="DE837">
        <v>34.680790000000002</v>
      </c>
      <c r="DF837">
        <v>34.680790000000002</v>
      </c>
      <c r="DG837">
        <v>-85.172781999999998</v>
      </c>
      <c r="DH837">
        <v>1.0328E-2</v>
      </c>
      <c r="DI837">
        <v>1.5529999999999999E-3</v>
      </c>
      <c r="DJ837">
        <v>240</v>
      </c>
      <c r="DK837">
        <v>3560</v>
      </c>
      <c r="DL837">
        <v>14.5</v>
      </c>
      <c r="DM837">
        <v>3750</v>
      </c>
      <c r="DN837">
        <v>14.5</v>
      </c>
      <c r="DO837">
        <v>3610</v>
      </c>
      <c r="DP837">
        <v>0</v>
      </c>
      <c r="DQ837">
        <v>3590</v>
      </c>
      <c r="DR837">
        <v>0</v>
      </c>
      <c r="DS837">
        <v>3480</v>
      </c>
      <c r="DT837">
        <v>12.1</v>
      </c>
      <c r="DU837">
        <v>3340</v>
      </c>
      <c r="DV837">
        <v>12.1</v>
      </c>
      <c r="DW837">
        <v>3070</v>
      </c>
      <c r="DX837">
        <v>12.1</v>
      </c>
      <c r="DY837">
        <v>3070</v>
      </c>
      <c r="DZ837">
        <v>12.1</v>
      </c>
      <c r="EA837">
        <v>3070</v>
      </c>
      <c r="EB837">
        <v>12.1</v>
      </c>
      <c r="EC837">
        <v>3090</v>
      </c>
      <c r="ED837">
        <v>12.1</v>
      </c>
      <c r="EE837">
        <v>0</v>
      </c>
    </row>
    <row r="838" spans="1:135" x14ac:dyDescent="0.3">
      <c r="A838">
        <v>836</v>
      </c>
      <c r="B838" t="s">
        <v>135</v>
      </c>
      <c r="C838">
        <v>24</v>
      </c>
      <c r="D838">
        <v>418</v>
      </c>
      <c r="E838" t="s">
        <v>135</v>
      </c>
      <c r="F838">
        <v>4383383</v>
      </c>
      <c r="G838" t="s">
        <v>136</v>
      </c>
      <c r="H838" s="1">
        <v>41349</v>
      </c>
      <c r="I838" t="s">
        <v>908</v>
      </c>
      <c r="J838" t="s">
        <v>909</v>
      </c>
      <c r="K838" t="s">
        <v>139</v>
      </c>
      <c r="L838" t="s">
        <v>218</v>
      </c>
      <c r="M838">
        <v>0</v>
      </c>
      <c r="N838">
        <v>0</v>
      </c>
      <c r="O838">
        <v>1</v>
      </c>
      <c r="P838" t="s">
        <v>141</v>
      </c>
      <c r="Q838" t="s">
        <v>170</v>
      </c>
      <c r="R838" t="s">
        <v>293</v>
      </c>
      <c r="S838" t="s">
        <v>272</v>
      </c>
      <c r="T838" t="s">
        <v>271</v>
      </c>
      <c r="U838">
        <v>1</v>
      </c>
      <c r="V838" t="s">
        <v>145</v>
      </c>
      <c r="W838" t="s">
        <v>146</v>
      </c>
      <c r="X838" t="s">
        <v>147</v>
      </c>
      <c r="Y838" t="s">
        <v>148</v>
      </c>
      <c r="Z838">
        <v>35</v>
      </c>
      <c r="AA838" t="s">
        <v>360</v>
      </c>
      <c r="AB838" t="s">
        <v>324</v>
      </c>
      <c r="AC838" t="s">
        <v>910</v>
      </c>
      <c r="AD838">
        <v>25.088118000000001</v>
      </c>
      <c r="AE838">
        <v>34.683593999999999</v>
      </c>
      <c r="AF838">
        <v>-85.182323999999994</v>
      </c>
      <c r="AG838">
        <v>241</v>
      </c>
      <c r="AH838">
        <v>181</v>
      </c>
      <c r="AI838">
        <v>1524</v>
      </c>
      <c r="AJ838" t="s">
        <v>553</v>
      </c>
      <c r="AK838">
        <v>117</v>
      </c>
      <c r="AL838">
        <v>128</v>
      </c>
      <c r="AM838" t="s">
        <v>230</v>
      </c>
      <c r="AN838">
        <v>732.6</v>
      </c>
      <c r="AO838">
        <v>31.7</v>
      </c>
      <c r="AP838">
        <v>405.4</v>
      </c>
      <c r="AQ838">
        <v>-85.182451999999998</v>
      </c>
      <c r="AR838">
        <v>34.684412000000002</v>
      </c>
      <c r="AS838">
        <v>-85.182370000000006</v>
      </c>
      <c r="AT838">
        <v>34.683312999999998</v>
      </c>
      <c r="AU838" t="s">
        <v>910</v>
      </c>
      <c r="AV838">
        <v>1</v>
      </c>
      <c r="AW838">
        <v>295</v>
      </c>
      <c r="AX838">
        <v>136</v>
      </c>
      <c r="AY838">
        <v>0</v>
      </c>
      <c r="AZ838">
        <v>55</v>
      </c>
      <c r="BA838">
        <v>7.81</v>
      </c>
      <c r="BB838">
        <v>7.53</v>
      </c>
      <c r="BC838">
        <v>1022.6</v>
      </c>
      <c r="BD838">
        <v>1032.8</v>
      </c>
      <c r="BE838">
        <v>1041.7</v>
      </c>
      <c r="BF838">
        <v>55</v>
      </c>
      <c r="BG838">
        <v>49.5</v>
      </c>
      <c r="BH838">
        <v>5.5</v>
      </c>
      <c r="BI838" s="1">
        <v>44187</v>
      </c>
      <c r="BJ838" t="s">
        <v>185</v>
      </c>
      <c r="BK838">
        <v>1.121E-3</v>
      </c>
      <c r="BL838">
        <v>35656</v>
      </c>
      <c r="BM838">
        <v>50978</v>
      </c>
      <c r="BN838" t="s">
        <v>910</v>
      </c>
      <c r="BO838" t="s">
        <v>911</v>
      </c>
      <c r="BP838">
        <v>1</v>
      </c>
      <c r="BQ838">
        <v>13600</v>
      </c>
      <c r="BR838">
        <v>6</v>
      </c>
      <c r="BS838">
        <v>1</v>
      </c>
      <c r="BT838">
        <v>2</v>
      </c>
      <c r="BU838">
        <v>2</v>
      </c>
      <c r="BV838">
        <v>2</v>
      </c>
      <c r="BW838">
        <v>4</v>
      </c>
      <c r="BX838">
        <v>0</v>
      </c>
      <c r="BY838">
        <v>4</v>
      </c>
      <c r="BZ838" t="s">
        <v>156</v>
      </c>
      <c r="CA838">
        <v>295</v>
      </c>
      <c r="CB838">
        <v>136</v>
      </c>
      <c r="CC838">
        <v>0</v>
      </c>
      <c r="CD838" t="s">
        <v>157</v>
      </c>
      <c r="CE838" t="s">
        <v>157</v>
      </c>
      <c r="CF838">
        <v>0</v>
      </c>
      <c r="CG838">
        <v>55</v>
      </c>
      <c r="CH838">
        <v>630</v>
      </c>
      <c r="CI838" t="s">
        <v>158</v>
      </c>
      <c r="CJ838">
        <v>0</v>
      </c>
      <c r="CK838">
        <v>1.5366280000000001</v>
      </c>
      <c r="CL838">
        <v>14</v>
      </c>
      <c r="CM838" t="s">
        <v>159</v>
      </c>
      <c r="CN838">
        <v>630</v>
      </c>
      <c r="CO838">
        <v>515981</v>
      </c>
      <c r="CP838">
        <v>23.84</v>
      </c>
      <c r="CQ838">
        <v>25.38</v>
      </c>
      <c r="CR838">
        <v>515981</v>
      </c>
      <c r="CS838">
        <v>0</v>
      </c>
      <c r="CT838">
        <v>8113.3970740000004</v>
      </c>
      <c r="CU838">
        <v>100</v>
      </c>
      <c r="CV838">
        <v>50987</v>
      </c>
      <c r="CW838">
        <v>4.9508999999999997E-2</v>
      </c>
      <c r="CX838">
        <v>0</v>
      </c>
      <c r="CY838">
        <v>1.121E-3</v>
      </c>
      <c r="CZ838">
        <v>344</v>
      </c>
      <c r="DA838" t="s">
        <v>914</v>
      </c>
      <c r="DB838" t="s">
        <v>319</v>
      </c>
      <c r="DC838" t="s">
        <v>915</v>
      </c>
      <c r="DD838">
        <v>-85.172781999999998</v>
      </c>
      <c r="DE838">
        <v>34.680790000000002</v>
      </c>
      <c r="DF838">
        <v>34.680790000000002</v>
      </c>
      <c r="DG838">
        <v>-85.172781999999998</v>
      </c>
      <c r="DH838">
        <v>9.9159999999999995E-3</v>
      </c>
      <c r="DI838">
        <v>1.121E-3</v>
      </c>
      <c r="DJ838">
        <v>241</v>
      </c>
      <c r="DK838">
        <v>3560</v>
      </c>
      <c r="DL838">
        <v>14.5</v>
      </c>
      <c r="DM838">
        <v>3750</v>
      </c>
      <c r="DN838">
        <v>14.5</v>
      </c>
      <c r="DO838">
        <v>3610</v>
      </c>
      <c r="DP838">
        <v>0</v>
      </c>
      <c r="DQ838">
        <v>3590</v>
      </c>
      <c r="DR838">
        <v>0</v>
      </c>
      <c r="DS838">
        <v>3480</v>
      </c>
      <c r="DT838">
        <v>12.1</v>
      </c>
      <c r="DU838">
        <v>3340</v>
      </c>
      <c r="DV838">
        <v>12.1</v>
      </c>
      <c r="DW838">
        <v>3070</v>
      </c>
      <c r="DX838">
        <v>12.1</v>
      </c>
      <c r="DY838">
        <v>3070</v>
      </c>
      <c r="DZ838">
        <v>12.1</v>
      </c>
      <c r="EA838">
        <v>3070</v>
      </c>
      <c r="EB838">
        <v>12.1</v>
      </c>
      <c r="EC838">
        <v>3090</v>
      </c>
      <c r="ED838">
        <v>12.1</v>
      </c>
      <c r="EE838">
        <v>0</v>
      </c>
    </row>
    <row r="839" spans="1:135" x14ac:dyDescent="0.3">
      <c r="A839">
        <v>837</v>
      </c>
      <c r="B839" t="s">
        <v>135</v>
      </c>
      <c r="C839">
        <v>73</v>
      </c>
      <c r="D839">
        <v>388</v>
      </c>
      <c r="E839" t="s">
        <v>135</v>
      </c>
      <c r="F839">
        <v>4495846</v>
      </c>
      <c r="G839" t="s">
        <v>136</v>
      </c>
      <c r="H839" s="1">
        <v>41462</v>
      </c>
      <c r="I839" t="s">
        <v>908</v>
      </c>
      <c r="J839" t="s">
        <v>909</v>
      </c>
      <c r="K839" t="s">
        <v>139</v>
      </c>
      <c r="L839" t="s">
        <v>140</v>
      </c>
      <c r="M839">
        <v>0</v>
      </c>
      <c r="N839">
        <v>0</v>
      </c>
      <c r="O839">
        <v>0</v>
      </c>
      <c r="P839" t="s">
        <v>141</v>
      </c>
      <c r="Q839" t="s">
        <v>142</v>
      </c>
      <c r="R839" t="s">
        <v>176</v>
      </c>
      <c r="S839" t="s">
        <v>442</v>
      </c>
      <c r="T839" t="s">
        <v>187</v>
      </c>
      <c r="U839">
        <v>1</v>
      </c>
      <c r="V839" t="s">
        <v>165</v>
      </c>
      <c r="W839" t="s">
        <v>166</v>
      </c>
      <c r="X839" t="s">
        <v>147</v>
      </c>
      <c r="Y839" t="s">
        <v>167</v>
      </c>
      <c r="Z839">
        <v>28</v>
      </c>
      <c r="AA839" t="s">
        <v>149</v>
      </c>
      <c r="AB839" t="s">
        <v>168</v>
      </c>
      <c r="AC839" t="s">
        <v>910</v>
      </c>
      <c r="AD839">
        <v>25.04</v>
      </c>
      <c r="AE839">
        <v>34.684266000000001</v>
      </c>
      <c r="AF839">
        <v>-85.182411000000002</v>
      </c>
      <c r="AG839">
        <v>241</v>
      </c>
      <c r="AH839">
        <v>181</v>
      </c>
      <c r="AI839">
        <v>1524</v>
      </c>
      <c r="AJ839" t="s">
        <v>553</v>
      </c>
      <c r="AK839">
        <v>117</v>
      </c>
      <c r="AL839">
        <v>128</v>
      </c>
      <c r="AM839" t="s">
        <v>230</v>
      </c>
      <c r="AN839">
        <v>732.6</v>
      </c>
      <c r="AO839">
        <v>31.7</v>
      </c>
      <c r="AP839">
        <v>405.4</v>
      </c>
      <c r="AQ839">
        <v>-85.182451999999998</v>
      </c>
      <c r="AR839">
        <v>34.684412000000002</v>
      </c>
      <c r="AS839">
        <v>-85.182370000000006</v>
      </c>
      <c r="AT839">
        <v>34.683312999999998</v>
      </c>
      <c r="AU839" t="s">
        <v>910</v>
      </c>
      <c r="AV839">
        <v>1</v>
      </c>
      <c r="AW839">
        <v>295</v>
      </c>
      <c r="AX839">
        <v>136</v>
      </c>
      <c r="AY839">
        <v>0</v>
      </c>
      <c r="AZ839">
        <v>55</v>
      </c>
      <c r="BA839">
        <v>7.81</v>
      </c>
      <c r="BB839">
        <v>7.53</v>
      </c>
      <c r="BC839">
        <v>1022.6</v>
      </c>
      <c r="BD839">
        <v>1032.8</v>
      </c>
      <c r="BE839">
        <v>1041.7</v>
      </c>
      <c r="BF839">
        <v>55</v>
      </c>
      <c r="BG839">
        <v>49.5</v>
      </c>
      <c r="BH839">
        <v>5.5</v>
      </c>
      <c r="BI839" s="1">
        <v>44187</v>
      </c>
      <c r="BJ839" t="s">
        <v>185</v>
      </c>
      <c r="BK839">
        <v>1.121E-3</v>
      </c>
      <c r="BL839">
        <v>35656</v>
      </c>
      <c r="BM839">
        <v>50978</v>
      </c>
      <c r="BN839" t="s">
        <v>910</v>
      </c>
      <c r="BO839" t="s">
        <v>911</v>
      </c>
      <c r="BP839">
        <v>1</v>
      </c>
      <c r="BQ839">
        <v>13600</v>
      </c>
      <c r="BR839">
        <v>6</v>
      </c>
      <c r="BS839">
        <v>1</v>
      </c>
      <c r="BT839">
        <v>2</v>
      </c>
      <c r="BU839">
        <v>2</v>
      </c>
      <c r="BV839">
        <v>2</v>
      </c>
      <c r="BW839">
        <v>4</v>
      </c>
      <c r="BX839">
        <v>0</v>
      </c>
      <c r="BY839">
        <v>4</v>
      </c>
      <c r="BZ839" t="s">
        <v>156</v>
      </c>
      <c r="CA839">
        <v>295</v>
      </c>
      <c r="CB839">
        <v>136</v>
      </c>
      <c r="CC839">
        <v>0</v>
      </c>
      <c r="CD839" t="s">
        <v>157</v>
      </c>
      <c r="CE839" t="s">
        <v>157</v>
      </c>
      <c r="CF839">
        <v>0</v>
      </c>
      <c r="CG839">
        <v>55</v>
      </c>
      <c r="CH839">
        <v>630</v>
      </c>
      <c r="CI839" t="s">
        <v>158</v>
      </c>
      <c r="CJ839">
        <v>0</v>
      </c>
      <c r="CK839">
        <v>1.5366280000000001</v>
      </c>
      <c r="CL839">
        <v>14</v>
      </c>
      <c r="CM839" t="s">
        <v>159</v>
      </c>
      <c r="CN839">
        <v>630</v>
      </c>
      <c r="CO839">
        <v>515981</v>
      </c>
      <c r="CP839">
        <v>23.84</v>
      </c>
      <c r="CQ839">
        <v>25.38</v>
      </c>
      <c r="CR839">
        <v>515981</v>
      </c>
      <c r="CS839">
        <v>0</v>
      </c>
      <c r="CT839">
        <v>8113.3970740000004</v>
      </c>
      <c r="CU839">
        <v>100</v>
      </c>
      <c r="CV839">
        <v>50987</v>
      </c>
      <c r="CW839">
        <v>4.9508999999999997E-2</v>
      </c>
      <c r="CX839">
        <v>0</v>
      </c>
      <c r="CY839">
        <v>1.121E-3</v>
      </c>
      <c r="CZ839">
        <v>344</v>
      </c>
      <c r="DA839" t="s">
        <v>914</v>
      </c>
      <c r="DB839" t="s">
        <v>319</v>
      </c>
      <c r="DC839" t="s">
        <v>915</v>
      </c>
      <c r="DD839">
        <v>-85.172781999999998</v>
      </c>
      <c r="DE839">
        <v>34.680790000000002</v>
      </c>
      <c r="DF839">
        <v>34.680790000000002</v>
      </c>
      <c r="DG839">
        <v>-85.172781999999998</v>
      </c>
      <c r="DH839">
        <v>9.9159999999999995E-3</v>
      </c>
      <c r="DI839">
        <v>1.121E-3</v>
      </c>
      <c r="DJ839">
        <v>241</v>
      </c>
      <c r="DK839">
        <v>3560</v>
      </c>
      <c r="DL839">
        <v>14.5</v>
      </c>
      <c r="DM839">
        <v>3750</v>
      </c>
      <c r="DN839">
        <v>14.5</v>
      </c>
      <c r="DO839">
        <v>3610</v>
      </c>
      <c r="DP839">
        <v>0</v>
      </c>
      <c r="DQ839">
        <v>3590</v>
      </c>
      <c r="DR839">
        <v>0</v>
      </c>
      <c r="DS839">
        <v>3480</v>
      </c>
      <c r="DT839">
        <v>12.1</v>
      </c>
      <c r="DU839">
        <v>3340</v>
      </c>
      <c r="DV839">
        <v>12.1</v>
      </c>
      <c r="DW839">
        <v>3070</v>
      </c>
      <c r="DX839">
        <v>12.1</v>
      </c>
      <c r="DY839">
        <v>3070</v>
      </c>
      <c r="DZ839">
        <v>12.1</v>
      </c>
      <c r="EA839">
        <v>3070</v>
      </c>
      <c r="EB839">
        <v>12.1</v>
      </c>
      <c r="EC839">
        <v>3090</v>
      </c>
      <c r="ED839">
        <v>12.1</v>
      </c>
      <c r="EE839">
        <v>0</v>
      </c>
    </row>
    <row r="840" spans="1:135" x14ac:dyDescent="0.3">
      <c r="A840">
        <v>838</v>
      </c>
      <c r="B840" t="s">
        <v>135</v>
      </c>
      <c r="C840">
        <v>87</v>
      </c>
      <c r="D840">
        <v>331</v>
      </c>
      <c r="E840" t="s">
        <v>135</v>
      </c>
      <c r="F840">
        <v>4998993</v>
      </c>
      <c r="G840" t="s">
        <v>136</v>
      </c>
      <c r="H840" s="1">
        <v>41909</v>
      </c>
      <c r="I840" t="s">
        <v>908</v>
      </c>
      <c r="J840" t="s">
        <v>909</v>
      </c>
      <c r="K840" t="s">
        <v>139</v>
      </c>
      <c r="L840" t="s">
        <v>140</v>
      </c>
      <c r="M840">
        <v>0</v>
      </c>
      <c r="N840">
        <v>0</v>
      </c>
      <c r="O840">
        <v>0</v>
      </c>
      <c r="P840" t="s">
        <v>141</v>
      </c>
      <c r="Q840" t="s">
        <v>170</v>
      </c>
      <c r="R840" t="s">
        <v>191</v>
      </c>
      <c r="S840" t="s">
        <v>691</v>
      </c>
      <c r="T840" t="s">
        <v>250</v>
      </c>
      <c r="U840">
        <v>2</v>
      </c>
      <c r="V840" t="s">
        <v>182</v>
      </c>
      <c r="W840" t="s">
        <v>183</v>
      </c>
      <c r="X840" t="s">
        <v>147</v>
      </c>
      <c r="Y840" t="s">
        <v>148</v>
      </c>
      <c r="Z840">
        <v>0</v>
      </c>
      <c r="AA840" t="s">
        <v>198</v>
      </c>
      <c r="AB840" t="s">
        <v>212</v>
      </c>
      <c r="AC840" t="s">
        <v>910</v>
      </c>
      <c r="AD840">
        <v>25.398</v>
      </c>
      <c r="AE840">
        <v>34.680700000000002</v>
      </c>
      <c r="AF840">
        <v>-85.179610999999994</v>
      </c>
      <c r="AG840">
        <v>242</v>
      </c>
      <c r="AH840">
        <v>182</v>
      </c>
      <c r="AI840">
        <v>1525</v>
      </c>
      <c r="AJ840" t="s">
        <v>553</v>
      </c>
      <c r="AK840">
        <v>118</v>
      </c>
      <c r="AL840">
        <v>129</v>
      </c>
      <c r="AM840" t="s">
        <v>153</v>
      </c>
      <c r="AN840">
        <v>713</v>
      </c>
      <c r="AO840">
        <v>131.5</v>
      </c>
      <c r="AP840">
        <v>1635.2</v>
      </c>
      <c r="AQ840">
        <v>-85.182388000000003</v>
      </c>
      <c r="AR840">
        <v>34.683190000000003</v>
      </c>
      <c r="AS840">
        <v>-85.179096999999999</v>
      </c>
      <c r="AT840">
        <v>34.680840000000003</v>
      </c>
      <c r="AU840" t="s">
        <v>910</v>
      </c>
      <c r="AV840">
        <v>1</v>
      </c>
      <c r="AW840">
        <v>295</v>
      </c>
      <c r="AX840">
        <v>136</v>
      </c>
      <c r="AY840">
        <v>0</v>
      </c>
      <c r="AZ840">
        <v>55</v>
      </c>
      <c r="BA840">
        <v>7.72</v>
      </c>
      <c r="BB840">
        <v>7.19</v>
      </c>
      <c r="BC840">
        <v>927.5</v>
      </c>
      <c r="BD840">
        <v>974.1</v>
      </c>
      <c r="BE840">
        <v>1017.4</v>
      </c>
      <c r="BF840">
        <v>55</v>
      </c>
      <c r="BG840">
        <v>50.2</v>
      </c>
      <c r="BH840">
        <v>4.8</v>
      </c>
      <c r="BI840" s="1">
        <v>44187</v>
      </c>
      <c r="BJ840" t="s">
        <v>185</v>
      </c>
      <c r="BK840">
        <v>4.9909999999999998E-3</v>
      </c>
      <c r="BL840">
        <v>35656</v>
      </c>
      <c r="BM840">
        <v>50978</v>
      </c>
      <c r="BN840" t="s">
        <v>910</v>
      </c>
      <c r="BO840" t="s">
        <v>911</v>
      </c>
      <c r="BP840">
        <v>1</v>
      </c>
      <c r="BQ840">
        <v>13600</v>
      </c>
      <c r="BR840">
        <v>6</v>
      </c>
      <c r="BS840">
        <v>1</v>
      </c>
      <c r="BT840">
        <v>2</v>
      </c>
      <c r="BU840">
        <v>2</v>
      </c>
      <c r="BV840">
        <v>2</v>
      </c>
      <c r="BW840">
        <v>4</v>
      </c>
      <c r="BX840">
        <v>0</v>
      </c>
      <c r="BY840">
        <v>4</v>
      </c>
      <c r="BZ840" t="s">
        <v>156</v>
      </c>
      <c r="CA840">
        <v>295</v>
      </c>
      <c r="CB840">
        <v>136</v>
      </c>
      <c r="CC840">
        <v>0</v>
      </c>
      <c r="CD840" t="s">
        <v>157</v>
      </c>
      <c r="CE840" t="s">
        <v>157</v>
      </c>
      <c r="CF840">
        <v>0</v>
      </c>
      <c r="CG840">
        <v>55</v>
      </c>
      <c r="CH840">
        <v>630</v>
      </c>
      <c r="CI840" t="s">
        <v>158</v>
      </c>
      <c r="CJ840">
        <v>0</v>
      </c>
      <c r="CK840">
        <v>1.5366280000000001</v>
      </c>
      <c r="CL840">
        <v>14</v>
      </c>
      <c r="CM840" t="s">
        <v>159</v>
      </c>
      <c r="CN840">
        <v>630</v>
      </c>
      <c r="CO840">
        <v>515981</v>
      </c>
      <c r="CP840">
        <v>23.84</v>
      </c>
      <c r="CQ840">
        <v>25.38</v>
      </c>
      <c r="CR840">
        <v>515981</v>
      </c>
      <c r="CS840">
        <v>0</v>
      </c>
      <c r="CT840">
        <v>8113.3970740000004</v>
      </c>
      <c r="CU840">
        <v>100</v>
      </c>
      <c r="CV840">
        <v>50987</v>
      </c>
      <c r="CW840">
        <v>4.9508999999999997E-2</v>
      </c>
      <c r="CX840">
        <v>0</v>
      </c>
      <c r="CY840">
        <v>4.9909999999999998E-3</v>
      </c>
      <c r="CZ840">
        <v>344</v>
      </c>
      <c r="DA840" t="s">
        <v>914</v>
      </c>
      <c r="DB840" t="s">
        <v>319</v>
      </c>
      <c r="DC840" t="s">
        <v>915</v>
      </c>
      <c r="DD840">
        <v>-85.172781999999998</v>
      </c>
      <c r="DE840">
        <v>34.680790000000002</v>
      </c>
      <c r="DF840">
        <v>34.680790000000002</v>
      </c>
      <c r="DG840">
        <v>-85.172781999999998</v>
      </c>
      <c r="DH840">
        <v>6.3160000000000004E-3</v>
      </c>
      <c r="DI840">
        <v>4.9909999999999998E-3</v>
      </c>
      <c r="DJ840">
        <v>242</v>
      </c>
      <c r="DK840">
        <v>3560</v>
      </c>
      <c r="DL840">
        <v>14.5</v>
      </c>
      <c r="DM840">
        <v>3750</v>
      </c>
      <c r="DN840">
        <v>14.5</v>
      </c>
      <c r="DO840">
        <v>3610</v>
      </c>
      <c r="DP840">
        <v>0</v>
      </c>
      <c r="DQ840">
        <v>3590</v>
      </c>
      <c r="DR840">
        <v>0</v>
      </c>
      <c r="DS840">
        <v>3480</v>
      </c>
      <c r="DT840">
        <v>12.1</v>
      </c>
      <c r="DU840">
        <v>3340</v>
      </c>
      <c r="DV840">
        <v>12.1</v>
      </c>
      <c r="DW840">
        <v>3070</v>
      </c>
      <c r="DX840">
        <v>12.1</v>
      </c>
      <c r="DY840">
        <v>3070</v>
      </c>
      <c r="DZ840">
        <v>12.1</v>
      </c>
      <c r="EA840">
        <v>3070</v>
      </c>
      <c r="EB840">
        <v>12.1</v>
      </c>
      <c r="EC840">
        <v>3090</v>
      </c>
      <c r="ED840">
        <v>12.1</v>
      </c>
      <c r="EE840">
        <v>0</v>
      </c>
    </row>
    <row r="841" spans="1:135" x14ac:dyDescent="0.3">
      <c r="A841">
        <v>839</v>
      </c>
      <c r="B841" t="s">
        <v>135</v>
      </c>
      <c r="C841">
        <v>371</v>
      </c>
      <c r="D841">
        <v>184</v>
      </c>
      <c r="E841" t="s">
        <v>135</v>
      </c>
      <c r="F841">
        <v>6079622</v>
      </c>
      <c r="G841" t="s">
        <v>136</v>
      </c>
      <c r="H841" s="1">
        <v>42748</v>
      </c>
      <c r="I841" t="s">
        <v>908</v>
      </c>
      <c r="J841" t="s">
        <v>909</v>
      </c>
      <c r="K841" t="s">
        <v>139</v>
      </c>
      <c r="L841" t="s">
        <v>169</v>
      </c>
      <c r="M841">
        <v>0</v>
      </c>
      <c r="N841">
        <v>0</v>
      </c>
      <c r="O841">
        <v>0</v>
      </c>
      <c r="P841" t="s">
        <v>141</v>
      </c>
      <c r="Q841" t="s">
        <v>170</v>
      </c>
      <c r="R841" t="s">
        <v>272</v>
      </c>
      <c r="S841" t="s">
        <v>272</v>
      </c>
      <c r="T841" t="s">
        <v>187</v>
      </c>
      <c r="U841">
        <v>1</v>
      </c>
      <c r="V841" t="s">
        <v>165</v>
      </c>
      <c r="W841" t="s">
        <v>166</v>
      </c>
      <c r="X841" t="s">
        <v>147</v>
      </c>
      <c r="Y841" t="s">
        <v>148</v>
      </c>
      <c r="Z841">
        <v>61</v>
      </c>
      <c r="AA841" t="s">
        <v>175</v>
      </c>
      <c r="AB841" t="s">
        <v>197</v>
      </c>
      <c r="AC841" t="s">
        <v>910</v>
      </c>
      <c r="AD841">
        <v>25.406037999999999</v>
      </c>
      <c r="AE841">
        <v>34.68074</v>
      </c>
      <c r="AF841">
        <v>-85.179439000000002</v>
      </c>
      <c r="AG841">
        <v>242</v>
      </c>
      <c r="AH841">
        <v>182</v>
      </c>
      <c r="AI841">
        <v>1525</v>
      </c>
      <c r="AJ841" t="s">
        <v>553</v>
      </c>
      <c r="AK841">
        <v>118</v>
      </c>
      <c r="AL841">
        <v>129</v>
      </c>
      <c r="AM841" t="s">
        <v>153</v>
      </c>
      <c r="AN841">
        <v>713</v>
      </c>
      <c r="AO841">
        <v>131.5</v>
      </c>
      <c r="AP841">
        <v>1635.2</v>
      </c>
      <c r="AQ841">
        <v>-85.182388000000003</v>
      </c>
      <c r="AR841">
        <v>34.683190000000003</v>
      </c>
      <c r="AS841">
        <v>-85.179096999999999</v>
      </c>
      <c r="AT841">
        <v>34.680840000000003</v>
      </c>
      <c r="AU841" t="s">
        <v>910</v>
      </c>
      <c r="AV841">
        <v>1</v>
      </c>
      <c r="AW841">
        <v>295</v>
      </c>
      <c r="AX841">
        <v>136</v>
      </c>
      <c r="AY841">
        <v>0</v>
      </c>
      <c r="AZ841">
        <v>55</v>
      </c>
      <c r="BA841">
        <v>7.72</v>
      </c>
      <c r="BB841">
        <v>7.19</v>
      </c>
      <c r="BC841">
        <v>927.5</v>
      </c>
      <c r="BD841">
        <v>974.1</v>
      </c>
      <c r="BE841">
        <v>1017.4</v>
      </c>
      <c r="BF841">
        <v>55</v>
      </c>
      <c r="BG841">
        <v>50.2</v>
      </c>
      <c r="BH841">
        <v>4.8</v>
      </c>
      <c r="BI841" s="1">
        <v>44187</v>
      </c>
      <c r="BJ841" t="s">
        <v>185</v>
      </c>
      <c r="BK841">
        <v>4.9909999999999998E-3</v>
      </c>
      <c r="BL841">
        <v>35656</v>
      </c>
      <c r="BM841">
        <v>50978</v>
      </c>
      <c r="BN841" t="s">
        <v>910</v>
      </c>
      <c r="BO841" t="s">
        <v>911</v>
      </c>
      <c r="BP841">
        <v>1</v>
      </c>
      <c r="BQ841">
        <v>13600</v>
      </c>
      <c r="BR841">
        <v>6</v>
      </c>
      <c r="BS841">
        <v>1</v>
      </c>
      <c r="BT841">
        <v>2</v>
      </c>
      <c r="BU841">
        <v>2</v>
      </c>
      <c r="BV841">
        <v>2</v>
      </c>
      <c r="BW841">
        <v>4</v>
      </c>
      <c r="BX841">
        <v>0</v>
      </c>
      <c r="BY841">
        <v>4</v>
      </c>
      <c r="BZ841" t="s">
        <v>156</v>
      </c>
      <c r="CA841">
        <v>295</v>
      </c>
      <c r="CB841">
        <v>136</v>
      </c>
      <c r="CC841">
        <v>0</v>
      </c>
      <c r="CD841" t="s">
        <v>157</v>
      </c>
      <c r="CE841" t="s">
        <v>157</v>
      </c>
      <c r="CF841">
        <v>0</v>
      </c>
      <c r="CG841">
        <v>55</v>
      </c>
      <c r="CH841">
        <v>630</v>
      </c>
      <c r="CI841" t="s">
        <v>158</v>
      </c>
      <c r="CJ841">
        <v>0</v>
      </c>
      <c r="CK841">
        <v>1.5366280000000001</v>
      </c>
      <c r="CL841">
        <v>14</v>
      </c>
      <c r="CM841" t="s">
        <v>159</v>
      </c>
      <c r="CN841">
        <v>630</v>
      </c>
      <c r="CO841">
        <v>515981</v>
      </c>
      <c r="CP841">
        <v>23.84</v>
      </c>
      <c r="CQ841">
        <v>25.38</v>
      </c>
      <c r="CR841">
        <v>515981</v>
      </c>
      <c r="CS841">
        <v>0</v>
      </c>
      <c r="CT841">
        <v>8113.3970740000004</v>
      </c>
      <c r="CU841">
        <v>100</v>
      </c>
      <c r="CV841">
        <v>50987</v>
      </c>
      <c r="CW841">
        <v>4.9508999999999997E-2</v>
      </c>
      <c r="CX841">
        <v>0</v>
      </c>
      <c r="CY841">
        <v>4.9909999999999998E-3</v>
      </c>
      <c r="CZ841">
        <v>344</v>
      </c>
      <c r="DA841" t="s">
        <v>914</v>
      </c>
      <c r="DB841" t="s">
        <v>319</v>
      </c>
      <c r="DC841" t="s">
        <v>915</v>
      </c>
      <c r="DD841">
        <v>-85.172781999999998</v>
      </c>
      <c r="DE841">
        <v>34.680790000000002</v>
      </c>
      <c r="DF841">
        <v>34.680790000000002</v>
      </c>
      <c r="DG841">
        <v>-85.172781999999998</v>
      </c>
      <c r="DH841">
        <v>6.3160000000000004E-3</v>
      </c>
      <c r="DI841">
        <v>4.9909999999999998E-3</v>
      </c>
      <c r="DJ841">
        <v>242</v>
      </c>
      <c r="DK841">
        <v>3560</v>
      </c>
      <c r="DL841">
        <v>14.5</v>
      </c>
      <c r="DM841">
        <v>3750</v>
      </c>
      <c r="DN841">
        <v>14.5</v>
      </c>
      <c r="DO841">
        <v>3610</v>
      </c>
      <c r="DP841">
        <v>0</v>
      </c>
      <c r="DQ841">
        <v>3590</v>
      </c>
      <c r="DR841">
        <v>0</v>
      </c>
      <c r="DS841">
        <v>3480</v>
      </c>
      <c r="DT841">
        <v>12.1</v>
      </c>
      <c r="DU841">
        <v>3340</v>
      </c>
      <c r="DV841">
        <v>12.1</v>
      </c>
      <c r="DW841">
        <v>3070</v>
      </c>
      <c r="DX841">
        <v>12.1</v>
      </c>
      <c r="DY841">
        <v>3070</v>
      </c>
      <c r="DZ841">
        <v>12.1</v>
      </c>
      <c r="EA841">
        <v>3070</v>
      </c>
      <c r="EB841">
        <v>12.1</v>
      </c>
      <c r="EC841">
        <v>3090</v>
      </c>
      <c r="ED841">
        <v>12.1</v>
      </c>
      <c r="EE841">
        <v>0</v>
      </c>
    </row>
    <row r="842" spans="1:135" x14ac:dyDescent="0.3">
      <c r="A842">
        <v>840</v>
      </c>
      <c r="B842" t="s">
        <v>135</v>
      </c>
      <c r="C842">
        <v>373</v>
      </c>
      <c r="D842">
        <v>183</v>
      </c>
      <c r="E842" t="s">
        <v>135</v>
      </c>
      <c r="F842">
        <v>6089404</v>
      </c>
      <c r="G842" t="s">
        <v>136</v>
      </c>
      <c r="H842" s="1">
        <v>42753</v>
      </c>
      <c r="I842" t="s">
        <v>908</v>
      </c>
      <c r="J842" t="s">
        <v>918</v>
      </c>
      <c r="K842" t="s">
        <v>139</v>
      </c>
      <c r="L842" t="s">
        <v>169</v>
      </c>
      <c r="M842">
        <v>0</v>
      </c>
      <c r="N842">
        <v>0</v>
      </c>
      <c r="O842">
        <v>0</v>
      </c>
      <c r="P842" t="s">
        <v>141</v>
      </c>
      <c r="Q842" t="s">
        <v>142</v>
      </c>
      <c r="R842" t="s">
        <v>549</v>
      </c>
      <c r="S842" t="s">
        <v>272</v>
      </c>
      <c r="T842" t="s">
        <v>164</v>
      </c>
      <c r="U842">
        <v>1</v>
      </c>
      <c r="V842" t="s">
        <v>165</v>
      </c>
      <c r="W842" t="s">
        <v>166</v>
      </c>
      <c r="X842" t="s">
        <v>147</v>
      </c>
      <c r="Y842" t="s">
        <v>148</v>
      </c>
      <c r="Z842">
        <v>39</v>
      </c>
      <c r="AA842" t="s">
        <v>149</v>
      </c>
      <c r="AB842" t="s">
        <v>197</v>
      </c>
      <c r="AC842" t="s">
        <v>910</v>
      </c>
      <c r="AD842">
        <v>25.38</v>
      </c>
      <c r="AE842">
        <v>34.680661999999998</v>
      </c>
      <c r="AF842">
        <v>-85.179888000000005</v>
      </c>
      <c r="AG842">
        <v>242</v>
      </c>
      <c r="AH842">
        <v>182</v>
      </c>
      <c r="AI842">
        <v>1525</v>
      </c>
      <c r="AJ842" t="s">
        <v>553</v>
      </c>
      <c r="AK842">
        <v>118</v>
      </c>
      <c r="AL842">
        <v>129</v>
      </c>
      <c r="AM842" t="s">
        <v>153</v>
      </c>
      <c r="AN842">
        <v>713</v>
      </c>
      <c r="AO842">
        <v>131.5</v>
      </c>
      <c r="AP842">
        <v>1635.2</v>
      </c>
      <c r="AQ842">
        <v>-85.182388000000003</v>
      </c>
      <c r="AR842">
        <v>34.683190000000003</v>
      </c>
      <c r="AS842">
        <v>-85.179096999999999</v>
      </c>
      <c r="AT842">
        <v>34.680840000000003</v>
      </c>
      <c r="AU842" t="s">
        <v>910</v>
      </c>
      <c r="AV842">
        <v>1</v>
      </c>
      <c r="AW842">
        <v>295</v>
      </c>
      <c r="AX842">
        <v>136</v>
      </c>
      <c r="AY842">
        <v>0</v>
      </c>
      <c r="AZ842">
        <v>55</v>
      </c>
      <c r="BA842">
        <v>7.72</v>
      </c>
      <c r="BB842">
        <v>7.19</v>
      </c>
      <c r="BC842">
        <v>927.5</v>
      </c>
      <c r="BD842">
        <v>974.1</v>
      </c>
      <c r="BE842">
        <v>1017.4</v>
      </c>
      <c r="BF842">
        <v>55</v>
      </c>
      <c r="BG842">
        <v>50.2</v>
      </c>
      <c r="BH842">
        <v>4.8</v>
      </c>
      <c r="BI842" s="1">
        <v>44187</v>
      </c>
      <c r="BJ842" t="s">
        <v>185</v>
      </c>
      <c r="BK842">
        <v>4.9909999999999998E-3</v>
      </c>
      <c r="BL842">
        <v>35656</v>
      </c>
      <c r="BM842">
        <v>50978</v>
      </c>
      <c r="BN842" t="s">
        <v>910</v>
      </c>
      <c r="BO842" t="s">
        <v>911</v>
      </c>
      <c r="BP842">
        <v>1</v>
      </c>
      <c r="BQ842">
        <v>13600</v>
      </c>
      <c r="BR842">
        <v>6</v>
      </c>
      <c r="BS842">
        <v>1</v>
      </c>
      <c r="BT842">
        <v>2</v>
      </c>
      <c r="BU842">
        <v>2</v>
      </c>
      <c r="BV842">
        <v>2</v>
      </c>
      <c r="BW842">
        <v>4</v>
      </c>
      <c r="BX842">
        <v>0</v>
      </c>
      <c r="BY842">
        <v>4</v>
      </c>
      <c r="BZ842" t="s">
        <v>156</v>
      </c>
      <c r="CA842">
        <v>295</v>
      </c>
      <c r="CB842">
        <v>136</v>
      </c>
      <c r="CC842">
        <v>0</v>
      </c>
      <c r="CD842" t="s">
        <v>157</v>
      </c>
      <c r="CE842" t="s">
        <v>157</v>
      </c>
      <c r="CF842">
        <v>0</v>
      </c>
      <c r="CG842">
        <v>55</v>
      </c>
      <c r="CH842">
        <v>630</v>
      </c>
      <c r="CI842" t="s">
        <v>158</v>
      </c>
      <c r="CJ842">
        <v>0</v>
      </c>
      <c r="CK842">
        <v>1.5366280000000001</v>
      </c>
      <c r="CL842">
        <v>14</v>
      </c>
      <c r="CM842" t="s">
        <v>159</v>
      </c>
      <c r="CN842">
        <v>630</v>
      </c>
      <c r="CO842">
        <v>515981</v>
      </c>
      <c r="CP842">
        <v>23.84</v>
      </c>
      <c r="CQ842">
        <v>25.38</v>
      </c>
      <c r="CR842">
        <v>515981</v>
      </c>
      <c r="CS842">
        <v>0</v>
      </c>
      <c r="CT842">
        <v>8113.3970740000004</v>
      </c>
      <c r="CU842">
        <v>100</v>
      </c>
      <c r="CV842">
        <v>50987</v>
      </c>
      <c r="CW842">
        <v>4.9508999999999997E-2</v>
      </c>
      <c r="CX842">
        <v>0</v>
      </c>
      <c r="CY842">
        <v>4.9909999999999998E-3</v>
      </c>
      <c r="CZ842">
        <v>344</v>
      </c>
      <c r="DA842" t="s">
        <v>914</v>
      </c>
      <c r="DB842" t="s">
        <v>319</v>
      </c>
      <c r="DC842" t="s">
        <v>915</v>
      </c>
      <c r="DD842">
        <v>-85.172781999999998</v>
      </c>
      <c r="DE842">
        <v>34.680790000000002</v>
      </c>
      <c r="DF842">
        <v>34.680790000000002</v>
      </c>
      <c r="DG842">
        <v>-85.172781999999998</v>
      </c>
      <c r="DH842">
        <v>6.3160000000000004E-3</v>
      </c>
      <c r="DI842">
        <v>4.9909999999999998E-3</v>
      </c>
      <c r="DJ842">
        <v>242</v>
      </c>
      <c r="DK842">
        <v>3560</v>
      </c>
      <c r="DL842">
        <v>14.5</v>
      </c>
      <c r="DM842">
        <v>3750</v>
      </c>
      <c r="DN842">
        <v>14.5</v>
      </c>
      <c r="DO842">
        <v>3610</v>
      </c>
      <c r="DP842">
        <v>0</v>
      </c>
      <c r="DQ842">
        <v>3590</v>
      </c>
      <c r="DR842">
        <v>0</v>
      </c>
      <c r="DS842">
        <v>3480</v>
      </c>
      <c r="DT842">
        <v>12.1</v>
      </c>
      <c r="DU842">
        <v>3340</v>
      </c>
      <c r="DV842">
        <v>12.1</v>
      </c>
      <c r="DW842">
        <v>3070</v>
      </c>
      <c r="DX842">
        <v>12.1</v>
      </c>
      <c r="DY842">
        <v>3070</v>
      </c>
      <c r="DZ842">
        <v>12.1</v>
      </c>
      <c r="EA842">
        <v>3070</v>
      </c>
      <c r="EB842">
        <v>12.1</v>
      </c>
      <c r="EC842">
        <v>3090</v>
      </c>
      <c r="ED842">
        <v>12.1</v>
      </c>
      <c r="EE842">
        <v>0</v>
      </c>
    </row>
    <row r="843" spans="1:135" x14ac:dyDescent="0.3">
      <c r="A843">
        <v>841</v>
      </c>
      <c r="B843" t="s">
        <v>135</v>
      </c>
      <c r="C843">
        <v>398</v>
      </c>
      <c r="D843">
        <v>171</v>
      </c>
      <c r="E843" t="s">
        <v>135</v>
      </c>
      <c r="F843">
        <v>6220958</v>
      </c>
      <c r="G843" t="s">
        <v>136</v>
      </c>
      <c r="H843" s="1">
        <v>42858</v>
      </c>
      <c r="I843" t="s">
        <v>908</v>
      </c>
      <c r="J843" t="s">
        <v>909</v>
      </c>
      <c r="K843" t="s">
        <v>139</v>
      </c>
      <c r="L843" t="s">
        <v>218</v>
      </c>
      <c r="M843">
        <v>0</v>
      </c>
      <c r="N843">
        <v>0</v>
      </c>
      <c r="O843">
        <v>1</v>
      </c>
      <c r="P843" t="s">
        <v>141</v>
      </c>
      <c r="Q843" t="s">
        <v>142</v>
      </c>
      <c r="R843" t="s">
        <v>219</v>
      </c>
      <c r="S843" t="s">
        <v>219</v>
      </c>
      <c r="T843" t="s">
        <v>187</v>
      </c>
      <c r="U843">
        <v>1</v>
      </c>
      <c r="V843" t="s">
        <v>165</v>
      </c>
      <c r="W843" t="s">
        <v>146</v>
      </c>
      <c r="X843" t="s">
        <v>147</v>
      </c>
      <c r="Y843" t="s">
        <v>148</v>
      </c>
      <c r="Z843">
        <v>19</v>
      </c>
      <c r="AA843" t="s">
        <v>149</v>
      </c>
      <c r="AB843" t="s">
        <v>168</v>
      </c>
      <c r="AC843" t="s">
        <v>910</v>
      </c>
      <c r="AD843">
        <v>25.324999999999999</v>
      </c>
      <c r="AE843">
        <v>34.680771</v>
      </c>
      <c r="AF843">
        <v>-85.180858000000001</v>
      </c>
      <c r="AG843">
        <v>242</v>
      </c>
      <c r="AH843">
        <v>182</v>
      </c>
      <c r="AI843">
        <v>1525</v>
      </c>
      <c r="AJ843" t="s">
        <v>553</v>
      </c>
      <c r="AK843">
        <v>118</v>
      </c>
      <c r="AL843">
        <v>129</v>
      </c>
      <c r="AM843" t="s">
        <v>153</v>
      </c>
      <c r="AN843">
        <v>713</v>
      </c>
      <c r="AO843">
        <v>131.5</v>
      </c>
      <c r="AP843">
        <v>1635.2</v>
      </c>
      <c r="AQ843">
        <v>-85.182388000000003</v>
      </c>
      <c r="AR843">
        <v>34.683190000000003</v>
      </c>
      <c r="AS843">
        <v>-85.179096999999999</v>
      </c>
      <c r="AT843">
        <v>34.680840000000003</v>
      </c>
      <c r="AU843" t="s">
        <v>910</v>
      </c>
      <c r="AV843">
        <v>1</v>
      </c>
      <c r="AW843">
        <v>295</v>
      </c>
      <c r="AX843">
        <v>136</v>
      </c>
      <c r="AY843">
        <v>0</v>
      </c>
      <c r="AZ843">
        <v>55</v>
      </c>
      <c r="BA843">
        <v>7.72</v>
      </c>
      <c r="BB843">
        <v>7.19</v>
      </c>
      <c r="BC843">
        <v>927.5</v>
      </c>
      <c r="BD843">
        <v>974.1</v>
      </c>
      <c r="BE843">
        <v>1017.4</v>
      </c>
      <c r="BF843">
        <v>55</v>
      </c>
      <c r="BG843">
        <v>50.2</v>
      </c>
      <c r="BH843">
        <v>4.8</v>
      </c>
      <c r="BI843" s="1">
        <v>44187</v>
      </c>
      <c r="BJ843" t="s">
        <v>185</v>
      </c>
      <c r="BK843">
        <v>4.9909999999999998E-3</v>
      </c>
      <c r="BL843">
        <v>35656</v>
      </c>
      <c r="BM843">
        <v>50978</v>
      </c>
      <c r="BN843" t="s">
        <v>910</v>
      </c>
      <c r="BO843" t="s">
        <v>911</v>
      </c>
      <c r="BP843">
        <v>1</v>
      </c>
      <c r="BQ843">
        <v>13600</v>
      </c>
      <c r="BR843">
        <v>6</v>
      </c>
      <c r="BS843">
        <v>1</v>
      </c>
      <c r="BT843">
        <v>2</v>
      </c>
      <c r="BU843">
        <v>2</v>
      </c>
      <c r="BV843">
        <v>2</v>
      </c>
      <c r="BW843">
        <v>4</v>
      </c>
      <c r="BX843">
        <v>0</v>
      </c>
      <c r="BY843">
        <v>4</v>
      </c>
      <c r="BZ843" t="s">
        <v>156</v>
      </c>
      <c r="CA843">
        <v>295</v>
      </c>
      <c r="CB843">
        <v>136</v>
      </c>
      <c r="CC843">
        <v>0</v>
      </c>
      <c r="CD843" t="s">
        <v>157</v>
      </c>
      <c r="CE843" t="s">
        <v>157</v>
      </c>
      <c r="CF843">
        <v>0</v>
      </c>
      <c r="CG843">
        <v>55</v>
      </c>
      <c r="CH843">
        <v>630</v>
      </c>
      <c r="CI843" t="s">
        <v>158</v>
      </c>
      <c r="CJ843">
        <v>0</v>
      </c>
      <c r="CK843">
        <v>1.5366280000000001</v>
      </c>
      <c r="CL843">
        <v>14</v>
      </c>
      <c r="CM843" t="s">
        <v>159</v>
      </c>
      <c r="CN843">
        <v>630</v>
      </c>
      <c r="CO843">
        <v>515981</v>
      </c>
      <c r="CP843">
        <v>23.84</v>
      </c>
      <c r="CQ843">
        <v>25.38</v>
      </c>
      <c r="CR843">
        <v>515981</v>
      </c>
      <c r="CS843">
        <v>0</v>
      </c>
      <c r="CT843">
        <v>8113.3970740000004</v>
      </c>
      <c r="CU843">
        <v>100</v>
      </c>
      <c r="CV843">
        <v>50987</v>
      </c>
      <c r="CW843">
        <v>4.9508999999999997E-2</v>
      </c>
      <c r="CX843">
        <v>0</v>
      </c>
      <c r="CY843">
        <v>4.9909999999999998E-3</v>
      </c>
      <c r="CZ843">
        <v>344</v>
      </c>
      <c r="DA843" t="s">
        <v>914</v>
      </c>
      <c r="DB843" t="s">
        <v>319</v>
      </c>
      <c r="DC843" t="s">
        <v>915</v>
      </c>
      <c r="DD843">
        <v>-85.172781999999998</v>
      </c>
      <c r="DE843">
        <v>34.680790000000002</v>
      </c>
      <c r="DF843">
        <v>34.680790000000002</v>
      </c>
      <c r="DG843">
        <v>-85.172781999999998</v>
      </c>
      <c r="DH843">
        <v>6.3160000000000004E-3</v>
      </c>
      <c r="DI843">
        <v>4.9909999999999998E-3</v>
      </c>
      <c r="DJ843">
        <v>242</v>
      </c>
      <c r="DK843">
        <v>3560</v>
      </c>
      <c r="DL843">
        <v>14.5</v>
      </c>
      <c r="DM843">
        <v>3750</v>
      </c>
      <c r="DN843">
        <v>14.5</v>
      </c>
      <c r="DO843">
        <v>3610</v>
      </c>
      <c r="DP843">
        <v>0</v>
      </c>
      <c r="DQ843">
        <v>3590</v>
      </c>
      <c r="DR843">
        <v>0</v>
      </c>
      <c r="DS843">
        <v>3480</v>
      </c>
      <c r="DT843">
        <v>12.1</v>
      </c>
      <c r="DU843">
        <v>3340</v>
      </c>
      <c r="DV843">
        <v>12.1</v>
      </c>
      <c r="DW843">
        <v>3070</v>
      </c>
      <c r="DX843">
        <v>12.1</v>
      </c>
      <c r="DY843">
        <v>3070</v>
      </c>
      <c r="DZ843">
        <v>12.1</v>
      </c>
      <c r="EA843">
        <v>3070</v>
      </c>
      <c r="EB843">
        <v>12.1</v>
      </c>
      <c r="EC843">
        <v>3090</v>
      </c>
      <c r="ED843">
        <v>12.1</v>
      </c>
      <c r="EE843">
        <v>0</v>
      </c>
    </row>
    <row r="844" spans="1:135" x14ac:dyDescent="0.3">
      <c r="A844">
        <v>842</v>
      </c>
      <c r="B844" t="s">
        <v>135</v>
      </c>
      <c r="C844">
        <v>530</v>
      </c>
      <c r="D844">
        <v>294</v>
      </c>
      <c r="E844" t="s">
        <v>135</v>
      </c>
      <c r="F844">
        <v>5309019</v>
      </c>
      <c r="G844" t="s">
        <v>136</v>
      </c>
      <c r="H844" s="1">
        <v>42152</v>
      </c>
      <c r="I844" t="s">
        <v>908</v>
      </c>
      <c r="J844" t="s">
        <v>918</v>
      </c>
      <c r="K844" t="s">
        <v>139</v>
      </c>
      <c r="L844" t="s">
        <v>140</v>
      </c>
      <c r="M844">
        <v>0</v>
      </c>
      <c r="N844">
        <v>0</v>
      </c>
      <c r="O844">
        <v>0</v>
      </c>
      <c r="P844" t="s">
        <v>190</v>
      </c>
      <c r="Q844" t="s">
        <v>170</v>
      </c>
      <c r="R844" t="s">
        <v>180</v>
      </c>
      <c r="S844" t="s">
        <v>180</v>
      </c>
      <c r="T844" t="s">
        <v>253</v>
      </c>
      <c r="U844">
        <v>2</v>
      </c>
      <c r="V844" t="s">
        <v>412</v>
      </c>
      <c r="W844" t="s">
        <v>183</v>
      </c>
      <c r="X844" t="s">
        <v>147</v>
      </c>
      <c r="Y844" t="s">
        <v>148</v>
      </c>
      <c r="Z844">
        <v>0</v>
      </c>
      <c r="AA844" t="s">
        <v>175</v>
      </c>
      <c r="AB844" t="s">
        <v>255</v>
      </c>
      <c r="AC844" t="s">
        <v>910</v>
      </c>
      <c r="AD844">
        <v>25.38</v>
      </c>
      <c r="AE844">
        <v>34.680664999999998</v>
      </c>
      <c r="AF844">
        <v>-85.179856999999998</v>
      </c>
      <c r="AG844">
        <v>242</v>
      </c>
      <c r="AH844">
        <v>182</v>
      </c>
      <c r="AI844">
        <v>1525</v>
      </c>
      <c r="AJ844" t="s">
        <v>553</v>
      </c>
      <c r="AK844">
        <v>118</v>
      </c>
      <c r="AL844">
        <v>129</v>
      </c>
      <c r="AM844" t="s">
        <v>153</v>
      </c>
      <c r="AN844">
        <v>713</v>
      </c>
      <c r="AO844">
        <v>131.5</v>
      </c>
      <c r="AP844">
        <v>1635.2</v>
      </c>
      <c r="AQ844">
        <v>-85.182388000000003</v>
      </c>
      <c r="AR844">
        <v>34.683190000000003</v>
      </c>
      <c r="AS844">
        <v>-85.179096999999999</v>
      </c>
      <c r="AT844">
        <v>34.680840000000003</v>
      </c>
      <c r="AU844" t="s">
        <v>910</v>
      </c>
      <c r="AV844">
        <v>1</v>
      </c>
      <c r="AW844">
        <v>295</v>
      </c>
      <c r="AX844">
        <v>136</v>
      </c>
      <c r="AY844">
        <v>0</v>
      </c>
      <c r="AZ844">
        <v>55</v>
      </c>
      <c r="BA844">
        <v>7.72</v>
      </c>
      <c r="BB844">
        <v>7.19</v>
      </c>
      <c r="BC844">
        <v>927.5</v>
      </c>
      <c r="BD844">
        <v>974.1</v>
      </c>
      <c r="BE844">
        <v>1017.4</v>
      </c>
      <c r="BF844">
        <v>55</v>
      </c>
      <c r="BG844">
        <v>50.2</v>
      </c>
      <c r="BH844">
        <v>4.8</v>
      </c>
      <c r="BI844" s="1">
        <v>44187</v>
      </c>
      <c r="BJ844" t="s">
        <v>185</v>
      </c>
      <c r="BK844">
        <v>4.9909999999999998E-3</v>
      </c>
      <c r="BL844">
        <v>35656</v>
      </c>
      <c r="BM844">
        <v>50978</v>
      </c>
      <c r="BN844" t="s">
        <v>910</v>
      </c>
      <c r="BO844" t="s">
        <v>911</v>
      </c>
      <c r="BP844">
        <v>1</v>
      </c>
      <c r="BQ844">
        <v>13600</v>
      </c>
      <c r="BR844">
        <v>6</v>
      </c>
      <c r="BS844">
        <v>1</v>
      </c>
      <c r="BT844">
        <v>2</v>
      </c>
      <c r="BU844">
        <v>2</v>
      </c>
      <c r="BV844">
        <v>2</v>
      </c>
      <c r="BW844">
        <v>4</v>
      </c>
      <c r="BX844">
        <v>0</v>
      </c>
      <c r="BY844">
        <v>4</v>
      </c>
      <c r="BZ844" t="s">
        <v>156</v>
      </c>
      <c r="CA844">
        <v>295</v>
      </c>
      <c r="CB844">
        <v>136</v>
      </c>
      <c r="CC844">
        <v>0</v>
      </c>
      <c r="CD844" t="s">
        <v>157</v>
      </c>
      <c r="CE844" t="s">
        <v>157</v>
      </c>
      <c r="CF844">
        <v>0</v>
      </c>
      <c r="CG844">
        <v>55</v>
      </c>
      <c r="CH844">
        <v>630</v>
      </c>
      <c r="CI844" t="s">
        <v>158</v>
      </c>
      <c r="CJ844">
        <v>0</v>
      </c>
      <c r="CK844">
        <v>1.5366280000000001</v>
      </c>
      <c r="CL844">
        <v>14</v>
      </c>
      <c r="CM844" t="s">
        <v>159</v>
      </c>
      <c r="CN844">
        <v>630</v>
      </c>
      <c r="CO844">
        <v>515981</v>
      </c>
      <c r="CP844">
        <v>23.84</v>
      </c>
      <c r="CQ844">
        <v>25.38</v>
      </c>
      <c r="CR844">
        <v>515981</v>
      </c>
      <c r="CS844">
        <v>0</v>
      </c>
      <c r="CT844">
        <v>8113.3970740000004</v>
      </c>
      <c r="CU844">
        <v>100</v>
      </c>
      <c r="CV844">
        <v>50987</v>
      </c>
      <c r="CW844">
        <v>4.9508999999999997E-2</v>
      </c>
      <c r="CX844">
        <v>0</v>
      </c>
      <c r="CY844">
        <v>4.9909999999999998E-3</v>
      </c>
      <c r="CZ844">
        <v>344</v>
      </c>
      <c r="DA844" t="s">
        <v>914</v>
      </c>
      <c r="DB844" t="s">
        <v>319</v>
      </c>
      <c r="DC844" t="s">
        <v>915</v>
      </c>
      <c r="DD844">
        <v>-85.172781999999998</v>
      </c>
      <c r="DE844">
        <v>34.680790000000002</v>
      </c>
      <c r="DF844">
        <v>34.680790000000002</v>
      </c>
      <c r="DG844">
        <v>-85.172781999999998</v>
      </c>
      <c r="DH844">
        <v>6.3160000000000004E-3</v>
      </c>
      <c r="DI844">
        <v>4.9909999999999998E-3</v>
      </c>
      <c r="DJ844">
        <v>242</v>
      </c>
      <c r="DK844">
        <v>3560</v>
      </c>
      <c r="DL844">
        <v>14.5</v>
      </c>
      <c r="DM844">
        <v>3750</v>
      </c>
      <c r="DN844">
        <v>14.5</v>
      </c>
      <c r="DO844">
        <v>3610</v>
      </c>
      <c r="DP844">
        <v>0</v>
      </c>
      <c r="DQ844">
        <v>3590</v>
      </c>
      <c r="DR844">
        <v>0</v>
      </c>
      <c r="DS844">
        <v>3480</v>
      </c>
      <c r="DT844">
        <v>12.1</v>
      </c>
      <c r="DU844">
        <v>3340</v>
      </c>
      <c r="DV844">
        <v>12.1</v>
      </c>
      <c r="DW844">
        <v>3070</v>
      </c>
      <c r="DX844">
        <v>12.1</v>
      </c>
      <c r="DY844">
        <v>3070</v>
      </c>
      <c r="DZ844">
        <v>12.1</v>
      </c>
      <c r="EA844">
        <v>3070</v>
      </c>
      <c r="EB844">
        <v>12.1</v>
      </c>
      <c r="EC844">
        <v>3090</v>
      </c>
      <c r="ED844">
        <v>12.1</v>
      </c>
      <c r="EE844">
        <v>0</v>
      </c>
    </row>
    <row r="845" spans="1:135" x14ac:dyDescent="0.3">
      <c r="A845">
        <v>843</v>
      </c>
      <c r="B845" t="s">
        <v>135</v>
      </c>
      <c r="C845">
        <v>575</v>
      </c>
      <c r="D845">
        <v>270</v>
      </c>
      <c r="E845" t="s">
        <v>135</v>
      </c>
      <c r="F845">
        <v>5479341</v>
      </c>
      <c r="G845" t="s">
        <v>136</v>
      </c>
      <c r="H845" s="1">
        <v>42299</v>
      </c>
      <c r="I845" t="s">
        <v>908</v>
      </c>
      <c r="J845" t="s">
        <v>919</v>
      </c>
      <c r="K845" t="s">
        <v>569</v>
      </c>
      <c r="L845" t="s">
        <v>218</v>
      </c>
      <c r="M845">
        <v>0</v>
      </c>
      <c r="N845">
        <v>0</v>
      </c>
      <c r="O845">
        <v>4</v>
      </c>
      <c r="P845" t="s">
        <v>190</v>
      </c>
      <c r="Q845" t="s">
        <v>249</v>
      </c>
      <c r="R845" t="s">
        <v>180</v>
      </c>
      <c r="S845" t="s">
        <v>180</v>
      </c>
      <c r="T845" t="s">
        <v>920</v>
      </c>
      <c r="U845">
        <v>2</v>
      </c>
      <c r="V845" t="s">
        <v>339</v>
      </c>
      <c r="W845" t="s">
        <v>252</v>
      </c>
      <c r="X845" t="s">
        <v>147</v>
      </c>
      <c r="Y845" t="s">
        <v>148</v>
      </c>
      <c r="Z845">
        <v>0</v>
      </c>
      <c r="AA845" t="s">
        <v>300</v>
      </c>
      <c r="AB845" t="s">
        <v>212</v>
      </c>
      <c r="AC845" t="s">
        <v>921</v>
      </c>
      <c r="AD845">
        <v>6.8525780000000003</v>
      </c>
      <c r="AE845">
        <v>34.680556000000003</v>
      </c>
      <c r="AF845">
        <v>-85.179862</v>
      </c>
      <c r="AG845">
        <v>242</v>
      </c>
      <c r="AH845">
        <v>182</v>
      </c>
      <c r="AI845">
        <v>1525</v>
      </c>
      <c r="AJ845" t="s">
        <v>553</v>
      </c>
      <c r="AK845">
        <v>118</v>
      </c>
      <c r="AL845">
        <v>129</v>
      </c>
      <c r="AM845" t="s">
        <v>153</v>
      </c>
      <c r="AN845">
        <v>713</v>
      </c>
      <c r="AO845">
        <v>131.5</v>
      </c>
      <c r="AP845">
        <v>1635.2</v>
      </c>
      <c r="AQ845">
        <v>-85.182388000000003</v>
      </c>
      <c r="AR845">
        <v>34.683190000000003</v>
      </c>
      <c r="AS845">
        <v>-85.179096999999999</v>
      </c>
      <c r="AT845">
        <v>34.680840000000003</v>
      </c>
      <c r="AU845" t="s">
        <v>910</v>
      </c>
      <c r="AV845">
        <v>1</v>
      </c>
      <c r="AW845">
        <v>295</v>
      </c>
      <c r="AX845">
        <v>136</v>
      </c>
      <c r="AY845">
        <v>0</v>
      </c>
      <c r="AZ845">
        <v>55</v>
      </c>
      <c r="BA845">
        <v>7.72</v>
      </c>
      <c r="BB845">
        <v>7.19</v>
      </c>
      <c r="BC845">
        <v>927.5</v>
      </c>
      <c r="BD845">
        <v>974.1</v>
      </c>
      <c r="BE845">
        <v>1017.4</v>
      </c>
      <c r="BF845">
        <v>55</v>
      </c>
      <c r="BG845">
        <v>50.2</v>
      </c>
      <c r="BH845">
        <v>4.8</v>
      </c>
      <c r="BI845" s="1">
        <v>44187</v>
      </c>
      <c r="BJ845" t="s">
        <v>185</v>
      </c>
      <c r="BK845">
        <v>4.9909999999999998E-3</v>
      </c>
      <c r="BL845">
        <v>35656</v>
      </c>
      <c r="BM845">
        <v>50978</v>
      </c>
      <c r="BN845" t="s">
        <v>910</v>
      </c>
      <c r="BO845" t="s">
        <v>911</v>
      </c>
      <c r="BP845">
        <v>1</v>
      </c>
      <c r="BQ845">
        <v>13600</v>
      </c>
      <c r="BR845">
        <v>6</v>
      </c>
      <c r="BS845">
        <v>1</v>
      </c>
      <c r="BT845">
        <v>2</v>
      </c>
      <c r="BU845">
        <v>2</v>
      </c>
      <c r="BV845">
        <v>2</v>
      </c>
      <c r="BW845">
        <v>4</v>
      </c>
      <c r="BX845">
        <v>0</v>
      </c>
      <c r="BY845">
        <v>4</v>
      </c>
      <c r="BZ845" t="s">
        <v>156</v>
      </c>
      <c r="CA845">
        <v>295</v>
      </c>
      <c r="CB845">
        <v>136</v>
      </c>
      <c r="CC845">
        <v>0</v>
      </c>
      <c r="CD845" t="s">
        <v>157</v>
      </c>
      <c r="CE845" t="s">
        <v>157</v>
      </c>
      <c r="CF845">
        <v>0</v>
      </c>
      <c r="CG845">
        <v>55</v>
      </c>
      <c r="CH845">
        <v>630</v>
      </c>
      <c r="CI845" t="s">
        <v>158</v>
      </c>
      <c r="CJ845">
        <v>0</v>
      </c>
      <c r="CK845">
        <v>1.5366280000000001</v>
      </c>
      <c r="CL845">
        <v>14</v>
      </c>
      <c r="CM845" t="s">
        <v>159</v>
      </c>
      <c r="CN845">
        <v>630</v>
      </c>
      <c r="CO845">
        <v>515981</v>
      </c>
      <c r="CP845">
        <v>23.84</v>
      </c>
      <c r="CQ845">
        <v>25.38</v>
      </c>
      <c r="CR845">
        <v>515981</v>
      </c>
      <c r="CS845">
        <v>0</v>
      </c>
      <c r="CT845">
        <v>8113.3970740000004</v>
      </c>
      <c r="CU845">
        <v>100</v>
      </c>
      <c r="CV845">
        <v>50987</v>
      </c>
      <c r="CW845">
        <v>4.9508999999999997E-2</v>
      </c>
      <c r="CX845">
        <v>0</v>
      </c>
      <c r="CY845">
        <v>4.9909999999999998E-3</v>
      </c>
      <c r="CZ845">
        <v>344</v>
      </c>
      <c r="DA845" t="s">
        <v>914</v>
      </c>
      <c r="DB845" t="s">
        <v>319</v>
      </c>
      <c r="DC845" t="s">
        <v>915</v>
      </c>
      <c r="DD845">
        <v>-85.172781999999998</v>
      </c>
      <c r="DE845">
        <v>34.680790000000002</v>
      </c>
      <c r="DF845">
        <v>34.680790000000002</v>
      </c>
      <c r="DG845">
        <v>-85.172781999999998</v>
      </c>
      <c r="DH845">
        <v>6.3160000000000004E-3</v>
      </c>
      <c r="DI845">
        <v>4.9909999999999998E-3</v>
      </c>
      <c r="DJ845">
        <v>242</v>
      </c>
      <c r="DK845">
        <v>3560</v>
      </c>
      <c r="DL845">
        <v>14.5</v>
      </c>
      <c r="DM845">
        <v>3750</v>
      </c>
      <c r="DN845">
        <v>14.5</v>
      </c>
      <c r="DO845">
        <v>3610</v>
      </c>
      <c r="DP845">
        <v>0</v>
      </c>
      <c r="DQ845">
        <v>3590</v>
      </c>
      <c r="DR845">
        <v>0</v>
      </c>
      <c r="DS845">
        <v>3480</v>
      </c>
      <c r="DT845">
        <v>12.1</v>
      </c>
      <c r="DU845">
        <v>3340</v>
      </c>
      <c r="DV845">
        <v>12.1</v>
      </c>
      <c r="DW845">
        <v>3070</v>
      </c>
      <c r="DX845">
        <v>12.1</v>
      </c>
      <c r="DY845">
        <v>3070</v>
      </c>
      <c r="DZ845">
        <v>12.1</v>
      </c>
      <c r="EA845">
        <v>3070</v>
      </c>
      <c r="EB845">
        <v>12.1</v>
      </c>
      <c r="EC845">
        <v>3090</v>
      </c>
      <c r="ED845">
        <v>12.1</v>
      </c>
      <c r="EE845">
        <v>1.08E-4</v>
      </c>
    </row>
    <row r="846" spans="1:135" x14ac:dyDescent="0.3">
      <c r="A846">
        <v>844</v>
      </c>
      <c r="B846" t="s">
        <v>135</v>
      </c>
      <c r="C846">
        <v>747</v>
      </c>
      <c r="D846">
        <v>32</v>
      </c>
      <c r="E846" t="s">
        <v>135</v>
      </c>
      <c r="F846">
        <v>7606632</v>
      </c>
      <c r="G846" t="s">
        <v>136</v>
      </c>
      <c r="H846" s="1">
        <v>43915</v>
      </c>
      <c r="I846" t="s">
        <v>908</v>
      </c>
      <c r="J846" t="s">
        <v>918</v>
      </c>
      <c r="K846" t="s">
        <v>919</v>
      </c>
      <c r="L846" t="s">
        <v>218</v>
      </c>
      <c r="M846">
        <v>0</v>
      </c>
      <c r="N846">
        <v>0</v>
      </c>
      <c r="O846">
        <v>1</v>
      </c>
      <c r="P846" t="s">
        <v>141</v>
      </c>
      <c r="Q846" t="s">
        <v>186</v>
      </c>
      <c r="R846" t="s">
        <v>277</v>
      </c>
      <c r="S846" t="s">
        <v>177</v>
      </c>
      <c r="T846" t="s">
        <v>271</v>
      </c>
      <c r="U846">
        <v>1</v>
      </c>
      <c r="V846" t="s">
        <v>165</v>
      </c>
      <c r="W846" t="s">
        <v>146</v>
      </c>
      <c r="X846" t="s">
        <v>178</v>
      </c>
      <c r="Y846" t="s">
        <v>148</v>
      </c>
      <c r="Z846">
        <v>20</v>
      </c>
      <c r="AA846" t="s">
        <v>149</v>
      </c>
      <c r="AB846" t="s">
        <v>168</v>
      </c>
      <c r="AC846" t="s">
        <v>910</v>
      </c>
      <c r="AD846">
        <v>25.38</v>
      </c>
      <c r="AE846">
        <v>34.680661999999998</v>
      </c>
      <c r="AF846">
        <v>-85.179891999999995</v>
      </c>
      <c r="AG846">
        <v>242</v>
      </c>
      <c r="AH846">
        <v>182</v>
      </c>
      <c r="AI846">
        <v>1525</v>
      </c>
      <c r="AJ846" t="s">
        <v>553</v>
      </c>
      <c r="AK846">
        <v>118</v>
      </c>
      <c r="AL846">
        <v>129</v>
      </c>
      <c r="AM846" t="s">
        <v>153</v>
      </c>
      <c r="AN846">
        <v>713</v>
      </c>
      <c r="AO846">
        <v>131.5</v>
      </c>
      <c r="AP846">
        <v>1635.2</v>
      </c>
      <c r="AQ846">
        <v>-85.182388000000003</v>
      </c>
      <c r="AR846">
        <v>34.683190000000003</v>
      </c>
      <c r="AS846">
        <v>-85.179096999999999</v>
      </c>
      <c r="AT846">
        <v>34.680840000000003</v>
      </c>
      <c r="AU846" t="s">
        <v>910</v>
      </c>
      <c r="AV846">
        <v>1</v>
      </c>
      <c r="AW846">
        <v>295</v>
      </c>
      <c r="AX846">
        <v>136</v>
      </c>
      <c r="AY846">
        <v>0</v>
      </c>
      <c r="AZ846">
        <v>55</v>
      </c>
      <c r="BA846">
        <v>7.72</v>
      </c>
      <c r="BB846">
        <v>7.19</v>
      </c>
      <c r="BC846">
        <v>927.5</v>
      </c>
      <c r="BD846">
        <v>974.1</v>
      </c>
      <c r="BE846">
        <v>1017.4</v>
      </c>
      <c r="BF846">
        <v>55</v>
      </c>
      <c r="BG846">
        <v>50.2</v>
      </c>
      <c r="BH846">
        <v>4.8</v>
      </c>
      <c r="BI846" s="1">
        <v>44187</v>
      </c>
      <c r="BJ846" t="s">
        <v>185</v>
      </c>
      <c r="BK846">
        <v>4.9909999999999998E-3</v>
      </c>
      <c r="BL846">
        <v>35656</v>
      </c>
      <c r="BM846">
        <v>50978</v>
      </c>
      <c r="BN846" t="s">
        <v>910</v>
      </c>
      <c r="BO846" t="s">
        <v>911</v>
      </c>
      <c r="BP846">
        <v>1</v>
      </c>
      <c r="BQ846">
        <v>13600</v>
      </c>
      <c r="BR846">
        <v>6</v>
      </c>
      <c r="BS846">
        <v>1</v>
      </c>
      <c r="BT846">
        <v>2</v>
      </c>
      <c r="BU846">
        <v>2</v>
      </c>
      <c r="BV846">
        <v>2</v>
      </c>
      <c r="BW846">
        <v>4</v>
      </c>
      <c r="BX846">
        <v>0</v>
      </c>
      <c r="BY846">
        <v>4</v>
      </c>
      <c r="BZ846" t="s">
        <v>156</v>
      </c>
      <c r="CA846">
        <v>295</v>
      </c>
      <c r="CB846">
        <v>136</v>
      </c>
      <c r="CC846">
        <v>0</v>
      </c>
      <c r="CD846" t="s">
        <v>157</v>
      </c>
      <c r="CE846" t="s">
        <v>157</v>
      </c>
      <c r="CF846">
        <v>0</v>
      </c>
      <c r="CG846">
        <v>55</v>
      </c>
      <c r="CH846">
        <v>630</v>
      </c>
      <c r="CI846" t="s">
        <v>158</v>
      </c>
      <c r="CJ846">
        <v>0</v>
      </c>
      <c r="CK846">
        <v>1.5366280000000001</v>
      </c>
      <c r="CL846">
        <v>14</v>
      </c>
      <c r="CM846" t="s">
        <v>159</v>
      </c>
      <c r="CN846">
        <v>630</v>
      </c>
      <c r="CO846">
        <v>515981</v>
      </c>
      <c r="CP846">
        <v>23.84</v>
      </c>
      <c r="CQ846">
        <v>25.38</v>
      </c>
      <c r="CR846">
        <v>515981</v>
      </c>
      <c r="CS846">
        <v>0</v>
      </c>
      <c r="CT846">
        <v>8113.3970740000004</v>
      </c>
      <c r="CU846">
        <v>100</v>
      </c>
      <c r="CV846">
        <v>50987</v>
      </c>
      <c r="CW846">
        <v>4.9508999999999997E-2</v>
      </c>
      <c r="CX846">
        <v>0</v>
      </c>
      <c r="CY846">
        <v>4.9909999999999998E-3</v>
      </c>
      <c r="CZ846">
        <v>344</v>
      </c>
      <c r="DA846" t="s">
        <v>914</v>
      </c>
      <c r="DB846" t="s">
        <v>319</v>
      </c>
      <c r="DC846" t="s">
        <v>915</v>
      </c>
      <c r="DD846">
        <v>-85.172781999999998</v>
      </c>
      <c r="DE846">
        <v>34.680790000000002</v>
      </c>
      <c r="DF846">
        <v>34.680790000000002</v>
      </c>
      <c r="DG846">
        <v>-85.172781999999998</v>
      </c>
      <c r="DH846">
        <v>6.3160000000000004E-3</v>
      </c>
      <c r="DI846">
        <v>4.9909999999999998E-3</v>
      </c>
      <c r="DJ846">
        <v>242</v>
      </c>
      <c r="DK846">
        <v>3560</v>
      </c>
      <c r="DL846">
        <v>14.5</v>
      </c>
      <c r="DM846">
        <v>3750</v>
      </c>
      <c r="DN846">
        <v>14.5</v>
      </c>
      <c r="DO846">
        <v>3610</v>
      </c>
      <c r="DP846">
        <v>0</v>
      </c>
      <c r="DQ846">
        <v>3590</v>
      </c>
      <c r="DR846">
        <v>0</v>
      </c>
      <c r="DS846">
        <v>3480</v>
      </c>
      <c r="DT846">
        <v>12.1</v>
      </c>
      <c r="DU846">
        <v>3340</v>
      </c>
      <c r="DV846">
        <v>12.1</v>
      </c>
      <c r="DW846">
        <v>3070</v>
      </c>
      <c r="DX846">
        <v>12.1</v>
      </c>
      <c r="DY846">
        <v>3070</v>
      </c>
      <c r="DZ846">
        <v>12.1</v>
      </c>
      <c r="EA846">
        <v>3070</v>
      </c>
      <c r="EB846">
        <v>12.1</v>
      </c>
      <c r="EC846">
        <v>3090</v>
      </c>
      <c r="ED846">
        <v>12.1</v>
      </c>
      <c r="EE846">
        <v>0</v>
      </c>
    </row>
    <row r="847" spans="1:135" x14ac:dyDescent="0.3">
      <c r="A847">
        <v>845</v>
      </c>
      <c r="B847" t="s">
        <v>135</v>
      </c>
      <c r="C847">
        <v>159</v>
      </c>
      <c r="D847">
        <v>373</v>
      </c>
      <c r="E847" t="s">
        <v>135</v>
      </c>
      <c r="F847">
        <v>4611579</v>
      </c>
      <c r="G847" t="s">
        <v>136</v>
      </c>
      <c r="H847" s="1">
        <v>41563</v>
      </c>
      <c r="I847" t="s">
        <v>908</v>
      </c>
      <c r="J847" t="s">
        <v>922</v>
      </c>
      <c r="K847" t="s">
        <v>139</v>
      </c>
      <c r="L847" t="s">
        <v>140</v>
      </c>
      <c r="M847">
        <v>0</v>
      </c>
      <c r="N847">
        <v>0</v>
      </c>
      <c r="O847">
        <v>0</v>
      </c>
      <c r="P847" t="s">
        <v>141</v>
      </c>
      <c r="Q847" t="s">
        <v>142</v>
      </c>
      <c r="R847" t="s">
        <v>276</v>
      </c>
      <c r="S847" t="s">
        <v>272</v>
      </c>
      <c r="T847" t="s">
        <v>187</v>
      </c>
      <c r="U847">
        <v>1</v>
      </c>
      <c r="V847" t="s">
        <v>145</v>
      </c>
      <c r="W847" t="s">
        <v>217</v>
      </c>
      <c r="X847" t="s">
        <v>147</v>
      </c>
      <c r="Y847" t="s">
        <v>148</v>
      </c>
      <c r="Z847">
        <v>16</v>
      </c>
      <c r="AA847" t="s">
        <v>149</v>
      </c>
      <c r="AB847" t="s">
        <v>150</v>
      </c>
      <c r="AC847" t="s">
        <v>923</v>
      </c>
      <c r="AD847">
        <v>6.2442209999999996</v>
      </c>
      <c r="AE847">
        <v>34.739834000000002</v>
      </c>
      <c r="AF847">
        <v>-85.332851000000005</v>
      </c>
      <c r="AG847">
        <v>245</v>
      </c>
      <c r="AH847">
        <v>254</v>
      </c>
      <c r="AI847">
        <v>1953</v>
      </c>
      <c r="AJ847" t="s">
        <v>924</v>
      </c>
      <c r="AK847">
        <v>8</v>
      </c>
      <c r="AL847">
        <v>8</v>
      </c>
      <c r="AM847" t="s">
        <v>153</v>
      </c>
      <c r="AN847">
        <v>1457.3</v>
      </c>
      <c r="AO847">
        <v>40.700000000000003</v>
      </c>
      <c r="AP847">
        <v>1034.0999999999999</v>
      </c>
      <c r="AQ847">
        <v>-85.332734000000002</v>
      </c>
      <c r="AR847">
        <v>34.739738000000003</v>
      </c>
      <c r="AS847">
        <v>-85.334545000000006</v>
      </c>
      <c r="AT847">
        <v>34.742088000000003</v>
      </c>
      <c r="AU847" t="s">
        <v>923</v>
      </c>
      <c r="AV847">
        <v>1</v>
      </c>
      <c r="AW847">
        <v>295</v>
      </c>
      <c r="AX847">
        <v>193</v>
      </c>
      <c r="AY847">
        <v>0</v>
      </c>
      <c r="AZ847">
        <v>55</v>
      </c>
      <c r="BA847">
        <v>5.39</v>
      </c>
      <c r="BB847">
        <v>4.7</v>
      </c>
      <c r="BC847">
        <v>1092.5</v>
      </c>
      <c r="BD847">
        <v>1110.2</v>
      </c>
      <c r="BE847">
        <v>1101.4000000000001</v>
      </c>
      <c r="BF847">
        <v>55</v>
      </c>
      <c r="BG847">
        <v>63.8</v>
      </c>
      <c r="BH847">
        <v>0</v>
      </c>
      <c r="BI847" s="1">
        <v>44188</v>
      </c>
      <c r="BJ847" t="s">
        <v>154</v>
      </c>
      <c r="BK847">
        <v>3.0349999999999999E-3</v>
      </c>
      <c r="BL847">
        <v>41012</v>
      </c>
      <c r="BM847">
        <v>51071</v>
      </c>
      <c r="BN847" t="s">
        <v>923</v>
      </c>
      <c r="BO847" t="s">
        <v>911</v>
      </c>
      <c r="BP847">
        <v>1</v>
      </c>
      <c r="BQ847">
        <v>19300</v>
      </c>
      <c r="BR847">
        <v>6</v>
      </c>
      <c r="BS847">
        <v>1</v>
      </c>
      <c r="BT847">
        <v>2</v>
      </c>
      <c r="BU847">
        <v>2</v>
      </c>
      <c r="BV847">
        <v>1</v>
      </c>
      <c r="BW847">
        <v>3</v>
      </c>
      <c r="BX847">
        <v>0</v>
      </c>
      <c r="BY847">
        <v>5</v>
      </c>
      <c r="BZ847" t="s">
        <v>156</v>
      </c>
      <c r="CA847">
        <v>295</v>
      </c>
      <c r="CB847">
        <v>193</v>
      </c>
      <c r="CC847">
        <v>0</v>
      </c>
      <c r="CD847" t="s">
        <v>157</v>
      </c>
      <c r="CE847" t="s">
        <v>157</v>
      </c>
      <c r="CF847">
        <v>0</v>
      </c>
      <c r="CG847">
        <v>55</v>
      </c>
      <c r="CH847">
        <v>1070</v>
      </c>
      <c r="CI847" t="s">
        <v>158</v>
      </c>
      <c r="CJ847">
        <v>0</v>
      </c>
      <c r="CK847">
        <v>1.283142</v>
      </c>
      <c r="CL847">
        <v>14</v>
      </c>
      <c r="CM847" t="s">
        <v>159</v>
      </c>
      <c r="CN847">
        <v>1070</v>
      </c>
      <c r="CO847">
        <v>516074</v>
      </c>
      <c r="CP847">
        <v>6.41</v>
      </c>
      <c r="CQ847">
        <v>7.69</v>
      </c>
      <c r="CR847">
        <v>516074</v>
      </c>
      <c r="CS847">
        <v>0</v>
      </c>
      <c r="CT847">
        <v>6774.9907430000003</v>
      </c>
      <c r="CU847">
        <v>100</v>
      </c>
      <c r="CV847">
        <v>51072</v>
      </c>
      <c r="CW847">
        <v>4.3885E-2</v>
      </c>
      <c r="CX847">
        <v>0</v>
      </c>
      <c r="CY847">
        <v>3.0349999999999999E-3</v>
      </c>
      <c r="CZ847">
        <v>364</v>
      </c>
      <c r="DA847" t="s">
        <v>925</v>
      </c>
      <c r="DB847" t="s">
        <v>161</v>
      </c>
      <c r="DC847" t="s">
        <v>926</v>
      </c>
      <c r="DD847">
        <v>-85.323346000000001</v>
      </c>
      <c r="DE847">
        <v>34.724995</v>
      </c>
      <c r="DF847">
        <v>34.724995</v>
      </c>
      <c r="DG847">
        <v>-85.323346000000001</v>
      </c>
      <c r="DH847">
        <v>1.7479999999999999E-2</v>
      </c>
      <c r="DI847">
        <v>3.0349999999999999E-3</v>
      </c>
      <c r="DJ847">
        <v>245</v>
      </c>
      <c r="DK847">
        <v>1160</v>
      </c>
      <c r="DL847">
        <v>9.8000000000000007</v>
      </c>
      <c r="DM847">
        <v>1210</v>
      </c>
      <c r="DN847">
        <v>9.8000000000000007</v>
      </c>
      <c r="DO847">
        <v>1080</v>
      </c>
      <c r="DP847">
        <v>0</v>
      </c>
      <c r="DQ847">
        <v>1100</v>
      </c>
      <c r="DR847">
        <v>0</v>
      </c>
      <c r="DS847">
        <v>1070</v>
      </c>
      <c r="DT847">
        <v>9.1</v>
      </c>
      <c r="DU847">
        <v>1020</v>
      </c>
      <c r="DV847">
        <v>9</v>
      </c>
      <c r="DW847">
        <v>1010</v>
      </c>
      <c r="DX847">
        <v>9</v>
      </c>
      <c r="DY847">
        <v>1010</v>
      </c>
      <c r="DZ847">
        <v>9</v>
      </c>
      <c r="EA847">
        <v>1020</v>
      </c>
      <c r="EB847">
        <v>9.4</v>
      </c>
      <c r="EC847">
        <v>1040</v>
      </c>
      <c r="ED847">
        <v>9.4</v>
      </c>
      <c r="EE847">
        <v>0</v>
      </c>
    </row>
    <row r="848" spans="1:135" x14ac:dyDescent="0.3">
      <c r="A848">
        <v>846</v>
      </c>
      <c r="B848" t="s">
        <v>135</v>
      </c>
      <c r="C848">
        <v>423</v>
      </c>
      <c r="D848">
        <v>153</v>
      </c>
      <c r="E848" t="s">
        <v>135</v>
      </c>
      <c r="F848">
        <v>6389967</v>
      </c>
      <c r="G848" t="s">
        <v>927</v>
      </c>
      <c r="H848" s="1">
        <v>42987</v>
      </c>
      <c r="I848" t="s">
        <v>908</v>
      </c>
      <c r="J848" t="s">
        <v>922</v>
      </c>
      <c r="K848" t="s">
        <v>928</v>
      </c>
      <c r="L848" t="s">
        <v>140</v>
      </c>
      <c r="M848">
        <v>0</v>
      </c>
      <c r="N848">
        <v>0</v>
      </c>
      <c r="O848">
        <v>0</v>
      </c>
      <c r="P848" t="s">
        <v>141</v>
      </c>
      <c r="Q848" t="s">
        <v>186</v>
      </c>
      <c r="R848" t="s">
        <v>201</v>
      </c>
      <c r="S848" t="s">
        <v>549</v>
      </c>
      <c r="T848" t="s">
        <v>164</v>
      </c>
      <c r="U848">
        <v>1</v>
      </c>
      <c r="V848" t="s">
        <v>165</v>
      </c>
      <c r="W848" t="s">
        <v>217</v>
      </c>
      <c r="X848" t="s">
        <v>281</v>
      </c>
      <c r="Y848" t="s">
        <v>148</v>
      </c>
      <c r="Z848">
        <v>68</v>
      </c>
      <c r="AA848" t="s">
        <v>342</v>
      </c>
      <c r="AB848" t="s">
        <v>150</v>
      </c>
      <c r="AC848" t="s">
        <v>923</v>
      </c>
      <c r="AD848">
        <v>6.3801930000000002</v>
      </c>
      <c r="AE848">
        <v>34.741388999999998</v>
      </c>
      <c r="AF848">
        <v>-85.334282000000002</v>
      </c>
      <c r="AG848">
        <v>245</v>
      </c>
      <c r="AH848">
        <v>254</v>
      </c>
      <c r="AI848">
        <v>1953</v>
      </c>
      <c r="AJ848" t="s">
        <v>924</v>
      </c>
      <c r="AK848">
        <v>8</v>
      </c>
      <c r="AL848">
        <v>8</v>
      </c>
      <c r="AM848" t="s">
        <v>153</v>
      </c>
      <c r="AN848">
        <v>1457.3</v>
      </c>
      <c r="AO848">
        <v>40.700000000000003</v>
      </c>
      <c r="AP848">
        <v>1034.0999999999999</v>
      </c>
      <c r="AQ848">
        <v>-85.332734000000002</v>
      </c>
      <c r="AR848">
        <v>34.739738000000003</v>
      </c>
      <c r="AS848">
        <v>-85.334545000000006</v>
      </c>
      <c r="AT848">
        <v>34.742088000000003</v>
      </c>
      <c r="AU848" t="s">
        <v>923</v>
      </c>
      <c r="AV848">
        <v>1</v>
      </c>
      <c r="AW848">
        <v>295</v>
      </c>
      <c r="AX848">
        <v>193</v>
      </c>
      <c r="AY848">
        <v>0</v>
      </c>
      <c r="AZ848">
        <v>55</v>
      </c>
      <c r="BA848">
        <v>5.39</v>
      </c>
      <c r="BB848">
        <v>4.7</v>
      </c>
      <c r="BC848">
        <v>1092.5</v>
      </c>
      <c r="BD848">
        <v>1110.2</v>
      </c>
      <c r="BE848">
        <v>1101.4000000000001</v>
      </c>
      <c r="BF848">
        <v>55</v>
      </c>
      <c r="BG848">
        <v>63.8</v>
      </c>
      <c r="BH848">
        <v>0</v>
      </c>
      <c r="BI848" s="1">
        <v>44188</v>
      </c>
      <c r="BJ848" t="s">
        <v>154</v>
      </c>
      <c r="BK848">
        <v>3.0349999999999999E-3</v>
      </c>
      <c r="BL848">
        <v>41012</v>
      </c>
      <c r="BM848">
        <v>51071</v>
      </c>
      <c r="BN848" t="s">
        <v>923</v>
      </c>
      <c r="BO848" t="s">
        <v>911</v>
      </c>
      <c r="BP848">
        <v>1</v>
      </c>
      <c r="BQ848">
        <v>19300</v>
      </c>
      <c r="BR848">
        <v>6</v>
      </c>
      <c r="BS848">
        <v>1</v>
      </c>
      <c r="BT848">
        <v>2</v>
      </c>
      <c r="BU848">
        <v>2</v>
      </c>
      <c r="BV848">
        <v>1</v>
      </c>
      <c r="BW848">
        <v>3</v>
      </c>
      <c r="BX848">
        <v>0</v>
      </c>
      <c r="BY848">
        <v>5</v>
      </c>
      <c r="BZ848" t="s">
        <v>156</v>
      </c>
      <c r="CA848">
        <v>295</v>
      </c>
      <c r="CB848">
        <v>193</v>
      </c>
      <c r="CC848">
        <v>0</v>
      </c>
      <c r="CD848" t="s">
        <v>157</v>
      </c>
      <c r="CE848" t="s">
        <v>157</v>
      </c>
      <c r="CF848">
        <v>0</v>
      </c>
      <c r="CG848">
        <v>55</v>
      </c>
      <c r="CH848">
        <v>1070</v>
      </c>
      <c r="CI848" t="s">
        <v>158</v>
      </c>
      <c r="CJ848">
        <v>0</v>
      </c>
      <c r="CK848">
        <v>1.283142</v>
      </c>
      <c r="CL848">
        <v>14</v>
      </c>
      <c r="CM848" t="s">
        <v>159</v>
      </c>
      <c r="CN848">
        <v>1070</v>
      </c>
      <c r="CO848">
        <v>516074</v>
      </c>
      <c r="CP848">
        <v>6.41</v>
      </c>
      <c r="CQ848">
        <v>7.69</v>
      </c>
      <c r="CR848">
        <v>516074</v>
      </c>
      <c r="CS848">
        <v>0</v>
      </c>
      <c r="CT848">
        <v>6774.9907430000003</v>
      </c>
      <c r="CU848">
        <v>100</v>
      </c>
      <c r="CV848">
        <v>51072</v>
      </c>
      <c r="CW848">
        <v>4.3885E-2</v>
      </c>
      <c r="CX848">
        <v>0</v>
      </c>
      <c r="CY848">
        <v>3.0349999999999999E-3</v>
      </c>
      <c r="CZ848">
        <v>364</v>
      </c>
      <c r="DA848" t="s">
        <v>925</v>
      </c>
      <c r="DB848" t="s">
        <v>161</v>
      </c>
      <c r="DC848" t="s">
        <v>926</v>
      </c>
      <c r="DD848">
        <v>-85.323346000000001</v>
      </c>
      <c r="DE848">
        <v>34.724995</v>
      </c>
      <c r="DF848">
        <v>34.724995</v>
      </c>
      <c r="DG848">
        <v>-85.323346000000001</v>
      </c>
      <c r="DH848">
        <v>1.7479999999999999E-2</v>
      </c>
      <c r="DI848">
        <v>3.0349999999999999E-3</v>
      </c>
      <c r="DJ848">
        <v>245</v>
      </c>
      <c r="DK848">
        <v>1160</v>
      </c>
      <c r="DL848">
        <v>9.8000000000000007</v>
      </c>
      <c r="DM848">
        <v>1210</v>
      </c>
      <c r="DN848">
        <v>9.8000000000000007</v>
      </c>
      <c r="DO848">
        <v>1080</v>
      </c>
      <c r="DP848">
        <v>0</v>
      </c>
      <c r="DQ848">
        <v>1100</v>
      </c>
      <c r="DR848">
        <v>0</v>
      </c>
      <c r="DS848">
        <v>1070</v>
      </c>
      <c r="DT848">
        <v>9.1</v>
      </c>
      <c r="DU848">
        <v>1020</v>
      </c>
      <c r="DV848">
        <v>9</v>
      </c>
      <c r="DW848">
        <v>1010</v>
      </c>
      <c r="DX848">
        <v>9</v>
      </c>
      <c r="DY848">
        <v>1010</v>
      </c>
      <c r="DZ848">
        <v>9</v>
      </c>
      <c r="EA848">
        <v>1020</v>
      </c>
      <c r="EB848">
        <v>9.4</v>
      </c>
      <c r="EC848">
        <v>1040</v>
      </c>
      <c r="ED848">
        <v>9.4</v>
      </c>
      <c r="EE848">
        <v>0</v>
      </c>
    </row>
    <row r="849" spans="1:135" x14ac:dyDescent="0.3">
      <c r="A849">
        <v>847</v>
      </c>
      <c r="B849" t="s">
        <v>135</v>
      </c>
      <c r="C849">
        <v>461</v>
      </c>
      <c r="D849">
        <v>106</v>
      </c>
      <c r="E849" t="s">
        <v>135</v>
      </c>
      <c r="F849">
        <v>6881119</v>
      </c>
      <c r="G849" t="s">
        <v>136</v>
      </c>
      <c r="H849" s="1">
        <v>43362</v>
      </c>
      <c r="I849" t="s">
        <v>908</v>
      </c>
      <c r="J849" t="s">
        <v>929</v>
      </c>
      <c r="K849" t="s">
        <v>139</v>
      </c>
      <c r="L849" t="s">
        <v>218</v>
      </c>
      <c r="M849">
        <v>0</v>
      </c>
      <c r="N849">
        <v>0</v>
      </c>
      <c r="O849">
        <v>1</v>
      </c>
      <c r="P849" t="s">
        <v>235</v>
      </c>
      <c r="Q849" t="s">
        <v>170</v>
      </c>
      <c r="R849" t="s">
        <v>180</v>
      </c>
      <c r="S849" t="s">
        <v>180</v>
      </c>
      <c r="T849" t="s">
        <v>242</v>
      </c>
      <c r="U849">
        <v>2</v>
      </c>
      <c r="V849" t="s">
        <v>182</v>
      </c>
      <c r="W849" t="s">
        <v>344</v>
      </c>
      <c r="X849" t="s">
        <v>147</v>
      </c>
      <c r="Y849" t="s">
        <v>148</v>
      </c>
      <c r="Z849">
        <v>0</v>
      </c>
      <c r="AA849" t="s">
        <v>377</v>
      </c>
      <c r="AB849" t="s">
        <v>378</v>
      </c>
      <c r="AC849" t="s">
        <v>923</v>
      </c>
      <c r="AD849">
        <v>6.41</v>
      </c>
      <c r="AE849">
        <v>34.741785</v>
      </c>
      <c r="AF849">
        <v>-85.334436999999994</v>
      </c>
      <c r="AG849">
        <v>245</v>
      </c>
      <c r="AH849">
        <v>254</v>
      </c>
      <c r="AI849">
        <v>1953</v>
      </c>
      <c r="AJ849" t="s">
        <v>924</v>
      </c>
      <c r="AK849">
        <v>8</v>
      </c>
      <c r="AL849">
        <v>8</v>
      </c>
      <c r="AM849" t="s">
        <v>153</v>
      </c>
      <c r="AN849">
        <v>1457.3</v>
      </c>
      <c r="AO849">
        <v>40.700000000000003</v>
      </c>
      <c r="AP849">
        <v>1034.0999999999999</v>
      </c>
      <c r="AQ849">
        <v>-85.332734000000002</v>
      </c>
      <c r="AR849">
        <v>34.739738000000003</v>
      </c>
      <c r="AS849">
        <v>-85.334545000000006</v>
      </c>
      <c r="AT849">
        <v>34.742088000000003</v>
      </c>
      <c r="AU849" t="s">
        <v>923</v>
      </c>
      <c r="AV849">
        <v>1</v>
      </c>
      <c r="AW849">
        <v>295</v>
      </c>
      <c r="AX849">
        <v>193</v>
      </c>
      <c r="AY849">
        <v>0</v>
      </c>
      <c r="AZ849">
        <v>55</v>
      </c>
      <c r="BA849">
        <v>5.39</v>
      </c>
      <c r="BB849">
        <v>4.7</v>
      </c>
      <c r="BC849">
        <v>1092.5</v>
      </c>
      <c r="BD849">
        <v>1110.2</v>
      </c>
      <c r="BE849">
        <v>1101.4000000000001</v>
      </c>
      <c r="BF849">
        <v>55</v>
      </c>
      <c r="BG849">
        <v>63.8</v>
      </c>
      <c r="BH849">
        <v>0</v>
      </c>
      <c r="BI849" s="1">
        <v>44188</v>
      </c>
      <c r="BJ849" t="s">
        <v>154</v>
      </c>
      <c r="BK849">
        <v>3.0349999999999999E-3</v>
      </c>
      <c r="BL849">
        <v>41012</v>
      </c>
      <c r="BM849">
        <v>51071</v>
      </c>
      <c r="BN849" t="s">
        <v>923</v>
      </c>
      <c r="BO849" t="s">
        <v>911</v>
      </c>
      <c r="BP849">
        <v>1</v>
      </c>
      <c r="BQ849">
        <v>19300</v>
      </c>
      <c r="BR849">
        <v>6</v>
      </c>
      <c r="BS849">
        <v>1</v>
      </c>
      <c r="BT849">
        <v>2</v>
      </c>
      <c r="BU849">
        <v>2</v>
      </c>
      <c r="BV849">
        <v>1</v>
      </c>
      <c r="BW849">
        <v>3</v>
      </c>
      <c r="BX849">
        <v>0</v>
      </c>
      <c r="BY849">
        <v>5</v>
      </c>
      <c r="BZ849" t="s">
        <v>156</v>
      </c>
      <c r="CA849">
        <v>295</v>
      </c>
      <c r="CB849">
        <v>193</v>
      </c>
      <c r="CC849">
        <v>0</v>
      </c>
      <c r="CD849" t="s">
        <v>157</v>
      </c>
      <c r="CE849" t="s">
        <v>157</v>
      </c>
      <c r="CF849">
        <v>0</v>
      </c>
      <c r="CG849">
        <v>55</v>
      </c>
      <c r="CH849">
        <v>1070</v>
      </c>
      <c r="CI849" t="s">
        <v>158</v>
      </c>
      <c r="CJ849">
        <v>0</v>
      </c>
      <c r="CK849">
        <v>1.283142</v>
      </c>
      <c r="CL849">
        <v>14</v>
      </c>
      <c r="CM849" t="s">
        <v>159</v>
      </c>
      <c r="CN849">
        <v>1070</v>
      </c>
      <c r="CO849">
        <v>516074</v>
      </c>
      <c r="CP849">
        <v>6.41</v>
      </c>
      <c r="CQ849">
        <v>7.69</v>
      </c>
      <c r="CR849">
        <v>516074</v>
      </c>
      <c r="CS849">
        <v>0</v>
      </c>
      <c r="CT849">
        <v>6774.9907430000003</v>
      </c>
      <c r="CU849">
        <v>100</v>
      </c>
      <c r="CV849">
        <v>51072</v>
      </c>
      <c r="CW849">
        <v>4.3885E-2</v>
      </c>
      <c r="CX849">
        <v>0</v>
      </c>
      <c r="CY849">
        <v>3.0349999999999999E-3</v>
      </c>
      <c r="CZ849">
        <v>364</v>
      </c>
      <c r="DA849" t="s">
        <v>925</v>
      </c>
      <c r="DB849" t="s">
        <v>161</v>
      </c>
      <c r="DC849" t="s">
        <v>926</v>
      </c>
      <c r="DD849">
        <v>-85.323346000000001</v>
      </c>
      <c r="DE849">
        <v>34.724995</v>
      </c>
      <c r="DF849">
        <v>34.724995</v>
      </c>
      <c r="DG849">
        <v>-85.323346000000001</v>
      </c>
      <c r="DH849">
        <v>1.7479999999999999E-2</v>
      </c>
      <c r="DI849">
        <v>3.0349999999999999E-3</v>
      </c>
      <c r="DJ849">
        <v>245</v>
      </c>
      <c r="DK849">
        <v>1160</v>
      </c>
      <c r="DL849">
        <v>9.8000000000000007</v>
      </c>
      <c r="DM849">
        <v>1210</v>
      </c>
      <c r="DN849">
        <v>9.8000000000000007</v>
      </c>
      <c r="DO849">
        <v>1080</v>
      </c>
      <c r="DP849">
        <v>0</v>
      </c>
      <c r="DQ849">
        <v>1100</v>
      </c>
      <c r="DR849">
        <v>0</v>
      </c>
      <c r="DS849">
        <v>1070</v>
      </c>
      <c r="DT849">
        <v>9.1</v>
      </c>
      <c r="DU849">
        <v>1020</v>
      </c>
      <c r="DV849">
        <v>9</v>
      </c>
      <c r="DW849">
        <v>1010</v>
      </c>
      <c r="DX849">
        <v>9</v>
      </c>
      <c r="DY849">
        <v>1010</v>
      </c>
      <c r="DZ849">
        <v>9</v>
      </c>
      <c r="EA849">
        <v>1020</v>
      </c>
      <c r="EB849">
        <v>9.4</v>
      </c>
      <c r="EC849">
        <v>1040</v>
      </c>
      <c r="ED849">
        <v>9.4</v>
      </c>
      <c r="EE849">
        <v>0</v>
      </c>
    </row>
    <row r="850" spans="1:135" x14ac:dyDescent="0.3">
      <c r="A850">
        <v>848</v>
      </c>
      <c r="B850" t="s">
        <v>135</v>
      </c>
      <c r="C850">
        <v>20</v>
      </c>
      <c r="D850">
        <v>419</v>
      </c>
      <c r="E850" t="s">
        <v>135</v>
      </c>
      <c r="F850">
        <v>4380911</v>
      </c>
      <c r="G850" t="s">
        <v>136</v>
      </c>
      <c r="H850" s="1">
        <v>41345</v>
      </c>
      <c r="I850" t="s">
        <v>908</v>
      </c>
      <c r="J850" t="s">
        <v>922</v>
      </c>
      <c r="K850" t="s">
        <v>139</v>
      </c>
      <c r="L850" t="s">
        <v>140</v>
      </c>
      <c r="M850">
        <v>0</v>
      </c>
      <c r="N850">
        <v>0</v>
      </c>
      <c r="O850">
        <v>0</v>
      </c>
      <c r="P850" t="s">
        <v>141</v>
      </c>
      <c r="Q850" t="s">
        <v>142</v>
      </c>
      <c r="R850" t="s">
        <v>176</v>
      </c>
      <c r="S850" t="s">
        <v>442</v>
      </c>
      <c r="T850" t="s">
        <v>187</v>
      </c>
      <c r="U850">
        <v>1</v>
      </c>
      <c r="V850" t="s">
        <v>165</v>
      </c>
      <c r="W850" t="s">
        <v>224</v>
      </c>
      <c r="X850" t="s">
        <v>147</v>
      </c>
      <c r="Y850" t="s">
        <v>148</v>
      </c>
      <c r="Z850">
        <v>35</v>
      </c>
      <c r="AA850" t="s">
        <v>149</v>
      </c>
      <c r="AB850" t="s">
        <v>168</v>
      </c>
      <c r="AC850" t="s">
        <v>923</v>
      </c>
      <c r="AD850">
        <v>6.5069999999999997</v>
      </c>
      <c r="AE850">
        <v>34.743079999999999</v>
      </c>
      <c r="AF850">
        <v>-85.335070000000002</v>
      </c>
      <c r="AG850">
        <v>246</v>
      </c>
      <c r="AH850">
        <v>255</v>
      </c>
      <c r="AI850">
        <v>1954</v>
      </c>
      <c r="AJ850" t="s">
        <v>924</v>
      </c>
      <c r="AK850">
        <v>9</v>
      </c>
      <c r="AL850">
        <v>9</v>
      </c>
      <c r="AM850" t="s">
        <v>153</v>
      </c>
      <c r="AN850">
        <v>248</v>
      </c>
      <c r="AO850">
        <v>156</v>
      </c>
      <c r="AP850">
        <v>675</v>
      </c>
      <c r="AQ850">
        <v>-85.334742000000006</v>
      </c>
      <c r="AR850">
        <v>34.742640999999999</v>
      </c>
      <c r="AS850">
        <v>-85.336392000000004</v>
      </c>
      <c r="AT850">
        <v>34.742730999999999</v>
      </c>
      <c r="AU850" t="s">
        <v>923</v>
      </c>
      <c r="AV850">
        <v>1</v>
      </c>
      <c r="AW850">
        <v>295</v>
      </c>
      <c r="AX850">
        <v>193</v>
      </c>
      <c r="AY850">
        <v>0</v>
      </c>
      <c r="AZ850">
        <v>55</v>
      </c>
      <c r="BA850">
        <v>23.46</v>
      </c>
      <c r="BB850">
        <v>22.67</v>
      </c>
      <c r="BC850">
        <v>1088.5999999999999</v>
      </c>
      <c r="BD850">
        <v>1060</v>
      </c>
      <c r="BE850">
        <v>1041.7</v>
      </c>
      <c r="BF850">
        <v>55</v>
      </c>
      <c r="BG850">
        <v>29.5</v>
      </c>
      <c r="BH850">
        <v>25.5</v>
      </c>
      <c r="BI850" s="1">
        <v>44188</v>
      </c>
      <c r="BJ850" t="s">
        <v>185</v>
      </c>
      <c r="BK850">
        <v>2.088E-3</v>
      </c>
      <c r="BL850">
        <v>41012</v>
      </c>
      <c r="BM850">
        <v>51071</v>
      </c>
      <c r="BN850" t="s">
        <v>923</v>
      </c>
      <c r="BO850" t="s">
        <v>911</v>
      </c>
      <c r="BP850">
        <v>1</v>
      </c>
      <c r="BQ850">
        <v>19300</v>
      </c>
      <c r="BR850">
        <v>6</v>
      </c>
      <c r="BS850">
        <v>1</v>
      </c>
      <c r="BT850">
        <v>2</v>
      </c>
      <c r="BU850">
        <v>2</v>
      </c>
      <c r="BV850">
        <v>1</v>
      </c>
      <c r="BW850">
        <v>3</v>
      </c>
      <c r="BX850">
        <v>0</v>
      </c>
      <c r="BY850">
        <v>5</v>
      </c>
      <c r="BZ850" t="s">
        <v>156</v>
      </c>
      <c r="CA850">
        <v>295</v>
      </c>
      <c r="CB850">
        <v>193</v>
      </c>
      <c r="CC850">
        <v>0</v>
      </c>
      <c r="CD850" t="s">
        <v>157</v>
      </c>
      <c r="CE850" t="s">
        <v>157</v>
      </c>
      <c r="CF850">
        <v>0</v>
      </c>
      <c r="CG850">
        <v>55</v>
      </c>
      <c r="CH850">
        <v>1070</v>
      </c>
      <c r="CI850" t="s">
        <v>158</v>
      </c>
      <c r="CJ850">
        <v>0</v>
      </c>
      <c r="CK850">
        <v>1.283142</v>
      </c>
      <c r="CL850">
        <v>14</v>
      </c>
      <c r="CM850" t="s">
        <v>159</v>
      </c>
      <c r="CN850">
        <v>1070</v>
      </c>
      <c r="CO850">
        <v>516074</v>
      </c>
      <c r="CP850">
        <v>6.41</v>
      </c>
      <c r="CQ850">
        <v>7.69</v>
      </c>
      <c r="CR850">
        <v>516074</v>
      </c>
      <c r="CS850">
        <v>0</v>
      </c>
      <c r="CT850">
        <v>6774.9907430000003</v>
      </c>
      <c r="CU850">
        <v>100</v>
      </c>
      <c r="CV850">
        <v>51072</v>
      </c>
      <c r="CW850">
        <v>4.3885E-2</v>
      </c>
      <c r="CX850">
        <v>0</v>
      </c>
      <c r="CY850">
        <v>2.088E-3</v>
      </c>
      <c r="CZ850">
        <v>364</v>
      </c>
      <c r="DA850" t="s">
        <v>925</v>
      </c>
      <c r="DB850" t="s">
        <v>161</v>
      </c>
      <c r="DC850" t="s">
        <v>926</v>
      </c>
      <c r="DD850">
        <v>-85.323346000000001</v>
      </c>
      <c r="DE850">
        <v>34.724995</v>
      </c>
      <c r="DF850">
        <v>34.724995</v>
      </c>
      <c r="DG850">
        <v>-85.323346000000001</v>
      </c>
      <c r="DH850">
        <v>2.1007000000000001E-2</v>
      </c>
      <c r="DI850">
        <v>2.088E-3</v>
      </c>
      <c r="DJ850">
        <v>246</v>
      </c>
      <c r="DK850">
        <v>1160</v>
      </c>
      <c r="DL850">
        <v>9.8000000000000007</v>
      </c>
      <c r="DM850">
        <v>1210</v>
      </c>
      <c r="DN850">
        <v>9.8000000000000007</v>
      </c>
      <c r="DO850">
        <v>1080</v>
      </c>
      <c r="DP850">
        <v>0</v>
      </c>
      <c r="DQ850">
        <v>1100</v>
      </c>
      <c r="DR850">
        <v>0</v>
      </c>
      <c r="DS850">
        <v>1070</v>
      </c>
      <c r="DT850">
        <v>9.1</v>
      </c>
      <c r="DU850">
        <v>1020</v>
      </c>
      <c r="DV850">
        <v>9</v>
      </c>
      <c r="DW850">
        <v>1010</v>
      </c>
      <c r="DX850">
        <v>9</v>
      </c>
      <c r="DY850">
        <v>1010</v>
      </c>
      <c r="DZ850">
        <v>9</v>
      </c>
      <c r="EA850">
        <v>1020</v>
      </c>
      <c r="EB850">
        <v>9.4</v>
      </c>
      <c r="EC850">
        <v>1040</v>
      </c>
      <c r="ED850">
        <v>9.4</v>
      </c>
      <c r="EE850">
        <v>0</v>
      </c>
    </row>
    <row r="851" spans="1:135" x14ac:dyDescent="0.3">
      <c r="A851">
        <v>849</v>
      </c>
      <c r="B851" t="s">
        <v>135</v>
      </c>
      <c r="C851">
        <v>793</v>
      </c>
      <c r="D851">
        <v>19</v>
      </c>
      <c r="E851" t="s">
        <v>135</v>
      </c>
      <c r="F851">
        <v>7766347</v>
      </c>
      <c r="G851" t="s">
        <v>136</v>
      </c>
      <c r="H851" s="1">
        <v>44080</v>
      </c>
      <c r="I851" t="s">
        <v>908</v>
      </c>
      <c r="J851" t="s">
        <v>922</v>
      </c>
      <c r="K851" t="s">
        <v>139</v>
      </c>
      <c r="L851" t="s">
        <v>218</v>
      </c>
      <c r="M851">
        <v>0</v>
      </c>
      <c r="N851">
        <v>0</v>
      </c>
      <c r="O851">
        <v>1</v>
      </c>
      <c r="P851" t="s">
        <v>141</v>
      </c>
      <c r="Q851" t="s">
        <v>186</v>
      </c>
      <c r="R851" t="s">
        <v>277</v>
      </c>
      <c r="S851" t="s">
        <v>277</v>
      </c>
      <c r="T851" t="s">
        <v>271</v>
      </c>
      <c r="U851">
        <v>1</v>
      </c>
      <c r="V851" t="s">
        <v>165</v>
      </c>
      <c r="W851" t="s">
        <v>224</v>
      </c>
      <c r="X851" t="s">
        <v>147</v>
      </c>
      <c r="Y851" t="s">
        <v>148</v>
      </c>
      <c r="Z851">
        <v>64</v>
      </c>
      <c r="AA851" t="s">
        <v>377</v>
      </c>
      <c r="AB851" t="s">
        <v>324</v>
      </c>
      <c r="AC851" t="s">
        <v>923</v>
      </c>
      <c r="AD851">
        <v>6.5192110000000003</v>
      </c>
      <c r="AE851">
        <v>34.743167999999997</v>
      </c>
      <c r="AF851">
        <v>-85.335278000000002</v>
      </c>
      <c r="AG851">
        <v>246</v>
      </c>
      <c r="AH851">
        <v>255</v>
      </c>
      <c r="AI851">
        <v>1954</v>
      </c>
      <c r="AJ851" t="s">
        <v>924</v>
      </c>
      <c r="AK851">
        <v>9</v>
      </c>
      <c r="AL851">
        <v>9</v>
      </c>
      <c r="AM851" t="s">
        <v>153</v>
      </c>
      <c r="AN851">
        <v>248</v>
      </c>
      <c r="AO851">
        <v>156</v>
      </c>
      <c r="AP851">
        <v>675</v>
      </c>
      <c r="AQ851">
        <v>-85.334742000000006</v>
      </c>
      <c r="AR851">
        <v>34.742640999999999</v>
      </c>
      <c r="AS851">
        <v>-85.336392000000004</v>
      </c>
      <c r="AT851">
        <v>34.742730999999999</v>
      </c>
      <c r="AU851" t="s">
        <v>923</v>
      </c>
      <c r="AV851">
        <v>1</v>
      </c>
      <c r="AW851">
        <v>295</v>
      </c>
      <c r="AX851">
        <v>193</v>
      </c>
      <c r="AY851">
        <v>0</v>
      </c>
      <c r="AZ851">
        <v>55</v>
      </c>
      <c r="BA851">
        <v>23.46</v>
      </c>
      <c r="BB851">
        <v>22.67</v>
      </c>
      <c r="BC851">
        <v>1088.5999999999999</v>
      </c>
      <c r="BD851">
        <v>1060</v>
      </c>
      <c r="BE851">
        <v>1041.7</v>
      </c>
      <c r="BF851">
        <v>55</v>
      </c>
      <c r="BG851">
        <v>29.5</v>
      </c>
      <c r="BH851">
        <v>25.5</v>
      </c>
      <c r="BI851" s="1">
        <v>44188</v>
      </c>
      <c r="BJ851" t="s">
        <v>185</v>
      </c>
      <c r="BK851">
        <v>2.088E-3</v>
      </c>
      <c r="BL851">
        <v>41012</v>
      </c>
      <c r="BM851">
        <v>51071</v>
      </c>
      <c r="BN851" t="s">
        <v>923</v>
      </c>
      <c r="BO851" t="s">
        <v>911</v>
      </c>
      <c r="BP851">
        <v>1</v>
      </c>
      <c r="BQ851">
        <v>19300</v>
      </c>
      <c r="BR851">
        <v>6</v>
      </c>
      <c r="BS851">
        <v>1</v>
      </c>
      <c r="BT851">
        <v>2</v>
      </c>
      <c r="BU851">
        <v>2</v>
      </c>
      <c r="BV851">
        <v>1</v>
      </c>
      <c r="BW851">
        <v>3</v>
      </c>
      <c r="BX851">
        <v>0</v>
      </c>
      <c r="BY851">
        <v>5</v>
      </c>
      <c r="BZ851" t="s">
        <v>156</v>
      </c>
      <c r="CA851">
        <v>295</v>
      </c>
      <c r="CB851">
        <v>193</v>
      </c>
      <c r="CC851">
        <v>0</v>
      </c>
      <c r="CD851" t="s">
        <v>157</v>
      </c>
      <c r="CE851" t="s">
        <v>157</v>
      </c>
      <c r="CF851">
        <v>0</v>
      </c>
      <c r="CG851">
        <v>55</v>
      </c>
      <c r="CH851">
        <v>1070</v>
      </c>
      <c r="CI851" t="s">
        <v>158</v>
      </c>
      <c r="CJ851">
        <v>0</v>
      </c>
      <c r="CK851">
        <v>1.283142</v>
      </c>
      <c r="CL851">
        <v>14</v>
      </c>
      <c r="CM851" t="s">
        <v>159</v>
      </c>
      <c r="CN851">
        <v>1070</v>
      </c>
      <c r="CO851">
        <v>516074</v>
      </c>
      <c r="CP851">
        <v>6.41</v>
      </c>
      <c r="CQ851">
        <v>7.69</v>
      </c>
      <c r="CR851">
        <v>516074</v>
      </c>
      <c r="CS851">
        <v>0</v>
      </c>
      <c r="CT851">
        <v>6774.9907430000003</v>
      </c>
      <c r="CU851">
        <v>100</v>
      </c>
      <c r="CV851">
        <v>51072</v>
      </c>
      <c r="CW851">
        <v>4.3885E-2</v>
      </c>
      <c r="CX851">
        <v>0</v>
      </c>
      <c r="CY851">
        <v>2.088E-3</v>
      </c>
      <c r="CZ851">
        <v>364</v>
      </c>
      <c r="DA851" t="s">
        <v>925</v>
      </c>
      <c r="DB851" t="s">
        <v>161</v>
      </c>
      <c r="DC851" t="s">
        <v>926</v>
      </c>
      <c r="DD851">
        <v>-85.323346000000001</v>
      </c>
      <c r="DE851">
        <v>34.724995</v>
      </c>
      <c r="DF851">
        <v>34.724995</v>
      </c>
      <c r="DG851">
        <v>-85.323346000000001</v>
      </c>
      <c r="DH851">
        <v>2.1007000000000001E-2</v>
      </c>
      <c r="DI851">
        <v>2.088E-3</v>
      </c>
      <c r="DJ851">
        <v>246</v>
      </c>
      <c r="DK851">
        <v>1160</v>
      </c>
      <c r="DL851">
        <v>9.8000000000000007</v>
      </c>
      <c r="DM851">
        <v>1210</v>
      </c>
      <c r="DN851">
        <v>9.8000000000000007</v>
      </c>
      <c r="DO851">
        <v>1080</v>
      </c>
      <c r="DP851">
        <v>0</v>
      </c>
      <c r="DQ851">
        <v>1100</v>
      </c>
      <c r="DR851">
        <v>0</v>
      </c>
      <c r="DS851">
        <v>1070</v>
      </c>
      <c r="DT851">
        <v>9.1</v>
      </c>
      <c r="DU851">
        <v>1020</v>
      </c>
      <c r="DV851">
        <v>9</v>
      </c>
      <c r="DW851">
        <v>1010</v>
      </c>
      <c r="DX851">
        <v>9</v>
      </c>
      <c r="DY851">
        <v>1010</v>
      </c>
      <c r="DZ851">
        <v>9</v>
      </c>
      <c r="EA851">
        <v>1020</v>
      </c>
      <c r="EB851">
        <v>9.4</v>
      </c>
      <c r="EC851">
        <v>1040</v>
      </c>
      <c r="ED851">
        <v>9.4</v>
      </c>
      <c r="EE851">
        <v>0</v>
      </c>
    </row>
    <row r="852" spans="1:135" x14ac:dyDescent="0.3">
      <c r="A852">
        <v>850</v>
      </c>
      <c r="B852" t="s">
        <v>135</v>
      </c>
      <c r="C852">
        <v>94</v>
      </c>
      <c r="D852">
        <v>330</v>
      </c>
      <c r="E852" t="s">
        <v>135</v>
      </c>
      <c r="F852">
        <v>5010680</v>
      </c>
      <c r="G852" t="s">
        <v>136</v>
      </c>
      <c r="H852" s="1">
        <v>41918</v>
      </c>
      <c r="I852" t="s">
        <v>908</v>
      </c>
      <c r="J852" t="s">
        <v>922</v>
      </c>
      <c r="K852" t="s">
        <v>139</v>
      </c>
      <c r="L852" t="s">
        <v>140</v>
      </c>
      <c r="M852">
        <v>0</v>
      </c>
      <c r="N852">
        <v>0</v>
      </c>
      <c r="O852">
        <v>0</v>
      </c>
      <c r="P852" t="s">
        <v>141</v>
      </c>
      <c r="Q852" t="s">
        <v>142</v>
      </c>
      <c r="R852" t="s">
        <v>143</v>
      </c>
      <c r="S852" t="s">
        <v>143</v>
      </c>
      <c r="T852" t="s">
        <v>164</v>
      </c>
      <c r="U852">
        <v>1</v>
      </c>
      <c r="V852" t="s">
        <v>165</v>
      </c>
      <c r="W852" t="s">
        <v>217</v>
      </c>
      <c r="X852" t="s">
        <v>178</v>
      </c>
      <c r="Y852" t="s">
        <v>167</v>
      </c>
      <c r="Z852">
        <v>50</v>
      </c>
      <c r="AA852" t="s">
        <v>149</v>
      </c>
      <c r="AB852" t="s">
        <v>197</v>
      </c>
      <c r="AC852" t="s">
        <v>923</v>
      </c>
      <c r="AD852">
        <v>6.6753879999999999</v>
      </c>
      <c r="AE852">
        <v>34.742480999999998</v>
      </c>
      <c r="AF852">
        <v>-85.337226999999999</v>
      </c>
      <c r="AG852">
        <v>247</v>
      </c>
      <c r="AH852">
        <v>256</v>
      </c>
      <c r="AI852">
        <v>1955</v>
      </c>
      <c r="AJ852" t="s">
        <v>924</v>
      </c>
      <c r="AK852">
        <v>10</v>
      </c>
      <c r="AL852">
        <v>10</v>
      </c>
      <c r="AM852" t="s">
        <v>230</v>
      </c>
      <c r="AN852">
        <v>88.6</v>
      </c>
      <c r="AO852">
        <v>174.7</v>
      </c>
      <c r="AP852">
        <v>263.8</v>
      </c>
      <c r="AQ852">
        <v>-85.336650000000006</v>
      </c>
      <c r="AR852">
        <v>34.742367000000002</v>
      </c>
      <c r="AS852">
        <v>-85.337227999999996</v>
      </c>
      <c r="AT852">
        <v>34.742502000000002</v>
      </c>
      <c r="AU852" t="s">
        <v>923</v>
      </c>
      <c r="AV852">
        <v>1</v>
      </c>
      <c r="AW852">
        <v>295</v>
      </c>
      <c r="AX852">
        <v>193</v>
      </c>
      <c r="AY852">
        <v>0</v>
      </c>
      <c r="AZ852">
        <v>55</v>
      </c>
      <c r="BA852">
        <v>14.43</v>
      </c>
      <c r="BB852">
        <v>14.06</v>
      </c>
      <c r="BC852">
        <v>1035.4000000000001</v>
      </c>
      <c r="BD852">
        <v>1028.2</v>
      </c>
      <c r="BE852">
        <v>1020.3</v>
      </c>
      <c r="BF852">
        <v>55</v>
      </c>
      <c r="BG852">
        <v>18.2</v>
      </c>
      <c r="BH852">
        <v>36.799999999999997</v>
      </c>
      <c r="BI852" s="1">
        <v>44188</v>
      </c>
      <c r="BJ852" t="s">
        <v>185</v>
      </c>
      <c r="BK852">
        <v>8.0800000000000002E-4</v>
      </c>
      <c r="BL852">
        <v>41012</v>
      </c>
      <c r="BM852">
        <v>51071</v>
      </c>
      <c r="BN852" t="s">
        <v>923</v>
      </c>
      <c r="BO852" t="s">
        <v>911</v>
      </c>
      <c r="BP852">
        <v>1</v>
      </c>
      <c r="BQ852">
        <v>19300</v>
      </c>
      <c r="BR852">
        <v>6</v>
      </c>
      <c r="BS852">
        <v>1</v>
      </c>
      <c r="BT852">
        <v>2</v>
      </c>
      <c r="BU852">
        <v>2</v>
      </c>
      <c r="BV852">
        <v>1</v>
      </c>
      <c r="BW852">
        <v>3</v>
      </c>
      <c r="BX852">
        <v>0</v>
      </c>
      <c r="BY852">
        <v>5</v>
      </c>
      <c r="BZ852" t="s">
        <v>156</v>
      </c>
      <c r="CA852">
        <v>295</v>
      </c>
      <c r="CB852">
        <v>193</v>
      </c>
      <c r="CC852">
        <v>0</v>
      </c>
      <c r="CD852" t="s">
        <v>157</v>
      </c>
      <c r="CE852" t="s">
        <v>157</v>
      </c>
      <c r="CF852">
        <v>0</v>
      </c>
      <c r="CG852">
        <v>55</v>
      </c>
      <c r="CH852">
        <v>1070</v>
      </c>
      <c r="CI852" t="s">
        <v>158</v>
      </c>
      <c r="CJ852">
        <v>0</v>
      </c>
      <c r="CK852">
        <v>1.283142</v>
      </c>
      <c r="CL852">
        <v>14</v>
      </c>
      <c r="CM852" t="s">
        <v>159</v>
      </c>
      <c r="CN852">
        <v>1070</v>
      </c>
      <c r="CO852">
        <v>516074</v>
      </c>
      <c r="CP852">
        <v>6.41</v>
      </c>
      <c r="CQ852">
        <v>7.69</v>
      </c>
      <c r="CR852">
        <v>516074</v>
      </c>
      <c r="CS852">
        <v>0</v>
      </c>
      <c r="CT852">
        <v>6774.9907430000003</v>
      </c>
      <c r="CU852">
        <v>100</v>
      </c>
      <c r="CV852">
        <v>51072</v>
      </c>
      <c r="CW852">
        <v>4.3885E-2</v>
      </c>
      <c r="CX852">
        <v>0</v>
      </c>
      <c r="CY852">
        <v>8.0800000000000002E-4</v>
      </c>
      <c r="CZ852">
        <v>364</v>
      </c>
      <c r="DA852" t="s">
        <v>925</v>
      </c>
      <c r="DB852" t="s">
        <v>161</v>
      </c>
      <c r="DC852" t="s">
        <v>926</v>
      </c>
      <c r="DD852">
        <v>-85.323346000000001</v>
      </c>
      <c r="DE852">
        <v>34.724995</v>
      </c>
      <c r="DF852">
        <v>34.724995</v>
      </c>
      <c r="DG852">
        <v>-85.323346000000001</v>
      </c>
      <c r="DH852">
        <v>2.1877000000000001E-2</v>
      </c>
      <c r="DI852">
        <v>8.0800000000000002E-4</v>
      </c>
      <c r="DJ852">
        <v>247</v>
      </c>
      <c r="DK852">
        <v>1160</v>
      </c>
      <c r="DL852">
        <v>9.8000000000000007</v>
      </c>
      <c r="DM852">
        <v>1210</v>
      </c>
      <c r="DN852">
        <v>9.8000000000000007</v>
      </c>
      <c r="DO852">
        <v>1080</v>
      </c>
      <c r="DP852">
        <v>0</v>
      </c>
      <c r="DQ852">
        <v>1100</v>
      </c>
      <c r="DR852">
        <v>0</v>
      </c>
      <c r="DS852">
        <v>1070</v>
      </c>
      <c r="DT852">
        <v>9.1</v>
      </c>
      <c r="DU852">
        <v>1020</v>
      </c>
      <c r="DV852">
        <v>9</v>
      </c>
      <c r="DW852">
        <v>1010</v>
      </c>
      <c r="DX852">
        <v>9</v>
      </c>
      <c r="DY852">
        <v>1010</v>
      </c>
      <c r="DZ852">
        <v>9</v>
      </c>
      <c r="EA852">
        <v>1020</v>
      </c>
      <c r="EB852">
        <v>9.4</v>
      </c>
      <c r="EC852">
        <v>1040</v>
      </c>
      <c r="ED852">
        <v>9.4</v>
      </c>
      <c r="EE852">
        <v>0</v>
      </c>
    </row>
    <row r="853" spans="1:135" x14ac:dyDescent="0.3">
      <c r="A853">
        <v>851</v>
      </c>
      <c r="B853" t="s">
        <v>135</v>
      </c>
      <c r="C853">
        <v>124</v>
      </c>
      <c r="D853">
        <v>312</v>
      </c>
      <c r="E853" t="s">
        <v>135</v>
      </c>
      <c r="F853">
        <v>5120787</v>
      </c>
      <c r="G853" t="s">
        <v>136</v>
      </c>
      <c r="H853" s="1">
        <v>42011</v>
      </c>
      <c r="I853" t="s">
        <v>908</v>
      </c>
      <c r="J853" t="s">
        <v>922</v>
      </c>
      <c r="K853" t="s">
        <v>139</v>
      </c>
      <c r="L853" t="s">
        <v>140</v>
      </c>
      <c r="M853">
        <v>0</v>
      </c>
      <c r="N853">
        <v>0</v>
      </c>
      <c r="O853">
        <v>0</v>
      </c>
      <c r="P853" t="s">
        <v>141</v>
      </c>
      <c r="Q853" t="s">
        <v>142</v>
      </c>
      <c r="R853" t="s">
        <v>143</v>
      </c>
      <c r="S853" t="s">
        <v>143</v>
      </c>
      <c r="T853" t="s">
        <v>164</v>
      </c>
      <c r="U853">
        <v>1</v>
      </c>
      <c r="V853" t="s">
        <v>165</v>
      </c>
      <c r="W853" t="s">
        <v>217</v>
      </c>
      <c r="X853" t="s">
        <v>178</v>
      </c>
      <c r="Y853" t="s">
        <v>148</v>
      </c>
      <c r="Z853">
        <v>40</v>
      </c>
      <c r="AA853" t="s">
        <v>149</v>
      </c>
      <c r="AB853" t="s">
        <v>168</v>
      </c>
      <c r="AC853" t="s">
        <v>923</v>
      </c>
      <c r="AD853">
        <v>6.6180000000000003</v>
      </c>
      <c r="AE853">
        <v>34.742465000000003</v>
      </c>
      <c r="AF853">
        <v>-85.336564999999993</v>
      </c>
      <c r="AG853">
        <v>247</v>
      </c>
      <c r="AH853">
        <v>256</v>
      </c>
      <c r="AI853">
        <v>1955</v>
      </c>
      <c r="AJ853" t="s">
        <v>924</v>
      </c>
      <c r="AK853">
        <v>10</v>
      </c>
      <c r="AL853">
        <v>10</v>
      </c>
      <c r="AM853" t="s">
        <v>230</v>
      </c>
      <c r="AN853">
        <v>88.6</v>
      </c>
      <c r="AO853">
        <v>174.7</v>
      </c>
      <c r="AP853">
        <v>263.8</v>
      </c>
      <c r="AQ853">
        <v>-85.336650000000006</v>
      </c>
      <c r="AR853">
        <v>34.742367000000002</v>
      </c>
      <c r="AS853">
        <v>-85.337227999999996</v>
      </c>
      <c r="AT853">
        <v>34.742502000000002</v>
      </c>
      <c r="AU853" t="s">
        <v>923</v>
      </c>
      <c r="AV853">
        <v>1</v>
      </c>
      <c r="AW853">
        <v>295</v>
      </c>
      <c r="AX853">
        <v>193</v>
      </c>
      <c r="AY853">
        <v>0</v>
      </c>
      <c r="AZ853">
        <v>55</v>
      </c>
      <c r="BA853">
        <v>14.43</v>
      </c>
      <c r="BB853">
        <v>14.06</v>
      </c>
      <c r="BC853">
        <v>1035.4000000000001</v>
      </c>
      <c r="BD853">
        <v>1028.2</v>
      </c>
      <c r="BE853">
        <v>1020.3</v>
      </c>
      <c r="BF853">
        <v>55</v>
      </c>
      <c r="BG853">
        <v>18.2</v>
      </c>
      <c r="BH853">
        <v>36.799999999999997</v>
      </c>
      <c r="BI853" s="1">
        <v>44188</v>
      </c>
      <c r="BJ853" t="s">
        <v>185</v>
      </c>
      <c r="BK853">
        <v>8.0800000000000002E-4</v>
      </c>
      <c r="BL853">
        <v>41012</v>
      </c>
      <c r="BM853">
        <v>51071</v>
      </c>
      <c r="BN853" t="s">
        <v>923</v>
      </c>
      <c r="BO853" t="s">
        <v>911</v>
      </c>
      <c r="BP853">
        <v>1</v>
      </c>
      <c r="BQ853">
        <v>19300</v>
      </c>
      <c r="BR853">
        <v>6</v>
      </c>
      <c r="BS853">
        <v>1</v>
      </c>
      <c r="BT853">
        <v>2</v>
      </c>
      <c r="BU853">
        <v>2</v>
      </c>
      <c r="BV853">
        <v>1</v>
      </c>
      <c r="BW853">
        <v>3</v>
      </c>
      <c r="BX853">
        <v>0</v>
      </c>
      <c r="BY853">
        <v>5</v>
      </c>
      <c r="BZ853" t="s">
        <v>156</v>
      </c>
      <c r="CA853">
        <v>295</v>
      </c>
      <c r="CB853">
        <v>193</v>
      </c>
      <c r="CC853">
        <v>0</v>
      </c>
      <c r="CD853" t="s">
        <v>157</v>
      </c>
      <c r="CE853" t="s">
        <v>157</v>
      </c>
      <c r="CF853">
        <v>0</v>
      </c>
      <c r="CG853">
        <v>55</v>
      </c>
      <c r="CH853">
        <v>1070</v>
      </c>
      <c r="CI853" t="s">
        <v>158</v>
      </c>
      <c r="CJ853">
        <v>0</v>
      </c>
      <c r="CK853">
        <v>1.283142</v>
      </c>
      <c r="CL853">
        <v>14</v>
      </c>
      <c r="CM853" t="s">
        <v>159</v>
      </c>
      <c r="CN853">
        <v>1070</v>
      </c>
      <c r="CO853">
        <v>516074</v>
      </c>
      <c r="CP853">
        <v>6.41</v>
      </c>
      <c r="CQ853">
        <v>7.69</v>
      </c>
      <c r="CR853">
        <v>516074</v>
      </c>
      <c r="CS853">
        <v>0</v>
      </c>
      <c r="CT853">
        <v>6774.9907430000003</v>
      </c>
      <c r="CU853">
        <v>100</v>
      </c>
      <c r="CV853">
        <v>51072</v>
      </c>
      <c r="CW853">
        <v>4.3885E-2</v>
      </c>
      <c r="CX853">
        <v>0</v>
      </c>
      <c r="CY853">
        <v>8.0800000000000002E-4</v>
      </c>
      <c r="CZ853">
        <v>364</v>
      </c>
      <c r="DA853" t="s">
        <v>925</v>
      </c>
      <c r="DB853" t="s">
        <v>161</v>
      </c>
      <c r="DC853" t="s">
        <v>926</v>
      </c>
      <c r="DD853">
        <v>-85.323346000000001</v>
      </c>
      <c r="DE853">
        <v>34.724995</v>
      </c>
      <c r="DF853">
        <v>34.724995</v>
      </c>
      <c r="DG853">
        <v>-85.323346000000001</v>
      </c>
      <c r="DH853">
        <v>2.1877000000000001E-2</v>
      </c>
      <c r="DI853">
        <v>8.0800000000000002E-4</v>
      </c>
      <c r="DJ853">
        <v>247</v>
      </c>
      <c r="DK853">
        <v>1160</v>
      </c>
      <c r="DL853">
        <v>9.8000000000000007</v>
      </c>
      <c r="DM853">
        <v>1210</v>
      </c>
      <c r="DN853">
        <v>9.8000000000000007</v>
      </c>
      <c r="DO853">
        <v>1080</v>
      </c>
      <c r="DP853">
        <v>0</v>
      </c>
      <c r="DQ853">
        <v>1100</v>
      </c>
      <c r="DR853">
        <v>0</v>
      </c>
      <c r="DS853">
        <v>1070</v>
      </c>
      <c r="DT853">
        <v>9.1</v>
      </c>
      <c r="DU853">
        <v>1020</v>
      </c>
      <c r="DV853">
        <v>9</v>
      </c>
      <c r="DW853">
        <v>1010</v>
      </c>
      <c r="DX853">
        <v>9</v>
      </c>
      <c r="DY853">
        <v>1010</v>
      </c>
      <c r="DZ853">
        <v>9</v>
      </c>
      <c r="EA853">
        <v>1020</v>
      </c>
      <c r="EB853">
        <v>9.4</v>
      </c>
      <c r="EC853">
        <v>1040</v>
      </c>
      <c r="ED853">
        <v>9.4</v>
      </c>
      <c r="EE853">
        <v>1.2899999999999999E-4</v>
      </c>
    </row>
    <row r="854" spans="1:135" x14ac:dyDescent="0.3">
      <c r="A854">
        <v>852</v>
      </c>
      <c r="B854" t="s">
        <v>135</v>
      </c>
      <c r="C854">
        <v>325</v>
      </c>
      <c r="D854">
        <v>208</v>
      </c>
      <c r="E854" t="s">
        <v>135</v>
      </c>
      <c r="F854">
        <v>5960580</v>
      </c>
      <c r="G854" t="s">
        <v>136</v>
      </c>
      <c r="H854" s="1">
        <v>42658</v>
      </c>
      <c r="I854" t="s">
        <v>908</v>
      </c>
      <c r="J854" t="s">
        <v>922</v>
      </c>
      <c r="K854" t="s">
        <v>139</v>
      </c>
      <c r="L854" t="s">
        <v>169</v>
      </c>
      <c r="M854">
        <v>0</v>
      </c>
      <c r="N854">
        <v>0</v>
      </c>
      <c r="O854">
        <v>0</v>
      </c>
      <c r="P854" t="s">
        <v>141</v>
      </c>
      <c r="Q854" t="s">
        <v>170</v>
      </c>
      <c r="R854" t="s">
        <v>272</v>
      </c>
      <c r="S854" t="s">
        <v>272</v>
      </c>
      <c r="T854" t="s">
        <v>223</v>
      </c>
      <c r="U854">
        <v>1</v>
      </c>
      <c r="V854" t="s">
        <v>165</v>
      </c>
      <c r="W854" t="s">
        <v>224</v>
      </c>
      <c r="X854" t="s">
        <v>147</v>
      </c>
      <c r="Y854" t="s">
        <v>223</v>
      </c>
      <c r="Z854">
        <v>53</v>
      </c>
      <c r="AA854" t="s">
        <v>360</v>
      </c>
      <c r="AB854" t="s">
        <v>324</v>
      </c>
      <c r="AC854" t="s">
        <v>923</v>
      </c>
      <c r="AD854">
        <v>6.6675769999999996</v>
      </c>
      <c r="AE854">
        <v>34.742370999999999</v>
      </c>
      <c r="AF854">
        <v>-85.337209999999999</v>
      </c>
      <c r="AG854">
        <v>247</v>
      </c>
      <c r="AH854">
        <v>256</v>
      </c>
      <c r="AI854">
        <v>1955</v>
      </c>
      <c r="AJ854" t="s">
        <v>924</v>
      </c>
      <c r="AK854">
        <v>10</v>
      </c>
      <c r="AL854">
        <v>10</v>
      </c>
      <c r="AM854" t="s">
        <v>230</v>
      </c>
      <c r="AN854">
        <v>88.6</v>
      </c>
      <c r="AO854">
        <v>174.7</v>
      </c>
      <c r="AP854">
        <v>263.8</v>
      </c>
      <c r="AQ854">
        <v>-85.336650000000006</v>
      </c>
      <c r="AR854">
        <v>34.742367000000002</v>
      </c>
      <c r="AS854">
        <v>-85.337227999999996</v>
      </c>
      <c r="AT854">
        <v>34.742502000000002</v>
      </c>
      <c r="AU854" t="s">
        <v>923</v>
      </c>
      <c r="AV854">
        <v>1</v>
      </c>
      <c r="AW854">
        <v>295</v>
      </c>
      <c r="AX854">
        <v>193</v>
      </c>
      <c r="AY854">
        <v>0</v>
      </c>
      <c r="AZ854">
        <v>55</v>
      </c>
      <c r="BA854">
        <v>14.43</v>
      </c>
      <c r="BB854">
        <v>14.06</v>
      </c>
      <c r="BC854">
        <v>1035.4000000000001</v>
      </c>
      <c r="BD854">
        <v>1028.2</v>
      </c>
      <c r="BE854">
        <v>1020.3</v>
      </c>
      <c r="BF854">
        <v>55</v>
      </c>
      <c r="BG854">
        <v>18.2</v>
      </c>
      <c r="BH854">
        <v>36.799999999999997</v>
      </c>
      <c r="BI854" s="1">
        <v>44188</v>
      </c>
      <c r="BJ854" t="s">
        <v>185</v>
      </c>
      <c r="BK854">
        <v>8.0800000000000002E-4</v>
      </c>
      <c r="BL854">
        <v>41012</v>
      </c>
      <c r="BM854">
        <v>51071</v>
      </c>
      <c r="BN854" t="s">
        <v>923</v>
      </c>
      <c r="BO854" t="s">
        <v>911</v>
      </c>
      <c r="BP854">
        <v>1</v>
      </c>
      <c r="BQ854">
        <v>19300</v>
      </c>
      <c r="BR854">
        <v>6</v>
      </c>
      <c r="BS854">
        <v>1</v>
      </c>
      <c r="BT854">
        <v>2</v>
      </c>
      <c r="BU854">
        <v>2</v>
      </c>
      <c r="BV854">
        <v>1</v>
      </c>
      <c r="BW854">
        <v>3</v>
      </c>
      <c r="BX854">
        <v>0</v>
      </c>
      <c r="BY854">
        <v>5</v>
      </c>
      <c r="BZ854" t="s">
        <v>156</v>
      </c>
      <c r="CA854">
        <v>295</v>
      </c>
      <c r="CB854">
        <v>193</v>
      </c>
      <c r="CC854">
        <v>0</v>
      </c>
      <c r="CD854" t="s">
        <v>157</v>
      </c>
      <c r="CE854" t="s">
        <v>157</v>
      </c>
      <c r="CF854">
        <v>0</v>
      </c>
      <c r="CG854">
        <v>55</v>
      </c>
      <c r="CH854">
        <v>1070</v>
      </c>
      <c r="CI854" t="s">
        <v>158</v>
      </c>
      <c r="CJ854">
        <v>0</v>
      </c>
      <c r="CK854">
        <v>1.283142</v>
      </c>
      <c r="CL854">
        <v>14</v>
      </c>
      <c r="CM854" t="s">
        <v>159</v>
      </c>
      <c r="CN854">
        <v>1070</v>
      </c>
      <c r="CO854">
        <v>516074</v>
      </c>
      <c r="CP854">
        <v>6.41</v>
      </c>
      <c r="CQ854">
        <v>7.69</v>
      </c>
      <c r="CR854">
        <v>516074</v>
      </c>
      <c r="CS854">
        <v>0</v>
      </c>
      <c r="CT854">
        <v>6774.9907430000003</v>
      </c>
      <c r="CU854">
        <v>100</v>
      </c>
      <c r="CV854">
        <v>51072</v>
      </c>
      <c r="CW854">
        <v>4.3885E-2</v>
      </c>
      <c r="CX854">
        <v>0</v>
      </c>
      <c r="CY854">
        <v>8.0800000000000002E-4</v>
      </c>
      <c r="CZ854">
        <v>364</v>
      </c>
      <c r="DA854" t="s">
        <v>925</v>
      </c>
      <c r="DB854" t="s">
        <v>161</v>
      </c>
      <c r="DC854" t="s">
        <v>926</v>
      </c>
      <c r="DD854">
        <v>-85.323346000000001</v>
      </c>
      <c r="DE854">
        <v>34.724995</v>
      </c>
      <c r="DF854">
        <v>34.724995</v>
      </c>
      <c r="DG854">
        <v>-85.323346000000001</v>
      </c>
      <c r="DH854">
        <v>2.1877000000000001E-2</v>
      </c>
      <c r="DI854">
        <v>8.0800000000000002E-4</v>
      </c>
      <c r="DJ854">
        <v>247</v>
      </c>
      <c r="DK854">
        <v>1160</v>
      </c>
      <c r="DL854">
        <v>9.8000000000000007</v>
      </c>
      <c r="DM854">
        <v>1210</v>
      </c>
      <c r="DN854">
        <v>9.8000000000000007</v>
      </c>
      <c r="DO854">
        <v>1080</v>
      </c>
      <c r="DP854">
        <v>0</v>
      </c>
      <c r="DQ854">
        <v>1100</v>
      </c>
      <c r="DR854">
        <v>0</v>
      </c>
      <c r="DS854">
        <v>1070</v>
      </c>
      <c r="DT854">
        <v>9.1</v>
      </c>
      <c r="DU854">
        <v>1020</v>
      </c>
      <c r="DV854">
        <v>9</v>
      </c>
      <c r="DW854">
        <v>1010</v>
      </c>
      <c r="DX854">
        <v>9</v>
      </c>
      <c r="DY854">
        <v>1010</v>
      </c>
      <c r="DZ854">
        <v>9</v>
      </c>
      <c r="EA854">
        <v>1020</v>
      </c>
      <c r="EB854">
        <v>9.4</v>
      </c>
      <c r="EC854">
        <v>1040</v>
      </c>
      <c r="ED854">
        <v>9.4</v>
      </c>
      <c r="EE854">
        <v>0</v>
      </c>
    </row>
    <row r="855" spans="1:135" x14ac:dyDescent="0.3">
      <c r="A855">
        <v>853</v>
      </c>
      <c r="B855" t="s">
        <v>135</v>
      </c>
      <c r="C855">
        <v>433</v>
      </c>
      <c r="D855">
        <v>146</v>
      </c>
      <c r="E855" t="s">
        <v>135</v>
      </c>
      <c r="F855">
        <v>6465114</v>
      </c>
      <c r="G855" t="s">
        <v>136</v>
      </c>
      <c r="H855" s="1">
        <v>43047</v>
      </c>
      <c r="I855" t="s">
        <v>908</v>
      </c>
      <c r="J855" t="s">
        <v>922</v>
      </c>
      <c r="K855" t="s">
        <v>139</v>
      </c>
      <c r="L855" t="s">
        <v>169</v>
      </c>
      <c r="M855">
        <v>0</v>
      </c>
      <c r="N855">
        <v>0</v>
      </c>
      <c r="O855">
        <v>0</v>
      </c>
      <c r="P855" t="s">
        <v>141</v>
      </c>
      <c r="Q855" t="s">
        <v>142</v>
      </c>
      <c r="R855" t="s">
        <v>143</v>
      </c>
      <c r="S855" t="s">
        <v>272</v>
      </c>
      <c r="T855" t="s">
        <v>164</v>
      </c>
      <c r="U855">
        <v>1</v>
      </c>
      <c r="V855" t="s">
        <v>165</v>
      </c>
      <c r="W855" t="s">
        <v>217</v>
      </c>
      <c r="X855" t="s">
        <v>178</v>
      </c>
      <c r="Y855" t="s">
        <v>148</v>
      </c>
      <c r="Z855">
        <v>56</v>
      </c>
      <c r="AA855" t="s">
        <v>149</v>
      </c>
      <c r="AB855" t="s">
        <v>197</v>
      </c>
      <c r="AC855" t="s">
        <v>923</v>
      </c>
      <c r="AD855">
        <v>6.6609999999999996</v>
      </c>
      <c r="AE855">
        <v>34.742292999999997</v>
      </c>
      <c r="AF855">
        <v>-85.337169000000003</v>
      </c>
      <c r="AG855">
        <v>247</v>
      </c>
      <c r="AH855">
        <v>256</v>
      </c>
      <c r="AI855">
        <v>1955</v>
      </c>
      <c r="AJ855" t="s">
        <v>924</v>
      </c>
      <c r="AK855">
        <v>10</v>
      </c>
      <c r="AL855">
        <v>10</v>
      </c>
      <c r="AM855" t="s">
        <v>230</v>
      </c>
      <c r="AN855">
        <v>88.6</v>
      </c>
      <c r="AO855">
        <v>174.7</v>
      </c>
      <c r="AP855">
        <v>263.8</v>
      </c>
      <c r="AQ855">
        <v>-85.336650000000006</v>
      </c>
      <c r="AR855">
        <v>34.742367000000002</v>
      </c>
      <c r="AS855">
        <v>-85.337227999999996</v>
      </c>
      <c r="AT855">
        <v>34.742502000000002</v>
      </c>
      <c r="AU855" t="s">
        <v>923</v>
      </c>
      <c r="AV855">
        <v>1</v>
      </c>
      <c r="AW855">
        <v>295</v>
      </c>
      <c r="AX855">
        <v>193</v>
      </c>
      <c r="AY855">
        <v>0</v>
      </c>
      <c r="AZ855">
        <v>55</v>
      </c>
      <c r="BA855">
        <v>14.43</v>
      </c>
      <c r="BB855">
        <v>14.06</v>
      </c>
      <c r="BC855">
        <v>1035.4000000000001</v>
      </c>
      <c r="BD855">
        <v>1028.2</v>
      </c>
      <c r="BE855">
        <v>1020.3</v>
      </c>
      <c r="BF855">
        <v>55</v>
      </c>
      <c r="BG855">
        <v>18.2</v>
      </c>
      <c r="BH855">
        <v>36.799999999999997</v>
      </c>
      <c r="BI855" s="1">
        <v>44188</v>
      </c>
      <c r="BJ855" t="s">
        <v>185</v>
      </c>
      <c r="BK855">
        <v>8.0800000000000002E-4</v>
      </c>
      <c r="BL855">
        <v>41012</v>
      </c>
      <c r="BM855">
        <v>51071</v>
      </c>
      <c r="BN855" t="s">
        <v>923</v>
      </c>
      <c r="BO855" t="s">
        <v>911</v>
      </c>
      <c r="BP855">
        <v>1</v>
      </c>
      <c r="BQ855">
        <v>19300</v>
      </c>
      <c r="BR855">
        <v>6</v>
      </c>
      <c r="BS855">
        <v>1</v>
      </c>
      <c r="BT855">
        <v>2</v>
      </c>
      <c r="BU855">
        <v>2</v>
      </c>
      <c r="BV855">
        <v>1</v>
      </c>
      <c r="BW855">
        <v>3</v>
      </c>
      <c r="BX855">
        <v>0</v>
      </c>
      <c r="BY855">
        <v>5</v>
      </c>
      <c r="BZ855" t="s">
        <v>156</v>
      </c>
      <c r="CA855">
        <v>295</v>
      </c>
      <c r="CB855">
        <v>193</v>
      </c>
      <c r="CC855">
        <v>0</v>
      </c>
      <c r="CD855" t="s">
        <v>157</v>
      </c>
      <c r="CE855" t="s">
        <v>157</v>
      </c>
      <c r="CF855">
        <v>0</v>
      </c>
      <c r="CG855">
        <v>55</v>
      </c>
      <c r="CH855">
        <v>1070</v>
      </c>
      <c r="CI855" t="s">
        <v>158</v>
      </c>
      <c r="CJ855">
        <v>0</v>
      </c>
      <c r="CK855">
        <v>1.283142</v>
      </c>
      <c r="CL855">
        <v>14</v>
      </c>
      <c r="CM855" t="s">
        <v>159</v>
      </c>
      <c r="CN855">
        <v>1070</v>
      </c>
      <c r="CO855">
        <v>516074</v>
      </c>
      <c r="CP855">
        <v>6.41</v>
      </c>
      <c r="CQ855">
        <v>7.69</v>
      </c>
      <c r="CR855">
        <v>516074</v>
      </c>
      <c r="CS855">
        <v>0</v>
      </c>
      <c r="CT855">
        <v>6774.9907430000003</v>
      </c>
      <c r="CU855">
        <v>100</v>
      </c>
      <c r="CV855">
        <v>51072</v>
      </c>
      <c r="CW855">
        <v>4.3885E-2</v>
      </c>
      <c r="CX855">
        <v>0</v>
      </c>
      <c r="CY855">
        <v>8.0800000000000002E-4</v>
      </c>
      <c r="CZ855">
        <v>364</v>
      </c>
      <c r="DA855" t="s">
        <v>925</v>
      </c>
      <c r="DB855" t="s">
        <v>161</v>
      </c>
      <c r="DC855" t="s">
        <v>926</v>
      </c>
      <c r="DD855">
        <v>-85.323346000000001</v>
      </c>
      <c r="DE855">
        <v>34.724995</v>
      </c>
      <c r="DF855">
        <v>34.724995</v>
      </c>
      <c r="DG855">
        <v>-85.323346000000001</v>
      </c>
      <c r="DH855">
        <v>2.1877000000000001E-2</v>
      </c>
      <c r="DI855">
        <v>8.0800000000000002E-4</v>
      </c>
      <c r="DJ855">
        <v>247</v>
      </c>
      <c r="DK855">
        <v>1160</v>
      </c>
      <c r="DL855">
        <v>9.8000000000000007</v>
      </c>
      <c r="DM855">
        <v>1210</v>
      </c>
      <c r="DN855">
        <v>9.8000000000000007</v>
      </c>
      <c r="DO855">
        <v>1080</v>
      </c>
      <c r="DP855">
        <v>0</v>
      </c>
      <c r="DQ855">
        <v>1100</v>
      </c>
      <c r="DR855">
        <v>0</v>
      </c>
      <c r="DS855">
        <v>1070</v>
      </c>
      <c r="DT855">
        <v>9.1</v>
      </c>
      <c r="DU855">
        <v>1020</v>
      </c>
      <c r="DV855">
        <v>9</v>
      </c>
      <c r="DW855">
        <v>1010</v>
      </c>
      <c r="DX855">
        <v>9</v>
      </c>
      <c r="DY855">
        <v>1010</v>
      </c>
      <c r="DZ855">
        <v>9</v>
      </c>
      <c r="EA855">
        <v>1020</v>
      </c>
      <c r="EB855">
        <v>9.4</v>
      </c>
      <c r="EC855">
        <v>1040</v>
      </c>
      <c r="ED855">
        <v>9.4</v>
      </c>
      <c r="EE855">
        <v>0</v>
      </c>
    </row>
    <row r="856" spans="1:135" x14ac:dyDescent="0.3">
      <c r="A856">
        <v>854</v>
      </c>
      <c r="B856" t="s">
        <v>135</v>
      </c>
      <c r="C856">
        <v>425</v>
      </c>
      <c r="D856">
        <v>152</v>
      </c>
      <c r="E856" t="s">
        <v>135</v>
      </c>
      <c r="F856">
        <v>6397540</v>
      </c>
      <c r="G856" t="s">
        <v>136</v>
      </c>
      <c r="H856" s="1">
        <v>42996</v>
      </c>
      <c r="I856" t="s">
        <v>908</v>
      </c>
      <c r="J856" t="s">
        <v>922</v>
      </c>
      <c r="K856" t="s">
        <v>139</v>
      </c>
      <c r="L856" t="s">
        <v>140</v>
      </c>
      <c r="M856">
        <v>0</v>
      </c>
      <c r="N856">
        <v>0</v>
      </c>
      <c r="O856">
        <v>0</v>
      </c>
      <c r="P856" t="s">
        <v>141</v>
      </c>
      <c r="Q856" t="s">
        <v>142</v>
      </c>
      <c r="R856" t="s">
        <v>176</v>
      </c>
      <c r="S856" t="s">
        <v>442</v>
      </c>
      <c r="T856" t="s">
        <v>187</v>
      </c>
      <c r="U856">
        <v>1</v>
      </c>
      <c r="V856" t="s">
        <v>165</v>
      </c>
      <c r="W856" t="s">
        <v>224</v>
      </c>
      <c r="X856" t="s">
        <v>147</v>
      </c>
      <c r="Y856" t="s">
        <v>148</v>
      </c>
      <c r="Z856">
        <v>46</v>
      </c>
      <c r="AA856" t="s">
        <v>149</v>
      </c>
      <c r="AB856" t="s">
        <v>188</v>
      </c>
      <c r="AC856" t="s">
        <v>923</v>
      </c>
      <c r="AD856">
        <v>6.6821859999999997</v>
      </c>
      <c r="AE856">
        <v>34.742578000000002</v>
      </c>
      <c r="AF856">
        <v>-85.337230000000005</v>
      </c>
      <c r="AG856">
        <v>248</v>
      </c>
      <c r="AH856">
        <v>257</v>
      </c>
      <c r="AI856">
        <v>1956</v>
      </c>
      <c r="AJ856" t="s">
        <v>924</v>
      </c>
      <c r="AK856">
        <v>10</v>
      </c>
      <c r="AL856">
        <v>11</v>
      </c>
      <c r="AM856" t="s">
        <v>230</v>
      </c>
      <c r="AN856">
        <v>661.8</v>
      </c>
      <c r="AO856">
        <v>18.2</v>
      </c>
      <c r="AP856">
        <v>213.7</v>
      </c>
      <c r="AQ856">
        <v>-85.337227999999996</v>
      </c>
      <c r="AR856">
        <v>34.742502000000002</v>
      </c>
      <c r="AS856">
        <v>-85.337187999999998</v>
      </c>
      <c r="AT856">
        <v>34.743088</v>
      </c>
      <c r="AU856" t="s">
        <v>923</v>
      </c>
      <c r="AV856">
        <v>1</v>
      </c>
      <c r="AW856">
        <v>295</v>
      </c>
      <c r="AX856">
        <v>193</v>
      </c>
      <c r="AY856">
        <v>0</v>
      </c>
      <c r="AZ856">
        <v>55</v>
      </c>
      <c r="BA856">
        <v>4.63</v>
      </c>
      <c r="BB856">
        <v>4.6100000000000003</v>
      </c>
      <c r="BC856">
        <v>1019.7</v>
      </c>
      <c r="BD856">
        <v>1013.1</v>
      </c>
      <c r="BE856">
        <v>999.7</v>
      </c>
      <c r="BF856">
        <v>55</v>
      </c>
      <c r="BG856">
        <v>36.299999999999997</v>
      </c>
      <c r="BH856">
        <v>18.7</v>
      </c>
      <c r="BI856" s="1">
        <v>44188</v>
      </c>
      <c r="BJ856" t="s">
        <v>185</v>
      </c>
      <c r="BK856">
        <v>5.8799999999999998E-4</v>
      </c>
      <c r="BL856">
        <v>41012</v>
      </c>
      <c r="BM856">
        <v>51071</v>
      </c>
      <c r="BN856" t="s">
        <v>923</v>
      </c>
      <c r="BO856" t="s">
        <v>911</v>
      </c>
      <c r="BP856">
        <v>1</v>
      </c>
      <c r="BQ856">
        <v>19300</v>
      </c>
      <c r="BR856">
        <v>6</v>
      </c>
      <c r="BS856">
        <v>1</v>
      </c>
      <c r="BT856">
        <v>2</v>
      </c>
      <c r="BU856">
        <v>2</v>
      </c>
      <c r="BV856">
        <v>1</v>
      </c>
      <c r="BW856">
        <v>3</v>
      </c>
      <c r="BX856">
        <v>0</v>
      </c>
      <c r="BY856">
        <v>5</v>
      </c>
      <c r="BZ856" t="s">
        <v>156</v>
      </c>
      <c r="CA856">
        <v>295</v>
      </c>
      <c r="CB856">
        <v>193</v>
      </c>
      <c r="CC856">
        <v>0</v>
      </c>
      <c r="CD856" t="s">
        <v>157</v>
      </c>
      <c r="CE856" t="s">
        <v>157</v>
      </c>
      <c r="CF856">
        <v>0</v>
      </c>
      <c r="CG856">
        <v>55</v>
      </c>
      <c r="CH856">
        <v>1070</v>
      </c>
      <c r="CI856" t="s">
        <v>158</v>
      </c>
      <c r="CJ856">
        <v>0</v>
      </c>
      <c r="CK856">
        <v>1.283142</v>
      </c>
      <c r="CL856">
        <v>14</v>
      </c>
      <c r="CM856" t="s">
        <v>159</v>
      </c>
      <c r="CN856">
        <v>1070</v>
      </c>
      <c r="CO856">
        <v>516074</v>
      </c>
      <c r="CP856">
        <v>6.41</v>
      </c>
      <c r="CQ856">
        <v>7.69</v>
      </c>
      <c r="CR856">
        <v>516074</v>
      </c>
      <c r="CS856">
        <v>0</v>
      </c>
      <c r="CT856">
        <v>6774.9907430000003</v>
      </c>
      <c r="CU856">
        <v>100</v>
      </c>
      <c r="CV856">
        <v>51072</v>
      </c>
      <c r="CW856">
        <v>4.3885E-2</v>
      </c>
      <c r="CX856">
        <v>0</v>
      </c>
      <c r="CY856">
        <v>5.8799999999999998E-4</v>
      </c>
      <c r="CZ856">
        <v>364</v>
      </c>
      <c r="DA856" t="s">
        <v>925</v>
      </c>
      <c r="DB856" t="s">
        <v>161</v>
      </c>
      <c r="DC856" t="s">
        <v>926</v>
      </c>
      <c r="DD856">
        <v>-85.323346000000001</v>
      </c>
      <c r="DE856">
        <v>34.724995</v>
      </c>
      <c r="DF856">
        <v>34.724995</v>
      </c>
      <c r="DG856">
        <v>-85.323346000000001</v>
      </c>
      <c r="DH856">
        <v>2.2343999999999999E-2</v>
      </c>
      <c r="DI856">
        <v>5.8799999999999998E-4</v>
      </c>
      <c r="DJ856">
        <v>248</v>
      </c>
      <c r="DK856">
        <v>1160</v>
      </c>
      <c r="DL856">
        <v>9.8000000000000007</v>
      </c>
      <c r="DM856">
        <v>1210</v>
      </c>
      <c r="DN856">
        <v>9.8000000000000007</v>
      </c>
      <c r="DO856">
        <v>1080</v>
      </c>
      <c r="DP856">
        <v>0</v>
      </c>
      <c r="DQ856">
        <v>1100</v>
      </c>
      <c r="DR856">
        <v>0</v>
      </c>
      <c r="DS856">
        <v>1070</v>
      </c>
      <c r="DT856">
        <v>9.1</v>
      </c>
      <c r="DU856">
        <v>1020</v>
      </c>
      <c r="DV856">
        <v>9</v>
      </c>
      <c r="DW856">
        <v>1010</v>
      </c>
      <c r="DX856">
        <v>9</v>
      </c>
      <c r="DY856">
        <v>1010</v>
      </c>
      <c r="DZ856">
        <v>9</v>
      </c>
      <c r="EA856">
        <v>1020</v>
      </c>
      <c r="EB856">
        <v>9.4</v>
      </c>
      <c r="EC856">
        <v>1040</v>
      </c>
      <c r="ED856">
        <v>9.4</v>
      </c>
      <c r="EE856">
        <v>0</v>
      </c>
    </row>
    <row r="857" spans="1:135" x14ac:dyDescent="0.3">
      <c r="A857">
        <v>855</v>
      </c>
      <c r="B857" t="s">
        <v>135</v>
      </c>
      <c r="C857">
        <v>528</v>
      </c>
      <c r="D857">
        <v>295</v>
      </c>
      <c r="E857" t="s">
        <v>135</v>
      </c>
      <c r="F857">
        <v>5307419</v>
      </c>
      <c r="G857" t="s">
        <v>136</v>
      </c>
      <c r="H857" s="1">
        <v>42151</v>
      </c>
      <c r="I857" t="s">
        <v>908</v>
      </c>
      <c r="J857" t="s">
        <v>922</v>
      </c>
      <c r="K857" t="s">
        <v>139</v>
      </c>
      <c r="L857" t="s">
        <v>140</v>
      </c>
      <c r="M857">
        <v>0</v>
      </c>
      <c r="N857">
        <v>0</v>
      </c>
      <c r="O857">
        <v>0</v>
      </c>
      <c r="P857" t="s">
        <v>141</v>
      </c>
      <c r="Q857" t="s">
        <v>142</v>
      </c>
      <c r="R857" t="s">
        <v>176</v>
      </c>
      <c r="S857" t="s">
        <v>442</v>
      </c>
      <c r="T857" t="s">
        <v>164</v>
      </c>
      <c r="U857">
        <v>1</v>
      </c>
      <c r="V857" t="s">
        <v>165</v>
      </c>
      <c r="W857" t="s">
        <v>224</v>
      </c>
      <c r="X857" t="s">
        <v>147</v>
      </c>
      <c r="Y857" t="s">
        <v>148</v>
      </c>
      <c r="Z857">
        <v>26</v>
      </c>
      <c r="AA857" t="s">
        <v>175</v>
      </c>
      <c r="AB857" t="s">
        <v>188</v>
      </c>
      <c r="AC857" t="s">
        <v>923</v>
      </c>
      <c r="AD857">
        <v>6.8783909999999997</v>
      </c>
      <c r="AE857">
        <v>34.745255</v>
      </c>
      <c r="AF857">
        <v>-85.337670000000003</v>
      </c>
      <c r="AG857">
        <v>249</v>
      </c>
      <c r="AH857">
        <v>258</v>
      </c>
      <c r="AI857">
        <v>1957</v>
      </c>
      <c r="AJ857" t="s">
        <v>924</v>
      </c>
      <c r="AK857">
        <v>11</v>
      </c>
      <c r="AL857">
        <v>12</v>
      </c>
      <c r="AM857" t="s">
        <v>153</v>
      </c>
      <c r="AN857">
        <v>452.2</v>
      </c>
      <c r="AO857">
        <v>81.8</v>
      </c>
      <c r="AP857">
        <v>645.9</v>
      </c>
      <c r="AQ857">
        <v>-85.337074000000001</v>
      </c>
      <c r="AR857">
        <v>34.743943000000002</v>
      </c>
      <c r="AS857">
        <v>-85.337962000000005</v>
      </c>
      <c r="AT857">
        <v>34.745413999999997</v>
      </c>
      <c r="AU857" t="s">
        <v>923</v>
      </c>
      <c r="AV857">
        <v>1</v>
      </c>
      <c r="AW857">
        <v>295</v>
      </c>
      <c r="AX857">
        <v>193</v>
      </c>
      <c r="AY857">
        <v>0</v>
      </c>
      <c r="AZ857">
        <v>55</v>
      </c>
      <c r="BA857">
        <v>11.78</v>
      </c>
      <c r="BB857">
        <v>11.66</v>
      </c>
      <c r="BC857">
        <v>921.9</v>
      </c>
      <c r="BD857">
        <v>953.7</v>
      </c>
      <c r="BE857">
        <v>980</v>
      </c>
      <c r="BF857">
        <v>55</v>
      </c>
      <c r="BG857">
        <v>39.299999999999997</v>
      </c>
      <c r="BH857">
        <v>15.7</v>
      </c>
      <c r="BI857" s="1">
        <v>44188</v>
      </c>
      <c r="BJ857" t="s">
        <v>185</v>
      </c>
      <c r="BK857">
        <v>1.885E-3</v>
      </c>
      <c r="BL857">
        <v>41012</v>
      </c>
      <c r="BM857">
        <v>51071</v>
      </c>
      <c r="BN857" t="s">
        <v>923</v>
      </c>
      <c r="BO857" t="s">
        <v>911</v>
      </c>
      <c r="BP857">
        <v>1</v>
      </c>
      <c r="BQ857">
        <v>19300</v>
      </c>
      <c r="BR857">
        <v>6</v>
      </c>
      <c r="BS857">
        <v>1</v>
      </c>
      <c r="BT857">
        <v>2</v>
      </c>
      <c r="BU857">
        <v>2</v>
      </c>
      <c r="BV857">
        <v>1</v>
      </c>
      <c r="BW857">
        <v>3</v>
      </c>
      <c r="BX857">
        <v>0</v>
      </c>
      <c r="BY857">
        <v>5</v>
      </c>
      <c r="BZ857" t="s">
        <v>156</v>
      </c>
      <c r="CA857">
        <v>295</v>
      </c>
      <c r="CB857">
        <v>193</v>
      </c>
      <c r="CC857">
        <v>0</v>
      </c>
      <c r="CD857" t="s">
        <v>157</v>
      </c>
      <c r="CE857" t="s">
        <v>157</v>
      </c>
      <c r="CF857">
        <v>0</v>
      </c>
      <c r="CG857">
        <v>55</v>
      </c>
      <c r="CH857">
        <v>1070</v>
      </c>
      <c r="CI857" t="s">
        <v>158</v>
      </c>
      <c r="CJ857">
        <v>0</v>
      </c>
      <c r="CK857">
        <v>1.283142</v>
      </c>
      <c r="CL857">
        <v>14</v>
      </c>
      <c r="CM857" t="s">
        <v>159</v>
      </c>
      <c r="CN857">
        <v>1070</v>
      </c>
      <c r="CO857">
        <v>516074</v>
      </c>
      <c r="CP857">
        <v>6.41</v>
      </c>
      <c r="CQ857">
        <v>7.69</v>
      </c>
      <c r="CR857">
        <v>516074</v>
      </c>
      <c r="CS857">
        <v>0</v>
      </c>
      <c r="CT857">
        <v>6774.9907430000003</v>
      </c>
      <c r="CU857">
        <v>100</v>
      </c>
      <c r="CV857">
        <v>51072</v>
      </c>
      <c r="CW857">
        <v>4.3885E-2</v>
      </c>
      <c r="CX857">
        <v>0</v>
      </c>
      <c r="CY857">
        <v>1.885E-3</v>
      </c>
      <c r="CZ857">
        <v>364</v>
      </c>
      <c r="DA857" t="s">
        <v>925</v>
      </c>
      <c r="DB857" t="s">
        <v>161</v>
      </c>
      <c r="DC857" t="s">
        <v>926</v>
      </c>
      <c r="DD857">
        <v>-85.323346000000001</v>
      </c>
      <c r="DE857">
        <v>34.724995</v>
      </c>
      <c r="DF857">
        <v>34.724995</v>
      </c>
      <c r="DG857">
        <v>-85.323346000000001</v>
      </c>
      <c r="DH857">
        <v>2.3400000000000001E-2</v>
      </c>
      <c r="DI857">
        <v>1.885E-3</v>
      </c>
      <c r="DJ857">
        <v>249</v>
      </c>
      <c r="DK857">
        <v>630</v>
      </c>
      <c r="DL857">
        <v>10.5</v>
      </c>
      <c r="DM857">
        <v>580</v>
      </c>
      <c r="DN857">
        <v>0</v>
      </c>
      <c r="DO857">
        <v>580</v>
      </c>
      <c r="DP857">
        <v>0</v>
      </c>
      <c r="DQ857">
        <v>640</v>
      </c>
      <c r="DR857">
        <v>0</v>
      </c>
      <c r="DS857">
        <v>620</v>
      </c>
      <c r="DT857">
        <v>10.3</v>
      </c>
      <c r="DU857">
        <v>590</v>
      </c>
      <c r="DV857">
        <v>8.6</v>
      </c>
      <c r="DW857">
        <v>560</v>
      </c>
      <c r="DX857">
        <v>9.1</v>
      </c>
      <c r="DY857">
        <v>520</v>
      </c>
      <c r="DZ857">
        <v>10.6</v>
      </c>
      <c r="EA857">
        <v>520</v>
      </c>
      <c r="EB857">
        <v>10.6</v>
      </c>
      <c r="EC857">
        <v>480</v>
      </c>
      <c r="ED857">
        <v>9</v>
      </c>
      <c r="EE857">
        <v>0</v>
      </c>
    </row>
    <row r="858" spans="1:135" x14ac:dyDescent="0.3">
      <c r="A858">
        <v>856</v>
      </c>
      <c r="B858" t="s">
        <v>135</v>
      </c>
      <c r="C858">
        <v>9</v>
      </c>
      <c r="D858">
        <v>427</v>
      </c>
      <c r="E858" t="s">
        <v>135</v>
      </c>
      <c r="F858">
        <v>4333534</v>
      </c>
      <c r="G858" t="s">
        <v>136</v>
      </c>
      <c r="H858" s="1">
        <v>41287</v>
      </c>
      <c r="I858" t="s">
        <v>908</v>
      </c>
      <c r="J858" t="s">
        <v>922</v>
      </c>
      <c r="K858" t="s">
        <v>139</v>
      </c>
      <c r="L858" t="s">
        <v>218</v>
      </c>
      <c r="M858">
        <v>0</v>
      </c>
      <c r="N858">
        <v>0</v>
      </c>
      <c r="O858">
        <v>1</v>
      </c>
      <c r="P858" t="s">
        <v>141</v>
      </c>
      <c r="Q858" t="s">
        <v>142</v>
      </c>
      <c r="R858" t="s">
        <v>176</v>
      </c>
      <c r="S858" t="s">
        <v>272</v>
      </c>
      <c r="T858" t="s">
        <v>216</v>
      </c>
      <c r="U858">
        <v>1</v>
      </c>
      <c r="V858" t="s">
        <v>165</v>
      </c>
      <c r="W858" t="s">
        <v>224</v>
      </c>
      <c r="X858" t="s">
        <v>178</v>
      </c>
      <c r="Y858" t="s">
        <v>167</v>
      </c>
      <c r="Z858">
        <v>54</v>
      </c>
      <c r="AA858" t="s">
        <v>149</v>
      </c>
      <c r="AB858" t="s">
        <v>188</v>
      </c>
      <c r="AC858" t="s">
        <v>923</v>
      </c>
      <c r="AD858">
        <v>11.01</v>
      </c>
      <c r="AE858">
        <v>34.769475</v>
      </c>
      <c r="AF858">
        <v>-85.401115000000004</v>
      </c>
      <c r="AG858">
        <v>253</v>
      </c>
      <c r="AH858">
        <v>251</v>
      </c>
      <c r="AI858">
        <v>1964</v>
      </c>
      <c r="AJ858" t="s">
        <v>924</v>
      </c>
      <c r="AK858">
        <v>18</v>
      </c>
      <c r="AL858">
        <v>19</v>
      </c>
      <c r="AM858" t="s">
        <v>153</v>
      </c>
      <c r="AN858">
        <v>458</v>
      </c>
      <c r="AO858">
        <v>69.5</v>
      </c>
      <c r="AP858">
        <v>554.79999999999995</v>
      </c>
      <c r="AQ858">
        <v>-85.399912</v>
      </c>
      <c r="AR858">
        <v>34.768814999999996</v>
      </c>
      <c r="AS858">
        <v>-85.401464000000004</v>
      </c>
      <c r="AT858">
        <v>34.769468000000003</v>
      </c>
      <c r="AU858" t="s">
        <v>923</v>
      </c>
      <c r="AV858">
        <v>1</v>
      </c>
      <c r="AW858">
        <v>295</v>
      </c>
      <c r="AX858">
        <v>193</v>
      </c>
      <c r="AY858">
        <v>0</v>
      </c>
      <c r="AZ858">
        <v>55</v>
      </c>
      <c r="BA858">
        <v>11.64</v>
      </c>
      <c r="BB858">
        <v>10.89</v>
      </c>
      <c r="BC858">
        <v>912.1</v>
      </c>
      <c r="BD858">
        <v>936.4</v>
      </c>
      <c r="BE858">
        <v>962.9</v>
      </c>
      <c r="BF858">
        <v>55</v>
      </c>
      <c r="BG858">
        <v>38.799999999999997</v>
      </c>
      <c r="BH858">
        <v>16.2</v>
      </c>
      <c r="BI858" s="1">
        <v>44188</v>
      </c>
      <c r="BJ858" t="s">
        <v>512</v>
      </c>
      <c r="BK858">
        <v>1.763E-3</v>
      </c>
      <c r="BL858">
        <v>41010</v>
      </c>
      <c r="BM858">
        <v>51069</v>
      </c>
      <c r="BN858" t="s">
        <v>923</v>
      </c>
      <c r="BO858" t="s">
        <v>911</v>
      </c>
      <c r="BP858">
        <v>1</v>
      </c>
      <c r="BQ858">
        <v>19300</v>
      </c>
      <c r="BR858">
        <v>6</v>
      </c>
      <c r="BS858">
        <v>1</v>
      </c>
      <c r="BT858">
        <v>2</v>
      </c>
      <c r="BU858">
        <v>1</v>
      </c>
      <c r="BV858">
        <v>1</v>
      </c>
      <c r="BW858">
        <v>2</v>
      </c>
      <c r="BX858">
        <v>0</v>
      </c>
      <c r="BY858">
        <v>5</v>
      </c>
      <c r="BZ858" t="s">
        <v>156</v>
      </c>
      <c r="CA858">
        <v>295</v>
      </c>
      <c r="CB858">
        <v>193</v>
      </c>
      <c r="CC858">
        <v>0</v>
      </c>
      <c r="CD858" t="s">
        <v>157</v>
      </c>
      <c r="CE858" t="s">
        <v>157</v>
      </c>
      <c r="CF858">
        <v>0</v>
      </c>
      <c r="CG858">
        <v>55</v>
      </c>
      <c r="CH858">
        <v>620</v>
      </c>
      <c r="CI858" t="s">
        <v>158</v>
      </c>
      <c r="CJ858">
        <v>0</v>
      </c>
      <c r="CK858">
        <v>1.103483</v>
      </c>
      <c r="CL858">
        <v>14</v>
      </c>
      <c r="CM858" t="s">
        <v>159</v>
      </c>
      <c r="CN858">
        <v>620</v>
      </c>
      <c r="CO858">
        <v>516072</v>
      </c>
      <c r="CP858">
        <v>10.130000000000001</v>
      </c>
      <c r="CQ858">
        <v>11.23</v>
      </c>
      <c r="CR858">
        <v>516072</v>
      </c>
      <c r="CS858">
        <v>0</v>
      </c>
      <c r="CT858">
        <v>5826.3881060000003</v>
      </c>
      <c r="CU858">
        <v>100</v>
      </c>
      <c r="CV858">
        <v>51070</v>
      </c>
      <c r="CW858">
        <v>3.7762999999999998E-2</v>
      </c>
      <c r="CX858">
        <v>0</v>
      </c>
      <c r="CY858">
        <v>1.763E-3</v>
      </c>
      <c r="CZ858">
        <v>365</v>
      </c>
      <c r="DA858" t="s">
        <v>930</v>
      </c>
      <c r="DB858" t="s">
        <v>161</v>
      </c>
      <c r="DC858" t="s">
        <v>931</v>
      </c>
      <c r="DD858">
        <v>-85.401662999999999</v>
      </c>
      <c r="DE858">
        <v>34.769458999999998</v>
      </c>
      <c r="DF858">
        <v>34.769458999999998</v>
      </c>
      <c r="DG858">
        <v>-85.401662999999999</v>
      </c>
      <c r="DH858">
        <v>1.9799999999999999E-4</v>
      </c>
      <c r="DI858">
        <v>1.763E-3</v>
      </c>
      <c r="DJ858">
        <v>253</v>
      </c>
      <c r="DK858">
        <v>1500</v>
      </c>
      <c r="DL858">
        <v>6.3</v>
      </c>
      <c r="DM858">
        <v>1560</v>
      </c>
      <c r="DN858">
        <v>6.3</v>
      </c>
      <c r="DO858">
        <v>1470</v>
      </c>
      <c r="DP858">
        <v>0</v>
      </c>
      <c r="DQ858">
        <v>1490</v>
      </c>
      <c r="DR858">
        <v>0</v>
      </c>
      <c r="DS858">
        <v>1450</v>
      </c>
      <c r="DT858">
        <v>6.6</v>
      </c>
      <c r="DU858">
        <v>1380</v>
      </c>
      <c r="DV858">
        <v>6.6</v>
      </c>
      <c r="DW858">
        <v>1310</v>
      </c>
      <c r="DX858">
        <v>6.6</v>
      </c>
      <c r="DY858">
        <v>1310</v>
      </c>
      <c r="DZ858">
        <v>6.6</v>
      </c>
      <c r="EA858">
        <v>1320</v>
      </c>
      <c r="EB858">
        <v>6.6</v>
      </c>
      <c r="EC858">
        <v>1340</v>
      </c>
      <c r="ED858">
        <v>6.6</v>
      </c>
      <c r="EE858">
        <v>0</v>
      </c>
    </row>
    <row r="859" spans="1:135" x14ac:dyDescent="0.3">
      <c r="A859">
        <v>857</v>
      </c>
      <c r="B859" t="s">
        <v>135</v>
      </c>
      <c r="C859">
        <v>282</v>
      </c>
      <c r="D859">
        <v>228</v>
      </c>
      <c r="E859" t="s">
        <v>135</v>
      </c>
      <c r="F859">
        <v>5749445</v>
      </c>
      <c r="G859" t="s">
        <v>136</v>
      </c>
      <c r="H859" s="1">
        <v>42498</v>
      </c>
      <c r="I859" t="s">
        <v>908</v>
      </c>
      <c r="J859" t="s">
        <v>922</v>
      </c>
      <c r="K859" t="s">
        <v>139</v>
      </c>
      <c r="L859" t="s">
        <v>169</v>
      </c>
      <c r="M859">
        <v>0</v>
      </c>
      <c r="N859">
        <v>0</v>
      </c>
      <c r="O859">
        <v>0</v>
      </c>
      <c r="P859" t="s">
        <v>141</v>
      </c>
      <c r="Q859" t="s">
        <v>142</v>
      </c>
      <c r="R859" t="s">
        <v>143</v>
      </c>
      <c r="S859" t="s">
        <v>272</v>
      </c>
      <c r="T859" t="s">
        <v>164</v>
      </c>
      <c r="U859">
        <v>1</v>
      </c>
      <c r="V859" t="s">
        <v>165</v>
      </c>
      <c r="W859" t="s">
        <v>146</v>
      </c>
      <c r="X859" t="s">
        <v>178</v>
      </c>
      <c r="Y859" t="s">
        <v>148</v>
      </c>
      <c r="Z859">
        <v>20</v>
      </c>
      <c r="AA859" t="s">
        <v>393</v>
      </c>
      <c r="AB859" t="s">
        <v>168</v>
      </c>
      <c r="AC859" t="s">
        <v>923</v>
      </c>
      <c r="AD859">
        <v>11.005418000000001</v>
      </c>
      <c r="AE859">
        <v>34.769469000000001</v>
      </c>
      <c r="AF859">
        <v>-85.401053000000005</v>
      </c>
      <c r="AG859">
        <v>253</v>
      </c>
      <c r="AH859">
        <v>251</v>
      </c>
      <c r="AI859">
        <v>1964</v>
      </c>
      <c r="AJ859" t="s">
        <v>924</v>
      </c>
      <c r="AK859">
        <v>18</v>
      </c>
      <c r="AL859">
        <v>19</v>
      </c>
      <c r="AM859" t="s">
        <v>153</v>
      </c>
      <c r="AN859">
        <v>458</v>
      </c>
      <c r="AO859">
        <v>69.5</v>
      </c>
      <c r="AP859">
        <v>554.79999999999995</v>
      </c>
      <c r="AQ859">
        <v>-85.399912</v>
      </c>
      <c r="AR859">
        <v>34.768814999999996</v>
      </c>
      <c r="AS859">
        <v>-85.401464000000004</v>
      </c>
      <c r="AT859">
        <v>34.769468000000003</v>
      </c>
      <c r="AU859" t="s">
        <v>923</v>
      </c>
      <c r="AV859">
        <v>1</v>
      </c>
      <c r="AW859">
        <v>295</v>
      </c>
      <c r="AX859">
        <v>193</v>
      </c>
      <c r="AY859">
        <v>0</v>
      </c>
      <c r="AZ859">
        <v>55</v>
      </c>
      <c r="BA859">
        <v>11.64</v>
      </c>
      <c r="BB859">
        <v>10.89</v>
      </c>
      <c r="BC859">
        <v>912.1</v>
      </c>
      <c r="BD859">
        <v>936.4</v>
      </c>
      <c r="BE859">
        <v>962.9</v>
      </c>
      <c r="BF859">
        <v>55</v>
      </c>
      <c r="BG859">
        <v>38.799999999999997</v>
      </c>
      <c r="BH859">
        <v>16.2</v>
      </c>
      <c r="BI859" s="1">
        <v>44188</v>
      </c>
      <c r="BJ859" t="s">
        <v>512</v>
      </c>
      <c r="BK859">
        <v>1.763E-3</v>
      </c>
      <c r="BL859">
        <v>41010</v>
      </c>
      <c r="BM859">
        <v>51069</v>
      </c>
      <c r="BN859" t="s">
        <v>923</v>
      </c>
      <c r="BO859" t="s">
        <v>911</v>
      </c>
      <c r="BP859">
        <v>1</v>
      </c>
      <c r="BQ859">
        <v>19300</v>
      </c>
      <c r="BR859">
        <v>6</v>
      </c>
      <c r="BS859">
        <v>1</v>
      </c>
      <c r="BT859">
        <v>2</v>
      </c>
      <c r="BU859">
        <v>1</v>
      </c>
      <c r="BV859">
        <v>1</v>
      </c>
      <c r="BW859">
        <v>2</v>
      </c>
      <c r="BX859">
        <v>0</v>
      </c>
      <c r="BY859">
        <v>5</v>
      </c>
      <c r="BZ859" t="s">
        <v>156</v>
      </c>
      <c r="CA859">
        <v>295</v>
      </c>
      <c r="CB859">
        <v>193</v>
      </c>
      <c r="CC859">
        <v>0</v>
      </c>
      <c r="CD859" t="s">
        <v>157</v>
      </c>
      <c r="CE859" t="s">
        <v>157</v>
      </c>
      <c r="CF859">
        <v>0</v>
      </c>
      <c r="CG859">
        <v>55</v>
      </c>
      <c r="CH859">
        <v>620</v>
      </c>
      <c r="CI859" t="s">
        <v>158</v>
      </c>
      <c r="CJ859">
        <v>0</v>
      </c>
      <c r="CK859">
        <v>1.103483</v>
      </c>
      <c r="CL859">
        <v>14</v>
      </c>
      <c r="CM859" t="s">
        <v>159</v>
      </c>
      <c r="CN859">
        <v>620</v>
      </c>
      <c r="CO859">
        <v>516072</v>
      </c>
      <c r="CP859">
        <v>10.130000000000001</v>
      </c>
      <c r="CQ859">
        <v>11.23</v>
      </c>
      <c r="CR859">
        <v>516072</v>
      </c>
      <c r="CS859">
        <v>0</v>
      </c>
      <c r="CT859">
        <v>5826.3881060000003</v>
      </c>
      <c r="CU859">
        <v>100</v>
      </c>
      <c r="CV859">
        <v>51070</v>
      </c>
      <c r="CW859">
        <v>3.7762999999999998E-2</v>
      </c>
      <c r="CX859">
        <v>0</v>
      </c>
      <c r="CY859">
        <v>1.763E-3</v>
      </c>
      <c r="CZ859">
        <v>365</v>
      </c>
      <c r="DA859" t="s">
        <v>930</v>
      </c>
      <c r="DB859" t="s">
        <v>161</v>
      </c>
      <c r="DC859" t="s">
        <v>931</v>
      </c>
      <c r="DD859">
        <v>-85.401662999999999</v>
      </c>
      <c r="DE859">
        <v>34.769458999999998</v>
      </c>
      <c r="DF859">
        <v>34.769458999999998</v>
      </c>
      <c r="DG859">
        <v>-85.401662999999999</v>
      </c>
      <c r="DH859">
        <v>1.9799999999999999E-4</v>
      </c>
      <c r="DI859">
        <v>1.763E-3</v>
      </c>
      <c r="DJ859">
        <v>253</v>
      </c>
      <c r="DK859">
        <v>1500</v>
      </c>
      <c r="DL859">
        <v>6.3</v>
      </c>
      <c r="DM859">
        <v>1560</v>
      </c>
      <c r="DN859">
        <v>6.3</v>
      </c>
      <c r="DO859">
        <v>1470</v>
      </c>
      <c r="DP859">
        <v>0</v>
      </c>
      <c r="DQ859">
        <v>1490</v>
      </c>
      <c r="DR859">
        <v>0</v>
      </c>
      <c r="DS859">
        <v>1450</v>
      </c>
      <c r="DT859">
        <v>6.6</v>
      </c>
      <c r="DU859">
        <v>1380</v>
      </c>
      <c r="DV859">
        <v>6.6</v>
      </c>
      <c r="DW859">
        <v>1310</v>
      </c>
      <c r="DX859">
        <v>6.6</v>
      </c>
      <c r="DY859">
        <v>1310</v>
      </c>
      <c r="DZ859">
        <v>6.6</v>
      </c>
      <c r="EA859">
        <v>1320</v>
      </c>
      <c r="EB859">
        <v>6.6</v>
      </c>
      <c r="EC859">
        <v>1340</v>
      </c>
      <c r="ED859">
        <v>6.6</v>
      </c>
      <c r="EE859">
        <v>0</v>
      </c>
    </row>
    <row r="860" spans="1:135" x14ac:dyDescent="0.3">
      <c r="A860">
        <v>858</v>
      </c>
      <c r="B860" t="s">
        <v>135</v>
      </c>
      <c r="C860">
        <v>639</v>
      </c>
      <c r="D860">
        <v>117</v>
      </c>
      <c r="E860" t="s">
        <v>135</v>
      </c>
      <c r="F860">
        <v>6764047</v>
      </c>
      <c r="G860" t="s">
        <v>136</v>
      </c>
      <c r="H860" s="1">
        <v>43271</v>
      </c>
      <c r="I860" t="s">
        <v>908</v>
      </c>
      <c r="J860" t="s">
        <v>922</v>
      </c>
      <c r="K860" t="s">
        <v>139</v>
      </c>
      <c r="L860" t="s">
        <v>218</v>
      </c>
      <c r="M860">
        <v>0</v>
      </c>
      <c r="N860">
        <v>0</v>
      </c>
      <c r="O860">
        <v>1</v>
      </c>
      <c r="P860" t="s">
        <v>141</v>
      </c>
      <c r="Q860" t="s">
        <v>142</v>
      </c>
      <c r="R860" t="s">
        <v>276</v>
      </c>
      <c r="S860" t="s">
        <v>143</v>
      </c>
      <c r="T860" t="s">
        <v>221</v>
      </c>
      <c r="U860">
        <v>1</v>
      </c>
      <c r="V860" t="s">
        <v>165</v>
      </c>
      <c r="W860" t="s">
        <v>224</v>
      </c>
      <c r="X860" t="s">
        <v>178</v>
      </c>
      <c r="Y860" t="s">
        <v>148</v>
      </c>
      <c r="Z860">
        <v>38</v>
      </c>
      <c r="AA860" t="s">
        <v>360</v>
      </c>
      <c r="AB860" t="s">
        <v>150</v>
      </c>
      <c r="AC860" t="s">
        <v>923</v>
      </c>
      <c r="AD860">
        <v>10.976000000000001</v>
      </c>
      <c r="AE860">
        <v>34.769348000000001</v>
      </c>
      <c r="AF860">
        <v>-85.400577999999996</v>
      </c>
      <c r="AG860">
        <v>253</v>
      </c>
      <c r="AH860">
        <v>251</v>
      </c>
      <c r="AI860">
        <v>1964</v>
      </c>
      <c r="AJ860" t="s">
        <v>924</v>
      </c>
      <c r="AK860">
        <v>18</v>
      </c>
      <c r="AL860">
        <v>19</v>
      </c>
      <c r="AM860" t="s">
        <v>153</v>
      </c>
      <c r="AN860">
        <v>458</v>
      </c>
      <c r="AO860">
        <v>69.5</v>
      </c>
      <c r="AP860">
        <v>554.79999999999995</v>
      </c>
      <c r="AQ860">
        <v>-85.399912</v>
      </c>
      <c r="AR860">
        <v>34.768814999999996</v>
      </c>
      <c r="AS860">
        <v>-85.401464000000004</v>
      </c>
      <c r="AT860">
        <v>34.769468000000003</v>
      </c>
      <c r="AU860" t="s">
        <v>923</v>
      </c>
      <c r="AV860">
        <v>1</v>
      </c>
      <c r="AW860">
        <v>295</v>
      </c>
      <c r="AX860">
        <v>193</v>
      </c>
      <c r="AY860">
        <v>0</v>
      </c>
      <c r="AZ860">
        <v>55</v>
      </c>
      <c r="BA860">
        <v>11.64</v>
      </c>
      <c r="BB860">
        <v>10.89</v>
      </c>
      <c r="BC860">
        <v>912.1</v>
      </c>
      <c r="BD860">
        <v>936.4</v>
      </c>
      <c r="BE860">
        <v>962.9</v>
      </c>
      <c r="BF860">
        <v>55</v>
      </c>
      <c r="BG860">
        <v>38.799999999999997</v>
      </c>
      <c r="BH860">
        <v>16.2</v>
      </c>
      <c r="BI860" s="1">
        <v>44188</v>
      </c>
      <c r="BJ860" t="s">
        <v>512</v>
      </c>
      <c r="BK860">
        <v>1.763E-3</v>
      </c>
      <c r="BL860">
        <v>41010</v>
      </c>
      <c r="BM860">
        <v>51069</v>
      </c>
      <c r="BN860" t="s">
        <v>923</v>
      </c>
      <c r="BO860" t="s">
        <v>911</v>
      </c>
      <c r="BP860">
        <v>1</v>
      </c>
      <c r="BQ860">
        <v>19300</v>
      </c>
      <c r="BR860">
        <v>6</v>
      </c>
      <c r="BS860">
        <v>1</v>
      </c>
      <c r="BT860">
        <v>2</v>
      </c>
      <c r="BU860">
        <v>1</v>
      </c>
      <c r="BV860">
        <v>1</v>
      </c>
      <c r="BW860">
        <v>2</v>
      </c>
      <c r="BX860">
        <v>0</v>
      </c>
      <c r="BY860">
        <v>5</v>
      </c>
      <c r="BZ860" t="s">
        <v>156</v>
      </c>
      <c r="CA860">
        <v>295</v>
      </c>
      <c r="CB860">
        <v>193</v>
      </c>
      <c r="CC860">
        <v>0</v>
      </c>
      <c r="CD860" t="s">
        <v>157</v>
      </c>
      <c r="CE860" t="s">
        <v>157</v>
      </c>
      <c r="CF860">
        <v>0</v>
      </c>
      <c r="CG860">
        <v>55</v>
      </c>
      <c r="CH860">
        <v>620</v>
      </c>
      <c r="CI860" t="s">
        <v>158</v>
      </c>
      <c r="CJ860">
        <v>0</v>
      </c>
      <c r="CK860">
        <v>1.103483</v>
      </c>
      <c r="CL860">
        <v>14</v>
      </c>
      <c r="CM860" t="s">
        <v>159</v>
      </c>
      <c r="CN860">
        <v>620</v>
      </c>
      <c r="CO860">
        <v>516072</v>
      </c>
      <c r="CP860">
        <v>10.130000000000001</v>
      </c>
      <c r="CQ860">
        <v>11.23</v>
      </c>
      <c r="CR860">
        <v>516072</v>
      </c>
      <c r="CS860">
        <v>0</v>
      </c>
      <c r="CT860">
        <v>5826.3881060000003</v>
      </c>
      <c r="CU860">
        <v>100</v>
      </c>
      <c r="CV860">
        <v>51070</v>
      </c>
      <c r="CW860">
        <v>3.7762999999999998E-2</v>
      </c>
      <c r="CX860">
        <v>0</v>
      </c>
      <c r="CY860">
        <v>1.763E-3</v>
      </c>
      <c r="CZ860">
        <v>365</v>
      </c>
      <c r="DA860" t="s">
        <v>930</v>
      </c>
      <c r="DB860" t="s">
        <v>161</v>
      </c>
      <c r="DC860" t="s">
        <v>931</v>
      </c>
      <c r="DD860">
        <v>-85.401662999999999</v>
      </c>
      <c r="DE860">
        <v>34.769458999999998</v>
      </c>
      <c r="DF860">
        <v>34.769458999999998</v>
      </c>
      <c r="DG860">
        <v>-85.401662999999999</v>
      </c>
      <c r="DH860">
        <v>1.9799999999999999E-4</v>
      </c>
      <c r="DI860">
        <v>1.763E-3</v>
      </c>
      <c r="DJ860">
        <v>253</v>
      </c>
      <c r="DK860">
        <v>1500</v>
      </c>
      <c r="DL860">
        <v>6.3</v>
      </c>
      <c r="DM860">
        <v>1560</v>
      </c>
      <c r="DN860">
        <v>6.3</v>
      </c>
      <c r="DO860">
        <v>1470</v>
      </c>
      <c r="DP860">
        <v>0</v>
      </c>
      <c r="DQ860">
        <v>1490</v>
      </c>
      <c r="DR860">
        <v>0</v>
      </c>
      <c r="DS860">
        <v>1450</v>
      </c>
      <c r="DT860">
        <v>6.6</v>
      </c>
      <c r="DU860">
        <v>1380</v>
      </c>
      <c r="DV860">
        <v>6.6</v>
      </c>
      <c r="DW860">
        <v>1310</v>
      </c>
      <c r="DX860">
        <v>6.6</v>
      </c>
      <c r="DY860">
        <v>1310</v>
      </c>
      <c r="DZ860">
        <v>6.6</v>
      </c>
      <c r="EA860">
        <v>1320</v>
      </c>
      <c r="EB860">
        <v>6.6</v>
      </c>
      <c r="EC860">
        <v>1340</v>
      </c>
      <c r="ED860">
        <v>6.6</v>
      </c>
      <c r="EE860">
        <v>0</v>
      </c>
    </row>
    <row r="861" spans="1:135" x14ac:dyDescent="0.3">
      <c r="A861">
        <v>859</v>
      </c>
      <c r="B861" t="s">
        <v>135</v>
      </c>
      <c r="C861">
        <v>796</v>
      </c>
      <c r="D861">
        <v>18</v>
      </c>
      <c r="E861" t="s">
        <v>135</v>
      </c>
      <c r="F861">
        <v>7779916</v>
      </c>
      <c r="G861" t="s">
        <v>927</v>
      </c>
      <c r="H861" s="1">
        <v>44093</v>
      </c>
      <c r="I861" t="s">
        <v>908</v>
      </c>
      <c r="J861" t="s">
        <v>922</v>
      </c>
      <c r="K861" t="s">
        <v>932</v>
      </c>
      <c r="L861" t="s">
        <v>169</v>
      </c>
      <c r="M861">
        <v>0</v>
      </c>
      <c r="N861">
        <v>0</v>
      </c>
      <c r="O861">
        <v>0</v>
      </c>
      <c r="P861" t="s">
        <v>190</v>
      </c>
      <c r="Q861" t="s">
        <v>170</v>
      </c>
      <c r="R861" t="s">
        <v>180</v>
      </c>
      <c r="S861" t="s">
        <v>180</v>
      </c>
      <c r="T861" t="s">
        <v>271</v>
      </c>
      <c r="U861">
        <v>2</v>
      </c>
      <c r="V861" t="s">
        <v>182</v>
      </c>
      <c r="W861" t="s">
        <v>183</v>
      </c>
      <c r="X861" t="s">
        <v>147</v>
      </c>
      <c r="Y861" t="s">
        <v>148</v>
      </c>
      <c r="Z861">
        <v>0</v>
      </c>
      <c r="AA861" t="s">
        <v>613</v>
      </c>
      <c r="AB861" t="s">
        <v>158</v>
      </c>
      <c r="AC861" t="s">
        <v>923</v>
      </c>
      <c r="AD861">
        <v>10.994</v>
      </c>
      <c r="AE861">
        <v>34.769437000000003</v>
      </c>
      <c r="AF861">
        <v>-85.400847999999996</v>
      </c>
      <c r="AG861">
        <v>253</v>
      </c>
      <c r="AH861">
        <v>251</v>
      </c>
      <c r="AI861">
        <v>1964</v>
      </c>
      <c r="AJ861" t="s">
        <v>924</v>
      </c>
      <c r="AK861">
        <v>18</v>
      </c>
      <c r="AL861">
        <v>19</v>
      </c>
      <c r="AM861" t="s">
        <v>153</v>
      </c>
      <c r="AN861">
        <v>458</v>
      </c>
      <c r="AO861">
        <v>69.5</v>
      </c>
      <c r="AP861">
        <v>554.79999999999995</v>
      </c>
      <c r="AQ861">
        <v>-85.399912</v>
      </c>
      <c r="AR861">
        <v>34.768814999999996</v>
      </c>
      <c r="AS861">
        <v>-85.401464000000004</v>
      </c>
      <c r="AT861">
        <v>34.769468000000003</v>
      </c>
      <c r="AU861" t="s">
        <v>923</v>
      </c>
      <c r="AV861">
        <v>1</v>
      </c>
      <c r="AW861">
        <v>295</v>
      </c>
      <c r="AX861">
        <v>193</v>
      </c>
      <c r="AY861">
        <v>0</v>
      </c>
      <c r="AZ861">
        <v>55</v>
      </c>
      <c r="BA861">
        <v>11.64</v>
      </c>
      <c r="BB861">
        <v>10.89</v>
      </c>
      <c r="BC861">
        <v>912.1</v>
      </c>
      <c r="BD861">
        <v>936.4</v>
      </c>
      <c r="BE861">
        <v>962.9</v>
      </c>
      <c r="BF861">
        <v>55</v>
      </c>
      <c r="BG861">
        <v>38.799999999999997</v>
      </c>
      <c r="BH861">
        <v>16.2</v>
      </c>
      <c r="BI861" s="1">
        <v>44188</v>
      </c>
      <c r="BJ861" t="s">
        <v>512</v>
      </c>
      <c r="BK861">
        <v>1.763E-3</v>
      </c>
      <c r="BL861">
        <v>41010</v>
      </c>
      <c r="BM861">
        <v>51069</v>
      </c>
      <c r="BN861" t="s">
        <v>923</v>
      </c>
      <c r="BO861" t="s">
        <v>911</v>
      </c>
      <c r="BP861">
        <v>1</v>
      </c>
      <c r="BQ861">
        <v>19300</v>
      </c>
      <c r="BR861">
        <v>6</v>
      </c>
      <c r="BS861">
        <v>1</v>
      </c>
      <c r="BT861">
        <v>2</v>
      </c>
      <c r="BU861">
        <v>1</v>
      </c>
      <c r="BV861">
        <v>1</v>
      </c>
      <c r="BW861">
        <v>2</v>
      </c>
      <c r="BX861">
        <v>0</v>
      </c>
      <c r="BY861">
        <v>5</v>
      </c>
      <c r="BZ861" t="s">
        <v>156</v>
      </c>
      <c r="CA861">
        <v>295</v>
      </c>
      <c r="CB861">
        <v>193</v>
      </c>
      <c r="CC861">
        <v>0</v>
      </c>
      <c r="CD861" t="s">
        <v>157</v>
      </c>
      <c r="CE861" t="s">
        <v>157</v>
      </c>
      <c r="CF861">
        <v>0</v>
      </c>
      <c r="CG861">
        <v>55</v>
      </c>
      <c r="CH861">
        <v>620</v>
      </c>
      <c r="CI861" t="s">
        <v>158</v>
      </c>
      <c r="CJ861">
        <v>0</v>
      </c>
      <c r="CK861">
        <v>1.103483</v>
      </c>
      <c r="CL861">
        <v>14</v>
      </c>
      <c r="CM861" t="s">
        <v>159</v>
      </c>
      <c r="CN861">
        <v>620</v>
      </c>
      <c r="CO861">
        <v>516072</v>
      </c>
      <c r="CP861">
        <v>10.130000000000001</v>
      </c>
      <c r="CQ861">
        <v>11.23</v>
      </c>
      <c r="CR861">
        <v>516072</v>
      </c>
      <c r="CS861">
        <v>0</v>
      </c>
      <c r="CT861">
        <v>5826.3881060000003</v>
      </c>
      <c r="CU861">
        <v>100</v>
      </c>
      <c r="CV861">
        <v>51070</v>
      </c>
      <c r="CW861">
        <v>3.7762999999999998E-2</v>
      </c>
      <c r="CX861">
        <v>0</v>
      </c>
      <c r="CY861">
        <v>1.763E-3</v>
      </c>
      <c r="CZ861">
        <v>365</v>
      </c>
      <c r="DA861" t="s">
        <v>930</v>
      </c>
      <c r="DB861" t="s">
        <v>161</v>
      </c>
      <c r="DC861" t="s">
        <v>931</v>
      </c>
      <c r="DD861">
        <v>-85.401662999999999</v>
      </c>
      <c r="DE861">
        <v>34.769458999999998</v>
      </c>
      <c r="DF861">
        <v>34.769458999999998</v>
      </c>
      <c r="DG861">
        <v>-85.401662999999999</v>
      </c>
      <c r="DH861">
        <v>1.9799999999999999E-4</v>
      </c>
      <c r="DI861">
        <v>1.763E-3</v>
      </c>
      <c r="DJ861">
        <v>253</v>
      </c>
      <c r="DK861">
        <v>1500</v>
      </c>
      <c r="DL861">
        <v>6.3</v>
      </c>
      <c r="DM861">
        <v>1560</v>
      </c>
      <c r="DN861">
        <v>6.3</v>
      </c>
      <c r="DO861">
        <v>1470</v>
      </c>
      <c r="DP861">
        <v>0</v>
      </c>
      <c r="DQ861">
        <v>1490</v>
      </c>
      <c r="DR861">
        <v>0</v>
      </c>
      <c r="DS861">
        <v>1450</v>
      </c>
      <c r="DT861">
        <v>6.6</v>
      </c>
      <c r="DU861">
        <v>1380</v>
      </c>
      <c r="DV861">
        <v>6.6</v>
      </c>
      <c r="DW861">
        <v>1310</v>
      </c>
      <c r="DX861">
        <v>6.6</v>
      </c>
      <c r="DY861">
        <v>1310</v>
      </c>
      <c r="DZ861">
        <v>6.6</v>
      </c>
      <c r="EA861">
        <v>1320</v>
      </c>
      <c r="EB861">
        <v>6.6</v>
      </c>
      <c r="EC861">
        <v>1340</v>
      </c>
      <c r="ED861">
        <v>6.6</v>
      </c>
      <c r="EE861">
        <v>0</v>
      </c>
    </row>
    <row r="862" spans="1:135" x14ac:dyDescent="0.3">
      <c r="A862">
        <v>860</v>
      </c>
      <c r="B862" t="s">
        <v>135</v>
      </c>
      <c r="C862">
        <v>71</v>
      </c>
      <c r="D862">
        <v>389</v>
      </c>
      <c r="E862" t="s">
        <v>135</v>
      </c>
      <c r="F862">
        <v>4495250</v>
      </c>
      <c r="G862" t="s">
        <v>136</v>
      </c>
      <c r="H862" s="1">
        <v>41460</v>
      </c>
      <c r="I862" t="s">
        <v>908</v>
      </c>
      <c r="J862" t="s">
        <v>922</v>
      </c>
      <c r="K862" t="s">
        <v>139</v>
      </c>
      <c r="L862" t="s">
        <v>140</v>
      </c>
      <c r="M862">
        <v>0</v>
      </c>
      <c r="N862">
        <v>0</v>
      </c>
      <c r="O862">
        <v>0</v>
      </c>
      <c r="P862" t="s">
        <v>141</v>
      </c>
      <c r="Q862" t="s">
        <v>142</v>
      </c>
      <c r="R862" t="s">
        <v>143</v>
      </c>
      <c r="S862" t="s">
        <v>272</v>
      </c>
      <c r="T862" t="s">
        <v>216</v>
      </c>
      <c r="U862">
        <v>1</v>
      </c>
      <c r="V862" t="s">
        <v>165</v>
      </c>
      <c r="W862" t="s">
        <v>217</v>
      </c>
      <c r="X862" t="s">
        <v>178</v>
      </c>
      <c r="Y862" t="s">
        <v>167</v>
      </c>
      <c r="Z862">
        <v>24</v>
      </c>
      <c r="AA862" t="s">
        <v>149</v>
      </c>
      <c r="AB862" t="s">
        <v>168</v>
      </c>
      <c r="AC862" t="s">
        <v>923</v>
      </c>
      <c r="AD862">
        <v>11.418957000000001</v>
      </c>
      <c r="AE862">
        <v>34.773377000000004</v>
      </c>
      <c r="AF862">
        <v>-85.402721</v>
      </c>
      <c r="AG862">
        <v>254</v>
      </c>
      <c r="AH862">
        <v>252</v>
      </c>
      <c r="AI862">
        <v>1965</v>
      </c>
      <c r="AJ862" t="s">
        <v>924</v>
      </c>
      <c r="AK862">
        <v>19</v>
      </c>
      <c r="AL862">
        <v>20</v>
      </c>
      <c r="AM862" t="s">
        <v>230</v>
      </c>
      <c r="AN862">
        <v>498.5</v>
      </c>
      <c r="AO862">
        <v>119</v>
      </c>
      <c r="AP862">
        <v>1035.7</v>
      </c>
      <c r="AQ862">
        <v>-85.402736000000004</v>
      </c>
      <c r="AR862">
        <v>34.769613999999997</v>
      </c>
      <c r="AS862">
        <v>-85.403735999999995</v>
      </c>
      <c r="AT862">
        <v>34.771853</v>
      </c>
      <c r="AU862" t="s">
        <v>923</v>
      </c>
      <c r="AV862">
        <v>1</v>
      </c>
      <c r="AW862">
        <v>295</v>
      </c>
      <c r="AX862">
        <v>193</v>
      </c>
      <c r="AY862">
        <v>0</v>
      </c>
      <c r="AZ862">
        <v>55</v>
      </c>
      <c r="BA862">
        <v>13.55</v>
      </c>
      <c r="BB862">
        <v>12.64</v>
      </c>
      <c r="BC862">
        <v>857.6</v>
      </c>
      <c r="BD862">
        <v>856.6</v>
      </c>
      <c r="BE862">
        <v>877</v>
      </c>
      <c r="BF862">
        <v>45</v>
      </c>
      <c r="BG862">
        <v>39.799999999999997</v>
      </c>
      <c r="BH862">
        <v>5.2</v>
      </c>
      <c r="BI862" s="1">
        <v>43609</v>
      </c>
      <c r="BJ862" t="s">
        <v>512</v>
      </c>
      <c r="BK862">
        <v>3.0539999999999999E-3</v>
      </c>
      <c r="BL862">
        <v>41010</v>
      </c>
      <c r="BM862">
        <v>51069</v>
      </c>
      <c r="BN862" t="s">
        <v>923</v>
      </c>
      <c r="BO862" t="s">
        <v>911</v>
      </c>
      <c r="BP862">
        <v>1</v>
      </c>
      <c r="BQ862">
        <v>19300</v>
      </c>
      <c r="BR862">
        <v>6</v>
      </c>
      <c r="BS862">
        <v>1</v>
      </c>
      <c r="BT862">
        <v>2</v>
      </c>
      <c r="BU862">
        <v>1</v>
      </c>
      <c r="BV862">
        <v>1</v>
      </c>
      <c r="BW862">
        <v>2</v>
      </c>
      <c r="BX862">
        <v>0</v>
      </c>
      <c r="BY862">
        <v>5</v>
      </c>
      <c r="BZ862" t="s">
        <v>156</v>
      </c>
      <c r="CA862">
        <v>295</v>
      </c>
      <c r="CB862">
        <v>193</v>
      </c>
      <c r="CC862">
        <v>0</v>
      </c>
      <c r="CD862" t="s">
        <v>157</v>
      </c>
      <c r="CE862" t="s">
        <v>157</v>
      </c>
      <c r="CF862">
        <v>0</v>
      </c>
      <c r="CG862">
        <v>55</v>
      </c>
      <c r="CH862">
        <v>620</v>
      </c>
      <c r="CI862" t="s">
        <v>158</v>
      </c>
      <c r="CJ862">
        <v>0</v>
      </c>
      <c r="CK862">
        <v>1.103483</v>
      </c>
      <c r="CL862">
        <v>14</v>
      </c>
      <c r="CM862" t="s">
        <v>159</v>
      </c>
      <c r="CN862">
        <v>620</v>
      </c>
      <c r="CO862">
        <v>516072</v>
      </c>
      <c r="CP862">
        <v>10.130000000000001</v>
      </c>
      <c r="CQ862">
        <v>11.23</v>
      </c>
      <c r="CR862">
        <v>516072</v>
      </c>
      <c r="CS862">
        <v>0</v>
      </c>
      <c r="CT862">
        <v>5826.3881060000003</v>
      </c>
      <c r="CU862">
        <v>100</v>
      </c>
      <c r="CV862">
        <v>51070</v>
      </c>
      <c r="CW862">
        <v>3.7762999999999998E-2</v>
      </c>
      <c r="CX862">
        <v>0</v>
      </c>
      <c r="CY862">
        <v>3.0539999999999999E-3</v>
      </c>
      <c r="CZ862">
        <v>365</v>
      </c>
      <c r="DA862" t="s">
        <v>930</v>
      </c>
      <c r="DB862" t="s">
        <v>161</v>
      </c>
      <c r="DC862" t="s">
        <v>931</v>
      </c>
      <c r="DD862">
        <v>-85.401662999999999</v>
      </c>
      <c r="DE862">
        <v>34.769458999999998</v>
      </c>
      <c r="DF862">
        <v>34.769458999999998</v>
      </c>
      <c r="DG862">
        <v>-85.401662999999999</v>
      </c>
      <c r="DH862">
        <v>1.085E-3</v>
      </c>
      <c r="DI862">
        <v>3.0539999999999999E-3</v>
      </c>
      <c r="DJ862">
        <v>254</v>
      </c>
      <c r="DK862">
        <v>1500</v>
      </c>
      <c r="DL862">
        <v>6.3</v>
      </c>
      <c r="DM862">
        <v>1560</v>
      </c>
      <c r="DN862">
        <v>6.3</v>
      </c>
      <c r="DO862">
        <v>1470</v>
      </c>
      <c r="DP862">
        <v>0</v>
      </c>
      <c r="DQ862">
        <v>1490</v>
      </c>
      <c r="DR862">
        <v>0</v>
      </c>
      <c r="DS862">
        <v>1450</v>
      </c>
      <c r="DT862">
        <v>6.6</v>
      </c>
      <c r="DU862">
        <v>1380</v>
      </c>
      <c r="DV862">
        <v>6.6</v>
      </c>
      <c r="DW862">
        <v>1310</v>
      </c>
      <c r="DX862">
        <v>6.6</v>
      </c>
      <c r="DY862">
        <v>1310</v>
      </c>
      <c r="DZ862">
        <v>6.6</v>
      </c>
      <c r="EA862">
        <v>1320</v>
      </c>
      <c r="EB862">
        <v>6.6</v>
      </c>
      <c r="EC862">
        <v>1340</v>
      </c>
      <c r="ED862">
        <v>6.6</v>
      </c>
      <c r="EE862">
        <v>1.83E-3</v>
      </c>
    </row>
    <row r="863" spans="1:135" x14ac:dyDescent="0.3">
      <c r="A863">
        <v>861</v>
      </c>
      <c r="B863" t="s">
        <v>135</v>
      </c>
      <c r="C863">
        <v>171</v>
      </c>
      <c r="D863">
        <v>365</v>
      </c>
      <c r="E863" t="s">
        <v>135</v>
      </c>
      <c r="F863">
        <v>4634386</v>
      </c>
      <c r="G863" t="s">
        <v>136</v>
      </c>
      <c r="H863" s="1">
        <v>41585</v>
      </c>
      <c r="I863" t="s">
        <v>908</v>
      </c>
      <c r="J863" t="s">
        <v>922</v>
      </c>
      <c r="K863" t="s">
        <v>933</v>
      </c>
      <c r="L863" t="s">
        <v>140</v>
      </c>
      <c r="M863">
        <v>0</v>
      </c>
      <c r="N863">
        <v>0</v>
      </c>
      <c r="O863">
        <v>0</v>
      </c>
      <c r="P863" t="s">
        <v>282</v>
      </c>
      <c r="Q863" t="s">
        <v>249</v>
      </c>
      <c r="R863" t="s">
        <v>180</v>
      </c>
      <c r="S863" t="s">
        <v>180</v>
      </c>
      <c r="T863" t="s">
        <v>387</v>
      </c>
      <c r="U863">
        <v>2</v>
      </c>
      <c r="V863" t="s">
        <v>351</v>
      </c>
      <c r="W863" t="s">
        <v>211</v>
      </c>
      <c r="X863" t="s">
        <v>147</v>
      </c>
      <c r="Y863" t="s">
        <v>167</v>
      </c>
      <c r="Z863">
        <v>0</v>
      </c>
      <c r="AA863" t="s">
        <v>175</v>
      </c>
      <c r="AB863" t="s">
        <v>255</v>
      </c>
      <c r="AC863" t="s">
        <v>923</v>
      </c>
      <c r="AD863">
        <v>11.23602</v>
      </c>
      <c r="AE863">
        <v>34.771011000000001</v>
      </c>
      <c r="AF863">
        <v>-85.404098000000005</v>
      </c>
      <c r="AG863">
        <v>254</v>
      </c>
      <c r="AH863">
        <v>252</v>
      </c>
      <c r="AI863">
        <v>1965</v>
      </c>
      <c r="AJ863" t="s">
        <v>924</v>
      </c>
      <c r="AK863">
        <v>19</v>
      </c>
      <c r="AL863">
        <v>20</v>
      </c>
      <c r="AM863" t="s">
        <v>230</v>
      </c>
      <c r="AN863">
        <v>498.5</v>
      </c>
      <c r="AO863">
        <v>119</v>
      </c>
      <c r="AP863">
        <v>1035.7</v>
      </c>
      <c r="AQ863">
        <v>-85.402736000000004</v>
      </c>
      <c r="AR863">
        <v>34.769613999999997</v>
      </c>
      <c r="AS863">
        <v>-85.403735999999995</v>
      </c>
      <c r="AT863">
        <v>34.771853</v>
      </c>
      <c r="AU863" t="s">
        <v>923</v>
      </c>
      <c r="AV863">
        <v>1</v>
      </c>
      <c r="AW863">
        <v>295</v>
      </c>
      <c r="AX863">
        <v>193</v>
      </c>
      <c r="AY863">
        <v>0</v>
      </c>
      <c r="AZ863">
        <v>55</v>
      </c>
      <c r="BA863">
        <v>13.55</v>
      </c>
      <c r="BB863">
        <v>12.64</v>
      </c>
      <c r="BC863">
        <v>857.6</v>
      </c>
      <c r="BD863">
        <v>856.6</v>
      </c>
      <c r="BE863">
        <v>877</v>
      </c>
      <c r="BF863">
        <v>45</v>
      </c>
      <c r="BG863">
        <v>39.799999999999997</v>
      </c>
      <c r="BH863">
        <v>5.2</v>
      </c>
      <c r="BI863" s="1">
        <v>43609</v>
      </c>
      <c r="BJ863" t="s">
        <v>512</v>
      </c>
      <c r="BK863">
        <v>3.0539999999999999E-3</v>
      </c>
      <c r="BL863">
        <v>41010</v>
      </c>
      <c r="BM863">
        <v>51069</v>
      </c>
      <c r="BN863" t="s">
        <v>923</v>
      </c>
      <c r="BO863" t="s">
        <v>911</v>
      </c>
      <c r="BP863">
        <v>1</v>
      </c>
      <c r="BQ863">
        <v>19300</v>
      </c>
      <c r="BR863">
        <v>6</v>
      </c>
      <c r="BS863">
        <v>1</v>
      </c>
      <c r="BT863">
        <v>2</v>
      </c>
      <c r="BU863">
        <v>1</v>
      </c>
      <c r="BV863">
        <v>1</v>
      </c>
      <c r="BW863">
        <v>2</v>
      </c>
      <c r="BX863">
        <v>0</v>
      </c>
      <c r="BY863">
        <v>5</v>
      </c>
      <c r="BZ863" t="s">
        <v>156</v>
      </c>
      <c r="CA863">
        <v>295</v>
      </c>
      <c r="CB863">
        <v>193</v>
      </c>
      <c r="CC863">
        <v>0</v>
      </c>
      <c r="CD863" t="s">
        <v>157</v>
      </c>
      <c r="CE863" t="s">
        <v>157</v>
      </c>
      <c r="CF863">
        <v>0</v>
      </c>
      <c r="CG863">
        <v>55</v>
      </c>
      <c r="CH863">
        <v>620</v>
      </c>
      <c r="CI863" t="s">
        <v>158</v>
      </c>
      <c r="CJ863">
        <v>0</v>
      </c>
      <c r="CK863">
        <v>1.103483</v>
      </c>
      <c r="CL863">
        <v>14</v>
      </c>
      <c r="CM863" t="s">
        <v>159</v>
      </c>
      <c r="CN863">
        <v>620</v>
      </c>
      <c r="CO863">
        <v>516072</v>
      </c>
      <c r="CP863">
        <v>10.130000000000001</v>
      </c>
      <c r="CQ863">
        <v>11.23</v>
      </c>
      <c r="CR863">
        <v>516072</v>
      </c>
      <c r="CS863">
        <v>0</v>
      </c>
      <c r="CT863">
        <v>5826.3881060000003</v>
      </c>
      <c r="CU863">
        <v>100</v>
      </c>
      <c r="CV863">
        <v>51070</v>
      </c>
      <c r="CW863">
        <v>3.7762999999999998E-2</v>
      </c>
      <c r="CX863">
        <v>0</v>
      </c>
      <c r="CY863">
        <v>3.0539999999999999E-3</v>
      </c>
      <c r="CZ863">
        <v>365</v>
      </c>
      <c r="DA863" t="s">
        <v>930</v>
      </c>
      <c r="DB863" t="s">
        <v>161</v>
      </c>
      <c r="DC863" t="s">
        <v>931</v>
      </c>
      <c r="DD863">
        <v>-85.401662999999999</v>
      </c>
      <c r="DE863">
        <v>34.769458999999998</v>
      </c>
      <c r="DF863">
        <v>34.769458999999998</v>
      </c>
      <c r="DG863">
        <v>-85.401662999999999</v>
      </c>
      <c r="DH863">
        <v>1.085E-3</v>
      </c>
      <c r="DI863">
        <v>3.0539999999999999E-3</v>
      </c>
      <c r="DJ863">
        <v>254</v>
      </c>
      <c r="DK863">
        <v>1500</v>
      </c>
      <c r="DL863">
        <v>6.3</v>
      </c>
      <c r="DM863">
        <v>1560</v>
      </c>
      <c r="DN863">
        <v>6.3</v>
      </c>
      <c r="DO863">
        <v>1470</v>
      </c>
      <c r="DP863">
        <v>0</v>
      </c>
      <c r="DQ863">
        <v>1490</v>
      </c>
      <c r="DR863">
        <v>0</v>
      </c>
      <c r="DS863">
        <v>1450</v>
      </c>
      <c r="DT863">
        <v>6.6</v>
      </c>
      <c r="DU863">
        <v>1380</v>
      </c>
      <c r="DV863">
        <v>6.6</v>
      </c>
      <c r="DW863">
        <v>1310</v>
      </c>
      <c r="DX863">
        <v>6.6</v>
      </c>
      <c r="DY863">
        <v>1310</v>
      </c>
      <c r="DZ863">
        <v>6.6</v>
      </c>
      <c r="EA863">
        <v>1320</v>
      </c>
      <c r="EB863">
        <v>6.6</v>
      </c>
      <c r="EC863">
        <v>1340</v>
      </c>
      <c r="ED863">
        <v>6.6</v>
      </c>
      <c r="EE863">
        <v>0</v>
      </c>
    </row>
    <row r="864" spans="1:135" x14ac:dyDescent="0.3">
      <c r="A864">
        <v>862</v>
      </c>
      <c r="B864" t="s">
        <v>135</v>
      </c>
      <c r="C864">
        <v>387</v>
      </c>
      <c r="D864">
        <v>177</v>
      </c>
      <c r="E864" t="s">
        <v>135</v>
      </c>
      <c r="F864">
        <v>6155901</v>
      </c>
      <c r="G864" t="s">
        <v>136</v>
      </c>
      <c r="H864" s="1">
        <v>42812</v>
      </c>
      <c r="I864" t="s">
        <v>908</v>
      </c>
      <c r="J864" t="s">
        <v>934</v>
      </c>
      <c r="K864" t="s">
        <v>933</v>
      </c>
      <c r="L864" t="s">
        <v>140</v>
      </c>
      <c r="M864">
        <v>0</v>
      </c>
      <c r="N864">
        <v>0</v>
      </c>
      <c r="O864">
        <v>0</v>
      </c>
      <c r="P864" t="s">
        <v>141</v>
      </c>
      <c r="Q864" t="s">
        <v>186</v>
      </c>
      <c r="R864" t="s">
        <v>176</v>
      </c>
      <c r="S864" t="s">
        <v>442</v>
      </c>
      <c r="T864" t="s">
        <v>164</v>
      </c>
      <c r="U864">
        <v>1</v>
      </c>
      <c r="V864" t="s">
        <v>165</v>
      </c>
      <c r="W864" t="s">
        <v>224</v>
      </c>
      <c r="X864" t="s">
        <v>147</v>
      </c>
      <c r="Y864" t="s">
        <v>167</v>
      </c>
      <c r="Z864">
        <v>38</v>
      </c>
      <c r="AA864" t="s">
        <v>244</v>
      </c>
      <c r="AB864" t="s">
        <v>168</v>
      </c>
      <c r="AC864" t="s">
        <v>935</v>
      </c>
      <c r="AD864">
        <v>1.2E-2</v>
      </c>
      <c r="AE864">
        <v>34.770848999999998</v>
      </c>
      <c r="AF864">
        <v>-85.404298999999995</v>
      </c>
      <c r="AG864">
        <v>254</v>
      </c>
      <c r="AH864">
        <v>252</v>
      </c>
      <c r="AI864">
        <v>1965</v>
      </c>
      <c r="AJ864" t="s">
        <v>924</v>
      </c>
      <c r="AK864">
        <v>19</v>
      </c>
      <c r="AL864">
        <v>20</v>
      </c>
      <c r="AM864" t="s">
        <v>230</v>
      </c>
      <c r="AN864">
        <v>498.5</v>
      </c>
      <c r="AO864">
        <v>119</v>
      </c>
      <c r="AP864">
        <v>1035.7</v>
      </c>
      <c r="AQ864">
        <v>-85.402736000000004</v>
      </c>
      <c r="AR864">
        <v>34.769613999999997</v>
      </c>
      <c r="AS864">
        <v>-85.403735999999995</v>
      </c>
      <c r="AT864">
        <v>34.771853</v>
      </c>
      <c r="AU864" t="s">
        <v>923</v>
      </c>
      <c r="AV864">
        <v>1</v>
      </c>
      <c r="AW864">
        <v>295</v>
      </c>
      <c r="AX864">
        <v>193</v>
      </c>
      <c r="AY864">
        <v>0</v>
      </c>
      <c r="AZ864">
        <v>55</v>
      </c>
      <c r="BA864">
        <v>13.55</v>
      </c>
      <c r="BB864">
        <v>12.64</v>
      </c>
      <c r="BC864">
        <v>857.6</v>
      </c>
      <c r="BD864">
        <v>856.6</v>
      </c>
      <c r="BE864">
        <v>877</v>
      </c>
      <c r="BF864">
        <v>45</v>
      </c>
      <c r="BG864">
        <v>39.799999999999997</v>
      </c>
      <c r="BH864">
        <v>5.2</v>
      </c>
      <c r="BI864" s="1">
        <v>43609</v>
      </c>
      <c r="BJ864" t="s">
        <v>512</v>
      </c>
      <c r="BK864">
        <v>3.0539999999999999E-3</v>
      </c>
      <c r="BL864">
        <v>41010</v>
      </c>
      <c r="BM864">
        <v>51069</v>
      </c>
      <c r="BN864" t="s">
        <v>923</v>
      </c>
      <c r="BO864" t="s">
        <v>911</v>
      </c>
      <c r="BP864">
        <v>1</v>
      </c>
      <c r="BQ864">
        <v>19300</v>
      </c>
      <c r="BR864">
        <v>6</v>
      </c>
      <c r="BS864">
        <v>1</v>
      </c>
      <c r="BT864">
        <v>2</v>
      </c>
      <c r="BU864">
        <v>1</v>
      </c>
      <c r="BV864">
        <v>1</v>
      </c>
      <c r="BW864">
        <v>2</v>
      </c>
      <c r="BX864">
        <v>0</v>
      </c>
      <c r="BY864">
        <v>5</v>
      </c>
      <c r="BZ864" t="s">
        <v>156</v>
      </c>
      <c r="CA864">
        <v>295</v>
      </c>
      <c r="CB864">
        <v>193</v>
      </c>
      <c r="CC864">
        <v>0</v>
      </c>
      <c r="CD864" t="s">
        <v>157</v>
      </c>
      <c r="CE864" t="s">
        <v>157</v>
      </c>
      <c r="CF864">
        <v>0</v>
      </c>
      <c r="CG864">
        <v>55</v>
      </c>
      <c r="CH864">
        <v>620</v>
      </c>
      <c r="CI864" t="s">
        <v>158</v>
      </c>
      <c r="CJ864">
        <v>0</v>
      </c>
      <c r="CK864">
        <v>1.103483</v>
      </c>
      <c r="CL864">
        <v>14</v>
      </c>
      <c r="CM864" t="s">
        <v>159</v>
      </c>
      <c r="CN864">
        <v>620</v>
      </c>
      <c r="CO864">
        <v>516072</v>
      </c>
      <c r="CP864">
        <v>10.130000000000001</v>
      </c>
      <c r="CQ864">
        <v>11.23</v>
      </c>
      <c r="CR864">
        <v>516072</v>
      </c>
      <c r="CS864">
        <v>0</v>
      </c>
      <c r="CT864">
        <v>5826.3881060000003</v>
      </c>
      <c r="CU864">
        <v>100</v>
      </c>
      <c r="CV864">
        <v>51070</v>
      </c>
      <c r="CW864">
        <v>3.7762999999999998E-2</v>
      </c>
      <c r="CX864">
        <v>0</v>
      </c>
      <c r="CY864">
        <v>3.0539999999999999E-3</v>
      </c>
      <c r="CZ864">
        <v>365</v>
      </c>
      <c r="DA864" t="s">
        <v>930</v>
      </c>
      <c r="DB864" t="s">
        <v>161</v>
      </c>
      <c r="DC864" t="s">
        <v>931</v>
      </c>
      <c r="DD864">
        <v>-85.401662999999999</v>
      </c>
      <c r="DE864">
        <v>34.769458999999998</v>
      </c>
      <c r="DF864">
        <v>34.769458999999998</v>
      </c>
      <c r="DG864">
        <v>-85.401662999999999</v>
      </c>
      <c r="DH864">
        <v>1.085E-3</v>
      </c>
      <c r="DI864">
        <v>3.0539999999999999E-3</v>
      </c>
      <c r="DJ864">
        <v>254</v>
      </c>
      <c r="DK864">
        <v>1500</v>
      </c>
      <c r="DL864">
        <v>6.3</v>
      </c>
      <c r="DM864">
        <v>1560</v>
      </c>
      <c r="DN864">
        <v>6.3</v>
      </c>
      <c r="DO864">
        <v>1470</v>
      </c>
      <c r="DP864">
        <v>0</v>
      </c>
      <c r="DQ864">
        <v>1490</v>
      </c>
      <c r="DR864">
        <v>0</v>
      </c>
      <c r="DS864">
        <v>1450</v>
      </c>
      <c r="DT864">
        <v>6.6</v>
      </c>
      <c r="DU864">
        <v>1380</v>
      </c>
      <c r="DV864">
        <v>6.6</v>
      </c>
      <c r="DW864">
        <v>1310</v>
      </c>
      <c r="DX864">
        <v>6.6</v>
      </c>
      <c r="DY864">
        <v>1310</v>
      </c>
      <c r="DZ864">
        <v>6.6</v>
      </c>
      <c r="EA864">
        <v>1320</v>
      </c>
      <c r="EB864">
        <v>6.6</v>
      </c>
      <c r="EC864">
        <v>1340</v>
      </c>
      <c r="ED864">
        <v>6.6</v>
      </c>
      <c r="EE864">
        <v>2.0599999999999999E-4</v>
      </c>
    </row>
    <row r="865" spans="1:135" x14ac:dyDescent="0.3">
      <c r="A865">
        <v>863</v>
      </c>
      <c r="B865" t="s">
        <v>135</v>
      </c>
      <c r="C865">
        <v>397</v>
      </c>
      <c r="D865">
        <v>170</v>
      </c>
      <c r="E865" t="s">
        <v>135</v>
      </c>
      <c r="F865">
        <v>6218656</v>
      </c>
      <c r="G865" t="s">
        <v>927</v>
      </c>
      <c r="H865" s="1">
        <v>42859</v>
      </c>
      <c r="I865" t="s">
        <v>908</v>
      </c>
      <c r="J865" t="s">
        <v>936</v>
      </c>
      <c r="K865" t="s">
        <v>937</v>
      </c>
      <c r="L865" t="s">
        <v>140</v>
      </c>
      <c r="M865">
        <v>0</v>
      </c>
      <c r="N865">
        <v>0</v>
      </c>
      <c r="O865">
        <v>0</v>
      </c>
      <c r="P865" t="s">
        <v>141</v>
      </c>
      <c r="Q865" t="s">
        <v>142</v>
      </c>
      <c r="R865" t="s">
        <v>531</v>
      </c>
      <c r="S865" t="s">
        <v>442</v>
      </c>
      <c r="T865" t="s">
        <v>216</v>
      </c>
      <c r="U865">
        <v>1</v>
      </c>
      <c r="V865" t="s">
        <v>165</v>
      </c>
      <c r="W865" t="s">
        <v>224</v>
      </c>
      <c r="X865" t="s">
        <v>147</v>
      </c>
      <c r="Y865" t="s">
        <v>167</v>
      </c>
      <c r="Z865">
        <v>19</v>
      </c>
      <c r="AA865" t="s">
        <v>149</v>
      </c>
      <c r="AB865" t="s">
        <v>168</v>
      </c>
      <c r="AC865" t="s">
        <v>923</v>
      </c>
      <c r="AD865">
        <v>11.231</v>
      </c>
      <c r="AE865">
        <v>34.770952000000001</v>
      </c>
      <c r="AF865">
        <v>-85.4041</v>
      </c>
      <c r="AG865">
        <v>254</v>
      </c>
      <c r="AH865">
        <v>252</v>
      </c>
      <c r="AI865">
        <v>1965</v>
      </c>
      <c r="AJ865" t="s">
        <v>924</v>
      </c>
      <c r="AK865">
        <v>19</v>
      </c>
      <c r="AL865">
        <v>20</v>
      </c>
      <c r="AM865" t="s">
        <v>230</v>
      </c>
      <c r="AN865">
        <v>498.5</v>
      </c>
      <c r="AO865">
        <v>119</v>
      </c>
      <c r="AP865">
        <v>1035.7</v>
      </c>
      <c r="AQ865">
        <v>-85.402736000000004</v>
      </c>
      <c r="AR865">
        <v>34.769613999999997</v>
      </c>
      <c r="AS865">
        <v>-85.403735999999995</v>
      </c>
      <c r="AT865">
        <v>34.771853</v>
      </c>
      <c r="AU865" t="s">
        <v>923</v>
      </c>
      <c r="AV865">
        <v>1</v>
      </c>
      <c r="AW865">
        <v>295</v>
      </c>
      <c r="AX865">
        <v>193</v>
      </c>
      <c r="AY865">
        <v>0</v>
      </c>
      <c r="AZ865">
        <v>55</v>
      </c>
      <c r="BA865">
        <v>13.55</v>
      </c>
      <c r="BB865">
        <v>12.64</v>
      </c>
      <c r="BC865">
        <v>857.6</v>
      </c>
      <c r="BD865">
        <v>856.6</v>
      </c>
      <c r="BE865">
        <v>877</v>
      </c>
      <c r="BF865">
        <v>45</v>
      </c>
      <c r="BG865">
        <v>39.799999999999997</v>
      </c>
      <c r="BH865">
        <v>5.2</v>
      </c>
      <c r="BI865" s="1">
        <v>43609</v>
      </c>
      <c r="BJ865" t="s">
        <v>512</v>
      </c>
      <c r="BK865">
        <v>3.0539999999999999E-3</v>
      </c>
      <c r="BL865">
        <v>41010</v>
      </c>
      <c r="BM865">
        <v>51069</v>
      </c>
      <c r="BN865" t="s">
        <v>923</v>
      </c>
      <c r="BO865" t="s">
        <v>911</v>
      </c>
      <c r="BP865">
        <v>1</v>
      </c>
      <c r="BQ865">
        <v>19300</v>
      </c>
      <c r="BR865">
        <v>6</v>
      </c>
      <c r="BS865">
        <v>1</v>
      </c>
      <c r="BT865">
        <v>2</v>
      </c>
      <c r="BU865">
        <v>1</v>
      </c>
      <c r="BV865">
        <v>1</v>
      </c>
      <c r="BW865">
        <v>2</v>
      </c>
      <c r="BX865">
        <v>0</v>
      </c>
      <c r="BY865">
        <v>5</v>
      </c>
      <c r="BZ865" t="s">
        <v>156</v>
      </c>
      <c r="CA865">
        <v>295</v>
      </c>
      <c r="CB865">
        <v>193</v>
      </c>
      <c r="CC865">
        <v>0</v>
      </c>
      <c r="CD865" t="s">
        <v>157</v>
      </c>
      <c r="CE865" t="s">
        <v>157</v>
      </c>
      <c r="CF865">
        <v>0</v>
      </c>
      <c r="CG865">
        <v>55</v>
      </c>
      <c r="CH865">
        <v>620</v>
      </c>
      <c r="CI865" t="s">
        <v>158</v>
      </c>
      <c r="CJ865">
        <v>0</v>
      </c>
      <c r="CK865">
        <v>1.103483</v>
      </c>
      <c r="CL865">
        <v>14</v>
      </c>
      <c r="CM865" t="s">
        <v>159</v>
      </c>
      <c r="CN865">
        <v>620</v>
      </c>
      <c r="CO865">
        <v>516072</v>
      </c>
      <c r="CP865">
        <v>10.130000000000001</v>
      </c>
      <c r="CQ865">
        <v>11.23</v>
      </c>
      <c r="CR865">
        <v>516072</v>
      </c>
      <c r="CS865">
        <v>0</v>
      </c>
      <c r="CT865">
        <v>5826.3881060000003</v>
      </c>
      <c r="CU865">
        <v>100</v>
      </c>
      <c r="CV865">
        <v>51070</v>
      </c>
      <c r="CW865">
        <v>3.7762999999999998E-2</v>
      </c>
      <c r="CX865">
        <v>0</v>
      </c>
      <c r="CY865">
        <v>3.0539999999999999E-3</v>
      </c>
      <c r="CZ865">
        <v>365</v>
      </c>
      <c r="DA865" t="s">
        <v>930</v>
      </c>
      <c r="DB865" t="s">
        <v>161</v>
      </c>
      <c r="DC865" t="s">
        <v>931</v>
      </c>
      <c r="DD865">
        <v>-85.401662999999999</v>
      </c>
      <c r="DE865">
        <v>34.769458999999998</v>
      </c>
      <c r="DF865">
        <v>34.769458999999998</v>
      </c>
      <c r="DG865">
        <v>-85.401662999999999</v>
      </c>
      <c r="DH865">
        <v>1.085E-3</v>
      </c>
      <c r="DI865">
        <v>3.0539999999999999E-3</v>
      </c>
      <c r="DJ865">
        <v>254</v>
      </c>
      <c r="DK865">
        <v>1500</v>
      </c>
      <c r="DL865">
        <v>6.3</v>
      </c>
      <c r="DM865">
        <v>1560</v>
      </c>
      <c r="DN865">
        <v>6.3</v>
      </c>
      <c r="DO865">
        <v>1470</v>
      </c>
      <c r="DP865">
        <v>0</v>
      </c>
      <c r="DQ865">
        <v>1490</v>
      </c>
      <c r="DR865">
        <v>0</v>
      </c>
      <c r="DS865">
        <v>1450</v>
      </c>
      <c r="DT865">
        <v>6.6</v>
      </c>
      <c r="DU865">
        <v>1380</v>
      </c>
      <c r="DV865">
        <v>6.6</v>
      </c>
      <c r="DW865">
        <v>1310</v>
      </c>
      <c r="DX865">
        <v>6.6</v>
      </c>
      <c r="DY865">
        <v>1310</v>
      </c>
      <c r="DZ865">
        <v>6.6</v>
      </c>
      <c r="EA865">
        <v>1320</v>
      </c>
      <c r="EB865">
        <v>6.6</v>
      </c>
      <c r="EC865">
        <v>1340</v>
      </c>
      <c r="ED865">
        <v>6.6</v>
      </c>
      <c r="EE865">
        <v>0</v>
      </c>
    </row>
    <row r="866" spans="1:135" x14ac:dyDescent="0.3">
      <c r="A866">
        <v>864</v>
      </c>
      <c r="B866" t="s">
        <v>135</v>
      </c>
      <c r="C866">
        <v>484</v>
      </c>
      <c r="D866">
        <v>67</v>
      </c>
      <c r="E866" t="s">
        <v>135</v>
      </c>
      <c r="F866">
        <v>7205021</v>
      </c>
      <c r="G866" t="s">
        <v>136</v>
      </c>
      <c r="H866" s="1">
        <v>43597</v>
      </c>
      <c r="I866" t="s">
        <v>908</v>
      </c>
      <c r="J866" t="s">
        <v>936</v>
      </c>
      <c r="K866" t="s">
        <v>139</v>
      </c>
      <c r="L866" t="s">
        <v>218</v>
      </c>
      <c r="M866">
        <v>0</v>
      </c>
      <c r="N866">
        <v>0</v>
      </c>
      <c r="O866">
        <v>1</v>
      </c>
      <c r="P866" t="s">
        <v>190</v>
      </c>
      <c r="Q866" t="s">
        <v>249</v>
      </c>
      <c r="R866" t="s">
        <v>180</v>
      </c>
      <c r="S866" t="s">
        <v>180</v>
      </c>
      <c r="T866" t="s">
        <v>271</v>
      </c>
      <c r="U866">
        <v>2</v>
      </c>
      <c r="V866" t="s">
        <v>417</v>
      </c>
      <c r="W866" t="s">
        <v>211</v>
      </c>
      <c r="X866" t="s">
        <v>147</v>
      </c>
      <c r="Y866" t="s">
        <v>167</v>
      </c>
      <c r="Z866">
        <v>0</v>
      </c>
      <c r="AA866" t="s">
        <v>350</v>
      </c>
      <c r="AB866" t="s">
        <v>195</v>
      </c>
      <c r="AC866" t="s">
        <v>935</v>
      </c>
      <c r="AD866">
        <v>0</v>
      </c>
      <c r="AE866">
        <v>34.770913999999998</v>
      </c>
      <c r="AF866">
        <v>-85.404129999999995</v>
      </c>
      <c r="AG866">
        <v>254</v>
      </c>
      <c r="AH866">
        <v>252</v>
      </c>
      <c r="AI866">
        <v>1965</v>
      </c>
      <c r="AJ866" t="s">
        <v>924</v>
      </c>
      <c r="AK866">
        <v>19</v>
      </c>
      <c r="AL866">
        <v>20</v>
      </c>
      <c r="AM866" t="s">
        <v>230</v>
      </c>
      <c r="AN866">
        <v>498.5</v>
      </c>
      <c r="AO866">
        <v>119</v>
      </c>
      <c r="AP866">
        <v>1035.7</v>
      </c>
      <c r="AQ866">
        <v>-85.402736000000004</v>
      </c>
      <c r="AR866">
        <v>34.769613999999997</v>
      </c>
      <c r="AS866">
        <v>-85.403735999999995</v>
      </c>
      <c r="AT866">
        <v>34.771853</v>
      </c>
      <c r="AU866" t="s">
        <v>923</v>
      </c>
      <c r="AV866">
        <v>1</v>
      </c>
      <c r="AW866">
        <v>295</v>
      </c>
      <c r="AX866">
        <v>193</v>
      </c>
      <c r="AY866">
        <v>0</v>
      </c>
      <c r="AZ866">
        <v>55</v>
      </c>
      <c r="BA866">
        <v>13.55</v>
      </c>
      <c r="BB866">
        <v>12.64</v>
      </c>
      <c r="BC866">
        <v>857.6</v>
      </c>
      <c r="BD866">
        <v>856.6</v>
      </c>
      <c r="BE866">
        <v>877</v>
      </c>
      <c r="BF866">
        <v>45</v>
      </c>
      <c r="BG866">
        <v>39.799999999999997</v>
      </c>
      <c r="BH866">
        <v>5.2</v>
      </c>
      <c r="BI866" s="1">
        <v>43609</v>
      </c>
      <c r="BJ866" t="s">
        <v>512</v>
      </c>
      <c r="BK866">
        <v>3.0539999999999999E-3</v>
      </c>
      <c r="BL866">
        <v>41010</v>
      </c>
      <c r="BM866">
        <v>51069</v>
      </c>
      <c r="BN866" t="s">
        <v>923</v>
      </c>
      <c r="BO866" t="s">
        <v>911</v>
      </c>
      <c r="BP866">
        <v>1</v>
      </c>
      <c r="BQ866">
        <v>19300</v>
      </c>
      <c r="BR866">
        <v>6</v>
      </c>
      <c r="BS866">
        <v>1</v>
      </c>
      <c r="BT866">
        <v>2</v>
      </c>
      <c r="BU866">
        <v>1</v>
      </c>
      <c r="BV866">
        <v>1</v>
      </c>
      <c r="BW866">
        <v>2</v>
      </c>
      <c r="BX866">
        <v>0</v>
      </c>
      <c r="BY866">
        <v>5</v>
      </c>
      <c r="BZ866" t="s">
        <v>156</v>
      </c>
      <c r="CA866">
        <v>295</v>
      </c>
      <c r="CB866">
        <v>193</v>
      </c>
      <c r="CC866">
        <v>0</v>
      </c>
      <c r="CD866" t="s">
        <v>157</v>
      </c>
      <c r="CE866" t="s">
        <v>157</v>
      </c>
      <c r="CF866">
        <v>0</v>
      </c>
      <c r="CG866">
        <v>55</v>
      </c>
      <c r="CH866">
        <v>620</v>
      </c>
      <c r="CI866" t="s">
        <v>158</v>
      </c>
      <c r="CJ866">
        <v>0</v>
      </c>
      <c r="CK866">
        <v>1.103483</v>
      </c>
      <c r="CL866">
        <v>14</v>
      </c>
      <c r="CM866" t="s">
        <v>159</v>
      </c>
      <c r="CN866">
        <v>620</v>
      </c>
      <c r="CO866">
        <v>516072</v>
      </c>
      <c r="CP866">
        <v>10.130000000000001</v>
      </c>
      <c r="CQ866">
        <v>11.23</v>
      </c>
      <c r="CR866">
        <v>516072</v>
      </c>
      <c r="CS866">
        <v>0</v>
      </c>
      <c r="CT866">
        <v>5826.3881060000003</v>
      </c>
      <c r="CU866">
        <v>100</v>
      </c>
      <c r="CV866">
        <v>51070</v>
      </c>
      <c r="CW866">
        <v>3.7762999999999998E-2</v>
      </c>
      <c r="CX866">
        <v>0</v>
      </c>
      <c r="CY866">
        <v>3.0539999999999999E-3</v>
      </c>
      <c r="CZ866">
        <v>365</v>
      </c>
      <c r="DA866" t="s">
        <v>930</v>
      </c>
      <c r="DB866" t="s">
        <v>161</v>
      </c>
      <c r="DC866" t="s">
        <v>931</v>
      </c>
      <c r="DD866">
        <v>-85.401662999999999</v>
      </c>
      <c r="DE866">
        <v>34.769458999999998</v>
      </c>
      <c r="DF866">
        <v>34.769458999999998</v>
      </c>
      <c r="DG866">
        <v>-85.401662999999999</v>
      </c>
      <c r="DH866">
        <v>1.085E-3</v>
      </c>
      <c r="DI866">
        <v>3.0539999999999999E-3</v>
      </c>
      <c r="DJ866">
        <v>254</v>
      </c>
      <c r="DK866">
        <v>1500</v>
      </c>
      <c r="DL866">
        <v>6.3</v>
      </c>
      <c r="DM866">
        <v>1560</v>
      </c>
      <c r="DN866">
        <v>6.3</v>
      </c>
      <c r="DO866">
        <v>1470</v>
      </c>
      <c r="DP866">
        <v>0</v>
      </c>
      <c r="DQ866">
        <v>1490</v>
      </c>
      <c r="DR866">
        <v>0</v>
      </c>
      <c r="DS866">
        <v>1450</v>
      </c>
      <c r="DT866">
        <v>6.6</v>
      </c>
      <c r="DU866">
        <v>1380</v>
      </c>
      <c r="DV866">
        <v>6.6</v>
      </c>
      <c r="DW866">
        <v>1310</v>
      </c>
      <c r="DX866">
        <v>6.6</v>
      </c>
      <c r="DY866">
        <v>1310</v>
      </c>
      <c r="DZ866">
        <v>6.6</v>
      </c>
      <c r="EA866">
        <v>1320</v>
      </c>
      <c r="EB866">
        <v>6.6</v>
      </c>
      <c r="EC866">
        <v>1340</v>
      </c>
      <c r="ED866">
        <v>6.6</v>
      </c>
      <c r="EE866">
        <v>3.1000000000000001E-5</v>
      </c>
    </row>
    <row r="867" spans="1:135" x14ac:dyDescent="0.3">
      <c r="A867">
        <v>865</v>
      </c>
      <c r="B867" t="s">
        <v>135</v>
      </c>
      <c r="C867">
        <v>656</v>
      </c>
      <c r="D867">
        <v>101</v>
      </c>
      <c r="E867" t="s">
        <v>135</v>
      </c>
      <c r="F867">
        <v>6932266</v>
      </c>
      <c r="G867" t="s">
        <v>927</v>
      </c>
      <c r="H867" s="1">
        <v>43400</v>
      </c>
      <c r="I867" t="s">
        <v>908</v>
      </c>
      <c r="J867" t="s">
        <v>934</v>
      </c>
      <c r="K867" t="s">
        <v>937</v>
      </c>
      <c r="L867" t="s">
        <v>140</v>
      </c>
      <c r="M867">
        <v>0</v>
      </c>
      <c r="N867">
        <v>0</v>
      </c>
      <c r="O867">
        <v>0</v>
      </c>
      <c r="P867" t="s">
        <v>190</v>
      </c>
      <c r="Q867" t="s">
        <v>249</v>
      </c>
      <c r="R867" t="s">
        <v>180</v>
      </c>
      <c r="S867" t="s">
        <v>180</v>
      </c>
      <c r="T867" t="s">
        <v>515</v>
      </c>
      <c r="U867">
        <v>2</v>
      </c>
      <c r="V867" t="s">
        <v>351</v>
      </c>
      <c r="W867" t="s">
        <v>492</v>
      </c>
      <c r="X867" t="s">
        <v>147</v>
      </c>
      <c r="Y867" t="s">
        <v>167</v>
      </c>
      <c r="Z867">
        <v>0</v>
      </c>
      <c r="AA867" t="s">
        <v>175</v>
      </c>
      <c r="AB867" t="s">
        <v>341</v>
      </c>
      <c r="AC867" t="s">
        <v>935</v>
      </c>
      <c r="AD867">
        <v>1.4E-2</v>
      </c>
      <c r="AE867">
        <v>34.770823</v>
      </c>
      <c r="AF867">
        <v>-85.404343999999995</v>
      </c>
      <c r="AG867">
        <v>254</v>
      </c>
      <c r="AH867">
        <v>252</v>
      </c>
      <c r="AI867">
        <v>1965</v>
      </c>
      <c r="AJ867" t="s">
        <v>924</v>
      </c>
      <c r="AK867">
        <v>19</v>
      </c>
      <c r="AL867">
        <v>20</v>
      </c>
      <c r="AM867" t="s">
        <v>230</v>
      </c>
      <c r="AN867">
        <v>498.5</v>
      </c>
      <c r="AO867">
        <v>119</v>
      </c>
      <c r="AP867">
        <v>1035.7</v>
      </c>
      <c r="AQ867">
        <v>-85.402736000000004</v>
      </c>
      <c r="AR867">
        <v>34.769613999999997</v>
      </c>
      <c r="AS867">
        <v>-85.403735999999995</v>
      </c>
      <c r="AT867">
        <v>34.771853</v>
      </c>
      <c r="AU867" t="s">
        <v>923</v>
      </c>
      <c r="AV867">
        <v>1</v>
      </c>
      <c r="AW867">
        <v>295</v>
      </c>
      <c r="AX867">
        <v>193</v>
      </c>
      <c r="AY867">
        <v>0</v>
      </c>
      <c r="AZ867">
        <v>55</v>
      </c>
      <c r="BA867">
        <v>13.55</v>
      </c>
      <c r="BB867">
        <v>12.64</v>
      </c>
      <c r="BC867">
        <v>857.6</v>
      </c>
      <c r="BD867">
        <v>856.6</v>
      </c>
      <c r="BE867">
        <v>877</v>
      </c>
      <c r="BF867">
        <v>45</v>
      </c>
      <c r="BG867">
        <v>39.799999999999997</v>
      </c>
      <c r="BH867">
        <v>5.2</v>
      </c>
      <c r="BI867" s="1">
        <v>43609</v>
      </c>
      <c r="BJ867" t="s">
        <v>512</v>
      </c>
      <c r="BK867">
        <v>3.0539999999999999E-3</v>
      </c>
      <c r="BL867">
        <v>41010</v>
      </c>
      <c r="BM867">
        <v>51069</v>
      </c>
      <c r="BN867" t="s">
        <v>923</v>
      </c>
      <c r="BO867" t="s">
        <v>911</v>
      </c>
      <c r="BP867">
        <v>1</v>
      </c>
      <c r="BQ867">
        <v>19300</v>
      </c>
      <c r="BR867">
        <v>6</v>
      </c>
      <c r="BS867">
        <v>1</v>
      </c>
      <c r="BT867">
        <v>2</v>
      </c>
      <c r="BU867">
        <v>1</v>
      </c>
      <c r="BV867">
        <v>1</v>
      </c>
      <c r="BW867">
        <v>2</v>
      </c>
      <c r="BX867">
        <v>0</v>
      </c>
      <c r="BY867">
        <v>5</v>
      </c>
      <c r="BZ867" t="s">
        <v>156</v>
      </c>
      <c r="CA867">
        <v>295</v>
      </c>
      <c r="CB867">
        <v>193</v>
      </c>
      <c r="CC867">
        <v>0</v>
      </c>
      <c r="CD867" t="s">
        <v>157</v>
      </c>
      <c r="CE867" t="s">
        <v>157</v>
      </c>
      <c r="CF867">
        <v>0</v>
      </c>
      <c r="CG867">
        <v>55</v>
      </c>
      <c r="CH867">
        <v>620</v>
      </c>
      <c r="CI867" t="s">
        <v>158</v>
      </c>
      <c r="CJ867">
        <v>0</v>
      </c>
      <c r="CK867">
        <v>1.103483</v>
      </c>
      <c r="CL867">
        <v>14</v>
      </c>
      <c r="CM867" t="s">
        <v>159</v>
      </c>
      <c r="CN867">
        <v>620</v>
      </c>
      <c r="CO867">
        <v>516072</v>
      </c>
      <c r="CP867">
        <v>10.130000000000001</v>
      </c>
      <c r="CQ867">
        <v>11.23</v>
      </c>
      <c r="CR867">
        <v>516072</v>
      </c>
      <c r="CS867">
        <v>0</v>
      </c>
      <c r="CT867">
        <v>5826.3881060000003</v>
      </c>
      <c r="CU867">
        <v>100</v>
      </c>
      <c r="CV867">
        <v>51070</v>
      </c>
      <c r="CW867">
        <v>3.7762999999999998E-2</v>
      </c>
      <c r="CX867">
        <v>0</v>
      </c>
      <c r="CY867">
        <v>3.0539999999999999E-3</v>
      </c>
      <c r="CZ867">
        <v>365</v>
      </c>
      <c r="DA867" t="s">
        <v>930</v>
      </c>
      <c r="DB867" t="s">
        <v>161</v>
      </c>
      <c r="DC867" t="s">
        <v>931</v>
      </c>
      <c r="DD867">
        <v>-85.401662999999999</v>
      </c>
      <c r="DE867">
        <v>34.769458999999998</v>
      </c>
      <c r="DF867">
        <v>34.769458999999998</v>
      </c>
      <c r="DG867">
        <v>-85.401662999999999</v>
      </c>
      <c r="DH867">
        <v>1.085E-3</v>
      </c>
      <c r="DI867">
        <v>3.0539999999999999E-3</v>
      </c>
      <c r="DJ867">
        <v>254</v>
      </c>
      <c r="DK867">
        <v>1500</v>
      </c>
      <c r="DL867">
        <v>6.3</v>
      </c>
      <c r="DM867">
        <v>1560</v>
      </c>
      <c r="DN867">
        <v>6.3</v>
      </c>
      <c r="DO867">
        <v>1470</v>
      </c>
      <c r="DP867">
        <v>0</v>
      </c>
      <c r="DQ867">
        <v>1490</v>
      </c>
      <c r="DR867">
        <v>0</v>
      </c>
      <c r="DS867">
        <v>1450</v>
      </c>
      <c r="DT867">
        <v>6.6</v>
      </c>
      <c r="DU867">
        <v>1380</v>
      </c>
      <c r="DV867">
        <v>6.6</v>
      </c>
      <c r="DW867">
        <v>1310</v>
      </c>
      <c r="DX867">
        <v>6.6</v>
      </c>
      <c r="DY867">
        <v>1310</v>
      </c>
      <c r="DZ867">
        <v>6.6</v>
      </c>
      <c r="EA867">
        <v>1320</v>
      </c>
      <c r="EB867">
        <v>6.6</v>
      </c>
      <c r="EC867">
        <v>1340</v>
      </c>
      <c r="ED867">
        <v>6.6</v>
      </c>
      <c r="EE867">
        <v>2.5399999999999999E-4</v>
      </c>
    </row>
    <row r="868" spans="1:135" x14ac:dyDescent="0.3">
      <c r="A868">
        <v>866</v>
      </c>
      <c r="B868" t="s">
        <v>135</v>
      </c>
      <c r="C868">
        <v>737</v>
      </c>
      <c r="D868">
        <v>40</v>
      </c>
      <c r="E868" t="s">
        <v>135</v>
      </c>
      <c r="F868">
        <v>7586830</v>
      </c>
      <c r="G868" t="s">
        <v>136</v>
      </c>
      <c r="H868" s="1">
        <v>43865</v>
      </c>
      <c r="I868" t="s">
        <v>908</v>
      </c>
      <c r="J868" t="s">
        <v>922</v>
      </c>
      <c r="K868" t="s">
        <v>937</v>
      </c>
      <c r="L868" t="s">
        <v>140</v>
      </c>
      <c r="M868">
        <v>0</v>
      </c>
      <c r="N868">
        <v>0</v>
      </c>
      <c r="O868">
        <v>0</v>
      </c>
      <c r="P868" t="s">
        <v>141</v>
      </c>
      <c r="Q868" t="s">
        <v>186</v>
      </c>
      <c r="R868" t="s">
        <v>177</v>
      </c>
      <c r="S868" t="s">
        <v>219</v>
      </c>
      <c r="T868" t="s">
        <v>216</v>
      </c>
      <c r="U868">
        <v>1</v>
      </c>
      <c r="V868" t="s">
        <v>165</v>
      </c>
      <c r="W868" t="s">
        <v>217</v>
      </c>
      <c r="X868" t="s">
        <v>384</v>
      </c>
      <c r="Y868" t="s">
        <v>167</v>
      </c>
      <c r="Z868">
        <v>21</v>
      </c>
      <c r="AA868" t="s">
        <v>149</v>
      </c>
      <c r="AB868" t="s">
        <v>150</v>
      </c>
      <c r="AC868" t="s">
        <v>923</v>
      </c>
      <c r="AD868">
        <v>11.224017</v>
      </c>
      <c r="AE868">
        <v>34.770834000000001</v>
      </c>
      <c r="AF868">
        <v>-85.404089999999997</v>
      </c>
      <c r="AG868">
        <v>254</v>
      </c>
      <c r="AH868">
        <v>252</v>
      </c>
      <c r="AI868">
        <v>1965</v>
      </c>
      <c r="AJ868" t="s">
        <v>924</v>
      </c>
      <c r="AK868">
        <v>19</v>
      </c>
      <c r="AL868">
        <v>20</v>
      </c>
      <c r="AM868" t="s">
        <v>230</v>
      </c>
      <c r="AN868">
        <v>498.5</v>
      </c>
      <c r="AO868">
        <v>119</v>
      </c>
      <c r="AP868">
        <v>1035.7</v>
      </c>
      <c r="AQ868">
        <v>-85.402736000000004</v>
      </c>
      <c r="AR868">
        <v>34.769613999999997</v>
      </c>
      <c r="AS868">
        <v>-85.403735999999995</v>
      </c>
      <c r="AT868">
        <v>34.771853</v>
      </c>
      <c r="AU868" t="s">
        <v>923</v>
      </c>
      <c r="AV868">
        <v>1</v>
      </c>
      <c r="AW868">
        <v>295</v>
      </c>
      <c r="AX868">
        <v>193</v>
      </c>
      <c r="AY868">
        <v>0</v>
      </c>
      <c r="AZ868">
        <v>55</v>
      </c>
      <c r="BA868">
        <v>13.55</v>
      </c>
      <c r="BB868">
        <v>12.64</v>
      </c>
      <c r="BC868">
        <v>857.6</v>
      </c>
      <c r="BD868">
        <v>856.6</v>
      </c>
      <c r="BE868">
        <v>877</v>
      </c>
      <c r="BF868">
        <v>45</v>
      </c>
      <c r="BG868">
        <v>39.799999999999997</v>
      </c>
      <c r="BH868">
        <v>5.2</v>
      </c>
      <c r="BI868" s="1">
        <v>43609</v>
      </c>
      <c r="BJ868" t="s">
        <v>512</v>
      </c>
      <c r="BK868">
        <v>3.0539999999999999E-3</v>
      </c>
      <c r="BL868">
        <v>41010</v>
      </c>
      <c r="BM868">
        <v>51069</v>
      </c>
      <c r="BN868" t="s">
        <v>923</v>
      </c>
      <c r="BO868" t="s">
        <v>911</v>
      </c>
      <c r="BP868">
        <v>1</v>
      </c>
      <c r="BQ868">
        <v>19300</v>
      </c>
      <c r="BR868">
        <v>6</v>
      </c>
      <c r="BS868">
        <v>1</v>
      </c>
      <c r="BT868">
        <v>2</v>
      </c>
      <c r="BU868">
        <v>1</v>
      </c>
      <c r="BV868">
        <v>1</v>
      </c>
      <c r="BW868">
        <v>2</v>
      </c>
      <c r="BX868">
        <v>0</v>
      </c>
      <c r="BY868">
        <v>5</v>
      </c>
      <c r="BZ868" t="s">
        <v>156</v>
      </c>
      <c r="CA868">
        <v>295</v>
      </c>
      <c r="CB868">
        <v>193</v>
      </c>
      <c r="CC868">
        <v>0</v>
      </c>
      <c r="CD868" t="s">
        <v>157</v>
      </c>
      <c r="CE868" t="s">
        <v>157</v>
      </c>
      <c r="CF868">
        <v>0</v>
      </c>
      <c r="CG868">
        <v>55</v>
      </c>
      <c r="CH868">
        <v>620</v>
      </c>
      <c r="CI868" t="s">
        <v>158</v>
      </c>
      <c r="CJ868">
        <v>0</v>
      </c>
      <c r="CK868">
        <v>1.103483</v>
      </c>
      <c r="CL868">
        <v>14</v>
      </c>
      <c r="CM868" t="s">
        <v>159</v>
      </c>
      <c r="CN868">
        <v>620</v>
      </c>
      <c r="CO868">
        <v>516072</v>
      </c>
      <c r="CP868">
        <v>10.130000000000001</v>
      </c>
      <c r="CQ868">
        <v>11.23</v>
      </c>
      <c r="CR868">
        <v>516072</v>
      </c>
      <c r="CS868">
        <v>0</v>
      </c>
      <c r="CT868">
        <v>5826.3881060000003</v>
      </c>
      <c r="CU868">
        <v>100</v>
      </c>
      <c r="CV868">
        <v>51070</v>
      </c>
      <c r="CW868">
        <v>3.7762999999999998E-2</v>
      </c>
      <c r="CX868">
        <v>0</v>
      </c>
      <c r="CY868">
        <v>3.0539999999999999E-3</v>
      </c>
      <c r="CZ868">
        <v>365</v>
      </c>
      <c r="DA868" t="s">
        <v>930</v>
      </c>
      <c r="DB868" t="s">
        <v>161</v>
      </c>
      <c r="DC868" t="s">
        <v>931</v>
      </c>
      <c r="DD868">
        <v>-85.401662999999999</v>
      </c>
      <c r="DE868">
        <v>34.769458999999998</v>
      </c>
      <c r="DF868">
        <v>34.769458999999998</v>
      </c>
      <c r="DG868">
        <v>-85.401662999999999</v>
      </c>
      <c r="DH868">
        <v>1.085E-3</v>
      </c>
      <c r="DI868">
        <v>3.0539999999999999E-3</v>
      </c>
      <c r="DJ868">
        <v>254</v>
      </c>
      <c r="DK868">
        <v>1500</v>
      </c>
      <c r="DL868">
        <v>6.3</v>
      </c>
      <c r="DM868">
        <v>1560</v>
      </c>
      <c r="DN868">
        <v>6.3</v>
      </c>
      <c r="DO868">
        <v>1470</v>
      </c>
      <c r="DP868">
        <v>0</v>
      </c>
      <c r="DQ868">
        <v>1490</v>
      </c>
      <c r="DR868">
        <v>0</v>
      </c>
      <c r="DS868">
        <v>1450</v>
      </c>
      <c r="DT868">
        <v>6.6</v>
      </c>
      <c r="DU868">
        <v>1380</v>
      </c>
      <c r="DV868">
        <v>6.6</v>
      </c>
      <c r="DW868">
        <v>1310</v>
      </c>
      <c r="DX868">
        <v>6.6</v>
      </c>
      <c r="DY868">
        <v>1310</v>
      </c>
      <c r="DZ868">
        <v>6.6</v>
      </c>
      <c r="EA868">
        <v>1320</v>
      </c>
      <c r="EB868">
        <v>6.6</v>
      </c>
      <c r="EC868">
        <v>1340</v>
      </c>
      <c r="ED868">
        <v>6.6</v>
      </c>
      <c r="EE868">
        <v>0</v>
      </c>
    </row>
    <row r="869" spans="1:135" x14ac:dyDescent="0.3">
      <c r="A869">
        <v>867</v>
      </c>
      <c r="B869" t="s">
        <v>135</v>
      </c>
      <c r="C869">
        <v>759</v>
      </c>
      <c r="D869">
        <v>25</v>
      </c>
      <c r="E869" t="s">
        <v>135</v>
      </c>
      <c r="F869">
        <v>7650856</v>
      </c>
      <c r="G869" t="s">
        <v>136</v>
      </c>
      <c r="H869" s="1">
        <v>43979</v>
      </c>
      <c r="I869" t="s">
        <v>908</v>
      </c>
      <c r="J869" t="s">
        <v>922</v>
      </c>
      <c r="K869" t="s">
        <v>937</v>
      </c>
      <c r="L869" t="s">
        <v>140</v>
      </c>
      <c r="M869">
        <v>0</v>
      </c>
      <c r="N869">
        <v>0</v>
      </c>
      <c r="O869">
        <v>0</v>
      </c>
      <c r="P869" t="s">
        <v>141</v>
      </c>
      <c r="Q869" t="s">
        <v>186</v>
      </c>
      <c r="R869" t="s">
        <v>531</v>
      </c>
      <c r="S869" t="s">
        <v>272</v>
      </c>
      <c r="T869" t="s">
        <v>275</v>
      </c>
      <c r="U869">
        <v>1</v>
      </c>
      <c r="V869" t="s">
        <v>165</v>
      </c>
      <c r="W869" t="s">
        <v>217</v>
      </c>
      <c r="X869" t="s">
        <v>178</v>
      </c>
      <c r="Y869" t="s">
        <v>148</v>
      </c>
      <c r="Z869">
        <v>20</v>
      </c>
      <c r="AA869" t="s">
        <v>175</v>
      </c>
      <c r="AB869" t="s">
        <v>197</v>
      </c>
      <c r="AC869" t="s">
        <v>923</v>
      </c>
      <c r="AD869">
        <v>11.227084</v>
      </c>
      <c r="AE869">
        <v>34.770879000000001</v>
      </c>
      <c r="AF869">
        <v>-85.404094999999998</v>
      </c>
      <c r="AG869">
        <v>254</v>
      </c>
      <c r="AH869">
        <v>252</v>
      </c>
      <c r="AI869">
        <v>1965</v>
      </c>
      <c r="AJ869" t="s">
        <v>924</v>
      </c>
      <c r="AK869">
        <v>19</v>
      </c>
      <c r="AL869">
        <v>20</v>
      </c>
      <c r="AM869" t="s">
        <v>230</v>
      </c>
      <c r="AN869">
        <v>498.5</v>
      </c>
      <c r="AO869">
        <v>119</v>
      </c>
      <c r="AP869">
        <v>1035.7</v>
      </c>
      <c r="AQ869">
        <v>-85.402736000000004</v>
      </c>
      <c r="AR869">
        <v>34.769613999999997</v>
      </c>
      <c r="AS869">
        <v>-85.403735999999995</v>
      </c>
      <c r="AT869">
        <v>34.771853</v>
      </c>
      <c r="AU869" t="s">
        <v>923</v>
      </c>
      <c r="AV869">
        <v>1</v>
      </c>
      <c r="AW869">
        <v>295</v>
      </c>
      <c r="AX869">
        <v>193</v>
      </c>
      <c r="AY869">
        <v>0</v>
      </c>
      <c r="AZ869">
        <v>55</v>
      </c>
      <c r="BA869">
        <v>13.55</v>
      </c>
      <c r="BB869">
        <v>12.64</v>
      </c>
      <c r="BC869">
        <v>857.6</v>
      </c>
      <c r="BD869">
        <v>856.6</v>
      </c>
      <c r="BE869">
        <v>877</v>
      </c>
      <c r="BF869">
        <v>45</v>
      </c>
      <c r="BG869">
        <v>39.799999999999997</v>
      </c>
      <c r="BH869">
        <v>5.2</v>
      </c>
      <c r="BI869" s="1">
        <v>43609</v>
      </c>
      <c r="BJ869" t="s">
        <v>512</v>
      </c>
      <c r="BK869">
        <v>3.0539999999999999E-3</v>
      </c>
      <c r="BL869">
        <v>41010</v>
      </c>
      <c r="BM869">
        <v>51069</v>
      </c>
      <c r="BN869" t="s">
        <v>923</v>
      </c>
      <c r="BO869" t="s">
        <v>911</v>
      </c>
      <c r="BP869">
        <v>1</v>
      </c>
      <c r="BQ869">
        <v>19300</v>
      </c>
      <c r="BR869">
        <v>6</v>
      </c>
      <c r="BS869">
        <v>1</v>
      </c>
      <c r="BT869">
        <v>2</v>
      </c>
      <c r="BU869">
        <v>1</v>
      </c>
      <c r="BV869">
        <v>1</v>
      </c>
      <c r="BW869">
        <v>2</v>
      </c>
      <c r="BX869">
        <v>0</v>
      </c>
      <c r="BY869">
        <v>5</v>
      </c>
      <c r="BZ869" t="s">
        <v>156</v>
      </c>
      <c r="CA869">
        <v>295</v>
      </c>
      <c r="CB869">
        <v>193</v>
      </c>
      <c r="CC869">
        <v>0</v>
      </c>
      <c r="CD869" t="s">
        <v>157</v>
      </c>
      <c r="CE869" t="s">
        <v>157</v>
      </c>
      <c r="CF869">
        <v>0</v>
      </c>
      <c r="CG869">
        <v>55</v>
      </c>
      <c r="CH869">
        <v>620</v>
      </c>
      <c r="CI869" t="s">
        <v>158</v>
      </c>
      <c r="CJ869">
        <v>0</v>
      </c>
      <c r="CK869">
        <v>1.103483</v>
      </c>
      <c r="CL869">
        <v>14</v>
      </c>
      <c r="CM869" t="s">
        <v>159</v>
      </c>
      <c r="CN869">
        <v>620</v>
      </c>
      <c r="CO869">
        <v>516072</v>
      </c>
      <c r="CP869">
        <v>10.130000000000001</v>
      </c>
      <c r="CQ869">
        <v>11.23</v>
      </c>
      <c r="CR869">
        <v>516072</v>
      </c>
      <c r="CS869">
        <v>0</v>
      </c>
      <c r="CT869">
        <v>5826.3881060000003</v>
      </c>
      <c r="CU869">
        <v>100</v>
      </c>
      <c r="CV869">
        <v>51070</v>
      </c>
      <c r="CW869">
        <v>3.7762999999999998E-2</v>
      </c>
      <c r="CX869">
        <v>0</v>
      </c>
      <c r="CY869">
        <v>3.0539999999999999E-3</v>
      </c>
      <c r="CZ869">
        <v>365</v>
      </c>
      <c r="DA869" t="s">
        <v>930</v>
      </c>
      <c r="DB869" t="s">
        <v>161</v>
      </c>
      <c r="DC869" t="s">
        <v>931</v>
      </c>
      <c r="DD869">
        <v>-85.401662999999999</v>
      </c>
      <c r="DE869">
        <v>34.769458999999998</v>
      </c>
      <c r="DF869">
        <v>34.769458999999998</v>
      </c>
      <c r="DG869">
        <v>-85.401662999999999</v>
      </c>
      <c r="DH869">
        <v>1.085E-3</v>
      </c>
      <c r="DI869">
        <v>3.0539999999999999E-3</v>
      </c>
      <c r="DJ869">
        <v>254</v>
      </c>
      <c r="DK869">
        <v>1500</v>
      </c>
      <c r="DL869">
        <v>6.3</v>
      </c>
      <c r="DM869">
        <v>1560</v>
      </c>
      <c r="DN869">
        <v>6.3</v>
      </c>
      <c r="DO869">
        <v>1470</v>
      </c>
      <c r="DP869">
        <v>0</v>
      </c>
      <c r="DQ869">
        <v>1490</v>
      </c>
      <c r="DR869">
        <v>0</v>
      </c>
      <c r="DS869">
        <v>1450</v>
      </c>
      <c r="DT869">
        <v>6.6</v>
      </c>
      <c r="DU869">
        <v>1380</v>
      </c>
      <c r="DV869">
        <v>6.6</v>
      </c>
      <c r="DW869">
        <v>1310</v>
      </c>
      <c r="DX869">
        <v>6.6</v>
      </c>
      <c r="DY869">
        <v>1310</v>
      </c>
      <c r="DZ869">
        <v>6.6</v>
      </c>
      <c r="EA869">
        <v>1320</v>
      </c>
      <c r="EB869">
        <v>6.6</v>
      </c>
      <c r="EC869">
        <v>1340</v>
      </c>
      <c r="ED869">
        <v>6.6</v>
      </c>
      <c r="EE869">
        <v>0</v>
      </c>
    </row>
    <row r="870" spans="1:135" x14ac:dyDescent="0.3">
      <c r="A870">
        <v>868</v>
      </c>
      <c r="B870" t="s">
        <v>135</v>
      </c>
      <c r="C870">
        <v>35</v>
      </c>
      <c r="D870">
        <v>410</v>
      </c>
      <c r="E870" t="s">
        <v>135</v>
      </c>
      <c r="F870">
        <v>4413653</v>
      </c>
      <c r="G870" t="s">
        <v>136</v>
      </c>
      <c r="H870" s="1">
        <v>41378</v>
      </c>
      <c r="I870" t="s">
        <v>908</v>
      </c>
      <c r="J870" t="s">
        <v>922</v>
      </c>
      <c r="K870" t="s">
        <v>139</v>
      </c>
      <c r="L870" t="s">
        <v>218</v>
      </c>
      <c r="M870">
        <v>0</v>
      </c>
      <c r="N870">
        <v>0</v>
      </c>
      <c r="O870">
        <v>1</v>
      </c>
      <c r="P870" t="s">
        <v>141</v>
      </c>
      <c r="Q870" t="s">
        <v>142</v>
      </c>
      <c r="R870" t="s">
        <v>176</v>
      </c>
      <c r="S870" t="s">
        <v>219</v>
      </c>
      <c r="T870" t="s">
        <v>187</v>
      </c>
      <c r="U870">
        <v>1</v>
      </c>
      <c r="V870" t="s">
        <v>165</v>
      </c>
      <c r="W870" t="s">
        <v>217</v>
      </c>
      <c r="X870" t="s">
        <v>178</v>
      </c>
      <c r="Y870" t="s">
        <v>148</v>
      </c>
      <c r="Z870">
        <v>24</v>
      </c>
      <c r="AA870" t="s">
        <v>175</v>
      </c>
      <c r="AB870" t="s">
        <v>168</v>
      </c>
      <c r="AC870" t="s">
        <v>923</v>
      </c>
      <c r="AD870">
        <v>11.053496000000001</v>
      </c>
      <c r="AE870">
        <v>34.769455999999998</v>
      </c>
      <c r="AF870">
        <v>-85.401895999999994</v>
      </c>
      <c r="AG870">
        <v>255</v>
      </c>
      <c r="AH870">
        <v>253</v>
      </c>
      <c r="AI870">
        <v>1966</v>
      </c>
      <c r="AJ870" t="s">
        <v>924</v>
      </c>
      <c r="AK870">
        <v>19</v>
      </c>
      <c r="AL870">
        <v>21</v>
      </c>
      <c r="AM870" t="s">
        <v>230</v>
      </c>
      <c r="AN870">
        <v>770.7</v>
      </c>
      <c r="AO870">
        <v>27.9</v>
      </c>
      <c r="AP870">
        <v>374.6</v>
      </c>
      <c r="AQ870">
        <v>-85.401515000000003</v>
      </c>
      <c r="AR870">
        <v>34.769464999999997</v>
      </c>
      <c r="AS870">
        <v>-85.402736000000004</v>
      </c>
      <c r="AT870">
        <v>34.769613999999997</v>
      </c>
      <c r="AU870" t="s">
        <v>923</v>
      </c>
      <c r="AV870">
        <v>1</v>
      </c>
      <c r="AW870">
        <v>295</v>
      </c>
      <c r="AX870">
        <v>193</v>
      </c>
      <c r="AY870">
        <v>0</v>
      </c>
      <c r="AZ870">
        <v>55</v>
      </c>
      <c r="BA870">
        <v>3.79</v>
      </c>
      <c r="BB870">
        <v>3.66</v>
      </c>
      <c r="BC870">
        <v>899.6</v>
      </c>
      <c r="BD870">
        <v>881.2</v>
      </c>
      <c r="BE870">
        <v>866.5</v>
      </c>
      <c r="BF870">
        <v>55</v>
      </c>
      <c r="BG870">
        <v>54.6</v>
      </c>
      <c r="BH870">
        <v>0.4</v>
      </c>
      <c r="BI870" s="1">
        <v>44188</v>
      </c>
      <c r="BJ870" t="s">
        <v>154</v>
      </c>
      <c r="BK870">
        <v>1.2390000000000001E-3</v>
      </c>
      <c r="BL870">
        <v>41010</v>
      </c>
      <c r="BM870">
        <v>51069</v>
      </c>
      <c r="BN870" t="s">
        <v>923</v>
      </c>
      <c r="BO870" t="s">
        <v>911</v>
      </c>
      <c r="BP870">
        <v>1</v>
      </c>
      <c r="BQ870">
        <v>19300</v>
      </c>
      <c r="BR870">
        <v>6</v>
      </c>
      <c r="BS870">
        <v>1</v>
      </c>
      <c r="BT870">
        <v>2</v>
      </c>
      <c r="BU870">
        <v>1</v>
      </c>
      <c r="BV870">
        <v>1</v>
      </c>
      <c r="BW870">
        <v>2</v>
      </c>
      <c r="BX870">
        <v>0</v>
      </c>
      <c r="BY870">
        <v>5</v>
      </c>
      <c r="BZ870" t="s">
        <v>156</v>
      </c>
      <c r="CA870">
        <v>295</v>
      </c>
      <c r="CB870">
        <v>193</v>
      </c>
      <c r="CC870">
        <v>0</v>
      </c>
      <c r="CD870" t="s">
        <v>157</v>
      </c>
      <c r="CE870" t="s">
        <v>157</v>
      </c>
      <c r="CF870">
        <v>0</v>
      </c>
      <c r="CG870">
        <v>55</v>
      </c>
      <c r="CH870">
        <v>620</v>
      </c>
      <c r="CI870" t="s">
        <v>158</v>
      </c>
      <c r="CJ870">
        <v>0</v>
      </c>
      <c r="CK870">
        <v>1.103483</v>
      </c>
      <c r="CL870">
        <v>14</v>
      </c>
      <c r="CM870" t="s">
        <v>159</v>
      </c>
      <c r="CN870">
        <v>620</v>
      </c>
      <c r="CO870">
        <v>516072</v>
      </c>
      <c r="CP870">
        <v>10.130000000000001</v>
      </c>
      <c r="CQ870">
        <v>11.23</v>
      </c>
      <c r="CR870">
        <v>516072</v>
      </c>
      <c r="CS870">
        <v>0</v>
      </c>
      <c r="CT870">
        <v>5826.3881060000003</v>
      </c>
      <c r="CU870">
        <v>100</v>
      </c>
      <c r="CV870">
        <v>51070</v>
      </c>
      <c r="CW870">
        <v>3.7762999999999998E-2</v>
      </c>
      <c r="CX870">
        <v>0</v>
      </c>
      <c r="CY870">
        <v>1.2390000000000001E-3</v>
      </c>
      <c r="CZ870">
        <v>365</v>
      </c>
      <c r="DA870" t="s">
        <v>930</v>
      </c>
      <c r="DB870" t="s">
        <v>161</v>
      </c>
      <c r="DC870" t="s">
        <v>931</v>
      </c>
      <c r="DD870">
        <v>-85.401662999999999</v>
      </c>
      <c r="DE870">
        <v>34.769458999999998</v>
      </c>
      <c r="DF870">
        <v>34.769458999999998</v>
      </c>
      <c r="DG870">
        <v>-85.401662999999999</v>
      </c>
      <c r="DH870">
        <v>0</v>
      </c>
      <c r="DI870">
        <v>1.2390000000000001E-3</v>
      </c>
      <c r="DJ870">
        <v>255</v>
      </c>
      <c r="DK870">
        <v>1500</v>
      </c>
      <c r="DL870">
        <v>6.3</v>
      </c>
      <c r="DM870">
        <v>1560</v>
      </c>
      <c r="DN870">
        <v>6.3</v>
      </c>
      <c r="DO870">
        <v>1470</v>
      </c>
      <c r="DP870">
        <v>0</v>
      </c>
      <c r="DQ870">
        <v>1490</v>
      </c>
      <c r="DR870">
        <v>0</v>
      </c>
      <c r="DS870">
        <v>1450</v>
      </c>
      <c r="DT870">
        <v>6.6</v>
      </c>
      <c r="DU870">
        <v>1380</v>
      </c>
      <c r="DV870">
        <v>6.6</v>
      </c>
      <c r="DW870">
        <v>1310</v>
      </c>
      <c r="DX870">
        <v>6.6</v>
      </c>
      <c r="DY870">
        <v>1310</v>
      </c>
      <c r="DZ870">
        <v>6.6</v>
      </c>
      <c r="EA870">
        <v>1320</v>
      </c>
      <c r="EB870">
        <v>6.6</v>
      </c>
      <c r="EC870">
        <v>1340</v>
      </c>
      <c r="ED870">
        <v>6.6</v>
      </c>
      <c r="EE870">
        <v>0</v>
      </c>
    </row>
    <row r="871" spans="1:135" x14ac:dyDescent="0.3">
      <c r="A871">
        <v>869</v>
      </c>
      <c r="B871" t="s">
        <v>135</v>
      </c>
      <c r="C871">
        <v>370</v>
      </c>
      <c r="D871">
        <v>185</v>
      </c>
      <c r="E871" t="s">
        <v>135</v>
      </c>
      <c r="F871">
        <v>6073004</v>
      </c>
      <c r="G871" t="s">
        <v>927</v>
      </c>
      <c r="H871" s="1">
        <v>42745</v>
      </c>
      <c r="I871" t="s">
        <v>908</v>
      </c>
      <c r="J871" t="s">
        <v>938</v>
      </c>
      <c r="K871" t="s">
        <v>939</v>
      </c>
      <c r="L871" t="s">
        <v>218</v>
      </c>
      <c r="M871">
        <v>0</v>
      </c>
      <c r="N871">
        <v>0</v>
      </c>
      <c r="O871">
        <v>1</v>
      </c>
      <c r="P871" t="s">
        <v>141</v>
      </c>
      <c r="Q871" t="s">
        <v>249</v>
      </c>
      <c r="R871" t="s">
        <v>272</v>
      </c>
      <c r="S871" t="s">
        <v>272</v>
      </c>
      <c r="T871" t="s">
        <v>223</v>
      </c>
      <c r="U871">
        <v>1</v>
      </c>
      <c r="V871" t="s">
        <v>145</v>
      </c>
      <c r="W871" t="s">
        <v>217</v>
      </c>
      <c r="X871" t="s">
        <v>178</v>
      </c>
      <c r="Y871" t="s">
        <v>148</v>
      </c>
      <c r="Z871">
        <v>40</v>
      </c>
      <c r="AA871" t="s">
        <v>149</v>
      </c>
      <c r="AB871" t="s">
        <v>150</v>
      </c>
      <c r="AC871" t="s">
        <v>923</v>
      </c>
      <c r="AD871">
        <v>12.758297000000001</v>
      </c>
      <c r="AE871">
        <v>34.790852000000001</v>
      </c>
      <c r="AF871">
        <v>-85.393997999999996</v>
      </c>
      <c r="AG871">
        <v>256</v>
      </c>
      <c r="AH871">
        <v>248</v>
      </c>
      <c r="AI871">
        <v>1970</v>
      </c>
      <c r="AJ871" t="s">
        <v>924</v>
      </c>
      <c r="AK871">
        <v>23</v>
      </c>
      <c r="AL871">
        <v>25</v>
      </c>
      <c r="AM871" t="s">
        <v>153</v>
      </c>
      <c r="AN871">
        <v>1396</v>
      </c>
      <c r="AO871">
        <v>31.4</v>
      </c>
      <c r="AP871">
        <v>765</v>
      </c>
      <c r="AQ871">
        <v>-85.394191000000006</v>
      </c>
      <c r="AR871">
        <v>34.790433999999998</v>
      </c>
      <c r="AS871">
        <v>-85.392825000000002</v>
      </c>
      <c r="AT871">
        <v>34.792178999999997</v>
      </c>
      <c r="AU871" t="s">
        <v>923</v>
      </c>
      <c r="AV871">
        <v>1</v>
      </c>
      <c r="AW871">
        <v>295</v>
      </c>
      <c r="AX871">
        <v>193</v>
      </c>
      <c r="AY871">
        <v>0</v>
      </c>
      <c r="AZ871">
        <v>55</v>
      </c>
      <c r="BA871">
        <v>6.65</v>
      </c>
      <c r="BB871">
        <v>5.56</v>
      </c>
      <c r="BC871">
        <v>906.8</v>
      </c>
      <c r="BD871">
        <v>906.5</v>
      </c>
      <c r="BE871">
        <v>894.4</v>
      </c>
      <c r="BF871">
        <v>55</v>
      </c>
      <c r="BG871">
        <v>58.2</v>
      </c>
      <c r="BH871">
        <v>0</v>
      </c>
      <c r="BI871" s="1">
        <v>44188</v>
      </c>
      <c r="BJ871" t="s">
        <v>154</v>
      </c>
      <c r="BK871">
        <v>2.2460000000000002E-3</v>
      </c>
      <c r="BL871">
        <v>40319</v>
      </c>
      <c r="BM871">
        <v>51058</v>
      </c>
      <c r="BN871" t="s">
        <v>923</v>
      </c>
      <c r="BO871" t="s">
        <v>911</v>
      </c>
      <c r="BP871">
        <v>1</v>
      </c>
      <c r="BQ871">
        <v>19300</v>
      </c>
      <c r="BR871">
        <v>6</v>
      </c>
      <c r="BS871">
        <v>1</v>
      </c>
      <c r="BT871">
        <v>2</v>
      </c>
      <c r="BU871">
        <v>1</v>
      </c>
      <c r="BV871">
        <v>1</v>
      </c>
      <c r="BW871">
        <v>2</v>
      </c>
      <c r="BX871">
        <v>0</v>
      </c>
      <c r="BY871">
        <v>5</v>
      </c>
      <c r="BZ871" t="s">
        <v>156</v>
      </c>
      <c r="CA871">
        <v>295</v>
      </c>
      <c r="CB871">
        <v>193</v>
      </c>
      <c r="CC871">
        <v>0</v>
      </c>
      <c r="CD871" t="s">
        <v>157</v>
      </c>
      <c r="CE871" t="s">
        <v>157</v>
      </c>
      <c r="CF871">
        <v>0</v>
      </c>
      <c r="CG871">
        <v>55</v>
      </c>
      <c r="CH871">
        <v>1450</v>
      </c>
      <c r="CI871" t="s">
        <v>158</v>
      </c>
      <c r="CJ871">
        <v>0</v>
      </c>
      <c r="CK871">
        <v>0.18739900000000001</v>
      </c>
      <c r="CL871">
        <v>14</v>
      </c>
      <c r="CM871" t="s">
        <v>159</v>
      </c>
      <c r="CN871">
        <v>1450</v>
      </c>
      <c r="CO871">
        <v>516061</v>
      </c>
      <c r="CP871">
        <v>12.76</v>
      </c>
      <c r="CQ871">
        <v>12.94</v>
      </c>
      <c r="CR871">
        <v>516061</v>
      </c>
      <c r="CS871">
        <v>0</v>
      </c>
      <c r="CT871">
        <v>989.46780200000001</v>
      </c>
      <c r="CU871">
        <v>100</v>
      </c>
      <c r="CV871">
        <v>51059</v>
      </c>
      <c r="CW871">
        <v>7.8220000000000008E-3</v>
      </c>
      <c r="CX871">
        <v>0</v>
      </c>
      <c r="CY871">
        <v>2.2460000000000002E-3</v>
      </c>
      <c r="CZ871">
        <v>366</v>
      </c>
      <c r="DA871" t="s">
        <v>940</v>
      </c>
      <c r="DB871" t="s">
        <v>161</v>
      </c>
      <c r="DC871" t="s">
        <v>941</v>
      </c>
      <c r="DD871">
        <v>-85.391256999999996</v>
      </c>
      <c r="DE871">
        <v>34.794294999999998</v>
      </c>
      <c r="DF871">
        <v>34.794294999999998</v>
      </c>
      <c r="DG871">
        <v>-85.391256999999996</v>
      </c>
      <c r="DH871">
        <v>2.6329999999999999E-3</v>
      </c>
      <c r="DI871">
        <v>2.2460000000000002E-3</v>
      </c>
      <c r="DJ871">
        <v>256</v>
      </c>
      <c r="DK871">
        <v>1500</v>
      </c>
      <c r="DL871">
        <v>6.3</v>
      </c>
      <c r="DM871">
        <v>1560</v>
      </c>
      <c r="DN871">
        <v>6.3</v>
      </c>
      <c r="DO871">
        <v>1470</v>
      </c>
      <c r="DP871">
        <v>0</v>
      </c>
      <c r="DQ871">
        <v>1490</v>
      </c>
      <c r="DR871">
        <v>0</v>
      </c>
      <c r="DS871">
        <v>1450</v>
      </c>
      <c r="DT871">
        <v>6.6</v>
      </c>
      <c r="DU871">
        <v>1380</v>
      </c>
      <c r="DV871">
        <v>6.6</v>
      </c>
      <c r="DW871">
        <v>1310</v>
      </c>
      <c r="DX871">
        <v>6.6</v>
      </c>
      <c r="DY871">
        <v>1310</v>
      </c>
      <c r="DZ871">
        <v>6.6</v>
      </c>
      <c r="EA871">
        <v>1320</v>
      </c>
      <c r="EB871">
        <v>6.6</v>
      </c>
      <c r="EC871">
        <v>1340</v>
      </c>
      <c r="ED871">
        <v>6.6</v>
      </c>
      <c r="EE871">
        <v>0</v>
      </c>
    </row>
    <row r="872" spans="1:135" x14ac:dyDescent="0.3">
      <c r="A872">
        <v>870</v>
      </c>
      <c r="B872" t="s">
        <v>135</v>
      </c>
      <c r="C872">
        <v>589</v>
      </c>
      <c r="D872">
        <v>203</v>
      </c>
      <c r="E872" t="s">
        <v>135</v>
      </c>
      <c r="F872">
        <v>5982697</v>
      </c>
      <c r="G872" t="s">
        <v>927</v>
      </c>
      <c r="H872" s="1">
        <v>42674</v>
      </c>
      <c r="I872" t="s">
        <v>908</v>
      </c>
      <c r="J872" t="s">
        <v>938</v>
      </c>
      <c r="K872" t="s">
        <v>942</v>
      </c>
      <c r="L872" t="s">
        <v>169</v>
      </c>
      <c r="M872">
        <v>0</v>
      </c>
      <c r="N872">
        <v>0</v>
      </c>
      <c r="O872">
        <v>0</v>
      </c>
      <c r="P872" t="s">
        <v>141</v>
      </c>
      <c r="Q872" t="s">
        <v>186</v>
      </c>
      <c r="R872" t="s">
        <v>219</v>
      </c>
      <c r="S872" t="s">
        <v>219</v>
      </c>
      <c r="T872" t="s">
        <v>164</v>
      </c>
      <c r="U872">
        <v>1</v>
      </c>
      <c r="V872" t="s">
        <v>145</v>
      </c>
      <c r="W872" t="s">
        <v>217</v>
      </c>
      <c r="X872" t="s">
        <v>147</v>
      </c>
      <c r="Y872" t="s">
        <v>148</v>
      </c>
      <c r="Z872">
        <v>41</v>
      </c>
      <c r="AA872" t="s">
        <v>149</v>
      </c>
      <c r="AB872" t="s">
        <v>168</v>
      </c>
      <c r="AC872" t="s">
        <v>923</v>
      </c>
      <c r="AD872">
        <v>12.759</v>
      </c>
      <c r="AE872">
        <v>34.790852000000001</v>
      </c>
      <c r="AF872">
        <v>-85.393997999999996</v>
      </c>
      <c r="AG872">
        <v>256</v>
      </c>
      <c r="AH872">
        <v>248</v>
      </c>
      <c r="AI872">
        <v>1970</v>
      </c>
      <c r="AJ872" t="s">
        <v>924</v>
      </c>
      <c r="AK872">
        <v>23</v>
      </c>
      <c r="AL872">
        <v>25</v>
      </c>
      <c r="AM872" t="s">
        <v>153</v>
      </c>
      <c r="AN872">
        <v>1396</v>
      </c>
      <c r="AO872">
        <v>31.4</v>
      </c>
      <c r="AP872">
        <v>765</v>
      </c>
      <c r="AQ872">
        <v>-85.394191000000006</v>
      </c>
      <c r="AR872">
        <v>34.790433999999998</v>
      </c>
      <c r="AS872">
        <v>-85.392825000000002</v>
      </c>
      <c r="AT872">
        <v>34.792178999999997</v>
      </c>
      <c r="AU872" t="s">
        <v>923</v>
      </c>
      <c r="AV872">
        <v>1</v>
      </c>
      <c r="AW872">
        <v>295</v>
      </c>
      <c r="AX872">
        <v>193</v>
      </c>
      <c r="AY872">
        <v>0</v>
      </c>
      <c r="AZ872">
        <v>55</v>
      </c>
      <c r="BA872">
        <v>6.65</v>
      </c>
      <c r="BB872">
        <v>5.56</v>
      </c>
      <c r="BC872">
        <v>906.8</v>
      </c>
      <c r="BD872">
        <v>906.5</v>
      </c>
      <c r="BE872">
        <v>894.4</v>
      </c>
      <c r="BF872">
        <v>55</v>
      </c>
      <c r="BG872">
        <v>58.2</v>
      </c>
      <c r="BH872">
        <v>0</v>
      </c>
      <c r="BI872" s="1">
        <v>44188</v>
      </c>
      <c r="BJ872" t="s">
        <v>154</v>
      </c>
      <c r="BK872">
        <v>2.2460000000000002E-3</v>
      </c>
      <c r="BL872">
        <v>40319</v>
      </c>
      <c r="BM872">
        <v>51058</v>
      </c>
      <c r="BN872" t="s">
        <v>923</v>
      </c>
      <c r="BO872" t="s">
        <v>911</v>
      </c>
      <c r="BP872">
        <v>1</v>
      </c>
      <c r="BQ872">
        <v>19300</v>
      </c>
      <c r="BR872">
        <v>6</v>
      </c>
      <c r="BS872">
        <v>1</v>
      </c>
      <c r="BT872">
        <v>2</v>
      </c>
      <c r="BU872">
        <v>1</v>
      </c>
      <c r="BV872">
        <v>1</v>
      </c>
      <c r="BW872">
        <v>2</v>
      </c>
      <c r="BX872">
        <v>0</v>
      </c>
      <c r="BY872">
        <v>5</v>
      </c>
      <c r="BZ872" t="s">
        <v>156</v>
      </c>
      <c r="CA872">
        <v>295</v>
      </c>
      <c r="CB872">
        <v>193</v>
      </c>
      <c r="CC872">
        <v>0</v>
      </c>
      <c r="CD872" t="s">
        <v>157</v>
      </c>
      <c r="CE872" t="s">
        <v>157</v>
      </c>
      <c r="CF872">
        <v>0</v>
      </c>
      <c r="CG872">
        <v>55</v>
      </c>
      <c r="CH872">
        <v>1450</v>
      </c>
      <c r="CI872" t="s">
        <v>158</v>
      </c>
      <c r="CJ872">
        <v>0</v>
      </c>
      <c r="CK872">
        <v>0.18739900000000001</v>
      </c>
      <c r="CL872">
        <v>14</v>
      </c>
      <c r="CM872" t="s">
        <v>159</v>
      </c>
      <c r="CN872">
        <v>1450</v>
      </c>
      <c r="CO872">
        <v>516061</v>
      </c>
      <c r="CP872">
        <v>12.76</v>
      </c>
      <c r="CQ872">
        <v>12.94</v>
      </c>
      <c r="CR872">
        <v>516061</v>
      </c>
      <c r="CS872">
        <v>0</v>
      </c>
      <c r="CT872">
        <v>989.46780200000001</v>
      </c>
      <c r="CU872">
        <v>100</v>
      </c>
      <c r="CV872">
        <v>51059</v>
      </c>
      <c r="CW872">
        <v>7.8220000000000008E-3</v>
      </c>
      <c r="CX872">
        <v>0</v>
      </c>
      <c r="CY872">
        <v>2.2460000000000002E-3</v>
      </c>
      <c r="CZ872">
        <v>366</v>
      </c>
      <c r="DA872" t="s">
        <v>940</v>
      </c>
      <c r="DB872" t="s">
        <v>161</v>
      </c>
      <c r="DC872" t="s">
        <v>941</v>
      </c>
      <c r="DD872">
        <v>-85.391256999999996</v>
      </c>
      <c r="DE872">
        <v>34.794294999999998</v>
      </c>
      <c r="DF872">
        <v>34.794294999999998</v>
      </c>
      <c r="DG872">
        <v>-85.391256999999996</v>
      </c>
      <c r="DH872">
        <v>2.6329999999999999E-3</v>
      </c>
      <c r="DI872">
        <v>2.2460000000000002E-3</v>
      </c>
      <c r="DJ872">
        <v>256</v>
      </c>
      <c r="DK872">
        <v>1500</v>
      </c>
      <c r="DL872">
        <v>6.3</v>
      </c>
      <c r="DM872">
        <v>1560</v>
      </c>
      <c r="DN872">
        <v>6.3</v>
      </c>
      <c r="DO872">
        <v>1470</v>
      </c>
      <c r="DP872">
        <v>0</v>
      </c>
      <c r="DQ872">
        <v>1490</v>
      </c>
      <c r="DR872">
        <v>0</v>
      </c>
      <c r="DS872">
        <v>1450</v>
      </c>
      <c r="DT872">
        <v>6.6</v>
      </c>
      <c r="DU872">
        <v>1380</v>
      </c>
      <c r="DV872">
        <v>6.6</v>
      </c>
      <c r="DW872">
        <v>1310</v>
      </c>
      <c r="DX872">
        <v>6.6</v>
      </c>
      <c r="DY872">
        <v>1310</v>
      </c>
      <c r="DZ872">
        <v>6.6</v>
      </c>
      <c r="EA872">
        <v>1320</v>
      </c>
      <c r="EB872">
        <v>6.6</v>
      </c>
      <c r="EC872">
        <v>1340</v>
      </c>
      <c r="ED872">
        <v>6.6</v>
      </c>
      <c r="EE872">
        <v>0</v>
      </c>
    </row>
    <row r="873" spans="1:135" x14ac:dyDescent="0.3">
      <c r="A873">
        <v>871</v>
      </c>
      <c r="B873" t="s">
        <v>135</v>
      </c>
      <c r="C873">
        <v>609</v>
      </c>
      <c r="D873">
        <v>190</v>
      </c>
      <c r="E873" t="s">
        <v>135</v>
      </c>
      <c r="F873">
        <v>6052207</v>
      </c>
      <c r="G873" t="s">
        <v>136</v>
      </c>
      <c r="H873" s="1">
        <v>42726</v>
      </c>
      <c r="I873" t="s">
        <v>908</v>
      </c>
      <c r="J873" t="s">
        <v>922</v>
      </c>
      <c r="K873" t="s">
        <v>139</v>
      </c>
      <c r="L873" t="s">
        <v>140</v>
      </c>
      <c r="M873">
        <v>0</v>
      </c>
      <c r="N873">
        <v>0</v>
      </c>
      <c r="O873">
        <v>0</v>
      </c>
      <c r="P873" t="s">
        <v>235</v>
      </c>
      <c r="Q873" t="s">
        <v>170</v>
      </c>
      <c r="R873" t="s">
        <v>180</v>
      </c>
      <c r="S873" t="s">
        <v>180</v>
      </c>
      <c r="T873" t="s">
        <v>242</v>
      </c>
      <c r="U873">
        <v>2</v>
      </c>
      <c r="V873" t="s">
        <v>262</v>
      </c>
      <c r="W873" t="s">
        <v>261</v>
      </c>
      <c r="X873" t="s">
        <v>147</v>
      </c>
      <c r="Y873" t="s">
        <v>148</v>
      </c>
      <c r="Z873">
        <v>0</v>
      </c>
      <c r="AA873" t="s">
        <v>175</v>
      </c>
      <c r="AB873" t="s">
        <v>265</v>
      </c>
      <c r="AC873" t="s">
        <v>923</v>
      </c>
      <c r="AD873">
        <v>12.721</v>
      </c>
      <c r="AE873">
        <v>34.790368000000001</v>
      </c>
      <c r="AF873">
        <v>-85.394222999999997</v>
      </c>
      <c r="AG873">
        <v>256</v>
      </c>
      <c r="AH873">
        <v>248</v>
      </c>
      <c r="AI873">
        <v>1970</v>
      </c>
      <c r="AJ873" t="s">
        <v>924</v>
      </c>
      <c r="AK873">
        <v>23</v>
      </c>
      <c r="AL873">
        <v>25</v>
      </c>
      <c r="AM873" t="s">
        <v>153</v>
      </c>
      <c r="AN873">
        <v>1396</v>
      </c>
      <c r="AO873">
        <v>31.4</v>
      </c>
      <c r="AP873">
        <v>765</v>
      </c>
      <c r="AQ873">
        <v>-85.394191000000006</v>
      </c>
      <c r="AR873">
        <v>34.790433999999998</v>
      </c>
      <c r="AS873">
        <v>-85.392825000000002</v>
      </c>
      <c r="AT873">
        <v>34.792178999999997</v>
      </c>
      <c r="AU873" t="s">
        <v>923</v>
      </c>
      <c r="AV873">
        <v>1</v>
      </c>
      <c r="AW873">
        <v>295</v>
      </c>
      <c r="AX873">
        <v>193</v>
      </c>
      <c r="AY873">
        <v>0</v>
      </c>
      <c r="AZ873">
        <v>55</v>
      </c>
      <c r="BA873">
        <v>6.65</v>
      </c>
      <c r="BB873">
        <v>5.56</v>
      </c>
      <c r="BC873">
        <v>906.8</v>
      </c>
      <c r="BD873">
        <v>906.5</v>
      </c>
      <c r="BE873">
        <v>894.4</v>
      </c>
      <c r="BF873">
        <v>55</v>
      </c>
      <c r="BG873">
        <v>58.2</v>
      </c>
      <c r="BH873">
        <v>0</v>
      </c>
      <c r="BI873" s="1">
        <v>44188</v>
      </c>
      <c r="BJ873" t="s">
        <v>154</v>
      </c>
      <c r="BK873">
        <v>2.2460000000000002E-3</v>
      </c>
      <c r="BL873">
        <v>40319</v>
      </c>
      <c r="BM873">
        <v>51058</v>
      </c>
      <c r="BN873" t="s">
        <v>923</v>
      </c>
      <c r="BO873" t="s">
        <v>911</v>
      </c>
      <c r="BP873">
        <v>1</v>
      </c>
      <c r="BQ873">
        <v>19300</v>
      </c>
      <c r="BR873">
        <v>6</v>
      </c>
      <c r="BS873">
        <v>1</v>
      </c>
      <c r="BT873">
        <v>2</v>
      </c>
      <c r="BU873">
        <v>1</v>
      </c>
      <c r="BV873">
        <v>1</v>
      </c>
      <c r="BW873">
        <v>2</v>
      </c>
      <c r="BX873">
        <v>0</v>
      </c>
      <c r="BY873">
        <v>5</v>
      </c>
      <c r="BZ873" t="s">
        <v>156</v>
      </c>
      <c r="CA873">
        <v>295</v>
      </c>
      <c r="CB873">
        <v>193</v>
      </c>
      <c r="CC873">
        <v>0</v>
      </c>
      <c r="CD873" t="s">
        <v>157</v>
      </c>
      <c r="CE873" t="s">
        <v>157</v>
      </c>
      <c r="CF873">
        <v>0</v>
      </c>
      <c r="CG873">
        <v>55</v>
      </c>
      <c r="CH873">
        <v>1450</v>
      </c>
      <c r="CI873" t="s">
        <v>158</v>
      </c>
      <c r="CJ873">
        <v>0</v>
      </c>
      <c r="CK873">
        <v>0.18739900000000001</v>
      </c>
      <c r="CL873">
        <v>14</v>
      </c>
      <c r="CM873" t="s">
        <v>159</v>
      </c>
      <c r="CN873">
        <v>1450</v>
      </c>
      <c r="CO873">
        <v>516061</v>
      </c>
      <c r="CP873">
        <v>12.76</v>
      </c>
      <c r="CQ873">
        <v>12.94</v>
      </c>
      <c r="CR873">
        <v>516061</v>
      </c>
      <c r="CS873">
        <v>0</v>
      </c>
      <c r="CT873">
        <v>989.46780200000001</v>
      </c>
      <c r="CU873">
        <v>100</v>
      </c>
      <c r="CV873">
        <v>51059</v>
      </c>
      <c r="CW873">
        <v>7.8220000000000008E-3</v>
      </c>
      <c r="CX873">
        <v>0</v>
      </c>
      <c r="CY873">
        <v>2.2460000000000002E-3</v>
      </c>
      <c r="CZ873">
        <v>366</v>
      </c>
      <c r="DA873" t="s">
        <v>940</v>
      </c>
      <c r="DB873" t="s">
        <v>161</v>
      </c>
      <c r="DC873" t="s">
        <v>941</v>
      </c>
      <c r="DD873">
        <v>-85.391256999999996</v>
      </c>
      <c r="DE873">
        <v>34.794294999999998</v>
      </c>
      <c r="DF873">
        <v>34.794294999999998</v>
      </c>
      <c r="DG873">
        <v>-85.391256999999996</v>
      </c>
      <c r="DH873">
        <v>2.6329999999999999E-3</v>
      </c>
      <c r="DI873">
        <v>2.2460000000000002E-3</v>
      </c>
      <c r="DJ873">
        <v>256</v>
      </c>
      <c r="DK873">
        <v>1500</v>
      </c>
      <c r="DL873">
        <v>6.3</v>
      </c>
      <c r="DM873">
        <v>1560</v>
      </c>
      <c r="DN873">
        <v>6.3</v>
      </c>
      <c r="DO873">
        <v>1470</v>
      </c>
      <c r="DP873">
        <v>0</v>
      </c>
      <c r="DQ873">
        <v>1490</v>
      </c>
      <c r="DR873">
        <v>0</v>
      </c>
      <c r="DS873">
        <v>1450</v>
      </c>
      <c r="DT873">
        <v>6.6</v>
      </c>
      <c r="DU873">
        <v>1380</v>
      </c>
      <c r="DV873">
        <v>6.6</v>
      </c>
      <c r="DW873">
        <v>1310</v>
      </c>
      <c r="DX873">
        <v>6.6</v>
      </c>
      <c r="DY873">
        <v>1310</v>
      </c>
      <c r="DZ873">
        <v>6.6</v>
      </c>
      <c r="EA873">
        <v>1320</v>
      </c>
      <c r="EB873">
        <v>6.6</v>
      </c>
      <c r="EC873">
        <v>1340</v>
      </c>
      <c r="ED873">
        <v>6.6</v>
      </c>
      <c r="EE873">
        <v>7.3999999999999996E-5</v>
      </c>
    </row>
    <row r="874" spans="1:135" x14ac:dyDescent="0.3">
      <c r="A874">
        <v>872</v>
      </c>
      <c r="B874" t="s">
        <v>135</v>
      </c>
      <c r="C874">
        <v>395</v>
      </c>
      <c r="D874">
        <v>173</v>
      </c>
      <c r="E874" t="s">
        <v>135</v>
      </c>
      <c r="F874">
        <v>6209707</v>
      </c>
      <c r="G874" t="s">
        <v>136</v>
      </c>
      <c r="H874" s="1">
        <v>42852</v>
      </c>
      <c r="I874" t="s">
        <v>908</v>
      </c>
      <c r="J874" t="s">
        <v>943</v>
      </c>
      <c r="K874" t="s">
        <v>944</v>
      </c>
      <c r="L874" t="s">
        <v>140</v>
      </c>
      <c r="M874">
        <v>0</v>
      </c>
      <c r="N874">
        <v>0</v>
      </c>
      <c r="O874">
        <v>0</v>
      </c>
      <c r="P874" t="s">
        <v>141</v>
      </c>
      <c r="Q874" t="s">
        <v>186</v>
      </c>
      <c r="R874" t="s">
        <v>143</v>
      </c>
      <c r="S874" t="s">
        <v>143</v>
      </c>
      <c r="T874" t="s">
        <v>164</v>
      </c>
      <c r="U874">
        <v>1</v>
      </c>
      <c r="V874" t="s">
        <v>196</v>
      </c>
      <c r="W874" t="s">
        <v>224</v>
      </c>
      <c r="X874" t="s">
        <v>178</v>
      </c>
      <c r="Y874" t="s">
        <v>167</v>
      </c>
      <c r="Z874">
        <v>27</v>
      </c>
      <c r="AA874" t="s">
        <v>149</v>
      </c>
      <c r="AB874" t="s">
        <v>168</v>
      </c>
      <c r="AC874" t="s">
        <v>923</v>
      </c>
      <c r="AD874">
        <v>12.94</v>
      </c>
      <c r="AE874">
        <v>34.792991999999998</v>
      </c>
      <c r="AF874">
        <v>-85.391957000000005</v>
      </c>
      <c r="AG874">
        <v>257</v>
      </c>
      <c r="AH874">
        <v>249</v>
      </c>
      <c r="AI874">
        <v>1971</v>
      </c>
      <c r="AJ874" t="s">
        <v>924</v>
      </c>
      <c r="AK874">
        <v>24</v>
      </c>
      <c r="AL874">
        <v>26</v>
      </c>
      <c r="AM874" t="s">
        <v>153</v>
      </c>
      <c r="AN874">
        <v>1543.1</v>
      </c>
      <c r="AO874">
        <v>32.299999999999997</v>
      </c>
      <c r="AP874">
        <v>869.4</v>
      </c>
      <c r="AQ874">
        <v>-85.392791000000003</v>
      </c>
      <c r="AR874">
        <v>34.792209999999997</v>
      </c>
      <c r="AS874">
        <v>-85.391293000000005</v>
      </c>
      <c r="AT874">
        <v>34.794218999999998</v>
      </c>
      <c r="AU874" t="s">
        <v>923</v>
      </c>
      <c r="AV874">
        <v>1</v>
      </c>
      <c r="AW874">
        <v>295</v>
      </c>
      <c r="AX874">
        <v>193</v>
      </c>
      <c r="AY874">
        <v>0</v>
      </c>
      <c r="AZ874">
        <v>55</v>
      </c>
      <c r="BA874">
        <v>15.91</v>
      </c>
      <c r="BB874">
        <v>15</v>
      </c>
      <c r="BC874">
        <v>893.4</v>
      </c>
      <c r="BD874">
        <v>886.5</v>
      </c>
      <c r="BE874">
        <v>892.1</v>
      </c>
      <c r="BF874">
        <v>55</v>
      </c>
      <c r="BG874">
        <v>58.1</v>
      </c>
      <c r="BH874">
        <v>0</v>
      </c>
      <c r="BI874" s="1">
        <v>44188</v>
      </c>
      <c r="BJ874" t="s">
        <v>154</v>
      </c>
      <c r="BK874">
        <v>2.542E-3</v>
      </c>
      <c r="BL874">
        <v>40319</v>
      </c>
      <c r="BM874">
        <v>51058</v>
      </c>
      <c r="BN874" t="s">
        <v>923</v>
      </c>
      <c r="BO874" t="s">
        <v>911</v>
      </c>
      <c r="BP874">
        <v>1</v>
      </c>
      <c r="BQ874">
        <v>19300</v>
      </c>
      <c r="BR874">
        <v>6</v>
      </c>
      <c r="BS874">
        <v>1</v>
      </c>
      <c r="BT874">
        <v>2</v>
      </c>
      <c r="BU874">
        <v>1</v>
      </c>
      <c r="BV874">
        <v>1</v>
      </c>
      <c r="BW874">
        <v>2</v>
      </c>
      <c r="BX874">
        <v>0</v>
      </c>
      <c r="BY874">
        <v>5</v>
      </c>
      <c r="BZ874" t="s">
        <v>156</v>
      </c>
      <c r="CA874">
        <v>295</v>
      </c>
      <c r="CB874">
        <v>193</v>
      </c>
      <c r="CC874">
        <v>0</v>
      </c>
      <c r="CD874" t="s">
        <v>157</v>
      </c>
      <c r="CE874" t="s">
        <v>157</v>
      </c>
      <c r="CF874">
        <v>0</v>
      </c>
      <c r="CG874">
        <v>55</v>
      </c>
      <c r="CH874">
        <v>1450</v>
      </c>
      <c r="CI874" t="s">
        <v>158</v>
      </c>
      <c r="CJ874">
        <v>0</v>
      </c>
      <c r="CK874">
        <v>0.18739900000000001</v>
      </c>
      <c r="CL874">
        <v>14</v>
      </c>
      <c r="CM874" t="s">
        <v>159</v>
      </c>
      <c r="CN874">
        <v>1450</v>
      </c>
      <c r="CO874">
        <v>516061</v>
      </c>
      <c r="CP874">
        <v>12.76</v>
      </c>
      <c r="CQ874">
        <v>12.94</v>
      </c>
      <c r="CR874">
        <v>516061</v>
      </c>
      <c r="CS874">
        <v>0</v>
      </c>
      <c r="CT874">
        <v>989.46780200000001</v>
      </c>
      <c r="CU874">
        <v>100</v>
      </c>
      <c r="CV874">
        <v>51059</v>
      </c>
      <c r="CW874">
        <v>7.8220000000000008E-3</v>
      </c>
      <c r="CX874">
        <v>0</v>
      </c>
      <c r="CY874">
        <v>2.542E-3</v>
      </c>
      <c r="CZ874">
        <v>366</v>
      </c>
      <c r="DA874" t="s">
        <v>940</v>
      </c>
      <c r="DB874" t="s">
        <v>161</v>
      </c>
      <c r="DC874" t="s">
        <v>941</v>
      </c>
      <c r="DD874">
        <v>-85.391256999999996</v>
      </c>
      <c r="DE874">
        <v>34.794294999999998</v>
      </c>
      <c r="DF874">
        <v>34.794294999999998</v>
      </c>
      <c r="DG874">
        <v>-85.391256999999996</v>
      </c>
      <c r="DH874">
        <v>8.3999999999999995E-5</v>
      </c>
      <c r="DI874">
        <v>2.542E-3</v>
      </c>
      <c r="DJ874">
        <v>257</v>
      </c>
      <c r="DK874">
        <v>2860</v>
      </c>
      <c r="DL874">
        <v>0</v>
      </c>
      <c r="DM874">
        <v>3170</v>
      </c>
      <c r="DN874">
        <v>0</v>
      </c>
      <c r="DO874">
        <v>3120</v>
      </c>
      <c r="DP874">
        <v>0</v>
      </c>
      <c r="DQ874">
        <v>3140</v>
      </c>
      <c r="DR874">
        <v>0</v>
      </c>
      <c r="DS874">
        <v>3120</v>
      </c>
      <c r="DT874">
        <v>7</v>
      </c>
      <c r="DU874">
        <v>3030</v>
      </c>
      <c r="DV874">
        <v>7</v>
      </c>
      <c r="DW874">
        <v>3170</v>
      </c>
      <c r="DX874">
        <v>7</v>
      </c>
      <c r="DY874">
        <v>3170</v>
      </c>
      <c r="DZ874">
        <v>7</v>
      </c>
      <c r="EA874">
        <v>3100</v>
      </c>
      <c r="EB874">
        <v>7.5</v>
      </c>
      <c r="EC874">
        <v>3150</v>
      </c>
      <c r="ED874">
        <v>7.5</v>
      </c>
      <c r="EE874">
        <v>0</v>
      </c>
    </row>
    <row r="875" spans="1:135" x14ac:dyDescent="0.3">
      <c r="A875">
        <v>873</v>
      </c>
      <c r="B875" t="s">
        <v>135</v>
      </c>
      <c r="C875">
        <v>536</v>
      </c>
      <c r="D875">
        <v>291</v>
      </c>
      <c r="E875" t="s">
        <v>135</v>
      </c>
      <c r="F875">
        <v>5338636</v>
      </c>
      <c r="G875" t="s">
        <v>136</v>
      </c>
      <c r="H875" s="1">
        <v>42182</v>
      </c>
      <c r="I875" t="s">
        <v>908</v>
      </c>
      <c r="J875" t="s">
        <v>922</v>
      </c>
      <c r="K875" t="s">
        <v>944</v>
      </c>
      <c r="L875" t="s">
        <v>140</v>
      </c>
      <c r="M875">
        <v>0</v>
      </c>
      <c r="N875">
        <v>0</v>
      </c>
      <c r="O875">
        <v>0</v>
      </c>
      <c r="P875" t="s">
        <v>235</v>
      </c>
      <c r="Q875" t="s">
        <v>249</v>
      </c>
      <c r="R875" t="s">
        <v>180</v>
      </c>
      <c r="S875" t="s">
        <v>180</v>
      </c>
      <c r="T875" t="s">
        <v>242</v>
      </c>
      <c r="U875">
        <v>2</v>
      </c>
      <c r="V875" t="s">
        <v>262</v>
      </c>
      <c r="W875" t="s">
        <v>261</v>
      </c>
      <c r="X875" t="s">
        <v>147</v>
      </c>
      <c r="Y875" t="s">
        <v>167</v>
      </c>
      <c r="Z875">
        <v>0</v>
      </c>
      <c r="AA875" t="s">
        <v>945</v>
      </c>
      <c r="AB875" t="s">
        <v>212</v>
      </c>
      <c r="AC875" t="s">
        <v>923</v>
      </c>
      <c r="AD875">
        <v>12.891999999999999</v>
      </c>
      <c r="AE875">
        <v>34.792428999999998</v>
      </c>
      <c r="AF875">
        <v>-85.392548000000005</v>
      </c>
      <c r="AG875">
        <v>257</v>
      </c>
      <c r="AH875">
        <v>249</v>
      </c>
      <c r="AI875">
        <v>1971</v>
      </c>
      <c r="AJ875" t="s">
        <v>924</v>
      </c>
      <c r="AK875">
        <v>24</v>
      </c>
      <c r="AL875">
        <v>26</v>
      </c>
      <c r="AM875" t="s">
        <v>153</v>
      </c>
      <c r="AN875">
        <v>1543.1</v>
      </c>
      <c r="AO875">
        <v>32.299999999999997</v>
      </c>
      <c r="AP875">
        <v>869.4</v>
      </c>
      <c r="AQ875">
        <v>-85.392791000000003</v>
      </c>
      <c r="AR875">
        <v>34.792209999999997</v>
      </c>
      <c r="AS875">
        <v>-85.391293000000005</v>
      </c>
      <c r="AT875">
        <v>34.794218999999998</v>
      </c>
      <c r="AU875" t="s">
        <v>923</v>
      </c>
      <c r="AV875">
        <v>1</v>
      </c>
      <c r="AW875">
        <v>295</v>
      </c>
      <c r="AX875">
        <v>193</v>
      </c>
      <c r="AY875">
        <v>0</v>
      </c>
      <c r="AZ875">
        <v>55</v>
      </c>
      <c r="BA875">
        <v>15.91</v>
      </c>
      <c r="BB875">
        <v>15</v>
      </c>
      <c r="BC875">
        <v>893.4</v>
      </c>
      <c r="BD875">
        <v>886.5</v>
      </c>
      <c r="BE875">
        <v>892.1</v>
      </c>
      <c r="BF875">
        <v>55</v>
      </c>
      <c r="BG875">
        <v>58.1</v>
      </c>
      <c r="BH875">
        <v>0</v>
      </c>
      <c r="BI875" s="1">
        <v>44188</v>
      </c>
      <c r="BJ875" t="s">
        <v>154</v>
      </c>
      <c r="BK875">
        <v>2.542E-3</v>
      </c>
      <c r="BL875">
        <v>40319</v>
      </c>
      <c r="BM875">
        <v>51058</v>
      </c>
      <c r="BN875" t="s">
        <v>923</v>
      </c>
      <c r="BO875" t="s">
        <v>911</v>
      </c>
      <c r="BP875">
        <v>1</v>
      </c>
      <c r="BQ875">
        <v>19300</v>
      </c>
      <c r="BR875">
        <v>6</v>
      </c>
      <c r="BS875">
        <v>1</v>
      </c>
      <c r="BT875">
        <v>2</v>
      </c>
      <c r="BU875">
        <v>1</v>
      </c>
      <c r="BV875">
        <v>1</v>
      </c>
      <c r="BW875">
        <v>2</v>
      </c>
      <c r="BX875">
        <v>0</v>
      </c>
      <c r="BY875">
        <v>5</v>
      </c>
      <c r="BZ875" t="s">
        <v>156</v>
      </c>
      <c r="CA875">
        <v>295</v>
      </c>
      <c r="CB875">
        <v>193</v>
      </c>
      <c r="CC875">
        <v>0</v>
      </c>
      <c r="CD875" t="s">
        <v>157</v>
      </c>
      <c r="CE875" t="s">
        <v>157</v>
      </c>
      <c r="CF875">
        <v>0</v>
      </c>
      <c r="CG875">
        <v>55</v>
      </c>
      <c r="CH875">
        <v>1450</v>
      </c>
      <c r="CI875" t="s">
        <v>158</v>
      </c>
      <c r="CJ875">
        <v>0</v>
      </c>
      <c r="CK875">
        <v>0.18739900000000001</v>
      </c>
      <c r="CL875">
        <v>14</v>
      </c>
      <c r="CM875" t="s">
        <v>159</v>
      </c>
      <c r="CN875">
        <v>1450</v>
      </c>
      <c r="CO875">
        <v>516061</v>
      </c>
      <c r="CP875">
        <v>12.76</v>
      </c>
      <c r="CQ875">
        <v>12.94</v>
      </c>
      <c r="CR875">
        <v>516061</v>
      </c>
      <c r="CS875">
        <v>0</v>
      </c>
      <c r="CT875">
        <v>989.46780200000001</v>
      </c>
      <c r="CU875">
        <v>100</v>
      </c>
      <c r="CV875">
        <v>51059</v>
      </c>
      <c r="CW875">
        <v>7.8220000000000008E-3</v>
      </c>
      <c r="CX875">
        <v>0</v>
      </c>
      <c r="CY875">
        <v>2.542E-3</v>
      </c>
      <c r="CZ875">
        <v>366</v>
      </c>
      <c r="DA875" t="s">
        <v>940</v>
      </c>
      <c r="DB875" t="s">
        <v>161</v>
      </c>
      <c r="DC875" t="s">
        <v>941</v>
      </c>
      <c r="DD875">
        <v>-85.391256999999996</v>
      </c>
      <c r="DE875">
        <v>34.794294999999998</v>
      </c>
      <c r="DF875">
        <v>34.794294999999998</v>
      </c>
      <c r="DG875">
        <v>-85.391256999999996</v>
      </c>
      <c r="DH875">
        <v>8.3999999999999995E-5</v>
      </c>
      <c r="DI875">
        <v>2.542E-3</v>
      </c>
      <c r="DJ875">
        <v>257</v>
      </c>
      <c r="DK875">
        <v>2860</v>
      </c>
      <c r="DL875">
        <v>0</v>
      </c>
      <c r="DM875">
        <v>3170</v>
      </c>
      <c r="DN875">
        <v>0</v>
      </c>
      <c r="DO875">
        <v>3120</v>
      </c>
      <c r="DP875">
        <v>0</v>
      </c>
      <c r="DQ875">
        <v>3140</v>
      </c>
      <c r="DR875">
        <v>0</v>
      </c>
      <c r="DS875">
        <v>3120</v>
      </c>
      <c r="DT875">
        <v>7</v>
      </c>
      <c r="DU875">
        <v>3030</v>
      </c>
      <c r="DV875">
        <v>7</v>
      </c>
      <c r="DW875">
        <v>3170</v>
      </c>
      <c r="DX875">
        <v>7</v>
      </c>
      <c r="DY875">
        <v>3170</v>
      </c>
      <c r="DZ875">
        <v>7</v>
      </c>
      <c r="EA875">
        <v>3100</v>
      </c>
      <c r="EB875">
        <v>7.5</v>
      </c>
      <c r="EC875">
        <v>3150</v>
      </c>
      <c r="ED875">
        <v>7.5</v>
      </c>
      <c r="EE875">
        <v>0</v>
      </c>
    </row>
    <row r="876" spans="1:135" x14ac:dyDescent="0.3">
      <c r="A876">
        <v>874</v>
      </c>
      <c r="B876" t="s">
        <v>135</v>
      </c>
      <c r="C876">
        <v>574</v>
      </c>
      <c r="D876">
        <v>271</v>
      </c>
      <c r="E876" t="s">
        <v>135</v>
      </c>
      <c r="F876">
        <v>5477766</v>
      </c>
      <c r="G876" t="s">
        <v>136</v>
      </c>
      <c r="H876" s="1">
        <v>42297</v>
      </c>
      <c r="I876" t="s">
        <v>908</v>
      </c>
      <c r="J876" t="s">
        <v>922</v>
      </c>
      <c r="K876" t="s">
        <v>944</v>
      </c>
      <c r="L876" t="s">
        <v>305</v>
      </c>
      <c r="M876">
        <v>1</v>
      </c>
      <c r="N876">
        <v>0</v>
      </c>
      <c r="O876">
        <v>0</v>
      </c>
      <c r="P876" t="s">
        <v>190</v>
      </c>
      <c r="Q876" t="s">
        <v>249</v>
      </c>
      <c r="R876" t="s">
        <v>191</v>
      </c>
      <c r="S876" t="s">
        <v>293</v>
      </c>
      <c r="T876" t="s">
        <v>253</v>
      </c>
      <c r="U876">
        <v>1</v>
      </c>
      <c r="V876" t="s">
        <v>227</v>
      </c>
      <c r="W876" t="s">
        <v>443</v>
      </c>
      <c r="X876" t="s">
        <v>147</v>
      </c>
      <c r="Y876" t="s">
        <v>148</v>
      </c>
      <c r="Z876">
        <v>44</v>
      </c>
      <c r="AA876" t="s">
        <v>342</v>
      </c>
      <c r="AB876" t="s">
        <v>197</v>
      </c>
      <c r="AC876" t="s">
        <v>923</v>
      </c>
      <c r="AD876">
        <v>12.914253</v>
      </c>
      <c r="AE876">
        <v>34.792693</v>
      </c>
      <c r="AF876">
        <v>-85.392261000000005</v>
      </c>
      <c r="AG876">
        <v>257</v>
      </c>
      <c r="AH876">
        <v>249</v>
      </c>
      <c r="AI876">
        <v>1971</v>
      </c>
      <c r="AJ876" t="s">
        <v>924</v>
      </c>
      <c r="AK876">
        <v>24</v>
      </c>
      <c r="AL876">
        <v>26</v>
      </c>
      <c r="AM876" t="s">
        <v>153</v>
      </c>
      <c r="AN876">
        <v>1543.1</v>
      </c>
      <c r="AO876">
        <v>32.299999999999997</v>
      </c>
      <c r="AP876">
        <v>869.4</v>
      </c>
      <c r="AQ876">
        <v>-85.392791000000003</v>
      </c>
      <c r="AR876">
        <v>34.792209999999997</v>
      </c>
      <c r="AS876">
        <v>-85.391293000000005</v>
      </c>
      <c r="AT876">
        <v>34.794218999999998</v>
      </c>
      <c r="AU876" t="s">
        <v>923</v>
      </c>
      <c r="AV876">
        <v>1</v>
      </c>
      <c r="AW876">
        <v>295</v>
      </c>
      <c r="AX876">
        <v>193</v>
      </c>
      <c r="AY876">
        <v>0</v>
      </c>
      <c r="AZ876">
        <v>55</v>
      </c>
      <c r="BA876">
        <v>15.91</v>
      </c>
      <c r="BB876">
        <v>15</v>
      </c>
      <c r="BC876">
        <v>893.4</v>
      </c>
      <c r="BD876">
        <v>886.5</v>
      </c>
      <c r="BE876">
        <v>892.1</v>
      </c>
      <c r="BF876">
        <v>55</v>
      </c>
      <c r="BG876">
        <v>58.1</v>
      </c>
      <c r="BH876">
        <v>0</v>
      </c>
      <c r="BI876" s="1">
        <v>44188</v>
      </c>
      <c r="BJ876" t="s">
        <v>154</v>
      </c>
      <c r="BK876">
        <v>2.542E-3</v>
      </c>
      <c r="BL876">
        <v>40319</v>
      </c>
      <c r="BM876">
        <v>51058</v>
      </c>
      <c r="BN876" t="s">
        <v>923</v>
      </c>
      <c r="BO876" t="s">
        <v>911</v>
      </c>
      <c r="BP876">
        <v>1</v>
      </c>
      <c r="BQ876">
        <v>19300</v>
      </c>
      <c r="BR876">
        <v>6</v>
      </c>
      <c r="BS876">
        <v>1</v>
      </c>
      <c r="BT876">
        <v>2</v>
      </c>
      <c r="BU876">
        <v>1</v>
      </c>
      <c r="BV876">
        <v>1</v>
      </c>
      <c r="BW876">
        <v>2</v>
      </c>
      <c r="BX876">
        <v>0</v>
      </c>
      <c r="BY876">
        <v>5</v>
      </c>
      <c r="BZ876" t="s">
        <v>156</v>
      </c>
      <c r="CA876">
        <v>295</v>
      </c>
      <c r="CB876">
        <v>193</v>
      </c>
      <c r="CC876">
        <v>0</v>
      </c>
      <c r="CD876" t="s">
        <v>157</v>
      </c>
      <c r="CE876" t="s">
        <v>157</v>
      </c>
      <c r="CF876">
        <v>0</v>
      </c>
      <c r="CG876">
        <v>55</v>
      </c>
      <c r="CH876">
        <v>1450</v>
      </c>
      <c r="CI876" t="s">
        <v>158</v>
      </c>
      <c r="CJ876">
        <v>0</v>
      </c>
      <c r="CK876">
        <v>0.18739900000000001</v>
      </c>
      <c r="CL876">
        <v>14</v>
      </c>
      <c r="CM876" t="s">
        <v>159</v>
      </c>
      <c r="CN876">
        <v>1450</v>
      </c>
      <c r="CO876">
        <v>516061</v>
      </c>
      <c r="CP876">
        <v>12.76</v>
      </c>
      <c r="CQ876">
        <v>12.94</v>
      </c>
      <c r="CR876">
        <v>516061</v>
      </c>
      <c r="CS876">
        <v>0</v>
      </c>
      <c r="CT876">
        <v>989.46780200000001</v>
      </c>
      <c r="CU876">
        <v>100</v>
      </c>
      <c r="CV876">
        <v>51059</v>
      </c>
      <c r="CW876">
        <v>7.8220000000000008E-3</v>
      </c>
      <c r="CX876">
        <v>0</v>
      </c>
      <c r="CY876">
        <v>2.542E-3</v>
      </c>
      <c r="CZ876">
        <v>366</v>
      </c>
      <c r="DA876" t="s">
        <v>940</v>
      </c>
      <c r="DB876" t="s">
        <v>161</v>
      </c>
      <c r="DC876" t="s">
        <v>941</v>
      </c>
      <c r="DD876">
        <v>-85.391256999999996</v>
      </c>
      <c r="DE876">
        <v>34.794294999999998</v>
      </c>
      <c r="DF876">
        <v>34.794294999999998</v>
      </c>
      <c r="DG876">
        <v>-85.391256999999996</v>
      </c>
      <c r="DH876">
        <v>8.3999999999999995E-5</v>
      </c>
      <c r="DI876">
        <v>2.542E-3</v>
      </c>
      <c r="DJ876">
        <v>257</v>
      </c>
      <c r="DK876">
        <v>2860</v>
      </c>
      <c r="DL876">
        <v>0</v>
      </c>
      <c r="DM876">
        <v>3170</v>
      </c>
      <c r="DN876">
        <v>0</v>
      </c>
      <c r="DO876">
        <v>3120</v>
      </c>
      <c r="DP876">
        <v>0</v>
      </c>
      <c r="DQ876">
        <v>3140</v>
      </c>
      <c r="DR876">
        <v>0</v>
      </c>
      <c r="DS876">
        <v>3120</v>
      </c>
      <c r="DT876">
        <v>7</v>
      </c>
      <c r="DU876">
        <v>3030</v>
      </c>
      <c r="DV876">
        <v>7</v>
      </c>
      <c r="DW876">
        <v>3170</v>
      </c>
      <c r="DX876">
        <v>7</v>
      </c>
      <c r="DY876">
        <v>3170</v>
      </c>
      <c r="DZ876">
        <v>7</v>
      </c>
      <c r="EA876">
        <v>3100</v>
      </c>
      <c r="EB876">
        <v>7.5</v>
      </c>
      <c r="EC876">
        <v>3150</v>
      </c>
      <c r="ED876">
        <v>7.5</v>
      </c>
      <c r="EE876">
        <v>9.9999999999999995E-7</v>
      </c>
    </row>
    <row r="877" spans="1:135" x14ac:dyDescent="0.3">
      <c r="A877">
        <v>875</v>
      </c>
      <c r="B877" t="s">
        <v>135</v>
      </c>
      <c r="C877">
        <v>692</v>
      </c>
      <c r="D877">
        <v>63</v>
      </c>
      <c r="E877" t="s">
        <v>135</v>
      </c>
      <c r="F877">
        <v>7217317</v>
      </c>
      <c r="G877" t="s">
        <v>136</v>
      </c>
      <c r="H877" s="1">
        <v>43607</v>
      </c>
      <c r="I877" t="s">
        <v>908</v>
      </c>
      <c r="J877" t="s">
        <v>922</v>
      </c>
      <c r="K877" t="s">
        <v>139</v>
      </c>
      <c r="L877" t="s">
        <v>140</v>
      </c>
      <c r="M877">
        <v>0</v>
      </c>
      <c r="N877">
        <v>0</v>
      </c>
      <c r="O877">
        <v>0</v>
      </c>
      <c r="P877" t="s">
        <v>141</v>
      </c>
      <c r="Q877" t="s">
        <v>186</v>
      </c>
      <c r="R877" t="s">
        <v>143</v>
      </c>
      <c r="S877" t="s">
        <v>143</v>
      </c>
      <c r="T877" t="s">
        <v>465</v>
      </c>
      <c r="U877">
        <v>1</v>
      </c>
      <c r="V877" t="s">
        <v>227</v>
      </c>
      <c r="W877" t="s">
        <v>217</v>
      </c>
      <c r="X877" t="s">
        <v>147</v>
      </c>
      <c r="Y877" t="s">
        <v>148</v>
      </c>
      <c r="Z877">
        <v>44</v>
      </c>
      <c r="AA877" t="s">
        <v>149</v>
      </c>
      <c r="AB877" t="s">
        <v>168</v>
      </c>
      <c r="AC877" t="s">
        <v>923</v>
      </c>
      <c r="AD877">
        <v>12.929015</v>
      </c>
      <c r="AE877">
        <v>34.792859999999997</v>
      </c>
      <c r="AF877">
        <v>-85.392086000000006</v>
      </c>
      <c r="AG877">
        <v>257</v>
      </c>
      <c r="AH877">
        <v>249</v>
      </c>
      <c r="AI877">
        <v>1971</v>
      </c>
      <c r="AJ877" t="s">
        <v>924</v>
      </c>
      <c r="AK877">
        <v>24</v>
      </c>
      <c r="AL877">
        <v>26</v>
      </c>
      <c r="AM877" t="s">
        <v>153</v>
      </c>
      <c r="AN877">
        <v>1543.1</v>
      </c>
      <c r="AO877">
        <v>32.299999999999997</v>
      </c>
      <c r="AP877">
        <v>869.4</v>
      </c>
      <c r="AQ877">
        <v>-85.392791000000003</v>
      </c>
      <c r="AR877">
        <v>34.792209999999997</v>
      </c>
      <c r="AS877">
        <v>-85.391293000000005</v>
      </c>
      <c r="AT877">
        <v>34.794218999999998</v>
      </c>
      <c r="AU877" t="s">
        <v>923</v>
      </c>
      <c r="AV877">
        <v>1</v>
      </c>
      <c r="AW877">
        <v>295</v>
      </c>
      <c r="AX877">
        <v>193</v>
      </c>
      <c r="AY877">
        <v>0</v>
      </c>
      <c r="AZ877">
        <v>55</v>
      </c>
      <c r="BA877">
        <v>15.91</v>
      </c>
      <c r="BB877">
        <v>15</v>
      </c>
      <c r="BC877">
        <v>893.4</v>
      </c>
      <c r="BD877">
        <v>886.5</v>
      </c>
      <c r="BE877">
        <v>892.1</v>
      </c>
      <c r="BF877">
        <v>55</v>
      </c>
      <c r="BG877">
        <v>58.1</v>
      </c>
      <c r="BH877">
        <v>0</v>
      </c>
      <c r="BI877" s="1">
        <v>44188</v>
      </c>
      <c r="BJ877" t="s">
        <v>154</v>
      </c>
      <c r="BK877">
        <v>2.542E-3</v>
      </c>
      <c r="BL877">
        <v>40319</v>
      </c>
      <c r="BM877">
        <v>51058</v>
      </c>
      <c r="BN877" t="s">
        <v>923</v>
      </c>
      <c r="BO877" t="s">
        <v>911</v>
      </c>
      <c r="BP877">
        <v>1</v>
      </c>
      <c r="BQ877">
        <v>19300</v>
      </c>
      <c r="BR877">
        <v>6</v>
      </c>
      <c r="BS877">
        <v>1</v>
      </c>
      <c r="BT877">
        <v>2</v>
      </c>
      <c r="BU877">
        <v>1</v>
      </c>
      <c r="BV877">
        <v>1</v>
      </c>
      <c r="BW877">
        <v>2</v>
      </c>
      <c r="BX877">
        <v>0</v>
      </c>
      <c r="BY877">
        <v>5</v>
      </c>
      <c r="BZ877" t="s">
        <v>156</v>
      </c>
      <c r="CA877">
        <v>295</v>
      </c>
      <c r="CB877">
        <v>193</v>
      </c>
      <c r="CC877">
        <v>0</v>
      </c>
      <c r="CD877" t="s">
        <v>157</v>
      </c>
      <c r="CE877" t="s">
        <v>157</v>
      </c>
      <c r="CF877">
        <v>0</v>
      </c>
      <c r="CG877">
        <v>55</v>
      </c>
      <c r="CH877">
        <v>1450</v>
      </c>
      <c r="CI877" t="s">
        <v>158</v>
      </c>
      <c r="CJ877">
        <v>0</v>
      </c>
      <c r="CK877">
        <v>0.18739900000000001</v>
      </c>
      <c r="CL877">
        <v>14</v>
      </c>
      <c r="CM877" t="s">
        <v>159</v>
      </c>
      <c r="CN877">
        <v>1450</v>
      </c>
      <c r="CO877">
        <v>516061</v>
      </c>
      <c r="CP877">
        <v>12.76</v>
      </c>
      <c r="CQ877">
        <v>12.94</v>
      </c>
      <c r="CR877">
        <v>516061</v>
      </c>
      <c r="CS877">
        <v>0</v>
      </c>
      <c r="CT877">
        <v>989.46780200000001</v>
      </c>
      <c r="CU877">
        <v>100</v>
      </c>
      <c r="CV877">
        <v>51059</v>
      </c>
      <c r="CW877">
        <v>7.8220000000000008E-3</v>
      </c>
      <c r="CX877">
        <v>0</v>
      </c>
      <c r="CY877">
        <v>2.542E-3</v>
      </c>
      <c r="CZ877">
        <v>366</v>
      </c>
      <c r="DA877" t="s">
        <v>940</v>
      </c>
      <c r="DB877" t="s">
        <v>161</v>
      </c>
      <c r="DC877" t="s">
        <v>941</v>
      </c>
      <c r="DD877">
        <v>-85.391256999999996</v>
      </c>
      <c r="DE877">
        <v>34.794294999999998</v>
      </c>
      <c r="DF877">
        <v>34.794294999999998</v>
      </c>
      <c r="DG877">
        <v>-85.391256999999996</v>
      </c>
      <c r="DH877">
        <v>8.3999999999999995E-5</v>
      </c>
      <c r="DI877">
        <v>2.542E-3</v>
      </c>
      <c r="DJ877">
        <v>257</v>
      </c>
      <c r="DK877">
        <v>2860</v>
      </c>
      <c r="DL877">
        <v>0</v>
      </c>
      <c r="DM877">
        <v>3170</v>
      </c>
      <c r="DN877">
        <v>0</v>
      </c>
      <c r="DO877">
        <v>3120</v>
      </c>
      <c r="DP877">
        <v>0</v>
      </c>
      <c r="DQ877">
        <v>3140</v>
      </c>
      <c r="DR877">
        <v>0</v>
      </c>
      <c r="DS877">
        <v>3120</v>
      </c>
      <c r="DT877">
        <v>7</v>
      </c>
      <c r="DU877">
        <v>3030</v>
      </c>
      <c r="DV877">
        <v>7</v>
      </c>
      <c r="DW877">
        <v>3170</v>
      </c>
      <c r="DX877">
        <v>7</v>
      </c>
      <c r="DY877">
        <v>3170</v>
      </c>
      <c r="DZ877">
        <v>7</v>
      </c>
      <c r="EA877">
        <v>3100</v>
      </c>
      <c r="EB877">
        <v>7.5</v>
      </c>
      <c r="EC877">
        <v>3150</v>
      </c>
      <c r="ED877">
        <v>7.5</v>
      </c>
      <c r="EE877">
        <v>0</v>
      </c>
    </row>
    <row r="878" spans="1:135" x14ac:dyDescent="0.3">
      <c r="A878">
        <v>876</v>
      </c>
      <c r="B878" t="s">
        <v>135</v>
      </c>
      <c r="C878">
        <v>117</v>
      </c>
      <c r="D878">
        <v>317</v>
      </c>
      <c r="E878" t="s">
        <v>135</v>
      </c>
      <c r="F878">
        <v>5112095</v>
      </c>
      <c r="G878" t="s">
        <v>136</v>
      </c>
      <c r="H878" s="1">
        <v>41990</v>
      </c>
      <c r="I878" t="s">
        <v>908</v>
      </c>
      <c r="J878" t="s">
        <v>946</v>
      </c>
      <c r="K878" t="s">
        <v>139</v>
      </c>
      <c r="L878" t="s">
        <v>169</v>
      </c>
      <c r="M878">
        <v>0</v>
      </c>
      <c r="N878">
        <v>0</v>
      </c>
      <c r="O878">
        <v>0</v>
      </c>
      <c r="P878" t="s">
        <v>141</v>
      </c>
      <c r="Q878" t="s">
        <v>142</v>
      </c>
      <c r="R878" t="s">
        <v>272</v>
      </c>
      <c r="S878" t="s">
        <v>272</v>
      </c>
      <c r="T878" t="s">
        <v>187</v>
      </c>
      <c r="U878">
        <v>1</v>
      </c>
      <c r="V878" t="s">
        <v>165</v>
      </c>
      <c r="W878" t="s">
        <v>217</v>
      </c>
      <c r="X878" t="s">
        <v>147</v>
      </c>
      <c r="Y878" t="s">
        <v>148</v>
      </c>
      <c r="Z878">
        <v>39</v>
      </c>
      <c r="AA878" t="s">
        <v>565</v>
      </c>
      <c r="AB878" t="s">
        <v>324</v>
      </c>
      <c r="AC878" t="s">
        <v>947</v>
      </c>
      <c r="AD878">
        <v>0.19117300000000001</v>
      </c>
      <c r="AE878">
        <v>34.782977000000002</v>
      </c>
      <c r="AF878">
        <v>-85.399632999999994</v>
      </c>
      <c r="AG878">
        <v>258</v>
      </c>
      <c r="AH878">
        <v>250</v>
      </c>
      <c r="AI878">
        <v>1968</v>
      </c>
      <c r="AJ878" t="s">
        <v>924</v>
      </c>
      <c r="AK878">
        <v>21</v>
      </c>
      <c r="AL878">
        <v>23</v>
      </c>
      <c r="AM878" t="s">
        <v>153</v>
      </c>
      <c r="AN878">
        <v>525.4</v>
      </c>
      <c r="AO878">
        <v>67.099999999999994</v>
      </c>
      <c r="AP878">
        <v>616</v>
      </c>
      <c r="AQ878">
        <v>-85.399546999999998</v>
      </c>
      <c r="AR878">
        <v>34.782702</v>
      </c>
      <c r="AS878">
        <v>-85.398441000000005</v>
      </c>
      <c r="AT878">
        <v>34.784021000000003</v>
      </c>
      <c r="AU878" t="s">
        <v>923</v>
      </c>
      <c r="AV878">
        <v>1</v>
      </c>
      <c r="AW878">
        <v>295</v>
      </c>
      <c r="AX878">
        <v>193</v>
      </c>
      <c r="AY878">
        <v>0</v>
      </c>
      <c r="AZ878">
        <v>55</v>
      </c>
      <c r="BA878">
        <v>15.1</v>
      </c>
      <c r="BB878">
        <v>14.43</v>
      </c>
      <c r="BC878">
        <v>856.6</v>
      </c>
      <c r="BD878">
        <v>859.6</v>
      </c>
      <c r="BE878">
        <v>855.6</v>
      </c>
      <c r="BF878">
        <v>55</v>
      </c>
      <c r="BG878">
        <v>41.1</v>
      </c>
      <c r="BH878">
        <v>13.9</v>
      </c>
      <c r="BI878" s="1">
        <v>44188</v>
      </c>
      <c r="BJ878" t="s">
        <v>154</v>
      </c>
      <c r="BK878">
        <v>1.825E-3</v>
      </c>
      <c r="BL878">
        <v>41008</v>
      </c>
      <c r="BM878">
        <v>51067</v>
      </c>
      <c r="BN878" t="s">
        <v>923</v>
      </c>
      <c r="BO878" t="s">
        <v>911</v>
      </c>
      <c r="BP878">
        <v>1</v>
      </c>
      <c r="BQ878">
        <v>19300</v>
      </c>
      <c r="BR878">
        <v>6</v>
      </c>
      <c r="BS878">
        <v>1</v>
      </c>
      <c r="BT878">
        <v>2</v>
      </c>
      <c r="BU878">
        <v>1</v>
      </c>
      <c r="BV878">
        <v>1</v>
      </c>
      <c r="BW878">
        <v>2</v>
      </c>
      <c r="BX878">
        <v>0</v>
      </c>
      <c r="BY878">
        <v>5</v>
      </c>
      <c r="BZ878" t="s">
        <v>156</v>
      </c>
      <c r="CA878">
        <v>295</v>
      </c>
      <c r="CB878">
        <v>193</v>
      </c>
      <c r="CC878">
        <v>0</v>
      </c>
      <c r="CD878" t="s">
        <v>157</v>
      </c>
      <c r="CE878" t="s">
        <v>157</v>
      </c>
      <c r="CF878">
        <v>0</v>
      </c>
      <c r="CG878">
        <v>55</v>
      </c>
      <c r="CH878">
        <v>1450</v>
      </c>
      <c r="CI878" t="s">
        <v>158</v>
      </c>
      <c r="CJ878">
        <v>0</v>
      </c>
      <c r="CK878">
        <v>0.28994999999999999</v>
      </c>
      <c r="CL878">
        <v>14</v>
      </c>
      <c r="CM878" t="s">
        <v>159</v>
      </c>
      <c r="CN878">
        <v>1450</v>
      </c>
      <c r="CO878">
        <v>516070</v>
      </c>
      <c r="CP878">
        <v>11.82</v>
      </c>
      <c r="CQ878">
        <v>12.11</v>
      </c>
      <c r="CR878">
        <v>516070</v>
      </c>
      <c r="CS878">
        <v>0</v>
      </c>
      <c r="CT878">
        <v>1530.9359119999999</v>
      </c>
      <c r="CU878">
        <v>100</v>
      </c>
      <c r="CV878">
        <v>51068</v>
      </c>
      <c r="CW878">
        <v>1.0531E-2</v>
      </c>
      <c r="CX878">
        <v>0</v>
      </c>
      <c r="CY878">
        <v>1.825E-3</v>
      </c>
      <c r="CZ878">
        <v>366</v>
      </c>
      <c r="DA878" t="s">
        <v>940</v>
      </c>
      <c r="DB878" t="s">
        <v>161</v>
      </c>
      <c r="DC878" t="s">
        <v>941</v>
      </c>
      <c r="DD878">
        <v>-85.391256999999996</v>
      </c>
      <c r="DE878">
        <v>34.794294999999998</v>
      </c>
      <c r="DF878">
        <v>34.794294999999998</v>
      </c>
      <c r="DG878">
        <v>-85.391256999999996</v>
      </c>
      <c r="DH878">
        <v>1.2536E-2</v>
      </c>
      <c r="DI878">
        <v>1.825E-3</v>
      </c>
      <c r="DJ878">
        <v>258</v>
      </c>
      <c r="DK878">
        <v>2350</v>
      </c>
      <c r="DL878">
        <v>8.6</v>
      </c>
      <c r="DM878">
        <v>2230</v>
      </c>
      <c r="DN878">
        <v>8.6999999999999993</v>
      </c>
      <c r="DO878">
        <v>2210</v>
      </c>
      <c r="DP878">
        <v>8.8000000000000007</v>
      </c>
      <c r="DQ878">
        <v>2250</v>
      </c>
      <c r="DR878">
        <v>0</v>
      </c>
      <c r="DS878">
        <v>2230</v>
      </c>
      <c r="DT878">
        <v>7</v>
      </c>
      <c r="DU878">
        <v>1990</v>
      </c>
      <c r="DV878">
        <v>7.5</v>
      </c>
      <c r="DW878">
        <v>1930</v>
      </c>
      <c r="DX878">
        <v>7.8</v>
      </c>
      <c r="DY878">
        <v>1870</v>
      </c>
      <c r="DZ878">
        <v>9.1</v>
      </c>
      <c r="EA878">
        <v>1880</v>
      </c>
      <c r="EB878">
        <v>9.1</v>
      </c>
      <c r="EC878">
        <v>2390</v>
      </c>
      <c r="ED878">
        <v>0</v>
      </c>
      <c r="EE878">
        <v>1.4899999999999999E-4</v>
      </c>
    </row>
    <row r="879" spans="1:135" x14ac:dyDescent="0.3">
      <c r="A879">
        <v>877</v>
      </c>
      <c r="B879" t="s">
        <v>135</v>
      </c>
      <c r="C879">
        <v>254</v>
      </c>
      <c r="D879">
        <v>241</v>
      </c>
      <c r="E879" t="s">
        <v>135</v>
      </c>
      <c r="F879">
        <v>5681160</v>
      </c>
      <c r="G879" t="s">
        <v>136</v>
      </c>
      <c r="H879" s="1">
        <v>42447</v>
      </c>
      <c r="I879" t="s">
        <v>908</v>
      </c>
      <c r="J879" t="s">
        <v>922</v>
      </c>
      <c r="K879" t="s">
        <v>139</v>
      </c>
      <c r="L879" t="s">
        <v>169</v>
      </c>
      <c r="M879">
        <v>0</v>
      </c>
      <c r="N879">
        <v>0</v>
      </c>
      <c r="O879">
        <v>0</v>
      </c>
      <c r="P879" t="s">
        <v>141</v>
      </c>
      <c r="Q879" t="s">
        <v>142</v>
      </c>
      <c r="R879" t="s">
        <v>176</v>
      </c>
      <c r="S879" t="s">
        <v>272</v>
      </c>
      <c r="T879" t="s">
        <v>164</v>
      </c>
      <c r="U879">
        <v>1</v>
      </c>
      <c r="V879" t="s">
        <v>145</v>
      </c>
      <c r="W879" t="s">
        <v>224</v>
      </c>
      <c r="X879" t="s">
        <v>178</v>
      </c>
      <c r="Y879" t="s">
        <v>148</v>
      </c>
      <c r="Z879">
        <v>22</v>
      </c>
      <c r="AA879" t="s">
        <v>149</v>
      </c>
      <c r="AB879" t="s">
        <v>168</v>
      </c>
      <c r="AC879" t="s">
        <v>923</v>
      </c>
      <c r="AD879">
        <v>19.411052000000002</v>
      </c>
      <c r="AE879">
        <v>34.880887000000001</v>
      </c>
      <c r="AF879">
        <v>-85.362814</v>
      </c>
      <c r="AG879">
        <v>260</v>
      </c>
      <c r="AH879">
        <v>272</v>
      </c>
      <c r="AI879">
        <v>1985</v>
      </c>
      <c r="AJ879" t="s">
        <v>924</v>
      </c>
      <c r="AK879">
        <v>37</v>
      </c>
      <c r="AL879">
        <v>40</v>
      </c>
      <c r="AM879" t="s">
        <v>153</v>
      </c>
      <c r="AN879">
        <v>1062.4000000000001</v>
      </c>
      <c r="AO879">
        <v>37.200000000000003</v>
      </c>
      <c r="AP879">
        <v>689.4</v>
      </c>
      <c r="AQ879">
        <v>-85.363648999999995</v>
      </c>
      <c r="AR879">
        <v>34.878473</v>
      </c>
      <c r="AS879">
        <v>-85.363170999999994</v>
      </c>
      <c r="AT879">
        <v>34.880296999999999</v>
      </c>
      <c r="AU879" t="s">
        <v>923</v>
      </c>
      <c r="AV879">
        <v>1</v>
      </c>
      <c r="AW879">
        <v>295</v>
      </c>
      <c r="AX879">
        <v>193</v>
      </c>
      <c r="AY879">
        <v>0</v>
      </c>
      <c r="AZ879">
        <v>45</v>
      </c>
      <c r="BA879">
        <v>3.93</v>
      </c>
      <c r="BB879">
        <v>3.45</v>
      </c>
      <c r="BC879">
        <v>771.3</v>
      </c>
      <c r="BD879">
        <v>768</v>
      </c>
      <c r="BE879">
        <v>779.2</v>
      </c>
      <c r="BF879">
        <v>45</v>
      </c>
      <c r="BG879">
        <v>55.5</v>
      </c>
      <c r="BH879">
        <v>0</v>
      </c>
      <c r="BI879" s="1">
        <v>44187</v>
      </c>
      <c r="BJ879" t="s">
        <v>154</v>
      </c>
      <c r="BK879">
        <v>1.9250000000000001E-3</v>
      </c>
      <c r="BL879">
        <v>51325</v>
      </c>
      <c r="BM879">
        <v>51093</v>
      </c>
      <c r="BN879" t="s">
        <v>923</v>
      </c>
      <c r="BO879" t="s">
        <v>911</v>
      </c>
      <c r="BP879">
        <v>1</v>
      </c>
      <c r="BQ879">
        <v>19300</v>
      </c>
      <c r="BR879">
        <v>6</v>
      </c>
      <c r="BS879">
        <v>1</v>
      </c>
      <c r="BT879">
        <v>2</v>
      </c>
      <c r="BU879">
        <v>1</v>
      </c>
      <c r="BV879">
        <v>1</v>
      </c>
      <c r="BW879">
        <v>2</v>
      </c>
      <c r="BX879">
        <v>0</v>
      </c>
      <c r="BY879">
        <v>5</v>
      </c>
      <c r="BZ879" t="s">
        <v>156</v>
      </c>
      <c r="CA879">
        <v>295</v>
      </c>
      <c r="CB879">
        <v>193</v>
      </c>
      <c r="CC879">
        <v>0</v>
      </c>
      <c r="CD879" t="s">
        <v>213</v>
      </c>
      <c r="CE879" t="s">
        <v>311</v>
      </c>
      <c r="CF879">
        <v>15832</v>
      </c>
      <c r="CG879">
        <v>45</v>
      </c>
      <c r="CH879">
        <v>3120</v>
      </c>
      <c r="CI879" t="s">
        <v>158</v>
      </c>
      <c r="CJ879">
        <v>0</v>
      </c>
      <c r="CK879">
        <v>0.27087899999999998</v>
      </c>
      <c r="CL879">
        <v>14</v>
      </c>
      <c r="CM879" t="s">
        <v>159</v>
      </c>
      <c r="CN879">
        <v>3120</v>
      </c>
      <c r="CO879">
        <v>516096</v>
      </c>
      <c r="CP879">
        <v>19.12</v>
      </c>
      <c r="CQ879">
        <v>19.39</v>
      </c>
      <c r="CR879">
        <v>516096</v>
      </c>
      <c r="CS879">
        <v>0</v>
      </c>
      <c r="CT879">
        <v>1430.2405209999999</v>
      </c>
      <c r="CU879">
        <v>100</v>
      </c>
      <c r="CV879">
        <v>51094</v>
      </c>
      <c r="CW879">
        <v>9.8650000000000005E-3</v>
      </c>
      <c r="CX879">
        <v>0</v>
      </c>
      <c r="CY879">
        <v>1.9250000000000001E-3</v>
      </c>
      <c r="CZ879">
        <v>368</v>
      </c>
      <c r="DA879" t="s">
        <v>948</v>
      </c>
      <c r="DB879" t="s">
        <v>208</v>
      </c>
      <c r="DC879" t="s">
        <v>949</v>
      </c>
      <c r="DD879">
        <v>-85.364688999999998</v>
      </c>
      <c r="DE879">
        <v>34.869433000000001</v>
      </c>
      <c r="DF879">
        <v>34.869433000000001</v>
      </c>
      <c r="DG879">
        <v>-85.364688999999998</v>
      </c>
      <c r="DH879">
        <v>9.1009999999999997E-3</v>
      </c>
      <c r="DI879">
        <v>1.9250000000000001E-3</v>
      </c>
      <c r="DJ879">
        <v>260</v>
      </c>
      <c r="DK879">
        <v>2860</v>
      </c>
      <c r="DL879">
        <v>0</v>
      </c>
      <c r="DM879">
        <v>3170</v>
      </c>
      <c r="DN879">
        <v>0</v>
      </c>
      <c r="DO879">
        <v>3120</v>
      </c>
      <c r="DP879">
        <v>0</v>
      </c>
      <c r="DQ879">
        <v>3140</v>
      </c>
      <c r="DR879">
        <v>0</v>
      </c>
      <c r="DS879">
        <v>3120</v>
      </c>
      <c r="DT879">
        <v>7</v>
      </c>
      <c r="DU879">
        <v>3030</v>
      </c>
      <c r="DV879">
        <v>7</v>
      </c>
      <c r="DW879">
        <v>3170</v>
      </c>
      <c r="DX879">
        <v>7</v>
      </c>
      <c r="DY879">
        <v>3170</v>
      </c>
      <c r="DZ879">
        <v>7</v>
      </c>
      <c r="EA879">
        <v>3100</v>
      </c>
      <c r="EB879">
        <v>7.5</v>
      </c>
      <c r="EC879">
        <v>3150</v>
      </c>
      <c r="ED879">
        <v>7.5</v>
      </c>
      <c r="EE879">
        <v>6.8900000000000005E-4</v>
      </c>
    </row>
    <row r="880" spans="1:135" x14ac:dyDescent="0.3">
      <c r="A880">
        <v>878</v>
      </c>
      <c r="B880" t="s">
        <v>135</v>
      </c>
      <c r="C880">
        <v>271</v>
      </c>
      <c r="D880">
        <v>632</v>
      </c>
      <c r="E880" t="s">
        <v>135</v>
      </c>
      <c r="F880">
        <v>5710756</v>
      </c>
      <c r="G880" t="s">
        <v>136</v>
      </c>
      <c r="H880" s="1">
        <v>42471</v>
      </c>
      <c r="I880" t="s">
        <v>950</v>
      </c>
      <c r="J880" t="s">
        <v>951</v>
      </c>
      <c r="K880" t="s">
        <v>139</v>
      </c>
      <c r="L880" t="s">
        <v>169</v>
      </c>
      <c r="M880">
        <v>0</v>
      </c>
      <c r="N880">
        <v>0</v>
      </c>
      <c r="O880">
        <v>0</v>
      </c>
      <c r="P880" t="s">
        <v>141</v>
      </c>
      <c r="Q880" t="s">
        <v>142</v>
      </c>
      <c r="R880" t="s">
        <v>219</v>
      </c>
      <c r="S880" t="s">
        <v>272</v>
      </c>
      <c r="T880" t="s">
        <v>187</v>
      </c>
      <c r="U880">
        <v>1</v>
      </c>
      <c r="V880" t="s">
        <v>165</v>
      </c>
      <c r="W880" t="s">
        <v>146</v>
      </c>
      <c r="X880" t="s">
        <v>147</v>
      </c>
      <c r="Y880" t="s">
        <v>167</v>
      </c>
      <c r="Z880">
        <v>20</v>
      </c>
      <c r="AA880" t="s">
        <v>149</v>
      </c>
      <c r="AB880" t="s">
        <v>168</v>
      </c>
      <c r="AC880" t="s">
        <v>952</v>
      </c>
      <c r="AD880">
        <v>0.89995099999999995</v>
      </c>
      <c r="AE880">
        <v>34.902369</v>
      </c>
      <c r="AF880">
        <v>-84.998784000000001</v>
      </c>
      <c r="AG880">
        <v>273</v>
      </c>
      <c r="AH880">
        <v>90</v>
      </c>
      <c r="AI880">
        <v>341</v>
      </c>
      <c r="AJ880" t="s">
        <v>308</v>
      </c>
      <c r="AK880">
        <v>171</v>
      </c>
      <c r="AL880">
        <v>192</v>
      </c>
      <c r="AM880" t="s">
        <v>153</v>
      </c>
      <c r="AN880">
        <v>709.3</v>
      </c>
      <c r="AO880">
        <v>59.4</v>
      </c>
      <c r="AP880">
        <v>735.9</v>
      </c>
      <c r="AQ880">
        <v>-84.998802999999995</v>
      </c>
      <c r="AR880">
        <v>34.902349999999998</v>
      </c>
      <c r="AS880">
        <v>-84.996669999999995</v>
      </c>
      <c r="AT880">
        <v>34.903176999999999</v>
      </c>
      <c r="AU880" t="s">
        <v>952</v>
      </c>
      <c r="AV880">
        <v>1</v>
      </c>
      <c r="AW880">
        <v>313</v>
      </c>
      <c r="AX880">
        <v>2</v>
      </c>
      <c r="AY880">
        <v>0</v>
      </c>
      <c r="AZ880">
        <v>45</v>
      </c>
      <c r="BA880">
        <v>12.87</v>
      </c>
      <c r="BB880">
        <v>12.69</v>
      </c>
      <c r="BC880">
        <v>994.8</v>
      </c>
      <c r="BD880">
        <v>985.2</v>
      </c>
      <c r="BE880">
        <v>973.1</v>
      </c>
      <c r="BF880">
        <v>55</v>
      </c>
      <c r="BG880">
        <v>50.8</v>
      </c>
      <c r="BH880">
        <v>4.2</v>
      </c>
      <c r="BI880" s="1">
        <v>44140</v>
      </c>
      <c r="BJ880" t="s">
        <v>154</v>
      </c>
      <c r="BK880">
        <v>2.3600000000000001E-3</v>
      </c>
      <c r="BL880">
        <v>53494</v>
      </c>
      <c r="BM880">
        <v>53414</v>
      </c>
      <c r="BN880" t="s">
        <v>952</v>
      </c>
      <c r="BO880" t="s">
        <v>953</v>
      </c>
      <c r="BP880">
        <v>1</v>
      </c>
      <c r="BQ880">
        <v>200</v>
      </c>
      <c r="BR880">
        <v>6</v>
      </c>
      <c r="BS880">
        <v>1</v>
      </c>
      <c r="BT880">
        <v>2</v>
      </c>
      <c r="BU880">
        <v>1</v>
      </c>
      <c r="BV880">
        <v>1</v>
      </c>
      <c r="BW880">
        <v>2</v>
      </c>
      <c r="BX880">
        <v>0</v>
      </c>
      <c r="BY880">
        <v>4</v>
      </c>
      <c r="BZ880" t="s">
        <v>156</v>
      </c>
      <c r="CA880">
        <v>313</v>
      </c>
      <c r="CB880">
        <v>2</v>
      </c>
      <c r="CC880">
        <v>0</v>
      </c>
      <c r="CD880" t="s">
        <v>213</v>
      </c>
      <c r="CE880" t="s">
        <v>954</v>
      </c>
      <c r="CF880">
        <v>22069</v>
      </c>
      <c r="CG880">
        <v>45</v>
      </c>
      <c r="CH880">
        <v>2230</v>
      </c>
      <c r="CI880" t="s">
        <v>955</v>
      </c>
      <c r="CJ880">
        <v>6740</v>
      </c>
      <c r="CK880">
        <v>1.5610569999999999</v>
      </c>
      <c r="CL880">
        <v>14</v>
      </c>
      <c r="CM880" t="s">
        <v>159</v>
      </c>
      <c r="CN880">
        <v>2230</v>
      </c>
      <c r="CO880">
        <v>536737</v>
      </c>
      <c r="CP880">
        <v>2.266</v>
      </c>
      <c r="CQ880">
        <v>2.3610000000000002</v>
      </c>
      <c r="CR880">
        <v>536737</v>
      </c>
      <c r="CS880">
        <v>0</v>
      </c>
      <c r="CT880">
        <v>8242.7623739999999</v>
      </c>
      <c r="CU880">
        <v>100</v>
      </c>
      <c r="CV880">
        <v>53463</v>
      </c>
      <c r="CW880">
        <v>5.4989000000000003E-2</v>
      </c>
      <c r="CX880">
        <v>0</v>
      </c>
      <c r="CY880">
        <v>2.3600000000000001E-3</v>
      </c>
      <c r="CZ880">
        <v>406</v>
      </c>
      <c r="DA880" t="s">
        <v>956</v>
      </c>
      <c r="DB880" t="s">
        <v>208</v>
      </c>
      <c r="DC880" t="s">
        <v>957</v>
      </c>
      <c r="DD880">
        <v>-84.998660999999998</v>
      </c>
      <c r="DE880">
        <v>34.902479999999997</v>
      </c>
      <c r="DF880">
        <v>34.902479999999997</v>
      </c>
      <c r="DG880">
        <v>-84.998660999999998</v>
      </c>
      <c r="DH880">
        <v>0</v>
      </c>
      <c r="DI880">
        <v>2.3600000000000001E-3</v>
      </c>
      <c r="DJ880">
        <v>273</v>
      </c>
      <c r="DK880">
        <v>2350</v>
      </c>
      <c r="DL880">
        <v>8.6</v>
      </c>
      <c r="DM880">
        <v>2230</v>
      </c>
      <c r="DN880">
        <v>8.6999999999999993</v>
      </c>
      <c r="DO880">
        <v>2210</v>
      </c>
      <c r="DP880">
        <v>8.8000000000000007</v>
      </c>
      <c r="DQ880">
        <v>2250</v>
      </c>
      <c r="DR880">
        <v>0</v>
      </c>
      <c r="DS880">
        <v>2230</v>
      </c>
      <c r="DT880">
        <v>7</v>
      </c>
      <c r="DU880">
        <v>1990</v>
      </c>
      <c r="DV880">
        <v>7.5</v>
      </c>
      <c r="DW880">
        <v>1930</v>
      </c>
      <c r="DX880">
        <v>7.8</v>
      </c>
      <c r="DY880">
        <v>1870</v>
      </c>
      <c r="DZ880">
        <v>9.1</v>
      </c>
      <c r="EA880">
        <v>1880</v>
      </c>
      <c r="EB880">
        <v>9.1</v>
      </c>
      <c r="EC880">
        <v>2390</v>
      </c>
      <c r="ED880">
        <v>0</v>
      </c>
      <c r="EE880">
        <v>0</v>
      </c>
    </row>
    <row r="881" spans="1:135" x14ac:dyDescent="0.3">
      <c r="A881">
        <v>879</v>
      </c>
      <c r="B881" t="s">
        <v>135</v>
      </c>
      <c r="C881">
        <v>605</v>
      </c>
      <c r="D881">
        <v>588</v>
      </c>
      <c r="E881" t="s">
        <v>135</v>
      </c>
      <c r="F881">
        <v>6044674</v>
      </c>
      <c r="G881" t="s">
        <v>136</v>
      </c>
      <c r="H881" s="1">
        <v>42721</v>
      </c>
      <c r="I881" t="s">
        <v>950</v>
      </c>
      <c r="J881" t="s">
        <v>951</v>
      </c>
      <c r="K881" t="s">
        <v>139</v>
      </c>
      <c r="L881" t="s">
        <v>218</v>
      </c>
      <c r="M881">
        <v>0</v>
      </c>
      <c r="N881">
        <v>0</v>
      </c>
      <c r="O881">
        <v>1</v>
      </c>
      <c r="P881" t="s">
        <v>141</v>
      </c>
      <c r="Q881" t="s">
        <v>186</v>
      </c>
      <c r="R881" t="s">
        <v>219</v>
      </c>
      <c r="S881" t="s">
        <v>219</v>
      </c>
      <c r="T881" t="s">
        <v>187</v>
      </c>
      <c r="U881">
        <v>1</v>
      </c>
      <c r="V881" t="s">
        <v>165</v>
      </c>
      <c r="W881" t="s">
        <v>146</v>
      </c>
      <c r="X881" t="s">
        <v>147</v>
      </c>
      <c r="Y881" t="s">
        <v>167</v>
      </c>
      <c r="Z881">
        <v>27</v>
      </c>
      <c r="AA881" t="s">
        <v>149</v>
      </c>
      <c r="AB881" t="s">
        <v>197</v>
      </c>
      <c r="AC881" t="s">
        <v>952</v>
      </c>
      <c r="AD881">
        <v>0.91200000000000003</v>
      </c>
      <c r="AE881">
        <v>34.902507999999997</v>
      </c>
      <c r="AF881">
        <v>-84.998627999999997</v>
      </c>
      <c r="AG881">
        <v>273</v>
      </c>
      <c r="AH881">
        <v>90</v>
      </c>
      <c r="AI881">
        <v>341</v>
      </c>
      <c r="AJ881" t="s">
        <v>308</v>
      </c>
      <c r="AK881">
        <v>171</v>
      </c>
      <c r="AL881">
        <v>192</v>
      </c>
      <c r="AM881" t="s">
        <v>153</v>
      </c>
      <c r="AN881">
        <v>709.3</v>
      </c>
      <c r="AO881">
        <v>59.4</v>
      </c>
      <c r="AP881">
        <v>735.9</v>
      </c>
      <c r="AQ881">
        <v>-84.998802999999995</v>
      </c>
      <c r="AR881">
        <v>34.902349999999998</v>
      </c>
      <c r="AS881">
        <v>-84.996669999999995</v>
      </c>
      <c r="AT881">
        <v>34.903176999999999</v>
      </c>
      <c r="AU881" t="s">
        <v>952</v>
      </c>
      <c r="AV881">
        <v>1</v>
      </c>
      <c r="AW881">
        <v>313</v>
      </c>
      <c r="AX881">
        <v>2</v>
      </c>
      <c r="AY881">
        <v>0</v>
      </c>
      <c r="AZ881">
        <v>45</v>
      </c>
      <c r="BA881">
        <v>12.87</v>
      </c>
      <c r="BB881">
        <v>12.69</v>
      </c>
      <c r="BC881">
        <v>994.8</v>
      </c>
      <c r="BD881">
        <v>985.2</v>
      </c>
      <c r="BE881">
        <v>973.1</v>
      </c>
      <c r="BF881">
        <v>55</v>
      </c>
      <c r="BG881">
        <v>50.8</v>
      </c>
      <c r="BH881">
        <v>4.2</v>
      </c>
      <c r="BI881" s="1">
        <v>44140</v>
      </c>
      <c r="BJ881" t="s">
        <v>154</v>
      </c>
      <c r="BK881">
        <v>2.3600000000000001E-3</v>
      </c>
      <c r="BL881">
        <v>53494</v>
      </c>
      <c r="BM881">
        <v>53414</v>
      </c>
      <c r="BN881" t="s">
        <v>952</v>
      </c>
      <c r="BO881" t="s">
        <v>953</v>
      </c>
      <c r="BP881">
        <v>1</v>
      </c>
      <c r="BQ881">
        <v>200</v>
      </c>
      <c r="BR881">
        <v>6</v>
      </c>
      <c r="BS881">
        <v>1</v>
      </c>
      <c r="BT881">
        <v>2</v>
      </c>
      <c r="BU881">
        <v>1</v>
      </c>
      <c r="BV881">
        <v>1</v>
      </c>
      <c r="BW881">
        <v>2</v>
      </c>
      <c r="BX881">
        <v>0</v>
      </c>
      <c r="BY881">
        <v>4</v>
      </c>
      <c r="BZ881" t="s">
        <v>156</v>
      </c>
      <c r="CA881">
        <v>313</v>
      </c>
      <c r="CB881">
        <v>2</v>
      </c>
      <c r="CC881">
        <v>0</v>
      </c>
      <c r="CD881" t="s">
        <v>213</v>
      </c>
      <c r="CE881" t="s">
        <v>954</v>
      </c>
      <c r="CF881">
        <v>22069</v>
      </c>
      <c r="CG881">
        <v>45</v>
      </c>
      <c r="CH881">
        <v>2230</v>
      </c>
      <c r="CI881" t="s">
        <v>955</v>
      </c>
      <c r="CJ881">
        <v>6740</v>
      </c>
      <c r="CK881">
        <v>1.5610569999999999</v>
      </c>
      <c r="CL881">
        <v>14</v>
      </c>
      <c r="CM881" t="s">
        <v>159</v>
      </c>
      <c r="CN881">
        <v>2230</v>
      </c>
      <c r="CO881">
        <v>536737</v>
      </c>
      <c r="CP881">
        <v>2.266</v>
      </c>
      <c r="CQ881">
        <v>2.3610000000000002</v>
      </c>
      <c r="CR881">
        <v>536737</v>
      </c>
      <c r="CS881">
        <v>0</v>
      </c>
      <c r="CT881">
        <v>8242.7623739999999</v>
      </c>
      <c r="CU881">
        <v>100</v>
      </c>
      <c r="CV881">
        <v>53463</v>
      </c>
      <c r="CW881">
        <v>5.4989000000000003E-2</v>
      </c>
      <c r="CX881">
        <v>0</v>
      </c>
      <c r="CY881">
        <v>2.3600000000000001E-3</v>
      </c>
      <c r="CZ881">
        <v>406</v>
      </c>
      <c r="DA881" t="s">
        <v>956</v>
      </c>
      <c r="DB881" t="s">
        <v>208</v>
      </c>
      <c r="DC881" t="s">
        <v>957</v>
      </c>
      <c r="DD881">
        <v>-84.998660999999998</v>
      </c>
      <c r="DE881">
        <v>34.902479999999997</v>
      </c>
      <c r="DF881">
        <v>34.902479999999997</v>
      </c>
      <c r="DG881">
        <v>-84.998660999999998</v>
      </c>
      <c r="DH881">
        <v>0</v>
      </c>
      <c r="DI881">
        <v>2.3600000000000001E-3</v>
      </c>
      <c r="DJ881">
        <v>273</v>
      </c>
      <c r="DK881">
        <v>2350</v>
      </c>
      <c r="DL881">
        <v>8.6</v>
      </c>
      <c r="DM881">
        <v>2230</v>
      </c>
      <c r="DN881">
        <v>8.6999999999999993</v>
      </c>
      <c r="DO881">
        <v>2210</v>
      </c>
      <c r="DP881">
        <v>8.8000000000000007</v>
      </c>
      <c r="DQ881">
        <v>2250</v>
      </c>
      <c r="DR881">
        <v>0</v>
      </c>
      <c r="DS881">
        <v>2230</v>
      </c>
      <c r="DT881">
        <v>7</v>
      </c>
      <c r="DU881">
        <v>1990</v>
      </c>
      <c r="DV881">
        <v>7.5</v>
      </c>
      <c r="DW881">
        <v>1930</v>
      </c>
      <c r="DX881">
        <v>7.8</v>
      </c>
      <c r="DY881">
        <v>1870</v>
      </c>
      <c r="DZ881">
        <v>9.1</v>
      </c>
      <c r="EA881">
        <v>1880</v>
      </c>
      <c r="EB881">
        <v>9.1</v>
      </c>
      <c r="EC881">
        <v>2390</v>
      </c>
      <c r="ED881">
        <v>0</v>
      </c>
      <c r="EE881">
        <v>0</v>
      </c>
    </row>
    <row r="882" spans="1:135" x14ac:dyDescent="0.3">
      <c r="A882">
        <v>880</v>
      </c>
      <c r="B882" t="s">
        <v>135</v>
      </c>
      <c r="C882">
        <v>608</v>
      </c>
      <c r="D882">
        <v>586</v>
      </c>
      <c r="E882" t="s">
        <v>135</v>
      </c>
      <c r="F882">
        <v>6049339</v>
      </c>
      <c r="G882" t="s">
        <v>136</v>
      </c>
      <c r="H882" s="1">
        <v>42724</v>
      </c>
      <c r="I882" t="s">
        <v>950</v>
      </c>
      <c r="J882" t="s">
        <v>951</v>
      </c>
      <c r="K882" t="s">
        <v>139</v>
      </c>
      <c r="L882" t="s">
        <v>169</v>
      </c>
      <c r="M882">
        <v>0</v>
      </c>
      <c r="N882">
        <v>0</v>
      </c>
      <c r="O882">
        <v>0</v>
      </c>
      <c r="P882" t="s">
        <v>141</v>
      </c>
      <c r="Q882" t="s">
        <v>142</v>
      </c>
      <c r="R882" t="s">
        <v>143</v>
      </c>
      <c r="S882" t="s">
        <v>219</v>
      </c>
      <c r="T882" t="s">
        <v>223</v>
      </c>
      <c r="U882">
        <v>1</v>
      </c>
      <c r="V882" t="s">
        <v>165</v>
      </c>
      <c r="W882" t="s">
        <v>146</v>
      </c>
      <c r="X882" t="s">
        <v>281</v>
      </c>
      <c r="Y882" t="s">
        <v>148</v>
      </c>
      <c r="Z882">
        <v>62</v>
      </c>
      <c r="AA882" t="s">
        <v>149</v>
      </c>
      <c r="AB882" t="s">
        <v>188</v>
      </c>
      <c r="AC882" t="s">
        <v>952</v>
      </c>
      <c r="AD882">
        <v>0.98699999999999999</v>
      </c>
      <c r="AE882">
        <v>34.903091000000003</v>
      </c>
      <c r="AF882">
        <v>-84.997551000000001</v>
      </c>
      <c r="AG882">
        <v>273</v>
      </c>
      <c r="AH882">
        <v>90</v>
      </c>
      <c r="AI882">
        <v>341</v>
      </c>
      <c r="AJ882" t="s">
        <v>308</v>
      </c>
      <c r="AK882">
        <v>171</v>
      </c>
      <c r="AL882">
        <v>192</v>
      </c>
      <c r="AM882" t="s">
        <v>153</v>
      </c>
      <c r="AN882">
        <v>709.3</v>
      </c>
      <c r="AO882">
        <v>59.4</v>
      </c>
      <c r="AP882">
        <v>735.9</v>
      </c>
      <c r="AQ882">
        <v>-84.998802999999995</v>
      </c>
      <c r="AR882">
        <v>34.902349999999998</v>
      </c>
      <c r="AS882">
        <v>-84.996669999999995</v>
      </c>
      <c r="AT882">
        <v>34.903176999999999</v>
      </c>
      <c r="AU882" t="s">
        <v>952</v>
      </c>
      <c r="AV882">
        <v>1</v>
      </c>
      <c r="AW882">
        <v>313</v>
      </c>
      <c r="AX882">
        <v>2</v>
      </c>
      <c r="AY882">
        <v>0</v>
      </c>
      <c r="AZ882">
        <v>45</v>
      </c>
      <c r="BA882">
        <v>12.87</v>
      </c>
      <c r="BB882">
        <v>12.69</v>
      </c>
      <c r="BC882">
        <v>994.8</v>
      </c>
      <c r="BD882">
        <v>985.2</v>
      </c>
      <c r="BE882">
        <v>973.1</v>
      </c>
      <c r="BF882">
        <v>55</v>
      </c>
      <c r="BG882">
        <v>50.8</v>
      </c>
      <c r="BH882">
        <v>4.2</v>
      </c>
      <c r="BI882" s="1">
        <v>44140</v>
      </c>
      <c r="BJ882" t="s">
        <v>154</v>
      </c>
      <c r="BK882">
        <v>2.3600000000000001E-3</v>
      </c>
      <c r="BL882">
        <v>53494</v>
      </c>
      <c r="BM882">
        <v>53414</v>
      </c>
      <c r="BN882" t="s">
        <v>952</v>
      </c>
      <c r="BO882" t="s">
        <v>953</v>
      </c>
      <c r="BP882">
        <v>1</v>
      </c>
      <c r="BQ882">
        <v>200</v>
      </c>
      <c r="BR882">
        <v>6</v>
      </c>
      <c r="BS882">
        <v>1</v>
      </c>
      <c r="BT882">
        <v>2</v>
      </c>
      <c r="BU882">
        <v>1</v>
      </c>
      <c r="BV882">
        <v>1</v>
      </c>
      <c r="BW882">
        <v>2</v>
      </c>
      <c r="BX882">
        <v>0</v>
      </c>
      <c r="BY882">
        <v>4</v>
      </c>
      <c r="BZ882" t="s">
        <v>156</v>
      </c>
      <c r="CA882">
        <v>313</v>
      </c>
      <c r="CB882">
        <v>2</v>
      </c>
      <c r="CC882">
        <v>0</v>
      </c>
      <c r="CD882" t="s">
        <v>213</v>
      </c>
      <c r="CE882" t="s">
        <v>954</v>
      </c>
      <c r="CF882">
        <v>22069</v>
      </c>
      <c r="CG882">
        <v>45</v>
      </c>
      <c r="CH882">
        <v>2230</v>
      </c>
      <c r="CI882" t="s">
        <v>955</v>
      </c>
      <c r="CJ882">
        <v>6740</v>
      </c>
      <c r="CK882">
        <v>1.5610569999999999</v>
      </c>
      <c r="CL882">
        <v>14</v>
      </c>
      <c r="CM882" t="s">
        <v>159</v>
      </c>
      <c r="CN882">
        <v>2230</v>
      </c>
      <c r="CO882">
        <v>536737</v>
      </c>
      <c r="CP882">
        <v>2.266</v>
      </c>
      <c r="CQ882">
        <v>2.3610000000000002</v>
      </c>
      <c r="CR882">
        <v>536737</v>
      </c>
      <c r="CS882">
        <v>0</v>
      </c>
      <c r="CT882">
        <v>8242.7623739999999</v>
      </c>
      <c r="CU882">
        <v>100</v>
      </c>
      <c r="CV882">
        <v>53463</v>
      </c>
      <c r="CW882">
        <v>5.4989000000000003E-2</v>
      </c>
      <c r="CX882">
        <v>0</v>
      </c>
      <c r="CY882">
        <v>2.3600000000000001E-3</v>
      </c>
      <c r="CZ882">
        <v>406</v>
      </c>
      <c r="DA882" t="s">
        <v>956</v>
      </c>
      <c r="DB882" t="s">
        <v>208</v>
      </c>
      <c r="DC882" t="s">
        <v>957</v>
      </c>
      <c r="DD882">
        <v>-84.998660999999998</v>
      </c>
      <c r="DE882">
        <v>34.902479999999997</v>
      </c>
      <c r="DF882">
        <v>34.902479999999997</v>
      </c>
      <c r="DG882">
        <v>-84.998660999999998</v>
      </c>
      <c r="DH882">
        <v>0</v>
      </c>
      <c r="DI882">
        <v>2.3600000000000001E-3</v>
      </c>
      <c r="DJ882">
        <v>273</v>
      </c>
      <c r="DK882">
        <v>2350</v>
      </c>
      <c r="DL882">
        <v>8.6</v>
      </c>
      <c r="DM882">
        <v>2230</v>
      </c>
      <c r="DN882">
        <v>8.6999999999999993</v>
      </c>
      <c r="DO882">
        <v>2210</v>
      </c>
      <c r="DP882">
        <v>8.8000000000000007</v>
      </c>
      <c r="DQ882">
        <v>2250</v>
      </c>
      <c r="DR882">
        <v>0</v>
      </c>
      <c r="DS882">
        <v>2230</v>
      </c>
      <c r="DT882">
        <v>7</v>
      </c>
      <c r="DU882">
        <v>1990</v>
      </c>
      <c r="DV882">
        <v>7.5</v>
      </c>
      <c r="DW882">
        <v>1930</v>
      </c>
      <c r="DX882">
        <v>7.8</v>
      </c>
      <c r="DY882">
        <v>1870</v>
      </c>
      <c r="DZ882">
        <v>9.1</v>
      </c>
      <c r="EA882">
        <v>1880</v>
      </c>
      <c r="EB882">
        <v>9.1</v>
      </c>
      <c r="EC882">
        <v>2390</v>
      </c>
      <c r="ED882">
        <v>0</v>
      </c>
      <c r="EE882">
        <v>0</v>
      </c>
    </row>
    <row r="883" spans="1:135" x14ac:dyDescent="0.3">
      <c r="A883">
        <v>881</v>
      </c>
      <c r="B883" t="s">
        <v>135</v>
      </c>
      <c r="C883">
        <v>764</v>
      </c>
      <c r="D883">
        <v>459</v>
      </c>
      <c r="E883" t="s">
        <v>135</v>
      </c>
      <c r="F883">
        <v>7670307</v>
      </c>
      <c r="G883" t="s">
        <v>136</v>
      </c>
      <c r="H883" s="1">
        <v>44001</v>
      </c>
      <c r="I883" t="s">
        <v>950</v>
      </c>
      <c r="J883" t="s">
        <v>951</v>
      </c>
      <c r="K883" t="s">
        <v>958</v>
      </c>
      <c r="L883" t="s">
        <v>169</v>
      </c>
      <c r="M883">
        <v>0</v>
      </c>
      <c r="N883">
        <v>0</v>
      </c>
      <c r="O883">
        <v>0</v>
      </c>
      <c r="P883" t="s">
        <v>141</v>
      </c>
      <c r="Q883" t="s">
        <v>186</v>
      </c>
      <c r="R883" t="s">
        <v>462</v>
      </c>
      <c r="S883" t="s">
        <v>462</v>
      </c>
      <c r="T883" t="s">
        <v>271</v>
      </c>
      <c r="U883">
        <v>1</v>
      </c>
      <c r="V883" t="s">
        <v>165</v>
      </c>
      <c r="W883" t="s">
        <v>166</v>
      </c>
      <c r="X883" t="s">
        <v>178</v>
      </c>
      <c r="Y883" t="s">
        <v>148</v>
      </c>
      <c r="Z883">
        <v>30</v>
      </c>
      <c r="AA883" t="s">
        <v>149</v>
      </c>
      <c r="AB883" t="s">
        <v>168</v>
      </c>
      <c r="AC883" t="s">
        <v>952</v>
      </c>
      <c r="AD883">
        <v>0.95</v>
      </c>
      <c r="AE883">
        <v>34.902864999999998</v>
      </c>
      <c r="AF883">
        <v>-84.998133999999993</v>
      </c>
      <c r="AG883">
        <v>273</v>
      </c>
      <c r="AH883">
        <v>90</v>
      </c>
      <c r="AI883">
        <v>341</v>
      </c>
      <c r="AJ883" t="s">
        <v>308</v>
      </c>
      <c r="AK883">
        <v>171</v>
      </c>
      <c r="AL883">
        <v>192</v>
      </c>
      <c r="AM883" t="s">
        <v>153</v>
      </c>
      <c r="AN883">
        <v>709.3</v>
      </c>
      <c r="AO883">
        <v>59.4</v>
      </c>
      <c r="AP883">
        <v>735.9</v>
      </c>
      <c r="AQ883">
        <v>-84.998802999999995</v>
      </c>
      <c r="AR883">
        <v>34.902349999999998</v>
      </c>
      <c r="AS883">
        <v>-84.996669999999995</v>
      </c>
      <c r="AT883">
        <v>34.903176999999999</v>
      </c>
      <c r="AU883" t="s">
        <v>952</v>
      </c>
      <c r="AV883">
        <v>1</v>
      </c>
      <c r="AW883">
        <v>313</v>
      </c>
      <c r="AX883">
        <v>2</v>
      </c>
      <c r="AY883">
        <v>0</v>
      </c>
      <c r="AZ883">
        <v>45</v>
      </c>
      <c r="BA883">
        <v>12.87</v>
      </c>
      <c r="BB883">
        <v>12.69</v>
      </c>
      <c r="BC883">
        <v>994.8</v>
      </c>
      <c r="BD883">
        <v>985.2</v>
      </c>
      <c r="BE883">
        <v>973.1</v>
      </c>
      <c r="BF883">
        <v>55</v>
      </c>
      <c r="BG883">
        <v>50.8</v>
      </c>
      <c r="BH883">
        <v>4.2</v>
      </c>
      <c r="BI883" s="1">
        <v>44140</v>
      </c>
      <c r="BJ883" t="s">
        <v>154</v>
      </c>
      <c r="BK883">
        <v>2.3600000000000001E-3</v>
      </c>
      <c r="BL883">
        <v>53494</v>
      </c>
      <c r="BM883">
        <v>53414</v>
      </c>
      <c r="BN883" t="s">
        <v>952</v>
      </c>
      <c r="BO883" t="s">
        <v>953</v>
      </c>
      <c r="BP883">
        <v>1</v>
      </c>
      <c r="BQ883">
        <v>200</v>
      </c>
      <c r="BR883">
        <v>6</v>
      </c>
      <c r="BS883">
        <v>1</v>
      </c>
      <c r="BT883">
        <v>2</v>
      </c>
      <c r="BU883">
        <v>1</v>
      </c>
      <c r="BV883">
        <v>1</v>
      </c>
      <c r="BW883">
        <v>2</v>
      </c>
      <c r="BX883">
        <v>0</v>
      </c>
      <c r="BY883">
        <v>4</v>
      </c>
      <c r="BZ883" t="s">
        <v>156</v>
      </c>
      <c r="CA883">
        <v>313</v>
      </c>
      <c r="CB883">
        <v>2</v>
      </c>
      <c r="CC883">
        <v>0</v>
      </c>
      <c r="CD883" t="s">
        <v>213</v>
      </c>
      <c r="CE883" t="s">
        <v>954</v>
      </c>
      <c r="CF883">
        <v>22069</v>
      </c>
      <c r="CG883">
        <v>45</v>
      </c>
      <c r="CH883">
        <v>2230</v>
      </c>
      <c r="CI883" t="s">
        <v>955</v>
      </c>
      <c r="CJ883">
        <v>6740</v>
      </c>
      <c r="CK883">
        <v>1.5610569999999999</v>
      </c>
      <c r="CL883">
        <v>14</v>
      </c>
      <c r="CM883" t="s">
        <v>159</v>
      </c>
      <c r="CN883">
        <v>2230</v>
      </c>
      <c r="CO883">
        <v>536737</v>
      </c>
      <c r="CP883">
        <v>2.266</v>
      </c>
      <c r="CQ883">
        <v>2.3610000000000002</v>
      </c>
      <c r="CR883">
        <v>536737</v>
      </c>
      <c r="CS883">
        <v>0</v>
      </c>
      <c r="CT883">
        <v>8242.7623739999999</v>
      </c>
      <c r="CU883">
        <v>100</v>
      </c>
      <c r="CV883">
        <v>53463</v>
      </c>
      <c r="CW883">
        <v>5.4989000000000003E-2</v>
      </c>
      <c r="CX883">
        <v>0</v>
      </c>
      <c r="CY883">
        <v>2.3600000000000001E-3</v>
      </c>
      <c r="CZ883">
        <v>406</v>
      </c>
      <c r="DA883" t="s">
        <v>956</v>
      </c>
      <c r="DB883" t="s">
        <v>208</v>
      </c>
      <c r="DC883" t="s">
        <v>957</v>
      </c>
      <c r="DD883">
        <v>-84.998660999999998</v>
      </c>
      <c r="DE883">
        <v>34.902479999999997</v>
      </c>
      <c r="DF883">
        <v>34.902479999999997</v>
      </c>
      <c r="DG883">
        <v>-84.998660999999998</v>
      </c>
      <c r="DH883">
        <v>0</v>
      </c>
      <c r="DI883">
        <v>2.3600000000000001E-3</v>
      </c>
      <c r="DJ883">
        <v>273</v>
      </c>
      <c r="DK883">
        <v>2350</v>
      </c>
      <c r="DL883">
        <v>8.6</v>
      </c>
      <c r="DM883">
        <v>2230</v>
      </c>
      <c r="DN883">
        <v>8.6999999999999993</v>
      </c>
      <c r="DO883">
        <v>2210</v>
      </c>
      <c r="DP883">
        <v>8.8000000000000007</v>
      </c>
      <c r="DQ883">
        <v>2250</v>
      </c>
      <c r="DR883">
        <v>0</v>
      </c>
      <c r="DS883">
        <v>2230</v>
      </c>
      <c r="DT883">
        <v>7</v>
      </c>
      <c r="DU883">
        <v>1990</v>
      </c>
      <c r="DV883">
        <v>7.5</v>
      </c>
      <c r="DW883">
        <v>1930</v>
      </c>
      <c r="DX883">
        <v>7.8</v>
      </c>
      <c r="DY883">
        <v>1870</v>
      </c>
      <c r="DZ883">
        <v>9.1</v>
      </c>
      <c r="EA883">
        <v>1880</v>
      </c>
      <c r="EB883">
        <v>9.1</v>
      </c>
      <c r="EC883">
        <v>2390</v>
      </c>
      <c r="ED883">
        <v>0</v>
      </c>
      <c r="EE883">
        <v>0</v>
      </c>
    </row>
    <row r="884" spans="1:135" x14ac:dyDescent="0.3">
      <c r="A884">
        <v>882</v>
      </c>
      <c r="B884" t="s">
        <v>135</v>
      </c>
      <c r="C884">
        <v>886</v>
      </c>
      <c r="D884">
        <v>64982</v>
      </c>
      <c r="E884" t="s">
        <v>135</v>
      </c>
      <c r="F884">
        <v>5152428</v>
      </c>
      <c r="G884" t="s">
        <v>450</v>
      </c>
      <c r="H884" s="1">
        <v>42034</v>
      </c>
      <c r="I884" t="s">
        <v>451</v>
      </c>
      <c r="J884" t="s">
        <v>499</v>
      </c>
      <c r="K884" t="s">
        <v>959</v>
      </c>
      <c r="L884" t="s">
        <v>140</v>
      </c>
      <c r="M884">
        <v>0</v>
      </c>
      <c r="N884">
        <v>0</v>
      </c>
      <c r="O884">
        <v>0</v>
      </c>
      <c r="P884" t="s">
        <v>235</v>
      </c>
      <c r="Q884" t="s">
        <v>170</v>
      </c>
      <c r="R884" t="s">
        <v>180</v>
      </c>
      <c r="S884" t="s">
        <v>180</v>
      </c>
      <c r="T884" t="s">
        <v>242</v>
      </c>
      <c r="U884">
        <v>2</v>
      </c>
      <c r="V884" t="s">
        <v>182</v>
      </c>
      <c r="W884" t="s">
        <v>243</v>
      </c>
      <c r="X884" t="s">
        <v>147</v>
      </c>
      <c r="Y884" t="s">
        <v>148</v>
      </c>
      <c r="Z884">
        <v>0</v>
      </c>
      <c r="AA884" t="s">
        <v>175</v>
      </c>
      <c r="AB884" t="s">
        <v>255</v>
      </c>
      <c r="AC884" t="s">
        <v>501</v>
      </c>
      <c r="AD884">
        <v>7.0008059999999999</v>
      </c>
      <c r="AE884">
        <v>34.288969999999999</v>
      </c>
      <c r="AF884">
        <v>-84.555502000000004</v>
      </c>
      <c r="AG884">
        <v>50</v>
      </c>
      <c r="AH884">
        <v>114</v>
      </c>
      <c r="AI884">
        <v>1287</v>
      </c>
      <c r="AJ884" t="s">
        <v>502</v>
      </c>
      <c r="AK884">
        <v>23</v>
      </c>
      <c r="AL884">
        <v>23</v>
      </c>
      <c r="AM884" t="s">
        <v>230</v>
      </c>
      <c r="AN884">
        <v>977.9</v>
      </c>
      <c r="AO884">
        <v>69.5</v>
      </c>
      <c r="AP884">
        <v>1184.0999999999999</v>
      </c>
      <c r="AQ884">
        <v>-84.555102000000005</v>
      </c>
      <c r="AR884">
        <v>34.285936</v>
      </c>
      <c r="AS884">
        <v>-84.555514000000002</v>
      </c>
      <c r="AT884">
        <v>34.288981999999997</v>
      </c>
      <c r="AU884" t="s">
        <v>501</v>
      </c>
      <c r="AV884">
        <v>1</v>
      </c>
      <c r="AW884">
        <v>57</v>
      </c>
      <c r="AX884">
        <v>108</v>
      </c>
      <c r="AY884">
        <v>0</v>
      </c>
      <c r="AZ884">
        <v>55</v>
      </c>
      <c r="BA884">
        <v>5.21</v>
      </c>
      <c r="BB884">
        <v>4.83</v>
      </c>
      <c r="BC884">
        <v>1093.2</v>
      </c>
      <c r="BD884">
        <v>1108.9000000000001</v>
      </c>
      <c r="BE884">
        <v>1096.8</v>
      </c>
      <c r="BF884">
        <v>0</v>
      </c>
      <c r="BG884">
        <v>59.5</v>
      </c>
      <c r="BH884">
        <v>0</v>
      </c>
      <c r="BI884" s="1">
        <v>42712</v>
      </c>
      <c r="BJ884" t="s">
        <v>154</v>
      </c>
      <c r="BK884">
        <v>3.3400000000000001E-3</v>
      </c>
      <c r="BL884">
        <v>9595</v>
      </c>
      <c r="BM884">
        <v>9443</v>
      </c>
      <c r="BN884" t="s">
        <v>501</v>
      </c>
      <c r="BO884" t="s">
        <v>457</v>
      </c>
      <c r="BP884">
        <v>1</v>
      </c>
      <c r="BQ884">
        <v>10800</v>
      </c>
      <c r="BR884">
        <v>6</v>
      </c>
      <c r="BS884">
        <v>1</v>
      </c>
      <c r="BT884">
        <v>2</v>
      </c>
      <c r="BU884">
        <v>1</v>
      </c>
      <c r="BV884">
        <v>1</v>
      </c>
      <c r="BW884">
        <v>2</v>
      </c>
      <c r="BX884">
        <v>0</v>
      </c>
      <c r="BY884">
        <v>5</v>
      </c>
      <c r="BZ884" t="s">
        <v>156</v>
      </c>
      <c r="CA884">
        <v>57</v>
      </c>
      <c r="CB884">
        <v>108</v>
      </c>
      <c r="CC884">
        <v>0</v>
      </c>
      <c r="CD884" t="s">
        <v>157</v>
      </c>
      <c r="CE884" t="s">
        <v>157</v>
      </c>
      <c r="CF884">
        <v>0</v>
      </c>
      <c r="CG884">
        <v>55</v>
      </c>
      <c r="CH884">
        <v>1675</v>
      </c>
      <c r="CI884" t="s">
        <v>158</v>
      </c>
      <c r="CJ884">
        <v>0</v>
      </c>
      <c r="CK884">
        <v>0.66029499999999997</v>
      </c>
      <c r="CL884">
        <v>11</v>
      </c>
      <c r="CM884" t="s">
        <v>159</v>
      </c>
      <c r="CN884">
        <v>1675</v>
      </c>
      <c r="CO884">
        <v>84716</v>
      </c>
      <c r="CP884">
        <v>6.4470000000000001</v>
      </c>
      <c r="CQ884">
        <v>7.1079999999999997</v>
      </c>
      <c r="CR884">
        <v>84716</v>
      </c>
      <c r="CS884">
        <v>0</v>
      </c>
      <c r="CT884">
        <v>3486.3554629999999</v>
      </c>
      <c r="CU884">
        <v>100</v>
      </c>
      <c r="CV884">
        <v>9444</v>
      </c>
      <c r="CW884">
        <v>2.2478999999999999E-2</v>
      </c>
      <c r="CX884">
        <v>0</v>
      </c>
      <c r="CY884">
        <v>3.3400000000000001E-3</v>
      </c>
      <c r="CZ884">
        <v>127</v>
      </c>
      <c r="DA884" t="s">
        <v>532</v>
      </c>
      <c r="DB884" t="s">
        <v>161</v>
      </c>
      <c r="DC884" t="s">
        <v>533</v>
      </c>
      <c r="DD884">
        <v>-84.559725</v>
      </c>
      <c r="DE884">
        <v>34.301099000000001</v>
      </c>
      <c r="DF884">
        <v>34.301099000000001</v>
      </c>
      <c r="DG884">
        <v>-84.559725</v>
      </c>
      <c r="DH884">
        <v>1.2826000000000001E-2</v>
      </c>
      <c r="DI884">
        <v>3.3400000000000001E-3</v>
      </c>
      <c r="DJ884">
        <v>50</v>
      </c>
      <c r="DK884">
        <v>690</v>
      </c>
      <c r="DL884">
        <v>0</v>
      </c>
      <c r="DM884">
        <v>710</v>
      </c>
      <c r="DN884">
        <v>0</v>
      </c>
      <c r="DO884">
        <v>740</v>
      </c>
      <c r="DP884">
        <v>0</v>
      </c>
      <c r="DQ884">
        <v>750</v>
      </c>
      <c r="DR884">
        <v>0</v>
      </c>
      <c r="DS884">
        <v>730</v>
      </c>
      <c r="DT884">
        <v>11.8</v>
      </c>
      <c r="DU884">
        <v>690</v>
      </c>
      <c r="DV884">
        <v>11.9</v>
      </c>
      <c r="DW884">
        <v>620</v>
      </c>
      <c r="DX884">
        <v>0</v>
      </c>
      <c r="DY884">
        <v>620</v>
      </c>
      <c r="DZ884">
        <v>0</v>
      </c>
      <c r="EA884">
        <v>620</v>
      </c>
      <c r="EB884">
        <v>0</v>
      </c>
      <c r="EC884">
        <v>630</v>
      </c>
      <c r="ED884">
        <v>0</v>
      </c>
      <c r="EE884">
        <v>0</v>
      </c>
    </row>
    <row r="885" spans="1:135" x14ac:dyDescent="0.3">
      <c r="A885">
        <v>883</v>
      </c>
      <c r="B885" t="s">
        <v>135</v>
      </c>
      <c r="C885">
        <v>1065</v>
      </c>
      <c r="D885">
        <v>25191</v>
      </c>
      <c r="E885" t="s">
        <v>135</v>
      </c>
      <c r="F885">
        <v>6860555</v>
      </c>
      <c r="G885" t="s">
        <v>450</v>
      </c>
      <c r="H885" s="1">
        <v>43347</v>
      </c>
      <c r="I885" t="s">
        <v>451</v>
      </c>
      <c r="J885" t="s">
        <v>499</v>
      </c>
      <c r="K885" t="s">
        <v>139</v>
      </c>
      <c r="L885" t="s">
        <v>140</v>
      </c>
      <c r="M885">
        <v>0</v>
      </c>
      <c r="N885">
        <v>0</v>
      </c>
      <c r="O885">
        <v>0</v>
      </c>
      <c r="P885" t="s">
        <v>141</v>
      </c>
      <c r="Q885" t="s">
        <v>142</v>
      </c>
      <c r="R885" t="s">
        <v>177</v>
      </c>
      <c r="S885" t="s">
        <v>177</v>
      </c>
      <c r="T885" t="s">
        <v>275</v>
      </c>
      <c r="U885">
        <v>1</v>
      </c>
      <c r="V885" t="s">
        <v>158</v>
      </c>
      <c r="W885" t="s">
        <v>224</v>
      </c>
      <c r="X885" t="s">
        <v>178</v>
      </c>
      <c r="Y885" t="s">
        <v>148</v>
      </c>
      <c r="Z885">
        <v>38</v>
      </c>
      <c r="AA885" t="s">
        <v>342</v>
      </c>
      <c r="AB885" t="s">
        <v>150</v>
      </c>
      <c r="AC885" t="s">
        <v>501</v>
      </c>
      <c r="AD885">
        <v>6.7950759999999999</v>
      </c>
      <c r="AE885">
        <v>34.286161999999997</v>
      </c>
      <c r="AF885">
        <v>-84.554989000000006</v>
      </c>
      <c r="AG885">
        <v>50</v>
      </c>
      <c r="AH885">
        <v>114</v>
      </c>
      <c r="AI885">
        <v>1287</v>
      </c>
      <c r="AJ885" t="s">
        <v>502</v>
      </c>
      <c r="AK885">
        <v>23</v>
      </c>
      <c r="AL885">
        <v>23</v>
      </c>
      <c r="AM885" t="s">
        <v>230</v>
      </c>
      <c r="AN885">
        <v>977.9</v>
      </c>
      <c r="AO885">
        <v>69.5</v>
      </c>
      <c r="AP885">
        <v>1184.0999999999999</v>
      </c>
      <c r="AQ885">
        <v>-84.555102000000005</v>
      </c>
      <c r="AR885">
        <v>34.285936</v>
      </c>
      <c r="AS885">
        <v>-84.555514000000002</v>
      </c>
      <c r="AT885">
        <v>34.288981999999997</v>
      </c>
      <c r="AU885" t="s">
        <v>501</v>
      </c>
      <c r="AV885">
        <v>1</v>
      </c>
      <c r="AW885">
        <v>57</v>
      </c>
      <c r="AX885">
        <v>108</v>
      </c>
      <c r="AY885">
        <v>0</v>
      </c>
      <c r="AZ885">
        <v>55</v>
      </c>
      <c r="BA885">
        <v>5.21</v>
      </c>
      <c r="BB885">
        <v>4.83</v>
      </c>
      <c r="BC885">
        <v>1093.2</v>
      </c>
      <c r="BD885">
        <v>1108.9000000000001</v>
      </c>
      <c r="BE885">
        <v>1096.8</v>
      </c>
      <c r="BF885">
        <v>0</v>
      </c>
      <c r="BG885">
        <v>59.5</v>
      </c>
      <c r="BH885">
        <v>0</v>
      </c>
      <c r="BI885" s="1">
        <v>42712</v>
      </c>
      <c r="BJ885" t="s">
        <v>154</v>
      </c>
      <c r="BK885">
        <v>3.3400000000000001E-3</v>
      </c>
      <c r="BL885">
        <v>9595</v>
      </c>
      <c r="BM885">
        <v>9443</v>
      </c>
      <c r="BN885" t="s">
        <v>501</v>
      </c>
      <c r="BO885" t="s">
        <v>457</v>
      </c>
      <c r="BP885">
        <v>1</v>
      </c>
      <c r="BQ885">
        <v>10800</v>
      </c>
      <c r="BR885">
        <v>6</v>
      </c>
      <c r="BS885">
        <v>1</v>
      </c>
      <c r="BT885">
        <v>2</v>
      </c>
      <c r="BU885">
        <v>1</v>
      </c>
      <c r="BV885">
        <v>1</v>
      </c>
      <c r="BW885">
        <v>2</v>
      </c>
      <c r="BX885">
        <v>0</v>
      </c>
      <c r="BY885">
        <v>5</v>
      </c>
      <c r="BZ885" t="s">
        <v>156</v>
      </c>
      <c r="CA885">
        <v>57</v>
      </c>
      <c r="CB885">
        <v>108</v>
      </c>
      <c r="CC885">
        <v>0</v>
      </c>
      <c r="CD885" t="s">
        <v>157</v>
      </c>
      <c r="CE885" t="s">
        <v>157</v>
      </c>
      <c r="CF885">
        <v>0</v>
      </c>
      <c r="CG885">
        <v>55</v>
      </c>
      <c r="CH885">
        <v>1675</v>
      </c>
      <c r="CI885" t="s">
        <v>158</v>
      </c>
      <c r="CJ885">
        <v>0</v>
      </c>
      <c r="CK885">
        <v>0.66029499999999997</v>
      </c>
      <c r="CL885">
        <v>11</v>
      </c>
      <c r="CM885" t="s">
        <v>159</v>
      </c>
      <c r="CN885">
        <v>1675</v>
      </c>
      <c r="CO885">
        <v>84716</v>
      </c>
      <c r="CP885">
        <v>6.4470000000000001</v>
      </c>
      <c r="CQ885">
        <v>7.1079999999999997</v>
      </c>
      <c r="CR885">
        <v>84716</v>
      </c>
      <c r="CS885">
        <v>0</v>
      </c>
      <c r="CT885">
        <v>3486.3554629999999</v>
      </c>
      <c r="CU885">
        <v>100</v>
      </c>
      <c r="CV885">
        <v>9444</v>
      </c>
      <c r="CW885">
        <v>2.2478999999999999E-2</v>
      </c>
      <c r="CX885">
        <v>0</v>
      </c>
      <c r="CY885">
        <v>3.3400000000000001E-3</v>
      </c>
      <c r="CZ885">
        <v>127</v>
      </c>
      <c r="DA885" t="s">
        <v>532</v>
      </c>
      <c r="DB885" t="s">
        <v>161</v>
      </c>
      <c r="DC885" t="s">
        <v>533</v>
      </c>
      <c r="DD885">
        <v>-84.559725</v>
      </c>
      <c r="DE885">
        <v>34.301099000000001</v>
      </c>
      <c r="DF885">
        <v>34.301099000000001</v>
      </c>
      <c r="DG885">
        <v>-84.559725</v>
      </c>
      <c r="DH885">
        <v>1.2826000000000001E-2</v>
      </c>
      <c r="DI885">
        <v>3.3400000000000001E-3</v>
      </c>
      <c r="DJ885">
        <v>50</v>
      </c>
      <c r="DK885">
        <v>690</v>
      </c>
      <c r="DL885">
        <v>0</v>
      </c>
      <c r="DM885">
        <v>710</v>
      </c>
      <c r="DN885">
        <v>0</v>
      </c>
      <c r="DO885">
        <v>740</v>
      </c>
      <c r="DP885">
        <v>0</v>
      </c>
      <c r="DQ885">
        <v>750</v>
      </c>
      <c r="DR885">
        <v>0</v>
      </c>
      <c r="DS885">
        <v>730</v>
      </c>
      <c r="DT885">
        <v>11.8</v>
      </c>
      <c r="DU885">
        <v>690</v>
      </c>
      <c r="DV885">
        <v>11.9</v>
      </c>
      <c r="DW885">
        <v>620</v>
      </c>
      <c r="DX885">
        <v>0</v>
      </c>
      <c r="DY885">
        <v>620</v>
      </c>
      <c r="DZ885">
        <v>0</v>
      </c>
      <c r="EA885">
        <v>620</v>
      </c>
      <c r="EB885">
        <v>0</v>
      </c>
      <c r="EC885">
        <v>630</v>
      </c>
      <c r="ED885">
        <v>0</v>
      </c>
      <c r="EE885">
        <v>0</v>
      </c>
    </row>
    <row r="886" spans="1:135" x14ac:dyDescent="0.3">
      <c r="A886">
        <v>884</v>
      </c>
      <c r="B886" t="s">
        <v>135</v>
      </c>
      <c r="C886">
        <v>819</v>
      </c>
      <c r="D886">
        <v>83564</v>
      </c>
      <c r="E886" t="s">
        <v>135</v>
      </c>
      <c r="F886">
        <v>4328387</v>
      </c>
      <c r="G886" t="s">
        <v>450</v>
      </c>
      <c r="H886" s="1">
        <v>41291</v>
      </c>
      <c r="I886" t="s">
        <v>451</v>
      </c>
      <c r="J886" t="s">
        <v>499</v>
      </c>
      <c r="K886" t="s">
        <v>534</v>
      </c>
      <c r="L886" t="s">
        <v>140</v>
      </c>
      <c r="M886">
        <v>0</v>
      </c>
      <c r="N886">
        <v>0</v>
      </c>
      <c r="O886">
        <v>0</v>
      </c>
      <c r="P886" t="s">
        <v>141</v>
      </c>
      <c r="Q886" t="s">
        <v>186</v>
      </c>
      <c r="R886" t="s">
        <v>143</v>
      </c>
      <c r="S886" t="s">
        <v>143</v>
      </c>
      <c r="T886" t="s">
        <v>271</v>
      </c>
      <c r="U886">
        <v>1</v>
      </c>
      <c r="V886" t="s">
        <v>165</v>
      </c>
      <c r="W886" t="s">
        <v>224</v>
      </c>
      <c r="X886" t="s">
        <v>178</v>
      </c>
      <c r="Y886" t="s">
        <v>167</v>
      </c>
      <c r="Z886">
        <v>19</v>
      </c>
      <c r="AA886" t="s">
        <v>149</v>
      </c>
      <c r="AB886" t="s">
        <v>168</v>
      </c>
      <c r="AC886" t="s">
        <v>501</v>
      </c>
      <c r="AD886">
        <v>6.6669999999999998</v>
      </c>
      <c r="AE886">
        <v>34.284694000000002</v>
      </c>
      <c r="AF886">
        <v>-84.556207999999998</v>
      </c>
      <c r="AG886">
        <v>51</v>
      </c>
      <c r="AH886">
        <v>115</v>
      </c>
      <c r="AI886">
        <v>1288</v>
      </c>
      <c r="AJ886" t="s">
        <v>502</v>
      </c>
      <c r="AK886">
        <v>23</v>
      </c>
      <c r="AL886">
        <v>24</v>
      </c>
      <c r="AM886" t="s">
        <v>230</v>
      </c>
      <c r="AN886">
        <v>746.5</v>
      </c>
      <c r="AO886">
        <v>47.2</v>
      </c>
      <c r="AP886">
        <v>615.4</v>
      </c>
      <c r="AQ886">
        <v>-84.556409000000002</v>
      </c>
      <c r="AR886">
        <v>34.284596000000001</v>
      </c>
      <c r="AS886">
        <v>-84.555139999999994</v>
      </c>
      <c r="AT886">
        <v>34.285859000000002</v>
      </c>
      <c r="AU886" t="s">
        <v>501</v>
      </c>
      <c r="AV886">
        <v>1</v>
      </c>
      <c r="AW886">
        <v>57</v>
      </c>
      <c r="AX886">
        <v>108</v>
      </c>
      <c r="AY886">
        <v>0</v>
      </c>
      <c r="AZ886">
        <v>55</v>
      </c>
      <c r="BA886">
        <v>10.41</v>
      </c>
      <c r="BB886">
        <v>10.37</v>
      </c>
      <c r="BC886">
        <v>1123.7</v>
      </c>
      <c r="BD886">
        <v>1111.2</v>
      </c>
      <c r="BE886">
        <v>1101.4000000000001</v>
      </c>
      <c r="BF886">
        <v>0</v>
      </c>
      <c r="BG886">
        <v>50.5</v>
      </c>
      <c r="BH886">
        <v>4.5</v>
      </c>
      <c r="BI886" s="1">
        <v>42712</v>
      </c>
      <c r="BJ886" t="s">
        <v>154</v>
      </c>
      <c r="BK886">
        <v>1.8420000000000001E-3</v>
      </c>
      <c r="BL886">
        <v>9595</v>
      </c>
      <c r="BM886">
        <v>9443</v>
      </c>
      <c r="BN886" t="s">
        <v>501</v>
      </c>
      <c r="BO886" t="s">
        <v>457</v>
      </c>
      <c r="BP886">
        <v>1</v>
      </c>
      <c r="BQ886">
        <v>10800</v>
      </c>
      <c r="BR886">
        <v>6</v>
      </c>
      <c r="BS886">
        <v>1</v>
      </c>
      <c r="BT886">
        <v>2</v>
      </c>
      <c r="BU886">
        <v>1</v>
      </c>
      <c r="BV886">
        <v>1</v>
      </c>
      <c r="BW886">
        <v>2</v>
      </c>
      <c r="BX886">
        <v>0</v>
      </c>
      <c r="BY886">
        <v>5</v>
      </c>
      <c r="BZ886" t="s">
        <v>156</v>
      </c>
      <c r="CA886">
        <v>57</v>
      </c>
      <c r="CB886">
        <v>108</v>
      </c>
      <c r="CC886">
        <v>0</v>
      </c>
      <c r="CD886" t="s">
        <v>157</v>
      </c>
      <c r="CE886" t="s">
        <v>157</v>
      </c>
      <c r="CF886">
        <v>0</v>
      </c>
      <c r="CG886">
        <v>55</v>
      </c>
      <c r="CH886">
        <v>1675</v>
      </c>
      <c r="CI886" t="s">
        <v>158</v>
      </c>
      <c r="CJ886">
        <v>0</v>
      </c>
      <c r="CK886">
        <v>0.66029499999999997</v>
      </c>
      <c r="CL886">
        <v>11</v>
      </c>
      <c r="CM886" t="s">
        <v>159</v>
      </c>
      <c r="CN886">
        <v>1675</v>
      </c>
      <c r="CO886">
        <v>84716</v>
      </c>
      <c r="CP886">
        <v>6.4470000000000001</v>
      </c>
      <c r="CQ886">
        <v>7.1079999999999997</v>
      </c>
      <c r="CR886">
        <v>84716</v>
      </c>
      <c r="CS886">
        <v>0</v>
      </c>
      <c r="CT886">
        <v>3486.3554629999999</v>
      </c>
      <c r="CU886">
        <v>100</v>
      </c>
      <c r="CV886">
        <v>9444</v>
      </c>
      <c r="CW886">
        <v>2.2478999999999999E-2</v>
      </c>
      <c r="CX886">
        <v>0</v>
      </c>
      <c r="CY886">
        <v>1.8420000000000001E-3</v>
      </c>
      <c r="CZ886">
        <v>127</v>
      </c>
      <c r="DA886" t="s">
        <v>532</v>
      </c>
      <c r="DB886" t="s">
        <v>161</v>
      </c>
      <c r="DC886" t="s">
        <v>533</v>
      </c>
      <c r="DD886">
        <v>-84.559725</v>
      </c>
      <c r="DE886">
        <v>34.301099000000001</v>
      </c>
      <c r="DF886">
        <v>34.301099000000001</v>
      </c>
      <c r="DG886">
        <v>-84.559725</v>
      </c>
      <c r="DH886">
        <v>1.5913E-2</v>
      </c>
      <c r="DI886">
        <v>1.8420000000000001E-3</v>
      </c>
      <c r="DJ886">
        <v>51</v>
      </c>
      <c r="DK886">
        <v>690</v>
      </c>
      <c r="DL886">
        <v>0</v>
      </c>
      <c r="DM886">
        <v>710</v>
      </c>
      <c r="DN886">
        <v>0</v>
      </c>
      <c r="DO886">
        <v>740</v>
      </c>
      <c r="DP886">
        <v>0</v>
      </c>
      <c r="DQ886">
        <v>750</v>
      </c>
      <c r="DR886">
        <v>0</v>
      </c>
      <c r="DS886">
        <v>730</v>
      </c>
      <c r="DT886">
        <v>11.8</v>
      </c>
      <c r="DU886">
        <v>690</v>
      </c>
      <c r="DV886">
        <v>11.9</v>
      </c>
      <c r="DW886">
        <v>620</v>
      </c>
      <c r="DX886">
        <v>0</v>
      </c>
      <c r="DY886">
        <v>620</v>
      </c>
      <c r="DZ886">
        <v>0</v>
      </c>
      <c r="EA886">
        <v>620</v>
      </c>
      <c r="EB886">
        <v>0</v>
      </c>
      <c r="EC886">
        <v>630</v>
      </c>
      <c r="ED886">
        <v>0</v>
      </c>
      <c r="EE886">
        <v>0</v>
      </c>
    </row>
    <row r="887" spans="1:135" x14ac:dyDescent="0.3">
      <c r="A887">
        <v>885</v>
      </c>
      <c r="B887" t="s">
        <v>135</v>
      </c>
      <c r="C887">
        <v>1112</v>
      </c>
      <c r="D887">
        <v>14616</v>
      </c>
      <c r="E887" t="s">
        <v>135</v>
      </c>
      <c r="F887">
        <v>7723892</v>
      </c>
      <c r="G887" t="s">
        <v>136</v>
      </c>
      <c r="H887" s="1">
        <v>43673</v>
      </c>
      <c r="I887" t="s">
        <v>451</v>
      </c>
      <c r="J887" t="s">
        <v>499</v>
      </c>
      <c r="K887" t="s">
        <v>960</v>
      </c>
      <c r="L887" t="s">
        <v>169</v>
      </c>
      <c r="M887">
        <v>0</v>
      </c>
      <c r="N887">
        <v>0</v>
      </c>
      <c r="O887">
        <v>0</v>
      </c>
      <c r="P887" t="s">
        <v>141</v>
      </c>
      <c r="Q887" t="s">
        <v>186</v>
      </c>
      <c r="R887" t="s">
        <v>272</v>
      </c>
      <c r="S887" t="s">
        <v>272</v>
      </c>
      <c r="T887" t="s">
        <v>271</v>
      </c>
      <c r="U887">
        <v>1</v>
      </c>
      <c r="V887" t="s">
        <v>165</v>
      </c>
      <c r="W887" t="s">
        <v>217</v>
      </c>
      <c r="X887" t="s">
        <v>178</v>
      </c>
      <c r="Y887" t="s">
        <v>148</v>
      </c>
      <c r="Z887">
        <v>56</v>
      </c>
      <c r="AA887" t="s">
        <v>323</v>
      </c>
      <c r="AB887" t="s">
        <v>324</v>
      </c>
      <c r="AC887" t="s">
        <v>501</v>
      </c>
      <c r="AD887">
        <v>6.731884</v>
      </c>
      <c r="AE887">
        <v>34.285328</v>
      </c>
      <c r="AF887">
        <v>-84.555440000000004</v>
      </c>
      <c r="AG887">
        <v>51</v>
      </c>
      <c r="AH887">
        <v>115</v>
      </c>
      <c r="AI887">
        <v>1288</v>
      </c>
      <c r="AJ887" t="s">
        <v>502</v>
      </c>
      <c r="AK887">
        <v>23</v>
      </c>
      <c r="AL887">
        <v>24</v>
      </c>
      <c r="AM887" t="s">
        <v>230</v>
      </c>
      <c r="AN887">
        <v>746.5</v>
      </c>
      <c r="AO887">
        <v>47.2</v>
      </c>
      <c r="AP887">
        <v>615.4</v>
      </c>
      <c r="AQ887">
        <v>-84.556409000000002</v>
      </c>
      <c r="AR887">
        <v>34.284596000000001</v>
      </c>
      <c r="AS887">
        <v>-84.555139999999994</v>
      </c>
      <c r="AT887">
        <v>34.285859000000002</v>
      </c>
      <c r="AU887" t="s">
        <v>501</v>
      </c>
      <c r="AV887">
        <v>1</v>
      </c>
      <c r="AW887">
        <v>57</v>
      </c>
      <c r="AX887">
        <v>108</v>
      </c>
      <c r="AY887">
        <v>0</v>
      </c>
      <c r="AZ887">
        <v>55</v>
      </c>
      <c r="BA887">
        <v>10.41</v>
      </c>
      <c r="BB887">
        <v>10.37</v>
      </c>
      <c r="BC887">
        <v>1123.7</v>
      </c>
      <c r="BD887">
        <v>1111.2</v>
      </c>
      <c r="BE887">
        <v>1101.4000000000001</v>
      </c>
      <c r="BF887">
        <v>0</v>
      </c>
      <c r="BG887">
        <v>50.5</v>
      </c>
      <c r="BH887">
        <v>4.5</v>
      </c>
      <c r="BI887" s="1">
        <v>42712</v>
      </c>
      <c r="BJ887" t="s">
        <v>154</v>
      </c>
      <c r="BK887">
        <v>1.8420000000000001E-3</v>
      </c>
      <c r="BL887">
        <v>9595</v>
      </c>
      <c r="BM887">
        <v>9443</v>
      </c>
      <c r="BN887" t="s">
        <v>501</v>
      </c>
      <c r="BO887" t="s">
        <v>457</v>
      </c>
      <c r="BP887">
        <v>1</v>
      </c>
      <c r="BQ887">
        <v>10800</v>
      </c>
      <c r="BR887">
        <v>6</v>
      </c>
      <c r="BS887">
        <v>1</v>
      </c>
      <c r="BT887">
        <v>2</v>
      </c>
      <c r="BU887">
        <v>1</v>
      </c>
      <c r="BV887">
        <v>1</v>
      </c>
      <c r="BW887">
        <v>2</v>
      </c>
      <c r="BX887">
        <v>0</v>
      </c>
      <c r="BY887">
        <v>5</v>
      </c>
      <c r="BZ887" t="s">
        <v>156</v>
      </c>
      <c r="CA887">
        <v>57</v>
      </c>
      <c r="CB887">
        <v>108</v>
      </c>
      <c r="CC887">
        <v>0</v>
      </c>
      <c r="CD887" t="s">
        <v>157</v>
      </c>
      <c r="CE887" t="s">
        <v>157</v>
      </c>
      <c r="CF887">
        <v>0</v>
      </c>
      <c r="CG887">
        <v>55</v>
      </c>
      <c r="CH887">
        <v>1675</v>
      </c>
      <c r="CI887" t="s">
        <v>158</v>
      </c>
      <c r="CJ887">
        <v>0</v>
      </c>
      <c r="CK887">
        <v>0.66029499999999997</v>
      </c>
      <c r="CL887">
        <v>11</v>
      </c>
      <c r="CM887" t="s">
        <v>159</v>
      </c>
      <c r="CN887">
        <v>1675</v>
      </c>
      <c r="CO887">
        <v>84716</v>
      </c>
      <c r="CP887">
        <v>6.4470000000000001</v>
      </c>
      <c r="CQ887">
        <v>7.1079999999999997</v>
      </c>
      <c r="CR887">
        <v>84716</v>
      </c>
      <c r="CS887">
        <v>0</v>
      </c>
      <c r="CT887">
        <v>3486.3554629999999</v>
      </c>
      <c r="CU887">
        <v>100</v>
      </c>
      <c r="CV887">
        <v>9444</v>
      </c>
      <c r="CW887">
        <v>2.2478999999999999E-2</v>
      </c>
      <c r="CX887">
        <v>0</v>
      </c>
      <c r="CY887">
        <v>1.8420000000000001E-3</v>
      </c>
      <c r="CZ887">
        <v>127</v>
      </c>
      <c r="DA887" t="s">
        <v>532</v>
      </c>
      <c r="DB887" t="s">
        <v>161</v>
      </c>
      <c r="DC887" t="s">
        <v>533</v>
      </c>
      <c r="DD887">
        <v>-84.559725</v>
      </c>
      <c r="DE887">
        <v>34.301099000000001</v>
      </c>
      <c r="DF887">
        <v>34.301099000000001</v>
      </c>
      <c r="DG887">
        <v>-84.559725</v>
      </c>
      <c r="DH887">
        <v>1.5913E-2</v>
      </c>
      <c r="DI887">
        <v>1.8420000000000001E-3</v>
      </c>
      <c r="DJ887">
        <v>51</v>
      </c>
      <c r="DK887">
        <v>690</v>
      </c>
      <c r="DL887">
        <v>0</v>
      </c>
      <c r="DM887">
        <v>710</v>
      </c>
      <c r="DN887">
        <v>0</v>
      </c>
      <c r="DO887">
        <v>740</v>
      </c>
      <c r="DP887">
        <v>0</v>
      </c>
      <c r="DQ887">
        <v>750</v>
      </c>
      <c r="DR887">
        <v>0</v>
      </c>
      <c r="DS887">
        <v>730</v>
      </c>
      <c r="DT887">
        <v>11.8</v>
      </c>
      <c r="DU887">
        <v>690</v>
      </c>
      <c r="DV887">
        <v>11.9</v>
      </c>
      <c r="DW887">
        <v>620</v>
      </c>
      <c r="DX887">
        <v>0</v>
      </c>
      <c r="DY887">
        <v>620</v>
      </c>
      <c r="DZ887">
        <v>0</v>
      </c>
      <c r="EA887">
        <v>620</v>
      </c>
      <c r="EB887">
        <v>0</v>
      </c>
      <c r="EC887">
        <v>630</v>
      </c>
      <c r="ED887">
        <v>0</v>
      </c>
      <c r="EE887">
        <v>0</v>
      </c>
    </row>
    <row r="888" spans="1:135" x14ac:dyDescent="0.3">
      <c r="A888">
        <v>886</v>
      </c>
      <c r="B888" t="s">
        <v>135</v>
      </c>
      <c r="C888">
        <v>834</v>
      </c>
      <c r="D888">
        <v>78079</v>
      </c>
      <c r="E888" t="s">
        <v>135</v>
      </c>
      <c r="F888">
        <v>4560032</v>
      </c>
      <c r="G888" t="s">
        <v>450</v>
      </c>
      <c r="H888" s="1">
        <v>41521</v>
      </c>
      <c r="I888" t="s">
        <v>451</v>
      </c>
      <c r="J888" t="s">
        <v>961</v>
      </c>
      <c r="K888" t="s">
        <v>962</v>
      </c>
      <c r="L888" t="s">
        <v>140</v>
      </c>
      <c r="M888">
        <v>0</v>
      </c>
      <c r="N888">
        <v>0</v>
      </c>
      <c r="O888">
        <v>0</v>
      </c>
      <c r="P888" t="s">
        <v>141</v>
      </c>
      <c r="Q888" t="s">
        <v>186</v>
      </c>
      <c r="R888" t="s">
        <v>219</v>
      </c>
      <c r="S888" t="s">
        <v>219</v>
      </c>
      <c r="T888" t="s">
        <v>465</v>
      </c>
      <c r="U888">
        <v>1</v>
      </c>
      <c r="V888" t="s">
        <v>165</v>
      </c>
      <c r="W888" t="s">
        <v>217</v>
      </c>
      <c r="X888" t="s">
        <v>603</v>
      </c>
      <c r="Y888" t="s">
        <v>148</v>
      </c>
      <c r="Z888">
        <v>42</v>
      </c>
      <c r="AA888" t="s">
        <v>149</v>
      </c>
      <c r="AB888" t="s">
        <v>197</v>
      </c>
      <c r="AC888" t="s">
        <v>963</v>
      </c>
      <c r="AD888">
        <v>1.1461870000000001</v>
      </c>
      <c r="AE888">
        <v>34.198667999999998</v>
      </c>
      <c r="AF888">
        <v>-84.305912000000006</v>
      </c>
      <c r="AG888">
        <v>52</v>
      </c>
      <c r="AH888">
        <v>223</v>
      </c>
      <c r="AI888">
        <v>2292</v>
      </c>
      <c r="AJ888" t="s">
        <v>964</v>
      </c>
      <c r="AK888">
        <v>2</v>
      </c>
      <c r="AL888">
        <v>2</v>
      </c>
      <c r="AM888" t="s">
        <v>153</v>
      </c>
      <c r="AN888">
        <v>755.9</v>
      </c>
      <c r="AO888">
        <v>47.8</v>
      </c>
      <c r="AP888">
        <v>630.1</v>
      </c>
      <c r="AQ888">
        <v>-84.305970000000002</v>
      </c>
      <c r="AR888">
        <v>34.198366999999998</v>
      </c>
      <c r="AS888">
        <v>-84.305091000000004</v>
      </c>
      <c r="AT888">
        <v>34.199886999999997</v>
      </c>
      <c r="AU888" t="s">
        <v>963</v>
      </c>
      <c r="AV888">
        <v>1</v>
      </c>
      <c r="AW888">
        <v>57</v>
      </c>
      <c r="AX888">
        <v>372</v>
      </c>
      <c r="AY888">
        <v>0</v>
      </c>
      <c r="AZ888">
        <v>55</v>
      </c>
      <c r="BA888">
        <v>13.79</v>
      </c>
      <c r="BB888">
        <v>13.58</v>
      </c>
      <c r="BC888">
        <v>1079.0999999999999</v>
      </c>
      <c r="BD888">
        <v>1074.5</v>
      </c>
      <c r="BE888">
        <v>1070.2</v>
      </c>
      <c r="BF888">
        <v>50</v>
      </c>
      <c r="BG888">
        <v>47.8</v>
      </c>
      <c r="BH888">
        <v>2.2000000000000002</v>
      </c>
      <c r="BI888" s="1">
        <v>44138</v>
      </c>
      <c r="BJ888" t="s">
        <v>154</v>
      </c>
      <c r="BK888">
        <v>1.8129999999999999E-3</v>
      </c>
      <c r="BL888">
        <v>9757</v>
      </c>
      <c r="BM888">
        <v>9561</v>
      </c>
      <c r="BN888" t="s">
        <v>963</v>
      </c>
      <c r="BO888" t="s">
        <v>457</v>
      </c>
      <c r="BP888">
        <v>1</v>
      </c>
      <c r="BQ888">
        <v>37200</v>
      </c>
      <c r="BR888">
        <v>6</v>
      </c>
      <c r="BS888">
        <v>1</v>
      </c>
      <c r="BT888">
        <v>2</v>
      </c>
      <c r="BU888">
        <v>1</v>
      </c>
      <c r="BV888">
        <v>1</v>
      </c>
      <c r="BW888">
        <v>2</v>
      </c>
      <c r="BX888">
        <v>0</v>
      </c>
      <c r="BY888">
        <v>4</v>
      </c>
      <c r="BZ888" t="s">
        <v>156</v>
      </c>
      <c r="CA888">
        <v>57</v>
      </c>
      <c r="CB888">
        <v>372</v>
      </c>
      <c r="CC888">
        <v>0</v>
      </c>
      <c r="CD888" t="s">
        <v>157</v>
      </c>
      <c r="CE888" t="s">
        <v>157</v>
      </c>
      <c r="CF888">
        <v>0</v>
      </c>
      <c r="CG888">
        <v>55</v>
      </c>
      <c r="CH888">
        <v>3990</v>
      </c>
      <c r="CI888" t="s">
        <v>158</v>
      </c>
      <c r="CJ888">
        <v>0</v>
      </c>
      <c r="CK888">
        <v>0.22037100000000001</v>
      </c>
      <c r="CL888">
        <v>11</v>
      </c>
      <c r="CM888" t="s">
        <v>159</v>
      </c>
      <c r="CN888">
        <v>3990</v>
      </c>
      <c r="CO888">
        <v>84835</v>
      </c>
      <c r="CP888">
        <v>1.117</v>
      </c>
      <c r="CQ888">
        <v>1.3380000000000001</v>
      </c>
      <c r="CR888">
        <v>84835</v>
      </c>
      <c r="CS888">
        <v>0</v>
      </c>
      <c r="CT888">
        <v>1163.5584429999999</v>
      </c>
      <c r="CU888">
        <v>100</v>
      </c>
      <c r="CV888">
        <v>9614</v>
      </c>
      <c r="CW888">
        <v>8.7460000000000003E-3</v>
      </c>
      <c r="CX888">
        <v>0</v>
      </c>
      <c r="CY888">
        <v>1.8129999999999999E-3</v>
      </c>
      <c r="CZ888">
        <v>137</v>
      </c>
      <c r="DA888" t="s">
        <v>965</v>
      </c>
      <c r="DB888" t="s">
        <v>319</v>
      </c>
      <c r="DC888" t="s">
        <v>966</v>
      </c>
      <c r="DD888">
        <v>-84.311291999999995</v>
      </c>
      <c r="DE888">
        <v>34.192608999999997</v>
      </c>
      <c r="DF888">
        <v>34.192608999999997</v>
      </c>
      <c r="DG888">
        <v>-84.311291999999995</v>
      </c>
      <c r="DH888">
        <v>7.842E-3</v>
      </c>
      <c r="DI888">
        <v>1.8129999999999999E-3</v>
      </c>
      <c r="DJ888">
        <v>52</v>
      </c>
      <c r="DK888">
        <v>690</v>
      </c>
      <c r="DL888">
        <v>0</v>
      </c>
      <c r="DM888">
        <v>710</v>
      </c>
      <c r="DN888">
        <v>0</v>
      </c>
      <c r="DO888">
        <v>740</v>
      </c>
      <c r="DP888">
        <v>0</v>
      </c>
      <c r="DQ888">
        <v>750</v>
      </c>
      <c r="DR888">
        <v>0</v>
      </c>
      <c r="DS888">
        <v>730</v>
      </c>
      <c r="DT888">
        <v>11.8</v>
      </c>
      <c r="DU888">
        <v>690</v>
      </c>
      <c r="DV888">
        <v>11.9</v>
      </c>
      <c r="DW888">
        <v>620</v>
      </c>
      <c r="DX888">
        <v>0</v>
      </c>
      <c r="DY888">
        <v>620</v>
      </c>
      <c r="DZ888">
        <v>0</v>
      </c>
      <c r="EA888">
        <v>620</v>
      </c>
      <c r="EB888">
        <v>0</v>
      </c>
      <c r="EC888">
        <v>630</v>
      </c>
      <c r="ED888">
        <v>0</v>
      </c>
      <c r="EE888">
        <v>0</v>
      </c>
    </row>
    <row r="889" spans="1:135" x14ac:dyDescent="0.3">
      <c r="A889">
        <v>887</v>
      </c>
      <c r="B889" t="s">
        <v>135</v>
      </c>
      <c r="C889">
        <v>837</v>
      </c>
      <c r="D889">
        <v>77199</v>
      </c>
      <c r="E889" t="s">
        <v>135</v>
      </c>
      <c r="F889">
        <v>4601684</v>
      </c>
      <c r="G889" t="s">
        <v>450</v>
      </c>
      <c r="H889" s="1">
        <v>41555</v>
      </c>
      <c r="I889" t="s">
        <v>451</v>
      </c>
      <c r="J889" t="s">
        <v>961</v>
      </c>
      <c r="K889" t="s">
        <v>962</v>
      </c>
      <c r="L889" t="s">
        <v>169</v>
      </c>
      <c r="M889">
        <v>0</v>
      </c>
      <c r="N889">
        <v>0</v>
      </c>
      <c r="O889">
        <v>0</v>
      </c>
      <c r="P889" t="s">
        <v>141</v>
      </c>
      <c r="Q889" t="s">
        <v>186</v>
      </c>
      <c r="R889" t="s">
        <v>277</v>
      </c>
      <c r="S889" t="s">
        <v>219</v>
      </c>
      <c r="T889" t="s">
        <v>221</v>
      </c>
      <c r="U889">
        <v>1</v>
      </c>
      <c r="V889" t="s">
        <v>165</v>
      </c>
      <c r="W889" t="s">
        <v>217</v>
      </c>
      <c r="X889" t="s">
        <v>178</v>
      </c>
      <c r="Y889" t="s">
        <v>148</v>
      </c>
      <c r="Z889">
        <v>19</v>
      </c>
      <c r="AA889" t="s">
        <v>175</v>
      </c>
      <c r="AB889" t="s">
        <v>168</v>
      </c>
      <c r="AC889" t="s">
        <v>963</v>
      </c>
      <c r="AD889">
        <v>1.1288579999999999</v>
      </c>
      <c r="AE889">
        <v>34.198417999999997</v>
      </c>
      <c r="AF889">
        <v>-84.305960999999996</v>
      </c>
      <c r="AG889">
        <v>52</v>
      </c>
      <c r="AH889">
        <v>223</v>
      </c>
      <c r="AI889">
        <v>2292</v>
      </c>
      <c r="AJ889" t="s">
        <v>964</v>
      </c>
      <c r="AK889">
        <v>2</v>
      </c>
      <c r="AL889">
        <v>2</v>
      </c>
      <c r="AM889" t="s">
        <v>153</v>
      </c>
      <c r="AN889">
        <v>755.9</v>
      </c>
      <c r="AO889">
        <v>47.8</v>
      </c>
      <c r="AP889">
        <v>630.1</v>
      </c>
      <c r="AQ889">
        <v>-84.305970000000002</v>
      </c>
      <c r="AR889">
        <v>34.198366999999998</v>
      </c>
      <c r="AS889">
        <v>-84.305091000000004</v>
      </c>
      <c r="AT889">
        <v>34.199886999999997</v>
      </c>
      <c r="AU889" t="s">
        <v>963</v>
      </c>
      <c r="AV889">
        <v>1</v>
      </c>
      <c r="AW889">
        <v>57</v>
      </c>
      <c r="AX889">
        <v>372</v>
      </c>
      <c r="AY889">
        <v>0</v>
      </c>
      <c r="AZ889">
        <v>55</v>
      </c>
      <c r="BA889">
        <v>13.79</v>
      </c>
      <c r="BB889">
        <v>13.58</v>
      </c>
      <c r="BC889">
        <v>1079.0999999999999</v>
      </c>
      <c r="BD889">
        <v>1074.5</v>
      </c>
      <c r="BE889">
        <v>1070.2</v>
      </c>
      <c r="BF889">
        <v>50</v>
      </c>
      <c r="BG889">
        <v>47.8</v>
      </c>
      <c r="BH889">
        <v>2.2000000000000002</v>
      </c>
      <c r="BI889" s="1">
        <v>44138</v>
      </c>
      <c r="BJ889" t="s">
        <v>154</v>
      </c>
      <c r="BK889">
        <v>1.8129999999999999E-3</v>
      </c>
      <c r="BL889">
        <v>9757</v>
      </c>
      <c r="BM889">
        <v>9561</v>
      </c>
      <c r="BN889" t="s">
        <v>963</v>
      </c>
      <c r="BO889" t="s">
        <v>457</v>
      </c>
      <c r="BP889">
        <v>1</v>
      </c>
      <c r="BQ889">
        <v>37200</v>
      </c>
      <c r="BR889">
        <v>6</v>
      </c>
      <c r="BS889">
        <v>1</v>
      </c>
      <c r="BT889">
        <v>2</v>
      </c>
      <c r="BU889">
        <v>1</v>
      </c>
      <c r="BV889">
        <v>1</v>
      </c>
      <c r="BW889">
        <v>2</v>
      </c>
      <c r="BX889">
        <v>0</v>
      </c>
      <c r="BY889">
        <v>4</v>
      </c>
      <c r="BZ889" t="s">
        <v>156</v>
      </c>
      <c r="CA889">
        <v>57</v>
      </c>
      <c r="CB889">
        <v>372</v>
      </c>
      <c r="CC889">
        <v>0</v>
      </c>
      <c r="CD889" t="s">
        <v>157</v>
      </c>
      <c r="CE889" t="s">
        <v>157</v>
      </c>
      <c r="CF889">
        <v>0</v>
      </c>
      <c r="CG889">
        <v>55</v>
      </c>
      <c r="CH889">
        <v>3990</v>
      </c>
      <c r="CI889" t="s">
        <v>158</v>
      </c>
      <c r="CJ889">
        <v>0</v>
      </c>
      <c r="CK889">
        <v>0.22037100000000001</v>
      </c>
      <c r="CL889">
        <v>11</v>
      </c>
      <c r="CM889" t="s">
        <v>159</v>
      </c>
      <c r="CN889">
        <v>3990</v>
      </c>
      <c r="CO889">
        <v>84835</v>
      </c>
      <c r="CP889">
        <v>1.117</v>
      </c>
      <c r="CQ889">
        <v>1.3380000000000001</v>
      </c>
      <c r="CR889">
        <v>84835</v>
      </c>
      <c r="CS889">
        <v>0</v>
      </c>
      <c r="CT889">
        <v>1163.5584429999999</v>
      </c>
      <c r="CU889">
        <v>100</v>
      </c>
      <c r="CV889">
        <v>9614</v>
      </c>
      <c r="CW889">
        <v>8.7460000000000003E-3</v>
      </c>
      <c r="CX889">
        <v>0</v>
      </c>
      <c r="CY889">
        <v>1.8129999999999999E-3</v>
      </c>
      <c r="CZ889">
        <v>137</v>
      </c>
      <c r="DA889" t="s">
        <v>965</v>
      </c>
      <c r="DB889" t="s">
        <v>319</v>
      </c>
      <c r="DC889" t="s">
        <v>966</v>
      </c>
      <c r="DD889">
        <v>-84.311291999999995</v>
      </c>
      <c r="DE889">
        <v>34.192608999999997</v>
      </c>
      <c r="DF889">
        <v>34.192608999999997</v>
      </c>
      <c r="DG889">
        <v>-84.311291999999995</v>
      </c>
      <c r="DH889">
        <v>7.842E-3</v>
      </c>
      <c r="DI889">
        <v>1.8129999999999999E-3</v>
      </c>
      <c r="DJ889">
        <v>52</v>
      </c>
      <c r="DK889">
        <v>690</v>
      </c>
      <c r="DL889">
        <v>0</v>
      </c>
      <c r="DM889">
        <v>710</v>
      </c>
      <c r="DN889">
        <v>0</v>
      </c>
      <c r="DO889">
        <v>740</v>
      </c>
      <c r="DP889">
        <v>0</v>
      </c>
      <c r="DQ889">
        <v>750</v>
      </c>
      <c r="DR889">
        <v>0</v>
      </c>
      <c r="DS889">
        <v>730</v>
      </c>
      <c r="DT889">
        <v>11.8</v>
      </c>
      <c r="DU889">
        <v>690</v>
      </c>
      <c r="DV889">
        <v>11.9</v>
      </c>
      <c r="DW889">
        <v>620</v>
      </c>
      <c r="DX889">
        <v>0</v>
      </c>
      <c r="DY889">
        <v>620</v>
      </c>
      <c r="DZ889">
        <v>0</v>
      </c>
      <c r="EA889">
        <v>620</v>
      </c>
      <c r="EB889">
        <v>0</v>
      </c>
      <c r="EC889">
        <v>630</v>
      </c>
      <c r="ED889">
        <v>0</v>
      </c>
      <c r="EE889">
        <v>0</v>
      </c>
    </row>
    <row r="890" spans="1:135" x14ac:dyDescent="0.3">
      <c r="A890">
        <v>888</v>
      </c>
      <c r="B890" t="s">
        <v>135</v>
      </c>
      <c r="C890">
        <v>920</v>
      </c>
      <c r="D890">
        <v>58903</v>
      </c>
      <c r="E890" t="s">
        <v>135</v>
      </c>
      <c r="F890">
        <v>5421601</v>
      </c>
      <c r="G890" t="s">
        <v>450</v>
      </c>
      <c r="H890" s="1">
        <v>42257</v>
      </c>
      <c r="I890" t="s">
        <v>451</v>
      </c>
      <c r="J890" t="s">
        <v>967</v>
      </c>
      <c r="K890" t="s">
        <v>962</v>
      </c>
      <c r="L890" t="s">
        <v>218</v>
      </c>
      <c r="M890">
        <v>0</v>
      </c>
      <c r="N890">
        <v>0</v>
      </c>
      <c r="O890">
        <v>1</v>
      </c>
      <c r="P890" t="s">
        <v>141</v>
      </c>
      <c r="Q890" t="s">
        <v>249</v>
      </c>
      <c r="R890" t="s">
        <v>272</v>
      </c>
      <c r="S890" t="s">
        <v>272</v>
      </c>
      <c r="T890" t="s">
        <v>223</v>
      </c>
      <c r="U890">
        <v>1</v>
      </c>
      <c r="V890" t="s">
        <v>165</v>
      </c>
      <c r="W890" t="s">
        <v>146</v>
      </c>
      <c r="X890" t="s">
        <v>147</v>
      </c>
      <c r="Y890" t="s">
        <v>148</v>
      </c>
      <c r="Z890">
        <v>42</v>
      </c>
      <c r="AA890" t="s">
        <v>342</v>
      </c>
      <c r="AB890" t="s">
        <v>535</v>
      </c>
      <c r="AC890" t="s">
        <v>963</v>
      </c>
      <c r="AD890">
        <v>1.121</v>
      </c>
      <c r="AE890">
        <v>34.198281999999999</v>
      </c>
      <c r="AF890">
        <v>-84.305985000000007</v>
      </c>
      <c r="AG890">
        <v>52</v>
      </c>
      <c r="AH890">
        <v>223</v>
      </c>
      <c r="AI890">
        <v>2292</v>
      </c>
      <c r="AJ890" t="s">
        <v>964</v>
      </c>
      <c r="AK890">
        <v>2</v>
      </c>
      <c r="AL890">
        <v>2</v>
      </c>
      <c r="AM890" t="s">
        <v>153</v>
      </c>
      <c r="AN890">
        <v>755.9</v>
      </c>
      <c r="AO890">
        <v>47.8</v>
      </c>
      <c r="AP890">
        <v>630.1</v>
      </c>
      <c r="AQ890">
        <v>-84.305970000000002</v>
      </c>
      <c r="AR890">
        <v>34.198366999999998</v>
      </c>
      <c r="AS890">
        <v>-84.305091000000004</v>
      </c>
      <c r="AT890">
        <v>34.199886999999997</v>
      </c>
      <c r="AU890" t="s">
        <v>963</v>
      </c>
      <c r="AV890">
        <v>1</v>
      </c>
      <c r="AW890">
        <v>57</v>
      </c>
      <c r="AX890">
        <v>372</v>
      </c>
      <c r="AY890">
        <v>0</v>
      </c>
      <c r="AZ890">
        <v>55</v>
      </c>
      <c r="BA890">
        <v>13.79</v>
      </c>
      <c r="BB890">
        <v>13.58</v>
      </c>
      <c r="BC890">
        <v>1079.0999999999999</v>
      </c>
      <c r="BD890">
        <v>1074.5</v>
      </c>
      <c r="BE890">
        <v>1070.2</v>
      </c>
      <c r="BF890">
        <v>50</v>
      </c>
      <c r="BG890">
        <v>47.8</v>
      </c>
      <c r="BH890">
        <v>2.2000000000000002</v>
      </c>
      <c r="BI890" s="1">
        <v>44138</v>
      </c>
      <c r="BJ890" t="s">
        <v>154</v>
      </c>
      <c r="BK890">
        <v>1.8129999999999999E-3</v>
      </c>
      <c r="BL890">
        <v>9757</v>
      </c>
      <c r="BM890">
        <v>9561</v>
      </c>
      <c r="BN890" t="s">
        <v>963</v>
      </c>
      <c r="BO890" t="s">
        <v>457</v>
      </c>
      <c r="BP890">
        <v>1</v>
      </c>
      <c r="BQ890">
        <v>37200</v>
      </c>
      <c r="BR890">
        <v>6</v>
      </c>
      <c r="BS890">
        <v>1</v>
      </c>
      <c r="BT890">
        <v>2</v>
      </c>
      <c r="BU890">
        <v>1</v>
      </c>
      <c r="BV890">
        <v>1</v>
      </c>
      <c r="BW890">
        <v>2</v>
      </c>
      <c r="BX890">
        <v>0</v>
      </c>
      <c r="BY890">
        <v>4</v>
      </c>
      <c r="BZ890" t="s">
        <v>156</v>
      </c>
      <c r="CA890">
        <v>57</v>
      </c>
      <c r="CB890">
        <v>372</v>
      </c>
      <c r="CC890">
        <v>0</v>
      </c>
      <c r="CD890" t="s">
        <v>157</v>
      </c>
      <c r="CE890" t="s">
        <v>157</v>
      </c>
      <c r="CF890">
        <v>0</v>
      </c>
      <c r="CG890">
        <v>55</v>
      </c>
      <c r="CH890">
        <v>3990</v>
      </c>
      <c r="CI890" t="s">
        <v>158</v>
      </c>
      <c r="CJ890">
        <v>0</v>
      </c>
      <c r="CK890">
        <v>0.22037100000000001</v>
      </c>
      <c r="CL890">
        <v>11</v>
      </c>
      <c r="CM890" t="s">
        <v>159</v>
      </c>
      <c r="CN890">
        <v>3990</v>
      </c>
      <c r="CO890">
        <v>84835</v>
      </c>
      <c r="CP890">
        <v>1.117</v>
      </c>
      <c r="CQ890">
        <v>1.3380000000000001</v>
      </c>
      <c r="CR890">
        <v>84835</v>
      </c>
      <c r="CS890">
        <v>0</v>
      </c>
      <c r="CT890">
        <v>1163.5584429999999</v>
      </c>
      <c r="CU890">
        <v>100</v>
      </c>
      <c r="CV890">
        <v>9614</v>
      </c>
      <c r="CW890">
        <v>8.7460000000000003E-3</v>
      </c>
      <c r="CX890">
        <v>0</v>
      </c>
      <c r="CY890">
        <v>1.8129999999999999E-3</v>
      </c>
      <c r="CZ890">
        <v>137</v>
      </c>
      <c r="DA890" t="s">
        <v>965</v>
      </c>
      <c r="DB890" t="s">
        <v>319</v>
      </c>
      <c r="DC890" t="s">
        <v>966</v>
      </c>
      <c r="DD890">
        <v>-84.311291999999995</v>
      </c>
      <c r="DE890">
        <v>34.192608999999997</v>
      </c>
      <c r="DF890">
        <v>34.192608999999997</v>
      </c>
      <c r="DG890">
        <v>-84.311291999999995</v>
      </c>
      <c r="DH890">
        <v>7.842E-3</v>
      </c>
      <c r="DI890">
        <v>1.8129999999999999E-3</v>
      </c>
      <c r="DJ890">
        <v>52</v>
      </c>
      <c r="DK890">
        <v>690</v>
      </c>
      <c r="DL890">
        <v>0</v>
      </c>
      <c r="DM890">
        <v>710</v>
      </c>
      <c r="DN890">
        <v>0</v>
      </c>
      <c r="DO890">
        <v>740</v>
      </c>
      <c r="DP890">
        <v>0</v>
      </c>
      <c r="DQ890">
        <v>750</v>
      </c>
      <c r="DR890">
        <v>0</v>
      </c>
      <c r="DS890">
        <v>730</v>
      </c>
      <c r="DT890">
        <v>11.8</v>
      </c>
      <c r="DU890">
        <v>690</v>
      </c>
      <c r="DV890">
        <v>11.9</v>
      </c>
      <c r="DW890">
        <v>620</v>
      </c>
      <c r="DX890">
        <v>0</v>
      </c>
      <c r="DY890">
        <v>620</v>
      </c>
      <c r="DZ890">
        <v>0</v>
      </c>
      <c r="EA890">
        <v>620</v>
      </c>
      <c r="EB890">
        <v>0</v>
      </c>
      <c r="EC890">
        <v>630</v>
      </c>
      <c r="ED890">
        <v>0</v>
      </c>
      <c r="EE890">
        <v>8.7999999999999998E-5</v>
      </c>
    </row>
    <row r="891" spans="1:135" x14ac:dyDescent="0.3">
      <c r="A891">
        <v>889</v>
      </c>
      <c r="B891" t="s">
        <v>135</v>
      </c>
      <c r="C891">
        <v>997</v>
      </c>
      <c r="D891">
        <v>46986</v>
      </c>
      <c r="E891" t="s">
        <v>135</v>
      </c>
      <c r="F891">
        <v>5922472</v>
      </c>
      <c r="G891" t="s">
        <v>450</v>
      </c>
      <c r="H891" s="1">
        <v>42629</v>
      </c>
      <c r="I891" t="s">
        <v>451</v>
      </c>
      <c r="J891" t="s">
        <v>961</v>
      </c>
      <c r="K891" t="s">
        <v>968</v>
      </c>
      <c r="L891" t="s">
        <v>218</v>
      </c>
      <c r="M891">
        <v>0</v>
      </c>
      <c r="N891">
        <v>0</v>
      </c>
      <c r="O891">
        <v>1</v>
      </c>
      <c r="P891" t="s">
        <v>141</v>
      </c>
      <c r="Q891" t="s">
        <v>170</v>
      </c>
      <c r="R891" t="s">
        <v>272</v>
      </c>
      <c r="S891" t="s">
        <v>272</v>
      </c>
      <c r="T891" t="s">
        <v>221</v>
      </c>
      <c r="U891">
        <v>1</v>
      </c>
      <c r="V891" t="s">
        <v>165</v>
      </c>
      <c r="W891" t="s">
        <v>217</v>
      </c>
      <c r="X891" t="s">
        <v>384</v>
      </c>
      <c r="Y891" t="s">
        <v>148</v>
      </c>
      <c r="Z891">
        <v>24</v>
      </c>
      <c r="AA891" t="s">
        <v>360</v>
      </c>
      <c r="AB891" t="s">
        <v>535</v>
      </c>
      <c r="AC891" t="s">
        <v>963</v>
      </c>
      <c r="AD891">
        <v>1.1659999999999999</v>
      </c>
      <c r="AE891">
        <v>34.198960999999997</v>
      </c>
      <c r="AF891">
        <v>-84.305839000000006</v>
      </c>
      <c r="AG891">
        <v>52</v>
      </c>
      <c r="AH891">
        <v>223</v>
      </c>
      <c r="AI891">
        <v>2292</v>
      </c>
      <c r="AJ891" t="s">
        <v>964</v>
      </c>
      <c r="AK891">
        <v>2</v>
      </c>
      <c r="AL891">
        <v>2</v>
      </c>
      <c r="AM891" t="s">
        <v>153</v>
      </c>
      <c r="AN891">
        <v>755.9</v>
      </c>
      <c r="AO891">
        <v>47.8</v>
      </c>
      <c r="AP891">
        <v>630.1</v>
      </c>
      <c r="AQ891">
        <v>-84.305970000000002</v>
      </c>
      <c r="AR891">
        <v>34.198366999999998</v>
      </c>
      <c r="AS891">
        <v>-84.305091000000004</v>
      </c>
      <c r="AT891">
        <v>34.199886999999997</v>
      </c>
      <c r="AU891" t="s">
        <v>963</v>
      </c>
      <c r="AV891">
        <v>1</v>
      </c>
      <c r="AW891">
        <v>57</v>
      </c>
      <c r="AX891">
        <v>372</v>
      </c>
      <c r="AY891">
        <v>0</v>
      </c>
      <c r="AZ891">
        <v>55</v>
      </c>
      <c r="BA891">
        <v>13.79</v>
      </c>
      <c r="BB891">
        <v>13.58</v>
      </c>
      <c r="BC891">
        <v>1079.0999999999999</v>
      </c>
      <c r="BD891">
        <v>1074.5</v>
      </c>
      <c r="BE891">
        <v>1070.2</v>
      </c>
      <c r="BF891">
        <v>50</v>
      </c>
      <c r="BG891">
        <v>47.8</v>
      </c>
      <c r="BH891">
        <v>2.2000000000000002</v>
      </c>
      <c r="BI891" s="1">
        <v>44138</v>
      </c>
      <c r="BJ891" t="s">
        <v>154</v>
      </c>
      <c r="BK891">
        <v>1.8129999999999999E-3</v>
      </c>
      <c r="BL891">
        <v>9757</v>
      </c>
      <c r="BM891">
        <v>9561</v>
      </c>
      <c r="BN891" t="s">
        <v>963</v>
      </c>
      <c r="BO891" t="s">
        <v>457</v>
      </c>
      <c r="BP891">
        <v>1</v>
      </c>
      <c r="BQ891">
        <v>37200</v>
      </c>
      <c r="BR891">
        <v>6</v>
      </c>
      <c r="BS891">
        <v>1</v>
      </c>
      <c r="BT891">
        <v>2</v>
      </c>
      <c r="BU891">
        <v>1</v>
      </c>
      <c r="BV891">
        <v>1</v>
      </c>
      <c r="BW891">
        <v>2</v>
      </c>
      <c r="BX891">
        <v>0</v>
      </c>
      <c r="BY891">
        <v>4</v>
      </c>
      <c r="BZ891" t="s">
        <v>156</v>
      </c>
      <c r="CA891">
        <v>57</v>
      </c>
      <c r="CB891">
        <v>372</v>
      </c>
      <c r="CC891">
        <v>0</v>
      </c>
      <c r="CD891" t="s">
        <v>157</v>
      </c>
      <c r="CE891" t="s">
        <v>157</v>
      </c>
      <c r="CF891">
        <v>0</v>
      </c>
      <c r="CG891">
        <v>55</v>
      </c>
      <c r="CH891">
        <v>3990</v>
      </c>
      <c r="CI891" t="s">
        <v>158</v>
      </c>
      <c r="CJ891">
        <v>0</v>
      </c>
      <c r="CK891">
        <v>0.22037100000000001</v>
      </c>
      <c r="CL891">
        <v>11</v>
      </c>
      <c r="CM891" t="s">
        <v>159</v>
      </c>
      <c r="CN891">
        <v>3990</v>
      </c>
      <c r="CO891">
        <v>84835</v>
      </c>
      <c r="CP891">
        <v>1.117</v>
      </c>
      <c r="CQ891">
        <v>1.3380000000000001</v>
      </c>
      <c r="CR891">
        <v>84835</v>
      </c>
      <c r="CS891">
        <v>0</v>
      </c>
      <c r="CT891">
        <v>1163.5584429999999</v>
      </c>
      <c r="CU891">
        <v>100</v>
      </c>
      <c r="CV891">
        <v>9614</v>
      </c>
      <c r="CW891">
        <v>8.7460000000000003E-3</v>
      </c>
      <c r="CX891">
        <v>0</v>
      </c>
      <c r="CY891">
        <v>1.8129999999999999E-3</v>
      </c>
      <c r="CZ891">
        <v>137</v>
      </c>
      <c r="DA891" t="s">
        <v>965</v>
      </c>
      <c r="DB891" t="s">
        <v>319</v>
      </c>
      <c r="DC891" t="s">
        <v>966</v>
      </c>
      <c r="DD891">
        <v>-84.311291999999995</v>
      </c>
      <c r="DE891">
        <v>34.192608999999997</v>
      </c>
      <c r="DF891">
        <v>34.192608999999997</v>
      </c>
      <c r="DG891">
        <v>-84.311291999999995</v>
      </c>
      <c r="DH891">
        <v>7.842E-3</v>
      </c>
      <c r="DI891">
        <v>1.8129999999999999E-3</v>
      </c>
      <c r="DJ891">
        <v>52</v>
      </c>
      <c r="DK891">
        <v>690</v>
      </c>
      <c r="DL891">
        <v>0</v>
      </c>
      <c r="DM891">
        <v>710</v>
      </c>
      <c r="DN891">
        <v>0</v>
      </c>
      <c r="DO891">
        <v>740</v>
      </c>
      <c r="DP891">
        <v>0</v>
      </c>
      <c r="DQ891">
        <v>750</v>
      </c>
      <c r="DR891">
        <v>0</v>
      </c>
      <c r="DS891">
        <v>730</v>
      </c>
      <c r="DT891">
        <v>11.8</v>
      </c>
      <c r="DU891">
        <v>690</v>
      </c>
      <c r="DV891">
        <v>11.9</v>
      </c>
      <c r="DW891">
        <v>620</v>
      </c>
      <c r="DX891">
        <v>0</v>
      </c>
      <c r="DY891">
        <v>620</v>
      </c>
      <c r="DZ891">
        <v>0</v>
      </c>
      <c r="EA891">
        <v>620</v>
      </c>
      <c r="EB891">
        <v>0</v>
      </c>
      <c r="EC891">
        <v>630</v>
      </c>
      <c r="ED891">
        <v>0</v>
      </c>
      <c r="EE891">
        <v>0</v>
      </c>
    </row>
    <row r="892" spans="1:135" x14ac:dyDescent="0.3">
      <c r="A892">
        <v>890</v>
      </c>
      <c r="B892" t="s">
        <v>135</v>
      </c>
      <c r="C892">
        <v>1003</v>
      </c>
      <c r="D892">
        <v>45775</v>
      </c>
      <c r="E892" t="s">
        <v>135</v>
      </c>
      <c r="F892">
        <v>5975913</v>
      </c>
      <c r="G892" t="s">
        <v>450</v>
      </c>
      <c r="H892" s="1">
        <v>42670</v>
      </c>
      <c r="I892" t="s">
        <v>451</v>
      </c>
      <c r="J892" t="s">
        <v>961</v>
      </c>
      <c r="K892" t="s">
        <v>961</v>
      </c>
      <c r="L892" t="s">
        <v>140</v>
      </c>
      <c r="M892">
        <v>0</v>
      </c>
      <c r="N892">
        <v>0</v>
      </c>
      <c r="O892">
        <v>0</v>
      </c>
      <c r="P892" t="s">
        <v>141</v>
      </c>
      <c r="Q892" t="s">
        <v>170</v>
      </c>
      <c r="R892" t="s">
        <v>191</v>
      </c>
      <c r="S892" t="s">
        <v>191</v>
      </c>
      <c r="T892" t="s">
        <v>250</v>
      </c>
      <c r="U892">
        <v>2</v>
      </c>
      <c r="V892" t="s">
        <v>182</v>
      </c>
      <c r="W892" t="s">
        <v>969</v>
      </c>
      <c r="X892" t="s">
        <v>147</v>
      </c>
      <c r="Y892" t="s">
        <v>148</v>
      </c>
      <c r="Z892">
        <v>34</v>
      </c>
      <c r="AA892" t="s">
        <v>149</v>
      </c>
      <c r="AB892" t="s">
        <v>158</v>
      </c>
      <c r="AC892" t="s">
        <v>963</v>
      </c>
      <c r="AD892">
        <v>1.1713560000000001</v>
      </c>
      <c r="AE892">
        <v>34.199018000000002</v>
      </c>
      <c r="AF892">
        <v>-84.305813000000001</v>
      </c>
      <c r="AG892">
        <v>52</v>
      </c>
      <c r="AH892">
        <v>223</v>
      </c>
      <c r="AI892">
        <v>2292</v>
      </c>
      <c r="AJ892" t="s">
        <v>964</v>
      </c>
      <c r="AK892">
        <v>2</v>
      </c>
      <c r="AL892">
        <v>2</v>
      </c>
      <c r="AM892" t="s">
        <v>153</v>
      </c>
      <c r="AN892">
        <v>755.9</v>
      </c>
      <c r="AO892">
        <v>47.8</v>
      </c>
      <c r="AP892">
        <v>630.1</v>
      </c>
      <c r="AQ892">
        <v>-84.305970000000002</v>
      </c>
      <c r="AR892">
        <v>34.198366999999998</v>
      </c>
      <c r="AS892">
        <v>-84.305091000000004</v>
      </c>
      <c r="AT892">
        <v>34.199886999999997</v>
      </c>
      <c r="AU892" t="s">
        <v>963</v>
      </c>
      <c r="AV892">
        <v>1</v>
      </c>
      <c r="AW892">
        <v>57</v>
      </c>
      <c r="AX892">
        <v>372</v>
      </c>
      <c r="AY892">
        <v>0</v>
      </c>
      <c r="AZ892">
        <v>55</v>
      </c>
      <c r="BA892">
        <v>13.79</v>
      </c>
      <c r="BB892">
        <v>13.58</v>
      </c>
      <c r="BC892">
        <v>1079.0999999999999</v>
      </c>
      <c r="BD892">
        <v>1074.5</v>
      </c>
      <c r="BE892">
        <v>1070.2</v>
      </c>
      <c r="BF892">
        <v>50</v>
      </c>
      <c r="BG892">
        <v>47.8</v>
      </c>
      <c r="BH892">
        <v>2.2000000000000002</v>
      </c>
      <c r="BI892" s="1">
        <v>44138</v>
      </c>
      <c r="BJ892" t="s">
        <v>154</v>
      </c>
      <c r="BK892">
        <v>1.8129999999999999E-3</v>
      </c>
      <c r="BL892">
        <v>9757</v>
      </c>
      <c r="BM892">
        <v>9561</v>
      </c>
      <c r="BN892" t="s">
        <v>963</v>
      </c>
      <c r="BO892" t="s">
        <v>457</v>
      </c>
      <c r="BP892">
        <v>1</v>
      </c>
      <c r="BQ892">
        <v>37200</v>
      </c>
      <c r="BR892">
        <v>6</v>
      </c>
      <c r="BS892">
        <v>1</v>
      </c>
      <c r="BT892">
        <v>2</v>
      </c>
      <c r="BU892">
        <v>1</v>
      </c>
      <c r="BV892">
        <v>1</v>
      </c>
      <c r="BW892">
        <v>2</v>
      </c>
      <c r="BX892">
        <v>0</v>
      </c>
      <c r="BY892">
        <v>4</v>
      </c>
      <c r="BZ892" t="s">
        <v>156</v>
      </c>
      <c r="CA892">
        <v>57</v>
      </c>
      <c r="CB892">
        <v>372</v>
      </c>
      <c r="CC892">
        <v>0</v>
      </c>
      <c r="CD892" t="s">
        <v>157</v>
      </c>
      <c r="CE892" t="s">
        <v>157</v>
      </c>
      <c r="CF892">
        <v>0</v>
      </c>
      <c r="CG892">
        <v>55</v>
      </c>
      <c r="CH892">
        <v>3990</v>
      </c>
      <c r="CI892" t="s">
        <v>158</v>
      </c>
      <c r="CJ892">
        <v>0</v>
      </c>
      <c r="CK892">
        <v>0.22037100000000001</v>
      </c>
      <c r="CL892">
        <v>11</v>
      </c>
      <c r="CM892" t="s">
        <v>159</v>
      </c>
      <c r="CN892">
        <v>3990</v>
      </c>
      <c r="CO892">
        <v>84835</v>
      </c>
      <c r="CP892">
        <v>1.117</v>
      </c>
      <c r="CQ892">
        <v>1.3380000000000001</v>
      </c>
      <c r="CR892">
        <v>84835</v>
      </c>
      <c r="CS892">
        <v>0</v>
      </c>
      <c r="CT892">
        <v>1163.5584429999999</v>
      </c>
      <c r="CU892">
        <v>100</v>
      </c>
      <c r="CV892">
        <v>9614</v>
      </c>
      <c r="CW892">
        <v>8.7460000000000003E-3</v>
      </c>
      <c r="CX892">
        <v>0</v>
      </c>
      <c r="CY892">
        <v>1.8129999999999999E-3</v>
      </c>
      <c r="CZ892">
        <v>137</v>
      </c>
      <c r="DA892" t="s">
        <v>965</v>
      </c>
      <c r="DB892" t="s">
        <v>319</v>
      </c>
      <c r="DC892" t="s">
        <v>966</v>
      </c>
      <c r="DD892">
        <v>-84.311291999999995</v>
      </c>
      <c r="DE892">
        <v>34.192608999999997</v>
      </c>
      <c r="DF892">
        <v>34.192608999999997</v>
      </c>
      <c r="DG892">
        <v>-84.311291999999995</v>
      </c>
      <c r="DH892">
        <v>7.842E-3</v>
      </c>
      <c r="DI892">
        <v>1.8129999999999999E-3</v>
      </c>
      <c r="DJ892">
        <v>52</v>
      </c>
      <c r="DK892">
        <v>690</v>
      </c>
      <c r="DL892">
        <v>0</v>
      </c>
      <c r="DM892">
        <v>710</v>
      </c>
      <c r="DN892">
        <v>0</v>
      </c>
      <c r="DO892">
        <v>740</v>
      </c>
      <c r="DP892">
        <v>0</v>
      </c>
      <c r="DQ892">
        <v>750</v>
      </c>
      <c r="DR892">
        <v>0</v>
      </c>
      <c r="DS892">
        <v>730</v>
      </c>
      <c r="DT892">
        <v>11.8</v>
      </c>
      <c r="DU892">
        <v>690</v>
      </c>
      <c r="DV892">
        <v>11.9</v>
      </c>
      <c r="DW892">
        <v>620</v>
      </c>
      <c r="DX892">
        <v>0</v>
      </c>
      <c r="DY892">
        <v>620</v>
      </c>
      <c r="DZ892">
        <v>0</v>
      </c>
      <c r="EA892">
        <v>620</v>
      </c>
      <c r="EB892">
        <v>0</v>
      </c>
      <c r="EC892">
        <v>630</v>
      </c>
      <c r="ED892">
        <v>0</v>
      </c>
      <c r="EE892">
        <v>0</v>
      </c>
    </row>
    <row r="893" spans="1:135" x14ac:dyDescent="0.3">
      <c r="A893">
        <v>891</v>
      </c>
      <c r="B893" t="s">
        <v>135</v>
      </c>
      <c r="C893">
        <v>1017</v>
      </c>
      <c r="D893">
        <v>41229</v>
      </c>
      <c r="E893" t="s">
        <v>135</v>
      </c>
      <c r="F893">
        <v>6163664</v>
      </c>
      <c r="G893" t="s">
        <v>450</v>
      </c>
      <c r="H893" s="1">
        <v>42818</v>
      </c>
      <c r="I893" t="s">
        <v>451</v>
      </c>
      <c r="J893" t="s">
        <v>961</v>
      </c>
      <c r="K893" t="s">
        <v>970</v>
      </c>
      <c r="L893" t="s">
        <v>140</v>
      </c>
      <c r="M893">
        <v>0</v>
      </c>
      <c r="N893">
        <v>0</v>
      </c>
      <c r="O893">
        <v>0</v>
      </c>
      <c r="P893" t="s">
        <v>141</v>
      </c>
      <c r="Q893" t="s">
        <v>186</v>
      </c>
      <c r="R893" t="s">
        <v>276</v>
      </c>
      <c r="S893" t="s">
        <v>276</v>
      </c>
      <c r="T893" t="s">
        <v>223</v>
      </c>
      <c r="U893">
        <v>1</v>
      </c>
      <c r="V893" t="s">
        <v>196</v>
      </c>
      <c r="W893" t="s">
        <v>217</v>
      </c>
      <c r="X893" t="s">
        <v>147</v>
      </c>
      <c r="Y893" t="s">
        <v>148</v>
      </c>
      <c r="Z893">
        <v>23</v>
      </c>
      <c r="AA893" t="s">
        <v>149</v>
      </c>
      <c r="AB893" t="s">
        <v>168</v>
      </c>
      <c r="AC893" t="s">
        <v>963</v>
      </c>
      <c r="AD893">
        <v>1.343872</v>
      </c>
      <c r="AE893">
        <v>34.200918000000001</v>
      </c>
      <c r="AF893">
        <v>-84.303887000000003</v>
      </c>
      <c r="AG893">
        <v>52</v>
      </c>
      <c r="AH893">
        <v>223</v>
      </c>
      <c r="AI893">
        <v>2292</v>
      </c>
      <c r="AJ893" t="s">
        <v>964</v>
      </c>
      <c r="AK893">
        <v>2</v>
      </c>
      <c r="AL893">
        <v>2</v>
      </c>
      <c r="AM893" t="s">
        <v>153</v>
      </c>
      <c r="AN893">
        <v>755.9</v>
      </c>
      <c r="AO893">
        <v>47.8</v>
      </c>
      <c r="AP893">
        <v>630.1</v>
      </c>
      <c r="AQ893">
        <v>-84.305970000000002</v>
      </c>
      <c r="AR893">
        <v>34.198366999999998</v>
      </c>
      <c r="AS893">
        <v>-84.305091000000004</v>
      </c>
      <c r="AT893">
        <v>34.199886999999997</v>
      </c>
      <c r="AU893" t="s">
        <v>963</v>
      </c>
      <c r="AV893">
        <v>1</v>
      </c>
      <c r="AW893">
        <v>57</v>
      </c>
      <c r="AX893">
        <v>372</v>
      </c>
      <c r="AY893">
        <v>0</v>
      </c>
      <c r="AZ893">
        <v>55</v>
      </c>
      <c r="BA893">
        <v>13.79</v>
      </c>
      <c r="BB893">
        <v>13.58</v>
      </c>
      <c r="BC893">
        <v>1079.0999999999999</v>
      </c>
      <c r="BD893">
        <v>1074.5</v>
      </c>
      <c r="BE893">
        <v>1070.2</v>
      </c>
      <c r="BF893">
        <v>50</v>
      </c>
      <c r="BG893">
        <v>47.8</v>
      </c>
      <c r="BH893">
        <v>2.2000000000000002</v>
      </c>
      <c r="BI893" s="1">
        <v>44138</v>
      </c>
      <c r="BJ893" t="s">
        <v>154</v>
      </c>
      <c r="BK893">
        <v>1.8129999999999999E-3</v>
      </c>
      <c r="BL893">
        <v>9757</v>
      </c>
      <c r="BM893">
        <v>9561</v>
      </c>
      <c r="BN893" t="s">
        <v>963</v>
      </c>
      <c r="BO893" t="s">
        <v>457</v>
      </c>
      <c r="BP893">
        <v>1</v>
      </c>
      <c r="BQ893">
        <v>37200</v>
      </c>
      <c r="BR893">
        <v>6</v>
      </c>
      <c r="BS893">
        <v>1</v>
      </c>
      <c r="BT893">
        <v>2</v>
      </c>
      <c r="BU893">
        <v>1</v>
      </c>
      <c r="BV893">
        <v>1</v>
      </c>
      <c r="BW893">
        <v>2</v>
      </c>
      <c r="BX893">
        <v>0</v>
      </c>
      <c r="BY893">
        <v>4</v>
      </c>
      <c r="BZ893" t="s">
        <v>156</v>
      </c>
      <c r="CA893">
        <v>57</v>
      </c>
      <c r="CB893">
        <v>372</v>
      </c>
      <c r="CC893">
        <v>0</v>
      </c>
      <c r="CD893" t="s">
        <v>157</v>
      </c>
      <c r="CE893" t="s">
        <v>157</v>
      </c>
      <c r="CF893">
        <v>0</v>
      </c>
      <c r="CG893">
        <v>55</v>
      </c>
      <c r="CH893">
        <v>3990</v>
      </c>
      <c r="CI893" t="s">
        <v>158</v>
      </c>
      <c r="CJ893">
        <v>0</v>
      </c>
      <c r="CK893">
        <v>0.22037100000000001</v>
      </c>
      <c r="CL893">
        <v>11</v>
      </c>
      <c r="CM893" t="s">
        <v>159</v>
      </c>
      <c r="CN893">
        <v>3990</v>
      </c>
      <c r="CO893">
        <v>84835</v>
      </c>
      <c r="CP893">
        <v>1.117</v>
      </c>
      <c r="CQ893">
        <v>1.3380000000000001</v>
      </c>
      <c r="CR893">
        <v>84835</v>
      </c>
      <c r="CS893">
        <v>0</v>
      </c>
      <c r="CT893">
        <v>1163.5584429999999</v>
      </c>
      <c r="CU893">
        <v>100</v>
      </c>
      <c r="CV893">
        <v>9614</v>
      </c>
      <c r="CW893">
        <v>8.7460000000000003E-3</v>
      </c>
      <c r="CX893">
        <v>0</v>
      </c>
      <c r="CY893">
        <v>1.8129999999999999E-3</v>
      </c>
      <c r="CZ893">
        <v>137</v>
      </c>
      <c r="DA893" t="s">
        <v>965</v>
      </c>
      <c r="DB893" t="s">
        <v>319</v>
      </c>
      <c r="DC893" t="s">
        <v>966</v>
      </c>
      <c r="DD893">
        <v>-84.311291999999995</v>
      </c>
      <c r="DE893">
        <v>34.192608999999997</v>
      </c>
      <c r="DF893">
        <v>34.192608999999997</v>
      </c>
      <c r="DG893">
        <v>-84.311291999999995</v>
      </c>
      <c r="DH893">
        <v>7.842E-3</v>
      </c>
      <c r="DI893">
        <v>1.8129999999999999E-3</v>
      </c>
      <c r="DJ893">
        <v>52</v>
      </c>
      <c r="DK893">
        <v>690</v>
      </c>
      <c r="DL893">
        <v>0</v>
      </c>
      <c r="DM893">
        <v>710</v>
      </c>
      <c r="DN893">
        <v>0</v>
      </c>
      <c r="DO893">
        <v>740</v>
      </c>
      <c r="DP893">
        <v>0</v>
      </c>
      <c r="DQ893">
        <v>750</v>
      </c>
      <c r="DR893">
        <v>0</v>
      </c>
      <c r="DS893">
        <v>730</v>
      </c>
      <c r="DT893">
        <v>11.8</v>
      </c>
      <c r="DU893">
        <v>690</v>
      </c>
      <c r="DV893">
        <v>11.9</v>
      </c>
      <c r="DW893">
        <v>620</v>
      </c>
      <c r="DX893">
        <v>0</v>
      </c>
      <c r="DY893">
        <v>620</v>
      </c>
      <c r="DZ893">
        <v>0</v>
      </c>
      <c r="EA893">
        <v>620</v>
      </c>
      <c r="EB893">
        <v>0</v>
      </c>
      <c r="EC893">
        <v>630</v>
      </c>
      <c r="ED893">
        <v>0</v>
      </c>
      <c r="EE893">
        <v>1.5839999999999999E-3</v>
      </c>
    </row>
    <row r="894" spans="1:135" x14ac:dyDescent="0.3">
      <c r="A894">
        <v>892</v>
      </c>
      <c r="B894" t="s">
        <v>135</v>
      </c>
      <c r="C894">
        <v>285</v>
      </c>
      <c r="D894">
        <v>625</v>
      </c>
      <c r="E894" t="s">
        <v>135</v>
      </c>
      <c r="F894">
        <v>5754490</v>
      </c>
      <c r="G894" t="s">
        <v>136</v>
      </c>
      <c r="H894" s="1">
        <v>42503</v>
      </c>
      <c r="I894" t="s">
        <v>700</v>
      </c>
      <c r="J894" t="s">
        <v>701</v>
      </c>
      <c r="K894" t="s">
        <v>139</v>
      </c>
      <c r="L894" t="s">
        <v>169</v>
      </c>
      <c r="M894">
        <v>0</v>
      </c>
      <c r="N894">
        <v>0</v>
      </c>
      <c r="O894">
        <v>0</v>
      </c>
      <c r="P894" t="s">
        <v>141</v>
      </c>
      <c r="Q894" t="s">
        <v>142</v>
      </c>
      <c r="R894" t="s">
        <v>201</v>
      </c>
      <c r="S894" t="s">
        <v>177</v>
      </c>
      <c r="T894" t="s">
        <v>223</v>
      </c>
      <c r="U894">
        <v>1</v>
      </c>
      <c r="V894" t="s">
        <v>158</v>
      </c>
      <c r="W894" t="s">
        <v>224</v>
      </c>
      <c r="X894" t="s">
        <v>147</v>
      </c>
      <c r="Y894" t="s">
        <v>148</v>
      </c>
      <c r="Z894">
        <v>78</v>
      </c>
      <c r="AA894" t="s">
        <v>342</v>
      </c>
      <c r="AB894" t="s">
        <v>150</v>
      </c>
      <c r="AC894" t="s">
        <v>703</v>
      </c>
      <c r="AD894">
        <v>4.5419999999999998</v>
      </c>
      <c r="AE894">
        <v>34.761158000000002</v>
      </c>
      <c r="AF894">
        <v>-84.147705999999999</v>
      </c>
      <c r="AG894">
        <v>96</v>
      </c>
      <c r="AH894">
        <v>155</v>
      </c>
      <c r="AI894">
        <v>923</v>
      </c>
      <c r="AJ894" t="s">
        <v>704</v>
      </c>
      <c r="AK894">
        <v>26</v>
      </c>
      <c r="AL894">
        <v>30</v>
      </c>
      <c r="AM894" t="s">
        <v>153</v>
      </c>
      <c r="AN894">
        <v>159.19999999999999</v>
      </c>
      <c r="AO894">
        <v>75.599999999999994</v>
      </c>
      <c r="AP894">
        <v>207.2</v>
      </c>
      <c r="AQ894">
        <v>-84.147985000000006</v>
      </c>
      <c r="AR894">
        <v>34.760812999999999</v>
      </c>
      <c r="AS894">
        <v>-84.147710000000004</v>
      </c>
      <c r="AT894">
        <v>34.761304000000003</v>
      </c>
      <c r="AU894" t="s">
        <v>703</v>
      </c>
      <c r="AV894">
        <v>1</v>
      </c>
      <c r="AW894">
        <v>111</v>
      </c>
      <c r="AX894">
        <v>60</v>
      </c>
      <c r="AY894">
        <v>0</v>
      </c>
      <c r="AZ894">
        <v>55</v>
      </c>
      <c r="BA894">
        <v>7.76</v>
      </c>
      <c r="BB894">
        <v>7.71</v>
      </c>
      <c r="BC894">
        <v>2128</v>
      </c>
      <c r="BD894">
        <v>2132.1999999999998</v>
      </c>
      <c r="BE894">
        <v>2141.6999999999998</v>
      </c>
      <c r="BF894">
        <v>45</v>
      </c>
      <c r="BG894">
        <v>29.5</v>
      </c>
      <c r="BH894">
        <v>15.5</v>
      </c>
      <c r="BI894" s="1">
        <v>44152</v>
      </c>
      <c r="BJ894" t="s">
        <v>528</v>
      </c>
      <c r="BK894">
        <v>5.9999999999999995E-4</v>
      </c>
      <c r="BL894">
        <v>20430</v>
      </c>
      <c r="BM894">
        <v>19936</v>
      </c>
      <c r="BN894" t="s">
        <v>703</v>
      </c>
      <c r="BO894" t="s">
        <v>705</v>
      </c>
      <c r="BP894">
        <v>1</v>
      </c>
      <c r="BQ894">
        <v>6000</v>
      </c>
      <c r="BR894">
        <v>6</v>
      </c>
      <c r="BS894">
        <v>1</v>
      </c>
      <c r="BT894">
        <v>2</v>
      </c>
      <c r="BU894">
        <v>1</v>
      </c>
      <c r="BV894">
        <v>1</v>
      </c>
      <c r="BW894">
        <v>2</v>
      </c>
      <c r="BX894">
        <v>0</v>
      </c>
      <c r="BY894">
        <v>5</v>
      </c>
      <c r="BZ894" t="s">
        <v>156</v>
      </c>
      <c r="CA894">
        <v>111</v>
      </c>
      <c r="CB894">
        <v>60</v>
      </c>
      <c r="CC894">
        <v>0</v>
      </c>
      <c r="CD894" t="s">
        <v>157</v>
      </c>
      <c r="CE894" t="s">
        <v>157</v>
      </c>
      <c r="CF894">
        <v>0</v>
      </c>
      <c r="CG894">
        <v>55</v>
      </c>
      <c r="CH894">
        <v>730</v>
      </c>
      <c r="CI894" t="s">
        <v>158</v>
      </c>
      <c r="CJ894">
        <v>0</v>
      </c>
      <c r="CK894">
        <v>1.7276309999999999</v>
      </c>
      <c r="CL894">
        <v>9</v>
      </c>
      <c r="CM894" t="s">
        <v>159</v>
      </c>
      <c r="CN894">
        <v>730</v>
      </c>
      <c r="CO894">
        <v>221493</v>
      </c>
      <c r="CP894">
        <v>3.25</v>
      </c>
      <c r="CQ894">
        <v>4.9800000000000004</v>
      </c>
      <c r="CR894">
        <v>221493</v>
      </c>
      <c r="CS894">
        <v>0</v>
      </c>
      <c r="CT894">
        <v>9121.8897930000003</v>
      </c>
      <c r="CU894">
        <v>100</v>
      </c>
      <c r="CV894">
        <v>19983</v>
      </c>
      <c r="CW894">
        <v>5.5108999999999998E-2</v>
      </c>
      <c r="CX894">
        <v>0</v>
      </c>
      <c r="CY894">
        <v>5.9999999999999995E-4</v>
      </c>
      <c r="CZ894">
        <v>197</v>
      </c>
      <c r="DA894" t="s">
        <v>706</v>
      </c>
      <c r="DB894" t="s">
        <v>161</v>
      </c>
      <c r="DC894" t="s">
        <v>707</v>
      </c>
      <c r="DD894">
        <v>-84.172511999999998</v>
      </c>
      <c r="DE894">
        <v>34.768000999999998</v>
      </c>
      <c r="DF894">
        <v>34.768000999999998</v>
      </c>
      <c r="DG894">
        <v>-84.172511999999998</v>
      </c>
      <c r="DH894">
        <v>2.5557E-2</v>
      </c>
      <c r="DI894">
        <v>5.9999999999999995E-4</v>
      </c>
      <c r="DJ894">
        <v>96</v>
      </c>
      <c r="DK894">
        <v>690</v>
      </c>
      <c r="DL894">
        <v>0</v>
      </c>
      <c r="DM894">
        <v>710</v>
      </c>
      <c r="DN894">
        <v>0</v>
      </c>
      <c r="DO894">
        <v>740</v>
      </c>
      <c r="DP894">
        <v>0</v>
      </c>
      <c r="DQ894">
        <v>750</v>
      </c>
      <c r="DR894">
        <v>0</v>
      </c>
      <c r="DS894">
        <v>730</v>
      </c>
      <c r="DT894">
        <v>11.8</v>
      </c>
      <c r="DU894">
        <v>690</v>
      </c>
      <c r="DV894">
        <v>11.9</v>
      </c>
      <c r="DW894">
        <v>620</v>
      </c>
      <c r="DX894">
        <v>0</v>
      </c>
      <c r="DY894">
        <v>620</v>
      </c>
      <c r="DZ894">
        <v>0</v>
      </c>
      <c r="EA894">
        <v>620</v>
      </c>
      <c r="EB894">
        <v>0</v>
      </c>
      <c r="EC894">
        <v>630</v>
      </c>
      <c r="ED894">
        <v>0</v>
      </c>
      <c r="EE894">
        <v>0</v>
      </c>
    </row>
    <row r="895" spans="1:135" x14ac:dyDescent="0.3">
      <c r="A895">
        <v>893</v>
      </c>
      <c r="B895" t="s">
        <v>135</v>
      </c>
      <c r="C895">
        <v>593</v>
      </c>
      <c r="D895">
        <v>595</v>
      </c>
      <c r="E895" t="s">
        <v>135</v>
      </c>
      <c r="F895">
        <v>5994459</v>
      </c>
      <c r="G895" t="s">
        <v>136</v>
      </c>
      <c r="H895" s="1">
        <v>42684</v>
      </c>
      <c r="I895" t="s">
        <v>700</v>
      </c>
      <c r="J895" t="s">
        <v>701</v>
      </c>
      <c r="K895" t="s">
        <v>139</v>
      </c>
      <c r="L895" t="s">
        <v>218</v>
      </c>
      <c r="M895">
        <v>0</v>
      </c>
      <c r="N895">
        <v>0</v>
      </c>
      <c r="O895">
        <v>1</v>
      </c>
      <c r="P895" t="s">
        <v>141</v>
      </c>
      <c r="Q895" t="s">
        <v>142</v>
      </c>
      <c r="R895" t="s">
        <v>272</v>
      </c>
      <c r="S895" t="s">
        <v>272</v>
      </c>
      <c r="T895" t="s">
        <v>187</v>
      </c>
      <c r="U895">
        <v>1</v>
      </c>
      <c r="V895" t="s">
        <v>165</v>
      </c>
      <c r="W895" t="s">
        <v>217</v>
      </c>
      <c r="X895" t="s">
        <v>147</v>
      </c>
      <c r="Y895" t="s">
        <v>148</v>
      </c>
      <c r="Z895">
        <v>66</v>
      </c>
      <c r="AA895" t="s">
        <v>360</v>
      </c>
      <c r="AB895" t="s">
        <v>324</v>
      </c>
      <c r="AC895" t="s">
        <v>703</v>
      </c>
      <c r="AD895">
        <v>4.5526999999999997</v>
      </c>
      <c r="AE895">
        <v>34.761310000000002</v>
      </c>
      <c r="AF895">
        <v>-84.147711000000001</v>
      </c>
      <c r="AG895">
        <v>96</v>
      </c>
      <c r="AH895">
        <v>155</v>
      </c>
      <c r="AI895">
        <v>923</v>
      </c>
      <c r="AJ895" t="s">
        <v>704</v>
      </c>
      <c r="AK895">
        <v>26</v>
      </c>
      <c r="AL895">
        <v>30</v>
      </c>
      <c r="AM895" t="s">
        <v>153</v>
      </c>
      <c r="AN895">
        <v>159.19999999999999</v>
      </c>
      <c r="AO895">
        <v>75.599999999999994</v>
      </c>
      <c r="AP895">
        <v>207.2</v>
      </c>
      <c r="AQ895">
        <v>-84.147985000000006</v>
      </c>
      <c r="AR895">
        <v>34.760812999999999</v>
      </c>
      <c r="AS895">
        <v>-84.147710000000004</v>
      </c>
      <c r="AT895">
        <v>34.761304000000003</v>
      </c>
      <c r="AU895" t="s">
        <v>703</v>
      </c>
      <c r="AV895">
        <v>1</v>
      </c>
      <c r="AW895">
        <v>111</v>
      </c>
      <c r="AX895">
        <v>60</v>
      </c>
      <c r="AY895">
        <v>0</v>
      </c>
      <c r="AZ895">
        <v>55</v>
      </c>
      <c r="BA895">
        <v>7.76</v>
      </c>
      <c r="BB895">
        <v>7.71</v>
      </c>
      <c r="BC895">
        <v>2128</v>
      </c>
      <c r="BD895">
        <v>2132.1999999999998</v>
      </c>
      <c r="BE895">
        <v>2141.6999999999998</v>
      </c>
      <c r="BF895">
        <v>45</v>
      </c>
      <c r="BG895">
        <v>29.5</v>
      </c>
      <c r="BH895">
        <v>15.5</v>
      </c>
      <c r="BI895" s="1">
        <v>44152</v>
      </c>
      <c r="BJ895" t="s">
        <v>528</v>
      </c>
      <c r="BK895">
        <v>5.9999999999999995E-4</v>
      </c>
      <c r="BL895">
        <v>20430</v>
      </c>
      <c r="BM895">
        <v>19936</v>
      </c>
      <c r="BN895" t="s">
        <v>703</v>
      </c>
      <c r="BO895" t="s">
        <v>705</v>
      </c>
      <c r="BP895">
        <v>1</v>
      </c>
      <c r="BQ895">
        <v>6000</v>
      </c>
      <c r="BR895">
        <v>6</v>
      </c>
      <c r="BS895">
        <v>1</v>
      </c>
      <c r="BT895">
        <v>2</v>
      </c>
      <c r="BU895">
        <v>1</v>
      </c>
      <c r="BV895">
        <v>1</v>
      </c>
      <c r="BW895">
        <v>2</v>
      </c>
      <c r="BX895">
        <v>0</v>
      </c>
      <c r="BY895">
        <v>5</v>
      </c>
      <c r="BZ895" t="s">
        <v>156</v>
      </c>
      <c r="CA895">
        <v>111</v>
      </c>
      <c r="CB895">
        <v>60</v>
      </c>
      <c r="CC895">
        <v>0</v>
      </c>
      <c r="CD895" t="s">
        <v>157</v>
      </c>
      <c r="CE895" t="s">
        <v>157</v>
      </c>
      <c r="CF895">
        <v>0</v>
      </c>
      <c r="CG895">
        <v>55</v>
      </c>
      <c r="CH895">
        <v>730</v>
      </c>
      <c r="CI895" t="s">
        <v>158</v>
      </c>
      <c r="CJ895">
        <v>0</v>
      </c>
      <c r="CK895">
        <v>1.7276309999999999</v>
      </c>
      <c r="CL895">
        <v>9</v>
      </c>
      <c r="CM895" t="s">
        <v>159</v>
      </c>
      <c r="CN895">
        <v>730</v>
      </c>
      <c r="CO895">
        <v>221493</v>
      </c>
      <c r="CP895">
        <v>3.25</v>
      </c>
      <c r="CQ895">
        <v>4.9800000000000004</v>
      </c>
      <c r="CR895">
        <v>221493</v>
      </c>
      <c r="CS895">
        <v>0</v>
      </c>
      <c r="CT895">
        <v>9121.8897930000003</v>
      </c>
      <c r="CU895">
        <v>100</v>
      </c>
      <c r="CV895">
        <v>19983</v>
      </c>
      <c r="CW895">
        <v>5.5108999999999998E-2</v>
      </c>
      <c r="CX895">
        <v>0</v>
      </c>
      <c r="CY895">
        <v>5.9999999999999995E-4</v>
      </c>
      <c r="CZ895">
        <v>197</v>
      </c>
      <c r="DA895" t="s">
        <v>706</v>
      </c>
      <c r="DB895" t="s">
        <v>161</v>
      </c>
      <c r="DC895" t="s">
        <v>707</v>
      </c>
      <c r="DD895">
        <v>-84.172511999999998</v>
      </c>
      <c r="DE895">
        <v>34.768000999999998</v>
      </c>
      <c r="DF895">
        <v>34.768000999999998</v>
      </c>
      <c r="DG895">
        <v>-84.172511999999998</v>
      </c>
      <c r="DH895">
        <v>2.5557E-2</v>
      </c>
      <c r="DI895">
        <v>5.9999999999999995E-4</v>
      </c>
      <c r="DJ895">
        <v>96</v>
      </c>
      <c r="DK895">
        <v>690</v>
      </c>
      <c r="DL895">
        <v>0</v>
      </c>
      <c r="DM895">
        <v>710</v>
      </c>
      <c r="DN895">
        <v>0</v>
      </c>
      <c r="DO895">
        <v>740</v>
      </c>
      <c r="DP895">
        <v>0</v>
      </c>
      <c r="DQ895">
        <v>750</v>
      </c>
      <c r="DR895">
        <v>0</v>
      </c>
      <c r="DS895">
        <v>730</v>
      </c>
      <c r="DT895">
        <v>11.8</v>
      </c>
      <c r="DU895">
        <v>690</v>
      </c>
      <c r="DV895">
        <v>11.9</v>
      </c>
      <c r="DW895">
        <v>620</v>
      </c>
      <c r="DX895">
        <v>0</v>
      </c>
      <c r="DY895">
        <v>620</v>
      </c>
      <c r="DZ895">
        <v>0</v>
      </c>
      <c r="EA895">
        <v>620</v>
      </c>
      <c r="EB895">
        <v>0</v>
      </c>
      <c r="EC895">
        <v>630</v>
      </c>
      <c r="ED895">
        <v>0</v>
      </c>
      <c r="EE895">
        <v>5.0000000000000004E-6</v>
      </c>
    </row>
    <row r="896" spans="1:135" x14ac:dyDescent="0.3">
      <c r="A896">
        <v>894</v>
      </c>
      <c r="B896" t="s">
        <v>135</v>
      </c>
      <c r="C896">
        <v>291</v>
      </c>
      <c r="D896">
        <v>622</v>
      </c>
      <c r="E896" t="s">
        <v>135</v>
      </c>
      <c r="F896">
        <v>5785150</v>
      </c>
      <c r="G896" t="s">
        <v>136</v>
      </c>
      <c r="H896" s="1">
        <v>42526</v>
      </c>
      <c r="I896" t="s">
        <v>700</v>
      </c>
      <c r="J896" t="s">
        <v>701</v>
      </c>
      <c r="K896" t="s">
        <v>139</v>
      </c>
      <c r="L896" t="s">
        <v>169</v>
      </c>
      <c r="M896">
        <v>0</v>
      </c>
      <c r="N896">
        <v>0</v>
      </c>
      <c r="O896">
        <v>0</v>
      </c>
      <c r="P896" t="s">
        <v>141</v>
      </c>
      <c r="Q896" t="s">
        <v>142</v>
      </c>
      <c r="R896" t="s">
        <v>219</v>
      </c>
      <c r="S896" t="s">
        <v>219</v>
      </c>
      <c r="T896" t="s">
        <v>164</v>
      </c>
      <c r="U896">
        <v>1</v>
      </c>
      <c r="V896" t="s">
        <v>165</v>
      </c>
      <c r="W896" t="s">
        <v>217</v>
      </c>
      <c r="X896" t="s">
        <v>147</v>
      </c>
      <c r="Y896" t="s">
        <v>167</v>
      </c>
      <c r="Z896">
        <v>22</v>
      </c>
      <c r="AA896" t="s">
        <v>342</v>
      </c>
      <c r="AB896" t="s">
        <v>150</v>
      </c>
      <c r="AC896" t="s">
        <v>703</v>
      </c>
      <c r="AD896">
        <v>4.749943</v>
      </c>
      <c r="AE896">
        <v>34.763958000000002</v>
      </c>
      <c r="AF896">
        <v>-84.146662000000006</v>
      </c>
      <c r="AG896">
        <v>98</v>
      </c>
      <c r="AH896">
        <v>157</v>
      </c>
      <c r="AI896">
        <v>925</v>
      </c>
      <c r="AJ896" t="s">
        <v>704</v>
      </c>
      <c r="AK896">
        <v>28</v>
      </c>
      <c r="AL896">
        <v>32</v>
      </c>
      <c r="AM896" t="s">
        <v>153</v>
      </c>
      <c r="AN896">
        <v>563.20000000000005</v>
      </c>
      <c r="AO896">
        <v>42.8</v>
      </c>
      <c r="AP896">
        <v>418.5</v>
      </c>
      <c r="AQ896">
        <v>-84.147266000000002</v>
      </c>
      <c r="AR896">
        <v>34.763026000000004</v>
      </c>
      <c r="AS896">
        <v>-84.146597</v>
      </c>
      <c r="AT896">
        <v>34.763995000000001</v>
      </c>
      <c r="AU896" t="s">
        <v>703</v>
      </c>
      <c r="AV896">
        <v>1</v>
      </c>
      <c r="AW896">
        <v>111</v>
      </c>
      <c r="AX896">
        <v>60</v>
      </c>
      <c r="AY896">
        <v>0</v>
      </c>
      <c r="AZ896">
        <v>55</v>
      </c>
      <c r="BA896">
        <v>4.9800000000000004</v>
      </c>
      <c r="BB896">
        <v>3.55</v>
      </c>
      <c r="BC896">
        <v>2206</v>
      </c>
      <c r="BD896">
        <v>2242.1</v>
      </c>
      <c r="BE896">
        <v>2239.1999999999998</v>
      </c>
      <c r="BF896">
        <v>45</v>
      </c>
      <c r="BG896">
        <v>36.9</v>
      </c>
      <c r="BH896">
        <v>8.1</v>
      </c>
      <c r="BI896" s="1">
        <v>44152</v>
      </c>
      <c r="BJ896" t="s">
        <v>528</v>
      </c>
      <c r="BK896">
        <v>1.2199999999999999E-3</v>
      </c>
      <c r="BL896">
        <v>20430</v>
      </c>
      <c r="BM896">
        <v>19936</v>
      </c>
      <c r="BN896" t="s">
        <v>703</v>
      </c>
      <c r="BO896" t="s">
        <v>705</v>
      </c>
      <c r="BP896">
        <v>1</v>
      </c>
      <c r="BQ896">
        <v>6000</v>
      </c>
      <c r="BR896">
        <v>6</v>
      </c>
      <c r="BS896">
        <v>1</v>
      </c>
      <c r="BT896">
        <v>2</v>
      </c>
      <c r="BU896">
        <v>1</v>
      </c>
      <c r="BV896">
        <v>1</v>
      </c>
      <c r="BW896">
        <v>2</v>
      </c>
      <c r="BX896">
        <v>0</v>
      </c>
      <c r="BY896">
        <v>5</v>
      </c>
      <c r="BZ896" t="s">
        <v>156</v>
      </c>
      <c r="CA896">
        <v>111</v>
      </c>
      <c r="CB896">
        <v>60</v>
      </c>
      <c r="CC896">
        <v>0</v>
      </c>
      <c r="CD896" t="s">
        <v>157</v>
      </c>
      <c r="CE896" t="s">
        <v>157</v>
      </c>
      <c r="CF896">
        <v>0</v>
      </c>
      <c r="CG896">
        <v>55</v>
      </c>
      <c r="CH896">
        <v>730</v>
      </c>
      <c r="CI896" t="s">
        <v>158</v>
      </c>
      <c r="CJ896">
        <v>0</v>
      </c>
      <c r="CK896">
        <v>1.7276309999999999</v>
      </c>
      <c r="CL896">
        <v>9</v>
      </c>
      <c r="CM896" t="s">
        <v>159</v>
      </c>
      <c r="CN896">
        <v>730</v>
      </c>
      <c r="CO896">
        <v>221493</v>
      </c>
      <c r="CP896">
        <v>3.25</v>
      </c>
      <c r="CQ896">
        <v>4.9800000000000004</v>
      </c>
      <c r="CR896">
        <v>221493</v>
      </c>
      <c r="CS896">
        <v>0</v>
      </c>
      <c r="CT896">
        <v>9121.8897930000003</v>
      </c>
      <c r="CU896">
        <v>100</v>
      </c>
      <c r="CV896">
        <v>19983</v>
      </c>
      <c r="CW896">
        <v>5.5108999999999998E-2</v>
      </c>
      <c r="CX896">
        <v>0</v>
      </c>
      <c r="CY896">
        <v>1.2199999999999999E-3</v>
      </c>
      <c r="CZ896">
        <v>197</v>
      </c>
      <c r="DA896" t="s">
        <v>706</v>
      </c>
      <c r="DB896" t="s">
        <v>161</v>
      </c>
      <c r="DC896" t="s">
        <v>707</v>
      </c>
      <c r="DD896">
        <v>-84.172511999999998</v>
      </c>
      <c r="DE896">
        <v>34.768000999999998</v>
      </c>
      <c r="DF896">
        <v>34.768000999999998</v>
      </c>
      <c r="DG896">
        <v>-84.172511999999998</v>
      </c>
      <c r="DH896">
        <v>2.5729999999999999E-2</v>
      </c>
      <c r="DI896">
        <v>1.2199999999999999E-3</v>
      </c>
      <c r="DJ896">
        <v>98</v>
      </c>
      <c r="DK896">
        <v>690</v>
      </c>
      <c r="DL896">
        <v>0</v>
      </c>
      <c r="DM896">
        <v>710</v>
      </c>
      <c r="DN896">
        <v>0</v>
      </c>
      <c r="DO896">
        <v>740</v>
      </c>
      <c r="DP896">
        <v>0</v>
      </c>
      <c r="DQ896">
        <v>750</v>
      </c>
      <c r="DR896">
        <v>0</v>
      </c>
      <c r="DS896">
        <v>730</v>
      </c>
      <c r="DT896">
        <v>11.8</v>
      </c>
      <c r="DU896">
        <v>690</v>
      </c>
      <c r="DV896">
        <v>11.9</v>
      </c>
      <c r="DW896">
        <v>620</v>
      </c>
      <c r="DX896">
        <v>0</v>
      </c>
      <c r="DY896">
        <v>620</v>
      </c>
      <c r="DZ896">
        <v>0</v>
      </c>
      <c r="EA896">
        <v>620</v>
      </c>
      <c r="EB896">
        <v>0</v>
      </c>
      <c r="EC896">
        <v>630</v>
      </c>
      <c r="ED896">
        <v>0</v>
      </c>
      <c r="EE896">
        <v>0</v>
      </c>
    </row>
    <row r="897" spans="1:135" x14ac:dyDescent="0.3">
      <c r="A897">
        <v>895</v>
      </c>
      <c r="B897" t="s">
        <v>135</v>
      </c>
      <c r="C897">
        <v>775</v>
      </c>
      <c r="D897">
        <v>486</v>
      </c>
      <c r="E897" t="s">
        <v>135</v>
      </c>
      <c r="F897">
        <v>7717626</v>
      </c>
      <c r="G897" t="s">
        <v>136</v>
      </c>
      <c r="H897" s="1">
        <v>43754</v>
      </c>
      <c r="I897" t="s">
        <v>700</v>
      </c>
      <c r="J897" t="s">
        <v>701</v>
      </c>
      <c r="K897" t="s">
        <v>971</v>
      </c>
      <c r="L897" t="s">
        <v>140</v>
      </c>
      <c r="M897">
        <v>0</v>
      </c>
      <c r="N897">
        <v>0</v>
      </c>
      <c r="O897">
        <v>0</v>
      </c>
      <c r="P897" t="s">
        <v>141</v>
      </c>
      <c r="Q897" t="s">
        <v>186</v>
      </c>
      <c r="R897" t="s">
        <v>462</v>
      </c>
      <c r="S897" t="s">
        <v>462</v>
      </c>
      <c r="T897" t="s">
        <v>271</v>
      </c>
      <c r="U897">
        <v>1</v>
      </c>
      <c r="V897" t="s">
        <v>165</v>
      </c>
      <c r="W897" t="s">
        <v>166</v>
      </c>
      <c r="X897" t="s">
        <v>147</v>
      </c>
      <c r="Y897" t="s">
        <v>167</v>
      </c>
      <c r="Z897">
        <v>26</v>
      </c>
      <c r="AA897" t="s">
        <v>149</v>
      </c>
      <c r="AB897" t="s">
        <v>150</v>
      </c>
      <c r="AC897" t="s">
        <v>703</v>
      </c>
      <c r="AD897">
        <v>4.9189999999999996</v>
      </c>
      <c r="AE897">
        <v>34.765332000000001</v>
      </c>
      <c r="AF897">
        <v>-84.147823000000002</v>
      </c>
      <c r="AG897">
        <v>100</v>
      </c>
      <c r="AH897">
        <v>159</v>
      </c>
      <c r="AI897">
        <v>927</v>
      </c>
      <c r="AJ897" t="s">
        <v>704</v>
      </c>
      <c r="AK897">
        <v>30</v>
      </c>
      <c r="AL897">
        <v>34</v>
      </c>
      <c r="AM897" t="s">
        <v>153</v>
      </c>
      <c r="AN897">
        <v>195.2</v>
      </c>
      <c r="AO897">
        <v>96.9</v>
      </c>
      <c r="AP897">
        <v>331.6</v>
      </c>
      <c r="AQ897">
        <v>-84.146541999999997</v>
      </c>
      <c r="AR897">
        <v>34.764972</v>
      </c>
      <c r="AS897">
        <v>-84.147406000000004</v>
      </c>
      <c r="AT897">
        <v>34.765372999999997</v>
      </c>
      <c r="AU897" t="s">
        <v>703</v>
      </c>
      <c r="AV897">
        <v>1</v>
      </c>
      <c r="AW897">
        <v>111</v>
      </c>
      <c r="AX897">
        <v>60</v>
      </c>
      <c r="AY897">
        <v>0</v>
      </c>
      <c r="AZ897">
        <v>55</v>
      </c>
      <c r="BA897">
        <v>9.4600000000000009</v>
      </c>
      <c r="BB897">
        <v>9.06</v>
      </c>
      <c r="BC897">
        <v>2250.3000000000002</v>
      </c>
      <c r="BD897">
        <v>2260.1999999999998</v>
      </c>
      <c r="BE897">
        <v>2266.4</v>
      </c>
      <c r="BF897">
        <v>45</v>
      </c>
      <c r="BG897">
        <v>29.2</v>
      </c>
      <c r="BH897">
        <v>15.8</v>
      </c>
      <c r="BI897" s="1">
        <v>44152</v>
      </c>
      <c r="BJ897" t="s">
        <v>528</v>
      </c>
      <c r="BK897">
        <v>1.042E-3</v>
      </c>
      <c r="BL897">
        <v>20430</v>
      </c>
      <c r="BM897">
        <v>19936</v>
      </c>
      <c r="BN897" t="s">
        <v>703</v>
      </c>
      <c r="BO897" t="s">
        <v>705</v>
      </c>
      <c r="BP897">
        <v>1</v>
      </c>
      <c r="BQ897">
        <v>6000</v>
      </c>
      <c r="BR897">
        <v>6</v>
      </c>
      <c r="BS897">
        <v>1</v>
      </c>
      <c r="BT897">
        <v>2</v>
      </c>
      <c r="BU897">
        <v>1</v>
      </c>
      <c r="BV897">
        <v>1</v>
      </c>
      <c r="BW897">
        <v>2</v>
      </c>
      <c r="BX897">
        <v>0</v>
      </c>
      <c r="BY897">
        <v>5</v>
      </c>
      <c r="BZ897" t="s">
        <v>156</v>
      </c>
      <c r="CA897">
        <v>111</v>
      </c>
      <c r="CB897">
        <v>60</v>
      </c>
      <c r="CC897">
        <v>0</v>
      </c>
      <c r="CD897" t="s">
        <v>157</v>
      </c>
      <c r="CE897" t="s">
        <v>157</v>
      </c>
      <c r="CF897">
        <v>0</v>
      </c>
      <c r="CG897">
        <v>55</v>
      </c>
      <c r="CH897">
        <v>730</v>
      </c>
      <c r="CI897" t="s">
        <v>158</v>
      </c>
      <c r="CJ897">
        <v>0</v>
      </c>
      <c r="CK897">
        <v>1.7276309999999999</v>
      </c>
      <c r="CL897">
        <v>9</v>
      </c>
      <c r="CM897" t="s">
        <v>159</v>
      </c>
      <c r="CN897">
        <v>730</v>
      </c>
      <c r="CO897">
        <v>221493</v>
      </c>
      <c r="CP897">
        <v>3.25</v>
      </c>
      <c r="CQ897">
        <v>4.9800000000000004</v>
      </c>
      <c r="CR897">
        <v>221493</v>
      </c>
      <c r="CS897">
        <v>0</v>
      </c>
      <c r="CT897">
        <v>9121.8897930000003</v>
      </c>
      <c r="CU897">
        <v>100</v>
      </c>
      <c r="CV897">
        <v>19983</v>
      </c>
      <c r="CW897">
        <v>5.5108999999999998E-2</v>
      </c>
      <c r="CX897">
        <v>0</v>
      </c>
      <c r="CY897">
        <v>1.042E-3</v>
      </c>
      <c r="CZ897">
        <v>197</v>
      </c>
      <c r="DA897" t="s">
        <v>706</v>
      </c>
      <c r="DB897" t="s">
        <v>161</v>
      </c>
      <c r="DC897" t="s">
        <v>707</v>
      </c>
      <c r="DD897">
        <v>-84.172511999999998</v>
      </c>
      <c r="DE897">
        <v>34.768000999999998</v>
      </c>
      <c r="DF897">
        <v>34.768000999999998</v>
      </c>
      <c r="DG897">
        <v>-84.172511999999998</v>
      </c>
      <c r="DH897">
        <v>2.5242000000000001E-2</v>
      </c>
      <c r="DI897">
        <v>1.042E-3</v>
      </c>
      <c r="DJ897">
        <v>100</v>
      </c>
      <c r="DK897">
        <v>1880</v>
      </c>
      <c r="DL897">
        <v>0</v>
      </c>
      <c r="DM897">
        <v>1960</v>
      </c>
      <c r="DN897">
        <v>0</v>
      </c>
      <c r="DO897">
        <v>1980</v>
      </c>
      <c r="DP897">
        <v>0</v>
      </c>
      <c r="DQ897">
        <v>2010</v>
      </c>
      <c r="DR897">
        <v>0</v>
      </c>
      <c r="DS897">
        <v>1950</v>
      </c>
      <c r="DT897">
        <v>6.7</v>
      </c>
      <c r="DU897">
        <v>1850</v>
      </c>
      <c r="DV897">
        <v>6.7</v>
      </c>
      <c r="DW897">
        <v>1710</v>
      </c>
      <c r="DX897">
        <v>6.7</v>
      </c>
      <c r="DY897">
        <v>1710</v>
      </c>
      <c r="DZ897">
        <v>6.7</v>
      </c>
      <c r="EA897">
        <v>1720</v>
      </c>
      <c r="EB897">
        <v>6.7</v>
      </c>
      <c r="EC897">
        <v>1750</v>
      </c>
      <c r="ED897">
        <v>6.7</v>
      </c>
      <c r="EE897">
        <v>4.1800000000000002E-4</v>
      </c>
    </row>
    <row r="898" spans="1:135" x14ac:dyDescent="0.3">
      <c r="A898">
        <v>896</v>
      </c>
      <c r="B898" t="s">
        <v>135</v>
      </c>
      <c r="C898">
        <v>120</v>
      </c>
      <c r="D898">
        <v>738</v>
      </c>
      <c r="E898" t="s">
        <v>135</v>
      </c>
      <c r="F898">
        <v>5113192</v>
      </c>
      <c r="G898" t="s">
        <v>136</v>
      </c>
      <c r="H898" s="1">
        <v>41985</v>
      </c>
      <c r="I898" t="s">
        <v>700</v>
      </c>
      <c r="J898" t="s">
        <v>701</v>
      </c>
      <c r="K898" t="s">
        <v>972</v>
      </c>
      <c r="L898" t="s">
        <v>169</v>
      </c>
      <c r="M898">
        <v>0</v>
      </c>
      <c r="N898">
        <v>0</v>
      </c>
      <c r="O898">
        <v>0</v>
      </c>
      <c r="P898" t="s">
        <v>141</v>
      </c>
      <c r="Q898" t="s">
        <v>142</v>
      </c>
      <c r="R898" t="s">
        <v>176</v>
      </c>
      <c r="S898" t="s">
        <v>219</v>
      </c>
      <c r="T898" t="s">
        <v>271</v>
      </c>
      <c r="U898">
        <v>1</v>
      </c>
      <c r="V898" t="s">
        <v>165</v>
      </c>
      <c r="W898" t="s">
        <v>146</v>
      </c>
      <c r="X898" t="s">
        <v>147</v>
      </c>
      <c r="Y898" t="s">
        <v>148</v>
      </c>
      <c r="Z898">
        <v>67</v>
      </c>
      <c r="AA898" t="s">
        <v>360</v>
      </c>
      <c r="AB898" t="s">
        <v>324</v>
      </c>
      <c r="AC898" t="s">
        <v>703</v>
      </c>
      <c r="AD898">
        <v>7.2809999999999997</v>
      </c>
      <c r="AE898">
        <v>34.771692000000002</v>
      </c>
      <c r="AF898">
        <v>-84.182156000000006</v>
      </c>
      <c r="AG898">
        <v>102</v>
      </c>
      <c r="AH898">
        <v>161</v>
      </c>
      <c r="AI898">
        <v>944</v>
      </c>
      <c r="AJ898" t="s">
        <v>704</v>
      </c>
      <c r="AK898">
        <v>46</v>
      </c>
      <c r="AL898">
        <v>51</v>
      </c>
      <c r="AM898" t="s">
        <v>153</v>
      </c>
      <c r="AN898">
        <v>509.4</v>
      </c>
      <c r="AO898">
        <v>62.5</v>
      </c>
      <c r="AP898">
        <v>553.29999999999995</v>
      </c>
      <c r="AQ898">
        <v>-84.181374000000005</v>
      </c>
      <c r="AR898">
        <v>34.771496999999997</v>
      </c>
      <c r="AS898">
        <v>-84.183128999999994</v>
      </c>
      <c r="AT898">
        <v>34.771462</v>
      </c>
      <c r="AU898" t="s">
        <v>703</v>
      </c>
      <c r="AV898">
        <v>1</v>
      </c>
      <c r="AW898">
        <v>111</v>
      </c>
      <c r="AX898">
        <v>60</v>
      </c>
      <c r="AY898">
        <v>0</v>
      </c>
      <c r="AZ898">
        <v>55</v>
      </c>
      <c r="BA898">
        <v>9.4700000000000006</v>
      </c>
      <c r="BB898">
        <v>8.5500000000000007</v>
      </c>
      <c r="BC898">
        <v>2000</v>
      </c>
      <c r="BD898">
        <v>2012.1</v>
      </c>
      <c r="BE898">
        <v>2023.6</v>
      </c>
      <c r="BF898">
        <v>35</v>
      </c>
      <c r="BG898">
        <v>36.299999999999997</v>
      </c>
      <c r="BH898">
        <v>0</v>
      </c>
      <c r="BI898" s="1">
        <v>43606</v>
      </c>
      <c r="BJ898" t="s">
        <v>154</v>
      </c>
      <c r="BK898">
        <v>1.815E-3</v>
      </c>
      <c r="BL898">
        <v>20433</v>
      </c>
      <c r="BM898">
        <v>19939</v>
      </c>
      <c r="BN898" t="s">
        <v>703</v>
      </c>
      <c r="BO898" t="s">
        <v>705</v>
      </c>
      <c r="BP898">
        <v>1</v>
      </c>
      <c r="BQ898">
        <v>6000</v>
      </c>
      <c r="BR898">
        <v>6</v>
      </c>
      <c r="BS898">
        <v>1</v>
      </c>
      <c r="BT898">
        <v>2</v>
      </c>
      <c r="BU898">
        <v>1</v>
      </c>
      <c r="BV898">
        <v>1</v>
      </c>
      <c r="BW898">
        <v>2</v>
      </c>
      <c r="BX898">
        <v>0</v>
      </c>
      <c r="BY898">
        <v>5</v>
      </c>
      <c r="BZ898" t="s">
        <v>156</v>
      </c>
      <c r="CA898">
        <v>111</v>
      </c>
      <c r="CB898">
        <v>60</v>
      </c>
      <c r="CC898">
        <v>0</v>
      </c>
      <c r="CD898" t="s">
        <v>157</v>
      </c>
      <c r="CE898" t="s">
        <v>157</v>
      </c>
      <c r="CF898">
        <v>0</v>
      </c>
      <c r="CG898">
        <v>55</v>
      </c>
      <c r="CH898">
        <v>620</v>
      </c>
      <c r="CI898" t="s">
        <v>158</v>
      </c>
      <c r="CJ898">
        <v>0</v>
      </c>
      <c r="CK898">
        <v>0.52527000000000001</v>
      </c>
      <c r="CL898">
        <v>9</v>
      </c>
      <c r="CM898" t="s">
        <v>159</v>
      </c>
      <c r="CN898">
        <v>620</v>
      </c>
      <c r="CO898">
        <v>221496</v>
      </c>
      <c r="CP898">
        <v>6.92</v>
      </c>
      <c r="CQ898">
        <v>7.45</v>
      </c>
      <c r="CR898">
        <v>221496</v>
      </c>
      <c r="CS898">
        <v>0</v>
      </c>
      <c r="CT898">
        <v>2773.4253950000002</v>
      </c>
      <c r="CU898">
        <v>100</v>
      </c>
      <c r="CV898">
        <v>19986</v>
      </c>
      <c r="CW898">
        <v>1.9741999999999999E-2</v>
      </c>
      <c r="CX898">
        <v>0</v>
      </c>
      <c r="CY898">
        <v>1.815E-3</v>
      </c>
      <c r="CZ898">
        <v>197</v>
      </c>
      <c r="DA898" t="s">
        <v>706</v>
      </c>
      <c r="DB898" t="s">
        <v>161</v>
      </c>
      <c r="DC898" t="s">
        <v>707</v>
      </c>
      <c r="DD898">
        <v>-84.172511999999998</v>
      </c>
      <c r="DE898">
        <v>34.768000999999998</v>
      </c>
      <c r="DF898">
        <v>34.768000999999998</v>
      </c>
      <c r="DG898">
        <v>-84.172511999999998</v>
      </c>
      <c r="DH898">
        <v>9.528E-3</v>
      </c>
      <c r="DI898">
        <v>1.815E-3</v>
      </c>
      <c r="DJ898">
        <v>102</v>
      </c>
      <c r="DK898">
        <v>9260</v>
      </c>
      <c r="DL898">
        <v>11</v>
      </c>
      <c r="DM898">
        <v>9640</v>
      </c>
      <c r="DN898">
        <v>11</v>
      </c>
      <c r="DO898">
        <v>8570</v>
      </c>
      <c r="DP898">
        <v>0</v>
      </c>
      <c r="DQ898">
        <v>8690</v>
      </c>
      <c r="DR898">
        <v>0</v>
      </c>
      <c r="DS898">
        <v>8440</v>
      </c>
      <c r="DT898">
        <v>7.9</v>
      </c>
      <c r="DU898">
        <v>8020</v>
      </c>
      <c r="DV898">
        <v>7.9</v>
      </c>
      <c r="DW898">
        <v>8290</v>
      </c>
      <c r="DX898">
        <v>7.2</v>
      </c>
      <c r="DY898">
        <v>8290</v>
      </c>
      <c r="DZ898">
        <v>7.2</v>
      </c>
      <c r="EA898">
        <v>8430</v>
      </c>
      <c r="EB898">
        <v>7.7</v>
      </c>
      <c r="EC898">
        <v>8560</v>
      </c>
      <c r="ED898">
        <v>7.7</v>
      </c>
      <c r="EE898">
        <v>0</v>
      </c>
    </row>
    <row r="899" spans="1:135" x14ac:dyDescent="0.3">
      <c r="A899">
        <v>897</v>
      </c>
      <c r="B899" t="s">
        <v>135</v>
      </c>
      <c r="C899">
        <v>41</v>
      </c>
      <c r="D899">
        <v>820</v>
      </c>
      <c r="E899" t="s">
        <v>135</v>
      </c>
      <c r="F899">
        <v>4433804</v>
      </c>
      <c r="G899" t="s">
        <v>136</v>
      </c>
      <c r="H899" s="1">
        <v>41397</v>
      </c>
      <c r="I899" t="s">
        <v>700</v>
      </c>
      <c r="J899" t="s">
        <v>701</v>
      </c>
      <c r="K899" t="s">
        <v>973</v>
      </c>
      <c r="L899" t="s">
        <v>218</v>
      </c>
      <c r="M899">
        <v>0</v>
      </c>
      <c r="N899">
        <v>0</v>
      </c>
      <c r="O899">
        <v>1</v>
      </c>
      <c r="P899" t="s">
        <v>141</v>
      </c>
      <c r="Q899" t="s">
        <v>142</v>
      </c>
      <c r="R899" t="s">
        <v>272</v>
      </c>
      <c r="S899" t="s">
        <v>272</v>
      </c>
      <c r="T899" t="s">
        <v>216</v>
      </c>
      <c r="U899">
        <v>1</v>
      </c>
      <c r="V899" t="s">
        <v>165</v>
      </c>
      <c r="W899" t="s">
        <v>217</v>
      </c>
      <c r="X899" t="s">
        <v>178</v>
      </c>
      <c r="Y899" t="s">
        <v>148</v>
      </c>
      <c r="Z899">
        <v>24</v>
      </c>
      <c r="AA899" t="s">
        <v>198</v>
      </c>
      <c r="AB899" t="s">
        <v>168</v>
      </c>
      <c r="AC899" t="s">
        <v>703</v>
      </c>
      <c r="AD899">
        <v>15.385</v>
      </c>
      <c r="AE899">
        <v>34.85436</v>
      </c>
      <c r="AF899">
        <v>-84.219344000000007</v>
      </c>
      <c r="AG899">
        <v>103</v>
      </c>
      <c r="AH899">
        <v>139</v>
      </c>
      <c r="AI899">
        <v>986</v>
      </c>
      <c r="AJ899" t="s">
        <v>704</v>
      </c>
      <c r="AK899">
        <v>80</v>
      </c>
      <c r="AL899">
        <v>93</v>
      </c>
      <c r="AM899" t="s">
        <v>153</v>
      </c>
      <c r="AN899">
        <v>401.1</v>
      </c>
      <c r="AO899">
        <v>75</v>
      </c>
      <c r="AP899">
        <v>525.29999999999995</v>
      </c>
      <c r="AQ899">
        <v>-84.219418000000005</v>
      </c>
      <c r="AR899">
        <v>34.854568999999998</v>
      </c>
      <c r="AS899">
        <v>-84.220617000000004</v>
      </c>
      <c r="AT899">
        <v>34.855483999999997</v>
      </c>
      <c r="AU899" t="s">
        <v>703</v>
      </c>
      <c r="AV899">
        <v>1</v>
      </c>
      <c r="AW899">
        <v>111</v>
      </c>
      <c r="AX899">
        <v>60</v>
      </c>
      <c r="AY899">
        <v>0</v>
      </c>
      <c r="AZ899">
        <v>55</v>
      </c>
      <c r="BA899">
        <v>0</v>
      </c>
      <c r="BB899">
        <v>0</v>
      </c>
      <c r="BC899">
        <v>0</v>
      </c>
      <c r="BD899">
        <v>0</v>
      </c>
      <c r="BE899">
        <v>0</v>
      </c>
      <c r="BF899">
        <v>35</v>
      </c>
      <c r="BG899">
        <v>0</v>
      </c>
      <c r="BH899">
        <v>0</v>
      </c>
      <c r="BI899" s="1">
        <v>44152</v>
      </c>
      <c r="BJ899" t="s">
        <v>974</v>
      </c>
      <c r="BK899">
        <v>1.609E-3</v>
      </c>
      <c r="BL899">
        <v>20416</v>
      </c>
      <c r="BM899">
        <v>19922</v>
      </c>
      <c r="BN899" t="s">
        <v>703</v>
      </c>
      <c r="BO899" t="s">
        <v>705</v>
      </c>
      <c r="BP899">
        <v>1</v>
      </c>
      <c r="BQ899">
        <v>6000</v>
      </c>
      <c r="BR899">
        <v>6</v>
      </c>
      <c r="BS899">
        <v>1</v>
      </c>
      <c r="BT899">
        <v>2</v>
      </c>
      <c r="BU899">
        <v>1</v>
      </c>
      <c r="BV899">
        <v>1</v>
      </c>
      <c r="BW899">
        <v>2</v>
      </c>
      <c r="BX899">
        <v>0</v>
      </c>
      <c r="BY899">
        <v>5</v>
      </c>
      <c r="BZ899" t="s">
        <v>156</v>
      </c>
      <c r="CA899">
        <v>111</v>
      </c>
      <c r="CB899">
        <v>60</v>
      </c>
      <c r="CC899">
        <v>0</v>
      </c>
      <c r="CD899" t="s">
        <v>157</v>
      </c>
      <c r="CE899" t="s">
        <v>157</v>
      </c>
      <c r="CF899">
        <v>0</v>
      </c>
      <c r="CG899">
        <v>55</v>
      </c>
      <c r="CH899">
        <v>1950</v>
      </c>
      <c r="CI899" t="s">
        <v>158</v>
      </c>
      <c r="CJ899">
        <v>0</v>
      </c>
      <c r="CK899">
        <v>1.063361</v>
      </c>
      <c r="CL899">
        <v>9</v>
      </c>
      <c r="CM899" t="s">
        <v>159</v>
      </c>
      <c r="CN899">
        <v>1950</v>
      </c>
      <c r="CO899">
        <v>221479</v>
      </c>
      <c r="CP899">
        <v>15.33</v>
      </c>
      <c r="CQ899">
        <v>16.39</v>
      </c>
      <c r="CR899">
        <v>221479</v>
      </c>
      <c r="CS899">
        <v>0</v>
      </c>
      <c r="CT899">
        <v>5614.548597</v>
      </c>
      <c r="CU899">
        <v>100</v>
      </c>
      <c r="CV899">
        <v>19969</v>
      </c>
      <c r="CW899">
        <v>3.7225000000000001E-2</v>
      </c>
      <c r="CX899">
        <v>0</v>
      </c>
      <c r="CY899">
        <v>1.609E-3</v>
      </c>
      <c r="CZ899">
        <v>199</v>
      </c>
      <c r="DA899" t="s">
        <v>714</v>
      </c>
      <c r="DB899" t="s">
        <v>161</v>
      </c>
      <c r="DC899" t="s">
        <v>715</v>
      </c>
      <c r="DD899">
        <v>-84.232240000000004</v>
      </c>
      <c r="DE899">
        <v>34.865614999999998</v>
      </c>
      <c r="DF899">
        <v>34.865614999999998</v>
      </c>
      <c r="DG899">
        <v>-84.232240000000004</v>
      </c>
      <c r="DH899">
        <v>1.5417E-2</v>
      </c>
      <c r="DI899">
        <v>1.609E-3</v>
      </c>
      <c r="DJ899">
        <v>103</v>
      </c>
      <c r="DK899">
        <v>9260</v>
      </c>
      <c r="DL899">
        <v>11</v>
      </c>
      <c r="DM899">
        <v>9640</v>
      </c>
      <c r="DN899">
        <v>11</v>
      </c>
      <c r="DO899">
        <v>8570</v>
      </c>
      <c r="DP899">
        <v>0</v>
      </c>
      <c r="DQ899">
        <v>8690</v>
      </c>
      <c r="DR899">
        <v>0</v>
      </c>
      <c r="DS899">
        <v>8440</v>
      </c>
      <c r="DT899">
        <v>7.9</v>
      </c>
      <c r="DU899">
        <v>8020</v>
      </c>
      <c r="DV899">
        <v>7.9</v>
      </c>
      <c r="DW899">
        <v>8290</v>
      </c>
      <c r="DX899">
        <v>7.2</v>
      </c>
      <c r="DY899">
        <v>8290</v>
      </c>
      <c r="DZ899">
        <v>7.2</v>
      </c>
      <c r="EA899">
        <v>8430</v>
      </c>
      <c r="EB899">
        <v>7.7</v>
      </c>
      <c r="EC899">
        <v>8560</v>
      </c>
      <c r="ED899">
        <v>7.7</v>
      </c>
      <c r="EE899">
        <v>2.23E-4</v>
      </c>
    </row>
    <row r="900" spans="1:135" x14ac:dyDescent="0.3">
      <c r="A900">
        <v>898</v>
      </c>
      <c r="B900" t="s">
        <v>135</v>
      </c>
      <c r="C900">
        <v>84</v>
      </c>
      <c r="D900">
        <v>755</v>
      </c>
      <c r="E900" t="s">
        <v>135</v>
      </c>
      <c r="F900">
        <v>4977813</v>
      </c>
      <c r="G900" t="s">
        <v>136</v>
      </c>
      <c r="H900" s="1">
        <v>41894</v>
      </c>
      <c r="I900" t="s">
        <v>700</v>
      </c>
      <c r="J900" t="s">
        <v>701</v>
      </c>
      <c r="K900" t="s">
        <v>139</v>
      </c>
      <c r="L900" t="s">
        <v>140</v>
      </c>
      <c r="M900">
        <v>0</v>
      </c>
      <c r="N900">
        <v>0</v>
      </c>
      <c r="O900">
        <v>0</v>
      </c>
      <c r="P900" t="s">
        <v>235</v>
      </c>
      <c r="Q900" t="s">
        <v>170</v>
      </c>
      <c r="R900" t="s">
        <v>180</v>
      </c>
      <c r="S900" t="s">
        <v>180</v>
      </c>
      <c r="T900" t="s">
        <v>242</v>
      </c>
      <c r="U900">
        <v>2</v>
      </c>
      <c r="V900" t="s">
        <v>262</v>
      </c>
      <c r="W900" t="s">
        <v>261</v>
      </c>
      <c r="X900" t="s">
        <v>147</v>
      </c>
      <c r="Y900" t="s">
        <v>167</v>
      </c>
      <c r="Z900">
        <v>0</v>
      </c>
      <c r="AA900" t="s">
        <v>350</v>
      </c>
      <c r="AB900" t="s">
        <v>199</v>
      </c>
      <c r="AC900" t="s">
        <v>703</v>
      </c>
      <c r="AD900">
        <v>15.204722</v>
      </c>
      <c r="AE900">
        <v>34.851858</v>
      </c>
      <c r="AF900">
        <v>-84.218922000000006</v>
      </c>
      <c r="AG900">
        <v>103</v>
      </c>
      <c r="AH900">
        <v>139</v>
      </c>
      <c r="AI900">
        <v>986</v>
      </c>
      <c r="AJ900" t="s">
        <v>704</v>
      </c>
      <c r="AK900">
        <v>80</v>
      </c>
      <c r="AL900">
        <v>93</v>
      </c>
      <c r="AM900" t="s">
        <v>153</v>
      </c>
      <c r="AN900">
        <v>401.1</v>
      </c>
      <c r="AO900">
        <v>75</v>
      </c>
      <c r="AP900">
        <v>525.29999999999995</v>
      </c>
      <c r="AQ900">
        <v>-84.219418000000005</v>
      </c>
      <c r="AR900">
        <v>34.854568999999998</v>
      </c>
      <c r="AS900">
        <v>-84.220617000000004</v>
      </c>
      <c r="AT900">
        <v>34.855483999999997</v>
      </c>
      <c r="AU900" t="s">
        <v>703</v>
      </c>
      <c r="AV900">
        <v>1</v>
      </c>
      <c r="AW900">
        <v>111</v>
      </c>
      <c r="AX900">
        <v>60</v>
      </c>
      <c r="AY900">
        <v>0</v>
      </c>
      <c r="AZ900">
        <v>55</v>
      </c>
      <c r="BA900">
        <v>0</v>
      </c>
      <c r="BB900">
        <v>0</v>
      </c>
      <c r="BC900">
        <v>0</v>
      </c>
      <c r="BD900">
        <v>0</v>
      </c>
      <c r="BE900">
        <v>0</v>
      </c>
      <c r="BF900">
        <v>35</v>
      </c>
      <c r="BG900">
        <v>0</v>
      </c>
      <c r="BH900">
        <v>0</v>
      </c>
      <c r="BI900" s="1">
        <v>44152</v>
      </c>
      <c r="BJ900" t="s">
        <v>974</v>
      </c>
      <c r="BK900">
        <v>1.609E-3</v>
      </c>
      <c r="BL900">
        <v>20416</v>
      </c>
      <c r="BM900">
        <v>19922</v>
      </c>
      <c r="BN900" t="s">
        <v>703</v>
      </c>
      <c r="BO900" t="s">
        <v>705</v>
      </c>
      <c r="BP900">
        <v>1</v>
      </c>
      <c r="BQ900">
        <v>6000</v>
      </c>
      <c r="BR900">
        <v>6</v>
      </c>
      <c r="BS900">
        <v>1</v>
      </c>
      <c r="BT900">
        <v>2</v>
      </c>
      <c r="BU900">
        <v>1</v>
      </c>
      <c r="BV900">
        <v>1</v>
      </c>
      <c r="BW900">
        <v>2</v>
      </c>
      <c r="BX900">
        <v>0</v>
      </c>
      <c r="BY900">
        <v>5</v>
      </c>
      <c r="BZ900" t="s">
        <v>156</v>
      </c>
      <c r="CA900">
        <v>111</v>
      </c>
      <c r="CB900">
        <v>60</v>
      </c>
      <c r="CC900">
        <v>0</v>
      </c>
      <c r="CD900" t="s">
        <v>157</v>
      </c>
      <c r="CE900" t="s">
        <v>157</v>
      </c>
      <c r="CF900">
        <v>0</v>
      </c>
      <c r="CG900">
        <v>55</v>
      </c>
      <c r="CH900">
        <v>1950</v>
      </c>
      <c r="CI900" t="s">
        <v>158</v>
      </c>
      <c r="CJ900">
        <v>0</v>
      </c>
      <c r="CK900">
        <v>1.063361</v>
      </c>
      <c r="CL900">
        <v>9</v>
      </c>
      <c r="CM900" t="s">
        <v>159</v>
      </c>
      <c r="CN900">
        <v>1950</v>
      </c>
      <c r="CO900">
        <v>221479</v>
      </c>
      <c r="CP900">
        <v>15.33</v>
      </c>
      <c r="CQ900">
        <v>16.39</v>
      </c>
      <c r="CR900">
        <v>221479</v>
      </c>
      <c r="CS900">
        <v>0</v>
      </c>
      <c r="CT900">
        <v>5614.548597</v>
      </c>
      <c r="CU900">
        <v>100</v>
      </c>
      <c r="CV900">
        <v>19969</v>
      </c>
      <c r="CW900">
        <v>3.7225000000000001E-2</v>
      </c>
      <c r="CX900">
        <v>0</v>
      </c>
      <c r="CY900">
        <v>1.609E-3</v>
      </c>
      <c r="CZ900">
        <v>199</v>
      </c>
      <c r="DA900" t="s">
        <v>714</v>
      </c>
      <c r="DB900" t="s">
        <v>161</v>
      </c>
      <c r="DC900" t="s">
        <v>715</v>
      </c>
      <c r="DD900">
        <v>-84.232240000000004</v>
      </c>
      <c r="DE900">
        <v>34.865614999999998</v>
      </c>
      <c r="DF900">
        <v>34.865614999999998</v>
      </c>
      <c r="DG900">
        <v>-84.232240000000004</v>
      </c>
      <c r="DH900">
        <v>1.5417E-2</v>
      </c>
      <c r="DI900">
        <v>1.609E-3</v>
      </c>
      <c r="DJ900">
        <v>103</v>
      </c>
      <c r="DK900">
        <v>9260</v>
      </c>
      <c r="DL900">
        <v>11</v>
      </c>
      <c r="DM900">
        <v>9640</v>
      </c>
      <c r="DN900">
        <v>11</v>
      </c>
      <c r="DO900">
        <v>8570</v>
      </c>
      <c r="DP900">
        <v>0</v>
      </c>
      <c r="DQ900">
        <v>8690</v>
      </c>
      <c r="DR900">
        <v>0</v>
      </c>
      <c r="DS900">
        <v>8440</v>
      </c>
      <c r="DT900">
        <v>7.9</v>
      </c>
      <c r="DU900">
        <v>8020</v>
      </c>
      <c r="DV900">
        <v>7.9</v>
      </c>
      <c r="DW900">
        <v>8290</v>
      </c>
      <c r="DX900">
        <v>7.2</v>
      </c>
      <c r="DY900">
        <v>8290</v>
      </c>
      <c r="DZ900">
        <v>7.2</v>
      </c>
      <c r="EA900">
        <v>8430</v>
      </c>
      <c r="EB900">
        <v>7.7</v>
      </c>
      <c r="EC900">
        <v>8560</v>
      </c>
      <c r="ED900">
        <v>7.7</v>
      </c>
      <c r="EE900">
        <v>2.7569999999999999E-3</v>
      </c>
    </row>
    <row r="901" spans="1:135" x14ac:dyDescent="0.3">
      <c r="A901">
        <v>899</v>
      </c>
      <c r="B901" t="s">
        <v>135</v>
      </c>
      <c r="C901">
        <v>214</v>
      </c>
      <c r="D901">
        <v>670</v>
      </c>
      <c r="E901" t="s">
        <v>135</v>
      </c>
      <c r="F901">
        <v>5533503</v>
      </c>
      <c r="G901" t="s">
        <v>136</v>
      </c>
      <c r="H901" s="1">
        <v>42336</v>
      </c>
      <c r="I901" t="s">
        <v>700</v>
      </c>
      <c r="J901" t="s">
        <v>701</v>
      </c>
      <c r="K901" t="s">
        <v>139</v>
      </c>
      <c r="L901" t="s">
        <v>256</v>
      </c>
      <c r="M901">
        <v>0</v>
      </c>
      <c r="N901">
        <v>1</v>
      </c>
      <c r="O901">
        <v>1</v>
      </c>
      <c r="P901" t="s">
        <v>235</v>
      </c>
      <c r="Q901" t="s">
        <v>170</v>
      </c>
      <c r="R901" t="s">
        <v>180</v>
      </c>
      <c r="S901" t="s">
        <v>180</v>
      </c>
      <c r="T901" t="s">
        <v>181</v>
      </c>
      <c r="U901">
        <v>2</v>
      </c>
      <c r="V901" t="s">
        <v>182</v>
      </c>
      <c r="W901" t="s">
        <v>211</v>
      </c>
      <c r="X901" t="s">
        <v>147</v>
      </c>
      <c r="Y901" t="s">
        <v>148</v>
      </c>
      <c r="Z901">
        <v>0</v>
      </c>
      <c r="AA901" t="s">
        <v>975</v>
      </c>
      <c r="AB901" t="s">
        <v>378</v>
      </c>
      <c r="AC901" t="s">
        <v>703</v>
      </c>
      <c r="AD901">
        <v>15.427</v>
      </c>
      <c r="AE901">
        <v>34.854953000000002</v>
      </c>
      <c r="AF901">
        <v>-84.219616000000002</v>
      </c>
      <c r="AG901">
        <v>103</v>
      </c>
      <c r="AH901">
        <v>139</v>
      </c>
      <c r="AI901">
        <v>986</v>
      </c>
      <c r="AJ901" t="s">
        <v>704</v>
      </c>
      <c r="AK901">
        <v>80</v>
      </c>
      <c r="AL901">
        <v>93</v>
      </c>
      <c r="AM901" t="s">
        <v>153</v>
      </c>
      <c r="AN901">
        <v>401.1</v>
      </c>
      <c r="AO901">
        <v>75</v>
      </c>
      <c r="AP901">
        <v>525.29999999999995</v>
      </c>
      <c r="AQ901">
        <v>-84.219418000000005</v>
      </c>
      <c r="AR901">
        <v>34.854568999999998</v>
      </c>
      <c r="AS901">
        <v>-84.220617000000004</v>
      </c>
      <c r="AT901">
        <v>34.855483999999997</v>
      </c>
      <c r="AU901" t="s">
        <v>703</v>
      </c>
      <c r="AV901">
        <v>1</v>
      </c>
      <c r="AW901">
        <v>111</v>
      </c>
      <c r="AX901">
        <v>60</v>
      </c>
      <c r="AY901">
        <v>0</v>
      </c>
      <c r="AZ901">
        <v>55</v>
      </c>
      <c r="BA901">
        <v>0</v>
      </c>
      <c r="BB901">
        <v>0</v>
      </c>
      <c r="BC901">
        <v>0</v>
      </c>
      <c r="BD901">
        <v>0</v>
      </c>
      <c r="BE901">
        <v>0</v>
      </c>
      <c r="BF901">
        <v>35</v>
      </c>
      <c r="BG901">
        <v>0</v>
      </c>
      <c r="BH901">
        <v>0</v>
      </c>
      <c r="BI901" s="1">
        <v>44152</v>
      </c>
      <c r="BJ901" t="s">
        <v>974</v>
      </c>
      <c r="BK901">
        <v>1.609E-3</v>
      </c>
      <c r="BL901">
        <v>20416</v>
      </c>
      <c r="BM901">
        <v>19922</v>
      </c>
      <c r="BN901" t="s">
        <v>703</v>
      </c>
      <c r="BO901" t="s">
        <v>705</v>
      </c>
      <c r="BP901">
        <v>1</v>
      </c>
      <c r="BQ901">
        <v>6000</v>
      </c>
      <c r="BR901">
        <v>6</v>
      </c>
      <c r="BS901">
        <v>1</v>
      </c>
      <c r="BT901">
        <v>2</v>
      </c>
      <c r="BU901">
        <v>1</v>
      </c>
      <c r="BV901">
        <v>1</v>
      </c>
      <c r="BW901">
        <v>2</v>
      </c>
      <c r="BX901">
        <v>0</v>
      </c>
      <c r="BY901">
        <v>5</v>
      </c>
      <c r="BZ901" t="s">
        <v>156</v>
      </c>
      <c r="CA901">
        <v>111</v>
      </c>
      <c r="CB901">
        <v>60</v>
      </c>
      <c r="CC901">
        <v>0</v>
      </c>
      <c r="CD901" t="s">
        <v>157</v>
      </c>
      <c r="CE901" t="s">
        <v>157</v>
      </c>
      <c r="CF901">
        <v>0</v>
      </c>
      <c r="CG901">
        <v>55</v>
      </c>
      <c r="CH901">
        <v>1950</v>
      </c>
      <c r="CI901" t="s">
        <v>158</v>
      </c>
      <c r="CJ901">
        <v>0</v>
      </c>
      <c r="CK901">
        <v>1.063361</v>
      </c>
      <c r="CL901">
        <v>9</v>
      </c>
      <c r="CM901" t="s">
        <v>159</v>
      </c>
      <c r="CN901">
        <v>1950</v>
      </c>
      <c r="CO901">
        <v>221479</v>
      </c>
      <c r="CP901">
        <v>15.33</v>
      </c>
      <c r="CQ901">
        <v>16.39</v>
      </c>
      <c r="CR901">
        <v>221479</v>
      </c>
      <c r="CS901">
        <v>0</v>
      </c>
      <c r="CT901">
        <v>5614.548597</v>
      </c>
      <c r="CU901">
        <v>100</v>
      </c>
      <c r="CV901">
        <v>19969</v>
      </c>
      <c r="CW901">
        <v>3.7225000000000001E-2</v>
      </c>
      <c r="CX901">
        <v>0</v>
      </c>
      <c r="CY901">
        <v>1.609E-3</v>
      </c>
      <c r="CZ901">
        <v>199</v>
      </c>
      <c r="DA901" t="s">
        <v>714</v>
      </c>
      <c r="DB901" t="s">
        <v>161</v>
      </c>
      <c r="DC901" t="s">
        <v>715</v>
      </c>
      <c r="DD901">
        <v>-84.232240000000004</v>
      </c>
      <c r="DE901">
        <v>34.865614999999998</v>
      </c>
      <c r="DF901">
        <v>34.865614999999998</v>
      </c>
      <c r="DG901">
        <v>-84.232240000000004</v>
      </c>
      <c r="DH901">
        <v>1.5417E-2</v>
      </c>
      <c r="DI901">
        <v>1.609E-3</v>
      </c>
      <c r="DJ901">
        <v>103</v>
      </c>
      <c r="DK901">
        <v>9260</v>
      </c>
      <c r="DL901">
        <v>11</v>
      </c>
      <c r="DM901">
        <v>9640</v>
      </c>
      <c r="DN901">
        <v>11</v>
      </c>
      <c r="DO901">
        <v>8570</v>
      </c>
      <c r="DP901">
        <v>0</v>
      </c>
      <c r="DQ901">
        <v>8690</v>
      </c>
      <c r="DR901">
        <v>0</v>
      </c>
      <c r="DS901">
        <v>8440</v>
      </c>
      <c r="DT901">
        <v>7.9</v>
      </c>
      <c r="DU901">
        <v>8020</v>
      </c>
      <c r="DV901">
        <v>7.9</v>
      </c>
      <c r="DW901">
        <v>8290</v>
      </c>
      <c r="DX901">
        <v>7.2</v>
      </c>
      <c r="DY901">
        <v>8290</v>
      </c>
      <c r="DZ901">
        <v>7.2</v>
      </c>
      <c r="EA901">
        <v>8430</v>
      </c>
      <c r="EB901">
        <v>7.7</v>
      </c>
      <c r="EC901">
        <v>8560</v>
      </c>
      <c r="ED901">
        <v>7.7</v>
      </c>
      <c r="EE901">
        <v>0</v>
      </c>
    </row>
    <row r="902" spans="1:135" x14ac:dyDescent="0.3">
      <c r="A902">
        <v>900</v>
      </c>
      <c r="B902" t="s">
        <v>135</v>
      </c>
      <c r="C902">
        <v>221</v>
      </c>
      <c r="D902">
        <v>664</v>
      </c>
      <c r="E902" t="s">
        <v>135</v>
      </c>
      <c r="F902">
        <v>5544606</v>
      </c>
      <c r="G902" t="s">
        <v>136</v>
      </c>
      <c r="H902" s="1">
        <v>42343</v>
      </c>
      <c r="I902" t="s">
        <v>700</v>
      </c>
      <c r="J902" t="s">
        <v>701</v>
      </c>
      <c r="K902" t="s">
        <v>139</v>
      </c>
      <c r="L902" t="s">
        <v>218</v>
      </c>
      <c r="M902">
        <v>0</v>
      </c>
      <c r="N902">
        <v>0</v>
      </c>
      <c r="O902">
        <v>1</v>
      </c>
      <c r="P902" t="s">
        <v>141</v>
      </c>
      <c r="Q902" t="s">
        <v>186</v>
      </c>
      <c r="R902" t="s">
        <v>219</v>
      </c>
      <c r="S902" t="s">
        <v>219</v>
      </c>
      <c r="T902" t="s">
        <v>223</v>
      </c>
      <c r="U902">
        <v>1</v>
      </c>
      <c r="V902" t="s">
        <v>165</v>
      </c>
      <c r="W902" t="s">
        <v>224</v>
      </c>
      <c r="X902" t="s">
        <v>147</v>
      </c>
      <c r="Y902" t="s">
        <v>148</v>
      </c>
      <c r="Z902">
        <v>19</v>
      </c>
      <c r="AA902" t="s">
        <v>175</v>
      </c>
      <c r="AB902" t="s">
        <v>168</v>
      </c>
      <c r="AC902" t="s">
        <v>703</v>
      </c>
      <c r="AD902">
        <v>15.494</v>
      </c>
      <c r="AE902">
        <v>34.855473000000003</v>
      </c>
      <c r="AF902">
        <v>-84.220540999999997</v>
      </c>
      <c r="AG902">
        <v>103</v>
      </c>
      <c r="AH902">
        <v>139</v>
      </c>
      <c r="AI902">
        <v>986</v>
      </c>
      <c r="AJ902" t="s">
        <v>704</v>
      </c>
      <c r="AK902">
        <v>80</v>
      </c>
      <c r="AL902">
        <v>93</v>
      </c>
      <c r="AM902" t="s">
        <v>153</v>
      </c>
      <c r="AN902">
        <v>401.1</v>
      </c>
      <c r="AO902">
        <v>75</v>
      </c>
      <c r="AP902">
        <v>525.29999999999995</v>
      </c>
      <c r="AQ902">
        <v>-84.219418000000005</v>
      </c>
      <c r="AR902">
        <v>34.854568999999998</v>
      </c>
      <c r="AS902">
        <v>-84.220617000000004</v>
      </c>
      <c r="AT902">
        <v>34.855483999999997</v>
      </c>
      <c r="AU902" t="s">
        <v>703</v>
      </c>
      <c r="AV902">
        <v>1</v>
      </c>
      <c r="AW902">
        <v>111</v>
      </c>
      <c r="AX902">
        <v>60</v>
      </c>
      <c r="AY902">
        <v>0</v>
      </c>
      <c r="AZ902">
        <v>55</v>
      </c>
      <c r="BA902">
        <v>0</v>
      </c>
      <c r="BB902">
        <v>0</v>
      </c>
      <c r="BC902">
        <v>0</v>
      </c>
      <c r="BD902">
        <v>0</v>
      </c>
      <c r="BE902">
        <v>0</v>
      </c>
      <c r="BF902">
        <v>35</v>
      </c>
      <c r="BG902">
        <v>0</v>
      </c>
      <c r="BH902">
        <v>0</v>
      </c>
      <c r="BI902" s="1">
        <v>44152</v>
      </c>
      <c r="BJ902" t="s">
        <v>974</v>
      </c>
      <c r="BK902">
        <v>1.609E-3</v>
      </c>
      <c r="BL902">
        <v>20416</v>
      </c>
      <c r="BM902">
        <v>19922</v>
      </c>
      <c r="BN902" t="s">
        <v>703</v>
      </c>
      <c r="BO902" t="s">
        <v>705</v>
      </c>
      <c r="BP902">
        <v>1</v>
      </c>
      <c r="BQ902">
        <v>6000</v>
      </c>
      <c r="BR902">
        <v>6</v>
      </c>
      <c r="BS902">
        <v>1</v>
      </c>
      <c r="BT902">
        <v>2</v>
      </c>
      <c r="BU902">
        <v>1</v>
      </c>
      <c r="BV902">
        <v>1</v>
      </c>
      <c r="BW902">
        <v>2</v>
      </c>
      <c r="BX902">
        <v>0</v>
      </c>
      <c r="BY902">
        <v>5</v>
      </c>
      <c r="BZ902" t="s">
        <v>156</v>
      </c>
      <c r="CA902">
        <v>111</v>
      </c>
      <c r="CB902">
        <v>60</v>
      </c>
      <c r="CC902">
        <v>0</v>
      </c>
      <c r="CD902" t="s">
        <v>157</v>
      </c>
      <c r="CE902" t="s">
        <v>157</v>
      </c>
      <c r="CF902">
        <v>0</v>
      </c>
      <c r="CG902">
        <v>55</v>
      </c>
      <c r="CH902">
        <v>1950</v>
      </c>
      <c r="CI902" t="s">
        <v>158</v>
      </c>
      <c r="CJ902">
        <v>0</v>
      </c>
      <c r="CK902">
        <v>1.063361</v>
      </c>
      <c r="CL902">
        <v>9</v>
      </c>
      <c r="CM902" t="s">
        <v>159</v>
      </c>
      <c r="CN902">
        <v>1950</v>
      </c>
      <c r="CO902">
        <v>221479</v>
      </c>
      <c r="CP902">
        <v>15.33</v>
      </c>
      <c r="CQ902">
        <v>16.39</v>
      </c>
      <c r="CR902">
        <v>221479</v>
      </c>
      <c r="CS902">
        <v>0</v>
      </c>
      <c r="CT902">
        <v>5614.548597</v>
      </c>
      <c r="CU902">
        <v>100</v>
      </c>
      <c r="CV902">
        <v>19969</v>
      </c>
      <c r="CW902">
        <v>3.7225000000000001E-2</v>
      </c>
      <c r="CX902">
        <v>0</v>
      </c>
      <c r="CY902">
        <v>1.609E-3</v>
      </c>
      <c r="CZ902">
        <v>199</v>
      </c>
      <c r="DA902" t="s">
        <v>714</v>
      </c>
      <c r="DB902" t="s">
        <v>161</v>
      </c>
      <c r="DC902" t="s">
        <v>715</v>
      </c>
      <c r="DD902">
        <v>-84.232240000000004</v>
      </c>
      <c r="DE902">
        <v>34.865614999999998</v>
      </c>
      <c r="DF902">
        <v>34.865614999999998</v>
      </c>
      <c r="DG902">
        <v>-84.232240000000004</v>
      </c>
      <c r="DH902">
        <v>1.5417E-2</v>
      </c>
      <c r="DI902">
        <v>1.609E-3</v>
      </c>
      <c r="DJ902">
        <v>103</v>
      </c>
      <c r="DK902">
        <v>9260</v>
      </c>
      <c r="DL902">
        <v>11</v>
      </c>
      <c r="DM902">
        <v>9640</v>
      </c>
      <c r="DN902">
        <v>11</v>
      </c>
      <c r="DO902">
        <v>8570</v>
      </c>
      <c r="DP902">
        <v>0</v>
      </c>
      <c r="DQ902">
        <v>8690</v>
      </c>
      <c r="DR902">
        <v>0</v>
      </c>
      <c r="DS902">
        <v>8440</v>
      </c>
      <c r="DT902">
        <v>7.9</v>
      </c>
      <c r="DU902">
        <v>8020</v>
      </c>
      <c r="DV902">
        <v>7.9</v>
      </c>
      <c r="DW902">
        <v>8290</v>
      </c>
      <c r="DX902">
        <v>7.2</v>
      </c>
      <c r="DY902">
        <v>8290</v>
      </c>
      <c r="DZ902">
        <v>7.2</v>
      </c>
      <c r="EA902">
        <v>8430</v>
      </c>
      <c r="EB902">
        <v>7.7</v>
      </c>
      <c r="EC902">
        <v>8560</v>
      </c>
      <c r="ED902">
        <v>7.7</v>
      </c>
      <c r="EE902">
        <v>0</v>
      </c>
    </row>
    <row r="903" spans="1:135" x14ac:dyDescent="0.3">
      <c r="A903">
        <v>901</v>
      </c>
      <c r="B903" t="s">
        <v>135</v>
      </c>
      <c r="C903">
        <v>251</v>
      </c>
      <c r="D903">
        <v>642</v>
      </c>
      <c r="E903" t="s">
        <v>135</v>
      </c>
      <c r="F903">
        <v>5669087</v>
      </c>
      <c r="G903" t="s">
        <v>136</v>
      </c>
      <c r="H903" s="1">
        <v>42436</v>
      </c>
      <c r="I903" t="s">
        <v>700</v>
      </c>
      <c r="J903" t="s">
        <v>701</v>
      </c>
      <c r="K903" t="s">
        <v>139</v>
      </c>
      <c r="L903" t="s">
        <v>140</v>
      </c>
      <c r="M903">
        <v>0</v>
      </c>
      <c r="N903">
        <v>0</v>
      </c>
      <c r="O903">
        <v>0</v>
      </c>
      <c r="P903" t="s">
        <v>141</v>
      </c>
      <c r="Q903" t="s">
        <v>142</v>
      </c>
      <c r="R903" t="s">
        <v>219</v>
      </c>
      <c r="S903" t="s">
        <v>219</v>
      </c>
      <c r="T903" t="s">
        <v>164</v>
      </c>
      <c r="U903">
        <v>1</v>
      </c>
      <c r="V903" t="s">
        <v>165</v>
      </c>
      <c r="W903" t="s">
        <v>224</v>
      </c>
      <c r="X903" t="s">
        <v>147</v>
      </c>
      <c r="Y903" t="s">
        <v>148</v>
      </c>
      <c r="Z903">
        <v>56</v>
      </c>
      <c r="AA903" t="s">
        <v>149</v>
      </c>
      <c r="AB903" t="s">
        <v>197</v>
      </c>
      <c r="AC903" t="s">
        <v>703</v>
      </c>
      <c r="AD903">
        <v>15.486000000000001</v>
      </c>
      <c r="AE903">
        <v>34.855452999999997</v>
      </c>
      <c r="AF903">
        <v>-84.220426000000003</v>
      </c>
      <c r="AG903">
        <v>103</v>
      </c>
      <c r="AH903">
        <v>139</v>
      </c>
      <c r="AI903">
        <v>986</v>
      </c>
      <c r="AJ903" t="s">
        <v>704</v>
      </c>
      <c r="AK903">
        <v>80</v>
      </c>
      <c r="AL903">
        <v>93</v>
      </c>
      <c r="AM903" t="s">
        <v>153</v>
      </c>
      <c r="AN903">
        <v>401.1</v>
      </c>
      <c r="AO903">
        <v>75</v>
      </c>
      <c r="AP903">
        <v>525.29999999999995</v>
      </c>
      <c r="AQ903">
        <v>-84.219418000000005</v>
      </c>
      <c r="AR903">
        <v>34.854568999999998</v>
      </c>
      <c r="AS903">
        <v>-84.220617000000004</v>
      </c>
      <c r="AT903">
        <v>34.855483999999997</v>
      </c>
      <c r="AU903" t="s">
        <v>703</v>
      </c>
      <c r="AV903">
        <v>1</v>
      </c>
      <c r="AW903">
        <v>111</v>
      </c>
      <c r="AX903">
        <v>60</v>
      </c>
      <c r="AY903">
        <v>0</v>
      </c>
      <c r="AZ903">
        <v>55</v>
      </c>
      <c r="BA903">
        <v>0</v>
      </c>
      <c r="BB903">
        <v>0</v>
      </c>
      <c r="BC903">
        <v>0</v>
      </c>
      <c r="BD903">
        <v>0</v>
      </c>
      <c r="BE903">
        <v>0</v>
      </c>
      <c r="BF903">
        <v>35</v>
      </c>
      <c r="BG903">
        <v>0</v>
      </c>
      <c r="BH903">
        <v>0</v>
      </c>
      <c r="BI903" s="1">
        <v>44152</v>
      </c>
      <c r="BJ903" t="s">
        <v>974</v>
      </c>
      <c r="BK903">
        <v>1.609E-3</v>
      </c>
      <c r="BL903">
        <v>20416</v>
      </c>
      <c r="BM903">
        <v>19922</v>
      </c>
      <c r="BN903" t="s">
        <v>703</v>
      </c>
      <c r="BO903" t="s">
        <v>705</v>
      </c>
      <c r="BP903">
        <v>1</v>
      </c>
      <c r="BQ903">
        <v>6000</v>
      </c>
      <c r="BR903">
        <v>6</v>
      </c>
      <c r="BS903">
        <v>1</v>
      </c>
      <c r="BT903">
        <v>2</v>
      </c>
      <c r="BU903">
        <v>1</v>
      </c>
      <c r="BV903">
        <v>1</v>
      </c>
      <c r="BW903">
        <v>2</v>
      </c>
      <c r="BX903">
        <v>0</v>
      </c>
      <c r="BY903">
        <v>5</v>
      </c>
      <c r="BZ903" t="s">
        <v>156</v>
      </c>
      <c r="CA903">
        <v>111</v>
      </c>
      <c r="CB903">
        <v>60</v>
      </c>
      <c r="CC903">
        <v>0</v>
      </c>
      <c r="CD903" t="s">
        <v>157</v>
      </c>
      <c r="CE903" t="s">
        <v>157</v>
      </c>
      <c r="CF903">
        <v>0</v>
      </c>
      <c r="CG903">
        <v>55</v>
      </c>
      <c r="CH903">
        <v>1950</v>
      </c>
      <c r="CI903" t="s">
        <v>158</v>
      </c>
      <c r="CJ903">
        <v>0</v>
      </c>
      <c r="CK903">
        <v>1.063361</v>
      </c>
      <c r="CL903">
        <v>9</v>
      </c>
      <c r="CM903" t="s">
        <v>159</v>
      </c>
      <c r="CN903">
        <v>1950</v>
      </c>
      <c r="CO903">
        <v>221479</v>
      </c>
      <c r="CP903">
        <v>15.33</v>
      </c>
      <c r="CQ903">
        <v>16.39</v>
      </c>
      <c r="CR903">
        <v>221479</v>
      </c>
      <c r="CS903">
        <v>0</v>
      </c>
      <c r="CT903">
        <v>5614.548597</v>
      </c>
      <c r="CU903">
        <v>100</v>
      </c>
      <c r="CV903">
        <v>19969</v>
      </c>
      <c r="CW903">
        <v>3.7225000000000001E-2</v>
      </c>
      <c r="CX903">
        <v>0</v>
      </c>
      <c r="CY903">
        <v>1.609E-3</v>
      </c>
      <c r="CZ903">
        <v>199</v>
      </c>
      <c r="DA903" t="s">
        <v>714</v>
      </c>
      <c r="DB903" t="s">
        <v>161</v>
      </c>
      <c r="DC903" t="s">
        <v>715</v>
      </c>
      <c r="DD903">
        <v>-84.232240000000004</v>
      </c>
      <c r="DE903">
        <v>34.865614999999998</v>
      </c>
      <c r="DF903">
        <v>34.865614999999998</v>
      </c>
      <c r="DG903">
        <v>-84.232240000000004</v>
      </c>
      <c r="DH903">
        <v>1.5417E-2</v>
      </c>
      <c r="DI903">
        <v>1.609E-3</v>
      </c>
      <c r="DJ903">
        <v>103</v>
      </c>
      <c r="DK903">
        <v>9260</v>
      </c>
      <c r="DL903">
        <v>11</v>
      </c>
      <c r="DM903">
        <v>9640</v>
      </c>
      <c r="DN903">
        <v>11</v>
      </c>
      <c r="DO903">
        <v>8570</v>
      </c>
      <c r="DP903">
        <v>0</v>
      </c>
      <c r="DQ903">
        <v>8690</v>
      </c>
      <c r="DR903">
        <v>0</v>
      </c>
      <c r="DS903">
        <v>8440</v>
      </c>
      <c r="DT903">
        <v>7.9</v>
      </c>
      <c r="DU903">
        <v>8020</v>
      </c>
      <c r="DV903">
        <v>7.9</v>
      </c>
      <c r="DW903">
        <v>8290</v>
      </c>
      <c r="DX903">
        <v>7.2</v>
      </c>
      <c r="DY903">
        <v>8290</v>
      </c>
      <c r="DZ903">
        <v>7.2</v>
      </c>
      <c r="EA903">
        <v>8430</v>
      </c>
      <c r="EB903">
        <v>7.7</v>
      </c>
      <c r="EC903">
        <v>8560</v>
      </c>
      <c r="ED903">
        <v>7.7</v>
      </c>
      <c r="EE903">
        <v>0</v>
      </c>
    </row>
    <row r="904" spans="1:135" x14ac:dyDescent="0.3">
      <c r="A904">
        <v>902</v>
      </c>
      <c r="B904" t="s">
        <v>135</v>
      </c>
      <c r="C904">
        <v>533</v>
      </c>
      <c r="D904">
        <v>701</v>
      </c>
      <c r="E904" t="s">
        <v>135</v>
      </c>
      <c r="F904">
        <v>5333535</v>
      </c>
      <c r="G904" t="s">
        <v>136</v>
      </c>
      <c r="H904" s="1">
        <v>42177</v>
      </c>
      <c r="I904" t="s">
        <v>700</v>
      </c>
      <c r="J904" t="s">
        <v>976</v>
      </c>
      <c r="K904" t="s">
        <v>139</v>
      </c>
      <c r="L904" t="s">
        <v>169</v>
      </c>
      <c r="M904">
        <v>0</v>
      </c>
      <c r="N904">
        <v>0</v>
      </c>
      <c r="O904">
        <v>0</v>
      </c>
      <c r="P904" t="s">
        <v>282</v>
      </c>
      <c r="Q904" t="s">
        <v>170</v>
      </c>
      <c r="R904" t="s">
        <v>180</v>
      </c>
      <c r="S904" t="s">
        <v>180</v>
      </c>
      <c r="T904" t="s">
        <v>181</v>
      </c>
      <c r="U904">
        <v>2</v>
      </c>
      <c r="V904" t="s">
        <v>182</v>
      </c>
      <c r="W904" t="s">
        <v>211</v>
      </c>
      <c r="X904" t="s">
        <v>147</v>
      </c>
      <c r="Y904" t="s">
        <v>148</v>
      </c>
      <c r="Z904">
        <v>0</v>
      </c>
      <c r="AA904" t="s">
        <v>374</v>
      </c>
      <c r="AB904" t="s">
        <v>322</v>
      </c>
      <c r="AC904" t="s">
        <v>977</v>
      </c>
      <c r="AD904">
        <v>1.0281E-2</v>
      </c>
      <c r="AE904">
        <v>34.852812</v>
      </c>
      <c r="AF904">
        <v>-84.219136000000006</v>
      </c>
      <c r="AG904">
        <v>103</v>
      </c>
      <c r="AH904">
        <v>139</v>
      </c>
      <c r="AI904">
        <v>986</v>
      </c>
      <c r="AJ904" t="s">
        <v>704</v>
      </c>
      <c r="AK904">
        <v>80</v>
      </c>
      <c r="AL904">
        <v>93</v>
      </c>
      <c r="AM904" t="s">
        <v>153</v>
      </c>
      <c r="AN904">
        <v>401.1</v>
      </c>
      <c r="AO904">
        <v>75</v>
      </c>
      <c r="AP904">
        <v>525.29999999999995</v>
      </c>
      <c r="AQ904">
        <v>-84.219418000000005</v>
      </c>
      <c r="AR904">
        <v>34.854568999999998</v>
      </c>
      <c r="AS904">
        <v>-84.220617000000004</v>
      </c>
      <c r="AT904">
        <v>34.855483999999997</v>
      </c>
      <c r="AU904" t="s">
        <v>703</v>
      </c>
      <c r="AV904">
        <v>1</v>
      </c>
      <c r="AW904">
        <v>111</v>
      </c>
      <c r="AX904">
        <v>60</v>
      </c>
      <c r="AY904">
        <v>0</v>
      </c>
      <c r="AZ904">
        <v>55</v>
      </c>
      <c r="BA904">
        <v>0</v>
      </c>
      <c r="BB904">
        <v>0</v>
      </c>
      <c r="BC904">
        <v>0</v>
      </c>
      <c r="BD904">
        <v>0</v>
      </c>
      <c r="BE904">
        <v>0</v>
      </c>
      <c r="BF904">
        <v>35</v>
      </c>
      <c r="BG904">
        <v>0</v>
      </c>
      <c r="BH904">
        <v>0</v>
      </c>
      <c r="BI904" s="1">
        <v>44152</v>
      </c>
      <c r="BJ904" t="s">
        <v>974</v>
      </c>
      <c r="BK904">
        <v>1.609E-3</v>
      </c>
      <c r="BL904">
        <v>20416</v>
      </c>
      <c r="BM904">
        <v>19922</v>
      </c>
      <c r="BN904" t="s">
        <v>703</v>
      </c>
      <c r="BO904" t="s">
        <v>705</v>
      </c>
      <c r="BP904">
        <v>1</v>
      </c>
      <c r="BQ904">
        <v>6000</v>
      </c>
      <c r="BR904">
        <v>6</v>
      </c>
      <c r="BS904">
        <v>1</v>
      </c>
      <c r="BT904">
        <v>2</v>
      </c>
      <c r="BU904">
        <v>1</v>
      </c>
      <c r="BV904">
        <v>1</v>
      </c>
      <c r="BW904">
        <v>2</v>
      </c>
      <c r="BX904">
        <v>0</v>
      </c>
      <c r="BY904">
        <v>5</v>
      </c>
      <c r="BZ904" t="s">
        <v>156</v>
      </c>
      <c r="CA904">
        <v>111</v>
      </c>
      <c r="CB904">
        <v>60</v>
      </c>
      <c r="CC904">
        <v>0</v>
      </c>
      <c r="CD904" t="s">
        <v>157</v>
      </c>
      <c r="CE904" t="s">
        <v>157</v>
      </c>
      <c r="CF904">
        <v>0</v>
      </c>
      <c r="CG904">
        <v>55</v>
      </c>
      <c r="CH904">
        <v>1950</v>
      </c>
      <c r="CI904" t="s">
        <v>158</v>
      </c>
      <c r="CJ904">
        <v>0</v>
      </c>
      <c r="CK904">
        <v>1.063361</v>
      </c>
      <c r="CL904">
        <v>9</v>
      </c>
      <c r="CM904" t="s">
        <v>159</v>
      </c>
      <c r="CN904">
        <v>1950</v>
      </c>
      <c r="CO904">
        <v>221479</v>
      </c>
      <c r="CP904">
        <v>15.33</v>
      </c>
      <c r="CQ904">
        <v>16.39</v>
      </c>
      <c r="CR904">
        <v>221479</v>
      </c>
      <c r="CS904">
        <v>0</v>
      </c>
      <c r="CT904">
        <v>5614.548597</v>
      </c>
      <c r="CU904">
        <v>100</v>
      </c>
      <c r="CV904">
        <v>19969</v>
      </c>
      <c r="CW904">
        <v>3.7225000000000001E-2</v>
      </c>
      <c r="CX904">
        <v>0</v>
      </c>
      <c r="CY904">
        <v>1.609E-3</v>
      </c>
      <c r="CZ904">
        <v>199</v>
      </c>
      <c r="DA904" t="s">
        <v>714</v>
      </c>
      <c r="DB904" t="s">
        <v>161</v>
      </c>
      <c r="DC904" t="s">
        <v>715</v>
      </c>
      <c r="DD904">
        <v>-84.232240000000004</v>
      </c>
      <c r="DE904">
        <v>34.865614999999998</v>
      </c>
      <c r="DF904">
        <v>34.865614999999998</v>
      </c>
      <c r="DG904">
        <v>-84.232240000000004</v>
      </c>
      <c r="DH904">
        <v>1.5417E-2</v>
      </c>
      <c r="DI904">
        <v>1.609E-3</v>
      </c>
      <c r="DJ904">
        <v>103</v>
      </c>
      <c r="DK904">
        <v>9260</v>
      </c>
      <c r="DL904">
        <v>11</v>
      </c>
      <c r="DM904">
        <v>9640</v>
      </c>
      <c r="DN904">
        <v>11</v>
      </c>
      <c r="DO904">
        <v>8570</v>
      </c>
      <c r="DP904">
        <v>0</v>
      </c>
      <c r="DQ904">
        <v>8690</v>
      </c>
      <c r="DR904">
        <v>0</v>
      </c>
      <c r="DS904">
        <v>8440</v>
      </c>
      <c r="DT904">
        <v>7.9</v>
      </c>
      <c r="DU904">
        <v>8020</v>
      </c>
      <c r="DV904">
        <v>7.9</v>
      </c>
      <c r="DW904">
        <v>8290</v>
      </c>
      <c r="DX904">
        <v>7.2</v>
      </c>
      <c r="DY904">
        <v>8290</v>
      </c>
      <c r="DZ904">
        <v>7.2</v>
      </c>
      <c r="EA904">
        <v>8430</v>
      </c>
      <c r="EB904">
        <v>7.7</v>
      </c>
      <c r="EC904">
        <v>8560</v>
      </c>
      <c r="ED904">
        <v>7.7</v>
      </c>
      <c r="EE904">
        <v>1.7799999999999999E-3</v>
      </c>
    </row>
    <row r="905" spans="1:135" x14ac:dyDescent="0.3">
      <c r="A905">
        <v>903</v>
      </c>
      <c r="B905" t="s">
        <v>135</v>
      </c>
      <c r="C905">
        <v>547</v>
      </c>
      <c r="D905">
        <v>693</v>
      </c>
      <c r="E905" t="s">
        <v>135</v>
      </c>
      <c r="F905">
        <v>5384238</v>
      </c>
      <c r="G905" t="s">
        <v>136</v>
      </c>
      <c r="H905" s="1">
        <v>42224</v>
      </c>
      <c r="I905" t="s">
        <v>700</v>
      </c>
      <c r="J905" t="s">
        <v>701</v>
      </c>
      <c r="K905" t="s">
        <v>139</v>
      </c>
      <c r="L905" t="s">
        <v>140</v>
      </c>
      <c r="M905">
        <v>0</v>
      </c>
      <c r="N905">
        <v>0</v>
      </c>
      <c r="O905">
        <v>0</v>
      </c>
      <c r="P905" t="s">
        <v>282</v>
      </c>
      <c r="Q905" t="s">
        <v>170</v>
      </c>
      <c r="R905" t="s">
        <v>180</v>
      </c>
      <c r="S905" t="s">
        <v>180</v>
      </c>
      <c r="T905" t="s">
        <v>210</v>
      </c>
      <c r="U905">
        <v>2</v>
      </c>
      <c r="V905" t="s">
        <v>182</v>
      </c>
      <c r="W905" t="s">
        <v>183</v>
      </c>
      <c r="X905" t="s">
        <v>147</v>
      </c>
      <c r="Y905" t="s">
        <v>148</v>
      </c>
      <c r="Z905">
        <v>0</v>
      </c>
      <c r="AA905" t="s">
        <v>175</v>
      </c>
      <c r="AB905" t="s">
        <v>362</v>
      </c>
      <c r="AC905" t="s">
        <v>703</v>
      </c>
      <c r="AD905">
        <v>15.267245000000001</v>
      </c>
      <c r="AE905">
        <v>34.852761000000001</v>
      </c>
      <c r="AF905">
        <v>-84.219032999999996</v>
      </c>
      <c r="AG905">
        <v>103</v>
      </c>
      <c r="AH905">
        <v>139</v>
      </c>
      <c r="AI905">
        <v>986</v>
      </c>
      <c r="AJ905" t="s">
        <v>704</v>
      </c>
      <c r="AK905">
        <v>80</v>
      </c>
      <c r="AL905">
        <v>93</v>
      </c>
      <c r="AM905" t="s">
        <v>153</v>
      </c>
      <c r="AN905">
        <v>401.1</v>
      </c>
      <c r="AO905">
        <v>75</v>
      </c>
      <c r="AP905">
        <v>525.29999999999995</v>
      </c>
      <c r="AQ905">
        <v>-84.219418000000005</v>
      </c>
      <c r="AR905">
        <v>34.854568999999998</v>
      </c>
      <c r="AS905">
        <v>-84.220617000000004</v>
      </c>
      <c r="AT905">
        <v>34.855483999999997</v>
      </c>
      <c r="AU905" t="s">
        <v>703</v>
      </c>
      <c r="AV905">
        <v>1</v>
      </c>
      <c r="AW905">
        <v>111</v>
      </c>
      <c r="AX905">
        <v>60</v>
      </c>
      <c r="AY905">
        <v>0</v>
      </c>
      <c r="AZ905">
        <v>55</v>
      </c>
      <c r="BA905">
        <v>0</v>
      </c>
      <c r="BB905">
        <v>0</v>
      </c>
      <c r="BC905">
        <v>0</v>
      </c>
      <c r="BD905">
        <v>0</v>
      </c>
      <c r="BE905">
        <v>0</v>
      </c>
      <c r="BF905">
        <v>35</v>
      </c>
      <c r="BG905">
        <v>0</v>
      </c>
      <c r="BH905">
        <v>0</v>
      </c>
      <c r="BI905" s="1">
        <v>44152</v>
      </c>
      <c r="BJ905" t="s">
        <v>974</v>
      </c>
      <c r="BK905">
        <v>1.609E-3</v>
      </c>
      <c r="BL905">
        <v>20416</v>
      </c>
      <c r="BM905">
        <v>19922</v>
      </c>
      <c r="BN905" t="s">
        <v>703</v>
      </c>
      <c r="BO905" t="s">
        <v>705</v>
      </c>
      <c r="BP905">
        <v>1</v>
      </c>
      <c r="BQ905">
        <v>6000</v>
      </c>
      <c r="BR905">
        <v>6</v>
      </c>
      <c r="BS905">
        <v>1</v>
      </c>
      <c r="BT905">
        <v>2</v>
      </c>
      <c r="BU905">
        <v>1</v>
      </c>
      <c r="BV905">
        <v>1</v>
      </c>
      <c r="BW905">
        <v>2</v>
      </c>
      <c r="BX905">
        <v>0</v>
      </c>
      <c r="BY905">
        <v>5</v>
      </c>
      <c r="BZ905" t="s">
        <v>156</v>
      </c>
      <c r="CA905">
        <v>111</v>
      </c>
      <c r="CB905">
        <v>60</v>
      </c>
      <c r="CC905">
        <v>0</v>
      </c>
      <c r="CD905" t="s">
        <v>157</v>
      </c>
      <c r="CE905" t="s">
        <v>157</v>
      </c>
      <c r="CF905">
        <v>0</v>
      </c>
      <c r="CG905">
        <v>55</v>
      </c>
      <c r="CH905">
        <v>1950</v>
      </c>
      <c r="CI905" t="s">
        <v>158</v>
      </c>
      <c r="CJ905">
        <v>0</v>
      </c>
      <c r="CK905">
        <v>1.063361</v>
      </c>
      <c r="CL905">
        <v>9</v>
      </c>
      <c r="CM905" t="s">
        <v>159</v>
      </c>
      <c r="CN905">
        <v>1950</v>
      </c>
      <c r="CO905">
        <v>221479</v>
      </c>
      <c r="CP905">
        <v>15.33</v>
      </c>
      <c r="CQ905">
        <v>16.39</v>
      </c>
      <c r="CR905">
        <v>221479</v>
      </c>
      <c r="CS905">
        <v>0</v>
      </c>
      <c r="CT905">
        <v>5614.548597</v>
      </c>
      <c r="CU905">
        <v>100</v>
      </c>
      <c r="CV905">
        <v>19969</v>
      </c>
      <c r="CW905">
        <v>3.7225000000000001E-2</v>
      </c>
      <c r="CX905">
        <v>0</v>
      </c>
      <c r="CY905">
        <v>1.609E-3</v>
      </c>
      <c r="CZ905">
        <v>199</v>
      </c>
      <c r="DA905" t="s">
        <v>714</v>
      </c>
      <c r="DB905" t="s">
        <v>161</v>
      </c>
      <c r="DC905" t="s">
        <v>715</v>
      </c>
      <c r="DD905">
        <v>-84.232240000000004</v>
      </c>
      <c r="DE905">
        <v>34.865614999999998</v>
      </c>
      <c r="DF905">
        <v>34.865614999999998</v>
      </c>
      <c r="DG905">
        <v>-84.232240000000004</v>
      </c>
      <c r="DH905">
        <v>1.5417E-2</v>
      </c>
      <c r="DI905">
        <v>1.609E-3</v>
      </c>
      <c r="DJ905">
        <v>103</v>
      </c>
      <c r="DK905">
        <v>9260</v>
      </c>
      <c r="DL905">
        <v>11</v>
      </c>
      <c r="DM905">
        <v>9640</v>
      </c>
      <c r="DN905">
        <v>11</v>
      </c>
      <c r="DO905">
        <v>8570</v>
      </c>
      <c r="DP905">
        <v>0</v>
      </c>
      <c r="DQ905">
        <v>8690</v>
      </c>
      <c r="DR905">
        <v>0</v>
      </c>
      <c r="DS905">
        <v>8440</v>
      </c>
      <c r="DT905">
        <v>7.9</v>
      </c>
      <c r="DU905">
        <v>8020</v>
      </c>
      <c r="DV905">
        <v>7.9</v>
      </c>
      <c r="DW905">
        <v>8290</v>
      </c>
      <c r="DX905">
        <v>7.2</v>
      </c>
      <c r="DY905">
        <v>8290</v>
      </c>
      <c r="DZ905">
        <v>7.2</v>
      </c>
      <c r="EA905">
        <v>8430</v>
      </c>
      <c r="EB905">
        <v>7.7</v>
      </c>
      <c r="EC905">
        <v>8560</v>
      </c>
      <c r="ED905">
        <v>7.7</v>
      </c>
      <c r="EE905">
        <v>1.8500000000000001E-3</v>
      </c>
    </row>
    <row r="906" spans="1:135" x14ac:dyDescent="0.3">
      <c r="A906">
        <v>904</v>
      </c>
      <c r="B906" t="s">
        <v>135</v>
      </c>
      <c r="C906">
        <v>236</v>
      </c>
      <c r="D906">
        <v>651</v>
      </c>
      <c r="E906" t="s">
        <v>135</v>
      </c>
      <c r="F906">
        <v>5606629</v>
      </c>
      <c r="G906" t="s">
        <v>136</v>
      </c>
      <c r="H906" s="1">
        <v>42389</v>
      </c>
      <c r="I906" t="s">
        <v>700</v>
      </c>
      <c r="J906" t="s">
        <v>701</v>
      </c>
      <c r="K906" t="s">
        <v>713</v>
      </c>
      <c r="L906" t="s">
        <v>140</v>
      </c>
      <c r="M906">
        <v>0</v>
      </c>
      <c r="N906">
        <v>0</v>
      </c>
      <c r="O906">
        <v>0</v>
      </c>
      <c r="P906" t="s">
        <v>141</v>
      </c>
      <c r="Q906" t="s">
        <v>186</v>
      </c>
      <c r="R906" t="s">
        <v>176</v>
      </c>
      <c r="S906" t="s">
        <v>272</v>
      </c>
      <c r="T906" t="s">
        <v>164</v>
      </c>
      <c r="U906">
        <v>1</v>
      </c>
      <c r="V906" t="s">
        <v>165</v>
      </c>
      <c r="W906" t="s">
        <v>224</v>
      </c>
      <c r="X906" t="s">
        <v>147</v>
      </c>
      <c r="Y906" t="s">
        <v>563</v>
      </c>
      <c r="Z906">
        <v>44</v>
      </c>
      <c r="AA906" t="s">
        <v>149</v>
      </c>
      <c r="AB906" t="s">
        <v>168</v>
      </c>
      <c r="AC906" t="s">
        <v>703</v>
      </c>
      <c r="AD906">
        <v>15.693</v>
      </c>
      <c r="AE906">
        <v>34.856650999999999</v>
      </c>
      <c r="AF906">
        <v>-84.223709999999997</v>
      </c>
      <c r="AG906">
        <v>104</v>
      </c>
      <c r="AH906">
        <v>140</v>
      </c>
      <c r="AI906">
        <v>987</v>
      </c>
      <c r="AJ906" t="s">
        <v>704</v>
      </c>
      <c r="AK906">
        <v>81</v>
      </c>
      <c r="AL906">
        <v>94</v>
      </c>
      <c r="AM906" t="s">
        <v>153</v>
      </c>
      <c r="AN906">
        <v>667.7</v>
      </c>
      <c r="AO906">
        <v>42.5</v>
      </c>
      <c r="AP906">
        <v>495.8</v>
      </c>
      <c r="AQ906">
        <v>-84.222936000000004</v>
      </c>
      <c r="AR906">
        <v>34.856312000000003</v>
      </c>
      <c r="AS906">
        <v>-84.224474000000001</v>
      </c>
      <c r="AT906">
        <v>34.856741999999997</v>
      </c>
      <c r="AU906" t="s">
        <v>703</v>
      </c>
      <c r="AV906">
        <v>1</v>
      </c>
      <c r="AW906">
        <v>111</v>
      </c>
      <c r="AX906">
        <v>60</v>
      </c>
      <c r="AY906">
        <v>0</v>
      </c>
      <c r="AZ906">
        <v>55</v>
      </c>
      <c r="BA906">
        <v>9.42</v>
      </c>
      <c r="BB906">
        <v>9.1999999999999993</v>
      </c>
      <c r="BC906">
        <v>1976.4</v>
      </c>
      <c r="BD906">
        <v>1989.8</v>
      </c>
      <c r="BE906">
        <v>2003.6</v>
      </c>
      <c r="BF906">
        <v>35</v>
      </c>
      <c r="BG906">
        <v>46.1</v>
      </c>
      <c r="BH906">
        <v>0</v>
      </c>
      <c r="BI906" s="1">
        <v>44152</v>
      </c>
      <c r="BJ906" t="s">
        <v>154</v>
      </c>
      <c r="BK906">
        <v>1.6180000000000001E-3</v>
      </c>
      <c r="BL906">
        <v>20416</v>
      </c>
      <c r="BM906">
        <v>19922</v>
      </c>
      <c r="BN906" t="s">
        <v>703</v>
      </c>
      <c r="BO906" t="s">
        <v>705</v>
      </c>
      <c r="BP906">
        <v>1</v>
      </c>
      <c r="BQ906">
        <v>6000</v>
      </c>
      <c r="BR906">
        <v>6</v>
      </c>
      <c r="BS906">
        <v>1</v>
      </c>
      <c r="BT906">
        <v>2</v>
      </c>
      <c r="BU906">
        <v>1</v>
      </c>
      <c r="BV906">
        <v>1</v>
      </c>
      <c r="BW906">
        <v>2</v>
      </c>
      <c r="BX906">
        <v>0</v>
      </c>
      <c r="BY906">
        <v>5</v>
      </c>
      <c r="BZ906" t="s">
        <v>156</v>
      </c>
      <c r="CA906">
        <v>111</v>
      </c>
      <c r="CB906">
        <v>60</v>
      </c>
      <c r="CC906">
        <v>0</v>
      </c>
      <c r="CD906" t="s">
        <v>157</v>
      </c>
      <c r="CE906" t="s">
        <v>157</v>
      </c>
      <c r="CF906">
        <v>0</v>
      </c>
      <c r="CG906">
        <v>55</v>
      </c>
      <c r="CH906">
        <v>1950</v>
      </c>
      <c r="CI906" t="s">
        <v>158</v>
      </c>
      <c r="CJ906">
        <v>0</v>
      </c>
      <c r="CK906">
        <v>1.063361</v>
      </c>
      <c r="CL906">
        <v>9</v>
      </c>
      <c r="CM906" t="s">
        <v>159</v>
      </c>
      <c r="CN906">
        <v>1950</v>
      </c>
      <c r="CO906">
        <v>221479</v>
      </c>
      <c r="CP906">
        <v>15.33</v>
      </c>
      <c r="CQ906">
        <v>16.39</v>
      </c>
      <c r="CR906">
        <v>221479</v>
      </c>
      <c r="CS906">
        <v>0</v>
      </c>
      <c r="CT906">
        <v>5614.548597</v>
      </c>
      <c r="CU906">
        <v>100</v>
      </c>
      <c r="CV906">
        <v>19969</v>
      </c>
      <c r="CW906">
        <v>3.7225000000000001E-2</v>
      </c>
      <c r="CX906">
        <v>0</v>
      </c>
      <c r="CY906">
        <v>1.6180000000000001E-3</v>
      </c>
      <c r="CZ906">
        <v>199</v>
      </c>
      <c r="DA906" t="s">
        <v>714</v>
      </c>
      <c r="DB906" t="s">
        <v>161</v>
      </c>
      <c r="DC906" t="s">
        <v>715</v>
      </c>
      <c r="DD906">
        <v>-84.232240000000004</v>
      </c>
      <c r="DE906">
        <v>34.865614999999998</v>
      </c>
      <c r="DF906">
        <v>34.865614999999998</v>
      </c>
      <c r="DG906">
        <v>-84.232240000000004</v>
      </c>
      <c r="DH906">
        <v>1.179E-2</v>
      </c>
      <c r="DI906">
        <v>1.6180000000000001E-3</v>
      </c>
      <c r="DJ906">
        <v>104</v>
      </c>
      <c r="DK906">
        <v>4640</v>
      </c>
      <c r="DL906">
        <v>11.1</v>
      </c>
      <c r="DM906">
        <v>4830</v>
      </c>
      <c r="DN906">
        <v>11.1</v>
      </c>
      <c r="DO906">
        <v>4830</v>
      </c>
      <c r="DP906">
        <v>11.1</v>
      </c>
      <c r="DQ906">
        <v>4260</v>
      </c>
      <c r="DR906">
        <v>0</v>
      </c>
      <c r="DS906">
        <v>4140</v>
      </c>
      <c r="DT906">
        <v>11.9</v>
      </c>
      <c r="DU906">
        <v>4040</v>
      </c>
      <c r="DV906">
        <v>11.1</v>
      </c>
      <c r="DW906">
        <v>3850</v>
      </c>
      <c r="DX906">
        <v>11.7</v>
      </c>
      <c r="DY906">
        <v>3670</v>
      </c>
      <c r="DZ906">
        <v>11.7</v>
      </c>
      <c r="EA906">
        <v>3690</v>
      </c>
      <c r="EB906">
        <v>11.7</v>
      </c>
      <c r="EC906">
        <v>4260</v>
      </c>
      <c r="ED906">
        <v>0</v>
      </c>
      <c r="EE906">
        <v>0</v>
      </c>
    </row>
    <row r="907" spans="1:135" x14ac:dyDescent="0.3">
      <c r="A907">
        <v>905</v>
      </c>
      <c r="B907" t="s">
        <v>135</v>
      </c>
      <c r="C907">
        <v>305</v>
      </c>
      <c r="D907">
        <v>618</v>
      </c>
      <c r="E907" t="s">
        <v>135</v>
      </c>
      <c r="F907">
        <v>5870283</v>
      </c>
      <c r="G907" t="s">
        <v>721</v>
      </c>
      <c r="H907" s="1">
        <v>42539</v>
      </c>
      <c r="I907" t="s">
        <v>700</v>
      </c>
      <c r="J907" t="s">
        <v>701</v>
      </c>
      <c r="K907" t="s">
        <v>724</v>
      </c>
      <c r="L907" t="s">
        <v>218</v>
      </c>
      <c r="M907">
        <v>0</v>
      </c>
      <c r="N907">
        <v>0</v>
      </c>
      <c r="O907">
        <v>2</v>
      </c>
      <c r="P907" t="s">
        <v>141</v>
      </c>
      <c r="Q907" t="s">
        <v>186</v>
      </c>
      <c r="R907" t="s">
        <v>177</v>
      </c>
      <c r="S907" t="s">
        <v>177</v>
      </c>
      <c r="T907" t="s">
        <v>275</v>
      </c>
      <c r="U907">
        <v>1</v>
      </c>
      <c r="V907" t="s">
        <v>165</v>
      </c>
      <c r="W907" t="s">
        <v>217</v>
      </c>
      <c r="X907" t="s">
        <v>178</v>
      </c>
      <c r="Y907" t="s">
        <v>148</v>
      </c>
      <c r="Z907">
        <v>26</v>
      </c>
      <c r="AA907" t="s">
        <v>978</v>
      </c>
      <c r="AB907" t="s">
        <v>197</v>
      </c>
      <c r="AC907" t="s">
        <v>703</v>
      </c>
      <c r="AD907">
        <v>15.622854999999999</v>
      </c>
      <c r="AE907">
        <v>34.856161999999998</v>
      </c>
      <c r="AF907">
        <v>-84.222640999999996</v>
      </c>
      <c r="AG907">
        <v>104</v>
      </c>
      <c r="AH907">
        <v>140</v>
      </c>
      <c r="AI907">
        <v>987</v>
      </c>
      <c r="AJ907" t="s">
        <v>704</v>
      </c>
      <c r="AK907">
        <v>81</v>
      </c>
      <c r="AL907">
        <v>94</v>
      </c>
      <c r="AM907" t="s">
        <v>153</v>
      </c>
      <c r="AN907">
        <v>667.7</v>
      </c>
      <c r="AO907">
        <v>42.5</v>
      </c>
      <c r="AP907">
        <v>495.8</v>
      </c>
      <c r="AQ907">
        <v>-84.222936000000004</v>
      </c>
      <c r="AR907">
        <v>34.856312000000003</v>
      </c>
      <c r="AS907">
        <v>-84.224474000000001</v>
      </c>
      <c r="AT907">
        <v>34.856741999999997</v>
      </c>
      <c r="AU907" t="s">
        <v>703</v>
      </c>
      <c r="AV907">
        <v>1</v>
      </c>
      <c r="AW907">
        <v>111</v>
      </c>
      <c r="AX907">
        <v>60</v>
      </c>
      <c r="AY907">
        <v>0</v>
      </c>
      <c r="AZ907">
        <v>55</v>
      </c>
      <c r="BA907">
        <v>9.42</v>
      </c>
      <c r="BB907">
        <v>9.1999999999999993</v>
      </c>
      <c r="BC907">
        <v>1976.4</v>
      </c>
      <c r="BD907">
        <v>1989.8</v>
      </c>
      <c r="BE907">
        <v>2003.6</v>
      </c>
      <c r="BF907">
        <v>35</v>
      </c>
      <c r="BG907">
        <v>46.1</v>
      </c>
      <c r="BH907">
        <v>0</v>
      </c>
      <c r="BI907" s="1">
        <v>44152</v>
      </c>
      <c r="BJ907" t="s">
        <v>154</v>
      </c>
      <c r="BK907">
        <v>1.6180000000000001E-3</v>
      </c>
      <c r="BL907">
        <v>20416</v>
      </c>
      <c r="BM907">
        <v>19922</v>
      </c>
      <c r="BN907" t="s">
        <v>703</v>
      </c>
      <c r="BO907" t="s">
        <v>705</v>
      </c>
      <c r="BP907">
        <v>1</v>
      </c>
      <c r="BQ907">
        <v>6000</v>
      </c>
      <c r="BR907">
        <v>6</v>
      </c>
      <c r="BS907">
        <v>1</v>
      </c>
      <c r="BT907">
        <v>2</v>
      </c>
      <c r="BU907">
        <v>1</v>
      </c>
      <c r="BV907">
        <v>1</v>
      </c>
      <c r="BW907">
        <v>2</v>
      </c>
      <c r="BX907">
        <v>0</v>
      </c>
      <c r="BY907">
        <v>5</v>
      </c>
      <c r="BZ907" t="s">
        <v>156</v>
      </c>
      <c r="CA907">
        <v>111</v>
      </c>
      <c r="CB907">
        <v>60</v>
      </c>
      <c r="CC907">
        <v>0</v>
      </c>
      <c r="CD907" t="s">
        <v>157</v>
      </c>
      <c r="CE907" t="s">
        <v>157</v>
      </c>
      <c r="CF907">
        <v>0</v>
      </c>
      <c r="CG907">
        <v>55</v>
      </c>
      <c r="CH907">
        <v>1950</v>
      </c>
      <c r="CI907" t="s">
        <v>158</v>
      </c>
      <c r="CJ907">
        <v>0</v>
      </c>
      <c r="CK907">
        <v>1.063361</v>
      </c>
      <c r="CL907">
        <v>9</v>
      </c>
      <c r="CM907" t="s">
        <v>159</v>
      </c>
      <c r="CN907">
        <v>1950</v>
      </c>
      <c r="CO907">
        <v>221479</v>
      </c>
      <c r="CP907">
        <v>15.33</v>
      </c>
      <c r="CQ907">
        <v>16.39</v>
      </c>
      <c r="CR907">
        <v>221479</v>
      </c>
      <c r="CS907">
        <v>0</v>
      </c>
      <c r="CT907">
        <v>5614.548597</v>
      </c>
      <c r="CU907">
        <v>100</v>
      </c>
      <c r="CV907">
        <v>19969</v>
      </c>
      <c r="CW907">
        <v>3.7225000000000001E-2</v>
      </c>
      <c r="CX907">
        <v>0</v>
      </c>
      <c r="CY907">
        <v>1.6180000000000001E-3</v>
      </c>
      <c r="CZ907">
        <v>199</v>
      </c>
      <c r="DA907" t="s">
        <v>714</v>
      </c>
      <c r="DB907" t="s">
        <v>161</v>
      </c>
      <c r="DC907" t="s">
        <v>715</v>
      </c>
      <c r="DD907">
        <v>-84.232240000000004</v>
      </c>
      <c r="DE907">
        <v>34.865614999999998</v>
      </c>
      <c r="DF907">
        <v>34.865614999999998</v>
      </c>
      <c r="DG907">
        <v>-84.232240000000004</v>
      </c>
      <c r="DH907">
        <v>1.179E-2</v>
      </c>
      <c r="DI907">
        <v>1.6180000000000001E-3</v>
      </c>
      <c r="DJ907">
        <v>104</v>
      </c>
      <c r="DK907">
        <v>4640</v>
      </c>
      <c r="DL907">
        <v>11.1</v>
      </c>
      <c r="DM907">
        <v>4830</v>
      </c>
      <c r="DN907">
        <v>11.1</v>
      </c>
      <c r="DO907">
        <v>4830</v>
      </c>
      <c r="DP907">
        <v>11.1</v>
      </c>
      <c r="DQ907">
        <v>4260</v>
      </c>
      <c r="DR907">
        <v>0</v>
      </c>
      <c r="DS907">
        <v>4140</v>
      </c>
      <c r="DT907">
        <v>11.9</v>
      </c>
      <c r="DU907">
        <v>4040</v>
      </c>
      <c r="DV907">
        <v>11.1</v>
      </c>
      <c r="DW907">
        <v>3850</v>
      </c>
      <c r="DX907">
        <v>11.7</v>
      </c>
      <c r="DY907">
        <v>3670</v>
      </c>
      <c r="DZ907">
        <v>11.7</v>
      </c>
      <c r="EA907">
        <v>3690</v>
      </c>
      <c r="EB907">
        <v>11.7</v>
      </c>
      <c r="EC907">
        <v>4260</v>
      </c>
      <c r="ED907">
        <v>0</v>
      </c>
      <c r="EE907">
        <v>3.3300000000000002E-4</v>
      </c>
    </row>
    <row r="908" spans="1:135" x14ac:dyDescent="0.3">
      <c r="A908">
        <v>906</v>
      </c>
      <c r="B908" t="s">
        <v>135</v>
      </c>
      <c r="C908">
        <v>709</v>
      </c>
      <c r="D908">
        <v>500</v>
      </c>
      <c r="E908" t="s">
        <v>135</v>
      </c>
      <c r="F908">
        <v>7291363</v>
      </c>
      <c r="G908" t="s">
        <v>136</v>
      </c>
      <c r="H908" s="1">
        <v>43666</v>
      </c>
      <c r="I908" t="s">
        <v>700</v>
      </c>
      <c r="J908" t="s">
        <v>701</v>
      </c>
      <c r="K908" t="s">
        <v>139</v>
      </c>
      <c r="L908" t="s">
        <v>140</v>
      </c>
      <c r="M908">
        <v>0</v>
      </c>
      <c r="N908">
        <v>0</v>
      </c>
      <c r="O908">
        <v>0</v>
      </c>
      <c r="P908" t="s">
        <v>141</v>
      </c>
      <c r="Q908" t="s">
        <v>186</v>
      </c>
      <c r="R908" t="s">
        <v>177</v>
      </c>
      <c r="S908" t="s">
        <v>143</v>
      </c>
      <c r="T908" t="s">
        <v>223</v>
      </c>
      <c r="U908">
        <v>1</v>
      </c>
      <c r="V908" t="s">
        <v>145</v>
      </c>
      <c r="W908" t="s">
        <v>217</v>
      </c>
      <c r="X908" t="s">
        <v>147</v>
      </c>
      <c r="Y908" t="s">
        <v>148</v>
      </c>
      <c r="Z908">
        <v>53</v>
      </c>
      <c r="AA908" t="s">
        <v>149</v>
      </c>
      <c r="AB908" t="s">
        <v>168</v>
      </c>
      <c r="AC908" t="s">
        <v>703</v>
      </c>
      <c r="AD908">
        <v>15.58</v>
      </c>
      <c r="AE908">
        <v>34.855845000000002</v>
      </c>
      <c r="AF908">
        <v>-84.221969000000001</v>
      </c>
      <c r="AG908">
        <v>104</v>
      </c>
      <c r="AH908">
        <v>140</v>
      </c>
      <c r="AI908">
        <v>987</v>
      </c>
      <c r="AJ908" t="s">
        <v>704</v>
      </c>
      <c r="AK908">
        <v>81</v>
      </c>
      <c r="AL908">
        <v>94</v>
      </c>
      <c r="AM908" t="s">
        <v>153</v>
      </c>
      <c r="AN908">
        <v>667.7</v>
      </c>
      <c r="AO908">
        <v>42.5</v>
      </c>
      <c r="AP908">
        <v>495.8</v>
      </c>
      <c r="AQ908">
        <v>-84.222936000000004</v>
      </c>
      <c r="AR908">
        <v>34.856312000000003</v>
      </c>
      <c r="AS908">
        <v>-84.224474000000001</v>
      </c>
      <c r="AT908">
        <v>34.856741999999997</v>
      </c>
      <c r="AU908" t="s">
        <v>703</v>
      </c>
      <c r="AV908">
        <v>1</v>
      </c>
      <c r="AW908">
        <v>111</v>
      </c>
      <c r="AX908">
        <v>60</v>
      </c>
      <c r="AY908">
        <v>0</v>
      </c>
      <c r="AZ908">
        <v>55</v>
      </c>
      <c r="BA908">
        <v>9.42</v>
      </c>
      <c r="BB908">
        <v>9.1999999999999993</v>
      </c>
      <c r="BC908">
        <v>1976.4</v>
      </c>
      <c r="BD908">
        <v>1989.8</v>
      </c>
      <c r="BE908">
        <v>2003.6</v>
      </c>
      <c r="BF908">
        <v>35</v>
      </c>
      <c r="BG908">
        <v>46.1</v>
      </c>
      <c r="BH908">
        <v>0</v>
      </c>
      <c r="BI908" s="1">
        <v>44152</v>
      </c>
      <c r="BJ908" t="s">
        <v>154</v>
      </c>
      <c r="BK908">
        <v>1.6180000000000001E-3</v>
      </c>
      <c r="BL908">
        <v>20416</v>
      </c>
      <c r="BM908">
        <v>19922</v>
      </c>
      <c r="BN908" t="s">
        <v>703</v>
      </c>
      <c r="BO908" t="s">
        <v>705</v>
      </c>
      <c r="BP908">
        <v>1</v>
      </c>
      <c r="BQ908">
        <v>6000</v>
      </c>
      <c r="BR908">
        <v>6</v>
      </c>
      <c r="BS908">
        <v>1</v>
      </c>
      <c r="BT908">
        <v>2</v>
      </c>
      <c r="BU908">
        <v>1</v>
      </c>
      <c r="BV908">
        <v>1</v>
      </c>
      <c r="BW908">
        <v>2</v>
      </c>
      <c r="BX908">
        <v>0</v>
      </c>
      <c r="BY908">
        <v>5</v>
      </c>
      <c r="BZ908" t="s">
        <v>156</v>
      </c>
      <c r="CA908">
        <v>111</v>
      </c>
      <c r="CB908">
        <v>60</v>
      </c>
      <c r="CC908">
        <v>0</v>
      </c>
      <c r="CD908" t="s">
        <v>157</v>
      </c>
      <c r="CE908" t="s">
        <v>157</v>
      </c>
      <c r="CF908">
        <v>0</v>
      </c>
      <c r="CG908">
        <v>55</v>
      </c>
      <c r="CH908">
        <v>1950</v>
      </c>
      <c r="CI908" t="s">
        <v>158</v>
      </c>
      <c r="CJ908">
        <v>0</v>
      </c>
      <c r="CK908">
        <v>1.063361</v>
      </c>
      <c r="CL908">
        <v>9</v>
      </c>
      <c r="CM908" t="s">
        <v>159</v>
      </c>
      <c r="CN908">
        <v>1950</v>
      </c>
      <c r="CO908">
        <v>221479</v>
      </c>
      <c r="CP908">
        <v>15.33</v>
      </c>
      <c r="CQ908">
        <v>16.39</v>
      </c>
      <c r="CR908">
        <v>221479</v>
      </c>
      <c r="CS908">
        <v>0</v>
      </c>
      <c r="CT908">
        <v>5614.548597</v>
      </c>
      <c r="CU908">
        <v>100</v>
      </c>
      <c r="CV908">
        <v>19969</v>
      </c>
      <c r="CW908">
        <v>3.7225000000000001E-2</v>
      </c>
      <c r="CX908">
        <v>0</v>
      </c>
      <c r="CY908">
        <v>1.6180000000000001E-3</v>
      </c>
      <c r="CZ908">
        <v>199</v>
      </c>
      <c r="DA908" t="s">
        <v>714</v>
      </c>
      <c r="DB908" t="s">
        <v>161</v>
      </c>
      <c r="DC908" t="s">
        <v>715</v>
      </c>
      <c r="DD908">
        <v>-84.232240000000004</v>
      </c>
      <c r="DE908">
        <v>34.865614999999998</v>
      </c>
      <c r="DF908">
        <v>34.865614999999998</v>
      </c>
      <c r="DG908">
        <v>-84.232240000000004</v>
      </c>
      <c r="DH908">
        <v>1.179E-2</v>
      </c>
      <c r="DI908">
        <v>1.6180000000000001E-3</v>
      </c>
      <c r="DJ908">
        <v>104</v>
      </c>
      <c r="DK908">
        <v>4640</v>
      </c>
      <c r="DL908">
        <v>11.1</v>
      </c>
      <c r="DM908">
        <v>4830</v>
      </c>
      <c r="DN908">
        <v>11.1</v>
      </c>
      <c r="DO908">
        <v>4830</v>
      </c>
      <c r="DP908">
        <v>11.1</v>
      </c>
      <c r="DQ908">
        <v>4260</v>
      </c>
      <c r="DR908">
        <v>0</v>
      </c>
      <c r="DS908">
        <v>4140</v>
      </c>
      <c r="DT908">
        <v>11.9</v>
      </c>
      <c r="DU908">
        <v>4040</v>
      </c>
      <c r="DV908">
        <v>11.1</v>
      </c>
      <c r="DW908">
        <v>3850</v>
      </c>
      <c r="DX908">
        <v>11.7</v>
      </c>
      <c r="DY908">
        <v>3670</v>
      </c>
      <c r="DZ908">
        <v>11.7</v>
      </c>
      <c r="EA908">
        <v>3690</v>
      </c>
      <c r="EB908">
        <v>11.7</v>
      </c>
      <c r="EC908">
        <v>4260</v>
      </c>
      <c r="ED908">
        <v>0</v>
      </c>
      <c r="EE908">
        <v>1.0759999999999999E-3</v>
      </c>
    </row>
    <row r="909" spans="1:135" x14ac:dyDescent="0.3">
      <c r="A909">
        <v>907</v>
      </c>
      <c r="B909" t="s">
        <v>135</v>
      </c>
      <c r="C909">
        <v>90</v>
      </c>
      <c r="D909">
        <v>751</v>
      </c>
      <c r="E909" t="s">
        <v>135</v>
      </c>
      <c r="F909">
        <v>5002898</v>
      </c>
      <c r="G909" t="s">
        <v>136</v>
      </c>
      <c r="H909" s="1">
        <v>41912</v>
      </c>
      <c r="I909" t="s">
        <v>760</v>
      </c>
      <c r="J909" t="s">
        <v>979</v>
      </c>
      <c r="K909" t="s">
        <v>980</v>
      </c>
      <c r="L909" t="s">
        <v>140</v>
      </c>
      <c r="M909">
        <v>0</v>
      </c>
      <c r="N909">
        <v>0</v>
      </c>
      <c r="O909">
        <v>0</v>
      </c>
      <c r="P909" t="s">
        <v>141</v>
      </c>
      <c r="Q909" t="s">
        <v>186</v>
      </c>
      <c r="R909" t="s">
        <v>832</v>
      </c>
      <c r="S909" t="s">
        <v>981</v>
      </c>
      <c r="T909" t="s">
        <v>253</v>
      </c>
      <c r="U909">
        <v>2</v>
      </c>
      <c r="V909" t="s">
        <v>417</v>
      </c>
      <c r="W909" t="s">
        <v>252</v>
      </c>
      <c r="X909" t="s">
        <v>147</v>
      </c>
      <c r="Y909" t="s">
        <v>148</v>
      </c>
      <c r="Z909">
        <v>0</v>
      </c>
      <c r="AA909" t="s">
        <v>175</v>
      </c>
      <c r="AB909" t="s">
        <v>362</v>
      </c>
      <c r="AC909" t="s">
        <v>982</v>
      </c>
      <c r="AD909">
        <v>17.690000000000001</v>
      </c>
      <c r="AE909">
        <v>34.653320000000001</v>
      </c>
      <c r="AF909">
        <v>-84.436128999999994</v>
      </c>
      <c r="AG909">
        <v>126</v>
      </c>
      <c r="AH909">
        <v>28</v>
      </c>
      <c r="AI909">
        <v>728</v>
      </c>
      <c r="AJ909" t="s">
        <v>983</v>
      </c>
      <c r="AK909">
        <v>7</v>
      </c>
      <c r="AL909">
        <v>7</v>
      </c>
      <c r="AM909" t="s">
        <v>153</v>
      </c>
      <c r="AN909">
        <v>666.5</v>
      </c>
      <c r="AO909">
        <v>36.1</v>
      </c>
      <c r="AP909">
        <v>419.1</v>
      </c>
      <c r="AQ909">
        <v>-84.437702999999999</v>
      </c>
      <c r="AR909">
        <v>34.654775000000001</v>
      </c>
      <c r="AS909">
        <v>-84.436899999999994</v>
      </c>
      <c r="AT909">
        <v>34.653858</v>
      </c>
      <c r="AU909" t="s">
        <v>982</v>
      </c>
      <c r="AV909">
        <v>1</v>
      </c>
      <c r="AW909">
        <v>123</v>
      </c>
      <c r="AX909">
        <v>52</v>
      </c>
      <c r="AY909">
        <v>0</v>
      </c>
      <c r="AZ909">
        <v>55</v>
      </c>
      <c r="BA909">
        <v>10.45</v>
      </c>
      <c r="BB909">
        <v>10.3</v>
      </c>
      <c r="BC909">
        <v>1616.5</v>
      </c>
      <c r="BD909">
        <v>1624.3</v>
      </c>
      <c r="BE909">
        <v>1624.7</v>
      </c>
      <c r="BF909">
        <v>55</v>
      </c>
      <c r="BG909">
        <v>55.3</v>
      </c>
      <c r="BH909">
        <v>0</v>
      </c>
      <c r="BI909" s="1">
        <v>44151</v>
      </c>
      <c r="BJ909" t="s">
        <v>154</v>
      </c>
      <c r="BK909">
        <v>1.242E-3</v>
      </c>
      <c r="BL909">
        <v>24754</v>
      </c>
      <c r="BM909">
        <v>24202</v>
      </c>
      <c r="BN909" t="s">
        <v>982</v>
      </c>
      <c r="BO909" t="s">
        <v>764</v>
      </c>
      <c r="BP909">
        <v>1</v>
      </c>
      <c r="BQ909">
        <v>5200</v>
      </c>
      <c r="BR909">
        <v>6</v>
      </c>
      <c r="BS909">
        <v>1</v>
      </c>
      <c r="BT909">
        <v>2</v>
      </c>
      <c r="BU909">
        <v>2</v>
      </c>
      <c r="BV909">
        <v>2</v>
      </c>
      <c r="BW909">
        <v>4</v>
      </c>
      <c r="BX909">
        <v>3</v>
      </c>
      <c r="BY909">
        <v>5</v>
      </c>
      <c r="BZ909" t="s">
        <v>156</v>
      </c>
      <c r="CA909">
        <v>123</v>
      </c>
      <c r="CB909">
        <v>52</v>
      </c>
      <c r="CC909">
        <v>0</v>
      </c>
      <c r="CD909" t="s">
        <v>157</v>
      </c>
      <c r="CE909" t="s">
        <v>157</v>
      </c>
      <c r="CF909">
        <v>0</v>
      </c>
      <c r="CG909">
        <v>55</v>
      </c>
      <c r="CH909">
        <v>8440</v>
      </c>
      <c r="CI909" t="s">
        <v>158</v>
      </c>
      <c r="CJ909">
        <v>0</v>
      </c>
      <c r="CK909">
        <v>1.6634359999999999</v>
      </c>
      <c r="CL909">
        <v>9</v>
      </c>
      <c r="CM909" t="s">
        <v>159</v>
      </c>
      <c r="CN909">
        <v>8440</v>
      </c>
      <c r="CO909">
        <v>279829</v>
      </c>
      <c r="CP909">
        <v>16.030999999999999</v>
      </c>
      <c r="CQ909">
        <v>17.693999999999999</v>
      </c>
      <c r="CR909">
        <v>279829</v>
      </c>
      <c r="CS909">
        <v>0</v>
      </c>
      <c r="CT909">
        <v>8782.9435869999998</v>
      </c>
      <c r="CU909">
        <v>100</v>
      </c>
      <c r="CV909">
        <v>24243</v>
      </c>
      <c r="CW909">
        <v>5.5098000000000001E-2</v>
      </c>
      <c r="CX909">
        <v>0</v>
      </c>
      <c r="CY909">
        <v>1.242E-3</v>
      </c>
      <c r="CZ909">
        <v>239</v>
      </c>
      <c r="DA909" t="s">
        <v>984</v>
      </c>
      <c r="DB909" t="s">
        <v>161</v>
      </c>
      <c r="DC909" t="s">
        <v>985</v>
      </c>
      <c r="DD909">
        <v>-84.449883999999997</v>
      </c>
      <c r="DE909">
        <v>34.664239000000002</v>
      </c>
      <c r="DF909">
        <v>34.664239000000002</v>
      </c>
      <c r="DG909">
        <v>-84.449883999999997</v>
      </c>
      <c r="DH909">
        <v>1.5422999999999999E-2</v>
      </c>
      <c r="DI909">
        <v>1.242E-3</v>
      </c>
      <c r="DJ909">
        <v>126</v>
      </c>
      <c r="DK909">
        <v>4640</v>
      </c>
      <c r="DL909">
        <v>11.1</v>
      </c>
      <c r="DM909">
        <v>4830</v>
      </c>
      <c r="DN909">
        <v>11.1</v>
      </c>
      <c r="DO909">
        <v>4830</v>
      </c>
      <c r="DP909">
        <v>11.1</v>
      </c>
      <c r="DQ909">
        <v>4260</v>
      </c>
      <c r="DR909">
        <v>0</v>
      </c>
      <c r="DS909">
        <v>4140</v>
      </c>
      <c r="DT909">
        <v>11.9</v>
      </c>
      <c r="DU909">
        <v>4040</v>
      </c>
      <c r="DV909">
        <v>11.1</v>
      </c>
      <c r="DW909">
        <v>3850</v>
      </c>
      <c r="DX909">
        <v>11.7</v>
      </c>
      <c r="DY909">
        <v>3670</v>
      </c>
      <c r="DZ909">
        <v>11.7</v>
      </c>
      <c r="EA909">
        <v>3690</v>
      </c>
      <c r="EB909">
        <v>11.7</v>
      </c>
      <c r="EC909">
        <v>4260</v>
      </c>
      <c r="ED909">
        <v>0</v>
      </c>
      <c r="EE909">
        <v>9.4200000000000002E-4</v>
      </c>
    </row>
    <row r="910" spans="1:135" x14ac:dyDescent="0.3">
      <c r="A910">
        <v>908</v>
      </c>
      <c r="B910" t="s">
        <v>135</v>
      </c>
      <c r="C910">
        <v>151</v>
      </c>
      <c r="D910">
        <v>800</v>
      </c>
      <c r="E910" t="s">
        <v>135</v>
      </c>
      <c r="F910">
        <v>4571172</v>
      </c>
      <c r="G910" t="s">
        <v>136</v>
      </c>
      <c r="H910" s="1">
        <v>41531</v>
      </c>
      <c r="I910" t="s">
        <v>760</v>
      </c>
      <c r="J910" t="s">
        <v>986</v>
      </c>
      <c r="K910" t="s">
        <v>980</v>
      </c>
      <c r="L910" t="s">
        <v>218</v>
      </c>
      <c r="M910">
        <v>0</v>
      </c>
      <c r="N910">
        <v>0</v>
      </c>
      <c r="O910">
        <v>3</v>
      </c>
      <c r="P910" t="s">
        <v>248</v>
      </c>
      <c r="Q910" t="s">
        <v>249</v>
      </c>
      <c r="R910" t="s">
        <v>180</v>
      </c>
      <c r="S910" t="s">
        <v>180</v>
      </c>
      <c r="T910" t="s">
        <v>253</v>
      </c>
      <c r="U910">
        <v>2</v>
      </c>
      <c r="V910" t="s">
        <v>251</v>
      </c>
      <c r="W910" t="s">
        <v>252</v>
      </c>
      <c r="X910" t="s">
        <v>147</v>
      </c>
      <c r="Y910" t="s">
        <v>148</v>
      </c>
      <c r="Z910">
        <v>0</v>
      </c>
      <c r="AA910" t="s">
        <v>198</v>
      </c>
      <c r="AB910" t="s">
        <v>199</v>
      </c>
      <c r="AC910" t="s">
        <v>982</v>
      </c>
      <c r="AD910">
        <v>17.693999999999999</v>
      </c>
      <c r="AE910">
        <v>34.653284999999997</v>
      </c>
      <c r="AF910">
        <v>-84.436076</v>
      </c>
      <c r="AG910">
        <v>126</v>
      </c>
      <c r="AH910">
        <v>28</v>
      </c>
      <c r="AI910">
        <v>728</v>
      </c>
      <c r="AJ910" t="s">
        <v>983</v>
      </c>
      <c r="AK910">
        <v>7</v>
      </c>
      <c r="AL910">
        <v>7</v>
      </c>
      <c r="AM910" t="s">
        <v>153</v>
      </c>
      <c r="AN910">
        <v>666.5</v>
      </c>
      <c r="AO910">
        <v>36.1</v>
      </c>
      <c r="AP910">
        <v>419.1</v>
      </c>
      <c r="AQ910">
        <v>-84.437702999999999</v>
      </c>
      <c r="AR910">
        <v>34.654775000000001</v>
      </c>
      <c r="AS910">
        <v>-84.436899999999994</v>
      </c>
      <c r="AT910">
        <v>34.653858</v>
      </c>
      <c r="AU910" t="s">
        <v>982</v>
      </c>
      <c r="AV910">
        <v>1</v>
      </c>
      <c r="AW910">
        <v>123</v>
      </c>
      <c r="AX910">
        <v>52</v>
      </c>
      <c r="AY910">
        <v>0</v>
      </c>
      <c r="AZ910">
        <v>55</v>
      </c>
      <c r="BA910">
        <v>10.45</v>
      </c>
      <c r="BB910">
        <v>10.3</v>
      </c>
      <c r="BC910">
        <v>1616.5</v>
      </c>
      <c r="BD910">
        <v>1624.3</v>
      </c>
      <c r="BE910">
        <v>1624.7</v>
      </c>
      <c r="BF910">
        <v>55</v>
      </c>
      <c r="BG910">
        <v>55.3</v>
      </c>
      <c r="BH910">
        <v>0</v>
      </c>
      <c r="BI910" s="1">
        <v>44151</v>
      </c>
      <c r="BJ910" t="s">
        <v>154</v>
      </c>
      <c r="BK910">
        <v>1.242E-3</v>
      </c>
      <c r="BL910">
        <v>24754</v>
      </c>
      <c r="BM910">
        <v>24202</v>
      </c>
      <c r="BN910" t="s">
        <v>982</v>
      </c>
      <c r="BO910" t="s">
        <v>764</v>
      </c>
      <c r="BP910">
        <v>1</v>
      </c>
      <c r="BQ910">
        <v>5200</v>
      </c>
      <c r="BR910">
        <v>6</v>
      </c>
      <c r="BS910">
        <v>1</v>
      </c>
      <c r="BT910">
        <v>2</v>
      </c>
      <c r="BU910">
        <v>2</v>
      </c>
      <c r="BV910">
        <v>2</v>
      </c>
      <c r="BW910">
        <v>4</v>
      </c>
      <c r="BX910">
        <v>3</v>
      </c>
      <c r="BY910">
        <v>5</v>
      </c>
      <c r="BZ910" t="s">
        <v>156</v>
      </c>
      <c r="CA910">
        <v>123</v>
      </c>
      <c r="CB910">
        <v>52</v>
      </c>
      <c r="CC910">
        <v>0</v>
      </c>
      <c r="CD910" t="s">
        <v>157</v>
      </c>
      <c r="CE910" t="s">
        <v>157</v>
      </c>
      <c r="CF910">
        <v>0</v>
      </c>
      <c r="CG910">
        <v>55</v>
      </c>
      <c r="CH910">
        <v>8440</v>
      </c>
      <c r="CI910" t="s">
        <v>158</v>
      </c>
      <c r="CJ910">
        <v>0</v>
      </c>
      <c r="CK910">
        <v>1.6634359999999999</v>
      </c>
      <c r="CL910">
        <v>9</v>
      </c>
      <c r="CM910" t="s">
        <v>159</v>
      </c>
      <c r="CN910">
        <v>8440</v>
      </c>
      <c r="CO910">
        <v>279829</v>
      </c>
      <c r="CP910">
        <v>16.030999999999999</v>
      </c>
      <c r="CQ910">
        <v>17.693999999999999</v>
      </c>
      <c r="CR910">
        <v>279829</v>
      </c>
      <c r="CS910">
        <v>0</v>
      </c>
      <c r="CT910">
        <v>8782.9435869999998</v>
      </c>
      <c r="CU910">
        <v>100</v>
      </c>
      <c r="CV910">
        <v>24243</v>
      </c>
      <c r="CW910">
        <v>5.5098000000000001E-2</v>
      </c>
      <c r="CX910">
        <v>0</v>
      </c>
      <c r="CY910">
        <v>1.242E-3</v>
      </c>
      <c r="CZ910">
        <v>239</v>
      </c>
      <c r="DA910" t="s">
        <v>984</v>
      </c>
      <c r="DB910" t="s">
        <v>161</v>
      </c>
      <c r="DC910" t="s">
        <v>985</v>
      </c>
      <c r="DD910">
        <v>-84.449883999999997</v>
      </c>
      <c r="DE910">
        <v>34.664239000000002</v>
      </c>
      <c r="DF910">
        <v>34.664239000000002</v>
      </c>
      <c r="DG910">
        <v>-84.449883999999997</v>
      </c>
      <c r="DH910">
        <v>1.5422999999999999E-2</v>
      </c>
      <c r="DI910">
        <v>1.242E-3</v>
      </c>
      <c r="DJ910">
        <v>126</v>
      </c>
      <c r="DK910">
        <v>4640</v>
      </c>
      <c r="DL910">
        <v>11.1</v>
      </c>
      <c r="DM910">
        <v>4830</v>
      </c>
      <c r="DN910">
        <v>11.1</v>
      </c>
      <c r="DO910">
        <v>4830</v>
      </c>
      <c r="DP910">
        <v>11.1</v>
      </c>
      <c r="DQ910">
        <v>4260</v>
      </c>
      <c r="DR910">
        <v>0</v>
      </c>
      <c r="DS910">
        <v>4140</v>
      </c>
      <c r="DT910">
        <v>11.9</v>
      </c>
      <c r="DU910">
        <v>4040</v>
      </c>
      <c r="DV910">
        <v>11.1</v>
      </c>
      <c r="DW910">
        <v>3850</v>
      </c>
      <c r="DX910">
        <v>11.7</v>
      </c>
      <c r="DY910">
        <v>3670</v>
      </c>
      <c r="DZ910">
        <v>11.7</v>
      </c>
      <c r="EA910">
        <v>3690</v>
      </c>
      <c r="EB910">
        <v>11.7</v>
      </c>
      <c r="EC910">
        <v>4260</v>
      </c>
      <c r="ED910">
        <v>0</v>
      </c>
      <c r="EE910">
        <v>1.0059999999999999E-3</v>
      </c>
    </row>
    <row r="911" spans="1:135" x14ac:dyDescent="0.3">
      <c r="A911">
        <v>909</v>
      </c>
      <c r="B911" t="s">
        <v>135</v>
      </c>
      <c r="C911">
        <v>180</v>
      </c>
      <c r="D911">
        <v>785</v>
      </c>
      <c r="E911" t="s">
        <v>135</v>
      </c>
      <c r="F911">
        <v>4689328</v>
      </c>
      <c r="G911" t="s">
        <v>136</v>
      </c>
      <c r="H911" s="1">
        <v>41635</v>
      </c>
      <c r="I911" t="s">
        <v>760</v>
      </c>
      <c r="J911" t="s">
        <v>986</v>
      </c>
      <c r="K911" t="s">
        <v>139</v>
      </c>
      <c r="L911" t="s">
        <v>256</v>
      </c>
      <c r="M911">
        <v>0</v>
      </c>
      <c r="N911">
        <v>1</v>
      </c>
      <c r="O911">
        <v>0</v>
      </c>
      <c r="P911" t="s">
        <v>141</v>
      </c>
      <c r="Q911" t="s">
        <v>142</v>
      </c>
      <c r="R911" t="s">
        <v>215</v>
      </c>
      <c r="S911" t="s">
        <v>272</v>
      </c>
      <c r="T911" t="s">
        <v>164</v>
      </c>
      <c r="U911">
        <v>1</v>
      </c>
      <c r="V911" t="s">
        <v>145</v>
      </c>
      <c r="W911" t="s">
        <v>146</v>
      </c>
      <c r="X911" t="s">
        <v>147</v>
      </c>
      <c r="Y911" t="s">
        <v>148</v>
      </c>
      <c r="Z911">
        <v>72</v>
      </c>
      <c r="AA911" t="s">
        <v>342</v>
      </c>
      <c r="AB911" t="s">
        <v>466</v>
      </c>
      <c r="AC911" t="s">
        <v>982</v>
      </c>
      <c r="AD911">
        <v>17.690000000000001</v>
      </c>
      <c r="AE911">
        <v>34.653312</v>
      </c>
      <c r="AF911">
        <v>-84.436116999999996</v>
      </c>
      <c r="AG911">
        <v>126</v>
      </c>
      <c r="AH911">
        <v>28</v>
      </c>
      <c r="AI911">
        <v>728</v>
      </c>
      <c r="AJ911" t="s">
        <v>983</v>
      </c>
      <c r="AK911">
        <v>7</v>
      </c>
      <c r="AL911">
        <v>7</v>
      </c>
      <c r="AM911" t="s">
        <v>153</v>
      </c>
      <c r="AN911">
        <v>666.5</v>
      </c>
      <c r="AO911">
        <v>36.1</v>
      </c>
      <c r="AP911">
        <v>419.1</v>
      </c>
      <c r="AQ911">
        <v>-84.437702999999999</v>
      </c>
      <c r="AR911">
        <v>34.654775000000001</v>
      </c>
      <c r="AS911">
        <v>-84.436899999999994</v>
      </c>
      <c r="AT911">
        <v>34.653858</v>
      </c>
      <c r="AU911" t="s">
        <v>982</v>
      </c>
      <c r="AV911">
        <v>1</v>
      </c>
      <c r="AW911">
        <v>123</v>
      </c>
      <c r="AX911">
        <v>52</v>
      </c>
      <c r="AY911">
        <v>0</v>
      </c>
      <c r="AZ911">
        <v>55</v>
      </c>
      <c r="BA911">
        <v>10.45</v>
      </c>
      <c r="BB911">
        <v>10.3</v>
      </c>
      <c r="BC911">
        <v>1616.5</v>
      </c>
      <c r="BD911">
        <v>1624.3</v>
      </c>
      <c r="BE911">
        <v>1624.7</v>
      </c>
      <c r="BF911">
        <v>55</v>
      </c>
      <c r="BG911">
        <v>55.3</v>
      </c>
      <c r="BH911">
        <v>0</v>
      </c>
      <c r="BI911" s="1">
        <v>44151</v>
      </c>
      <c r="BJ911" t="s">
        <v>154</v>
      </c>
      <c r="BK911">
        <v>1.242E-3</v>
      </c>
      <c r="BL911">
        <v>24754</v>
      </c>
      <c r="BM911">
        <v>24202</v>
      </c>
      <c r="BN911" t="s">
        <v>982</v>
      </c>
      <c r="BO911" t="s">
        <v>764</v>
      </c>
      <c r="BP911">
        <v>1</v>
      </c>
      <c r="BQ911">
        <v>5200</v>
      </c>
      <c r="BR911">
        <v>6</v>
      </c>
      <c r="BS911">
        <v>1</v>
      </c>
      <c r="BT911">
        <v>2</v>
      </c>
      <c r="BU911">
        <v>2</v>
      </c>
      <c r="BV911">
        <v>2</v>
      </c>
      <c r="BW911">
        <v>4</v>
      </c>
      <c r="BX911">
        <v>3</v>
      </c>
      <c r="BY911">
        <v>5</v>
      </c>
      <c r="BZ911" t="s">
        <v>156</v>
      </c>
      <c r="CA911">
        <v>123</v>
      </c>
      <c r="CB911">
        <v>52</v>
      </c>
      <c r="CC911">
        <v>0</v>
      </c>
      <c r="CD911" t="s">
        <v>157</v>
      </c>
      <c r="CE911" t="s">
        <v>157</v>
      </c>
      <c r="CF911">
        <v>0</v>
      </c>
      <c r="CG911">
        <v>55</v>
      </c>
      <c r="CH911">
        <v>8440</v>
      </c>
      <c r="CI911" t="s">
        <v>158</v>
      </c>
      <c r="CJ911">
        <v>0</v>
      </c>
      <c r="CK911">
        <v>1.6634359999999999</v>
      </c>
      <c r="CL911">
        <v>9</v>
      </c>
      <c r="CM911" t="s">
        <v>159</v>
      </c>
      <c r="CN911">
        <v>8440</v>
      </c>
      <c r="CO911">
        <v>279829</v>
      </c>
      <c r="CP911">
        <v>16.030999999999999</v>
      </c>
      <c r="CQ911">
        <v>17.693999999999999</v>
      </c>
      <c r="CR911">
        <v>279829</v>
      </c>
      <c r="CS911">
        <v>0</v>
      </c>
      <c r="CT911">
        <v>8782.9435869999998</v>
      </c>
      <c r="CU911">
        <v>100</v>
      </c>
      <c r="CV911">
        <v>24243</v>
      </c>
      <c r="CW911">
        <v>5.5098000000000001E-2</v>
      </c>
      <c r="CX911">
        <v>0</v>
      </c>
      <c r="CY911">
        <v>1.242E-3</v>
      </c>
      <c r="CZ911">
        <v>239</v>
      </c>
      <c r="DA911" t="s">
        <v>984</v>
      </c>
      <c r="DB911" t="s">
        <v>161</v>
      </c>
      <c r="DC911" t="s">
        <v>985</v>
      </c>
      <c r="DD911">
        <v>-84.449883999999997</v>
      </c>
      <c r="DE911">
        <v>34.664239000000002</v>
      </c>
      <c r="DF911">
        <v>34.664239000000002</v>
      </c>
      <c r="DG911">
        <v>-84.449883999999997</v>
      </c>
      <c r="DH911">
        <v>1.5422999999999999E-2</v>
      </c>
      <c r="DI911">
        <v>1.242E-3</v>
      </c>
      <c r="DJ911">
        <v>126</v>
      </c>
      <c r="DK911">
        <v>4640</v>
      </c>
      <c r="DL911">
        <v>11.1</v>
      </c>
      <c r="DM911">
        <v>4830</v>
      </c>
      <c r="DN911">
        <v>11.1</v>
      </c>
      <c r="DO911">
        <v>4830</v>
      </c>
      <c r="DP911">
        <v>11.1</v>
      </c>
      <c r="DQ911">
        <v>4260</v>
      </c>
      <c r="DR911">
        <v>0</v>
      </c>
      <c r="DS911">
        <v>4140</v>
      </c>
      <c r="DT911">
        <v>11.9</v>
      </c>
      <c r="DU911">
        <v>4040</v>
      </c>
      <c r="DV911">
        <v>11.1</v>
      </c>
      <c r="DW911">
        <v>3850</v>
      </c>
      <c r="DX911">
        <v>11.7</v>
      </c>
      <c r="DY911">
        <v>3670</v>
      </c>
      <c r="DZ911">
        <v>11.7</v>
      </c>
      <c r="EA911">
        <v>3690</v>
      </c>
      <c r="EB911">
        <v>11.7</v>
      </c>
      <c r="EC911">
        <v>4260</v>
      </c>
      <c r="ED911">
        <v>0</v>
      </c>
      <c r="EE911">
        <v>9.5699999999999995E-4</v>
      </c>
    </row>
    <row r="912" spans="1:135" x14ac:dyDescent="0.3">
      <c r="A912">
        <v>910</v>
      </c>
      <c r="B912" t="s">
        <v>135</v>
      </c>
      <c r="C912">
        <v>192</v>
      </c>
      <c r="D912">
        <v>777</v>
      </c>
      <c r="E912" t="s">
        <v>135</v>
      </c>
      <c r="F912">
        <v>4763681</v>
      </c>
      <c r="G912" t="s">
        <v>136</v>
      </c>
      <c r="H912" s="1">
        <v>41712</v>
      </c>
      <c r="I912" t="s">
        <v>760</v>
      </c>
      <c r="J912" t="s">
        <v>986</v>
      </c>
      <c r="K912" t="s">
        <v>980</v>
      </c>
      <c r="L912" t="s">
        <v>140</v>
      </c>
      <c r="M912">
        <v>0</v>
      </c>
      <c r="N912">
        <v>0</v>
      </c>
      <c r="O912">
        <v>0</v>
      </c>
      <c r="P912" t="s">
        <v>248</v>
      </c>
      <c r="Q912" t="s">
        <v>249</v>
      </c>
      <c r="R912" t="s">
        <v>180</v>
      </c>
      <c r="S912" t="s">
        <v>180</v>
      </c>
      <c r="T912" t="s">
        <v>253</v>
      </c>
      <c r="U912">
        <v>2</v>
      </c>
      <c r="V912" t="s">
        <v>251</v>
      </c>
      <c r="W912" t="s">
        <v>183</v>
      </c>
      <c r="X912" t="s">
        <v>147</v>
      </c>
      <c r="Y912" t="s">
        <v>148</v>
      </c>
      <c r="Z912">
        <v>0</v>
      </c>
      <c r="AA912" t="s">
        <v>175</v>
      </c>
      <c r="AB912" t="s">
        <v>195</v>
      </c>
      <c r="AC912" t="s">
        <v>982</v>
      </c>
      <c r="AD912">
        <v>17.693999999999999</v>
      </c>
      <c r="AE912">
        <v>34.653281999999997</v>
      </c>
      <c r="AF912">
        <v>-84.436069000000003</v>
      </c>
      <c r="AG912">
        <v>126</v>
      </c>
      <c r="AH912">
        <v>28</v>
      </c>
      <c r="AI912">
        <v>728</v>
      </c>
      <c r="AJ912" t="s">
        <v>983</v>
      </c>
      <c r="AK912">
        <v>7</v>
      </c>
      <c r="AL912">
        <v>7</v>
      </c>
      <c r="AM912" t="s">
        <v>153</v>
      </c>
      <c r="AN912">
        <v>666.5</v>
      </c>
      <c r="AO912">
        <v>36.1</v>
      </c>
      <c r="AP912">
        <v>419.1</v>
      </c>
      <c r="AQ912">
        <v>-84.437702999999999</v>
      </c>
      <c r="AR912">
        <v>34.654775000000001</v>
      </c>
      <c r="AS912">
        <v>-84.436899999999994</v>
      </c>
      <c r="AT912">
        <v>34.653858</v>
      </c>
      <c r="AU912" t="s">
        <v>982</v>
      </c>
      <c r="AV912">
        <v>1</v>
      </c>
      <c r="AW912">
        <v>123</v>
      </c>
      <c r="AX912">
        <v>52</v>
      </c>
      <c r="AY912">
        <v>0</v>
      </c>
      <c r="AZ912">
        <v>55</v>
      </c>
      <c r="BA912">
        <v>10.45</v>
      </c>
      <c r="BB912">
        <v>10.3</v>
      </c>
      <c r="BC912">
        <v>1616.5</v>
      </c>
      <c r="BD912">
        <v>1624.3</v>
      </c>
      <c r="BE912">
        <v>1624.7</v>
      </c>
      <c r="BF912">
        <v>55</v>
      </c>
      <c r="BG912">
        <v>55.3</v>
      </c>
      <c r="BH912">
        <v>0</v>
      </c>
      <c r="BI912" s="1">
        <v>44151</v>
      </c>
      <c r="BJ912" t="s">
        <v>154</v>
      </c>
      <c r="BK912">
        <v>1.242E-3</v>
      </c>
      <c r="BL912">
        <v>24754</v>
      </c>
      <c r="BM912">
        <v>24202</v>
      </c>
      <c r="BN912" t="s">
        <v>982</v>
      </c>
      <c r="BO912" t="s">
        <v>764</v>
      </c>
      <c r="BP912">
        <v>1</v>
      </c>
      <c r="BQ912">
        <v>5200</v>
      </c>
      <c r="BR912">
        <v>6</v>
      </c>
      <c r="BS912">
        <v>1</v>
      </c>
      <c r="BT912">
        <v>2</v>
      </c>
      <c r="BU912">
        <v>2</v>
      </c>
      <c r="BV912">
        <v>2</v>
      </c>
      <c r="BW912">
        <v>4</v>
      </c>
      <c r="BX912">
        <v>3</v>
      </c>
      <c r="BY912">
        <v>5</v>
      </c>
      <c r="BZ912" t="s">
        <v>156</v>
      </c>
      <c r="CA912">
        <v>123</v>
      </c>
      <c r="CB912">
        <v>52</v>
      </c>
      <c r="CC912">
        <v>0</v>
      </c>
      <c r="CD912" t="s">
        <v>157</v>
      </c>
      <c r="CE912" t="s">
        <v>157</v>
      </c>
      <c r="CF912">
        <v>0</v>
      </c>
      <c r="CG912">
        <v>55</v>
      </c>
      <c r="CH912">
        <v>8440</v>
      </c>
      <c r="CI912" t="s">
        <v>158</v>
      </c>
      <c r="CJ912">
        <v>0</v>
      </c>
      <c r="CK912">
        <v>1.6634359999999999</v>
      </c>
      <c r="CL912">
        <v>9</v>
      </c>
      <c r="CM912" t="s">
        <v>159</v>
      </c>
      <c r="CN912">
        <v>8440</v>
      </c>
      <c r="CO912">
        <v>279829</v>
      </c>
      <c r="CP912">
        <v>16.030999999999999</v>
      </c>
      <c r="CQ912">
        <v>17.693999999999999</v>
      </c>
      <c r="CR912">
        <v>279829</v>
      </c>
      <c r="CS912">
        <v>0</v>
      </c>
      <c r="CT912">
        <v>8782.9435869999998</v>
      </c>
      <c r="CU912">
        <v>100</v>
      </c>
      <c r="CV912">
        <v>24243</v>
      </c>
      <c r="CW912">
        <v>5.5098000000000001E-2</v>
      </c>
      <c r="CX912">
        <v>0</v>
      </c>
      <c r="CY912">
        <v>1.242E-3</v>
      </c>
      <c r="CZ912">
        <v>239</v>
      </c>
      <c r="DA912" t="s">
        <v>984</v>
      </c>
      <c r="DB912" t="s">
        <v>161</v>
      </c>
      <c r="DC912" t="s">
        <v>985</v>
      </c>
      <c r="DD912">
        <v>-84.449883999999997</v>
      </c>
      <c r="DE912">
        <v>34.664239000000002</v>
      </c>
      <c r="DF912">
        <v>34.664239000000002</v>
      </c>
      <c r="DG912">
        <v>-84.449883999999997</v>
      </c>
      <c r="DH912">
        <v>1.5422999999999999E-2</v>
      </c>
      <c r="DI912">
        <v>1.242E-3</v>
      </c>
      <c r="DJ912">
        <v>126</v>
      </c>
      <c r="DK912">
        <v>4640</v>
      </c>
      <c r="DL912">
        <v>11.1</v>
      </c>
      <c r="DM912">
        <v>4830</v>
      </c>
      <c r="DN912">
        <v>11.1</v>
      </c>
      <c r="DO912">
        <v>4830</v>
      </c>
      <c r="DP912">
        <v>11.1</v>
      </c>
      <c r="DQ912">
        <v>4260</v>
      </c>
      <c r="DR912">
        <v>0</v>
      </c>
      <c r="DS912">
        <v>4140</v>
      </c>
      <c r="DT912">
        <v>11.9</v>
      </c>
      <c r="DU912">
        <v>4040</v>
      </c>
      <c r="DV912">
        <v>11.1</v>
      </c>
      <c r="DW912">
        <v>3850</v>
      </c>
      <c r="DX912">
        <v>11.7</v>
      </c>
      <c r="DY912">
        <v>3670</v>
      </c>
      <c r="DZ912">
        <v>11.7</v>
      </c>
      <c r="EA912">
        <v>3690</v>
      </c>
      <c r="EB912">
        <v>11.7</v>
      </c>
      <c r="EC912">
        <v>4260</v>
      </c>
      <c r="ED912">
        <v>0</v>
      </c>
      <c r="EE912">
        <v>1.013E-3</v>
      </c>
    </row>
    <row r="913" spans="1:135" x14ac:dyDescent="0.3">
      <c r="A913">
        <v>911</v>
      </c>
      <c r="B913" t="s">
        <v>135</v>
      </c>
      <c r="C913">
        <v>310</v>
      </c>
      <c r="D913">
        <v>615</v>
      </c>
      <c r="E913" t="s">
        <v>135</v>
      </c>
      <c r="F913">
        <v>5884857</v>
      </c>
      <c r="G913" t="s">
        <v>767</v>
      </c>
      <c r="H913" s="1">
        <v>42579</v>
      </c>
      <c r="I913" t="s">
        <v>760</v>
      </c>
      <c r="J913" t="s">
        <v>979</v>
      </c>
      <c r="K913" t="s">
        <v>980</v>
      </c>
      <c r="L913" t="s">
        <v>140</v>
      </c>
      <c r="M913">
        <v>0</v>
      </c>
      <c r="N913">
        <v>0</v>
      </c>
      <c r="O913">
        <v>0</v>
      </c>
      <c r="P913" t="s">
        <v>271</v>
      </c>
      <c r="Q913" t="s">
        <v>249</v>
      </c>
      <c r="R913" t="s">
        <v>271</v>
      </c>
      <c r="S913" t="s">
        <v>201</v>
      </c>
      <c r="T913" t="s">
        <v>223</v>
      </c>
      <c r="U913">
        <v>2</v>
      </c>
      <c r="V913" t="s">
        <v>251</v>
      </c>
      <c r="W913" t="s">
        <v>344</v>
      </c>
      <c r="X913" t="s">
        <v>147</v>
      </c>
      <c r="Y913" t="s">
        <v>271</v>
      </c>
      <c r="Z913">
        <v>0</v>
      </c>
      <c r="AA913" t="s">
        <v>175</v>
      </c>
      <c r="AB913" t="s">
        <v>212</v>
      </c>
      <c r="AC913" t="s">
        <v>982</v>
      </c>
      <c r="AD913">
        <v>17.690000000000001</v>
      </c>
      <c r="AE913">
        <v>34.653328000000002</v>
      </c>
      <c r="AF913">
        <v>-84.436141000000006</v>
      </c>
      <c r="AG913">
        <v>126</v>
      </c>
      <c r="AH913">
        <v>28</v>
      </c>
      <c r="AI913">
        <v>728</v>
      </c>
      <c r="AJ913" t="s">
        <v>983</v>
      </c>
      <c r="AK913">
        <v>7</v>
      </c>
      <c r="AL913">
        <v>7</v>
      </c>
      <c r="AM913" t="s">
        <v>153</v>
      </c>
      <c r="AN913">
        <v>666.5</v>
      </c>
      <c r="AO913">
        <v>36.1</v>
      </c>
      <c r="AP913">
        <v>419.1</v>
      </c>
      <c r="AQ913">
        <v>-84.437702999999999</v>
      </c>
      <c r="AR913">
        <v>34.654775000000001</v>
      </c>
      <c r="AS913">
        <v>-84.436899999999994</v>
      </c>
      <c r="AT913">
        <v>34.653858</v>
      </c>
      <c r="AU913" t="s">
        <v>982</v>
      </c>
      <c r="AV913">
        <v>1</v>
      </c>
      <c r="AW913">
        <v>123</v>
      </c>
      <c r="AX913">
        <v>52</v>
      </c>
      <c r="AY913">
        <v>0</v>
      </c>
      <c r="AZ913">
        <v>55</v>
      </c>
      <c r="BA913">
        <v>10.45</v>
      </c>
      <c r="BB913">
        <v>10.3</v>
      </c>
      <c r="BC913">
        <v>1616.5</v>
      </c>
      <c r="BD913">
        <v>1624.3</v>
      </c>
      <c r="BE913">
        <v>1624.7</v>
      </c>
      <c r="BF913">
        <v>55</v>
      </c>
      <c r="BG913">
        <v>55.3</v>
      </c>
      <c r="BH913">
        <v>0</v>
      </c>
      <c r="BI913" s="1">
        <v>44151</v>
      </c>
      <c r="BJ913" t="s">
        <v>154</v>
      </c>
      <c r="BK913">
        <v>1.242E-3</v>
      </c>
      <c r="BL913">
        <v>24754</v>
      </c>
      <c r="BM913">
        <v>24202</v>
      </c>
      <c r="BN913" t="s">
        <v>982</v>
      </c>
      <c r="BO913" t="s">
        <v>764</v>
      </c>
      <c r="BP913">
        <v>1</v>
      </c>
      <c r="BQ913">
        <v>5200</v>
      </c>
      <c r="BR913">
        <v>6</v>
      </c>
      <c r="BS913">
        <v>1</v>
      </c>
      <c r="BT913">
        <v>2</v>
      </c>
      <c r="BU913">
        <v>2</v>
      </c>
      <c r="BV913">
        <v>2</v>
      </c>
      <c r="BW913">
        <v>4</v>
      </c>
      <c r="BX913">
        <v>3</v>
      </c>
      <c r="BY913">
        <v>5</v>
      </c>
      <c r="BZ913" t="s">
        <v>156</v>
      </c>
      <c r="CA913">
        <v>123</v>
      </c>
      <c r="CB913">
        <v>52</v>
      </c>
      <c r="CC913">
        <v>0</v>
      </c>
      <c r="CD913" t="s">
        <v>157</v>
      </c>
      <c r="CE913" t="s">
        <v>157</v>
      </c>
      <c r="CF913">
        <v>0</v>
      </c>
      <c r="CG913">
        <v>55</v>
      </c>
      <c r="CH913">
        <v>8440</v>
      </c>
      <c r="CI913" t="s">
        <v>158</v>
      </c>
      <c r="CJ913">
        <v>0</v>
      </c>
      <c r="CK913">
        <v>1.6634359999999999</v>
      </c>
      <c r="CL913">
        <v>9</v>
      </c>
      <c r="CM913" t="s">
        <v>159</v>
      </c>
      <c r="CN913">
        <v>8440</v>
      </c>
      <c r="CO913">
        <v>279829</v>
      </c>
      <c r="CP913">
        <v>16.030999999999999</v>
      </c>
      <c r="CQ913">
        <v>17.693999999999999</v>
      </c>
      <c r="CR913">
        <v>279829</v>
      </c>
      <c r="CS913">
        <v>0</v>
      </c>
      <c r="CT913">
        <v>8782.9435869999998</v>
      </c>
      <c r="CU913">
        <v>100</v>
      </c>
      <c r="CV913">
        <v>24243</v>
      </c>
      <c r="CW913">
        <v>5.5098000000000001E-2</v>
      </c>
      <c r="CX913">
        <v>0</v>
      </c>
      <c r="CY913">
        <v>1.242E-3</v>
      </c>
      <c r="CZ913">
        <v>239</v>
      </c>
      <c r="DA913" t="s">
        <v>984</v>
      </c>
      <c r="DB913" t="s">
        <v>161</v>
      </c>
      <c r="DC913" t="s">
        <v>985</v>
      </c>
      <c r="DD913">
        <v>-84.449883999999997</v>
      </c>
      <c r="DE913">
        <v>34.664239000000002</v>
      </c>
      <c r="DF913">
        <v>34.664239000000002</v>
      </c>
      <c r="DG913">
        <v>-84.449883999999997</v>
      </c>
      <c r="DH913">
        <v>1.5422999999999999E-2</v>
      </c>
      <c r="DI913">
        <v>1.242E-3</v>
      </c>
      <c r="DJ913">
        <v>126</v>
      </c>
      <c r="DK913">
        <v>4640</v>
      </c>
      <c r="DL913">
        <v>11.1</v>
      </c>
      <c r="DM913">
        <v>4830</v>
      </c>
      <c r="DN913">
        <v>11.1</v>
      </c>
      <c r="DO913">
        <v>4830</v>
      </c>
      <c r="DP913">
        <v>11.1</v>
      </c>
      <c r="DQ913">
        <v>4260</v>
      </c>
      <c r="DR913">
        <v>0</v>
      </c>
      <c r="DS913">
        <v>4140</v>
      </c>
      <c r="DT913">
        <v>11.9</v>
      </c>
      <c r="DU913">
        <v>4040</v>
      </c>
      <c r="DV913">
        <v>11.1</v>
      </c>
      <c r="DW913">
        <v>3850</v>
      </c>
      <c r="DX913">
        <v>11.7</v>
      </c>
      <c r="DY913">
        <v>3670</v>
      </c>
      <c r="DZ913">
        <v>11.7</v>
      </c>
      <c r="EA913">
        <v>3690</v>
      </c>
      <c r="EB913">
        <v>11.7</v>
      </c>
      <c r="EC913">
        <v>4260</v>
      </c>
      <c r="ED913">
        <v>0</v>
      </c>
      <c r="EE913">
        <v>9.2800000000000001E-4</v>
      </c>
    </row>
    <row r="914" spans="1:135" x14ac:dyDescent="0.3">
      <c r="A914">
        <v>912</v>
      </c>
      <c r="B914" t="s">
        <v>135</v>
      </c>
      <c r="C914">
        <v>320</v>
      </c>
      <c r="D914">
        <v>602</v>
      </c>
      <c r="E914" t="s">
        <v>135</v>
      </c>
      <c r="F914">
        <v>5928487</v>
      </c>
      <c r="G914" t="s">
        <v>136</v>
      </c>
      <c r="H914" s="1">
        <v>42633</v>
      </c>
      <c r="I914" t="s">
        <v>760</v>
      </c>
      <c r="J914" t="s">
        <v>986</v>
      </c>
      <c r="K914" t="s">
        <v>987</v>
      </c>
      <c r="L914" t="s">
        <v>169</v>
      </c>
      <c r="M914">
        <v>0</v>
      </c>
      <c r="N914">
        <v>0</v>
      </c>
      <c r="O914">
        <v>0</v>
      </c>
      <c r="P914" t="s">
        <v>235</v>
      </c>
      <c r="Q914" t="s">
        <v>249</v>
      </c>
      <c r="R914" t="s">
        <v>180</v>
      </c>
      <c r="S914" t="s">
        <v>180</v>
      </c>
      <c r="T914" t="s">
        <v>242</v>
      </c>
      <c r="U914">
        <v>2</v>
      </c>
      <c r="V914" t="s">
        <v>262</v>
      </c>
      <c r="W914" t="s">
        <v>261</v>
      </c>
      <c r="X914" t="s">
        <v>147</v>
      </c>
      <c r="Y914" t="s">
        <v>148</v>
      </c>
      <c r="Z914">
        <v>0</v>
      </c>
      <c r="AA914" t="s">
        <v>198</v>
      </c>
      <c r="AB914" t="s">
        <v>255</v>
      </c>
      <c r="AC914" t="s">
        <v>982</v>
      </c>
      <c r="AD914">
        <v>17.690000000000001</v>
      </c>
      <c r="AE914">
        <v>34.653312</v>
      </c>
      <c r="AF914">
        <v>-84.436117999999993</v>
      </c>
      <c r="AG914">
        <v>126</v>
      </c>
      <c r="AH914">
        <v>28</v>
      </c>
      <c r="AI914">
        <v>728</v>
      </c>
      <c r="AJ914" t="s">
        <v>983</v>
      </c>
      <c r="AK914">
        <v>7</v>
      </c>
      <c r="AL914">
        <v>7</v>
      </c>
      <c r="AM914" t="s">
        <v>153</v>
      </c>
      <c r="AN914">
        <v>666.5</v>
      </c>
      <c r="AO914">
        <v>36.1</v>
      </c>
      <c r="AP914">
        <v>419.1</v>
      </c>
      <c r="AQ914">
        <v>-84.437702999999999</v>
      </c>
      <c r="AR914">
        <v>34.654775000000001</v>
      </c>
      <c r="AS914">
        <v>-84.436899999999994</v>
      </c>
      <c r="AT914">
        <v>34.653858</v>
      </c>
      <c r="AU914" t="s">
        <v>982</v>
      </c>
      <c r="AV914">
        <v>1</v>
      </c>
      <c r="AW914">
        <v>123</v>
      </c>
      <c r="AX914">
        <v>52</v>
      </c>
      <c r="AY914">
        <v>0</v>
      </c>
      <c r="AZ914">
        <v>55</v>
      </c>
      <c r="BA914">
        <v>10.45</v>
      </c>
      <c r="BB914">
        <v>10.3</v>
      </c>
      <c r="BC914">
        <v>1616.5</v>
      </c>
      <c r="BD914">
        <v>1624.3</v>
      </c>
      <c r="BE914">
        <v>1624.7</v>
      </c>
      <c r="BF914">
        <v>55</v>
      </c>
      <c r="BG914">
        <v>55.3</v>
      </c>
      <c r="BH914">
        <v>0</v>
      </c>
      <c r="BI914" s="1">
        <v>44151</v>
      </c>
      <c r="BJ914" t="s">
        <v>154</v>
      </c>
      <c r="BK914">
        <v>1.242E-3</v>
      </c>
      <c r="BL914">
        <v>24754</v>
      </c>
      <c r="BM914">
        <v>24202</v>
      </c>
      <c r="BN914" t="s">
        <v>982</v>
      </c>
      <c r="BO914" t="s">
        <v>764</v>
      </c>
      <c r="BP914">
        <v>1</v>
      </c>
      <c r="BQ914">
        <v>5200</v>
      </c>
      <c r="BR914">
        <v>6</v>
      </c>
      <c r="BS914">
        <v>1</v>
      </c>
      <c r="BT914">
        <v>2</v>
      </c>
      <c r="BU914">
        <v>2</v>
      </c>
      <c r="BV914">
        <v>2</v>
      </c>
      <c r="BW914">
        <v>4</v>
      </c>
      <c r="BX914">
        <v>3</v>
      </c>
      <c r="BY914">
        <v>5</v>
      </c>
      <c r="BZ914" t="s">
        <v>156</v>
      </c>
      <c r="CA914">
        <v>123</v>
      </c>
      <c r="CB914">
        <v>52</v>
      </c>
      <c r="CC914">
        <v>0</v>
      </c>
      <c r="CD914" t="s">
        <v>157</v>
      </c>
      <c r="CE914" t="s">
        <v>157</v>
      </c>
      <c r="CF914">
        <v>0</v>
      </c>
      <c r="CG914">
        <v>55</v>
      </c>
      <c r="CH914">
        <v>8440</v>
      </c>
      <c r="CI914" t="s">
        <v>158</v>
      </c>
      <c r="CJ914">
        <v>0</v>
      </c>
      <c r="CK914">
        <v>1.6634359999999999</v>
      </c>
      <c r="CL914">
        <v>9</v>
      </c>
      <c r="CM914" t="s">
        <v>159</v>
      </c>
      <c r="CN914">
        <v>8440</v>
      </c>
      <c r="CO914">
        <v>279829</v>
      </c>
      <c r="CP914">
        <v>16.030999999999999</v>
      </c>
      <c r="CQ914">
        <v>17.693999999999999</v>
      </c>
      <c r="CR914">
        <v>279829</v>
      </c>
      <c r="CS914">
        <v>0</v>
      </c>
      <c r="CT914">
        <v>8782.9435869999998</v>
      </c>
      <c r="CU914">
        <v>100</v>
      </c>
      <c r="CV914">
        <v>24243</v>
      </c>
      <c r="CW914">
        <v>5.5098000000000001E-2</v>
      </c>
      <c r="CX914">
        <v>0</v>
      </c>
      <c r="CY914">
        <v>1.242E-3</v>
      </c>
      <c r="CZ914">
        <v>239</v>
      </c>
      <c r="DA914" t="s">
        <v>984</v>
      </c>
      <c r="DB914" t="s">
        <v>161</v>
      </c>
      <c r="DC914" t="s">
        <v>985</v>
      </c>
      <c r="DD914">
        <v>-84.449883999999997</v>
      </c>
      <c r="DE914">
        <v>34.664239000000002</v>
      </c>
      <c r="DF914">
        <v>34.664239000000002</v>
      </c>
      <c r="DG914">
        <v>-84.449883999999997</v>
      </c>
      <c r="DH914">
        <v>1.5422999999999999E-2</v>
      </c>
      <c r="DI914">
        <v>1.242E-3</v>
      </c>
      <c r="DJ914">
        <v>126</v>
      </c>
      <c r="DK914">
        <v>4640</v>
      </c>
      <c r="DL914">
        <v>11.1</v>
      </c>
      <c r="DM914">
        <v>4830</v>
      </c>
      <c r="DN914">
        <v>11.1</v>
      </c>
      <c r="DO914">
        <v>4830</v>
      </c>
      <c r="DP914">
        <v>11.1</v>
      </c>
      <c r="DQ914">
        <v>4260</v>
      </c>
      <c r="DR914">
        <v>0</v>
      </c>
      <c r="DS914">
        <v>4140</v>
      </c>
      <c r="DT914">
        <v>11.9</v>
      </c>
      <c r="DU914">
        <v>4040</v>
      </c>
      <c r="DV914">
        <v>11.1</v>
      </c>
      <c r="DW914">
        <v>3850</v>
      </c>
      <c r="DX914">
        <v>11.7</v>
      </c>
      <c r="DY914">
        <v>3670</v>
      </c>
      <c r="DZ914">
        <v>11.7</v>
      </c>
      <c r="EA914">
        <v>3690</v>
      </c>
      <c r="EB914">
        <v>11.7</v>
      </c>
      <c r="EC914">
        <v>4260</v>
      </c>
      <c r="ED914">
        <v>0</v>
      </c>
      <c r="EE914">
        <v>9.5600000000000004E-4</v>
      </c>
    </row>
    <row r="915" spans="1:135" x14ac:dyDescent="0.3">
      <c r="A915">
        <v>913</v>
      </c>
      <c r="B915" t="s">
        <v>135</v>
      </c>
      <c r="C915">
        <v>599</v>
      </c>
      <c r="D915">
        <v>608</v>
      </c>
      <c r="E915" t="s">
        <v>135</v>
      </c>
      <c r="F915">
        <v>6012894</v>
      </c>
      <c r="G915" t="s">
        <v>767</v>
      </c>
      <c r="H915" s="1">
        <v>42624</v>
      </c>
      <c r="I915" t="s">
        <v>760</v>
      </c>
      <c r="J915" t="s">
        <v>979</v>
      </c>
      <c r="K915" t="s">
        <v>980</v>
      </c>
      <c r="L915" t="s">
        <v>140</v>
      </c>
      <c r="M915">
        <v>0</v>
      </c>
      <c r="N915">
        <v>0</v>
      </c>
      <c r="O915">
        <v>0</v>
      </c>
      <c r="P915" t="s">
        <v>141</v>
      </c>
      <c r="Q915" t="s">
        <v>186</v>
      </c>
      <c r="R915" t="s">
        <v>177</v>
      </c>
      <c r="S915" t="s">
        <v>177</v>
      </c>
      <c r="T915" t="s">
        <v>221</v>
      </c>
      <c r="U915">
        <v>1</v>
      </c>
      <c r="V915" t="s">
        <v>145</v>
      </c>
      <c r="W915" t="s">
        <v>166</v>
      </c>
      <c r="X915" t="s">
        <v>147</v>
      </c>
      <c r="Y915" t="s">
        <v>148</v>
      </c>
      <c r="Z915">
        <v>33</v>
      </c>
      <c r="AA915" t="s">
        <v>360</v>
      </c>
      <c r="AB915" t="s">
        <v>168</v>
      </c>
      <c r="AC915" t="s">
        <v>982</v>
      </c>
      <c r="AD915">
        <v>17.725224999999998</v>
      </c>
      <c r="AE915">
        <v>34.653044999999999</v>
      </c>
      <c r="AF915">
        <v>-84.435630000000003</v>
      </c>
      <c r="AG915">
        <v>126</v>
      </c>
      <c r="AH915">
        <v>28</v>
      </c>
      <c r="AI915">
        <v>728</v>
      </c>
      <c r="AJ915" t="s">
        <v>983</v>
      </c>
      <c r="AK915">
        <v>7</v>
      </c>
      <c r="AL915">
        <v>7</v>
      </c>
      <c r="AM915" t="s">
        <v>153</v>
      </c>
      <c r="AN915">
        <v>666.5</v>
      </c>
      <c r="AO915">
        <v>36.1</v>
      </c>
      <c r="AP915">
        <v>419.1</v>
      </c>
      <c r="AQ915">
        <v>-84.437702999999999</v>
      </c>
      <c r="AR915">
        <v>34.654775000000001</v>
      </c>
      <c r="AS915">
        <v>-84.436899999999994</v>
      </c>
      <c r="AT915">
        <v>34.653858</v>
      </c>
      <c r="AU915" t="s">
        <v>982</v>
      </c>
      <c r="AV915">
        <v>1</v>
      </c>
      <c r="AW915">
        <v>123</v>
      </c>
      <c r="AX915">
        <v>52</v>
      </c>
      <c r="AY915">
        <v>0</v>
      </c>
      <c r="AZ915">
        <v>55</v>
      </c>
      <c r="BA915">
        <v>10.45</v>
      </c>
      <c r="BB915">
        <v>10.3</v>
      </c>
      <c r="BC915">
        <v>1616.5</v>
      </c>
      <c r="BD915">
        <v>1624.3</v>
      </c>
      <c r="BE915">
        <v>1624.7</v>
      </c>
      <c r="BF915">
        <v>55</v>
      </c>
      <c r="BG915">
        <v>55.3</v>
      </c>
      <c r="BH915">
        <v>0</v>
      </c>
      <c r="BI915" s="1">
        <v>44151</v>
      </c>
      <c r="BJ915" t="s">
        <v>154</v>
      </c>
      <c r="BK915">
        <v>1.242E-3</v>
      </c>
      <c r="BL915">
        <v>24754</v>
      </c>
      <c r="BM915">
        <v>24202</v>
      </c>
      <c r="BN915" t="s">
        <v>982</v>
      </c>
      <c r="BO915" t="s">
        <v>764</v>
      </c>
      <c r="BP915">
        <v>1</v>
      </c>
      <c r="BQ915">
        <v>5200</v>
      </c>
      <c r="BR915">
        <v>6</v>
      </c>
      <c r="BS915">
        <v>1</v>
      </c>
      <c r="BT915">
        <v>2</v>
      </c>
      <c r="BU915">
        <v>2</v>
      </c>
      <c r="BV915">
        <v>2</v>
      </c>
      <c r="BW915">
        <v>4</v>
      </c>
      <c r="BX915">
        <v>3</v>
      </c>
      <c r="BY915">
        <v>5</v>
      </c>
      <c r="BZ915" t="s">
        <v>156</v>
      </c>
      <c r="CA915">
        <v>123</v>
      </c>
      <c r="CB915">
        <v>52</v>
      </c>
      <c r="CC915">
        <v>0</v>
      </c>
      <c r="CD915" t="s">
        <v>157</v>
      </c>
      <c r="CE915" t="s">
        <v>157</v>
      </c>
      <c r="CF915">
        <v>0</v>
      </c>
      <c r="CG915">
        <v>55</v>
      </c>
      <c r="CH915">
        <v>8440</v>
      </c>
      <c r="CI915" t="s">
        <v>158</v>
      </c>
      <c r="CJ915">
        <v>0</v>
      </c>
      <c r="CK915">
        <v>1.6634359999999999</v>
      </c>
      <c r="CL915">
        <v>9</v>
      </c>
      <c r="CM915" t="s">
        <v>159</v>
      </c>
      <c r="CN915">
        <v>8440</v>
      </c>
      <c r="CO915">
        <v>279829</v>
      </c>
      <c r="CP915">
        <v>16.030999999999999</v>
      </c>
      <c r="CQ915">
        <v>17.693999999999999</v>
      </c>
      <c r="CR915">
        <v>279829</v>
      </c>
      <c r="CS915">
        <v>0</v>
      </c>
      <c r="CT915">
        <v>8782.9435869999998</v>
      </c>
      <c r="CU915">
        <v>100</v>
      </c>
      <c r="CV915">
        <v>24243</v>
      </c>
      <c r="CW915">
        <v>5.5098000000000001E-2</v>
      </c>
      <c r="CX915">
        <v>0</v>
      </c>
      <c r="CY915">
        <v>1.242E-3</v>
      </c>
      <c r="CZ915">
        <v>239</v>
      </c>
      <c r="DA915" t="s">
        <v>984</v>
      </c>
      <c r="DB915" t="s">
        <v>161</v>
      </c>
      <c r="DC915" t="s">
        <v>985</v>
      </c>
      <c r="DD915">
        <v>-84.449883999999997</v>
      </c>
      <c r="DE915">
        <v>34.664239000000002</v>
      </c>
      <c r="DF915">
        <v>34.664239000000002</v>
      </c>
      <c r="DG915">
        <v>-84.449883999999997</v>
      </c>
      <c r="DH915">
        <v>1.5422999999999999E-2</v>
      </c>
      <c r="DI915">
        <v>1.242E-3</v>
      </c>
      <c r="DJ915">
        <v>126</v>
      </c>
      <c r="DK915">
        <v>4640</v>
      </c>
      <c r="DL915">
        <v>11.1</v>
      </c>
      <c r="DM915">
        <v>4830</v>
      </c>
      <c r="DN915">
        <v>11.1</v>
      </c>
      <c r="DO915">
        <v>4830</v>
      </c>
      <c r="DP915">
        <v>11.1</v>
      </c>
      <c r="DQ915">
        <v>4260</v>
      </c>
      <c r="DR915">
        <v>0</v>
      </c>
      <c r="DS915">
        <v>4140</v>
      </c>
      <c r="DT915">
        <v>11.9</v>
      </c>
      <c r="DU915">
        <v>4040</v>
      </c>
      <c r="DV915">
        <v>11.1</v>
      </c>
      <c r="DW915">
        <v>3850</v>
      </c>
      <c r="DX915">
        <v>11.7</v>
      </c>
      <c r="DY915">
        <v>3670</v>
      </c>
      <c r="DZ915">
        <v>11.7</v>
      </c>
      <c r="EA915">
        <v>3690</v>
      </c>
      <c r="EB915">
        <v>11.7</v>
      </c>
      <c r="EC915">
        <v>4260</v>
      </c>
      <c r="ED915">
        <v>0</v>
      </c>
      <c r="EE915">
        <v>1.5100000000000001E-3</v>
      </c>
    </row>
    <row r="916" spans="1:135" x14ac:dyDescent="0.3">
      <c r="A916">
        <v>914</v>
      </c>
      <c r="B916" t="s">
        <v>135</v>
      </c>
      <c r="C916">
        <v>521</v>
      </c>
      <c r="D916">
        <v>707</v>
      </c>
      <c r="E916" t="s">
        <v>135</v>
      </c>
      <c r="F916">
        <v>5290572</v>
      </c>
      <c r="G916" t="s">
        <v>136</v>
      </c>
      <c r="H916" s="1">
        <v>42138</v>
      </c>
      <c r="I916" t="s">
        <v>760</v>
      </c>
      <c r="J916" t="s">
        <v>979</v>
      </c>
      <c r="K916" t="s">
        <v>139</v>
      </c>
      <c r="L916" t="s">
        <v>169</v>
      </c>
      <c r="M916">
        <v>0</v>
      </c>
      <c r="N916">
        <v>0</v>
      </c>
      <c r="O916">
        <v>0</v>
      </c>
      <c r="P916" t="s">
        <v>235</v>
      </c>
      <c r="Q916" t="s">
        <v>170</v>
      </c>
      <c r="R916" t="s">
        <v>180</v>
      </c>
      <c r="S916" t="s">
        <v>180</v>
      </c>
      <c r="T916" t="s">
        <v>242</v>
      </c>
      <c r="U916">
        <v>2</v>
      </c>
      <c r="V916" t="s">
        <v>251</v>
      </c>
      <c r="W916" t="s">
        <v>344</v>
      </c>
      <c r="X916" t="s">
        <v>178</v>
      </c>
      <c r="Y916" t="s">
        <v>148</v>
      </c>
      <c r="Z916">
        <v>0</v>
      </c>
      <c r="AA916" t="s">
        <v>374</v>
      </c>
      <c r="AB916" t="s">
        <v>255</v>
      </c>
      <c r="AC916" t="s">
        <v>982</v>
      </c>
      <c r="AD916">
        <v>17.698550999999998</v>
      </c>
      <c r="AE916">
        <v>34.653255999999999</v>
      </c>
      <c r="AF916">
        <v>-84.436020999999997</v>
      </c>
      <c r="AG916">
        <v>126</v>
      </c>
      <c r="AH916">
        <v>28</v>
      </c>
      <c r="AI916">
        <v>728</v>
      </c>
      <c r="AJ916" t="s">
        <v>983</v>
      </c>
      <c r="AK916">
        <v>7</v>
      </c>
      <c r="AL916">
        <v>7</v>
      </c>
      <c r="AM916" t="s">
        <v>153</v>
      </c>
      <c r="AN916">
        <v>666.5</v>
      </c>
      <c r="AO916">
        <v>36.1</v>
      </c>
      <c r="AP916">
        <v>419.1</v>
      </c>
      <c r="AQ916">
        <v>-84.437702999999999</v>
      </c>
      <c r="AR916">
        <v>34.654775000000001</v>
      </c>
      <c r="AS916">
        <v>-84.436899999999994</v>
      </c>
      <c r="AT916">
        <v>34.653858</v>
      </c>
      <c r="AU916" t="s">
        <v>982</v>
      </c>
      <c r="AV916">
        <v>1</v>
      </c>
      <c r="AW916">
        <v>123</v>
      </c>
      <c r="AX916">
        <v>52</v>
      </c>
      <c r="AY916">
        <v>0</v>
      </c>
      <c r="AZ916">
        <v>55</v>
      </c>
      <c r="BA916">
        <v>10.45</v>
      </c>
      <c r="BB916">
        <v>10.3</v>
      </c>
      <c r="BC916">
        <v>1616.5</v>
      </c>
      <c r="BD916">
        <v>1624.3</v>
      </c>
      <c r="BE916">
        <v>1624.7</v>
      </c>
      <c r="BF916">
        <v>55</v>
      </c>
      <c r="BG916">
        <v>55.3</v>
      </c>
      <c r="BH916">
        <v>0</v>
      </c>
      <c r="BI916" s="1">
        <v>44151</v>
      </c>
      <c r="BJ916" t="s">
        <v>154</v>
      </c>
      <c r="BK916">
        <v>1.242E-3</v>
      </c>
      <c r="BL916">
        <v>24754</v>
      </c>
      <c r="BM916">
        <v>24202</v>
      </c>
      <c r="BN916" t="s">
        <v>982</v>
      </c>
      <c r="BO916" t="s">
        <v>764</v>
      </c>
      <c r="BP916">
        <v>1</v>
      </c>
      <c r="BQ916">
        <v>5200</v>
      </c>
      <c r="BR916">
        <v>6</v>
      </c>
      <c r="BS916">
        <v>1</v>
      </c>
      <c r="BT916">
        <v>2</v>
      </c>
      <c r="BU916">
        <v>2</v>
      </c>
      <c r="BV916">
        <v>2</v>
      </c>
      <c r="BW916">
        <v>4</v>
      </c>
      <c r="BX916">
        <v>3</v>
      </c>
      <c r="BY916">
        <v>5</v>
      </c>
      <c r="BZ916" t="s">
        <v>156</v>
      </c>
      <c r="CA916">
        <v>123</v>
      </c>
      <c r="CB916">
        <v>52</v>
      </c>
      <c r="CC916">
        <v>0</v>
      </c>
      <c r="CD916" t="s">
        <v>157</v>
      </c>
      <c r="CE916" t="s">
        <v>157</v>
      </c>
      <c r="CF916">
        <v>0</v>
      </c>
      <c r="CG916">
        <v>55</v>
      </c>
      <c r="CH916">
        <v>8440</v>
      </c>
      <c r="CI916" t="s">
        <v>158</v>
      </c>
      <c r="CJ916">
        <v>0</v>
      </c>
      <c r="CK916">
        <v>1.6634359999999999</v>
      </c>
      <c r="CL916">
        <v>9</v>
      </c>
      <c r="CM916" t="s">
        <v>159</v>
      </c>
      <c r="CN916">
        <v>8440</v>
      </c>
      <c r="CO916">
        <v>279829</v>
      </c>
      <c r="CP916">
        <v>16.030999999999999</v>
      </c>
      <c r="CQ916">
        <v>17.693999999999999</v>
      </c>
      <c r="CR916">
        <v>279829</v>
      </c>
      <c r="CS916">
        <v>0</v>
      </c>
      <c r="CT916">
        <v>8782.9435869999998</v>
      </c>
      <c r="CU916">
        <v>100</v>
      </c>
      <c r="CV916">
        <v>24243</v>
      </c>
      <c r="CW916">
        <v>5.5098000000000001E-2</v>
      </c>
      <c r="CX916">
        <v>0</v>
      </c>
      <c r="CY916">
        <v>1.242E-3</v>
      </c>
      <c r="CZ916">
        <v>239</v>
      </c>
      <c r="DA916" t="s">
        <v>984</v>
      </c>
      <c r="DB916" t="s">
        <v>161</v>
      </c>
      <c r="DC916" t="s">
        <v>985</v>
      </c>
      <c r="DD916">
        <v>-84.449883999999997</v>
      </c>
      <c r="DE916">
        <v>34.664239000000002</v>
      </c>
      <c r="DF916">
        <v>34.664239000000002</v>
      </c>
      <c r="DG916">
        <v>-84.449883999999997</v>
      </c>
      <c r="DH916">
        <v>1.5422999999999999E-2</v>
      </c>
      <c r="DI916">
        <v>1.242E-3</v>
      </c>
      <c r="DJ916">
        <v>126</v>
      </c>
      <c r="DK916">
        <v>4640</v>
      </c>
      <c r="DL916">
        <v>11.1</v>
      </c>
      <c r="DM916">
        <v>4830</v>
      </c>
      <c r="DN916">
        <v>11.1</v>
      </c>
      <c r="DO916">
        <v>4830</v>
      </c>
      <c r="DP916">
        <v>11.1</v>
      </c>
      <c r="DQ916">
        <v>4260</v>
      </c>
      <c r="DR916">
        <v>0</v>
      </c>
      <c r="DS916">
        <v>4140</v>
      </c>
      <c r="DT916">
        <v>11.9</v>
      </c>
      <c r="DU916">
        <v>4040</v>
      </c>
      <c r="DV916">
        <v>11.1</v>
      </c>
      <c r="DW916">
        <v>3850</v>
      </c>
      <c r="DX916">
        <v>11.7</v>
      </c>
      <c r="DY916">
        <v>3670</v>
      </c>
      <c r="DZ916">
        <v>11.7</v>
      </c>
      <c r="EA916">
        <v>3690</v>
      </c>
      <c r="EB916">
        <v>11.7</v>
      </c>
      <c r="EC916">
        <v>4260</v>
      </c>
      <c r="ED916">
        <v>0</v>
      </c>
      <c r="EE916">
        <v>1.067E-3</v>
      </c>
    </row>
    <row r="917" spans="1:135" x14ac:dyDescent="0.3">
      <c r="A917">
        <v>915</v>
      </c>
      <c r="B917" t="s">
        <v>135</v>
      </c>
      <c r="C917">
        <v>663</v>
      </c>
      <c r="D917">
        <v>528</v>
      </c>
      <c r="E917" t="s">
        <v>135</v>
      </c>
      <c r="F917">
        <v>6973279</v>
      </c>
      <c r="G917" t="s">
        <v>136</v>
      </c>
      <c r="H917" s="1">
        <v>43425</v>
      </c>
      <c r="I917" t="s">
        <v>760</v>
      </c>
      <c r="J917" t="s">
        <v>986</v>
      </c>
      <c r="K917" t="s">
        <v>980</v>
      </c>
      <c r="L917" t="s">
        <v>140</v>
      </c>
      <c r="M917">
        <v>0</v>
      </c>
      <c r="N917">
        <v>0</v>
      </c>
      <c r="O917">
        <v>0</v>
      </c>
      <c r="P917" t="s">
        <v>179</v>
      </c>
      <c r="Q917" t="s">
        <v>170</v>
      </c>
      <c r="R917" t="s">
        <v>180</v>
      </c>
      <c r="S917" t="s">
        <v>180</v>
      </c>
      <c r="T917" t="s">
        <v>283</v>
      </c>
      <c r="U917">
        <v>2</v>
      </c>
      <c r="V917" t="s">
        <v>417</v>
      </c>
      <c r="W917" t="s">
        <v>183</v>
      </c>
      <c r="X917" t="s">
        <v>147</v>
      </c>
      <c r="Y917" t="s">
        <v>148</v>
      </c>
      <c r="Z917">
        <v>0</v>
      </c>
      <c r="AA917" t="s">
        <v>414</v>
      </c>
      <c r="AB917" t="s">
        <v>255</v>
      </c>
      <c r="AC917" t="s">
        <v>982</v>
      </c>
      <c r="AD917">
        <v>17.690000000000001</v>
      </c>
      <c r="AE917">
        <v>34.653312</v>
      </c>
      <c r="AF917">
        <v>-84.436116999999996</v>
      </c>
      <c r="AG917">
        <v>126</v>
      </c>
      <c r="AH917">
        <v>28</v>
      </c>
      <c r="AI917">
        <v>728</v>
      </c>
      <c r="AJ917" t="s">
        <v>983</v>
      </c>
      <c r="AK917">
        <v>7</v>
      </c>
      <c r="AL917">
        <v>7</v>
      </c>
      <c r="AM917" t="s">
        <v>153</v>
      </c>
      <c r="AN917">
        <v>666.5</v>
      </c>
      <c r="AO917">
        <v>36.1</v>
      </c>
      <c r="AP917">
        <v>419.1</v>
      </c>
      <c r="AQ917">
        <v>-84.437702999999999</v>
      </c>
      <c r="AR917">
        <v>34.654775000000001</v>
      </c>
      <c r="AS917">
        <v>-84.436899999999994</v>
      </c>
      <c r="AT917">
        <v>34.653858</v>
      </c>
      <c r="AU917" t="s">
        <v>982</v>
      </c>
      <c r="AV917">
        <v>1</v>
      </c>
      <c r="AW917">
        <v>123</v>
      </c>
      <c r="AX917">
        <v>52</v>
      </c>
      <c r="AY917">
        <v>0</v>
      </c>
      <c r="AZ917">
        <v>55</v>
      </c>
      <c r="BA917">
        <v>10.45</v>
      </c>
      <c r="BB917">
        <v>10.3</v>
      </c>
      <c r="BC917">
        <v>1616.5</v>
      </c>
      <c r="BD917">
        <v>1624.3</v>
      </c>
      <c r="BE917">
        <v>1624.7</v>
      </c>
      <c r="BF917">
        <v>55</v>
      </c>
      <c r="BG917">
        <v>55.3</v>
      </c>
      <c r="BH917">
        <v>0</v>
      </c>
      <c r="BI917" s="1">
        <v>44151</v>
      </c>
      <c r="BJ917" t="s">
        <v>154</v>
      </c>
      <c r="BK917">
        <v>1.242E-3</v>
      </c>
      <c r="BL917">
        <v>24754</v>
      </c>
      <c r="BM917">
        <v>24202</v>
      </c>
      <c r="BN917" t="s">
        <v>982</v>
      </c>
      <c r="BO917" t="s">
        <v>764</v>
      </c>
      <c r="BP917">
        <v>1</v>
      </c>
      <c r="BQ917">
        <v>5200</v>
      </c>
      <c r="BR917">
        <v>6</v>
      </c>
      <c r="BS917">
        <v>1</v>
      </c>
      <c r="BT917">
        <v>2</v>
      </c>
      <c r="BU917">
        <v>2</v>
      </c>
      <c r="BV917">
        <v>2</v>
      </c>
      <c r="BW917">
        <v>4</v>
      </c>
      <c r="BX917">
        <v>3</v>
      </c>
      <c r="BY917">
        <v>5</v>
      </c>
      <c r="BZ917" t="s">
        <v>156</v>
      </c>
      <c r="CA917">
        <v>123</v>
      </c>
      <c r="CB917">
        <v>52</v>
      </c>
      <c r="CC917">
        <v>0</v>
      </c>
      <c r="CD917" t="s">
        <v>157</v>
      </c>
      <c r="CE917" t="s">
        <v>157</v>
      </c>
      <c r="CF917">
        <v>0</v>
      </c>
      <c r="CG917">
        <v>55</v>
      </c>
      <c r="CH917">
        <v>8440</v>
      </c>
      <c r="CI917" t="s">
        <v>158</v>
      </c>
      <c r="CJ917">
        <v>0</v>
      </c>
      <c r="CK917">
        <v>1.6634359999999999</v>
      </c>
      <c r="CL917">
        <v>9</v>
      </c>
      <c r="CM917" t="s">
        <v>159</v>
      </c>
      <c r="CN917">
        <v>8440</v>
      </c>
      <c r="CO917">
        <v>279829</v>
      </c>
      <c r="CP917">
        <v>16.030999999999999</v>
      </c>
      <c r="CQ917">
        <v>17.693999999999999</v>
      </c>
      <c r="CR917">
        <v>279829</v>
      </c>
      <c r="CS917">
        <v>0</v>
      </c>
      <c r="CT917">
        <v>8782.9435869999998</v>
      </c>
      <c r="CU917">
        <v>100</v>
      </c>
      <c r="CV917">
        <v>24243</v>
      </c>
      <c r="CW917">
        <v>5.5098000000000001E-2</v>
      </c>
      <c r="CX917">
        <v>0</v>
      </c>
      <c r="CY917">
        <v>1.242E-3</v>
      </c>
      <c r="CZ917">
        <v>239</v>
      </c>
      <c r="DA917" t="s">
        <v>984</v>
      </c>
      <c r="DB917" t="s">
        <v>161</v>
      </c>
      <c r="DC917" t="s">
        <v>985</v>
      </c>
      <c r="DD917">
        <v>-84.449883999999997</v>
      </c>
      <c r="DE917">
        <v>34.664239000000002</v>
      </c>
      <c r="DF917">
        <v>34.664239000000002</v>
      </c>
      <c r="DG917">
        <v>-84.449883999999997</v>
      </c>
      <c r="DH917">
        <v>1.5422999999999999E-2</v>
      </c>
      <c r="DI917">
        <v>1.242E-3</v>
      </c>
      <c r="DJ917">
        <v>126</v>
      </c>
      <c r="DK917">
        <v>4640</v>
      </c>
      <c r="DL917">
        <v>11.1</v>
      </c>
      <c r="DM917">
        <v>4830</v>
      </c>
      <c r="DN917">
        <v>11.1</v>
      </c>
      <c r="DO917">
        <v>4830</v>
      </c>
      <c r="DP917">
        <v>11.1</v>
      </c>
      <c r="DQ917">
        <v>4260</v>
      </c>
      <c r="DR917">
        <v>0</v>
      </c>
      <c r="DS917">
        <v>4140</v>
      </c>
      <c r="DT917">
        <v>11.9</v>
      </c>
      <c r="DU917">
        <v>4040</v>
      </c>
      <c r="DV917">
        <v>11.1</v>
      </c>
      <c r="DW917">
        <v>3850</v>
      </c>
      <c r="DX917">
        <v>11.7</v>
      </c>
      <c r="DY917">
        <v>3670</v>
      </c>
      <c r="DZ917">
        <v>11.7</v>
      </c>
      <c r="EA917">
        <v>3690</v>
      </c>
      <c r="EB917">
        <v>11.7</v>
      </c>
      <c r="EC917">
        <v>4260</v>
      </c>
      <c r="ED917">
        <v>0</v>
      </c>
      <c r="EE917">
        <v>9.5699999999999995E-4</v>
      </c>
    </row>
    <row r="918" spans="1:135" x14ac:dyDescent="0.3">
      <c r="A918">
        <v>916</v>
      </c>
      <c r="B918" t="s">
        <v>135</v>
      </c>
      <c r="C918">
        <v>734</v>
      </c>
      <c r="D918">
        <v>474</v>
      </c>
      <c r="E918" t="s">
        <v>135</v>
      </c>
      <c r="F918">
        <v>7582653</v>
      </c>
      <c r="G918" t="s">
        <v>136</v>
      </c>
      <c r="H918" s="1">
        <v>43875</v>
      </c>
      <c r="I918" t="s">
        <v>760</v>
      </c>
      <c r="J918" t="s">
        <v>979</v>
      </c>
      <c r="K918" t="s">
        <v>988</v>
      </c>
      <c r="L918" t="s">
        <v>140</v>
      </c>
      <c r="M918">
        <v>0</v>
      </c>
      <c r="N918">
        <v>0</v>
      </c>
      <c r="O918">
        <v>0</v>
      </c>
      <c r="P918" t="s">
        <v>141</v>
      </c>
      <c r="Q918" t="s">
        <v>186</v>
      </c>
      <c r="R918" t="s">
        <v>247</v>
      </c>
      <c r="S918" t="s">
        <v>247</v>
      </c>
      <c r="T918" t="s">
        <v>223</v>
      </c>
      <c r="U918">
        <v>1</v>
      </c>
      <c r="V918" t="s">
        <v>165</v>
      </c>
      <c r="W918" t="s">
        <v>166</v>
      </c>
      <c r="X918" t="s">
        <v>147</v>
      </c>
      <c r="Y918" t="s">
        <v>148</v>
      </c>
      <c r="Z918">
        <v>53</v>
      </c>
      <c r="AA918" t="s">
        <v>149</v>
      </c>
      <c r="AB918" t="s">
        <v>197</v>
      </c>
      <c r="AC918" t="s">
        <v>982</v>
      </c>
      <c r="AD918">
        <v>17.563282000000001</v>
      </c>
      <c r="AE918">
        <v>34.65466</v>
      </c>
      <c r="AF918">
        <v>-84.437635</v>
      </c>
      <c r="AG918">
        <v>126</v>
      </c>
      <c r="AH918">
        <v>28</v>
      </c>
      <c r="AI918">
        <v>728</v>
      </c>
      <c r="AJ918" t="s">
        <v>983</v>
      </c>
      <c r="AK918">
        <v>7</v>
      </c>
      <c r="AL918">
        <v>7</v>
      </c>
      <c r="AM918" t="s">
        <v>153</v>
      </c>
      <c r="AN918">
        <v>666.5</v>
      </c>
      <c r="AO918">
        <v>36.1</v>
      </c>
      <c r="AP918">
        <v>419.1</v>
      </c>
      <c r="AQ918">
        <v>-84.437702999999999</v>
      </c>
      <c r="AR918">
        <v>34.654775000000001</v>
      </c>
      <c r="AS918">
        <v>-84.436899999999994</v>
      </c>
      <c r="AT918">
        <v>34.653858</v>
      </c>
      <c r="AU918" t="s">
        <v>982</v>
      </c>
      <c r="AV918">
        <v>1</v>
      </c>
      <c r="AW918">
        <v>123</v>
      </c>
      <c r="AX918">
        <v>52</v>
      </c>
      <c r="AY918">
        <v>0</v>
      </c>
      <c r="AZ918">
        <v>55</v>
      </c>
      <c r="BA918">
        <v>10.45</v>
      </c>
      <c r="BB918">
        <v>10.3</v>
      </c>
      <c r="BC918">
        <v>1616.5</v>
      </c>
      <c r="BD918">
        <v>1624.3</v>
      </c>
      <c r="BE918">
        <v>1624.7</v>
      </c>
      <c r="BF918">
        <v>55</v>
      </c>
      <c r="BG918">
        <v>55.3</v>
      </c>
      <c r="BH918">
        <v>0</v>
      </c>
      <c r="BI918" s="1">
        <v>44151</v>
      </c>
      <c r="BJ918" t="s">
        <v>154</v>
      </c>
      <c r="BK918">
        <v>1.242E-3</v>
      </c>
      <c r="BL918">
        <v>24754</v>
      </c>
      <c r="BM918">
        <v>24202</v>
      </c>
      <c r="BN918" t="s">
        <v>982</v>
      </c>
      <c r="BO918" t="s">
        <v>764</v>
      </c>
      <c r="BP918">
        <v>1</v>
      </c>
      <c r="BQ918">
        <v>5200</v>
      </c>
      <c r="BR918">
        <v>6</v>
      </c>
      <c r="BS918">
        <v>1</v>
      </c>
      <c r="BT918">
        <v>2</v>
      </c>
      <c r="BU918">
        <v>2</v>
      </c>
      <c r="BV918">
        <v>2</v>
      </c>
      <c r="BW918">
        <v>4</v>
      </c>
      <c r="BX918">
        <v>3</v>
      </c>
      <c r="BY918">
        <v>5</v>
      </c>
      <c r="BZ918" t="s">
        <v>156</v>
      </c>
      <c r="CA918">
        <v>123</v>
      </c>
      <c r="CB918">
        <v>52</v>
      </c>
      <c r="CC918">
        <v>0</v>
      </c>
      <c r="CD918" t="s">
        <v>157</v>
      </c>
      <c r="CE918" t="s">
        <v>157</v>
      </c>
      <c r="CF918">
        <v>0</v>
      </c>
      <c r="CG918">
        <v>55</v>
      </c>
      <c r="CH918">
        <v>8440</v>
      </c>
      <c r="CI918" t="s">
        <v>158</v>
      </c>
      <c r="CJ918">
        <v>0</v>
      </c>
      <c r="CK918">
        <v>1.6634359999999999</v>
      </c>
      <c r="CL918">
        <v>9</v>
      </c>
      <c r="CM918" t="s">
        <v>159</v>
      </c>
      <c r="CN918">
        <v>8440</v>
      </c>
      <c r="CO918">
        <v>279829</v>
      </c>
      <c r="CP918">
        <v>16.030999999999999</v>
      </c>
      <c r="CQ918">
        <v>17.693999999999999</v>
      </c>
      <c r="CR918">
        <v>279829</v>
      </c>
      <c r="CS918">
        <v>0</v>
      </c>
      <c r="CT918">
        <v>8782.9435869999998</v>
      </c>
      <c r="CU918">
        <v>100</v>
      </c>
      <c r="CV918">
        <v>24243</v>
      </c>
      <c r="CW918">
        <v>5.5098000000000001E-2</v>
      </c>
      <c r="CX918">
        <v>0</v>
      </c>
      <c r="CY918">
        <v>1.242E-3</v>
      </c>
      <c r="CZ918">
        <v>239</v>
      </c>
      <c r="DA918" t="s">
        <v>984</v>
      </c>
      <c r="DB918" t="s">
        <v>161</v>
      </c>
      <c r="DC918" t="s">
        <v>985</v>
      </c>
      <c r="DD918">
        <v>-84.449883999999997</v>
      </c>
      <c r="DE918">
        <v>34.664239000000002</v>
      </c>
      <c r="DF918">
        <v>34.664239000000002</v>
      </c>
      <c r="DG918">
        <v>-84.449883999999997</v>
      </c>
      <c r="DH918">
        <v>1.5422999999999999E-2</v>
      </c>
      <c r="DI918">
        <v>1.242E-3</v>
      </c>
      <c r="DJ918">
        <v>126</v>
      </c>
      <c r="DK918">
        <v>4640</v>
      </c>
      <c r="DL918">
        <v>11.1</v>
      </c>
      <c r="DM918">
        <v>4830</v>
      </c>
      <c r="DN918">
        <v>11.1</v>
      </c>
      <c r="DO918">
        <v>4830</v>
      </c>
      <c r="DP918">
        <v>11.1</v>
      </c>
      <c r="DQ918">
        <v>4260</v>
      </c>
      <c r="DR918">
        <v>0</v>
      </c>
      <c r="DS918">
        <v>4140</v>
      </c>
      <c r="DT918">
        <v>11.9</v>
      </c>
      <c r="DU918">
        <v>4040</v>
      </c>
      <c r="DV918">
        <v>11.1</v>
      </c>
      <c r="DW918">
        <v>3850</v>
      </c>
      <c r="DX918">
        <v>11.7</v>
      </c>
      <c r="DY918">
        <v>3670</v>
      </c>
      <c r="DZ918">
        <v>11.7</v>
      </c>
      <c r="EA918">
        <v>3690</v>
      </c>
      <c r="EB918">
        <v>11.7</v>
      </c>
      <c r="EC918">
        <v>4260</v>
      </c>
      <c r="ED918">
        <v>0</v>
      </c>
      <c r="EE918">
        <v>0</v>
      </c>
    </row>
    <row r="919" spans="1:135" x14ac:dyDescent="0.3">
      <c r="A919">
        <v>917</v>
      </c>
      <c r="B919" t="s">
        <v>135</v>
      </c>
      <c r="C919">
        <v>767</v>
      </c>
      <c r="D919">
        <v>475</v>
      </c>
      <c r="E919" t="s">
        <v>135</v>
      </c>
      <c r="F919">
        <v>7675507</v>
      </c>
      <c r="G919" t="s">
        <v>767</v>
      </c>
      <c r="H919" s="1">
        <v>43873</v>
      </c>
      <c r="I919" t="s">
        <v>760</v>
      </c>
      <c r="J919" t="s">
        <v>979</v>
      </c>
      <c r="K919" t="s">
        <v>980</v>
      </c>
      <c r="L919" t="s">
        <v>140</v>
      </c>
      <c r="M919">
        <v>0</v>
      </c>
      <c r="N919">
        <v>0</v>
      </c>
      <c r="O919">
        <v>0</v>
      </c>
      <c r="P919" t="s">
        <v>235</v>
      </c>
      <c r="Q919" t="s">
        <v>249</v>
      </c>
      <c r="R919" t="s">
        <v>180</v>
      </c>
      <c r="S919" t="s">
        <v>180</v>
      </c>
      <c r="T919" t="s">
        <v>271</v>
      </c>
      <c r="U919">
        <v>2</v>
      </c>
      <c r="V919" t="s">
        <v>262</v>
      </c>
      <c r="W919" t="s">
        <v>344</v>
      </c>
      <c r="X919" t="s">
        <v>147</v>
      </c>
      <c r="Y919" t="s">
        <v>167</v>
      </c>
      <c r="Z919">
        <v>0</v>
      </c>
      <c r="AA919" t="s">
        <v>175</v>
      </c>
      <c r="AB919" t="s">
        <v>212</v>
      </c>
      <c r="AC919" t="s">
        <v>982</v>
      </c>
      <c r="AD919">
        <v>17.690000000000001</v>
      </c>
      <c r="AE919">
        <v>34.653328000000002</v>
      </c>
      <c r="AF919">
        <v>-84.436139999999995</v>
      </c>
      <c r="AG919">
        <v>126</v>
      </c>
      <c r="AH919">
        <v>28</v>
      </c>
      <c r="AI919">
        <v>728</v>
      </c>
      <c r="AJ919" t="s">
        <v>983</v>
      </c>
      <c r="AK919">
        <v>7</v>
      </c>
      <c r="AL919">
        <v>7</v>
      </c>
      <c r="AM919" t="s">
        <v>153</v>
      </c>
      <c r="AN919">
        <v>666.5</v>
      </c>
      <c r="AO919">
        <v>36.1</v>
      </c>
      <c r="AP919">
        <v>419.1</v>
      </c>
      <c r="AQ919">
        <v>-84.437702999999999</v>
      </c>
      <c r="AR919">
        <v>34.654775000000001</v>
      </c>
      <c r="AS919">
        <v>-84.436899999999994</v>
      </c>
      <c r="AT919">
        <v>34.653858</v>
      </c>
      <c r="AU919" t="s">
        <v>982</v>
      </c>
      <c r="AV919">
        <v>1</v>
      </c>
      <c r="AW919">
        <v>123</v>
      </c>
      <c r="AX919">
        <v>52</v>
      </c>
      <c r="AY919">
        <v>0</v>
      </c>
      <c r="AZ919">
        <v>55</v>
      </c>
      <c r="BA919">
        <v>10.45</v>
      </c>
      <c r="BB919">
        <v>10.3</v>
      </c>
      <c r="BC919">
        <v>1616.5</v>
      </c>
      <c r="BD919">
        <v>1624.3</v>
      </c>
      <c r="BE919">
        <v>1624.7</v>
      </c>
      <c r="BF919">
        <v>55</v>
      </c>
      <c r="BG919">
        <v>55.3</v>
      </c>
      <c r="BH919">
        <v>0</v>
      </c>
      <c r="BI919" s="1">
        <v>44151</v>
      </c>
      <c r="BJ919" t="s">
        <v>154</v>
      </c>
      <c r="BK919">
        <v>1.242E-3</v>
      </c>
      <c r="BL919">
        <v>24754</v>
      </c>
      <c r="BM919">
        <v>24202</v>
      </c>
      <c r="BN919" t="s">
        <v>982</v>
      </c>
      <c r="BO919" t="s">
        <v>764</v>
      </c>
      <c r="BP919">
        <v>1</v>
      </c>
      <c r="BQ919">
        <v>5200</v>
      </c>
      <c r="BR919">
        <v>6</v>
      </c>
      <c r="BS919">
        <v>1</v>
      </c>
      <c r="BT919">
        <v>2</v>
      </c>
      <c r="BU919">
        <v>2</v>
      </c>
      <c r="BV919">
        <v>2</v>
      </c>
      <c r="BW919">
        <v>4</v>
      </c>
      <c r="BX919">
        <v>3</v>
      </c>
      <c r="BY919">
        <v>5</v>
      </c>
      <c r="BZ919" t="s">
        <v>156</v>
      </c>
      <c r="CA919">
        <v>123</v>
      </c>
      <c r="CB919">
        <v>52</v>
      </c>
      <c r="CC919">
        <v>0</v>
      </c>
      <c r="CD919" t="s">
        <v>157</v>
      </c>
      <c r="CE919" t="s">
        <v>157</v>
      </c>
      <c r="CF919">
        <v>0</v>
      </c>
      <c r="CG919">
        <v>55</v>
      </c>
      <c r="CH919">
        <v>8440</v>
      </c>
      <c r="CI919" t="s">
        <v>158</v>
      </c>
      <c r="CJ919">
        <v>0</v>
      </c>
      <c r="CK919">
        <v>1.6634359999999999</v>
      </c>
      <c r="CL919">
        <v>9</v>
      </c>
      <c r="CM919" t="s">
        <v>159</v>
      </c>
      <c r="CN919">
        <v>8440</v>
      </c>
      <c r="CO919">
        <v>279829</v>
      </c>
      <c r="CP919">
        <v>16.030999999999999</v>
      </c>
      <c r="CQ919">
        <v>17.693999999999999</v>
      </c>
      <c r="CR919">
        <v>279829</v>
      </c>
      <c r="CS919">
        <v>0</v>
      </c>
      <c r="CT919">
        <v>8782.9435869999998</v>
      </c>
      <c r="CU919">
        <v>100</v>
      </c>
      <c r="CV919">
        <v>24243</v>
      </c>
      <c r="CW919">
        <v>5.5098000000000001E-2</v>
      </c>
      <c r="CX919">
        <v>0</v>
      </c>
      <c r="CY919">
        <v>1.242E-3</v>
      </c>
      <c r="CZ919">
        <v>239</v>
      </c>
      <c r="DA919" t="s">
        <v>984</v>
      </c>
      <c r="DB919" t="s">
        <v>161</v>
      </c>
      <c r="DC919" t="s">
        <v>985</v>
      </c>
      <c r="DD919">
        <v>-84.449883999999997</v>
      </c>
      <c r="DE919">
        <v>34.664239000000002</v>
      </c>
      <c r="DF919">
        <v>34.664239000000002</v>
      </c>
      <c r="DG919">
        <v>-84.449883999999997</v>
      </c>
      <c r="DH919">
        <v>1.5422999999999999E-2</v>
      </c>
      <c r="DI919">
        <v>1.242E-3</v>
      </c>
      <c r="DJ919">
        <v>126</v>
      </c>
      <c r="DK919">
        <v>4640</v>
      </c>
      <c r="DL919">
        <v>11.1</v>
      </c>
      <c r="DM919">
        <v>4830</v>
      </c>
      <c r="DN919">
        <v>11.1</v>
      </c>
      <c r="DO919">
        <v>4830</v>
      </c>
      <c r="DP919">
        <v>11.1</v>
      </c>
      <c r="DQ919">
        <v>4260</v>
      </c>
      <c r="DR919">
        <v>0</v>
      </c>
      <c r="DS919">
        <v>4140</v>
      </c>
      <c r="DT919">
        <v>11.9</v>
      </c>
      <c r="DU919">
        <v>4040</v>
      </c>
      <c r="DV919">
        <v>11.1</v>
      </c>
      <c r="DW919">
        <v>3850</v>
      </c>
      <c r="DX919">
        <v>11.7</v>
      </c>
      <c r="DY919">
        <v>3670</v>
      </c>
      <c r="DZ919">
        <v>11.7</v>
      </c>
      <c r="EA919">
        <v>3690</v>
      </c>
      <c r="EB919">
        <v>11.7</v>
      </c>
      <c r="EC919">
        <v>4260</v>
      </c>
      <c r="ED919">
        <v>0</v>
      </c>
      <c r="EE919">
        <v>9.2900000000000003E-4</v>
      </c>
    </row>
    <row r="920" spans="1:135" x14ac:dyDescent="0.3">
      <c r="A920">
        <v>918</v>
      </c>
      <c r="B920" t="s">
        <v>135</v>
      </c>
      <c r="C920">
        <v>787</v>
      </c>
      <c r="D920">
        <v>451</v>
      </c>
      <c r="E920" t="s">
        <v>135</v>
      </c>
      <c r="F920">
        <v>7737247</v>
      </c>
      <c r="G920" t="s">
        <v>136</v>
      </c>
      <c r="H920" s="1">
        <v>44051</v>
      </c>
      <c r="I920" t="s">
        <v>760</v>
      </c>
      <c r="J920" t="s">
        <v>979</v>
      </c>
      <c r="K920" t="s">
        <v>980</v>
      </c>
      <c r="L920" t="s">
        <v>218</v>
      </c>
      <c r="M920">
        <v>0</v>
      </c>
      <c r="N920">
        <v>0</v>
      </c>
      <c r="O920">
        <v>2</v>
      </c>
      <c r="P920" t="s">
        <v>248</v>
      </c>
      <c r="Q920" t="s">
        <v>249</v>
      </c>
      <c r="R920" t="s">
        <v>180</v>
      </c>
      <c r="S920" t="s">
        <v>180</v>
      </c>
      <c r="T920" t="s">
        <v>271</v>
      </c>
      <c r="U920">
        <v>2</v>
      </c>
      <c r="V920" t="s">
        <v>251</v>
      </c>
      <c r="W920" t="s">
        <v>252</v>
      </c>
      <c r="X920" t="s">
        <v>147</v>
      </c>
      <c r="Y920" t="s">
        <v>148</v>
      </c>
      <c r="Z920">
        <v>0</v>
      </c>
      <c r="AA920" t="s">
        <v>198</v>
      </c>
      <c r="AB920" t="s">
        <v>199</v>
      </c>
      <c r="AC920" t="s">
        <v>982</v>
      </c>
      <c r="AD920">
        <v>17.690000000000001</v>
      </c>
      <c r="AE920">
        <v>34.653329999999997</v>
      </c>
      <c r="AF920">
        <v>-84.436142000000004</v>
      </c>
      <c r="AG920">
        <v>126</v>
      </c>
      <c r="AH920">
        <v>28</v>
      </c>
      <c r="AI920">
        <v>728</v>
      </c>
      <c r="AJ920" t="s">
        <v>983</v>
      </c>
      <c r="AK920">
        <v>7</v>
      </c>
      <c r="AL920">
        <v>7</v>
      </c>
      <c r="AM920" t="s">
        <v>153</v>
      </c>
      <c r="AN920">
        <v>666.5</v>
      </c>
      <c r="AO920">
        <v>36.1</v>
      </c>
      <c r="AP920">
        <v>419.1</v>
      </c>
      <c r="AQ920">
        <v>-84.437702999999999</v>
      </c>
      <c r="AR920">
        <v>34.654775000000001</v>
      </c>
      <c r="AS920">
        <v>-84.436899999999994</v>
      </c>
      <c r="AT920">
        <v>34.653858</v>
      </c>
      <c r="AU920" t="s">
        <v>982</v>
      </c>
      <c r="AV920">
        <v>1</v>
      </c>
      <c r="AW920">
        <v>123</v>
      </c>
      <c r="AX920">
        <v>52</v>
      </c>
      <c r="AY920">
        <v>0</v>
      </c>
      <c r="AZ920">
        <v>55</v>
      </c>
      <c r="BA920">
        <v>10.45</v>
      </c>
      <c r="BB920">
        <v>10.3</v>
      </c>
      <c r="BC920">
        <v>1616.5</v>
      </c>
      <c r="BD920">
        <v>1624.3</v>
      </c>
      <c r="BE920">
        <v>1624.7</v>
      </c>
      <c r="BF920">
        <v>55</v>
      </c>
      <c r="BG920">
        <v>55.3</v>
      </c>
      <c r="BH920">
        <v>0</v>
      </c>
      <c r="BI920" s="1">
        <v>44151</v>
      </c>
      <c r="BJ920" t="s">
        <v>154</v>
      </c>
      <c r="BK920">
        <v>1.242E-3</v>
      </c>
      <c r="BL920">
        <v>24754</v>
      </c>
      <c r="BM920">
        <v>24202</v>
      </c>
      <c r="BN920" t="s">
        <v>982</v>
      </c>
      <c r="BO920" t="s">
        <v>764</v>
      </c>
      <c r="BP920">
        <v>1</v>
      </c>
      <c r="BQ920">
        <v>5200</v>
      </c>
      <c r="BR920">
        <v>6</v>
      </c>
      <c r="BS920">
        <v>1</v>
      </c>
      <c r="BT920">
        <v>2</v>
      </c>
      <c r="BU920">
        <v>2</v>
      </c>
      <c r="BV920">
        <v>2</v>
      </c>
      <c r="BW920">
        <v>4</v>
      </c>
      <c r="BX920">
        <v>3</v>
      </c>
      <c r="BY920">
        <v>5</v>
      </c>
      <c r="BZ920" t="s">
        <v>156</v>
      </c>
      <c r="CA920">
        <v>123</v>
      </c>
      <c r="CB920">
        <v>52</v>
      </c>
      <c r="CC920">
        <v>0</v>
      </c>
      <c r="CD920" t="s">
        <v>157</v>
      </c>
      <c r="CE920" t="s">
        <v>157</v>
      </c>
      <c r="CF920">
        <v>0</v>
      </c>
      <c r="CG920">
        <v>55</v>
      </c>
      <c r="CH920">
        <v>8440</v>
      </c>
      <c r="CI920" t="s">
        <v>158</v>
      </c>
      <c r="CJ920">
        <v>0</v>
      </c>
      <c r="CK920">
        <v>1.6634359999999999</v>
      </c>
      <c r="CL920">
        <v>9</v>
      </c>
      <c r="CM920" t="s">
        <v>159</v>
      </c>
      <c r="CN920">
        <v>8440</v>
      </c>
      <c r="CO920">
        <v>279829</v>
      </c>
      <c r="CP920">
        <v>16.030999999999999</v>
      </c>
      <c r="CQ920">
        <v>17.693999999999999</v>
      </c>
      <c r="CR920">
        <v>279829</v>
      </c>
      <c r="CS920">
        <v>0</v>
      </c>
      <c r="CT920">
        <v>8782.9435869999998</v>
      </c>
      <c r="CU920">
        <v>100</v>
      </c>
      <c r="CV920">
        <v>24243</v>
      </c>
      <c r="CW920">
        <v>5.5098000000000001E-2</v>
      </c>
      <c r="CX920">
        <v>0</v>
      </c>
      <c r="CY920">
        <v>1.242E-3</v>
      </c>
      <c r="CZ920">
        <v>239</v>
      </c>
      <c r="DA920" t="s">
        <v>984</v>
      </c>
      <c r="DB920" t="s">
        <v>161</v>
      </c>
      <c r="DC920" t="s">
        <v>985</v>
      </c>
      <c r="DD920">
        <v>-84.449883999999997</v>
      </c>
      <c r="DE920">
        <v>34.664239000000002</v>
      </c>
      <c r="DF920">
        <v>34.664239000000002</v>
      </c>
      <c r="DG920">
        <v>-84.449883999999997</v>
      </c>
      <c r="DH920">
        <v>1.5422999999999999E-2</v>
      </c>
      <c r="DI920">
        <v>1.242E-3</v>
      </c>
      <c r="DJ920">
        <v>126</v>
      </c>
      <c r="DK920">
        <v>4640</v>
      </c>
      <c r="DL920">
        <v>11.1</v>
      </c>
      <c r="DM920">
        <v>4830</v>
      </c>
      <c r="DN920">
        <v>11.1</v>
      </c>
      <c r="DO920">
        <v>4830</v>
      </c>
      <c r="DP920">
        <v>11.1</v>
      </c>
      <c r="DQ920">
        <v>4260</v>
      </c>
      <c r="DR920">
        <v>0</v>
      </c>
      <c r="DS920">
        <v>4140</v>
      </c>
      <c r="DT920">
        <v>11.9</v>
      </c>
      <c r="DU920">
        <v>4040</v>
      </c>
      <c r="DV920">
        <v>11.1</v>
      </c>
      <c r="DW920">
        <v>3850</v>
      </c>
      <c r="DX920">
        <v>11.7</v>
      </c>
      <c r="DY920">
        <v>3670</v>
      </c>
      <c r="DZ920">
        <v>11.7</v>
      </c>
      <c r="EA920">
        <v>3690</v>
      </c>
      <c r="EB920">
        <v>11.7</v>
      </c>
      <c r="EC920">
        <v>4260</v>
      </c>
      <c r="ED920">
        <v>0</v>
      </c>
      <c r="EE920">
        <v>9.2599999999999996E-4</v>
      </c>
    </row>
    <row r="921" spans="1:135" x14ac:dyDescent="0.3">
      <c r="A921">
        <v>919</v>
      </c>
      <c r="B921" t="s">
        <v>135</v>
      </c>
      <c r="C921">
        <v>788</v>
      </c>
      <c r="D921">
        <v>452</v>
      </c>
      <c r="E921" t="s">
        <v>135</v>
      </c>
      <c r="F921">
        <v>7737248</v>
      </c>
      <c r="G921" t="s">
        <v>136</v>
      </c>
      <c r="H921" s="1">
        <v>44051</v>
      </c>
      <c r="I921" t="s">
        <v>760</v>
      </c>
      <c r="J921" t="s">
        <v>979</v>
      </c>
      <c r="K921" t="s">
        <v>980</v>
      </c>
      <c r="L921" t="s">
        <v>140</v>
      </c>
      <c r="M921">
        <v>0</v>
      </c>
      <c r="N921">
        <v>0</v>
      </c>
      <c r="O921">
        <v>0</v>
      </c>
      <c r="P921" t="s">
        <v>190</v>
      </c>
      <c r="Q921" t="s">
        <v>186</v>
      </c>
      <c r="R921" t="s">
        <v>531</v>
      </c>
      <c r="S921" t="s">
        <v>442</v>
      </c>
      <c r="T921" t="s">
        <v>223</v>
      </c>
      <c r="U921">
        <v>1</v>
      </c>
      <c r="V921" t="s">
        <v>294</v>
      </c>
      <c r="W921" t="s">
        <v>166</v>
      </c>
      <c r="X921" t="s">
        <v>147</v>
      </c>
      <c r="Y921" t="s">
        <v>148</v>
      </c>
      <c r="Z921">
        <v>17</v>
      </c>
      <c r="AA921" t="s">
        <v>360</v>
      </c>
      <c r="AB921" t="s">
        <v>168</v>
      </c>
      <c r="AC921" t="s">
        <v>982</v>
      </c>
      <c r="AD921">
        <v>17.698622</v>
      </c>
      <c r="AE921">
        <v>34.653255000000001</v>
      </c>
      <c r="AF921">
        <v>-84.436019999999999</v>
      </c>
      <c r="AG921">
        <v>126</v>
      </c>
      <c r="AH921">
        <v>28</v>
      </c>
      <c r="AI921">
        <v>728</v>
      </c>
      <c r="AJ921" t="s">
        <v>983</v>
      </c>
      <c r="AK921">
        <v>7</v>
      </c>
      <c r="AL921">
        <v>7</v>
      </c>
      <c r="AM921" t="s">
        <v>153</v>
      </c>
      <c r="AN921">
        <v>666.5</v>
      </c>
      <c r="AO921">
        <v>36.1</v>
      </c>
      <c r="AP921">
        <v>419.1</v>
      </c>
      <c r="AQ921">
        <v>-84.437702999999999</v>
      </c>
      <c r="AR921">
        <v>34.654775000000001</v>
      </c>
      <c r="AS921">
        <v>-84.436899999999994</v>
      </c>
      <c r="AT921">
        <v>34.653858</v>
      </c>
      <c r="AU921" t="s">
        <v>982</v>
      </c>
      <c r="AV921">
        <v>1</v>
      </c>
      <c r="AW921">
        <v>123</v>
      </c>
      <c r="AX921">
        <v>52</v>
      </c>
      <c r="AY921">
        <v>0</v>
      </c>
      <c r="AZ921">
        <v>55</v>
      </c>
      <c r="BA921">
        <v>10.45</v>
      </c>
      <c r="BB921">
        <v>10.3</v>
      </c>
      <c r="BC921">
        <v>1616.5</v>
      </c>
      <c r="BD921">
        <v>1624.3</v>
      </c>
      <c r="BE921">
        <v>1624.7</v>
      </c>
      <c r="BF921">
        <v>55</v>
      </c>
      <c r="BG921">
        <v>55.3</v>
      </c>
      <c r="BH921">
        <v>0</v>
      </c>
      <c r="BI921" s="1">
        <v>44151</v>
      </c>
      <c r="BJ921" t="s">
        <v>154</v>
      </c>
      <c r="BK921">
        <v>1.242E-3</v>
      </c>
      <c r="BL921">
        <v>24754</v>
      </c>
      <c r="BM921">
        <v>24202</v>
      </c>
      <c r="BN921" t="s">
        <v>982</v>
      </c>
      <c r="BO921" t="s">
        <v>764</v>
      </c>
      <c r="BP921">
        <v>1</v>
      </c>
      <c r="BQ921">
        <v>5200</v>
      </c>
      <c r="BR921">
        <v>6</v>
      </c>
      <c r="BS921">
        <v>1</v>
      </c>
      <c r="BT921">
        <v>2</v>
      </c>
      <c r="BU921">
        <v>2</v>
      </c>
      <c r="BV921">
        <v>2</v>
      </c>
      <c r="BW921">
        <v>4</v>
      </c>
      <c r="BX921">
        <v>3</v>
      </c>
      <c r="BY921">
        <v>5</v>
      </c>
      <c r="BZ921" t="s">
        <v>156</v>
      </c>
      <c r="CA921">
        <v>123</v>
      </c>
      <c r="CB921">
        <v>52</v>
      </c>
      <c r="CC921">
        <v>0</v>
      </c>
      <c r="CD921" t="s">
        <v>157</v>
      </c>
      <c r="CE921" t="s">
        <v>157</v>
      </c>
      <c r="CF921">
        <v>0</v>
      </c>
      <c r="CG921">
        <v>55</v>
      </c>
      <c r="CH921">
        <v>8440</v>
      </c>
      <c r="CI921" t="s">
        <v>158</v>
      </c>
      <c r="CJ921">
        <v>0</v>
      </c>
      <c r="CK921">
        <v>1.6634359999999999</v>
      </c>
      <c r="CL921">
        <v>9</v>
      </c>
      <c r="CM921" t="s">
        <v>159</v>
      </c>
      <c r="CN921">
        <v>8440</v>
      </c>
      <c r="CO921">
        <v>279829</v>
      </c>
      <c r="CP921">
        <v>16.030999999999999</v>
      </c>
      <c r="CQ921">
        <v>17.693999999999999</v>
      </c>
      <c r="CR921">
        <v>279829</v>
      </c>
      <c r="CS921">
        <v>0</v>
      </c>
      <c r="CT921">
        <v>8782.9435869999998</v>
      </c>
      <c r="CU921">
        <v>100</v>
      </c>
      <c r="CV921">
        <v>24243</v>
      </c>
      <c r="CW921">
        <v>5.5098000000000001E-2</v>
      </c>
      <c r="CX921">
        <v>0</v>
      </c>
      <c r="CY921">
        <v>1.242E-3</v>
      </c>
      <c r="CZ921">
        <v>239</v>
      </c>
      <c r="DA921" t="s">
        <v>984</v>
      </c>
      <c r="DB921" t="s">
        <v>161</v>
      </c>
      <c r="DC921" t="s">
        <v>985</v>
      </c>
      <c r="DD921">
        <v>-84.449883999999997</v>
      </c>
      <c r="DE921">
        <v>34.664239000000002</v>
      </c>
      <c r="DF921">
        <v>34.664239000000002</v>
      </c>
      <c r="DG921">
        <v>-84.449883999999997</v>
      </c>
      <c r="DH921">
        <v>1.5422999999999999E-2</v>
      </c>
      <c r="DI921">
        <v>1.242E-3</v>
      </c>
      <c r="DJ921">
        <v>126</v>
      </c>
      <c r="DK921">
        <v>4640</v>
      </c>
      <c r="DL921">
        <v>11.1</v>
      </c>
      <c r="DM921">
        <v>4830</v>
      </c>
      <c r="DN921">
        <v>11.1</v>
      </c>
      <c r="DO921">
        <v>4830</v>
      </c>
      <c r="DP921">
        <v>11.1</v>
      </c>
      <c r="DQ921">
        <v>4260</v>
      </c>
      <c r="DR921">
        <v>0</v>
      </c>
      <c r="DS921">
        <v>4140</v>
      </c>
      <c r="DT921">
        <v>11.9</v>
      </c>
      <c r="DU921">
        <v>4040</v>
      </c>
      <c r="DV921">
        <v>11.1</v>
      </c>
      <c r="DW921">
        <v>3850</v>
      </c>
      <c r="DX921">
        <v>11.7</v>
      </c>
      <c r="DY921">
        <v>3670</v>
      </c>
      <c r="DZ921">
        <v>11.7</v>
      </c>
      <c r="EA921">
        <v>3690</v>
      </c>
      <c r="EB921">
        <v>11.7</v>
      </c>
      <c r="EC921">
        <v>4260</v>
      </c>
      <c r="ED921">
        <v>0</v>
      </c>
      <c r="EE921">
        <v>1.0690000000000001E-3</v>
      </c>
    </row>
    <row r="922" spans="1:135" x14ac:dyDescent="0.3">
      <c r="A922">
        <v>920</v>
      </c>
      <c r="B922" t="s">
        <v>135</v>
      </c>
      <c r="C922">
        <v>805</v>
      </c>
      <c r="D922">
        <v>439</v>
      </c>
      <c r="E922" t="s">
        <v>135</v>
      </c>
      <c r="F922">
        <v>7802690</v>
      </c>
      <c r="G922" t="s">
        <v>136</v>
      </c>
      <c r="H922" s="1">
        <v>44107</v>
      </c>
      <c r="I922" t="s">
        <v>760</v>
      </c>
      <c r="J922" t="s">
        <v>979</v>
      </c>
      <c r="K922" t="s">
        <v>980</v>
      </c>
      <c r="L922" t="s">
        <v>169</v>
      </c>
      <c r="M922">
        <v>0</v>
      </c>
      <c r="N922">
        <v>0</v>
      </c>
      <c r="O922">
        <v>0</v>
      </c>
      <c r="P922" t="s">
        <v>235</v>
      </c>
      <c r="Q922" t="s">
        <v>170</v>
      </c>
      <c r="R922" t="s">
        <v>180</v>
      </c>
      <c r="S922" t="s">
        <v>180</v>
      </c>
      <c r="T922" t="s">
        <v>271</v>
      </c>
      <c r="U922">
        <v>2</v>
      </c>
      <c r="V922" t="s">
        <v>262</v>
      </c>
      <c r="W922" t="s">
        <v>344</v>
      </c>
      <c r="X922" t="s">
        <v>147</v>
      </c>
      <c r="Y922" t="s">
        <v>148</v>
      </c>
      <c r="Z922">
        <v>0</v>
      </c>
      <c r="AA922" t="s">
        <v>198</v>
      </c>
      <c r="AB922" t="s">
        <v>341</v>
      </c>
      <c r="AC922" t="s">
        <v>982</v>
      </c>
      <c r="AD922">
        <v>17.671773000000002</v>
      </c>
      <c r="AE922">
        <v>34.653500999999999</v>
      </c>
      <c r="AF922">
        <v>-84.436386999999996</v>
      </c>
      <c r="AG922">
        <v>126</v>
      </c>
      <c r="AH922">
        <v>28</v>
      </c>
      <c r="AI922">
        <v>728</v>
      </c>
      <c r="AJ922" t="s">
        <v>983</v>
      </c>
      <c r="AK922">
        <v>7</v>
      </c>
      <c r="AL922">
        <v>7</v>
      </c>
      <c r="AM922" t="s">
        <v>153</v>
      </c>
      <c r="AN922">
        <v>666.5</v>
      </c>
      <c r="AO922">
        <v>36.1</v>
      </c>
      <c r="AP922">
        <v>419.1</v>
      </c>
      <c r="AQ922">
        <v>-84.437702999999999</v>
      </c>
      <c r="AR922">
        <v>34.654775000000001</v>
      </c>
      <c r="AS922">
        <v>-84.436899999999994</v>
      </c>
      <c r="AT922">
        <v>34.653858</v>
      </c>
      <c r="AU922" t="s">
        <v>982</v>
      </c>
      <c r="AV922">
        <v>1</v>
      </c>
      <c r="AW922">
        <v>123</v>
      </c>
      <c r="AX922">
        <v>52</v>
      </c>
      <c r="AY922">
        <v>0</v>
      </c>
      <c r="AZ922">
        <v>55</v>
      </c>
      <c r="BA922">
        <v>10.45</v>
      </c>
      <c r="BB922">
        <v>10.3</v>
      </c>
      <c r="BC922">
        <v>1616.5</v>
      </c>
      <c r="BD922">
        <v>1624.3</v>
      </c>
      <c r="BE922">
        <v>1624.7</v>
      </c>
      <c r="BF922">
        <v>55</v>
      </c>
      <c r="BG922">
        <v>55.3</v>
      </c>
      <c r="BH922">
        <v>0</v>
      </c>
      <c r="BI922" s="1">
        <v>44151</v>
      </c>
      <c r="BJ922" t="s">
        <v>154</v>
      </c>
      <c r="BK922">
        <v>1.242E-3</v>
      </c>
      <c r="BL922">
        <v>24754</v>
      </c>
      <c r="BM922">
        <v>24202</v>
      </c>
      <c r="BN922" t="s">
        <v>982</v>
      </c>
      <c r="BO922" t="s">
        <v>764</v>
      </c>
      <c r="BP922">
        <v>1</v>
      </c>
      <c r="BQ922">
        <v>5200</v>
      </c>
      <c r="BR922">
        <v>6</v>
      </c>
      <c r="BS922">
        <v>1</v>
      </c>
      <c r="BT922">
        <v>2</v>
      </c>
      <c r="BU922">
        <v>2</v>
      </c>
      <c r="BV922">
        <v>2</v>
      </c>
      <c r="BW922">
        <v>4</v>
      </c>
      <c r="BX922">
        <v>3</v>
      </c>
      <c r="BY922">
        <v>5</v>
      </c>
      <c r="BZ922" t="s">
        <v>156</v>
      </c>
      <c r="CA922">
        <v>123</v>
      </c>
      <c r="CB922">
        <v>52</v>
      </c>
      <c r="CC922">
        <v>0</v>
      </c>
      <c r="CD922" t="s">
        <v>157</v>
      </c>
      <c r="CE922" t="s">
        <v>157</v>
      </c>
      <c r="CF922">
        <v>0</v>
      </c>
      <c r="CG922">
        <v>55</v>
      </c>
      <c r="CH922">
        <v>8440</v>
      </c>
      <c r="CI922" t="s">
        <v>158</v>
      </c>
      <c r="CJ922">
        <v>0</v>
      </c>
      <c r="CK922">
        <v>1.6634359999999999</v>
      </c>
      <c r="CL922">
        <v>9</v>
      </c>
      <c r="CM922" t="s">
        <v>159</v>
      </c>
      <c r="CN922">
        <v>8440</v>
      </c>
      <c r="CO922">
        <v>279829</v>
      </c>
      <c r="CP922">
        <v>16.030999999999999</v>
      </c>
      <c r="CQ922">
        <v>17.693999999999999</v>
      </c>
      <c r="CR922">
        <v>279829</v>
      </c>
      <c r="CS922">
        <v>0</v>
      </c>
      <c r="CT922">
        <v>8782.9435869999998</v>
      </c>
      <c r="CU922">
        <v>100</v>
      </c>
      <c r="CV922">
        <v>24243</v>
      </c>
      <c r="CW922">
        <v>5.5098000000000001E-2</v>
      </c>
      <c r="CX922">
        <v>0</v>
      </c>
      <c r="CY922">
        <v>1.242E-3</v>
      </c>
      <c r="CZ922">
        <v>239</v>
      </c>
      <c r="DA922" t="s">
        <v>984</v>
      </c>
      <c r="DB922" t="s">
        <v>161</v>
      </c>
      <c r="DC922" t="s">
        <v>985</v>
      </c>
      <c r="DD922">
        <v>-84.449883999999997</v>
      </c>
      <c r="DE922">
        <v>34.664239000000002</v>
      </c>
      <c r="DF922">
        <v>34.664239000000002</v>
      </c>
      <c r="DG922">
        <v>-84.449883999999997</v>
      </c>
      <c r="DH922">
        <v>1.5422999999999999E-2</v>
      </c>
      <c r="DI922">
        <v>1.242E-3</v>
      </c>
      <c r="DJ922">
        <v>126</v>
      </c>
      <c r="DK922">
        <v>4640</v>
      </c>
      <c r="DL922">
        <v>11.1</v>
      </c>
      <c r="DM922">
        <v>4830</v>
      </c>
      <c r="DN922">
        <v>11.1</v>
      </c>
      <c r="DO922">
        <v>4830</v>
      </c>
      <c r="DP922">
        <v>11.1</v>
      </c>
      <c r="DQ922">
        <v>4260</v>
      </c>
      <c r="DR922">
        <v>0</v>
      </c>
      <c r="DS922">
        <v>4140</v>
      </c>
      <c r="DT922">
        <v>11.9</v>
      </c>
      <c r="DU922">
        <v>4040</v>
      </c>
      <c r="DV922">
        <v>11.1</v>
      </c>
      <c r="DW922">
        <v>3850</v>
      </c>
      <c r="DX922">
        <v>11.7</v>
      </c>
      <c r="DY922">
        <v>3670</v>
      </c>
      <c r="DZ922">
        <v>11.7</v>
      </c>
      <c r="EA922">
        <v>3690</v>
      </c>
      <c r="EB922">
        <v>11.7</v>
      </c>
      <c r="EC922">
        <v>4260</v>
      </c>
      <c r="ED922">
        <v>0</v>
      </c>
      <c r="EE922">
        <v>6.2699999999999995E-4</v>
      </c>
    </row>
    <row r="923" spans="1:135" x14ac:dyDescent="0.3">
      <c r="A923">
        <v>921</v>
      </c>
      <c r="B923" t="s">
        <v>135</v>
      </c>
      <c r="C923">
        <v>259</v>
      </c>
      <c r="D923">
        <v>638</v>
      </c>
      <c r="E923" t="s">
        <v>135</v>
      </c>
      <c r="F923">
        <v>5696558</v>
      </c>
      <c r="G923" t="s">
        <v>136</v>
      </c>
      <c r="H923" s="1">
        <v>42459</v>
      </c>
      <c r="I923" t="s">
        <v>760</v>
      </c>
      <c r="J923" t="s">
        <v>979</v>
      </c>
      <c r="K923" t="s">
        <v>139</v>
      </c>
      <c r="L923" t="s">
        <v>218</v>
      </c>
      <c r="M923">
        <v>0</v>
      </c>
      <c r="N923">
        <v>0</v>
      </c>
      <c r="O923">
        <v>1</v>
      </c>
      <c r="P923" t="s">
        <v>141</v>
      </c>
      <c r="Q923" t="s">
        <v>142</v>
      </c>
      <c r="R923" t="s">
        <v>549</v>
      </c>
      <c r="S923" t="s">
        <v>462</v>
      </c>
      <c r="T923" t="s">
        <v>164</v>
      </c>
      <c r="U923">
        <v>1</v>
      </c>
      <c r="V923" t="s">
        <v>165</v>
      </c>
      <c r="W923" t="s">
        <v>166</v>
      </c>
      <c r="X923" t="s">
        <v>147</v>
      </c>
      <c r="Y923" t="s">
        <v>148</v>
      </c>
      <c r="Z923">
        <v>51</v>
      </c>
      <c r="AA923" t="s">
        <v>149</v>
      </c>
      <c r="AB923" t="s">
        <v>989</v>
      </c>
      <c r="AC923" t="s">
        <v>982</v>
      </c>
      <c r="AD923">
        <v>20.642247999999999</v>
      </c>
      <c r="AE923">
        <v>34.644126999999997</v>
      </c>
      <c r="AF923">
        <v>-84.389985999999993</v>
      </c>
      <c r="AG923">
        <v>127</v>
      </c>
      <c r="AH923">
        <v>29</v>
      </c>
      <c r="AI923">
        <v>734</v>
      </c>
      <c r="AJ923" t="s">
        <v>983</v>
      </c>
      <c r="AK923">
        <v>12</v>
      </c>
      <c r="AL923">
        <v>13</v>
      </c>
      <c r="AM923" t="s">
        <v>153</v>
      </c>
      <c r="AN923">
        <v>885.8</v>
      </c>
      <c r="AO923">
        <v>44.7</v>
      </c>
      <c r="AP923">
        <v>690</v>
      </c>
      <c r="AQ923">
        <v>-84.390366</v>
      </c>
      <c r="AR923">
        <v>34.644637000000003</v>
      </c>
      <c r="AS923">
        <v>-84.388748000000007</v>
      </c>
      <c r="AT923">
        <v>34.643357999999999</v>
      </c>
      <c r="AU923" t="s">
        <v>982</v>
      </c>
      <c r="AV923">
        <v>1</v>
      </c>
      <c r="AW923">
        <v>123</v>
      </c>
      <c r="AX923">
        <v>52</v>
      </c>
      <c r="AY923">
        <v>0</v>
      </c>
      <c r="AZ923">
        <v>55</v>
      </c>
      <c r="BA923">
        <v>7.74</v>
      </c>
      <c r="BB923">
        <v>7</v>
      </c>
      <c r="BC923">
        <v>1585</v>
      </c>
      <c r="BD923">
        <v>1581.7</v>
      </c>
      <c r="BE923">
        <v>1563.3</v>
      </c>
      <c r="BF923">
        <v>55</v>
      </c>
      <c r="BG923">
        <v>55.9</v>
      </c>
      <c r="BH923">
        <v>0</v>
      </c>
      <c r="BI923" s="1">
        <v>44151</v>
      </c>
      <c r="BJ923" t="s">
        <v>154</v>
      </c>
      <c r="BK923">
        <v>2.111E-3</v>
      </c>
      <c r="BL923">
        <v>24766</v>
      </c>
      <c r="BM923">
        <v>24214</v>
      </c>
      <c r="BN923" t="s">
        <v>982</v>
      </c>
      <c r="BO923" t="s">
        <v>764</v>
      </c>
      <c r="BP923">
        <v>1</v>
      </c>
      <c r="BQ923">
        <v>5200</v>
      </c>
      <c r="BR923">
        <v>6</v>
      </c>
      <c r="BS923">
        <v>1</v>
      </c>
      <c r="BT923">
        <v>2</v>
      </c>
      <c r="BU923">
        <v>1</v>
      </c>
      <c r="BV923">
        <v>1</v>
      </c>
      <c r="BW923">
        <v>2</v>
      </c>
      <c r="BX923">
        <v>3</v>
      </c>
      <c r="BY923">
        <v>5</v>
      </c>
      <c r="BZ923" t="s">
        <v>156</v>
      </c>
      <c r="CA923">
        <v>123</v>
      </c>
      <c r="CB923">
        <v>52</v>
      </c>
      <c r="CC923">
        <v>0</v>
      </c>
      <c r="CD923" t="s">
        <v>157</v>
      </c>
      <c r="CE923" t="s">
        <v>157</v>
      </c>
      <c r="CF923">
        <v>0</v>
      </c>
      <c r="CG923">
        <v>55</v>
      </c>
      <c r="CH923">
        <v>4140</v>
      </c>
      <c r="CI923" t="s">
        <v>158</v>
      </c>
      <c r="CJ923">
        <v>0</v>
      </c>
      <c r="CK923">
        <v>0.19775799999999999</v>
      </c>
      <c r="CL923">
        <v>9</v>
      </c>
      <c r="CM923" t="s">
        <v>159</v>
      </c>
      <c r="CN923">
        <v>4140</v>
      </c>
      <c r="CO923">
        <v>279841</v>
      </c>
      <c r="CP923">
        <v>20.629000000000001</v>
      </c>
      <c r="CQ923">
        <v>20.827000000000002</v>
      </c>
      <c r="CR923">
        <v>279841</v>
      </c>
      <c r="CS923">
        <v>0</v>
      </c>
      <c r="CT923">
        <v>1044.1621319999999</v>
      </c>
      <c r="CU923">
        <v>100</v>
      </c>
      <c r="CV923">
        <v>24255</v>
      </c>
      <c r="CW923">
        <v>8.3649999999999992E-3</v>
      </c>
      <c r="CX923">
        <v>0</v>
      </c>
      <c r="CY923">
        <v>2.111E-3</v>
      </c>
      <c r="CZ923">
        <v>240</v>
      </c>
      <c r="DA923" t="s">
        <v>990</v>
      </c>
      <c r="DB923" t="s">
        <v>161</v>
      </c>
      <c r="DC923" t="s">
        <v>991</v>
      </c>
      <c r="DD923">
        <v>-84.387200000000007</v>
      </c>
      <c r="DE923">
        <v>34.640267000000001</v>
      </c>
      <c r="DF923">
        <v>34.640267000000001</v>
      </c>
      <c r="DG923">
        <v>-84.387200000000007</v>
      </c>
      <c r="DH923">
        <v>3.4589999999999998E-3</v>
      </c>
      <c r="DI923">
        <v>2.111E-3</v>
      </c>
      <c r="DJ923">
        <v>127</v>
      </c>
      <c r="DK923">
        <v>4390</v>
      </c>
      <c r="DL923">
        <v>13.4</v>
      </c>
      <c r="DM923">
        <v>4890</v>
      </c>
      <c r="DN923">
        <v>16.899999999999999</v>
      </c>
      <c r="DO923">
        <v>4750</v>
      </c>
      <c r="DP923">
        <v>16.899999999999999</v>
      </c>
      <c r="DQ923">
        <v>4410</v>
      </c>
      <c r="DR923">
        <v>0</v>
      </c>
      <c r="DS923">
        <v>4280</v>
      </c>
      <c r="DT923">
        <v>19.5</v>
      </c>
      <c r="DU923">
        <v>3670</v>
      </c>
      <c r="DV923">
        <v>18</v>
      </c>
      <c r="DW923">
        <v>3490</v>
      </c>
      <c r="DX923">
        <v>18.899999999999999</v>
      </c>
      <c r="DY923">
        <v>3770</v>
      </c>
      <c r="DZ923">
        <v>16.899999999999999</v>
      </c>
      <c r="EA923">
        <v>3770</v>
      </c>
      <c r="EB923">
        <v>16.899999999999999</v>
      </c>
      <c r="EC923">
        <v>3560</v>
      </c>
      <c r="ED923">
        <v>19.399999999999999</v>
      </c>
      <c r="EE923">
        <v>0</v>
      </c>
    </row>
    <row r="924" spans="1:135" x14ac:dyDescent="0.3">
      <c r="A924">
        <v>922</v>
      </c>
      <c r="B924" t="s">
        <v>135</v>
      </c>
      <c r="C924">
        <v>273</v>
      </c>
      <c r="D924">
        <v>636</v>
      </c>
      <c r="E924" t="s">
        <v>135</v>
      </c>
      <c r="F924">
        <v>5723423</v>
      </c>
      <c r="G924" t="s">
        <v>136</v>
      </c>
      <c r="H924" s="1">
        <v>42460</v>
      </c>
      <c r="I924" t="s">
        <v>760</v>
      </c>
      <c r="J924" t="s">
        <v>979</v>
      </c>
      <c r="K924" t="s">
        <v>139</v>
      </c>
      <c r="L924" t="s">
        <v>140</v>
      </c>
      <c r="M924">
        <v>0</v>
      </c>
      <c r="N924">
        <v>0</v>
      </c>
      <c r="O924">
        <v>0</v>
      </c>
      <c r="P924" t="s">
        <v>141</v>
      </c>
      <c r="Q924" t="s">
        <v>142</v>
      </c>
      <c r="R924" t="s">
        <v>176</v>
      </c>
      <c r="S924" t="s">
        <v>219</v>
      </c>
      <c r="T924" t="s">
        <v>164</v>
      </c>
      <c r="U924">
        <v>1</v>
      </c>
      <c r="V924" t="s">
        <v>165</v>
      </c>
      <c r="W924" t="s">
        <v>166</v>
      </c>
      <c r="X924" t="s">
        <v>147</v>
      </c>
      <c r="Y924" t="s">
        <v>167</v>
      </c>
      <c r="Z924">
        <v>0</v>
      </c>
      <c r="AA924" t="s">
        <v>342</v>
      </c>
      <c r="AB924" t="s">
        <v>150</v>
      </c>
      <c r="AC924" t="s">
        <v>982</v>
      </c>
      <c r="AD924">
        <v>20.614177000000002</v>
      </c>
      <c r="AE924">
        <v>34.644472999999998</v>
      </c>
      <c r="AF924">
        <v>-84.390252000000004</v>
      </c>
      <c r="AG924">
        <v>127</v>
      </c>
      <c r="AH924">
        <v>29</v>
      </c>
      <c r="AI924">
        <v>734</v>
      </c>
      <c r="AJ924" t="s">
        <v>983</v>
      </c>
      <c r="AK924">
        <v>12</v>
      </c>
      <c r="AL924">
        <v>13</v>
      </c>
      <c r="AM924" t="s">
        <v>153</v>
      </c>
      <c r="AN924">
        <v>885.8</v>
      </c>
      <c r="AO924">
        <v>44.7</v>
      </c>
      <c r="AP924">
        <v>690</v>
      </c>
      <c r="AQ924">
        <v>-84.390366</v>
      </c>
      <c r="AR924">
        <v>34.644637000000003</v>
      </c>
      <c r="AS924">
        <v>-84.388748000000007</v>
      </c>
      <c r="AT924">
        <v>34.643357999999999</v>
      </c>
      <c r="AU924" t="s">
        <v>982</v>
      </c>
      <c r="AV924">
        <v>1</v>
      </c>
      <c r="AW924">
        <v>123</v>
      </c>
      <c r="AX924">
        <v>52</v>
      </c>
      <c r="AY924">
        <v>0</v>
      </c>
      <c r="AZ924">
        <v>55</v>
      </c>
      <c r="BA924">
        <v>7.74</v>
      </c>
      <c r="BB924">
        <v>7</v>
      </c>
      <c r="BC924">
        <v>1585</v>
      </c>
      <c r="BD924">
        <v>1581.7</v>
      </c>
      <c r="BE924">
        <v>1563.3</v>
      </c>
      <c r="BF924">
        <v>55</v>
      </c>
      <c r="BG924">
        <v>55.9</v>
      </c>
      <c r="BH924">
        <v>0</v>
      </c>
      <c r="BI924" s="1">
        <v>44151</v>
      </c>
      <c r="BJ924" t="s">
        <v>154</v>
      </c>
      <c r="BK924">
        <v>2.111E-3</v>
      </c>
      <c r="BL924">
        <v>24766</v>
      </c>
      <c r="BM924">
        <v>24214</v>
      </c>
      <c r="BN924" t="s">
        <v>982</v>
      </c>
      <c r="BO924" t="s">
        <v>764</v>
      </c>
      <c r="BP924">
        <v>1</v>
      </c>
      <c r="BQ924">
        <v>5200</v>
      </c>
      <c r="BR924">
        <v>6</v>
      </c>
      <c r="BS924">
        <v>1</v>
      </c>
      <c r="BT924">
        <v>2</v>
      </c>
      <c r="BU924">
        <v>1</v>
      </c>
      <c r="BV924">
        <v>1</v>
      </c>
      <c r="BW924">
        <v>2</v>
      </c>
      <c r="BX924">
        <v>3</v>
      </c>
      <c r="BY924">
        <v>5</v>
      </c>
      <c r="BZ924" t="s">
        <v>156</v>
      </c>
      <c r="CA924">
        <v>123</v>
      </c>
      <c r="CB924">
        <v>52</v>
      </c>
      <c r="CC924">
        <v>0</v>
      </c>
      <c r="CD924" t="s">
        <v>157</v>
      </c>
      <c r="CE924" t="s">
        <v>157</v>
      </c>
      <c r="CF924">
        <v>0</v>
      </c>
      <c r="CG924">
        <v>55</v>
      </c>
      <c r="CH924">
        <v>4140</v>
      </c>
      <c r="CI924" t="s">
        <v>158</v>
      </c>
      <c r="CJ924">
        <v>0</v>
      </c>
      <c r="CK924">
        <v>0.19775799999999999</v>
      </c>
      <c r="CL924">
        <v>9</v>
      </c>
      <c r="CM924" t="s">
        <v>159</v>
      </c>
      <c r="CN924">
        <v>4140</v>
      </c>
      <c r="CO924">
        <v>279841</v>
      </c>
      <c r="CP924">
        <v>20.629000000000001</v>
      </c>
      <c r="CQ924">
        <v>20.827000000000002</v>
      </c>
      <c r="CR924">
        <v>279841</v>
      </c>
      <c r="CS924">
        <v>0</v>
      </c>
      <c r="CT924">
        <v>1044.1621319999999</v>
      </c>
      <c r="CU924">
        <v>100</v>
      </c>
      <c r="CV924">
        <v>24255</v>
      </c>
      <c r="CW924">
        <v>8.3649999999999992E-3</v>
      </c>
      <c r="CX924">
        <v>0</v>
      </c>
      <c r="CY924">
        <v>2.111E-3</v>
      </c>
      <c r="CZ924">
        <v>240</v>
      </c>
      <c r="DA924" t="s">
        <v>990</v>
      </c>
      <c r="DB924" t="s">
        <v>161</v>
      </c>
      <c r="DC924" t="s">
        <v>991</v>
      </c>
      <c r="DD924">
        <v>-84.387200000000007</v>
      </c>
      <c r="DE924">
        <v>34.640267000000001</v>
      </c>
      <c r="DF924">
        <v>34.640267000000001</v>
      </c>
      <c r="DG924">
        <v>-84.387200000000007</v>
      </c>
      <c r="DH924">
        <v>3.4589999999999998E-3</v>
      </c>
      <c r="DI924">
        <v>2.111E-3</v>
      </c>
      <c r="DJ924">
        <v>127</v>
      </c>
      <c r="DK924">
        <v>4390</v>
      </c>
      <c r="DL924">
        <v>13.4</v>
      </c>
      <c r="DM924">
        <v>4890</v>
      </c>
      <c r="DN924">
        <v>16.899999999999999</v>
      </c>
      <c r="DO924">
        <v>4750</v>
      </c>
      <c r="DP924">
        <v>16.899999999999999</v>
      </c>
      <c r="DQ924">
        <v>4410</v>
      </c>
      <c r="DR924">
        <v>0</v>
      </c>
      <c r="DS924">
        <v>4280</v>
      </c>
      <c r="DT924">
        <v>19.5</v>
      </c>
      <c r="DU924">
        <v>3670</v>
      </c>
      <c r="DV924">
        <v>18</v>
      </c>
      <c r="DW924">
        <v>3490</v>
      </c>
      <c r="DX924">
        <v>18.899999999999999</v>
      </c>
      <c r="DY924">
        <v>3770</v>
      </c>
      <c r="DZ924">
        <v>16.899999999999999</v>
      </c>
      <c r="EA924">
        <v>3770</v>
      </c>
      <c r="EB924">
        <v>16.899999999999999</v>
      </c>
      <c r="EC924">
        <v>3560</v>
      </c>
      <c r="ED924">
        <v>19.399999999999999</v>
      </c>
      <c r="EE924">
        <v>9.9999999999999995E-7</v>
      </c>
    </row>
    <row r="925" spans="1:135" x14ac:dyDescent="0.3">
      <c r="A925">
        <v>923</v>
      </c>
      <c r="B925" t="s">
        <v>135</v>
      </c>
      <c r="C925">
        <v>311</v>
      </c>
      <c r="D925">
        <v>620</v>
      </c>
      <c r="E925" t="s">
        <v>135</v>
      </c>
      <c r="F925">
        <v>5884897</v>
      </c>
      <c r="G925" t="s">
        <v>767</v>
      </c>
      <c r="H925" s="1">
        <v>42531</v>
      </c>
      <c r="I925" t="s">
        <v>760</v>
      </c>
      <c r="J925" t="s">
        <v>979</v>
      </c>
      <c r="K925" t="s">
        <v>992</v>
      </c>
      <c r="L925" t="s">
        <v>140</v>
      </c>
      <c r="M925">
        <v>0</v>
      </c>
      <c r="N925">
        <v>0</v>
      </c>
      <c r="O925">
        <v>0</v>
      </c>
      <c r="P925" t="s">
        <v>282</v>
      </c>
      <c r="Q925" t="s">
        <v>170</v>
      </c>
      <c r="R925" t="s">
        <v>180</v>
      </c>
      <c r="S925" t="s">
        <v>993</v>
      </c>
      <c r="T925" t="s">
        <v>144</v>
      </c>
      <c r="U925">
        <v>2</v>
      </c>
      <c r="V925" t="s">
        <v>194</v>
      </c>
      <c r="W925" t="s">
        <v>183</v>
      </c>
      <c r="X925" t="s">
        <v>147</v>
      </c>
      <c r="Y925" t="s">
        <v>148</v>
      </c>
      <c r="Z925">
        <v>0</v>
      </c>
      <c r="AA925" t="s">
        <v>149</v>
      </c>
      <c r="AB925" t="s">
        <v>255</v>
      </c>
      <c r="AC925" t="s">
        <v>982</v>
      </c>
      <c r="AD925">
        <v>20.611668000000002</v>
      </c>
      <c r="AE925">
        <v>34.644506</v>
      </c>
      <c r="AF925">
        <v>-84.390272999999993</v>
      </c>
      <c r="AG925">
        <v>127</v>
      </c>
      <c r="AH925">
        <v>29</v>
      </c>
      <c r="AI925">
        <v>734</v>
      </c>
      <c r="AJ925" t="s">
        <v>983</v>
      </c>
      <c r="AK925">
        <v>12</v>
      </c>
      <c r="AL925">
        <v>13</v>
      </c>
      <c r="AM925" t="s">
        <v>153</v>
      </c>
      <c r="AN925">
        <v>885.8</v>
      </c>
      <c r="AO925">
        <v>44.7</v>
      </c>
      <c r="AP925">
        <v>690</v>
      </c>
      <c r="AQ925">
        <v>-84.390366</v>
      </c>
      <c r="AR925">
        <v>34.644637000000003</v>
      </c>
      <c r="AS925">
        <v>-84.388748000000007</v>
      </c>
      <c r="AT925">
        <v>34.643357999999999</v>
      </c>
      <c r="AU925" t="s">
        <v>982</v>
      </c>
      <c r="AV925">
        <v>1</v>
      </c>
      <c r="AW925">
        <v>123</v>
      </c>
      <c r="AX925">
        <v>52</v>
      </c>
      <c r="AY925">
        <v>0</v>
      </c>
      <c r="AZ925">
        <v>55</v>
      </c>
      <c r="BA925">
        <v>7.74</v>
      </c>
      <c r="BB925">
        <v>7</v>
      </c>
      <c r="BC925">
        <v>1585</v>
      </c>
      <c r="BD925">
        <v>1581.7</v>
      </c>
      <c r="BE925">
        <v>1563.3</v>
      </c>
      <c r="BF925">
        <v>55</v>
      </c>
      <c r="BG925">
        <v>55.9</v>
      </c>
      <c r="BH925">
        <v>0</v>
      </c>
      <c r="BI925" s="1">
        <v>44151</v>
      </c>
      <c r="BJ925" t="s">
        <v>154</v>
      </c>
      <c r="BK925">
        <v>2.111E-3</v>
      </c>
      <c r="BL925">
        <v>24766</v>
      </c>
      <c r="BM925">
        <v>24214</v>
      </c>
      <c r="BN925" t="s">
        <v>982</v>
      </c>
      <c r="BO925" t="s">
        <v>764</v>
      </c>
      <c r="BP925">
        <v>1</v>
      </c>
      <c r="BQ925">
        <v>5200</v>
      </c>
      <c r="BR925">
        <v>6</v>
      </c>
      <c r="BS925">
        <v>1</v>
      </c>
      <c r="BT925">
        <v>2</v>
      </c>
      <c r="BU925">
        <v>1</v>
      </c>
      <c r="BV925">
        <v>1</v>
      </c>
      <c r="BW925">
        <v>2</v>
      </c>
      <c r="BX925">
        <v>3</v>
      </c>
      <c r="BY925">
        <v>5</v>
      </c>
      <c r="BZ925" t="s">
        <v>156</v>
      </c>
      <c r="CA925">
        <v>123</v>
      </c>
      <c r="CB925">
        <v>52</v>
      </c>
      <c r="CC925">
        <v>0</v>
      </c>
      <c r="CD925" t="s">
        <v>157</v>
      </c>
      <c r="CE925" t="s">
        <v>157</v>
      </c>
      <c r="CF925">
        <v>0</v>
      </c>
      <c r="CG925">
        <v>55</v>
      </c>
      <c r="CH925">
        <v>4140</v>
      </c>
      <c r="CI925" t="s">
        <v>158</v>
      </c>
      <c r="CJ925">
        <v>0</v>
      </c>
      <c r="CK925">
        <v>0.19775799999999999</v>
      </c>
      <c r="CL925">
        <v>9</v>
      </c>
      <c r="CM925" t="s">
        <v>159</v>
      </c>
      <c r="CN925">
        <v>4140</v>
      </c>
      <c r="CO925">
        <v>279841</v>
      </c>
      <c r="CP925">
        <v>20.629000000000001</v>
      </c>
      <c r="CQ925">
        <v>20.827000000000002</v>
      </c>
      <c r="CR925">
        <v>279841</v>
      </c>
      <c r="CS925">
        <v>0</v>
      </c>
      <c r="CT925">
        <v>1044.1621319999999</v>
      </c>
      <c r="CU925">
        <v>100</v>
      </c>
      <c r="CV925">
        <v>24255</v>
      </c>
      <c r="CW925">
        <v>8.3649999999999992E-3</v>
      </c>
      <c r="CX925">
        <v>0</v>
      </c>
      <c r="CY925">
        <v>2.111E-3</v>
      </c>
      <c r="CZ925">
        <v>240</v>
      </c>
      <c r="DA925" t="s">
        <v>990</v>
      </c>
      <c r="DB925" t="s">
        <v>161</v>
      </c>
      <c r="DC925" t="s">
        <v>991</v>
      </c>
      <c r="DD925">
        <v>-84.387200000000007</v>
      </c>
      <c r="DE925">
        <v>34.640267000000001</v>
      </c>
      <c r="DF925">
        <v>34.640267000000001</v>
      </c>
      <c r="DG925">
        <v>-84.387200000000007</v>
      </c>
      <c r="DH925">
        <v>3.4589999999999998E-3</v>
      </c>
      <c r="DI925">
        <v>2.111E-3</v>
      </c>
      <c r="DJ925">
        <v>127</v>
      </c>
      <c r="DK925">
        <v>4390</v>
      </c>
      <c r="DL925">
        <v>13.4</v>
      </c>
      <c r="DM925">
        <v>4890</v>
      </c>
      <c r="DN925">
        <v>16.899999999999999</v>
      </c>
      <c r="DO925">
        <v>4750</v>
      </c>
      <c r="DP925">
        <v>16.899999999999999</v>
      </c>
      <c r="DQ925">
        <v>4410</v>
      </c>
      <c r="DR925">
        <v>0</v>
      </c>
      <c r="DS925">
        <v>4280</v>
      </c>
      <c r="DT925">
        <v>19.5</v>
      </c>
      <c r="DU925">
        <v>3670</v>
      </c>
      <c r="DV925">
        <v>18</v>
      </c>
      <c r="DW925">
        <v>3490</v>
      </c>
      <c r="DX925">
        <v>18.899999999999999</v>
      </c>
      <c r="DY925">
        <v>3770</v>
      </c>
      <c r="DZ925">
        <v>16.899999999999999</v>
      </c>
      <c r="EA925">
        <v>3770</v>
      </c>
      <c r="EB925">
        <v>16.899999999999999</v>
      </c>
      <c r="EC925">
        <v>3560</v>
      </c>
      <c r="ED925">
        <v>19.399999999999999</v>
      </c>
      <c r="EE925">
        <v>0</v>
      </c>
    </row>
    <row r="926" spans="1:135" x14ac:dyDescent="0.3">
      <c r="A926">
        <v>924</v>
      </c>
      <c r="B926" t="s">
        <v>135</v>
      </c>
      <c r="C926">
        <v>363</v>
      </c>
      <c r="D926">
        <v>729</v>
      </c>
      <c r="E926" t="s">
        <v>135</v>
      </c>
      <c r="F926">
        <v>5165121</v>
      </c>
      <c r="G926" t="s">
        <v>136</v>
      </c>
      <c r="H926" s="1">
        <v>42037</v>
      </c>
      <c r="I926" t="s">
        <v>760</v>
      </c>
      <c r="J926" t="s">
        <v>994</v>
      </c>
      <c r="K926" t="s">
        <v>995</v>
      </c>
      <c r="L926" t="s">
        <v>218</v>
      </c>
      <c r="M926">
        <v>0</v>
      </c>
      <c r="N926">
        <v>0</v>
      </c>
      <c r="O926">
        <v>2</v>
      </c>
      <c r="P926" t="s">
        <v>141</v>
      </c>
      <c r="Q926" t="s">
        <v>186</v>
      </c>
      <c r="R926" t="s">
        <v>176</v>
      </c>
      <c r="S926" t="s">
        <v>272</v>
      </c>
      <c r="T926" t="s">
        <v>216</v>
      </c>
      <c r="U926">
        <v>1</v>
      </c>
      <c r="V926" t="s">
        <v>165</v>
      </c>
      <c r="W926" t="s">
        <v>217</v>
      </c>
      <c r="X926" t="s">
        <v>147</v>
      </c>
      <c r="Y926" t="s">
        <v>148</v>
      </c>
      <c r="Z926">
        <v>21</v>
      </c>
      <c r="AA926" t="s">
        <v>278</v>
      </c>
      <c r="AB926" t="s">
        <v>168</v>
      </c>
      <c r="AC926" t="s">
        <v>982</v>
      </c>
      <c r="AD926">
        <v>20.629000000000001</v>
      </c>
      <c r="AE926">
        <v>34.644298999999997</v>
      </c>
      <c r="AF926">
        <v>-84.390135000000001</v>
      </c>
      <c r="AG926">
        <v>127</v>
      </c>
      <c r="AH926">
        <v>29</v>
      </c>
      <c r="AI926">
        <v>734</v>
      </c>
      <c r="AJ926" t="s">
        <v>983</v>
      </c>
      <c r="AK926">
        <v>12</v>
      </c>
      <c r="AL926">
        <v>13</v>
      </c>
      <c r="AM926" t="s">
        <v>153</v>
      </c>
      <c r="AN926">
        <v>885.8</v>
      </c>
      <c r="AO926">
        <v>44.7</v>
      </c>
      <c r="AP926">
        <v>690</v>
      </c>
      <c r="AQ926">
        <v>-84.390366</v>
      </c>
      <c r="AR926">
        <v>34.644637000000003</v>
      </c>
      <c r="AS926">
        <v>-84.388748000000007</v>
      </c>
      <c r="AT926">
        <v>34.643357999999999</v>
      </c>
      <c r="AU926" t="s">
        <v>982</v>
      </c>
      <c r="AV926">
        <v>1</v>
      </c>
      <c r="AW926">
        <v>123</v>
      </c>
      <c r="AX926">
        <v>52</v>
      </c>
      <c r="AY926">
        <v>0</v>
      </c>
      <c r="AZ926">
        <v>55</v>
      </c>
      <c r="BA926">
        <v>7.74</v>
      </c>
      <c r="BB926">
        <v>7</v>
      </c>
      <c r="BC926">
        <v>1585</v>
      </c>
      <c r="BD926">
        <v>1581.7</v>
      </c>
      <c r="BE926">
        <v>1563.3</v>
      </c>
      <c r="BF926">
        <v>55</v>
      </c>
      <c r="BG926">
        <v>55.9</v>
      </c>
      <c r="BH926">
        <v>0</v>
      </c>
      <c r="BI926" s="1">
        <v>44151</v>
      </c>
      <c r="BJ926" t="s">
        <v>154</v>
      </c>
      <c r="BK926">
        <v>2.111E-3</v>
      </c>
      <c r="BL926">
        <v>24766</v>
      </c>
      <c r="BM926">
        <v>24214</v>
      </c>
      <c r="BN926" t="s">
        <v>982</v>
      </c>
      <c r="BO926" t="s">
        <v>764</v>
      </c>
      <c r="BP926">
        <v>1</v>
      </c>
      <c r="BQ926">
        <v>5200</v>
      </c>
      <c r="BR926">
        <v>6</v>
      </c>
      <c r="BS926">
        <v>1</v>
      </c>
      <c r="BT926">
        <v>2</v>
      </c>
      <c r="BU926">
        <v>1</v>
      </c>
      <c r="BV926">
        <v>1</v>
      </c>
      <c r="BW926">
        <v>2</v>
      </c>
      <c r="BX926">
        <v>3</v>
      </c>
      <c r="BY926">
        <v>5</v>
      </c>
      <c r="BZ926" t="s">
        <v>156</v>
      </c>
      <c r="CA926">
        <v>123</v>
      </c>
      <c r="CB926">
        <v>52</v>
      </c>
      <c r="CC926">
        <v>0</v>
      </c>
      <c r="CD926" t="s">
        <v>157</v>
      </c>
      <c r="CE926" t="s">
        <v>157</v>
      </c>
      <c r="CF926">
        <v>0</v>
      </c>
      <c r="CG926">
        <v>55</v>
      </c>
      <c r="CH926">
        <v>4140</v>
      </c>
      <c r="CI926" t="s">
        <v>158</v>
      </c>
      <c r="CJ926">
        <v>0</v>
      </c>
      <c r="CK926">
        <v>0.19775799999999999</v>
      </c>
      <c r="CL926">
        <v>9</v>
      </c>
      <c r="CM926" t="s">
        <v>159</v>
      </c>
      <c r="CN926">
        <v>4140</v>
      </c>
      <c r="CO926">
        <v>279841</v>
      </c>
      <c r="CP926">
        <v>20.629000000000001</v>
      </c>
      <c r="CQ926">
        <v>20.827000000000002</v>
      </c>
      <c r="CR926">
        <v>279841</v>
      </c>
      <c r="CS926">
        <v>0</v>
      </c>
      <c r="CT926">
        <v>1044.1621319999999</v>
      </c>
      <c r="CU926">
        <v>100</v>
      </c>
      <c r="CV926">
        <v>24255</v>
      </c>
      <c r="CW926">
        <v>8.3649999999999992E-3</v>
      </c>
      <c r="CX926">
        <v>0</v>
      </c>
      <c r="CY926">
        <v>2.111E-3</v>
      </c>
      <c r="CZ926">
        <v>240</v>
      </c>
      <c r="DA926" t="s">
        <v>990</v>
      </c>
      <c r="DB926" t="s">
        <v>161</v>
      </c>
      <c r="DC926" t="s">
        <v>991</v>
      </c>
      <c r="DD926">
        <v>-84.387200000000007</v>
      </c>
      <c r="DE926">
        <v>34.640267000000001</v>
      </c>
      <c r="DF926">
        <v>34.640267000000001</v>
      </c>
      <c r="DG926">
        <v>-84.387200000000007</v>
      </c>
      <c r="DH926">
        <v>3.4589999999999998E-3</v>
      </c>
      <c r="DI926">
        <v>2.111E-3</v>
      </c>
      <c r="DJ926">
        <v>127</v>
      </c>
      <c r="DK926">
        <v>4390</v>
      </c>
      <c r="DL926">
        <v>13.4</v>
      </c>
      <c r="DM926">
        <v>4890</v>
      </c>
      <c r="DN926">
        <v>16.899999999999999</v>
      </c>
      <c r="DO926">
        <v>4750</v>
      </c>
      <c r="DP926">
        <v>16.899999999999999</v>
      </c>
      <c r="DQ926">
        <v>4410</v>
      </c>
      <c r="DR926">
        <v>0</v>
      </c>
      <c r="DS926">
        <v>4280</v>
      </c>
      <c r="DT926">
        <v>19.5</v>
      </c>
      <c r="DU926">
        <v>3670</v>
      </c>
      <c r="DV926">
        <v>18</v>
      </c>
      <c r="DW926">
        <v>3490</v>
      </c>
      <c r="DX926">
        <v>18.899999999999999</v>
      </c>
      <c r="DY926">
        <v>3770</v>
      </c>
      <c r="DZ926">
        <v>16.899999999999999</v>
      </c>
      <c r="EA926">
        <v>3770</v>
      </c>
      <c r="EB926">
        <v>16.899999999999999</v>
      </c>
      <c r="EC926">
        <v>3560</v>
      </c>
      <c r="ED926">
        <v>19.399999999999999</v>
      </c>
      <c r="EE926">
        <v>0</v>
      </c>
    </row>
    <row r="927" spans="1:135" x14ac:dyDescent="0.3">
      <c r="A927">
        <v>925</v>
      </c>
      <c r="B927" t="s">
        <v>135</v>
      </c>
      <c r="C927">
        <v>427</v>
      </c>
      <c r="D927">
        <v>562</v>
      </c>
      <c r="E927" t="s">
        <v>135</v>
      </c>
      <c r="F927">
        <v>6419889</v>
      </c>
      <c r="G927" t="s">
        <v>136</v>
      </c>
      <c r="H927" s="1">
        <v>43013</v>
      </c>
      <c r="I927" t="s">
        <v>760</v>
      </c>
      <c r="J927" t="s">
        <v>979</v>
      </c>
      <c r="K927" t="s">
        <v>139</v>
      </c>
      <c r="L927" t="s">
        <v>140</v>
      </c>
      <c r="M927">
        <v>0</v>
      </c>
      <c r="N927">
        <v>0</v>
      </c>
      <c r="O927">
        <v>0</v>
      </c>
      <c r="P927" t="s">
        <v>248</v>
      </c>
      <c r="Q927" t="s">
        <v>170</v>
      </c>
      <c r="R927" t="s">
        <v>180</v>
      </c>
      <c r="S927" t="s">
        <v>180</v>
      </c>
      <c r="T927" t="s">
        <v>253</v>
      </c>
      <c r="U927">
        <v>2</v>
      </c>
      <c r="V927" t="s">
        <v>251</v>
      </c>
      <c r="W927" t="s">
        <v>183</v>
      </c>
      <c r="X927" t="s">
        <v>147</v>
      </c>
      <c r="Y927" t="s">
        <v>148</v>
      </c>
      <c r="Z927">
        <v>0</v>
      </c>
      <c r="AA927" t="s">
        <v>266</v>
      </c>
      <c r="AB927" t="s">
        <v>265</v>
      </c>
      <c r="AC927" t="s">
        <v>982</v>
      </c>
      <c r="AD927">
        <v>20.579998</v>
      </c>
      <c r="AE927">
        <v>34.644899000000002</v>
      </c>
      <c r="AF927">
        <v>-84.390558999999996</v>
      </c>
      <c r="AG927">
        <v>127</v>
      </c>
      <c r="AH927">
        <v>29</v>
      </c>
      <c r="AI927">
        <v>734</v>
      </c>
      <c r="AJ927" t="s">
        <v>983</v>
      </c>
      <c r="AK927">
        <v>12</v>
      </c>
      <c r="AL927">
        <v>13</v>
      </c>
      <c r="AM927" t="s">
        <v>153</v>
      </c>
      <c r="AN927">
        <v>885.8</v>
      </c>
      <c r="AO927">
        <v>44.7</v>
      </c>
      <c r="AP927">
        <v>690</v>
      </c>
      <c r="AQ927">
        <v>-84.390366</v>
      </c>
      <c r="AR927">
        <v>34.644637000000003</v>
      </c>
      <c r="AS927">
        <v>-84.388748000000007</v>
      </c>
      <c r="AT927">
        <v>34.643357999999999</v>
      </c>
      <c r="AU927" t="s">
        <v>982</v>
      </c>
      <c r="AV927">
        <v>1</v>
      </c>
      <c r="AW927">
        <v>123</v>
      </c>
      <c r="AX927">
        <v>52</v>
      </c>
      <c r="AY927">
        <v>0</v>
      </c>
      <c r="AZ927">
        <v>55</v>
      </c>
      <c r="BA927">
        <v>7.74</v>
      </c>
      <c r="BB927">
        <v>7</v>
      </c>
      <c r="BC927">
        <v>1585</v>
      </c>
      <c r="BD927">
        <v>1581.7</v>
      </c>
      <c r="BE927">
        <v>1563.3</v>
      </c>
      <c r="BF927">
        <v>55</v>
      </c>
      <c r="BG927">
        <v>55.9</v>
      </c>
      <c r="BH927">
        <v>0</v>
      </c>
      <c r="BI927" s="1">
        <v>44151</v>
      </c>
      <c r="BJ927" t="s">
        <v>154</v>
      </c>
      <c r="BK927">
        <v>2.111E-3</v>
      </c>
      <c r="BL927">
        <v>24766</v>
      </c>
      <c r="BM927">
        <v>24214</v>
      </c>
      <c r="BN927" t="s">
        <v>982</v>
      </c>
      <c r="BO927" t="s">
        <v>764</v>
      </c>
      <c r="BP927">
        <v>1</v>
      </c>
      <c r="BQ927">
        <v>5200</v>
      </c>
      <c r="BR927">
        <v>6</v>
      </c>
      <c r="BS927">
        <v>1</v>
      </c>
      <c r="BT927">
        <v>2</v>
      </c>
      <c r="BU927">
        <v>1</v>
      </c>
      <c r="BV927">
        <v>1</v>
      </c>
      <c r="BW927">
        <v>2</v>
      </c>
      <c r="BX927">
        <v>3</v>
      </c>
      <c r="BY927">
        <v>5</v>
      </c>
      <c r="BZ927" t="s">
        <v>156</v>
      </c>
      <c r="CA927">
        <v>123</v>
      </c>
      <c r="CB927">
        <v>52</v>
      </c>
      <c r="CC927">
        <v>0</v>
      </c>
      <c r="CD927" t="s">
        <v>157</v>
      </c>
      <c r="CE927" t="s">
        <v>157</v>
      </c>
      <c r="CF927">
        <v>0</v>
      </c>
      <c r="CG927">
        <v>55</v>
      </c>
      <c r="CH927">
        <v>4140</v>
      </c>
      <c r="CI927" t="s">
        <v>158</v>
      </c>
      <c r="CJ927">
        <v>0</v>
      </c>
      <c r="CK927">
        <v>0.19775799999999999</v>
      </c>
      <c r="CL927">
        <v>9</v>
      </c>
      <c r="CM927" t="s">
        <v>159</v>
      </c>
      <c r="CN927">
        <v>4140</v>
      </c>
      <c r="CO927">
        <v>279841</v>
      </c>
      <c r="CP927">
        <v>20.629000000000001</v>
      </c>
      <c r="CQ927">
        <v>20.827000000000002</v>
      </c>
      <c r="CR927">
        <v>279841</v>
      </c>
      <c r="CS927">
        <v>0</v>
      </c>
      <c r="CT927">
        <v>1044.1621319999999</v>
      </c>
      <c r="CU927">
        <v>100</v>
      </c>
      <c r="CV927">
        <v>24255</v>
      </c>
      <c r="CW927">
        <v>8.3649999999999992E-3</v>
      </c>
      <c r="CX927">
        <v>0</v>
      </c>
      <c r="CY927">
        <v>2.111E-3</v>
      </c>
      <c r="CZ927">
        <v>240</v>
      </c>
      <c r="DA927" t="s">
        <v>990</v>
      </c>
      <c r="DB927" t="s">
        <v>161</v>
      </c>
      <c r="DC927" t="s">
        <v>991</v>
      </c>
      <c r="DD927">
        <v>-84.387200000000007</v>
      </c>
      <c r="DE927">
        <v>34.640267000000001</v>
      </c>
      <c r="DF927">
        <v>34.640267000000001</v>
      </c>
      <c r="DG927">
        <v>-84.387200000000007</v>
      </c>
      <c r="DH927">
        <v>3.4589999999999998E-3</v>
      </c>
      <c r="DI927">
        <v>2.111E-3</v>
      </c>
      <c r="DJ927">
        <v>127</v>
      </c>
      <c r="DK927">
        <v>4390</v>
      </c>
      <c r="DL927">
        <v>13.4</v>
      </c>
      <c r="DM927">
        <v>4890</v>
      </c>
      <c r="DN927">
        <v>16.899999999999999</v>
      </c>
      <c r="DO927">
        <v>4750</v>
      </c>
      <c r="DP927">
        <v>16.899999999999999</v>
      </c>
      <c r="DQ927">
        <v>4410</v>
      </c>
      <c r="DR927">
        <v>0</v>
      </c>
      <c r="DS927">
        <v>4280</v>
      </c>
      <c r="DT927">
        <v>19.5</v>
      </c>
      <c r="DU927">
        <v>3670</v>
      </c>
      <c r="DV927">
        <v>18</v>
      </c>
      <c r="DW927">
        <v>3490</v>
      </c>
      <c r="DX927">
        <v>18.899999999999999</v>
      </c>
      <c r="DY927">
        <v>3770</v>
      </c>
      <c r="DZ927">
        <v>16.899999999999999</v>
      </c>
      <c r="EA927">
        <v>3770</v>
      </c>
      <c r="EB927">
        <v>16.899999999999999</v>
      </c>
      <c r="EC927">
        <v>3560</v>
      </c>
      <c r="ED927">
        <v>19.399999999999999</v>
      </c>
      <c r="EE927">
        <v>3.2299999999999999E-4</v>
      </c>
    </row>
    <row r="928" spans="1:135" x14ac:dyDescent="0.3">
      <c r="A928">
        <v>926</v>
      </c>
      <c r="B928" t="s">
        <v>135</v>
      </c>
      <c r="C928">
        <v>721</v>
      </c>
      <c r="D928">
        <v>491</v>
      </c>
      <c r="E928" t="s">
        <v>135</v>
      </c>
      <c r="F928">
        <v>7427420</v>
      </c>
      <c r="G928" t="s">
        <v>767</v>
      </c>
      <c r="H928" s="1">
        <v>43725</v>
      </c>
      <c r="I928" t="s">
        <v>760</v>
      </c>
      <c r="J928" t="s">
        <v>979</v>
      </c>
      <c r="K928" t="s">
        <v>996</v>
      </c>
      <c r="L928" t="s">
        <v>140</v>
      </c>
      <c r="M928">
        <v>0</v>
      </c>
      <c r="N928">
        <v>0</v>
      </c>
      <c r="O928">
        <v>0</v>
      </c>
      <c r="P928" t="s">
        <v>267</v>
      </c>
      <c r="Q928" t="s">
        <v>249</v>
      </c>
      <c r="R928" t="s">
        <v>180</v>
      </c>
      <c r="S928" t="s">
        <v>180</v>
      </c>
      <c r="T928" t="s">
        <v>271</v>
      </c>
      <c r="U928">
        <v>2</v>
      </c>
      <c r="V928" t="s">
        <v>408</v>
      </c>
      <c r="W928" t="s">
        <v>183</v>
      </c>
      <c r="X928" t="s">
        <v>147</v>
      </c>
      <c r="Y928" t="s">
        <v>148</v>
      </c>
      <c r="Z928">
        <v>0</v>
      </c>
      <c r="AA928" t="s">
        <v>175</v>
      </c>
      <c r="AB928" t="s">
        <v>212</v>
      </c>
      <c r="AC928" t="s">
        <v>982</v>
      </c>
      <c r="AD928">
        <v>20.623014000000001</v>
      </c>
      <c r="AE928">
        <v>34.644357999999997</v>
      </c>
      <c r="AF928">
        <v>-84.390174000000002</v>
      </c>
      <c r="AG928">
        <v>127</v>
      </c>
      <c r="AH928">
        <v>29</v>
      </c>
      <c r="AI928">
        <v>734</v>
      </c>
      <c r="AJ928" t="s">
        <v>983</v>
      </c>
      <c r="AK928">
        <v>12</v>
      </c>
      <c r="AL928">
        <v>13</v>
      </c>
      <c r="AM928" t="s">
        <v>153</v>
      </c>
      <c r="AN928">
        <v>885.8</v>
      </c>
      <c r="AO928">
        <v>44.7</v>
      </c>
      <c r="AP928">
        <v>690</v>
      </c>
      <c r="AQ928">
        <v>-84.390366</v>
      </c>
      <c r="AR928">
        <v>34.644637000000003</v>
      </c>
      <c r="AS928">
        <v>-84.388748000000007</v>
      </c>
      <c r="AT928">
        <v>34.643357999999999</v>
      </c>
      <c r="AU928" t="s">
        <v>982</v>
      </c>
      <c r="AV928">
        <v>1</v>
      </c>
      <c r="AW928">
        <v>123</v>
      </c>
      <c r="AX928">
        <v>52</v>
      </c>
      <c r="AY928">
        <v>0</v>
      </c>
      <c r="AZ928">
        <v>55</v>
      </c>
      <c r="BA928">
        <v>7.74</v>
      </c>
      <c r="BB928">
        <v>7</v>
      </c>
      <c r="BC928">
        <v>1585</v>
      </c>
      <c r="BD928">
        <v>1581.7</v>
      </c>
      <c r="BE928">
        <v>1563.3</v>
      </c>
      <c r="BF928">
        <v>55</v>
      </c>
      <c r="BG928">
        <v>55.9</v>
      </c>
      <c r="BH928">
        <v>0</v>
      </c>
      <c r="BI928" s="1">
        <v>44151</v>
      </c>
      <c r="BJ928" t="s">
        <v>154</v>
      </c>
      <c r="BK928">
        <v>2.111E-3</v>
      </c>
      <c r="BL928">
        <v>24766</v>
      </c>
      <c r="BM928">
        <v>24214</v>
      </c>
      <c r="BN928" t="s">
        <v>982</v>
      </c>
      <c r="BO928" t="s">
        <v>764</v>
      </c>
      <c r="BP928">
        <v>1</v>
      </c>
      <c r="BQ928">
        <v>5200</v>
      </c>
      <c r="BR928">
        <v>6</v>
      </c>
      <c r="BS928">
        <v>1</v>
      </c>
      <c r="BT928">
        <v>2</v>
      </c>
      <c r="BU928">
        <v>1</v>
      </c>
      <c r="BV928">
        <v>1</v>
      </c>
      <c r="BW928">
        <v>2</v>
      </c>
      <c r="BX928">
        <v>3</v>
      </c>
      <c r="BY928">
        <v>5</v>
      </c>
      <c r="BZ928" t="s">
        <v>156</v>
      </c>
      <c r="CA928">
        <v>123</v>
      </c>
      <c r="CB928">
        <v>52</v>
      </c>
      <c r="CC928">
        <v>0</v>
      </c>
      <c r="CD928" t="s">
        <v>157</v>
      </c>
      <c r="CE928" t="s">
        <v>157</v>
      </c>
      <c r="CF928">
        <v>0</v>
      </c>
      <c r="CG928">
        <v>55</v>
      </c>
      <c r="CH928">
        <v>4140</v>
      </c>
      <c r="CI928" t="s">
        <v>158</v>
      </c>
      <c r="CJ928">
        <v>0</v>
      </c>
      <c r="CK928">
        <v>0.19775799999999999</v>
      </c>
      <c r="CL928">
        <v>9</v>
      </c>
      <c r="CM928" t="s">
        <v>159</v>
      </c>
      <c r="CN928">
        <v>4140</v>
      </c>
      <c r="CO928">
        <v>279841</v>
      </c>
      <c r="CP928">
        <v>20.629000000000001</v>
      </c>
      <c r="CQ928">
        <v>20.827000000000002</v>
      </c>
      <c r="CR928">
        <v>279841</v>
      </c>
      <c r="CS928">
        <v>0</v>
      </c>
      <c r="CT928">
        <v>1044.1621319999999</v>
      </c>
      <c r="CU928">
        <v>100</v>
      </c>
      <c r="CV928">
        <v>24255</v>
      </c>
      <c r="CW928">
        <v>8.3649999999999992E-3</v>
      </c>
      <c r="CX928">
        <v>0</v>
      </c>
      <c r="CY928">
        <v>2.111E-3</v>
      </c>
      <c r="CZ928">
        <v>240</v>
      </c>
      <c r="DA928" t="s">
        <v>990</v>
      </c>
      <c r="DB928" t="s">
        <v>161</v>
      </c>
      <c r="DC928" t="s">
        <v>991</v>
      </c>
      <c r="DD928">
        <v>-84.387200000000007</v>
      </c>
      <c r="DE928">
        <v>34.640267000000001</v>
      </c>
      <c r="DF928">
        <v>34.640267000000001</v>
      </c>
      <c r="DG928">
        <v>-84.387200000000007</v>
      </c>
      <c r="DH928">
        <v>3.4589999999999998E-3</v>
      </c>
      <c r="DI928">
        <v>2.111E-3</v>
      </c>
      <c r="DJ928">
        <v>127</v>
      </c>
      <c r="DK928">
        <v>4390</v>
      </c>
      <c r="DL928">
        <v>13.4</v>
      </c>
      <c r="DM928">
        <v>4890</v>
      </c>
      <c r="DN928">
        <v>16.899999999999999</v>
      </c>
      <c r="DO928">
        <v>4750</v>
      </c>
      <c r="DP928">
        <v>16.899999999999999</v>
      </c>
      <c r="DQ928">
        <v>4410</v>
      </c>
      <c r="DR928">
        <v>0</v>
      </c>
      <c r="DS928">
        <v>4280</v>
      </c>
      <c r="DT928">
        <v>19.5</v>
      </c>
      <c r="DU928">
        <v>3670</v>
      </c>
      <c r="DV928">
        <v>18</v>
      </c>
      <c r="DW928">
        <v>3490</v>
      </c>
      <c r="DX928">
        <v>18.899999999999999</v>
      </c>
      <c r="DY928">
        <v>3770</v>
      </c>
      <c r="DZ928">
        <v>16.899999999999999</v>
      </c>
      <c r="EA928">
        <v>3770</v>
      </c>
      <c r="EB928">
        <v>16.899999999999999</v>
      </c>
      <c r="EC928">
        <v>3560</v>
      </c>
      <c r="ED928">
        <v>19.399999999999999</v>
      </c>
      <c r="EE928">
        <v>9.9999999999999995E-7</v>
      </c>
    </row>
    <row r="929" spans="1:135" x14ac:dyDescent="0.3">
      <c r="A929">
        <v>927</v>
      </c>
      <c r="B929" t="s">
        <v>135</v>
      </c>
      <c r="C929">
        <v>529</v>
      </c>
      <c r="D929">
        <v>703</v>
      </c>
      <c r="E929" t="s">
        <v>135</v>
      </c>
      <c r="F929">
        <v>5309013</v>
      </c>
      <c r="G929" t="s">
        <v>136</v>
      </c>
      <c r="H929" s="1">
        <v>42154</v>
      </c>
      <c r="I929" t="s">
        <v>760</v>
      </c>
      <c r="J929" t="s">
        <v>979</v>
      </c>
      <c r="K929" t="s">
        <v>997</v>
      </c>
      <c r="L929" t="s">
        <v>140</v>
      </c>
      <c r="M929">
        <v>0</v>
      </c>
      <c r="N929">
        <v>0</v>
      </c>
      <c r="O929">
        <v>0</v>
      </c>
      <c r="P929" t="s">
        <v>141</v>
      </c>
      <c r="Q929" t="s">
        <v>186</v>
      </c>
      <c r="R929" t="s">
        <v>143</v>
      </c>
      <c r="S929" t="s">
        <v>143</v>
      </c>
      <c r="T929" t="s">
        <v>187</v>
      </c>
      <c r="U929">
        <v>1</v>
      </c>
      <c r="V929" t="s">
        <v>165</v>
      </c>
      <c r="W929" t="s">
        <v>166</v>
      </c>
      <c r="X929" t="s">
        <v>178</v>
      </c>
      <c r="Y929" t="s">
        <v>148</v>
      </c>
      <c r="Z929">
        <v>24</v>
      </c>
      <c r="AA929" t="s">
        <v>175</v>
      </c>
      <c r="AB929" t="s">
        <v>150</v>
      </c>
      <c r="AC929" t="s">
        <v>982</v>
      </c>
      <c r="AD929">
        <v>20.614172</v>
      </c>
      <c r="AE929">
        <v>34.644474000000002</v>
      </c>
      <c r="AF929">
        <v>-84.390252000000004</v>
      </c>
      <c r="AG929">
        <v>127</v>
      </c>
      <c r="AH929">
        <v>29</v>
      </c>
      <c r="AI929">
        <v>734</v>
      </c>
      <c r="AJ929" t="s">
        <v>983</v>
      </c>
      <c r="AK929">
        <v>12</v>
      </c>
      <c r="AL929">
        <v>13</v>
      </c>
      <c r="AM929" t="s">
        <v>153</v>
      </c>
      <c r="AN929">
        <v>885.8</v>
      </c>
      <c r="AO929">
        <v>44.7</v>
      </c>
      <c r="AP929">
        <v>690</v>
      </c>
      <c r="AQ929">
        <v>-84.390366</v>
      </c>
      <c r="AR929">
        <v>34.644637000000003</v>
      </c>
      <c r="AS929">
        <v>-84.388748000000007</v>
      </c>
      <c r="AT929">
        <v>34.643357999999999</v>
      </c>
      <c r="AU929" t="s">
        <v>982</v>
      </c>
      <c r="AV929">
        <v>1</v>
      </c>
      <c r="AW929">
        <v>123</v>
      </c>
      <c r="AX929">
        <v>52</v>
      </c>
      <c r="AY929">
        <v>0</v>
      </c>
      <c r="AZ929">
        <v>55</v>
      </c>
      <c r="BA929">
        <v>7.74</v>
      </c>
      <c r="BB929">
        <v>7</v>
      </c>
      <c r="BC929">
        <v>1585</v>
      </c>
      <c r="BD929">
        <v>1581.7</v>
      </c>
      <c r="BE929">
        <v>1563.3</v>
      </c>
      <c r="BF929">
        <v>55</v>
      </c>
      <c r="BG929">
        <v>55.9</v>
      </c>
      <c r="BH929">
        <v>0</v>
      </c>
      <c r="BI929" s="1">
        <v>44151</v>
      </c>
      <c r="BJ929" t="s">
        <v>154</v>
      </c>
      <c r="BK929">
        <v>2.111E-3</v>
      </c>
      <c r="BL929">
        <v>24766</v>
      </c>
      <c r="BM929">
        <v>24214</v>
      </c>
      <c r="BN929" t="s">
        <v>982</v>
      </c>
      <c r="BO929" t="s">
        <v>764</v>
      </c>
      <c r="BP929">
        <v>1</v>
      </c>
      <c r="BQ929">
        <v>5200</v>
      </c>
      <c r="BR929">
        <v>6</v>
      </c>
      <c r="BS929">
        <v>1</v>
      </c>
      <c r="BT929">
        <v>2</v>
      </c>
      <c r="BU929">
        <v>1</v>
      </c>
      <c r="BV929">
        <v>1</v>
      </c>
      <c r="BW929">
        <v>2</v>
      </c>
      <c r="BX929">
        <v>3</v>
      </c>
      <c r="BY929">
        <v>5</v>
      </c>
      <c r="BZ929" t="s">
        <v>156</v>
      </c>
      <c r="CA929">
        <v>123</v>
      </c>
      <c r="CB929">
        <v>52</v>
      </c>
      <c r="CC929">
        <v>0</v>
      </c>
      <c r="CD929" t="s">
        <v>157</v>
      </c>
      <c r="CE929" t="s">
        <v>157</v>
      </c>
      <c r="CF929">
        <v>0</v>
      </c>
      <c r="CG929">
        <v>55</v>
      </c>
      <c r="CH929">
        <v>4140</v>
      </c>
      <c r="CI929" t="s">
        <v>158</v>
      </c>
      <c r="CJ929">
        <v>0</v>
      </c>
      <c r="CK929">
        <v>0.19775799999999999</v>
      </c>
      <c r="CL929">
        <v>9</v>
      </c>
      <c r="CM929" t="s">
        <v>159</v>
      </c>
      <c r="CN929">
        <v>4140</v>
      </c>
      <c r="CO929">
        <v>279841</v>
      </c>
      <c r="CP929">
        <v>20.629000000000001</v>
      </c>
      <c r="CQ929">
        <v>20.827000000000002</v>
      </c>
      <c r="CR929">
        <v>279841</v>
      </c>
      <c r="CS929">
        <v>0</v>
      </c>
      <c r="CT929">
        <v>1044.1621319999999</v>
      </c>
      <c r="CU929">
        <v>100</v>
      </c>
      <c r="CV929">
        <v>24255</v>
      </c>
      <c r="CW929">
        <v>8.3649999999999992E-3</v>
      </c>
      <c r="CX929">
        <v>0</v>
      </c>
      <c r="CY929">
        <v>2.111E-3</v>
      </c>
      <c r="CZ929">
        <v>240</v>
      </c>
      <c r="DA929" t="s">
        <v>990</v>
      </c>
      <c r="DB929" t="s">
        <v>161</v>
      </c>
      <c r="DC929" t="s">
        <v>991</v>
      </c>
      <c r="DD929">
        <v>-84.387200000000007</v>
      </c>
      <c r="DE929">
        <v>34.640267000000001</v>
      </c>
      <c r="DF929">
        <v>34.640267000000001</v>
      </c>
      <c r="DG929">
        <v>-84.387200000000007</v>
      </c>
      <c r="DH929">
        <v>3.4589999999999998E-3</v>
      </c>
      <c r="DI929">
        <v>2.111E-3</v>
      </c>
      <c r="DJ929">
        <v>127</v>
      </c>
      <c r="DK929">
        <v>4390</v>
      </c>
      <c r="DL929">
        <v>13.4</v>
      </c>
      <c r="DM929">
        <v>4890</v>
      </c>
      <c r="DN929">
        <v>16.899999999999999</v>
      </c>
      <c r="DO929">
        <v>4750</v>
      </c>
      <c r="DP929">
        <v>16.899999999999999</v>
      </c>
      <c r="DQ929">
        <v>4410</v>
      </c>
      <c r="DR929">
        <v>0</v>
      </c>
      <c r="DS929">
        <v>4280</v>
      </c>
      <c r="DT929">
        <v>19.5</v>
      </c>
      <c r="DU929">
        <v>3670</v>
      </c>
      <c r="DV929">
        <v>18</v>
      </c>
      <c r="DW929">
        <v>3490</v>
      </c>
      <c r="DX929">
        <v>18.899999999999999</v>
      </c>
      <c r="DY929">
        <v>3770</v>
      </c>
      <c r="DZ929">
        <v>16.899999999999999</v>
      </c>
      <c r="EA929">
        <v>3770</v>
      </c>
      <c r="EB929">
        <v>16.899999999999999</v>
      </c>
      <c r="EC929">
        <v>3560</v>
      </c>
      <c r="ED929">
        <v>19.399999999999999</v>
      </c>
      <c r="EE929">
        <v>0</v>
      </c>
    </row>
    <row r="930" spans="1:135" x14ac:dyDescent="0.3">
      <c r="A930">
        <v>928</v>
      </c>
      <c r="B930" t="s">
        <v>135</v>
      </c>
      <c r="C930">
        <v>560</v>
      </c>
      <c r="D930">
        <v>684</v>
      </c>
      <c r="E930" t="s">
        <v>135</v>
      </c>
      <c r="F930">
        <v>5430092</v>
      </c>
      <c r="G930" t="s">
        <v>136</v>
      </c>
      <c r="H930" s="1">
        <v>42266</v>
      </c>
      <c r="I930" t="s">
        <v>760</v>
      </c>
      <c r="J930" t="s">
        <v>979</v>
      </c>
      <c r="K930" t="s">
        <v>139</v>
      </c>
      <c r="L930" t="s">
        <v>305</v>
      </c>
      <c r="M930">
        <v>1</v>
      </c>
      <c r="N930">
        <v>0</v>
      </c>
      <c r="O930">
        <v>2</v>
      </c>
      <c r="P930" t="s">
        <v>190</v>
      </c>
      <c r="Q930" t="s">
        <v>170</v>
      </c>
      <c r="R930" t="s">
        <v>180</v>
      </c>
      <c r="S930" t="s">
        <v>180</v>
      </c>
      <c r="T930" t="s">
        <v>181</v>
      </c>
      <c r="U930">
        <v>2</v>
      </c>
      <c r="V930" t="s">
        <v>417</v>
      </c>
      <c r="W930" t="s">
        <v>183</v>
      </c>
      <c r="X930" t="s">
        <v>147</v>
      </c>
      <c r="Y930" t="s">
        <v>148</v>
      </c>
      <c r="Z930">
        <v>0</v>
      </c>
      <c r="AA930" t="s">
        <v>493</v>
      </c>
      <c r="AB930" t="s">
        <v>199</v>
      </c>
      <c r="AC930" t="s">
        <v>982</v>
      </c>
      <c r="AD930">
        <v>20.676894000000001</v>
      </c>
      <c r="AE930">
        <v>34.64378</v>
      </c>
      <c r="AF930">
        <v>-84.389555000000001</v>
      </c>
      <c r="AG930">
        <v>127</v>
      </c>
      <c r="AH930">
        <v>29</v>
      </c>
      <c r="AI930">
        <v>734</v>
      </c>
      <c r="AJ930" t="s">
        <v>983</v>
      </c>
      <c r="AK930">
        <v>12</v>
      </c>
      <c r="AL930">
        <v>13</v>
      </c>
      <c r="AM930" t="s">
        <v>153</v>
      </c>
      <c r="AN930">
        <v>885.8</v>
      </c>
      <c r="AO930">
        <v>44.7</v>
      </c>
      <c r="AP930">
        <v>690</v>
      </c>
      <c r="AQ930">
        <v>-84.390366</v>
      </c>
      <c r="AR930">
        <v>34.644637000000003</v>
      </c>
      <c r="AS930">
        <v>-84.388748000000007</v>
      </c>
      <c r="AT930">
        <v>34.643357999999999</v>
      </c>
      <c r="AU930" t="s">
        <v>982</v>
      </c>
      <c r="AV930">
        <v>1</v>
      </c>
      <c r="AW930">
        <v>123</v>
      </c>
      <c r="AX930">
        <v>52</v>
      </c>
      <c r="AY930">
        <v>0</v>
      </c>
      <c r="AZ930">
        <v>55</v>
      </c>
      <c r="BA930">
        <v>7.74</v>
      </c>
      <c r="BB930">
        <v>7</v>
      </c>
      <c r="BC930">
        <v>1585</v>
      </c>
      <c r="BD930">
        <v>1581.7</v>
      </c>
      <c r="BE930">
        <v>1563.3</v>
      </c>
      <c r="BF930">
        <v>55</v>
      </c>
      <c r="BG930">
        <v>55.9</v>
      </c>
      <c r="BH930">
        <v>0</v>
      </c>
      <c r="BI930" s="1">
        <v>44151</v>
      </c>
      <c r="BJ930" t="s">
        <v>154</v>
      </c>
      <c r="BK930">
        <v>2.111E-3</v>
      </c>
      <c r="BL930">
        <v>24766</v>
      </c>
      <c r="BM930">
        <v>24214</v>
      </c>
      <c r="BN930" t="s">
        <v>982</v>
      </c>
      <c r="BO930" t="s">
        <v>764</v>
      </c>
      <c r="BP930">
        <v>1</v>
      </c>
      <c r="BQ930">
        <v>5200</v>
      </c>
      <c r="BR930">
        <v>6</v>
      </c>
      <c r="BS930">
        <v>1</v>
      </c>
      <c r="BT930">
        <v>2</v>
      </c>
      <c r="BU930">
        <v>1</v>
      </c>
      <c r="BV930">
        <v>1</v>
      </c>
      <c r="BW930">
        <v>2</v>
      </c>
      <c r="BX930">
        <v>3</v>
      </c>
      <c r="BY930">
        <v>5</v>
      </c>
      <c r="BZ930" t="s">
        <v>156</v>
      </c>
      <c r="CA930">
        <v>123</v>
      </c>
      <c r="CB930">
        <v>52</v>
      </c>
      <c r="CC930">
        <v>0</v>
      </c>
      <c r="CD930" t="s">
        <v>157</v>
      </c>
      <c r="CE930" t="s">
        <v>157</v>
      </c>
      <c r="CF930">
        <v>0</v>
      </c>
      <c r="CG930">
        <v>55</v>
      </c>
      <c r="CH930">
        <v>4140</v>
      </c>
      <c r="CI930" t="s">
        <v>158</v>
      </c>
      <c r="CJ930">
        <v>0</v>
      </c>
      <c r="CK930">
        <v>0.19775799999999999</v>
      </c>
      <c r="CL930">
        <v>9</v>
      </c>
      <c r="CM930" t="s">
        <v>159</v>
      </c>
      <c r="CN930">
        <v>4140</v>
      </c>
      <c r="CO930">
        <v>279841</v>
      </c>
      <c r="CP930">
        <v>20.629000000000001</v>
      </c>
      <c r="CQ930">
        <v>20.827000000000002</v>
      </c>
      <c r="CR930">
        <v>279841</v>
      </c>
      <c r="CS930">
        <v>0</v>
      </c>
      <c r="CT930">
        <v>1044.1621319999999</v>
      </c>
      <c r="CU930">
        <v>100</v>
      </c>
      <c r="CV930">
        <v>24255</v>
      </c>
      <c r="CW930">
        <v>8.3649999999999992E-3</v>
      </c>
      <c r="CX930">
        <v>0</v>
      </c>
      <c r="CY930">
        <v>2.111E-3</v>
      </c>
      <c r="CZ930">
        <v>240</v>
      </c>
      <c r="DA930" t="s">
        <v>990</v>
      </c>
      <c r="DB930" t="s">
        <v>161</v>
      </c>
      <c r="DC930" t="s">
        <v>991</v>
      </c>
      <c r="DD930">
        <v>-84.387200000000007</v>
      </c>
      <c r="DE930">
        <v>34.640267000000001</v>
      </c>
      <c r="DF930">
        <v>34.640267000000001</v>
      </c>
      <c r="DG930">
        <v>-84.387200000000007</v>
      </c>
      <c r="DH930">
        <v>3.4589999999999998E-3</v>
      </c>
      <c r="DI930">
        <v>2.111E-3</v>
      </c>
      <c r="DJ930">
        <v>127</v>
      </c>
      <c r="DK930">
        <v>4390</v>
      </c>
      <c r="DL930">
        <v>13.4</v>
      </c>
      <c r="DM930">
        <v>4890</v>
      </c>
      <c r="DN930">
        <v>16.899999999999999</v>
      </c>
      <c r="DO930">
        <v>4750</v>
      </c>
      <c r="DP930">
        <v>16.899999999999999</v>
      </c>
      <c r="DQ930">
        <v>4410</v>
      </c>
      <c r="DR930">
        <v>0</v>
      </c>
      <c r="DS930">
        <v>4280</v>
      </c>
      <c r="DT930">
        <v>19.5</v>
      </c>
      <c r="DU930">
        <v>3670</v>
      </c>
      <c r="DV930">
        <v>18</v>
      </c>
      <c r="DW930">
        <v>3490</v>
      </c>
      <c r="DX930">
        <v>18.899999999999999</v>
      </c>
      <c r="DY930">
        <v>3770</v>
      </c>
      <c r="DZ930">
        <v>16.899999999999999</v>
      </c>
      <c r="EA930">
        <v>3770</v>
      </c>
      <c r="EB930">
        <v>16.899999999999999</v>
      </c>
      <c r="EC930">
        <v>3560</v>
      </c>
      <c r="ED930">
        <v>19.399999999999999</v>
      </c>
      <c r="EE930">
        <v>0</v>
      </c>
    </row>
    <row r="931" spans="1:135" x14ac:dyDescent="0.3">
      <c r="A931">
        <v>929</v>
      </c>
      <c r="B931" t="s">
        <v>135</v>
      </c>
      <c r="C931">
        <v>640</v>
      </c>
      <c r="D931">
        <v>545</v>
      </c>
      <c r="E931" t="s">
        <v>135</v>
      </c>
      <c r="F931">
        <v>6783879</v>
      </c>
      <c r="G931" t="s">
        <v>136</v>
      </c>
      <c r="H931" s="1">
        <v>43287</v>
      </c>
      <c r="I931" t="s">
        <v>760</v>
      </c>
      <c r="J931" t="s">
        <v>994</v>
      </c>
      <c r="K931" t="s">
        <v>997</v>
      </c>
      <c r="L931" t="s">
        <v>140</v>
      </c>
      <c r="M931">
        <v>0</v>
      </c>
      <c r="N931">
        <v>0</v>
      </c>
      <c r="O931">
        <v>0</v>
      </c>
      <c r="P931" t="s">
        <v>235</v>
      </c>
      <c r="Q931" t="s">
        <v>249</v>
      </c>
      <c r="R931" t="s">
        <v>180</v>
      </c>
      <c r="S931" t="s">
        <v>180</v>
      </c>
      <c r="T931" t="s">
        <v>242</v>
      </c>
      <c r="U931">
        <v>2</v>
      </c>
      <c r="V931" t="s">
        <v>262</v>
      </c>
      <c r="W931" t="s">
        <v>317</v>
      </c>
      <c r="X931" t="s">
        <v>147</v>
      </c>
      <c r="Y931" t="s">
        <v>167</v>
      </c>
      <c r="Z931">
        <v>0</v>
      </c>
      <c r="AA931" t="s">
        <v>175</v>
      </c>
      <c r="AB931" t="s">
        <v>255</v>
      </c>
      <c r="AC931" t="s">
        <v>982</v>
      </c>
      <c r="AD931">
        <v>20.626480000000001</v>
      </c>
      <c r="AE931">
        <v>34.644311999999999</v>
      </c>
      <c r="AF931">
        <v>-84.390144000000006</v>
      </c>
      <c r="AG931">
        <v>127</v>
      </c>
      <c r="AH931">
        <v>29</v>
      </c>
      <c r="AI931">
        <v>734</v>
      </c>
      <c r="AJ931" t="s">
        <v>983</v>
      </c>
      <c r="AK931">
        <v>12</v>
      </c>
      <c r="AL931">
        <v>13</v>
      </c>
      <c r="AM931" t="s">
        <v>153</v>
      </c>
      <c r="AN931">
        <v>885.8</v>
      </c>
      <c r="AO931">
        <v>44.7</v>
      </c>
      <c r="AP931">
        <v>690</v>
      </c>
      <c r="AQ931">
        <v>-84.390366</v>
      </c>
      <c r="AR931">
        <v>34.644637000000003</v>
      </c>
      <c r="AS931">
        <v>-84.388748000000007</v>
      </c>
      <c r="AT931">
        <v>34.643357999999999</v>
      </c>
      <c r="AU931" t="s">
        <v>982</v>
      </c>
      <c r="AV931">
        <v>1</v>
      </c>
      <c r="AW931">
        <v>123</v>
      </c>
      <c r="AX931">
        <v>52</v>
      </c>
      <c r="AY931">
        <v>0</v>
      </c>
      <c r="AZ931">
        <v>55</v>
      </c>
      <c r="BA931">
        <v>7.74</v>
      </c>
      <c r="BB931">
        <v>7</v>
      </c>
      <c r="BC931">
        <v>1585</v>
      </c>
      <c r="BD931">
        <v>1581.7</v>
      </c>
      <c r="BE931">
        <v>1563.3</v>
      </c>
      <c r="BF931">
        <v>55</v>
      </c>
      <c r="BG931">
        <v>55.9</v>
      </c>
      <c r="BH931">
        <v>0</v>
      </c>
      <c r="BI931" s="1">
        <v>44151</v>
      </c>
      <c r="BJ931" t="s">
        <v>154</v>
      </c>
      <c r="BK931">
        <v>2.111E-3</v>
      </c>
      <c r="BL931">
        <v>24766</v>
      </c>
      <c r="BM931">
        <v>24214</v>
      </c>
      <c r="BN931" t="s">
        <v>982</v>
      </c>
      <c r="BO931" t="s">
        <v>764</v>
      </c>
      <c r="BP931">
        <v>1</v>
      </c>
      <c r="BQ931">
        <v>5200</v>
      </c>
      <c r="BR931">
        <v>6</v>
      </c>
      <c r="BS931">
        <v>1</v>
      </c>
      <c r="BT931">
        <v>2</v>
      </c>
      <c r="BU931">
        <v>1</v>
      </c>
      <c r="BV931">
        <v>1</v>
      </c>
      <c r="BW931">
        <v>2</v>
      </c>
      <c r="BX931">
        <v>3</v>
      </c>
      <c r="BY931">
        <v>5</v>
      </c>
      <c r="BZ931" t="s">
        <v>156</v>
      </c>
      <c r="CA931">
        <v>123</v>
      </c>
      <c r="CB931">
        <v>52</v>
      </c>
      <c r="CC931">
        <v>0</v>
      </c>
      <c r="CD931" t="s">
        <v>157</v>
      </c>
      <c r="CE931" t="s">
        <v>157</v>
      </c>
      <c r="CF931">
        <v>0</v>
      </c>
      <c r="CG931">
        <v>55</v>
      </c>
      <c r="CH931">
        <v>4140</v>
      </c>
      <c r="CI931" t="s">
        <v>158</v>
      </c>
      <c r="CJ931">
        <v>0</v>
      </c>
      <c r="CK931">
        <v>0.19775799999999999</v>
      </c>
      <c r="CL931">
        <v>9</v>
      </c>
      <c r="CM931" t="s">
        <v>159</v>
      </c>
      <c r="CN931">
        <v>4140</v>
      </c>
      <c r="CO931">
        <v>279841</v>
      </c>
      <c r="CP931">
        <v>20.629000000000001</v>
      </c>
      <c r="CQ931">
        <v>20.827000000000002</v>
      </c>
      <c r="CR931">
        <v>279841</v>
      </c>
      <c r="CS931">
        <v>0</v>
      </c>
      <c r="CT931">
        <v>1044.1621319999999</v>
      </c>
      <c r="CU931">
        <v>100</v>
      </c>
      <c r="CV931">
        <v>24255</v>
      </c>
      <c r="CW931">
        <v>8.3649999999999992E-3</v>
      </c>
      <c r="CX931">
        <v>0</v>
      </c>
      <c r="CY931">
        <v>2.111E-3</v>
      </c>
      <c r="CZ931">
        <v>240</v>
      </c>
      <c r="DA931" t="s">
        <v>990</v>
      </c>
      <c r="DB931" t="s">
        <v>161</v>
      </c>
      <c r="DC931" t="s">
        <v>991</v>
      </c>
      <c r="DD931">
        <v>-84.387200000000007</v>
      </c>
      <c r="DE931">
        <v>34.640267000000001</v>
      </c>
      <c r="DF931">
        <v>34.640267000000001</v>
      </c>
      <c r="DG931">
        <v>-84.387200000000007</v>
      </c>
      <c r="DH931">
        <v>3.4589999999999998E-3</v>
      </c>
      <c r="DI931">
        <v>2.111E-3</v>
      </c>
      <c r="DJ931">
        <v>127</v>
      </c>
      <c r="DK931">
        <v>4390</v>
      </c>
      <c r="DL931">
        <v>13.4</v>
      </c>
      <c r="DM931">
        <v>4890</v>
      </c>
      <c r="DN931">
        <v>16.899999999999999</v>
      </c>
      <c r="DO931">
        <v>4750</v>
      </c>
      <c r="DP931">
        <v>16.899999999999999</v>
      </c>
      <c r="DQ931">
        <v>4410</v>
      </c>
      <c r="DR931">
        <v>0</v>
      </c>
      <c r="DS931">
        <v>4280</v>
      </c>
      <c r="DT931">
        <v>19.5</v>
      </c>
      <c r="DU931">
        <v>3670</v>
      </c>
      <c r="DV931">
        <v>18</v>
      </c>
      <c r="DW931">
        <v>3490</v>
      </c>
      <c r="DX931">
        <v>18.899999999999999</v>
      </c>
      <c r="DY931">
        <v>3770</v>
      </c>
      <c r="DZ931">
        <v>16.899999999999999</v>
      </c>
      <c r="EA931">
        <v>3770</v>
      </c>
      <c r="EB931">
        <v>16.899999999999999</v>
      </c>
      <c r="EC931">
        <v>3560</v>
      </c>
      <c r="ED931">
        <v>19.399999999999999</v>
      </c>
      <c r="EE931">
        <v>0</v>
      </c>
    </row>
    <row r="932" spans="1:135" x14ac:dyDescent="0.3">
      <c r="A932">
        <v>930</v>
      </c>
      <c r="B932" t="s">
        <v>135</v>
      </c>
      <c r="C932">
        <v>664</v>
      </c>
      <c r="D932">
        <v>527</v>
      </c>
      <c r="E932" t="s">
        <v>135</v>
      </c>
      <c r="F932">
        <v>6975407</v>
      </c>
      <c r="G932" t="s">
        <v>136</v>
      </c>
      <c r="H932" s="1">
        <v>43426</v>
      </c>
      <c r="I932" t="s">
        <v>760</v>
      </c>
      <c r="J932" t="s">
        <v>979</v>
      </c>
      <c r="K932" t="s">
        <v>997</v>
      </c>
      <c r="L932" t="s">
        <v>140</v>
      </c>
      <c r="M932">
        <v>0</v>
      </c>
      <c r="N932">
        <v>0</v>
      </c>
      <c r="O932">
        <v>0</v>
      </c>
      <c r="P932" t="s">
        <v>235</v>
      </c>
      <c r="Q932" t="s">
        <v>170</v>
      </c>
      <c r="R932" t="s">
        <v>284</v>
      </c>
      <c r="S932" t="s">
        <v>284</v>
      </c>
      <c r="T932" t="s">
        <v>285</v>
      </c>
      <c r="U932">
        <v>3</v>
      </c>
      <c r="V932" t="s">
        <v>394</v>
      </c>
      <c r="W932" t="s">
        <v>472</v>
      </c>
      <c r="X932" t="s">
        <v>178</v>
      </c>
      <c r="Y932" t="s">
        <v>148</v>
      </c>
      <c r="Z932">
        <v>0</v>
      </c>
      <c r="AA932" t="s">
        <v>198</v>
      </c>
      <c r="AB932" t="s">
        <v>647</v>
      </c>
      <c r="AC932" t="s">
        <v>982</v>
      </c>
      <c r="AD932">
        <v>20.585785000000001</v>
      </c>
      <c r="AE932">
        <v>34.644827999999997</v>
      </c>
      <c r="AF932">
        <v>-84.390506999999999</v>
      </c>
      <c r="AG932">
        <v>127</v>
      </c>
      <c r="AH932">
        <v>29</v>
      </c>
      <c r="AI932">
        <v>734</v>
      </c>
      <c r="AJ932" t="s">
        <v>983</v>
      </c>
      <c r="AK932">
        <v>12</v>
      </c>
      <c r="AL932">
        <v>13</v>
      </c>
      <c r="AM932" t="s">
        <v>153</v>
      </c>
      <c r="AN932">
        <v>885.8</v>
      </c>
      <c r="AO932">
        <v>44.7</v>
      </c>
      <c r="AP932">
        <v>690</v>
      </c>
      <c r="AQ932">
        <v>-84.390366</v>
      </c>
      <c r="AR932">
        <v>34.644637000000003</v>
      </c>
      <c r="AS932">
        <v>-84.388748000000007</v>
      </c>
      <c r="AT932">
        <v>34.643357999999999</v>
      </c>
      <c r="AU932" t="s">
        <v>982</v>
      </c>
      <c r="AV932">
        <v>1</v>
      </c>
      <c r="AW932">
        <v>123</v>
      </c>
      <c r="AX932">
        <v>52</v>
      </c>
      <c r="AY932">
        <v>0</v>
      </c>
      <c r="AZ932">
        <v>55</v>
      </c>
      <c r="BA932">
        <v>7.74</v>
      </c>
      <c r="BB932">
        <v>7</v>
      </c>
      <c r="BC932">
        <v>1585</v>
      </c>
      <c r="BD932">
        <v>1581.7</v>
      </c>
      <c r="BE932">
        <v>1563.3</v>
      </c>
      <c r="BF932">
        <v>55</v>
      </c>
      <c r="BG932">
        <v>55.9</v>
      </c>
      <c r="BH932">
        <v>0</v>
      </c>
      <c r="BI932" s="1">
        <v>44151</v>
      </c>
      <c r="BJ932" t="s">
        <v>154</v>
      </c>
      <c r="BK932">
        <v>2.111E-3</v>
      </c>
      <c r="BL932">
        <v>24766</v>
      </c>
      <c r="BM932">
        <v>24214</v>
      </c>
      <c r="BN932" t="s">
        <v>982</v>
      </c>
      <c r="BO932" t="s">
        <v>764</v>
      </c>
      <c r="BP932">
        <v>1</v>
      </c>
      <c r="BQ932">
        <v>5200</v>
      </c>
      <c r="BR932">
        <v>6</v>
      </c>
      <c r="BS932">
        <v>1</v>
      </c>
      <c r="BT932">
        <v>2</v>
      </c>
      <c r="BU932">
        <v>1</v>
      </c>
      <c r="BV932">
        <v>1</v>
      </c>
      <c r="BW932">
        <v>2</v>
      </c>
      <c r="BX932">
        <v>3</v>
      </c>
      <c r="BY932">
        <v>5</v>
      </c>
      <c r="BZ932" t="s">
        <v>156</v>
      </c>
      <c r="CA932">
        <v>123</v>
      </c>
      <c r="CB932">
        <v>52</v>
      </c>
      <c r="CC932">
        <v>0</v>
      </c>
      <c r="CD932" t="s">
        <v>157</v>
      </c>
      <c r="CE932" t="s">
        <v>157</v>
      </c>
      <c r="CF932">
        <v>0</v>
      </c>
      <c r="CG932">
        <v>55</v>
      </c>
      <c r="CH932">
        <v>4140</v>
      </c>
      <c r="CI932" t="s">
        <v>158</v>
      </c>
      <c r="CJ932">
        <v>0</v>
      </c>
      <c r="CK932">
        <v>0.19775799999999999</v>
      </c>
      <c r="CL932">
        <v>9</v>
      </c>
      <c r="CM932" t="s">
        <v>159</v>
      </c>
      <c r="CN932">
        <v>4140</v>
      </c>
      <c r="CO932">
        <v>279841</v>
      </c>
      <c r="CP932">
        <v>20.629000000000001</v>
      </c>
      <c r="CQ932">
        <v>20.827000000000002</v>
      </c>
      <c r="CR932">
        <v>279841</v>
      </c>
      <c r="CS932">
        <v>0</v>
      </c>
      <c r="CT932">
        <v>1044.1621319999999</v>
      </c>
      <c r="CU932">
        <v>100</v>
      </c>
      <c r="CV932">
        <v>24255</v>
      </c>
      <c r="CW932">
        <v>8.3649999999999992E-3</v>
      </c>
      <c r="CX932">
        <v>0</v>
      </c>
      <c r="CY932">
        <v>2.111E-3</v>
      </c>
      <c r="CZ932">
        <v>240</v>
      </c>
      <c r="DA932" t="s">
        <v>990</v>
      </c>
      <c r="DB932" t="s">
        <v>161</v>
      </c>
      <c r="DC932" t="s">
        <v>991</v>
      </c>
      <c r="DD932">
        <v>-84.387200000000007</v>
      </c>
      <c r="DE932">
        <v>34.640267000000001</v>
      </c>
      <c r="DF932">
        <v>34.640267000000001</v>
      </c>
      <c r="DG932">
        <v>-84.387200000000007</v>
      </c>
      <c r="DH932">
        <v>3.4589999999999998E-3</v>
      </c>
      <c r="DI932">
        <v>2.111E-3</v>
      </c>
      <c r="DJ932">
        <v>127</v>
      </c>
      <c r="DK932">
        <v>4390</v>
      </c>
      <c r="DL932">
        <v>13.4</v>
      </c>
      <c r="DM932">
        <v>4890</v>
      </c>
      <c r="DN932">
        <v>16.899999999999999</v>
      </c>
      <c r="DO932">
        <v>4750</v>
      </c>
      <c r="DP932">
        <v>16.899999999999999</v>
      </c>
      <c r="DQ932">
        <v>4410</v>
      </c>
      <c r="DR932">
        <v>0</v>
      </c>
      <c r="DS932">
        <v>4280</v>
      </c>
      <c r="DT932">
        <v>19.5</v>
      </c>
      <c r="DU932">
        <v>3670</v>
      </c>
      <c r="DV932">
        <v>18</v>
      </c>
      <c r="DW932">
        <v>3490</v>
      </c>
      <c r="DX932">
        <v>18.899999999999999</v>
      </c>
      <c r="DY932">
        <v>3770</v>
      </c>
      <c r="DZ932">
        <v>16.899999999999999</v>
      </c>
      <c r="EA932">
        <v>3770</v>
      </c>
      <c r="EB932">
        <v>16.899999999999999</v>
      </c>
      <c r="EC932">
        <v>3560</v>
      </c>
      <c r="ED932">
        <v>19.399999999999999</v>
      </c>
      <c r="EE932">
        <v>2.3499999999999999E-4</v>
      </c>
    </row>
    <row r="933" spans="1:135" x14ac:dyDescent="0.3">
      <c r="A933">
        <v>931</v>
      </c>
      <c r="B933" t="s">
        <v>135</v>
      </c>
      <c r="C933">
        <v>695</v>
      </c>
      <c r="D933">
        <v>510</v>
      </c>
      <c r="E933" t="s">
        <v>135</v>
      </c>
      <c r="F933">
        <v>7220927</v>
      </c>
      <c r="G933" t="s">
        <v>136</v>
      </c>
      <c r="H933" s="1">
        <v>43607</v>
      </c>
      <c r="I933" t="s">
        <v>760</v>
      </c>
      <c r="J933" t="s">
        <v>979</v>
      </c>
      <c r="K933" t="s">
        <v>139</v>
      </c>
      <c r="L933" t="s">
        <v>140</v>
      </c>
      <c r="M933">
        <v>0</v>
      </c>
      <c r="N933">
        <v>0</v>
      </c>
      <c r="O933">
        <v>0</v>
      </c>
      <c r="P933" t="s">
        <v>235</v>
      </c>
      <c r="Q933" t="s">
        <v>249</v>
      </c>
      <c r="R933" t="s">
        <v>180</v>
      </c>
      <c r="S933" t="s">
        <v>180</v>
      </c>
      <c r="T933" t="s">
        <v>242</v>
      </c>
      <c r="U933">
        <v>2</v>
      </c>
      <c r="V933" t="s">
        <v>251</v>
      </c>
      <c r="W933" t="s">
        <v>317</v>
      </c>
      <c r="X933" t="s">
        <v>147</v>
      </c>
      <c r="Y933" t="s">
        <v>148</v>
      </c>
      <c r="Z933">
        <v>0</v>
      </c>
      <c r="AA933" t="s">
        <v>175</v>
      </c>
      <c r="AB933" t="s">
        <v>362</v>
      </c>
      <c r="AC933" t="s">
        <v>982</v>
      </c>
      <c r="AD933">
        <v>20.612891000000001</v>
      </c>
      <c r="AE933">
        <v>34.644489999999998</v>
      </c>
      <c r="AF933">
        <v>-84.390263000000004</v>
      </c>
      <c r="AG933">
        <v>127</v>
      </c>
      <c r="AH933">
        <v>29</v>
      </c>
      <c r="AI933">
        <v>734</v>
      </c>
      <c r="AJ933" t="s">
        <v>983</v>
      </c>
      <c r="AK933">
        <v>12</v>
      </c>
      <c r="AL933">
        <v>13</v>
      </c>
      <c r="AM933" t="s">
        <v>153</v>
      </c>
      <c r="AN933">
        <v>885.8</v>
      </c>
      <c r="AO933">
        <v>44.7</v>
      </c>
      <c r="AP933">
        <v>690</v>
      </c>
      <c r="AQ933">
        <v>-84.390366</v>
      </c>
      <c r="AR933">
        <v>34.644637000000003</v>
      </c>
      <c r="AS933">
        <v>-84.388748000000007</v>
      </c>
      <c r="AT933">
        <v>34.643357999999999</v>
      </c>
      <c r="AU933" t="s">
        <v>982</v>
      </c>
      <c r="AV933">
        <v>1</v>
      </c>
      <c r="AW933">
        <v>123</v>
      </c>
      <c r="AX933">
        <v>52</v>
      </c>
      <c r="AY933">
        <v>0</v>
      </c>
      <c r="AZ933">
        <v>55</v>
      </c>
      <c r="BA933">
        <v>7.74</v>
      </c>
      <c r="BB933">
        <v>7</v>
      </c>
      <c r="BC933">
        <v>1585</v>
      </c>
      <c r="BD933">
        <v>1581.7</v>
      </c>
      <c r="BE933">
        <v>1563.3</v>
      </c>
      <c r="BF933">
        <v>55</v>
      </c>
      <c r="BG933">
        <v>55.9</v>
      </c>
      <c r="BH933">
        <v>0</v>
      </c>
      <c r="BI933" s="1">
        <v>44151</v>
      </c>
      <c r="BJ933" t="s">
        <v>154</v>
      </c>
      <c r="BK933">
        <v>2.111E-3</v>
      </c>
      <c r="BL933">
        <v>24766</v>
      </c>
      <c r="BM933">
        <v>24214</v>
      </c>
      <c r="BN933" t="s">
        <v>982</v>
      </c>
      <c r="BO933" t="s">
        <v>764</v>
      </c>
      <c r="BP933">
        <v>1</v>
      </c>
      <c r="BQ933">
        <v>5200</v>
      </c>
      <c r="BR933">
        <v>6</v>
      </c>
      <c r="BS933">
        <v>1</v>
      </c>
      <c r="BT933">
        <v>2</v>
      </c>
      <c r="BU933">
        <v>1</v>
      </c>
      <c r="BV933">
        <v>1</v>
      </c>
      <c r="BW933">
        <v>2</v>
      </c>
      <c r="BX933">
        <v>3</v>
      </c>
      <c r="BY933">
        <v>5</v>
      </c>
      <c r="BZ933" t="s">
        <v>156</v>
      </c>
      <c r="CA933">
        <v>123</v>
      </c>
      <c r="CB933">
        <v>52</v>
      </c>
      <c r="CC933">
        <v>0</v>
      </c>
      <c r="CD933" t="s">
        <v>157</v>
      </c>
      <c r="CE933" t="s">
        <v>157</v>
      </c>
      <c r="CF933">
        <v>0</v>
      </c>
      <c r="CG933">
        <v>55</v>
      </c>
      <c r="CH933">
        <v>4140</v>
      </c>
      <c r="CI933" t="s">
        <v>158</v>
      </c>
      <c r="CJ933">
        <v>0</v>
      </c>
      <c r="CK933">
        <v>0.19775799999999999</v>
      </c>
      <c r="CL933">
        <v>9</v>
      </c>
      <c r="CM933" t="s">
        <v>159</v>
      </c>
      <c r="CN933">
        <v>4140</v>
      </c>
      <c r="CO933">
        <v>279841</v>
      </c>
      <c r="CP933">
        <v>20.629000000000001</v>
      </c>
      <c r="CQ933">
        <v>20.827000000000002</v>
      </c>
      <c r="CR933">
        <v>279841</v>
      </c>
      <c r="CS933">
        <v>0</v>
      </c>
      <c r="CT933">
        <v>1044.1621319999999</v>
      </c>
      <c r="CU933">
        <v>100</v>
      </c>
      <c r="CV933">
        <v>24255</v>
      </c>
      <c r="CW933">
        <v>8.3649999999999992E-3</v>
      </c>
      <c r="CX933">
        <v>0</v>
      </c>
      <c r="CY933">
        <v>2.111E-3</v>
      </c>
      <c r="CZ933">
        <v>240</v>
      </c>
      <c r="DA933" t="s">
        <v>990</v>
      </c>
      <c r="DB933" t="s">
        <v>161</v>
      </c>
      <c r="DC933" t="s">
        <v>991</v>
      </c>
      <c r="DD933">
        <v>-84.387200000000007</v>
      </c>
      <c r="DE933">
        <v>34.640267000000001</v>
      </c>
      <c r="DF933">
        <v>34.640267000000001</v>
      </c>
      <c r="DG933">
        <v>-84.387200000000007</v>
      </c>
      <c r="DH933">
        <v>3.4589999999999998E-3</v>
      </c>
      <c r="DI933">
        <v>2.111E-3</v>
      </c>
      <c r="DJ933">
        <v>127</v>
      </c>
      <c r="DK933">
        <v>4390</v>
      </c>
      <c r="DL933">
        <v>13.4</v>
      </c>
      <c r="DM933">
        <v>4890</v>
      </c>
      <c r="DN933">
        <v>16.899999999999999</v>
      </c>
      <c r="DO933">
        <v>4750</v>
      </c>
      <c r="DP933">
        <v>16.899999999999999</v>
      </c>
      <c r="DQ933">
        <v>4410</v>
      </c>
      <c r="DR933">
        <v>0</v>
      </c>
      <c r="DS933">
        <v>4280</v>
      </c>
      <c r="DT933">
        <v>19.5</v>
      </c>
      <c r="DU933">
        <v>3670</v>
      </c>
      <c r="DV933">
        <v>18</v>
      </c>
      <c r="DW933">
        <v>3490</v>
      </c>
      <c r="DX933">
        <v>18.899999999999999</v>
      </c>
      <c r="DY933">
        <v>3770</v>
      </c>
      <c r="DZ933">
        <v>16.899999999999999</v>
      </c>
      <c r="EA933">
        <v>3770</v>
      </c>
      <c r="EB933">
        <v>16.899999999999999</v>
      </c>
      <c r="EC933">
        <v>3560</v>
      </c>
      <c r="ED933">
        <v>19.399999999999999</v>
      </c>
      <c r="EE933">
        <v>0</v>
      </c>
    </row>
    <row r="934" spans="1:135" x14ac:dyDescent="0.3">
      <c r="A934">
        <v>932</v>
      </c>
      <c r="B934" t="s">
        <v>135</v>
      </c>
      <c r="C934">
        <v>726</v>
      </c>
      <c r="D934">
        <v>480</v>
      </c>
      <c r="E934" t="s">
        <v>135</v>
      </c>
      <c r="F934">
        <v>7494498</v>
      </c>
      <c r="G934" t="s">
        <v>136</v>
      </c>
      <c r="H934" s="1">
        <v>43820</v>
      </c>
      <c r="I934" t="s">
        <v>760</v>
      </c>
      <c r="J934" t="s">
        <v>979</v>
      </c>
      <c r="K934" t="s">
        <v>997</v>
      </c>
      <c r="L934" t="s">
        <v>169</v>
      </c>
      <c r="M934">
        <v>0</v>
      </c>
      <c r="N934">
        <v>0</v>
      </c>
      <c r="O934">
        <v>0</v>
      </c>
      <c r="P934" t="s">
        <v>141</v>
      </c>
      <c r="Q934" t="s">
        <v>170</v>
      </c>
      <c r="R934" t="s">
        <v>272</v>
      </c>
      <c r="S934" t="s">
        <v>272</v>
      </c>
      <c r="T934" t="s">
        <v>223</v>
      </c>
      <c r="U934">
        <v>1</v>
      </c>
      <c r="V934" t="s">
        <v>145</v>
      </c>
      <c r="W934" t="s">
        <v>166</v>
      </c>
      <c r="X934" t="s">
        <v>178</v>
      </c>
      <c r="Y934" t="s">
        <v>148</v>
      </c>
      <c r="Z934">
        <v>27</v>
      </c>
      <c r="AA934" t="s">
        <v>175</v>
      </c>
      <c r="AB934" t="s">
        <v>150</v>
      </c>
      <c r="AC934" t="s">
        <v>982</v>
      </c>
      <c r="AD934">
        <v>20.565356999999999</v>
      </c>
      <c r="AE934">
        <v>34.645079000000003</v>
      </c>
      <c r="AF934">
        <v>-84.390692000000001</v>
      </c>
      <c r="AG934">
        <v>127</v>
      </c>
      <c r="AH934">
        <v>29</v>
      </c>
      <c r="AI934">
        <v>734</v>
      </c>
      <c r="AJ934" t="s">
        <v>983</v>
      </c>
      <c r="AK934">
        <v>12</v>
      </c>
      <c r="AL934">
        <v>13</v>
      </c>
      <c r="AM934" t="s">
        <v>153</v>
      </c>
      <c r="AN934">
        <v>885.8</v>
      </c>
      <c r="AO934">
        <v>44.7</v>
      </c>
      <c r="AP934">
        <v>690</v>
      </c>
      <c r="AQ934">
        <v>-84.390366</v>
      </c>
      <c r="AR934">
        <v>34.644637000000003</v>
      </c>
      <c r="AS934">
        <v>-84.388748000000007</v>
      </c>
      <c r="AT934">
        <v>34.643357999999999</v>
      </c>
      <c r="AU934" t="s">
        <v>982</v>
      </c>
      <c r="AV934">
        <v>1</v>
      </c>
      <c r="AW934">
        <v>123</v>
      </c>
      <c r="AX934">
        <v>52</v>
      </c>
      <c r="AY934">
        <v>0</v>
      </c>
      <c r="AZ934">
        <v>55</v>
      </c>
      <c r="BA934">
        <v>7.74</v>
      </c>
      <c r="BB934">
        <v>7</v>
      </c>
      <c r="BC934">
        <v>1585</v>
      </c>
      <c r="BD934">
        <v>1581.7</v>
      </c>
      <c r="BE934">
        <v>1563.3</v>
      </c>
      <c r="BF934">
        <v>55</v>
      </c>
      <c r="BG934">
        <v>55.9</v>
      </c>
      <c r="BH934">
        <v>0</v>
      </c>
      <c r="BI934" s="1">
        <v>44151</v>
      </c>
      <c r="BJ934" t="s">
        <v>154</v>
      </c>
      <c r="BK934">
        <v>2.111E-3</v>
      </c>
      <c r="BL934">
        <v>24766</v>
      </c>
      <c r="BM934">
        <v>24214</v>
      </c>
      <c r="BN934" t="s">
        <v>982</v>
      </c>
      <c r="BO934" t="s">
        <v>764</v>
      </c>
      <c r="BP934">
        <v>1</v>
      </c>
      <c r="BQ934">
        <v>5200</v>
      </c>
      <c r="BR934">
        <v>6</v>
      </c>
      <c r="BS934">
        <v>1</v>
      </c>
      <c r="BT934">
        <v>2</v>
      </c>
      <c r="BU934">
        <v>1</v>
      </c>
      <c r="BV934">
        <v>1</v>
      </c>
      <c r="BW934">
        <v>2</v>
      </c>
      <c r="BX934">
        <v>3</v>
      </c>
      <c r="BY934">
        <v>5</v>
      </c>
      <c r="BZ934" t="s">
        <v>156</v>
      </c>
      <c r="CA934">
        <v>123</v>
      </c>
      <c r="CB934">
        <v>52</v>
      </c>
      <c r="CC934">
        <v>0</v>
      </c>
      <c r="CD934" t="s">
        <v>157</v>
      </c>
      <c r="CE934" t="s">
        <v>157</v>
      </c>
      <c r="CF934">
        <v>0</v>
      </c>
      <c r="CG934">
        <v>55</v>
      </c>
      <c r="CH934">
        <v>4140</v>
      </c>
      <c r="CI934" t="s">
        <v>158</v>
      </c>
      <c r="CJ934">
        <v>0</v>
      </c>
      <c r="CK934">
        <v>0.19775799999999999</v>
      </c>
      <c r="CL934">
        <v>9</v>
      </c>
      <c r="CM934" t="s">
        <v>159</v>
      </c>
      <c r="CN934">
        <v>4140</v>
      </c>
      <c r="CO934">
        <v>279841</v>
      </c>
      <c r="CP934">
        <v>20.629000000000001</v>
      </c>
      <c r="CQ934">
        <v>20.827000000000002</v>
      </c>
      <c r="CR934">
        <v>279841</v>
      </c>
      <c r="CS934">
        <v>0</v>
      </c>
      <c r="CT934">
        <v>1044.1621319999999</v>
      </c>
      <c r="CU934">
        <v>100</v>
      </c>
      <c r="CV934">
        <v>24255</v>
      </c>
      <c r="CW934">
        <v>8.3649999999999992E-3</v>
      </c>
      <c r="CX934">
        <v>0</v>
      </c>
      <c r="CY934">
        <v>2.111E-3</v>
      </c>
      <c r="CZ934">
        <v>240</v>
      </c>
      <c r="DA934" t="s">
        <v>990</v>
      </c>
      <c r="DB934" t="s">
        <v>161</v>
      </c>
      <c r="DC934" t="s">
        <v>991</v>
      </c>
      <c r="DD934">
        <v>-84.387200000000007</v>
      </c>
      <c r="DE934">
        <v>34.640267000000001</v>
      </c>
      <c r="DF934">
        <v>34.640267000000001</v>
      </c>
      <c r="DG934">
        <v>-84.387200000000007</v>
      </c>
      <c r="DH934">
        <v>3.4589999999999998E-3</v>
      </c>
      <c r="DI934">
        <v>2.111E-3</v>
      </c>
      <c r="DJ934">
        <v>127</v>
      </c>
      <c r="DK934">
        <v>4390</v>
      </c>
      <c r="DL934">
        <v>13.4</v>
      </c>
      <c r="DM934">
        <v>4890</v>
      </c>
      <c r="DN934">
        <v>16.899999999999999</v>
      </c>
      <c r="DO934">
        <v>4750</v>
      </c>
      <c r="DP934">
        <v>16.899999999999999</v>
      </c>
      <c r="DQ934">
        <v>4410</v>
      </c>
      <c r="DR934">
        <v>0</v>
      </c>
      <c r="DS934">
        <v>4280</v>
      </c>
      <c r="DT934">
        <v>19.5</v>
      </c>
      <c r="DU934">
        <v>3670</v>
      </c>
      <c r="DV934">
        <v>18</v>
      </c>
      <c r="DW934">
        <v>3490</v>
      </c>
      <c r="DX934">
        <v>18.899999999999999</v>
      </c>
      <c r="DY934">
        <v>3770</v>
      </c>
      <c r="DZ934">
        <v>16.899999999999999</v>
      </c>
      <c r="EA934">
        <v>3770</v>
      </c>
      <c r="EB934">
        <v>16.899999999999999</v>
      </c>
      <c r="EC934">
        <v>3560</v>
      </c>
      <c r="ED934">
        <v>19.399999999999999</v>
      </c>
      <c r="EE934">
        <v>5.4699999999999996E-4</v>
      </c>
    </row>
    <row r="935" spans="1:135" x14ac:dyDescent="0.3">
      <c r="A935">
        <v>933</v>
      </c>
      <c r="B935" t="s">
        <v>135</v>
      </c>
      <c r="C935">
        <v>766</v>
      </c>
      <c r="D935">
        <v>479</v>
      </c>
      <c r="E935" t="s">
        <v>135</v>
      </c>
      <c r="F935">
        <v>7675471</v>
      </c>
      <c r="G935" t="s">
        <v>767</v>
      </c>
      <c r="H935" s="1">
        <v>43841</v>
      </c>
      <c r="I935" t="s">
        <v>760</v>
      </c>
      <c r="J935" t="s">
        <v>979</v>
      </c>
      <c r="K935" t="s">
        <v>997</v>
      </c>
      <c r="L935" t="s">
        <v>140</v>
      </c>
      <c r="M935">
        <v>0</v>
      </c>
      <c r="N935">
        <v>0</v>
      </c>
      <c r="O935">
        <v>0</v>
      </c>
      <c r="P935" t="s">
        <v>141</v>
      </c>
      <c r="Q935" t="s">
        <v>186</v>
      </c>
      <c r="R935" t="s">
        <v>219</v>
      </c>
      <c r="S935" t="s">
        <v>219</v>
      </c>
      <c r="T935" t="s">
        <v>271</v>
      </c>
      <c r="U935">
        <v>1</v>
      </c>
      <c r="V935" t="s">
        <v>145</v>
      </c>
      <c r="W935" t="s">
        <v>166</v>
      </c>
      <c r="X935" t="s">
        <v>178</v>
      </c>
      <c r="Y935" t="s">
        <v>167</v>
      </c>
      <c r="Z935">
        <v>22</v>
      </c>
      <c r="AA935" t="s">
        <v>149</v>
      </c>
      <c r="AB935" t="s">
        <v>168</v>
      </c>
      <c r="AC935" t="s">
        <v>982</v>
      </c>
      <c r="AD935">
        <v>20.719480999999998</v>
      </c>
      <c r="AE935">
        <v>34.643436999999999</v>
      </c>
      <c r="AF935">
        <v>-84.388937999999996</v>
      </c>
      <c r="AG935">
        <v>127</v>
      </c>
      <c r="AH935">
        <v>29</v>
      </c>
      <c r="AI935">
        <v>734</v>
      </c>
      <c r="AJ935" t="s">
        <v>983</v>
      </c>
      <c r="AK935">
        <v>12</v>
      </c>
      <c r="AL935">
        <v>13</v>
      </c>
      <c r="AM935" t="s">
        <v>153</v>
      </c>
      <c r="AN935">
        <v>885.8</v>
      </c>
      <c r="AO935">
        <v>44.7</v>
      </c>
      <c r="AP935">
        <v>690</v>
      </c>
      <c r="AQ935">
        <v>-84.390366</v>
      </c>
      <c r="AR935">
        <v>34.644637000000003</v>
      </c>
      <c r="AS935">
        <v>-84.388748000000007</v>
      </c>
      <c r="AT935">
        <v>34.643357999999999</v>
      </c>
      <c r="AU935" t="s">
        <v>982</v>
      </c>
      <c r="AV935">
        <v>1</v>
      </c>
      <c r="AW935">
        <v>123</v>
      </c>
      <c r="AX935">
        <v>52</v>
      </c>
      <c r="AY935">
        <v>0</v>
      </c>
      <c r="AZ935">
        <v>55</v>
      </c>
      <c r="BA935">
        <v>7.74</v>
      </c>
      <c r="BB935">
        <v>7</v>
      </c>
      <c r="BC935">
        <v>1585</v>
      </c>
      <c r="BD935">
        <v>1581.7</v>
      </c>
      <c r="BE935">
        <v>1563.3</v>
      </c>
      <c r="BF935">
        <v>55</v>
      </c>
      <c r="BG935">
        <v>55.9</v>
      </c>
      <c r="BH935">
        <v>0</v>
      </c>
      <c r="BI935" s="1">
        <v>44151</v>
      </c>
      <c r="BJ935" t="s">
        <v>154</v>
      </c>
      <c r="BK935">
        <v>2.111E-3</v>
      </c>
      <c r="BL935">
        <v>24766</v>
      </c>
      <c r="BM935">
        <v>24214</v>
      </c>
      <c r="BN935" t="s">
        <v>982</v>
      </c>
      <c r="BO935" t="s">
        <v>764</v>
      </c>
      <c r="BP935">
        <v>1</v>
      </c>
      <c r="BQ935">
        <v>5200</v>
      </c>
      <c r="BR935">
        <v>6</v>
      </c>
      <c r="BS935">
        <v>1</v>
      </c>
      <c r="BT935">
        <v>2</v>
      </c>
      <c r="BU935">
        <v>1</v>
      </c>
      <c r="BV935">
        <v>1</v>
      </c>
      <c r="BW935">
        <v>2</v>
      </c>
      <c r="BX935">
        <v>3</v>
      </c>
      <c r="BY935">
        <v>5</v>
      </c>
      <c r="BZ935" t="s">
        <v>156</v>
      </c>
      <c r="CA935">
        <v>123</v>
      </c>
      <c r="CB935">
        <v>52</v>
      </c>
      <c r="CC935">
        <v>0</v>
      </c>
      <c r="CD935" t="s">
        <v>157</v>
      </c>
      <c r="CE935" t="s">
        <v>157</v>
      </c>
      <c r="CF935">
        <v>0</v>
      </c>
      <c r="CG935">
        <v>55</v>
      </c>
      <c r="CH935">
        <v>4140</v>
      </c>
      <c r="CI935" t="s">
        <v>158</v>
      </c>
      <c r="CJ935">
        <v>0</v>
      </c>
      <c r="CK935">
        <v>0.19775799999999999</v>
      </c>
      <c r="CL935">
        <v>9</v>
      </c>
      <c r="CM935" t="s">
        <v>159</v>
      </c>
      <c r="CN935">
        <v>4140</v>
      </c>
      <c r="CO935">
        <v>279841</v>
      </c>
      <c r="CP935">
        <v>20.629000000000001</v>
      </c>
      <c r="CQ935">
        <v>20.827000000000002</v>
      </c>
      <c r="CR935">
        <v>279841</v>
      </c>
      <c r="CS935">
        <v>0</v>
      </c>
      <c r="CT935">
        <v>1044.1621319999999</v>
      </c>
      <c r="CU935">
        <v>100</v>
      </c>
      <c r="CV935">
        <v>24255</v>
      </c>
      <c r="CW935">
        <v>8.3649999999999992E-3</v>
      </c>
      <c r="CX935">
        <v>0</v>
      </c>
      <c r="CY935">
        <v>2.111E-3</v>
      </c>
      <c r="CZ935">
        <v>240</v>
      </c>
      <c r="DA935" t="s">
        <v>990</v>
      </c>
      <c r="DB935" t="s">
        <v>161</v>
      </c>
      <c r="DC935" t="s">
        <v>991</v>
      </c>
      <c r="DD935">
        <v>-84.387200000000007</v>
      </c>
      <c r="DE935">
        <v>34.640267000000001</v>
      </c>
      <c r="DF935">
        <v>34.640267000000001</v>
      </c>
      <c r="DG935">
        <v>-84.387200000000007</v>
      </c>
      <c r="DH935">
        <v>3.4589999999999998E-3</v>
      </c>
      <c r="DI935">
        <v>2.111E-3</v>
      </c>
      <c r="DJ935">
        <v>127</v>
      </c>
      <c r="DK935">
        <v>4390</v>
      </c>
      <c r="DL935">
        <v>13.4</v>
      </c>
      <c r="DM935">
        <v>4890</v>
      </c>
      <c r="DN935">
        <v>16.899999999999999</v>
      </c>
      <c r="DO935">
        <v>4750</v>
      </c>
      <c r="DP935">
        <v>16.899999999999999</v>
      </c>
      <c r="DQ935">
        <v>4410</v>
      </c>
      <c r="DR935">
        <v>0</v>
      </c>
      <c r="DS935">
        <v>4280</v>
      </c>
      <c r="DT935">
        <v>19.5</v>
      </c>
      <c r="DU935">
        <v>3670</v>
      </c>
      <c r="DV935">
        <v>18</v>
      </c>
      <c r="DW935">
        <v>3490</v>
      </c>
      <c r="DX935">
        <v>18.899999999999999</v>
      </c>
      <c r="DY935">
        <v>3770</v>
      </c>
      <c r="DZ935">
        <v>16.899999999999999</v>
      </c>
      <c r="EA935">
        <v>3770</v>
      </c>
      <c r="EB935">
        <v>16.899999999999999</v>
      </c>
      <c r="EC935">
        <v>3560</v>
      </c>
      <c r="ED935">
        <v>19.399999999999999</v>
      </c>
      <c r="EE935">
        <v>0</v>
      </c>
    </row>
    <row r="936" spans="1:135" x14ac:dyDescent="0.3">
      <c r="A936">
        <v>934</v>
      </c>
      <c r="B936" t="s">
        <v>135</v>
      </c>
      <c r="C936">
        <v>622</v>
      </c>
      <c r="D936">
        <v>555</v>
      </c>
      <c r="E936" t="s">
        <v>135</v>
      </c>
      <c r="F936">
        <v>6653732</v>
      </c>
      <c r="G936" t="s">
        <v>767</v>
      </c>
      <c r="H936" s="1">
        <v>43173</v>
      </c>
      <c r="I936" t="s">
        <v>760</v>
      </c>
      <c r="J936" t="s">
        <v>979</v>
      </c>
      <c r="K936" t="s">
        <v>998</v>
      </c>
      <c r="L936" t="s">
        <v>140</v>
      </c>
      <c r="M936">
        <v>0</v>
      </c>
      <c r="N936">
        <v>0</v>
      </c>
      <c r="O936">
        <v>0</v>
      </c>
      <c r="P936" t="s">
        <v>328</v>
      </c>
      <c r="Q936" t="s">
        <v>170</v>
      </c>
      <c r="R936" t="s">
        <v>180</v>
      </c>
      <c r="S936" t="s">
        <v>180</v>
      </c>
      <c r="T936" t="s">
        <v>364</v>
      </c>
      <c r="U936">
        <v>2</v>
      </c>
      <c r="V936" t="s">
        <v>269</v>
      </c>
      <c r="W936" t="s">
        <v>344</v>
      </c>
      <c r="X936" t="s">
        <v>147</v>
      </c>
      <c r="Y936" t="s">
        <v>148</v>
      </c>
      <c r="Z936">
        <v>0</v>
      </c>
      <c r="AA936" t="s">
        <v>175</v>
      </c>
      <c r="AB936" t="s">
        <v>212</v>
      </c>
      <c r="AC936" t="s">
        <v>982</v>
      </c>
      <c r="AD936">
        <v>20.746621999999999</v>
      </c>
      <c r="AE936">
        <v>34.643265</v>
      </c>
      <c r="AF936">
        <v>-84.388514999999998</v>
      </c>
      <c r="AG936">
        <v>128</v>
      </c>
      <c r="AH936">
        <v>30</v>
      </c>
      <c r="AI936">
        <v>735</v>
      </c>
      <c r="AJ936" t="s">
        <v>983</v>
      </c>
      <c r="AK936">
        <v>13</v>
      </c>
      <c r="AL936">
        <v>14</v>
      </c>
      <c r="AM936" t="s">
        <v>230</v>
      </c>
      <c r="AN936">
        <v>633</v>
      </c>
      <c r="AO936">
        <v>51.6</v>
      </c>
      <c r="AP936">
        <v>570.1</v>
      </c>
      <c r="AQ936">
        <v>-84.388659000000004</v>
      </c>
      <c r="AR936">
        <v>34.643321999999998</v>
      </c>
      <c r="AS936">
        <v>-84.387410000000003</v>
      </c>
      <c r="AT936">
        <v>34.642214000000003</v>
      </c>
      <c r="AU936" t="s">
        <v>982</v>
      </c>
      <c r="AV936">
        <v>1</v>
      </c>
      <c r="AW936">
        <v>123</v>
      </c>
      <c r="AX936">
        <v>52</v>
      </c>
      <c r="AY936">
        <v>0</v>
      </c>
      <c r="AZ936">
        <v>55</v>
      </c>
      <c r="BA936">
        <v>16.77</v>
      </c>
      <c r="BB936">
        <v>16.07</v>
      </c>
      <c r="BC936">
        <v>1523</v>
      </c>
      <c r="BD936">
        <v>1530.8</v>
      </c>
      <c r="BE936">
        <v>1549.9</v>
      </c>
      <c r="BF936">
        <v>55</v>
      </c>
      <c r="BG936">
        <v>48.6</v>
      </c>
      <c r="BH936">
        <v>6.4</v>
      </c>
      <c r="BI936" s="1">
        <v>44151</v>
      </c>
      <c r="BJ936" t="s">
        <v>154</v>
      </c>
      <c r="BK936">
        <v>1.727E-3</v>
      </c>
      <c r="BL936">
        <v>24766</v>
      </c>
      <c r="BM936">
        <v>24214</v>
      </c>
      <c r="BN936" t="s">
        <v>982</v>
      </c>
      <c r="BO936" t="s">
        <v>764</v>
      </c>
      <c r="BP936">
        <v>1</v>
      </c>
      <c r="BQ936">
        <v>5200</v>
      </c>
      <c r="BR936">
        <v>6</v>
      </c>
      <c r="BS936">
        <v>1</v>
      </c>
      <c r="BT936">
        <v>2</v>
      </c>
      <c r="BU936">
        <v>1</v>
      </c>
      <c r="BV936">
        <v>1</v>
      </c>
      <c r="BW936">
        <v>2</v>
      </c>
      <c r="BX936">
        <v>3</v>
      </c>
      <c r="BY936">
        <v>5</v>
      </c>
      <c r="BZ936" t="s">
        <v>156</v>
      </c>
      <c r="CA936">
        <v>123</v>
      </c>
      <c r="CB936">
        <v>52</v>
      </c>
      <c r="CC936">
        <v>0</v>
      </c>
      <c r="CD936" t="s">
        <v>157</v>
      </c>
      <c r="CE936" t="s">
        <v>157</v>
      </c>
      <c r="CF936">
        <v>0</v>
      </c>
      <c r="CG936">
        <v>55</v>
      </c>
      <c r="CH936">
        <v>4140</v>
      </c>
      <c r="CI936" t="s">
        <v>158</v>
      </c>
      <c r="CJ936">
        <v>0</v>
      </c>
      <c r="CK936">
        <v>0.19775799999999999</v>
      </c>
      <c r="CL936">
        <v>9</v>
      </c>
      <c r="CM936" t="s">
        <v>159</v>
      </c>
      <c r="CN936">
        <v>4140</v>
      </c>
      <c r="CO936">
        <v>279841</v>
      </c>
      <c r="CP936">
        <v>20.629000000000001</v>
      </c>
      <c r="CQ936">
        <v>20.827000000000002</v>
      </c>
      <c r="CR936">
        <v>279841</v>
      </c>
      <c r="CS936">
        <v>0</v>
      </c>
      <c r="CT936">
        <v>1044.1621319999999</v>
      </c>
      <c r="CU936">
        <v>100</v>
      </c>
      <c r="CV936">
        <v>24255</v>
      </c>
      <c r="CW936">
        <v>8.3649999999999992E-3</v>
      </c>
      <c r="CX936">
        <v>0</v>
      </c>
      <c r="CY936">
        <v>1.727E-3</v>
      </c>
      <c r="CZ936">
        <v>240</v>
      </c>
      <c r="DA936" t="s">
        <v>990</v>
      </c>
      <c r="DB936" t="s">
        <v>161</v>
      </c>
      <c r="DC936" t="s">
        <v>991</v>
      </c>
      <c r="DD936">
        <v>-84.387200000000007</v>
      </c>
      <c r="DE936">
        <v>34.640267000000001</v>
      </c>
      <c r="DF936">
        <v>34.640267000000001</v>
      </c>
      <c r="DG936">
        <v>-84.387200000000007</v>
      </c>
      <c r="DH936">
        <v>1.9599999999999999E-3</v>
      </c>
      <c r="DI936">
        <v>1.727E-3</v>
      </c>
      <c r="DJ936">
        <v>128</v>
      </c>
      <c r="DK936">
        <v>4640</v>
      </c>
      <c r="DL936">
        <v>11.1</v>
      </c>
      <c r="DM936">
        <v>4830</v>
      </c>
      <c r="DN936">
        <v>11.1</v>
      </c>
      <c r="DO936">
        <v>4830</v>
      </c>
      <c r="DP936">
        <v>11.1</v>
      </c>
      <c r="DQ936">
        <v>4260</v>
      </c>
      <c r="DR936">
        <v>0</v>
      </c>
      <c r="DS936">
        <v>4140</v>
      </c>
      <c r="DT936">
        <v>11.9</v>
      </c>
      <c r="DU936">
        <v>4040</v>
      </c>
      <c r="DV936">
        <v>11.1</v>
      </c>
      <c r="DW936">
        <v>3850</v>
      </c>
      <c r="DX936">
        <v>11.7</v>
      </c>
      <c r="DY936">
        <v>3670</v>
      </c>
      <c r="DZ936">
        <v>11.7</v>
      </c>
      <c r="EA936">
        <v>3690</v>
      </c>
      <c r="EB936">
        <v>11.7</v>
      </c>
      <c r="EC936">
        <v>4260</v>
      </c>
      <c r="ED936">
        <v>0</v>
      </c>
      <c r="EE936">
        <v>0</v>
      </c>
    </row>
    <row r="937" spans="1:135" x14ac:dyDescent="0.3">
      <c r="A937">
        <v>935</v>
      </c>
      <c r="B937" t="s">
        <v>135</v>
      </c>
      <c r="C937">
        <v>655</v>
      </c>
      <c r="D937">
        <v>530</v>
      </c>
      <c r="E937" t="s">
        <v>135</v>
      </c>
      <c r="F937">
        <v>6931271</v>
      </c>
      <c r="G937" t="s">
        <v>136</v>
      </c>
      <c r="H937" s="1">
        <v>43398</v>
      </c>
      <c r="I937" t="s">
        <v>760</v>
      </c>
      <c r="J937" t="s">
        <v>979</v>
      </c>
      <c r="K937" t="s">
        <v>999</v>
      </c>
      <c r="L937" t="s">
        <v>140</v>
      </c>
      <c r="M937">
        <v>0</v>
      </c>
      <c r="N937">
        <v>0</v>
      </c>
      <c r="O937">
        <v>0</v>
      </c>
      <c r="P937" t="s">
        <v>235</v>
      </c>
      <c r="Q937" t="s">
        <v>170</v>
      </c>
      <c r="R937" t="s">
        <v>180</v>
      </c>
      <c r="S937" t="s">
        <v>180</v>
      </c>
      <c r="T937" t="s">
        <v>242</v>
      </c>
      <c r="U937">
        <v>2</v>
      </c>
      <c r="V937" t="s">
        <v>182</v>
      </c>
      <c r="W937" t="s">
        <v>344</v>
      </c>
      <c r="X937" t="s">
        <v>147</v>
      </c>
      <c r="Y937" t="s">
        <v>148</v>
      </c>
      <c r="Z937">
        <v>0</v>
      </c>
      <c r="AA937" t="s">
        <v>198</v>
      </c>
      <c r="AB937" t="s">
        <v>362</v>
      </c>
      <c r="AC937" t="s">
        <v>982</v>
      </c>
      <c r="AD937">
        <v>20.832823999999999</v>
      </c>
      <c r="AE937">
        <v>34.642384</v>
      </c>
      <c r="AF937">
        <v>-84.387488000000005</v>
      </c>
      <c r="AG937">
        <v>128</v>
      </c>
      <c r="AH937">
        <v>30</v>
      </c>
      <c r="AI937">
        <v>735</v>
      </c>
      <c r="AJ937" t="s">
        <v>983</v>
      </c>
      <c r="AK937">
        <v>13</v>
      </c>
      <c r="AL937">
        <v>14</v>
      </c>
      <c r="AM937" t="s">
        <v>230</v>
      </c>
      <c r="AN937">
        <v>633</v>
      </c>
      <c r="AO937">
        <v>51.6</v>
      </c>
      <c r="AP937">
        <v>570.1</v>
      </c>
      <c r="AQ937">
        <v>-84.388659000000004</v>
      </c>
      <c r="AR937">
        <v>34.643321999999998</v>
      </c>
      <c r="AS937">
        <v>-84.387410000000003</v>
      </c>
      <c r="AT937">
        <v>34.642214000000003</v>
      </c>
      <c r="AU937" t="s">
        <v>982</v>
      </c>
      <c r="AV937">
        <v>1</v>
      </c>
      <c r="AW937">
        <v>123</v>
      </c>
      <c r="AX937">
        <v>52</v>
      </c>
      <c r="AY937">
        <v>0</v>
      </c>
      <c r="AZ937">
        <v>55</v>
      </c>
      <c r="BA937">
        <v>16.77</v>
      </c>
      <c r="BB937">
        <v>16.07</v>
      </c>
      <c r="BC937">
        <v>1523</v>
      </c>
      <c r="BD937">
        <v>1530.8</v>
      </c>
      <c r="BE937">
        <v>1549.9</v>
      </c>
      <c r="BF937">
        <v>55</v>
      </c>
      <c r="BG937">
        <v>48.6</v>
      </c>
      <c r="BH937">
        <v>6.4</v>
      </c>
      <c r="BI937" s="1">
        <v>44151</v>
      </c>
      <c r="BJ937" t="s">
        <v>154</v>
      </c>
      <c r="BK937">
        <v>1.727E-3</v>
      </c>
      <c r="BL937">
        <v>24766</v>
      </c>
      <c r="BM937">
        <v>24214</v>
      </c>
      <c r="BN937" t="s">
        <v>982</v>
      </c>
      <c r="BO937" t="s">
        <v>764</v>
      </c>
      <c r="BP937">
        <v>1</v>
      </c>
      <c r="BQ937">
        <v>5200</v>
      </c>
      <c r="BR937">
        <v>6</v>
      </c>
      <c r="BS937">
        <v>1</v>
      </c>
      <c r="BT937">
        <v>2</v>
      </c>
      <c r="BU937">
        <v>1</v>
      </c>
      <c r="BV937">
        <v>1</v>
      </c>
      <c r="BW937">
        <v>2</v>
      </c>
      <c r="BX937">
        <v>3</v>
      </c>
      <c r="BY937">
        <v>5</v>
      </c>
      <c r="BZ937" t="s">
        <v>156</v>
      </c>
      <c r="CA937">
        <v>123</v>
      </c>
      <c r="CB937">
        <v>52</v>
      </c>
      <c r="CC937">
        <v>0</v>
      </c>
      <c r="CD937" t="s">
        <v>157</v>
      </c>
      <c r="CE937" t="s">
        <v>157</v>
      </c>
      <c r="CF937">
        <v>0</v>
      </c>
      <c r="CG937">
        <v>55</v>
      </c>
      <c r="CH937">
        <v>4140</v>
      </c>
      <c r="CI937" t="s">
        <v>158</v>
      </c>
      <c r="CJ937">
        <v>0</v>
      </c>
      <c r="CK937">
        <v>0.19775799999999999</v>
      </c>
      <c r="CL937">
        <v>9</v>
      </c>
      <c r="CM937" t="s">
        <v>159</v>
      </c>
      <c r="CN937">
        <v>4140</v>
      </c>
      <c r="CO937">
        <v>279841</v>
      </c>
      <c r="CP937">
        <v>20.629000000000001</v>
      </c>
      <c r="CQ937">
        <v>20.827000000000002</v>
      </c>
      <c r="CR937">
        <v>279841</v>
      </c>
      <c r="CS937">
        <v>0</v>
      </c>
      <c r="CT937">
        <v>1044.1621319999999</v>
      </c>
      <c r="CU937">
        <v>100</v>
      </c>
      <c r="CV937">
        <v>24255</v>
      </c>
      <c r="CW937">
        <v>8.3649999999999992E-3</v>
      </c>
      <c r="CX937">
        <v>0</v>
      </c>
      <c r="CY937">
        <v>1.727E-3</v>
      </c>
      <c r="CZ937">
        <v>240</v>
      </c>
      <c r="DA937" t="s">
        <v>990</v>
      </c>
      <c r="DB937" t="s">
        <v>161</v>
      </c>
      <c r="DC937" t="s">
        <v>991</v>
      </c>
      <c r="DD937">
        <v>-84.387200000000007</v>
      </c>
      <c r="DE937">
        <v>34.640267000000001</v>
      </c>
      <c r="DF937">
        <v>34.640267000000001</v>
      </c>
      <c r="DG937">
        <v>-84.387200000000007</v>
      </c>
      <c r="DH937">
        <v>1.9599999999999999E-3</v>
      </c>
      <c r="DI937">
        <v>1.727E-3</v>
      </c>
      <c r="DJ937">
        <v>128</v>
      </c>
      <c r="DK937">
        <v>4640</v>
      </c>
      <c r="DL937">
        <v>11.1</v>
      </c>
      <c r="DM937">
        <v>4830</v>
      </c>
      <c r="DN937">
        <v>11.1</v>
      </c>
      <c r="DO937">
        <v>4830</v>
      </c>
      <c r="DP937">
        <v>11.1</v>
      </c>
      <c r="DQ937">
        <v>4260</v>
      </c>
      <c r="DR937">
        <v>0</v>
      </c>
      <c r="DS937">
        <v>4140</v>
      </c>
      <c r="DT937">
        <v>11.9</v>
      </c>
      <c r="DU937">
        <v>4040</v>
      </c>
      <c r="DV937">
        <v>11.1</v>
      </c>
      <c r="DW937">
        <v>3850</v>
      </c>
      <c r="DX937">
        <v>11.7</v>
      </c>
      <c r="DY937">
        <v>3670</v>
      </c>
      <c r="DZ937">
        <v>11.7</v>
      </c>
      <c r="EA937">
        <v>3690</v>
      </c>
      <c r="EB937">
        <v>11.7</v>
      </c>
      <c r="EC937">
        <v>4260</v>
      </c>
      <c r="ED937">
        <v>0</v>
      </c>
      <c r="EE937">
        <v>0</v>
      </c>
    </row>
    <row r="938" spans="1:135" x14ac:dyDescent="0.3">
      <c r="A938">
        <v>936</v>
      </c>
      <c r="B938" t="s">
        <v>135</v>
      </c>
      <c r="C938">
        <v>712</v>
      </c>
      <c r="D938">
        <v>505</v>
      </c>
      <c r="E938" t="s">
        <v>135</v>
      </c>
      <c r="F938">
        <v>7307507</v>
      </c>
      <c r="G938" t="s">
        <v>767</v>
      </c>
      <c r="H938" s="1">
        <v>43631</v>
      </c>
      <c r="I938" t="s">
        <v>760</v>
      </c>
      <c r="J938" t="s">
        <v>979</v>
      </c>
      <c r="K938" t="s">
        <v>1000</v>
      </c>
      <c r="L938" t="s">
        <v>140</v>
      </c>
      <c r="M938">
        <v>0</v>
      </c>
      <c r="N938">
        <v>0</v>
      </c>
      <c r="O938">
        <v>0</v>
      </c>
      <c r="P938" t="s">
        <v>141</v>
      </c>
      <c r="Q938" t="s">
        <v>186</v>
      </c>
      <c r="R938" t="s">
        <v>143</v>
      </c>
      <c r="S938" t="s">
        <v>143</v>
      </c>
      <c r="T938" t="s">
        <v>164</v>
      </c>
      <c r="U938">
        <v>1</v>
      </c>
      <c r="V938" t="s">
        <v>145</v>
      </c>
      <c r="W938" t="s">
        <v>146</v>
      </c>
      <c r="X938" t="s">
        <v>178</v>
      </c>
      <c r="Y938" t="s">
        <v>148</v>
      </c>
      <c r="Z938">
        <v>60</v>
      </c>
      <c r="AA938" t="s">
        <v>149</v>
      </c>
      <c r="AB938" t="s">
        <v>168</v>
      </c>
      <c r="AC938" t="s">
        <v>982</v>
      </c>
      <c r="AD938">
        <v>20.746621999999999</v>
      </c>
      <c r="AE938">
        <v>34.643265</v>
      </c>
      <c r="AF938">
        <v>-84.388514999999998</v>
      </c>
      <c r="AG938">
        <v>128</v>
      </c>
      <c r="AH938">
        <v>30</v>
      </c>
      <c r="AI938">
        <v>735</v>
      </c>
      <c r="AJ938" t="s">
        <v>983</v>
      </c>
      <c r="AK938">
        <v>13</v>
      </c>
      <c r="AL938">
        <v>14</v>
      </c>
      <c r="AM938" t="s">
        <v>230</v>
      </c>
      <c r="AN938">
        <v>633</v>
      </c>
      <c r="AO938">
        <v>51.6</v>
      </c>
      <c r="AP938">
        <v>570.1</v>
      </c>
      <c r="AQ938">
        <v>-84.388659000000004</v>
      </c>
      <c r="AR938">
        <v>34.643321999999998</v>
      </c>
      <c r="AS938">
        <v>-84.387410000000003</v>
      </c>
      <c r="AT938">
        <v>34.642214000000003</v>
      </c>
      <c r="AU938" t="s">
        <v>982</v>
      </c>
      <c r="AV938">
        <v>1</v>
      </c>
      <c r="AW938">
        <v>123</v>
      </c>
      <c r="AX938">
        <v>52</v>
      </c>
      <c r="AY938">
        <v>0</v>
      </c>
      <c r="AZ938">
        <v>55</v>
      </c>
      <c r="BA938">
        <v>16.77</v>
      </c>
      <c r="BB938">
        <v>16.07</v>
      </c>
      <c r="BC938">
        <v>1523</v>
      </c>
      <c r="BD938">
        <v>1530.8</v>
      </c>
      <c r="BE938">
        <v>1549.9</v>
      </c>
      <c r="BF938">
        <v>55</v>
      </c>
      <c r="BG938">
        <v>48.6</v>
      </c>
      <c r="BH938">
        <v>6.4</v>
      </c>
      <c r="BI938" s="1">
        <v>44151</v>
      </c>
      <c r="BJ938" t="s">
        <v>154</v>
      </c>
      <c r="BK938">
        <v>1.727E-3</v>
      </c>
      <c r="BL938">
        <v>24766</v>
      </c>
      <c r="BM938">
        <v>24214</v>
      </c>
      <c r="BN938" t="s">
        <v>982</v>
      </c>
      <c r="BO938" t="s">
        <v>764</v>
      </c>
      <c r="BP938">
        <v>1</v>
      </c>
      <c r="BQ938">
        <v>5200</v>
      </c>
      <c r="BR938">
        <v>6</v>
      </c>
      <c r="BS938">
        <v>1</v>
      </c>
      <c r="BT938">
        <v>2</v>
      </c>
      <c r="BU938">
        <v>1</v>
      </c>
      <c r="BV938">
        <v>1</v>
      </c>
      <c r="BW938">
        <v>2</v>
      </c>
      <c r="BX938">
        <v>3</v>
      </c>
      <c r="BY938">
        <v>5</v>
      </c>
      <c r="BZ938" t="s">
        <v>156</v>
      </c>
      <c r="CA938">
        <v>123</v>
      </c>
      <c r="CB938">
        <v>52</v>
      </c>
      <c r="CC938">
        <v>0</v>
      </c>
      <c r="CD938" t="s">
        <v>157</v>
      </c>
      <c r="CE938" t="s">
        <v>157</v>
      </c>
      <c r="CF938">
        <v>0</v>
      </c>
      <c r="CG938">
        <v>55</v>
      </c>
      <c r="CH938">
        <v>4140</v>
      </c>
      <c r="CI938" t="s">
        <v>158</v>
      </c>
      <c r="CJ938">
        <v>0</v>
      </c>
      <c r="CK938">
        <v>0.19775799999999999</v>
      </c>
      <c r="CL938">
        <v>9</v>
      </c>
      <c r="CM938" t="s">
        <v>159</v>
      </c>
      <c r="CN938">
        <v>4140</v>
      </c>
      <c r="CO938">
        <v>279841</v>
      </c>
      <c r="CP938">
        <v>20.629000000000001</v>
      </c>
      <c r="CQ938">
        <v>20.827000000000002</v>
      </c>
      <c r="CR938">
        <v>279841</v>
      </c>
      <c r="CS938">
        <v>0</v>
      </c>
      <c r="CT938">
        <v>1044.1621319999999</v>
      </c>
      <c r="CU938">
        <v>100</v>
      </c>
      <c r="CV938">
        <v>24255</v>
      </c>
      <c r="CW938">
        <v>8.3649999999999992E-3</v>
      </c>
      <c r="CX938">
        <v>0</v>
      </c>
      <c r="CY938">
        <v>1.727E-3</v>
      </c>
      <c r="CZ938">
        <v>240</v>
      </c>
      <c r="DA938" t="s">
        <v>990</v>
      </c>
      <c r="DB938" t="s">
        <v>161</v>
      </c>
      <c r="DC938" t="s">
        <v>991</v>
      </c>
      <c r="DD938">
        <v>-84.387200000000007</v>
      </c>
      <c r="DE938">
        <v>34.640267000000001</v>
      </c>
      <c r="DF938">
        <v>34.640267000000001</v>
      </c>
      <c r="DG938">
        <v>-84.387200000000007</v>
      </c>
      <c r="DH938">
        <v>1.9599999999999999E-3</v>
      </c>
      <c r="DI938">
        <v>1.727E-3</v>
      </c>
      <c r="DJ938">
        <v>128</v>
      </c>
      <c r="DK938">
        <v>4640</v>
      </c>
      <c r="DL938">
        <v>11.1</v>
      </c>
      <c r="DM938">
        <v>4830</v>
      </c>
      <c r="DN938">
        <v>11.1</v>
      </c>
      <c r="DO938">
        <v>4830</v>
      </c>
      <c r="DP938">
        <v>11.1</v>
      </c>
      <c r="DQ938">
        <v>4260</v>
      </c>
      <c r="DR938">
        <v>0</v>
      </c>
      <c r="DS938">
        <v>4140</v>
      </c>
      <c r="DT938">
        <v>11.9</v>
      </c>
      <c r="DU938">
        <v>4040</v>
      </c>
      <c r="DV938">
        <v>11.1</v>
      </c>
      <c r="DW938">
        <v>3850</v>
      </c>
      <c r="DX938">
        <v>11.7</v>
      </c>
      <c r="DY938">
        <v>3670</v>
      </c>
      <c r="DZ938">
        <v>11.7</v>
      </c>
      <c r="EA938">
        <v>3690</v>
      </c>
      <c r="EB938">
        <v>11.7</v>
      </c>
      <c r="EC938">
        <v>4260</v>
      </c>
      <c r="ED938">
        <v>0</v>
      </c>
      <c r="EE938">
        <v>0</v>
      </c>
    </row>
    <row r="939" spans="1:135" x14ac:dyDescent="0.3">
      <c r="A939">
        <v>937</v>
      </c>
      <c r="B939" t="s">
        <v>135</v>
      </c>
      <c r="C939">
        <v>222</v>
      </c>
      <c r="D939">
        <v>661</v>
      </c>
      <c r="E939" t="s">
        <v>135</v>
      </c>
      <c r="F939">
        <v>5549111</v>
      </c>
      <c r="G939" t="s">
        <v>136</v>
      </c>
      <c r="H939" s="1">
        <v>42351</v>
      </c>
      <c r="I939" t="s">
        <v>760</v>
      </c>
      <c r="J939" t="s">
        <v>979</v>
      </c>
      <c r="K939" t="s">
        <v>139</v>
      </c>
      <c r="L939" t="s">
        <v>218</v>
      </c>
      <c r="M939">
        <v>0</v>
      </c>
      <c r="N939">
        <v>0</v>
      </c>
      <c r="O939">
        <v>2</v>
      </c>
      <c r="P939" t="s">
        <v>141</v>
      </c>
      <c r="Q939" t="s">
        <v>142</v>
      </c>
      <c r="R939" t="s">
        <v>143</v>
      </c>
      <c r="S939" t="s">
        <v>219</v>
      </c>
      <c r="T939" t="s">
        <v>164</v>
      </c>
      <c r="U939">
        <v>1</v>
      </c>
      <c r="V939" t="s">
        <v>158</v>
      </c>
      <c r="W939" t="s">
        <v>146</v>
      </c>
      <c r="X939" t="s">
        <v>147</v>
      </c>
      <c r="Y939" t="s">
        <v>148</v>
      </c>
      <c r="Z939">
        <v>68</v>
      </c>
      <c r="AA939" t="s">
        <v>175</v>
      </c>
      <c r="AB939" t="s">
        <v>197</v>
      </c>
      <c r="AC939" t="s">
        <v>982</v>
      </c>
      <c r="AD939">
        <v>20.931999999999999</v>
      </c>
      <c r="AE939">
        <v>34.641013999999998</v>
      </c>
      <c r="AF939">
        <v>-84.387028000000001</v>
      </c>
      <c r="AG939">
        <v>129</v>
      </c>
      <c r="AH939">
        <v>31</v>
      </c>
      <c r="AI939">
        <v>736</v>
      </c>
      <c r="AJ939" t="s">
        <v>983</v>
      </c>
      <c r="AK939">
        <v>13</v>
      </c>
      <c r="AL939">
        <v>15</v>
      </c>
      <c r="AM939" t="s">
        <v>230</v>
      </c>
      <c r="AN939">
        <v>1098.5</v>
      </c>
      <c r="AO939">
        <v>30.5</v>
      </c>
      <c r="AP939">
        <v>585.4</v>
      </c>
      <c r="AQ939">
        <v>-84.387255999999994</v>
      </c>
      <c r="AR939">
        <v>34.641781999999999</v>
      </c>
      <c r="AS939">
        <v>-84.387060000000005</v>
      </c>
      <c r="AT939">
        <v>34.640197999999998</v>
      </c>
      <c r="AU939" t="s">
        <v>982</v>
      </c>
      <c r="AV939">
        <v>1</v>
      </c>
      <c r="AW939">
        <v>123</v>
      </c>
      <c r="AX939">
        <v>52</v>
      </c>
      <c r="AY939">
        <v>0</v>
      </c>
      <c r="AZ939">
        <v>55</v>
      </c>
      <c r="BA939">
        <v>12.41</v>
      </c>
      <c r="BB939">
        <v>11.86</v>
      </c>
      <c r="BC939">
        <v>1534.8</v>
      </c>
      <c r="BD939">
        <v>1542.3</v>
      </c>
      <c r="BE939">
        <v>1560.7</v>
      </c>
      <c r="BF939">
        <v>55</v>
      </c>
      <c r="BG939">
        <v>53.3</v>
      </c>
      <c r="BH939">
        <v>1.7</v>
      </c>
      <c r="BI939" s="1">
        <v>44151</v>
      </c>
      <c r="BJ939" t="s">
        <v>154</v>
      </c>
      <c r="BK939">
        <v>1.6199999999999999E-3</v>
      </c>
      <c r="BL939">
        <v>24767</v>
      </c>
      <c r="BM939">
        <v>24215</v>
      </c>
      <c r="BN939" t="s">
        <v>982</v>
      </c>
      <c r="BO939" t="s">
        <v>764</v>
      </c>
      <c r="BP939">
        <v>1</v>
      </c>
      <c r="BQ939">
        <v>5200</v>
      </c>
      <c r="BR939">
        <v>6</v>
      </c>
      <c r="BS939">
        <v>1</v>
      </c>
      <c r="BT939">
        <v>2</v>
      </c>
      <c r="BU939">
        <v>1</v>
      </c>
      <c r="BV939">
        <v>1</v>
      </c>
      <c r="BW939">
        <v>2</v>
      </c>
      <c r="BX939">
        <v>3</v>
      </c>
      <c r="BY939">
        <v>5</v>
      </c>
      <c r="BZ939" t="s">
        <v>156</v>
      </c>
      <c r="CA939">
        <v>123</v>
      </c>
      <c r="CB939">
        <v>52</v>
      </c>
      <c r="CC939">
        <v>0</v>
      </c>
      <c r="CD939" t="s">
        <v>157</v>
      </c>
      <c r="CE939" t="s">
        <v>157</v>
      </c>
      <c r="CF939">
        <v>0</v>
      </c>
      <c r="CG939">
        <v>55</v>
      </c>
      <c r="CH939">
        <v>4140</v>
      </c>
      <c r="CI939" t="s">
        <v>158</v>
      </c>
      <c r="CJ939">
        <v>0</v>
      </c>
      <c r="CK939">
        <v>0.32098500000000002</v>
      </c>
      <c r="CL939">
        <v>9</v>
      </c>
      <c r="CM939" t="s">
        <v>159</v>
      </c>
      <c r="CN939">
        <v>4140</v>
      </c>
      <c r="CO939">
        <v>279842</v>
      </c>
      <c r="CP939">
        <v>20.827000000000002</v>
      </c>
      <c r="CQ939">
        <v>21.148</v>
      </c>
      <c r="CR939">
        <v>279842</v>
      </c>
      <c r="CS939">
        <v>0</v>
      </c>
      <c r="CT939">
        <v>1694.8022860000001</v>
      </c>
      <c r="CU939">
        <v>100</v>
      </c>
      <c r="CV939">
        <v>24256</v>
      </c>
      <c r="CW939">
        <v>1.1344999999999999E-2</v>
      </c>
      <c r="CX939">
        <v>0</v>
      </c>
      <c r="CY939">
        <v>1.6199999999999999E-3</v>
      </c>
      <c r="CZ939">
        <v>240</v>
      </c>
      <c r="DA939" t="s">
        <v>990</v>
      </c>
      <c r="DB939" t="s">
        <v>161</v>
      </c>
      <c r="DC939" t="s">
        <v>991</v>
      </c>
      <c r="DD939">
        <v>-84.387200000000007</v>
      </c>
      <c r="DE939">
        <v>34.640267000000001</v>
      </c>
      <c r="DF939">
        <v>34.640267000000001</v>
      </c>
      <c r="DG939">
        <v>-84.387200000000007</v>
      </c>
      <c r="DH939">
        <v>1.46E-4</v>
      </c>
      <c r="DI939">
        <v>1.6199999999999999E-3</v>
      </c>
      <c r="DJ939">
        <v>129</v>
      </c>
      <c r="DK939">
        <v>4640</v>
      </c>
      <c r="DL939">
        <v>11.1</v>
      </c>
      <c r="DM939">
        <v>4830</v>
      </c>
      <c r="DN939">
        <v>11.1</v>
      </c>
      <c r="DO939">
        <v>4830</v>
      </c>
      <c r="DP939">
        <v>11.1</v>
      </c>
      <c r="DQ939">
        <v>4260</v>
      </c>
      <c r="DR939">
        <v>0</v>
      </c>
      <c r="DS939">
        <v>4140</v>
      </c>
      <c r="DT939">
        <v>11.9</v>
      </c>
      <c r="DU939">
        <v>4040</v>
      </c>
      <c r="DV939">
        <v>11.1</v>
      </c>
      <c r="DW939">
        <v>3850</v>
      </c>
      <c r="DX939">
        <v>11.7</v>
      </c>
      <c r="DY939">
        <v>3670</v>
      </c>
      <c r="DZ939">
        <v>11.7</v>
      </c>
      <c r="EA939">
        <v>3690</v>
      </c>
      <c r="EB939">
        <v>11.7</v>
      </c>
      <c r="EC939">
        <v>4260</v>
      </c>
      <c r="ED939">
        <v>0</v>
      </c>
      <c r="EE939">
        <v>0</v>
      </c>
    </row>
    <row r="940" spans="1:135" x14ac:dyDescent="0.3">
      <c r="A940">
        <v>938</v>
      </c>
      <c r="B940" t="s">
        <v>135</v>
      </c>
      <c r="C940">
        <v>465</v>
      </c>
      <c r="D940">
        <v>520</v>
      </c>
      <c r="E940" t="s">
        <v>135</v>
      </c>
      <c r="F940">
        <v>7111860</v>
      </c>
      <c r="G940" t="s">
        <v>136</v>
      </c>
      <c r="H940" s="1">
        <v>43527</v>
      </c>
      <c r="I940" t="s">
        <v>760</v>
      </c>
      <c r="J940" t="s">
        <v>979</v>
      </c>
      <c r="K940" t="s">
        <v>1001</v>
      </c>
      <c r="L940" t="s">
        <v>140</v>
      </c>
      <c r="M940">
        <v>0</v>
      </c>
      <c r="N940">
        <v>0</v>
      </c>
      <c r="O940">
        <v>0</v>
      </c>
      <c r="P940" t="s">
        <v>141</v>
      </c>
      <c r="Q940" t="s">
        <v>142</v>
      </c>
      <c r="R940" t="s">
        <v>143</v>
      </c>
      <c r="S940" t="s">
        <v>143</v>
      </c>
      <c r="T940" t="s">
        <v>223</v>
      </c>
      <c r="U940">
        <v>1</v>
      </c>
      <c r="V940" t="s">
        <v>145</v>
      </c>
      <c r="W940" t="s">
        <v>166</v>
      </c>
      <c r="X940" t="s">
        <v>147</v>
      </c>
      <c r="Y940" t="s">
        <v>167</v>
      </c>
      <c r="Z940">
        <v>74</v>
      </c>
      <c r="AA940" t="s">
        <v>149</v>
      </c>
      <c r="AB940" t="s">
        <v>168</v>
      </c>
      <c r="AC940" t="s">
        <v>982</v>
      </c>
      <c r="AD940">
        <v>20.869</v>
      </c>
      <c r="AE940">
        <v>34.641897999999998</v>
      </c>
      <c r="AF940">
        <v>-84.387292000000002</v>
      </c>
      <c r="AG940">
        <v>129</v>
      </c>
      <c r="AH940">
        <v>31</v>
      </c>
      <c r="AI940">
        <v>736</v>
      </c>
      <c r="AJ940" t="s">
        <v>983</v>
      </c>
      <c r="AK940">
        <v>13</v>
      </c>
      <c r="AL940">
        <v>15</v>
      </c>
      <c r="AM940" t="s">
        <v>230</v>
      </c>
      <c r="AN940">
        <v>1098.5</v>
      </c>
      <c r="AO940">
        <v>30.5</v>
      </c>
      <c r="AP940">
        <v>585.4</v>
      </c>
      <c r="AQ940">
        <v>-84.387255999999994</v>
      </c>
      <c r="AR940">
        <v>34.641781999999999</v>
      </c>
      <c r="AS940">
        <v>-84.387060000000005</v>
      </c>
      <c r="AT940">
        <v>34.640197999999998</v>
      </c>
      <c r="AU940" t="s">
        <v>982</v>
      </c>
      <c r="AV940">
        <v>1</v>
      </c>
      <c r="AW940">
        <v>123</v>
      </c>
      <c r="AX940">
        <v>52</v>
      </c>
      <c r="AY940">
        <v>0</v>
      </c>
      <c r="AZ940">
        <v>55</v>
      </c>
      <c r="BA940">
        <v>12.41</v>
      </c>
      <c r="BB940">
        <v>11.86</v>
      </c>
      <c r="BC940">
        <v>1534.8</v>
      </c>
      <c r="BD940">
        <v>1542.3</v>
      </c>
      <c r="BE940">
        <v>1560.7</v>
      </c>
      <c r="BF940">
        <v>55</v>
      </c>
      <c r="BG940">
        <v>53.3</v>
      </c>
      <c r="BH940">
        <v>1.7</v>
      </c>
      <c r="BI940" s="1">
        <v>44151</v>
      </c>
      <c r="BJ940" t="s">
        <v>154</v>
      </c>
      <c r="BK940">
        <v>1.6199999999999999E-3</v>
      </c>
      <c r="BL940">
        <v>24767</v>
      </c>
      <c r="BM940">
        <v>24215</v>
      </c>
      <c r="BN940" t="s">
        <v>982</v>
      </c>
      <c r="BO940" t="s">
        <v>764</v>
      </c>
      <c r="BP940">
        <v>1</v>
      </c>
      <c r="BQ940">
        <v>5200</v>
      </c>
      <c r="BR940">
        <v>6</v>
      </c>
      <c r="BS940">
        <v>1</v>
      </c>
      <c r="BT940">
        <v>2</v>
      </c>
      <c r="BU940">
        <v>1</v>
      </c>
      <c r="BV940">
        <v>1</v>
      </c>
      <c r="BW940">
        <v>2</v>
      </c>
      <c r="BX940">
        <v>3</v>
      </c>
      <c r="BY940">
        <v>5</v>
      </c>
      <c r="BZ940" t="s">
        <v>156</v>
      </c>
      <c r="CA940">
        <v>123</v>
      </c>
      <c r="CB940">
        <v>52</v>
      </c>
      <c r="CC940">
        <v>0</v>
      </c>
      <c r="CD940" t="s">
        <v>157</v>
      </c>
      <c r="CE940" t="s">
        <v>157</v>
      </c>
      <c r="CF940">
        <v>0</v>
      </c>
      <c r="CG940">
        <v>55</v>
      </c>
      <c r="CH940">
        <v>4140</v>
      </c>
      <c r="CI940" t="s">
        <v>158</v>
      </c>
      <c r="CJ940">
        <v>0</v>
      </c>
      <c r="CK940">
        <v>0.32098500000000002</v>
      </c>
      <c r="CL940">
        <v>9</v>
      </c>
      <c r="CM940" t="s">
        <v>159</v>
      </c>
      <c r="CN940">
        <v>4140</v>
      </c>
      <c r="CO940">
        <v>279842</v>
      </c>
      <c r="CP940">
        <v>20.827000000000002</v>
      </c>
      <c r="CQ940">
        <v>21.148</v>
      </c>
      <c r="CR940">
        <v>279842</v>
      </c>
      <c r="CS940">
        <v>0</v>
      </c>
      <c r="CT940">
        <v>1694.8022860000001</v>
      </c>
      <c r="CU940">
        <v>100</v>
      </c>
      <c r="CV940">
        <v>24256</v>
      </c>
      <c r="CW940">
        <v>1.1344999999999999E-2</v>
      </c>
      <c r="CX940">
        <v>0</v>
      </c>
      <c r="CY940">
        <v>1.6199999999999999E-3</v>
      </c>
      <c r="CZ940">
        <v>240</v>
      </c>
      <c r="DA940" t="s">
        <v>990</v>
      </c>
      <c r="DB940" t="s">
        <v>161</v>
      </c>
      <c r="DC940" t="s">
        <v>991</v>
      </c>
      <c r="DD940">
        <v>-84.387200000000007</v>
      </c>
      <c r="DE940">
        <v>34.640267000000001</v>
      </c>
      <c r="DF940">
        <v>34.640267000000001</v>
      </c>
      <c r="DG940">
        <v>-84.387200000000007</v>
      </c>
      <c r="DH940">
        <v>1.46E-4</v>
      </c>
      <c r="DI940">
        <v>1.6199999999999999E-3</v>
      </c>
      <c r="DJ940">
        <v>129</v>
      </c>
      <c r="DK940">
        <v>4640</v>
      </c>
      <c r="DL940">
        <v>11.1</v>
      </c>
      <c r="DM940">
        <v>4830</v>
      </c>
      <c r="DN940">
        <v>11.1</v>
      </c>
      <c r="DO940">
        <v>4830</v>
      </c>
      <c r="DP940">
        <v>11.1</v>
      </c>
      <c r="DQ940">
        <v>4260</v>
      </c>
      <c r="DR940">
        <v>0</v>
      </c>
      <c r="DS940">
        <v>4140</v>
      </c>
      <c r="DT940">
        <v>11.9</v>
      </c>
      <c r="DU940">
        <v>4040</v>
      </c>
      <c r="DV940">
        <v>11.1</v>
      </c>
      <c r="DW940">
        <v>3850</v>
      </c>
      <c r="DX940">
        <v>11.7</v>
      </c>
      <c r="DY940">
        <v>3670</v>
      </c>
      <c r="DZ940">
        <v>11.7</v>
      </c>
      <c r="EA940">
        <v>3690</v>
      </c>
      <c r="EB940">
        <v>11.7</v>
      </c>
      <c r="EC940">
        <v>4260</v>
      </c>
      <c r="ED940">
        <v>0</v>
      </c>
      <c r="EE940">
        <v>1.1900000000000001E-4</v>
      </c>
    </row>
    <row r="941" spans="1:135" x14ac:dyDescent="0.3">
      <c r="A941">
        <v>939</v>
      </c>
      <c r="B941" t="s">
        <v>135</v>
      </c>
      <c r="C941">
        <v>492</v>
      </c>
      <c r="D941">
        <v>79455</v>
      </c>
      <c r="E941" t="s">
        <v>135</v>
      </c>
      <c r="F941">
        <v>4497175</v>
      </c>
      <c r="G941" t="s">
        <v>136</v>
      </c>
      <c r="H941" s="1">
        <v>41461</v>
      </c>
      <c r="I941" t="s">
        <v>771</v>
      </c>
      <c r="J941" t="s">
        <v>1002</v>
      </c>
      <c r="K941" t="s">
        <v>139</v>
      </c>
      <c r="L941" t="s">
        <v>169</v>
      </c>
      <c r="M941">
        <v>0</v>
      </c>
      <c r="N941">
        <v>0</v>
      </c>
      <c r="O941">
        <v>0</v>
      </c>
      <c r="P941" t="s">
        <v>141</v>
      </c>
      <c r="Q941" t="s">
        <v>142</v>
      </c>
      <c r="R941" t="s">
        <v>176</v>
      </c>
      <c r="S941" t="s">
        <v>177</v>
      </c>
      <c r="T941" t="s">
        <v>216</v>
      </c>
      <c r="U941">
        <v>1</v>
      </c>
      <c r="V941" t="s">
        <v>165</v>
      </c>
      <c r="W941" t="s">
        <v>146</v>
      </c>
      <c r="X941" t="s">
        <v>147</v>
      </c>
      <c r="Y941" t="s">
        <v>148</v>
      </c>
      <c r="Z941">
        <v>49</v>
      </c>
      <c r="AA941" t="s">
        <v>149</v>
      </c>
      <c r="AB941" t="s">
        <v>168</v>
      </c>
      <c r="AC941" t="s">
        <v>1003</v>
      </c>
      <c r="AD941">
        <v>27.483988</v>
      </c>
      <c r="AE941">
        <v>34.445583999999997</v>
      </c>
      <c r="AF941">
        <v>-84.653718999999995</v>
      </c>
      <c r="AG941">
        <v>130</v>
      </c>
      <c r="AH941">
        <v>32</v>
      </c>
      <c r="AI941">
        <v>799</v>
      </c>
      <c r="AJ941" t="s">
        <v>687</v>
      </c>
      <c r="AK941">
        <v>35</v>
      </c>
      <c r="AL941">
        <v>36</v>
      </c>
      <c r="AM941" t="s">
        <v>230</v>
      </c>
      <c r="AN941">
        <v>519.9</v>
      </c>
      <c r="AO941">
        <v>117.4</v>
      </c>
      <c r="AP941">
        <v>1067.3</v>
      </c>
      <c r="AQ941">
        <v>-84.654354999999995</v>
      </c>
      <c r="AR941">
        <v>34.446252999999999</v>
      </c>
      <c r="AS941">
        <v>-84.651432999999997</v>
      </c>
      <c r="AT941">
        <v>34.445836</v>
      </c>
      <c r="AU941" t="s">
        <v>1003</v>
      </c>
      <c r="AV941">
        <v>1</v>
      </c>
      <c r="AW941">
        <v>129</v>
      </c>
      <c r="AX941">
        <v>53</v>
      </c>
      <c r="AY941">
        <v>0</v>
      </c>
      <c r="AZ941">
        <v>55</v>
      </c>
      <c r="BA941">
        <v>9.16</v>
      </c>
      <c r="BB941">
        <v>8.2100000000000009</v>
      </c>
      <c r="BC941">
        <v>1061.4000000000001</v>
      </c>
      <c r="BD941">
        <v>1079.7</v>
      </c>
      <c r="BE941">
        <v>1112.2</v>
      </c>
      <c r="BF941">
        <v>0</v>
      </c>
      <c r="BG941">
        <v>42.5</v>
      </c>
      <c r="BH941">
        <v>12.5</v>
      </c>
      <c r="BI941" s="1">
        <v>42614</v>
      </c>
      <c r="BJ941" t="s">
        <v>154</v>
      </c>
      <c r="BK941">
        <v>3.3709999999999999E-3</v>
      </c>
      <c r="BL941">
        <v>25550</v>
      </c>
      <c r="BM941">
        <v>25055</v>
      </c>
      <c r="BN941" t="s">
        <v>1003</v>
      </c>
      <c r="BO941" t="s">
        <v>776</v>
      </c>
      <c r="BP941">
        <v>1</v>
      </c>
      <c r="BQ941">
        <v>5300</v>
      </c>
      <c r="BR941">
        <v>6</v>
      </c>
      <c r="BS941">
        <v>1</v>
      </c>
      <c r="BT941">
        <v>2</v>
      </c>
      <c r="BU941">
        <v>1</v>
      </c>
      <c r="BV941">
        <v>1</v>
      </c>
      <c r="BW941">
        <v>2</v>
      </c>
      <c r="BX941">
        <v>3</v>
      </c>
      <c r="BY941">
        <v>3</v>
      </c>
      <c r="BZ941" t="s">
        <v>156</v>
      </c>
      <c r="CA941">
        <v>129</v>
      </c>
      <c r="CB941">
        <v>53</v>
      </c>
      <c r="CC941">
        <v>0</v>
      </c>
      <c r="CD941" t="s">
        <v>157</v>
      </c>
      <c r="CE941" t="s">
        <v>157</v>
      </c>
      <c r="CF941">
        <v>0</v>
      </c>
      <c r="CG941">
        <v>55</v>
      </c>
      <c r="CH941">
        <v>4280</v>
      </c>
      <c r="CI941" t="s">
        <v>158</v>
      </c>
      <c r="CJ941">
        <v>0</v>
      </c>
      <c r="CK941">
        <v>1.211544</v>
      </c>
      <c r="CL941">
        <v>14</v>
      </c>
      <c r="CM941" t="s">
        <v>159</v>
      </c>
      <c r="CN941">
        <v>4280</v>
      </c>
      <c r="CO941">
        <v>288870</v>
      </c>
      <c r="CP941">
        <v>26.277999999999999</v>
      </c>
      <c r="CQ941">
        <v>27.49</v>
      </c>
      <c r="CR941">
        <v>288870</v>
      </c>
      <c r="CS941">
        <v>0</v>
      </c>
      <c r="CT941">
        <v>6396.9541069999996</v>
      </c>
      <c r="CU941">
        <v>100</v>
      </c>
      <c r="CV941">
        <v>25078</v>
      </c>
      <c r="CW941">
        <v>4.2934E-2</v>
      </c>
      <c r="CX941">
        <v>0</v>
      </c>
      <c r="CY941">
        <v>3.3709999999999999E-3</v>
      </c>
      <c r="CZ941">
        <v>245</v>
      </c>
      <c r="DA941" t="s">
        <v>1004</v>
      </c>
      <c r="DB941" t="s">
        <v>459</v>
      </c>
      <c r="DC941" t="s">
        <v>1005</v>
      </c>
      <c r="DD941">
        <v>-84.668982999999997</v>
      </c>
      <c r="DE941">
        <v>34.450566000000002</v>
      </c>
      <c r="DF941">
        <v>34.450566000000002</v>
      </c>
      <c r="DG941">
        <v>-84.668982999999997</v>
      </c>
      <c r="DH941">
        <v>1.5249E-2</v>
      </c>
      <c r="DI941">
        <v>3.3709999999999999E-3</v>
      </c>
      <c r="DJ941">
        <v>130</v>
      </c>
      <c r="DK941">
        <v>4390</v>
      </c>
      <c r="DL941">
        <v>13.4</v>
      </c>
      <c r="DM941">
        <v>4890</v>
      </c>
      <c r="DN941">
        <v>16.899999999999999</v>
      </c>
      <c r="DO941">
        <v>4750</v>
      </c>
      <c r="DP941">
        <v>16.899999999999999</v>
      </c>
      <c r="DQ941">
        <v>4410</v>
      </c>
      <c r="DR941">
        <v>0</v>
      </c>
      <c r="DS941">
        <v>4280</v>
      </c>
      <c r="DT941">
        <v>19.5</v>
      </c>
      <c r="DU941">
        <v>3670</v>
      </c>
      <c r="DV941">
        <v>18</v>
      </c>
      <c r="DW941">
        <v>3490</v>
      </c>
      <c r="DX941">
        <v>18.899999999999999</v>
      </c>
      <c r="DY941">
        <v>3770</v>
      </c>
      <c r="DZ941">
        <v>16.899999999999999</v>
      </c>
      <c r="EA941">
        <v>3770</v>
      </c>
      <c r="EB941">
        <v>16.899999999999999</v>
      </c>
      <c r="EC941">
        <v>3560</v>
      </c>
      <c r="ED941">
        <v>19.399999999999999</v>
      </c>
      <c r="EE941">
        <v>0</v>
      </c>
    </row>
    <row r="942" spans="1:135" x14ac:dyDescent="0.3">
      <c r="A942">
        <v>940</v>
      </c>
      <c r="B942" t="s">
        <v>135</v>
      </c>
      <c r="C942">
        <v>849</v>
      </c>
      <c r="D942">
        <v>76007</v>
      </c>
      <c r="E942" t="s">
        <v>135</v>
      </c>
      <c r="F942">
        <v>4651073</v>
      </c>
      <c r="G942" t="s">
        <v>136</v>
      </c>
      <c r="H942" s="1">
        <v>41600</v>
      </c>
      <c r="I942" t="s">
        <v>771</v>
      </c>
      <c r="J942" t="s">
        <v>1002</v>
      </c>
      <c r="K942" t="s">
        <v>139</v>
      </c>
      <c r="L942" t="s">
        <v>140</v>
      </c>
      <c r="M942">
        <v>0</v>
      </c>
      <c r="N942">
        <v>0</v>
      </c>
      <c r="O942">
        <v>0</v>
      </c>
      <c r="P942" t="s">
        <v>141</v>
      </c>
      <c r="Q942" t="s">
        <v>142</v>
      </c>
      <c r="R942" t="s">
        <v>176</v>
      </c>
      <c r="S942" t="s">
        <v>272</v>
      </c>
      <c r="T942" t="s">
        <v>187</v>
      </c>
      <c r="U942">
        <v>1</v>
      </c>
      <c r="V942" t="s">
        <v>165</v>
      </c>
      <c r="W942" t="s">
        <v>146</v>
      </c>
      <c r="X942" t="s">
        <v>147</v>
      </c>
      <c r="Y942" t="s">
        <v>167</v>
      </c>
      <c r="Z942">
        <v>30</v>
      </c>
      <c r="AA942" t="s">
        <v>149</v>
      </c>
      <c r="AB942" t="s">
        <v>150</v>
      </c>
      <c r="AC942" t="s">
        <v>1003</v>
      </c>
      <c r="AD942">
        <v>27.469377000000001</v>
      </c>
      <c r="AE942">
        <v>34.445729999999998</v>
      </c>
      <c r="AF942">
        <v>-84.653903</v>
      </c>
      <c r="AG942">
        <v>130</v>
      </c>
      <c r="AH942">
        <v>32</v>
      </c>
      <c r="AI942">
        <v>799</v>
      </c>
      <c r="AJ942" t="s">
        <v>687</v>
      </c>
      <c r="AK942">
        <v>35</v>
      </c>
      <c r="AL942">
        <v>36</v>
      </c>
      <c r="AM942" t="s">
        <v>230</v>
      </c>
      <c r="AN942">
        <v>519.9</v>
      </c>
      <c r="AO942">
        <v>117.4</v>
      </c>
      <c r="AP942">
        <v>1067.3</v>
      </c>
      <c r="AQ942">
        <v>-84.654354999999995</v>
      </c>
      <c r="AR942">
        <v>34.446252999999999</v>
      </c>
      <c r="AS942">
        <v>-84.651432999999997</v>
      </c>
      <c r="AT942">
        <v>34.445836</v>
      </c>
      <c r="AU942" t="s">
        <v>1003</v>
      </c>
      <c r="AV942">
        <v>1</v>
      </c>
      <c r="AW942">
        <v>129</v>
      </c>
      <c r="AX942">
        <v>53</v>
      </c>
      <c r="AY942">
        <v>0</v>
      </c>
      <c r="AZ942">
        <v>55</v>
      </c>
      <c r="BA942">
        <v>9.16</v>
      </c>
      <c r="BB942">
        <v>8.2100000000000009</v>
      </c>
      <c r="BC942">
        <v>1061.4000000000001</v>
      </c>
      <c r="BD942">
        <v>1079.7</v>
      </c>
      <c r="BE942">
        <v>1112.2</v>
      </c>
      <c r="BF942">
        <v>0</v>
      </c>
      <c r="BG942">
        <v>42.5</v>
      </c>
      <c r="BH942">
        <v>12.5</v>
      </c>
      <c r="BI942" s="1">
        <v>42614</v>
      </c>
      <c r="BJ942" t="s">
        <v>154</v>
      </c>
      <c r="BK942">
        <v>3.3709999999999999E-3</v>
      </c>
      <c r="BL942">
        <v>25550</v>
      </c>
      <c r="BM942">
        <v>25055</v>
      </c>
      <c r="BN942" t="s">
        <v>1003</v>
      </c>
      <c r="BO942" t="s">
        <v>776</v>
      </c>
      <c r="BP942">
        <v>1</v>
      </c>
      <c r="BQ942">
        <v>5300</v>
      </c>
      <c r="BR942">
        <v>6</v>
      </c>
      <c r="BS942">
        <v>1</v>
      </c>
      <c r="BT942">
        <v>2</v>
      </c>
      <c r="BU942">
        <v>1</v>
      </c>
      <c r="BV942">
        <v>1</v>
      </c>
      <c r="BW942">
        <v>2</v>
      </c>
      <c r="BX942">
        <v>3</v>
      </c>
      <c r="BY942">
        <v>3</v>
      </c>
      <c r="BZ942" t="s">
        <v>156</v>
      </c>
      <c r="CA942">
        <v>129</v>
      </c>
      <c r="CB942">
        <v>53</v>
      </c>
      <c r="CC942">
        <v>0</v>
      </c>
      <c r="CD942" t="s">
        <v>157</v>
      </c>
      <c r="CE942" t="s">
        <v>157</v>
      </c>
      <c r="CF942">
        <v>0</v>
      </c>
      <c r="CG942">
        <v>55</v>
      </c>
      <c r="CH942">
        <v>4280</v>
      </c>
      <c r="CI942" t="s">
        <v>158</v>
      </c>
      <c r="CJ942">
        <v>0</v>
      </c>
      <c r="CK942">
        <v>1.211544</v>
      </c>
      <c r="CL942">
        <v>14</v>
      </c>
      <c r="CM942" t="s">
        <v>159</v>
      </c>
      <c r="CN942">
        <v>4280</v>
      </c>
      <c r="CO942">
        <v>288870</v>
      </c>
      <c r="CP942">
        <v>26.277999999999999</v>
      </c>
      <c r="CQ942">
        <v>27.49</v>
      </c>
      <c r="CR942">
        <v>288870</v>
      </c>
      <c r="CS942">
        <v>0</v>
      </c>
      <c r="CT942">
        <v>6396.9541069999996</v>
      </c>
      <c r="CU942">
        <v>100</v>
      </c>
      <c r="CV942">
        <v>25078</v>
      </c>
      <c r="CW942">
        <v>4.2934E-2</v>
      </c>
      <c r="CX942">
        <v>0</v>
      </c>
      <c r="CY942">
        <v>3.3709999999999999E-3</v>
      </c>
      <c r="CZ942">
        <v>245</v>
      </c>
      <c r="DA942" t="s">
        <v>1004</v>
      </c>
      <c r="DB942" t="s">
        <v>459</v>
      </c>
      <c r="DC942" t="s">
        <v>1005</v>
      </c>
      <c r="DD942">
        <v>-84.668982999999997</v>
      </c>
      <c r="DE942">
        <v>34.450566000000002</v>
      </c>
      <c r="DF942">
        <v>34.450566000000002</v>
      </c>
      <c r="DG942">
        <v>-84.668982999999997</v>
      </c>
      <c r="DH942">
        <v>1.5249E-2</v>
      </c>
      <c r="DI942">
        <v>3.3709999999999999E-3</v>
      </c>
      <c r="DJ942">
        <v>130</v>
      </c>
      <c r="DK942">
        <v>4390</v>
      </c>
      <c r="DL942">
        <v>13.4</v>
      </c>
      <c r="DM942">
        <v>4890</v>
      </c>
      <c r="DN942">
        <v>16.899999999999999</v>
      </c>
      <c r="DO942">
        <v>4750</v>
      </c>
      <c r="DP942">
        <v>16.899999999999999</v>
      </c>
      <c r="DQ942">
        <v>4410</v>
      </c>
      <c r="DR942">
        <v>0</v>
      </c>
      <c r="DS942">
        <v>4280</v>
      </c>
      <c r="DT942">
        <v>19.5</v>
      </c>
      <c r="DU942">
        <v>3670</v>
      </c>
      <c r="DV942">
        <v>18</v>
      </c>
      <c r="DW942">
        <v>3490</v>
      </c>
      <c r="DX942">
        <v>18.899999999999999</v>
      </c>
      <c r="DY942">
        <v>3770</v>
      </c>
      <c r="DZ942">
        <v>16.899999999999999</v>
      </c>
      <c r="EA942">
        <v>3770</v>
      </c>
      <c r="EB942">
        <v>16.899999999999999</v>
      </c>
      <c r="EC942">
        <v>3560</v>
      </c>
      <c r="ED942">
        <v>19.399999999999999</v>
      </c>
      <c r="EE942">
        <v>0</v>
      </c>
    </row>
    <row r="943" spans="1:135" x14ac:dyDescent="0.3">
      <c r="A943">
        <v>941</v>
      </c>
      <c r="B943" t="s">
        <v>135</v>
      </c>
      <c r="C943">
        <v>850</v>
      </c>
      <c r="D943">
        <v>75744</v>
      </c>
      <c r="E943" t="s">
        <v>135</v>
      </c>
      <c r="F943">
        <v>4666765</v>
      </c>
      <c r="G943" t="s">
        <v>136</v>
      </c>
      <c r="H943" s="1">
        <v>41611</v>
      </c>
      <c r="I943" t="s">
        <v>771</v>
      </c>
      <c r="J943" t="s">
        <v>1002</v>
      </c>
      <c r="K943" t="s">
        <v>139</v>
      </c>
      <c r="L943" t="s">
        <v>140</v>
      </c>
      <c r="M943">
        <v>0</v>
      </c>
      <c r="N943">
        <v>0</v>
      </c>
      <c r="O943">
        <v>0</v>
      </c>
      <c r="P943" t="s">
        <v>190</v>
      </c>
      <c r="Q943" t="s">
        <v>170</v>
      </c>
      <c r="R943" t="s">
        <v>180</v>
      </c>
      <c r="S943" t="s">
        <v>180</v>
      </c>
      <c r="T943" t="s">
        <v>181</v>
      </c>
      <c r="U943">
        <v>2</v>
      </c>
      <c r="V943" t="s">
        <v>182</v>
      </c>
      <c r="W943" t="s">
        <v>183</v>
      </c>
      <c r="X943" t="s">
        <v>147</v>
      </c>
      <c r="Y943" t="s">
        <v>167</v>
      </c>
      <c r="Z943">
        <v>0</v>
      </c>
      <c r="AA943" t="s">
        <v>175</v>
      </c>
      <c r="AB943" t="s">
        <v>487</v>
      </c>
      <c r="AC943" t="s">
        <v>1003</v>
      </c>
      <c r="AD943">
        <v>27.469377000000001</v>
      </c>
      <c r="AE943">
        <v>34.445729999999998</v>
      </c>
      <c r="AF943">
        <v>-84.653903</v>
      </c>
      <c r="AG943">
        <v>130</v>
      </c>
      <c r="AH943">
        <v>32</v>
      </c>
      <c r="AI943">
        <v>799</v>
      </c>
      <c r="AJ943" t="s">
        <v>687</v>
      </c>
      <c r="AK943">
        <v>35</v>
      </c>
      <c r="AL943">
        <v>36</v>
      </c>
      <c r="AM943" t="s">
        <v>230</v>
      </c>
      <c r="AN943">
        <v>519.9</v>
      </c>
      <c r="AO943">
        <v>117.4</v>
      </c>
      <c r="AP943">
        <v>1067.3</v>
      </c>
      <c r="AQ943">
        <v>-84.654354999999995</v>
      </c>
      <c r="AR943">
        <v>34.446252999999999</v>
      </c>
      <c r="AS943">
        <v>-84.651432999999997</v>
      </c>
      <c r="AT943">
        <v>34.445836</v>
      </c>
      <c r="AU943" t="s">
        <v>1003</v>
      </c>
      <c r="AV943">
        <v>1</v>
      </c>
      <c r="AW943">
        <v>129</v>
      </c>
      <c r="AX943">
        <v>53</v>
      </c>
      <c r="AY943">
        <v>0</v>
      </c>
      <c r="AZ943">
        <v>55</v>
      </c>
      <c r="BA943">
        <v>9.16</v>
      </c>
      <c r="BB943">
        <v>8.2100000000000009</v>
      </c>
      <c r="BC943">
        <v>1061.4000000000001</v>
      </c>
      <c r="BD943">
        <v>1079.7</v>
      </c>
      <c r="BE943">
        <v>1112.2</v>
      </c>
      <c r="BF943">
        <v>0</v>
      </c>
      <c r="BG943">
        <v>42.5</v>
      </c>
      <c r="BH943">
        <v>12.5</v>
      </c>
      <c r="BI943" s="1">
        <v>42614</v>
      </c>
      <c r="BJ943" t="s">
        <v>154</v>
      </c>
      <c r="BK943">
        <v>3.3709999999999999E-3</v>
      </c>
      <c r="BL943">
        <v>25550</v>
      </c>
      <c r="BM943">
        <v>25055</v>
      </c>
      <c r="BN943" t="s">
        <v>1003</v>
      </c>
      <c r="BO943" t="s">
        <v>776</v>
      </c>
      <c r="BP943">
        <v>1</v>
      </c>
      <c r="BQ943">
        <v>5300</v>
      </c>
      <c r="BR943">
        <v>6</v>
      </c>
      <c r="BS943">
        <v>1</v>
      </c>
      <c r="BT943">
        <v>2</v>
      </c>
      <c r="BU943">
        <v>1</v>
      </c>
      <c r="BV943">
        <v>1</v>
      </c>
      <c r="BW943">
        <v>2</v>
      </c>
      <c r="BX943">
        <v>3</v>
      </c>
      <c r="BY943">
        <v>3</v>
      </c>
      <c r="BZ943" t="s">
        <v>156</v>
      </c>
      <c r="CA943">
        <v>129</v>
      </c>
      <c r="CB943">
        <v>53</v>
      </c>
      <c r="CC943">
        <v>0</v>
      </c>
      <c r="CD943" t="s">
        <v>157</v>
      </c>
      <c r="CE943" t="s">
        <v>157</v>
      </c>
      <c r="CF943">
        <v>0</v>
      </c>
      <c r="CG943">
        <v>55</v>
      </c>
      <c r="CH943">
        <v>4280</v>
      </c>
      <c r="CI943" t="s">
        <v>158</v>
      </c>
      <c r="CJ943">
        <v>0</v>
      </c>
      <c r="CK943">
        <v>1.211544</v>
      </c>
      <c r="CL943">
        <v>14</v>
      </c>
      <c r="CM943" t="s">
        <v>159</v>
      </c>
      <c r="CN943">
        <v>4280</v>
      </c>
      <c r="CO943">
        <v>288870</v>
      </c>
      <c r="CP943">
        <v>26.277999999999999</v>
      </c>
      <c r="CQ943">
        <v>27.49</v>
      </c>
      <c r="CR943">
        <v>288870</v>
      </c>
      <c r="CS943">
        <v>0</v>
      </c>
      <c r="CT943">
        <v>6396.9541069999996</v>
      </c>
      <c r="CU943">
        <v>100</v>
      </c>
      <c r="CV943">
        <v>25078</v>
      </c>
      <c r="CW943">
        <v>4.2934E-2</v>
      </c>
      <c r="CX943">
        <v>0</v>
      </c>
      <c r="CY943">
        <v>3.3709999999999999E-3</v>
      </c>
      <c r="CZ943">
        <v>245</v>
      </c>
      <c r="DA943" t="s">
        <v>1004</v>
      </c>
      <c r="DB943" t="s">
        <v>459</v>
      </c>
      <c r="DC943" t="s">
        <v>1005</v>
      </c>
      <c r="DD943">
        <v>-84.668982999999997</v>
      </c>
      <c r="DE943">
        <v>34.450566000000002</v>
      </c>
      <c r="DF943">
        <v>34.450566000000002</v>
      </c>
      <c r="DG943">
        <v>-84.668982999999997</v>
      </c>
      <c r="DH943">
        <v>1.5249E-2</v>
      </c>
      <c r="DI943">
        <v>3.3709999999999999E-3</v>
      </c>
      <c r="DJ943">
        <v>130</v>
      </c>
      <c r="DK943">
        <v>4390</v>
      </c>
      <c r="DL943">
        <v>13.4</v>
      </c>
      <c r="DM943">
        <v>4890</v>
      </c>
      <c r="DN943">
        <v>16.899999999999999</v>
      </c>
      <c r="DO943">
        <v>4750</v>
      </c>
      <c r="DP943">
        <v>16.899999999999999</v>
      </c>
      <c r="DQ943">
        <v>4410</v>
      </c>
      <c r="DR943">
        <v>0</v>
      </c>
      <c r="DS943">
        <v>4280</v>
      </c>
      <c r="DT943">
        <v>19.5</v>
      </c>
      <c r="DU943">
        <v>3670</v>
      </c>
      <c r="DV943">
        <v>18</v>
      </c>
      <c r="DW943">
        <v>3490</v>
      </c>
      <c r="DX943">
        <v>18.899999999999999</v>
      </c>
      <c r="DY943">
        <v>3770</v>
      </c>
      <c r="DZ943">
        <v>16.899999999999999</v>
      </c>
      <c r="EA943">
        <v>3770</v>
      </c>
      <c r="EB943">
        <v>16.899999999999999</v>
      </c>
      <c r="EC943">
        <v>3560</v>
      </c>
      <c r="ED943">
        <v>19.399999999999999</v>
      </c>
      <c r="EE943">
        <v>0</v>
      </c>
    </row>
    <row r="944" spans="1:135" x14ac:dyDescent="0.3">
      <c r="A944">
        <v>942</v>
      </c>
      <c r="B944" t="s">
        <v>135</v>
      </c>
      <c r="C944">
        <v>853</v>
      </c>
      <c r="D944">
        <v>75585</v>
      </c>
      <c r="E944" t="s">
        <v>135</v>
      </c>
      <c r="F944">
        <v>4673133</v>
      </c>
      <c r="G944" t="s">
        <v>136</v>
      </c>
      <c r="H944" s="1">
        <v>41616</v>
      </c>
      <c r="I944" t="s">
        <v>771</v>
      </c>
      <c r="J944" t="s">
        <v>1002</v>
      </c>
      <c r="K944" t="s">
        <v>139</v>
      </c>
      <c r="L944" t="s">
        <v>218</v>
      </c>
      <c r="M944">
        <v>0</v>
      </c>
      <c r="N944">
        <v>0</v>
      </c>
      <c r="O944">
        <v>1</v>
      </c>
      <c r="P944" t="s">
        <v>141</v>
      </c>
      <c r="Q944" t="s">
        <v>170</v>
      </c>
      <c r="R944" t="s">
        <v>272</v>
      </c>
      <c r="S944" t="s">
        <v>272</v>
      </c>
      <c r="T944" t="s">
        <v>216</v>
      </c>
      <c r="U944">
        <v>1</v>
      </c>
      <c r="V944" t="s">
        <v>165</v>
      </c>
      <c r="W944" t="s">
        <v>146</v>
      </c>
      <c r="X944" t="s">
        <v>178</v>
      </c>
      <c r="Y944" t="s">
        <v>167</v>
      </c>
      <c r="Z944">
        <v>69</v>
      </c>
      <c r="AA944" t="s">
        <v>149</v>
      </c>
      <c r="AB944" t="s">
        <v>197</v>
      </c>
      <c r="AC944" t="s">
        <v>1003</v>
      </c>
      <c r="AD944">
        <v>27.469377000000001</v>
      </c>
      <c r="AE944">
        <v>34.445729999999998</v>
      </c>
      <c r="AF944">
        <v>-84.653903</v>
      </c>
      <c r="AG944">
        <v>130</v>
      </c>
      <c r="AH944">
        <v>32</v>
      </c>
      <c r="AI944">
        <v>799</v>
      </c>
      <c r="AJ944" t="s">
        <v>687</v>
      </c>
      <c r="AK944">
        <v>35</v>
      </c>
      <c r="AL944">
        <v>36</v>
      </c>
      <c r="AM944" t="s">
        <v>230</v>
      </c>
      <c r="AN944">
        <v>519.9</v>
      </c>
      <c r="AO944">
        <v>117.4</v>
      </c>
      <c r="AP944">
        <v>1067.3</v>
      </c>
      <c r="AQ944">
        <v>-84.654354999999995</v>
      </c>
      <c r="AR944">
        <v>34.446252999999999</v>
      </c>
      <c r="AS944">
        <v>-84.651432999999997</v>
      </c>
      <c r="AT944">
        <v>34.445836</v>
      </c>
      <c r="AU944" t="s">
        <v>1003</v>
      </c>
      <c r="AV944">
        <v>1</v>
      </c>
      <c r="AW944">
        <v>129</v>
      </c>
      <c r="AX944">
        <v>53</v>
      </c>
      <c r="AY944">
        <v>0</v>
      </c>
      <c r="AZ944">
        <v>55</v>
      </c>
      <c r="BA944">
        <v>9.16</v>
      </c>
      <c r="BB944">
        <v>8.2100000000000009</v>
      </c>
      <c r="BC944">
        <v>1061.4000000000001</v>
      </c>
      <c r="BD944">
        <v>1079.7</v>
      </c>
      <c r="BE944">
        <v>1112.2</v>
      </c>
      <c r="BF944">
        <v>0</v>
      </c>
      <c r="BG944">
        <v>42.5</v>
      </c>
      <c r="BH944">
        <v>12.5</v>
      </c>
      <c r="BI944" s="1">
        <v>42614</v>
      </c>
      <c r="BJ944" t="s">
        <v>154</v>
      </c>
      <c r="BK944">
        <v>3.3709999999999999E-3</v>
      </c>
      <c r="BL944">
        <v>25550</v>
      </c>
      <c r="BM944">
        <v>25055</v>
      </c>
      <c r="BN944" t="s">
        <v>1003</v>
      </c>
      <c r="BO944" t="s">
        <v>776</v>
      </c>
      <c r="BP944">
        <v>1</v>
      </c>
      <c r="BQ944">
        <v>5300</v>
      </c>
      <c r="BR944">
        <v>6</v>
      </c>
      <c r="BS944">
        <v>1</v>
      </c>
      <c r="BT944">
        <v>2</v>
      </c>
      <c r="BU944">
        <v>1</v>
      </c>
      <c r="BV944">
        <v>1</v>
      </c>
      <c r="BW944">
        <v>2</v>
      </c>
      <c r="BX944">
        <v>3</v>
      </c>
      <c r="BY944">
        <v>3</v>
      </c>
      <c r="BZ944" t="s">
        <v>156</v>
      </c>
      <c r="CA944">
        <v>129</v>
      </c>
      <c r="CB944">
        <v>53</v>
      </c>
      <c r="CC944">
        <v>0</v>
      </c>
      <c r="CD944" t="s">
        <v>157</v>
      </c>
      <c r="CE944" t="s">
        <v>157</v>
      </c>
      <c r="CF944">
        <v>0</v>
      </c>
      <c r="CG944">
        <v>55</v>
      </c>
      <c r="CH944">
        <v>4280</v>
      </c>
      <c r="CI944" t="s">
        <v>158</v>
      </c>
      <c r="CJ944">
        <v>0</v>
      </c>
      <c r="CK944">
        <v>1.211544</v>
      </c>
      <c r="CL944">
        <v>14</v>
      </c>
      <c r="CM944" t="s">
        <v>159</v>
      </c>
      <c r="CN944">
        <v>4280</v>
      </c>
      <c r="CO944">
        <v>288870</v>
      </c>
      <c r="CP944">
        <v>26.277999999999999</v>
      </c>
      <c r="CQ944">
        <v>27.49</v>
      </c>
      <c r="CR944">
        <v>288870</v>
      </c>
      <c r="CS944">
        <v>0</v>
      </c>
      <c r="CT944">
        <v>6396.9541069999996</v>
      </c>
      <c r="CU944">
        <v>100</v>
      </c>
      <c r="CV944">
        <v>25078</v>
      </c>
      <c r="CW944">
        <v>4.2934E-2</v>
      </c>
      <c r="CX944">
        <v>0</v>
      </c>
      <c r="CY944">
        <v>3.3709999999999999E-3</v>
      </c>
      <c r="CZ944">
        <v>245</v>
      </c>
      <c r="DA944" t="s">
        <v>1004</v>
      </c>
      <c r="DB944" t="s">
        <v>459</v>
      </c>
      <c r="DC944" t="s">
        <v>1005</v>
      </c>
      <c r="DD944">
        <v>-84.668982999999997</v>
      </c>
      <c r="DE944">
        <v>34.450566000000002</v>
      </c>
      <c r="DF944">
        <v>34.450566000000002</v>
      </c>
      <c r="DG944">
        <v>-84.668982999999997</v>
      </c>
      <c r="DH944">
        <v>1.5249E-2</v>
      </c>
      <c r="DI944">
        <v>3.3709999999999999E-3</v>
      </c>
      <c r="DJ944">
        <v>130</v>
      </c>
      <c r="DK944">
        <v>4390</v>
      </c>
      <c r="DL944">
        <v>13.4</v>
      </c>
      <c r="DM944">
        <v>4890</v>
      </c>
      <c r="DN944">
        <v>16.899999999999999</v>
      </c>
      <c r="DO944">
        <v>4750</v>
      </c>
      <c r="DP944">
        <v>16.899999999999999</v>
      </c>
      <c r="DQ944">
        <v>4410</v>
      </c>
      <c r="DR944">
        <v>0</v>
      </c>
      <c r="DS944">
        <v>4280</v>
      </c>
      <c r="DT944">
        <v>19.5</v>
      </c>
      <c r="DU944">
        <v>3670</v>
      </c>
      <c r="DV944">
        <v>18</v>
      </c>
      <c r="DW944">
        <v>3490</v>
      </c>
      <c r="DX944">
        <v>18.899999999999999</v>
      </c>
      <c r="DY944">
        <v>3770</v>
      </c>
      <c r="DZ944">
        <v>16.899999999999999</v>
      </c>
      <c r="EA944">
        <v>3770</v>
      </c>
      <c r="EB944">
        <v>16.899999999999999</v>
      </c>
      <c r="EC944">
        <v>3560</v>
      </c>
      <c r="ED944">
        <v>19.399999999999999</v>
      </c>
      <c r="EE944">
        <v>0</v>
      </c>
    </row>
    <row r="945" spans="1:135" x14ac:dyDescent="0.3">
      <c r="A945">
        <v>943</v>
      </c>
      <c r="B945" t="s">
        <v>135</v>
      </c>
      <c r="C945">
        <v>840</v>
      </c>
      <c r="D945">
        <v>76983</v>
      </c>
      <c r="E945" t="s">
        <v>135</v>
      </c>
      <c r="F945">
        <v>4611860</v>
      </c>
      <c r="G945" t="s">
        <v>136</v>
      </c>
      <c r="H945" s="1">
        <v>41564</v>
      </c>
      <c r="I945" t="s">
        <v>771</v>
      </c>
      <c r="J945" t="s">
        <v>1002</v>
      </c>
      <c r="K945" t="s">
        <v>1006</v>
      </c>
      <c r="L945" t="s">
        <v>169</v>
      </c>
      <c r="M945">
        <v>0</v>
      </c>
      <c r="N945">
        <v>0</v>
      </c>
      <c r="O945">
        <v>0</v>
      </c>
      <c r="P945" t="s">
        <v>141</v>
      </c>
      <c r="Q945" t="s">
        <v>142</v>
      </c>
      <c r="R945" t="s">
        <v>219</v>
      </c>
      <c r="S945" t="s">
        <v>272</v>
      </c>
      <c r="T945" t="s">
        <v>216</v>
      </c>
      <c r="U945">
        <v>1</v>
      </c>
      <c r="V945" t="s">
        <v>165</v>
      </c>
      <c r="W945" t="s">
        <v>146</v>
      </c>
      <c r="X945" t="s">
        <v>147</v>
      </c>
      <c r="Y945" t="s">
        <v>167</v>
      </c>
      <c r="Z945">
        <v>20</v>
      </c>
      <c r="AA945" t="s">
        <v>149</v>
      </c>
      <c r="AB945" t="s">
        <v>197</v>
      </c>
      <c r="AC945" t="s">
        <v>1003</v>
      </c>
      <c r="AD945">
        <v>27.408999999999999</v>
      </c>
      <c r="AE945">
        <v>34.446458</v>
      </c>
      <c r="AF945">
        <v>-84.654504000000003</v>
      </c>
      <c r="AG945">
        <v>130</v>
      </c>
      <c r="AH945">
        <v>32</v>
      </c>
      <c r="AI945">
        <v>799</v>
      </c>
      <c r="AJ945" t="s">
        <v>687</v>
      </c>
      <c r="AK945">
        <v>35</v>
      </c>
      <c r="AL945">
        <v>36</v>
      </c>
      <c r="AM945" t="s">
        <v>230</v>
      </c>
      <c r="AN945">
        <v>519.9</v>
      </c>
      <c r="AO945">
        <v>117.4</v>
      </c>
      <c r="AP945">
        <v>1067.3</v>
      </c>
      <c r="AQ945">
        <v>-84.654354999999995</v>
      </c>
      <c r="AR945">
        <v>34.446252999999999</v>
      </c>
      <c r="AS945">
        <v>-84.651432999999997</v>
      </c>
      <c r="AT945">
        <v>34.445836</v>
      </c>
      <c r="AU945" t="s">
        <v>1003</v>
      </c>
      <c r="AV945">
        <v>1</v>
      </c>
      <c r="AW945">
        <v>129</v>
      </c>
      <c r="AX945">
        <v>53</v>
      </c>
      <c r="AY945">
        <v>0</v>
      </c>
      <c r="AZ945">
        <v>55</v>
      </c>
      <c r="BA945">
        <v>9.16</v>
      </c>
      <c r="BB945">
        <v>8.2100000000000009</v>
      </c>
      <c r="BC945">
        <v>1061.4000000000001</v>
      </c>
      <c r="BD945">
        <v>1079.7</v>
      </c>
      <c r="BE945">
        <v>1112.2</v>
      </c>
      <c r="BF945">
        <v>0</v>
      </c>
      <c r="BG945">
        <v>42.5</v>
      </c>
      <c r="BH945">
        <v>12.5</v>
      </c>
      <c r="BI945" s="1">
        <v>42614</v>
      </c>
      <c r="BJ945" t="s">
        <v>154</v>
      </c>
      <c r="BK945">
        <v>3.3709999999999999E-3</v>
      </c>
      <c r="BL945">
        <v>25550</v>
      </c>
      <c r="BM945">
        <v>25055</v>
      </c>
      <c r="BN945" t="s">
        <v>1003</v>
      </c>
      <c r="BO945" t="s">
        <v>776</v>
      </c>
      <c r="BP945">
        <v>1</v>
      </c>
      <c r="BQ945">
        <v>5300</v>
      </c>
      <c r="BR945">
        <v>6</v>
      </c>
      <c r="BS945">
        <v>1</v>
      </c>
      <c r="BT945">
        <v>2</v>
      </c>
      <c r="BU945">
        <v>1</v>
      </c>
      <c r="BV945">
        <v>1</v>
      </c>
      <c r="BW945">
        <v>2</v>
      </c>
      <c r="BX945">
        <v>3</v>
      </c>
      <c r="BY945">
        <v>3</v>
      </c>
      <c r="BZ945" t="s">
        <v>156</v>
      </c>
      <c r="CA945">
        <v>129</v>
      </c>
      <c r="CB945">
        <v>53</v>
      </c>
      <c r="CC945">
        <v>0</v>
      </c>
      <c r="CD945" t="s">
        <v>157</v>
      </c>
      <c r="CE945" t="s">
        <v>157</v>
      </c>
      <c r="CF945">
        <v>0</v>
      </c>
      <c r="CG945">
        <v>55</v>
      </c>
      <c r="CH945">
        <v>4280</v>
      </c>
      <c r="CI945" t="s">
        <v>158</v>
      </c>
      <c r="CJ945">
        <v>0</v>
      </c>
      <c r="CK945">
        <v>1.211544</v>
      </c>
      <c r="CL945">
        <v>14</v>
      </c>
      <c r="CM945" t="s">
        <v>159</v>
      </c>
      <c r="CN945">
        <v>4280</v>
      </c>
      <c r="CO945">
        <v>288870</v>
      </c>
      <c r="CP945">
        <v>26.277999999999999</v>
      </c>
      <c r="CQ945">
        <v>27.49</v>
      </c>
      <c r="CR945">
        <v>288870</v>
      </c>
      <c r="CS945">
        <v>0</v>
      </c>
      <c r="CT945">
        <v>6396.9541069999996</v>
      </c>
      <c r="CU945">
        <v>100</v>
      </c>
      <c r="CV945">
        <v>25078</v>
      </c>
      <c r="CW945">
        <v>4.2934E-2</v>
      </c>
      <c r="CX945">
        <v>0</v>
      </c>
      <c r="CY945">
        <v>3.3709999999999999E-3</v>
      </c>
      <c r="CZ945">
        <v>245</v>
      </c>
      <c r="DA945" t="s">
        <v>1004</v>
      </c>
      <c r="DB945" t="s">
        <v>459</v>
      </c>
      <c r="DC945" t="s">
        <v>1005</v>
      </c>
      <c r="DD945">
        <v>-84.668982999999997</v>
      </c>
      <c r="DE945">
        <v>34.450566000000002</v>
      </c>
      <c r="DF945">
        <v>34.450566000000002</v>
      </c>
      <c r="DG945">
        <v>-84.668982999999997</v>
      </c>
      <c r="DH945">
        <v>1.5249E-2</v>
      </c>
      <c r="DI945">
        <v>3.3709999999999999E-3</v>
      </c>
      <c r="DJ945">
        <v>130</v>
      </c>
      <c r="DK945">
        <v>4390</v>
      </c>
      <c r="DL945">
        <v>13.4</v>
      </c>
      <c r="DM945">
        <v>4890</v>
      </c>
      <c r="DN945">
        <v>16.899999999999999</v>
      </c>
      <c r="DO945">
        <v>4750</v>
      </c>
      <c r="DP945">
        <v>16.899999999999999</v>
      </c>
      <c r="DQ945">
        <v>4410</v>
      </c>
      <c r="DR945">
        <v>0</v>
      </c>
      <c r="DS945">
        <v>4280</v>
      </c>
      <c r="DT945">
        <v>19.5</v>
      </c>
      <c r="DU945">
        <v>3670</v>
      </c>
      <c r="DV945">
        <v>18</v>
      </c>
      <c r="DW945">
        <v>3490</v>
      </c>
      <c r="DX945">
        <v>18.899999999999999</v>
      </c>
      <c r="DY945">
        <v>3770</v>
      </c>
      <c r="DZ945">
        <v>16.899999999999999</v>
      </c>
      <c r="EA945">
        <v>3770</v>
      </c>
      <c r="EB945">
        <v>16.899999999999999</v>
      </c>
      <c r="EC945">
        <v>3560</v>
      </c>
      <c r="ED945">
        <v>19.399999999999999</v>
      </c>
      <c r="EE945">
        <v>2.52E-4</v>
      </c>
    </row>
    <row r="946" spans="1:135" x14ac:dyDescent="0.3">
      <c r="A946">
        <v>944</v>
      </c>
      <c r="B946" t="s">
        <v>135</v>
      </c>
      <c r="C946">
        <v>847</v>
      </c>
      <c r="D946">
        <v>76166</v>
      </c>
      <c r="E946" t="s">
        <v>135</v>
      </c>
      <c r="F946">
        <v>4645246</v>
      </c>
      <c r="G946" t="s">
        <v>136</v>
      </c>
      <c r="H946" s="1">
        <v>41594</v>
      </c>
      <c r="I946" t="s">
        <v>684</v>
      </c>
      <c r="J946" t="s">
        <v>685</v>
      </c>
      <c r="K946" t="s">
        <v>139</v>
      </c>
      <c r="L946" t="s">
        <v>218</v>
      </c>
      <c r="M946">
        <v>0</v>
      </c>
      <c r="N946">
        <v>0</v>
      </c>
      <c r="O946">
        <v>1</v>
      </c>
      <c r="P946" t="s">
        <v>141</v>
      </c>
      <c r="Q946" t="s">
        <v>142</v>
      </c>
      <c r="R946" t="s">
        <v>462</v>
      </c>
      <c r="S946" t="s">
        <v>462</v>
      </c>
      <c r="T946" t="s">
        <v>216</v>
      </c>
      <c r="U946">
        <v>1</v>
      </c>
      <c r="V946" t="s">
        <v>165</v>
      </c>
      <c r="W946" t="s">
        <v>166</v>
      </c>
      <c r="X946" t="s">
        <v>147</v>
      </c>
      <c r="Y946" t="s">
        <v>167</v>
      </c>
      <c r="Z946">
        <v>16</v>
      </c>
      <c r="AA946" t="s">
        <v>149</v>
      </c>
      <c r="AB946" t="s">
        <v>150</v>
      </c>
      <c r="AC946" t="s">
        <v>686</v>
      </c>
      <c r="AD946">
        <v>0.102427</v>
      </c>
      <c r="AE946">
        <v>34.445538999999997</v>
      </c>
      <c r="AF946">
        <v>-84.651915000000002</v>
      </c>
      <c r="AG946">
        <v>130</v>
      </c>
      <c r="AH946">
        <v>32</v>
      </c>
      <c r="AI946">
        <v>799</v>
      </c>
      <c r="AJ946" t="s">
        <v>687</v>
      </c>
      <c r="AK946">
        <v>35</v>
      </c>
      <c r="AL946">
        <v>36</v>
      </c>
      <c r="AM946" t="s">
        <v>230</v>
      </c>
      <c r="AN946">
        <v>519.9</v>
      </c>
      <c r="AO946">
        <v>117.4</v>
      </c>
      <c r="AP946">
        <v>1067.3</v>
      </c>
      <c r="AQ946">
        <v>-84.654354999999995</v>
      </c>
      <c r="AR946">
        <v>34.446252999999999</v>
      </c>
      <c r="AS946">
        <v>-84.651432999999997</v>
      </c>
      <c r="AT946">
        <v>34.445836</v>
      </c>
      <c r="AU946" t="s">
        <v>1003</v>
      </c>
      <c r="AV946">
        <v>1</v>
      </c>
      <c r="AW946">
        <v>129</v>
      </c>
      <c r="AX946">
        <v>53</v>
      </c>
      <c r="AY946">
        <v>0</v>
      </c>
      <c r="AZ946">
        <v>55</v>
      </c>
      <c r="BA946">
        <v>9.16</v>
      </c>
      <c r="BB946">
        <v>8.2100000000000009</v>
      </c>
      <c r="BC946">
        <v>1061.4000000000001</v>
      </c>
      <c r="BD946">
        <v>1079.7</v>
      </c>
      <c r="BE946">
        <v>1112.2</v>
      </c>
      <c r="BF946">
        <v>0</v>
      </c>
      <c r="BG946">
        <v>42.5</v>
      </c>
      <c r="BH946">
        <v>12.5</v>
      </c>
      <c r="BI946" s="1">
        <v>42614</v>
      </c>
      <c r="BJ946" t="s">
        <v>154</v>
      </c>
      <c r="BK946">
        <v>3.3709999999999999E-3</v>
      </c>
      <c r="BL946">
        <v>25550</v>
      </c>
      <c r="BM946">
        <v>25055</v>
      </c>
      <c r="BN946" t="s">
        <v>1003</v>
      </c>
      <c r="BO946" t="s">
        <v>776</v>
      </c>
      <c r="BP946">
        <v>1</v>
      </c>
      <c r="BQ946">
        <v>5300</v>
      </c>
      <c r="BR946">
        <v>6</v>
      </c>
      <c r="BS946">
        <v>1</v>
      </c>
      <c r="BT946">
        <v>2</v>
      </c>
      <c r="BU946">
        <v>1</v>
      </c>
      <c r="BV946">
        <v>1</v>
      </c>
      <c r="BW946">
        <v>2</v>
      </c>
      <c r="BX946">
        <v>3</v>
      </c>
      <c r="BY946">
        <v>3</v>
      </c>
      <c r="BZ946" t="s">
        <v>156</v>
      </c>
      <c r="CA946">
        <v>129</v>
      </c>
      <c r="CB946">
        <v>53</v>
      </c>
      <c r="CC946">
        <v>0</v>
      </c>
      <c r="CD946" t="s">
        <v>157</v>
      </c>
      <c r="CE946" t="s">
        <v>157</v>
      </c>
      <c r="CF946">
        <v>0</v>
      </c>
      <c r="CG946">
        <v>55</v>
      </c>
      <c r="CH946">
        <v>4280</v>
      </c>
      <c r="CI946" t="s">
        <v>158</v>
      </c>
      <c r="CJ946">
        <v>0</v>
      </c>
      <c r="CK946">
        <v>1.211544</v>
      </c>
      <c r="CL946">
        <v>14</v>
      </c>
      <c r="CM946" t="s">
        <v>159</v>
      </c>
      <c r="CN946">
        <v>4280</v>
      </c>
      <c r="CO946">
        <v>288870</v>
      </c>
      <c r="CP946">
        <v>26.277999999999999</v>
      </c>
      <c r="CQ946">
        <v>27.49</v>
      </c>
      <c r="CR946">
        <v>288870</v>
      </c>
      <c r="CS946">
        <v>0</v>
      </c>
      <c r="CT946">
        <v>6396.9541069999996</v>
      </c>
      <c r="CU946">
        <v>100</v>
      </c>
      <c r="CV946">
        <v>25078</v>
      </c>
      <c r="CW946">
        <v>4.2934E-2</v>
      </c>
      <c r="CX946">
        <v>0</v>
      </c>
      <c r="CY946">
        <v>3.3709999999999999E-3</v>
      </c>
      <c r="CZ946">
        <v>245</v>
      </c>
      <c r="DA946" t="s">
        <v>1004</v>
      </c>
      <c r="DB946" t="s">
        <v>459</v>
      </c>
      <c r="DC946" t="s">
        <v>1005</v>
      </c>
      <c r="DD946">
        <v>-84.668982999999997</v>
      </c>
      <c r="DE946">
        <v>34.450566000000002</v>
      </c>
      <c r="DF946">
        <v>34.450566000000002</v>
      </c>
      <c r="DG946">
        <v>-84.668982999999997</v>
      </c>
      <c r="DH946">
        <v>1.5249E-2</v>
      </c>
      <c r="DI946">
        <v>3.3709999999999999E-3</v>
      </c>
      <c r="DJ946">
        <v>130</v>
      </c>
      <c r="DK946">
        <v>4390</v>
      </c>
      <c r="DL946">
        <v>13.4</v>
      </c>
      <c r="DM946">
        <v>4890</v>
      </c>
      <c r="DN946">
        <v>16.899999999999999</v>
      </c>
      <c r="DO946">
        <v>4750</v>
      </c>
      <c r="DP946">
        <v>16.899999999999999</v>
      </c>
      <c r="DQ946">
        <v>4410</v>
      </c>
      <c r="DR946">
        <v>0</v>
      </c>
      <c r="DS946">
        <v>4280</v>
      </c>
      <c r="DT946">
        <v>19.5</v>
      </c>
      <c r="DU946">
        <v>3670</v>
      </c>
      <c r="DV946">
        <v>18</v>
      </c>
      <c r="DW946">
        <v>3490</v>
      </c>
      <c r="DX946">
        <v>18.899999999999999</v>
      </c>
      <c r="DY946">
        <v>3770</v>
      </c>
      <c r="DZ946">
        <v>16.899999999999999</v>
      </c>
      <c r="EA946">
        <v>3770</v>
      </c>
      <c r="EB946">
        <v>16.899999999999999</v>
      </c>
      <c r="EC946">
        <v>3560</v>
      </c>
      <c r="ED946">
        <v>19.399999999999999</v>
      </c>
      <c r="EE946">
        <v>0</v>
      </c>
    </row>
    <row r="947" spans="1:135" x14ac:dyDescent="0.3">
      <c r="A947">
        <v>945</v>
      </c>
      <c r="B947" t="s">
        <v>135</v>
      </c>
      <c r="C947">
        <v>848</v>
      </c>
      <c r="D947">
        <v>76165</v>
      </c>
      <c r="E947" t="s">
        <v>135</v>
      </c>
      <c r="F947">
        <v>4645248</v>
      </c>
      <c r="G947" t="s">
        <v>136</v>
      </c>
      <c r="H947" s="1">
        <v>41594</v>
      </c>
      <c r="I947" t="s">
        <v>684</v>
      </c>
      <c r="J947" t="s">
        <v>685</v>
      </c>
      <c r="K947" t="s">
        <v>139</v>
      </c>
      <c r="L947" t="s">
        <v>140</v>
      </c>
      <c r="M947">
        <v>0</v>
      </c>
      <c r="N947">
        <v>0</v>
      </c>
      <c r="O947">
        <v>0</v>
      </c>
      <c r="P947" t="s">
        <v>141</v>
      </c>
      <c r="Q947" t="s">
        <v>170</v>
      </c>
      <c r="R947" t="s">
        <v>191</v>
      </c>
      <c r="S947" t="s">
        <v>191</v>
      </c>
      <c r="T947" t="s">
        <v>250</v>
      </c>
      <c r="U947">
        <v>2</v>
      </c>
      <c r="V947" t="s">
        <v>260</v>
      </c>
      <c r="W947" t="s">
        <v>344</v>
      </c>
      <c r="X947" t="s">
        <v>147</v>
      </c>
      <c r="Y947" t="s">
        <v>167</v>
      </c>
      <c r="Z947">
        <v>0</v>
      </c>
      <c r="AA947" t="s">
        <v>198</v>
      </c>
      <c r="AB947" t="s">
        <v>487</v>
      </c>
      <c r="AC947" t="s">
        <v>686</v>
      </c>
      <c r="AD947">
        <v>0.10505</v>
      </c>
      <c r="AE947">
        <v>34.445557999999998</v>
      </c>
      <c r="AF947">
        <v>-84.651876000000001</v>
      </c>
      <c r="AG947">
        <v>130</v>
      </c>
      <c r="AH947">
        <v>32</v>
      </c>
      <c r="AI947">
        <v>799</v>
      </c>
      <c r="AJ947" t="s">
        <v>687</v>
      </c>
      <c r="AK947">
        <v>35</v>
      </c>
      <c r="AL947">
        <v>36</v>
      </c>
      <c r="AM947" t="s">
        <v>230</v>
      </c>
      <c r="AN947">
        <v>519.9</v>
      </c>
      <c r="AO947">
        <v>117.4</v>
      </c>
      <c r="AP947">
        <v>1067.3</v>
      </c>
      <c r="AQ947">
        <v>-84.654354999999995</v>
      </c>
      <c r="AR947">
        <v>34.446252999999999</v>
      </c>
      <c r="AS947">
        <v>-84.651432999999997</v>
      </c>
      <c r="AT947">
        <v>34.445836</v>
      </c>
      <c r="AU947" t="s">
        <v>1003</v>
      </c>
      <c r="AV947">
        <v>1</v>
      </c>
      <c r="AW947">
        <v>129</v>
      </c>
      <c r="AX947">
        <v>53</v>
      </c>
      <c r="AY947">
        <v>0</v>
      </c>
      <c r="AZ947">
        <v>55</v>
      </c>
      <c r="BA947">
        <v>9.16</v>
      </c>
      <c r="BB947">
        <v>8.2100000000000009</v>
      </c>
      <c r="BC947">
        <v>1061.4000000000001</v>
      </c>
      <c r="BD947">
        <v>1079.7</v>
      </c>
      <c r="BE947">
        <v>1112.2</v>
      </c>
      <c r="BF947">
        <v>0</v>
      </c>
      <c r="BG947">
        <v>42.5</v>
      </c>
      <c r="BH947">
        <v>12.5</v>
      </c>
      <c r="BI947" s="1">
        <v>42614</v>
      </c>
      <c r="BJ947" t="s">
        <v>154</v>
      </c>
      <c r="BK947">
        <v>3.3709999999999999E-3</v>
      </c>
      <c r="BL947">
        <v>25550</v>
      </c>
      <c r="BM947">
        <v>25055</v>
      </c>
      <c r="BN947" t="s">
        <v>1003</v>
      </c>
      <c r="BO947" t="s">
        <v>776</v>
      </c>
      <c r="BP947">
        <v>1</v>
      </c>
      <c r="BQ947">
        <v>5300</v>
      </c>
      <c r="BR947">
        <v>6</v>
      </c>
      <c r="BS947">
        <v>1</v>
      </c>
      <c r="BT947">
        <v>2</v>
      </c>
      <c r="BU947">
        <v>1</v>
      </c>
      <c r="BV947">
        <v>1</v>
      </c>
      <c r="BW947">
        <v>2</v>
      </c>
      <c r="BX947">
        <v>3</v>
      </c>
      <c r="BY947">
        <v>3</v>
      </c>
      <c r="BZ947" t="s">
        <v>156</v>
      </c>
      <c r="CA947">
        <v>129</v>
      </c>
      <c r="CB947">
        <v>53</v>
      </c>
      <c r="CC947">
        <v>0</v>
      </c>
      <c r="CD947" t="s">
        <v>157</v>
      </c>
      <c r="CE947" t="s">
        <v>157</v>
      </c>
      <c r="CF947">
        <v>0</v>
      </c>
      <c r="CG947">
        <v>55</v>
      </c>
      <c r="CH947">
        <v>4280</v>
      </c>
      <c r="CI947" t="s">
        <v>158</v>
      </c>
      <c r="CJ947">
        <v>0</v>
      </c>
      <c r="CK947">
        <v>1.211544</v>
      </c>
      <c r="CL947">
        <v>14</v>
      </c>
      <c r="CM947" t="s">
        <v>159</v>
      </c>
      <c r="CN947">
        <v>4280</v>
      </c>
      <c r="CO947">
        <v>288870</v>
      </c>
      <c r="CP947">
        <v>26.277999999999999</v>
      </c>
      <c r="CQ947">
        <v>27.49</v>
      </c>
      <c r="CR947">
        <v>288870</v>
      </c>
      <c r="CS947">
        <v>0</v>
      </c>
      <c r="CT947">
        <v>6396.9541069999996</v>
      </c>
      <c r="CU947">
        <v>100</v>
      </c>
      <c r="CV947">
        <v>25078</v>
      </c>
      <c r="CW947">
        <v>4.2934E-2</v>
      </c>
      <c r="CX947">
        <v>0</v>
      </c>
      <c r="CY947">
        <v>3.3709999999999999E-3</v>
      </c>
      <c r="CZ947">
        <v>245</v>
      </c>
      <c r="DA947" t="s">
        <v>1004</v>
      </c>
      <c r="DB947" t="s">
        <v>459</v>
      </c>
      <c r="DC947" t="s">
        <v>1005</v>
      </c>
      <c r="DD947">
        <v>-84.668982999999997</v>
      </c>
      <c r="DE947">
        <v>34.450566000000002</v>
      </c>
      <c r="DF947">
        <v>34.450566000000002</v>
      </c>
      <c r="DG947">
        <v>-84.668982999999997</v>
      </c>
      <c r="DH947">
        <v>1.5249E-2</v>
      </c>
      <c r="DI947">
        <v>3.3709999999999999E-3</v>
      </c>
      <c r="DJ947">
        <v>130</v>
      </c>
      <c r="DK947">
        <v>4390</v>
      </c>
      <c r="DL947">
        <v>13.4</v>
      </c>
      <c r="DM947">
        <v>4890</v>
      </c>
      <c r="DN947">
        <v>16.899999999999999</v>
      </c>
      <c r="DO947">
        <v>4750</v>
      </c>
      <c r="DP947">
        <v>16.899999999999999</v>
      </c>
      <c r="DQ947">
        <v>4410</v>
      </c>
      <c r="DR947">
        <v>0</v>
      </c>
      <c r="DS947">
        <v>4280</v>
      </c>
      <c r="DT947">
        <v>19.5</v>
      </c>
      <c r="DU947">
        <v>3670</v>
      </c>
      <c r="DV947">
        <v>18</v>
      </c>
      <c r="DW947">
        <v>3490</v>
      </c>
      <c r="DX947">
        <v>18.899999999999999</v>
      </c>
      <c r="DY947">
        <v>3770</v>
      </c>
      <c r="DZ947">
        <v>16.899999999999999</v>
      </c>
      <c r="EA947">
        <v>3770</v>
      </c>
      <c r="EB947">
        <v>16.899999999999999</v>
      </c>
      <c r="EC947">
        <v>3560</v>
      </c>
      <c r="ED947">
        <v>19.399999999999999</v>
      </c>
      <c r="EE947">
        <v>0</v>
      </c>
    </row>
    <row r="948" spans="1:135" x14ac:dyDescent="0.3">
      <c r="A948">
        <v>946</v>
      </c>
      <c r="B948" t="s">
        <v>135</v>
      </c>
      <c r="C948">
        <v>860</v>
      </c>
      <c r="D948">
        <v>73522</v>
      </c>
      <c r="E948" t="s">
        <v>135</v>
      </c>
      <c r="F948">
        <v>4752726</v>
      </c>
      <c r="G948" t="s">
        <v>136</v>
      </c>
      <c r="H948" s="1">
        <v>41703</v>
      </c>
      <c r="I948" t="s">
        <v>771</v>
      </c>
      <c r="J948" t="s">
        <v>1002</v>
      </c>
      <c r="K948" t="s">
        <v>139</v>
      </c>
      <c r="L948" t="s">
        <v>140</v>
      </c>
      <c r="M948">
        <v>0</v>
      </c>
      <c r="N948">
        <v>0</v>
      </c>
      <c r="O948">
        <v>0</v>
      </c>
      <c r="P948" t="s">
        <v>141</v>
      </c>
      <c r="Q948" t="s">
        <v>142</v>
      </c>
      <c r="R948" t="s">
        <v>176</v>
      </c>
      <c r="S948" t="s">
        <v>143</v>
      </c>
      <c r="T948" t="s">
        <v>144</v>
      </c>
      <c r="U948">
        <v>1</v>
      </c>
      <c r="V948" t="s">
        <v>165</v>
      </c>
      <c r="W948" t="s">
        <v>146</v>
      </c>
      <c r="X948" t="s">
        <v>147</v>
      </c>
      <c r="Y948" t="s">
        <v>148</v>
      </c>
      <c r="Z948">
        <v>20</v>
      </c>
      <c r="AA948" t="s">
        <v>149</v>
      </c>
      <c r="AB948" t="s">
        <v>168</v>
      </c>
      <c r="AC948" t="s">
        <v>1003</v>
      </c>
      <c r="AD948">
        <v>27.475743000000001</v>
      </c>
      <c r="AE948">
        <v>34.445666000000003</v>
      </c>
      <c r="AF948">
        <v>-84.653823000000003</v>
      </c>
      <c r="AG948">
        <v>130</v>
      </c>
      <c r="AH948">
        <v>32</v>
      </c>
      <c r="AI948">
        <v>799</v>
      </c>
      <c r="AJ948" t="s">
        <v>687</v>
      </c>
      <c r="AK948">
        <v>35</v>
      </c>
      <c r="AL948">
        <v>36</v>
      </c>
      <c r="AM948" t="s">
        <v>230</v>
      </c>
      <c r="AN948">
        <v>519.9</v>
      </c>
      <c r="AO948">
        <v>117.4</v>
      </c>
      <c r="AP948">
        <v>1067.3</v>
      </c>
      <c r="AQ948">
        <v>-84.654354999999995</v>
      </c>
      <c r="AR948">
        <v>34.446252999999999</v>
      </c>
      <c r="AS948">
        <v>-84.651432999999997</v>
      </c>
      <c r="AT948">
        <v>34.445836</v>
      </c>
      <c r="AU948" t="s">
        <v>1003</v>
      </c>
      <c r="AV948">
        <v>1</v>
      </c>
      <c r="AW948">
        <v>129</v>
      </c>
      <c r="AX948">
        <v>53</v>
      </c>
      <c r="AY948">
        <v>0</v>
      </c>
      <c r="AZ948">
        <v>55</v>
      </c>
      <c r="BA948">
        <v>9.16</v>
      </c>
      <c r="BB948">
        <v>8.2100000000000009</v>
      </c>
      <c r="BC948">
        <v>1061.4000000000001</v>
      </c>
      <c r="BD948">
        <v>1079.7</v>
      </c>
      <c r="BE948">
        <v>1112.2</v>
      </c>
      <c r="BF948">
        <v>0</v>
      </c>
      <c r="BG948">
        <v>42.5</v>
      </c>
      <c r="BH948">
        <v>12.5</v>
      </c>
      <c r="BI948" s="1">
        <v>42614</v>
      </c>
      <c r="BJ948" t="s">
        <v>154</v>
      </c>
      <c r="BK948">
        <v>3.3709999999999999E-3</v>
      </c>
      <c r="BL948">
        <v>25550</v>
      </c>
      <c r="BM948">
        <v>25055</v>
      </c>
      <c r="BN948" t="s">
        <v>1003</v>
      </c>
      <c r="BO948" t="s">
        <v>776</v>
      </c>
      <c r="BP948">
        <v>1</v>
      </c>
      <c r="BQ948">
        <v>5300</v>
      </c>
      <c r="BR948">
        <v>6</v>
      </c>
      <c r="BS948">
        <v>1</v>
      </c>
      <c r="BT948">
        <v>2</v>
      </c>
      <c r="BU948">
        <v>1</v>
      </c>
      <c r="BV948">
        <v>1</v>
      </c>
      <c r="BW948">
        <v>2</v>
      </c>
      <c r="BX948">
        <v>3</v>
      </c>
      <c r="BY948">
        <v>3</v>
      </c>
      <c r="BZ948" t="s">
        <v>156</v>
      </c>
      <c r="CA948">
        <v>129</v>
      </c>
      <c r="CB948">
        <v>53</v>
      </c>
      <c r="CC948">
        <v>0</v>
      </c>
      <c r="CD948" t="s">
        <v>157</v>
      </c>
      <c r="CE948" t="s">
        <v>157</v>
      </c>
      <c r="CF948">
        <v>0</v>
      </c>
      <c r="CG948">
        <v>55</v>
      </c>
      <c r="CH948">
        <v>4280</v>
      </c>
      <c r="CI948" t="s">
        <v>158</v>
      </c>
      <c r="CJ948">
        <v>0</v>
      </c>
      <c r="CK948">
        <v>1.211544</v>
      </c>
      <c r="CL948">
        <v>14</v>
      </c>
      <c r="CM948" t="s">
        <v>159</v>
      </c>
      <c r="CN948">
        <v>4280</v>
      </c>
      <c r="CO948">
        <v>288870</v>
      </c>
      <c r="CP948">
        <v>26.277999999999999</v>
      </c>
      <c r="CQ948">
        <v>27.49</v>
      </c>
      <c r="CR948">
        <v>288870</v>
      </c>
      <c r="CS948">
        <v>0</v>
      </c>
      <c r="CT948">
        <v>6396.9541069999996</v>
      </c>
      <c r="CU948">
        <v>100</v>
      </c>
      <c r="CV948">
        <v>25078</v>
      </c>
      <c r="CW948">
        <v>4.2934E-2</v>
      </c>
      <c r="CX948">
        <v>0</v>
      </c>
      <c r="CY948">
        <v>3.3709999999999999E-3</v>
      </c>
      <c r="CZ948">
        <v>245</v>
      </c>
      <c r="DA948" t="s">
        <v>1004</v>
      </c>
      <c r="DB948" t="s">
        <v>459</v>
      </c>
      <c r="DC948" t="s">
        <v>1005</v>
      </c>
      <c r="DD948">
        <v>-84.668982999999997</v>
      </c>
      <c r="DE948">
        <v>34.450566000000002</v>
      </c>
      <c r="DF948">
        <v>34.450566000000002</v>
      </c>
      <c r="DG948">
        <v>-84.668982999999997</v>
      </c>
      <c r="DH948">
        <v>1.5249E-2</v>
      </c>
      <c r="DI948">
        <v>3.3709999999999999E-3</v>
      </c>
      <c r="DJ948">
        <v>130</v>
      </c>
      <c r="DK948">
        <v>4390</v>
      </c>
      <c r="DL948">
        <v>13.4</v>
      </c>
      <c r="DM948">
        <v>4890</v>
      </c>
      <c r="DN948">
        <v>16.899999999999999</v>
      </c>
      <c r="DO948">
        <v>4750</v>
      </c>
      <c r="DP948">
        <v>16.899999999999999</v>
      </c>
      <c r="DQ948">
        <v>4410</v>
      </c>
      <c r="DR948">
        <v>0</v>
      </c>
      <c r="DS948">
        <v>4280</v>
      </c>
      <c r="DT948">
        <v>19.5</v>
      </c>
      <c r="DU948">
        <v>3670</v>
      </c>
      <c r="DV948">
        <v>18</v>
      </c>
      <c r="DW948">
        <v>3490</v>
      </c>
      <c r="DX948">
        <v>18.899999999999999</v>
      </c>
      <c r="DY948">
        <v>3770</v>
      </c>
      <c r="DZ948">
        <v>16.899999999999999</v>
      </c>
      <c r="EA948">
        <v>3770</v>
      </c>
      <c r="EB948">
        <v>16.899999999999999</v>
      </c>
      <c r="EC948">
        <v>3560</v>
      </c>
      <c r="ED948">
        <v>19.399999999999999</v>
      </c>
      <c r="EE948">
        <v>0</v>
      </c>
    </row>
    <row r="949" spans="1:135" x14ac:dyDescent="0.3">
      <c r="A949">
        <v>947</v>
      </c>
      <c r="B949" t="s">
        <v>135</v>
      </c>
      <c r="C949">
        <v>879</v>
      </c>
      <c r="D949">
        <v>67894</v>
      </c>
      <c r="E949" t="s">
        <v>135</v>
      </c>
      <c r="F949">
        <v>5026426</v>
      </c>
      <c r="G949" t="s">
        <v>136</v>
      </c>
      <c r="H949" s="1">
        <v>41926</v>
      </c>
      <c r="I949" t="s">
        <v>684</v>
      </c>
      <c r="J949" t="s">
        <v>685</v>
      </c>
      <c r="K949" t="s">
        <v>139</v>
      </c>
      <c r="L949" t="s">
        <v>169</v>
      </c>
      <c r="M949">
        <v>0</v>
      </c>
      <c r="N949">
        <v>0</v>
      </c>
      <c r="O949">
        <v>0</v>
      </c>
      <c r="P949" t="s">
        <v>190</v>
      </c>
      <c r="Q949" t="s">
        <v>170</v>
      </c>
      <c r="R949" t="s">
        <v>180</v>
      </c>
      <c r="S949" t="s">
        <v>180</v>
      </c>
      <c r="T949" t="s">
        <v>181</v>
      </c>
      <c r="U949">
        <v>2</v>
      </c>
      <c r="V949" t="s">
        <v>182</v>
      </c>
      <c r="W949" t="s">
        <v>183</v>
      </c>
      <c r="X949" t="s">
        <v>147</v>
      </c>
      <c r="Y949" t="s">
        <v>167</v>
      </c>
      <c r="Z949">
        <v>0</v>
      </c>
      <c r="AA949" t="s">
        <v>175</v>
      </c>
      <c r="AB949" t="s">
        <v>255</v>
      </c>
      <c r="AC949" t="s">
        <v>686</v>
      </c>
      <c r="AD949">
        <v>1.0401000000000001E-2</v>
      </c>
      <c r="AE949">
        <v>34.445473999999997</v>
      </c>
      <c r="AF949">
        <v>-84.653471999999994</v>
      </c>
      <c r="AG949">
        <v>130</v>
      </c>
      <c r="AH949">
        <v>32</v>
      </c>
      <c r="AI949">
        <v>799</v>
      </c>
      <c r="AJ949" t="s">
        <v>687</v>
      </c>
      <c r="AK949">
        <v>35</v>
      </c>
      <c r="AL949">
        <v>36</v>
      </c>
      <c r="AM949" t="s">
        <v>230</v>
      </c>
      <c r="AN949">
        <v>519.9</v>
      </c>
      <c r="AO949">
        <v>117.4</v>
      </c>
      <c r="AP949">
        <v>1067.3</v>
      </c>
      <c r="AQ949">
        <v>-84.654354999999995</v>
      </c>
      <c r="AR949">
        <v>34.446252999999999</v>
      </c>
      <c r="AS949">
        <v>-84.651432999999997</v>
      </c>
      <c r="AT949">
        <v>34.445836</v>
      </c>
      <c r="AU949" t="s">
        <v>1003</v>
      </c>
      <c r="AV949">
        <v>1</v>
      </c>
      <c r="AW949">
        <v>129</v>
      </c>
      <c r="AX949">
        <v>53</v>
      </c>
      <c r="AY949">
        <v>0</v>
      </c>
      <c r="AZ949">
        <v>55</v>
      </c>
      <c r="BA949">
        <v>9.16</v>
      </c>
      <c r="BB949">
        <v>8.2100000000000009</v>
      </c>
      <c r="BC949">
        <v>1061.4000000000001</v>
      </c>
      <c r="BD949">
        <v>1079.7</v>
      </c>
      <c r="BE949">
        <v>1112.2</v>
      </c>
      <c r="BF949">
        <v>0</v>
      </c>
      <c r="BG949">
        <v>42.5</v>
      </c>
      <c r="BH949">
        <v>12.5</v>
      </c>
      <c r="BI949" s="1">
        <v>42614</v>
      </c>
      <c r="BJ949" t="s">
        <v>154</v>
      </c>
      <c r="BK949">
        <v>3.3709999999999999E-3</v>
      </c>
      <c r="BL949">
        <v>25550</v>
      </c>
      <c r="BM949">
        <v>25055</v>
      </c>
      <c r="BN949" t="s">
        <v>1003</v>
      </c>
      <c r="BO949" t="s">
        <v>776</v>
      </c>
      <c r="BP949">
        <v>1</v>
      </c>
      <c r="BQ949">
        <v>5300</v>
      </c>
      <c r="BR949">
        <v>6</v>
      </c>
      <c r="BS949">
        <v>1</v>
      </c>
      <c r="BT949">
        <v>2</v>
      </c>
      <c r="BU949">
        <v>1</v>
      </c>
      <c r="BV949">
        <v>1</v>
      </c>
      <c r="BW949">
        <v>2</v>
      </c>
      <c r="BX949">
        <v>3</v>
      </c>
      <c r="BY949">
        <v>3</v>
      </c>
      <c r="BZ949" t="s">
        <v>156</v>
      </c>
      <c r="CA949">
        <v>129</v>
      </c>
      <c r="CB949">
        <v>53</v>
      </c>
      <c r="CC949">
        <v>0</v>
      </c>
      <c r="CD949" t="s">
        <v>157</v>
      </c>
      <c r="CE949" t="s">
        <v>157</v>
      </c>
      <c r="CF949">
        <v>0</v>
      </c>
      <c r="CG949">
        <v>55</v>
      </c>
      <c r="CH949">
        <v>4280</v>
      </c>
      <c r="CI949" t="s">
        <v>158</v>
      </c>
      <c r="CJ949">
        <v>0</v>
      </c>
      <c r="CK949">
        <v>1.211544</v>
      </c>
      <c r="CL949">
        <v>14</v>
      </c>
      <c r="CM949" t="s">
        <v>159</v>
      </c>
      <c r="CN949">
        <v>4280</v>
      </c>
      <c r="CO949">
        <v>288870</v>
      </c>
      <c r="CP949">
        <v>26.277999999999999</v>
      </c>
      <c r="CQ949">
        <v>27.49</v>
      </c>
      <c r="CR949">
        <v>288870</v>
      </c>
      <c r="CS949">
        <v>0</v>
      </c>
      <c r="CT949">
        <v>6396.9541069999996</v>
      </c>
      <c r="CU949">
        <v>100</v>
      </c>
      <c r="CV949">
        <v>25078</v>
      </c>
      <c r="CW949">
        <v>4.2934E-2</v>
      </c>
      <c r="CX949">
        <v>0</v>
      </c>
      <c r="CY949">
        <v>3.3709999999999999E-3</v>
      </c>
      <c r="CZ949">
        <v>245</v>
      </c>
      <c r="DA949" t="s">
        <v>1004</v>
      </c>
      <c r="DB949" t="s">
        <v>459</v>
      </c>
      <c r="DC949" t="s">
        <v>1005</v>
      </c>
      <c r="DD949">
        <v>-84.668982999999997</v>
      </c>
      <c r="DE949">
        <v>34.450566000000002</v>
      </c>
      <c r="DF949">
        <v>34.450566000000002</v>
      </c>
      <c r="DG949">
        <v>-84.668982999999997</v>
      </c>
      <c r="DH949">
        <v>1.5249E-2</v>
      </c>
      <c r="DI949">
        <v>3.3709999999999999E-3</v>
      </c>
      <c r="DJ949">
        <v>130</v>
      </c>
      <c r="DK949">
        <v>4390</v>
      </c>
      <c r="DL949">
        <v>13.4</v>
      </c>
      <c r="DM949">
        <v>4890</v>
      </c>
      <c r="DN949">
        <v>16.899999999999999</v>
      </c>
      <c r="DO949">
        <v>4750</v>
      </c>
      <c r="DP949">
        <v>16.899999999999999</v>
      </c>
      <c r="DQ949">
        <v>4410</v>
      </c>
      <c r="DR949">
        <v>0</v>
      </c>
      <c r="DS949">
        <v>4280</v>
      </c>
      <c r="DT949">
        <v>19.5</v>
      </c>
      <c r="DU949">
        <v>3670</v>
      </c>
      <c r="DV949">
        <v>18</v>
      </c>
      <c r="DW949">
        <v>3490</v>
      </c>
      <c r="DX949">
        <v>18.899999999999999</v>
      </c>
      <c r="DY949">
        <v>3770</v>
      </c>
      <c r="DZ949">
        <v>16.899999999999999</v>
      </c>
      <c r="EA949">
        <v>3770</v>
      </c>
      <c r="EB949">
        <v>16.899999999999999</v>
      </c>
      <c r="EC949">
        <v>3560</v>
      </c>
      <c r="ED949">
        <v>19.399999999999999</v>
      </c>
      <c r="EE949">
        <v>0</v>
      </c>
    </row>
    <row r="950" spans="1:135" x14ac:dyDescent="0.3">
      <c r="A950">
        <v>948</v>
      </c>
      <c r="B950" t="s">
        <v>135</v>
      </c>
      <c r="C950">
        <v>880</v>
      </c>
      <c r="D950">
        <v>67455</v>
      </c>
      <c r="E950" t="s">
        <v>135</v>
      </c>
      <c r="F950">
        <v>5036683</v>
      </c>
      <c r="G950" t="s">
        <v>136</v>
      </c>
      <c r="H950" s="1">
        <v>41942</v>
      </c>
      <c r="I950" t="s">
        <v>771</v>
      </c>
      <c r="J950" t="s">
        <v>1002</v>
      </c>
      <c r="K950" t="s">
        <v>139</v>
      </c>
      <c r="L950" t="s">
        <v>140</v>
      </c>
      <c r="M950">
        <v>0</v>
      </c>
      <c r="N950">
        <v>0</v>
      </c>
      <c r="O950">
        <v>0</v>
      </c>
      <c r="P950" t="s">
        <v>141</v>
      </c>
      <c r="Q950" t="s">
        <v>142</v>
      </c>
      <c r="R950" t="s">
        <v>219</v>
      </c>
      <c r="S950" t="s">
        <v>219</v>
      </c>
      <c r="T950" t="s">
        <v>187</v>
      </c>
      <c r="U950">
        <v>1</v>
      </c>
      <c r="V950" t="s">
        <v>145</v>
      </c>
      <c r="W950" t="s">
        <v>146</v>
      </c>
      <c r="X950" t="s">
        <v>147</v>
      </c>
      <c r="Y950" t="s">
        <v>148</v>
      </c>
      <c r="Z950">
        <v>54</v>
      </c>
      <c r="AA950" t="s">
        <v>149</v>
      </c>
      <c r="AB950" t="s">
        <v>197</v>
      </c>
      <c r="AC950" t="s">
        <v>1003</v>
      </c>
      <c r="AD950">
        <v>27.469377000000001</v>
      </c>
      <c r="AE950">
        <v>34.445729999999998</v>
      </c>
      <c r="AF950">
        <v>-84.653903</v>
      </c>
      <c r="AG950">
        <v>130</v>
      </c>
      <c r="AH950">
        <v>32</v>
      </c>
      <c r="AI950">
        <v>799</v>
      </c>
      <c r="AJ950" t="s">
        <v>687</v>
      </c>
      <c r="AK950">
        <v>35</v>
      </c>
      <c r="AL950">
        <v>36</v>
      </c>
      <c r="AM950" t="s">
        <v>230</v>
      </c>
      <c r="AN950">
        <v>519.9</v>
      </c>
      <c r="AO950">
        <v>117.4</v>
      </c>
      <c r="AP950">
        <v>1067.3</v>
      </c>
      <c r="AQ950">
        <v>-84.654354999999995</v>
      </c>
      <c r="AR950">
        <v>34.446252999999999</v>
      </c>
      <c r="AS950">
        <v>-84.651432999999997</v>
      </c>
      <c r="AT950">
        <v>34.445836</v>
      </c>
      <c r="AU950" t="s">
        <v>1003</v>
      </c>
      <c r="AV950">
        <v>1</v>
      </c>
      <c r="AW950">
        <v>129</v>
      </c>
      <c r="AX950">
        <v>53</v>
      </c>
      <c r="AY950">
        <v>0</v>
      </c>
      <c r="AZ950">
        <v>55</v>
      </c>
      <c r="BA950">
        <v>9.16</v>
      </c>
      <c r="BB950">
        <v>8.2100000000000009</v>
      </c>
      <c r="BC950">
        <v>1061.4000000000001</v>
      </c>
      <c r="BD950">
        <v>1079.7</v>
      </c>
      <c r="BE950">
        <v>1112.2</v>
      </c>
      <c r="BF950">
        <v>0</v>
      </c>
      <c r="BG950">
        <v>42.5</v>
      </c>
      <c r="BH950">
        <v>12.5</v>
      </c>
      <c r="BI950" s="1">
        <v>42614</v>
      </c>
      <c r="BJ950" t="s">
        <v>154</v>
      </c>
      <c r="BK950">
        <v>3.3709999999999999E-3</v>
      </c>
      <c r="BL950">
        <v>25550</v>
      </c>
      <c r="BM950">
        <v>25055</v>
      </c>
      <c r="BN950" t="s">
        <v>1003</v>
      </c>
      <c r="BO950" t="s">
        <v>776</v>
      </c>
      <c r="BP950">
        <v>1</v>
      </c>
      <c r="BQ950">
        <v>5300</v>
      </c>
      <c r="BR950">
        <v>6</v>
      </c>
      <c r="BS950">
        <v>1</v>
      </c>
      <c r="BT950">
        <v>2</v>
      </c>
      <c r="BU950">
        <v>1</v>
      </c>
      <c r="BV950">
        <v>1</v>
      </c>
      <c r="BW950">
        <v>2</v>
      </c>
      <c r="BX950">
        <v>3</v>
      </c>
      <c r="BY950">
        <v>3</v>
      </c>
      <c r="BZ950" t="s">
        <v>156</v>
      </c>
      <c r="CA950">
        <v>129</v>
      </c>
      <c r="CB950">
        <v>53</v>
      </c>
      <c r="CC950">
        <v>0</v>
      </c>
      <c r="CD950" t="s">
        <v>157</v>
      </c>
      <c r="CE950" t="s">
        <v>157</v>
      </c>
      <c r="CF950">
        <v>0</v>
      </c>
      <c r="CG950">
        <v>55</v>
      </c>
      <c r="CH950">
        <v>4280</v>
      </c>
      <c r="CI950" t="s">
        <v>158</v>
      </c>
      <c r="CJ950">
        <v>0</v>
      </c>
      <c r="CK950">
        <v>1.211544</v>
      </c>
      <c r="CL950">
        <v>14</v>
      </c>
      <c r="CM950" t="s">
        <v>159</v>
      </c>
      <c r="CN950">
        <v>4280</v>
      </c>
      <c r="CO950">
        <v>288870</v>
      </c>
      <c r="CP950">
        <v>26.277999999999999</v>
      </c>
      <c r="CQ950">
        <v>27.49</v>
      </c>
      <c r="CR950">
        <v>288870</v>
      </c>
      <c r="CS950">
        <v>0</v>
      </c>
      <c r="CT950">
        <v>6396.9541069999996</v>
      </c>
      <c r="CU950">
        <v>100</v>
      </c>
      <c r="CV950">
        <v>25078</v>
      </c>
      <c r="CW950">
        <v>4.2934E-2</v>
      </c>
      <c r="CX950">
        <v>0</v>
      </c>
      <c r="CY950">
        <v>3.3709999999999999E-3</v>
      </c>
      <c r="CZ950">
        <v>245</v>
      </c>
      <c r="DA950" t="s">
        <v>1004</v>
      </c>
      <c r="DB950" t="s">
        <v>459</v>
      </c>
      <c r="DC950" t="s">
        <v>1005</v>
      </c>
      <c r="DD950">
        <v>-84.668982999999997</v>
      </c>
      <c r="DE950">
        <v>34.450566000000002</v>
      </c>
      <c r="DF950">
        <v>34.450566000000002</v>
      </c>
      <c r="DG950">
        <v>-84.668982999999997</v>
      </c>
      <c r="DH950">
        <v>1.5249E-2</v>
      </c>
      <c r="DI950">
        <v>3.3709999999999999E-3</v>
      </c>
      <c r="DJ950">
        <v>130</v>
      </c>
      <c r="DK950">
        <v>4390</v>
      </c>
      <c r="DL950">
        <v>13.4</v>
      </c>
      <c r="DM950">
        <v>4890</v>
      </c>
      <c r="DN950">
        <v>16.899999999999999</v>
      </c>
      <c r="DO950">
        <v>4750</v>
      </c>
      <c r="DP950">
        <v>16.899999999999999</v>
      </c>
      <c r="DQ950">
        <v>4410</v>
      </c>
      <c r="DR950">
        <v>0</v>
      </c>
      <c r="DS950">
        <v>4280</v>
      </c>
      <c r="DT950">
        <v>19.5</v>
      </c>
      <c r="DU950">
        <v>3670</v>
      </c>
      <c r="DV950">
        <v>18</v>
      </c>
      <c r="DW950">
        <v>3490</v>
      </c>
      <c r="DX950">
        <v>18.899999999999999</v>
      </c>
      <c r="DY950">
        <v>3770</v>
      </c>
      <c r="DZ950">
        <v>16.899999999999999</v>
      </c>
      <c r="EA950">
        <v>3770</v>
      </c>
      <c r="EB950">
        <v>16.899999999999999</v>
      </c>
      <c r="EC950">
        <v>3560</v>
      </c>
      <c r="ED950">
        <v>19.399999999999999</v>
      </c>
      <c r="EE950">
        <v>0</v>
      </c>
    </row>
    <row r="951" spans="1:135" x14ac:dyDescent="0.3">
      <c r="A951">
        <v>949</v>
      </c>
      <c r="B951" t="s">
        <v>135</v>
      </c>
      <c r="C951">
        <v>882</v>
      </c>
      <c r="D951">
        <v>67028</v>
      </c>
      <c r="E951" t="s">
        <v>135</v>
      </c>
      <c r="F951">
        <v>5053491</v>
      </c>
      <c r="G951" t="s">
        <v>136</v>
      </c>
      <c r="H951" s="1">
        <v>41959</v>
      </c>
      <c r="I951" t="s">
        <v>771</v>
      </c>
      <c r="J951" t="s">
        <v>1002</v>
      </c>
      <c r="K951" t="s">
        <v>139</v>
      </c>
      <c r="L951" t="s">
        <v>140</v>
      </c>
      <c r="M951">
        <v>0</v>
      </c>
      <c r="N951">
        <v>0</v>
      </c>
      <c r="O951">
        <v>0</v>
      </c>
      <c r="P951" t="s">
        <v>141</v>
      </c>
      <c r="Q951" t="s">
        <v>142</v>
      </c>
      <c r="R951" t="s">
        <v>143</v>
      </c>
      <c r="S951" t="s">
        <v>143</v>
      </c>
      <c r="T951" t="s">
        <v>216</v>
      </c>
      <c r="U951">
        <v>1</v>
      </c>
      <c r="V951" t="s">
        <v>165</v>
      </c>
      <c r="W951" t="s">
        <v>146</v>
      </c>
      <c r="X951" t="s">
        <v>147</v>
      </c>
      <c r="Y951" t="s">
        <v>167</v>
      </c>
      <c r="Z951">
        <v>18</v>
      </c>
      <c r="AA951" t="s">
        <v>149</v>
      </c>
      <c r="AB951" t="s">
        <v>150</v>
      </c>
      <c r="AC951" t="s">
        <v>1003</v>
      </c>
      <c r="AD951">
        <v>27.396000000000001</v>
      </c>
      <c r="AE951">
        <v>34.446613999999997</v>
      </c>
      <c r="AF951">
        <v>-84.654625999999993</v>
      </c>
      <c r="AG951">
        <v>130</v>
      </c>
      <c r="AH951">
        <v>32</v>
      </c>
      <c r="AI951">
        <v>799</v>
      </c>
      <c r="AJ951" t="s">
        <v>687</v>
      </c>
      <c r="AK951">
        <v>35</v>
      </c>
      <c r="AL951">
        <v>36</v>
      </c>
      <c r="AM951" t="s">
        <v>230</v>
      </c>
      <c r="AN951">
        <v>519.9</v>
      </c>
      <c r="AO951">
        <v>117.4</v>
      </c>
      <c r="AP951">
        <v>1067.3</v>
      </c>
      <c r="AQ951">
        <v>-84.654354999999995</v>
      </c>
      <c r="AR951">
        <v>34.446252999999999</v>
      </c>
      <c r="AS951">
        <v>-84.651432999999997</v>
      </c>
      <c r="AT951">
        <v>34.445836</v>
      </c>
      <c r="AU951" t="s">
        <v>1003</v>
      </c>
      <c r="AV951">
        <v>1</v>
      </c>
      <c r="AW951">
        <v>129</v>
      </c>
      <c r="AX951">
        <v>53</v>
      </c>
      <c r="AY951">
        <v>0</v>
      </c>
      <c r="AZ951">
        <v>55</v>
      </c>
      <c r="BA951">
        <v>9.16</v>
      </c>
      <c r="BB951">
        <v>8.2100000000000009</v>
      </c>
      <c r="BC951">
        <v>1061.4000000000001</v>
      </c>
      <c r="BD951">
        <v>1079.7</v>
      </c>
      <c r="BE951">
        <v>1112.2</v>
      </c>
      <c r="BF951">
        <v>0</v>
      </c>
      <c r="BG951">
        <v>42.5</v>
      </c>
      <c r="BH951">
        <v>12.5</v>
      </c>
      <c r="BI951" s="1">
        <v>42614</v>
      </c>
      <c r="BJ951" t="s">
        <v>154</v>
      </c>
      <c r="BK951">
        <v>3.3709999999999999E-3</v>
      </c>
      <c r="BL951">
        <v>25550</v>
      </c>
      <c r="BM951">
        <v>25055</v>
      </c>
      <c r="BN951" t="s">
        <v>1003</v>
      </c>
      <c r="BO951" t="s">
        <v>776</v>
      </c>
      <c r="BP951">
        <v>1</v>
      </c>
      <c r="BQ951">
        <v>5300</v>
      </c>
      <c r="BR951">
        <v>6</v>
      </c>
      <c r="BS951">
        <v>1</v>
      </c>
      <c r="BT951">
        <v>2</v>
      </c>
      <c r="BU951">
        <v>1</v>
      </c>
      <c r="BV951">
        <v>1</v>
      </c>
      <c r="BW951">
        <v>2</v>
      </c>
      <c r="BX951">
        <v>3</v>
      </c>
      <c r="BY951">
        <v>3</v>
      </c>
      <c r="BZ951" t="s">
        <v>156</v>
      </c>
      <c r="CA951">
        <v>129</v>
      </c>
      <c r="CB951">
        <v>53</v>
      </c>
      <c r="CC951">
        <v>0</v>
      </c>
      <c r="CD951" t="s">
        <v>157</v>
      </c>
      <c r="CE951" t="s">
        <v>157</v>
      </c>
      <c r="CF951">
        <v>0</v>
      </c>
      <c r="CG951">
        <v>55</v>
      </c>
      <c r="CH951">
        <v>4280</v>
      </c>
      <c r="CI951" t="s">
        <v>158</v>
      </c>
      <c r="CJ951">
        <v>0</v>
      </c>
      <c r="CK951">
        <v>1.211544</v>
      </c>
      <c r="CL951">
        <v>14</v>
      </c>
      <c r="CM951" t="s">
        <v>159</v>
      </c>
      <c r="CN951">
        <v>4280</v>
      </c>
      <c r="CO951">
        <v>288870</v>
      </c>
      <c r="CP951">
        <v>26.277999999999999</v>
      </c>
      <c r="CQ951">
        <v>27.49</v>
      </c>
      <c r="CR951">
        <v>288870</v>
      </c>
      <c r="CS951">
        <v>0</v>
      </c>
      <c r="CT951">
        <v>6396.9541069999996</v>
      </c>
      <c r="CU951">
        <v>100</v>
      </c>
      <c r="CV951">
        <v>25078</v>
      </c>
      <c r="CW951">
        <v>4.2934E-2</v>
      </c>
      <c r="CX951">
        <v>0</v>
      </c>
      <c r="CY951">
        <v>3.3709999999999999E-3</v>
      </c>
      <c r="CZ951">
        <v>245</v>
      </c>
      <c r="DA951" t="s">
        <v>1004</v>
      </c>
      <c r="DB951" t="s">
        <v>459</v>
      </c>
      <c r="DC951" t="s">
        <v>1005</v>
      </c>
      <c r="DD951">
        <v>-84.668982999999997</v>
      </c>
      <c r="DE951">
        <v>34.450566000000002</v>
      </c>
      <c r="DF951">
        <v>34.450566000000002</v>
      </c>
      <c r="DG951">
        <v>-84.668982999999997</v>
      </c>
      <c r="DH951">
        <v>1.5249E-2</v>
      </c>
      <c r="DI951">
        <v>3.3709999999999999E-3</v>
      </c>
      <c r="DJ951">
        <v>130</v>
      </c>
      <c r="DK951">
        <v>4390</v>
      </c>
      <c r="DL951">
        <v>13.4</v>
      </c>
      <c r="DM951">
        <v>4890</v>
      </c>
      <c r="DN951">
        <v>16.899999999999999</v>
      </c>
      <c r="DO951">
        <v>4750</v>
      </c>
      <c r="DP951">
        <v>16.899999999999999</v>
      </c>
      <c r="DQ951">
        <v>4410</v>
      </c>
      <c r="DR951">
        <v>0</v>
      </c>
      <c r="DS951">
        <v>4280</v>
      </c>
      <c r="DT951">
        <v>19.5</v>
      </c>
      <c r="DU951">
        <v>3670</v>
      </c>
      <c r="DV951">
        <v>18</v>
      </c>
      <c r="DW951">
        <v>3490</v>
      </c>
      <c r="DX951">
        <v>18.899999999999999</v>
      </c>
      <c r="DY951">
        <v>3770</v>
      </c>
      <c r="DZ951">
        <v>16.899999999999999</v>
      </c>
      <c r="EA951">
        <v>3770</v>
      </c>
      <c r="EB951">
        <v>16.899999999999999</v>
      </c>
      <c r="EC951">
        <v>3560</v>
      </c>
      <c r="ED951">
        <v>19.399999999999999</v>
      </c>
      <c r="EE951">
        <v>4.4999999999999999E-4</v>
      </c>
    </row>
    <row r="952" spans="1:135" x14ac:dyDescent="0.3">
      <c r="A952">
        <v>950</v>
      </c>
      <c r="B952" t="s">
        <v>135</v>
      </c>
      <c r="C952">
        <v>890</v>
      </c>
      <c r="D952">
        <v>64537</v>
      </c>
      <c r="E952" t="s">
        <v>135</v>
      </c>
      <c r="F952">
        <v>5181400</v>
      </c>
      <c r="G952" t="s">
        <v>136</v>
      </c>
      <c r="H952" s="1">
        <v>42052</v>
      </c>
      <c r="I952" t="s">
        <v>771</v>
      </c>
      <c r="J952" t="s">
        <v>1002</v>
      </c>
      <c r="K952" t="s">
        <v>1007</v>
      </c>
      <c r="L952" t="s">
        <v>140</v>
      </c>
      <c r="M952">
        <v>0</v>
      </c>
      <c r="N952">
        <v>0</v>
      </c>
      <c r="O952">
        <v>0</v>
      </c>
      <c r="P952" t="s">
        <v>141</v>
      </c>
      <c r="Q952" t="s">
        <v>186</v>
      </c>
      <c r="R952" t="s">
        <v>219</v>
      </c>
      <c r="S952" t="s">
        <v>219</v>
      </c>
      <c r="T952" t="s">
        <v>187</v>
      </c>
      <c r="U952">
        <v>1</v>
      </c>
      <c r="V952" t="s">
        <v>165</v>
      </c>
      <c r="W952" t="s">
        <v>146</v>
      </c>
      <c r="X952" t="s">
        <v>147</v>
      </c>
      <c r="Y952" t="s">
        <v>148</v>
      </c>
      <c r="Z952">
        <v>34</v>
      </c>
      <c r="AA952" t="s">
        <v>149</v>
      </c>
      <c r="AB952" t="s">
        <v>168</v>
      </c>
      <c r="AC952" t="s">
        <v>1003</v>
      </c>
      <c r="AD952">
        <v>27.476043000000001</v>
      </c>
      <c r="AE952">
        <v>34.445663000000003</v>
      </c>
      <c r="AF952">
        <v>-84.653818999999999</v>
      </c>
      <c r="AG952">
        <v>130</v>
      </c>
      <c r="AH952">
        <v>32</v>
      </c>
      <c r="AI952">
        <v>799</v>
      </c>
      <c r="AJ952" t="s">
        <v>687</v>
      </c>
      <c r="AK952">
        <v>35</v>
      </c>
      <c r="AL952">
        <v>36</v>
      </c>
      <c r="AM952" t="s">
        <v>230</v>
      </c>
      <c r="AN952">
        <v>519.9</v>
      </c>
      <c r="AO952">
        <v>117.4</v>
      </c>
      <c r="AP952">
        <v>1067.3</v>
      </c>
      <c r="AQ952">
        <v>-84.654354999999995</v>
      </c>
      <c r="AR952">
        <v>34.446252999999999</v>
      </c>
      <c r="AS952">
        <v>-84.651432999999997</v>
      </c>
      <c r="AT952">
        <v>34.445836</v>
      </c>
      <c r="AU952" t="s">
        <v>1003</v>
      </c>
      <c r="AV952">
        <v>1</v>
      </c>
      <c r="AW952">
        <v>129</v>
      </c>
      <c r="AX952">
        <v>53</v>
      </c>
      <c r="AY952">
        <v>0</v>
      </c>
      <c r="AZ952">
        <v>55</v>
      </c>
      <c r="BA952">
        <v>9.16</v>
      </c>
      <c r="BB952">
        <v>8.2100000000000009</v>
      </c>
      <c r="BC952">
        <v>1061.4000000000001</v>
      </c>
      <c r="BD952">
        <v>1079.7</v>
      </c>
      <c r="BE952">
        <v>1112.2</v>
      </c>
      <c r="BF952">
        <v>0</v>
      </c>
      <c r="BG952">
        <v>42.5</v>
      </c>
      <c r="BH952">
        <v>12.5</v>
      </c>
      <c r="BI952" s="1">
        <v>42614</v>
      </c>
      <c r="BJ952" t="s">
        <v>154</v>
      </c>
      <c r="BK952">
        <v>3.3709999999999999E-3</v>
      </c>
      <c r="BL952">
        <v>25550</v>
      </c>
      <c r="BM952">
        <v>25055</v>
      </c>
      <c r="BN952" t="s">
        <v>1003</v>
      </c>
      <c r="BO952" t="s">
        <v>776</v>
      </c>
      <c r="BP952">
        <v>1</v>
      </c>
      <c r="BQ952">
        <v>5300</v>
      </c>
      <c r="BR952">
        <v>6</v>
      </c>
      <c r="BS952">
        <v>1</v>
      </c>
      <c r="BT952">
        <v>2</v>
      </c>
      <c r="BU952">
        <v>1</v>
      </c>
      <c r="BV952">
        <v>1</v>
      </c>
      <c r="BW952">
        <v>2</v>
      </c>
      <c r="BX952">
        <v>3</v>
      </c>
      <c r="BY952">
        <v>3</v>
      </c>
      <c r="BZ952" t="s">
        <v>156</v>
      </c>
      <c r="CA952">
        <v>129</v>
      </c>
      <c r="CB952">
        <v>53</v>
      </c>
      <c r="CC952">
        <v>0</v>
      </c>
      <c r="CD952" t="s">
        <v>157</v>
      </c>
      <c r="CE952" t="s">
        <v>157</v>
      </c>
      <c r="CF952">
        <v>0</v>
      </c>
      <c r="CG952">
        <v>55</v>
      </c>
      <c r="CH952">
        <v>4280</v>
      </c>
      <c r="CI952" t="s">
        <v>158</v>
      </c>
      <c r="CJ952">
        <v>0</v>
      </c>
      <c r="CK952">
        <v>1.211544</v>
      </c>
      <c r="CL952">
        <v>14</v>
      </c>
      <c r="CM952" t="s">
        <v>159</v>
      </c>
      <c r="CN952">
        <v>4280</v>
      </c>
      <c r="CO952">
        <v>288870</v>
      </c>
      <c r="CP952">
        <v>26.277999999999999</v>
      </c>
      <c r="CQ952">
        <v>27.49</v>
      </c>
      <c r="CR952">
        <v>288870</v>
      </c>
      <c r="CS952">
        <v>0</v>
      </c>
      <c r="CT952">
        <v>6396.9541069999996</v>
      </c>
      <c r="CU952">
        <v>100</v>
      </c>
      <c r="CV952">
        <v>25078</v>
      </c>
      <c r="CW952">
        <v>4.2934E-2</v>
      </c>
      <c r="CX952">
        <v>0</v>
      </c>
      <c r="CY952">
        <v>3.3709999999999999E-3</v>
      </c>
      <c r="CZ952">
        <v>245</v>
      </c>
      <c r="DA952" t="s">
        <v>1004</v>
      </c>
      <c r="DB952" t="s">
        <v>459</v>
      </c>
      <c r="DC952" t="s">
        <v>1005</v>
      </c>
      <c r="DD952">
        <v>-84.668982999999997</v>
      </c>
      <c r="DE952">
        <v>34.450566000000002</v>
      </c>
      <c r="DF952">
        <v>34.450566000000002</v>
      </c>
      <c r="DG952">
        <v>-84.668982999999997</v>
      </c>
      <c r="DH952">
        <v>1.5249E-2</v>
      </c>
      <c r="DI952">
        <v>3.3709999999999999E-3</v>
      </c>
      <c r="DJ952">
        <v>130</v>
      </c>
      <c r="DK952">
        <v>4390</v>
      </c>
      <c r="DL952">
        <v>13.4</v>
      </c>
      <c r="DM952">
        <v>4890</v>
      </c>
      <c r="DN952">
        <v>16.899999999999999</v>
      </c>
      <c r="DO952">
        <v>4750</v>
      </c>
      <c r="DP952">
        <v>16.899999999999999</v>
      </c>
      <c r="DQ952">
        <v>4410</v>
      </c>
      <c r="DR952">
        <v>0</v>
      </c>
      <c r="DS952">
        <v>4280</v>
      </c>
      <c r="DT952">
        <v>19.5</v>
      </c>
      <c r="DU952">
        <v>3670</v>
      </c>
      <c r="DV952">
        <v>18</v>
      </c>
      <c r="DW952">
        <v>3490</v>
      </c>
      <c r="DX952">
        <v>18.899999999999999</v>
      </c>
      <c r="DY952">
        <v>3770</v>
      </c>
      <c r="DZ952">
        <v>16.899999999999999</v>
      </c>
      <c r="EA952">
        <v>3770</v>
      </c>
      <c r="EB952">
        <v>16.899999999999999</v>
      </c>
      <c r="EC952">
        <v>3560</v>
      </c>
      <c r="ED952">
        <v>19.399999999999999</v>
      </c>
      <c r="EE952">
        <v>0</v>
      </c>
    </row>
    <row r="953" spans="1:135" x14ac:dyDescent="0.3">
      <c r="A953">
        <v>951</v>
      </c>
      <c r="B953" t="s">
        <v>135</v>
      </c>
      <c r="C953">
        <v>904</v>
      </c>
      <c r="D953">
        <v>63215</v>
      </c>
      <c r="E953" t="s">
        <v>135</v>
      </c>
      <c r="F953">
        <v>5298647</v>
      </c>
      <c r="G953" t="s">
        <v>779</v>
      </c>
      <c r="H953" s="1">
        <v>42104</v>
      </c>
      <c r="I953" t="s">
        <v>771</v>
      </c>
      <c r="J953" t="s">
        <v>1002</v>
      </c>
      <c r="K953" t="s">
        <v>1008</v>
      </c>
      <c r="L953" t="s">
        <v>169</v>
      </c>
      <c r="M953">
        <v>0</v>
      </c>
      <c r="N953">
        <v>0</v>
      </c>
      <c r="O953">
        <v>0</v>
      </c>
      <c r="P953" t="s">
        <v>141</v>
      </c>
      <c r="Q953" t="s">
        <v>186</v>
      </c>
      <c r="R953" t="s">
        <v>549</v>
      </c>
      <c r="S953" t="s">
        <v>549</v>
      </c>
      <c r="T953" t="s">
        <v>216</v>
      </c>
      <c r="U953">
        <v>1</v>
      </c>
      <c r="V953" t="s">
        <v>165</v>
      </c>
      <c r="W953" t="s">
        <v>146</v>
      </c>
      <c r="X953" t="s">
        <v>147</v>
      </c>
      <c r="Y953" t="s">
        <v>167</v>
      </c>
      <c r="Z953">
        <v>18</v>
      </c>
      <c r="AA953" t="s">
        <v>149</v>
      </c>
      <c r="AB953" t="s">
        <v>150</v>
      </c>
      <c r="AC953" t="s">
        <v>1003</v>
      </c>
      <c r="AD953">
        <v>27.474563</v>
      </c>
      <c r="AE953">
        <v>34.445678000000001</v>
      </c>
      <c r="AF953">
        <v>-84.653837999999993</v>
      </c>
      <c r="AG953">
        <v>130</v>
      </c>
      <c r="AH953">
        <v>32</v>
      </c>
      <c r="AI953">
        <v>799</v>
      </c>
      <c r="AJ953" t="s">
        <v>687</v>
      </c>
      <c r="AK953">
        <v>35</v>
      </c>
      <c r="AL953">
        <v>36</v>
      </c>
      <c r="AM953" t="s">
        <v>230</v>
      </c>
      <c r="AN953">
        <v>519.9</v>
      </c>
      <c r="AO953">
        <v>117.4</v>
      </c>
      <c r="AP953">
        <v>1067.3</v>
      </c>
      <c r="AQ953">
        <v>-84.654354999999995</v>
      </c>
      <c r="AR953">
        <v>34.446252999999999</v>
      </c>
      <c r="AS953">
        <v>-84.651432999999997</v>
      </c>
      <c r="AT953">
        <v>34.445836</v>
      </c>
      <c r="AU953" t="s">
        <v>1003</v>
      </c>
      <c r="AV953">
        <v>1</v>
      </c>
      <c r="AW953">
        <v>129</v>
      </c>
      <c r="AX953">
        <v>53</v>
      </c>
      <c r="AY953">
        <v>0</v>
      </c>
      <c r="AZ953">
        <v>55</v>
      </c>
      <c r="BA953">
        <v>9.16</v>
      </c>
      <c r="BB953">
        <v>8.2100000000000009</v>
      </c>
      <c r="BC953">
        <v>1061.4000000000001</v>
      </c>
      <c r="BD953">
        <v>1079.7</v>
      </c>
      <c r="BE953">
        <v>1112.2</v>
      </c>
      <c r="BF953">
        <v>0</v>
      </c>
      <c r="BG953">
        <v>42.5</v>
      </c>
      <c r="BH953">
        <v>12.5</v>
      </c>
      <c r="BI953" s="1">
        <v>42614</v>
      </c>
      <c r="BJ953" t="s">
        <v>154</v>
      </c>
      <c r="BK953">
        <v>3.3709999999999999E-3</v>
      </c>
      <c r="BL953">
        <v>25550</v>
      </c>
      <c r="BM953">
        <v>25055</v>
      </c>
      <c r="BN953" t="s">
        <v>1003</v>
      </c>
      <c r="BO953" t="s">
        <v>776</v>
      </c>
      <c r="BP953">
        <v>1</v>
      </c>
      <c r="BQ953">
        <v>5300</v>
      </c>
      <c r="BR953">
        <v>6</v>
      </c>
      <c r="BS953">
        <v>1</v>
      </c>
      <c r="BT953">
        <v>2</v>
      </c>
      <c r="BU953">
        <v>1</v>
      </c>
      <c r="BV953">
        <v>1</v>
      </c>
      <c r="BW953">
        <v>2</v>
      </c>
      <c r="BX953">
        <v>3</v>
      </c>
      <c r="BY953">
        <v>3</v>
      </c>
      <c r="BZ953" t="s">
        <v>156</v>
      </c>
      <c r="CA953">
        <v>129</v>
      </c>
      <c r="CB953">
        <v>53</v>
      </c>
      <c r="CC953">
        <v>0</v>
      </c>
      <c r="CD953" t="s">
        <v>157</v>
      </c>
      <c r="CE953" t="s">
        <v>157</v>
      </c>
      <c r="CF953">
        <v>0</v>
      </c>
      <c r="CG953">
        <v>55</v>
      </c>
      <c r="CH953">
        <v>4280</v>
      </c>
      <c r="CI953" t="s">
        <v>158</v>
      </c>
      <c r="CJ953">
        <v>0</v>
      </c>
      <c r="CK953">
        <v>1.211544</v>
      </c>
      <c r="CL953">
        <v>14</v>
      </c>
      <c r="CM953" t="s">
        <v>159</v>
      </c>
      <c r="CN953">
        <v>4280</v>
      </c>
      <c r="CO953">
        <v>288870</v>
      </c>
      <c r="CP953">
        <v>26.277999999999999</v>
      </c>
      <c r="CQ953">
        <v>27.49</v>
      </c>
      <c r="CR953">
        <v>288870</v>
      </c>
      <c r="CS953">
        <v>0</v>
      </c>
      <c r="CT953">
        <v>6396.9541069999996</v>
      </c>
      <c r="CU953">
        <v>100</v>
      </c>
      <c r="CV953">
        <v>25078</v>
      </c>
      <c r="CW953">
        <v>4.2934E-2</v>
      </c>
      <c r="CX953">
        <v>0</v>
      </c>
      <c r="CY953">
        <v>3.3709999999999999E-3</v>
      </c>
      <c r="CZ953">
        <v>245</v>
      </c>
      <c r="DA953" t="s">
        <v>1004</v>
      </c>
      <c r="DB953" t="s">
        <v>459</v>
      </c>
      <c r="DC953" t="s">
        <v>1005</v>
      </c>
      <c r="DD953">
        <v>-84.668982999999997</v>
      </c>
      <c r="DE953">
        <v>34.450566000000002</v>
      </c>
      <c r="DF953">
        <v>34.450566000000002</v>
      </c>
      <c r="DG953">
        <v>-84.668982999999997</v>
      </c>
      <c r="DH953">
        <v>1.5249E-2</v>
      </c>
      <c r="DI953">
        <v>3.3709999999999999E-3</v>
      </c>
      <c r="DJ953">
        <v>130</v>
      </c>
      <c r="DK953">
        <v>4390</v>
      </c>
      <c r="DL953">
        <v>13.4</v>
      </c>
      <c r="DM953">
        <v>4890</v>
      </c>
      <c r="DN953">
        <v>16.899999999999999</v>
      </c>
      <c r="DO953">
        <v>4750</v>
      </c>
      <c r="DP953">
        <v>16.899999999999999</v>
      </c>
      <c r="DQ953">
        <v>4410</v>
      </c>
      <c r="DR953">
        <v>0</v>
      </c>
      <c r="DS953">
        <v>4280</v>
      </c>
      <c r="DT953">
        <v>19.5</v>
      </c>
      <c r="DU953">
        <v>3670</v>
      </c>
      <c r="DV953">
        <v>18</v>
      </c>
      <c r="DW953">
        <v>3490</v>
      </c>
      <c r="DX953">
        <v>18.899999999999999</v>
      </c>
      <c r="DY953">
        <v>3770</v>
      </c>
      <c r="DZ953">
        <v>16.899999999999999</v>
      </c>
      <c r="EA953">
        <v>3770</v>
      </c>
      <c r="EB953">
        <v>16.899999999999999</v>
      </c>
      <c r="EC953">
        <v>3560</v>
      </c>
      <c r="ED953">
        <v>19.399999999999999</v>
      </c>
      <c r="EE953">
        <v>0</v>
      </c>
    </row>
    <row r="954" spans="1:135" x14ac:dyDescent="0.3">
      <c r="A954">
        <v>952</v>
      </c>
      <c r="B954" t="s">
        <v>135</v>
      </c>
      <c r="C954">
        <v>917</v>
      </c>
      <c r="D954">
        <v>61016</v>
      </c>
      <c r="E954" t="s">
        <v>135</v>
      </c>
      <c r="F954">
        <v>5344647</v>
      </c>
      <c r="G954" t="s">
        <v>136</v>
      </c>
      <c r="H954" s="1">
        <v>42184</v>
      </c>
      <c r="I954" t="s">
        <v>771</v>
      </c>
      <c r="J954" t="s">
        <v>1002</v>
      </c>
      <c r="K954" t="s">
        <v>1009</v>
      </c>
      <c r="L954" t="s">
        <v>140</v>
      </c>
      <c r="M954">
        <v>0</v>
      </c>
      <c r="N954">
        <v>0</v>
      </c>
      <c r="O954">
        <v>0</v>
      </c>
      <c r="P954" t="s">
        <v>141</v>
      </c>
      <c r="Q954" t="s">
        <v>186</v>
      </c>
      <c r="R954" t="s">
        <v>176</v>
      </c>
      <c r="S954" t="s">
        <v>177</v>
      </c>
      <c r="T954" t="s">
        <v>216</v>
      </c>
      <c r="U954">
        <v>1</v>
      </c>
      <c r="V954" t="s">
        <v>165</v>
      </c>
      <c r="W954" t="s">
        <v>166</v>
      </c>
      <c r="X954" t="s">
        <v>178</v>
      </c>
      <c r="Y954" t="s">
        <v>148</v>
      </c>
      <c r="Z954">
        <v>25</v>
      </c>
      <c r="AA954" t="s">
        <v>149</v>
      </c>
      <c r="AB954" t="s">
        <v>168</v>
      </c>
      <c r="AC954" t="s">
        <v>1003</v>
      </c>
      <c r="AD954">
        <v>27.448</v>
      </c>
      <c r="AE954">
        <v>34.445951999999998</v>
      </c>
      <c r="AF954">
        <v>-84.654131000000007</v>
      </c>
      <c r="AG954">
        <v>130</v>
      </c>
      <c r="AH954">
        <v>32</v>
      </c>
      <c r="AI954">
        <v>799</v>
      </c>
      <c r="AJ954" t="s">
        <v>687</v>
      </c>
      <c r="AK954">
        <v>35</v>
      </c>
      <c r="AL954">
        <v>36</v>
      </c>
      <c r="AM954" t="s">
        <v>230</v>
      </c>
      <c r="AN954">
        <v>519.9</v>
      </c>
      <c r="AO954">
        <v>117.4</v>
      </c>
      <c r="AP954">
        <v>1067.3</v>
      </c>
      <c r="AQ954">
        <v>-84.654354999999995</v>
      </c>
      <c r="AR954">
        <v>34.446252999999999</v>
      </c>
      <c r="AS954">
        <v>-84.651432999999997</v>
      </c>
      <c r="AT954">
        <v>34.445836</v>
      </c>
      <c r="AU954" t="s">
        <v>1003</v>
      </c>
      <c r="AV954">
        <v>1</v>
      </c>
      <c r="AW954">
        <v>129</v>
      </c>
      <c r="AX954">
        <v>53</v>
      </c>
      <c r="AY954">
        <v>0</v>
      </c>
      <c r="AZ954">
        <v>55</v>
      </c>
      <c r="BA954">
        <v>9.16</v>
      </c>
      <c r="BB954">
        <v>8.2100000000000009</v>
      </c>
      <c r="BC954">
        <v>1061.4000000000001</v>
      </c>
      <c r="BD954">
        <v>1079.7</v>
      </c>
      <c r="BE954">
        <v>1112.2</v>
      </c>
      <c r="BF954">
        <v>0</v>
      </c>
      <c r="BG954">
        <v>42.5</v>
      </c>
      <c r="BH954">
        <v>12.5</v>
      </c>
      <c r="BI954" s="1">
        <v>42614</v>
      </c>
      <c r="BJ954" t="s">
        <v>154</v>
      </c>
      <c r="BK954">
        <v>3.3709999999999999E-3</v>
      </c>
      <c r="BL954">
        <v>25550</v>
      </c>
      <c r="BM954">
        <v>25055</v>
      </c>
      <c r="BN954" t="s">
        <v>1003</v>
      </c>
      <c r="BO954" t="s">
        <v>776</v>
      </c>
      <c r="BP954">
        <v>1</v>
      </c>
      <c r="BQ954">
        <v>5300</v>
      </c>
      <c r="BR954">
        <v>6</v>
      </c>
      <c r="BS954">
        <v>1</v>
      </c>
      <c r="BT954">
        <v>2</v>
      </c>
      <c r="BU954">
        <v>1</v>
      </c>
      <c r="BV954">
        <v>1</v>
      </c>
      <c r="BW954">
        <v>2</v>
      </c>
      <c r="BX954">
        <v>3</v>
      </c>
      <c r="BY954">
        <v>3</v>
      </c>
      <c r="BZ954" t="s">
        <v>156</v>
      </c>
      <c r="CA954">
        <v>129</v>
      </c>
      <c r="CB954">
        <v>53</v>
      </c>
      <c r="CC954">
        <v>0</v>
      </c>
      <c r="CD954" t="s">
        <v>157</v>
      </c>
      <c r="CE954" t="s">
        <v>157</v>
      </c>
      <c r="CF954">
        <v>0</v>
      </c>
      <c r="CG954">
        <v>55</v>
      </c>
      <c r="CH954">
        <v>4280</v>
      </c>
      <c r="CI954" t="s">
        <v>158</v>
      </c>
      <c r="CJ954">
        <v>0</v>
      </c>
      <c r="CK954">
        <v>1.211544</v>
      </c>
      <c r="CL954">
        <v>14</v>
      </c>
      <c r="CM954" t="s">
        <v>159</v>
      </c>
      <c r="CN954">
        <v>4280</v>
      </c>
      <c r="CO954">
        <v>288870</v>
      </c>
      <c r="CP954">
        <v>26.277999999999999</v>
      </c>
      <c r="CQ954">
        <v>27.49</v>
      </c>
      <c r="CR954">
        <v>288870</v>
      </c>
      <c r="CS954">
        <v>0</v>
      </c>
      <c r="CT954">
        <v>6396.9541069999996</v>
      </c>
      <c r="CU954">
        <v>100</v>
      </c>
      <c r="CV954">
        <v>25078</v>
      </c>
      <c r="CW954">
        <v>4.2934E-2</v>
      </c>
      <c r="CX954">
        <v>0</v>
      </c>
      <c r="CY954">
        <v>3.3709999999999999E-3</v>
      </c>
      <c r="CZ954">
        <v>245</v>
      </c>
      <c r="DA954" t="s">
        <v>1004</v>
      </c>
      <c r="DB954" t="s">
        <v>459</v>
      </c>
      <c r="DC954" t="s">
        <v>1005</v>
      </c>
      <c r="DD954">
        <v>-84.668982999999997</v>
      </c>
      <c r="DE954">
        <v>34.450566000000002</v>
      </c>
      <c r="DF954">
        <v>34.450566000000002</v>
      </c>
      <c r="DG954">
        <v>-84.668982999999997</v>
      </c>
      <c r="DH954">
        <v>1.5249E-2</v>
      </c>
      <c r="DI954">
        <v>3.3709999999999999E-3</v>
      </c>
      <c r="DJ954">
        <v>130</v>
      </c>
      <c r="DK954">
        <v>4390</v>
      </c>
      <c r="DL954">
        <v>13.4</v>
      </c>
      <c r="DM954">
        <v>4890</v>
      </c>
      <c r="DN954">
        <v>16.899999999999999</v>
      </c>
      <c r="DO954">
        <v>4750</v>
      </c>
      <c r="DP954">
        <v>16.899999999999999</v>
      </c>
      <c r="DQ954">
        <v>4410</v>
      </c>
      <c r="DR954">
        <v>0</v>
      </c>
      <c r="DS954">
        <v>4280</v>
      </c>
      <c r="DT954">
        <v>19.5</v>
      </c>
      <c r="DU954">
        <v>3670</v>
      </c>
      <c r="DV954">
        <v>18</v>
      </c>
      <c r="DW954">
        <v>3490</v>
      </c>
      <c r="DX954">
        <v>18.899999999999999</v>
      </c>
      <c r="DY954">
        <v>3770</v>
      </c>
      <c r="DZ954">
        <v>16.899999999999999</v>
      </c>
      <c r="EA954">
        <v>3770</v>
      </c>
      <c r="EB954">
        <v>16.899999999999999</v>
      </c>
      <c r="EC954">
        <v>3560</v>
      </c>
      <c r="ED954">
        <v>19.399999999999999</v>
      </c>
      <c r="EE954">
        <v>0</v>
      </c>
    </row>
    <row r="955" spans="1:135" x14ac:dyDescent="0.3">
      <c r="A955">
        <v>953</v>
      </c>
      <c r="B955" t="s">
        <v>135</v>
      </c>
      <c r="C955">
        <v>941</v>
      </c>
      <c r="D955">
        <v>16853</v>
      </c>
      <c r="E955" t="s">
        <v>135</v>
      </c>
      <c r="F955">
        <v>7197794</v>
      </c>
      <c r="G955" t="s">
        <v>136</v>
      </c>
      <c r="H955" s="1">
        <v>43593</v>
      </c>
      <c r="I955" t="s">
        <v>771</v>
      </c>
      <c r="J955" t="s">
        <v>1002</v>
      </c>
      <c r="K955" t="s">
        <v>139</v>
      </c>
      <c r="L955" t="s">
        <v>169</v>
      </c>
      <c r="M955">
        <v>0</v>
      </c>
      <c r="N955">
        <v>0</v>
      </c>
      <c r="O955">
        <v>0</v>
      </c>
      <c r="P955" t="s">
        <v>141</v>
      </c>
      <c r="Q955" t="s">
        <v>142</v>
      </c>
      <c r="R955" t="s">
        <v>177</v>
      </c>
      <c r="S955" t="s">
        <v>177</v>
      </c>
      <c r="T955" t="s">
        <v>221</v>
      </c>
      <c r="U955">
        <v>1</v>
      </c>
      <c r="V955" t="s">
        <v>165</v>
      </c>
      <c r="W955" t="s">
        <v>146</v>
      </c>
      <c r="X955" t="s">
        <v>147</v>
      </c>
      <c r="Y955" t="s">
        <v>148</v>
      </c>
      <c r="Z955">
        <v>63</v>
      </c>
      <c r="AA955" t="s">
        <v>149</v>
      </c>
      <c r="AB955" t="s">
        <v>197</v>
      </c>
      <c r="AC955" t="s">
        <v>1003</v>
      </c>
      <c r="AD955">
        <v>27.469377000000001</v>
      </c>
      <c r="AE955">
        <v>34.445729999999998</v>
      </c>
      <c r="AF955">
        <v>-84.653903</v>
      </c>
      <c r="AG955">
        <v>130</v>
      </c>
      <c r="AH955">
        <v>32</v>
      </c>
      <c r="AI955">
        <v>799</v>
      </c>
      <c r="AJ955" t="s">
        <v>687</v>
      </c>
      <c r="AK955">
        <v>35</v>
      </c>
      <c r="AL955">
        <v>36</v>
      </c>
      <c r="AM955" t="s">
        <v>230</v>
      </c>
      <c r="AN955">
        <v>519.9</v>
      </c>
      <c r="AO955">
        <v>117.4</v>
      </c>
      <c r="AP955">
        <v>1067.3</v>
      </c>
      <c r="AQ955">
        <v>-84.654354999999995</v>
      </c>
      <c r="AR955">
        <v>34.446252999999999</v>
      </c>
      <c r="AS955">
        <v>-84.651432999999997</v>
      </c>
      <c r="AT955">
        <v>34.445836</v>
      </c>
      <c r="AU955" t="s">
        <v>1003</v>
      </c>
      <c r="AV955">
        <v>1</v>
      </c>
      <c r="AW955">
        <v>129</v>
      </c>
      <c r="AX955">
        <v>53</v>
      </c>
      <c r="AY955">
        <v>0</v>
      </c>
      <c r="AZ955">
        <v>55</v>
      </c>
      <c r="BA955">
        <v>9.16</v>
      </c>
      <c r="BB955">
        <v>8.2100000000000009</v>
      </c>
      <c r="BC955">
        <v>1061.4000000000001</v>
      </c>
      <c r="BD955">
        <v>1079.7</v>
      </c>
      <c r="BE955">
        <v>1112.2</v>
      </c>
      <c r="BF955">
        <v>0</v>
      </c>
      <c r="BG955">
        <v>42.5</v>
      </c>
      <c r="BH955">
        <v>12.5</v>
      </c>
      <c r="BI955" s="1">
        <v>42614</v>
      </c>
      <c r="BJ955" t="s">
        <v>154</v>
      </c>
      <c r="BK955">
        <v>3.3709999999999999E-3</v>
      </c>
      <c r="BL955">
        <v>25550</v>
      </c>
      <c r="BM955">
        <v>25055</v>
      </c>
      <c r="BN955" t="s">
        <v>1003</v>
      </c>
      <c r="BO955" t="s">
        <v>776</v>
      </c>
      <c r="BP955">
        <v>1</v>
      </c>
      <c r="BQ955">
        <v>5300</v>
      </c>
      <c r="BR955">
        <v>6</v>
      </c>
      <c r="BS955">
        <v>1</v>
      </c>
      <c r="BT955">
        <v>2</v>
      </c>
      <c r="BU955">
        <v>1</v>
      </c>
      <c r="BV955">
        <v>1</v>
      </c>
      <c r="BW955">
        <v>2</v>
      </c>
      <c r="BX955">
        <v>3</v>
      </c>
      <c r="BY955">
        <v>3</v>
      </c>
      <c r="BZ955" t="s">
        <v>156</v>
      </c>
      <c r="CA955">
        <v>129</v>
      </c>
      <c r="CB955">
        <v>53</v>
      </c>
      <c r="CC955">
        <v>0</v>
      </c>
      <c r="CD955" t="s">
        <v>157</v>
      </c>
      <c r="CE955" t="s">
        <v>157</v>
      </c>
      <c r="CF955">
        <v>0</v>
      </c>
      <c r="CG955">
        <v>55</v>
      </c>
      <c r="CH955">
        <v>4280</v>
      </c>
      <c r="CI955" t="s">
        <v>158</v>
      </c>
      <c r="CJ955">
        <v>0</v>
      </c>
      <c r="CK955">
        <v>1.211544</v>
      </c>
      <c r="CL955">
        <v>14</v>
      </c>
      <c r="CM955" t="s">
        <v>159</v>
      </c>
      <c r="CN955">
        <v>4280</v>
      </c>
      <c r="CO955">
        <v>288870</v>
      </c>
      <c r="CP955">
        <v>26.277999999999999</v>
      </c>
      <c r="CQ955">
        <v>27.49</v>
      </c>
      <c r="CR955">
        <v>288870</v>
      </c>
      <c r="CS955">
        <v>0</v>
      </c>
      <c r="CT955">
        <v>6396.9541069999996</v>
      </c>
      <c r="CU955">
        <v>100</v>
      </c>
      <c r="CV955">
        <v>25078</v>
      </c>
      <c r="CW955">
        <v>4.2934E-2</v>
      </c>
      <c r="CX955">
        <v>0</v>
      </c>
      <c r="CY955">
        <v>3.3709999999999999E-3</v>
      </c>
      <c r="CZ955">
        <v>245</v>
      </c>
      <c r="DA955" t="s">
        <v>1004</v>
      </c>
      <c r="DB955" t="s">
        <v>459</v>
      </c>
      <c r="DC955" t="s">
        <v>1005</v>
      </c>
      <c r="DD955">
        <v>-84.668982999999997</v>
      </c>
      <c r="DE955">
        <v>34.450566000000002</v>
      </c>
      <c r="DF955">
        <v>34.450566000000002</v>
      </c>
      <c r="DG955">
        <v>-84.668982999999997</v>
      </c>
      <c r="DH955">
        <v>1.5249E-2</v>
      </c>
      <c r="DI955">
        <v>3.3709999999999999E-3</v>
      </c>
      <c r="DJ955">
        <v>130</v>
      </c>
      <c r="DK955">
        <v>4390</v>
      </c>
      <c r="DL955">
        <v>13.4</v>
      </c>
      <c r="DM955">
        <v>4890</v>
      </c>
      <c r="DN955">
        <v>16.899999999999999</v>
      </c>
      <c r="DO955">
        <v>4750</v>
      </c>
      <c r="DP955">
        <v>16.899999999999999</v>
      </c>
      <c r="DQ955">
        <v>4410</v>
      </c>
      <c r="DR955">
        <v>0</v>
      </c>
      <c r="DS955">
        <v>4280</v>
      </c>
      <c r="DT955">
        <v>19.5</v>
      </c>
      <c r="DU955">
        <v>3670</v>
      </c>
      <c r="DV955">
        <v>18</v>
      </c>
      <c r="DW955">
        <v>3490</v>
      </c>
      <c r="DX955">
        <v>18.899999999999999</v>
      </c>
      <c r="DY955">
        <v>3770</v>
      </c>
      <c r="DZ955">
        <v>16.899999999999999</v>
      </c>
      <c r="EA955">
        <v>3770</v>
      </c>
      <c r="EB955">
        <v>16.899999999999999</v>
      </c>
      <c r="EC955">
        <v>3560</v>
      </c>
      <c r="ED955">
        <v>19.399999999999999</v>
      </c>
      <c r="EE955">
        <v>0</v>
      </c>
    </row>
    <row r="956" spans="1:135" x14ac:dyDescent="0.3">
      <c r="A956">
        <v>954</v>
      </c>
      <c r="B956" t="s">
        <v>135</v>
      </c>
      <c r="C956">
        <v>942</v>
      </c>
      <c r="D956">
        <v>16878</v>
      </c>
      <c r="E956" t="s">
        <v>135</v>
      </c>
      <c r="F956">
        <v>7202030</v>
      </c>
      <c r="G956" t="s">
        <v>136</v>
      </c>
      <c r="H956" s="1">
        <v>43592</v>
      </c>
      <c r="I956" t="s">
        <v>684</v>
      </c>
      <c r="J956" t="s">
        <v>685</v>
      </c>
      <c r="K956" t="s">
        <v>139</v>
      </c>
      <c r="L956" t="s">
        <v>256</v>
      </c>
      <c r="M956">
        <v>0</v>
      </c>
      <c r="N956">
        <v>1</v>
      </c>
      <c r="O956">
        <v>1</v>
      </c>
      <c r="P956" t="s">
        <v>141</v>
      </c>
      <c r="Q956" t="s">
        <v>142</v>
      </c>
      <c r="R956" t="s">
        <v>177</v>
      </c>
      <c r="S956" t="s">
        <v>272</v>
      </c>
      <c r="T956" t="s">
        <v>223</v>
      </c>
      <c r="U956">
        <v>1</v>
      </c>
      <c r="V956" t="s">
        <v>165</v>
      </c>
      <c r="W956" t="s">
        <v>146</v>
      </c>
      <c r="X956" t="s">
        <v>147</v>
      </c>
      <c r="Y956" t="s">
        <v>148</v>
      </c>
      <c r="Z956">
        <v>70</v>
      </c>
      <c r="AA956" t="s">
        <v>278</v>
      </c>
      <c r="AB956" t="s">
        <v>150</v>
      </c>
      <c r="AC956" t="s">
        <v>686</v>
      </c>
      <c r="AD956">
        <v>6.3046000000000005E-2</v>
      </c>
      <c r="AE956">
        <v>34.445369999999997</v>
      </c>
      <c r="AF956">
        <v>-84.652570999999995</v>
      </c>
      <c r="AG956">
        <v>130</v>
      </c>
      <c r="AH956">
        <v>32</v>
      </c>
      <c r="AI956">
        <v>799</v>
      </c>
      <c r="AJ956" t="s">
        <v>687</v>
      </c>
      <c r="AK956">
        <v>35</v>
      </c>
      <c r="AL956">
        <v>36</v>
      </c>
      <c r="AM956" t="s">
        <v>230</v>
      </c>
      <c r="AN956">
        <v>519.9</v>
      </c>
      <c r="AO956">
        <v>117.4</v>
      </c>
      <c r="AP956">
        <v>1067.3</v>
      </c>
      <c r="AQ956">
        <v>-84.654354999999995</v>
      </c>
      <c r="AR956">
        <v>34.446252999999999</v>
      </c>
      <c r="AS956">
        <v>-84.651432999999997</v>
      </c>
      <c r="AT956">
        <v>34.445836</v>
      </c>
      <c r="AU956" t="s">
        <v>1003</v>
      </c>
      <c r="AV956">
        <v>1</v>
      </c>
      <c r="AW956">
        <v>129</v>
      </c>
      <c r="AX956">
        <v>53</v>
      </c>
      <c r="AY956">
        <v>0</v>
      </c>
      <c r="AZ956">
        <v>55</v>
      </c>
      <c r="BA956">
        <v>9.16</v>
      </c>
      <c r="BB956">
        <v>8.2100000000000009</v>
      </c>
      <c r="BC956">
        <v>1061.4000000000001</v>
      </c>
      <c r="BD956">
        <v>1079.7</v>
      </c>
      <c r="BE956">
        <v>1112.2</v>
      </c>
      <c r="BF956">
        <v>0</v>
      </c>
      <c r="BG956">
        <v>42.5</v>
      </c>
      <c r="BH956">
        <v>12.5</v>
      </c>
      <c r="BI956" s="1">
        <v>42614</v>
      </c>
      <c r="BJ956" t="s">
        <v>154</v>
      </c>
      <c r="BK956">
        <v>3.3709999999999999E-3</v>
      </c>
      <c r="BL956">
        <v>25550</v>
      </c>
      <c r="BM956">
        <v>25055</v>
      </c>
      <c r="BN956" t="s">
        <v>1003</v>
      </c>
      <c r="BO956" t="s">
        <v>776</v>
      </c>
      <c r="BP956">
        <v>1</v>
      </c>
      <c r="BQ956">
        <v>5300</v>
      </c>
      <c r="BR956">
        <v>6</v>
      </c>
      <c r="BS956">
        <v>1</v>
      </c>
      <c r="BT956">
        <v>2</v>
      </c>
      <c r="BU956">
        <v>1</v>
      </c>
      <c r="BV956">
        <v>1</v>
      </c>
      <c r="BW956">
        <v>2</v>
      </c>
      <c r="BX956">
        <v>3</v>
      </c>
      <c r="BY956">
        <v>3</v>
      </c>
      <c r="BZ956" t="s">
        <v>156</v>
      </c>
      <c r="CA956">
        <v>129</v>
      </c>
      <c r="CB956">
        <v>53</v>
      </c>
      <c r="CC956">
        <v>0</v>
      </c>
      <c r="CD956" t="s">
        <v>157</v>
      </c>
      <c r="CE956" t="s">
        <v>157</v>
      </c>
      <c r="CF956">
        <v>0</v>
      </c>
      <c r="CG956">
        <v>55</v>
      </c>
      <c r="CH956">
        <v>4280</v>
      </c>
      <c r="CI956" t="s">
        <v>158</v>
      </c>
      <c r="CJ956">
        <v>0</v>
      </c>
      <c r="CK956">
        <v>1.211544</v>
      </c>
      <c r="CL956">
        <v>14</v>
      </c>
      <c r="CM956" t="s">
        <v>159</v>
      </c>
      <c r="CN956">
        <v>4280</v>
      </c>
      <c r="CO956">
        <v>288870</v>
      </c>
      <c r="CP956">
        <v>26.277999999999999</v>
      </c>
      <c r="CQ956">
        <v>27.49</v>
      </c>
      <c r="CR956">
        <v>288870</v>
      </c>
      <c r="CS956">
        <v>0</v>
      </c>
      <c r="CT956">
        <v>6396.9541069999996</v>
      </c>
      <c r="CU956">
        <v>100</v>
      </c>
      <c r="CV956">
        <v>25078</v>
      </c>
      <c r="CW956">
        <v>4.2934E-2</v>
      </c>
      <c r="CX956">
        <v>0</v>
      </c>
      <c r="CY956">
        <v>3.3709999999999999E-3</v>
      </c>
      <c r="CZ956">
        <v>245</v>
      </c>
      <c r="DA956" t="s">
        <v>1004</v>
      </c>
      <c r="DB956" t="s">
        <v>459</v>
      </c>
      <c r="DC956" t="s">
        <v>1005</v>
      </c>
      <c r="DD956">
        <v>-84.668982999999997</v>
      </c>
      <c r="DE956">
        <v>34.450566000000002</v>
      </c>
      <c r="DF956">
        <v>34.450566000000002</v>
      </c>
      <c r="DG956">
        <v>-84.668982999999997</v>
      </c>
      <c r="DH956">
        <v>1.5249E-2</v>
      </c>
      <c r="DI956">
        <v>3.3709999999999999E-3</v>
      </c>
      <c r="DJ956">
        <v>130</v>
      </c>
      <c r="DK956">
        <v>4390</v>
      </c>
      <c r="DL956">
        <v>13.4</v>
      </c>
      <c r="DM956">
        <v>4890</v>
      </c>
      <c r="DN956">
        <v>16.899999999999999</v>
      </c>
      <c r="DO956">
        <v>4750</v>
      </c>
      <c r="DP956">
        <v>16.899999999999999</v>
      </c>
      <c r="DQ956">
        <v>4410</v>
      </c>
      <c r="DR956">
        <v>0</v>
      </c>
      <c r="DS956">
        <v>4280</v>
      </c>
      <c r="DT956">
        <v>19.5</v>
      </c>
      <c r="DU956">
        <v>3670</v>
      </c>
      <c r="DV956">
        <v>18</v>
      </c>
      <c r="DW956">
        <v>3490</v>
      </c>
      <c r="DX956">
        <v>18.899999999999999</v>
      </c>
      <c r="DY956">
        <v>3770</v>
      </c>
      <c r="DZ956">
        <v>16.899999999999999</v>
      </c>
      <c r="EA956">
        <v>3770</v>
      </c>
      <c r="EB956">
        <v>16.899999999999999</v>
      </c>
      <c r="EC956">
        <v>3560</v>
      </c>
      <c r="ED956">
        <v>19.399999999999999</v>
      </c>
      <c r="EE956">
        <v>0</v>
      </c>
    </row>
    <row r="957" spans="1:135" x14ac:dyDescent="0.3">
      <c r="A957">
        <v>955</v>
      </c>
      <c r="B957" t="s">
        <v>135</v>
      </c>
      <c r="C957">
        <v>991</v>
      </c>
      <c r="D957">
        <v>47591</v>
      </c>
      <c r="E957" t="s">
        <v>135</v>
      </c>
      <c r="F957">
        <v>5893794</v>
      </c>
      <c r="G957" t="s">
        <v>136</v>
      </c>
      <c r="H957" s="1">
        <v>42609</v>
      </c>
      <c r="I957" t="s">
        <v>771</v>
      </c>
      <c r="J957" t="s">
        <v>1002</v>
      </c>
      <c r="K957" t="s">
        <v>139</v>
      </c>
      <c r="L957" t="s">
        <v>140</v>
      </c>
      <c r="M957">
        <v>0</v>
      </c>
      <c r="N957">
        <v>0</v>
      </c>
      <c r="O957">
        <v>0</v>
      </c>
      <c r="P957" t="s">
        <v>141</v>
      </c>
      <c r="Q957" t="s">
        <v>142</v>
      </c>
      <c r="R957" t="s">
        <v>143</v>
      </c>
      <c r="S957" t="s">
        <v>143</v>
      </c>
      <c r="T957" t="s">
        <v>216</v>
      </c>
      <c r="U957">
        <v>1</v>
      </c>
      <c r="V957" t="s">
        <v>165</v>
      </c>
      <c r="W957" t="s">
        <v>146</v>
      </c>
      <c r="X957" t="s">
        <v>178</v>
      </c>
      <c r="Y957" t="s">
        <v>167</v>
      </c>
      <c r="Z957">
        <v>56</v>
      </c>
      <c r="AA957" t="s">
        <v>149</v>
      </c>
      <c r="AB957" t="s">
        <v>150</v>
      </c>
      <c r="AC957" t="s">
        <v>1003</v>
      </c>
      <c r="AD957">
        <v>27.408999999999999</v>
      </c>
      <c r="AE957">
        <v>34.446434000000004</v>
      </c>
      <c r="AF957">
        <v>-84.654484999999994</v>
      </c>
      <c r="AG957">
        <v>130</v>
      </c>
      <c r="AH957">
        <v>32</v>
      </c>
      <c r="AI957">
        <v>799</v>
      </c>
      <c r="AJ957" t="s">
        <v>687</v>
      </c>
      <c r="AK957">
        <v>35</v>
      </c>
      <c r="AL957">
        <v>36</v>
      </c>
      <c r="AM957" t="s">
        <v>230</v>
      </c>
      <c r="AN957">
        <v>519.9</v>
      </c>
      <c r="AO957">
        <v>117.4</v>
      </c>
      <c r="AP957">
        <v>1067.3</v>
      </c>
      <c r="AQ957">
        <v>-84.654354999999995</v>
      </c>
      <c r="AR957">
        <v>34.446252999999999</v>
      </c>
      <c r="AS957">
        <v>-84.651432999999997</v>
      </c>
      <c r="AT957">
        <v>34.445836</v>
      </c>
      <c r="AU957" t="s">
        <v>1003</v>
      </c>
      <c r="AV957">
        <v>1</v>
      </c>
      <c r="AW957">
        <v>129</v>
      </c>
      <c r="AX957">
        <v>53</v>
      </c>
      <c r="AY957">
        <v>0</v>
      </c>
      <c r="AZ957">
        <v>55</v>
      </c>
      <c r="BA957">
        <v>9.16</v>
      </c>
      <c r="BB957">
        <v>8.2100000000000009</v>
      </c>
      <c r="BC957">
        <v>1061.4000000000001</v>
      </c>
      <c r="BD957">
        <v>1079.7</v>
      </c>
      <c r="BE957">
        <v>1112.2</v>
      </c>
      <c r="BF957">
        <v>0</v>
      </c>
      <c r="BG957">
        <v>42.5</v>
      </c>
      <c r="BH957">
        <v>12.5</v>
      </c>
      <c r="BI957" s="1">
        <v>42614</v>
      </c>
      <c r="BJ957" t="s">
        <v>154</v>
      </c>
      <c r="BK957">
        <v>3.3709999999999999E-3</v>
      </c>
      <c r="BL957">
        <v>25550</v>
      </c>
      <c r="BM957">
        <v>25055</v>
      </c>
      <c r="BN957" t="s">
        <v>1003</v>
      </c>
      <c r="BO957" t="s">
        <v>776</v>
      </c>
      <c r="BP957">
        <v>1</v>
      </c>
      <c r="BQ957">
        <v>5300</v>
      </c>
      <c r="BR957">
        <v>6</v>
      </c>
      <c r="BS957">
        <v>1</v>
      </c>
      <c r="BT957">
        <v>2</v>
      </c>
      <c r="BU957">
        <v>1</v>
      </c>
      <c r="BV957">
        <v>1</v>
      </c>
      <c r="BW957">
        <v>2</v>
      </c>
      <c r="BX957">
        <v>3</v>
      </c>
      <c r="BY957">
        <v>3</v>
      </c>
      <c r="BZ957" t="s">
        <v>156</v>
      </c>
      <c r="CA957">
        <v>129</v>
      </c>
      <c r="CB957">
        <v>53</v>
      </c>
      <c r="CC957">
        <v>0</v>
      </c>
      <c r="CD957" t="s">
        <v>157</v>
      </c>
      <c r="CE957" t="s">
        <v>157</v>
      </c>
      <c r="CF957">
        <v>0</v>
      </c>
      <c r="CG957">
        <v>55</v>
      </c>
      <c r="CH957">
        <v>4280</v>
      </c>
      <c r="CI957" t="s">
        <v>158</v>
      </c>
      <c r="CJ957">
        <v>0</v>
      </c>
      <c r="CK957">
        <v>1.211544</v>
      </c>
      <c r="CL957">
        <v>14</v>
      </c>
      <c r="CM957" t="s">
        <v>159</v>
      </c>
      <c r="CN957">
        <v>4280</v>
      </c>
      <c r="CO957">
        <v>288870</v>
      </c>
      <c r="CP957">
        <v>26.277999999999999</v>
      </c>
      <c r="CQ957">
        <v>27.49</v>
      </c>
      <c r="CR957">
        <v>288870</v>
      </c>
      <c r="CS957">
        <v>0</v>
      </c>
      <c r="CT957">
        <v>6396.9541069999996</v>
      </c>
      <c r="CU957">
        <v>100</v>
      </c>
      <c r="CV957">
        <v>25078</v>
      </c>
      <c r="CW957">
        <v>4.2934E-2</v>
      </c>
      <c r="CX957">
        <v>0</v>
      </c>
      <c r="CY957">
        <v>3.3709999999999999E-3</v>
      </c>
      <c r="CZ957">
        <v>245</v>
      </c>
      <c r="DA957" t="s">
        <v>1004</v>
      </c>
      <c r="DB957" t="s">
        <v>459</v>
      </c>
      <c r="DC957" t="s">
        <v>1005</v>
      </c>
      <c r="DD957">
        <v>-84.668982999999997</v>
      </c>
      <c r="DE957">
        <v>34.450566000000002</v>
      </c>
      <c r="DF957">
        <v>34.450566000000002</v>
      </c>
      <c r="DG957">
        <v>-84.668982999999997</v>
      </c>
      <c r="DH957">
        <v>1.5249E-2</v>
      </c>
      <c r="DI957">
        <v>3.3709999999999999E-3</v>
      </c>
      <c r="DJ957">
        <v>130</v>
      </c>
      <c r="DK957">
        <v>4390</v>
      </c>
      <c r="DL957">
        <v>13.4</v>
      </c>
      <c r="DM957">
        <v>4890</v>
      </c>
      <c r="DN957">
        <v>16.899999999999999</v>
      </c>
      <c r="DO957">
        <v>4750</v>
      </c>
      <c r="DP957">
        <v>16.899999999999999</v>
      </c>
      <c r="DQ957">
        <v>4410</v>
      </c>
      <c r="DR957">
        <v>0</v>
      </c>
      <c r="DS957">
        <v>4280</v>
      </c>
      <c r="DT957">
        <v>19.5</v>
      </c>
      <c r="DU957">
        <v>3670</v>
      </c>
      <c r="DV957">
        <v>18</v>
      </c>
      <c r="DW957">
        <v>3490</v>
      </c>
      <c r="DX957">
        <v>18.899999999999999</v>
      </c>
      <c r="DY957">
        <v>3770</v>
      </c>
      <c r="DZ957">
        <v>16.899999999999999</v>
      </c>
      <c r="EA957">
        <v>3770</v>
      </c>
      <c r="EB957">
        <v>16.899999999999999</v>
      </c>
      <c r="EC957">
        <v>3560</v>
      </c>
      <c r="ED957">
        <v>19.399999999999999</v>
      </c>
      <c r="EE957">
        <v>2.2100000000000001E-4</v>
      </c>
    </row>
    <row r="958" spans="1:135" x14ac:dyDescent="0.3">
      <c r="A958">
        <v>956</v>
      </c>
      <c r="B958" t="s">
        <v>135</v>
      </c>
      <c r="C958">
        <v>1031</v>
      </c>
      <c r="D958">
        <v>38621</v>
      </c>
      <c r="E958" t="s">
        <v>135</v>
      </c>
      <c r="F958">
        <v>6282186</v>
      </c>
      <c r="G958" t="s">
        <v>779</v>
      </c>
      <c r="H958" s="1">
        <v>42900</v>
      </c>
      <c r="I958" t="s">
        <v>771</v>
      </c>
      <c r="J958" t="s">
        <v>1002</v>
      </c>
      <c r="K958" t="s">
        <v>1010</v>
      </c>
      <c r="L958" t="s">
        <v>140</v>
      </c>
      <c r="M958">
        <v>0</v>
      </c>
      <c r="N958">
        <v>0</v>
      </c>
      <c r="O958">
        <v>0</v>
      </c>
      <c r="P958" t="s">
        <v>141</v>
      </c>
      <c r="Q958" t="s">
        <v>249</v>
      </c>
      <c r="R958" t="s">
        <v>191</v>
      </c>
      <c r="S958" t="s">
        <v>293</v>
      </c>
      <c r="T958" t="s">
        <v>526</v>
      </c>
      <c r="U958">
        <v>2</v>
      </c>
      <c r="V958" t="s">
        <v>182</v>
      </c>
      <c r="W958" t="s">
        <v>183</v>
      </c>
      <c r="X958" t="s">
        <v>147</v>
      </c>
      <c r="Y958" t="s">
        <v>167</v>
      </c>
      <c r="Z958">
        <v>0</v>
      </c>
      <c r="AA958" t="s">
        <v>175</v>
      </c>
      <c r="AB958" t="s">
        <v>506</v>
      </c>
      <c r="AC958" t="s">
        <v>1003</v>
      </c>
      <c r="AD958">
        <v>27.474563</v>
      </c>
      <c r="AE958">
        <v>34.445678000000001</v>
      </c>
      <c r="AF958">
        <v>-84.653837999999993</v>
      </c>
      <c r="AG958">
        <v>130</v>
      </c>
      <c r="AH958">
        <v>32</v>
      </c>
      <c r="AI958">
        <v>799</v>
      </c>
      <c r="AJ958" t="s">
        <v>687</v>
      </c>
      <c r="AK958">
        <v>35</v>
      </c>
      <c r="AL958">
        <v>36</v>
      </c>
      <c r="AM958" t="s">
        <v>230</v>
      </c>
      <c r="AN958">
        <v>519.9</v>
      </c>
      <c r="AO958">
        <v>117.4</v>
      </c>
      <c r="AP958">
        <v>1067.3</v>
      </c>
      <c r="AQ958">
        <v>-84.654354999999995</v>
      </c>
      <c r="AR958">
        <v>34.446252999999999</v>
      </c>
      <c r="AS958">
        <v>-84.651432999999997</v>
      </c>
      <c r="AT958">
        <v>34.445836</v>
      </c>
      <c r="AU958" t="s">
        <v>1003</v>
      </c>
      <c r="AV958">
        <v>1</v>
      </c>
      <c r="AW958">
        <v>129</v>
      </c>
      <c r="AX958">
        <v>53</v>
      </c>
      <c r="AY958">
        <v>0</v>
      </c>
      <c r="AZ958">
        <v>55</v>
      </c>
      <c r="BA958">
        <v>9.16</v>
      </c>
      <c r="BB958">
        <v>8.2100000000000009</v>
      </c>
      <c r="BC958">
        <v>1061.4000000000001</v>
      </c>
      <c r="BD958">
        <v>1079.7</v>
      </c>
      <c r="BE958">
        <v>1112.2</v>
      </c>
      <c r="BF958">
        <v>0</v>
      </c>
      <c r="BG958">
        <v>42.5</v>
      </c>
      <c r="BH958">
        <v>12.5</v>
      </c>
      <c r="BI958" s="1">
        <v>42614</v>
      </c>
      <c r="BJ958" t="s">
        <v>154</v>
      </c>
      <c r="BK958">
        <v>3.3709999999999999E-3</v>
      </c>
      <c r="BL958">
        <v>25550</v>
      </c>
      <c r="BM958">
        <v>25055</v>
      </c>
      <c r="BN958" t="s">
        <v>1003</v>
      </c>
      <c r="BO958" t="s">
        <v>776</v>
      </c>
      <c r="BP958">
        <v>1</v>
      </c>
      <c r="BQ958">
        <v>5300</v>
      </c>
      <c r="BR958">
        <v>6</v>
      </c>
      <c r="BS958">
        <v>1</v>
      </c>
      <c r="BT958">
        <v>2</v>
      </c>
      <c r="BU958">
        <v>1</v>
      </c>
      <c r="BV958">
        <v>1</v>
      </c>
      <c r="BW958">
        <v>2</v>
      </c>
      <c r="BX958">
        <v>3</v>
      </c>
      <c r="BY958">
        <v>3</v>
      </c>
      <c r="BZ958" t="s">
        <v>156</v>
      </c>
      <c r="CA958">
        <v>129</v>
      </c>
      <c r="CB958">
        <v>53</v>
      </c>
      <c r="CC958">
        <v>0</v>
      </c>
      <c r="CD958" t="s">
        <v>157</v>
      </c>
      <c r="CE958" t="s">
        <v>157</v>
      </c>
      <c r="CF958">
        <v>0</v>
      </c>
      <c r="CG958">
        <v>55</v>
      </c>
      <c r="CH958">
        <v>4280</v>
      </c>
      <c r="CI958" t="s">
        <v>158</v>
      </c>
      <c r="CJ958">
        <v>0</v>
      </c>
      <c r="CK958">
        <v>1.211544</v>
      </c>
      <c r="CL958">
        <v>14</v>
      </c>
      <c r="CM958" t="s">
        <v>159</v>
      </c>
      <c r="CN958">
        <v>4280</v>
      </c>
      <c r="CO958">
        <v>288870</v>
      </c>
      <c r="CP958">
        <v>26.277999999999999</v>
      </c>
      <c r="CQ958">
        <v>27.49</v>
      </c>
      <c r="CR958">
        <v>288870</v>
      </c>
      <c r="CS958">
        <v>0</v>
      </c>
      <c r="CT958">
        <v>6396.9541069999996</v>
      </c>
      <c r="CU958">
        <v>100</v>
      </c>
      <c r="CV958">
        <v>25078</v>
      </c>
      <c r="CW958">
        <v>4.2934E-2</v>
      </c>
      <c r="CX958">
        <v>0</v>
      </c>
      <c r="CY958">
        <v>3.3709999999999999E-3</v>
      </c>
      <c r="CZ958">
        <v>245</v>
      </c>
      <c r="DA958" t="s">
        <v>1004</v>
      </c>
      <c r="DB958" t="s">
        <v>459</v>
      </c>
      <c r="DC958" t="s">
        <v>1005</v>
      </c>
      <c r="DD958">
        <v>-84.668982999999997</v>
      </c>
      <c r="DE958">
        <v>34.450566000000002</v>
      </c>
      <c r="DF958">
        <v>34.450566000000002</v>
      </c>
      <c r="DG958">
        <v>-84.668982999999997</v>
      </c>
      <c r="DH958">
        <v>1.5249E-2</v>
      </c>
      <c r="DI958">
        <v>3.3709999999999999E-3</v>
      </c>
      <c r="DJ958">
        <v>130</v>
      </c>
      <c r="DK958">
        <v>4390</v>
      </c>
      <c r="DL958">
        <v>13.4</v>
      </c>
      <c r="DM958">
        <v>4890</v>
      </c>
      <c r="DN958">
        <v>16.899999999999999</v>
      </c>
      <c r="DO958">
        <v>4750</v>
      </c>
      <c r="DP958">
        <v>16.899999999999999</v>
      </c>
      <c r="DQ958">
        <v>4410</v>
      </c>
      <c r="DR958">
        <v>0</v>
      </c>
      <c r="DS958">
        <v>4280</v>
      </c>
      <c r="DT958">
        <v>19.5</v>
      </c>
      <c r="DU958">
        <v>3670</v>
      </c>
      <c r="DV958">
        <v>18</v>
      </c>
      <c r="DW958">
        <v>3490</v>
      </c>
      <c r="DX958">
        <v>18.899999999999999</v>
      </c>
      <c r="DY958">
        <v>3770</v>
      </c>
      <c r="DZ958">
        <v>16.899999999999999</v>
      </c>
      <c r="EA958">
        <v>3770</v>
      </c>
      <c r="EB958">
        <v>16.899999999999999</v>
      </c>
      <c r="EC958">
        <v>3560</v>
      </c>
      <c r="ED958">
        <v>19.399999999999999</v>
      </c>
      <c r="EE958">
        <v>0</v>
      </c>
    </row>
    <row r="959" spans="1:135" x14ac:dyDescent="0.3">
      <c r="A959">
        <v>957</v>
      </c>
      <c r="B959" t="s">
        <v>135</v>
      </c>
      <c r="C959">
        <v>1041</v>
      </c>
      <c r="D959">
        <v>36000</v>
      </c>
      <c r="E959" t="s">
        <v>135</v>
      </c>
      <c r="F959">
        <v>6389968</v>
      </c>
      <c r="G959" t="s">
        <v>136</v>
      </c>
      <c r="H959" s="1">
        <v>42990</v>
      </c>
      <c r="I959" t="s">
        <v>771</v>
      </c>
      <c r="J959" t="s">
        <v>1002</v>
      </c>
      <c r="K959" t="s">
        <v>1011</v>
      </c>
      <c r="L959" t="s">
        <v>140</v>
      </c>
      <c r="M959">
        <v>0</v>
      </c>
      <c r="N959">
        <v>0</v>
      </c>
      <c r="O959">
        <v>0</v>
      </c>
      <c r="P959" t="s">
        <v>141</v>
      </c>
      <c r="Q959" t="s">
        <v>186</v>
      </c>
      <c r="R959" t="s">
        <v>176</v>
      </c>
      <c r="S959" t="s">
        <v>177</v>
      </c>
      <c r="T959" t="s">
        <v>187</v>
      </c>
      <c r="U959">
        <v>1</v>
      </c>
      <c r="V959" t="s">
        <v>165</v>
      </c>
      <c r="W959" t="s">
        <v>146</v>
      </c>
      <c r="X959" t="s">
        <v>147</v>
      </c>
      <c r="Y959" t="s">
        <v>167</v>
      </c>
      <c r="Z959">
        <v>73</v>
      </c>
      <c r="AA959" t="s">
        <v>149</v>
      </c>
      <c r="AB959" t="s">
        <v>150</v>
      </c>
      <c r="AC959" t="s">
        <v>1003</v>
      </c>
      <c r="AD959">
        <v>27.469377000000001</v>
      </c>
      <c r="AE959">
        <v>34.445729999999998</v>
      </c>
      <c r="AF959">
        <v>-84.653903</v>
      </c>
      <c r="AG959">
        <v>130</v>
      </c>
      <c r="AH959">
        <v>32</v>
      </c>
      <c r="AI959">
        <v>799</v>
      </c>
      <c r="AJ959" t="s">
        <v>687</v>
      </c>
      <c r="AK959">
        <v>35</v>
      </c>
      <c r="AL959">
        <v>36</v>
      </c>
      <c r="AM959" t="s">
        <v>230</v>
      </c>
      <c r="AN959">
        <v>519.9</v>
      </c>
      <c r="AO959">
        <v>117.4</v>
      </c>
      <c r="AP959">
        <v>1067.3</v>
      </c>
      <c r="AQ959">
        <v>-84.654354999999995</v>
      </c>
      <c r="AR959">
        <v>34.446252999999999</v>
      </c>
      <c r="AS959">
        <v>-84.651432999999997</v>
      </c>
      <c r="AT959">
        <v>34.445836</v>
      </c>
      <c r="AU959" t="s">
        <v>1003</v>
      </c>
      <c r="AV959">
        <v>1</v>
      </c>
      <c r="AW959">
        <v>129</v>
      </c>
      <c r="AX959">
        <v>53</v>
      </c>
      <c r="AY959">
        <v>0</v>
      </c>
      <c r="AZ959">
        <v>55</v>
      </c>
      <c r="BA959">
        <v>9.16</v>
      </c>
      <c r="BB959">
        <v>8.2100000000000009</v>
      </c>
      <c r="BC959">
        <v>1061.4000000000001</v>
      </c>
      <c r="BD959">
        <v>1079.7</v>
      </c>
      <c r="BE959">
        <v>1112.2</v>
      </c>
      <c r="BF959">
        <v>0</v>
      </c>
      <c r="BG959">
        <v>42.5</v>
      </c>
      <c r="BH959">
        <v>12.5</v>
      </c>
      <c r="BI959" s="1">
        <v>42614</v>
      </c>
      <c r="BJ959" t="s">
        <v>154</v>
      </c>
      <c r="BK959">
        <v>3.3709999999999999E-3</v>
      </c>
      <c r="BL959">
        <v>25550</v>
      </c>
      <c r="BM959">
        <v>25055</v>
      </c>
      <c r="BN959" t="s">
        <v>1003</v>
      </c>
      <c r="BO959" t="s">
        <v>776</v>
      </c>
      <c r="BP959">
        <v>1</v>
      </c>
      <c r="BQ959">
        <v>5300</v>
      </c>
      <c r="BR959">
        <v>6</v>
      </c>
      <c r="BS959">
        <v>1</v>
      </c>
      <c r="BT959">
        <v>2</v>
      </c>
      <c r="BU959">
        <v>1</v>
      </c>
      <c r="BV959">
        <v>1</v>
      </c>
      <c r="BW959">
        <v>2</v>
      </c>
      <c r="BX959">
        <v>3</v>
      </c>
      <c r="BY959">
        <v>3</v>
      </c>
      <c r="BZ959" t="s">
        <v>156</v>
      </c>
      <c r="CA959">
        <v>129</v>
      </c>
      <c r="CB959">
        <v>53</v>
      </c>
      <c r="CC959">
        <v>0</v>
      </c>
      <c r="CD959" t="s">
        <v>157</v>
      </c>
      <c r="CE959" t="s">
        <v>157</v>
      </c>
      <c r="CF959">
        <v>0</v>
      </c>
      <c r="CG959">
        <v>55</v>
      </c>
      <c r="CH959">
        <v>4280</v>
      </c>
      <c r="CI959" t="s">
        <v>158</v>
      </c>
      <c r="CJ959">
        <v>0</v>
      </c>
      <c r="CK959">
        <v>1.211544</v>
      </c>
      <c r="CL959">
        <v>14</v>
      </c>
      <c r="CM959" t="s">
        <v>159</v>
      </c>
      <c r="CN959">
        <v>4280</v>
      </c>
      <c r="CO959">
        <v>288870</v>
      </c>
      <c r="CP959">
        <v>26.277999999999999</v>
      </c>
      <c r="CQ959">
        <v>27.49</v>
      </c>
      <c r="CR959">
        <v>288870</v>
      </c>
      <c r="CS959">
        <v>0</v>
      </c>
      <c r="CT959">
        <v>6396.9541069999996</v>
      </c>
      <c r="CU959">
        <v>100</v>
      </c>
      <c r="CV959">
        <v>25078</v>
      </c>
      <c r="CW959">
        <v>4.2934E-2</v>
      </c>
      <c r="CX959">
        <v>0</v>
      </c>
      <c r="CY959">
        <v>3.3709999999999999E-3</v>
      </c>
      <c r="CZ959">
        <v>245</v>
      </c>
      <c r="DA959" t="s">
        <v>1004</v>
      </c>
      <c r="DB959" t="s">
        <v>459</v>
      </c>
      <c r="DC959" t="s">
        <v>1005</v>
      </c>
      <c r="DD959">
        <v>-84.668982999999997</v>
      </c>
      <c r="DE959">
        <v>34.450566000000002</v>
      </c>
      <c r="DF959">
        <v>34.450566000000002</v>
      </c>
      <c r="DG959">
        <v>-84.668982999999997</v>
      </c>
      <c r="DH959">
        <v>1.5249E-2</v>
      </c>
      <c r="DI959">
        <v>3.3709999999999999E-3</v>
      </c>
      <c r="DJ959">
        <v>130</v>
      </c>
      <c r="DK959">
        <v>4390</v>
      </c>
      <c r="DL959">
        <v>13.4</v>
      </c>
      <c r="DM959">
        <v>4890</v>
      </c>
      <c r="DN959">
        <v>16.899999999999999</v>
      </c>
      <c r="DO959">
        <v>4750</v>
      </c>
      <c r="DP959">
        <v>16.899999999999999</v>
      </c>
      <c r="DQ959">
        <v>4410</v>
      </c>
      <c r="DR959">
        <v>0</v>
      </c>
      <c r="DS959">
        <v>4280</v>
      </c>
      <c r="DT959">
        <v>19.5</v>
      </c>
      <c r="DU959">
        <v>3670</v>
      </c>
      <c r="DV959">
        <v>18</v>
      </c>
      <c r="DW959">
        <v>3490</v>
      </c>
      <c r="DX959">
        <v>18.899999999999999</v>
      </c>
      <c r="DY959">
        <v>3770</v>
      </c>
      <c r="DZ959">
        <v>16.899999999999999</v>
      </c>
      <c r="EA959">
        <v>3770</v>
      </c>
      <c r="EB959">
        <v>16.899999999999999</v>
      </c>
      <c r="EC959">
        <v>3560</v>
      </c>
      <c r="ED959">
        <v>19.399999999999999</v>
      </c>
      <c r="EE959">
        <v>0</v>
      </c>
    </row>
    <row r="960" spans="1:135" x14ac:dyDescent="0.3">
      <c r="A960">
        <v>958</v>
      </c>
      <c r="B960" t="s">
        <v>135</v>
      </c>
      <c r="C960">
        <v>1076</v>
      </c>
      <c r="D960">
        <v>20869</v>
      </c>
      <c r="E960" t="s">
        <v>135</v>
      </c>
      <c r="F960">
        <v>7021740</v>
      </c>
      <c r="G960" t="s">
        <v>136</v>
      </c>
      <c r="H960" s="1">
        <v>43464</v>
      </c>
      <c r="I960" t="s">
        <v>771</v>
      </c>
      <c r="J960" t="s">
        <v>1002</v>
      </c>
      <c r="K960" t="s">
        <v>1012</v>
      </c>
      <c r="L960" t="s">
        <v>140</v>
      </c>
      <c r="M960">
        <v>0</v>
      </c>
      <c r="N960">
        <v>0</v>
      </c>
      <c r="O960">
        <v>0</v>
      </c>
      <c r="P960" t="s">
        <v>141</v>
      </c>
      <c r="Q960" t="s">
        <v>142</v>
      </c>
      <c r="R960" t="s">
        <v>276</v>
      </c>
      <c r="S960" t="s">
        <v>272</v>
      </c>
      <c r="T960" t="s">
        <v>221</v>
      </c>
      <c r="U960">
        <v>1</v>
      </c>
      <c r="V960" t="s">
        <v>165</v>
      </c>
      <c r="W960" t="s">
        <v>146</v>
      </c>
      <c r="X960" t="s">
        <v>147</v>
      </c>
      <c r="Y960" t="s">
        <v>167</v>
      </c>
      <c r="Z960">
        <v>16</v>
      </c>
      <c r="AA960" t="s">
        <v>149</v>
      </c>
      <c r="AB960" t="s">
        <v>168</v>
      </c>
      <c r="AC960" t="s">
        <v>1003</v>
      </c>
      <c r="AD960">
        <v>27.408999999999999</v>
      </c>
      <c r="AE960">
        <v>34.446432999999999</v>
      </c>
      <c r="AF960">
        <v>-84.654484999999994</v>
      </c>
      <c r="AG960">
        <v>130</v>
      </c>
      <c r="AH960">
        <v>32</v>
      </c>
      <c r="AI960">
        <v>799</v>
      </c>
      <c r="AJ960" t="s">
        <v>687</v>
      </c>
      <c r="AK960">
        <v>35</v>
      </c>
      <c r="AL960">
        <v>36</v>
      </c>
      <c r="AM960" t="s">
        <v>230</v>
      </c>
      <c r="AN960">
        <v>519.9</v>
      </c>
      <c r="AO960">
        <v>117.4</v>
      </c>
      <c r="AP960">
        <v>1067.3</v>
      </c>
      <c r="AQ960">
        <v>-84.654354999999995</v>
      </c>
      <c r="AR960">
        <v>34.446252999999999</v>
      </c>
      <c r="AS960">
        <v>-84.651432999999997</v>
      </c>
      <c r="AT960">
        <v>34.445836</v>
      </c>
      <c r="AU960" t="s">
        <v>1003</v>
      </c>
      <c r="AV960">
        <v>1</v>
      </c>
      <c r="AW960">
        <v>129</v>
      </c>
      <c r="AX960">
        <v>53</v>
      </c>
      <c r="AY960">
        <v>0</v>
      </c>
      <c r="AZ960">
        <v>55</v>
      </c>
      <c r="BA960">
        <v>9.16</v>
      </c>
      <c r="BB960">
        <v>8.2100000000000009</v>
      </c>
      <c r="BC960">
        <v>1061.4000000000001</v>
      </c>
      <c r="BD960">
        <v>1079.7</v>
      </c>
      <c r="BE960">
        <v>1112.2</v>
      </c>
      <c r="BF960">
        <v>0</v>
      </c>
      <c r="BG960">
        <v>42.5</v>
      </c>
      <c r="BH960">
        <v>12.5</v>
      </c>
      <c r="BI960" s="1">
        <v>42614</v>
      </c>
      <c r="BJ960" t="s">
        <v>154</v>
      </c>
      <c r="BK960">
        <v>3.3709999999999999E-3</v>
      </c>
      <c r="BL960">
        <v>25550</v>
      </c>
      <c r="BM960">
        <v>25055</v>
      </c>
      <c r="BN960" t="s">
        <v>1003</v>
      </c>
      <c r="BO960" t="s">
        <v>776</v>
      </c>
      <c r="BP960">
        <v>1</v>
      </c>
      <c r="BQ960">
        <v>5300</v>
      </c>
      <c r="BR960">
        <v>6</v>
      </c>
      <c r="BS960">
        <v>1</v>
      </c>
      <c r="BT960">
        <v>2</v>
      </c>
      <c r="BU960">
        <v>1</v>
      </c>
      <c r="BV960">
        <v>1</v>
      </c>
      <c r="BW960">
        <v>2</v>
      </c>
      <c r="BX960">
        <v>3</v>
      </c>
      <c r="BY960">
        <v>3</v>
      </c>
      <c r="BZ960" t="s">
        <v>156</v>
      </c>
      <c r="CA960">
        <v>129</v>
      </c>
      <c r="CB960">
        <v>53</v>
      </c>
      <c r="CC960">
        <v>0</v>
      </c>
      <c r="CD960" t="s">
        <v>157</v>
      </c>
      <c r="CE960" t="s">
        <v>157</v>
      </c>
      <c r="CF960">
        <v>0</v>
      </c>
      <c r="CG960">
        <v>55</v>
      </c>
      <c r="CH960">
        <v>4280</v>
      </c>
      <c r="CI960" t="s">
        <v>158</v>
      </c>
      <c r="CJ960">
        <v>0</v>
      </c>
      <c r="CK960">
        <v>1.211544</v>
      </c>
      <c r="CL960">
        <v>14</v>
      </c>
      <c r="CM960" t="s">
        <v>159</v>
      </c>
      <c r="CN960">
        <v>4280</v>
      </c>
      <c r="CO960">
        <v>288870</v>
      </c>
      <c r="CP960">
        <v>26.277999999999999</v>
      </c>
      <c r="CQ960">
        <v>27.49</v>
      </c>
      <c r="CR960">
        <v>288870</v>
      </c>
      <c r="CS960">
        <v>0</v>
      </c>
      <c r="CT960">
        <v>6396.9541069999996</v>
      </c>
      <c r="CU960">
        <v>100</v>
      </c>
      <c r="CV960">
        <v>25078</v>
      </c>
      <c r="CW960">
        <v>4.2934E-2</v>
      </c>
      <c r="CX960">
        <v>0</v>
      </c>
      <c r="CY960">
        <v>3.3709999999999999E-3</v>
      </c>
      <c r="CZ960">
        <v>245</v>
      </c>
      <c r="DA960" t="s">
        <v>1004</v>
      </c>
      <c r="DB960" t="s">
        <v>459</v>
      </c>
      <c r="DC960" t="s">
        <v>1005</v>
      </c>
      <c r="DD960">
        <v>-84.668982999999997</v>
      </c>
      <c r="DE960">
        <v>34.450566000000002</v>
      </c>
      <c r="DF960">
        <v>34.450566000000002</v>
      </c>
      <c r="DG960">
        <v>-84.668982999999997</v>
      </c>
      <c r="DH960">
        <v>1.5249E-2</v>
      </c>
      <c r="DI960">
        <v>3.3709999999999999E-3</v>
      </c>
      <c r="DJ960">
        <v>130</v>
      </c>
      <c r="DK960">
        <v>4390</v>
      </c>
      <c r="DL960">
        <v>13.4</v>
      </c>
      <c r="DM960">
        <v>4890</v>
      </c>
      <c r="DN960">
        <v>16.899999999999999</v>
      </c>
      <c r="DO960">
        <v>4750</v>
      </c>
      <c r="DP960">
        <v>16.899999999999999</v>
      </c>
      <c r="DQ960">
        <v>4410</v>
      </c>
      <c r="DR960">
        <v>0</v>
      </c>
      <c r="DS960">
        <v>4280</v>
      </c>
      <c r="DT960">
        <v>19.5</v>
      </c>
      <c r="DU960">
        <v>3670</v>
      </c>
      <c r="DV960">
        <v>18</v>
      </c>
      <c r="DW960">
        <v>3490</v>
      </c>
      <c r="DX960">
        <v>18.899999999999999</v>
      </c>
      <c r="DY960">
        <v>3770</v>
      </c>
      <c r="DZ960">
        <v>16.899999999999999</v>
      </c>
      <c r="EA960">
        <v>3770</v>
      </c>
      <c r="EB960">
        <v>16.899999999999999</v>
      </c>
      <c r="EC960">
        <v>3560</v>
      </c>
      <c r="ED960">
        <v>19.399999999999999</v>
      </c>
      <c r="EE960">
        <v>2.2000000000000001E-4</v>
      </c>
    </row>
    <row r="961" spans="1:135" x14ac:dyDescent="0.3">
      <c r="A961">
        <v>959</v>
      </c>
      <c r="B961" t="s">
        <v>135</v>
      </c>
      <c r="C961">
        <v>1087</v>
      </c>
      <c r="D961">
        <v>19306</v>
      </c>
      <c r="E961" t="s">
        <v>135</v>
      </c>
      <c r="F961">
        <v>7111752</v>
      </c>
      <c r="G961" t="s">
        <v>779</v>
      </c>
      <c r="H961" s="1">
        <v>43518</v>
      </c>
      <c r="I961" t="s">
        <v>771</v>
      </c>
      <c r="J961" t="s">
        <v>1002</v>
      </c>
      <c r="K961" t="s">
        <v>1010</v>
      </c>
      <c r="L961" t="s">
        <v>140</v>
      </c>
      <c r="M961">
        <v>0</v>
      </c>
      <c r="N961">
        <v>0</v>
      </c>
      <c r="O961">
        <v>0</v>
      </c>
      <c r="P961" t="s">
        <v>141</v>
      </c>
      <c r="Q961" t="s">
        <v>186</v>
      </c>
      <c r="R961" t="s">
        <v>219</v>
      </c>
      <c r="S961" t="s">
        <v>219</v>
      </c>
      <c r="T961" t="s">
        <v>271</v>
      </c>
      <c r="U961">
        <v>1</v>
      </c>
      <c r="V961" t="s">
        <v>165</v>
      </c>
      <c r="W961" t="s">
        <v>146</v>
      </c>
      <c r="X961" t="s">
        <v>178</v>
      </c>
      <c r="Y961" t="s">
        <v>167</v>
      </c>
      <c r="Z961">
        <v>54</v>
      </c>
      <c r="AA961" t="s">
        <v>565</v>
      </c>
      <c r="AB961" t="s">
        <v>150</v>
      </c>
      <c r="AC961" t="s">
        <v>1003</v>
      </c>
      <c r="AD961">
        <v>27.487313</v>
      </c>
      <c r="AE961">
        <v>34.445551000000002</v>
      </c>
      <c r="AF961">
        <v>-84.653677000000002</v>
      </c>
      <c r="AG961">
        <v>130</v>
      </c>
      <c r="AH961">
        <v>32</v>
      </c>
      <c r="AI961">
        <v>799</v>
      </c>
      <c r="AJ961" t="s">
        <v>687</v>
      </c>
      <c r="AK961">
        <v>35</v>
      </c>
      <c r="AL961">
        <v>36</v>
      </c>
      <c r="AM961" t="s">
        <v>230</v>
      </c>
      <c r="AN961">
        <v>519.9</v>
      </c>
      <c r="AO961">
        <v>117.4</v>
      </c>
      <c r="AP961">
        <v>1067.3</v>
      </c>
      <c r="AQ961">
        <v>-84.654354999999995</v>
      </c>
      <c r="AR961">
        <v>34.446252999999999</v>
      </c>
      <c r="AS961">
        <v>-84.651432999999997</v>
      </c>
      <c r="AT961">
        <v>34.445836</v>
      </c>
      <c r="AU961" t="s">
        <v>1003</v>
      </c>
      <c r="AV961">
        <v>1</v>
      </c>
      <c r="AW961">
        <v>129</v>
      </c>
      <c r="AX961">
        <v>53</v>
      </c>
      <c r="AY961">
        <v>0</v>
      </c>
      <c r="AZ961">
        <v>55</v>
      </c>
      <c r="BA961">
        <v>9.16</v>
      </c>
      <c r="BB961">
        <v>8.2100000000000009</v>
      </c>
      <c r="BC961">
        <v>1061.4000000000001</v>
      </c>
      <c r="BD961">
        <v>1079.7</v>
      </c>
      <c r="BE961">
        <v>1112.2</v>
      </c>
      <c r="BF961">
        <v>0</v>
      </c>
      <c r="BG961">
        <v>42.5</v>
      </c>
      <c r="BH961">
        <v>12.5</v>
      </c>
      <c r="BI961" s="1">
        <v>42614</v>
      </c>
      <c r="BJ961" t="s">
        <v>154</v>
      </c>
      <c r="BK961">
        <v>3.3709999999999999E-3</v>
      </c>
      <c r="BL961">
        <v>25550</v>
      </c>
      <c r="BM961">
        <v>25055</v>
      </c>
      <c r="BN961" t="s">
        <v>1003</v>
      </c>
      <c r="BO961" t="s">
        <v>776</v>
      </c>
      <c r="BP961">
        <v>1</v>
      </c>
      <c r="BQ961">
        <v>5300</v>
      </c>
      <c r="BR961">
        <v>6</v>
      </c>
      <c r="BS961">
        <v>1</v>
      </c>
      <c r="BT961">
        <v>2</v>
      </c>
      <c r="BU961">
        <v>1</v>
      </c>
      <c r="BV961">
        <v>1</v>
      </c>
      <c r="BW961">
        <v>2</v>
      </c>
      <c r="BX961">
        <v>3</v>
      </c>
      <c r="BY961">
        <v>3</v>
      </c>
      <c r="BZ961" t="s">
        <v>156</v>
      </c>
      <c r="CA961">
        <v>129</v>
      </c>
      <c r="CB961">
        <v>53</v>
      </c>
      <c r="CC961">
        <v>0</v>
      </c>
      <c r="CD961" t="s">
        <v>157</v>
      </c>
      <c r="CE961" t="s">
        <v>157</v>
      </c>
      <c r="CF961">
        <v>0</v>
      </c>
      <c r="CG961">
        <v>55</v>
      </c>
      <c r="CH961">
        <v>4280</v>
      </c>
      <c r="CI961" t="s">
        <v>158</v>
      </c>
      <c r="CJ961">
        <v>0</v>
      </c>
      <c r="CK961">
        <v>1.211544</v>
      </c>
      <c r="CL961">
        <v>14</v>
      </c>
      <c r="CM961" t="s">
        <v>159</v>
      </c>
      <c r="CN961">
        <v>4280</v>
      </c>
      <c r="CO961">
        <v>288870</v>
      </c>
      <c r="CP961">
        <v>26.277999999999999</v>
      </c>
      <c r="CQ961">
        <v>27.49</v>
      </c>
      <c r="CR961">
        <v>288870</v>
      </c>
      <c r="CS961">
        <v>0</v>
      </c>
      <c r="CT961">
        <v>6396.9541069999996</v>
      </c>
      <c r="CU961">
        <v>100</v>
      </c>
      <c r="CV961">
        <v>25078</v>
      </c>
      <c r="CW961">
        <v>4.2934E-2</v>
      </c>
      <c r="CX961">
        <v>0</v>
      </c>
      <c r="CY961">
        <v>3.3709999999999999E-3</v>
      </c>
      <c r="CZ961">
        <v>245</v>
      </c>
      <c r="DA961" t="s">
        <v>1004</v>
      </c>
      <c r="DB961" t="s">
        <v>459</v>
      </c>
      <c r="DC961" t="s">
        <v>1005</v>
      </c>
      <c r="DD961">
        <v>-84.668982999999997</v>
      </c>
      <c r="DE961">
        <v>34.450566000000002</v>
      </c>
      <c r="DF961">
        <v>34.450566000000002</v>
      </c>
      <c r="DG961">
        <v>-84.668982999999997</v>
      </c>
      <c r="DH961">
        <v>1.5249E-2</v>
      </c>
      <c r="DI961">
        <v>3.3709999999999999E-3</v>
      </c>
      <c r="DJ961">
        <v>130</v>
      </c>
      <c r="DK961">
        <v>4390</v>
      </c>
      <c r="DL961">
        <v>13.4</v>
      </c>
      <c r="DM961">
        <v>4890</v>
      </c>
      <c r="DN961">
        <v>16.899999999999999</v>
      </c>
      <c r="DO961">
        <v>4750</v>
      </c>
      <c r="DP961">
        <v>16.899999999999999</v>
      </c>
      <c r="DQ961">
        <v>4410</v>
      </c>
      <c r="DR961">
        <v>0</v>
      </c>
      <c r="DS961">
        <v>4280</v>
      </c>
      <c r="DT961">
        <v>19.5</v>
      </c>
      <c r="DU961">
        <v>3670</v>
      </c>
      <c r="DV961">
        <v>18</v>
      </c>
      <c r="DW961">
        <v>3490</v>
      </c>
      <c r="DX961">
        <v>18.899999999999999</v>
      </c>
      <c r="DY961">
        <v>3770</v>
      </c>
      <c r="DZ961">
        <v>16.899999999999999</v>
      </c>
      <c r="EA961">
        <v>3770</v>
      </c>
      <c r="EB961">
        <v>16.899999999999999</v>
      </c>
      <c r="EC961">
        <v>3560</v>
      </c>
      <c r="ED961">
        <v>19.399999999999999</v>
      </c>
      <c r="EE961">
        <v>0</v>
      </c>
    </row>
    <row r="962" spans="1:135" x14ac:dyDescent="0.3">
      <c r="A962">
        <v>960</v>
      </c>
      <c r="B962" t="s">
        <v>135</v>
      </c>
      <c r="C962">
        <v>1107</v>
      </c>
      <c r="D962">
        <v>14172</v>
      </c>
      <c r="E962" t="s">
        <v>135</v>
      </c>
      <c r="F962">
        <v>7681443</v>
      </c>
      <c r="G962" t="s">
        <v>136</v>
      </c>
      <c r="H962" s="1">
        <v>43690</v>
      </c>
      <c r="I962" t="s">
        <v>684</v>
      </c>
      <c r="J962" t="s">
        <v>685</v>
      </c>
      <c r="K962" t="s">
        <v>1010</v>
      </c>
      <c r="L962" t="s">
        <v>169</v>
      </c>
      <c r="M962">
        <v>0</v>
      </c>
      <c r="N962">
        <v>0</v>
      </c>
      <c r="O962">
        <v>0</v>
      </c>
      <c r="P962" t="s">
        <v>141</v>
      </c>
      <c r="Q962" t="s">
        <v>186</v>
      </c>
      <c r="R962" t="s">
        <v>272</v>
      </c>
      <c r="S962" t="s">
        <v>272</v>
      </c>
      <c r="T962" t="s">
        <v>271</v>
      </c>
      <c r="U962">
        <v>1</v>
      </c>
      <c r="V962" t="s">
        <v>165</v>
      </c>
      <c r="W962" t="s">
        <v>166</v>
      </c>
      <c r="X962" t="s">
        <v>147</v>
      </c>
      <c r="Y962" t="s">
        <v>148</v>
      </c>
      <c r="Z962">
        <v>0</v>
      </c>
      <c r="AA962" t="s">
        <v>149</v>
      </c>
      <c r="AB962" t="s">
        <v>197</v>
      </c>
      <c r="AC962" t="s">
        <v>686</v>
      </c>
      <c r="AD962">
        <v>9.8329999999999997E-3</v>
      </c>
      <c r="AE962">
        <v>34.445476999999997</v>
      </c>
      <c r="AF962">
        <v>-84.653480999999999</v>
      </c>
      <c r="AG962">
        <v>130</v>
      </c>
      <c r="AH962">
        <v>32</v>
      </c>
      <c r="AI962">
        <v>799</v>
      </c>
      <c r="AJ962" t="s">
        <v>687</v>
      </c>
      <c r="AK962">
        <v>35</v>
      </c>
      <c r="AL962">
        <v>36</v>
      </c>
      <c r="AM962" t="s">
        <v>230</v>
      </c>
      <c r="AN962">
        <v>519.9</v>
      </c>
      <c r="AO962">
        <v>117.4</v>
      </c>
      <c r="AP962">
        <v>1067.3</v>
      </c>
      <c r="AQ962">
        <v>-84.654354999999995</v>
      </c>
      <c r="AR962">
        <v>34.446252999999999</v>
      </c>
      <c r="AS962">
        <v>-84.651432999999997</v>
      </c>
      <c r="AT962">
        <v>34.445836</v>
      </c>
      <c r="AU962" t="s">
        <v>1003</v>
      </c>
      <c r="AV962">
        <v>1</v>
      </c>
      <c r="AW962">
        <v>129</v>
      </c>
      <c r="AX962">
        <v>53</v>
      </c>
      <c r="AY962">
        <v>0</v>
      </c>
      <c r="AZ962">
        <v>55</v>
      </c>
      <c r="BA962">
        <v>9.16</v>
      </c>
      <c r="BB962">
        <v>8.2100000000000009</v>
      </c>
      <c r="BC962">
        <v>1061.4000000000001</v>
      </c>
      <c r="BD962">
        <v>1079.7</v>
      </c>
      <c r="BE962">
        <v>1112.2</v>
      </c>
      <c r="BF962">
        <v>0</v>
      </c>
      <c r="BG962">
        <v>42.5</v>
      </c>
      <c r="BH962">
        <v>12.5</v>
      </c>
      <c r="BI962" s="1">
        <v>42614</v>
      </c>
      <c r="BJ962" t="s">
        <v>154</v>
      </c>
      <c r="BK962">
        <v>3.3709999999999999E-3</v>
      </c>
      <c r="BL962">
        <v>25550</v>
      </c>
      <c r="BM962">
        <v>25055</v>
      </c>
      <c r="BN962" t="s">
        <v>1003</v>
      </c>
      <c r="BO962" t="s">
        <v>776</v>
      </c>
      <c r="BP962">
        <v>1</v>
      </c>
      <c r="BQ962">
        <v>5300</v>
      </c>
      <c r="BR962">
        <v>6</v>
      </c>
      <c r="BS962">
        <v>1</v>
      </c>
      <c r="BT962">
        <v>2</v>
      </c>
      <c r="BU962">
        <v>1</v>
      </c>
      <c r="BV962">
        <v>1</v>
      </c>
      <c r="BW962">
        <v>2</v>
      </c>
      <c r="BX962">
        <v>3</v>
      </c>
      <c r="BY962">
        <v>3</v>
      </c>
      <c r="BZ962" t="s">
        <v>156</v>
      </c>
      <c r="CA962">
        <v>129</v>
      </c>
      <c r="CB962">
        <v>53</v>
      </c>
      <c r="CC962">
        <v>0</v>
      </c>
      <c r="CD962" t="s">
        <v>157</v>
      </c>
      <c r="CE962" t="s">
        <v>157</v>
      </c>
      <c r="CF962">
        <v>0</v>
      </c>
      <c r="CG962">
        <v>55</v>
      </c>
      <c r="CH962">
        <v>4280</v>
      </c>
      <c r="CI962" t="s">
        <v>158</v>
      </c>
      <c r="CJ962">
        <v>0</v>
      </c>
      <c r="CK962">
        <v>1.211544</v>
      </c>
      <c r="CL962">
        <v>14</v>
      </c>
      <c r="CM962" t="s">
        <v>159</v>
      </c>
      <c r="CN962">
        <v>4280</v>
      </c>
      <c r="CO962">
        <v>288870</v>
      </c>
      <c r="CP962">
        <v>26.277999999999999</v>
      </c>
      <c r="CQ962">
        <v>27.49</v>
      </c>
      <c r="CR962">
        <v>288870</v>
      </c>
      <c r="CS962">
        <v>0</v>
      </c>
      <c r="CT962">
        <v>6396.9541069999996</v>
      </c>
      <c r="CU962">
        <v>100</v>
      </c>
      <c r="CV962">
        <v>25078</v>
      </c>
      <c r="CW962">
        <v>4.2934E-2</v>
      </c>
      <c r="CX962">
        <v>0</v>
      </c>
      <c r="CY962">
        <v>3.3709999999999999E-3</v>
      </c>
      <c r="CZ962">
        <v>245</v>
      </c>
      <c r="DA962" t="s">
        <v>1004</v>
      </c>
      <c r="DB962" t="s">
        <v>459</v>
      </c>
      <c r="DC962" t="s">
        <v>1005</v>
      </c>
      <c r="DD962">
        <v>-84.668982999999997</v>
      </c>
      <c r="DE962">
        <v>34.450566000000002</v>
      </c>
      <c r="DF962">
        <v>34.450566000000002</v>
      </c>
      <c r="DG962">
        <v>-84.668982999999997</v>
      </c>
      <c r="DH962">
        <v>1.5249E-2</v>
      </c>
      <c r="DI962">
        <v>3.3709999999999999E-3</v>
      </c>
      <c r="DJ962">
        <v>130</v>
      </c>
      <c r="DK962">
        <v>4390</v>
      </c>
      <c r="DL962">
        <v>13.4</v>
      </c>
      <c r="DM962">
        <v>4890</v>
      </c>
      <c r="DN962">
        <v>16.899999999999999</v>
      </c>
      <c r="DO962">
        <v>4750</v>
      </c>
      <c r="DP962">
        <v>16.899999999999999</v>
      </c>
      <c r="DQ962">
        <v>4410</v>
      </c>
      <c r="DR962">
        <v>0</v>
      </c>
      <c r="DS962">
        <v>4280</v>
      </c>
      <c r="DT962">
        <v>19.5</v>
      </c>
      <c r="DU962">
        <v>3670</v>
      </c>
      <c r="DV962">
        <v>18</v>
      </c>
      <c r="DW962">
        <v>3490</v>
      </c>
      <c r="DX962">
        <v>18.899999999999999</v>
      </c>
      <c r="DY962">
        <v>3770</v>
      </c>
      <c r="DZ962">
        <v>16.899999999999999</v>
      </c>
      <c r="EA962">
        <v>3770</v>
      </c>
      <c r="EB962">
        <v>16.899999999999999</v>
      </c>
      <c r="EC962">
        <v>3560</v>
      </c>
      <c r="ED962">
        <v>19.399999999999999</v>
      </c>
      <c r="EE962">
        <v>0</v>
      </c>
    </row>
    <row r="963" spans="1:135" x14ac:dyDescent="0.3">
      <c r="A963">
        <v>961</v>
      </c>
      <c r="B963" t="s">
        <v>135</v>
      </c>
      <c r="C963">
        <v>1064</v>
      </c>
      <c r="D963">
        <v>25435</v>
      </c>
      <c r="E963" t="s">
        <v>135</v>
      </c>
      <c r="F963">
        <v>6849719</v>
      </c>
      <c r="G963" t="s">
        <v>136</v>
      </c>
      <c r="H963" s="1">
        <v>43337</v>
      </c>
      <c r="I963" t="s">
        <v>684</v>
      </c>
      <c r="J963" t="s">
        <v>685</v>
      </c>
      <c r="K963" t="s">
        <v>1007</v>
      </c>
      <c r="L963" t="s">
        <v>140</v>
      </c>
      <c r="M963">
        <v>0</v>
      </c>
      <c r="N963">
        <v>0</v>
      </c>
      <c r="O963">
        <v>0</v>
      </c>
      <c r="P963" t="s">
        <v>141</v>
      </c>
      <c r="Q963" t="s">
        <v>142</v>
      </c>
      <c r="R963" t="s">
        <v>895</v>
      </c>
      <c r="S963" t="s">
        <v>143</v>
      </c>
      <c r="T963" t="s">
        <v>221</v>
      </c>
      <c r="U963">
        <v>1</v>
      </c>
      <c r="V963" t="s">
        <v>165</v>
      </c>
      <c r="W963" t="s">
        <v>166</v>
      </c>
      <c r="X963" t="s">
        <v>178</v>
      </c>
      <c r="Y963" t="s">
        <v>148</v>
      </c>
      <c r="Z963">
        <v>25</v>
      </c>
      <c r="AA963" t="s">
        <v>149</v>
      </c>
      <c r="AB963" t="s">
        <v>466</v>
      </c>
      <c r="AC963" t="s">
        <v>686</v>
      </c>
      <c r="AD963">
        <v>0.14832300000000001</v>
      </c>
      <c r="AE963">
        <v>34.445953000000003</v>
      </c>
      <c r="AF963">
        <v>-84.651308999999998</v>
      </c>
      <c r="AG963">
        <v>131</v>
      </c>
      <c r="AH963">
        <v>80</v>
      </c>
      <c r="AI963">
        <v>800</v>
      </c>
      <c r="AJ963" t="s">
        <v>687</v>
      </c>
      <c r="AK963">
        <v>35</v>
      </c>
      <c r="AL963">
        <v>37</v>
      </c>
      <c r="AM963" t="s">
        <v>230</v>
      </c>
      <c r="AN963">
        <v>1026.7</v>
      </c>
      <c r="AO963">
        <v>17.600000000000001</v>
      </c>
      <c r="AP963">
        <v>312</v>
      </c>
      <c r="AQ963">
        <v>-84.651432999999997</v>
      </c>
      <c r="AR963">
        <v>34.445836</v>
      </c>
      <c r="AS963">
        <v>-84.650874000000002</v>
      </c>
      <c r="AT963">
        <v>34.446551999999997</v>
      </c>
      <c r="AU963" t="s">
        <v>686</v>
      </c>
      <c r="AV963">
        <v>1</v>
      </c>
      <c r="AW963">
        <v>227</v>
      </c>
      <c r="AX963">
        <v>53</v>
      </c>
      <c r="AY963">
        <v>0</v>
      </c>
      <c r="AZ963">
        <v>55</v>
      </c>
      <c r="BA963">
        <v>6.84</v>
      </c>
      <c r="BB963">
        <v>5.44</v>
      </c>
      <c r="BC963">
        <v>1134.2</v>
      </c>
      <c r="BD963">
        <v>1123.7</v>
      </c>
      <c r="BE963">
        <v>1114.2</v>
      </c>
      <c r="BF963">
        <v>0</v>
      </c>
      <c r="BG963">
        <v>59.4</v>
      </c>
      <c r="BH963">
        <v>0</v>
      </c>
      <c r="BI963" s="1">
        <v>42614</v>
      </c>
      <c r="BJ963" t="s">
        <v>154</v>
      </c>
      <c r="BK963">
        <v>9.1399999999999999E-4</v>
      </c>
      <c r="BL963">
        <v>41713</v>
      </c>
      <c r="BM963">
        <v>41410</v>
      </c>
      <c r="BN963" t="s">
        <v>686</v>
      </c>
      <c r="BO963" t="s">
        <v>688</v>
      </c>
      <c r="BP963">
        <v>1</v>
      </c>
      <c r="BQ963">
        <v>5300</v>
      </c>
      <c r="BR963">
        <v>6</v>
      </c>
      <c r="BS963">
        <v>1</v>
      </c>
      <c r="BT963">
        <v>2</v>
      </c>
      <c r="BU963">
        <v>1</v>
      </c>
      <c r="BV963">
        <v>2</v>
      </c>
      <c r="BW963">
        <v>3</v>
      </c>
      <c r="BX963">
        <v>3</v>
      </c>
      <c r="BY963">
        <v>3</v>
      </c>
      <c r="BZ963" t="s">
        <v>156</v>
      </c>
      <c r="CA963">
        <v>227</v>
      </c>
      <c r="CB963">
        <v>53</v>
      </c>
      <c r="CC963">
        <v>0</v>
      </c>
      <c r="CD963" t="s">
        <v>157</v>
      </c>
      <c r="CE963" t="s">
        <v>157</v>
      </c>
      <c r="CF963">
        <v>0</v>
      </c>
      <c r="CG963">
        <v>55</v>
      </c>
      <c r="CH963">
        <v>4350</v>
      </c>
      <c r="CI963" t="s">
        <v>158</v>
      </c>
      <c r="CJ963">
        <v>0</v>
      </c>
      <c r="CK963">
        <v>1.147297</v>
      </c>
      <c r="CL963">
        <v>14</v>
      </c>
      <c r="CM963" t="s">
        <v>159</v>
      </c>
      <c r="CN963">
        <v>4350</v>
      </c>
      <c r="CO963">
        <v>441223</v>
      </c>
      <c r="CP963">
        <v>0</v>
      </c>
      <c r="CQ963">
        <v>1.1499999999999999</v>
      </c>
      <c r="CR963">
        <v>441223</v>
      </c>
      <c r="CS963">
        <v>0</v>
      </c>
      <c r="CT963">
        <v>6057.7259389999999</v>
      </c>
      <c r="CU963">
        <v>100</v>
      </c>
      <c r="CV963">
        <v>41464</v>
      </c>
      <c r="CW963">
        <v>3.9287999999999997E-2</v>
      </c>
      <c r="CX963">
        <v>0</v>
      </c>
      <c r="CY963">
        <v>9.1399999999999999E-4</v>
      </c>
      <c r="CZ963">
        <v>245</v>
      </c>
      <c r="DA963" t="s">
        <v>1004</v>
      </c>
      <c r="DB963" t="s">
        <v>459</v>
      </c>
      <c r="DC963" t="s">
        <v>1005</v>
      </c>
      <c r="DD963">
        <v>-84.668982999999997</v>
      </c>
      <c r="DE963">
        <v>34.450566000000002</v>
      </c>
      <c r="DF963">
        <v>34.450566000000002</v>
      </c>
      <c r="DG963">
        <v>-84.668982999999997</v>
      </c>
      <c r="DH963">
        <v>1.8176000000000001E-2</v>
      </c>
      <c r="DI963">
        <v>9.1399999999999999E-4</v>
      </c>
      <c r="DJ963">
        <v>131</v>
      </c>
      <c r="DK963">
        <v>4390</v>
      </c>
      <c r="DL963">
        <v>13.4</v>
      </c>
      <c r="DM963">
        <v>4890</v>
      </c>
      <c r="DN963">
        <v>16.899999999999999</v>
      </c>
      <c r="DO963">
        <v>4750</v>
      </c>
      <c r="DP963">
        <v>16.899999999999999</v>
      </c>
      <c r="DQ963">
        <v>4410</v>
      </c>
      <c r="DR963">
        <v>0</v>
      </c>
      <c r="DS963">
        <v>4280</v>
      </c>
      <c r="DT963">
        <v>19.5</v>
      </c>
      <c r="DU963">
        <v>3670</v>
      </c>
      <c r="DV963">
        <v>18</v>
      </c>
      <c r="DW963">
        <v>3490</v>
      </c>
      <c r="DX963">
        <v>18.899999999999999</v>
      </c>
      <c r="DY963">
        <v>3770</v>
      </c>
      <c r="DZ963">
        <v>16.899999999999999</v>
      </c>
      <c r="EA963">
        <v>3770</v>
      </c>
      <c r="EB963">
        <v>16.899999999999999</v>
      </c>
      <c r="EC963">
        <v>3560</v>
      </c>
      <c r="ED963">
        <v>19.399999999999999</v>
      </c>
      <c r="EE963">
        <v>0</v>
      </c>
    </row>
    <row r="964" spans="1:135" x14ac:dyDescent="0.3">
      <c r="A964">
        <v>962</v>
      </c>
      <c r="B964" t="s">
        <v>135</v>
      </c>
      <c r="C964">
        <v>851</v>
      </c>
      <c r="D964">
        <v>75908</v>
      </c>
      <c r="E964" t="s">
        <v>135</v>
      </c>
      <c r="F964">
        <v>4672428</v>
      </c>
      <c r="G964" t="s">
        <v>692</v>
      </c>
      <c r="H964" s="1">
        <v>41604</v>
      </c>
      <c r="I964" t="s">
        <v>684</v>
      </c>
      <c r="J964" t="s">
        <v>685</v>
      </c>
      <c r="K964" t="s">
        <v>1013</v>
      </c>
      <c r="L964" t="s">
        <v>140</v>
      </c>
      <c r="M964">
        <v>0</v>
      </c>
      <c r="N964">
        <v>0</v>
      </c>
      <c r="O964">
        <v>0</v>
      </c>
      <c r="P964" t="s">
        <v>141</v>
      </c>
      <c r="Q964" t="s">
        <v>142</v>
      </c>
      <c r="R964" t="s">
        <v>177</v>
      </c>
      <c r="S964" t="s">
        <v>177</v>
      </c>
      <c r="T964" t="s">
        <v>221</v>
      </c>
      <c r="U964">
        <v>1</v>
      </c>
      <c r="V964" t="s">
        <v>165</v>
      </c>
      <c r="W964" t="s">
        <v>166</v>
      </c>
      <c r="X964" t="s">
        <v>147</v>
      </c>
      <c r="Y964" t="s">
        <v>167</v>
      </c>
      <c r="Z964">
        <v>17</v>
      </c>
      <c r="AA964" t="s">
        <v>149</v>
      </c>
      <c r="AB964" t="s">
        <v>150</v>
      </c>
      <c r="AC964" t="s">
        <v>686</v>
      </c>
      <c r="AD964">
        <v>0.42399999999999999</v>
      </c>
      <c r="AE964">
        <v>34.448250000000002</v>
      </c>
      <c r="AF964">
        <v>-84.647784000000001</v>
      </c>
      <c r="AG964">
        <v>132</v>
      </c>
      <c r="AH964">
        <v>81</v>
      </c>
      <c r="AI964">
        <v>801</v>
      </c>
      <c r="AJ964" t="s">
        <v>687</v>
      </c>
      <c r="AK964">
        <v>36</v>
      </c>
      <c r="AL964">
        <v>38</v>
      </c>
      <c r="AM964" t="s">
        <v>153</v>
      </c>
      <c r="AN964">
        <v>952</v>
      </c>
      <c r="AO964">
        <v>84</v>
      </c>
      <c r="AP964">
        <v>1396.8</v>
      </c>
      <c r="AQ964">
        <v>-84.650851000000003</v>
      </c>
      <c r="AR964">
        <v>34.446589000000003</v>
      </c>
      <c r="AS964">
        <v>-84.647074000000003</v>
      </c>
      <c r="AT964">
        <v>34.448185000000002</v>
      </c>
      <c r="AU964" t="s">
        <v>686</v>
      </c>
      <c r="AV964">
        <v>1</v>
      </c>
      <c r="AW964">
        <v>227</v>
      </c>
      <c r="AX964">
        <v>53</v>
      </c>
      <c r="AY964">
        <v>0</v>
      </c>
      <c r="AZ964">
        <v>55</v>
      </c>
      <c r="BA964">
        <v>2.2999999999999998</v>
      </c>
      <c r="BB964">
        <v>1.69</v>
      </c>
      <c r="BC964">
        <v>1142.4000000000001</v>
      </c>
      <c r="BD964">
        <v>1141.4000000000001</v>
      </c>
      <c r="BE964">
        <v>1148.5999999999999</v>
      </c>
      <c r="BF964">
        <v>0</v>
      </c>
      <c r="BG964">
        <v>58.7</v>
      </c>
      <c r="BH964">
        <v>0</v>
      </c>
      <c r="BI964" s="1">
        <v>42614</v>
      </c>
      <c r="BJ964" t="s">
        <v>154</v>
      </c>
      <c r="BK964">
        <v>4.4070000000000003E-3</v>
      </c>
      <c r="BL964">
        <v>41713</v>
      </c>
      <c r="BM964">
        <v>41410</v>
      </c>
      <c r="BN964" t="s">
        <v>686</v>
      </c>
      <c r="BO964" t="s">
        <v>688</v>
      </c>
      <c r="BP964">
        <v>1</v>
      </c>
      <c r="BQ964">
        <v>5300</v>
      </c>
      <c r="BR964">
        <v>6</v>
      </c>
      <c r="BS964">
        <v>1</v>
      </c>
      <c r="BT964">
        <v>2</v>
      </c>
      <c r="BU964">
        <v>1</v>
      </c>
      <c r="BV964">
        <v>2</v>
      </c>
      <c r="BW964">
        <v>3</v>
      </c>
      <c r="BX964">
        <v>3</v>
      </c>
      <c r="BY964">
        <v>3</v>
      </c>
      <c r="BZ964" t="s">
        <v>156</v>
      </c>
      <c r="CA964">
        <v>227</v>
      </c>
      <c r="CB964">
        <v>53</v>
      </c>
      <c r="CC964">
        <v>0</v>
      </c>
      <c r="CD964" t="s">
        <v>157</v>
      </c>
      <c r="CE964" t="s">
        <v>157</v>
      </c>
      <c r="CF964">
        <v>0</v>
      </c>
      <c r="CG964">
        <v>55</v>
      </c>
      <c r="CH964">
        <v>4350</v>
      </c>
      <c r="CI964" t="s">
        <v>158</v>
      </c>
      <c r="CJ964">
        <v>0</v>
      </c>
      <c r="CK964">
        <v>1.147297</v>
      </c>
      <c r="CL964">
        <v>14</v>
      </c>
      <c r="CM964" t="s">
        <v>159</v>
      </c>
      <c r="CN964">
        <v>4350</v>
      </c>
      <c r="CO964">
        <v>441223</v>
      </c>
      <c r="CP964">
        <v>0</v>
      </c>
      <c r="CQ964">
        <v>1.1499999999999999</v>
      </c>
      <c r="CR964">
        <v>441223</v>
      </c>
      <c r="CS964">
        <v>0</v>
      </c>
      <c r="CT964">
        <v>6057.7259389999999</v>
      </c>
      <c r="CU964">
        <v>100</v>
      </c>
      <c r="CV964">
        <v>41464</v>
      </c>
      <c r="CW964">
        <v>3.9287999999999997E-2</v>
      </c>
      <c r="CX964">
        <v>0</v>
      </c>
      <c r="CY964">
        <v>4.4070000000000003E-3</v>
      </c>
      <c r="CZ964">
        <v>245</v>
      </c>
      <c r="DA964" t="s">
        <v>1004</v>
      </c>
      <c r="DB964" t="s">
        <v>459</v>
      </c>
      <c r="DC964" t="s">
        <v>1005</v>
      </c>
      <c r="DD964">
        <v>-84.668982999999997</v>
      </c>
      <c r="DE964">
        <v>34.450566000000002</v>
      </c>
      <c r="DF964">
        <v>34.450566000000002</v>
      </c>
      <c r="DG964">
        <v>-84.668982999999997</v>
      </c>
      <c r="DH964">
        <v>1.8561999999999999E-2</v>
      </c>
      <c r="DI964">
        <v>4.4070000000000003E-3</v>
      </c>
      <c r="DJ964">
        <v>132</v>
      </c>
      <c r="DK964">
        <v>1650</v>
      </c>
      <c r="DL964">
        <v>13.1</v>
      </c>
      <c r="DM964">
        <v>1380</v>
      </c>
      <c r="DN964">
        <v>13.1</v>
      </c>
      <c r="DO964">
        <v>1380</v>
      </c>
      <c r="DP964">
        <v>13.1</v>
      </c>
      <c r="DQ964">
        <v>1450</v>
      </c>
      <c r="DR964">
        <v>0</v>
      </c>
      <c r="DS964">
        <v>1410</v>
      </c>
      <c r="DT964">
        <v>11.7</v>
      </c>
      <c r="DU964">
        <v>1400</v>
      </c>
      <c r="DV964">
        <v>11.8</v>
      </c>
      <c r="DW964">
        <v>1340</v>
      </c>
      <c r="DX964">
        <v>12.3</v>
      </c>
      <c r="DY964">
        <v>1340</v>
      </c>
      <c r="DZ964">
        <v>12.3</v>
      </c>
      <c r="EA964">
        <v>1350</v>
      </c>
      <c r="EB964">
        <v>12.4</v>
      </c>
      <c r="EC964">
        <v>1270</v>
      </c>
      <c r="ED964">
        <v>15.6</v>
      </c>
      <c r="EE964">
        <v>0</v>
      </c>
    </row>
    <row r="965" spans="1:135" x14ac:dyDescent="0.3">
      <c r="A965">
        <v>963</v>
      </c>
      <c r="B965" t="s">
        <v>135</v>
      </c>
      <c r="C965">
        <v>1047</v>
      </c>
      <c r="D965">
        <v>30354</v>
      </c>
      <c r="E965" t="s">
        <v>135</v>
      </c>
      <c r="F965">
        <v>6628861</v>
      </c>
      <c r="G965" t="s">
        <v>136</v>
      </c>
      <c r="H965" s="1">
        <v>43170</v>
      </c>
      <c r="I965" t="s">
        <v>684</v>
      </c>
      <c r="J965" t="s">
        <v>685</v>
      </c>
      <c r="K965" t="s">
        <v>139</v>
      </c>
      <c r="L965" t="s">
        <v>140</v>
      </c>
      <c r="M965">
        <v>0</v>
      </c>
      <c r="N965">
        <v>0</v>
      </c>
      <c r="O965">
        <v>0</v>
      </c>
      <c r="P965" t="s">
        <v>235</v>
      </c>
      <c r="Q965" t="s">
        <v>170</v>
      </c>
      <c r="R965" t="s">
        <v>180</v>
      </c>
      <c r="S965" t="s">
        <v>180</v>
      </c>
      <c r="T965" t="s">
        <v>242</v>
      </c>
      <c r="U965">
        <v>2</v>
      </c>
      <c r="V965" t="s">
        <v>260</v>
      </c>
      <c r="W965" t="s">
        <v>317</v>
      </c>
      <c r="X965" t="s">
        <v>147</v>
      </c>
      <c r="Y965" t="s">
        <v>167</v>
      </c>
      <c r="Z965">
        <v>0</v>
      </c>
      <c r="AA965" t="s">
        <v>1014</v>
      </c>
      <c r="AB965" t="s">
        <v>195</v>
      </c>
      <c r="AC965" t="s">
        <v>686</v>
      </c>
      <c r="AD965">
        <v>0.46890700000000002</v>
      </c>
      <c r="AE965">
        <v>34.448180000000001</v>
      </c>
      <c r="AF965">
        <v>-84.647002000000001</v>
      </c>
      <c r="AG965">
        <v>132</v>
      </c>
      <c r="AH965">
        <v>81</v>
      </c>
      <c r="AI965">
        <v>801</v>
      </c>
      <c r="AJ965" t="s">
        <v>687</v>
      </c>
      <c r="AK965">
        <v>36</v>
      </c>
      <c r="AL965">
        <v>38</v>
      </c>
      <c r="AM965" t="s">
        <v>153</v>
      </c>
      <c r="AN965">
        <v>952</v>
      </c>
      <c r="AO965">
        <v>84</v>
      </c>
      <c r="AP965">
        <v>1396.8</v>
      </c>
      <c r="AQ965">
        <v>-84.650851000000003</v>
      </c>
      <c r="AR965">
        <v>34.446589000000003</v>
      </c>
      <c r="AS965">
        <v>-84.647074000000003</v>
      </c>
      <c r="AT965">
        <v>34.448185000000002</v>
      </c>
      <c r="AU965" t="s">
        <v>686</v>
      </c>
      <c r="AV965">
        <v>1</v>
      </c>
      <c r="AW965">
        <v>227</v>
      </c>
      <c r="AX965">
        <v>53</v>
      </c>
      <c r="AY965">
        <v>0</v>
      </c>
      <c r="AZ965">
        <v>55</v>
      </c>
      <c r="BA965">
        <v>2.2999999999999998</v>
      </c>
      <c r="BB965">
        <v>1.69</v>
      </c>
      <c r="BC965">
        <v>1142.4000000000001</v>
      </c>
      <c r="BD965">
        <v>1141.4000000000001</v>
      </c>
      <c r="BE965">
        <v>1148.5999999999999</v>
      </c>
      <c r="BF965">
        <v>0</v>
      </c>
      <c r="BG965">
        <v>58.7</v>
      </c>
      <c r="BH965">
        <v>0</v>
      </c>
      <c r="BI965" s="1">
        <v>42614</v>
      </c>
      <c r="BJ965" t="s">
        <v>154</v>
      </c>
      <c r="BK965">
        <v>4.4070000000000003E-3</v>
      </c>
      <c r="BL965">
        <v>41713</v>
      </c>
      <c r="BM965">
        <v>41410</v>
      </c>
      <c r="BN965" t="s">
        <v>686</v>
      </c>
      <c r="BO965" t="s">
        <v>688</v>
      </c>
      <c r="BP965">
        <v>1</v>
      </c>
      <c r="BQ965">
        <v>5300</v>
      </c>
      <c r="BR965">
        <v>6</v>
      </c>
      <c r="BS965">
        <v>1</v>
      </c>
      <c r="BT965">
        <v>2</v>
      </c>
      <c r="BU965">
        <v>1</v>
      </c>
      <c r="BV965">
        <v>2</v>
      </c>
      <c r="BW965">
        <v>3</v>
      </c>
      <c r="BX965">
        <v>3</v>
      </c>
      <c r="BY965">
        <v>3</v>
      </c>
      <c r="BZ965" t="s">
        <v>156</v>
      </c>
      <c r="CA965">
        <v>227</v>
      </c>
      <c r="CB965">
        <v>53</v>
      </c>
      <c r="CC965">
        <v>0</v>
      </c>
      <c r="CD965" t="s">
        <v>157</v>
      </c>
      <c r="CE965" t="s">
        <v>157</v>
      </c>
      <c r="CF965">
        <v>0</v>
      </c>
      <c r="CG965">
        <v>55</v>
      </c>
      <c r="CH965">
        <v>4350</v>
      </c>
      <c r="CI965" t="s">
        <v>158</v>
      </c>
      <c r="CJ965">
        <v>0</v>
      </c>
      <c r="CK965">
        <v>1.147297</v>
      </c>
      <c r="CL965">
        <v>14</v>
      </c>
      <c r="CM965" t="s">
        <v>159</v>
      </c>
      <c r="CN965">
        <v>4350</v>
      </c>
      <c r="CO965">
        <v>441223</v>
      </c>
      <c r="CP965">
        <v>0</v>
      </c>
      <c r="CQ965">
        <v>1.1499999999999999</v>
      </c>
      <c r="CR965">
        <v>441223</v>
      </c>
      <c r="CS965">
        <v>0</v>
      </c>
      <c r="CT965">
        <v>6057.7259389999999</v>
      </c>
      <c r="CU965">
        <v>100</v>
      </c>
      <c r="CV965">
        <v>41464</v>
      </c>
      <c r="CW965">
        <v>3.9287999999999997E-2</v>
      </c>
      <c r="CX965">
        <v>0</v>
      </c>
      <c r="CY965">
        <v>4.4070000000000003E-3</v>
      </c>
      <c r="CZ965">
        <v>245</v>
      </c>
      <c r="DA965" t="s">
        <v>1004</v>
      </c>
      <c r="DB965" t="s">
        <v>459</v>
      </c>
      <c r="DC965" t="s">
        <v>1005</v>
      </c>
      <c r="DD965">
        <v>-84.668982999999997</v>
      </c>
      <c r="DE965">
        <v>34.450566000000002</v>
      </c>
      <c r="DF965">
        <v>34.450566000000002</v>
      </c>
      <c r="DG965">
        <v>-84.668982999999997</v>
      </c>
      <c r="DH965">
        <v>1.8561999999999999E-2</v>
      </c>
      <c r="DI965">
        <v>4.4070000000000003E-3</v>
      </c>
      <c r="DJ965">
        <v>132</v>
      </c>
      <c r="DK965">
        <v>1650</v>
      </c>
      <c r="DL965">
        <v>13.1</v>
      </c>
      <c r="DM965">
        <v>1380</v>
      </c>
      <c r="DN965">
        <v>13.1</v>
      </c>
      <c r="DO965">
        <v>1380</v>
      </c>
      <c r="DP965">
        <v>13.1</v>
      </c>
      <c r="DQ965">
        <v>1450</v>
      </c>
      <c r="DR965">
        <v>0</v>
      </c>
      <c r="DS965">
        <v>1410</v>
      </c>
      <c r="DT965">
        <v>11.7</v>
      </c>
      <c r="DU965">
        <v>1400</v>
      </c>
      <c r="DV965">
        <v>11.8</v>
      </c>
      <c r="DW965">
        <v>1340</v>
      </c>
      <c r="DX965">
        <v>12.3</v>
      </c>
      <c r="DY965">
        <v>1340</v>
      </c>
      <c r="DZ965">
        <v>12.3</v>
      </c>
      <c r="EA965">
        <v>1350</v>
      </c>
      <c r="EB965">
        <v>12.4</v>
      </c>
      <c r="EC965">
        <v>1270</v>
      </c>
      <c r="ED965">
        <v>15.6</v>
      </c>
      <c r="EE965">
        <v>7.2999999999999999E-5</v>
      </c>
    </row>
    <row r="966" spans="1:135" x14ac:dyDescent="0.3">
      <c r="A966">
        <v>964</v>
      </c>
      <c r="B966" t="s">
        <v>135</v>
      </c>
      <c r="C966">
        <v>1120</v>
      </c>
      <c r="D966">
        <v>1282</v>
      </c>
      <c r="E966" t="s">
        <v>135</v>
      </c>
      <c r="F966">
        <v>7855524</v>
      </c>
      <c r="G966" t="s">
        <v>136</v>
      </c>
      <c r="H966" s="1">
        <v>44152</v>
      </c>
      <c r="I966" t="s">
        <v>684</v>
      </c>
      <c r="J966" t="s">
        <v>685</v>
      </c>
      <c r="K966" t="s">
        <v>1015</v>
      </c>
      <c r="L966" t="s">
        <v>140</v>
      </c>
      <c r="M966">
        <v>0</v>
      </c>
      <c r="N966">
        <v>0</v>
      </c>
      <c r="O966">
        <v>0</v>
      </c>
      <c r="P966" t="s">
        <v>190</v>
      </c>
      <c r="Q966" t="s">
        <v>249</v>
      </c>
      <c r="R966" t="s">
        <v>180</v>
      </c>
      <c r="S966" t="s">
        <v>180</v>
      </c>
      <c r="T966" t="s">
        <v>253</v>
      </c>
      <c r="U966">
        <v>2</v>
      </c>
      <c r="V966" t="s">
        <v>339</v>
      </c>
      <c r="W966" t="s">
        <v>366</v>
      </c>
      <c r="X966" t="s">
        <v>178</v>
      </c>
      <c r="Y966" t="s">
        <v>148</v>
      </c>
      <c r="Z966">
        <v>0</v>
      </c>
      <c r="AA966" t="s">
        <v>198</v>
      </c>
      <c r="AB966" t="s">
        <v>199</v>
      </c>
      <c r="AC966" t="s">
        <v>686</v>
      </c>
      <c r="AD966">
        <v>0.471107</v>
      </c>
      <c r="AE966">
        <v>34.448175999999997</v>
      </c>
      <c r="AF966">
        <v>-84.646963999999997</v>
      </c>
      <c r="AG966">
        <v>132</v>
      </c>
      <c r="AH966">
        <v>81</v>
      </c>
      <c r="AI966">
        <v>801</v>
      </c>
      <c r="AJ966" t="s">
        <v>687</v>
      </c>
      <c r="AK966">
        <v>36</v>
      </c>
      <c r="AL966">
        <v>38</v>
      </c>
      <c r="AM966" t="s">
        <v>153</v>
      </c>
      <c r="AN966">
        <v>952</v>
      </c>
      <c r="AO966">
        <v>84</v>
      </c>
      <c r="AP966">
        <v>1396.8</v>
      </c>
      <c r="AQ966">
        <v>-84.650851000000003</v>
      </c>
      <c r="AR966">
        <v>34.446589000000003</v>
      </c>
      <c r="AS966">
        <v>-84.647074000000003</v>
      </c>
      <c r="AT966">
        <v>34.448185000000002</v>
      </c>
      <c r="AU966" t="s">
        <v>686</v>
      </c>
      <c r="AV966">
        <v>1</v>
      </c>
      <c r="AW966">
        <v>227</v>
      </c>
      <c r="AX966">
        <v>53</v>
      </c>
      <c r="AY966">
        <v>0</v>
      </c>
      <c r="AZ966">
        <v>55</v>
      </c>
      <c r="BA966">
        <v>2.2999999999999998</v>
      </c>
      <c r="BB966">
        <v>1.69</v>
      </c>
      <c r="BC966">
        <v>1142.4000000000001</v>
      </c>
      <c r="BD966">
        <v>1141.4000000000001</v>
      </c>
      <c r="BE966">
        <v>1148.5999999999999</v>
      </c>
      <c r="BF966">
        <v>0</v>
      </c>
      <c r="BG966">
        <v>58.7</v>
      </c>
      <c r="BH966">
        <v>0</v>
      </c>
      <c r="BI966" s="1">
        <v>42614</v>
      </c>
      <c r="BJ966" t="s">
        <v>154</v>
      </c>
      <c r="BK966">
        <v>4.4070000000000003E-3</v>
      </c>
      <c r="BL966">
        <v>41713</v>
      </c>
      <c r="BM966">
        <v>41410</v>
      </c>
      <c r="BN966" t="s">
        <v>686</v>
      </c>
      <c r="BO966" t="s">
        <v>688</v>
      </c>
      <c r="BP966">
        <v>1</v>
      </c>
      <c r="BQ966">
        <v>5300</v>
      </c>
      <c r="BR966">
        <v>6</v>
      </c>
      <c r="BS966">
        <v>1</v>
      </c>
      <c r="BT966">
        <v>2</v>
      </c>
      <c r="BU966">
        <v>1</v>
      </c>
      <c r="BV966">
        <v>2</v>
      </c>
      <c r="BW966">
        <v>3</v>
      </c>
      <c r="BX966">
        <v>3</v>
      </c>
      <c r="BY966">
        <v>3</v>
      </c>
      <c r="BZ966" t="s">
        <v>156</v>
      </c>
      <c r="CA966">
        <v>227</v>
      </c>
      <c r="CB966">
        <v>53</v>
      </c>
      <c r="CC966">
        <v>0</v>
      </c>
      <c r="CD966" t="s">
        <v>157</v>
      </c>
      <c r="CE966" t="s">
        <v>157</v>
      </c>
      <c r="CF966">
        <v>0</v>
      </c>
      <c r="CG966">
        <v>55</v>
      </c>
      <c r="CH966">
        <v>4350</v>
      </c>
      <c r="CI966" t="s">
        <v>158</v>
      </c>
      <c r="CJ966">
        <v>0</v>
      </c>
      <c r="CK966">
        <v>1.147297</v>
      </c>
      <c r="CL966">
        <v>14</v>
      </c>
      <c r="CM966" t="s">
        <v>159</v>
      </c>
      <c r="CN966">
        <v>4350</v>
      </c>
      <c r="CO966">
        <v>441223</v>
      </c>
      <c r="CP966">
        <v>0</v>
      </c>
      <c r="CQ966">
        <v>1.1499999999999999</v>
      </c>
      <c r="CR966">
        <v>441223</v>
      </c>
      <c r="CS966">
        <v>0</v>
      </c>
      <c r="CT966">
        <v>6057.7259389999999</v>
      </c>
      <c r="CU966">
        <v>100</v>
      </c>
      <c r="CV966">
        <v>41464</v>
      </c>
      <c r="CW966">
        <v>3.9287999999999997E-2</v>
      </c>
      <c r="CX966">
        <v>0</v>
      </c>
      <c r="CY966">
        <v>4.4070000000000003E-3</v>
      </c>
      <c r="CZ966">
        <v>245</v>
      </c>
      <c r="DA966" t="s">
        <v>1004</v>
      </c>
      <c r="DB966" t="s">
        <v>459</v>
      </c>
      <c r="DC966" t="s">
        <v>1005</v>
      </c>
      <c r="DD966">
        <v>-84.668982999999997</v>
      </c>
      <c r="DE966">
        <v>34.450566000000002</v>
      </c>
      <c r="DF966">
        <v>34.450566000000002</v>
      </c>
      <c r="DG966">
        <v>-84.668982999999997</v>
      </c>
      <c r="DH966">
        <v>1.8561999999999999E-2</v>
      </c>
      <c r="DI966">
        <v>4.4070000000000003E-3</v>
      </c>
      <c r="DJ966">
        <v>132</v>
      </c>
      <c r="DK966">
        <v>1650</v>
      </c>
      <c r="DL966">
        <v>13.1</v>
      </c>
      <c r="DM966">
        <v>1380</v>
      </c>
      <c r="DN966">
        <v>13.1</v>
      </c>
      <c r="DO966">
        <v>1380</v>
      </c>
      <c r="DP966">
        <v>13.1</v>
      </c>
      <c r="DQ966">
        <v>1450</v>
      </c>
      <c r="DR966">
        <v>0</v>
      </c>
      <c r="DS966">
        <v>1410</v>
      </c>
      <c r="DT966">
        <v>11.7</v>
      </c>
      <c r="DU966">
        <v>1400</v>
      </c>
      <c r="DV966">
        <v>11.8</v>
      </c>
      <c r="DW966">
        <v>1340</v>
      </c>
      <c r="DX966">
        <v>12.3</v>
      </c>
      <c r="DY966">
        <v>1340</v>
      </c>
      <c r="DZ966">
        <v>12.3</v>
      </c>
      <c r="EA966">
        <v>1350</v>
      </c>
      <c r="EB966">
        <v>12.4</v>
      </c>
      <c r="EC966">
        <v>1270</v>
      </c>
      <c r="ED966">
        <v>15.6</v>
      </c>
      <c r="EE966">
        <v>1.11E-4</v>
      </c>
    </row>
    <row r="967" spans="1:135" x14ac:dyDescent="0.3">
      <c r="A967">
        <v>965</v>
      </c>
      <c r="B967" t="s">
        <v>135</v>
      </c>
      <c r="C967">
        <v>489</v>
      </c>
      <c r="D967">
        <v>81463</v>
      </c>
      <c r="E967" t="s">
        <v>135</v>
      </c>
      <c r="F967">
        <v>4421054</v>
      </c>
      <c r="G967" t="s">
        <v>136</v>
      </c>
      <c r="H967" s="1">
        <v>41381</v>
      </c>
      <c r="I967" t="s">
        <v>684</v>
      </c>
      <c r="J967" t="s">
        <v>685</v>
      </c>
      <c r="K967" t="s">
        <v>139</v>
      </c>
      <c r="L967" t="s">
        <v>140</v>
      </c>
      <c r="M967">
        <v>0</v>
      </c>
      <c r="N967">
        <v>0</v>
      </c>
      <c r="O967">
        <v>0</v>
      </c>
      <c r="P967" t="s">
        <v>141</v>
      </c>
      <c r="Q967" t="s">
        <v>142</v>
      </c>
      <c r="R967" t="s">
        <v>143</v>
      </c>
      <c r="S967" t="s">
        <v>143</v>
      </c>
      <c r="T967" t="s">
        <v>223</v>
      </c>
      <c r="U967">
        <v>1</v>
      </c>
      <c r="V967" t="s">
        <v>165</v>
      </c>
      <c r="W967" t="s">
        <v>146</v>
      </c>
      <c r="X967" t="s">
        <v>147</v>
      </c>
      <c r="Y967" t="s">
        <v>148</v>
      </c>
      <c r="Z967">
        <v>27</v>
      </c>
      <c r="AA967" t="s">
        <v>149</v>
      </c>
      <c r="AB967" t="s">
        <v>197</v>
      </c>
      <c r="AC967" t="s">
        <v>686</v>
      </c>
      <c r="AD967">
        <v>0.59676700000000005</v>
      </c>
      <c r="AE967">
        <v>34.448703999999999</v>
      </c>
      <c r="AF967">
        <v>-84.645025000000004</v>
      </c>
      <c r="AG967">
        <v>133</v>
      </c>
      <c r="AH967">
        <v>82</v>
      </c>
      <c r="AI967">
        <v>802</v>
      </c>
      <c r="AJ967" t="s">
        <v>687</v>
      </c>
      <c r="AK967">
        <v>37</v>
      </c>
      <c r="AL967">
        <v>39</v>
      </c>
      <c r="AM967" t="s">
        <v>153</v>
      </c>
      <c r="AN967">
        <v>477</v>
      </c>
      <c r="AO967">
        <v>100.9</v>
      </c>
      <c r="AP967">
        <v>839.2</v>
      </c>
      <c r="AQ967">
        <v>-84.646777</v>
      </c>
      <c r="AR967">
        <v>34.448155999999997</v>
      </c>
      <c r="AS967">
        <v>-84.644756000000001</v>
      </c>
      <c r="AT967">
        <v>34.449300000000001</v>
      </c>
      <c r="AU967" t="s">
        <v>686</v>
      </c>
      <c r="AV967">
        <v>1</v>
      </c>
      <c r="AW967">
        <v>227</v>
      </c>
      <c r="AX967">
        <v>53</v>
      </c>
      <c r="AY967">
        <v>0</v>
      </c>
      <c r="AZ967">
        <v>55</v>
      </c>
      <c r="BA967">
        <v>10.78</v>
      </c>
      <c r="BB967">
        <v>10.19</v>
      </c>
      <c r="BC967">
        <v>1131.5999999999999</v>
      </c>
      <c r="BD967">
        <v>1112.9000000000001</v>
      </c>
      <c r="BE967">
        <v>1135.2</v>
      </c>
      <c r="BF967">
        <v>0</v>
      </c>
      <c r="BG967">
        <v>43.7</v>
      </c>
      <c r="BH967">
        <v>11.3</v>
      </c>
      <c r="BI967" s="1">
        <v>42614</v>
      </c>
      <c r="BJ967" t="s">
        <v>154</v>
      </c>
      <c r="BK967">
        <v>2.598E-3</v>
      </c>
      <c r="BL967">
        <v>41713</v>
      </c>
      <c r="BM967">
        <v>41410</v>
      </c>
      <c r="BN967" t="s">
        <v>686</v>
      </c>
      <c r="BO967" t="s">
        <v>688</v>
      </c>
      <c r="BP967">
        <v>1</v>
      </c>
      <c r="BQ967">
        <v>5300</v>
      </c>
      <c r="BR967">
        <v>6</v>
      </c>
      <c r="BS967">
        <v>1</v>
      </c>
      <c r="BT967">
        <v>2</v>
      </c>
      <c r="BU967">
        <v>1</v>
      </c>
      <c r="BV967">
        <v>2</v>
      </c>
      <c r="BW967">
        <v>3</v>
      </c>
      <c r="BX967">
        <v>3</v>
      </c>
      <c r="BY967">
        <v>3</v>
      </c>
      <c r="BZ967" t="s">
        <v>156</v>
      </c>
      <c r="CA967">
        <v>227</v>
      </c>
      <c r="CB967">
        <v>53</v>
      </c>
      <c r="CC967">
        <v>0</v>
      </c>
      <c r="CD967" t="s">
        <v>157</v>
      </c>
      <c r="CE967" t="s">
        <v>157</v>
      </c>
      <c r="CF967">
        <v>0</v>
      </c>
      <c r="CG967">
        <v>55</v>
      </c>
      <c r="CH967">
        <v>4350</v>
      </c>
      <c r="CI967" t="s">
        <v>158</v>
      </c>
      <c r="CJ967">
        <v>0</v>
      </c>
      <c r="CK967">
        <v>1.147297</v>
      </c>
      <c r="CL967">
        <v>14</v>
      </c>
      <c r="CM967" t="s">
        <v>159</v>
      </c>
      <c r="CN967">
        <v>4350</v>
      </c>
      <c r="CO967">
        <v>441223</v>
      </c>
      <c r="CP967">
        <v>0</v>
      </c>
      <c r="CQ967">
        <v>1.1499999999999999</v>
      </c>
      <c r="CR967">
        <v>441223</v>
      </c>
      <c r="CS967">
        <v>0</v>
      </c>
      <c r="CT967">
        <v>6057.7259389999999</v>
      </c>
      <c r="CU967">
        <v>100</v>
      </c>
      <c r="CV967">
        <v>41464</v>
      </c>
      <c r="CW967">
        <v>3.9287999999999997E-2</v>
      </c>
      <c r="CX967">
        <v>0</v>
      </c>
      <c r="CY967">
        <v>2.598E-3</v>
      </c>
      <c r="CZ967">
        <v>245</v>
      </c>
      <c r="DA967" t="s">
        <v>1004</v>
      </c>
      <c r="DB967" t="s">
        <v>459</v>
      </c>
      <c r="DC967" t="s">
        <v>1005</v>
      </c>
      <c r="DD967">
        <v>-84.668982999999997</v>
      </c>
      <c r="DE967">
        <v>34.450566000000002</v>
      </c>
      <c r="DF967">
        <v>34.450566000000002</v>
      </c>
      <c r="DG967">
        <v>-84.668982999999997</v>
      </c>
      <c r="DH967">
        <v>2.2336000000000002E-2</v>
      </c>
      <c r="DI967">
        <v>2.598E-3</v>
      </c>
      <c r="DJ967">
        <v>133</v>
      </c>
      <c r="DK967">
        <v>1650</v>
      </c>
      <c r="DL967">
        <v>13.1</v>
      </c>
      <c r="DM967">
        <v>1380</v>
      </c>
      <c r="DN967">
        <v>13.1</v>
      </c>
      <c r="DO967">
        <v>1380</v>
      </c>
      <c r="DP967">
        <v>13.1</v>
      </c>
      <c r="DQ967">
        <v>1450</v>
      </c>
      <c r="DR967">
        <v>0</v>
      </c>
      <c r="DS967">
        <v>1410</v>
      </c>
      <c r="DT967">
        <v>11.7</v>
      </c>
      <c r="DU967">
        <v>1400</v>
      </c>
      <c r="DV967">
        <v>11.8</v>
      </c>
      <c r="DW967">
        <v>1340</v>
      </c>
      <c r="DX967">
        <v>12.3</v>
      </c>
      <c r="DY967">
        <v>1340</v>
      </c>
      <c r="DZ967">
        <v>12.3</v>
      </c>
      <c r="EA967">
        <v>1350</v>
      </c>
      <c r="EB967">
        <v>12.4</v>
      </c>
      <c r="EC967">
        <v>1270</v>
      </c>
      <c r="ED967">
        <v>15.6</v>
      </c>
      <c r="EE967">
        <v>0</v>
      </c>
    </row>
    <row r="968" spans="1:135" x14ac:dyDescent="0.3">
      <c r="A968">
        <v>966</v>
      </c>
      <c r="B968" t="s">
        <v>135</v>
      </c>
      <c r="C968">
        <v>940</v>
      </c>
      <c r="D968">
        <v>16902</v>
      </c>
      <c r="E968" t="s">
        <v>135</v>
      </c>
      <c r="F968">
        <v>7195654</v>
      </c>
      <c r="G968" t="s">
        <v>692</v>
      </c>
      <c r="H968" s="1">
        <v>43592</v>
      </c>
      <c r="I968" t="s">
        <v>684</v>
      </c>
      <c r="J968" t="s">
        <v>685</v>
      </c>
      <c r="K968" t="s">
        <v>1015</v>
      </c>
      <c r="L968" t="s">
        <v>140</v>
      </c>
      <c r="M968">
        <v>0</v>
      </c>
      <c r="N968">
        <v>0</v>
      </c>
      <c r="O968">
        <v>0</v>
      </c>
      <c r="P968" t="s">
        <v>141</v>
      </c>
      <c r="Q968" t="s">
        <v>142</v>
      </c>
      <c r="R968" t="s">
        <v>201</v>
      </c>
      <c r="S968" t="s">
        <v>219</v>
      </c>
      <c r="T968" t="s">
        <v>271</v>
      </c>
      <c r="U968">
        <v>1</v>
      </c>
      <c r="V968" t="s">
        <v>165</v>
      </c>
      <c r="W968" t="s">
        <v>529</v>
      </c>
      <c r="X968" t="s">
        <v>178</v>
      </c>
      <c r="Y968" t="s">
        <v>148</v>
      </c>
      <c r="Z968">
        <v>47</v>
      </c>
      <c r="AA968" t="s">
        <v>149</v>
      </c>
      <c r="AB968" t="s">
        <v>168</v>
      </c>
      <c r="AC968" t="s">
        <v>686</v>
      </c>
      <c r="AD968">
        <v>0.52413299999999996</v>
      </c>
      <c r="AE968">
        <v>34.448134000000003</v>
      </c>
      <c r="AF968">
        <v>-84.646039000000002</v>
      </c>
      <c r="AG968">
        <v>133</v>
      </c>
      <c r="AH968">
        <v>82</v>
      </c>
      <c r="AI968">
        <v>802</v>
      </c>
      <c r="AJ968" t="s">
        <v>687</v>
      </c>
      <c r="AK968">
        <v>37</v>
      </c>
      <c r="AL968">
        <v>39</v>
      </c>
      <c r="AM968" t="s">
        <v>153</v>
      </c>
      <c r="AN968">
        <v>477</v>
      </c>
      <c r="AO968">
        <v>100.9</v>
      </c>
      <c r="AP968">
        <v>839.2</v>
      </c>
      <c r="AQ968">
        <v>-84.646777</v>
      </c>
      <c r="AR968">
        <v>34.448155999999997</v>
      </c>
      <c r="AS968">
        <v>-84.644756000000001</v>
      </c>
      <c r="AT968">
        <v>34.449300000000001</v>
      </c>
      <c r="AU968" t="s">
        <v>686</v>
      </c>
      <c r="AV968">
        <v>1</v>
      </c>
      <c r="AW968">
        <v>227</v>
      </c>
      <c r="AX968">
        <v>53</v>
      </c>
      <c r="AY968">
        <v>0</v>
      </c>
      <c r="AZ968">
        <v>55</v>
      </c>
      <c r="BA968">
        <v>10.78</v>
      </c>
      <c r="BB968">
        <v>10.19</v>
      </c>
      <c r="BC968">
        <v>1131.5999999999999</v>
      </c>
      <c r="BD968">
        <v>1112.9000000000001</v>
      </c>
      <c r="BE968">
        <v>1135.2</v>
      </c>
      <c r="BF968">
        <v>0</v>
      </c>
      <c r="BG968">
        <v>43.7</v>
      </c>
      <c r="BH968">
        <v>11.3</v>
      </c>
      <c r="BI968" s="1">
        <v>42614</v>
      </c>
      <c r="BJ968" t="s">
        <v>154</v>
      </c>
      <c r="BK968">
        <v>2.598E-3</v>
      </c>
      <c r="BL968">
        <v>41713</v>
      </c>
      <c r="BM968">
        <v>41410</v>
      </c>
      <c r="BN968" t="s">
        <v>686</v>
      </c>
      <c r="BO968" t="s">
        <v>688</v>
      </c>
      <c r="BP968">
        <v>1</v>
      </c>
      <c r="BQ968">
        <v>5300</v>
      </c>
      <c r="BR968">
        <v>6</v>
      </c>
      <c r="BS968">
        <v>1</v>
      </c>
      <c r="BT968">
        <v>2</v>
      </c>
      <c r="BU968">
        <v>1</v>
      </c>
      <c r="BV968">
        <v>2</v>
      </c>
      <c r="BW968">
        <v>3</v>
      </c>
      <c r="BX968">
        <v>3</v>
      </c>
      <c r="BY968">
        <v>3</v>
      </c>
      <c r="BZ968" t="s">
        <v>156</v>
      </c>
      <c r="CA968">
        <v>227</v>
      </c>
      <c r="CB968">
        <v>53</v>
      </c>
      <c r="CC968">
        <v>0</v>
      </c>
      <c r="CD968" t="s">
        <v>157</v>
      </c>
      <c r="CE968" t="s">
        <v>157</v>
      </c>
      <c r="CF968">
        <v>0</v>
      </c>
      <c r="CG968">
        <v>55</v>
      </c>
      <c r="CH968">
        <v>4350</v>
      </c>
      <c r="CI968" t="s">
        <v>158</v>
      </c>
      <c r="CJ968">
        <v>0</v>
      </c>
      <c r="CK968">
        <v>1.147297</v>
      </c>
      <c r="CL968">
        <v>14</v>
      </c>
      <c r="CM968" t="s">
        <v>159</v>
      </c>
      <c r="CN968">
        <v>4350</v>
      </c>
      <c r="CO968">
        <v>441223</v>
      </c>
      <c r="CP968">
        <v>0</v>
      </c>
      <c r="CQ968">
        <v>1.1499999999999999</v>
      </c>
      <c r="CR968">
        <v>441223</v>
      </c>
      <c r="CS968">
        <v>0</v>
      </c>
      <c r="CT968">
        <v>6057.7259389999999</v>
      </c>
      <c r="CU968">
        <v>100</v>
      </c>
      <c r="CV968">
        <v>41464</v>
      </c>
      <c r="CW968">
        <v>3.9287999999999997E-2</v>
      </c>
      <c r="CX968">
        <v>0</v>
      </c>
      <c r="CY968">
        <v>2.598E-3</v>
      </c>
      <c r="CZ968">
        <v>245</v>
      </c>
      <c r="DA968" t="s">
        <v>1004</v>
      </c>
      <c r="DB968" t="s">
        <v>459</v>
      </c>
      <c r="DC968" t="s">
        <v>1005</v>
      </c>
      <c r="DD968">
        <v>-84.668982999999997</v>
      </c>
      <c r="DE968">
        <v>34.450566000000002</v>
      </c>
      <c r="DF968">
        <v>34.450566000000002</v>
      </c>
      <c r="DG968">
        <v>-84.668982999999997</v>
      </c>
      <c r="DH968">
        <v>2.2336000000000002E-2</v>
      </c>
      <c r="DI968">
        <v>2.598E-3</v>
      </c>
      <c r="DJ968">
        <v>133</v>
      </c>
      <c r="DK968">
        <v>1650</v>
      </c>
      <c r="DL968">
        <v>13.1</v>
      </c>
      <c r="DM968">
        <v>1380</v>
      </c>
      <c r="DN968">
        <v>13.1</v>
      </c>
      <c r="DO968">
        <v>1380</v>
      </c>
      <c r="DP968">
        <v>13.1</v>
      </c>
      <c r="DQ968">
        <v>1450</v>
      </c>
      <c r="DR968">
        <v>0</v>
      </c>
      <c r="DS968">
        <v>1410</v>
      </c>
      <c r="DT968">
        <v>11.7</v>
      </c>
      <c r="DU968">
        <v>1400</v>
      </c>
      <c r="DV968">
        <v>11.8</v>
      </c>
      <c r="DW968">
        <v>1340</v>
      </c>
      <c r="DX968">
        <v>12.3</v>
      </c>
      <c r="DY968">
        <v>1340</v>
      </c>
      <c r="DZ968">
        <v>12.3</v>
      </c>
      <c r="EA968">
        <v>1350</v>
      </c>
      <c r="EB968">
        <v>12.4</v>
      </c>
      <c r="EC968">
        <v>1270</v>
      </c>
      <c r="ED968">
        <v>15.6</v>
      </c>
      <c r="EE968">
        <v>0</v>
      </c>
    </row>
    <row r="969" spans="1:135" x14ac:dyDescent="0.3">
      <c r="A969">
        <v>967</v>
      </c>
      <c r="B969" t="s">
        <v>135</v>
      </c>
      <c r="C969">
        <v>1048</v>
      </c>
      <c r="D969">
        <v>30355</v>
      </c>
      <c r="E969" t="s">
        <v>135</v>
      </c>
      <c r="F969">
        <v>6633887</v>
      </c>
      <c r="G969" t="s">
        <v>136</v>
      </c>
      <c r="H969" s="1">
        <v>43170</v>
      </c>
      <c r="I969" t="s">
        <v>684</v>
      </c>
      <c r="J969" t="s">
        <v>685</v>
      </c>
      <c r="K969" t="s">
        <v>139</v>
      </c>
      <c r="L969" t="s">
        <v>218</v>
      </c>
      <c r="M969">
        <v>0</v>
      </c>
      <c r="N969">
        <v>0</v>
      </c>
      <c r="O969">
        <v>1</v>
      </c>
      <c r="P969" t="s">
        <v>141</v>
      </c>
      <c r="Q969" t="s">
        <v>142</v>
      </c>
      <c r="R969" t="s">
        <v>176</v>
      </c>
      <c r="S969" t="s">
        <v>272</v>
      </c>
      <c r="T969" t="s">
        <v>187</v>
      </c>
      <c r="U969">
        <v>1</v>
      </c>
      <c r="V969" t="s">
        <v>642</v>
      </c>
      <c r="W969" t="s">
        <v>146</v>
      </c>
      <c r="X969" t="s">
        <v>147</v>
      </c>
      <c r="Y969" t="s">
        <v>167</v>
      </c>
      <c r="Z969">
        <v>89</v>
      </c>
      <c r="AA969" t="s">
        <v>342</v>
      </c>
      <c r="AB969" t="s">
        <v>197</v>
      </c>
      <c r="AC969" t="s">
        <v>686</v>
      </c>
      <c r="AD969">
        <v>0.55400000000000005</v>
      </c>
      <c r="AE969">
        <v>34.448273999999998</v>
      </c>
      <c r="AF969">
        <v>-84.645560000000003</v>
      </c>
      <c r="AG969">
        <v>133</v>
      </c>
      <c r="AH969">
        <v>82</v>
      </c>
      <c r="AI969">
        <v>802</v>
      </c>
      <c r="AJ969" t="s">
        <v>687</v>
      </c>
      <c r="AK969">
        <v>37</v>
      </c>
      <c r="AL969">
        <v>39</v>
      </c>
      <c r="AM969" t="s">
        <v>153</v>
      </c>
      <c r="AN969">
        <v>477</v>
      </c>
      <c r="AO969">
        <v>100.9</v>
      </c>
      <c r="AP969">
        <v>839.2</v>
      </c>
      <c r="AQ969">
        <v>-84.646777</v>
      </c>
      <c r="AR969">
        <v>34.448155999999997</v>
      </c>
      <c r="AS969">
        <v>-84.644756000000001</v>
      </c>
      <c r="AT969">
        <v>34.449300000000001</v>
      </c>
      <c r="AU969" t="s">
        <v>686</v>
      </c>
      <c r="AV969">
        <v>1</v>
      </c>
      <c r="AW969">
        <v>227</v>
      </c>
      <c r="AX969">
        <v>53</v>
      </c>
      <c r="AY969">
        <v>0</v>
      </c>
      <c r="AZ969">
        <v>55</v>
      </c>
      <c r="BA969">
        <v>10.78</v>
      </c>
      <c r="BB969">
        <v>10.19</v>
      </c>
      <c r="BC969">
        <v>1131.5999999999999</v>
      </c>
      <c r="BD969">
        <v>1112.9000000000001</v>
      </c>
      <c r="BE969">
        <v>1135.2</v>
      </c>
      <c r="BF969">
        <v>0</v>
      </c>
      <c r="BG969">
        <v>43.7</v>
      </c>
      <c r="BH969">
        <v>11.3</v>
      </c>
      <c r="BI969" s="1">
        <v>42614</v>
      </c>
      <c r="BJ969" t="s">
        <v>154</v>
      </c>
      <c r="BK969">
        <v>2.598E-3</v>
      </c>
      <c r="BL969">
        <v>41713</v>
      </c>
      <c r="BM969">
        <v>41410</v>
      </c>
      <c r="BN969" t="s">
        <v>686</v>
      </c>
      <c r="BO969" t="s">
        <v>688</v>
      </c>
      <c r="BP969">
        <v>1</v>
      </c>
      <c r="BQ969">
        <v>5300</v>
      </c>
      <c r="BR969">
        <v>6</v>
      </c>
      <c r="BS969">
        <v>1</v>
      </c>
      <c r="BT969">
        <v>2</v>
      </c>
      <c r="BU969">
        <v>1</v>
      </c>
      <c r="BV969">
        <v>2</v>
      </c>
      <c r="BW969">
        <v>3</v>
      </c>
      <c r="BX969">
        <v>3</v>
      </c>
      <c r="BY969">
        <v>3</v>
      </c>
      <c r="BZ969" t="s">
        <v>156</v>
      </c>
      <c r="CA969">
        <v>227</v>
      </c>
      <c r="CB969">
        <v>53</v>
      </c>
      <c r="CC969">
        <v>0</v>
      </c>
      <c r="CD969" t="s">
        <v>157</v>
      </c>
      <c r="CE969" t="s">
        <v>157</v>
      </c>
      <c r="CF969">
        <v>0</v>
      </c>
      <c r="CG969">
        <v>55</v>
      </c>
      <c r="CH969">
        <v>4350</v>
      </c>
      <c r="CI969" t="s">
        <v>158</v>
      </c>
      <c r="CJ969">
        <v>0</v>
      </c>
      <c r="CK969">
        <v>1.147297</v>
      </c>
      <c r="CL969">
        <v>14</v>
      </c>
      <c r="CM969" t="s">
        <v>159</v>
      </c>
      <c r="CN969">
        <v>4350</v>
      </c>
      <c r="CO969">
        <v>441223</v>
      </c>
      <c r="CP969">
        <v>0</v>
      </c>
      <c r="CQ969">
        <v>1.1499999999999999</v>
      </c>
      <c r="CR969">
        <v>441223</v>
      </c>
      <c r="CS969">
        <v>0</v>
      </c>
      <c r="CT969">
        <v>6057.7259389999999</v>
      </c>
      <c r="CU969">
        <v>100</v>
      </c>
      <c r="CV969">
        <v>41464</v>
      </c>
      <c r="CW969">
        <v>3.9287999999999997E-2</v>
      </c>
      <c r="CX969">
        <v>0</v>
      </c>
      <c r="CY969">
        <v>2.598E-3</v>
      </c>
      <c r="CZ969">
        <v>245</v>
      </c>
      <c r="DA969" t="s">
        <v>1004</v>
      </c>
      <c r="DB969" t="s">
        <v>459</v>
      </c>
      <c r="DC969" t="s">
        <v>1005</v>
      </c>
      <c r="DD969">
        <v>-84.668982999999997</v>
      </c>
      <c r="DE969">
        <v>34.450566000000002</v>
      </c>
      <c r="DF969">
        <v>34.450566000000002</v>
      </c>
      <c r="DG969">
        <v>-84.668982999999997</v>
      </c>
      <c r="DH969">
        <v>2.2336000000000002E-2</v>
      </c>
      <c r="DI969">
        <v>2.598E-3</v>
      </c>
      <c r="DJ969">
        <v>133</v>
      </c>
      <c r="DK969">
        <v>1650</v>
      </c>
      <c r="DL969">
        <v>13.1</v>
      </c>
      <c r="DM969">
        <v>1380</v>
      </c>
      <c r="DN969">
        <v>13.1</v>
      </c>
      <c r="DO969">
        <v>1380</v>
      </c>
      <c r="DP969">
        <v>13.1</v>
      </c>
      <c r="DQ969">
        <v>1450</v>
      </c>
      <c r="DR969">
        <v>0</v>
      </c>
      <c r="DS969">
        <v>1410</v>
      </c>
      <c r="DT969">
        <v>11.7</v>
      </c>
      <c r="DU969">
        <v>1400</v>
      </c>
      <c r="DV969">
        <v>11.8</v>
      </c>
      <c r="DW969">
        <v>1340</v>
      </c>
      <c r="DX969">
        <v>12.3</v>
      </c>
      <c r="DY969">
        <v>1340</v>
      </c>
      <c r="DZ969">
        <v>12.3</v>
      </c>
      <c r="EA969">
        <v>1350</v>
      </c>
      <c r="EB969">
        <v>12.4</v>
      </c>
      <c r="EC969">
        <v>1270</v>
      </c>
      <c r="ED969">
        <v>15.6</v>
      </c>
      <c r="EE969">
        <v>0</v>
      </c>
    </row>
    <row r="970" spans="1:135" x14ac:dyDescent="0.3">
      <c r="A970">
        <v>968</v>
      </c>
      <c r="B970" t="s">
        <v>135</v>
      </c>
      <c r="C970">
        <v>1050</v>
      </c>
      <c r="D970">
        <v>29735</v>
      </c>
      <c r="E970" t="s">
        <v>135</v>
      </c>
      <c r="F970">
        <v>6655538</v>
      </c>
      <c r="G970" t="s">
        <v>136</v>
      </c>
      <c r="H970" s="1">
        <v>43191</v>
      </c>
      <c r="I970" t="s">
        <v>684</v>
      </c>
      <c r="J970" t="s">
        <v>685</v>
      </c>
      <c r="K970" t="s">
        <v>139</v>
      </c>
      <c r="L970" t="s">
        <v>169</v>
      </c>
      <c r="M970">
        <v>0</v>
      </c>
      <c r="N970">
        <v>0</v>
      </c>
      <c r="O970">
        <v>0</v>
      </c>
      <c r="P970" t="s">
        <v>141</v>
      </c>
      <c r="Q970" t="s">
        <v>142</v>
      </c>
      <c r="R970" t="s">
        <v>176</v>
      </c>
      <c r="S970" t="s">
        <v>177</v>
      </c>
      <c r="T970" t="s">
        <v>187</v>
      </c>
      <c r="U970">
        <v>1</v>
      </c>
      <c r="V970" t="s">
        <v>165</v>
      </c>
      <c r="W970" t="s">
        <v>146</v>
      </c>
      <c r="X970" t="s">
        <v>147</v>
      </c>
      <c r="Y970" t="s">
        <v>148</v>
      </c>
      <c r="Z970">
        <v>18</v>
      </c>
      <c r="AA970" t="s">
        <v>149</v>
      </c>
      <c r="AB970" t="s">
        <v>150</v>
      </c>
      <c r="AC970" t="s">
        <v>686</v>
      </c>
      <c r="AD970">
        <v>0.56153299999999995</v>
      </c>
      <c r="AE970">
        <v>34.448345000000003</v>
      </c>
      <c r="AF970">
        <v>-84.645455999999996</v>
      </c>
      <c r="AG970">
        <v>133</v>
      </c>
      <c r="AH970">
        <v>82</v>
      </c>
      <c r="AI970">
        <v>802</v>
      </c>
      <c r="AJ970" t="s">
        <v>687</v>
      </c>
      <c r="AK970">
        <v>37</v>
      </c>
      <c r="AL970">
        <v>39</v>
      </c>
      <c r="AM970" t="s">
        <v>153</v>
      </c>
      <c r="AN970">
        <v>477</v>
      </c>
      <c r="AO970">
        <v>100.9</v>
      </c>
      <c r="AP970">
        <v>839.2</v>
      </c>
      <c r="AQ970">
        <v>-84.646777</v>
      </c>
      <c r="AR970">
        <v>34.448155999999997</v>
      </c>
      <c r="AS970">
        <v>-84.644756000000001</v>
      </c>
      <c r="AT970">
        <v>34.449300000000001</v>
      </c>
      <c r="AU970" t="s">
        <v>686</v>
      </c>
      <c r="AV970">
        <v>1</v>
      </c>
      <c r="AW970">
        <v>227</v>
      </c>
      <c r="AX970">
        <v>53</v>
      </c>
      <c r="AY970">
        <v>0</v>
      </c>
      <c r="AZ970">
        <v>55</v>
      </c>
      <c r="BA970">
        <v>10.78</v>
      </c>
      <c r="BB970">
        <v>10.19</v>
      </c>
      <c r="BC970">
        <v>1131.5999999999999</v>
      </c>
      <c r="BD970">
        <v>1112.9000000000001</v>
      </c>
      <c r="BE970">
        <v>1135.2</v>
      </c>
      <c r="BF970">
        <v>0</v>
      </c>
      <c r="BG970">
        <v>43.7</v>
      </c>
      <c r="BH970">
        <v>11.3</v>
      </c>
      <c r="BI970" s="1">
        <v>42614</v>
      </c>
      <c r="BJ970" t="s">
        <v>154</v>
      </c>
      <c r="BK970">
        <v>2.598E-3</v>
      </c>
      <c r="BL970">
        <v>41713</v>
      </c>
      <c r="BM970">
        <v>41410</v>
      </c>
      <c r="BN970" t="s">
        <v>686</v>
      </c>
      <c r="BO970" t="s">
        <v>688</v>
      </c>
      <c r="BP970">
        <v>1</v>
      </c>
      <c r="BQ970">
        <v>5300</v>
      </c>
      <c r="BR970">
        <v>6</v>
      </c>
      <c r="BS970">
        <v>1</v>
      </c>
      <c r="BT970">
        <v>2</v>
      </c>
      <c r="BU970">
        <v>1</v>
      </c>
      <c r="BV970">
        <v>2</v>
      </c>
      <c r="BW970">
        <v>3</v>
      </c>
      <c r="BX970">
        <v>3</v>
      </c>
      <c r="BY970">
        <v>3</v>
      </c>
      <c r="BZ970" t="s">
        <v>156</v>
      </c>
      <c r="CA970">
        <v>227</v>
      </c>
      <c r="CB970">
        <v>53</v>
      </c>
      <c r="CC970">
        <v>0</v>
      </c>
      <c r="CD970" t="s">
        <v>157</v>
      </c>
      <c r="CE970" t="s">
        <v>157</v>
      </c>
      <c r="CF970">
        <v>0</v>
      </c>
      <c r="CG970">
        <v>55</v>
      </c>
      <c r="CH970">
        <v>4350</v>
      </c>
      <c r="CI970" t="s">
        <v>158</v>
      </c>
      <c r="CJ970">
        <v>0</v>
      </c>
      <c r="CK970">
        <v>1.147297</v>
      </c>
      <c r="CL970">
        <v>14</v>
      </c>
      <c r="CM970" t="s">
        <v>159</v>
      </c>
      <c r="CN970">
        <v>4350</v>
      </c>
      <c r="CO970">
        <v>441223</v>
      </c>
      <c r="CP970">
        <v>0</v>
      </c>
      <c r="CQ970">
        <v>1.1499999999999999</v>
      </c>
      <c r="CR970">
        <v>441223</v>
      </c>
      <c r="CS970">
        <v>0</v>
      </c>
      <c r="CT970">
        <v>6057.7259389999999</v>
      </c>
      <c r="CU970">
        <v>100</v>
      </c>
      <c r="CV970">
        <v>41464</v>
      </c>
      <c r="CW970">
        <v>3.9287999999999997E-2</v>
      </c>
      <c r="CX970">
        <v>0</v>
      </c>
      <c r="CY970">
        <v>2.598E-3</v>
      </c>
      <c r="CZ970">
        <v>245</v>
      </c>
      <c r="DA970" t="s">
        <v>1004</v>
      </c>
      <c r="DB970" t="s">
        <v>459</v>
      </c>
      <c r="DC970" t="s">
        <v>1005</v>
      </c>
      <c r="DD970">
        <v>-84.668982999999997</v>
      </c>
      <c r="DE970">
        <v>34.450566000000002</v>
      </c>
      <c r="DF970">
        <v>34.450566000000002</v>
      </c>
      <c r="DG970">
        <v>-84.668982999999997</v>
      </c>
      <c r="DH970">
        <v>2.2336000000000002E-2</v>
      </c>
      <c r="DI970">
        <v>2.598E-3</v>
      </c>
      <c r="DJ970">
        <v>133</v>
      </c>
      <c r="DK970">
        <v>1650</v>
      </c>
      <c r="DL970">
        <v>13.1</v>
      </c>
      <c r="DM970">
        <v>1380</v>
      </c>
      <c r="DN970">
        <v>13.1</v>
      </c>
      <c r="DO970">
        <v>1380</v>
      </c>
      <c r="DP970">
        <v>13.1</v>
      </c>
      <c r="DQ970">
        <v>1450</v>
      </c>
      <c r="DR970">
        <v>0</v>
      </c>
      <c r="DS970">
        <v>1410</v>
      </c>
      <c r="DT970">
        <v>11.7</v>
      </c>
      <c r="DU970">
        <v>1400</v>
      </c>
      <c r="DV970">
        <v>11.8</v>
      </c>
      <c r="DW970">
        <v>1340</v>
      </c>
      <c r="DX970">
        <v>12.3</v>
      </c>
      <c r="DY970">
        <v>1340</v>
      </c>
      <c r="DZ970">
        <v>12.3</v>
      </c>
      <c r="EA970">
        <v>1350</v>
      </c>
      <c r="EB970">
        <v>12.4</v>
      </c>
      <c r="EC970">
        <v>1270</v>
      </c>
      <c r="ED970">
        <v>15.6</v>
      </c>
      <c r="EE970">
        <v>0</v>
      </c>
    </row>
    <row r="971" spans="1:135" x14ac:dyDescent="0.3">
      <c r="A971">
        <v>969</v>
      </c>
      <c r="B971" t="s">
        <v>135</v>
      </c>
      <c r="C971">
        <v>1084</v>
      </c>
      <c r="D971">
        <v>19302</v>
      </c>
      <c r="E971" t="s">
        <v>135</v>
      </c>
      <c r="F971">
        <v>7100225</v>
      </c>
      <c r="G971" t="s">
        <v>136</v>
      </c>
      <c r="H971" s="1">
        <v>43518</v>
      </c>
      <c r="I971" t="s">
        <v>684</v>
      </c>
      <c r="J971" t="s">
        <v>685</v>
      </c>
      <c r="K971" t="s">
        <v>1015</v>
      </c>
      <c r="L971" t="s">
        <v>218</v>
      </c>
      <c r="M971">
        <v>0</v>
      </c>
      <c r="N971">
        <v>0</v>
      </c>
      <c r="O971">
        <v>1</v>
      </c>
      <c r="P971" t="s">
        <v>141</v>
      </c>
      <c r="Q971" t="s">
        <v>186</v>
      </c>
      <c r="R971" t="s">
        <v>143</v>
      </c>
      <c r="S971" t="s">
        <v>202</v>
      </c>
      <c r="T971" t="s">
        <v>271</v>
      </c>
      <c r="U971">
        <v>1</v>
      </c>
      <c r="V971" t="s">
        <v>165</v>
      </c>
      <c r="W971" t="s">
        <v>166</v>
      </c>
      <c r="X971" t="s">
        <v>147</v>
      </c>
      <c r="Y971" t="s">
        <v>167</v>
      </c>
      <c r="Z971">
        <v>40</v>
      </c>
      <c r="AA971" t="s">
        <v>360</v>
      </c>
      <c r="AB971" t="s">
        <v>150</v>
      </c>
      <c r="AC971" t="s">
        <v>686</v>
      </c>
      <c r="AD971">
        <v>0.51797199999999999</v>
      </c>
      <c r="AE971">
        <v>34.448124999999997</v>
      </c>
      <c r="AF971">
        <v>-84.646141999999998</v>
      </c>
      <c r="AG971">
        <v>133</v>
      </c>
      <c r="AH971">
        <v>82</v>
      </c>
      <c r="AI971">
        <v>802</v>
      </c>
      <c r="AJ971" t="s">
        <v>687</v>
      </c>
      <c r="AK971">
        <v>37</v>
      </c>
      <c r="AL971">
        <v>39</v>
      </c>
      <c r="AM971" t="s">
        <v>153</v>
      </c>
      <c r="AN971">
        <v>477</v>
      </c>
      <c r="AO971">
        <v>100.9</v>
      </c>
      <c r="AP971">
        <v>839.2</v>
      </c>
      <c r="AQ971">
        <v>-84.646777</v>
      </c>
      <c r="AR971">
        <v>34.448155999999997</v>
      </c>
      <c r="AS971">
        <v>-84.644756000000001</v>
      </c>
      <c r="AT971">
        <v>34.449300000000001</v>
      </c>
      <c r="AU971" t="s">
        <v>686</v>
      </c>
      <c r="AV971">
        <v>1</v>
      </c>
      <c r="AW971">
        <v>227</v>
      </c>
      <c r="AX971">
        <v>53</v>
      </c>
      <c r="AY971">
        <v>0</v>
      </c>
      <c r="AZ971">
        <v>55</v>
      </c>
      <c r="BA971">
        <v>10.78</v>
      </c>
      <c r="BB971">
        <v>10.19</v>
      </c>
      <c r="BC971">
        <v>1131.5999999999999</v>
      </c>
      <c r="BD971">
        <v>1112.9000000000001</v>
      </c>
      <c r="BE971">
        <v>1135.2</v>
      </c>
      <c r="BF971">
        <v>0</v>
      </c>
      <c r="BG971">
        <v>43.7</v>
      </c>
      <c r="BH971">
        <v>11.3</v>
      </c>
      <c r="BI971" s="1">
        <v>42614</v>
      </c>
      <c r="BJ971" t="s">
        <v>154</v>
      </c>
      <c r="BK971">
        <v>2.598E-3</v>
      </c>
      <c r="BL971">
        <v>41713</v>
      </c>
      <c r="BM971">
        <v>41410</v>
      </c>
      <c r="BN971" t="s">
        <v>686</v>
      </c>
      <c r="BO971" t="s">
        <v>688</v>
      </c>
      <c r="BP971">
        <v>1</v>
      </c>
      <c r="BQ971">
        <v>5300</v>
      </c>
      <c r="BR971">
        <v>6</v>
      </c>
      <c r="BS971">
        <v>1</v>
      </c>
      <c r="BT971">
        <v>2</v>
      </c>
      <c r="BU971">
        <v>1</v>
      </c>
      <c r="BV971">
        <v>2</v>
      </c>
      <c r="BW971">
        <v>3</v>
      </c>
      <c r="BX971">
        <v>3</v>
      </c>
      <c r="BY971">
        <v>3</v>
      </c>
      <c r="BZ971" t="s">
        <v>156</v>
      </c>
      <c r="CA971">
        <v>227</v>
      </c>
      <c r="CB971">
        <v>53</v>
      </c>
      <c r="CC971">
        <v>0</v>
      </c>
      <c r="CD971" t="s">
        <v>157</v>
      </c>
      <c r="CE971" t="s">
        <v>157</v>
      </c>
      <c r="CF971">
        <v>0</v>
      </c>
      <c r="CG971">
        <v>55</v>
      </c>
      <c r="CH971">
        <v>4350</v>
      </c>
      <c r="CI971" t="s">
        <v>158</v>
      </c>
      <c r="CJ971">
        <v>0</v>
      </c>
      <c r="CK971">
        <v>1.147297</v>
      </c>
      <c r="CL971">
        <v>14</v>
      </c>
      <c r="CM971" t="s">
        <v>159</v>
      </c>
      <c r="CN971">
        <v>4350</v>
      </c>
      <c r="CO971">
        <v>441223</v>
      </c>
      <c r="CP971">
        <v>0</v>
      </c>
      <c r="CQ971">
        <v>1.1499999999999999</v>
      </c>
      <c r="CR971">
        <v>441223</v>
      </c>
      <c r="CS971">
        <v>0</v>
      </c>
      <c r="CT971">
        <v>6057.7259389999999</v>
      </c>
      <c r="CU971">
        <v>100</v>
      </c>
      <c r="CV971">
        <v>41464</v>
      </c>
      <c r="CW971">
        <v>3.9287999999999997E-2</v>
      </c>
      <c r="CX971">
        <v>0</v>
      </c>
      <c r="CY971">
        <v>2.598E-3</v>
      </c>
      <c r="CZ971">
        <v>245</v>
      </c>
      <c r="DA971" t="s">
        <v>1004</v>
      </c>
      <c r="DB971" t="s">
        <v>459</v>
      </c>
      <c r="DC971" t="s">
        <v>1005</v>
      </c>
      <c r="DD971">
        <v>-84.668982999999997</v>
      </c>
      <c r="DE971">
        <v>34.450566000000002</v>
      </c>
      <c r="DF971">
        <v>34.450566000000002</v>
      </c>
      <c r="DG971">
        <v>-84.668982999999997</v>
      </c>
      <c r="DH971">
        <v>2.2336000000000002E-2</v>
      </c>
      <c r="DI971">
        <v>2.598E-3</v>
      </c>
      <c r="DJ971">
        <v>133</v>
      </c>
      <c r="DK971">
        <v>1650</v>
      </c>
      <c r="DL971">
        <v>13.1</v>
      </c>
      <c r="DM971">
        <v>1380</v>
      </c>
      <c r="DN971">
        <v>13.1</v>
      </c>
      <c r="DO971">
        <v>1380</v>
      </c>
      <c r="DP971">
        <v>13.1</v>
      </c>
      <c r="DQ971">
        <v>1450</v>
      </c>
      <c r="DR971">
        <v>0</v>
      </c>
      <c r="DS971">
        <v>1410</v>
      </c>
      <c r="DT971">
        <v>11.7</v>
      </c>
      <c r="DU971">
        <v>1400</v>
      </c>
      <c r="DV971">
        <v>11.8</v>
      </c>
      <c r="DW971">
        <v>1340</v>
      </c>
      <c r="DX971">
        <v>12.3</v>
      </c>
      <c r="DY971">
        <v>1340</v>
      </c>
      <c r="DZ971">
        <v>12.3</v>
      </c>
      <c r="EA971">
        <v>1350</v>
      </c>
      <c r="EB971">
        <v>12.4</v>
      </c>
      <c r="EC971">
        <v>1270</v>
      </c>
      <c r="ED971">
        <v>15.6</v>
      </c>
      <c r="EE971">
        <v>0</v>
      </c>
    </row>
    <row r="972" spans="1:135" x14ac:dyDescent="0.3">
      <c r="A972">
        <v>970</v>
      </c>
      <c r="B972" t="s">
        <v>135</v>
      </c>
      <c r="C972">
        <v>1067</v>
      </c>
      <c r="D972">
        <v>25387</v>
      </c>
      <c r="E972" t="s">
        <v>135</v>
      </c>
      <c r="F972">
        <v>6887472</v>
      </c>
      <c r="G972" t="s">
        <v>692</v>
      </c>
      <c r="H972" s="1">
        <v>43339</v>
      </c>
      <c r="I972" t="s">
        <v>684</v>
      </c>
      <c r="J972" t="s">
        <v>685</v>
      </c>
      <c r="K972" t="s">
        <v>1015</v>
      </c>
      <c r="L972" t="s">
        <v>140</v>
      </c>
      <c r="M972">
        <v>0</v>
      </c>
      <c r="N972">
        <v>0</v>
      </c>
      <c r="O972">
        <v>0</v>
      </c>
      <c r="P972" t="s">
        <v>248</v>
      </c>
      <c r="Q972" t="s">
        <v>249</v>
      </c>
      <c r="R972" t="s">
        <v>180</v>
      </c>
      <c r="S972" t="s">
        <v>180</v>
      </c>
      <c r="T972" t="s">
        <v>454</v>
      </c>
      <c r="U972">
        <v>2</v>
      </c>
      <c r="V972" t="s">
        <v>251</v>
      </c>
      <c r="W972" t="s">
        <v>317</v>
      </c>
      <c r="X972" t="s">
        <v>147</v>
      </c>
      <c r="Y972" t="s">
        <v>148</v>
      </c>
      <c r="Z972">
        <v>0</v>
      </c>
      <c r="AA972" t="s">
        <v>149</v>
      </c>
      <c r="AB972" t="s">
        <v>265</v>
      </c>
      <c r="AC972" t="s">
        <v>686</v>
      </c>
      <c r="AD972">
        <v>0.69491499999999995</v>
      </c>
      <c r="AE972">
        <v>34.450074999999998</v>
      </c>
      <c r="AF972">
        <v>-84.644651999999994</v>
      </c>
      <c r="AG972">
        <v>134</v>
      </c>
      <c r="AH972">
        <v>83</v>
      </c>
      <c r="AI972">
        <v>803</v>
      </c>
      <c r="AJ972" t="s">
        <v>687</v>
      </c>
      <c r="AK972">
        <v>38</v>
      </c>
      <c r="AL972">
        <v>40</v>
      </c>
      <c r="AM972" t="s">
        <v>153</v>
      </c>
      <c r="AN972">
        <v>931.9</v>
      </c>
      <c r="AO972">
        <v>51.7</v>
      </c>
      <c r="AP972">
        <v>840.1</v>
      </c>
      <c r="AQ972">
        <v>-84.644683000000001</v>
      </c>
      <c r="AR972">
        <v>34.449789000000003</v>
      </c>
      <c r="AS972">
        <v>-84.643424999999993</v>
      </c>
      <c r="AT972">
        <v>34.451762000000002</v>
      </c>
      <c r="AU972" t="s">
        <v>686</v>
      </c>
      <c r="AV972">
        <v>1</v>
      </c>
      <c r="AW972">
        <v>227</v>
      </c>
      <c r="AX972">
        <v>53</v>
      </c>
      <c r="AY972">
        <v>0</v>
      </c>
      <c r="AZ972">
        <v>55</v>
      </c>
      <c r="BA972">
        <v>3.95</v>
      </c>
      <c r="BB972">
        <v>2.7</v>
      </c>
      <c r="BC972">
        <v>1152.2</v>
      </c>
      <c r="BD972">
        <v>1169</v>
      </c>
      <c r="BE972">
        <v>1186.4000000000001</v>
      </c>
      <c r="BF972">
        <v>0</v>
      </c>
      <c r="BG972">
        <v>61.3</v>
      </c>
      <c r="BH972">
        <v>0</v>
      </c>
      <c r="BI972" s="1">
        <v>42614</v>
      </c>
      <c r="BJ972" t="s">
        <v>154</v>
      </c>
      <c r="BK972">
        <v>2.4380000000000001E-3</v>
      </c>
      <c r="BL972">
        <v>41713</v>
      </c>
      <c r="BM972">
        <v>41410</v>
      </c>
      <c r="BN972" t="s">
        <v>686</v>
      </c>
      <c r="BO972" t="s">
        <v>688</v>
      </c>
      <c r="BP972">
        <v>1</v>
      </c>
      <c r="BQ972">
        <v>5300</v>
      </c>
      <c r="BR972">
        <v>6</v>
      </c>
      <c r="BS972">
        <v>1</v>
      </c>
      <c r="BT972">
        <v>2</v>
      </c>
      <c r="BU972">
        <v>1</v>
      </c>
      <c r="BV972">
        <v>2</v>
      </c>
      <c r="BW972">
        <v>3</v>
      </c>
      <c r="BX972">
        <v>3</v>
      </c>
      <c r="BY972">
        <v>3</v>
      </c>
      <c r="BZ972" t="s">
        <v>156</v>
      </c>
      <c r="CA972">
        <v>227</v>
      </c>
      <c r="CB972">
        <v>53</v>
      </c>
      <c r="CC972">
        <v>0</v>
      </c>
      <c r="CD972" t="s">
        <v>157</v>
      </c>
      <c r="CE972" t="s">
        <v>157</v>
      </c>
      <c r="CF972">
        <v>0</v>
      </c>
      <c r="CG972">
        <v>55</v>
      </c>
      <c r="CH972">
        <v>4350</v>
      </c>
      <c r="CI972" t="s">
        <v>158</v>
      </c>
      <c r="CJ972">
        <v>0</v>
      </c>
      <c r="CK972">
        <v>1.147297</v>
      </c>
      <c r="CL972">
        <v>14</v>
      </c>
      <c r="CM972" t="s">
        <v>159</v>
      </c>
      <c r="CN972">
        <v>4350</v>
      </c>
      <c r="CO972">
        <v>441223</v>
      </c>
      <c r="CP972">
        <v>0</v>
      </c>
      <c r="CQ972">
        <v>1.1499999999999999</v>
      </c>
      <c r="CR972">
        <v>441223</v>
      </c>
      <c r="CS972">
        <v>0</v>
      </c>
      <c r="CT972">
        <v>6057.7259389999999</v>
      </c>
      <c r="CU972">
        <v>100</v>
      </c>
      <c r="CV972">
        <v>41464</v>
      </c>
      <c r="CW972">
        <v>3.9287999999999997E-2</v>
      </c>
      <c r="CX972">
        <v>0</v>
      </c>
      <c r="CY972">
        <v>2.4380000000000001E-3</v>
      </c>
      <c r="CZ972">
        <v>245</v>
      </c>
      <c r="DA972" t="s">
        <v>1004</v>
      </c>
      <c r="DB972" t="s">
        <v>459</v>
      </c>
      <c r="DC972" t="s">
        <v>1005</v>
      </c>
      <c r="DD972">
        <v>-84.668982999999997</v>
      </c>
      <c r="DE972">
        <v>34.450566000000002</v>
      </c>
      <c r="DF972">
        <v>34.450566000000002</v>
      </c>
      <c r="DG972">
        <v>-84.668982999999997</v>
      </c>
      <c r="DH972">
        <v>2.4312E-2</v>
      </c>
      <c r="DI972">
        <v>2.4380000000000001E-3</v>
      </c>
      <c r="DJ972">
        <v>134</v>
      </c>
      <c r="DK972">
        <v>590</v>
      </c>
      <c r="DL972">
        <v>4.7</v>
      </c>
      <c r="DM972">
        <v>450</v>
      </c>
      <c r="DN972">
        <v>4.9000000000000004</v>
      </c>
      <c r="DO972">
        <v>440</v>
      </c>
      <c r="DP972">
        <v>5</v>
      </c>
      <c r="DQ972">
        <v>650</v>
      </c>
      <c r="DR972">
        <v>0</v>
      </c>
      <c r="DS972">
        <v>630</v>
      </c>
      <c r="DT972">
        <v>15.7</v>
      </c>
      <c r="DU972">
        <v>550</v>
      </c>
      <c r="DV972">
        <v>15.8</v>
      </c>
      <c r="DW972">
        <v>520</v>
      </c>
      <c r="DX972">
        <v>15.8</v>
      </c>
      <c r="DY972">
        <v>370</v>
      </c>
      <c r="DZ972">
        <v>15.9</v>
      </c>
      <c r="EA972">
        <v>370</v>
      </c>
      <c r="EB972">
        <v>0</v>
      </c>
      <c r="EC972">
        <v>620</v>
      </c>
      <c r="ED972">
        <v>0</v>
      </c>
      <c r="EE972">
        <v>0</v>
      </c>
    </row>
    <row r="973" spans="1:135" x14ac:dyDescent="0.3">
      <c r="A973">
        <v>971</v>
      </c>
      <c r="B973" t="s">
        <v>135</v>
      </c>
      <c r="C973">
        <v>1113</v>
      </c>
      <c r="D973">
        <v>13031</v>
      </c>
      <c r="E973" t="s">
        <v>135</v>
      </c>
      <c r="F973">
        <v>7728185</v>
      </c>
      <c r="G973" t="s">
        <v>136</v>
      </c>
      <c r="H973" s="1">
        <v>43730</v>
      </c>
      <c r="I973" t="s">
        <v>684</v>
      </c>
      <c r="J973" t="s">
        <v>685</v>
      </c>
      <c r="K973" t="s">
        <v>1016</v>
      </c>
      <c r="L973" t="s">
        <v>256</v>
      </c>
      <c r="M973">
        <v>0</v>
      </c>
      <c r="N973">
        <v>1</v>
      </c>
      <c r="O973">
        <v>0</v>
      </c>
      <c r="P973" t="s">
        <v>141</v>
      </c>
      <c r="Q973" t="s">
        <v>142</v>
      </c>
      <c r="R973" t="s">
        <v>276</v>
      </c>
      <c r="S973" t="s">
        <v>272</v>
      </c>
      <c r="T973" t="s">
        <v>271</v>
      </c>
      <c r="U973">
        <v>1</v>
      </c>
      <c r="V973" t="s">
        <v>165</v>
      </c>
      <c r="W973" t="s">
        <v>166</v>
      </c>
      <c r="X973" t="s">
        <v>178</v>
      </c>
      <c r="Y973" t="s">
        <v>148</v>
      </c>
      <c r="Z973">
        <v>58</v>
      </c>
      <c r="AA973" t="s">
        <v>360</v>
      </c>
      <c r="AB973" t="s">
        <v>150</v>
      </c>
      <c r="AC973" t="s">
        <v>686</v>
      </c>
      <c r="AD973">
        <v>0.71399999999999997</v>
      </c>
      <c r="AE973">
        <v>34.450366000000002</v>
      </c>
      <c r="AF973">
        <v>-84.644594999999995</v>
      </c>
      <c r="AG973">
        <v>134</v>
      </c>
      <c r="AH973">
        <v>83</v>
      </c>
      <c r="AI973">
        <v>803</v>
      </c>
      <c r="AJ973" t="s">
        <v>687</v>
      </c>
      <c r="AK973">
        <v>38</v>
      </c>
      <c r="AL973">
        <v>40</v>
      </c>
      <c r="AM973" t="s">
        <v>153</v>
      </c>
      <c r="AN973">
        <v>931.9</v>
      </c>
      <c r="AO973">
        <v>51.7</v>
      </c>
      <c r="AP973">
        <v>840.1</v>
      </c>
      <c r="AQ973">
        <v>-84.644683000000001</v>
      </c>
      <c r="AR973">
        <v>34.449789000000003</v>
      </c>
      <c r="AS973">
        <v>-84.643424999999993</v>
      </c>
      <c r="AT973">
        <v>34.451762000000002</v>
      </c>
      <c r="AU973" t="s">
        <v>686</v>
      </c>
      <c r="AV973">
        <v>1</v>
      </c>
      <c r="AW973">
        <v>227</v>
      </c>
      <c r="AX973">
        <v>53</v>
      </c>
      <c r="AY973">
        <v>0</v>
      </c>
      <c r="AZ973">
        <v>55</v>
      </c>
      <c r="BA973">
        <v>3.95</v>
      </c>
      <c r="BB973">
        <v>2.7</v>
      </c>
      <c r="BC973">
        <v>1152.2</v>
      </c>
      <c r="BD973">
        <v>1169</v>
      </c>
      <c r="BE973">
        <v>1186.4000000000001</v>
      </c>
      <c r="BF973">
        <v>0</v>
      </c>
      <c r="BG973">
        <v>61.3</v>
      </c>
      <c r="BH973">
        <v>0</v>
      </c>
      <c r="BI973" s="1">
        <v>42614</v>
      </c>
      <c r="BJ973" t="s">
        <v>154</v>
      </c>
      <c r="BK973">
        <v>2.4380000000000001E-3</v>
      </c>
      <c r="BL973">
        <v>41713</v>
      </c>
      <c r="BM973">
        <v>41410</v>
      </c>
      <c r="BN973" t="s">
        <v>686</v>
      </c>
      <c r="BO973" t="s">
        <v>688</v>
      </c>
      <c r="BP973">
        <v>1</v>
      </c>
      <c r="BQ973">
        <v>5300</v>
      </c>
      <c r="BR973">
        <v>6</v>
      </c>
      <c r="BS973">
        <v>1</v>
      </c>
      <c r="BT973">
        <v>2</v>
      </c>
      <c r="BU973">
        <v>1</v>
      </c>
      <c r="BV973">
        <v>2</v>
      </c>
      <c r="BW973">
        <v>3</v>
      </c>
      <c r="BX973">
        <v>3</v>
      </c>
      <c r="BY973">
        <v>3</v>
      </c>
      <c r="BZ973" t="s">
        <v>156</v>
      </c>
      <c r="CA973">
        <v>227</v>
      </c>
      <c r="CB973">
        <v>53</v>
      </c>
      <c r="CC973">
        <v>0</v>
      </c>
      <c r="CD973" t="s">
        <v>157</v>
      </c>
      <c r="CE973" t="s">
        <v>157</v>
      </c>
      <c r="CF973">
        <v>0</v>
      </c>
      <c r="CG973">
        <v>55</v>
      </c>
      <c r="CH973">
        <v>4350</v>
      </c>
      <c r="CI973" t="s">
        <v>158</v>
      </c>
      <c r="CJ973">
        <v>0</v>
      </c>
      <c r="CK973">
        <v>1.147297</v>
      </c>
      <c r="CL973">
        <v>14</v>
      </c>
      <c r="CM973" t="s">
        <v>159</v>
      </c>
      <c r="CN973">
        <v>4350</v>
      </c>
      <c r="CO973">
        <v>441223</v>
      </c>
      <c r="CP973">
        <v>0</v>
      </c>
      <c r="CQ973">
        <v>1.1499999999999999</v>
      </c>
      <c r="CR973">
        <v>441223</v>
      </c>
      <c r="CS973">
        <v>0</v>
      </c>
      <c r="CT973">
        <v>6057.7259389999999</v>
      </c>
      <c r="CU973">
        <v>100</v>
      </c>
      <c r="CV973">
        <v>41464</v>
      </c>
      <c r="CW973">
        <v>3.9287999999999997E-2</v>
      </c>
      <c r="CX973">
        <v>0</v>
      </c>
      <c r="CY973">
        <v>2.4380000000000001E-3</v>
      </c>
      <c r="CZ973">
        <v>245</v>
      </c>
      <c r="DA973" t="s">
        <v>1004</v>
      </c>
      <c r="DB973" t="s">
        <v>459</v>
      </c>
      <c r="DC973" t="s">
        <v>1005</v>
      </c>
      <c r="DD973">
        <v>-84.668982999999997</v>
      </c>
      <c r="DE973">
        <v>34.450566000000002</v>
      </c>
      <c r="DF973">
        <v>34.450566000000002</v>
      </c>
      <c r="DG973">
        <v>-84.668982999999997</v>
      </c>
      <c r="DH973">
        <v>2.4312E-2</v>
      </c>
      <c r="DI973">
        <v>2.4380000000000001E-3</v>
      </c>
      <c r="DJ973">
        <v>134</v>
      </c>
      <c r="DK973">
        <v>590</v>
      </c>
      <c r="DL973">
        <v>4.7</v>
      </c>
      <c r="DM973">
        <v>450</v>
      </c>
      <c r="DN973">
        <v>4.9000000000000004</v>
      </c>
      <c r="DO973">
        <v>440</v>
      </c>
      <c r="DP973">
        <v>5</v>
      </c>
      <c r="DQ973">
        <v>650</v>
      </c>
      <c r="DR973">
        <v>0</v>
      </c>
      <c r="DS973">
        <v>630</v>
      </c>
      <c r="DT973">
        <v>15.7</v>
      </c>
      <c r="DU973">
        <v>550</v>
      </c>
      <c r="DV973">
        <v>15.8</v>
      </c>
      <c r="DW973">
        <v>520</v>
      </c>
      <c r="DX973">
        <v>15.8</v>
      </c>
      <c r="DY973">
        <v>370</v>
      </c>
      <c r="DZ973">
        <v>15.9</v>
      </c>
      <c r="EA973">
        <v>370</v>
      </c>
      <c r="EB973">
        <v>0</v>
      </c>
      <c r="EC973">
        <v>620</v>
      </c>
      <c r="ED973">
        <v>0</v>
      </c>
      <c r="EE973">
        <v>0</v>
      </c>
    </row>
    <row r="974" spans="1:135" x14ac:dyDescent="0.3">
      <c r="A974">
        <v>972</v>
      </c>
      <c r="B974" t="s">
        <v>135</v>
      </c>
      <c r="C974">
        <v>486</v>
      </c>
      <c r="D974">
        <v>81964</v>
      </c>
      <c r="E974" t="s">
        <v>135</v>
      </c>
      <c r="F974">
        <v>4401181</v>
      </c>
      <c r="G974" t="s">
        <v>136</v>
      </c>
      <c r="H974" s="1">
        <v>41359</v>
      </c>
      <c r="I974" t="s">
        <v>771</v>
      </c>
      <c r="J974" t="s">
        <v>772</v>
      </c>
      <c r="K974" t="s">
        <v>1017</v>
      </c>
      <c r="L974" t="s">
        <v>218</v>
      </c>
      <c r="M974">
        <v>0</v>
      </c>
      <c r="N974">
        <v>0</v>
      </c>
      <c r="O974">
        <v>1</v>
      </c>
      <c r="P974" t="s">
        <v>179</v>
      </c>
      <c r="Q974" t="s">
        <v>249</v>
      </c>
      <c r="R974" t="s">
        <v>180</v>
      </c>
      <c r="S974" t="s">
        <v>180</v>
      </c>
      <c r="T974" t="s">
        <v>181</v>
      </c>
      <c r="U974">
        <v>2</v>
      </c>
      <c r="V974" t="s">
        <v>182</v>
      </c>
      <c r="W974" t="s">
        <v>183</v>
      </c>
      <c r="X974" t="s">
        <v>147</v>
      </c>
      <c r="Y974" t="s">
        <v>148</v>
      </c>
      <c r="Z974">
        <v>0</v>
      </c>
      <c r="AA974" t="s">
        <v>175</v>
      </c>
      <c r="AB974" t="s">
        <v>583</v>
      </c>
      <c r="AC974" t="s">
        <v>774</v>
      </c>
      <c r="AD974">
        <v>23.933107</v>
      </c>
      <c r="AE974">
        <v>34.539262000000001</v>
      </c>
      <c r="AF974">
        <v>-84.755401000000006</v>
      </c>
      <c r="AG974">
        <v>135</v>
      </c>
      <c r="AH974">
        <v>33</v>
      </c>
      <c r="AI974">
        <v>1800</v>
      </c>
      <c r="AJ974" t="s">
        <v>775</v>
      </c>
      <c r="AK974">
        <v>34</v>
      </c>
      <c r="AL974">
        <v>36</v>
      </c>
      <c r="AM974" t="s">
        <v>153</v>
      </c>
      <c r="AN974">
        <v>1937.8</v>
      </c>
      <c r="AO974">
        <v>79.900000000000006</v>
      </c>
      <c r="AP974">
        <v>2699.4</v>
      </c>
      <c r="AQ974">
        <v>-84.761908000000005</v>
      </c>
      <c r="AR974">
        <v>34.535907000000002</v>
      </c>
      <c r="AS974">
        <v>-84.755134999999996</v>
      </c>
      <c r="AT974">
        <v>34.539850999999999</v>
      </c>
      <c r="AU974" t="s">
        <v>774</v>
      </c>
      <c r="AV974">
        <v>1</v>
      </c>
      <c r="AW974">
        <v>129</v>
      </c>
      <c r="AX974">
        <v>156</v>
      </c>
      <c r="AY974">
        <v>0</v>
      </c>
      <c r="AZ974">
        <v>55</v>
      </c>
      <c r="BA974">
        <v>4.7</v>
      </c>
      <c r="BB974">
        <v>3.57</v>
      </c>
      <c r="BC974">
        <v>718.5</v>
      </c>
      <c r="BD974">
        <v>735.2</v>
      </c>
      <c r="BE974">
        <v>729.3</v>
      </c>
      <c r="BF974">
        <v>55</v>
      </c>
      <c r="BG974">
        <v>85.3</v>
      </c>
      <c r="BH974">
        <v>0</v>
      </c>
      <c r="BI974" s="1">
        <v>44154</v>
      </c>
      <c r="BJ974" t="s">
        <v>154</v>
      </c>
      <c r="BK974">
        <v>8.397E-3</v>
      </c>
      <c r="BL974">
        <v>25728</v>
      </c>
      <c r="BM974">
        <v>25233</v>
      </c>
      <c r="BN974" t="s">
        <v>774</v>
      </c>
      <c r="BO974" t="s">
        <v>776</v>
      </c>
      <c r="BP974">
        <v>1</v>
      </c>
      <c r="BQ974">
        <v>15600</v>
      </c>
      <c r="BR974">
        <v>6</v>
      </c>
      <c r="BS974">
        <v>1</v>
      </c>
      <c r="BT974">
        <v>2</v>
      </c>
      <c r="BU974">
        <v>1</v>
      </c>
      <c r="BV974">
        <v>1</v>
      </c>
      <c r="BW974">
        <v>2</v>
      </c>
      <c r="BX974">
        <v>0</v>
      </c>
      <c r="BY974">
        <v>5</v>
      </c>
      <c r="BZ974" t="s">
        <v>156</v>
      </c>
      <c r="CA974">
        <v>129</v>
      </c>
      <c r="CB974">
        <v>156</v>
      </c>
      <c r="CC974">
        <v>0</v>
      </c>
      <c r="CD974" t="s">
        <v>157</v>
      </c>
      <c r="CE974" t="s">
        <v>157</v>
      </c>
      <c r="CF974">
        <v>0</v>
      </c>
      <c r="CG974">
        <v>55</v>
      </c>
      <c r="CH974">
        <v>1410</v>
      </c>
      <c r="CI974" t="s">
        <v>158</v>
      </c>
      <c r="CJ974">
        <v>0</v>
      </c>
      <c r="CK974">
        <v>1.1254139999999999</v>
      </c>
      <c r="CL974">
        <v>14</v>
      </c>
      <c r="CM974" t="s">
        <v>159</v>
      </c>
      <c r="CN974">
        <v>1410</v>
      </c>
      <c r="CO974">
        <v>289049</v>
      </c>
      <c r="CP974">
        <v>22.527000000000001</v>
      </c>
      <c r="CQ974">
        <v>23.652000000000001</v>
      </c>
      <c r="CR974">
        <v>289049</v>
      </c>
      <c r="CS974">
        <v>0</v>
      </c>
      <c r="CT974">
        <v>5942.1843449999997</v>
      </c>
      <c r="CU974">
        <v>100</v>
      </c>
      <c r="CV974">
        <v>25256</v>
      </c>
      <c r="CW974">
        <v>4.1312000000000001E-2</v>
      </c>
      <c r="CX974">
        <v>0</v>
      </c>
      <c r="CY974">
        <v>8.397E-3</v>
      </c>
      <c r="CZ974">
        <v>247</v>
      </c>
      <c r="DA974" t="s">
        <v>777</v>
      </c>
      <c r="DB974" t="s">
        <v>161</v>
      </c>
      <c r="DC974" t="s">
        <v>778</v>
      </c>
      <c r="DD974">
        <v>-84.732247999999998</v>
      </c>
      <c r="DE974">
        <v>34.536856999999998</v>
      </c>
      <c r="DF974">
        <v>34.536856999999998</v>
      </c>
      <c r="DG974">
        <v>-84.732247999999998</v>
      </c>
      <c r="DH974">
        <v>2.3082999999999999E-2</v>
      </c>
      <c r="DI974">
        <v>8.397E-3</v>
      </c>
      <c r="DJ974">
        <v>135</v>
      </c>
      <c r="DK974">
        <v>590</v>
      </c>
      <c r="DL974">
        <v>4.7</v>
      </c>
      <c r="DM974">
        <v>450</v>
      </c>
      <c r="DN974">
        <v>4.9000000000000004</v>
      </c>
      <c r="DO974">
        <v>440</v>
      </c>
      <c r="DP974">
        <v>5</v>
      </c>
      <c r="DQ974">
        <v>650</v>
      </c>
      <c r="DR974">
        <v>0</v>
      </c>
      <c r="DS974">
        <v>630</v>
      </c>
      <c r="DT974">
        <v>15.7</v>
      </c>
      <c r="DU974">
        <v>550</v>
      </c>
      <c r="DV974">
        <v>15.8</v>
      </c>
      <c r="DW974">
        <v>520</v>
      </c>
      <c r="DX974">
        <v>15.8</v>
      </c>
      <c r="DY974">
        <v>370</v>
      </c>
      <c r="DZ974">
        <v>15.9</v>
      </c>
      <c r="EA974">
        <v>370</v>
      </c>
      <c r="EB974">
        <v>0</v>
      </c>
      <c r="EC974">
        <v>620</v>
      </c>
      <c r="ED974">
        <v>0</v>
      </c>
      <c r="EE974">
        <v>0</v>
      </c>
    </row>
    <row r="975" spans="1:135" x14ac:dyDescent="0.3">
      <c r="A975">
        <v>973</v>
      </c>
      <c r="B975" t="s">
        <v>135</v>
      </c>
      <c r="C975">
        <v>865</v>
      </c>
      <c r="D975">
        <v>72170</v>
      </c>
      <c r="E975" t="s">
        <v>135</v>
      </c>
      <c r="F975">
        <v>4833292</v>
      </c>
      <c r="G975" t="s">
        <v>136</v>
      </c>
      <c r="H975" s="1">
        <v>41758</v>
      </c>
      <c r="I975" t="s">
        <v>771</v>
      </c>
      <c r="J975" t="s">
        <v>772</v>
      </c>
      <c r="K975" t="s">
        <v>139</v>
      </c>
      <c r="L975" t="s">
        <v>140</v>
      </c>
      <c r="M975">
        <v>0</v>
      </c>
      <c r="N975">
        <v>0</v>
      </c>
      <c r="O975">
        <v>0</v>
      </c>
      <c r="P975" t="s">
        <v>190</v>
      </c>
      <c r="Q975" t="s">
        <v>170</v>
      </c>
      <c r="R975" t="s">
        <v>180</v>
      </c>
      <c r="S975" t="s">
        <v>180</v>
      </c>
      <c r="T975" t="s">
        <v>387</v>
      </c>
      <c r="U975">
        <v>2</v>
      </c>
      <c r="V975" t="s">
        <v>365</v>
      </c>
      <c r="W975" t="s">
        <v>317</v>
      </c>
      <c r="X975" t="s">
        <v>178</v>
      </c>
      <c r="Y975" t="s">
        <v>167</v>
      </c>
      <c r="Z975">
        <v>0</v>
      </c>
      <c r="AA975" t="s">
        <v>175</v>
      </c>
      <c r="AB975" t="s">
        <v>255</v>
      </c>
      <c r="AC975" t="s">
        <v>774</v>
      </c>
      <c r="AD975">
        <v>23.764243</v>
      </c>
      <c r="AE975">
        <v>34.537270999999997</v>
      </c>
      <c r="AF975">
        <v>-84.757064999999997</v>
      </c>
      <c r="AG975">
        <v>135</v>
      </c>
      <c r="AH975">
        <v>33</v>
      </c>
      <c r="AI975">
        <v>1800</v>
      </c>
      <c r="AJ975" t="s">
        <v>775</v>
      </c>
      <c r="AK975">
        <v>34</v>
      </c>
      <c r="AL975">
        <v>36</v>
      </c>
      <c r="AM975" t="s">
        <v>153</v>
      </c>
      <c r="AN975">
        <v>1937.8</v>
      </c>
      <c r="AO975">
        <v>79.900000000000006</v>
      </c>
      <c r="AP975">
        <v>2699.4</v>
      </c>
      <c r="AQ975">
        <v>-84.761908000000005</v>
      </c>
      <c r="AR975">
        <v>34.535907000000002</v>
      </c>
      <c r="AS975">
        <v>-84.755134999999996</v>
      </c>
      <c r="AT975">
        <v>34.539850999999999</v>
      </c>
      <c r="AU975" t="s">
        <v>774</v>
      </c>
      <c r="AV975">
        <v>1</v>
      </c>
      <c r="AW975">
        <v>129</v>
      </c>
      <c r="AX975">
        <v>156</v>
      </c>
      <c r="AY975">
        <v>0</v>
      </c>
      <c r="AZ975">
        <v>55</v>
      </c>
      <c r="BA975">
        <v>4.7</v>
      </c>
      <c r="BB975">
        <v>3.57</v>
      </c>
      <c r="BC975">
        <v>718.5</v>
      </c>
      <c r="BD975">
        <v>735.2</v>
      </c>
      <c r="BE975">
        <v>729.3</v>
      </c>
      <c r="BF975">
        <v>55</v>
      </c>
      <c r="BG975">
        <v>85.3</v>
      </c>
      <c r="BH975">
        <v>0</v>
      </c>
      <c r="BI975" s="1">
        <v>44154</v>
      </c>
      <c r="BJ975" t="s">
        <v>154</v>
      </c>
      <c r="BK975">
        <v>8.397E-3</v>
      </c>
      <c r="BL975">
        <v>25728</v>
      </c>
      <c r="BM975">
        <v>25233</v>
      </c>
      <c r="BN975" t="s">
        <v>774</v>
      </c>
      <c r="BO975" t="s">
        <v>776</v>
      </c>
      <c r="BP975">
        <v>1</v>
      </c>
      <c r="BQ975">
        <v>15600</v>
      </c>
      <c r="BR975">
        <v>6</v>
      </c>
      <c r="BS975">
        <v>1</v>
      </c>
      <c r="BT975">
        <v>2</v>
      </c>
      <c r="BU975">
        <v>1</v>
      </c>
      <c r="BV975">
        <v>1</v>
      </c>
      <c r="BW975">
        <v>2</v>
      </c>
      <c r="BX975">
        <v>0</v>
      </c>
      <c r="BY975">
        <v>5</v>
      </c>
      <c r="BZ975" t="s">
        <v>156</v>
      </c>
      <c r="CA975">
        <v>129</v>
      </c>
      <c r="CB975">
        <v>156</v>
      </c>
      <c r="CC975">
        <v>0</v>
      </c>
      <c r="CD975" t="s">
        <v>157</v>
      </c>
      <c r="CE975" t="s">
        <v>157</v>
      </c>
      <c r="CF975">
        <v>0</v>
      </c>
      <c r="CG975">
        <v>55</v>
      </c>
      <c r="CH975">
        <v>1410</v>
      </c>
      <c r="CI975" t="s">
        <v>158</v>
      </c>
      <c r="CJ975">
        <v>0</v>
      </c>
      <c r="CK975">
        <v>1.1254139999999999</v>
      </c>
      <c r="CL975">
        <v>14</v>
      </c>
      <c r="CM975" t="s">
        <v>159</v>
      </c>
      <c r="CN975">
        <v>1410</v>
      </c>
      <c r="CO975">
        <v>289049</v>
      </c>
      <c r="CP975">
        <v>22.527000000000001</v>
      </c>
      <c r="CQ975">
        <v>23.652000000000001</v>
      </c>
      <c r="CR975">
        <v>289049</v>
      </c>
      <c r="CS975">
        <v>0</v>
      </c>
      <c r="CT975">
        <v>5942.1843449999997</v>
      </c>
      <c r="CU975">
        <v>100</v>
      </c>
      <c r="CV975">
        <v>25256</v>
      </c>
      <c r="CW975">
        <v>4.1312000000000001E-2</v>
      </c>
      <c r="CX975">
        <v>0</v>
      </c>
      <c r="CY975">
        <v>8.397E-3</v>
      </c>
      <c r="CZ975">
        <v>247</v>
      </c>
      <c r="DA975" t="s">
        <v>777</v>
      </c>
      <c r="DB975" t="s">
        <v>161</v>
      </c>
      <c r="DC975" t="s">
        <v>778</v>
      </c>
      <c r="DD975">
        <v>-84.732247999999998</v>
      </c>
      <c r="DE975">
        <v>34.536856999999998</v>
      </c>
      <c r="DF975">
        <v>34.536856999999998</v>
      </c>
      <c r="DG975">
        <v>-84.732247999999998</v>
      </c>
      <c r="DH975">
        <v>2.3082999999999999E-2</v>
      </c>
      <c r="DI975">
        <v>8.397E-3</v>
      </c>
      <c r="DJ975">
        <v>135</v>
      </c>
      <c r="DK975">
        <v>590</v>
      </c>
      <c r="DL975">
        <v>4.7</v>
      </c>
      <c r="DM975">
        <v>450</v>
      </c>
      <c r="DN975">
        <v>4.9000000000000004</v>
      </c>
      <c r="DO975">
        <v>440</v>
      </c>
      <c r="DP975">
        <v>5</v>
      </c>
      <c r="DQ975">
        <v>650</v>
      </c>
      <c r="DR975">
        <v>0</v>
      </c>
      <c r="DS975">
        <v>630</v>
      </c>
      <c r="DT975">
        <v>15.7</v>
      </c>
      <c r="DU975">
        <v>550</v>
      </c>
      <c r="DV975">
        <v>15.8</v>
      </c>
      <c r="DW975">
        <v>520</v>
      </c>
      <c r="DX975">
        <v>15.8</v>
      </c>
      <c r="DY975">
        <v>370</v>
      </c>
      <c r="DZ975">
        <v>15.9</v>
      </c>
      <c r="EA975">
        <v>370</v>
      </c>
      <c r="EB975">
        <v>0</v>
      </c>
      <c r="EC975">
        <v>620</v>
      </c>
      <c r="ED975">
        <v>0</v>
      </c>
      <c r="EE975">
        <v>0</v>
      </c>
    </row>
    <row r="976" spans="1:135" x14ac:dyDescent="0.3">
      <c r="A976">
        <v>974</v>
      </c>
      <c r="B976" t="s">
        <v>135</v>
      </c>
      <c r="C976">
        <v>896</v>
      </c>
      <c r="D976">
        <v>63555</v>
      </c>
      <c r="E976" t="s">
        <v>135</v>
      </c>
      <c r="F976">
        <v>5234052</v>
      </c>
      <c r="G976" t="s">
        <v>136</v>
      </c>
      <c r="H976" s="1">
        <v>42090</v>
      </c>
      <c r="I976" t="s">
        <v>771</v>
      </c>
      <c r="J976" t="s">
        <v>772</v>
      </c>
      <c r="K976" t="s">
        <v>1017</v>
      </c>
      <c r="L976" t="s">
        <v>256</v>
      </c>
      <c r="M976">
        <v>0</v>
      </c>
      <c r="N976">
        <v>1</v>
      </c>
      <c r="O976">
        <v>0</v>
      </c>
      <c r="P976" t="s">
        <v>141</v>
      </c>
      <c r="Q976" t="s">
        <v>186</v>
      </c>
      <c r="R976" t="s">
        <v>143</v>
      </c>
      <c r="S976" t="s">
        <v>549</v>
      </c>
      <c r="T976" t="s">
        <v>187</v>
      </c>
      <c r="U976">
        <v>1</v>
      </c>
      <c r="V976" t="s">
        <v>145</v>
      </c>
      <c r="W976" t="s">
        <v>146</v>
      </c>
      <c r="X976" t="s">
        <v>147</v>
      </c>
      <c r="Y976" t="s">
        <v>148</v>
      </c>
      <c r="Z976">
        <v>64</v>
      </c>
      <c r="AA976" t="s">
        <v>149</v>
      </c>
      <c r="AB976" t="s">
        <v>168</v>
      </c>
      <c r="AC976" t="s">
        <v>774</v>
      </c>
      <c r="AD976">
        <v>23.382833000000002</v>
      </c>
      <c r="AE976">
        <v>34.535924000000001</v>
      </c>
      <c r="AF976">
        <v>-84.763346999999996</v>
      </c>
      <c r="AG976">
        <v>135</v>
      </c>
      <c r="AH976">
        <v>33</v>
      </c>
      <c r="AI976">
        <v>1800</v>
      </c>
      <c r="AJ976" t="s">
        <v>775</v>
      </c>
      <c r="AK976">
        <v>34</v>
      </c>
      <c r="AL976">
        <v>36</v>
      </c>
      <c r="AM976" t="s">
        <v>153</v>
      </c>
      <c r="AN976">
        <v>1937.8</v>
      </c>
      <c r="AO976">
        <v>79.900000000000006</v>
      </c>
      <c r="AP976">
        <v>2699.4</v>
      </c>
      <c r="AQ976">
        <v>-84.761908000000005</v>
      </c>
      <c r="AR976">
        <v>34.535907000000002</v>
      </c>
      <c r="AS976">
        <v>-84.755134999999996</v>
      </c>
      <c r="AT976">
        <v>34.539850999999999</v>
      </c>
      <c r="AU976" t="s">
        <v>774</v>
      </c>
      <c r="AV976">
        <v>1</v>
      </c>
      <c r="AW976">
        <v>129</v>
      </c>
      <c r="AX976">
        <v>156</v>
      </c>
      <c r="AY976">
        <v>0</v>
      </c>
      <c r="AZ976">
        <v>55</v>
      </c>
      <c r="BA976">
        <v>4.7</v>
      </c>
      <c r="BB976">
        <v>3.57</v>
      </c>
      <c r="BC976">
        <v>718.5</v>
      </c>
      <c r="BD976">
        <v>735.2</v>
      </c>
      <c r="BE976">
        <v>729.3</v>
      </c>
      <c r="BF976">
        <v>55</v>
      </c>
      <c r="BG976">
        <v>85.3</v>
      </c>
      <c r="BH976">
        <v>0</v>
      </c>
      <c r="BI976" s="1">
        <v>44154</v>
      </c>
      <c r="BJ976" t="s">
        <v>154</v>
      </c>
      <c r="BK976">
        <v>8.397E-3</v>
      </c>
      <c r="BL976">
        <v>25728</v>
      </c>
      <c r="BM976">
        <v>25233</v>
      </c>
      <c r="BN976" t="s">
        <v>774</v>
      </c>
      <c r="BO976" t="s">
        <v>776</v>
      </c>
      <c r="BP976">
        <v>1</v>
      </c>
      <c r="BQ976">
        <v>15600</v>
      </c>
      <c r="BR976">
        <v>6</v>
      </c>
      <c r="BS976">
        <v>1</v>
      </c>
      <c r="BT976">
        <v>2</v>
      </c>
      <c r="BU976">
        <v>1</v>
      </c>
      <c r="BV976">
        <v>1</v>
      </c>
      <c r="BW976">
        <v>2</v>
      </c>
      <c r="BX976">
        <v>0</v>
      </c>
      <c r="BY976">
        <v>5</v>
      </c>
      <c r="BZ976" t="s">
        <v>156</v>
      </c>
      <c r="CA976">
        <v>129</v>
      </c>
      <c r="CB976">
        <v>156</v>
      </c>
      <c r="CC976">
        <v>0</v>
      </c>
      <c r="CD976" t="s">
        <v>157</v>
      </c>
      <c r="CE976" t="s">
        <v>157</v>
      </c>
      <c r="CF976">
        <v>0</v>
      </c>
      <c r="CG976">
        <v>55</v>
      </c>
      <c r="CH976">
        <v>1410</v>
      </c>
      <c r="CI976" t="s">
        <v>158</v>
      </c>
      <c r="CJ976">
        <v>0</v>
      </c>
      <c r="CK976">
        <v>1.1254139999999999</v>
      </c>
      <c r="CL976">
        <v>14</v>
      </c>
      <c r="CM976" t="s">
        <v>159</v>
      </c>
      <c r="CN976">
        <v>1410</v>
      </c>
      <c r="CO976">
        <v>289049</v>
      </c>
      <c r="CP976">
        <v>22.527000000000001</v>
      </c>
      <c r="CQ976">
        <v>23.652000000000001</v>
      </c>
      <c r="CR976">
        <v>289049</v>
      </c>
      <c r="CS976">
        <v>0</v>
      </c>
      <c r="CT976">
        <v>5942.1843449999997</v>
      </c>
      <c r="CU976">
        <v>100</v>
      </c>
      <c r="CV976">
        <v>25256</v>
      </c>
      <c r="CW976">
        <v>4.1312000000000001E-2</v>
      </c>
      <c r="CX976">
        <v>0</v>
      </c>
      <c r="CY976">
        <v>8.397E-3</v>
      </c>
      <c r="CZ976">
        <v>247</v>
      </c>
      <c r="DA976" t="s">
        <v>777</v>
      </c>
      <c r="DB976" t="s">
        <v>161</v>
      </c>
      <c r="DC976" t="s">
        <v>778</v>
      </c>
      <c r="DD976">
        <v>-84.732247999999998</v>
      </c>
      <c r="DE976">
        <v>34.536856999999998</v>
      </c>
      <c r="DF976">
        <v>34.536856999999998</v>
      </c>
      <c r="DG976">
        <v>-84.732247999999998</v>
      </c>
      <c r="DH976">
        <v>2.3082999999999999E-2</v>
      </c>
      <c r="DI976">
        <v>8.397E-3</v>
      </c>
      <c r="DJ976">
        <v>135</v>
      </c>
      <c r="DK976">
        <v>590</v>
      </c>
      <c r="DL976">
        <v>4.7</v>
      </c>
      <c r="DM976">
        <v>450</v>
      </c>
      <c r="DN976">
        <v>4.9000000000000004</v>
      </c>
      <c r="DO976">
        <v>440</v>
      </c>
      <c r="DP976">
        <v>5</v>
      </c>
      <c r="DQ976">
        <v>650</v>
      </c>
      <c r="DR976">
        <v>0</v>
      </c>
      <c r="DS976">
        <v>630</v>
      </c>
      <c r="DT976">
        <v>15.7</v>
      </c>
      <c r="DU976">
        <v>550</v>
      </c>
      <c r="DV976">
        <v>15.8</v>
      </c>
      <c r="DW976">
        <v>520</v>
      </c>
      <c r="DX976">
        <v>15.8</v>
      </c>
      <c r="DY976">
        <v>370</v>
      </c>
      <c r="DZ976">
        <v>15.9</v>
      </c>
      <c r="EA976">
        <v>370</v>
      </c>
      <c r="EB976">
        <v>0</v>
      </c>
      <c r="EC976">
        <v>620</v>
      </c>
      <c r="ED976">
        <v>0</v>
      </c>
      <c r="EE976">
        <v>1.438E-3</v>
      </c>
    </row>
    <row r="977" spans="1:135" x14ac:dyDescent="0.3">
      <c r="A977">
        <v>975</v>
      </c>
      <c r="B977" t="s">
        <v>135</v>
      </c>
      <c r="C977">
        <v>924</v>
      </c>
      <c r="D977">
        <v>57867</v>
      </c>
      <c r="E977" t="s">
        <v>135</v>
      </c>
      <c r="F977">
        <v>5495182</v>
      </c>
      <c r="G977" t="s">
        <v>779</v>
      </c>
      <c r="H977" s="1">
        <v>42288</v>
      </c>
      <c r="I977" t="s">
        <v>771</v>
      </c>
      <c r="J977" t="s">
        <v>772</v>
      </c>
      <c r="K977" t="s">
        <v>1017</v>
      </c>
      <c r="L977" t="s">
        <v>140</v>
      </c>
      <c r="M977">
        <v>0</v>
      </c>
      <c r="N977">
        <v>0</v>
      </c>
      <c r="O977">
        <v>0</v>
      </c>
      <c r="P977" t="s">
        <v>282</v>
      </c>
      <c r="Q977" t="s">
        <v>249</v>
      </c>
      <c r="R977" t="s">
        <v>201</v>
      </c>
      <c r="S977" t="s">
        <v>219</v>
      </c>
      <c r="T977" t="s">
        <v>144</v>
      </c>
      <c r="U977">
        <v>1</v>
      </c>
      <c r="V977" t="s">
        <v>165</v>
      </c>
      <c r="W977" t="s">
        <v>146</v>
      </c>
      <c r="X977" t="s">
        <v>147</v>
      </c>
      <c r="Y977" t="s">
        <v>148</v>
      </c>
      <c r="Z977">
        <v>0</v>
      </c>
      <c r="AA977" t="s">
        <v>149</v>
      </c>
      <c r="AB977" t="s">
        <v>168</v>
      </c>
      <c r="AC977" t="s">
        <v>774</v>
      </c>
      <c r="AD977">
        <v>23.748128000000001</v>
      </c>
      <c r="AE977">
        <v>34.537118999999997</v>
      </c>
      <c r="AF977">
        <v>-84.757287000000005</v>
      </c>
      <c r="AG977">
        <v>135</v>
      </c>
      <c r="AH977">
        <v>33</v>
      </c>
      <c r="AI977">
        <v>1800</v>
      </c>
      <c r="AJ977" t="s">
        <v>775</v>
      </c>
      <c r="AK977">
        <v>34</v>
      </c>
      <c r="AL977">
        <v>36</v>
      </c>
      <c r="AM977" t="s">
        <v>153</v>
      </c>
      <c r="AN977">
        <v>1937.8</v>
      </c>
      <c r="AO977">
        <v>79.900000000000006</v>
      </c>
      <c r="AP977">
        <v>2699.4</v>
      </c>
      <c r="AQ977">
        <v>-84.761908000000005</v>
      </c>
      <c r="AR977">
        <v>34.535907000000002</v>
      </c>
      <c r="AS977">
        <v>-84.755134999999996</v>
      </c>
      <c r="AT977">
        <v>34.539850999999999</v>
      </c>
      <c r="AU977" t="s">
        <v>774</v>
      </c>
      <c r="AV977">
        <v>1</v>
      </c>
      <c r="AW977">
        <v>129</v>
      </c>
      <c r="AX977">
        <v>156</v>
      </c>
      <c r="AY977">
        <v>0</v>
      </c>
      <c r="AZ977">
        <v>55</v>
      </c>
      <c r="BA977">
        <v>4.7</v>
      </c>
      <c r="BB977">
        <v>3.57</v>
      </c>
      <c r="BC977">
        <v>718.5</v>
      </c>
      <c r="BD977">
        <v>735.2</v>
      </c>
      <c r="BE977">
        <v>729.3</v>
      </c>
      <c r="BF977">
        <v>55</v>
      </c>
      <c r="BG977">
        <v>85.3</v>
      </c>
      <c r="BH977">
        <v>0</v>
      </c>
      <c r="BI977" s="1">
        <v>44154</v>
      </c>
      <c r="BJ977" t="s">
        <v>154</v>
      </c>
      <c r="BK977">
        <v>8.397E-3</v>
      </c>
      <c r="BL977">
        <v>25728</v>
      </c>
      <c r="BM977">
        <v>25233</v>
      </c>
      <c r="BN977" t="s">
        <v>774</v>
      </c>
      <c r="BO977" t="s">
        <v>776</v>
      </c>
      <c r="BP977">
        <v>1</v>
      </c>
      <c r="BQ977">
        <v>15600</v>
      </c>
      <c r="BR977">
        <v>6</v>
      </c>
      <c r="BS977">
        <v>1</v>
      </c>
      <c r="BT977">
        <v>2</v>
      </c>
      <c r="BU977">
        <v>1</v>
      </c>
      <c r="BV977">
        <v>1</v>
      </c>
      <c r="BW977">
        <v>2</v>
      </c>
      <c r="BX977">
        <v>0</v>
      </c>
      <c r="BY977">
        <v>5</v>
      </c>
      <c r="BZ977" t="s">
        <v>156</v>
      </c>
      <c r="CA977">
        <v>129</v>
      </c>
      <c r="CB977">
        <v>156</v>
      </c>
      <c r="CC977">
        <v>0</v>
      </c>
      <c r="CD977" t="s">
        <v>157</v>
      </c>
      <c r="CE977" t="s">
        <v>157</v>
      </c>
      <c r="CF977">
        <v>0</v>
      </c>
      <c r="CG977">
        <v>55</v>
      </c>
      <c r="CH977">
        <v>1410</v>
      </c>
      <c r="CI977" t="s">
        <v>158</v>
      </c>
      <c r="CJ977">
        <v>0</v>
      </c>
      <c r="CK977">
        <v>1.1254139999999999</v>
      </c>
      <c r="CL977">
        <v>14</v>
      </c>
      <c r="CM977" t="s">
        <v>159</v>
      </c>
      <c r="CN977">
        <v>1410</v>
      </c>
      <c r="CO977">
        <v>289049</v>
      </c>
      <c r="CP977">
        <v>22.527000000000001</v>
      </c>
      <c r="CQ977">
        <v>23.652000000000001</v>
      </c>
      <c r="CR977">
        <v>289049</v>
      </c>
      <c r="CS977">
        <v>0</v>
      </c>
      <c r="CT977">
        <v>5942.1843449999997</v>
      </c>
      <c r="CU977">
        <v>100</v>
      </c>
      <c r="CV977">
        <v>25256</v>
      </c>
      <c r="CW977">
        <v>4.1312000000000001E-2</v>
      </c>
      <c r="CX977">
        <v>0</v>
      </c>
      <c r="CY977">
        <v>8.397E-3</v>
      </c>
      <c r="CZ977">
        <v>247</v>
      </c>
      <c r="DA977" t="s">
        <v>777</v>
      </c>
      <c r="DB977" t="s">
        <v>161</v>
      </c>
      <c r="DC977" t="s">
        <v>778</v>
      </c>
      <c r="DD977">
        <v>-84.732247999999998</v>
      </c>
      <c r="DE977">
        <v>34.536856999999998</v>
      </c>
      <c r="DF977">
        <v>34.536856999999998</v>
      </c>
      <c r="DG977">
        <v>-84.732247999999998</v>
      </c>
      <c r="DH977">
        <v>2.3082999999999999E-2</v>
      </c>
      <c r="DI977">
        <v>8.397E-3</v>
      </c>
      <c r="DJ977">
        <v>135</v>
      </c>
      <c r="DK977">
        <v>590</v>
      </c>
      <c r="DL977">
        <v>4.7</v>
      </c>
      <c r="DM977">
        <v>450</v>
      </c>
      <c r="DN977">
        <v>4.9000000000000004</v>
      </c>
      <c r="DO977">
        <v>440</v>
      </c>
      <c r="DP977">
        <v>5</v>
      </c>
      <c r="DQ977">
        <v>650</v>
      </c>
      <c r="DR977">
        <v>0</v>
      </c>
      <c r="DS977">
        <v>630</v>
      </c>
      <c r="DT977">
        <v>15.7</v>
      </c>
      <c r="DU977">
        <v>550</v>
      </c>
      <c r="DV977">
        <v>15.8</v>
      </c>
      <c r="DW977">
        <v>520</v>
      </c>
      <c r="DX977">
        <v>15.8</v>
      </c>
      <c r="DY977">
        <v>370</v>
      </c>
      <c r="DZ977">
        <v>15.9</v>
      </c>
      <c r="EA977">
        <v>370</v>
      </c>
      <c r="EB977">
        <v>0</v>
      </c>
      <c r="EC977">
        <v>620</v>
      </c>
      <c r="ED977">
        <v>0</v>
      </c>
      <c r="EE977">
        <v>0</v>
      </c>
    </row>
    <row r="978" spans="1:135" x14ac:dyDescent="0.3">
      <c r="A978">
        <v>976</v>
      </c>
      <c r="B978" t="s">
        <v>135</v>
      </c>
      <c r="C978">
        <v>925</v>
      </c>
      <c r="D978">
        <v>57868</v>
      </c>
      <c r="E978" t="s">
        <v>135</v>
      </c>
      <c r="F978">
        <v>5495184</v>
      </c>
      <c r="G978" t="s">
        <v>779</v>
      </c>
      <c r="H978" s="1">
        <v>42288</v>
      </c>
      <c r="I978" t="s">
        <v>771</v>
      </c>
      <c r="J978" t="s">
        <v>772</v>
      </c>
      <c r="K978" t="s">
        <v>1017</v>
      </c>
      <c r="L978" t="s">
        <v>169</v>
      </c>
      <c r="M978">
        <v>0</v>
      </c>
      <c r="N978">
        <v>0</v>
      </c>
      <c r="O978">
        <v>0</v>
      </c>
      <c r="P978" t="s">
        <v>282</v>
      </c>
      <c r="Q978" t="s">
        <v>249</v>
      </c>
      <c r="R978" t="s">
        <v>201</v>
      </c>
      <c r="S978" t="s">
        <v>219</v>
      </c>
      <c r="T978" t="s">
        <v>144</v>
      </c>
      <c r="U978">
        <v>1</v>
      </c>
      <c r="V978" t="s">
        <v>165</v>
      </c>
      <c r="W978" t="s">
        <v>146</v>
      </c>
      <c r="X978" t="s">
        <v>147</v>
      </c>
      <c r="Y978" t="s">
        <v>148</v>
      </c>
      <c r="Z978">
        <v>0</v>
      </c>
      <c r="AA978" t="s">
        <v>175</v>
      </c>
      <c r="AB978" t="s">
        <v>168</v>
      </c>
      <c r="AC978" t="s">
        <v>774</v>
      </c>
      <c r="AD978">
        <v>23.748393</v>
      </c>
      <c r="AE978">
        <v>34.537120999999999</v>
      </c>
      <c r="AF978">
        <v>-84.757283000000001</v>
      </c>
      <c r="AG978">
        <v>135</v>
      </c>
      <c r="AH978">
        <v>33</v>
      </c>
      <c r="AI978">
        <v>1800</v>
      </c>
      <c r="AJ978" t="s">
        <v>775</v>
      </c>
      <c r="AK978">
        <v>34</v>
      </c>
      <c r="AL978">
        <v>36</v>
      </c>
      <c r="AM978" t="s">
        <v>153</v>
      </c>
      <c r="AN978">
        <v>1937.8</v>
      </c>
      <c r="AO978">
        <v>79.900000000000006</v>
      </c>
      <c r="AP978">
        <v>2699.4</v>
      </c>
      <c r="AQ978">
        <v>-84.761908000000005</v>
      </c>
      <c r="AR978">
        <v>34.535907000000002</v>
      </c>
      <c r="AS978">
        <v>-84.755134999999996</v>
      </c>
      <c r="AT978">
        <v>34.539850999999999</v>
      </c>
      <c r="AU978" t="s">
        <v>774</v>
      </c>
      <c r="AV978">
        <v>1</v>
      </c>
      <c r="AW978">
        <v>129</v>
      </c>
      <c r="AX978">
        <v>156</v>
      </c>
      <c r="AY978">
        <v>0</v>
      </c>
      <c r="AZ978">
        <v>55</v>
      </c>
      <c r="BA978">
        <v>4.7</v>
      </c>
      <c r="BB978">
        <v>3.57</v>
      </c>
      <c r="BC978">
        <v>718.5</v>
      </c>
      <c r="BD978">
        <v>735.2</v>
      </c>
      <c r="BE978">
        <v>729.3</v>
      </c>
      <c r="BF978">
        <v>55</v>
      </c>
      <c r="BG978">
        <v>85.3</v>
      </c>
      <c r="BH978">
        <v>0</v>
      </c>
      <c r="BI978" s="1">
        <v>44154</v>
      </c>
      <c r="BJ978" t="s">
        <v>154</v>
      </c>
      <c r="BK978">
        <v>8.397E-3</v>
      </c>
      <c r="BL978">
        <v>25728</v>
      </c>
      <c r="BM978">
        <v>25233</v>
      </c>
      <c r="BN978" t="s">
        <v>774</v>
      </c>
      <c r="BO978" t="s">
        <v>776</v>
      </c>
      <c r="BP978">
        <v>1</v>
      </c>
      <c r="BQ978">
        <v>15600</v>
      </c>
      <c r="BR978">
        <v>6</v>
      </c>
      <c r="BS978">
        <v>1</v>
      </c>
      <c r="BT978">
        <v>2</v>
      </c>
      <c r="BU978">
        <v>1</v>
      </c>
      <c r="BV978">
        <v>1</v>
      </c>
      <c r="BW978">
        <v>2</v>
      </c>
      <c r="BX978">
        <v>0</v>
      </c>
      <c r="BY978">
        <v>5</v>
      </c>
      <c r="BZ978" t="s">
        <v>156</v>
      </c>
      <c r="CA978">
        <v>129</v>
      </c>
      <c r="CB978">
        <v>156</v>
      </c>
      <c r="CC978">
        <v>0</v>
      </c>
      <c r="CD978" t="s">
        <v>157</v>
      </c>
      <c r="CE978" t="s">
        <v>157</v>
      </c>
      <c r="CF978">
        <v>0</v>
      </c>
      <c r="CG978">
        <v>55</v>
      </c>
      <c r="CH978">
        <v>1410</v>
      </c>
      <c r="CI978" t="s">
        <v>158</v>
      </c>
      <c r="CJ978">
        <v>0</v>
      </c>
      <c r="CK978">
        <v>1.1254139999999999</v>
      </c>
      <c r="CL978">
        <v>14</v>
      </c>
      <c r="CM978" t="s">
        <v>159</v>
      </c>
      <c r="CN978">
        <v>1410</v>
      </c>
      <c r="CO978">
        <v>289049</v>
      </c>
      <c r="CP978">
        <v>22.527000000000001</v>
      </c>
      <c r="CQ978">
        <v>23.652000000000001</v>
      </c>
      <c r="CR978">
        <v>289049</v>
      </c>
      <c r="CS978">
        <v>0</v>
      </c>
      <c r="CT978">
        <v>5942.1843449999997</v>
      </c>
      <c r="CU978">
        <v>100</v>
      </c>
      <c r="CV978">
        <v>25256</v>
      </c>
      <c r="CW978">
        <v>4.1312000000000001E-2</v>
      </c>
      <c r="CX978">
        <v>0</v>
      </c>
      <c r="CY978">
        <v>8.397E-3</v>
      </c>
      <c r="CZ978">
        <v>247</v>
      </c>
      <c r="DA978" t="s">
        <v>777</v>
      </c>
      <c r="DB978" t="s">
        <v>161</v>
      </c>
      <c r="DC978" t="s">
        <v>778</v>
      </c>
      <c r="DD978">
        <v>-84.732247999999998</v>
      </c>
      <c r="DE978">
        <v>34.536856999999998</v>
      </c>
      <c r="DF978">
        <v>34.536856999999998</v>
      </c>
      <c r="DG978">
        <v>-84.732247999999998</v>
      </c>
      <c r="DH978">
        <v>2.3082999999999999E-2</v>
      </c>
      <c r="DI978">
        <v>8.397E-3</v>
      </c>
      <c r="DJ978">
        <v>135</v>
      </c>
      <c r="DK978">
        <v>590</v>
      </c>
      <c r="DL978">
        <v>4.7</v>
      </c>
      <c r="DM978">
        <v>450</v>
      </c>
      <c r="DN978">
        <v>4.9000000000000004</v>
      </c>
      <c r="DO978">
        <v>440</v>
      </c>
      <c r="DP978">
        <v>5</v>
      </c>
      <c r="DQ978">
        <v>650</v>
      </c>
      <c r="DR978">
        <v>0</v>
      </c>
      <c r="DS978">
        <v>630</v>
      </c>
      <c r="DT978">
        <v>15.7</v>
      </c>
      <c r="DU978">
        <v>550</v>
      </c>
      <c r="DV978">
        <v>15.8</v>
      </c>
      <c r="DW978">
        <v>520</v>
      </c>
      <c r="DX978">
        <v>15.8</v>
      </c>
      <c r="DY978">
        <v>370</v>
      </c>
      <c r="DZ978">
        <v>15.9</v>
      </c>
      <c r="EA978">
        <v>370</v>
      </c>
      <c r="EB978">
        <v>0</v>
      </c>
      <c r="EC978">
        <v>620</v>
      </c>
      <c r="ED978">
        <v>0</v>
      </c>
      <c r="EE978">
        <v>0</v>
      </c>
    </row>
    <row r="979" spans="1:135" x14ac:dyDescent="0.3">
      <c r="A979">
        <v>977</v>
      </c>
      <c r="B979" t="s">
        <v>135</v>
      </c>
      <c r="C979">
        <v>969</v>
      </c>
      <c r="D979">
        <v>52889</v>
      </c>
      <c r="E979" t="s">
        <v>135</v>
      </c>
      <c r="F979">
        <v>5672594</v>
      </c>
      <c r="G979" t="s">
        <v>136</v>
      </c>
      <c r="H979" s="1">
        <v>42440</v>
      </c>
      <c r="I979" t="s">
        <v>771</v>
      </c>
      <c r="J979" t="s">
        <v>772</v>
      </c>
      <c r="K979" t="s">
        <v>139</v>
      </c>
      <c r="L979" t="s">
        <v>169</v>
      </c>
      <c r="M979">
        <v>0</v>
      </c>
      <c r="N979">
        <v>0</v>
      </c>
      <c r="O979">
        <v>0</v>
      </c>
      <c r="P979" t="s">
        <v>282</v>
      </c>
      <c r="Q979" t="s">
        <v>170</v>
      </c>
      <c r="R979" t="s">
        <v>180</v>
      </c>
      <c r="S979" t="s">
        <v>180</v>
      </c>
      <c r="T979" t="s">
        <v>283</v>
      </c>
      <c r="U979">
        <v>2</v>
      </c>
      <c r="V979" t="s">
        <v>194</v>
      </c>
      <c r="W979" t="s">
        <v>183</v>
      </c>
      <c r="X979" t="s">
        <v>147</v>
      </c>
      <c r="Y979" t="s">
        <v>167</v>
      </c>
      <c r="Z979">
        <v>0</v>
      </c>
      <c r="AA979" t="s">
        <v>198</v>
      </c>
      <c r="AB979" t="s">
        <v>199</v>
      </c>
      <c r="AC979" t="s">
        <v>774</v>
      </c>
      <c r="AD979">
        <v>23.647604000000001</v>
      </c>
      <c r="AE979">
        <v>34.536369999999998</v>
      </c>
      <c r="AF979">
        <v>-84.758773000000005</v>
      </c>
      <c r="AG979">
        <v>135</v>
      </c>
      <c r="AH979">
        <v>33</v>
      </c>
      <c r="AI979">
        <v>1800</v>
      </c>
      <c r="AJ979" t="s">
        <v>775</v>
      </c>
      <c r="AK979">
        <v>34</v>
      </c>
      <c r="AL979">
        <v>36</v>
      </c>
      <c r="AM979" t="s">
        <v>153</v>
      </c>
      <c r="AN979">
        <v>1937.8</v>
      </c>
      <c r="AO979">
        <v>79.900000000000006</v>
      </c>
      <c r="AP979">
        <v>2699.4</v>
      </c>
      <c r="AQ979">
        <v>-84.761908000000005</v>
      </c>
      <c r="AR979">
        <v>34.535907000000002</v>
      </c>
      <c r="AS979">
        <v>-84.755134999999996</v>
      </c>
      <c r="AT979">
        <v>34.539850999999999</v>
      </c>
      <c r="AU979" t="s">
        <v>774</v>
      </c>
      <c r="AV979">
        <v>1</v>
      </c>
      <c r="AW979">
        <v>129</v>
      </c>
      <c r="AX979">
        <v>156</v>
      </c>
      <c r="AY979">
        <v>0</v>
      </c>
      <c r="AZ979">
        <v>55</v>
      </c>
      <c r="BA979">
        <v>4.7</v>
      </c>
      <c r="BB979">
        <v>3.57</v>
      </c>
      <c r="BC979">
        <v>718.5</v>
      </c>
      <c r="BD979">
        <v>735.2</v>
      </c>
      <c r="BE979">
        <v>729.3</v>
      </c>
      <c r="BF979">
        <v>55</v>
      </c>
      <c r="BG979">
        <v>85.3</v>
      </c>
      <c r="BH979">
        <v>0</v>
      </c>
      <c r="BI979" s="1">
        <v>44154</v>
      </c>
      <c r="BJ979" t="s">
        <v>154</v>
      </c>
      <c r="BK979">
        <v>8.397E-3</v>
      </c>
      <c r="BL979">
        <v>25728</v>
      </c>
      <c r="BM979">
        <v>25233</v>
      </c>
      <c r="BN979" t="s">
        <v>774</v>
      </c>
      <c r="BO979" t="s">
        <v>776</v>
      </c>
      <c r="BP979">
        <v>1</v>
      </c>
      <c r="BQ979">
        <v>15600</v>
      </c>
      <c r="BR979">
        <v>6</v>
      </c>
      <c r="BS979">
        <v>1</v>
      </c>
      <c r="BT979">
        <v>2</v>
      </c>
      <c r="BU979">
        <v>1</v>
      </c>
      <c r="BV979">
        <v>1</v>
      </c>
      <c r="BW979">
        <v>2</v>
      </c>
      <c r="BX979">
        <v>0</v>
      </c>
      <c r="BY979">
        <v>5</v>
      </c>
      <c r="BZ979" t="s">
        <v>156</v>
      </c>
      <c r="CA979">
        <v>129</v>
      </c>
      <c r="CB979">
        <v>156</v>
      </c>
      <c r="CC979">
        <v>0</v>
      </c>
      <c r="CD979" t="s">
        <v>157</v>
      </c>
      <c r="CE979" t="s">
        <v>157</v>
      </c>
      <c r="CF979">
        <v>0</v>
      </c>
      <c r="CG979">
        <v>55</v>
      </c>
      <c r="CH979">
        <v>1410</v>
      </c>
      <c r="CI979" t="s">
        <v>158</v>
      </c>
      <c r="CJ979">
        <v>0</v>
      </c>
      <c r="CK979">
        <v>1.1254139999999999</v>
      </c>
      <c r="CL979">
        <v>14</v>
      </c>
      <c r="CM979" t="s">
        <v>159</v>
      </c>
      <c r="CN979">
        <v>1410</v>
      </c>
      <c r="CO979">
        <v>289049</v>
      </c>
      <c r="CP979">
        <v>22.527000000000001</v>
      </c>
      <c r="CQ979">
        <v>23.652000000000001</v>
      </c>
      <c r="CR979">
        <v>289049</v>
      </c>
      <c r="CS979">
        <v>0</v>
      </c>
      <c r="CT979">
        <v>5942.1843449999997</v>
      </c>
      <c r="CU979">
        <v>100</v>
      </c>
      <c r="CV979">
        <v>25256</v>
      </c>
      <c r="CW979">
        <v>4.1312000000000001E-2</v>
      </c>
      <c r="CX979">
        <v>0</v>
      </c>
      <c r="CY979">
        <v>8.397E-3</v>
      </c>
      <c r="CZ979">
        <v>247</v>
      </c>
      <c r="DA979" t="s">
        <v>777</v>
      </c>
      <c r="DB979" t="s">
        <v>161</v>
      </c>
      <c r="DC979" t="s">
        <v>778</v>
      </c>
      <c r="DD979">
        <v>-84.732247999999998</v>
      </c>
      <c r="DE979">
        <v>34.536856999999998</v>
      </c>
      <c r="DF979">
        <v>34.536856999999998</v>
      </c>
      <c r="DG979">
        <v>-84.732247999999998</v>
      </c>
      <c r="DH979">
        <v>2.3082999999999999E-2</v>
      </c>
      <c r="DI979">
        <v>8.397E-3</v>
      </c>
      <c r="DJ979">
        <v>135</v>
      </c>
      <c r="DK979">
        <v>590</v>
      </c>
      <c r="DL979">
        <v>4.7</v>
      </c>
      <c r="DM979">
        <v>450</v>
      </c>
      <c r="DN979">
        <v>4.9000000000000004</v>
      </c>
      <c r="DO979">
        <v>440</v>
      </c>
      <c r="DP979">
        <v>5</v>
      </c>
      <c r="DQ979">
        <v>650</v>
      </c>
      <c r="DR979">
        <v>0</v>
      </c>
      <c r="DS979">
        <v>630</v>
      </c>
      <c r="DT979">
        <v>15.7</v>
      </c>
      <c r="DU979">
        <v>550</v>
      </c>
      <c r="DV979">
        <v>15.8</v>
      </c>
      <c r="DW979">
        <v>520</v>
      </c>
      <c r="DX979">
        <v>15.8</v>
      </c>
      <c r="DY979">
        <v>370</v>
      </c>
      <c r="DZ979">
        <v>15.9</v>
      </c>
      <c r="EA979">
        <v>370</v>
      </c>
      <c r="EB979">
        <v>0</v>
      </c>
      <c r="EC979">
        <v>620</v>
      </c>
      <c r="ED979">
        <v>0</v>
      </c>
      <c r="EE979">
        <v>0</v>
      </c>
    </row>
    <row r="980" spans="1:135" x14ac:dyDescent="0.3">
      <c r="A980">
        <v>978</v>
      </c>
      <c r="B980" t="s">
        <v>135</v>
      </c>
      <c r="C980">
        <v>1053</v>
      </c>
      <c r="D980">
        <v>28491</v>
      </c>
      <c r="E980" t="s">
        <v>135</v>
      </c>
      <c r="F980">
        <v>6707206</v>
      </c>
      <c r="G980" t="s">
        <v>136</v>
      </c>
      <c r="H980" s="1">
        <v>43233</v>
      </c>
      <c r="I980" t="s">
        <v>771</v>
      </c>
      <c r="J980" t="s">
        <v>772</v>
      </c>
      <c r="K980" t="s">
        <v>139</v>
      </c>
      <c r="L980" t="s">
        <v>256</v>
      </c>
      <c r="M980">
        <v>0</v>
      </c>
      <c r="N980">
        <v>1</v>
      </c>
      <c r="O980">
        <v>0</v>
      </c>
      <c r="P980" t="s">
        <v>141</v>
      </c>
      <c r="Q980" t="s">
        <v>142</v>
      </c>
      <c r="R980" t="s">
        <v>549</v>
      </c>
      <c r="S980" t="s">
        <v>549</v>
      </c>
      <c r="T980" t="s">
        <v>1018</v>
      </c>
      <c r="U980">
        <v>1</v>
      </c>
      <c r="V980" t="s">
        <v>165</v>
      </c>
      <c r="W980" t="s">
        <v>146</v>
      </c>
      <c r="X980" t="s">
        <v>147</v>
      </c>
      <c r="Y980" t="s">
        <v>148</v>
      </c>
      <c r="Z980">
        <v>23</v>
      </c>
      <c r="AA980" t="s">
        <v>360</v>
      </c>
      <c r="AB980" t="s">
        <v>466</v>
      </c>
      <c r="AC980" t="s">
        <v>774</v>
      </c>
      <c r="AD980">
        <v>23.620806999999999</v>
      </c>
      <c r="AE980">
        <v>34.536228000000001</v>
      </c>
      <c r="AF980">
        <v>-84.759215999999995</v>
      </c>
      <c r="AG980">
        <v>135</v>
      </c>
      <c r="AH980">
        <v>33</v>
      </c>
      <c r="AI980">
        <v>1800</v>
      </c>
      <c r="AJ980" t="s">
        <v>775</v>
      </c>
      <c r="AK980">
        <v>34</v>
      </c>
      <c r="AL980">
        <v>36</v>
      </c>
      <c r="AM980" t="s">
        <v>153</v>
      </c>
      <c r="AN980">
        <v>1937.8</v>
      </c>
      <c r="AO980">
        <v>79.900000000000006</v>
      </c>
      <c r="AP980">
        <v>2699.4</v>
      </c>
      <c r="AQ980">
        <v>-84.761908000000005</v>
      </c>
      <c r="AR980">
        <v>34.535907000000002</v>
      </c>
      <c r="AS980">
        <v>-84.755134999999996</v>
      </c>
      <c r="AT980">
        <v>34.539850999999999</v>
      </c>
      <c r="AU980" t="s">
        <v>774</v>
      </c>
      <c r="AV980">
        <v>1</v>
      </c>
      <c r="AW980">
        <v>129</v>
      </c>
      <c r="AX980">
        <v>156</v>
      </c>
      <c r="AY980">
        <v>0</v>
      </c>
      <c r="AZ980">
        <v>55</v>
      </c>
      <c r="BA980">
        <v>4.7</v>
      </c>
      <c r="BB980">
        <v>3.57</v>
      </c>
      <c r="BC980">
        <v>718.5</v>
      </c>
      <c r="BD980">
        <v>735.2</v>
      </c>
      <c r="BE980">
        <v>729.3</v>
      </c>
      <c r="BF980">
        <v>55</v>
      </c>
      <c r="BG980">
        <v>85.3</v>
      </c>
      <c r="BH980">
        <v>0</v>
      </c>
      <c r="BI980" s="1">
        <v>44154</v>
      </c>
      <c r="BJ980" t="s">
        <v>154</v>
      </c>
      <c r="BK980">
        <v>8.397E-3</v>
      </c>
      <c r="BL980">
        <v>25728</v>
      </c>
      <c r="BM980">
        <v>25233</v>
      </c>
      <c r="BN980" t="s">
        <v>774</v>
      </c>
      <c r="BO980" t="s">
        <v>776</v>
      </c>
      <c r="BP980">
        <v>1</v>
      </c>
      <c r="BQ980">
        <v>15600</v>
      </c>
      <c r="BR980">
        <v>6</v>
      </c>
      <c r="BS980">
        <v>1</v>
      </c>
      <c r="BT980">
        <v>2</v>
      </c>
      <c r="BU980">
        <v>1</v>
      </c>
      <c r="BV980">
        <v>1</v>
      </c>
      <c r="BW980">
        <v>2</v>
      </c>
      <c r="BX980">
        <v>0</v>
      </c>
      <c r="BY980">
        <v>5</v>
      </c>
      <c r="BZ980" t="s">
        <v>156</v>
      </c>
      <c r="CA980">
        <v>129</v>
      </c>
      <c r="CB980">
        <v>156</v>
      </c>
      <c r="CC980">
        <v>0</v>
      </c>
      <c r="CD980" t="s">
        <v>157</v>
      </c>
      <c r="CE980" t="s">
        <v>157</v>
      </c>
      <c r="CF980">
        <v>0</v>
      </c>
      <c r="CG980">
        <v>55</v>
      </c>
      <c r="CH980">
        <v>1410</v>
      </c>
      <c r="CI980" t="s">
        <v>158</v>
      </c>
      <c r="CJ980">
        <v>0</v>
      </c>
      <c r="CK980">
        <v>1.1254139999999999</v>
      </c>
      <c r="CL980">
        <v>14</v>
      </c>
      <c r="CM980" t="s">
        <v>159</v>
      </c>
      <c r="CN980">
        <v>1410</v>
      </c>
      <c r="CO980">
        <v>289049</v>
      </c>
      <c r="CP980">
        <v>22.527000000000001</v>
      </c>
      <c r="CQ980">
        <v>23.652000000000001</v>
      </c>
      <c r="CR980">
        <v>289049</v>
      </c>
      <c r="CS980">
        <v>0</v>
      </c>
      <c r="CT980">
        <v>5942.1843449999997</v>
      </c>
      <c r="CU980">
        <v>100</v>
      </c>
      <c r="CV980">
        <v>25256</v>
      </c>
      <c r="CW980">
        <v>4.1312000000000001E-2</v>
      </c>
      <c r="CX980">
        <v>0</v>
      </c>
      <c r="CY980">
        <v>8.397E-3</v>
      </c>
      <c r="CZ980">
        <v>247</v>
      </c>
      <c r="DA980" t="s">
        <v>777</v>
      </c>
      <c r="DB980" t="s">
        <v>161</v>
      </c>
      <c r="DC980" t="s">
        <v>778</v>
      </c>
      <c r="DD980">
        <v>-84.732247999999998</v>
      </c>
      <c r="DE980">
        <v>34.536856999999998</v>
      </c>
      <c r="DF980">
        <v>34.536856999999998</v>
      </c>
      <c r="DG980">
        <v>-84.732247999999998</v>
      </c>
      <c r="DH980">
        <v>2.3082999999999999E-2</v>
      </c>
      <c r="DI980">
        <v>8.397E-3</v>
      </c>
      <c r="DJ980">
        <v>135</v>
      </c>
      <c r="DK980">
        <v>590</v>
      </c>
      <c r="DL980">
        <v>4.7</v>
      </c>
      <c r="DM980">
        <v>450</v>
      </c>
      <c r="DN980">
        <v>4.9000000000000004</v>
      </c>
      <c r="DO980">
        <v>440</v>
      </c>
      <c r="DP980">
        <v>5</v>
      </c>
      <c r="DQ980">
        <v>650</v>
      </c>
      <c r="DR980">
        <v>0</v>
      </c>
      <c r="DS980">
        <v>630</v>
      </c>
      <c r="DT980">
        <v>15.7</v>
      </c>
      <c r="DU980">
        <v>550</v>
      </c>
      <c r="DV980">
        <v>15.8</v>
      </c>
      <c r="DW980">
        <v>520</v>
      </c>
      <c r="DX980">
        <v>15.8</v>
      </c>
      <c r="DY980">
        <v>370</v>
      </c>
      <c r="DZ980">
        <v>15.9</v>
      </c>
      <c r="EA980">
        <v>370</v>
      </c>
      <c r="EB980">
        <v>0</v>
      </c>
      <c r="EC980">
        <v>620</v>
      </c>
      <c r="ED980">
        <v>0</v>
      </c>
      <c r="EE980">
        <v>0</v>
      </c>
    </row>
    <row r="981" spans="1:135" x14ac:dyDescent="0.3">
      <c r="A981">
        <v>979</v>
      </c>
      <c r="B981" t="s">
        <v>135</v>
      </c>
      <c r="C981">
        <v>888</v>
      </c>
      <c r="D981">
        <v>64773</v>
      </c>
      <c r="E981" t="s">
        <v>135</v>
      </c>
      <c r="F981">
        <v>5172069</v>
      </c>
      <c r="G981" t="s">
        <v>136</v>
      </c>
      <c r="H981" s="1">
        <v>42042</v>
      </c>
      <c r="I981" t="s">
        <v>771</v>
      </c>
      <c r="J981" t="s">
        <v>772</v>
      </c>
      <c r="K981" t="s">
        <v>139</v>
      </c>
      <c r="L981" t="s">
        <v>169</v>
      </c>
      <c r="M981">
        <v>0</v>
      </c>
      <c r="N981">
        <v>0</v>
      </c>
      <c r="O981">
        <v>0</v>
      </c>
      <c r="P981" t="s">
        <v>141</v>
      </c>
      <c r="Q981" t="s">
        <v>142</v>
      </c>
      <c r="R981" t="s">
        <v>219</v>
      </c>
      <c r="S981" t="s">
        <v>272</v>
      </c>
      <c r="T981" t="s">
        <v>164</v>
      </c>
      <c r="U981">
        <v>1</v>
      </c>
      <c r="V981" t="s">
        <v>145</v>
      </c>
      <c r="W981" t="s">
        <v>166</v>
      </c>
      <c r="X981" t="s">
        <v>147</v>
      </c>
      <c r="Y981" t="s">
        <v>148</v>
      </c>
      <c r="Z981">
        <v>32</v>
      </c>
      <c r="AA981" t="s">
        <v>149</v>
      </c>
      <c r="AB981" t="s">
        <v>150</v>
      </c>
      <c r="AC981" t="s">
        <v>774</v>
      </c>
      <c r="AD981">
        <v>24.095715999999999</v>
      </c>
      <c r="AE981">
        <v>34.541488000000001</v>
      </c>
      <c r="AF981">
        <v>-84.754429999999999</v>
      </c>
      <c r="AG981">
        <v>136</v>
      </c>
      <c r="AH981">
        <v>34</v>
      </c>
      <c r="AI981">
        <v>1801</v>
      </c>
      <c r="AJ981" t="s">
        <v>775</v>
      </c>
      <c r="AK981">
        <v>35</v>
      </c>
      <c r="AL981">
        <v>37</v>
      </c>
      <c r="AM981" t="s">
        <v>153</v>
      </c>
      <c r="AN981">
        <v>929</v>
      </c>
      <c r="AO981">
        <v>75.900000000000006</v>
      </c>
      <c r="AP981">
        <v>1230.0999999999999</v>
      </c>
      <c r="AQ981">
        <v>-84.754281000000006</v>
      </c>
      <c r="AR981">
        <v>34.541786000000002</v>
      </c>
      <c r="AS981">
        <v>-84.750969999999995</v>
      </c>
      <c r="AT981">
        <v>34.543354000000001</v>
      </c>
      <c r="AU981" t="s">
        <v>774</v>
      </c>
      <c r="AV981">
        <v>1</v>
      </c>
      <c r="AW981">
        <v>129</v>
      </c>
      <c r="AX981">
        <v>156</v>
      </c>
      <c r="AY981">
        <v>0</v>
      </c>
      <c r="AZ981">
        <v>55</v>
      </c>
      <c r="BA981">
        <v>10</v>
      </c>
      <c r="BB981">
        <v>9.0500000000000007</v>
      </c>
      <c r="BC981">
        <v>708.3</v>
      </c>
      <c r="BD981">
        <v>717.2</v>
      </c>
      <c r="BE981">
        <v>724.7</v>
      </c>
      <c r="BF981">
        <v>55</v>
      </c>
      <c r="BG981">
        <v>57.8</v>
      </c>
      <c r="BH981">
        <v>0</v>
      </c>
      <c r="BI981" s="1">
        <v>44154</v>
      </c>
      <c r="BJ981" t="s">
        <v>154</v>
      </c>
      <c r="BK981">
        <v>3.875E-3</v>
      </c>
      <c r="BL981">
        <v>25733</v>
      </c>
      <c r="BM981">
        <v>25238</v>
      </c>
      <c r="BN981" t="s">
        <v>774</v>
      </c>
      <c r="BO981" t="s">
        <v>776</v>
      </c>
      <c r="BP981">
        <v>1</v>
      </c>
      <c r="BQ981">
        <v>15600</v>
      </c>
      <c r="BR981">
        <v>6</v>
      </c>
      <c r="BS981">
        <v>1</v>
      </c>
      <c r="BT981">
        <v>2</v>
      </c>
      <c r="BU981">
        <v>1</v>
      </c>
      <c r="BV981">
        <v>1</v>
      </c>
      <c r="BW981">
        <v>2</v>
      </c>
      <c r="BX981">
        <v>0</v>
      </c>
      <c r="BY981">
        <v>5</v>
      </c>
      <c r="BZ981" t="s">
        <v>156</v>
      </c>
      <c r="CA981">
        <v>129</v>
      </c>
      <c r="CB981">
        <v>156</v>
      </c>
      <c r="CC981">
        <v>0</v>
      </c>
      <c r="CD981" t="s">
        <v>157</v>
      </c>
      <c r="CE981" t="s">
        <v>157</v>
      </c>
      <c r="CF981">
        <v>0</v>
      </c>
      <c r="CG981">
        <v>55</v>
      </c>
      <c r="CH981">
        <v>1410</v>
      </c>
      <c r="CI981" t="s">
        <v>158</v>
      </c>
      <c r="CJ981">
        <v>0</v>
      </c>
      <c r="CK981">
        <v>0.65686500000000003</v>
      </c>
      <c r="CL981">
        <v>14</v>
      </c>
      <c r="CM981" t="s">
        <v>159</v>
      </c>
      <c r="CN981">
        <v>1410</v>
      </c>
      <c r="CO981">
        <v>289055</v>
      </c>
      <c r="CP981">
        <v>23.652000000000001</v>
      </c>
      <c r="CQ981">
        <v>24.309000000000001</v>
      </c>
      <c r="CR981">
        <v>289055</v>
      </c>
      <c r="CS981">
        <v>0</v>
      </c>
      <c r="CT981">
        <v>3468.2495530000001</v>
      </c>
      <c r="CU981">
        <v>100</v>
      </c>
      <c r="CV981">
        <v>25261</v>
      </c>
      <c r="CW981">
        <v>2.2692E-2</v>
      </c>
      <c r="CX981">
        <v>0</v>
      </c>
      <c r="CY981">
        <v>3.875E-3</v>
      </c>
      <c r="CZ981">
        <v>247</v>
      </c>
      <c r="DA981" t="s">
        <v>777</v>
      </c>
      <c r="DB981" t="s">
        <v>161</v>
      </c>
      <c r="DC981" t="s">
        <v>778</v>
      </c>
      <c r="DD981">
        <v>-84.732247999999998</v>
      </c>
      <c r="DE981">
        <v>34.536856999999998</v>
      </c>
      <c r="DF981">
        <v>34.536856999999998</v>
      </c>
      <c r="DG981">
        <v>-84.732247999999998</v>
      </c>
      <c r="DH981">
        <v>1.9819E-2</v>
      </c>
      <c r="DI981">
        <v>3.875E-3</v>
      </c>
      <c r="DJ981">
        <v>136</v>
      </c>
      <c r="DK981">
        <v>590</v>
      </c>
      <c r="DL981">
        <v>4.7</v>
      </c>
      <c r="DM981">
        <v>450</v>
      </c>
      <c r="DN981">
        <v>4.9000000000000004</v>
      </c>
      <c r="DO981">
        <v>440</v>
      </c>
      <c r="DP981">
        <v>5</v>
      </c>
      <c r="DQ981">
        <v>650</v>
      </c>
      <c r="DR981">
        <v>0</v>
      </c>
      <c r="DS981">
        <v>630</v>
      </c>
      <c r="DT981">
        <v>15.7</v>
      </c>
      <c r="DU981">
        <v>550</v>
      </c>
      <c r="DV981">
        <v>15.8</v>
      </c>
      <c r="DW981">
        <v>520</v>
      </c>
      <c r="DX981">
        <v>15.8</v>
      </c>
      <c r="DY981">
        <v>370</v>
      </c>
      <c r="DZ981">
        <v>15.9</v>
      </c>
      <c r="EA981">
        <v>370</v>
      </c>
      <c r="EB981">
        <v>0</v>
      </c>
      <c r="EC981">
        <v>620</v>
      </c>
      <c r="ED981">
        <v>0</v>
      </c>
      <c r="EE981">
        <v>3.3399999999999999E-4</v>
      </c>
    </row>
    <row r="982" spans="1:135" x14ac:dyDescent="0.3">
      <c r="A982">
        <v>980</v>
      </c>
      <c r="B982" t="s">
        <v>135</v>
      </c>
      <c r="C982">
        <v>923</v>
      </c>
      <c r="D982">
        <v>57219</v>
      </c>
      <c r="E982" t="s">
        <v>135</v>
      </c>
      <c r="F982">
        <v>5492347</v>
      </c>
      <c r="G982" t="s">
        <v>136</v>
      </c>
      <c r="H982" s="1">
        <v>42305</v>
      </c>
      <c r="I982" t="s">
        <v>771</v>
      </c>
      <c r="J982" t="s">
        <v>772</v>
      </c>
      <c r="K982" t="s">
        <v>139</v>
      </c>
      <c r="L982" t="s">
        <v>169</v>
      </c>
      <c r="M982">
        <v>0</v>
      </c>
      <c r="N982">
        <v>0</v>
      </c>
      <c r="O982">
        <v>0</v>
      </c>
      <c r="P982" t="s">
        <v>141</v>
      </c>
      <c r="Q982" t="s">
        <v>142</v>
      </c>
      <c r="R982" t="s">
        <v>276</v>
      </c>
      <c r="S982" t="s">
        <v>462</v>
      </c>
      <c r="T982" t="s">
        <v>187</v>
      </c>
      <c r="U982">
        <v>1</v>
      </c>
      <c r="V982" t="s">
        <v>165</v>
      </c>
      <c r="W982" t="s">
        <v>146</v>
      </c>
      <c r="X982" t="s">
        <v>147</v>
      </c>
      <c r="Y982" t="s">
        <v>167</v>
      </c>
      <c r="Z982">
        <v>27</v>
      </c>
      <c r="AA982" t="s">
        <v>605</v>
      </c>
      <c r="AB982" t="s">
        <v>168</v>
      </c>
      <c r="AC982" t="s">
        <v>774</v>
      </c>
      <c r="AD982">
        <v>24.197873999999999</v>
      </c>
      <c r="AE982">
        <v>34.542715999999999</v>
      </c>
      <c r="AF982">
        <v>-84.753463999999994</v>
      </c>
      <c r="AG982">
        <v>136</v>
      </c>
      <c r="AH982">
        <v>34</v>
      </c>
      <c r="AI982">
        <v>1801</v>
      </c>
      <c r="AJ982" t="s">
        <v>775</v>
      </c>
      <c r="AK982">
        <v>35</v>
      </c>
      <c r="AL982">
        <v>37</v>
      </c>
      <c r="AM982" t="s">
        <v>153</v>
      </c>
      <c r="AN982">
        <v>929</v>
      </c>
      <c r="AO982">
        <v>75.900000000000006</v>
      </c>
      <c r="AP982">
        <v>1230.0999999999999</v>
      </c>
      <c r="AQ982">
        <v>-84.754281000000006</v>
      </c>
      <c r="AR982">
        <v>34.541786000000002</v>
      </c>
      <c r="AS982">
        <v>-84.750969999999995</v>
      </c>
      <c r="AT982">
        <v>34.543354000000001</v>
      </c>
      <c r="AU982" t="s">
        <v>774</v>
      </c>
      <c r="AV982">
        <v>1</v>
      </c>
      <c r="AW982">
        <v>129</v>
      </c>
      <c r="AX982">
        <v>156</v>
      </c>
      <c r="AY982">
        <v>0</v>
      </c>
      <c r="AZ982">
        <v>55</v>
      </c>
      <c r="BA982">
        <v>10</v>
      </c>
      <c r="BB982">
        <v>9.0500000000000007</v>
      </c>
      <c r="BC982">
        <v>708.3</v>
      </c>
      <c r="BD982">
        <v>717.2</v>
      </c>
      <c r="BE982">
        <v>724.7</v>
      </c>
      <c r="BF982">
        <v>55</v>
      </c>
      <c r="BG982">
        <v>57.8</v>
      </c>
      <c r="BH982">
        <v>0</v>
      </c>
      <c r="BI982" s="1">
        <v>44154</v>
      </c>
      <c r="BJ982" t="s">
        <v>154</v>
      </c>
      <c r="BK982">
        <v>3.875E-3</v>
      </c>
      <c r="BL982">
        <v>25733</v>
      </c>
      <c r="BM982">
        <v>25238</v>
      </c>
      <c r="BN982" t="s">
        <v>774</v>
      </c>
      <c r="BO982" t="s">
        <v>776</v>
      </c>
      <c r="BP982">
        <v>1</v>
      </c>
      <c r="BQ982">
        <v>15600</v>
      </c>
      <c r="BR982">
        <v>6</v>
      </c>
      <c r="BS982">
        <v>1</v>
      </c>
      <c r="BT982">
        <v>2</v>
      </c>
      <c r="BU982">
        <v>1</v>
      </c>
      <c r="BV982">
        <v>1</v>
      </c>
      <c r="BW982">
        <v>2</v>
      </c>
      <c r="BX982">
        <v>0</v>
      </c>
      <c r="BY982">
        <v>5</v>
      </c>
      <c r="BZ982" t="s">
        <v>156</v>
      </c>
      <c r="CA982">
        <v>129</v>
      </c>
      <c r="CB982">
        <v>156</v>
      </c>
      <c r="CC982">
        <v>0</v>
      </c>
      <c r="CD982" t="s">
        <v>157</v>
      </c>
      <c r="CE982" t="s">
        <v>157</v>
      </c>
      <c r="CF982">
        <v>0</v>
      </c>
      <c r="CG982">
        <v>55</v>
      </c>
      <c r="CH982">
        <v>1410</v>
      </c>
      <c r="CI982" t="s">
        <v>158</v>
      </c>
      <c r="CJ982">
        <v>0</v>
      </c>
      <c r="CK982">
        <v>0.65686500000000003</v>
      </c>
      <c r="CL982">
        <v>14</v>
      </c>
      <c r="CM982" t="s">
        <v>159</v>
      </c>
      <c r="CN982">
        <v>1410</v>
      </c>
      <c r="CO982">
        <v>289055</v>
      </c>
      <c r="CP982">
        <v>23.652000000000001</v>
      </c>
      <c r="CQ982">
        <v>24.309000000000001</v>
      </c>
      <c r="CR982">
        <v>289055</v>
      </c>
      <c r="CS982">
        <v>0</v>
      </c>
      <c r="CT982">
        <v>3468.2495530000001</v>
      </c>
      <c r="CU982">
        <v>100</v>
      </c>
      <c r="CV982">
        <v>25261</v>
      </c>
      <c r="CW982">
        <v>2.2692E-2</v>
      </c>
      <c r="CX982">
        <v>0</v>
      </c>
      <c r="CY982">
        <v>3.875E-3</v>
      </c>
      <c r="CZ982">
        <v>247</v>
      </c>
      <c r="DA982" t="s">
        <v>777</v>
      </c>
      <c r="DB982" t="s">
        <v>161</v>
      </c>
      <c r="DC982" t="s">
        <v>778</v>
      </c>
      <c r="DD982">
        <v>-84.732247999999998</v>
      </c>
      <c r="DE982">
        <v>34.536856999999998</v>
      </c>
      <c r="DF982">
        <v>34.536856999999998</v>
      </c>
      <c r="DG982">
        <v>-84.732247999999998</v>
      </c>
      <c r="DH982">
        <v>1.9819E-2</v>
      </c>
      <c r="DI982">
        <v>3.875E-3</v>
      </c>
      <c r="DJ982">
        <v>136</v>
      </c>
      <c r="DK982">
        <v>590</v>
      </c>
      <c r="DL982">
        <v>4.7</v>
      </c>
      <c r="DM982">
        <v>450</v>
      </c>
      <c r="DN982">
        <v>4.9000000000000004</v>
      </c>
      <c r="DO982">
        <v>440</v>
      </c>
      <c r="DP982">
        <v>5</v>
      </c>
      <c r="DQ982">
        <v>650</v>
      </c>
      <c r="DR982">
        <v>0</v>
      </c>
      <c r="DS982">
        <v>630</v>
      </c>
      <c r="DT982">
        <v>15.7</v>
      </c>
      <c r="DU982">
        <v>550</v>
      </c>
      <c r="DV982">
        <v>15.8</v>
      </c>
      <c r="DW982">
        <v>520</v>
      </c>
      <c r="DX982">
        <v>15.8</v>
      </c>
      <c r="DY982">
        <v>370</v>
      </c>
      <c r="DZ982">
        <v>15.9</v>
      </c>
      <c r="EA982">
        <v>370</v>
      </c>
      <c r="EB982">
        <v>0</v>
      </c>
      <c r="EC982">
        <v>620</v>
      </c>
      <c r="ED982">
        <v>0</v>
      </c>
      <c r="EE982">
        <v>0</v>
      </c>
    </row>
    <row r="983" spans="1:135" x14ac:dyDescent="0.3">
      <c r="A983">
        <v>981</v>
      </c>
      <c r="B983" t="s">
        <v>135</v>
      </c>
      <c r="C983">
        <v>1038</v>
      </c>
      <c r="D983">
        <v>36755</v>
      </c>
      <c r="E983" t="s">
        <v>135</v>
      </c>
      <c r="F983">
        <v>6357092</v>
      </c>
      <c r="G983" t="s">
        <v>779</v>
      </c>
      <c r="H983" s="1">
        <v>42963</v>
      </c>
      <c r="I983" t="s">
        <v>771</v>
      </c>
      <c r="J983" t="s">
        <v>1019</v>
      </c>
      <c r="K983" t="s">
        <v>1020</v>
      </c>
      <c r="L983" t="s">
        <v>140</v>
      </c>
      <c r="M983">
        <v>0</v>
      </c>
      <c r="N983">
        <v>0</v>
      </c>
      <c r="O983">
        <v>0</v>
      </c>
      <c r="P983" t="s">
        <v>141</v>
      </c>
      <c r="Q983" t="s">
        <v>186</v>
      </c>
      <c r="R983" t="s">
        <v>549</v>
      </c>
      <c r="S983" t="s">
        <v>549</v>
      </c>
      <c r="T983" t="s">
        <v>221</v>
      </c>
      <c r="U983">
        <v>1</v>
      </c>
      <c r="V983" t="s">
        <v>165</v>
      </c>
      <c r="W983" t="s">
        <v>146</v>
      </c>
      <c r="X983" t="s">
        <v>147</v>
      </c>
      <c r="Y983" t="s">
        <v>148</v>
      </c>
      <c r="Z983">
        <v>39</v>
      </c>
      <c r="AA983" t="s">
        <v>694</v>
      </c>
      <c r="AB983" t="s">
        <v>197</v>
      </c>
      <c r="AC983" t="s">
        <v>774</v>
      </c>
      <c r="AD983">
        <v>24.309000000000001</v>
      </c>
      <c r="AE983">
        <v>34.543354999999998</v>
      </c>
      <c r="AF983">
        <v>-84.751688999999999</v>
      </c>
      <c r="AG983">
        <v>136</v>
      </c>
      <c r="AH983">
        <v>34</v>
      </c>
      <c r="AI983">
        <v>1801</v>
      </c>
      <c r="AJ983" t="s">
        <v>775</v>
      </c>
      <c r="AK983">
        <v>35</v>
      </c>
      <c r="AL983">
        <v>37</v>
      </c>
      <c r="AM983" t="s">
        <v>153</v>
      </c>
      <c r="AN983">
        <v>929</v>
      </c>
      <c r="AO983">
        <v>75.900000000000006</v>
      </c>
      <c r="AP983">
        <v>1230.0999999999999</v>
      </c>
      <c r="AQ983">
        <v>-84.754281000000006</v>
      </c>
      <c r="AR983">
        <v>34.541786000000002</v>
      </c>
      <c r="AS983">
        <v>-84.750969999999995</v>
      </c>
      <c r="AT983">
        <v>34.543354000000001</v>
      </c>
      <c r="AU983" t="s">
        <v>774</v>
      </c>
      <c r="AV983">
        <v>1</v>
      </c>
      <c r="AW983">
        <v>129</v>
      </c>
      <c r="AX983">
        <v>156</v>
      </c>
      <c r="AY983">
        <v>0</v>
      </c>
      <c r="AZ983">
        <v>55</v>
      </c>
      <c r="BA983">
        <v>10</v>
      </c>
      <c r="BB983">
        <v>9.0500000000000007</v>
      </c>
      <c r="BC983">
        <v>708.3</v>
      </c>
      <c r="BD983">
        <v>717.2</v>
      </c>
      <c r="BE983">
        <v>724.7</v>
      </c>
      <c r="BF983">
        <v>55</v>
      </c>
      <c r="BG983">
        <v>57.8</v>
      </c>
      <c r="BH983">
        <v>0</v>
      </c>
      <c r="BI983" s="1">
        <v>44154</v>
      </c>
      <c r="BJ983" t="s">
        <v>154</v>
      </c>
      <c r="BK983">
        <v>3.875E-3</v>
      </c>
      <c r="BL983">
        <v>25733</v>
      </c>
      <c r="BM983">
        <v>25238</v>
      </c>
      <c r="BN983" t="s">
        <v>774</v>
      </c>
      <c r="BO983" t="s">
        <v>776</v>
      </c>
      <c r="BP983">
        <v>1</v>
      </c>
      <c r="BQ983">
        <v>15600</v>
      </c>
      <c r="BR983">
        <v>6</v>
      </c>
      <c r="BS983">
        <v>1</v>
      </c>
      <c r="BT983">
        <v>2</v>
      </c>
      <c r="BU983">
        <v>1</v>
      </c>
      <c r="BV983">
        <v>1</v>
      </c>
      <c r="BW983">
        <v>2</v>
      </c>
      <c r="BX983">
        <v>0</v>
      </c>
      <c r="BY983">
        <v>5</v>
      </c>
      <c r="BZ983" t="s">
        <v>156</v>
      </c>
      <c r="CA983">
        <v>129</v>
      </c>
      <c r="CB983">
        <v>156</v>
      </c>
      <c r="CC983">
        <v>0</v>
      </c>
      <c r="CD983" t="s">
        <v>157</v>
      </c>
      <c r="CE983" t="s">
        <v>157</v>
      </c>
      <c r="CF983">
        <v>0</v>
      </c>
      <c r="CG983">
        <v>55</v>
      </c>
      <c r="CH983">
        <v>1410</v>
      </c>
      <c r="CI983" t="s">
        <v>158</v>
      </c>
      <c r="CJ983">
        <v>0</v>
      </c>
      <c r="CK983">
        <v>0.65686500000000003</v>
      </c>
      <c r="CL983">
        <v>14</v>
      </c>
      <c r="CM983" t="s">
        <v>159</v>
      </c>
      <c r="CN983">
        <v>1410</v>
      </c>
      <c r="CO983">
        <v>289055</v>
      </c>
      <c r="CP983">
        <v>23.652000000000001</v>
      </c>
      <c r="CQ983">
        <v>24.309000000000001</v>
      </c>
      <c r="CR983">
        <v>289055</v>
      </c>
      <c r="CS983">
        <v>0</v>
      </c>
      <c r="CT983">
        <v>3468.2495530000001</v>
      </c>
      <c r="CU983">
        <v>100</v>
      </c>
      <c r="CV983">
        <v>25261</v>
      </c>
      <c r="CW983">
        <v>2.2692E-2</v>
      </c>
      <c r="CX983">
        <v>0</v>
      </c>
      <c r="CY983">
        <v>3.875E-3</v>
      </c>
      <c r="CZ983">
        <v>247</v>
      </c>
      <c r="DA983" t="s">
        <v>777</v>
      </c>
      <c r="DB983" t="s">
        <v>161</v>
      </c>
      <c r="DC983" t="s">
        <v>778</v>
      </c>
      <c r="DD983">
        <v>-84.732247999999998</v>
      </c>
      <c r="DE983">
        <v>34.536856999999998</v>
      </c>
      <c r="DF983">
        <v>34.536856999999998</v>
      </c>
      <c r="DG983">
        <v>-84.732247999999998</v>
      </c>
      <c r="DH983">
        <v>1.9819E-2</v>
      </c>
      <c r="DI983">
        <v>3.875E-3</v>
      </c>
      <c r="DJ983">
        <v>136</v>
      </c>
      <c r="DK983">
        <v>590</v>
      </c>
      <c r="DL983">
        <v>4.7</v>
      </c>
      <c r="DM983">
        <v>450</v>
      </c>
      <c r="DN983">
        <v>4.9000000000000004</v>
      </c>
      <c r="DO983">
        <v>440</v>
      </c>
      <c r="DP983">
        <v>5</v>
      </c>
      <c r="DQ983">
        <v>650</v>
      </c>
      <c r="DR983">
        <v>0</v>
      </c>
      <c r="DS983">
        <v>630</v>
      </c>
      <c r="DT983">
        <v>15.7</v>
      </c>
      <c r="DU983">
        <v>550</v>
      </c>
      <c r="DV983">
        <v>15.8</v>
      </c>
      <c r="DW983">
        <v>520</v>
      </c>
      <c r="DX983">
        <v>15.8</v>
      </c>
      <c r="DY983">
        <v>370</v>
      </c>
      <c r="DZ983">
        <v>15.9</v>
      </c>
      <c r="EA983">
        <v>370</v>
      </c>
      <c r="EB983">
        <v>0</v>
      </c>
      <c r="EC983">
        <v>620</v>
      </c>
      <c r="ED983">
        <v>0</v>
      </c>
      <c r="EE983">
        <v>0</v>
      </c>
    </row>
    <row r="984" spans="1:135" x14ac:dyDescent="0.3">
      <c r="A984">
        <v>982</v>
      </c>
      <c r="B984" t="s">
        <v>135</v>
      </c>
      <c r="C984">
        <v>1080</v>
      </c>
      <c r="D984">
        <v>19934</v>
      </c>
      <c r="E984" t="s">
        <v>135</v>
      </c>
      <c r="F984">
        <v>7069531</v>
      </c>
      <c r="G984" t="s">
        <v>136</v>
      </c>
      <c r="H984" s="1">
        <v>43497</v>
      </c>
      <c r="I984" t="s">
        <v>771</v>
      </c>
      <c r="J984" t="s">
        <v>772</v>
      </c>
      <c r="K984" t="s">
        <v>1020</v>
      </c>
      <c r="L984" t="s">
        <v>169</v>
      </c>
      <c r="M984">
        <v>0</v>
      </c>
      <c r="N984">
        <v>0</v>
      </c>
      <c r="O984">
        <v>0</v>
      </c>
      <c r="P984" t="s">
        <v>141</v>
      </c>
      <c r="Q984" t="s">
        <v>186</v>
      </c>
      <c r="R984" t="s">
        <v>177</v>
      </c>
      <c r="S984" t="s">
        <v>177</v>
      </c>
      <c r="T984" t="s">
        <v>221</v>
      </c>
      <c r="U984">
        <v>1</v>
      </c>
      <c r="V984" t="s">
        <v>145</v>
      </c>
      <c r="W984" t="s">
        <v>166</v>
      </c>
      <c r="X984" t="s">
        <v>147</v>
      </c>
      <c r="Y984" t="s">
        <v>148</v>
      </c>
      <c r="Z984">
        <v>58</v>
      </c>
      <c r="AA984" t="s">
        <v>360</v>
      </c>
      <c r="AB984" t="s">
        <v>150</v>
      </c>
      <c r="AC984" t="s">
        <v>774</v>
      </c>
      <c r="AD984">
        <v>24.35</v>
      </c>
      <c r="AE984">
        <v>34.543354999999998</v>
      </c>
      <c r="AF984">
        <v>-84.750985</v>
      </c>
      <c r="AG984">
        <v>136</v>
      </c>
      <c r="AH984">
        <v>34</v>
      </c>
      <c r="AI984">
        <v>1801</v>
      </c>
      <c r="AJ984" t="s">
        <v>775</v>
      </c>
      <c r="AK984">
        <v>35</v>
      </c>
      <c r="AL984">
        <v>37</v>
      </c>
      <c r="AM984" t="s">
        <v>153</v>
      </c>
      <c r="AN984">
        <v>929</v>
      </c>
      <c r="AO984">
        <v>75.900000000000006</v>
      </c>
      <c r="AP984">
        <v>1230.0999999999999</v>
      </c>
      <c r="AQ984">
        <v>-84.754281000000006</v>
      </c>
      <c r="AR984">
        <v>34.541786000000002</v>
      </c>
      <c r="AS984">
        <v>-84.750969999999995</v>
      </c>
      <c r="AT984">
        <v>34.543354000000001</v>
      </c>
      <c r="AU984" t="s">
        <v>774</v>
      </c>
      <c r="AV984">
        <v>1</v>
      </c>
      <c r="AW984">
        <v>129</v>
      </c>
      <c r="AX984">
        <v>156</v>
      </c>
      <c r="AY984">
        <v>0</v>
      </c>
      <c r="AZ984">
        <v>55</v>
      </c>
      <c r="BA984">
        <v>10</v>
      </c>
      <c r="BB984">
        <v>9.0500000000000007</v>
      </c>
      <c r="BC984">
        <v>708.3</v>
      </c>
      <c r="BD984">
        <v>717.2</v>
      </c>
      <c r="BE984">
        <v>724.7</v>
      </c>
      <c r="BF984">
        <v>55</v>
      </c>
      <c r="BG984">
        <v>57.8</v>
      </c>
      <c r="BH984">
        <v>0</v>
      </c>
      <c r="BI984" s="1">
        <v>44154</v>
      </c>
      <c r="BJ984" t="s">
        <v>154</v>
      </c>
      <c r="BK984">
        <v>3.875E-3</v>
      </c>
      <c r="BL984">
        <v>25733</v>
      </c>
      <c r="BM984">
        <v>25238</v>
      </c>
      <c r="BN984" t="s">
        <v>774</v>
      </c>
      <c r="BO984" t="s">
        <v>776</v>
      </c>
      <c r="BP984">
        <v>1</v>
      </c>
      <c r="BQ984">
        <v>15600</v>
      </c>
      <c r="BR984">
        <v>6</v>
      </c>
      <c r="BS984">
        <v>1</v>
      </c>
      <c r="BT984">
        <v>2</v>
      </c>
      <c r="BU984">
        <v>1</v>
      </c>
      <c r="BV984">
        <v>1</v>
      </c>
      <c r="BW984">
        <v>2</v>
      </c>
      <c r="BX984">
        <v>0</v>
      </c>
      <c r="BY984">
        <v>5</v>
      </c>
      <c r="BZ984" t="s">
        <v>156</v>
      </c>
      <c r="CA984">
        <v>129</v>
      </c>
      <c r="CB984">
        <v>156</v>
      </c>
      <c r="CC984">
        <v>0</v>
      </c>
      <c r="CD984" t="s">
        <v>157</v>
      </c>
      <c r="CE984" t="s">
        <v>157</v>
      </c>
      <c r="CF984">
        <v>0</v>
      </c>
      <c r="CG984">
        <v>55</v>
      </c>
      <c r="CH984">
        <v>1410</v>
      </c>
      <c r="CI984" t="s">
        <v>158</v>
      </c>
      <c r="CJ984">
        <v>0</v>
      </c>
      <c r="CK984">
        <v>0.65686500000000003</v>
      </c>
      <c r="CL984">
        <v>14</v>
      </c>
      <c r="CM984" t="s">
        <v>159</v>
      </c>
      <c r="CN984">
        <v>1410</v>
      </c>
      <c r="CO984">
        <v>289055</v>
      </c>
      <c r="CP984">
        <v>23.652000000000001</v>
      </c>
      <c r="CQ984">
        <v>24.309000000000001</v>
      </c>
      <c r="CR984">
        <v>289055</v>
      </c>
      <c r="CS984">
        <v>0</v>
      </c>
      <c r="CT984">
        <v>3468.2495530000001</v>
      </c>
      <c r="CU984">
        <v>100</v>
      </c>
      <c r="CV984">
        <v>25261</v>
      </c>
      <c r="CW984">
        <v>2.2692E-2</v>
      </c>
      <c r="CX984">
        <v>0</v>
      </c>
      <c r="CY984">
        <v>3.875E-3</v>
      </c>
      <c r="CZ984">
        <v>247</v>
      </c>
      <c r="DA984" t="s">
        <v>777</v>
      </c>
      <c r="DB984" t="s">
        <v>161</v>
      </c>
      <c r="DC984" t="s">
        <v>778</v>
      </c>
      <c r="DD984">
        <v>-84.732247999999998</v>
      </c>
      <c r="DE984">
        <v>34.536856999999998</v>
      </c>
      <c r="DF984">
        <v>34.536856999999998</v>
      </c>
      <c r="DG984">
        <v>-84.732247999999998</v>
      </c>
      <c r="DH984">
        <v>1.9819E-2</v>
      </c>
      <c r="DI984">
        <v>3.875E-3</v>
      </c>
      <c r="DJ984">
        <v>136</v>
      </c>
      <c r="DK984">
        <v>590</v>
      </c>
      <c r="DL984">
        <v>4.7</v>
      </c>
      <c r="DM984">
        <v>450</v>
      </c>
      <c r="DN984">
        <v>4.9000000000000004</v>
      </c>
      <c r="DO984">
        <v>440</v>
      </c>
      <c r="DP984">
        <v>5</v>
      </c>
      <c r="DQ984">
        <v>650</v>
      </c>
      <c r="DR984">
        <v>0</v>
      </c>
      <c r="DS984">
        <v>630</v>
      </c>
      <c r="DT984">
        <v>15.7</v>
      </c>
      <c r="DU984">
        <v>550</v>
      </c>
      <c r="DV984">
        <v>15.8</v>
      </c>
      <c r="DW984">
        <v>520</v>
      </c>
      <c r="DX984">
        <v>15.8</v>
      </c>
      <c r="DY984">
        <v>370</v>
      </c>
      <c r="DZ984">
        <v>15.9</v>
      </c>
      <c r="EA984">
        <v>370</v>
      </c>
      <c r="EB984">
        <v>0</v>
      </c>
      <c r="EC984">
        <v>620</v>
      </c>
      <c r="ED984">
        <v>0</v>
      </c>
      <c r="EE984">
        <v>0</v>
      </c>
    </row>
    <row r="985" spans="1:135" x14ac:dyDescent="0.3">
      <c r="A985">
        <v>983</v>
      </c>
      <c r="B985" t="s">
        <v>135</v>
      </c>
      <c r="C985">
        <v>595</v>
      </c>
      <c r="D985">
        <v>592</v>
      </c>
      <c r="E985" t="s">
        <v>135</v>
      </c>
      <c r="F985">
        <v>6002408</v>
      </c>
      <c r="G985" t="s">
        <v>136</v>
      </c>
      <c r="H985" s="1">
        <v>42690</v>
      </c>
      <c r="I985" t="s">
        <v>797</v>
      </c>
      <c r="J985" t="s">
        <v>798</v>
      </c>
      <c r="K985" t="s">
        <v>139</v>
      </c>
      <c r="L985" t="s">
        <v>169</v>
      </c>
      <c r="M985">
        <v>0</v>
      </c>
      <c r="N985">
        <v>0</v>
      </c>
      <c r="O985">
        <v>0</v>
      </c>
      <c r="P985" t="s">
        <v>141</v>
      </c>
      <c r="Q985" t="s">
        <v>170</v>
      </c>
      <c r="R985" t="s">
        <v>272</v>
      </c>
      <c r="S985" t="s">
        <v>272</v>
      </c>
      <c r="T985" t="s">
        <v>216</v>
      </c>
      <c r="U985">
        <v>1</v>
      </c>
      <c r="V985" t="s">
        <v>165</v>
      </c>
      <c r="W985" t="s">
        <v>166</v>
      </c>
      <c r="X985" t="s">
        <v>147</v>
      </c>
      <c r="Y985" t="s">
        <v>148</v>
      </c>
      <c r="Z985">
        <v>60</v>
      </c>
      <c r="AA985" t="s">
        <v>360</v>
      </c>
      <c r="AB985" t="s">
        <v>324</v>
      </c>
      <c r="AC985" t="s">
        <v>799</v>
      </c>
      <c r="AD985">
        <v>25.119316000000001</v>
      </c>
      <c r="AE985">
        <v>34.742494000000001</v>
      </c>
      <c r="AF985">
        <v>-84.711976000000007</v>
      </c>
      <c r="AG985">
        <v>156</v>
      </c>
      <c r="AH985">
        <v>51</v>
      </c>
      <c r="AI985">
        <v>188</v>
      </c>
      <c r="AJ985" t="s">
        <v>308</v>
      </c>
      <c r="AK985">
        <v>34</v>
      </c>
      <c r="AL985">
        <v>38</v>
      </c>
      <c r="AM985" t="s">
        <v>153</v>
      </c>
      <c r="AN985">
        <v>404.5</v>
      </c>
      <c r="AO985">
        <v>55.3</v>
      </c>
      <c r="AP985">
        <v>390.3</v>
      </c>
      <c r="AQ985">
        <v>-84.711961000000002</v>
      </c>
      <c r="AR985">
        <v>34.742502999999999</v>
      </c>
      <c r="AS985">
        <v>-84.710798999999994</v>
      </c>
      <c r="AT985">
        <v>34.742882999999999</v>
      </c>
      <c r="AU985" t="s">
        <v>799</v>
      </c>
      <c r="AV985">
        <v>1</v>
      </c>
      <c r="AW985">
        <v>213</v>
      </c>
      <c r="AX985">
        <v>2</v>
      </c>
      <c r="AY985">
        <v>0</v>
      </c>
      <c r="AZ985">
        <v>45</v>
      </c>
      <c r="BA985">
        <v>10.220000000000001</v>
      </c>
      <c r="BB985">
        <v>9.6300000000000008</v>
      </c>
      <c r="BC985">
        <v>1946.5</v>
      </c>
      <c r="BD985">
        <v>1961.6</v>
      </c>
      <c r="BE985">
        <v>1976.4</v>
      </c>
      <c r="BF985">
        <v>45</v>
      </c>
      <c r="BG985">
        <v>38.1</v>
      </c>
      <c r="BH985">
        <v>6.9</v>
      </c>
      <c r="BI985" s="1">
        <v>44140</v>
      </c>
      <c r="BJ985" t="s">
        <v>512</v>
      </c>
      <c r="BK985">
        <v>1.258E-3</v>
      </c>
      <c r="BL985">
        <v>38278</v>
      </c>
      <c r="BM985">
        <v>39100</v>
      </c>
      <c r="BN985" t="s">
        <v>799</v>
      </c>
      <c r="BO985" t="s">
        <v>800</v>
      </c>
      <c r="BP985">
        <v>1</v>
      </c>
      <c r="BQ985">
        <v>200</v>
      </c>
      <c r="BR985">
        <v>6</v>
      </c>
      <c r="BS985">
        <v>1</v>
      </c>
      <c r="BT985">
        <v>6</v>
      </c>
      <c r="BU985">
        <v>1</v>
      </c>
      <c r="BV985">
        <v>1</v>
      </c>
      <c r="BW985">
        <v>2</v>
      </c>
      <c r="BX985">
        <v>0</v>
      </c>
      <c r="BY985">
        <v>4</v>
      </c>
      <c r="BZ985" t="s">
        <v>156</v>
      </c>
      <c r="CA985">
        <v>213</v>
      </c>
      <c r="CB985">
        <v>2</v>
      </c>
      <c r="CC985">
        <v>0</v>
      </c>
      <c r="CD985" t="s">
        <v>157</v>
      </c>
      <c r="CE985" t="s">
        <v>157</v>
      </c>
      <c r="CF985">
        <v>0</v>
      </c>
      <c r="CG985">
        <v>45</v>
      </c>
      <c r="CH985">
        <v>630</v>
      </c>
      <c r="CI985" t="s">
        <v>158</v>
      </c>
      <c r="CJ985">
        <v>0</v>
      </c>
      <c r="CK985">
        <v>4.5459360000000002</v>
      </c>
      <c r="CL985">
        <v>14</v>
      </c>
      <c r="CM985" t="s">
        <v>159</v>
      </c>
      <c r="CN985">
        <v>630</v>
      </c>
      <c r="CO985">
        <v>413370</v>
      </c>
      <c r="CP985">
        <v>23</v>
      </c>
      <c r="CQ985">
        <v>27.545999999999999</v>
      </c>
      <c r="CR985">
        <v>413370</v>
      </c>
      <c r="CS985">
        <v>0</v>
      </c>
      <c r="CT985">
        <v>24002.542229999999</v>
      </c>
      <c r="CU985">
        <v>100</v>
      </c>
      <c r="CV985">
        <v>38091</v>
      </c>
      <c r="CW985">
        <v>0.146428</v>
      </c>
      <c r="CX985">
        <v>0</v>
      </c>
      <c r="CY985">
        <v>1.258E-3</v>
      </c>
      <c r="CZ985">
        <v>286</v>
      </c>
      <c r="DA985" t="s">
        <v>801</v>
      </c>
      <c r="DB985" t="s">
        <v>319</v>
      </c>
      <c r="DC985" t="s">
        <v>802</v>
      </c>
      <c r="DD985">
        <v>-84.720110000000005</v>
      </c>
      <c r="DE985">
        <v>34.744684999999997</v>
      </c>
      <c r="DF985">
        <v>34.744684999999997</v>
      </c>
      <c r="DG985">
        <v>-84.720110000000005</v>
      </c>
      <c r="DH985">
        <v>8.4329999999999995E-3</v>
      </c>
      <c r="DI985">
        <v>1.258E-3</v>
      </c>
      <c r="DJ985">
        <v>156</v>
      </c>
      <c r="DK985">
        <v>590</v>
      </c>
      <c r="DL985">
        <v>4.7</v>
      </c>
      <c r="DM985">
        <v>450</v>
      </c>
      <c r="DN985">
        <v>4.9000000000000004</v>
      </c>
      <c r="DO985">
        <v>440</v>
      </c>
      <c r="DP985">
        <v>5</v>
      </c>
      <c r="DQ985">
        <v>650</v>
      </c>
      <c r="DR985">
        <v>0</v>
      </c>
      <c r="DS985">
        <v>630</v>
      </c>
      <c r="DT985">
        <v>15.7</v>
      </c>
      <c r="DU985">
        <v>550</v>
      </c>
      <c r="DV985">
        <v>15.8</v>
      </c>
      <c r="DW985">
        <v>520</v>
      </c>
      <c r="DX985">
        <v>15.8</v>
      </c>
      <c r="DY985">
        <v>370</v>
      </c>
      <c r="DZ985">
        <v>15.9</v>
      </c>
      <c r="EA985">
        <v>370</v>
      </c>
      <c r="EB985">
        <v>0</v>
      </c>
      <c r="EC985">
        <v>620</v>
      </c>
      <c r="ED985">
        <v>0</v>
      </c>
      <c r="EE985">
        <v>1.5999999999999999E-5</v>
      </c>
    </row>
    <row r="986" spans="1:135" x14ac:dyDescent="0.3">
      <c r="A986">
        <v>984</v>
      </c>
      <c r="B986" t="s">
        <v>135</v>
      </c>
      <c r="C986">
        <v>596</v>
      </c>
      <c r="D986">
        <v>591</v>
      </c>
      <c r="E986" t="s">
        <v>135</v>
      </c>
      <c r="F986">
        <v>6002413</v>
      </c>
      <c r="G986" t="s">
        <v>136</v>
      </c>
      <c r="H986" s="1">
        <v>42690</v>
      </c>
      <c r="I986" t="s">
        <v>797</v>
      </c>
      <c r="J986" t="s">
        <v>798</v>
      </c>
      <c r="K986" t="s">
        <v>139</v>
      </c>
      <c r="L986" t="s">
        <v>218</v>
      </c>
      <c r="M986">
        <v>0</v>
      </c>
      <c r="N986">
        <v>0</v>
      </c>
      <c r="O986">
        <v>1</v>
      </c>
      <c r="P986" t="s">
        <v>235</v>
      </c>
      <c r="Q986" t="s">
        <v>170</v>
      </c>
      <c r="R986" t="s">
        <v>180</v>
      </c>
      <c r="S986" t="s">
        <v>419</v>
      </c>
      <c r="T986" t="s">
        <v>242</v>
      </c>
      <c r="U986">
        <v>2</v>
      </c>
      <c r="V986" t="s">
        <v>182</v>
      </c>
      <c r="W986" t="s">
        <v>252</v>
      </c>
      <c r="X986" t="s">
        <v>147</v>
      </c>
      <c r="Y986" t="s">
        <v>148</v>
      </c>
      <c r="Z986">
        <v>0</v>
      </c>
      <c r="AA986" t="s">
        <v>565</v>
      </c>
      <c r="AB986" t="s">
        <v>378</v>
      </c>
      <c r="AC986" t="s">
        <v>799</v>
      </c>
      <c r="AD986">
        <v>25.121068999999999</v>
      </c>
      <c r="AE986">
        <v>34.742511999999998</v>
      </c>
      <c r="AF986">
        <v>-84.711955000000003</v>
      </c>
      <c r="AG986">
        <v>156</v>
      </c>
      <c r="AH986">
        <v>51</v>
      </c>
      <c r="AI986">
        <v>188</v>
      </c>
      <c r="AJ986" t="s">
        <v>308</v>
      </c>
      <c r="AK986">
        <v>34</v>
      </c>
      <c r="AL986">
        <v>38</v>
      </c>
      <c r="AM986" t="s">
        <v>153</v>
      </c>
      <c r="AN986">
        <v>404.5</v>
      </c>
      <c r="AO986">
        <v>55.3</v>
      </c>
      <c r="AP986">
        <v>390.3</v>
      </c>
      <c r="AQ986">
        <v>-84.711961000000002</v>
      </c>
      <c r="AR986">
        <v>34.742502999999999</v>
      </c>
      <c r="AS986">
        <v>-84.710798999999994</v>
      </c>
      <c r="AT986">
        <v>34.742882999999999</v>
      </c>
      <c r="AU986" t="s">
        <v>799</v>
      </c>
      <c r="AV986">
        <v>1</v>
      </c>
      <c r="AW986">
        <v>213</v>
      </c>
      <c r="AX986">
        <v>2</v>
      </c>
      <c r="AY986">
        <v>0</v>
      </c>
      <c r="AZ986">
        <v>45</v>
      </c>
      <c r="BA986">
        <v>10.220000000000001</v>
      </c>
      <c r="BB986">
        <v>9.6300000000000008</v>
      </c>
      <c r="BC986">
        <v>1946.5</v>
      </c>
      <c r="BD986">
        <v>1961.6</v>
      </c>
      <c r="BE986">
        <v>1976.4</v>
      </c>
      <c r="BF986">
        <v>45</v>
      </c>
      <c r="BG986">
        <v>38.1</v>
      </c>
      <c r="BH986">
        <v>6.9</v>
      </c>
      <c r="BI986" s="1">
        <v>44140</v>
      </c>
      <c r="BJ986" t="s">
        <v>512</v>
      </c>
      <c r="BK986">
        <v>1.258E-3</v>
      </c>
      <c r="BL986">
        <v>38278</v>
      </c>
      <c r="BM986">
        <v>39100</v>
      </c>
      <c r="BN986" t="s">
        <v>799</v>
      </c>
      <c r="BO986" t="s">
        <v>800</v>
      </c>
      <c r="BP986">
        <v>1</v>
      </c>
      <c r="BQ986">
        <v>200</v>
      </c>
      <c r="BR986">
        <v>6</v>
      </c>
      <c r="BS986">
        <v>1</v>
      </c>
      <c r="BT986">
        <v>6</v>
      </c>
      <c r="BU986">
        <v>1</v>
      </c>
      <c r="BV986">
        <v>1</v>
      </c>
      <c r="BW986">
        <v>2</v>
      </c>
      <c r="BX986">
        <v>0</v>
      </c>
      <c r="BY986">
        <v>4</v>
      </c>
      <c r="BZ986" t="s">
        <v>156</v>
      </c>
      <c r="CA986">
        <v>213</v>
      </c>
      <c r="CB986">
        <v>2</v>
      </c>
      <c r="CC986">
        <v>0</v>
      </c>
      <c r="CD986" t="s">
        <v>157</v>
      </c>
      <c r="CE986" t="s">
        <v>157</v>
      </c>
      <c r="CF986">
        <v>0</v>
      </c>
      <c r="CG986">
        <v>45</v>
      </c>
      <c r="CH986">
        <v>630</v>
      </c>
      <c r="CI986" t="s">
        <v>158</v>
      </c>
      <c r="CJ986">
        <v>0</v>
      </c>
      <c r="CK986">
        <v>4.5459360000000002</v>
      </c>
      <c r="CL986">
        <v>14</v>
      </c>
      <c r="CM986" t="s">
        <v>159</v>
      </c>
      <c r="CN986">
        <v>630</v>
      </c>
      <c r="CO986">
        <v>413370</v>
      </c>
      <c r="CP986">
        <v>23</v>
      </c>
      <c r="CQ986">
        <v>27.545999999999999</v>
      </c>
      <c r="CR986">
        <v>413370</v>
      </c>
      <c r="CS986">
        <v>0</v>
      </c>
      <c r="CT986">
        <v>24002.542229999999</v>
      </c>
      <c r="CU986">
        <v>100</v>
      </c>
      <c r="CV986">
        <v>38091</v>
      </c>
      <c r="CW986">
        <v>0.146428</v>
      </c>
      <c r="CX986">
        <v>0</v>
      </c>
      <c r="CY986">
        <v>1.258E-3</v>
      </c>
      <c r="CZ986">
        <v>286</v>
      </c>
      <c r="DA986" t="s">
        <v>801</v>
      </c>
      <c r="DB986" t="s">
        <v>319</v>
      </c>
      <c r="DC986" t="s">
        <v>802</v>
      </c>
      <c r="DD986">
        <v>-84.720110000000005</v>
      </c>
      <c r="DE986">
        <v>34.744684999999997</v>
      </c>
      <c r="DF986">
        <v>34.744684999999997</v>
      </c>
      <c r="DG986">
        <v>-84.720110000000005</v>
      </c>
      <c r="DH986">
        <v>8.4329999999999995E-3</v>
      </c>
      <c r="DI986">
        <v>1.258E-3</v>
      </c>
      <c r="DJ986">
        <v>156</v>
      </c>
      <c r="DK986">
        <v>590</v>
      </c>
      <c r="DL986">
        <v>4.7</v>
      </c>
      <c r="DM986">
        <v>450</v>
      </c>
      <c r="DN986">
        <v>4.9000000000000004</v>
      </c>
      <c r="DO986">
        <v>440</v>
      </c>
      <c r="DP986">
        <v>5</v>
      </c>
      <c r="DQ986">
        <v>650</v>
      </c>
      <c r="DR986">
        <v>0</v>
      </c>
      <c r="DS986">
        <v>630</v>
      </c>
      <c r="DT986">
        <v>15.7</v>
      </c>
      <c r="DU986">
        <v>550</v>
      </c>
      <c r="DV986">
        <v>15.8</v>
      </c>
      <c r="DW986">
        <v>520</v>
      </c>
      <c r="DX986">
        <v>15.8</v>
      </c>
      <c r="DY986">
        <v>370</v>
      </c>
      <c r="DZ986">
        <v>15.9</v>
      </c>
      <c r="EA986">
        <v>370</v>
      </c>
      <c r="EB986">
        <v>0</v>
      </c>
      <c r="EC986">
        <v>620</v>
      </c>
      <c r="ED986">
        <v>0</v>
      </c>
      <c r="EE986">
        <v>0</v>
      </c>
    </row>
    <row r="987" spans="1:135" x14ac:dyDescent="0.3">
      <c r="A987">
        <v>985</v>
      </c>
      <c r="B987" t="s">
        <v>135</v>
      </c>
      <c r="C987">
        <v>799</v>
      </c>
      <c r="D987">
        <v>442</v>
      </c>
      <c r="E987" t="s">
        <v>135</v>
      </c>
      <c r="F987">
        <v>7788464</v>
      </c>
      <c r="G987" t="s">
        <v>136</v>
      </c>
      <c r="H987" s="1">
        <v>44100</v>
      </c>
      <c r="I987" t="s">
        <v>797</v>
      </c>
      <c r="J987" t="s">
        <v>798</v>
      </c>
      <c r="K987" t="s">
        <v>806</v>
      </c>
      <c r="L987" t="s">
        <v>256</v>
      </c>
      <c r="M987">
        <v>0</v>
      </c>
      <c r="N987">
        <v>1</v>
      </c>
      <c r="O987">
        <v>0</v>
      </c>
      <c r="P987" t="s">
        <v>141</v>
      </c>
      <c r="Q987" t="s">
        <v>186</v>
      </c>
      <c r="R987" t="s">
        <v>549</v>
      </c>
      <c r="S987" t="s">
        <v>272</v>
      </c>
      <c r="T987" t="s">
        <v>271</v>
      </c>
      <c r="U987">
        <v>1</v>
      </c>
      <c r="V987" t="s">
        <v>165</v>
      </c>
      <c r="W987" t="s">
        <v>146</v>
      </c>
      <c r="X987" t="s">
        <v>147</v>
      </c>
      <c r="Y987" t="s">
        <v>148</v>
      </c>
      <c r="Z987">
        <v>24</v>
      </c>
      <c r="AA987" t="s">
        <v>323</v>
      </c>
      <c r="AB987" t="s">
        <v>324</v>
      </c>
      <c r="AC987" t="s">
        <v>808</v>
      </c>
      <c r="AD987">
        <v>12.123377</v>
      </c>
      <c r="AE987">
        <v>34.742724000000003</v>
      </c>
      <c r="AF987">
        <v>-84.711625999999995</v>
      </c>
      <c r="AG987">
        <v>156</v>
      </c>
      <c r="AH987">
        <v>51</v>
      </c>
      <c r="AI987">
        <v>188</v>
      </c>
      <c r="AJ987" t="s">
        <v>308</v>
      </c>
      <c r="AK987">
        <v>34</v>
      </c>
      <c r="AL987">
        <v>38</v>
      </c>
      <c r="AM987" t="s">
        <v>153</v>
      </c>
      <c r="AN987">
        <v>404.5</v>
      </c>
      <c r="AO987">
        <v>55.3</v>
      </c>
      <c r="AP987">
        <v>390.3</v>
      </c>
      <c r="AQ987">
        <v>-84.711961000000002</v>
      </c>
      <c r="AR987">
        <v>34.742502999999999</v>
      </c>
      <c r="AS987">
        <v>-84.710798999999994</v>
      </c>
      <c r="AT987">
        <v>34.742882999999999</v>
      </c>
      <c r="AU987" t="s">
        <v>799</v>
      </c>
      <c r="AV987">
        <v>1</v>
      </c>
      <c r="AW987">
        <v>213</v>
      </c>
      <c r="AX987">
        <v>2</v>
      </c>
      <c r="AY987">
        <v>0</v>
      </c>
      <c r="AZ987">
        <v>45</v>
      </c>
      <c r="BA987">
        <v>10.220000000000001</v>
      </c>
      <c r="BB987">
        <v>9.6300000000000008</v>
      </c>
      <c r="BC987">
        <v>1946.5</v>
      </c>
      <c r="BD987">
        <v>1961.6</v>
      </c>
      <c r="BE987">
        <v>1976.4</v>
      </c>
      <c r="BF987">
        <v>45</v>
      </c>
      <c r="BG987">
        <v>38.1</v>
      </c>
      <c r="BH987">
        <v>6.9</v>
      </c>
      <c r="BI987" s="1">
        <v>44140</v>
      </c>
      <c r="BJ987" t="s">
        <v>512</v>
      </c>
      <c r="BK987">
        <v>1.258E-3</v>
      </c>
      <c r="BL987">
        <v>38278</v>
      </c>
      <c r="BM987">
        <v>39100</v>
      </c>
      <c r="BN987" t="s">
        <v>799</v>
      </c>
      <c r="BO987" t="s">
        <v>800</v>
      </c>
      <c r="BP987">
        <v>1</v>
      </c>
      <c r="BQ987">
        <v>200</v>
      </c>
      <c r="BR987">
        <v>6</v>
      </c>
      <c r="BS987">
        <v>1</v>
      </c>
      <c r="BT987">
        <v>6</v>
      </c>
      <c r="BU987">
        <v>1</v>
      </c>
      <c r="BV987">
        <v>1</v>
      </c>
      <c r="BW987">
        <v>2</v>
      </c>
      <c r="BX987">
        <v>0</v>
      </c>
      <c r="BY987">
        <v>4</v>
      </c>
      <c r="BZ987" t="s">
        <v>156</v>
      </c>
      <c r="CA987">
        <v>213</v>
      </c>
      <c r="CB987">
        <v>2</v>
      </c>
      <c r="CC987">
        <v>0</v>
      </c>
      <c r="CD987" t="s">
        <v>157</v>
      </c>
      <c r="CE987" t="s">
        <v>157</v>
      </c>
      <c r="CF987">
        <v>0</v>
      </c>
      <c r="CG987">
        <v>45</v>
      </c>
      <c r="CH987">
        <v>630</v>
      </c>
      <c r="CI987" t="s">
        <v>158</v>
      </c>
      <c r="CJ987">
        <v>0</v>
      </c>
      <c r="CK987">
        <v>4.5459360000000002</v>
      </c>
      <c r="CL987">
        <v>14</v>
      </c>
      <c r="CM987" t="s">
        <v>159</v>
      </c>
      <c r="CN987">
        <v>630</v>
      </c>
      <c r="CO987">
        <v>413370</v>
      </c>
      <c r="CP987">
        <v>23</v>
      </c>
      <c r="CQ987">
        <v>27.545999999999999</v>
      </c>
      <c r="CR987">
        <v>413370</v>
      </c>
      <c r="CS987">
        <v>0</v>
      </c>
      <c r="CT987">
        <v>24002.542229999999</v>
      </c>
      <c r="CU987">
        <v>100</v>
      </c>
      <c r="CV987">
        <v>38091</v>
      </c>
      <c r="CW987">
        <v>0.146428</v>
      </c>
      <c r="CX987">
        <v>0</v>
      </c>
      <c r="CY987">
        <v>1.258E-3</v>
      </c>
      <c r="CZ987">
        <v>286</v>
      </c>
      <c r="DA987" t="s">
        <v>801</v>
      </c>
      <c r="DB987" t="s">
        <v>319</v>
      </c>
      <c r="DC987" t="s">
        <v>802</v>
      </c>
      <c r="DD987">
        <v>-84.720110000000005</v>
      </c>
      <c r="DE987">
        <v>34.744684999999997</v>
      </c>
      <c r="DF987">
        <v>34.744684999999997</v>
      </c>
      <c r="DG987">
        <v>-84.720110000000005</v>
      </c>
      <c r="DH987">
        <v>8.4329999999999995E-3</v>
      </c>
      <c r="DI987">
        <v>1.258E-3</v>
      </c>
      <c r="DJ987">
        <v>156</v>
      </c>
      <c r="DK987">
        <v>590</v>
      </c>
      <c r="DL987">
        <v>4.7</v>
      </c>
      <c r="DM987">
        <v>450</v>
      </c>
      <c r="DN987">
        <v>4.9000000000000004</v>
      </c>
      <c r="DO987">
        <v>440</v>
      </c>
      <c r="DP987">
        <v>5</v>
      </c>
      <c r="DQ987">
        <v>650</v>
      </c>
      <c r="DR987">
        <v>0</v>
      </c>
      <c r="DS987">
        <v>630</v>
      </c>
      <c r="DT987">
        <v>15.7</v>
      </c>
      <c r="DU987">
        <v>550</v>
      </c>
      <c r="DV987">
        <v>15.8</v>
      </c>
      <c r="DW987">
        <v>520</v>
      </c>
      <c r="DX987">
        <v>15.8</v>
      </c>
      <c r="DY987">
        <v>370</v>
      </c>
      <c r="DZ987">
        <v>15.9</v>
      </c>
      <c r="EA987">
        <v>370</v>
      </c>
      <c r="EB987">
        <v>0</v>
      </c>
      <c r="EC987">
        <v>620</v>
      </c>
      <c r="ED987">
        <v>0</v>
      </c>
      <c r="EE987">
        <v>9.9999999999999995E-7</v>
      </c>
    </row>
    <row r="988" spans="1:135" x14ac:dyDescent="0.3">
      <c r="A988">
        <v>986</v>
      </c>
      <c r="B988" t="s">
        <v>135</v>
      </c>
      <c r="C988">
        <v>553</v>
      </c>
      <c r="D988">
        <v>690</v>
      </c>
      <c r="E988" t="s">
        <v>135</v>
      </c>
      <c r="F988">
        <v>5395817</v>
      </c>
      <c r="G988" t="s">
        <v>136</v>
      </c>
      <c r="H988" s="1">
        <v>42228</v>
      </c>
      <c r="I988" t="s">
        <v>797</v>
      </c>
      <c r="J988" t="s">
        <v>798</v>
      </c>
      <c r="K988" t="s">
        <v>139</v>
      </c>
      <c r="L988" t="s">
        <v>256</v>
      </c>
      <c r="M988">
        <v>0</v>
      </c>
      <c r="N988">
        <v>1</v>
      </c>
      <c r="O988">
        <v>0</v>
      </c>
      <c r="P988" t="s">
        <v>141</v>
      </c>
      <c r="Q988" t="s">
        <v>142</v>
      </c>
      <c r="R988" t="s">
        <v>176</v>
      </c>
      <c r="S988" t="s">
        <v>219</v>
      </c>
      <c r="T988" t="s">
        <v>164</v>
      </c>
      <c r="U988">
        <v>1</v>
      </c>
      <c r="V988" t="s">
        <v>165</v>
      </c>
      <c r="W988" t="s">
        <v>146</v>
      </c>
      <c r="X988" t="s">
        <v>147</v>
      </c>
      <c r="Y988" t="s">
        <v>148</v>
      </c>
      <c r="Z988">
        <v>55</v>
      </c>
      <c r="AA988" t="s">
        <v>360</v>
      </c>
      <c r="AB988" t="s">
        <v>168</v>
      </c>
      <c r="AC988" t="s">
        <v>799</v>
      </c>
      <c r="AD988">
        <v>25.440999999999999</v>
      </c>
      <c r="AE988">
        <v>34.744098999999999</v>
      </c>
      <c r="AF988">
        <v>-84.707023000000007</v>
      </c>
      <c r="AG988">
        <v>159</v>
      </c>
      <c r="AH988">
        <v>54</v>
      </c>
      <c r="AI988">
        <v>191</v>
      </c>
      <c r="AJ988" t="s">
        <v>308</v>
      </c>
      <c r="AK988">
        <v>37</v>
      </c>
      <c r="AL988">
        <v>41</v>
      </c>
      <c r="AM988" t="s">
        <v>153</v>
      </c>
      <c r="AN988">
        <v>297.5</v>
      </c>
      <c r="AO988">
        <v>127.2</v>
      </c>
      <c r="AP988">
        <v>659</v>
      </c>
      <c r="AQ988">
        <v>-84.708292</v>
      </c>
      <c r="AR988">
        <v>34.743543000000003</v>
      </c>
      <c r="AS988">
        <v>-84.707018000000005</v>
      </c>
      <c r="AT988">
        <v>34.744582000000001</v>
      </c>
      <c r="AU988" t="s">
        <v>799</v>
      </c>
      <c r="AV988">
        <v>1</v>
      </c>
      <c r="AW988">
        <v>213</v>
      </c>
      <c r="AX988">
        <v>2</v>
      </c>
      <c r="AY988">
        <v>0</v>
      </c>
      <c r="AZ988">
        <v>45</v>
      </c>
      <c r="BA988">
        <v>21.69</v>
      </c>
      <c r="BB988">
        <v>21.23</v>
      </c>
      <c r="BC988">
        <v>2091.5</v>
      </c>
      <c r="BD988">
        <v>2064.6</v>
      </c>
      <c r="BE988">
        <v>2038.1</v>
      </c>
      <c r="BF988">
        <v>45</v>
      </c>
      <c r="BG988">
        <v>35.1</v>
      </c>
      <c r="BH988">
        <v>9.9</v>
      </c>
      <c r="BI988" s="1">
        <v>44140</v>
      </c>
      <c r="BJ988" t="s">
        <v>512</v>
      </c>
      <c r="BK988">
        <v>2.0070000000000001E-3</v>
      </c>
      <c r="BL988">
        <v>38278</v>
      </c>
      <c r="BM988">
        <v>39100</v>
      </c>
      <c r="BN988" t="s">
        <v>799</v>
      </c>
      <c r="BO988" t="s">
        <v>800</v>
      </c>
      <c r="BP988">
        <v>1</v>
      </c>
      <c r="BQ988">
        <v>200</v>
      </c>
      <c r="BR988">
        <v>6</v>
      </c>
      <c r="BS988">
        <v>1</v>
      </c>
      <c r="BT988">
        <v>6</v>
      </c>
      <c r="BU988">
        <v>1</v>
      </c>
      <c r="BV988">
        <v>1</v>
      </c>
      <c r="BW988">
        <v>2</v>
      </c>
      <c r="BX988">
        <v>0</v>
      </c>
      <c r="BY988">
        <v>4</v>
      </c>
      <c r="BZ988" t="s">
        <v>156</v>
      </c>
      <c r="CA988">
        <v>213</v>
      </c>
      <c r="CB988">
        <v>2</v>
      </c>
      <c r="CC988">
        <v>0</v>
      </c>
      <c r="CD988" t="s">
        <v>157</v>
      </c>
      <c r="CE988" t="s">
        <v>157</v>
      </c>
      <c r="CF988">
        <v>0</v>
      </c>
      <c r="CG988">
        <v>45</v>
      </c>
      <c r="CH988">
        <v>630</v>
      </c>
      <c r="CI988" t="s">
        <v>158</v>
      </c>
      <c r="CJ988">
        <v>0</v>
      </c>
      <c r="CK988">
        <v>4.5459360000000002</v>
      </c>
      <c r="CL988">
        <v>14</v>
      </c>
      <c r="CM988" t="s">
        <v>159</v>
      </c>
      <c r="CN988">
        <v>630</v>
      </c>
      <c r="CO988">
        <v>413370</v>
      </c>
      <c r="CP988">
        <v>23</v>
      </c>
      <c r="CQ988">
        <v>27.545999999999999</v>
      </c>
      <c r="CR988">
        <v>413370</v>
      </c>
      <c r="CS988">
        <v>0</v>
      </c>
      <c r="CT988">
        <v>24002.542229999999</v>
      </c>
      <c r="CU988">
        <v>100</v>
      </c>
      <c r="CV988">
        <v>38091</v>
      </c>
      <c r="CW988">
        <v>0.146428</v>
      </c>
      <c r="CX988">
        <v>0</v>
      </c>
      <c r="CY988">
        <v>2.0070000000000001E-3</v>
      </c>
      <c r="CZ988">
        <v>286</v>
      </c>
      <c r="DA988" t="s">
        <v>801</v>
      </c>
      <c r="DB988" t="s">
        <v>319</v>
      </c>
      <c r="DC988" t="s">
        <v>802</v>
      </c>
      <c r="DD988">
        <v>-84.720110000000005</v>
      </c>
      <c r="DE988">
        <v>34.744684999999997</v>
      </c>
      <c r="DF988">
        <v>34.744684999999997</v>
      </c>
      <c r="DG988">
        <v>-84.720110000000005</v>
      </c>
      <c r="DH988">
        <v>1.187E-2</v>
      </c>
      <c r="DI988">
        <v>2.0070000000000001E-3</v>
      </c>
      <c r="DJ988">
        <v>159</v>
      </c>
      <c r="DK988">
        <v>590</v>
      </c>
      <c r="DL988">
        <v>4.7</v>
      </c>
      <c r="DM988">
        <v>450</v>
      </c>
      <c r="DN988">
        <v>4.9000000000000004</v>
      </c>
      <c r="DO988">
        <v>440</v>
      </c>
      <c r="DP988">
        <v>5</v>
      </c>
      <c r="DQ988">
        <v>650</v>
      </c>
      <c r="DR988">
        <v>0</v>
      </c>
      <c r="DS988">
        <v>630</v>
      </c>
      <c r="DT988">
        <v>15.7</v>
      </c>
      <c r="DU988">
        <v>550</v>
      </c>
      <c r="DV988">
        <v>15.8</v>
      </c>
      <c r="DW988">
        <v>520</v>
      </c>
      <c r="DX988">
        <v>15.8</v>
      </c>
      <c r="DY988">
        <v>370</v>
      </c>
      <c r="DZ988">
        <v>15.9</v>
      </c>
      <c r="EA988">
        <v>370</v>
      </c>
      <c r="EB988">
        <v>0</v>
      </c>
      <c r="EC988">
        <v>620</v>
      </c>
      <c r="ED988">
        <v>0</v>
      </c>
      <c r="EE988">
        <v>0</v>
      </c>
    </row>
    <row r="989" spans="1:135" x14ac:dyDescent="0.3">
      <c r="A989">
        <v>987</v>
      </c>
      <c r="B989" t="s">
        <v>135</v>
      </c>
      <c r="C989">
        <v>332</v>
      </c>
      <c r="D989">
        <v>772</v>
      </c>
      <c r="E989" t="s">
        <v>135</v>
      </c>
      <c r="F989">
        <v>4834936</v>
      </c>
      <c r="G989" t="s">
        <v>136</v>
      </c>
      <c r="H989" s="1">
        <v>41760</v>
      </c>
      <c r="I989" t="s">
        <v>797</v>
      </c>
      <c r="J989" t="s">
        <v>798</v>
      </c>
      <c r="K989" t="s">
        <v>139</v>
      </c>
      <c r="L989" t="s">
        <v>169</v>
      </c>
      <c r="M989">
        <v>0</v>
      </c>
      <c r="N989">
        <v>0</v>
      </c>
      <c r="O989">
        <v>0</v>
      </c>
      <c r="P989" t="s">
        <v>141</v>
      </c>
      <c r="Q989" t="s">
        <v>142</v>
      </c>
      <c r="R989" t="s">
        <v>176</v>
      </c>
      <c r="S989" t="s">
        <v>442</v>
      </c>
      <c r="T989" t="s">
        <v>216</v>
      </c>
      <c r="U989">
        <v>1</v>
      </c>
      <c r="V989" t="s">
        <v>165</v>
      </c>
      <c r="W989" t="s">
        <v>166</v>
      </c>
      <c r="X989" t="s">
        <v>147</v>
      </c>
      <c r="Y989" t="s">
        <v>148</v>
      </c>
      <c r="Z989">
        <v>20</v>
      </c>
      <c r="AA989" t="s">
        <v>360</v>
      </c>
      <c r="AB989" t="s">
        <v>324</v>
      </c>
      <c r="AC989" t="s">
        <v>799</v>
      </c>
      <c r="AD989">
        <v>12.741</v>
      </c>
      <c r="AE989">
        <v>34.748522999999999</v>
      </c>
      <c r="AF989">
        <v>-84.706129000000004</v>
      </c>
      <c r="AG989">
        <v>162</v>
      </c>
      <c r="AH989">
        <v>57</v>
      </c>
      <c r="AI989">
        <v>194</v>
      </c>
      <c r="AJ989" t="s">
        <v>308</v>
      </c>
      <c r="AK989">
        <v>40</v>
      </c>
      <c r="AL989">
        <v>44</v>
      </c>
      <c r="AM989" t="s">
        <v>153</v>
      </c>
      <c r="AN989">
        <v>344.9</v>
      </c>
      <c r="AO989">
        <v>82.3</v>
      </c>
      <c r="AP989">
        <v>495.5</v>
      </c>
      <c r="AQ989">
        <v>-84.706508999999997</v>
      </c>
      <c r="AR989">
        <v>34.747539000000003</v>
      </c>
      <c r="AS989">
        <v>-84.705853000000005</v>
      </c>
      <c r="AT989">
        <v>34.748676000000003</v>
      </c>
      <c r="AU989" t="s">
        <v>799</v>
      </c>
      <c r="AV989">
        <v>1</v>
      </c>
      <c r="AW989">
        <v>213</v>
      </c>
      <c r="AX989">
        <v>2</v>
      </c>
      <c r="AY989">
        <v>0</v>
      </c>
      <c r="AZ989">
        <v>45</v>
      </c>
      <c r="BA989">
        <v>10.95</v>
      </c>
      <c r="BB989">
        <v>10.220000000000001</v>
      </c>
      <c r="BC989">
        <v>2152.9</v>
      </c>
      <c r="BD989">
        <v>2171.6</v>
      </c>
      <c r="BE989">
        <v>2184.6999999999998</v>
      </c>
      <c r="BF989">
        <v>45</v>
      </c>
      <c r="BG989">
        <v>41.4</v>
      </c>
      <c r="BH989">
        <v>3.6</v>
      </c>
      <c r="BI989" s="1">
        <v>44140</v>
      </c>
      <c r="BJ989" t="s">
        <v>185</v>
      </c>
      <c r="BK989">
        <v>1.4430000000000001E-3</v>
      </c>
      <c r="BL989">
        <v>38278</v>
      </c>
      <c r="BM989">
        <v>39100</v>
      </c>
      <c r="BN989" t="s">
        <v>799</v>
      </c>
      <c r="BO989" t="s">
        <v>800</v>
      </c>
      <c r="BP989">
        <v>1</v>
      </c>
      <c r="BQ989">
        <v>200</v>
      </c>
      <c r="BR989">
        <v>6</v>
      </c>
      <c r="BS989">
        <v>1</v>
      </c>
      <c r="BT989">
        <v>6</v>
      </c>
      <c r="BU989">
        <v>1</v>
      </c>
      <c r="BV989">
        <v>1</v>
      </c>
      <c r="BW989">
        <v>2</v>
      </c>
      <c r="BX989">
        <v>0</v>
      </c>
      <c r="BY989">
        <v>4</v>
      </c>
      <c r="BZ989" t="s">
        <v>156</v>
      </c>
      <c r="CA989">
        <v>213</v>
      </c>
      <c r="CB989">
        <v>2</v>
      </c>
      <c r="CC989">
        <v>0</v>
      </c>
      <c r="CD989" t="s">
        <v>157</v>
      </c>
      <c r="CE989" t="s">
        <v>157</v>
      </c>
      <c r="CF989">
        <v>0</v>
      </c>
      <c r="CG989">
        <v>45</v>
      </c>
      <c r="CH989">
        <v>630</v>
      </c>
      <c r="CI989" t="s">
        <v>158</v>
      </c>
      <c r="CJ989">
        <v>0</v>
      </c>
      <c r="CK989">
        <v>4.5459360000000002</v>
      </c>
      <c r="CL989">
        <v>14</v>
      </c>
      <c r="CM989" t="s">
        <v>159</v>
      </c>
      <c r="CN989">
        <v>630</v>
      </c>
      <c r="CO989">
        <v>413370</v>
      </c>
      <c r="CP989">
        <v>23</v>
      </c>
      <c r="CQ989">
        <v>27.545999999999999</v>
      </c>
      <c r="CR989">
        <v>413370</v>
      </c>
      <c r="CS989">
        <v>0</v>
      </c>
      <c r="CT989">
        <v>24002.542229999999</v>
      </c>
      <c r="CU989">
        <v>100</v>
      </c>
      <c r="CV989">
        <v>38091</v>
      </c>
      <c r="CW989">
        <v>0.146428</v>
      </c>
      <c r="CX989">
        <v>0</v>
      </c>
      <c r="CY989">
        <v>1.4430000000000001E-3</v>
      </c>
      <c r="CZ989">
        <v>286</v>
      </c>
      <c r="DA989" t="s">
        <v>801</v>
      </c>
      <c r="DB989" t="s">
        <v>319</v>
      </c>
      <c r="DC989" t="s">
        <v>802</v>
      </c>
      <c r="DD989">
        <v>-84.720110000000005</v>
      </c>
      <c r="DE989">
        <v>34.744684999999997</v>
      </c>
      <c r="DF989">
        <v>34.744684999999997</v>
      </c>
      <c r="DG989">
        <v>-84.720110000000005</v>
      </c>
      <c r="DH989">
        <v>1.3894999999999999E-2</v>
      </c>
      <c r="DI989">
        <v>1.4430000000000001E-3</v>
      </c>
      <c r="DJ989">
        <v>162</v>
      </c>
      <c r="DK989">
        <v>590</v>
      </c>
      <c r="DL989">
        <v>4.7</v>
      </c>
      <c r="DM989">
        <v>450</v>
      </c>
      <c r="DN989">
        <v>4.9000000000000004</v>
      </c>
      <c r="DO989">
        <v>440</v>
      </c>
      <c r="DP989">
        <v>5</v>
      </c>
      <c r="DQ989">
        <v>650</v>
      </c>
      <c r="DR989">
        <v>0</v>
      </c>
      <c r="DS989">
        <v>630</v>
      </c>
      <c r="DT989">
        <v>15.7</v>
      </c>
      <c r="DU989">
        <v>550</v>
      </c>
      <c r="DV989">
        <v>15.8</v>
      </c>
      <c r="DW989">
        <v>520</v>
      </c>
      <c r="DX989">
        <v>15.8</v>
      </c>
      <c r="DY989">
        <v>370</v>
      </c>
      <c r="DZ989">
        <v>15.9</v>
      </c>
      <c r="EA989">
        <v>370</v>
      </c>
      <c r="EB989">
        <v>0</v>
      </c>
      <c r="EC989">
        <v>620</v>
      </c>
      <c r="ED989">
        <v>0</v>
      </c>
      <c r="EE989">
        <v>0</v>
      </c>
    </row>
    <row r="990" spans="1:135" x14ac:dyDescent="0.3">
      <c r="A990">
        <v>988</v>
      </c>
      <c r="B990" t="s">
        <v>135</v>
      </c>
      <c r="C990">
        <v>340</v>
      </c>
      <c r="D990">
        <v>767</v>
      </c>
      <c r="E990" t="s">
        <v>135</v>
      </c>
      <c r="F990">
        <v>4858632</v>
      </c>
      <c r="G990" t="s">
        <v>136</v>
      </c>
      <c r="H990" s="1">
        <v>41784</v>
      </c>
      <c r="I990" t="s">
        <v>797</v>
      </c>
      <c r="J990" t="s">
        <v>798</v>
      </c>
      <c r="K990" t="s">
        <v>139</v>
      </c>
      <c r="L990" t="s">
        <v>169</v>
      </c>
      <c r="M990">
        <v>0</v>
      </c>
      <c r="N990">
        <v>0</v>
      </c>
      <c r="O990">
        <v>0</v>
      </c>
      <c r="P990" t="s">
        <v>141</v>
      </c>
      <c r="Q990" t="s">
        <v>142</v>
      </c>
      <c r="R990" t="s">
        <v>176</v>
      </c>
      <c r="S990" t="s">
        <v>272</v>
      </c>
      <c r="T990" t="s">
        <v>187</v>
      </c>
      <c r="U990">
        <v>1</v>
      </c>
      <c r="V990" t="s">
        <v>165</v>
      </c>
      <c r="W990" t="s">
        <v>146</v>
      </c>
      <c r="X990" t="s">
        <v>147</v>
      </c>
      <c r="Y990" t="s">
        <v>148</v>
      </c>
      <c r="Z990">
        <v>21</v>
      </c>
      <c r="AA990" t="s">
        <v>149</v>
      </c>
      <c r="AB990" t="s">
        <v>168</v>
      </c>
      <c r="AC990" t="s">
        <v>799</v>
      </c>
      <c r="AD990">
        <v>25.762</v>
      </c>
      <c r="AE990">
        <v>34.748522999999999</v>
      </c>
      <c r="AF990">
        <v>-84.706129000000004</v>
      </c>
      <c r="AG990">
        <v>162</v>
      </c>
      <c r="AH990">
        <v>57</v>
      </c>
      <c r="AI990">
        <v>194</v>
      </c>
      <c r="AJ990" t="s">
        <v>308</v>
      </c>
      <c r="AK990">
        <v>40</v>
      </c>
      <c r="AL990">
        <v>44</v>
      </c>
      <c r="AM990" t="s">
        <v>153</v>
      </c>
      <c r="AN990">
        <v>344.9</v>
      </c>
      <c r="AO990">
        <v>82.3</v>
      </c>
      <c r="AP990">
        <v>495.5</v>
      </c>
      <c r="AQ990">
        <v>-84.706508999999997</v>
      </c>
      <c r="AR990">
        <v>34.747539000000003</v>
      </c>
      <c r="AS990">
        <v>-84.705853000000005</v>
      </c>
      <c r="AT990">
        <v>34.748676000000003</v>
      </c>
      <c r="AU990" t="s">
        <v>799</v>
      </c>
      <c r="AV990">
        <v>1</v>
      </c>
      <c r="AW990">
        <v>213</v>
      </c>
      <c r="AX990">
        <v>2</v>
      </c>
      <c r="AY990">
        <v>0</v>
      </c>
      <c r="AZ990">
        <v>45</v>
      </c>
      <c r="BA990">
        <v>10.95</v>
      </c>
      <c r="BB990">
        <v>10.220000000000001</v>
      </c>
      <c r="BC990">
        <v>2152.9</v>
      </c>
      <c r="BD990">
        <v>2171.6</v>
      </c>
      <c r="BE990">
        <v>2184.6999999999998</v>
      </c>
      <c r="BF990">
        <v>45</v>
      </c>
      <c r="BG990">
        <v>41.4</v>
      </c>
      <c r="BH990">
        <v>3.6</v>
      </c>
      <c r="BI990" s="1">
        <v>44140</v>
      </c>
      <c r="BJ990" t="s">
        <v>185</v>
      </c>
      <c r="BK990">
        <v>1.4430000000000001E-3</v>
      </c>
      <c r="BL990">
        <v>38278</v>
      </c>
      <c r="BM990">
        <v>39100</v>
      </c>
      <c r="BN990" t="s">
        <v>799</v>
      </c>
      <c r="BO990" t="s">
        <v>800</v>
      </c>
      <c r="BP990">
        <v>1</v>
      </c>
      <c r="BQ990">
        <v>200</v>
      </c>
      <c r="BR990">
        <v>6</v>
      </c>
      <c r="BS990">
        <v>1</v>
      </c>
      <c r="BT990">
        <v>6</v>
      </c>
      <c r="BU990">
        <v>1</v>
      </c>
      <c r="BV990">
        <v>1</v>
      </c>
      <c r="BW990">
        <v>2</v>
      </c>
      <c r="BX990">
        <v>0</v>
      </c>
      <c r="BY990">
        <v>4</v>
      </c>
      <c r="BZ990" t="s">
        <v>156</v>
      </c>
      <c r="CA990">
        <v>213</v>
      </c>
      <c r="CB990">
        <v>2</v>
      </c>
      <c r="CC990">
        <v>0</v>
      </c>
      <c r="CD990" t="s">
        <v>157</v>
      </c>
      <c r="CE990" t="s">
        <v>157</v>
      </c>
      <c r="CF990">
        <v>0</v>
      </c>
      <c r="CG990">
        <v>45</v>
      </c>
      <c r="CH990">
        <v>630</v>
      </c>
      <c r="CI990" t="s">
        <v>158</v>
      </c>
      <c r="CJ990">
        <v>0</v>
      </c>
      <c r="CK990">
        <v>4.5459360000000002</v>
      </c>
      <c r="CL990">
        <v>14</v>
      </c>
      <c r="CM990" t="s">
        <v>159</v>
      </c>
      <c r="CN990">
        <v>630</v>
      </c>
      <c r="CO990">
        <v>413370</v>
      </c>
      <c r="CP990">
        <v>23</v>
      </c>
      <c r="CQ990">
        <v>27.545999999999999</v>
      </c>
      <c r="CR990">
        <v>413370</v>
      </c>
      <c r="CS990">
        <v>0</v>
      </c>
      <c r="CT990">
        <v>24002.542229999999</v>
      </c>
      <c r="CU990">
        <v>100</v>
      </c>
      <c r="CV990">
        <v>38091</v>
      </c>
      <c r="CW990">
        <v>0.146428</v>
      </c>
      <c r="CX990">
        <v>0</v>
      </c>
      <c r="CY990">
        <v>1.4430000000000001E-3</v>
      </c>
      <c r="CZ990">
        <v>286</v>
      </c>
      <c r="DA990" t="s">
        <v>801</v>
      </c>
      <c r="DB990" t="s">
        <v>319</v>
      </c>
      <c r="DC990" t="s">
        <v>802</v>
      </c>
      <c r="DD990">
        <v>-84.720110000000005</v>
      </c>
      <c r="DE990">
        <v>34.744684999999997</v>
      </c>
      <c r="DF990">
        <v>34.744684999999997</v>
      </c>
      <c r="DG990">
        <v>-84.720110000000005</v>
      </c>
      <c r="DH990">
        <v>1.3894999999999999E-2</v>
      </c>
      <c r="DI990">
        <v>1.4430000000000001E-3</v>
      </c>
      <c r="DJ990">
        <v>162</v>
      </c>
      <c r="DK990">
        <v>590</v>
      </c>
      <c r="DL990">
        <v>4.7</v>
      </c>
      <c r="DM990">
        <v>450</v>
      </c>
      <c r="DN990">
        <v>4.9000000000000004</v>
      </c>
      <c r="DO990">
        <v>440</v>
      </c>
      <c r="DP990">
        <v>5</v>
      </c>
      <c r="DQ990">
        <v>650</v>
      </c>
      <c r="DR990">
        <v>0</v>
      </c>
      <c r="DS990">
        <v>630</v>
      </c>
      <c r="DT990">
        <v>15.7</v>
      </c>
      <c r="DU990">
        <v>550</v>
      </c>
      <c r="DV990">
        <v>15.8</v>
      </c>
      <c r="DW990">
        <v>520</v>
      </c>
      <c r="DX990">
        <v>15.8</v>
      </c>
      <c r="DY990">
        <v>370</v>
      </c>
      <c r="DZ990">
        <v>15.9</v>
      </c>
      <c r="EA990">
        <v>370</v>
      </c>
      <c r="EB990">
        <v>0</v>
      </c>
      <c r="EC990">
        <v>620</v>
      </c>
      <c r="ED990">
        <v>0</v>
      </c>
      <c r="EE990">
        <v>0</v>
      </c>
    </row>
    <row r="991" spans="1:135" x14ac:dyDescent="0.3">
      <c r="A991">
        <v>989</v>
      </c>
      <c r="B991" t="s">
        <v>135</v>
      </c>
      <c r="C991">
        <v>462</v>
      </c>
      <c r="D991">
        <v>533</v>
      </c>
      <c r="E991" t="s">
        <v>135</v>
      </c>
      <c r="F991">
        <v>6884442</v>
      </c>
      <c r="G991" t="s">
        <v>136</v>
      </c>
      <c r="H991" s="1">
        <v>43365</v>
      </c>
      <c r="I991" t="s">
        <v>797</v>
      </c>
      <c r="J991" t="s">
        <v>798</v>
      </c>
      <c r="K991" t="s">
        <v>1021</v>
      </c>
      <c r="L991" t="s">
        <v>140</v>
      </c>
      <c r="M991">
        <v>0</v>
      </c>
      <c r="N991">
        <v>0</v>
      </c>
      <c r="O991">
        <v>0</v>
      </c>
      <c r="P991" t="s">
        <v>179</v>
      </c>
      <c r="Q991" t="s">
        <v>170</v>
      </c>
      <c r="R991" t="s">
        <v>180</v>
      </c>
      <c r="S991" t="s">
        <v>180</v>
      </c>
      <c r="T991" t="s">
        <v>283</v>
      </c>
      <c r="U991">
        <v>2</v>
      </c>
      <c r="V991" t="s">
        <v>182</v>
      </c>
      <c r="W991" t="s">
        <v>183</v>
      </c>
      <c r="X991" t="s">
        <v>147</v>
      </c>
      <c r="Y991" t="s">
        <v>148</v>
      </c>
      <c r="Z991">
        <v>0</v>
      </c>
      <c r="AA991" t="s">
        <v>621</v>
      </c>
      <c r="AB991" t="s">
        <v>418</v>
      </c>
      <c r="AC991" t="s">
        <v>799</v>
      </c>
      <c r="AD991">
        <v>12.798</v>
      </c>
      <c r="AE991">
        <v>34.749015</v>
      </c>
      <c r="AF991">
        <v>-84.705292999999998</v>
      </c>
      <c r="AG991">
        <v>163</v>
      </c>
      <c r="AH991">
        <v>58</v>
      </c>
      <c r="AI991">
        <v>195</v>
      </c>
      <c r="AJ991" t="s">
        <v>308</v>
      </c>
      <c r="AK991">
        <v>41</v>
      </c>
      <c r="AL991">
        <v>45</v>
      </c>
      <c r="AM991" t="s">
        <v>153</v>
      </c>
      <c r="AN991">
        <v>197</v>
      </c>
      <c r="AO991">
        <v>126.6</v>
      </c>
      <c r="AP991">
        <v>435.2</v>
      </c>
      <c r="AQ991">
        <v>-84.705717000000007</v>
      </c>
      <c r="AR991">
        <v>34.748731999999997</v>
      </c>
      <c r="AS991">
        <v>-84.705454000000003</v>
      </c>
      <c r="AT991">
        <v>34.749688999999996</v>
      </c>
      <c r="AU991" t="s">
        <v>799</v>
      </c>
      <c r="AV991">
        <v>1</v>
      </c>
      <c r="AW991">
        <v>213</v>
      </c>
      <c r="AX991">
        <v>2</v>
      </c>
      <c r="AY991">
        <v>0</v>
      </c>
      <c r="AZ991">
        <v>45</v>
      </c>
      <c r="BA991">
        <v>26.44</v>
      </c>
      <c r="BB991">
        <v>25.15</v>
      </c>
      <c r="BC991">
        <v>2208.6999999999998</v>
      </c>
      <c r="BD991">
        <v>2191.9</v>
      </c>
      <c r="BE991">
        <v>2180.1</v>
      </c>
      <c r="BF991">
        <v>45</v>
      </c>
      <c r="BG991">
        <v>26.3</v>
      </c>
      <c r="BH991">
        <v>18.7</v>
      </c>
      <c r="BI991" s="1">
        <v>44140</v>
      </c>
      <c r="BJ991" t="s">
        <v>185</v>
      </c>
      <c r="BK991">
        <v>1.2819999999999999E-3</v>
      </c>
      <c r="BL991">
        <v>38278</v>
      </c>
      <c r="BM991">
        <v>39100</v>
      </c>
      <c r="BN991" t="s">
        <v>799</v>
      </c>
      <c r="BO991" t="s">
        <v>800</v>
      </c>
      <c r="BP991">
        <v>1</v>
      </c>
      <c r="BQ991">
        <v>200</v>
      </c>
      <c r="BR991">
        <v>6</v>
      </c>
      <c r="BS991">
        <v>1</v>
      </c>
      <c r="BT991">
        <v>6</v>
      </c>
      <c r="BU991">
        <v>1</v>
      </c>
      <c r="BV991">
        <v>1</v>
      </c>
      <c r="BW991">
        <v>2</v>
      </c>
      <c r="BX991">
        <v>0</v>
      </c>
      <c r="BY991">
        <v>4</v>
      </c>
      <c r="BZ991" t="s">
        <v>156</v>
      </c>
      <c r="CA991">
        <v>213</v>
      </c>
      <c r="CB991">
        <v>2</v>
      </c>
      <c r="CC991">
        <v>0</v>
      </c>
      <c r="CD991" t="s">
        <v>157</v>
      </c>
      <c r="CE991" t="s">
        <v>157</v>
      </c>
      <c r="CF991">
        <v>0</v>
      </c>
      <c r="CG991">
        <v>45</v>
      </c>
      <c r="CH991">
        <v>630</v>
      </c>
      <c r="CI991" t="s">
        <v>158</v>
      </c>
      <c r="CJ991">
        <v>0</v>
      </c>
      <c r="CK991">
        <v>4.5459360000000002</v>
      </c>
      <c r="CL991">
        <v>14</v>
      </c>
      <c r="CM991" t="s">
        <v>159</v>
      </c>
      <c r="CN991">
        <v>630</v>
      </c>
      <c r="CO991">
        <v>413370</v>
      </c>
      <c r="CP991">
        <v>23</v>
      </c>
      <c r="CQ991">
        <v>27.545999999999999</v>
      </c>
      <c r="CR991">
        <v>413370</v>
      </c>
      <c r="CS991">
        <v>0</v>
      </c>
      <c r="CT991">
        <v>24002.542229999999</v>
      </c>
      <c r="CU991">
        <v>100</v>
      </c>
      <c r="CV991">
        <v>38091</v>
      </c>
      <c r="CW991">
        <v>0.146428</v>
      </c>
      <c r="CX991">
        <v>0</v>
      </c>
      <c r="CY991">
        <v>1.2819999999999999E-3</v>
      </c>
      <c r="CZ991">
        <v>286</v>
      </c>
      <c r="DA991" t="s">
        <v>801</v>
      </c>
      <c r="DB991" t="s">
        <v>319</v>
      </c>
      <c r="DC991" t="s">
        <v>802</v>
      </c>
      <c r="DD991">
        <v>-84.720110000000005</v>
      </c>
      <c r="DE991">
        <v>34.744684999999997</v>
      </c>
      <c r="DF991">
        <v>34.744684999999997</v>
      </c>
      <c r="DG991">
        <v>-84.720110000000005</v>
      </c>
      <c r="DH991">
        <v>1.4949E-2</v>
      </c>
      <c r="DI991">
        <v>1.2819999999999999E-3</v>
      </c>
      <c r="DJ991">
        <v>163</v>
      </c>
      <c r="DK991">
        <v>590</v>
      </c>
      <c r="DL991">
        <v>4.7</v>
      </c>
      <c r="DM991">
        <v>450</v>
      </c>
      <c r="DN991">
        <v>4.9000000000000004</v>
      </c>
      <c r="DO991">
        <v>440</v>
      </c>
      <c r="DP991">
        <v>5</v>
      </c>
      <c r="DQ991">
        <v>650</v>
      </c>
      <c r="DR991">
        <v>0</v>
      </c>
      <c r="DS991">
        <v>630</v>
      </c>
      <c r="DT991">
        <v>15.7</v>
      </c>
      <c r="DU991">
        <v>550</v>
      </c>
      <c r="DV991">
        <v>15.8</v>
      </c>
      <c r="DW991">
        <v>520</v>
      </c>
      <c r="DX991">
        <v>15.8</v>
      </c>
      <c r="DY991">
        <v>370</v>
      </c>
      <c r="DZ991">
        <v>15.9</v>
      </c>
      <c r="EA991">
        <v>370</v>
      </c>
      <c r="EB991">
        <v>0</v>
      </c>
      <c r="EC991">
        <v>620</v>
      </c>
      <c r="ED991">
        <v>0</v>
      </c>
      <c r="EE991">
        <v>0</v>
      </c>
    </row>
    <row r="992" spans="1:135" x14ac:dyDescent="0.3">
      <c r="A992">
        <v>990</v>
      </c>
      <c r="B992" t="s">
        <v>135</v>
      </c>
      <c r="C992">
        <v>678</v>
      </c>
      <c r="D992">
        <v>523</v>
      </c>
      <c r="E992" t="s">
        <v>135</v>
      </c>
      <c r="F992">
        <v>7063897</v>
      </c>
      <c r="G992" t="s">
        <v>136</v>
      </c>
      <c r="H992" s="1">
        <v>43494</v>
      </c>
      <c r="I992" t="s">
        <v>797</v>
      </c>
      <c r="J992" t="s">
        <v>798</v>
      </c>
      <c r="K992" t="s">
        <v>806</v>
      </c>
      <c r="L992" t="s">
        <v>140</v>
      </c>
      <c r="M992">
        <v>0</v>
      </c>
      <c r="N992">
        <v>0</v>
      </c>
      <c r="O992">
        <v>0</v>
      </c>
      <c r="P992" t="s">
        <v>141</v>
      </c>
      <c r="Q992" t="s">
        <v>142</v>
      </c>
      <c r="R992" t="s">
        <v>531</v>
      </c>
      <c r="S992" t="s">
        <v>442</v>
      </c>
      <c r="T992" t="s">
        <v>216</v>
      </c>
      <c r="U992">
        <v>1</v>
      </c>
      <c r="V992" t="s">
        <v>165</v>
      </c>
      <c r="W992" t="s">
        <v>166</v>
      </c>
      <c r="X992" t="s">
        <v>147</v>
      </c>
      <c r="Y992" t="s">
        <v>167</v>
      </c>
      <c r="Z992">
        <v>18</v>
      </c>
      <c r="AA992" t="s">
        <v>198</v>
      </c>
      <c r="AB992" t="s">
        <v>150</v>
      </c>
      <c r="AC992" t="s">
        <v>799</v>
      </c>
      <c r="AD992">
        <v>12.794644999999999</v>
      </c>
      <c r="AE992">
        <v>34.748956999999997</v>
      </c>
      <c r="AF992">
        <v>-84.705338999999995</v>
      </c>
      <c r="AG992">
        <v>163</v>
      </c>
      <c r="AH992">
        <v>58</v>
      </c>
      <c r="AI992">
        <v>195</v>
      </c>
      <c r="AJ992" t="s">
        <v>308</v>
      </c>
      <c r="AK992">
        <v>41</v>
      </c>
      <c r="AL992">
        <v>45</v>
      </c>
      <c r="AM992" t="s">
        <v>153</v>
      </c>
      <c r="AN992">
        <v>197</v>
      </c>
      <c r="AO992">
        <v>126.6</v>
      </c>
      <c r="AP992">
        <v>435.2</v>
      </c>
      <c r="AQ992">
        <v>-84.705717000000007</v>
      </c>
      <c r="AR992">
        <v>34.748731999999997</v>
      </c>
      <c r="AS992">
        <v>-84.705454000000003</v>
      </c>
      <c r="AT992">
        <v>34.749688999999996</v>
      </c>
      <c r="AU992" t="s">
        <v>799</v>
      </c>
      <c r="AV992">
        <v>1</v>
      </c>
      <c r="AW992">
        <v>213</v>
      </c>
      <c r="AX992">
        <v>2</v>
      </c>
      <c r="AY992">
        <v>0</v>
      </c>
      <c r="AZ992">
        <v>45</v>
      </c>
      <c r="BA992">
        <v>26.44</v>
      </c>
      <c r="BB992">
        <v>25.15</v>
      </c>
      <c r="BC992">
        <v>2208.6999999999998</v>
      </c>
      <c r="BD992">
        <v>2191.9</v>
      </c>
      <c r="BE992">
        <v>2180.1</v>
      </c>
      <c r="BF992">
        <v>45</v>
      </c>
      <c r="BG992">
        <v>26.3</v>
      </c>
      <c r="BH992">
        <v>18.7</v>
      </c>
      <c r="BI992" s="1">
        <v>44140</v>
      </c>
      <c r="BJ992" t="s">
        <v>185</v>
      </c>
      <c r="BK992">
        <v>1.2819999999999999E-3</v>
      </c>
      <c r="BL992">
        <v>38278</v>
      </c>
      <c r="BM992">
        <v>39100</v>
      </c>
      <c r="BN992" t="s">
        <v>799</v>
      </c>
      <c r="BO992" t="s">
        <v>800</v>
      </c>
      <c r="BP992">
        <v>1</v>
      </c>
      <c r="BQ992">
        <v>200</v>
      </c>
      <c r="BR992">
        <v>6</v>
      </c>
      <c r="BS992">
        <v>1</v>
      </c>
      <c r="BT992">
        <v>6</v>
      </c>
      <c r="BU992">
        <v>1</v>
      </c>
      <c r="BV992">
        <v>1</v>
      </c>
      <c r="BW992">
        <v>2</v>
      </c>
      <c r="BX992">
        <v>0</v>
      </c>
      <c r="BY992">
        <v>4</v>
      </c>
      <c r="BZ992" t="s">
        <v>156</v>
      </c>
      <c r="CA992">
        <v>213</v>
      </c>
      <c r="CB992">
        <v>2</v>
      </c>
      <c r="CC992">
        <v>0</v>
      </c>
      <c r="CD992" t="s">
        <v>157</v>
      </c>
      <c r="CE992" t="s">
        <v>157</v>
      </c>
      <c r="CF992">
        <v>0</v>
      </c>
      <c r="CG992">
        <v>45</v>
      </c>
      <c r="CH992">
        <v>630</v>
      </c>
      <c r="CI992" t="s">
        <v>158</v>
      </c>
      <c r="CJ992">
        <v>0</v>
      </c>
      <c r="CK992">
        <v>4.5459360000000002</v>
      </c>
      <c r="CL992">
        <v>14</v>
      </c>
      <c r="CM992" t="s">
        <v>159</v>
      </c>
      <c r="CN992">
        <v>630</v>
      </c>
      <c r="CO992">
        <v>413370</v>
      </c>
      <c r="CP992">
        <v>23</v>
      </c>
      <c r="CQ992">
        <v>27.545999999999999</v>
      </c>
      <c r="CR992">
        <v>413370</v>
      </c>
      <c r="CS992">
        <v>0</v>
      </c>
      <c r="CT992">
        <v>24002.542229999999</v>
      </c>
      <c r="CU992">
        <v>100</v>
      </c>
      <c r="CV992">
        <v>38091</v>
      </c>
      <c r="CW992">
        <v>0.146428</v>
      </c>
      <c r="CX992">
        <v>0</v>
      </c>
      <c r="CY992">
        <v>1.2819999999999999E-3</v>
      </c>
      <c r="CZ992">
        <v>286</v>
      </c>
      <c r="DA992" t="s">
        <v>801</v>
      </c>
      <c r="DB992" t="s">
        <v>319</v>
      </c>
      <c r="DC992" t="s">
        <v>802</v>
      </c>
      <c r="DD992">
        <v>-84.720110000000005</v>
      </c>
      <c r="DE992">
        <v>34.744684999999997</v>
      </c>
      <c r="DF992">
        <v>34.744684999999997</v>
      </c>
      <c r="DG992">
        <v>-84.720110000000005</v>
      </c>
      <c r="DH992">
        <v>1.4949E-2</v>
      </c>
      <c r="DI992">
        <v>1.2819999999999999E-3</v>
      </c>
      <c r="DJ992">
        <v>163</v>
      </c>
      <c r="DK992">
        <v>590</v>
      </c>
      <c r="DL992">
        <v>4.7</v>
      </c>
      <c r="DM992">
        <v>450</v>
      </c>
      <c r="DN992">
        <v>4.9000000000000004</v>
      </c>
      <c r="DO992">
        <v>440</v>
      </c>
      <c r="DP992">
        <v>5</v>
      </c>
      <c r="DQ992">
        <v>650</v>
      </c>
      <c r="DR992">
        <v>0</v>
      </c>
      <c r="DS992">
        <v>630</v>
      </c>
      <c r="DT992">
        <v>15.7</v>
      </c>
      <c r="DU992">
        <v>550</v>
      </c>
      <c r="DV992">
        <v>15.8</v>
      </c>
      <c r="DW992">
        <v>520</v>
      </c>
      <c r="DX992">
        <v>15.8</v>
      </c>
      <c r="DY992">
        <v>370</v>
      </c>
      <c r="DZ992">
        <v>15.9</v>
      </c>
      <c r="EA992">
        <v>370</v>
      </c>
      <c r="EB992">
        <v>0</v>
      </c>
      <c r="EC992">
        <v>620</v>
      </c>
      <c r="ED992">
        <v>0</v>
      </c>
      <c r="EE992">
        <v>0</v>
      </c>
    </row>
    <row r="993" spans="1:135" x14ac:dyDescent="0.3">
      <c r="A993">
        <v>991</v>
      </c>
      <c r="B993" t="s">
        <v>135</v>
      </c>
      <c r="C993">
        <v>797</v>
      </c>
      <c r="D993">
        <v>444</v>
      </c>
      <c r="E993" t="s">
        <v>135</v>
      </c>
      <c r="F993">
        <v>7781914</v>
      </c>
      <c r="G993" t="s">
        <v>136</v>
      </c>
      <c r="H993" s="1">
        <v>44094</v>
      </c>
      <c r="I993" t="s">
        <v>797</v>
      </c>
      <c r="J993" t="s">
        <v>798</v>
      </c>
      <c r="K993" t="s">
        <v>806</v>
      </c>
      <c r="L993" t="s">
        <v>218</v>
      </c>
      <c r="M993">
        <v>0</v>
      </c>
      <c r="N993">
        <v>0</v>
      </c>
      <c r="O993">
        <v>1</v>
      </c>
      <c r="P993" t="s">
        <v>141</v>
      </c>
      <c r="Q993" t="s">
        <v>142</v>
      </c>
      <c r="R993" t="s">
        <v>272</v>
      </c>
      <c r="S993" t="s">
        <v>272</v>
      </c>
      <c r="T993" t="s">
        <v>271</v>
      </c>
      <c r="U993">
        <v>1</v>
      </c>
      <c r="V993" t="s">
        <v>165</v>
      </c>
      <c r="W993" t="s">
        <v>146</v>
      </c>
      <c r="X993" t="s">
        <v>147</v>
      </c>
      <c r="Y993" t="s">
        <v>148</v>
      </c>
      <c r="Z993">
        <v>60</v>
      </c>
      <c r="AA993" t="s">
        <v>323</v>
      </c>
      <c r="AB993" t="s">
        <v>324</v>
      </c>
      <c r="AC993" t="s">
        <v>808</v>
      </c>
      <c r="AD993">
        <v>12.901630000000001</v>
      </c>
      <c r="AE993">
        <v>34.750357999999999</v>
      </c>
      <c r="AF993">
        <v>-84.705753999999999</v>
      </c>
      <c r="AG993">
        <v>164</v>
      </c>
      <c r="AH993">
        <v>59</v>
      </c>
      <c r="AI993">
        <v>196</v>
      </c>
      <c r="AJ993" t="s">
        <v>308</v>
      </c>
      <c r="AK993">
        <v>42</v>
      </c>
      <c r="AL993">
        <v>46</v>
      </c>
      <c r="AM993" t="s">
        <v>153</v>
      </c>
      <c r="AN993">
        <v>169.4</v>
      </c>
      <c r="AO993">
        <v>137.1</v>
      </c>
      <c r="AP993">
        <v>403.9</v>
      </c>
      <c r="AQ993">
        <v>-84.705608999999995</v>
      </c>
      <c r="AR993">
        <v>34.749845999999998</v>
      </c>
      <c r="AS993">
        <v>-84.705233000000007</v>
      </c>
      <c r="AT993">
        <v>34.750663000000003</v>
      </c>
      <c r="AU993" t="s">
        <v>799</v>
      </c>
      <c r="AV993">
        <v>1</v>
      </c>
      <c r="AW993">
        <v>213</v>
      </c>
      <c r="AX993">
        <v>2</v>
      </c>
      <c r="AY993">
        <v>0</v>
      </c>
      <c r="AZ993">
        <v>45</v>
      </c>
      <c r="BA993">
        <v>19.670000000000002</v>
      </c>
      <c r="BB993">
        <v>19.2</v>
      </c>
      <c r="BC993">
        <v>2210.6</v>
      </c>
      <c r="BD993">
        <v>2217.1999999999998</v>
      </c>
      <c r="BE993">
        <v>2216.9</v>
      </c>
      <c r="BF993">
        <v>45</v>
      </c>
      <c r="BG993">
        <v>26.7</v>
      </c>
      <c r="BH993">
        <v>18.3</v>
      </c>
      <c r="BI993" s="1">
        <v>44140</v>
      </c>
      <c r="BJ993" t="s">
        <v>185</v>
      </c>
      <c r="BK993">
        <v>1.2019999999999999E-3</v>
      </c>
      <c r="BL993">
        <v>38278</v>
      </c>
      <c r="BM993">
        <v>39100</v>
      </c>
      <c r="BN993" t="s">
        <v>799</v>
      </c>
      <c r="BO993" t="s">
        <v>800</v>
      </c>
      <c r="BP993">
        <v>1</v>
      </c>
      <c r="BQ993">
        <v>200</v>
      </c>
      <c r="BR993">
        <v>6</v>
      </c>
      <c r="BS993">
        <v>1</v>
      </c>
      <c r="BT993">
        <v>6</v>
      </c>
      <c r="BU993">
        <v>1</v>
      </c>
      <c r="BV993">
        <v>1</v>
      </c>
      <c r="BW993">
        <v>2</v>
      </c>
      <c r="BX993">
        <v>0</v>
      </c>
      <c r="BY993">
        <v>4</v>
      </c>
      <c r="BZ993" t="s">
        <v>156</v>
      </c>
      <c r="CA993">
        <v>213</v>
      </c>
      <c r="CB993">
        <v>2</v>
      </c>
      <c r="CC993">
        <v>0</v>
      </c>
      <c r="CD993" t="s">
        <v>157</v>
      </c>
      <c r="CE993" t="s">
        <v>157</v>
      </c>
      <c r="CF993">
        <v>0</v>
      </c>
      <c r="CG993">
        <v>45</v>
      </c>
      <c r="CH993">
        <v>630</v>
      </c>
      <c r="CI993" t="s">
        <v>158</v>
      </c>
      <c r="CJ993">
        <v>0</v>
      </c>
      <c r="CK993">
        <v>4.5459360000000002</v>
      </c>
      <c r="CL993">
        <v>14</v>
      </c>
      <c r="CM993" t="s">
        <v>159</v>
      </c>
      <c r="CN993">
        <v>630</v>
      </c>
      <c r="CO993">
        <v>413370</v>
      </c>
      <c r="CP993">
        <v>23</v>
      </c>
      <c r="CQ993">
        <v>27.545999999999999</v>
      </c>
      <c r="CR993">
        <v>413370</v>
      </c>
      <c r="CS993">
        <v>0</v>
      </c>
      <c r="CT993">
        <v>24002.542229999999</v>
      </c>
      <c r="CU993">
        <v>100</v>
      </c>
      <c r="CV993">
        <v>38091</v>
      </c>
      <c r="CW993">
        <v>0.146428</v>
      </c>
      <c r="CX993">
        <v>0</v>
      </c>
      <c r="CY993">
        <v>1.2019999999999999E-3</v>
      </c>
      <c r="CZ993">
        <v>286</v>
      </c>
      <c r="DA993" t="s">
        <v>801</v>
      </c>
      <c r="DB993" t="s">
        <v>319</v>
      </c>
      <c r="DC993" t="s">
        <v>802</v>
      </c>
      <c r="DD993">
        <v>-84.720110000000005</v>
      </c>
      <c r="DE993">
        <v>34.744684999999997</v>
      </c>
      <c r="DF993">
        <v>34.744684999999997</v>
      </c>
      <c r="DG993">
        <v>-84.720110000000005</v>
      </c>
      <c r="DH993">
        <v>1.5328E-2</v>
      </c>
      <c r="DI993">
        <v>1.2019999999999999E-3</v>
      </c>
      <c r="DJ993">
        <v>164</v>
      </c>
      <c r="DK993">
        <v>590</v>
      </c>
      <c r="DL993">
        <v>4.7</v>
      </c>
      <c r="DM993">
        <v>450</v>
      </c>
      <c r="DN993">
        <v>4.9000000000000004</v>
      </c>
      <c r="DO993">
        <v>440</v>
      </c>
      <c r="DP993">
        <v>5</v>
      </c>
      <c r="DQ993">
        <v>650</v>
      </c>
      <c r="DR993">
        <v>0</v>
      </c>
      <c r="DS993">
        <v>630</v>
      </c>
      <c r="DT993">
        <v>15.7</v>
      </c>
      <c r="DU993">
        <v>550</v>
      </c>
      <c r="DV993">
        <v>15.8</v>
      </c>
      <c r="DW993">
        <v>520</v>
      </c>
      <c r="DX993">
        <v>15.8</v>
      </c>
      <c r="DY993">
        <v>370</v>
      </c>
      <c r="DZ993">
        <v>15.9</v>
      </c>
      <c r="EA993">
        <v>370</v>
      </c>
      <c r="EB993">
        <v>0</v>
      </c>
      <c r="EC993">
        <v>620</v>
      </c>
      <c r="ED993">
        <v>0</v>
      </c>
      <c r="EE993">
        <v>0</v>
      </c>
    </row>
    <row r="994" spans="1:135" x14ac:dyDescent="0.3">
      <c r="A994">
        <v>992</v>
      </c>
      <c r="B994" t="s">
        <v>135</v>
      </c>
      <c r="C994">
        <v>56</v>
      </c>
      <c r="D994">
        <v>815</v>
      </c>
      <c r="E994" t="s">
        <v>135</v>
      </c>
      <c r="F994">
        <v>4457800</v>
      </c>
      <c r="G994" t="s">
        <v>136</v>
      </c>
      <c r="H994" s="1">
        <v>41417</v>
      </c>
      <c r="I994" t="s">
        <v>797</v>
      </c>
      <c r="J994" t="s">
        <v>798</v>
      </c>
      <c r="K994" t="s">
        <v>139</v>
      </c>
      <c r="L994" t="s">
        <v>169</v>
      </c>
      <c r="M994">
        <v>0</v>
      </c>
      <c r="N994">
        <v>0</v>
      </c>
      <c r="O994">
        <v>0</v>
      </c>
      <c r="P994" t="s">
        <v>141</v>
      </c>
      <c r="Q994" t="s">
        <v>170</v>
      </c>
      <c r="R994" t="s">
        <v>272</v>
      </c>
      <c r="S994" t="s">
        <v>272</v>
      </c>
      <c r="T994" t="s">
        <v>187</v>
      </c>
      <c r="U994">
        <v>1</v>
      </c>
      <c r="V994" t="s">
        <v>145</v>
      </c>
      <c r="W994" t="s">
        <v>146</v>
      </c>
      <c r="X994" t="s">
        <v>147</v>
      </c>
      <c r="Y994" t="s">
        <v>148</v>
      </c>
      <c r="Z994">
        <v>28</v>
      </c>
      <c r="AA994" t="s">
        <v>360</v>
      </c>
      <c r="AB994" t="s">
        <v>324</v>
      </c>
      <c r="AC994" t="s">
        <v>799</v>
      </c>
      <c r="AD994">
        <v>13.510078</v>
      </c>
      <c r="AE994">
        <v>34.752417000000001</v>
      </c>
      <c r="AF994">
        <v>-84.697078000000005</v>
      </c>
      <c r="AG994">
        <v>173</v>
      </c>
      <c r="AH994">
        <v>68</v>
      </c>
      <c r="AI994">
        <v>205</v>
      </c>
      <c r="AJ994" t="s">
        <v>308</v>
      </c>
      <c r="AK994">
        <v>51</v>
      </c>
      <c r="AL994">
        <v>55</v>
      </c>
      <c r="AM994" t="s">
        <v>153</v>
      </c>
      <c r="AN994">
        <v>168.6</v>
      </c>
      <c r="AO994">
        <v>127.5</v>
      </c>
      <c r="AP994">
        <v>375.2</v>
      </c>
      <c r="AQ994">
        <v>-84.697614999999999</v>
      </c>
      <c r="AR994">
        <v>34.752312000000003</v>
      </c>
      <c r="AS994">
        <v>-84.696652999999998</v>
      </c>
      <c r="AT994">
        <v>34.752003000000002</v>
      </c>
      <c r="AU994" t="s">
        <v>799</v>
      </c>
      <c r="AV994">
        <v>1</v>
      </c>
      <c r="AW994">
        <v>213</v>
      </c>
      <c r="AX994">
        <v>2</v>
      </c>
      <c r="AY994">
        <v>0</v>
      </c>
      <c r="AZ994">
        <v>45</v>
      </c>
      <c r="BA994">
        <v>18.670000000000002</v>
      </c>
      <c r="BB994">
        <v>18</v>
      </c>
      <c r="BC994">
        <v>2374</v>
      </c>
      <c r="BD994">
        <v>2383.9</v>
      </c>
      <c r="BE994">
        <v>2397.6</v>
      </c>
      <c r="BF994">
        <v>45</v>
      </c>
      <c r="BG994">
        <v>26.1</v>
      </c>
      <c r="BH994">
        <v>18.899999999999999</v>
      </c>
      <c r="BI994" s="1">
        <v>44140</v>
      </c>
      <c r="BJ994" t="s">
        <v>185</v>
      </c>
      <c r="BK994">
        <v>1.173E-3</v>
      </c>
      <c r="BL994">
        <v>38278</v>
      </c>
      <c r="BM994">
        <v>39100</v>
      </c>
      <c r="BN994" t="s">
        <v>799</v>
      </c>
      <c r="BO994" t="s">
        <v>800</v>
      </c>
      <c r="BP994">
        <v>1</v>
      </c>
      <c r="BQ994">
        <v>200</v>
      </c>
      <c r="BR994">
        <v>6</v>
      </c>
      <c r="BS994">
        <v>1</v>
      </c>
      <c r="BT994">
        <v>6</v>
      </c>
      <c r="BU994">
        <v>1</v>
      </c>
      <c r="BV994">
        <v>1</v>
      </c>
      <c r="BW994">
        <v>2</v>
      </c>
      <c r="BX994">
        <v>0</v>
      </c>
      <c r="BY994">
        <v>4</v>
      </c>
      <c r="BZ994" t="s">
        <v>156</v>
      </c>
      <c r="CA994">
        <v>213</v>
      </c>
      <c r="CB994">
        <v>2</v>
      </c>
      <c r="CC994">
        <v>0</v>
      </c>
      <c r="CD994" t="s">
        <v>157</v>
      </c>
      <c r="CE994" t="s">
        <v>157</v>
      </c>
      <c r="CF994">
        <v>0</v>
      </c>
      <c r="CG994">
        <v>45</v>
      </c>
      <c r="CH994">
        <v>630</v>
      </c>
      <c r="CI994" t="s">
        <v>158</v>
      </c>
      <c r="CJ994">
        <v>0</v>
      </c>
      <c r="CK994">
        <v>4.5459360000000002</v>
      </c>
      <c r="CL994">
        <v>14</v>
      </c>
      <c r="CM994" t="s">
        <v>159</v>
      </c>
      <c r="CN994">
        <v>630</v>
      </c>
      <c r="CO994">
        <v>413370</v>
      </c>
      <c r="CP994">
        <v>23</v>
      </c>
      <c r="CQ994">
        <v>27.545999999999999</v>
      </c>
      <c r="CR994">
        <v>413370</v>
      </c>
      <c r="CS994">
        <v>0</v>
      </c>
      <c r="CT994">
        <v>24002.542229999999</v>
      </c>
      <c r="CU994">
        <v>100</v>
      </c>
      <c r="CV994">
        <v>38091</v>
      </c>
      <c r="CW994">
        <v>0.146428</v>
      </c>
      <c r="CX994">
        <v>0</v>
      </c>
      <c r="CY994">
        <v>1.173E-3</v>
      </c>
      <c r="CZ994">
        <v>286</v>
      </c>
      <c r="DA994" t="s">
        <v>801</v>
      </c>
      <c r="DB994" t="s">
        <v>319</v>
      </c>
      <c r="DC994" t="s">
        <v>802</v>
      </c>
      <c r="DD994">
        <v>-84.720110000000005</v>
      </c>
      <c r="DE994">
        <v>34.744684999999997</v>
      </c>
      <c r="DF994">
        <v>34.744684999999997</v>
      </c>
      <c r="DG994">
        <v>-84.720110000000005</v>
      </c>
      <c r="DH994">
        <v>2.3751000000000001E-2</v>
      </c>
      <c r="DI994">
        <v>1.173E-3</v>
      </c>
      <c r="DJ994">
        <v>173</v>
      </c>
      <c r="DK994">
        <v>590</v>
      </c>
      <c r="DL994">
        <v>4.7</v>
      </c>
      <c r="DM994">
        <v>450</v>
      </c>
      <c r="DN994">
        <v>4.9000000000000004</v>
      </c>
      <c r="DO994">
        <v>440</v>
      </c>
      <c r="DP994">
        <v>5</v>
      </c>
      <c r="DQ994">
        <v>650</v>
      </c>
      <c r="DR994">
        <v>0</v>
      </c>
      <c r="DS994">
        <v>630</v>
      </c>
      <c r="DT994">
        <v>15.7</v>
      </c>
      <c r="DU994">
        <v>550</v>
      </c>
      <c r="DV994">
        <v>15.8</v>
      </c>
      <c r="DW994">
        <v>520</v>
      </c>
      <c r="DX994">
        <v>15.8</v>
      </c>
      <c r="DY994">
        <v>370</v>
      </c>
      <c r="DZ994">
        <v>15.9</v>
      </c>
      <c r="EA994">
        <v>370</v>
      </c>
      <c r="EB994">
        <v>0</v>
      </c>
      <c r="EC994">
        <v>620</v>
      </c>
      <c r="ED994">
        <v>0</v>
      </c>
      <c r="EE994">
        <v>0</v>
      </c>
    </row>
    <row r="995" spans="1:135" x14ac:dyDescent="0.3">
      <c r="A995">
        <v>993</v>
      </c>
      <c r="B995" t="s">
        <v>135</v>
      </c>
      <c r="C995">
        <v>298</v>
      </c>
      <c r="D995">
        <v>617</v>
      </c>
      <c r="E995" t="s">
        <v>135</v>
      </c>
      <c r="F995">
        <v>5819618</v>
      </c>
      <c r="G995" t="s">
        <v>136</v>
      </c>
      <c r="H995" s="1">
        <v>42551</v>
      </c>
      <c r="I995" t="s">
        <v>797</v>
      </c>
      <c r="J995" t="s">
        <v>798</v>
      </c>
      <c r="K995" t="s">
        <v>139</v>
      </c>
      <c r="L995" t="s">
        <v>256</v>
      </c>
      <c r="M995">
        <v>0</v>
      </c>
      <c r="N995">
        <v>1</v>
      </c>
      <c r="O995">
        <v>0</v>
      </c>
      <c r="P995" t="s">
        <v>141</v>
      </c>
      <c r="Q995" t="s">
        <v>142</v>
      </c>
      <c r="R995" t="s">
        <v>272</v>
      </c>
      <c r="S995" t="s">
        <v>143</v>
      </c>
      <c r="T995" t="s">
        <v>216</v>
      </c>
      <c r="U995">
        <v>1</v>
      </c>
      <c r="V995" t="s">
        <v>165</v>
      </c>
      <c r="W995" t="s">
        <v>146</v>
      </c>
      <c r="X995" t="s">
        <v>147</v>
      </c>
      <c r="Y995" t="s">
        <v>148</v>
      </c>
      <c r="Z995">
        <v>69</v>
      </c>
      <c r="AA995" t="s">
        <v>360</v>
      </c>
      <c r="AB995" t="s">
        <v>324</v>
      </c>
      <c r="AC995" t="s">
        <v>799</v>
      </c>
      <c r="AD995">
        <v>26.527000000000001</v>
      </c>
      <c r="AE995">
        <v>34.752423999999998</v>
      </c>
      <c r="AF995">
        <v>-84.697126999999995</v>
      </c>
      <c r="AG995">
        <v>173</v>
      </c>
      <c r="AH995">
        <v>68</v>
      </c>
      <c r="AI995">
        <v>205</v>
      </c>
      <c r="AJ995" t="s">
        <v>308</v>
      </c>
      <c r="AK995">
        <v>51</v>
      </c>
      <c r="AL995">
        <v>55</v>
      </c>
      <c r="AM995" t="s">
        <v>153</v>
      </c>
      <c r="AN995">
        <v>168.6</v>
      </c>
      <c r="AO995">
        <v>127.5</v>
      </c>
      <c r="AP995">
        <v>375.2</v>
      </c>
      <c r="AQ995">
        <v>-84.697614999999999</v>
      </c>
      <c r="AR995">
        <v>34.752312000000003</v>
      </c>
      <c r="AS995">
        <v>-84.696652999999998</v>
      </c>
      <c r="AT995">
        <v>34.752003000000002</v>
      </c>
      <c r="AU995" t="s">
        <v>799</v>
      </c>
      <c r="AV995">
        <v>1</v>
      </c>
      <c r="AW995">
        <v>213</v>
      </c>
      <c r="AX995">
        <v>2</v>
      </c>
      <c r="AY995">
        <v>0</v>
      </c>
      <c r="AZ995">
        <v>45</v>
      </c>
      <c r="BA995">
        <v>18.670000000000002</v>
      </c>
      <c r="BB995">
        <v>18</v>
      </c>
      <c r="BC995">
        <v>2374</v>
      </c>
      <c r="BD995">
        <v>2383.9</v>
      </c>
      <c r="BE995">
        <v>2397.6</v>
      </c>
      <c r="BF995">
        <v>45</v>
      </c>
      <c r="BG995">
        <v>26.1</v>
      </c>
      <c r="BH995">
        <v>18.899999999999999</v>
      </c>
      <c r="BI995" s="1">
        <v>44140</v>
      </c>
      <c r="BJ995" t="s">
        <v>185</v>
      </c>
      <c r="BK995">
        <v>1.173E-3</v>
      </c>
      <c r="BL995">
        <v>38278</v>
      </c>
      <c r="BM995">
        <v>39100</v>
      </c>
      <c r="BN995" t="s">
        <v>799</v>
      </c>
      <c r="BO995" t="s">
        <v>800</v>
      </c>
      <c r="BP995">
        <v>1</v>
      </c>
      <c r="BQ995">
        <v>200</v>
      </c>
      <c r="BR995">
        <v>6</v>
      </c>
      <c r="BS995">
        <v>1</v>
      </c>
      <c r="BT995">
        <v>6</v>
      </c>
      <c r="BU995">
        <v>1</v>
      </c>
      <c r="BV995">
        <v>1</v>
      </c>
      <c r="BW995">
        <v>2</v>
      </c>
      <c r="BX995">
        <v>0</v>
      </c>
      <c r="BY995">
        <v>4</v>
      </c>
      <c r="BZ995" t="s">
        <v>156</v>
      </c>
      <c r="CA995">
        <v>213</v>
      </c>
      <c r="CB995">
        <v>2</v>
      </c>
      <c r="CC995">
        <v>0</v>
      </c>
      <c r="CD995" t="s">
        <v>157</v>
      </c>
      <c r="CE995" t="s">
        <v>157</v>
      </c>
      <c r="CF995">
        <v>0</v>
      </c>
      <c r="CG995">
        <v>45</v>
      </c>
      <c r="CH995">
        <v>630</v>
      </c>
      <c r="CI995" t="s">
        <v>158</v>
      </c>
      <c r="CJ995">
        <v>0</v>
      </c>
      <c r="CK995">
        <v>4.5459360000000002</v>
      </c>
      <c r="CL995">
        <v>14</v>
      </c>
      <c r="CM995" t="s">
        <v>159</v>
      </c>
      <c r="CN995">
        <v>630</v>
      </c>
      <c r="CO995">
        <v>413370</v>
      </c>
      <c r="CP995">
        <v>23</v>
      </c>
      <c r="CQ995">
        <v>27.545999999999999</v>
      </c>
      <c r="CR995">
        <v>413370</v>
      </c>
      <c r="CS995">
        <v>0</v>
      </c>
      <c r="CT995">
        <v>24002.542229999999</v>
      </c>
      <c r="CU995">
        <v>100</v>
      </c>
      <c r="CV995">
        <v>38091</v>
      </c>
      <c r="CW995">
        <v>0.146428</v>
      </c>
      <c r="CX995">
        <v>0</v>
      </c>
      <c r="CY995">
        <v>1.173E-3</v>
      </c>
      <c r="CZ995">
        <v>286</v>
      </c>
      <c r="DA995" t="s">
        <v>801</v>
      </c>
      <c r="DB995" t="s">
        <v>319</v>
      </c>
      <c r="DC995" t="s">
        <v>802</v>
      </c>
      <c r="DD995">
        <v>-84.720110000000005</v>
      </c>
      <c r="DE995">
        <v>34.744684999999997</v>
      </c>
      <c r="DF995">
        <v>34.744684999999997</v>
      </c>
      <c r="DG995">
        <v>-84.720110000000005</v>
      </c>
      <c r="DH995">
        <v>2.3751000000000001E-2</v>
      </c>
      <c r="DI995">
        <v>1.173E-3</v>
      </c>
      <c r="DJ995">
        <v>173</v>
      </c>
      <c r="DK995">
        <v>590</v>
      </c>
      <c r="DL995">
        <v>4.7</v>
      </c>
      <c r="DM995">
        <v>450</v>
      </c>
      <c r="DN995">
        <v>4.9000000000000004</v>
      </c>
      <c r="DO995">
        <v>440</v>
      </c>
      <c r="DP995">
        <v>5</v>
      </c>
      <c r="DQ995">
        <v>650</v>
      </c>
      <c r="DR995">
        <v>0</v>
      </c>
      <c r="DS995">
        <v>630</v>
      </c>
      <c r="DT995">
        <v>15.7</v>
      </c>
      <c r="DU995">
        <v>550</v>
      </c>
      <c r="DV995">
        <v>15.8</v>
      </c>
      <c r="DW995">
        <v>520</v>
      </c>
      <c r="DX995">
        <v>15.8</v>
      </c>
      <c r="DY995">
        <v>370</v>
      </c>
      <c r="DZ995">
        <v>15.9</v>
      </c>
      <c r="EA995">
        <v>370</v>
      </c>
      <c r="EB995">
        <v>0</v>
      </c>
      <c r="EC995">
        <v>620</v>
      </c>
      <c r="ED995">
        <v>0</v>
      </c>
      <c r="EE995">
        <v>0</v>
      </c>
    </row>
    <row r="996" spans="1:135" x14ac:dyDescent="0.3">
      <c r="A996">
        <v>994</v>
      </c>
      <c r="B996" t="s">
        <v>135</v>
      </c>
      <c r="C996">
        <v>641</v>
      </c>
      <c r="D996">
        <v>544</v>
      </c>
      <c r="E996" t="s">
        <v>135</v>
      </c>
      <c r="F996">
        <v>6787859</v>
      </c>
      <c r="G996" t="s">
        <v>136</v>
      </c>
      <c r="H996" s="1">
        <v>43289</v>
      </c>
      <c r="I996" t="s">
        <v>797</v>
      </c>
      <c r="J996" t="s">
        <v>798</v>
      </c>
      <c r="K996" t="s">
        <v>1022</v>
      </c>
      <c r="L996" t="s">
        <v>218</v>
      </c>
      <c r="M996">
        <v>0</v>
      </c>
      <c r="N996">
        <v>0</v>
      </c>
      <c r="O996">
        <v>1</v>
      </c>
      <c r="P996" t="s">
        <v>141</v>
      </c>
      <c r="Q996" t="s">
        <v>142</v>
      </c>
      <c r="R996" t="s">
        <v>272</v>
      </c>
      <c r="S996" t="s">
        <v>272</v>
      </c>
      <c r="T996" t="s">
        <v>221</v>
      </c>
      <c r="U996">
        <v>1</v>
      </c>
      <c r="V996" t="s">
        <v>165</v>
      </c>
      <c r="W996" t="s">
        <v>146</v>
      </c>
      <c r="X996" t="s">
        <v>147</v>
      </c>
      <c r="Y996" t="s">
        <v>148</v>
      </c>
      <c r="Z996">
        <v>29</v>
      </c>
      <c r="AA996" t="s">
        <v>323</v>
      </c>
      <c r="AB996" t="s">
        <v>324</v>
      </c>
      <c r="AC996" t="s">
        <v>799</v>
      </c>
      <c r="AD996">
        <v>13.510852999999999</v>
      </c>
      <c r="AE996">
        <v>34.752414999999999</v>
      </c>
      <c r="AF996">
        <v>-84.697064999999995</v>
      </c>
      <c r="AG996">
        <v>173</v>
      </c>
      <c r="AH996">
        <v>68</v>
      </c>
      <c r="AI996">
        <v>205</v>
      </c>
      <c r="AJ996" t="s">
        <v>308</v>
      </c>
      <c r="AK996">
        <v>51</v>
      </c>
      <c r="AL996">
        <v>55</v>
      </c>
      <c r="AM996" t="s">
        <v>153</v>
      </c>
      <c r="AN996">
        <v>168.6</v>
      </c>
      <c r="AO996">
        <v>127.5</v>
      </c>
      <c r="AP996">
        <v>375.2</v>
      </c>
      <c r="AQ996">
        <v>-84.697614999999999</v>
      </c>
      <c r="AR996">
        <v>34.752312000000003</v>
      </c>
      <c r="AS996">
        <v>-84.696652999999998</v>
      </c>
      <c r="AT996">
        <v>34.752003000000002</v>
      </c>
      <c r="AU996" t="s">
        <v>799</v>
      </c>
      <c r="AV996">
        <v>1</v>
      </c>
      <c r="AW996">
        <v>213</v>
      </c>
      <c r="AX996">
        <v>2</v>
      </c>
      <c r="AY996">
        <v>0</v>
      </c>
      <c r="AZ996">
        <v>45</v>
      </c>
      <c r="BA996">
        <v>18.670000000000002</v>
      </c>
      <c r="BB996">
        <v>18</v>
      </c>
      <c r="BC996">
        <v>2374</v>
      </c>
      <c r="BD996">
        <v>2383.9</v>
      </c>
      <c r="BE996">
        <v>2397.6</v>
      </c>
      <c r="BF996">
        <v>45</v>
      </c>
      <c r="BG996">
        <v>26.1</v>
      </c>
      <c r="BH996">
        <v>18.899999999999999</v>
      </c>
      <c r="BI996" s="1">
        <v>44140</v>
      </c>
      <c r="BJ996" t="s">
        <v>185</v>
      </c>
      <c r="BK996">
        <v>1.173E-3</v>
      </c>
      <c r="BL996">
        <v>38278</v>
      </c>
      <c r="BM996">
        <v>39100</v>
      </c>
      <c r="BN996" t="s">
        <v>799</v>
      </c>
      <c r="BO996" t="s">
        <v>800</v>
      </c>
      <c r="BP996">
        <v>1</v>
      </c>
      <c r="BQ996">
        <v>200</v>
      </c>
      <c r="BR996">
        <v>6</v>
      </c>
      <c r="BS996">
        <v>1</v>
      </c>
      <c r="BT996">
        <v>6</v>
      </c>
      <c r="BU996">
        <v>1</v>
      </c>
      <c r="BV996">
        <v>1</v>
      </c>
      <c r="BW996">
        <v>2</v>
      </c>
      <c r="BX996">
        <v>0</v>
      </c>
      <c r="BY996">
        <v>4</v>
      </c>
      <c r="BZ996" t="s">
        <v>156</v>
      </c>
      <c r="CA996">
        <v>213</v>
      </c>
      <c r="CB996">
        <v>2</v>
      </c>
      <c r="CC996">
        <v>0</v>
      </c>
      <c r="CD996" t="s">
        <v>157</v>
      </c>
      <c r="CE996" t="s">
        <v>157</v>
      </c>
      <c r="CF996">
        <v>0</v>
      </c>
      <c r="CG996">
        <v>45</v>
      </c>
      <c r="CH996">
        <v>630</v>
      </c>
      <c r="CI996" t="s">
        <v>158</v>
      </c>
      <c r="CJ996">
        <v>0</v>
      </c>
      <c r="CK996">
        <v>4.5459360000000002</v>
      </c>
      <c r="CL996">
        <v>14</v>
      </c>
      <c r="CM996" t="s">
        <v>159</v>
      </c>
      <c r="CN996">
        <v>630</v>
      </c>
      <c r="CO996">
        <v>413370</v>
      </c>
      <c r="CP996">
        <v>23</v>
      </c>
      <c r="CQ996">
        <v>27.545999999999999</v>
      </c>
      <c r="CR996">
        <v>413370</v>
      </c>
      <c r="CS996">
        <v>0</v>
      </c>
      <c r="CT996">
        <v>24002.542229999999</v>
      </c>
      <c r="CU996">
        <v>100</v>
      </c>
      <c r="CV996">
        <v>38091</v>
      </c>
      <c r="CW996">
        <v>0.146428</v>
      </c>
      <c r="CX996">
        <v>0</v>
      </c>
      <c r="CY996">
        <v>1.173E-3</v>
      </c>
      <c r="CZ996">
        <v>286</v>
      </c>
      <c r="DA996" t="s">
        <v>801</v>
      </c>
      <c r="DB996" t="s">
        <v>319</v>
      </c>
      <c r="DC996" t="s">
        <v>802</v>
      </c>
      <c r="DD996">
        <v>-84.720110000000005</v>
      </c>
      <c r="DE996">
        <v>34.744684999999997</v>
      </c>
      <c r="DF996">
        <v>34.744684999999997</v>
      </c>
      <c r="DG996">
        <v>-84.720110000000005</v>
      </c>
      <c r="DH996">
        <v>2.3751000000000001E-2</v>
      </c>
      <c r="DI996">
        <v>1.173E-3</v>
      </c>
      <c r="DJ996">
        <v>173</v>
      </c>
      <c r="DK996">
        <v>590</v>
      </c>
      <c r="DL996">
        <v>4.7</v>
      </c>
      <c r="DM996">
        <v>450</v>
      </c>
      <c r="DN996">
        <v>4.9000000000000004</v>
      </c>
      <c r="DO996">
        <v>440</v>
      </c>
      <c r="DP996">
        <v>5</v>
      </c>
      <c r="DQ996">
        <v>650</v>
      </c>
      <c r="DR996">
        <v>0</v>
      </c>
      <c r="DS996">
        <v>630</v>
      </c>
      <c r="DT996">
        <v>15.7</v>
      </c>
      <c r="DU996">
        <v>550</v>
      </c>
      <c r="DV996">
        <v>15.8</v>
      </c>
      <c r="DW996">
        <v>520</v>
      </c>
      <c r="DX996">
        <v>15.8</v>
      </c>
      <c r="DY996">
        <v>370</v>
      </c>
      <c r="DZ996">
        <v>15.9</v>
      </c>
      <c r="EA996">
        <v>370</v>
      </c>
      <c r="EB996">
        <v>0</v>
      </c>
      <c r="EC996">
        <v>620</v>
      </c>
      <c r="ED996">
        <v>0</v>
      </c>
      <c r="EE996">
        <v>0</v>
      </c>
    </row>
    <row r="997" spans="1:135" x14ac:dyDescent="0.3">
      <c r="A997">
        <v>995</v>
      </c>
      <c r="B997" t="s">
        <v>135</v>
      </c>
      <c r="C997">
        <v>704</v>
      </c>
      <c r="D997">
        <v>504</v>
      </c>
      <c r="E997" t="s">
        <v>135</v>
      </c>
      <c r="F997">
        <v>7255702</v>
      </c>
      <c r="G997" t="s">
        <v>136</v>
      </c>
      <c r="H997" s="1">
        <v>43635</v>
      </c>
      <c r="I997" t="s">
        <v>797</v>
      </c>
      <c r="J997" t="s">
        <v>798</v>
      </c>
      <c r="K997" t="s">
        <v>139</v>
      </c>
      <c r="L997" t="s">
        <v>256</v>
      </c>
      <c r="M997">
        <v>0</v>
      </c>
      <c r="N997">
        <v>1</v>
      </c>
      <c r="O997">
        <v>0</v>
      </c>
      <c r="P997" t="s">
        <v>141</v>
      </c>
      <c r="Q997" t="s">
        <v>170</v>
      </c>
      <c r="R997" t="s">
        <v>272</v>
      </c>
      <c r="S997" t="s">
        <v>272</v>
      </c>
      <c r="T997" t="s">
        <v>221</v>
      </c>
      <c r="U997">
        <v>1</v>
      </c>
      <c r="V997" t="s">
        <v>165</v>
      </c>
      <c r="W997" t="s">
        <v>217</v>
      </c>
      <c r="X997" t="s">
        <v>147</v>
      </c>
      <c r="Y997" t="s">
        <v>148</v>
      </c>
      <c r="Z997">
        <v>29</v>
      </c>
      <c r="AA997" t="s">
        <v>323</v>
      </c>
      <c r="AB997" t="s">
        <v>324</v>
      </c>
      <c r="AC997" t="s">
        <v>799</v>
      </c>
      <c r="AD997">
        <v>13.502787</v>
      </c>
      <c r="AE997">
        <v>34.752425000000002</v>
      </c>
      <c r="AF997">
        <v>-84.697209000000001</v>
      </c>
      <c r="AG997">
        <v>173</v>
      </c>
      <c r="AH997">
        <v>68</v>
      </c>
      <c r="AI997">
        <v>205</v>
      </c>
      <c r="AJ997" t="s">
        <v>308</v>
      </c>
      <c r="AK997">
        <v>51</v>
      </c>
      <c r="AL997">
        <v>55</v>
      </c>
      <c r="AM997" t="s">
        <v>153</v>
      </c>
      <c r="AN997">
        <v>168.6</v>
      </c>
      <c r="AO997">
        <v>127.5</v>
      </c>
      <c r="AP997">
        <v>375.2</v>
      </c>
      <c r="AQ997">
        <v>-84.697614999999999</v>
      </c>
      <c r="AR997">
        <v>34.752312000000003</v>
      </c>
      <c r="AS997">
        <v>-84.696652999999998</v>
      </c>
      <c r="AT997">
        <v>34.752003000000002</v>
      </c>
      <c r="AU997" t="s">
        <v>799</v>
      </c>
      <c r="AV997">
        <v>1</v>
      </c>
      <c r="AW997">
        <v>213</v>
      </c>
      <c r="AX997">
        <v>2</v>
      </c>
      <c r="AY997">
        <v>0</v>
      </c>
      <c r="AZ997">
        <v>45</v>
      </c>
      <c r="BA997">
        <v>18.670000000000002</v>
      </c>
      <c r="BB997">
        <v>18</v>
      </c>
      <c r="BC997">
        <v>2374</v>
      </c>
      <c r="BD997">
        <v>2383.9</v>
      </c>
      <c r="BE997">
        <v>2397.6</v>
      </c>
      <c r="BF997">
        <v>45</v>
      </c>
      <c r="BG997">
        <v>26.1</v>
      </c>
      <c r="BH997">
        <v>18.899999999999999</v>
      </c>
      <c r="BI997" s="1">
        <v>44140</v>
      </c>
      <c r="BJ997" t="s">
        <v>185</v>
      </c>
      <c r="BK997">
        <v>1.173E-3</v>
      </c>
      <c r="BL997">
        <v>38278</v>
      </c>
      <c r="BM997">
        <v>39100</v>
      </c>
      <c r="BN997" t="s">
        <v>799</v>
      </c>
      <c r="BO997" t="s">
        <v>800</v>
      </c>
      <c r="BP997">
        <v>1</v>
      </c>
      <c r="BQ997">
        <v>200</v>
      </c>
      <c r="BR997">
        <v>6</v>
      </c>
      <c r="BS997">
        <v>1</v>
      </c>
      <c r="BT997">
        <v>6</v>
      </c>
      <c r="BU997">
        <v>1</v>
      </c>
      <c r="BV997">
        <v>1</v>
      </c>
      <c r="BW997">
        <v>2</v>
      </c>
      <c r="BX997">
        <v>0</v>
      </c>
      <c r="BY997">
        <v>4</v>
      </c>
      <c r="BZ997" t="s">
        <v>156</v>
      </c>
      <c r="CA997">
        <v>213</v>
      </c>
      <c r="CB997">
        <v>2</v>
      </c>
      <c r="CC997">
        <v>0</v>
      </c>
      <c r="CD997" t="s">
        <v>157</v>
      </c>
      <c r="CE997" t="s">
        <v>157</v>
      </c>
      <c r="CF997">
        <v>0</v>
      </c>
      <c r="CG997">
        <v>45</v>
      </c>
      <c r="CH997">
        <v>630</v>
      </c>
      <c r="CI997" t="s">
        <v>158</v>
      </c>
      <c r="CJ997">
        <v>0</v>
      </c>
      <c r="CK997">
        <v>4.5459360000000002</v>
      </c>
      <c r="CL997">
        <v>14</v>
      </c>
      <c r="CM997" t="s">
        <v>159</v>
      </c>
      <c r="CN997">
        <v>630</v>
      </c>
      <c r="CO997">
        <v>413370</v>
      </c>
      <c r="CP997">
        <v>23</v>
      </c>
      <c r="CQ997">
        <v>27.545999999999999</v>
      </c>
      <c r="CR997">
        <v>413370</v>
      </c>
      <c r="CS997">
        <v>0</v>
      </c>
      <c r="CT997">
        <v>24002.542229999999</v>
      </c>
      <c r="CU997">
        <v>100</v>
      </c>
      <c r="CV997">
        <v>38091</v>
      </c>
      <c r="CW997">
        <v>0.146428</v>
      </c>
      <c r="CX997">
        <v>0</v>
      </c>
      <c r="CY997">
        <v>1.173E-3</v>
      </c>
      <c r="CZ997">
        <v>286</v>
      </c>
      <c r="DA997" t="s">
        <v>801</v>
      </c>
      <c r="DB997" t="s">
        <v>319</v>
      </c>
      <c r="DC997" t="s">
        <v>802</v>
      </c>
      <c r="DD997">
        <v>-84.720110000000005</v>
      </c>
      <c r="DE997">
        <v>34.744684999999997</v>
      </c>
      <c r="DF997">
        <v>34.744684999999997</v>
      </c>
      <c r="DG997">
        <v>-84.720110000000005</v>
      </c>
      <c r="DH997">
        <v>2.3751000000000001E-2</v>
      </c>
      <c r="DI997">
        <v>1.173E-3</v>
      </c>
      <c r="DJ997">
        <v>173</v>
      </c>
      <c r="DK997">
        <v>590</v>
      </c>
      <c r="DL997">
        <v>4.7</v>
      </c>
      <c r="DM997">
        <v>450</v>
      </c>
      <c r="DN997">
        <v>4.9000000000000004</v>
      </c>
      <c r="DO997">
        <v>440</v>
      </c>
      <c r="DP997">
        <v>5</v>
      </c>
      <c r="DQ997">
        <v>650</v>
      </c>
      <c r="DR997">
        <v>0</v>
      </c>
      <c r="DS997">
        <v>630</v>
      </c>
      <c r="DT997">
        <v>15.7</v>
      </c>
      <c r="DU997">
        <v>550</v>
      </c>
      <c r="DV997">
        <v>15.8</v>
      </c>
      <c r="DW997">
        <v>520</v>
      </c>
      <c r="DX997">
        <v>15.8</v>
      </c>
      <c r="DY997">
        <v>370</v>
      </c>
      <c r="DZ997">
        <v>15.9</v>
      </c>
      <c r="EA997">
        <v>370</v>
      </c>
      <c r="EB997">
        <v>0</v>
      </c>
      <c r="EC997">
        <v>620</v>
      </c>
      <c r="ED997">
        <v>0</v>
      </c>
      <c r="EE997">
        <v>0</v>
      </c>
    </row>
    <row r="998" spans="1:135" x14ac:dyDescent="0.3">
      <c r="A998">
        <v>996</v>
      </c>
      <c r="B998" t="s">
        <v>135</v>
      </c>
      <c r="C998">
        <v>77</v>
      </c>
      <c r="D998">
        <v>757</v>
      </c>
      <c r="E998" t="s">
        <v>135</v>
      </c>
      <c r="F998">
        <v>4940860</v>
      </c>
      <c r="G998" t="s">
        <v>136</v>
      </c>
      <c r="H998" s="1">
        <v>41867</v>
      </c>
      <c r="I998" t="s">
        <v>797</v>
      </c>
      <c r="J998" t="s">
        <v>798</v>
      </c>
      <c r="K998" t="s">
        <v>139</v>
      </c>
      <c r="L998" t="s">
        <v>140</v>
      </c>
      <c r="M998">
        <v>0</v>
      </c>
      <c r="N998">
        <v>0</v>
      </c>
      <c r="O998">
        <v>0</v>
      </c>
      <c r="P998" t="s">
        <v>141</v>
      </c>
      <c r="Q998" t="s">
        <v>142</v>
      </c>
      <c r="R998" t="s">
        <v>895</v>
      </c>
      <c r="S998" t="s">
        <v>219</v>
      </c>
      <c r="T998" t="s">
        <v>187</v>
      </c>
      <c r="U998">
        <v>1</v>
      </c>
      <c r="V998" t="s">
        <v>165</v>
      </c>
      <c r="W998" t="s">
        <v>166</v>
      </c>
      <c r="X998" t="s">
        <v>147</v>
      </c>
      <c r="Y998" t="s">
        <v>148</v>
      </c>
      <c r="Z998">
        <v>27</v>
      </c>
      <c r="AA998" t="s">
        <v>360</v>
      </c>
      <c r="AB998" t="s">
        <v>324</v>
      </c>
      <c r="AC998" t="s">
        <v>799</v>
      </c>
      <c r="AD998">
        <v>13.615</v>
      </c>
      <c r="AE998">
        <v>34.751156999999999</v>
      </c>
      <c r="AF998">
        <v>-84.696196999999998</v>
      </c>
      <c r="AG998">
        <v>174</v>
      </c>
      <c r="AH998">
        <v>69</v>
      </c>
      <c r="AI998">
        <v>206</v>
      </c>
      <c r="AJ998" t="s">
        <v>308</v>
      </c>
      <c r="AK998">
        <v>52</v>
      </c>
      <c r="AL998">
        <v>56</v>
      </c>
      <c r="AM998" t="s">
        <v>230</v>
      </c>
      <c r="AN998">
        <v>149.19999999999999</v>
      </c>
      <c r="AO998">
        <v>126.8</v>
      </c>
      <c r="AP998">
        <v>330.1</v>
      </c>
      <c r="AQ998">
        <v>-84.696392000000003</v>
      </c>
      <c r="AR998">
        <v>34.751430999999997</v>
      </c>
      <c r="AS998">
        <v>-84.695545999999993</v>
      </c>
      <c r="AT998">
        <v>34.751179</v>
      </c>
      <c r="AU998" t="s">
        <v>799</v>
      </c>
      <c r="AV998">
        <v>1</v>
      </c>
      <c r="AW998">
        <v>213</v>
      </c>
      <c r="AX998">
        <v>2</v>
      </c>
      <c r="AY998">
        <v>0</v>
      </c>
      <c r="AZ998">
        <v>45</v>
      </c>
      <c r="BA998">
        <v>27.37</v>
      </c>
      <c r="BB998">
        <v>27.19</v>
      </c>
      <c r="BC998">
        <v>2438.6</v>
      </c>
      <c r="BD998">
        <v>2429.5</v>
      </c>
      <c r="BE998">
        <v>2419.3000000000002</v>
      </c>
      <c r="BF998">
        <v>45</v>
      </c>
      <c r="BG998">
        <v>22.8</v>
      </c>
      <c r="BH998">
        <v>22.2</v>
      </c>
      <c r="BI998" s="1">
        <v>44140</v>
      </c>
      <c r="BJ998" t="s">
        <v>185</v>
      </c>
      <c r="BK998">
        <v>1.0330000000000001E-3</v>
      </c>
      <c r="BL998">
        <v>38278</v>
      </c>
      <c r="BM998">
        <v>39100</v>
      </c>
      <c r="BN998" t="s">
        <v>799</v>
      </c>
      <c r="BO998" t="s">
        <v>800</v>
      </c>
      <c r="BP998">
        <v>1</v>
      </c>
      <c r="BQ998">
        <v>200</v>
      </c>
      <c r="BR998">
        <v>6</v>
      </c>
      <c r="BS998">
        <v>1</v>
      </c>
      <c r="BT998">
        <v>6</v>
      </c>
      <c r="BU998">
        <v>1</v>
      </c>
      <c r="BV998">
        <v>1</v>
      </c>
      <c r="BW998">
        <v>2</v>
      </c>
      <c r="BX998">
        <v>0</v>
      </c>
      <c r="BY998">
        <v>4</v>
      </c>
      <c r="BZ998" t="s">
        <v>156</v>
      </c>
      <c r="CA998">
        <v>213</v>
      </c>
      <c r="CB998">
        <v>2</v>
      </c>
      <c r="CC998">
        <v>0</v>
      </c>
      <c r="CD998" t="s">
        <v>157</v>
      </c>
      <c r="CE998" t="s">
        <v>157</v>
      </c>
      <c r="CF998">
        <v>0</v>
      </c>
      <c r="CG998">
        <v>45</v>
      </c>
      <c r="CH998">
        <v>630</v>
      </c>
      <c r="CI998" t="s">
        <v>158</v>
      </c>
      <c r="CJ998">
        <v>0</v>
      </c>
      <c r="CK998">
        <v>4.5459360000000002</v>
      </c>
      <c r="CL998">
        <v>14</v>
      </c>
      <c r="CM998" t="s">
        <v>159</v>
      </c>
      <c r="CN998">
        <v>630</v>
      </c>
      <c r="CO998">
        <v>413370</v>
      </c>
      <c r="CP998">
        <v>23</v>
      </c>
      <c r="CQ998">
        <v>27.545999999999999</v>
      </c>
      <c r="CR998">
        <v>413370</v>
      </c>
      <c r="CS998">
        <v>0</v>
      </c>
      <c r="CT998">
        <v>24002.542229999999</v>
      </c>
      <c r="CU998">
        <v>100</v>
      </c>
      <c r="CV998">
        <v>38091</v>
      </c>
      <c r="CW998">
        <v>0.146428</v>
      </c>
      <c r="CX998">
        <v>0</v>
      </c>
      <c r="CY998">
        <v>1.0330000000000001E-3</v>
      </c>
      <c r="CZ998">
        <v>286</v>
      </c>
      <c r="DA998" t="s">
        <v>801</v>
      </c>
      <c r="DB998" t="s">
        <v>319</v>
      </c>
      <c r="DC998" t="s">
        <v>802</v>
      </c>
      <c r="DD998">
        <v>-84.720110000000005</v>
      </c>
      <c r="DE998">
        <v>34.744684999999997</v>
      </c>
      <c r="DF998">
        <v>34.744684999999997</v>
      </c>
      <c r="DG998">
        <v>-84.720110000000005</v>
      </c>
      <c r="DH998">
        <v>2.4656999999999998E-2</v>
      </c>
      <c r="DI998">
        <v>1.0330000000000001E-3</v>
      </c>
      <c r="DJ998">
        <v>174</v>
      </c>
      <c r="DK998">
        <v>590</v>
      </c>
      <c r="DL998">
        <v>4.7</v>
      </c>
      <c r="DM998">
        <v>450</v>
      </c>
      <c r="DN998">
        <v>4.9000000000000004</v>
      </c>
      <c r="DO998">
        <v>440</v>
      </c>
      <c r="DP998">
        <v>5</v>
      </c>
      <c r="DQ998">
        <v>650</v>
      </c>
      <c r="DR998">
        <v>0</v>
      </c>
      <c r="DS998">
        <v>630</v>
      </c>
      <c r="DT998">
        <v>15.7</v>
      </c>
      <c r="DU998">
        <v>550</v>
      </c>
      <c r="DV998">
        <v>15.8</v>
      </c>
      <c r="DW998">
        <v>520</v>
      </c>
      <c r="DX998">
        <v>15.8</v>
      </c>
      <c r="DY998">
        <v>370</v>
      </c>
      <c r="DZ998">
        <v>15.9</v>
      </c>
      <c r="EA998">
        <v>370</v>
      </c>
      <c r="EB998">
        <v>0</v>
      </c>
      <c r="EC998">
        <v>620</v>
      </c>
      <c r="ED998">
        <v>0</v>
      </c>
      <c r="EE998">
        <v>0</v>
      </c>
    </row>
    <row r="999" spans="1:135" x14ac:dyDescent="0.3">
      <c r="A999">
        <v>997</v>
      </c>
      <c r="B999" t="s">
        <v>135</v>
      </c>
      <c r="C999">
        <v>624</v>
      </c>
      <c r="D999">
        <v>553</v>
      </c>
      <c r="E999" t="s">
        <v>135</v>
      </c>
      <c r="F999">
        <v>6662710</v>
      </c>
      <c r="G999" t="s">
        <v>136</v>
      </c>
      <c r="H999" s="1">
        <v>43197</v>
      </c>
      <c r="I999" t="s">
        <v>797</v>
      </c>
      <c r="J999" t="s">
        <v>798</v>
      </c>
      <c r="K999" t="s">
        <v>139</v>
      </c>
      <c r="L999" t="s">
        <v>140</v>
      </c>
      <c r="M999">
        <v>0</v>
      </c>
      <c r="N999">
        <v>0</v>
      </c>
      <c r="O999">
        <v>0</v>
      </c>
      <c r="P999" t="s">
        <v>141</v>
      </c>
      <c r="Q999" t="s">
        <v>142</v>
      </c>
      <c r="R999" t="s">
        <v>176</v>
      </c>
      <c r="S999" t="s">
        <v>177</v>
      </c>
      <c r="T999" t="s">
        <v>216</v>
      </c>
      <c r="U999">
        <v>1</v>
      </c>
      <c r="V999" t="s">
        <v>165</v>
      </c>
      <c r="W999" t="s">
        <v>146</v>
      </c>
      <c r="X999" t="s">
        <v>147</v>
      </c>
      <c r="Y999" t="s">
        <v>167</v>
      </c>
      <c r="Z999">
        <v>17</v>
      </c>
      <c r="AA999" t="s">
        <v>175</v>
      </c>
      <c r="AB999" t="s">
        <v>168</v>
      </c>
      <c r="AC999" t="s">
        <v>799</v>
      </c>
      <c r="AD999">
        <v>13.619961</v>
      </c>
      <c r="AE999">
        <v>34.751111000000002</v>
      </c>
      <c r="AF999">
        <v>-84.696105000000003</v>
      </c>
      <c r="AG999">
        <v>174</v>
      </c>
      <c r="AH999">
        <v>69</v>
      </c>
      <c r="AI999">
        <v>206</v>
      </c>
      <c r="AJ999" t="s">
        <v>308</v>
      </c>
      <c r="AK999">
        <v>52</v>
      </c>
      <c r="AL999">
        <v>56</v>
      </c>
      <c r="AM999" t="s">
        <v>230</v>
      </c>
      <c r="AN999">
        <v>149.19999999999999</v>
      </c>
      <c r="AO999">
        <v>126.8</v>
      </c>
      <c r="AP999">
        <v>330.1</v>
      </c>
      <c r="AQ999">
        <v>-84.696392000000003</v>
      </c>
      <c r="AR999">
        <v>34.751430999999997</v>
      </c>
      <c r="AS999">
        <v>-84.695545999999993</v>
      </c>
      <c r="AT999">
        <v>34.751179</v>
      </c>
      <c r="AU999" t="s">
        <v>799</v>
      </c>
      <c r="AV999">
        <v>1</v>
      </c>
      <c r="AW999">
        <v>213</v>
      </c>
      <c r="AX999">
        <v>2</v>
      </c>
      <c r="AY999">
        <v>0</v>
      </c>
      <c r="AZ999">
        <v>45</v>
      </c>
      <c r="BA999">
        <v>27.37</v>
      </c>
      <c r="BB999">
        <v>27.19</v>
      </c>
      <c r="BC999">
        <v>2438.6</v>
      </c>
      <c r="BD999">
        <v>2429.5</v>
      </c>
      <c r="BE999">
        <v>2419.3000000000002</v>
      </c>
      <c r="BF999">
        <v>45</v>
      </c>
      <c r="BG999">
        <v>22.8</v>
      </c>
      <c r="BH999">
        <v>22.2</v>
      </c>
      <c r="BI999" s="1">
        <v>44140</v>
      </c>
      <c r="BJ999" t="s">
        <v>185</v>
      </c>
      <c r="BK999">
        <v>1.0330000000000001E-3</v>
      </c>
      <c r="BL999">
        <v>38278</v>
      </c>
      <c r="BM999">
        <v>39100</v>
      </c>
      <c r="BN999" t="s">
        <v>799</v>
      </c>
      <c r="BO999" t="s">
        <v>800</v>
      </c>
      <c r="BP999">
        <v>1</v>
      </c>
      <c r="BQ999">
        <v>200</v>
      </c>
      <c r="BR999">
        <v>6</v>
      </c>
      <c r="BS999">
        <v>1</v>
      </c>
      <c r="BT999">
        <v>6</v>
      </c>
      <c r="BU999">
        <v>1</v>
      </c>
      <c r="BV999">
        <v>1</v>
      </c>
      <c r="BW999">
        <v>2</v>
      </c>
      <c r="BX999">
        <v>0</v>
      </c>
      <c r="BY999">
        <v>4</v>
      </c>
      <c r="BZ999" t="s">
        <v>156</v>
      </c>
      <c r="CA999">
        <v>213</v>
      </c>
      <c r="CB999">
        <v>2</v>
      </c>
      <c r="CC999">
        <v>0</v>
      </c>
      <c r="CD999" t="s">
        <v>157</v>
      </c>
      <c r="CE999" t="s">
        <v>157</v>
      </c>
      <c r="CF999">
        <v>0</v>
      </c>
      <c r="CG999">
        <v>45</v>
      </c>
      <c r="CH999">
        <v>630</v>
      </c>
      <c r="CI999" t="s">
        <v>158</v>
      </c>
      <c r="CJ999">
        <v>0</v>
      </c>
      <c r="CK999">
        <v>4.5459360000000002</v>
      </c>
      <c r="CL999">
        <v>14</v>
      </c>
      <c r="CM999" t="s">
        <v>159</v>
      </c>
      <c r="CN999">
        <v>630</v>
      </c>
      <c r="CO999">
        <v>413370</v>
      </c>
      <c r="CP999">
        <v>23</v>
      </c>
      <c r="CQ999">
        <v>27.545999999999999</v>
      </c>
      <c r="CR999">
        <v>413370</v>
      </c>
      <c r="CS999">
        <v>0</v>
      </c>
      <c r="CT999">
        <v>24002.542229999999</v>
      </c>
      <c r="CU999">
        <v>100</v>
      </c>
      <c r="CV999">
        <v>38091</v>
      </c>
      <c r="CW999">
        <v>0.146428</v>
      </c>
      <c r="CX999">
        <v>0</v>
      </c>
      <c r="CY999">
        <v>1.0330000000000001E-3</v>
      </c>
      <c r="CZ999">
        <v>286</v>
      </c>
      <c r="DA999" t="s">
        <v>801</v>
      </c>
      <c r="DB999" t="s">
        <v>319</v>
      </c>
      <c r="DC999" t="s">
        <v>802</v>
      </c>
      <c r="DD999">
        <v>-84.720110000000005</v>
      </c>
      <c r="DE999">
        <v>34.744684999999997</v>
      </c>
      <c r="DF999">
        <v>34.744684999999997</v>
      </c>
      <c r="DG999">
        <v>-84.720110000000005</v>
      </c>
      <c r="DH999">
        <v>2.4656999999999998E-2</v>
      </c>
      <c r="DI999">
        <v>1.0330000000000001E-3</v>
      </c>
      <c r="DJ999">
        <v>174</v>
      </c>
      <c r="DK999">
        <v>590</v>
      </c>
      <c r="DL999">
        <v>4.7</v>
      </c>
      <c r="DM999">
        <v>450</v>
      </c>
      <c r="DN999">
        <v>4.9000000000000004</v>
      </c>
      <c r="DO999">
        <v>440</v>
      </c>
      <c r="DP999">
        <v>5</v>
      </c>
      <c r="DQ999">
        <v>650</v>
      </c>
      <c r="DR999">
        <v>0</v>
      </c>
      <c r="DS999">
        <v>630</v>
      </c>
      <c r="DT999">
        <v>15.7</v>
      </c>
      <c r="DU999">
        <v>550</v>
      </c>
      <c r="DV999">
        <v>15.8</v>
      </c>
      <c r="DW999">
        <v>520</v>
      </c>
      <c r="DX999">
        <v>15.8</v>
      </c>
      <c r="DY999">
        <v>370</v>
      </c>
      <c r="DZ999">
        <v>15.9</v>
      </c>
      <c r="EA999">
        <v>370</v>
      </c>
      <c r="EB999">
        <v>0</v>
      </c>
      <c r="EC999">
        <v>620</v>
      </c>
      <c r="ED999">
        <v>0</v>
      </c>
      <c r="EE999">
        <v>0</v>
      </c>
    </row>
    <row r="1000" spans="1:135" x14ac:dyDescent="0.3">
      <c r="A1000">
        <v>998</v>
      </c>
      <c r="B1000" t="s">
        <v>135</v>
      </c>
      <c r="C1000">
        <v>274</v>
      </c>
      <c r="D1000">
        <v>630</v>
      </c>
      <c r="E1000" t="s">
        <v>135</v>
      </c>
      <c r="F1000">
        <v>5723500</v>
      </c>
      <c r="G1000" t="s">
        <v>136</v>
      </c>
      <c r="H1000" s="1">
        <v>42478</v>
      </c>
      <c r="I1000" t="s">
        <v>797</v>
      </c>
      <c r="J1000" t="s">
        <v>798</v>
      </c>
      <c r="K1000" t="s">
        <v>139</v>
      </c>
      <c r="L1000" t="s">
        <v>169</v>
      </c>
      <c r="M1000">
        <v>0</v>
      </c>
      <c r="N1000">
        <v>0</v>
      </c>
      <c r="O1000">
        <v>0</v>
      </c>
      <c r="P1000" t="s">
        <v>190</v>
      </c>
      <c r="Q1000" t="s">
        <v>170</v>
      </c>
      <c r="R1000" t="s">
        <v>336</v>
      </c>
      <c r="S1000" t="s">
        <v>1023</v>
      </c>
      <c r="T1000" t="s">
        <v>1024</v>
      </c>
      <c r="U1000">
        <v>2</v>
      </c>
      <c r="V1000" t="s">
        <v>182</v>
      </c>
      <c r="W1000" t="s">
        <v>183</v>
      </c>
      <c r="X1000" t="s">
        <v>147</v>
      </c>
      <c r="Y1000" t="s">
        <v>148</v>
      </c>
      <c r="Z1000">
        <v>0</v>
      </c>
      <c r="AA1000" t="s">
        <v>278</v>
      </c>
      <c r="AB1000" t="s">
        <v>697</v>
      </c>
      <c r="AC1000" t="s">
        <v>799</v>
      </c>
      <c r="AD1000">
        <v>26.746758</v>
      </c>
      <c r="AE1000">
        <v>34.752071999999998</v>
      </c>
      <c r="AF1000">
        <v>-84.694973000000005</v>
      </c>
      <c r="AG1000">
        <v>176</v>
      </c>
      <c r="AH1000">
        <v>71</v>
      </c>
      <c r="AI1000">
        <v>208</v>
      </c>
      <c r="AJ1000" t="s">
        <v>308</v>
      </c>
      <c r="AK1000">
        <v>53</v>
      </c>
      <c r="AL1000">
        <v>58</v>
      </c>
      <c r="AM1000" t="s">
        <v>153</v>
      </c>
      <c r="AN1000">
        <v>623.79999999999995</v>
      </c>
      <c r="AO1000">
        <v>26.2</v>
      </c>
      <c r="AP1000">
        <v>285.39999999999998</v>
      </c>
      <c r="AQ1000">
        <v>-84.694969999999998</v>
      </c>
      <c r="AR1000">
        <v>34.752056000000003</v>
      </c>
      <c r="AS1000">
        <v>-84.694659000000001</v>
      </c>
      <c r="AT1000">
        <v>34.752786</v>
      </c>
      <c r="AU1000" t="s">
        <v>799</v>
      </c>
      <c r="AV1000">
        <v>1</v>
      </c>
      <c r="AW1000">
        <v>213</v>
      </c>
      <c r="AX1000">
        <v>2</v>
      </c>
      <c r="AY1000">
        <v>0</v>
      </c>
      <c r="AZ1000">
        <v>45</v>
      </c>
      <c r="BA1000">
        <v>6.53</v>
      </c>
      <c r="BB1000">
        <v>6.39</v>
      </c>
      <c r="BC1000">
        <v>2443.9</v>
      </c>
      <c r="BD1000">
        <v>2453.4</v>
      </c>
      <c r="BE1000">
        <v>2460.3000000000002</v>
      </c>
      <c r="BF1000">
        <v>45</v>
      </c>
      <c r="BG1000">
        <v>43.6</v>
      </c>
      <c r="BH1000">
        <v>1.4</v>
      </c>
      <c r="BI1000" s="1">
        <v>44140</v>
      </c>
      <c r="BJ1000" t="s">
        <v>185</v>
      </c>
      <c r="BK1000">
        <v>8.0800000000000002E-4</v>
      </c>
      <c r="BL1000">
        <v>38278</v>
      </c>
      <c r="BM1000">
        <v>39100</v>
      </c>
      <c r="BN1000" t="s">
        <v>799</v>
      </c>
      <c r="BO1000" t="s">
        <v>800</v>
      </c>
      <c r="BP1000">
        <v>1</v>
      </c>
      <c r="BQ1000">
        <v>200</v>
      </c>
      <c r="BR1000">
        <v>6</v>
      </c>
      <c r="BS1000">
        <v>1</v>
      </c>
      <c r="BT1000">
        <v>6</v>
      </c>
      <c r="BU1000">
        <v>1</v>
      </c>
      <c r="BV1000">
        <v>1</v>
      </c>
      <c r="BW1000">
        <v>2</v>
      </c>
      <c r="BX1000">
        <v>0</v>
      </c>
      <c r="BY1000">
        <v>4</v>
      </c>
      <c r="BZ1000" t="s">
        <v>156</v>
      </c>
      <c r="CA1000">
        <v>213</v>
      </c>
      <c r="CB1000">
        <v>2</v>
      </c>
      <c r="CC1000">
        <v>0</v>
      </c>
      <c r="CD1000" t="s">
        <v>157</v>
      </c>
      <c r="CE1000" t="s">
        <v>157</v>
      </c>
      <c r="CF1000">
        <v>0</v>
      </c>
      <c r="CG1000">
        <v>45</v>
      </c>
      <c r="CH1000">
        <v>630</v>
      </c>
      <c r="CI1000" t="s">
        <v>158</v>
      </c>
      <c r="CJ1000">
        <v>0</v>
      </c>
      <c r="CK1000">
        <v>4.5459360000000002</v>
      </c>
      <c r="CL1000">
        <v>14</v>
      </c>
      <c r="CM1000" t="s">
        <v>159</v>
      </c>
      <c r="CN1000">
        <v>630</v>
      </c>
      <c r="CO1000">
        <v>413370</v>
      </c>
      <c r="CP1000">
        <v>23</v>
      </c>
      <c r="CQ1000">
        <v>27.545999999999999</v>
      </c>
      <c r="CR1000">
        <v>413370</v>
      </c>
      <c r="CS1000">
        <v>0</v>
      </c>
      <c r="CT1000">
        <v>24002.542229999999</v>
      </c>
      <c r="CU1000">
        <v>100</v>
      </c>
      <c r="CV1000">
        <v>38091</v>
      </c>
      <c r="CW1000">
        <v>0.146428</v>
      </c>
      <c r="CX1000">
        <v>0</v>
      </c>
      <c r="CY1000">
        <v>8.0800000000000002E-4</v>
      </c>
      <c r="CZ1000">
        <v>286</v>
      </c>
      <c r="DA1000" t="s">
        <v>801</v>
      </c>
      <c r="DB1000" t="s">
        <v>319</v>
      </c>
      <c r="DC1000" t="s">
        <v>802</v>
      </c>
      <c r="DD1000">
        <v>-84.720110000000005</v>
      </c>
      <c r="DE1000">
        <v>34.744684999999997</v>
      </c>
      <c r="DF1000">
        <v>34.744684999999997</v>
      </c>
      <c r="DG1000">
        <v>-84.720110000000005</v>
      </c>
      <c r="DH1000">
        <v>2.6196000000000001E-2</v>
      </c>
      <c r="DI1000">
        <v>8.0800000000000002E-4</v>
      </c>
      <c r="DJ1000">
        <v>176</v>
      </c>
      <c r="DK1000">
        <v>590</v>
      </c>
      <c r="DL1000">
        <v>4.7</v>
      </c>
      <c r="DM1000">
        <v>450</v>
      </c>
      <c r="DN1000">
        <v>4.9000000000000004</v>
      </c>
      <c r="DO1000">
        <v>440</v>
      </c>
      <c r="DP1000">
        <v>5</v>
      </c>
      <c r="DQ1000">
        <v>650</v>
      </c>
      <c r="DR1000">
        <v>0</v>
      </c>
      <c r="DS1000">
        <v>630</v>
      </c>
      <c r="DT1000">
        <v>15.7</v>
      </c>
      <c r="DU1000">
        <v>550</v>
      </c>
      <c r="DV1000">
        <v>15.8</v>
      </c>
      <c r="DW1000">
        <v>520</v>
      </c>
      <c r="DX1000">
        <v>15.8</v>
      </c>
      <c r="DY1000">
        <v>370</v>
      </c>
      <c r="DZ1000">
        <v>15.9</v>
      </c>
      <c r="EA1000">
        <v>370</v>
      </c>
      <c r="EB1000">
        <v>0</v>
      </c>
      <c r="EC1000">
        <v>620</v>
      </c>
      <c r="ED1000">
        <v>0</v>
      </c>
      <c r="EE1000">
        <v>0</v>
      </c>
    </row>
    <row r="1001" spans="1:135" x14ac:dyDescent="0.3">
      <c r="A1001">
        <v>999</v>
      </c>
      <c r="B1001" t="s">
        <v>135</v>
      </c>
      <c r="C1001">
        <v>804</v>
      </c>
      <c r="D1001">
        <v>441</v>
      </c>
      <c r="E1001" t="s">
        <v>135</v>
      </c>
      <c r="F1001">
        <v>7792517</v>
      </c>
      <c r="G1001" t="s">
        <v>136</v>
      </c>
      <c r="H1001" s="1">
        <v>44101</v>
      </c>
      <c r="I1001" t="s">
        <v>797</v>
      </c>
      <c r="J1001" t="s">
        <v>798</v>
      </c>
      <c r="K1001" t="s">
        <v>806</v>
      </c>
      <c r="L1001" t="s">
        <v>218</v>
      </c>
      <c r="M1001">
        <v>0</v>
      </c>
      <c r="N1001">
        <v>0</v>
      </c>
      <c r="O1001">
        <v>1</v>
      </c>
      <c r="P1001" t="s">
        <v>141</v>
      </c>
      <c r="Q1001" t="s">
        <v>170</v>
      </c>
      <c r="R1001" t="s">
        <v>272</v>
      </c>
      <c r="S1001" t="s">
        <v>272</v>
      </c>
      <c r="T1001" t="s">
        <v>271</v>
      </c>
      <c r="U1001">
        <v>1</v>
      </c>
      <c r="V1001" t="s">
        <v>165</v>
      </c>
      <c r="W1001" t="s">
        <v>146</v>
      </c>
      <c r="X1001" t="s">
        <v>147</v>
      </c>
      <c r="Y1001" t="s">
        <v>148</v>
      </c>
      <c r="Z1001">
        <v>20</v>
      </c>
      <c r="AA1001" t="s">
        <v>323</v>
      </c>
      <c r="AB1001" t="s">
        <v>324</v>
      </c>
      <c r="AC1001" t="s">
        <v>808</v>
      </c>
      <c r="AD1001">
        <v>13.859406</v>
      </c>
      <c r="AE1001">
        <v>34.753694000000003</v>
      </c>
      <c r="AF1001">
        <v>-84.693815999999998</v>
      </c>
      <c r="AG1001">
        <v>177</v>
      </c>
      <c r="AH1001">
        <v>72</v>
      </c>
      <c r="AI1001">
        <v>209</v>
      </c>
      <c r="AJ1001" t="s">
        <v>308</v>
      </c>
      <c r="AK1001">
        <v>54</v>
      </c>
      <c r="AL1001">
        <v>59</v>
      </c>
      <c r="AM1001" t="s">
        <v>153</v>
      </c>
      <c r="AN1001">
        <v>499.3</v>
      </c>
      <c r="AO1001">
        <v>46.5</v>
      </c>
      <c r="AP1001">
        <v>405.2</v>
      </c>
      <c r="AQ1001">
        <v>-84.694469999999995</v>
      </c>
      <c r="AR1001">
        <v>34.753079</v>
      </c>
      <c r="AS1001">
        <v>-84.693529999999996</v>
      </c>
      <c r="AT1001">
        <v>34.753836999999997</v>
      </c>
      <c r="AU1001" t="s">
        <v>799</v>
      </c>
      <c r="AV1001">
        <v>1</v>
      </c>
      <c r="AW1001">
        <v>213</v>
      </c>
      <c r="AX1001">
        <v>2</v>
      </c>
      <c r="AY1001">
        <v>0</v>
      </c>
      <c r="AZ1001">
        <v>45</v>
      </c>
      <c r="BA1001">
        <v>9.9499999999999993</v>
      </c>
      <c r="BB1001">
        <v>7.29</v>
      </c>
      <c r="BC1001">
        <v>2469.8000000000002</v>
      </c>
      <c r="BD1001">
        <v>2489.1999999999998</v>
      </c>
      <c r="BE1001">
        <v>2495.1</v>
      </c>
      <c r="BF1001">
        <v>45</v>
      </c>
      <c r="BG1001">
        <v>44.4</v>
      </c>
      <c r="BH1001">
        <v>0.6</v>
      </c>
      <c r="BI1001" s="1">
        <v>44140</v>
      </c>
      <c r="BJ1001" t="s">
        <v>154</v>
      </c>
      <c r="BK1001">
        <v>1.2390000000000001E-3</v>
      </c>
      <c r="BL1001">
        <v>38278</v>
      </c>
      <c r="BM1001">
        <v>39100</v>
      </c>
      <c r="BN1001" t="s">
        <v>799</v>
      </c>
      <c r="BO1001" t="s">
        <v>800</v>
      </c>
      <c r="BP1001">
        <v>1</v>
      </c>
      <c r="BQ1001">
        <v>200</v>
      </c>
      <c r="BR1001">
        <v>6</v>
      </c>
      <c r="BS1001">
        <v>1</v>
      </c>
      <c r="BT1001">
        <v>6</v>
      </c>
      <c r="BU1001">
        <v>1</v>
      </c>
      <c r="BV1001">
        <v>1</v>
      </c>
      <c r="BW1001">
        <v>2</v>
      </c>
      <c r="BX1001">
        <v>0</v>
      </c>
      <c r="BY1001">
        <v>4</v>
      </c>
      <c r="BZ1001" t="s">
        <v>156</v>
      </c>
      <c r="CA1001">
        <v>213</v>
      </c>
      <c r="CB1001">
        <v>2</v>
      </c>
      <c r="CC1001">
        <v>0</v>
      </c>
      <c r="CD1001" t="s">
        <v>157</v>
      </c>
      <c r="CE1001" t="s">
        <v>157</v>
      </c>
      <c r="CF1001">
        <v>0</v>
      </c>
      <c r="CG1001">
        <v>45</v>
      </c>
      <c r="CH1001">
        <v>630</v>
      </c>
      <c r="CI1001" t="s">
        <v>158</v>
      </c>
      <c r="CJ1001">
        <v>0</v>
      </c>
      <c r="CK1001">
        <v>4.5459360000000002</v>
      </c>
      <c r="CL1001">
        <v>14</v>
      </c>
      <c r="CM1001" t="s">
        <v>159</v>
      </c>
      <c r="CN1001">
        <v>630</v>
      </c>
      <c r="CO1001">
        <v>413370</v>
      </c>
      <c r="CP1001">
        <v>23</v>
      </c>
      <c r="CQ1001">
        <v>27.545999999999999</v>
      </c>
      <c r="CR1001">
        <v>413370</v>
      </c>
      <c r="CS1001">
        <v>0</v>
      </c>
      <c r="CT1001">
        <v>24002.542229999999</v>
      </c>
      <c r="CU1001">
        <v>100</v>
      </c>
      <c r="CV1001">
        <v>38091</v>
      </c>
      <c r="CW1001">
        <v>0.146428</v>
      </c>
      <c r="CX1001">
        <v>0</v>
      </c>
      <c r="CY1001">
        <v>1.2390000000000001E-3</v>
      </c>
      <c r="CZ1001">
        <v>286</v>
      </c>
      <c r="DA1001" t="s">
        <v>801</v>
      </c>
      <c r="DB1001" t="s">
        <v>319</v>
      </c>
      <c r="DC1001" t="s">
        <v>802</v>
      </c>
      <c r="DD1001">
        <v>-84.720110000000005</v>
      </c>
      <c r="DE1001">
        <v>34.744684999999997</v>
      </c>
      <c r="DF1001">
        <v>34.744684999999997</v>
      </c>
      <c r="DG1001">
        <v>-84.720110000000005</v>
      </c>
      <c r="DH1001">
        <v>2.6977000000000001E-2</v>
      </c>
      <c r="DI1001">
        <v>1.2390000000000001E-3</v>
      </c>
      <c r="DJ1001">
        <v>177</v>
      </c>
      <c r="DK1001">
        <v>590</v>
      </c>
      <c r="DL1001">
        <v>4.7</v>
      </c>
      <c r="DM1001">
        <v>450</v>
      </c>
      <c r="DN1001">
        <v>4.9000000000000004</v>
      </c>
      <c r="DO1001">
        <v>440</v>
      </c>
      <c r="DP1001">
        <v>5</v>
      </c>
      <c r="DQ1001">
        <v>650</v>
      </c>
      <c r="DR1001">
        <v>0</v>
      </c>
      <c r="DS1001">
        <v>630</v>
      </c>
      <c r="DT1001">
        <v>15.7</v>
      </c>
      <c r="DU1001">
        <v>550</v>
      </c>
      <c r="DV1001">
        <v>15.8</v>
      </c>
      <c r="DW1001">
        <v>520</v>
      </c>
      <c r="DX1001">
        <v>15.8</v>
      </c>
      <c r="DY1001">
        <v>370</v>
      </c>
      <c r="DZ1001">
        <v>15.9</v>
      </c>
      <c r="EA1001">
        <v>370</v>
      </c>
      <c r="EB1001">
        <v>0</v>
      </c>
      <c r="EC1001">
        <v>620</v>
      </c>
      <c r="ED1001">
        <v>0</v>
      </c>
      <c r="EE1001">
        <v>0</v>
      </c>
    </row>
    <row r="1002" spans="1:135" x14ac:dyDescent="0.3">
      <c r="A1002">
        <v>1000</v>
      </c>
      <c r="B1002" t="s">
        <v>135</v>
      </c>
      <c r="C1002">
        <v>270</v>
      </c>
      <c r="D1002">
        <v>633</v>
      </c>
      <c r="E1002" t="s">
        <v>135</v>
      </c>
      <c r="F1002">
        <v>5709677</v>
      </c>
      <c r="G1002" t="s">
        <v>136</v>
      </c>
      <c r="H1002" s="1">
        <v>42470</v>
      </c>
      <c r="I1002" t="s">
        <v>797</v>
      </c>
      <c r="J1002" t="s">
        <v>798</v>
      </c>
      <c r="K1002" t="s">
        <v>1025</v>
      </c>
      <c r="L1002" t="s">
        <v>169</v>
      </c>
      <c r="M1002">
        <v>0</v>
      </c>
      <c r="N1002">
        <v>0</v>
      </c>
      <c r="O1002">
        <v>0</v>
      </c>
      <c r="P1002" t="s">
        <v>141</v>
      </c>
      <c r="Q1002" t="s">
        <v>186</v>
      </c>
      <c r="R1002" t="s">
        <v>143</v>
      </c>
      <c r="S1002" t="s">
        <v>143</v>
      </c>
      <c r="T1002" t="s">
        <v>164</v>
      </c>
      <c r="U1002">
        <v>1</v>
      </c>
      <c r="V1002" t="s">
        <v>165</v>
      </c>
      <c r="W1002" t="s">
        <v>146</v>
      </c>
      <c r="X1002" t="s">
        <v>147</v>
      </c>
      <c r="Y1002" t="s">
        <v>148</v>
      </c>
      <c r="Z1002">
        <v>21</v>
      </c>
      <c r="AA1002" t="s">
        <v>360</v>
      </c>
      <c r="AB1002" t="s">
        <v>324</v>
      </c>
      <c r="AC1002" t="s">
        <v>799</v>
      </c>
      <c r="AD1002">
        <v>27.010164</v>
      </c>
      <c r="AE1002">
        <v>34.754376000000001</v>
      </c>
      <c r="AF1002">
        <v>-84.691792000000007</v>
      </c>
      <c r="AG1002">
        <v>178</v>
      </c>
      <c r="AH1002">
        <v>73</v>
      </c>
      <c r="AI1002">
        <v>210</v>
      </c>
      <c r="AJ1002" t="s">
        <v>308</v>
      </c>
      <c r="AK1002">
        <v>55</v>
      </c>
      <c r="AL1002">
        <v>60</v>
      </c>
      <c r="AM1002" t="s">
        <v>153</v>
      </c>
      <c r="AN1002">
        <v>269.7</v>
      </c>
      <c r="AO1002">
        <v>63.8</v>
      </c>
      <c r="AP1002">
        <v>297.8</v>
      </c>
      <c r="AQ1002">
        <v>-84.692617999999996</v>
      </c>
      <c r="AR1002">
        <v>34.754261</v>
      </c>
      <c r="AS1002">
        <v>-84.691697000000005</v>
      </c>
      <c r="AT1002">
        <v>34.754337</v>
      </c>
      <c r="AU1002" t="s">
        <v>799</v>
      </c>
      <c r="AV1002">
        <v>1</v>
      </c>
      <c r="AW1002">
        <v>213</v>
      </c>
      <c r="AX1002">
        <v>2</v>
      </c>
      <c r="AY1002">
        <v>0</v>
      </c>
      <c r="AZ1002">
        <v>45</v>
      </c>
      <c r="BA1002">
        <v>19.13</v>
      </c>
      <c r="BB1002">
        <v>18.46</v>
      </c>
      <c r="BC1002">
        <v>2514.1</v>
      </c>
      <c r="BD1002">
        <v>2524.3000000000002</v>
      </c>
      <c r="BE1002">
        <v>2538.6999999999998</v>
      </c>
      <c r="BF1002">
        <v>45</v>
      </c>
      <c r="BG1002">
        <v>28.1</v>
      </c>
      <c r="BH1002">
        <v>16.899999999999999</v>
      </c>
      <c r="BI1002" s="1">
        <v>44140</v>
      </c>
      <c r="BJ1002" t="s">
        <v>512</v>
      </c>
      <c r="BK1002">
        <v>9.7000000000000005E-4</v>
      </c>
      <c r="BL1002">
        <v>38278</v>
      </c>
      <c r="BM1002">
        <v>39100</v>
      </c>
      <c r="BN1002" t="s">
        <v>799</v>
      </c>
      <c r="BO1002" t="s">
        <v>800</v>
      </c>
      <c r="BP1002">
        <v>1</v>
      </c>
      <c r="BQ1002">
        <v>200</v>
      </c>
      <c r="BR1002">
        <v>6</v>
      </c>
      <c r="BS1002">
        <v>1</v>
      </c>
      <c r="BT1002">
        <v>6</v>
      </c>
      <c r="BU1002">
        <v>1</v>
      </c>
      <c r="BV1002">
        <v>1</v>
      </c>
      <c r="BW1002">
        <v>2</v>
      </c>
      <c r="BX1002">
        <v>0</v>
      </c>
      <c r="BY1002">
        <v>4</v>
      </c>
      <c r="BZ1002" t="s">
        <v>156</v>
      </c>
      <c r="CA1002">
        <v>213</v>
      </c>
      <c r="CB1002">
        <v>2</v>
      </c>
      <c r="CC1002">
        <v>0</v>
      </c>
      <c r="CD1002" t="s">
        <v>157</v>
      </c>
      <c r="CE1002" t="s">
        <v>157</v>
      </c>
      <c r="CF1002">
        <v>0</v>
      </c>
      <c r="CG1002">
        <v>45</v>
      </c>
      <c r="CH1002">
        <v>630</v>
      </c>
      <c r="CI1002" t="s">
        <v>158</v>
      </c>
      <c r="CJ1002">
        <v>0</v>
      </c>
      <c r="CK1002">
        <v>4.5459360000000002</v>
      </c>
      <c r="CL1002">
        <v>14</v>
      </c>
      <c r="CM1002" t="s">
        <v>159</v>
      </c>
      <c r="CN1002">
        <v>630</v>
      </c>
      <c r="CO1002">
        <v>413370</v>
      </c>
      <c r="CP1002">
        <v>23</v>
      </c>
      <c r="CQ1002">
        <v>27.545999999999999</v>
      </c>
      <c r="CR1002">
        <v>413370</v>
      </c>
      <c r="CS1002">
        <v>0</v>
      </c>
      <c r="CT1002">
        <v>24002.542229999999</v>
      </c>
      <c r="CU1002">
        <v>100</v>
      </c>
      <c r="CV1002">
        <v>38091</v>
      </c>
      <c r="CW1002">
        <v>0.146428</v>
      </c>
      <c r="CX1002">
        <v>0</v>
      </c>
      <c r="CY1002">
        <v>9.7000000000000005E-4</v>
      </c>
      <c r="CZ1002">
        <v>286</v>
      </c>
      <c r="DA1002" t="s">
        <v>801</v>
      </c>
      <c r="DB1002" t="s">
        <v>319</v>
      </c>
      <c r="DC1002" t="s">
        <v>802</v>
      </c>
      <c r="DD1002">
        <v>-84.720110000000005</v>
      </c>
      <c r="DE1002">
        <v>34.744684999999997</v>
      </c>
      <c r="DF1002">
        <v>34.744684999999997</v>
      </c>
      <c r="DG1002">
        <v>-84.720110000000005</v>
      </c>
      <c r="DH1002">
        <v>2.911E-2</v>
      </c>
      <c r="DI1002">
        <v>9.7000000000000005E-4</v>
      </c>
      <c r="DJ1002">
        <v>178</v>
      </c>
      <c r="DK1002">
        <v>590</v>
      </c>
      <c r="DL1002">
        <v>4.7</v>
      </c>
      <c r="DM1002">
        <v>450</v>
      </c>
      <c r="DN1002">
        <v>4.9000000000000004</v>
      </c>
      <c r="DO1002">
        <v>440</v>
      </c>
      <c r="DP1002">
        <v>5</v>
      </c>
      <c r="DQ1002">
        <v>650</v>
      </c>
      <c r="DR1002">
        <v>0</v>
      </c>
      <c r="DS1002">
        <v>630</v>
      </c>
      <c r="DT1002">
        <v>15.7</v>
      </c>
      <c r="DU1002">
        <v>550</v>
      </c>
      <c r="DV1002">
        <v>15.8</v>
      </c>
      <c r="DW1002">
        <v>520</v>
      </c>
      <c r="DX1002">
        <v>15.8</v>
      </c>
      <c r="DY1002">
        <v>370</v>
      </c>
      <c r="DZ1002">
        <v>15.9</v>
      </c>
      <c r="EA1002">
        <v>370</v>
      </c>
      <c r="EB1002">
        <v>0</v>
      </c>
      <c r="EC1002">
        <v>620</v>
      </c>
      <c r="ED1002">
        <v>0</v>
      </c>
      <c r="EE1002">
        <v>0</v>
      </c>
    </row>
    <row r="1003" spans="1:135" x14ac:dyDescent="0.3">
      <c r="A1003">
        <v>1001</v>
      </c>
      <c r="B1003" t="s">
        <v>135</v>
      </c>
      <c r="C1003">
        <v>699</v>
      </c>
      <c r="D1003">
        <v>508</v>
      </c>
      <c r="E1003" t="s">
        <v>135</v>
      </c>
      <c r="F1003">
        <v>7240953</v>
      </c>
      <c r="G1003" t="s">
        <v>136</v>
      </c>
      <c r="H1003" s="1">
        <v>43624</v>
      </c>
      <c r="I1003" t="s">
        <v>797</v>
      </c>
      <c r="J1003" t="s">
        <v>798</v>
      </c>
      <c r="K1003" t="s">
        <v>139</v>
      </c>
      <c r="L1003" t="s">
        <v>169</v>
      </c>
      <c r="M1003">
        <v>0</v>
      </c>
      <c r="N1003">
        <v>0</v>
      </c>
      <c r="O1003">
        <v>0</v>
      </c>
      <c r="P1003" t="s">
        <v>141</v>
      </c>
      <c r="Q1003" t="s">
        <v>186</v>
      </c>
      <c r="R1003" t="s">
        <v>177</v>
      </c>
      <c r="S1003" t="s">
        <v>177</v>
      </c>
      <c r="T1003" t="s">
        <v>223</v>
      </c>
      <c r="U1003">
        <v>1</v>
      </c>
      <c r="V1003" t="s">
        <v>165</v>
      </c>
      <c r="W1003" t="s">
        <v>166</v>
      </c>
      <c r="X1003" t="s">
        <v>147</v>
      </c>
      <c r="Y1003" t="s">
        <v>167</v>
      </c>
      <c r="Z1003">
        <v>22</v>
      </c>
      <c r="AA1003" t="s">
        <v>323</v>
      </c>
      <c r="AB1003" t="s">
        <v>324</v>
      </c>
      <c r="AC1003" t="s">
        <v>799</v>
      </c>
      <c r="AD1003">
        <v>13.965241000000001</v>
      </c>
      <c r="AE1003">
        <v>34.754418000000001</v>
      </c>
      <c r="AF1003">
        <v>-84.692184999999995</v>
      </c>
      <c r="AG1003">
        <v>178</v>
      </c>
      <c r="AH1003">
        <v>73</v>
      </c>
      <c r="AI1003">
        <v>210</v>
      </c>
      <c r="AJ1003" t="s">
        <v>308</v>
      </c>
      <c r="AK1003">
        <v>55</v>
      </c>
      <c r="AL1003">
        <v>60</v>
      </c>
      <c r="AM1003" t="s">
        <v>153</v>
      </c>
      <c r="AN1003">
        <v>269.7</v>
      </c>
      <c r="AO1003">
        <v>63.8</v>
      </c>
      <c r="AP1003">
        <v>297.8</v>
      </c>
      <c r="AQ1003">
        <v>-84.692617999999996</v>
      </c>
      <c r="AR1003">
        <v>34.754261</v>
      </c>
      <c r="AS1003">
        <v>-84.691697000000005</v>
      </c>
      <c r="AT1003">
        <v>34.754337</v>
      </c>
      <c r="AU1003" t="s">
        <v>799</v>
      </c>
      <c r="AV1003">
        <v>1</v>
      </c>
      <c r="AW1003">
        <v>213</v>
      </c>
      <c r="AX1003">
        <v>2</v>
      </c>
      <c r="AY1003">
        <v>0</v>
      </c>
      <c r="AZ1003">
        <v>45</v>
      </c>
      <c r="BA1003">
        <v>19.13</v>
      </c>
      <c r="BB1003">
        <v>18.46</v>
      </c>
      <c r="BC1003">
        <v>2514.1</v>
      </c>
      <c r="BD1003">
        <v>2524.3000000000002</v>
      </c>
      <c r="BE1003">
        <v>2538.6999999999998</v>
      </c>
      <c r="BF1003">
        <v>45</v>
      </c>
      <c r="BG1003">
        <v>28.1</v>
      </c>
      <c r="BH1003">
        <v>16.899999999999999</v>
      </c>
      <c r="BI1003" s="1">
        <v>44140</v>
      </c>
      <c r="BJ1003" t="s">
        <v>512</v>
      </c>
      <c r="BK1003">
        <v>9.7000000000000005E-4</v>
      </c>
      <c r="BL1003">
        <v>38278</v>
      </c>
      <c r="BM1003">
        <v>39100</v>
      </c>
      <c r="BN1003" t="s">
        <v>799</v>
      </c>
      <c r="BO1003" t="s">
        <v>800</v>
      </c>
      <c r="BP1003">
        <v>1</v>
      </c>
      <c r="BQ1003">
        <v>200</v>
      </c>
      <c r="BR1003">
        <v>6</v>
      </c>
      <c r="BS1003">
        <v>1</v>
      </c>
      <c r="BT1003">
        <v>6</v>
      </c>
      <c r="BU1003">
        <v>1</v>
      </c>
      <c r="BV1003">
        <v>1</v>
      </c>
      <c r="BW1003">
        <v>2</v>
      </c>
      <c r="BX1003">
        <v>0</v>
      </c>
      <c r="BY1003">
        <v>4</v>
      </c>
      <c r="BZ1003" t="s">
        <v>156</v>
      </c>
      <c r="CA1003">
        <v>213</v>
      </c>
      <c r="CB1003">
        <v>2</v>
      </c>
      <c r="CC1003">
        <v>0</v>
      </c>
      <c r="CD1003" t="s">
        <v>157</v>
      </c>
      <c r="CE1003" t="s">
        <v>157</v>
      </c>
      <c r="CF1003">
        <v>0</v>
      </c>
      <c r="CG1003">
        <v>45</v>
      </c>
      <c r="CH1003">
        <v>630</v>
      </c>
      <c r="CI1003" t="s">
        <v>158</v>
      </c>
      <c r="CJ1003">
        <v>0</v>
      </c>
      <c r="CK1003">
        <v>4.5459360000000002</v>
      </c>
      <c r="CL1003">
        <v>14</v>
      </c>
      <c r="CM1003" t="s">
        <v>159</v>
      </c>
      <c r="CN1003">
        <v>630</v>
      </c>
      <c r="CO1003">
        <v>413370</v>
      </c>
      <c r="CP1003">
        <v>23</v>
      </c>
      <c r="CQ1003">
        <v>27.545999999999999</v>
      </c>
      <c r="CR1003">
        <v>413370</v>
      </c>
      <c r="CS1003">
        <v>0</v>
      </c>
      <c r="CT1003">
        <v>24002.542229999999</v>
      </c>
      <c r="CU1003">
        <v>100</v>
      </c>
      <c r="CV1003">
        <v>38091</v>
      </c>
      <c r="CW1003">
        <v>0.146428</v>
      </c>
      <c r="CX1003">
        <v>0</v>
      </c>
      <c r="CY1003">
        <v>9.7000000000000005E-4</v>
      </c>
      <c r="CZ1003">
        <v>286</v>
      </c>
      <c r="DA1003" t="s">
        <v>801</v>
      </c>
      <c r="DB1003" t="s">
        <v>319</v>
      </c>
      <c r="DC1003" t="s">
        <v>802</v>
      </c>
      <c r="DD1003">
        <v>-84.720110000000005</v>
      </c>
      <c r="DE1003">
        <v>34.744684999999997</v>
      </c>
      <c r="DF1003">
        <v>34.744684999999997</v>
      </c>
      <c r="DG1003">
        <v>-84.720110000000005</v>
      </c>
      <c r="DH1003">
        <v>2.911E-2</v>
      </c>
      <c r="DI1003">
        <v>9.7000000000000005E-4</v>
      </c>
      <c r="DJ1003">
        <v>178</v>
      </c>
      <c r="DK1003">
        <v>590</v>
      </c>
      <c r="DL1003">
        <v>4.7</v>
      </c>
      <c r="DM1003">
        <v>450</v>
      </c>
      <c r="DN1003">
        <v>4.9000000000000004</v>
      </c>
      <c r="DO1003">
        <v>440</v>
      </c>
      <c r="DP1003">
        <v>5</v>
      </c>
      <c r="DQ1003">
        <v>650</v>
      </c>
      <c r="DR1003">
        <v>0</v>
      </c>
      <c r="DS1003">
        <v>630</v>
      </c>
      <c r="DT1003">
        <v>15.7</v>
      </c>
      <c r="DU1003">
        <v>550</v>
      </c>
      <c r="DV1003">
        <v>15.8</v>
      </c>
      <c r="DW1003">
        <v>520</v>
      </c>
      <c r="DX1003">
        <v>15.8</v>
      </c>
      <c r="DY1003">
        <v>370</v>
      </c>
      <c r="DZ1003">
        <v>15.9</v>
      </c>
      <c r="EA1003">
        <v>370</v>
      </c>
      <c r="EB1003">
        <v>0</v>
      </c>
      <c r="EC1003">
        <v>620</v>
      </c>
      <c r="ED1003">
        <v>0</v>
      </c>
      <c r="EE1003">
        <v>0</v>
      </c>
    </row>
    <row r="1004" spans="1:135" x14ac:dyDescent="0.3">
      <c r="A1004">
        <v>1002</v>
      </c>
      <c r="B1004" t="s">
        <v>135</v>
      </c>
      <c r="C1004">
        <v>301</v>
      </c>
      <c r="D1004">
        <v>616</v>
      </c>
      <c r="E1004" t="s">
        <v>135</v>
      </c>
      <c r="F1004">
        <v>5834230</v>
      </c>
      <c r="G1004" t="s">
        <v>136</v>
      </c>
      <c r="H1004" s="1">
        <v>42554</v>
      </c>
      <c r="I1004" t="s">
        <v>797</v>
      </c>
      <c r="J1004" t="s">
        <v>798</v>
      </c>
      <c r="K1004" t="s">
        <v>1026</v>
      </c>
      <c r="L1004" t="s">
        <v>218</v>
      </c>
      <c r="M1004">
        <v>0</v>
      </c>
      <c r="N1004">
        <v>0</v>
      </c>
      <c r="O1004">
        <v>1</v>
      </c>
      <c r="P1004" t="s">
        <v>141</v>
      </c>
      <c r="Q1004" t="s">
        <v>186</v>
      </c>
      <c r="R1004" t="s">
        <v>176</v>
      </c>
      <c r="S1004" t="s">
        <v>177</v>
      </c>
      <c r="T1004" t="s">
        <v>223</v>
      </c>
      <c r="U1004">
        <v>1</v>
      </c>
      <c r="V1004" t="s">
        <v>165</v>
      </c>
      <c r="W1004" t="s">
        <v>166</v>
      </c>
      <c r="X1004" t="s">
        <v>147</v>
      </c>
      <c r="Y1004" t="s">
        <v>148</v>
      </c>
      <c r="Z1004">
        <v>54</v>
      </c>
      <c r="AA1004" t="s">
        <v>360</v>
      </c>
      <c r="AB1004" t="s">
        <v>324</v>
      </c>
      <c r="AC1004" t="s">
        <v>799</v>
      </c>
      <c r="AD1004">
        <v>27.027000000000001</v>
      </c>
      <c r="AE1004">
        <v>34.754264999999997</v>
      </c>
      <c r="AF1004">
        <v>-84.691519999999997</v>
      </c>
      <c r="AG1004">
        <v>179</v>
      </c>
      <c r="AH1004">
        <v>74</v>
      </c>
      <c r="AI1004">
        <v>211</v>
      </c>
      <c r="AJ1004" t="s">
        <v>308</v>
      </c>
      <c r="AK1004">
        <v>56</v>
      </c>
      <c r="AL1004">
        <v>61</v>
      </c>
      <c r="AM1004" t="s">
        <v>153</v>
      </c>
      <c r="AN1004">
        <v>286.89999999999998</v>
      </c>
      <c r="AO1004">
        <v>42</v>
      </c>
      <c r="AP1004">
        <v>211.5</v>
      </c>
      <c r="AQ1004">
        <v>-84.691650999999993</v>
      </c>
      <c r="AR1004">
        <v>34.754317999999998</v>
      </c>
      <c r="AS1004">
        <v>-84.690966000000003</v>
      </c>
      <c r="AT1004">
        <v>34.754233999999997</v>
      </c>
      <c r="AU1004" t="s">
        <v>799</v>
      </c>
      <c r="AV1004">
        <v>1</v>
      </c>
      <c r="AW1004">
        <v>213</v>
      </c>
      <c r="AX1004">
        <v>2</v>
      </c>
      <c r="AY1004">
        <v>0</v>
      </c>
      <c r="AZ1004">
        <v>45</v>
      </c>
      <c r="BA1004">
        <v>19.309999999999999</v>
      </c>
      <c r="BB1004">
        <v>18.850000000000001</v>
      </c>
      <c r="BC1004">
        <v>2531.8000000000002</v>
      </c>
      <c r="BD1004">
        <v>2527.9</v>
      </c>
      <c r="BE1004">
        <v>2523.3000000000002</v>
      </c>
      <c r="BF1004">
        <v>45</v>
      </c>
      <c r="BG1004">
        <v>35.1</v>
      </c>
      <c r="BH1004">
        <v>9.9</v>
      </c>
      <c r="BI1004" s="1">
        <v>44140</v>
      </c>
      <c r="BJ1004" t="s">
        <v>512</v>
      </c>
      <c r="BK1004">
        <v>6.9800000000000005E-4</v>
      </c>
      <c r="BL1004">
        <v>38278</v>
      </c>
      <c r="BM1004">
        <v>39100</v>
      </c>
      <c r="BN1004" t="s">
        <v>799</v>
      </c>
      <c r="BO1004" t="s">
        <v>800</v>
      </c>
      <c r="BP1004">
        <v>1</v>
      </c>
      <c r="BQ1004">
        <v>200</v>
      </c>
      <c r="BR1004">
        <v>6</v>
      </c>
      <c r="BS1004">
        <v>1</v>
      </c>
      <c r="BT1004">
        <v>6</v>
      </c>
      <c r="BU1004">
        <v>1</v>
      </c>
      <c r="BV1004">
        <v>1</v>
      </c>
      <c r="BW1004">
        <v>2</v>
      </c>
      <c r="BX1004">
        <v>0</v>
      </c>
      <c r="BY1004">
        <v>4</v>
      </c>
      <c r="BZ1004" t="s">
        <v>156</v>
      </c>
      <c r="CA1004">
        <v>213</v>
      </c>
      <c r="CB1004">
        <v>2</v>
      </c>
      <c r="CC1004">
        <v>0</v>
      </c>
      <c r="CD1004" t="s">
        <v>157</v>
      </c>
      <c r="CE1004" t="s">
        <v>157</v>
      </c>
      <c r="CF1004">
        <v>0</v>
      </c>
      <c r="CG1004">
        <v>45</v>
      </c>
      <c r="CH1004">
        <v>630</v>
      </c>
      <c r="CI1004" t="s">
        <v>158</v>
      </c>
      <c r="CJ1004">
        <v>0</v>
      </c>
      <c r="CK1004">
        <v>4.5459360000000002</v>
      </c>
      <c r="CL1004">
        <v>14</v>
      </c>
      <c r="CM1004" t="s">
        <v>159</v>
      </c>
      <c r="CN1004">
        <v>630</v>
      </c>
      <c r="CO1004">
        <v>413370</v>
      </c>
      <c r="CP1004">
        <v>23</v>
      </c>
      <c r="CQ1004">
        <v>27.545999999999999</v>
      </c>
      <c r="CR1004">
        <v>413370</v>
      </c>
      <c r="CS1004">
        <v>0</v>
      </c>
      <c r="CT1004">
        <v>24002.542229999999</v>
      </c>
      <c r="CU1004">
        <v>100</v>
      </c>
      <c r="CV1004">
        <v>38091</v>
      </c>
      <c r="CW1004">
        <v>0.146428</v>
      </c>
      <c r="CX1004">
        <v>0</v>
      </c>
      <c r="CY1004">
        <v>6.9800000000000005E-4</v>
      </c>
      <c r="CZ1004">
        <v>286</v>
      </c>
      <c r="DA1004" t="s">
        <v>801</v>
      </c>
      <c r="DB1004" t="s">
        <v>319</v>
      </c>
      <c r="DC1004" t="s">
        <v>802</v>
      </c>
      <c r="DD1004">
        <v>-84.720110000000005</v>
      </c>
      <c r="DE1004">
        <v>34.744684999999997</v>
      </c>
      <c r="DF1004">
        <v>34.744684999999997</v>
      </c>
      <c r="DG1004">
        <v>-84.720110000000005</v>
      </c>
      <c r="DH1004">
        <v>3.0043E-2</v>
      </c>
      <c r="DI1004">
        <v>6.9800000000000005E-4</v>
      </c>
      <c r="DJ1004">
        <v>179</v>
      </c>
      <c r="DK1004">
        <v>590</v>
      </c>
      <c r="DL1004">
        <v>4.7</v>
      </c>
      <c r="DM1004">
        <v>450</v>
      </c>
      <c r="DN1004">
        <v>4.9000000000000004</v>
      </c>
      <c r="DO1004">
        <v>440</v>
      </c>
      <c r="DP1004">
        <v>5</v>
      </c>
      <c r="DQ1004">
        <v>650</v>
      </c>
      <c r="DR1004">
        <v>0</v>
      </c>
      <c r="DS1004">
        <v>630</v>
      </c>
      <c r="DT1004">
        <v>15.7</v>
      </c>
      <c r="DU1004">
        <v>550</v>
      </c>
      <c r="DV1004">
        <v>15.8</v>
      </c>
      <c r="DW1004">
        <v>520</v>
      </c>
      <c r="DX1004">
        <v>15.8</v>
      </c>
      <c r="DY1004">
        <v>370</v>
      </c>
      <c r="DZ1004">
        <v>15.9</v>
      </c>
      <c r="EA1004">
        <v>370</v>
      </c>
      <c r="EB1004">
        <v>0</v>
      </c>
      <c r="EC1004">
        <v>620</v>
      </c>
      <c r="ED1004">
        <v>0</v>
      </c>
      <c r="EE1004">
        <v>0</v>
      </c>
    </row>
    <row r="1005" spans="1:135" x14ac:dyDescent="0.3">
      <c r="A1005">
        <v>1003</v>
      </c>
      <c r="B1005" t="s">
        <v>135</v>
      </c>
      <c r="C1005">
        <v>559</v>
      </c>
      <c r="D1005">
        <v>685</v>
      </c>
      <c r="E1005" t="s">
        <v>135</v>
      </c>
      <c r="F1005">
        <v>5425176</v>
      </c>
      <c r="G1005" t="s">
        <v>136</v>
      </c>
      <c r="H1005" s="1">
        <v>42260</v>
      </c>
      <c r="I1005" t="s">
        <v>797</v>
      </c>
      <c r="J1005" t="s">
        <v>798</v>
      </c>
      <c r="K1005" t="s">
        <v>139</v>
      </c>
      <c r="L1005" t="s">
        <v>218</v>
      </c>
      <c r="M1005">
        <v>0</v>
      </c>
      <c r="N1005">
        <v>0</v>
      </c>
      <c r="O1005">
        <v>1</v>
      </c>
      <c r="P1005" t="s">
        <v>141</v>
      </c>
      <c r="Q1005" t="s">
        <v>170</v>
      </c>
      <c r="R1005" t="s">
        <v>272</v>
      </c>
      <c r="S1005" t="s">
        <v>272</v>
      </c>
      <c r="T1005" t="s">
        <v>216</v>
      </c>
      <c r="U1005">
        <v>1</v>
      </c>
      <c r="V1005" t="s">
        <v>165</v>
      </c>
      <c r="W1005" t="s">
        <v>146</v>
      </c>
      <c r="X1005" t="s">
        <v>384</v>
      </c>
      <c r="Y1005" t="s">
        <v>148</v>
      </c>
      <c r="Z1005">
        <v>19</v>
      </c>
      <c r="AA1005" t="s">
        <v>360</v>
      </c>
      <c r="AB1005" t="s">
        <v>324</v>
      </c>
      <c r="AC1005" t="s">
        <v>799</v>
      </c>
      <c r="AD1005">
        <v>14.039474999999999</v>
      </c>
      <c r="AE1005">
        <v>34.754235999999999</v>
      </c>
      <c r="AF1005">
        <v>-84.690934999999996</v>
      </c>
      <c r="AG1005">
        <v>179</v>
      </c>
      <c r="AH1005">
        <v>74</v>
      </c>
      <c r="AI1005">
        <v>211</v>
      </c>
      <c r="AJ1005" t="s">
        <v>308</v>
      </c>
      <c r="AK1005">
        <v>56</v>
      </c>
      <c r="AL1005">
        <v>61</v>
      </c>
      <c r="AM1005" t="s">
        <v>153</v>
      </c>
      <c r="AN1005">
        <v>286.89999999999998</v>
      </c>
      <c r="AO1005">
        <v>42</v>
      </c>
      <c r="AP1005">
        <v>211.5</v>
      </c>
      <c r="AQ1005">
        <v>-84.691650999999993</v>
      </c>
      <c r="AR1005">
        <v>34.754317999999998</v>
      </c>
      <c r="AS1005">
        <v>-84.690966000000003</v>
      </c>
      <c r="AT1005">
        <v>34.754233999999997</v>
      </c>
      <c r="AU1005" t="s">
        <v>799</v>
      </c>
      <c r="AV1005">
        <v>1</v>
      </c>
      <c r="AW1005">
        <v>213</v>
      </c>
      <c r="AX1005">
        <v>2</v>
      </c>
      <c r="AY1005">
        <v>0</v>
      </c>
      <c r="AZ1005">
        <v>45</v>
      </c>
      <c r="BA1005">
        <v>19.309999999999999</v>
      </c>
      <c r="BB1005">
        <v>18.850000000000001</v>
      </c>
      <c r="BC1005">
        <v>2531.8000000000002</v>
      </c>
      <c r="BD1005">
        <v>2527.9</v>
      </c>
      <c r="BE1005">
        <v>2523.3000000000002</v>
      </c>
      <c r="BF1005">
        <v>45</v>
      </c>
      <c r="BG1005">
        <v>35.1</v>
      </c>
      <c r="BH1005">
        <v>9.9</v>
      </c>
      <c r="BI1005" s="1">
        <v>44140</v>
      </c>
      <c r="BJ1005" t="s">
        <v>512</v>
      </c>
      <c r="BK1005">
        <v>6.9800000000000005E-4</v>
      </c>
      <c r="BL1005">
        <v>38278</v>
      </c>
      <c r="BM1005">
        <v>39100</v>
      </c>
      <c r="BN1005" t="s">
        <v>799</v>
      </c>
      <c r="BO1005" t="s">
        <v>800</v>
      </c>
      <c r="BP1005">
        <v>1</v>
      </c>
      <c r="BQ1005">
        <v>200</v>
      </c>
      <c r="BR1005">
        <v>6</v>
      </c>
      <c r="BS1005">
        <v>1</v>
      </c>
      <c r="BT1005">
        <v>6</v>
      </c>
      <c r="BU1005">
        <v>1</v>
      </c>
      <c r="BV1005">
        <v>1</v>
      </c>
      <c r="BW1005">
        <v>2</v>
      </c>
      <c r="BX1005">
        <v>0</v>
      </c>
      <c r="BY1005">
        <v>4</v>
      </c>
      <c r="BZ1005" t="s">
        <v>156</v>
      </c>
      <c r="CA1005">
        <v>213</v>
      </c>
      <c r="CB1005">
        <v>2</v>
      </c>
      <c r="CC1005">
        <v>0</v>
      </c>
      <c r="CD1005" t="s">
        <v>157</v>
      </c>
      <c r="CE1005" t="s">
        <v>157</v>
      </c>
      <c r="CF1005">
        <v>0</v>
      </c>
      <c r="CG1005">
        <v>45</v>
      </c>
      <c r="CH1005">
        <v>630</v>
      </c>
      <c r="CI1005" t="s">
        <v>158</v>
      </c>
      <c r="CJ1005">
        <v>0</v>
      </c>
      <c r="CK1005">
        <v>4.5459360000000002</v>
      </c>
      <c r="CL1005">
        <v>14</v>
      </c>
      <c r="CM1005" t="s">
        <v>159</v>
      </c>
      <c r="CN1005">
        <v>630</v>
      </c>
      <c r="CO1005">
        <v>413370</v>
      </c>
      <c r="CP1005">
        <v>23</v>
      </c>
      <c r="CQ1005">
        <v>27.545999999999999</v>
      </c>
      <c r="CR1005">
        <v>413370</v>
      </c>
      <c r="CS1005">
        <v>0</v>
      </c>
      <c r="CT1005">
        <v>24002.542229999999</v>
      </c>
      <c r="CU1005">
        <v>100</v>
      </c>
      <c r="CV1005">
        <v>38091</v>
      </c>
      <c r="CW1005">
        <v>0.146428</v>
      </c>
      <c r="CX1005">
        <v>0</v>
      </c>
      <c r="CY1005">
        <v>6.9800000000000005E-4</v>
      </c>
      <c r="CZ1005">
        <v>286</v>
      </c>
      <c r="DA1005" t="s">
        <v>801</v>
      </c>
      <c r="DB1005" t="s">
        <v>319</v>
      </c>
      <c r="DC1005" t="s">
        <v>802</v>
      </c>
      <c r="DD1005">
        <v>-84.720110000000005</v>
      </c>
      <c r="DE1005">
        <v>34.744684999999997</v>
      </c>
      <c r="DF1005">
        <v>34.744684999999997</v>
      </c>
      <c r="DG1005">
        <v>-84.720110000000005</v>
      </c>
      <c r="DH1005">
        <v>3.0043E-2</v>
      </c>
      <c r="DI1005">
        <v>6.9800000000000005E-4</v>
      </c>
      <c r="DJ1005">
        <v>179</v>
      </c>
      <c r="DK1005">
        <v>590</v>
      </c>
      <c r="DL1005">
        <v>4.7</v>
      </c>
      <c r="DM1005">
        <v>450</v>
      </c>
      <c r="DN1005">
        <v>4.9000000000000004</v>
      </c>
      <c r="DO1005">
        <v>440</v>
      </c>
      <c r="DP1005">
        <v>5</v>
      </c>
      <c r="DQ1005">
        <v>650</v>
      </c>
      <c r="DR1005">
        <v>0</v>
      </c>
      <c r="DS1005">
        <v>630</v>
      </c>
      <c r="DT1005">
        <v>15.7</v>
      </c>
      <c r="DU1005">
        <v>550</v>
      </c>
      <c r="DV1005">
        <v>15.8</v>
      </c>
      <c r="DW1005">
        <v>520</v>
      </c>
      <c r="DX1005">
        <v>15.8</v>
      </c>
      <c r="DY1005">
        <v>370</v>
      </c>
      <c r="DZ1005">
        <v>15.9</v>
      </c>
      <c r="EA1005">
        <v>370</v>
      </c>
      <c r="EB1005">
        <v>0</v>
      </c>
      <c r="EC1005">
        <v>620</v>
      </c>
      <c r="ED1005">
        <v>0</v>
      </c>
      <c r="EE1005">
        <v>3.4E-5</v>
      </c>
    </row>
    <row r="1006" spans="1:135" x14ac:dyDescent="0.3">
      <c r="A1006">
        <v>1004</v>
      </c>
      <c r="B1006" t="s">
        <v>135</v>
      </c>
      <c r="C1006">
        <v>773</v>
      </c>
      <c r="D1006">
        <v>455</v>
      </c>
      <c r="E1006" t="s">
        <v>135</v>
      </c>
      <c r="F1006">
        <v>7704355</v>
      </c>
      <c r="G1006" t="s">
        <v>136</v>
      </c>
      <c r="H1006" s="1">
        <v>44030</v>
      </c>
      <c r="I1006" t="s">
        <v>797</v>
      </c>
      <c r="J1006" t="s">
        <v>798</v>
      </c>
      <c r="K1006" t="s">
        <v>806</v>
      </c>
      <c r="L1006" t="s">
        <v>256</v>
      </c>
      <c r="M1006">
        <v>0</v>
      </c>
      <c r="N1006">
        <v>1</v>
      </c>
      <c r="O1006">
        <v>0</v>
      </c>
      <c r="P1006" t="s">
        <v>141</v>
      </c>
      <c r="Q1006" t="s">
        <v>186</v>
      </c>
      <c r="R1006" t="s">
        <v>531</v>
      </c>
      <c r="S1006" t="s">
        <v>272</v>
      </c>
      <c r="T1006" t="s">
        <v>271</v>
      </c>
      <c r="U1006">
        <v>1</v>
      </c>
      <c r="V1006" t="s">
        <v>165</v>
      </c>
      <c r="W1006" t="s">
        <v>146</v>
      </c>
      <c r="X1006" t="s">
        <v>147</v>
      </c>
      <c r="Y1006" t="s">
        <v>148</v>
      </c>
      <c r="Z1006">
        <v>21</v>
      </c>
      <c r="AA1006" t="s">
        <v>323</v>
      </c>
      <c r="AB1006" t="s">
        <v>324</v>
      </c>
      <c r="AC1006" t="s">
        <v>808</v>
      </c>
      <c r="AD1006">
        <v>14.023695</v>
      </c>
      <c r="AE1006">
        <v>34.754233999999997</v>
      </c>
      <c r="AF1006">
        <v>-84.691214000000002</v>
      </c>
      <c r="AG1006">
        <v>179</v>
      </c>
      <c r="AH1006">
        <v>74</v>
      </c>
      <c r="AI1006">
        <v>211</v>
      </c>
      <c r="AJ1006" t="s">
        <v>308</v>
      </c>
      <c r="AK1006">
        <v>56</v>
      </c>
      <c r="AL1006">
        <v>61</v>
      </c>
      <c r="AM1006" t="s">
        <v>153</v>
      </c>
      <c r="AN1006">
        <v>286.89999999999998</v>
      </c>
      <c r="AO1006">
        <v>42</v>
      </c>
      <c r="AP1006">
        <v>211.5</v>
      </c>
      <c r="AQ1006">
        <v>-84.691650999999993</v>
      </c>
      <c r="AR1006">
        <v>34.754317999999998</v>
      </c>
      <c r="AS1006">
        <v>-84.690966000000003</v>
      </c>
      <c r="AT1006">
        <v>34.754233999999997</v>
      </c>
      <c r="AU1006" t="s">
        <v>799</v>
      </c>
      <c r="AV1006">
        <v>1</v>
      </c>
      <c r="AW1006">
        <v>213</v>
      </c>
      <c r="AX1006">
        <v>2</v>
      </c>
      <c r="AY1006">
        <v>0</v>
      </c>
      <c r="AZ1006">
        <v>45</v>
      </c>
      <c r="BA1006">
        <v>19.309999999999999</v>
      </c>
      <c r="BB1006">
        <v>18.850000000000001</v>
      </c>
      <c r="BC1006">
        <v>2531.8000000000002</v>
      </c>
      <c r="BD1006">
        <v>2527.9</v>
      </c>
      <c r="BE1006">
        <v>2523.3000000000002</v>
      </c>
      <c r="BF1006">
        <v>45</v>
      </c>
      <c r="BG1006">
        <v>35.1</v>
      </c>
      <c r="BH1006">
        <v>9.9</v>
      </c>
      <c r="BI1006" s="1">
        <v>44140</v>
      </c>
      <c r="BJ1006" t="s">
        <v>512</v>
      </c>
      <c r="BK1006">
        <v>6.9800000000000005E-4</v>
      </c>
      <c r="BL1006">
        <v>38278</v>
      </c>
      <c r="BM1006">
        <v>39100</v>
      </c>
      <c r="BN1006" t="s">
        <v>799</v>
      </c>
      <c r="BO1006" t="s">
        <v>800</v>
      </c>
      <c r="BP1006">
        <v>1</v>
      </c>
      <c r="BQ1006">
        <v>200</v>
      </c>
      <c r="BR1006">
        <v>6</v>
      </c>
      <c r="BS1006">
        <v>1</v>
      </c>
      <c r="BT1006">
        <v>6</v>
      </c>
      <c r="BU1006">
        <v>1</v>
      </c>
      <c r="BV1006">
        <v>1</v>
      </c>
      <c r="BW1006">
        <v>2</v>
      </c>
      <c r="BX1006">
        <v>0</v>
      </c>
      <c r="BY1006">
        <v>4</v>
      </c>
      <c r="BZ1006" t="s">
        <v>156</v>
      </c>
      <c r="CA1006">
        <v>213</v>
      </c>
      <c r="CB1006">
        <v>2</v>
      </c>
      <c r="CC1006">
        <v>0</v>
      </c>
      <c r="CD1006" t="s">
        <v>157</v>
      </c>
      <c r="CE1006" t="s">
        <v>157</v>
      </c>
      <c r="CF1006">
        <v>0</v>
      </c>
      <c r="CG1006">
        <v>45</v>
      </c>
      <c r="CH1006">
        <v>630</v>
      </c>
      <c r="CI1006" t="s">
        <v>158</v>
      </c>
      <c r="CJ1006">
        <v>0</v>
      </c>
      <c r="CK1006">
        <v>4.5459360000000002</v>
      </c>
      <c r="CL1006">
        <v>14</v>
      </c>
      <c r="CM1006" t="s">
        <v>159</v>
      </c>
      <c r="CN1006">
        <v>630</v>
      </c>
      <c r="CO1006">
        <v>413370</v>
      </c>
      <c r="CP1006">
        <v>23</v>
      </c>
      <c r="CQ1006">
        <v>27.545999999999999</v>
      </c>
      <c r="CR1006">
        <v>413370</v>
      </c>
      <c r="CS1006">
        <v>0</v>
      </c>
      <c r="CT1006">
        <v>24002.542229999999</v>
      </c>
      <c r="CU1006">
        <v>100</v>
      </c>
      <c r="CV1006">
        <v>38091</v>
      </c>
      <c r="CW1006">
        <v>0.146428</v>
      </c>
      <c r="CX1006">
        <v>0</v>
      </c>
      <c r="CY1006">
        <v>6.9800000000000005E-4</v>
      </c>
      <c r="CZ1006">
        <v>286</v>
      </c>
      <c r="DA1006" t="s">
        <v>801</v>
      </c>
      <c r="DB1006" t="s">
        <v>319</v>
      </c>
      <c r="DC1006" t="s">
        <v>802</v>
      </c>
      <c r="DD1006">
        <v>-84.720110000000005</v>
      </c>
      <c r="DE1006">
        <v>34.744684999999997</v>
      </c>
      <c r="DF1006">
        <v>34.744684999999997</v>
      </c>
      <c r="DG1006">
        <v>-84.720110000000005</v>
      </c>
      <c r="DH1006">
        <v>3.0043E-2</v>
      </c>
      <c r="DI1006">
        <v>6.9800000000000005E-4</v>
      </c>
      <c r="DJ1006">
        <v>179</v>
      </c>
      <c r="DK1006">
        <v>590</v>
      </c>
      <c r="DL1006">
        <v>4.7</v>
      </c>
      <c r="DM1006">
        <v>450</v>
      </c>
      <c r="DN1006">
        <v>4.9000000000000004</v>
      </c>
      <c r="DO1006">
        <v>440</v>
      </c>
      <c r="DP1006">
        <v>5</v>
      </c>
      <c r="DQ1006">
        <v>650</v>
      </c>
      <c r="DR1006">
        <v>0</v>
      </c>
      <c r="DS1006">
        <v>630</v>
      </c>
      <c r="DT1006">
        <v>15.7</v>
      </c>
      <c r="DU1006">
        <v>550</v>
      </c>
      <c r="DV1006">
        <v>15.8</v>
      </c>
      <c r="DW1006">
        <v>520</v>
      </c>
      <c r="DX1006">
        <v>15.8</v>
      </c>
      <c r="DY1006">
        <v>370</v>
      </c>
      <c r="DZ1006">
        <v>15.9</v>
      </c>
      <c r="EA1006">
        <v>370</v>
      </c>
      <c r="EB1006">
        <v>0</v>
      </c>
      <c r="EC1006">
        <v>620</v>
      </c>
      <c r="ED1006">
        <v>0</v>
      </c>
      <c r="EE1006">
        <v>0</v>
      </c>
    </row>
    <row r="1007" spans="1:135" x14ac:dyDescent="0.3">
      <c r="A1007">
        <v>1005</v>
      </c>
      <c r="B1007" t="s">
        <v>135</v>
      </c>
      <c r="C1007">
        <v>194</v>
      </c>
      <c r="D1007">
        <v>778</v>
      </c>
      <c r="E1007" t="s">
        <v>135</v>
      </c>
      <c r="F1007">
        <v>4763835</v>
      </c>
      <c r="G1007" t="s">
        <v>136</v>
      </c>
      <c r="H1007" s="1">
        <v>41709</v>
      </c>
      <c r="I1007" t="s">
        <v>797</v>
      </c>
      <c r="J1007" t="s">
        <v>798</v>
      </c>
      <c r="K1007" t="s">
        <v>139</v>
      </c>
      <c r="L1007" t="s">
        <v>169</v>
      </c>
      <c r="M1007">
        <v>0</v>
      </c>
      <c r="N1007">
        <v>0</v>
      </c>
      <c r="O1007">
        <v>0</v>
      </c>
      <c r="P1007" t="s">
        <v>141</v>
      </c>
      <c r="Q1007" t="s">
        <v>142</v>
      </c>
      <c r="R1007" t="s">
        <v>176</v>
      </c>
      <c r="S1007" t="s">
        <v>442</v>
      </c>
      <c r="T1007" t="s">
        <v>216</v>
      </c>
      <c r="U1007">
        <v>1</v>
      </c>
      <c r="V1007" t="s">
        <v>165</v>
      </c>
      <c r="W1007" t="s">
        <v>146</v>
      </c>
      <c r="X1007" t="s">
        <v>147</v>
      </c>
      <c r="Y1007" t="s">
        <v>148</v>
      </c>
      <c r="Z1007">
        <v>24</v>
      </c>
      <c r="AA1007" t="s">
        <v>360</v>
      </c>
      <c r="AB1007" t="s">
        <v>324</v>
      </c>
      <c r="AC1007" t="s">
        <v>799</v>
      </c>
      <c r="AD1007">
        <v>14.125144000000001</v>
      </c>
      <c r="AE1007">
        <v>34.754291000000002</v>
      </c>
      <c r="AF1007">
        <v>-84.689434000000006</v>
      </c>
      <c r="AG1007">
        <v>180</v>
      </c>
      <c r="AH1007">
        <v>75</v>
      </c>
      <c r="AI1007">
        <v>212</v>
      </c>
      <c r="AJ1007" t="s">
        <v>308</v>
      </c>
      <c r="AK1007">
        <v>57</v>
      </c>
      <c r="AL1007">
        <v>62</v>
      </c>
      <c r="AM1007" t="s">
        <v>230</v>
      </c>
      <c r="AN1007">
        <v>171</v>
      </c>
      <c r="AO1007">
        <v>120.7</v>
      </c>
      <c r="AP1007">
        <v>360.4</v>
      </c>
      <c r="AQ1007">
        <v>-84.689717000000002</v>
      </c>
      <c r="AR1007">
        <v>34.754244999999997</v>
      </c>
      <c r="AS1007">
        <v>-84.689143999999999</v>
      </c>
      <c r="AT1007">
        <v>34.754930000000002</v>
      </c>
      <c r="AU1007" t="s">
        <v>799</v>
      </c>
      <c r="AV1007">
        <v>1</v>
      </c>
      <c r="AW1007">
        <v>213</v>
      </c>
      <c r="AX1007">
        <v>2</v>
      </c>
      <c r="AY1007">
        <v>0</v>
      </c>
      <c r="AZ1007">
        <v>45</v>
      </c>
      <c r="BA1007">
        <v>26.9</v>
      </c>
      <c r="BB1007">
        <v>26.69</v>
      </c>
      <c r="BC1007">
        <v>2565</v>
      </c>
      <c r="BD1007">
        <v>2549.1999999999998</v>
      </c>
      <c r="BE1007">
        <v>2544.9</v>
      </c>
      <c r="BF1007">
        <v>45</v>
      </c>
      <c r="BG1007">
        <v>26.4</v>
      </c>
      <c r="BH1007">
        <v>18.600000000000001</v>
      </c>
      <c r="BI1007" s="1">
        <v>44140</v>
      </c>
      <c r="BJ1007" t="s">
        <v>512</v>
      </c>
      <c r="BK1007">
        <v>1.078E-3</v>
      </c>
      <c r="BL1007">
        <v>38278</v>
      </c>
      <c r="BM1007">
        <v>39100</v>
      </c>
      <c r="BN1007" t="s">
        <v>799</v>
      </c>
      <c r="BO1007" t="s">
        <v>800</v>
      </c>
      <c r="BP1007">
        <v>1</v>
      </c>
      <c r="BQ1007">
        <v>200</v>
      </c>
      <c r="BR1007">
        <v>6</v>
      </c>
      <c r="BS1007">
        <v>1</v>
      </c>
      <c r="BT1007">
        <v>6</v>
      </c>
      <c r="BU1007">
        <v>1</v>
      </c>
      <c r="BV1007">
        <v>1</v>
      </c>
      <c r="BW1007">
        <v>2</v>
      </c>
      <c r="BX1007">
        <v>0</v>
      </c>
      <c r="BY1007">
        <v>4</v>
      </c>
      <c r="BZ1007" t="s">
        <v>156</v>
      </c>
      <c r="CA1007">
        <v>213</v>
      </c>
      <c r="CB1007">
        <v>2</v>
      </c>
      <c r="CC1007">
        <v>0</v>
      </c>
      <c r="CD1007" t="s">
        <v>157</v>
      </c>
      <c r="CE1007" t="s">
        <v>157</v>
      </c>
      <c r="CF1007">
        <v>0</v>
      </c>
      <c r="CG1007">
        <v>45</v>
      </c>
      <c r="CH1007">
        <v>630</v>
      </c>
      <c r="CI1007" t="s">
        <v>158</v>
      </c>
      <c r="CJ1007">
        <v>0</v>
      </c>
      <c r="CK1007">
        <v>4.5459360000000002</v>
      </c>
      <c r="CL1007">
        <v>14</v>
      </c>
      <c r="CM1007" t="s">
        <v>159</v>
      </c>
      <c r="CN1007">
        <v>630</v>
      </c>
      <c r="CO1007">
        <v>413370</v>
      </c>
      <c r="CP1007">
        <v>23</v>
      </c>
      <c r="CQ1007">
        <v>27.545999999999999</v>
      </c>
      <c r="CR1007">
        <v>413370</v>
      </c>
      <c r="CS1007">
        <v>0</v>
      </c>
      <c r="CT1007">
        <v>24002.542229999999</v>
      </c>
      <c r="CU1007">
        <v>100</v>
      </c>
      <c r="CV1007">
        <v>38091</v>
      </c>
      <c r="CW1007">
        <v>0.146428</v>
      </c>
      <c r="CX1007">
        <v>0</v>
      </c>
      <c r="CY1007">
        <v>1.078E-3</v>
      </c>
      <c r="CZ1007">
        <v>286</v>
      </c>
      <c r="DA1007" t="s">
        <v>801</v>
      </c>
      <c r="DB1007" t="s">
        <v>319</v>
      </c>
      <c r="DC1007" t="s">
        <v>802</v>
      </c>
      <c r="DD1007">
        <v>-84.720110000000005</v>
      </c>
      <c r="DE1007">
        <v>34.744684999999997</v>
      </c>
      <c r="DF1007">
        <v>34.744684999999997</v>
      </c>
      <c r="DG1007">
        <v>-84.720110000000005</v>
      </c>
      <c r="DH1007">
        <v>3.1858999999999998E-2</v>
      </c>
      <c r="DI1007">
        <v>1.078E-3</v>
      </c>
      <c r="DJ1007">
        <v>180</v>
      </c>
      <c r="DK1007">
        <v>590</v>
      </c>
      <c r="DL1007">
        <v>4.7</v>
      </c>
      <c r="DM1007">
        <v>450</v>
      </c>
      <c r="DN1007">
        <v>4.9000000000000004</v>
      </c>
      <c r="DO1007">
        <v>440</v>
      </c>
      <c r="DP1007">
        <v>5</v>
      </c>
      <c r="DQ1007">
        <v>650</v>
      </c>
      <c r="DR1007">
        <v>0</v>
      </c>
      <c r="DS1007">
        <v>630</v>
      </c>
      <c r="DT1007">
        <v>15.7</v>
      </c>
      <c r="DU1007">
        <v>550</v>
      </c>
      <c r="DV1007">
        <v>15.8</v>
      </c>
      <c r="DW1007">
        <v>520</v>
      </c>
      <c r="DX1007">
        <v>15.8</v>
      </c>
      <c r="DY1007">
        <v>370</v>
      </c>
      <c r="DZ1007">
        <v>15.9</v>
      </c>
      <c r="EA1007">
        <v>370</v>
      </c>
      <c r="EB1007">
        <v>0</v>
      </c>
      <c r="EC1007">
        <v>620</v>
      </c>
      <c r="ED1007">
        <v>0</v>
      </c>
      <c r="EE1007">
        <v>0</v>
      </c>
    </row>
    <row r="1008" spans="1:135" x14ac:dyDescent="0.3">
      <c r="A1008">
        <v>1006</v>
      </c>
      <c r="B1008" t="s">
        <v>135</v>
      </c>
      <c r="C1008">
        <v>522</v>
      </c>
      <c r="D1008">
        <v>706</v>
      </c>
      <c r="E1008" t="s">
        <v>135</v>
      </c>
      <c r="F1008">
        <v>5295553</v>
      </c>
      <c r="G1008" t="s">
        <v>136</v>
      </c>
      <c r="H1008" s="1">
        <v>42140</v>
      </c>
      <c r="I1008" t="s">
        <v>797</v>
      </c>
      <c r="J1008" t="s">
        <v>798</v>
      </c>
      <c r="K1008" t="s">
        <v>139</v>
      </c>
      <c r="L1008" t="s">
        <v>218</v>
      </c>
      <c r="M1008">
        <v>0</v>
      </c>
      <c r="N1008">
        <v>0</v>
      </c>
      <c r="O1008">
        <v>1</v>
      </c>
      <c r="P1008" t="s">
        <v>141</v>
      </c>
      <c r="Q1008" t="s">
        <v>142</v>
      </c>
      <c r="R1008" t="s">
        <v>176</v>
      </c>
      <c r="S1008" t="s">
        <v>442</v>
      </c>
      <c r="T1008" t="s">
        <v>187</v>
      </c>
      <c r="U1008">
        <v>1</v>
      </c>
      <c r="V1008" t="s">
        <v>165</v>
      </c>
      <c r="W1008" t="s">
        <v>146</v>
      </c>
      <c r="X1008" t="s">
        <v>147</v>
      </c>
      <c r="Y1008" t="s">
        <v>148</v>
      </c>
      <c r="Z1008">
        <v>22</v>
      </c>
      <c r="AA1008" t="s">
        <v>342</v>
      </c>
      <c r="AB1008" t="s">
        <v>324</v>
      </c>
      <c r="AC1008" t="s">
        <v>799</v>
      </c>
      <c r="AD1008">
        <v>14.132999999999999</v>
      </c>
      <c r="AE1008">
        <v>34.754347000000003</v>
      </c>
      <c r="AF1008">
        <v>-84.689319999999995</v>
      </c>
      <c r="AG1008">
        <v>180</v>
      </c>
      <c r="AH1008">
        <v>75</v>
      </c>
      <c r="AI1008">
        <v>212</v>
      </c>
      <c r="AJ1008" t="s">
        <v>308</v>
      </c>
      <c r="AK1008">
        <v>57</v>
      </c>
      <c r="AL1008">
        <v>62</v>
      </c>
      <c r="AM1008" t="s">
        <v>230</v>
      </c>
      <c r="AN1008">
        <v>171</v>
      </c>
      <c r="AO1008">
        <v>120.7</v>
      </c>
      <c r="AP1008">
        <v>360.4</v>
      </c>
      <c r="AQ1008">
        <v>-84.689717000000002</v>
      </c>
      <c r="AR1008">
        <v>34.754244999999997</v>
      </c>
      <c r="AS1008">
        <v>-84.689143999999999</v>
      </c>
      <c r="AT1008">
        <v>34.754930000000002</v>
      </c>
      <c r="AU1008" t="s">
        <v>799</v>
      </c>
      <c r="AV1008">
        <v>1</v>
      </c>
      <c r="AW1008">
        <v>213</v>
      </c>
      <c r="AX1008">
        <v>2</v>
      </c>
      <c r="AY1008">
        <v>0</v>
      </c>
      <c r="AZ1008">
        <v>45</v>
      </c>
      <c r="BA1008">
        <v>26.9</v>
      </c>
      <c r="BB1008">
        <v>26.69</v>
      </c>
      <c r="BC1008">
        <v>2565</v>
      </c>
      <c r="BD1008">
        <v>2549.1999999999998</v>
      </c>
      <c r="BE1008">
        <v>2544.9</v>
      </c>
      <c r="BF1008">
        <v>45</v>
      </c>
      <c r="BG1008">
        <v>26.4</v>
      </c>
      <c r="BH1008">
        <v>18.600000000000001</v>
      </c>
      <c r="BI1008" s="1">
        <v>44140</v>
      </c>
      <c r="BJ1008" t="s">
        <v>512</v>
      </c>
      <c r="BK1008">
        <v>1.078E-3</v>
      </c>
      <c r="BL1008">
        <v>38278</v>
      </c>
      <c r="BM1008">
        <v>39100</v>
      </c>
      <c r="BN1008" t="s">
        <v>799</v>
      </c>
      <c r="BO1008" t="s">
        <v>800</v>
      </c>
      <c r="BP1008">
        <v>1</v>
      </c>
      <c r="BQ1008">
        <v>200</v>
      </c>
      <c r="BR1008">
        <v>6</v>
      </c>
      <c r="BS1008">
        <v>1</v>
      </c>
      <c r="BT1008">
        <v>6</v>
      </c>
      <c r="BU1008">
        <v>1</v>
      </c>
      <c r="BV1008">
        <v>1</v>
      </c>
      <c r="BW1008">
        <v>2</v>
      </c>
      <c r="BX1008">
        <v>0</v>
      </c>
      <c r="BY1008">
        <v>4</v>
      </c>
      <c r="BZ1008" t="s">
        <v>156</v>
      </c>
      <c r="CA1008">
        <v>213</v>
      </c>
      <c r="CB1008">
        <v>2</v>
      </c>
      <c r="CC1008">
        <v>0</v>
      </c>
      <c r="CD1008" t="s">
        <v>157</v>
      </c>
      <c r="CE1008" t="s">
        <v>157</v>
      </c>
      <c r="CF1008">
        <v>0</v>
      </c>
      <c r="CG1008">
        <v>45</v>
      </c>
      <c r="CH1008">
        <v>630</v>
      </c>
      <c r="CI1008" t="s">
        <v>158</v>
      </c>
      <c r="CJ1008">
        <v>0</v>
      </c>
      <c r="CK1008">
        <v>4.5459360000000002</v>
      </c>
      <c r="CL1008">
        <v>14</v>
      </c>
      <c r="CM1008" t="s">
        <v>159</v>
      </c>
      <c r="CN1008">
        <v>630</v>
      </c>
      <c r="CO1008">
        <v>413370</v>
      </c>
      <c r="CP1008">
        <v>23</v>
      </c>
      <c r="CQ1008">
        <v>27.545999999999999</v>
      </c>
      <c r="CR1008">
        <v>413370</v>
      </c>
      <c r="CS1008">
        <v>0</v>
      </c>
      <c r="CT1008">
        <v>24002.542229999999</v>
      </c>
      <c r="CU1008">
        <v>100</v>
      </c>
      <c r="CV1008">
        <v>38091</v>
      </c>
      <c r="CW1008">
        <v>0.146428</v>
      </c>
      <c r="CX1008">
        <v>0</v>
      </c>
      <c r="CY1008">
        <v>1.078E-3</v>
      </c>
      <c r="CZ1008">
        <v>286</v>
      </c>
      <c r="DA1008" t="s">
        <v>801</v>
      </c>
      <c r="DB1008" t="s">
        <v>319</v>
      </c>
      <c r="DC1008" t="s">
        <v>802</v>
      </c>
      <c r="DD1008">
        <v>-84.720110000000005</v>
      </c>
      <c r="DE1008">
        <v>34.744684999999997</v>
      </c>
      <c r="DF1008">
        <v>34.744684999999997</v>
      </c>
      <c r="DG1008">
        <v>-84.720110000000005</v>
      </c>
      <c r="DH1008">
        <v>3.1858999999999998E-2</v>
      </c>
      <c r="DI1008">
        <v>1.078E-3</v>
      </c>
      <c r="DJ1008">
        <v>180</v>
      </c>
      <c r="DK1008">
        <v>590</v>
      </c>
      <c r="DL1008">
        <v>4.7</v>
      </c>
      <c r="DM1008">
        <v>450</v>
      </c>
      <c r="DN1008">
        <v>4.9000000000000004</v>
      </c>
      <c r="DO1008">
        <v>440</v>
      </c>
      <c r="DP1008">
        <v>5</v>
      </c>
      <c r="DQ1008">
        <v>650</v>
      </c>
      <c r="DR1008">
        <v>0</v>
      </c>
      <c r="DS1008">
        <v>630</v>
      </c>
      <c r="DT1008">
        <v>15.7</v>
      </c>
      <c r="DU1008">
        <v>550</v>
      </c>
      <c r="DV1008">
        <v>15.8</v>
      </c>
      <c r="DW1008">
        <v>520</v>
      </c>
      <c r="DX1008">
        <v>15.8</v>
      </c>
      <c r="DY1008">
        <v>370</v>
      </c>
      <c r="DZ1008">
        <v>15.9</v>
      </c>
      <c r="EA1008">
        <v>370</v>
      </c>
      <c r="EB1008">
        <v>0</v>
      </c>
      <c r="EC1008">
        <v>620</v>
      </c>
      <c r="ED1008">
        <v>0</v>
      </c>
      <c r="EE1008">
        <v>0</v>
      </c>
    </row>
    <row r="1009" spans="1:135" x14ac:dyDescent="0.3">
      <c r="A1009">
        <v>1007</v>
      </c>
      <c r="B1009" t="s">
        <v>135</v>
      </c>
      <c r="C1009">
        <v>648</v>
      </c>
      <c r="D1009">
        <v>538</v>
      </c>
      <c r="E1009" t="s">
        <v>135</v>
      </c>
      <c r="F1009">
        <v>6832582</v>
      </c>
      <c r="G1009" t="s">
        <v>136</v>
      </c>
      <c r="H1009" s="1">
        <v>43324</v>
      </c>
      <c r="I1009" t="s">
        <v>797</v>
      </c>
      <c r="J1009" t="s">
        <v>798</v>
      </c>
      <c r="K1009" t="s">
        <v>854</v>
      </c>
      <c r="L1009" t="s">
        <v>218</v>
      </c>
      <c r="M1009">
        <v>0</v>
      </c>
      <c r="N1009">
        <v>0</v>
      </c>
      <c r="O1009">
        <v>1</v>
      </c>
      <c r="P1009" t="s">
        <v>190</v>
      </c>
      <c r="Q1009" t="s">
        <v>142</v>
      </c>
      <c r="R1009" t="s">
        <v>422</v>
      </c>
      <c r="S1009" t="s">
        <v>422</v>
      </c>
      <c r="T1009" t="s">
        <v>515</v>
      </c>
      <c r="U1009">
        <v>2</v>
      </c>
      <c r="V1009" t="s">
        <v>260</v>
      </c>
      <c r="W1009" t="s">
        <v>183</v>
      </c>
      <c r="X1009" t="s">
        <v>147</v>
      </c>
      <c r="Y1009" t="s">
        <v>148</v>
      </c>
      <c r="Z1009">
        <v>0</v>
      </c>
      <c r="AA1009" t="s">
        <v>377</v>
      </c>
      <c r="AB1009" t="s">
        <v>1027</v>
      </c>
      <c r="AC1009" t="s">
        <v>799</v>
      </c>
      <c r="AD1009">
        <v>14.129</v>
      </c>
      <c r="AE1009">
        <v>34.754319000000002</v>
      </c>
      <c r="AF1009">
        <v>-84.689369999999997</v>
      </c>
      <c r="AG1009">
        <v>180</v>
      </c>
      <c r="AH1009">
        <v>75</v>
      </c>
      <c r="AI1009">
        <v>212</v>
      </c>
      <c r="AJ1009" t="s">
        <v>308</v>
      </c>
      <c r="AK1009">
        <v>57</v>
      </c>
      <c r="AL1009">
        <v>62</v>
      </c>
      <c r="AM1009" t="s">
        <v>230</v>
      </c>
      <c r="AN1009">
        <v>171</v>
      </c>
      <c r="AO1009">
        <v>120.7</v>
      </c>
      <c r="AP1009">
        <v>360.4</v>
      </c>
      <c r="AQ1009">
        <v>-84.689717000000002</v>
      </c>
      <c r="AR1009">
        <v>34.754244999999997</v>
      </c>
      <c r="AS1009">
        <v>-84.689143999999999</v>
      </c>
      <c r="AT1009">
        <v>34.754930000000002</v>
      </c>
      <c r="AU1009" t="s">
        <v>799</v>
      </c>
      <c r="AV1009">
        <v>1</v>
      </c>
      <c r="AW1009">
        <v>213</v>
      </c>
      <c r="AX1009">
        <v>2</v>
      </c>
      <c r="AY1009">
        <v>0</v>
      </c>
      <c r="AZ1009">
        <v>45</v>
      </c>
      <c r="BA1009">
        <v>26.9</v>
      </c>
      <c r="BB1009">
        <v>26.69</v>
      </c>
      <c r="BC1009">
        <v>2565</v>
      </c>
      <c r="BD1009">
        <v>2549.1999999999998</v>
      </c>
      <c r="BE1009">
        <v>2544.9</v>
      </c>
      <c r="BF1009">
        <v>45</v>
      </c>
      <c r="BG1009">
        <v>26.4</v>
      </c>
      <c r="BH1009">
        <v>18.600000000000001</v>
      </c>
      <c r="BI1009" s="1">
        <v>44140</v>
      </c>
      <c r="BJ1009" t="s">
        <v>512</v>
      </c>
      <c r="BK1009">
        <v>1.078E-3</v>
      </c>
      <c r="BL1009">
        <v>38278</v>
      </c>
      <c r="BM1009">
        <v>39100</v>
      </c>
      <c r="BN1009" t="s">
        <v>799</v>
      </c>
      <c r="BO1009" t="s">
        <v>800</v>
      </c>
      <c r="BP1009">
        <v>1</v>
      </c>
      <c r="BQ1009">
        <v>200</v>
      </c>
      <c r="BR1009">
        <v>6</v>
      </c>
      <c r="BS1009">
        <v>1</v>
      </c>
      <c r="BT1009">
        <v>6</v>
      </c>
      <c r="BU1009">
        <v>1</v>
      </c>
      <c r="BV1009">
        <v>1</v>
      </c>
      <c r="BW1009">
        <v>2</v>
      </c>
      <c r="BX1009">
        <v>0</v>
      </c>
      <c r="BY1009">
        <v>4</v>
      </c>
      <c r="BZ1009" t="s">
        <v>156</v>
      </c>
      <c r="CA1009">
        <v>213</v>
      </c>
      <c r="CB1009">
        <v>2</v>
      </c>
      <c r="CC1009">
        <v>0</v>
      </c>
      <c r="CD1009" t="s">
        <v>157</v>
      </c>
      <c r="CE1009" t="s">
        <v>157</v>
      </c>
      <c r="CF1009">
        <v>0</v>
      </c>
      <c r="CG1009">
        <v>45</v>
      </c>
      <c r="CH1009">
        <v>630</v>
      </c>
      <c r="CI1009" t="s">
        <v>158</v>
      </c>
      <c r="CJ1009">
        <v>0</v>
      </c>
      <c r="CK1009">
        <v>4.5459360000000002</v>
      </c>
      <c r="CL1009">
        <v>14</v>
      </c>
      <c r="CM1009" t="s">
        <v>159</v>
      </c>
      <c r="CN1009">
        <v>630</v>
      </c>
      <c r="CO1009">
        <v>413370</v>
      </c>
      <c r="CP1009">
        <v>23</v>
      </c>
      <c r="CQ1009">
        <v>27.545999999999999</v>
      </c>
      <c r="CR1009">
        <v>413370</v>
      </c>
      <c r="CS1009">
        <v>0</v>
      </c>
      <c r="CT1009">
        <v>24002.542229999999</v>
      </c>
      <c r="CU1009">
        <v>100</v>
      </c>
      <c r="CV1009">
        <v>38091</v>
      </c>
      <c r="CW1009">
        <v>0.146428</v>
      </c>
      <c r="CX1009">
        <v>0</v>
      </c>
      <c r="CY1009">
        <v>1.078E-3</v>
      </c>
      <c r="CZ1009">
        <v>286</v>
      </c>
      <c r="DA1009" t="s">
        <v>801</v>
      </c>
      <c r="DB1009" t="s">
        <v>319</v>
      </c>
      <c r="DC1009" t="s">
        <v>802</v>
      </c>
      <c r="DD1009">
        <v>-84.720110000000005</v>
      </c>
      <c r="DE1009">
        <v>34.744684999999997</v>
      </c>
      <c r="DF1009">
        <v>34.744684999999997</v>
      </c>
      <c r="DG1009">
        <v>-84.720110000000005</v>
      </c>
      <c r="DH1009">
        <v>3.1858999999999998E-2</v>
      </c>
      <c r="DI1009">
        <v>1.078E-3</v>
      </c>
      <c r="DJ1009">
        <v>180</v>
      </c>
      <c r="DK1009">
        <v>590</v>
      </c>
      <c r="DL1009">
        <v>4.7</v>
      </c>
      <c r="DM1009">
        <v>450</v>
      </c>
      <c r="DN1009">
        <v>4.9000000000000004</v>
      </c>
      <c r="DO1009">
        <v>440</v>
      </c>
      <c r="DP1009">
        <v>5</v>
      </c>
      <c r="DQ1009">
        <v>650</v>
      </c>
      <c r="DR1009">
        <v>0</v>
      </c>
      <c r="DS1009">
        <v>630</v>
      </c>
      <c r="DT1009">
        <v>15.7</v>
      </c>
      <c r="DU1009">
        <v>550</v>
      </c>
      <c r="DV1009">
        <v>15.8</v>
      </c>
      <c r="DW1009">
        <v>520</v>
      </c>
      <c r="DX1009">
        <v>15.8</v>
      </c>
      <c r="DY1009">
        <v>370</v>
      </c>
      <c r="DZ1009">
        <v>15.9</v>
      </c>
      <c r="EA1009">
        <v>370</v>
      </c>
      <c r="EB1009">
        <v>0</v>
      </c>
      <c r="EC1009">
        <v>620</v>
      </c>
      <c r="ED1009">
        <v>0</v>
      </c>
      <c r="EE1009">
        <v>0</v>
      </c>
    </row>
    <row r="1010" spans="1:135" x14ac:dyDescent="0.3">
      <c r="A1010">
        <v>1008</v>
      </c>
      <c r="B1010" t="s">
        <v>135</v>
      </c>
      <c r="C1010">
        <v>710</v>
      </c>
      <c r="D1010">
        <v>499</v>
      </c>
      <c r="E1010" t="s">
        <v>135</v>
      </c>
      <c r="F1010">
        <v>7292875</v>
      </c>
      <c r="G1010" t="s">
        <v>136</v>
      </c>
      <c r="H1010" s="1">
        <v>43668</v>
      </c>
      <c r="I1010" t="s">
        <v>797</v>
      </c>
      <c r="J1010" t="s">
        <v>798</v>
      </c>
      <c r="K1010" t="s">
        <v>806</v>
      </c>
      <c r="L1010" t="s">
        <v>140</v>
      </c>
      <c r="M1010">
        <v>0</v>
      </c>
      <c r="N1010">
        <v>0</v>
      </c>
      <c r="O1010">
        <v>0</v>
      </c>
      <c r="P1010" t="s">
        <v>141</v>
      </c>
      <c r="Q1010" t="s">
        <v>186</v>
      </c>
      <c r="R1010" t="s">
        <v>531</v>
      </c>
      <c r="S1010" t="s">
        <v>442</v>
      </c>
      <c r="T1010" t="s">
        <v>221</v>
      </c>
      <c r="U1010">
        <v>1</v>
      </c>
      <c r="V1010" t="s">
        <v>165</v>
      </c>
      <c r="W1010" t="s">
        <v>217</v>
      </c>
      <c r="X1010" t="s">
        <v>178</v>
      </c>
      <c r="Y1010" t="s">
        <v>148</v>
      </c>
      <c r="Z1010">
        <v>38</v>
      </c>
      <c r="AA1010" t="s">
        <v>149</v>
      </c>
      <c r="AB1010" t="s">
        <v>150</v>
      </c>
      <c r="AC1010" t="s">
        <v>799</v>
      </c>
      <c r="AD1010">
        <v>14.138999999999999</v>
      </c>
      <c r="AE1010">
        <v>34.754396</v>
      </c>
      <c r="AF1010">
        <v>-84.689255000000003</v>
      </c>
      <c r="AG1010">
        <v>180</v>
      </c>
      <c r="AH1010">
        <v>75</v>
      </c>
      <c r="AI1010">
        <v>212</v>
      </c>
      <c r="AJ1010" t="s">
        <v>308</v>
      </c>
      <c r="AK1010">
        <v>57</v>
      </c>
      <c r="AL1010">
        <v>62</v>
      </c>
      <c r="AM1010" t="s">
        <v>230</v>
      </c>
      <c r="AN1010">
        <v>171</v>
      </c>
      <c r="AO1010">
        <v>120.7</v>
      </c>
      <c r="AP1010">
        <v>360.4</v>
      </c>
      <c r="AQ1010">
        <v>-84.689717000000002</v>
      </c>
      <c r="AR1010">
        <v>34.754244999999997</v>
      </c>
      <c r="AS1010">
        <v>-84.689143999999999</v>
      </c>
      <c r="AT1010">
        <v>34.754930000000002</v>
      </c>
      <c r="AU1010" t="s">
        <v>799</v>
      </c>
      <c r="AV1010">
        <v>1</v>
      </c>
      <c r="AW1010">
        <v>213</v>
      </c>
      <c r="AX1010">
        <v>2</v>
      </c>
      <c r="AY1010">
        <v>0</v>
      </c>
      <c r="AZ1010">
        <v>45</v>
      </c>
      <c r="BA1010">
        <v>26.9</v>
      </c>
      <c r="BB1010">
        <v>26.69</v>
      </c>
      <c r="BC1010">
        <v>2565</v>
      </c>
      <c r="BD1010">
        <v>2549.1999999999998</v>
      </c>
      <c r="BE1010">
        <v>2544.9</v>
      </c>
      <c r="BF1010">
        <v>45</v>
      </c>
      <c r="BG1010">
        <v>26.4</v>
      </c>
      <c r="BH1010">
        <v>18.600000000000001</v>
      </c>
      <c r="BI1010" s="1">
        <v>44140</v>
      </c>
      <c r="BJ1010" t="s">
        <v>512</v>
      </c>
      <c r="BK1010">
        <v>1.078E-3</v>
      </c>
      <c r="BL1010">
        <v>38278</v>
      </c>
      <c r="BM1010">
        <v>39100</v>
      </c>
      <c r="BN1010" t="s">
        <v>799</v>
      </c>
      <c r="BO1010" t="s">
        <v>800</v>
      </c>
      <c r="BP1010">
        <v>1</v>
      </c>
      <c r="BQ1010">
        <v>200</v>
      </c>
      <c r="BR1010">
        <v>6</v>
      </c>
      <c r="BS1010">
        <v>1</v>
      </c>
      <c r="BT1010">
        <v>6</v>
      </c>
      <c r="BU1010">
        <v>1</v>
      </c>
      <c r="BV1010">
        <v>1</v>
      </c>
      <c r="BW1010">
        <v>2</v>
      </c>
      <c r="BX1010">
        <v>0</v>
      </c>
      <c r="BY1010">
        <v>4</v>
      </c>
      <c r="BZ1010" t="s">
        <v>156</v>
      </c>
      <c r="CA1010">
        <v>213</v>
      </c>
      <c r="CB1010">
        <v>2</v>
      </c>
      <c r="CC1010">
        <v>0</v>
      </c>
      <c r="CD1010" t="s">
        <v>157</v>
      </c>
      <c r="CE1010" t="s">
        <v>157</v>
      </c>
      <c r="CF1010">
        <v>0</v>
      </c>
      <c r="CG1010">
        <v>45</v>
      </c>
      <c r="CH1010">
        <v>630</v>
      </c>
      <c r="CI1010" t="s">
        <v>158</v>
      </c>
      <c r="CJ1010">
        <v>0</v>
      </c>
      <c r="CK1010">
        <v>4.5459360000000002</v>
      </c>
      <c r="CL1010">
        <v>14</v>
      </c>
      <c r="CM1010" t="s">
        <v>159</v>
      </c>
      <c r="CN1010">
        <v>630</v>
      </c>
      <c r="CO1010">
        <v>413370</v>
      </c>
      <c r="CP1010">
        <v>23</v>
      </c>
      <c r="CQ1010">
        <v>27.545999999999999</v>
      </c>
      <c r="CR1010">
        <v>413370</v>
      </c>
      <c r="CS1010">
        <v>0</v>
      </c>
      <c r="CT1010">
        <v>24002.542229999999</v>
      </c>
      <c r="CU1010">
        <v>100</v>
      </c>
      <c r="CV1010">
        <v>38091</v>
      </c>
      <c r="CW1010">
        <v>0.146428</v>
      </c>
      <c r="CX1010">
        <v>0</v>
      </c>
      <c r="CY1010">
        <v>1.078E-3</v>
      </c>
      <c r="CZ1010">
        <v>286</v>
      </c>
      <c r="DA1010" t="s">
        <v>801</v>
      </c>
      <c r="DB1010" t="s">
        <v>319</v>
      </c>
      <c r="DC1010" t="s">
        <v>802</v>
      </c>
      <c r="DD1010">
        <v>-84.720110000000005</v>
      </c>
      <c r="DE1010">
        <v>34.744684999999997</v>
      </c>
      <c r="DF1010">
        <v>34.744684999999997</v>
      </c>
      <c r="DG1010">
        <v>-84.720110000000005</v>
      </c>
      <c r="DH1010">
        <v>3.1858999999999998E-2</v>
      </c>
      <c r="DI1010">
        <v>1.078E-3</v>
      </c>
      <c r="DJ1010">
        <v>180</v>
      </c>
      <c r="DK1010">
        <v>590</v>
      </c>
      <c r="DL1010">
        <v>4.7</v>
      </c>
      <c r="DM1010">
        <v>450</v>
      </c>
      <c r="DN1010">
        <v>4.9000000000000004</v>
      </c>
      <c r="DO1010">
        <v>440</v>
      </c>
      <c r="DP1010">
        <v>5</v>
      </c>
      <c r="DQ1010">
        <v>650</v>
      </c>
      <c r="DR1010">
        <v>0</v>
      </c>
      <c r="DS1010">
        <v>630</v>
      </c>
      <c r="DT1010">
        <v>15.7</v>
      </c>
      <c r="DU1010">
        <v>550</v>
      </c>
      <c r="DV1010">
        <v>15.8</v>
      </c>
      <c r="DW1010">
        <v>520</v>
      </c>
      <c r="DX1010">
        <v>15.8</v>
      </c>
      <c r="DY1010">
        <v>370</v>
      </c>
      <c r="DZ1010">
        <v>15.9</v>
      </c>
      <c r="EA1010">
        <v>370</v>
      </c>
      <c r="EB1010">
        <v>0</v>
      </c>
      <c r="EC1010">
        <v>620</v>
      </c>
      <c r="ED1010">
        <v>0</v>
      </c>
      <c r="EE1010">
        <v>0</v>
      </c>
    </row>
    <row r="1011" spans="1:135" x14ac:dyDescent="0.3">
      <c r="A1011">
        <v>1009</v>
      </c>
      <c r="B1011" t="s">
        <v>135</v>
      </c>
      <c r="C1011">
        <v>283</v>
      </c>
      <c r="D1011">
        <v>644</v>
      </c>
      <c r="E1011" t="s">
        <v>135</v>
      </c>
      <c r="F1011">
        <v>5749704</v>
      </c>
      <c r="G1011" t="s">
        <v>803</v>
      </c>
      <c r="H1011" s="1">
        <v>42428</v>
      </c>
      <c r="I1011" t="s">
        <v>797</v>
      </c>
      <c r="J1011" t="s">
        <v>798</v>
      </c>
      <c r="K1011" t="s">
        <v>1028</v>
      </c>
      <c r="L1011" t="s">
        <v>140</v>
      </c>
      <c r="M1011">
        <v>0</v>
      </c>
      <c r="N1011">
        <v>0</v>
      </c>
      <c r="O1011">
        <v>0</v>
      </c>
      <c r="P1011" t="s">
        <v>141</v>
      </c>
      <c r="Q1011" t="s">
        <v>142</v>
      </c>
      <c r="R1011" t="s">
        <v>277</v>
      </c>
      <c r="S1011" t="s">
        <v>277</v>
      </c>
      <c r="T1011" t="s">
        <v>386</v>
      </c>
      <c r="U1011">
        <v>1</v>
      </c>
      <c r="V1011" t="s">
        <v>165</v>
      </c>
      <c r="W1011" t="s">
        <v>146</v>
      </c>
      <c r="X1011" t="s">
        <v>147</v>
      </c>
      <c r="Y1011" t="s">
        <v>148</v>
      </c>
      <c r="Z1011">
        <v>61</v>
      </c>
      <c r="AA1011" t="s">
        <v>323</v>
      </c>
      <c r="AB1011" t="s">
        <v>324</v>
      </c>
      <c r="AC1011" t="s">
        <v>799</v>
      </c>
      <c r="AD1011">
        <v>27.231000000000002</v>
      </c>
      <c r="AE1011">
        <v>34.755380000000002</v>
      </c>
      <c r="AF1011">
        <v>-84.689413999999999</v>
      </c>
      <c r="AG1011">
        <v>181</v>
      </c>
      <c r="AH1011">
        <v>76</v>
      </c>
      <c r="AI1011">
        <v>213</v>
      </c>
      <c r="AJ1011" t="s">
        <v>308</v>
      </c>
      <c r="AK1011">
        <v>57</v>
      </c>
      <c r="AL1011">
        <v>63</v>
      </c>
      <c r="AM1011" t="s">
        <v>230</v>
      </c>
      <c r="AN1011">
        <v>410.7</v>
      </c>
      <c r="AO1011">
        <v>46.1</v>
      </c>
      <c r="AP1011">
        <v>329.9</v>
      </c>
      <c r="AQ1011">
        <v>-84.689143999999999</v>
      </c>
      <c r="AR1011">
        <v>34.754930000000002</v>
      </c>
      <c r="AS1011">
        <v>-84.689774</v>
      </c>
      <c r="AT1011">
        <v>34.755645000000001</v>
      </c>
      <c r="AU1011" t="s">
        <v>799</v>
      </c>
      <c r="AV1011">
        <v>1</v>
      </c>
      <c r="AW1011">
        <v>213</v>
      </c>
      <c r="AX1011">
        <v>2</v>
      </c>
      <c r="AY1011">
        <v>0</v>
      </c>
      <c r="AZ1011">
        <v>45</v>
      </c>
      <c r="BA1011">
        <v>14.59</v>
      </c>
      <c r="BB1011">
        <v>14.55</v>
      </c>
      <c r="BC1011">
        <v>2592.8000000000002</v>
      </c>
      <c r="BD1011">
        <v>2578.1</v>
      </c>
      <c r="BE1011">
        <v>2566.3000000000002</v>
      </c>
      <c r="BF1011">
        <v>45</v>
      </c>
      <c r="BG1011">
        <v>44</v>
      </c>
      <c r="BH1011">
        <v>1</v>
      </c>
      <c r="BI1011" s="1">
        <v>44140</v>
      </c>
      <c r="BJ1011" t="s">
        <v>154</v>
      </c>
      <c r="BK1011">
        <v>9.7900000000000005E-4</v>
      </c>
      <c r="BL1011">
        <v>38278</v>
      </c>
      <c r="BM1011">
        <v>39100</v>
      </c>
      <c r="BN1011" t="s">
        <v>799</v>
      </c>
      <c r="BO1011" t="s">
        <v>800</v>
      </c>
      <c r="BP1011">
        <v>1</v>
      </c>
      <c r="BQ1011">
        <v>200</v>
      </c>
      <c r="BR1011">
        <v>6</v>
      </c>
      <c r="BS1011">
        <v>1</v>
      </c>
      <c r="BT1011">
        <v>6</v>
      </c>
      <c r="BU1011">
        <v>1</v>
      </c>
      <c r="BV1011">
        <v>1</v>
      </c>
      <c r="BW1011">
        <v>2</v>
      </c>
      <c r="BX1011">
        <v>0</v>
      </c>
      <c r="BY1011">
        <v>4</v>
      </c>
      <c r="BZ1011" t="s">
        <v>156</v>
      </c>
      <c r="CA1011">
        <v>213</v>
      </c>
      <c r="CB1011">
        <v>2</v>
      </c>
      <c r="CC1011">
        <v>0</v>
      </c>
      <c r="CD1011" t="s">
        <v>157</v>
      </c>
      <c r="CE1011" t="s">
        <v>157</v>
      </c>
      <c r="CF1011">
        <v>0</v>
      </c>
      <c r="CG1011">
        <v>45</v>
      </c>
      <c r="CH1011">
        <v>630</v>
      </c>
      <c r="CI1011" t="s">
        <v>158</v>
      </c>
      <c r="CJ1011">
        <v>0</v>
      </c>
      <c r="CK1011">
        <v>4.5459360000000002</v>
      </c>
      <c r="CL1011">
        <v>14</v>
      </c>
      <c r="CM1011" t="s">
        <v>159</v>
      </c>
      <c r="CN1011">
        <v>630</v>
      </c>
      <c r="CO1011">
        <v>413370</v>
      </c>
      <c r="CP1011">
        <v>23</v>
      </c>
      <c r="CQ1011">
        <v>27.545999999999999</v>
      </c>
      <c r="CR1011">
        <v>413370</v>
      </c>
      <c r="CS1011">
        <v>0</v>
      </c>
      <c r="CT1011">
        <v>24002.542229999999</v>
      </c>
      <c r="CU1011">
        <v>100</v>
      </c>
      <c r="CV1011">
        <v>38091</v>
      </c>
      <c r="CW1011">
        <v>0.146428</v>
      </c>
      <c r="CX1011">
        <v>0</v>
      </c>
      <c r="CY1011">
        <v>9.7900000000000005E-4</v>
      </c>
      <c r="CZ1011">
        <v>286</v>
      </c>
      <c r="DA1011" t="s">
        <v>801</v>
      </c>
      <c r="DB1011" t="s">
        <v>319</v>
      </c>
      <c r="DC1011" t="s">
        <v>802</v>
      </c>
      <c r="DD1011">
        <v>-84.720110000000005</v>
      </c>
      <c r="DE1011">
        <v>34.744684999999997</v>
      </c>
      <c r="DF1011">
        <v>34.744684999999997</v>
      </c>
      <c r="DG1011">
        <v>-84.720110000000005</v>
      </c>
      <c r="DH1011">
        <v>3.2252999999999997E-2</v>
      </c>
      <c r="DI1011">
        <v>9.7900000000000005E-4</v>
      </c>
      <c r="DJ1011">
        <v>181</v>
      </c>
      <c r="DK1011">
        <v>590</v>
      </c>
      <c r="DL1011">
        <v>4.7</v>
      </c>
      <c r="DM1011">
        <v>450</v>
      </c>
      <c r="DN1011">
        <v>4.9000000000000004</v>
      </c>
      <c r="DO1011">
        <v>440</v>
      </c>
      <c r="DP1011">
        <v>5</v>
      </c>
      <c r="DQ1011">
        <v>650</v>
      </c>
      <c r="DR1011">
        <v>0</v>
      </c>
      <c r="DS1011">
        <v>630</v>
      </c>
      <c r="DT1011">
        <v>15.7</v>
      </c>
      <c r="DU1011">
        <v>550</v>
      </c>
      <c r="DV1011">
        <v>15.8</v>
      </c>
      <c r="DW1011">
        <v>520</v>
      </c>
      <c r="DX1011">
        <v>15.8</v>
      </c>
      <c r="DY1011">
        <v>370</v>
      </c>
      <c r="DZ1011">
        <v>15.9</v>
      </c>
      <c r="EA1011">
        <v>370</v>
      </c>
      <c r="EB1011">
        <v>0</v>
      </c>
      <c r="EC1011">
        <v>620</v>
      </c>
      <c r="ED1011">
        <v>0</v>
      </c>
      <c r="EE1011">
        <v>0</v>
      </c>
    </row>
    <row r="1012" spans="1:135" x14ac:dyDescent="0.3">
      <c r="A1012">
        <v>1010</v>
      </c>
      <c r="B1012" t="s">
        <v>135</v>
      </c>
      <c r="C1012">
        <v>534</v>
      </c>
      <c r="D1012">
        <v>700</v>
      </c>
      <c r="E1012" t="s">
        <v>135</v>
      </c>
      <c r="F1012">
        <v>5337623</v>
      </c>
      <c r="G1012" t="s">
        <v>136</v>
      </c>
      <c r="H1012" s="1">
        <v>42179</v>
      </c>
      <c r="I1012" t="s">
        <v>797</v>
      </c>
      <c r="J1012" t="s">
        <v>798</v>
      </c>
      <c r="K1012" t="s">
        <v>139</v>
      </c>
      <c r="L1012" t="s">
        <v>218</v>
      </c>
      <c r="M1012">
        <v>0</v>
      </c>
      <c r="N1012">
        <v>0</v>
      </c>
      <c r="O1012">
        <v>1</v>
      </c>
      <c r="P1012" t="s">
        <v>141</v>
      </c>
      <c r="Q1012" t="s">
        <v>170</v>
      </c>
      <c r="R1012" t="s">
        <v>201</v>
      </c>
      <c r="S1012" t="s">
        <v>201</v>
      </c>
      <c r="T1012" t="s">
        <v>223</v>
      </c>
      <c r="U1012">
        <v>1</v>
      </c>
      <c r="V1012" t="s">
        <v>294</v>
      </c>
      <c r="W1012" t="s">
        <v>146</v>
      </c>
      <c r="X1012" t="s">
        <v>147</v>
      </c>
      <c r="Y1012" t="s">
        <v>148</v>
      </c>
      <c r="Z1012">
        <v>63</v>
      </c>
      <c r="AA1012" t="s">
        <v>565</v>
      </c>
      <c r="AB1012" t="s">
        <v>150</v>
      </c>
      <c r="AC1012" t="s">
        <v>799</v>
      </c>
      <c r="AD1012">
        <v>27.198</v>
      </c>
      <c r="AE1012">
        <v>34.754953999999998</v>
      </c>
      <c r="AF1012">
        <v>-84.689155</v>
      </c>
      <c r="AG1012">
        <v>181</v>
      </c>
      <c r="AH1012">
        <v>76</v>
      </c>
      <c r="AI1012">
        <v>213</v>
      </c>
      <c r="AJ1012" t="s">
        <v>308</v>
      </c>
      <c r="AK1012">
        <v>57</v>
      </c>
      <c r="AL1012">
        <v>63</v>
      </c>
      <c r="AM1012" t="s">
        <v>230</v>
      </c>
      <c r="AN1012">
        <v>410.7</v>
      </c>
      <c r="AO1012">
        <v>46.1</v>
      </c>
      <c r="AP1012">
        <v>329.9</v>
      </c>
      <c r="AQ1012">
        <v>-84.689143999999999</v>
      </c>
      <c r="AR1012">
        <v>34.754930000000002</v>
      </c>
      <c r="AS1012">
        <v>-84.689774</v>
      </c>
      <c r="AT1012">
        <v>34.755645000000001</v>
      </c>
      <c r="AU1012" t="s">
        <v>799</v>
      </c>
      <c r="AV1012">
        <v>1</v>
      </c>
      <c r="AW1012">
        <v>213</v>
      </c>
      <c r="AX1012">
        <v>2</v>
      </c>
      <c r="AY1012">
        <v>0</v>
      </c>
      <c r="AZ1012">
        <v>45</v>
      </c>
      <c r="BA1012">
        <v>14.59</v>
      </c>
      <c r="BB1012">
        <v>14.55</v>
      </c>
      <c r="BC1012">
        <v>2592.8000000000002</v>
      </c>
      <c r="BD1012">
        <v>2578.1</v>
      </c>
      <c r="BE1012">
        <v>2566.3000000000002</v>
      </c>
      <c r="BF1012">
        <v>45</v>
      </c>
      <c r="BG1012">
        <v>44</v>
      </c>
      <c r="BH1012">
        <v>1</v>
      </c>
      <c r="BI1012" s="1">
        <v>44140</v>
      </c>
      <c r="BJ1012" t="s">
        <v>154</v>
      </c>
      <c r="BK1012">
        <v>9.7900000000000005E-4</v>
      </c>
      <c r="BL1012">
        <v>38278</v>
      </c>
      <c r="BM1012">
        <v>39100</v>
      </c>
      <c r="BN1012" t="s">
        <v>799</v>
      </c>
      <c r="BO1012" t="s">
        <v>800</v>
      </c>
      <c r="BP1012">
        <v>1</v>
      </c>
      <c r="BQ1012">
        <v>200</v>
      </c>
      <c r="BR1012">
        <v>6</v>
      </c>
      <c r="BS1012">
        <v>1</v>
      </c>
      <c r="BT1012">
        <v>6</v>
      </c>
      <c r="BU1012">
        <v>1</v>
      </c>
      <c r="BV1012">
        <v>1</v>
      </c>
      <c r="BW1012">
        <v>2</v>
      </c>
      <c r="BX1012">
        <v>0</v>
      </c>
      <c r="BY1012">
        <v>4</v>
      </c>
      <c r="BZ1012" t="s">
        <v>156</v>
      </c>
      <c r="CA1012">
        <v>213</v>
      </c>
      <c r="CB1012">
        <v>2</v>
      </c>
      <c r="CC1012">
        <v>0</v>
      </c>
      <c r="CD1012" t="s">
        <v>157</v>
      </c>
      <c r="CE1012" t="s">
        <v>157</v>
      </c>
      <c r="CF1012">
        <v>0</v>
      </c>
      <c r="CG1012">
        <v>45</v>
      </c>
      <c r="CH1012">
        <v>630</v>
      </c>
      <c r="CI1012" t="s">
        <v>158</v>
      </c>
      <c r="CJ1012">
        <v>0</v>
      </c>
      <c r="CK1012">
        <v>4.5459360000000002</v>
      </c>
      <c r="CL1012">
        <v>14</v>
      </c>
      <c r="CM1012" t="s">
        <v>159</v>
      </c>
      <c r="CN1012">
        <v>630</v>
      </c>
      <c r="CO1012">
        <v>413370</v>
      </c>
      <c r="CP1012">
        <v>23</v>
      </c>
      <c r="CQ1012">
        <v>27.545999999999999</v>
      </c>
      <c r="CR1012">
        <v>413370</v>
      </c>
      <c r="CS1012">
        <v>0</v>
      </c>
      <c r="CT1012">
        <v>24002.542229999999</v>
      </c>
      <c r="CU1012">
        <v>100</v>
      </c>
      <c r="CV1012">
        <v>38091</v>
      </c>
      <c r="CW1012">
        <v>0.146428</v>
      </c>
      <c r="CX1012">
        <v>0</v>
      </c>
      <c r="CY1012">
        <v>9.7900000000000005E-4</v>
      </c>
      <c r="CZ1012">
        <v>286</v>
      </c>
      <c r="DA1012" t="s">
        <v>801</v>
      </c>
      <c r="DB1012" t="s">
        <v>319</v>
      </c>
      <c r="DC1012" t="s">
        <v>802</v>
      </c>
      <c r="DD1012">
        <v>-84.720110000000005</v>
      </c>
      <c r="DE1012">
        <v>34.744684999999997</v>
      </c>
      <c r="DF1012">
        <v>34.744684999999997</v>
      </c>
      <c r="DG1012">
        <v>-84.720110000000005</v>
      </c>
      <c r="DH1012">
        <v>3.2252999999999997E-2</v>
      </c>
      <c r="DI1012">
        <v>9.7900000000000005E-4</v>
      </c>
      <c r="DJ1012">
        <v>181</v>
      </c>
      <c r="DK1012">
        <v>590</v>
      </c>
      <c r="DL1012">
        <v>4.7</v>
      </c>
      <c r="DM1012">
        <v>450</v>
      </c>
      <c r="DN1012">
        <v>4.9000000000000004</v>
      </c>
      <c r="DO1012">
        <v>440</v>
      </c>
      <c r="DP1012">
        <v>5</v>
      </c>
      <c r="DQ1012">
        <v>650</v>
      </c>
      <c r="DR1012">
        <v>0</v>
      </c>
      <c r="DS1012">
        <v>630</v>
      </c>
      <c r="DT1012">
        <v>15.7</v>
      </c>
      <c r="DU1012">
        <v>550</v>
      </c>
      <c r="DV1012">
        <v>15.8</v>
      </c>
      <c r="DW1012">
        <v>520</v>
      </c>
      <c r="DX1012">
        <v>15.8</v>
      </c>
      <c r="DY1012">
        <v>370</v>
      </c>
      <c r="DZ1012">
        <v>15.9</v>
      </c>
      <c r="EA1012">
        <v>370</v>
      </c>
      <c r="EB1012">
        <v>0</v>
      </c>
      <c r="EC1012">
        <v>620</v>
      </c>
      <c r="ED1012">
        <v>0</v>
      </c>
      <c r="EE1012">
        <v>0</v>
      </c>
    </row>
    <row r="1013" spans="1:135" x14ac:dyDescent="0.3">
      <c r="A1013">
        <v>1011</v>
      </c>
      <c r="B1013" t="s">
        <v>135</v>
      </c>
      <c r="C1013">
        <v>405</v>
      </c>
      <c r="D1013">
        <v>568</v>
      </c>
      <c r="E1013" t="s">
        <v>135</v>
      </c>
      <c r="F1013">
        <v>6257550</v>
      </c>
      <c r="G1013" t="s">
        <v>136</v>
      </c>
      <c r="H1013" s="1">
        <v>42884</v>
      </c>
      <c r="I1013" t="s">
        <v>797</v>
      </c>
      <c r="J1013" t="s">
        <v>819</v>
      </c>
      <c r="K1013" t="s">
        <v>139</v>
      </c>
      <c r="L1013" t="s">
        <v>140</v>
      </c>
      <c r="M1013">
        <v>0</v>
      </c>
      <c r="N1013">
        <v>0</v>
      </c>
      <c r="O1013">
        <v>0</v>
      </c>
      <c r="P1013" t="s">
        <v>328</v>
      </c>
      <c r="Q1013" t="s">
        <v>170</v>
      </c>
      <c r="R1013" t="s">
        <v>180</v>
      </c>
      <c r="S1013" t="s">
        <v>180</v>
      </c>
      <c r="T1013" t="s">
        <v>173</v>
      </c>
      <c r="U1013">
        <v>2</v>
      </c>
      <c r="V1013" t="s">
        <v>1029</v>
      </c>
      <c r="W1013" t="s">
        <v>344</v>
      </c>
      <c r="X1013" t="s">
        <v>147</v>
      </c>
      <c r="Y1013" t="s">
        <v>167</v>
      </c>
      <c r="Z1013">
        <v>0</v>
      </c>
      <c r="AA1013" t="s">
        <v>1030</v>
      </c>
      <c r="AB1013" t="s">
        <v>265</v>
      </c>
      <c r="AC1013" t="s">
        <v>821</v>
      </c>
      <c r="AD1013">
        <v>0.873</v>
      </c>
      <c r="AE1013">
        <v>34.591555</v>
      </c>
      <c r="AF1013">
        <v>-84.685834</v>
      </c>
      <c r="AG1013">
        <v>184</v>
      </c>
      <c r="AH1013">
        <v>184</v>
      </c>
      <c r="AI1013">
        <v>1494</v>
      </c>
      <c r="AJ1013" t="s">
        <v>553</v>
      </c>
      <c r="AK1013">
        <v>90</v>
      </c>
      <c r="AL1013">
        <v>98</v>
      </c>
      <c r="AM1013" t="s">
        <v>153</v>
      </c>
      <c r="AN1013">
        <v>1182.8</v>
      </c>
      <c r="AO1013">
        <v>57.4</v>
      </c>
      <c r="AP1013">
        <v>1185.5999999999999</v>
      </c>
      <c r="AQ1013">
        <v>-84.685868999999997</v>
      </c>
      <c r="AR1013">
        <v>34.591554000000002</v>
      </c>
      <c r="AS1013">
        <v>-84.682477000000006</v>
      </c>
      <c r="AT1013">
        <v>34.590162999999997</v>
      </c>
      <c r="AU1013" t="s">
        <v>821</v>
      </c>
      <c r="AV1013">
        <v>1</v>
      </c>
      <c r="AW1013">
        <v>213</v>
      </c>
      <c r="AX1013">
        <v>136</v>
      </c>
      <c r="AY1013">
        <v>0</v>
      </c>
      <c r="AZ1013">
        <v>55</v>
      </c>
      <c r="BA1013">
        <v>8.4700000000000006</v>
      </c>
      <c r="BB1013">
        <v>7.87</v>
      </c>
      <c r="BC1013">
        <v>723.4</v>
      </c>
      <c r="BD1013">
        <v>719.5</v>
      </c>
      <c r="BE1013">
        <v>720.1</v>
      </c>
      <c r="BF1013">
        <v>55</v>
      </c>
      <c r="BG1013">
        <v>68.599999999999994</v>
      </c>
      <c r="BH1013">
        <v>0</v>
      </c>
      <c r="BI1013" s="1">
        <v>44148</v>
      </c>
      <c r="BJ1013" t="s">
        <v>154</v>
      </c>
      <c r="BK1013">
        <v>3.7829999999999999E-3</v>
      </c>
      <c r="BL1013">
        <v>39126</v>
      </c>
      <c r="BM1013">
        <v>38884</v>
      </c>
      <c r="BN1013" t="s">
        <v>821</v>
      </c>
      <c r="BO1013" t="s">
        <v>800</v>
      </c>
      <c r="BP1013">
        <v>1</v>
      </c>
      <c r="BQ1013">
        <v>13600</v>
      </c>
      <c r="BR1013">
        <v>6</v>
      </c>
      <c r="BS1013">
        <v>1</v>
      </c>
      <c r="BT1013">
        <v>2</v>
      </c>
      <c r="BU1013">
        <v>1</v>
      </c>
      <c r="BV1013">
        <v>1</v>
      </c>
      <c r="BW1013">
        <v>2</v>
      </c>
      <c r="BX1013">
        <v>0</v>
      </c>
      <c r="BY1013">
        <v>5</v>
      </c>
      <c r="BZ1013" t="s">
        <v>156</v>
      </c>
      <c r="CA1013">
        <v>213</v>
      </c>
      <c r="CB1013">
        <v>136</v>
      </c>
      <c r="CC1013">
        <v>0</v>
      </c>
      <c r="CD1013" t="s">
        <v>157</v>
      </c>
      <c r="CE1013" t="s">
        <v>157</v>
      </c>
      <c r="CF1013">
        <v>0</v>
      </c>
      <c r="CG1013">
        <v>55</v>
      </c>
      <c r="CH1013">
        <v>5510</v>
      </c>
      <c r="CI1013" t="s">
        <v>158</v>
      </c>
      <c r="CJ1013">
        <v>0</v>
      </c>
      <c r="CK1013">
        <v>2.0980880000000002</v>
      </c>
      <c r="CL1013">
        <v>14</v>
      </c>
      <c r="CM1013" t="s">
        <v>159</v>
      </c>
      <c r="CN1013">
        <v>5510</v>
      </c>
      <c r="CO1013">
        <v>411388</v>
      </c>
      <c r="CP1013">
        <v>0.127</v>
      </c>
      <c r="CQ1013">
        <v>2.2290000000000001</v>
      </c>
      <c r="CR1013">
        <v>411388</v>
      </c>
      <c r="CS1013">
        <v>0</v>
      </c>
      <c r="CT1013">
        <v>11077.904630999999</v>
      </c>
      <c r="CU1013">
        <v>100</v>
      </c>
      <c r="CV1013">
        <v>38930</v>
      </c>
      <c r="CW1013">
        <v>7.4188000000000004E-2</v>
      </c>
      <c r="CX1013">
        <v>0</v>
      </c>
      <c r="CY1013">
        <v>3.7829999999999999E-3</v>
      </c>
      <c r="CZ1013">
        <v>288</v>
      </c>
      <c r="DA1013" t="s">
        <v>822</v>
      </c>
      <c r="DB1013" t="s">
        <v>161</v>
      </c>
      <c r="DC1013" t="s">
        <v>823</v>
      </c>
      <c r="DD1013">
        <v>-84.675611000000004</v>
      </c>
      <c r="DE1013">
        <v>34.589148000000002</v>
      </c>
      <c r="DF1013">
        <v>34.589148000000002</v>
      </c>
      <c r="DG1013">
        <v>-84.675611000000004</v>
      </c>
      <c r="DH1013">
        <v>6.9430000000000004E-3</v>
      </c>
      <c r="DI1013">
        <v>3.7829999999999999E-3</v>
      </c>
      <c r="DJ1013">
        <v>184</v>
      </c>
      <c r="DK1013">
        <v>2800</v>
      </c>
      <c r="DL1013">
        <v>21.3</v>
      </c>
      <c r="DM1013">
        <v>2910</v>
      </c>
      <c r="DN1013">
        <v>21.4</v>
      </c>
      <c r="DO1013">
        <v>2920</v>
      </c>
      <c r="DP1013">
        <v>21.3</v>
      </c>
      <c r="DQ1013">
        <v>2650</v>
      </c>
      <c r="DR1013">
        <v>0</v>
      </c>
      <c r="DS1013">
        <v>2570</v>
      </c>
      <c r="DT1013">
        <v>19</v>
      </c>
      <c r="DU1013">
        <v>2470</v>
      </c>
      <c r="DV1013">
        <v>20.399999999999999</v>
      </c>
      <c r="DW1013">
        <v>2360</v>
      </c>
      <c r="DX1013">
        <v>21.4</v>
      </c>
      <c r="DY1013">
        <v>2110</v>
      </c>
      <c r="DZ1013">
        <v>21.4</v>
      </c>
      <c r="EA1013">
        <v>2120</v>
      </c>
      <c r="EB1013">
        <v>21.4</v>
      </c>
      <c r="EC1013">
        <v>2120</v>
      </c>
      <c r="ED1013">
        <v>34.200000000000003</v>
      </c>
      <c r="EE1013">
        <v>0</v>
      </c>
    </row>
    <row r="1014" spans="1:135" x14ac:dyDescent="0.3">
      <c r="A1014">
        <v>1012</v>
      </c>
      <c r="B1014" t="s">
        <v>135</v>
      </c>
      <c r="C1014">
        <v>503</v>
      </c>
      <c r="D1014">
        <v>720</v>
      </c>
      <c r="E1014" t="s">
        <v>135</v>
      </c>
      <c r="F1014">
        <v>5236942</v>
      </c>
      <c r="G1014" t="s">
        <v>136</v>
      </c>
      <c r="H1014" s="1">
        <v>42090</v>
      </c>
      <c r="I1014" t="s">
        <v>797</v>
      </c>
      <c r="J1014" t="s">
        <v>819</v>
      </c>
      <c r="K1014" t="s">
        <v>1031</v>
      </c>
      <c r="L1014" t="s">
        <v>140</v>
      </c>
      <c r="M1014">
        <v>0</v>
      </c>
      <c r="N1014">
        <v>0</v>
      </c>
      <c r="O1014">
        <v>0</v>
      </c>
      <c r="P1014" t="s">
        <v>235</v>
      </c>
      <c r="Q1014" t="s">
        <v>170</v>
      </c>
      <c r="R1014" t="s">
        <v>180</v>
      </c>
      <c r="S1014" t="s">
        <v>419</v>
      </c>
      <c r="T1014" t="s">
        <v>242</v>
      </c>
      <c r="U1014">
        <v>2</v>
      </c>
      <c r="V1014" t="s">
        <v>262</v>
      </c>
      <c r="W1014" t="s">
        <v>344</v>
      </c>
      <c r="X1014" t="s">
        <v>178</v>
      </c>
      <c r="Y1014" t="s">
        <v>167</v>
      </c>
      <c r="Z1014">
        <v>0</v>
      </c>
      <c r="AA1014" t="s">
        <v>641</v>
      </c>
      <c r="AB1014" t="s">
        <v>199</v>
      </c>
      <c r="AC1014" t="s">
        <v>821</v>
      </c>
      <c r="AD1014">
        <v>0.80527499999999996</v>
      </c>
      <c r="AE1014">
        <v>34.591588999999999</v>
      </c>
      <c r="AF1014">
        <v>-84.687025000000006</v>
      </c>
      <c r="AG1014">
        <v>184</v>
      </c>
      <c r="AH1014">
        <v>184</v>
      </c>
      <c r="AI1014">
        <v>1494</v>
      </c>
      <c r="AJ1014" t="s">
        <v>553</v>
      </c>
      <c r="AK1014">
        <v>90</v>
      </c>
      <c r="AL1014">
        <v>98</v>
      </c>
      <c r="AM1014" t="s">
        <v>153</v>
      </c>
      <c r="AN1014">
        <v>1182.8</v>
      </c>
      <c r="AO1014">
        <v>57.4</v>
      </c>
      <c r="AP1014">
        <v>1185.5999999999999</v>
      </c>
      <c r="AQ1014">
        <v>-84.685868999999997</v>
      </c>
      <c r="AR1014">
        <v>34.591554000000002</v>
      </c>
      <c r="AS1014">
        <v>-84.682477000000006</v>
      </c>
      <c r="AT1014">
        <v>34.590162999999997</v>
      </c>
      <c r="AU1014" t="s">
        <v>821</v>
      </c>
      <c r="AV1014">
        <v>1</v>
      </c>
      <c r="AW1014">
        <v>213</v>
      </c>
      <c r="AX1014">
        <v>136</v>
      </c>
      <c r="AY1014">
        <v>0</v>
      </c>
      <c r="AZ1014">
        <v>55</v>
      </c>
      <c r="BA1014">
        <v>8.4700000000000006</v>
      </c>
      <c r="BB1014">
        <v>7.87</v>
      </c>
      <c r="BC1014">
        <v>723.4</v>
      </c>
      <c r="BD1014">
        <v>719.5</v>
      </c>
      <c r="BE1014">
        <v>720.1</v>
      </c>
      <c r="BF1014">
        <v>55</v>
      </c>
      <c r="BG1014">
        <v>68.599999999999994</v>
      </c>
      <c r="BH1014">
        <v>0</v>
      </c>
      <c r="BI1014" s="1">
        <v>44148</v>
      </c>
      <c r="BJ1014" t="s">
        <v>154</v>
      </c>
      <c r="BK1014">
        <v>3.7829999999999999E-3</v>
      </c>
      <c r="BL1014">
        <v>39126</v>
      </c>
      <c r="BM1014">
        <v>38884</v>
      </c>
      <c r="BN1014" t="s">
        <v>821</v>
      </c>
      <c r="BO1014" t="s">
        <v>800</v>
      </c>
      <c r="BP1014">
        <v>1</v>
      </c>
      <c r="BQ1014">
        <v>13600</v>
      </c>
      <c r="BR1014">
        <v>6</v>
      </c>
      <c r="BS1014">
        <v>1</v>
      </c>
      <c r="BT1014">
        <v>2</v>
      </c>
      <c r="BU1014">
        <v>1</v>
      </c>
      <c r="BV1014">
        <v>1</v>
      </c>
      <c r="BW1014">
        <v>2</v>
      </c>
      <c r="BX1014">
        <v>0</v>
      </c>
      <c r="BY1014">
        <v>5</v>
      </c>
      <c r="BZ1014" t="s">
        <v>156</v>
      </c>
      <c r="CA1014">
        <v>213</v>
      </c>
      <c r="CB1014">
        <v>136</v>
      </c>
      <c r="CC1014">
        <v>0</v>
      </c>
      <c r="CD1014" t="s">
        <v>157</v>
      </c>
      <c r="CE1014" t="s">
        <v>157</v>
      </c>
      <c r="CF1014">
        <v>0</v>
      </c>
      <c r="CG1014">
        <v>55</v>
      </c>
      <c r="CH1014">
        <v>5510</v>
      </c>
      <c r="CI1014" t="s">
        <v>158</v>
      </c>
      <c r="CJ1014">
        <v>0</v>
      </c>
      <c r="CK1014">
        <v>2.0980880000000002</v>
      </c>
      <c r="CL1014">
        <v>14</v>
      </c>
      <c r="CM1014" t="s">
        <v>159</v>
      </c>
      <c r="CN1014">
        <v>5510</v>
      </c>
      <c r="CO1014">
        <v>411388</v>
      </c>
      <c r="CP1014">
        <v>0.127</v>
      </c>
      <c r="CQ1014">
        <v>2.2290000000000001</v>
      </c>
      <c r="CR1014">
        <v>411388</v>
      </c>
      <c r="CS1014">
        <v>0</v>
      </c>
      <c r="CT1014">
        <v>11077.904630999999</v>
      </c>
      <c r="CU1014">
        <v>100</v>
      </c>
      <c r="CV1014">
        <v>38930</v>
      </c>
      <c r="CW1014">
        <v>7.4188000000000004E-2</v>
      </c>
      <c r="CX1014">
        <v>0</v>
      </c>
      <c r="CY1014">
        <v>3.7829999999999999E-3</v>
      </c>
      <c r="CZ1014">
        <v>288</v>
      </c>
      <c r="DA1014" t="s">
        <v>822</v>
      </c>
      <c r="DB1014" t="s">
        <v>161</v>
      </c>
      <c r="DC1014" t="s">
        <v>823</v>
      </c>
      <c r="DD1014">
        <v>-84.675611000000004</v>
      </c>
      <c r="DE1014">
        <v>34.589148000000002</v>
      </c>
      <c r="DF1014">
        <v>34.589148000000002</v>
      </c>
      <c r="DG1014">
        <v>-84.675611000000004</v>
      </c>
      <c r="DH1014">
        <v>6.9430000000000004E-3</v>
      </c>
      <c r="DI1014">
        <v>3.7829999999999999E-3</v>
      </c>
      <c r="DJ1014">
        <v>184</v>
      </c>
      <c r="DK1014">
        <v>2800</v>
      </c>
      <c r="DL1014">
        <v>21.3</v>
      </c>
      <c r="DM1014">
        <v>2910</v>
      </c>
      <c r="DN1014">
        <v>21.4</v>
      </c>
      <c r="DO1014">
        <v>2920</v>
      </c>
      <c r="DP1014">
        <v>21.3</v>
      </c>
      <c r="DQ1014">
        <v>2650</v>
      </c>
      <c r="DR1014">
        <v>0</v>
      </c>
      <c r="DS1014">
        <v>2570</v>
      </c>
      <c r="DT1014">
        <v>19</v>
      </c>
      <c r="DU1014">
        <v>2470</v>
      </c>
      <c r="DV1014">
        <v>20.399999999999999</v>
      </c>
      <c r="DW1014">
        <v>2360</v>
      </c>
      <c r="DX1014">
        <v>21.4</v>
      </c>
      <c r="DY1014">
        <v>2110</v>
      </c>
      <c r="DZ1014">
        <v>21.4</v>
      </c>
      <c r="EA1014">
        <v>2120</v>
      </c>
      <c r="EB1014">
        <v>21.4</v>
      </c>
      <c r="EC1014">
        <v>2120</v>
      </c>
      <c r="ED1014">
        <v>34.200000000000003</v>
      </c>
      <c r="EE1014">
        <v>1.155E-3</v>
      </c>
    </row>
    <row r="1015" spans="1:135" x14ac:dyDescent="0.3">
      <c r="A1015">
        <v>1013</v>
      </c>
      <c r="B1015" t="s">
        <v>135</v>
      </c>
      <c r="C1015">
        <v>644</v>
      </c>
      <c r="D1015">
        <v>543</v>
      </c>
      <c r="E1015" t="s">
        <v>135</v>
      </c>
      <c r="F1015">
        <v>6800010</v>
      </c>
      <c r="G1015" t="s">
        <v>136</v>
      </c>
      <c r="H1015" s="1">
        <v>43302</v>
      </c>
      <c r="I1015" t="s">
        <v>797</v>
      </c>
      <c r="J1015" t="s">
        <v>819</v>
      </c>
      <c r="K1015" t="s">
        <v>851</v>
      </c>
      <c r="L1015" t="s">
        <v>140</v>
      </c>
      <c r="M1015">
        <v>0</v>
      </c>
      <c r="N1015">
        <v>0</v>
      </c>
      <c r="O1015">
        <v>0</v>
      </c>
      <c r="P1015" t="s">
        <v>141</v>
      </c>
      <c r="Q1015" t="s">
        <v>186</v>
      </c>
      <c r="R1015" t="s">
        <v>219</v>
      </c>
      <c r="S1015" t="s">
        <v>219</v>
      </c>
      <c r="T1015" t="s">
        <v>223</v>
      </c>
      <c r="U1015">
        <v>1</v>
      </c>
      <c r="V1015" t="s">
        <v>145</v>
      </c>
      <c r="W1015" t="s">
        <v>166</v>
      </c>
      <c r="X1015" t="s">
        <v>178</v>
      </c>
      <c r="Y1015" t="s">
        <v>167</v>
      </c>
      <c r="Z1015">
        <v>25</v>
      </c>
      <c r="AA1015" t="s">
        <v>149</v>
      </c>
      <c r="AB1015" t="s">
        <v>168</v>
      </c>
      <c r="AC1015" t="s">
        <v>821</v>
      </c>
      <c r="AD1015">
        <v>0.89200000000000002</v>
      </c>
      <c r="AE1015">
        <v>34.591541999999997</v>
      </c>
      <c r="AF1015">
        <v>-84.685526999999993</v>
      </c>
      <c r="AG1015">
        <v>184</v>
      </c>
      <c r="AH1015">
        <v>184</v>
      </c>
      <c r="AI1015">
        <v>1494</v>
      </c>
      <c r="AJ1015" t="s">
        <v>553</v>
      </c>
      <c r="AK1015">
        <v>90</v>
      </c>
      <c r="AL1015">
        <v>98</v>
      </c>
      <c r="AM1015" t="s">
        <v>153</v>
      </c>
      <c r="AN1015">
        <v>1182.8</v>
      </c>
      <c r="AO1015">
        <v>57.4</v>
      </c>
      <c r="AP1015">
        <v>1185.5999999999999</v>
      </c>
      <c r="AQ1015">
        <v>-84.685868999999997</v>
      </c>
      <c r="AR1015">
        <v>34.591554000000002</v>
      </c>
      <c r="AS1015">
        <v>-84.682477000000006</v>
      </c>
      <c r="AT1015">
        <v>34.590162999999997</v>
      </c>
      <c r="AU1015" t="s">
        <v>821</v>
      </c>
      <c r="AV1015">
        <v>1</v>
      </c>
      <c r="AW1015">
        <v>213</v>
      </c>
      <c r="AX1015">
        <v>136</v>
      </c>
      <c r="AY1015">
        <v>0</v>
      </c>
      <c r="AZ1015">
        <v>55</v>
      </c>
      <c r="BA1015">
        <v>8.4700000000000006</v>
      </c>
      <c r="BB1015">
        <v>7.87</v>
      </c>
      <c r="BC1015">
        <v>723.4</v>
      </c>
      <c r="BD1015">
        <v>719.5</v>
      </c>
      <c r="BE1015">
        <v>720.1</v>
      </c>
      <c r="BF1015">
        <v>55</v>
      </c>
      <c r="BG1015">
        <v>68.599999999999994</v>
      </c>
      <c r="BH1015">
        <v>0</v>
      </c>
      <c r="BI1015" s="1">
        <v>44148</v>
      </c>
      <c r="BJ1015" t="s">
        <v>154</v>
      </c>
      <c r="BK1015">
        <v>3.7829999999999999E-3</v>
      </c>
      <c r="BL1015">
        <v>39126</v>
      </c>
      <c r="BM1015">
        <v>38884</v>
      </c>
      <c r="BN1015" t="s">
        <v>821</v>
      </c>
      <c r="BO1015" t="s">
        <v>800</v>
      </c>
      <c r="BP1015">
        <v>1</v>
      </c>
      <c r="BQ1015">
        <v>13600</v>
      </c>
      <c r="BR1015">
        <v>6</v>
      </c>
      <c r="BS1015">
        <v>1</v>
      </c>
      <c r="BT1015">
        <v>2</v>
      </c>
      <c r="BU1015">
        <v>1</v>
      </c>
      <c r="BV1015">
        <v>1</v>
      </c>
      <c r="BW1015">
        <v>2</v>
      </c>
      <c r="BX1015">
        <v>0</v>
      </c>
      <c r="BY1015">
        <v>5</v>
      </c>
      <c r="BZ1015" t="s">
        <v>156</v>
      </c>
      <c r="CA1015">
        <v>213</v>
      </c>
      <c r="CB1015">
        <v>136</v>
      </c>
      <c r="CC1015">
        <v>0</v>
      </c>
      <c r="CD1015" t="s">
        <v>157</v>
      </c>
      <c r="CE1015" t="s">
        <v>157</v>
      </c>
      <c r="CF1015">
        <v>0</v>
      </c>
      <c r="CG1015">
        <v>55</v>
      </c>
      <c r="CH1015">
        <v>5510</v>
      </c>
      <c r="CI1015" t="s">
        <v>158</v>
      </c>
      <c r="CJ1015">
        <v>0</v>
      </c>
      <c r="CK1015">
        <v>2.0980880000000002</v>
      </c>
      <c r="CL1015">
        <v>14</v>
      </c>
      <c r="CM1015" t="s">
        <v>159</v>
      </c>
      <c r="CN1015">
        <v>5510</v>
      </c>
      <c r="CO1015">
        <v>411388</v>
      </c>
      <c r="CP1015">
        <v>0.127</v>
      </c>
      <c r="CQ1015">
        <v>2.2290000000000001</v>
      </c>
      <c r="CR1015">
        <v>411388</v>
      </c>
      <c r="CS1015">
        <v>0</v>
      </c>
      <c r="CT1015">
        <v>11077.904630999999</v>
      </c>
      <c r="CU1015">
        <v>100</v>
      </c>
      <c r="CV1015">
        <v>38930</v>
      </c>
      <c r="CW1015">
        <v>7.4188000000000004E-2</v>
      </c>
      <c r="CX1015">
        <v>0</v>
      </c>
      <c r="CY1015">
        <v>3.7829999999999999E-3</v>
      </c>
      <c r="CZ1015">
        <v>288</v>
      </c>
      <c r="DA1015" t="s">
        <v>822</v>
      </c>
      <c r="DB1015" t="s">
        <v>161</v>
      </c>
      <c r="DC1015" t="s">
        <v>823</v>
      </c>
      <c r="DD1015">
        <v>-84.675611000000004</v>
      </c>
      <c r="DE1015">
        <v>34.589148000000002</v>
      </c>
      <c r="DF1015">
        <v>34.589148000000002</v>
      </c>
      <c r="DG1015">
        <v>-84.675611000000004</v>
      </c>
      <c r="DH1015">
        <v>6.9430000000000004E-3</v>
      </c>
      <c r="DI1015">
        <v>3.7829999999999999E-3</v>
      </c>
      <c r="DJ1015">
        <v>184</v>
      </c>
      <c r="DK1015">
        <v>2800</v>
      </c>
      <c r="DL1015">
        <v>21.3</v>
      </c>
      <c r="DM1015">
        <v>2910</v>
      </c>
      <c r="DN1015">
        <v>21.4</v>
      </c>
      <c r="DO1015">
        <v>2920</v>
      </c>
      <c r="DP1015">
        <v>21.3</v>
      </c>
      <c r="DQ1015">
        <v>2650</v>
      </c>
      <c r="DR1015">
        <v>0</v>
      </c>
      <c r="DS1015">
        <v>2570</v>
      </c>
      <c r="DT1015">
        <v>19</v>
      </c>
      <c r="DU1015">
        <v>2470</v>
      </c>
      <c r="DV1015">
        <v>20.399999999999999</v>
      </c>
      <c r="DW1015">
        <v>2360</v>
      </c>
      <c r="DX1015">
        <v>21.4</v>
      </c>
      <c r="DY1015">
        <v>2110</v>
      </c>
      <c r="DZ1015">
        <v>21.4</v>
      </c>
      <c r="EA1015">
        <v>2120</v>
      </c>
      <c r="EB1015">
        <v>21.4</v>
      </c>
      <c r="EC1015">
        <v>2120</v>
      </c>
      <c r="ED1015">
        <v>34.200000000000003</v>
      </c>
      <c r="EE1015">
        <v>0</v>
      </c>
    </row>
    <row r="1016" spans="1:135" x14ac:dyDescent="0.3">
      <c r="A1016">
        <v>1014</v>
      </c>
      <c r="B1016" t="s">
        <v>135</v>
      </c>
      <c r="C1016">
        <v>79</v>
      </c>
      <c r="D1016">
        <v>756</v>
      </c>
      <c r="E1016" t="s">
        <v>135</v>
      </c>
      <c r="F1016">
        <v>4950217</v>
      </c>
      <c r="G1016" t="s">
        <v>136</v>
      </c>
      <c r="H1016" s="1">
        <v>41874</v>
      </c>
      <c r="I1016" t="s">
        <v>797</v>
      </c>
      <c r="J1016" t="s">
        <v>826</v>
      </c>
      <c r="K1016" t="s">
        <v>139</v>
      </c>
      <c r="L1016" t="s">
        <v>256</v>
      </c>
      <c r="M1016">
        <v>0</v>
      </c>
      <c r="N1016">
        <v>1</v>
      </c>
      <c r="O1016">
        <v>2</v>
      </c>
      <c r="P1016" t="s">
        <v>141</v>
      </c>
      <c r="Q1016" t="s">
        <v>142</v>
      </c>
      <c r="R1016" t="s">
        <v>143</v>
      </c>
      <c r="S1016" t="s">
        <v>272</v>
      </c>
      <c r="T1016" t="s">
        <v>216</v>
      </c>
      <c r="U1016">
        <v>1</v>
      </c>
      <c r="V1016" t="s">
        <v>165</v>
      </c>
      <c r="W1016" t="s">
        <v>146</v>
      </c>
      <c r="X1016" t="s">
        <v>147</v>
      </c>
      <c r="Y1016" t="s">
        <v>167</v>
      </c>
      <c r="Z1016">
        <v>46</v>
      </c>
      <c r="AA1016" t="s">
        <v>198</v>
      </c>
      <c r="AB1016" t="s">
        <v>168</v>
      </c>
      <c r="AC1016" t="s">
        <v>827</v>
      </c>
      <c r="AD1016">
        <v>4.7530000000000001</v>
      </c>
      <c r="AE1016">
        <v>34.681866999999997</v>
      </c>
      <c r="AF1016">
        <v>-84.680937</v>
      </c>
      <c r="AG1016">
        <v>193</v>
      </c>
      <c r="AH1016">
        <v>246</v>
      </c>
      <c r="AI1016">
        <v>2100</v>
      </c>
      <c r="AJ1016" t="s">
        <v>828</v>
      </c>
      <c r="AK1016">
        <v>36</v>
      </c>
      <c r="AL1016">
        <v>44</v>
      </c>
      <c r="AM1016" t="s">
        <v>153</v>
      </c>
      <c r="AN1016">
        <v>400.1</v>
      </c>
      <c r="AO1016">
        <v>135.4</v>
      </c>
      <c r="AP1016">
        <v>943.5</v>
      </c>
      <c r="AQ1016">
        <v>-84.681811999999994</v>
      </c>
      <c r="AR1016">
        <v>34.681097999999999</v>
      </c>
      <c r="AS1016">
        <v>-84.679333999999997</v>
      </c>
      <c r="AT1016">
        <v>34.681407999999998</v>
      </c>
      <c r="AU1016" t="s">
        <v>827</v>
      </c>
      <c r="AV1016">
        <v>1</v>
      </c>
      <c r="AW1016">
        <v>213</v>
      </c>
      <c r="AX1016">
        <v>282</v>
      </c>
      <c r="AY1016">
        <v>0</v>
      </c>
      <c r="AZ1016">
        <v>55</v>
      </c>
      <c r="BA1016">
        <v>11.19</v>
      </c>
      <c r="BB1016">
        <v>10.61</v>
      </c>
      <c r="BC1016">
        <v>1333</v>
      </c>
      <c r="BD1016">
        <v>1359.9</v>
      </c>
      <c r="BE1016">
        <v>1369.1</v>
      </c>
      <c r="BF1016">
        <v>0</v>
      </c>
      <c r="BG1016">
        <v>40.4</v>
      </c>
      <c r="BH1016">
        <v>14.6</v>
      </c>
      <c r="BI1016" s="1">
        <v>42712</v>
      </c>
      <c r="BJ1016" t="s">
        <v>512</v>
      </c>
      <c r="BK1016">
        <v>2.96E-3</v>
      </c>
      <c r="BL1016">
        <v>39520</v>
      </c>
      <c r="BM1016">
        <v>39310</v>
      </c>
      <c r="BN1016" t="s">
        <v>827</v>
      </c>
      <c r="BO1016" t="s">
        <v>800</v>
      </c>
      <c r="BP1016">
        <v>1</v>
      </c>
      <c r="BQ1016">
        <v>28200</v>
      </c>
      <c r="BR1016">
        <v>6</v>
      </c>
      <c r="BS1016">
        <v>1</v>
      </c>
      <c r="BT1016">
        <v>2</v>
      </c>
      <c r="BU1016">
        <v>1</v>
      </c>
      <c r="BV1016">
        <v>1</v>
      </c>
      <c r="BW1016">
        <v>2</v>
      </c>
      <c r="BX1016">
        <v>3</v>
      </c>
      <c r="BY1016">
        <v>3</v>
      </c>
      <c r="BZ1016" t="s">
        <v>156</v>
      </c>
      <c r="CA1016">
        <v>213</v>
      </c>
      <c r="CB1016">
        <v>282</v>
      </c>
      <c r="CC1016">
        <v>0</v>
      </c>
      <c r="CD1016" t="s">
        <v>157</v>
      </c>
      <c r="CE1016" t="s">
        <v>157</v>
      </c>
      <c r="CF1016">
        <v>0</v>
      </c>
      <c r="CG1016">
        <v>55</v>
      </c>
      <c r="CH1016">
        <v>3260</v>
      </c>
      <c r="CI1016" t="s">
        <v>158</v>
      </c>
      <c r="CJ1016">
        <v>0</v>
      </c>
      <c r="CK1016">
        <v>3.2630460000000001</v>
      </c>
      <c r="CL1016">
        <v>14</v>
      </c>
      <c r="CM1016" t="s">
        <v>159</v>
      </c>
      <c r="CN1016">
        <v>3260</v>
      </c>
      <c r="CO1016">
        <v>413584</v>
      </c>
      <c r="CP1016">
        <v>2.8690000000000002</v>
      </c>
      <c r="CQ1016">
        <v>6.1349999999999998</v>
      </c>
      <c r="CR1016">
        <v>413584</v>
      </c>
      <c r="CS1016">
        <v>0</v>
      </c>
      <c r="CT1016">
        <v>17228.883836000001</v>
      </c>
      <c r="CU1016">
        <v>100</v>
      </c>
      <c r="CV1016">
        <v>39340</v>
      </c>
      <c r="CW1016">
        <v>0.10820399999999999</v>
      </c>
      <c r="CX1016">
        <v>0</v>
      </c>
      <c r="CY1016">
        <v>2.96E-3</v>
      </c>
      <c r="CZ1016">
        <v>294</v>
      </c>
      <c r="DA1016" t="s">
        <v>848</v>
      </c>
      <c r="DB1016" t="s">
        <v>459</v>
      </c>
      <c r="DC1016" t="s">
        <v>849</v>
      </c>
      <c r="DD1016">
        <v>-84.669465000000002</v>
      </c>
      <c r="DE1016">
        <v>34.670090000000002</v>
      </c>
      <c r="DF1016">
        <v>34.670090000000002</v>
      </c>
      <c r="DG1016">
        <v>-84.669465000000002</v>
      </c>
      <c r="DH1016">
        <v>1.502E-2</v>
      </c>
      <c r="DI1016">
        <v>2.96E-3</v>
      </c>
      <c r="DJ1016">
        <v>193</v>
      </c>
      <c r="DK1016">
        <v>4430</v>
      </c>
      <c r="DL1016">
        <v>13.8</v>
      </c>
      <c r="DM1016">
        <v>4750</v>
      </c>
      <c r="DN1016">
        <v>19.2</v>
      </c>
      <c r="DO1016">
        <v>4620</v>
      </c>
      <c r="DP1016">
        <v>19.2</v>
      </c>
      <c r="DQ1016">
        <v>4480</v>
      </c>
      <c r="DR1016">
        <v>0</v>
      </c>
      <c r="DS1016">
        <v>4350</v>
      </c>
      <c r="DT1016">
        <v>16.2</v>
      </c>
      <c r="DU1016">
        <v>3810</v>
      </c>
      <c r="DV1016">
        <v>15.5</v>
      </c>
      <c r="DW1016">
        <v>3630</v>
      </c>
      <c r="DX1016">
        <v>16.3</v>
      </c>
      <c r="DY1016">
        <v>3630</v>
      </c>
      <c r="DZ1016">
        <v>16.3</v>
      </c>
      <c r="EA1016">
        <v>3630</v>
      </c>
      <c r="EB1016">
        <v>16.3</v>
      </c>
      <c r="EC1016">
        <v>3680</v>
      </c>
      <c r="ED1016">
        <v>0</v>
      </c>
      <c r="EE1016">
        <v>0</v>
      </c>
    </row>
    <row r="1017" spans="1:135" x14ac:dyDescent="0.3">
      <c r="A1017">
        <v>1015</v>
      </c>
      <c r="B1017" t="s">
        <v>135</v>
      </c>
      <c r="C1017">
        <v>98</v>
      </c>
      <c r="D1017">
        <v>746</v>
      </c>
      <c r="E1017" t="s">
        <v>135</v>
      </c>
      <c r="F1017">
        <v>5018005</v>
      </c>
      <c r="G1017" t="s">
        <v>136</v>
      </c>
      <c r="H1017" s="1">
        <v>41926</v>
      </c>
      <c r="I1017" t="s">
        <v>797</v>
      </c>
      <c r="J1017" t="s">
        <v>826</v>
      </c>
      <c r="K1017" t="s">
        <v>1032</v>
      </c>
      <c r="L1017" t="s">
        <v>140</v>
      </c>
      <c r="M1017">
        <v>0</v>
      </c>
      <c r="N1017">
        <v>0</v>
      </c>
      <c r="O1017">
        <v>0</v>
      </c>
      <c r="P1017" t="s">
        <v>141</v>
      </c>
      <c r="Q1017" t="s">
        <v>186</v>
      </c>
      <c r="R1017" t="s">
        <v>176</v>
      </c>
      <c r="S1017" t="s">
        <v>219</v>
      </c>
      <c r="T1017" t="s">
        <v>187</v>
      </c>
      <c r="U1017">
        <v>1</v>
      </c>
      <c r="V1017" t="s">
        <v>165</v>
      </c>
      <c r="W1017" t="s">
        <v>146</v>
      </c>
      <c r="X1017" t="s">
        <v>147</v>
      </c>
      <c r="Y1017" t="s">
        <v>167</v>
      </c>
      <c r="Z1017">
        <v>21</v>
      </c>
      <c r="AA1017" t="s">
        <v>149</v>
      </c>
      <c r="AB1017" t="s">
        <v>466</v>
      </c>
      <c r="AC1017" t="s">
        <v>827</v>
      </c>
      <c r="AD1017">
        <v>4.7949999999999999</v>
      </c>
      <c r="AE1017">
        <v>34.681901000000003</v>
      </c>
      <c r="AF1017">
        <v>-84.680220000000006</v>
      </c>
      <c r="AG1017">
        <v>193</v>
      </c>
      <c r="AH1017">
        <v>246</v>
      </c>
      <c r="AI1017">
        <v>2100</v>
      </c>
      <c r="AJ1017" t="s">
        <v>828</v>
      </c>
      <c r="AK1017">
        <v>36</v>
      </c>
      <c r="AL1017">
        <v>44</v>
      </c>
      <c r="AM1017" t="s">
        <v>153</v>
      </c>
      <c r="AN1017">
        <v>400.1</v>
      </c>
      <c r="AO1017">
        <v>135.4</v>
      </c>
      <c r="AP1017">
        <v>943.5</v>
      </c>
      <c r="AQ1017">
        <v>-84.681811999999994</v>
      </c>
      <c r="AR1017">
        <v>34.681097999999999</v>
      </c>
      <c r="AS1017">
        <v>-84.679333999999997</v>
      </c>
      <c r="AT1017">
        <v>34.681407999999998</v>
      </c>
      <c r="AU1017" t="s">
        <v>827</v>
      </c>
      <c r="AV1017">
        <v>1</v>
      </c>
      <c r="AW1017">
        <v>213</v>
      </c>
      <c r="AX1017">
        <v>282</v>
      </c>
      <c r="AY1017">
        <v>0</v>
      </c>
      <c r="AZ1017">
        <v>55</v>
      </c>
      <c r="BA1017">
        <v>11.19</v>
      </c>
      <c r="BB1017">
        <v>10.61</v>
      </c>
      <c r="BC1017">
        <v>1333</v>
      </c>
      <c r="BD1017">
        <v>1359.9</v>
      </c>
      <c r="BE1017">
        <v>1369.1</v>
      </c>
      <c r="BF1017">
        <v>0</v>
      </c>
      <c r="BG1017">
        <v>40.4</v>
      </c>
      <c r="BH1017">
        <v>14.6</v>
      </c>
      <c r="BI1017" s="1">
        <v>42712</v>
      </c>
      <c r="BJ1017" t="s">
        <v>512</v>
      </c>
      <c r="BK1017">
        <v>2.96E-3</v>
      </c>
      <c r="BL1017">
        <v>39520</v>
      </c>
      <c r="BM1017">
        <v>39310</v>
      </c>
      <c r="BN1017" t="s">
        <v>827</v>
      </c>
      <c r="BO1017" t="s">
        <v>800</v>
      </c>
      <c r="BP1017">
        <v>1</v>
      </c>
      <c r="BQ1017">
        <v>28200</v>
      </c>
      <c r="BR1017">
        <v>6</v>
      </c>
      <c r="BS1017">
        <v>1</v>
      </c>
      <c r="BT1017">
        <v>2</v>
      </c>
      <c r="BU1017">
        <v>1</v>
      </c>
      <c r="BV1017">
        <v>1</v>
      </c>
      <c r="BW1017">
        <v>2</v>
      </c>
      <c r="BX1017">
        <v>3</v>
      </c>
      <c r="BY1017">
        <v>3</v>
      </c>
      <c r="BZ1017" t="s">
        <v>156</v>
      </c>
      <c r="CA1017">
        <v>213</v>
      </c>
      <c r="CB1017">
        <v>282</v>
      </c>
      <c r="CC1017">
        <v>0</v>
      </c>
      <c r="CD1017" t="s">
        <v>157</v>
      </c>
      <c r="CE1017" t="s">
        <v>157</v>
      </c>
      <c r="CF1017">
        <v>0</v>
      </c>
      <c r="CG1017">
        <v>55</v>
      </c>
      <c r="CH1017">
        <v>3260</v>
      </c>
      <c r="CI1017" t="s">
        <v>158</v>
      </c>
      <c r="CJ1017">
        <v>0</v>
      </c>
      <c r="CK1017">
        <v>3.2630460000000001</v>
      </c>
      <c r="CL1017">
        <v>14</v>
      </c>
      <c r="CM1017" t="s">
        <v>159</v>
      </c>
      <c r="CN1017">
        <v>3260</v>
      </c>
      <c r="CO1017">
        <v>413584</v>
      </c>
      <c r="CP1017">
        <v>2.8690000000000002</v>
      </c>
      <c r="CQ1017">
        <v>6.1349999999999998</v>
      </c>
      <c r="CR1017">
        <v>413584</v>
      </c>
      <c r="CS1017">
        <v>0</v>
      </c>
      <c r="CT1017">
        <v>17228.883836000001</v>
      </c>
      <c r="CU1017">
        <v>100</v>
      </c>
      <c r="CV1017">
        <v>39340</v>
      </c>
      <c r="CW1017">
        <v>0.10820399999999999</v>
      </c>
      <c r="CX1017">
        <v>0</v>
      </c>
      <c r="CY1017">
        <v>2.96E-3</v>
      </c>
      <c r="CZ1017">
        <v>294</v>
      </c>
      <c r="DA1017" t="s">
        <v>848</v>
      </c>
      <c r="DB1017" t="s">
        <v>459</v>
      </c>
      <c r="DC1017" t="s">
        <v>849</v>
      </c>
      <c r="DD1017">
        <v>-84.669465000000002</v>
      </c>
      <c r="DE1017">
        <v>34.670090000000002</v>
      </c>
      <c r="DF1017">
        <v>34.670090000000002</v>
      </c>
      <c r="DG1017">
        <v>-84.669465000000002</v>
      </c>
      <c r="DH1017">
        <v>1.502E-2</v>
      </c>
      <c r="DI1017">
        <v>2.96E-3</v>
      </c>
      <c r="DJ1017">
        <v>193</v>
      </c>
      <c r="DK1017">
        <v>4430</v>
      </c>
      <c r="DL1017">
        <v>13.8</v>
      </c>
      <c r="DM1017">
        <v>4750</v>
      </c>
      <c r="DN1017">
        <v>19.2</v>
      </c>
      <c r="DO1017">
        <v>4620</v>
      </c>
      <c r="DP1017">
        <v>19.2</v>
      </c>
      <c r="DQ1017">
        <v>4480</v>
      </c>
      <c r="DR1017">
        <v>0</v>
      </c>
      <c r="DS1017">
        <v>4350</v>
      </c>
      <c r="DT1017">
        <v>16.2</v>
      </c>
      <c r="DU1017">
        <v>3810</v>
      </c>
      <c r="DV1017">
        <v>15.5</v>
      </c>
      <c r="DW1017">
        <v>3630</v>
      </c>
      <c r="DX1017">
        <v>16.3</v>
      </c>
      <c r="DY1017">
        <v>3630</v>
      </c>
      <c r="DZ1017">
        <v>16.3</v>
      </c>
      <c r="EA1017">
        <v>3630</v>
      </c>
      <c r="EB1017">
        <v>16.3</v>
      </c>
      <c r="EC1017">
        <v>3680</v>
      </c>
      <c r="ED1017">
        <v>0</v>
      </c>
      <c r="EE1017">
        <v>0</v>
      </c>
    </row>
    <row r="1018" spans="1:135" x14ac:dyDescent="0.3">
      <c r="A1018">
        <v>1016</v>
      </c>
      <c r="B1018" t="s">
        <v>135</v>
      </c>
      <c r="C1018">
        <v>101</v>
      </c>
      <c r="D1018">
        <v>745</v>
      </c>
      <c r="E1018" t="s">
        <v>135</v>
      </c>
      <c r="F1018">
        <v>5029653</v>
      </c>
      <c r="G1018" t="s">
        <v>136</v>
      </c>
      <c r="H1018" s="1">
        <v>41936</v>
      </c>
      <c r="I1018" t="s">
        <v>797</v>
      </c>
      <c r="J1018" t="s">
        <v>826</v>
      </c>
      <c r="K1018" t="s">
        <v>139</v>
      </c>
      <c r="L1018" t="s">
        <v>218</v>
      </c>
      <c r="M1018">
        <v>0</v>
      </c>
      <c r="N1018">
        <v>0</v>
      </c>
      <c r="O1018">
        <v>1</v>
      </c>
      <c r="P1018" t="s">
        <v>141</v>
      </c>
      <c r="Q1018" t="s">
        <v>142</v>
      </c>
      <c r="R1018" t="s">
        <v>277</v>
      </c>
      <c r="S1018" t="s">
        <v>272</v>
      </c>
      <c r="T1018" t="s">
        <v>223</v>
      </c>
      <c r="U1018">
        <v>1</v>
      </c>
      <c r="V1018" t="s">
        <v>165</v>
      </c>
      <c r="W1018" t="s">
        <v>146</v>
      </c>
      <c r="X1018" t="s">
        <v>147</v>
      </c>
      <c r="Y1018" t="s">
        <v>148</v>
      </c>
      <c r="Z1018">
        <v>30</v>
      </c>
      <c r="AA1018" t="s">
        <v>149</v>
      </c>
      <c r="AB1018" t="s">
        <v>188</v>
      </c>
      <c r="AC1018" t="s">
        <v>827</v>
      </c>
      <c r="AD1018">
        <v>4.7370000000000001</v>
      </c>
      <c r="AE1018">
        <v>34.681780000000003</v>
      </c>
      <c r="AF1018">
        <v>-84.681173999999999</v>
      </c>
      <c r="AG1018">
        <v>193</v>
      </c>
      <c r="AH1018">
        <v>246</v>
      </c>
      <c r="AI1018">
        <v>2100</v>
      </c>
      <c r="AJ1018" t="s">
        <v>828</v>
      </c>
      <c r="AK1018">
        <v>36</v>
      </c>
      <c r="AL1018">
        <v>44</v>
      </c>
      <c r="AM1018" t="s">
        <v>153</v>
      </c>
      <c r="AN1018">
        <v>400.1</v>
      </c>
      <c r="AO1018">
        <v>135.4</v>
      </c>
      <c r="AP1018">
        <v>943.5</v>
      </c>
      <c r="AQ1018">
        <v>-84.681811999999994</v>
      </c>
      <c r="AR1018">
        <v>34.681097999999999</v>
      </c>
      <c r="AS1018">
        <v>-84.679333999999997</v>
      </c>
      <c r="AT1018">
        <v>34.681407999999998</v>
      </c>
      <c r="AU1018" t="s">
        <v>827</v>
      </c>
      <c r="AV1018">
        <v>1</v>
      </c>
      <c r="AW1018">
        <v>213</v>
      </c>
      <c r="AX1018">
        <v>282</v>
      </c>
      <c r="AY1018">
        <v>0</v>
      </c>
      <c r="AZ1018">
        <v>55</v>
      </c>
      <c r="BA1018">
        <v>11.19</v>
      </c>
      <c r="BB1018">
        <v>10.61</v>
      </c>
      <c r="BC1018">
        <v>1333</v>
      </c>
      <c r="BD1018">
        <v>1359.9</v>
      </c>
      <c r="BE1018">
        <v>1369.1</v>
      </c>
      <c r="BF1018">
        <v>0</v>
      </c>
      <c r="BG1018">
        <v>40.4</v>
      </c>
      <c r="BH1018">
        <v>14.6</v>
      </c>
      <c r="BI1018" s="1">
        <v>42712</v>
      </c>
      <c r="BJ1018" t="s">
        <v>512</v>
      </c>
      <c r="BK1018">
        <v>2.96E-3</v>
      </c>
      <c r="BL1018">
        <v>39520</v>
      </c>
      <c r="BM1018">
        <v>39310</v>
      </c>
      <c r="BN1018" t="s">
        <v>827</v>
      </c>
      <c r="BO1018" t="s">
        <v>800</v>
      </c>
      <c r="BP1018">
        <v>1</v>
      </c>
      <c r="BQ1018">
        <v>28200</v>
      </c>
      <c r="BR1018">
        <v>6</v>
      </c>
      <c r="BS1018">
        <v>1</v>
      </c>
      <c r="BT1018">
        <v>2</v>
      </c>
      <c r="BU1018">
        <v>1</v>
      </c>
      <c r="BV1018">
        <v>1</v>
      </c>
      <c r="BW1018">
        <v>2</v>
      </c>
      <c r="BX1018">
        <v>3</v>
      </c>
      <c r="BY1018">
        <v>3</v>
      </c>
      <c r="BZ1018" t="s">
        <v>156</v>
      </c>
      <c r="CA1018">
        <v>213</v>
      </c>
      <c r="CB1018">
        <v>282</v>
      </c>
      <c r="CC1018">
        <v>0</v>
      </c>
      <c r="CD1018" t="s">
        <v>157</v>
      </c>
      <c r="CE1018" t="s">
        <v>157</v>
      </c>
      <c r="CF1018">
        <v>0</v>
      </c>
      <c r="CG1018">
        <v>55</v>
      </c>
      <c r="CH1018">
        <v>3260</v>
      </c>
      <c r="CI1018" t="s">
        <v>158</v>
      </c>
      <c r="CJ1018">
        <v>0</v>
      </c>
      <c r="CK1018">
        <v>3.2630460000000001</v>
      </c>
      <c r="CL1018">
        <v>14</v>
      </c>
      <c r="CM1018" t="s">
        <v>159</v>
      </c>
      <c r="CN1018">
        <v>3260</v>
      </c>
      <c r="CO1018">
        <v>413584</v>
      </c>
      <c r="CP1018">
        <v>2.8690000000000002</v>
      </c>
      <c r="CQ1018">
        <v>6.1349999999999998</v>
      </c>
      <c r="CR1018">
        <v>413584</v>
      </c>
      <c r="CS1018">
        <v>0</v>
      </c>
      <c r="CT1018">
        <v>17228.883836000001</v>
      </c>
      <c r="CU1018">
        <v>100</v>
      </c>
      <c r="CV1018">
        <v>39340</v>
      </c>
      <c r="CW1018">
        <v>0.10820399999999999</v>
      </c>
      <c r="CX1018">
        <v>0</v>
      </c>
      <c r="CY1018">
        <v>2.96E-3</v>
      </c>
      <c r="CZ1018">
        <v>294</v>
      </c>
      <c r="DA1018" t="s">
        <v>848</v>
      </c>
      <c r="DB1018" t="s">
        <v>459</v>
      </c>
      <c r="DC1018" t="s">
        <v>849</v>
      </c>
      <c r="DD1018">
        <v>-84.669465000000002</v>
      </c>
      <c r="DE1018">
        <v>34.670090000000002</v>
      </c>
      <c r="DF1018">
        <v>34.670090000000002</v>
      </c>
      <c r="DG1018">
        <v>-84.669465000000002</v>
      </c>
      <c r="DH1018">
        <v>1.502E-2</v>
      </c>
      <c r="DI1018">
        <v>2.96E-3</v>
      </c>
      <c r="DJ1018">
        <v>193</v>
      </c>
      <c r="DK1018">
        <v>4430</v>
      </c>
      <c r="DL1018">
        <v>13.8</v>
      </c>
      <c r="DM1018">
        <v>4750</v>
      </c>
      <c r="DN1018">
        <v>19.2</v>
      </c>
      <c r="DO1018">
        <v>4620</v>
      </c>
      <c r="DP1018">
        <v>19.2</v>
      </c>
      <c r="DQ1018">
        <v>4480</v>
      </c>
      <c r="DR1018">
        <v>0</v>
      </c>
      <c r="DS1018">
        <v>4350</v>
      </c>
      <c r="DT1018">
        <v>16.2</v>
      </c>
      <c r="DU1018">
        <v>3810</v>
      </c>
      <c r="DV1018">
        <v>15.5</v>
      </c>
      <c r="DW1018">
        <v>3630</v>
      </c>
      <c r="DX1018">
        <v>16.3</v>
      </c>
      <c r="DY1018">
        <v>3630</v>
      </c>
      <c r="DZ1018">
        <v>16.3</v>
      </c>
      <c r="EA1018">
        <v>3630</v>
      </c>
      <c r="EB1018">
        <v>16.3</v>
      </c>
      <c r="EC1018">
        <v>3680</v>
      </c>
      <c r="ED1018">
        <v>0</v>
      </c>
      <c r="EE1018">
        <v>0</v>
      </c>
    </row>
    <row r="1019" spans="1:135" x14ac:dyDescent="0.3">
      <c r="A1019">
        <v>1017</v>
      </c>
      <c r="B1019" t="s">
        <v>135</v>
      </c>
      <c r="C1019">
        <v>313</v>
      </c>
      <c r="D1019">
        <v>610</v>
      </c>
      <c r="E1019" t="s">
        <v>135</v>
      </c>
      <c r="F1019">
        <v>5895205</v>
      </c>
      <c r="G1019" t="s">
        <v>136</v>
      </c>
      <c r="H1019" s="1">
        <v>42610</v>
      </c>
      <c r="I1019" t="s">
        <v>797</v>
      </c>
      <c r="J1019" t="s">
        <v>826</v>
      </c>
      <c r="K1019" t="s">
        <v>139</v>
      </c>
      <c r="L1019" t="s">
        <v>140</v>
      </c>
      <c r="M1019">
        <v>0</v>
      </c>
      <c r="N1019">
        <v>0</v>
      </c>
      <c r="O1019">
        <v>0</v>
      </c>
      <c r="P1019" t="s">
        <v>141</v>
      </c>
      <c r="Q1019" t="s">
        <v>142</v>
      </c>
      <c r="R1019" t="s">
        <v>176</v>
      </c>
      <c r="S1019" t="s">
        <v>177</v>
      </c>
      <c r="T1019" t="s">
        <v>216</v>
      </c>
      <c r="U1019">
        <v>1</v>
      </c>
      <c r="V1019" t="s">
        <v>165</v>
      </c>
      <c r="W1019" t="s">
        <v>146</v>
      </c>
      <c r="X1019" t="s">
        <v>147</v>
      </c>
      <c r="Y1019" t="s">
        <v>167</v>
      </c>
      <c r="Z1019">
        <v>19</v>
      </c>
      <c r="AA1019" t="s">
        <v>175</v>
      </c>
      <c r="AB1019" t="s">
        <v>168</v>
      </c>
      <c r="AC1019" t="s">
        <v>827</v>
      </c>
      <c r="AD1019">
        <v>4.7640000000000002</v>
      </c>
      <c r="AE1019">
        <v>34.681907000000002</v>
      </c>
      <c r="AF1019">
        <v>-84.680729999999997</v>
      </c>
      <c r="AG1019">
        <v>193</v>
      </c>
      <c r="AH1019">
        <v>246</v>
      </c>
      <c r="AI1019">
        <v>2100</v>
      </c>
      <c r="AJ1019" t="s">
        <v>828</v>
      </c>
      <c r="AK1019">
        <v>36</v>
      </c>
      <c r="AL1019">
        <v>44</v>
      </c>
      <c r="AM1019" t="s">
        <v>153</v>
      </c>
      <c r="AN1019">
        <v>400.1</v>
      </c>
      <c r="AO1019">
        <v>135.4</v>
      </c>
      <c r="AP1019">
        <v>943.5</v>
      </c>
      <c r="AQ1019">
        <v>-84.681811999999994</v>
      </c>
      <c r="AR1019">
        <v>34.681097999999999</v>
      </c>
      <c r="AS1019">
        <v>-84.679333999999997</v>
      </c>
      <c r="AT1019">
        <v>34.681407999999998</v>
      </c>
      <c r="AU1019" t="s">
        <v>827</v>
      </c>
      <c r="AV1019">
        <v>1</v>
      </c>
      <c r="AW1019">
        <v>213</v>
      </c>
      <c r="AX1019">
        <v>282</v>
      </c>
      <c r="AY1019">
        <v>0</v>
      </c>
      <c r="AZ1019">
        <v>55</v>
      </c>
      <c r="BA1019">
        <v>11.19</v>
      </c>
      <c r="BB1019">
        <v>10.61</v>
      </c>
      <c r="BC1019">
        <v>1333</v>
      </c>
      <c r="BD1019">
        <v>1359.9</v>
      </c>
      <c r="BE1019">
        <v>1369.1</v>
      </c>
      <c r="BF1019">
        <v>0</v>
      </c>
      <c r="BG1019">
        <v>40.4</v>
      </c>
      <c r="BH1019">
        <v>14.6</v>
      </c>
      <c r="BI1019" s="1">
        <v>42712</v>
      </c>
      <c r="BJ1019" t="s">
        <v>512</v>
      </c>
      <c r="BK1019">
        <v>2.96E-3</v>
      </c>
      <c r="BL1019">
        <v>39520</v>
      </c>
      <c r="BM1019">
        <v>39310</v>
      </c>
      <c r="BN1019" t="s">
        <v>827</v>
      </c>
      <c r="BO1019" t="s">
        <v>800</v>
      </c>
      <c r="BP1019">
        <v>1</v>
      </c>
      <c r="BQ1019">
        <v>28200</v>
      </c>
      <c r="BR1019">
        <v>6</v>
      </c>
      <c r="BS1019">
        <v>1</v>
      </c>
      <c r="BT1019">
        <v>2</v>
      </c>
      <c r="BU1019">
        <v>1</v>
      </c>
      <c r="BV1019">
        <v>1</v>
      </c>
      <c r="BW1019">
        <v>2</v>
      </c>
      <c r="BX1019">
        <v>3</v>
      </c>
      <c r="BY1019">
        <v>3</v>
      </c>
      <c r="BZ1019" t="s">
        <v>156</v>
      </c>
      <c r="CA1019">
        <v>213</v>
      </c>
      <c r="CB1019">
        <v>282</v>
      </c>
      <c r="CC1019">
        <v>0</v>
      </c>
      <c r="CD1019" t="s">
        <v>157</v>
      </c>
      <c r="CE1019" t="s">
        <v>157</v>
      </c>
      <c r="CF1019">
        <v>0</v>
      </c>
      <c r="CG1019">
        <v>55</v>
      </c>
      <c r="CH1019">
        <v>3260</v>
      </c>
      <c r="CI1019" t="s">
        <v>158</v>
      </c>
      <c r="CJ1019">
        <v>0</v>
      </c>
      <c r="CK1019">
        <v>3.2630460000000001</v>
      </c>
      <c r="CL1019">
        <v>14</v>
      </c>
      <c r="CM1019" t="s">
        <v>159</v>
      </c>
      <c r="CN1019">
        <v>3260</v>
      </c>
      <c r="CO1019">
        <v>413584</v>
      </c>
      <c r="CP1019">
        <v>2.8690000000000002</v>
      </c>
      <c r="CQ1019">
        <v>6.1349999999999998</v>
      </c>
      <c r="CR1019">
        <v>413584</v>
      </c>
      <c r="CS1019">
        <v>0</v>
      </c>
      <c r="CT1019">
        <v>17228.883836000001</v>
      </c>
      <c r="CU1019">
        <v>100</v>
      </c>
      <c r="CV1019">
        <v>39340</v>
      </c>
      <c r="CW1019">
        <v>0.10820399999999999</v>
      </c>
      <c r="CX1019">
        <v>0</v>
      </c>
      <c r="CY1019">
        <v>2.96E-3</v>
      </c>
      <c r="CZ1019">
        <v>294</v>
      </c>
      <c r="DA1019" t="s">
        <v>848</v>
      </c>
      <c r="DB1019" t="s">
        <v>459</v>
      </c>
      <c r="DC1019" t="s">
        <v>849</v>
      </c>
      <c r="DD1019">
        <v>-84.669465000000002</v>
      </c>
      <c r="DE1019">
        <v>34.670090000000002</v>
      </c>
      <c r="DF1019">
        <v>34.670090000000002</v>
      </c>
      <c r="DG1019">
        <v>-84.669465000000002</v>
      </c>
      <c r="DH1019">
        <v>1.502E-2</v>
      </c>
      <c r="DI1019">
        <v>2.96E-3</v>
      </c>
      <c r="DJ1019">
        <v>193</v>
      </c>
      <c r="DK1019">
        <v>4430</v>
      </c>
      <c r="DL1019">
        <v>13.8</v>
      </c>
      <c r="DM1019">
        <v>4750</v>
      </c>
      <c r="DN1019">
        <v>19.2</v>
      </c>
      <c r="DO1019">
        <v>4620</v>
      </c>
      <c r="DP1019">
        <v>19.2</v>
      </c>
      <c r="DQ1019">
        <v>4480</v>
      </c>
      <c r="DR1019">
        <v>0</v>
      </c>
      <c r="DS1019">
        <v>4350</v>
      </c>
      <c r="DT1019">
        <v>16.2</v>
      </c>
      <c r="DU1019">
        <v>3810</v>
      </c>
      <c r="DV1019">
        <v>15.5</v>
      </c>
      <c r="DW1019">
        <v>3630</v>
      </c>
      <c r="DX1019">
        <v>16.3</v>
      </c>
      <c r="DY1019">
        <v>3630</v>
      </c>
      <c r="DZ1019">
        <v>16.3</v>
      </c>
      <c r="EA1019">
        <v>3630</v>
      </c>
      <c r="EB1019">
        <v>16.3</v>
      </c>
      <c r="EC1019">
        <v>3680</v>
      </c>
      <c r="ED1019">
        <v>0</v>
      </c>
      <c r="EE1019">
        <v>0</v>
      </c>
    </row>
    <row r="1020" spans="1:135" x14ac:dyDescent="0.3">
      <c r="A1020">
        <v>1018</v>
      </c>
      <c r="B1020" t="s">
        <v>135</v>
      </c>
      <c r="C1020">
        <v>317</v>
      </c>
      <c r="D1020">
        <v>607</v>
      </c>
      <c r="E1020" t="s">
        <v>135</v>
      </c>
      <c r="F1020">
        <v>5920183</v>
      </c>
      <c r="G1020" t="s">
        <v>136</v>
      </c>
      <c r="H1020" s="1">
        <v>42627</v>
      </c>
      <c r="I1020" t="s">
        <v>797</v>
      </c>
      <c r="J1020" t="s">
        <v>826</v>
      </c>
      <c r="K1020" t="s">
        <v>139</v>
      </c>
      <c r="L1020" t="s">
        <v>169</v>
      </c>
      <c r="M1020">
        <v>0</v>
      </c>
      <c r="N1020">
        <v>0</v>
      </c>
      <c r="O1020">
        <v>0</v>
      </c>
      <c r="P1020" t="s">
        <v>141</v>
      </c>
      <c r="Q1020" t="s">
        <v>142</v>
      </c>
      <c r="R1020" t="s">
        <v>143</v>
      </c>
      <c r="S1020" t="s">
        <v>219</v>
      </c>
      <c r="T1020" t="s">
        <v>164</v>
      </c>
      <c r="U1020">
        <v>1</v>
      </c>
      <c r="V1020" t="s">
        <v>165</v>
      </c>
      <c r="W1020" t="s">
        <v>146</v>
      </c>
      <c r="X1020" t="s">
        <v>147</v>
      </c>
      <c r="Y1020" t="s">
        <v>148</v>
      </c>
      <c r="Z1020">
        <v>18</v>
      </c>
      <c r="AA1020" t="s">
        <v>149</v>
      </c>
      <c r="AB1020" t="s">
        <v>168</v>
      </c>
      <c r="AC1020" t="s">
        <v>827</v>
      </c>
      <c r="AD1020">
        <v>4.782</v>
      </c>
      <c r="AE1020">
        <v>34.681919000000001</v>
      </c>
      <c r="AF1020">
        <v>-84.680417000000006</v>
      </c>
      <c r="AG1020">
        <v>193</v>
      </c>
      <c r="AH1020">
        <v>246</v>
      </c>
      <c r="AI1020">
        <v>2100</v>
      </c>
      <c r="AJ1020" t="s">
        <v>828</v>
      </c>
      <c r="AK1020">
        <v>36</v>
      </c>
      <c r="AL1020">
        <v>44</v>
      </c>
      <c r="AM1020" t="s">
        <v>153</v>
      </c>
      <c r="AN1020">
        <v>400.1</v>
      </c>
      <c r="AO1020">
        <v>135.4</v>
      </c>
      <c r="AP1020">
        <v>943.5</v>
      </c>
      <c r="AQ1020">
        <v>-84.681811999999994</v>
      </c>
      <c r="AR1020">
        <v>34.681097999999999</v>
      </c>
      <c r="AS1020">
        <v>-84.679333999999997</v>
      </c>
      <c r="AT1020">
        <v>34.681407999999998</v>
      </c>
      <c r="AU1020" t="s">
        <v>827</v>
      </c>
      <c r="AV1020">
        <v>1</v>
      </c>
      <c r="AW1020">
        <v>213</v>
      </c>
      <c r="AX1020">
        <v>282</v>
      </c>
      <c r="AY1020">
        <v>0</v>
      </c>
      <c r="AZ1020">
        <v>55</v>
      </c>
      <c r="BA1020">
        <v>11.19</v>
      </c>
      <c r="BB1020">
        <v>10.61</v>
      </c>
      <c r="BC1020">
        <v>1333</v>
      </c>
      <c r="BD1020">
        <v>1359.9</v>
      </c>
      <c r="BE1020">
        <v>1369.1</v>
      </c>
      <c r="BF1020">
        <v>0</v>
      </c>
      <c r="BG1020">
        <v>40.4</v>
      </c>
      <c r="BH1020">
        <v>14.6</v>
      </c>
      <c r="BI1020" s="1">
        <v>42712</v>
      </c>
      <c r="BJ1020" t="s">
        <v>512</v>
      </c>
      <c r="BK1020">
        <v>2.96E-3</v>
      </c>
      <c r="BL1020">
        <v>39520</v>
      </c>
      <c r="BM1020">
        <v>39310</v>
      </c>
      <c r="BN1020" t="s">
        <v>827</v>
      </c>
      <c r="BO1020" t="s">
        <v>800</v>
      </c>
      <c r="BP1020">
        <v>1</v>
      </c>
      <c r="BQ1020">
        <v>28200</v>
      </c>
      <c r="BR1020">
        <v>6</v>
      </c>
      <c r="BS1020">
        <v>1</v>
      </c>
      <c r="BT1020">
        <v>2</v>
      </c>
      <c r="BU1020">
        <v>1</v>
      </c>
      <c r="BV1020">
        <v>1</v>
      </c>
      <c r="BW1020">
        <v>2</v>
      </c>
      <c r="BX1020">
        <v>3</v>
      </c>
      <c r="BY1020">
        <v>3</v>
      </c>
      <c r="BZ1020" t="s">
        <v>156</v>
      </c>
      <c r="CA1020">
        <v>213</v>
      </c>
      <c r="CB1020">
        <v>282</v>
      </c>
      <c r="CC1020">
        <v>0</v>
      </c>
      <c r="CD1020" t="s">
        <v>157</v>
      </c>
      <c r="CE1020" t="s">
        <v>157</v>
      </c>
      <c r="CF1020">
        <v>0</v>
      </c>
      <c r="CG1020">
        <v>55</v>
      </c>
      <c r="CH1020">
        <v>3260</v>
      </c>
      <c r="CI1020" t="s">
        <v>158</v>
      </c>
      <c r="CJ1020">
        <v>0</v>
      </c>
      <c r="CK1020">
        <v>3.2630460000000001</v>
      </c>
      <c r="CL1020">
        <v>14</v>
      </c>
      <c r="CM1020" t="s">
        <v>159</v>
      </c>
      <c r="CN1020">
        <v>3260</v>
      </c>
      <c r="CO1020">
        <v>413584</v>
      </c>
      <c r="CP1020">
        <v>2.8690000000000002</v>
      </c>
      <c r="CQ1020">
        <v>6.1349999999999998</v>
      </c>
      <c r="CR1020">
        <v>413584</v>
      </c>
      <c r="CS1020">
        <v>0</v>
      </c>
      <c r="CT1020">
        <v>17228.883836000001</v>
      </c>
      <c r="CU1020">
        <v>100</v>
      </c>
      <c r="CV1020">
        <v>39340</v>
      </c>
      <c r="CW1020">
        <v>0.10820399999999999</v>
      </c>
      <c r="CX1020">
        <v>0</v>
      </c>
      <c r="CY1020">
        <v>2.96E-3</v>
      </c>
      <c r="CZ1020">
        <v>294</v>
      </c>
      <c r="DA1020" t="s">
        <v>848</v>
      </c>
      <c r="DB1020" t="s">
        <v>459</v>
      </c>
      <c r="DC1020" t="s">
        <v>849</v>
      </c>
      <c r="DD1020">
        <v>-84.669465000000002</v>
      </c>
      <c r="DE1020">
        <v>34.670090000000002</v>
      </c>
      <c r="DF1020">
        <v>34.670090000000002</v>
      </c>
      <c r="DG1020">
        <v>-84.669465000000002</v>
      </c>
      <c r="DH1020">
        <v>1.502E-2</v>
      </c>
      <c r="DI1020">
        <v>2.96E-3</v>
      </c>
      <c r="DJ1020">
        <v>193</v>
      </c>
      <c r="DK1020">
        <v>4430</v>
      </c>
      <c r="DL1020">
        <v>13.8</v>
      </c>
      <c r="DM1020">
        <v>4750</v>
      </c>
      <c r="DN1020">
        <v>19.2</v>
      </c>
      <c r="DO1020">
        <v>4620</v>
      </c>
      <c r="DP1020">
        <v>19.2</v>
      </c>
      <c r="DQ1020">
        <v>4480</v>
      </c>
      <c r="DR1020">
        <v>0</v>
      </c>
      <c r="DS1020">
        <v>4350</v>
      </c>
      <c r="DT1020">
        <v>16.2</v>
      </c>
      <c r="DU1020">
        <v>3810</v>
      </c>
      <c r="DV1020">
        <v>15.5</v>
      </c>
      <c r="DW1020">
        <v>3630</v>
      </c>
      <c r="DX1020">
        <v>16.3</v>
      </c>
      <c r="DY1020">
        <v>3630</v>
      </c>
      <c r="DZ1020">
        <v>16.3</v>
      </c>
      <c r="EA1020">
        <v>3630</v>
      </c>
      <c r="EB1020">
        <v>16.3</v>
      </c>
      <c r="EC1020">
        <v>3680</v>
      </c>
      <c r="ED1020">
        <v>0</v>
      </c>
      <c r="EE1020">
        <v>0</v>
      </c>
    </row>
    <row r="1021" spans="1:135" x14ac:dyDescent="0.3">
      <c r="A1021">
        <v>1019</v>
      </c>
      <c r="B1021" t="s">
        <v>135</v>
      </c>
      <c r="C1021">
        <v>436</v>
      </c>
      <c r="D1021">
        <v>564</v>
      </c>
      <c r="E1021" t="s">
        <v>135</v>
      </c>
      <c r="F1021">
        <v>6496662</v>
      </c>
      <c r="G1021" t="s">
        <v>803</v>
      </c>
      <c r="H1021" s="1">
        <v>42939</v>
      </c>
      <c r="I1021" t="s">
        <v>797</v>
      </c>
      <c r="J1021" t="s">
        <v>826</v>
      </c>
      <c r="K1021" t="s">
        <v>1033</v>
      </c>
      <c r="L1021" t="s">
        <v>140</v>
      </c>
      <c r="M1021">
        <v>0</v>
      </c>
      <c r="N1021">
        <v>0</v>
      </c>
      <c r="O1021">
        <v>0</v>
      </c>
      <c r="P1021" t="s">
        <v>141</v>
      </c>
      <c r="Q1021" t="s">
        <v>186</v>
      </c>
      <c r="R1021" t="s">
        <v>219</v>
      </c>
      <c r="S1021" t="s">
        <v>219</v>
      </c>
      <c r="T1021" t="s">
        <v>144</v>
      </c>
      <c r="U1021">
        <v>1</v>
      </c>
      <c r="V1021" t="s">
        <v>165</v>
      </c>
      <c r="W1021" t="s">
        <v>146</v>
      </c>
      <c r="X1021" t="s">
        <v>178</v>
      </c>
      <c r="Y1021" t="s">
        <v>148</v>
      </c>
      <c r="Z1021">
        <v>18</v>
      </c>
      <c r="AA1021" t="s">
        <v>149</v>
      </c>
      <c r="AB1021" t="s">
        <v>168</v>
      </c>
      <c r="AC1021" t="s">
        <v>827</v>
      </c>
      <c r="AD1021">
        <v>4.9219999999999997</v>
      </c>
      <c r="AE1021">
        <v>34.680667</v>
      </c>
      <c r="AF1021">
        <v>-84.678567000000001</v>
      </c>
      <c r="AG1021">
        <v>193</v>
      </c>
      <c r="AH1021">
        <v>246</v>
      </c>
      <c r="AI1021">
        <v>2100</v>
      </c>
      <c r="AJ1021" t="s">
        <v>828</v>
      </c>
      <c r="AK1021">
        <v>36</v>
      </c>
      <c r="AL1021">
        <v>44</v>
      </c>
      <c r="AM1021" t="s">
        <v>153</v>
      </c>
      <c r="AN1021">
        <v>400.1</v>
      </c>
      <c r="AO1021">
        <v>135.4</v>
      </c>
      <c r="AP1021">
        <v>943.5</v>
      </c>
      <c r="AQ1021">
        <v>-84.681811999999994</v>
      </c>
      <c r="AR1021">
        <v>34.681097999999999</v>
      </c>
      <c r="AS1021">
        <v>-84.679333999999997</v>
      </c>
      <c r="AT1021">
        <v>34.681407999999998</v>
      </c>
      <c r="AU1021" t="s">
        <v>827</v>
      </c>
      <c r="AV1021">
        <v>1</v>
      </c>
      <c r="AW1021">
        <v>213</v>
      </c>
      <c r="AX1021">
        <v>282</v>
      </c>
      <c r="AY1021">
        <v>0</v>
      </c>
      <c r="AZ1021">
        <v>55</v>
      </c>
      <c r="BA1021">
        <v>11.19</v>
      </c>
      <c r="BB1021">
        <v>10.61</v>
      </c>
      <c r="BC1021">
        <v>1333</v>
      </c>
      <c r="BD1021">
        <v>1359.9</v>
      </c>
      <c r="BE1021">
        <v>1369.1</v>
      </c>
      <c r="BF1021">
        <v>0</v>
      </c>
      <c r="BG1021">
        <v>40.4</v>
      </c>
      <c r="BH1021">
        <v>14.6</v>
      </c>
      <c r="BI1021" s="1">
        <v>42712</v>
      </c>
      <c r="BJ1021" t="s">
        <v>512</v>
      </c>
      <c r="BK1021">
        <v>2.96E-3</v>
      </c>
      <c r="BL1021">
        <v>39520</v>
      </c>
      <c r="BM1021">
        <v>39310</v>
      </c>
      <c r="BN1021" t="s">
        <v>827</v>
      </c>
      <c r="BO1021" t="s">
        <v>800</v>
      </c>
      <c r="BP1021">
        <v>1</v>
      </c>
      <c r="BQ1021">
        <v>28200</v>
      </c>
      <c r="BR1021">
        <v>6</v>
      </c>
      <c r="BS1021">
        <v>1</v>
      </c>
      <c r="BT1021">
        <v>2</v>
      </c>
      <c r="BU1021">
        <v>1</v>
      </c>
      <c r="BV1021">
        <v>1</v>
      </c>
      <c r="BW1021">
        <v>2</v>
      </c>
      <c r="BX1021">
        <v>3</v>
      </c>
      <c r="BY1021">
        <v>3</v>
      </c>
      <c r="BZ1021" t="s">
        <v>156</v>
      </c>
      <c r="CA1021">
        <v>213</v>
      </c>
      <c r="CB1021">
        <v>282</v>
      </c>
      <c r="CC1021">
        <v>0</v>
      </c>
      <c r="CD1021" t="s">
        <v>157</v>
      </c>
      <c r="CE1021" t="s">
        <v>157</v>
      </c>
      <c r="CF1021">
        <v>0</v>
      </c>
      <c r="CG1021">
        <v>55</v>
      </c>
      <c r="CH1021">
        <v>3260</v>
      </c>
      <c r="CI1021" t="s">
        <v>158</v>
      </c>
      <c r="CJ1021">
        <v>0</v>
      </c>
      <c r="CK1021">
        <v>3.2630460000000001</v>
      </c>
      <c r="CL1021">
        <v>14</v>
      </c>
      <c r="CM1021" t="s">
        <v>159</v>
      </c>
      <c r="CN1021">
        <v>3260</v>
      </c>
      <c r="CO1021">
        <v>413584</v>
      </c>
      <c r="CP1021">
        <v>2.8690000000000002</v>
      </c>
      <c r="CQ1021">
        <v>6.1349999999999998</v>
      </c>
      <c r="CR1021">
        <v>413584</v>
      </c>
      <c r="CS1021">
        <v>0</v>
      </c>
      <c r="CT1021">
        <v>17228.883836000001</v>
      </c>
      <c r="CU1021">
        <v>100</v>
      </c>
      <c r="CV1021">
        <v>39340</v>
      </c>
      <c r="CW1021">
        <v>0.10820399999999999</v>
      </c>
      <c r="CX1021">
        <v>0</v>
      </c>
      <c r="CY1021">
        <v>2.96E-3</v>
      </c>
      <c r="CZ1021">
        <v>294</v>
      </c>
      <c r="DA1021" t="s">
        <v>848</v>
      </c>
      <c r="DB1021" t="s">
        <v>459</v>
      </c>
      <c r="DC1021" t="s">
        <v>849</v>
      </c>
      <c r="DD1021">
        <v>-84.669465000000002</v>
      </c>
      <c r="DE1021">
        <v>34.670090000000002</v>
      </c>
      <c r="DF1021">
        <v>34.670090000000002</v>
      </c>
      <c r="DG1021">
        <v>-84.669465000000002</v>
      </c>
      <c r="DH1021">
        <v>1.502E-2</v>
      </c>
      <c r="DI1021">
        <v>2.96E-3</v>
      </c>
      <c r="DJ1021">
        <v>193</v>
      </c>
      <c r="DK1021">
        <v>4430</v>
      </c>
      <c r="DL1021">
        <v>13.8</v>
      </c>
      <c r="DM1021">
        <v>4750</v>
      </c>
      <c r="DN1021">
        <v>19.2</v>
      </c>
      <c r="DO1021">
        <v>4620</v>
      </c>
      <c r="DP1021">
        <v>19.2</v>
      </c>
      <c r="DQ1021">
        <v>4480</v>
      </c>
      <c r="DR1021">
        <v>0</v>
      </c>
      <c r="DS1021">
        <v>4350</v>
      </c>
      <c r="DT1021">
        <v>16.2</v>
      </c>
      <c r="DU1021">
        <v>3810</v>
      </c>
      <c r="DV1021">
        <v>15.5</v>
      </c>
      <c r="DW1021">
        <v>3630</v>
      </c>
      <c r="DX1021">
        <v>16.3</v>
      </c>
      <c r="DY1021">
        <v>3630</v>
      </c>
      <c r="DZ1021">
        <v>16.3</v>
      </c>
      <c r="EA1021">
        <v>3630</v>
      </c>
      <c r="EB1021">
        <v>16.3</v>
      </c>
      <c r="EC1021">
        <v>3680</v>
      </c>
      <c r="ED1021">
        <v>0</v>
      </c>
      <c r="EE1021">
        <v>1.07E-3</v>
      </c>
    </row>
    <row r="1022" spans="1:135" x14ac:dyDescent="0.3">
      <c r="A1022">
        <v>1020</v>
      </c>
      <c r="B1022" t="s">
        <v>135</v>
      </c>
      <c r="C1022">
        <v>604</v>
      </c>
      <c r="D1022">
        <v>589</v>
      </c>
      <c r="E1022" t="s">
        <v>135</v>
      </c>
      <c r="F1022">
        <v>6044519</v>
      </c>
      <c r="G1022" t="s">
        <v>136</v>
      </c>
      <c r="H1022" s="1">
        <v>42718</v>
      </c>
      <c r="I1022" t="s">
        <v>797</v>
      </c>
      <c r="J1022" t="s">
        <v>826</v>
      </c>
      <c r="K1022" t="s">
        <v>139</v>
      </c>
      <c r="L1022" t="s">
        <v>256</v>
      </c>
      <c r="M1022">
        <v>0</v>
      </c>
      <c r="N1022">
        <v>1</v>
      </c>
      <c r="O1022">
        <v>0</v>
      </c>
      <c r="P1022" t="s">
        <v>141</v>
      </c>
      <c r="Q1022" t="s">
        <v>142</v>
      </c>
      <c r="R1022" t="s">
        <v>143</v>
      </c>
      <c r="S1022" t="s">
        <v>143</v>
      </c>
      <c r="T1022" t="s">
        <v>216</v>
      </c>
      <c r="U1022">
        <v>1</v>
      </c>
      <c r="V1022" t="s">
        <v>165</v>
      </c>
      <c r="W1022" t="s">
        <v>146</v>
      </c>
      <c r="X1022" t="s">
        <v>178</v>
      </c>
      <c r="Y1022" t="s">
        <v>167</v>
      </c>
      <c r="Z1022">
        <v>20</v>
      </c>
      <c r="AA1022" t="s">
        <v>149</v>
      </c>
      <c r="AB1022" t="s">
        <v>168</v>
      </c>
      <c r="AC1022" t="s">
        <v>827</v>
      </c>
      <c r="AD1022">
        <v>4.7859999999999996</v>
      </c>
      <c r="AE1022">
        <v>34.681916000000001</v>
      </c>
      <c r="AF1022">
        <v>-84.680367000000004</v>
      </c>
      <c r="AG1022">
        <v>193</v>
      </c>
      <c r="AH1022">
        <v>246</v>
      </c>
      <c r="AI1022">
        <v>2100</v>
      </c>
      <c r="AJ1022" t="s">
        <v>828</v>
      </c>
      <c r="AK1022">
        <v>36</v>
      </c>
      <c r="AL1022">
        <v>44</v>
      </c>
      <c r="AM1022" t="s">
        <v>153</v>
      </c>
      <c r="AN1022">
        <v>400.1</v>
      </c>
      <c r="AO1022">
        <v>135.4</v>
      </c>
      <c r="AP1022">
        <v>943.5</v>
      </c>
      <c r="AQ1022">
        <v>-84.681811999999994</v>
      </c>
      <c r="AR1022">
        <v>34.681097999999999</v>
      </c>
      <c r="AS1022">
        <v>-84.679333999999997</v>
      </c>
      <c r="AT1022">
        <v>34.681407999999998</v>
      </c>
      <c r="AU1022" t="s">
        <v>827</v>
      </c>
      <c r="AV1022">
        <v>1</v>
      </c>
      <c r="AW1022">
        <v>213</v>
      </c>
      <c r="AX1022">
        <v>282</v>
      </c>
      <c r="AY1022">
        <v>0</v>
      </c>
      <c r="AZ1022">
        <v>55</v>
      </c>
      <c r="BA1022">
        <v>11.19</v>
      </c>
      <c r="BB1022">
        <v>10.61</v>
      </c>
      <c r="BC1022">
        <v>1333</v>
      </c>
      <c r="BD1022">
        <v>1359.9</v>
      </c>
      <c r="BE1022">
        <v>1369.1</v>
      </c>
      <c r="BF1022">
        <v>0</v>
      </c>
      <c r="BG1022">
        <v>40.4</v>
      </c>
      <c r="BH1022">
        <v>14.6</v>
      </c>
      <c r="BI1022" s="1">
        <v>42712</v>
      </c>
      <c r="BJ1022" t="s">
        <v>512</v>
      </c>
      <c r="BK1022">
        <v>2.96E-3</v>
      </c>
      <c r="BL1022">
        <v>39520</v>
      </c>
      <c r="BM1022">
        <v>39310</v>
      </c>
      <c r="BN1022" t="s">
        <v>827</v>
      </c>
      <c r="BO1022" t="s">
        <v>800</v>
      </c>
      <c r="BP1022">
        <v>1</v>
      </c>
      <c r="BQ1022">
        <v>28200</v>
      </c>
      <c r="BR1022">
        <v>6</v>
      </c>
      <c r="BS1022">
        <v>1</v>
      </c>
      <c r="BT1022">
        <v>2</v>
      </c>
      <c r="BU1022">
        <v>1</v>
      </c>
      <c r="BV1022">
        <v>1</v>
      </c>
      <c r="BW1022">
        <v>2</v>
      </c>
      <c r="BX1022">
        <v>3</v>
      </c>
      <c r="BY1022">
        <v>3</v>
      </c>
      <c r="BZ1022" t="s">
        <v>156</v>
      </c>
      <c r="CA1022">
        <v>213</v>
      </c>
      <c r="CB1022">
        <v>282</v>
      </c>
      <c r="CC1022">
        <v>0</v>
      </c>
      <c r="CD1022" t="s">
        <v>157</v>
      </c>
      <c r="CE1022" t="s">
        <v>157</v>
      </c>
      <c r="CF1022">
        <v>0</v>
      </c>
      <c r="CG1022">
        <v>55</v>
      </c>
      <c r="CH1022">
        <v>3260</v>
      </c>
      <c r="CI1022" t="s">
        <v>158</v>
      </c>
      <c r="CJ1022">
        <v>0</v>
      </c>
      <c r="CK1022">
        <v>3.2630460000000001</v>
      </c>
      <c r="CL1022">
        <v>14</v>
      </c>
      <c r="CM1022" t="s">
        <v>159</v>
      </c>
      <c r="CN1022">
        <v>3260</v>
      </c>
      <c r="CO1022">
        <v>413584</v>
      </c>
      <c r="CP1022">
        <v>2.8690000000000002</v>
      </c>
      <c r="CQ1022">
        <v>6.1349999999999998</v>
      </c>
      <c r="CR1022">
        <v>413584</v>
      </c>
      <c r="CS1022">
        <v>0</v>
      </c>
      <c r="CT1022">
        <v>17228.883836000001</v>
      </c>
      <c r="CU1022">
        <v>100</v>
      </c>
      <c r="CV1022">
        <v>39340</v>
      </c>
      <c r="CW1022">
        <v>0.10820399999999999</v>
      </c>
      <c r="CX1022">
        <v>0</v>
      </c>
      <c r="CY1022">
        <v>2.96E-3</v>
      </c>
      <c r="CZ1022">
        <v>294</v>
      </c>
      <c r="DA1022" t="s">
        <v>848</v>
      </c>
      <c r="DB1022" t="s">
        <v>459</v>
      </c>
      <c r="DC1022" t="s">
        <v>849</v>
      </c>
      <c r="DD1022">
        <v>-84.669465000000002</v>
      </c>
      <c r="DE1022">
        <v>34.670090000000002</v>
      </c>
      <c r="DF1022">
        <v>34.670090000000002</v>
      </c>
      <c r="DG1022">
        <v>-84.669465000000002</v>
      </c>
      <c r="DH1022">
        <v>1.502E-2</v>
      </c>
      <c r="DI1022">
        <v>2.96E-3</v>
      </c>
      <c r="DJ1022">
        <v>193</v>
      </c>
      <c r="DK1022">
        <v>4430</v>
      </c>
      <c r="DL1022">
        <v>13.8</v>
      </c>
      <c r="DM1022">
        <v>4750</v>
      </c>
      <c r="DN1022">
        <v>19.2</v>
      </c>
      <c r="DO1022">
        <v>4620</v>
      </c>
      <c r="DP1022">
        <v>19.2</v>
      </c>
      <c r="DQ1022">
        <v>4480</v>
      </c>
      <c r="DR1022">
        <v>0</v>
      </c>
      <c r="DS1022">
        <v>4350</v>
      </c>
      <c r="DT1022">
        <v>16.2</v>
      </c>
      <c r="DU1022">
        <v>3810</v>
      </c>
      <c r="DV1022">
        <v>15.5</v>
      </c>
      <c r="DW1022">
        <v>3630</v>
      </c>
      <c r="DX1022">
        <v>16.3</v>
      </c>
      <c r="DY1022">
        <v>3630</v>
      </c>
      <c r="DZ1022">
        <v>16.3</v>
      </c>
      <c r="EA1022">
        <v>3630</v>
      </c>
      <c r="EB1022">
        <v>16.3</v>
      </c>
      <c r="EC1022">
        <v>3680</v>
      </c>
      <c r="ED1022">
        <v>0</v>
      </c>
      <c r="EE1022">
        <v>0</v>
      </c>
    </row>
    <row r="1023" spans="1:135" x14ac:dyDescent="0.3">
      <c r="A1023">
        <v>1021</v>
      </c>
      <c r="B1023" t="s">
        <v>135</v>
      </c>
      <c r="C1023">
        <v>571</v>
      </c>
      <c r="D1023">
        <v>680</v>
      </c>
      <c r="E1023" t="s">
        <v>135</v>
      </c>
      <c r="F1023">
        <v>5463877</v>
      </c>
      <c r="G1023" t="s">
        <v>136</v>
      </c>
      <c r="H1023" s="1">
        <v>42285</v>
      </c>
      <c r="I1023" t="s">
        <v>797</v>
      </c>
      <c r="J1023" t="s">
        <v>826</v>
      </c>
      <c r="K1023" t="s">
        <v>139</v>
      </c>
      <c r="L1023" t="s">
        <v>169</v>
      </c>
      <c r="M1023">
        <v>0</v>
      </c>
      <c r="N1023">
        <v>0</v>
      </c>
      <c r="O1023">
        <v>0</v>
      </c>
      <c r="P1023" t="s">
        <v>141</v>
      </c>
      <c r="Q1023" t="s">
        <v>142</v>
      </c>
      <c r="R1023" t="s">
        <v>176</v>
      </c>
      <c r="S1023" t="s">
        <v>177</v>
      </c>
      <c r="T1023" t="s">
        <v>164</v>
      </c>
      <c r="U1023">
        <v>1</v>
      </c>
      <c r="V1023" t="s">
        <v>165</v>
      </c>
      <c r="W1023" t="s">
        <v>146</v>
      </c>
      <c r="X1023" t="s">
        <v>147</v>
      </c>
      <c r="Y1023" t="s">
        <v>148</v>
      </c>
      <c r="Z1023">
        <v>30</v>
      </c>
      <c r="AA1023" t="s">
        <v>149</v>
      </c>
      <c r="AB1023" t="s">
        <v>168</v>
      </c>
      <c r="AC1023" t="s">
        <v>827</v>
      </c>
      <c r="AD1023">
        <v>4.774</v>
      </c>
      <c r="AE1023">
        <v>34.681919999999998</v>
      </c>
      <c r="AF1023">
        <v>-84.680581000000004</v>
      </c>
      <c r="AG1023">
        <v>193</v>
      </c>
      <c r="AH1023">
        <v>246</v>
      </c>
      <c r="AI1023">
        <v>2100</v>
      </c>
      <c r="AJ1023" t="s">
        <v>828</v>
      </c>
      <c r="AK1023">
        <v>36</v>
      </c>
      <c r="AL1023">
        <v>44</v>
      </c>
      <c r="AM1023" t="s">
        <v>153</v>
      </c>
      <c r="AN1023">
        <v>400.1</v>
      </c>
      <c r="AO1023">
        <v>135.4</v>
      </c>
      <c r="AP1023">
        <v>943.5</v>
      </c>
      <c r="AQ1023">
        <v>-84.681811999999994</v>
      </c>
      <c r="AR1023">
        <v>34.681097999999999</v>
      </c>
      <c r="AS1023">
        <v>-84.679333999999997</v>
      </c>
      <c r="AT1023">
        <v>34.681407999999998</v>
      </c>
      <c r="AU1023" t="s">
        <v>827</v>
      </c>
      <c r="AV1023">
        <v>1</v>
      </c>
      <c r="AW1023">
        <v>213</v>
      </c>
      <c r="AX1023">
        <v>282</v>
      </c>
      <c r="AY1023">
        <v>0</v>
      </c>
      <c r="AZ1023">
        <v>55</v>
      </c>
      <c r="BA1023">
        <v>11.19</v>
      </c>
      <c r="BB1023">
        <v>10.61</v>
      </c>
      <c r="BC1023">
        <v>1333</v>
      </c>
      <c r="BD1023">
        <v>1359.9</v>
      </c>
      <c r="BE1023">
        <v>1369.1</v>
      </c>
      <c r="BF1023">
        <v>0</v>
      </c>
      <c r="BG1023">
        <v>40.4</v>
      </c>
      <c r="BH1023">
        <v>14.6</v>
      </c>
      <c r="BI1023" s="1">
        <v>42712</v>
      </c>
      <c r="BJ1023" t="s">
        <v>512</v>
      </c>
      <c r="BK1023">
        <v>2.96E-3</v>
      </c>
      <c r="BL1023">
        <v>39520</v>
      </c>
      <c r="BM1023">
        <v>39310</v>
      </c>
      <c r="BN1023" t="s">
        <v>827</v>
      </c>
      <c r="BO1023" t="s">
        <v>800</v>
      </c>
      <c r="BP1023">
        <v>1</v>
      </c>
      <c r="BQ1023">
        <v>28200</v>
      </c>
      <c r="BR1023">
        <v>6</v>
      </c>
      <c r="BS1023">
        <v>1</v>
      </c>
      <c r="BT1023">
        <v>2</v>
      </c>
      <c r="BU1023">
        <v>1</v>
      </c>
      <c r="BV1023">
        <v>1</v>
      </c>
      <c r="BW1023">
        <v>2</v>
      </c>
      <c r="BX1023">
        <v>3</v>
      </c>
      <c r="BY1023">
        <v>3</v>
      </c>
      <c r="BZ1023" t="s">
        <v>156</v>
      </c>
      <c r="CA1023">
        <v>213</v>
      </c>
      <c r="CB1023">
        <v>282</v>
      </c>
      <c r="CC1023">
        <v>0</v>
      </c>
      <c r="CD1023" t="s">
        <v>157</v>
      </c>
      <c r="CE1023" t="s">
        <v>157</v>
      </c>
      <c r="CF1023">
        <v>0</v>
      </c>
      <c r="CG1023">
        <v>55</v>
      </c>
      <c r="CH1023">
        <v>3260</v>
      </c>
      <c r="CI1023" t="s">
        <v>158</v>
      </c>
      <c r="CJ1023">
        <v>0</v>
      </c>
      <c r="CK1023">
        <v>3.2630460000000001</v>
      </c>
      <c r="CL1023">
        <v>14</v>
      </c>
      <c r="CM1023" t="s">
        <v>159</v>
      </c>
      <c r="CN1023">
        <v>3260</v>
      </c>
      <c r="CO1023">
        <v>413584</v>
      </c>
      <c r="CP1023">
        <v>2.8690000000000002</v>
      </c>
      <c r="CQ1023">
        <v>6.1349999999999998</v>
      </c>
      <c r="CR1023">
        <v>413584</v>
      </c>
      <c r="CS1023">
        <v>0</v>
      </c>
      <c r="CT1023">
        <v>17228.883836000001</v>
      </c>
      <c r="CU1023">
        <v>100</v>
      </c>
      <c r="CV1023">
        <v>39340</v>
      </c>
      <c r="CW1023">
        <v>0.10820399999999999</v>
      </c>
      <c r="CX1023">
        <v>0</v>
      </c>
      <c r="CY1023">
        <v>2.96E-3</v>
      </c>
      <c r="CZ1023">
        <v>294</v>
      </c>
      <c r="DA1023" t="s">
        <v>848</v>
      </c>
      <c r="DB1023" t="s">
        <v>459</v>
      </c>
      <c r="DC1023" t="s">
        <v>849</v>
      </c>
      <c r="DD1023">
        <v>-84.669465000000002</v>
      </c>
      <c r="DE1023">
        <v>34.670090000000002</v>
      </c>
      <c r="DF1023">
        <v>34.670090000000002</v>
      </c>
      <c r="DG1023">
        <v>-84.669465000000002</v>
      </c>
      <c r="DH1023">
        <v>1.502E-2</v>
      </c>
      <c r="DI1023">
        <v>2.96E-3</v>
      </c>
      <c r="DJ1023">
        <v>193</v>
      </c>
      <c r="DK1023">
        <v>4430</v>
      </c>
      <c r="DL1023">
        <v>13.8</v>
      </c>
      <c r="DM1023">
        <v>4750</v>
      </c>
      <c r="DN1023">
        <v>19.2</v>
      </c>
      <c r="DO1023">
        <v>4620</v>
      </c>
      <c r="DP1023">
        <v>19.2</v>
      </c>
      <c r="DQ1023">
        <v>4480</v>
      </c>
      <c r="DR1023">
        <v>0</v>
      </c>
      <c r="DS1023">
        <v>4350</v>
      </c>
      <c r="DT1023">
        <v>16.2</v>
      </c>
      <c r="DU1023">
        <v>3810</v>
      </c>
      <c r="DV1023">
        <v>15.5</v>
      </c>
      <c r="DW1023">
        <v>3630</v>
      </c>
      <c r="DX1023">
        <v>16.3</v>
      </c>
      <c r="DY1023">
        <v>3630</v>
      </c>
      <c r="DZ1023">
        <v>16.3</v>
      </c>
      <c r="EA1023">
        <v>3630</v>
      </c>
      <c r="EB1023">
        <v>16.3</v>
      </c>
      <c r="EC1023">
        <v>3680</v>
      </c>
      <c r="ED1023">
        <v>0</v>
      </c>
      <c r="EE1023">
        <v>0</v>
      </c>
    </row>
    <row r="1024" spans="1:135" x14ac:dyDescent="0.3">
      <c r="A1024">
        <v>1022</v>
      </c>
      <c r="B1024" t="s">
        <v>135</v>
      </c>
      <c r="C1024">
        <v>718</v>
      </c>
      <c r="D1024">
        <v>485</v>
      </c>
      <c r="E1024" t="s">
        <v>135</v>
      </c>
      <c r="F1024">
        <v>7400776</v>
      </c>
      <c r="G1024" t="s">
        <v>136</v>
      </c>
      <c r="H1024" s="1">
        <v>43758</v>
      </c>
      <c r="I1024" t="s">
        <v>797</v>
      </c>
      <c r="J1024" t="s">
        <v>826</v>
      </c>
      <c r="K1024" t="s">
        <v>839</v>
      </c>
      <c r="L1024" t="s">
        <v>140</v>
      </c>
      <c r="M1024">
        <v>0</v>
      </c>
      <c r="N1024">
        <v>0</v>
      </c>
      <c r="O1024">
        <v>0</v>
      </c>
      <c r="P1024" t="s">
        <v>141</v>
      </c>
      <c r="Q1024" t="s">
        <v>186</v>
      </c>
      <c r="R1024" t="s">
        <v>177</v>
      </c>
      <c r="S1024" t="s">
        <v>143</v>
      </c>
      <c r="T1024" t="s">
        <v>144</v>
      </c>
      <c r="U1024">
        <v>1</v>
      </c>
      <c r="V1024" t="s">
        <v>145</v>
      </c>
      <c r="W1024" t="s">
        <v>146</v>
      </c>
      <c r="X1024" t="s">
        <v>147</v>
      </c>
      <c r="Y1024" t="s">
        <v>148</v>
      </c>
      <c r="Z1024">
        <v>42</v>
      </c>
      <c r="AA1024" t="s">
        <v>149</v>
      </c>
      <c r="AB1024" t="s">
        <v>168</v>
      </c>
      <c r="AC1024" t="s">
        <v>827</v>
      </c>
      <c r="AD1024">
        <v>4.7889999999999997</v>
      </c>
      <c r="AE1024">
        <v>34.681913000000002</v>
      </c>
      <c r="AF1024">
        <v>-84.680329999999998</v>
      </c>
      <c r="AG1024">
        <v>193</v>
      </c>
      <c r="AH1024">
        <v>246</v>
      </c>
      <c r="AI1024">
        <v>2100</v>
      </c>
      <c r="AJ1024" t="s">
        <v>828</v>
      </c>
      <c r="AK1024">
        <v>36</v>
      </c>
      <c r="AL1024">
        <v>44</v>
      </c>
      <c r="AM1024" t="s">
        <v>153</v>
      </c>
      <c r="AN1024">
        <v>400.1</v>
      </c>
      <c r="AO1024">
        <v>135.4</v>
      </c>
      <c r="AP1024">
        <v>943.5</v>
      </c>
      <c r="AQ1024">
        <v>-84.681811999999994</v>
      </c>
      <c r="AR1024">
        <v>34.681097999999999</v>
      </c>
      <c r="AS1024">
        <v>-84.679333999999997</v>
      </c>
      <c r="AT1024">
        <v>34.681407999999998</v>
      </c>
      <c r="AU1024" t="s">
        <v>827</v>
      </c>
      <c r="AV1024">
        <v>1</v>
      </c>
      <c r="AW1024">
        <v>213</v>
      </c>
      <c r="AX1024">
        <v>282</v>
      </c>
      <c r="AY1024">
        <v>0</v>
      </c>
      <c r="AZ1024">
        <v>55</v>
      </c>
      <c r="BA1024">
        <v>11.19</v>
      </c>
      <c r="BB1024">
        <v>10.61</v>
      </c>
      <c r="BC1024">
        <v>1333</v>
      </c>
      <c r="BD1024">
        <v>1359.9</v>
      </c>
      <c r="BE1024">
        <v>1369.1</v>
      </c>
      <c r="BF1024">
        <v>0</v>
      </c>
      <c r="BG1024">
        <v>40.4</v>
      </c>
      <c r="BH1024">
        <v>14.6</v>
      </c>
      <c r="BI1024" s="1">
        <v>42712</v>
      </c>
      <c r="BJ1024" t="s">
        <v>512</v>
      </c>
      <c r="BK1024">
        <v>2.96E-3</v>
      </c>
      <c r="BL1024">
        <v>39520</v>
      </c>
      <c r="BM1024">
        <v>39310</v>
      </c>
      <c r="BN1024" t="s">
        <v>827</v>
      </c>
      <c r="BO1024" t="s">
        <v>800</v>
      </c>
      <c r="BP1024">
        <v>1</v>
      </c>
      <c r="BQ1024">
        <v>28200</v>
      </c>
      <c r="BR1024">
        <v>6</v>
      </c>
      <c r="BS1024">
        <v>1</v>
      </c>
      <c r="BT1024">
        <v>2</v>
      </c>
      <c r="BU1024">
        <v>1</v>
      </c>
      <c r="BV1024">
        <v>1</v>
      </c>
      <c r="BW1024">
        <v>2</v>
      </c>
      <c r="BX1024">
        <v>3</v>
      </c>
      <c r="BY1024">
        <v>3</v>
      </c>
      <c r="BZ1024" t="s">
        <v>156</v>
      </c>
      <c r="CA1024">
        <v>213</v>
      </c>
      <c r="CB1024">
        <v>282</v>
      </c>
      <c r="CC1024">
        <v>0</v>
      </c>
      <c r="CD1024" t="s">
        <v>157</v>
      </c>
      <c r="CE1024" t="s">
        <v>157</v>
      </c>
      <c r="CF1024">
        <v>0</v>
      </c>
      <c r="CG1024">
        <v>55</v>
      </c>
      <c r="CH1024">
        <v>3260</v>
      </c>
      <c r="CI1024" t="s">
        <v>158</v>
      </c>
      <c r="CJ1024">
        <v>0</v>
      </c>
      <c r="CK1024">
        <v>3.2630460000000001</v>
      </c>
      <c r="CL1024">
        <v>14</v>
      </c>
      <c r="CM1024" t="s">
        <v>159</v>
      </c>
      <c r="CN1024">
        <v>3260</v>
      </c>
      <c r="CO1024">
        <v>413584</v>
      </c>
      <c r="CP1024">
        <v>2.8690000000000002</v>
      </c>
      <c r="CQ1024">
        <v>6.1349999999999998</v>
      </c>
      <c r="CR1024">
        <v>413584</v>
      </c>
      <c r="CS1024">
        <v>0</v>
      </c>
      <c r="CT1024">
        <v>17228.883836000001</v>
      </c>
      <c r="CU1024">
        <v>100</v>
      </c>
      <c r="CV1024">
        <v>39340</v>
      </c>
      <c r="CW1024">
        <v>0.10820399999999999</v>
      </c>
      <c r="CX1024">
        <v>0</v>
      </c>
      <c r="CY1024">
        <v>2.96E-3</v>
      </c>
      <c r="CZ1024">
        <v>294</v>
      </c>
      <c r="DA1024" t="s">
        <v>848</v>
      </c>
      <c r="DB1024" t="s">
        <v>459</v>
      </c>
      <c r="DC1024" t="s">
        <v>849</v>
      </c>
      <c r="DD1024">
        <v>-84.669465000000002</v>
      </c>
      <c r="DE1024">
        <v>34.670090000000002</v>
      </c>
      <c r="DF1024">
        <v>34.670090000000002</v>
      </c>
      <c r="DG1024">
        <v>-84.669465000000002</v>
      </c>
      <c r="DH1024">
        <v>1.502E-2</v>
      </c>
      <c r="DI1024">
        <v>2.96E-3</v>
      </c>
      <c r="DJ1024">
        <v>193</v>
      </c>
      <c r="DK1024">
        <v>4430</v>
      </c>
      <c r="DL1024">
        <v>13.8</v>
      </c>
      <c r="DM1024">
        <v>4750</v>
      </c>
      <c r="DN1024">
        <v>19.2</v>
      </c>
      <c r="DO1024">
        <v>4620</v>
      </c>
      <c r="DP1024">
        <v>19.2</v>
      </c>
      <c r="DQ1024">
        <v>4480</v>
      </c>
      <c r="DR1024">
        <v>0</v>
      </c>
      <c r="DS1024">
        <v>4350</v>
      </c>
      <c r="DT1024">
        <v>16.2</v>
      </c>
      <c r="DU1024">
        <v>3810</v>
      </c>
      <c r="DV1024">
        <v>15.5</v>
      </c>
      <c r="DW1024">
        <v>3630</v>
      </c>
      <c r="DX1024">
        <v>16.3</v>
      </c>
      <c r="DY1024">
        <v>3630</v>
      </c>
      <c r="DZ1024">
        <v>16.3</v>
      </c>
      <c r="EA1024">
        <v>3630</v>
      </c>
      <c r="EB1024">
        <v>16.3</v>
      </c>
      <c r="EC1024">
        <v>3680</v>
      </c>
      <c r="ED1024">
        <v>0</v>
      </c>
      <c r="EE1024">
        <v>0</v>
      </c>
    </row>
    <row r="1025" spans="1:135" x14ac:dyDescent="0.3">
      <c r="A1025">
        <v>1023</v>
      </c>
      <c r="B1025" t="s">
        <v>135</v>
      </c>
      <c r="C1025">
        <v>720</v>
      </c>
      <c r="D1025">
        <v>487</v>
      </c>
      <c r="E1025" t="s">
        <v>135</v>
      </c>
      <c r="F1025">
        <v>7424996</v>
      </c>
      <c r="G1025" t="s">
        <v>803</v>
      </c>
      <c r="H1025" s="1">
        <v>43753</v>
      </c>
      <c r="I1025" t="s">
        <v>797</v>
      </c>
      <c r="J1025" t="s">
        <v>826</v>
      </c>
      <c r="K1025" t="s">
        <v>839</v>
      </c>
      <c r="L1025" t="s">
        <v>140</v>
      </c>
      <c r="M1025">
        <v>0</v>
      </c>
      <c r="N1025">
        <v>0</v>
      </c>
      <c r="O1025">
        <v>0</v>
      </c>
      <c r="P1025" t="s">
        <v>141</v>
      </c>
      <c r="Q1025" t="s">
        <v>142</v>
      </c>
      <c r="R1025" t="s">
        <v>531</v>
      </c>
      <c r="S1025" t="s">
        <v>272</v>
      </c>
      <c r="T1025" t="s">
        <v>271</v>
      </c>
      <c r="U1025">
        <v>1</v>
      </c>
      <c r="V1025" t="s">
        <v>165</v>
      </c>
      <c r="W1025" t="s">
        <v>146</v>
      </c>
      <c r="X1025" t="s">
        <v>178</v>
      </c>
      <c r="Y1025" t="s">
        <v>167</v>
      </c>
      <c r="Z1025">
        <v>27</v>
      </c>
      <c r="AA1025" t="s">
        <v>149</v>
      </c>
      <c r="AB1025" t="s">
        <v>168</v>
      </c>
      <c r="AC1025" t="s">
        <v>827</v>
      </c>
      <c r="AD1025">
        <v>4.8840000000000003</v>
      </c>
      <c r="AE1025">
        <v>34.681113000000003</v>
      </c>
      <c r="AF1025">
        <v>-84.679028000000002</v>
      </c>
      <c r="AG1025">
        <v>193</v>
      </c>
      <c r="AH1025">
        <v>246</v>
      </c>
      <c r="AI1025">
        <v>2100</v>
      </c>
      <c r="AJ1025" t="s">
        <v>828</v>
      </c>
      <c r="AK1025">
        <v>36</v>
      </c>
      <c r="AL1025">
        <v>44</v>
      </c>
      <c r="AM1025" t="s">
        <v>153</v>
      </c>
      <c r="AN1025">
        <v>400.1</v>
      </c>
      <c r="AO1025">
        <v>135.4</v>
      </c>
      <c r="AP1025">
        <v>943.5</v>
      </c>
      <c r="AQ1025">
        <v>-84.681811999999994</v>
      </c>
      <c r="AR1025">
        <v>34.681097999999999</v>
      </c>
      <c r="AS1025">
        <v>-84.679333999999997</v>
      </c>
      <c r="AT1025">
        <v>34.681407999999998</v>
      </c>
      <c r="AU1025" t="s">
        <v>827</v>
      </c>
      <c r="AV1025">
        <v>1</v>
      </c>
      <c r="AW1025">
        <v>213</v>
      </c>
      <c r="AX1025">
        <v>282</v>
      </c>
      <c r="AY1025">
        <v>0</v>
      </c>
      <c r="AZ1025">
        <v>55</v>
      </c>
      <c r="BA1025">
        <v>11.19</v>
      </c>
      <c r="BB1025">
        <v>10.61</v>
      </c>
      <c r="BC1025">
        <v>1333</v>
      </c>
      <c r="BD1025">
        <v>1359.9</v>
      </c>
      <c r="BE1025">
        <v>1369.1</v>
      </c>
      <c r="BF1025">
        <v>0</v>
      </c>
      <c r="BG1025">
        <v>40.4</v>
      </c>
      <c r="BH1025">
        <v>14.6</v>
      </c>
      <c r="BI1025" s="1">
        <v>42712</v>
      </c>
      <c r="BJ1025" t="s">
        <v>512</v>
      </c>
      <c r="BK1025">
        <v>2.96E-3</v>
      </c>
      <c r="BL1025">
        <v>39520</v>
      </c>
      <c r="BM1025">
        <v>39310</v>
      </c>
      <c r="BN1025" t="s">
        <v>827</v>
      </c>
      <c r="BO1025" t="s">
        <v>800</v>
      </c>
      <c r="BP1025">
        <v>1</v>
      </c>
      <c r="BQ1025">
        <v>28200</v>
      </c>
      <c r="BR1025">
        <v>6</v>
      </c>
      <c r="BS1025">
        <v>1</v>
      </c>
      <c r="BT1025">
        <v>2</v>
      </c>
      <c r="BU1025">
        <v>1</v>
      </c>
      <c r="BV1025">
        <v>1</v>
      </c>
      <c r="BW1025">
        <v>2</v>
      </c>
      <c r="BX1025">
        <v>3</v>
      </c>
      <c r="BY1025">
        <v>3</v>
      </c>
      <c r="BZ1025" t="s">
        <v>156</v>
      </c>
      <c r="CA1025">
        <v>213</v>
      </c>
      <c r="CB1025">
        <v>282</v>
      </c>
      <c r="CC1025">
        <v>0</v>
      </c>
      <c r="CD1025" t="s">
        <v>157</v>
      </c>
      <c r="CE1025" t="s">
        <v>157</v>
      </c>
      <c r="CF1025">
        <v>0</v>
      </c>
      <c r="CG1025">
        <v>55</v>
      </c>
      <c r="CH1025">
        <v>3260</v>
      </c>
      <c r="CI1025" t="s">
        <v>158</v>
      </c>
      <c r="CJ1025">
        <v>0</v>
      </c>
      <c r="CK1025">
        <v>3.2630460000000001</v>
      </c>
      <c r="CL1025">
        <v>14</v>
      </c>
      <c r="CM1025" t="s">
        <v>159</v>
      </c>
      <c r="CN1025">
        <v>3260</v>
      </c>
      <c r="CO1025">
        <v>413584</v>
      </c>
      <c r="CP1025">
        <v>2.8690000000000002</v>
      </c>
      <c r="CQ1025">
        <v>6.1349999999999998</v>
      </c>
      <c r="CR1025">
        <v>413584</v>
      </c>
      <c r="CS1025">
        <v>0</v>
      </c>
      <c r="CT1025">
        <v>17228.883836000001</v>
      </c>
      <c r="CU1025">
        <v>100</v>
      </c>
      <c r="CV1025">
        <v>39340</v>
      </c>
      <c r="CW1025">
        <v>0.10820399999999999</v>
      </c>
      <c r="CX1025">
        <v>0</v>
      </c>
      <c r="CY1025">
        <v>2.96E-3</v>
      </c>
      <c r="CZ1025">
        <v>294</v>
      </c>
      <c r="DA1025" t="s">
        <v>848</v>
      </c>
      <c r="DB1025" t="s">
        <v>459</v>
      </c>
      <c r="DC1025" t="s">
        <v>849</v>
      </c>
      <c r="DD1025">
        <v>-84.669465000000002</v>
      </c>
      <c r="DE1025">
        <v>34.670090000000002</v>
      </c>
      <c r="DF1025">
        <v>34.670090000000002</v>
      </c>
      <c r="DG1025">
        <v>-84.669465000000002</v>
      </c>
      <c r="DH1025">
        <v>1.502E-2</v>
      </c>
      <c r="DI1025">
        <v>2.96E-3</v>
      </c>
      <c r="DJ1025">
        <v>193</v>
      </c>
      <c r="DK1025">
        <v>4430</v>
      </c>
      <c r="DL1025">
        <v>13.8</v>
      </c>
      <c r="DM1025">
        <v>4750</v>
      </c>
      <c r="DN1025">
        <v>19.2</v>
      </c>
      <c r="DO1025">
        <v>4620</v>
      </c>
      <c r="DP1025">
        <v>19.2</v>
      </c>
      <c r="DQ1025">
        <v>4480</v>
      </c>
      <c r="DR1025">
        <v>0</v>
      </c>
      <c r="DS1025">
        <v>4350</v>
      </c>
      <c r="DT1025">
        <v>16.2</v>
      </c>
      <c r="DU1025">
        <v>3810</v>
      </c>
      <c r="DV1025">
        <v>15.5</v>
      </c>
      <c r="DW1025">
        <v>3630</v>
      </c>
      <c r="DX1025">
        <v>16.3</v>
      </c>
      <c r="DY1025">
        <v>3630</v>
      </c>
      <c r="DZ1025">
        <v>16.3</v>
      </c>
      <c r="EA1025">
        <v>3630</v>
      </c>
      <c r="EB1025">
        <v>16.3</v>
      </c>
      <c r="EC1025">
        <v>3680</v>
      </c>
      <c r="ED1025">
        <v>0</v>
      </c>
      <c r="EE1025">
        <v>4.28E-4</v>
      </c>
    </row>
    <row r="1026" spans="1:135" x14ac:dyDescent="0.3">
      <c r="A1026">
        <v>1024</v>
      </c>
      <c r="B1026" t="s">
        <v>135</v>
      </c>
      <c r="C1026">
        <v>758</v>
      </c>
      <c r="D1026">
        <v>462</v>
      </c>
      <c r="E1026" t="s">
        <v>135</v>
      </c>
      <c r="F1026">
        <v>7639594</v>
      </c>
      <c r="G1026" t="s">
        <v>136</v>
      </c>
      <c r="H1026" s="1">
        <v>43967</v>
      </c>
      <c r="I1026" t="s">
        <v>797</v>
      </c>
      <c r="J1026" t="s">
        <v>826</v>
      </c>
      <c r="K1026" t="s">
        <v>839</v>
      </c>
      <c r="L1026" t="s">
        <v>218</v>
      </c>
      <c r="M1026">
        <v>0</v>
      </c>
      <c r="N1026">
        <v>0</v>
      </c>
      <c r="O1026">
        <v>2</v>
      </c>
      <c r="P1026" t="s">
        <v>141</v>
      </c>
      <c r="Q1026" t="s">
        <v>186</v>
      </c>
      <c r="R1026" t="s">
        <v>176</v>
      </c>
      <c r="S1026" t="s">
        <v>202</v>
      </c>
      <c r="T1026" t="s">
        <v>271</v>
      </c>
      <c r="U1026">
        <v>1</v>
      </c>
      <c r="V1026" t="s">
        <v>165</v>
      </c>
      <c r="W1026" t="s">
        <v>166</v>
      </c>
      <c r="X1026" t="s">
        <v>147</v>
      </c>
      <c r="Y1026" t="s">
        <v>148</v>
      </c>
      <c r="Z1026">
        <v>45</v>
      </c>
      <c r="AA1026" t="s">
        <v>377</v>
      </c>
      <c r="AB1026" t="s">
        <v>324</v>
      </c>
      <c r="AC1026" t="s">
        <v>827</v>
      </c>
      <c r="AD1026">
        <v>4.7779999999999996</v>
      </c>
      <c r="AE1026">
        <v>34.681921000000003</v>
      </c>
      <c r="AF1026">
        <v>-84.680498</v>
      </c>
      <c r="AG1026">
        <v>193</v>
      </c>
      <c r="AH1026">
        <v>246</v>
      </c>
      <c r="AI1026">
        <v>2100</v>
      </c>
      <c r="AJ1026" t="s">
        <v>828</v>
      </c>
      <c r="AK1026">
        <v>36</v>
      </c>
      <c r="AL1026">
        <v>44</v>
      </c>
      <c r="AM1026" t="s">
        <v>153</v>
      </c>
      <c r="AN1026">
        <v>400.1</v>
      </c>
      <c r="AO1026">
        <v>135.4</v>
      </c>
      <c r="AP1026">
        <v>943.5</v>
      </c>
      <c r="AQ1026">
        <v>-84.681811999999994</v>
      </c>
      <c r="AR1026">
        <v>34.681097999999999</v>
      </c>
      <c r="AS1026">
        <v>-84.679333999999997</v>
      </c>
      <c r="AT1026">
        <v>34.681407999999998</v>
      </c>
      <c r="AU1026" t="s">
        <v>827</v>
      </c>
      <c r="AV1026">
        <v>1</v>
      </c>
      <c r="AW1026">
        <v>213</v>
      </c>
      <c r="AX1026">
        <v>282</v>
      </c>
      <c r="AY1026">
        <v>0</v>
      </c>
      <c r="AZ1026">
        <v>55</v>
      </c>
      <c r="BA1026">
        <v>11.19</v>
      </c>
      <c r="BB1026">
        <v>10.61</v>
      </c>
      <c r="BC1026">
        <v>1333</v>
      </c>
      <c r="BD1026">
        <v>1359.9</v>
      </c>
      <c r="BE1026">
        <v>1369.1</v>
      </c>
      <c r="BF1026">
        <v>0</v>
      </c>
      <c r="BG1026">
        <v>40.4</v>
      </c>
      <c r="BH1026">
        <v>14.6</v>
      </c>
      <c r="BI1026" s="1">
        <v>42712</v>
      </c>
      <c r="BJ1026" t="s">
        <v>512</v>
      </c>
      <c r="BK1026">
        <v>2.96E-3</v>
      </c>
      <c r="BL1026">
        <v>39520</v>
      </c>
      <c r="BM1026">
        <v>39310</v>
      </c>
      <c r="BN1026" t="s">
        <v>827</v>
      </c>
      <c r="BO1026" t="s">
        <v>800</v>
      </c>
      <c r="BP1026">
        <v>1</v>
      </c>
      <c r="BQ1026">
        <v>28200</v>
      </c>
      <c r="BR1026">
        <v>6</v>
      </c>
      <c r="BS1026">
        <v>1</v>
      </c>
      <c r="BT1026">
        <v>2</v>
      </c>
      <c r="BU1026">
        <v>1</v>
      </c>
      <c r="BV1026">
        <v>1</v>
      </c>
      <c r="BW1026">
        <v>2</v>
      </c>
      <c r="BX1026">
        <v>3</v>
      </c>
      <c r="BY1026">
        <v>3</v>
      </c>
      <c r="BZ1026" t="s">
        <v>156</v>
      </c>
      <c r="CA1026">
        <v>213</v>
      </c>
      <c r="CB1026">
        <v>282</v>
      </c>
      <c r="CC1026">
        <v>0</v>
      </c>
      <c r="CD1026" t="s">
        <v>157</v>
      </c>
      <c r="CE1026" t="s">
        <v>157</v>
      </c>
      <c r="CF1026">
        <v>0</v>
      </c>
      <c r="CG1026">
        <v>55</v>
      </c>
      <c r="CH1026">
        <v>3260</v>
      </c>
      <c r="CI1026" t="s">
        <v>158</v>
      </c>
      <c r="CJ1026">
        <v>0</v>
      </c>
      <c r="CK1026">
        <v>3.2630460000000001</v>
      </c>
      <c r="CL1026">
        <v>14</v>
      </c>
      <c r="CM1026" t="s">
        <v>159</v>
      </c>
      <c r="CN1026">
        <v>3260</v>
      </c>
      <c r="CO1026">
        <v>413584</v>
      </c>
      <c r="CP1026">
        <v>2.8690000000000002</v>
      </c>
      <c r="CQ1026">
        <v>6.1349999999999998</v>
      </c>
      <c r="CR1026">
        <v>413584</v>
      </c>
      <c r="CS1026">
        <v>0</v>
      </c>
      <c r="CT1026">
        <v>17228.883836000001</v>
      </c>
      <c r="CU1026">
        <v>100</v>
      </c>
      <c r="CV1026">
        <v>39340</v>
      </c>
      <c r="CW1026">
        <v>0.10820399999999999</v>
      </c>
      <c r="CX1026">
        <v>0</v>
      </c>
      <c r="CY1026">
        <v>2.96E-3</v>
      </c>
      <c r="CZ1026">
        <v>294</v>
      </c>
      <c r="DA1026" t="s">
        <v>848</v>
      </c>
      <c r="DB1026" t="s">
        <v>459</v>
      </c>
      <c r="DC1026" t="s">
        <v>849</v>
      </c>
      <c r="DD1026">
        <v>-84.669465000000002</v>
      </c>
      <c r="DE1026">
        <v>34.670090000000002</v>
      </c>
      <c r="DF1026">
        <v>34.670090000000002</v>
      </c>
      <c r="DG1026">
        <v>-84.669465000000002</v>
      </c>
      <c r="DH1026">
        <v>1.502E-2</v>
      </c>
      <c r="DI1026">
        <v>2.96E-3</v>
      </c>
      <c r="DJ1026">
        <v>193</v>
      </c>
      <c r="DK1026">
        <v>4430</v>
      </c>
      <c r="DL1026">
        <v>13.8</v>
      </c>
      <c r="DM1026">
        <v>4750</v>
      </c>
      <c r="DN1026">
        <v>19.2</v>
      </c>
      <c r="DO1026">
        <v>4620</v>
      </c>
      <c r="DP1026">
        <v>19.2</v>
      </c>
      <c r="DQ1026">
        <v>4480</v>
      </c>
      <c r="DR1026">
        <v>0</v>
      </c>
      <c r="DS1026">
        <v>4350</v>
      </c>
      <c r="DT1026">
        <v>16.2</v>
      </c>
      <c r="DU1026">
        <v>3810</v>
      </c>
      <c r="DV1026">
        <v>15.5</v>
      </c>
      <c r="DW1026">
        <v>3630</v>
      </c>
      <c r="DX1026">
        <v>16.3</v>
      </c>
      <c r="DY1026">
        <v>3630</v>
      </c>
      <c r="DZ1026">
        <v>16.3</v>
      </c>
      <c r="EA1026">
        <v>3630</v>
      </c>
      <c r="EB1026">
        <v>16.3</v>
      </c>
      <c r="EC1026">
        <v>3680</v>
      </c>
      <c r="ED1026">
        <v>0</v>
      </c>
      <c r="EE1026">
        <v>0</v>
      </c>
    </row>
    <row r="1027" spans="1:135" x14ac:dyDescent="0.3">
      <c r="A1027">
        <v>1025</v>
      </c>
      <c r="B1027" t="s">
        <v>135</v>
      </c>
      <c r="C1027">
        <v>762</v>
      </c>
      <c r="D1027">
        <v>460</v>
      </c>
      <c r="E1027" t="s">
        <v>135</v>
      </c>
      <c r="F1027">
        <v>7667294</v>
      </c>
      <c r="G1027" t="s">
        <v>136</v>
      </c>
      <c r="H1027" s="1">
        <v>43995</v>
      </c>
      <c r="I1027" t="s">
        <v>797</v>
      </c>
      <c r="J1027" t="s">
        <v>826</v>
      </c>
      <c r="K1027" t="s">
        <v>1034</v>
      </c>
      <c r="L1027" t="s">
        <v>218</v>
      </c>
      <c r="M1027">
        <v>0</v>
      </c>
      <c r="N1027">
        <v>0</v>
      </c>
      <c r="O1027">
        <v>2</v>
      </c>
      <c r="P1027" t="s">
        <v>190</v>
      </c>
      <c r="Q1027" t="s">
        <v>170</v>
      </c>
      <c r="R1027" t="s">
        <v>180</v>
      </c>
      <c r="S1027" t="s">
        <v>180</v>
      </c>
      <c r="T1027" t="s">
        <v>271</v>
      </c>
      <c r="U1027">
        <v>2</v>
      </c>
      <c r="V1027" t="s">
        <v>182</v>
      </c>
      <c r="W1027" t="s">
        <v>183</v>
      </c>
      <c r="X1027" t="s">
        <v>147</v>
      </c>
      <c r="Y1027" t="s">
        <v>148</v>
      </c>
      <c r="Z1027">
        <v>0</v>
      </c>
      <c r="AA1027" t="s">
        <v>198</v>
      </c>
      <c r="AB1027" t="s">
        <v>516</v>
      </c>
      <c r="AC1027" t="s">
        <v>827</v>
      </c>
      <c r="AD1027">
        <v>4.782</v>
      </c>
      <c r="AE1027">
        <v>34.681919999999998</v>
      </c>
      <c r="AF1027">
        <v>-84.680437999999995</v>
      </c>
      <c r="AG1027">
        <v>193</v>
      </c>
      <c r="AH1027">
        <v>246</v>
      </c>
      <c r="AI1027">
        <v>2100</v>
      </c>
      <c r="AJ1027" t="s">
        <v>828</v>
      </c>
      <c r="AK1027">
        <v>36</v>
      </c>
      <c r="AL1027">
        <v>44</v>
      </c>
      <c r="AM1027" t="s">
        <v>153</v>
      </c>
      <c r="AN1027">
        <v>400.1</v>
      </c>
      <c r="AO1027">
        <v>135.4</v>
      </c>
      <c r="AP1027">
        <v>943.5</v>
      </c>
      <c r="AQ1027">
        <v>-84.681811999999994</v>
      </c>
      <c r="AR1027">
        <v>34.681097999999999</v>
      </c>
      <c r="AS1027">
        <v>-84.679333999999997</v>
      </c>
      <c r="AT1027">
        <v>34.681407999999998</v>
      </c>
      <c r="AU1027" t="s">
        <v>827</v>
      </c>
      <c r="AV1027">
        <v>1</v>
      </c>
      <c r="AW1027">
        <v>213</v>
      </c>
      <c r="AX1027">
        <v>282</v>
      </c>
      <c r="AY1027">
        <v>0</v>
      </c>
      <c r="AZ1027">
        <v>55</v>
      </c>
      <c r="BA1027">
        <v>11.19</v>
      </c>
      <c r="BB1027">
        <v>10.61</v>
      </c>
      <c r="BC1027">
        <v>1333</v>
      </c>
      <c r="BD1027">
        <v>1359.9</v>
      </c>
      <c r="BE1027">
        <v>1369.1</v>
      </c>
      <c r="BF1027">
        <v>0</v>
      </c>
      <c r="BG1027">
        <v>40.4</v>
      </c>
      <c r="BH1027">
        <v>14.6</v>
      </c>
      <c r="BI1027" s="1">
        <v>42712</v>
      </c>
      <c r="BJ1027" t="s">
        <v>512</v>
      </c>
      <c r="BK1027">
        <v>2.96E-3</v>
      </c>
      <c r="BL1027">
        <v>39520</v>
      </c>
      <c r="BM1027">
        <v>39310</v>
      </c>
      <c r="BN1027" t="s">
        <v>827</v>
      </c>
      <c r="BO1027" t="s">
        <v>800</v>
      </c>
      <c r="BP1027">
        <v>1</v>
      </c>
      <c r="BQ1027">
        <v>28200</v>
      </c>
      <c r="BR1027">
        <v>6</v>
      </c>
      <c r="BS1027">
        <v>1</v>
      </c>
      <c r="BT1027">
        <v>2</v>
      </c>
      <c r="BU1027">
        <v>1</v>
      </c>
      <c r="BV1027">
        <v>1</v>
      </c>
      <c r="BW1027">
        <v>2</v>
      </c>
      <c r="BX1027">
        <v>3</v>
      </c>
      <c r="BY1027">
        <v>3</v>
      </c>
      <c r="BZ1027" t="s">
        <v>156</v>
      </c>
      <c r="CA1027">
        <v>213</v>
      </c>
      <c r="CB1027">
        <v>282</v>
      </c>
      <c r="CC1027">
        <v>0</v>
      </c>
      <c r="CD1027" t="s">
        <v>157</v>
      </c>
      <c r="CE1027" t="s">
        <v>157</v>
      </c>
      <c r="CF1027">
        <v>0</v>
      </c>
      <c r="CG1027">
        <v>55</v>
      </c>
      <c r="CH1027">
        <v>3260</v>
      </c>
      <c r="CI1027" t="s">
        <v>158</v>
      </c>
      <c r="CJ1027">
        <v>0</v>
      </c>
      <c r="CK1027">
        <v>3.2630460000000001</v>
      </c>
      <c r="CL1027">
        <v>14</v>
      </c>
      <c r="CM1027" t="s">
        <v>159</v>
      </c>
      <c r="CN1027">
        <v>3260</v>
      </c>
      <c r="CO1027">
        <v>413584</v>
      </c>
      <c r="CP1027">
        <v>2.8690000000000002</v>
      </c>
      <c r="CQ1027">
        <v>6.1349999999999998</v>
      </c>
      <c r="CR1027">
        <v>413584</v>
      </c>
      <c r="CS1027">
        <v>0</v>
      </c>
      <c r="CT1027">
        <v>17228.883836000001</v>
      </c>
      <c r="CU1027">
        <v>100</v>
      </c>
      <c r="CV1027">
        <v>39340</v>
      </c>
      <c r="CW1027">
        <v>0.10820399999999999</v>
      </c>
      <c r="CX1027">
        <v>0</v>
      </c>
      <c r="CY1027">
        <v>2.96E-3</v>
      </c>
      <c r="CZ1027">
        <v>294</v>
      </c>
      <c r="DA1027" t="s">
        <v>848</v>
      </c>
      <c r="DB1027" t="s">
        <v>459</v>
      </c>
      <c r="DC1027" t="s">
        <v>849</v>
      </c>
      <c r="DD1027">
        <v>-84.669465000000002</v>
      </c>
      <c r="DE1027">
        <v>34.670090000000002</v>
      </c>
      <c r="DF1027">
        <v>34.670090000000002</v>
      </c>
      <c r="DG1027">
        <v>-84.669465000000002</v>
      </c>
      <c r="DH1027">
        <v>1.502E-2</v>
      </c>
      <c r="DI1027">
        <v>2.96E-3</v>
      </c>
      <c r="DJ1027">
        <v>193</v>
      </c>
      <c r="DK1027">
        <v>4430</v>
      </c>
      <c r="DL1027">
        <v>13.8</v>
      </c>
      <c r="DM1027">
        <v>4750</v>
      </c>
      <c r="DN1027">
        <v>19.2</v>
      </c>
      <c r="DO1027">
        <v>4620</v>
      </c>
      <c r="DP1027">
        <v>19.2</v>
      </c>
      <c r="DQ1027">
        <v>4480</v>
      </c>
      <c r="DR1027">
        <v>0</v>
      </c>
      <c r="DS1027">
        <v>4350</v>
      </c>
      <c r="DT1027">
        <v>16.2</v>
      </c>
      <c r="DU1027">
        <v>3810</v>
      </c>
      <c r="DV1027">
        <v>15.5</v>
      </c>
      <c r="DW1027">
        <v>3630</v>
      </c>
      <c r="DX1027">
        <v>16.3</v>
      </c>
      <c r="DY1027">
        <v>3630</v>
      </c>
      <c r="DZ1027">
        <v>16.3</v>
      </c>
      <c r="EA1027">
        <v>3630</v>
      </c>
      <c r="EB1027">
        <v>16.3</v>
      </c>
      <c r="EC1027">
        <v>3680</v>
      </c>
      <c r="ED1027">
        <v>0</v>
      </c>
      <c r="EE1027">
        <v>0</v>
      </c>
    </row>
    <row r="1028" spans="1:135" x14ac:dyDescent="0.3">
      <c r="A1028">
        <v>1026</v>
      </c>
      <c r="B1028" t="s">
        <v>135</v>
      </c>
      <c r="C1028">
        <v>816</v>
      </c>
      <c r="D1028">
        <v>430</v>
      </c>
      <c r="E1028" t="s">
        <v>135</v>
      </c>
      <c r="F1028">
        <v>7904781</v>
      </c>
      <c r="G1028" t="s">
        <v>136</v>
      </c>
      <c r="H1028" s="1">
        <v>44194</v>
      </c>
      <c r="I1028" t="s">
        <v>797</v>
      </c>
      <c r="J1028" t="s">
        <v>826</v>
      </c>
      <c r="K1028" t="s">
        <v>1035</v>
      </c>
      <c r="L1028" t="s">
        <v>218</v>
      </c>
      <c r="M1028">
        <v>0</v>
      </c>
      <c r="N1028">
        <v>0</v>
      </c>
      <c r="O1028">
        <v>1</v>
      </c>
      <c r="P1028" t="s">
        <v>141</v>
      </c>
      <c r="Q1028" t="s">
        <v>142</v>
      </c>
      <c r="R1028" t="s">
        <v>177</v>
      </c>
      <c r="S1028" t="s">
        <v>177</v>
      </c>
      <c r="T1028" t="s">
        <v>271</v>
      </c>
      <c r="U1028">
        <v>1</v>
      </c>
      <c r="V1028" t="s">
        <v>165</v>
      </c>
      <c r="W1028" t="s">
        <v>166</v>
      </c>
      <c r="X1028" t="s">
        <v>147</v>
      </c>
      <c r="Y1028" t="s">
        <v>148</v>
      </c>
      <c r="Z1028">
        <v>19</v>
      </c>
      <c r="AA1028" t="s">
        <v>175</v>
      </c>
      <c r="AB1028" t="s">
        <v>168</v>
      </c>
      <c r="AC1028" t="s">
        <v>827</v>
      </c>
      <c r="AD1028">
        <v>4.7240000000000002</v>
      </c>
      <c r="AE1028">
        <v>34.681674999999998</v>
      </c>
      <c r="AF1028">
        <v>-84.681358000000003</v>
      </c>
      <c r="AG1028">
        <v>193</v>
      </c>
      <c r="AH1028">
        <v>246</v>
      </c>
      <c r="AI1028">
        <v>2100</v>
      </c>
      <c r="AJ1028" t="s">
        <v>828</v>
      </c>
      <c r="AK1028">
        <v>36</v>
      </c>
      <c r="AL1028">
        <v>44</v>
      </c>
      <c r="AM1028" t="s">
        <v>153</v>
      </c>
      <c r="AN1028">
        <v>400.1</v>
      </c>
      <c r="AO1028">
        <v>135.4</v>
      </c>
      <c r="AP1028">
        <v>943.5</v>
      </c>
      <c r="AQ1028">
        <v>-84.681811999999994</v>
      </c>
      <c r="AR1028">
        <v>34.681097999999999</v>
      </c>
      <c r="AS1028">
        <v>-84.679333999999997</v>
      </c>
      <c r="AT1028">
        <v>34.681407999999998</v>
      </c>
      <c r="AU1028" t="s">
        <v>827</v>
      </c>
      <c r="AV1028">
        <v>1</v>
      </c>
      <c r="AW1028">
        <v>213</v>
      </c>
      <c r="AX1028">
        <v>282</v>
      </c>
      <c r="AY1028">
        <v>0</v>
      </c>
      <c r="AZ1028">
        <v>55</v>
      </c>
      <c r="BA1028">
        <v>11.19</v>
      </c>
      <c r="BB1028">
        <v>10.61</v>
      </c>
      <c r="BC1028">
        <v>1333</v>
      </c>
      <c r="BD1028">
        <v>1359.9</v>
      </c>
      <c r="BE1028">
        <v>1369.1</v>
      </c>
      <c r="BF1028">
        <v>0</v>
      </c>
      <c r="BG1028">
        <v>40.4</v>
      </c>
      <c r="BH1028">
        <v>14.6</v>
      </c>
      <c r="BI1028" s="1">
        <v>42712</v>
      </c>
      <c r="BJ1028" t="s">
        <v>512</v>
      </c>
      <c r="BK1028">
        <v>2.96E-3</v>
      </c>
      <c r="BL1028">
        <v>39520</v>
      </c>
      <c r="BM1028">
        <v>39310</v>
      </c>
      <c r="BN1028" t="s">
        <v>827</v>
      </c>
      <c r="BO1028" t="s">
        <v>800</v>
      </c>
      <c r="BP1028">
        <v>1</v>
      </c>
      <c r="BQ1028">
        <v>28200</v>
      </c>
      <c r="BR1028">
        <v>6</v>
      </c>
      <c r="BS1028">
        <v>1</v>
      </c>
      <c r="BT1028">
        <v>2</v>
      </c>
      <c r="BU1028">
        <v>1</v>
      </c>
      <c r="BV1028">
        <v>1</v>
      </c>
      <c r="BW1028">
        <v>2</v>
      </c>
      <c r="BX1028">
        <v>3</v>
      </c>
      <c r="BY1028">
        <v>3</v>
      </c>
      <c r="BZ1028" t="s">
        <v>156</v>
      </c>
      <c r="CA1028">
        <v>213</v>
      </c>
      <c r="CB1028">
        <v>282</v>
      </c>
      <c r="CC1028">
        <v>0</v>
      </c>
      <c r="CD1028" t="s">
        <v>157</v>
      </c>
      <c r="CE1028" t="s">
        <v>157</v>
      </c>
      <c r="CF1028">
        <v>0</v>
      </c>
      <c r="CG1028">
        <v>55</v>
      </c>
      <c r="CH1028">
        <v>3260</v>
      </c>
      <c r="CI1028" t="s">
        <v>158</v>
      </c>
      <c r="CJ1028">
        <v>0</v>
      </c>
      <c r="CK1028">
        <v>3.2630460000000001</v>
      </c>
      <c r="CL1028">
        <v>14</v>
      </c>
      <c r="CM1028" t="s">
        <v>159</v>
      </c>
      <c r="CN1028">
        <v>3260</v>
      </c>
      <c r="CO1028">
        <v>413584</v>
      </c>
      <c r="CP1028">
        <v>2.8690000000000002</v>
      </c>
      <c r="CQ1028">
        <v>6.1349999999999998</v>
      </c>
      <c r="CR1028">
        <v>413584</v>
      </c>
      <c r="CS1028">
        <v>0</v>
      </c>
      <c r="CT1028">
        <v>17228.883836000001</v>
      </c>
      <c r="CU1028">
        <v>100</v>
      </c>
      <c r="CV1028">
        <v>39340</v>
      </c>
      <c r="CW1028">
        <v>0.10820399999999999</v>
      </c>
      <c r="CX1028">
        <v>0</v>
      </c>
      <c r="CY1028">
        <v>2.96E-3</v>
      </c>
      <c r="CZ1028">
        <v>294</v>
      </c>
      <c r="DA1028" t="s">
        <v>848</v>
      </c>
      <c r="DB1028" t="s">
        <v>459</v>
      </c>
      <c r="DC1028" t="s">
        <v>849</v>
      </c>
      <c r="DD1028">
        <v>-84.669465000000002</v>
      </c>
      <c r="DE1028">
        <v>34.670090000000002</v>
      </c>
      <c r="DF1028">
        <v>34.670090000000002</v>
      </c>
      <c r="DG1028">
        <v>-84.669465000000002</v>
      </c>
      <c r="DH1028">
        <v>1.502E-2</v>
      </c>
      <c r="DI1028">
        <v>2.96E-3</v>
      </c>
      <c r="DJ1028">
        <v>193</v>
      </c>
      <c r="DK1028">
        <v>4430</v>
      </c>
      <c r="DL1028">
        <v>13.8</v>
      </c>
      <c r="DM1028">
        <v>4750</v>
      </c>
      <c r="DN1028">
        <v>19.2</v>
      </c>
      <c r="DO1028">
        <v>4620</v>
      </c>
      <c r="DP1028">
        <v>19.2</v>
      </c>
      <c r="DQ1028">
        <v>4480</v>
      </c>
      <c r="DR1028">
        <v>0</v>
      </c>
      <c r="DS1028">
        <v>4350</v>
      </c>
      <c r="DT1028">
        <v>16.2</v>
      </c>
      <c r="DU1028">
        <v>3810</v>
      </c>
      <c r="DV1028">
        <v>15.5</v>
      </c>
      <c r="DW1028">
        <v>3630</v>
      </c>
      <c r="DX1028">
        <v>16.3</v>
      </c>
      <c r="DY1028">
        <v>3630</v>
      </c>
      <c r="DZ1028">
        <v>16.3</v>
      </c>
      <c r="EA1028">
        <v>3630</v>
      </c>
      <c r="EB1028">
        <v>16.3</v>
      </c>
      <c r="EC1028">
        <v>3680</v>
      </c>
      <c r="ED1028">
        <v>0</v>
      </c>
      <c r="EE1028">
        <v>0</v>
      </c>
    </row>
    <row r="1029" spans="1:135" x14ac:dyDescent="0.3">
      <c r="A1029">
        <v>1027</v>
      </c>
      <c r="B1029" t="s">
        <v>135</v>
      </c>
      <c r="C1029">
        <v>869</v>
      </c>
      <c r="D1029">
        <v>70151</v>
      </c>
      <c r="E1029" t="s">
        <v>135</v>
      </c>
      <c r="F1029">
        <v>4915276</v>
      </c>
      <c r="G1029" t="s">
        <v>136</v>
      </c>
      <c r="H1029" s="1">
        <v>41840</v>
      </c>
      <c r="I1029" t="s">
        <v>684</v>
      </c>
      <c r="J1029" t="s">
        <v>685</v>
      </c>
      <c r="K1029" t="s">
        <v>1016</v>
      </c>
      <c r="L1029" t="s">
        <v>218</v>
      </c>
      <c r="M1029">
        <v>0</v>
      </c>
      <c r="N1029">
        <v>0</v>
      </c>
      <c r="O1029">
        <v>1</v>
      </c>
      <c r="P1029" t="s">
        <v>141</v>
      </c>
      <c r="Q1029" t="s">
        <v>186</v>
      </c>
      <c r="R1029" t="s">
        <v>143</v>
      </c>
      <c r="S1029" t="s">
        <v>177</v>
      </c>
      <c r="T1029" t="s">
        <v>187</v>
      </c>
      <c r="U1029">
        <v>1</v>
      </c>
      <c r="V1029" t="s">
        <v>165</v>
      </c>
      <c r="W1029" t="s">
        <v>166</v>
      </c>
      <c r="X1029" t="s">
        <v>147</v>
      </c>
      <c r="Y1029" t="s">
        <v>148</v>
      </c>
      <c r="Z1029">
        <v>25</v>
      </c>
      <c r="AA1029" t="s">
        <v>360</v>
      </c>
      <c r="AB1029" t="s">
        <v>197</v>
      </c>
      <c r="AC1029" t="s">
        <v>686</v>
      </c>
      <c r="AD1029">
        <v>1.1300600000000001</v>
      </c>
      <c r="AE1029">
        <v>34.454484000000001</v>
      </c>
      <c r="AF1029">
        <v>-84.639508000000006</v>
      </c>
      <c r="AG1029">
        <v>194</v>
      </c>
      <c r="AH1029">
        <v>84</v>
      </c>
      <c r="AI1029">
        <v>804</v>
      </c>
      <c r="AJ1029" t="s">
        <v>687</v>
      </c>
      <c r="AK1029">
        <v>39</v>
      </c>
      <c r="AL1029">
        <v>41</v>
      </c>
      <c r="AM1029" t="s">
        <v>153</v>
      </c>
      <c r="AN1029">
        <v>758.7</v>
      </c>
      <c r="AO1029">
        <v>62.3</v>
      </c>
      <c r="AP1029">
        <v>823.4</v>
      </c>
      <c r="AQ1029">
        <v>-84.640936999999994</v>
      </c>
      <c r="AR1029">
        <v>34.453662999999999</v>
      </c>
      <c r="AS1029">
        <v>-84.638557000000006</v>
      </c>
      <c r="AT1029">
        <v>34.454540000000001</v>
      </c>
      <c r="AU1029" t="s">
        <v>686</v>
      </c>
      <c r="AV1029">
        <v>1</v>
      </c>
      <c r="AW1029">
        <v>227</v>
      </c>
      <c r="AX1029">
        <v>53</v>
      </c>
      <c r="AY1029">
        <v>0</v>
      </c>
      <c r="AZ1029">
        <v>55</v>
      </c>
      <c r="BA1029">
        <v>5.05</v>
      </c>
      <c r="BB1029">
        <v>3.35</v>
      </c>
      <c r="BC1029">
        <v>1232</v>
      </c>
      <c r="BD1029">
        <v>1248</v>
      </c>
      <c r="BE1029">
        <v>1251</v>
      </c>
      <c r="BF1029">
        <v>0</v>
      </c>
      <c r="BG1029">
        <v>54.1</v>
      </c>
      <c r="BH1029">
        <v>0.9</v>
      </c>
      <c r="BI1029" s="1">
        <v>42614</v>
      </c>
      <c r="BJ1029" t="s">
        <v>154</v>
      </c>
      <c r="BK1029">
        <v>2.6310000000000001E-3</v>
      </c>
      <c r="BL1029">
        <v>41713</v>
      </c>
      <c r="BM1029">
        <v>41410</v>
      </c>
      <c r="BN1029" t="s">
        <v>686</v>
      </c>
      <c r="BO1029" t="s">
        <v>688</v>
      </c>
      <c r="BP1029">
        <v>1</v>
      </c>
      <c r="BQ1029">
        <v>5300</v>
      </c>
      <c r="BR1029">
        <v>6</v>
      </c>
      <c r="BS1029">
        <v>1</v>
      </c>
      <c r="BT1029">
        <v>2</v>
      </c>
      <c r="BU1029">
        <v>1</v>
      </c>
      <c r="BV1029">
        <v>2</v>
      </c>
      <c r="BW1029">
        <v>3</v>
      </c>
      <c r="BX1029">
        <v>3</v>
      </c>
      <c r="BY1029">
        <v>3</v>
      </c>
      <c r="BZ1029" t="s">
        <v>156</v>
      </c>
      <c r="CA1029">
        <v>227</v>
      </c>
      <c r="CB1029">
        <v>53</v>
      </c>
      <c r="CC1029">
        <v>0</v>
      </c>
      <c r="CD1029" t="s">
        <v>157</v>
      </c>
      <c r="CE1029" t="s">
        <v>157</v>
      </c>
      <c r="CF1029">
        <v>0</v>
      </c>
      <c r="CG1029">
        <v>55</v>
      </c>
      <c r="CH1029">
        <v>4350</v>
      </c>
      <c r="CI1029" t="s">
        <v>158</v>
      </c>
      <c r="CJ1029">
        <v>0</v>
      </c>
      <c r="CK1029">
        <v>1.147297</v>
      </c>
      <c r="CL1029">
        <v>14</v>
      </c>
      <c r="CM1029" t="s">
        <v>159</v>
      </c>
      <c r="CN1029">
        <v>4350</v>
      </c>
      <c r="CO1029">
        <v>441223</v>
      </c>
      <c r="CP1029">
        <v>0</v>
      </c>
      <c r="CQ1029">
        <v>1.1499999999999999</v>
      </c>
      <c r="CR1029">
        <v>441223</v>
      </c>
      <c r="CS1029">
        <v>0</v>
      </c>
      <c r="CT1029">
        <v>6057.7259389999999</v>
      </c>
      <c r="CU1029">
        <v>100</v>
      </c>
      <c r="CV1029">
        <v>41464</v>
      </c>
      <c r="CW1029">
        <v>3.9287999999999997E-2</v>
      </c>
      <c r="CX1029">
        <v>0</v>
      </c>
      <c r="CY1029">
        <v>2.6310000000000001E-3</v>
      </c>
      <c r="CZ1029">
        <v>300</v>
      </c>
      <c r="DA1029" t="s">
        <v>1036</v>
      </c>
      <c r="DB1029" t="s">
        <v>459</v>
      </c>
      <c r="DC1029" t="s">
        <v>1037</v>
      </c>
      <c r="DD1029">
        <v>-84.617006000000003</v>
      </c>
      <c r="DE1029">
        <v>34.462173999999997</v>
      </c>
      <c r="DF1029">
        <v>34.462173999999997</v>
      </c>
      <c r="DG1029">
        <v>-84.617006000000003</v>
      </c>
      <c r="DH1029">
        <v>2.2863000000000001E-2</v>
      </c>
      <c r="DI1029">
        <v>2.6310000000000001E-3</v>
      </c>
      <c r="DJ1029">
        <v>194</v>
      </c>
      <c r="DK1029">
        <v>4430</v>
      </c>
      <c r="DL1029">
        <v>13.8</v>
      </c>
      <c r="DM1029">
        <v>4750</v>
      </c>
      <c r="DN1029">
        <v>19.2</v>
      </c>
      <c r="DO1029">
        <v>4620</v>
      </c>
      <c r="DP1029">
        <v>19.2</v>
      </c>
      <c r="DQ1029">
        <v>4480</v>
      </c>
      <c r="DR1029">
        <v>0</v>
      </c>
      <c r="DS1029">
        <v>4350</v>
      </c>
      <c r="DT1029">
        <v>16.2</v>
      </c>
      <c r="DU1029">
        <v>3810</v>
      </c>
      <c r="DV1029">
        <v>15.5</v>
      </c>
      <c r="DW1029">
        <v>3630</v>
      </c>
      <c r="DX1029">
        <v>16.3</v>
      </c>
      <c r="DY1029">
        <v>3630</v>
      </c>
      <c r="DZ1029">
        <v>16.3</v>
      </c>
      <c r="EA1029">
        <v>3630</v>
      </c>
      <c r="EB1029">
        <v>16.3</v>
      </c>
      <c r="EC1029">
        <v>3680</v>
      </c>
      <c r="ED1029">
        <v>0</v>
      </c>
      <c r="EE1029">
        <v>0</v>
      </c>
    </row>
    <row r="1030" spans="1:135" x14ac:dyDescent="0.3">
      <c r="A1030">
        <v>1028</v>
      </c>
      <c r="B1030" t="s">
        <v>135</v>
      </c>
      <c r="C1030">
        <v>871</v>
      </c>
      <c r="D1030">
        <v>69644</v>
      </c>
      <c r="E1030" t="s">
        <v>135</v>
      </c>
      <c r="F1030">
        <v>4932808</v>
      </c>
      <c r="G1030" t="s">
        <v>136</v>
      </c>
      <c r="H1030" s="1">
        <v>41860</v>
      </c>
      <c r="I1030" t="s">
        <v>684</v>
      </c>
      <c r="J1030" t="s">
        <v>685</v>
      </c>
      <c r="K1030" t="s">
        <v>139</v>
      </c>
      <c r="L1030" t="s">
        <v>140</v>
      </c>
      <c r="M1030">
        <v>0</v>
      </c>
      <c r="N1030">
        <v>0</v>
      </c>
      <c r="O1030">
        <v>0</v>
      </c>
      <c r="P1030" t="s">
        <v>141</v>
      </c>
      <c r="Q1030" t="s">
        <v>142</v>
      </c>
      <c r="R1030" t="s">
        <v>176</v>
      </c>
      <c r="S1030" t="s">
        <v>177</v>
      </c>
      <c r="T1030" t="s">
        <v>216</v>
      </c>
      <c r="U1030">
        <v>1</v>
      </c>
      <c r="V1030" t="s">
        <v>165</v>
      </c>
      <c r="W1030" t="s">
        <v>146</v>
      </c>
      <c r="X1030" t="s">
        <v>147</v>
      </c>
      <c r="Y1030" t="s">
        <v>167</v>
      </c>
      <c r="Z1030">
        <v>22</v>
      </c>
      <c r="AA1030" t="s">
        <v>149</v>
      </c>
      <c r="AB1030" t="s">
        <v>197</v>
      </c>
      <c r="AC1030" t="s">
        <v>686</v>
      </c>
      <c r="AD1030">
        <v>1.1910000000000001</v>
      </c>
      <c r="AE1030">
        <v>34.454542000000004</v>
      </c>
      <c r="AF1030">
        <v>-84.638465999999994</v>
      </c>
      <c r="AG1030">
        <v>194</v>
      </c>
      <c r="AH1030">
        <v>84</v>
      </c>
      <c r="AI1030">
        <v>804</v>
      </c>
      <c r="AJ1030" t="s">
        <v>687</v>
      </c>
      <c r="AK1030">
        <v>39</v>
      </c>
      <c r="AL1030">
        <v>41</v>
      </c>
      <c r="AM1030" t="s">
        <v>153</v>
      </c>
      <c r="AN1030">
        <v>758.7</v>
      </c>
      <c r="AO1030">
        <v>62.3</v>
      </c>
      <c r="AP1030">
        <v>823.4</v>
      </c>
      <c r="AQ1030">
        <v>-84.640936999999994</v>
      </c>
      <c r="AR1030">
        <v>34.453662999999999</v>
      </c>
      <c r="AS1030">
        <v>-84.638557000000006</v>
      </c>
      <c r="AT1030">
        <v>34.454540000000001</v>
      </c>
      <c r="AU1030" t="s">
        <v>686</v>
      </c>
      <c r="AV1030">
        <v>1</v>
      </c>
      <c r="AW1030">
        <v>227</v>
      </c>
      <c r="AX1030">
        <v>53</v>
      </c>
      <c r="AY1030">
        <v>0</v>
      </c>
      <c r="AZ1030">
        <v>55</v>
      </c>
      <c r="BA1030">
        <v>5.05</v>
      </c>
      <c r="BB1030">
        <v>3.35</v>
      </c>
      <c r="BC1030">
        <v>1232</v>
      </c>
      <c r="BD1030">
        <v>1248</v>
      </c>
      <c r="BE1030">
        <v>1251</v>
      </c>
      <c r="BF1030">
        <v>0</v>
      </c>
      <c r="BG1030">
        <v>54.1</v>
      </c>
      <c r="BH1030">
        <v>0.9</v>
      </c>
      <c r="BI1030" s="1">
        <v>42614</v>
      </c>
      <c r="BJ1030" t="s">
        <v>154</v>
      </c>
      <c r="BK1030">
        <v>2.6310000000000001E-3</v>
      </c>
      <c r="BL1030">
        <v>41713</v>
      </c>
      <c r="BM1030">
        <v>41410</v>
      </c>
      <c r="BN1030" t="s">
        <v>686</v>
      </c>
      <c r="BO1030" t="s">
        <v>688</v>
      </c>
      <c r="BP1030">
        <v>1</v>
      </c>
      <c r="BQ1030">
        <v>5300</v>
      </c>
      <c r="BR1030">
        <v>6</v>
      </c>
      <c r="BS1030">
        <v>1</v>
      </c>
      <c r="BT1030">
        <v>2</v>
      </c>
      <c r="BU1030">
        <v>1</v>
      </c>
      <c r="BV1030">
        <v>2</v>
      </c>
      <c r="BW1030">
        <v>3</v>
      </c>
      <c r="BX1030">
        <v>3</v>
      </c>
      <c r="BY1030">
        <v>3</v>
      </c>
      <c r="BZ1030" t="s">
        <v>156</v>
      </c>
      <c r="CA1030">
        <v>227</v>
      </c>
      <c r="CB1030">
        <v>53</v>
      </c>
      <c r="CC1030">
        <v>0</v>
      </c>
      <c r="CD1030" t="s">
        <v>157</v>
      </c>
      <c r="CE1030" t="s">
        <v>157</v>
      </c>
      <c r="CF1030">
        <v>0</v>
      </c>
      <c r="CG1030">
        <v>55</v>
      </c>
      <c r="CH1030">
        <v>4350</v>
      </c>
      <c r="CI1030" t="s">
        <v>158</v>
      </c>
      <c r="CJ1030">
        <v>0</v>
      </c>
      <c r="CK1030">
        <v>1.147297</v>
      </c>
      <c r="CL1030">
        <v>14</v>
      </c>
      <c r="CM1030" t="s">
        <v>159</v>
      </c>
      <c r="CN1030">
        <v>4350</v>
      </c>
      <c r="CO1030">
        <v>441223</v>
      </c>
      <c r="CP1030">
        <v>0</v>
      </c>
      <c r="CQ1030">
        <v>1.1499999999999999</v>
      </c>
      <c r="CR1030">
        <v>441223</v>
      </c>
      <c r="CS1030">
        <v>0</v>
      </c>
      <c r="CT1030">
        <v>6057.7259389999999</v>
      </c>
      <c r="CU1030">
        <v>100</v>
      </c>
      <c r="CV1030">
        <v>41464</v>
      </c>
      <c r="CW1030">
        <v>3.9287999999999997E-2</v>
      </c>
      <c r="CX1030">
        <v>0</v>
      </c>
      <c r="CY1030">
        <v>2.6310000000000001E-3</v>
      </c>
      <c r="CZ1030">
        <v>300</v>
      </c>
      <c r="DA1030" t="s">
        <v>1036</v>
      </c>
      <c r="DB1030" t="s">
        <v>459</v>
      </c>
      <c r="DC1030" t="s">
        <v>1037</v>
      </c>
      <c r="DD1030">
        <v>-84.617006000000003</v>
      </c>
      <c r="DE1030">
        <v>34.462173999999997</v>
      </c>
      <c r="DF1030">
        <v>34.462173999999997</v>
      </c>
      <c r="DG1030">
        <v>-84.617006000000003</v>
      </c>
      <c r="DH1030">
        <v>2.2863000000000001E-2</v>
      </c>
      <c r="DI1030">
        <v>2.6310000000000001E-3</v>
      </c>
      <c r="DJ1030">
        <v>194</v>
      </c>
      <c r="DK1030">
        <v>4430</v>
      </c>
      <c r="DL1030">
        <v>13.8</v>
      </c>
      <c r="DM1030">
        <v>4750</v>
      </c>
      <c r="DN1030">
        <v>19.2</v>
      </c>
      <c r="DO1030">
        <v>4620</v>
      </c>
      <c r="DP1030">
        <v>19.2</v>
      </c>
      <c r="DQ1030">
        <v>4480</v>
      </c>
      <c r="DR1030">
        <v>0</v>
      </c>
      <c r="DS1030">
        <v>4350</v>
      </c>
      <c r="DT1030">
        <v>16.2</v>
      </c>
      <c r="DU1030">
        <v>3810</v>
      </c>
      <c r="DV1030">
        <v>15.5</v>
      </c>
      <c r="DW1030">
        <v>3630</v>
      </c>
      <c r="DX1030">
        <v>16.3</v>
      </c>
      <c r="DY1030">
        <v>3630</v>
      </c>
      <c r="DZ1030">
        <v>16.3</v>
      </c>
      <c r="EA1030">
        <v>3630</v>
      </c>
      <c r="EB1030">
        <v>16.3</v>
      </c>
      <c r="EC1030">
        <v>3680</v>
      </c>
      <c r="ED1030">
        <v>0</v>
      </c>
      <c r="EE1030">
        <v>9.2E-5</v>
      </c>
    </row>
    <row r="1031" spans="1:135" x14ac:dyDescent="0.3">
      <c r="A1031">
        <v>1029</v>
      </c>
      <c r="B1031" t="s">
        <v>135</v>
      </c>
      <c r="C1031">
        <v>938</v>
      </c>
      <c r="D1031">
        <v>16963</v>
      </c>
      <c r="E1031" t="s">
        <v>135</v>
      </c>
      <c r="F1031">
        <v>7193233</v>
      </c>
      <c r="G1031" t="s">
        <v>692</v>
      </c>
      <c r="H1031" s="1">
        <v>43589</v>
      </c>
      <c r="I1031" t="s">
        <v>684</v>
      </c>
      <c r="J1031" t="s">
        <v>685</v>
      </c>
      <c r="K1031" t="s">
        <v>1038</v>
      </c>
      <c r="L1031" t="s">
        <v>169</v>
      </c>
      <c r="M1031">
        <v>0</v>
      </c>
      <c r="N1031">
        <v>0</v>
      </c>
      <c r="O1031">
        <v>0</v>
      </c>
      <c r="P1031" t="s">
        <v>141</v>
      </c>
      <c r="Q1031" t="s">
        <v>186</v>
      </c>
      <c r="R1031" t="s">
        <v>201</v>
      </c>
      <c r="S1031" t="s">
        <v>177</v>
      </c>
      <c r="T1031" t="s">
        <v>275</v>
      </c>
      <c r="U1031">
        <v>1</v>
      </c>
      <c r="V1031" t="s">
        <v>165</v>
      </c>
      <c r="W1031" t="s">
        <v>146</v>
      </c>
      <c r="X1031" t="s">
        <v>147</v>
      </c>
      <c r="Y1031" t="s">
        <v>148</v>
      </c>
      <c r="Z1031">
        <v>65</v>
      </c>
      <c r="AA1031" t="s">
        <v>360</v>
      </c>
      <c r="AB1031" t="s">
        <v>168</v>
      </c>
      <c r="AC1031" t="s">
        <v>686</v>
      </c>
      <c r="AD1031">
        <v>1.06</v>
      </c>
      <c r="AE1031">
        <v>34.453975999999997</v>
      </c>
      <c r="AF1031">
        <v>-84.64058</v>
      </c>
      <c r="AG1031">
        <v>194</v>
      </c>
      <c r="AH1031">
        <v>84</v>
      </c>
      <c r="AI1031">
        <v>804</v>
      </c>
      <c r="AJ1031" t="s">
        <v>687</v>
      </c>
      <c r="AK1031">
        <v>39</v>
      </c>
      <c r="AL1031">
        <v>41</v>
      </c>
      <c r="AM1031" t="s">
        <v>153</v>
      </c>
      <c r="AN1031">
        <v>758.7</v>
      </c>
      <c r="AO1031">
        <v>62.3</v>
      </c>
      <c r="AP1031">
        <v>823.4</v>
      </c>
      <c r="AQ1031">
        <v>-84.640936999999994</v>
      </c>
      <c r="AR1031">
        <v>34.453662999999999</v>
      </c>
      <c r="AS1031">
        <v>-84.638557000000006</v>
      </c>
      <c r="AT1031">
        <v>34.454540000000001</v>
      </c>
      <c r="AU1031" t="s">
        <v>686</v>
      </c>
      <c r="AV1031">
        <v>1</v>
      </c>
      <c r="AW1031">
        <v>227</v>
      </c>
      <c r="AX1031">
        <v>53</v>
      </c>
      <c r="AY1031">
        <v>0</v>
      </c>
      <c r="AZ1031">
        <v>55</v>
      </c>
      <c r="BA1031">
        <v>5.05</v>
      </c>
      <c r="BB1031">
        <v>3.35</v>
      </c>
      <c r="BC1031">
        <v>1232</v>
      </c>
      <c r="BD1031">
        <v>1248</v>
      </c>
      <c r="BE1031">
        <v>1251</v>
      </c>
      <c r="BF1031">
        <v>0</v>
      </c>
      <c r="BG1031">
        <v>54.1</v>
      </c>
      <c r="BH1031">
        <v>0.9</v>
      </c>
      <c r="BI1031" s="1">
        <v>42614</v>
      </c>
      <c r="BJ1031" t="s">
        <v>154</v>
      </c>
      <c r="BK1031">
        <v>2.6310000000000001E-3</v>
      </c>
      <c r="BL1031">
        <v>41713</v>
      </c>
      <c r="BM1031">
        <v>41410</v>
      </c>
      <c r="BN1031" t="s">
        <v>686</v>
      </c>
      <c r="BO1031" t="s">
        <v>688</v>
      </c>
      <c r="BP1031">
        <v>1</v>
      </c>
      <c r="BQ1031">
        <v>5300</v>
      </c>
      <c r="BR1031">
        <v>6</v>
      </c>
      <c r="BS1031">
        <v>1</v>
      </c>
      <c r="BT1031">
        <v>2</v>
      </c>
      <c r="BU1031">
        <v>1</v>
      </c>
      <c r="BV1031">
        <v>2</v>
      </c>
      <c r="BW1031">
        <v>3</v>
      </c>
      <c r="BX1031">
        <v>3</v>
      </c>
      <c r="BY1031">
        <v>3</v>
      </c>
      <c r="BZ1031" t="s">
        <v>156</v>
      </c>
      <c r="CA1031">
        <v>227</v>
      </c>
      <c r="CB1031">
        <v>53</v>
      </c>
      <c r="CC1031">
        <v>0</v>
      </c>
      <c r="CD1031" t="s">
        <v>157</v>
      </c>
      <c r="CE1031" t="s">
        <v>157</v>
      </c>
      <c r="CF1031">
        <v>0</v>
      </c>
      <c r="CG1031">
        <v>55</v>
      </c>
      <c r="CH1031">
        <v>4350</v>
      </c>
      <c r="CI1031" t="s">
        <v>158</v>
      </c>
      <c r="CJ1031">
        <v>0</v>
      </c>
      <c r="CK1031">
        <v>1.147297</v>
      </c>
      <c r="CL1031">
        <v>14</v>
      </c>
      <c r="CM1031" t="s">
        <v>159</v>
      </c>
      <c r="CN1031">
        <v>4350</v>
      </c>
      <c r="CO1031">
        <v>441223</v>
      </c>
      <c r="CP1031">
        <v>0</v>
      </c>
      <c r="CQ1031">
        <v>1.1499999999999999</v>
      </c>
      <c r="CR1031">
        <v>441223</v>
      </c>
      <c r="CS1031">
        <v>0</v>
      </c>
      <c r="CT1031">
        <v>6057.7259389999999</v>
      </c>
      <c r="CU1031">
        <v>100</v>
      </c>
      <c r="CV1031">
        <v>41464</v>
      </c>
      <c r="CW1031">
        <v>3.9287999999999997E-2</v>
      </c>
      <c r="CX1031">
        <v>0</v>
      </c>
      <c r="CY1031">
        <v>2.6310000000000001E-3</v>
      </c>
      <c r="CZ1031">
        <v>300</v>
      </c>
      <c r="DA1031" t="s">
        <v>1036</v>
      </c>
      <c r="DB1031" t="s">
        <v>459</v>
      </c>
      <c r="DC1031" t="s">
        <v>1037</v>
      </c>
      <c r="DD1031">
        <v>-84.617006000000003</v>
      </c>
      <c r="DE1031">
        <v>34.462173999999997</v>
      </c>
      <c r="DF1031">
        <v>34.462173999999997</v>
      </c>
      <c r="DG1031">
        <v>-84.617006000000003</v>
      </c>
      <c r="DH1031">
        <v>2.2863000000000001E-2</v>
      </c>
      <c r="DI1031">
        <v>2.6310000000000001E-3</v>
      </c>
      <c r="DJ1031">
        <v>194</v>
      </c>
      <c r="DK1031">
        <v>4430</v>
      </c>
      <c r="DL1031">
        <v>13.8</v>
      </c>
      <c r="DM1031">
        <v>4750</v>
      </c>
      <c r="DN1031">
        <v>19.2</v>
      </c>
      <c r="DO1031">
        <v>4620</v>
      </c>
      <c r="DP1031">
        <v>19.2</v>
      </c>
      <c r="DQ1031">
        <v>4480</v>
      </c>
      <c r="DR1031">
        <v>0</v>
      </c>
      <c r="DS1031">
        <v>4350</v>
      </c>
      <c r="DT1031">
        <v>16.2</v>
      </c>
      <c r="DU1031">
        <v>3810</v>
      </c>
      <c r="DV1031">
        <v>15.5</v>
      </c>
      <c r="DW1031">
        <v>3630</v>
      </c>
      <c r="DX1031">
        <v>16.3</v>
      </c>
      <c r="DY1031">
        <v>3630</v>
      </c>
      <c r="DZ1031">
        <v>16.3</v>
      </c>
      <c r="EA1031">
        <v>3630</v>
      </c>
      <c r="EB1031">
        <v>16.3</v>
      </c>
      <c r="EC1031">
        <v>3680</v>
      </c>
      <c r="ED1031">
        <v>0</v>
      </c>
      <c r="EE1031">
        <v>0</v>
      </c>
    </row>
    <row r="1032" spans="1:135" x14ac:dyDescent="0.3">
      <c r="A1032">
        <v>1030</v>
      </c>
      <c r="B1032" t="s">
        <v>135</v>
      </c>
      <c r="C1032">
        <v>958</v>
      </c>
      <c r="D1032">
        <v>10137</v>
      </c>
      <c r="E1032" t="s">
        <v>135</v>
      </c>
      <c r="F1032">
        <v>7487943</v>
      </c>
      <c r="G1032" t="s">
        <v>136</v>
      </c>
      <c r="H1032" s="1">
        <v>43820</v>
      </c>
      <c r="I1032" t="s">
        <v>684</v>
      </c>
      <c r="J1032" t="s">
        <v>1016</v>
      </c>
      <c r="K1032" t="s">
        <v>1016</v>
      </c>
      <c r="L1032" t="s">
        <v>140</v>
      </c>
      <c r="M1032">
        <v>0</v>
      </c>
      <c r="N1032">
        <v>0</v>
      </c>
      <c r="O1032">
        <v>0</v>
      </c>
      <c r="P1032" t="s">
        <v>141</v>
      </c>
      <c r="Q1032" t="s">
        <v>170</v>
      </c>
      <c r="R1032" t="s">
        <v>293</v>
      </c>
      <c r="S1032" t="s">
        <v>1039</v>
      </c>
      <c r="T1032" t="s">
        <v>164</v>
      </c>
      <c r="U1032">
        <v>1</v>
      </c>
      <c r="V1032" t="s">
        <v>165</v>
      </c>
      <c r="W1032" t="s">
        <v>146</v>
      </c>
      <c r="X1032" t="s">
        <v>147</v>
      </c>
      <c r="Y1032" t="s">
        <v>148</v>
      </c>
      <c r="Z1032">
        <v>56</v>
      </c>
      <c r="AA1032" t="s">
        <v>149</v>
      </c>
      <c r="AB1032" t="s">
        <v>150</v>
      </c>
      <c r="AC1032" t="s">
        <v>1040</v>
      </c>
      <c r="AD1032">
        <v>1.1549E-2</v>
      </c>
      <c r="AE1032">
        <v>34.454636000000001</v>
      </c>
      <c r="AF1032">
        <v>-84.639328000000006</v>
      </c>
      <c r="AG1032">
        <v>194</v>
      </c>
      <c r="AH1032">
        <v>84</v>
      </c>
      <c r="AI1032">
        <v>804</v>
      </c>
      <c r="AJ1032" t="s">
        <v>687</v>
      </c>
      <c r="AK1032">
        <v>39</v>
      </c>
      <c r="AL1032">
        <v>41</v>
      </c>
      <c r="AM1032" t="s">
        <v>153</v>
      </c>
      <c r="AN1032">
        <v>758.7</v>
      </c>
      <c r="AO1032">
        <v>62.3</v>
      </c>
      <c r="AP1032">
        <v>823.4</v>
      </c>
      <c r="AQ1032">
        <v>-84.640936999999994</v>
      </c>
      <c r="AR1032">
        <v>34.453662999999999</v>
      </c>
      <c r="AS1032">
        <v>-84.638557000000006</v>
      </c>
      <c r="AT1032">
        <v>34.454540000000001</v>
      </c>
      <c r="AU1032" t="s">
        <v>686</v>
      </c>
      <c r="AV1032">
        <v>1</v>
      </c>
      <c r="AW1032">
        <v>227</v>
      </c>
      <c r="AX1032">
        <v>53</v>
      </c>
      <c r="AY1032">
        <v>0</v>
      </c>
      <c r="AZ1032">
        <v>55</v>
      </c>
      <c r="BA1032">
        <v>5.05</v>
      </c>
      <c r="BB1032">
        <v>3.35</v>
      </c>
      <c r="BC1032">
        <v>1232</v>
      </c>
      <c r="BD1032">
        <v>1248</v>
      </c>
      <c r="BE1032">
        <v>1251</v>
      </c>
      <c r="BF1032">
        <v>0</v>
      </c>
      <c r="BG1032">
        <v>54.1</v>
      </c>
      <c r="BH1032">
        <v>0.9</v>
      </c>
      <c r="BI1032" s="1">
        <v>42614</v>
      </c>
      <c r="BJ1032" t="s">
        <v>154</v>
      </c>
      <c r="BK1032">
        <v>2.6310000000000001E-3</v>
      </c>
      <c r="BL1032">
        <v>41713</v>
      </c>
      <c r="BM1032">
        <v>41410</v>
      </c>
      <c r="BN1032" t="s">
        <v>686</v>
      </c>
      <c r="BO1032" t="s">
        <v>688</v>
      </c>
      <c r="BP1032">
        <v>1</v>
      </c>
      <c r="BQ1032">
        <v>5300</v>
      </c>
      <c r="BR1032">
        <v>6</v>
      </c>
      <c r="BS1032">
        <v>1</v>
      </c>
      <c r="BT1032">
        <v>2</v>
      </c>
      <c r="BU1032">
        <v>1</v>
      </c>
      <c r="BV1032">
        <v>2</v>
      </c>
      <c r="BW1032">
        <v>3</v>
      </c>
      <c r="BX1032">
        <v>3</v>
      </c>
      <c r="BY1032">
        <v>3</v>
      </c>
      <c r="BZ1032" t="s">
        <v>156</v>
      </c>
      <c r="CA1032">
        <v>227</v>
      </c>
      <c r="CB1032">
        <v>53</v>
      </c>
      <c r="CC1032">
        <v>0</v>
      </c>
      <c r="CD1032" t="s">
        <v>157</v>
      </c>
      <c r="CE1032" t="s">
        <v>157</v>
      </c>
      <c r="CF1032">
        <v>0</v>
      </c>
      <c r="CG1032">
        <v>55</v>
      </c>
      <c r="CH1032">
        <v>4350</v>
      </c>
      <c r="CI1032" t="s">
        <v>158</v>
      </c>
      <c r="CJ1032">
        <v>0</v>
      </c>
      <c r="CK1032">
        <v>1.147297</v>
      </c>
      <c r="CL1032">
        <v>14</v>
      </c>
      <c r="CM1032" t="s">
        <v>159</v>
      </c>
      <c r="CN1032">
        <v>4350</v>
      </c>
      <c r="CO1032">
        <v>441223</v>
      </c>
      <c r="CP1032">
        <v>0</v>
      </c>
      <c r="CQ1032">
        <v>1.1499999999999999</v>
      </c>
      <c r="CR1032">
        <v>441223</v>
      </c>
      <c r="CS1032">
        <v>0</v>
      </c>
      <c r="CT1032">
        <v>6057.7259389999999</v>
      </c>
      <c r="CU1032">
        <v>100</v>
      </c>
      <c r="CV1032">
        <v>41464</v>
      </c>
      <c r="CW1032">
        <v>3.9287999999999997E-2</v>
      </c>
      <c r="CX1032">
        <v>0</v>
      </c>
      <c r="CY1032">
        <v>2.6310000000000001E-3</v>
      </c>
      <c r="CZ1032">
        <v>300</v>
      </c>
      <c r="DA1032" t="s">
        <v>1036</v>
      </c>
      <c r="DB1032" t="s">
        <v>459</v>
      </c>
      <c r="DC1032" t="s">
        <v>1037</v>
      </c>
      <c r="DD1032">
        <v>-84.617006000000003</v>
      </c>
      <c r="DE1032">
        <v>34.462173999999997</v>
      </c>
      <c r="DF1032">
        <v>34.462173999999997</v>
      </c>
      <c r="DG1032">
        <v>-84.617006000000003</v>
      </c>
      <c r="DH1032">
        <v>2.2863000000000001E-2</v>
      </c>
      <c r="DI1032">
        <v>2.6310000000000001E-3</v>
      </c>
      <c r="DJ1032">
        <v>194</v>
      </c>
      <c r="DK1032">
        <v>4430</v>
      </c>
      <c r="DL1032">
        <v>13.8</v>
      </c>
      <c r="DM1032">
        <v>4750</v>
      </c>
      <c r="DN1032">
        <v>19.2</v>
      </c>
      <c r="DO1032">
        <v>4620</v>
      </c>
      <c r="DP1032">
        <v>19.2</v>
      </c>
      <c r="DQ1032">
        <v>4480</v>
      </c>
      <c r="DR1032">
        <v>0</v>
      </c>
      <c r="DS1032">
        <v>4350</v>
      </c>
      <c r="DT1032">
        <v>16.2</v>
      </c>
      <c r="DU1032">
        <v>3810</v>
      </c>
      <c r="DV1032">
        <v>15.5</v>
      </c>
      <c r="DW1032">
        <v>3630</v>
      </c>
      <c r="DX1032">
        <v>16.3</v>
      </c>
      <c r="DY1032">
        <v>3630</v>
      </c>
      <c r="DZ1032">
        <v>16.3</v>
      </c>
      <c r="EA1032">
        <v>3630</v>
      </c>
      <c r="EB1032">
        <v>16.3</v>
      </c>
      <c r="EC1032">
        <v>3680</v>
      </c>
      <c r="ED1032">
        <v>0</v>
      </c>
      <c r="EE1032">
        <v>1.22E-4</v>
      </c>
    </row>
    <row r="1033" spans="1:135" x14ac:dyDescent="0.3">
      <c r="A1033">
        <v>1031</v>
      </c>
      <c r="B1033" t="s">
        <v>135</v>
      </c>
      <c r="C1033">
        <v>965</v>
      </c>
      <c r="D1033">
        <v>53341</v>
      </c>
      <c r="E1033" t="s">
        <v>135</v>
      </c>
      <c r="F1033">
        <v>5649891</v>
      </c>
      <c r="G1033" t="s">
        <v>136</v>
      </c>
      <c r="H1033" s="1">
        <v>42424</v>
      </c>
      <c r="I1033" t="s">
        <v>684</v>
      </c>
      <c r="J1033" t="s">
        <v>685</v>
      </c>
      <c r="K1033" t="s">
        <v>139</v>
      </c>
      <c r="L1033" t="s">
        <v>140</v>
      </c>
      <c r="M1033">
        <v>0</v>
      </c>
      <c r="N1033">
        <v>0</v>
      </c>
      <c r="O1033">
        <v>0</v>
      </c>
      <c r="P1033" t="s">
        <v>141</v>
      </c>
      <c r="Q1033" t="s">
        <v>170</v>
      </c>
      <c r="R1033" t="s">
        <v>293</v>
      </c>
      <c r="S1033" t="s">
        <v>293</v>
      </c>
      <c r="T1033" t="s">
        <v>164</v>
      </c>
      <c r="U1033">
        <v>1</v>
      </c>
      <c r="V1033" t="s">
        <v>145</v>
      </c>
      <c r="W1033" t="s">
        <v>166</v>
      </c>
      <c r="X1033" t="s">
        <v>147</v>
      </c>
      <c r="Y1033" t="s">
        <v>167</v>
      </c>
      <c r="Z1033">
        <v>41</v>
      </c>
      <c r="AA1033" t="s">
        <v>149</v>
      </c>
      <c r="AB1033" t="s">
        <v>197</v>
      </c>
      <c r="AC1033" t="s">
        <v>686</v>
      </c>
      <c r="AD1033">
        <v>0.98610299999999995</v>
      </c>
      <c r="AE1033">
        <v>34.453215</v>
      </c>
      <c r="AF1033">
        <v>-84.641446999999999</v>
      </c>
      <c r="AG1033">
        <v>194</v>
      </c>
      <c r="AH1033">
        <v>84</v>
      </c>
      <c r="AI1033">
        <v>804</v>
      </c>
      <c r="AJ1033" t="s">
        <v>687</v>
      </c>
      <c r="AK1033">
        <v>39</v>
      </c>
      <c r="AL1033">
        <v>41</v>
      </c>
      <c r="AM1033" t="s">
        <v>153</v>
      </c>
      <c r="AN1033">
        <v>758.7</v>
      </c>
      <c r="AO1033">
        <v>62.3</v>
      </c>
      <c r="AP1033">
        <v>823.4</v>
      </c>
      <c r="AQ1033">
        <v>-84.640936999999994</v>
      </c>
      <c r="AR1033">
        <v>34.453662999999999</v>
      </c>
      <c r="AS1033">
        <v>-84.638557000000006</v>
      </c>
      <c r="AT1033">
        <v>34.454540000000001</v>
      </c>
      <c r="AU1033" t="s">
        <v>686</v>
      </c>
      <c r="AV1033">
        <v>1</v>
      </c>
      <c r="AW1033">
        <v>227</v>
      </c>
      <c r="AX1033">
        <v>53</v>
      </c>
      <c r="AY1033">
        <v>0</v>
      </c>
      <c r="AZ1033">
        <v>55</v>
      </c>
      <c r="BA1033">
        <v>5.05</v>
      </c>
      <c r="BB1033">
        <v>3.35</v>
      </c>
      <c r="BC1033">
        <v>1232</v>
      </c>
      <c r="BD1033">
        <v>1248</v>
      </c>
      <c r="BE1033">
        <v>1251</v>
      </c>
      <c r="BF1033">
        <v>0</v>
      </c>
      <c r="BG1033">
        <v>54.1</v>
      </c>
      <c r="BH1033">
        <v>0.9</v>
      </c>
      <c r="BI1033" s="1">
        <v>42614</v>
      </c>
      <c r="BJ1033" t="s">
        <v>154</v>
      </c>
      <c r="BK1033">
        <v>2.6310000000000001E-3</v>
      </c>
      <c r="BL1033">
        <v>41713</v>
      </c>
      <c r="BM1033">
        <v>41410</v>
      </c>
      <c r="BN1033" t="s">
        <v>686</v>
      </c>
      <c r="BO1033" t="s">
        <v>688</v>
      </c>
      <c r="BP1033">
        <v>1</v>
      </c>
      <c r="BQ1033">
        <v>5300</v>
      </c>
      <c r="BR1033">
        <v>6</v>
      </c>
      <c r="BS1033">
        <v>1</v>
      </c>
      <c r="BT1033">
        <v>2</v>
      </c>
      <c r="BU1033">
        <v>1</v>
      </c>
      <c r="BV1033">
        <v>2</v>
      </c>
      <c r="BW1033">
        <v>3</v>
      </c>
      <c r="BX1033">
        <v>3</v>
      </c>
      <c r="BY1033">
        <v>3</v>
      </c>
      <c r="BZ1033" t="s">
        <v>156</v>
      </c>
      <c r="CA1033">
        <v>227</v>
      </c>
      <c r="CB1033">
        <v>53</v>
      </c>
      <c r="CC1033">
        <v>0</v>
      </c>
      <c r="CD1033" t="s">
        <v>157</v>
      </c>
      <c r="CE1033" t="s">
        <v>157</v>
      </c>
      <c r="CF1033">
        <v>0</v>
      </c>
      <c r="CG1033">
        <v>55</v>
      </c>
      <c r="CH1033">
        <v>4350</v>
      </c>
      <c r="CI1033" t="s">
        <v>158</v>
      </c>
      <c r="CJ1033">
        <v>0</v>
      </c>
      <c r="CK1033">
        <v>1.147297</v>
      </c>
      <c r="CL1033">
        <v>14</v>
      </c>
      <c r="CM1033" t="s">
        <v>159</v>
      </c>
      <c r="CN1033">
        <v>4350</v>
      </c>
      <c r="CO1033">
        <v>441223</v>
      </c>
      <c r="CP1033">
        <v>0</v>
      </c>
      <c r="CQ1033">
        <v>1.1499999999999999</v>
      </c>
      <c r="CR1033">
        <v>441223</v>
      </c>
      <c r="CS1033">
        <v>0</v>
      </c>
      <c r="CT1033">
        <v>6057.7259389999999</v>
      </c>
      <c r="CU1033">
        <v>100</v>
      </c>
      <c r="CV1033">
        <v>41464</v>
      </c>
      <c r="CW1033">
        <v>3.9287999999999997E-2</v>
      </c>
      <c r="CX1033">
        <v>0</v>
      </c>
      <c r="CY1033">
        <v>2.6310000000000001E-3</v>
      </c>
      <c r="CZ1033">
        <v>300</v>
      </c>
      <c r="DA1033" t="s">
        <v>1036</v>
      </c>
      <c r="DB1033" t="s">
        <v>459</v>
      </c>
      <c r="DC1033" t="s">
        <v>1037</v>
      </c>
      <c r="DD1033">
        <v>-84.617006000000003</v>
      </c>
      <c r="DE1033">
        <v>34.462173999999997</v>
      </c>
      <c r="DF1033">
        <v>34.462173999999997</v>
      </c>
      <c r="DG1033">
        <v>-84.617006000000003</v>
      </c>
      <c r="DH1033">
        <v>2.2863000000000001E-2</v>
      </c>
      <c r="DI1033">
        <v>2.6310000000000001E-3</v>
      </c>
      <c r="DJ1033">
        <v>194</v>
      </c>
      <c r="DK1033">
        <v>4430</v>
      </c>
      <c r="DL1033">
        <v>13.8</v>
      </c>
      <c r="DM1033">
        <v>4750</v>
      </c>
      <c r="DN1033">
        <v>19.2</v>
      </c>
      <c r="DO1033">
        <v>4620</v>
      </c>
      <c r="DP1033">
        <v>19.2</v>
      </c>
      <c r="DQ1033">
        <v>4480</v>
      </c>
      <c r="DR1033">
        <v>0</v>
      </c>
      <c r="DS1033">
        <v>4350</v>
      </c>
      <c r="DT1033">
        <v>16.2</v>
      </c>
      <c r="DU1033">
        <v>3810</v>
      </c>
      <c r="DV1033">
        <v>15.5</v>
      </c>
      <c r="DW1033">
        <v>3630</v>
      </c>
      <c r="DX1033">
        <v>16.3</v>
      </c>
      <c r="DY1033">
        <v>3630</v>
      </c>
      <c r="DZ1033">
        <v>16.3</v>
      </c>
      <c r="EA1033">
        <v>3630</v>
      </c>
      <c r="EB1033">
        <v>16.3</v>
      </c>
      <c r="EC1033">
        <v>3680</v>
      </c>
      <c r="ED1033">
        <v>0</v>
      </c>
      <c r="EE1033">
        <v>6.7900000000000002E-4</v>
      </c>
    </row>
    <row r="1034" spans="1:135" x14ac:dyDescent="0.3">
      <c r="A1034">
        <v>1032</v>
      </c>
      <c r="B1034" t="s">
        <v>135</v>
      </c>
      <c r="C1034">
        <v>1001</v>
      </c>
      <c r="D1034">
        <v>46115</v>
      </c>
      <c r="E1034" t="s">
        <v>135</v>
      </c>
      <c r="F1034">
        <v>5958664</v>
      </c>
      <c r="G1034" t="s">
        <v>136</v>
      </c>
      <c r="H1034" s="1">
        <v>42659</v>
      </c>
      <c r="I1034" t="s">
        <v>684</v>
      </c>
      <c r="J1034" t="s">
        <v>685</v>
      </c>
      <c r="K1034" t="s">
        <v>1041</v>
      </c>
      <c r="L1034" t="s">
        <v>218</v>
      </c>
      <c r="M1034">
        <v>0</v>
      </c>
      <c r="N1034">
        <v>0</v>
      </c>
      <c r="O1034">
        <v>2</v>
      </c>
      <c r="P1034" t="s">
        <v>141</v>
      </c>
      <c r="Q1034" t="s">
        <v>186</v>
      </c>
      <c r="R1034" t="s">
        <v>219</v>
      </c>
      <c r="S1034" t="s">
        <v>219</v>
      </c>
      <c r="T1034" t="s">
        <v>216</v>
      </c>
      <c r="U1034">
        <v>1</v>
      </c>
      <c r="V1034" t="s">
        <v>165</v>
      </c>
      <c r="W1034" t="s">
        <v>166</v>
      </c>
      <c r="X1034" t="s">
        <v>147</v>
      </c>
      <c r="Y1034" t="s">
        <v>167</v>
      </c>
      <c r="Z1034">
        <v>21</v>
      </c>
      <c r="AA1034" t="s">
        <v>175</v>
      </c>
      <c r="AB1034" t="s">
        <v>168</v>
      </c>
      <c r="AC1034" t="s">
        <v>686</v>
      </c>
      <c r="AD1034">
        <v>1.118125</v>
      </c>
      <c r="AE1034">
        <v>34.454441000000003</v>
      </c>
      <c r="AF1034">
        <v>-84.639708999999996</v>
      </c>
      <c r="AG1034">
        <v>194</v>
      </c>
      <c r="AH1034">
        <v>84</v>
      </c>
      <c r="AI1034">
        <v>804</v>
      </c>
      <c r="AJ1034" t="s">
        <v>687</v>
      </c>
      <c r="AK1034">
        <v>39</v>
      </c>
      <c r="AL1034">
        <v>41</v>
      </c>
      <c r="AM1034" t="s">
        <v>153</v>
      </c>
      <c r="AN1034">
        <v>758.7</v>
      </c>
      <c r="AO1034">
        <v>62.3</v>
      </c>
      <c r="AP1034">
        <v>823.4</v>
      </c>
      <c r="AQ1034">
        <v>-84.640936999999994</v>
      </c>
      <c r="AR1034">
        <v>34.453662999999999</v>
      </c>
      <c r="AS1034">
        <v>-84.638557000000006</v>
      </c>
      <c r="AT1034">
        <v>34.454540000000001</v>
      </c>
      <c r="AU1034" t="s">
        <v>686</v>
      </c>
      <c r="AV1034">
        <v>1</v>
      </c>
      <c r="AW1034">
        <v>227</v>
      </c>
      <c r="AX1034">
        <v>53</v>
      </c>
      <c r="AY1034">
        <v>0</v>
      </c>
      <c r="AZ1034">
        <v>55</v>
      </c>
      <c r="BA1034">
        <v>5.05</v>
      </c>
      <c r="BB1034">
        <v>3.35</v>
      </c>
      <c r="BC1034">
        <v>1232</v>
      </c>
      <c r="BD1034">
        <v>1248</v>
      </c>
      <c r="BE1034">
        <v>1251</v>
      </c>
      <c r="BF1034">
        <v>0</v>
      </c>
      <c r="BG1034">
        <v>54.1</v>
      </c>
      <c r="BH1034">
        <v>0.9</v>
      </c>
      <c r="BI1034" s="1">
        <v>42614</v>
      </c>
      <c r="BJ1034" t="s">
        <v>154</v>
      </c>
      <c r="BK1034">
        <v>2.6310000000000001E-3</v>
      </c>
      <c r="BL1034">
        <v>41713</v>
      </c>
      <c r="BM1034">
        <v>41410</v>
      </c>
      <c r="BN1034" t="s">
        <v>686</v>
      </c>
      <c r="BO1034" t="s">
        <v>688</v>
      </c>
      <c r="BP1034">
        <v>1</v>
      </c>
      <c r="BQ1034">
        <v>5300</v>
      </c>
      <c r="BR1034">
        <v>6</v>
      </c>
      <c r="BS1034">
        <v>1</v>
      </c>
      <c r="BT1034">
        <v>2</v>
      </c>
      <c r="BU1034">
        <v>1</v>
      </c>
      <c r="BV1034">
        <v>2</v>
      </c>
      <c r="BW1034">
        <v>3</v>
      </c>
      <c r="BX1034">
        <v>3</v>
      </c>
      <c r="BY1034">
        <v>3</v>
      </c>
      <c r="BZ1034" t="s">
        <v>156</v>
      </c>
      <c r="CA1034">
        <v>227</v>
      </c>
      <c r="CB1034">
        <v>53</v>
      </c>
      <c r="CC1034">
        <v>0</v>
      </c>
      <c r="CD1034" t="s">
        <v>157</v>
      </c>
      <c r="CE1034" t="s">
        <v>157</v>
      </c>
      <c r="CF1034">
        <v>0</v>
      </c>
      <c r="CG1034">
        <v>55</v>
      </c>
      <c r="CH1034">
        <v>4350</v>
      </c>
      <c r="CI1034" t="s">
        <v>158</v>
      </c>
      <c r="CJ1034">
        <v>0</v>
      </c>
      <c r="CK1034">
        <v>1.147297</v>
      </c>
      <c r="CL1034">
        <v>14</v>
      </c>
      <c r="CM1034" t="s">
        <v>159</v>
      </c>
      <c r="CN1034">
        <v>4350</v>
      </c>
      <c r="CO1034">
        <v>441223</v>
      </c>
      <c r="CP1034">
        <v>0</v>
      </c>
      <c r="CQ1034">
        <v>1.1499999999999999</v>
      </c>
      <c r="CR1034">
        <v>441223</v>
      </c>
      <c r="CS1034">
        <v>0</v>
      </c>
      <c r="CT1034">
        <v>6057.7259389999999</v>
      </c>
      <c r="CU1034">
        <v>100</v>
      </c>
      <c r="CV1034">
        <v>41464</v>
      </c>
      <c r="CW1034">
        <v>3.9287999999999997E-2</v>
      </c>
      <c r="CX1034">
        <v>0</v>
      </c>
      <c r="CY1034">
        <v>2.6310000000000001E-3</v>
      </c>
      <c r="CZ1034">
        <v>300</v>
      </c>
      <c r="DA1034" t="s">
        <v>1036</v>
      </c>
      <c r="DB1034" t="s">
        <v>459</v>
      </c>
      <c r="DC1034" t="s">
        <v>1037</v>
      </c>
      <c r="DD1034">
        <v>-84.617006000000003</v>
      </c>
      <c r="DE1034">
        <v>34.462173999999997</v>
      </c>
      <c r="DF1034">
        <v>34.462173999999997</v>
      </c>
      <c r="DG1034">
        <v>-84.617006000000003</v>
      </c>
      <c r="DH1034">
        <v>2.2863000000000001E-2</v>
      </c>
      <c r="DI1034">
        <v>2.6310000000000001E-3</v>
      </c>
      <c r="DJ1034">
        <v>194</v>
      </c>
      <c r="DK1034">
        <v>4430</v>
      </c>
      <c r="DL1034">
        <v>13.8</v>
      </c>
      <c r="DM1034">
        <v>4750</v>
      </c>
      <c r="DN1034">
        <v>19.2</v>
      </c>
      <c r="DO1034">
        <v>4620</v>
      </c>
      <c r="DP1034">
        <v>19.2</v>
      </c>
      <c r="DQ1034">
        <v>4480</v>
      </c>
      <c r="DR1034">
        <v>0</v>
      </c>
      <c r="DS1034">
        <v>4350</v>
      </c>
      <c r="DT1034">
        <v>16.2</v>
      </c>
      <c r="DU1034">
        <v>3810</v>
      </c>
      <c r="DV1034">
        <v>15.5</v>
      </c>
      <c r="DW1034">
        <v>3630</v>
      </c>
      <c r="DX1034">
        <v>16.3</v>
      </c>
      <c r="DY1034">
        <v>3630</v>
      </c>
      <c r="DZ1034">
        <v>16.3</v>
      </c>
      <c r="EA1034">
        <v>3630</v>
      </c>
      <c r="EB1034">
        <v>16.3</v>
      </c>
      <c r="EC1034">
        <v>3680</v>
      </c>
      <c r="ED1034">
        <v>0</v>
      </c>
      <c r="EE1034">
        <v>0</v>
      </c>
    </row>
    <row r="1035" spans="1:135" x14ac:dyDescent="0.3">
      <c r="A1035">
        <v>1033</v>
      </c>
      <c r="B1035" t="s">
        <v>135</v>
      </c>
      <c r="C1035">
        <v>843</v>
      </c>
      <c r="D1035">
        <v>76465</v>
      </c>
      <c r="E1035" t="s">
        <v>135</v>
      </c>
      <c r="F1035">
        <v>4632600</v>
      </c>
      <c r="G1035" t="s">
        <v>136</v>
      </c>
      <c r="H1035" s="1">
        <v>41583</v>
      </c>
      <c r="I1035" t="s">
        <v>684</v>
      </c>
      <c r="J1035" t="s">
        <v>685</v>
      </c>
      <c r="K1035" t="s">
        <v>139</v>
      </c>
      <c r="L1035" t="s">
        <v>169</v>
      </c>
      <c r="M1035">
        <v>0</v>
      </c>
      <c r="N1035">
        <v>0</v>
      </c>
      <c r="O1035">
        <v>0</v>
      </c>
      <c r="P1035" t="s">
        <v>141</v>
      </c>
      <c r="Q1035" t="s">
        <v>142</v>
      </c>
      <c r="R1035" t="s">
        <v>219</v>
      </c>
      <c r="S1035" t="s">
        <v>219</v>
      </c>
      <c r="T1035" t="s">
        <v>187</v>
      </c>
      <c r="U1035">
        <v>1</v>
      </c>
      <c r="V1035" t="s">
        <v>165</v>
      </c>
      <c r="W1035" t="s">
        <v>166</v>
      </c>
      <c r="X1035" t="s">
        <v>147</v>
      </c>
      <c r="Y1035" t="s">
        <v>148</v>
      </c>
      <c r="Z1035">
        <v>21</v>
      </c>
      <c r="AA1035" t="s">
        <v>149</v>
      </c>
      <c r="AB1035" t="s">
        <v>150</v>
      </c>
      <c r="AC1035" t="s">
        <v>686</v>
      </c>
      <c r="AD1035">
        <v>2.92849</v>
      </c>
      <c r="AE1035">
        <v>34.459015000000001</v>
      </c>
      <c r="AF1035">
        <v>-84.617648000000003</v>
      </c>
      <c r="AG1035">
        <v>195</v>
      </c>
      <c r="AH1035">
        <v>85</v>
      </c>
      <c r="AI1035">
        <v>809</v>
      </c>
      <c r="AJ1035" t="s">
        <v>687</v>
      </c>
      <c r="AK1035">
        <v>43</v>
      </c>
      <c r="AL1035">
        <v>46</v>
      </c>
      <c r="AM1035" t="s">
        <v>153</v>
      </c>
      <c r="AN1035">
        <v>988.7</v>
      </c>
      <c r="AO1035">
        <v>47.8</v>
      </c>
      <c r="AP1035">
        <v>822.6</v>
      </c>
      <c r="AQ1035">
        <v>-84.617762999999997</v>
      </c>
      <c r="AR1035">
        <v>34.456888999999997</v>
      </c>
      <c r="AS1035">
        <v>-84.617676000000003</v>
      </c>
      <c r="AT1035">
        <v>34.459090000000003</v>
      </c>
      <c r="AU1035" t="s">
        <v>686</v>
      </c>
      <c r="AV1035">
        <v>1</v>
      </c>
      <c r="AW1035">
        <v>227</v>
      </c>
      <c r="AX1035">
        <v>53</v>
      </c>
      <c r="AY1035">
        <v>0</v>
      </c>
      <c r="AZ1035">
        <v>55</v>
      </c>
      <c r="BA1035">
        <v>7.08</v>
      </c>
      <c r="BB1035">
        <v>6.84</v>
      </c>
      <c r="BC1035">
        <v>1329.4</v>
      </c>
      <c r="BD1035">
        <v>1317.3</v>
      </c>
      <c r="BE1035">
        <v>1301.8</v>
      </c>
      <c r="BF1035">
        <v>55</v>
      </c>
      <c r="BG1035">
        <v>53.1</v>
      </c>
      <c r="BH1035">
        <v>1.9</v>
      </c>
      <c r="BI1035" s="1">
        <v>44147</v>
      </c>
      <c r="BJ1035" t="s">
        <v>154</v>
      </c>
      <c r="BK1035">
        <v>2.287E-3</v>
      </c>
      <c r="BL1035">
        <v>41716</v>
      </c>
      <c r="BM1035">
        <v>41413</v>
      </c>
      <c r="BN1035" t="s">
        <v>686</v>
      </c>
      <c r="BO1035" t="s">
        <v>688</v>
      </c>
      <c r="BP1035">
        <v>1</v>
      </c>
      <c r="BQ1035">
        <v>5300</v>
      </c>
      <c r="BR1035">
        <v>6</v>
      </c>
      <c r="BS1035">
        <v>1</v>
      </c>
      <c r="BT1035">
        <v>2</v>
      </c>
      <c r="BU1035">
        <v>1</v>
      </c>
      <c r="BV1035">
        <v>1</v>
      </c>
      <c r="BW1035">
        <v>2</v>
      </c>
      <c r="BX1035">
        <v>3</v>
      </c>
      <c r="BY1035">
        <v>3</v>
      </c>
      <c r="BZ1035" t="s">
        <v>156</v>
      </c>
      <c r="CA1035">
        <v>227</v>
      </c>
      <c r="CB1035">
        <v>53</v>
      </c>
      <c r="CC1035">
        <v>0</v>
      </c>
      <c r="CD1035" t="s">
        <v>157</v>
      </c>
      <c r="CE1035" t="s">
        <v>157</v>
      </c>
      <c r="CF1035">
        <v>0</v>
      </c>
      <c r="CG1035">
        <v>55</v>
      </c>
      <c r="CH1035">
        <v>4350</v>
      </c>
      <c r="CI1035" t="s">
        <v>158</v>
      </c>
      <c r="CJ1035">
        <v>0</v>
      </c>
      <c r="CK1035">
        <v>1.1158760000000001</v>
      </c>
      <c r="CL1035">
        <v>14</v>
      </c>
      <c r="CM1035" t="s">
        <v>159</v>
      </c>
      <c r="CN1035">
        <v>4350</v>
      </c>
      <c r="CO1035">
        <v>441226</v>
      </c>
      <c r="CP1035">
        <v>2.11</v>
      </c>
      <c r="CQ1035">
        <v>3.22</v>
      </c>
      <c r="CR1035">
        <v>441226</v>
      </c>
      <c r="CS1035">
        <v>0</v>
      </c>
      <c r="CT1035">
        <v>5891.8249949999999</v>
      </c>
      <c r="CU1035">
        <v>100</v>
      </c>
      <c r="CV1035">
        <v>41467</v>
      </c>
      <c r="CW1035">
        <v>3.6208999999999998E-2</v>
      </c>
      <c r="CX1035">
        <v>0</v>
      </c>
      <c r="CY1035">
        <v>2.287E-3</v>
      </c>
      <c r="CZ1035">
        <v>300</v>
      </c>
      <c r="DA1035" t="s">
        <v>1036</v>
      </c>
      <c r="DB1035" t="s">
        <v>459</v>
      </c>
      <c r="DC1035" t="s">
        <v>1037</v>
      </c>
      <c r="DD1035">
        <v>-84.617006000000003</v>
      </c>
      <c r="DE1035">
        <v>34.462173999999997</v>
      </c>
      <c r="DF1035">
        <v>34.462173999999997</v>
      </c>
      <c r="DG1035">
        <v>-84.617006000000003</v>
      </c>
      <c r="DH1035">
        <v>3.1540000000000001E-3</v>
      </c>
      <c r="DI1035">
        <v>2.287E-3</v>
      </c>
      <c r="DJ1035">
        <v>195</v>
      </c>
      <c r="DK1035">
        <v>4430</v>
      </c>
      <c r="DL1035">
        <v>13.8</v>
      </c>
      <c r="DM1035">
        <v>4750</v>
      </c>
      <c r="DN1035">
        <v>19.2</v>
      </c>
      <c r="DO1035">
        <v>4620</v>
      </c>
      <c r="DP1035">
        <v>19.2</v>
      </c>
      <c r="DQ1035">
        <v>4480</v>
      </c>
      <c r="DR1035">
        <v>0</v>
      </c>
      <c r="DS1035">
        <v>4350</v>
      </c>
      <c r="DT1035">
        <v>16.2</v>
      </c>
      <c r="DU1035">
        <v>3810</v>
      </c>
      <c r="DV1035">
        <v>15.5</v>
      </c>
      <c r="DW1035">
        <v>3630</v>
      </c>
      <c r="DX1035">
        <v>16.3</v>
      </c>
      <c r="DY1035">
        <v>3630</v>
      </c>
      <c r="DZ1035">
        <v>16.3</v>
      </c>
      <c r="EA1035">
        <v>3630</v>
      </c>
      <c r="EB1035">
        <v>16.3</v>
      </c>
      <c r="EC1035">
        <v>3680</v>
      </c>
      <c r="ED1035">
        <v>0</v>
      </c>
      <c r="EE1035">
        <v>0</v>
      </c>
    </row>
    <row r="1036" spans="1:135" x14ac:dyDescent="0.3">
      <c r="A1036">
        <v>1034</v>
      </c>
      <c r="B1036" t="s">
        <v>135</v>
      </c>
      <c r="C1036">
        <v>1006</v>
      </c>
      <c r="D1036">
        <v>45189</v>
      </c>
      <c r="E1036" t="s">
        <v>135</v>
      </c>
      <c r="F1036">
        <v>6004907</v>
      </c>
      <c r="G1036" t="s">
        <v>136</v>
      </c>
      <c r="H1036" s="1">
        <v>42691</v>
      </c>
      <c r="I1036" t="s">
        <v>684</v>
      </c>
      <c r="J1036" t="s">
        <v>685</v>
      </c>
      <c r="K1036" t="s">
        <v>1042</v>
      </c>
      <c r="L1036" t="s">
        <v>169</v>
      </c>
      <c r="M1036">
        <v>0</v>
      </c>
      <c r="N1036">
        <v>0</v>
      </c>
      <c r="O1036">
        <v>0</v>
      </c>
      <c r="P1036" t="s">
        <v>141</v>
      </c>
      <c r="Q1036" t="s">
        <v>186</v>
      </c>
      <c r="R1036" t="s">
        <v>219</v>
      </c>
      <c r="S1036" t="s">
        <v>219</v>
      </c>
      <c r="T1036" t="s">
        <v>187</v>
      </c>
      <c r="U1036">
        <v>1</v>
      </c>
      <c r="V1036" t="s">
        <v>165</v>
      </c>
      <c r="W1036" t="s">
        <v>146</v>
      </c>
      <c r="X1036" t="s">
        <v>178</v>
      </c>
      <c r="Y1036" t="s">
        <v>148</v>
      </c>
      <c r="Z1036">
        <v>41</v>
      </c>
      <c r="AA1036" t="s">
        <v>149</v>
      </c>
      <c r="AB1036" t="s">
        <v>150</v>
      </c>
      <c r="AC1036" t="s">
        <v>686</v>
      </c>
      <c r="AD1036">
        <v>2.7909039999999998</v>
      </c>
      <c r="AE1036">
        <v>34.457053000000002</v>
      </c>
      <c r="AF1036">
        <v>-84.617697000000007</v>
      </c>
      <c r="AG1036">
        <v>195</v>
      </c>
      <c r="AH1036">
        <v>85</v>
      </c>
      <c r="AI1036">
        <v>809</v>
      </c>
      <c r="AJ1036" t="s">
        <v>687</v>
      </c>
      <c r="AK1036">
        <v>43</v>
      </c>
      <c r="AL1036">
        <v>46</v>
      </c>
      <c r="AM1036" t="s">
        <v>153</v>
      </c>
      <c r="AN1036">
        <v>988.7</v>
      </c>
      <c r="AO1036">
        <v>47.8</v>
      </c>
      <c r="AP1036">
        <v>822.6</v>
      </c>
      <c r="AQ1036">
        <v>-84.617762999999997</v>
      </c>
      <c r="AR1036">
        <v>34.456888999999997</v>
      </c>
      <c r="AS1036">
        <v>-84.617676000000003</v>
      </c>
      <c r="AT1036">
        <v>34.459090000000003</v>
      </c>
      <c r="AU1036" t="s">
        <v>686</v>
      </c>
      <c r="AV1036">
        <v>1</v>
      </c>
      <c r="AW1036">
        <v>227</v>
      </c>
      <c r="AX1036">
        <v>53</v>
      </c>
      <c r="AY1036">
        <v>0</v>
      </c>
      <c r="AZ1036">
        <v>55</v>
      </c>
      <c r="BA1036">
        <v>7.08</v>
      </c>
      <c r="BB1036">
        <v>6.84</v>
      </c>
      <c r="BC1036">
        <v>1329.4</v>
      </c>
      <c r="BD1036">
        <v>1317.3</v>
      </c>
      <c r="BE1036">
        <v>1301.8</v>
      </c>
      <c r="BF1036">
        <v>55</v>
      </c>
      <c r="BG1036">
        <v>53.1</v>
      </c>
      <c r="BH1036">
        <v>1.9</v>
      </c>
      <c r="BI1036" s="1">
        <v>44147</v>
      </c>
      <c r="BJ1036" t="s">
        <v>154</v>
      </c>
      <c r="BK1036">
        <v>2.287E-3</v>
      </c>
      <c r="BL1036">
        <v>41716</v>
      </c>
      <c r="BM1036">
        <v>41413</v>
      </c>
      <c r="BN1036" t="s">
        <v>686</v>
      </c>
      <c r="BO1036" t="s">
        <v>688</v>
      </c>
      <c r="BP1036">
        <v>1</v>
      </c>
      <c r="BQ1036">
        <v>5300</v>
      </c>
      <c r="BR1036">
        <v>6</v>
      </c>
      <c r="BS1036">
        <v>1</v>
      </c>
      <c r="BT1036">
        <v>2</v>
      </c>
      <c r="BU1036">
        <v>1</v>
      </c>
      <c r="BV1036">
        <v>1</v>
      </c>
      <c r="BW1036">
        <v>2</v>
      </c>
      <c r="BX1036">
        <v>3</v>
      </c>
      <c r="BY1036">
        <v>3</v>
      </c>
      <c r="BZ1036" t="s">
        <v>156</v>
      </c>
      <c r="CA1036">
        <v>227</v>
      </c>
      <c r="CB1036">
        <v>53</v>
      </c>
      <c r="CC1036">
        <v>0</v>
      </c>
      <c r="CD1036" t="s">
        <v>157</v>
      </c>
      <c r="CE1036" t="s">
        <v>157</v>
      </c>
      <c r="CF1036">
        <v>0</v>
      </c>
      <c r="CG1036">
        <v>55</v>
      </c>
      <c r="CH1036">
        <v>4350</v>
      </c>
      <c r="CI1036" t="s">
        <v>158</v>
      </c>
      <c r="CJ1036">
        <v>0</v>
      </c>
      <c r="CK1036">
        <v>1.1158760000000001</v>
      </c>
      <c r="CL1036">
        <v>14</v>
      </c>
      <c r="CM1036" t="s">
        <v>159</v>
      </c>
      <c r="CN1036">
        <v>4350</v>
      </c>
      <c r="CO1036">
        <v>441226</v>
      </c>
      <c r="CP1036">
        <v>2.11</v>
      </c>
      <c r="CQ1036">
        <v>3.22</v>
      </c>
      <c r="CR1036">
        <v>441226</v>
      </c>
      <c r="CS1036">
        <v>0</v>
      </c>
      <c r="CT1036">
        <v>5891.8249949999999</v>
      </c>
      <c r="CU1036">
        <v>100</v>
      </c>
      <c r="CV1036">
        <v>41467</v>
      </c>
      <c r="CW1036">
        <v>3.6208999999999998E-2</v>
      </c>
      <c r="CX1036">
        <v>0</v>
      </c>
      <c r="CY1036">
        <v>2.287E-3</v>
      </c>
      <c r="CZ1036">
        <v>300</v>
      </c>
      <c r="DA1036" t="s">
        <v>1036</v>
      </c>
      <c r="DB1036" t="s">
        <v>459</v>
      </c>
      <c r="DC1036" t="s">
        <v>1037</v>
      </c>
      <c r="DD1036">
        <v>-84.617006000000003</v>
      </c>
      <c r="DE1036">
        <v>34.462173999999997</v>
      </c>
      <c r="DF1036">
        <v>34.462173999999997</v>
      </c>
      <c r="DG1036">
        <v>-84.617006000000003</v>
      </c>
      <c r="DH1036">
        <v>3.1540000000000001E-3</v>
      </c>
      <c r="DI1036">
        <v>2.287E-3</v>
      </c>
      <c r="DJ1036">
        <v>195</v>
      </c>
      <c r="DK1036">
        <v>4430</v>
      </c>
      <c r="DL1036">
        <v>13.8</v>
      </c>
      <c r="DM1036">
        <v>4750</v>
      </c>
      <c r="DN1036">
        <v>19.2</v>
      </c>
      <c r="DO1036">
        <v>4620</v>
      </c>
      <c r="DP1036">
        <v>19.2</v>
      </c>
      <c r="DQ1036">
        <v>4480</v>
      </c>
      <c r="DR1036">
        <v>0</v>
      </c>
      <c r="DS1036">
        <v>4350</v>
      </c>
      <c r="DT1036">
        <v>16.2</v>
      </c>
      <c r="DU1036">
        <v>3810</v>
      </c>
      <c r="DV1036">
        <v>15.5</v>
      </c>
      <c r="DW1036">
        <v>3630</v>
      </c>
      <c r="DX1036">
        <v>16.3</v>
      </c>
      <c r="DY1036">
        <v>3630</v>
      </c>
      <c r="DZ1036">
        <v>16.3</v>
      </c>
      <c r="EA1036">
        <v>3630</v>
      </c>
      <c r="EB1036">
        <v>16.3</v>
      </c>
      <c r="EC1036">
        <v>3680</v>
      </c>
      <c r="ED1036">
        <v>0</v>
      </c>
      <c r="EE1036">
        <v>0</v>
      </c>
    </row>
    <row r="1037" spans="1:135" x14ac:dyDescent="0.3">
      <c r="A1037">
        <v>1035</v>
      </c>
      <c r="B1037" t="s">
        <v>135</v>
      </c>
      <c r="C1037">
        <v>1109</v>
      </c>
      <c r="D1037">
        <v>5211</v>
      </c>
      <c r="E1037" t="s">
        <v>135</v>
      </c>
      <c r="F1037">
        <v>7688799</v>
      </c>
      <c r="G1037" t="s">
        <v>692</v>
      </c>
      <c r="H1037" s="1">
        <v>44019</v>
      </c>
      <c r="I1037" t="s">
        <v>684</v>
      </c>
      <c r="J1037" t="s">
        <v>685</v>
      </c>
      <c r="K1037" t="s">
        <v>1043</v>
      </c>
      <c r="L1037" t="s">
        <v>140</v>
      </c>
      <c r="M1037">
        <v>0</v>
      </c>
      <c r="N1037">
        <v>0</v>
      </c>
      <c r="O1037">
        <v>0</v>
      </c>
      <c r="P1037" t="s">
        <v>328</v>
      </c>
      <c r="Q1037" t="s">
        <v>170</v>
      </c>
      <c r="R1037" t="s">
        <v>180</v>
      </c>
      <c r="S1037" t="s">
        <v>201</v>
      </c>
      <c r="T1037" t="s">
        <v>271</v>
      </c>
      <c r="U1037">
        <v>2</v>
      </c>
      <c r="V1037" t="s">
        <v>165</v>
      </c>
      <c r="W1037" t="s">
        <v>174</v>
      </c>
      <c r="X1037" t="s">
        <v>147</v>
      </c>
      <c r="Y1037" t="s">
        <v>148</v>
      </c>
      <c r="Z1037">
        <v>0</v>
      </c>
      <c r="AA1037" t="s">
        <v>433</v>
      </c>
      <c r="AB1037" t="s">
        <v>168</v>
      </c>
      <c r="AC1037" t="s">
        <v>686</v>
      </c>
      <c r="AD1037">
        <v>2.9203800000000002</v>
      </c>
      <c r="AE1037">
        <v>34.458902999999999</v>
      </c>
      <c r="AF1037">
        <v>-84.617605999999995</v>
      </c>
      <c r="AG1037">
        <v>195</v>
      </c>
      <c r="AH1037">
        <v>85</v>
      </c>
      <c r="AI1037">
        <v>809</v>
      </c>
      <c r="AJ1037" t="s">
        <v>687</v>
      </c>
      <c r="AK1037">
        <v>43</v>
      </c>
      <c r="AL1037">
        <v>46</v>
      </c>
      <c r="AM1037" t="s">
        <v>153</v>
      </c>
      <c r="AN1037">
        <v>988.7</v>
      </c>
      <c r="AO1037">
        <v>47.8</v>
      </c>
      <c r="AP1037">
        <v>822.6</v>
      </c>
      <c r="AQ1037">
        <v>-84.617762999999997</v>
      </c>
      <c r="AR1037">
        <v>34.456888999999997</v>
      </c>
      <c r="AS1037">
        <v>-84.617676000000003</v>
      </c>
      <c r="AT1037">
        <v>34.459090000000003</v>
      </c>
      <c r="AU1037" t="s">
        <v>686</v>
      </c>
      <c r="AV1037">
        <v>1</v>
      </c>
      <c r="AW1037">
        <v>227</v>
      </c>
      <c r="AX1037">
        <v>53</v>
      </c>
      <c r="AY1037">
        <v>0</v>
      </c>
      <c r="AZ1037">
        <v>55</v>
      </c>
      <c r="BA1037">
        <v>7.08</v>
      </c>
      <c r="BB1037">
        <v>6.84</v>
      </c>
      <c r="BC1037">
        <v>1329.4</v>
      </c>
      <c r="BD1037">
        <v>1317.3</v>
      </c>
      <c r="BE1037">
        <v>1301.8</v>
      </c>
      <c r="BF1037">
        <v>55</v>
      </c>
      <c r="BG1037">
        <v>53.1</v>
      </c>
      <c r="BH1037">
        <v>1.9</v>
      </c>
      <c r="BI1037" s="1">
        <v>44147</v>
      </c>
      <c r="BJ1037" t="s">
        <v>154</v>
      </c>
      <c r="BK1037">
        <v>2.287E-3</v>
      </c>
      <c r="BL1037">
        <v>41716</v>
      </c>
      <c r="BM1037">
        <v>41413</v>
      </c>
      <c r="BN1037" t="s">
        <v>686</v>
      </c>
      <c r="BO1037" t="s">
        <v>688</v>
      </c>
      <c r="BP1037">
        <v>1</v>
      </c>
      <c r="BQ1037">
        <v>5300</v>
      </c>
      <c r="BR1037">
        <v>6</v>
      </c>
      <c r="BS1037">
        <v>1</v>
      </c>
      <c r="BT1037">
        <v>2</v>
      </c>
      <c r="BU1037">
        <v>1</v>
      </c>
      <c r="BV1037">
        <v>1</v>
      </c>
      <c r="BW1037">
        <v>2</v>
      </c>
      <c r="BX1037">
        <v>3</v>
      </c>
      <c r="BY1037">
        <v>3</v>
      </c>
      <c r="BZ1037" t="s">
        <v>156</v>
      </c>
      <c r="CA1037">
        <v>227</v>
      </c>
      <c r="CB1037">
        <v>53</v>
      </c>
      <c r="CC1037">
        <v>0</v>
      </c>
      <c r="CD1037" t="s">
        <v>157</v>
      </c>
      <c r="CE1037" t="s">
        <v>157</v>
      </c>
      <c r="CF1037">
        <v>0</v>
      </c>
      <c r="CG1037">
        <v>55</v>
      </c>
      <c r="CH1037">
        <v>4350</v>
      </c>
      <c r="CI1037" t="s">
        <v>158</v>
      </c>
      <c r="CJ1037">
        <v>0</v>
      </c>
      <c r="CK1037">
        <v>1.1158760000000001</v>
      </c>
      <c r="CL1037">
        <v>14</v>
      </c>
      <c r="CM1037" t="s">
        <v>159</v>
      </c>
      <c r="CN1037">
        <v>4350</v>
      </c>
      <c r="CO1037">
        <v>441226</v>
      </c>
      <c r="CP1037">
        <v>2.11</v>
      </c>
      <c r="CQ1037">
        <v>3.22</v>
      </c>
      <c r="CR1037">
        <v>441226</v>
      </c>
      <c r="CS1037">
        <v>0</v>
      </c>
      <c r="CT1037">
        <v>5891.8249949999999</v>
      </c>
      <c r="CU1037">
        <v>100</v>
      </c>
      <c r="CV1037">
        <v>41467</v>
      </c>
      <c r="CW1037">
        <v>3.6208999999999998E-2</v>
      </c>
      <c r="CX1037">
        <v>0</v>
      </c>
      <c r="CY1037">
        <v>2.287E-3</v>
      </c>
      <c r="CZ1037">
        <v>300</v>
      </c>
      <c r="DA1037" t="s">
        <v>1036</v>
      </c>
      <c r="DB1037" t="s">
        <v>459</v>
      </c>
      <c r="DC1037" t="s">
        <v>1037</v>
      </c>
      <c r="DD1037">
        <v>-84.617006000000003</v>
      </c>
      <c r="DE1037">
        <v>34.462173999999997</v>
      </c>
      <c r="DF1037">
        <v>34.462173999999997</v>
      </c>
      <c r="DG1037">
        <v>-84.617006000000003</v>
      </c>
      <c r="DH1037">
        <v>3.1540000000000001E-3</v>
      </c>
      <c r="DI1037">
        <v>2.287E-3</v>
      </c>
      <c r="DJ1037">
        <v>195</v>
      </c>
      <c r="DK1037">
        <v>4430</v>
      </c>
      <c r="DL1037">
        <v>13.8</v>
      </c>
      <c r="DM1037">
        <v>4750</v>
      </c>
      <c r="DN1037">
        <v>19.2</v>
      </c>
      <c r="DO1037">
        <v>4620</v>
      </c>
      <c r="DP1037">
        <v>19.2</v>
      </c>
      <c r="DQ1037">
        <v>4480</v>
      </c>
      <c r="DR1037">
        <v>0</v>
      </c>
      <c r="DS1037">
        <v>4350</v>
      </c>
      <c r="DT1037">
        <v>16.2</v>
      </c>
      <c r="DU1037">
        <v>3810</v>
      </c>
      <c r="DV1037">
        <v>15.5</v>
      </c>
      <c r="DW1037">
        <v>3630</v>
      </c>
      <c r="DX1037">
        <v>16.3</v>
      </c>
      <c r="DY1037">
        <v>3630</v>
      </c>
      <c r="DZ1037">
        <v>16.3</v>
      </c>
      <c r="EA1037">
        <v>3630</v>
      </c>
      <c r="EB1037">
        <v>16.3</v>
      </c>
      <c r="EC1037">
        <v>3680</v>
      </c>
      <c r="ED1037">
        <v>0</v>
      </c>
      <c r="EE1037">
        <v>0</v>
      </c>
    </row>
    <row r="1038" spans="1:135" x14ac:dyDescent="0.3">
      <c r="A1038">
        <v>1036</v>
      </c>
      <c r="B1038" t="s">
        <v>135</v>
      </c>
      <c r="C1038">
        <v>906</v>
      </c>
      <c r="D1038">
        <v>62914</v>
      </c>
      <c r="E1038" t="s">
        <v>135</v>
      </c>
      <c r="F1038">
        <v>5302900</v>
      </c>
      <c r="G1038" t="s">
        <v>692</v>
      </c>
      <c r="H1038" s="1">
        <v>42114</v>
      </c>
      <c r="I1038" t="s">
        <v>684</v>
      </c>
      <c r="J1038" t="s">
        <v>685</v>
      </c>
      <c r="K1038" t="s">
        <v>1043</v>
      </c>
      <c r="L1038" t="s">
        <v>140</v>
      </c>
      <c r="M1038">
        <v>0</v>
      </c>
      <c r="N1038">
        <v>0</v>
      </c>
      <c r="O1038">
        <v>0</v>
      </c>
      <c r="P1038" t="s">
        <v>141</v>
      </c>
      <c r="Q1038" t="s">
        <v>186</v>
      </c>
      <c r="R1038" t="s">
        <v>219</v>
      </c>
      <c r="S1038" t="s">
        <v>219</v>
      </c>
      <c r="T1038" t="s">
        <v>144</v>
      </c>
      <c r="U1038">
        <v>1</v>
      </c>
      <c r="V1038" t="s">
        <v>145</v>
      </c>
      <c r="W1038" t="s">
        <v>146</v>
      </c>
      <c r="X1038" t="s">
        <v>178</v>
      </c>
      <c r="Y1038" t="s">
        <v>167</v>
      </c>
      <c r="Z1038">
        <v>0</v>
      </c>
      <c r="AA1038" t="s">
        <v>149</v>
      </c>
      <c r="AB1038" t="s">
        <v>150</v>
      </c>
      <c r="AC1038" t="s">
        <v>686</v>
      </c>
      <c r="AD1038">
        <v>3.032</v>
      </c>
      <c r="AE1038">
        <v>34.460473</v>
      </c>
      <c r="AF1038">
        <v>-84.617842999999993</v>
      </c>
      <c r="AG1038">
        <v>196</v>
      </c>
      <c r="AH1038">
        <v>86</v>
      </c>
      <c r="AI1038">
        <v>810</v>
      </c>
      <c r="AJ1038" t="s">
        <v>687</v>
      </c>
      <c r="AK1038">
        <v>44</v>
      </c>
      <c r="AL1038">
        <v>47</v>
      </c>
      <c r="AM1038" t="s">
        <v>153</v>
      </c>
      <c r="AN1038">
        <v>708.6</v>
      </c>
      <c r="AO1038">
        <v>53.4</v>
      </c>
      <c r="AP1038">
        <v>661.3</v>
      </c>
      <c r="AQ1038">
        <v>-84.617735999999994</v>
      </c>
      <c r="AR1038">
        <v>34.459249</v>
      </c>
      <c r="AS1038">
        <v>-84.617596000000006</v>
      </c>
      <c r="AT1038">
        <v>34.461004000000003</v>
      </c>
      <c r="AU1038" t="s">
        <v>686</v>
      </c>
      <c r="AV1038">
        <v>1</v>
      </c>
      <c r="AW1038">
        <v>227</v>
      </c>
      <c r="AX1038">
        <v>53</v>
      </c>
      <c r="AY1038">
        <v>0</v>
      </c>
      <c r="AZ1038">
        <v>55</v>
      </c>
      <c r="BA1038">
        <v>9.19</v>
      </c>
      <c r="BB1038">
        <v>8.39</v>
      </c>
      <c r="BC1038">
        <v>1299.5</v>
      </c>
      <c r="BD1038">
        <v>1288.4000000000001</v>
      </c>
      <c r="BE1038">
        <v>1274</v>
      </c>
      <c r="BF1038">
        <v>55</v>
      </c>
      <c r="BG1038">
        <v>49.6</v>
      </c>
      <c r="BH1038">
        <v>5.4</v>
      </c>
      <c r="BI1038" s="1">
        <v>44147</v>
      </c>
      <c r="BJ1038" t="s">
        <v>154</v>
      </c>
      <c r="BK1038">
        <v>1.8439999999999999E-3</v>
      </c>
      <c r="BL1038">
        <v>41716</v>
      </c>
      <c r="BM1038">
        <v>41413</v>
      </c>
      <c r="BN1038" t="s">
        <v>686</v>
      </c>
      <c r="BO1038" t="s">
        <v>688</v>
      </c>
      <c r="BP1038">
        <v>1</v>
      </c>
      <c r="BQ1038">
        <v>5300</v>
      </c>
      <c r="BR1038">
        <v>6</v>
      </c>
      <c r="BS1038">
        <v>1</v>
      </c>
      <c r="BT1038">
        <v>2</v>
      </c>
      <c r="BU1038">
        <v>1</v>
      </c>
      <c r="BV1038">
        <v>1</v>
      </c>
      <c r="BW1038">
        <v>2</v>
      </c>
      <c r="BX1038">
        <v>3</v>
      </c>
      <c r="BY1038">
        <v>3</v>
      </c>
      <c r="BZ1038" t="s">
        <v>156</v>
      </c>
      <c r="CA1038">
        <v>227</v>
      </c>
      <c r="CB1038">
        <v>53</v>
      </c>
      <c r="CC1038">
        <v>0</v>
      </c>
      <c r="CD1038" t="s">
        <v>157</v>
      </c>
      <c r="CE1038" t="s">
        <v>157</v>
      </c>
      <c r="CF1038">
        <v>0</v>
      </c>
      <c r="CG1038">
        <v>55</v>
      </c>
      <c r="CH1038">
        <v>4350</v>
      </c>
      <c r="CI1038" t="s">
        <v>158</v>
      </c>
      <c r="CJ1038">
        <v>0</v>
      </c>
      <c r="CK1038">
        <v>1.1158760000000001</v>
      </c>
      <c r="CL1038">
        <v>14</v>
      </c>
      <c r="CM1038" t="s">
        <v>159</v>
      </c>
      <c r="CN1038">
        <v>4350</v>
      </c>
      <c r="CO1038">
        <v>441226</v>
      </c>
      <c r="CP1038">
        <v>2.11</v>
      </c>
      <c r="CQ1038">
        <v>3.22</v>
      </c>
      <c r="CR1038">
        <v>441226</v>
      </c>
      <c r="CS1038">
        <v>0</v>
      </c>
      <c r="CT1038">
        <v>5891.8249949999999</v>
      </c>
      <c r="CU1038">
        <v>100</v>
      </c>
      <c r="CV1038">
        <v>41467</v>
      </c>
      <c r="CW1038">
        <v>3.6208999999999998E-2</v>
      </c>
      <c r="CX1038">
        <v>0</v>
      </c>
      <c r="CY1038">
        <v>1.8439999999999999E-3</v>
      </c>
      <c r="CZ1038">
        <v>300</v>
      </c>
      <c r="DA1038" t="s">
        <v>1036</v>
      </c>
      <c r="DB1038" t="s">
        <v>459</v>
      </c>
      <c r="DC1038" t="s">
        <v>1037</v>
      </c>
      <c r="DD1038">
        <v>-84.617006000000003</v>
      </c>
      <c r="DE1038">
        <v>34.462173999999997</v>
      </c>
      <c r="DF1038">
        <v>34.462173999999997</v>
      </c>
      <c r="DG1038">
        <v>-84.617006000000003</v>
      </c>
      <c r="DH1038">
        <v>1.3090000000000001E-3</v>
      </c>
      <c r="DI1038">
        <v>1.8439999999999999E-3</v>
      </c>
      <c r="DJ1038">
        <v>196</v>
      </c>
      <c r="DK1038">
        <v>6450</v>
      </c>
      <c r="DL1038">
        <v>14.4</v>
      </c>
      <c r="DM1038">
        <v>6810</v>
      </c>
      <c r="DN1038">
        <v>14.4</v>
      </c>
      <c r="DO1038">
        <v>6530</v>
      </c>
      <c r="DP1038">
        <v>0</v>
      </c>
      <c r="DQ1038">
        <v>6500</v>
      </c>
      <c r="DR1038">
        <v>0</v>
      </c>
      <c r="DS1038">
        <v>6300</v>
      </c>
      <c r="DT1038">
        <v>15.2</v>
      </c>
      <c r="DU1038">
        <v>6050</v>
      </c>
      <c r="DV1038">
        <v>15.2</v>
      </c>
      <c r="DW1038">
        <v>5270</v>
      </c>
      <c r="DX1038">
        <v>12.8</v>
      </c>
      <c r="DY1038">
        <v>5270</v>
      </c>
      <c r="DZ1038">
        <v>12.8</v>
      </c>
      <c r="EA1038">
        <v>5180</v>
      </c>
      <c r="EB1038">
        <v>13.7</v>
      </c>
      <c r="EC1038">
        <v>5240</v>
      </c>
      <c r="ED1038">
        <v>13.7</v>
      </c>
      <c r="EE1038">
        <v>0</v>
      </c>
    </row>
    <row r="1039" spans="1:135" x14ac:dyDescent="0.3">
      <c r="A1039">
        <v>1037</v>
      </c>
      <c r="B1039" t="s">
        <v>135</v>
      </c>
      <c r="C1039">
        <v>824</v>
      </c>
      <c r="D1039">
        <v>82790</v>
      </c>
      <c r="E1039" t="s">
        <v>135</v>
      </c>
      <c r="F1039">
        <v>4357203</v>
      </c>
      <c r="G1039" t="s">
        <v>136</v>
      </c>
      <c r="H1039" s="1">
        <v>41322</v>
      </c>
      <c r="I1039" t="s">
        <v>684</v>
      </c>
      <c r="J1039" t="s">
        <v>685</v>
      </c>
      <c r="K1039" t="s">
        <v>1044</v>
      </c>
      <c r="L1039" t="s">
        <v>169</v>
      </c>
      <c r="M1039">
        <v>0</v>
      </c>
      <c r="N1039">
        <v>0</v>
      </c>
      <c r="O1039">
        <v>0</v>
      </c>
      <c r="P1039" t="s">
        <v>190</v>
      </c>
      <c r="Q1039" t="s">
        <v>249</v>
      </c>
      <c r="R1039" t="s">
        <v>180</v>
      </c>
      <c r="S1039" t="s">
        <v>180</v>
      </c>
      <c r="T1039" t="s">
        <v>253</v>
      </c>
      <c r="U1039">
        <v>2</v>
      </c>
      <c r="V1039" t="s">
        <v>412</v>
      </c>
      <c r="W1039" t="s">
        <v>382</v>
      </c>
      <c r="X1039" t="s">
        <v>147</v>
      </c>
      <c r="Y1039" t="s">
        <v>148</v>
      </c>
      <c r="Z1039">
        <v>0</v>
      </c>
      <c r="AA1039" t="s">
        <v>198</v>
      </c>
      <c r="AB1039" t="s">
        <v>195</v>
      </c>
      <c r="AC1039" t="s">
        <v>686</v>
      </c>
      <c r="AD1039">
        <v>1.964</v>
      </c>
      <c r="AE1039">
        <v>34.449846000000001</v>
      </c>
      <c r="AF1039">
        <v>-84.626952000000003</v>
      </c>
      <c r="AG1039">
        <v>198</v>
      </c>
      <c r="AH1039">
        <v>88</v>
      </c>
      <c r="AI1039">
        <v>806</v>
      </c>
      <c r="AJ1039" t="s">
        <v>687</v>
      </c>
      <c r="AK1039">
        <v>41</v>
      </c>
      <c r="AL1039">
        <v>43</v>
      </c>
      <c r="AM1039" t="s">
        <v>153</v>
      </c>
      <c r="AN1039">
        <v>700.4</v>
      </c>
      <c r="AO1039">
        <v>76.099999999999994</v>
      </c>
      <c r="AP1039">
        <v>930.3</v>
      </c>
      <c r="AQ1039">
        <v>-84.628201000000004</v>
      </c>
      <c r="AR1039">
        <v>34.450775999999998</v>
      </c>
      <c r="AS1039">
        <v>-84.625598999999994</v>
      </c>
      <c r="AT1039">
        <v>34.449751999999997</v>
      </c>
      <c r="AU1039" t="s">
        <v>686</v>
      </c>
      <c r="AV1039">
        <v>1</v>
      </c>
      <c r="AW1039">
        <v>227</v>
      </c>
      <c r="AX1039">
        <v>53</v>
      </c>
      <c r="AY1039">
        <v>0</v>
      </c>
      <c r="AZ1039">
        <v>55</v>
      </c>
      <c r="BA1039">
        <v>11.33</v>
      </c>
      <c r="BB1039">
        <v>11.17</v>
      </c>
      <c r="BC1039">
        <v>1315.9</v>
      </c>
      <c r="BD1039">
        <v>1329.7</v>
      </c>
      <c r="BE1039">
        <v>1323.2</v>
      </c>
      <c r="BF1039">
        <v>55</v>
      </c>
      <c r="BG1039">
        <v>50</v>
      </c>
      <c r="BH1039">
        <v>5</v>
      </c>
      <c r="BI1039" s="1">
        <v>44147</v>
      </c>
      <c r="BJ1039" t="s">
        <v>154</v>
      </c>
      <c r="BK1039">
        <v>2.9529999999999999E-3</v>
      </c>
      <c r="BL1039">
        <v>41717</v>
      </c>
      <c r="BM1039">
        <v>41414</v>
      </c>
      <c r="BN1039" t="s">
        <v>686</v>
      </c>
      <c r="BO1039" t="s">
        <v>688</v>
      </c>
      <c r="BP1039">
        <v>1</v>
      </c>
      <c r="BQ1039">
        <v>5300</v>
      </c>
      <c r="BR1039">
        <v>6</v>
      </c>
      <c r="BS1039">
        <v>1</v>
      </c>
      <c r="BT1039">
        <v>2</v>
      </c>
      <c r="BU1039">
        <v>1</v>
      </c>
      <c r="BV1039">
        <v>1</v>
      </c>
      <c r="BW1039">
        <v>2</v>
      </c>
      <c r="BX1039">
        <v>3</v>
      </c>
      <c r="BY1039">
        <v>3</v>
      </c>
      <c r="BZ1039" t="s">
        <v>156</v>
      </c>
      <c r="CA1039">
        <v>227</v>
      </c>
      <c r="CB1039">
        <v>53</v>
      </c>
      <c r="CC1039">
        <v>0</v>
      </c>
      <c r="CD1039" t="s">
        <v>157</v>
      </c>
      <c r="CE1039" t="s">
        <v>157</v>
      </c>
      <c r="CF1039">
        <v>0</v>
      </c>
      <c r="CG1039">
        <v>55</v>
      </c>
      <c r="CH1039">
        <v>4350</v>
      </c>
      <c r="CI1039" t="s">
        <v>158</v>
      </c>
      <c r="CJ1039">
        <v>0</v>
      </c>
      <c r="CK1039">
        <v>0.148893</v>
      </c>
      <c r="CL1039">
        <v>14</v>
      </c>
      <c r="CM1039" t="s">
        <v>159</v>
      </c>
      <c r="CN1039">
        <v>4350</v>
      </c>
      <c r="CO1039">
        <v>441227</v>
      </c>
      <c r="CP1039">
        <v>1.84</v>
      </c>
      <c r="CQ1039">
        <v>1.99</v>
      </c>
      <c r="CR1039">
        <v>441227</v>
      </c>
      <c r="CS1039">
        <v>0</v>
      </c>
      <c r="CT1039">
        <v>786.15493300000003</v>
      </c>
      <c r="CU1039">
        <v>100</v>
      </c>
      <c r="CV1039">
        <v>41468</v>
      </c>
      <c r="CW1039">
        <v>6.7499999999999999E-3</v>
      </c>
      <c r="CX1039">
        <v>0</v>
      </c>
      <c r="CY1039">
        <v>2.9529999999999999E-3</v>
      </c>
      <c r="CZ1039">
        <v>300</v>
      </c>
      <c r="DA1039" t="s">
        <v>1036</v>
      </c>
      <c r="DB1039" t="s">
        <v>459</v>
      </c>
      <c r="DC1039" t="s">
        <v>1037</v>
      </c>
      <c r="DD1039">
        <v>-84.617006000000003</v>
      </c>
      <c r="DE1039">
        <v>34.462173999999997</v>
      </c>
      <c r="DF1039">
        <v>34.462173999999997</v>
      </c>
      <c r="DG1039">
        <v>-84.617006000000003</v>
      </c>
      <c r="DH1039">
        <v>1.5103E-2</v>
      </c>
      <c r="DI1039">
        <v>2.9529999999999999E-3</v>
      </c>
      <c r="DJ1039">
        <v>198</v>
      </c>
      <c r="DK1039">
        <v>4430</v>
      </c>
      <c r="DL1039">
        <v>13.8</v>
      </c>
      <c r="DM1039">
        <v>4750</v>
      </c>
      <c r="DN1039">
        <v>19.2</v>
      </c>
      <c r="DO1039">
        <v>4620</v>
      </c>
      <c r="DP1039">
        <v>19.2</v>
      </c>
      <c r="DQ1039">
        <v>4480</v>
      </c>
      <c r="DR1039">
        <v>0</v>
      </c>
      <c r="DS1039">
        <v>4350</v>
      </c>
      <c r="DT1039">
        <v>16.2</v>
      </c>
      <c r="DU1039">
        <v>3810</v>
      </c>
      <c r="DV1039">
        <v>15.5</v>
      </c>
      <c r="DW1039">
        <v>3630</v>
      </c>
      <c r="DX1039">
        <v>16.3</v>
      </c>
      <c r="DY1039">
        <v>3630</v>
      </c>
      <c r="DZ1039">
        <v>16.3</v>
      </c>
      <c r="EA1039">
        <v>3630</v>
      </c>
      <c r="EB1039">
        <v>16.3</v>
      </c>
      <c r="EC1039">
        <v>3680</v>
      </c>
      <c r="ED1039">
        <v>0</v>
      </c>
      <c r="EE1039">
        <v>0</v>
      </c>
    </row>
    <row r="1040" spans="1:135" x14ac:dyDescent="0.3">
      <c r="A1040">
        <v>1038</v>
      </c>
      <c r="B1040" t="s">
        <v>135</v>
      </c>
      <c r="C1040">
        <v>825</v>
      </c>
      <c r="D1040">
        <v>82746</v>
      </c>
      <c r="E1040" t="s">
        <v>135</v>
      </c>
      <c r="F1040">
        <v>4363278</v>
      </c>
      <c r="G1040" t="s">
        <v>136</v>
      </c>
      <c r="H1040" s="1">
        <v>41324</v>
      </c>
      <c r="I1040" t="s">
        <v>684</v>
      </c>
      <c r="J1040" t="s">
        <v>685</v>
      </c>
      <c r="K1040" t="s">
        <v>1045</v>
      </c>
      <c r="L1040" t="s">
        <v>169</v>
      </c>
      <c r="M1040">
        <v>0</v>
      </c>
      <c r="N1040">
        <v>0</v>
      </c>
      <c r="O1040">
        <v>0</v>
      </c>
      <c r="P1040" t="s">
        <v>190</v>
      </c>
      <c r="Q1040" t="s">
        <v>249</v>
      </c>
      <c r="R1040" t="s">
        <v>180</v>
      </c>
      <c r="S1040" t="s">
        <v>180</v>
      </c>
      <c r="T1040" t="s">
        <v>253</v>
      </c>
      <c r="U1040">
        <v>2</v>
      </c>
      <c r="V1040" t="s">
        <v>412</v>
      </c>
      <c r="W1040" t="s">
        <v>382</v>
      </c>
      <c r="X1040" t="s">
        <v>147</v>
      </c>
      <c r="Y1040" t="s">
        <v>148</v>
      </c>
      <c r="Z1040">
        <v>0</v>
      </c>
      <c r="AA1040" t="s">
        <v>198</v>
      </c>
      <c r="AB1040" t="s">
        <v>341</v>
      </c>
      <c r="AC1040" t="s">
        <v>686</v>
      </c>
      <c r="AD1040">
        <v>1.959276</v>
      </c>
      <c r="AE1040">
        <v>34.449877000000001</v>
      </c>
      <c r="AF1040">
        <v>-84.627026000000001</v>
      </c>
      <c r="AG1040">
        <v>198</v>
      </c>
      <c r="AH1040">
        <v>88</v>
      </c>
      <c r="AI1040">
        <v>806</v>
      </c>
      <c r="AJ1040" t="s">
        <v>687</v>
      </c>
      <c r="AK1040">
        <v>41</v>
      </c>
      <c r="AL1040">
        <v>43</v>
      </c>
      <c r="AM1040" t="s">
        <v>153</v>
      </c>
      <c r="AN1040">
        <v>700.4</v>
      </c>
      <c r="AO1040">
        <v>76.099999999999994</v>
      </c>
      <c r="AP1040">
        <v>930.3</v>
      </c>
      <c r="AQ1040">
        <v>-84.628201000000004</v>
      </c>
      <c r="AR1040">
        <v>34.450775999999998</v>
      </c>
      <c r="AS1040">
        <v>-84.625598999999994</v>
      </c>
      <c r="AT1040">
        <v>34.449751999999997</v>
      </c>
      <c r="AU1040" t="s">
        <v>686</v>
      </c>
      <c r="AV1040">
        <v>1</v>
      </c>
      <c r="AW1040">
        <v>227</v>
      </c>
      <c r="AX1040">
        <v>53</v>
      </c>
      <c r="AY1040">
        <v>0</v>
      </c>
      <c r="AZ1040">
        <v>55</v>
      </c>
      <c r="BA1040">
        <v>11.33</v>
      </c>
      <c r="BB1040">
        <v>11.17</v>
      </c>
      <c r="BC1040">
        <v>1315.9</v>
      </c>
      <c r="BD1040">
        <v>1329.7</v>
      </c>
      <c r="BE1040">
        <v>1323.2</v>
      </c>
      <c r="BF1040">
        <v>55</v>
      </c>
      <c r="BG1040">
        <v>50</v>
      </c>
      <c r="BH1040">
        <v>5</v>
      </c>
      <c r="BI1040" s="1">
        <v>44147</v>
      </c>
      <c r="BJ1040" t="s">
        <v>154</v>
      </c>
      <c r="BK1040">
        <v>2.9529999999999999E-3</v>
      </c>
      <c r="BL1040">
        <v>41717</v>
      </c>
      <c r="BM1040">
        <v>41414</v>
      </c>
      <c r="BN1040" t="s">
        <v>686</v>
      </c>
      <c r="BO1040" t="s">
        <v>688</v>
      </c>
      <c r="BP1040">
        <v>1</v>
      </c>
      <c r="BQ1040">
        <v>5300</v>
      </c>
      <c r="BR1040">
        <v>6</v>
      </c>
      <c r="BS1040">
        <v>1</v>
      </c>
      <c r="BT1040">
        <v>2</v>
      </c>
      <c r="BU1040">
        <v>1</v>
      </c>
      <c r="BV1040">
        <v>1</v>
      </c>
      <c r="BW1040">
        <v>2</v>
      </c>
      <c r="BX1040">
        <v>3</v>
      </c>
      <c r="BY1040">
        <v>3</v>
      </c>
      <c r="BZ1040" t="s">
        <v>156</v>
      </c>
      <c r="CA1040">
        <v>227</v>
      </c>
      <c r="CB1040">
        <v>53</v>
      </c>
      <c r="CC1040">
        <v>0</v>
      </c>
      <c r="CD1040" t="s">
        <v>157</v>
      </c>
      <c r="CE1040" t="s">
        <v>157</v>
      </c>
      <c r="CF1040">
        <v>0</v>
      </c>
      <c r="CG1040">
        <v>55</v>
      </c>
      <c r="CH1040">
        <v>4350</v>
      </c>
      <c r="CI1040" t="s">
        <v>158</v>
      </c>
      <c r="CJ1040">
        <v>0</v>
      </c>
      <c r="CK1040">
        <v>0.148893</v>
      </c>
      <c r="CL1040">
        <v>14</v>
      </c>
      <c r="CM1040" t="s">
        <v>159</v>
      </c>
      <c r="CN1040">
        <v>4350</v>
      </c>
      <c r="CO1040">
        <v>441227</v>
      </c>
      <c r="CP1040">
        <v>1.84</v>
      </c>
      <c r="CQ1040">
        <v>1.99</v>
      </c>
      <c r="CR1040">
        <v>441227</v>
      </c>
      <c r="CS1040">
        <v>0</v>
      </c>
      <c r="CT1040">
        <v>786.15493300000003</v>
      </c>
      <c r="CU1040">
        <v>100</v>
      </c>
      <c r="CV1040">
        <v>41468</v>
      </c>
      <c r="CW1040">
        <v>6.7499999999999999E-3</v>
      </c>
      <c r="CX1040">
        <v>0</v>
      </c>
      <c r="CY1040">
        <v>2.9529999999999999E-3</v>
      </c>
      <c r="CZ1040">
        <v>300</v>
      </c>
      <c r="DA1040" t="s">
        <v>1036</v>
      </c>
      <c r="DB1040" t="s">
        <v>459</v>
      </c>
      <c r="DC1040" t="s">
        <v>1037</v>
      </c>
      <c r="DD1040">
        <v>-84.617006000000003</v>
      </c>
      <c r="DE1040">
        <v>34.462173999999997</v>
      </c>
      <c r="DF1040">
        <v>34.462173999999997</v>
      </c>
      <c r="DG1040">
        <v>-84.617006000000003</v>
      </c>
      <c r="DH1040">
        <v>1.5103E-2</v>
      </c>
      <c r="DI1040">
        <v>2.9529999999999999E-3</v>
      </c>
      <c r="DJ1040">
        <v>198</v>
      </c>
      <c r="DK1040">
        <v>4430</v>
      </c>
      <c r="DL1040">
        <v>13.8</v>
      </c>
      <c r="DM1040">
        <v>4750</v>
      </c>
      <c r="DN1040">
        <v>19.2</v>
      </c>
      <c r="DO1040">
        <v>4620</v>
      </c>
      <c r="DP1040">
        <v>19.2</v>
      </c>
      <c r="DQ1040">
        <v>4480</v>
      </c>
      <c r="DR1040">
        <v>0</v>
      </c>
      <c r="DS1040">
        <v>4350</v>
      </c>
      <c r="DT1040">
        <v>16.2</v>
      </c>
      <c r="DU1040">
        <v>3810</v>
      </c>
      <c r="DV1040">
        <v>15.5</v>
      </c>
      <c r="DW1040">
        <v>3630</v>
      </c>
      <c r="DX1040">
        <v>16.3</v>
      </c>
      <c r="DY1040">
        <v>3630</v>
      </c>
      <c r="DZ1040">
        <v>16.3</v>
      </c>
      <c r="EA1040">
        <v>3630</v>
      </c>
      <c r="EB1040">
        <v>16.3</v>
      </c>
      <c r="EC1040">
        <v>3680</v>
      </c>
      <c r="ED1040">
        <v>0</v>
      </c>
      <c r="EE1040">
        <v>0</v>
      </c>
    </row>
    <row r="1041" spans="1:135" x14ac:dyDescent="0.3">
      <c r="A1041">
        <v>1039</v>
      </c>
      <c r="B1041" t="s">
        <v>135</v>
      </c>
      <c r="C1041">
        <v>838</v>
      </c>
      <c r="D1041">
        <v>77154</v>
      </c>
      <c r="E1041" t="s">
        <v>135</v>
      </c>
      <c r="F1041">
        <v>4604545</v>
      </c>
      <c r="G1041" t="s">
        <v>136</v>
      </c>
      <c r="H1041" s="1">
        <v>41558</v>
      </c>
      <c r="I1041" t="s">
        <v>684</v>
      </c>
      <c r="J1041" t="s">
        <v>685</v>
      </c>
      <c r="K1041" t="s">
        <v>1045</v>
      </c>
      <c r="L1041" t="s">
        <v>140</v>
      </c>
      <c r="M1041">
        <v>0</v>
      </c>
      <c r="N1041">
        <v>0</v>
      </c>
      <c r="O1041">
        <v>0</v>
      </c>
      <c r="P1041" t="s">
        <v>190</v>
      </c>
      <c r="Q1041" t="s">
        <v>142</v>
      </c>
      <c r="R1041" t="s">
        <v>180</v>
      </c>
      <c r="S1041" t="s">
        <v>180</v>
      </c>
      <c r="T1041" t="s">
        <v>253</v>
      </c>
      <c r="U1041">
        <v>2</v>
      </c>
      <c r="V1041" t="s">
        <v>412</v>
      </c>
      <c r="W1041" t="s">
        <v>382</v>
      </c>
      <c r="X1041" t="s">
        <v>147</v>
      </c>
      <c r="Y1041" t="s">
        <v>148</v>
      </c>
      <c r="Z1041">
        <v>0</v>
      </c>
      <c r="AA1041" t="s">
        <v>175</v>
      </c>
      <c r="AB1041" t="s">
        <v>199</v>
      </c>
      <c r="AC1041" t="s">
        <v>686</v>
      </c>
      <c r="AD1041">
        <v>1.9804729999999999</v>
      </c>
      <c r="AE1041">
        <v>34.449779999999997</v>
      </c>
      <c r="AF1041">
        <v>-84.626677999999998</v>
      </c>
      <c r="AG1041">
        <v>198</v>
      </c>
      <c r="AH1041">
        <v>88</v>
      </c>
      <c r="AI1041">
        <v>806</v>
      </c>
      <c r="AJ1041" t="s">
        <v>687</v>
      </c>
      <c r="AK1041">
        <v>41</v>
      </c>
      <c r="AL1041">
        <v>43</v>
      </c>
      <c r="AM1041" t="s">
        <v>153</v>
      </c>
      <c r="AN1041">
        <v>700.4</v>
      </c>
      <c r="AO1041">
        <v>76.099999999999994</v>
      </c>
      <c r="AP1041">
        <v>930.3</v>
      </c>
      <c r="AQ1041">
        <v>-84.628201000000004</v>
      </c>
      <c r="AR1041">
        <v>34.450775999999998</v>
      </c>
      <c r="AS1041">
        <v>-84.625598999999994</v>
      </c>
      <c r="AT1041">
        <v>34.449751999999997</v>
      </c>
      <c r="AU1041" t="s">
        <v>686</v>
      </c>
      <c r="AV1041">
        <v>1</v>
      </c>
      <c r="AW1041">
        <v>227</v>
      </c>
      <c r="AX1041">
        <v>53</v>
      </c>
      <c r="AY1041">
        <v>0</v>
      </c>
      <c r="AZ1041">
        <v>55</v>
      </c>
      <c r="BA1041">
        <v>11.33</v>
      </c>
      <c r="BB1041">
        <v>11.17</v>
      </c>
      <c r="BC1041">
        <v>1315.9</v>
      </c>
      <c r="BD1041">
        <v>1329.7</v>
      </c>
      <c r="BE1041">
        <v>1323.2</v>
      </c>
      <c r="BF1041">
        <v>55</v>
      </c>
      <c r="BG1041">
        <v>50</v>
      </c>
      <c r="BH1041">
        <v>5</v>
      </c>
      <c r="BI1041" s="1">
        <v>44147</v>
      </c>
      <c r="BJ1041" t="s">
        <v>154</v>
      </c>
      <c r="BK1041">
        <v>2.9529999999999999E-3</v>
      </c>
      <c r="BL1041">
        <v>41717</v>
      </c>
      <c r="BM1041">
        <v>41414</v>
      </c>
      <c r="BN1041" t="s">
        <v>686</v>
      </c>
      <c r="BO1041" t="s">
        <v>688</v>
      </c>
      <c r="BP1041">
        <v>1</v>
      </c>
      <c r="BQ1041">
        <v>5300</v>
      </c>
      <c r="BR1041">
        <v>6</v>
      </c>
      <c r="BS1041">
        <v>1</v>
      </c>
      <c r="BT1041">
        <v>2</v>
      </c>
      <c r="BU1041">
        <v>1</v>
      </c>
      <c r="BV1041">
        <v>1</v>
      </c>
      <c r="BW1041">
        <v>2</v>
      </c>
      <c r="BX1041">
        <v>3</v>
      </c>
      <c r="BY1041">
        <v>3</v>
      </c>
      <c r="BZ1041" t="s">
        <v>156</v>
      </c>
      <c r="CA1041">
        <v>227</v>
      </c>
      <c r="CB1041">
        <v>53</v>
      </c>
      <c r="CC1041">
        <v>0</v>
      </c>
      <c r="CD1041" t="s">
        <v>157</v>
      </c>
      <c r="CE1041" t="s">
        <v>157</v>
      </c>
      <c r="CF1041">
        <v>0</v>
      </c>
      <c r="CG1041">
        <v>55</v>
      </c>
      <c r="CH1041">
        <v>4350</v>
      </c>
      <c r="CI1041" t="s">
        <v>158</v>
      </c>
      <c r="CJ1041">
        <v>0</v>
      </c>
      <c r="CK1041">
        <v>0.148893</v>
      </c>
      <c r="CL1041">
        <v>14</v>
      </c>
      <c r="CM1041" t="s">
        <v>159</v>
      </c>
      <c r="CN1041">
        <v>4350</v>
      </c>
      <c r="CO1041">
        <v>441227</v>
      </c>
      <c r="CP1041">
        <v>1.84</v>
      </c>
      <c r="CQ1041">
        <v>1.99</v>
      </c>
      <c r="CR1041">
        <v>441227</v>
      </c>
      <c r="CS1041">
        <v>0</v>
      </c>
      <c r="CT1041">
        <v>786.15493300000003</v>
      </c>
      <c r="CU1041">
        <v>100</v>
      </c>
      <c r="CV1041">
        <v>41468</v>
      </c>
      <c r="CW1041">
        <v>6.7499999999999999E-3</v>
      </c>
      <c r="CX1041">
        <v>0</v>
      </c>
      <c r="CY1041">
        <v>2.9529999999999999E-3</v>
      </c>
      <c r="CZ1041">
        <v>300</v>
      </c>
      <c r="DA1041" t="s">
        <v>1036</v>
      </c>
      <c r="DB1041" t="s">
        <v>459</v>
      </c>
      <c r="DC1041" t="s">
        <v>1037</v>
      </c>
      <c r="DD1041">
        <v>-84.617006000000003</v>
      </c>
      <c r="DE1041">
        <v>34.462173999999997</v>
      </c>
      <c r="DF1041">
        <v>34.462173999999997</v>
      </c>
      <c r="DG1041">
        <v>-84.617006000000003</v>
      </c>
      <c r="DH1041">
        <v>1.5103E-2</v>
      </c>
      <c r="DI1041">
        <v>2.9529999999999999E-3</v>
      </c>
      <c r="DJ1041">
        <v>198</v>
      </c>
      <c r="DK1041">
        <v>4430</v>
      </c>
      <c r="DL1041">
        <v>13.8</v>
      </c>
      <c r="DM1041">
        <v>4750</v>
      </c>
      <c r="DN1041">
        <v>19.2</v>
      </c>
      <c r="DO1041">
        <v>4620</v>
      </c>
      <c r="DP1041">
        <v>19.2</v>
      </c>
      <c r="DQ1041">
        <v>4480</v>
      </c>
      <c r="DR1041">
        <v>0</v>
      </c>
      <c r="DS1041">
        <v>4350</v>
      </c>
      <c r="DT1041">
        <v>16.2</v>
      </c>
      <c r="DU1041">
        <v>3810</v>
      </c>
      <c r="DV1041">
        <v>15.5</v>
      </c>
      <c r="DW1041">
        <v>3630</v>
      </c>
      <c r="DX1041">
        <v>16.3</v>
      </c>
      <c r="DY1041">
        <v>3630</v>
      </c>
      <c r="DZ1041">
        <v>16.3</v>
      </c>
      <c r="EA1041">
        <v>3630</v>
      </c>
      <c r="EB1041">
        <v>16.3</v>
      </c>
      <c r="EC1041">
        <v>3680</v>
      </c>
      <c r="ED1041">
        <v>0</v>
      </c>
      <c r="EE1041">
        <v>9.9999999999999995E-7</v>
      </c>
    </row>
    <row r="1042" spans="1:135" x14ac:dyDescent="0.3">
      <c r="A1042">
        <v>1040</v>
      </c>
      <c r="B1042" t="s">
        <v>135</v>
      </c>
      <c r="C1042">
        <v>876</v>
      </c>
      <c r="D1042">
        <v>68772</v>
      </c>
      <c r="E1042" t="s">
        <v>135</v>
      </c>
      <c r="F1042">
        <v>4978411</v>
      </c>
      <c r="G1042" t="s">
        <v>136</v>
      </c>
      <c r="H1042" s="1">
        <v>41894</v>
      </c>
      <c r="I1042" t="s">
        <v>684</v>
      </c>
      <c r="J1042" t="s">
        <v>685</v>
      </c>
      <c r="K1042" t="s">
        <v>139</v>
      </c>
      <c r="L1042" t="s">
        <v>140</v>
      </c>
      <c r="M1042">
        <v>0</v>
      </c>
      <c r="N1042">
        <v>0</v>
      </c>
      <c r="O1042">
        <v>0</v>
      </c>
      <c r="P1042" t="s">
        <v>179</v>
      </c>
      <c r="Q1042" t="s">
        <v>170</v>
      </c>
      <c r="R1042" t="s">
        <v>180</v>
      </c>
      <c r="S1042" t="s">
        <v>180</v>
      </c>
      <c r="T1042" t="s">
        <v>253</v>
      </c>
      <c r="U1042">
        <v>2</v>
      </c>
      <c r="V1042" t="s">
        <v>251</v>
      </c>
      <c r="W1042" t="s">
        <v>183</v>
      </c>
      <c r="X1042" t="s">
        <v>147</v>
      </c>
      <c r="Y1042" t="s">
        <v>148</v>
      </c>
      <c r="Z1042">
        <v>0</v>
      </c>
      <c r="AA1042" t="s">
        <v>198</v>
      </c>
      <c r="AB1042" t="s">
        <v>341</v>
      </c>
      <c r="AC1042" t="s">
        <v>686</v>
      </c>
      <c r="AD1042">
        <v>1.956304</v>
      </c>
      <c r="AE1042">
        <v>34.449897</v>
      </c>
      <c r="AF1042">
        <v>-84.627072999999996</v>
      </c>
      <c r="AG1042">
        <v>198</v>
      </c>
      <c r="AH1042">
        <v>88</v>
      </c>
      <c r="AI1042">
        <v>806</v>
      </c>
      <c r="AJ1042" t="s">
        <v>687</v>
      </c>
      <c r="AK1042">
        <v>41</v>
      </c>
      <c r="AL1042">
        <v>43</v>
      </c>
      <c r="AM1042" t="s">
        <v>153</v>
      </c>
      <c r="AN1042">
        <v>700.4</v>
      </c>
      <c r="AO1042">
        <v>76.099999999999994</v>
      </c>
      <c r="AP1042">
        <v>930.3</v>
      </c>
      <c r="AQ1042">
        <v>-84.628201000000004</v>
      </c>
      <c r="AR1042">
        <v>34.450775999999998</v>
      </c>
      <c r="AS1042">
        <v>-84.625598999999994</v>
      </c>
      <c r="AT1042">
        <v>34.449751999999997</v>
      </c>
      <c r="AU1042" t="s">
        <v>686</v>
      </c>
      <c r="AV1042">
        <v>1</v>
      </c>
      <c r="AW1042">
        <v>227</v>
      </c>
      <c r="AX1042">
        <v>53</v>
      </c>
      <c r="AY1042">
        <v>0</v>
      </c>
      <c r="AZ1042">
        <v>55</v>
      </c>
      <c r="BA1042">
        <v>11.33</v>
      </c>
      <c r="BB1042">
        <v>11.17</v>
      </c>
      <c r="BC1042">
        <v>1315.9</v>
      </c>
      <c r="BD1042">
        <v>1329.7</v>
      </c>
      <c r="BE1042">
        <v>1323.2</v>
      </c>
      <c r="BF1042">
        <v>55</v>
      </c>
      <c r="BG1042">
        <v>50</v>
      </c>
      <c r="BH1042">
        <v>5</v>
      </c>
      <c r="BI1042" s="1">
        <v>44147</v>
      </c>
      <c r="BJ1042" t="s">
        <v>154</v>
      </c>
      <c r="BK1042">
        <v>2.9529999999999999E-3</v>
      </c>
      <c r="BL1042">
        <v>41717</v>
      </c>
      <c r="BM1042">
        <v>41414</v>
      </c>
      <c r="BN1042" t="s">
        <v>686</v>
      </c>
      <c r="BO1042" t="s">
        <v>688</v>
      </c>
      <c r="BP1042">
        <v>1</v>
      </c>
      <c r="BQ1042">
        <v>5300</v>
      </c>
      <c r="BR1042">
        <v>6</v>
      </c>
      <c r="BS1042">
        <v>1</v>
      </c>
      <c r="BT1042">
        <v>2</v>
      </c>
      <c r="BU1042">
        <v>1</v>
      </c>
      <c r="BV1042">
        <v>1</v>
      </c>
      <c r="BW1042">
        <v>2</v>
      </c>
      <c r="BX1042">
        <v>3</v>
      </c>
      <c r="BY1042">
        <v>3</v>
      </c>
      <c r="BZ1042" t="s">
        <v>156</v>
      </c>
      <c r="CA1042">
        <v>227</v>
      </c>
      <c r="CB1042">
        <v>53</v>
      </c>
      <c r="CC1042">
        <v>0</v>
      </c>
      <c r="CD1042" t="s">
        <v>157</v>
      </c>
      <c r="CE1042" t="s">
        <v>157</v>
      </c>
      <c r="CF1042">
        <v>0</v>
      </c>
      <c r="CG1042">
        <v>55</v>
      </c>
      <c r="CH1042">
        <v>4350</v>
      </c>
      <c r="CI1042" t="s">
        <v>158</v>
      </c>
      <c r="CJ1042">
        <v>0</v>
      </c>
      <c r="CK1042">
        <v>0.148893</v>
      </c>
      <c r="CL1042">
        <v>14</v>
      </c>
      <c r="CM1042" t="s">
        <v>159</v>
      </c>
      <c r="CN1042">
        <v>4350</v>
      </c>
      <c r="CO1042">
        <v>441227</v>
      </c>
      <c r="CP1042">
        <v>1.84</v>
      </c>
      <c r="CQ1042">
        <v>1.99</v>
      </c>
      <c r="CR1042">
        <v>441227</v>
      </c>
      <c r="CS1042">
        <v>0</v>
      </c>
      <c r="CT1042">
        <v>786.15493300000003</v>
      </c>
      <c r="CU1042">
        <v>100</v>
      </c>
      <c r="CV1042">
        <v>41468</v>
      </c>
      <c r="CW1042">
        <v>6.7499999999999999E-3</v>
      </c>
      <c r="CX1042">
        <v>0</v>
      </c>
      <c r="CY1042">
        <v>2.9529999999999999E-3</v>
      </c>
      <c r="CZ1042">
        <v>300</v>
      </c>
      <c r="DA1042" t="s">
        <v>1036</v>
      </c>
      <c r="DB1042" t="s">
        <v>459</v>
      </c>
      <c r="DC1042" t="s">
        <v>1037</v>
      </c>
      <c r="DD1042">
        <v>-84.617006000000003</v>
      </c>
      <c r="DE1042">
        <v>34.462173999999997</v>
      </c>
      <c r="DF1042">
        <v>34.462173999999997</v>
      </c>
      <c r="DG1042">
        <v>-84.617006000000003</v>
      </c>
      <c r="DH1042">
        <v>1.5103E-2</v>
      </c>
      <c r="DI1042">
        <v>2.9529999999999999E-3</v>
      </c>
      <c r="DJ1042">
        <v>198</v>
      </c>
      <c r="DK1042">
        <v>4430</v>
      </c>
      <c r="DL1042">
        <v>13.8</v>
      </c>
      <c r="DM1042">
        <v>4750</v>
      </c>
      <c r="DN1042">
        <v>19.2</v>
      </c>
      <c r="DO1042">
        <v>4620</v>
      </c>
      <c r="DP1042">
        <v>19.2</v>
      </c>
      <c r="DQ1042">
        <v>4480</v>
      </c>
      <c r="DR1042">
        <v>0</v>
      </c>
      <c r="DS1042">
        <v>4350</v>
      </c>
      <c r="DT1042">
        <v>16.2</v>
      </c>
      <c r="DU1042">
        <v>3810</v>
      </c>
      <c r="DV1042">
        <v>15.5</v>
      </c>
      <c r="DW1042">
        <v>3630</v>
      </c>
      <c r="DX1042">
        <v>16.3</v>
      </c>
      <c r="DY1042">
        <v>3630</v>
      </c>
      <c r="DZ1042">
        <v>16.3</v>
      </c>
      <c r="EA1042">
        <v>3630</v>
      </c>
      <c r="EB1042">
        <v>16.3</v>
      </c>
      <c r="EC1042">
        <v>3680</v>
      </c>
      <c r="ED1042">
        <v>0</v>
      </c>
      <c r="EE1042">
        <v>9.9999999999999995E-7</v>
      </c>
    </row>
    <row r="1043" spans="1:135" x14ac:dyDescent="0.3">
      <c r="A1043">
        <v>1041</v>
      </c>
      <c r="B1043" t="s">
        <v>135</v>
      </c>
      <c r="C1043">
        <v>884</v>
      </c>
      <c r="D1043">
        <v>65846</v>
      </c>
      <c r="E1043" t="s">
        <v>135</v>
      </c>
      <c r="F1043">
        <v>5115013</v>
      </c>
      <c r="G1043" t="s">
        <v>136</v>
      </c>
      <c r="H1043" s="1">
        <v>42001</v>
      </c>
      <c r="I1043" t="s">
        <v>684</v>
      </c>
      <c r="J1043" t="s">
        <v>685</v>
      </c>
      <c r="K1043" t="s">
        <v>1045</v>
      </c>
      <c r="L1043" t="s">
        <v>140</v>
      </c>
      <c r="M1043">
        <v>0</v>
      </c>
      <c r="N1043">
        <v>0</v>
      </c>
      <c r="O1043">
        <v>0</v>
      </c>
      <c r="P1043" t="s">
        <v>190</v>
      </c>
      <c r="Q1043" t="s">
        <v>249</v>
      </c>
      <c r="R1043" t="s">
        <v>180</v>
      </c>
      <c r="S1043" t="s">
        <v>180</v>
      </c>
      <c r="T1043" t="s">
        <v>253</v>
      </c>
      <c r="U1043">
        <v>2</v>
      </c>
      <c r="V1043" t="s">
        <v>412</v>
      </c>
      <c r="W1043" t="s">
        <v>382</v>
      </c>
      <c r="X1043" t="s">
        <v>147</v>
      </c>
      <c r="Y1043" t="s">
        <v>167</v>
      </c>
      <c r="Z1043">
        <v>0</v>
      </c>
      <c r="AA1043" t="s">
        <v>414</v>
      </c>
      <c r="AB1043" t="s">
        <v>212</v>
      </c>
      <c r="AC1043" t="s">
        <v>686</v>
      </c>
      <c r="AD1043">
        <v>1.957705</v>
      </c>
      <c r="AE1043">
        <v>34.449886999999997</v>
      </c>
      <c r="AF1043">
        <v>-84.627050999999994</v>
      </c>
      <c r="AG1043">
        <v>198</v>
      </c>
      <c r="AH1043">
        <v>88</v>
      </c>
      <c r="AI1043">
        <v>806</v>
      </c>
      <c r="AJ1043" t="s">
        <v>687</v>
      </c>
      <c r="AK1043">
        <v>41</v>
      </c>
      <c r="AL1043">
        <v>43</v>
      </c>
      <c r="AM1043" t="s">
        <v>153</v>
      </c>
      <c r="AN1043">
        <v>700.4</v>
      </c>
      <c r="AO1043">
        <v>76.099999999999994</v>
      </c>
      <c r="AP1043">
        <v>930.3</v>
      </c>
      <c r="AQ1043">
        <v>-84.628201000000004</v>
      </c>
      <c r="AR1043">
        <v>34.450775999999998</v>
      </c>
      <c r="AS1043">
        <v>-84.625598999999994</v>
      </c>
      <c r="AT1043">
        <v>34.449751999999997</v>
      </c>
      <c r="AU1043" t="s">
        <v>686</v>
      </c>
      <c r="AV1043">
        <v>1</v>
      </c>
      <c r="AW1043">
        <v>227</v>
      </c>
      <c r="AX1043">
        <v>53</v>
      </c>
      <c r="AY1043">
        <v>0</v>
      </c>
      <c r="AZ1043">
        <v>55</v>
      </c>
      <c r="BA1043">
        <v>11.33</v>
      </c>
      <c r="BB1043">
        <v>11.17</v>
      </c>
      <c r="BC1043">
        <v>1315.9</v>
      </c>
      <c r="BD1043">
        <v>1329.7</v>
      </c>
      <c r="BE1043">
        <v>1323.2</v>
      </c>
      <c r="BF1043">
        <v>55</v>
      </c>
      <c r="BG1043">
        <v>50</v>
      </c>
      <c r="BH1043">
        <v>5</v>
      </c>
      <c r="BI1043" s="1">
        <v>44147</v>
      </c>
      <c r="BJ1043" t="s">
        <v>154</v>
      </c>
      <c r="BK1043">
        <v>2.9529999999999999E-3</v>
      </c>
      <c r="BL1043">
        <v>41717</v>
      </c>
      <c r="BM1043">
        <v>41414</v>
      </c>
      <c r="BN1043" t="s">
        <v>686</v>
      </c>
      <c r="BO1043" t="s">
        <v>688</v>
      </c>
      <c r="BP1043">
        <v>1</v>
      </c>
      <c r="BQ1043">
        <v>5300</v>
      </c>
      <c r="BR1043">
        <v>6</v>
      </c>
      <c r="BS1043">
        <v>1</v>
      </c>
      <c r="BT1043">
        <v>2</v>
      </c>
      <c r="BU1043">
        <v>1</v>
      </c>
      <c r="BV1043">
        <v>1</v>
      </c>
      <c r="BW1043">
        <v>2</v>
      </c>
      <c r="BX1043">
        <v>3</v>
      </c>
      <c r="BY1043">
        <v>3</v>
      </c>
      <c r="BZ1043" t="s">
        <v>156</v>
      </c>
      <c r="CA1043">
        <v>227</v>
      </c>
      <c r="CB1043">
        <v>53</v>
      </c>
      <c r="CC1043">
        <v>0</v>
      </c>
      <c r="CD1043" t="s">
        <v>157</v>
      </c>
      <c r="CE1043" t="s">
        <v>157</v>
      </c>
      <c r="CF1043">
        <v>0</v>
      </c>
      <c r="CG1043">
        <v>55</v>
      </c>
      <c r="CH1043">
        <v>4350</v>
      </c>
      <c r="CI1043" t="s">
        <v>158</v>
      </c>
      <c r="CJ1043">
        <v>0</v>
      </c>
      <c r="CK1043">
        <v>0.148893</v>
      </c>
      <c r="CL1043">
        <v>14</v>
      </c>
      <c r="CM1043" t="s">
        <v>159</v>
      </c>
      <c r="CN1043">
        <v>4350</v>
      </c>
      <c r="CO1043">
        <v>441227</v>
      </c>
      <c r="CP1043">
        <v>1.84</v>
      </c>
      <c r="CQ1043">
        <v>1.99</v>
      </c>
      <c r="CR1043">
        <v>441227</v>
      </c>
      <c r="CS1043">
        <v>0</v>
      </c>
      <c r="CT1043">
        <v>786.15493300000003</v>
      </c>
      <c r="CU1043">
        <v>100</v>
      </c>
      <c r="CV1043">
        <v>41468</v>
      </c>
      <c r="CW1043">
        <v>6.7499999999999999E-3</v>
      </c>
      <c r="CX1043">
        <v>0</v>
      </c>
      <c r="CY1043">
        <v>2.9529999999999999E-3</v>
      </c>
      <c r="CZ1043">
        <v>300</v>
      </c>
      <c r="DA1043" t="s">
        <v>1036</v>
      </c>
      <c r="DB1043" t="s">
        <v>459</v>
      </c>
      <c r="DC1043" t="s">
        <v>1037</v>
      </c>
      <c r="DD1043">
        <v>-84.617006000000003</v>
      </c>
      <c r="DE1043">
        <v>34.462173999999997</v>
      </c>
      <c r="DF1043">
        <v>34.462173999999997</v>
      </c>
      <c r="DG1043">
        <v>-84.617006000000003</v>
      </c>
      <c r="DH1043">
        <v>1.5103E-2</v>
      </c>
      <c r="DI1043">
        <v>2.9529999999999999E-3</v>
      </c>
      <c r="DJ1043">
        <v>198</v>
      </c>
      <c r="DK1043">
        <v>4430</v>
      </c>
      <c r="DL1043">
        <v>13.8</v>
      </c>
      <c r="DM1043">
        <v>4750</v>
      </c>
      <c r="DN1043">
        <v>19.2</v>
      </c>
      <c r="DO1043">
        <v>4620</v>
      </c>
      <c r="DP1043">
        <v>19.2</v>
      </c>
      <c r="DQ1043">
        <v>4480</v>
      </c>
      <c r="DR1043">
        <v>0</v>
      </c>
      <c r="DS1043">
        <v>4350</v>
      </c>
      <c r="DT1043">
        <v>16.2</v>
      </c>
      <c r="DU1043">
        <v>3810</v>
      </c>
      <c r="DV1043">
        <v>15.5</v>
      </c>
      <c r="DW1043">
        <v>3630</v>
      </c>
      <c r="DX1043">
        <v>16.3</v>
      </c>
      <c r="DY1043">
        <v>3630</v>
      </c>
      <c r="DZ1043">
        <v>16.3</v>
      </c>
      <c r="EA1043">
        <v>3630</v>
      </c>
      <c r="EB1043">
        <v>16.3</v>
      </c>
      <c r="EC1043">
        <v>3680</v>
      </c>
      <c r="ED1043">
        <v>0</v>
      </c>
      <c r="EE1043">
        <v>0</v>
      </c>
    </row>
    <row r="1044" spans="1:135" x14ac:dyDescent="0.3">
      <c r="A1044">
        <v>1042</v>
      </c>
      <c r="B1044" t="s">
        <v>135</v>
      </c>
      <c r="C1044">
        <v>936</v>
      </c>
      <c r="D1044">
        <v>18294</v>
      </c>
      <c r="E1044" t="s">
        <v>135</v>
      </c>
      <c r="F1044">
        <v>7140099</v>
      </c>
      <c r="G1044" t="s">
        <v>136</v>
      </c>
      <c r="H1044" s="1">
        <v>43548</v>
      </c>
      <c r="I1044" t="s">
        <v>684</v>
      </c>
      <c r="J1044" t="s">
        <v>1046</v>
      </c>
      <c r="K1044" t="s">
        <v>139</v>
      </c>
      <c r="L1044" t="s">
        <v>256</v>
      </c>
      <c r="M1044">
        <v>0</v>
      </c>
      <c r="N1044">
        <v>1</v>
      </c>
      <c r="O1044">
        <v>0</v>
      </c>
      <c r="P1044" t="s">
        <v>190</v>
      </c>
      <c r="Q1044" t="s">
        <v>249</v>
      </c>
      <c r="R1044" t="s">
        <v>180</v>
      </c>
      <c r="S1044" t="s">
        <v>180</v>
      </c>
      <c r="T1044" t="s">
        <v>271</v>
      </c>
      <c r="U1044">
        <v>2</v>
      </c>
      <c r="V1044" t="s">
        <v>339</v>
      </c>
      <c r="W1044" t="s">
        <v>183</v>
      </c>
      <c r="X1044" t="s">
        <v>147</v>
      </c>
      <c r="Y1044" t="s">
        <v>148</v>
      </c>
      <c r="Z1044">
        <v>0</v>
      </c>
      <c r="AA1044" t="s">
        <v>1047</v>
      </c>
      <c r="AB1044" t="s">
        <v>418</v>
      </c>
      <c r="AC1044" t="s">
        <v>1048</v>
      </c>
      <c r="AD1044">
        <v>2.3119999999999998E-3</v>
      </c>
      <c r="AE1044">
        <v>34.449717</v>
      </c>
      <c r="AF1044">
        <v>-84.626520999999997</v>
      </c>
      <c r="AG1044">
        <v>198</v>
      </c>
      <c r="AH1044">
        <v>88</v>
      </c>
      <c r="AI1044">
        <v>806</v>
      </c>
      <c r="AJ1044" t="s">
        <v>687</v>
      </c>
      <c r="AK1044">
        <v>41</v>
      </c>
      <c r="AL1044">
        <v>43</v>
      </c>
      <c r="AM1044" t="s">
        <v>153</v>
      </c>
      <c r="AN1044">
        <v>700.4</v>
      </c>
      <c r="AO1044">
        <v>76.099999999999994</v>
      </c>
      <c r="AP1044">
        <v>930.3</v>
      </c>
      <c r="AQ1044">
        <v>-84.628201000000004</v>
      </c>
      <c r="AR1044">
        <v>34.450775999999998</v>
      </c>
      <c r="AS1044">
        <v>-84.625598999999994</v>
      </c>
      <c r="AT1044">
        <v>34.449751999999997</v>
      </c>
      <c r="AU1044" t="s">
        <v>686</v>
      </c>
      <c r="AV1044">
        <v>1</v>
      </c>
      <c r="AW1044">
        <v>227</v>
      </c>
      <c r="AX1044">
        <v>53</v>
      </c>
      <c r="AY1044">
        <v>0</v>
      </c>
      <c r="AZ1044">
        <v>55</v>
      </c>
      <c r="BA1044">
        <v>11.33</v>
      </c>
      <c r="BB1044">
        <v>11.17</v>
      </c>
      <c r="BC1044">
        <v>1315.9</v>
      </c>
      <c r="BD1044">
        <v>1329.7</v>
      </c>
      <c r="BE1044">
        <v>1323.2</v>
      </c>
      <c r="BF1044">
        <v>55</v>
      </c>
      <c r="BG1044">
        <v>50</v>
      </c>
      <c r="BH1044">
        <v>5</v>
      </c>
      <c r="BI1044" s="1">
        <v>44147</v>
      </c>
      <c r="BJ1044" t="s">
        <v>154</v>
      </c>
      <c r="BK1044">
        <v>2.9529999999999999E-3</v>
      </c>
      <c r="BL1044">
        <v>41717</v>
      </c>
      <c r="BM1044">
        <v>41414</v>
      </c>
      <c r="BN1044" t="s">
        <v>686</v>
      </c>
      <c r="BO1044" t="s">
        <v>688</v>
      </c>
      <c r="BP1044">
        <v>1</v>
      </c>
      <c r="BQ1044">
        <v>5300</v>
      </c>
      <c r="BR1044">
        <v>6</v>
      </c>
      <c r="BS1044">
        <v>1</v>
      </c>
      <c r="BT1044">
        <v>2</v>
      </c>
      <c r="BU1044">
        <v>1</v>
      </c>
      <c r="BV1044">
        <v>1</v>
      </c>
      <c r="BW1044">
        <v>2</v>
      </c>
      <c r="BX1044">
        <v>3</v>
      </c>
      <c r="BY1044">
        <v>3</v>
      </c>
      <c r="BZ1044" t="s">
        <v>156</v>
      </c>
      <c r="CA1044">
        <v>227</v>
      </c>
      <c r="CB1044">
        <v>53</v>
      </c>
      <c r="CC1044">
        <v>0</v>
      </c>
      <c r="CD1044" t="s">
        <v>157</v>
      </c>
      <c r="CE1044" t="s">
        <v>157</v>
      </c>
      <c r="CF1044">
        <v>0</v>
      </c>
      <c r="CG1044">
        <v>55</v>
      </c>
      <c r="CH1044">
        <v>4350</v>
      </c>
      <c r="CI1044" t="s">
        <v>158</v>
      </c>
      <c r="CJ1044">
        <v>0</v>
      </c>
      <c r="CK1044">
        <v>0.148893</v>
      </c>
      <c r="CL1044">
        <v>14</v>
      </c>
      <c r="CM1044" t="s">
        <v>159</v>
      </c>
      <c r="CN1044">
        <v>4350</v>
      </c>
      <c r="CO1044">
        <v>441227</v>
      </c>
      <c r="CP1044">
        <v>1.84</v>
      </c>
      <c r="CQ1044">
        <v>1.99</v>
      </c>
      <c r="CR1044">
        <v>441227</v>
      </c>
      <c r="CS1044">
        <v>0</v>
      </c>
      <c r="CT1044">
        <v>786.15493300000003</v>
      </c>
      <c r="CU1044">
        <v>100</v>
      </c>
      <c r="CV1044">
        <v>41468</v>
      </c>
      <c r="CW1044">
        <v>6.7499999999999999E-3</v>
      </c>
      <c r="CX1044">
        <v>0</v>
      </c>
      <c r="CY1044">
        <v>2.9529999999999999E-3</v>
      </c>
      <c r="CZ1044">
        <v>300</v>
      </c>
      <c r="DA1044" t="s">
        <v>1036</v>
      </c>
      <c r="DB1044" t="s">
        <v>459</v>
      </c>
      <c r="DC1044" t="s">
        <v>1037</v>
      </c>
      <c r="DD1044">
        <v>-84.617006000000003</v>
      </c>
      <c r="DE1044">
        <v>34.462173999999997</v>
      </c>
      <c r="DF1044">
        <v>34.462173999999997</v>
      </c>
      <c r="DG1044">
        <v>-84.617006000000003</v>
      </c>
      <c r="DH1044">
        <v>1.5103E-2</v>
      </c>
      <c r="DI1044">
        <v>2.9529999999999999E-3</v>
      </c>
      <c r="DJ1044">
        <v>198</v>
      </c>
      <c r="DK1044">
        <v>4430</v>
      </c>
      <c r="DL1044">
        <v>13.8</v>
      </c>
      <c r="DM1044">
        <v>4750</v>
      </c>
      <c r="DN1044">
        <v>19.2</v>
      </c>
      <c r="DO1044">
        <v>4620</v>
      </c>
      <c r="DP1044">
        <v>19.2</v>
      </c>
      <c r="DQ1044">
        <v>4480</v>
      </c>
      <c r="DR1044">
        <v>0</v>
      </c>
      <c r="DS1044">
        <v>4350</v>
      </c>
      <c r="DT1044">
        <v>16.2</v>
      </c>
      <c r="DU1044">
        <v>3810</v>
      </c>
      <c r="DV1044">
        <v>15.5</v>
      </c>
      <c r="DW1044">
        <v>3630</v>
      </c>
      <c r="DX1044">
        <v>16.3</v>
      </c>
      <c r="DY1044">
        <v>3630</v>
      </c>
      <c r="DZ1044">
        <v>16.3</v>
      </c>
      <c r="EA1044">
        <v>3630</v>
      </c>
      <c r="EB1044">
        <v>16.3</v>
      </c>
      <c r="EC1044">
        <v>3680</v>
      </c>
      <c r="ED1044">
        <v>0</v>
      </c>
      <c r="EE1044">
        <v>3.3000000000000003E-5</v>
      </c>
    </row>
    <row r="1045" spans="1:135" x14ac:dyDescent="0.3">
      <c r="A1045">
        <v>1043</v>
      </c>
      <c r="B1045" t="s">
        <v>135</v>
      </c>
      <c r="C1045">
        <v>1010</v>
      </c>
      <c r="D1045">
        <v>43989</v>
      </c>
      <c r="E1045" t="s">
        <v>135</v>
      </c>
      <c r="F1045">
        <v>6048190</v>
      </c>
      <c r="G1045" t="s">
        <v>136</v>
      </c>
      <c r="H1045" s="1">
        <v>42722</v>
      </c>
      <c r="I1045" t="s">
        <v>684</v>
      </c>
      <c r="J1045" t="s">
        <v>685</v>
      </c>
      <c r="K1045" t="s">
        <v>1049</v>
      </c>
      <c r="L1045" t="s">
        <v>218</v>
      </c>
      <c r="M1045">
        <v>0</v>
      </c>
      <c r="N1045">
        <v>0</v>
      </c>
      <c r="O1045">
        <v>1</v>
      </c>
      <c r="P1045" t="s">
        <v>141</v>
      </c>
      <c r="Q1045" t="s">
        <v>249</v>
      </c>
      <c r="R1045" t="s">
        <v>277</v>
      </c>
      <c r="S1045" t="s">
        <v>172</v>
      </c>
      <c r="T1045" t="s">
        <v>164</v>
      </c>
      <c r="U1045">
        <v>1</v>
      </c>
      <c r="V1045" t="s">
        <v>294</v>
      </c>
      <c r="W1045" t="s">
        <v>166</v>
      </c>
      <c r="X1045" t="s">
        <v>178</v>
      </c>
      <c r="Y1045" t="s">
        <v>148</v>
      </c>
      <c r="Z1045">
        <v>27</v>
      </c>
      <c r="AA1045" t="s">
        <v>1050</v>
      </c>
      <c r="AB1045" t="s">
        <v>168</v>
      </c>
      <c r="AC1045" t="s">
        <v>686</v>
      </c>
      <c r="AD1045">
        <v>1.9490000000000001</v>
      </c>
      <c r="AE1045">
        <v>34.449942</v>
      </c>
      <c r="AF1045">
        <v>-84.627184</v>
      </c>
      <c r="AG1045">
        <v>198</v>
      </c>
      <c r="AH1045">
        <v>88</v>
      </c>
      <c r="AI1045">
        <v>806</v>
      </c>
      <c r="AJ1045" t="s">
        <v>687</v>
      </c>
      <c r="AK1045">
        <v>41</v>
      </c>
      <c r="AL1045">
        <v>43</v>
      </c>
      <c r="AM1045" t="s">
        <v>153</v>
      </c>
      <c r="AN1045">
        <v>700.4</v>
      </c>
      <c r="AO1045">
        <v>76.099999999999994</v>
      </c>
      <c r="AP1045">
        <v>930.3</v>
      </c>
      <c r="AQ1045">
        <v>-84.628201000000004</v>
      </c>
      <c r="AR1045">
        <v>34.450775999999998</v>
      </c>
      <c r="AS1045">
        <v>-84.625598999999994</v>
      </c>
      <c r="AT1045">
        <v>34.449751999999997</v>
      </c>
      <c r="AU1045" t="s">
        <v>686</v>
      </c>
      <c r="AV1045">
        <v>1</v>
      </c>
      <c r="AW1045">
        <v>227</v>
      </c>
      <c r="AX1045">
        <v>53</v>
      </c>
      <c r="AY1045">
        <v>0</v>
      </c>
      <c r="AZ1045">
        <v>55</v>
      </c>
      <c r="BA1045">
        <v>11.33</v>
      </c>
      <c r="BB1045">
        <v>11.17</v>
      </c>
      <c r="BC1045">
        <v>1315.9</v>
      </c>
      <c r="BD1045">
        <v>1329.7</v>
      </c>
      <c r="BE1045">
        <v>1323.2</v>
      </c>
      <c r="BF1045">
        <v>55</v>
      </c>
      <c r="BG1045">
        <v>50</v>
      </c>
      <c r="BH1045">
        <v>5</v>
      </c>
      <c r="BI1045" s="1">
        <v>44147</v>
      </c>
      <c r="BJ1045" t="s">
        <v>154</v>
      </c>
      <c r="BK1045">
        <v>2.9529999999999999E-3</v>
      </c>
      <c r="BL1045">
        <v>41717</v>
      </c>
      <c r="BM1045">
        <v>41414</v>
      </c>
      <c r="BN1045" t="s">
        <v>686</v>
      </c>
      <c r="BO1045" t="s">
        <v>688</v>
      </c>
      <c r="BP1045">
        <v>1</v>
      </c>
      <c r="BQ1045">
        <v>5300</v>
      </c>
      <c r="BR1045">
        <v>6</v>
      </c>
      <c r="BS1045">
        <v>1</v>
      </c>
      <c r="BT1045">
        <v>2</v>
      </c>
      <c r="BU1045">
        <v>1</v>
      </c>
      <c r="BV1045">
        <v>1</v>
      </c>
      <c r="BW1045">
        <v>2</v>
      </c>
      <c r="BX1045">
        <v>3</v>
      </c>
      <c r="BY1045">
        <v>3</v>
      </c>
      <c r="BZ1045" t="s">
        <v>156</v>
      </c>
      <c r="CA1045">
        <v>227</v>
      </c>
      <c r="CB1045">
        <v>53</v>
      </c>
      <c r="CC1045">
        <v>0</v>
      </c>
      <c r="CD1045" t="s">
        <v>157</v>
      </c>
      <c r="CE1045" t="s">
        <v>157</v>
      </c>
      <c r="CF1045">
        <v>0</v>
      </c>
      <c r="CG1045">
        <v>55</v>
      </c>
      <c r="CH1045">
        <v>4350</v>
      </c>
      <c r="CI1045" t="s">
        <v>158</v>
      </c>
      <c r="CJ1045">
        <v>0</v>
      </c>
      <c r="CK1045">
        <v>0.148893</v>
      </c>
      <c r="CL1045">
        <v>14</v>
      </c>
      <c r="CM1045" t="s">
        <v>159</v>
      </c>
      <c r="CN1045">
        <v>4350</v>
      </c>
      <c r="CO1045">
        <v>441227</v>
      </c>
      <c r="CP1045">
        <v>1.84</v>
      </c>
      <c r="CQ1045">
        <v>1.99</v>
      </c>
      <c r="CR1045">
        <v>441227</v>
      </c>
      <c r="CS1045">
        <v>0</v>
      </c>
      <c r="CT1045">
        <v>786.15493300000003</v>
      </c>
      <c r="CU1045">
        <v>100</v>
      </c>
      <c r="CV1045">
        <v>41468</v>
      </c>
      <c r="CW1045">
        <v>6.7499999999999999E-3</v>
      </c>
      <c r="CX1045">
        <v>0</v>
      </c>
      <c r="CY1045">
        <v>2.9529999999999999E-3</v>
      </c>
      <c r="CZ1045">
        <v>300</v>
      </c>
      <c r="DA1045" t="s">
        <v>1036</v>
      </c>
      <c r="DB1045" t="s">
        <v>459</v>
      </c>
      <c r="DC1045" t="s">
        <v>1037</v>
      </c>
      <c r="DD1045">
        <v>-84.617006000000003</v>
      </c>
      <c r="DE1045">
        <v>34.462173999999997</v>
      </c>
      <c r="DF1045">
        <v>34.462173999999997</v>
      </c>
      <c r="DG1045">
        <v>-84.617006000000003</v>
      </c>
      <c r="DH1045">
        <v>1.5103E-2</v>
      </c>
      <c r="DI1045">
        <v>2.9529999999999999E-3</v>
      </c>
      <c r="DJ1045">
        <v>198</v>
      </c>
      <c r="DK1045">
        <v>4430</v>
      </c>
      <c r="DL1045">
        <v>13.8</v>
      </c>
      <c r="DM1045">
        <v>4750</v>
      </c>
      <c r="DN1045">
        <v>19.2</v>
      </c>
      <c r="DO1045">
        <v>4620</v>
      </c>
      <c r="DP1045">
        <v>19.2</v>
      </c>
      <c r="DQ1045">
        <v>4480</v>
      </c>
      <c r="DR1045">
        <v>0</v>
      </c>
      <c r="DS1045">
        <v>4350</v>
      </c>
      <c r="DT1045">
        <v>16.2</v>
      </c>
      <c r="DU1045">
        <v>3810</v>
      </c>
      <c r="DV1045">
        <v>15.5</v>
      </c>
      <c r="DW1045">
        <v>3630</v>
      </c>
      <c r="DX1045">
        <v>16.3</v>
      </c>
      <c r="DY1045">
        <v>3630</v>
      </c>
      <c r="DZ1045">
        <v>16.3</v>
      </c>
      <c r="EA1045">
        <v>3630</v>
      </c>
      <c r="EB1045">
        <v>16.3</v>
      </c>
      <c r="EC1045">
        <v>3680</v>
      </c>
      <c r="ED1045">
        <v>0</v>
      </c>
      <c r="EE1045">
        <v>0</v>
      </c>
    </row>
    <row r="1046" spans="1:135" x14ac:dyDescent="0.3">
      <c r="A1046">
        <v>1044</v>
      </c>
      <c r="B1046" t="s">
        <v>135</v>
      </c>
      <c r="C1046">
        <v>1044</v>
      </c>
      <c r="D1046">
        <v>33663</v>
      </c>
      <c r="E1046" t="s">
        <v>135</v>
      </c>
      <c r="F1046">
        <v>6546690</v>
      </c>
      <c r="G1046" t="s">
        <v>692</v>
      </c>
      <c r="H1046" s="1">
        <v>43066</v>
      </c>
      <c r="I1046" t="s">
        <v>684</v>
      </c>
      <c r="J1046" t="s">
        <v>685</v>
      </c>
      <c r="K1046" t="s">
        <v>1045</v>
      </c>
      <c r="L1046" t="s">
        <v>140</v>
      </c>
      <c r="M1046">
        <v>0</v>
      </c>
      <c r="N1046">
        <v>0</v>
      </c>
      <c r="O1046">
        <v>0</v>
      </c>
      <c r="P1046" t="s">
        <v>271</v>
      </c>
      <c r="Q1046" t="s">
        <v>271</v>
      </c>
      <c r="R1046" t="s">
        <v>180</v>
      </c>
      <c r="S1046" t="s">
        <v>180</v>
      </c>
      <c r="T1046" t="s">
        <v>253</v>
      </c>
      <c r="U1046">
        <v>2</v>
      </c>
      <c r="V1046" t="s">
        <v>269</v>
      </c>
      <c r="W1046" t="s">
        <v>252</v>
      </c>
      <c r="X1046" t="s">
        <v>178</v>
      </c>
      <c r="Y1046" t="s">
        <v>271</v>
      </c>
      <c r="Z1046">
        <v>0</v>
      </c>
      <c r="AA1046" t="s">
        <v>158</v>
      </c>
      <c r="AB1046" t="s">
        <v>255</v>
      </c>
      <c r="AC1046" t="s">
        <v>686</v>
      </c>
      <c r="AD1046">
        <v>1.9927859999999999</v>
      </c>
      <c r="AE1046">
        <v>34.449741000000003</v>
      </c>
      <c r="AF1046">
        <v>-84.626469</v>
      </c>
      <c r="AG1046">
        <v>198</v>
      </c>
      <c r="AH1046">
        <v>88</v>
      </c>
      <c r="AI1046">
        <v>806</v>
      </c>
      <c r="AJ1046" t="s">
        <v>687</v>
      </c>
      <c r="AK1046">
        <v>41</v>
      </c>
      <c r="AL1046">
        <v>43</v>
      </c>
      <c r="AM1046" t="s">
        <v>153</v>
      </c>
      <c r="AN1046">
        <v>700.4</v>
      </c>
      <c r="AO1046">
        <v>76.099999999999994</v>
      </c>
      <c r="AP1046">
        <v>930.3</v>
      </c>
      <c r="AQ1046">
        <v>-84.628201000000004</v>
      </c>
      <c r="AR1046">
        <v>34.450775999999998</v>
      </c>
      <c r="AS1046">
        <v>-84.625598999999994</v>
      </c>
      <c r="AT1046">
        <v>34.449751999999997</v>
      </c>
      <c r="AU1046" t="s">
        <v>686</v>
      </c>
      <c r="AV1046">
        <v>1</v>
      </c>
      <c r="AW1046">
        <v>227</v>
      </c>
      <c r="AX1046">
        <v>53</v>
      </c>
      <c r="AY1046">
        <v>0</v>
      </c>
      <c r="AZ1046">
        <v>55</v>
      </c>
      <c r="BA1046">
        <v>11.33</v>
      </c>
      <c r="BB1046">
        <v>11.17</v>
      </c>
      <c r="BC1046">
        <v>1315.9</v>
      </c>
      <c r="BD1046">
        <v>1329.7</v>
      </c>
      <c r="BE1046">
        <v>1323.2</v>
      </c>
      <c r="BF1046">
        <v>55</v>
      </c>
      <c r="BG1046">
        <v>50</v>
      </c>
      <c r="BH1046">
        <v>5</v>
      </c>
      <c r="BI1046" s="1">
        <v>44147</v>
      </c>
      <c r="BJ1046" t="s">
        <v>154</v>
      </c>
      <c r="BK1046">
        <v>2.9529999999999999E-3</v>
      </c>
      <c r="BL1046">
        <v>41717</v>
      </c>
      <c r="BM1046">
        <v>41414</v>
      </c>
      <c r="BN1046" t="s">
        <v>686</v>
      </c>
      <c r="BO1046" t="s">
        <v>688</v>
      </c>
      <c r="BP1046">
        <v>1</v>
      </c>
      <c r="BQ1046">
        <v>5300</v>
      </c>
      <c r="BR1046">
        <v>6</v>
      </c>
      <c r="BS1046">
        <v>1</v>
      </c>
      <c r="BT1046">
        <v>2</v>
      </c>
      <c r="BU1046">
        <v>1</v>
      </c>
      <c r="BV1046">
        <v>1</v>
      </c>
      <c r="BW1046">
        <v>2</v>
      </c>
      <c r="BX1046">
        <v>3</v>
      </c>
      <c r="BY1046">
        <v>3</v>
      </c>
      <c r="BZ1046" t="s">
        <v>156</v>
      </c>
      <c r="CA1046">
        <v>227</v>
      </c>
      <c r="CB1046">
        <v>53</v>
      </c>
      <c r="CC1046">
        <v>0</v>
      </c>
      <c r="CD1046" t="s">
        <v>157</v>
      </c>
      <c r="CE1046" t="s">
        <v>157</v>
      </c>
      <c r="CF1046">
        <v>0</v>
      </c>
      <c r="CG1046">
        <v>55</v>
      </c>
      <c r="CH1046">
        <v>4350</v>
      </c>
      <c r="CI1046" t="s">
        <v>158</v>
      </c>
      <c r="CJ1046">
        <v>0</v>
      </c>
      <c r="CK1046">
        <v>0.148893</v>
      </c>
      <c r="CL1046">
        <v>14</v>
      </c>
      <c r="CM1046" t="s">
        <v>159</v>
      </c>
      <c r="CN1046">
        <v>4350</v>
      </c>
      <c r="CO1046">
        <v>441227</v>
      </c>
      <c r="CP1046">
        <v>1.84</v>
      </c>
      <c r="CQ1046">
        <v>1.99</v>
      </c>
      <c r="CR1046">
        <v>441227</v>
      </c>
      <c r="CS1046">
        <v>0</v>
      </c>
      <c r="CT1046">
        <v>786.15493300000003</v>
      </c>
      <c r="CU1046">
        <v>100</v>
      </c>
      <c r="CV1046">
        <v>41468</v>
      </c>
      <c r="CW1046">
        <v>6.7499999999999999E-3</v>
      </c>
      <c r="CX1046">
        <v>0</v>
      </c>
      <c r="CY1046">
        <v>2.9529999999999999E-3</v>
      </c>
      <c r="CZ1046">
        <v>300</v>
      </c>
      <c r="DA1046" t="s">
        <v>1036</v>
      </c>
      <c r="DB1046" t="s">
        <v>459</v>
      </c>
      <c r="DC1046" t="s">
        <v>1037</v>
      </c>
      <c r="DD1046">
        <v>-84.617006000000003</v>
      </c>
      <c r="DE1046">
        <v>34.462173999999997</v>
      </c>
      <c r="DF1046">
        <v>34.462173999999997</v>
      </c>
      <c r="DG1046">
        <v>-84.617006000000003</v>
      </c>
      <c r="DH1046">
        <v>1.5103E-2</v>
      </c>
      <c r="DI1046">
        <v>2.9529999999999999E-3</v>
      </c>
      <c r="DJ1046">
        <v>198</v>
      </c>
      <c r="DK1046">
        <v>4430</v>
      </c>
      <c r="DL1046">
        <v>13.8</v>
      </c>
      <c r="DM1046">
        <v>4750</v>
      </c>
      <c r="DN1046">
        <v>19.2</v>
      </c>
      <c r="DO1046">
        <v>4620</v>
      </c>
      <c r="DP1046">
        <v>19.2</v>
      </c>
      <c r="DQ1046">
        <v>4480</v>
      </c>
      <c r="DR1046">
        <v>0</v>
      </c>
      <c r="DS1046">
        <v>4350</v>
      </c>
      <c r="DT1046">
        <v>16.2</v>
      </c>
      <c r="DU1046">
        <v>3810</v>
      </c>
      <c r="DV1046">
        <v>15.5</v>
      </c>
      <c r="DW1046">
        <v>3630</v>
      </c>
      <c r="DX1046">
        <v>16.3</v>
      </c>
      <c r="DY1046">
        <v>3630</v>
      </c>
      <c r="DZ1046">
        <v>16.3</v>
      </c>
      <c r="EA1046">
        <v>3630</v>
      </c>
      <c r="EB1046">
        <v>16.3</v>
      </c>
      <c r="EC1046">
        <v>3680</v>
      </c>
      <c r="ED1046">
        <v>0</v>
      </c>
      <c r="EE1046">
        <v>0</v>
      </c>
    </row>
    <row r="1047" spans="1:135" x14ac:dyDescent="0.3">
      <c r="A1047">
        <v>1045</v>
      </c>
      <c r="B1047" t="s">
        <v>135</v>
      </c>
      <c r="C1047">
        <v>1054</v>
      </c>
      <c r="D1047">
        <v>28266</v>
      </c>
      <c r="E1047" t="s">
        <v>135</v>
      </c>
      <c r="F1047">
        <v>6721151</v>
      </c>
      <c r="G1047" t="s">
        <v>136</v>
      </c>
      <c r="H1047" s="1">
        <v>43241</v>
      </c>
      <c r="I1047" t="s">
        <v>684</v>
      </c>
      <c r="J1047" t="s">
        <v>685</v>
      </c>
      <c r="K1047" t="s">
        <v>1049</v>
      </c>
      <c r="L1047" t="s">
        <v>256</v>
      </c>
      <c r="M1047">
        <v>0</v>
      </c>
      <c r="N1047">
        <v>1</v>
      </c>
      <c r="O1047">
        <v>0</v>
      </c>
      <c r="P1047" t="s">
        <v>141</v>
      </c>
      <c r="Q1047" t="s">
        <v>142</v>
      </c>
      <c r="R1047" t="s">
        <v>143</v>
      </c>
      <c r="S1047" t="s">
        <v>143</v>
      </c>
      <c r="T1047" t="s">
        <v>1051</v>
      </c>
      <c r="U1047">
        <v>1</v>
      </c>
      <c r="V1047" t="s">
        <v>165</v>
      </c>
      <c r="W1047" t="s">
        <v>146</v>
      </c>
      <c r="X1047" t="s">
        <v>147</v>
      </c>
      <c r="Y1047" t="s">
        <v>148</v>
      </c>
      <c r="Z1047">
        <v>35</v>
      </c>
      <c r="AA1047" t="s">
        <v>323</v>
      </c>
      <c r="AB1047" t="s">
        <v>324</v>
      </c>
      <c r="AC1047" t="s">
        <v>686</v>
      </c>
      <c r="AD1047">
        <v>1.88262</v>
      </c>
      <c r="AE1047">
        <v>34.450569000000002</v>
      </c>
      <c r="AF1047">
        <v>-84.628040999999996</v>
      </c>
      <c r="AG1047">
        <v>198</v>
      </c>
      <c r="AH1047">
        <v>88</v>
      </c>
      <c r="AI1047">
        <v>806</v>
      </c>
      <c r="AJ1047" t="s">
        <v>687</v>
      </c>
      <c r="AK1047">
        <v>41</v>
      </c>
      <c r="AL1047">
        <v>43</v>
      </c>
      <c r="AM1047" t="s">
        <v>153</v>
      </c>
      <c r="AN1047">
        <v>700.4</v>
      </c>
      <c r="AO1047">
        <v>76.099999999999994</v>
      </c>
      <c r="AP1047">
        <v>930.3</v>
      </c>
      <c r="AQ1047">
        <v>-84.628201000000004</v>
      </c>
      <c r="AR1047">
        <v>34.450775999999998</v>
      </c>
      <c r="AS1047">
        <v>-84.625598999999994</v>
      </c>
      <c r="AT1047">
        <v>34.449751999999997</v>
      </c>
      <c r="AU1047" t="s">
        <v>686</v>
      </c>
      <c r="AV1047">
        <v>1</v>
      </c>
      <c r="AW1047">
        <v>227</v>
      </c>
      <c r="AX1047">
        <v>53</v>
      </c>
      <c r="AY1047">
        <v>0</v>
      </c>
      <c r="AZ1047">
        <v>55</v>
      </c>
      <c r="BA1047">
        <v>11.33</v>
      </c>
      <c r="BB1047">
        <v>11.17</v>
      </c>
      <c r="BC1047">
        <v>1315.9</v>
      </c>
      <c r="BD1047">
        <v>1329.7</v>
      </c>
      <c r="BE1047">
        <v>1323.2</v>
      </c>
      <c r="BF1047">
        <v>55</v>
      </c>
      <c r="BG1047">
        <v>50</v>
      </c>
      <c r="BH1047">
        <v>5</v>
      </c>
      <c r="BI1047" s="1">
        <v>44147</v>
      </c>
      <c r="BJ1047" t="s">
        <v>154</v>
      </c>
      <c r="BK1047">
        <v>2.9529999999999999E-3</v>
      </c>
      <c r="BL1047">
        <v>41717</v>
      </c>
      <c r="BM1047">
        <v>41414</v>
      </c>
      <c r="BN1047" t="s">
        <v>686</v>
      </c>
      <c r="BO1047" t="s">
        <v>688</v>
      </c>
      <c r="BP1047">
        <v>1</v>
      </c>
      <c r="BQ1047">
        <v>5300</v>
      </c>
      <c r="BR1047">
        <v>6</v>
      </c>
      <c r="BS1047">
        <v>1</v>
      </c>
      <c r="BT1047">
        <v>2</v>
      </c>
      <c r="BU1047">
        <v>1</v>
      </c>
      <c r="BV1047">
        <v>1</v>
      </c>
      <c r="BW1047">
        <v>2</v>
      </c>
      <c r="BX1047">
        <v>3</v>
      </c>
      <c r="BY1047">
        <v>3</v>
      </c>
      <c r="BZ1047" t="s">
        <v>156</v>
      </c>
      <c r="CA1047">
        <v>227</v>
      </c>
      <c r="CB1047">
        <v>53</v>
      </c>
      <c r="CC1047">
        <v>0</v>
      </c>
      <c r="CD1047" t="s">
        <v>157</v>
      </c>
      <c r="CE1047" t="s">
        <v>157</v>
      </c>
      <c r="CF1047">
        <v>0</v>
      </c>
      <c r="CG1047">
        <v>55</v>
      </c>
      <c r="CH1047">
        <v>4350</v>
      </c>
      <c r="CI1047" t="s">
        <v>158</v>
      </c>
      <c r="CJ1047">
        <v>0</v>
      </c>
      <c r="CK1047">
        <v>0.148893</v>
      </c>
      <c r="CL1047">
        <v>14</v>
      </c>
      <c r="CM1047" t="s">
        <v>159</v>
      </c>
      <c r="CN1047">
        <v>4350</v>
      </c>
      <c r="CO1047">
        <v>441227</v>
      </c>
      <c r="CP1047">
        <v>1.84</v>
      </c>
      <c r="CQ1047">
        <v>1.99</v>
      </c>
      <c r="CR1047">
        <v>441227</v>
      </c>
      <c r="CS1047">
        <v>0</v>
      </c>
      <c r="CT1047">
        <v>786.15493300000003</v>
      </c>
      <c r="CU1047">
        <v>100</v>
      </c>
      <c r="CV1047">
        <v>41468</v>
      </c>
      <c r="CW1047">
        <v>6.7499999999999999E-3</v>
      </c>
      <c r="CX1047">
        <v>0</v>
      </c>
      <c r="CY1047">
        <v>2.9529999999999999E-3</v>
      </c>
      <c r="CZ1047">
        <v>300</v>
      </c>
      <c r="DA1047" t="s">
        <v>1036</v>
      </c>
      <c r="DB1047" t="s">
        <v>459</v>
      </c>
      <c r="DC1047" t="s">
        <v>1037</v>
      </c>
      <c r="DD1047">
        <v>-84.617006000000003</v>
      </c>
      <c r="DE1047">
        <v>34.462173999999997</v>
      </c>
      <c r="DF1047">
        <v>34.462173999999997</v>
      </c>
      <c r="DG1047">
        <v>-84.617006000000003</v>
      </c>
      <c r="DH1047">
        <v>1.5103E-2</v>
      </c>
      <c r="DI1047">
        <v>2.9529999999999999E-3</v>
      </c>
      <c r="DJ1047">
        <v>198</v>
      </c>
      <c r="DK1047">
        <v>4430</v>
      </c>
      <c r="DL1047">
        <v>13.8</v>
      </c>
      <c r="DM1047">
        <v>4750</v>
      </c>
      <c r="DN1047">
        <v>19.2</v>
      </c>
      <c r="DO1047">
        <v>4620</v>
      </c>
      <c r="DP1047">
        <v>19.2</v>
      </c>
      <c r="DQ1047">
        <v>4480</v>
      </c>
      <c r="DR1047">
        <v>0</v>
      </c>
      <c r="DS1047">
        <v>4350</v>
      </c>
      <c r="DT1047">
        <v>16.2</v>
      </c>
      <c r="DU1047">
        <v>3810</v>
      </c>
      <c r="DV1047">
        <v>15.5</v>
      </c>
      <c r="DW1047">
        <v>3630</v>
      </c>
      <c r="DX1047">
        <v>16.3</v>
      </c>
      <c r="DY1047">
        <v>3630</v>
      </c>
      <c r="DZ1047">
        <v>16.3</v>
      </c>
      <c r="EA1047">
        <v>3630</v>
      </c>
      <c r="EB1047">
        <v>16.3</v>
      </c>
      <c r="EC1047">
        <v>3680</v>
      </c>
      <c r="ED1047">
        <v>0</v>
      </c>
      <c r="EE1047">
        <v>0</v>
      </c>
    </row>
    <row r="1048" spans="1:135" x14ac:dyDescent="0.3">
      <c r="A1048">
        <v>1046</v>
      </c>
      <c r="B1048" t="s">
        <v>135</v>
      </c>
      <c r="C1048">
        <v>1068</v>
      </c>
      <c r="D1048">
        <v>24361</v>
      </c>
      <c r="E1048" t="s">
        <v>135</v>
      </c>
      <c r="F1048">
        <v>6894210</v>
      </c>
      <c r="G1048" t="s">
        <v>136</v>
      </c>
      <c r="H1048" s="1">
        <v>43371</v>
      </c>
      <c r="I1048" t="s">
        <v>684</v>
      </c>
      <c r="J1048" t="s">
        <v>685</v>
      </c>
      <c r="K1048" t="s">
        <v>1052</v>
      </c>
      <c r="L1048" t="s">
        <v>140</v>
      </c>
      <c r="M1048">
        <v>0</v>
      </c>
      <c r="N1048">
        <v>0</v>
      </c>
      <c r="O1048">
        <v>0</v>
      </c>
      <c r="P1048" t="s">
        <v>235</v>
      </c>
      <c r="Q1048" t="s">
        <v>170</v>
      </c>
      <c r="R1048" t="s">
        <v>180</v>
      </c>
      <c r="S1048" t="s">
        <v>180</v>
      </c>
      <c r="T1048" t="s">
        <v>242</v>
      </c>
      <c r="U1048">
        <v>2</v>
      </c>
      <c r="V1048" t="s">
        <v>262</v>
      </c>
      <c r="W1048" t="s">
        <v>317</v>
      </c>
      <c r="X1048" t="s">
        <v>147</v>
      </c>
      <c r="Y1048" t="s">
        <v>148</v>
      </c>
      <c r="Z1048">
        <v>0</v>
      </c>
      <c r="AA1048" t="s">
        <v>278</v>
      </c>
      <c r="AB1048" t="s">
        <v>341</v>
      </c>
      <c r="AC1048" t="s">
        <v>686</v>
      </c>
      <c r="AD1048">
        <v>2.10737</v>
      </c>
      <c r="AE1048">
        <v>34.449928999999997</v>
      </c>
      <c r="AF1048">
        <v>-84.624509000000003</v>
      </c>
      <c r="AG1048">
        <v>198</v>
      </c>
      <c r="AH1048">
        <v>88</v>
      </c>
      <c r="AI1048">
        <v>806</v>
      </c>
      <c r="AJ1048" t="s">
        <v>687</v>
      </c>
      <c r="AK1048">
        <v>41</v>
      </c>
      <c r="AL1048">
        <v>43</v>
      </c>
      <c r="AM1048" t="s">
        <v>153</v>
      </c>
      <c r="AN1048">
        <v>700.4</v>
      </c>
      <c r="AO1048">
        <v>76.099999999999994</v>
      </c>
      <c r="AP1048">
        <v>930.3</v>
      </c>
      <c r="AQ1048">
        <v>-84.628201000000004</v>
      </c>
      <c r="AR1048">
        <v>34.450775999999998</v>
      </c>
      <c r="AS1048">
        <v>-84.625598999999994</v>
      </c>
      <c r="AT1048">
        <v>34.449751999999997</v>
      </c>
      <c r="AU1048" t="s">
        <v>686</v>
      </c>
      <c r="AV1048">
        <v>1</v>
      </c>
      <c r="AW1048">
        <v>227</v>
      </c>
      <c r="AX1048">
        <v>53</v>
      </c>
      <c r="AY1048">
        <v>0</v>
      </c>
      <c r="AZ1048">
        <v>55</v>
      </c>
      <c r="BA1048">
        <v>11.33</v>
      </c>
      <c r="BB1048">
        <v>11.17</v>
      </c>
      <c r="BC1048">
        <v>1315.9</v>
      </c>
      <c r="BD1048">
        <v>1329.7</v>
      </c>
      <c r="BE1048">
        <v>1323.2</v>
      </c>
      <c r="BF1048">
        <v>55</v>
      </c>
      <c r="BG1048">
        <v>50</v>
      </c>
      <c r="BH1048">
        <v>5</v>
      </c>
      <c r="BI1048" s="1">
        <v>44147</v>
      </c>
      <c r="BJ1048" t="s">
        <v>154</v>
      </c>
      <c r="BK1048">
        <v>2.9529999999999999E-3</v>
      </c>
      <c r="BL1048">
        <v>41717</v>
      </c>
      <c r="BM1048">
        <v>41414</v>
      </c>
      <c r="BN1048" t="s">
        <v>686</v>
      </c>
      <c r="BO1048" t="s">
        <v>688</v>
      </c>
      <c r="BP1048">
        <v>1</v>
      </c>
      <c r="BQ1048">
        <v>5300</v>
      </c>
      <c r="BR1048">
        <v>6</v>
      </c>
      <c r="BS1048">
        <v>1</v>
      </c>
      <c r="BT1048">
        <v>2</v>
      </c>
      <c r="BU1048">
        <v>1</v>
      </c>
      <c r="BV1048">
        <v>1</v>
      </c>
      <c r="BW1048">
        <v>2</v>
      </c>
      <c r="BX1048">
        <v>3</v>
      </c>
      <c r="BY1048">
        <v>3</v>
      </c>
      <c r="BZ1048" t="s">
        <v>156</v>
      </c>
      <c r="CA1048">
        <v>227</v>
      </c>
      <c r="CB1048">
        <v>53</v>
      </c>
      <c r="CC1048">
        <v>0</v>
      </c>
      <c r="CD1048" t="s">
        <v>157</v>
      </c>
      <c r="CE1048" t="s">
        <v>157</v>
      </c>
      <c r="CF1048">
        <v>0</v>
      </c>
      <c r="CG1048">
        <v>55</v>
      </c>
      <c r="CH1048">
        <v>4350</v>
      </c>
      <c r="CI1048" t="s">
        <v>158</v>
      </c>
      <c r="CJ1048">
        <v>0</v>
      </c>
      <c r="CK1048">
        <v>0.148893</v>
      </c>
      <c r="CL1048">
        <v>14</v>
      </c>
      <c r="CM1048" t="s">
        <v>159</v>
      </c>
      <c r="CN1048">
        <v>4350</v>
      </c>
      <c r="CO1048">
        <v>441227</v>
      </c>
      <c r="CP1048">
        <v>1.84</v>
      </c>
      <c r="CQ1048">
        <v>1.99</v>
      </c>
      <c r="CR1048">
        <v>441227</v>
      </c>
      <c r="CS1048">
        <v>0</v>
      </c>
      <c r="CT1048">
        <v>786.15493300000003</v>
      </c>
      <c r="CU1048">
        <v>100</v>
      </c>
      <c r="CV1048">
        <v>41468</v>
      </c>
      <c r="CW1048">
        <v>6.7499999999999999E-3</v>
      </c>
      <c r="CX1048">
        <v>0</v>
      </c>
      <c r="CY1048">
        <v>2.9529999999999999E-3</v>
      </c>
      <c r="CZ1048">
        <v>300</v>
      </c>
      <c r="DA1048" t="s">
        <v>1036</v>
      </c>
      <c r="DB1048" t="s">
        <v>459</v>
      </c>
      <c r="DC1048" t="s">
        <v>1037</v>
      </c>
      <c r="DD1048">
        <v>-84.617006000000003</v>
      </c>
      <c r="DE1048">
        <v>34.462173999999997</v>
      </c>
      <c r="DF1048">
        <v>34.462173999999997</v>
      </c>
      <c r="DG1048">
        <v>-84.617006000000003</v>
      </c>
      <c r="DH1048">
        <v>1.5103E-2</v>
      </c>
      <c r="DI1048">
        <v>2.9529999999999999E-3</v>
      </c>
      <c r="DJ1048">
        <v>198</v>
      </c>
      <c r="DK1048">
        <v>4430</v>
      </c>
      <c r="DL1048">
        <v>13.8</v>
      </c>
      <c r="DM1048">
        <v>4750</v>
      </c>
      <c r="DN1048">
        <v>19.2</v>
      </c>
      <c r="DO1048">
        <v>4620</v>
      </c>
      <c r="DP1048">
        <v>19.2</v>
      </c>
      <c r="DQ1048">
        <v>4480</v>
      </c>
      <c r="DR1048">
        <v>0</v>
      </c>
      <c r="DS1048">
        <v>4350</v>
      </c>
      <c r="DT1048">
        <v>16.2</v>
      </c>
      <c r="DU1048">
        <v>3810</v>
      </c>
      <c r="DV1048">
        <v>15.5</v>
      </c>
      <c r="DW1048">
        <v>3630</v>
      </c>
      <c r="DX1048">
        <v>16.3</v>
      </c>
      <c r="DY1048">
        <v>3630</v>
      </c>
      <c r="DZ1048">
        <v>16.3</v>
      </c>
      <c r="EA1048">
        <v>3630</v>
      </c>
      <c r="EB1048">
        <v>16.3</v>
      </c>
      <c r="EC1048">
        <v>3680</v>
      </c>
      <c r="ED1048">
        <v>0</v>
      </c>
      <c r="EE1048">
        <v>1.1039999999999999E-3</v>
      </c>
    </row>
    <row r="1049" spans="1:135" x14ac:dyDescent="0.3">
      <c r="A1049">
        <v>1047</v>
      </c>
      <c r="B1049" t="s">
        <v>135</v>
      </c>
      <c r="C1049">
        <v>1103</v>
      </c>
      <c r="D1049">
        <v>6198</v>
      </c>
      <c r="E1049" t="s">
        <v>135</v>
      </c>
      <c r="F1049">
        <v>7652658</v>
      </c>
      <c r="G1049" t="s">
        <v>136</v>
      </c>
      <c r="H1049" s="1">
        <v>43979</v>
      </c>
      <c r="I1049" t="s">
        <v>684</v>
      </c>
      <c r="J1049" t="s">
        <v>1046</v>
      </c>
      <c r="K1049" t="s">
        <v>1045</v>
      </c>
      <c r="L1049" t="s">
        <v>256</v>
      </c>
      <c r="M1049">
        <v>0</v>
      </c>
      <c r="N1049">
        <v>1</v>
      </c>
      <c r="O1049">
        <v>0</v>
      </c>
      <c r="P1049" t="s">
        <v>190</v>
      </c>
      <c r="Q1049" t="s">
        <v>249</v>
      </c>
      <c r="R1049" t="s">
        <v>180</v>
      </c>
      <c r="S1049" t="s">
        <v>180</v>
      </c>
      <c r="T1049" t="s">
        <v>271</v>
      </c>
      <c r="U1049">
        <v>2</v>
      </c>
      <c r="V1049" t="s">
        <v>339</v>
      </c>
      <c r="W1049" t="s">
        <v>252</v>
      </c>
      <c r="X1049" t="s">
        <v>147</v>
      </c>
      <c r="Y1049" t="s">
        <v>148</v>
      </c>
      <c r="Z1049">
        <v>0</v>
      </c>
      <c r="AA1049" t="s">
        <v>175</v>
      </c>
      <c r="AB1049" t="s">
        <v>362</v>
      </c>
      <c r="AC1049" t="s">
        <v>686</v>
      </c>
      <c r="AD1049">
        <v>1.99</v>
      </c>
      <c r="AE1049">
        <v>34.449744000000003</v>
      </c>
      <c r="AF1049">
        <v>-84.626481999999996</v>
      </c>
      <c r="AG1049">
        <v>198</v>
      </c>
      <c r="AH1049">
        <v>88</v>
      </c>
      <c r="AI1049">
        <v>806</v>
      </c>
      <c r="AJ1049" t="s">
        <v>687</v>
      </c>
      <c r="AK1049">
        <v>41</v>
      </c>
      <c r="AL1049">
        <v>43</v>
      </c>
      <c r="AM1049" t="s">
        <v>153</v>
      </c>
      <c r="AN1049">
        <v>700.4</v>
      </c>
      <c r="AO1049">
        <v>76.099999999999994</v>
      </c>
      <c r="AP1049">
        <v>930.3</v>
      </c>
      <c r="AQ1049">
        <v>-84.628201000000004</v>
      </c>
      <c r="AR1049">
        <v>34.450775999999998</v>
      </c>
      <c r="AS1049">
        <v>-84.625598999999994</v>
      </c>
      <c r="AT1049">
        <v>34.449751999999997</v>
      </c>
      <c r="AU1049" t="s">
        <v>686</v>
      </c>
      <c r="AV1049">
        <v>1</v>
      </c>
      <c r="AW1049">
        <v>227</v>
      </c>
      <c r="AX1049">
        <v>53</v>
      </c>
      <c r="AY1049">
        <v>0</v>
      </c>
      <c r="AZ1049">
        <v>55</v>
      </c>
      <c r="BA1049">
        <v>11.33</v>
      </c>
      <c r="BB1049">
        <v>11.17</v>
      </c>
      <c r="BC1049">
        <v>1315.9</v>
      </c>
      <c r="BD1049">
        <v>1329.7</v>
      </c>
      <c r="BE1049">
        <v>1323.2</v>
      </c>
      <c r="BF1049">
        <v>55</v>
      </c>
      <c r="BG1049">
        <v>50</v>
      </c>
      <c r="BH1049">
        <v>5</v>
      </c>
      <c r="BI1049" s="1">
        <v>44147</v>
      </c>
      <c r="BJ1049" t="s">
        <v>154</v>
      </c>
      <c r="BK1049">
        <v>2.9529999999999999E-3</v>
      </c>
      <c r="BL1049">
        <v>41717</v>
      </c>
      <c r="BM1049">
        <v>41414</v>
      </c>
      <c r="BN1049" t="s">
        <v>686</v>
      </c>
      <c r="BO1049" t="s">
        <v>688</v>
      </c>
      <c r="BP1049">
        <v>1</v>
      </c>
      <c r="BQ1049">
        <v>5300</v>
      </c>
      <c r="BR1049">
        <v>6</v>
      </c>
      <c r="BS1049">
        <v>1</v>
      </c>
      <c r="BT1049">
        <v>2</v>
      </c>
      <c r="BU1049">
        <v>1</v>
      </c>
      <c r="BV1049">
        <v>1</v>
      </c>
      <c r="BW1049">
        <v>2</v>
      </c>
      <c r="BX1049">
        <v>3</v>
      </c>
      <c r="BY1049">
        <v>3</v>
      </c>
      <c r="BZ1049" t="s">
        <v>156</v>
      </c>
      <c r="CA1049">
        <v>227</v>
      </c>
      <c r="CB1049">
        <v>53</v>
      </c>
      <c r="CC1049">
        <v>0</v>
      </c>
      <c r="CD1049" t="s">
        <v>157</v>
      </c>
      <c r="CE1049" t="s">
        <v>157</v>
      </c>
      <c r="CF1049">
        <v>0</v>
      </c>
      <c r="CG1049">
        <v>55</v>
      </c>
      <c r="CH1049">
        <v>4350</v>
      </c>
      <c r="CI1049" t="s">
        <v>158</v>
      </c>
      <c r="CJ1049">
        <v>0</v>
      </c>
      <c r="CK1049">
        <v>0.148893</v>
      </c>
      <c r="CL1049">
        <v>14</v>
      </c>
      <c r="CM1049" t="s">
        <v>159</v>
      </c>
      <c r="CN1049">
        <v>4350</v>
      </c>
      <c r="CO1049">
        <v>441227</v>
      </c>
      <c r="CP1049">
        <v>1.84</v>
      </c>
      <c r="CQ1049">
        <v>1.99</v>
      </c>
      <c r="CR1049">
        <v>441227</v>
      </c>
      <c r="CS1049">
        <v>0</v>
      </c>
      <c r="CT1049">
        <v>786.15493300000003</v>
      </c>
      <c r="CU1049">
        <v>100</v>
      </c>
      <c r="CV1049">
        <v>41468</v>
      </c>
      <c r="CW1049">
        <v>6.7499999999999999E-3</v>
      </c>
      <c r="CX1049">
        <v>0</v>
      </c>
      <c r="CY1049">
        <v>2.9529999999999999E-3</v>
      </c>
      <c r="CZ1049">
        <v>300</v>
      </c>
      <c r="DA1049" t="s">
        <v>1036</v>
      </c>
      <c r="DB1049" t="s">
        <v>459</v>
      </c>
      <c r="DC1049" t="s">
        <v>1037</v>
      </c>
      <c r="DD1049">
        <v>-84.617006000000003</v>
      </c>
      <c r="DE1049">
        <v>34.462173999999997</v>
      </c>
      <c r="DF1049">
        <v>34.462173999999997</v>
      </c>
      <c r="DG1049">
        <v>-84.617006000000003</v>
      </c>
      <c r="DH1049">
        <v>1.5103E-2</v>
      </c>
      <c r="DI1049">
        <v>2.9529999999999999E-3</v>
      </c>
      <c r="DJ1049">
        <v>198</v>
      </c>
      <c r="DK1049">
        <v>4430</v>
      </c>
      <c r="DL1049">
        <v>13.8</v>
      </c>
      <c r="DM1049">
        <v>4750</v>
      </c>
      <c r="DN1049">
        <v>19.2</v>
      </c>
      <c r="DO1049">
        <v>4620</v>
      </c>
      <c r="DP1049">
        <v>19.2</v>
      </c>
      <c r="DQ1049">
        <v>4480</v>
      </c>
      <c r="DR1049">
        <v>0</v>
      </c>
      <c r="DS1049">
        <v>4350</v>
      </c>
      <c r="DT1049">
        <v>16.2</v>
      </c>
      <c r="DU1049">
        <v>3810</v>
      </c>
      <c r="DV1049">
        <v>15.5</v>
      </c>
      <c r="DW1049">
        <v>3630</v>
      </c>
      <c r="DX1049">
        <v>16.3</v>
      </c>
      <c r="DY1049">
        <v>3630</v>
      </c>
      <c r="DZ1049">
        <v>16.3</v>
      </c>
      <c r="EA1049">
        <v>3630</v>
      </c>
      <c r="EB1049">
        <v>16.3</v>
      </c>
      <c r="EC1049">
        <v>3680</v>
      </c>
      <c r="ED1049">
        <v>0</v>
      </c>
      <c r="EE1049">
        <v>0</v>
      </c>
    </row>
    <row r="1050" spans="1:135" x14ac:dyDescent="0.3">
      <c r="A1050">
        <v>1048</v>
      </c>
      <c r="B1050" t="s">
        <v>135</v>
      </c>
      <c r="C1050">
        <v>1104</v>
      </c>
      <c r="D1050">
        <v>6092</v>
      </c>
      <c r="E1050" t="s">
        <v>135</v>
      </c>
      <c r="F1050">
        <v>7653522</v>
      </c>
      <c r="G1050" t="s">
        <v>692</v>
      </c>
      <c r="H1050" s="1">
        <v>43985</v>
      </c>
      <c r="I1050" t="s">
        <v>684</v>
      </c>
      <c r="J1050" t="s">
        <v>685</v>
      </c>
      <c r="K1050" t="s">
        <v>1053</v>
      </c>
      <c r="L1050" t="s">
        <v>140</v>
      </c>
      <c r="M1050">
        <v>0</v>
      </c>
      <c r="N1050">
        <v>0</v>
      </c>
      <c r="O1050">
        <v>0</v>
      </c>
      <c r="P1050" t="s">
        <v>141</v>
      </c>
      <c r="Q1050" t="s">
        <v>170</v>
      </c>
      <c r="R1050" t="s">
        <v>201</v>
      </c>
      <c r="S1050" t="s">
        <v>201</v>
      </c>
      <c r="T1050" t="s">
        <v>271</v>
      </c>
      <c r="U1050">
        <v>1</v>
      </c>
      <c r="V1050" t="s">
        <v>145</v>
      </c>
      <c r="W1050" t="s">
        <v>146</v>
      </c>
      <c r="X1050" t="s">
        <v>384</v>
      </c>
      <c r="Y1050" t="s">
        <v>148</v>
      </c>
      <c r="Z1050">
        <v>61</v>
      </c>
      <c r="AA1050" t="s">
        <v>342</v>
      </c>
      <c r="AB1050" t="s">
        <v>168</v>
      </c>
      <c r="AC1050" t="s">
        <v>686</v>
      </c>
      <c r="AD1050">
        <v>2.1294400000000002</v>
      </c>
      <c r="AE1050">
        <v>34.44999</v>
      </c>
      <c r="AF1050">
        <v>-84.624127000000001</v>
      </c>
      <c r="AG1050">
        <v>198</v>
      </c>
      <c r="AH1050">
        <v>88</v>
      </c>
      <c r="AI1050">
        <v>806</v>
      </c>
      <c r="AJ1050" t="s">
        <v>687</v>
      </c>
      <c r="AK1050">
        <v>41</v>
      </c>
      <c r="AL1050">
        <v>43</v>
      </c>
      <c r="AM1050" t="s">
        <v>153</v>
      </c>
      <c r="AN1050">
        <v>700.4</v>
      </c>
      <c r="AO1050">
        <v>76.099999999999994</v>
      </c>
      <c r="AP1050">
        <v>930.3</v>
      </c>
      <c r="AQ1050">
        <v>-84.628201000000004</v>
      </c>
      <c r="AR1050">
        <v>34.450775999999998</v>
      </c>
      <c r="AS1050">
        <v>-84.625598999999994</v>
      </c>
      <c r="AT1050">
        <v>34.449751999999997</v>
      </c>
      <c r="AU1050" t="s">
        <v>686</v>
      </c>
      <c r="AV1050">
        <v>1</v>
      </c>
      <c r="AW1050">
        <v>227</v>
      </c>
      <c r="AX1050">
        <v>53</v>
      </c>
      <c r="AY1050">
        <v>0</v>
      </c>
      <c r="AZ1050">
        <v>55</v>
      </c>
      <c r="BA1050">
        <v>11.33</v>
      </c>
      <c r="BB1050">
        <v>11.17</v>
      </c>
      <c r="BC1050">
        <v>1315.9</v>
      </c>
      <c r="BD1050">
        <v>1329.7</v>
      </c>
      <c r="BE1050">
        <v>1323.2</v>
      </c>
      <c r="BF1050">
        <v>55</v>
      </c>
      <c r="BG1050">
        <v>50</v>
      </c>
      <c r="BH1050">
        <v>5</v>
      </c>
      <c r="BI1050" s="1">
        <v>44147</v>
      </c>
      <c r="BJ1050" t="s">
        <v>154</v>
      </c>
      <c r="BK1050">
        <v>2.9529999999999999E-3</v>
      </c>
      <c r="BL1050">
        <v>41717</v>
      </c>
      <c r="BM1050">
        <v>41414</v>
      </c>
      <c r="BN1050" t="s">
        <v>686</v>
      </c>
      <c r="BO1050" t="s">
        <v>688</v>
      </c>
      <c r="BP1050">
        <v>1</v>
      </c>
      <c r="BQ1050">
        <v>5300</v>
      </c>
      <c r="BR1050">
        <v>6</v>
      </c>
      <c r="BS1050">
        <v>1</v>
      </c>
      <c r="BT1050">
        <v>2</v>
      </c>
      <c r="BU1050">
        <v>1</v>
      </c>
      <c r="BV1050">
        <v>1</v>
      </c>
      <c r="BW1050">
        <v>2</v>
      </c>
      <c r="BX1050">
        <v>3</v>
      </c>
      <c r="BY1050">
        <v>3</v>
      </c>
      <c r="BZ1050" t="s">
        <v>156</v>
      </c>
      <c r="CA1050">
        <v>227</v>
      </c>
      <c r="CB1050">
        <v>53</v>
      </c>
      <c r="CC1050">
        <v>0</v>
      </c>
      <c r="CD1050" t="s">
        <v>157</v>
      </c>
      <c r="CE1050" t="s">
        <v>157</v>
      </c>
      <c r="CF1050">
        <v>0</v>
      </c>
      <c r="CG1050">
        <v>55</v>
      </c>
      <c r="CH1050">
        <v>4350</v>
      </c>
      <c r="CI1050" t="s">
        <v>158</v>
      </c>
      <c r="CJ1050">
        <v>0</v>
      </c>
      <c r="CK1050">
        <v>0.148893</v>
      </c>
      <c r="CL1050">
        <v>14</v>
      </c>
      <c r="CM1050" t="s">
        <v>159</v>
      </c>
      <c r="CN1050">
        <v>4350</v>
      </c>
      <c r="CO1050">
        <v>441227</v>
      </c>
      <c r="CP1050">
        <v>1.84</v>
      </c>
      <c r="CQ1050">
        <v>1.99</v>
      </c>
      <c r="CR1050">
        <v>441227</v>
      </c>
      <c r="CS1050">
        <v>0</v>
      </c>
      <c r="CT1050">
        <v>786.15493300000003</v>
      </c>
      <c r="CU1050">
        <v>100</v>
      </c>
      <c r="CV1050">
        <v>41468</v>
      </c>
      <c r="CW1050">
        <v>6.7499999999999999E-3</v>
      </c>
      <c r="CX1050">
        <v>0</v>
      </c>
      <c r="CY1050">
        <v>2.9529999999999999E-3</v>
      </c>
      <c r="CZ1050">
        <v>300</v>
      </c>
      <c r="DA1050" t="s">
        <v>1036</v>
      </c>
      <c r="DB1050" t="s">
        <v>459</v>
      </c>
      <c r="DC1050" t="s">
        <v>1037</v>
      </c>
      <c r="DD1050">
        <v>-84.617006000000003</v>
      </c>
      <c r="DE1050">
        <v>34.462173999999997</v>
      </c>
      <c r="DF1050">
        <v>34.462173999999997</v>
      </c>
      <c r="DG1050">
        <v>-84.617006000000003</v>
      </c>
      <c r="DH1050">
        <v>1.5103E-2</v>
      </c>
      <c r="DI1050">
        <v>2.9529999999999999E-3</v>
      </c>
      <c r="DJ1050">
        <v>198</v>
      </c>
      <c r="DK1050">
        <v>4430</v>
      </c>
      <c r="DL1050">
        <v>13.8</v>
      </c>
      <c r="DM1050">
        <v>4750</v>
      </c>
      <c r="DN1050">
        <v>19.2</v>
      </c>
      <c r="DO1050">
        <v>4620</v>
      </c>
      <c r="DP1050">
        <v>19.2</v>
      </c>
      <c r="DQ1050">
        <v>4480</v>
      </c>
      <c r="DR1050">
        <v>0</v>
      </c>
      <c r="DS1050">
        <v>4350</v>
      </c>
      <c r="DT1050">
        <v>16.2</v>
      </c>
      <c r="DU1050">
        <v>3810</v>
      </c>
      <c r="DV1050">
        <v>15.5</v>
      </c>
      <c r="DW1050">
        <v>3630</v>
      </c>
      <c r="DX1050">
        <v>16.3</v>
      </c>
      <c r="DY1050">
        <v>3630</v>
      </c>
      <c r="DZ1050">
        <v>16.3</v>
      </c>
      <c r="EA1050">
        <v>3630</v>
      </c>
      <c r="EB1050">
        <v>16.3</v>
      </c>
      <c r="EC1050">
        <v>3680</v>
      </c>
      <c r="ED1050">
        <v>0</v>
      </c>
      <c r="EE1050">
        <v>1.4909999999999999E-3</v>
      </c>
    </row>
    <row r="1051" spans="1:135" x14ac:dyDescent="0.3">
      <c r="A1051">
        <v>1049</v>
      </c>
      <c r="B1051" t="s">
        <v>135</v>
      </c>
      <c r="C1051">
        <v>1116</v>
      </c>
      <c r="D1051">
        <v>2850</v>
      </c>
      <c r="E1051" t="s">
        <v>135</v>
      </c>
      <c r="F1051">
        <v>7787947</v>
      </c>
      <c r="G1051" t="s">
        <v>692</v>
      </c>
      <c r="H1051" s="1">
        <v>44100</v>
      </c>
      <c r="I1051" t="s">
        <v>684</v>
      </c>
      <c r="J1051" t="s">
        <v>1046</v>
      </c>
      <c r="K1051" t="s">
        <v>1045</v>
      </c>
      <c r="L1051" t="s">
        <v>140</v>
      </c>
      <c r="M1051">
        <v>0</v>
      </c>
      <c r="N1051">
        <v>0</v>
      </c>
      <c r="O1051">
        <v>0</v>
      </c>
      <c r="P1051" t="s">
        <v>190</v>
      </c>
      <c r="Q1051" t="s">
        <v>249</v>
      </c>
      <c r="R1051" t="s">
        <v>180</v>
      </c>
      <c r="S1051" t="s">
        <v>180</v>
      </c>
      <c r="T1051" t="s">
        <v>271</v>
      </c>
      <c r="U1051">
        <v>2</v>
      </c>
      <c r="V1051" t="s">
        <v>339</v>
      </c>
      <c r="W1051" t="s">
        <v>252</v>
      </c>
      <c r="X1051" t="s">
        <v>603</v>
      </c>
      <c r="Y1051" t="s">
        <v>148</v>
      </c>
      <c r="Z1051">
        <v>0</v>
      </c>
      <c r="AA1051" t="s">
        <v>175</v>
      </c>
      <c r="AB1051" t="s">
        <v>362</v>
      </c>
      <c r="AC1051" t="s">
        <v>686</v>
      </c>
      <c r="AD1051">
        <v>1.9922280000000001</v>
      </c>
      <c r="AE1051">
        <v>34.449742999999998</v>
      </c>
      <c r="AF1051">
        <v>-84.626478000000006</v>
      </c>
      <c r="AG1051">
        <v>198</v>
      </c>
      <c r="AH1051">
        <v>88</v>
      </c>
      <c r="AI1051">
        <v>806</v>
      </c>
      <c r="AJ1051" t="s">
        <v>687</v>
      </c>
      <c r="AK1051">
        <v>41</v>
      </c>
      <c r="AL1051">
        <v>43</v>
      </c>
      <c r="AM1051" t="s">
        <v>153</v>
      </c>
      <c r="AN1051">
        <v>700.4</v>
      </c>
      <c r="AO1051">
        <v>76.099999999999994</v>
      </c>
      <c r="AP1051">
        <v>930.3</v>
      </c>
      <c r="AQ1051">
        <v>-84.628201000000004</v>
      </c>
      <c r="AR1051">
        <v>34.450775999999998</v>
      </c>
      <c r="AS1051">
        <v>-84.625598999999994</v>
      </c>
      <c r="AT1051">
        <v>34.449751999999997</v>
      </c>
      <c r="AU1051" t="s">
        <v>686</v>
      </c>
      <c r="AV1051">
        <v>1</v>
      </c>
      <c r="AW1051">
        <v>227</v>
      </c>
      <c r="AX1051">
        <v>53</v>
      </c>
      <c r="AY1051">
        <v>0</v>
      </c>
      <c r="AZ1051">
        <v>55</v>
      </c>
      <c r="BA1051">
        <v>11.33</v>
      </c>
      <c r="BB1051">
        <v>11.17</v>
      </c>
      <c r="BC1051">
        <v>1315.9</v>
      </c>
      <c r="BD1051">
        <v>1329.7</v>
      </c>
      <c r="BE1051">
        <v>1323.2</v>
      </c>
      <c r="BF1051">
        <v>55</v>
      </c>
      <c r="BG1051">
        <v>50</v>
      </c>
      <c r="BH1051">
        <v>5</v>
      </c>
      <c r="BI1051" s="1">
        <v>44147</v>
      </c>
      <c r="BJ1051" t="s">
        <v>154</v>
      </c>
      <c r="BK1051">
        <v>2.9529999999999999E-3</v>
      </c>
      <c r="BL1051">
        <v>41717</v>
      </c>
      <c r="BM1051">
        <v>41414</v>
      </c>
      <c r="BN1051" t="s">
        <v>686</v>
      </c>
      <c r="BO1051" t="s">
        <v>688</v>
      </c>
      <c r="BP1051">
        <v>1</v>
      </c>
      <c r="BQ1051">
        <v>5300</v>
      </c>
      <c r="BR1051">
        <v>6</v>
      </c>
      <c r="BS1051">
        <v>1</v>
      </c>
      <c r="BT1051">
        <v>2</v>
      </c>
      <c r="BU1051">
        <v>1</v>
      </c>
      <c r="BV1051">
        <v>1</v>
      </c>
      <c r="BW1051">
        <v>2</v>
      </c>
      <c r="BX1051">
        <v>3</v>
      </c>
      <c r="BY1051">
        <v>3</v>
      </c>
      <c r="BZ1051" t="s">
        <v>156</v>
      </c>
      <c r="CA1051">
        <v>227</v>
      </c>
      <c r="CB1051">
        <v>53</v>
      </c>
      <c r="CC1051">
        <v>0</v>
      </c>
      <c r="CD1051" t="s">
        <v>157</v>
      </c>
      <c r="CE1051" t="s">
        <v>157</v>
      </c>
      <c r="CF1051">
        <v>0</v>
      </c>
      <c r="CG1051">
        <v>55</v>
      </c>
      <c r="CH1051">
        <v>4350</v>
      </c>
      <c r="CI1051" t="s">
        <v>158</v>
      </c>
      <c r="CJ1051">
        <v>0</v>
      </c>
      <c r="CK1051">
        <v>0.148893</v>
      </c>
      <c r="CL1051">
        <v>14</v>
      </c>
      <c r="CM1051" t="s">
        <v>159</v>
      </c>
      <c r="CN1051">
        <v>4350</v>
      </c>
      <c r="CO1051">
        <v>441227</v>
      </c>
      <c r="CP1051">
        <v>1.84</v>
      </c>
      <c r="CQ1051">
        <v>1.99</v>
      </c>
      <c r="CR1051">
        <v>441227</v>
      </c>
      <c r="CS1051">
        <v>0</v>
      </c>
      <c r="CT1051">
        <v>786.15493300000003</v>
      </c>
      <c r="CU1051">
        <v>100</v>
      </c>
      <c r="CV1051">
        <v>41468</v>
      </c>
      <c r="CW1051">
        <v>6.7499999999999999E-3</v>
      </c>
      <c r="CX1051">
        <v>0</v>
      </c>
      <c r="CY1051">
        <v>2.9529999999999999E-3</v>
      </c>
      <c r="CZ1051">
        <v>300</v>
      </c>
      <c r="DA1051" t="s">
        <v>1036</v>
      </c>
      <c r="DB1051" t="s">
        <v>459</v>
      </c>
      <c r="DC1051" t="s">
        <v>1037</v>
      </c>
      <c r="DD1051">
        <v>-84.617006000000003</v>
      </c>
      <c r="DE1051">
        <v>34.462173999999997</v>
      </c>
      <c r="DF1051">
        <v>34.462173999999997</v>
      </c>
      <c r="DG1051">
        <v>-84.617006000000003</v>
      </c>
      <c r="DH1051">
        <v>1.5103E-2</v>
      </c>
      <c r="DI1051">
        <v>2.9529999999999999E-3</v>
      </c>
      <c r="DJ1051">
        <v>198</v>
      </c>
      <c r="DK1051">
        <v>4430</v>
      </c>
      <c r="DL1051">
        <v>13.8</v>
      </c>
      <c r="DM1051">
        <v>4750</v>
      </c>
      <c r="DN1051">
        <v>19.2</v>
      </c>
      <c r="DO1051">
        <v>4620</v>
      </c>
      <c r="DP1051">
        <v>19.2</v>
      </c>
      <c r="DQ1051">
        <v>4480</v>
      </c>
      <c r="DR1051">
        <v>0</v>
      </c>
      <c r="DS1051">
        <v>4350</v>
      </c>
      <c r="DT1051">
        <v>16.2</v>
      </c>
      <c r="DU1051">
        <v>3810</v>
      </c>
      <c r="DV1051">
        <v>15.5</v>
      </c>
      <c r="DW1051">
        <v>3630</v>
      </c>
      <c r="DX1051">
        <v>16.3</v>
      </c>
      <c r="DY1051">
        <v>3630</v>
      </c>
      <c r="DZ1051">
        <v>16.3</v>
      </c>
      <c r="EA1051">
        <v>3630</v>
      </c>
      <c r="EB1051">
        <v>16.3</v>
      </c>
      <c r="EC1051">
        <v>3680</v>
      </c>
      <c r="ED1051">
        <v>0</v>
      </c>
      <c r="EE1051">
        <v>0</v>
      </c>
    </row>
    <row r="1052" spans="1:135" x14ac:dyDescent="0.3">
      <c r="A1052">
        <v>1050</v>
      </c>
      <c r="B1052" t="s">
        <v>135</v>
      </c>
      <c r="C1052">
        <v>1046</v>
      </c>
      <c r="D1052">
        <v>31155</v>
      </c>
      <c r="E1052" t="s">
        <v>135</v>
      </c>
      <c r="F1052">
        <v>6591703</v>
      </c>
      <c r="G1052" t="s">
        <v>136</v>
      </c>
      <c r="H1052" s="1">
        <v>43143</v>
      </c>
      <c r="I1052" t="s">
        <v>684</v>
      </c>
      <c r="J1052" t="s">
        <v>685</v>
      </c>
      <c r="K1052" t="s">
        <v>139</v>
      </c>
      <c r="L1052" t="s">
        <v>140</v>
      </c>
      <c r="M1052">
        <v>0</v>
      </c>
      <c r="N1052">
        <v>0</v>
      </c>
      <c r="O1052">
        <v>0</v>
      </c>
      <c r="P1052" t="s">
        <v>141</v>
      </c>
      <c r="Q1052" t="s">
        <v>170</v>
      </c>
      <c r="R1052" t="s">
        <v>277</v>
      </c>
      <c r="S1052" t="s">
        <v>510</v>
      </c>
      <c r="T1052" t="s">
        <v>164</v>
      </c>
      <c r="U1052">
        <v>1</v>
      </c>
      <c r="V1052" t="s">
        <v>165</v>
      </c>
      <c r="W1052" t="s">
        <v>146</v>
      </c>
      <c r="X1052" t="s">
        <v>147</v>
      </c>
      <c r="Y1052" t="s">
        <v>148</v>
      </c>
      <c r="Z1052">
        <v>55</v>
      </c>
      <c r="AA1052" t="s">
        <v>149</v>
      </c>
      <c r="AB1052" t="s">
        <v>150</v>
      </c>
      <c r="AC1052" t="s">
        <v>686</v>
      </c>
      <c r="AD1052">
        <v>23.612677999999999</v>
      </c>
      <c r="AE1052">
        <v>34.435127000000001</v>
      </c>
      <c r="AF1052">
        <v>-84.353971999999999</v>
      </c>
      <c r="AG1052">
        <v>199</v>
      </c>
      <c r="AH1052">
        <v>193</v>
      </c>
      <c r="AI1052">
        <v>846</v>
      </c>
      <c r="AJ1052" t="s">
        <v>687</v>
      </c>
      <c r="AK1052">
        <v>76</v>
      </c>
      <c r="AL1052">
        <v>83</v>
      </c>
      <c r="AM1052" t="s">
        <v>153</v>
      </c>
      <c r="AN1052">
        <v>1984.4</v>
      </c>
      <c r="AO1052">
        <v>25.6</v>
      </c>
      <c r="AP1052">
        <v>884.3</v>
      </c>
      <c r="AQ1052">
        <v>-84.354618000000002</v>
      </c>
      <c r="AR1052">
        <v>34.435146000000003</v>
      </c>
      <c r="AS1052">
        <v>-84.351753000000002</v>
      </c>
      <c r="AT1052">
        <v>34.434739999999998</v>
      </c>
      <c r="AU1052" t="s">
        <v>686</v>
      </c>
      <c r="AV1052">
        <v>1</v>
      </c>
      <c r="AW1052">
        <v>227</v>
      </c>
      <c r="AX1052">
        <v>53</v>
      </c>
      <c r="AY1052">
        <v>0</v>
      </c>
      <c r="AZ1052">
        <v>45</v>
      </c>
      <c r="BA1052">
        <v>6.09</v>
      </c>
      <c r="BB1052">
        <v>5.53</v>
      </c>
      <c r="BC1052">
        <v>1073.5</v>
      </c>
      <c r="BD1052">
        <v>1062</v>
      </c>
      <c r="BE1052">
        <v>1058.0999999999999</v>
      </c>
      <c r="BF1052">
        <v>55</v>
      </c>
      <c r="BG1052">
        <v>70.2</v>
      </c>
      <c r="BH1052">
        <v>0</v>
      </c>
      <c r="BI1052" s="1">
        <v>44147</v>
      </c>
      <c r="BJ1052" t="s">
        <v>154</v>
      </c>
      <c r="BK1052">
        <v>2.9120000000000001E-3</v>
      </c>
      <c r="BL1052">
        <v>41696</v>
      </c>
      <c r="BM1052">
        <v>41385</v>
      </c>
      <c r="BN1052" t="s">
        <v>686</v>
      </c>
      <c r="BO1052" t="s">
        <v>688</v>
      </c>
      <c r="BP1052">
        <v>1</v>
      </c>
      <c r="BQ1052">
        <v>5300</v>
      </c>
      <c r="BR1052">
        <v>6</v>
      </c>
      <c r="BS1052">
        <v>1</v>
      </c>
      <c r="BT1052">
        <v>2</v>
      </c>
      <c r="BU1052">
        <v>1</v>
      </c>
      <c r="BV1052">
        <v>1</v>
      </c>
      <c r="BW1052">
        <v>2</v>
      </c>
      <c r="BX1052">
        <v>3</v>
      </c>
      <c r="BY1052">
        <v>3</v>
      </c>
      <c r="BZ1052" t="s">
        <v>156</v>
      </c>
      <c r="CA1052">
        <v>227</v>
      </c>
      <c r="CB1052">
        <v>53</v>
      </c>
      <c r="CC1052">
        <v>0</v>
      </c>
      <c r="CD1052" t="s">
        <v>157</v>
      </c>
      <c r="CE1052" t="s">
        <v>157</v>
      </c>
      <c r="CF1052">
        <v>0</v>
      </c>
      <c r="CG1052">
        <v>45</v>
      </c>
      <c r="CH1052">
        <v>6300</v>
      </c>
      <c r="CI1052" t="s">
        <v>158</v>
      </c>
      <c r="CJ1052">
        <v>0</v>
      </c>
      <c r="CK1052">
        <v>1.3295049999999999</v>
      </c>
      <c r="CL1052">
        <v>9</v>
      </c>
      <c r="CM1052" t="s">
        <v>159</v>
      </c>
      <c r="CN1052">
        <v>6300</v>
      </c>
      <c r="CO1052">
        <v>441198</v>
      </c>
      <c r="CP1052">
        <v>22.56</v>
      </c>
      <c r="CQ1052">
        <v>23.88</v>
      </c>
      <c r="CR1052">
        <v>441198</v>
      </c>
      <c r="CS1052">
        <v>0</v>
      </c>
      <c r="CT1052">
        <v>7019.7873060000002</v>
      </c>
      <c r="CU1052">
        <v>100</v>
      </c>
      <c r="CV1052">
        <v>41439</v>
      </c>
      <c r="CW1052">
        <v>4.5553999999999997E-2</v>
      </c>
      <c r="CX1052">
        <v>0</v>
      </c>
      <c r="CY1052">
        <v>2.9120000000000001E-3</v>
      </c>
      <c r="CZ1052">
        <v>303</v>
      </c>
      <c r="DA1052" t="s">
        <v>1054</v>
      </c>
      <c r="DB1052" t="s">
        <v>459</v>
      </c>
      <c r="DC1052" t="s">
        <v>1055</v>
      </c>
      <c r="DD1052">
        <v>-84.381204999999994</v>
      </c>
      <c r="DE1052">
        <v>34.418653999999997</v>
      </c>
      <c r="DF1052">
        <v>34.418653999999997</v>
      </c>
      <c r="DG1052">
        <v>-84.381204999999994</v>
      </c>
      <c r="DH1052">
        <v>3.1287000000000002E-2</v>
      </c>
      <c r="DI1052">
        <v>2.9120000000000001E-3</v>
      </c>
      <c r="DJ1052">
        <v>199</v>
      </c>
      <c r="DK1052">
        <v>6450</v>
      </c>
      <c r="DL1052">
        <v>14.4</v>
      </c>
      <c r="DM1052">
        <v>6810</v>
      </c>
      <c r="DN1052">
        <v>14.4</v>
      </c>
      <c r="DO1052">
        <v>6530</v>
      </c>
      <c r="DP1052">
        <v>0</v>
      </c>
      <c r="DQ1052">
        <v>6500</v>
      </c>
      <c r="DR1052">
        <v>0</v>
      </c>
      <c r="DS1052">
        <v>6300</v>
      </c>
      <c r="DT1052">
        <v>15.2</v>
      </c>
      <c r="DU1052">
        <v>6050</v>
      </c>
      <c r="DV1052">
        <v>15.2</v>
      </c>
      <c r="DW1052">
        <v>5270</v>
      </c>
      <c r="DX1052">
        <v>12.8</v>
      </c>
      <c r="DY1052">
        <v>5270</v>
      </c>
      <c r="DZ1052">
        <v>12.8</v>
      </c>
      <c r="EA1052">
        <v>5180</v>
      </c>
      <c r="EB1052">
        <v>13.7</v>
      </c>
      <c r="EC1052">
        <v>5240</v>
      </c>
      <c r="ED1052">
        <v>13.7</v>
      </c>
      <c r="EE1052">
        <v>0</v>
      </c>
    </row>
    <row r="1053" spans="1:135" x14ac:dyDescent="0.3">
      <c r="A1053">
        <v>1051</v>
      </c>
      <c r="B1053" t="s">
        <v>135</v>
      </c>
      <c r="C1053">
        <v>1075</v>
      </c>
      <c r="D1053">
        <v>21233</v>
      </c>
      <c r="E1053" t="s">
        <v>135</v>
      </c>
      <c r="F1053">
        <v>7013756</v>
      </c>
      <c r="G1053" t="s">
        <v>136</v>
      </c>
      <c r="H1053" s="1">
        <v>43454</v>
      </c>
      <c r="I1053" t="s">
        <v>684</v>
      </c>
      <c r="J1053" t="s">
        <v>685</v>
      </c>
      <c r="K1053" t="s">
        <v>1056</v>
      </c>
      <c r="L1053" t="s">
        <v>140</v>
      </c>
      <c r="M1053">
        <v>0</v>
      </c>
      <c r="N1053">
        <v>0</v>
      </c>
      <c r="O1053">
        <v>0</v>
      </c>
      <c r="P1053" t="s">
        <v>328</v>
      </c>
      <c r="Q1053" t="s">
        <v>170</v>
      </c>
      <c r="R1053" t="s">
        <v>180</v>
      </c>
      <c r="S1053" t="s">
        <v>180</v>
      </c>
      <c r="T1053" t="s">
        <v>210</v>
      </c>
      <c r="U1053">
        <v>2</v>
      </c>
      <c r="V1053" t="s">
        <v>194</v>
      </c>
      <c r="W1053" t="s">
        <v>344</v>
      </c>
      <c r="X1053" t="s">
        <v>147</v>
      </c>
      <c r="Y1053" t="s">
        <v>167</v>
      </c>
      <c r="Z1053">
        <v>0</v>
      </c>
      <c r="AA1053" t="s">
        <v>175</v>
      </c>
      <c r="AB1053" t="s">
        <v>199</v>
      </c>
      <c r="AC1053" t="s">
        <v>686</v>
      </c>
      <c r="AD1053">
        <v>23.607738000000001</v>
      </c>
      <c r="AE1053">
        <v>34.435130999999998</v>
      </c>
      <c r="AF1053">
        <v>-84.354059000000007</v>
      </c>
      <c r="AG1053">
        <v>199</v>
      </c>
      <c r="AH1053">
        <v>193</v>
      </c>
      <c r="AI1053">
        <v>846</v>
      </c>
      <c r="AJ1053" t="s">
        <v>687</v>
      </c>
      <c r="AK1053">
        <v>76</v>
      </c>
      <c r="AL1053">
        <v>83</v>
      </c>
      <c r="AM1053" t="s">
        <v>153</v>
      </c>
      <c r="AN1053">
        <v>1984.4</v>
      </c>
      <c r="AO1053">
        <v>25.6</v>
      </c>
      <c r="AP1053">
        <v>884.3</v>
      </c>
      <c r="AQ1053">
        <v>-84.354618000000002</v>
      </c>
      <c r="AR1053">
        <v>34.435146000000003</v>
      </c>
      <c r="AS1053">
        <v>-84.351753000000002</v>
      </c>
      <c r="AT1053">
        <v>34.434739999999998</v>
      </c>
      <c r="AU1053" t="s">
        <v>686</v>
      </c>
      <c r="AV1053">
        <v>1</v>
      </c>
      <c r="AW1053">
        <v>227</v>
      </c>
      <c r="AX1053">
        <v>53</v>
      </c>
      <c r="AY1053">
        <v>0</v>
      </c>
      <c r="AZ1053">
        <v>45</v>
      </c>
      <c r="BA1053">
        <v>6.09</v>
      </c>
      <c r="BB1053">
        <v>5.53</v>
      </c>
      <c r="BC1053">
        <v>1073.5</v>
      </c>
      <c r="BD1053">
        <v>1062</v>
      </c>
      <c r="BE1053">
        <v>1058.0999999999999</v>
      </c>
      <c r="BF1053">
        <v>55</v>
      </c>
      <c r="BG1053">
        <v>70.2</v>
      </c>
      <c r="BH1053">
        <v>0</v>
      </c>
      <c r="BI1053" s="1">
        <v>44147</v>
      </c>
      <c r="BJ1053" t="s">
        <v>154</v>
      </c>
      <c r="BK1053">
        <v>2.9120000000000001E-3</v>
      </c>
      <c r="BL1053">
        <v>41696</v>
      </c>
      <c r="BM1053">
        <v>41385</v>
      </c>
      <c r="BN1053" t="s">
        <v>686</v>
      </c>
      <c r="BO1053" t="s">
        <v>688</v>
      </c>
      <c r="BP1053">
        <v>1</v>
      </c>
      <c r="BQ1053">
        <v>5300</v>
      </c>
      <c r="BR1053">
        <v>6</v>
      </c>
      <c r="BS1053">
        <v>1</v>
      </c>
      <c r="BT1053">
        <v>2</v>
      </c>
      <c r="BU1053">
        <v>1</v>
      </c>
      <c r="BV1053">
        <v>1</v>
      </c>
      <c r="BW1053">
        <v>2</v>
      </c>
      <c r="BX1053">
        <v>3</v>
      </c>
      <c r="BY1053">
        <v>3</v>
      </c>
      <c r="BZ1053" t="s">
        <v>156</v>
      </c>
      <c r="CA1053">
        <v>227</v>
      </c>
      <c r="CB1053">
        <v>53</v>
      </c>
      <c r="CC1053">
        <v>0</v>
      </c>
      <c r="CD1053" t="s">
        <v>157</v>
      </c>
      <c r="CE1053" t="s">
        <v>157</v>
      </c>
      <c r="CF1053">
        <v>0</v>
      </c>
      <c r="CG1053">
        <v>45</v>
      </c>
      <c r="CH1053">
        <v>6300</v>
      </c>
      <c r="CI1053" t="s">
        <v>158</v>
      </c>
      <c r="CJ1053">
        <v>0</v>
      </c>
      <c r="CK1053">
        <v>1.3295049999999999</v>
      </c>
      <c r="CL1053">
        <v>9</v>
      </c>
      <c r="CM1053" t="s">
        <v>159</v>
      </c>
      <c r="CN1053">
        <v>6300</v>
      </c>
      <c r="CO1053">
        <v>441198</v>
      </c>
      <c r="CP1053">
        <v>22.56</v>
      </c>
      <c r="CQ1053">
        <v>23.88</v>
      </c>
      <c r="CR1053">
        <v>441198</v>
      </c>
      <c r="CS1053">
        <v>0</v>
      </c>
      <c r="CT1053">
        <v>7019.7873060000002</v>
      </c>
      <c r="CU1053">
        <v>100</v>
      </c>
      <c r="CV1053">
        <v>41439</v>
      </c>
      <c r="CW1053">
        <v>4.5553999999999997E-2</v>
      </c>
      <c r="CX1053">
        <v>0</v>
      </c>
      <c r="CY1053">
        <v>2.9120000000000001E-3</v>
      </c>
      <c r="CZ1053">
        <v>303</v>
      </c>
      <c r="DA1053" t="s">
        <v>1054</v>
      </c>
      <c r="DB1053" t="s">
        <v>459</v>
      </c>
      <c r="DC1053" t="s">
        <v>1055</v>
      </c>
      <c r="DD1053">
        <v>-84.381204999999994</v>
      </c>
      <c r="DE1053">
        <v>34.418653999999997</v>
      </c>
      <c r="DF1053">
        <v>34.418653999999997</v>
      </c>
      <c r="DG1053">
        <v>-84.381204999999994</v>
      </c>
      <c r="DH1053">
        <v>3.1287000000000002E-2</v>
      </c>
      <c r="DI1053">
        <v>2.9120000000000001E-3</v>
      </c>
      <c r="DJ1053">
        <v>199</v>
      </c>
      <c r="DK1053">
        <v>6450</v>
      </c>
      <c r="DL1053">
        <v>14.4</v>
      </c>
      <c r="DM1053">
        <v>6810</v>
      </c>
      <c r="DN1053">
        <v>14.4</v>
      </c>
      <c r="DO1053">
        <v>6530</v>
      </c>
      <c r="DP1053">
        <v>0</v>
      </c>
      <c r="DQ1053">
        <v>6500</v>
      </c>
      <c r="DR1053">
        <v>0</v>
      </c>
      <c r="DS1053">
        <v>6300</v>
      </c>
      <c r="DT1053">
        <v>15.2</v>
      </c>
      <c r="DU1053">
        <v>6050</v>
      </c>
      <c r="DV1053">
        <v>15.2</v>
      </c>
      <c r="DW1053">
        <v>5270</v>
      </c>
      <c r="DX1053">
        <v>12.8</v>
      </c>
      <c r="DY1053">
        <v>5270</v>
      </c>
      <c r="DZ1053">
        <v>12.8</v>
      </c>
      <c r="EA1053">
        <v>5180</v>
      </c>
      <c r="EB1053">
        <v>13.7</v>
      </c>
      <c r="EC1053">
        <v>5240</v>
      </c>
      <c r="ED1053">
        <v>13.7</v>
      </c>
      <c r="EE1053">
        <v>0</v>
      </c>
    </row>
    <row r="1054" spans="1:135" x14ac:dyDescent="0.3">
      <c r="A1054">
        <v>1052</v>
      </c>
      <c r="B1054" t="s">
        <v>135</v>
      </c>
      <c r="C1054">
        <v>861</v>
      </c>
      <c r="D1054">
        <v>73248</v>
      </c>
      <c r="E1054" t="s">
        <v>135</v>
      </c>
      <c r="F1054">
        <v>4763440</v>
      </c>
      <c r="G1054" t="s">
        <v>136</v>
      </c>
      <c r="H1054" s="1">
        <v>41713</v>
      </c>
      <c r="I1054" t="s">
        <v>684</v>
      </c>
      <c r="J1054" t="s">
        <v>685</v>
      </c>
      <c r="K1054" t="s">
        <v>139</v>
      </c>
      <c r="L1054" t="s">
        <v>169</v>
      </c>
      <c r="M1054">
        <v>0</v>
      </c>
      <c r="N1054">
        <v>0</v>
      </c>
      <c r="O1054">
        <v>0</v>
      </c>
      <c r="P1054" t="s">
        <v>141</v>
      </c>
      <c r="Q1054" t="s">
        <v>142</v>
      </c>
      <c r="R1054" t="s">
        <v>247</v>
      </c>
      <c r="S1054" t="s">
        <v>143</v>
      </c>
      <c r="T1054" t="s">
        <v>144</v>
      </c>
      <c r="U1054">
        <v>1</v>
      </c>
      <c r="V1054" t="s">
        <v>165</v>
      </c>
      <c r="W1054" t="s">
        <v>166</v>
      </c>
      <c r="X1054" t="s">
        <v>178</v>
      </c>
      <c r="Y1054" t="s">
        <v>148</v>
      </c>
      <c r="Z1054">
        <v>17</v>
      </c>
      <c r="AA1054" t="s">
        <v>149</v>
      </c>
      <c r="AB1054" t="s">
        <v>168</v>
      </c>
      <c r="AC1054" t="s">
        <v>686</v>
      </c>
      <c r="AD1054">
        <v>23.883346</v>
      </c>
      <c r="AE1054">
        <v>34.434446999999999</v>
      </c>
      <c r="AF1054">
        <v>-84.349333000000001</v>
      </c>
      <c r="AG1054">
        <v>200</v>
      </c>
      <c r="AH1054">
        <v>194</v>
      </c>
      <c r="AI1054">
        <v>847</v>
      </c>
      <c r="AJ1054" t="s">
        <v>687</v>
      </c>
      <c r="AK1054">
        <v>77</v>
      </c>
      <c r="AL1054">
        <v>84</v>
      </c>
      <c r="AM1054" t="s">
        <v>153</v>
      </c>
      <c r="AN1054">
        <v>1182</v>
      </c>
      <c r="AO1054">
        <v>40</v>
      </c>
      <c r="AP1054">
        <v>825.3</v>
      </c>
      <c r="AQ1054">
        <v>-84.351705999999993</v>
      </c>
      <c r="AR1054">
        <v>34.434725999999998</v>
      </c>
      <c r="AS1054">
        <v>-84.349035999999998</v>
      </c>
      <c r="AT1054">
        <v>34.434483</v>
      </c>
      <c r="AU1054" t="s">
        <v>686</v>
      </c>
      <c r="AV1054">
        <v>1</v>
      </c>
      <c r="AW1054">
        <v>227</v>
      </c>
      <c r="AX1054">
        <v>53</v>
      </c>
      <c r="AY1054">
        <v>0</v>
      </c>
      <c r="AZ1054">
        <v>45</v>
      </c>
      <c r="BA1054">
        <v>6.55</v>
      </c>
      <c r="BB1054">
        <v>6.16</v>
      </c>
      <c r="BC1054">
        <v>1102.4000000000001</v>
      </c>
      <c r="BD1054">
        <v>1097.0999999999999</v>
      </c>
      <c r="BE1054">
        <v>1074.8</v>
      </c>
      <c r="BF1054">
        <v>55</v>
      </c>
      <c r="BG1054">
        <v>63.3</v>
      </c>
      <c r="BH1054">
        <v>0</v>
      </c>
      <c r="BI1054" s="1">
        <v>44147</v>
      </c>
      <c r="BJ1054" t="s">
        <v>154</v>
      </c>
      <c r="BK1054">
        <v>2.7160000000000001E-3</v>
      </c>
      <c r="BL1054">
        <v>41696</v>
      </c>
      <c r="BM1054">
        <v>41385</v>
      </c>
      <c r="BN1054" t="s">
        <v>686</v>
      </c>
      <c r="BO1054" t="s">
        <v>688</v>
      </c>
      <c r="BP1054">
        <v>1</v>
      </c>
      <c r="BQ1054">
        <v>5300</v>
      </c>
      <c r="BR1054">
        <v>6</v>
      </c>
      <c r="BS1054">
        <v>1</v>
      </c>
      <c r="BT1054">
        <v>2</v>
      </c>
      <c r="BU1054">
        <v>1</v>
      </c>
      <c r="BV1054">
        <v>1</v>
      </c>
      <c r="BW1054">
        <v>2</v>
      </c>
      <c r="BX1054">
        <v>3</v>
      </c>
      <c r="BY1054">
        <v>3</v>
      </c>
      <c r="BZ1054" t="s">
        <v>156</v>
      </c>
      <c r="CA1054">
        <v>227</v>
      </c>
      <c r="CB1054">
        <v>53</v>
      </c>
      <c r="CC1054">
        <v>0</v>
      </c>
      <c r="CD1054" t="s">
        <v>157</v>
      </c>
      <c r="CE1054" t="s">
        <v>157</v>
      </c>
      <c r="CF1054">
        <v>0</v>
      </c>
      <c r="CG1054">
        <v>45</v>
      </c>
      <c r="CH1054">
        <v>6300</v>
      </c>
      <c r="CI1054" t="s">
        <v>158</v>
      </c>
      <c r="CJ1054">
        <v>0</v>
      </c>
      <c r="CK1054">
        <v>1.3295049999999999</v>
      </c>
      <c r="CL1054">
        <v>9</v>
      </c>
      <c r="CM1054" t="s">
        <v>159</v>
      </c>
      <c r="CN1054">
        <v>6300</v>
      </c>
      <c r="CO1054">
        <v>441198</v>
      </c>
      <c r="CP1054">
        <v>22.56</v>
      </c>
      <c r="CQ1054">
        <v>23.88</v>
      </c>
      <c r="CR1054">
        <v>441198</v>
      </c>
      <c r="CS1054">
        <v>0</v>
      </c>
      <c r="CT1054">
        <v>7019.7873060000002</v>
      </c>
      <c r="CU1054">
        <v>100</v>
      </c>
      <c r="CV1054">
        <v>41439</v>
      </c>
      <c r="CW1054">
        <v>4.5553999999999997E-2</v>
      </c>
      <c r="CX1054">
        <v>0</v>
      </c>
      <c r="CY1054">
        <v>2.7160000000000001E-3</v>
      </c>
      <c r="CZ1054">
        <v>303</v>
      </c>
      <c r="DA1054" t="s">
        <v>1054</v>
      </c>
      <c r="DB1054" t="s">
        <v>459</v>
      </c>
      <c r="DC1054" t="s">
        <v>1055</v>
      </c>
      <c r="DD1054">
        <v>-84.381204999999994</v>
      </c>
      <c r="DE1054">
        <v>34.418653999999997</v>
      </c>
      <c r="DF1054">
        <v>34.418653999999997</v>
      </c>
      <c r="DG1054">
        <v>-84.381204999999994</v>
      </c>
      <c r="DH1054">
        <v>3.3593999999999999E-2</v>
      </c>
      <c r="DI1054">
        <v>2.7160000000000001E-3</v>
      </c>
      <c r="DJ1054">
        <v>200</v>
      </c>
      <c r="DK1054">
        <v>6450</v>
      </c>
      <c r="DL1054">
        <v>14.4</v>
      </c>
      <c r="DM1054">
        <v>6810</v>
      </c>
      <c r="DN1054">
        <v>14.4</v>
      </c>
      <c r="DO1054">
        <v>6530</v>
      </c>
      <c r="DP1054">
        <v>0</v>
      </c>
      <c r="DQ1054">
        <v>6500</v>
      </c>
      <c r="DR1054">
        <v>0</v>
      </c>
      <c r="DS1054">
        <v>6300</v>
      </c>
      <c r="DT1054">
        <v>15.2</v>
      </c>
      <c r="DU1054">
        <v>6050</v>
      </c>
      <c r="DV1054">
        <v>15.2</v>
      </c>
      <c r="DW1054">
        <v>5270</v>
      </c>
      <c r="DX1054">
        <v>12.8</v>
      </c>
      <c r="DY1054">
        <v>5270</v>
      </c>
      <c r="DZ1054">
        <v>12.8</v>
      </c>
      <c r="EA1054">
        <v>5180</v>
      </c>
      <c r="EB1054">
        <v>13.7</v>
      </c>
      <c r="EC1054">
        <v>5240</v>
      </c>
      <c r="ED1054">
        <v>13.7</v>
      </c>
      <c r="EE1054">
        <v>9.9999999999999995E-7</v>
      </c>
    </row>
    <row r="1055" spans="1:135" x14ac:dyDescent="0.3">
      <c r="A1055">
        <v>1053</v>
      </c>
      <c r="B1055" t="s">
        <v>135</v>
      </c>
      <c r="C1055">
        <v>1098</v>
      </c>
      <c r="D1055">
        <v>7148</v>
      </c>
      <c r="E1055" t="s">
        <v>135</v>
      </c>
      <c r="F1055">
        <v>7613267</v>
      </c>
      <c r="G1055" t="s">
        <v>136</v>
      </c>
      <c r="H1055" s="1">
        <v>43931</v>
      </c>
      <c r="I1055" t="s">
        <v>684</v>
      </c>
      <c r="J1055" t="s">
        <v>1057</v>
      </c>
      <c r="K1055" t="s">
        <v>1056</v>
      </c>
      <c r="L1055" t="s">
        <v>140</v>
      </c>
      <c r="M1055">
        <v>0</v>
      </c>
      <c r="N1055">
        <v>0</v>
      </c>
      <c r="O1055">
        <v>0</v>
      </c>
      <c r="P1055" t="s">
        <v>141</v>
      </c>
      <c r="Q1055" t="s">
        <v>186</v>
      </c>
      <c r="R1055" t="s">
        <v>177</v>
      </c>
      <c r="S1055" t="s">
        <v>177</v>
      </c>
      <c r="T1055" t="s">
        <v>216</v>
      </c>
      <c r="U1055">
        <v>1</v>
      </c>
      <c r="V1055" t="s">
        <v>158</v>
      </c>
      <c r="W1055" t="s">
        <v>166</v>
      </c>
      <c r="X1055" t="s">
        <v>147</v>
      </c>
      <c r="Y1055" t="s">
        <v>148</v>
      </c>
      <c r="Z1055">
        <v>38</v>
      </c>
      <c r="AA1055" t="s">
        <v>149</v>
      </c>
      <c r="AB1055" t="s">
        <v>168</v>
      </c>
      <c r="AC1055" t="s">
        <v>686</v>
      </c>
      <c r="AD1055">
        <v>23.88</v>
      </c>
      <c r="AE1055">
        <v>34.434438999999998</v>
      </c>
      <c r="AF1055">
        <v>-84.349386999999993</v>
      </c>
      <c r="AG1055">
        <v>200</v>
      </c>
      <c r="AH1055">
        <v>194</v>
      </c>
      <c r="AI1055">
        <v>847</v>
      </c>
      <c r="AJ1055" t="s">
        <v>687</v>
      </c>
      <c r="AK1055">
        <v>77</v>
      </c>
      <c r="AL1055">
        <v>84</v>
      </c>
      <c r="AM1055" t="s">
        <v>153</v>
      </c>
      <c r="AN1055">
        <v>1182</v>
      </c>
      <c r="AO1055">
        <v>40</v>
      </c>
      <c r="AP1055">
        <v>825.3</v>
      </c>
      <c r="AQ1055">
        <v>-84.351705999999993</v>
      </c>
      <c r="AR1055">
        <v>34.434725999999998</v>
      </c>
      <c r="AS1055">
        <v>-84.349035999999998</v>
      </c>
      <c r="AT1055">
        <v>34.434483</v>
      </c>
      <c r="AU1055" t="s">
        <v>686</v>
      </c>
      <c r="AV1055">
        <v>1</v>
      </c>
      <c r="AW1055">
        <v>227</v>
      </c>
      <c r="AX1055">
        <v>53</v>
      </c>
      <c r="AY1055">
        <v>0</v>
      </c>
      <c r="AZ1055">
        <v>45</v>
      </c>
      <c r="BA1055">
        <v>6.55</v>
      </c>
      <c r="BB1055">
        <v>6.16</v>
      </c>
      <c r="BC1055">
        <v>1102.4000000000001</v>
      </c>
      <c r="BD1055">
        <v>1097.0999999999999</v>
      </c>
      <c r="BE1055">
        <v>1074.8</v>
      </c>
      <c r="BF1055">
        <v>55</v>
      </c>
      <c r="BG1055">
        <v>63.3</v>
      </c>
      <c r="BH1055">
        <v>0</v>
      </c>
      <c r="BI1055" s="1">
        <v>44147</v>
      </c>
      <c r="BJ1055" t="s">
        <v>154</v>
      </c>
      <c r="BK1055">
        <v>2.7160000000000001E-3</v>
      </c>
      <c r="BL1055">
        <v>41696</v>
      </c>
      <c r="BM1055">
        <v>41385</v>
      </c>
      <c r="BN1055" t="s">
        <v>686</v>
      </c>
      <c r="BO1055" t="s">
        <v>688</v>
      </c>
      <c r="BP1055">
        <v>1</v>
      </c>
      <c r="BQ1055">
        <v>5300</v>
      </c>
      <c r="BR1055">
        <v>6</v>
      </c>
      <c r="BS1055">
        <v>1</v>
      </c>
      <c r="BT1055">
        <v>2</v>
      </c>
      <c r="BU1055">
        <v>1</v>
      </c>
      <c r="BV1055">
        <v>1</v>
      </c>
      <c r="BW1055">
        <v>2</v>
      </c>
      <c r="BX1055">
        <v>3</v>
      </c>
      <c r="BY1055">
        <v>3</v>
      </c>
      <c r="BZ1055" t="s">
        <v>156</v>
      </c>
      <c r="CA1055">
        <v>227</v>
      </c>
      <c r="CB1055">
        <v>53</v>
      </c>
      <c r="CC1055">
        <v>0</v>
      </c>
      <c r="CD1055" t="s">
        <v>157</v>
      </c>
      <c r="CE1055" t="s">
        <v>157</v>
      </c>
      <c r="CF1055">
        <v>0</v>
      </c>
      <c r="CG1055">
        <v>45</v>
      </c>
      <c r="CH1055">
        <v>6300</v>
      </c>
      <c r="CI1055" t="s">
        <v>158</v>
      </c>
      <c r="CJ1055">
        <v>0</v>
      </c>
      <c r="CK1055">
        <v>1.3295049999999999</v>
      </c>
      <c r="CL1055">
        <v>9</v>
      </c>
      <c r="CM1055" t="s">
        <v>159</v>
      </c>
      <c r="CN1055">
        <v>6300</v>
      </c>
      <c r="CO1055">
        <v>441198</v>
      </c>
      <c r="CP1055">
        <v>22.56</v>
      </c>
      <c r="CQ1055">
        <v>23.88</v>
      </c>
      <c r="CR1055">
        <v>441198</v>
      </c>
      <c r="CS1055">
        <v>0</v>
      </c>
      <c r="CT1055">
        <v>7019.7873060000002</v>
      </c>
      <c r="CU1055">
        <v>100</v>
      </c>
      <c r="CV1055">
        <v>41439</v>
      </c>
      <c r="CW1055">
        <v>4.5553999999999997E-2</v>
      </c>
      <c r="CX1055">
        <v>0</v>
      </c>
      <c r="CY1055">
        <v>2.7160000000000001E-3</v>
      </c>
      <c r="CZ1055">
        <v>303</v>
      </c>
      <c r="DA1055" t="s">
        <v>1054</v>
      </c>
      <c r="DB1055" t="s">
        <v>459</v>
      </c>
      <c r="DC1055" t="s">
        <v>1055</v>
      </c>
      <c r="DD1055">
        <v>-84.381204999999994</v>
      </c>
      <c r="DE1055">
        <v>34.418653999999997</v>
      </c>
      <c r="DF1055">
        <v>34.418653999999997</v>
      </c>
      <c r="DG1055">
        <v>-84.381204999999994</v>
      </c>
      <c r="DH1055">
        <v>3.3593999999999999E-2</v>
      </c>
      <c r="DI1055">
        <v>2.7160000000000001E-3</v>
      </c>
      <c r="DJ1055">
        <v>200</v>
      </c>
      <c r="DK1055">
        <v>6450</v>
      </c>
      <c r="DL1055">
        <v>14.4</v>
      </c>
      <c r="DM1055">
        <v>6810</v>
      </c>
      <c r="DN1055">
        <v>14.4</v>
      </c>
      <c r="DO1055">
        <v>6530</v>
      </c>
      <c r="DP1055">
        <v>0</v>
      </c>
      <c r="DQ1055">
        <v>6500</v>
      </c>
      <c r="DR1055">
        <v>0</v>
      </c>
      <c r="DS1055">
        <v>6300</v>
      </c>
      <c r="DT1055">
        <v>15.2</v>
      </c>
      <c r="DU1055">
        <v>6050</v>
      </c>
      <c r="DV1055">
        <v>15.2</v>
      </c>
      <c r="DW1055">
        <v>5270</v>
      </c>
      <c r="DX1055">
        <v>12.8</v>
      </c>
      <c r="DY1055">
        <v>5270</v>
      </c>
      <c r="DZ1055">
        <v>12.8</v>
      </c>
      <c r="EA1055">
        <v>5180</v>
      </c>
      <c r="EB1055">
        <v>13.7</v>
      </c>
      <c r="EC1055">
        <v>5240</v>
      </c>
      <c r="ED1055">
        <v>13.7</v>
      </c>
      <c r="EE1055">
        <v>0</v>
      </c>
    </row>
    <row r="1056" spans="1:135" x14ac:dyDescent="0.3">
      <c r="A1056">
        <v>1054</v>
      </c>
      <c r="B1056" t="s">
        <v>135</v>
      </c>
      <c r="C1056">
        <v>1042</v>
      </c>
      <c r="D1056">
        <v>33162</v>
      </c>
      <c r="E1056" t="s">
        <v>135</v>
      </c>
      <c r="F1056">
        <v>6508219</v>
      </c>
      <c r="G1056" t="s">
        <v>136</v>
      </c>
      <c r="H1056" s="1">
        <v>43078</v>
      </c>
      <c r="I1056" t="s">
        <v>684</v>
      </c>
      <c r="J1056" t="s">
        <v>551</v>
      </c>
      <c r="K1056" t="s">
        <v>139</v>
      </c>
      <c r="L1056" t="s">
        <v>140</v>
      </c>
      <c r="M1056">
        <v>0</v>
      </c>
      <c r="N1056">
        <v>0</v>
      </c>
      <c r="O1056">
        <v>0</v>
      </c>
      <c r="P1056" t="s">
        <v>141</v>
      </c>
      <c r="Q1056" t="s">
        <v>142</v>
      </c>
      <c r="R1056" t="s">
        <v>272</v>
      </c>
      <c r="S1056" t="s">
        <v>272</v>
      </c>
      <c r="T1056" t="s">
        <v>216</v>
      </c>
      <c r="U1056">
        <v>1</v>
      </c>
      <c r="V1056" t="s">
        <v>165</v>
      </c>
      <c r="W1056" t="s">
        <v>146</v>
      </c>
      <c r="X1056" t="s">
        <v>147</v>
      </c>
      <c r="Y1056" t="s">
        <v>563</v>
      </c>
      <c r="Z1056">
        <v>22</v>
      </c>
      <c r="AA1056" t="s">
        <v>175</v>
      </c>
      <c r="AB1056" t="s">
        <v>197</v>
      </c>
      <c r="AC1056" t="s">
        <v>888</v>
      </c>
      <c r="AD1056">
        <v>15.025315000000001</v>
      </c>
      <c r="AE1056">
        <v>34.533448999999997</v>
      </c>
      <c r="AF1056">
        <v>-84.406395000000003</v>
      </c>
      <c r="AG1056">
        <v>217</v>
      </c>
      <c r="AH1056">
        <v>208</v>
      </c>
      <c r="AI1056">
        <v>1448</v>
      </c>
      <c r="AJ1056" t="s">
        <v>553</v>
      </c>
      <c r="AK1056">
        <v>45</v>
      </c>
      <c r="AL1056">
        <v>52</v>
      </c>
      <c r="AM1056" t="s">
        <v>153</v>
      </c>
      <c r="AN1056">
        <v>550.29999999999995</v>
      </c>
      <c r="AO1056">
        <v>101.6</v>
      </c>
      <c r="AP1056">
        <v>973.7</v>
      </c>
      <c r="AQ1056">
        <v>-84.407382999999996</v>
      </c>
      <c r="AR1056">
        <v>34.533226999999997</v>
      </c>
      <c r="AS1056">
        <v>-84.404713000000001</v>
      </c>
      <c r="AT1056">
        <v>34.532446</v>
      </c>
      <c r="AU1056" t="s">
        <v>888</v>
      </c>
      <c r="AV1056">
        <v>1</v>
      </c>
      <c r="AW1056">
        <v>227</v>
      </c>
      <c r="AX1056">
        <v>136</v>
      </c>
      <c r="AY1056">
        <v>0</v>
      </c>
      <c r="AZ1056">
        <v>55</v>
      </c>
      <c r="BA1056">
        <v>19.89</v>
      </c>
      <c r="BB1056">
        <v>19.34</v>
      </c>
      <c r="BC1056">
        <v>2087.6</v>
      </c>
      <c r="BD1056">
        <v>2060</v>
      </c>
      <c r="BE1056">
        <v>2019</v>
      </c>
      <c r="BF1056">
        <v>55</v>
      </c>
      <c r="BG1056">
        <v>40.700000000000003</v>
      </c>
      <c r="BH1056">
        <v>14.3</v>
      </c>
      <c r="BI1056" s="1">
        <v>44147</v>
      </c>
      <c r="BJ1056" t="s">
        <v>154</v>
      </c>
      <c r="BK1056">
        <v>3.0820000000000001E-3</v>
      </c>
      <c r="BL1056">
        <v>41803</v>
      </c>
      <c r="BM1056">
        <v>41515</v>
      </c>
      <c r="BN1056" t="s">
        <v>888</v>
      </c>
      <c r="BO1056" t="s">
        <v>688</v>
      </c>
      <c r="BP1056">
        <v>1</v>
      </c>
      <c r="BQ1056">
        <v>13600</v>
      </c>
      <c r="BR1056">
        <v>6</v>
      </c>
      <c r="BS1056">
        <v>1</v>
      </c>
      <c r="BT1056">
        <v>2</v>
      </c>
      <c r="BU1056">
        <v>1</v>
      </c>
      <c r="BV1056">
        <v>1</v>
      </c>
      <c r="BW1056">
        <v>2</v>
      </c>
      <c r="BX1056">
        <v>0</v>
      </c>
      <c r="BY1056">
        <v>5</v>
      </c>
      <c r="BZ1056" t="s">
        <v>156</v>
      </c>
      <c r="CA1056">
        <v>227</v>
      </c>
      <c r="CB1056">
        <v>136</v>
      </c>
      <c r="CC1056">
        <v>0</v>
      </c>
      <c r="CD1056" t="s">
        <v>157</v>
      </c>
      <c r="CE1056" t="s">
        <v>157</v>
      </c>
      <c r="CF1056">
        <v>0</v>
      </c>
      <c r="CG1056">
        <v>55</v>
      </c>
      <c r="CH1056">
        <v>5510</v>
      </c>
      <c r="CI1056" t="s">
        <v>158</v>
      </c>
      <c r="CJ1056">
        <v>0</v>
      </c>
      <c r="CK1056">
        <v>4.5318940000000003</v>
      </c>
      <c r="CL1056">
        <v>9</v>
      </c>
      <c r="CM1056" t="s">
        <v>159</v>
      </c>
      <c r="CN1056">
        <v>5510</v>
      </c>
      <c r="CO1056">
        <v>441331</v>
      </c>
      <c r="CP1056">
        <v>15.07</v>
      </c>
      <c r="CQ1056">
        <v>19.61</v>
      </c>
      <c r="CR1056">
        <v>441331</v>
      </c>
      <c r="CS1056">
        <v>0</v>
      </c>
      <c r="CT1056">
        <v>23928.399232</v>
      </c>
      <c r="CU1056">
        <v>100</v>
      </c>
      <c r="CV1056">
        <v>41554</v>
      </c>
      <c r="CW1056">
        <v>0.15213099999999999</v>
      </c>
      <c r="CX1056">
        <v>0</v>
      </c>
      <c r="CY1056">
        <v>3.0820000000000001E-3</v>
      </c>
      <c r="CZ1056">
        <v>311</v>
      </c>
      <c r="DA1056" t="s">
        <v>889</v>
      </c>
      <c r="DB1056" t="s">
        <v>161</v>
      </c>
      <c r="DC1056" t="s">
        <v>890</v>
      </c>
      <c r="DD1056">
        <v>-84.428669999999997</v>
      </c>
      <c r="DE1056">
        <v>34.515163999999999</v>
      </c>
      <c r="DF1056">
        <v>34.515163999999999</v>
      </c>
      <c r="DG1056">
        <v>-84.428669999999997</v>
      </c>
      <c r="DH1056">
        <v>2.7918999999999999E-2</v>
      </c>
      <c r="DI1056">
        <v>3.0820000000000001E-3</v>
      </c>
      <c r="DJ1056">
        <v>217</v>
      </c>
      <c r="DK1056">
        <v>1790</v>
      </c>
      <c r="DL1056">
        <v>0</v>
      </c>
      <c r="DM1056">
        <v>1870</v>
      </c>
      <c r="DN1056">
        <v>0</v>
      </c>
      <c r="DO1056">
        <v>1780</v>
      </c>
      <c r="DP1056">
        <v>0</v>
      </c>
      <c r="DQ1056">
        <v>1810</v>
      </c>
      <c r="DR1056">
        <v>0</v>
      </c>
      <c r="DS1056">
        <v>1760</v>
      </c>
      <c r="DT1056">
        <v>4.5999999999999996</v>
      </c>
      <c r="DU1056">
        <v>1670</v>
      </c>
      <c r="DV1056">
        <v>4.5999999999999996</v>
      </c>
      <c r="DW1056">
        <v>1750</v>
      </c>
      <c r="DX1056">
        <v>5.5</v>
      </c>
      <c r="DY1056">
        <v>1750</v>
      </c>
      <c r="DZ1056">
        <v>5.5</v>
      </c>
      <c r="EA1056">
        <v>1710</v>
      </c>
      <c r="EB1056">
        <v>5.5</v>
      </c>
      <c r="EC1056">
        <v>1740</v>
      </c>
      <c r="ED1056">
        <v>5.5</v>
      </c>
      <c r="EE1056">
        <v>0</v>
      </c>
    </row>
    <row r="1057" spans="1:135" x14ac:dyDescent="0.3">
      <c r="A1057">
        <v>1055</v>
      </c>
      <c r="B1057" t="s">
        <v>135</v>
      </c>
      <c r="C1057">
        <v>1074</v>
      </c>
      <c r="D1057">
        <v>24501</v>
      </c>
      <c r="E1057" t="s">
        <v>135</v>
      </c>
      <c r="F1057">
        <v>6948898</v>
      </c>
      <c r="G1057" t="s">
        <v>692</v>
      </c>
      <c r="H1057" s="1">
        <v>43368</v>
      </c>
      <c r="I1057" t="s">
        <v>684</v>
      </c>
      <c r="J1057" t="s">
        <v>551</v>
      </c>
      <c r="K1057" t="s">
        <v>1058</v>
      </c>
      <c r="L1057" t="s">
        <v>140</v>
      </c>
      <c r="M1057">
        <v>0</v>
      </c>
      <c r="N1057">
        <v>0</v>
      </c>
      <c r="O1057">
        <v>0</v>
      </c>
      <c r="P1057" t="s">
        <v>141</v>
      </c>
      <c r="Q1057" t="s">
        <v>186</v>
      </c>
      <c r="R1057" t="s">
        <v>177</v>
      </c>
      <c r="S1057" t="s">
        <v>177</v>
      </c>
      <c r="T1057" t="s">
        <v>144</v>
      </c>
      <c r="U1057">
        <v>1</v>
      </c>
      <c r="V1057" t="s">
        <v>165</v>
      </c>
      <c r="W1057" t="s">
        <v>166</v>
      </c>
      <c r="X1057" t="s">
        <v>178</v>
      </c>
      <c r="Y1057" t="s">
        <v>167</v>
      </c>
      <c r="Z1057">
        <v>0</v>
      </c>
      <c r="AA1057" t="s">
        <v>158</v>
      </c>
      <c r="AB1057" t="s">
        <v>150</v>
      </c>
      <c r="AC1057" t="s">
        <v>888</v>
      </c>
      <c r="AD1057">
        <v>16.572265000000002</v>
      </c>
      <c r="AE1057">
        <v>34.533664000000002</v>
      </c>
      <c r="AF1057">
        <v>-84.385131999999999</v>
      </c>
      <c r="AG1057">
        <v>220</v>
      </c>
      <c r="AH1057">
        <v>210</v>
      </c>
      <c r="AI1057">
        <v>1451</v>
      </c>
      <c r="AJ1057" t="s">
        <v>553</v>
      </c>
      <c r="AK1057">
        <v>48</v>
      </c>
      <c r="AL1057">
        <v>55</v>
      </c>
      <c r="AM1057" t="s">
        <v>153</v>
      </c>
      <c r="AN1057">
        <v>823.8</v>
      </c>
      <c r="AO1057">
        <v>90.8</v>
      </c>
      <c r="AP1057">
        <v>1304.9000000000001</v>
      </c>
      <c r="AQ1057">
        <v>-84.391187000000002</v>
      </c>
      <c r="AR1057">
        <v>34.533351000000003</v>
      </c>
      <c r="AS1057">
        <v>-84.387460000000004</v>
      </c>
      <c r="AT1057">
        <v>34.534337000000001</v>
      </c>
      <c r="AU1057" t="s">
        <v>888</v>
      </c>
      <c r="AV1057">
        <v>1</v>
      </c>
      <c r="AW1057">
        <v>227</v>
      </c>
      <c r="AX1057">
        <v>136</v>
      </c>
      <c r="AY1057">
        <v>0</v>
      </c>
      <c r="AZ1057">
        <v>55</v>
      </c>
      <c r="BA1057">
        <v>10.67</v>
      </c>
      <c r="BB1057">
        <v>9.5399999999999991</v>
      </c>
      <c r="BC1057">
        <v>2218.1999999999998</v>
      </c>
      <c r="BD1057">
        <v>2226</v>
      </c>
      <c r="BE1057">
        <v>2284.1</v>
      </c>
      <c r="BF1057">
        <v>55</v>
      </c>
      <c r="BG1057">
        <v>50.5</v>
      </c>
      <c r="BH1057">
        <v>4.5</v>
      </c>
      <c r="BI1057" s="1">
        <v>44147</v>
      </c>
      <c r="BJ1057" t="s">
        <v>154</v>
      </c>
      <c r="BK1057">
        <v>4.1640000000000002E-3</v>
      </c>
      <c r="BL1057">
        <v>41803</v>
      </c>
      <c r="BM1057">
        <v>41515</v>
      </c>
      <c r="BN1057" t="s">
        <v>888</v>
      </c>
      <c r="BO1057" t="s">
        <v>688</v>
      </c>
      <c r="BP1057">
        <v>1</v>
      </c>
      <c r="BQ1057">
        <v>13600</v>
      </c>
      <c r="BR1057">
        <v>6</v>
      </c>
      <c r="BS1057">
        <v>1</v>
      </c>
      <c r="BT1057">
        <v>2</v>
      </c>
      <c r="BU1057">
        <v>1</v>
      </c>
      <c r="BV1057">
        <v>1</v>
      </c>
      <c r="BW1057">
        <v>2</v>
      </c>
      <c r="BX1057">
        <v>0</v>
      </c>
      <c r="BY1057">
        <v>5</v>
      </c>
      <c r="BZ1057" t="s">
        <v>156</v>
      </c>
      <c r="CA1057">
        <v>227</v>
      </c>
      <c r="CB1057">
        <v>136</v>
      </c>
      <c r="CC1057">
        <v>0</v>
      </c>
      <c r="CD1057" t="s">
        <v>157</v>
      </c>
      <c r="CE1057" t="s">
        <v>157</v>
      </c>
      <c r="CF1057">
        <v>0</v>
      </c>
      <c r="CG1057">
        <v>55</v>
      </c>
      <c r="CH1057">
        <v>5510</v>
      </c>
      <c r="CI1057" t="s">
        <v>158</v>
      </c>
      <c r="CJ1057">
        <v>0</v>
      </c>
      <c r="CK1057">
        <v>4.5318940000000003</v>
      </c>
      <c r="CL1057">
        <v>9</v>
      </c>
      <c r="CM1057" t="s">
        <v>159</v>
      </c>
      <c r="CN1057">
        <v>5510</v>
      </c>
      <c r="CO1057">
        <v>441331</v>
      </c>
      <c r="CP1057">
        <v>15.07</v>
      </c>
      <c r="CQ1057">
        <v>19.61</v>
      </c>
      <c r="CR1057">
        <v>441331</v>
      </c>
      <c r="CS1057">
        <v>0</v>
      </c>
      <c r="CT1057">
        <v>23928.399232</v>
      </c>
      <c r="CU1057">
        <v>100</v>
      </c>
      <c r="CV1057">
        <v>41554</v>
      </c>
      <c r="CW1057">
        <v>0.15213099999999999</v>
      </c>
      <c r="CX1057">
        <v>0</v>
      </c>
      <c r="CY1057">
        <v>4.1640000000000002E-3</v>
      </c>
      <c r="CZ1057">
        <v>312</v>
      </c>
      <c r="DA1057" t="s">
        <v>899</v>
      </c>
      <c r="DB1057" t="s">
        <v>161</v>
      </c>
      <c r="DC1057" t="s">
        <v>900</v>
      </c>
      <c r="DD1057">
        <v>-84.355727000000002</v>
      </c>
      <c r="DE1057">
        <v>34.542596000000003</v>
      </c>
      <c r="DF1057">
        <v>34.542596000000003</v>
      </c>
      <c r="DG1057">
        <v>-84.355727000000002</v>
      </c>
      <c r="DH1057">
        <v>3.279E-2</v>
      </c>
      <c r="DI1057">
        <v>4.1640000000000002E-3</v>
      </c>
      <c r="DJ1057">
        <v>220</v>
      </c>
      <c r="DK1057">
        <v>700</v>
      </c>
      <c r="DL1057">
        <v>0</v>
      </c>
      <c r="DM1057">
        <v>730</v>
      </c>
      <c r="DN1057">
        <v>0</v>
      </c>
      <c r="DO1057">
        <v>640</v>
      </c>
      <c r="DP1057">
        <v>0</v>
      </c>
      <c r="DQ1057">
        <v>650</v>
      </c>
      <c r="DR1057">
        <v>0</v>
      </c>
      <c r="DS1057">
        <v>630</v>
      </c>
      <c r="DT1057">
        <v>6.7</v>
      </c>
      <c r="DU1057">
        <v>600</v>
      </c>
      <c r="DV1057">
        <v>6.7</v>
      </c>
      <c r="DW1057">
        <v>600</v>
      </c>
      <c r="DX1057">
        <v>13</v>
      </c>
      <c r="DY1057">
        <v>600</v>
      </c>
      <c r="DZ1057">
        <v>13</v>
      </c>
      <c r="EA1057">
        <v>570</v>
      </c>
      <c r="EB1057">
        <v>0</v>
      </c>
      <c r="EC1057">
        <v>580</v>
      </c>
      <c r="ED1057">
        <v>0</v>
      </c>
      <c r="EE1057">
        <v>2.4239999999999999E-3</v>
      </c>
    </row>
    <row r="1058" spans="1:135" x14ac:dyDescent="0.3">
      <c r="A1058">
        <v>1056</v>
      </c>
      <c r="B1058" t="s">
        <v>135</v>
      </c>
      <c r="C1058">
        <v>827</v>
      </c>
      <c r="D1058">
        <v>78885</v>
      </c>
      <c r="E1058" t="s">
        <v>135</v>
      </c>
      <c r="F1058">
        <v>4530032</v>
      </c>
      <c r="G1058" t="s">
        <v>136</v>
      </c>
      <c r="H1058" s="1">
        <v>41487</v>
      </c>
      <c r="I1058" t="s">
        <v>684</v>
      </c>
      <c r="J1058" t="s">
        <v>551</v>
      </c>
      <c r="K1058" t="s">
        <v>139</v>
      </c>
      <c r="L1058" t="s">
        <v>140</v>
      </c>
      <c r="M1058">
        <v>0</v>
      </c>
      <c r="N1058">
        <v>0</v>
      </c>
      <c r="O1058">
        <v>0</v>
      </c>
      <c r="P1058" t="s">
        <v>141</v>
      </c>
      <c r="Q1058" t="s">
        <v>170</v>
      </c>
      <c r="R1058" t="s">
        <v>293</v>
      </c>
      <c r="S1058" t="s">
        <v>293</v>
      </c>
      <c r="T1058" t="s">
        <v>164</v>
      </c>
      <c r="U1058">
        <v>1</v>
      </c>
      <c r="V1058" t="s">
        <v>145</v>
      </c>
      <c r="W1058" t="s">
        <v>146</v>
      </c>
      <c r="X1058" t="s">
        <v>281</v>
      </c>
      <c r="Y1058" t="s">
        <v>167</v>
      </c>
      <c r="Z1058">
        <v>42</v>
      </c>
      <c r="AA1058" t="s">
        <v>149</v>
      </c>
      <c r="AB1058" t="s">
        <v>197</v>
      </c>
      <c r="AC1058" t="s">
        <v>888</v>
      </c>
      <c r="AD1058">
        <v>17.136403999999999</v>
      </c>
      <c r="AE1058">
        <v>34.534385999999998</v>
      </c>
      <c r="AF1058">
        <v>-84.375791000000007</v>
      </c>
      <c r="AG1058">
        <v>221</v>
      </c>
      <c r="AH1058">
        <v>211</v>
      </c>
      <c r="AI1058">
        <v>1454</v>
      </c>
      <c r="AJ1058" t="s">
        <v>553</v>
      </c>
      <c r="AK1058">
        <v>51</v>
      </c>
      <c r="AL1058">
        <v>58</v>
      </c>
      <c r="AM1058" t="s">
        <v>153</v>
      </c>
      <c r="AN1058">
        <v>405.6</v>
      </c>
      <c r="AO1058">
        <v>95.4</v>
      </c>
      <c r="AP1058">
        <v>675.3</v>
      </c>
      <c r="AQ1058">
        <v>-84.377726999999993</v>
      </c>
      <c r="AR1058">
        <v>34.533771999999999</v>
      </c>
      <c r="AS1058">
        <v>-84.375821000000002</v>
      </c>
      <c r="AT1058">
        <v>34.534331000000002</v>
      </c>
      <c r="AU1058" t="s">
        <v>888</v>
      </c>
      <c r="AV1058">
        <v>1</v>
      </c>
      <c r="AW1058">
        <v>227</v>
      </c>
      <c r="AX1058">
        <v>136</v>
      </c>
      <c r="AY1058">
        <v>0</v>
      </c>
      <c r="AZ1058">
        <v>55</v>
      </c>
      <c r="BA1058">
        <v>15.7</v>
      </c>
      <c r="BB1058">
        <v>14.74</v>
      </c>
      <c r="BC1058">
        <v>2575.5</v>
      </c>
      <c r="BD1058">
        <v>2612.1999999999998</v>
      </c>
      <c r="BE1058">
        <v>2645.3</v>
      </c>
      <c r="BF1058">
        <v>55</v>
      </c>
      <c r="BG1058">
        <v>34.9</v>
      </c>
      <c r="BH1058">
        <v>20.100000000000001</v>
      </c>
      <c r="BI1058" s="1">
        <v>44147</v>
      </c>
      <c r="BJ1058" t="s">
        <v>185</v>
      </c>
      <c r="BK1058">
        <v>2.1489999999999999E-3</v>
      </c>
      <c r="BL1058">
        <v>41803</v>
      </c>
      <c r="BM1058">
        <v>41515</v>
      </c>
      <c r="BN1058" t="s">
        <v>888</v>
      </c>
      <c r="BO1058" t="s">
        <v>688</v>
      </c>
      <c r="BP1058">
        <v>1</v>
      </c>
      <c r="BQ1058">
        <v>13600</v>
      </c>
      <c r="BR1058">
        <v>6</v>
      </c>
      <c r="BS1058">
        <v>1</v>
      </c>
      <c r="BT1058">
        <v>2</v>
      </c>
      <c r="BU1058">
        <v>1</v>
      </c>
      <c r="BV1058">
        <v>1</v>
      </c>
      <c r="BW1058">
        <v>2</v>
      </c>
      <c r="BX1058">
        <v>0</v>
      </c>
      <c r="BY1058">
        <v>5</v>
      </c>
      <c r="BZ1058" t="s">
        <v>156</v>
      </c>
      <c r="CA1058">
        <v>227</v>
      </c>
      <c r="CB1058">
        <v>136</v>
      </c>
      <c r="CC1058">
        <v>0</v>
      </c>
      <c r="CD1058" t="s">
        <v>157</v>
      </c>
      <c r="CE1058" t="s">
        <v>157</v>
      </c>
      <c r="CF1058">
        <v>0</v>
      </c>
      <c r="CG1058">
        <v>55</v>
      </c>
      <c r="CH1058">
        <v>5510</v>
      </c>
      <c r="CI1058" t="s">
        <v>158</v>
      </c>
      <c r="CJ1058">
        <v>0</v>
      </c>
      <c r="CK1058">
        <v>4.5318940000000003</v>
      </c>
      <c r="CL1058">
        <v>9</v>
      </c>
      <c r="CM1058" t="s">
        <v>159</v>
      </c>
      <c r="CN1058">
        <v>5510</v>
      </c>
      <c r="CO1058">
        <v>441331</v>
      </c>
      <c r="CP1058">
        <v>15.07</v>
      </c>
      <c r="CQ1058">
        <v>19.61</v>
      </c>
      <c r="CR1058">
        <v>441331</v>
      </c>
      <c r="CS1058">
        <v>0</v>
      </c>
      <c r="CT1058">
        <v>23928.399232</v>
      </c>
      <c r="CU1058">
        <v>100</v>
      </c>
      <c r="CV1058">
        <v>41554</v>
      </c>
      <c r="CW1058">
        <v>0.15213099999999999</v>
      </c>
      <c r="CX1058">
        <v>0</v>
      </c>
      <c r="CY1058">
        <v>2.1489999999999999E-3</v>
      </c>
      <c r="CZ1058">
        <v>312</v>
      </c>
      <c r="DA1058" t="s">
        <v>899</v>
      </c>
      <c r="DB1058" t="s">
        <v>161</v>
      </c>
      <c r="DC1058" t="s">
        <v>900</v>
      </c>
      <c r="DD1058">
        <v>-84.355727000000002</v>
      </c>
      <c r="DE1058">
        <v>34.542596000000003</v>
      </c>
      <c r="DF1058">
        <v>34.542596000000003</v>
      </c>
      <c r="DG1058">
        <v>-84.355727000000002</v>
      </c>
      <c r="DH1058">
        <v>2.1728000000000001E-2</v>
      </c>
      <c r="DI1058">
        <v>2.1489999999999999E-3</v>
      </c>
      <c r="DJ1058">
        <v>221</v>
      </c>
      <c r="DK1058">
        <v>700</v>
      </c>
      <c r="DL1058">
        <v>0</v>
      </c>
      <c r="DM1058">
        <v>730</v>
      </c>
      <c r="DN1058">
        <v>0</v>
      </c>
      <c r="DO1058">
        <v>640</v>
      </c>
      <c r="DP1058">
        <v>0</v>
      </c>
      <c r="DQ1058">
        <v>650</v>
      </c>
      <c r="DR1058">
        <v>0</v>
      </c>
      <c r="DS1058">
        <v>630</v>
      </c>
      <c r="DT1058">
        <v>6.7</v>
      </c>
      <c r="DU1058">
        <v>600</v>
      </c>
      <c r="DV1058">
        <v>6.7</v>
      </c>
      <c r="DW1058">
        <v>600</v>
      </c>
      <c r="DX1058">
        <v>13</v>
      </c>
      <c r="DY1058">
        <v>600</v>
      </c>
      <c r="DZ1058">
        <v>13</v>
      </c>
      <c r="EA1058">
        <v>570</v>
      </c>
      <c r="EB1058">
        <v>0</v>
      </c>
      <c r="EC1058">
        <v>580</v>
      </c>
      <c r="ED1058">
        <v>0</v>
      </c>
      <c r="EE1058">
        <v>6.0999999999999999E-5</v>
      </c>
    </row>
    <row r="1059" spans="1:135" x14ac:dyDescent="0.3">
      <c r="A1059">
        <v>1057</v>
      </c>
      <c r="B1059" t="s">
        <v>135</v>
      </c>
      <c r="C1059">
        <v>828</v>
      </c>
      <c r="D1059">
        <v>78887</v>
      </c>
      <c r="E1059" t="s">
        <v>135</v>
      </c>
      <c r="F1059">
        <v>4530033</v>
      </c>
      <c r="G1059" t="s">
        <v>136</v>
      </c>
      <c r="H1059" s="1">
        <v>41487</v>
      </c>
      <c r="I1059" t="s">
        <v>684</v>
      </c>
      <c r="J1059" t="s">
        <v>551</v>
      </c>
      <c r="K1059" t="s">
        <v>139</v>
      </c>
      <c r="L1059" t="s">
        <v>140</v>
      </c>
      <c r="M1059">
        <v>0</v>
      </c>
      <c r="N1059">
        <v>0</v>
      </c>
      <c r="O1059">
        <v>0</v>
      </c>
      <c r="P1059" t="s">
        <v>141</v>
      </c>
      <c r="Q1059" t="s">
        <v>170</v>
      </c>
      <c r="R1059" t="s">
        <v>293</v>
      </c>
      <c r="S1059" t="s">
        <v>293</v>
      </c>
      <c r="T1059" t="s">
        <v>164</v>
      </c>
      <c r="U1059">
        <v>1</v>
      </c>
      <c r="V1059" t="s">
        <v>145</v>
      </c>
      <c r="W1059" t="s">
        <v>146</v>
      </c>
      <c r="X1059" t="s">
        <v>281</v>
      </c>
      <c r="Y1059" t="s">
        <v>167</v>
      </c>
      <c r="Z1059">
        <v>49</v>
      </c>
      <c r="AA1059" t="s">
        <v>149</v>
      </c>
      <c r="AB1059" t="s">
        <v>466</v>
      </c>
      <c r="AC1059" t="s">
        <v>888</v>
      </c>
      <c r="AD1059">
        <v>17.136403999999999</v>
      </c>
      <c r="AE1059">
        <v>34.534385999999998</v>
      </c>
      <c r="AF1059">
        <v>-84.375791000000007</v>
      </c>
      <c r="AG1059">
        <v>221</v>
      </c>
      <c r="AH1059">
        <v>211</v>
      </c>
      <c r="AI1059">
        <v>1454</v>
      </c>
      <c r="AJ1059" t="s">
        <v>553</v>
      </c>
      <c r="AK1059">
        <v>51</v>
      </c>
      <c r="AL1059">
        <v>58</v>
      </c>
      <c r="AM1059" t="s">
        <v>153</v>
      </c>
      <c r="AN1059">
        <v>405.6</v>
      </c>
      <c r="AO1059">
        <v>95.4</v>
      </c>
      <c r="AP1059">
        <v>675.3</v>
      </c>
      <c r="AQ1059">
        <v>-84.377726999999993</v>
      </c>
      <c r="AR1059">
        <v>34.533771999999999</v>
      </c>
      <c r="AS1059">
        <v>-84.375821000000002</v>
      </c>
      <c r="AT1059">
        <v>34.534331000000002</v>
      </c>
      <c r="AU1059" t="s">
        <v>888</v>
      </c>
      <c r="AV1059">
        <v>1</v>
      </c>
      <c r="AW1059">
        <v>227</v>
      </c>
      <c r="AX1059">
        <v>136</v>
      </c>
      <c r="AY1059">
        <v>0</v>
      </c>
      <c r="AZ1059">
        <v>55</v>
      </c>
      <c r="BA1059">
        <v>15.7</v>
      </c>
      <c r="BB1059">
        <v>14.74</v>
      </c>
      <c r="BC1059">
        <v>2575.5</v>
      </c>
      <c r="BD1059">
        <v>2612.1999999999998</v>
      </c>
      <c r="BE1059">
        <v>2645.3</v>
      </c>
      <c r="BF1059">
        <v>55</v>
      </c>
      <c r="BG1059">
        <v>34.9</v>
      </c>
      <c r="BH1059">
        <v>20.100000000000001</v>
      </c>
      <c r="BI1059" s="1">
        <v>44147</v>
      </c>
      <c r="BJ1059" t="s">
        <v>185</v>
      </c>
      <c r="BK1059">
        <v>2.1489999999999999E-3</v>
      </c>
      <c r="BL1059">
        <v>41803</v>
      </c>
      <c r="BM1059">
        <v>41515</v>
      </c>
      <c r="BN1059" t="s">
        <v>888</v>
      </c>
      <c r="BO1059" t="s">
        <v>688</v>
      </c>
      <c r="BP1059">
        <v>1</v>
      </c>
      <c r="BQ1059">
        <v>13600</v>
      </c>
      <c r="BR1059">
        <v>6</v>
      </c>
      <c r="BS1059">
        <v>1</v>
      </c>
      <c r="BT1059">
        <v>2</v>
      </c>
      <c r="BU1059">
        <v>1</v>
      </c>
      <c r="BV1059">
        <v>1</v>
      </c>
      <c r="BW1059">
        <v>2</v>
      </c>
      <c r="BX1059">
        <v>0</v>
      </c>
      <c r="BY1059">
        <v>5</v>
      </c>
      <c r="BZ1059" t="s">
        <v>156</v>
      </c>
      <c r="CA1059">
        <v>227</v>
      </c>
      <c r="CB1059">
        <v>136</v>
      </c>
      <c r="CC1059">
        <v>0</v>
      </c>
      <c r="CD1059" t="s">
        <v>157</v>
      </c>
      <c r="CE1059" t="s">
        <v>157</v>
      </c>
      <c r="CF1059">
        <v>0</v>
      </c>
      <c r="CG1059">
        <v>55</v>
      </c>
      <c r="CH1059">
        <v>5510</v>
      </c>
      <c r="CI1059" t="s">
        <v>158</v>
      </c>
      <c r="CJ1059">
        <v>0</v>
      </c>
      <c r="CK1059">
        <v>4.5318940000000003</v>
      </c>
      <c r="CL1059">
        <v>9</v>
      </c>
      <c r="CM1059" t="s">
        <v>159</v>
      </c>
      <c r="CN1059">
        <v>5510</v>
      </c>
      <c r="CO1059">
        <v>441331</v>
      </c>
      <c r="CP1059">
        <v>15.07</v>
      </c>
      <c r="CQ1059">
        <v>19.61</v>
      </c>
      <c r="CR1059">
        <v>441331</v>
      </c>
      <c r="CS1059">
        <v>0</v>
      </c>
      <c r="CT1059">
        <v>23928.399232</v>
      </c>
      <c r="CU1059">
        <v>100</v>
      </c>
      <c r="CV1059">
        <v>41554</v>
      </c>
      <c r="CW1059">
        <v>0.15213099999999999</v>
      </c>
      <c r="CX1059">
        <v>0</v>
      </c>
      <c r="CY1059">
        <v>2.1489999999999999E-3</v>
      </c>
      <c r="CZ1059">
        <v>312</v>
      </c>
      <c r="DA1059" t="s">
        <v>899</v>
      </c>
      <c r="DB1059" t="s">
        <v>161</v>
      </c>
      <c r="DC1059" t="s">
        <v>900</v>
      </c>
      <c r="DD1059">
        <v>-84.355727000000002</v>
      </c>
      <c r="DE1059">
        <v>34.542596000000003</v>
      </c>
      <c r="DF1059">
        <v>34.542596000000003</v>
      </c>
      <c r="DG1059">
        <v>-84.355727000000002</v>
      </c>
      <c r="DH1059">
        <v>2.1728000000000001E-2</v>
      </c>
      <c r="DI1059">
        <v>2.1489999999999999E-3</v>
      </c>
      <c r="DJ1059">
        <v>221</v>
      </c>
      <c r="DK1059">
        <v>700</v>
      </c>
      <c r="DL1059">
        <v>0</v>
      </c>
      <c r="DM1059">
        <v>730</v>
      </c>
      <c r="DN1059">
        <v>0</v>
      </c>
      <c r="DO1059">
        <v>640</v>
      </c>
      <c r="DP1059">
        <v>0</v>
      </c>
      <c r="DQ1059">
        <v>650</v>
      </c>
      <c r="DR1059">
        <v>0</v>
      </c>
      <c r="DS1059">
        <v>630</v>
      </c>
      <c r="DT1059">
        <v>6.7</v>
      </c>
      <c r="DU1059">
        <v>600</v>
      </c>
      <c r="DV1059">
        <v>6.7</v>
      </c>
      <c r="DW1059">
        <v>600</v>
      </c>
      <c r="DX1059">
        <v>13</v>
      </c>
      <c r="DY1059">
        <v>600</v>
      </c>
      <c r="DZ1059">
        <v>13</v>
      </c>
      <c r="EA1059">
        <v>570</v>
      </c>
      <c r="EB1059">
        <v>0</v>
      </c>
      <c r="EC1059">
        <v>580</v>
      </c>
      <c r="ED1059">
        <v>0</v>
      </c>
      <c r="EE1059">
        <v>6.0999999999999999E-5</v>
      </c>
    </row>
    <row r="1060" spans="1:135" x14ac:dyDescent="0.3">
      <c r="A1060">
        <v>1058</v>
      </c>
      <c r="B1060" t="s">
        <v>135</v>
      </c>
      <c r="C1060">
        <v>913</v>
      </c>
      <c r="D1060">
        <v>61559</v>
      </c>
      <c r="E1060" t="s">
        <v>135</v>
      </c>
      <c r="F1060">
        <v>5321137</v>
      </c>
      <c r="G1060" t="s">
        <v>136</v>
      </c>
      <c r="H1060" s="1">
        <v>42162</v>
      </c>
      <c r="I1060" t="s">
        <v>684</v>
      </c>
      <c r="J1060" t="s">
        <v>551</v>
      </c>
      <c r="K1060" t="s">
        <v>139</v>
      </c>
      <c r="L1060" t="s">
        <v>218</v>
      </c>
      <c r="M1060">
        <v>0</v>
      </c>
      <c r="N1060">
        <v>0</v>
      </c>
      <c r="O1060">
        <v>1</v>
      </c>
      <c r="P1060" t="s">
        <v>141</v>
      </c>
      <c r="Q1060" t="s">
        <v>142</v>
      </c>
      <c r="R1060" t="s">
        <v>143</v>
      </c>
      <c r="S1060" t="s">
        <v>143</v>
      </c>
      <c r="T1060" t="s">
        <v>187</v>
      </c>
      <c r="U1060">
        <v>1</v>
      </c>
      <c r="V1060" t="s">
        <v>145</v>
      </c>
      <c r="W1060" t="s">
        <v>166</v>
      </c>
      <c r="X1060" t="s">
        <v>147</v>
      </c>
      <c r="Y1060" t="s">
        <v>148</v>
      </c>
      <c r="Z1060">
        <v>65</v>
      </c>
      <c r="AA1060" t="s">
        <v>149</v>
      </c>
      <c r="AB1060" t="s">
        <v>150</v>
      </c>
      <c r="AC1060" t="s">
        <v>888</v>
      </c>
      <c r="AD1060">
        <v>17.136415</v>
      </c>
      <c r="AE1060">
        <v>34.534385999999998</v>
      </c>
      <c r="AF1060">
        <v>-84.375791000000007</v>
      </c>
      <c r="AG1060">
        <v>221</v>
      </c>
      <c r="AH1060">
        <v>211</v>
      </c>
      <c r="AI1060">
        <v>1454</v>
      </c>
      <c r="AJ1060" t="s">
        <v>553</v>
      </c>
      <c r="AK1060">
        <v>51</v>
      </c>
      <c r="AL1060">
        <v>58</v>
      </c>
      <c r="AM1060" t="s">
        <v>153</v>
      </c>
      <c r="AN1060">
        <v>405.6</v>
      </c>
      <c r="AO1060">
        <v>95.4</v>
      </c>
      <c r="AP1060">
        <v>675.3</v>
      </c>
      <c r="AQ1060">
        <v>-84.377726999999993</v>
      </c>
      <c r="AR1060">
        <v>34.533771999999999</v>
      </c>
      <c r="AS1060">
        <v>-84.375821000000002</v>
      </c>
      <c r="AT1060">
        <v>34.534331000000002</v>
      </c>
      <c r="AU1060" t="s">
        <v>888</v>
      </c>
      <c r="AV1060">
        <v>1</v>
      </c>
      <c r="AW1060">
        <v>227</v>
      </c>
      <c r="AX1060">
        <v>136</v>
      </c>
      <c r="AY1060">
        <v>0</v>
      </c>
      <c r="AZ1060">
        <v>55</v>
      </c>
      <c r="BA1060">
        <v>15.7</v>
      </c>
      <c r="BB1060">
        <v>14.74</v>
      </c>
      <c r="BC1060">
        <v>2575.5</v>
      </c>
      <c r="BD1060">
        <v>2612.1999999999998</v>
      </c>
      <c r="BE1060">
        <v>2645.3</v>
      </c>
      <c r="BF1060">
        <v>55</v>
      </c>
      <c r="BG1060">
        <v>34.9</v>
      </c>
      <c r="BH1060">
        <v>20.100000000000001</v>
      </c>
      <c r="BI1060" s="1">
        <v>44147</v>
      </c>
      <c r="BJ1060" t="s">
        <v>185</v>
      </c>
      <c r="BK1060">
        <v>2.1489999999999999E-3</v>
      </c>
      <c r="BL1060">
        <v>41803</v>
      </c>
      <c r="BM1060">
        <v>41515</v>
      </c>
      <c r="BN1060" t="s">
        <v>888</v>
      </c>
      <c r="BO1060" t="s">
        <v>688</v>
      </c>
      <c r="BP1060">
        <v>1</v>
      </c>
      <c r="BQ1060">
        <v>13600</v>
      </c>
      <c r="BR1060">
        <v>6</v>
      </c>
      <c r="BS1060">
        <v>1</v>
      </c>
      <c r="BT1060">
        <v>2</v>
      </c>
      <c r="BU1060">
        <v>1</v>
      </c>
      <c r="BV1060">
        <v>1</v>
      </c>
      <c r="BW1060">
        <v>2</v>
      </c>
      <c r="BX1060">
        <v>0</v>
      </c>
      <c r="BY1060">
        <v>5</v>
      </c>
      <c r="BZ1060" t="s">
        <v>156</v>
      </c>
      <c r="CA1060">
        <v>227</v>
      </c>
      <c r="CB1060">
        <v>136</v>
      </c>
      <c r="CC1060">
        <v>0</v>
      </c>
      <c r="CD1060" t="s">
        <v>157</v>
      </c>
      <c r="CE1060" t="s">
        <v>157</v>
      </c>
      <c r="CF1060">
        <v>0</v>
      </c>
      <c r="CG1060">
        <v>55</v>
      </c>
      <c r="CH1060">
        <v>5510</v>
      </c>
      <c r="CI1060" t="s">
        <v>158</v>
      </c>
      <c r="CJ1060">
        <v>0</v>
      </c>
      <c r="CK1060">
        <v>4.5318940000000003</v>
      </c>
      <c r="CL1060">
        <v>9</v>
      </c>
      <c r="CM1060" t="s">
        <v>159</v>
      </c>
      <c r="CN1060">
        <v>5510</v>
      </c>
      <c r="CO1060">
        <v>441331</v>
      </c>
      <c r="CP1060">
        <v>15.07</v>
      </c>
      <c r="CQ1060">
        <v>19.61</v>
      </c>
      <c r="CR1060">
        <v>441331</v>
      </c>
      <c r="CS1060">
        <v>0</v>
      </c>
      <c r="CT1060">
        <v>23928.399232</v>
      </c>
      <c r="CU1060">
        <v>100</v>
      </c>
      <c r="CV1060">
        <v>41554</v>
      </c>
      <c r="CW1060">
        <v>0.15213099999999999</v>
      </c>
      <c r="CX1060">
        <v>0</v>
      </c>
      <c r="CY1060">
        <v>2.1489999999999999E-3</v>
      </c>
      <c r="CZ1060">
        <v>312</v>
      </c>
      <c r="DA1060" t="s">
        <v>899</v>
      </c>
      <c r="DB1060" t="s">
        <v>161</v>
      </c>
      <c r="DC1060" t="s">
        <v>900</v>
      </c>
      <c r="DD1060">
        <v>-84.355727000000002</v>
      </c>
      <c r="DE1060">
        <v>34.542596000000003</v>
      </c>
      <c r="DF1060">
        <v>34.542596000000003</v>
      </c>
      <c r="DG1060">
        <v>-84.355727000000002</v>
      </c>
      <c r="DH1060">
        <v>2.1728000000000001E-2</v>
      </c>
      <c r="DI1060">
        <v>2.1489999999999999E-3</v>
      </c>
      <c r="DJ1060">
        <v>221</v>
      </c>
      <c r="DK1060">
        <v>700</v>
      </c>
      <c r="DL1060">
        <v>0</v>
      </c>
      <c r="DM1060">
        <v>730</v>
      </c>
      <c r="DN1060">
        <v>0</v>
      </c>
      <c r="DO1060">
        <v>640</v>
      </c>
      <c r="DP1060">
        <v>0</v>
      </c>
      <c r="DQ1060">
        <v>650</v>
      </c>
      <c r="DR1060">
        <v>0</v>
      </c>
      <c r="DS1060">
        <v>630</v>
      </c>
      <c r="DT1060">
        <v>6.7</v>
      </c>
      <c r="DU1060">
        <v>600</v>
      </c>
      <c r="DV1060">
        <v>6.7</v>
      </c>
      <c r="DW1060">
        <v>600</v>
      </c>
      <c r="DX1060">
        <v>13</v>
      </c>
      <c r="DY1060">
        <v>600</v>
      </c>
      <c r="DZ1060">
        <v>13</v>
      </c>
      <c r="EA1060">
        <v>570</v>
      </c>
      <c r="EB1060">
        <v>0</v>
      </c>
      <c r="EC1060">
        <v>580</v>
      </c>
      <c r="ED1060">
        <v>0</v>
      </c>
      <c r="EE1060">
        <v>6.0999999999999999E-5</v>
      </c>
    </row>
    <row r="1061" spans="1:135" x14ac:dyDescent="0.3">
      <c r="A1061">
        <v>1059</v>
      </c>
      <c r="B1061" t="s">
        <v>135</v>
      </c>
      <c r="C1061">
        <v>914</v>
      </c>
      <c r="D1061">
        <v>62568</v>
      </c>
      <c r="E1061" t="s">
        <v>135</v>
      </c>
      <c r="F1061">
        <v>5326013</v>
      </c>
      <c r="G1061" t="s">
        <v>692</v>
      </c>
      <c r="H1061" s="1">
        <v>42125</v>
      </c>
      <c r="I1061" t="s">
        <v>684</v>
      </c>
      <c r="J1061" t="s">
        <v>551</v>
      </c>
      <c r="K1061" t="s">
        <v>1058</v>
      </c>
      <c r="L1061" t="s">
        <v>140</v>
      </c>
      <c r="M1061">
        <v>0</v>
      </c>
      <c r="N1061">
        <v>0</v>
      </c>
      <c r="O1061">
        <v>0</v>
      </c>
      <c r="P1061" t="s">
        <v>141</v>
      </c>
      <c r="Q1061" t="s">
        <v>249</v>
      </c>
      <c r="R1061" t="s">
        <v>272</v>
      </c>
      <c r="S1061" t="s">
        <v>272</v>
      </c>
      <c r="T1061" t="s">
        <v>216</v>
      </c>
      <c r="U1061">
        <v>1</v>
      </c>
      <c r="V1061" t="s">
        <v>165</v>
      </c>
      <c r="W1061" t="s">
        <v>146</v>
      </c>
      <c r="X1061" t="s">
        <v>147</v>
      </c>
      <c r="Y1061" t="s">
        <v>148</v>
      </c>
      <c r="Z1061">
        <v>19</v>
      </c>
      <c r="AA1061" t="s">
        <v>158</v>
      </c>
      <c r="AB1061" t="s">
        <v>168</v>
      </c>
      <c r="AC1061" t="s">
        <v>888</v>
      </c>
      <c r="AD1061">
        <v>17.191963000000001</v>
      </c>
      <c r="AE1061">
        <v>34.535128</v>
      </c>
      <c r="AF1061">
        <v>-84.375377999999998</v>
      </c>
      <c r="AG1061">
        <v>221</v>
      </c>
      <c r="AH1061">
        <v>211</v>
      </c>
      <c r="AI1061">
        <v>1454</v>
      </c>
      <c r="AJ1061" t="s">
        <v>553</v>
      </c>
      <c r="AK1061">
        <v>51</v>
      </c>
      <c r="AL1061">
        <v>58</v>
      </c>
      <c r="AM1061" t="s">
        <v>153</v>
      </c>
      <c r="AN1061">
        <v>405.6</v>
      </c>
      <c r="AO1061">
        <v>95.4</v>
      </c>
      <c r="AP1061">
        <v>675.3</v>
      </c>
      <c r="AQ1061">
        <v>-84.377726999999993</v>
      </c>
      <c r="AR1061">
        <v>34.533771999999999</v>
      </c>
      <c r="AS1061">
        <v>-84.375821000000002</v>
      </c>
      <c r="AT1061">
        <v>34.534331000000002</v>
      </c>
      <c r="AU1061" t="s">
        <v>888</v>
      </c>
      <c r="AV1061">
        <v>1</v>
      </c>
      <c r="AW1061">
        <v>227</v>
      </c>
      <c r="AX1061">
        <v>136</v>
      </c>
      <c r="AY1061">
        <v>0</v>
      </c>
      <c r="AZ1061">
        <v>55</v>
      </c>
      <c r="BA1061">
        <v>15.7</v>
      </c>
      <c r="BB1061">
        <v>14.74</v>
      </c>
      <c r="BC1061">
        <v>2575.5</v>
      </c>
      <c r="BD1061">
        <v>2612.1999999999998</v>
      </c>
      <c r="BE1061">
        <v>2645.3</v>
      </c>
      <c r="BF1061">
        <v>55</v>
      </c>
      <c r="BG1061">
        <v>34.9</v>
      </c>
      <c r="BH1061">
        <v>20.100000000000001</v>
      </c>
      <c r="BI1061" s="1">
        <v>44147</v>
      </c>
      <c r="BJ1061" t="s">
        <v>185</v>
      </c>
      <c r="BK1061">
        <v>2.1489999999999999E-3</v>
      </c>
      <c r="BL1061">
        <v>41803</v>
      </c>
      <c r="BM1061">
        <v>41515</v>
      </c>
      <c r="BN1061" t="s">
        <v>888</v>
      </c>
      <c r="BO1061" t="s">
        <v>688</v>
      </c>
      <c r="BP1061">
        <v>1</v>
      </c>
      <c r="BQ1061">
        <v>13600</v>
      </c>
      <c r="BR1061">
        <v>6</v>
      </c>
      <c r="BS1061">
        <v>1</v>
      </c>
      <c r="BT1061">
        <v>2</v>
      </c>
      <c r="BU1061">
        <v>1</v>
      </c>
      <c r="BV1061">
        <v>1</v>
      </c>
      <c r="BW1061">
        <v>2</v>
      </c>
      <c r="BX1061">
        <v>0</v>
      </c>
      <c r="BY1061">
        <v>5</v>
      </c>
      <c r="BZ1061" t="s">
        <v>156</v>
      </c>
      <c r="CA1061">
        <v>227</v>
      </c>
      <c r="CB1061">
        <v>136</v>
      </c>
      <c r="CC1061">
        <v>0</v>
      </c>
      <c r="CD1061" t="s">
        <v>157</v>
      </c>
      <c r="CE1061" t="s">
        <v>157</v>
      </c>
      <c r="CF1061">
        <v>0</v>
      </c>
      <c r="CG1061">
        <v>55</v>
      </c>
      <c r="CH1061">
        <v>5510</v>
      </c>
      <c r="CI1061" t="s">
        <v>158</v>
      </c>
      <c r="CJ1061">
        <v>0</v>
      </c>
      <c r="CK1061">
        <v>4.5318940000000003</v>
      </c>
      <c r="CL1061">
        <v>9</v>
      </c>
      <c r="CM1061" t="s">
        <v>159</v>
      </c>
      <c r="CN1061">
        <v>5510</v>
      </c>
      <c r="CO1061">
        <v>441331</v>
      </c>
      <c r="CP1061">
        <v>15.07</v>
      </c>
      <c r="CQ1061">
        <v>19.61</v>
      </c>
      <c r="CR1061">
        <v>441331</v>
      </c>
      <c r="CS1061">
        <v>0</v>
      </c>
      <c r="CT1061">
        <v>23928.399232</v>
      </c>
      <c r="CU1061">
        <v>100</v>
      </c>
      <c r="CV1061">
        <v>41554</v>
      </c>
      <c r="CW1061">
        <v>0.15213099999999999</v>
      </c>
      <c r="CX1061">
        <v>0</v>
      </c>
      <c r="CY1061">
        <v>2.1489999999999999E-3</v>
      </c>
      <c r="CZ1061">
        <v>312</v>
      </c>
      <c r="DA1061" t="s">
        <v>899</v>
      </c>
      <c r="DB1061" t="s">
        <v>161</v>
      </c>
      <c r="DC1061" t="s">
        <v>900</v>
      </c>
      <c r="DD1061">
        <v>-84.355727000000002</v>
      </c>
      <c r="DE1061">
        <v>34.542596000000003</v>
      </c>
      <c r="DF1061">
        <v>34.542596000000003</v>
      </c>
      <c r="DG1061">
        <v>-84.355727000000002</v>
      </c>
      <c r="DH1061">
        <v>2.1728000000000001E-2</v>
      </c>
      <c r="DI1061">
        <v>2.1489999999999999E-3</v>
      </c>
      <c r="DJ1061">
        <v>221</v>
      </c>
      <c r="DK1061">
        <v>700</v>
      </c>
      <c r="DL1061">
        <v>0</v>
      </c>
      <c r="DM1061">
        <v>730</v>
      </c>
      <c r="DN1061">
        <v>0</v>
      </c>
      <c r="DO1061">
        <v>640</v>
      </c>
      <c r="DP1061">
        <v>0</v>
      </c>
      <c r="DQ1061">
        <v>650</v>
      </c>
      <c r="DR1061">
        <v>0</v>
      </c>
      <c r="DS1061">
        <v>630</v>
      </c>
      <c r="DT1061">
        <v>6.7</v>
      </c>
      <c r="DU1061">
        <v>600</v>
      </c>
      <c r="DV1061">
        <v>6.7</v>
      </c>
      <c r="DW1061">
        <v>600</v>
      </c>
      <c r="DX1061">
        <v>13</v>
      </c>
      <c r="DY1061">
        <v>600</v>
      </c>
      <c r="DZ1061">
        <v>13</v>
      </c>
      <c r="EA1061">
        <v>570</v>
      </c>
      <c r="EB1061">
        <v>0</v>
      </c>
      <c r="EC1061">
        <v>580</v>
      </c>
      <c r="ED1061">
        <v>0</v>
      </c>
      <c r="EE1061">
        <v>9.1100000000000003E-4</v>
      </c>
    </row>
    <row r="1062" spans="1:135" x14ac:dyDescent="0.3">
      <c r="A1062">
        <v>1060</v>
      </c>
      <c r="B1062" t="s">
        <v>135</v>
      </c>
      <c r="C1062">
        <v>944</v>
      </c>
      <c r="D1062">
        <v>35204</v>
      </c>
      <c r="E1062" t="s">
        <v>135</v>
      </c>
      <c r="F1062">
        <v>7203553</v>
      </c>
      <c r="G1062" t="s">
        <v>136</v>
      </c>
      <c r="H1062" s="1">
        <v>43017</v>
      </c>
      <c r="I1062" t="s">
        <v>684</v>
      </c>
      <c r="J1062" t="s">
        <v>551</v>
      </c>
      <c r="K1062" t="s">
        <v>139</v>
      </c>
      <c r="L1062" t="s">
        <v>218</v>
      </c>
      <c r="M1062">
        <v>0</v>
      </c>
      <c r="N1062">
        <v>0</v>
      </c>
      <c r="O1062">
        <v>1</v>
      </c>
      <c r="P1062" t="s">
        <v>141</v>
      </c>
      <c r="Q1062" t="s">
        <v>142</v>
      </c>
      <c r="R1062" t="s">
        <v>143</v>
      </c>
      <c r="S1062" t="s">
        <v>143</v>
      </c>
      <c r="T1062" t="s">
        <v>187</v>
      </c>
      <c r="U1062">
        <v>1</v>
      </c>
      <c r="V1062" t="s">
        <v>165</v>
      </c>
      <c r="W1062" t="s">
        <v>146</v>
      </c>
      <c r="X1062" t="s">
        <v>147</v>
      </c>
      <c r="Y1062" t="s">
        <v>148</v>
      </c>
      <c r="Z1062">
        <v>54</v>
      </c>
      <c r="AA1062" t="s">
        <v>360</v>
      </c>
      <c r="AB1062" t="s">
        <v>324</v>
      </c>
      <c r="AC1062" t="s">
        <v>888</v>
      </c>
      <c r="AD1062">
        <v>17.044018000000001</v>
      </c>
      <c r="AE1062">
        <v>34.533658000000003</v>
      </c>
      <c r="AF1062">
        <v>-84.377044999999995</v>
      </c>
      <c r="AG1062">
        <v>221</v>
      </c>
      <c r="AH1062">
        <v>211</v>
      </c>
      <c r="AI1062">
        <v>1454</v>
      </c>
      <c r="AJ1062" t="s">
        <v>553</v>
      </c>
      <c r="AK1062">
        <v>51</v>
      </c>
      <c r="AL1062">
        <v>58</v>
      </c>
      <c r="AM1062" t="s">
        <v>153</v>
      </c>
      <c r="AN1062">
        <v>405.6</v>
      </c>
      <c r="AO1062">
        <v>95.4</v>
      </c>
      <c r="AP1062">
        <v>675.3</v>
      </c>
      <c r="AQ1062">
        <v>-84.377726999999993</v>
      </c>
      <c r="AR1062">
        <v>34.533771999999999</v>
      </c>
      <c r="AS1062">
        <v>-84.375821000000002</v>
      </c>
      <c r="AT1062">
        <v>34.534331000000002</v>
      </c>
      <c r="AU1062" t="s">
        <v>888</v>
      </c>
      <c r="AV1062">
        <v>1</v>
      </c>
      <c r="AW1062">
        <v>227</v>
      </c>
      <c r="AX1062">
        <v>136</v>
      </c>
      <c r="AY1062">
        <v>0</v>
      </c>
      <c r="AZ1062">
        <v>55</v>
      </c>
      <c r="BA1062">
        <v>15.7</v>
      </c>
      <c r="BB1062">
        <v>14.74</v>
      </c>
      <c r="BC1062">
        <v>2575.5</v>
      </c>
      <c r="BD1062">
        <v>2612.1999999999998</v>
      </c>
      <c r="BE1062">
        <v>2645.3</v>
      </c>
      <c r="BF1062">
        <v>55</v>
      </c>
      <c r="BG1062">
        <v>34.9</v>
      </c>
      <c r="BH1062">
        <v>20.100000000000001</v>
      </c>
      <c r="BI1062" s="1">
        <v>44147</v>
      </c>
      <c r="BJ1062" t="s">
        <v>185</v>
      </c>
      <c r="BK1062">
        <v>2.1489999999999999E-3</v>
      </c>
      <c r="BL1062">
        <v>41803</v>
      </c>
      <c r="BM1062">
        <v>41515</v>
      </c>
      <c r="BN1062" t="s">
        <v>888</v>
      </c>
      <c r="BO1062" t="s">
        <v>688</v>
      </c>
      <c r="BP1062">
        <v>1</v>
      </c>
      <c r="BQ1062">
        <v>13600</v>
      </c>
      <c r="BR1062">
        <v>6</v>
      </c>
      <c r="BS1062">
        <v>1</v>
      </c>
      <c r="BT1062">
        <v>2</v>
      </c>
      <c r="BU1062">
        <v>1</v>
      </c>
      <c r="BV1062">
        <v>1</v>
      </c>
      <c r="BW1062">
        <v>2</v>
      </c>
      <c r="BX1062">
        <v>0</v>
      </c>
      <c r="BY1062">
        <v>5</v>
      </c>
      <c r="BZ1062" t="s">
        <v>156</v>
      </c>
      <c r="CA1062">
        <v>227</v>
      </c>
      <c r="CB1062">
        <v>136</v>
      </c>
      <c r="CC1062">
        <v>0</v>
      </c>
      <c r="CD1062" t="s">
        <v>157</v>
      </c>
      <c r="CE1062" t="s">
        <v>157</v>
      </c>
      <c r="CF1062">
        <v>0</v>
      </c>
      <c r="CG1062">
        <v>55</v>
      </c>
      <c r="CH1062">
        <v>5510</v>
      </c>
      <c r="CI1062" t="s">
        <v>158</v>
      </c>
      <c r="CJ1062">
        <v>0</v>
      </c>
      <c r="CK1062">
        <v>4.5318940000000003</v>
      </c>
      <c r="CL1062">
        <v>9</v>
      </c>
      <c r="CM1062" t="s">
        <v>159</v>
      </c>
      <c r="CN1062">
        <v>5510</v>
      </c>
      <c r="CO1062">
        <v>441331</v>
      </c>
      <c r="CP1062">
        <v>15.07</v>
      </c>
      <c r="CQ1062">
        <v>19.61</v>
      </c>
      <c r="CR1062">
        <v>441331</v>
      </c>
      <c r="CS1062">
        <v>0</v>
      </c>
      <c r="CT1062">
        <v>23928.399232</v>
      </c>
      <c r="CU1062">
        <v>100</v>
      </c>
      <c r="CV1062">
        <v>41554</v>
      </c>
      <c r="CW1062">
        <v>0.15213099999999999</v>
      </c>
      <c r="CX1062">
        <v>0</v>
      </c>
      <c r="CY1062">
        <v>2.1489999999999999E-3</v>
      </c>
      <c r="CZ1062">
        <v>312</v>
      </c>
      <c r="DA1062" t="s">
        <v>899</v>
      </c>
      <c r="DB1062" t="s">
        <v>161</v>
      </c>
      <c r="DC1062" t="s">
        <v>900</v>
      </c>
      <c r="DD1062">
        <v>-84.355727000000002</v>
      </c>
      <c r="DE1062">
        <v>34.542596000000003</v>
      </c>
      <c r="DF1062">
        <v>34.542596000000003</v>
      </c>
      <c r="DG1062">
        <v>-84.355727000000002</v>
      </c>
      <c r="DH1062">
        <v>2.1728000000000001E-2</v>
      </c>
      <c r="DI1062">
        <v>2.1489999999999999E-3</v>
      </c>
      <c r="DJ1062">
        <v>221</v>
      </c>
      <c r="DK1062">
        <v>700</v>
      </c>
      <c r="DL1062">
        <v>0</v>
      </c>
      <c r="DM1062">
        <v>730</v>
      </c>
      <c r="DN1062">
        <v>0</v>
      </c>
      <c r="DO1062">
        <v>640</v>
      </c>
      <c r="DP1062">
        <v>0</v>
      </c>
      <c r="DQ1062">
        <v>650</v>
      </c>
      <c r="DR1062">
        <v>0</v>
      </c>
      <c r="DS1062">
        <v>630</v>
      </c>
      <c r="DT1062">
        <v>6.7</v>
      </c>
      <c r="DU1062">
        <v>600</v>
      </c>
      <c r="DV1062">
        <v>6.7</v>
      </c>
      <c r="DW1062">
        <v>600</v>
      </c>
      <c r="DX1062">
        <v>13</v>
      </c>
      <c r="DY1062">
        <v>600</v>
      </c>
      <c r="DZ1062">
        <v>13</v>
      </c>
      <c r="EA1062">
        <v>570</v>
      </c>
      <c r="EB1062">
        <v>0</v>
      </c>
      <c r="EC1062">
        <v>580</v>
      </c>
      <c r="ED1062">
        <v>0</v>
      </c>
      <c r="EE1062">
        <v>0</v>
      </c>
    </row>
    <row r="1063" spans="1:135" x14ac:dyDescent="0.3">
      <c r="A1063">
        <v>1061</v>
      </c>
      <c r="B1063" t="s">
        <v>135</v>
      </c>
      <c r="C1063">
        <v>1073</v>
      </c>
      <c r="D1063">
        <v>23225</v>
      </c>
      <c r="E1063" t="s">
        <v>135</v>
      </c>
      <c r="F1063">
        <v>6940929</v>
      </c>
      <c r="G1063" t="s">
        <v>136</v>
      </c>
      <c r="H1063" s="1">
        <v>43403</v>
      </c>
      <c r="I1063" t="s">
        <v>684</v>
      </c>
      <c r="J1063" t="s">
        <v>551</v>
      </c>
      <c r="K1063" t="s">
        <v>904</v>
      </c>
      <c r="L1063" t="s">
        <v>218</v>
      </c>
      <c r="M1063">
        <v>0</v>
      </c>
      <c r="N1063">
        <v>0</v>
      </c>
      <c r="O1063">
        <v>1</v>
      </c>
      <c r="P1063" t="s">
        <v>141</v>
      </c>
      <c r="Q1063" t="s">
        <v>170</v>
      </c>
      <c r="R1063" t="s">
        <v>277</v>
      </c>
      <c r="S1063" t="s">
        <v>272</v>
      </c>
      <c r="T1063" t="s">
        <v>164</v>
      </c>
      <c r="U1063">
        <v>1</v>
      </c>
      <c r="V1063" t="s">
        <v>165</v>
      </c>
      <c r="W1063" t="s">
        <v>146</v>
      </c>
      <c r="X1063" t="s">
        <v>147</v>
      </c>
      <c r="Y1063" t="s">
        <v>148</v>
      </c>
      <c r="Z1063">
        <v>41</v>
      </c>
      <c r="AA1063" t="s">
        <v>323</v>
      </c>
      <c r="AB1063" t="s">
        <v>324</v>
      </c>
      <c r="AC1063" t="s">
        <v>888</v>
      </c>
      <c r="AD1063">
        <v>17.028652000000001</v>
      </c>
      <c r="AE1063">
        <v>34.533695000000002</v>
      </c>
      <c r="AF1063">
        <v>-84.377303999999995</v>
      </c>
      <c r="AG1063">
        <v>221</v>
      </c>
      <c r="AH1063">
        <v>211</v>
      </c>
      <c r="AI1063">
        <v>1454</v>
      </c>
      <c r="AJ1063" t="s">
        <v>553</v>
      </c>
      <c r="AK1063">
        <v>51</v>
      </c>
      <c r="AL1063">
        <v>58</v>
      </c>
      <c r="AM1063" t="s">
        <v>153</v>
      </c>
      <c r="AN1063">
        <v>405.6</v>
      </c>
      <c r="AO1063">
        <v>95.4</v>
      </c>
      <c r="AP1063">
        <v>675.3</v>
      </c>
      <c r="AQ1063">
        <v>-84.377726999999993</v>
      </c>
      <c r="AR1063">
        <v>34.533771999999999</v>
      </c>
      <c r="AS1063">
        <v>-84.375821000000002</v>
      </c>
      <c r="AT1063">
        <v>34.534331000000002</v>
      </c>
      <c r="AU1063" t="s">
        <v>888</v>
      </c>
      <c r="AV1063">
        <v>1</v>
      </c>
      <c r="AW1063">
        <v>227</v>
      </c>
      <c r="AX1063">
        <v>136</v>
      </c>
      <c r="AY1063">
        <v>0</v>
      </c>
      <c r="AZ1063">
        <v>55</v>
      </c>
      <c r="BA1063">
        <v>15.7</v>
      </c>
      <c r="BB1063">
        <v>14.74</v>
      </c>
      <c r="BC1063">
        <v>2575.5</v>
      </c>
      <c r="BD1063">
        <v>2612.1999999999998</v>
      </c>
      <c r="BE1063">
        <v>2645.3</v>
      </c>
      <c r="BF1063">
        <v>55</v>
      </c>
      <c r="BG1063">
        <v>34.9</v>
      </c>
      <c r="BH1063">
        <v>20.100000000000001</v>
      </c>
      <c r="BI1063" s="1">
        <v>44147</v>
      </c>
      <c r="BJ1063" t="s">
        <v>185</v>
      </c>
      <c r="BK1063">
        <v>2.1489999999999999E-3</v>
      </c>
      <c r="BL1063">
        <v>41803</v>
      </c>
      <c r="BM1063">
        <v>41515</v>
      </c>
      <c r="BN1063" t="s">
        <v>888</v>
      </c>
      <c r="BO1063" t="s">
        <v>688</v>
      </c>
      <c r="BP1063">
        <v>1</v>
      </c>
      <c r="BQ1063">
        <v>13600</v>
      </c>
      <c r="BR1063">
        <v>6</v>
      </c>
      <c r="BS1063">
        <v>1</v>
      </c>
      <c r="BT1063">
        <v>2</v>
      </c>
      <c r="BU1063">
        <v>1</v>
      </c>
      <c r="BV1063">
        <v>1</v>
      </c>
      <c r="BW1063">
        <v>2</v>
      </c>
      <c r="BX1063">
        <v>0</v>
      </c>
      <c r="BY1063">
        <v>5</v>
      </c>
      <c r="BZ1063" t="s">
        <v>156</v>
      </c>
      <c r="CA1063">
        <v>227</v>
      </c>
      <c r="CB1063">
        <v>136</v>
      </c>
      <c r="CC1063">
        <v>0</v>
      </c>
      <c r="CD1063" t="s">
        <v>157</v>
      </c>
      <c r="CE1063" t="s">
        <v>157</v>
      </c>
      <c r="CF1063">
        <v>0</v>
      </c>
      <c r="CG1063">
        <v>55</v>
      </c>
      <c r="CH1063">
        <v>5510</v>
      </c>
      <c r="CI1063" t="s">
        <v>158</v>
      </c>
      <c r="CJ1063">
        <v>0</v>
      </c>
      <c r="CK1063">
        <v>4.5318940000000003</v>
      </c>
      <c r="CL1063">
        <v>9</v>
      </c>
      <c r="CM1063" t="s">
        <v>159</v>
      </c>
      <c r="CN1063">
        <v>5510</v>
      </c>
      <c r="CO1063">
        <v>441331</v>
      </c>
      <c r="CP1063">
        <v>15.07</v>
      </c>
      <c r="CQ1063">
        <v>19.61</v>
      </c>
      <c r="CR1063">
        <v>441331</v>
      </c>
      <c r="CS1063">
        <v>0</v>
      </c>
      <c r="CT1063">
        <v>23928.399232</v>
      </c>
      <c r="CU1063">
        <v>100</v>
      </c>
      <c r="CV1063">
        <v>41554</v>
      </c>
      <c r="CW1063">
        <v>0.15213099999999999</v>
      </c>
      <c r="CX1063">
        <v>0</v>
      </c>
      <c r="CY1063">
        <v>2.1489999999999999E-3</v>
      </c>
      <c r="CZ1063">
        <v>312</v>
      </c>
      <c r="DA1063" t="s">
        <v>899</v>
      </c>
      <c r="DB1063" t="s">
        <v>161</v>
      </c>
      <c r="DC1063" t="s">
        <v>900</v>
      </c>
      <c r="DD1063">
        <v>-84.355727000000002</v>
      </c>
      <c r="DE1063">
        <v>34.542596000000003</v>
      </c>
      <c r="DF1063">
        <v>34.542596000000003</v>
      </c>
      <c r="DG1063">
        <v>-84.355727000000002</v>
      </c>
      <c r="DH1063">
        <v>2.1728000000000001E-2</v>
      </c>
      <c r="DI1063">
        <v>2.1489999999999999E-3</v>
      </c>
      <c r="DJ1063">
        <v>221</v>
      </c>
      <c r="DK1063">
        <v>700</v>
      </c>
      <c r="DL1063">
        <v>0</v>
      </c>
      <c r="DM1063">
        <v>730</v>
      </c>
      <c r="DN1063">
        <v>0</v>
      </c>
      <c r="DO1063">
        <v>640</v>
      </c>
      <c r="DP1063">
        <v>0</v>
      </c>
      <c r="DQ1063">
        <v>650</v>
      </c>
      <c r="DR1063">
        <v>0</v>
      </c>
      <c r="DS1063">
        <v>630</v>
      </c>
      <c r="DT1063">
        <v>6.7</v>
      </c>
      <c r="DU1063">
        <v>600</v>
      </c>
      <c r="DV1063">
        <v>6.7</v>
      </c>
      <c r="DW1063">
        <v>600</v>
      </c>
      <c r="DX1063">
        <v>13</v>
      </c>
      <c r="DY1063">
        <v>600</v>
      </c>
      <c r="DZ1063">
        <v>13</v>
      </c>
      <c r="EA1063">
        <v>570</v>
      </c>
      <c r="EB1063">
        <v>0</v>
      </c>
      <c r="EC1063">
        <v>580</v>
      </c>
      <c r="ED1063">
        <v>0</v>
      </c>
      <c r="EE1063">
        <v>0</v>
      </c>
    </row>
    <row r="1064" spans="1:135" x14ac:dyDescent="0.3">
      <c r="A1064">
        <v>1062</v>
      </c>
      <c r="B1064" t="s">
        <v>135</v>
      </c>
      <c r="C1064">
        <v>1105</v>
      </c>
      <c r="D1064">
        <v>5986</v>
      </c>
      <c r="E1064" t="s">
        <v>135</v>
      </c>
      <c r="F1064">
        <v>7657760</v>
      </c>
      <c r="G1064" t="s">
        <v>136</v>
      </c>
      <c r="H1064" s="1">
        <v>43989</v>
      </c>
      <c r="I1064" t="s">
        <v>684</v>
      </c>
      <c r="J1064" t="s">
        <v>551</v>
      </c>
      <c r="K1064" t="s">
        <v>1059</v>
      </c>
      <c r="L1064" t="s">
        <v>218</v>
      </c>
      <c r="M1064">
        <v>0</v>
      </c>
      <c r="N1064">
        <v>0</v>
      </c>
      <c r="O1064">
        <v>1</v>
      </c>
      <c r="P1064" t="s">
        <v>141</v>
      </c>
      <c r="Q1064" t="s">
        <v>170</v>
      </c>
      <c r="R1064" t="s">
        <v>272</v>
      </c>
      <c r="S1064" t="s">
        <v>272</v>
      </c>
      <c r="T1064" t="s">
        <v>271</v>
      </c>
      <c r="U1064">
        <v>1</v>
      </c>
      <c r="V1064" t="s">
        <v>145</v>
      </c>
      <c r="W1064" t="s">
        <v>146</v>
      </c>
      <c r="X1064" t="s">
        <v>147</v>
      </c>
      <c r="Y1064" t="s">
        <v>148</v>
      </c>
      <c r="Z1064">
        <v>38</v>
      </c>
      <c r="AA1064" t="s">
        <v>323</v>
      </c>
      <c r="AB1064" t="s">
        <v>324</v>
      </c>
      <c r="AC1064" t="s">
        <v>888</v>
      </c>
      <c r="AD1064">
        <v>17.032405000000001</v>
      </c>
      <c r="AE1064">
        <v>34.533684000000001</v>
      </c>
      <c r="AF1064">
        <v>-84.377240999999998</v>
      </c>
      <c r="AG1064">
        <v>221</v>
      </c>
      <c r="AH1064">
        <v>211</v>
      </c>
      <c r="AI1064">
        <v>1454</v>
      </c>
      <c r="AJ1064" t="s">
        <v>553</v>
      </c>
      <c r="AK1064">
        <v>51</v>
      </c>
      <c r="AL1064">
        <v>58</v>
      </c>
      <c r="AM1064" t="s">
        <v>153</v>
      </c>
      <c r="AN1064">
        <v>405.6</v>
      </c>
      <c r="AO1064">
        <v>95.4</v>
      </c>
      <c r="AP1064">
        <v>675.3</v>
      </c>
      <c r="AQ1064">
        <v>-84.377726999999993</v>
      </c>
      <c r="AR1064">
        <v>34.533771999999999</v>
      </c>
      <c r="AS1064">
        <v>-84.375821000000002</v>
      </c>
      <c r="AT1064">
        <v>34.534331000000002</v>
      </c>
      <c r="AU1064" t="s">
        <v>888</v>
      </c>
      <c r="AV1064">
        <v>1</v>
      </c>
      <c r="AW1064">
        <v>227</v>
      </c>
      <c r="AX1064">
        <v>136</v>
      </c>
      <c r="AY1064">
        <v>0</v>
      </c>
      <c r="AZ1064">
        <v>55</v>
      </c>
      <c r="BA1064">
        <v>15.7</v>
      </c>
      <c r="BB1064">
        <v>14.74</v>
      </c>
      <c r="BC1064">
        <v>2575.5</v>
      </c>
      <c r="BD1064">
        <v>2612.1999999999998</v>
      </c>
      <c r="BE1064">
        <v>2645.3</v>
      </c>
      <c r="BF1064">
        <v>55</v>
      </c>
      <c r="BG1064">
        <v>34.9</v>
      </c>
      <c r="BH1064">
        <v>20.100000000000001</v>
      </c>
      <c r="BI1064" s="1">
        <v>44147</v>
      </c>
      <c r="BJ1064" t="s">
        <v>185</v>
      </c>
      <c r="BK1064">
        <v>2.1489999999999999E-3</v>
      </c>
      <c r="BL1064">
        <v>41803</v>
      </c>
      <c r="BM1064">
        <v>41515</v>
      </c>
      <c r="BN1064" t="s">
        <v>888</v>
      </c>
      <c r="BO1064" t="s">
        <v>688</v>
      </c>
      <c r="BP1064">
        <v>1</v>
      </c>
      <c r="BQ1064">
        <v>13600</v>
      </c>
      <c r="BR1064">
        <v>6</v>
      </c>
      <c r="BS1064">
        <v>1</v>
      </c>
      <c r="BT1064">
        <v>2</v>
      </c>
      <c r="BU1064">
        <v>1</v>
      </c>
      <c r="BV1064">
        <v>1</v>
      </c>
      <c r="BW1064">
        <v>2</v>
      </c>
      <c r="BX1064">
        <v>0</v>
      </c>
      <c r="BY1064">
        <v>5</v>
      </c>
      <c r="BZ1064" t="s">
        <v>156</v>
      </c>
      <c r="CA1064">
        <v>227</v>
      </c>
      <c r="CB1064">
        <v>136</v>
      </c>
      <c r="CC1064">
        <v>0</v>
      </c>
      <c r="CD1064" t="s">
        <v>157</v>
      </c>
      <c r="CE1064" t="s">
        <v>157</v>
      </c>
      <c r="CF1064">
        <v>0</v>
      </c>
      <c r="CG1064">
        <v>55</v>
      </c>
      <c r="CH1064">
        <v>5510</v>
      </c>
      <c r="CI1064" t="s">
        <v>158</v>
      </c>
      <c r="CJ1064">
        <v>0</v>
      </c>
      <c r="CK1064">
        <v>4.5318940000000003</v>
      </c>
      <c r="CL1064">
        <v>9</v>
      </c>
      <c r="CM1064" t="s">
        <v>159</v>
      </c>
      <c r="CN1064">
        <v>5510</v>
      </c>
      <c r="CO1064">
        <v>441331</v>
      </c>
      <c r="CP1064">
        <v>15.07</v>
      </c>
      <c r="CQ1064">
        <v>19.61</v>
      </c>
      <c r="CR1064">
        <v>441331</v>
      </c>
      <c r="CS1064">
        <v>0</v>
      </c>
      <c r="CT1064">
        <v>23928.399232</v>
      </c>
      <c r="CU1064">
        <v>100</v>
      </c>
      <c r="CV1064">
        <v>41554</v>
      </c>
      <c r="CW1064">
        <v>0.15213099999999999</v>
      </c>
      <c r="CX1064">
        <v>0</v>
      </c>
      <c r="CY1064">
        <v>2.1489999999999999E-3</v>
      </c>
      <c r="CZ1064">
        <v>312</v>
      </c>
      <c r="DA1064" t="s">
        <v>899</v>
      </c>
      <c r="DB1064" t="s">
        <v>161</v>
      </c>
      <c r="DC1064" t="s">
        <v>900</v>
      </c>
      <c r="DD1064">
        <v>-84.355727000000002</v>
      </c>
      <c r="DE1064">
        <v>34.542596000000003</v>
      </c>
      <c r="DF1064">
        <v>34.542596000000003</v>
      </c>
      <c r="DG1064">
        <v>-84.355727000000002</v>
      </c>
      <c r="DH1064">
        <v>2.1728000000000001E-2</v>
      </c>
      <c r="DI1064">
        <v>2.1489999999999999E-3</v>
      </c>
      <c r="DJ1064">
        <v>221</v>
      </c>
      <c r="DK1064">
        <v>700</v>
      </c>
      <c r="DL1064">
        <v>0</v>
      </c>
      <c r="DM1064">
        <v>730</v>
      </c>
      <c r="DN1064">
        <v>0</v>
      </c>
      <c r="DO1064">
        <v>640</v>
      </c>
      <c r="DP1064">
        <v>0</v>
      </c>
      <c r="DQ1064">
        <v>650</v>
      </c>
      <c r="DR1064">
        <v>0</v>
      </c>
      <c r="DS1064">
        <v>630</v>
      </c>
      <c r="DT1064">
        <v>6.7</v>
      </c>
      <c r="DU1064">
        <v>600</v>
      </c>
      <c r="DV1064">
        <v>6.7</v>
      </c>
      <c r="DW1064">
        <v>600</v>
      </c>
      <c r="DX1064">
        <v>13</v>
      </c>
      <c r="DY1064">
        <v>600</v>
      </c>
      <c r="DZ1064">
        <v>13</v>
      </c>
      <c r="EA1064">
        <v>570</v>
      </c>
      <c r="EB1064">
        <v>0</v>
      </c>
      <c r="EC1064">
        <v>580</v>
      </c>
      <c r="ED1064">
        <v>0</v>
      </c>
      <c r="EE1064">
        <v>0</v>
      </c>
    </row>
    <row r="1065" spans="1:135" x14ac:dyDescent="0.3">
      <c r="A1065">
        <v>1063</v>
      </c>
      <c r="B1065" t="s">
        <v>135</v>
      </c>
      <c r="C1065">
        <v>856</v>
      </c>
      <c r="D1065">
        <v>74124</v>
      </c>
      <c r="E1065" t="s">
        <v>135</v>
      </c>
      <c r="F1065">
        <v>4726814</v>
      </c>
      <c r="G1065" t="s">
        <v>136</v>
      </c>
      <c r="H1065" s="1">
        <v>41678</v>
      </c>
      <c r="I1065" t="s">
        <v>684</v>
      </c>
      <c r="J1065" t="s">
        <v>551</v>
      </c>
      <c r="K1065" t="s">
        <v>139</v>
      </c>
      <c r="L1065" t="s">
        <v>140</v>
      </c>
      <c r="M1065">
        <v>0</v>
      </c>
      <c r="N1065">
        <v>0</v>
      </c>
      <c r="O1065">
        <v>0</v>
      </c>
      <c r="P1065" t="s">
        <v>141</v>
      </c>
      <c r="Q1065" t="s">
        <v>142</v>
      </c>
      <c r="R1065" t="s">
        <v>143</v>
      </c>
      <c r="S1065" t="s">
        <v>143</v>
      </c>
      <c r="T1065" t="s">
        <v>187</v>
      </c>
      <c r="U1065">
        <v>1</v>
      </c>
      <c r="V1065" t="s">
        <v>165</v>
      </c>
      <c r="W1065" t="s">
        <v>166</v>
      </c>
      <c r="X1065" t="s">
        <v>147</v>
      </c>
      <c r="Y1065" t="s">
        <v>148</v>
      </c>
      <c r="Z1065">
        <v>21</v>
      </c>
      <c r="AA1065" t="s">
        <v>342</v>
      </c>
      <c r="AB1065" t="s">
        <v>168</v>
      </c>
      <c r="AC1065" t="s">
        <v>888</v>
      </c>
      <c r="AD1065">
        <v>17.401665000000001</v>
      </c>
      <c r="AE1065">
        <v>34.537596999999998</v>
      </c>
      <c r="AF1065">
        <v>-84.373585000000006</v>
      </c>
      <c r="AG1065">
        <v>222</v>
      </c>
      <c r="AH1065">
        <v>212</v>
      </c>
      <c r="AI1065">
        <v>1455</v>
      </c>
      <c r="AJ1065" t="s">
        <v>553</v>
      </c>
      <c r="AK1065">
        <v>52</v>
      </c>
      <c r="AL1065">
        <v>59</v>
      </c>
      <c r="AM1065" t="s">
        <v>153</v>
      </c>
      <c r="AN1065">
        <v>589</v>
      </c>
      <c r="AO1065">
        <v>65.7</v>
      </c>
      <c r="AP1065">
        <v>675.1</v>
      </c>
      <c r="AQ1065">
        <v>-84.374955</v>
      </c>
      <c r="AR1065">
        <v>34.536208000000002</v>
      </c>
      <c r="AS1065">
        <v>-84.373616999999996</v>
      </c>
      <c r="AT1065">
        <v>34.537581000000003</v>
      </c>
      <c r="AU1065" t="s">
        <v>888</v>
      </c>
      <c r="AV1065">
        <v>1</v>
      </c>
      <c r="AW1065">
        <v>227</v>
      </c>
      <c r="AX1065">
        <v>136</v>
      </c>
      <c r="AY1065">
        <v>0</v>
      </c>
      <c r="AZ1065">
        <v>55</v>
      </c>
      <c r="BA1065">
        <v>18.16</v>
      </c>
      <c r="BB1065">
        <v>17.95</v>
      </c>
      <c r="BC1065">
        <v>2682.4</v>
      </c>
      <c r="BD1065">
        <v>2692.6</v>
      </c>
      <c r="BE1065">
        <v>2693.6</v>
      </c>
      <c r="BF1065">
        <v>55</v>
      </c>
      <c r="BG1065">
        <v>41.6</v>
      </c>
      <c r="BH1065">
        <v>13.4</v>
      </c>
      <c r="BI1065" s="1">
        <v>44147</v>
      </c>
      <c r="BJ1065" t="s">
        <v>154</v>
      </c>
      <c r="BK1065">
        <v>2.0219999999999999E-3</v>
      </c>
      <c r="BL1065">
        <v>41803</v>
      </c>
      <c r="BM1065">
        <v>41515</v>
      </c>
      <c r="BN1065" t="s">
        <v>888</v>
      </c>
      <c r="BO1065" t="s">
        <v>688</v>
      </c>
      <c r="BP1065">
        <v>1</v>
      </c>
      <c r="BQ1065">
        <v>13600</v>
      </c>
      <c r="BR1065">
        <v>6</v>
      </c>
      <c r="BS1065">
        <v>1</v>
      </c>
      <c r="BT1065">
        <v>2</v>
      </c>
      <c r="BU1065">
        <v>1</v>
      </c>
      <c r="BV1065">
        <v>1</v>
      </c>
      <c r="BW1065">
        <v>2</v>
      </c>
      <c r="BX1065">
        <v>0</v>
      </c>
      <c r="BY1065">
        <v>5</v>
      </c>
      <c r="BZ1065" t="s">
        <v>156</v>
      </c>
      <c r="CA1065">
        <v>227</v>
      </c>
      <c r="CB1065">
        <v>136</v>
      </c>
      <c r="CC1065">
        <v>0</v>
      </c>
      <c r="CD1065" t="s">
        <v>157</v>
      </c>
      <c r="CE1065" t="s">
        <v>157</v>
      </c>
      <c r="CF1065">
        <v>0</v>
      </c>
      <c r="CG1065">
        <v>55</v>
      </c>
      <c r="CH1065">
        <v>5510</v>
      </c>
      <c r="CI1065" t="s">
        <v>158</v>
      </c>
      <c r="CJ1065">
        <v>0</v>
      </c>
      <c r="CK1065">
        <v>4.5318940000000003</v>
      </c>
      <c r="CL1065">
        <v>9</v>
      </c>
      <c r="CM1065" t="s">
        <v>159</v>
      </c>
      <c r="CN1065">
        <v>5510</v>
      </c>
      <c r="CO1065">
        <v>441331</v>
      </c>
      <c r="CP1065">
        <v>15.07</v>
      </c>
      <c r="CQ1065">
        <v>19.61</v>
      </c>
      <c r="CR1065">
        <v>441331</v>
      </c>
      <c r="CS1065">
        <v>0</v>
      </c>
      <c r="CT1065">
        <v>23928.399232</v>
      </c>
      <c r="CU1065">
        <v>100</v>
      </c>
      <c r="CV1065">
        <v>41554</v>
      </c>
      <c r="CW1065">
        <v>0.15213099999999999</v>
      </c>
      <c r="CX1065">
        <v>0</v>
      </c>
      <c r="CY1065">
        <v>2.0219999999999999E-3</v>
      </c>
      <c r="CZ1065">
        <v>312</v>
      </c>
      <c r="DA1065" t="s">
        <v>899</v>
      </c>
      <c r="DB1065" t="s">
        <v>161</v>
      </c>
      <c r="DC1065" t="s">
        <v>900</v>
      </c>
      <c r="DD1065">
        <v>-84.355727000000002</v>
      </c>
      <c r="DE1065">
        <v>34.542596000000003</v>
      </c>
      <c r="DF1065">
        <v>34.542596000000003</v>
      </c>
      <c r="DG1065">
        <v>-84.355727000000002</v>
      </c>
      <c r="DH1065">
        <v>1.8579999999999999E-2</v>
      </c>
      <c r="DI1065">
        <v>2.0219999999999999E-3</v>
      </c>
      <c r="DJ1065">
        <v>222</v>
      </c>
      <c r="DK1065">
        <v>700</v>
      </c>
      <c r="DL1065">
        <v>0</v>
      </c>
      <c r="DM1065">
        <v>730</v>
      </c>
      <c r="DN1065">
        <v>0</v>
      </c>
      <c r="DO1065">
        <v>640</v>
      </c>
      <c r="DP1065">
        <v>0</v>
      </c>
      <c r="DQ1065">
        <v>650</v>
      </c>
      <c r="DR1065">
        <v>0</v>
      </c>
      <c r="DS1065">
        <v>630</v>
      </c>
      <c r="DT1065">
        <v>6.7</v>
      </c>
      <c r="DU1065">
        <v>600</v>
      </c>
      <c r="DV1065">
        <v>6.7</v>
      </c>
      <c r="DW1065">
        <v>600</v>
      </c>
      <c r="DX1065">
        <v>13</v>
      </c>
      <c r="DY1065">
        <v>600</v>
      </c>
      <c r="DZ1065">
        <v>13</v>
      </c>
      <c r="EA1065">
        <v>570</v>
      </c>
      <c r="EB1065">
        <v>0</v>
      </c>
      <c r="EC1065">
        <v>580</v>
      </c>
      <c r="ED1065">
        <v>0</v>
      </c>
      <c r="EE1065">
        <v>3.6000000000000001E-5</v>
      </c>
    </row>
    <row r="1066" spans="1:135" x14ac:dyDescent="0.3">
      <c r="A1066">
        <v>1064</v>
      </c>
      <c r="B1066" t="s">
        <v>135</v>
      </c>
      <c r="C1066">
        <v>1018</v>
      </c>
      <c r="D1066">
        <v>40893</v>
      </c>
      <c r="E1066" t="s">
        <v>135</v>
      </c>
      <c r="F1066">
        <v>6179237</v>
      </c>
      <c r="G1066" t="s">
        <v>136</v>
      </c>
      <c r="H1066" s="1">
        <v>42829</v>
      </c>
      <c r="I1066" t="s">
        <v>684</v>
      </c>
      <c r="J1066" t="s">
        <v>551</v>
      </c>
      <c r="K1066" t="s">
        <v>139</v>
      </c>
      <c r="L1066" t="s">
        <v>140</v>
      </c>
      <c r="M1066">
        <v>0</v>
      </c>
      <c r="N1066">
        <v>0</v>
      </c>
      <c r="O1066">
        <v>0</v>
      </c>
      <c r="P1066" t="s">
        <v>141</v>
      </c>
      <c r="Q1066" t="s">
        <v>170</v>
      </c>
      <c r="R1066" t="s">
        <v>277</v>
      </c>
      <c r="S1066" t="s">
        <v>277</v>
      </c>
      <c r="T1066" t="s">
        <v>223</v>
      </c>
      <c r="U1066">
        <v>1</v>
      </c>
      <c r="V1066" t="s">
        <v>145</v>
      </c>
      <c r="W1066" t="s">
        <v>166</v>
      </c>
      <c r="X1066" t="s">
        <v>147</v>
      </c>
      <c r="Y1066" t="s">
        <v>148</v>
      </c>
      <c r="Z1066">
        <v>67</v>
      </c>
      <c r="AA1066" t="s">
        <v>149</v>
      </c>
      <c r="AB1066" t="s">
        <v>197</v>
      </c>
      <c r="AC1066" t="s">
        <v>888</v>
      </c>
      <c r="AD1066">
        <v>17.235703999999998</v>
      </c>
      <c r="AE1066">
        <v>34.535713999999999</v>
      </c>
      <c r="AF1066">
        <v>-84.375111000000004</v>
      </c>
      <c r="AG1066">
        <v>222</v>
      </c>
      <c r="AH1066">
        <v>212</v>
      </c>
      <c r="AI1066">
        <v>1455</v>
      </c>
      <c r="AJ1066" t="s">
        <v>553</v>
      </c>
      <c r="AK1066">
        <v>52</v>
      </c>
      <c r="AL1066">
        <v>59</v>
      </c>
      <c r="AM1066" t="s">
        <v>153</v>
      </c>
      <c r="AN1066">
        <v>589</v>
      </c>
      <c r="AO1066">
        <v>65.7</v>
      </c>
      <c r="AP1066">
        <v>675.1</v>
      </c>
      <c r="AQ1066">
        <v>-84.374955</v>
      </c>
      <c r="AR1066">
        <v>34.536208000000002</v>
      </c>
      <c r="AS1066">
        <v>-84.373616999999996</v>
      </c>
      <c r="AT1066">
        <v>34.537581000000003</v>
      </c>
      <c r="AU1066" t="s">
        <v>888</v>
      </c>
      <c r="AV1066">
        <v>1</v>
      </c>
      <c r="AW1066">
        <v>227</v>
      </c>
      <c r="AX1066">
        <v>136</v>
      </c>
      <c r="AY1066">
        <v>0</v>
      </c>
      <c r="AZ1066">
        <v>55</v>
      </c>
      <c r="BA1066">
        <v>18.16</v>
      </c>
      <c r="BB1066">
        <v>17.95</v>
      </c>
      <c r="BC1066">
        <v>2682.4</v>
      </c>
      <c r="BD1066">
        <v>2692.6</v>
      </c>
      <c r="BE1066">
        <v>2693.6</v>
      </c>
      <c r="BF1066">
        <v>55</v>
      </c>
      <c r="BG1066">
        <v>41.6</v>
      </c>
      <c r="BH1066">
        <v>13.4</v>
      </c>
      <c r="BI1066" s="1">
        <v>44147</v>
      </c>
      <c r="BJ1066" t="s">
        <v>154</v>
      </c>
      <c r="BK1066">
        <v>2.0219999999999999E-3</v>
      </c>
      <c r="BL1066">
        <v>41803</v>
      </c>
      <c r="BM1066">
        <v>41515</v>
      </c>
      <c r="BN1066" t="s">
        <v>888</v>
      </c>
      <c r="BO1066" t="s">
        <v>688</v>
      </c>
      <c r="BP1066">
        <v>1</v>
      </c>
      <c r="BQ1066">
        <v>13600</v>
      </c>
      <c r="BR1066">
        <v>6</v>
      </c>
      <c r="BS1066">
        <v>1</v>
      </c>
      <c r="BT1066">
        <v>2</v>
      </c>
      <c r="BU1066">
        <v>1</v>
      </c>
      <c r="BV1066">
        <v>1</v>
      </c>
      <c r="BW1066">
        <v>2</v>
      </c>
      <c r="BX1066">
        <v>0</v>
      </c>
      <c r="BY1066">
        <v>5</v>
      </c>
      <c r="BZ1066" t="s">
        <v>156</v>
      </c>
      <c r="CA1066">
        <v>227</v>
      </c>
      <c r="CB1066">
        <v>136</v>
      </c>
      <c r="CC1066">
        <v>0</v>
      </c>
      <c r="CD1066" t="s">
        <v>157</v>
      </c>
      <c r="CE1066" t="s">
        <v>157</v>
      </c>
      <c r="CF1066">
        <v>0</v>
      </c>
      <c r="CG1066">
        <v>55</v>
      </c>
      <c r="CH1066">
        <v>5510</v>
      </c>
      <c r="CI1066" t="s">
        <v>158</v>
      </c>
      <c r="CJ1066">
        <v>0</v>
      </c>
      <c r="CK1066">
        <v>4.5318940000000003</v>
      </c>
      <c r="CL1066">
        <v>9</v>
      </c>
      <c r="CM1066" t="s">
        <v>159</v>
      </c>
      <c r="CN1066">
        <v>5510</v>
      </c>
      <c r="CO1066">
        <v>441331</v>
      </c>
      <c r="CP1066">
        <v>15.07</v>
      </c>
      <c r="CQ1066">
        <v>19.61</v>
      </c>
      <c r="CR1066">
        <v>441331</v>
      </c>
      <c r="CS1066">
        <v>0</v>
      </c>
      <c r="CT1066">
        <v>23928.399232</v>
      </c>
      <c r="CU1066">
        <v>100</v>
      </c>
      <c r="CV1066">
        <v>41554</v>
      </c>
      <c r="CW1066">
        <v>0.15213099999999999</v>
      </c>
      <c r="CX1066">
        <v>0</v>
      </c>
      <c r="CY1066">
        <v>2.0219999999999999E-3</v>
      </c>
      <c r="CZ1066">
        <v>312</v>
      </c>
      <c r="DA1066" t="s">
        <v>899</v>
      </c>
      <c r="DB1066" t="s">
        <v>161</v>
      </c>
      <c r="DC1066" t="s">
        <v>900</v>
      </c>
      <c r="DD1066">
        <v>-84.355727000000002</v>
      </c>
      <c r="DE1066">
        <v>34.542596000000003</v>
      </c>
      <c r="DF1066">
        <v>34.542596000000003</v>
      </c>
      <c r="DG1066">
        <v>-84.355727000000002</v>
      </c>
      <c r="DH1066">
        <v>1.8579999999999999E-2</v>
      </c>
      <c r="DI1066">
        <v>2.0219999999999999E-3</v>
      </c>
      <c r="DJ1066">
        <v>222</v>
      </c>
      <c r="DK1066">
        <v>700</v>
      </c>
      <c r="DL1066">
        <v>0</v>
      </c>
      <c r="DM1066">
        <v>730</v>
      </c>
      <c r="DN1066">
        <v>0</v>
      </c>
      <c r="DO1066">
        <v>640</v>
      </c>
      <c r="DP1066">
        <v>0</v>
      </c>
      <c r="DQ1066">
        <v>650</v>
      </c>
      <c r="DR1066">
        <v>0</v>
      </c>
      <c r="DS1066">
        <v>630</v>
      </c>
      <c r="DT1066">
        <v>6.7</v>
      </c>
      <c r="DU1066">
        <v>600</v>
      </c>
      <c r="DV1066">
        <v>6.7</v>
      </c>
      <c r="DW1066">
        <v>600</v>
      </c>
      <c r="DX1066">
        <v>13</v>
      </c>
      <c r="DY1066">
        <v>600</v>
      </c>
      <c r="DZ1066">
        <v>13</v>
      </c>
      <c r="EA1066">
        <v>570</v>
      </c>
      <c r="EB1066">
        <v>0</v>
      </c>
      <c r="EC1066">
        <v>580</v>
      </c>
      <c r="ED1066">
        <v>0</v>
      </c>
      <c r="EE1066">
        <v>5.1999999999999995E-4</v>
      </c>
    </row>
    <row r="1067" spans="1:135" x14ac:dyDescent="0.3">
      <c r="A1067">
        <v>1065</v>
      </c>
      <c r="B1067" t="s">
        <v>135</v>
      </c>
      <c r="C1067">
        <v>1069</v>
      </c>
      <c r="D1067">
        <v>24148</v>
      </c>
      <c r="E1067" t="s">
        <v>135</v>
      </c>
      <c r="F1067">
        <v>6907964</v>
      </c>
      <c r="G1067" t="s">
        <v>136</v>
      </c>
      <c r="H1067" s="1">
        <v>43378</v>
      </c>
      <c r="I1067" t="s">
        <v>684</v>
      </c>
      <c r="J1067" t="s">
        <v>551</v>
      </c>
      <c r="K1067" t="s">
        <v>1060</v>
      </c>
      <c r="L1067" t="s">
        <v>218</v>
      </c>
      <c r="M1067">
        <v>0</v>
      </c>
      <c r="N1067">
        <v>0</v>
      </c>
      <c r="O1067">
        <v>1</v>
      </c>
      <c r="P1067" t="s">
        <v>141</v>
      </c>
      <c r="Q1067" t="s">
        <v>142</v>
      </c>
      <c r="R1067" t="s">
        <v>177</v>
      </c>
      <c r="S1067" t="s">
        <v>177</v>
      </c>
      <c r="T1067" t="s">
        <v>221</v>
      </c>
      <c r="U1067">
        <v>1</v>
      </c>
      <c r="V1067" t="s">
        <v>165</v>
      </c>
      <c r="W1067" t="s">
        <v>146</v>
      </c>
      <c r="X1067" t="s">
        <v>147</v>
      </c>
      <c r="Y1067" t="s">
        <v>148</v>
      </c>
      <c r="Z1067">
        <v>0</v>
      </c>
      <c r="AA1067" t="s">
        <v>149</v>
      </c>
      <c r="AB1067" t="s">
        <v>197</v>
      </c>
      <c r="AC1067" t="s">
        <v>888</v>
      </c>
      <c r="AD1067">
        <v>17.252167</v>
      </c>
      <c r="AE1067">
        <v>34.535943000000003</v>
      </c>
      <c r="AF1067">
        <v>-84.375034999999997</v>
      </c>
      <c r="AG1067">
        <v>222</v>
      </c>
      <c r="AH1067">
        <v>212</v>
      </c>
      <c r="AI1067">
        <v>1455</v>
      </c>
      <c r="AJ1067" t="s">
        <v>553</v>
      </c>
      <c r="AK1067">
        <v>52</v>
      </c>
      <c r="AL1067">
        <v>59</v>
      </c>
      <c r="AM1067" t="s">
        <v>153</v>
      </c>
      <c r="AN1067">
        <v>589</v>
      </c>
      <c r="AO1067">
        <v>65.7</v>
      </c>
      <c r="AP1067">
        <v>675.1</v>
      </c>
      <c r="AQ1067">
        <v>-84.374955</v>
      </c>
      <c r="AR1067">
        <v>34.536208000000002</v>
      </c>
      <c r="AS1067">
        <v>-84.373616999999996</v>
      </c>
      <c r="AT1067">
        <v>34.537581000000003</v>
      </c>
      <c r="AU1067" t="s">
        <v>888</v>
      </c>
      <c r="AV1067">
        <v>1</v>
      </c>
      <c r="AW1067">
        <v>227</v>
      </c>
      <c r="AX1067">
        <v>136</v>
      </c>
      <c r="AY1067">
        <v>0</v>
      </c>
      <c r="AZ1067">
        <v>55</v>
      </c>
      <c r="BA1067">
        <v>18.16</v>
      </c>
      <c r="BB1067">
        <v>17.95</v>
      </c>
      <c r="BC1067">
        <v>2682.4</v>
      </c>
      <c r="BD1067">
        <v>2692.6</v>
      </c>
      <c r="BE1067">
        <v>2693.6</v>
      </c>
      <c r="BF1067">
        <v>55</v>
      </c>
      <c r="BG1067">
        <v>41.6</v>
      </c>
      <c r="BH1067">
        <v>13.4</v>
      </c>
      <c r="BI1067" s="1">
        <v>44147</v>
      </c>
      <c r="BJ1067" t="s">
        <v>154</v>
      </c>
      <c r="BK1067">
        <v>2.0219999999999999E-3</v>
      </c>
      <c r="BL1067">
        <v>41803</v>
      </c>
      <c r="BM1067">
        <v>41515</v>
      </c>
      <c r="BN1067" t="s">
        <v>888</v>
      </c>
      <c r="BO1067" t="s">
        <v>688</v>
      </c>
      <c r="BP1067">
        <v>1</v>
      </c>
      <c r="BQ1067">
        <v>13600</v>
      </c>
      <c r="BR1067">
        <v>6</v>
      </c>
      <c r="BS1067">
        <v>1</v>
      </c>
      <c r="BT1067">
        <v>2</v>
      </c>
      <c r="BU1067">
        <v>1</v>
      </c>
      <c r="BV1067">
        <v>1</v>
      </c>
      <c r="BW1067">
        <v>2</v>
      </c>
      <c r="BX1067">
        <v>0</v>
      </c>
      <c r="BY1067">
        <v>5</v>
      </c>
      <c r="BZ1067" t="s">
        <v>156</v>
      </c>
      <c r="CA1067">
        <v>227</v>
      </c>
      <c r="CB1067">
        <v>136</v>
      </c>
      <c r="CC1067">
        <v>0</v>
      </c>
      <c r="CD1067" t="s">
        <v>157</v>
      </c>
      <c r="CE1067" t="s">
        <v>157</v>
      </c>
      <c r="CF1067">
        <v>0</v>
      </c>
      <c r="CG1067">
        <v>55</v>
      </c>
      <c r="CH1067">
        <v>5510</v>
      </c>
      <c r="CI1067" t="s">
        <v>158</v>
      </c>
      <c r="CJ1067">
        <v>0</v>
      </c>
      <c r="CK1067">
        <v>4.5318940000000003</v>
      </c>
      <c r="CL1067">
        <v>9</v>
      </c>
      <c r="CM1067" t="s">
        <v>159</v>
      </c>
      <c r="CN1067">
        <v>5510</v>
      </c>
      <c r="CO1067">
        <v>441331</v>
      </c>
      <c r="CP1067">
        <v>15.07</v>
      </c>
      <c r="CQ1067">
        <v>19.61</v>
      </c>
      <c r="CR1067">
        <v>441331</v>
      </c>
      <c r="CS1067">
        <v>0</v>
      </c>
      <c r="CT1067">
        <v>23928.399232</v>
      </c>
      <c r="CU1067">
        <v>100</v>
      </c>
      <c r="CV1067">
        <v>41554</v>
      </c>
      <c r="CW1067">
        <v>0.15213099999999999</v>
      </c>
      <c r="CX1067">
        <v>0</v>
      </c>
      <c r="CY1067">
        <v>2.0219999999999999E-3</v>
      </c>
      <c r="CZ1067">
        <v>312</v>
      </c>
      <c r="DA1067" t="s">
        <v>899</v>
      </c>
      <c r="DB1067" t="s">
        <v>161</v>
      </c>
      <c r="DC1067" t="s">
        <v>900</v>
      </c>
      <c r="DD1067">
        <v>-84.355727000000002</v>
      </c>
      <c r="DE1067">
        <v>34.542596000000003</v>
      </c>
      <c r="DF1067">
        <v>34.542596000000003</v>
      </c>
      <c r="DG1067">
        <v>-84.355727000000002</v>
      </c>
      <c r="DH1067">
        <v>1.8579999999999999E-2</v>
      </c>
      <c r="DI1067">
        <v>2.0219999999999999E-3</v>
      </c>
      <c r="DJ1067">
        <v>222</v>
      </c>
      <c r="DK1067">
        <v>700</v>
      </c>
      <c r="DL1067">
        <v>0</v>
      </c>
      <c r="DM1067">
        <v>730</v>
      </c>
      <c r="DN1067">
        <v>0</v>
      </c>
      <c r="DO1067">
        <v>640</v>
      </c>
      <c r="DP1067">
        <v>0</v>
      </c>
      <c r="DQ1067">
        <v>650</v>
      </c>
      <c r="DR1067">
        <v>0</v>
      </c>
      <c r="DS1067">
        <v>630</v>
      </c>
      <c r="DT1067">
        <v>6.7</v>
      </c>
      <c r="DU1067">
        <v>600</v>
      </c>
      <c r="DV1067">
        <v>6.7</v>
      </c>
      <c r="DW1067">
        <v>600</v>
      </c>
      <c r="DX1067">
        <v>13</v>
      </c>
      <c r="DY1067">
        <v>600</v>
      </c>
      <c r="DZ1067">
        <v>13</v>
      </c>
      <c r="EA1067">
        <v>570</v>
      </c>
      <c r="EB1067">
        <v>0</v>
      </c>
      <c r="EC1067">
        <v>580</v>
      </c>
      <c r="ED1067">
        <v>0</v>
      </c>
      <c r="EE1067">
        <v>2.7900000000000001E-4</v>
      </c>
    </row>
    <row r="1068" spans="1:135" x14ac:dyDescent="0.3">
      <c r="A1068">
        <v>1066</v>
      </c>
      <c r="B1068" t="s">
        <v>135</v>
      </c>
      <c r="C1068">
        <v>998</v>
      </c>
      <c r="D1068">
        <v>46697</v>
      </c>
      <c r="E1068" t="s">
        <v>135</v>
      </c>
      <c r="F1068">
        <v>5936909</v>
      </c>
      <c r="G1068" t="s">
        <v>136</v>
      </c>
      <c r="H1068" s="1">
        <v>42640</v>
      </c>
      <c r="I1068" t="s">
        <v>684</v>
      </c>
      <c r="J1068" t="s">
        <v>551</v>
      </c>
      <c r="K1068" t="s">
        <v>139</v>
      </c>
      <c r="L1068" t="s">
        <v>169</v>
      </c>
      <c r="M1068">
        <v>0</v>
      </c>
      <c r="N1068">
        <v>0</v>
      </c>
      <c r="O1068">
        <v>0</v>
      </c>
      <c r="P1068" t="s">
        <v>141</v>
      </c>
      <c r="Q1068" t="s">
        <v>142</v>
      </c>
      <c r="R1068" t="s">
        <v>201</v>
      </c>
      <c r="S1068" t="s">
        <v>177</v>
      </c>
      <c r="T1068" t="s">
        <v>164</v>
      </c>
      <c r="U1068">
        <v>1</v>
      </c>
      <c r="V1068" t="s">
        <v>165</v>
      </c>
      <c r="W1068" t="s">
        <v>166</v>
      </c>
      <c r="X1068" t="s">
        <v>147</v>
      </c>
      <c r="Y1068" t="s">
        <v>148</v>
      </c>
      <c r="Z1068">
        <v>85</v>
      </c>
      <c r="AA1068" t="s">
        <v>149</v>
      </c>
      <c r="AB1068" t="s">
        <v>168</v>
      </c>
      <c r="AC1068" t="s">
        <v>888</v>
      </c>
      <c r="AD1068">
        <v>17.623331</v>
      </c>
      <c r="AE1068">
        <v>34.539675000000003</v>
      </c>
      <c r="AF1068">
        <v>-84.370964000000001</v>
      </c>
      <c r="AG1068">
        <v>223</v>
      </c>
      <c r="AH1068">
        <v>213</v>
      </c>
      <c r="AI1068">
        <v>1456</v>
      </c>
      <c r="AJ1068" t="s">
        <v>553</v>
      </c>
      <c r="AK1068">
        <v>53</v>
      </c>
      <c r="AL1068">
        <v>60</v>
      </c>
      <c r="AM1068" t="s">
        <v>153</v>
      </c>
      <c r="AN1068">
        <v>336</v>
      </c>
      <c r="AO1068">
        <v>84.4</v>
      </c>
      <c r="AP1068">
        <v>495.6</v>
      </c>
      <c r="AQ1068">
        <v>-84.371346000000003</v>
      </c>
      <c r="AR1068">
        <v>34.538753999999997</v>
      </c>
      <c r="AS1068">
        <v>-84.371131000000005</v>
      </c>
      <c r="AT1068">
        <v>34.539988000000001</v>
      </c>
      <c r="AU1068" t="s">
        <v>888</v>
      </c>
      <c r="AV1068">
        <v>1</v>
      </c>
      <c r="AW1068">
        <v>227</v>
      </c>
      <c r="AX1068">
        <v>136</v>
      </c>
      <c r="AY1068">
        <v>0</v>
      </c>
      <c r="AZ1068">
        <v>55</v>
      </c>
      <c r="BA1068">
        <v>21.85</v>
      </c>
      <c r="BB1068">
        <v>21.3</v>
      </c>
      <c r="BC1068">
        <v>2741.8</v>
      </c>
      <c r="BD1068">
        <v>2729</v>
      </c>
      <c r="BE1068">
        <v>2726.4</v>
      </c>
      <c r="BF1068">
        <v>55</v>
      </c>
      <c r="BG1068">
        <v>38.4</v>
      </c>
      <c r="BH1068">
        <v>16.600000000000001</v>
      </c>
      <c r="BI1068" s="1">
        <v>44147</v>
      </c>
      <c r="BJ1068" t="s">
        <v>154</v>
      </c>
      <c r="BK1068">
        <v>1.415E-3</v>
      </c>
      <c r="BL1068">
        <v>41803</v>
      </c>
      <c r="BM1068">
        <v>41515</v>
      </c>
      <c r="BN1068" t="s">
        <v>888</v>
      </c>
      <c r="BO1068" t="s">
        <v>688</v>
      </c>
      <c r="BP1068">
        <v>1</v>
      </c>
      <c r="BQ1068">
        <v>13600</v>
      </c>
      <c r="BR1068">
        <v>6</v>
      </c>
      <c r="BS1068">
        <v>1</v>
      </c>
      <c r="BT1068">
        <v>2</v>
      </c>
      <c r="BU1068">
        <v>1</v>
      </c>
      <c r="BV1068">
        <v>1</v>
      </c>
      <c r="BW1068">
        <v>2</v>
      </c>
      <c r="BX1068">
        <v>0</v>
      </c>
      <c r="BY1068">
        <v>5</v>
      </c>
      <c r="BZ1068" t="s">
        <v>156</v>
      </c>
      <c r="CA1068">
        <v>227</v>
      </c>
      <c r="CB1068">
        <v>136</v>
      </c>
      <c r="CC1068">
        <v>0</v>
      </c>
      <c r="CD1068" t="s">
        <v>157</v>
      </c>
      <c r="CE1068" t="s">
        <v>157</v>
      </c>
      <c r="CF1068">
        <v>0</v>
      </c>
      <c r="CG1068">
        <v>55</v>
      </c>
      <c r="CH1068">
        <v>5510</v>
      </c>
      <c r="CI1068" t="s">
        <v>158</v>
      </c>
      <c r="CJ1068">
        <v>0</v>
      </c>
      <c r="CK1068">
        <v>4.5318940000000003</v>
      </c>
      <c r="CL1068">
        <v>9</v>
      </c>
      <c r="CM1068" t="s">
        <v>159</v>
      </c>
      <c r="CN1068">
        <v>5510</v>
      </c>
      <c r="CO1068">
        <v>441331</v>
      </c>
      <c r="CP1068">
        <v>15.07</v>
      </c>
      <c r="CQ1068">
        <v>19.61</v>
      </c>
      <c r="CR1068">
        <v>441331</v>
      </c>
      <c r="CS1068">
        <v>0</v>
      </c>
      <c r="CT1068">
        <v>23928.399232</v>
      </c>
      <c r="CU1068">
        <v>100</v>
      </c>
      <c r="CV1068">
        <v>41554</v>
      </c>
      <c r="CW1068">
        <v>0.15213099999999999</v>
      </c>
      <c r="CX1068">
        <v>0</v>
      </c>
      <c r="CY1068">
        <v>1.415E-3</v>
      </c>
      <c r="CZ1068">
        <v>312</v>
      </c>
      <c r="DA1068" t="s">
        <v>899</v>
      </c>
      <c r="DB1068" t="s">
        <v>161</v>
      </c>
      <c r="DC1068" t="s">
        <v>900</v>
      </c>
      <c r="DD1068">
        <v>-84.355727000000002</v>
      </c>
      <c r="DE1068">
        <v>34.542596000000003</v>
      </c>
      <c r="DF1068">
        <v>34.542596000000003</v>
      </c>
      <c r="DG1068">
        <v>-84.355727000000002</v>
      </c>
      <c r="DH1068">
        <v>1.5511E-2</v>
      </c>
      <c r="DI1068">
        <v>1.415E-3</v>
      </c>
      <c r="DJ1068">
        <v>223</v>
      </c>
      <c r="DK1068">
        <v>700</v>
      </c>
      <c r="DL1068">
        <v>0</v>
      </c>
      <c r="DM1068">
        <v>730</v>
      </c>
      <c r="DN1068">
        <v>0</v>
      </c>
      <c r="DO1068">
        <v>640</v>
      </c>
      <c r="DP1068">
        <v>0</v>
      </c>
      <c r="DQ1068">
        <v>650</v>
      </c>
      <c r="DR1068">
        <v>0</v>
      </c>
      <c r="DS1068">
        <v>630</v>
      </c>
      <c r="DT1068">
        <v>6.7</v>
      </c>
      <c r="DU1068">
        <v>600</v>
      </c>
      <c r="DV1068">
        <v>6.7</v>
      </c>
      <c r="DW1068">
        <v>600</v>
      </c>
      <c r="DX1068">
        <v>13</v>
      </c>
      <c r="DY1068">
        <v>600</v>
      </c>
      <c r="DZ1068">
        <v>13</v>
      </c>
      <c r="EA1068">
        <v>570</v>
      </c>
      <c r="EB1068">
        <v>0</v>
      </c>
      <c r="EC1068">
        <v>580</v>
      </c>
      <c r="ED1068">
        <v>0</v>
      </c>
      <c r="EE1068">
        <v>0</v>
      </c>
    </row>
    <row r="1069" spans="1:135" x14ac:dyDescent="0.3">
      <c r="A1069">
        <v>1067</v>
      </c>
      <c r="B1069" t="s">
        <v>135</v>
      </c>
      <c r="C1069">
        <v>1100</v>
      </c>
      <c r="D1069">
        <v>6744</v>
      </c>
      <c r="E1069" t="s">
        <v>135</v>
      </c>
      <c r="F1069">
        <v>7628527</v>
      </c>
      <c r="G1069" t="s">
        <v>136</v>
      </c>
      <c r="H1069" s="1">
        <v>43954</v>
      </c>
      <c r="I1069" t="s">
        <v>684</v>
      </c>
      <c r="J1069" t="s">
        <v>551</v>
      </c>
      <c r="K1069" t="s">
        <v>904</v>
      </c>
      <c r="L1069" t="s">
        <v>218</v>
      </c>
      <c r="M1069">
        <v>0</v>
      </c>
      <c r="N1069">
        <v>0</v>
      </c>
      <c r="O1069">
        <v>1</v>
      </c>
      <c r="P1069" t="s">
        <v>141</v>
      </c>
      <c r="Q1069" t="s">
        <v>170</v>
      </c>
      <c r="R1069" t="s">
        <v>272</v>
      </c>
      <c r="S1069" t="s">
        <v>272</v>
      </c>
      <c r="T1069" t="s">
        <v>271</v>
      </c>
      <c r="U1069">
        <v>1</v>
      </c>
      <c r="V1069" t="s">
        <v>165</v>
      </c>
      <c r="W1069" t="s">
        <v>166</v>
      </c>
      <c r="X1069" t="s">
        <v>147</v>
      </c>
      <c r="Y1069" t="s">
        <v>148</v>
      </c>
      <c r="Z1069">
        <v>53</v>
      </c>
      <c r="AA1069" t="s">
        <v>323</v>
      </c>
      <c r="AB1069" t="s">
        <v>324</v>
      </c>
      <c r="AC1069" t="s">
        <v>888</v>
      </c>
      <c r="AD1069">
        <v>17.616109999999999</v>
      </c>
      <c r="AE1069">
        <v>34.539574999999999</v>
      </c>
      <c r="AF1069">
        <v>-84.370947000000001</v>
      </c>
      <c r="AG1069">
        <v>223</v>
      </c>
      <c r="AH1069">
        <v>213</v>
      </c>
      <c r="AI1069">
        <v>1456</v>
      </c>
      <c r="AJ1069" t="s">
        <v>553</v>
      </c>
      <c r="AK1069">
        <v>53</v>
      </c>
      <c r="AL1069">
        <v>60</v>
      </c>
      <c r="AM1069" t="s">
        <v>153</v>
      </c>
      <c r="AN1069">
        <v>336</v>
      </c>
      <c r="AO1069">
        <v>84.4</v>
      </c>
      <c r="AP1069">
        <v>495.6</v>
      </c>
      <c r="AQ1069">
        <v>-84.371346000000003</v>
      </c>
      <c r="AR1069">
        <v>34.538753999999997</v>
      </c>
      <c r="AS1069">
        <v>-84.371131000000005</v>
      </c>
      <c r="AT1069">
        <v>34.539988000000001</v>
      </c>
      <c r="AU1069" t="s">
        <v>888</v>
      </c>
      <c r="AV1069">
        <v>1</v>
      </c>
      <c r="AW1069">
        <v>227</v>
      </c>
      <c r="AX1069">
        <v>136</v>
      </c>
      <c r="AY1069">
        <v>0</v>
      </c>
      <c r="AZ1069">
        <v>55</v>
      </c>
      <c r="BA1069">
        <v>21.85</v>
      </c>
      <c r="BB1069">
        <v>21.3</v>
      </c>
      <c r="BC1069">
        <v>2741.8</v>
      </c>
      <c r="BD1069">
        <v>2729</v>
      </c>
      <c r="BE1069">
        <v>2726.4</v>
      </c>
      <c r="BF1069">
        <v>55</v>
      </c>
      <c r="BG1069">
        <v>38.4</v>
      </c>
      <c r="BH1069">
        <v>16.600000000000001</v>
      </c>
      <c r="BI1069" s="1">
        <v>44147</v>
      </c>
      <c r="BJ1069" t="s">
        <v>154</v>
      </c>
      <c r="BK1069">
        <v>1.415E-3</v>
      </c>
      <c r="BL1069">
        <v>41803</v>
      </c>
      <c r="BM1069">
        <v>41515</v>
      </c>
      <c r="BN1069" t="s">
        <v>888</v>
      </c>
      <c r="BO1069" t="s">
        <v>688</v>
      </c>
      <c r="BP1069">
        <v>1</v>
      </c>
      <c r="BQ1069">
        <v>13600</v>
      </c>
      <c r="BR1069">
        <v>6</v>
      </c>
      <c r="BS1069">
        <v>1</v>
      </c>
      <c r="BT1069">
        <v>2</v>
      </c>
      <c r="BU1069">
        <v>1</v>
      </c>
      <c r="BV1069">
        <v>1</v>
      </c>
      <c r="BW1069">
        <v>2</v>
      </c>
      <c r="BX1069">
        <v>0</v>
      </c>
      <c r="BY1069">
        <v>5</v>
      </c>
      <c r="BZ1069" t="s">
        <v>156</v>
      </c>
      <c r="CA1069">
        <v>227</v>
      </c>
      <c r="CB1069">
        <v>136</v>
      </c>
      <c r="CC1069">
        <v>0</v>
      </c>
      <c r="CD1069" t="s">
        <v>157</v>
      </c>
      <c r="CE1069" t="s">
        <v>157</v>
      </c>
      <c r="CF1069">
        <v>0</v>
      </c>
      <c r="CG1069">
        <v>55</v>
      </c>
      <c r="CH1069">
        <v>5510</v>
      </c>
      <c r="CI1069" t="s">
        <v>158</v>
      </c>
      <c r="CJ1069">
        <v>0</v>
      </c>
      <c r="CK1069">
        <v>4.5318940000000003</v>
      </c>
      <c r="CL1069">
        <v>9</v>
      </c>
      <c r="CM1069" t="s">
        <v>159</v>
      </c>
      <c r="CN1069">
        <v>5510</v>
      </c>
      <c r="CO1069">
        <v>441331</v>
      </c>
      <c r="CP1069">
        <v>15.07</v>
      </c>
      <c r="CQ1069">
        <v>19.61</v>
      </c>
      <c r="CR1069">
        <v>441331</v>
      </c>
      <c r="CS1069">
        <v>0</v>
      </c>
      <c r="CT1069">
        <v>23928.399232</v>
      </c>
      <c r="CU1069">
        <v>100</v>
      </c>
      <c r="CV1069">
        <v>41554</v>
      </c>
      <c r="CW1069">
        <v>0.15213099999999999</v>
      </c>
      <c r="CX1069">
        <v>0</v>
      </c>
      <c r="CY1069">
        <v>1.415E-3</v>
      </c>
      <c r="CZ1069">
        <v>312</v>
      </c>
      <c r="DA1069" t="s">
        <v>899</v>
      </c>
      <c r="DB1069" t="s">
        <v>161</v>
      </c>
      <c r="DC1069" t="s">
        <v>900</v>
      </c>
      <c r="DD1069">
        <v>-84.355727000000002</v>
      </c>
      <c r="DE1069">
        <v>34.542596000000003</v>
      </c>
      <c r="DF1069">
        <v>34.542596000000003</v>
      </c>
      <c r="DG1069">
        <v>-84.355727000000002</v>
      </c>
      <c r="DH1069">
        <v>1.5511E-2</v>
      </c>
      <c r="DI1069">
        <v>1.415E-3</v>
      </c>
      <c r="DJ1069">
        <v>223</v>
      </c>
      <c r="DK1069">
        <v>700</v>
      </c>
      <c r="DL1069">
        <v>0</v>
      </c>
      <c r="DM1069">
        <v>730</v>
      </c>
      <c r="DN1069">
        <v>0</v>
      </c>
      <c r="DO1069">
        <v>640</v>
      </c>
      <c r="DP1069">
        <v>0</v>
      </c>
      <c r="DQ1069">
        <v>650</v>
      </c>
      <c r="DR1069">
        <v>0</v>
      </c>
      <c r="DS1069">
        <v>630</v>
      </c>
      <c r="DT1069">
        <v>6.7</v>
      </c>
      <c r="DU1069">
        <v>600</v>
      </c>
      <c r="DV1069">
        <v>6.7</v>
      </c>
      <c r="DW1069">
        <v>600</v>
      </c>
      <c r="DX1069">
        <v>13</v>
      </c>
      <c r="DY1069">
        <v>600</v>
      </c>
      <c r="DZ1069">
        <v>13</v>
      </c>
      <c r="EA1069">
        <v>570</v>
      </c>
      <c r="EB1069">
        <v>0</v>
      </c>
      <c r="EC1069">
        <v>580</v>
      </c>
      <c r="ED1069">
        <v>0</v>
      </c>
      <c r="EE1069">
        <v>0</v>
      </c>
    </row>
    <row r="1070" spans="1:135" x14ac:dyDescent="0.3">
      <c r="A1070">
        <v>1068</v>
      </c>
      <c r="B1070" t="s">
        <v>135</v>
      </c>
      <c r="C1070">
        <v>495</v>
      </c>
      <c r="D1070">
        <v>78983</v>
      </c>
      <c r="E1070" t="s">
        <v>135</v>
      </c>
      <c r="F1070">
        <v>4523921</v>
      </c>
      <c r="G1070" t="s">
        <v>136</v>
      </c>
      <c r="H1070" s="1">
        <v>41483</v>
      </c>
      <c r="I1070" t="s">
        <v>684</v>
      </c>
      <c r="J1070" t="s">
        <v>551</v>
      </c>
      <c r="K1070" t="s">
        <v>139</v>
      </c>
      <c r="L1070" t="s">
        <v>305</v>
      </c>
      <c r="M1070">
        <v>1</v>
      </c>
      <c r="N1070">
        <v>0</v>
      </c>
      <c r="O1070">
        <v>0</v>
      </c>
      <c r="P1070" t="s">
        <v>141</v>
      </c>
      <c r="Q1070" t="s">
        <v>186</v>
      </c>
      <c r="R1070" t="s">
        <v>176</v>
      </c>
      <c r="S1070" t="s">
        <v>202</v>
      </c>
      <c r="T1070" t="s">
        <v>271</v>
      </c>
      <c r="U1070">
        <v>1</v>
      </c>
      <c r="V1070" t="s">
        <v>165</v>
      </c>
      <c r="W1070" t="s">
        <v>146</v>
      </c>
      <c r="X1070" t="s">
        <v>147</v>
      </c>
      <c r="Y1070" t="s">
        <v>148</v>
      </c>
      <c r="Z1070">
        <v>57</v>
      </c>
      <c r="AA1070" t="s">
        <v>360</v>
      </c>
      <c r="AB1070" t="s">
        <v>324</v>
      </c>
      <c r="AC1070" t="s">
        <v>888</v>
      </c>
      <c r="AD1070">
        <v>17.697502</v>
      </c>
      <c r="AE1070">
        <v>34.540683999999999</v>
      </c>
      <c r="AF1070">
        <v>-84.371380000000002</v>
      </c>
      <c r="AG1070">
        <v>224</v>
      </c>
      <c r="AH1070">
        <v>214</v>
      </c>
      <c r="AI1070">
        <v>1457</v>
      </c>
      <c r="AJ1070" t="s">
        <v>553</v>
      </c>
      <c r="AK1070">
        <v>54</v>
      </c>
      <c r="AL1070">
        <v>61</v>
      </c>
      <c r="AM1070" t="s">
        <v>153</v>
      </c>
      <c r="AN1070">
        <v>435.1</v>
      </c>
      <c r="AO1070">
        <v>65.2</v>
      </c>
      <c r="AP1070">
        <v>495.1</v>
      </c>
      <c r="AQ1070">
        <v>-84.371153000000007</v>
      </c>
      <c r="AR1070">
        <v>34.540024000000003</v>
      </c>
      <c r="AS1070">
        <v>-84.371165000000005</v>
      </c>
      <c r="AT1070">
        <v>34.541316999999999</v>
      </c>
      <c r="AU1070" t="s">
        <v>888</v>
      </c>
      <c r="AV1070">
        <v>1</v>
      </c>
      <c r="AW1070">
        <v>227</v>
      </c>
      <c r="AX1070">
        <v>136</v>
      </c>
      <c r="AY1070">
        <v>0</v>
      </c>
      <c r="AZ1070">
        <v>55</v>
      </c>
      <c r="BA1070">
        <v>17.18</v>
      </c>
      <c r="BB1070">
        <v>16.57</v>
      </c>
      <c r="BC1070">
        <v>2737.2</v>
      </c>
      <c r="BD1070">
        <v>2754.6</v>
      </c>
      <c r="BE1070">
        <v>2775.9</v>
      </c>
      <c r="BF1070">
        <v>55</v>
      </c>
      <c r="BG1070">
        <v>38.1</v>
      </c>
      <c r="BH1070">
        <v>16.899999999999999</v>
      </c>
      <c r="BI1070" s="1">
        <v>44147</v>
      </c>
      <c r="BJ1070" t="s">
        <v>154</v>
      </c>
      <c r="BK1070">
        <v>1.39E-3</v>
      </c>
      <c r="BL1070">
        <v>41803</v>
      </c>
      <c r="BM1070">
        <v>41515</v>
      </c>
      <c r="BN1070" t="s">
        <v>888</v>
      </c>
      <c r="BO1070" t="s">
        <v>688</v>
      </c>
      <c r="BP1070">
        <v>1</v>
      </c>
      <c r="BQ1070">
        <v>13600</v>
      </c>
      <c r="BR1070">
        <v>6</v>
      </c>
      <c r="BS1070">
        <v>1</v>
      </c>
      <c r="BT1070">
        <v>2</v>
      </c>
      <c r="BU1070">
        <v>1</v>
      </c>
      <c r="BV1070">
        <v>1</v>
      </c>
      <c r="BW1070">
        <v>2</v>
      </c>
      <c r="BX1070">
        <v>0</v>
      </c>
      <c r="BY1070">
        <v>5</v>
      </c>
      <c r="BZ1070" t="s">
        <v>156</v>
      </c>
      <c r="CA1070">
        <v>227</v>
      </c>
      <c r="CB1070">
        <v>136</v>
      </c>
      <c r="CC1070">
        <v>0</v>
      </c>
      <c r="CD1070" t="s">
        <v>157</v>
      </c>
      <c r="CE1070" t="s">
        <v>157</v>
      </c>
      <c r="CF1070">
        <v>0</v>
      </c>
      <c r="CG1070">
        <v>55</v>
      </c>
      <c r="CH1070">
        <v>5510</v>
      </c>
      <c r="CI1070" t="s">
        <v>158</v>
      </c>
      <c r="CJ1070">
        <v>0</v>
      </c>
      <c r="CK1070">
        <v>4.5318940000000003</v>
      </c>
      <c r="CL1070">
        <v>9</v>
      </c>
      <c r="CM1070" t="s">
        <v>159</v>
      </c>
      <c r="CN1070">
        <v>5510</v>
      </c>
      <c r="CO1070">
        <v>441331</v>
      </c>
      <c r="CP1070">
        <v>15.07</v>
      </c>
      <c r="CQ1070">
        <v>19.61</v>
      </c>
      <c r="CR1070">
        <v>441331</v>
      </c>
      <c r="CS1070">
        <v>0</v>
      </c>
      <c r="CT1070">
        <v>23928.399232</v>
      </c>
      <c r="CU1070">
        <v>100</v>
      </c>
      <c r="CV1070">
        <v>41554</v>
      </c>
      <c r="CW1070">
        <v>0.15213099999999999</v>
      </c>
      <c r="CX1070">
        <v>0</v>
      </c>
      <c r="CY1070">
        <v>1.39E-3</v>
      </c>
      <c r="CZ1070">
        <v>312</v>
      </c>
      <c r="DA1070" t="s">
        <v>899</v>
      </c>
      <c r="DB1070" t="s">
        <v>161</v>
      </c>
      <c r="DC1070" t="s">
        <v>900</v>
      </c>
      <c r="DD1070">
        <v>-84.355727000000002</v>
      </c>
      <c r="DE1070">
        <v>34.542596000000003</v>
      </c>
      <c r="DF1070">
        <v>34.542596000000003</v>
      </c>
      <c r="DG1070">
        <v>-84.355727000000002</v>
      </c>
      <c r="DH1070">
        <v>1.5491E-2</v>
      </c>
      <c r="DI1070">
        <v>1.39E-3</v>
      </c>
      <c r="DJ1070">
        <v>224</v>
      </c>
      <c r="DK1070">
        <v>700</v>
      </c>
      <c r="DL1070">
        <v>0</v>
      </c>
      <c r="DM1070">
        <v>730</v>
      </c>
      <c r="DN1070">
        <v>0</v>
      </c>
      <c r="DO1070">
        <v>640</v>
      </c>
      <c r="DP1070">
        <v>0</v>
      </c>
      <c r="DQ1070">
        <v>650</v>
      </c>
      <c r="DR1070">
        <v>0</v>
      </c>
      <c r="DS1070">
        <v>630</v>
      </c>
      <c r="DT1070">
        <v>6.7</v>
      </c>
      <c r="DU1070">
        <v>600</v>
      </c>
      <c r="DV1070">
        <v>6.7</v>
      </c>
      <c r="DW1070">
        <v>600</v>
      </c>
      <c r="DX1070">
        <v>13</v>
      </c>
      <c r="DY1070">
        <v>600</v>
      </c>
      <c r="DZ1070">
        <v>13</v>
      </c>
      <c r="EA1070">
        <v>570</v>
      </c>
      <c r="EB1070">
        <v>0</v>
      </c>
      <c r="EC1070">
        <v>580</v>
      </c>
      <c r="ED1070">
        <v>0</v>
      </c>
      <c r="EE1070">
        <v>0</v>
      </c>
    </row>
    <row r="1071" spans="1:135" x14ac:dyDescent="0.3">
      <c r="A1071">
        <v>1069</v>
      </c>
      <c r="B1071" t="s">
        <v>135</v>
      </c>
      <c r="C1071">
        <v>986</v>
      </c>
      <c r="D1071">
        <v>48082</v>
      </c>
      <c r="E1071" t="s">
        <v>135</v>
      </c>
      <c r="F1071">
        <v>5873540</v>
      </c>
      <c r="G1071" t="s">
        <v>136</v>
      </c>
      <c r="H1071" s="1">
        <v>42592</v>
      </c>
      <c r="I1071" t="s">
        <v>684</v>
      </c>
      <c r="J1071" t="s">
        <v>551</v>
      </c>
      <c r="K1071" t="s">
        <v>139</v>
      </c>
      <c r="L1071" t="s">
        <v>140</v>
      </c>
      <c r="M1071">
        <v>0</v>
      </c>
      <c r="N1071">
        <v>0</v>
      </c>
      <c r="O1071">
        <v>0</v>
      </c>
      <c r="P1071" t="s">
        <v>141</v>
      </c>
      <c r="Q1071" t="s">
        <v>142</v>
      </c>
      <c r="R1071" t="s">
        <v>176</v>
      </c>
      <c r="S1071" t="s">
        <v>177</v>
      </c>
      <c r="T1071" t="s">
        <v>216</v>
      </c>
      <c r="U1071">
        <v>1</v>
      </c>
      <c r="V1071" t="s">
        <v>165</v>
      </c>
      <c r="W1071" t="s">
        <v>146</v>
      </c>
      <c r="X1071" t="s">
        <v>147</v>
      </c>
      <c r="Y1071" t="s">
        <v>167</v>
      </c>
      <c r="Z1071">
        <v>58</v>
      </c>
      <c r="AA1071" t="s">
        <v>149</v>
      </c>
      <c r="AB1071" t="s">
        <v>188</v>
      </c>
      <c r="AC1071" t="s">
        <v>888</v>
      </c>
      <c r="AD1071">
        <v>17.676821</v>
      </c>
      <c r="AE1071">
        <v>34.540388999999998</v>
      </c>
      <c r="AF1071">
        <v>-84.371335000000002</v>
      </c>
      <c r="AG1071">
        <v>224</v>
      </c>
      <c r="AH1071">
        <v>214</v>
      </c>
      <c r="AI1071">
        <v>1457</v>
      </c>
      <c r="AJ1071" t="s">
        <v>553</v>
      </c>
      <c r="AK1071">
        <v>54</v>
      </c>
      <c r="AL1071">
        <v>61</v>
      </c>
      <c r="AM1071" t="s">
        <v>153</v>
      </c>
      <c r="AN1071">
        <v>435.1</v>
      </c>
      <c r="AO1071">
        <v>65.2</v>
      </c>
      <c r="AP1071">
        <v>495.1</v>
      </c>
      <c r="AQ1071">
        <v>-84.371153000000007</v>
      </c>
      <c r="AR1071">
        <v>34.540024000000003</v>
      </c>
      <c r="AS1071">
        <v>-84.371165000000005</v>
      </c>
      <c r="AT1071">
        <v>34.541316999999999</v>
      </c>
      <c r="AU1071" t="s">
        <v>888</v>
      </c>
      <c r="AV1071">
        <v>1</v>
      </c>
      <c r="AW1071">
        <v>227</v>
      </c>
      <c r="AX1071">
        <v>136</v>
      </c>
      <c r="AY1071">
        <v>0</v>
      </c>
      <c r="AZ1071">
        <v>55</v>
      </c>
      <c r="BA1071">
        <v>17.18</v>
      </c>
      <c r="BB1071">
        <v>16.57</v>
      </c>
      <c r="BC1071">
        <v>2737.2</v>
      </c>
      <c r="BD1071">
        <v>2754.6</v>
      </c>
      <c r="BE1071">
        <v>2775.9</v>
      </c>
      <c r="BF1071">
        <v>55</v>
      </c>
      <c r="BG1071">
        <v>38.1</v>
      </c>
      <c r="BH1071">
        <v>16.899999999999999</v>
      </c>
      <c r="BI1071" s="1">
        <v>44147</v>
      </c>
      <c r="BJ1071" t="s">
        <v>154</v>
      </c>
      <c r="BK1071">
        <v>1.39E-3</v>
      </c>
      <c r="BL1071">
        <v>41803</v>
      </c>
      <c r="BM1071">
        <v>41515</v>
      </c>
      <c r="BN1071" t="s">
        <v>888</v>
      </c>
      <c r="BO1071" t="s">
        <v>688</v>
      </c>
      <c r="BP1071">
        <v>1</v>
      </c>
      <c r="BQ1071">
        <v>13600</v>
      </c>
      <c r="BR1071">
        <v>6</v>
      </c>
      <c r="BS1071">
        <v>1</v>
      </c>
      <c r="BT1071">
        <v>2</v>
      </c>
      <c r="BU1071">
        <v>1</v>
      </c>
      <c r="BV1071">
        <v>1</v>
      </c>
      <c r="BW1071">
        <v>2</v>
      </c>
      <c r="BX1071">
        <v>0</v>
      </c>
      <c r="BY1071">
        <v>5</v>
      </c>
      <c r="BZ1071" t="s">
        <v>156</v>
      </c>
      <c r="CA1071">
        <v>227</v>
      </c>
      <c r="CB1071">
        <v>136</v>
      </c>
      <c r="CC1071">
        <v>0</v>
      </c>
      <c r="CD1071" t="s">
        <v>157</v>
      </c>
      <c r="CE1071" t="s">
        <v>157</v>
      </c>
      <c r="CF1071">
        <v>0</v>
      </c>
      <c r="CG1071">
        <v>55</v>
      </c>
      <c r="CH1071">
        <v>5510</v>
      </c>
      <c r="CI1071" t="s">
        <v>158</v>
      </c>
      <c r="CJ1071">
        <v>0</v>
      </c>
      <c r="CK1071">
        <v>4.5318940000000003</v>
      </c>
      <c r="CL1071">
        <v>9</v>
      </c>
      <c r="CM1071" t="s">
        <v>159</v>
      </c>
      <c r="CN1071">
        <v>5510</v>
      </c>
      <c r="CO1071">
        <v>441331</v>
      </c>
      <c r="CP1071">
        <v>15.07</v>
      </c>
      <c r="CQ1071">
        <v>19.61</v>
      </c>
      <c r="CR1071">
        <v>441331</v>
      </c>
      <c r="CS1071">
        <v>0</v>
      </c>
      <c r="CT1071">
        <v>23928.399232</v>
      </c>
      <c r="CU1071">
        <v>100</v>
      </c>
      <c r="CV1071">
        <v>41554</v>
      </c>
      <c r="CW1071">
        <v>0.15213099999999999</v>
      </c>
      <c r="CX1071">
        <v>0</v>
      </c>
      <c r="CY1071">
        <v>1.39E-3</v>
      </c>
      <c r="CZ1071">
        <v>312</v>
      </c>
      <c r="DA1071" t="s">
        <v>899</v>
      </c>
      <c r="DB1071" t="s">
        <v>161</v>
      </c>
      <c r="DC1071" t="s">
        <v>900</v>
      </c>
      <c r="DD1071">
        <v>-84.355727000000002</v>
      </c>
      <c r="DE1071">
        <v>34.542596000000003</v>
      </c>
      <c r="DF1071">
        <v>34.542596000000003</v>
      </c>
      <c r="DG1071">
        <v>-84.355727000000002</v>
      </c>
      <c r="DH1071">
        <v>1.5491E-2</v>
      </c>
      <c r="DI1071">
        <v>1.39E-3</v>
      </c>
      <c r="DJ1071">
        <v>224</v>
      </c>
      <c r="DK1071">
        <v>700</v>
      </c>
      <c r="DL1071">
        <v>0</v>
      </c>
      <c r="DM1071">
        <v>730</v>
      </c>
      <c r="DN1071">
        <v>0</v>
      </c>
      <c r="DO1071">
        <v>640</v>
      </c>
      <c r="DP1071">
        <v>0</v>
      </c>
      <c r="DQ1071">
        <v>650</v>
      </c>
      <c r="DR1071">
        <v>0</v>
      </c>
      <c r="DS1071">
        <v>630</v>
      </c>
      <c r="DT1071">
        <v>6.7</v>
      </c>
      <c r="DU1071">
        <v>600</v>
      </c>
      <c r="DV1071">
        <v>6.7</v>
      </c>
      <c r="DW1071">
        <v>600</v>
      </c>
      <c r="DX1071">
        <v>13</v>
      </c>
      <c r="DY1071">
        <v>600</v>
      </c>
      <c r="DZ1071">
        <v>13</v>
      </c>
      <c r="EA1071">
        <v>570</v>
      </c>
      <c r="EB1071">
        <v>0</v>
      </c>
      <c r="EC1071">
        <v>580</v>
      </c>
      <c r="ED1071">
        <v>0</v>
      </c>
      <c r="EE1071">
        <v>0</v>
      </c>
    </row>
    <row r="1072" spans="1:135" x14ac:dyDescent="0.3">
      <c r="A1072">
        <v>1070</v>
      </c>
      <c r="B1072" t="s">
        <v>135</v>
      </c>
      <c r="C1072">
        <v>1095</v>
      </c>
      <c r="D1072">
        <v>7981</v>
      </c>
      <c r="E1072" t="s">
        <v>135</v>
      </c>
      <c r="F1072">
        <v>7587547</v>
      </c>
      <c r="G1072" t="s">
        <v>136</v>
      </c>
      <c r="H1072" s="1">
        <v>43892</v>
      </c>
      <c r="I1072" t="s">
        <v>684</v>
      </c>
      <c r="J1072" t="s">
        <v>551</v>
      </c>
      <c r="K1072" t="s">
        <v>904</v>
      </c>
      <c r="L1072" t="s">
        <v>256</v>
      </c>
      <c r="M1072">
        <v>0</v>
      </c>
      <c r="N1072">
        <v>1</v>
      </c>
      <c r="O1072">
        <v>0</v>
      </c>
      <c r="P1072" t="s">
        <v>141</v>
      </c>
      <c r="Q1072" t="s">
        <v>186</v>
      </c>
      <c r="R1072" t="s">
        <v>272</v>
      </c>
      <c r="S1072" t="s">
        <v>272</v>
      </c>
      <c r="T1072" t="s">
        <v>271</v>
      </c>
      <c r="U1072">
        <v>1</v>
      </c>
      <c r="V1072" t="s">
        <v>165</v>
      </c>
      <c r="W1072" t="s">
        <v>217</v>
      </c>
      <c r="X1072" t="s">
        <v>147</v>
      </c>
      <c r="Y1072" t="s">
        <v>167</v>
      </c>
      <c r="Z1072">
        <v>68</v>
      </c>
      <c r="AA1072" t="s">
        <v>149</v>
      </c>
      <c r="AB1072" t="s">
        <v>197</v>
      </c>
      <c r="AC1072" t="s">
        <v>888</v>
      </c>
      <c r="AD1072">
        <v>17.773208</v>
      </c>
      <c r="AE1072">
        <v>34.541711999999997</v>
      </c>
      <c r="AF1072">
        <v>-84.370987999999997</v>
      </c>
      <c r="AG1072">
        <v>224</v>
      </c>
      <c r="AH1072">
        <v>214</v>
      </c>
      <c r="AI1072">
        <v>1457</v>
      </c>
      <c r="AJ1072" t="s">
        <v>553</v>
      </c>
      <c r="AK1072">
        <v>54</v>
      </c>
      <c r="AL1072">
        <v>61</v>
      </c>
      <c r="AM1072" t="s">
        <v>153</v>
      </c>
      <c r="AN1072">
        <v>435.1</v>
      </c>
      <c r="AO1072">
        <v>65.2</v>
      </c>
      <c r="AP1072">
        <v>495.1</v>
      </c>
      <c r="AQ1072">
        <v>-84.371153000000007</v>
      </c>
      <c r="AR1072">
        <v>34.540024000000003</v>
      </c>
      <c r="AS1072">
        <v>-84.371165000000005</v>
      </c>
      <c r="AT1072">
        <v>34.541316999999999</v>
      </c>
      <c r="AU1072" t="s">
        <v>888</v>
      </c>
      <c r="AV1072">
        <v>1</v>
      </c>
      <c r="AW1072">
        <v>227</v>
      </c>
      <c r="AX1072">
        <v>136</v>
      </c>
      <c r="AY1072">
        <v>0</v>
      </c>
      <c r="AZ1072">
        <v>55</v>
      </c>
      <c r="BA1072">
        <v>17.18</v>
      </c>
      <c r="BB1072">
        <v>16.57</v>
      </c>
      <c r="BC1072">
        <v>2737.2</v>
      </c>
      <c r="BD1072">
        <v>2754.6</v>
      </c>
      <c r="BE1072">
        <v>2775.9</v>
      </c>
      <c r="BF1072">
        <v>55</v>
      </c>
      <c r="BG1072">
        <v>38.1</v>
      </c>
      <c r="BH1072">
        <v>16.899999999999999</v>
      </c>
      <c r="BI1072" s="1">
        <v>44147</v>
      </c>
      <c r="BJ1072" t="s">
        <v>154</v>
      </c>
      <c r="BK1072">
        <v>1.39E-3</v>
      </c>
      <c r="BL1072">
        <v>41803</v>
      </c>
      <c r="BM1072">
        <v>41515</v>
      </c>
      <c r="BN1072" t="s">
        <v>888</v>
      </c>
      <c r="BO1072" t="s">
        <v>688</v>
      </c>
      <c r="BP1072">
        <v>1</v>
      </c>
      <c r="BQ1072">
        <v>13600</v>
      </c>
      <c r="BR1072">
        <v>6</v>
      </c>
      <c r="BS1072">
        <v>1</v>
      </c>
      <c r="BT1072">
        <v>2</v>
      </c>
      <c r="BU1072">
        <v>1</v>
      </c>
      <c r="BV1072">
        <v>1</v>
      </c>
      <c r="BW1072">
        <v>2</v>
      </c>
      <c r="BX1072">
        <v>0</v>
      </c>
      <c r="BY1072">
        <v>5</v>
      </c>
      <c r="BZ1072" t="s">
        <v>156</v>
      </c>
      <c r="CA1072">
        <v>227</v>
      </c>
      <c r="CB1072">
        <v>136</v>
      </c>
      <c r="CC1072">
        <v>0</v>
      </c>
      <c r="CD1072" t="s">
        <v>157</v>
      </c>
      <c r="CE1072" t="s">
        <v>157</v>
      </c>
      <c r="CF1072">
        <v>0</v>
      </c>
      <c r="CG1072">
        <v>55</v>
      </c>
      <c r="CH1072">
        <v>5510</v>
      </c>
      <c r="CI1072" t="s">
        <v>158</v>
      </c>
      <c r="CJ1072">
        <v>0</v>
      </c>
      <c r="CK1072">
        <v>4.5318940000000003</v>
      </c>
      <c r="CL1072">
        <v>9</v>
      </c>
      <c r="CM1072" t="s">
        <v>159</v>
      </c>
      <c r="CN1072">
        <v>5510</v>
      </c>
      <c r="CO1072">
        <v>441331</v>
      </c>
      <c r="CP1072">
        <v>15.07</v>
      </c>
      <c r="CQ1072">
        <v>19.61</v>
      </c>
      <c r="CR1072">
        <v>441331</v>
      </c>
      <c r="CS1072">
        <v>0</v>
      </c>
      <c r="CT1072">
        <v>23928.399232</v>
      </c>
      <c r="CU1072">
        <v>100</v>
      </c>
      <c r="CV1072">
        <v>41554</v>
      </c>
      <c r="CW1072">
        <v>0.15213099999999999</v>
      </c>
      <c r="CX1072">
        <v>0</v>
      </c>
      <c r="CY1072">
        <v>1.39E-3</v>
      </c>
      <c r="CZ1072">
        <v>312</v>
      </c>
      <c r="DA1072" t="s">
        <v>899</v>
      </c>
      <c r="DB1072" t="s">
        <v>161</v>
      </c>
      <c r="DC1072" t="s">
        <v>900</v>
      </c>
      <c r="DD1072">
        <v>-84.355727000000002</v>
      </c>
      <c r="DE1072">
        <v>34.542596000000003</v>
      </c>
      <c r="DF1072">
        <v>34.542596000000003</v>
      </c>
      <c r="DG1072">
        <v>-84.355727000000002</v>
      </c>
      <c r="DH1072">
        <v>1.5491E-2</v>
      </c>
      <c r="DI1072">
        <v>1.39E-3</v>
      </c>
      <c r="DJ1072">
        <v>224</v>
      </c>
      <c r="DK1072">
        <v>700</v>
      </c>
      <c r="DL1072">
        <v>0</v>
      </c>
      <c r="DM1072">
        <v>730</v>
      </c>
      <c r="DN1072">
        <v>0</v>
      </c>
      <c r="DO1072">
        <v>640</v>
      </c>
      <c r="DP1072">
        <v>0</v>
      </c>
      <c r="DQ1072">
        <v>650</v>
      </c>
      <c r="DR1072">
        <v>0</v>
      </c>
      <c r="DS1072">
        <v>630</v>
      </c>
      <c r="DT1072">
        <v>6.7</v>
      </c>
      <c r="DU1072">
        <v>600</v>
      </c>
      <c r="DV1072">
        <v>6.7</v>
      </c>
      <c r="DW1072">
        <v>600</v>
      </c>
      <c r="DX1072">
        <v>13</v>
      </c>
      <c r="DY1072">
        <v>600</v>
      </c>
      <c r="DZ1072">
        <v>13</v>
      </c>
      <c r="EA1072">
        <v>570</v>
      </c>
      <c r="EB1072">
        <v>0</v>
      </c>
      <c r="EC1072">
        <v>580</v>
      </c>
      <c r="ED1072">
        <v>0</v>
      </c>
      <c r="EE1072">
        <v>4.3199999999999998E-4</v>
      </c>
    </row>
    <row r="1073" spans="1:135" x14ac:dyDescent="0.3">
      <c r="A1073">
        <v>1071</v>
      </c>
      <c r="B1073" t="s">
        <v>135</v>
      </c>
      <c r="C1073">
        <v>18</v>
      </c>
      <c r="D1073">
        <v>422</v>
      </c>
      <c r="E1073" t="s">
        <v>135</v>
      </c>
      <c r="F1073">
        <v>4368071</v>
      </c>
      <c r="G1073" t="s">
        <v>136</v>
      </c>
      <c r="H1073" s="1">
        <v>41331</v>
      </c>
      <c r="I1073" t="s">
        <v>908</v>
      </c>
      <c r="J1073" t="s">
        <v>922</v>
      </c>
      <c r="K1073" t="s">
        <v>139</v>
      </c>
      <c r="L1073" t="s">
        <v>218</v>
      </c>
      <c r="M1073">
        <v>0</v>
      </c>
      <c r="N1073">
        <v>0</v>
      </c>
      <c r="O1073">
        <v>1</v>
      </c>
      <c r="P1073" t="s">
        <v>248</v>
      </c>
      <c r="Q1073" t="s">
        <v>170</v>
      </c>
      <c r="R1073" t="s">
        <v>180</v>
      </c>
      <c r="S1073" t="s">
        <v>180</v>
      </c>
      <c r="T1073" t="s">
        <v>253</v>
      </c>
      <c r="U1073">
        <v>2</v>
      </c>
      <c r="V1073" t="s">
        <v>251</v>
      </c>
      <c r="W1073" t="s">
        <v>211</v>
      </c>
      <c r="X1073" t="s">
        <v>147</v>
      </c>
      <c r="Y1073" t="s">
        <v>167</v>
      </c>
      <c r="Z1073">
        <v>0</v>
      </c>
      <c r="AA1073" t="s">
        <v>198</v>
      </c>
      <c r="AB1073" t="s">
        <v>255</v>
      </c>
      <c r="AC1073" t="s">
        <v>923</v>
      </c>
      <c r="AD1073">
        <v>21.467495</v>
      </c>
      <c r="AE1073">
        <v>34.909117000000002</v>
      </c>
      <c r="AF1073">
        <v>-85.354821000000001</v>
      </c>
      <c r="AG1073">
        <v>262</v>
      </c>
      <c r="AH1073">
        <v>262</v>
      </c>
      <c r="AI1073">
        <v>1989</v>
      </c>
      <c r="AJ1073" t="s">
        <v>924</v>
      </c>
      <c r="AK1073">
        <v>41</v>
      </c>
      <c r="AL1073">
        <v>44</v>
      </c>
      <c r="AM1073" t="s">
        <v>153</v>
      </c>
      <c r="AN1073">
        <v>930.7</v>
      </c>
      <c r="AO1073">
        <v>38.799999999999997</v>
      </c>
      <c r="AP1073">
        <v>628.6</v>
      </c>
      <c r="AQ1073">
        <v>-85.354896999999994</v>
      </c>
      <c r="AR1073">
        <v>34.908689000000003</v>
      </c>
      <c r="AS1073">
        <v>-85.354147999999995</v>
      </c>
      <c r="AT1073">
        <v>34.910263</v>
      </c>
      <c r="AU1073" t="s">
        <v>923</v>
      </c>
      <c r="AV1073">
        <v>1</v>
      </c>
      <c r="AW1073">
        <v>295</v>
      </c>
      <c r="AX1073">
        <v>193</v>
      </c>
      <c r="AY1073">
        <v>0</v>
      </c>
      <c r="AZ1073">
        <v>45</v>
      </c>
      <c r="BA1073">
        <v>11.03</v>
      </c>
      <c r="BB1073">
        <v>10.29</v>
      </c>
      <c r="BC1073">
        <v>702.8</v>
      </c>
      <c r="BD1073">
        <v>713.9</v>
      </c>
      <c r="BE1073">
        <v>715.2</v>
      </c>
      <c r="BF1073">
        <v>45</v>
      </c>
      <c r="BG1073">
        <v>47.8</v>
      </c>
      <c r="BH1073">
        <v>0</v>
      </c>
      <c r="BI1073" s="1">
        <v>44187</v>
      </c>
      <c r="BJ1073" t="s">
        <v>154</v>
      </c>
      <c r="BK1073">
        <v>1.792E-3</v>
      </c>
      <c r="BL1073">
        <v>42260</v>
      </c>
      <c r="BM1073">
        <v>51105</v>
      </c>
      <c r="BN1073" t="s">
        <v>923</v>
      </c>
      <c r="BO1073" t="s">
        <v>911</v>
      </c>
      <c r="BP1073">
        <v>1</v>
      </c>
      <c r="BQ1073">
        <v>19300</v>
      </c>
      <c r="BR1073">
        <v>6</v>
      </c>
      <c r="BS1073">
        <v>1</v>
      </c>
      <c r="BT1073">
        <v>2</v>
      </c>
      <c r="BU1073">
        <v>1</v>
      </c>
      <c r="BV1073">
        <v>1</v>
      </c>
      <c r="BW1073">
        <v>2</v>
      </c>
      <c r="BX1073">
        <v>0</v>
      </c>
      <c r="BY1073">
        <v>4</v>
      </c>
      <c r="BZ1073" t="s">
        <v>156</v>
      </c>
      <c r="CA1073">
        <v>295</v>
      </c>
      <c r="CB1073">
        <v>193</v>
      </c>
      <c r="CC1073">
        <v>0</v>
      </c>
      <c r="CD1073" t="s">
        <v>213</v>
      </c>
      <c r="CE1073" t="s">
        <v>311</v>
      </c>
      <c r="CF1073">
        <v>15832</v>
      </c>
      <c r="CG1073">
        <v>45</v>
      </c>
      <c r="CH1073">
        <v>3600</v>
      </c>
      <c r="CI1073" t="s">
        <v>158</v>
      </c>
      <c r="CJ1073">
        <v>0</v>
      </c>
      <c r="CK1073">
        <v>0.72797199999999995</v>
      </c>
      <c r="CL1073">
        <v>14</v>
      </c>
      <c r="CM1073" t="s">
        <v>159</v>
      </c>
      <c r="CN1073">
        <v>3600</v>
      </c>
      <c r="CO1073">
        <v>516108</v>
      </c>
      <c r="CP1073">
        <v>20.92</v>
      </c>
      <c r="CQ1073">
        <v>21.65</v>
      </c>
      <c r="CR1073">
        <v>516108</v>
      </c>
      <c r="CS1073">
        <v>0</v>
      </c>
      <c r="CT1073">
        <v>3843.692685</v>
      </c>
      <c r="CU1073">
        <v>100</v>
      </c>
      <c r="CV1073">
        <v>51106</v>
      </c>
      <c r="CW1073">
        <v>2.3347E-2</v>
      </c>
      <c r="CX1073">
        <v>0</v>
      </c>
      <c r="CY1073">
        <v>1.792E-3</v>
      </c>
      <c r="CZ1073">
        <v>369</v>
      </c>
      <c r="DA1073" t="s">
        <v>1061</v>
      </c>
      <c r="DB1073" t="s">
        <v>208</v>
      </c>
      <c r="DC1073" t="s">
        <v>1062</v>
      </c>
      <c r="DD1073">
        <v>-85.353449999999995</v>
      </c>
      <c r="DE1073">
        <v>34.914233000000003</v>
      </c>
      <c r="DF1073">
        <v>34.914233000000003</v>
      </c>
      <c r="DG1073">
        <v>-85.353449999999995</v>
      </c>
      <c r="DH1073">
        <v>4.0299999999999997E-3</v>
      </c>
      <c r="DI1073">
        <v>1.792E-3</v>
      </c>
      <c r="DJ1073">
        <v>262</v>
      </c>
      <c r="DK1073">
        <v>5100</v>
      </c>
      <c r="DL1073">
        <v>5.4</v>
      </c>
      <c r="DM1073">
        <v>5640</v>
      </c>
      <c r="DN1073">
        <v>5.4</v>
      </c>
      <c r="DO1073">
        <v>6170</v>
      </c>
      <c r="DP1073">
        <v>4.0999999999999996</v>
      </c>
      <c r="DQ1073">
        <v>6220</v>
      </c>
      <c r="DR1073">
        <v>4</v>
      </c>
      <c r="DS1073">
        <v>5800</v>
      </c>
      <c r="DT1073">
        <v>4.7</v>
      </c>
      <c r="DU1073">
        <v>5630</v>
      </c>
      <c r="DV1073">
        <v>4.7</v>
      </c>
      <c r="DW1073">
        <v>5450</v>
      </c>
      <c r="DX1073">
        <v>4.7</v>
      </c>
      <c r="DY1073">
        <v>5450</v>
      </c>
      <c r="DZ1073">
        <v>4.7</v>
      </c>
      <c r="EA1073">
        <v>5490</v>
      </c>
      <c r="EB1073">
        <v>4.7</v>
      </c>
      <c r="EC1073">
        <v>5590</v>
      </c>
      <c r="ED1073">
        <v>4.7</v>
      </c>
      <c r="EE1073">
        <v>0</v>
      </c>
    </row>
    <row r="1074" spans="1:135" x14ac:dyDescent="0.3">
      <c r="A1074">
        <v>1072</v>
      </c>
      <c r="B1074" t="s">
        <v>135</v>
      </c>
      <c r="C1074">
        <v>33</v>
      </c>
      <c r="D1074">
        <v>414</v>
      </c>
      <c r="E1074" t="s">
        <v>135</v>
      </c>
      <c r="F1074">
        <v>4405826</v>
      </c>
      <c r="G1074" t="s">
        <v>136</v>
      </c>
      <c r="H1074" s="1">
        <v>41368</v>
      </c>
      <c r="I1074" t="s">
        <v>908</v>
      </c>
      <c r="J1074" t="s">
        <v>922</v>
      </c>
      <c r="K1074" t="s">
        <v>139</v>
      </c>
      <c r="L1074" t="s">
        <v>218</v>
      </c>
      <c r="M1074">
        <v>0</v>
      </c>
      <c r="N1074">
        <v>0</v>
      </c>
      <c r="O1074">
        <v>1</v>
      </c>
      <c r="P1074" t="s">
        <v>141</v>
      </c>
      <c r="Q1074" t="s">
        <v>142</v>
      </c>
      <c r="R1074" t="s">
        <v>143</v>
      </c>
      <c r="S1074" t="s">
        <v>272</v>
      </c>
      <c r="T1074" t="s">
        <v>164</v>
      </c>
      <c r="U1074">
        <v>1</v>
      </c>
      <c r="V1074" t="s">
        <v>165</v>
      </c>
      <c r="W1074" t="s">
        <v>224</v>
      </c>
      <c r="X1074" t="s">
        <v>147</v>
      </c>
      <c r="Y1074" t="s">
        <v>167</v>
      </c>
      <c r="Z1074">
        <v>23</v>
      </c>
      <c r="AA1074" t="s">
        <v>149</v>
      </c>
      <c r="AB1074" t="s">
        <v>197</v>
      </c>
      <c r="AC1074" t="s">
        <v>923</v>
      </c>
      <c r="AD1074">
        <v>21.596668000000001</v>
      </c>
      <c r="AE1074">
        <v>34.910732000000003</v>
      </c>
      <c r="AF1074">
        <v>-85.353735999999998</v>
      </c>
      <c r="AG1074">
        <v>263</v>
      </c>
      <c r="AH1074">
        <v>263</v>
      </c>
      <c r="AI1074">
        <v>1990</v>
      </c>
      <c r="AJ1074" t="s">
        <v>924</v>
      </c>
      <c r="AK1074">
        <v>42</v>
      </c>
      <c r="AL1074">
        <v>45</v>
      </c>
      <c r="AM1074" t="s">
        <v>230</v>
      </c>
      <c r="AN1074">
        <v>1008.5</v>
      </c>
      <c r="AO1074">
        <v>41.8</v>
      </c>
      <c r="AP1074">
        <v>735.7</v>
      </c>
      <c r="AQ1074">
        <v>-85.354117000000002</v>
      </c>
      <c r="AR1074">
        <v>34.910297</v>
      </c>
      <c r="AS1074">
        <v>-85.353249000000005</v>
      </c>
      <c r="AT1074">
        <v>34.912145000000002</v>
      </c>
      <c r="AU1074" t="s">
        <v>923</v>
      </c>
      <c r="AV1074">
        <v>1</v>
      </c>
      <c r="AW1074">
        <v>295</v>
      </c>
      <c r="AX1074">
        <v>193</v>
      </c>
      <c r="AY1074">
        <v>0</v>
      </c>
      <c r="AZ1074">
        <v>55</v>
      </c>
      <c r="BA1074">
        <v>5.62</v>
      </c>
      <c r="BB1074">
        <v>5.42</v>
      </c>
      <c r="BC1074">
        <v>707.7</v>
      </c>
      <c r="BD1074">
        <v>700.1</v>
      </c>
      <c r="BE1074">
        <v>705.7</v>
      </c>
      <c r="BF1074">
        <v>45</v>
      </c>
      <c r="BG1074">
        <v>51</v>
      </c>
      <c r="BH1074">
        <v>0</v>
      </c>
      <c r="BI1074" s="1">
        <v>44187</v>
      </c>
      <c r="BJ1074" t="s">
        <v>154</v>
      </c>
      <c r="BK1074">
        <v>2.0950000000000001E-3</v>
      </c>
      <c r="BL1074">
        <v>42260</v>
      </c>
      <c r="BM1074">
        <v>51105</v>
      </c>
      <c r="BN1074" t="s">
        <v>923</v>
      </c>
      <c r="BO1074" t="s">
        <v>911</v>
      </c>
      <c r="BP1074">
        <v>1</v>
      </c>
      <c r="BQ1074">
        <v>19300</v>
      </c>
      <c r="BR1074">
        <v>6</v>
      </c>
      <c r="BS1074">
        <v>1</v>
      </c>
      <c r="BT1074">
        <v>2</v>
      </c>
      <c r="BU1074">
        <v>1</v>
      </c>
      <c r="BV1074">
        <v>1</v>
      </c>
      <c r="BW1074">
        <v>2</v>
      </c>
      <c r="BX1074">
        <v>0</v>
      </c>
      <c r="BY1074">
        <v>4</v>
      </c>
      <c r="BZ1074" t="s">
        <v>156</v>
      </c>
      <c r="CA1074">
        <v>295</v>
      </c>
      <c r="CB1074">
        <v>193</v>
      </c>
      <c r="CC1074">
        <v>0</v>
      </c>
      <c r="CD1074" t="s">
        <v>213</v>
      </c>
      <c r="CE1074" t="s">
        <v>311</v>
      </c>
      <c r="CF1074">
        <v>15832</v>
      </c>
      <c r="CG1074">
        <v>45</v>
      </c>
      <c r="CH1074">
        <v>3600</v>
      </c>
      <c r="CI1074" t="s">
        <v>158</v>
      </c>
      <c r="CJ1074">
        <v>0</v>
      </c>
      <c r="CK1074">
        <v>0.72797199999999995</v>
      </c>
      <c r="CL1074">
        <v>14</v>
      </c>
      <c r="CM1074" t="s">
        <v>159</v>
      </c>
      <c r="CN1074">
        <v>3600</v>
      </c>
      <c r="CO1074">
        <v>516108</v>
      </c>
      <c r="CP1074">
        <v>20.92</v>
      </c>
      <c r="CQ1074">
        <v>21.65</v>
      </c>
      <c r="CR1074">
        <v>516108</v>
      </c>
      <c r="CS1074">
        <v>0</v>
      </c>
      <c r="CT1074">
        <v>3843.692685</v>
      </c>
      <c r="CU1074">
        <v>100</v>
      </c>
      <c r="CV1074">
        <v>51106</v>
      </c>
      <c r="CW1074">
        <v>2.3347E-2</v>
      </c>
      <c r="CX1074">
        <v>0</v>
      </c>
      <c r="CY1074">
        <v>2.0950000000000001E-3</v>
      </c>
      <c r="CZ1074">
        <v>369</v>
      </c>
      <c r="DA1074" t="s">
        <v>1061</v>
      </c>
      <c r="DB1074" t="s">
        <v>208</v>
      </c>
      <c r="DC1074" t="s">
        <v>1062</v>
      </c>
      <c r="DD1074">
        <v>-85.353449999999995</v>
      </c>
      <c r="DE1074">
        <v>34.914233000000003</v>
      </c>
      <c r="DF1074">
        <v>34.914233000000003</v>
      </c>
      <c r="DG1074">
        <v>-85.353449999999995</v>
      </c>
      <c r="DH1074">
        <v>2.0969999999999999E-3</v>
      </c>
      <c r="DI1074">
        <v>2.0950000000000001E-3</v>
      </c>
      <c r="DJ1074">
        <v>263</v>
      </c>
      <c r="DK1074">
        <v>5100</v>
      </c>
      <c r="DL1074">
        <v>5.4</v>
      </c>
      <c r="DM1074">
        <v>5640</v>
      </c>
      <c r="DN1074">
        <v>5.4</v>
      </c>
      <c r="DO1074">
        <v>6170</v>
      </c>
      <c r="DP1074">
        <v>4.0999999999999996</v>
      </c>
      <c r="DQ1074">
        <v>6220</v>
      </c>
      <c r="DR1074">
        <v>4</v>
      </c>
      <c r="DS1074">
        <v>5800</v>
      </c>
      <c r="DT1074">
        <v>4.7</v>
      </c>
      <c r="DU1074">
        <v>5630</v>
      </c>
      <c r="DV1074">
        <v>4.7</v>
      </c>
      <c r="DW1074">
        <v>5450</v>
      </c>
      <c r="DX1074">
        <v>4.7</v>
      </c>
      <c r="DY1074">
        <v>5450</v>
      </c>
      <c r="DZ1074">
        <v>4.7</v>
      </c>
      <c r="EA1074">
        <v>5490</v>
      </c>
      <c r="EB1074">
        <v>4.7</v>
      </c>
      <c r="EC1074">
        <v>5590</v>
      </c>
      <c r="ED1074">
        <v>4.7</v>
      </c>
      <c r="EE1074">
        <v>0</v>
      </c>
    </row>
    <row r="1075" spans="1:135" x14ac:dyDescent="0.3">
      <c r="A1075">
        <v>1073</v>
      </c>
      <c r="B1075" t="s">
        <v>135</v>
      </c>
      <c r="C1075">
        <v>52</v>
      </c>
      <c r="D1075">
        <v>403</v>
      </c>
      <c r="E1075" t="s">
        <v>135</v>
      </c>
      <c r="F1075">
        <v>4451966</v>
      </c>
      <c r="G1075" t="s">
        <v>136</v>
      </c>
      <c r="H1075" s="1">
        <v>41414</v>
      </c>
      <c r="I1075" t="s">
        <v>908</v>
      </c>
      <c r="J1075" t="s">
        <v>922</v>
      </c>
      <c r="K1075" t="s">
        <v>139</v>
      </c>
      <c r="L1075" t="s">
        <v>256</v>
      </c>
      <c r="M1075">
        <v>0</v>
      </c>
      <c r="N1075">
        <v>1</v>
      </c>
      <c r="O1075">
        <v>0</v>
      </c>
      <c r="P1075" t="s">
        <v>141</v>
      </c>
      <c r="Q1075" t="s">
        <v>142</v>
      </c>
      <c r="R1075" t="s">
        <v>549</v>
      </c>
      <c r="S1075" t="s">
        <v>272</v>
      </c>
      <c r="T1075" t="s">
        <v>271</v>
      </c>
      <c r="U1075">
        <v>1</v>
      </c>
      <c r="V1075" t="s">
        <v>165</v>
      </c>
      <c r="W1075" t="s">
        <v>224</v>
      </c>
      <c r="X1075" t="s">
        <v>147</v>
      </c>
      <c r="Y1075" t="s">
        <v>148</v>
      </c>
      <c r="Z1075">
        <v>19</v>
      </c>
      <c r="AA1075" t="s">
        <v>360</v>
      </c>
      <c r="AB1075" t="s">
        <v>324</v>
      </c>
      <c r="AC1075" t="s">
        <v>923</v>
      </c>
      <c r="AD1075">
        <v>21.575474</v>
      </c>
      <c r="AE1075">
        <v>34.910479000000002</v>
      </c>
      <c r="AF1075">
        <v>-85.353950999999995</v>
      </c>
      <c r="AG1075">
        <v>263</v>
      </c>
      <c r="AH1075">
        <v>263</v>
      </c>
      <c r="AI1075">
        <v>1990</v>
      </c>
      <c r="AJ1075" t="s">
        <v>924</v>
      </c>
      <c r="AK1075">
        <v>42</v>
      </c>
      <c r="AL1075">
        <v>45</v>
      </c>
      <c r="AM1075" t="s">
        <v>230</v>
      </c>
      <c r="AN1075">
        <v>1008.5</v>
      </c>
      <c r="AO1075">
        <v>41.8</v>
      </c>
      <c r="AP1075">
        <v>735.7</v>
      </c>
      <c r="AQ1075">
        <v>-85.354117000000002</v>
      </c>
      <c r="AR1075">
        <v>34.910297</v>
      </c>
      <c r="AS1075">
        <v>-85.353249000000005</v>
      </c>
      <c r="AT1075">
        <v>34.912145000000002</v>
      </c>
      <c r="AU1075" t="s">
        <v>923</v>
      </c>
      <c r="AV1075">
        <v>1</v>
      </c>
      <c r="AW1075">
        <v>295</v>
      </c>
      <c r="AX1075">
        <v>193</v>
      </c>
      <c r="AY1075">
        <v>0</v>
      </c>
      <c r="AZ1075">
        <v>55</v>
      </c>
      <c r="BA1075">
        <v>5.62</v>
      </c>
      <c r="BB1075">
        <v>5.42</v>
      </c>
      <c r="BC1075">
        <v>707.7</v>
      </c>
      <c r="BD1075">
        <v>700.1</v>
      </c>
      <c r="BE1075">
        <v>705.7</v>
      </c>
      <c r="BF1075">
        <v>45</v>
      </c>
      <c r="BG1075">
        <v>51</v>
      </c>
      <c r="BH1075">
        <v>0</v>
      </c>
      <c r="BI1075" s="1">
        <v>44187</v>
      </c>
      <c r="BJ1075" t="s">
        <v>154</v>
      </c>
      <c r="BK1075">
        <v>2.0950000000000001E-3</v>
      </c>
      <c r="BL1075">
        <v>42260</v>
      </c>
      <c r="BM1075">
        <v>51105</v>
      </c>
      <c r="BN1075" t="s">
        <v>923</v>
      </c>
      <c r="BO1075" t="s">
        <v>911</v>
      </c>
      <c r="BP1075">
        <v>1</v>
      </c>
      <c r="BQ1075">
        <v>19300</v>
      </c>
      <c r="BR1075">
        <v>6</v>
      </c>
      <c r="BS1075">
        <v>1</v>
      </c>
      <c r="BT1075">
        <v>2</v>
      </c>
      <c r="BU1075">
        <v>1</v>
      </c>
      <c r="BV1075">
        <v>1</v>
      </c>
      <c r="BW1075">
        <v>2</v>
      </c>
      <c r="BX1075">
        <v>0</v>
      </c>
      <c r="BY1075">
        <v>4</v>
      </c>
      <c r="BZ1075" t="s">
        <v>156</v>
      </c>
      <c r="CA1075">
        <v>295</v>
      </c>
      <c r="CB1075">
        <v>193</v>
      </c>
      <c r="CC1075">
        <v>0</v>
      </c>
      <c r="CD1075" t="s">
        <v>213</v>
      </c>
      <c r="CE1075" t="s">
        <v>311</v>
      </c>
      <c r="CF1075">
        <v>15832</v>
      </c>
      <c r="CG1075">
        <v>45</v>
      </c>
      <c r="CH1075">
        <v>3600</v>
      </c>
      <c r="CI1075" t="s">
        <v>158</v>
      </c>
      <c r="CJ1075">
        <v>0</v>
      </c>
      <c r="CK1075">
        <v>0.72797199999999995</v>
      </c>
      <c r="CL1075">
        <v>14</v>
      </c>
      <c r="CM1075" t="s">
        <v>159</v>
      </c>
      <c r="CN1075">
        <v>3600</v>
      </c>
      <c r="CO1075">
        <v>516108</v>
      </c>
      <c r="CP1075">
        <v>20.92</v>
      </c>
      <c r="CQ1075">
        <v>21.65</v>
      </c>
      <c r="CR1075">
        <v>516108</v>
      </c>
      <c r="CS1075">
        <v>0</v>
      </c>
      <c r="CT1075">
        <v>3843.692685</v>
      </c>
      <c r="CU1075">
        <v>100</v>
      </c>
      <c r="CV1075">
        <v>51106</v>
      </c>
      <c r="CW1075">
        <v>2.3347E-2</v>
      </c>
      <c r="CX1075">
        <v>0</v>
      </c>
      <c r="CY1075">
        <v>2.0950000000000001E-3</v>
      </c>
      <c r="CZ1075">
        <v>369</v>
      </c>
      <c r="DA1075" t="s">
        <v>1061</v>
      </c>
      <c r="DB1075" t="s">
        <v>208</v>
      </c>
      <c r="DC1075" t="s">
        <v>1062</v>
      </c>
      <c r="DD1075">
        <v>-85.353449999999995</v>
      </c>
      <c r="DE1075">
        <v>34.914233000000003</v>
      </c>
      <c r="DF1075">
        <v>34.914233000000003</v>
      </c>
      <c r="DG1075">
        <v>-85.353449999999995</v>
      </c>
      <c r="DH1075">
        <v>2.0969999999999999E-3</v>
      </c>
      <c r="DI1075">
        <v>2.0950000000000001E-3</v>
      </c>
      <c r="DJ1075">
        <v>263</v>
      </c>
      <c r="DK1075">
        <v>5100</v>
      </c>
      <c r="DL1075">
        <v>5.4</v>
      </c>
      <c r="DM1075">
        <v>5640</v>
      </c>
      <c r="DN1075">
        <v>5.4</v>
      </c>
      <c r="DO1075">
        <v>6170</v>
      </c>
      <c r="DP1075">
        <v>4.0999999999999996</v>
      </c>
      <c r="DQ1075">
        <v>6220</v>
      </c>
      <c r="DR1075">
        <v>4</v>
      </c>
      <c r="DS1075">
        <v>5800</v>
      </c>
      <c r="DT1075">
        <v>4.7</v>
      </c>
      <c r="DU1075">
        <v>5630</v>
      </c>
      <c r="DV1075">
        <v>4.7</v>
      </c>
      <c r="DW1075">
        <v>5450</v>
      </c>
      <c r="DX1075">
        <v>4.7</v>
      </c>
      <c r="DY1075">
        <v>5450</v>
      </c>
      <c r="DZ1075">
        <v>4.7</v>
      </c>
      <c r="EA1075">
        <v>5490</v>
      </c>
      <c r="EB1075">
        <v>4.7</v>
      </c>
      <c r="EC1075">
        <v>5590</v>
      </c>
      <c r="ED1075">
        <v>4.7</v>
      </c>
      <c r="EE1075">
        <v>0</v>
      </c>
    </row>
    <row r="1076" spans="1:135" x14ac:dyDescent="0.3">
      <c r="A1076">
        <v>1074</v>
      </c>
      <c r="B1076" t="s">
        <v>135</v>
      </c>
      <c r="C1076">
        <v>83</v>
      </c>
      <c r="D1076">
        <v>333</v>
      </c>
      <c r="E1076" t="s">
        <v>135</v>
      </c>
      <c r="F1076">
        <v>4977329</v>
      </c>
      <c r="G1076" t="s">
        <v>136</v>
      </c>
      <c r="H1076" s="1">
        <v>41894</v>
      </c>
      <c r="I1076" t="s">
        <v>908</v>
      </c>
      <c r="J1076" t="s">
        <v>922</v>
      </c>
      <c r="K1076" t="s">
        <v>139</v>
      </c>
      <c r="L1076" t="s">
        <v>218</v>
      </c>
      <c r="M1076">
        <v>0</v>
      </c>
      <c r="N1076">
        <v>0</v>
      </c>
      <c r="O1076">
        <v>1</v>
      </c>
      <c r="P1076" t="s">
        <v>141</v>
      </c>
      <c r="Q1076" t="s">
        <v>142</v>
      </c>
      <c r="R1076" t="s">
        <v>143</v>
      </c>
      <c r="S1076" t="s">
        <v>272</v>
      </c>
      <c r="T1076" t="s">
        <v>187</v>
      </c>
      <c r="U1076">
        <v>1</v>
      </c>
      <c r="V1076" t="s">
        <v>165</v>
      </c>
      <c r="W1076" t="s">
        <v>217</v>
      </c>
      <c r="X1076" t="s">
        <v>178</v>
      </c>
      <c r="Y1076" t="s">
        <v>167</v>
      </c>
      <c r="Z1076">
        <v>22</v>
      </c>
      <c r="AA1076" t="s">
        <v>342</v>
      </c>
      <c r="AB1076" t="s">
        <v>168</v>
      </c>
      <c r="AC1076" t="s">
        <v>923</v>
      </c>
      <c r="AD1076">
        <v>21.575576999999999</v>
      </c>
      <c r="AE1076">
        <v>34.910480999999997</v>
      </c>
      <c r="AF1076">
        <v>-85.353949999999998</v>
      </c>
      <c r="AG1076">
        <v>263</v>
      </c>
      <c r="AH1076">
        <v>263</v>
      </c>
      <c r="AI1076">
        <v>1990</v>
      </c>
      <c r="AJ1076" t="s">
        <v>924</v>
      </c>
      <c r="AK1076">
        <v>42</v>
      </c>
      <c r="AL1076">
        <v>45</v>
      </c>
      <c r="AM1076" t="s">
        <v>230</v>
      </c>
      <c r="AN1076">
        <v>1008.5</v>
      </c>
      <c r="AO1076">
        <v>41.8</v>
      </c>
      <c r="AP1076">
        <v>735.7</v>
      </c>
      <c r="AQ1076">
        <v>-85.354117000000002</v>
      </c>
      <c r="AR1076">
        <v>34.910297</v>
      </c>
      <c r="AS1076">
        <v>-85.353249000000005</v>
      </c>
      <c r="AT1076">
        <v>34.912145000000002</v>
      </c>
      <c r="AU1076" t="s">
        <v>923</v>
      </c>
      <c r="AV1076">
        <v>1</v>
      </c>
      <c r="AW1076">
        <v>295</v>
      </c>
      <c r="AX1076">
        <v>193</v>
      </c>
      <c r="AY1076">
        <v>0</v>
      </c>
      <c r="AZ1076">
        <v>55</v>
      </c>
      <c r="BA1076">
        <v>5.62</v>
      </c>
      <c r="BB1076">
        <v>5.42</v>
      </c>
      <c r="BC1076">
        <v>707.7</v>
      </c>
      <c r="BD1076">
        <v>700.1</v>
      </c>
      <c r="BE1076">
        <v>705.7</v>
      </c>
      <c r="BF1076">
        <v>45</v>
      </c>
      <c r="BG1076">
        <v>51</v>
      </c>
      <c r="BH1076">
        <v>0</v>
      </c>
      <c r="BI1076" s="1">
        <v>44187</v>
      </c>
      <c r="BJ1076" t="s">
        <v>154</v>
      </c>
      <c r="BK1076">
        <v>2.0950000000000001E-3</v>
      </c>
      <c r="BL1076">
        <v>42260</v>
      </c>
      <c r="BM1076">
        <v>51105</v>
      </c>
      <c r="BN1076" t="s">
        <v>923</v>
      </c>
      <c r="BO1076" t="s">
        <v>911</v>
      </c>
      <c r="BP1076">
        <v>1</v>
      </c>
      <c r="BQ1076">
        <v>19300</v>
      </c>
      <c r="BR1076">
        <v>6</v>
      </c>
      <c r="BS1076">
        <v>1</v>
      </c>
      <c r="BT1076">
        <v>2</v>
      </c>
      <c r="BU1076">
        <v>1</v>
      </c>
      <c r="BV1076">
        <v>1</v>
      </c>
      <c r="BW1076">
        <v>2</v>
      </c>
      <c r="BX1076">
        <v>0</v>
      </c>
      <c r="BY1076">
        <v>4</v>
      </c>
      <c r="BZ1076" t="s">
        <v>156</v>
      </c>
      <c r="CA1076">
        <v>295</v>
      </c>
      <c r="CB1076">
        <v>193</v>
      </c>
      <c r="CC1076">
        <v>0</v>
      </c>
      <c r="CD1076" t="s">
        <v>213</v>
      </c>
      <c r="CE1076" t="s">
        <v>311</v>
      </c>
      <c r="CF1076">
        <v>15832</v>
      </c>
      <c r="CG1076">
        <v>45</v>
      </c>
      <c r="CH1076">
        <v>3600</v>
      </c>
      <c r="CI1076" t="s">
        <v>158</v>
      </c>
      <c r="CJ1076">
        <v>0</v>
      </c>
      <c r="CK1076">
        <v>0.72797199999999995</v>
      </c>
      <c r="CL1076">
        <v>14</v>
      </c>
      <c r="CM1076" t="s">
        <v>159</v>
      </c>
      <c r="CN1076">
        <v>3600</v>
      </c>
      <c r="CO1076">
        <v>516108</v>
      </c>
      <c r="CP1076">
        <v>20.92</v>
      </c>
      <c r="CQ1076">
        <v>21.65</v>
      </c>
      <c r="CR1076">
        <v>516108</v>
      </c>
      <c r="CS1076">
        <v>0</v>
      </c>
      <c r="CT1076">
        <v>3843.692685</v>
      </c>
      <c r="CU1076">
        <v>100</v>
      </c>
      <c r="CV1076">
        <v>51106</v>
      </c>
      <c r="CW1076">
        <v>2.3347E-2</v>
      </c>
      <c r="CX1076">
        <v>0</v>
      </c>
      <c r="CY1076">
        <v>2.0950000000000001E-3</v>
      </c>
      <c r="CZ1076">
        <v>369</v>
      </c>
      <c r="DA1076" t="s">
        <v>1061</v>
      </c>
      <c r="DB1076" t="s">
        <v>208</v>
      </c>
      <c r="DC1076" t="s">
        <v>1062</v>
      </c>
      <c r="DD1076">
        <v>-85.353449999999995</v>
      </c>
      <c r="DE1076">
        <v>34.914233000000003</v>
      </c>
      <c r="DF1076">
        <v>34.914233000000003</v>
      </c>
      <c r="DG1076">
        <v>-85.353449999999995</v>
      </c>
      <c r="DH1076">
        <v>2.0969999999999999E-3</v>
      </c>
      <c r="DI1076">
        <v>2.0950000000000001E-3</v>
      </c>
      <c r="DJ1076">
        <v>263</v>
      </c>
      <c r="DK1076">
        <v>5100</v>
      </c>
      <c r="DL1076">
        <v>5.4</v>
      </c>
      <c r="DM1076">
        <v>5640</v>
      </c>
      <c r="DN1076">
        <v>5.4</v>
      </c>
      <c r="DO1076">
        <v>6170</v>
      </c>
      <c r="DP1076">
        <v>4.0999999999999996</v>
      </c>
      <c r="DQ1076">
        <v>6220</v>
      </c>
      <c r="DR1076">
        <v>4</v>
      </c>
      <c r="DS1076">
        <v>5800</v>
      </c>
      <c r="DT1076">
        <v>4.7</v>
      </c>
      <c r="DU1076">
        <v>5630</v>
      </c>
      <c r="DV1076">
        <v>4.7</v>
      </c>
      <c r="DW1076">
        <v>5450</v>
      </c>
      <c r="DX1076">
        <v>4.7</v>
      </c>
      <c r="DY1076">
        <v>5450</v>
      </c>
      <c r="DZ1076">
        <v>4.7</v>
      </c>
      <c r="EA1076">
        <v>5490</v>
      </c>
      <c r="EB1076">
        <v>4.7</v>
      </c>
      <c r="EC1076">
        <v>5590</v>
      </c>
      <c r="ED1076">
        <v>4.7</v>
      </c>
      <c r="EE1076">
        <v>0</v>
      </c>
    </row>
    <row r="1077" spans="1:135" x14ac:dyDescent="0.3">
      <c r="A1077">
        <v>1075</v>
      </c>
      <c r="B1077" t="s">
        <v>135</v>
      </c>
      <c r="C1077">
        <v>119</v>
      </c>
      <c r="D1077">
        <v>319</v>
      </c>
      <c r="E1077" t="s">
        <v>135</v>
      </c>
      <c r="F1077">
        <v>5112634</v>
      </c>
      <c r="G1077" t="s">
        <v>136</v>
      </c>
      <c r="H1077" s="1">
        <v>41988</v>
      </c>
      <c r="I1077" t="s">
        <v>908</v>
      </c>
      <c r="J1077" t="s">
        <v>922</v>
      </c>
      <c r="K1077" t="s">
        <v>1063</v>
      </c>
      <c r="L1077" t="s">
        <v>140</v>
      </c>
      <c r="M1077">
        <v>0</v>
      </c>
      <c r="N1077">
        <v>0</v>
      </c>
      <c r="O1077">
        <v>0</v>
      </c>
      <c r="P1077" t="s">
        <v>190</v>
      </c>
      <c r="Q1077" t="s">
        <v>249</v>
      </c>
      <c r="R1077" t="s">
        <v>180</v>
      </c>
      <c r="S1077" t="s">
        <v>180</v>
      </c>
      <c r="T1077" t="s">
        <v>181</v>
      </c>
      <c r="U1077">
        <v>2</v>
      </c>
      <c r="V1077" t="s">
        <v>485</v>
      </c>
      <c r="W1077" t="s">
        <v>366</v>
      </c>
      <c r="X1077" t="s">
        <v>178</v>
      </c>
      <c r="Y1077" t="s">
        <v>167</v>
      </c>
      <c r="Z1077">
        <v>0</v>
      </c>
      <c r="AA1077" t="s">
        <v>198</v>
      </c>
      <c r="AB1077" t="s">
        <v>212</v>
      </c>
      <c r="AC1077" t="s">
        <v>923</v>
      </c>
      <c r="AD1077">
        <v>21.646165</v>
      </c>
      <c r="AE1077">
        <v>34.911385000000003</v>
      </c>
      <c r="AF1077">
        <v>-85.353401000000005</v>
      </c>
      <c r="AG1077">
        <v>263</v>
      </c>
      <c r="AH1077">
        <v>263</v>
      </c>
      <c r="AI1077">
        <v>1990</v>
      </c>
      <c r="AJ1077" t="s">
        <v>924</v>
      </c>
      <c r="AK1077">
        <v>42</v>
      </c>
      <c r="AL1077">
        <v>45</v>
      </c>
      <c r="AM1077" t="s">
        <v>230</v>
      </c>
      <c r="AN1077">
        <v>1008.5</v>
      </c>
      <c r="AO1077">
        <v>41.8</v>
      </c>
      <c r="AP1077">
        <v>735.7</v>
      </c>
      <c r="AQ1077">
        <v>-85.354117000000002</v>
      </c>
      <c r="AR1077">
        <v>34.910297</v>
      </c>
      <c r="AS1077">
        <v>-85.353249000000005</v>
      </c>
      <c r="AT1077">
        <v>34.912145000000002</v>
      </c>
      <c r="AU1077" t="s">
        <v>923</v>
      </c>
      <c r="AV1077">
        <v>1</v>
      </c>
      <c r="AW1077">
        <v>295</v>
      </c>
      <c r="AX1077">
        <v>193</v>
      </c>
      <c r="AY1077">
        <v>0</v>
      </c>
      <c r="AZ1077">
        <v>55</v>
      </c>
      <c r="BA1077">
        <v>5.62</v>
      </c>
      <c r="BB1077">
        <v>5.42</v>
      </c>
      <c r="BC1077">
        <v>707.7</v>
      </c>
      <c r="BD1077">
        <v>700.1</v>
      </c>
      <c r="BE1077">
        <v>705.7</v>
      </c>
      <c r="BF1077">
        <v>45</v>
      </c>
      <c r="BG1077">
        <v>51</v>
      </c>
      <c r="BH1077">
        <v>0</v>
      </c>
      <c r="BI1077" s="1">
        <v>44187</v>
      </c>
      <c r="BJ1077" t="s">
        <v>154</v>
      </c>
      <c r="BK1077">
        <v>2.0950000000000001E-3</v>
      </c>
      <c r="BL1077">
        <v>42260</v>
      </c>
      <c r="BM1077">
        <v>51105</v>
      </c>
      <c r="BN1077" t="s">
        <v>923</v>
      </c>
      <c r="BO1077" t="s">
        <v>911</v>
      </c>
      <c r="BP1077">
        <v>1</v>
      </c>
      <c r="BQ1077">
        <v>19300</v>
      </c>
      <c r="BR1077">
        <v>6</v>
      </c>
      <c r="BS1077">
        <v>1</v>
      </c>
      <c r="BT1077">
        <v>2</v>
      </c>
      <c r="BU1077">
        <v>1</v>
      </c>
      <c r="BV1077">
        <v>1</v>
      </c>
      <c r="BW1077">
        <v>2</v>
      </c>
      <c r="BX1077">
        <v>0</v>
      </c>
      <c r="BY1077">
        <v>4</v>
      </c>
      <c r="BZ1077" t="s">
        <v>156</v>
      </c>
      <c r="CA1077">
        <v>295</v>
      </c>
      <c r="CB1077">
        <v>193</v>
      </c>
      <c r="CC1077">
        <v>0</v>
      </c>
      <c r="CD1077" t="s">
        <v>213</v>
      </c>
      <c r="CE1077" t="s">
        <v>311</v>
      </c>
      <c r="CF1077">
        <v>15832</v>
      </c>
      <c r="CG1077">
        <v>45</v>
      </c>
      <c r="CH1077">
        <v>3600</v>
      </c>
      <c r="CI1077" t="s">
        <v>158</v>
      </c>
      <c r="CJ1077">
        <v>0</v>
      </c>
      <c r="CK1077">
        <v>0.72797199999999995</v>
      </c>
      <c r="CL1077">
        <v>14</v>
      </c>
      <c r="CM1077" t="s">
        <v>159</v>
      </c>
      <c r="CN1077">
        <v>3600</v>
      </c>
      <c r="CO1077">
        <v>516108</v>
      </c>
      <c r="CP1077">
        <v>20.92</v>
      </c>
      <c r="CQ1077">
        <v>21.65</v>
      </c>
      <c r="CR1077">
        <v>516108</v>
      </c>
      <c r="CS1077">
        <v>0</v>
      </c>
      <c r="CT1077">
        <v>3843.692685</v>
      </c>
      <c r="CU1077">
        <v>100</v>
      </c>
      <c r="CV1077">
        <v>51106</v>
      </c>
      <c r="CW1077">
        <v>2.3347E-2</v>
      </c>
      <c r="CX1077">
        <v>0</v>
      </c>
      <c r="CY1077">
        <v>2.0950000000000001E-3</v>
      </c>
      <c r="CZ1077">
        <v>369</v>
      </c>
      <c r="DA1077" t="s">
        <v>1061</v>
      </c>
      <c r="DB1077" t="s">
        <v>208</v>
      </c>
      <c r="DC1077" t="s">
        <v>1062</v>
      </c>
      <c r="DD1077">
        <v>-85.353449999999995</v>
      </c>
      <c r="DE1077">
        <v>34.914233000000003</v>
      </c>
      <c r="DF1077">
        <v>34.914233000000003</v>
      </c>
      <c r="DG1077">
        <v>-85.353449999999995</v>
      </c>
      <c r="DH1077">
        <v>2.0969999999999999E-3</v>
      </c>
      <c r="DI1077">
        <v>2.0950000000000001E-3</v>
      </c>
      <c r="DJ1077">
        <v>263</v>
      </c>
      <c r="DK1077">
        <v>5100</v>
      </c>
      <c r="DL1077">
        <v>5.4</v>
      </c>
      <c r="DM1077">
        <v>5640</v>
      </c>
      <c r="DN1077">
        <v>5.4</v>
      </c>
      <c r="DO1077">
        <v>6170</v>
      </c>
      <c r="DP1077">
        <v>4.0999999999999996</v>
      </c>
      <c r="DQ1077">
        <v>6220</v>
      </c>
      <c r="DR1077">
        <v>4</v>
      </c>
      <c r="DS1077">
        <v>5800</v>
      </c>
      <c r="DT1077">
        <v>4.7</v>
      </c>
      <c r="DU1077">
        <v>5630</v>
      </c>
      <c r="DV1077">
        <v>4.7</v>
      </c>
      <c r="DW1077">
        <v>5450</v>
      </c>
      <c r="DX1077">
        <v>4.7</v>
      </c>
      <c r="DY1077">
        <v>5450</v>
      </c>
      <c r="DZ1077">
        <v>4.7</v>
      </c>
      <c r="EA1077">
        <v>5490</v>
      </c>
      <c r="EB1077">
        <v>4.7</v>
      </c>
      <c r="EC1077">
        <v>5590</v>
      </c>
      <c r="ED1077">
        <v>4.7</v>
      </c>
      <c r="EE1077">
        <v>0</v>
      </c>
    </row>
    <row r="1078" spans="1:135" x14ac:dyDescent="0.3">
      <c r="A1078">
        <v>1076</v>
      </c>
      <c r="B1078" t="s">
        <v>135</v>
      </c>
      <c r="C1078">
        <v>142</v>
      </c>
      <c r="D1078">
        <v>379</v>
      </c>
      <c r="E1078" t="s">
        <v>135</v>
      </c>
      <c r="F1078">
        <v>4533481</v>
      </c>
      <c r="G1078" t="s">
        <v>136</v>
      </c>
      <c r="H1078" s="1">
        <v>41493</v>
      </c>
      <c r="I1078" t="s">
        <v>908</v>
      </c>
      <c r="J1078" t="s">
        <v>1064</v>
      </c>
      <c r="K1078" t="s">
        <v>139</v>
      </c>
      <c r="L1078" t="s">
        <v>140</v>
      </c>
      <c r="M1078">
        <v>0</v>
      </c>
      <c r="N1078">
        <v>0</v>
      </c>
      <c r="O1078">
        <v>0</v>
      </c>
      <c r="P1078" t="s">
        <v>190</v>
      </c>
      <c r="Q1078" t="s">
        <v>142</v>
      </c>
      <c r="R1078" t="s">
        <v>143</v>
      </c>
      <c r="S1078" t="s">
        <v>247</v>
      </c>
      <c r="T1078" t="s">
        <v>216</v>
      </c>
      <c r="U1078">
        <v>1</v>
      </c>
      <c r="V1078" t="s">
        <v>165</v>
      </c>
      <c r="W1078" t="s">
        <v>217</v>
      </c>
      <c r="X1078" t="s">
        <v>147</v>
      </c>
      <c r="Y1078" t="s">
        <v>167</v>
      </c>
      <c r="Z1078">
        <v>19</v>
      </c>
      <c r="AA1078" t="s">
        <v>175</v>
      </c>
      <c r="AB1078" t="s">
        <v>150</v>
      </c>
      <c r="AC1078" t="s">
        <v>1065</v>
      </c>
      <c r="AD1078">
        <v>0</v>
      </c>
      <c r="AE1078">
        <v>34.911441000000003</v>
      </c>
      <c r="AF1078">
        <v>-85.353368000000003</v>
      </c>
      <c r="AG1078">
        <v>263</v>
      </c>
      <c r="AH1078">
        <v>263</v>
      </c>
      <c r="AI1078">
        <v>1990</v>
      </c>
      <c r="AJ1078" t="s">
        <v>924</v>
      </c>
      <c r="AK1078">
        <v>42</v>
      </c>
      <c r="AL1078">
        <v>45</v>
      </c>
      <c r="AM1078" t="s">
        <v>230</v>
      </c>
      <c r="AN1078">
        <v>1008.5</v>
      </c>
      <c r="AO1078">
        <v>41.8</v>
      </c>
      <c r="AP1078">
        <v>735.7</v>
      </c>
      <c r="AQ1078">
        <v>-85.354117000000002</v>
      </c>
      <c r="AR1078">
        <v>34.910297</v>
      </c>
      <c r="AS1078">
        <v>-85.353249000000005</v>
      </c>
      <c r="AT1078">
        <v>34.912145000000002</v>
      </c>
      <c r="AU1078" t="s">
        <v>923</v>
      </c>
      <c r="AV1078">
        <v>1</v>
      </c>
      <c r="AW1078">
        <v>295</v>
      </c>
      <c r="AX1078">
        <v>193</v>
      </c>
      <c r="AY1078">
        <v>0</v>
      </c>
      <c r="AZ1078">
        <v>55</v>
      </c>
      <c r="BA1078">
        <v>5.62</v>
      </c>
      <c r="BB1078">
        <v>5.42</v>
      </c>
      <c r="BC1078">
        <v>707.7</v>
      </c>
      <c r="BD1078">
        <v>700.1</v>
      </c>
      <c r="BE1078">
        <v>705.7</v>
      </c>
      <c r="BF1078">
        <v>45</v>
      </c>
      <c r="BG1078">
        <v>51</v>
      </c>
      <c r="BH1078">
        <v>0</v>
      </c>
      <c r="BI1078" s="1">
        <v>44187</v>
      </c>
      <c r="BJ1078" t="s">
        <v>154</v>
      </c>
      <c r="BK1078">
        <v>2.0950000000000001E-3</v>
      </c>
      <c r="BL1078">
        <v>42260</v>
      </c>
      <c r="BM1078">
        <v>51105</v>
      </c>
      <c r="BN1078" t="s">
        <v>923</v>
      </c>
      <c r="BO1078" t="s">
        <v>911</v>
      </c>
      <c r="BP1078">
        <v>1</v>
      </c>
      <c r="BQ1078">
        <v>19300</v>
      </c>
      <c r="BR1078">
        <v>6</v>
      </c>
      <c r="BS1078">
        <v>1</v>
      </c>
      <c r="BT1078">
        <v>2</v>
      </c>
      <c r="BU1078">
        <v>1</v>
      </c>
      <c r="BV1078">
        <v>1</v>
      </c>
      <c r="BW1078">
        <v>2</v>
      </c>
      <c r="BX1078">
        <v>0</v>
      </c>
      <c r="BY1078">
        <v>4</v>
      </c>
      <c r="BZ1078" t="s">
        <v>156</v>
      </c>
      <c r="CA1078">
        <v>295</v>
      </c>
      <c r="CB1078">
        <v>193</v>
      </c>
      <c r="CC1078">
        <v>0</v>
      </c>
      <c r="CD1078" t="s">
        <v>213</v>
      </c>
      <c r="CE1078" t="s">
        <v>311</v>
      </c>
      <c r="CF1078">
        <v>15832</v>
      </c>
      <c r="CG1078">
        <v>45</v>
      </c>
      <c r="CH1078">
        <v>3600</v>
      </c>
      <c r="CI1078" t="s">
        <v>158</v>
      </c>
      <c r="CJ1078">
        <v>0</v>
      </c>
      <c r="CK1078">
        <v>0.72797199999999995</v>
      </c>
      <c r="CL1078">
        <v>14</v>
      </c>
      <c r="CM1078" t="s">
        <v>159</v>
      </c>
      <c r="CN1078">
        <v>3600</v>
      </c>
      <c r="CO1078">
        <v>516108</v>
      </c>
      <c r="CP1078">
        <v>20.92</v>
      </c>
      <c r="CQ1078">
        <v>21.65</v>
      </c>
      <c r="CR1078">
        <v>516108</v>
      </c>
      <c r="CS1078">
        <v>0</v>
      </c>
      <c r="CT1078">
        <v>3843.692685</v>
      </c>
      <c r="CU1078">
        <v>100</v>
      </c>
      <c r="CV1078">
        <v>51106</v>
      </c>
      <c r="CW1078">
        <v>2.3347E-2</v>
      </c>
      <c r="CX1078">
        <v>0</v>
      </c>
      <c r="CY1078">
        <v>2.0950000000000001E-3</v>
      </c>
      <c r="CZ1078">
        <v>369</v>
      </c>
      <c r="DA1078" t="s">
        <v>1061</v>
      </c>
      <c r="DB1078" t="s">
        <v>208</v>
      </c>
      <c r="DC1078" t="s">
        <v>1062</v>
      </c>
      <c r="DD1078">
        <v>-85.353449999999995</v>
      </c>
      <c r="DE1078">
        <v>34.914233000000003</v>
      </c>
      <c r="DF1078">
        <v>34.914233000000003</v>
      </c>
      <c r="DG1078">
        <v>-85.353449999999995</v>
      </c>
      <c r="DH1078">
        <v>2.0969999999999999E-3</v>
      </c>
      <c r="DI1078">
        <v>2.0950000000000001E-3</v>
      </c>
      <c r="DJ1078">
        <v>263</v>
      </c>
      <c r="DK1078">
        <v>5100</v>
      </c>
      <c r="DL1078">
        <v>5.4</v>
      </c>
      <c r="DM1078">
        <v>5640</v>
      </c>
      <c r="DN1078">
        <v>5.4</v>
      </c>
      <c r="DO1078">
        <v>6170</v>
      </c>
      <c r="DP1078">
        <v>4.0999999999999996</v>
      </c>
      <c r="DQ1078">
        <v>6220</v>
      </c>
      <c r="DR1078">
        <v>4</v>
      </c>
      <c r="DS1078">
        <v>5800</v>
      </c>
      <c r="DT1078">
        <v>4.7</v>
      </c>
      <c r="DU1078">
        <v>5630</v>
      </c>
      <c r="DV1078">
        <v>4.7</v>
      </c>
      <c r="DW1078">
        <v>5450</v>
      </c>
      <c r="DX1078">
        <v>4.7</v>
      </c>
      <c r="DY1078">
        <v>5450</v>
      </c>
      <c r="DZ1078">
        <v>4.7</v>
      </c>
      <c r="EA1078">
        <v>5490</v>
      </c>
      <c r="EB1078">
        <v>4.7</v>
      </c>
      <c r="EC1078">
        <v>5590</v>
      </c>
      <c r="ED1078">
        <v>4.7</v>
      </c>
      <c r="EE1078">
        <v>1.5999999999999999E-5</v>
      </c>
    </row>
    <row r="1079" spans="1:135" x14ac:dyDescent="0.3">
      <c r="A1079">
        <v>1077</v>
      </c>
      <c r="B1079" t="s">
        <v>135</v>
      </c>
      <c r="C1079">
        <v>182</v>
      </c>
      <c r="D1079">
        <v>358</v>
      </c>
      <c r="E1079" t="s">
        <v>135</v>
      </c>
      <c r="F1079">
        <v>4695199</v>
      </c>
      <c r="G1079" t="s">
        <v>136</v>
      </c>
      <c r="H1079" s="1">
        <v>41642</v>
      </c>
      <c r="I1079" t="s">
        <v>908</v>
      </c>
      <c r="J1079" t="s">
        <v>922</v>
      </c>
      <c r="K1079" t="s">
        <v>139</v>
      </c>
      <c r="L1079" t="s">
        <v>169</v>
      </c>
      <c r="M1079">
        <v>0</v>
      </c>
      <c r="N1079">
        <v>0</v>
      </c>
      <c r="O1079">
        <v>0</v>
      </c>
      <c r="P1079" t="s">
        <v>141</v>
      </c>
      <c r="Q1079" t="s">
        <v>142</v>
      </c>
      <c r="R1079" t="s">
        <v>201</v>
      </c>
      <c r="S1079" t="s">
        <v>202</v>
      </c>
      <c r="T1079" t="s">
        <v>164</v>
      </c>
      <c r="U1079">
        <v>1</v>
      </c>
      <c r="V1079" t="s">
        <v>165</v>
      </c>
      <c r="W1079" t="s">
        <v>217</v>
      </c>
      <c r="X1079" t="s">
        <v>178</v>
      </c>
      <c r="Y1079" t="s">
        <v>148</v>
      </c>
      <c r="Z1079">
        <v>71</v>
      </c>
      <c r="AA1079" t="s">
        <v>149</v>
      </c>
      <c r="AB1079" t="s">
        <v>466</v>
      </c>
      <c r="AC1079" t="s">
        <v>923</v>
      </c>
      <c r="AD1079">
        <v>21.577656999999999</v>
      </c>
      <c r="AE1079">
        <v>34.910505000000001</v>
      </c>
      <c r="AF1079">
        <v>-85.353927999999996</v>
      </c>
      <c r="AG1079">
        <v>263</v>
      </c>
      <c r="AH1079">
        <v>263</v>
      </c>
      <c r="AI1079">
        <v>1990</v>
      </c>
      <c r="AJ1079" t="s">
        <v>924</v>
      </c>
      <c r="AK1079">
        <v>42</v>
      </c>
      <c r="AL1079">
        <v>45</v>
      </c>
      <c r="AM1079" t="s">
        <v>230</v>
      </c>
      <c r="AN1079">
        <v>1008.5</v>
      </c>
      <c r="AO1079">
        <v>41.8</v>
      </c>
      <c r="AP1079">
        <v>735.7</v>
      </c>
      <c r="AQ1079">
        <v>-85.354117000000002</v>
      </c>
      <c r="AR1079">
        <v>34.910297</v>
      </c>
      <c r="AS1079">
        <v>-85.353249000000005</v>
      </c>
      <c r="AT1079">
        <v>34.912145000000002</v>
      </c>
      <c r="AU1079" t="s">
        <v>923</v>
      </c>
      <c r="AV1079">
        <v>1</v>
      </c>
      <c r="AW1079">
        <v>295</v>
      </c>
      <c r="AX1079">
        <v>193</v>
      </c>
      <c r="AY1079">
        <v>0</v>
      </c>
      <c r="AZ1079">
        <v>55</v>
      </c>
      <c r="BA1079">
        <v>5.62</v>
      </c>
      <c r="BB1079">
        <v>5.42</v>
      </c>
      <c r="BC1079">
        <v>707.7</v>
      </c>
      <c r="BD1079">
        <v>700.1</v>
      </c>
      <c r="BE1079">
        <v>705.7</v>
      </c>
      <c r="BF1079">
        <v>45</v>
      </c>
      <c r="BG1079">
        <v>51</v>
      </c>
      <c r="BH1079">
        <v>0</v>
      </c>
      <c r="BI1079" s="1">
        <v>44187</v>
      </c>
      <c r="BJ1079" t="s">
        <v>154</v>
      </c>
      <c r="BK1079">
        <v>2.0950000000000001E-3</v>
      </c>
      <c r="BL1079">
        <v>42260</v>
      </c>
      <c r="BM1079">
        <v>51105</v>
      </c>
      <c r="BN1079" t="s">
        <v>923</v>
      </c>
      <c r="BO1079" t="s">
        <v>911</v>
      </c>
      <c r="BP1079">
        <v>1</v>
      </c>
      <c r="BQ1079">
        <v>19300</v>
      </c>
      <c r="BR1079">
        <v>6</v>
      </c>
      <c r="BS1079">
        <v>1</v>
      </c>
      <c r="BT1079">
        <v>2</v>
      </c>
      <c r="BU1079">
        <v>1</v>
      </c>
      <c r="BV1079">
        <v>1</v>
      </c>
      <c r="BW1079">
        <v>2</v>
      </c>
      <c r="BX1079">
        <v>0</v>
      </c>
      <c r="BY1079">
        <v>4</v>
      </c>
      <c r="BZ1079" t="s">
        <v>156</v>
      </c>
      <c r="CA1079">
        <v>295</v>
      </c>
      <c r="CB1079">
        <v>193</v>
      </c>
      <c r="CC1079">
        <v>0</v>
      </c>
      <c r="CD1079" t="s">
        <v>213</v>
      </c>
      <c r="CE1079" t="s">
        <v>311</v>
      </c>
      <c r="CF1079">
        <v>15832</v>
      </c>
      <c r="CG1079">
        <v>45</v>
      </c>
      <c r="CH1079">
        <v>3600</v>
      </c>
      <c r="CI1079" t="s">
        <v>158</v>
      </c>
      <c r="CJ1079">
        <v>0</v>
      </c>
      <c r="CK1079">
        <v>0.72797199999999995</v>
      </c>
      <c r="CL1079">
        <v>14</v>
      </c>
      <c r="CM1079" t="s">
        <v>159</v>
      </c>
      <c r="CN1079">
        <v>3600</v>
      </c>
      <c r="CO1079">
        <v>516108</v>
      </c>
      <c r="CP1079">
        <v>20.92</v>
      </c>
      <c r="CQ1079">
        <v>21.65</v>
      </c>
      <c r="CR1079">
        <v>516108</v>
      </c>
      <c r="CS1079">
        <v>0</v>
      </c>
      <c r="CT1079">
        <v>3843.692685</v>
      </c>
      <c r="CU1079">
        <v>100</v>
      </c>
      <c r="CV1079">
        <v>51106</v>
      </c>
      <c r="CW1079">
        <v>2.3347E-2</v>
      </c>
      <c r="CX1079">
        <v>0</v>
      </c>
      <c r="CY1079">
        <v>2.0950000000000001E-3</v>
      </c>
      <c r="CZ1079">
        <v>369</v>
      </c>
      <c r="DA1079" t="s">
        <v>1061</v>
      </c>
      <c r="DB1079" t="s">
        <v>208</v>
      </c>
      <c r="DC1079" t="s">
        <v>1062</v>
      </c>
      <c r="DD1079">
        <v>-85.353449999999995</v>
      </c>
      <c r="DE1079">
        <v>34.914233000000003</v>
      </c>
      <c r="DF1079">
        <v>34.914233000000003</v>
      </c>
      <c r="DG1079">
        <v>-85.353449999999995</v>
      </c>
      <c r="DH1079">
        <v>2.0969999999999999E-3</v>
      </c>
      <c r="DI1079">
        <v>2.0950000000000001E-3</v>
      </c>
      <c r="DJ1079">
        <v>263</v>
      </c>
      <c r="DK1079">
        <v>5100</v>
      </c>
      <c r="DL1079">
        <v>5.4</v>
      </c>
      <c r="DM1079">
        <v>5640</v>
      </c>
      <c r="DN1079">
        <v>5.4</v>
      </c>
      <c r="DO1079">
        <v>6170</v>
      </c>
      <c r="DP1079">
        <v>4.0999999999999996</v>
      </c>
      <c r="DQ1079">
        <v>6220</v>
      </c>
      <c r="DR1079">
        <v>4</v>
      </c>
      <c r="DS1079">
        <v>5800</v>
      </c>
      <c r="DT1079">
        <v>4.7</v>
      </c>
      <c r="DU1079">
        <v>5630</v>
      </c>
      <c r="DV1079">
        <v>4.7</v>
      </c>
      <c r="DW1079">
        <v>5450</v>
      </c>
      <c r="DX1079">
        <v>4.7</v>
      </c>
      <c r="DY1079">
        <v>5450</v>
      </c>
      <c r="DZ1079">
        <v>4.7</v>
      </c>
      <c r="EA1079">
        <v>5490</v>
      </c>
      <c r="EB1079">
        <v>4.7</v>
      </c>
      <c r="EC1079">
        <v>5590</v>
      </c>
      <c r="ED1079">
        <v>4.7</v>
      </c>
      <c r="EE1079">
        <v>0</v>
      </c>
    </row>
    <row r="1080" spans="1:135" x14ac:dyDescent="0.3">
      <c r="A1080">
        <v>1078</v>
      </c>
      <c r="B1080" t="s">
        <v>135</v>
      </c>
      <c r="C1080">
        <v>242</v>
      </c>
      <c r="D1080">
        <v>246</v>
      </c>
      <c r="E1080" t="s">
        <v>135</v>
      </c>
      <c r="F1080">
        <v>5642912</v>
      </c>
      <c r="G1080" t="s">
        <v>136</v>
      </c>
      <c r="H1080" s="1">
        <v>42418</v>
      </c>
      <c r="I1080" t="s">
        <v>908</v>
      </c>
      <c r="J1080" t="s">
        <v>922</v>
      </c>
      <c r="K1080" t="s">
        <v>139</v>
      </c>
      <c r="L1080" t="s">
        <v>140</v>
      </c>
      <c r="M1080">
        <v>0</v>
      </c>
      <c r="N1080">
        <v>0</v>
      </c>
      <c r="O1080">
        <v>0</v>
      </c>
      <c r="P1080" t="s">
        <v>190</v>
      </c>
      <c r="Q1080" t="s">
        <v>170</v>
      </c>
      <c r="R1080" t="s">
        <v>180</v>
      </c>
      <c r="S1080" t="s">
        <v>180</v>
      </c>
      <c r="T1080" t="s">
        <v>387</v>
      </c>
      <c r="U1080">
        <v>2</v>
      </c>
      <c r="V1080" t="s">
        <v>182</v>
      </c>
      <c r="W1080" t="s">
        <v>211</v>
      </c>
      <c r="X1080" t="s">
        <v>147</v>
      </c>
      <c r="Y1080" t="s">
        <v>148</v>
      </c>
      <c r="Z1080">
        <v>0</v>
      </c>
      <c r="AA1080" t="s">
        <v>175</v>
      </c>
      <c r="AB1080" t="s">
        <v>199</v>
      </c>
      <c r="AC1080" t="s">
        <v>923</v>
      </c>
      <c r="AD1080">
        <v>21.607961</v>
      </c>
      <c r="AE1080">
        <v>34.910865999999999</v>
      </c>
      <c r="AF1080">
        <v>-85.353637000000006</v>
      </c>
      <c r="AG1080">
        <v>263</v>
      </c>
      <c r="AH1080">
        <v>263</v>
      </c>
      <c r="AI1080">
        <v>1990</v>
      </c>
      <c r="AJ1080" t="s">
        <v>924</v>
      </c>
      <c r="AK1080">
        <v>42</v>
      </c>
      <c r="AL1080">
        <v>45</v>
      </c>
      <c r="AM1080" t="s">
        <v>230</v>
      </c>
      <c r="AN1080">
        <v>1008.5</v>
      </c>
      <c r="AO1080">
        <v>41.8</v>
      </c>
      <c r="AP1080">
        <v>735.7</v>
      </c>
      <c r="AQ1080">
        <v>-85.354117000000002</v>
      </c>
      <c r="AR1080">
        <v>34.910297</v>
      </c>
      <c r="AS1080">
        <v>-85.353249000000005</v>
      </c>
      <c r="AT1080">
        <v>34.912145000000002</v>
      </c>
      <c r="AU1080" t="s">
        <v>923</v>
      </c>
      <c r="AV1080">
        <v>1</v>
      </c>
      <c r="AW1080">
        <v>295</v>
      </c>
      <c r="AX1080">
        <v>193</v>
      </c>
      <c r="AY1080">
        <v>0</v>
      </c>
      <c r="AZ1080">
        <v>55</v>
      </c>
      <c r="BA1080">
        <v>5.62</v>
      </c>
      <c r="BB1080">
        <v>5.42</v>
      </c>
      <c r="BC1080">
        <v>707.7</v>
      </c>
      <c r="BD1080">
        <v>700.1</v>
      </c>
      <c r="BE1080">
        <v>705.7</v>
      </c>
      <c r="BF1080">
        <v>45</v>
      </c>
      <c r="BG1080">
        <v>51</v>
      </c>
      <c r="BH1080">
        <v>0</v>
      </c>
      <c r="BI1080" s="1">
        <v>44187</v>
      </c>
      <c r="BJ1080" t="s">
        <v>154</v>
      </c>
      <c r="BK1080">
        <v>2.0950000000000001E-3</v>
      </c>
      <c r="BL1080">
        <v>42260</v>
      </c>
      <c r="BM1080">
        <v>51105</v>
      </c>
      <c r="BN1080" t="s">
        <v>923</v>
      </c>
      <c r="BO1080" t="s">
        <v>911</v>
      </c>
      <c r="BP1080">
        <v>1</v>
      </c>
      <c r="BQ1080">
        <v>19300</v>
      </c>
      <c r="BR1080">
        <v>6</v>
      </c>
      <c r="BS1080">
        <v>1</v>
      </c>
      <c r="BT1080">
        <v>2</v>
      </c>
      <c r="BU1080">
        <v>1</v>
      </c>
      <c r="BV1080">
        <v>1</v>
      </c>
      <c r="BW1080">
        <v>2</v>
      </c>
      <c r="BX1080">
        <v>0</v>
      </c>
      <c r="BY1080">
        <v>4</v>
      </c>
      <c r="BZ1080" t="s">
        <v>156</v>
      </c>
      <c r="CA1080">
        <v>295</v>
      </c>
      <c r="CB1080">
        <v>193</v>
      </c>
      <c r="CC1080">
        <v>0</v>
      </c>
      <c r="CD1080" t="s">
        <v>213</v>
      </c>
      <c r="CE1080" t="s">
        <v>311</v>
      </c>
      <c r="CF1080">
        <v>15832</v>
      </c>
      <c r="CG1080">
        <v>45</v>
      </c>
      <c r="CH1080">
        <v>3600</v>
      </c>
      <c r="CI1080" t="s">
        <v>158</v>
      </c>
      <c r="CJ1080">
        <v>0</v>
      </c>
      <c r="CK1080">
        <v>0.72797199999999995</v>
      </c>
      <c r="CL1080">
        <v>14</v>
      </c>
      <c r="CM1080" t="s">
        <v>159</v>
      </c>
      <c r="CN1080">
        <v>3600</v>
      </c>
      <c r="CO1080">
        <v>516108</v>
      </c>
      <c r="CP1080">
        <v>20.92</v>
      </c>
      <c r="CQ1080">
        <v>21.65</v>
      </c>
      <c r="CR1080">
        <v>516108</v>
      </c>
      <c r="CS1080">
        <v>0</v>
      </c>
      <c r="CT1080">
        <v>3843.692685</v>
      </c>
      <c r="CU1080">
        <v>100</v>
      </c>
      <c r="CV1080">
        <v>51106</v>
      </c>
      <c r="CW1080">
        <v>2.3347E-2</v>
      </c>
      <c r="CX1080">
        <v>0</v>
      </c>
      <c r="CY1080">
        <v>2.0950000000000001E-3</v>
      </c>
      <c r="CZ1080">
        <v>369</v>
      </c>
      <c r="DA1080" t="s">
        <v>1061</v>
      </c>
      <c r="DB1080" t="s">
        <v>208</v>
      </c>
      <c r="DC1080" t="s">
        <v>1062</v>
      </c>
      <c r="DD1080">
        <v>-85.353449999999995</v>
      </c>
      <c r="DE1080">
        <v>34.914233000000003</v>
      </c>
      <c r="DF1080">
        <v>34.914233000000003</v>
      </c>
      <c r="DG1080">
        <v>-85.353449999999995</v>
      </c>
      <c r="DH1080">
        <v>2.0969999999999999E-3</v>
      </c>
      <c r="DI1080">
        <v>2.0950000000000001E-3</v>
      </c>
      <c r="DJ1080">
        <v>263</v>
      </c>
      <c r="DK1080">
        <v>5100</v>
      </c>
      <c r="DL1080">
        <v>5.4</v>
      </c>
      <c r="DM1080">
        <v>5640</v>
      </c>
      <c r="DN1080">
        <v>5.4</v>
      </c>
      <c r="DO1080">
        <v>6170</v>
      </c>
      <c r="DP1080">
        <v>4.0999999999999996</v>
      </c>
      <c r="DQ1080">
        <v>6220</v>
      </c>
      <c r="DR1080">
        <v>4</v>
      </c>
      <c r="DS1080">
        <v>5800</v>
      </c>
      <c r="DT1080">
        <v>4.7</v>
      </c>
      <c r="DU1080">
        <v>5630</v>
      </c>
      <c r="DV1080">
        <v>4.7</v>
      </c>
      <c r="DW1080">
        <v>5450</v>
      </c>
      <c r="DX1080">
        <v>4.7</v>
      </c>
      <c r="DY1080">
        <v>5450</v>
      </c>
      <c r="DZ1080">
        <v>4.7</v>
      </c>
      <c r="EA1080">
        <v>5490</v>
      </c>
      <c r="EB1080">
        <v>4.7</v>
      </c>
      <c r="EC1080">
        <v>5590</v>
      </c>
      <c r="ED1080">
        <v>4.7</v>
      </c>
      <c r="EE1080">
        <v>0</v>
      </c>
    </row>
    <row r="1081" spans="1:135" x14ac:dyDescent="0.3">
      <c r="A1081">
        <v>1079</v>
      </c>
      <c r="B1081" t="s">
        <v>135</v>
      </c>
      <c r="C1081">
        <v>252</v>
      </c>
      <c r="D1081">
        <v>242</v>
      </c>
      <c r="E1081" t="s">
        <v>135</v>
      </c>
      <c r="F1081">
        <v>5673867</v>
      </c>
      <c r="G1081" t="s">
        <v>136</v>
      </c>
      <c r="H1081" s="1">
        <v>42442</v>
      </c>
      <c r="I1081" t="s">
        <v>908</v>
      </c>
      <c r="J1081" t="s">
        <v>922</v>
      </c>
      <c r="K1081" t="s">
        <v>139</v>
      </c>
      <c r="L1081" t="s">
        <v>140</v>
      </c>
      <c r="M1081">
        <v>0</v>
      </c>
      <c r="N1081">
        <v>0</v>
      </c>
      <c r="O1081">
        <v>0</v>
      </c>
      <c r="P1081" t="s">
        <v>141</v>
      </c>
      <c r="Q1081" t="s">
        <v>142</v>
      </c>
      <c r="R1081" t="s">
        <v>143</v>
      </c>
      <c r="S1081" t="s">
        <v>143</v>
      </c>
      <c r="T1081" t="s">
        <v>164</v>
      </c>
      <c r="U1081">
        <v>1</v>
      </c>
      <c r="V1081" t="s">
        <v>165</v>
      </c>
      <c r="W1081" t="s">
        <v>224</v>
      </c>
      <c r="X1081" t="s">
        <v>178</v>
      </c>
      <c r="Y1081" t="s">
        <v>148</v>
      </c>
      <c r="Z1081">
        <v>27</v>
      </c>
      <c r="AA1081" t="s">
        <v>360</v>
      </c>
      <c r="AB1081" t="s">
        <v>324</v>
      </c>
      <c r="AC1081" t="s">
        <v>923</v>
      </c>
      <c r="AD1081">
        <v>21.567374999999998</v>
      </c>
      <c r="AE1081">
        <v>34.910384999999998</v>
      </c>
      <c r="AF1081">
        <v>-85.354037000000005</v>
      </c>
      <c r="AG1081">
        <v>263</v>
      </c>
      <c r="AH1081">
        <v>263</v>
      </c>
      <c r="AI1081">
        <v>1990</v>
      </c>
      <c r="AJ1081" t="s">
        <v>924</v>
      </c>
      <c r="AK1081">
        <v>42</v>
      </c>
      <c r="AL1081">
        <v>45</v>
      </c>
      <c r="AM1081" t="s">
        <v>230</v>
      </c>
      <c r="AN1081">
        <v>1008.5</v>
      </c>
      <c r="AO1081">
        <v>41.8</v>
      </c>
      <c r="AP1081">
        <v>735.7</v>
      </c>
      <c r="AQ1081">
        <v>-85.354117000000002</v>
      </c>
      <c r="AR1081">
        <v>34.910297</v>
      </c>
      <c r="AS1081">
        <v>-85.353249000000005</v>
      </c>
      <c r="AT1081">
        <v>34.912145000000002</v>
      </c>
      <c r="AU1081" t="s">
        <v>923</v>
      </c>
      <c r="AV1081">
        <v>1</v>
      </c>
      <c r="AW1081">
        <v>295</v>
      </c>
      <c r="AX1081">
        <v>193</v>
      </c>
      <c r="AY1081">
        <v>0</v>
      </c>
      <c r="AZ1081">
        <v>55</v>
      </c>
      <c r="BA1081">
        <v>5.62</v>
      </c>
      <c r="BB1081">
        <v>5.42</v>
      </c>
      <c r="BC1081">
        <v>707.7</v>
      </c>
      <c r="BD1081">
        <v>700.1</v>
      </c>
      <c r="BE1081">
        <v>705.7</v>
      </c>
      <c r="BF1081">
        <v>45</v>
      </c>
      <c r="BG1081">
        <v>51</v>
      </c>
      <c r="BH1081">
        <v>0</v>
      </c>
      <c r="BI1081" s="1">
        <v>44187</v>
      </c>
      <c r="BJ1081" t="s">
        <v>154</v>
      </c>
      <c r="BK1081">
        <v>2.0950000000000001E-3</v>
      </c>
      <c r="BL1081">
        <v>42260</v>
      </c>
      <c r="BM1081">
        <v>51105</v>
      </c>
      <c r="BN1081" t="s">
        <v>923</v>
      </c>
      <c r="BO1081" t="s">
        <v>911</v>
      </c>
      <c r="BP1081">
        <v>1</v>
      </c>
      <c r="BQ1081">
        <v>19300</v>
      </c>
      <c r="BR1081">
        <v>6</v>
      </c>
      <c r="BS1081">
        <v>1</v>
      </c>
      <c r="BT1081">
        <v>2</v>
      </c>
      <c r="BU1081">
        <v>1</v>
      </c>
      <c r="BV1081">
        <v>1</v>
      </c>
      <c r="BW1081">
        <v>2</v>
      </c>
      <c r="BX1081">
        <v>0</v>
      </c>
      <c r="BY1081">
        <v>4</v>
      </c>
      <c r="BZ1081" t="s">
        <v>156</v>
      </c>
      <c r="CA1081">
        <v>295</v>
      </c>
      <c r="CB1081">
        <v>193</v>
      </c>
      <c r="CC1081">
        <v>0</v>
      </c>
      <c r="CD1081" t="s">
        <v>213</v>
      </c>
      <c r="CE1081" t="s">
        <v>311</v>
      </c>
      <c r="CF1081">
        <v>15832</v>
      </c>
      <c r="CG1081">
        <v>45</v>
      </c>
      <c r="CH1081">
        <v>3600</v>
      </c>
      <c r="CI1081" t="s">
        <v>158</v>
      </c>
      <c r="CJ1081">
        <v>0</v>
      </c>
      <c r="CK1081">
        <v>0.72797199999999995</v>
      </c>
      <c r="CL1081">
        <v>14</v>
      </c>
      <c r="CM1081" t="s">
        <v>159</v>
      </c>
      <c r="CN1081">
        <v>3600</v>
      </c>
      <c r="CO1081">
        <v>516108</v>
      </c>
      <c r="CP1081">
        <v>20.92</v>
      </c>
      <c r="CQ1081">
        <v>21.65</v>
      </c>
      <c r="CR1081">
        <v>516108</v>
      </c>
      <c r="CS1081">
        <v>0</v>
      </c>
      <c r="CT1081">
        <v>3843.692685</v>
      </c>
      <c r="CU1081">
        <v>100</v>
      </c>
      <c r="CV1081">
        <v>51106</v>
      </c>
      <c r="CW1081">
        <v>2.3347E-2</v>
      </c>
      <c r="CX1081">
        <v>0</v>
      </c>
      <c r="CY1081">
        <v>2.0950000000000001E-3</v>
      </c>
      <c r="CZ1081">
        <v>369</v>
      </c>
      <c r="DA1081" t="s">
        <v>1061</v>
      </c>
      <c r="DB1081" t="s">
        <v>208</v>
      </c>
      <c r="DC1081" t="s">
        <v>1062</v>
      </c>
      <c r="DD1081">
        <v>-85.353449999999995</v>
      </c>
      <c r="DE1081">
        <v>34.914233000000003</v>
      </c>
      <c r="DF1081">
        <v>34.914233000000003</v>
      </c>
      <c r="DG1081">
        <v>-85.353449999999995</v>
      </c>
      <c r="DH1081">
        <v>2.0969999999999999E-3</v>
      </c>
      <c r="DI1081">
        <v>2.0950000000000001E-3</v>
      </c>
      <c r="DJ1081">
        <v>263</v>
      </c>
      <c r="DK1081">
        <v>5100</v>
      </c>
      <c r="DL1081">
        <v>5.4</v>
      </c>
      <c r="DM1081">
        <v>5640</v>
      </c>
      <c r="DN1081">
        <v>5.4</v>
      </c>
      <c r="DO1081">
        <v>6170</v>
      </c>
      <c r="DP1081">
        <v>4.0999999999999996</v>
      </c>
      <c r="DQ1081">
        <v>6220</v>
      </c>
      <c r="DR1081">
        <v>4</v>
      </c>
      <c r="DS1081">
        <v>5800</v>
      </c>
      <c r="DT1081">
        <v>4.7</v>
      </c>
      <c r="DU1081">
        <v>5630</v>
      </c>
      <c r="DV1081">
        <v>4.7</v>
      </c>
      <c r="DW1081">
        <v>5450</v>
      </c>
      <c r="DX1081">
        <v>4.7</v>
      </c>
      <c r="DY1081">
        <v>5450</v>
      </c>
      <c r="DZ1081">
        <v>4.7</v>
      </c>
      <c r="EA1081">
        <v>5490</v>
      </c>
      <c r="EB1081">
        <v>4.7</v>
      </c>
      <c r="EC1081">
        <v>5590</v>
      </c>
      <c r="ED1081">
        <v>4.7</v>
      </c>
      <c r="EE1081">
        <v>0</v>
      </c>
    </row>
    <row r="1082" spans="1:135" x14ac:dyDescent="0.3">
      <c r="A1082">
        <v>1080</v>
      </c>
      <c r="B1082" t="s">
        <v>135</v>
      </c>
      <c r="C1082">
        <v>286</v>
      </c>
      <c r="D1082">
        <v>224</v>
      </c>
      <c r="E1082" t="s">
        <v>135</v>
      </c>
      <c r="F1082">
        <v>5765501</v>
      </c>
      <c r="G1082" t="s">
        <v>136</v>
      </c>
      <c r="H1082" s="1">
        <v>42511</v>
      </c>
      <c r="I1082" t="s">
        <v>908</v>
      </c>
      <c r="J1082" t="s">
        <v>1064</v>
      </c>
      <c r="K1082" t="s">
        <v>139</v>
      </c>
      <c r="L1082" t="s">
        <v>169</v>
      </c>
      <c r="M1082">
        <v>0</v>
      </c>
      <c r="N1082">
        <v>0</v>
      </c>
      <c r="O1082">
        <v>0</v>
      </c>
      <c r="P1082" t="s">
        <v>141</v>
      </c>
      <c r="Q1082" t="s">
        <v>186</v>
      </c>
      <c r="R1082" t="s">
        <v>143</v>
      </c>
      <c r="S1082" t="s">
        <v>143</v>
      </c>
      <c r="T1082" t="s">
        <v>216</v>
      </c>
      <c r="U1082">
        <v>1</v>
      </c>
      <c r="V1082" t="s">
        <v>165</v>
      </c>
      <c r="W1082" t="s">
        <v>166</v>
      </c>
      <c r="X1082" t="s">
        <v>147</v>
      </c>
      <c r="Y1082" t="s">
        <v>167</v>
      </c>
      <c r="Z1082">
        <v>23</v>
      </c>
      <c r="AA1082" t="s">
        <v>149</v>
      </c>
      <c r="AB1082" t="s">
        <v>168</v>
      </c>
      <c r="AC1082" t="s">
        <v>1065</v>
      </c>
      <c r="AD1082">
        <v>0</v>
      </c>
      <c r="AE1082">
        <v>34.911441000000003</v>
      </c>
      <c r="AF1082">
        <v>-85.353369000000001</v>
      </c>
      <c r="AG1082">
        <v>263</v>
      </c>
      <c r="AH1082">
        <v>263</v>
      </c>
      <c r="AI1082">
        <v>1990</v>
      </c>
      <c r="AJ1082" t="s">
        <v>924</v>
      </c>
      <c r="AK1082">
        <v>42</v>
      </c>
      <c r="AL1082">
        <v>45</v>
      </c>
      <c r="AM1082" t="s">
        <v>230</v>
      </c>
      <c r="AN1082">
        <v>1008.5</v>
      </c>
      <c r="AO1082">
        <v>41.8</v>
      </c>
      <c r="AP1082">
        <v>735.7</v>
      </c>
      <c r="AQ1082">
        <v>-85.354117000000002</v>
      </c>
      <c r="AR1082">
        <v>34.910297</v>
      </c>
      <c r="AS1082">
        <v>-85.353249000000005</v>
      </c>
      <c r="AT1082">
        <v>34.912145000000002</v>
      </c>
      <c r="AU1082" t="s">
        <v>923</v>
      </c>
      <c r="AV1082">
        <v>1</v>
      </c>
      <c r="AW1082">
        <v>295</v>
      </c>
      <c r="AX1082">
        <v>193</v>
      </c>
      <c r="AY1082">
        <v>0</v>
      </c>
      <c r="AZ1082">
        <v>55</v>
      </c>
      <c r="BA1082">
        <v>5.62</v>
      </c>
      <c r="BB1082">
        <v>5.42</v>
      </c>
      <c r="BC1082">
        <v>707.7</v>
      </c>
      <c r="BD1082">
        <v>700.1</v>
      </c>
      <c r="BE1082">
        <v>705.7</v>
      </c>
      <c r="BF1082">
        <v>45</v>
      </c>
      <c r="BG1082">
        <v>51</v>
      </c>
      <c r="BH1082">
        <v>0</v>
      </c>
      <c r="BI1082" s="1">
        <v>44187</v>
      </c>
      <c r="BJ1082" t="s">
        <v>154</v>
      </c>
      <c r="BK1082">
        <v>2.0950000000000001E-3</v>
      </c>
      <c r="BL1082">
        <v>42260</v>
      </c>
      <c r="BM1082">
        <v>51105</v>
      </c>
      <c r="BN1082" t="s">
        <v>923</v>
      </c>
      <c r="BO1082" t="s">
        <v>911</v>
      </c>
      <c r="BP1082">
        <v>1</v>
      </c>
      <c r="BQ1082">
        <v>19300</v>
      </c>
      <c r="BR1082">
        <v>6</v>
      </c>
      <c r="BS1082">
        <v>1</v>
      </c>
      <c r="BT1082">
        <v>2</v>
      </c>
      <c r="BU1082">
        <v>1</v>
      </c>
      <c r="BV1082">
        <v>1</v>
      </c>
      <c r="BW1082">
        <v>2</v>
      </c>
      <c r="BX1082">
        <v>0</v>
      </c>
      <c r="BY1082">
        <v>4</v>
      </c>
      <c r="BZ1082" t="s">
        <v>156</v>
      </c>
      <c r="CA1082">
        <v>295</v>
      </c>
      <c r="CB1082">
        <v>193</v>
      </c>
      <c r="CC1082">
        <v>0</v>
      </c>
      <c r="CD1082" t="s">
        <v>213</v>
      </c>
      <c r="CE1082" t="s">
        <v>311</v>
      </c>
      <c r="CF1082">
        <v>15832</v>
      </c>
      <c r="CG1082">
        <v>45</v>
      </c>
      <c r="CH1082">
        <v>3600</v>
      </c>
      <c r="CI1082" t="s">
        <v>158</v>
      </c>
      <c r="CJ1082">
        <v>0</v>
      </c>
      <c r="CK1082">
        <v>0.72797199999999995</v>
      </c>
      <c r="CL1082">
        <v>14</v>
      </c>
      <c r="CM1082" t="s">
        <v>159</v>
      </c>
      <c r="CN1082">
        <v>3600</v>
      </c>
      <c r="CO1082">
        <v>516108</v>
      </c>
      <c r="CP1082">
        <v>20.92</v>
      </c>
      <c r="CQ1082">
        <v>21.65</v>
      </c>
      <c r="CR1082">
        <v>516108</v>
      </c>
      <c r="CS1082">
        <v>0</v>
      </c>
      <c r="CT1082">
        <v>3843.692685</v>
      </c>
      <c r="CU1082">
        <v>100</v>
      </c>
      <c r="CV1082">
        <v>51106</v>
      </c>
      <c r="CW1082">
        <v>2.3347E-2</v>
      </c>
      <c r="CX1082">
        <v>0</v>
      </c>
      <c r="CY1082">
        <v>2.0950000000000001E-3</v>
      </c>
      <c r="CZ1082">
        <v>369</v>
      </c>
      <c r="DA1082" t="s">
        <v>1061</v>
      </c>
      <c r="DB1082" t="s">
        <v>208</v>
      </c>
      <c r="DC1082" t="s">
        <v>1062</v>
      </c>
      <c r="DD1082">
        <v>-85.353449999999995</v>
      </c>
      <c r="DE1082">
        <v>34.914233000000003</v>
      </c>
      <c r="DF1082">
        <v>34.914233000000003</v>
      </c>
      <c r="DG1082">
        <v>-85.353449999999995</v>
      </c>
      <c r="DH1082">
        <v>2.0969999999999999E-3</v>
      </c>
      <c r="DI1082">
        <v>2.0950000000000001E-3</v>
      </c>
      <c r="DJ1082">
        <v>263</v>
      </c>
      <c r="DK1082">
        <v>5100</v>
      </c>
      <c r="DL1082">
        <v>5.4</v>
      </c>
      <c r="DM1082">
        <v>5640</v>
      </c>
      <c r="DN1082">
        <v>5.4</v>
      </c>
      <c r="DO1082">
        <v>6170</v>
      </c>
      <c r="DP1082">
        <v>4.0999999999999996</v>
      </c>
      <c r="DQ1082">
        <v>6220</v>
      </c>
      <c r="DR1082">
        <v>4</v>
      </c>
      <c r="DS1082">
        <v>5800</v>
      </c>
      <c r="DT1082">
        <v>4.7</v>
      </c>
      <c r="DU1082">
        <v>5630</v>
      </c>
      <c r="DV1082">
        <v>4.7</v>
      </c>
      <c r="DW1082">
        <v>5450</v>
      </c>
      <c r="DX1082">
        <v>4.7</v>
      </c>
      <c r="DY1082">
        <v>5450</v>
      </c>
      <c r="DZ1082">
        <v>4.7</v>
      </c>
      <c r="EA1082">
        <v>5490</v>
      </c>
      <c r="EB1082">
        <v>4.7</v>
      </c>
      <c r="EC1082">
        <v>5590</v>
      </c>
      <c r="ED1082">
        <v>4.7</v>
      </c>
      <c r="EE1082">
        <v>1.5E-5</v>
      </c>
    </row>
    <row r="1083" spans="1:135" x14ac:dyDescent="0.3">
      <c r="A1083">
        <v>1081</v>
      </c>
      <c r="B1083" t="s">
        <v>135</v>
      </c>
      <c r="C1083">
        <v>346</v>
      </c>
      <c r="D1083">
        <v>343</v>
      </c>
      <c r="E1083" t="s">
        <v>135</v>
      </c>
      <c r="F1083">
        <v>4898056</v>
      </c>
      <c r="G1083" t="s">
        <v>136</v>
      </c>
      <c r="H1083" s="1">
        <v>41822</v>
      </c>
      <c r="I1083" t="s">
        <v>908</v>
      </c>
      <c r="J1083" t="s">
        <v>1064</v>
      </c>
      <c r="K1083" t="s">
        <v>1063</v>
      </c>
      <c r="L1083" t="s">
        <v>169</v>
      </c>
      <c r="M1083">
        <v>0</v>
      </c>
      <c r="N1083">
        <v>0</v>
      </c>
      <c r="O1083">
        <v>0</v>
      </c>
      <c r="P1083" t="s">
        <v>190</v>
      </c>
      <c r="Q1083" t="s">
        <v>249</v>
      </c>
      <c r="R1083" t="s">
        <v>180</v>
      </c>
      <c r="S1083" t="s">
        <v>180</v>
      </c>
      <c r="T1083" t="s">
        <v>321</v>
      </c>
      <c r="U1083">
        <v>2</v>
      </c>
      <c r="V1083" t="s">
        <v>365</v>
      </c>
      <c r="W1083" t="s">
        <v>243</v>
      </c>
      <c r="X1083" t="s">
        <v>178</v>
      </c>
      <c r="Y1083" t="s">
        <v>148</v>
      </c>
      <c r="Z1083">
        <v>0</v>
      </c>
      <c r="AA1083" t="s">
        <v>413</v>
      </c>
      <c r="AB1083" t="s">
        <v>199</v>
      </c>
      <c r="AC1083" t="s">
        <v>1065</v>
      </c>
      <c r="AD1083">
        <v>0</v>
      </c>
      <c r="AE1083">
        <v>34.911441000000003</v>
      </c>
      <c r="AF1083">
        <v>-85.353368000000003</v>
      </c>
      <c r="AG1083">
        <v>263</v>
      </c>
      <c r="AH1083">
        <v>263</v>
      </c>
      <c r="AI1083">
        <v>1990</v>
      </c>
      <c r="AJ1083" t="s">
        <v>924</v>
      </c>
      <c r="AK1083">
        <v>42</v>
      </c>
      <c r="AL1083">
        <v>45</v>
      </c>
      <c r="AM1083" t="s">
        <v>230</v>
      </c>
      <c r="AN1083">
        <v>1008.5</v>
      </c>
      <c r="AO1083">
        <v>41.8</v>
      </c>
      <c r="AP1083">
        <v>735.7</v>
      </c>
      <c r="AQ1083">
        <v>-85.354117000000002</v>
      </c>
      <c r="AR1083">
        <v>34.910297</v>
      </c>
      <c r="AS1083">
        <v>-85.353249000000005</v>
      </c>
      <c r="AT1083">
        <v>34.912145000000002</v>
      </c>
      <c r="AU1083" t="s">
        <v>923</v>
      </c>
      <c r="AV1083">
        <v>1</v>
      </c>
      <c r="AW1083">
        <v>295</v>
      </c>
      <c r="AX1083">
        <v>193</v>
      </c>
      <c r="AY1083">
        <v>0</v>
      </c>
      <c r="AZ1083">
        <v>55</v>
      </c>
      <c r="BA1083">
        <v>5.62</v>
      </c>
      <c r="BB1083">
        <v>5.42</v>
      </c>
      <c r="BC1083">
        <v>707.7</v>
      </c>
      <c r="BD1083">
        <v>700.1</v>
      </c>
      <c r="BE1083">
        <v>705.7</v>
      </c>
      <c r="BF1083">
        <v>45</v>
      </c>
      <c r="BG1083">
        <v>51</v>
      </c>
      <c r="BH1083">
        <v>0</v>
      </c>
      <c r="BI1083" s="1">
        <v>44187</v>
      </c>
      <c r="BJ1083" t="s">
        <v>154</v>
      </c>
      <c r="BK1083">
        <v>2.0950000000000001E-3</v>
      </c>
      <c r="BL1083">
        <v>42260</v>
      </c>
      <c r="BM1083">
        <v>51105</v>
      </c>
      <c r="BN1083" t="s">
        <v>923</v>
      </c>
      <c r="BO1083" t="s">
        <v>911</v>
      </c>
      <c r="BP1083">
        <v>1</v>
      </c>
      <c r="BQ1083">
        <v>19300</v>
      </c>
      <c r="BR1083">
        <v>6</v>
      </c>
      <c r="BS1083">
        <v>1</v>
      </c>
      <c r="BT1083">
        <v>2</v>
      </c>
      <c r="BU1083">
        <v>1</v>
      </c>
      <c r="BV1083">
        <v>1</v>
      </c>
      <c r="BW1083">
        <v>2</v>
      </c>
      <c r="BX1083">
        <v>0</v>
      </c>
      <c r="BY1083">
        <v>4</v>
      </c>
      <c r="BZ1083" t="s">
        <v>156</v>
      </c>
      <c r="CA1083">
        <v>295</v>
      </c>
      <c r="CB1083">
        <v>193</v>
      </c>
      <c r="CC1083">
        <v>0</v>
      </c>
      <c r="CD1083" t="s">
        <v>213</v>
      </c>
      <c r="CE1083" t="s">
        <v>311</v>
      </c>
      <c r="CF1083">
        <v>15832</v>
      </c>
      <c r="CG1083">
        <v>45</v>
      </c>
      <c r="CH1083">
        <v>3600</v>
      </c>
      <c r="CI1083" t="s">
        <v>158</v>
      </c>
      <c r="CJ1083">
        <v>0</v>
      </c>
      <c r="CK1083">
        <v>0.72797199999999995</v>
      </c>
      <c r="CL1083">
        <v>14</v>
      </c>
      <c r="CM1083" t="s">
        <v>159</v>
      </c>
      <c r="CN1083">
        <v>3600</v>
      </c>
      <c r="CO1083">
        <v>516108</v>
      </c>
      <c r="CP1083">
        <v>20.92</v>
      </c>
      <c r="CQ1083">
        <v>21.65</v>
      </c>
      <c r="CR1083">
        <v>516108</v>
      </c>
      <c r="CS1083">
        <v>0</v>
      </c>
      <c r="CT1083">
        <v>3843.692685</v>
      </c>
      <c r="CU1083">
        <v>100</v>
      </c>
      <c r="CV1083">
        <v>51106</v>
      </c>
      <c r="CW1083">
        <v>2.3347E-2</v>
      </c>
      <c r="CX1083">
        <v>0</v>
      </c>
      <c r="CY1083">
        <v>2.0950000000000001E-3</v>
      </c>
      <c r="CZ1083">
        <v>369</v>
      </c>
      <c r="DA1083" t="s">
        <v>1061</v>
      </c>
      <c r="DB1083" t="s">
        <v>208</v>
      </c>
      <c r="DC1083" t="s">
        <v>1062</v>
      </c>
      <c r="DD1083">
        <v>-85.353449999999995</v>
      </c>
      <c r="DE1083">
        <v>34.914233000000003</v>
      </c>
      <c r="DF1083">
        <v>34.914233000000003</v>
      </c>
      <c r="DG1083">
        <v>-85.353449999999995</v>
      </c>
      <c r="DH1083">
        <v>2.0969999999999999E-3</v>
      </c>
      <c r="DI1083">
        <v>2.0950000000000001E-3</v>
      </c>
      <c r="DJ1083">
        <v>263</v>
      </c>
      <c r="DK1083">
        <v>5100</v>
      </c>
      <c r="DL1083">
        <v>5.4</v>
      </c>
      <c r="DM1083">
        <v>5640</v>
      </c>
      <c r="DN1083">
        <v>5.4</v>
      </c>
      <c r="DO1083">
        <v>6170</v>
      </c>
      <c r="DP1083">
        <v>4.0999999999999996</v>
      </c>
      <c r="DQ1083">
        <v>6220</v>
      </c>
      <c r="DR1083">
        <v>4</v>
      </c>
      <c r="DS1083">
        <v>5800</v>
      </c>
      <c r="DT1083">
        <v>4.7</v>
      </c>
      <c r="DU1083">
        <v>5630</v>
      </c>
      <c r="DV1083">
        <v>4.7</v>
      </c>
      <c r="DW1083">
        <v>5450</v>
      </c>
      <c r="DX1083">
        <v>4.7</v>
      </c>
      <c r="DY1083">
        <v>5450</v>
      </c>
      <c r="DZ1083">
        <v>4.7</v>
      </c>
      <c r="EA1083">
        <v>5490</v>
      </c>
      <c r="EB1083">
        <v>4.7</v>
      </c>
      <c r="EC1083">
        <v>5590</v>
      </c>
      <c r="ED1083">
        <v>4.7</v>
      </c>
      <c r="EE1083">
        <v>1.5999999999999999E-5</v>
      </c>
    </row>
    <row r="1084" spans="1:135" x14ac:dyDescent="0.3">
      <c r="A1084">
        <v>1082</v>
      </c>
      <c r="B1084" t="s">
        <v>135</v>
      </c>
      <c r="C1084">
        <v>401</v>
      </c>
      <c r="D1084">
        <v>168</v>
      </c>
      <c r="E1084" t="s">
        <v>135</v>
      </c>
      <c r="F1084">
        <v>6233539</v>
      </c>
      <c r="G1084" t="s">
        <v>136</v>
      </c>
      <c r="H1084" s="1">
        <v>42869</v>
      </c>
      <c r="I1084" t="s">
        <v>908</v>
      </c>
      <c r="J1084" t="s">
        <v>1066</v>
      </c>
      <c r="K1084" t="s">
        <v>1067</v>
      </c>
      <c r="L1084" t="s">
        <v>140</v>
      </c>
      <c r="M1084">
        <v>0</v>
      </c>
      <c r="N1084">
        <v>0</v>
      </c>
      <c r="O1084">
        <v>0</v>
      </c>
      <c r="P1084" t="s">
        <v>190</v>
      </c>
      <c r="Q1084" t="s">
        <v>249</v>
      </c>
      <c r="R1084" t="s">
        <v>180</v>
      </c>
      <c r="S1084" t="s">
        <v>180</v>
      </c>
      <c r="T1084" t="s">
        <v>253</v>
      </c>
      <c r="U1084">
        <v>2</v>
      </c>
      <c r="V1084" t="s">
        <v>389</v>
      </c>
      <c r="W1084" t="s">
        <v>252</v>
      </c>
      <c r="X1084" t="s">
        <v>178</v>
      </c>
      <c r="Y1084" t="s">
        <v>148</v>
      </c>
      <c r="Z1084">
        <v>0</v>
      </c>
      <c r="AA1084" t="s">
        <v>266</v>
      </c>
      <c r="AB1084" t="s">
        <v>195</v>
      </c>
      <c r="AC1084" t="s">
        <v>1065</v>
      </c>
      <c r="AD1084">
        <v>6.9940000000000002E-3</v>
      </c>
      <c r="AE1084">
        <v>34.911453000000002</v>
      </c>
      <c r="AF1084">
        <v>-85.353266000000005</v>
      </c>
      <c r="AG1084">
        <v>263</v>
      </c>
      <c r="AH1084">
        <v>263</v>
      </c>
      <c r="AI1084">
        <v>1990</v>
      </c>
      <c r="AJ1084" t="s">
        <v>924</v>
      </c>
      <c r="AK1084">
        <v>42</v>
      </c>
      <c r="AL1084">
        <v>45</v>
      </c>
      <c r="AM1084" t="s">
        <v>230</v>
      </c>
      <c r="AN1084">
        <v>1008.5</v>
      </c>
      <c r="AO1084">
        <v>41.8</v>
      </c>
      <c r="AP1084">
        <v>735.7</v>
      </c>
      <c r="AQ1084">
        <v>-85.354117000000002</v>
      </c>
      <c r="AR1084">
        <v>34.910297</v>
      </c>
      <c r="AS1084">
        <v>-85.353249000000005</v>
      </c>
      <c r="AT1084">
        <v>34.912145000000002</v>
      </c>
      <c r="AU1084" t="s">
        <v>923</v>
      </c>
      <c r="AV1084">
        <v>1</v>
      </c>
      <c r="AW1084">
        <v>295</v>
      </c>
      <c r="AX1084">
        <v>193</v>
      </c>
      <c r="AY1084">
        <v>0</v>
      </c>
      <c r="AZ1084">
        <v>55</v>
      </c>
      <c r="BA1084">
        <v>5.62</v>
      </c>
      <c r="BB1084">
        <v>5.42</v>
      </c>
      <c r="BC1084">
        <v>707.7</v>
      </c>
      <c r="BD1084">
        <v>700.1</v>
      </c>
      <c r="BE1084">
        <v>705.7</v>
      </c>
      <c r="BF1084">
        <v>45</v>
      </c>
      <c r="BG1084">
        <v>51</v>
      </c>
      <c r="BH1084">
        <v>0</v>
      </c>
      <c r="BI1084" s="1">
        <v>44187</v>
      </c>
      <c r="BJ1084" t="s">
        <v>154</v>
      </c>
      <c r="BK1084">
        <v>2.0950000000000001E-3</v>
      </c>
      <c r="BL1084">
        <v>42260</v>
      </c>
      <c r="BM1084">
        <v>51105</v>
      </c>
      <c r="BN1084" t="s">
        <v>923</v>
      </c>
      <c r="BO1084" t="s">
        <v>911</v>
      </c>
      <c r="BP1084">
        <v>1</v>
      </c>
      <c r="BQ1084">
        <v>19300</v>
      </c>
      <c r="BR1084">
        <v>6</v>
      </c>
      <c r="BS1084">
        <v>1</v>
      </c>
      <c r="BT1084">
        <v>2</v>
      </c>
      <c r="BU1084">
        <v>1</v>
      </c>
      <c r="BV1084">
        <v>1</v>
      </c>
      <c r="BW1084">
        <v>2</v>
      </c>
      <c r="BX1084">
        <v>0</v>
      </c>
      <c r="BY1084">
        <v>4</v>
      </c>
      <c r="BZ1084" t="s">
        <v>156</v>
      </c>
      <c r="CA1084">
        <v>295</v>
      </c>
      <c r="CB1084">
        <v>193</v>
      </c>
      <c r="CC1084">
        <v>0</v>
      </c>
      <c r="CD1084" t="s">
        <v>213</v>
      </c>
      <c r="CE1084" t="s">
        <v>311</v>
      </c>
      <c r="CF1084">
        <v>15832</v>
      </c>
      <c r="CG1084">
        <v>45</v>
      </c>
      <c r="CH1084">
        <v>3600</v>
      </c>
      <c r="CI1084" t="s">
        <v>158</v>
      </c>
      <c r="CJ1084">
        <v>0</v>
      </c>
      <c r="CK1084">
        <v>0.72797199999999995</v>
      </c>
      <c r="CL1084">
        <v>14</v>
      </c>
      <c r="CM1084" t="s">
        <v>159</v>
      </c>
      <c r="CN1084">
        <v>3600</v>
      </c>
      <c r="CO1084">
        <v>516108</v>
      </c>
      <c r="CP1084">
        <v>20.92</v>
      </c>
      <c r="CQ1084">
        <v>21.65</v>
      </c>
      <c r="CR1084">
        <v>516108</v>
      </c>
      <c r="CS1084">
        <v>0</v>
      </c>
      <c r="CT1084">
        <v>3843.692685</v>
      </c>
      <c r="CU1084">
        <v>100</v>
      </c>
      <c r="CV1084">
        <v>51106</v>
      </c>
      <c r="CW1084">
        <v>2.3347E-2</v>
      </c>
      <c r="CX1084">
        <v>0</v>
      </c>
      <c r="CY1084">
        <v>2.0950000000000001E-3</v>
      </c>
      <c r="CZ1084">
        <v>369</v>
      </c>
      <c r="DA1084" t="s">
        <v>1061</v>
      </c>
      <c r="DB1084" t="s">
        <v>208</v>
      </c>
      <c r="DC1084" t="s">
        <v>1062</v>
      </c>
      <c r="DD1084">
        <v>-85.353449999999995</v>
      </c>
      <c r="DE1084">
        <v>34.914233000000003</v>
      </c>
      <c r="DF1084">
        <v>34.914233000000003</v>
      </c>
      <c r="DG1084">
        <v>-85.353449999999995</v>
      </c>
      <c r="DH1084">
        <v>2.0969999999999999E-3</v>
      </c>
      <c r="DI1084">
        <v>2.0950000000000001E-3</v>
      </c>
      <c r="DJ1084">
        <v>263</v>
      </c>
      <c r="DK1084">
        <v>5100</v>
      </c>
      <c r="DL1084">
        <v>5.4</v>
      </c>
      <c r="DM1084">
        <v>5640</v>
      </c>
      <c r="DN1084">
        <v>5.4</v>
      </c>
      <c r="DO1084">
        <v>6170</v>
      </c>
      <c r="DP1084">
        <v>4.0999999999999996</v>
      </c>
      <c r="DQ1084">
        <v>6220</v>
      </c>
      <c r="DR1084">
        <v>4</v>
      </c>
      <c r="DS1084">
        <v>5800</v>
      </c>
      <c r="DT1084">
        <v>4.7</v>
      </c>
      <c r="DU1084">
        <v>5630</v>
      </c>
      <c r="DV1084">
        <v>4.7</v>
      </c>
      <c r="DW1084">
        <v>5450</v>
      </c>
      <c r="DX1084">
        <v>4.7</v>
      </c>
      <c r="DY1084">
        <v>5450</v>
      </c>
      <c r="DZ1084">
        <v>4.7</v>
      </c>
      <c r="EA1084">
        <v>5490</v>
      </c>
      <c r="EB1084">
        <v>4.7</v>
      </c>
      <c r="EC1084">
        <v>5590</v>
      </c>
      <c r="ED1084">
        <v>4.7</v>
      </c>
      <c r="EE1084">
        <v>1.11E-4</v>
      </c>
    </row>
    <row r="1085" spans="1:135" x14ac:dyDescent="0.3">
      <c r="A1085">
        <v>1083</v>
      </c>
      <c r="B1085" t="s">
        <v>135</v>
      </c>
      <c r="C1085">
        <v>475</v>
      </c>
      <c r="D1085">
        <v>73</v>
      </c>
      <c r="E1085" t="s">
        <v>135</v>
      </c>
      <c r="F1085">
        <v>7155905</v>
      </c>
      <c r="G1085" t="s">
        <v>136</v>
      </c>
      <c r="H1085" s="1">
        <v>43559</v>
      </c>
      <c r="I1085" t="s">
        <v>908</v>
      </c>
      <c r="J1085" t="s">
        <v>1064</v>
      </c>
      <c r="K1085" t="s">
        <v>139</v>
      </c>
      <c r="L1085" t="s">
        <v>140</v>
      </c>
      <c r="M1085">
        <v>0</v>
      </c>
      <c r="N1085">
        <v>0</v>
      </c>
      <c r="O1085">
        <v>0</v>
      </c>
      <c r="P1085" t="s">
        <v>190</v>
      </c>
      <c r="Q1085" t="s">
        <v>249</v>
      </c>
      <c r="R1085" t="s">
        <v>180</v>
      </c>
      <c r="S1085" t="s">
        <v>180</v>
      </c>
      <c r="T1085" t="s">
        <v>253</v>
      </c>
      <c r="U1085">
        <v>2</v>
      </c>
      <c r="V1085" t="s">
        <v>182</v>
      </c>
      <c r="W1085" t="s">
        <v>317</v>
      </c>
      <c r="X1085" t="s">
        <v>147</v>
      </c>
      <c r="Y1085" t="s">
        <v>148</v>
      </c>
      <c r="Z1085">
        <v>0</v>
      </c>
      <c r="AA1085" t="s">
        <v>1068</v>
      </c>
      <c r="AB1085" t="s">
        <v>199</v>
      </c>
      <c r="AC1085" t="s">
        <v>1065</v>
      </c>
      <c r="AD1085">
        <v>0</v>
      </c>
      <c r="AE1085">
        <v>34.911439999999999</v>
      </c>
      <c r="AF1085">
        <v>-85.353385000000003</v>
      </c>
      <c r="AG1085">
        <v>263</v>
      </c>
      <c r="AH1085">
        <v>263</v>
      </c>
      <c r="AI1085">
        <v>1990</v>
      </c>
      <c r="AJ1085" t="s">
        <v>924</v>
      </c>
      <c r="AK1085">
        <v>42</v>
      </c>
      <c r="AL1085">
        <v>45</v>
      </c>
      <c r="AM1085" t="s">
        <v>230</v>
      </c>
      <c r="AN1085">
        <v>1008.5</v>
      </c>
      <c r="AO1085">
        <v>41.8</v>
      </c>
      <c r="AP1085">
        <v>735.7</v>
      </c>
      <c r="AQ1085">
        <v>-85.354117000000002</v>
      </c>
      <c r="AR1085">
        <v>34.910297</v>
      </c>
      <c r="AS1085">
        <v>-85.353249000000005</v>
      </c>
      <c r="AT1085">
        <v>34.912145000000002</v>
      </c>
      <c r="AU1085" t="s">
        <v>923</v>
      </c>
      <c r="AV1085">
        <v>1</v>
      </c>
      <c r="AW1085">
        <v>295</v>
      </c>
      <c r="AX1085">
        <v>193</v>
      </c>
      <c r="AY1085">
        <v>0</v>
      </c>
      <c r="AZ1085">
        <v>55</v>
      </c>
      <c r="BA1085">
        <v>5.62</v>
      </c>
      <c r="BB1085">
        <v>5.42</v>
      </c>
      <c r="BC1085">
        <v>707.7</v>
      </c>
      <c r="BD1085">
        <v>700.1</v>
      </c>
      <c r="BE1085">
        <v>705.7</v>
      </c>
      <c r="BF1085">
        <v>45</v>
      </c>
      <c r="BG1085">
        <v>51</v>
      </c>
      <c r="BH1085">
        <v>0</v>
      </c>
      <c r="BI1085" s="1">
        <v>44187</v>
      </c>
      <c r="BJ1085" t="s">
        <v>154</v>
      </c>
      <c r="BK1085">
        <v>2.0950000000000001E-3</v>
      </c>
      <c r="BL1085">
        <v>42260</v>
      </c>
      <c r="BM1085">
        <v>51105</v>
      </c>
      <c r="BN1085" t="s">
        <v>923</v>
      </c>
      <c r="BO1085" t="s">
        <v>911</v>
      </c>
      <c r="BP1085">
        <v>1</v>
      </c>
      <c r="BQ1085">
        <v>19300</v>
      </c>
      <c r="BR1085">
        <v>6</v>
      </c>
      <c r="BS1085">
        <v>1</v>
      </c>
      <c r="BT1085">
        <v>2</v>
      </c>
      <c r="BU1085">
        <v>1</v>
      </c>
      <c r="BV1085">
        <v>1</v>
      </c>
      <c r="BW1085">
        <v>2</v>
      </c>
      <c r="BX1085">
        <v>0</v>
      </c>
      <c r="BY1085">
        <v>4</v>
      </c>
      <c r="BZ1085" t="s">
        <v>156</v>
      </c>
      <c r="CA1085">
        <v>295</v>
      </c>
      <c r="CB1085">
        <v>193</v>
      </c>
      <c r="CC1085">
        <v>0</v>
      </c>
      <c r="CD1085" t="s">
        <v>213</v>
      </c>
      <c r="CE1085" t="s">
        <v>311</v>
      </c>
      <c r="CF1085">
        <v>15832</v>
      </c>
      <c r="CG1085">
        <v>45</v>
      </c>
      <c r="CH1085">
        <v>3600</v>
      </c>
      <c r="CI1085" t="s">
        <v>158</v>
      </c>
      <c r="CJ1085">
        <v>0</v>
      </c>
      <c r="CK1085">
        <v>0.72797199999999995</v>
      </c>
      <c r="CL1085">
        <v>14</v>
      </c>
      <c r="CM1085" t="s">
        <v>159</v>
      </c>
      <c r="CN1085">
        <v>3600</v>
      </c>
      <c r="CO1085">
        <v>516108</v>
      </c>
      <c r="CP1085">
        <v>20.92</v>
      </c>
      <c r="CQ1085">
        <v>21.65</v>
      </c>
      <c r="CR1085">
        <v>516108</v>
      </c>
      <c r="CS1085">
        <v>0</v>
      </c>
      <c r="CT1085">
        <v>3843.692685</v>
      </c>
      <c r="CU1085">
        <v>100</v>
      </c>
      <c r="CV1085">
        <v>51106</v>
      </c>
      <c r="CW1085">
        <v>2.3347E-2</v>
      </c>
      <c r="CX1085">
        <v>0</v>
      </c>
      <c r="CY1085">
        <v>2.0950000000000001E-3</v>
      </c>
      <c r="CZ1085">
        <v>369</v>
      </c>
      <c r="DA1085" t="s">
        <v>1061</v>
      </c>
      <c r="DB1085" t="s">
        <v>208</v>
      </c>
      <c r="DC1085" t="s">
        <v>1062</v>
      </c>
      <c r="DD1085">
        <v>-85.353449999999995</v>
      </c>
      <c r="DE1085">
        <v>34.914233000000003</v>
      </c>
      <c r="DF1085">
        <v>34.914233000000003</v>
      </c>
      <c r="DG1085">
        <v>-85.353449999999995</v>
      </c>
      <c r="DH1085">
        <v>2.0969999999999999E-3</v>
      </c>
      <c r="DI1085">
        <v>2.0950000000000001E-3</v>
      </c>
      <c r="DJ1085">
        <v>263</v>
      </c>
      <c r="DK1085">
        <v>5100</v>
      </c>
      <c r="DL1085">
        <v>5.4</v>
      </c>
      <c r="DM1085">
        <v>5640</v>
      </c>
      <c r="DN1085">
        <v>5.4</v>
      </c>
      <c r="DO1085">
        <v>6170</v>
      </c>
      <c r="DP1085">
        <v>4.0999999999999996</v>
      </c>
      <c r="DQ1085">
        <v>6220</v>
      </c>
      <c r="DR1085">
        <v>4</v>
      </c>
      <c r="DS1085">
        <v>5800</v>
      </c>
      <c r="DT1085">
        <v>4.7</v>
      </c>
      <c r="DU1085">
        <v>5630</v>
      </c>
      <c r="DV1085">
        <v>4.7</v>
      </c>
      <c r="DW1085">
        <v>5450</v>
      </c>
      <c r="DX1085">
        <v>4.7</v>
      </c>
      <c r="DY1085">
        <v>5450</v>
      </c>
      <c r="DZ1085">
        <v>4.7</v>
      </c>
      <c r="EA1085">
        <v>5490</v>
      </c>
      <c r="EB1085">
        <v>4.7</v>
      </c>
      <c r="EC1085">
        <v>5590</v>
      </c>
      <c r="ED1085">
        <v>4.7</v>
      </c>
      <c r="EE1085">
        <v>0</v>
      </c>
    </row>
    <row r="1086" spans="1:135" x14ac:dyDescent="0.3">
      <c r="A1086">
        <v>1084</v>
      </c>
      <c r="B1086" t="s">
        <v>135</v>
      </c>
      <c r="C1086">
        <v>481</v>
      </c>
      <c r="D1086">
        <v>68</v>
      </c>
      <c r="E1086" t="s">
        <v>135</v>
      </c>
      <c r="F1086">
        <v>7189054</v>
      </c>
      <c r="G1086" t="s">
        <v>136</v>
      </c>
      <c r="H1086" s="1">
        <v>43587</v>
      </c>
      <c r="I1086" t="s">
        <v>908</v>
      </c>
      <c r="J1086" t="s">
        <v>1064</v>
      </c>
      <c r="K1086" t="s">
        <v>139</v>
      </c>
      <c r="L1086" t="s">
        <v>218</v>
      </c>
      <c r="M1086">
        <v>0</v>
      </c>
      <c r="N1086">
        <v>0</v>
      </c>
      <c r="O1086">
        <v>2</v>
      </c>
      <c r="P1086" t="s">
        <v>190</v>
      </c>
      <c r="Q1086" t="s">
        <v>249</v>
      </c>
      <c r="R1086" t="s">
        <v>180</v>
      </c>
      <c r="S1086" t="s">
        <v>180</v>
      </c>
      <c r="T1086" t="s">
        <v>271</v>
      </c>
      <c r="U1086">
        <v>2</v>
      </c>
      <c r="V1086" t="s">
        <v>417</v>
      </c>
      <c r="W1086" t="s">
        <v>591</v>
      </c>
      <c r="X1086" t="s">
        <v>147</v>
      </c>
      <c r="Y1086" t="s">
        <v>148</v>
      </c>
      <c r="Z1086">
        <v>0</v>
      </c>
      <c r="AA1086" t="s">
        <v>198</v>
      </c>
      <c r="AB1086" t="s">
        <v>265</v>
      </c>
      <c r="AC1086" t="s">
        <v>923</v>
      </c>
      <c r="AD1086">
        <v>21.65</v>
      </c>
      <c r="AE1086">
        <v>34.911413000000003</v>
      </c>
      <c r="AF1086">
        <v>-85.353392999999997</v>
      </c>
      <c r="AG1086">
        <v>263</v>
      </c>
      <c r="AH1086">
        <v>263</v>
      </c>
      <c r="AI1086">
        <v>1990</v>
      </c>
      <c r="AJ1086" t="s">
        <v>924</v>
      </c>
      <c r="AK1086">
        <v>42</v>
      </c>
      <c r="AL1086">
        <v>45</v>
      </c>
      <c r="AM1086" t="s">
        <v>230</v>
      </c>
      <c r="AN1086">
        <v>1008.5</v>
      </c>
      <c r="AO1086">
        <v>41.8</v>
      </c>
      <c r="AP1086">
        <v>735.7</v>
      </c>
      <c r="AQ1086">
        <v>-85.354117000000002</v>
      </c>
      <c r="AR1086">
        <v>34.910297</v>
      </c>
      <c r="AS1086">
        <v>-85.353249000000005</v>
      </c>
      <c r="AT1086">
        <v>34.912145000000002</v>
      </c>
      <c r="AU1086" t="s">
        <v>923</v>
      </c>
      <c r="AV1086">
        <v>1</v>
      </c>
      <c r="AW1086">
        <v>295</v>
      </c>
      <c r="AX1086">
        <v>193</v>
      </c>
      <c r="AY1086">
        <v>0</v>
      </c>
      <c r="AZ1086">
        <v>55</v>
      </c>
      <c r="BA1086">
        <v>5.62</v>
      </c>
      <c r="BB1086">
        <v>5.42</v>
      </c>
      <c r="BC1086">
        <v>707.7</v>
      </c>
      <c r="BD1086">
        <v>700.1</v>
      </c>
      <c r="BE1086">
        <v>705.7</v>
      </c>
      <c r="BF1086">
        <v>45</v>
      </c>
      <c r="BG1086">
        <v>51</v>
      </c>
      <c r="BH1086">
        <v>0</v>
      </c>
      <c r="BI1086" s="1">
        <v>44187</v>
      </c>
      <c r="BJ1086" t="s">
        <v>154</v>
      </c>
      <c r="BK1086">
        <v>2.0950000000000001E-3</v>
      </c>
      <c r="BL1086">
        <v>42260</v>
      </c>
      <c r="BM1086">
        <v>51105</v>
      </c>
      <c r="BN1086" t="s">
        <v>923</v>
      </c>
      <c r="BO1086" t="s">
        <v>911</v>
      </c>
      <c r="BP1086">
        <v>1</v>
      </c>
      <c r="BQ1086">
        <v>19300</v>
      </c>
      <c r="BR1086">
        <v>6</v>
      </c>
      <c r="BS1086">
        <v>1</v>
      </c>
      <c r="BT1086">
        <v>2</v>
      </c>
      <c r="BU1086">
        <v>1</v>
      </c>
      <c r="BV1086">
        <v>1</v>
      </c>
      <c r="BW1086">
        <v>2</v>
      </c>
      <c r="BX1086">
        <v>0</v>
      </c>
      <c r="BY1086">
        <v>4</v>
      </c>
      <c r="BZ1086" t="s">
        <v>156</v>
      </c>
      <c r="CA1086">
        <v>295</v>
      </c>
      <c r="CB1086">
        <v>193</v>
      </c>
      <c r="CC1086">
        <v>0</v>
      </c>
      <c r="CD1086" t="s">
        <v>213</v>
      </c>
      <c r="CE1086" t="s">
        <v>311</v>
      </c>
      <c r="CF1086">
        <v>15832</v>
      </c>
      <c r="CG1086">
        <v>45</v>
      </c>
      <c r="CH1086">
        <v>3600</v>
      </c>
      <c r="CI1086" t="s">
        <v>158</v>
      </c>
      <c r="CJ1086">
        <v>0</v>
      </c>
      <c r="CK1086">
        <v>0.72797199999999995</v>
      </c>
      <c r="CL1086">
        <v>14</v>
      </c>
      <c r="CM1086" t="s">
        <v>159</v>
      </c>
      <c r="CN1086">
        <v>3600</v>
      </c>
      <c r="CO1086">
        <v>516108</v>
      </c>
      <c r="CP1086">
        <v>20.92</v>
      </c>
      <c r="CQ1086">
        <v>21.65</v>
      </c>
      <c r="CR1086">
        <v>516108</v>
      </c>
      <c r="CS1086">
        <v>0</v>
      </c>
      <c r="CT1086">
        <v>3843.692685</v>
      </c>
      <c r="CU1086">
        <v>100</v>
      </c>
      <c r="CV1086">
        <v>51106</v>
      </c>
      <c r="CW1086">
        <v>2.3347E-2</v>
      </c>
      <c r="CX1086">
        <v>0</v>
      </c>
      <c r="CY1086">
        <v>2.0950000000000001E-3</v>
      </c>
      <c r="CZ1086">
        <v>369</v>
      </c>
      <c r="DA1086" t="s">
        <v>1061</v>
      </c>
      <c r="DB1086" t="s">
        <v>208</v>
      </c>
      <c r="DC1086" t="s">
        <v>1062</v>
      </c>
      <c r="DD1086">
        <v>-85.353449999999995</v>
      </c>
      <c r="DE1086">
        <v>34.914233000000003</v>
      </c>
      <c r="DF1086">
        <v>34.914233000000003</v>
      </c>
      <c r="DG1086">
        <v>-85.353449999999995</v>
      </c>
      <c r="DH1086">
        <v>2.0969999999999999E-3</v>
      </c>
      <c r="DI1086">
        <v>2.0950000000000001E-3</v>
      </c>
      <c r="DJ1086">
        <v>263</v>
      </c>
      <c r="DK1086">
        <v>5100</v>
      </c>
      <c r="DL1086">
        <v>5.4</v>
      </c>
      <c r="DM1086">
        <v>5640</v>
      </c>
      <c r="DN1086">
        <v>5.4</v>
      </c>
      <c r="DO1086">
        <v>6170</v>
      </c>
      <c r="DP1086">
        <v>4.0999999999999996</v>
      </c>
      <c r="DQ1086">
        <v>6220</v>
      </c>
      <c r="DR1086">
        <v>4</v>
      </c>
      <c r="DS1086">
        <v>5800</v>
      </c>
      <c r="DT1086">
        <v>4.7</v>
      </c>
      <c r="DU1086">
        <v>5630</v>
      </c>
      <c r="DV1086">
        <v>4.7</v>
      </c>
      <c r="DW1086">
        <v>5450</v>
      </c>
      <c r="DX1086">
        <v>4.7</v>
      </c>
      <c r="DY1086">
        <v>5450</v>
      </c>
      <c r="DZ1086">
        <v>4.7</v>
      </c>
      <c r="EA1086">
        <v>5490</v>
      </c>
      <c r="EB1086">
        <v>4.7</v>
      </c>
      <c r="EC1086">
        <v>5590</v>
      </c>
      <c r="ED1086">
        <v>4.7</v>
      </c>
      <c r="EE1086">
        <v>0</v>
      </c>
    </row>
    <row r="1087" spans="1:135" x14ac:dyDescent="0.3">
      <c r="A1087">
        <v>1085</v>
      </c>
      <c r="B1087" t="s">
        <v>135</v>
      </c>
      <c r="C1087">
        <v>597</v>
      </c>
      <c r="D1087">
        <v>199</v>
      </c>
      <c r="E1087" t="s">
        <v>135</v>
      </c>
      <c r="F1087">
        <v>6005551</v>
      </c>
      <c r="G1087" t="s">
        <v>136</v>
      </c>
      <c r="H1087" s="1">
        <v>42691</v>
      </c>
      <c r="I1087" t="s">
        <v>908</v>
      </c>
      <c r="J1087" t="s">
        <v>1069</v>
      </c>
      <c r="K1087" t="s">
        <v>1070</v>
      </c>
      <c r="L1087" t="s">
        <v>140</v>
      </c>
      <c r="M1087">
        <v>0</v>
      </c>
      <c r="N1087">
        <v>0</v>
      </c>
      <c r="O1087">
        <v>0</v>
      </c>
      <c r="P1087" t="s">
        <v>190</v>
      </c>
      <c r="Q1087" t="s">
        <v>249</v>
      </c>
      <c r="R1087" t="s">
        <v>180</v>
      </c>
      <c r="S1087" t="s">
        <v>180</v>
      </c>
      <c r="T1087" t="s">
        <v>337</v>
      </c>
      <c r="U1087">
        <v>2</v>
      </c>
      <c r="V1087" t="s">
        <v>182</v>
      </c>
      <c r="W1087" t="s">
        <v>211</v>
      </c>
      <c r="X1087" t="s">
        <v>147</v>
      </c>
      <c r="Y1087" t="s">
        <v>148</v>
      </c>
      <c r="Z1087">
        <v>0</v>
      </c>
      <c r="AA1087" t="s">
        <v>175</v>
      </c>
      <c r="AB1087" t="s">
        <v>362</v>
      </c>
      <c r="AC1087" t="s">
        <v>1071</v>
      </c>
      <c r="AD1087">
        <v>7.9000000000000008E-3</v>
      </c>
      <c r="AE1087">
        <v>34.911427000000003</v>
      </c>
      <c r="AF1087">
        <v>-85.353526000000002</v>
      </c>
      <c r="AG1087">
        <v>263</v>
      </c>
      <c r="AH1087">
        <v>263</v>
      </c>
      <c r="AI1087">
        <v>1990</v>
      </c>
      <c r="AJ1087" t="s">
        <v>924</v>
      </c>
      <c r="AK1087">
        <v>42</v>
      </c>
      <c r="AL1087">
        <v>45</v>
      </c>
      <c r="AM1087" t="s">
        <v>230</v>
      </c>
      <c r="AN1087">
        <v>1008.5</v>
      </c>
      <c r="AO1087">
        <v>41.8</v>
      </c>
      <c r="AP1087">
        <v>735.7</v>
      </c>
      <c r="AQ1087">
        <v>-85.354117000000002</v>
      </c>
      <c r="AR1087">
        <v>34.910297</v>
      </c>
      <c r="AS1087">
        <v>-85.353249000000005</v>
      </c>
      <c r="AT1087">
        <v>34.912145000000002</v>
      </c>
      <c r="AU1087" t="s">
        <v>923</v>
      </c>
      <c r="AV1087">
        <v>1</v>
      </c>
      <c r="AW1087">
        <v>295</v>
      </c>
      <c r="AX1087">
        <v>193</v>
      </c>
      <c r="AY1087">
        <v>0</v>
      </c>
      <c r="AZ1087">
        <v>55</v>
      </c>
      <c r="BA1087">
        <v>5.62</v>
      </c>
      <c r="BB1087">
        <v>5.42</v>
      </c>
      <c r="BC1087">
        <v>707.7</v>
      </c>
      <c r="BD1087">
        <v>700.1</v>
      </c>
      <c r="BE1087">
        <v>705.7</v>
      </c>
      <c r="BF1087">
        <v>45</v>
      </c>
      <c r="BG1087">
        <v>51</v>
      </c>
      <c r="BH1087">
        <v>0</v>
      </c>
      <c r="BI1087" s="1">
        <v>44187</v>
      </c>
      <c r="BJ1087" t="s">
        <v>154</v>
      </c>
      <c r="BK1087">
        <v>2.0950000000000001E-3</v>
      </c>
      <c r="BL1087">
        <v>42260</v>
      </c>
      <c r="BM1087">
        <v>51105</v>
      </c>
      <c r="BN1087" t="s">
        <v>923</v>
      </c>
      <c r="BO1087" t="s">
        <v>911</v>
      </c>
      <c r="BP1087">
        <v>1</v>
      </c>
      <c r="BQ1087">
        <v>19300</v>
      </c>
      <c r="BR1087">
        <v>6</v>
      </c>
      <c r="BS1087">
        <v>1</v>
      </c>
      <c r="BT1087">
        <v>2</v>
      </c>
      <c r="BU1087">
        <v>1</v>
      </c>
      <c r="BV1087">
        <v>1</v>
      </c>
      <c r="BW1087">
        <v>2</v>
      </c>
      <c r="BX1087">
        <v>0</v>
      </c>
      <c r="BY1087">
        <v>4</v>
      </c>
      <c r="BZ1087" t="s">
        <v>156</v>
      </c>
      <c r="CA1087">
        <v>295</v>
      </c>
      <c r="CB1087">
        <v>193</v>
      </c>
      <c r="CC1087">
        <v>0</v>
      </c>
      <c r="CD1087" t="s">
        <v>213</v>
      </c>
      <c r="CE1087" t="s">
        <v>311</v>
      </c>
      <c r="CF1087">
        <v>15832</v>
      </c>
      <c r="CG1087">
        <v>45</v>
      </c>
      <c r="CH1087">
        <v>3600</v>
      </c>
      <c r="CI1087" t="s">
        <v>158</v>
      </c>
      <c r="CJ1087">
        <v>0</v>
      </c>
      <c r="CK1087">
        <v>0.72797199999999995</v>
      </c>
      <c r="CL1087">
        <v>14</v>
      </c>
      <c r="CM1087" t="s">
        <v>159</v>
      </c>
      <c r="CN1087">
        <v>3600</v>
      </c>
      <c r="CO1087">
        <v>516108</v>
      </c>
      <c r="CP1087">
        <v>20.92</v>
      </c>
      <c r="CQ1087">
        <v>21.65</v>
      </c>
      <c r="CR1087">
        <v>516108</v>
      </c>
      <c r="CS1087">
        <v>0</v>
      </c>
      <c r="CT1087">
        <v>3843.692685</v>
      </c>
      <c r="CU1087">
        <v>100</v>
      </c>
      <c r="CV1087">
        <v>51106</v>
      </c>
      <c r="CW1087">
        <v>2.3347E-2</v>
      </c>
      <c r="CX1087">
        <v>0</v>
      </c>
      <c r="CY1087">
        <v>2.0950000000000001E-3</v>
      </c>
      <c r="CZ1087">
        <v>369</v>
      </c>
      <c r="DA1087" t="s">
        <v>1061</v>
      </c>
      <c r="DB1087" t="s">
        <v>208</v>
      </c>
      <c r="DC1087" t="s">
        <v>1062</v>
      </c>
      <c r="DD1087">
        <v>-85.353449999999995</v>
      </c>
      <c r="DE1087">
        <v>34.914233000000003</v>
      </c>
      <c r="DF1087">
        <v>34.914233000000003</v>
      </c>
      <c r="DG1087">
        <v>-85.353449999999995</v>
      </c>
      <c r="DH1087">
        <v>2.0969999999999999E-3</v>
      </c>
      <c r="DI1087">
        <v>2.0950000000000001E-3</v>
      </c>
      <c r="DJ1087">
        <v>263</v>
      </c>
      <c r="DK1087">
        <v>5100</v>
      </c>
      <c r="DL1087">
        <v>5.4</v>
      </c>
      <c r="DM1087">
        <v>5640</v>
      </c>
      <c r="DN1087">
        <v>5.4</v>
      </c>
      <c r="DO1087">
        <v>6170</v>
      </c>
      <c r="DP1087">
        <v>4.0999999999999996</v>
      </c>
      <c r="DQ1087">
        <v>6220</v>
      </c>
      <c r="DR1087">
        <v>4</v>
      </c>
      <c r="DS1087">
        <v>5800</v>
      </c>
      <c r="DT1087">
        <v>4.7</v>
      </c>
      <c r="DU1087">
        <v>5630</v>
      </c>
      <c r="DV1087">
        <v>4.7</v>
      </c>
      <c r="DW1087">
        <v>5450</v>
      </c>
      <c r="DX1087">
        <v>4.7</v>
      </c>
      <c r="DY1087">
        <v>5450</v>
      </c>
      <c r="DZ1087">
        <v>4.7</v>
      </c>
      <c r="EA1087">
        <v>5490</v>
      </c>
      <c r="EB1087">
        <v>4.7</v>
      </c>
      <c r="EC1087">
        <v>5590</v>
      </c>
      <c r="ED1087">
        <v>4.7</v>
      </c>
      <c r="EE1087">
        <v>1.3200000000000001E-4</v>
      </c>
    </row>
    <row r="1088" spans="1:135" x14ac:dyDescent="0.3">
      <c r="A1088">
        <v>1086</v>
      </c>
      <c r="B1088" t="s">
        <v>135</v>
      </c>
      <c r="C1088">
        <v>552</v>
      </c>
      <c r="D1088">
        <v>285</v>
      </c>
      <c r="E1088" t="s">
        <v>135</v>
      </c>
      <c r="F1088">
        <v>5389187</v>
      </c>
      <c r="G1088" t="s">
        <v>136</v>
      </c>
      <c r="H1088" s="1">
        <v>42228</v>
      </c>
      <c r="I1088" t="s">
        <v>908</v>
      </c>
      <c r="J1088" t="s">
        <v>1064</v>
      </c>
      <c r="K1088" t="s">
        <v>1063</v>
      </c>
      <c r="L1088" t="s">
        <v>140</v>
      </c>
      <c r="M1088">
        <v>0</v>
      </c>
      <c r="N1088">
        <v>0</v>
      </c>
      <c r="O1088">
        <v>0</v>
      </c>
      <c r="P1088" t="s">
        <v>190</v>
      </c>
      <c r="Q1088" t="s">
        <v>249</v>
      </c>
      <c r="R1088" t="s">
        <v>180</v>
      </c>
      <c r="S1088" t="s">
        <v>180</v>
      </c>
      <c r="T1088" t="s">
        <v>253</v>
      </c>
      <c r="U1088">
        <v>2</v>
      </c>
      <c r="V1088" t="s">
        <v>194</v>
      </c>
      <c r="W1088" t="s">
        <v>591</v>
      </c>
      <c r="X1088" t="s">
        <v>147</v>
      </c>
      <c r="Y1088" t="s">
        <v>148</v>
      </c>
      <c r="Z1088">
        <v>0</v>
      </c>
      <c r="AA1088" t="s">
        <v>266</v>
      </c>
      <c r="AB1088" t="s">
        <v>362</v>
      </c>
      <c r="AC1088" t="s">
        <v>1065</v>
      </c>
      <c r="AD1088">
        <v>0</v>
      </c>
      <c r="AE1088">
        <v>34.911441000000003</v>
      </c>
      <c r="AF1088">
        <v>-85.353368000000003</v>
      </c>
      <c r="AG1088">
        <v>263</v>
      </c>
      <c r="AH1088">
        <v>263</v>
      </c>
      <c r="AI1088">
        <v>1990</v>
      </c>
      <c r="AJ1088" t="s">
        <v>924</v>
      </c>
      <c r="AK1088">
        <v>42</v>
      </c>
      <c r="AL1088">
        <v>45</v>
      </c>
      <c r="AM1088" t="s">
        <v>230</v>
      </c>
      <c r="AN1088">
        <v>1008.5</v>
      </c>
      <c r="AO1088">
        <v>41.8</v>
      </c>
      <c r="AP1088">
        <v>735.7</v>
      </c>
      <c r="AQ1088">
        <v>-85.354117000000002</v>
      </c>
      <c r="AR1088">
        <v>34.910297</v>
      </c>
      <c r="AS1088">
        <v>-85.353249000000005</v>
      </c>
      <c r="AT1088">
        <v>34.912145000000002</v>
      </c>
      <c r="AU1088" t="s">
        <v>923</v>
      </c>
      <c r="AV1088">
        <v>1</v>
      </c>
      <c r="AW1088">
        <v>295</v>
      </c>
      <c r="AX1088">
        <v>193</v>
      </c>
      <c r="AY1088">
        <v>0</v>
      </c>
      <c r="AZ1088">
        <v>55</v>
      </c>
      <c r="BA1088">
        <v>5.62</v>
      </c>
      <c r="BB1088">
        <v>5.42</v>
      </c>
      <c r="BC1088">
        <v>707.7</v>
      </c>
      <c r="BD1088">
        <v>700.1</v>
      </c>
      <c r="BE1088">
        <v>705.7</v>
      </c>
      <c r="BF1088">
        <v>45</v>
      </c>
      <c r="BG1088">
        <v>51</v>
      </c>
      <c r="BH1088">
        <v>0</v>
      </c>
      <c r="BI1088" s="1">
        <v>44187</v>
      </c>
      <c r="BJ1088" t="s">
        <v>154</v>
      </c>
      <c r="BK1088">
        <v>2.0950000000000001E-3</v>
      </c>
      <c r="BL1088">
        <v>42260</v>
      </c>
      <c r="BM1088">
        <v>51105</v>
      </c>
      <c r="BN1088" t="s">
        <v>923</v>
      </c>
      <c r="BO1088" t="s">
        <v>911</v>
      </c>
      <c r="BP1088">
        <v>1</v>
      </c>
      <c r="BQ1088">
        <v>19300</v>
      </c>
      <c r="BR1088">
        <v>6</v>
      </c>
      <c r="BS1088">
        <v>1</v>
      </c>
      <c r="BT1088">
        <v>2</v>
      </c>
      <c r="BU1088">
        <v>1</v>
      </c>
      <c r="BV1088">
        <v>1</v>
      </c>
      <c r="BW1088">
        <v>2</v>
      </c>
      <c r="BX1088">
        <v>0</v>
      </c>
      <c r="BY1088">
        <v>4</v>
      </c>
      <c r="BZ1088" t="s">
        <v>156</v>
      </c>
      <c r="CA1088">
        <v>295</v>
      </c>
      <c r="CB1088">
        <v>193</v>
      </c>
      <c r="CC1088">
        <v>0</v>
      </c>
      <c r="CD1088" t="s">
        <v>213</v>
      </c>
      <c r="CE1088" t="s">
        <v>311</v>
      </c>
      <c r="CF1088">
        <v>15832</v>
      </c>
      <c r="CG1088">
        <v>45</v>
      </c>
      <c r="CH1088">
        <v>3600</v>
      </c>
      <c r="CI1088" t="s">
        <v>158</v>
      </c>
      <c r="CJ1088">
        <v>0</v>
      </c>
      <c r="CK1088">
        <v>0.72797199999999995</v>
      </c>
      <c r="CL1088">
        <v>14</v>
      </c>
      <c r="CM1088" t="s">
        <v>159</v>
      </c>
      <c r="CN1088">
        <v>3600</v>
      </c>
      <c r="CO1088">
        <v>516108</v>
      </c>
      <c r="CP1088">
        <v>20.92</v>
      </c>
      <c r="CQ1088">
        <v>21.65</v>
      </c>
      <c r="CR1088">
        <v>516108</v>
      </c>
      <c r="CS1088">
        <v>0</v>
      </c>
      <c r="CT1088">
        <v>3843.692685</v>
      </c>
      <c r="CU1088">
        <v>100</v>
      </c>
      <c r="CV1088">
        <v>51106</v>
      </c>
      <c r="CW1088">
        <v>2.3347E-2</v>
      </c>
      <c r="CX1088">
        <v>0</v>
      </c>
      <c r="CY1088">
        <v>2.0950000000000001E-3</v>
      </c>
      <c r="CZ1088">
        <v>369</v>
      </c>
      <c r="DA1088" t="s">
        <v>1061</v>
      </c>
      <c r="DB1088" t="s">
        <v>208</v>
      </c>
      <c r="DC1088" t="s">
        <v>1062</v>
      </c>
      <c r="DD1088">
        <v>-85.353449999999995</v>
      </c>
      <c r="DE1088">
        <v>34.914233000000003</v>
      </c>
      <c r="DF1088">
        <v>34.914233000000003</v>
      </c>
      <c r="DG1088">
        <v>-85.353449999999995</v>
      </c>
      <c r="DH1088">
        <v>2.0969999999999999E-3</v>
      </c>
      <c r="DI1088">
        <v>2.0950000000000001E-3</v>
      </c>
      <c r="DJ1088">
        <v>263</v>
      </c>
      <c r="DK1088">
        <v>5100</v>
      </c>
      <c r="DL1088">
        <v>5.4</v>
      </c>
      <c r="DM1088">
        <v>5640</v>
      </c>
      <c r="DN1088">
        <v>5.4</v>
      </c>
      <c r="DO1088">
        <v>6170</v>
      </c>
      <c r="DP1088">
        <v>4.0999999999999996</v>
      </c>
      <c r="DQ1088">
        <v>6220</v>
      </c>
      <c r="DR1088">
        <v>4</v>
      </c>
      <c r="DS1088">
        <v>5800</v>
      </c>
      <c r="DT1088">
        <v>4.7</v>
      </c>
      <c r="DU1088">
        <v>5630</v>
      </c>
      <c r="DV1088">
        <v>4.7</v>
      </c>
      <c r="DW1088">
        <v>5450</v>
      </c>
      <c r="DX1088">
        <v>4.7</v>
      </c>
      <c r="DY1088">
        <v>5450</v>
      </c>
      <c r="DZ1088">
        <v>4.7</v>
      </c>
      <c r="EA1088">
        <v>5490</v>
      </c>
      <c r="EB1088">
        <v>4.7</v>
      </c>
      <c r="EC1088">
        <v>5590</v>
      </c>
      <c r="ED1088">
        <v>4.7</v>
      </c>
      <c r="EE1088">
        <v>1.5999999999999999E-5</v>
      </c>
    </row>
    <row r="1089" spans="1:135" x14ac:dyDescent="0.3">
      <c r="A1089">
        <v>1087</v>
      </c>
      <c r="B1089" t="s">
        <v>135</v>
      </c>
      <c r="C1089">
        <v>620</v>
      </c>
      <c r="D1089">
        <v>125</v>
      </c>
      <c r="E1089" t="s">
        <v>135</v>
      </c>
      <c r="F1089">
        <v>6643625</v>
      </c>
      <c r="G1089" t="s">
        <v>136</v>
      </c>
      <c r="H1089" s="1">
        <v>43181</v>
      </c>
      <c r="I1089" t="s">
        <v>908</v>
      </c>
      <c r="J1089" t="s">
        <v>1066</v>
      </c>
      <c r="K1089" t="s">
        <v>1072</v>
      </c>
      <c r="L1089" t="s">
        <v>169</v>
      </c>
      <c r="M1089">
        <v>0</v>
      </c>
      <c r="N1089">
        <v>0</v>
      </c>
      <c r="O1089">
        <v>0</v>
      </c>
      <c r="P1089" t="s">
        <v>190</v>
      </c>
      <c r="Q1089" t="s">
        <v>249</v>
      </c>
      <c r="R1089" t="s">
        <v>180</v>
      </c>
      <c r="S1089" t="s">
        <v>180</v>
      </c>
      <c r="T1089" t="s">
        <v>253</v>
      </c>
      <c r="U1089">
        <v>2</v>
      </c>
      <c r="V1089" t="s">
        <v>417</v>
      </c>
      <c r="W1089" t="s">
        <v>252</v>
      </c>
      <c r="X1089" t="s">
        <v>147</v>
      </c>
      <c r="Y1089" t="s">
        <v>148</v>
      </c>
      <c r="Z1089">
        <v>0</v>
      </c>
      <c r="AA1089" t="s">
        <v>175</v>
      </c>
      <c r="AB1089" t="s">
        <v>212</v>
      </c>
      <c r="AC1089" t="s">
        <v>1065</v>
      </c>
      <c r="AD1089">
        <v>8.7180000000000001E-3</v>
      </c>
      <c r="AE1089">
        <v>34.911456000000001</v>
      </c>
      <c r="AF1089">
        <v>-85.353235999999995</v>
      </c>
      <c r="AG1089">
        <v>263</v>
      </c>
      <c r="AH1089">
        <v>263</v>
      </c>
      <c r="AI1089">
        <v>1990</v>
      </c>
      <c r="AJ1089" t="s">
        <v>924</v>
      </c>
      <c r="AK1089">
        <v>42</v>
      </c>
      <c r="AL1089">
        <v>45</v>
      </c>
      <c r="AM1089" t="s">
        <v>230</v>
      </c>
      <c r="AN1089">
        <v>1008.5</v>
      </c>
      <c r="AO1089">
        <v>41.8</v>
      </c>
      <c r="AP1089">
        <v>735.7</v>
      </c>
      <c r="AQ1089">
        <v>-85.354117000000002</v>
      </c>
      <c r="AR1089">
        <v>34.910297</v>
      </c>
      <c r="AS1089">
        <v>-85.353249000000005</v>
      </c>
      <c r="AT1089">
        <v>34.912145000000002</v>
      </c>
      <c r="AU1089" t="s">
        <v>923</v>
      </c>
      <c r="AV1089">
        <v>1</v>
      </c>
      <c r="AW1089">
        <v>295</v>
      </c>
      <c r="AX1089">
        <v>193</v>
      </c>
      <c r="AY1089">
        <v>0</v>
      </c>
      <c r="AZ1089">
        <v>55</v>
      </c>
      <c r="BA1089">
        <v>5.62</v>
      </c>
      <c r="BB1089">
        <v>5.42</v>
      </c>
      <c r="BC1089">
        <v>707.7</v>
      </c>
      <c r="BD1089">
        <v>700.1</v>
      </c>
      <c r="BE1089">
        <v>705.7</v>
      </c>
      <c r="BF1089">
        <v>45</v>
      </c>
      <c r="BG1089">
        <v>51</v>
      </c>
      <c r="BH1089">
        <v>0</v>
      </c>
      <c r="BI1089" s="1">
        <v>44187</v>
      </c>
      <c r="BJ1089" t="s">
        <v>154</v>
      </c>
      <c r="BK1089">
        <v>2.0950000000000001E-3</v>
      </c>
      <c r="BL1089">
        <v>42260</v>
      </c>
      <c r="BM1089">
        <v>51105</v>
      </c>
      <c r="BN1089" t="s">
        <v>923</v>
      </c>
      <c r="BO1089" t="s">
        <v>911</v>
      </c>
      <c r="BP1089">
        <v>1</v>
      </c>
      <c r="BQ1089">
        <v>19300</v>
      </c>
      <c r="BR1089">
        <v>6</v>
      </c>
      <c r="BS1089">
        <v>1</v>
      </c>
      <c r="BT1089">
        <v>2</v>
      </c>
      <c r="BU1089">
        <v>1</v>
      </c>
      <c r="BV1089">
        <v>1</v>
      </c>
      <c r="BW1089">
        <v>2</v>
      </c>
      <c r="BX1089">
        <v>0</v>
      </c>
      <c r="BY1089">
        <v>4</v>
      </c>
      <c r="BZ1089" t="s">
        <v>156</v>
      </c>
      <c r="CA1089">
        <v>295</v>
      </c>
      <c r="CB1089">
        <v>193</v>
      </c>
      <c r="CC1089">
        <v>0</v>
      </c>
      <c r="CD1089" t="s">
        <v>213</v>
      </c>
      <c r="CE1089" t="s">
        <v>311</v>
      </c>
      <c r="CF1089">
        <v>15832</v>
      </c>
      <c r="CG1089">
        <v>45</v>
      </c>
      <c r="CH1089">
        <v>3600</v>
      </c>
      <c r="CI1089" t="s">
        <v>158</v>
      </c>
      <c r="CJ1089">
        <v>0</v>
      </c>
      <c r="CK1089">
        <v>0.72797199999999995</v>
      </c>
      <c r="CL1089">
        <v>14</v>
      </c>
      <c r="CM1089" t="s">
        <v>159</v>
      </c>
      <c r="CN1089">
        <v>3600</v>
      </c>
      <c r="CO1089">
        <v>516108</v>
      </c>
      <c r="CP1089">
        <v>20.92</v>
      </c>
      <c r="CQ1089">
        <v>21.65</v>
      </c>
      <c r="CR1089">
        <v>516108</v>
      </c>
      <c r="CS1089">
        <v>0</v>
      </c>
      <c r="CT1089">
        <v>3843.692685</v>
      </c>
      <c r="CU1089">
        <v>100</v>
      </c>
      <c r="CV1089">
        <v>51106</v>
      </c>
      <c r="CW1089">
        <v>2.3347E-2</v>
      </c>
      <c r="CX1089">
        <v>0</v>
      </c>
      <c r="CY1089">
        <v>2.0950000000000001E-3</v>
      </c>
      <c r="CZ1089">
        <v>369</v>
      </c>
      <c r="DA1089" t="s">
        <v>1061</v>
      </c>
      <c r="DB1089" t="s">
        <v>208</v>
      </c>
      <c r="DC1089" t="s">
        <v>1062</v>
      </c>
      <c r="DD1089">
        <v>-85.353449999999995</v>
      </c>
      <c r="DE1089">
        <v>34.914233000000003</v>
      </c>
      <c r="DF1089">
        <v>34.914233000000003</v>
      </c>
      <c r="DG1089">
        <v>-85.353449999999995</v>
      </c>
      <c r="DH1089">
        <v>2.0969999999999999E-3</v>
      </c>
      <c r="DI1089">
        <v>2.0950000000000001E-3</v>
      </c>
      <c r="DJ1089">
        <v>263</v>
      </c>
      <c r="DK1089">
        <v>5100</v>
      </c>
      <c r="DL1089">
        <v>5.4</v>
      </c>
      <c r="DM1089">
        <v>5640</v>
      </c>
      <c r="DN1089">
        <v>5.4</v>
      </c>
      <c r="DO1089">
        <v>6170</v>
      </c>
      <c r="DP1089">
        <v>4.0999999999999996</v>
      </c>
      <c r="DQ1089">
        <v>6220</v>
      </c>
      <c r="DR1089">
        <v>4</v>
      </c>
      <c r="DS1089">
        <v>5800</v>
      </c>
      <c r="DT1089">
        <v>4.7</v>
      </c>
      <c r="DU1089">
        <v>5630</v>
      </c>
      <c r="DV1089">
        <v>4.7</v>
      </c>
      <c r="DW1089">
        <v>5450</v>
      </c>
      <c r="DX1089">
        <v>4.7</v>
      </c>
      <c r="DY1089">
        <v>5450</v>
      </c>
      <c r="DZ1089">
        <v>4.7</v>
      </c>
      <c r="EA1089">
        <v>5490</v>
      </c>
      <c r="EB1089">
        <v>4.7</v>
      </c>
      <c r="EC1089">
        <v>5590</v>
      </c>
      <c r="ED1089">
        <v>4.7</v>
      </c>
      <c r="EE1089">
        <v>1.3999999999999999E-4</v>
      </c>
    </row>
    <row r="1090" spans="1:135" x14ac:dyDescent="0.3">
      <c r="A1090">
        <v>1088</v>
      </c>
      <c r="B1090" t="s">
        <v>135</v>
      </c>
      <c r="C1090">
        <v>697</v>
      </c>
      <c r="D1090">
        <v>62</v>
      </c>
      <c r="E1090" t="s">
        <v>135</v>
      </c>
      <c r="F1090">
        <v>7229384</v>
      </c>
      <c r="G1090" t="s">
        <v>136</v>
      </c>
      <c r="H1090" s="1">
        <v>43612</v>
      </c>
      <c r="I1090" t="s">
        <v>908</v>
      </c>
      <c r="J1090" t="s">
        <v>922</v>
      </c>
      <c r="K1090" t="s">
        <v>139</v>
      </c>
      <c r="L1090" t="s">
        <v>256</v>
      </c>
      <c r="M1090">
        <v>0</v>
      </c>
      <c r="N1090">
        <v>1</v>
      </c>
      <c r="O1090">
        <v>0</v>
      </c>
      <c r="P1090" t="s">
        <v>141</v>
      </c>
      <c r="Q1090" t="s">
        <v>170</v>
      </c>
      <c r="R1090" t="s">
        <v>272</v>
      </c>
      <c r="S1090" t="s">
        <v>272</v>
      </c>
      <c r="T1090" t="s">
        <v>271</v>
      </c>
      <c r="U1090">
        <v>1</v>
      </c>
      <c r="V1090" t="s">
        <v>165</v>
      </c>
      <c r="W1090" t="s">
        <v>217</v>
      </c>
      <c r="X1090" t="s">
        <v>147</v>
      </c>
      <c r="Y1090" t="s">
        <v>148</v>
      </c>
      <c r="Z1090">
        <v>46</v>
      </c>
      <c r="AA1090" t="s">
        <v>323</v>
      </c>
      <c r="AB1090" t="s">
        <v>324</v>
      </c>
      <c r="AC1090" t="s">
        <v>923</v>
      </c>
      <c r="AD1090">
        <v>21.613257000000001</v>
      </c>
      <c r="AE1090">
        <v>34.910935000000002</v>
      </c>
      <c r="AF1090">
        <v>-85.353592000000006</v>
      </c>
      <c r="AG1090">
        <v>263</v>
      </c>
      <c r="AH1090">
        <v>263</v>
      </c>
      <c r="AI1090">
        <v>1990</v>
      </c>
      <c r="AJ1090" t="s">
        <v>924</v>
      </c>
      <c r="AK1090">
        <v>42</v>
      </c>
      <c r="AL1090">
        <v>45</v>
      </c>
      <c r="AM1090" t="s">
        <v>230</v>
      </c>
      <c r="AN1090">
        <v>1008.5</v>
      </c>
      <c r="AO1090">
        <v>41.8</v>
      </c>
      <c r="AP1090">
        <v>735.7</v>
      </c>
      <c r="AQ1090">
        <v>-85.354117000000002</v>
      </c>
      <c r="AR1090">
        <v>34.910297</v>
      </c>
      <c r="AS1090">
        <v>-85.353249000000005</v>
      </c>
      <c r="AT1090">
        <v>34.912145000000002</v>
      </c>
      <c r="AU1090" t="s">
        <v>923</v>
      </c>
      <c r="AV1090">
        <v>1</v>
      </c>
      <c r="AW1090">
        <v>295</v>
      </c>
      <c r="AX1090">
        <v>193</v>
      </c>
      <c r="AY1090">
        <v>0</v>
      </c>
      <c r="AZ1090">
        <v>55</v>
      </c>
      <c r="BA1090">
        <v>5.62</v>
      </c>
      <c r="BB1090">
        <v>5.42</v>
      </c>
      <c r="BC1090">
        <v>707.7</v>
      </c>
      <c r="BD1090">
        <v>700.1</v>
      </c>
      <c r="BE1090">
        <v>705.7</v>
      </c>
      <c r="BF1090">
        <v>45</v>
      </c>
      <c r="BG1090">
        <v>51</v>
      </c>
      <c r="BH1090">
        <v>0</v>
      </c>
      <c r="BI1090" s="1">
        <v>44187</v>
      </c>
      <c r="BJ1090" t="s">
        <v>154</v>
      </c>
      <c r="BK1090">
        <v>2.0950000000000001E-3</v>
      </c>
      <c r="BL1090">
        <v>42260</v>
      </c>
      <c r="BM1090">
        <v>51105</v>
      </c>
      <c r="BN1090" t="s">
        <v>923</v>
      </c>
      <c r="BO1090" t="s">
        <v>911</v>
      </c>
      <c r="BP1090">
        <v>1</v>
      </c>
      <c r="BQ1090">
        <v>19300</v>
      </c>
      <c r="BR1090">
        <v>6</v>
      </c>
      <c r="BS1090">
        <v>1</v>
      </c>
      <c r="BT1090">
        <v>2</v>
      </c>
      <c r="BU1090">
        <v>1</v>
      </c>
      <c r="BV1090">
        <v>1</v>
      </c>
      <c r="BW1090">
        <v>2</v>
      </c>
      <c r="BX1090">
        <v>0</v>
      </c>
      <c r="BY1090">
        <v>4</v>
      </c>
      <c r="BZ1090" t="s">
        <v>156</v>
      </c>
      <c r="CA1090">
        <v>295</v>
      </c>
      <c r="CB1090">
        <v>193</v>
      </c>
      <c r="CC1090">
        <v>0</v>
      </c>
      <c r="CD1090" t="s">
        <v>213</v>
      </c>
      <c r="CE1090" t="s">
        <v>311</v>
      </c>
      <c r="CF1090">
        <v>15832</v>
      </c>
      <c r="CG1090">
        <v>45</v>
      </c>
      <c r="CH1090">
        <v>3600</v>
      </c>
      <c r="CI1090" t="s">
        <v>158</v>
      </c>
      <c r="CJ1090">
        <v>0</v>
      </c>
      <c r="CK1090">
        <v>0.72797199999999995</v>
      </c>
      <c r="CL1090">
        <v>14</v>
      </c>
      <c r="CM1090" t="s">
        <v>159</v>
      </c>
      <c r="CN1090">
        <v>3600</v>
      </c>
      <c r="CO1090">
        <v>516108</v>
      </c>
      <c r="CP1090">
        <v>20.92</v>
      </c>
      <c r="CQ1090">
        <v>21.65</v>
      </c>
      <c r="CR1090">
        <v>516108</v>
      </c>
      <c r="CS1090">
        <v>0</v>
      </c>
      <c r="CT1090">
        <v>3843.692685</v>
      </c>
      <c r="CU1090">
        <v>100</v>
      </c>
      <c r="CV1090">
        <v>51106</v>
      </c>
      <c r="CW1090">
        <v>2.3347E-2</v>
      </c>
      <c r="CX1090">
        <v>0</v>
      </c>
      <c r="CY1090">
        <v>2.0950000000000001E-3</v>
      </c>
      <c r="CZ1090">
        <v>369</v>
      </c>
      <c r="DA1090" t="s">
        <v>1061</v>
      </c>
      <c r="DB1090" t="s">
        <v>208</v>
      </c>
      <c r="DC1090" t="s">
        <v>1062</v>
      </c>
      <c r="DD1090">
        <v>-85.353449999999995</v>
      </c>
      <c r="DE1090">
        <v>34.914233000000003</v>
      </c>
      <c r="DF1090">
        <v>34.914233000000003</v>
      </c>
      <c r="DG1090">
        <v>-85.353449999999995</v>
      </c>
      <c r="DH1090">
        <v>2.0969999999999999E-3</v>
      </c>
      <c r="DI1090">
        <v>2.0950000000000001E-3</v>
      </c>
      <c r="DJ1090">
        <v>263</v>
      </c>
      <c r="DK1090">
        <v>5100</v>
      </c>
      <c r="DL1090">
        <v>5.4</v>
      </c>
      <c r="DM1090">
        <v>5640</v>
      </c>
      <c r="DN1090">
        <v>5.4</v>
      </c>
      <c r="DO1090">
        <v>6170</v>
      </c>
      <c r="DP1090">
        <v>4.0999999999999996</v>
      </c>
      <c r="DQ1090">
        <v>6220</v>
      </c>
      <c r="DR1090">
        <v>4</v>
      </c>
      <c r="DS1090">
        <v>5800</v>
      </c>
      <c r="DT1090">
        <v>4.7</v>
      </c>
      <c r="DU1090">
        <v>5630</v>
      </c>
      <c r="DV1090">
        <v>4.7</v>
      </c>
      <c r="DW1090">
        <v>5450</v>
      </c>
      <c r="DX1090">
        <v>4.7</v>
      </c>
      <c r="DY1090">
        <v>5450</v>
      </c>
      <c r="DZ1090">
        <v>4.7</v>
      </c>
      <c r="EA1090">
        <v>5490</v>
      </c>
      <c r="EB1090">
        <v>4.7</v>
      </c>
      <c r="EC1090">
        <v>5590</v>
      </c>
      <c r="ED1090">
        <v>4.7</v>
      </c>
      <c r="EE1090">
        <v>0</v>
      </c>
    </row>
    <row r="1091" spans="1:135" x14ac:dyDescent="0.3">
      <c r="A1091">
        <v>1089</v>
      </c>
      <c r="B1091" t="s">
        <v>135</v>
      </c>
      <c r="C1091">
        <v>703</v>
      </c>
      <c r="D1091">
        <v>57</v>
      </c>
      <c r="E1091" t="s">
        <v>135</v>
      </c>
      <c r="F1091">
        <v>7254381</v>
      </c>
      <c r="G1091" t="s">
        <v>136</v>
      </c>
      <c r="H1091" s="1">
        <v>43635</v>
      </c>
      <c r="I1091" t="s">
        <v>908</v>
      </c>
      <c r="J1091" t="s">
        <v>1064</v>
      </c>
      <c r="K1091" t="s">
        <v>139</v>
      </c>
      <c r="L1091" t="s">
        <v>140</v>
      </c>
      <c r="M1091">
        <v>0</v>
      </c>
      <c r="N1091">
        <v>0</v>
      </c>
      <c r="O1091">
        <v>0</v>
      </c>
      <c r="P1091" t="s">
        <v>141</v>
      </c>
      <c r="Q1091" t="s">
        <v>142</v>
      </c>
      <c r="R1091" t="s">
        <v>276</v>
      </c>
      <c r="S1091" t="s">
        <v>276</v>
      </c>
      <c r="T1091" t="s">
        <v>221</v>
      </c>
      <c r="U1091">
        <v>1</v>
      </c>
      <c r="V1091" t="s">
        <v>165</v>
      </c>
      <c r="W1091" t="s">
        <v>217</v>
      </c>
      <c r="X1091" t="s">
        <v>147</v>
      </c>
      <c r="Y1091" t="s">
        <v>148</v>
      </c>
      <c r="Z1091">
        <v>35</v>
      </c>
      <c r="AA1091" t="s">
        <v>149</v>
      </c>
      <c r="AB1091" t="s">
        <v>168</v>
      </c>
      <c r="AC1091" t="s">
        <v>1065</v>
      </c>
      <c r="AD1091">
        <v>0</v>
      </c>
      <c r="AE1091">
        <v>34.911439999999999</v>
      </c>
      <c r="AF1091">
        <v>-85.353385000000003</v>
      </c>
      <c r="AG1091">
        <v>263</v>
      </c>
      <c r="AH1091">
        <v>263</v>
      </c>
      <c r="AI1091">
        <v>1990</v>
      </c>
      <c r="AJ1091" t="s">
        <v>924</v>
      </c>
      <c r="AK1091">
        <v>42</v>
      </c>
      <c r="AL1091">
        <v>45</v>
      </c>
      <c r="AM1091" t="s">
        <v>230</v>
      </c>
      <c r="AN1091">
        <v>1008.5</v>
      </c>
      <c r="AO1091">
        <v>41.8</v>
      </c>
      <c r="AP1091">
        <v>735.7</v>
      </c>
      <c r="AQ1091">
        <v>-85.354117000000002</v>
      </c>
      <c r="AR1091">
        <v>34.910297</v>
      </c>
      <c r="AS1091">
        <v>-85.353249000000005</v>
      </c>
      <c r="AT1091">
        <v>34.912145000000002</v>
      </c>
      <c r="AU1091" t="s">
        <v>923</v>
      </c>
      <c r="AV1091">
        <v>1</v>
      </c>
      <c r="AW1091">
        <v>295</v>
      </c>
      <c r="AX1091">
        <v>193</v>
      </c>
      <c r="AY1091">
        <v>0</v>
      </c>
      <c r="AZ1091">
        <v>55</v>
      </c>
      <c r="BA1091">
        <v>5.62</v>
      </c>
      <c r="BB1091">
        <v>5.42</v>
      </c>
      <c r="BC1091">
        <v>707.7</v>
      </c>
      <c r="BD1091">
        <v>700.1</v>
      </c>
      <c r="BE1091">
        <v>705.7</v>
      </c>
      <c r="BF1091">
        <v>45</v>
      </c>
      <c r="BG1091">
        <v>51</v>
      </c>
      <c r="BH1091">
        <v>0</v>
      </c>
      <c r="BI1091" s="1">
        <v>44187</v>
      </c>
      <c r="BJ1091" t="s">
        <v>154</v>
      </c>
      <c r="BK1091">
        <v>2.0950000000000001E-3</v>
      </c>
      <c r="BL1091">
        <v>42260</v>
      </c>
      <c r="BM1091">
        <v>51105</v>
      </c>
      <c r="BN1091" t="s">
        <v>923</v>
      </c>
      <c r="BO1091" t="s">
        <v>911</v>
      </c>
      <c r="BP1091">
        <v>1</v>
      </c>
      <c r="BQ1091">
        <v>19300</v>
      </c>
      <c r="BR1091">
        <v>6</v>
      </c>
      <c r="BS1091">
        <v>1</v>
      </c>
      <c r="BT1091">
        <v>2</v>
      </c>
      <c r="BU1091">
        <v>1</v>
      </c>
      <c r="BV1091">
        <v>1</v>
      </c>
      <c r="BW1091">
        <v>2</v>
      </c>
      <c r="BX1091">
        <v>0</v>
      </c>
      <c r="BY1091">
        <v>4</v>
      </c>
      <c r="BZ1091" t="s">
        <v>156</v>
      </c>
      <c r="CA1091">
        <v>295</v>
      </c>
      <c r="CB1091">
        <v>193</v>
      </c>
      <c r="CC1091">
        <v>0</v>
      </c>
      <c r="CD1091" t="s">
        <v>213</v>
      </c>
      <c r="CE1091" t="s">
        <v>311</v>
      </c>
      <c r="CF1091">
        <v>15832</v>
      </c>
      <c r="CG1091">
        <v>45</v>
      </c>
      <c r="CH1091">
        <v>3600</v>
      </c>
      <c r="CI1091" t="s">
        <v>158</v>
      </c>
      <c r="CJ1091">
        <v>0</v>
      </c>
      <c r="CK1091">
        <v>0.72797199999999995</v>
      </c>
      <c r="CL1091">
        <v>14</v>
      </c>
      <c r="CM1091" t="s">
        <v>159</v>
      </c>
      <c r="CN1091">
        <v>3600</v>
      </c>
      <c r="CO1091">
        <v>516108</v>
      </c>
      <c r="CP1091">
        <v>20.92</v>
      </c>
      <c r="CQ1091">
        <v>21.65</v>
      </c>
      <c r="CR1091">
        <v>516108</v>
      </c>
      <c r="CS1091">
        <v>0</v>
      </c>
      <c r="CT1091">
        <v>3843.692685</v>
      </c>
      <c r="CU1091">
        <v>100</v>
      </c>
      <c r="CV1091">
        <v>51106</v>
      </c>
      <c r="CW1091">
        <v>2.3347E-2</v>
      </c>
      <c r="CX1091">
        <v>0</v>
      </c>
      <c r="CY1091">
        <v>2.0950000000000001E-3</v>
      </c>
      <c r="CZ1091">
        <v>369</v>
      </c>
      <c r="DA1091" t="s">
        <v>1061</v>
      </c>
      <c r="DB1091" t="s">
        <v>208</v>
      </c>
      <c r="DC1091" t="s">
        <v>1062</v>
      </c>
      <c r="DD1091">
        <v>-85.353449999999995</v>
      </c>
      <c r="DE1091">
        <v>34.914233000000003</v>
      </c>
      <c r="DF1091">
        <v>34.914233000000003</v>
      </c>
      <c r="DG1091">
        <v>-85.353449999999995</v>
      </c>
      <c r="DH1091">
        <v>2.0969999999999999E-3</v>
      </c>
      <c r="DI1091">
        <v>2.0950000000000001E-3</v>
      </c>
      <c r="DJ1091">
        <v>263</v>
      </c>
      <c r="DK1091">
        <v>5100</v>
      </c>
      <c r="DL1091">
        <v>5.4</v>
      </c>
      <c r="DM1091">
        <v>5640</v>
      </c>
      <c r="DN1091">
        <v>5.4</v>
      </c>
      <c r="DO1091">
        <v>6170</v>
      </c>
      <c r="DP1091">
        <v>4.0999999999999996</v>
      </c>
      <c r="DQ1091">
        <v>6220</v>
      </c>
      <c r="DR1091">
        <v>4</v>
      </c>
      <c r="DS1091">
        <v>5800</v>
      </c>
      <c r="DT1091">
        <v>4.7</v>
      </c>
      <c r="DU1091">
        <v>5630</v>
      </c>
      <c r="DV1091">
        <v>4.7</v>
      </c>
      <c r="DW1091">
        <v>5450</v>
      </c>
      <c r="DX1091">
        <v>4.7</v>
      </c>
      <c r="DY1091">
        <v>5450</v>
      </c>
      <c r="DZ1091">
        <v>4.7</v>
      </c>
      <c r="EA1091">
        <v>5490</v>
      </c>
      <c r="EB1091">
        <v>4.7</v>
      </c>
      <c r="EC1091">
        <v>5590</v>
      </c>
      <c r="ED1091">
        <v>4.7</v>
      </c>
      <c r="EE1091">
        <v>0</v>
      </c>
    </row>
    <row r="1092" spans="1:135" x14ac:dyDescent="0.3">
      <c r="A1092">
        <v>1090</v>
      </c>
      <c r="B1092" t="s">
        <v>135</v>
      </c>
      <c r="C1092">
        <v>727</v>
      </c>
      <c r="D1092">
        <v>47</v>
      </c>
      <c r="E1092" t="s">
        <v>135</v>
      </c>
      <c r="F1092">
        <v>7497911</v>
      </c>
      <c r="G1092" t="s">
        <v>136</v>
      </c>
      <c r="H1092" s="1">
        <v>43823</v>
      </c>
      <c r="I1092" t="s">
        <v>908</v>
      </c>
      <c r="J1092" t="s">
        <v>1064</v>
      </c>
      <c r="K1092" t="s">
        <v>1073</v>
      </c>
      <c r="L1092" t="s">
        <v>140</v>
      </c>
      <c r="M1092">
        <v>0</v>
      </c>
      <c r="N1092">
        <v>0</v>
      </c>
      <c r="O1092">
        <v>0</v>
      </c>
      <c r="P1092" t="s">
        <v>190</v>
      </c>
      <c r="Q1092" t="s">
        <v>249</v>
      </c>
      <c r="R1092" t="s">
        <v>180</v>
      </c>
      <c r="S1092" t="s">
        <v>180</v>
      </c>
      <c r="T1092" t="s">
        <v>253</v>
      </c>
      <c r="U1092">
        <v>2</v>
      </c>
      <c r="V1092" t="s">
        <v>194</v>
      </c>
      <c r="W1092" t="s">
        <v>382</v>
      </c>
      <c r="X1092" t="s">
        <v>178</v>
      </c>
      <c r="Y1092" t="s">
        <v>148</v>
      </c>
      <c r="Z1092">
        <v>0</v>
      </c>
      <c r="AA1092" t="s">
        <v>244</v>
      </c>
      <c r="AB1092" t="s">
        <v>212</v>
      </c>
      <c r="AC1092" t="s">
        <v>923</v>
      </c>
      <c r="AD1092">
        <v>21.647224999999999</v>
      </c>
      <c r="AE1092">
        <v>34.9114</v>
      </c>
      <c r="AF1092">
        <v>-85.353397000000001</v>
      </c>
      <c r="AG1092">
        <v>263</v>
      </c>
      <c r="AH1092">
        <v>263</v>
      </c>
      <c r="AI1092">
        <v>1990</v>
      </c>
      <c r="AJ1092" t="s">
        <v>924</v>
      </c>
      <c r="AK1092">
        <v>42</v>
      </c>
      <c r="AL1092">
        <v>45</v>
      </c>
      <c r="AM1092" t="s">
        <v>230</v>
      </c>
      <c r="AN1092">
        <v>1008.5</v>
      </c>
      <c r="AO1092">
        <v>41.8</v>
      </c>
      <c r="AP1092">
        <v>735.7</v>
      </c>
      <c r="AQ1092">
        <v>-85.354117000000002</v>
      </c>
      <c r="AR1092">
        <v>34.910297</v>
      </c>
      <c r="AS1092">
        <v>-85.353249000000005</v>
      </c>
      <c r="AT1092">
        <v>34.912145000000002</v>
      </c>
      <c r="AU1092" t="s">
        <v>923</v>
      </c>
      <c r="AV1092">
        <v>1</v>
      </c>
      <c r="AW1092">
        <v>295</v>
      </c>
      <c r="AX1092">
        <v>193</v>
      </c>
      <c r="AY1092">
        <v>0</v>
      </c>
      <c r="AZ1092">
        <v>55</v>
      </c>
      <c r="BA1092">
        <v>5.62</v>
      </c>
      <c r="BB1092">
        <v>5.42</v>
      </c>
      <c r="BC1092">
        <v>707.7</v>
      </c>
      <c r="BD1092">
        <v>700.1</v>
      </c>
      <c r="BE1092">
        <v>705.7</v>
      </c>
      <c r="BF1092">
        <v>45</v>
      </c>
      <c r="BG1092">
        <v>51</v>
      </c>
      <c r="BH1092">
        <v>0</v>
      </c>
      <c r="BI1092" s="1">
        <v>44187</v>
      </c>
      <c r="BJ1092" t="s">
        <v>154</v>
      </c>
      <c r="BK1092">
        <v>2.0950000000000001E-3</v>
      </c>
      <c r="BL1092">
        <v>42260</v>
      </c>
      <c r="BM1092">
        <v>51105</v>
      </c>
      <c r="BN1092" t="s">
        <v>923</v>
      </c>
      <c r="BO1092" t="s">
        <v>911</v>
      </c>
      <c r="BP1092">
        <v>1</v>
      </c>
      <c r="BQ1092">
        <v>19300</v>
      </c>
      <c r="BR1092">
        <v>6</v>
      </c>
      <c r="BS1092">
        <v>1</v>
      </c>
      <c r="BT1092">
        <v>2</v>
      </c>
      <c r="BU1092">
        <v>1</v>
      </c>
      <c r="BV1092">
        <v>1</v>
      </c>
      <c r="BW1092">
        <v>2</v>
      </c>
      <c r="BX1092">
        <v>0</v>
      </c>
      <c r="BY1092">
        <v>4</v>
      </c>
      <c r="BZ1092" t="s">
        <v>156</v>
      </c>
      <c r="CA1092">
        <v>295</v>
      </c>
      <c r="CB1092">
        <v>193</v>
      </c>
      <c r="CC1092">
        <v>0</v>
      </c>
      <c r="CD1092" t="s">
        <v>213</v>
      </c>
      <c r="CE1092" t="s">
        <v>311</v>
      </c>
      <c r="CF1092">
        <v>15832</v>
      </c>
      <c r="CG1092">
        <v>45</v>
      </c>
      <c r="CH1092">
        <v>3600</v>
      </c>
      <c r="CI1092" t="s">
        <v>158</v>
      </c>
      <c r="CJ1092">
        <v>0</v>
      </c>
      <c r="CK1092">
        <v>0.72797199999999995</v>
      </c>
      <c r="CL1092">
        <v>14</v>
      </c>
      <c r="CM1092" t="s">
        <v>159</v>
      </c>
      <c r="CN1092">
        <v>3600</v>
      </c>
      <c r="CO1092">
        <v>516108</v>
      </c>
      <c r="CP1092">
        <v>20.92</v>
      </c>
      <c r="CQ1092">
        <v>21.65</v>
      </c>
      <c r="CR1092">
        <v>516108</v>
      </c>
      <c r="CS1092">
        <v>0</v>
      </c>
      <c r="CT1092">
        <v>3843.692685</v>
      </c>
      <c r="CU1092">
        <v>100</v>
      </c>
      <c r="CV1092">
        <v>51106</v>
      </c>
      <c r="CW1092">
        <v>2.3347E-2</v>
      </c>
      <c r="CX1092">
        <v>0</v>
      </c>
      <c r="CY1092">
        <v>2.0950000000000001E-3</v>
      </c>
      <c r="CZ1092">
        <v>369</v>
      </c>
      <c r="DA1092" t="s">
        <v>1061</v>
      </c>
      <c r="DB1092" t="s">
        <v>208</v>
      </c>
      <c r="DC1092" t="s">
        <v>1062</v>
      </c>
      <c r="DD1092">
        <v>-85.353449999999995</v>
      </c>
      <c r="DE1092">
        <v>34.914233000000003</v>
      </c>
      <c r="DF1092">
        <v>34.914233000000003</v>
      </c>
      <c r="DG1092">
        <v>-85.353449999999995</v>
      </c>
      <c r="DH1092">
        <v>2.0969999999999999E-3</v>
      </c>
      <c r="DI1092">
        <v>2.0950000000000001E-3</v>
      </c>
      <c r="DJ1092">
        <v>263</v>
      </c>
      <c r="DK1092">
        <v>5100</v>
      </c>
      <c r="DL1092">
        <v>5.4</v>
      </c>
      <c r="DM1092">
        <v>5640</v>
      </c>
      <c r="DN1092">
        <v>5.4</v>
      </c>
      <c r="DO1092">
        <v>6170</v>
      </c>
      <c r="DP1092">
        <v>4.0999999999999996</v>
      </c>
      <c r="DQ1092">
        <v>6220</v>
      </c>
      <c r="DR1092">
        <v>4</v>
      </c>
      <c r="DS1092">
        <v>5800</v>
      </c>
      <c r="DT1092">
        <v>4.7</v>
      </c>
      <c r="DU1092">
        <v>5630</v>
      </c>
      <c r="DV1092">
        <v>4.7</v>
      </c>
      <c r="DW1092">
        <v>5450</v>
      </c>
      <c r="DX1092">
        <v>4.7</v>
      </c>
      <c r="DY1092">
        <v>5450</v>
      </c>
      <c r="DZ1092">
        <v>4.7</v>
      </c>
      <c r="EA1092">
        <v>5490</v>
      </c>
      <c r="EB1092">
        <v>4.7</v>
      </c>
      <c r="EC1092">
        <v>5590</v>
      </c>
      <c r="ED1092">
        <v>4.7</v>
      </c>
      <c r="EE1092">
        <v>0</v>
      </c>
    </row>
    <row r="1093" spans="1:135" x14ac:dyDescent="0.3">
      <c r="A1093">
        <v>1091</v>
      </c>
      <c r="B1093" t="s">
        <v>135</v>
      </c>
      <c r="C1093">
        <v>728</v>
      </c>
      <c r="D1093">
        <v>44</v>
      </c>
      <c r="E1093" t="s">
        <v>135</v>
      </c>
      <c r="F1093">
        <v>7521197</v>
      </c>
      <c r="G1093" t="s">
        <v>927</v>
      </c>
      <c r="H1093" s="1">
        <v>43845</v>
      </c>
      <c r="I1093" t="s">
        <v>908</v>
      </c>
      <c r="J1093" t="s">
        <v>922</v>
      </c>
      <c r="K1093">
        <v>193</v>
      </c>
      <c r="L1093" t="s">
        <v>140</v>
      </c>
      <c r="M1093">
        <v>0</v>
      </c>
      <c r="N1093">
        <v>0</v>
      </c>
      <c r="O1093">
        <v>0</v>
      </c>
      <c r="P1093" t="s">
        <v>328</v>
      </c>
      <c r="Q1093" t="s">
        <v>163</v>
      </c>
      <c r="R1093" t="s">
        <v>1074</v>
      </c>
      <c r="S1093" t="s">
        <v>1074</v>
      </c>
      <c r="T1093" t="s">
        <v>271</v>
      </c>
      <c r="U1093">
        <v>2</v>
      </c>
      <c r="V1093" t="s">
        <v>294</v>
      </c>
      <c r="W1093" t="s">
        <v>261</v>
      </c>
      <c r="X1093" t="s">
        <v>178</v>
      </c>
      <c r="Y1093" t="s">
        <v>148</v>
      </c>
      <c r="Z1093">
        <v>0</v>
      </c>
      <c r="AA1093" t="s">
        <v>175</v>
      </c>
      <c r="AB1093" t="s">
        <v>212</v>
      </c>
      <c r="AC1093" t="s">
        <v>923</v>
      </c>
      <c r="AD1093">
        <v>21.642105000000001</v>
      </c>
      <c r="AE1093">
        <v>34.911326000000003</v>
      </c>
      <c r="AF1093">
        <v>-85.353419000000002</v>
      </c>
      <c r="AG1093">
        <v>263</v>
      </c>
      <c r="AH1093">
        <v>263</v>
      </c>
      <c r="AI1093">
        <v>1990</v>
      </c>
      <c r="AJ1093" t="s">
        <v>924</v>
      </c>
      <c r="AK1093">
        <v>42</v>
      </c>
      <c r="AL1093">
        <v>45</v>
      </c>
      <c r="AM1093" t="s">
        <v>230</v>
      </c>
      <c r="AN1093">
        <v>1008.5</v>
      </c>
      <c r="AO1093">
        <v>41.8</v>
      </c>
      <c r="AP1093">
        <v>735.7</v>
      </c>
      <c r="AQ1093">
        <v>-85.354117000000002</v>
      </c>
      <c r="AR1093">
        <v>34.910297</v>
      </c>
      <c r="AS1093">
        <v>-85.353249000000005</v>
      </c>
      <c r="AT1093">
        <v>34.912145000000002</v>
      </c>
      <c r="AU1093" t="s">
        <v>923</v>
      </c>
      <c r="AV1093">
        <v>1</v>
      </c>
      <c r="AW1093">
        <v>295</v>
      </c>
      <c r="AX1093">
        <v>193</v>
      </c>
      <c r="AY1093">
        <v>0</v>
      </c>
      <c r="AZ1093">
        <v>55</v>
      </c>
      <c r="BA1093">
        <v>5.62</v>
      </c>
      <c r="BB1093">
        <v>5.42</v>
      </c>
      <c r="BC1093">
        <v>707.7</v>
      </c>
      <c r="BD1093">
        <v>700.1</v>
      </c>
      <c r="BE1093">
        <v>705.7</v>
      </c>
      <c r="BF1093">
        <v>45</v>
      </c>
      <c r="BG1093">
        <v>51</v>
      </c>
      <c r="BH1093">
        <v>0</v>
      </c>
      <c r="BI1093" s="1">
        <v>44187</v>
      </c>
      <c r="BJ1093" t="s">
        <v>154</v>
      </c>
      <c r="BK1093">
        <v>2.0950000000000001E-3</v>
      </c>
      <c r="BL1093">
        <v>42260</v>
      </c>
      <c r="BM1093">
        <v>51105</v>
      </c>
      <c r="BN1093" t="s">
        <v>923</v>
      </c>
      <c r="BO1093" t="s">
        <v>911</v>
      </c>
      <c r="BP1093">
        <v>1</v>
      </c>
      <c r="BQ1093">
        <v>19300</v>
      </c>
      <c r="BR1093">
        <v>6</v>
      </c>
      <c r="BS1093">
        <v>1</v>
      </c>
      <c r="BT1093">
        <v>2</v>
      </c>
      <c r="BU1093">
        <v>1</v>
      </c>
      <c r="BV1093">
        <v>1</v>
      </c>
      <c r="BW1093">
        <v>2</v>
      </c>
      <c r="BX1093">
        <v>0</v>
      </c>
      <c r="BY1093">
        <v>4</v>
      </c>
      <c r="BZ1093" t="s">
        <v>156</v>
      </c>
      <c r="CA1093">
        <v>295</v>
      </c>
      <c r="CB1093">
        <v>193</v>
      </c>
      <c r="CC1093">
        <v>0</v>
      </c>
      <c r="CD1093" t="s">
        <v>213</v>
      </c>
      <c r="CE1093" t="s">
        <v>311</v>
      </c>
      <c r="CF1093">
        <v>15832</v>
      </c>
      <c r="CG1093">
        <v>45</v>
      </c>
      <c r="CH1093">
        <v>3600</v>
      </c>
      <c r="CI1093" t="s">
        <v>158</v>
      </c>
      <c r="CJ1093">
        <v>0</v>
      </c>
      <c r="CK1093">
        <v>0.72797199999999995</v>
      </c>
      <c r="CL1093">
        <v>14</v>
      </c>
      <c r="CM1093" t="s">
        <v>159</v>
      </c>
      <c r="CN1093">
        <v>3600</v>
      </c>
      <c r="CO1093">
        <v>516108</v>
      </c>
      <c r="CP1093">
        <v>20.92</v>
      </c>
      <c r="CQ1093">
        <v>21.65</v>
      </c>
      <c r="CR1093">
        <v>516108</v>
      </c>
      <c r="CS1093">
        <v>0</v>
      </c>
      <c r="CT1093">
        <v>3843.692685</v>
      </c>
      <c r="CU1093">
        <v>100</v>
      </c>
      <c r="CV1093">
        <v>51106</v>
      </c>
      <c r="CW1093">
        <v>2.3347E-2</v>
      </c>
      <c r="CX1093">
        <v>0</v>
      </c>
      <c r="CY1093">
        <v>2.0950000000000001E-3</v>
      </c>
      <c r="CZ1093">
        <v>369</v>
      </c>
      <c r="DA1093" t="s">
        <v>1061</v>
      </c>
      <c r="DB1093" t="s">
        <v>208</v>
      </c>
      <c r="DC1093" t="s">
        <v>1062</v>
      </c>
      <c r="DD1093">
        <v>-85.353449999999995</v>
      </c>
      <c r="DE1093">
        <v>34.914233000000003</v>
      </c>
      <c r="DF1093">
        <v>34.914233000000003</v>
      </c>
      <c r="DG1093">
        <v>-85.353449999999995</v>
      </c>
      <c r="DH1093">
        <v>2.0969999999999999E-3</v>
      </c>
      <c r="DI1093">
        <v>2.0950000000000001E-3</v>
      </c>
      <c r="DJ1093">
        <v>263</v>
      </c>
      <c r="DK1093">
        <v>5100</v>
      </c>
      <c r="DL1093">
        <v>5.4</v>
      </c>
      <c r="DM1093">
        <v>5640</v>
      </c>
      <c r="DN1093">
        <v>5.4</v>
      </c>
      <c r="DO1093">
        <v>6170</v>
      </c>
      <c r="DP1093">
        <v>4.0999999999999996</v>
      </c>
      <c r="DQ1093">
        <v>6220</v>
      </c>
      <c r="DR1093">
        <v>4</v>
      </c>
      <c r="DS1093">
        <v>5800</v>
      </c>
      <c r="DT1093">
        <v>4.7</v>
      </c>
      <c r="DU1093">
        <v>5630</v>
      </c>
      <c r="DV1093">
        <v>4.7</v>
      </c>
      <c r="DW1093">
        <v>5450</v>
      </c>
      <c r="DX1093">
        <v>4.7</v>
      </c>
      <c r="DY1093">
        <v>5450</v>
      </c>
      <c r="DZ1093">
        <v>4.7</v>
      </c>
      <c r="EA1093">
        <v>5490</v>
      </c>
      <c r="EB1093">
        <v>4.7</v>
      </c>
      <c r="EC1093">
        <v>5590</v>
      </c>
      <c r="ED1093">
        <v>4.7</v>
      </c>
      <c r="EE1093">
        <v>0</v>
      </c>
    </row>
    <row r="1094" spans="1:135" x14ac:dyDescent="0.3">
      <c r="A1094">
        <v>1092</v>
      </c>
      <c r="B1094" t="s">
        <v>135</v>
      </c>
      <c r="C1094">
        <v>736</v>
      </c>
      <c r="D1094">
        <v>36</v>
      </c>
      <c r="E1094" t="s">
        <v>135</v>
      </c>
      <c r="F1094">
        <v>7584817</v>
      </c>
      <c r="G1094" t="s">
        <v>136</v>
      </c>
      <c r="H1094" s="1">
        <v>43891</v>
      </c>
      <c r="I1094" t="s">
        <v>908</v>
      </c>
      <c r="J1094" t="s">
        <v>1064</v>
      </c>
      <c r="K1094" t="s">
        <v>933</v>
      </c>
      <c r="L1094" t="s">
        <v>218</v>
      </c>
      <c r="M1094">
        <v>0</v>
      </c>
      <c r="N1094">
        <v>0</v>
      </c>
      <c r="O1094">
        <v>1</v>
      </c>
      <c r="P1094" t="s">
        <v>190</v>
      </c>
      <c r="Q1094" t="s">
        <v>249</v>
      </c>
      <c r="R1094" t="s">
        <v>180</v>
      </c>
      <c r="S1094" t="s">
        <v>180</v>
      </c>
      <c r="T1094" t="s">
        <v>271</v>
      </c>
      <c r="U1094">
        <v>2</v>
      </c>
      <c r="V1094" t="s">
        <v>412</v>
      </c>
      <c r="W1094" t="s">
        <v>252</v>
      </c>
      <c r="X1094" t="s">
        <v>147</v>
      </c>
      <c r="Y1094" t="s">
        <v>148</v>
      </c>
      <c r="Z1094">
        <v>0</v>
      </c>
      <c r="AA1094" t="s">
        <v>175</v>
      </c>
      <c r="AB1094" t="s">
        <v>1075</v>
      </c>
      <c r="AC1094" t="s">
        <v>923</v>
      </c>
      <c r="AD1094">
        <v>21.65</v>
      </c>
      <c r="AE1094">
        <v>34.911422000000002</v>
      </c>
      <c r="AF1094">
        <v>-85.353390000000005</v>
      </c>
      <c r="AG1094">
        <v>263</v>
      </c>
      <c r="AH1094">
        <v>263</v>
      </c>
      <c r="AI1094">
        <v>1990</v>
      </c>
      <c r="AJ1094" t="s">
        <v>924</v>
      </c>
      <c r="AK1094">
        <v>42</v>
      </c>
      <c r="AL1094">
        <v>45</v>
      </c>
      <c r="AM1094" t="s">
        <v>230</v>
      </c>
      <c r="AN1094">
        <v>1008.5</v>
      </c>
      <c r="AO1094">
        <v>41.8</v>
      </c>
      <c r="AP1094">
        <v>735.7</v>
      </c>
      <c r="AQ1094">
        <v>-85.354117000000002</v>
      </c>
      <c r="AR1094">
        <v>34.910297</v>
      </c>
      <c r="AS1094">
        <v>-85.353249000000005</v>
      </c>
      <c r="AT1094">
        <v>34.912145000000002</v>
      </c>
      <c r="AU1094" t="s">
        <v>923</v>
      </c>
      <c r="AV1094">
        <v>1</v>
      </c>
      <c r="AW1094">
        <v>295</v>
      </c>
      <c r="AX1094">
        <v>193</v>
      </c>
      <c r="AY1094">
        <v>0</v>
      </c>
      <c r="AZ1094">
        <v>55</v>
      </c>
      <c r="BA1094">
        <v>5.62</v>
      </c>
      <c r="BB1094">
        <v>5.42</v>
      </c>
      <c r="BC1094">
        <v>707.7</v>
      </c>
      <c r="BD1094">
        <v>700.1</v>
      </c>
      <c r="BE1094">
        <v>705.7</v>
      </c>
      <c r="BF1094">
        <v>45</v>
      </c>
      <c r="BG1094">
        <v>51</v>
      </c>
      <c r="BH1094">
        <v>0</v>
      </c>
      <c r="BI1094" s="1">
        <v>44187</v>
      </c>
      <c r="BJ1094" t="s">
        <v>154</v>
      </c>
      <c r="BK1094">
        <v>2.0950000000000001E-3</v>
      </c>
      <c r="BL1094">
        <v>42260</v>
      </c>
      <c r="BM1094">
        <v>51105</v>
      </c>
      <c r="BN1094" t="s">
        <v>923</v>
      </c>
      <c r="BO1094" t="s">
        <v>911</v>
      </c>
      <c r="BP1094">
        <v>1</v>
      </c>
      <c r="BQ1094">
        <v>19300</v>
      </c>
      <c r="BR1094">
        <v>6</v>
      </c>
      <c r="BS1094">
        <v>1</v>
      </c>
      <c r="BT1094">
        <v>2</v>
      </c>
      <c r="BU1094">
        <v>1</v>
      </c>
      <c r="BV1094">
        <v>1</v>
      </c>
      <c r="BW1094">
        <v>2</v>
      </c>
      <c r="BX1094">
        <v>0</v>
      </c>
      <c r="BY1094">
        <v>4</v>
      </c>
      <c r="BZ1094" t="s">
        <v>156</v>
      </c>
      <c r="CA1094">
        <v>295</v>
      </c>
      <c r="CB1094">
        <v>193</v>
      </c>
      <c r="CC1094">
        <v>0</v>
      </c>
      <c r="CD1094" t="s">
        <v>213</v>
      </c>
      <c r="CE1094" t="s">
        <v>311</v>
      </c>
      <c r="CF1094">
        <v>15832</v>
      </c>
      <c r="CG1094">
        <v>45</v>
      </c>
      <c r="CH1094">
        <v>3600</v>
      </c>
      <c r="CI1094" t="s">
        <v>158</v>
      </c>
      <c r="CJ1094">
        <v>0</v>
      </c>
      <c r="CK1094">
        <v>0.72797199999999995</v>
      </c>
      <c r="CL1094">
        <v>14</v>
      </c>
      <c r="CM1094" t="s">
        <v>159</v>
      </c>
      <c r="CN1094">
        <v>3600</v>
      </c>
      <c r="CO1094">
        <v>516108</v>
      </c>
      <c r="CP1094">
        <v>20.92</v>
      </c>
      <c r="CQ1094">
        <v>21.65</v>
      </c>
      <c r="CR1094">
        <v>516108</v>
      </c>
      <c r="CS1094">
        <v>0</v>
      </c>
      <c r="CT1094">
        <v>3843.692685</v>
      </c>
      <c r="CU1094">
        <v>100</v>
      </c>
      <c r="CV1094">
        <v>51106</v>
      </c>
      <c r="CW1094">
        <v>2.3347E-2</v>
      </c>
      <c r="CX1094">
        <v>0</v>
      </c>
      <c r="CY1094">
        <v>2.0950000000000001E-3</v>
      </c>
      <c r="CZ1094">
        <v>369</v>
      </c>
      <c r="DA1094" t="s">
        <v>1061</v>
      </c>
      <c r="DB1094" t="s">
        <v>208</v>
      </c>
      <c r="DC1094" t="s">
        <v>1062</v>
      </c>
      <c r="DD1094">
        <v>-85.353449999999995</v>
      </c>
      <c r="DE1094">
        <v>34.914233000000003</v>
      </c>
      <c r="DF1094">
        <v>34.914233000000003</v>
      </c>
      <c r="DG1094">
        <v>-85.353449999999995</v>
      </c>
      <c r="DH1094">
        <v>2.0969999999999999E-3</v>
      </c>
      <c r="DI1094">
        <v>2.0950000000000001E-3</v>
      </c>
      <c r="DJ1094">
        <v>263</v>
      </c>
      <c r="DK1094">
        <v>5100</v>
      </c>
      <c r="DL1094">
        <v>5.4</v>
      </c>
      <c r="DM1094">
        <v>5640</v>
      </c>
      <c r="DN1094">
        <v>5.4</v>
      </c>
      <c r="DO1094">
        <v>6170</v>
      </c>
      <c r="DP1094">
        <v>4.0999999999999996</v>
      </c>
      <c r="DQ1094">
        <v>6220</v>
      </c>
      <c r="DR1094">
        <v>4</v>
      </c>
      <c r="DS1094">
        <v>5800</v>
      </c>
      <c r="DT1094">
        <v>4.7</v>
      </c>
      <c r="DU1094">
        <v>5630</v>
      </c>
      <c r="DV1094">
        <v>4.7</v>
      </c>
      <c r="DW1094">
        <v>5450</v>
      </c>
      <c r="DX1094">
        <v>4.7</v>
      </c>
      <c r="DY1094">
        <v>5450</v>
      </c>
      <c r="DZ1094">
        <v>4.7</v>
      </c>
      <c r="EA1094">
        <v>5490</v>
      </c>
      <c r="EB1094">
        <v>4.7</v>
      </c>
      <c r="EC1094">
        <v>5590</v>
      </c>
      <c r="ED1094">
        <v>4.7</v>
      </c>
      <c r="EE1094">
        <v>0</v>
      </c>
    </row>
    <row r="1095" spans="1:135" x14ac:dyDescent="0.3">
      <c r="A1095">
        <v>1093</v>
      </c>
      <c r="B1095" t="s">
        <v>135</v>
      </c>
      <c r="C1095">
        <v>738</v>
      </c>
      <c r="D1095">
        <v>39</v>
      </c>
      <c r="E1095" t="s">
        <v>135</v>
      </c>
      <c r="F1095">
        <v>7586841</v>
      </c>
      <c r="G1095" t="s">
        <v>136</v>
      </c>
      <c r="H1095" s="1">
        <v>43880</v>
      </c>
      <c r="I1095" t="s">
        <v>908</v>
      </c>
      <c r="J1095" t="s">
        <v>1064</v>
      </c>
      <c r="K1095" t="s">
        <v>1063</v>
      </c>
      <c r="L1095" t="s">
        <v>140</v>
      </c>
      <c r="M1095">
        <v>0</v>
      </c>
      <c r="N1095">
        <v>0</v>
      </c>
      <c r="O1095">
        <v>0</v>
      </c>
      <c r="P1095" t="s">
        <v>190</v>
      </c>
      <c r="Q1095" t="s">
        <v>249</v>
      </c>
      <c r="R1095" t="s">
        <v>180</v>
      </c>
      <c r="S1095" t="s">
        <v>180</v>
      </c>
      <c r="T1095" t="s">
        <v>253</v>
      </c>
      <c r="U1095">
        <v>2</v>
      </c>
      <c r="V1095" t="s">
        <v>417</v>
      </c>
      <c r="W1095" t="s">
        <v>252</v>
      </c>
      <c r="X1095" t="s">
        <v>147</v>
      </c>
      <c r="Y1095" t="s">
        <v>148</v>
      </c>
      <c r="Z1095">
        <v>0</v>
      </c>
      <c r="AA1095" t="s">
        <v>393</v>
      </c>
      <c r="AB1095" t="s">
        <v>195</v>
      </c>
      <c r="AC1095" t="s">
        <v>923</v>
      </c>
      <c r="AD1095">
        <v>21.647224999999999</v>
      </c>
      <c r="AE1095">
        <v>34.9114</v>
      </c>
      <c r="AF1095">
        <v>-85.353397000000001</v>
      </c>
      <c r="AG1095">
        <v>263</v>
      </c>
      <c r="AH1095">
        <v>263</v>
      </c>
      <c r="AI1095">
        <v>1990</v>
      </c>
      <c r="AJ1095" t="s">
        <v>924</v>
      </c>
      <c r="AK1095">
        <v>42</v>
      </c>
      <c r="AL1095">
        <v>45</v>
      </c>
      <c r="AM1095" t="s">
        <v>230</v>
      </c>
      <c r="AN1095">
        <v>1008.5</v>
      </c>
      <c r="AO1095">
        <v>41.8</v>
      </c>
      <c r="AP1095">
        <v>735.7</v>
      </c>
      <c r="AQ1095">
        <v>-85.354117000000002</v>
      </c>
      <c r="AR1095">
        <v>34.910297</v>
      </c>
      <c r="AS1095">
        <v>-85.353249000000005</v>
      </c>
      <c r="AT1095">
        <v>34.912145000000002</v>
      </c>
      <c r="AU1095" t="s">
        <v>923</v>
      </c>
      <c r="AV1095">
        <v>1</v>
      </c>
      <c r="AW1095">
        <v>295</v>
      </c>
      <c r="AX1095">
        <v>193</v>
      </c>
      <c r="AY1095">
        <v>0</v>
      </c>
      <c r="AZ1095">
        <v>55</v>
      </c>
      <c r="BA1095">
        <v>5.62</v>
      </c>
      <c r="BB1095">
        <v>5.42</v>
      </c>
      <c r="BC1095">
        <v>707.7</v>
      </c>
      <c r="BD1095">
        <v>700.1</v>
      </c>
      <c r="BE1095">
        <v>705.7</v>
      </c>
      <c r="BF1095">
        <v>45</v>
      </c>
      <c r="BG1095">
        <v>51</v>
      </c>
      <c r="BH1095">
        <v>0</v>
      </c>
      <c r="BI1095" s="1">
        <v>44187</v>
      </c>
      <c r="BJ1095" t="s">
        <v>154</v>
      </c>
      <c r="BK1095">
        <v>2.0950000000000001E-3</v>
      </c>
      <c r="BL1095">
        <v>42260</v>
      </c>
      <c r="BM1095">
        <v>51105</v>
      </c>
      <c r="BN1095" t="s">
        <v>923</v>
      </c>
      <c r="BO1095" t="s">
        <v>911</v>
      </c>
      <c r="BP1095">
        <v>1</v>
      </c>
      <c r="BQ1095">
        <v>19300</v>
      </c>
      <c r="BR1095">
        <v>6</v>
      </c>
      <c r="BS1095">
        <v>1</v>
      </c>
      <c r="BT1095">
        <v>2</v>
      </c>
      <c r="BU1095">
        <v>1</v>
      </c>
      <c r="BV1095">
        <v>1</v>
      </c>
      <c r="BW1095">
        <v>2</v>
      </c>
      <c r="BX1095">
        <v>0</v>
      </c>
      <c r="BY1095">
        <v>4</v>
      </c>
      <c r="BZ1095" t="s">
        <v>156</v>
      </c>
      <c r="CA1095">
        <v>295</v>
      </c>
      <c r="CB1095">
        <v>193</v>
      </c>
      <c r="CC1095">
        <v>0</v>
      </c>
      <c r="CD1095" t="s">
        <v>213</v>
      </c>
      <c r="CE1095" t="s">
        <v>311</v>
      </c>
      <c r="CF1095">
        <v>15832</v>
      </c>
      <c r="CG1095">
        <v>45</v>
      </c>
      <c r="CH1095">
        <v>3600</v>
      </c>
      <c r="CI1095" t="s">
        <v>158</v>
      </c>
      <c r="CJ1095">
        <v>0</v>
      </c>
      <c r="CK1095">
        <v>0.72797199999999995</v>
      </c>
      <c r="CL1095">
        <v>14</v>
      </c>
      <c r="CM1095" t="s">
        <v>159</v>
      </c>
      <c r="CN1095">
        <v>3600</v>
      </c>
      <c r="CO1095">
        <v>516108</v>
      </c>
      <c r="CP1095">
        <v>20.92</v>
      </c>
      <c r="CQ1095">
        <v>21.65</v>
      </c>
      <c r="CR1095">
        <v>516108</v>
      </c>
      <c r="CS1095">
        <v>0</v>
      </c>
      <c r="CT1095">
        <v>3843.692685</v>
      </c>
      <c r="CU1095">
        <v>100</v>
      </c>
      <c r="CV1095">
        <v>51106</v>
      </c>
      <c r="CW1095">
        <v>2.3347E-2</v>
      </c>
      <c r="CX1095">
        <v>0</v>
      </c>
      <c r="CY1095">
        <v>2.0950000000000001E-3</v>
      </c>
      <c r="CZ1095">
        <v>369</v>
      </c>
      <c r="DA1095" t="s">
        <v>1061</v>
      </c>
      <c r="DB1095" t="s">
        <v>208</v>
      </c>
      <c r="DC1095" t="s">
        <v>1062</v>
      </c>
      <c r="DD1095">
        <v>-85.353449999999995</v>
      </c>
      <c r="DE1095">
        <v>34.914233000000003</v>
      </c>
      <c r="DF1095">
        <v>34.914233000000003</v>
      </c>
      <c r="DG1095">
        <v>-85.353449999999995</v>
      </c>
      <c r="DH1095">
        <v>2.0969999999999999E-3</v>
      </c>
      <c r="DI1095">
        <v>2.0950000000000001E-3</v>
      </c>
      <c r="DJ1095">
        <v>263</v>
      </c>
      <c r="DK1095">
        <v>5100</v>
      </c>
      <c r="DL1095">
        <v>5.4</v>
      </c>
      <c r="DM1095">
        <v>5640</v>
      </c>
      <c r="DN1095">
        <v>5.4</v>
      </c>
      <c r="DO1095">
        <v>6170</v>
      </c>
      <c r="DP1095">
        <v>4.0999999999999996</v>
      </c>
      <c r="DQ1095">
        <v>6220</v>
      </c>
      <c r="DR1095">
        <v>4</v>
      </c>
      <c r="DS1095">
        <v>5800</v>
      </c>
      <c r="DT1095">
        <v>4.7</v>
      </c>
      <c r="DU1095">
        <v>5630</v>
      </c>
      <c r="DV1095">
        <v>4.7</v>
      </c>
      <c r="DW1095">
        <v>5450</v>
      </c>
      <c r="DX1095">
        <v>4.7</v>
      </c>
      <c r="DY1095">
        <v>5450</v>
      </c>
      <c r="DZ1095">
        <v>4.7</v>
      </c>
      <c r="EA1095">
        <v>5490</v>
      </c>
      <c r="EB1095">
        <v>4.7</v>
      </c>
      <c r="EC1095">
        <v>5590</v>
      </c>
      <c r="ED1095">
        <v>4.7</v>
      </c>
      <c r="EE1095">
        <v>0</v>
      </c>
    </row>
    <row r="1096" spans="1:135" x14ac:dyDescent="0.3">
      <c r="A1096">
        <v>1094</v>
      </c>
      <c r="B1096" t="s">
        <v>135</v>
      </c>
      <c r="C1096">
        <v>781</v>
      </c>
      <c r="D1096">
        <v>51</v>
      </c>
      <c r="E1096" t="s">
        <v>135</v>
      </c>
      <c r="F1096">
        <v>7726303</v>
      </c>
      <c r="G1096" t="s">
        <v>136</v>
      </c>
      <c r="H1096" s="1">
        <v>43727</v>
      </c>
      <c r="I1096" t="s">
        <v>908</v>
      </c>
      <c r="J1096" t="s">
        <v>1064</v>
      </c>
      <c r="K1096" t="s">
        <v>1063</v>
      </c>
      <c r="L1096" t="s">
        <v>169</v>
      </c>
      <c r="M1096">
        <v>0</v>
      </c>
      <c r="N1096">
        <v>0</v>
      </c>
      <c r="O1096">
        <v>0</v>
      </c>
      <c r="P1096" t="s">
        <v>190</v>
      </c>
      <c r="Q1096" t="s">
        <v>249</v>
      </c>
      <c r="R1096" t="s">
        <v>180</v>
      </c>
      <c r="S1096" t="s">
        <v>180</v>
      </c>
      <c r="T1096" t="s">
        <v>271</v>
      </c>
      <c r="U1096">
        <v>2</v>
      </c>
      <c r="V1096" t="s">
        <v>417</v>
      </c>
      <c r="W1096" t="s">
        <v>252</v>
      </c>
      <c r="X1096" t="s">
        <v>147</v>
      </c>
      <c r="Y1096" t="s">
        <v>148</v>
      </c>
      <c r="Z1096">
        <v>0</v>
      </c>
      <c r="AA1096" t="s">
        <v>175</v>
      </c>
      <c r="AB1096" t="s">
        <v>255</v>
      </c>
      <c r="AC1096" t="s">
        <v>923</v>
      </c>
      <c r="AD1096">
        <v>21.65</v>
      </c>
      <c r="AE1096">
        <v>34.911422000000002</v>
      </c>
      <c r="AF1096">
        <v>-85.353390000000005</v>
      </c>
      <c r="AG1096">
        <v>263</v>
      </c>
      <c r="AH1096">
        <v>263</v>
      </c>
      <c r="AI1096">
        <v>1990</v>
      </c>
      <c r="AJ1096" t="s">
        <v>924</v>
      </c>
      <c r="AK1096">
        <v>42</v>
      </c>
      <c r="AL1096">
        <v>45</v>
      </c>
      <c r="AM1096" t="s">
        <v>230</v>
      </c>
      <c r="AN1096">
        <v>1008.5</v>
      </c>
      <c r="AO1096">
        <v>41.8</v>
      </c>
      <c r="AP1096">
        <v>735.7</v>
      </c>
      <c r="AQ1096">
        <v>-85.354117000000002</v>
      </c>
      <c r="AR1096">
        <v>34.910297</v>
      </c>
      <c r="AS1096">
        <v>-85.353249000000005</v>
      </c>
      <c r="AT1096">
        <v>34.912145000000002</v>
      </c>
      <c r="AU1096" t="s">
        <v>923</v>
      </c>
      <c r="AV1096">
        <v>1</v>
      </c>
      <c r="AW1096">
        <v>295</v>
      </c>
      <c r="AX1096">
        <v>193</v>
      </c>
      <c r="AY1096">
        <v>0</v>
      </c>
      <c r="AZ1096">
        <v>55</v>
      </c>
      <c r="BA1096">
        <v>5.62</v>
      </c>
      <c r="BB1096">
        <v>5.42</v>
      </c>
      <c r="BC1096">
        <v>707.7</v>
      </c>
      <c r="BD1096">
        <v>700.1</v>
      </c>
      <c r="BE1096">
        <v>705.7</v>
      </c>
      <c r="BF1096">
        <v>45</v>
      </c>
      <c r="BG1096">
        <v>51</v>
      </c>
      <c r="BH1096">
        <v>0</v>
      </c>
      <c r="BI1096" s="1">
        <v>44187</v>
      </c>
      <c r="BJ1096" t="s">
        <v>154</v>
      </c>
      <c r="BK1096">
        <v>2.0950000000000001E-3</v>
      </c>
      <c r="BL1096">
        <v>42260</v>
      </c>
      <c r="BM1096">
        <v>51105</v>
      </c>
      <c r="BN1096" t="s">
        <v>923</v>
      </c>
      <c r="BO1096" t="s">
        <v>911</v>
      </c>
      <c r="BP1096">
        <v>1</v>
      </c>
      <c r="BQ1096">
        <v>19300</v>
      </c>
      <c r="BR1096">
        <v>6</v>
      </c>
      <c r="BS1096">
        <v>1</v>
      </c>
      <c r="BT1096">
        <v>2</v>
      </c>
      <c r="BU1096">
        <v>1</v>
      </c>
      <c r="BV1096">
        <v>1</v>
      </c>
      <c r="BW1096">
        <v>2</v>
      </c>
      <c r="BX1096">
        <v>0</v>
      </c>
      <c r="BY1096">
        <v>4</v>
      </c>
      <c r="BZ1096" t="s">
        <v>156</v>
      </c>
      <c r="CA1096">
        <v>295</v>
      </c>
      <c r="CB1096">
        <v>193</v>
      </c>
      <c r="CC1096">
        <v>0</v>
      </c>
      <c r="CD1096" t="s">
        <v>213</v>
      </c>
      <c r="CE1096" t="s">
        <v>311</v>
      </c>
      <c r="CF1096">
        <v>15832</v>
      </c>
      <c r="CG1096">
        <v>45</v>
      </c>
      <c r="CH1096">
        <v>3600</v>
      </c>
      <c r="CI1096" t="s">
        <v>158</v>
      </c>
      <c r="CJ1096">
        <v>0</v>
      </c>
      <c r="CK1096">
        <v>0.72797199999999995</v>
      </c>
      <c r="CL1096">
        <v>14</v>
      </c>
      <c r="CM1096" t="s">
        <v>159</v>
      </c>
      <c r="CN1096">
        <v>3600</v>
      </c>
      <c r="CO1096">
        <v>516108</v>
      </c>
      <c r="CP1096">
        <v>20.92</v>
      </c>
      <c r="CQ1096">
        <v>21.65</v>
      </c>
      <c r="CR1096">
        <v>516108</v>
      </c>
      <c r="CS1096">
        <v>0</v>
      </c>
      <c r="CT1096">
        <v>3843.692685</v>
      </c>
      <c r="CU1096">
        <v>100</v>
      </c>
      <c r="CV1096">
        <v>51106</v>
      </c>
      <c r="CW1096">
        <v>2.3347E-2</v>
      </c>
      <c r="CX1096">
        <v>0</v>
      </c>
      <c r="CY1096">
        <v>2.0950000000000001E-3</v>
      </c>
      <c r="CZ1096">
        <v>369</v>
      </c>
      <c r="DA1096" t="s">
        <v>1061</v>
      </c>
      <c r="DB1096" t="s">
        <v>208</v>
      </c>
      <c r="DC1096" t="s">
        <v>1062</v>
      </c>
      <c r="DD1096">
        <v>-85.353449999999995</v>
      </c>
      <c r="DE1096">
        <v>34.914233000000003</v>
      </c>
      <c r="DF1096">
        <v>34.914233000000003</v>
      </c>
      <c r="DG1096">
        <v>-85.353449999999995</v>
      </c>
      <c r="DH1096">
        <v>2.0969999999999999E-3</v>
      </c>
      <c r="DI1096">
        <v>2.0950000000000001E-3</v>
      </c>
      <c r="DJ1096">
        <v>263</v>
      </c>
      <c r="DK1096">
        <v>5100</v>
      </c>
      <c r="DL1096">
        <v>5.4</v>
      </c>
      <c r="DM1096">
        <v>5640</v>
      </c>
      <c r="DN1096">
        <v>5.4</v>
      </c>
      <c r="DO1096">
        <v>6170</v>
      </c>
      <c r="DP1096">
        <v>4.0999999999999996</v>
      </c>
      <c r="DQ1096">
        <v>6220</v>
      </c>
      <c r="DR1096">
        <v>4</v>
      </c>
      <c r="DS1096">
        <v>5800</v>
      </c>
      <c r="DT1096">
        <v>4.7</v>
      </c>
      <c r="DU1096">
        <v>5630</v>
      </c>
      <c r="DV1096">
        <v>4.7</v>
      </c>
      <c r="DW1096">
        <v>5450</v>
      </c>
      <c r="DX1096">
        <v>4.7</v>
      </c>
      <c r="DY1096">
        <v>5450</v>
      </c>
      <c r="DZ1096">
        <v>4.7</v>
      </c>
      <c r="EA1096">
        <v>5490</v>
      </c>
      <c r="EB1096">
        <v>4.7</v>
      </c>
      <c r="EC1096">
        <v>5590</v>
      </c>
      <c r="ED1096">
        <v>4.7</v>
      </c>
      <c r="EE1096">
        <v>0</v>
      </c>
    </row>
    <row r="1097" spans="1:135" x14ac:dyDescent="0.3">
      <c r="A1097">
        <v>1095</v>
      </c>
      <c r="B1097" t="s">
        <v>135</v>
      </c>
      <c r="C1097">
        <v>3</v>
      </c>
      <c r="D1097">
        <v>428</v>
      </c>
      <c r="E1097" t="s">
        <v>135</v>
      </c>
      <c r="F1097">
        <v>4321917</v>
      </c>
      <c r="G1097" t="s">
        <v>136</v>
      </c>
      <c r="H1097" s="1">
        <v>41284</v>
      </c>
      <c r="I1097" t="s">
        <v>908</v>
      </c>
      <c r="J1097" t="s">
        <v>1076</v>
      </c>
      <c r="K1097" t="s">
        <v>139</v>
      </c>
      <c r="L1097" t="s">
        <v>140</v>
      </c>
      <c r="M1097">
        <v>0</v>
      </c>
      <c r="N1097">
        <v>0</v>
      </c>
      <c r="O1097">
        <v>0</v>
      </c>
      <c r="P1097" t="s">
        <v>141</v>
      </c>
      <c r="Q1097" t="s">
        <v>142</v>
      </c>
      <c r="R1097" t="s">
        <v>176</v>
      </c>
      <c r="S1097" t="s">
        <v>219</v>
      </c>
      <c r="T1097" t="s">
        <v>164</v>
      </c>
      <c r="U1097">
        <v>1</v>
      </c>
      <c r="V1097" t="s">
        <v>165</v>
      </c>
      <c r="W1097" t="s">
        <v>224</v>
      </c>
      <c r="X1097" t="s">
        <v>147</v>
      </c>
      <c r="Y1097" t="s">
        <v>167</v>
      </c>
      <c r="Z1097">
        <v>23</v>
      </c>
      <c r="AA1097" t="s">
        <v>149</v>
      </c>
      <c r="AB1097" t="s">
        <v>150</v>
      </c>
      <c r="AC1097" t="s">
        <v>1077</v>
      </c>
      <c r="AD1097">
        <v>0.40300000000000002</v>
      </c>
      <c r="AE1097">
        <v>34.589388</v>
      </c>
      <c r="AF1097">
        <v>-85.361756</v>
      </c>
      <c r="AG1097">
        <v>265</v>
      </c>
      <c r="AH1097">
        <v>265</v>
      </c>
      <c r="AI1097">
        <v>2222</v>
      </c>
      <c r="AJ1097" t="s">
        <v>1078</v>
      </c>
      <c r="AK1097">
        <v>25</v>
      </c>
      <c r="AL1097">
        <v>25</v>
      </c>
      <c r="AM1097" t="s">
        <v>153</v>
      </c>
      <c r="AN1097">
        <v>1148</v>
      </c>
      <c r="AO1097">
        <v>32.200000000000003</v>
      </c>
      <c r="AP1097">
        <v>643.9</v>
      </c>
      <c r="AQ1097">
        <v>-85.361870999999994</v>
      </c>
      <c r="AR1097">
        <v>34.588634999999996</v>
      </c>
      <c r="AS1097">
        <v>-85.361249000000001</v>
      </c>
      <c r="AT1097">
        <v>34.590304000000003</v>
      </c>
      <c r="AU1097" t="s">
        <v>1077</v>
      </c>
      <c r="AV1097">
        <v>1</v>
      </c>
      <c r="AW1097">
        <v>295</v>
      </c>
      <c r="AX1097">
        <v>337</v>
      </c>
      <c r="AY1097">
        <v>0</v>
      </c>
      <c r="AZ1097">
        <v>50</v>
      </c>
      <c r="BA1097">
        <v>12.87</v>
      </c>
      <c r="BB1097">
        <v>12.03</v>
      </c>
      <c r="BC1097">
        <v>739.8</v>
      </c>
      <c r="BD1097">
        <v>742.8</v>
      </c>
      <c r="BE1097">
        <v>745.1</v>
      </c>
      <c r="BF1097">
        <v>50</v>
      </c>
      <c r="BG1097">
        <v>44.1</v>
      </c>
      <c r="BH1097">
        <v>5.9</v>
      </c>
      <c r="BI1097" s="1">
        <v>44188</v>
      </c>
      <c r="BJ1097" t="s">
        <v>512</v>
      </c>
      <c r="BK1097">
        <v>1.812E-3</v>
      </c>
      <c r="BL1097">
        <v>42271</v>
      </c>
      <c r="BM1097">
        <v>51116</v>
      </c>
      <c r="BN1097" t="s">
        <v>1077</v>
      </c>
      <c r="BO1097" t="s">
        <v>911</v>
      </c>
      <c r="BP1097">
        <v>1</v>
      </c>
      <c r="BQ1097">
        <v>33700</v>
      </c>
      <c r="BR1097">
        <v>6</v>
      </c>
      <c r="BS1097">
        <v>1</v>
      </c>
      <c r="BT1097">
        <v>2</v>
      </c>
      <c r="BU1097">
        <v>1</v>
      </c>
      <c r="BV1097">
        <v>1</v>
      </c>
      <c r="BW1097">
        <v>2</v>
      </c>
      <c r="BX1097">
        <v>0</v>
      </c>
      <c r="BY1097">
        <v>5</v>
      </c>
      <c r="BZ1097" t="s">
        <v>156</v>
      </c>
      <c r="CA1097">
        <v>295</v>
      </c>
      <c r="CB1097">
        <v>337</v>
      </c>
      <c r="CC1097">
        <v>0</v>
      </c>
      <c r="CD1097" t="s">
        <v>157</v>
      </c>
      <c r="CE1097" t="s">
        <v>157</v>
      </c>
      <c r="CF1097">
        <v>0</v>
      </c>
      <c r="CG1097">
        <v>50</v>
      </c>
      <c r="CH1097">
        <v>1040</v>
      </c>
      <c r="CI1097" t="s">
        <v>158</v>
      </c>
      <c r="CJ1097">
        <v>0</v>
      </c>
      <c r="CK1097">
        <v>0.89481500000000003</v>
      </c>
      <c r="CL1097">
        <v>14</v>
      </c>
      <c r="CM1097" t="s">
        <v>159</v>
      </c>
      <c r="CN1097">
        <v>1040</v>
      </c>
      <c r="CO1097">
        <v>516119</v>
      </c>
      <c r="CP1097">
        <v>0</v>
      </c>
      <c r="CQ1097">
        <v>0.9</v>
      </c>
      <c r="CR1097">
        <v>516119</v>
      </c>
      <c r="CS1097">
        <v>0</v>
      </c>
      <c r="CT1097">
        <v>4724.6245989999998</v>
      </c>
      <c r="CU1097">
        <v>100</v>
      </c>
      <c r="CV1097">
        <v>51117</v>
      </c>
      <c r="CW1097">
        <v>2.9298999999999999E-2</v>
      </c>
      <c r="CX1097">
        <v>0</v>
      </c>
      <c r="CY1097">
        <v>1.812E-3</v>
      </c>
      <c r="CZ1097">
        <v>375</v>
      </c>
      <c r="DA1097" t="s">
        <v>1079</v>
      </c>
      <c r="DB1097" t="s">
        <v>161</v>
      </c>
      <c r="DC1097" t="s">
        <v>1080</v>
      </c>
      <c r="DD1097">
        <v>-85.356729000000001</v>
      </c>
      <c r="DE1097">
        <v>34.599487000000003</v>
      </c>
      <c r="DF1097">
        <v>34.599487000000003</v>
      </c>
      <c r="DG1097">
        <v>-85.356729000000001</v>
      </c>
      <c r="DH1097">
        <v>1.0234E-2</v>
      </c>
      <c r="DI1097">
        <v>1.812E-3</v>
      </c>
      <c r="DJ1097">
        <v>265</v>
      </c>
      <c r="DK1097">
        <v>890</v>
      </c>
      <c r="DL1097">
        <v>0</v>
      </c>
      <c r="DM1097">
        <v>930</v>
      </c>
      <c r="DN1097">
        <v>0</v>
      </c>
      <c r="DO1097">
        <v>1060</v>
      </c>
      <c r="DP1097">
        <v>0</v>
      </c>
      <c r="DQ1097">
        <v>1070</v>
      </c>
      <c r="DR1097">
        <v>0</v>
      </c>
      <c r="DS1097">
        <v>1040</v>
      </c>
      <c r="DT1097">
        <v>5.7</v>
      </c>
      <c r="DU1097">
        <v>990</v>
      </c>
      <c r="DV1097">
        <v>5.8</v>
      </c>
      <c r="DW1097">
        <v>940</v>
      </c>
      <c r="DX1097">
        <v>6.1</v>
      </c>
      <c r="DY1097">
        <v>840</v>
      </c>
      <c r="DZ1097">
        <v>6.1</v>
      </c>
      <c r="EA1097">
        <v>840</v>
      </c>
      <c r="EB1097">
        <v>6.1</v>
      </c>
      <c r="EC1097">
        <v>1270</v>
      </c>
      <c r="ED1097">
        <v>0</v>
      </c>
      <c r="EE1097">
        <v>0</v>
      </c>
    </row>
    <row r="1098" spans="1:135" x14ac:dyDescent="0.3">
      <c r="A1098">
        <v>1096</v>
      </c>
      <c r="B1098" t="s">
        <v>135</v>
      </c>
      <c r="C1098">
        <v>167</v>
      </c>
      <c r="D1098">
        <v>367</v>
      </c>
      <c r="E1098" t="s">
        <v>135</v>
      </c>
      <c r="F1098">
        <v>4629359</v>
      </c>
      <c r="G1098" t="s">
        <v>136</v>
      </c>
      <c r="H1098" s="1">
        <v>41579</v>
      </c>
      <c r="I1098" t="s">
        <v>908</v>
      </c>
      <c r="J1098" t="s">
        <v>1076</v>
      </c>
      <c r="K1098" t="s">
        <v>139</v>
      </c>
      <c r="L1098" t="s">
        <v>140</v>
      </c>
      <c r="M1098">
        <v>0</v>
      </c>
      <c r="N1098">
        <v>0</v>
      </c>
      <c r="O1098">
        <v>0</v>
      </c>
      <c r="P1098" t="s">
        <v>141</v>
      </c>
      <c r="Q1098" t="s">
        <v>142</v>
      </c>
      <c r="R1098" t="s">
        <v>143</v>
      </c>
      <c r="S1098" t="s">
        <v>143</v>
      </c>
      <c r="T1098" t="s">
        <v>187</v>
      </c>
      <c r="U1098">
        <v>1</v>
      </c>
      <c r="V1098" t="s">
        <v>165</v>
      </c>
      <c r="W1098" t="s">
        <v>217</v>
      </c>
      <c r="X1098" t="s">
        <v>178</v>
      </c>
      <c r="Y1098" t="s">
        <v>148</v>
      </c>
      <c r="Z1098">
        <v>50</v>
      </c>
      <c r="AA1098" t="s">
        <v>175</v>
      </c>
      <c r="AB1098" t="s">
        <v>150</v>
      </c>
      <c r="AC1098" t="s">
        <v>1077</v>
      </c>
      <c r="AD1098">
        <v>0.38800000000000001</v>
      </c>
      <c r="AE1098">
        <v>34.589212000000003</v>
      </c>
      <c r="AF1098">
        <v>-85.361795999999998</v>
      </c>
      <c r="AG1098">
        <v>265</v>
      </c>
      <c r="AH1098">
        <v>265</v>
      </c>
      <c r="AI1098">
        <v>2222</v>
      </c>
      <c r="AJ1098" t="s">
        <v>1078</v>
      </c>
      <c r="AK1098">
        <v>25</v>
      </c>
      <c r="AL1098">
        <v>25</v>
      </c>
      <c r="AM1098" t="s">
        <v>153</v>
      </c>
      <c r="AN1098">
        <v>1148</v>
      </c>
      <c r="AO1098">
        <v>32.200000000000003</v>
      </c>
      <c r="AP1098">
        <v>643.9</v>
      </c>
      <c r="AQ1098">
        <v>-85.361870999999994</v>
      </c>
      <c r="AR1098">
        <v>34.588634999999996</v>
      </c>
      <c r="AS1098">
        <v>-85.361249000000001</v>
      </c>
      <c r="AT1098">
        <v>34.590304000000003</v>
      </c>
      <c r="AU1098" t="s">
        <v>1077</v>
      </c>
      <c r="AV1098">
        <v>1</v>
      </c>
      <c r="AW1098">
        <v>295</v>
      </c>
      <c r="AX1098">
        <v>337</v>
      </c>
      <c r="AY1098">
        <v>0</v>
      </c>
      <c r="AZ1098">
        <v>50</v>
      </c>
      <c r="BA1098">
        <v>12.87</v>
      </c>
      <c r="BB1098">
        <v>12.03</v>
      </c>
      <c r="BC1098">
        <v>739.8</v>
      </c>
      <c r="BD1098">
        <v>742.8</v>
      </c>
      <c r="BE1098">
        <v>745.1</v>
      </c>
      <c r="BF1098">
        <v>50</v>
      </c>
      <c r="BG1098">
        <v>44.1</v>
      </c>
      <c r="BH1098">
        <v>5.9</v>
      </c>
      <c r="BI1098" s="1">
        <v>44188</v>
      </c>
      <c r="BJ1098" t="s">
        <v>512</v>
      </c>
      <c r="BK1098">
        <v>1.812E-3</v>
      </c>
      <c r="BL1098">
        <v>42271</v>
      </c>
      <c r="BM1098">
        <v>51116</v>
      </c>
      <c r="BN1098" t="s">
        <v>1077</v>
      </c>
      <c r="BO1098" t="s">
        <v>911</v>
      </c>
      <c r="BP1098">
        <v>1</v>
      </c>
      <c r="BQ1098">
        <v>33700</v>
      </c>
      <c r="BR1098">
        <v>6</v>
      </c>
      <c r="BS1098">
        <v>1</v>
      </c>
      <c r="BT1098">
        <v>2</v>
      </c>
      <c r="BU1098">
        <v>1</v>
      </c>
      <c r="BV1098">
        <v>1</v>
      </c>
      <c r="BW1098">
        <v>2</v>
      </c>
      <c r="BX1098">
        <v>0</v>
      </c>
      <c r="BY1098">
        <v>5</v>
      </c>
      <c r="BZ1098" t="s">
        <v>156</v>
      </c>
      <c r="CA1098">
        <v>295</v>
      </c>
      <c r="CB1098">
        <v>337</v>
      </c>
      <c r="CC1098">
        <v>0</v>
      </c>
      <c r="CD1098" t="s">
        <v>157</v>
      </c>
      <c r="CE1098" t="s">
        <v>157</v>
      </c>
      <c r="CF1098">
        <v>0</v>
      </c>
      <c r="CG1098">
        <v>50</v>
      </c>
      <c r="CH1098">
        <v>1040</v>
      </c>
      <c r="CI1098" t="s">
        <v>158</v>
      </c>
      <c r="CJ1098">
        <v>0</v>
      </c>
      <c r="CK1098">
        <v>0.89481500000000003</v>
      </c>
      <c r="CL1098">
        <v>14</v>
      </c>
      <c r="CM1098" t="s">
        <v>159</v>
      </c>
      <c r="CN1098">
        <v>1040</v>
      </c>
      <c r="CO1098">
        <v>516119</v>
      </c>
      <c r="CP1098">
        <v>0</v>
      </c>
      <c r="CQ1098">
        <v>0.9</v>
      </c>
      <c r="CR1098">
        <v>516119</v>
      </c>
      <c r="CS1098">
        <v>0</v>
      </c>
      <c r="CT1098">
        <v>4724.6245989999998</v>
      </c>
      <c r="CU1098">
        <v>100</v>
      </c>
      <c r="CV1098">
        <v>51117</v>
      </c>
      <c r="CW1098">
        <v>2.9298999999999999E-2</v>
      </c>
      <c r="CX1098">
        <v>0</v>
      </c>
      <c r="CY1098">
        <v>1.812E-3</v>
      </c>
      <c r="CZ1098">
        <v>375</v>
      </c>
      <c r="DA1098" t="s">
        <v>1079</v>
      </c>
      <c r="DB1098" t="s">
        <v>161</v>
      </c>
      <c r="DC1098" t="s">
        <v>1080</v>
      </c>
      <c r="DD1098">
        <v>-85.356729000000001</v>
      </c>
      <c r="DE1098">
        <v>34.599487000000003</v>
      </c>
      <c r="DF1098">
        <v>34.599487000000003</v>
      </c>
      <c r="DG1098">
        <v>-85.356729000000001</v>
      </c>
      <c r="DH1098">
        <v>1.0234E-2</v>
      </c>
      <c r="DI1098">
        <v>1.812E-3</v>
      </c>
      <c r="DJ1098">
        <v>265</v>
      </c>
      <c r="DK1098">
        <v>890</v>
      </c>
      <c r="DL1098">
        <v>0</v>
      </c>
      <c r="DM1098">
        <v>930</v>
      </c>
      <c r="DN1098">
        <v>0</v>
      </c>
      <c r="DO1098">
        <v>1060</v>
      </c>
      <c r="DP1098">
        <v>0</v>
      </c>
      <c r="DQ1098">
        <v>1070</v>
      </c>
      <c r="DR1098">
        <v>0</v>
      </c>
      <c r="DS1098">
        <v>1040</v>
      </c>
      <c r="DT1098">
        <v>5.7</v>
      </c>
      <c r="DU1098">
        <v>990</v>
      </c>
      <c r="DV1098">
        <v>5.8</v>
      </c>
      <c r="DW1098">
        <v>940</v>
      </c>
      <c r="DX1098">
        <v>6.1</v>
      </c>
      <c r="DY1098">
        <v>840</v>
      </c>
      <c r="DZ1098">
        <v>6.1</v>
      </c>
      <c r="EA1098">
        <v>840</v>
      </c>
      <c r="EB1098">
        <v>6.1</v>
      </c>
      <c r="EC1098">
        <v>1270</v>
      </c>
      <c r="ED1098">
        <v>0</v>
      </c>
      <c r="EE1098">
        <v>0</v>
      </c>
    </row>
    <row r="1099" spans="1:135" x14ac:dyDescent="0.3">
      <c r="A1099">
        <v>1097</v>
      </c>
      <c r="B1099" t="s">
        <v>135</v>
      </c>
      <c r="C1099">
        <v>244</v>
      </c>
      <c r="D1099">
        <v>245</v>
      </c>
      <c r="E1099" t="s">
        <v>135</v>
      </c>
      <c r="F1099">
        <v>5646824</v>
      </c>
      <c r="G1099" t="s">
        <v>136</v>
      </c>
      <c r="H1099" s="1">
        <v>42423</v>
      </c>
      <c r="I1099" t="s">
        <v>908</v>
      </c>
      <c r="J1099" t="s">
        <v>1076</v>
      </c>
      <c r="K1099" t="s">
        <v>139</v>
      </c>
      <c r="L1099" t="s">
        <v>140</v>
      </c>
      <c r="M1099">
        <v>0</v>
      </c>
      <c r="N1099">
        <v>0</v>
      </c>
      <c r="O1099">
        <v>0</v>
      </c>
      <c r="P1099" t="s">
        <v>141</v>
      </c>
      <c r="Q1099" t="s">
        <v>142</v>
      </c>
      <c r="R1099" t="s">
        <v>143</v>
      </c>
      <c r="S1099" t="s">
        <v>143</v>
      </c>
      <c r="T1099" t="s">
        <v>216</v>
      </c>
      <c r="U1099">
        <v>1</v>
      </c>
      <c r="V1099" t="s">
        <v>165</v>
      </c>
      <c r="W1099" t="s">
        <v>224</v>
      </c>
      <c r="X1099" t="s">
        <v>147</v>
      </c>
      <c r="Y1099" t="s">
        <v>167</v>
      </c>
      <c r="Z1099">
        <v>28</v>
      </c>
      <c r="AA1099" t="s">
        <v>175</v>
      </c>
      <c r="AB1099" t="s">
        <v>168</v>
      </c>
      <c r="AC1099" t="s">
        <v>1077</v>
      </c>
      <c r="AD1099">
        <v>0.47599999999999998</v>
      </c>
      <c r="AE1099">
        <v>34.590359999999997</v>
      </c>
      <c r="AF1099">
        <v>-85.361216999999996</v>
      </c>
      <c r="AG1099">
        <v>265</v>
      </c>
      <c r="AH1099">
        <v>265</v>
      </c>
      <c r="AI1099">
        <v>2222</v>
      </c>
      <c r="AJ1099" t="s">
        <v>1078</v>
      </c>
      <c r="AK1099">
        <v>25</v>
      </c>
      <c r="AL1099">
        <v>25</v>
      </c>
      <c r="AM1099" t="s">
        <v>153</v>
      </c>
      <c r="AN1099">
        <v>1148</v>
      </c>
      <c r="AO1099">
        <v>32.200000000000003</v>
      </c>
      <c r="AP1099">
        <v>643.9</v>
      </c>
      <c r="AQ1099">
        <v>-85.361870999999994</v>
      </c>
      <c r="AR1099">
        <v>34.588634999999996</v>
      </c>
      <c r="AS1099">
        <v>-85.361249000000001</v>
      </c>
      <c r="AT1099">
        <v>34.590304000000003</v>
      </c>
      <c r="AU1099" t="s">
        <v>1077</v>
      </c>
      <c r="AV1099">
        <v>1</v>
      </c>
      <c r="AW1099">
        <v>295</v>
      </c>
      <c r="AX1099">
        <v>337</v>
      </c>
      <c r="AY1099">
        <v>0</v>
      </c>
      <c r="AZ1099">
        <v>50</v>
      </c>
      <c r="BA1099">
        <v>12.87</v>
      </c>
      <c r="BB1099">
        <v>12.03</v>
      </c>
      <c r="BC1099">
        <v>739.8</v>
      </c>
      <c r="BD1099">
        <v>742.8</v>
      </c>
      <c r="BE1099">
        <v>745.1</v>
      </c>
      <c r="BF1099">
        <v>50</v>
      </c>
      <c r="BG1099">
        <v>44.1</v>
      </c>
      <c r="BH1099">
        <v>5.9</v>
      </c>
      <c r="BI1099" s="1">
        <v>44188</v>
      </c>
      <c r="BJ1099" t="s">
        <v>512</v>
      </c>
      <c r="BK1099">
        <v>1.812E-3</v>
      </c>
      <c r="BL1099">
        <v>42271</v>
      </c>
      <c r="BM1099">
        <v>51116</v>
      </c>
      <c r="BN1099" t="s">
        <v>1077</v>
      </c>
      <c r="BO1099" t="s">
        <v>911</v>
      </c>
      <c r="BP1099">
        <v>1</v>
      </c>
      <c r="BQ1099">
        <v>33700</v>
      </c>
      <c r="BR1099">
        <v>6</v>
      </c>
      <c r="BS1099">
        <v>1</v>
      </c>
      <c r="BT1099">
        <v>2</v>
      </c>
      <c r="BU1099">
        <v>1</v>
      </c>
      <c r="BV1099">
        <v>1</v>
      </c>
      <c r="BW1099">
        <v>2</v>
      </c>
      <c r="BX1099">
        <v>0</v>
      </c>
      <c r="BY1099">
        <v>5</v>
      </c>
      <c r="BZ1099" t="s">
        <v>156</v>
      </c>
      <c r="CA1099">
        <v>295</v>
      </c>
      <c r="CB1099">
        <v>337</v>
      </c>
      <c r="CC1099">
        <v>0</v>
      </c>
      <c r="CD1099" t="s">
        <v>157</v>
      </c>
      <c r="CE1099" t="s">
        <v>157</v>
      </c>
      <c r="CF1099">
        <v>0</v>
      </c>
      <c r="CG1099">
        <v>50</v>
      </c>
      <c r="CH1099">
        <v>1040</v>
      </c>
      <c r="CI1099" t="s">
        <v>158</v>
      </c>
      <c r="CJ1099">
        <v>0</v>
      </c>
      <c r="CK1099">
        <v>0.89481500000000003</v>
      </c>
      <c r="CL1099">
        <v>14</v>
      </c>
      <c r="CM1099" t="s">
        <v>159</v>
      </c>
      <c r="CN1099">
        <v>1040</v>
      </c>
      <c r="CO1099">
        <v>516119</v>
      </c>
      <c r="CP1099">
        <v>0</v>
      </c>
      <c r="CQ1099">
        <v>0.9</v>
      </c>
      <c r="CR1099">
        <v>516119</v>
      </c>
      <c r="CS1099">
        <v>0</v>
      </c>
      <c r="CT1099">
        <v>4724.6245989999998</v>
      </c>
      <c r="CU1099">
        <v>100</v>
      </c>
      <c r="CV1099">
        <v>51117</v>
      </c>
      <c r="CW1099">
        <v>2.9298999999999999E-2</v>
      </c>
      <c r="CX1099">
        <v>0</v>
      </c>
      <c r="CY1099">
        <v>1.812E-3</v>
      </c>
      <c r="CZ1099">
        <v>375</v>
      </c>
      <c r="DA1099" t="s">
        <v>1079</v>
      </c>
      <c r="DB1099" t="s">
        <v>161</v>
      </c>
      <c r="DC1099" t="s">
        <v>1080</v>
      </c>
      <c r="DD1099">
        <v>-85.356729000000001</v>
      </c>
      <c r="DE1099">
        <v>34.599487000000003</v>
      </c>
      <c r="DF1099">
        <v>34.599487000000003</v>
      </c>
      <c r="DG1099">
        <v>-85.356729000000001</v>
      </c>
      <c r="DH1099">
        <v>1.0234E-2</v>
      </c>
      <c r="DI1099">
        <v>1.812E-3</v>
      </c>
      <c r="DJ1099">
        <v>265</v>
      </c>
      <c r="DK1099">
        <v>890</v>
      </c>
      <c r="DL1099">
        <v>0</v>
      </c>
      <c r="DM1099">
        <v>930</v>
      </c>
      <c r="DN1099">
        <v>0</v>
      </c>
      <c r="DO1099">
        <v>1060</v>
      </c>
      <c r="DP1099">
        <v>0</v>
      </c>
      <c r="DQ1099">
        <v>1070</v>
      </c>
      <c r="DR1099">
        <v>0</v>
      </c>
      <c r="DS1099">
        <v>1040</v>
      </c>
      <c r="DT1099">
        <v>5.7</v>
      </c>
      <c r="DU1099">
        <v>990</v>
      </c>
      <c r="DV1099">
        <v>5.8</v>
      </c>
      <c r="DW1099">
        <v>940</v>
      </c>
      <c r="DX1099">
        <v>6.1</v>
      </c>
      <c r="DY1099">
        <v>840</v>
      </c>
      <c r="DZ1099">
        <v>6.1</v>
      </c>
      <c r="EA1099">
        <v>840</v>
      </c>
      <c r="EB1099">
        <v>6.1</v>
      </c>
      <c r="EC1099">
        <v>1270</v>
      </c>
      <c r="ED1099">
        <v>0</v>
      </c>
      <c r="EE1099">
        <v>6.3999999999999997E-5</v>
      </c>
    </row>
    <row r="1100" spans="1:135" x14ac:dyDescent="0.3">
      <c r="A1100">
        <v>1098</v>
      </c>
      <c r="B1100" t="s">
        <v>135</v>
      </c>
      <c r="C1100">
        <v>230</v>
      </c>
      <c r="D1100">
        <v>253</v>
      </c>
      <c r="E1100" t="s">
        <v>135</v>
      </c>
      <c r="F1100">
        <v>5574874</v>
      </c>
      <c r="G1100" t="s">
        <v>136</v>
      </c>
      <c r="H1100" s="1">
        <v>42366</v>
      </c>
      <c r="I1100" t="s">
        <v>908</v>
      </c>
      <c r="J1100" t="s">
        <v>1076</v>
      </c>
      <c r="K1100" t="s">
        <v>1081</v>
      </c>
      <c r="L1100" t="s">
        <v>218</v>
      </c>
      <c r="M1100">
        <v>0</v>
      </c>
      <c r="N1100">
        <v>0</v>
      </c>
      <c r="O1100">
        <v>2</v>
      </c>
      <c r="P1100" t="s">
        <v>190</v>
      </c>
      <c r="Q1100" t="s">
        <v>249</v>
      </c>
      <c r="R1100" t="s">
        <v>180</v>
      </c>
      <c r="S1100" t="s">
        <v>180</v>
      </c>
      <c r="T1100" t="s">
        <v>283</v>
      </c>
      <c r="U1100">
        <v>2</v>
      </c>
      <c r="V1100" t="s">
        <v>182</v>
      </c>
      <c r="W1100" t="s">
        <v>211</v>
      </c>
      <c r="X1100" t="s">
        <v>147</v>
      </c>
      <c r="Y1100" t="s">
        <v>167</v>
      </c>
      <c r="Z1100">
        <v>0</v>
      </c>
      <c r="AA1100" t="s">
        <v>175</v>
      </c>
      <c r="AB1100" t="s">
        <v>195</v>
      </c>
      <c r="AC1100" t="s">
        <v>1077</v>
      </c>
      <c r="AD1100">
        <v>2.302</v>
      </c>
      <c r="AE1100">
        <v>34.615622999999999</v>
      </c>
      <c r="AF1100">
        <v>-85.353684000000001</v>
      </c>
      <c r="AG1100">
        <v>266</v>
      </c>
      <c r="AH1100">
        <v>269</v>
      </c>
      <c r="AI1100">
        <v>2224</v>
      </c>
      <c r="AJ1100" t="s">
        <v>1078</v>
      </c>
      <c r="AK1100">
        <v>27</v>
      </c>
      <c r="AL1100">
        <v>27</v>
      </c>
      <c r="AM1100" t="s">
        <v>153</v>
      </c>
      <c r="AN1100">
        <v>233.8</v>
      </c>
      <c r="AO1100">
        <v>88.3</v>
      </c>
      <c r="AP1100">
        <v>358.4</v>
      </c>
      <c r="AQ1100">
        <v>-85.353892999999999</v>
      </c>
      <c r="AR1100">
        <v>34.614981</v>
      </c>
      <c r="AS1100">
        <v>-85.353380000000001</v>
      </c>
      <c r="AT1100">
        <v>34.615769999999998</v>
      </c>
      <c r="AU1100" t="s">
        <v>1077</v>
      </c>
      <c r="AV1100">
        <v>1</v>
      </c>
      <c r="AW1100">
        <v>295</v>
      </c>
      <c r="AX1100">
        <v>337</v>
      </c>
      <c r="AY1100">
        <v>0</v>
      </c>
      <c r="AZ1100">
        <v>50</v>
      </c>
      <c r="BA1100">
        <v>17.97</v>
      </c>
      <c r="BB1100">
        <v>17.89</v>
      </c>
      <c r="BC1100">
        <v>720.5</v>
      </c>
      <c r="BD1100">
        <v>717.5</v>
      </c>
      <c r="BE1100">
        <v>719.2</v>
      </c>
      <c r="BF1100">
        <v>50</v>
      </c>
      <c r="BG1100">
        <v>25.3</v>
      </c>
      <c r="BH1100">
        <v>24.7</v>
      </c>
      <c r="BI1100" s="1">
        <v>44188</v>
      </c>
      <c r="BJ1100" t="s">
        <v>154</v>
      </c>
      <c r="BK1100">
        <v>1.0510000000000001E-3</v>
      </c>
      <c r="BL1100">
        <v>42597</v>
      </c>
      <c r="BM1100">
        <v>51130</v>
      </c>
      <c r="BN1100" t="s">
        <v>1077</v>
      </c>
      <c r="BO1100" t="s">
        <v>911</v>
      </c>
      <c r="BP1100">
        <v>1</v>
      </c>
      <c r="BQ1100">
        <v>33700</v>
      </c>
      <c r="BR1100">
        <v>6</v>
      </c>
      <c r="BS1100">
        <v>1</v>
      </c>
      <c r="BT1100">
        <v>2</v>
      </c>
      <c r="BU1100">
        <v>1</v>
      </c>
      <c r="BV1100">
        <v>1</v>
      </c>
      <c r="BW1100">
        <v>2</v>
      </c>
      <c r="BX1100">
        <v>0</v>
      </c>
      <c r="BY1100">
        <v>5</v>
      </c>
      <c r="BZ1100" t="s">
        <v>156</v>
      </c>
      <c r="CA1100">
        <v>295</v>
      </c>
      <c r="CB1100">
        <v>337</v>
      </c>
      <c r="CC1100">
        <v>0</v>
      </c>
      <c r="CD1100" t="s">
        <v>157</v>
      </c>
      <c r="CE1100" t="s">
        <v>157</v>
      </c>
      <c r="CF1100">
        <v>0</v>
      </c>
      <c r="CG1100">
        <v>50</v>
      </c>
      <c r="CH1100">
        <v>1000</v>
      </c>
      <c r="CI1100" t="s">
        <v>158</v>
      </c>
      <c r="CJ1100">
        <v>0</v>
      </c>
      <c r="CK1100">
        <v>0.28209000000000001</v>
      </c>
      <c r="CL1100">
        <v>14</v>
      </c>
      <c r="CM1100" t="s">
        <v>159</v>
      </c>
      <c r="CN1100">
        <v>1000</v>
      </c>
      <c r="CO1100">
        <v>516133</v>
      </c>
      <c r="CP1100">
        <v>2.29</v>
      </c>
      <c r="CQ1100">
        <v>2.57</v>
      </c>
      <c r="CR1100">
        <v>516133</v>
      </c>
      <c r="CS1100">
        <v>0</v>
      </c>
      <c r="CT1100">
        <v>1489.43398</v>
      </c>
      <c r="CU1100">
        <v>100</v>
      </c>
      <c r="CV1100">
        <v>51131</v>
      </c>
      <c r="CW1100">
        <v>1.1096999999999999E-2</v>
      </c>
      <c r="CX1100">
        <v>0</v>
      </c>
      <c r="CY1100">
        <v>1.0510000000000001E-3</v>
      </c>
      <c r="CZ1100">
        <v>375</v>
      </c>
      <c r="DA1100" t="s">
        <v>1079</v>
      </c>
      <c r="DB1100" t="s">
        <v>161</v>
      </c>
      <c r="DC1100" t="s">
        <v>1080</v>
      </c>
      <c r="DD1100">
        <v>-85.356729000000001</v>
      </c>
      <c r="DE1100">
        <v>34.599487000000003</v>
      </c>
      <c r="DF1100">
        <v>34.599487000000003</v>
      </c>
      <c r="DG1100">
        <v>-85.356729000000001</v>
      </c>
      <c r="DH1100">
        <v>1.5753E-2</v>
      </c>
      <c r="DI1100">
        <v>1.0510000000000001E-3</v>
      </c>
      <c r="DJ1100">
        <v>266</v>
      </c>
      <c r="DK1100">
        <v>990</v>
      </c>
      <c r="DL1100">
        <v>5.8</v>
      </c>
      <c r="DM1100">
        <v>1040</v>
      </c>
      <c r="DN1100">
        <v>5.8</v>
      </c>
      <c r="DO1100">
        <v>1040</v>
      </c>
      <c r="DP1100">
        <v>0</v>
      </c>
      <c r="DQ1100">
        <v>1030</v>
      </c>
      <c r="DR1100">
        <v>0</v>
      </c>
      <c r="DS1100">
        <v>1000</v>
      </c>
      <c r="DT1100">
        <v>7</v>
      </c>
      <c r="DU1100">
        <v>960</v>
      </c>
      <c r="DV1100">
        <v>7.1</v>
      </c>
      <c r="DW1100">
        <v>1040</v>
      </c>
      <c r="DX1100">
        <v>7</v>
      </c>
      <c r="DY1100">
        <v>1040</v>
      </c>
      <c r="DZ1100">
        <v>7</v>
      </c>
      <c r="EA1100">
        <v>1050</v>
      </c>
      <c r="EB1100">
        <v>6.6</v>
      </c>
      <c r="EC1100">
        <v>1070</v>
      </c>
      <c r="ED1100">
        <v>6.6</v>
      </c>
      <c r="EE1100">
        <v>0</v>
      </c>
    </row>
    <row r="1101" spans="1:135" x14ac:dyDescent="0.3">
      <c r="A1101">
        <v>1099</v>
      </c>
      <c r="B1101" t="s">
        <v>135</v>
      </c>
      <c r="C1101">
        <v>260</v>
      </c>
      <c r="D1101">
        <v>237</v>
      </c>
      <c r="E1101" t="s">
        <v>135</v>
      </c>
      <c r="F1101">
        <v>5697214</v>
      </c>
      <c r="G1101" t="s">
        <v>136</v>
      </c>
      <c r="H1101" s="1">
        <v>42456</v>
      </c>
      <c r="I1101" t="s">
        <v>908</v>
      </c>
      <c r="J1101" t="s">
        <v>1081</v>
      </c>
      <c r="K1101" t="s">
        <v>1081</v>
      </c>
      <c r="L1101" t="s">
        <v>140</v>
      </c>
      <c r="M1101">
        <v>0</v>
      </c>
      <c r="N1101">
        <v>0</v>
      </c>
      <c r="O1101">
        <v>0</v>
      </c>
      <c r="P1101" t="s">
        <v>190</v>
      </c>
      <c r="Q1101" t="s">
        <v>249</v>
      </c>
      <c r="R1101" t="s">
        <v>180</v>
      </c>
      <c r="S1101" t="s">
        <v>180</v>
      </c>
      <c r="T1101" t="s">
        <v>181</v>
      </c>
      <c r="U1101">
        <v>2</v>
      </c>
      <c r="V1101" t="s">
        <v>165</v>
      </c>
      <c r="W1101" t="s">
        <v>211</v>
      </c>
      <c r="X1101" t="s">
        <v>147</v>
      </c>
      <c r="Y1101" t="s">
        <v>167</v>
      </c>
      <c r="Z1101">
        <v>0</v>
      </c>
      <c r="AA1101" t="s">
        <v>198</v>
      </c>
      <c r="AB1101" t="s">
        <v>212</v>
      </c>
      <c r="AC1101" t="s">
        <v>1082</v>
      </c>
      <c r="AD1101">
        <v>6.7229999999999999</v>
      </c>
      <c r="AE1101">
        <v>34.615679</v>
      </c>
      <c r="AF1101">
        <v>-85.353892999999999</v>
      </c>
      <c r="AG1101">
        <v>266</v>
      </c>
      <c r="AH1101">
        <v>269</v>
      </c>
      <c r="AI1101">
        <v>2224</v>
      </c>
      <c r="AJ1101" t="s">
        <v>1078</v>
      </c>
      <c r="AK1101">
        <v>27</v>
      </c>
      <c r="AL1101">
        <v>27</v>
      </c>
      <c r="AM1101" t="s">
        <v>153</v>
      </c>
      <c r="AN1101">
        <v>233.8</v>
      </c>
      <c r="AO1101">
        <v>88.3</v>
      </c>
      <c r="AP1101">
        <v>358.4</v>
      </c>
      <c r="AQ1101">
        <v>-85.353892999999999</v>
      </c>
      <c r="AR1101">
        <v>34.614981</v>
      </c>
      <c r="AS1101">
        <v>-85.353380000000001</v>
      </c>
      <c r="AT1101">
        <v>34.615769999999998</v>
      </c>
      <c r="AU1101" t="s">
        <v>1077</v>
      </c>
      <c r="AV1101">
        <v>1</v>
      </c>
      <c r="AW1101">
        <v>295</v>
      </c>
      <c r="AX1101">
        <v>337</v>
      </c>
      <c r="AY1101">
        <v>0</v>
      </c>
      <c r="AZ1101">
        <v>50</v>
      </c>
      <c r="BA1101">
        <v>17.97</v>
      </c>
      <c r="BB1101">
        <v>17.89</v>
      </c>
      <c r="BC1101">
        <v>720.5</v>
      </c>
      <c r="BD1101">
        <v>717.5</v>
      </c>
      <c r="BE1101">
        <v>719.2</v>
      </c>
      <c r="BF1101">
        <v>50</v>
      </c>
      <c r="BG1101">
        <v>25.3</v>
      </c>
      <c r="BH1101">
        <v>24.7</v>
      </c>
      <c r="BI1101" s="1">
        <v>44188</v>
      </c>
      <c r="BJ1101" t="s">
        <v>154</v>
      </c>
      <c r="BK1101">
        <v>1.0510000000000001E-3</v>
      </c>
      <c r="BL1101">
        <v>42597</v>
      </c>
      <c r="BM1101">
        <v>51130</v>
      </c>
      <c r="BN1101" t="s">
        <v>1077</v>
      </c>
      <c r="BO1101" t="s">
        <v>911</v>
      </c>
      <c r="BP1101">
        <v>1</v>
      </c>
      <c r="BQ1101">
        <v>33700</v>
      </c>
      <c r="BR1101">
        <v>6</v>
      </c>
      <c r="BS1101">
        <v>1</v>
      </c>
      <c r="BT1101">
        <v>2</v>
      </c>
      <c r="BU1101">
        <v>1</v>
      </c>
      <c r="BV1101">
        <v>1</v>
      </c>
      <c r="BW1101">
        <v>2</v>
      </c>
      <c r="BX1101">
        <v>0</v>
      </c>
      <c r="BY1101">
        <v>5</v>
      </c>
      <c r="BZ1101" t="s">
        <v>156</v>
      </c>
      <c r="CA1101">
        <v>295</v>
      </c>
      <c r="CB1101">
        <v>337</v>
      </c>
      <c r="CC1101">
        <v>0</v>
      </c>
      <c r="CD1101" t="s">
        <v>157</v>
      </c>
      <c r="CE1101" t="s">
        <v>157</v>
      </c>
      <c r="CF1101">
        <v>0</v>
      </c>
      <c r="CG1101">
        <v>50</v>
      </c>
      <c r="CH1101">
        <v>1000</v>
      </c>
      <c r="CI1101" t="s">
        <v>158</v>
      </c>
      <c r="CJ1101">
        <v>0</v>
      </c>
      <c r="CK1101">
        <v>0.28209000000000001</v>
      </c>
      <c r="CL1101">
        <v>14</v>
      </c>
      <c r="CM1101" t="s">
        <v>159</v>
      </c>
      <c r="CN1101">
        <v>1000</v>
      </c>
      <c r="CO1101">
        <v>516133</v>
      </c>
      <c r="CP1101">
        <v>2.29</v>
      </c>
      <c r="CQ1101">
        <v>2.57</v>
      </c>
      <c r="CR1101">
        <v>516133</v>
      </c>
      <c r="CS1101">
        <v>0</v>
      </c>
      <c r="CT1101">
        <v>1489.43398</v>
      </c>
      <c r="CU1101">
        <v>100</v>
      </c>
      <c r="CV1101">
        <v>51131</v>
      </c>
      <c r="CW1101">
        <v>1.1096999999999999E-2</v>
      </c>
      <c r="CX1101">
        <v>0</v>
      </c>
      <c r="CY1101">
        <v>1.0510000000000001E-3</v>
      </c>
      <c r="CZ1101">
        <v>375</v>
      </c>
      <c r="DA1101" t="s">
        <v>1079</v>
      </c>
      <c r="DB1101" t="s">
        <v>161</v>
      </c>
      <c r="DC1101" t="s">
        <v>1080</v>
      </c>
      <c r="DD1101">
        <v>-85.356729000000001</v>
      </c>
      <c r="DE1101">
        <v>34.599487000000003</v>
      </c>
      <c r="DF1101">
        <v>34.599487000000003</v>
      </c>
      <c r="DG1101">
        <v>-85.356729000000001</v>
      </c>
      <c r="DH1101">
        <v>1.5753E-2</v>
      </c>
      <c r="DI1101">
        <v>1.0510000000000001E-3</v>
      </c>
      <c r="DJ1101">
        <v>266</v>
      </c>
      <c r="DK1101">
        <v>990</v>
      </c>
      <c r="DL1101">
        <v>5.8</v>
      </c>
      <c r="DM1101">
        <v>1040</v>
      </c>
      <c r="DN1101">
        <v>5.8</v>
      </c>
      <c r="DO1101">
        <v>1040</v>
      </c>
      <c r="DP1101">
        <v>0</v>
      </c>
      <c r="DQ1101">
        <v>1030</v>
      </c>
      <c r="DR1101">
        <v>0</v>
      </c>
      <c r="DS1101">
        <v>1000</v>
      </c>
      <c r="DT1101">
        <v>7</v>
      </c>
      <c r="DU1101">
        <v>960</v>
      </c>
      <c r="DV1101">
        <v>7.1</v>
      </c>
      <c r="DW1101">
        <v>1040</v>
      </c>
      <c r="DX1101">
        <v>7</v>
      </c>
      <c r="DY1101">
        <v>1040</v>
      </c>
      <c r="DZ1101">
        <v>7</v>
      </c>
      <c r="EA1101">
        <v>1050</v>
      </c>
      <c r="EB1101">
        <v>6.6</v>
      </c>
      <c r="EC1101">
        <v>1070</v>
      </c>
      <c r="ED1101">
        <v>6.6</v>
      </c>
      <c r="EE1101">
        <v>1.7899999999999999E-4</v>
      </c>
    </row>
    <row r="1102" spans="1:135" x14ac:dyDescent="0.3">
      <c r="A1102">
        <v>1100</v>
      </c>
      <c r="B1102" t="s">
        <v>135</v>
      </c>
      <c r="C1102">
        <v>414</v>
      </c>
      <c r="D1102">
        <v>161</v>
      </c>
      <c r="E1102" t="s">
        <v>135</v>
      </c>
      <c r="F1102">
        <v>6311885</v>
      </c>
      <c r="G1102" t="s">
        <v>136</v>
      </c>
      <c r="H1102" s="1">
        <v>42931</v>
      </c>
      <c r="I1102" t="s">
        <v>908</v>
      </c>
      <c r="J1102" t="s">
        <v>1076</v>
      </c>
      <c r="K1102" t="s">
        <v>1081</v>
      </c>
      <c r="L1102" t="s">
        <v>140</v>
      </c>
      <c r="M1102">
        <v>0</v>
      </c>
      <c r="N1102">
        <v>0</v>
      </c>
      <c r="O1102">
        <v>0</v>
      </c>
      <c r="P1102" t="s">
        <v>141</v>
      </c>
      <c r="Q1102" t="s">
        <v>186</v>
      </c>
      <c r="R1102" t="s">
        <v>143</v>
      </c>
      <c r="S1102" t="s">
        <v>143</v>
      </c>
      <c r="T1102" t="s">
        <v>164</v>
      </c>
      <c r="U1102">
        <v>1</v>
      </c>
      <c r="V1102" t="s">
        <v>165</v>
      </c>
      <c r="W1102" t="s">
        <v>224</v>
      </c>
      <c r="X1102" t="s">
        <v>178</v>
      </c>
      <c r="Y1102" t="s">
        <v>148</v>
      </c>
      <c r="Z1102">
        <v>22</v>
      </c>
      <c r="AA1102" t="s">
        <v>342</v>
      </c>
      <c r="AB1102" t="s">
        <v>168</v>
      </c>
      <c r="AC1102" t="s">
        <v>1077</v>
      </c>
      <c r="AD1102">
        <v>2.2989999999999999</v>
      </c>
      <c r="AE1102">
        <v>34.615555000000001</v>
      </c>
      <c r="AF1102">
        <v>-85.353763000000001</v>
      </c>
      <c r="AG1102">
        <v>266</v>
      </c>
      <c r="AH1102">
        <v>269</v>
      </c>
      <c r="AI1102">
        <v>2224</v>
      </c>
      <c r="AJ1102" t="s">
        <v>1078</v>
      </c>
      <c r="AK1102">
        <v>27</v>
      </c>
      <c r="AL1102">
        <v>27</v>
      </c>
      <c r="AM1102" t="s">
        <v>153</v>
      </c>
      <c r="AN1102">
        <v>233.8</v>
      </c>
      <c r="AO1102">
        <v>88.3</v>
      </c>
      <c r="AP1102">
        <v>358.4</v>
      </c>
      <c r="AQ1102">
        <v>-85.353892999999999</v>
      </c>
      <c r="AR1102">
        <v>34.614981</v>
      </c>
      <c r="AS1102">
        <v>-85.353380000000001</v>
      </c>
      <c r="AT1102">
        <v>34.615769999999998</v>
      </c>
      <c r="AU1102" t="s">
        <v>1077</v>
      </c>
      <c r="AV1102">
        <v>1</v>
      </c>
      <c r="AW1102">
        <v>295</v>
      </c>
      <c r="AX1102">
        <v>337</v>
      </c>
      <c r="AY1102">
        <v>0</v>
      </c>
      <c r="AZ1102">
        <v>50</v>
      </c>
      <c r="BA1102">
        <v>17.97</v>
      </c>
      <c r="BB1102">
        <v>17.89</v>
      </c>
      <c r="BC1102">
        <v>720.5</v>
      </c>
      <c r="BD1102">
        <v>717.5</v>
      </c>
      <c r="BE1102">
        <v>719.2</v>
      </c>
      <c r="BF1102">
        <v>50</v>
      </c>
      <c r="BG1102">
        <v>25.3</v>
      </c>
      <c r="BH1102">
        <v>24.7</v>
      </c>
      <c r="BI1102" s="1">
        <v>44188</v>
      </c>
      <c r="BJ1102" t="s">
        <v>154</v>
      </c>
      <c r="BK1102">
        <v>1.0510000000000001E-3</v>
      </c>
      <c r="BL1102">
        <v>42597</v>
      </c>
      <c r="BM1102">
        <v>51130</v>
      </c>
      <c r="BN1102" t="s">
        <v>1077</v>
      </c>
      <c r="BO1102" t="s">
        <v>911</v>
      </c>
      <c r="BP1102">
        <v>1</v>
      </c>
      <c r="BQ1102">
        <v>33700</v>
      </c>
      <c r="BR1102">
        <v>6</v>
      </c>
      <c r="BS1102">
        <v>1</v>
      </c>
      <c r="BT1102">
        <v>2</v>
      </c>
      <c r="BU1102">
        <v>1</v>
      </c>
      <c r="BV1102">
        <v>1</v>
      </c>
      <c r="BW1102">
        <v>2</v>
      </c>
      <c r="BX1102">
        <v>0</v>
      </c>
      <c r="BY1102">
        <v>5</v>
      </c>
      <c r="BZ1102" t="s">
        <v>156</v>
      </c>
      <c r="CA1102">
        <v>295</v>
      </c>
      <c r="CB1102">
        <v>337</v>
      </c>
      <c r="CC1102">
        <v>0</v>
      </c>
      <c r="CD1102" t="s">
        <v>157</v>
      </c>
      <c r="CE1102" t="s">
        <v>157</v>
      </c>
      <c r="CF1102">
        <v>0</v>
      </c>
      <c r="CG1102">
        <v>50</v>
      </c>
      <c r="CH1102">
        <v>1000</v>
      </c>
      <c r="CI1102" t="s">
        <v>158</v>
      </c>
      <c r="CJ1102">
        <v>0</v>
      </c>
      <c r="CK1102">
        <v>0.28209000000000001</v>
      </c>
      <c r="CL1102">
        <v>14</v>
      </c>
      <c r="CM1102" t="s">
        <v>159</v>
      </c>
      <c r="CN1102">
        <v>1000</v>
      </c>
      <c r="CO1102">
        <v>516133</v>
      </c>
      <c r="CP1102">
        <v>2.29</v>
      </c>
      <c r="CQ1102">
        <v>2.57</v>
      </c>
      <c r="CR1102">
        <v>516133</v>
      </c>
      <c r="CS1102">
        <v>0</v>
      </c>
      <c r="CT1102">
        <v>1489.43398</v>
      </c>
      <c r="CU1102">
        <v>100</v>
      </c>
      <c r="CV1102">
        <v>51131</v>
      </c>
      <c r="CW1102">
        <v>1.1096999999999999E-2</v>
      </c>
      <c r="CX1102">
        <v>0</v>
      </c>
      <c r="CY1102">
        <v>1.0510000000000001E-3</v>
      </c>
      <c r="CZ1102">
        <v>375</v>
      </c>
      <c r="DA1102" t="s">
        <v>1079</v>
      </c>
      <c r="DB1102" t="s">
        <v>161</v>
      </c>
      <c r="DC1102" t="s">
        <v>1080</v>
      </c>
      <c r="DD1102">
        <v>-85.356729000000001</v>
      </c>
      <c r="DE1102">
        <v>34.599487000000003</v>
      </c>
      <c r="DF1102">
        <v>34.599487000000003</v>
      </c>
      <c r="DG1102">
        <v>-85.356729000000001</v>
      </c>
      <c r="DH1102">
        <v>1.5753E-2</v>
      </c>
      <c r="DI1102">
        <v>1.0510000000000001E-3</v>
      </c>
      <c r="DJ1102">
        <v>266</v>
      </c>
      <c r="DK1102">
        <v>990</v>
      </c>
      <c r="DL1102">
        <v>5.8</v>
      </c>
      <c r="DM1102">
        <v>1040</v>
      </c>
      <c r="DN1102">
        <v>5.8</v>
      </c>
      <c r="DO1102">
        <v>1040</v>
      </c>
      <c r="DP1102">
        <v>0</v>
      </c>
      <c r="DQ1102">
        <v>1030</v>
      </c>
      <c r="DR1102">
        <v>0</v>
      </c>
      <c r="DS1102">
        <v>1000</v>
      </c>
      <c r="DT1102">
        <v>7</v>
      </c>
      <c r="DU1102">
        <v>960</v>
      </c>
      <c r="DV1102">
        <v>7.1</v>
      </c>
      <c r="DW1102">
        <v>1040</v>
      </c>
      <c r="DX1102">
        <v>7</v>
      </c>
      <c r="DY1102">
        <v>1040</v>
      </c>
      <c r="DZ1102">
        <v>7</v>
      </c>
      <c r="EA1102">
        <v>1050</v>
      </c>
      <c r="EB1102">
        <v>6.6</v>
      </c>
      <c r="EC1102">
        <v>1070</v>
      </c>
      <c r="ED1102">
        <v>6.6</v>
      </c>
      <c r="EE1102">
        <v>0</v>
      </c>
    </row>
    <row r="1103" spans="1:135" x14ac:dyDescent="0.3">
      <c r="A1103">
        <v>1101</v>
      </c>
      <c r="B1103" t="s">
        <v>135</v>
      </c>
      <c r="C1103">
        <v>416</v>
      </c>
      <c r="D1103">
        <v>160</v>
      </c>
      <c r="E1103" t="s">
        <v>135</v>
      </c>
      <c r="F1103">
        <v>6330693</v>
      </c>
      <c r="G1103" t="s">
        <v>136</v>
      </c>
      <c r="H1103" s="1">
        <v>42945</v>
      </c>
      <c r="I1103" t="s">
        <v>908</v>
      </c>
      <c r="J1103" t="s">
        <v>1083</v>
      </c>
      <c r="K1103" t="s">
        <v>1081</v>
      </c>
      <c r="L1103" t="s">
        <v>140</v>
      </c>
      <c r="M1103">
        <v>0</v>
      </c>
      <c r="N1103">
        <v>0</v>
      </c>
      <c r="O1103">
        <v>0</v>
      </c>
      <c r="P1103" t="s">
        <v>190</v>
      </c>
      <c r="Q1103" t="s">
        <v>249</v>
      </c>
      <c r="R1103" t="s">
        <v>180</v>
      </c>
      <c r="S1103" t="s">
        <v>180</v>
      </c>
      <c r="T1103" t="s">
        <v>253</v>
      </c>
      <c r="U1103">
        <v>2</v>
      </c>
      <c r="V1103" t="s">
        <v>339</v>
      </c>
      <c r="W1103" t="s">
        <v>211</v>
      </c>
      <c r="X1103" t="s">
        <v>147</v>
      </c>
      <c r="Y1103" t="s">
        <v>148</v>
      </c>
      <c r="Z1103">
        <v>0</v>
      </c>
      <c r="AA1103" t="s">
        <v>288</v>
      </c>
      <c r="AB1103" t="s">
        <v>199</v>
      </c>
      <c r="AC1103" t="s">
        <v>1077</v>
      </c>
      <c r="AD1103">
        <v>2.2909999999999999</v>
      </c>
      <c r="AE1103">
        <v>34.615485999999997</v>
      </c>
      <c r="AF1103">
        <v>-85.353819999999999</v>
      </c>
      <c r="AG1103">
        <v>266</v>
      </c>
      <c r="AH1103">
        <v>269</v>
      </c>
      <c r="AI1103">
        <v>2224</v>
      </c>
      <c r="AJ1103" t="s">
        <v>1078</v>
      </c>
      <c r="AK1103">
        <v>27</v>
      </c>
      <c r="AL1103">
        <v>27</v>
      </c>
      <c r="AM1103" t="s">
        <v>153</v>
      </c>
      <c r="AN1103">
        <v>233.8</v>
      </c>
      <c r="AO1103">
        <v>88.3</v>
      </c>
      <c r="AP1103">
        <v>358.4</v>
      </c>
      <c r="AQ1103">
        <v>-85.353892999999999</v>
      </c>
      <c r="AR1103">
        <v>34.614981</v>
      </c>
      <c r="AS1103">
        <v>-85.353380000000001</v>
      </c>
      <c r="AT1103">
        <v>34.615769999999998</v>
      </c>
      <c r="AU1103" t="s">
        <v>1077</v>
      </c>
      <c r="AV1103">
        <v>1</v>
      </c>
      <c r="AW1103">
        <v>295</v>
      </c>
      <c r="AX1103">
        <v>337</v>
      </c>
      <c r="AY1103">
        <v>0</v>
      </c>
      <c r="AZ1103">
        <v>50</v>
      </c>
      <c r="BA1103">
        <v>17.97</v>
      </c>
      <c r="BB1103">
        <v>17.89</v>
      </c>
      <c r="BC1103">
        <v>720.5</v>
      </c>
      <c r="BD1103">
        <v>717.5</v>
      </c>
      <c r="BE1103">
        <v>719.2</v>
      </c>
      <c r="BF1103">
        <v>50</v>
      </c>
      <c r="BG1103">
        <v>25.3</v>
      </c>
      <c r="BH1103">
        <v>24.7</v>
      </c>
      <c r="BI1103" s="1">
        <v>44188</v>
      </c>
      <c r="BJ1103" t="s">
        <v>154</v>
      </c>
      <c r="BK1103">
        <v>1.0510000000000001E-3</v>
      </c>
      <c r="BL1103">
        <v>42597</v>
      </c>
      <c r="BM1103">
        <v>51130</v>
      </c>
      <c r="BN1103" t="s">
        <v>1077</v>
      </c>
      <c r="BO1103" t="s">
        <v>911</v>
      </c>
      <c r="BP1103">
        <v>1</v>
      </c>
      <c r="BQ1103">
        <v>33700</v>
      </c>
      <c r="BR1103">
        <v>6</v>
      </c>
      <c r="BS1103">
        <v>1</v>
      </c>
      <c r="BT1103">
        <v>2</v>
      </c>
      <c r="BU1103">
        <v>1</v>
      </c>
      <c r="BV1103">
        <v>1</v>
      </c>
      <c r="BW1103">
        <v>2</v>
      </c>
      <c r="BX1103">
        <v>0</v>
      </c>
      <c r="BY1103">
        <v>5</v>
      </c>
      <c r="BZ1103" t="s">
        <v>156</v>
      </c>
      <c r="CA1103">
        <v>295</v>
      </c>
      <c r="CB1103">
        <v>337</v>
      </c>
      <c r="CC1103">
        <v>0</v>
      </c>
      <c r="CD1103" t="s">
        <v>157</v>
      </c>
      <c r="CE1103" t="s">
        <v>157</v>
      </c>
      <c r="CF1103">
        <v>0</v>
      </c>
      <c r="CG1103">
        <v>50</v>
      </c>
      <c r="CH1103">
        <v>1000</v>
      </c>
      <c r="CI1103" t="s">
        <v>158</v>
      </c>
      <c r="CJ1103">
        <v>0</v>
      </c>
      <c r="CK1103">
        <v>0.28209000000000001</v>
      </c>
      <c r="CL1103">
        <v>14</v>
      </c>
      <c r="CM1103" t="s">
        <v>159</v>
      </c>
      <c r="CN1103">
        <v>1000</v>
      </c>
      <c r="CO1103">
        <v>516133</v>
      </c>
      <c r="CP1103">
        <v>2.29</v>
      </c>
      <c r="CQ1103">
        <v>2.57</v>
      </c>
      <c r="CR1103">
        <v>516133</v>
      </c>
      <c r="CS1103">
        <v>0</v>
      </c>
      <c r="CT1103">
        <v>1489.43398</v>
      </c>
      <c r="CU1103">
        <v>100</v>
      </c>
      <c r="CV1103">
        <v>51131</v>
      </c>
      <c r="CW1103">
        <v>1.1096999999999999E-2</v>
      </c>
      <c r="CX1103">
        <v>0</v>
      </c>
      <c r="CY1103">
        <v>1.0510000000000001E-3</v>
      </c>
      <c r="CZ1103">
        <v>375</v>
      </c>
      <c r="DA1103" t="s">
        <v>1079</v>
      </c>
      <c r="DB1103" t="s">
        <v>161</v>
      </c>
      <c r="DC1103" t="s">
        <v>1080</v>
      </c>
      <c r="DD1103">
        <v>-85.356729000000001</v>
      </c>
      <c r="DE1103">
        <v>34.599487000000003</v>
      </c>
      <c r="DF1103">
        <v>34.599487000000003</v>
      </c>
      <c r="DG1103">
        <v>-85.356729000000001</v>
      </c>
      <c r="DH1103">
        <v>1.5753E-2</v>
      </c>
      <c r="DI1103">
        <v>1.0510000000000001E-3</v>
      </c>
      <c r="DJ1103">
        <v>266</v>
      </c>
      <c r="DK1103">
        <v>990</v>
      </c>
      <c r="DL1103">
        <v>5.8</v>
      </c>
      <c r="DM1103">
        <v>1040</v>
      </c>
      <c r="DN1103">
        <v>5.8</v>
      </c>
      <c r="DO1103">
        <v>1040</v>
      </c>
      <c r="DP1103">
        <v>0</v>
      </c>
      <c r="DQ1103">
        <v>1030</v>
      </c>
      <c r="DR1103">
        <v>0</v>
      </c>
      <c r="DS1103">
        <v>1000</v>
      </c>
      <c r="DT1103">
        <v>7</v>
      </c>
      <c r="DU1103">
        <v>960</v>
      </c>
      <c r="DV1103">
        <v>7.1</v>
      </c>
      <c r="DW1103">
        <v>1040</v>
      </c>
      <c r="DX1103">
        <v>7</v>
      </c>
      <c r="DY1103">
        <v>1040</v>
      </c>
      <c r="DZ1103">
        <v>7</v>
      </c>
      <c r="EA1103">
        <v>1050</v>
      </c>
      <c r="EB1103">
        <v>6.6</v>
      </c>
      <c r="EC1103">
        <v>1070</v>
      </c>
      <c r="ED1103">
        <v>6.6</v>
      </c>
      <c r="EE1103">
        <v>0</v>
      </c>
    </row>
    <row r="1104" spans="1:135" x14ac:dyDescent="0.3">
      <c r="A1104">
        <v>1102</v>
      </c>
      <c r="B1104" t="s">
        <v>135</v>
      </c>
      <c r="C1104">
        <v>515</v>
      </c>
      <c r="D1104">
        <v>300</v>
      </c>
      <c r="E1104" t="s">
        <v>135</v>
      </c>
      <c r="F1104">
        <v>5267644</v>
      </c>
      <c r="G1104" t="s">
        <v>136</v>
      </c>
      <c r="H1104" s="1">
        <v>42120</v>
      </c>
      <c r="I1104" t="s">
        <v>908</v>
      </c>
      <c r="J1104" t="s">
        <v>1081</v>
      </c>
      <c r="K1104" t="s">
        <v>1081</v>
      </c>
      <c r="L1104" t="s">
        <v>140</v>
      </c>
      <c r="M1104">
        <v>0</v>
      </c>
      <c r="N1104">
        <v>0</v>
      </c>
      <c r="O1104">
        <v>0</v>
      </c>
      <c r="P1104" t="s">
        <v>190</v>
      </c>
      <c r="Q1104" t="s">
        <v>249</v>
      </c>
      <c r="R1104" t="s">
        <v>180</v>
      </c>
      <c r="S1104" t="s">
        <v>180</v>
      </c>
      <c r="T1104" t="s">
        <v>283</v>
      </c>
      <c r="U1104">
        <v>2</v>
      </c>
      <c r="V1104" t="s">
        <v>182</v>
      </c>
      <c r="W1104" t="s">
        <v>211</v>
      </c>
      <c r="X1104" t="s">
        <v>178</v>
      </c>
      <c r="Y1104" t="s">
        <v>148</v>
      </c>
      <c r="Z1104">
        <v>0</v>
      </c>
      <c r="AA1104" t="s">
        <v>421</v>
      </c>
      <c r="AB1104" t="s">
        <v>362</v>
      </c>
      <c r="AC1104" t="s">
        <v>1082</v>
      </c>
      <c r="AD1104">
        <v>6.7309999999999999</v>
      </c>
      <c r="AE1104">
        <v>34.615566999999999</v>
      </c>
      <c r="AF1104">
        <v>-85.353874000000005</v>
      </c>
      <c r="AG1104">
        <v>266</v>
      </c>
      <c r="AH1104">
        <v>269</v>
      </c>
      <c r="AI1104">
        <v>2224</v>
      </c>
      <c r="AJ1104" t="s">
        <v>1078</v>
      </c>
      <c r="AK1104">
        <v>27</v>
      </c>
      <c r="AL1104">
        <v>27</v>
      </c>
      <c r="AM1104" t="s">
        <v>153</v>
      </c>
      <c r="AN1104">
        <v>233.8</v>
      </c>
      <c r="AO1104">
        <v>88.3</v>
      </c>
      <c r="AP1104">
        <v>358.4</v>
      </c>
      <c r="AQ1104">
        <v>-85.353892999999999</v>
      </c>
      <c r="AR1104">
        <v>34.614981</v>
      </c>
      <c r="AS1104">
        <v>-85.353380000000001</v>
      </c>
      <c r="AT1104">
        <v>34.615769999999998</v>
      </c>
      <c r="AU1104" t="s">
        <v>1077</v>
      </c>
      <c r="AV1104">
        <v>1</v>
      </c>
      <c r="AW1104">
        <v>295</v>
      </c>
      <c r="AX1104">
        <v>337</v>
      </c>
      <c r="AY1104">
        <v>0</v>
      </c>
      <c r="AZ1104">
        <v>50</v>
      </c>
      <c r="BA1104">
        <v>17.97</v>
      </c>
      <c r="BB1104">
        <v>17.89</v>
      </c>
      <c r="BC1104">
        <v>720.5</v>
      </c>
      <c r="BD1104">
        <v>717.5</v>
      </c>
      <c r="BE1104">
        <v>719.2</v>
      </c>
      <c r="BF1104">
        <v>50</v>
      </c>
      <c r="BG1104">
        <v>25.3</v>
      </c>
      <c r="BH1104">
        <v>24.7</v>
      </c>
      <c r="BI1104" s="1">
        <v>44188</v>
      </c>
      <c r="BJ1104" t="s">
        <v>154</v>
      </c>
      <c r="BK1104">
        <v>1.0510000000000001E-3</v>
      </c>
      <c r="BL1104">
        <v>42597</v>
      </c>
      <c r="BM1104">
        <v>51130</v>
      </c>
      <c r="BN1104" t="s">
        <v>1077</v>
      </c>
      <c r="BO1104" t="s">
        <v>911</v>
      </c>
      <c r="BP1104">
        <v>1</v>
      </c>
      <c r="BQ1104">
        <v>33700</v>
      </c>
      <c r="BR1104">
        <v>6</v>
      </c>
      <c r="BS1104">
        <v>1</v>
      </c>
      <c r="BT1104">
        <v>2</v>
      </c>
      <c r="BU1104">
        <v>1</v>
      </c>
      <c r="BV1104">
        <v>1</v>
      </c>
      <c r="BW1104">
        <v>2</v>
      </c>
      <c r="BX1104">
        <v>0</v>
      </c>
      <c r="BY1104">
        <v>5</v>
      </c>
      <c r="BZ1104" t="s">
        <v>156</v>
      </c>
      <c r="CA1104">
        <v>295</v>
      </c>
      <c r="CB1104">
        <v>337</v>
      </c>
      <c r="CC1104">
        <v>0</v>
      </c>
      <c r="CD1104" t="s">
        <v>157</v>
      </c>
      <c r="CE1104" t="s">
        <v>157</v>
      </c>
      <c r="CF1104">
        <v>0</v>
      </c>
      <c r="CG1104">
        <v>50</v>
      </c>
      <c r="CH1104">
        <v>1000</v>
      </c>
      <c r="CI1104" t="s">
        <v>158</v>
      </c>
      <c r="CJ1104">
        <v>0</v>
      </c>
      <c r="CK1104">
        <v>0.28209000000000001</v>
      </c>
      <c r="CL1104">
        <v>14</v>
      </c>
      <c r="CM1104" t="s">
        <v>159</v>
      </c>
      <c r="CN1104">
        <v>1000</v>
      </c>
      <c r="CO1104">
        <v>516133</v>
      </c>
      <c r="CP1104">
        <v>2.29</v>
      </c>
      <c r="CQ1104">
        <v>2.57</v>
      </c>
      <c r="CR1104">
        <v>516133</v>
      </c>
      <c r="CS1104">
        <v>0</v>
      </c>
      <c r="CT1104">
        <v>1489.43398</v>
      </c>
      <c r="CU1104">
        <v>100</v>
      </c>
      <c r="CV1104">
        <v>51131</v>
      </c>
      <c r="CW1104">
        <v>1.1096999999999999E-2</v>
      </c>
      <c r="CX1104">
        <v>0</v>
      </c>
      <c r="CY1104">
        <v>1.0510000000000001E-3</v>
      </c>
      <c r="CZ1104">
        <v>375</v>
      </c>
      <c r="DA1104" t="s">
        <v>1079</v>
      </c>
      <c r="DB1104" t="s">
        <v>161</v>
      </c>
      <c r="DC1104" t="s">
        <v>1080</v>
      </c>
      <c r="DD1104">
        <v>-85.356729000000001</v>
      </c>
      <c r="DE1104">
        <v>34.599487000000003</v>
      </c>
      <c r="DF1104">
        <v>34.599487000000003</v>
      </c>
      <c r="DG1104">
        <v>-85.356729000000001</v>
      </c>
      <c r="DH1104">
        <v>1.5753E-2</v>
      </c>
      <c r="DI1104">
        <v>1.0510000000000001E-3</v>
      </c>
      <c r="DJ1104">
        <v>266</v>
      </c>
      <c r="DK1104">
        <v>990</v>
      </c>
      <c r="DL1104">
        <v>5.8</v>
      </c>
      <c r="DM1104">
        <v>1040</v>
      </c>
      <c r="DN1104">
        <v>5.8</v>
      </c>
      <c r="DO1104">
        <v>1040</v>
      </c>
      <c r="DP1104">
        <v>0</v>
      </c>
      <c r="DQ1104">
        <v>1030</v>
      </c>
      <c r="DR1104">
        <v>0</v>
      </c>
      <c r="DS1104">
        <v>1000</v>
      </c>
      <c r="DT1104">
        <v>7</v>
      </c>
      <c r="DU1104">
        <v>960</v>
      </c>
      <c r="DV1104">
        <v>7.1</v>
      </c>
      <c r="DW1104">
        <v>1040</v>
      </c>
      <c r="DX1104">
        <v>7</v>
      </c>
      <c r="DY1104">
        <v>1040</v>
      </c>
      <c r="DZ1104">
        <v>7</v>
      </c>
      <c r="EA1104">
        <v>1050</v>
      </c>
      <c r="EB1104">
        <v>6.6</v>
      </c>
      <c r="EC1104">
        <v>1070</v>
      </c>
      <c r="ED1104">
        <v>6.6</v>
      </c>
      <c r="EE1104">
        <v>9.2999999999999997E-5</v>
      </c>
    </row>
    <row r="1105" spans="1:135" x14ac:dyDescent="0.3">
      <c r="A1105">
        <v>1103</v>
      </c>
      <c r="B1105" t="s">
        <v>135</v>
      </c>
      <c r="C1105">
        <v>523</v>
      </c>
      <c r="D1105">
        <v>298</v>
      </c>
      <c r="E1105" t="s">
        <v>135</v>
      </c>
      <c r="F1105">
        <v>5296793</v>
      </c>
      <c r="G1105" t="s">
        <v>136</v>
      </c>
      <c r="H1105" s="1">
        <v>42142</v>
      </c>
      <c r="I1105" t="s">
        <v>908</v>
      </c>
      <c r="J1105" t="s">
        <v>1076</v>
      </c>
      <c r="K1105" t="s">
        <v>1081</v>
      </c>
      <c r="L1105" t="s">
        <v>140</v>
      </c>
      <c r="M1105">
        <v>0</v>
      </c>
      <c r="N1105">
        <v>0</v>
      </c>
      <c r="O1105">
        <v>0</v>
      </c>
      <c r="P1105" t="s">
        <v>141</v>
      </c>
      <c r="Q1105" t="s">
        <v>249</v>
      </c>
      <c r="R1105" t="s">
        <v>272</v>
      </c>
      <c r="S1105" t="s">
        <v>272</v>
      </c>
      <c r="T1105" t="s">
        <v>164</v>
      </c>
      <c r="U1105">
        <v>1</v>
      </c>
      <c r="V1105" t="s">
        <v>294</v>
      </c>
      <c r="W1105" t="s">
        <v>166</v>
      </c>
      <c r="X1105" t="s">
        <v>178</v>
      </c>
      <c r="Y1105" t="s">
        <v>148</v>
      </c>
      <c r="Z1105">
        <v>48</v>
      </c>
      <c r="AA1105" t="s">
        <v>149</v>
      </c>
      <c r="AB1105" t="s">
        <v>188</v>
      </c>
      <c r="AC1105" t="s">
        <v>1077</v>
      </c>
      <c r="AD1105">
        <v>2.283229</v>
      </c>
      <c r="AE1105">
        <v>34.615377000000002</v>
      </c>
      <c r="AF1105">
        <v>-85.353870999999998</v>
      </c>
      <c r="AG1105">
        <v>266</v>
      </c>
      <c r="AH1105">
        <v>269</v>
      </c>
      <c r="AI1105">
        <v>2224</v>
      </c>
      <c r="AJ1105" t="s">
        <v>1078</v>
      </c>
      <c r="AK1105">
        <v>27</v>
      </c>
      <c r="AL1105">
        <v>27</v>
      </c>
      <c r="AM1105" t="s">
        <v>153</v>
      </c>
      <c r="AN1105">
        <v>233.8</v>
      </c>
      <c r="AO1105">
        <v>88.3</v>
      </c>
      <c r="AP1105">
        <v>358.4</v>
      </c>
      <c r="AQ1105">
        <v>-85.353892999999999</v>
      </c>
      <c r="AR1105">
        <v>34.614981</v>
      </c>
      <c r="AS1105">
        <v>-85.353380000000001</v>
      </c>
      <c r="AT1105">
        <v>34.615769999999998</v>
      </c>
      <c r="AU1105" t="s">
        <v>1077</v>
      </c>
      <c r="AV1105">
        <v>1</v>
      </c>
      <c r="AW1105">
        <v>295</v>
      </c>
      <c r="AX1105">
        <v>337</v>
      </c>
      <c r="AY1105">
        <v>0</v>
      </c>
      <c r="AZ1105">
        <v>50</v>
      </c>
      <c r="BA1105">
        <v>17.97</v>
      </c>
      <c r="BB1105">
        <v>17.89</v>
      </c>
      <c r="BC1105">
        <v>720.5</v>
      </c>
      <c r="BD1105">
        <v>717.5</v>
      </c>
      <c r="BE1105">
        <v>719.2</v>
      </c>
      <c r="BF1105">
        <v>50</v>
      </c>
      <c r="BG1105">
        <v>25.3</v>
      </c>
      <c r="BH1105">
        <v>24.7</v>
      </c>
      <c r="BI1105" s="1">
        <v>44188</v>
      </c>
      <c r="BJ1105" t="s">
        <v>154</v>
      </c>
      <c r="BK1105">
        <v>1.0510000000000001E-3</v>
      </c>
      <c r="BL1105">
        <v>42597</v>
      </c>
      <c r="BM1105">
        <v>51130</v>
      </c>
      <c r="BN1105" t="s">
        <v>1077</v>
      </c>
      <c r="BO1105" t="s">
        <v>911</v>
      </c>
      <c r="BP1105">
        <v>1</v>
      </c>
      <c r="BQ1105">
        <v>33700</v>
      </c>
      <c r="BR1105">
        <v>6</v>
      </c>
      <c r="BS1105">
        <v>1</v>
      </c>
      <c r="BT1105">
        <v>2</v>
      </c>
      <c r="BU1105">
        <v>1</v>
      </c>
      <c r="BV1105">
        <v>1</v>
      </c>
      <c r="BW1105">
        <v>2</v>
      </c>
      <c r="BX1105">
        <v>0</v>
      </c>
      <c r="BY1105">
        <v>5</v>
      </c>
      <c r="BZ1105" t="s">
        <v>156</v>
      </c>
      <c r="CA1105">
        <v>295</v>
      </c>
      <c r="CB1105">
        <v>337</v>
      </c>
      <c r="CC1105">
        <v>0</v>
      </c>
      <c r="CD1105" t="s">
        <v>157</v>
      </c>
      <c r="CE1105" t="s">
        <v>157</v>
      </c>
      <c r="CF1105">
        <v>0</v>
      </c>
      <c r="CG1105">
        <v>50</v>
      </c>
      <c r="CH1105">
        <v>1000</v>
      </c>
      <c r="CI1105" t="s">
        <v>158</v>
      </c>
      <c r="CJ1105">
        <v>0</v>
      </c>
      <c r="CK1105">
        <v>0.28209000000000001</v>
      </c>
      <c r="CL1105">
        <v>14</v>
      </c>
      <c r="CM1105" t="s">
        <v>159</v>
      </c>
      <c r="CN1105">
        <v>1000</v>
      </c>
      <c r="CO1105">
        <v>516133</v>
      </c>
      <c r="CP1105">
        <v>2.29</v>
      </c>
      <c r="CQ1105">
        <v>2.57</v>
      </c>
      <c r="CR1105">
        <v>516133</v>
      </c>
      <c r="CS1105">
        <v>0</v>
      </c>
      <c r="CT1105">
        <v>1489.43398</v>
      </c>
      <c r="CU1105">
        <v>100</v>
      </c>
      <c r="CV1105">
        <v>51131</v>
      </c>
      <c r="CW1105">
        <v>1.1096999999999999E-2</v>
      </c>
      <c r="CX1105">
        <v>0</v>
      </c>
      <c r="CY1105">
        <v>1.0510000000000001E-3</v>
      </c>
      <c r="CZ1105">
        <v>375</v>
      </c>
      <c r="DA1105" t="s">
        <v>1079</v>
      </c>
      <c r="DB1105" t="s">
        <v>161</v>
      </c>
      <c r="DC1105" t="s">
        <v>1080</v>
      </c>
      <c r="DD1105">
        <v>-85.356729000000001</v>
      </c>
      <c r="DE1105">
        <v>34.599487000000003</v>
      </c>
      <c r="DF1105">
        <v>34.599487000000003</v>
      </c>
      <c r="DG1105">
        <v>-85.356729000000001</v>
      </c>
      <c r="DH1105">
        <v>1.5753E-2</v>
      </c>
      <c r="DI1105">
        <v>1.0510000000000001E-3</v>
      </c>
      <c r="DJ1105">
        <v>266</v>
      </c>
      <c r="DK1105">
        <v>990</v>
      </c>
      <c r="DL1105">
        <v>5.8</v>
      </c>
      <c r="DM1105">
        <v>1040</v>
      </c>
      <c r="DN1105">
        <v>5.8</v>
      </c>
      <c r="DO1105">
        <v>1040</v>
      </c>
      <c r="DP1105">
        <v>0</v>
      </c>
      <c r="DQ1105">
        <v>1030</v>
      </c>
      <c r="DR1105">
        <v>0</v>
      </c>
      <c r="DS1105">
        <v>1000</v>
      </c>
      <c r="DT1105">
        <v>7</v>
      </c>
      <c r="DU1105">
        <v>960</v>
      </c>
      <c r="DV1105">
        <v>7.1</v>
      </c>
      <c r="DW1105">
        <v>1040</v>
      </c>
      <c r="DX1105">
        <v>7</v>
      </c>
      <c r="DY1105">
        <v>1040</v>
      </c>
      <c r="DZ1105">
        <v>7</v>
      </c>
      <c r="EA1105">
        <v>1050</v>
      </c>
      <c r="EB1105">
        <v>6.6</v>
      </c>
      <c r="EC1105">
        <v>1070</v>
      </c>
      <c r="ED1105">
        <v>6.6</v>
      </c>
      <c r="EE1105">
        <v>0</v>
      </c>
    </row>
    <row r="1106" spans="1:135" x14ac:dyDescent="0.3">
      <c r="A1106">
        <v>1104</v>
      </c>
      <c r="B1106" t="s">
        <v>135</v>
      </c>
      <c r="C1106">
        <v>510</v>
      </c>
      <c r="D1106">
        <v>301</v>
      </c>
      <c r="E1106" t="s">
        <v>135</v>
      </c>
      <c r="F1106">
        <v>5262339</v>
      </c>
      <c r="G1106" t="s">
        <v>136</v>
      </c>
      <c r="H1106" s="1">
        <v>42115</v>
      </c>
      <c r="I1106" t="s">
        <v>908</v>
      </c>
      <c r="J1106" t="s">
        <v>1076</v>
      </c>
      <c r="K1106" t="s">
        <v>139</v>
      </c>
      <c r="L1106" t="s">
        <v>140</v>
      </c>
      <c r="M1106">
        <v>0</v>
      </c>
      <c r="N1106">
        <v>0</v>
      </c>
      <c r="O1106">
        <v>0</v>
      </c>
      <c r="P1106" t="s">
        <v>141</v>
      </c>
      <c r="Q1106" t="s">
        <v>142</v>
      </c>
      <c r="R1106" t="s">
        <v>462</v>
      </c>
      <c r="S1106" t="s">
        <v>462</v>
      </c>
      <c r="T1106" t="s">
        <v>187</v>
      </c>
      <c r="U1106">
        <v>1</v>
      </c>
      <c r="V1106" t="s">
        <v>145</v>
      </c>
      <c r="W1106" t="s">
        <v>217</v>
      </c>
      <c r="X1106" t="s">
        <v>147</v>
      </c>
      <c r="Y1106" t="s">
        <v>148</v>
      </c>
      <c r="Z1106">
        <v>45</v>
      </c>
      <c r="AA1106" t="s">
        <v>149</v>
      </c>
      <c r="AB1106" t="s">
        <v>168</v>
      </c>
      <c r="AC1106" t="s">
        <v>1077</v>
      </c>
      <c r="AD1106">
        <v>2.442142</v>
      </c>
      <c r="AE1106">
        <v>34.616861</v>
      </c>
      <c r="AF1106">
        <v>-85.351778999999993</v>
      </c>
      <c r="AG1106">
        <v>267</v>
      </c>
      <c r="AH1106">
        <v>270</v>
      </c>
      <c r="AI1106">
        <v>2225</v>
      </c>
      <c r="AJ1106" t="s">
        <v>1078</v>
      </c>
      <c r="AK1106">
        <v>28</v>
      </c>
      <c r="AL1106">
        <v>28</v>
      </c>
      <c r="AM1106" t="s">
        <v>153</v>
      </c>
      <c r="AN1106">
        <v>1158.5999999999999</v>
      </c>
      <c r="AO1106">
        <v>29.7</v>
      </c>
      <c r="AP1106">
        <v>599.20000000000005</v>
      </c>
      <c r="AQ1106">
        <v>-85.353151999999994</v>
      </c>
      <c r="AR1106">
        <v>34.615864999999999</v>
      </c>
      <c r="AS1106">
        <v>-85.351684000000006</v>
      </c>
      <c r="AT1106">
        <v>34.616956999999999</v>
      </c>
      <c r="AU1106" t="s">
        <v>1077</v>
      </c>
      <c r="AV1106">
        <v>1</v>
      </c>
      <c r="AW1106">
        <v>295</v>
      </c>
      <c r="AX1106">
        <v>337</v>
      </c>
      <c r="AY1106">
        <v>0</v>
      </c>
      <c r="AZ1106">
        <v>50</v>
      </c>
      <c r="BA1106">
        <v>7.26</v>
      </c>
      <c r="BB1106">
        <v>6.57</v>
      </c>
      <c r="BC1106">
        <v>713.9</v>
      </c>
      <c r="BD1106">
        <v>712.9</v>
      </c>
      <c r="BE1106">
        <v>711.3</v>
      </c>
      <c r="BF1106">
        <v>50</v>
      </c>
      <c r="BG1106">
        <v>56</v>
      </c>
      <c r="BH1106">
        <v>0</v>
      </c>
      <c r="BI1106" s="1">
        <v>44188</v>
      </c>
      <c r="BJ1106" t="s">
        <v>154</v>
      </c>
      <c r="BK1106">
        <v>1.8439999999999999E-3</v>
      </c>
      <c r="BL1106">
        <v>42597</v>
      </c>
      <c r="BM1106">
        <v>51130</v>
      </c>
      <c r="BN1106" t="s">
        <v>1077</v>
      </c>
      <c r="BO1106" t="s">
        <v>911</v>
      </c>
      <c r="BP1106">
        <v>1</v>
      </c>
      <c r="BQ1106">
        <v>33700</v>
      </c>
      <c r="BR1106">
        <v>6</v>
      </c>
      <c r="BS1106">
        <v>1</v>
      </c>
      <c r="BT1106">
        <v>2</v>
      </c>
      <c r="BU1106">
        <v>1</v>
      </c>
      <c r="BV1106">
        <v>1</v>
      </c>
      <c r="BW1106">
        <v>2</v>
      </c>
      <c r="BX1106">
        <v>0</v>
      </c>
      <c r="BY1106">
        <v>5</v>
      </c>
      <c r="BZ1106" t="s">
        <v>156</v>
      </c>
      <c r="CA1106">
        <v>295</v>
      </c>
      <c r="CB1106">
        <v>337</v>
      </c>
      <c r="CC1106">
        <v>0</v>
      </c>
      <c r="CD1106" t="s">
        <v>157</v>
      </c>
      <c r="CE1106" t="s">
        <v>157</v>
      </c>
      <c r="CF1106">
        <v>0</v>
      </c>
      <c r="CG1106">
        <v>50</v>
      </c>
      <c r="CH1106">
        <v>1000</v>
      </c>
      <c r="CI1106" t="s">
        <v>158</v>
      </c>
      <c r="CJ1106">
        <v>0</v>
      </c>
      <c r="CK1106">
        <v>0.28209000000000001</v>
      </c>
      <c r="CL1106">
        <v>14</v>
      </c>
      <c r="CM1106" t="s">
        <v>159</v>
      </c>
      <c r="CN1106">
        <v>1000</v>
      </c>
      <c r="CO1106">
        <v>516133</v>
      </c>
      <c r="CP1106">
        <v>2.29</v>
      </c>
      <c r="CQ1106">
        <v>2.57</v>
      </c>
      <c r="CR1106">
        <v>516133</v>
      </c>
      <c r="CS1106">
        <v>0</v>
      </c>
      <c r="CT1106">
        <v>1489.43398</v>
      </c>
      <c r="CU1106">
        <v>100</v>
      </c>
      <c r="CV1106">
        <v>51131</v>
      </c>
      <c r="CW1106">
        <v>1.1096999999999999E-2</v>
      </c>
      <c r="CX1106">
        <v>0</v>
      </c>
      <c r="CY1106">
        <v>1.8439999999999999E-3</v>
      </c>
      <c r="CZ1106">
        <v>375</v>
      </c>
      <c r="DA1106" t="s">
        <v>1079</v>
      </c>
      <c r="DB1106" t="s">
        <v>161</v>
      </c>
      <c r="DC1106" t="s">
        <v>1080</v>
      </c>
      <c r="DD1106">
        <v>-85.356729000000001</v>
      </c>
      <c r="DE1106">
        <v>34.599487000000003</v>
      </c>
      <c r="DF1106">
        <v>34.599487000000003</v>
      </c>
      <c r="DG1106">
        <v>-85.356729000000001</v>
      </c>
      <c r="DH1106">
        <v>1.6764999999999999E-2</v>
      </c>
      <c r="DI1106">
        <v>1.8439999999999999E-3</v>
      </c>
      <c r="DJ1106">
        <v>267</v>
      </c>
      <c r="DK1106">
        <v>990</v>
      </c>
      <c r="DL1106">
        <v>5.8</v>
      </c>
      <c r="DM1106">
        <v>1040</v>
      </c>
      <c r="DN1106">
        <v>5.8</v>
      </c>
      <c r="DO1106">
        <v>1040</v>
      </c>
      <c r="DP1106">
        <v>0</v>
      </c>
      <c r="DQ1106">
        <v>1030</v>
      </c>
      <c r="DR1106">
        <v>0</v>
      </c>
      <c r="DS1106">
        <v>1000</v>
      </c>
      <c r="DT1106">
        <v>7</v>
      </c>
      <c r="DU1106">
        <v>960</v>
      </c>
      <c r="DV1106">
        <v>7.1</v>
      </c>
      <c r="DW1106">
        <v>1040</v>
      </c>
      <c r="DX1106">
        <v>7</v>
      </c>
      <c r="DY1106">
        <v>1040</v>
      </c>
      <c r="DZ1106">
        <v>7</v>
      </c>
      <c r="EA1106">
        <v>1050</v>
      </c>
      <c r="EB1106">
        <v>6.6</v>
      </c>
      <c r="EC1106">
        <v>1070</v>
      </c>
      <c r="ED1106">
        <v>6.6</v>
      </c>
      <c r="EE1106">
        <v>0</v>
      </c>
    </row>
    <row r="1107" spans="1:135" x14ac:dyDescent="0.3">
      <c r="A1107">
        <v>1105</v>
      </c>
      <c r="B1107" t="s">
        <v>135</v>
      </c>
      <c r="C1107">
        <v>752</v>
      </c>
      <c r="D1107">
        <v>30</v>
      </c>
      <c r="E1107" t="s">
        <v>135</v>
      </c>
      <c r="F1107">
        <v>7613999</v>
      </c>
      <c r="G1107" t="s">
        <v>927</v>
      </c>
      <c r="H1107" s="1">
        <v>43934</v>
      </c>
      <c r="I1107" t="s">
        <v>908</v>
      </c>
      <c r="J1107" t="s">
        <v>1076</v>
      </c>
      <c r="K1107" t="s">
        <v>1084</v>
      </c>
      <c r="L1107" t="s">
        <v>140</v>
      </c>
      <c r="M1107">
        <v>0</v>
      </c>
      <c r="N1107">
        <v>0</v>
      </c>
      <c r="O1107">
        <v>0</v>
      </c>
      <c r="P1107" t="s">
        <v>190</v>
      </c>
      <c r="Q1107" t="s">
        <v>186</v>
      </c>
      <c r="R1107" t="s">
        <v>268</v>
      </c>
      <c r="S1107" t="s">
        <v>268</v>
      </c>
      <c r="T1107" t="s">
        <v>271</v>
      </c>
      <c r="U1107">
        <v>2</v>
      </c>
      <c r="V1107" t="s">
        <v>365</v>
      </c>
      <c r="W1107" t="s">
        <v>261</v>
      </c>
      <c r="X1107" t="s">
        <v>147</v>
      </c>
      <c r="Y1107" t="s">
        <v>167</v>
      </c>
      <c r="Z1107">
        <v>0</v>
      </c>
      <c r="AA1107" t="s">
        <v>175</v>
      </c>
      <c r="AB1107" t="s">
        <v>467</v>
      </c>
      <c r="AC1107" t="s">
        <v>1077</v>
      </c>
      <c r="AD1107">
        <v>2.4262109999999999</v>
      </c>
      <c r="AE1107">
        <v>34.616681</v>
      </c>
      <c r="AF1107">
        <v>-85.351962</v>
      </c>
      <c r="AG1107">
        <v>267</v>
      </c>
      <c r="AH1107">
        <v>270</v>
      </c>
      <c r="AI1107">
        <v>2225</v>
      </c>
      <c r="AJ1107" t="s">
        <v>1078</v>
      </c>
      <c r="AK1107">
        <v>28</v>
      </c>
      <c r="AL1107">
        <v>28</v>
      </c>
      <c r="AM1107" t="s">
        <v>153</v>
      </c>
      <c r="AN1107">
        <v>1158.5999999999999</v>
      </c>
      <c r="AO1107">
        <v>29.7</v>
      </c>
      <c r="AP1107">
        <v>599.20000000000005</v>
      </c>
      <c r="AQ1107">
        <v>-85.353151999999994</v>
      </c>
      <c r="AR1107">
        <v>34.615864999999999</v>
      </c>
      <c r="AS1107">
        <v>-85.351684000000006</v>
      </c>
      <c r="AT1107">
        <v>34.616956999999999</v>
      </c>
      <c r="AU1107" t="s">
        <v>1077</v>
      </c>
      <c r="AV1107">
        <v>1</v>
      </c>
      <c r="AW1107">
        <v>295</v>
      </c>
      <c r="AX1107">
        <v>337</v>
      </c>
      <c r="AY1107">
        <v>0</v>
      </c>
      <c r="AZ1107">
        <v>50</v>
      </c>
      <c r="BA1107">
        <v>7.26</v>
      </c>
      <c r="BB1107">
        <v>6.57</v>
      </c>
      <c r="BC1107">
        <v>713.9</v>
      </c>
      <c r="BD1107">
        <v>712.9</v>
      </c>
      <c r="BE1107">
        <v>711.3</v>
      </c>
      <c r="BF1107">
        <v>50</v>
      </c>
      <c r="BG1107">
        <v>56</v>
      </c>
      <c r="BH1107">
        <v>0</v>
      </c>
      <c r="BI1107" s="1">
        <v>44188</v>
      </c>
      <c r="BJ1107" t="s">
        <v>154</v>
      </c>
      <c r="BK1107">
        <v>1.8439999999999999E-3</v>
      </c>
      <c r="BL1107">
        <v>42597</v>
      </c>
      <c r="BM1107">
        <v>51130</v>
      </c>
      <c r="BN1107" t="s">
        <v>1077</v>
      </c>
      <c r="BO1107" t="s">
        <v>911</v>
      </c>
      <c r="BP1107">
        <v>1</v>
      </c>
      <c r="BQ1107">
        <v>33700</v>
      </c>
      <c r="BR1107">
        <v>6</v>
      </c>
      <c r="BS1107">
        <v>1</v>
      </c>
      <c r="BT1107">
        <v>2</v>
      </c>
      <c r="BU1107">
        <v>1</v>
      </c>
      <c r="BV1107">
        <v>1</v>
      </c>
      <c r="BW1107">
        <v>2</v>
      </c>
      <c r="BX1107">
        <v>0</v>
      </c>
      <c r="BY1107">
        <v>5</v>
      </c>
      <c r="BZ1107" t="s">
        <v>156</v>
      </c>
      <c r="CA1107">
        <v>295</v>
      </c>
      <c r="CB1107">
        <v>337</v>
      </c>
      <c r="CC1107">
        <v>0</v>
      </c>
      <c r="CD1107" t="s">
        <v>157</v>
      </c>
      <c r="CE1107" t="s">
        <v>157</v>
      </c>
      <c r="CF1107">
        <v>0</v>
      </c>
      <c r="CG1107">
        <v>50</v>
      </c>
      <c r="CH1107">
        <v>1000</v>
      </c>
      <c r="CI1107" t="s">
        <v>158</v>
      </c>
      <c r="CJ1107">
        <v>0</v>
      </c>
      <c r="CK1107">
        <v>0.28209000000000001</v>
      </c>
      <c r="CL1107">
        <v>14</v>
      </c>
      <c r="CM1107" t="s">
        <v>159</v>
      </c>
      <c r="CN1107">
        <v>1000</v>
      </c>
      <c r="CO1107">
        <v>516133</v>
      </c>
      <c r="CP1107">
        <v>2.29</v>
      </c>
      <c r="CQ1107">
        <v>2.57</v>
      </c>
      <c r="CR1107">
        <v>516133</v>
      </c>
      <c r="CS1107">
        <v>0</v>
      </c>
      <c r="CT1107">
        <v>1489.43398</v>
      </c>
      <c r="CU1107">
        <v>100</v>
      </c>
      <c r="CV1107">
        <v>51131</v>
      </c>
      <c r="CW1107">
        <v>1.1096999999999999E-2</v>
      </c>
      <c r="CX1107">
        <v>0</v>
      </c>
      <c r="CY1107">
        <v>1.8439999999999999E-3</v>
      </c>
      <c r="CZ1107">
        <v>375</v>
      </c>
      <c r="DA1107" t="s">
        <v>1079</v>
      </c>
      <c r="DB1107" t="s">
        <v>161</v>
      </c>
      <c r="DC1107" t="s">
        <v>1080</v>
      </c>
      <c r="DD1107">
        <v>-85.356729000000001</v>
      </c>
      <c r="DE1107">
        <v>34.599487000000003</v>
      </c>
      <c r="DF1107">
        <v>34.599487000000003</v>
      </c>
      <c r="DG1107">
        <v>-85.356729000000001</v>
      </c>
      <c r="DH1107">
        <v>1.6764999999999999E-2</v>
      </c>
      <c r="DI1107">
        <v>1.8439999999999999E-3</v>
      </c>
      <c r="DJ1107">
        <v>267</v>
      </c>
      <c r="DK1107">
        <v>990</v>
      </c>
      <c r="DL1107">
        <v>5.8</v>
      </c>
      <c r="DM1107">
        <v>1040</v>
      </c>
      <c r="DN1107">
        <v>5.8</v>
      </c>
      <c r="DO1107">
        <v>1040</v>
      </c>
      <c r="DP1107">
        <v>0</v>
      </c>
      <c r="DQ1107">
        <v>1030</v>
      </c>
      <c r="DR1107">
        <v>0</v>
      </c>
      <c r="DS1107">
        <v>1000</v>
      </c>
      <c r="DT1107">
        <v>7</v>
      </c>
      <c r="DU1107">
        <v>960</v>
      </c>
      <c r="DV1107">
        <v>7.1</v>
      </c>
      <c r="DW1107">
        <v>1040</v>
      </c>
      <c r="DX1107">
        <v>7</v>
      </c>
      <c r="DY1107">
        <v>1040</v>
      </c>
      <c r="DZ1107">
        <v>7</v>
      </c>
      <c r="EA1107">
        <v>1050</v>
      </c>
      <c r="EB1107">
        <v>6.6</v>
      </c>
      <c r="EC1107">
        <v>1070</v>
      </c>
      <c r="ED1107">
        <v>6.6</v>
      </c>
      <c r="EE1107">
        <v>0</v>
      </c>
    </row>
    <row r="1108" spans="1:135" x14ac:dyDescent="0.3">
      <c r="A1108">
        <v>1106</v>
      </c>
      <c r="B1108" t="s">
        <v>135</v>
      </c>
      <c r="C1108">
        <v>55</v>
      </c>
      <c r="D1108">
        <v>400</v>
      </c>
      <c r="E1108" t="s">
        <v>135</v>
      </c>
      <c r="F1108">
        <v>4457504</v>
      </c>
      <c r="G1108" t="s">
        <v>136</v>
      </c>
      <c r="H1108" s="1">
        <v>41418</v>
      </c>
      <c r="I1108" t="s">
        <v>908</v>
      </c>
      <c r="J1108" t="s">
        <v>1076</v>
      </c>
      <c r="K1108" t="s">
        <v>1085</v>
      </c>
      <c r="L1108" t="s">
        <v>140</v>
      </c>
      <c r="M1108">
        <v>0</v>
      </c>
      <c r="N1108">
        <v>0</v>
      </c>
      <c r="O1108">
        <v>0</v>
      </c>
      <c r="P1108" t="s">
        <v>141</v>
      </c>
      <c r="Q1108" t="s">
        <v>142</v>
      </c>
      <c r="R1108" t="s">
        <v>143</v>
      </c>
      <c r="S1108" t="s">
        <v>143</v>
      </c>
      <c r="T1108" t="s">
        <v>216</v>
      </c>
      <c r="U1108">
        <v>1</v>
      </c>
      <c r="V1108" t="s">
        <v>145</v>
      </c>
      <c r="W1108" t="s">
        <v>166</v>
      </c>
      <c r="X1108" t="s">
        <v>178</v>
      </c>
      <c r="Y1108" t="s">
        <v>148</v>
      </c>
      <c r="Z1108">
        <v>32</v>
      </c>
      <c r="AA1108" t="s">
        <v>175</v>
      </c>
      <c r="AB1108" t="s">
        <v>168</v>
      </c>
      <c r="AC1108" t="s">
        <v>1077</v>
      </c>
      <c r="AD1108">
        <v>1.456</v>
      </c>
      <c r="AE1108">
        <v>34.603642999999998</v>
      </c>
      <c r="AF1108">
        <v>-85.355396999999996</v>
      </c>
      <c r="AG1108">
        <v>268</v>
      </c>
      <c r="AH1108">
        <v>273</v>
      </c>
      <c r="AI1108">
        <v>2223</v>
      </c>
      <c r="AJ1108" t="s">
        <v>1078</v>
      </c>
      <c r="AK1108">
        <v>26</v>
      </c>
      <c r="AL1108">
        <v>26</v>
      </c>
      <c r="AM1108" t="s">
        <v>153</v>
      </c>
      <c r="AN1108">
        <v>1661.9</v>
      </c>
      <c r="AO1108">
        <v>25.4</v>
      </c>
      <c r="AP1108">
        <v>734.7</v>
      </c>
      <c r="AQ1108">
        <v>-85.355046999999999</v>
      </c>
      <c r="AR1108">
        <v>34.604177999999997</v>
      </c>
      <c r="AS1108">
        <v>-85.354213999999999</v>
      </c>
      <c r="AT1108">
        <v>34.606060999999997</v>
      </c>
      <c r="AU1108" t="s">
        <v>1077</v>
      </c>
      <c r="AV1108">
        <v>1</v>
      </c>
      <c r="AW1108">
        <v>295</v>
      </c>
      <c r="AX1108">
        <v>337</v>
      </c>
      <c r="AY1108">
        <v>0</v>
      </c>
      <c r="AZ1108">
        <v>50</v>
      </c>
      <c r="BA1108">
        <v>8.8800000000000008</v>
      </c>
      <c r="BB1108">
        <v>8.1300000000000008</v>
      </c>
      <c r="BC1108">
        <v>746.4</v>
      </c>
      <c r="BD1108">
        <v>746.7</v>
      </c>
      <c r="BE1108">
        <v>743.4</v>
      </c>
      <c r="BF1108">
        <v>50</v>
      </c>
      <c r="BG1108">
        <v>55.8</v>
      </c>
      <c r="BH1108">
        <v>0</v>
      </c>
      <c r="BI1108" s="1">
        <v>44188</v>
      </c>
      <c r="BJ1108" t="s">
        <v>154</v>
      </c>
      <c r="BK1108">
        <v>2.078E-3</v>
      </c>
      <c r="BL1108">
        <v>51332</v>
      </c>
      <c r="BM1108">
        <v>51122</v>
      </c>
      <c r="BN1108" t="s">
        <v>1077</v>
      </c>
      <c r="BO1108" t="s">
        <v>911</v>
      </c>
      <c r="BP1108">
        <v>1</v>
      </c>
      <c r="BQ1108">
        <v>33700</v>
      </c>
      <c r="BR1108">
        <v>6</v>
      </c>
      <c r="BS1108">
        <v>1</v>
      </c>
      <c r="BT1108">
        <v>2</v>
      </c>
      <c r="BU1108">
        <v>1</v>
      </c>
      <c r="BV1108">
        <v>1</v>
      </c>
      <c r="BW1108">
        <v>2</v>
      </c>
      <c r="BX1108">
        <v>0</v>
      </c>
      <c r="BY1108">
        <v>5</v>
      </c>
      <c r="BZ1108" t="s">
        <v>156</v>
      </c>
      <c r="CA1108">
        <v>295</v>
      </c>
      <c r="CB1108">
        <v>337</v>
      </c>
      <c r="CC1108">
        <v>0</v>
      </c>
      <c r="CD1108" t="s">
        <v>157</v>
      </c>
      <c r="CE1108" t="s">
        <v>157</v>
      </c>
      <c r="CF1108">
        <v>0</v>
      </c>
      <c r="CG1108">
        <v>50</v>
      </c>
      <c r="CH1108">
        <v>1040</v>
      </c>
      <c r="CI1108" t="s">
        <v>158</v>
      </c>
      <c r="CJ1108">
        <v>0</v>
      </c>
      <c r="CK1108">
        <v>0.52455200000000002</v>
      </c>
      <c r="CL1108">
        <v>14</v>
      </c>
      <c r="CM1108" t="s">
        <v>159</v>
      </c>
      <c r="CN1108">
        <v>1040</v>
      </c>
      <c r="CO1108">
        <v>516125</v>
      </c>
      <c r="CP1108">
        <v>1.45</v>
      </c>
      <c r="CQ1108">
        <v>1.97</v>
      </c>
      <c r="CR1108">
        <v>516125</v>
      </c>
      <c r="CS1108">
        <v>0</v>
      </c>
      <c r="CT1108">
        <v>2769.6368459999999</v>
      </c>
      <c r="CU1108">
        <v>100</v>
      </c>
      <c r="CV1108">
        <v>51123</v>
      </c>
      <c r="CW1108">
        <v>1.7339E-2</v>
      </c>
      <c r="CX1108">
        <v>0</v>
      </c>
      <c r="CY1108">
        <v>2.078E-3</v>
      </c>
      <c r="CZ1108">
        <v>375</v>
      </c>
      <c r="DA1108" t="s">
        <v>1079</v>
      </c>
      <c r="DB1108" t="s">
        <v>161</v>
      </c>
      <c r="DC1108" t="s">
        <v>1080</v>
      </c>
      <c r="DD1108">
        <v>-85.356729000000001</v>
      </c>
      <c r="DE1108">
        <v>34.599487000000003</v>
      </c>
      <c r="DF1108">
        <v>34.599487000000003</v>
      </c>
      <c r="DG1108">
        <v>-85.356729000000001</v>
      </c>
      <c r="DH1108">
        <v>4.9849999999999998E-3</v>
      </c>
      <c r="DI1108">
        <v>2.078E-3</v>
      </c>
      <c r="DJ1108">
        <v>268</v>
      </c>
      <c r="DK1108">
        <v>3350</v>
      </c>
      <c r="DL1108">
        <v>11</v>
      </c>
      <c r="DM1108">
        <v>1760</v>
      </c>
      <c r="DN1108">
        <v>0</v>
      </c>
      <c r="DO1108">
        <v>1770</v>
      </c>
      <c r="DP1108">
        <v>0</v>
      </c>
      <c r="DQ1108">
        <v>2960</v>
      </c>
      <c r="DR1108">
        <v>0</v>
      </c>
      <c r="DS1108">
        <v>2910</v>
      </c>
      <c r="DT1108">
        <v>11</v>
      </c>
      <c r="DU1108">
        <v>2920</v>
      </c>
      <c r="DV1108">
        <v>12.6</v>
      </c>
      <c r="DW1108">
        <v>2840</v>
      </c>
      <c r="DX1108">
        <v>13</v>
      </c>
      <c r="DY1108">
        <v>2540</v>
      </c>
      <c r="DZ1108">
        <v>13</v>
      </c>
      <c r="EA1108">
        <v>2610</v>
      </c>
      <c r="EB1108">
        <v>13</v>
      </c>
      <c r="EC1108">
        <v>2880</v>
      </c>
      <c r="ED1108">
        <v>14</v>
      </c>
      <c r="EE1108">
        <v>6.4000000000000005E-4</v>
      </c>
    </row>
    <row r="1109" spans="1:135" x14ac:dyDescent="0.3">
      <c r="A1109">
        <v>1107</v>
      </c>
      <c r="B1109" t="s">
        <v>135</v>
      </c>
      <c r="C1109">
        <v>191</v>
      </c>
      <c r="D1109">
        <v>353</v>
      </c>
      <c r="E1109" t="s">
        <v>135</v>
      </c>
      <c r="F1109">
        <v>4759389</v>
      </c>
      <c r="G1109" t="s">
        <v>136</v>
      </c>
      <c r="H1109" s="1">
        <v>41710</v>
      </c>
      <c r="I1109" t="s">
        <v>908</v>
      </c>
      <c r="J1109" t="s">
        <v>1076</v>
      </c>
      <c r="K1109" t="s">
        <v>139</v>
      </c>
      <c r="L1109" t="s">
        <v>169</v>
      </c>
      <c r="M1109">
        <v>0</v>
      </c>
      <c r="N1109">
        <v>0</v>
      </c>
      <c r="O1109">
        <v>0</v>
      </c>
      <c r="P1109" t="s">
        <v>141</v>
      </c>
      <c r="Q1109" t="s">
        <v>142</v>
      </c>
      <c r="R1109" t="s">
        <v>143</v>
      </c>
      <c r="S1109" t="s">
        <v>462</v>
      </c>
      <c r="T1109" t="s">
        <v>216</v>
      </c>
      <c r="U1109">
        <v>1</v>
      </c>
      <c r="V1109" t="s">
        <v>165</v>
      </c>
      <c r="W1109" t="s">
        <v>224</v>
      </c>
      <c r="X1109" t="s">
        <v>281</v>
      </c>
      <c r="Y1109" t="s">
        <v>167</v>
      </c>
      <c r="Z1109">
        <v>21</v>
      </c>
      <c r="AA1109" t="s">
        <v>149</v>
      </c>
      <c r="AB1109" t="s">
        <v>197</v>
      </c>
      <c r="AC1109" t="s">
        <v>1077</v>
      </c>
      <c r="AD1109">
        <v>1.4465079999999999</v>
      </c>
      <c r="AE1109">
        <v>34.603512000000002</v>
      </c>
      <c r="AF1109">
        <v>-85.355468999999999</v>
      </c>
      <c r="AG1109">
        <v>268</v>
      </c>
      <c r="AH1109">
        <v>273</v>
      </c>
      <c r="AI1109">
        <v>2223</v>
      </c>
      <c r="AJ1109" t="s">
        <v>1078</v>
      </c>
      <c r="AK1109">
        <v>26</v>
      </c>
      <c r="AL1109">
        <v>26</v>
      </c>
      <c r="AM1109" t="s">
        <v>153</v>
      </c>
      <c r="AN1109">
        <v>1661.9</v>
      </c>
      <c r="AO1109">
        <v>25.4</v>
      </c>
      <c r="AP1109">
        <v>734.7</v>
      </c>
      <c r="AQ1109">
        <v>-85.355046999999999</v>
      </c>
      <c r="AR1109">
        <v>34.604177999999997</v>
      </c>
      <c r="AS1109">
        <v>-85.354213999999999</v>
      </c>
      <c r="AT1109">
        <v>34.606060999999997</v>
      </c>
      <c r="AU1109" t="s">
        <v>1077</v>
      </c>
      <c r="AV1109">
        <v>1</v>
      </c>
      <c r="AW1109">
        <v>295</v>
      </c>
      <c r="AX1109">
        <v>337</v>
      </c>
      <c r="AY1109">
        <v>0</v>
      </c>
      <c r="AZ1109">
        <v>50</v>
      </c>
      <c r="BA1109">
        <v>8.8800000000000008</v>
      </c>
      <c r="BB1109">
        <v>8.1300000000000008</v>
      </c>
      <c r="BC1109">
        <v>746.4</v>
      </c>
      <c r="BD1109">
        <v>746.7</v>
      </c>
      <c r="BE1109">
        <v>743.4</v>
      </c>
      <c r="BF1109">
        <v>50</v>
      </c>
      <c r="BG1109">
        <v>55.8</v>
      </c>
      <c r="BH1109">
        <v>0</v>
      </c>
      <c r="BI1109" s="1">
        <v>44188</v>
      </c>
      <c r="BJ1109" t="s">
        <v>154</v>
      </c>
      <c r="BK1109">
        <v>2.078E-3</v>
      </c>
      <c r="BL1109">
        <v>51332</v>
      </c>
      <c r="BM1109">
        <v>51122</v>
      </c>
      <c r="BN1109" t="s">
        <v>1077</v>
      </c>
      <c r="BO1109" t="s">
        <v>911</v>
      </c>
      <c r="BP1109">
        <v>1</v>
      </c>
      <c r="BQ1109">
        <v>33700</v>
      </c>
      <c r="BR1109">
        <v>6</v>
      </c>
      <c r="BS1109">
        <v>1</v>
      </c>
      <c r="BT1109">
        <v>2</v>
      </c>
      <c r="BU1109">
        <v>1</v>
      </c>
      <c r="BV1109">
        <v>1</v>
      </c>
      <c r="BW1109">
        <v>2</v>
      </c>
      <c r="BX1109">
        <v>0</v>
      </c>
      <c r="BY1109">
        <v>5</v>
      </c>
      <c r="BZ1109" t="s">
        <v>156</v>
      </c>
      <c r="CA1109">
        <v>295</v>
      </c>
      <c r="CB1109">
        <v>337</v>
      </c>
      <c r="CC1109">
        <v>0</v>
      </c>
      <c r="CD1109" t="s">
        <v>157</v>
      </c>
      <c r="CE1109" t="s">
        <v>157</v>
      </c>
      <c r="CF1109">
        <v>0</v>
      </c>
      <c r="CG1109">
        <v>50</v>
      </c>
      <c r="CH1109">
        <v>1040</v>
      </c>
      <c r="CI1109" t="s">
        <v>158</v>
      </c>
      <c r="CJ1109">
        <v>0</v>
      </c>
      <c r="CK1109">
        <v>0.52455200000000002</v>
      </c>
      <c r="CL1109">
        <v>14</v>
      </c>
      <c r="CM1109" t="s">
        <v>159</v>
      </c>
      <c r="CN1109">
        <v>1040</v>
      </c>
      <c r="CO1109">
        <v>516125</v>
      </c>
      <c r="CP1109">
        <v>1.45</v>
      </c>
      <c r="CQ1109">
        <v>1.97</v>
      </c>
      <c r="CR1109">
        <v>516125</v>
      </c>
      <c r="CS1109">
        <v>0</v>
      </c>
      <c r="CT1109">
        <v>2769.6368459999999</v>
      </c>
      <c r="CU1109">
        <v>100</v>
      </c>
      <c r="CV1109">
        <v>51123</v>
      </c>
      <c r="CW1109">
        <v>1.7339E-2</v>
      </c>
      <c r="CX1109">
        <v>0</v>
      </c>
      <c r="CY1109">
        <v>2.078E-3</v>
      </c>
      <c r="CZ1109">
        <v>375</v>
      </c>
      <c r="DA1109" t="s">
        <v>1079</v>
      </c>
      <c r="DB1109" t="s">
        <v>161</v>
      </c>
      <c r="DC1109" t="s">
        <v>1080</v>
      </c>
      <c r="DD1109">
        <v>-85.356729000000001</v>
      </c>
      <c r="DE1109">
        <v>34.599487000000003</v>
      </c>
      <c r="DF1109">
        <v>34.599487000000003</v>
      </c>
      <c r="DG1109">
        <v>-85.356729000000001</v>
      </c>
      <c r="DH1109">
        <v>4.9849999999999998E-3</v>
      </c>
      <c r="DI1109">
        <v>2.078E-3</v>
      </c>
      <c r="DJ1109">
        <v>268</v>
      </c>
      <c r="DK1109">
        <v>3350</v>
      </c>
      <c r="DL1109">
        <v>11</v>
      </c>
      <c r="DM1109">
        <v>1760</v>
      </c>
      <c r="DN1109">
        <v>0</v>
      </c>
      <c r="DO1109">
        <v>1770</v>
      </c>
      <c r="DP1109">
        <v>0</v>
      </c>
      <c r="DQ1109">
        <v>2960</v>
      </c>
      <c r="DR1109">
        <v>0</v>
      </c>
      <c r="DS1109">
        <v>2910</v>
      </c>
      <c r="DT1109">
        <v>11</v>
      </c>
      <c r="DU1109">
        <v>2920</v>
      </c>
      <c r="DV1109">
        <v>12.6</v>
      </c>
      <c r="DW1109">
        <v>2840</v>
      </c>
      <c r="DX1109">
        <v>13</v>
      </c>
      <c r="DY1109">
        <v>2540</v>
      </c>
      <c r="DZ1109">
        <v>13</v>
      </c>
      <c r="EA1109">
        <v>2610</v>
      </c>
      <c r="EB1109">
        <v>13</v>
      </c>
      <c r="EC1109">
        <v>2880</v>
      </c>
      <c r="ED1109">
        <v>14</v>
      </c>
      <c r="EE1109">
        <v>7.8899999999999999E-4</v>
      </c>
    </row>
    <row r="1110" spans="1:135" x14ac:dyDescent="0.3">
      <c r="A1110">
        <v>1108</v>
      </c>
      <c r="B1110" t="s">
        <v>135</v>
      </c>
      <c r="C1110">
        <v>238</v>
      </c>
      <c r="D1110">
        <v>248</v>
      </c>
      <c r="E1110" t="s">
        <v>135</v>
      </c>
      <c r="F1110">
        <v>5628759</v>
      </c>
      <c r="G1110" t="s">
        <v>136</v>
      </c>
      <c r="H1110" s="1">
        <v>42407</v>
      </c>
      <c r="I1110" t="s">
        <v>908</v>
      </c>
      <c r="J1110" t="s">
        <v>1086</v>
      </c>
      <c r="K1110" t="s">
        <v>1085</v>
      </c>
      <c r="L1110" t="s">
        <v>218</v>
      </c>
      <c r="M1110">
        <v>0</v>
      </c>
      <c r="N1110">
        <v>0</v>
      </c>
      <c r="O1110">
        <v>3</v>
      </c>
      <c r="P1110" t="s">
        <v>141</v>
      </c>
      <c r="Q1110" t="s">
        <v>186</v>
      </c>
      <c r="R1110" t="s">
        <v>143</v>
      </c>
      <c r="S1110" t="s">
        <v>272</v>
      </c>
      <c r="T1110" t="s">
        <v>264</v>
      </c>
      <c r="U1110">
        <v>1</v>
      </c>
      <c r="V1110" t="s">
        <v>145</v>
      </c>
      <c r="W1110" t="s">
        <v>166</v>
      </c>
      <c r="X1110" t="s">
        <v>178</v>
      </c>
      <c r="Y1110" t="s">
        <v>148</v>
      </c>
      <c r="Z1110">
        <v>35</v>
      </c>
      <c r="AA1110" t="s">
        <v>1087</v>
      </c>
      <c r="AB1110" t="s">
        <v>197</v>
      </c>
      <c r="AC1110" t="s">
        <v>1077</v>
      </c>
      <c r="AD1110">
        <v>1.45</v>
      </c>
      <c r="AE1110">
        <v>34.603580000000001</v>
      </c>
      <c r="AF1110">
        <v>-85.355431999999993</v>
      </c>
      <c r="AG1110">
        <v>268</v>
      </c>
      <c r="AH1110">
        <v>273</v>
      </c>
      <c r="AI1110">
        <v>2223</v>
      </c>
      <c r="AJ1110" t="s">
        <v>1078</v>
      </c>
      <c r="AK1110">
        <v>26</v>
      </c>
      <c r="AL1110">
        <v>26</v>
      </c>
      <c r="AM1110" t="s">
        <v>153</v>
      </c>
      <c r="AN1110">
        <v>1661.9</v>
      </c>
      <c r="AO1110">
        <v>25.4</v>
      </c>
      <c r="AP1110">
        <v>734.7</v>
      </c>
      <c r="AQ1110">
        <v>-85.355046999999999</v>
      </c>
      <c r="AR1110">
        <v>34.604177999999997</v>
      </c>
      <c r="AS1110">
        <v>-85.354213999999999</v>
      </c>
      <c r="AT1110">
        <v>34.606060999999997</v>
      </c>
      <c r="AU1110" t="s">
        <v>1077</v>
      </c>
      <c r="AV1110">
        <v>1</v>
      </c>
      <c r="AW1110">
        <v>295</v>
      </c>
      <c r="AX1110">
        <v>337</v>
      </c>
      <c r="AY1110">
        <v>0</v>
      </c>
      <c r="AZ1110">
        <v>50</v>
      </c>
      <c r="BA1110">
        <v>8.8800000000000008</v>
      </c>
      <c r="BB1110">
        <v>8.1300000000000008</v>
      </c>
      <c r="BC1110">
        <v>746.4</v>
      </c>
      <c r="BD1110">
        <v>746.7</v>
      </c>
      <c r="BE1110">
        <v>743.4</v>
      </c>
      <c r="BF1110">
        <v>50</v>
      </c>
      <c r="BG1110">
        <v>55.8</v>
      </c>
      <c r="BH1110">
        <v>0</v>
      </c>
      <c r="BI1110" s="1">
        <v>44188</v>
      </c>
      <c r="BJ1110" t="s">
        <v>154</v>
      </c>
      <c r="BK1110">
        <v>2.078E-3</v>
      </c>
      <c r="BL1110">
        <v>51332</v>
      </c>
      <c r="BM1110">
        <v>51122</v>
      </c>
      <c r="BN1110" t="s">
        <v>1077</v>
      </c>
      <c r="BO1110" t="s">
        <v>911</v>
      </c>
      <c r="BP1110">
        <v>1</v>
      </c>
      <c r="BQ1110">
        <v>33700</v>
      </c>
      <c r="BR1110">
        <v>6</v>
      </c>
      <c r="BS1110">
        <v>1</v>
      </c>
      <c r="BT1110">
        <v>2</v>
      </c>
      <c r="BU1110">
        <v>1</v>
      </c>
      <c r="BV1110">
        <v>1</v>
      </c>
      <c r="BW1110">
        <v>2</v>
      </c>
      <c r="BX1110">
        <v>0</v>
      </c>
      <c r="BY1110">
        <v>5</v>
      </c>
      <c r="BZ1110" t="s">
        <v>156</v>
      </c>
      <c r="CA1110">
        <v>295</v>
      </c>
      <c r="CB1110">
        <v>337</v>
      </c>
      <c r="CC1110">
        <v>0</v>
      </c>
      <c r="CD1110" t="s">
        <v>157</v>
      </c>
      <c r="CE1110" t="s">
        <v>157</v>
      </c>
      <c r="CF1110">
        <v>0</v>
      </c>
      <c r="CG1110">
        <v>50</v>
      </c>
      <c r="CH1110">
        <v>1040</v>
      </c>
      <c r="CI1110" t="s">
        <v>158</v>
      </c>
      <c r="CJ1110">
        <v>0</v>
      </c>
      <c r="CK1110">
        <v>0.52455200000000002</v>
      </c>
      <c r="CL1110">
        <v>14</v>
      </c>
      <c r="CM1110" t="s">
        <v>159</v>
      </c>
      <c r="CN1110">
        <v>1040</v>
      </c>
      <c r="CO1110">
        <v>516125</v>
      </c>
      <c r="CP1110">
        <v>1.45</v>
      </c>
      <c r="CQ1110">
        <v>1.97</v>
      </c>
      <c r="CR1110">
        <v>516125</v>
      </c>
      <c r="CS1110">
        <v>0</v>
      </c>
      <c r="CT1110">
        <v>2769.6368459999999</v>
      </c>
      <c r="CU1110">
        <v>100</v>
      </c>
      <c r="CV1110">
        <v>51123</v>
      </c>
      <c r="CW1110">
        <v>1.7339E-2</v>
      </c>
      <c r="CX1110">
        <v>0</v>
      </c>
      <c r="CY1110">
        <v>2.078E-3</v>
      </c>
      <c r="CZ1110">
        <v>375</v>
      </c>
      <c r="DA1110" t="s">
        <v>1079</v>
      </c>
      <c r="DB1110" t="s">
        <v>161</v>
      </c>
      <c r="DC1110" t="s">
        <v>1080</v>
      </c>
      <c r="DD1110">
        <v>-85.356729000000001</v>
      </c>
      <c r="DE1110">
        <v>34.599487000000003</v>
      </c>
      <c r="DF1110">
        <v>34.599487000000003</v>
      </c>
      <c r="DG1110">
        <v>-85.356729000000001</v>
      </c>
      <c r="DH1110">
        <v>4.9849999999999998E-3</v>
      </c>
      <c r="DI1110">
        <v>2.078E-3</v>
      </c>
      <c r="DJ1110">
        <v>268</v>
      </c>
      <c r="DK1110">
        <v>3350</v>
      </c>
      <c r="DL1110">
        <v>11</v>
      </c>
      <c r="DM1110">
        <v>1760</v>
      </c>
      <c r="DN1110">
        <v>0</v>
      </c>
      <c r="DO1110">
        <v>1770</v>
      </c>
      <c r="DP1110">
        <v>0</v>
      </c>
      <c r="DQ1110">
        <v>2960</v>
      </c>
      <c r="DR1110">
        <v>0</v>
      </c>
      <c r="DS1110">
        <v>2910</v>
      </c>
      <c r="DT1110">
        <v>11</v>
      </c>
      <c r="DU1110">
        <v>2920</v>
      </c>
      <c r="DV1110">
        <v>12.6</v>
      </c>
      <c r="DW1110">
        <v>2840</v>
      </c>
      <c r="DX1110">
        <v>13</v>
      </c>
      <c r="DY1110">
        <v>2540</v>
      </c>
      <c r="DZ1110">
        <v>13</v>
      </c>
      <c r="EA1110">
        <v>2610</v>
      </c>
      <c r="EB1110">
        <v>13</v>
      </c>
      <c r="EC1110">
        <v>2880</v>
      </c>
      <c r="ED1110">
        <v>14</v>
      </c>
      <c r="EE1110">
        <v>7.1199999999999996E-4</v>
      </c>
    </row>
    <row r="1111" spans="1:135" x14ac:dyDescent="0.3">
      <c r="A1111">
        <v>1109</v>
      </c>
      <c r="B1111" t="s">
        <v>135</v>
      </c>
      <c r="C1111">
        <v>429</v>
      </c>
      <c r="D1111">
        <v>149</v>
      </c>
      <c r="E1111" t="s">
        <v>135</v>
      </c>
      <c r="F1111">
        <v>6440641</v>
      </c>
      <c r="G1111" t="s">
        <v>136</v>
      </c>
      <c r="H1111" s="1">
        <v>43029</v>
      </c>
      <c r="I1111" t="s">
        <v>908</v>
      </c>
      <c r="J1111" t="s">
        <v>1076</v>
      </c>
      <c r="K1111" t="s">
        <v>139</v>
      </c>
      <c r="L1111" t="s">
        <v>140</v>
      </c>
      <c r="M1111">
        <v>0</v>
      </c>
      <c r="N1111">
        <v>0</v>
      </c>
      <c r="O1111">
        <v>0</v>
      </c>
      <c r="P1111" t="s">
        <v>141</v>
      </c>
      <c r="Q1111" t="s">
        <v>142</v>
      </c>
      <c r="R1111" t="s">
        <v>247</v>
      </c>
      <c r="S1111" t="s">
        <v>247</v>
      </c>
      <c r="T1111" t="s">
        <v>164</v>
      </c>
      <c r="U1111">
        <v>1</v>
      </c>
      <c r="V1111" t="s">
        <v>145</v>
      </c>
      <c r="W1111" t="s">
        <v>217</v>
      </c>
      <c r="X1111" t="s">
        <v>147</v>
      </c>
      <c r="Y1111" t="s">
        <v>148</v>
      </c>
      <c r="Z1111">
        <v>33</v>
      </c>
      <c r="AA1111" t="s">
        <v>149</v>
      </c>
      <c r="AB1111" t="s">
        <v>197</v>
      </c>
      <c r="AC1111" t="s">
        <v>1077</v>
      </c>
      <c r="AD1111">
        <v>1.6143179999999999</v>
      </c>
      <c r="AE1111">
        <v>34.605750999999998</v>
      </c>
      <c r="AF1111">
        <v>-85.354293999999996</v>
      </c>
      <c r="AG1111">
        <v>268</v>
      </c>
      <c r="AH1111">
        <v>273</v>
      </c>
      <c r="AI1111">
        <v>2223</v>
      </c>
      <c r="AJ1111" t="s">
        <v>1078</v>
      </c>
      <c r="AK1111">
        <v>26</v>
      </c>
      <c r="AL1111">
        <v>26</v>
      </c>
      <c r="AM1111" t="s">
        <v>153</v>
      </c>
      <c r="AN1111">
        <v>1661.9</v>
      </c>
      <c r="AO1111">
        <v>25.4</v>
      </c>
      <c r="AP1111">
        <v>734.7</v>
      </c>
      <c r="AQ1111">
        <v>-85.355046999999999</v>
      </c>
      <c r="AR1111">
        <v>34.604177999999997</v>
      </c>
      <c r="AS1111">
        <v>-85.354213999999999</v>
      </c>
      <c r="AT1111">
        <v>34.606060999999997</v>
      </c>
      <c r="AU1111" t="s">
        <v>1077</v>
      </c>
      <c r="AV1111">
        <v>1</v>
      </c>
      <c r="AW1111">
        <v>295</v>
      </c>
      <c r="AX1111">
        <v>337</v>
      </c>
      <c r="AY1111">
        <v>0</v>
      </c>
      <c r="AZ1111">
        <v>50</v>
      </c>
      <c r="BA1111">
        <v>8.8800000000000008</v>
      </c>
      <c r="BB1111">
        <v>8.1300000000000008</v>
      </c>
      <c r="BC1111">
        <v>746.4</v>
      </c>
      <c r="BD1111">
        <v>746.7</v>
      </c>
      <c r="BE1111">
        <v>743.4</v>
      </c>
      <c r="BF1111">
        <v>50</v>
      </c>
      <c r="BG1111">
        <v>55.8</v>
      </c>
      <c r="BH1111">
        <v>0</v>
      </c>
      <c r="BI1111" s="1">
        <v>44188</v>
      </c>
      <c r="BJ1111" t="s">
        <v>154</v>
      </c>
      <c r="BK1111">
        <v>2.078E-3</v>
      </c>
      <c r="BL1111">
        <v>51332</v>
      </c>
      <c r="BM1111">
        <v>51122</v>
      </c>
      <c r="BN1111" t="s">
        <v>1077</v>
      </c>
      <c r="BO1111" t="s">
        <v>911</v>
      </c>
      <c r="BP1111">
        <v>1</v>
      </c>
      <c r="BQ1111">
        <v>33700</v>
      </c>
      <c r="BR1111">
        <v>6</v>
      </c>
      <c r="BS1111">
        <v>1</v>
      </c>
      <c r="BT1111">
        <v>2</v>
      </c>
      <c r="BU1111">
        <v>1</v>
      </c>
      <c r="BV1111">
        <v>1</v>
      </c>
      <c r="BW1111">
        <v>2</v>
      </c>
      <c r="BX1111">
        <v>0</v>
      </c>
      <c r="BY1111">
        <v>5</v>
      </c>
      <c r="BZ1111" t="s">
        <v>156</v>
      </c>
      <c r="CA1111">
        <v>295</v>
      </c>
      <c r="CB1111">
        <v>337</v>
      </c>
      <c r="CC1111">
        <v>0</v>
      </c>
      <c r="CD1111" t="s">
        <v>157</v>
      </c>
      <c r="CE1111" t="s">
        <v>157</v>
      </c>
      <c r="CF1111">
        <v>0</v>
      </c>
      <c r="CG1111">
        <v>50</v>
      </c>
      <c r="CH1111">
        <v>1040</v>
      </c>
      <c r="CI1111" t="s">
        <v>158</v>
      </c>
      <c r="CJ1111">
        <v>0</v>
      </c>
      <c r="CK1111">
        <v>0.52455200000000002</v>
      </c>
      <c r="CL1111">
        <v>14</v>
      </c>
      <c r="CM1111" t="s">
        <v>159</v>
      </c>
      <c r="CN1111">
        <v>1040</v>
      </c>
      <c r="CO1111">
        <v>516125</v>
      </c>
      <c r="CP1111">
        <v>1.45</v>
      </c>
      <c r="CQ1111">
        <v>1.97</v>
      </c>
      <c r="CR1111">
        <v>516125</v>
      </c>
      <c r="CS1111">
        <v>0</v>
      </c>
      <c r="CT1111">
        <v>2769.6368459999999</v>
      </c>
      <c r="CU1111">
        <v>100</v>
      </c>
      <c r="CV1111">
        <v>51123</v>
      </c>
      <c r="CW1111">
        <v>1.7339E-2</v>
      </c>
      <c r="CX1111">
        <v>0</v>
      </c>
      <c r="CY1111">
        <v>2.078E-3</v>
      </c>
      <c r="CZ1111">
        <v>375</v>
      </c>
      <c r="DA1111" t="s">
        <v>1079</v>
      </c>
      <c r="DB1111" t="s">
        <v>161</v>
      </c>
      <c r="DC1111" t="s">
        <v>1080</v>
      </c>
      <c r="DD1111">
        <v>-85.356729000000001</v>
      </c>
      <c r="DE1111">
        <v>34.599487000000003</v>
      </c>
      <c r="DF1111">
        <v>34.599487000000003</v>
      </c>
      <c r="DG1111">
        <v>-85.356729000000001</v>
      </c>
      <c r="DH1111">
        <v>4.9849999999999998E-3</v>
      </c>
      <c r="DI1111">
        <v>2.078E-3</v>
      </c>
      <c r="DJ1111">
        <v>268</v>
      </c>
      <c r="DK1111">
        <v>3350</v>
      </c>
      <c r="DL1111">
        <v>11</v>
      </c>
      <c r="DM1111">
        <v>1760</v>
      </c>
      <c r="DN1111">
        <v>0</v>
      </c>
      <c r="DO1111">
        <v>1770</v>
      </c>
      <c r="DP1111">
        <v>0</v>
      </c>
      <c r="DQ1111">
        <v>2960</v>
      </c>
      <c r="DR1111">
        <v>0</v>
      </c>
      <c r="DS1111">
        <v>2910</v>
      </c>
      <c r="DT1111">
        <v>11</v>
      </c>
      <c r="DU1111">
        <v>2920</v>
      </c>
      <c r="DV1111">
        <v>12.6</v>
      </c>
      <c r="DW1111">
        <v>2840</v>
      </c>
      <c r="DX1111">
        <v>13</v>
      </c>
      <c r="DY1111">
        <v>2540</v>
      </c>
      <c r="DZ1111">
        <v>13</v>
      </c>
      <c r="EA1111">
        <v>2610</v>
      </c>
      <c r="EB1111">
        <v>13</v>
      </c>
      <c r="EC1111">
        <v>2880</v>
      </c>
      <c r="ED1111">
        <v>14</v>
      </c>
      <c r="EE1111">
        <v>0</v>
      </c>
    </row>
    <row r="1112" spans="1:135" x14ac:dyDescent="0.3">
      <c r="A1112">
        <v>1110</v>
      </c>
      <c r="B1112" t="s">
        <v>135</v>
      </c>
      <c r="C1112">
        <v>449</v>
      </c>
      <c r="D1112">
        <v>129</v>
      </c>
      <c r="E1112" t="s">
        <v>135</v>
      </c>
      <c r="F1112">
        <v>6594664</v>
      </c>
      <c r="G1112" t="s">
        <v>927</v>
      </c>
      <c r="H1112" s="1">
        <v>43146</v>
      </c>
      <c r="I1112" t="s">
        <v>908</v>
      </c>
      <c r="J1112" t="s">
        <v>1086</v>
      </c>
      <c r="K1112" t="s">
        <v>1088</v>
      </c>
      <c r="L1112" t="s">
        <v>140</v>
      </c>
      <c r="M1112">
        <v>0</v>
      </c>
      <c r="N1112">
        <v>0</v>
      </c>
      <c r="O1112">
        <v>0</v>
      </c>
      <c r="P1112" t="s">
        <v>141</v>
      </c>
      <c r="Q1112" t="s">
        <v>186</v>
      </c>
      <c r="R1112" t="s">
        <v>143</v>
      </c>
      <c r="S1112" t="s">
        <v>143</v>
      </c>
      <c r="T1112" t="s">
        <v>275</v>
      </c>
      <c r="U1112">
        <v>1</v>
      </c>
      <c r="V1112" t="s">
        <v>145</v>
      </c>
      <c r="W1112" t="s">
        <v>217</v>
      </c>
      <c r="X1112" t="s">
        <v>178</v>
      </c>
      <c r="Y1112" t="s">
        <v>148</v>
      </c>
      <c r="Z1112">
        <v>28</v>
      </c>
      <c r="AA1112" t="s">
        <v>149</v>
      </c>
      <c r="AB1112" t="s">
        <v>158</v>
      </c>
      <c r="AC1112" t="s">
        <v>1077</v>
      </c>
      <c r="AD1112">
        <v>1.45</v>
      </c>
      <c r="AE1112">
        <v>34.603558999999997</v>
      </c>
      <c r="AF1112">
        <v>-85.355444000000006</v>
      </c>
      <c r="AG1112">
        <v>268</v>
      </c>
      <c r="AH1112">
        <v>273</v>
      </c>
      <c r="AI1112">
        <v>2223</v>
      </c>
      <c r="AJ1112" t="s">
        <v>1078</v>
      </c>
      <c r="AK1112">
        <v>26</v>
      </c>
      <c r="AL1112">
        <v>26</v>
      </c>
      <c r="AM1112" t="s">
        <v>153</v>
      </c>
      <c r="AN1112">
        <v>1661.9</v>
      </c>
      <c r="AO1112">
        <v>25.4</v>
      </c>
      <c r="AP1112">
        <v>734.7</v>
      </c>
      <c r="AQ1112">
        <v>-85.355046999999999</v>
      </c>
      <c r="AR1112">
        <v>34.604177999999997</v>
      </c>
      <c r="AS1112">
        <v>-85.354213999999999</v>
      </c>
      <c r="AT1112">
        <v>34.606060999999997</v>
      </c>
      <c r="AU1112" t="s">
        <v>1077</v>
      </c>
      <c r="AV1112">
        <v>1</v>
      </c>
      <c r="AW1112">
        <v>295</v>
      </c>
      <c r="AX1112">
        <v>337</v>
      </c>
      <c r="AY1112">
        <v>0</v>
      </c>
      <c r="AZ1112">
        <v>50</v>
      </c>
      <c r="BA1112">
        <v>8.8800000000000008</v>
      </c>
      <c r="BB1112">
        <v>8.1300000000000008</v>
      </c>
      <c r="BC1112">
        <v>746.4</v>
      </c>
      <c r="BD1112">
        <v>746.7</v>
      </c>
      <c r="BE1112">
        <v>743.4</v>
      </c>
      <c r="BF1112">
        <v>50</v>
      </c>
      <c r="BG1112">
        <v>55.8</v>
      </c>
      <c r="BH1112">
        <v>0</v>
      </c>
      <c r="BI1112" s="1">
        <v>44188</v>
      </c>
      <c r="BJ1112" t="s">
        <v>154</v>
      </c>
      <c r="BK1112">
        <v>2.078E-3</v>
      </c>
      <c r="BL1112">
        <v>51332</v>
      </c>
      <c r="BM1112">
        <v>51122</v>
      </c>
      <c r="BN1112" t="s">
        <v>1077</v>
      </c>
      <c r="BO1112" t="s">
        <v>911</v>
      </c>
      <c r="BP1112">
        <v>1</v>
      </c>
      <c r="BQ1112">
        <v>33700</v>
      </c>
      <c r="BR1112">
        <v>6</v>
      </c>
      <c r="BS1112">
        <v>1</v>
      </c>
      <c r="BT1112">
        <v>2</v>
      </c>
      <c r="BU1112">
        <v>1</v>
      </c>
      <c r="BV1112">
        <v>1</v>
      </c>
      <c r="BW1112">
        <v>2</v>
      </c>
      <c r="BX1112">
        <v>0</v>
      </c>
      <c r="BY1112">
        <v>5</v>
      </c>
      <c r="BZ1112" t="s">
        <v>156</v>
      </c>
      <c r="CA1112">
        <v>295</v>
      </c>
      <c r="CB1112">
        <v>337</v>
      </c>
      <c r="CC1112">
        <v>0</v>
      </c>
      <c r="CD1112" t="s">
        <v>157</v>
      </c>
      <c r="CE1112" t="s">
        <v>157</v>
      </c>
      <c r="CF1112">
        <v>0</v>
      </c>
      <c r="CG1112">
        <v>50</v>
      </c>
      <c r="CH1112">
        <v>1040</v>
      </c>
      <c r="CI1112" t="s">
        <v>158</v>
      </c>
      <c r="CJ1112">
        <v>0</v>
      </c>
      <c r="CK1112">
        <v>0.52455200000000002</v>
      </c>
      <c r="CL1112">
        <v>14</v>
      </c>
      <c r="CM1112" t="s">
        <v>159</v>
      </c>
      <c r="CN1112">
        <v>1040</v>
      </c>
      <c r="CO1112">
        <v>516125</v>
      </c>
      <c r="CP1112">
        <v>1.45</v>
      </c>
      <c r="CQ1112">
        <v>1.97</v>
      </c>
      <c r="CR1112">
        <v>516125</v>
      </c>
      <c r="CS1112">
        <v>0</v>
      </c>
      <c r="CT1112">
        <v>2769.6368459999999</v>
      </c>
      <c r="CU1112">
        <v>100</v>
      </c>
      <c r="CV1112">
        <v>51123</v>
      </c>
      <c r="CW1112">
        <v>1.7339E-2</v>
      </c>
      <c r="CX1112">
        <v>0</v>
      </c>
      <c r="CY1112">
        <v>2.078E-3</v>
      </c>
      <c r="CZ1112">
        <v>375</v>
      </c>
      <c r="DA1112" t="s">
        <v>1079</v>
      </c>
      <c r="DB1112" t="s">
        <v>161</v>
      </c>
      <c r="DC1112" t="s">
        <v>1080</v>
      </c>
      <c r="DD1112">
        <v>-85.356729000000001</v>
      </c>
      <c r="DE1112">
        <v>34.599487000000003</v>
      </c>
      <c r="DF1112">
        <v>34.599487000000003</v>
      </c>
      <c r="DG1112">
        <v>-85.356729000000001</v>
      </c>
      <c r="DH1112">
        <v>4.9849999999999998E-3</v>
      </c>
      <c r="DI1112">
        <v>2.078E-3</v>
      </c>
      <c r="DJ1112">
        <v>268</v>
      </c>
      <c r="DK1112">
        <v>3350</v>
      </c>
      <c r="DL1112">
        <v>11</v>
      </c>
      <c r="DM1112">
        <v>1760</v>
      </c>
      <c r="DN1112">
        <v>0</v>
      </c>
      <c r="DO1112">
        <v>1770</v>
      </c>
      <c r="DP1112">
        <v>0</v>
      </c>
      <c r="DQ1112">
        <v>2960</v>
      </c>
      <c r="DR1112">
        <v>0</v>
      </c>
      <c r="DS1112">
        <v>2910</v>
      </c>
      <c r="DT1112">
        <v>11</v>
      </c>
      <c r="DU1112">
        <v>2920</v>
      </c>
      <c r="DV1112">
        <v>12.6</v>
      </c>
      <c r="DW1112">
        <v>2840</v>
      </c>
      <c r="DX1112">
        <v>13</v>
      </c>
      <c r="DY1112">
        <v>2540</v>
      </c>
      <c r="DZ1112">
        <v>13</v>
      </c>
      <c r="EA1112">
        <v>2610</v>
      </c>
      <c r="EB1112">
        <v>13</v>
      </c>
      <c r="EC1112">
        <v>2880</v>
      </c>
      <c r="ED1112">
        <v>14</v>
      </c>
      <c r="EE1112">
        <v>7.36E-4</v>
      </c>
    </row>
    <row r="1113" spans="1:135" x14ac:dyDescent="0.3">
      <c r="A1113">
        <v>1111</v>
      </c>
      <c r="B1113" t="s">
        <v>135</v>
      </c>
      <c r="C1113">
        <v>504</v>
      </c>
      <c r="D1113">
        <v>302</v>
      </c>
      <c r="E1113" t="s">
        <v>135</v>
      </c>
      <c r="F1113">
        <v>5244903</v>
      </c>
      <c r="G1113" t="s">
        <v>136</v>
      </c>
      <c r="H1113" s="1">
        <v>42098</v>
      </c>
      <c r="I1113" t="s">
        <v>908</v>
      </c>
      <c r="J1113" t="s">
        <v>1076</v>
      </c>
      <c r="K1113" t="s">
        <v>139</v>
      </c>
      <c r="L1113" t="s">
        <v>140</v>
      </c>
      <c r="M1113">
        <v>0</v>
      </c>
      <c r="N1113">
        <v>0</v>
      </c>
      <c r="O1113">
        <v>0</v>
      </c>
      <c r="P1113" t="s">
        <v>141</v>
      </c>
      <c r="Q1113" t="s">
        <v>142</v>
      </c>
      <c r="R1113" t="s">
        <v>277</v>
      </c>
      <c r="S1113" t="s">
        <v>143</v>
      </c>
      <c r="T1113" t="s">
        <v>164</v>
      </c>
      <c r="U1113">
        <v>1</v>
      </c>
      <c r="V1113" t="s">
        <v>165</v>
      </c>
      <c r="W1113" t="s">
        <v>224</v>
      </c>
      <c r="X1113" t="s">
        <v>147</v>
      </c>
      <c r="Y1113" t="s">
        <v>148</v>
      </c>
      <c r="Z1113">
        <v>57</v>
      </c>
      <c r="AA1113" t="s">
        <v>149</v>
      </c>
      <c r="AB1113" t="s">
        <v>150</v>
      </c>
      <c r="AC1113" t="s">
        <v>1077</v>
      </c>
      <c r="AD1113">
        <v>1.6134250000000001</v>
      </c>
      <c r="AE1113">
        <v>34.605738000000002</v>
      </c>
      <c r="AF1113">
        <v>-85.354298</v>
      </c>
      <c r="AG1113">
        <v>268</v>
      </c>
      <c r="AH1113">
        <v>273</v>
      </c>
      <c r="AI1113">
        <v>2223</v>
      </c>
      <c r="AJ1113" t="s">
        <v>1078</v>
      </c>
      <c r="AK1113">
        <v>26</v>
      </c>
      <c r="AL1113">
        <v>26</v>
      </c>
      <c r="AM1113" t="s">
        <v>153</v>
      </c>
      <c r="AN1113">
        <v>1661.9</v>
      </c>
      <c r="AO1113">
        <v>25.4</v>
      </c>
      <c r="AP1113">
        <v>734.7</v>
      </c>
      <c r="AQ1113">
        <v>-85.355046999999999</v>
      </c>
      <c r="AR1113">
        <v>34.604177999999997</v>
      </c>
      <c r="AS1113">
        <v>-85.354213999999999</v>
      </c>
      <c r="AT1113">
        <v>34.606060999999997</v>
      </c>
      <c r="AU1113" t="s">
        <v>1077</v>
      </c>
      <c r="AV1113">
        <v>1</v>
      </c>
      <c r="AW1113">
        <v>295</v>
      </c>
      <c r="AX1113">
        <v>337</v>
      </c>
      <c r="AY1113">
        <v>0</v>
      </c>
      <c r="AZ1113">
        <v>50</v>
      </c>
      <c r="BA1113">
        <v>8.8800000000000008</v>
      </c>
      <c r="BB1113">
        <v>8.1300000000000008</v>
      </c>
      <c r="BC1113">
        <v>746.4</v>
      </c>
      <c r="BD1113">
        <v>746.7</v>
      </c>
      <c r="BE1113">
        <v>743.4</v>
      </c>
      <c r="BF1113">
        <v>50</v>
      </c>
      <c r="BG1113">
        <v>55.8</v>
      </c>
      <c r="BH1113">
        <v>0</v>
      </c>
      <c r="BI1113" s="1">
        <v>44188</v>
      </c>
      <c r="BJ1113" t="s">
        <v>154</v>
      </c>
      <c r="BK1113">
        <v>2.078E-3</v>
      </c>
      <c r="BL1113">
        <v>51332</v>
      </c>
      <c r="BM1113">
        <v>51122</v>
      </c>
      <c r="BN1113" t="s">
        <v>1077</v>
      </c>
      <c r="BO1113" t="s">
        <v>911</v>
      </c>
      <c r="BP1113">
        <v>1</v>
      </c>
      <c r="BQ1113">
        <v>33700</v>
      </c>
      <c r="BR1113">
        <v>6</v>
      </c>
      <c r="BS1113">
        <v>1</v>
      </c>
      <c r="BT1113">
        <v>2</v>
      </c>
      <c r="BU1113">
        <v>1</v>
      </c>
      <c r="BV1113">
        <v>1</v>
      </c>
      <c r="BW1113">
        <v>2</v>
      </c>
      <c r="BX1113">
        <v>0</v>
      </c>
      <c r="BY1113">
        <v>5</v>
      </c>
      <c r="BZ1113" t="s">
        <v>156</v>
      </c>
      <c r="CA1113">
        <v>295</v>
      </c>
      <c r="CB1113">
        <v>337</v>
      </c>
      <c r="CC1113">
        <v>0</v>
      </c>
      <c r="CD1113" t="s">
        <v>157</v>
      </c>
      <c r="CE1113" t="s">
        <v>157</v>
      </c>
      <c r="CF1113">
        <v>0</v>
      </c>
      <c r="CG1113">
        <v>50</v>
      </c>
      <c r="CH1113">
        <v>1040</v>
      </c>
      <c r="CI1113" t="s">
        <v>158</v>
      </c>
      <c r="CJ1113">
        <v>0</v>
      </c>
      <c r="CK1113">
        <v>0.52455200000000002</v>
      </c>
      <c r="CL1113">
        <v>14</v>
      </c>
      <c r="CM1113" t="s">
        <v>159</v>
      </c>
      <c r="CN1113">
        <v>1040</v>
      </c>
      <c r="CO1113">
        <v>516125</v>
      </c>
      <c r="CP1113">
        <v>1.45</v>
      </c>
      <c r="CQ1113">
        <v>1.97</v>
      </c>
      <c r="CR1113">
        <v>516125</v>
      </c>
      <c r="CS1113">
        <v>0</v>
      </c>
      <c r="CT1113">
        <v>2769.6368459999999</v>
      </c>
      <c r="CU1113">
        <v>100</v>
      </c>
      <c r="CV1113">
        <v>51123</v>
      </c>
      <c r="CW1113">
        <v>1.7339E-2</v>
      </c>
      <c r="CX1113">
        <v>0</v>
      </c>
      <c r="CY1113">
        <v>2.078E-3</v>
      </c>
      <c r="CZ1113">
        <v>375</v>
      </c>
      <c r="DA1113" t="s">
        <v>1079</v>
      </c>
      <c r="DB1113" t="s">
        <v>161</v>
      </c>
      <c r="DC1113" t="s">
        <v>1080</v>
      </c>
      <c r="DD1113">
        <v>-85.356729000000001</v>
      </c>
      <c r="DE1113">
        <v>34.599487000000003</v>
      </c>
      <c r="DF1113">
        <v>34.599487000000003</v>
      </c>
      <c r="DG1113">
        <v>-85.356729000000001</v>
      </c>
      <c r="DH1113">
        <v>4.9849999999999998E-3</v>
      </c>
      <c r="DI1113">
        <v>2.078E-3</v>
      </c>
      <c r="DJ1113">
        <v>268</v>
      </c>
      <c r="DK1113">
        <v>3350</v>
      </c>
      <c r="DL1113">
        <v>11</v>
      </c>
      <c r="DM1113">
        <v>1760</v>
      </c>
      <c r="DN1113">
        <v>0</v>
      </c>
      <c r="DO1113">
        <v>1770</v>
      </c>
      <c r="DP1113">
        <v>0</v>
      </c>
      <c r="DQ1113">
        <v>2960</v>
      </c>
      <c r="DR1113">
        <v>0</v>
      </c>
      <c r="DS1113">
        <v>2910</v>
      </c>
      <c r="DT1113">
        <v>11</v>
      </c>
      <c r="DU1113">
        <v>2920</v>
      </c>
      <c r="DV1113">
        <v>12.6</v>
      </c>
      <c r="DW1113">
        <v>2840</v>
      </c>
      <c r="DX1113">
        <v>13</v>
      </c>
      <c r="DY1113">
        <v>2540</v>
      </c>
      <c r="DZ1113">
        <v>13</v>
      </c>
      <c r="EA1113">
        <v>2610</v>
      </c>
      <c r="EB1113">
        <v>13</v>
      </c>
      <c r="EC1113">
        <v>2880</v>
      </c>
      <c r="ED1113">
        <v>14</v>
      </c>
      <c r="EE1113">
        <v>0</v>
      </c>
    </row>
    <row r="1114" spans="1:135" x14ac:dyDescent="0.3">
      <c r="A1114">
        <v>1112</v>
      </c>
      <c r="B1114" t="s">
        <v>135</v>
      </c>
      <c r="C1114">
        <v>525</v>
      </c>
      <c r="D1114">
        <v>297</v>
      </c>
      <c r="E1114" t="s">
        <v>135</v>
      </c>
      <c r="F1114">
        <v>5300312</v>
      </c>
      <c r="G1114" t="s">
        <v>136</v>
      </c>
      <c r="H1114" s="1">
        <v>42144</v>
      </c>
      <c r="I1114" t="s">
        <v>908</v>
      </c>
      <c r="J1114" t="s">
        <v>1076</v>
      </c>
      <c r="K1114" t="s">
        <v>139</v>
      </c>
      <c r="L1114" t="s">
        <v>256</v>
      </c>
      <c r="M1114">
        <v>0</v>
      </c>
      <c r="N1114">
        <v>1</v>
      </c>
      <c r="O1114">
        <v>0</v>
      </c>
      <c r="P1114" t="s">
        <v>141</v>
      </c>
      <c r="Q1114" t="s">
        <v>142</v>
      </c>
      <c r="R1114" t="s">
        <v>143</v>
      </c>
      <c r="S1114" t="s">
        <v>549</v>
      </c>
      <c r="T1114" t="s">
        <v>164</v>
      </c>
      <c r="U1114">
        <v>1</v>
      </c>
      <c r="V1114" t="s">
        <v>165</v>
      </c>
      <c r="W1114" t="s">
        <v>224</v>
      </c>
      <c r="X1114" t="s">
        <v>147</v>
      </c>
      <c r="Y1114" t="s">
        <v>148</v>
      </c>
      <c r="Z1114">
        <v>54</v>
      </c>
      <c r="AA1114" t="s">
        <v>149</v>
      </c>
      <c r="AB1114" t="s">
        <v>168</v>
      </c>
      <c r="AC1114" t="s">
        <v>1077</v>
      </c>
      <c r="AD1114">
        <v>1.6223799999999999</v>
      </c>
      <c r="AE1114">
        <v>34.605867000000003</v>
      </c>
      <c r="AF1114">
        <v>-85.354264000000001</v>
      </c>
      <c r="AG1114">
        <v>268</v>
      </c>
      <c r="AH1114">
        <v>273</v>
      </c>
      <c r="AI1114">
        <v>2223</v>
      </c>
      <c r="AJ1114" t="s">
        <v>1078</v>
      </c>
      <c r="AK1114">
        <v>26</v>
      </c>
      <c r="AL1114">
        <v>26</v>
      </c>
      <c r="AM1114" t="s">
        <v>153</v>
      </c>
      <c r="AN1114">
        <v>1661.9</v>
      </c>
      <c r="AO1114">
        <v>25.4</v>
      </c>
      <c r="AP1114">
        <v>734.7</v>
      </c>
      <c r="AQ1114">
        <v>-85.355046999999999</v>
      </c>
      <c r="AR1114">
        <v>34.604177999999997</v>
      </c>
      <c r="AS1114">
        <v>-85.354213999999999</v>
      </c>
      <c r="AT1114">
        <v>34.606060999999997</v>
      </c>
      <c r="AU1114" t="s">
        <v>1077</v>
      </c>
      <c r="AV1114">
        <v>1</v>
      </c>
      <c r="AW1114">
        <v>295</v>
      </c>
      <c r="AX1114">
        <v>337</v>
      </c>
      <c r="AY1114">
        <v>0</v>
      </c>
      <c r="AZ1114">
        <v>50</v>
      </c>
      <c r="BA1114">
        <v>8.8800000000000008</v>
      </c>
      <c r="BB1114">
        <v>8.1300000000000008</v>
      </c>
      <c r="BC1114">
        <v>746.4</v>
      </c>
      <c r="BD1114">
        <v>746.7</v>
      </c>
      <c r="BE1114">
        <v>743.4</v>
      </c>
      <c r="BF1114">
        <v>50</v>
      </c>
      <c r="BG1114">
        <v>55.8</v>
      </c>
      <c r="BH1114">
        <v>0</v>
      </c>
      <c r="BI1114" s="1">
        <v>44188</v>
      </c>
      <c r="BJ1114" t="s">
        <v>154</v>
      </c>
      <c r="BK1114">
        <v>2.078E-3</v>
      </c>
      <c r="BL1114">
        <v>51332</v>
      </c>
      <c r="BM1114">
        <v>51122</v>
      </c>
      <c r="BN1114" t="s">
        <v>1077</v>
      </c>
      <c r="BO1114" t="s">
        <v>911</v>
      </c>
      <c r="BP1114">
        <v>1</v>
      </c>
      <c r="BQ1114">
        <v>33700</v>
      </c>
      <c r="BR1114">
        <v>6</v>
      </c>
      <c r="BS1114">
        <v>1</v>
      </c>
      <c r="BT1114">
        <v>2</v>
      </c>
      <c r="BU1114">
        <v>1</v>
      </c>
      <c r="BV1114">
        <v>1</v>
      </c>
      <c r="BW1114">
        <v>2</v>
      </c>
      <c r="BX1114">
        <v>0</v>
      </c>
      <c r="BY1114">
        <v>5</v>
      </c>
      <c r="BZ1114" t="s">
        <v>156</v>
      </c>
      <c r="CA1114">
        <v>295</v>
      </c>
      <c r="CB1114">
        <v>337</v>
      </c>
      <c r="CC1114">
        <v>0</v>
      </c>
      <c r="CD1114" t="s">
        <v>157</v>
      </c>
      <c r="CE1114" t="s">
        <v>157</v>
      </c>
      <c r="CF1114">
        <v>0</v>
      </c>
      <c r="CG1114">
        <v>50</v>
      </c>
      <c r="CH1114">
        <v>1040</v>
      </c>
      <c r="CI1114" t="s">
        <v>158</v>
      </c>
      <c r="CJ1114">
        <v>0</v>
      </c>
      <c r="CK1114">
        <v>0.52455200000000002</v>
      </c>
      <c r="CL1114">
        <v>14</v>
      </c>
      <c r="CM1114" t="s">
        <v>159</v>
      </c>
      <c r="CN1114">
        <v>1040</v>
      </c>
      <c r="CO1114">
        <v>516125</v>
      </c>
      <c r="CP1114">
        <v>1.45</v>
      </c>
      <c r="CQ1114">
        <v>1.97</v>
      </c>
      <c r="CR1114">
        <v>516125</v>
      </c>
      <c r="CS1114">
        <v>0</v>
      </c>
      <c r="CT1114">
        <v>2769.6368459999999</v>
      </c>
      <c r="CU1114">
        <v>100</v>
      </c>
      <c r="CV1114">
        <v>51123</v>
      </c>
      <c r="CW1114">
        <v>1.7339E-2</v>
      </c>
      <c r="CX1114">
        <v>0</v>
      </c>
      <c r="CY1114">
        <v>2.078E-3</v>
      </c>
      <c r="CZ1114">
        <v>375</v>
      </c>
      <c r="DA1114" t="s">
        <v>1079</v>
      </c>
      <c r="DB1114" t="s">
        <v>161</v>
      </c>
      <c r="DC1114" t="s">
        <v>1080</v>
      </c>
      <c r="DD1114">
        <v>-85.356729000000001</v>
      </c>
      <c r="DE1114">
        <v>34.599487000000003</v>
      </c>
      <c r="DF1114">
        <v>34.599487000000003</v>
      </c>
      <c r="DG1114">
        <v>-85.356729000000001</v>
      </c>
      <c r="DH1114">
        <v>4.9849999999999998E-3</v>
      </c>
      <c r="DI1114">
        <v>2.078E-3</v>
      </c>
      <c r="DJ1114">
        <v>268</v>
      </c>
      <c r="DK1114">
        <v>3350</v>
      </c>
      <c r="DL1114">
        <v>11</v>
      </c>
      <c r="DM1114">
        <v>1760</v>
      </c>
      <c r="DN1114">
        <v>0</v>
      </c>
      <c r="DO1114">
        <v>1770</v>
      </c>
      <c r="DP1114">
        <v>0</v>
      </c>
      <c r="DQ1114">
        <v>2960</v>
      </c>
      <c r="DR1114">
        <v>0</v>
      </c>
      <c r="DS1114">
        <v>2910</v>
      </c>
      <c r="DT1114">
        <v>11</v>
      </c>
      <c r="DU1114">
        <v>2920</v>
      </c>
      <c r="DV1114">
        <v>12.6</v>
      </c>
      <c r="DW1114">
        <v>2840</v>
      </c>
      <c r="DX1114">
        <v>13</v>
      </c>
      <c r="DY1114">
        <v>2540</v>
      </c>
      <c r="DZ1114">
        <v>13</v>
      </c>
      <c r="EA1114">
        <v>2610</v>
      </c>
      <c r="EB1114">
        <v>13</v>
      </c>
      <c r="EC1114">
        <v>2880</v>
      </c>
      <c r="ED1114">
        <v>14</v>
      </c>
      <c r="EE1114">
        <v>0</v>
      </c>
    </row>
    <row r="1115" spans="1:135" x14ac:dyDescent="0.3">
      <c r="A1115">
        <v>1113</v>
      </c>
      <c r="B1115" t="s">
        <v>135</v>
      </c>
      <c r="C1115">
        <v>302</v>
      </c>
      <c r="D1115">
        <v>216</v>
      </c>
      <c r="E1115" t="s">
        <v>135</v>
      </c>
      <c r="F1115">
        <v>5834531</v>
      </c>
      <c r="G1115" t="s">
        <v>136</v>
      </c>
      <c r="H1115" s="1">
        <v>42557</v>
      </c>
      <c r="I1115" t="s">
        <v>908</v>
      </c>
      <c r="J1115" t="s">
        <v>1076</v>
      </c>
      <c r="K1115" t="s">
        <v>139</v>
      </c>
      <c r="L1115" t="s">
        <v>140</v>
      </c>
      <c r="M1115">
        <v>0</v>
      </c>
      <c r="N1115">
        <v>0</v>
      </c>
      <c r="O1115">
        <v>0</v>
      </c>
      <c r="P1115" t="s">
        <v>141</v>
      </c>
      <c r="Q1115" t="s">
        <v>170</v>
      </c>
      <c r="R1115" t="s">
        <v>575</v>
      </c>
      <c r="S1115" t="s">
        <v>575</v>
      </c>
      <c r="T1115" t="s">
        <v>187</v>
      </c>
      <c r="U1115">
        <v>1</v>
      </c>
      <c r="V1115" t="s">
        <v>165</v>
      </c>
      <c r="W1115" t="s">
        <v>217</v>
      </c>
      <c r="X1115" t="s">
        <v>147</v>
      </c>
      <c r="Y1115" t="s">
        <v>167</v>
      </c>
      <c r="Z1115">
        <v>45</v>
      </c>
      <c r="AA1115" t="s">
        <v>149</v>
      </c>
      <c r="AB1115" t="s">
        <v>535</v>
      </c>
      <c r="AC1115" t="s">
        <v>1077</v>
      </c>
      <c r="AD1115">
        <v>3.593</v>
      </c>
      <c r="AE1115">
        <v>34.628602999999998</v>
      </c>
      <c r="AF1115">
        <v>-85.338998000000004</v>
      </c>
      <c r="AG1115">
        <v>269</v>
      </c>
      <c r="AH1115">
        <v>267</v>
      </c>
      <c r="AI1115">
        <v>2228</v>
      </c>
      <c r="AJ1115" t="s">
        <v>1078</v>
      </c>
      <c r="AK1115">
        <v>31</v>
      </c>
      <c r="AL1115">
        <v>31</v>
      </c>
      <c r="AM1115" t="s">
        <v>153</v>
      </c>
      <c r="AN1115">
        <v>1512.3</v>
      </c>
      <c r="AO1115">
        <v>31.3</v>
      </c>
      <c r="AP1115">
        <v>826.2</v>
      </c>
      <c r="AQ1115">
        <v>-85.339709999999997</v>
      </c>
      <c r="AR1115">
        <v>34.627516999999997</v>
      </c>
      <c r="AS1115">
        <v>-85.33811</v>
      </c>
      <c r="AT1115">
        <v>34.629325000000001</v>
      </c>
      <c r="AU1115" t="s">
        <v>1077</v>
      </c>
      <c r="AV1115">
        <v>1</v>
      </c>
      <c r="AW1115">
        <v>295</v>
      </c>
      <c r="AX1115">
        <v>337</v>
      </c>
      <c r="AY1115">
        <v>0</v>
      </c>
      <c r="AZ1115">
        <v>50</v>
      </c>
      <c r="BA1115">
        <v>6.47</v>
      </c>
      <c r="BB1115">
        <v>5.97</v>
      </c>
      <c r="BC1115">
        <v>734.9</v>
      </c>
      <c r="BD1115">
        <v>743.1</v>
      </c>
      <c r="BE1115">
        <v>738.2</v>
      </c>
      <c r="BF1115">
        <v>50</v>
      </c>
      <c r="BG1115">
        <v>59.4</v>
      </c>
      <c r="BH1115">
        <v>0</v>
      </c>
      <c r="BI1115" s="1">
        <v>44188</v>
      </c>
      <c r="BJ1115" t="s">
        <v>154</v>
      </c>
      <c r="BK1115">
        <v>2.4489999999999998E-3</v>
      </c>
      <c r="BL1115">
        <v>42595</v>
      </c>
      <c r="BM1115">
        <v>51128</v>
      </c>
      <c r="BN1115" t="s">
        <v>1077</v>
      </c>
      <c r="BO1115" t="s">
        <v>911</v>
      </c>
      <c r="BP1115">
        <v>1</v>
      </c>
      <c r="BQ1115">
        <v>33700</v>
      </c>
      <c r="BR1115">
        <v>6</v>
      </c>
      <c r="BS1115">
        <v>1</v>
      </c>
      <c r="BT1115">
        <v>2</v>
      </c>
      <c r="BU1115">
        <v>1</v>
      </c>
      <c r="BV1115">
        <v>1</v>
      </c>
      <c r="BW1115">
        <v>2</v>
      </c>
      <c r="BX1115">
        <v>0</v>
      </c>
      <c r="BY1115">
        <v>5</v>
      </c>
      <c r="BZ1115" t="s">
        <v>156</v>
      </c>
      <c r="CA1115">
        <v>295</v>
      </c>
      <c r="CB1115">
        <v>337</v>
      </c>
      <c r="CC1115">
        <v>0</v>
      </c>
      <c r="CD1115" t="s">
        <v>157</v>
      </c>
      <c r="CE1115" t="s">
        <v>157</v>
      </c>
      <c r="CF1115">
        <v>0</v>
      </c>
      <c r="CG1115">
        <v>50</v>
      </c>
      <c r="CH1115">
        <v>1000</v>
      </c>
      <c r="CI1115" t="s">
        <v>158</v>
      </c>
      <c r="CJ1115">
        <v>0</v>
      </c>
      <c r="CK1115">
        <v>1.0665720000000001</v>
      </c>
      <c r="CL1115">
        <v>14</v>
      </c>
      <c r="CM1115" t="s">
        <v>159</v>
      </c>
      <c r="CN1115">
        <v>1000</v>
      </c>
      <c r="CO1115">
        <v>516131</v>
      </c>
      <c r="CP1115">
        <v>2.88</v>
      </c>
      <c r="CQ1115">
        <v>3.94</v>
      </c>
      <c r="CR1115">
        <v>516131</v>
      </c>
      <c r="CS1115">
        <v>0</v>
      </c>
      <c r="CT1115">
        <v>5631.4992410000004</v>
      </c>
      <c r="CU1115">
        <v>100</v>
      </c>
      <c r="CV1115">
        <v>51129</v>
      </c>
      <c r="CW1115">
        <v>3.4428E-2</v>
      </c>
      <c r="CX1115">
        <v>0</v>
      </c>
      <c r="CY1115">
        <v>2.4489999999999998E-3</v>
      </c>
      <c r="CZ1115">
        <v>376</v>
      </c>
      <c r="DA1115" t="s">
        <v>1089</v>
      </c>
      <c r="DB1115" t="s">
        <v>319</v>
      </c>
      <c r="DC1115" t="s">
        <v>1090</v>
      </c>
      <c r="DD1115">
        <v>-85.327928999999997</v>
      </c>
      <c r="DE1115">
        <v>34.648625000000003</v>
      </c>
      <c r="DF1115">
        <v>34.648625000000003</v>
      </c>
      <c r="DG1115">
        <v>-85.327928999999997</v>
      </c>
      <c r="DH1115">
        <v>2.1819999999999999E-2</v>
      </c>
      <c r="DI1115">
        <v>2.4489999999999998E-3</v>
      </c>
      <c r="DJ1115">
        <v>269</v>
      </c>
      <c r="DK1115">
        <v>2350</v>
      </c>
      <c r="DL1115">
        <v>8.6</v>
      </c>
      <c r="DM1115">
        <v>2230</v>
      </c>
      <c r="DN1115">
        <v>8.6999999999999993</v>
      </c>
      <c r="DO1115">
        <v>2210</v>
      </c>
      <c r="DP1115">
        <v>8.8000000000000007</v>
      </c>
      <c r="DQ1115">
        <v>2250</v>
      </c>
      <c r="DR1115">
        <v>0</v>
      </c>
      <c r="DS1115">
        <v>2230</v>
      </c>
      <c r="DT1115">
        <v>7</v>
      </c>
      <c r="DU1115">
        <v>1990</v>
      </c>
      <c r="DV1115">
        <v>7.5</v>
      </c>
      <c r="DW1115">
        <v>1930</v>
      </c>
      <c r="DX1115">
        <v>7.8</v>
      </c>
      <c r="DY1115">
        <v>1870</v>
      </c>
      <c r="DZ1115">
        <v>9.1</v>
      </c>
      <c r="EA1115">
        <v>1880</v>
      </c>
      <c r="EB1115">
        <v>9.1</v>
      </c>
      <c r="EC1115">
        <v>2390</v>
      </c>
      <c r="ED1115">
        <v>0</v>
      </c>
      <c r="EE1115">
        <v>0</v>
      </c>
    </row>
    <row r="1116" spans="1:135" x14ac:dyDescent="0.3">
      <c r="A1116">
        <v>1114</v>
      </c>
      <c r="B1116" t="s">
        <v>135</v>
      </c>
      <c r="C1116">
        <v>563</v>
      </c>
      <c r="D1116">
        <v>279</v>
      </c>
      <c r="E1116" t="s">
        <v>135</v>
      </c>
      <c r="F1116">
        <v>5449549</v>
      </c>
      <c r="G1116" t="s">
        <v>136</v>
      </c>
      <c r="H1116" s="1">
        <v>42276</v>
      </c>
      <c r="I1116" t="s">
        <v>908</v>
      </c>
      <c r="J1116" t="s">
        <v>1076</v>
      </c>
      <c r="K1116" t="s">
        <v>139</v>
      </c>
      <c r="L1116" t="s">
        <v>140</v>
      </c>
      <c r="M1116">
        <v>0</v>
      </c>
      <c r="N1116">
        <v>0</v>
      </c>
      <c r="O1116">
        <v>0</v>
      </c>
      <c r="P1116" t="s">
        <v>141</v>
      </c>
      <c r="Q1116" t="s">
        <v>142</v>
      </c>
      <c r="R1116" t="s">
        <v>143</v>
      </c>
      <c r="S1116" t="s">
        <v>143</v>
      </c>
      <c r="T1116" t="s">
        <v>187</v>
      </c>
      <c r="U1116">
        <v>1</v>
      </c>
      <c r="V1116" t="s">
        <v>165</v>
      </c>
      <c r="W1116" t="s">
        <v>217</v>
      </c>
      <c r="X1116" t="s">
        <v>178</v>
      </c>
      <c r="Y1116" t="s">
        <v>167</v>
      </c>
      <c r="Z1116">
        <v>16</v>
      </c>
      <c r="AA1116" t="s">
        <v>175</v>
      </c>
      <c r="AB1116" t="s">
        <v>168</v>
      </c>
      <c r="AC1116" t="s">
        <v>1077</v>
      </c>
      <c r="AD1116">
        <v>3.6447020000000001</v>
      </c>
      <c r="AE1116">
        <v>34.629134000000001</v>
      </c>
      <c r="AF1116">
        <v>-85.338396000000003</v>
      </c>
      <c r="AG1116">
        <v>269</v>
      </c>
      <c r="AH1116">
        <v>267</v>
      </c>
      <c r="AI1116">
        <v>2228</v>
      </c>
      <c r="AJ1116" t="s">
        <v>1078</v>
      </c>
      <c r="AK1116">
        <v>31</v>
      </c>
      <c r="AL1116">
        <v>31</v>
      </c>
      <c r="AM1116" t="s">
        <v>153</v>
      </c>
      <c r="AN1116">
        <v>1512.3</v>
      </c>
      <c r="AO1116">
        <v>31.3</v>
      </c>
      <c r="AP1116">
        <v>826.2</v>
      </c>
      <c r="AQ1116">
        <v>-85.339709999999997</v>
      </c>
      <c r="AR1116">
        <v>34.627516999999997</v>
      </c>
      <c r="AS1116">
        <v>-85.33811</v>
      </c>
      <c r="AT1116">
        <v>34.629325000000001</v>
      </c>
      <c r="AU1116" t="s">
        <v>1077</v>
      </c>
      <c r="AV1116">
        <v>1</v>
      </c>
      <c r="AW1116">
        <v>295</v>
      </c>
      <c r="AX1116">
        <v>337</v>
      </c>
      <c r="AY1116">
        <v>0</v>
      </c>
      <c r="AZ1116">
        <v>50</v>
      </c>
      <c r="BA1116">
        <v>6.47</v>
      </c>
      <c r="BB1116">
        <v>5.97</v>
      </c>
      <c r="BC1116">
        <v>734.9</v>
      </c>
      <c r="BD1116">
        <v>743.1</v>
      </c>
      <c r="BE1116">
        <v>738.2</v>
      </c>
      <c r="BF1116">
        <v>50</v>
      </c>
      <c r="BG1116">
        <v>59.4</v>
      </c>
      <c r="BH1116">
        <v>0</v>
      </c>
      <c r="BI1116" s="1">
        <v>44188</v>
      </c>
      <c r="BJ1116" t="s">
        <v>154</v>
      </c>
      <c r="BK1116">
        <v>2.4489999999999998E-3</v>
      </c>
      <c r="BL1116">
        <v>42595</v>
      </c>
      <c r="BM1116">
        <v>51128</v>
      </c>
      <c r="BN1116" t="s">
        <v>1077</v>
      </c>
      <c r="BO1116" t="s">
        <v>911</v>
      </c>
      <c r="BP1116">
        <v>1</v>
      </c>
      <c r="BQ1116">
        <v>33700</v>
      </c>
      <c r="BR1116">
        <v>6</v>
      </c>
      <c r="BS1116">
        <v>1</v>
      </c>
      <c r="BT1116">
        <v>2</v>
      </c>
      <c r="BU1116">
        <v>1</v>
      </c>
      <c r="BV1116">
        <v>1</v>
      </c>
      <c r="BW1116">
        <v>2</v>
      </c>
      <c r="BX1116">
        <v>0</v>
      </c>
      <c r="BY1116">
        <v>5</v>
      </c>
      <c r="BZ1116" t="s">
        <v>156</v>
      </c>
      <c r="CA1116">
        <v>295</v>
      </c>
      <c r="CB1116">
        <v>337</v>
      </c>
      <c r="CC1116">
        <v>0</v>
      </c>
      <c r="CD1116" t="s">
        <v>157</v>
      </c>
      <c r="CE1116" t="s">
        <v>157</v>
      </c>
      <c r="CF1116">
        <v>0</v>
      </c>
      <c r="CG1116">
        <v>50</v>
      </c>
      <c r="CH1116">
        <v>1000</v>
      </c>
      <c r="CI1116" t="s">
        <v>158</v>
      </c>
      <c r="CJ1116">
        <v>0</v>
      </c>
      <c r="CK1116">
        <v>1.0665720000000001</v>
      </c>
      <c r="CL1116">
        <v>14</v>
      </c>
      <c r="CM1116" t="s">
        <v>159</v>
      </c>
      <c r="CN1116">
        <v>1000</v>
      </c>
      <c r="CO1116">
        <v>516131</v>
      </c>
      <c r="CP1116">
        <v>2.88</v>
      </c>
      <c r="CQ1116">
        <v>3.94</v>
      </c>
      <c r="CR1116">
        <v>516131</v>
      </c>
      <c r="CS1116">
        <v>0</v>
      </c>
      <c r="CT1116">
        <v>5631.4992410000004</v>
      </c>
      <c r="CU1116">
        <v>100</v>
      </c>
      <c r="CV1116">
        <v>51129</v>
      </c>
      <c r="CW1116">
        <v>3.4428E-2</v>
      </c>
      <c r="CX1116">
        <v>0</v>
      </c>
      <c r="CY1116">
        <v>2.4489999999999998E-3</v>
      </c>
      <c r="CZ1116">
        <v>376</v>
      </c>
      <c r="DA1116" t="s">
        <v>1089</v>
      </c>
      <c r="DB1116" t="s">
        <v>319</v>
      </c>
      <c r="DC1116" t="s">
        <v>1090</v>
      </c>
      <c r="DD1116">
        <v>-85.327928999999997</v>
      </c>
      <c r="DE1116">
        <v>34.648625000000003</v>
      </c>
      <c r="DF1116">
        <v>34.648625000000003</v>
      </c>
      <c r="DG1116">
        <v>-85.327928999999997</v>
      </c>
      <c r="DH1116">
        <v>2.1819999999999999E-2</v>
      </c>
      <c r="DI1116">
        <v>2.4489999999999998E-3</v>
      </c>
      <c r="DJ1116">
        <v>269</v>
      </c>
      <c r="DK1116">
        <v>2350</v>
      </c>
      <c r="DL1116">
        <v>8.6</v>
      </c>
      <c r="DM1116">
        <v>2230</v>
      </c>
      <c r="DN1116">
        <v>8.6999999999999993</v>
      </c>
      <c r="DO1116">
        <v>2210</v>
      </c>
      <c r="DP1116">
        <v>8.8000000000000007</v>
      </c>
      <c r="DQ1116">
        <v>2250</v>
      </c>
      <c r="DR1116">
        <v>0</v>
      </c>
      <c r="DS1116">
        <v>2230</v>
      </c>
      <c r="DT1116">
        <v>7</v>
      </c>
      <c r="DU1116">
        <v>1990</v>
      </c>
      <c r="DV1116">
        <v>7.5</v>
      </c>
      <c r="DW1116">
        <v>1930</v>
      </c>
      <c r="DX1116">
        <v>7.8</v>
      </c>
      <c r="DY1116">
        <v>1870</v>
      </c>
      <c r="DZ1116">
        <v>9.1</v>
      </c>
      <c r="EA1116">
        <v>1880</v>
      </c>
      <c r="EB1116">
        <v>9.1</v>
      </c>
      <c r="EC1116">
        <v>2390</v>
      </c>
      <c r="ED1116">
        <v>0</v>
      </c>
      <c r="EE1116">
        <v>0</v>
      </c>
    </row>
    <row r="1117" spans="1:135" x14ac:dyDescent="0.3">
      <c r="A1117">
        <v>1115</v>
      </c>
      <c r="B1117" t="s">
        <v>135</v>
      </c>
      <c r="C1117">
        <v>78</v>
      </c>
      <c r="D1117">
        <v>337</v>
      </c>
      <c r="E1117" t="s">
        <v>135</v>
      </c>
      <c r="F1117">
        <v>4943388</v>
      </c>
      <c r="G1117" t="s">
        <v>136</v>
      </c>
      <c r="H1117" s="1">
        <v>41869</v>
      </c>
      <c r="I1117" t="s">
        <v>908</v>
      </c>
      <c r="J1117" t="s">
        <v>1076</v>
      </c>
      <c r="K1117" t="s">
        <v>139</v>
      </c>
      <c r="L1117" t="s">
        <v>140</v>
      </c>
      <c r="M1117">
        <v>0</v>
      </c>
      <c r="N1117">
        <v>0</v>
      </c>
      <c r="O1117">
        <v>0</v>
      </c>
      <c r="P1117" t="s">
        <v>141</v>
      </c>
      <c r="Q1117" t="s">
        <v>142</v>
      </c>
      <c r="R1117" t="s">
        <v>143</v>
      </c>
      <c r="S1117" t="s">
        <v>143</v>
      </c>
      <c r="T1117" t="s">
        <v>164</v>
      </c>
      <c r="U1117">
        <v>1</v>
      </c>
      <c r="V1117" t="s">
        <v>165</v>
      </c>
      <c r="W1117" t="s">
        <v>224</v>
      </c>
      <c r="X1117" t="s">
        <v>147</v>
      </c>
      <c r="Y1117" t="s">
        <v>148</v>
      </c>
      <c r="Z1117">
        <v>39</v>
      </c>
      <c r="AA1117" t="s">
        <v>149</v>
      </c>
      <c r="AB1117" t="s">
        <v>168</v>
      </c>
      <c r="AC1117" t="s">
        <v>1077</v>
      </c>
      <c r="AD1117">
        <v>3.735649</v>
      </c>
      <c r="AE1117">
        <v>34.630135000000003</v>
      </c>
      <c r="AF1117">
        <v>-85.337424999999996</v>
      </c>
      <c r="AG1117">
        <v>270</v>
      </c>
      <c r="AH1117">
        <v>268</v>
      </c>
      <c r="AI1117">
        <v>2229</v>
      </c>
      <c r="AJ1117" t="s">
        <v>1078</v>
      </c>
      <c r="AK1117">
        <v>32</v>
      </c>
      <c r="AL1117">
        <v>32</v>
      </c>
      <c r="AM1117" t="s">
        <v>153</v>
      </c>
      <c r="AN1117">
        <v>397.8</v>
      </c>
      <c r="AO1117">
        <v>58.4</v>
      </c>
      <c r="AP1117">
        <v>403.5</v>
      </c>
      <c r="AQ1117">
        <v>-85.338070000000002</v>
      </c>
      <c r="AR1117">
        <v>34.629351999999997</v>
      </c>
      <c r="AS1117">
        <v>-85.337395000000001</v>
      </c>
      <c r="AT1117">
        <v>34.63026</v>
      </c>
      <c r="AU1117" t="s">
        <v>1077</v>
      </c>
      <c r="AV1117">
        <v>1</v>
      </c>
      <c r="AW1117">
        <v>295</v>
      </c>
      <c r="AX1117">
        <v>337</v>
      </c>
      <c r="AY1117">
        <v>0</v>
      </c>
      <c r="AZ1117">
        <v>50</v>
      </c>
      <c r="BA1117">
        <v>17.21</v>
      </c>
      <c r="BB1117">
        <v>16.37</v>
      </c>
      <c r="BC1117">
        <v>738.2</v>
      </c>
      <c r="BD1117">
        <v>739.2</v>
      </c>
      <c r="BE1117">
        <v>740.8</v>
      </c>
      <c r="BF1117">
        <v>50</v>
      </c>
      <c r="BG1117">
        <v>36.5</v>
      </c>
      <c r="BH1117">
        <v>13.5</v>
      </c>
      <c r="BI1117" s="1">
        <v>44188</v>
      </c>
      <c r="BJ1117" t="s">
        <v>154</v>
      </c>
      <c r="BK1117">
        <v>1.1839999999999999E-3</v>
      </c>
      <c r="BL1117">
        <v>42595</v>
      </c>
      <c r="BM1117">
        <v>51128</v>
      </c>
      <c r="BN1117" t="s">
        <v>1077</v>
      </c>
      <c r="BO1117" t="s">
        <v>911</v>
      </c>
      <c r="BP1117">
        <v>1</v>
      </c>
      <c r="BQ1117">
        <v>33700</v>
      </c>
      <c r="BR1117">
        <v>6</v>
      </c>
      <c r="BS1117">
        <v>1</v>
      </c>
      <c r="BT1117">
        <v>2</v>
      </c>
      <c r="BU1117">
        <v>1</v>
      </c>
      <c r="BV1117">
        <v>1</v>
      </c>
      <c r="BW1117">
        <v>2</v>
      </c>
      <c r="BX1117">
        <v>0</v>
      </c>
      <c r="BY1117">
        <v>5</v>
      </c>
      <c r="BZ1117" t="s">
        <v>156</v>
      </c>
      <c r="CA1117">
        <v>295</v>
      </c>
      <c r="CB1117">
        <v>337</v>
      </c>
      <c r="CC1117">
        <v>0</v>
      </c>
      <c r="CD1117" t="s">
        <v>157</v>
      </c>
      <c r="CE1117" t="s">
        <v>157</v>
      </c>
      <c r="CF1117">
        <v>0</v>
      </c>
      <c r="CG1117">
        <v>50</v>
      </c>
      <c r="CH1117">
        <v>1000</v>
      </c>
      <c r="CI1117" t="s">
        <v>158</v>
      </c>
      <c r="CJ1117">
        <v>0</v>
      </c>
      <c r="CK1117">
        <v>1.0665720000000001</v>
      </c>
      <c r="CL1117">
        <v>14</v>
      </c>
      <c r="CM1117" t="s">
        <v>159</v>
      </c>
      <c r="CN1117">
        <v>1000</v>
      </c>
      <c r="CO1117">
        <v>516131</v>
      </c>
      <c r="CP1117">
        <v>2.88</v>
      </c>
      <c r="CQ1117">
        <v>3.94</v>
      </c>
      <c r="CR1117">
        <v>516131</v>
      </c>
      <c r="CS1117">
        <v>0</v>
      </c>
      <c r="CT1117">
        <v>5631.4992410000004</v>
      </c>
      <c r="CU1117">
        <v>100</v>
      </c>
      <c r="CV1117">
        <v>51129</v>
      </c>
      <c r="CW1117">
        <v>3.4428E-2</v>
      </c>
      <c r="CX1117">
        <v>0</v>
      </c>
      <c r="CY1117">
        <v>1.1839999999999999E-3</v>
      </c>
      <c r="CZ1117">
        <v>376</v>
      </c>
      <c r="DA1117" t="s">
        <v>1089</v>
      </c>
      <c r="DB1117" t="s">
        <v>319</v>
      </c>
      <c r="DC1117" t="s">
        <v>1090</v>
      </c>
      <c r="DD1117">
        <v>-85.327928999999997</v>
      </c>
      <c r="DE1117">
        <v>34.648625000000003</v>
      </c>
      <c r="DF1117">
        <v>34.648625000000003</v>
      </c>
      <c r="DG1117">
        <v>-85.327928999999997</v>
      </c>
      <c r="DH1117">
        <v>2.0660000000000001E-2</v>
      </c>
      <c r="DI1117">
        <v>1.1839999999999999E-3</v>
      </c>
      <c r="DJ1117">
        <v>270</v>
      </c>
      <c r="DK1117">
        <v>990</v>
      </c>
      <c r="DL1117">
        <v>5.8</v>
      </c>
      <c r="DM1117">
        <v>1040</v>
      </c>
      <c r="DN1117">
        <v>5.8</v>
      </c>
      <c r="DO1117">
        <v>1040</v>
      </c>
      <c r="DP1117">
        <v>0</v>
      </c>
      <c r="DQ1117">
        <v>1030</v>
      </c>
      <c r="DR1117">
        <v>0</v>
      </c>
      <c r="DS1117">
        <v>1000</v>
      </c>
      <c r="DT1117">
        <v>7</v>
      </c>
      <c r="DU1117">
        <v>960</v>
      </c>
      <c r="DV1117">
        <v>7.1</v>
      </c>
      <c r="DW1117">
        <v>1040</v>
      </c>
      <c r="DX1117">
        <v>7</v>
      </c>
      <c r="DY1117">
        <v>1040</v>
      </c>
      <c r="DZ1117">
        <v>7</v>
      </c>
      <c r="EA1117">
        <v>1050</v>
      </c>
      <c r="EB1117">
        <v>6.6</v>
      </c>
      <c r="EC1117">
        <v>1070</v>
      </c>
      <c r="ED1117">
        <v>6.6</v>
      </c>
      <c r="EE1117">
        <v>0</v>
      </c>
    </row>
    <row r="1118" spans="1:135" x14ac:dyDescent="0.3">
      <c r="A1118">
        <v>1116</v>
      </c>
      <c r="B1118" t="s">
        <v>135</v>
      </c>
      <c r="C1118">
        <v>209</v>
      </c>
      <c r="D1118">
        <v>256</v>
      </c>
      <c r="E1118" t="s">
        <v>135</v>
      </c>
      <c r="F1118">
        <v>5511519</v>
      </c>
      <c r="G1118" t="s">
        <v>136</v>
      </c>
      <c r="H1118" s="1">
        <v>42323</v>
      </c>
      <c r="I1118" t="s">
        <v>908</v>
      </c>
      <c r="J1118" t="s">
        <v>1076</v>
      </c>
      <c r="K1118" t="s">
        <v>139</v>
      </c>
      <c r="L1118" t="s">
        <v>140</v>
      </c>
      <c r="M1118">
        <v>0</v>
      </c>
      <c r="N1118">
        <v>0</v>
      </c>
      <c r="O1118">
        <v>0</v>
      </c>
      <c r="P1118" t="s">
        <v>141</v>
      </c>
      <c r="Q1118" t="s">
        <v>142</v>
      </c>
      <c r="R1118" t="s">
        <v>143</v>
      </c>
      <c r="S1118" t="s">
        <v>272</v>
      </c>
      <c r="T1118" t="s">
        <v>164</v>
      </c>
      <c r="U1118">
        <v>1</v>
      </c>
      <c r="V1118" t="s">
        <v>165</v>
      </c>
      <c r="W1118" t="s">
        <v>224</v>
      </c>
      <c r="X1118" t="s">
        <v>147</v>
      </c>
      <c r="Y1118" t="s">
        <v>148</v>
      </c>
      <c r="Z1118">
        <v>19</v>
      </c>
      <c r="AA1118" t="s">
        <v>149</v>
      </c>
      <c r="AB1118" t="s">
        <v>197</v>
      </c>
      <c r="AC1118" t="s">
        <v>1077</v>
      </c>
      <c r="AD1118">
        <v>3.7493259999999999</v>
      </c>
      <c r="AE1118">
        <v>34.630330000000001</v>
      </c>
      <c r="AF1118">
        <v>-85.337380999999993</v>
      </c>
      <c r="AG1118">
        <v>270</v>
      </c>
      <c r="AH1118">
        <v>268</v>
      </c>
      <c r="AI1118">
        <v>2229</v>
      </c>
      <c r="AJ1118" t="s">
        <v>1078</v>
      </c>
      <c r="AK1118">
        <v>32</v>
      </c>
      <c r="AL1118">
        <v>32</v>
      </c>
      <c r="AM1118" t="s">
        <v>153</v>
      </c>
      <c r="AN1118">
        <v>397.8</v>
      </c>
      <c r="AO1118">
        <v>58.4</v>
      </c>
      <c r="AP1118">
        <v>403.5</v>
      </c>
      <c r="AQ1118">
        <v>-85.338070000000002</v>
      </c>
      <c r="AR1118">
        <v>34.629351999999997</v>
      </c>
      <c r="AS1118">
        <v>-85.337395000000001</v>
      </c>
      <c r="AT1118">
        <v>34.63026</v>
      </c>
      <c r="AU1118" t="s">
        <v>1077</v>
      </c>
      <c r="AV1118">
        <v>1</v>
      </c>
      <c r="AW1118">
        <v>295</v>
      </c>
      <c r="AX1118">
        <v>337</v>
      </c>
      <c r="AY1118">
        <v>0</v>
      </c>
      <c r="AZ1118">
        <v>50</v>
      </c>
      <c r="BA1118">
        <v>17.21</v>
      </c>
      <c r="BB1118">
        <v>16.37</v>
      </c>
      <c r="BC1118">
        <v>738.2</v>
      </c>
      <c r="BD1118">
        <v>739.2</v>
      </c>
      <c r="BE1118">
        <v>740.8</v>
      </c>
      <c r="BF1118">
        <v>50</v>
      </c>
      <c r="BG1118">
        <v>36.5</v>
      </c>
      <c r="BH1118">
        <v>13.5</v>
      </c>
      <c r="BI1118" s="1">
        <v>44188</v>
      </c>
      <c r="BJ1118" t="s">
        <v>154</v>
      </c>
      <c r="BK1118">
        <v>1.1839999999999999E-3</v>
      </c>
      <c r="BL1118">
        <v>42595</v>
      </c>
      <c r="BM1118">
        <v>51128</v>
      </c>
      <c r="BN1118" t="s">
        <v>1077</v>
      </c>
      <c r="BO1118" t="s">
        <v>911</v>
      </c>
      <c r="BP1118">
        <v>1</v>
      </c>
      <c r="BQ1118">
        <v>33700</v>
      </c>
      <c r="BR1118">
        <v>6</v>
      </c>
      <c r="BS1118">
        <v>1</v>
      </c>
      <c r="BT1118">
        <v>2</v>
      </c>
      <c r="BU1118">
        <v>1</v>
      </c>
      <c r="BV1118">
        <v>1</v>
      </c>
      <c r="BW1118">
        <v>2</v>
      </c>
      <c r="BX1118">
        <v>0</v>
      </c>
      <c r="BY1118">
        <v>5</v>
      </c>
      <c r="BZ1118" t="s">
        <v>156</v>
      </c>
      <c r="CA1118">
        <v>295</v>
      </c>
      <c r="CB1118">
        <v>337</v>
      </c>
      <c r="CC1118">
        <v>0</v>
      </c>
      <c r="CD1118" t="s">
        <v>157</v>
      </c>
      <c r="CE1118" t="s">
        <v>157</v>
      </c>
      <c r="CF1118">
        <v>0</v>
      </c>
      <c r="CG1118">
        <v>50</v>
      </c>
      <c r="CH1118">
        <v>1000</v>
      </c>
      <c r="CI1118" t="s">
        <v>158</v>
      </c>
      <c r="CJ1118">
        <v>0</v>
      </c>
      <c r="CK1118">
        <v>1.0665720000000001</v>
      </c>
      <c r="CL1118">
        <v>14</v>
      </c>
      <c r="CM1118" t="s">
        <v>159</v>
      </c>
      <c r="CN1118">
        <v>1000</v>
      </c>
      <c r="CO1118">
        <v>516131</v>
      </c>
      <c r="CP1118">
        <v>2.88</v>
      </c>
      <c r="CQ1118">
        <v>3.94</v>
      </c>
      <c r="CR1118">
        <v>516131</v>
      </c>
      <c r="CS1118">
        <v>0</v>
      </c>
      <c r="CT1118">
        <v>5631.4992410000004</v>
      </c>
      <c r="CU1118">
        <v>100</v>
      </c>
      <c r="CV1118">
        <v>51129</v>
      </c>
      <c r="CW1118">
        <v>3.4428E-2</v>
      </c>
      <c r="CX1118">
        <v>0</v>
      </c>
      <c r="CY1118">
        <v>1.1839999999999999E-3</v>
      </c>
      <c r="CZ1118">
        <v>376</v>
      </c>
      <c r="DA1118" t="s">
        <v>1089</v>
      </c>
      <c r="DB1118" t="s">
        <v>319</v>
      </c>
      <c r="DC1118" t="s">
        <v>1090</v>
      </c>
      <c r="DD1118">
        <v>-85.327928999999997</v>
      </c>
      <c r="DE1118">
        <v>34.648625000000003</v>
      </c>
      <c r="DF1118">
        <v>34.648625000000003</v>
      </c>
      <c r="DG1118">
        <v>-85.327928999999997</v>
      </c>
      <c r="DH1118">
        <v>2.0660000000000001E-2</v>
      </c>
      <c r="DI1118">
        <v>1.1839999999999999E-3</v>
      </c>
      <c r="DJ1118">
        <v>270</v>
      </c>
      <c r="DK1118">
        <v>990</v>
      </c>
      <c r="DL1118">
        <v>5.8</v>
      </c>
      <c r="DM1118">
        <v>1040</v>
      </c>
      <c r="DN1118">
        <v>5.8</v>
      </c>
      <c r="DO1118">
        <v>1040</v>
      </c>
      <c r="DP1118">
        <v>0</v>
      </c>
      <c r="DQ1118">
        <v>1030</v>
      </c>
      <c r="DR1118">
        <v>0</v>
      </c>
      <c r="DS1118">
        <v>1000</v>
      </c>
      <c r="DT1118">
        <v>7</v>
      </c>
      <c r="DU1118">
        <v>960</v>
      </c>
      <c r="DV1118">
        <v>7.1</v>
      </c>
      <c r="DW1118">
        <v>1040</v>
      </c>
      <c r="DX1118">
        <v>7</v>
      </c>
      <c r="DY1118">
        <v>1040</v>
      </c>
      <c r="DZ1118">
        <v>7</v>
      </c>
      <c r="EA1118">
        <v>1050</v>
      </c>
      <c r="EB1118">
        <v>6.6</v>
      </c>
      <c r="EC1118">
        <v>1070</v>
      </c>
      <c r="ED1118">
        <v>6.6</v>
      </c>
      <c r="EE1118">
        <v>6.9999999999999994E-5</v>
      </c>
    </row>
    <row r="1119" spans="1:135" x14ac:dyDescent="0.3">
      <c r="A1119">
        <v>1117</v>
      </c>
      <c r="B1119" t="s">
        <v>135</v>
      </c>
      <c r="C1119">
        <v>445</v>
      </c>
      <c r="D1119">
        <v>134</v>
      </c>
      <c r="E1119" t="s">
        <v>135</v>
      </c>
      <c r="F1119">
        <v>6544823</v>
      </c>
      <c r="G1119" t="s">
        <v>136</v>
      </c>
      <c r="H1119" s="1">
        <v>43108</v>
      </c>
      <c r="I1119" t="s">
        <v>908</v>
      </c>
      <c r="J1119" t="s">
        <v>1091</v>
      </c>
      <c r="K1119" t="s">
        <v>139</v>
      </c>
      <c r="L1119" t="s">
        <v>140</v>
      </c>
      <c r="M1119">
        <v>0</v>
      </c>
      <c r="N1119">
        <v>0</v>
      </c>
      <c r="O1119">
        <v>0</v>
      </c>
      <c r="P1119" t="s">
        <v>190</v>
      </c>
      <c r="Q1119" t="s">
        <v>142</v>
      </c>
      <c r="R1119" t="s">
        <v>1092</v>
      </c>
      <c r="S1119" t="s">
        <v>180</v>
      </c>
      <c r="T1119" t="s">
        <v>173</v>
      </c>
      <c r="U1119">
        <v>2</v>
      </c>
      <c r="V1119" t="s">
        <v>260</v>
      </c>
      <c r="W1119" t="s">
        <v>670</v>
      </c>
      <c r="X1119" t="s">
        <v>178</v>
      </c>
      <c r="Y1119" t="s">
        <v>563</v>
      </c>
      <c r="Z1119">
        <v>0</v>
      </c>
      <c r="AA1119" t="s">
        <v>175</v>
      </c>
      <c r="AB1119" t="s">
        <v>362</v>
      </c>
      <c r="AC1119" t="s">
        <v>1077</v>
      </c>
      <c r="AD1119">
        <v>9.0351289999999995</v>
      </c>
      <c r="AE1119">
        <v>34.676901999999998</v>
      </c>
      <c r="AF1119">
        <v>-85.285911999999996</v>
      </c>
      <c r="AG1119">
        <v>271</v>
      </c>
      <c r="AH1119">
        <v>266</v>
      </c>
      <c r="AI1119">
        <v>2235</v>
      </c>
      <c r="AJ1119" t="s">
        <v>1078</v>
      </c>
      <c r="AK1119">
        <v>39</v>
      </c>
      <c r="AL1119">
        <v>39</v>
      </c>
      <c r="AM1119" t="s">
        <v>153</v>
      </c>
      <c r="AN1119">
        <v>585.29999999999995</v>
      </c>
      <c r="AO1119">
        <v>66.099999999999994</v>
      </c>
      <c r="AP1119">
        <v>675.5</v>
      </c>
      <c r="AQ1119">
        <v>-85.284592000000004</v>
      </c>
      <c r="AR1119">
        <v>34.676611999999999</v>
      </c>
      <c r="AS1119">
        <v>-85.282816999999994</v>
      </c>
      <c r="AT1119">
        <v>34.675628000000003</v>
      </c>
      <c r="AU1119" t="s">
        <v>1077</v>
      </c>
      <c r="AV1119">
        <v>1</v>
      </c>
      <c r="AW1119">
        <v>295</v>
      </c>
      <c r="AX1119">
        <v>337</v>
      </c>
      <c r="AY1119">
        <v>0</v>
      </c>
      <c r="AZ1119">
        <v>45</v>
      </c>
      <c r="BA1119">
        <v>12.99</v>
      </c>
      <c r="BB1119">
        <v>12.04</v>
      </c>
      <c r="BC1119">
        <v>907.5</v>
      </c>
      <c r="BD1119">
        <v>928.8</v>
      </c>
      <c r="BE1119">
        <v>938</v>
      </c>
      <c r="BF1119">
        <v>50</v>
      </c>
      <c r="BG1119">
        <v>42.8</v>
      </c>
      <c r="BH1119">
        <v>7.2</v>
      </c>
      <c r="BI1119" s="1">
        <v>44188</v>
      </c>
      <c r="BJ1119" t="s">
        <v>154</v>
      </c>
      <c r="BK1119">
        <v>2.1180000000000001E-3</v>
      </c>
      <c r="BL1119">
        <v>42272</v>
      </c>
      <c r="BM1119">
        <v>51117</v>
      </c>
      <c r="BN1119" t="s">
        <v>1077</v>
      </c>
      <c r="BO1119" t="s">
        <v>911</v>
      </c>
      <c r="BP1119">
        <v>1</v>
      </c>
      <c r="BQ1119">
        <v>33700</v>
      </c>
      <c r="BR1119">
        <v>6</v>
      </c>
      <c r="BS1119">
        <v>1</v>
      </c>
      <c r="BT1119">
        <v>2</v>
      </c>
      <c r="BU1119">
        <v>2</v>
      </c>
      <c r="BV1119">
        <v>1</v>
      </c>
      <c r="BW1119">
        <v>3</v>
      </c>
      <c r="BX1119">
        <v>0</v>
      </c>
      <c r="BY1119">
        <v>5</v>
      </c>
      <c r="BZ1119" t="s">
        <v>156</v>
      </c>
      <c r="CA1119">
        <v>295</v>
      </c>
      <c r="CB1119">
        <v>337</v>
      </c>
      <c r="CC1119">
        <v>0</v>
      </c>
      <c r="CD1119" t="s">
        <v>1093</v>
      </c>
      <c r="CE1119" t="s">
        <v>1094</v>
      </c>
      <c r="CF1119">
        <v>45991</v>
      </c>
      <c r="CG1119">
        <v>45</v>
      </c>
      <c r="CH1119">
        <v>2910</v>
      </c>
      <c r="CI1119" t="s">
        <v>158</v>
      </c>
      <c r="CJ1119">
        <v>0</v>
      </c>
      <c r="CK1119">
        <v>0.73653999999999997</v>
      </c>
      <c r="CL1119">
        <v>14</v>
      </c>
      <c r="CM1119" t="s">
        <v>159</v>
      </c>
      <c r="CN1119">
        <v>2910</v>
      </c>
      <c r="CO1119">
        <v>516120</v>
      </c>
      <c r="CP1119">
        <v>9</v>
      </c>
      <c r="CQ1119">
        <v>9.74</v>
      </c>
      <c r="CR1119">
        <v>516120</v>
      </c>
      <c r="CS1119">
        <v>0</v>
      </c>
      <c r="CT1119">
        <v>3888.9318589999998</v>
      </c>
      <c r="CU1119">
        <v>100</v>
      </c>
      <c r="CV1119">
        <v>51118</v>
      </c>
      <c r="CW1119">
        <v>2.5604999999999999E-2</v>
      </c>
      <c r="CX1119">
        <v>0</v>
      </c>
      <c r="CY1119">
        <v>2.1180000000000001E-3</v>
      </c>
      <c r="CZ1119">
        <v>390</v>
      </c>
      <c r="DA1119" t="s">
        <v>1095</v>
      </c>
      <c r="DB1119" t="s">
        <v>208</v>
      </c>
      <c r="DC1119" t="s">
        <v>1096</v>
      </c>
      <c r="DD1119">
        <v>-85.280388000000002</v>
      </c>
      <c r="DE1119">
        <v>34.672125999999999</v>
      </c>
      <c r="DF1119">
        <v>34.672125999999999</v>
      </c>
      <c r="DG1119">
        <v>-85.280388000000002</v>
      </c>
      <c r="DH1119">
        <v>4.2630000000000003E-3</v>
      </c>
      <c r="DI1119">
        <v>2.1180000000000001E-3</v>
      </c>
      <c r="DJ1119">
        <v>271</v>
      </c>
      <c r="DK1119">
        <v>3350</v>
      </c>
      <c r="DL1119">
        <v>11</v>
      </c>
      <c r="DM1119">
        <v>1760</v>
      </c>
      <c r="DN1119">
        <v>0</v>
      </c>
      <c r="DO1119">
        <v>1770</v>
      </c>
      <c r="DP1119">
        <v>0</v>
      </c>
      <c r="DQ1119">
        <v>2960</v>
      </c>
      <c r="DR1119">
        <v>0</v>
      </c>
      <c r="DS1119">
        <v>2910</v>
      </c>
      <c r="DT1119">
        <v>11</v>
      </c>
      <c r="DU1119">
        <v>2920</v>
      </c>
      <c r="DV1119">
        <v>12.6</v>
      </c>
      <c r="DW1119">
        <v>2840</v>
      </c>
      <c r="DX1119">
        <v>13</v>
      </c>
      <c r="DY1119">
        <v>2540</v>
      </c>
      <c r="DZ1119">
        <v>13</v>
      </c>
      <c r="EA1119">
        <v>2610</v>
      </c>
      <c r="EB1119">
        <v>13</v>
      </c>
      <c r="EC1119">
        <v>2880</v>
      </c>
      <c r="ED1119">
        <v>14</v>
      </c>
      <c r="EE1119">
        <v>1.3500000000000001E-3</v>
      </c>
    </row>
    <row r="1120" spans="1:135" x14ac:dyDescent="0.3">
      <c r="A1120">
        <v>1118</v>
      </c>
      <c r="B1120" t="s">
        <v>135</v>
      </c>
      <c r="C1120">
        <v>446</v>
      </c>
      <c r="D1120">
        <v>133</v>
      </c>
      <c r="E1120" t="s">
        <v>135</v>
      </c>
      <c r="F1120">
        <v>6544832</v>
      </c>
      <c r="G1120" t="s">
        <v>136</v>
      </c>
      <c r="H1120" s="1">
        <v>43108</v>
      </c>
      <c r="I1120" t="s">
        <v>908</v>
      </c>
      <c r="J1120" t="s">
        <v>1091</v>
      </c>
      <c r="K1120" t="s">
        <v>139</v>
      </c>
      <c r="L1120" t="s">
        <v>140</v>
      </c>
      <c r="M1120">
        <v>0</v>
      </c>
      <c r="N1120">
        <v>0</v>
      </c>
      <c r="O1120">
        <v>0</v>
      </c>
      <c r="P1120" t="s">
        <v>235</v>
      </c>
      <c r="Q1120" t="s">
        <v>170</v>
      </c>
      <c r="R1120" t="s">
        <v>180</v>
      </c>
      <c r="S1120" t="s">
        <v>180</v>
      </c>
      <c r="T1120" t="s">
        <v>173</v>
      </c>
      <c r="U1120">
        <v>2</v>
      </c>
      <c r="V1120" t="s">
        <v>260</v>
      </c>
      <c r="W1120" t="s">
        <v>243</v>
      </c>
      <c r="X1120" t="s">
        <v>178</v>
      </c>
      <c r="Y1120" t="s">
        <v>563</v>
      </c>
      <c r="Z1120">
        <v>0</v>
      </c>
      <c r="AA1120" t="s">
        <v>175</v>
      </c>
      <c r="AB1120" t="s">
        <v>362</v>
      </c>
      <c r="AC1120" t="s">
        <v>1077</v>
      </c>
      <c r="AD1120">
        <v>9.0352259999999998</v>
      </c>
      <c r="AE1120">
        <v>34.676901999999998</v>
      </c>
      <c r="AF1120">
        <v>-85.285910000000001</v>
      </c>
      <c r="AG1120">
        <v>271</v>
      </c>
      <c r="AH1120">
        <v>266</v>
      </c>
      <c r="AI1120">
        <v>2235</v>
      </c>
      <c r="AJ1120" t="s">
        <v>1078</v>
      </c>
      <c r="AK1120">
        <v>39</v>
      </c>
      <c r="AL1120">
        <v>39</v>
      </c>
      <c r="AM1120" t="s">
        <v>153</v>
      </c>
      <c r="AN1120">
        <v>585.29999999999995</v>
      </c>
      <c r="AO1120">
        <v>66.099999999999994</v>
      </c>
      <c r="AP1120">
        <v>675.5</v>
      </c>
      <c r="AQ1120">
        <v>-85.284592000000004</v>
      </c>
      <c r="AR1120">
        <v>34.676611999999999</v>
      </c>
      <c r="AS1120">
        <v>-85.282816999999994</v>
      </c>
      <c r="AT1120">
        <v>34.675628000000003</v>
      </c>
      <c r="AU1120" t="s">
        <v>1077</v>
      </c>
      <c r="AV1120">
        <v>1</v>
      </c>
      <c r="AW1120">
        <v>295</v>
      </c>
      <c r="AX1120">
        <v>337</v>
      </c>
      <c r="AY1120">
        <v>0</v>
      </c>
      <c r="AZ1120">
        <v>45</v>
      </c>
      <c r="BA1120">
        <v>12.99</v>
      </c>
      <c r="BB1120">
        <v>12.04</v>
      </c>
      <c r="BC1120">
        <v>907.5</v>
      </c>
      <c r="BD1120">
        <v>928.8</v>
      </c>
      <c r="BE1120">
        <v>938</v>
      </c>
      <c r="BF1120">
        <v>50</v>
      </c>
      <c r="BG1120">
        <v>42.8</v>
      </c>
      <c r="BH1120">
        <v>7.2</v>
      </c>
      <c r="BI1120" s="1">
        <v>44188</v>
      </c>
      <c r="BJ1120" t="s">
        <v>154</v>
      </c>
      <c r="BK1120">
        <v>2.1180000000000001E-3</v>
      </c>
      <c r="BL1120">
        <v>42272</v>
      </c>
      <c r="BM1120">
        <v>51117</v>
      </c>
      <c r="BN1120" t="s">
        <v>1077</v>
      </c>
      <c r="BO1120" t="s">
        <v>911</v>
      </c>
      <c r="BP1120">
        <v>1</v>
      </c>
      <c r="BQ1120">
        <v>33700</v>
      </c>
      <c r="BR1120">
        <v>6</v>
      </c>
      <c r="BS1120">
        <v>1</v>
      </c>
      <c r="BT1120">
        <v>2</v>
      </c>
      <c r="BU1120">
        <v>2</v>
      </c>
      <c r="BV1120">
        <v>1</v>
      </c>
      <c r="BW1120">
        <v>3</v>
      </c>
      <c r="BX1120">
        <v>0</v>
      </c>
      <c r="BY1120">
        <v>5</v>
      </c>
      <c r="BZ1120" t="s">
        <v>156</v>
      </c>
      <c r="CA1120">
        <v>295</v>
      </c>
      <c r="CB1120">
        <v>337</v>
      </c>
      <c r="CC1120">
        <v>0</v>
      </c>
      <c r="CD1120" t="s">
        <v>1093</v>
      </c>
      <c r="CE1120" t="s">
        <v>1094</v>
      </c>
      <c r="CF1120">
        <v>45991</v>
      </c>
      <c r="CG1120">
        <v>45</v>
      </c>
      <c r="CH1120">
        <v>2910</v>
      </c>
      <c r="CI1120" t="s">
        <v>158</v>
      </c>
      <c r="CJ1120">
        <v>0</v>
      </c>
      <c r="CK1120">
        <v>0.73653999999999997</v>
      </c>
      <c r="CL1120">
        <v>14</v>
      </c>
      <c r="CM1120" t="s">
        <v>159</v>
      </c>
      <c r="CN1120">
        <v>2910</v>
      </c>
      <c r="CO1120">
        <v>516120</v>
      </c>
      <c r="CP1120">
        <v>9</v>
      </c>
      <c r="CQ1120">
        <v>9.74</v>
      </c>
      <c r="CR1120">
        <v>516120</v>
      </c>
      <c r="CS1120">
        <v>0</v>
      </c>
      <c r="CT1120">
        <v>3888.9318589999998</v>
      </c>
      <c r="CU1120">
        <v>100</v>
      </c>
      <c r="CV1120">
        <v>51118</v>
      </c>
      <c r="CW1120">
        <v>2.5604999999999999E-2</v>
      </c>
      <c r="CX1120">
        <v>0</v>
      </c>
      <c r="CY1120">
        <v>2.1180000000000001E-3</v>
      </c>
      <c r="CZ1120">
        <v>390</v>
      </c>
      <c r="DA1120" t="s">
        <v>1095</v>
      </c>
      <c r="DB1120" t="s">
        <v>208</v>
      </c>
      <c r="DC1120" t="s">
        <v>1096</v>
      </c>
      <c r="DD1120">
        <v>-85.280388000000002</v>
      </c>
      <c r="DE1120">
        <v>34.672125999999999</v>
      </c>
      <c r="DF1120">
        <v>34.672125999999999</v>
      </c>
      <c r="DG1120">
        <v>-85.280388000000002</v>
      </c>
      <c r="DH1120">
        <v>4.2630000000000003E-3</v>
      </c>
      <c r="DI1120">
        <v>2.1180000000000001E-3</v>
      </c>
      <c r="DJ1120">
        <v>271</v>
      </c>
      <c r="DK1120">
        <v>3350</v>
      </c>
      <c r="DL1120">
        <v>11</v>
      </c>
      <c r="DM1120">
        <v>1760</v>
      </c>
      <c r="DN1120">
        <v>0</v>
      </c>
      <c r="DO1120">
        <v>1770</v>
      </c>
      <c r="DP1120">
        <v>0</v>
      </c>
      <c r="DQ1120">
        <v>2960</v>
      </c>
      <c r="DR1120">
        <v>0</v>
      </c>
      <c r="DS1120">
        <v>2910</v>
      </c>
      <c r="DT1120">
        <v>11</v>
      </c>
      <c r="DU1120">
        <v>2920</v>
      </c>
      <c r="DV1120">
        <v>12.6</v>
      </c>
      <c r="DW1120">
        <v>2840</v>
      </c>
      <c r="DX1120">
        <v>13</v>
      </c>
      <c r="DY1120">
        <v>2540</v>
      </c>
      <c r="DZ1120">
        <v>13</v>
      </c>
      <c r="EA1120">
        <v>2610</v>
      </c>
      <c r="EB1120">
        <v>13</v>
      </c>
      <c r="EC1120">
        <v>2880</v>
      </c>
      <c r="ED1120">
        <v>14</v>
      </c>
      <c r="EE1120">
        <v>1.348E-3</v>
      </c>
    </row>
    <row r="1121" spans="1:135" x14ac:dyDescent="0.3">
      <c r="A1121">
        <v>1119</v>
      </c>
      <c r="B1121" t="s">
        <v>135</v>
      </c>
      <c r="C1121">
        <v>448</v>
      </c>
      <c r="D1121">
        <v>132</v>
      </c>
      <c r="E1121" t="s">
        <v>135</v>
      </c>
      <c r="F1121">
        <v>6585920</v>
      </c>
      <c r="G1121" t="s">
        <v>136</v>
      </c>
      <c r="H1121" s="1">
        <v>43137</v>
      </c>
      <c r="I1121" t="s">
        <v>908</v>
      </c>
      <c r="J1121" t="s">
        <v>1091</v>
      </c>
      <c r="K1121" t="s">
        <v>139</v>
      </c>
      <c r="L1121" t="s">
        <v>169</v>
      </c>
      <c r="M1121">
        <v>0</v>
      </c>
      <c r="N1121">
        <v>0</v>
      </c>
      <c r="O1121">
        <v>0</v>
      </c>
      <c r="P1121" t="s">
        <v>141</v>
      </c>
      <c r="Q1121" t="s">
        <v>142</v>
      </c>
      <c r="R1121" t="s">
        <v>143</v>
      </c>
      <c r="S1121" t="s">
        <v>143</v>
      </c>
      <c r="T1121" t="s">
        <v>216</v>
      </c>
      <c r="U1121">
        <v>1</v>
      </c>
      <c r="V1121" t="s">
        <v>165</v>
      </c>
      <c r="W1121" t="s">
        <v>224</v>
      </c>
      <c r="X1121" t="s">
        <v>147</v>
      </c>
      <c r="Y1121" t="s">
        <v>167</v>
      </c>
      <c r="Z1121">
        <v>38</v>
      </c>
      <c r="AA1121" t="s">
        <v>149</v>
      </c>
      <c r="AB1121" t="s">
        <v>168</v>
      </c>
      <c r="AC1121" t="s">
        <v>1077</v>
      </c>
      <c r="AD1121">
        <v>9.1679999999999993</v>
      </c>
      <c r="AE1121">
        <v>34.676392</v>
      </c>
      <c r="AF1121">
        <v>-85.283664999999999</v>
      </c>
      <c r="AG1121">
        <v>271</v>
      </c>
      <c r="AH1121">
        <v>266</v>
      </c>
      <c r="AI1121">
        <v>2235</v>
      </c>
      <c r="AJ1121" t="s">
        <v>1078</v>
      </c>
      <c r="AK1121">
        <v>39</v>
      </c>
      <c r="AL1121">
        <v>39</v>
      </c>
      <c r="AM1121" t="s">
        <v>153</v>
      </c>
      <c r="AN1121">
        <v>585.29999999999995</v>
      </c>
      <c r="AO1121">
        <v>66.099999999999994</v>
      </c>
      <c r="AP1121">
        <v>675.5</v>
      </c>
      <c r="AQ1121">
        <v>-85.284592000000004</v>
      </c>
      <c r="AR1121">
        <v>34.676611999999999</v>
      </c>
      <c r="AS1121">
        <v>-85.282816999999994</v>
      </c>
      <c r="AT1121">
        <v>34.675628000000003</v>
      </c>
      <c r="AU1121" t="s">
        <v>1077</v>
      </c>
      <c r="AV1121">
        <v>1</v>
      </c>
      <c r="AW1121">
        <v>295</v>
      </c>
      <c r="AX1121">
        <v>337</v>
      </c>
      <c r="AY1121">
        <v>0</v>
      </c>
      <c r="AZ1121">
        <v>45</v>
      </c>
      <c r="BA1121">
        <v>12.99</v>
      </c>
      <c r="BB1121">
        <v>12.04</v>
      </c>
      <c r="BC1121">
        <v>907.5</v>
      </c>
      <c r="BD1121">
        <v>928.8</v>
      </c>
      <c r="BE1121">
        <v>938</v>
      </c>
      <c r="BF1121">
        <v>50</v>
      </c>
      <c r="BG1121">
        <v>42.8</v>
      </c>
      <c r="BH1121">
        <v>7.2</v>
      </c>
      <c r="BI1121" s="1">
        <v>44188</v>
      </c>
      <c r="BJ1121" t="s">
        <v>154</v>
      </c>
      <c r="BK1121">
        <v>2.1180000000000001E-3</v>
      </c>
      <c r="BL1121">
        <v>42272</v>
      </c>
      <c r="BM1121">
        <v>51117</v>
      </c>
      <c r="BN1121" t="s">
        <v>1077</v>
      </c>
      <c r="BO1121" t="s">
        <v>911</v>
      </c>
      <c r="BP1121">
        <v>1</v>
      </c>
      <c r="BQ1121">
        <v>33700</v>
      </c>
      <c r="BR1121">
        <v>6</v>
      </c>
      <c r="BS1121">
        <v>1</v>
      </c>
      <c r="BT1121">
        <v>2</v>
      </c>
      <c r="BU1121">
        <v>2</v>
      </c>
      <c r="BV1121">
        <v>1</v>
      </c>
      <c r="BW1121">
        <v>3</v>
      </c>
      <c r="BX1121">
        <v>0</v>
      </c>
      <c r="BY1121">
        <v>5</v>
      </c>
      <c r="BZ1121" t="s">
        <v>156</v>
      </c>
      <c r="CA1121">
        <v>295</v>
      </c>
      <c r="CB1121">
        <v>337</v>
      </c>
      <c r="CC1121">
        <v>0</v>
      </c>
      <c r="CD1121" t="s">
        <v>1093</v>
      </c>
      <c r="CE1121" t="s">
        <v>1094</v>
      </c>
      <c r="CF1121">
        <v>45991</v>
      </c>
      <c r="CG1121">
        <v>45</v>
      </c>
      <c r="CH1121">
        <v>2910</v>
      </c>
      <c r="CI1121" t="s">
        <v>158</v>
      </c>
      <c r="CJ1121">
        <v>0</v>
      </c>
      <c r="CK1121">
        <v>0.73653999999999997</v>
      </c>
      <c r="CL1121">
        <v>14</v>
      </c>
      <c r="CM1121" t="s">
        <v>159</v>
      </c>
      <c r="CN1121">
        <v>2910</v>
      </c>
      <c r="CO1121">
        <v>516120</v>
      </c>
      <c r="CP1121">
        <v>9</v>
      </c>
      <c r="CQ1121">
        <v>9.74</v>
      </c>
      <c r="CR1121">
        <v>516120</v>
      </c>
      <c r="CS1121">
        <v>0</v>
      </c>
      <c r="CT1121">
        <v>3888.9318589999998</v>
      </c>
      <c r="CU1121">
        <v>100</v>
      </c>
      <c r="CV1121">
        <v>51118</v>
      </c>
      <c r="CW1121">
        <v>2.5604999999999999E-2</v>
      </c>
      <c r="CX1121">
        <v>0</v>
      </c>
      <c r="CY1121">
        <v>2.1180000000000001E-3</v>
      </c>
      <c r="CZ1121">
        <v>390</v>
      </c>
      <c r="DA1121" t="s">
        <v>1095</v>
      </c>
      <c r="DB1121" t="s">
        <v>208</v>
      </c>
      <c r="DC1121" t="s">
        <v>1096</v>
      </c>
      <c r="DD1121">
        <v>-85.280388000000002</v>
      </c>
      <c r="DE1121">
        <v>34.672125999999999</v>
      </c>
      <c r="DF1121">
        <v>34.672125999999999</v>
      </c>
      <c r="DG1121">
        <v>-85.280388000000002</v>
      </c>
      <c r="DH1121">
        <v>4.2630000000000003E-3</v>
      </c>
      <c r="DI1121">
        <v>2.1180000000000001E-3</v>
      </c>
      <c r="DJ1121">
        <v>271</v>
      </c>
      <c r="DK1121">
        <v>3350</v>
      </c>
      <c r="DL1121">
        <v>11</v>
      </c>
      <c r="DM1121">
        <v>1760</v>
      </c>
      <c r="DN1121">
        <v>0</v>
      </c>
      <c r="DO1121">
        <v>1770</v>
      </c>
      <c r="DP1121">
        <v>0</v>
      </c>
      <c r="DQ1121">
        <v>2960</v>
      </c>
      <c r="DR1121">
        <v>0</v>
      </c>
      <c r="DS1121">
        <v>2910</v>
      </c>
      <c r="DT1121">
        <v>11</v>
      </c>
      <c r="DU1121">
        <v>2920</v>
      </c>
      <c r="DV1121">
        <v>12.6</v>
      </c>
      <c r="DW1121">
        <v>2840</v>
      </c>
      <c r="DX1121">
        <v>13</v>
      </c>
      <c r="DY1121">
        <v>2540</v>
      </c>
      <c r="DZ1121">
        <v>13</v>
      </c>
      <c r="EA1121">
        <v>2610</v>
      </c>
      <c r="EB1121">
        <v>13</v>
      </c>
      <c r="EC1121">
        <v>2880</v>
      </c>
      <c r="ED1121">
        <v>14</v>
      </c>
      <c r="EE1121">
        <v>0</v>
      </c>
    </row>
    <row r="1122" spans="1:135" x14ac:dyDescent="0.3">
      <c r="A1122">
        <v>1120</v>
      </c>
      <c r="B1122" t="s">
        <v>135</v>
      </c>
      <c r="C1122">
        <v>16</v>
      </c>
      <c r="D1122">
        <v>833</v>
      </c>
      <c r="E1122" t="s">
        <v>135</v>
      </c>
      <c r="F1122">
        <v>4355264</v>
      </c>
      <c r="G1122" t="s">
        <v>136</v>
      </c>
      <c r="H1122" s="1">
        <v>41313</v>
      </c>
      <c r="I1122" t="s">
        <v>950</v>
      </c>
      <c r="J1122" t="s">
        <v>951</v>
      </c>
      <c r="K1122" t="s">
        <v>139</v>
      </c>
      <c r="L1122" t="s">
        <v>169</v>
      </c>
      <c r="M1122">
        <v>0</v>
      </c>
      <c r="N1122">
        <v>0</v>
      </c>
      <c r="O1122">
        <v>0</v>
      </c>
      <c r="P1122" t="s">
        <v>141</v>
      </c>
      <c r="Q1122" t="s">
        <v>142</v>
      </c>
      <c r="R1122" t="s">
        <v>219</v>
      </c>
      <c r="S1122" t="s">
        <v>272</v>
      </c>
      <c r="T1122" t="s">
        <v>164</v>
      </c>
      <c r="U1122">
        <v>1</v>
      </c>
      <c r="V1122" t="s">
        <v>165</v>
      </c>
      <c r="W1122" t="s">
        <v>166</v>
      </c>
      <c r="X1122" t="s">
        <v>178</v>
      </c>
      <c r="Y1122" t="s">
        <v>167</v>
      </c>
      <c r="Z1122">
        <v>24</v>
      </c>
      <c r="AA1122" t="s">
        <v>149</v>
      </c>
      <c r="AB1122" t="s">
        <v>150</v>
      </c>
      <c r="AC1122" t="s">
        <v>952</v>
      </c>
      <c r="AD1122">
        <v>0.86</v>
      </c>
      <c r="AE1122">
        <v>34.901933999999997</v>
      </c>
      <c r="AF1122">
        <v>-84.999285</v>
      </c>
      <c r="AG1122">
        <v>272</v>
      </c>
      <c r="AH1122">
        <v>89</v>
      </c>
      <c r="AI1122">
        <v>340</v>
      </c>
      <c r="AJ1122" t="s">
        <v>308</v>
      </c>
      <c r="AK1122">
        <v>170</v>
      </c>
      <c r="AL1122">
        <v>191</v>
      </c>
      <c r="AM1122" t="s">
        <v>153</v>
      </c>
      <c r="AN1122">
        <v>658.2</v>
      </c>
      <c r="AO1122">
        <v>58.8</v>
      </c>
      <c r="AP1122">
        <v>674.7</v>
      </c>
      <c r="AQ1122">
        <v>-85.000928000000002</v>
      </c>
      <c r="AR1122">
        <v>34.901442000000003</v>
      </c>
      <c r="AS1122">
        <v>-84.998969000000002</v>
      </c>
      <c r="AT1122">
        <v>34.902200999999998</v>
      </c>
      <c r="AU1122" t="s">
        <v>952</v>
      </c>
      <c r="AV1122">
        <v>1</v>
      </c>
      <c r="AW1122">
        <v>313</v>
      </c>
      <c r="AX1122">
        <v>2</v>
      </c>
      <c r="AY1122">
        <v>0</v>
      </c>
      <c r="AZ1122">
        <v>45</v>
      </c>
      <c r="BA1122">
        <v>12.83</v>
      </c>
      <c r="BB1122">
        <v>12.25</v>
      </c>
      <c r="BC1122">
        <v>993.8</v>
      </c>
      <c r="BD1122">
        <v>976.4</v>
      </c>
      <c r="BE1122">
        <v>970.1</v>
      </c>
      <c r="BF1122">
        <v>55</v>
      </c>
      <c r="BG1122">
        <v>49.1</v>
      </c>
      <c r="BH1122">
        <v>5.9</v>
      </c>
      <c r="BI1122" s="1">
        <v>44140</v>
      </c>
      <c r="BJ1122" t="s">
        <v>154</v>
      </c>
      <c r="BK1122">
        <v>2.1649999999999998E-3</v>
      </c>
      <c r="BL1122">
        <v>53494</v>
      </c>
      <c r="BM1122">
        <v>53414</v>
      </c>
      <c r="BN1122" t="s">
        <v>952</v>
      </c>
      <c r="BO1122" t="s">
        <v>953</v>
      </c>
      <c r="BP1122">
        <v>1</v>
      </c>
      <c r="BQ1122">
        <v>200</v>
      </c>
      <c r="BR1122">
        <v>6</v>
      </c>
      <c r="BS1122">
        <v>1</v>
      </c>
      <c r="BT1122">
        <v>2</v>
      </c>
      <c r="BU1122">
        <v>1</v>
      </c>
      <c r="BV1122">
        <v>1</v>
      </c>
      <c r="BW1122">
        <v>2</v>
      </c>
      <c r="BX1122">
        <v>0</v>
      </c>
      <c r="BY1122">
        <v>4</v>
      </c>
      <c r="BZ1122" t="s">
        <v>156</v>
      </c>
      <c r="CA1122">
        <v>313</v>
      </c>
      <c r="CB1122">
        <v>2</v>
      </c>
      <c r="CC1122">
        <v>0</v>
      </c>
      <c r="CD1122" t="s">
        <v>213</v>
      </c>
      <c r="CE1122" t="s">
        <v>954</v>
      </c>
      <c r="CF1122">
        <v>22069</v>
      </c>
      <c r="CG1122">
        <v>45</v>
      </c>
      <c r="CH1122">
        <v>2230</v>
      </c>
      <c r="CI1122" t="s">
        <v>955</v>
      </c>
      <c r="CJ1122">
        <v>6740</v>
      </c>
      <c r="CK1122">
        <v>1.5610569999999999</v>
      </c>
      <c r="CL1122">
        <v>14</v>
      </c>
      <c r="CM1122" t="s">
        <v>159</v>
      </c>
      <c r="CN1122">
        <v>2230</v>
      </c>
      <c r="CO1122">
        <v>536737</v>
      </c>
      <c r="CP1122">
        <v>2.266</v>
      </c>
      <c r="CQ1122">
        <v>2.3610000000000002</v>
      </c>
      <c r="CR1122">
        <v>536737</v>
      </c>
      <c r="CS1122">
        <v>0</v>
      </c>
      <c r="CT1122">
        <v>8242.7623739999999</v>
      </c>
      <c r="CU1122">
        <v>100</v>
      </c>
      <c r="CV1122">
        <v>53463</v>
      </c>
      <c r="CW1122">
        <v>5.4989000000000003E-2</v>
      </c>
      <c r="CX1122">
        <v>0</v>
      </c>
      <c r="CY1122">
        <v>2.1649999999999998E-3</v>
      </c>
      <c r="CZ1122">
        <v>406</v>
      </c>
      <c r="DA1122" t="s">
        <v>956</v>
      </c>
      <c r="DB1122" t="s">
        <v>208</v>
      </c>
      <c r="DC1122" t="s">
        <v>957</v>
      </c>
      <c r="DD1122">
        <v>-84.998660999999998</v>
      </c>
      <c r="DE1122">
        <v>34.902479999999997</v>
      </c>
      <c r="DF1122">
        <v>34.902479999999997</v>
      </c>
      <c r="DG1122">
        <v>-84.998660999999998</v>
      </c>
      <c r="DH1122">
        <v>4.1599999999999997E-4</v>
      </c>
      <c r="DI1122">
        <v>2.1649999999999998E-3</v>
      </c>
      <c r="DJ1122">
        <v>272</v>
      </c>
      <c r="DK1122">
        <v>2350</v>
      </c>
      <c r="DL1122">
        <v>8.6</v>
      </c>
      <c r="DM1122">
        <v>2230</v>
      </c>
      <c r="DN1122">
        <v>8.6999999999999993</v>
      </c>
      <c r="DO1122">
        <v>2210</v>
      </c>
      <c r="DP1122">
        <v>8.8000000000000007</v>
      </c>
      <c r="DQ1122">
        <v>2250</v>
      </c>
      <c r="DR1122">
        <v>0</v>
      </c>
      <c r="DS1122">
        <v>2230</v>
      </c>
      <c r="DT1122">
        <v>7</v>
      </c>
      <c r="DU1122">
        <v>1990</v>
      </c>
      <c r="DV1122">
        <v>7.5</v>
      </c>
      <c r="DW1122">
        <v>1930</v>
      </c>
      <c r="DX1122">
        <v>7.8</v>
      </c>
      <c r="DY1122">
        <v>1870</v>
      </c>
      <c r="DZ1122">
        <v>9.1</v>
      </c>
      <c r="EA1122">
        <v>1880</v>
      </c>
      <c r="EB1122">
        <v>9.1</v>
      </c>
      <c r="EC1122">
        <v>2390</v>
      </c>
      <c r="ED1122">
        <v>0</v>
      </c>
      <c r="EE1122">
        <v>0</v>
      </c>
    </row>
    <row r="1123" spans="1:135" x14ac:dyDescent="0.3">
      <c r="A1123">
        <v>1121</v>
      </c>
      <c r="B1123" t="s">
        <v>135</v>
      </c>
      <c r="C1123">
        <v>153</v>
      </c>
      <c r="D1123">
        <v>797</v>
      </c>
      <c r="E1123" t="s">
        <v>135</v>
      </c>
      <c r="F1123">
        <v>4576577</v>
      </c>
      <c r="G1123" t="s">
        <v>136</v>
      </c>
      <c r="H1123" s="1">
        <v>41537</v>
      </c>
      <c r="I1123" t="s">
        <v>950</v>
      </c>
      <c r="J1123" t="s">
        <v>951</v>
      </c>
      <c r="K1123" t="s">
        <v>139</v>
      </c>
      <c r="L1123" t="s">
        <v>169</v>
      </c>
      <c r="M1123">
        <v>0</v>
      </c>
      <c r="N1123">
        <v>0</v>
      </c>
      <c r="O1123">
        <v>0</v>
      </c>
      <c r="P1123" t="s">
        <v>141</v>
      </c>
      <c r="Q1123" t="s">
        <v>142</v>
      </c>
      <c r="R1123" t="s">
        <v>143</v>
      </c>
      <c r="S1123" t="s">
        <v>272</v>
      </c>
      <c r="T1123" t="s">
        <v>187</v>
      </c>
      <c r="U1123">
        <v>1</v>
      </c>
      <c r="V1123" t="s">
        <v>165</v>
      </c>
      <c r="W1123" t="s">
        <v>217</v>
      </c>
      <c r="X1123" t="s">
        <v>147</v>
      </c>
      <c r="Y1123" t="s">
        <v>148</v>
      </c>
      <c r="Z1123">
        <v>41</v>
      </c>
      <c r="AA1123" t="s">
        <v>149</v>
      </c>
      <c r="AB1123" t="s">
        <v>188</v>
      </c>
      <c r="AC1123" t="s">
        <v>952</v>
      </c>
      <c r="AD1123">
        <v>0.83443500000000004</v>
      </c>
      <c r="AE1123">
        <v>34.901712000000003</v>
      </c>
      <c r="AF1123">
        <v>-84.999616000000003</v>
      </c>
      <c r="AG1123">
        <v>272</v>
      </c>
      <c r="AH1123">
        <v>89</v>
      </c>
      <c r="AI1123">
        <v>340</v>
      </c>
      <c r="AJ1123" t="s">
        <v>308</v>
      </c>
      <c r="AK1123">
        <v>170</v>
      </c>
      <c r="AL1123">
        <v>191</v>
      </c>
      <c r="AM1123" t="s">
        <v>153</v>
      </c>
      <c r="AN1123">
        <v>658.2</v>
      </c>
      <c r="AO1123">
        <v>58.8</v>
      </c>
      <c r="AP1123">
        <v>674.7</v>
      </c>
      <c r="AQ1123">
        <v>-85.000928000000002</v>
      </c>
      <c r="AR1123">
        <v>34.901442000000003</v>
      </c>
      <c r="AS1123">
        <v>-84.998969000000002</v>
      </c>
      <c r="AT1123">
        <v>34.902200999999998</v>
      </c>
      <c r="AU1123" t="s">
        <v>952</v>
      </c>
      <c r="AV1123">
        <v>1</v>
      </c>
      <c r="AW1123">
        <v>313</v>
      </c>
      <c r="AX1123">
        <v>2</v>
      </c>
      <c r="AY1123">
        <v>0</v>
      </c>
      <c r="AZ1123">
        <v>45</v>
      </c>
      <c r="BA1123">
        <v>12.83</v>
      </c>
      <c r="BB1123">
        <v>12.25</v>
      </c>
      <c r="BC1123">
        <v>993.8</v>
      </c>
      <c r="BD1123">
        <v>976.4</v>
      </c>
      <c r="BE1123">
        <v>970.1</v>
      </c>
      <c r="BF1123">
        <v>55</v>
      </c>
      <c r="BG1123">
        <v>49.1</v>
      </c>
      <c r="BH1123">
        <v>5.9</v>
      </c>
      <c r="BI1123" s="1">
        <v>44140</v>
      </c>
      <c r="BJ1123" t="s">
        <v>154</v>
      </c>
      <c r="BK1123">
        <v>2.1649999999999998E-3</v>
      </c>
      <c r="BL1123">
        <v>53494</v>
      </c>
      <c r="BM1123">
        <v>53414</v>
      </c>
      <c r="BN1123" t="s">
        <v>952</v>
      </c>
      <c r="BO1123" t="s">
        <v>953</v>
      </c>
      <c r="BP1123">
        <v>1</v>
      </c>
      <c r="BQ1123">
        <v>200</v>
      </c>
      <c r="BR1123">
        <v>6</v>
      </c>
      <c r="BS1123">
        <v>1</v>
      </c>
      <c r="BT1123">
        <v>2</v>
      </c>
      <c r="BU1123">
        <v>1</v>
      </c>
      <c r="BV1123">
        <v>1</v>
      </c>
      <c r="BW1123">
        <v>2</v>
      </c>
      <c r="BX1123">
        <v>0</v>
      </c>
      <c r="BY1123">
        <v>4</v>
      </c>
      <c r="BZ1123" t="s">
        <v>156</v>
      </c>
      <c r="CA1123">
        <v>313</v>
      </c>
      <c r="CB1123">
        <v>2</v>
      </c>
      <c r="CC1123">
        <v>0</v>
      </c>
      <c r="CD1123" t="s">
        <v>213</v>
      </c>
      <c r="CE1123" t="s">
        <v>954</v>
      </c>
      <c r="CF1123">
        <v>22069</v>
      </c>
      <c r="CG1123">
        <v>45</v>
      </c>
      <c r="CH1123">
        <v>2230</v>
      </c>
      <c r="CI1123" t="s">
        <v>955</v>
      </c>
      <c r="CJ1123">
        <v>6740</v>
      </c>
      <c r="CK1123">
        <v>1.5610569999999999</v>
      </c>
      <c r="CL1123">
        <v>14</v>
      </c>
      <c r="CM1123" t="s">
        <v>159</v>
      </c>
      <c r="CN1123">
        <v>2230</v>
      </c>
      <c r="CO1123">
        <v>536737</v>
      </c>
      <c r="CP1123">
        <v>2.266</v>
      </c>
      <c r="CQ1123">
        <v>2.3610000000000002</v>
      </c>
      <c r="CR1123">
        <v>536737</v>
      </c>
      <c r="CS1123">
        <v>0</v>
      </c>
      <c r="CT1123">
        <v>8242.7623739999999</v>
      </c>
      <c r="CU1123">
        <v>100</v>
      </c>
      <c r="CV1123">
        <v>53463</v>
      </c>
      <c r="CW1123">
        <v>5.4989000000000003E-2</v>
      </c>
      <c r="CX1123">
        <v>0</v>
      </c>
      <c r="CY1123">
        <v>2.1649999999999998E-3</v>
      </c>
      <c r="CZ1123">
        <v>406</v>
      </c>
      <c r="DA1123" t="s">
        <v>956</v>
      </c>
      <c r="DB1123" t="s">
        <v>208</v>
      </c>
      <c r="DC1123" t="s">
        <v>957</v>
      </c>
      <c r="DD1123">
        <v>-84.998660999999998</v>
      </c>
      <c r="DE1123">
        <v>34.902479999999997</v>
      </c>
      <c r="DF1123">
        <v>34.902479999999997</v>
      </c>
      <c r="DG1123">
        <v>-84.998660999999998</v>
      </c>
      <c r="DH1123">
        <v>4.1599999999999997E-4</v>
      </c>
      <c r="DI1123">
        <v>2.1649999999999998E-3</v>
      </c>
      <c r="DJ1123">
        <v>272</v>
      </c>
      <c r="DK1123">
        <v>2350</v>
      </c>
      <c r="DL1123">
        <v>8.6</v>
      </c>
      <c r="DM1123">
        <v>2230</v>
      </c>
      <c r="DN1123">
        <v>8.6999999999999993</v>
      </c>
      <c r="DO1123">
        <v>2210</v>
      </c>
      <c r="DP1123">
        <v>8.8000000000000007</v>
      </c>
      <c r="DQ1123">
        <v>2250</v>
      </c>
      <c r="DR1123">
        <v>0</v>
      </c>
      <c r="DS1123">
        <v>2230</v>
      </c>
      <c r="DT1123">
        <v>7</v>
      </c>
      <c r="DU1123">
        <v>1990</v>
      </c>
      <c r="DV1123">
        <v>7.5</v>
      </c>
      <c r="DW1123">
        <v>1930</v>
      </c>
      <c r="DX1123">
        <v>7.8</v>
      </c>
      <c r="DY1123">
        <v>1870</v>
      </c>
      <c r="DZ1123">
        <v>9.1</v>
      </c>
      <c r="EA1123">
        <v>1880</v>
      </c>
      <c r="EB1123">
        <v>9.1</v>
      </c>
      <c r="EC1123">
        <v>2390</v>
      </c>
      <c r="ED1123">
        <v>0</v>
      </c>
      <c r="EE1123">
        <v>0</v>
      </c>
    </row>
    <row r="1124" spans="1:135" x14ac:dyDescent="0.3">
      <c r="A1124">
        <v>1122</v>
      </c>
      <c r="B1124" t="s">
        <v>135</v>
      </c>
      <c r="C1124">
        <v>381</v>
      </c>
      <c r="D1124">
        <v>578</v>
      </c>
      <c r="E1124" t="s">
        <v>135</v>
      </c>
      <c r="F1124">
        <v>6134683</v>
      </c>
      <c r="G1124" t="s">
        <v>136</v>
      </c>
      <c r="H1124" s="1">
        <v>42794</v>
      </c>
      <c r="I1124" t="s">
        <v>950</v>
      </c>
      <c r="J1124" t="s">
        <v>951</v>
      </c>
      <c r="K1124" t="s">
        <v>139</v>
      </c>
      <c r="L1124" t="s">
        <v>140</v>
      </c>
      <c r="M1124">
        <v>0</v>
      </c>
      <c r="N1124">
        <v>0</v>
      </c>
      <c r="O1124">
        <v>0</v>
      </c>
      <c r="P1124" t="s">
        <v>141</v>
      </c>
      <c r="Q1124" t="s">
        <v>170</v>
      </c>
      <c r="R1124" t="s">
        <v>293</v>
      </c>
      <c r="S1124" t="s">
        <v>293</v>
      </c>
      <c r="T1124" t="s">
        <v>164</v>
      </c>
      <c r="U1124">
        <v>1</v>
      </c>
      <c r="V1124" t="s">
        <v>165</v>
      </c>
      <c r="W1124" t="s">
        <v>146</v>
      </c>
      <c r="X1124" t="s">
        <v>178</v>
      </c>
      <c r="Y1124" t="s">
        <v>167</v>
      </c>
      <c r="Z1124">
        <v>43</v>
      </c>
      <c r="AA1124" t="s">
        <v>175</v>
      </c>
      <c r="AB1124" t="s">
        <v>197</v>
      </c>
      <c r="AC1124" t="s">
        <v>952</v>
      </c>
      <c r="AD1124">
        <v>0.74047700000000005</v>
      </c>
      <c r="AE1124">
        <v>34.901428000000003</v>
      </c>
      <c r="AF1124">
        <v>-85.001204000000001</v>
      </c>
      <c r="AG1124">
        <v>272</v>
      </c>
      <c r="AH1124">
        <v>89</v>
      </c>
      <c r="AI1124">
        <v>340</v>
      </c>
      <c r="AJ1124" t="s">
        <v>308</v>
      </c>
      <c r="AK1124">
        <v>170</v>
      </c>
      <c r="AL1124">
        <v>191</v>
      </c>
      <c r="AM1124" t="s">
        <v>153</v>
      </c>
      <c r="AN1124">
        <v>658.2</v>
      </c>
      <c r="AO1124">
        <v>58.8</v>
      </c>
      <c r="AP1124">
        <v>674.7</v>
      </c>
      <c r="AQ1124">
        <v>-85.000928000000002</v>
      </c>
      <c r="AR1124">
        <v>34.901442000000003</v>
      </c>
      <c r="AS1124">
        <v>-84.998969000000002</v>
      </c>
      <c r="AT1124">
        <v>34.902200999999998</v>
      </c>
      <c r="AU1124" t="s">
        <v>952</v>
      </c>
      <c r="AV1124">
        <v>1</v>
      </c>
      <c r="AW1124">
        <v>313</v>
      </c>
      <c r="AX1124">
        <v>2</v>
      </c>
      <c r="AY1124">
        <v>0</v>
      </c>
      <c r="AZ1124">
        <v>45</v>
      </c>
      <c r="BA1124">
        <v>12.83</v>
      </c>
      <c r="BB1124">
        <v>12.25</v>
      </c>
      <c r="BC1124">
        <v>993.8</v>
      </c>
      <c r="BD1124">
        <v>976.4</v>
      </c>
      <c r="BE1124">
        <v>970.1</v>
      </c>
      <c r="BF1124">
        <v>55</v>
      </c>
      <c r="BG1124">
        <v>49.1</v>
      </c>
      <c r="BH1124">
        <v>5.9</v>
      </c>
      <c r="BI1124" s="1">
        <v>44140</v>
      </c>
      <c r="BJ1124" t="s">
        <v>154</v>
      </c>
      <c r="BK1124">
        <v>2.1649999999999998E-3</v>
      </c>
      <c r="BL1124">
        <v>53494</v>
      </c>
      <c r="BM1124">
        <v>53414</v>
      </c>
      <c r="BN1124" t="s">
        <v>952</v>
      </c>
      <c r="BO1124" t="s">
        <v>953</v>
      </c>
      <c r="BP1124">
        <v>1</v>
      </c>
      <c r="BQ1124">
        <v>200</v>
      </c>
      <c r="BR1124">
        <v>6</v>
      </c>
      <c r="BS1124">
        <v>1</v>
      </c>
      <c r="BT1124">
        <v>2</v>
      </c>
      <c r="BU1124">
        <v>1</v>
      </c>
      <c r="BV1124">
        <v>1</v>
      </c>
      <c r="BW1124">
        <v>2</v>
      </c>
      <c r="BX1124">
        <v>0</v>
      </c>
      <c r="BY1124">
        <v>4</v>
      </c>
      <c r="BZ1124" t="s">
        <v>156</v>
      </c>
      <c r="CA1124">
        <v>313</v>
      </c>
      <c r="CB1124">
        <v>2</v>
      </c>
      <c r="CC1124">
        <v>0</v>
      </c>
      <c r="CD1124" t="s">
        <v>213</v>
      </c>
      <c r="CE1124" t="s">
        <v>954</v>
      </c>
      <c r="CF1124">
        <v>22069</v>
      </c>
      <c r="CG1124">
        <v>45</v>
      </c>
      <c r="CH1124">
        <v>2230</v>
      </c>
      <c r="CI1124" t="s">
        <v>955</v>
      </c>
      <c r="CJ1124">
        <v>6740</v>
      </c>
      <c r="CK1124">
        <v>1.5610569999999999</v>
      </c>
      <c r="CL1124">
        <v>14</v>
      </c>
      <c r="CM1124" t="s">
        <v>159</v>
      </c>
      <c r="CN1124">
        <v>2230</v>
      </c>
      <c r="CO1124">
        <v>536737</v>
      </c>
      <c r="CP1124">
        <v>2.266</v>
      </c>
      <c r="CQ1124">
        <v>2.3610000000000002</v>
      </c>
      <c r="CR1124">
        <v>536737</v>
      </c>
      <c r="CS1124">
        <v>0</v>
      </c>
      <c r="CT1124">
        <v>8242.7623739999999</v>
      </c>
      <c r="CU1124">
        <v>100</v>
      </c>
      <c r="CV1124">
        <v>53463</v>
      </c>
      <c r="CW1124">
        <v>5.4989000000000003E-2</v>
      </c>
      <c r="CX1124">
        <v>0</v>
      </c>
      <c r="CY1124">
        <v>2.1649999999999998E-3</v>
      </c>
      <c r="CZ1124">
        <v>406</v>
      </c>
      <c r="DA1124" t="s">
        <v>956</v>
      </c>
      <c r="DB1124" t="s">
        <v>208</v>
      </c>
      <c r="DC1124" t="s">
        <v>957</v>
      </c>
      <c r="DD1124">
        <v>-84.998660999999998</v>
      </c>
      <c r="DE1124">
        <v>34.902479999999997</v>
      </c>
      <c r="DF1124">
        <v>34.902479999999997</v>
      </c>
      <c r="DG1124">
        <v>-84.998660999999998</v>
      </c>
      <c r="DH1124">
        <v>4.1599999999999997E-4</v>
      </c>
      <c r="DI1124">
        <v>2.1649999999999998E-3</v>
      </c>
      <c r="DJ1124">
        <v>272</v>
      </c>
      <c r="DK1124">
        <v>2350</v>
      </c>
      <c r="DL1124">
        <v>8.6</v>
      </c>
      <c r="DM1124">
        <v>2230</v>
      </c>
      <c r="DN1124">
        <v>8.6999999999999993</v>
      </c>
      <c r="DO1124">
        <v>2210</v>
      </c>
      <c r="DP1124">
        <v>8.8000000000000007</v>
      </c>
      <c r="DQ1124">
        <v>2250</v>
      </c>
      <c r="DR1124">
        <v>0</v>
      </c>
      <c r="DS1124">
        <v>2230</v>
      </c>
      <c r="DT1124">
        <v>7</v>
      </c>
      <c r="DU1124">
        <v>1990</v>
      </c>
      <c r="DV1124">
        <v>7.5</v>
      </c>
      <c r="DW1124">
        <v>1930</v>
      </c>
      <c r="DX1124">
        <v>7.8</v>
      </c>
      <c r="DY1124">
        <v>1870</v>
      </c>
      <c r="DZ1124">
        <v>9.1</v>
      </c>
      <c r="EA1124">
        <v>1880</v>
      </c>
      <c r="EB1124">
        <v>9.1</v>
      </c>
      <c r="EC1124">
        <v>2390</v>
      </c>
      <c r="ED1124">
        <v>0</v>
      </c>
      <c r="EE1124">
        <v>2.7500000000000002E-4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1CF7A-8DD4-47EF-A57E-5C0C87E64A43}">
  <dimension ref="A1:EW1124"/>
  <sheetViews>
    <sheetView topLeftCell="I1" workbookViewId="0">
      <selection activeCell="O2" sqref="O2"/>
    </sheetView>
  </sheetViews>
  <sheetFormatPr defaultRowHeight="14.4" x14ac:dyDescent="0.3"/>
  <cols>
    <col min="3" max="3" width="11.21875" bestFit="1" customWidth="1"/>
    <col min="4" max="4" width="13.21875" bestFit="1" customWidth="1"/>
    <col min="8" max="8" width="17" style="3" bestFit="1" customWidth="1"/>
    <col min="9" max="12" width="17" style="3" customWidth="1"/>
    <col min="13" max="14" width="17" style="6" customWidth="1"/>
    <col min="15" max="15" width="24.88671875" style="6" bestFit="1" customWidth="1"/>
    <col min="16" max="17" width="17" style="6" customWidth="1"/>
    <col min="22" max="22" width="18.33203125" customWidth="1"/>
    <col min="25" max="25" width="38.33203125" customWidth="1"/>
    <col min="26" max="26" width="28.6640625" customWidth="1"/>
    <col min="27" max="27" width="19.44140625" customWidth="1"/>
    <col min="28" max="28" width="25.6640625" customWidth="1"/>
    <col min="29" max="29" width="40.88671875" customWidth="1"/>
    <col min="31" max="31" width="11.5546875" customWidth="1"/>
    <col min="32" max="32" width="36.44140625" customWidth="1"/>
    <col min="33" max="33" width="36.44140625" style="5" customWidth="1"/>
    <col min="36" max="36" width="19.33203125" customWidth="1"/>
    <col min="38" max="38" width="33.33203125" customWidth="1"/>
    <col min="39" max="39" width="40.6640625" style="5" customWidth="1"/>
    <col min="40" max="40" width="37.6640625" customWidth="1"/>
    <col min="45" max="47" width="13.21875" bestFit="1" customWidth="1"/>
    <col min="54" max="54" width="8.88671875" customWidth="1"/>
    <col min="65" max="66" width="8.88671875" customWidth="1"/>
    <col min="72" max="72" width="8.88671875" customWidth="1"/>
    <col min="80" max="81" width="8.88671875" customWidth="1"/>
    <col min="93" max="93" width="8.88671875" customWidth="1"/>
    <col min="128" max="128" width="21.6640625" style="11" bestFit="1" customWidth="1"/>
    <col min="129" max="132" width="16.6640625" style="5" customWidth="1"/>
    <col min="133" max="133" width="19" customWidth="1"/>
    <col min="139" max="139" width="13" customWidth="1"/>
    <col min="143" max="143" width="16.6640625" customWidth="1"/>
    <col min="147" max="147" width="18.33203125" customWidth="1"/>
    <col min="148" max="148" width="17.88671875" customWidth="1"/>
    <col min="151" max="151" width="20.6640625" customWidth="1"/>
  </cols>
  <sheetData>
    <row r="1" spans="1:153" x14ac:dyDescent="0.3">
      <c r="A1" t="str">
        <f>'Raw Data'!A1</f>
        <v>FID</v>
      </c>
      <c r="B1" t="str">
        <f>'Raw Data'!B1</f>
        <v>Shape</v>
      </c>
      <c r="C1" t="str">
        <f>'Raw Data'!C1</f>
        <v>OBJECTID</v>
      </c>
      <c r="D1" t="str">
        <f>'Raw Data'!D1</f>
        <v>OBJECTID__</v>
      </c>
      <c r="E1" t="str">
        <f>'Raw Data'!E1</f>
        <v>Shape__</v>
      </c>
      <c r="F1" t="str">
        <f>'Raw Data'!F1</f>
        <v>Collision_</v>
      </c>
      <c r="G1" t="str">
        <f>'Raw Data'!G1</f>
        <v>Agency_Nam</v>
      </c>
      <c r="H1" s="3" t="str">
        <f>'Raw Data'!H1</f>
        <v>Date_and_T</v>
      </c>
      <c r="I1" s="3" t="s">
        <v>1097</v>
      </c>
      <c r="J1" s="3" t="s">
        <v>1098</v>
      </c>
      <c r="K1" s="3" t="s">
        <v>1099</v>
      </c>
      <c r="L1" s="3" t="s">
        <v>172</v>
      </c>
      <c r="M1" s="4" t="s">
        <v>1100</v>
      </c>
      <c r="N1" s="4" t="s">
        <v>1101</v>
      </c>
      <c r="O1" s="4" t="s">
        <v>1132</v>
      </c>
      <c r="P1" s="7" t="s">
        <v>1102</v>
      </c>
      <c r="Q1" s="7" t="s">
        <v>1103</v>
      </c>
      <c r="R1" t="str">
        <f>'Raw Data'!I1</f>
        <v>Area__Coun</v>
      </c>
      <c r="S1" t="str">
        <f>'Raw Data'!J1</f>
        <v>Road_Name</v>
      </c>
      <c r="T1" t="str">
        <f>'Raw Data'!K1</f>
        <v>Intersecti</v>
      </c>
      <c r="U1" t="str">
        <f>'Raw Data'!L1</f>
        <v>KABCO_Seve</v>
      </c>
      <c r="V1" t="str">
        <f>'Raw Data'!M1</f>
        <v>X__of_Fata</v>
      </c>
      <c r="W1" t="str">
        <f>'Raw Data'!N1</f>
        <v>X__Serious</v>
      </c>
      <c r="X1" t="str">
        <f>'Raw Data'!O1</f>
        <v>X__Visible</v>
      </c>
      <c r="Y1" t="str">
        <f>'Raw Data'!P1</f>
        <v>Manner_of_</v>
      </c>
      <c r="Z1" t="str">
        <f>'Raw Data'!Q1</f>
        <v>Location_a</v>
      </c>
      <c r="AA1" t="str">
        <f>'Raw Data'!R1</f>
        <v>First_Harm</v>
      </c>
      <c r="AB1" t="str">
        <f>'Raw Data'!S1</f>
        <v>Most_Harmf</v>
      </c>
      <c r="AC1" t="str">
        <f>'Raw Data'!T1</f>
        <v>Operator__</v>
      </c>
      <c r="AD1" t="str">
        <f>'Raw Data'!U1</f>
        <v>X__of_Vehi</v>
      </c>
      <c r="AE1" t="s">
        <v>1104</v>
      </c>
      <c r="AF1" t="str">
        <f>'Raw Data'!V1</f>
        <v>Vehicle_Ma</v>
      </c>
      <c r="AG1" s="5" t="s">
        <v>1105</v>
      </c>
      <c r="AH1" t="str">
        <f>'Raw Data'!W1</f>
        <v>Direction_</v>
      </c>
      <c r="AI1" t="str">
        <f>'Raw Data'!X1</f>
        <v>Light_Cond</v>
      </c>
      <c r="AJ1" t="str">
        <f>'Raw Data'!Y1</f>
        <v>Surface_Co</v>
      </c>
      <c r="AK1" t="str">
        <f>'Raw Data'!Z1</f>
        <v>Driver_Age</v>
      </c>
      <c r="AL1" t="str">
        <f>'Raw Data'!AA1</f>
        <v>Safety_Equ</v>
      </c>
      <c r="AM1" s="5" t="s">
        <v>324</v>
      </c>
      <c r="AN1" t="str">
        <f>'Raw Data'!AB1</f>
        <v>Vehicle_Ty</v>
      </c>
      <c r="AO1" t="str">
        <f>'Raw Data'!AC1</f>
        <v>Inventory_</v>
      </c>
      <c r="AP1" t="str">
        <f>'Raw Data'!AD1</f>
        <v>MilePoint</v>
      </c>
      <c r="AQ1" t="str">
        <f>'Raw Data'!AE1</f>
        <v>Latitude</v>
      </c>
      <c r="AR1" t="str">
        <f>'Raw Data'!AF1</f>
        <v>Longitude</v>
      </c>
      <c r="AS1" t="str">
        <f>'Raw Data'!AG1</f>
        <v>OBJECTID_1</v>
      </c>
      <c r="AT1" t="str">
        <f>'Raw Data'!AH1</f>
        <v>OBJECTID_2</v>
      </c>
      <c r="AU1" t="str">
        <f>'Raw Data'!AI1</f>
        <v>OBJECTID_3</v>
      </c>
      <c r="AV1" t="str">
        <f>'Raw Data'!AJ1</f>
        <v>c_segid</v>
      </c>
      <c r="AW1" t="str">
        <f>'Raw Data'!AK1</f>
        <v>c_sectid</v>
      </c>
      <c r="AX1" t="str">
        <f>'Raw Data'!AL1</f>
        <v>c_id</v>
      </c>
      <c r="AY1" t="str">
        <f>'Raw Data'!AM1</f>
        <v>c_type</v>
      </c>
      <c r="AZ1" t="str">
        <f>'Raw Data'!AN1</f>
        <v>c_radius</v>
      </c>
      <c r="BA1" t="str">
        <f>'Raw Data'!AO1</f>
        <v>c_devangle</v>
      </c>
      <c r="BB1" t="str">
        <f>'Raw Data'!AP1</f>
        <v>c_length</v>
      </c>
      <c r="BC1" t="str">
        <f>'Raw Data'!AQ1</f>
        <v>c_pc_x</v>
      </c>
      <c r="BD1" t="str">
        <f>'Raw Data'!AR1</f>
        <v>c_pc_y</v>
      </c>
      <c r="BE1" t="str">
        <f>'Raw Data'!AS1</f>
        <v>c_pt_x</v>
      </c>
      <c r="BF1" t="str">
        <f>'Raw Data'!AT1</f>
        <v>c_pt_y</v>
      </c>
      <c r="BG1" t="str">
        <f>'Raw Data'!AU1</f>
        <v>g_rcd</v>
      </c>
      <c r="BH1" t="str">
        <f>'Raw Data'!AV1</f>
        <v>g_rte_typ</v>
      </c>
      <c r="BI1" t="str">
        <f>'Raw Data'!AW1</f>
        <v>g_rte_cod</v>
      </c>
      <c r="BJ1" t="str">
        <f>'Raw Data'!AX1</f>
        <v>g_rte_numb</v>
      </c>
      <c r="BK1" t="str">
        <f>'Raw Data'!AY1</f>
        <v>g_rte_suff</v>
      </c>
      <c r="BL1" t="str">
        <f>'Raw Data'!AZ1</f>
        <v>g_spd_limt</v>
      </c>
      <c r="BM1" t="str">
        <f>'Raw Data'!BA1</f>
        <v>p_bbi_max</v>
      </c>
      <c r="BN1" t="str">
        <f>'Raw Data'!BB1</f>
        <v>p_bbi_95th</v>
      </c>
      <c r="BO1" t="str">
        <f>'Raw Data'!BC1</f>
        <v>p_pc_alti</v>
      </c>
      <c r="BP1" t="str">
        <f>'Raw Data'!BD1</f>
        <v>p_mid_alti</v>
      </c>
      <c r="BQ1" t="str">
        <f>'Raw Data'!BE1</f>
        <v>p_pt_alti</v>
      </c>
      <c r="BR1" t="str">
        <f>'Raw Data'!BF1</f>
        <v>p_spd_limt</v>
      </c>
      <c r="BS1" t="str">
        <f>'Raw Data'!BG1</f>
        <v>p_adv_sped</v>
      </c>
      <c r="BT1" t="str">
        <f>'Raw Data'!BH1</f>
        <v>p_sped_dif</v>
      </c>
      <c r="BU1" t="str">
        <f>'Raw Data'!BI1</f>
        <v>p_colldate</v>
      </c>
      <c r="BV1" t="str">
        <f>'Raw Data'!BJ1</f>
        <v>p_note</v>
      </c>
      <c r="BW1" t="str">
        <f>'Raw Data'!BK1</f>
        <v>Shape_Leng</v>
      </c>
      <c r="BX1" t="str">
        <f>'Raw Data'!BL1</f>
        <v>OBJECTID_4</v>
      </c>
      <c r="BY1" t="str">
        <f>'Raw Data'!BM1</f>
        <v>FID_1</v>
      </c>
      <c r="BZ1" t="str">
        <f>'Raw Data'!BN1</f>
        <v>RCD</v>
      </c>
      <c r="CA1" t="str">
        <f>'Raw Data'!BO1</f>
        <v>County_Nam</v>
      </c>
      <c r="CB1" t="str">
        <f>'Raw Data'!BP1</f>
        <v>ROUTE_TYPE</v>
      </c>
      <c r="CC1" t="str">
        <f>'Raw Data'!BQ1</f>
        <v>ROUTE_NUM</v>
      </c>
      <c r="CD1" t="str">
        <f>'Raw Data'!BR1</f>
        <v>DISTRICT</v>
      </c>
      <c r="CE1" t="str">
        <f>'Raw Data'!BS1</f>
        <v>TRAVEL_WAY</v>
      </c>
      <c r="CF1" t="str">
        <f>'Raw Data'!BT1</f>
        <v>OPERATION</v>
      </c>
      <c r="CG1" t="str">
        <f>'Raw Data'!BU1</f>
        <v>T_LANES_LE</v>
      </c>
      <c r="CH1" t="str">
        <f>'Raw Data'!BV1</f>
        <v>T_LANES_RI</v>
      </c>
      <c r="CI1" t="str">
        <f>'Raw Data'!BW1</f>
        <v>TOTAL_LANE</v>
      </c>
      <c r="CJ1" t="str">
        <f>'Raw Data'!BX1</f>
        <v>NHS</v>
      </c>
      <c r="CK1" t="str">
        <f>'Raw Data'!BY1</f>
        <v>F_SYSTEM</v>
      </c>
      <c r="CL1" t="str">
        <f>'Raw Data'!BZ1</f>
        <v>DIVIDED</v>
      </c>
      <c r="CM1" t="s">
        <v>1106</v>
      </c>
      <c r="CN1" t="str">
        <f>'Raw Data'!CA1</f>
        <v>County_Cod</v>
      </c>
      <c r="CO1" t="str">
        <f>'Raw Data'!CB1</f>
        <v>Route_Numb</v>
      </c>
      <c r="CP1" t="str">
        <f>'Raw Data'!CC1</f>
        <v>Route_Suff</v>
      </c>
      <c r="CQ1" t="str">
        <f>'Raw Data'!CD1</f>
        <v>TYPE</v>
      </c>
      <c r="CR1" t="str">
        <f>'Raw Data'!CE1</f>
        <v>AdjUrbanAr</v>
      </c>
      <c r="CS1" t="str">
        <f>'Raw Data'!CF1</f>
        <v>AdjUrbanCo</v>
      </c>
      <c r="CT1" t="str">
        <f>'Raw Data'!CG1</f>
        <v>SPEED_LIMI</v>
      </c>
      <c r="CU1" t="str">
        <f>'Raw Data'!CH1</f>
        <v>AADT</v>
      </c>
      <c r="CV1" t="str">
        <f>'Raw Data'!CI1</f>
        <v>City_Name</v>
      </c>
      <c r="CW1" t="str">
        <f>'Raw Data'!CJ1</f>
        <v>City_Code</v>
      </c>
      <c r="CX1" t="str">
        <f>'Raw Data'!CK1</f>
        <v>ShapeLengt</v>
      </c>
      <c r="CY1" t="str">
        <f>'Raw Data'!CL1</f>
        <v>Cong_Dist</v>
      </c>
      <c r="CZ1" t="str">
        <f>'Raw Data'!CM1</f>
        <v>Ownership</v>
      </c>
      <c r="DA1" t="str">
        <f>'Raw Data'!CN1</f>
        <v>AdjAADT</v>
      </c>
      <c r="DB1" t="str">
        <f>'Raw Data'!CO1</f>
        <v>UniqueID</v>
      </c>
      <c r="DC1" t="str">
        <f>'Raw Data'!CP1</f>
        <v>FMEAS</v>
      </c>
      <c r="DD1" t="str">
        <f>'Raw Data'!CQ1</f>
        <v>TMEAS</v>
      </c>
      <c r="DE1" t="str">
        <f>'Raw Data'!CR1</f>
        <v>UniqueID_1</v>
      </c>
      <c r="DF1" t="str">
        <f>'Raw Data'!CS1</f>
        <v>Check_</v>
      </c>
      <c r="DG1" t="str">
        <f>'Raw Data'!CT1</f>
        <v>Shape_Le_1</v>
      </c>
      <c r="DH1" t="str">
        <f>'Raw Data'!CU1</f>
        <v>BUFF_DIST</v>
      </c>
      <c r="DI1" t="str">
        <f>'Raw Data'!CV1</f>
        <v>ORIG_FID</v>
      </c>
      <c r="DJ1" t="str">
        <f>'Raw Data'!CW1</f>
        <v>Shape_Le_2</v>
      </c>
      <c r="DK1" t="str">
        <f>'Raw Data'!CX1</f>
        <v>Distance</v>
      </c>
      <c r="DL1" t="str">
        <f>'Raw Data'!CY1</f>
        <v>Shape_Le_3</v>
      </c>
      <c r="DM1" t="str">
        <f>'Raw Data'!CZ1</f>
        <v>OBJECTID_5</v>
      </c>
      <c r="DN1" t="str">
        <f>'Raw Data'!DA1</f>
        <v>Station_ID</v>
      </c>
      <c r="DO1" t="str">
        <f>'Raw Data'!DB1</f>
        <v>Functional</v>
      </c>
      <c r="DP1" t="str">
        <f>'Raw Data'!DC1</f>
        <v>Lat_Long</v>
      </c>
      <c r="DQ1" t="str">
        <f>'Raw Data'!DD1</f>
        <v>Lat_Long_X</v>
      </c>
      <c r="DR1" t="str">
        <f>'Raw Data'!DE1</f>
        <v>Lat_Long_Y</v>
      </c>
      <c r="DS1" t="str">
        <f>'Raw Data'!DF1</f>
        <v>Lat</v>
      </c>
      <c r="DT1" t="str">
        <f>'Raw Data'!DG1</f>
        <v>Long</v>
      </c>
      <c r="DU1" t="str">
        <f>'Raw Data'!DH1</f>
        <v>Distance_1</v>
      </c>
      <c r="DV1" t="str">
        <f>'Raw Data'!DI1</f>
        <v>Shape_Le_4</v>
      </c>
      <c r="DW1" t="str">
        <f>'Raw Data'!DJ1</f>
        <v>CurveID</v>
      </c>
      <c r="DX1" s="11" t="s">
        <v>1107</v>
      </c>
      <c r="DY1" s="5" t="s">
        <v>1108</v>
      </c>
      <c r="DZ1" s="5" t="s">
        <v>1109</v>
      </c>
      <c r="EA1" s="5" t="s">
        <v>1110</v>
      </c>
      <c r="EB1" s="5" t="s">
        <v>1111</v>
      </c>
      <c r="EC1" t="str">
        <f>'Raw Data'!DK1</f>
        <v>ADT2020</v>
      </c>
      <c r="ED1" t="str">
        <f>'Raw Data'!DL1</f>
        <v>Tru2020</v>
      </c>
      <c r="EE1" t="str">
        <f>'Raw Data'!DM1</f>
        <v>ADT2019</v>
      </c>
      <c r="EF1" t="str">
        <f>'Raw Data'!DN1</f>
        <v>Tru2019</v>
      </c>
      <c r="EG1" t="str">
        <f>'Raw Data'!DO1</f>
        <v>ADT2018</v>
      </c>
      <c r="EH1" t="str">
        <f>'Raw Data'!DP1</f>
        <v>Tru2018</v>
      </c>
      <c r="EI1" t="str">
        <f>'Raw Data'!DQ1</f>
        <v>ADT2017</v>
      </c>
      <c r="EJ1" t="str">
        <f>'Raw Data'!DR1</f>
        <v>Tru2017</v>
      </c>
      <c r="EK1" t="str">
        <f>'Raw Data'!DS1</f>
        <v>ADT2016</v>
      </c>
      <c r="EL1" t="str">
        <f>'Raw Data'!DT1</f>
        <v>Tru2016</v>
      </c>
      <c r="EM1" t="str">
        <f>'Raw Data'!DU1</f>
        <v>ADT2015</v>
      </c>
      <c r="EN1" t="str">
        <f>'Raw Data'!DV1</f>
        <v>Tru2015</v>
      </c>
      <c r="EO1" t="str">
        <f>'Raw Data'!DW1</f>
        <v>ADT2014</v>
      </c>
      <c r="EP1" t="str">
        <f>'Raw Data'!DX1</f>
        <v>Tru2014</v>
      </c>
      <c r="EQ1" t="str">
        <f>'Raw Data'!DY1</f>
        <v>ADT2013</v>
      </c>
      <c r="ER1" t="str">
        <f>'Raw Data'!DZ1</f>
        <v>Tru2013</v>
      </c>
      <c r="ES1" t="str">
        <f>'Raw Data'!EA1</f>
        <v>ADT2012</v>
      </c>
      <c r="ET1" t="str">
        <f>'Raw Data'!EB1</f>
        <v>Tru2012</v>
      </c>
      <c r="EU1" t="str">
        <f>'Raw Data'!EC1</f>
        <v>ADT2011</v>
      </c>
      <c r="EV1" t="str">
        <f>'Raw Data'!ED1</f>
        <v>Tru2011</v>
      </c>
      <c r="EW1" t="str">
        <f>'Raw Data'!EE1</f>
        <v>Distance_2</v>
      </c>
    </row>
    <row r="2" spans="1:153" x14ac:dyDescent="0.3">
      <c r="A2">
        <f>'Raw Data'!A2</f>
        <v>0</v>
      </c>
      <c r="B2" t="str">
        <f>'Raw Data'!B2</f>
        <v>Point</v>
      </c>
      <c r="C2">
        <f>'Raw Data'!C2</f>
        <v>488</v>
      </c>
      <c r="D2">
        <f>'Raw Data'!D2</f>
        <v>81789</v>
      </c>
      <c r="E2" t="str">
        <f>'Raw Data'!E2</f>
        <v>Point</v>
      </c>
      <c r="F2">
        <f>'Raw Data'!F2</f>
        <v>4406001</v>
      </c>
      <c r="G2" t="str">
        <f>'Raw Data'!G2</f>
        <v>Gsp Post 00</v>
      </c>
      <c r="H2" s="3">
        <f>'Raw Data'!H2</f>
        <v>41367</v>
      </c>
      <c r="L2">
        <f t="shared" ref="L2:L65" si="0">IF(OR(ISNUMBER(SEARCH("Pedestrian",AA2))*ISNUMBER(SEARCH("Pedestrian",AB2))),1,0)</f>
        <v>0</v>
      </c>
      <c r="M2" s="5">
        <f t="shared" ref="M2:M65" si="1">H2</f>
        <v>41367</v>
      </c>
      <c r="N2" s="5">
        <v>2013</v>
      </c>
      <c r="O2" s="5" t="str" cm="1">
        <f t="array" ref="O2">_xlfn.IFS(N2&lt;=2016,"before treatment",N2=2017,"unknown",N2&gt;2017,"after treatment")</f>
        <v>before treatment</v>
      </c>
      <c r="P2" s="5">
        <f t="shared" ref="P2:P65" si="2">IF(O2="before treatment",1,0)</f>
        <v>1</v>
      </c>
      <c r="Q2" s="5">
        <f t="shared" ref="Q2:Q65" si="3">IF(O2="after treatment",1,0)</f>
        <v>0</v>
      </c>
      <c r="R2" t="str">
        <f>'Raw Data'!I2</f>
        <v>Bartow</v>
      </c>
      <c r="S2" t="str">
        <f>'Raw Data'!J2</f>
        <v>State Route 140</v>
      </c>
      <c r="T2" t="str">
        <f>'Raw Data'!K2</f>
        <v>(none)</v>
      </c>
      <c r="U2" t="str">
        <f>'Raw Data'!L2</f>
        <v>(O) No Injury</v>
      </c>
      <c r="V2">
        <f>'Raw Data'!M2</f>
        <v>0</v>
      </c>
      <c r="W2">
        <f>'Raw Data'!N2</f>
        <v>0</v>
      </c>
      <c r="X2">
        <f>'Raw Data'!O2</f>
        <v>0</v>
      </c>
      <c r="Y2" t="str">
        <f>'Raw Data'!P2</f>
        <v>Not a Collision with Motor Vehicle</v>
      </c>
      <c r="Z2" t="str">
        <f>'Raw Data'!Q2</f>
        <v>On Shoulder</v>
      </c>
      <c r="AA2" t="str">
        <f>'Raw Data'!R2</f>
        <v>Ditch</v>
      </c>
      <c r="AB2" t="str">
        <f>'Raw Data'!S2</f>
        <v>Ditch</v>
      </c>
      <c r="AC2" t="str">
        <f>'Raw Data'!T2</f>
        <v>Reaction to Object or Animal</v>
      </c>
      <c r="AD2">
        <f>'Raw Data'!U2</f>
        <v>1</v>
      </c>
      <c r="AE2" s="5" t="str">
        <f>IF(AD2=1,"Yes","No")</f>
        <v>Yes</v>
      </c>
      <c r="AF2" t="str">
        <f>'Raw Data'!V2</f>
        <v>Straight</v>
      </c>
      <c r="AG2" s="5">
        <f t="shared" ref="AG2:AG65" si="4">IF(ISNUMBER(SEARCH("Turning",AF2)),1,0)</f>
        <v>0</v>
      </c>
      <c r="AH2" t="str">
        <f>'Raw Data'!W2</f>
        <v>West</v>
      </c>
      <c r="AI2" t="str">
        <f>'Raw Data'!X2</f>
        <v>Daylight</v>
      </c>
      <c r="AJ2" t="str">
        <f>'Raw Data'!Y2</f>
        <v>Dry</v>
      </c>
      <c r="AK2">
        <f>'Raw Data'!Z2</f>
        <v>29</v>
      </c>
      <c r="AL2" t="str">
        <f>'Raw Data'!AA2</f>
        <v>Lap and Shoulder Belt Used</v>
      </c>
      <c r="AM2" s="5">
        <f t="shared" ref="AM2:AM65" si="5">IF(ISNUMBER(SEARCH("Motorcycle",AN2)),1,0)</f>
        <v>0</v>
      </c>
      <c r="AN2" t="str">
        <f>'Raw Data'!AB2</f>
        <v>Pickup Truck</v>
      </c>
      <c r="AO2" t="str">
        <f>'Raw Data'!AC2</f>
        <v>0151014000I</v>
      </c>
      <c r="AP2">
        <f>'Raw Data'!AD2</f>
        <v>21.725465</v>
      </c>
      <c r="AQ2">
        <f>'Raw Data'!AE2</f>
        <v>34.346431000000003</v>
      </c>
      <c r="AR2">
        <f>'Raw Data'!AF2</f>
        <v>-84.659087999999997</v>
      </c>
      <c r="AS2">
        <f>'Raw Data'!AG2</f>
        <v>1</v>
      </c>
      <c r="AT2">
        <f>'Raw Data'!AH2</f>
        <v>91</v>
      </c>
      <c r="AU2">
        <f>'Raw Data'!AI2</f>
        <v>1690</v>
      </c>
      <c r="AV2" t="str">
        <f>'Raw Data'!AJ2</f>
        <v>D6_0140_00_I</v>
      </c>
      <c r="AW2">
        <f>'Raw Data'!AK2</f>
        <v>57</v>
      </c>
      <c r="AX2">
        <f>'Raw Data'!AL2</f>
        <v>60</v>
      </c>
      <c r="AY2" t="str">
        <f>'Raw Data'!AM2</f>
        <v>simple</v>
      </c>
      <c r="AZ2">
        <f>'Raw Data'!AN2</f>
        <v>703.9</v>
      </c>
      <c r="BA2">
        <f>'Raw Data'!AO2</f>
        <v>64.7</v>
      </c>
      <c r="BB2">
        <f>'Raw Data'!AP2</f>
        <v>795.1</v>
      </c>
      <c r="BC2">
        <f>'Raw Data'!AQ2</f>
        <v>-84.659693000000004</v>
      </c>
      <c r="BD2">
        <f>'Raw Data'!AR2</f>
        <v>34.346462000000002</v>
      </c>
      <c r="BE2">
        <f>'Raw Data'!AS2</f>
        <v>-84.657308</v>
      </c>
      <c r="BF2">
        <f>'Raw Data'!AT2</f>
        <v>34.347115000000002</v>
      </c>
      <c r="BG2" t="str">
        <f>'Raw Data'!AU2</f>
        <v>0151014000I</v>
      </c>
      <c r="BH2">
        <f>'Raw Data'!AV2</f>
        <v>1</v>
      </c>
      <c r="BI2">
        <f>'Raw Data'!AW2</f>
        <v>15</v>
      </c>
      <c r="BJ2">
        <f>'Raw Data'!AX2</f>
        <v>140</v>
      </c>
      <c r="BK2">
        <f>'Raw Data'!AY2</f>
        <v>0</v>
      </c>
      <c r="BL2">
        <f>'Raw Data'!AZ2</f>
        <v>55</v>
      </c>
      <c r="BM2">
        <f>'Raw Data'!BA2</f>
        <v>7.43</v>
      </c>
      <c r="BN2">
        <f>'Raw Data'!BB2</f>
        <v>6.75</v>
      </c>
      <c r="BO2">
        <f>'Raw Data'!BC2</f>
        <v>981.3</v>
      </c>
      <c r="BP2">
        <f>'Raw Data'!BD2</f>
        <v>972.1</v>
      </c>
      <c r="BQ2">
        <f>'Raw Data'!BE2</f>
        <v>949.5</v>
      </c>
      <c r="BR2">
        <f>'Raw Data'!BF2</f>
        <v>55</v>
      </c>
      <c r="BS2">
        <f>'Raw Data'!BG2</f>
        <v>55.5</v>
      </c>
      <c r="BT2">
        <f>'Raw Data'!BH2</f>
        <v>0</v>
      </c>
      <c r="BU2">
        <f>'Raw Data'!BI2</f>
        <v>44152</v>
      </c>
      <c r="BV2" t="str">
        <f>'Raw Data'!BJ2</f>
        <v>NONE</v>
      </c>
      <c r="BW2">
        <f>'Raw Data'!BK2</f>
        <v>2.562E-3</v>
      </c>
      <c r="BX2">
        <f>'Raw Data'!BL2</f>
        <v>2267</v>
      </c>
      <c r="BY2">
        <f>'Raw Data'!BM2</f>
        <v>2221</v>
      </c>
      <c r="BZ2" t="str">
        <f>'Raw Data'!BN2</f>
        <v>0151014000I</v>
      </c>
      <c r="CA2" t="str">
        <f>'Raw Data'!BO2</f>
        <v>BARTOW</v>
      </c>
      <c r="CB2">
        <f>'Raw Data'!BP2</f>
        <v>1</v>
      </c>
      <c r="CC2">
        <f>'Raw Data'!BQ2</f>
        <v>14000</v>
      </c>
      <c r="CD2">
        <f>'Raw Data'!BR2</f>
        <v>6</v>
      </c>
      <c r="CE2">
        <f>'Raw Data'!BS2</f>
        <v>1</v>
      </c>
      <c r="CF2">
        <f>'Raw Data'!BT2</f>
        <v>2</v>
      </c>
      <c r="CG2">
        <f>'Raw Data'!BU2</f>
        <v>1</v>
      </c>
      <c r="CH2">
        <f>'Raw Data'!BV2</f>
        <v>1</v>
      </c>
      <c r="CI2">
        <f>'Raw Data'!BW2</f>
        <v>2</v>
      </c>
      <c r="CJ2">
        <f>'Raw Data'!BX2</f>
        <v>0</v>
      </c>
      <c r="CK2">
        <f>'Raw Data'!BY2</f>
        <v>5</v>
      </c>
      <c r="CL2" t="str">
        <f>'Raw Data'!BZ2</f>
        <v>N</v>
      </c>
      <c r="CM2">
        <f>IF(CL2="N",0,1)</f>
        <v>0</v>
      </c>
      <c r="CN2">
        <f>'Raw Data'!CA2</f>
        <v>15</v>
      </c>
      <c r="CO2">
        <f>'Raw Data'!CB2</f>
        <v>140</v>
      </c>
      <c r="CP2">
        <f>'Raw Data'!CC2</f>
        <v>0</v>
      </c>
      <c r="CQ2" t="str">
        <f>'Raw Data'!CD2</f>
        <v>Not Urban</v>
      </c>
      <c r="CR2" t="str">
        <f>'Raw Data'!CE2</f>
        <v>Not Urban</v>
      </c>
      <c r="CS2">
        <f>'Raw Data'!CF2</f>
        <v>0</v>
      </c>
      <c r="CT2">
        <f>'Raw Data'!CG2</f>
        <v>55</v>
      </c>
      <c r="CU2">
        <f>'Raw Data'!CH2</f>
        <v>2215</v>
      </c>
      <c r="CV2" t="str">
        <f>'Raw Data'!CI2</f>
        <v xml:space="preserve"> </v>
      </c>
      <c r="CW2">
        <f>'Raw Data'!CJ2</f>
        <v>0</v>
      </c>
      <c r="CX2">
        <f>'Raw Data'!CK2</f>
        <v>0.45400699999999999</v>
      </c>
      <c r="CY2">
        <f>'Raw Data'!CL2</f>
        <v>11</v>
      </c>
      <c r="CZ2" t="str">
        <f>'Raw Data'!CM2</f>
        <v>State Mainline</v>
      </c>
      <c r="DA2">
        <f>'Raw Data'!CN2</f>
        <v>2215</v>
      </c>
      <c r="DB2">
        <f>'Raw Data'!CO2</f>
        <v>14806</v>
      </c>
      <c r="DC2">
        <f>'Raw Data'!CP2</f>
        <v>21.478000000000002</v>
      </c>
      <c r="DD2">
        <f>'Raw Data'!CQ2</f>
        <v>21.931999999999999</v>
      </c>
      <c r="DE2">
        <f>'Raw Data'!CR2</f>
        <v>14806</v>
      </c>
      <c r="DF2">
        <f>'Raw Data'!CS2</f>
        <v>0</v>
      </c>
      <c r="DG2">
        <f>'Raw Data'!CT2</f>
        <v>2397.1574409999998</v>
      </c>
      <c r="DH2">
        <f>'Raw Data'!CU2</f>
        <v>100</v>
      </c>
      <c r="DI2">
        <f>'Raw Data'!CV2</f>
        <v>2237</v>
      </c>
      <c r="DJ2">
        <f>'Raw Data'!CW2</f>
        <v>1.7391E-2</v>
      </c>
      <c r="DK2">
        <f>'Raw Data'!CX2</f>
        <v>0</v>
      </c>
      <c r="DL2">
        <f>'Raw Data'!CY2</f>
        <v>2.562E-3</v>
      </c>
      <c r="DM2">
        <f>'Raw Data'!CZ2</f>
        <v>29</v>
      </c>
      <c r="DN2" t="str">
        <f>'Raw Data'!DA2</f>
        <v>015-0216</v>
      </c>
      <c r="DO2" t="str">
        <f>'Raw Data'!DB2</f>
        <v>5R : Rural Major Collector</v>
      </c>
      <c r="DP2" t="str">
        <f>'Raw Data'!DC2</f>
        <v>34.345635, -84.686092</v>
      </c>
      <c r="DQ2">
        <f>'Raw Data'!DD2</f>
        <v>-84.686092000000002</v>
      </c>
      <c r="DR2">
        <f>'Raw Data'!DE2</f>
        <v>34.345635000000001</v>
      </c>
      <c r="DS2">
        <f>'Raw Data'!DF2</f>
        <v>34.345635000000001</v>
      </c>
      <c r="DT2">
        <f>'Raw Data'!DG2</f>
        <v>-84.686092000000002</v>
      </c>
      <c r="DU2">
        <f>'Raw Data'!DH2</f>
        <v>2.6412000000000001E-2</v>
      </c>
      <c r="DV2">
        <f>'Raw Data'!DI2</f>
        <v>2.562E-3</v>
      </c>
      <c r="DW2">
        <f>'Raw Data'!DJ2</f>
        <v>1</v>
      </c>
      <c r="DX2" s="11">
        <f>AVERAGE(EC2,EE2,EG2)</f>
        <v>2298.3333333333335</v>
      </c>
      <c r="DY2" s="5">
        <f>AVERAGE(EK2,EQ2,EO2,EM2)</f>
        <v>2090</v>
      </c>
      <c r="DZ2" s="5">
        <f t="shared" ref="DZ2:DZ65" si="6">DX2-DY2</f>
        <v>208.33333333333348</v>
      </c>
      <c r="EA2" s="5">
        <f t="shared" ref="EA2:EA65" si="7">DZ2/DY2</f>
        <v>9.9681020733652384E-2</v>
      </c>
      <c r="EB2" s="5">
        <f t="shared" ref="EB2:EB65" si="8">AVERAGE(DX2,DY2)</f>
        <v>2194.166666666667</v>
      </c>
      <c r="EC2">
        <f>'Raw Data'!DK2</f>
        <v>2310</v>
      </c>
      <c r="ED2">
        <f>'Raw Data'!DL2</f>
        <v>6.7</v>
      </c>
      <c r="EE2">
        <f>'Raw Data'!DM2</f>
        <v>2345</v>
      </c>
      <c r="EF2">
        <f>'Raw Data'!DN2</f>
        <v>6.75</v>
      </c>
      <c r="EG2">
        <f>'Raw Data'!DO2</f>
        <v>2240</v>
      </c>
      <c r="EH2">
        <f>'Raw Data'!DP2</f>
        <v>6.75</v>
      </c>
      <c r="EI2">
        <f>'Raw Data'!DQ2</f>
        <v>2280</v>
      </c>
      <c r="EJ2">
        <f>'Raw Data'!DR2</f>
        <v>0</v>
      </c>
      <c r="EK2">
        <f>'Raw Data'!DS2</f>
        <v>2215</v>
      </c>
      <c r="EL2">
        <f>'Raw Data'!DT2</f>
        <v>14.6</v>
      </c>
      <c r="EM2">
        <f>'Raw Data'!DU2</f>
        <v>2110</v>
      </c>
      <c r="EN2">
        <f>'Raw Data'!DV2</f>
        <v>14.55</v>
      </c>
      <c r="EO2">
        <f>'Raw Data'!DW2</f>
        <v>2120</v>
      </c>
      <c r="EP2">
        <f>'Raw Data'!DX2</f>
        <v>14.8</v>
      </c>
      <c r="EQ2">
        <f>'Raw Data'!DY2</f>
        <v>1915</v>
      </c>
      <c r="ER2">
        <f>'Raw Data'!DZ2</f>
        <v>14.8</v>
      </c>
      <c r="ES2">
        <f>'Raw Data'!EA2</f>
        <v>1750</v>
      </c>
      <c r="ET2">
        <f>'Raw Data'!EB2</f>
        <v>14.7</v>
      </c>
      <c r="EU2">
        <f>'Raw Data'!EC2</f>
        <v>1865</v>
      </c>
      <c r="EV2">
        <f>'Raw Data'!ED2</f>
        <v>17.95</v>
      </c>
      <c r="EW2">
        <f>'Raw Data'!EE2</f>
        <v>0</v>
      </c>
    </row>
    <row r="3" spans="1:153" x14ac:dyDescent="0.3">
      <c r="A3">
        <f>'Raw Data'!A3</f>
        <v>1</v>
      </c>
      <c r="B3" t="str">
        <f>'Raw Data'!B3</f>
        <v>Point</v>
      </c>
      <c r="C3">
        <f>'Raw Data'!C3</f>
        <v>875</v>
      </c>
      <c r="D3">
        <f>'Raw Data'!D3</f>
        <v>68810</v>
      </c>
      <c r="E3" t="str">
        <f>'Raw Data'!E3</f>
        <v>Point</v>
      </c>
      <c r="F3">
        <f>'Raw Data'!F3</f>
        <v>4977844</v>
      </c>
      <c r="G3" t="str">
        <f>'Raw Data'!G3</f>
        <v>Gsp Post 00</v>
      </c>
      <c r="H3" s="3">
        <f>'Raw Data'!H3</f>
        <v>41893</v>
      </c>
      <c r="L3">
        <f t="shared" si="0"/>
        <v>0</v>
      </c>
      <c r="M3" s="5">
        <f t="shared" si="1"/>
        <v>41893</v>
      </c>
      <c r="N3" s="5">
        <f t="shared" ref="N3:N66" si="9">YEAR(M3)</f>
        <v>2014</v>
      </c>
      <c r="O3" s="5" t="str" cm="1">
        <f t="array" ref="O3">_xlfn.IFS(N3&lt;=2016,"before treatment",N3=2017,"unknown",N3&gt;2017,"after treatment")</f>
        <v>before treatment</v>
      </c>
      <c r="P3" s="5">
        <f t="shared" si="2"/>
        <v>1</v>
      </c>
      <c r="Q3" s="5">
        <f t="shared" si="3"/>
        <v>0</v>
      </c>
      <c r="R3" t="str">
        <f>'Raw Data'!I3</f>
        <v>Bartow</v>
      </c>
      <c r="S3" t="str">
        <f>'Raw Data'!J3</f>
        <v>State Route 140</v>
      </c>
      <c r="T3" t="str">
        <f>'Raw Data'!K3</f>
        <v>(none)</v>
      </c>
      <c r="U3" t="str">
        <f>'Raw Data'!L3</f>
        <v>(O) No Injury</v>
      </c>
      <c r="V3">
        <f>'Raw Data'!M3</f>
        <v>0</v>
      </c>
      <c r="W3">
        <f>'Raw Data'!N3</f>
        <v>0</v>
      </c>
      <c r="X3">
        <f>'Raw Data'!O3</f>
        <v>0</v>
      </c>
      <c r="Y3" t="str">
        <f>'Raw Data'!P3</f>
        <v>Not a Collision with Motor Vehicle</v>
      </c>
      <c r="Z3" t="str">
        <f>'Raw Data'!Q3</f>
        <v>Median</v>
      </c>
      <c r="AA3" t="str">
        <f>'Raw Data'!R3</f>
        <v>Ditch</v>
      </c>
      <c r="AB3" t="str">
        <f>'Raw Data'!S3</f>
        <v>Ditch</v>
      </c>
      <c r="AC3" t="str">
        <f>'Raw Data'!T3</f>
        <v>No Contributing Factors</v>
      </c>
      <c r="AD3">
        <f>'Raw Data'!U3</f>
        <v>1</v>
      </c>
      <c r="AE3" s="5" t="str">
        <f t="shared" ref="AE3:AE66" si="10">IF(AD3=1,"Yes","No")</f>
        <v>Yes</v>
      </c>
      <c r="AF3" t="str">
        <f>'Raw Data'!V3</f>
        <v>Negotiating a Curve</v>
      </c>
      <c r="AG3" s="5">
        <f t="shared" si="4"/>
        <v>0</v>
      </c>
      <c r="AH3" t="str">
        <f>'Raw Data'!W3</f>
        <v>East</v>
      </c>
      <c r="AI3" t="str">
        <f>'Raw Data'!X3</f>
        <v>Daylight</v>
      </c>
      <c r="AJ3" t="str">
        <f>'Raw Data'!Y3</f>
        <v>Wet</v>
      </c>
      <c r="AK3">
        <f>'Raw Data'!Z3</f>
        <v>21</v>
      </c>
      <c r="AL3" t="str">
        <f>'Raw Data'!AA3</f>
        <v>Lap and Shoulder Belt Used</v>
      </c>
      <c r="AM3" s="5">
        <f t="shared" si="5"/>
        <v>0</v>
      </c>
      <c r="AN3" t="str">
        <f>'Raw Data'!AB3</f>
        <v>Passenger Car</v>
      </c>
      <c r="AO3" t="str">
        <f>'Raw Data'!AC3</f>
        <v>0151014000I</v>
      </c>
      <c r="AP3">
        <f>'Raw Data'!AD3</f>
        <v>21.859107000000002</v>
      </c>
      <c r="AQ3">
        <f>'Raw Data'!AE3</f>
        <v>34.347293000000001</v>
      </c>
      <c r="AR3">
        <f>'Raw Data'!AF3</f>
        <v>-84.657071000000002</v>
      </c>
      <c r="AS3">
        <f>'Raw Data'!AG3</f>
        <v>1</v>
      </c>
      <c r="AT3">
        <f>'Raw Data'!AH3</f>
        <v>91</v>
      </c>
      <c r="AU3">
        <f>'Raw Data'!AI3</f>
        <v>1690</v>
      </c>
      <c r="AV3" t="str">
        <f>'Raw Data'!AJ3</f>
        <v>D6_0140_00_I</v>
      </c>
      <c r="AW3">
        <f>'Raw Data'!AK3</f>
        <v>57</v>
      </c>
      <c r="AX3">
        <f>'Raw Data'!AL3</f>
        <v>60</v>
      </c>
      <c r="AY3" t="str">
        <f>'Raw Data'!AM3</f>
        <v>simple</v>
      </c>
      <c r="AZ3">
        <f>'Raw Data'!AN3</f>
        <v>703.9</v>
      </c>
      <c r="BA3">
        <f>'Raw Data'!AO3</f>
        <v>64.7</v>
      </c>
      <c r="BB3">
        <f>'Raw Data'!AP3</f>
        <v>795.1</v>
      </c>
      <c r="BC3">
        <f>'Raw Data'!AQ3</f>
        <v>-84.659693000000004</v>
      </c>
      <c r="BD3">
        <f>'Raw Data'!AR3</f>
        <v>34.346462000000002</v>
      </c>
      <c r="BE3">
        <f>'Raw Data'!AS3</f>
        <v>-84.657308</v>
      </c>
      <c r="BF3">
        <f>'Raw Data'!AT3</f>
        <v>34.347115000000002</v>
      </c>
      <c r="BG3" t="str">
        <f>'Raw Data'!AU3</f>
        <v>0151014000I</v>
      </c>
      <c r="BH3">
        <f>'Raw Data'!AV3</f>
        <v>1</v>
      </c>
      <c r="BI3">
        <f>'Raw Data'!AW3</f>
        <v>15</v>
      </c>
      <c r="BJ3">
        <f>'Raw Data'!AX3</f>
        <v>140</v>
      </c>
      <c r="BK3">
        <f>'Raw Data'!AY3</f>
        <v>0</v>
      </c>
      <c r="BL3">
        <f>'Raw Data'!AZ3</f>
        <v>55</v>
      </c>
      <c r="BM3">
        <f>'Raw Data'!BA3</f>
        <v>7.43</v>
      </c>
      <c r="BN3">
        <f>'Raw Data'!BB3</f>
        <v>6.75</v>
      </c>
      <c r="BO3">
        <f>'Raw Data'!BC3</f>
        <v>981.3</v>
      </c>
      <c r="BP3">
        <f>'Raw Data'!BD3</f>
        <v>972.1</v>
      </c>
      <c r="BQ3">
        <f>'Raw Data'!BE3</f>
        <v>949.5</v>
      </c>
      <c r="BR3">
        <f>'Raw Data'!BF3</f>
        <v>55</v>
      </c>
      <c r="BS3">
        <f>'Raw Data'!BG3</f>
        <v>55.5</v>
      </c>
      <c r="BT3">
        <f>'Raw Data'!BH3</f>
        <v>0</v>
      </c>
      <c r="BU3">
        <f>'Raw Data'!BI3</f>
        <v>44152</v>
      </c>
      <c r="BV3" t="str">
        <f>'Raw Data'!BJ3</f>
        <v>NONE</v>
      </c>
      <c r="BW3">
        <f>'Raw Data'!BK3</f>
        <v>2.562E-3</v>
      </c>
      <c r="BX3">
        <f>'Raw Data'!BL3</f>
        <v>2267</v>
      </c>
      <c r="BY3">
        <f>'Raw Data'!BM3</f>
        <v>2221</v>
      </c>
      <c r="BZ3" t="str">
        <f>'Raw Data'!BN3</f>
        <v>0151014000I</v>
      </c>
      <c r="CA3" t="str">
        <f>'Raw Data'!BO3</f>
        <v>BARTOW</v>
      </c>
      <c r="CB3">
        <f>'Raw Data'!BP3</f>
        <v>1</v>
      </c>
      <c r="CC3">
        <f>'Raw Data'!BQ3</f>
        <v>14000</v>
      </c>
      <c r="CD3">
        <f>'Raw Data'!BR3</f>
        <v>6</v>
      </c>
      <c r="CE3">
        <f>'Raw Data'!BS3</f>
        <v>1</v>
      </c>
      <c r="CF3">
        <f>'Raw Data'!BT3</f>
        <v>2</v>
      </c>
      <c r="CG3">
        <f>'Raw Data'!BU3</f>
        <v>1</v>
      </c>
      <c r="CH3">
        <f>'Raw Data'!BV3</f>
        <v>1</v>
      </c>
      <c r="CI3">
        <f>'Raw Data'!BW3</f>
        <v>2</v>
      </c>
      <c r="CJ3">
        <f>'Raw Data'!BX3</f>
        <v>0</v>
      </c>
      <c r="CK3">
        <f>'Raw Data'!BY3</f>
        <v>5</v>
      </c>
      <c r="CL3" t="str">
        <f>'Raw Data'!BZ3</f>
        <v>N</v>
      </c>
      <c r="CM3">
        <f t="shared" ref="CM3:CM66" si="11">IF(CL3="N",0,1)</f>
        <v>0</v>
      </c>
      <c r="CN3">
        <f>'Raw Data'!CA3</f>
        <v>15</v>
      </c>
      <c r="CO3">
        <f>'Raw Data'!CB3</f>
        <v>140</v>
      </c>
      <c r="CP3">
        <f>'Raw Data'!CC3</f>
        <v>0</v>
      </c>
      <c r="CQ3" t="str">
        <f>'Raw Data'!CD3</f>
        <v>Not Urban</v>
      </c>
      <c r="CR3" t="str">
        <f>'Raw Data'!CE3</f>
        <v>Not Urban</v>
      </c>
      <c r="CS3">
        <f>'Raw Data'!CF3</f>
        <v>0</v>
      </c>
      <c r="CT3">
        <f>'Raw Data'!CG3</f>
        <v>55</v>
      </c>
      <c r="CU3">
        <f>'Raw Data'!CH3</f>
        <v>2215</v>
      </c>
      <c r="CV3" t="str">
        <f>'Raw Data'!CI3</f>
        <v xml:space="preserve"> </v>
      </c>
      <c r="CW3">
        <f>'Raw Data'!CJ3</f>
        <v>0</v>
      </c>
      <c r="CX3">
        <f>'Raw Data'!CK3</f>
        <v>0.45400699999999999</v>
      </c>
      <c r="CY3">
        <f>'Raw Data'!CL3</f>
        <v>11</v>
      </c>
      <c r="CZ3" t="str">
        <f>'Raw Data'!CM3</f>
        <v>State Mainline</v>
      </c>
      <c r="DA3">
        <f>'Raw Data'!CN3</f>
        <v>2215</v>
      </c>
      <c r="DB3">
        <f>'Raw Data'!CO3</f>
        <v>14806</v>
      </c>
      <c r="DC3">
        <f>'Raw Data'!CP3</f>
        <v>21.478000000000002</v>
      </c>
      <c r="DD3">
        <f>'Raw Data'!CQ3</f>
        <v>21.931999999999999</v>
      </c>
      <c r="DE3">
        <f>'Raw Data'!CR3</f>
        <v>14806</v>
      </c>
      <c r="DF3">
        <f>'Raw Data'!CS3</f>
        <v>0</v>
      </c>
      <c r="DG3">
        <f>'Raw Data'!CT3</f>
        <v>2397.1574409999998</v>
      </c>
      <c r="DH3">
        <f>'Raw Data'!CU3</f>
        <v>100</v>
      </c>
      <c r="DI3">
        <f>'Raw Data'!CV3</f>
        <v>2237</v>
      </c>
      <c r="DJ3">
        <f>'Raw Data'!CW3</f>
        <v>1.7391E-2</v>
      </c>
      <c r="DK3">
        <f>'Raw Data'!CX3</f>
        <v>0</v>
      </c>
      <c r="DL3">
        <f>'Raw Data'!CY3</f>
        <v>2.562E-3</v>
      </c>
      <c r="DM3">
        <f>'Raw Data'!CZ3</f>
        <v>29</v>
      </c>
      <c r="DN3" t="str">
        <f>'Raw Data'!DA3</f>
        <v>015-0216</v>
      </c>
      <c r="DO3" t="str">
        <f>'Raw Data'!DB3</f>
        <v>5R : Rural Major Collector</v>
      </c>
      <c r="DP3" t="str">
        <f>'Raw Data'!DC3</f>
        <v>34.345635, -84.686092</v>
      </c>
      <c r="DQ3">
        <f>'Raw Data'!DD3</f>
        <v>-84.686092000000002</v>
      </c>
      <c r="DR3">
        <f>'Raw Data'!DE3</f>
        <v>34.345635000000001</v>
      </c>
      <c r="DS3">
        <f>'Raw Data'!DF3</f>
        <v>34.345635000000001</v>
      </c>
      <c r="DT3">
        <f>'Raw Data'!DG3</f>
        <v>-84.686092000000002</v>
      </c>
      <c r="DU3">
        <f>'Raw Data'!DH3</f>
        <v>2.6412000000000001E-2</v>
      </c>
      <c r="DV3">
        <f>'Raw Data'!DI3</f>
        <v>2.562E-3</v>
      </c>
      <c r="DW3">
        <f>'Raw Data'!DJ3</f>
        <v>1</v>
      </c>
      <c r="DX3" s="11">
        <f t="shared" ref="DX3:DX66" si="12">AVERAGE(EC3,EE3,EG3)</f>
        <v>2298.3333333333335</v>
      </c>
      <c r="DY3" s="5">
        <f t="shared" ref="DY3:DY66" si="13">AVERAGE(EK3,EQ3,EO3,EM3)</f>
        <v>2090</v>
      </c>
      <c r="DZ3" s="5">
        <f t="shared" si="6"/>
        <v>208.33333333333348</v>
      </c>
      <c r="EA3" s="5">
        <f t="shared" si="7"/>
        <v>9.9681020733652384E-2</v>
      </c>
      <c r="EB3" s="5">
        <f t="shared" si="8"/>
        <v>2194.166666666667</v>
      </c>
      <c r="EC3">
        <f>'Raw Data'!DK3</f>
        <v>2310</v>
      </c>
      <c r="ED3">
        <f>'Raw Data'!DL3</f>
        <v>6.7</v>
      </c>
      <c r="EE3">
        <f>'Raw Data'!DM3</f>
        <v>2345</v>
      </c>
      <c r="EF3">
        <f>'Raw Data'!DN3</f>
        <v>6.75</v>
      </c>
      <c r="EG3">
        <f>'Raw Data'!DO3</f>
        <v>2240</v>
      </c>
      <c r="EH3">
        <f>'Raw Data'!DP3</f>
        <v>6.75</v>
      </c>
      <c r="EI3">
        <f>'Raw Data'!DQ3</f>
        <v>2280</v>
      </c>
      <c r="EJ3">
        <f>'Raw Data'!DR3</f>
        <v>0</v>
      </c>
      <c r="EK3">
        <f>'Raw Data'!DS3</f>
        <v>2215</v>
      </c>
      <c r="EL3">
        <f>'Raw Data'!DT3</f>
        <v>14.6</v>
      </c>
      <c r="EM3">
        <f>'Raw Data'!DU3</f>
        <v>2110</v>
      </c>
      <c r="EN3">
        <f>'Raw Data'!DV3</f>
        <v>14.55</v>
      </c>
      <c r="EO3">
        <f>'Raw Data'!DW3</f>
        <v>2120</v>
      </c>
      <c r="EP3">
        <f>'Raw Data'!DX3</f>
        <v>14.8</v>
      </c>
      <c r="EQ3">
        <f>'Raw Data'!DY3</f>
        <v>1915</v>
      </c>
      <c r="ER3">
        <f>'Raw Data'!DZ3</f>
        <v>14.8</v>
      </c>
      <c r="ES3">
        <f>'Raw Data'!EA3</f>
        <v>1750</v>
      </c>
      <c r="ET3">
        <f>'Raw Data'!EB3</f>
        <v>14.7</v>
      </c>
      <c r="EU3">
        <f>'Raw Data'!EC3</f>
        <v>1865</v>
      </c>
      <c r="EV3">
        <f>'Raw Data'!ED3</f>
        <v>17.95</v>
      </c>
      <c r="EW3">
        <f>'Raw Data'!EE3</f>
        <v>2.9599999999999998E-4</v>
      </c>
    </row>
    <row r="4" spans="1:153" x14ac:dyDescent="0.3">
      <c r="A4">
        <f>'Raw Data'!A4</f>
        <v>2</v>
      </c>
      <c r="B4" t="str">
        <f>'Raw Data'!B4</f>
        <v>Point</v>
      </c>
      <c r="C4">
        <f>'Raw Data'!C4</f>
        <v>994</v>
      </c>
      <c r="D4">
        <f>'Raw Data'!D4</f>
        <v>47343</v>
      </c>
      <c r="E4" t="str">
        <f>'Raw Data'!E4</f>
        <v>Point</v>
      </c>
      <c r="F4">
        <f>'Raw Data'!F4</f>
        <v>5906871</v>
      </c>
      <c r="G4" t="str">
        <f>'Raw Data'!G4</f>
        <v>Gsp Post 00</v>
      </c>
      <c r="H4" s="3">
        <f>'Raw Data'!H4</f>
        <v>42618</v>
      </c>
      <c r="L4">
        <f t="shared" si="0"/>
        <v>1</v>
      </c>
      <c r="M4" s="5">
        <f t="shared" si="1"/>
        <v>42618</v>
      </c>
      <c r="N4" s="5">
        <f t="shared" si="9"/>
        <v>2016</v>
      </c>
      <c r="O4" s="5" t="str" cm="1">
        <f t="array" ref="O4">_xlfn.IFS(N4&lt;=2016,"before treatment",N4=2017,"unknown",N4&gt;2017,"after treatment")</f>
        <v>before treatment</v>
      </c>
      <c r="P4" s="5">
        <f t="shared" si="2"/>
        <v>1</v>
      </c>
      <c r="Q4" s="5">
        <f t="shared" si="3"/>
        <v>0</v>
      </c>
      <c r="R4" t="str">
        <f>'Raw Data'!I4</f>
        <v>Bartow</v>
      </c>
      <c r="S4" t="str">
        <f>'Raw Data'!J4</f>
        <v>State Route 140</v>
      </c>
      <c r="T4" t="str">
        <f>'Raw Data'!K4</f>
        <v>(none)</v>
      </c>
      <c r="U4" t="str">
        <f>'Raw Data'!L4</f>
        <v>(C) Possible Injury / Complaint</v>
      </c>
      <c r="V4">
        <f>'Raw Data'!M4</f>
        <v>0</v>
      </c>
      <c r="W4">
        <f>'Raw Data'!N4</f>
        <v>0</v>
      </c>
      <c r="X4">
        <f>'Raw Data'!O4</f>
        <v>0</v>
      </c>
      <c r="Y4" t="str">
        <f>'Raw Data'!P4</f>
        <v>Not a Collision with Motor Vehicle</v>
      </c>
      <c r="Z4" t="str">
        <f>'Raw Data'!Q4</f>
        <v>On Roadway - Non-Intersection</v>
      </c>
      <c r="AA4" t="str">
        <f>'Raw Data'!R4</f>
        <v>["Pedestrian","Pedestrian"]</v>
      </c>
      <c r="AB4" t="str">
        <f>'Raw Data'!S4</f>
        <v>Pedestrian</v>
      </c>
      <c r="AC4" t="str">
        <f>'Raw Data'!T4</f>
        <v>["No Contributing Factors","No Contributing Factors"]</v>
      </c>
      <c r="AD4">
        <f>'Raw Data'!U4</f>
        <v>1</v>
      </c>
      <c r="AE4" s="5" t="str">
        <f t="shared" si="10"/>
        <v>Yes</v>
      </c>
      <c r="AF4" t="str">
        <f>'Raw Data'!V4</f>
        <v>Straight</v>
      </c>
      <c r="AG4" s="5">
        <f t="shared" si="4"/>
        <v>0</v>
      </c>
      <c r="AH4" t="str">
        <f>'Raw Data'!W4</f>
        <v>["None","West"]</v>
      </c>
      <c r="AI4" t="str">
        <f>'Raw Data'!X4</f>
        <v>Daylight</v>
      </c>
      <c r="AJ4" t="str">
        <f>'Raw Data'!Y4</f>
        <v>Dry</v>
      </c>
      <c r="AK4">
        <f>'Raw Data'!Z4</f>
        <v>18</v>
      </c>
      <c r="AL4" t="str">
        <f>'Raw Data'!AA4</f>
        <v>["Lap and Shoulder Belt Used","Lap and Shoulder Belt Used"]</v>
      </c>
      <c r="AM4" s="5">
        <f t="shared" si="5"/>
        <v>0</v>
      </c>
      <c r="AN4" t="str">
        <f>'Raw Data'!AB4</f>
        <v>Pickup Truck</v>
      </c>
      <c r="AO4" t="str">
        <f>'Raw Data'!AC4</f>
        <v>0151014000I</v>
      </c>
      <c r="AP4">
        <f>'Raw Data'!AD4</f>
        <v>21.810533</v>
      </c>
      <c r="AQ4">
        <f>'Raw Data'!AE4</f>
        <v>34.346823999999998</v>
      </c>
      <c r="AR4">
        <f>'Raw Data'!AF4</f>
        <v>-84.657702999999998</v>
      </c>
      <c r="AS4">
        <f>'Raw Data'!AG4</f>
        <v>1</v>
      </c>
      <c r="AT4">
        <f>'Raw Data'!AH4</f>
        <v>91</v>
      </c>
      <c r="AU4">
        <f>'Raw Data'!AI4</f>
        <v>1690</v>
      </c>
      <c r="AV4" t="str">
        <f>'Raw Data'!AJ4</f>
        <v>D6_0140_00_I</v>
      </c>
      <c r="AW4">
        <f>'Raw Data'!AK4</f>
        <v>57</v>
      </c>
      <c r="AX4">
        <f>'Raw Data'!AL4</f>
        <v>60</v>
      </c>
      <c r="AY4" t="str">
        <f>'Raw Data'!AM4</f>
        <v>simple</v>
      </c>
      <c r="AZ4">
        <f>'Raw Data'!AN4</f>
        <v>703.9</v>
      </c>
      <c r="BA4">
        <f>'Raw Data'!AO4</f>
        <v>64.7</v>
      </c>
      <c r="BB4">
        <f>'Raw Data'!AP4</f>
        <v>795.1</v>
      </c>
      <c r="BC4">
        <f>'Raw Data'!AQ4</f>
        <v>-84.659693000000004</v>
      </c>
      <c r="BD4">
        <f>'Raw Data'!AR4</f>
        <v>34.346462000000002</v>
      </c>
      <c r="BE4">
        <f>'Raw Data'!AS4</f>
        <v>-84.657308</v>
      </c>
      <c r="BF4">
        <f>'Raw Data'!AT4</f>
        <v>34.347115000000002</v>
      </c>
      <c r="BG4" t="str">
        <f>'Raw Data'!AU4</f>
        <v>0151014000I</v>
      </c>
      <c r="BH4">
        <f>'Raw Data'!AV4</f>
        <v>1</v>
      </c>
      <c r="BI4">
        <f>'Raw Data'!AW4</f>
        <v>15</v>
      </c>
      <c r="BJ4">
        <f>'Raw Data'!AX4</f>
        <v>140</v>
      </c>
      <c r="BK4">
        <f>'Raw Data'!AY4</f>
        <v>0</v>
      </c>
      <c r="BL4">
        <f>'Raw Data'!AZ4</f>
        <v>55</v>
      </c>
      <c r="BM4">
        <f>'Raw Data'!BA4</f>
        <v>7.43</v>
      </c>
      <c r="BN4">
        <f>'Raw Data'!BB4</f>
        <v>6.75</v>
      </c>
      <c r="BO4">
        <f>'Raw Data'!BC4</f>
        <v>981.3</v>
      </c>
      <c r="BP4">
        <f>'Raw Data'!BD4</f>
        <v>972.1</v>
      </c>
      <c r="BQ4">
        <f>'Raw Data'!BE4</f>
        <v>949.5</v>
      </c>
      <c r="BR4">
        <f>'Raw Data'!BF4</f>
        <v>55</v>
      </c>
      <c r="BS4">
        <f>'Raw Data'!BG4</f>
        <v>55.5</v>
      </c>
      <c r="BT4">
        <f>'Raw Data'!BH4</f>
        <v>0</v>
      </c>
      <c r="BU4">
        <f>'Raw Data'!BI4</f>
        <v>44152</v>
      </c>
      <c r="BV4" t="str">
        <f>'Raw Data'!BJ4</f>
        <v>NONE</v>
      </c>
      <c r="BW4">
        <f>'Raw Data'!BK4</f>
        <v>2.562E-3</v>
      </c>
      <c r="BX4">
        <f>'Raw Data'!BL4</f>
        <v>2267</v>
      </c>
      <c r="BY4">
        <f>'Raw Data'!BM4</f>
        <v>2221</v>
      </c>
      <c r="BZ4" t="str">
        <f>'Raw Data'!BN4</f>
        <v>0151014000I</v>
      </c>
      <c r="CA4" t="str">
        <f>'Raw Data'!BO4</f>
        <v>BARTOW</v>
      </c>
      <c r="CB4">
        <f>'Raw Data'!BP4</f>
        <v>1</v>
      </c>
      <c r="CC4">
        <f>'Raw Data'!BQ4</f>
        <v>14000</v>
      </c>
      <c r="CD4">
        <f>'Raw Data'!BR4</f>
        <v>6</v>
      </c>
      <c r="CE4">
        <f>'Raw Data'!BS4</f>
        <v>1</v>
      </c>
      <c r="CF4">
        <f>'Raw Data'!BT4</f>
        <v>2</v>
      </c>
      <c r="CG4">
        <f>'Raw Data'!BU4</f>
        <v>1</v>
      </c>
      <c r="CH4">
        <f>'Raw Data'!BV4</f>
        <v>1</v>
      </c>
      <c r="CI4">
        <f>'Raw Data'!BW4</f>
        <v>2</v>
      </c>
      <c r="CJ4">
        <f>'Raw Data'!BX4</f>
        <v>0</v>
      </c>
      <c r="CK4">
        <f>'Raw Data'!BY4</f>
        <v>5</v>
      </c>
      <c r="CL4" t="str">
        <f>'Raw Data'!BZ4</f>
        <v>N</v>
      </c>
      <c r="CM4">
        <f t="shared" si="11"/>
        <v>0</v>
      </c>
      <c r="CN4">
        <f>'Raw Data'!CA4</f>
        <v>15</v>
      </c>
      <c r="CO4">
        <f>'Raw Data'!CB4</f>
        <v>140</v>
      </c>
      <c r="CP4">
        <f>'Raw Data'!CC4</f>
        <v>0</v>
      </c>
      <c r="CQ4" t="str">
        <f>'Raw Data'!CD4</f>
        <v>Not Urban</v>
      </c>
      <c r="CR4" t="str">
        <f>'Raw Data'!CE4</f>
        <v>Not Urban</v>
      </c>
      <c r="CS4">
        <f>'Raw Data'!CF4</f>
        <v>0</v>
      </c>
      <c r="CT4">
        <f>'Raw Data'!CG4</f>
        <v>55</v>
      </c>
      <c r="CU4">
        <f>'Raw Data'!CH4</f>
        <v>2215</v>
      </c>
      <c r="CV4" t="str">
        <f>'Raw Data'!CI4</f>
        <v xml:space="preserve"> </v>
      </c>
      <c r="CW4">
        <f>'Raw Data'!CJ4</f>
        <v>0</v>
      </c>
      <c r="CX4">
        <f>'Raw Data'!CK4</f>
        <v>0.45400699999999999</v>
      </c>
      <c r="CY4">
        <f>'Raw Data'!CL4</f>
        <v>11</v>
      </c>
      <c r="CZ4" t="str">
        <f>'Raw Data'!CM4</f>
        <v>State Mainline</v>
      </c>
      <c r="DA4">
        <f>'Raw Data'!CN4</f>
        <v>2215</v>
      </c>
      <c r="DB4">
        <f>'Raw Data'!CO4</f>
        <v>14806</v>
      </c>
      <c r="DC4">
        <f>'Raw Data'!CP4</f>
        <v>21.478000000000002</v>
      </c>
      <c r="DD4">
        <f>'Raw Data'!CQ4</f>
        <v>21.931999999999999</v>
      </c>
      <c r="DE4">
        <f>'Raw Data'!CR4</f>
        <v>14806</v>
      </c>
      <c r="DF4">
        <f>'Raw Data'!CS4</f>
        <v>0</v>
      </c>
      <c r="DG4">
        <f>'Raw Data'!CT4</f>
        <v>2397.1574409999998</v>
      </c>
      <c r="DH4">
        <f>'Raw Data'!CU4</f>
        <v>100</v>
      </c>
      <c r="DI4">
        <f>'Raw Data'!CV4</f>
        <v>2237</v>
      </c>
      <c r="DJ4">
        <f>'Raw Data'!CW4</f>
        <v>1.7391E-2</v>
      </c>
      <c r="DK4">
        <f>'Raw Data'!CX4</f>
        <v>0</v>
      </c>
      <c r="DL4">
        <f>'Raw Data'!CY4</f>
        <v>2.562E-3</v>
      </c>
      <c r="DM4">
        <f>'Raw Data'!CZ4</f>
        <v>29</v>
      </c>
      <c r="DN4" t="str">
        <f>'Raw Data'!DA4</f>
        <v>015-0216</v>
      </c>
      <c r="DO4" t="str">
        <f>'Raw Data'!DB4</f>
        <v>5R : Rural Major Collector</v>
      </c>
      <c r="DP4" t="str">
        <f>'Raw Data'!DC4</f>
        <v>34.345635, -84.686092</v>
      </c>
      <c r="DQ4">
        <f>'Raw Data'!DD4</f>
        <v>-84.686092000000002</v>
      </c>
      <c r="DR4">
        <f>'Raw Data'!DE4</f>
        <v>34.345635000000001</v>
      </c>
      <c r="DS4">
        <f>'Raw Data'!DF4</f>
        <v>34.345635000000001</v>
      </c>
      <c r="DT4">
        <f>'Raw Data'!DG4</f>
        <v>-84.686092000000002</v>
      </c>
      <c r="DU4">
        <f>'Raw Data'!DH4</f>
        <v>2.6412000000000001E-2</v>
      </c>
      <c r="DV4">
        <f>'Raw Data'!DI4</f>
        <v>2.562E-3</v>
      </c>
      <c r="DW4">
        <f>'Raw Data'!DJ4</f>
        <v>1</v>
      </c>
      <c r="DX4" s="11">
        <f t="shared" si="12"/>
        <v>2298.3333333333335</v>
      </c>
      <c r="DY4" s="5">
        <f t="shared" si="13"/>
        <v>2090</v>
      </c>
      <c r="DZ4" s="5">
        <f t="shared" si="6"/>
        <v>208.33333333333348</v>
      </c>
      <c r="EA4" s="5">
        <f t="shared" si="7"/>
        <v>9.9681020733652384E-2</v>
      </c>
      <c r="EB4" s="5">
        <f t="shared" si="8"/>
        <v>2194.166666666667</v>
      </c>
      <c r="EC4">
        <f>'Raw Data'!DK4</f>
        <v>2310</v>
      </c>
      <c r="ED4">
        <f>'Raw Data'!DL4</f>
        <v>6.7</v>
      </c>
      <c r="EE4">
        <f>'Raw Data'!DM4</f>
        <v>2345</v>
      </c>
      <c r="EF4">
        <f>'Raw Data'!DN4</f>
        <v>6.75</v>
      </c>
      <c r="EG4">
        <f>'Raw Data'!DO4</f>
        <v>2240</v>
      </c>
      <c r="EH4">
        <f>'Raw Data'!DP4</f>
        <v>6.75</v>
      </c>
      <c r="EI4">
        <f>'Raw Data'!DQ4</f>
        <v>2280</v>
      </c>
      <c r="EJ4">
        <f>'Raw Data'!DR4</f>
        <v>0</v>
      </c>
      <c r="EK4">
        <f>'Raw Data'!DS4</f>
        <v>2215</v>
      </c>
      <c r="EL4">
        <f>'Raw Data'!DT4</f>
        <v>14.6</v>
      </c>
      <c r="EM4">
        <f>'Raw Data'!DU4</f>
        <v>2110</v>
      </c>
      <c r="EN4">
        <f>'Raw Data'!DV4</f>
        <v>14.55</v>
      </c>
      <c r="EO4">
        <f>'Raw Data'!DW4</f>
        <v>2120</v>
      </c>
      <c r="EP4">
        <f>'Raw Data'!DX4</f>
        <v>14.8</v>
      </c>
      <c r="EQ4">
        <f>'Raw Data'!DY4</f>
        <v>1915</v>
      </c>
      <c r="ER4">
        <f>'Raw Data'!DZ4</f>
        <v>14.8</v>
      </c>
      <c r="ES4">
        <f>'Raw Data'!EA4</f>
        <v>1750</v>
      </c>
      <c r="ET4">
        <f>'Raw Data'!EB4</f>
        <v>14.7</v>
      </c>
      <c r="EU4">
        <f>'Raw Data'!EC4</f>
        <v>1865</v>
      </c>
      <c r="EV4">
        <f>'Raw Data'!ED4</f>
        <v>17.95</v>
      </c>
      <c r="EW4">
        <f>'Raw Data'!EE4</f>
        <v>0</v>
      </c>
    </row>
    <row r="5" spans="1:153" x14ac:dyDescent="0.3">
      <c r="A5">
        <f>'Raw Data'!A5</f>
        <v>3</v>
      </c>
      <c r="B5" t="str">
        <f>'Raw Data'!B5</f>
        <v>Point</v>
      </c>
      <c r="C5">
        <f>'Raw Data'!C5</f>
        <v>1020</v>
      </c>
      <c r="D5">
        <f>'Raw Data'!D5</f>
        <v>40745</v>
      </c>
      <c r="E5" t="str">
        <f>'Raw Data'!E5</f>
        <v>Point</v>
      </c>
      <c r="F5">
        <f>'Raw Data'!F5</f>
        <v>6185646</v>
      </c>
      <c r="G5" t="str">
        <f>'Raw Data'!G5</f>
        <v>Gsp Post 00</v>
      </c>
      <c r="H5" s="3">
        <f>'Raw Data'!H5</f>
        <v>42835</v>
      </c>
      <c r="L5">
        <f t="shared" si="0"/>
        <v>0</v>
      </c>
      <c r="M5" s="5">
        <f t="shared" si="1"/>
        <v>42835</v>
      </c>
      <c r="N5" s="5">
        <f t="shared" si="9"/>
        <v>2017</v>
      </c>
      <c r="O5" s="5" t="str" cm="1">
        <f t="array" ref="O5">_xlfn.IFS(N5&lt;=2016,"before treatment",N5=2017,"unknown",N5&gt;2017,"after treatment")</f>
        <v>unknown</v>
      </c>
      <c r="P5" s="5">
        <f t="shared" si="2"/>
        <v>0</v>
      </c>
      <c r="Q5" s="5">
        <f t="shared" si="3"/>
        <v>0</v>
      </c>
      <c r="R5" t="str">
        <f>'Raw Data'!I5</f>
        <v>Bartow</v>
      </c>
      <c r="S5" t="str">
        <f>'Raw Data'!J5</f>
        <v>State Route 140</v>
      </c>
      <c r="T5" t="str">
        <f>'Raw Data'!K5</f>
        <v>(none)</v>
      </c>
      <c r="U5" t="str">
        <f>'Raw Data'!L5</f>
        <v>(C) Possible Injury / Complaint</v>
      </c>
      <c r="V5">
        <f>'Raw Data'!M5</f>
        <v>0</v>
      </c>
      <c r="W5">
        <f>'Raw Data'!N5</f>
        <v>0</v>
      </c>
      <c r="X5">
        <f>'Raw Data'!O5</f>
        <v>0</v>
      </c>
      <c r="Y5" t="str">
        <f>'Raw Data'!P5</f>
        <v>Not a Collision with Motor Vehicle</v>
      </c>
      <c r="Z5" t="str">
        <f>'Raw Data'!Q5</f>
        <v>On Shoulder</v>
      </c>
      <c r="AA5" t="str">
        <f>'Raw Data'!R5</f>
        <v>Other-Fixed Object</v>
      </c>
      <c r="AB5" t="str">
        <f>'Raw Data'!S5</f>
        <v>Embankment</v>
      </c>
      <c r="AC5" t="str">
        <f>'Raw Data'!T5</f>
        <v>No Contributing Factors</v>
      </c>
      <c r="AD5">
        <f>'Raw Data'!U5</f>
        <v>1</v>
      </c>
      <c r="AE5" s="5" t="str">
        <f t="shared" si="10"/>
        <v>Yes</v>
      </c>
      <c r="AF5" t="str">
        <f>'Raw Data'!V5</f>
        <v>Negotiating a Curve</v>
      </c>
      <c r="AG5" s="5">
        <f t="shared" si="4"/>
        <v>0</v>
      </c>
      <c r="AH5" t="str">
        <f>'Raw Data'!W5</f>
        <v>East</v>
      </c>
      <c r="AI5" t="str">
        <f>'Raw Data'!X5</f>
        <v>Dark-Not Lighted</v>
      </c>
      <c r="AJ5" t="str">
        <f>'Raw Data'!Y5</f>
        <v>Dry</v>
      </c>
      <c r="AK5">
        <f>'Raw Data'!Z5</f>
        <v>22</v>
      </c>
      <c r="AL5" t="str">
        <f>'Raw Data'!AA5</f>
        <v>Lap and Shoulder Belt Used</v>
      </c>
      <c r="AM5" s="5">
        <f t="shared" si="5"/>
        <v>0</v>
      </c>
      <c r="AN5" t="str">
        <f>'Raw Data'!AB5</f>
        <v>Pickup Truck</v>
      </c>
      <c r="AO5" t="str">
        <f>'Raw Data'!AC5</f>
        <v>0151014000I</v>
      </c>
      <c r="AP5">
        <f>'Raw Data'!AD5</f>
        <v>21.809851999999999</v>
      </c>
      <c r="AQ5">
        <f>'Raw Data'!AE5</f>
        <v>34.346817999999999</v>
      </c>
      <c r="AR5">
        <f>'Raw Data'!AF5</f>
        <v>-84.657713000000001</v>
      </c>
      <c r="AS5">
        <f>'Raw Data'!AG5</f>
        <v>1</v>
      </c>
      <c r="AT5">
        <f>'Raw Data'!AH5</f>
        <v>91</v>
      </c>
      <c r="AU5">
        <f>'Raw Data'!AI5</f>
        <v>1690</v>
      </c>
      <c r="AV5" t="str">
        <f>'Raw Data'!AJ5</f>
        <v>D6_0140_00_I</v>
      </c>
      <c r="AW5">
        <f>'Raw Data'!AK5</f>
        <v>57</v>
      </c>
      <c r="AX5">
        <f>'Raw Data'!AL5</f>
        <v>60</v>
      </c>
      <c r="AY5" t="str">
        <f>'Raw Data'!AM5</f>
        <v>simple</v>
      </c>
      <c r="AZ5">
        <f>'Raw Data'!AN5</f>
        <v>703.9</v>
      </c>
      <c r="BA5">
        <f>'Raw Data'!AO5</f>
        <v>64.7</v>
      </c>
      <c r="BB5">
        <f>'Raw Data'!AP5</f>
        <v>795.1</v>
      </c>
      <c r="BC5">
        <f>'Raw Data'!AQ5</f>
        <v>-84.659693000000004</v>
      </c>
      <c r="BD5">
        <f>'Raw Data'!AR5</f>
        <v>34.346462000000002</v>
      </c>
      <c r="BE5">
        <f>'Raw Data'!AS5</f>
        <v>-84.657308</v>
      </c>
      <c r="BF5">
        <f>'Raw Data'!AT5</f>
        <v>34.347115000000002</v>
      </c>
      <c r="BG5" t="str">
        <f>'Raw Data'!AU5</f>
        <v>0151014000I</v>
      </c>
      <c r="BH5">
        <f>'Raw Data'!AV5</f>
        <v>1</v>
      </c>
      <c r="BI5">
        <f>'Raw Data'!AW5</f>
        <v>15</v>
      </c>
      <c r="BJ5">
        <f>'Raw Data'!AX5</f>
        <v>140</v>
      </c>
      <c r="BK5">
        <f>'Raw Data'!AY5</f>
        <v>0</v>
      </c>
      <c r="BL5">
        <f>'Raw Data'!AZ5</f>
        <v>55</v>
      </c>
      <c r="BM5">
        <f>'Raw Data'!BA5</f>
        <v>7.43</v>
      </c>
      <c r="BN5">
        <f>'Raw Data'!BB5</f>
        <v>6.75</v>
      </c>
      <c r="BO5">
        <f>'Raw Data'!BC5</f>
        <v>981.3</v>
      </c>
      <c r="BP5">
        <f>'Raw Data'!BD5</f>
        <v>972.1</v>
      </c>
      <c r="BQ5">
        <f>'Raw Data'!BE5</f>
        <v>949.5</v>
      </c>
      <c r="BR5">
        <f>'Raw Data'!BF5</f>
        <v>55</v>
      </c>
      <c r="BS5">
        <f>'Raw Data'!BG5</f>
        <v>55.5</v>
      </c>
      <c r="BT5">
        <f>'Raw Data'!BH5</f>
        <v>0</v>
      </c>
      <c r="BU5">
        <f>'Raw Data'!BI5</f>
        <v>44152</v>
      </c>
      <c r="BV5" t="str">
        <f>'Raw Data'!BJ5</f>
        <v>NONE</v>
      </c>
      <c r="BW5">
        <f>'Raw Data'!BK5</f>
        <v>2.562E-3</v>
      </c>
      <c r="BX5">
        <f>'Raw Data'!BL5</f>
        <v>2267</v>
      </c>
      <c r="BY5">
        <f>'Raw Data'!BM5</f>
        <v>2221</v>
      </c>
      <c r="BZ5" t="str">
        <f>'Raw Data'!BN5</f>
        <v>0151014000I</v>
      </c>
      <c r="CA5" t="str">
        <f>'Raw Data'!BO5</f>
        <v>BARTOW</v>
      </c>
      <c r="CB5">
        <f>'Raw Data'!BP5</f>
        <v>1</v>
      </c>
      <c r="CC5">
        <f>'Raw Data'!BQ5</f>
        <v>14000</v>
      </c>
      <c r="CD5">
        <f>'Raw Data'!BR5</f>
        <v>6</v>
      </c>
      <c r="CE5">
        <f>'Raw Data'!BS5</f>
        <v>1</v>
      </c>
      <c r="CF5">
        <f>'Raw Data'!BT5</f>
        <v>2</v>
      </c>
      <c r="CG5">
        <f>'Raw Data'!BU5</f>
        <v>1</v>
      </c>
      <c r="CH5">
        <f>'Raw Data'!BV5</f>
        <v>1</v>
      </c>
      <c r="CI5">
        <f>'Raw Data'!BW5</f>
        <v>2</v>
      </c>
      <c r="CJ5">
        <f>'Raw Data'!BX5</f>
        <v>0</v>
      </c>
      <c r="CK5">
        <f>'Raw Data'!BY5</f>
        <v>5</v>
      </c>
      <c r="CL5" t="str">
        <f>'Raw Data'!BZ5</f>
        <v>N</v>
      </c>
      <c r="CM5">
        <f t="shared" si="11"/>
        <v>0</v>
      </c>
      <c r="CN5">
        <f>'Raw Data'!CA5</f>
        <v>15</v>
      </c>
      <c r="CO5">
        <f>'Raw Data'!CB5</f>
        <v>140</v>
      </c>
      <c r="CP5">
        <f>'Raw Data'!CC5</f>
        <v>0</v>
      </c>
      <c r="CQ5" t="str">
        <f>'Raw Data'!CD5</f>
        <v>Not Urban</v>
      </c>
      <c r="CR5" t="str">
        <f>'Raw Data'!CE5</f>
        <v>Not Urban</v>
      </c>
      <c r="CS5">
        <f>'Raw Data'!CF5</f>
        <v>0</v>
      </c>
      <c r="CT5">
        <f>'Raw Data'!CG5</f>
        <v>55</v>
      </c>
      <c r="CU5">
        <f>'Raw Data'!CH5</f>
        <v>2215</v>
      </c>
      <c r="CV5" t="str">
        <f>'Raw Data'!CI5</f>
        <v xml:space="preserve"> </v>
      </c>
      <c r="CW5">
        <f>'Raw Data'!CJ5</f>
        <v>0</v>
      </c>
      <c r="CX5">
        <f>'Raw Data'!CK5</f>
        <v>0.45400699999999999</v>
      </c>
      <c r="CY5">
        <f>'Raw Data'!CL5</f>
        <v>11</v>
      </c>
      <c r="CZ5" t="str">
        <f>'Raw Data'!CM5</f>
        <v>State Mainline</v>
      </c>
      <c r="DA5">
        <f>'Raw Data'!CN5</f>
        <v>2215</v>
      </c>
      <c r="DB5">
        <f>'Raw Data'!CO5</f>
        <v>14806</v>
      </c>
      <c r="DC5">
        <f>'Raw Data'!CP5</f>
        <v>21.478000000000002</v>
      </c>
      <c r="DD5">
        <f>'Raw Data'!CQ5</f>
        <v>21.931999999999999</v>
      </c>
      <c r="DE5">
        <f>'Raw Data'!CR5</f>
        <v>14806</v>
      </c>
      <c r="DF5">
        <f>'Raw Data'!CS5</f>
        <v>0</v>
      </c>
      <c r="DG5">
        <f>'Raw Data'!CT5</f>
        <v>2397.1574409999998</v>
      </c>
      <c r="DH5">
        <f>'Raw Data'!CU5</f>
        <v>100</v>
      </c>
      <c r="DI5">
        <f>'Raw Data'!CV5</f>
        <v>2237</v>
      </c>
      <c r="DJ5">
        <f>'Raw Data'!CW5</f>
        <v>1.7391E-2</v>
      </c>
      <c r="DK5">
        <f>'Raw Data'!CX5</f>
        <v>0</v>
      </c>
      <c r="DL5">
        <f>'Raw Data'!CY5</f>
        <v>2.562E-3</v>
      </c>
      <c r="DM5">
        <f>'Raw Data'!CZ5</f>
        <v>29</v>
      </c>
      <c r="DN5" t="str">
        <f>'Raw Data'!DA5</f>
        <v>015-0216</v>
      </c>
      <c r="DO5" t="str">
        <f>'Raw Data'!DB5</f>
        <v>5R : Rural Major Collector</v>
      </c>
      <c r="DP5" t="str">
        <f>'Raw Data'!DC5</f>
        <v>34.345635, -84.686092</v>
      </c>
      <c r="DQ5">
        <f>'Raw Data'!DD5</f>
        <v>-84.686092000000002</v>
      </c>
      <c r="DR5">
        <f>'Raw Data'!DE5</f>
        <v>34.345635000000001</v>
      </c>
      <c r="DS5">
        <f>'Raw Data'!DF5</f>
        <v>34.345635000000001</v>
      </c>
      <c r="DT5">
        <f>'Raw Data'!DG5</f>
        <v>-84.686092000000002</v>
      </c>
      <c r="DU5">
        <f>'Raw Data'!DH5</f>
        <v>2.6412000000000001E-2</v>
      </c>
      <c r="DV5">
        <f>'Raw Data'!DI5</f>
        <v>2.562E-3</v>
      </c>
      <c r="DW5">
        <f>'Raw Data'!DJ5</f>
        <v>1</v>
      </c>
      <c r="DX5" s="11">
        <f t="shared" si="12"/>
        <v>2298.3333333333335</v>
      </c>
      <c r="DY5" s="5">
        <f t="shared" si="13"/>
        <v>2090</v>
      </c>
      <c r="DZ5" s="5">
        <f t="shared" si="6"/>
        <v>208.33333333333348</v>
      </c>
      <c r="EA5" s="5">
        <f t="shared" si="7"/>
        <v>9.9681020733652384E-2</v>
      </c>
      <c r="EB5" s="5">
        <f t="shared" si="8"/>
        <v>2194.166666666667</v>
      </c>
      <c r="EC5">
        <f>'Raw Data'!DK5</f>
        <v>2310</v>
      </c>
      <c r="ED5">
        <f>'Raw Data'!DL5</f>
        <v>6.7</v>
      </c>
      <c r="EE5">
        <f>'Raw Data'!DM5</f>
        <v>2345</v>
      </c>
      <c r="EF5">
        <f>'Raw Data'!DN5</f>
        <v>6.75</v>
      </c>
      <c r="EG5">
        <f>'Raw Data'!DO5</f>
        <v>2240</v>
      </c>
      <c r="EH5">
        <f>'Raw Data'!DP5</f>
        <v>6.75</v>
      </c>
      <c r="EI5">
        <f>'Raw Data'!DQ5</f>
        <v>2280</v>
      </c>
      <c r="EJ5">
        <f>'Raw Data'!DR5</f>
        <v>0</v>
      </c>
      <c r="EK5">
        <f>'Raw Data'!DS5</f>
        <v>2215</v>
      </c>
      <c r="EL5">
        <f>'Raw Data'!DT5</f>
        <v>14.6</v>
      </c>
      <c r="EM5">
        <f>'Raw Data'!DU5</f>
        <v>2110</v>
      </c>
      <c r="EN5">
        <f>'Raw Data'!DV5</f>
        <v>14.55</v>
      </c>
      <c r="EO5">
        <f>'Raw Data'!DW5</f>
        <v>2120</v>
      </c>
      <c r="EP5">
        <f>'Raw Data'!DX5</f>
        <v>14.8</v>
      </c>
      <c r="EQ5">
        <f>'Raw Data'!DY5</f>
        <v>1915</v>
      </c>
      <c r="ER5">
        <f>'Raw Data'!DZ5</f>
        <v>14.8</v>
      </c>
      <c r="ES5">
        <f>'Raw Data'!EA5</f>
        <v>1750</v>
      </c>
      <c r="ET5">
        <f>'Raw Data'!EB5</f>
        <v>14.7</v>
      </c>
      <c r="EU5">
        <f>'Raw Data'!EC5</f>
        <v>1865</v>
      </c>
      <c r="EV5">
        <f>'Raw Data'!ED5</f>
        <v>17.95</v>
      </c>
      <c r="EW5">
        <f>'Raw Data'!EE5</f>
        <v>0</v>
      </c>
    </row>
    <row r="6" spans="1:153" x14ac:dyDescent="0.3">
      <c r="A6">
        <f>'Raw Data'!A6</f>
        <v>4</v>
      </c>
      <c r="B6" t="str">
        <f>'Raw Data'!B6</f>
        <v>Point</v>
      </c>
      <c r="C6">
        <f>'Raw Data'!C6</f>
        <v>892</v>
      </c>
      <c r="D6">
        <f>'Raw Data'!D6</f>
        <v>64169</v>
      </c>
      <c r="E6" t="str">
        <f>'Raw Data'!E6</f>
        <v>Point</v>
      </c>
      <c r="F6">
        <f>'Raw Data'!F6</f>
        <v>5206086</v>
      </c>
      <c r="G6" t="str">
        <f>'Raw Data'!G6</f>
        <v>Gsp Post 00</v>
      </c>
      <c r="H6" s="3">
        <f>'Raw Data'!H6</f>
        <v>42066</v>
      </c>
      <c r="L6">
        <f t="shared" si="0"/>
        <v>0</v>
      </c>
      <c r="M6" s="5">
        <f t="shared" si="1"/>
        <v>42066</v>
      </c>
      <c r="N6" s="5">
        <f t="shared" si="9"/>
        <v>2015</v>
      </c>
      <c r="O6" s="5" t="str" cm="1">
        <f t="array" ref="O6">_xlfn.IFS(N6&lt;=2016,"before treatment",N6=2017,"unknown",N6&gt;2017,"after treatment")</f>
        <v>before treatment</v>
      </c>
      <c r="P6" s="5">
        <f t="shared" si="2"/>
        <v>1</v>
      </c>
      <c r="Q6" s="5">
        <f t="shared" si="3"/>
        <v>0</v>
      </c>
      <c r="R6" t="str">
        <f>'Raw Data'!I6</f>
        <v>Bartow</v>
      </c>
      <c r="S6" t="str">
        <f>'Raw Data'!J6</f>
        <v>State Route 140</v>
      </c>
      <c r="T6" t="str">
        <f>'Raw Data'!K6</f>
        <v>(none)</v>
      </c>
      <c r="U6" t="str">
        <f>'Raw Data'!L6</f>
        <v>(O) No Injury</v>
      </c>
      <c r="V6">
        <f>'Raw Data'!M6</f>
        <v>0</v>
      </c>
      <c r="W6">
        <f>'Raw Data'!N6</f>
        <v>0</v>
      </c>
      <c r="X6">
        <f>'Raw Data'!O6</f>
        <v>0</v>
      </c>
      <c r="Y6" t="str">
        <f>'Raw Data'!P6</f>
        <v>Sideswipe-Opposite Direction</v>
      </c>
      <c r="Z6" t="str">
        <f>'Raw Data'!Q6</f>
        <v>On Roadway - Non-Intersection</v>
      </c>
      <c r="AA6" t="str">
        <f>'Raw Data'!R6</f>
        <v>["Motor Vehicle in Motion","Motor Vehicle in Motion"]</v>
      </c>
      <c r="AB6" t="str">
        <f>'Raw Data'!S6</f>
        <v>["Motor Vehicle in Motion","Motor Vehicle in Motion"]</v>
      </c>
      <c r="AC6" t="str">
        <f>'Raw Data'!T6</f>
        <v>["Changed Lanes Improperly","No Contributing Factors"]</v>
      </c>
      <c r="AD6">
        <f>'Raw Data'!U6</f>
        <v>2</v>
      </c>
      <c r="AE6" s="5" t="str">
        <f t="shared" si="10"/>
        <v>No</v>
      </c>
      <c r="AF6" t="str">
        <f>'Raw Data'!V6</f>
        <v>["Negotiating a Curve","Negotiating a Curve"]</v>
      </c>
      <c r="AG6" s="5">
        <f t="shared" si="4"/>
        <v>0</v>
      </c>
      <c r="AH6" t="str">
        <f>'Raw Data'!W6</f>
        <v>["East","West"]</v>
      </c>
      <c r="AI6" t="str">
        <f>'Raw Data'!X6</f>
        <v>Daylight</v>
      </c>
      <c r="AJ6" t="str">
        <f>'Raw Data'!Y6</f>
        <v>Wet</v>
      </c>
      <c r="AK6">
        <f>'Raw Data'!Z6</f>
        <v>0</v>
      </c>
      <c r="AL6" t="str">
        <f>'Raw Data'!AA6</f>
        <v>["Lap and Shoulder Belt Used","Lap and Shoulder Belt Used"]</v>
      </c>
      <c r="AM6" s="5">
        <f t="shared" si="5"/>
        <v>0</v>
      </c>
      <c r="AN6" t="str">
        <f>'Raw Data'!AB6</f>
        <v>["Pickup Truck","Van"]</v>
      </c>
      <c r="AO6" t="str">
        <f>'Raw Data'!AC6</f>
        <v>0151014000I</v>
      </c>
      <c r="AP6">
        <f>'Raw Data'!AD6</f>
        <v>22.056999999999999</v>
      </c>
      <c r="AQ6">
        <f>'Raw Data'!AE6</f>
        <v>34.348835999999999</v>
      </c>
      <c r="AR6">
        <f>'Raw Data'!AF6</f>
        <v>-84.654246999999998</v>
      </c>
      <c r="AS6">
        <f>'Raw Data'!AG6</f>
        <v>2</v>
      </c>
      <c r="AT6">
        <f>'Raw Data'!AH6</f>
        <v>92</v>
      </c>
      <c r="AU6">
        <f>'Raw Data'!AI6</f>
        <v>1691</v>
      </c>
      <c r="AV6" t="str">
        <f>'Raw Data'!AJ6</f>
        <v>D6_0140_00_I</v>
      </c>
      <c r="AW6">
        <f>'Raw Data'!AK6</f>
        <v>58</v>
      </c>
      <c r="AX6">
        <f>'Raw Data'!AL6</f>
        <v>61</v>
      </c>
      <c r="AY6" t="str">
        <f>'Raw Data'!AM6</f>
        <v>simple</v>
      </c>
      <c r="AZ6">
        <f>'Raw Data'!AN6</f>
        <v>550.79999999999995</v>
      </c>
      <c r="BA6">
        <f>'Raw Data'!AO6</f>
        <v>81.2</v>
      </c>
      <c r="BB6">
        <f>'Raw Data'!AP6</f>
        <v>778.2</v>
      </c>
      <c r="BC6">
        <f>'Raw Data'!AQ6</f>
        <v>-84.655803000000006</v>
      </c>
      <c r="BD6">
        <f>'Raw Data'!AR6</f>
        <v>34.348252000000002</v>
      </c>
      <c r="BE6">
        <f>'Raw Data'!AS6</f>
        <v>-84.653474000000003</v>
      </c>
      <c r="BF6">
        <f>'Raw Data'!AT6</f>
        <v>34.348655999999998</v>
      </c>
      <c r="BG6" t="str">
        <f>'Raw Data'!AU6</f>
        <v>0151014000I</v>
      </c>
      <c r="BH6">
        <f>'Raw Data'!AV6</f>
        <v>1</v>
      </c>
      <c r="BI6">
        <f>'Raw Data'!AW6</f>
        <v>15</v>
      </c>
      <c r="BJ6">
        <f>'Raw Data'!AX6</f>
        <v>140</v>
      </c>
      <c r="BK6">
        <f>'Raw Data'!AY6</f>
        <v>0</v>
      </c>
      <c r="BL6">
        <f>'Raw Data'!AZ6</f>
        <v>55</v>
      </c>
      <c r="BM6">
        <f>'Raw Data'!BA6</f>
        <v>8.36</v>
      </c>
      <c r="BN6">
        <f>'Raw Data'!BB6</f>
        <v>7.21</v>
      </c>
      <c r="BO6">
        <f>'Raw Data'!BC6</f>
        <v>997.4</v>
      </c>
      <c r="BP6">
        <f>'Raw Data'!BD6</f>
        <v>1000.3</v>
      </c>
      <c r="BQ6">
        <f>'Raw Data'!BE6</f>
        <v>1001</v>
      </c>
      <c r="BR6">
        <f>'Raw Data'!BF6</f>
        <v>55</v>
      </c>
      <c r="BS6">
        <f>'Raw Data'!BG6</f>
        <v>47.6</v>
      </c>
      <c r="BT6">
        <f>'Raw Data'!BH6</f>
        <v>7.4</v>
      </c>
      <c r="BU6">
        <f>'Raw Data'!BI6</f>
        <v>44152</v>
      </c>
      <c r="BV6" t="str">
        <f>'Raw Data'!BJ6</f>
        <v>ASV_15+</v>
      </c>
      <c r="BW6">
        <f>'Raw Data'!BK6</f>
        <v>2.506E-3</v>
      </c>
      <c r="BX6">
        <f>'Raw Data'!BL6</f>
        <v>2268</v>
      </c>
      <c r="BY6">
        <f>'Raw Data'!BM6</f>
        <v>2222</v>
      </c>
      <c r="BZ6" t="str">
        <f>'Raw Data'!BN6</f>
        <v>0151014000I</v>
      </c>
      <c r="CA6" t="str">
        <f>'Raw Data'!BO6</f>
        <v>BARTOW</v>
      </c>
      <c r="CB6">
        <f>'Raw Data'!BP6</f>
        <v>1</v>
      </c>
      <c r="CC6">
        <f>'Raw Data'!BQ6</f>
        <v>14000</v>
      </c>
      <c r="CD6">
        <f>'Raw Data'!BR6</f>
        <v>6</v>
      </c>
      <c r="CE6">
        <f>'Raw Data'!BS6</f>
        <v>1</v>
      </c>
      <c r="CF6">
        <f>'Raw Data'!BT6</f>
        <v>2</v>
      </c>
      <c r="CG6">
        <f>'Raw Data'!BU6</f>
        <v>1</v>
      </c>
      <c r="CH6">
        <f>'Raw Data'!BV6</f>
        <v>1</v>
      </c>
      <c r="CI6">
        <f>'Raw Data'!BW6</f>
        <v>2</v>
      </c>
      <c r="CJ6">
        <f>'Raw Data'!BX6</f>
        <v>0</v>
      </c>
      <c r="CK6">
        <f>'Raw Data'!BY6</f>
        <v>5</v>
      </c>
      <c r="CL6" t="str">
        <f>'Raw Data'!BZ6</f>
        <v>N</v>
      </c>
      <c r="CM6">
        <f t="shared" si="11"/>
        <v>0</v>
      </c>
      <c r="CN6">
        <f>'Raw Data'!CA6</f>
        <v>15</v>
      </c>
      <c r="CO6">
        <f>'Raw Data'!CB6</f>
        <v>140</v>
      </c>
      <c r="CP6">
        <f>'Raw Data'!CC6</f>
        <v>0</v>
      </c>
      <c r="CQ6" t="str">
        <f>'Raw Data'!CD6</f>
        <v>Not Urban</v>
      </c>
      <c r="CR6" t="str">
        <f>'Raw Data'!CE6</f>
        <v>Not Urban</v>
      </c>
      <c r="CS6">
        <f>'Raw Data'!CF6</f>
        <v>0</v>
      </c>
      <c r="CT6">
        <f>'Raw Data'!CG6</f>
        <v>55</v>
      </c>
      <c r="CU6">
        <f>'Raw Data'!CH6</f>
        <v>2215</v>
      </c>
      <c r="CV6" t="str">
        <f>'Raw Data'!CI6</f>
        <v xml:space="preserve"> </v>
      </c>
      <c r="CW6">
        <f>'Raw Data'!CJ6</f>
        <v>0</v>
      </c>
      <c r="CX6">
        <f>'Raw Data'!CK6</f>
        <v>0.66858700000000004</v>
      </c>
      <c r="CY6">
        <f>'Raw Data'!CL6</f>
        <v>11</v>
      </c>
      <c r="CZ6" t="str">
        <f>'Raw Data'!CM6</f>
        <v>State Mainline</v>
      </c>
      <c r="DA6">
        <f>'Raw Data'!CN6</f>
        <v>2215</v>
      </c>
      <c r="DB6">
        <f>'Raw Data'!CO6</f>
        <v>14807</v>
      </c>
      <c r="DC6">
        <f>'Raw Data'!CP6</f>
        <v>21.931999999999999</v>
      </c>
      <c r="DD6">
        <f>'Raw Data'!CQ6</f>
        <v>22.6</v>
      </c>
      <c r="DE6">
        <f>'Raw Data'!CR6</f>
        <v>14807</v>
      </c>
      <c r="DF6">
        <f>'Raw Data'!CS6</f>
        <v>0</v>
      </c>
      <c r="DG6">
        <f>'Raw Data'!CT6</f>
        <v>3530.1379000000002</v>
      </c>
      <c r="DH6">
        <f>'Raw Data'!CU6</f>
        <v>100</v>
      </c>
      <c r="DI6">
        <f>'Raw Data'!CV6</f>
        <v>2238</v>
      </c>
      <c r="DJ6">
        <f>'Raw Data'!CW6</f>
        <v>2.4353E-2</v>
      </c>
      <c r="DK6">
        <f>'Raw Data'!CX6</f>
        <v>0</v>
      </c>
      <c r="DL6">
        <f>'Raw Data'!CY6</f>
        <v>2.506E-3</v>
      </c>
      <c r="DM6">
        <f>'Raw Data'!CZ6</f>
        <v>29</v>
      </c>
      <c r="DN6" t="str">
        <f>'Raw Data'!DA6</f>
        <v>015-0216</v>
      </c>
      <c r="DO6" t="str">
        <f>'Raw Data'!DB6</f>
        <v>5R : Rural Major Collector</v>
      </c>
      <c r="DP6" t="str">
        <f>'Raw Data'!DC6</f>
        <v>34.345635, -84.686092</v>
      </c>
      <c r="DQ6">
        <f>'Raw Data'!DD6</f>
        <v>-84.686092000000002</v>
      </c>
      <c r="DR6">
        <f>'Raw Data'!DE6</f>
        <v>34.345635000000001</v>
      </c>
      <c r="DS6">
        <f>'Raw Data'!DF6</f>
        <v>34.345635000000001</v>
      </c>
      <c r="DT6">
        <f>'Raw Data'!DG6</f>
        <v>-84.686092000000002</v>
      </c>
      <c r="DU6">
        <f>'Raw Data'!DH6</f>
        <v>3.0401999999999998E-2</v>
      </c>
      <c r="DV6">
        <f>'Raw Data'!DI6</f>
        <v>2.506E-3</v>
      </c>
      <c r="DW6">
        <f>'Raw Data'!DJ6</f>
        <v>2</v>
      </c>
      <c r="DX6" s="11">
        <f t="shared" si="12"/>
        <v>2298.3333333333335</v>
      </c>
      <c r="DY6" s="5">
        <f t="shared" si="13"/>
        <v>2090</v>
      </c>
      <c r="DZ6" s="5">
        <f t="shared" si="6"/>
        <v>208.33333333333348</v>
      </c>
      <c r="EA6" s="5">
        <f t="shared" si="7"/>
        <v>9.9681020733652384E-2</v>
      </c>
      <c r="EB6" s="5">
        <f t="shared" si="8"/>
        <v>2194.166666666667</v>
      </c>
      <c r="EC6">
        <f>'Raw Data'!DK6</f>
        <v>2310</v>
      </c>
      <c r="ED6">
        <f>'Raw Data'!DL6</f>
        <v>6.7</v>
      </c>
      <c r="EE6">
        <f>'Raw Data'!DM6</f>
        <v>2345</v>
      </c>
      <c r="EF6">
        <f>'Raw Data'!DN6</f>
        <v>6.75</v>
      </c>
      <c r="EG6">
        <f>'Raw Data'!DO6</f>
        <v>2240</v>
      </c>
      <c r="EH6">
        <f>'Raw Data'!DP6</f>
        <v>6.75</v>
      </c>
      <c r="EI6">
        <f>'Raw Data'!DQ6</f>
        <v>2280</v>
      </c>
      <c r="EJ6">
        <f>'Raw Data'!DR6</f>
        <v>0</v>
      </c>
      <c r="EK6">
        <f>'Raw Data'!DS6</f>
        <v>2215</v>
      </c>
      <c r="EL6">
        <f>'Raw Data'!DT6</f>
        <v>14.6</v>
      </c>
      <c r="EM6">
        <f>'Raw Data'!DU6</f>
        <v>2110</v>
      </c>
      <c r="EN6">
        <f>'Raw Data'!DV6</f>
        <v>14.55</v>
      </c>
      <c r="EO6">
        <f>'Raw Data'!DW6</f>
        <v>2120</v>
      </c>
      <c r="EP6">
        <f>'Raw Data'!DX6</f>
        <v>14.8</v>
      </c>
      <c r="EQ6">
        <f>'Raw Data'!DY6</f>
        <v>1915</v>
      </c>
      <c r="ER6">
        <f>'Raw Data'!DZ6</f>
        <v>14.8</v>
      </c>
      <c r="ES6">
        <f>'Raw Data'!EA6</f>
        <v>1750</v>
      </c>
      <c r="ET6">
        <f>'Raw Data'!EB6</f>
        <v>14.7</v>
      </c>
      <c r="EU6">
        <f>'Raw Data'!EC6</f>
        <v>1865</v>
      </c>
      <c r="EV6">
        <f>'Raw Data'!ED6</f>
        <v>17.95</v>
      </c>
      <c r="EW6">
        <f>'Raw Data'!EE6</f>
        <v>0</v>
      </c>
    </row>
    <row r="7" spans="1:153" x14ac:dyDescent="0.3">
      <c r="A7">
        <f>'Raw Data'!A7</f>
        <v>5</v>
      </c>
      <c r="B7" t="str">
        <f>'Raw Data'!B7</f>
        <v>Point</v>
      </c>
      <c r="C7">
        <f>'Raw Data'!C7</f>
        <v>902</v>
      </c>
      <c r="D7">
        <f>'Raw Data'!D7</f>
        <v>63213</v>
      </c>
      <c r="E7" t="str">
        <f>'Raw Data'!E7</f>
        <v>Point</v>
      </c>
      <c r="F7">
        <f>'Raw Data'!F7</f>
        <v>5262438</v>
      </c>
      <c r="G7" t="str">
        <f>'Raw Data'!G7</f>
        <v>Gsp Post 00</v>
      </c>
      <c r="H7" s="3">
        <f>'Raw Data'!H7</f>
        <v>42104</v>
      </c>
      <c r="L7">
        <f t="shared" si="0"/>
        <v>0</v>
      </c>
      <c r="M7" s="5">
        <f t="shared" si="1"/>
        <v>42104</v>
      </c>
      <c r="N7" s="5">
        <f t="shared" si="9"/>
        <v>2015</v>
      </c>
      <c r="O7" s="5" t="str" cm="1">
        <f t="array" ref="O7">_xlfn.IFS(N7&lt;=2016,"before treatment",N7=2017,"unknown",N7&gt;2017,"after treatment")</f>
        <v>before treatment</v>
      </c>
      <c r="P7" s="5">
        <f t="shared" si="2"/>
        <v>1</v>
      </c>
      <c r="Q7" s="5">
        <f t="shared" si="3"/>
        <v>0</v>
      </c>
      <c r="R7" t="str">
        <f>'Raw Data'!I7</f>
        <v>Bartow</v>
      </c>
      <c r="S7" t="str">
        <f>'Raw Data'!J7</f>
        <v>State Route 140</v>
      </c>
      <c r="T7" t="str">
        <f>'Raw Data'!K7</f>
        <v>(none)</v>
      </c>
      <c r="U7" t="str">
        <f>'Raw Data'!L7</f>
        <v>(O) No Injury</v>
      </c>
      <c r="V7">
        <f>'Raw Data'!M7</f>
        <v>0</v>
      </c>
      <c r="W7">
        <f>'Raw Data'!N7</f>
        <v>0</v>
      </c>
      <c r="X7">
        <f>'Raw Data'!O7</f>
        <v>0</v>
      </c>
      <c r="Y7" t="str">
        <f>'Raw Data'!P7</f>
        <v>Not a Collision with Motor Vehicle</v>
      </c>
      <c r="Z7" t="str">
        <f>'Raw Data'!Q7</f>
        <v>Off Roadway</v>
      </c>
      <c r="AA7" t="str">
        <f>'Raw Data'!R7</f>
        <v>Ditch</v>
      </c>
      <c r="AB7" t="str">
        <f>'Raw Data'!S7</f>
        <v>Ditch</v>
      </c>
      <c r="AC7" t="str">
        <f>'Raw Data'!T7</f>
        <v>Changed Lanes Improperly</v>
      </c>
      <c r="AD7">
        <f>'Raw Data'!U7</f>
        <v>1</v>
      </c>
      <c r="AE7" s="5" t="str">
        <f t="shared" si="10"/>
        <v>Yes</v>
      </c>
      <c r="AF7" t="str">
        <f>'Raw Data'!V7</f>
        <v>Negotiating a Curve</v>
      </c>
      <c r="AG7" s="5">
        <f t="shared" si="4"/>
        <v>0</v>
      </c>
      <c r="AH7" t="str">
        <f>'Raw Data'!W7</f>
        <v>East</v>
      </c>
      <c r="AI7" t="str">
        <f>'Raw Data'!X7</f>
        <v>Daylight</v>
      </c>
      <c r="AJ7" t="str">
        <f>'Raw Data'!Y7</f>
        <v>Wet</v>
      </c>
      <c r="AK7">
        <f>'Raw Data'!Z7</f>
        <v>65</v>
      </c>
      <c r="AL7" t="str">
        <f>'Raw Data'!AA7</f>
        <v>Lap and Shoulder Belt Used</v>
      </c>
      <c r="AM7" s="5">
        <f t="shared" si="5"/>
        <v>0</v>
      </c>
      <c r="AN7" t="str">
        <f>'Raw Data'!AB7</f>
        <v>Tractor/Trailer</v>
      </c>
      <c r="AO7" t="str">
        <f>'Raw Data'!AC7</f>
        <v>0151014000I</v>
      </c>
      <c r="AP7">
        <f>'Raw Data'!AD7</f>
        <v>22.045999999999999</v>
      </c>
      <c r="AQ7">
        <f>'Raw Data'!AE7</f>
        <v>34.348832999999999</v>
      </c>
      <c r="AR7">
        <f>'Raw Data'!AF7</f>
        <v>-84.65446</v>
      </c>
      <c r="AS7">
        <f>'Raw Data'!AG7</f>
        <v>2</v>
      </c>
      <c r="AT7">
        <f>'Raw Data'!AH7</f>
        <v>92</v>
      </c>
      <c r="AU7">
        <f>'Raw Data'!AI7</f>
        <v>1691</v>
      </c>
      <c r="AV7" t="str">
        <f>'Raw Data'!AJ7</f>
        <v>D6_0140_00_I</v>
      </c>
      <c r="AW7">
        <f>'Raw Data'!AK7</f>
        <v>58</v>
      </c>
      <c r="AX7">
        <f>'Raw Data'!AL7</f>
        <v>61</v>
      </c>
      <c r="AY7" t="str">
        <f>'Raw Data'!AM7</f>
        <v>simple</v>
      </c>
      <c r="AZ7">
        <f>'Raw Data'!AN7</f>
        <v>550.79999999999995</v>
      </c>
      <c r="BA7">
        <f>'Raw Data'!AO7</f>
        <v>81.2</v>
      </c>
      <c r="BB7">
        <f>'Raw Data'!AP7</f>
        <v>778.2</v>
      </c>
      <c r="BC7">
        <f>'Raw Data'!AQ7</f>
        <v>-84.655803000000006</v>
      </c>
      <c r="BD7">
        <f>'Raw Data'!AR7</f>
        <v>34.348252000000002</v>
      </c>
      <c r="BE7">
        <f>'Raw Data'!AS7</f>
        <v>-84.653474000000003</v>
      </c>
      <c r="BF7">
        <f>'Raw Data'!AT7</f>
        <v>34.348655999999998</v>
      </c>
      <c r="BG7" t="str">
        <f>'Raw Data'!AU7</f>
        <v>0151014000I</v>
      </c>
      <c r="BH7">
        <f>'Raw Data'!AV7</f>
        <v>1</v>
      </c>
      <c r="BI7">
        <f>'Raw Data'!AW7</f>
        <v>15</v>
      </c>
      <c r="BJ7">
        <f>'Raw Data'!AX7</f>
        <v>140</v>
      </c>
      <c r="BK7">
        <f>'Raw Data'!AY7</f>
        <v>0</v>
      </c>
      <c r="BL7">
        <f>'Raw Data'!AZ7</f>
        <v>55</v>
      </c>
      <c r="BM7">
        <f>'Raw Data'!BA7</f>
        <v>8.36</v>
      </c>
      <c r="BN7">
        <f>'Raw Data'!BB7</f>
        <v>7.21</v>
      </c>
      <c r="BO7">
        <f>'Raw Data'!BC7</f>
        <v>997.4</v>
      </c>
      <c r="BP7">
        <f>'Raw Data'!BD7</f>
        <v>1000.3</v>
      </c>
      <c r="BQ7">
        <f>'Raw Data'!BE7</f>
        <v>1001</v>
      </c>
      <c r="BR7">
        <f>'Raw Data'!BF7</f>
        <v>55</v>
      </c>
      <c r="BS7">
        <f>'Raw Data'!BG7</f>
        <v>47.6</v>
      </c>
      <c r="BT7">
        <f>'Raw Data'!BH7</f>
        <v>7.4</v>
      </c>
      <c r="BU7">
        <f>'Raw Data'!BI7</f>
        <v>44152</v>
      </c>
      <c r="BV7" t="str">
        <f>'Raw Data'!BJ7</f>
        <v>ASV_15+</v>
      </c>
      <c r="BW7">
        <f>'Raw Data'!BK7</f>
        <v>2.506E-3</v>
      </c>
      <c r="BX7">
        <f>'Raw Data'!BL7</f>
        <v>2268</v>
      </c>
      <c r="BY7">
        <f>'Raw Data'!BM7</f>
        <v>2222</v>
      </c>
      <c r="BZ7" t="str">
        <f>'Raw Data'!BN7</f>
        <v>0151014000I</v>
      </c>
      <c r="CA7" t="str">
        <f>'Raw Data'!BO7</f>
        <v>BARTOW</v>
      </c>
      <c r="CB7">
        <f>'Raw Data'!BP7</f>
        <v>1</v>
      </c>
      <c r="CC7">
        <f>'Raw Data'!BQ7</f>
        <v>14000</v>
      </c>
      <c r="CD7">
        <f>'Raw Data'!BR7</f>
        <v>6</v>
      </c>
      <c r="CE7">
        <f>'Raw Data'!BS7</f>
        <v>1</v>
      </c>
      <c r="CF7">
        <f>'Raw Data'!BT7</f>
        <v>2</v>
      </c>
      <c r="CG7">
        <f>'Raw Data'!BU7</f>
        <v>1</v>
      </c>
      <c r="CH7">
        <f>'Raw Data'!BV7</f>
        <v>1</v>
      </c>
      <c r="CI7">
        <f>'Raw Data'!BW7</f>
        <v>2</v>
      </c>
      <c r="CJ7">
        <f>'Raw Data'!BX7</f>
        <v>0</v>
      </c>
      <c r="CK7">
        <f>'Raw Data'!BY7</f>
        <v>5</v>
      </c>
      <c r="CL7" t="str">
        <f>'Raw Data'!BZ7</f>
        <v>N</v>
      </c>
      <c r="CM7">
        <f t="shared" si="11"/>
        <v>0</v>
      </c>
      <c r="CN7">
        <f>'Raw Data'!CA7</f>
        <v>15</v>
      </c>
      <c r="CO7">
        <f>'Raw Data'!CB7</f>
        <v>140</v>
      </c>
      <c r="CP7">
        <f>'Raw Data'!CC7</f>
        <v>0</v>
      </c>
      <c r="CQ7" t="str">
        <f>'Raw Data'!CD7</f>
        <v>Not Urban</v>
      </c>
      <c r="CR7" t="str">
        <f>'Raw Data'!CE7</f>
        <v>Not Urban</v>
      </c>
      <c r="CS7">
        <f>'Raw Data'!CF7</f>
        <v>0</v>
      </c>
      <c r="CT7">
        <f>'Raw Data'!CG7</f>
        <v>55</v>
      </c>
      <c r="CU7">
        <f>'Raw Data'!CH7</f>
        <v>2215</v>
      </c>
      <c r="CV7" t="str">
        <f>'Raw Data'!CI7</f>
        <v xml:space="preserve"> </v>
      </c>
      <c r="CW7">
        <f>'Raw Data'!CJ7</f>
        <v>0</v>
      </c>
      <c r="CX7">
        <f>'Raw Data'!CK7</f>
        <v>0.66858700000000004</v>
      </c>
      <c r="CY7">
        <f>'Raw Data'!CL7</f>
        <v>11</v>
      </c>
      <c r="CZ7" t="str">
        <f>'Raw Data'!CM7</f>
        <v>State Mainline</v>
      </c>
      <c r="DA7">
        <f>'Raw Data'!CN7</f>
        <v>2215</v>
      </c>
      <c r="DB7">
        <f>'Raw Data'!CO7</f>
        <v>14807</v>
      </c>
      <c r="DC7">
        <f>'Raw Data'!CP7</f>
        <v>21.931999999999999</v>
      </c>
      <c r="DD7">
        <f>'Raw Data'!CQ7</f>
        <v>22.6</v>
      </c>
      <c r="DE7">
        <f>'Raw Data'!CR7</f>
        <v>14807</v>
      </c>
      <c r="DF7">
        <f>'Raw Data'!CS7</f>
        <v>0</v>
      </c>
      <c r="DG7">
        <f>'Raw Data'!CT7</f>
        <v>3530.1379000000002</v>
      </c>
      <c r="DH7">
        <f>'Raw Data'!CU7</f>
        <v>100</v>
      </c>
      <c r="DI7">
        <f>'Raw Data'!CV7</f>
        <v>2238</v>
      </c>
      <c r="DJ7">
        <f>'Raw Data'!CW7</f>
        <v>2.4353E-2</v>
      </c>
      <c r="DK7">
        <f>'Raw Data'!CX7</f>
        <v>0</v>
      </c>
      <c r="DL7">
        <f>'Raw Data'!CY7</f>
        <v>2.506E-3</v>
      </c>
      <c r="DM7">
        <f>'Raw Data'!CZ7</f>
        <v>29</v>
      </c>
      <c r="DN7" t="str">
        <f>'Raw Data'!DA7</f>
        <v>015-0216</v>
      </c>
      <c r="DO7" t="str">
        <f>'Raw Data'!DB7</f>
        <v>5R : Rural Major Collector</v>
      </c>
      <c r="DP7" t="str">
        <f>'Raw Data'!DC7</f>
        <v>34.345635, -84.686092</v>
      </c>
      <c r="DQ7">
        <f>'Raw Data'!DD7</f>
        <v>-84.686092000000002</v>
      </c>
      <c r="DR7">
        <f>'Raw Data'!DE7</f>
        <v>34.345635000000001</v>
      </c>
      <c r="DS7">
        <f>'Raw Data'!DF7</f>
        <v>34.345635000000001</v>
      </c>
      <c r="DT7">
        <f>'Raw Data'!DG7</f>
        <v>-84.686092000000002</v>
      </c>
      <c r="DU7">
        <f>'Raw Data'!DH7</f>
        <v>3.0401999999999998E-2</v>
      </c>
      <c r="DV7">
        <f>'Raw Data'!DI7</f>
        <v>2.506E-3</v>
      </c>
      <c r="DW7">
        <f>'Raw Data'!DJ7</f>
        <v>2</v>
      </c>
      <c r="DX7" s="11">
        <f t="shared" si="12"/>
        <v>2298.3333333333335</v>
      </c>
      <c r="DY7" s="5">
        <f t="shared" si="13"/>
        <v>2090</v>
      </c>
      <c r="DZ7" s="5">
        <f t="shared" si="6"/>
        <v>208.33333333333348</v>
      </c>
      <c r="EA7" s="5">
        <f t="shared" si="7"/>
        <v>9.9681020733652384E-2</v>
      </c>
      <c r="EB7" s="5">
        <f t="shared" si="8"/>
        <v>2194.166666666667</v>
      </c>
      <c r="EC7">
        <f>'Raw Data'!DK7</f>
        <v>2310</v>
      </c>
      <c r="ED7">
        <f>'Raw Data'!DL7</f>
        <v>6.7</v>
      </c>
      <c r="EE7">
        <f>'Raw Data'!DM7</f>
        <v>2345</v>
      </c>
      <c r="EF7">
        <f>'Raw Data'!DN7</f>
        <v>6.75</v>
      </c>
      <c r="EG7">
        <f>'Raw Data'!DO7</f>
        <v>2240</v>
      </c>
      <c r="EH7">
        <f>'Raw Data'!DP7</f>
        <v>6.75</v>
      </c>
      <c r="EI7">
        <f>'Raw Data'!DQ7</f>
        <v>2280</v>
      </c>
      <c r="EJ7">
        <f>'Raw Data'!DR7</f>
        <v>0</v>
      </c>
      <c r="EK7">
        <f>'Raw Data'!DS7</f>
        <v>2215</v>
      </c>
      <c r="EL7">
        <f>'Raw Data'!DT7</f>
        <v>14.6</v>
      </c>
      <c r="EM7">
        <f>'Raw Data'!DU7</f>
        <v>2110</v>
      </c>
      <c r="EN7">
        <f>'Raw Data'!DV7</f>
        <v>14.55</v>
      </c>
      <c r="EO7">
        <f>'Raw Data'!DW7</f>
        <v>2120</v>
      </c>
      <c r="EP7">
        <f>'Raw Data'!DX7</f>
        <v>14.8</v>
      </c>
      <c r="EQ7">
        <f>'Raw Data'!DY7</f>
        <v>1915</v>
      </c>
      <c r="ER7">
        <f>'Raw Data'!DZ7</f>
        <v>14.8</v>
      </c>
      <c r="ES7">
        <f>'Raw Data'!EA7</f>
        <v>1750</v>
      </c>
      <c r="ET7">
        <f>'Raw Data'!EB7</f>
        <v>14.7</v>
      </c>
      <c r="EU7">
        <f>'Raw Data'!EC7</f>
        <v>1865</v>
      </c>
      <c r="EV7">
        <f>'Raw Data'!ED7</f>
        <v>17.95</v>
      </c>
      <c r="EW7">
        <f>'Raw Data'!EE7</f>
        <v>0</v>
      </c>
    </row>
    <row r="8" spans="1:153" x14ac:dyDescent="0.3">
      <c r="A8">
        <f>'Raw Data'!A8</f>
        <v>6</v>
      </c>
      <c r="B8" t="str">
        <f>'Raw Data'!B8</f>
        <v>Point</v>
      </c>
      <c r="C8">
        <f>'Raw Data'!C8</f>
        <v>931</v>
      </c>
      <c r="D8">
        <f>'Raw Data'!D8</f>
        <v>56037</v>
      </c>
      <c r="E8" t="str">
        <f>'Raw Data'!E8</f>
        <v>Point</v>
      </c>
      <c r="F8">
        <f>'Raw Data'!F8</f>
        <v>5537196</v>
      </c>
      <c r="G8" t="str">
        <f>'Raw Data'!G8</f>
        <v>Gsp Post 00</v>
      </c>
      <c r="H8" s="3">
        <f>'Raw Data'!H8</f>
        <v>42338</v>
      </c>
      <c r="L8">
        <f t="shared" si="0"/>
        <v>0</v>
      </c>
      <c r="M8" s="5">
        <f t="shared" si="1"/>
        <v>42338</v>
      </c>
      <c r="N8" s="5">
        <f t="shared" si="9"/>
        <v>2015</v>
      </c>
      <c r="O8" s="5" t="str" cm="1">
        <f t="array" ref="O8">_xlfn.IFS(N8&lt;=2016,"before treatment",N8=2017,"unknown",N8&gt;2017,"after treatment")</f>
        <v>before treatment</v>
      </c>
      <c r="P8" s="5">
        <f t="shared" si="2"/>
        <v>1</v>
      </c>
      <c r="Q8" s="5">
        <f t="shared" si="3"/>
        <v>0</v>
      </c>
      <c r="R8" t="str">
        <f>'Raw Data'!I8</f>
        <v>Bartow</v>
      </c>
      <c r="S8" t="str">
        <f>'Raw Data'!J8</f>
        <v>["E Valley Rd","State Route 140","State Route 140"]</v>
      </c>
      <c r="T8" t="str">
        <f>'Raw Data'!K8</f>
        <v>(none)</v>
      </c>
      <c r="U8" t="str">
        <f>'Raw Data'!L8</f>
        <v>(O) No Injury</v>
      </c>
      <c r="V8">
        <f>'Raw Data'!M8</f>
        <v>0</v>
      </c>
      <c r="W8">
        <f>'Raw Data'!N8</f>
        <v>0</v>
      </c>
      <c r="X8">
        <f>'Raw Data'!O8</f>
        <v>0</v>
      </c>
      <c r="Y8" t="str">
        <f>'Raw Data'!P8</f>
        <v>Angle (Other)</v>
      </c>
      <c r="Z8" t="str">
        <f>'Raw Data'!Q8</f>
        <v>On Roadway - Non-Intersection</v>
      </c>
      <c r="AA8" t="str">
        <f>'Raw Data'!R8</f>
        <v>["Other Object (Not Fixed)","Other Object (Not Fixed)"]</v>
      </c>
      <c r="AB8" t="str">
        <f>'Raw Data'!S8</f>
        <v>["Other - Fixed Object","Other Object (Not Fixed)"]</v>
      </c>
      <c r="AC8" t="str">
        <f>'Raw Data'!T8</f>
        <v>["No Contributing Factors","Under the Influence (U.I.)"]</v>
      </c>
      <c r="AD8">
        <f>'Raw Data'!U8</f>
        <v>2</v>
      </c>
      <c r="AE8" s="5" t="str">
        <f t="shared" si="10"/>
        <v>No</v>
      </c>
      <c r="AF8" t="str">
        <f>'Raw Data'!V8</f>
        <v>["Straight","Straight"]</v>
      </c>
      <c r="AG8" s="5">
        <f t="shared" si="4"/>
        <v>0</v>
      </c>
      <c r="AH8" t="str">
        <f>'Raw Data'!W8</f>
        <v>["East","West"]</v>
      </c>
      <c r="AI8" t="str">
        <f>'Raw Data'!X8</f>
        <v>Dark-Not Lighted</v>
      </c>
      <c r="AJ8" t="str">
        <f>'Raw Data'!Y8</f>
        <v>Dry</v>
      </c>
      <c r="AK8">
        <f>'Raw Data'!Z8</f>
        <v>0</v>
      </c>
      <c r="AL8" t="str">
        <f>'Raw Data'!AA8</f>
        <v>["Lap and Shoulder Belt Used","Lap and Shoulder Belt Used"]</v>
      </c>
      <c r="AM8" s="5">
        <f t="shared" si="5"/>
        <v>0</v>
      </c>
      <c r="AN8" t="str">
        <f>'Raw Data'!AB8</f>
        <v>["Sports Utility Vehicle (SUV)","Sports Utility Vehicle (SUV)"]</v>
      </c>
      <c r="AO8" t="str">
        <f>'Raw Data'!AC8</f>
        <v>0151014000I</v>
      </c>
      <c r="AP8">
        <f>'Raw Data'!AD8</f>
        <v>21.934384999999999</v>
      </c>
      <c r="AQ8">
        <f>'Raw Data'!AE8</f>
        <v>34.348014999999997</v>
      </c>
      <c r="AR8">
        <f>'Raw Data'!AF8</f>
        <v>-84.656098</v>
      </c>
      <c r="AS8">
        <f>'Raw Data'!AG8</f>
        <v>2</v>
      </c>
      <c r="AT8">
        <f>'Raw Data'!AH8</f>
        <v>92</v>
      </c>
      <c r="AU8">
        <f>'Raw Data'!AI8</f>
        <v>1691</v>
      </c>
      <c r="AV8" t="str">
        <f>'Raw Data'!AJ8</f>
        <v>D6_0140_00_I</v>
      </c>
      <c r="AW8">
        <f>'Raw Data'!AK8</f>
        <v>58</v>
      </c>
      <c r="AX8">
        <f>'Raw Data'!AL8</f>
        <v>61</v>
      </c>
      <c r="AY8" t="str">
        <f>'Raw Data'!AM8</f>
        <v>simple</v>
      </c>
      <c r="AZ8">
        <f>'Raw Data'!AN8</f>
        <v>550.79999999999995</v>
      </c>
      <c r="BA8">
        <f>'Raw Data'!AO8</f>
        <v>81.2</v>
      </c>
      <c r="BB8">
        <f>'Raw Data'!AP8</f>
        <v>778.2</v>
      </c>
      <c r="BC8">
        <f>'Raw Data'!AQ8</f>
        <v>-84.655803000000006</v>
      </c>
      <c r="BD8">
        <f>'Raw Data'!AR8</f>
        <v>34.348252000000002</v>
      </c>
      <c r="BE8">
        <f>'Raw Data'!AS8</f>
        <v>-84.653474000000003</v>
      </c>
      <c r="BF8">
        <f>'Raw Data'!AT8</f>
        <v>34.348655999999998</v>
      </c>
      <c r="BG8" t="str">
        <f>'Raw Data'!AU8</f>
        <v>0151014000I</v>
      </c>
      <c r="BH8">
        <f>'Raw Data'!AV8</f>
        <v>1</v>
      </c>
      <c r="BI8">
        <f>'Raw Data'!AW8</f>
        <v>15</v>
      </c>
      <c r="BJ8">
        <f>'Raw Data'!AX8</f>
        <v>140</v>
      </c>
      <c r="BK8">
        <f>'Raw Data'!AY8</f>
        <v>0</v>
      </c>
      <c r="BL8">
        <f>'Raw Data'!AZ8</f>
        <v>55</v>
      </c>
      <c r="BM8">
        <f>'Raw Data'!BA8</f>
        <v>8.36</v>
      </c>
      <c r="BN8">
        <f>'Raw Data'!BB8</f>
        <v>7.21</v>
      </c>
      <c r="BO8">
        <f>'Raw Data'!BC8</f>
        <v>997.4</v>
      </c>
      <c r="BP8">
        <f>'Raw Data'!BD8</f>
        <v>1000.3</v>
      </c>
      <c r="BQ8">
        <f>'Raw Data'!BE8</f>
        <v>1001</v>
      </c>
      <c r="BR8">
        <f>'Raw Data'!BF8</f>
        <v>55</v>
      </c>
      <c r="BS8">
        <f>'Raw Data'!BG8</f>
        <v>47.6</v>
      </c>
      <c r="BT8">
        <f>'Raw Data'!BH8</f>
        <v>7.4</v>
      </c>
      <c r="BU8">
        <f>'Raw Data'!BI8</f>
        <v>44152</v>
      </c>
      <c r="BV8" t="str">
        <f>'Raw Data'!BJ8</f>
        <v>ASV_15+</v>
      </c>
      <c r="BW8">
        <f>'Raw Data'!BK8</f>
        <v>2.506E-3</v>
      </c>
      <c r="BX8">
        <f>'Raw Data'!BL8</f>
        <v>2268</v>
      </c>
      <c r="BY8">
        <f>'Raw Data'!BM8</f>
        <v>2222</v>
      </c>
      <c r="BZ8" t="str">
        <f>'Raw Data'!BN8</f>
        <v>0151014000I</v>
      </c>
      <c r="CA8" t="str">
        <f>'Raw Data'!BO8</f>
        <v>BARTOW</v>
      </c>
      <c r="CB8">
        <f>'Raw Data'!BP8</f>
        <v>1</v>
      </c>
      <c r="CC8">
        <f>'Raw Data'!BQ8</f>
        <v>14000</v>
      </c>
      <c r="CD8">
        <f>'Raw Data'!BR8</f>
        <v>6</v>
      </c>
      <c r="CE8">
        <f>'Raw Data'!BS8</f>
        <v>1</v>
      </c>
      <c r="CF8">
        <f>'Raw Data'!BT8</f>
        <v>2</v>
      </c>
      <c r="CG8">
        <f>'Raw Data'!BU8</f>
        <v>1</v>
      </c>
      <c r="CH8">
        <f>'Raw Data'!BV8</f>
        <v>1</v>
      </c>
      <c r="CI8">
        <f>'Raw Data'!BW8</f>
        <v>2</v>
      </c>
      <c r="CJ8">
        <f>'Raw Data'!BX8</f>
        <v>0</v>
      </c>
      <c r="CK8">
        <f>'Raw Data'!BY8</f>
        <v>5</v>
      </c>
      <c r="CL8" t="str">
        <f>'Raw Data'!BZ8</f>
        <v>N</v>
      </c>
      <c r="CM8">
        <f t="shared" si="11"/>
        <v>0</v>
      </c>
      <c r="CN8">
        <f>'Raw Data'!CA8</f>
        <v>15</v>
      </c>
      <c r="CO8">
        <f>'Raw Data'!CB8</f>
        <v>140</v>
      </c>
      <c r="CP8">
        <f>'Raw Data'!CC8</f>
        <v>0</v>
      </c>
      <c r="CQ8" t="str">
        <f>'Raw Data'!CD8</f>
        <v>Not Urban</v>
      </c>
      <c r="CR8" t="str">
        <f>'Raw Data'!CE8</f>
        <v>Not Urban</v>
      </c>
      <c r="CS8">
        <f>'Raw Data'!CF8</f>
        <v>0</v>
      </c>
      <c r="CT8">
        <f>'Raw Data'!CG8</f>
        <v>55</v>
      </c>
      <c r="CU8">
        <f>'Raw Data'!CH8</f>
        <v>2215</v>
      </c>
      <c r="CV8" t="str">
        <f>'Raw Data'!CI8</f>
        <v xml:space="preserve"> </v>
      </c>
      <c r="CW8">
        <f>'Raw Data'!CJ8</f>
        <v>0</v>
      </c>
      <c r="CX8">
        <f>'Raw Data'!CK8</f>
        <v>0.66858700000000004</v>
      </c>
      <c r="CY8">
        <f>'Raw Data'!CL8</f>
        <v>11</v>
      </c>
      <c r="CZ8" t="str">
        <f>'Raw Data'!CM8</f>
        <v>State Mainline</v>
      </c>
      <c r="DA8">
        <f>'Raw Data'!CN8</f>
        <v>2215</v>
      </c>
      <c r="DB8">
        <f>'Raw Data'!CO8</f>
        <v>14807</v>
      </c>
      <c r="DC8">
        <f>'Raw Data'!CP8</f>
        <v>21.931999999999999</v>
      </c>
      <c r="DD8">
        <f>'Raw Data'!CQ8</f>
        <v>22.6</v>
      </c>
      <c r="DE8">
        <f>'Raw Data'!CR8</f>
        <v>14807</v>
      </c>
      <c r="DF8">
        <f>'Raw Data'!CS8</f>
        <v>0</v>
      </c>
      <c r="DG8">
        <f>'Raw Data'!CT8</f>
        <v>3530.1379000000002</v>
      </c>
      <c r="DH8">
        <f>'Raw Data'!CU8</f>
        <v>100</v>
      </c>
      <c r="DI8">
        <f>'Raw Data'!CV8</f>
        <v>2238</v>
      </c>
      <c r="DJ8">
        <f>'Raw Data'!CW8</f>
        <v>2.4353E-2</v>
      </c>
      <c r="DK8">
        <f>'Raw Data'!CX8</f>
        <v>0</v>
      </c>
      <c r="DL8">
        <f>'Raw Data'!CY8</f>
        <v>2.506E-3</v>
      </c>
      <c r="DM8">
        <f>'Raw Data'!CZ8</f>
        <v>29</v>
      </c>
      <c r="DN8" t="str">
        <f>'Raw Data'!DA8</f>
        <v>015-0216</v>
      </c>
      <c r="DO8" t="str">
        <f>'Raw Data'!DB8</f>
        <v>5R : Rural Major Collector</v>
      </c>
      <c r="DP8" t="str">
        <f>'Raw Data'!DC8</f>
        <v>34.345635, -84.686092</v>
      </c>
      <c r="DQ8">
        <f>'Raw Data'!DD8</f>
        <v>-84.686092000000002</v>
      </c>
      <c r="DR8">
        <f>'Raw Data'!DE8</f>
        <v>34.345635000000001</v>
      </c>
      <c r="DS8">
        <f>'Raw Data'!DF8</f>
        <v>34.345635000000001</v>
      </c>
      <c r="DT8">
        <f>'Raw Data'!DG8</f>
        <v>-84.686092000000002</v>
      </c>
      <c r="DU8">
        <f>'Raw Data'!DH8</f>
        <v>3.0401999999999998E-2</v>
      </c>
      <c r="DV8">
        <f>'Raw Data'!DI8</f>
        <v>2.506E-3</v>
      </c>
      <c r="DW8">
        <f>'Raw Data'!DJ8</f>
        <v>2</v>
      </c>
      <c r="DX8" s="11">
        <f t="shared" si="12"/>
        <v>2298.3333333333335</v>
      </c>
      <c r="DY8" s="5">
        <f t="shared" si="13"/>
        <v>2090</v>
      </c>
      <c r="DZ8" s="5">
        <f t="shared" si="6"/>
        <v>208.33333333333348</v>
      </c>
      <c r="EA8" s="5">
        <f t="shared" si="7"/>
        <v>9.9681020733652384E-2</v>
      </c>
      <c r="EB8" s="5">
        <f t="shared" si="8"/>
        <v>2194.166666666667</v>
      </c>
      <c r="EC8">
        <f>'Raw Data'!DK8</f>
        <v>2310</v>
      </c>
      <c r="ED8">
        <f>'Raw Data'!DL8</f>
        <v>6.7</v>
      </c>
      <c r="EE8">
        <f>'Raw Data'!DM8</f>
        <v>2345</v>
      </c>
      <c r="EF8">
        <f>'Raw Data'!DN8</f>
        <v>6.75</v>
      </c>
      <c r="EG8">
        <f>'Raw Data'!DO8</f>
        <v>2240</v>
      </c>
      <c r="EH8">
        <f>'Raw Data'!DP8</f>
        <v>6.75</v>
      </c>
      <c r="EI8">
        <f>'Raw Data'!DQ8</f>
        <v>2280</v>
      </c>
      <c r="EJ8">
        <f>'Raw Data'!DR8</f>
        <v>0</v>
      </c>
      <c r="EK8">
        <f>'Raw Data'!DS8</f>
        <v>2215</v>
      </c>
      <c r="EL8">
        <f>'Raw Data'!DT8</f>
        <v>14.6</v>
      </c>
      <c r="EM8">
        <f>'Raw Data'!DU8</f>
        <v>2110</v>
      </c>
      <c r="EN8">
        <f>'Raw Data'!DV8</f>
        <v>14.55</v>
      </c>
      <c r="EO8">
        <f>'Raw Data'!DW8</f>
        <v>2120</v>
      </c>
      <c r="EP8">
        <f>'Raw Data'!DX8</f>
        <v>14.8</v>
      </c>
      <c r="EQ8">
        <f>'Raw Data'!DY8</f>
        <v>1915</v>
      </c>
      <c r="ER8">
        <f>'Raw Data'!DZ8</f>
        <v>14.8</v>
      </c>
      <c r="ES8">
        <f>'Raw Data'!EA8</f>
        <v>1750</v>
      </c>
      <c r="ET8">
        <f>'Raw Data'!EB8</f>
        <v>14.7</v>
      </c>
      <c r="EU8">
        <f>'Raw Data'!EC8</f>
        <v>1865</v>
      </c>
      <c r="EV8">
        <f>'Raw Data'!ED8</f>
        <v>17.95</v>
      </c>
      <c r="EW8">
        <f>'Raw Data'!EE8</f>
        <v>3.8000000000000002E-4</v>
      </c>
    </row>
    <row r="9" spans="1:153" x14ac:dyDescent="0.3">
      <c r="A9">
        <f>'Raw Data'!A9</f>
        <v>7</v>
      </c>
      <c r="B9" t="str">
        <f>'Raw Data'!B9</f>
        <v>Point</v>
      </c>
      <c r="C9">
        <f>'Raw Data'!C9</f>
        <v>1043</v>
      </c>
      <c r="D9">
        <f>'Raw Data'!D9</f>
        <v>32290</v>
      </c>
      <c r="E9" t="str">
        <f>'Raw Data'!E9</f>
        <v>Point</v>
      </c>
      <c r="F9">
        <f>'Raw Data'!F9</f>
        <v>6545278</v>
      </c>
      <c r="G9" t="str">
        <f>'Raw Data'!G9</f>
        <v>Gsp Post 00</v>
      </c>
      <c r="H9" s="3">
        <f>'Raw Data'!H9</f>
        <v>43106</v>
      </c>
      <c r="L9">
        <f t="shared" si="0"/>
        <v>0</v>
      </c>
      <c r="M9" s="5">
        <f t="shared" si="1"/>
        <v>43106</v>
      </c>
      <c r="N9" s="5">
        <f t="shared" si="9"/>
        <v>2018</v>
      </c>
      <c r="O9" s="5" t="str" cm="1">
        <f t="array" ref="O9">_xlfn.IFS(N9&lt;=2016,"before treatment",N9=2017,"unknown",N9&gt;2017,"after treatment")</f>
        <v>after treatment</v>
      </c>
      <c r="P9" s="5">
        <f t="shared" si="2"/>
        <v>0</v>
      </c>
      <c r="Q9" s="5">
        <f t="shared" si="3"/>
        <v>1</v>
      </c>
      <c r="R9" t="str">
        <f>'Raw Data'!I9</f>
        <v>Bartow</v>
      </c>
      <c r="S9" t="str">
        <f>'Raw Data'!J9</f>
        <v>["E Valley Rd","State Route 140","State Route 140"]</v>
      </c>
      <c r="T9" t="str">
        <f>'Raw Data'!K9</f>
        <v>(none)</v>
      </c>
      <c r="U9" t="str">
        <f>'Raw Data'!L9</f>
        <v>(O) No Injury</v>
      </c>
      <c r="V9">
        <f>'Raw Data'!M9</f>
        <v>0</v>
      </c>
      <c r="W9">
        <f>'Raw Data'!N9</f>
        <v>0</v>
      </c>
      <c r="X9">
        <f>'Raw Data'!O9</f>
        <v>0</v>
      </c>
      <c r="Y9" t="str">
        <f>'Raw Data'!P9</f>
        <v>Not a Collision with Motor Vehicle</v>
      </c>
      <c r="Z9" t="str">
        <f>'Raw Data'!Q9</f>
        <v>On Shoulder</v>
      </c>
      <c r="AA9" t="str">
        <f>'Raw Data'!R9</f>
        <v>Other-Fixed Object</v>
      </c>
      <c r="AB9" t="str">
        <f>'Raw Data'!S9</f>
        <v>Embankment</v>
      </c>
      <c r="AC9" t="str">
        <f>'Raw Data'!T9</f>
        <v>Changed Lanes Improperly</v>
      </c>
      <c r="AD9">
        <f>'Raw Data'!U9</f>
        <v>1</v>
      </c>
      <c r="AE9" s="5" t="str">
        <f t="shared" si="10"/>
        <v>Yes</v>
      </c>
      <c r="AF9" t="str">
        <f>'Raw Data'!V9</f>
        <v>Turning Right</v>
      </c>
      <c r="AG9" s="5">
        <f t="shared" si="4"/>
        <v>1</v>
      </c>
      <c r="AH9" t="str">
        <f>'Raw Data'!W9</f>
        <v>West</v>
      </c>
      <c r="AI9" t="str">
        <f>'Raw Data'!X9</f>
        <v>Daylight</v>
      </c>
      <c r="AJ9" t="str">
        <f>'Raw Data'!Y9</f>
        <v>Dry</v>
      </c>
      <c r="AK9">
        <f>'Raw Data'!Z9</f>
        <v>19</v>
      </c>
      <c r="AL9" t="str">
        <f>'Raw Data'!AA9</f>
        <v>Lap and Shoulder Belt Used</v>
      </c>
      <c r="AM9" s="5">
        <f t="shared" si="5"/>
        <v>0</v>
      </c>
      <c r="AN9" t="str">
        <f>'Raw Data'!AB9</f>
        <v>Sports Utility Vehicle (SUV)</v>
      </c>
      <c r="AO9" t="str">
        <f>'Raw Data'!AC9</f>
        <v>0151014000I</v>
      </c>
      <c r="AP9">
        <f>'Raw Data'!AD9</f>
        <v>21.931999999999999</v>
      </c>
      <c r="AQ9">
        <f>'Raw Data'!AE9</f>
        <v>34.347983999999997</v>
      </c>
      <c r="AR9">
        <f>'Raw Data'!AF9</f>
        <v>-84.656137999999999</v>
      </c>
      <c r="AS9">
        <f>'Raw Data'!AG9</f>
        <v>2</v>
      </c>
      <c r="AT9">
        <f>'Raw Data'!AH9</f>
        <v>92</v>
      </c>
      <c r="AU9">
        <f>'Raw Data'!AI9</f>
        <v>1691</v>
      </c>
      <c r="AV9" t="str">
        <f>'Raw Data'!AJ9</f>
        <v>D6_0140_00_I</v>
      </c>
      <c r="AW9">
        <f>'Raw Data'!AK9</f>
        <v>58</v>
      </c>
      <c r="AX9">
        <f>'Raw Data'!AL9</f>
        <v>61</v>
      </c>
      <c r="AY9" t="str">
        <f>'Raw Data'!AM9</f>
        <v>simple</v>
      </c>
      <c r="AZ9">
        <f>'Raw Data'!AN9</f>
        <v>550.79999999999995</v>
      </c>
      <c r="BA9">
        <f>'Raw Data'!AO9</f>
        <v>81.2</v>
      </c>
      <c r="BB9">
        <f>'Raw Data'!AP9</f>
        <v>778.2</v>
      </c>
      <c r="BC9">
        <f>'Raw Data'!AQ9</f>
        <v>-84.655803000000006</v>
      </c>
      <c r="BD9">
        <f>'Raw Data'!AR9</f>
        <v>34.348252000000002</v>
      </c>
      <c r="BE9">
        <f>'Raw Data'!AS9</f>
        <v>-84.653474000000003</v>
      </c>
      <c r="BF9">
        <f>'Raw Data'!AT9</f>
        <v>34.348655999999998</v>
      </c>
      <c r="BG9" t="str">
        <f>'Raw Data'!AU9</f>
        <v>0151014000I</v>
      </c>
      <c r="BH9">
        <f>'Raw Data'!AV9</f>
        <v>1</v>
      </c>
      <c r="BI9">
        <f>'Raw Data'!AW9</f>
        <v>15</v>
      </c>
      <c r="BJ9">
        <f>'Raw Data'!AX9</f>
        <v>140</v>
      </c>
      <c r="BK9">
        <f>'Raw Data'!AY9</f>
        <v>0</v>
      </c>
      <c r="BL9">
        <f>'Raw Data'!AZ9</f>
        <v>55</v>
      </c>
      <c r="BM9">
        <f>'Raw Data'!BA9</f>
        <v>8.36</v>
      </c>
      <c r="BN9">
        <f>'Raw Data'!BB9</f>
        <v>7.21</v>
      </c>
      <c r="BO9">
        <f>'Raw Data'!BC9</f>
        <v>997.4</v>
      </c>
      <c r="BP9">
        <f>'Raw Data'!BD9</f>
        <v>1000.3</v>
      </c>
      <c r="BQ9">
        <f>'Raw Data'!BE9</f>
        <v>1001</v>
      </c>
      <c r="BR9">
        <f>'Raw Data'!BF9</f>
        <v>55</v>
      </c>
      <c r="BS9">
        <f>'Raw Data'!BG9</f>
        <v>47.6</v>
      </c>
      <c r="BT9">
        <f>'Raw Data'!BH9</f>
        <v>7.4</v>
      </c>
      <c r="BU9">
        <f>'Raw Data'!BI9</f>
        <v>44152</v>
      </c>
      <c r="BV9" t="str">
        <f>'Raw Data'!BJ9</f>
        <v>ASV_15+</v>
      </c>
      <c r="BW9">
        <f>'Raw Data'!BK9</f>
        <v>2.506E-3</v>
      </c>
      <c r="BX9">
        <f>'Raw Data'!BL9</f>
        <v>2268</v>
      </c>
      <c r="BY9">
        <f>'Raw Data'!BM9</f>
        <v>2222</v>
      </c>
      <c r="BZ9" t="str">
        <f>'Raw Data'!BN9</f>
        <v>0151014000I</v>
      </c>
      <c r="CA9" t="str">
        <f>'Raw Data'!BO9</f>
        <v>BARTOW</v>
      </c>
      <c r="CB9">
        <f>'Raw Data'!BP9</f>
        <v>1</v>
      </c>
      <c r="CC9">
        <f>'Raw Data'!BQ9</f>
        <v>14000</v>
      </c>
      <c r="CD9">
        <f>'Raw Data'!BR9</f>
        <v>6</v>
      </c>
      <c r="CE9">
        <f>'Raw Data'!BS9</f>
        <v>1</v>
      </c>
      <c r="CF9">
        <f>'Raw Data'!BT9</f>
        <v>2</v>
      </c>
      <c r="CG9">
        <f>'Raw Data'!BU9</f>
        <v>1</v>
      </c>
      <c r="CH9">
        <f>'Raw Data'!BV9</f>
        <v>1</v>
      </c>
      <c r="CI9">
        <f>'Raw Data'!BW9</f>
        <v>2</v>
      </c>
      <c r="CJ9">
        <f>'Raw Data'!BX9</f>
        <v>0</v>
      </c>
      <c r="CK9">
        <f>'Raw Data'!BY9</f>
        <v>5</v>
      </c>
      <c r="CL9" t="str">
        <f>'Raw Data'!BZ9</f>
        <v>N</v>
      </c>
      <c r="CM9">
        <f t="shared" si="11"/>
        <v>0</v>
      </c>
      <c r="CN9">
        <f>'Raw Data'!CA9</f>
        <v>15</v>
      </c>
      <c r="CO9">
        <f>'Raw Data'!CB9</f>
        <v>140</v>
      </c>
      <c r="CP9">
        <f>'Raw Data'!CC9</f>
        <v>0</v>
      </c>
      <c r="CQ9" t="str">
        <f>'Raw Data'!CD9</f>
        <v>Not Urban</v>
      </c>
      <c r="CR9" t="str">
        <f>'Raw Data'!CE9</f>
        <v>Not Urban</v>
      </c>
      <c r="CS9">
        <f>'Raw Data'!CF9</f>
        <v>0</v>
      </c>
      <c r="CT9">
        <f>'Raw Data'!CG9</f>
        <v>55</v>
      </c>
      <c r="CU9">
        <f>'Raw Data'!CH9</f>
        <v>2215</v>
      </c>
      <c r="CV9" t="str">
        <f>'Raw Data'!CI9</f>
        <v xml:space="preserve"> </v>
      </c>
      <c r="CW9">
        <f>'Raw Data'!CJ9</f>
        <v>0</v>
      </c>
      <c r="CX9">
        <f>'Raw Data'!CK9</f>
        <v>0.66858700000000004</v>
      </c>
      <c r="CY9">
        <f>'Raw Data'!CL9</f>
        <v>11</v>
      </c>
      <c r="CZ9" t="str">
        <f>'Raw Data'!CM9</f>
        <v>State Mainline</v>
      </c>
      <c r="DA9">
        <f>'Raw Data'!CN9</f>
        <v>2215</v>
      </c>
      <c r="DB9">
        <f>'Raw Data'!CO9</f>
        <v>14807</v>
      </c>
      <c r="DC9">
        <f>'Raw Data'!CP9</f>
        <v>21.931999999999999</v>
      </c>
      <c r="DD9">
        <f>'Raw Data'!CQ9</f>
        <v>22.6</v>
      </c>
      <c r="DE9">
        <f>'Raw Data'!CR9</f>
        <v>14807</v>
      </c>
      <c r="DF9">
        <f>'Raw Data'!CS9</f>
        <v>0</v>
      </c>
      <c r="DG9">
        <f>'Raw Data'!CT9</f>
        <v>3530.1379000000002</v>
      </c>
      <c r="DH9">
        <f>'Raw Data'!CU9</f>
        <v>100</v>
      </c>
      <c r="DI9">
        <f>'Raw Data'!CV9</f>
        <v>2238</v>
      </c>
      <c r="DJ9">
        <f>'Raw Data'!CW9</f>
        <v>2.4353E-2</v>
      </c>
      <c r="DK9">
        <f>'Raw Data'!CX9</f>
        <v>0</v>
      </c>
      <c r="DL9">
        <f>'Raw Data'!CY9</f>
        <v>2.506E-3</v>
      </c>
      <c r="DM9">
        <f>'Raw Data'!CZ9</f>
        <v>29</v>
      </c>
      <c r="DN9" t="str">
        <f>'Raw Data'!DA9</f>
        <v>015-0216</v>
      </c>
      <c r="DO9" t="str">
        <f>'Raw Data'!DB9</f>
        <v>5R : Rural Major Collector</v>
      </c>
      <c r="DP9" t="str">
        <f>'Raw Data'!DC9</f>
        <v>34.345635, -84.686092</v>
      </c>
      <c r="DQ9">
        <f>'Raw Data'!DD9</f>
        <v>-84.686092000000002</v>
      </c>
      <c r="DR9">
        <f>'Raw Data'!DE9</f>
        <v>34.345635000000001</v>
      </c>
      <c r="DS9">
        <f>'Raw Data'!DF9</f>
        <v>34.345635000000001</v>
      </c>
      <c r="DT9">
        <f>'Raw Data'!DG9</f>
        <v>-84.686092000000002</v>
      </c>
      <c r="DU9">
        <f>'Raw Data'!DH9</f>
        <v>3.0401999999999998E-2</v>
      </c>
      <c r="DV9">
        <f>'Raw Data'!DI9</f>
        <v>2.506E-3</v>
      </c>
      <c r="DW9">
        <f>'Raw Data'!DJ9</f>
        <v>2</v>
      </c>
      <c r="DX9" s="11">
        <f t="shared" si="12"/>
        <v>2298.3333333333335</v>
      </c>
      <c r="DY9" s="5">
        <f t="shared" si="13"/>
        <v>2090</v>
      </c>
      <c r="DZ9" s="5">
        <f t="shared" si="6"/>
        <v>208.33333333333348</v>
      </c>
      <c r="EA9" s="5">
        <f t="shared" si="7"/>
        <v>9.9681020733652384E-2</v>
      </c>
      <c r="EB9" s="5">
        <f t="shared" si="8"/>
        <v>2194.166666666667</v>
      </c>
      <c r="EC9">
        <f>'Raw Data'!DK9</f>
        <v>2310</v>
      </c>
      <c r="ED9">
        <f>'Raw Data'!DL9</f>
        <v>6.7</v>
      </c>
      <c r="EE9">
        <f>'Raw Data'!DM9</f>
        <v>2345</v>
      </c>
      <c r="EF9">
        <f>'Raw Data'!DN9</f>
        <v>6.75</v>
      </c>
      <c r="EG9">
        <f>'Raw Data'!DO9</f>
        <v>2240</v>
      </c>
      <c r="EH9">
        <f>'Raw Data'!DP9</f>
        <v>6.75</v>
      </c>
      <c r="EI9">
        <f>'Raw Data'!DQ9</f>
        <v>2280</v>
      </c>
      <c r="EJ9">
        <f>'Raw Data'!DR9</f>
        <v>0</v>
      </c>
      <c r="EK9">
        <f>'Raw Data'!DS9</f>
        <v>2215</v>
      </c>
      <c r="EL9">
        <f>'Raw Data'!DT9</f>
        <v>14.6</v>
      </c>
      <c r="EM9">
        <f>'Raw Data'!DU9</f>
        <v>2110</v>
      </c>
      <c r="EN9">
        <f>'Raw Data'!DV9</f>
        <v>14.55</v>
      </c>
      <c r="EO9">
        <f>'Raw Data'!DW9</f>
        <v>2120</v>
      </c>
      <c r="EP9">
        <f>'Raw Data'!DX9</f>
        <v>14.8</v>
      </c>
      <c r="EQ9">
        <f>'Raw Data'!DY9</f>
        <v>1915</v>
      </c>
      <c r="ER9">
        <f>'Raw Data'!DZ9</f>
        <v>14.8</v>
      </c>
      <c r="ES9">
        <f>'Raw Data'!EA9</f>
        <v>1750</v>
      </c>
      <c r="ET9">
        <f>'Raw Data'!EB9</f>
        <v>14.7</v>
      </c>
      <c r="EU9">
        <f>'Raw Data'!EC9</f>
        <v>1865</v>
      </c>
      <c r="EV9">
        <f>'Raw Data'!ED9</f>
        <v>17.95</v>
      </c>
      <c r="EW9">
        <f>'Raw Data'!EE9</f>
        <v>4.2999999999999999E-4</v>
      </c>
    </row>
    <row r="10" spans="1:153" x14ac:dyDescent="0.3">
      <c r="A10">
        <f>'Raw Data'!A10</f>
        <v>8</v>
      </c>
      <c r="B10" t="str">
        <f>'Raw Data'!B10</f>
        <v>Point</v>
      </c>
      <c r="C10">
        <f>'Raw Data'!C10</f>
        <v>883</v>
      </c>
      <c r="D10">
        <f>'Raw Data'!D10</f>
        <v>65832</v>
      </c>
      <c r="E10" t="str">
        <f>'Raw Data'!E10</f>
        <v>Point</v>
      </c>
      <c r="F10">
        <f>'Raw Data'!F10</f>
        <v>5109834</v>
      </c>
      <c r="G10" t="str">
        <f>'Raw Data'!G10</f>
        <v>Gsp Post 00</v>
      </c>
      <c r="H10" s="3">
        <f>'Raw Data'!H10</f>
        <v>42002</v>
      </c>
      <c r="L10">
        <f t="shared" si="0"/>
        <v>0</v>
      </c>
      <c r="M10" s="5">
        <f t="shared" si="1"/>
        <v>42002</v>
      </c>
      <c r="N10" s="5">
        <f t="shared" si="9"/>
        <v>2014</v>
      </c>
      <c r="O10" s="5" t="str" cm="1">
        <f t="array" ref="O10">_xlfn.IFS(N10&lt;=2016,"before treatment",N10=2017,"unknown",N10&gt;2017,"after treatment")</f>
        <v>before treatment</v>
      </c>
      <c r="P10" s="5">
        <f t="shared" si="2"/>
        <v>1</v>
      </c>
      <c r="Q10" s="5">
        <f t="shared" si="3"/>
        <v>0</v>
      </c>
      <c r="R10" t="str">
        <f>'Raw Data'!I10</f>
        <v>Bartow</v>
      </c>
      <c r="S10" t="str">
        <f>'Raw Data'!J10</f>
        <v>State Route 140</v>
      </c>
      <c r="T10" t="str">
        <f>'Raw Data'!K10</f>
        <v>(none)</v>
      </c>
      <c r="U10" t="str">
        <f>'Raw Data'!L10</f>
        <v>(O) No Injury</v>
      </c>
      <c r="V10">
        <f>'Raw Data'!M10</f>
        <v>0</v>
      </c>
      <c r="W10">
        <f>'Raw Data'!N10</f>
        <v>0</v>
      </c>
      <c r="X10">
        <f>'Raw Data'!O10</f>
        <v>0</v>
      </c>
      <c r="Y10" t="str">
        <f>'Raw Data'!P10</f>
        <v>Angle (Other)</v>
      </c>
      <c r="Z10" t="str">
        <f>'Raw Data'!Q10</f>
        <v>On Roadway - Non-Intersection</v>
      </c>
      <c r="AA10" t="str">
        <f>'Raw Data'!R10</f>
        <v>["Motor Vehicle in Motion","Motor Vehicle in Motion"]</v>
      </c>
      <c r="AB10" t="str">
        <f>'Raw Data'!S10</f>
        <v>["Motor Vehicle in Motion","Motor Vehicle in Motion"]</v>
      </c>
      <c r="AC10" t="str">
        <f>'Raw Data'!T10</f>
        <v>["Changed Lanes Improperly","No Contributing Factors"]</v>
      </c>
      <c r="AD10">
        <f>'Raw Data'!U10</f>
        <v>2</v>
      </c>
      <c r="AE10" s="5" t="str">
        <f t="shared" si="10"/>
        <v>No</v>
      </c>
      <c r="AF10" t="str">
        <f>'Raw Data'!V10</f>
        <v>["Negotiating a Curve","Negotiating a Curve"]</v>
      </c>
      <c r="AG10" s="5">
        <f t="shared" si="4"/>
        <v>0</v>
      </c>
      <c r="AH10" t="str">
        <f>'Raw Data'!W10</f>
        <v>["East","West"]</v>
      </c>
      <c r="AI10" t="str">
        <f>'Raw Data'!X10</f>
        <v>Daylight</v>
      </c>
      <c r="AJ10" t="str">
        <f>'Raw Data'!Y10</f>
        <v>Wet</v>
      </c>
      <c r="AK10">
        <f>'Raw Data'!Z10</f>
        <v>0</v>
      </c>
      <c r="AL10" t="str">
        <f>'Raw Data'!AA10</f>
        <v>["Lap and Shoulder Belt Used","Lap and Shoulder Belt Used","Lap and Shoulder Belt Used"]</v>
      </c>
      <c r="AM10" s="5">
        <f t="shared" si="5"/>
        <v>0</v>
      </c>
      <c r="AN10" t="str">
        <f>'Raw Data'!AB10</f>
        <v>["Passenger Car","Sports Utility Vehicle (SUV)"]</v>
      </c>
      <c r="AO10" t="str">
        <f>'Raw Data'!AC10</f>
        <v>0151014000I</v>
      </c>
      <c r="AP10">
        <f>'Raw Data'!AD10</f>
        <v>22.186</v>
      </c>
      <c r="AQ10">
        <f>'Raw Data'!AE10</f>
        <v>34.348336000000003</v>
      </c>
      <c r="AR10">
        <f>'Raw Data'!AF10</f>
        <v>-84.652105000000006</v>
      </c>
      <c r="AS10">
        <f>'Raw Data'!AG10</f>
        <v>3</v>
      </c>
      <c r="AT10">
        <f>'Raw Data'!AH10</f>
        <v>93</v>
      </c>
      <c r="AU10">
        <f>'Raw Data'!AI10</f>
        <v>1692</v>
      </c>
      <c r="AV10" t="str">
        <f>'Raw Data'!AJ10</f>
        <v>D6_0140_00_I</v>
      </c>
      <c r="AW10">
        <f>'Raw Data'!AK10</f>
        <v>59</v>
      </c>
      <c r="AX10">
        <f>'Raw Data'!AL10</f>
        <v>62</v>
      </c>
      <c r="AY10" t="str">
        <f>'Raw Data'!AM10</f>
        <v>simple</v>
      </c>
      <c r="AZ10">
        <f>'Raw Data'!AN10</f>
        <v>657.1</v>
      </c>
      <c r="BA10">
        <f>'Raw Data'!AO10</f>
        <v>68</v>
      </c>
      <c r="BB10">
        <f>'Raw Data'!AP10</f>
        <v>783</v>
      </c>
      <c r="BC10">
        <f>'Raw Data'!AQ10</f>
        <v>-84.65343</v>
      </c>
      <c r="BD10">
        <f>'Raw Data'!AR10</f>
        <v>34.348636999999997</v>
      </c>
      <c r="BE10">
        <f>'Raw Data'!AS10</f>
        <v>-84.650980000000004</v>
      </c>
      <c r="BF10">
        <f>'Raw Data'!AT10</f>
        <v>34.348646000000002</v>
      </c>
      <c r="BG10" t="str">
        <f>'Raw Data'!AU10</f>
        <v>0151014000I</v>
      </c>
      <c r="BH10">
        <f>'Raw Data'!AV10</f>
        <v>1</v>
      </c>
      <c r="BI10">
        <f>'Raw Data'!AW10</f>
        <v>15</v>
      </c>
      <c r="BJ10">
        <f>'Raw Data'!AX10</f>
        <v>140</v>
      </c>
      <c r="BK10">
        <f>'Raw Data'!AY10</f>
        <v>0</v>
      </c>
      <c r="BL10">
        <f>'Raw Data'!AZ10</f>
        <v>55</v>
      </c>
      <c r="BM10">
        <f>'Raw Data'!BA10</f>
        <v>8.41</v>
      </c>
      <c r="BN10">
        <f>'Raw Data'!BB10</f>
        <v>8.15</v>
      </c>
      <c r="BO10">
        <f>'Raw Data'!BC10</f>
        <v>975.7</v>
      </c>
      <c r="BP10">
        <f>'Raw Data'!BD10</f>
        <v>1001.6</v>
      </c>
      <c r="BQ10">
        <f>'Raw Data'!BE10</f>
        <v>1042.3</v>
      </c>
      <c r="BR10">
        <f>'Raw Data'!BF10</f>
        <v>55</v>
      </c>
      <c r="BS10">
        <f>'Raw Data'!BG10</f>
        <v>47</v>
      </c>
      <c r="BT10">
        <f>'Raw Data'!BH10</f>
        <v>8</v>
      </c>
      <c r="BU10">
        <f>'Raw Data'!BI10</f>
        <v>44152</v>
      </c>
      <c r="BV10" t="str">
        <f>'Raw Data'!BJ10</f>
        <v>ASV_15+</v>
      </c>
      <c r="BW10">
        <f>'Raw Data'!BK10</f>
        <v>2.5509999999999999E-3</v>
      </c>
      <c r="BX10">
        <f>'Raw Data'!BL10</f>
        <v>2268</v>
      </c>
      <c r="BY10">
        <f>'Raw Data'!BM10</f>
        <v>2222</v>
      </c>
      <c r="BZ10" t="str">
        <f>'Raw Data'!BN10</f>
        <v>0151014000I</v>
      </c>
      <c r="CA10" t="str">
        <f>'Raw Data'!BO10</f>
        <v>BARTOW</v>
      </c>
      <c r="CB10">
        <f>'Raw Data'!BP10</f>
        <v>1</v>
      </c>
      <c r="CC10">
        <f>'Raw Data'!BQ10</f>
        <v>14000</v>
      </c>
      <c r="CD10">
        <f>'Raw Data'!BR10</f>
        <v>6</v>
      </c>
      <c r="CE10">
        <f>'Raw Data'!BS10</f>
        <v>1</v>
      </c>
      <c r="CF10">
        <f>'Raw Data'!BT10</f>
        <v>2</v>
      </c>
      <c r="CG10">
        <f>'Raw Data'!BU10</f>
        <v>1</v>
      </c>
      <c r="CH10">
        <f>'Raw Data'!BV10</f>
        <v>1</v>
      </c>
      <c r="CI10">
        <f>'Raw Data'!BW10</f>
        <v>2</v>
      </c>
      <c r="CJ10">
        <f>'Raw Data'!BX10</f>
        <v>0</v>
      </c>
      <c r="CK10">
        <f>'Raw Data'!BY10</f>
        <v>5</v>
      </c>
      <c r="CL10" t="str">
        <f>'Raw Data'!BZ10</f>
        <v>N</v>
      </c>
      <c r="CM10">
        <f t="shared" si="11"/>
        <v>0</v>
      </c>
      <c r="CN10">
        <f>'Raw Data'!CA10</f>
        <v>15</v>
      </c>
      <c r="CO10">
        <f>'Raw Data'!CB10</f>
        <v>140</v>
      </c>
      <c r="CP10">
        <f>'Raw Data'!CC10</f>
        <v>0</v>
      </c>
      <c r="CQ10" t="str">
        <f>'Raw Data'!CD10</f>
        <v>Not Urban</v>
      </c>
      <c r="CR10" t="str">
        <f>'Raw Data'!CE10</f>
        <v>Not Urban</v>
      </c>
      <c r="CS10">
        <f>'Raw Data'!CF10</f>
        <v>0</v>
      </c>
      <c r="CT10">
        <f>'Raw Data'!CG10</f>
        <v>55</v>
      </c>
      <c r="CU10">
        <f>'Raw Data'!CH10</f>
        <v>2215</v>
      </c>
      <c r="CV10" t="str">
        <f>'Raw Data'!CI10</f>
        <v xml:space="preserve"> </v>
      </c>
      <c r="CW10">
        <f>'Raw Data'!CJ10</f>
        <v>0</v>
      </c>
      <c r="CX10">
        <f>'Raw Data'!CK10</f>
        <v>0.66858700000000004</v>
      </c>
      <c r="CY10">
        <f>'Raw Data'!CL10</f>
        <v>11</v>
      </c>
      <c r="CZ10" t="str">
        <f>'Raw Data'!CM10</f>
        <v>State Mainline</v>
      </c>
      <c r="DA10">
        <f>'Raw Data'!CN10</f>
        <v>2215</v>
      </c>
      <c r="DB10">
        <f>'Raw Data'!CO10</f>
        <v>14807</v>
      </c>
      <c r="DC10">
        <f>'Raw Data'!CP10</f>
        <v>21.931999999999999</v>
      </c>
      <c r="DD10">
        <f>'Raw Data'!CQ10</f>
        <v>22.6</v>
      </c>
      <c r="DE10">
        <f>'Raw Data'!CR10</f>
        <v>14807</v>
      </c>
      <c r="DF10">
        <f>'Raw Data'!CS10</f>
        <v>0</v>
      </c>
      <c r="DG10">
        <f>'Raw Data'!CT10</f>
        <v>3530.1379000000002</v>
      </c>
      <c r="DH10">
        <f>'Raw Data'!CU10</f>
        <v>100</v>
      </c>
      <c r="DI10">
        <f>'Raw Data'!CV10</f>
        <v>2238</v>
      </c>
      <c r="DJ10">
        <f>'Raw Data'!CW10</f>
        <v>2.4353E-2</v>
      </c>
      <c r="DK10">
        <f>'Raw Data'!CX10</f>
        <v>0</v>
      </c>
      <c r="DL10">
        <f>'Raw Data'!CY10</f>
        <v>2.5509999999999999E-3</v>
      </c>
      <c r="DM10">
        <f>'Raw Data'!CZ10</f>
        <v>29</v>
      </c>
      <c r="DN10" t="str">
        <f>'Raw Data'!DA10</f>
        <v>015-0216</v>
      </c>
      <c r="DO10" t="str">
        <f>'Raw Data'!DB10</f>
        <v>5R : Rural Major Collector</v>
      </c>
      <c r="DP10" t="str">
        <f>'Raw Data'!DC10</f>
        <v>34.345635, -84.686092</v>
      </c>
      <c r="DQ10">
        <f>'Raw Data'!DD10</f>
        <v>-84.686092000000002</v>
      </c>
      <c r="DR10">
        <f>'Raw Data'!DE10</f>
        <v>34.345635000000001</v>
      </c>
      <c r="DS10">
        <f>'Raw Data'!DF10</f>
        <v>34.345635000000001</v>
      </c>
      <c r="DT10">
        <f>'Raw Data'!DG10</f>
        <v>-84.686092000000002</v>
      </c>
      <c r="DU10">
        <f>'Raw Data'!DH10</f>
        <v>3.2799000000000002E-2</v>
      </c>
      <c r="DV10">
        <f>'Raw Data'!DI10</f>
        <v>2.5509999999999999E-3</v>
      </c>
      <c r="DW10">
        <f>'Raw Data'!DJ10</f>
        <v>3</v>
      </c>
      <c r="DX10" s="11">
        <f t="shared" si="12"/>
        <v>2298.3333333333335</v>
      </c>
      <c r="DY10" s="5">
        <f t="shared" si="13"/>
        <v>2090</v>
      </c>
      <c r="DZ10" s="5">
        <f t="shared" si="6"/>
        <v>208.33333333333348</v>
      </c>
      <c r="EA10" s="5">
        <f t="shared" si="7"/>
        <v>9.9681020733652384E-2</v>
      </c>
      <c r="EB10" s="5">
        <f t="shared" si="8"/>
        <v>2194.166666666667</v>
      </c>
      <c r="EC10">
        <f>'Raw Data'!DK10</f>
        <v>2310</v>
      </c>
      <c r="ED10">
        <f>'Raw Data'!DL10</f>
        <v>6.7</v>
      </c>
      <c r="EE10">
        <f>'Raw Data'!DM10</f>
        <v>2345</v>
      </c>
      <c r="EF10">
        <f>'Raw Data'!DN10</f>
        <v>6.75</v>
      </c>
      <c r="EG10">
        <f>'Raw Data'!DO10</f>
        <v>2240</v>
      </c>
      <c r="EH10">
        <f>'Raw Data'!DP10</f>
        <v>6.75</v>
      </c>
      <c r="EI10">
        <f>'Raw Data'!DQ10</f>
        <v>2280</v>
      </c>
      <c r="EJ10">
        <f>'Raw Data'!DR10</f>
        <v>0</v>
      </c>
      <c r="EK10">
        <f>'Raw Data'!DS10</f>
        <v>2215</v>
      </c>
      <c r="EL10">
        <f>'Raw Data'!DT10</f>
        <v>14.6</v>
      </c>
      <c r="EM10">
        <f>'Raw Data'!DU10</f>
        <v>2110</v>
      </c>
      <c r="EN10">
        <f>'Raw Data'!DV10</f>
        <v>14.55</v>
      </c>
      <c r="EO10">
        <f>'Raw Data'!DW10</f>
        <v>2120</v>
      </c>
      <c r="EP10">
        <f>'Raw Data'!DX10</f>
        <v>14.8</v>
      </c>
      <c r="EQ10">
        <f>'Raw Data'!DY10</f>
        <v>1915</v>
      </c>
      <c r="ER10">
        <f>'Raw Data'!DZ10</f>
        <v>14.8</v>
      </c>
      <c r="ES10">
        <f>'Raw Data'!EA10</f>
        <v>1750</v>
      </c>
      <c r="ET10">
        <f>'Raw Data'!EB10</f>
        <v>14.7</v>
      </c>
      <c r="EU10">
        <f>'Raw Data'!EC10</f>
        <v>1865</v>
      </c>
      <c r="EV10">
        <f>'Raw Data'!ED10</f>
        <v>17.95</v>
      </c>
      <c r="EW10">
        <f>'Raw Data'!EE10</f>
        <v>0</v>
      </c>
    </row>
    <row r="11" spans="1:153" x14ac:dyDescent="0.3">
      <c r="A11">
        <f>'Raw Data'!A11</f>
        <v>9</v>
      </c>
      <c r="B11" t="str">
        <f>'Raw Data'!B11</f>
        <v>Point</v>
      </c>
      <c r="C11">
        <f>'Raw Data'!C11</f>
        <v>990</v>
      </c>
      <c r="D11">
        <f>'Raw Data'!D11</f>
        <v>47661</v>
      </c>
      <c r="E11" t="str">
        <f>'Raw Data'!E11</f>
        <v>Point</v>
      </c>
      <c r="F11">
        <f>'Raw Data'!F11</f>
        <v>5893309</v>
      </c>
      <c r="G11" t="str">
        <f>'Raw Data'!G11</f>
        <v>Gsp Post 00</v>
      </c>
      <c r="H11" s="3">
        <f>'Raw Data'!H11</f>
        <v>42606</v>
      </c>
      <c r="L11">
        <f t="shared" si="0"/>
        <v>0</v>
      </c>
      <c r="M11" s="5">
        <f t="shared" si="1"/>
        <v>42606</v>
      </c>
      <c r="N11" s="5">
        <f t="shared" si="9"/>
        <v>2016</v>
      </c>
      <c r="O11" s="5" t="str" cm="1">
        <f t="array" ref="O11">_xlfn.IFS(N11&lt;=2016,"before treatment",N11=2017,"unknown",N11&gt;2017,"after treatment")</f>
        <v>before treatment</v>
      </c>
      <c r="P11" s="5">
        <f t="shared" si="2"/>
        <v>1</v>
      </c>
      <c r="Q11" s="5">
        <f t="shared" si="3"/>
        <v>0</v>
      </c>
      <c r="R11" t="str">
        <f>'Raw Data'!I11</f>
        <v>Bartow</v>
      </c>
      <c r="S11" t="str">
        <f>'Raw Data'!J11</f>
        <v>State Route 294 (spur)</v>
      </c>
      <c r="T11" t="str">
        <f>'Raw Data'!K11</f>
        <v>(none)</v>
      </c>
      <c r="U11" t="str">
        <f>'Raw Data'!L11</f>
        <v>(C) Possible Injury / Complaint</v>
      </c>
      <c r="V11">
        <f>'Raw Data'!M11</f>
        <v>0</v>
      </c>
      <c r="W11">
        <f>'Raw Data'!N11</f>
        <v>0</v>
      </c>
      <c r="X11">
        <f>'Raw Data'!O11</f>
        <v>0</v>
      </c>
      <c r="Y11" t="str">
        <f>'Raw Data'!P11</f>
        <v>Not a Collision with Motor Vehicle</v>
      </c>
      <c r="Z11" t="str">
        <f>'Raw Data'!Q11</f>
        <v>On Shoulder</v>
      </c>
      <c r="AA11" t="str">
        <f>'Raw Data'!R11</f>
        <v>Motor Vehicle in Motion</v>
      </c>
      <c r="AB11" t="str">
        <f>'Raw Data'!S11</f>
        <v>Other - Fixed Object</v>
      </c>
      <c r="AC11" t="str">
        <f>'Raw Data'!T11</f>
        <v>Changed Lanes Improperly</v>
      </c>
      <c r="AD11">
        <f>'Raw Data'!U11</f>
        <v>1</v>
      </c>
      <c r="AE11" s="5" t="str">
        <f t="shared" si="10"/>
        <v>Yes</v>
      </c>
      <c r="AF11" t="str">
        <f>'Raw Data'!V11</f>
        <v>Straight</v>
      </c>
      <c r="AG11" s="5">
        <f t="shared" si="4"/>
        <v>0</v>
      </c>
      <c r="AH11" t="str">
        <f>'Raw Data'!W11</f>
        <v>West</v>
      </c>
      <c r="AI11" t="str">
        <f>'Raw Data'!X11</f>
        <v>Daylight</v>
      </c>
      <c r="AJ11" t="str">
        <f>'Raw Data'!Y11</f>
        <v>Dry</v>
      </c>
      <c r="AK11">
        <f>'Raw Data'!Z11</f>
        <v>38</v>
      </c>
      <c r="AL11" t="str">
        <f>'Raw Data'!AA11</f>
        <v>Lap and Shoulder Belt Used</v>
      </c>
      <c r="AM11" s="5">
        <f t="shared" si="5"/>
        <v>0</v>
      </c>
      <c r="AN11" t="str">
        <f>'Raw Data'!AB11</f>
        <v>Pickup Truck</v>
      </c>
      <c r="AO11" t="str">
        <f>'Raw Data'!AC11</f>
        <v>01510020SPI</v>
      </c>
      <c r="AP11">
        <f>'Raw Data'!AD11</f>
        <v>0.61864399999999997</v>
      </c>
      <c r="AQ11">
        <f>'Raw Data'!AE11</f>
        <v>34.171664</v>
      </c>
      <c r="AR11">
        <f>'Raw Data'!AF11</f>
        <v>-84.734488999999996</v>
      </c>
      <c r="AS11">
        <f>'Raw Data'!AG11</f>
        <v>4</v>
      </c>
      <c r="AT11">
        <f>'Raw Data'!AH11</f>
        <v>1</v>
      </c>
      <c r="AU11">
        <f>'Raw Data'!AI11</f>
        <v>680</v>
      </c>
      <c r="AV11" t="str">
        <f>'Raw Data'!AJ11</f>
        <v>D6_0020_SP_I</v>
      </c>
      <c r="AW11">
        <f>'Raw Data'!AK11</f>
        <v>4</v>
      </c>
      <c r="AX11">
        <f>'Raw Data'!AL11</f>
        <v>4</v>
      </c>
      <c r="AY11" t="str">
        <f>'Raw Data'!AM11</f>
        <v>simple</v>
      </c>
      <c r="AZ11">
        <f>'Raw Data'!AN11</f>
        <v>760</v>
      </c>
      <c r="BA11">
        <f>'Raw Data'!AO11</f>
        <v>92.8</v>
      </c>
      <c r="BB11">
        <f>'Raw Data'!AP11</f>
        <v>1231</v>
      </c>
      <c r="BC11">
        <f>'Raw Data'!AQ11</f>
        <v>-84.731819000000002</v>
      </c>
      <c r="BD11">
        <f>'Raw Data'!AR11</f>
        <v>34.169612000000001</v>
      </c>
      <c r="BE11">
        <f>'Raw Data'!AS11</f>
        <v>-84.734540999999993</v>
      </c>
      <c r="BF11">
        <f>'Raw Data'!AT11</f>
        <v>34.171667999999997</v>
      </c>
      <c r="BG11" t="str">
        <f>'Raw Data'!AU11</f>
        <v>01510020SPI</v>
      </c>
      <c r="BH11">
        <f>'Raw Data'!AV11</f>
        <v>1</v>
      </c>
      <c r="BI11">
        <f>'Raw Data'!AW11</f>
        <v>15</v>
      </c>
      <c r="BJ11">
        <f>'Raw Data'!AX11</f>
        <v>20</v>
      </c>
      <c r="BK11" t="str">
        <f>'Raw Data'!AY11</f>
        <v>SP</v>
      </c>
      <c r="BL11">
        <f>'Raw Data'!AZ11</f>
        <v>35</v>
      </c>
      <c r="BM11">
        <f>'Raw Data'!BA11</f>
        <v>6.05</v>
      </c>
      <c r="BN11">
        <f>'Raw Data'!BB11</f>
        <v>5.33</v>
      </c>
      <c r="BO11">
        <f>'Raw Data'!BC11</f>
        <v>933.4</v>
      </c>
      <c r="BP11">
        <f>'Raw Data'!BD11</f>
        <v>921.9</v>
      </c>
      <c r="BQ11">
        <f>'Raw Data'!BE11</f>
        <v>907.2</v>
      </c>
      <c r="BR11">
        <f>'Raw Data'!BF11</f>
        <v>35</v>
      </c>
      <c r="BS11">
        <f>'Raw Data'!BG11</f>
        <v>50.2</v>
      </c>
      <c r="BT11">
        <f>'Raw Data'!BH11</f>
        <v>0</v>
      </c>
      <c r="BU11">
        <f>'Raw Data'!BI11</f>
        <v>42662</v>
      </c>
      <c r="BV11" t="str">
        <f>'Raw Data'!BJ11</f>
        <v>NONE</v>
      </c>
      <c r="BW11">
        <f>'Raw Data'!BK11</f>
        <v>3.754E-3</v>
      </c>
      <c r="BX11">
        <f>'Raw Data'!BL11</f>
        <v>2036</v>
      </c>
      <c r="BY11">
        <f>'Raw Data'!BM11</f>
        <v>1976</v>
      </c>
      <c r="BZ11" t="str">
        <f>'Raw Data'!BN11</f>
        <v>01510020SPI</v>
      </c>
      <c r="CA11" t="str">
        <f>'Raw Data'!BO11</f>
        <v>BARTOW</v>
      </c>
      <c r="CB11">
        <f>'Raw Data'!BP11</f>
        <v>1</v>
      </c>
      <c r="CC11" t="str">
        <f>'Raw Data'!BQ11</f>
        <v>0020SP</v>
      </c>
      <c r="CD11">
        <f>'Raw Data'!BR11</f>
        <v>6</v>
      </c>
      <c r="CE11">
        <f>'Raw Data'!BS11</f>
        <v>1</v>
      </c>
      <c r="CF11">
        <f>'Raw Data'!BT11</f>
        <v>2</v>
      </c>
      <c r="CG11">
        <f>'Raw Data'!BU11</f>
        <v>1</v>
      </c>
      <c r="CH11">
        <f>'Raw Data'!BV11</f>
        <v>1</v>
      </c>
      <c r="CI11">
        <f>'Raw Data'!BW11</f>
        <v>2</v>
      </c>
      <c r="CJ11">
        <f>'Raw Data'!BX11</f>
        <v>0</v>
      </c>
      <c r="CK11">
        <f>'Raw Data'!BY11</f>
        <v>5</v>
      </c>
      <c r="CL11" t="str">
        <f>'Raw Data'!BZ11</f>
        <v>N</v>
      </c>
      <c r="CM11">
        <f t="shared" si="11"/>
        <v>0</v>
      </c>
      <c r="CN11">
        <f>'Raw Data'!CA11</f>
        <v>15</v>
      </c>
      <c r="CO11">
        <f>'Raw Data'!CB11</f>
        <v>20</v>
      </c>
      <c r="CP11" t="str">
        <f>'Raw Data'!CC11</f>
        <v>SP</v>
      </c>
      <c r="CQ11" t="str">
        <f>'Raw Data'!CD11</f>
        <v>Not Urban</v>
      </c>
      <c r="CR11" t="str">
        <f>'Raw Data'!CE11</f>
        <v>Not Urban</v>
      </c>
      <c r="CS11">
        <f>'Raw Data'!CF11</f>
        <v>0</v>
      </c>
      <c r="CT11">
        <f>'Raw Data'!CG11</f>
        <v>35</v>
      </c>
      <c r="CU11">
        <f>'Raw Data'!CH11</f>
        <v>450</v>
      </c>
      <c r="CV11" t="str">
        <f>'Raw Data'!CI11</f>
        <v xml:space="preserve"> </v>
      </c>
      <c r="CW11">
        <f>'Raw Data'!CJ11</f>
        <v>0</v>
      </c>
      <c r="CX11">
        <f>'Raw Data'!CK11</f>
        <v>1.1179159999999999</v>
      </c>
      <c r="CY11">
        <f>'Raw Data'!CL11</f>
        <v>11</v>
      </c>
      <c r="CZ11" t="str">
        <f>'Raw Data'!CM11</f>
        <v>State Mainline</v>
      </c>
      <c r="DA11">
        <f>'Raw Data'!CN11</f>
        <v>450</v>
      </c>
      <c r="DB11">
        <f>'Raw Data'!CO11</f>
        <v>14557</v>
      </c>
      <c r="DC11">
        <f>'Raw Data'!CP11</f>
        <v>0</v>
      </c>
      <c r="DD11">
        <f>'Raw Data'!CQ11</f>
        <v>1.117</v>
      </c>
      <c r="DE11">
        <f>'Raw Data'!CR11</f>
        <v>14557</v>
      </c>
      <c r="DF11">
        <f>'Raw Data'!CS11</f>
        <v>0</v>
      </c>
      <c r="DG11">
        <f>'Raw Data'!CT11</f>
        <v>5902.596254</v>
      </c>
      <c r="DH11">
        <f>'Raw Data'!CU11</f>
        <v>100</v>
      </c>
      <c r="DI11">
        <f>'Raw Data'!CV11</f>
        <v>1992</v>
      </c>
      <c r="DJ11">
        <f>'Raw Data'!CW11</f>
        <v>3.6499999999999998E-2</v>
      </c>
      <c r="DK11">
        <f>'Raw Data'!CX11</f>
        <v>0</v>
      </c>
      <c r="DL11">
        <f>'Raw Data'!CY11</f>
        <v>3.754E-3</v>
      </c>
      <c r="DM11">
        <f>'Raw Data'!CZ11</f>
        <v>40</v>
      </c>
      <c r="DN11" t="str">
        <f>'Raw Data'!DA11</f>
        <v>015-0263</v>
      </c>
      <c r="DO11" t="str">
        <f>'Raw Data'!DB11</f>
        <v>4U : Urban Minor Arterial</v>
      </c>
      <c r="DP11" t="str">
        <f>'Raw Data'!DC11</f>
        <v>34.181188, -84.738281</v>
      </c>
      <c r="DQ11">
        <f>'Raw Data'!DD11</f>
        <v>-84.738281000000001</v>
      </c>
      <c r="DR11">
        <f>'Raw Data'!DE11</f>
        <v>34.181187999999999</v>
      </c>
      <c r="DS11">
        <f>'Raw Data'!DF11</f>
        <v>34.181187999999999</v>
      </c>
      <c r="DT11">
        <f>'Raw Data'!DG11</f>
        <v>-84.738281000000001</v>
      </c>
      <c r="DU11">
        <f>'Raw Data'!DH11</f>
        <v>1.0227E-2</v>
      </c>
      <c r="DV11">
        <f>'Raw Data'!DI11</f>
        <v>3.754E-3</v>
      </c>
      <c r="DW11">
        <f>'Raw Data'!DJ11</f>
        <v>4</v>
      </c>
      <c r="DX11" s="11">
        <f t="shared" si="12"/>
        <v>510</v>
      </c>
      <c r="DY11" s="5">
        <f t="shared" si="13"/>
        <v>480</v>
      </c>
      <c r="DZ11" s="5">
        <f t="shared" si="6"/>
        <v>30</v>
      </c>
      <c r="EA11" s="5">
        <f t="shared" si="7"/>
        <v>6.25E-2</v>
      </c>
      <c r="EB11" s="5">
        <f t="shared" si="8"/>
        <v>495</v>
      </c>
      <c r="EC11">
        <f>'Raw Data'!DK11</f>
        <v>730</v>
      </c>
      <c r="ED11">
        <f>'Raw Data'!DL11</f>
        <v>13.7</v>
      </c>
      <c r="EE11">
        <f>'Raw Data'!DM11</f>
        <v>400</v>
      </c>
      <c r="EF11">
        <f>'Raw Data'!DN11</f>
        <v>13.5</v>
      </c>
      <c r="EG11">
        <f>'Raw Data'!DO11</f>
        <v>400</v>
      </c>
      <c r="EH11">
        <f>'Raw Data'!DP11</f>
        <v>13.5</v>
      </c>
      <c r="EI11">
        <f>'Raw Data'!DQ11</f>
        <v>450</v>
      </c>
      <c r="EJ11">
        <f>'Raw Data'!DR11</f>
        <v>0</v>
      </c>
      <c r="EK11">
        <f>'Raw Data'!DS11</f>
        <v>450</v>
      </c>
      <c r="EL11">
        <f>'Raw Data'!DT11</f>
        <v>14.2</v>
      </c>
      <c r="EM11">
        <f>'Raw Data'!DU11</f>
        <v>550</v>
      </c>
      <c r="EN11">
        <f>'Raw Data'!DV11</f>
        <v>14.7</v>
      </c>
      <c r="EO11">
        <f>'Raw Data'!DW11</f>
        <v>530</v>
      </c>
      <c r="EP11">
        <f>'Raw Data'!DX11</f>
        <v>15.3</v>
      </c>
      <c r="EQ11">
        <f>'Raw Data'!DY11</f>
        <v>390</v>
      </c>
      <c r="ER11">
        <f>'Raw Data'!DZ11</f>
        <v>12.1</v>
      </c>
      <c r="ES11">
        <f>'Raw Data'!EA11</f>
        <v>380</v>
      </c>
      <c r="ET11">
        <f>'Raw Data'!EB11</f>
        <v>11.8</v>
      </c>
      <c r="EU11">
        <f>'Raw Data'!EC11</f>
        <v>320</v>
      </c>
      <c r="EV11">
        <f>'Raw Data'!ED11</f>
        <v>0</v>
      </c>
      <c r="EW11">
        <f>'Raw Data'!EE11</f>
        <v>0</v>
      </c>
    </row>
    <row r="12" spans="1:153" x14ac:dyDescent="0.3">
      <c r="A12">
        <f>'Raw Data'!A12</f>
        <v>10</v>
      </c>
      <c r="B12" t="str">
        <f>'Raw Data'!B12</f>
        <v>Point</v>
      </c>
      <c r="C12">
        <f>'Raw Data'!C12</f>
        <v>912</v>
      </c>
      <c r="D12">
        <f>'Raw Data'!D12</f>
        <v>61557</v>
      </c>
      <c r="E12" t="str">
        <f>'Raw Data'!E12</f>
        <v>Point</v>
      </c>
      <c r="F12">
        <f>'Raw Data'!F12</f>
        <v>5316592</v>
      </c>
      <c r="G12" t="str">
        <f>'Raw Data'!G12</f>
        <v>Gsp Post 00</v>
      </c>
      <c r="H12" s="3">
        <f>'Raw Data'!H12</f>
        <v>42162</v>
      </c>
      <c r="L12">
        <f t="shared" si="0"/>
        <v>0</v>
      </c>
      <c r="M12" s="5">
        <f t="shared" si="1"/>
        <v>42162</v>
      </c>
      <c r="N12" s="5">
        <f t="shared" si="9"/>
        <v>2015</v>
      </c>
      <c r="O12" s="5" t="str" cm="1">
        <f t="array" ref="O12">_xlfn.IFS(N12&lt;=2016,"before treatment",N12=2017,"unknown",N12&gt;2017,"after treatment")</f>
        <v>before treatment</v>
      </c>
      <c r="P12" s="5">
        <f t="shared" si="2"/>
        <v>1</v>
      </c>
      <c r="Q12" s="5">
        <f t="shared" si="3"/>
        <v>0</v>
      </c>
      <c r="R12" t="str">
        <f>'Raw Data'!I12</f>
        <v>Bartow</v>
      </c>
      <c r="S12" t="str">
        <f>'Raw Data'!J12</f>
        <v>State Route 294 (spur)</v>
      </c>
      <c r="T12" t="str">
        <f>'Raw Data'!K12</f>
        <v>(none)</v>
      </c>
      <c r="U12" t="str">
        <f>'Raw Data'!L12</f>
        <v>(O) No Injury</v>
      </c>
      <c r="V12">
        <f>'Raw Data'!M12</f>
        <v>0</v>
      </c>
      <c r="W12">
        <f>'Raw Data'!N12</f>
        <v>0</v>
      </c>
      <c r="X12">
        <f>'Raw Data'!O12</f>
        <v>0</v>
      </c>
      <c r="Y12" t="str">
        <f>'Raw Data'!P12</f>
        <v>Angle (Other)</v>
      </c>
      <c r="Z12" t="str">
        <f>'Raw Data'!Q12</f>
        <v>On Roadway - Non-Intersection</v>
      </c>
      <c r="AA12" t="str">
        <f>'Raw Data'!R12</f>
        <v>["Motor Vehicle in Motion","Motor Vehicle in Motion"]</v>
      </c>
      <c r="AB12" t="str">
        <f>'Raw Data'!S12</f>
        <v>["Motor Vehicle in Motion","Motor Vehicle in Motion"]</v>
      </c>
      <c r="AC12" t="str">
        <f>'Raw Data'!T12</f>
        <v>["Other","Other"]</v>
      </c>
      <c r="AD12">
        <f>'Raw Data'!U12</f>
        <v>2</v>
      </c>
      <c r="AE12" s="5" t="str">
        <f t="shared" si="10"/>
        <v>No</v>
      </c>
      <c r="AF12" t="str">
        <f>'Raw Data'!V12</f>
        <v>["Negotiating a Curve","Negotiating a Curve"]</v>
      </c>
      <c r="AG12" s="5">
        <f t="shared" si="4"/>
        <v>0</v>
      </c>
      <c r="AH12" t="str">
        <f>'Raw Data'!W12</f>
        <v>["North","South"]</v>
      </c>
      <c r="AI12" t="str">
        <f>'Raw Data'!X12</f>
        <v>Daylight</v>
      </c>
      <c r="AJ12" t="str">
        <f>'Raw Data'!Y12</f>
        <v>Dry</v>
      </c>
      <c r="AK12">
        <f>'Raw Data'!Z12</f>
        <v>0</v>
      </c>
      <c r="AL12" t="str">
        <f>'Raw Data'!AA12</f>
        <v>["Lap and Shoulder Belt Used","Lap and Shoulder Belt Used"]</v>
      </c>
      <c r="AM12" s="5">
        <f t="shared" si="5"/>
        <v>0</v>
      </c>
      <c r="AN12" t="str">
        <f>'Raw Data'!AB12</f>
        <v>["Passenger Car","Pickup Truck"]</v>
      </c>
      <c r="AO12" t="str">
        <f>'Raw Data'!AC12</f>
        <v>01510020SPI</v>
      </c>
      <c r="AP12">
        <f>'Raw Data'!AD12</f>
        <v>2.1123620000000001</v>
      </c>
      <c r="AQ12">
        <f>'Raw Data'!AE12</f>
        <v>34.190120999999998</v>
      </c>
      <c r="AR12">
        <f>'Raw Data'!AF12</f>
        <v>-84.735856999999996</v>
      </c>
      <c r="AS12">
        <f>'Raw Data'!AG12</f>
        <v>6</v>
      </c>
      <c r="AT12">
        <f>'Raw Data'!AH12</f>
        <v>3</v>
      </c>
      <c r="AU12">
        <f>'Raw Data'!AI12</f>
        <v>685</v>
      </c>
      <c r="AV12" t="str">
        <f>'Raw Data'!AJ12</f>
        <v>D6_0020_SP_I</v>
      </c>
      <c r="AW12">
        <f>'Raw Data'!AK12</f>
        <v>9</v>
      </c>
      <c r="AX12">
        <f>'Raw Data'!AL12</f>
        <v>9</v>
      </c>
      <c r="AY12" t="str">
        <f>'Raw Data'!AM12</f>
        <v>simple</v>
      </c>
      <c r="AZ12">
        <f>'Raw Data'!AN12</f>
        <v>441.5</v>
      </c>
      <c r="BA12">
        <f>'Raw Data'!AO12</f>
        <v>66.2</v>
      </c>
      <c r="BB12">
        <f>'Raw Data'!AP12</f>
        <v>510.4</v>
      </c>
      <c r="BC12">
        <f>'Raw Data'!AQ12</f>
        <v>-84.736579000000006</v>
      </c>
      <c r="BD12">
        <f>'Raw Data'!AR12</f>
        <v>34.187958999999999</v>
      </c>
      <c r="BE12">
        <f>'Raw Data'!AS12</f>
        <v>-84.735893000000004</v>
      </c>
      <c r="BF12">
        <f>'Raw Data'!AT12</f>
        <v>34.189162000000003</v>
      </c>
      <c r="BG12" t="str">
        <f>'Raw Data'!AU12</f>
        <v>01510020SPI</v>
      </c>
      <c r="BH12">
        <f>'Raw Data'!AV12</f>
        <v>1</v>
      </c>
      <c r="BI12">
        <f>'Raw Data'!AW12</f>
        <v>15</v>
      </c>
      <c r="BJ12">
        <f>'Raw Data'!AX12</f>
        <v>20</v>
      </c>
      <c r="BK12" t="str">
        <f>'Raw Data'!AY12</f>
        <v>SP</v>
      </c>
      <c r="BL12">
        <f>'Raw Data'!AZ12</f>
        <v>45</v>
      </c>
      <c r="BM12">
        <f>'Raw Data'!BA12</f>
        <v>17.07</v>
      </c>
      <c r="BN12">
        <f>'Raw Data'!BB12</f>
        <v>16.760000000000002</v>
      </c>
      <c r="BO12">
        <f>'Raw Data'!BC12</f>
        <v>997.4</v>
      </c>
      <c r="BP12">
        <f>'Raw Data'!BD12</f>
        <v>1007.9</v>
      </c>
      <c r="BQ12">
        <f>'Raw Data'!BE12</f>
        <v>1021.3</v>
      </c>
      <c r="BR12">
        <f>'Raw Data'!BF12</f>
        <v>45</v>
      </c>
      <c r="BS12">
        <f>'Raw Data'!BG12</f>
        <v>36</v>
      </c>
      <c r="BT12">
        <f>'Raw Data'!BH12</f>
        <v>9</v>
      </c>
      <c r="BU12">
        <f>'Raw Data'!BI12</f>
        <v>42662</v>
      </c>
      <c r="BV12" t="str">
        <f>'Raw Data'!BJ12</f>
        <v>NONE</v>
      </c>
      <c r="BW12">
        <f>'Raw Data'!BK12</f>
        <v>1.477E-3</v>
      </c>
      <c r="BX12">
        <f>'Raw Data'!BL12</f>
        <v>2037</v>
      </c>
      <c r="BY12">
        <f>'Raw Data'!BM12</f>
        <v>1977</v>
      </c>
      <c r="BZ12" t="str">
        <f>'Raw Data'!BN12</f>
        <v>01510020SPI</v>
      </c>
      <c r="CA12" t="str">
        <f>'Raw Data'!BO12</f>
        <v>BARTOW</v>
      </c>
      <c r="CB12">
        <f>'Raw Data'!BP12</f>
        <v>1</v>
      </c>
      <c r="CC12" t="str">
        <f>'Raw Data'!BQ12</f>
        <v>0020SP</v>
      </c>
      <c r="CD12">
        <f>'Raw Data'!BR12</f>
        <v>6</v>
      </c>
      <c r="CE12">
        <f>'Raw Data'!BS12</f>
        <v>1</v>
      </c>
      <c r="CF12">
        <f>'Raw Data'!BT12</f>
        <v>2</v>
      </c>
      <c r="CG12">
        <f>'Raw Data'!BU12</f>
        <v>1</v>
      </c>
      <c r="CH12">
        <f>'Raw Data'!BV12</f>
        <v>1</v>
      </c>
      <c r="CI12">
        <f>'Raw Data'!BW12</f>
        <v>2</v>
      </c>
      <c r="CJ12">
        <f>'Raw Data'!BX12</f>
        <v>0</v>
      </c>
      <c r="CK12">
        <f>'Raw Data'!BY12</f>
        <v>5</v>
      </c>
      <c r="CL12" t="str">
        <f>'Raw Data'!BZ12</f>
        <v>N</v>
      </c>
      <c r="CM12">
        <f t="shared" si="11"/>
        <v>0</v>
      </c>
      <c r="CN12">
        <f>'Raw Data'!CA12</f>
        <v>15</v>
      </c>
      <c r="CO12">
        <f>'Raw Data'!CB12</f>
        <v>20</v>
      </c>
      <c r="CP12" t="str">
        <f>'Raw Data'!CC12</f>
        <v>SP</v>
      </c>
      <c r="CQ12" t="str">
        <f>'Raw Data'!CD12</f>
        <v>Urbanized Area</v>
      </c>
      <c r="CR12" t="str">
        <f>'Raw Data'!CE12</f>
        <v>Cartersville</v>
      </c>
      <c r="CS12">
        <f>'Raw Data'!CF12</f>
        <v>14185</v>
      </c>
      <c r="CT12">
        <f>'Raw Data'!CG12</f>
        <v>45</v>
      </c>
      <c r="CU12">
        <f>'Raw Data'!CH12</f>
        <v>1230</v>
      </c>
      <c r="CV12" t="str">
        <f>'Raw Data'!CI12</f>
        <v xml:space="preserve"> </v>
      </c>
      <c r="CW12">
        <f>'Raw Data'!CJ12</f>
        <v>0</v>
      </c>
      <c r="CX12">
        <f>'Raw Data'!CK12</f>
        <v>3.0049999999999999E-3</v>
      </c>
      <c r="CY12">
        <f>'Raw Data'!CL12</f>
        <v>11</v>
      </c>
      <c r="CZ12" t="str">
        <f>'Raw Data'!CM12</f>
        <v>State Mainline</v>
      </c>
      <c r="DA12">
        <f>'Raw Data'!CN12</f>
        <v>1230</v>
      </c>
      <c r="DB12">
        <f>'Raw Data'!CO12</f>
        <v>14558</v>
      </c>
      <c r="DC12">
        <f>'Raw Data'!CP12</f>
        <v>1.9370000000000001</v>
      </c>
      <c r="DD12">
        <f>'Raw Data'!CQ12</f>
        <v>1.94</v>
      </c>
      <c r="DE12">
        <f>'Raw Data'!CR12</f>
        <v>14558</v>
      </c>
      <c r="DF12">
        <f>'Raw Data'!CS12</f>
        <v>0</v>
      </c>
      <c r="DG12">
        <f>'Raw Data'!CT12</f>
        <v>15.864777</v>
      </c>
      <c r="DH12">
        <f>'Raw Data'!CU12</f>
        <v>100</v>
      </c>
      <c r="DI12">
        <f>'Raw Data'!CV12</f>
        <v>1993</v>
      </c>
      <c r="DJ12">
        <f>'Raw Data'!CW12</f>
        <v>2.003E-3</v>
      </c>
      <c r="DK12">
        <f>'Raw Data'!CX12</f>
        <v>0</v>
      </c>
      <c r="DL12">
        <f>'Raw Data'!CY12</f>
        <v>1.477E-3</v>
      </c>
      <c r="DM12">
        <f>'Raw Data'!CZ12</f>
        <v>40</v>
      </c>
      <c r="DN12" t="str">
        <f>'Raw Data'!DA12</f>
        <v>015-0263</v>
      </c>
      <c r="DO12" t="str">
        <f>'Raw Data'!DB12</f>
        <v>4U : Urban Minor Arterial</v>
      </c>
      <c r="DP12" t="str">
        <f>'Raw Data'!DC12</f>
        <v>34.181188, -84.738281</v>
      </c>
      <c r="DQ12">
        <f>'Raw Data'!DD12</f>
        <v>-84.738281000000001</v>
      </c>
      <c r="DR12">
        <f>'Raw Data'!DE12</f>
        <v>34.181187999999999</v>
      </c>
      <c r="DS12">
        <f>'Raw Data'!DF12</f>
        <v>34.181187999999999</v>
      </c>
      <c r="DT12">
        <f>'Raw Data'!DG12</f>
        <v>-84.738281000000001</v>
      </c>
      <c r="DU12">
        <f>'Raw Data'!DH12</f>
        <v>6.9829999999999996E-3</v>
      </c>
      <c r="DV12">
        <f>'Raw Data'!DI12</f>
        <v>1.477E-3</v>
      </c>
      <c r="DW12">
        <f>'Raw Data'!DJ12</f>
        <v>6</v>
      </c>
      <c r="DX12" s="11">
        <f t="shared" si="12"/>
        <v>510</v>
      </c>
      <c r="DY12" s="5">
        <f t="shared" si="13"/>
        <v>480</v>
      </c>
      <c r="DZ12" s="5">
        <f t="shared" si="6"/>
        <v>30</v>
      </c>
      <c r="EA12" s="5">
        <f t="shared" si="7"/>
        <v>6.25E-2</v>
      </c>
      <c r="EB12" s="5">
        <f t="shared" si="8"/>
        <v>495</v>
      </c>
      <c r="EC12">
        <f>'Raw Data'!DK12</f>
        <v>730</v>
      </c>
      <c r="ED12">
        <f>'Raw Data'!DL12</f>
        <v>13.7</v>
      </c>
      <c r="EE12">
        <f>'Raw Data'!DM12</f>
        <v>400</v>
      </c>
      <c r="EF12">
        <f>'Raw Data'!DN12</f>
        <v>13.5</v>
      </c>
      <c r="EG12">
        <f>'Raw Data'!DO12</f>
        <v>400</v>
      </c>
      <c r="EH12">
        <f>'Raw Data'!DP12</f>
        <v>13.5</v>
      </c>
      <c r="EI12">
        <f>'Raw Data'!DQ12</f>
        <v>450</v>
      </c>
      <c r="EJ12">
        <f>'Raw Data'!DR12</f>
        <v>0</v>
      </c>
      <c r="EK12">
        <f>'Raw Data'!DS12</f>
        <v>450</v>
      </c>
      <c r="EL12">
        <f>'Raw Data'!DT12</f>
        <v>14.2</v>
      </c>
      <c r="EM12">
        <f>'Raw Data'!DU12</f>
        <v>550</v>
      </c>
      <c r="EN12">
        <f>'Raw Data'!DV12</f>
        <v>14.7</v>
      </c>
      <c r="EO12">
        <f>'Raw Data'!DW12</f>
        <v>530</v>
      </c>
      <c r="EP12">
        <f>'Raw Data'!DX12</f>
        <v>15.3</v>
      </c>
      <c r="EQ12">
        <f>'Raw Data'!DY12</f>
        <v>390</v>
      </c>
      <c r="ER12">
        <f>'Raw Data'!DZ12</f>
        <v>12.1</v>
      </c>
      <c r="ES12">
        <f>'Raw Data'!EA12</f>
        <v>380</v>
      </c>
      <c r="ET12">
        <f>'Raw Data'!EB12</f>
        <v>11.8</v>
      </c>
      <c r="EU12">
        <f>'Raw Data'!EC12</f>
        <v>320</v>
      </c>
      <c r="EV12">
        <f>'Raw Data'!ED12</f>
        <v>0</v>
      </c>
      <c r="EW12">
        <f>'Raw Data'!EE12</f>
        <v>9.59E-4</v>
      </c>
    </row>
    <row r="13" spans="1:153" x14ac:dyDescent="0.3">
      <c r="A13">
        <f>'Raw Data'!A13</f>
        <v>11</v>
      </c>
      <c r="B13" t="str">
        <f>'Raw Data'!B13</f>
        <v>Point</v>
      </c>
      <c r="C13">
        <f>'Raw Data'!C13</f>
        <v>927</v>
      </c>
      <c r="D13">
        <f>'Raw Data'!D13</f>
        <v>56513</v>
      </c>
      <c r="E13" t="str">
        <f>'Raw Data'!E13</f>
        <v>Point</v>
      </c>
      <c r="F13">
        <f>'Raw Data'!F13</f>
        <v>5510862</v>
      </c>
      <c r="G13" t="str">
        <f>'Raw Data'!G13</f>
        <v>Gsp Post 00</v>
      </c>
      <c r="H13" s="3">
        <f>'Raw Data'!H13</f>
        <v>42322</v>
      </c>
      <c r="L13">
        <f t="shared" si="0"/>
        <v>0</v>
      </c>
      <c r="M13" s="5">
        <f t="shared" si="1"/>
        <v>42322</v>
      </c>
      <c r="N13" s="5">
        <f t="shared" si="9"/>
        <v>2015</v>
      </c>
      <c r="O13" s="5" t="str" cm="1">
        <f t="array" ref="O13">_xlfn.IFS(N13&lt;=2016,"before treatment",N13=2017,"unknown",N13&gt;2017,"after treatment")</f>
        <v>before treatment</v>
      </c>
      <c r="P13" s="5">
        <f t="shared" si="2"/>
        <v>1</v>
      </c>
      <c r="Q13" s="5">
        <f t="shared" si="3"/>
        <v>0</v>
      </c>
      <c r="R13" t="str">
        <f>'Raw Data'!I13</f>
        <v>Bartow</v>
      </c>
      <c r="S13" t="str">
        <f>'Raw Data'!J13</f>
        <v>State Route 294 (spur)</v>
      </c>
      <c r="T13" t="str">
        <f>'Raw Data'!K13</f>
        <v>(none)</v>
      </c>
      <c r="U13" t="str">
        <f>'Raw Data'!L13</f>
        <v>(O) No Injury</v>
      </c>
      <c r="V13">
        <f>'Raw Data'!M13</f>
        <v>0</v>
      </c>
      <c r="W13">
        <f>'Raw Data'!N13</f>
        <v>0</v>
      </c>
      <c r="X13">
        <f>'Raw Data'!O13</f>
        <v>0</v>
      </c>
      <c r="Y13" t="str">
        <f>'Raw Data'!P13</f>
        <v>Not a Collision with Motor Vehicle</v>
      </c>
      <c r="Z13" t="str">
        <f>'Raw Data'!Q13</f>
        <v>On Shoulder</v>
      </c>
      <c r="AA13" t="str">
        <f>'Raw Data'!R13</f>
        <v>Mail Box</v>
      </c>
      <c r="AB13" t="str">
        <f>'Raw Data'!S13</f>
        <v>Mail Box</v>
      </c>
      <c r="AC13" t="str">
        <f>'Raw Data'!T13</f>
        <v>Too Fast for Conditions</v>
      </c>
      <c r="AD13">
        <f>'Raw Data'!U13</f>
        <v>1</v>
      </c>
      <c r="AE13" s="5" t="str">
        <f t="shared" si="10"/>
        <v>Yes</v>
      </c>
      <c r="AF13" t="str">
        <f>'Raw Data'!V13</f>
        <v>Negotiating a Curve</v>
      </c>
      <c r="AG13" s="5">
        <f t="shared" si="4"/>
        <v>0</v>
      </c>
      <c r="AH13" t="str">
        <f>'Raw Data'!W13</f>
        <v>South</v>
      </c>
      <c r="AI13" t="str">
        <f>'Raw Data'!X13</f>
        <v>Daylight</v>
      </c>
      <c r="AJ13" t="str">
        <f>'Raw Data'!Y13</f>
        <v>Dry</v>
      </c>
      <c r="AK13">
        <f>'Raw Data'!Z13</f>
        <v>16</v>
      </c>
      <c r="AL13" t="str">
        <f>'Raw Data'!AA13</f>
        <v>Lap and Shoulder Belt Used</v>
      </c>
      <c r="AM13" s="5">
        <f t="shared" si="5"/>
        <v>0</v>
      </c>
      <c r="AN13" t="str">
        <f>'Raw Data'!AB13</f>
        <v>Passenger Car</v>
      </c>
      <c r="AO13" t="str">
        <f>'Raw Data'!AC13</f>
        <v>01510020SPI</v>
      </c>
      <c r="AP13">
        <f>'Raw Data'!AD13</f>
        <v>1.974</v>
      </c>
      <c r="AQ13">
        <f>'Raw Data'!AE13</f>
        <v>34.188181</v>
      </c>
      <c r="AR13">
        <f>'Raw Data'!AF13</f>
        <v>-84.736289999999997</v>
      </c>
      <c r="AS13">
        <f>'Raw Data'!AG13</f>
        <v>6</v>
      </c>
      <c r="AT13">
        <f>'Raw Data'!AH13</f>
        <v>3</v>
      </c>
      <c r="AU13">
        <f>'Raw Data'!AI13</f>
        <v>685</v>
      </c>
      <c r="AV13" t="str">
        <f>'Raw Data'!AJ13</f>
        <v>D6_0020_SP_I</v>
      </c>
      <c r="AW13">
        <f>'Raw Data'!AK13</f>
        <v>9</v>
      </c>
      <c r="AX13">
        <f>'Raw Data'!AL13</f>
        <v>9</v>
      </c>
      <c r="AY13" t="str">
        <f>'Raw Data'!AM13</f>
        <v>simple</v>
      </c>
      <c r="AZ13">
        <f>'Raw Data'!AN13</f>
        <v>441.5</v>
      </c>
      <c r="BA13">
        <f>'Raw Data'!AO13</f>
        <v>66.2</v>
      </c>
      <c r="BB13">
        <f>'Raw Data'!AP13</f>
        <v>510.4</v>
      </c>
      <c r="BC13">
        <f>'Raw Data'!AQ13</f>
        <v>-84.736579000000006</v>
      </c>
      <c r="BD13">
        <f>'Raw Data'!AR13</f>
        <v>34.187958999999999</v>
      </c>
      <c r="BE13">
        <f>'Raw Data'!AS13</f>
        <v>-84.735893000000004</v>
      </c>
      <c r="BF13">
        <f>'Raw Data'!AT13</f>
        <v>34.189162000000003</v>
      </c>
      <c r="BG13" t="str">
        <f>'Raw Data'!AU13</f>
        <v>01510020SPI</v>
      </c>
      <c r="BH13">
        <f>'Raw Data'!AV13</f>
        <v>1</v>
      </c>
      <c r="BI13">
        <f>'Raw Data'!AW13</f>
        <v>15</v>
      </c>
      <c r="BJ13">
        <f>'Raw Data'!AX13</f>
        <v>20</v>
      </c>
      <c r="BK13" t="str">
        <f>'Raw Data'!AY13</f>
        <v>SP</v>
      </c>
      <c r="BL13">
        <f>'Raw Data'!AZ13</f>
        <v>45</v>
      </c>
      <c r="BM13">
        <f>'Raw Data'!BA13</f>
        <v>17.07</v>
      </c>
      <c r="BN13">
        <f>'Raw Data'!BB13</f>
        <v>16.760000000000002</v>
      </c>
      <c r="BO13">
        <f>'Raw Data'!BC13</f>
        <v>997.4</v>
      </c>
      <c r="BP13">
        <f>'Raw Data'!BD13</f>
        <v>1007.9</v>
      </c>
      <c r="BQ13">
        <f>'Raw Data'!BE13</f>
        <v>1021.3</v>
      </c>
      <c r="BR13">
        <f>'Raw Data'!BF13</f>
        <v>45</v>
      </c>
      <c r="BS13">
        <f>'Raw Data'!BG13</f>
        <v>36</v>
      </c>
      <c r="BT13">
        <f>'Raw Data'!BH13</f>
        <v>9</v>
      </c>
      <c r="BU13">
        <f>'Raw Data'!BI13</f>
        <v>42662</v>
      </c>
      <c r="BV13" t="str">
        <f>'Raw Data'!BJ13</f>
        <v>NONE</v>
      </c>
      <c r="BW13">
        <f>'Raw Data'!BK13</f>
        <v>1.477E-3</v>
      </c>
      <c r="BX13">
        <f>'Raw Data'!BL13</f>
        <v>2037</v>
      </c>
      <c r="BY13">
        <f>'Raw Data'!BM13</f>
        <v>1977</v>
      </c>
      <c r="BZ13" t="str">
        <f>'Raw Data'!BN13</f>
        <v>01510020SPI</v>
      </c>
      <c r="CA13" t="str">
        <f>'Raw Data'!BO13</f>
        <v>BARTOW</v>
      </c>
      <c r="CB13">
        <f>'Raw Data'!BP13</f>
        <v>1</v>
      </c>
      <c r="CC13" t="str">
        <f>'Raw Data'!BQ13</f>
        <v>0020SP</v>
      </c>
      <c r="CD13">
        <f>'Raw Data'!BR13</f>
        <v>6</v>
      </c>
      <c r="CE13">
        <f>'Raw Data'!BS13</f>
        <v>1</v>
      </c>
      <c r="CF13">
        <f>'Raw Data'!BT13</f>
        <v>2</v>
      </c>
      <c r="CG13">
        <f>'Raw Data'!BU13</f>
        <v>1</v>
      </c>
      <c r="CH13">
        <f>'Raw Data'!BV13</f>
        <v>1</v>
      </c>
      <c r="CI13">
        <f>'Raw Data'!BW13</f>
        <v>2</v>
      </c>
      <c r="CJ13">
        <f>'Raw Data'!BX13</f>
        <v>0</v>
      </c>
      <c r="CK13">
        <f>'Raw Data'!BY13</f>
        <v>5</v>
      </c>
      <c r="CL13" t="str">
        <f>'Raw Data'!BZ13</f>
        <v>N</v>
      </c>
      <c r="CM13">
        <f t="shared" si="11"/>
        <v>0</v>
      </c>
      <c r="CN13">
        <f>'Raw Data'!CA13</f>
        <v>15</v>
      </c>
      <c r="CO13">
        <f>'Raw Data'!CB13</f>
        <v>20</v>
      </c>
      <c r="CP13" t="str">
        <f>'Raw Data'!CC13</f>
        <v>SP</v>
      </c>
      <c r="CQ13" t="str">
        <f>'Raw Data'!CD13</f>
        <v>Urbanized Area</v>
      </c>
      <c r="CR13" t="str">
        <f>'Raw Data'!CE13</f>
        <v>Cartersville</v>
      </c>
      <c r="CS13">
        <f>'Raw Data'!CF13</f>
        <v>14185</v>
      </c>
      <c r="CT13">
        <f>'Raw Data'!CG13</f>
        <v>45</v>
      </c>
      <c r="CU13">
        <f>'Raw Data'!CH13</f>
        <v>1230</v>
      </c>
      <c r="CV13" t="str">
        <f>'Raw Data'!CI13</f>
        <v xml:space="preserve"> </v>
      </c>
      <c r="CW13">
        <f>'Raw Data'!CJ13</f>
        <v>0</v>
      </c>
      <c r="CX13">
        <f>'Raw Data'!CK13</f>
        <v>3.0049999999999999E-3</v>
      </c>
      <c r="CY13">
        <f>'Raw Data'!CL13</f>
        <v>11</v>
      </c>
      <c r="CZ13" t="str">
        <f>'Raw Data'!CM13</f>
        <v>State Mainline</v>
      </c>
      <c r="DA13">
        <f>'Raw Data'!CN13</f>
        <v>1230</v>
      </c>
      <c r="DB13">
        <f>'Raw Data'!CO13</f>
        <v>14558</v>
      </c>
      <c r="DC13">
        <f>'Raw Data'!CP13</f>
        <v>1.9370000000000001</v>
      </c>
      <c r="DD13">
        <f>'Raw Data'!CQ13</f>
        <v>1.94</v>
      </c>
      <c r="DE13">
        <f>'Raw Data'!CR13</f>
        <v>14558</v>
      </c>
      <c r="DF13">
        <f>'Raw Data'!CS13</f>
        <v>0</v>
      </c>
      <c r="DG13">
        <f>'Raw Data'!CT13</f>
        <v>15.864777</v>
      </c>
      <c r="DH13">
        <f>'Raw Data'!CU13</f>
        <v>100</v>
      </c>
      <c r="DI13">
        <f>'Raw Data'!CV13</f>
        <v>1993</v>
      </c>
      <c r="DJ13">
        <f>'Raw Data'!CW13</f>
        <v>2.003E-3</v>
      </c>
      <c r="DK13">
        <f>'Raw Data'!CX13</f>
        <v>0</v>
      </c>
      <c r="DL13">
        <f>'Raw Data'!CY13</f>
        <v>1.477E-3</v>
      </c>
      <c r="DM13">
        <f>'Raw Data'!CZ13</f>
        <v>40</v>
      </c>
      <c r="DN13" t="str">
        <f>'Raw Data'!DA13</f>
        <v>015-0263</v>
      </c>
      <c r="DO13" t="str">
        <f>'Raw Data'!DB13</f>
        <v>4U : Urban Minor Arterial</v>
      </c>
      <c r="DP13" t="str">
        <f>'Raw Data'!DC13</f>
        <v>34.181188, -84.738281</v>
      </c>
      <c r="DQ13">
        <f>'Raw Data'!DD13</f>
        <v>-84.738281000000001</v>
      </c>
      <c r="DR13">
        <f>'Raw Data'!DE13</f>
        <v>34.181187999999999</v>
      </c>
      <c r="DS13">
        <f>'Raw Data'!DF13</f>
        <v>34.181187999999999</v>
      </c>
      <c r="DT13">
        <f>'Raw Data'!DG13</f>
        <v>-84.738281000000001</v>
      </c>
      <c r="DU13">
        <f>'Raw Data'!DH13</f>
        <v>6.9829999999999996E-3</v>
      </c>
      <c r="DV13">
        <f>'Raw Data'!DI13</f>
        <v>1.477E-3</v>
      </c>
      <c r="DW13">
        <f>'Raw Data'!DJ13</f>
        <v>6</v>
      </c>
      <c r="DX13" s="11">
        <f t="shared" si="12"/>
        <v>510</v>
      </c>
      <c r="DY13" s="5">
        <f t="shared" si="13"/>
        <v>480</v>
      </c>
      <c r="DZ13" s="5">
        <f t="shared" si="6"/>
        <v>30</v>
      </c>
      <c r="EA13" s="5">
        <f t="shared" si="7"/>
        <v>6.25E-2</v>
      </c>
      <c r="EB13" s="5">
        <f t="shared" si="8"/>
        <v>495</v>
      </c>
      <c r="EC13">
        <f>'Raw Data'!DK13</f>
        <v>730</v>
      </c>
      <c r="ED13">
        <f>'Raw Data'!DL13</f>
        <v>13.7</v>
      </c>
      <c r="EE13">
        <f>'Raw Data'!DM13</f>
        <v>400</v>
      </c>
      <c r="EF13">
        <f>'Raw Data'!DN13</f>
        <v>13.5</v>
      </c>
      <c r="EG13">
        <f>'Raw Data'!DO13</f>
        <v>400</v>
      </c>
      <c r="EH13">
        <f>'Raw Data'!DP13</f>
        <v>13.5</v>
      </c>
      <c r="EI13">
        <f>'Raw Data'!DQ13</f>
        <v>450</v>
      </c>
      <c r="EJ13">
        <f>'Raw Data'!DR13</f>
        <v>0</v>
      </c>
      <c r="EK13">
        <f>'Raw Data'!DS13</f>
        <v>450</v>
      </c>
      <c r="EL13">
        <f>'Raw Data'!DT13</f>
        <v>14.2</v>
      </c>
      <c r="EM13">
        <f>'Raw Data'!DU13</f>
        <v>550</v>
      </c>
      <c r="EN13">
        <f>'Raw Data'!DV13</f>
        <v>14.7</v>
      </c>
      <c r="EO13">
        <f>'Raw Data'!DW13</f>
        <v>530</v>
      </c>
      <c r="EP13">
        <f>'Raw Data'!DX13</f>
        <v>15.3</v>
      </c>
      <c r="EQ13">
        <f>'Raw Data'!DY13</f>
        <v>390</v>
      </c>
      <c r="ER13">
        <f>'Raw Data'!DZ13</f>
        <v>12.1</v>
      </c>
      <c r="ES13">
        <f>'Raw Data'!EA13</f>
        <v>380</v>
      </c>
      <c r="ET13">
        <f>'Raw Data'!EB13</f>
        <v>11.8</v>
      </c>
      <c r="EU13">
        <f>'Raw Data'!EC13</f>
        <v>320</v>
      </c>
      <c r="EV13">
        <f>'Raw Data'!ED13</f>
        <v>0</v>
      </c>
      <c r="EW13">
        <f>'Raw Data'!EE13</f>
        <v>0</v>
      </c>
    </row>
    <row r="14" spans="1:153" x14ac:dyDescent="0.3">
      <c r="A14">
        <f>'Raw Data'!A14</f>
        <v>12</v>
      </c>
      <c r="B14" t="str">
        <f>'Raw Data'!B14</f>
        <v>Point</v>
      </c>
      <c r="C14">
        <f>'Raw Data'!C14</f>
        <v>1000</v>
      </c>
      <c r="D14">
        <f>'Raw Data'!D14</f>
        <v>46299</v>
      </c>
      <c r="E14" t="str">
        <f>'Raw Data'!E14</f>
        <v>Point</v>
      </c>
      <c r="F14">
        <f>'Raw Data'!F14</f>
        <v>5955170</v>
      </c>
      <c r="G14" t="str">
        <f>'Raw Data'!G14</f>
        <v>Gsp Post 00</v>
      </c>
      <c r="H14" s="3">
        <f>'Raw Data'!H14</f>
        <v>42653</v>
      </c>
      <c r="L14">
        <f t="shared" si="0"/>
        <v>0</v>
      </c>
      <c r="M14" s="5">
        <f t="shared" si="1"/>
        <v>42653</v>
      </c>
      <c r="N14" s="5">
        <f t="shared" si="9"/>
        <v>2016</v>
      </c>
      <c r="O14" s="5" t="str" cm="1">
        <f t="array" ref="O14">_xlfn.IFS(N14&lt;=2016,"before treatment",N14=2017,"unknown",N14&gt;2017,"after treatment")</f>
        <v>before treatment</v>
      </c>
      <c r="P14" s="5">
        <f t="shared" si="2"/>
        <v>1</v>
      </c>
      <c r="Q14" s="5">
        <f t="shared" si="3"/>
        <v>0</v>
      </c>
      <c r="R14" t="str">
        <f>'Raw Data'!I14</f>
        <v>Bartow</v>
      </c>
      <c r="S14" t="str">
        <f>'Raw Data'!J14</f>
        <v>State Route 294 (spur)</v>
      </c>
      <c r="T14" t="str">
        <f>'Raw Data'!K14</f>
        <v>(none)</v>
      </c>
      <c r="U14" t="str">
        <f>'Raw Data'!L14</f>
        <v>(B) Suspected Minor/Visible Injury</v>
      </c>
      <c r="V14">
        <f>'Raw Data'!M14</f>
        <v>0</v>
      </c>
      <c r="W14">
        <f>'Raw Data'!N14</f>
        <v>0</v>
      </c>
      <c r="X14">
        <f>'Raw Data'!O14</f>
        <v>1</v>
      </c>
      <c r="Y14" t="str">
        <f>'Raw Data'!P14</f>
        <v>Not a Collision with Motor Vehicle</v>
      </c>
      <c r="Z14" t="str">
        <f>'Raw Data'!Q14</f>
        <v>On Shoulder</v>
      </c>
      <c r="AA14" t="str">
        <f>'Raw Data'!R14</f>
        <v>Tree</v>
      </c>
      <c r="AB14" t="str">
        <f>'Raw Data'!S14</f>
        <v>Tree</v>
      </c>
      <c r="AC14" t="str">
        <f>'Raw Data'!T14</f>
        <v>Changed Lanes Improperly</v>
      </c>
      <c r="AD14">
        <f>'Raw Data'!U14</f>
        <v>1</v>
      </c>
      <c r="AE14" s="5" t="str">
        <f t="shared" si="10"/>
        <v>Yes</v>
      </c>
      <c r="AF14" t="str">
        <f>'Raw Data'!V14</f>
        <v>Negotiating a Curve</v>
      </c>
      <c r="AG14" s="5">
        <f t="shared" si="4"/>
        <v>0</v>
      </c>
      <c r="AH14" t="str">
        <f>'Raw Data'!W14</f>
        <v>South</v>
      </c>
      <c r="AI14" t="str">
        <f>'Raw Data'!X14</f>
        <v>Dark-Not Lighted</v>
      </c>
      <c r="AJ14" t="str">
        <f>'Raw Data'!Y14</f>
        <v>Dry</v>
      </c>
      <c r="AK14">
        <f>'Raw Data'!Z14</f>
        <v>32</v>
      </c>
      <c r="AL14" t="str">
        <f>'Raw Data'!AA14</f>
        <v>Lap and Shoulder Belt Used</v>
      </c>
      <c r="AM14" s="5">
        <f t="shared" si="5"/>
        <v>0</v>
      </c>
      <c r="AN14" t="str">
        <f>'Raw Data'!AB14</f>
        <v>Sports Utility Vehicle (SUV)</v>
      </c>
      <c r="AO14" t="str">
        <f>'Raw Data'!AC14</f>
        <v>01510020SPI</v>
      </c>
      <c r="AP14">
        <f>'Raw Data'!AD14</f>
        <v>1.9646459999999999</v>
      </c>
      <c r="AQ14">
        <f>'Raw Data'!AE14</f>
        <v>34.188108999999997</v>
      </c>
      <c r="AR14">
        <f>'Raw Data'!AF14</f>
        <v>-84.736384999999999</v>
      </c>
      <c r="AS14">
        <f>'Raw Data'!AG14</f>
        <v>6</v>
      </c>
      <c r="AT14">
        <f>'Raw Data'!AH14</f>
        <v>3</v>
      </c>
      <c r="AU14">
        <f>'Raw Data'!AI14</f>
        <v>685</v>
      </c>
      <c r="AV14" t="str">
        <f>'Raw Data'!AJ14</f>
        <v>D6_0020_SP_I</v>
      </c>
      <c r="AW14">
        <f>'Raw Data'!AK14</f>
        <v>9</v>
      </c>
      <c r="AX14">
        <f>'Raw Data'!AL14</f>
        <v>9</v>
      </c>
      <c r="AY14" t="str">
        <f>'Raw Data'!AM14</f>
        <v>simple</v>
      </c>
      <c r="AZ14">
        <f>'Raw Data'!AN14</f>
        <v>441.5</v>
      </c>
      <c r="BA14">
        <f>'Raw Data'!AO14</f>
        <v>66.2</v>
      </c>
      <c r="BB14">
        <f>'Raw Data'!AP14</f>
        <v>510.4</v>
      </c>
      <c r="BC14">
        <f>'Raw Data'!AQ14</f>
        <v>-84.736579000000006</v>
      </c>
      <c r="BD14">
        <f>'Raw Data'!AR14</f>
        <v>34.187958999999999</v>
      </c>
      <c r="BE14">
        <f>'Raw Data'!AS14</f>
        <v>-84.735893000000004</v>
      </c>
      <c r="BF14">
        <f>'Raw Data'!AT14</f>
        <v>34.189162000000003</v>
      </c>
      <c r="BG14" t="str">
        <f>'Raw Data'!AU14</f>
        <v>01510020SPI</v>
      </c>
      <c r="BH14">
        <f>'Raw Data'!AV14</f>
        <v>1</v>
      </c>
      <c r="BI14">
        <f>'Raw Data'!AW14</f>
        <v>15</v>
      </c>
      <c r="BJ14">
        <f>'Raw Data'!AX14</f>
        <v>20</v>
      </c>
      <c r="BK14" t="str">
        <f>'Raw Data'!AY14</f>
        <v>SP</v>
      </c>
      <c r="BL14">
        <f>'Raw Data'!AZ14</f>
        <v>45</v>
      </c>
      <c r="BM14">
        <f>'Raw Data'!BA14</f>
        <v>17.07</v>
      </c>
      <c r="BN14">
        <f>'Raw Data'!BB14</f>
        <v>16.760000000000002</v>
      </c>
      <c r="BO14">
        <f>'Raw Data'!BC14</f>
        <v>997.4</v>
      </c>
      <c r="BP14">
        <f>'Raw Data'!BD14</f>
        <v>1007.9</v>
      </c>
      <c r="BQ14">
        <f>'Raw Data'!BE14</f>
        <v>1021.3</v>
      </c>
      <c r="BR14">
        <f>'Raw Data'!BF14</f>
        <v>45</v>
      </c>
      <c r="BS14">
        <f>'Raw Data'!BG14</f>
        <v>36</v>
      </c>
      <c r="BT14">
        <f>'Raw Data'!BH14</f>
        <v>9</v>
      </c>
      <c r="BU14">
        <f>'Raw Data'!BI14</f>
        <v>42662</v>
      </c>
      <c r="BV14" t="str">
        <f>'Raw Data'!BJ14</f>
        <v>NONE</v>
      </c>
      <c r="BW14">
        <f>'Raw Data'!BK14</f>
        <v>1.477E-3</v>
      </c>
      <c r="BX14">
        <f>'Raw Data'!BL14</f>
        <v>2037</v>
      </c>
      <c r="BY14">
        <f>'Raw Data'!BM14</f>
        <v>1977</v>
      </c>
      <c r="BZ14" t="str">
        <f>'Raw Data'!BN14</f>
        <v>01510020SPI</v>
      </c>
      <c r="CA14" t="str">
        <f>'Raw Data'!BO14</f>
        <v>BARTOW</v>
      </c>
      <c r="CB14">
        <f>'Raw Data'!BP14</f>
        <v>1</v>
      </c>
      <c r="CC14" t="str">
        <f>'Raw Data'!BQ14</f>
        <v>0020SP</v>
      </c>
      <c r="CD14">
        <f>'Raw Data'!BR14</f>
        <v>6</v>
      </c>
      <c r="CE14">
        <f>'Raw Data'!BS14</f>
        <v>1</v>
      </c>
      <c r="CF14">
        <f>'Raw Data'!BT14</f>
        <v>2</v>
      </c>
      <c r="CG14">
        <f>'Raw Data'!BU14</f>
        <v>1</v>
      </c>
      <c r="CH14">
        <f>'Raw Data'!BV14</f>
        <v>1</v>
      </c>
      <c r="CI14">
        <f>'Raw Data'!BW14</f>
        <v>2</v>
      </c>
      <c r="CJ14">
        <f>'Raw Data'!BX14</f>
        <v>0</v>
      </c>
      <c r="CK14">
        <f>'Raw Data'!BY14</f>
        <v>5</v>
      </c>
      <c r="CL14" t="str">
        <f>'Raw Data'!BZ14</f>
        <v>N</v>
      </c>
      <c r="CM14">
        <f t="shared" si="11"/>
        <v>0</v>
      </c>
      <c r="CN14">
        <f>'Raw Data'!CA14</f>
        <v>15</v>
      </c>
      <c r="CO14">
        <f>'Raw Data'!CB14</f>
        <v>20</v>
      </c>
      <c r="CP14" t="str">
        <f>'Raw Data'!CC14</f>
        <v>SP</v>
      </c>
      <c r="CQ14" t="str">
        <f>'Raw Data'!CD14</f>
        <v>Urbanized Area</v>
      </c>
      <c r="CR14" t="str">
        <f>'Raw Data'!CE14</f>
        <v>Cartersville</v>
      </c>
      <c r="CS14">
        <f>'Raw Data'!CF14</f>
        <v>14185</v>
      </c>
      <c r="CT14">
        <f>'Raw Data'!CG14</f>
        <v>45</v>
      </c>
      <c r="CU14">
        <f>'Raw Data'!CH14</f>
        <v>1230</v>
      </c>
      <c r="CV14" t="str">
        <f>'Raw Data'!CI14</f>
        <v xml:space="preserve"> </v>
      </c>
      <c r="CW14">
        <f>'Raw Data'!CJ14</f>
        <v>0</v>
      </c>
      <c r="CX14">
        <f>'Raw Data'!CK14</f>
        <v>3.0049999999999999E-3</v>
      </c>
      <c r="CY14">
        <f>'Raw Data'!CL14</f>
        <v>11</v>
      </c>
      <c r="CZ14" t="str">
        <f>'Raw Data'!CM14</f>
        <v>State Mainline</v>
      </c>
      <c r="DA14">
        <f>'Raw Data'!CN14</f>
        <v>1230</v>
      </c>
      <c r="DB14">
        <f>'Raw Data'!CO14</f>
        <v>14558</v>
      </c>
      <c r="DC14">
        <f>'Raw Data'!CP14</f>
        <v>1.9370000000000001</v>
      </c>
      <c r="DD14">
        <f>'Raw Data'!CQ14</f>
        <v>1.94</v>
      </c>
      <c r="DE14">
        <f>'Raw Data'!CR14</f>
        <v>14558</v>
      </c>
      <c r="DF14">
        <f>'Raw Data'!CS14</f>
        <v>0</v>
      </c>
      <c r="DG14">
        <f>'Raw Data'!CT14</f>
        <v>15.864777</v>
      </c>
      <c r="DH14">
        <f>'Raw Data'!CU14</f>
        <v>100</v>
      </c>
      <c r="DI14">
        <f>'Raw Data'!CV14</f>
        <v>1993</v>
      </c>
      <c r="DJ14">
        <f>'Raw Data'!CW14</f>
        <v>2.003E-3</v>
      </c>
      <c r="DK14">
        <f>'Raw Data'!CX14</f>
        <v>0</v>
      </c>
      <c r="DL14">
        <f>'Raw Data'!CY14</f>
        <v>1.477E-3</v>
      </c>
      <c r="DM14">
        <f>'Raw Data'!CZ14</f>
        <v>40</v>
      </c>
      <c r="DN14" t="str">
        <f>'Raw Data'!DA14</f>
        <v>015-0263</v>
      </c>
      <c r="DO14" t="str">
        <f>'Raw Data'!DB14</f>
        <v>4U : Urban Minor Arterial</v>
      </c>
      <c r="DP14" t="str">
        <f>'Raw Data'!DC14</f>
        <v>34.181188, -84.738281</v>
      </c>
      <c r="DQ14">
        <f>'Raw Data'!DD14</f>
        <v>-84.738281000000001</v>
      </c>
      <c r="DR14">
        <f>'Raw Data'!DE14</f>
        <v>34.181187999999999</v>
      </c>
      <c r="DS14">
        <f>'Raw Data'!DF14</f>
        <v>34.181187999999999</v>
      </c>
      <c r="DT14">
        <f>'Raw Data'!DG14</f>
        <v>-84.738281000000001</v>
      </c>
      <c r="DU14">
        <f>'Raw Data'!DH14</f>
        <v>6.9829999999999996E-3</v>
      </c>
      <c r="DV14">
        <f>'Raw Data'!DI14</f>
        <v>1.477E-3</v>
      </c>
      <c r="DW14">
        <f>'Raw Data'!DJ14</f>
        <v>6</v>
      </c>
      <c r="DX14" s="11">
        <f t="shared" si="12"/>
        <v>510</v>
      </c>
      <c r="DY14" s="5">
        <f t="shared" si="13"/>
        <v>480</v>
      </c>
      <c r="DZ14" s="5">
        <f t="shared" si="6"/>
        <v>30</v>
      </c>
      <c r="EA14" s="5">
        <f t="shared" si="7"/>
        <v>6.25E-2</v>
      </c>
      <c r="EB14" s="5">
        <f t="shared" si="8"/>
        <v>495</v>
      </c>
      <c r="EC14">
        <f>'Raw Data'!DK14</f>
        <v>730</v>
      </c>
      <c r="ED14">
        <f>'Raw Data'!DL14</f>
        <v>13.7</v>
      </c>
      <c r="EE14">
        <f>'Raw Data'!DM14</f>
        <v>400</v>
      </c>
      <c r="EF14">
        <f>'Raw Data'!DN14</f>
        <v>13.5</v>
      </c>
      <c r="EG14">
        <f>'Raw Data'!DO14</f>
        <v>400</v>
      </c>
      <c r="EH14">
        <f>'Raw Data'!DP14</f>
        <v>13.5</v>
      </c>
      <c r="EI14">
        <f>'Raw Data'!DQ14</f>
        <v>450</v>
      </c>
      <c r="EJ14">
        <f>'Raw Data'!DR14</f>
        <v>0</v>
      </c>
      <c r="EK14">
        <f>'Raw Data'!DS14</f>
        <v>450</v>
      </c>
      <c r="EL14">
        <f>'Raw Data'!DT14</f>
        <v>14.2</v>
      </c>
      <c r="EM14">
        <f>'Raw Data'!DU14</f>
        <v>550</v>
      </c>
      <c r="EN14">
        <f>'Raw Data'!DV14</f>
        <v>14.7</v>
      </c>
      <c r="EO14">
        <f>'Raw Data'!DW14</f>
        <v>530</v>
      </c>
      <c r="EP14">
        <f>'Raw Data'!DX14</f>
        <v>15.3</v>
      </c>
      <c r="EQ14">
        <f>'Raw Data'!DY14</f>
        <v>390</v>
      </c>
      <c r="ER14">
        <f>'Raw Data'!DZ14</f>
        <v>12.1</v>
      </c>
      <c r="ES14">
        <f>'Raw Data'!EA14</f>
        <v>380</v>
      </c>
      <c r="ET14">
        <f>'Raw Data'!EB14</f>
        <v>11.8</v>
      </c>
      <c r="EU14">
        <f>'Raw Data'!EC14</f>
        <v>320</v>
      </c>
      <c r="EV14">
        <f>'Raw Data'!ED14</f>
        <v>0</v>
      </c>
      <c r="EW14">
        <f>'Raw Data'!EE14</f>
        <v>0</v>
      </c>
    </row>
    <row r="15" spans="1:153" x14ac:dyDescent="0.3">
      <c r="A15">
        <f>'Raw Data'!A15</f>
        <v>13</v>
      </c>
      <c r="B15" t="str">
        <f>'Raw Data'!B15</f>
        <v>Point</v>
      </c>
      <c r="C15">
        <f>'Raw Data'!C15</f>
        <v>1078</v>
      </c>
      <c r="D15">
        <f>'Raw Data'!D15</f>
        <v>20780</v>
      </c>
      <c r="E15" t="str">
        <f>'Raw Data'!E15</f>
        <v>Point</v>
      </c>
      <c r="F15">
        <f>'Raw Data'!F15</f>
        <v>7028970</v>
      </c>
      <c r="G15" t="str">
        <f>'Raw Data'!G15</f>
        <v>Gsp Post 00</v>
      </c>
      <c r="H15" s="3">
        <f>'Raw Data'!H15</f>
        <v>43468</v>
      </c>
      <c r="L15">
        <f t="shared" si="0"/>
        <v>0</v>
      </c>
      <c r="M15" s="5">
        <f t="shared" si="1"/>
        <v>43468</v>
      </c>
      <c r="N15" s="5">
        <f t="shared" si="9"/>
        <v>2019</v>
      </c>
      <c r="O15" s="5" t="str" cm="1">
        <f t="array" ref="O15">_xlfn.IFS(N15&lt;=2016,"before treatment",N15=2017,"unknown",N15&gt;2017,"after treatment")</f>
        <v>after treatment</v>
      </c>
      <c r="P15" s="5">
        <f t="shared" si="2"/>
        <v>0</v>
      </c>
      <c r="Q15" s="5">
        <f t="shared" si="3"/>
        <v>1</v>
      </c>
      <c r="R15" t="str">
        <f>'Raw Data'!I15</f>
        <v>Bartow</v>
      </c>
      <c r="S15" t="str">
        <f>'Raw Data'!J15</f>
        <v>State Route 294 (spur)</v>
      </c>
      <c r="T15" t="str">
        <f>'Raw Data'!K15</f>
        <v>Mm 2</v>
      </c>
      <c r="U15" t="str">
        <f>'Raw Data'!L15</f>
        <v>(C) Possible Injury / Complaint</v>
      </c>
      <c r="V15">
        <f>'Raw Data'!M15</f>
        <v>0</v>
      </c>
      <c r="W15">
        <f>'Raw Data'!N15</f>
        <v>0</v>
      </c>
      <c r="X15">
        <f>'Raw Data'!O15</f>
        <v>0</v>
      </c>
      <c r="Y15" t="str">
        <f>'Raw Data'!P15</f>
        <v>Not a Collision with Motor Vehicle</v>
      </c>
      <c r="Z15" t="str">
        <f>'Raw Data'!Q15</f>
        <v>Off Roadway</v>
      </c>
      <c r="AA15" t="str">
        <f>'Raw Data'!R15</f>
        <v>Embankment</v>
      </c>
      <c r="AB15" t="str">
        <f>'Raw Data'!S15</f>
        <v>Tree</v>
      </c>
      <c r="AC15" t="str">
        <f>'Raw Data'!T15</f>
        <v>Driver Lost Control</v>
      </c>
      <c r="AD15">
        <f>'Raw Data'!U15</f>
        <v>1</v>
      </c>
      <c r="AE15" s="5" t="str">
        <f t="shared" si="10"/>
        <v>Yes</v>
      </c>
      <c r="AF15" t="str">
        <f>'Raw Data'!V15</f>
        <v>Negotiating a Curve</v>
      </c>
      <c r="AG15" s="5">
        <f t="shared" si="4"/>
        <v>0</v>
      </c>
      <c r="AH15" t="str">
        <f>'Raw Data'!W15</f>
        <v>South</v>
      </c>
      <c r="AI15" t="str">
        <f>'Raw Data'!X15</f>
        <v>Daylight</v>
      </c>
      <c r="AJ15" t="str">
        <f>'Raw Data'!Y15</f>
        <v>Wet</v>
      </c>
      <c r="AK15">
        <f>'Raw Data'!Z15</f>
        <v>29</v>
      </c>
      <c r="AL15" t="str">
        <f>'Raw Data'!AA15</f>
        <v>Lap and Shoulder Belt Used</v>
      </c>
      <c r="AM15" s="5">
        <f t="shared" si="5"/>
        <v>0</v>
      </c>
      <c r="AN15" t="str">
        <f>'Raw Data'!AB15</f>
        <v>Passenger Car</v>
      </c>
      <c r="AO15" t="str">
        <f>'Raw Data'!AC15</f>
        <v>01510020SPI</v>
      </c>
      <c r="AP15">
        <f>'Raw Data'!AD15</f>
        <v>2.0019999999999998</v>
      </c>
      <c r="AQ15">
        <f>'Raw Data'!AE15</f>
        <v>34.188533999999997</v>
      </c>
      <c r="AR15">
        <f>'Raw Data'!AF15</f>
        <v>-84.735986999999994</v>
      </c>
      <c r="AS15">
        <f>'Raw Data'!AG15</f>
        <v>6</v>
      </c>
      <c r="AT15">
        <f>'Raw Data'!AH15</f>
        <v>3</v>
      </c>
      <c r="AU15">
        <f>'Raw Data'!AI15</f>
        <v>685</v>
      </c>
      <c r="AV15" t="str">
        <f>'Raw Data'!AJ15</f>
        <v>D6_0020_SP_I</v>
      </c>
      <c r="AW15">
        <f>'Raw Data'!AK15</f>
        <v>9</v>
      </c>
      <c r="AX15">
        <f>'Raw Data'!AL15</f>
        <v>9</v>
      </c>
      <c r="AY15" t="str">
        <f>'Raw Data'!AM15</f>
        <v>simple</v>
      </c>
      <c r="AZ15">
        <f>'Raw Data'!AN15</f>
        <v>441.5</v>
      </c>
      <c r="BA15">
        <f>'Raw Data'!AO15</f>
        <v>66.2</v>
      </c>
      <c r="BB15">
        <f>'Raw Data'!AP15</f>
        <v>510.4</v>
      </c>
      <c r="BC15">
        <f>'Raw Data'!AQ15</f>
        <v>-84.736579000000006</v>
      </c>
      <c r="BD15">
        <f>'Raw Data'!AR15</f>
        <v>34.187958999999999</v>
      </c>
      <c r="BE15">
        <f>'Raw Data'!AS15</f>
        <v>-84.735893000000004</v>
      </c>
      <c r="BF15">
        <f>'Raw Data'!AT15</f>
        <v>34.189162000000003</v>
      </c>
      <c r="BG15" t="str">
        <f>'Raw Data'!AU15</f>
        <v>01510020SPI</v>
      </c>
      <c r="BH15">
        <f>'Raw Data'!AV15</f>
        <v>1</v>
      </c>
      <c r="BI15">
        <f>'Raw Data'!AW15</f>
        <v>15</v>
      </c>
      <c r="BJ15">
        <f>'Raw Data'!AX15</f>
        <v>20</v>
      </c>
      <c r="BK15" t="str">
        <f>'Raw Data'!AY15</f>
        <v>SP</v>
      </c>
      <c r="BL15">
        <f>'Raw Data'!AZ15</f>
        <v>45</v>
      </c>
      <c r="BM15">
        <f>'Raw Data'!BA15</f>
        <v>17.07</v>
      </c>
      <c r="BN15">
        <f>'Raw Data'!BB15</f>
        <v>16.760000000000002</v>
      </c>
      <c r="BO15">
        <f>'Raw Data'!BC15</f>
        <v>997.4</v>
      </c>
      <c r="BP15">
        <f>'Raw Data'!BD15</f>
        <v>1007.9</v>
      </c>
      <c r="BQ15">
        <f>'Raw Data'!BE15</f>
        <v>1021.3</v>
      </c>
      <c r="BR15">
        <f>'Raw Data'!BF15</f>
        <v>45</v>
      </c>
      <c r="BS15">
        <f>'Raw Data'!BG15</f>
        <v>36</v>
      </c>
      <c r="BT15">
        <f>'Raw Data'!BH15</f>
        <v>9</v>
      </c>
      <c r="BU15">
        <f>'Raw Data'!BI15</f>
        <v>42662</v>
      </c>
      <c r="BV15" t="str">
        <f>'Raw Data'!BJ15</f>
        <v>NONE</v>
      </c>
      <c r="BW15">
        <f>'Raw Data'!BK15</f>
        <v>1.477E-3</v>
      </c>
      <c r="BX15">
        <f>'Raw Data'!BL15</f>
        <v>2037</v>
      </c>
      <c r="BY15">
        <f>'Raw Data'!BM15</f>
        <v>1977</v>
      </c>
      <c r="BZ15" t="str">
        <f>'Raw Data'!BN15</f>
        <v>01510020SPI</v>
      </c>
      <c r="CA15" t="str">
        <f>'Raw Data'!BO15</f>
        <v>BARTOW</v>
      </c>
      <c r="CB15">
        <f>'Raw Data'!BP15</f>
        <v>1</v>
      </c>
      <c r="CC15" t="str">
        <f>'Raw Data'!BQ15</f>
        <v>0020SP</v>
      </c>
      <c r="CD15">
        <f>'Raw Data'!BR15</f>
        <v>6</v>
      </c>
      <c r="CE15">
        <f>'Raw Data'!BS15</f>
        <v>1</v>
      </c>
      <c r="CF15">
        <f>'Raw Data'!BT15</f>
        <v>2</v>
      </c>
      <c r="CG15">
        <f>'Raw Data'!BU15</f>
        <v>1</v>
      </c>
      <c r="CH15">
        <f>'Raw Data'!BV15</f>
        <v>1</v>
      </c>
      <c r="CI15">
        <f>'Raw Data'!BW15</f>
        <v>2</v>
      </c>
      <c r="CJ15">
        <f>'Raw Data'!BX15</f>
        <v>0</v>
      </c>
      <c r="CK15">
        <f>'Raw Data'!BY15</f>
        <v>5</v>
      </c>
      <c r="CL15" t="str">
        <f>'Raw Data'!BZ15</f>
        <v>N</v>
      </c>
      <c r="CM15">
        <f t="shared" si="11"/>
        <v>0</v>
      </c>
      <c r="CN15">
        <f>'Raw Data'!CA15</f>
        <v>15</v>
      </c>
      <c r="CO15">
        <f>'Raw Data'!CB15</f>
        <v>20</v>
      </c>
      <c r="CP15" t="str">
        <f>'Raw Data'!CC15</f>
        <v>SP</v>
      </c>
      <c r="CQ15" t="str">
        <f>'Raw Data'!CD15</f>
        <v>Urbanized Area</v>
      </c>
      <c r="CR15" t="str">
        <f>'Raw Data'!CE15</f>
        <v>Cartersville</v>
      </c>
      <c r="CS15">
        <f>'Raw Data'!CF15</f>
        <v>14185</v>
      </c>
      <c r="CT15">
        <f>'Raw Data'!CG15</f>
        <v>45</v>
      </c>
      <c r="CU15">
        <f>'Raw Data'!CH15</f>
        <v>1230</v>
      </c>
      <c r="CV15" t="str">
        <f>'Raw Data'!CI15</f>
        <v xml:space="preserve"> </v>
      </c>
      <c r="CW15">
        <f>'Raw Data'!CJ15</f>
        <v>0</v>
      </c>
      <c r="CX15">
        <f>'Raw Data'!CK15</f>
        <v>3.0049999999999999E-3</v>
      </c>
      <c r="CY15">
        <f>'Raw Data'!CL15</f>
        <v>11</v>
      </c>
      <c r="CZ15" t="str">
        <f>'Raw Data'!CM15</f>
        <v>State Mainline</v>
      </c>
      <c r="DA15">
        <f>'Raw Data'!CN15</f>
        <v>1230</v>
      </c>
      <c r="DB15">
        <f>'Raw Data'!CO15</f>
        <v>14558</v>
      </c>
      <c r="DC15">
        <f>'Raw Data'!CP15</f>
        <v>1.9370000000000001</v>
      </c>
      <c r="DD15">
        <f>'Raw Data'!CQ15</f>
        <v>1.94</v>
      </c>
      <c r="DE15">
        <f>'Raw Data'!CR15</f>
        <v>14558</v>
      </c>
      <c r="DF15">
        <f>'Raw Data'!CS15</f>
        <v>0</v>
      </c>
      <c r="DG15">
        <f>'Raw Data'!CT15</f>
        <v>15.864777</v>
      </c>
      <c r="DH15">
        <f>'Raw Data'!CU15</f>
        <v>100</v>
      </c>
      <c r="DI15">
        <f>'Raw Data'!CV15</f>
        <v>1993</v>
      </c>
      <c r="DJ15">
        <f>'Raw Data'!CW15</f>
        <v>2.003E-3</v>
      </c>
      <c r="DK15">
        <f>'Raw Data'!CX15</f>
        <v>0</v>
      </c>
      <c r="DL15">
        <f>'Raw Data'!CY15</f>
        <v>1.477E-3</v>
      </c>
      <c r="DM15">
        <f>'Raw Data'!CZ15</f>
        <v>40</v>
      </c>
      <c r="DN15" t="str">
        <f>'Raw Data'!DA15</f>
        <v>015-0263</v>
      </c>
      <c r="DO15" t="str">
        <f>'Raw Data'!DB15</f>
        <v>4U : Urban Minor Arterial</v>
      </c>
      <c r="DP15" t="str">
        <f>'Raw Data'!DC15</f>
        <v>34.181188, -84.738281</v>
      </c>
      <c r="DQ15">
        <f>'Raw Data'!DD15</f>
        <v>-84.738281000000001</v>
      </c>
      <c r="DR15">
        <f>'Raw Data'!DE15</f>
        <v>34.181187999999999</v>
      </c>
      <c r="DS15">
        <f>'Raw Data'!DF15</f>
        <v>34.181187999999999</v>
      </c>
      <c r="DT15">
        <f>'Raw Data'!DG15</f>
        <v>-84.738281000000001</v>
      </c>
      <c r="DU15">
        <f>'Raw Data'!DH15</f>
        <v>6.9829999999999996E-3</v>
      </c>
      <c r="DV15">
        <f>'Raw Data'!DI15</f>
        <v>1.477E-3</v>
      </c>
      <c r="DW15">
        <f>'Raw Data'!DJ15</f>
        <v>6</v>
      </c>
      <c r="DX15" s="11">
        <f t="shared" si="12"/>
        <v>510</v>
      </c>
      <c r="DY15" s="5">
        <f t="shared" si="13"/>
        <v>480</v>
      </c>
      <c r="DZ15" s="5">
        <f t="shared" si="6"/>
        <v>30</v>
      </c>
      <c r="EA15" s="5">
        <f t="shared" si="7"/>
        <v>6.25E-2</v>
      </c>
      <c r="EB15" s="5">
        <f t="shared" si="8"/>
        <v>495</v>
      </c>
      <c r="EC15">
        <f>'Raw Data'!DK15</f>
        <v>730</v>
      </c>
      <c r="ED15">
        <f>'Raw Data'!DL15</f>
        <v>13.7</v>
      </c>
      <c r="EE15">
        <f>'Raw Data'!DM15</f>
        <v>400</v>
      </c>
      <c r="EF15">
        <f>'Raw Data'!DN15</f>
        <v>13.5</v>
      </c>
      <c r="EG15">
        <f>'Raw Data'!DO15</f>
        <v>400</v>
      </c>
      <c r="EH15">
        <f>'Raw Data'!DP15</f>
        <v>13.5</v>
      </c>
      <c r="EI15">
        <f>'Raw Data'!DQ15</f>
        <v>450</v>
      </c>
      <c r="EJ15">
        <f>'Raw Data'!DR15</f>
        <v>0</v>
      </c>
      <c r="EK15">
        <f>'Raw Data'!DS15</f>
        <v>450</v>
      </c>
      <c r="EL15">
        <f>'Raw Data'!DT15</f>
        <v>14.2</v>
      </c>
      <c r="EM15">
        <f>'Raw Data'!DU15</f>
        <v>550</v>
      </c>
      <c r="EN15">
        <f>'Raw Data'!DV15</f>
        <v>14.7</v>
      </c>
      <c r="EO15">
        <f>'Raw Data'!DW15</f>
        <v>530</v>
      </c>
      <c r="EP15">
        <f>'Raw Data'!DX15</f>
        <v>15.3</v>
      </c>
      <c r="EQ15">
        <f>'Raw Data'!DY15</f>
        <v>390</v>
      </c>
      <c r="ER15">
        <f>'Raw Data'!DZ15</f>
        <v>12.1</v>
      </c>
      <c r="ES15">
        <f>'Raw Data'!EA15</f>
        <v>380</v>
      </c>
      <c r="ET15">
        <f>'Raw Data'!EB15</f>
        <v>11.8</v>
      </c>
      <c r="EU15">
        <f>'Raw Data'!EC15</f>
        <v>320</v>
      </c>
      <c r="EV15">
        <f>'Raw Data'!ED15</f>
        <v>0</v>
      </c>
      <c r="EW15">
        <f>'Raw Data'!EE15</f>
        <v>0</v>
      </c>
    </row>
    <row r="16" spans="1:153" x14ac:dyDescent="0.3">
      <c r="A16">
        <f>'Raw Data'!A16</f>
        <v>14</v>
      </c>
      <c r="B16" t="str">
        <f>'Raw Data'!B16</f>
        <v>Point</v>
      </c>
      <c r="C16">
        <f>'Raw Data'!C16</f>
        <v>1094</v>
      </c>
      <c r="D16">
        <f>'Raw Data'!D16</f>
        <v>9499</v>
      </c>
      <c r="E16" t="str">
        <f>'Raw Data'!E16</f>
        <v>Point</v>
      </c>
      <c r="F16">
        <f>'Raw Data'!F16</f>
        <v>7587025</v>
      </c>
      <c r="G16" t="str">
        <f>'Raw Data'!G16</f>
        <v>Gsp Post 00</v>
      </c>
      <c r="H16" s="3">
        <f>'Raw Data'!H16</f>
        <v>43843</v>
      </c>
      <c r="L16">
        <f t="shared" si="0"/>
        <v>0</v>
      </c>
      <c r="M16" s="5">
        <f t="shared" si="1"/>
        <v>43843</v>
      </c>
      <c r="N16" s="5">
        <f t="shared" si="9"/>
        <v>2020</v>
      </c>
      <c r="O16" s="5" t="str" cm="1">
        <f t="array" ref="O16">_xlfn.IFS(N16&lt;=2016,"before treatment",N16=2017,"unknown",N16&gt;2017,"after treatment")</f>
        <v>after treatment</v>
      </c>
      <c r="P16" s="5">
        <f t="shared" si="2"/>
        <v>0</v>
      </c>
      <c r="Q16" s="5">
        <f t="shared" si="3"/>
        <v>1</v>
      </c>
      <c r="R16" t="str">
        <f>'Raw Data'!I16</f>
        <v>Bartow</v>
      </c>
      <c r="S16" t="str">
        <f>'Raw Data'!J16</f>
        <v>State Route 294 (spur)</v>
      </c>
      <c r="T16" t="str">
        <f>'Raw Data'!K16</f>
        <v>Sr 20</v>
      </c>
      <c r="U16" t="str">
        <f>'Raw Data'!L16</f>
        <v>(O) No Injury</v>
      </c>
      <c r="V16">
        <f>'Raw Data'!M16</f>
        <v>0</v>
      </c>
      <c r="W16">
        <f>'Raw Data'!N16</f>
        <v>0</v>
      </c>
      <c r="X16">
        <f>'Raw Data'!O16</f>
        <v>0</v>
      </c>
      <c r="Y16" t="str">
        <f>'Raw Data'!P16</f>
        <v>Not a Collision with Motor Vehicle</v>
      </c>
      <c r="Z16" t="str">
        <f>'Raw Data'!Q16</f>
        <v>Off Roadway</v>
      </c>
      <c r="AA16" t="str">
        <f>'Raw Data'!R16</f>
        <v>Tree</v>
      </c>
      <c r="AB16" t="str">
        <f>'Raw Data'!S16</f>
        <v>Tree</v>
      </c>
      <c r="AC16" t="str">
        <f>'Raw Data'!T16</f>
        <v>Other</v>
      </c>
      <c r="AD16">
        <f>'Raw Data'!U16</f>
        <v>1</v>
      </c>
      <c r="AE16" s="5" t="str">
        <f t="shared" si="10"/>
        <v>Yes</v>
      </c>
      <c r="AF16" t="str">
        <f>'Raw Data'!V16</f>
        <v>Negotiating a Curve</v>
      </c>
      <c r="AG16" s="5">
        <f t="shared" si="4"/>
        <v>0</v>
      </c>
      <c r="AH16" t="str">
        <f>'Raw Data'!W16</f>
        <v>North</v>
      </c>
      <c r="AI16" t="str">
        <f>'Raw Data'!X16</f>
        <v>Daylight</v>
      </c>
      <c r="AJ16" t="str">
        <f>'Raw Data'!Y16</f>
        <v>Wet</v>
      </c>
      <c r="AK16">
        <f>'Raw Data'!Z16</f>
        <v>80</v>
      </c>
      <c r="AL16" t="str">
        <f>'Raw Data'!AA16</f>
        <v>Lap and Shoulder Belt Used</v>
      </c>
      <c r="AM16" s="5">
        <f t="shared" si="5"/>
        <v>0</v>
      </c>
      <c r="AN16" t="str">
        <f>'Raw Data'!AB16</f>
        <v>Passenger Car</v>
      </c>
      <c r="AO16" t="str">
        <f>'Raw Data'!AC16</f>
        <v>01510020SPI</v>
      </c>
      <c r="AP16">
        <f>'Raw Data'!AD16</f>
        <v>1.947681</v>
      </c>
      <c r="AQ16">
        <f>'Raw Data'!AE16</f>
        <v>34.187942</v>
      </c>
      <c r="AR16">
        <f>'Raw Data'!AF16</f>
        <v>-84.736603000000002</v>
      </c>
      <c r="AS16">
        <f>'Raw Data'!AG16</f>
        <v>6</v>
      </c>
      <c r="AT16">
        <f>'Raw Data'!AH16</f>
        <v>3</v>
      </c>
      <c r="AU16">
        <f>'Raw Data'!AI16</f>
        <v>685</v>
      </c>
      <c r="AV16" t="str">
        <f>'Raw Data'!AJ16</f>
        <v>D6_0020_SP_I</v>
      </c>
      <c r="AW16">
        <f>'Raw Data'!AK16</f>
        <v>9</v>
      </c>
      <c r="AX16">
        <f>'Raw Data'!AL16</f>
        <v>9</v>
      </c>
      <c r="AY16" t="str">
        <f>'Raw Data'!AM16</f>
        <v>simple</v>
      </c>
      <c r="AZ16">
        <f>'Raw Data'!AN16</f>
        <v>441.5</v>
      </c>
      <c r="BA16">
        <f>'Raw Data'!AO16</f>
        <v>66.2</v>
      </c>
      <c r="BB16">
        <f>'Raw Data'!AP16</f>
        <v>510.4</v>
      </c>
      <c r="BC16">
        <f>'Raw Data'!AQ16</f>
        <v>-84.736579000000006</v>
      </c>
      <c r="BD16">
        <f>'Raw Data'!AR16</f>
        <v>34.187958999999999</v>
      </c>
      <c r="BE16">
        <f>'Raw Data'!AS16</f>
        <v>-84.735893000000004</v>
      </c>
      <c r="BF16">
        <f>'Raw Data'!AT16</f>
        <v>34.189162000000003</v>
      </c>
      <c r="BG16" t="str">
        <f>'Raw Data'!AU16</f>
        <v>01510020SPI</v>
      </c>
      <c r="BH16">
        <f>'Raw Data'!AV16</f>
        <v>1</v>
      </c>
      <c r="BI16">
        <f>'Raw Data'!AW16</f>
        <v>15</v>
      </c>
      <c r="BJ16">
        <f>'Raw Data'!AX16</f>
        <v>20</v>
      </c>
      <c r="BK16" t="str">
        <f>'Raw Data'!AY16</f>
        <v>SP</v>
      </c>
      <c r="BL16">
        <f>'Raw Data'!AZ16</f>
        <v>45</v>
      </c>
      <c r="BM16">
        <f>'Raw Data'!BA16</f>
        <v>17.07</v>
      </c>
      <c r="BN16">
        <f>'Raw Data'!BB16</f>
        <v>16.760000000000002</v>
      </c>
      <c r="BO16">
        <f>'Raw Data'!BC16</f>
        <v>997.4</v>
      </c>
      <c r="BP16">
        <f>'Raw Data'!BD16</f>
        <v>1007.9</v>
      </c>
      <c r="BQ16">
        <f>'Raw Data'!BE16</f>
        <v>1021.3</v>
      </c>
      <c r="BR16">
        <f>'Raw Data'!BF16</f>
        <v>45</v>
      </c>
      <c r="BS16">
        <f>'Raw Data'!BG16</f>
        <v>36</v>
      </c>
      <c r="BT16">
        <f>'Raw Data'!BH16</f>
        <v>9</v>
      </c>
      <c r="BU16">
        <f>'Raw Data'!BI16</f>
        <v>42662</v>
      </c>
      <c r="BV16" t="str">
        <f>'Raw Data'!BJ16</f>
        <v>NONE</v>
      </c>
      <c r="BW16">
        <f>'Raw Data'!BK16</f>
        <v>1.477E-3</v>
      </c>
      <c r="BX16">
        <f>'Raw Data'!BL16</f>
        <v>2037</v>
      </c>
      <c r="BY16">
        <f>'Raw Data'!BM16</f>
        <v>1977</v>
      </c>
      <c r="BZ16" t="str">
        <f>'Raw Data'!BN16</f>
        <v>01510020SPI</v>
      </c>
      <c r="CA16" t="str">
        <f>'Raw Data'!BO16</f>
        <v>BARTOW</v>
      </c>
      <c r="CB16">
        <f>'Raw Data'!BP16</f>
        <v>1</v>
      </c>
      <c r="CC16" t="str">
        <f>'Raw Data'!BQ16</f>
        <v>0020SP</v>
      </c>
      <c r="CD16">
        <f>'Raw Data'!BR16</f>
        <v>6</v>
      </c>
      <c r="CE16">
        <f>'Raw Data'!BS16</f>
        <v>1</v>
      </c>
      <c r="CF16">
        <f>'Raw Data'!BT16</f>
        <v>2</v>
      </c>
      <c r="CG16">
        <f>'Raw Data'!BU16</f>
        <v>1</v>
      </c>
      <c r="CH16">
        <f>'Raw Data'!BV16</f>
        <v>1</v>
      </c>
      <c r="CI16">
        <f>'Raw Data'!BW16</f>
        <v>2</v>
      </c>
      <c r="CJ16">
        <f>'Raw Data'!BX16</f>
        <v>0</v>
      </c>
      <c r="CK16">
        <f>'Raw Data'!BY16</f>
        <v>5</v>
      </c>
      <c r="CL16" t="str">
        <f>'Raw Data'!BZ16</f>
        <v>N</v>
      </c>
      <c r="CM16">
        <f t="shared" si="11"/>
        <v>0</v>
      </c>
      <c r="CN16">
        <f>'Raw Data'!CA16</f>
        <v>15</v>
      </c>
      <c r="CO16">
        <f>'Raw Data'!CB16</f>
        <v>20</v>
      </c>
      <c r="CP16" t="str">
        <f>'Raw Data'!CC16</f>
        <v>SP</v>
      </c>
      <c r="CQ16" t="str">
        <f>'Raw Data'!CD16</f>
        <v>Urbanized Area</v>
      </c>
      <c r="CR16" t="str">
        <f>'Raw Data'!CE16</f>
        <v>Cartersville</v>
      </c>
      <c r="CS16">
        <f>'Raw Data'!CF16</f>
        <v>14185</v>
      </c>
      <c r="CT16">
        <f>'Raw Data'!CG16</f>
        <v>45</v>
      </c>
      <c r="CU16">
        <f>'Raw Data'!CH16</f>
        <v>1230</v>
      </c>
      <c r="CV16" t="str">
        <f>'Raw Data'!CI16</f>
        <v xml:space="preserve"> </v>
      </c>
      <c r="CW16">
        <f>'Raw Data'!CJ16</f>
        <v>0</v>
      </c>
      <c r="CX16">
        <f>'Raw Data'!CK16</f>
        <v>3.0049999999999999E-3</v>
      </c>
      <c r="CY16">
        <f>'Raw Data'!CL16</f>
        <v>11</v>
      </c>
      <c r="CZ16" t="str">
        <f>'Raw Data'!CM16</f>
        <v>State Mainline</v>
      </c>
      <c r="DA16">
        <f>'Raw Data'!CN16</f>
        <v>1230</v>
      </c>
      <c r="DB16">
        <f>'Raw Data'!CO16</f>
        <v>14558</v>
      </c>
      <c r="DC16">
        <f>'Raw Data'!CP16</f>
        <v>1.9370000000000001</v>
      </c>
      <c r="DD16">
        <f>'Raw Data'!CQ16</f>
        <v>1.94</v>
      </c>
      <c r="DE16">
        <f>'Raw Data'!CR16</f>
        <v>14558</v>
      </c>
      <c r="DF16">
        <f>'Raw Data'!CS16</f>
        <v>0</v>
      </c>
      <c r="DG16">
        <f>'Raw Data'!CT16</f>
        <v>15.864777</v>
      </c>
      <c r="DH16">
        <f>'Raw Data'!CU16</f>
        <v>100</v>
      </c>
      <c r="DI16">
        <f>'Raw Data'!CV16</f>
        <v>1993</v>
      </c>
      <c r="DJ16">
        <f>'Raw Data'!CW16</f>
        <v>2.003E-3</v>
      </c>
      <c r="DK16">
        <f>'Raw Data'!CX16</f>
        <v>0</v>
      </c>
      <c r="DL16">
        <f>'Raw Data'!CY16</f>
        <v>1.477E-3</v>
      </c>
      <c r="DM16">
        <f>'Raw Data'!CZ16</f>
        <v>40</v>
      </c>
      <c r="DN16" t="str">
        <f>'Raw Data'!DA16</f>
        <v>015-0263</v>
      </c>
      <c r="DO16" t="str">
        <f>'Raw Data'!DB16</f>
        <v>4U : Urban Minor Arterial</v>
      </c>
      <c r="DP16" t="str">
        <f>'Raw Data'!DC16</f>
        <v>34.181188, -84.738281</v>
      </c>
      <c r="DQ16">
        <f>'Raw Data'!DD16</f>
        <v>-84.738281000000001</v>
      </c>
      <c r="DR16">
        <f>'Raw Data'!DE16</f>
        <v>34.181187999999999</v>
      </c>
      <c r="DS16">
        <f>'Raw Data'!DF16</f>
        <v>34.181187999999999</v>
      </c>
      <c r="DT16">
        <f>'Raw Data'!DG16</f>
        <v>-84.738281000000001</v>
      </c>
      <c r="DU16">
        <f>'Raw Data'!DH16</f>
        <v>6.9829999999999996E-3</v>
      </c>
      <c r="DV16">
        <f>'Raw Data'!DI16</f>
        <v>1.477E-3</v>
      </c>
      <c r="DW16">
        <f>'Raw Data'!DJ16</f>
        <v>6</v>
      </c>
      <c r="DX16" s="11">
        <f t="shared" si="12"/>
        <v>510</v>
      </c>
      <c r="DY16" s="5">
        <f t="shared" si="13"/>
        <v>480</v>
      </c>
      <c r="DZ16" s="5">
        <f t="shared" si="6"/>
        <v>30</v>
      </c>
      <c r="EA16" s="5">
        <f t="shared" si="7"/>
        <v>6.25E-2</v>
      </c>
      <c r="EB16" s="5">
        <f t="shared" si="8"/>
        <v>495</v>
      </c>
      <c r="EC16">
        <f>'Raw Data'!DK16</f>
        <v>730</v>
      </c>
      <c r="ED16">
        <f>'Raw Data'!DL16</f>
        <v>13.7</v>
      </c>
      <c r="EE16">
        <f>'Raw Data'!DM16</f>
        <v>400</v>
      </c>
      <c r="EF16">
        <f>'Raw Data'!DN16</f>
        <v>13.5</v>
      </c>
      <c r="EG16">
        <f>'Raw Data'!DO16</f>
        <v>400</v>
      </c>
      <c r="EH16">
        <f>'Raw Data'!DP16</f>
        <v>13.5</v>
      </c>
      <c r="EI16">
        <f>'Raw Data'!DQ16</f>
        <v>450</v>
      </c>
      <c r="EJ16">
        <f>'Raw Data'!DR16</f>
        <v>0</v>
      </c>
      <c r="EK16">
        <f>'Raw Data'!DS16</f>
        <v>450</v>
      </c>
      <c r="EL16">
        <f>'Raw Data'!DT16</f>
        <v>14.2</v>
      </c>
      <c r="EM16">
        <f>'Raw Data'!DU16</f>
        <v>550</v>
      </c>
      <c r="EN16">
        <f>'Raw Data'!DV16</f>
        <v>14.7</v>
      </c>
      <c r="EO16">
        <f>'Raw Data'!DW16</f>
        <v>530</v>
      </c>
      <c r="EP16">
        <f>'Raw Data'!DX16</f>
        <v>15.3</v>
      </c>
      <c r="EQ16">
        <f>'Raw Data'!DY16</f>
        <v>390</v>
      </c>
      <c r="ER16">
        <f>'Raw Data'!DZ16</f>
        <v>12.1</v>
      </c>
      <c r="ES16">
        <f>'Raw Data'!EA16</f>
        <v>380</v>
      </c>
      <c r="ET16">
        <f>'Raw Data'!EB16</f>
        <v>11.8</v>
      </c>
      <c r="EU16">
        <f>'Raw Data'!EC16</f>
        <v>320</v>
      </c>
      <c r="EV16">
        <f>'Raw Data'!ED16</f>
        <v>0</v>
      </c>
      <c r="EW16">
        <f>'Raw Data'!EE16</f>
        <v>3.0000000000000001E-5</v>
      </c>
    </row>
    <row r="17" spans="1:153" x14ac:dyDescent="0.3">
      <c r="A17">
        <f>'Raw Data'!A17</f>
        <v>15</v>
      </c>
      <c r="B17" t="str">
        <f>'Raw Data'!B17</f>
        <v>Point</v>
      </c>
      <c r="C17">
        <f>'Raw Data'!C17</f>
        <v>1</v>
      </c>
      <c r="D17">
        <f>'Raw Data'!D17</f>
        <v>429</v>
      </c>
      <c r="E17" t="str">
        <f>'Raw Data'!E17</f>
        <v>Point</v>
      </c>
      <c r="F17">
        <f>'Raw Data'!F17</f>
        <v>4317051</v>
      </c>
      <c r="G17" t="str">
        <f>'Raw Data'!G17</f>
        <v>Gsp Post 00</v>
      </c>
      <c r="H17" s="3">
        <f>'Raw Data'!H17</f>
        <v>41280</v>
      </c>
      <c r="L17">
        <f t="shared" si="0"/>
        <v>0</v>
      </c>
      <c r="M17" s="5">
        <f t="shared" si="1"/>
        <v>41280</v>
      </c>
      <c r="N17" s="5">
        <f t="shared" si="9"/>
        <v>2013</v>
      </c>
      <c r="O17" s="5" t="str" cm="1">
        <f t="array" ref="O17">_xlfn.IFS(N17&lt;=2016,"before treatment",N17=2017,"unknown",N17&gt;2017,"after treatment")</f>
        <v>before treatment</v>
      </c>
      <c r="P17" s="5">
        <f t="shared" si="2"/>
        <v>1</v>
      </c>
      <c r="Q17" s="5">
        <f t="shared" si="3"/>
        <v>0</v>
      </c>
      <c r="R17" t="str">
        <f>'Raw Data'!I17</f>
        <v>Carroll</v>
      </c>
      <c r="S17" t="str">
        <f>'Raw Data'!J17</f>
        <v>State Route 113</v>
      </c>
      <c r="T17" t="str">
        <f>'Raw Data'!K17</f>
        <v>(none)</v>
      </c>
      <c r="U17" t="str">
        <f>'Raw Data'!L17</f>
        <v>(O) No Injury</v>
      </c>
      <c r="V17">
        <f>'Raw Data'!M17</f>
        <v>0</v>
      </c>
      <c r="W17">
        <f>'Raw Data'!N17</f>
        <v>0</v>
      </c>
      <c r="X17">
        <f>'Raw Data'!O17</f>
        <v>0</v>
      </c>
      <c r="Y17" t="str">
        <f>'Raw Data'!P17</f>
        <v>Not a Collision with Motor Vehicle</v>
      </c>
      <c r="Z17" t="str">
        <f>'Raw Data'!Q17</f>
        <v>On Shoulder</v>
      </c>
      <c r="AA17" t="str">
        <f>'Raw Data'!R17</f>
        <v>Ditch</v>
      </c>
      <c r="AB17" t="str">
        <f>'Raw Data'!S17</f>
        <v>Ditch</v>
      </c>
      <c r="AC17" t="str">
        <f>'Raw Data'!T17</f>
        <v>Changed Lanes Improperly</v>
      </c>
      <c r="AD17">
        <f>'Raw Data'!U17</f>
        <v>1</v>
      </c>
      <c r="AE17" s="5" t="str">
        <f t="shared" si="10"/>
        <v>Yes</v>
      </c>
      <c r="AF17" t="str">
        <f>'Raw Data'!V17</f>
        <v>Turning Left</v>
      </c>
      <c r="AG17" s="5">
        <f t="shared" si="4"/>
        <v>1</v>
      </c>
      <c r="AH17" t="str">
        <f>'Raw Data'!W17</f>
        <v>North</v>
      </c>
      <c r="AI17" t="str">
        <f>'Raw Data'!X17</f>
        <v>Dark-Not Lighted</v>
      </c>
      <c r="AJ17" t="str">
        <f>'Raw Data'!Y17</f>
        <v>Wet</v>
      </c>
      <c r="AK17">
        <f>'Raw Data'!Z17</f>
        <v>19</v>
      </c>
      <c r="AL17" t="str">
        <f>'Raw Data'!AA17</f>
        <v>["Lap and Shoulder Belt Used","Lap and Shoulder Belt Used"]</v>
      </c>
      <c r="AM17" s="5">
        <f t="shared" si="5"/>
        <v>0</v>
      </c>
      <c r="AN17" t="str">
        <f>'Raw Data'!AB17</f>
        <v>Pickup Truck</v>
      </c>
      <c r="AO17" t="str">
        <f>'Raw Data'!AC17</f>
        <v>0451011300I</v>
      </c>
      <c r="AP17">
        <f>'Raw Data'!AD17</f>
        <v>7.9709339999999997</v>
      </c>
      <c r="AQ17">
        <f>'Raw Data'!AE17</f>
        <v>33.698405999999999</v>
      </c>
      <c r="AR17">
        <f>'Raw Data'!AF17</f>
        <v>-85.020814000000001</v>
      </c>
      <c r="AS17">
        <f>'Raw Data'!AG17</f>
        <v>10</v>
      </c>
      <c r="AT17">
        <f>'Raw Data'!AH17</f>
        <v>94</v>
      </c>
      <c r="AU17">
        <f>'Raw Data'!AI17</f>
        <v>1321</v>
      </c>
      <c r="AV17" t="str">
        <f>'Raw Data'!AJ17</f>
        <v>D6_0113_00_I</v>
      </c>
      <c r="AW17">
        <f>'Raw Data'!AK17</f>
        <v>9</v>
      </c>
      <c r="AX17">
        <f>'Raw Data'!AL17</f>
        <v>11</v>
      </c>
      <c r="AY17" t="str">
        <f>'Raw Data'!AM17</f>
        <v>split</v>
      </c>
      <c r="AZ17">
        <f>'Raw Data'!AN17</f>
        <v>1408.4</v>
      </c>
      <c r="BA17">
        <f>'Raw Data'!AO17</f>
        <v>26.9</v>
      </c>
      <c r="BB17">
        <f>'Raw Data'!AP17</f>
        <v>658.7</v>
      </c>
      <c r="BC17">
        <f>'Raw Data'!AQ17</f>
        <v>-85.021038000000004</v>
      </c>
      <c r="BD17">
        <f>'Raw Data'!AR17</f>
        <v>33.697257</v>
      </c>
      <c r="BE17">
        <f>'Raw Data'!AS17</f>
        <v>-85.020520000000005</v>
      </c>
      <c r="BF17">
        <f>'Raw Data'!AT17</f>
        <v>33.698998000000003</v>
      </c>
      <c r="BG17" t="str">
        <f>'Raw Data'!AU17</f>
        <v>0451011300I</v>
      </c>
      <c r="BH17">
        <f>'Raw Data'!AV17</f>
        <v>1</v>
      </c>
      <c r="BI17">
        <f>'Raw Data'!AW17</f>
        <v>45</v>
      </c>
      <c r="BJ17">
        <f>'Raw Data'!AX17</f>
        <v>113</v>
      </c>
      <c r="BK17">
        <f>'Raw Data'!AY17</f>
        <v>0</v>
      </c>
      <c r="BL17">
        <f>'Raw Data'!AZ17</f>
        <v>55</v>
      </c>
      <c r="BM17">
        <f>'Raw Data'!BA17</f>
        <v>7.06</v>
      </c>
      <c r="BN17">
        <f>'Raw Data'!BB17</f>
        <v>6.86</v>
      </c>
      <c r="BO17">
        <f>'Raw Data'!BC17</f>
        <v>1077.0999999999999</v>
      </c>
      <c r="BP17">
        <f>'Raw Data'!BD17</f>
        <v>1072.8</v>
      </c>
      <c r="BQ17">
        <f>'Raw Data'!BE17</f>
        <v>1079.0999999999999</v>
      </c>
      <c r="BR17">
        <f>'Raw Data'!BF17</f>
        <v>55</v>
      </c>
      <c r="BS17">
        <f>'Raw Data'!BG17</f>
        <v>62.6</v>
      </c>
      <c r="BT17">
        <f>'Raw Data'!BH17</f>
        <v>0</v>
      </c>
      <c r="BU17">
        <f>'Raw Data'!BI17</f>
        <v>44153</v>
      </c>
      <c r="BV17" t="str">
        <f>'Raw Data'!BJ17</f>
        <v>NONE</v>
      </c>
      <c r="BW17">
        <f>'Raw Data'!BK17</f>
        <v>1.8389999999999999E-3</v>
      </c>
      <c r="BX17">
        <f>'Raw Data'!BL17</f>
        <v>5356</v>
      </c>
      <c r="BY17">
        <f>'Raw Data'!BM17</f>
        <v>7056</v>
      </c>
      <c r="BZ17" t="str">
        <f>'Raw Data'!BN17</f>
        <v>0451011300I</v>
      </c>
      <c r="CA17" t="str">
        <f>'Raw Data'!BO17</f>
        <v>CARROLL</v>
      </c>
      <c r="CB17">
        <f>'Raw Data'!BP17</f>
        <v>1</v>
      </c>
      <c r="CC17">
        <f>'Raw Data'!BQ17</f>
        <v>11300</v>
      </c>
      <c r="CD17">
        <f>'Raw Data'!BR17</f>
        <v>6</v>
      </c>
      <c r="CE17">
        <f>'Raw Data'!BS17</f>
        <v>1</v>
      </c>
      <c r="CF17">
        <f>'Raw Data'!BT17</f>
        <v>2</v>
      </c>
      <c r="CG17">
        <f>'Raw Data'!BU17</f>
        <v>1</v>
      </c>
      <c r="CH17">
        <f>'Raw Data'!BV17</f>
        <v>1</v>
      </c>
      <c r="CI17">
        <f>'Raw Data'!BW17</f>
        <v>2</v>
      </c>
      <c r="CJ17">
        <f>'Raw Data'!BX17</f>
        <v>0</v>
      </c>
      <c r="CK17">
        <f>'Raw Data'!BY17</f>
        <v>5</v>
      </c>
      <c r="CL17" t="str">
        <f>'Raw Data'!BZ17</f>
        <v>N</v>
      </c>
      <c r="CM17">
        <f t="shared" si="11"/>
        <v>0</v>
      </c>
      <c r="CN17">
        <f>'Raw Data'!CA17</f>
        <v>45</v>
      </c>
      <c r="CO17">
        <f>'Raw Data'!CB17</f>
        <v>113</v>
      </c>
      <c r="CP17">
        <f>'Raw Data'!CC17</f>
        <v>0</v>
      </c>
      <c r="CQ17" t="str">
        <f>'Raw Data'!CD17</f>
        <v>Not Urban</v>
      </c>
      <c r="CR17" t="str">
        <f>'Raw Data'!CE17</f>
        <v>Not Urban</v>
      </c>
      <c r="CS17">
        <f>'Raw Data'!CF17</f>
        <v>0</v>
      </c>
      <c r="CT17">
        <f>'Raw Data'!CG17</f>
        <v>55</v>
      </c>
      <c r="CU17">
        <f>'Raw Data'!CH17</f>
        <v>4571</v>
      </c>
      <c r="CV17" t="str">
        <f>'Raw Data'!CI17</f>
        <v xml:space="preserve"> </v>
      </c>
      <c r="CW17">
        <f>'Raw Data'!CJ17</f>
        <v>0</v>
      </c>
      <c r="CX17">
        <f>'Raw Data'!CK17</f>
        <v>0.108626</v>
      </c>
      <c r="CY17">
        <f>'Raw Data'!CL17</f>
        <v>3</v>
      </c>
      <c r="CZ17" t="str">
        <f>'Raw Data'!CM17</f>
        <v>State Mainline</v>
      </c>
      <c r="DA17">
        <f>'Raw Data'!CN17</f>
        <v>4571</v>
      </c>
      <c r="DB17">
        <f>'Raw Data'!CO17</f>
        <v>55472</v>
      </c>
      <c r="DC17">
        <f>'Raw Data'!CP17</f>
        <v>7.9489999999999998</v>
      </c>
      <c r="DD17">
        <f>'Raw Data'!CQ17</f>
        <v>8.0579999999999998</v>
      </c>
      <c r="DE17">
        <f>'Raw Data'!CR17</f>
        <v>55472</v>
      </c>
      <c r="DF17">
        <f>'Raw Data'!CS17</f>
        <v>0</v>
      </c>
      <c r="DG17">
        <f>'Raw Data'!CT17</f>
        <v>573.54586400000005</v>
      </c>
      <c r="DH17">
        <f>'Raw Data'!CU17</f>
        <v>100</v>
      </c>
      <c r="DI17">
        <f>'Raw Data'!CV17</f>
        <v>7078</v>
      </c>
      <c r="DJ17">
        <f>'Raw Data'!CW17</f>
        <v>5.1450000000000003E-3</v>
      </c>
      <c r="DK17">
        <f>'Raw Data'!CX17</f>
        <v>0</v>
      </c>
      <c r="DL17">
        <f>'Raw Data'!CY17</f>
        <v>1.8389999999999999E-3</v>
      </c>
      <c r="DM17">
        <f>'Raw Data'!CZ17</f>
        <v>66</v>
      </c>
      <c r="DN17" t="str">
        <f>'Raw Data'!DA17</f>
        <v>045-0216</v>
      </c>
      <c r="DO17" t="str">
        <f>'Raw Data'!DB17</f>
        <v>5R : Rural Major Collector</v>
      </c>
      <c r="DP17" t="str">
        <f>'Raw Data'!DC17</f>
        <v>33.690720, -85.018929</v>
      </c>
      <c r="DQ17">
        <f>'Raw Data'!DD17</f>
        <v>-85.018929</v>
      </c>
      <c r="DR17">
        <f>'Raw Data'!DE17</f>
        <v>33.690719999999999</v>
      </c>
      <c r="DS17">
        <f>'Raw Data'!DF17</f>
        <v>33.690719999999999</v>
      </c>
      <c r="DT17">
        <f>'Raw Data'!DG17</f>
        <v>-85.018929</v>
      </c>
      <c r="DU17">
        <f>'Raw Data'!DH17</f>
        <v>6.8700000000000002E-3</v>
      </c>
      <c r="DV17">
        <f>'Raw Data'!DI17</f>
        <v>1.8389999999999999E-3</v>
      </c>
      <c r="DW17">
        <f>'Raw Data'!DJ17</f>
        <v>10</v>
      </c>
      <c r="DX17" s="11">
        <f t="shared" si="12"/>
        <v>9583.3333333333339</v>
      </c>
      <c r="DY17" s="5">
        <f t="shared" si="13"/>
        <v>9932.5</v>
      </c>
      <c r="DZ17" s="5">
        <f t="shared" si="6"/>
        <v>-349.16666666666606</v>
      </c>
      <c r="EA17" s="5">
        <f t="shared" si="7"/>
        <v>-3.5153955868780874E-2</v>
      </c>
      <c r="EB17" s="5">
        <f t="shared" si="8"/>
        <v>9757.9166666666679</v>
      </c>
      <c r="EC17">
        <f>'Raw Data'!DK17</f>
        <v>8940</v>
      </c>
      <c r="ED17">
        <f>'Raw Data'!DL17</f>
        <v>8.8000000000000007</v>
      </c>
      <c r="EE17">
        <f>'Raw Data'!DM17</f>
        <v>9310</v>
      </c>
      <c r="EF17">
        <f>'Raw Data'!DN17</f>
        <v>8.8000000000000007</v>
      </c>
      <c r="EG17">
        <f>'Raw Data'!DO17</f>
        <v>10500</v>
      </c>
      <c r="EH17">
        <f>'Raw Data'!DP17</f>
        <v>0</v>
      </c>
      <c r="EI17">
        <f>'Raw Data'!DQ17</f>
        <v>10700</v>
      </c>
      <c r="EJ17">
        <f>'Raw Data'!DR17</f>
        <v>0</v>
      </c>
      <c r="EK17">
        <f>'Raw Data'!DS17</f>
        <v>11200</v>
      </c>
      <c r="EL17">
        <f>'Raw Data'!DT17</f>
        <v>5.9</v>
      </c>
      <c r="EM17">
        <f>'Raw Data'!DU17</f>
        <v>10600</v>
      </c>
      <c r="EN17">
        <f>'Raw Data'!DV17</f>
        <v>6</v>
      </c>
      <c r="EO17">
        <f>'Raw Data'!DW17</f>
        <v>10100</v>
      </c>
      <c r="EP17">
        <f>'Raw Data'!DX17</f>
        <v>6</v>
      </c>
      <c r="EQ17">
        <f>'Raw Data'!DY17</f>
        <v>7830</v>
      </c>
      <c r="ER17">
        <f>'Raw Data'!DZ17</f>
        <v>6</v>
      </c>
      <c r="ES17">
        <f>'Raw Data'!EA17</f>
        <v>7870</v>
      </c>
      <c r="ET17">
        <f>'Raw Data'!EB17</f>
        <v>6</v>
      </c>
      <c r="EU17">
        <f>'Raw Data'!EC17</f>
        <v>7770</v>
      </c>
      <c r="EV17">
        <f>'Raw Data'!ED17</f>
        <v>6</v>
      </c>
      <c r="EW17">
        <f>'Raw Data'!EE17</f>
        <v>0</v>
      </c>
    </row>
    <row r="18" spans="1:153" x14ac:dyDescent="0.3">
      <c r="A18">
        <f>'Raw Data'!A18</f>
        <v>16</v>
      </c>
      <c r="B18" t="str">
        <f>'Raw Data'!B18</f>
        <v>Point</v>
      </c>
      <c r="C18">
        <f>'Raw Data'!C18</f>
        <v>53</v>
      </c>
      <c r="D18">
        <f>'Raw Data'!D18</f>
        <v>405</v>
      </c>
      <c r="E18" t="str">
        <f>'Raw Data'!E18</f>
        <v>Point</v>
      </c>
      <c r="F18">
        <f>'Raw Data'!F18</f>
        <v>4455628</v>
      </c>
      <c r="G18" t="str">
        <f>'Raw Data'!G18</f>
        <v>Gsp Post 00</v>
      </c>
      <c r="H18" s="3">
        <f>'Raw Data'!H18</f>
        <v>41407</v>
      </c>
      <c r="L18">
        <f t="shared" si="0"/>
        <v>0</v>
      </c>
      <c r="M18" s="5">
        <f t="shared" si="1"/>
        <v>41407</v>
      </c>
      <c r="N18" s="5">
        <f t="shared" si="9"/>
        <v>2013</v>
      </c>
      <c r="O18" s="5" t="str" cm="1">
        <f t="array" ref="O18">_xlfn.IFS(N18&lt;=2016,"before treatment",N18=2017,"unknown",N18&gt;2017,"after treatment")</f>
        <v>before treatment</v>
      </c>
      <c r="P18" s="5">
        <f t="shared" si="2"/>
        <v>1</v>
      </c>
      <c r="Q18" s="5">
        <f t="shared" si="3"/>
        <v>0</v>
      </c>
      <c r="R18" t="str">
        <f>'Raw Data'!I18</f>
        <v>Carroll</v>
      </c>
      <c r="S18" t="str">
        <f>'Raw Data'!J18</f>
        <v>State Route 113</v>
      </c>
      <c r="T18" t="str">
        <f>'Raw Data'!K18</f>
        <v>Lovell Rd</v>
      </c>
      <c r="U18" t="str">
        <f>'Raw Data'!L18</f>
        <v>(O) No Injury</v>
      </c>
      <c r="V18">
        <f>'Raw Data'!M18</f>
        <v>0</v>
      </c>
      <c r="W18">
        <f>'Raw Data'!N18</f>
        <v>0</v>
      </c>
      <c r="X18">
        <f>'Raw Data'!O18</f>
        <v>0</v>
      </c>
      <c r="Y18" t="str">
        <f>'Raw Data'!P18</f>
        <v>Not a Collision with Motor Vehicle</v>
      </c>
      <c r="Z18" t="str">
        <f>'Raw Data'!Q18</f>
        <v>On Shoulder</v>
      </c>
      <c r="AA18" t="str">
        <f>'Raw Data'!R18</f>
        <v>Ditch</v>
      </c>
      <c r="AB18" t="str">
        <f>'Raw Data'!S18</f>
        <v>Ditch</v>
      </c>
      <c r="AC18" t="str">
        <f>'Raw Data'!T18</f>
        <v>No Contributing Factors</v>
      </c>
      <c r="AD18">
        <f>'Raw Data'!U18</f>
        <v>1</v>
      </c>
      <c r="AE18" s="5" t="str">
        <f t="shared" si="10"/>
        <v>Yes</v>
      </c>
      <c r="AF18" t="str">
        <f>'Raw Data'!V18</f>
        <v>Straight</v>
      </c>
      <c r="AG18" s="5">
        <f t="shared" si="4"/>
        <v>0</v>
      </c>
      <c r="AH18" t="str">
        <f>'Raw Data'!W18</f>
        <v>South</v>
      </c>
      <c r="AI18" t="str">
        <f>'Raw Data'!X18</f>
        <v>Daylight</v>
      </c>
      <c r="AJ18" t="str">
        <f>'Raw Data'!Y18</f>
        <v>Dry</v>
      </c>
      <c r="AK18">
        <f>'Raw Data'!Z18</f>
        <v>20</v>
      </c>
      <c r="AL18" t="str">
        <f>'Raw Data'!AA18</f>
        <v>Lap and Shoulder Belt Used</v>
      </c>
      <c r="AM18" s="5">
        <f t="shared" si="5"/>
        <v>0</v>
      </c>
      <c r="AN18" t="str">
        <f>'Raw Data'!AB18</f>
        <v>Passenger Car</v>
      </c>
      <c r="AO18" t="str">
        <f>'Raw Data'!AC18</f>
        <v>0451011300I</v>
      </c>
      <c r="AP18">
        <f>'Raw Data'!AD18</f>
        <v>7.9672219999999996</v>
      </c>
      <c r="AQ18">
        <f>'Raw Data'!AE18</f>
        <v>33.698354000000002</v>
      </c>
      <c r="AR18">
        <f>'Raw Data'!AF18</f>
        <v>-85.020831000000001</v>
      </c>
      <c r="AS18">
        <f>'Raw Data'!AG18</f>
        <v>10</v>
      </c>
      <c r="AT18">
        <f>'Raw Data'!AH18</f>
        <v>94</v>
      </c>
      <c r="AU18">
        <f>'Raw Data'!AI18</f>
        <v>1321</v>
      </c>
      <c r="AV18" t="str">
        <f>'Raw Data'!AJ18</f>
        <v>D6_0113_00_I</v>
      </c>
      <c r="AW18">
        <f>'Raw Data'!AK18</f>
        <v>9</v>
      </c>
      <c r="AX18">
        <f>'Raw Data'!AL18</f>
        <v>11</v>
      </c>
      <c r="AY18" t="str">
        <f>'Raw Data'!AM18</f>
        <v>split</v>
      </c>
      <c r="AZ18">
        <f>'Raw Data'!AN18</f>
        <v>1408.4</v>
      </c>
      <c r="BA18">
        <f>'Raw Data'!AO18</f>
        <v>26.9</v>
      </c>
      <c r="BB18">
        <f>'Raw Data'!AP18</f>
        <v>658.7</v>
      </c>
      <c r="BC18">
        <f>'Raw Data'!AQ18</f>
        <v>-85.021038000000004</v>
      </c>
      <c r="BD18">
        <f>'Raw Data'!AR18</f>
        <v>33.697257</v>
      </c>
      <c r="BE18">
        <f>'Raw Data'!AS18</f>
        <v>-85.020520000000005</v>
      </c>
      <c r="BF18">
        <f>'Raw Data'!AT18</f>
        <v>33.698998000000003</v>
      </c>
      <c r="BG18" t="str">
        <f>'Raw Data'!AU18</f>
        <v>0451011300I</v>
      </c>
      <c r="BH18">
        <f>'Raw Data'!AV18</f>
        <v>1</v>
      </c>
      <c r="BI18">
        <f>'Raw Data'!AW18</f>
        <v>45</v>
      </c>
      <c r="BJ18">
        <f>'Raw Data'!AX18</f>
        <v>113</v>
      </c>
      <c r="BK18">
        <f>'Raw Data'!AY18</f>
        <v>0</v>
      </c>
      <c r="BL18">
        <f>'Raw Data'!AZ18</f>
        <v>55</v>
      </c>
      <c r="BM18">
        <f>'Raw Data'!BA18</f>
        <v>7.06</v>
      </c>
      <c r="BN18">
        <f>'Raw Data'!BB18</f>
        <v>6.86</v>
      </c>
      <c r="BO18">
        <f>'Raw Data'!BC18</f>
        <v>1077.0999999999999</v>
      </c>
      <c r="BP18">
        <f>'Raw Data'!BD18</f>
        <v>1072.8</v>
      </c>
      <c r="BQ18">
        <f>'Raw Data'!BE18</f>
        <v>1079.0999999999999</v>
      </c>
      <c r="BR18">
        <f>'Raw Data'!BF18</f>
        <v>55</v>
      </c>
      <c r="BS18">
        <f>'Raw Data'!BG18</f>
        <v>62.6</v>
      </c>
      <c r="BT18">
        <f>'Raw Data'!BH18</f>
        <v>0</v>
      </c>
      <c r="BU18">
        <f>'Raw Data'!BI18</f>
        <v>44153</v>
      </c>
      <c r="BV18" t="str">
        <f>'Raw Data'!BJ18</f>
        <v>NONE</v>
      </c>
      <c r="BW18">
        <f>'Raw Data'!BK18</f>
        <v>1.8389999999999999E-3</v>
      </c>
      <c r="BX18">
        <f>'Raw Data'!BL18</f>
        <v>5356</v>
      </c>
      <c r="BY18">
        <f>'Raw Data'!BM18</f>
        <v>7056</v>
      </c>
      <c r="BZ18" t="str">
        <f>'Raw Data'!BN18</f>
        <v>0451011300I</v>
      </c>
      <c r="CA18" t="str">
        <f>'Raw Data'!BO18</f>
        <v>CARROLL</v>
      </c>
      <c r="CB18">
        <f>'Raw Data'!BP18</f>
        <v>1</v>
      </c>
      <c r="CC18">
        <f>'Raw Data'!BQ18</f>
        <v>11300</v>
      </c>
      <c r="CD18">
        <f>'Raw Data'!BR18</f>
        <v>6</v>
      </c>
      <c r="CE18">
        <f>'Raw Data'!BS18</f>
        <v>1</v>
      </c>
      <c r="CF18">
        <f>'Raw Data'!BT18</f>
        <v>2</v>
      </c>
      <c r="CG18">
        <f>'Raw Data'!BU18</f>
        <v>1</v>
      </c>
      <c r="CH18">
        <f>'Raw Data'!BV18</f>
        <v>1</v>
      </c>
      <c r="CI18">
        <f>'Raw Data'!BW18</f>
        <v>2</v>
      </c>
      <c r="CJ18">
        <f>'Raw Data'!BX18</f>
        <v>0</v>
      </c>
      <c r="CK18">
        <f>'Raw Data'!BY18</f>
        <v>5</v>
      </c>
      <c r="CL18" t="str">
        <f>'Raw Data'!BZ18</f>
        <v>N</v>
      </c>
      <c r="CM18">
        <f t="shared" si="11"/>
        <v>0</v>
      </c>
      <c r="CN18">
        <f>'Raw Data'!CA18</f>
        <v>45</v>
      </c>
      <c r="CO18">
        <f>'Raw Data'!CB18</f>
        <v>113</v>
      </c>
      <c r="CP18">
        <f>'Raw Data'!CC18</f>
        <v>0</v>
      </c>
      <c r="CQ18" t="str">
        <f>'Raw Data'!CD18</f>
        <v>Not Urban</v>
      </c>
      <c r="CR18" t="str">
        <f>'Raw Data'!CE18</f>
        <v>Not Urban</v>
      </c>
      <c r="CS18">
        <f>'Raw Data'!CF18</f>
        <v>0</v>
      </c>
      <c r="CT18">
        <f>'Raw Data'!CG18</f>
        <v>55</v>
      </c>
      <c r="CU18">
        <f>'Raw Data'!CH18</f>
        <v>4571</v>
      </c>
      <c r="CV18" t="str">
        <f>'Raw Data'!CI18</f>
        <v xml:space="preserve"> </v>
      </c>
      <c r="CW18">
        <f>'Raw Data'!CJ18</f>
        <v>0</v>
      </c>
      <c r="CX18">
        <f>'Raw Data'!CK18</f>
        <v>0.108626</v>
      </c>
      <c r="CY18">
        <f>'Raw Data'!CL18</f>
        <v>3</v>
      </c>
      <c r="CZ18" t="str">
        <f>'Raw Data'!CM18</f>
        <v>State Mainline</v>
      </c>
      <c r="DA18">
        <f>'Raw Data'!CN18</f>
        <v>4571</v>
      </c>
      <c r="DB18">
        <f>'Raw Data'!CO18</f>
        <v>55472</v>
      </c>
      <c r="DC18">
        <f>'Raw Data'!CP18</f>
        <v>7.9489999999999998</v>
      </c>
      <c r="DD18">
        <f>'Raw Data'!CQ18</f>
        <v>8.0579999999999998</v>
      </c>
      <c r="DE18">
        <f>'Raw Data'!CR18</f>
        <v>55472</v>
      </c>
      <c r="DF18">
        <f>'Raw Data'!CS18</f>
        <v>0</v>
      </c>
      <c r="DG18">
        <f>'Raw Data'!CT18</f>
        <v>573.54586400000005</v>
      </c>
      <c r="DH18">
        <f>'Raw Data'!CU18</f>
        <v>100</v>
      </c>
      <c r="DI18">
        <f>'Raw Data'!CV18</f>
        <v>7078</v>
      </c>
      <c r="DJ18">
        <f>'Raw Data'!CW18</f>
        <v>5.1450000000000003E-3</v>
      </c>
      <c r="DK18">
        <f>'Raw Data'!CX18</f>
        <v>0</v>
      </c>
      <c r="DL18">
        <f>'Raw Data'!CY18</f>
        <v>1.8389999999999999E-3</v>
      </c>
      <c r="DM18">
        <f>'Raw Data'!CZ18</f>
        <v>66</v>
      </c>
      <c r="DN18" t="str">
        <f>'Raw Data'!DA18</f>
        <v>045-0216</v>
      </c>
      <c r="DO18" t="str">
        <f>'Raw Data'!DB18</f>
        <v>5R : Rural Major Collector</v>
      </c>
      <c r="DP18" t="str">
        <f>'Raw Data'!DC18</f>
        <v>33.690720, -85.018929</v>
      </c>
      <c r="DQ18">
        <f>'Raw Data'!DD18</f>
        <v>-85.018929</v>
      </c>
      <c r="DR18">
        <f>'Raw Data'!DE18</f>
        <v>33.690719999999999</v>
      </c>
      <c r="DS18">
        <f>'Raw Data'!DF18</f>
        <v>33.690719999999999</v>
      </c>
      <c r="DT18">
        <f>'Raw Data'!DG18</f>
        <v>-85.018929</v>
      </c>
      <c r="DU18">
        <f>'Raw Data'!DH18</f>
        <v>6.8700000000000002E-3</v>
      </c>
      <c r="DV18">
        <f>'Raw Data'!DI18</f>
        <v>1.8389999999999999E-3</v>
      </c>
      <c r="DW18">
        <f>'Raw Data'!DJ18</f>
        <v>10</v>
      </c>
      <c r="DX18" s="11">
        <f t="shared" si="12"/>
        <v>9583.3333333333339</v>
      </c>
      <c r="DY18" s="5">
        <f t="shared" si="13"/>
        <v>9932.5</v>
      </c>
      <c r="DZ18" s="5">
        <f t="shared" si="6"/>
        <v>-349.16666666666606</v>
      </c>
      <c r="EA18" s="5">
        <f t="shared" si="7"/>
        <v>-3.5153955868780874E-2</v>
      </c>
      <c r="EB18" s="5">
        <f t="shared" si="8"/>
        <v>9757.9166666666679</v>
      </c>
      <c r="EC18">
        <f>'Raw Data'!DK18</f>
        <v>8940</v>
      </c>
      <c r="ED18">
        <f>'Raw Data'!DL18</f>
        <v>8.8000000000000007</v>
      </c>
      <c r="EE18">
        <f>'Raw Data'!DM18</f>
        <v>9310</v>
      </c>
      <c r="EF18">
        <f>'Raw Data'!DN18</f>
        <v>8.8000000000000007</v>
      </c>
      <c r="EG18">
        <f>'Raw Data'!DO18</f>
        <v>10500</v>
      </c>
      <c r="EH18">
        <f>'Raw Data'!DP18</f>
        <v>0</v>
      </c>
      <c r="EI18">
        <f>'Raw Data'!DQ18</f>
        <v>10700</v>
      </c>
      <c r="EJ18">
        <f>'Raw Data'!DR18</f>
        <v>0</v>
      </c>
      <c r="EK18">
        <f>'Raw Data'!DS18</f>
        <v>11200</v>
      </c>
      <c r="EL18">
        <f>'Raw Data'!DT18</f>
        <v>5.9</v>
      </c>
      <c r="EM18">
        <f>'Raw Data'!DU18</f>
        <v>10600</v>
      </c>
      <c r="EN18">
        <f>'Raw Data'!DV18</f>
        <v>6</v>
      </c>
      <c r="EO18">
        <f>'Raw Data'!DW18</f>
        <v>10100</v>
      </c>
      <c r="EP18">
        <f>'Raw Data'!DX18</f>
        <v>6</v>
      </c>
      <c r="EQ18">
        <f>'Raw Data'!DY18</f>
        <v>7830</v>
      </c>
      <c r="ER18">
        <f>'Raw Data'!DZ18</f>
        <v>6</v>
      </c>
      <c r="ES18">
        <f>'Raw Data'!EA18</f>
        <v>7870</v>
      </c>
      <c r="ET18">
        <f>'Raw Data'!EB18</f>
        <v>6</v>
      </c>
      <c r="EU18">
        <f>'Raw Data'!EC18</f>
        <v>7770</v>
      </c>
      <c r="EV18">
        <f>'Raw Data'!ED18</f>
        <v>6</v>
      </c>
      <c r="EW18">
        <f>'Raw Data'!EE18</f>
        <v>0</v>
      </c>
    </row>
    <row r="19" spans="1:153" x14ac:dyDescent="0.3">
      <c r="A19">
        <f>'Raw Data'!A19</f>
        <v>17</v>
      </c>
      <c r="B19" t="str">
        <f>'Raw Data'!B19</f>
        <v>Point</v>
      </c>
      <c r="C19">
        <f>'Raw Data'!C19</f>
        <v>128</v>
      </c>
      <c r="D19">
        <f>'Raw Data'!D19</f>
        <v>309</v>
      </c>
      <c r="E19" t="str">
        <f>'Raw Data'!E19</f>
        <v>Point</v>
      </c>
      <c r="F19">
        <f>'Raw Data'!F19</f>
        <v>5133839</v>
      </c>
      <c r="G19" t="str">
        <f>'Raw Data'!G19</f>
        <v>Gsp Post 00</v>
      </c>
      <c r="H19" s="3">
        <f>'Raw Data'!H19</f>
        <v>42020</v>
      </c>
      <c r="L19">
        <f t="shared" si="0"/>
        <v>0</v>
      </c>
      <c r="M19" s="5">
        <f t="shared" si="1"/>
        <v>42020</v>
      </c>
      <c r="N19" s="5">
        <f t="shared" si="9"/>
        <v>2015</v>
      </c>
      <c r="O19" s="5" t="str" cm="1">
        <f t="array" ref="O19">_xlfn.IFS(N19&lt;=2016,"before treatment",N19=2017,"unknown",N19&gt;2017,"after treatment")</f>
        <v>before treatment</v>
      </c>
      <c r="P19" s="5">
        <f t="shared" si="2"/>
        <v>1</v>
      </c>
      <c r="Q19" s="5">
        <f t="shared" si="3"/>
        <v>0</v>
      </c>
      <c r="R19" t="str">
        <f>'Raw Data'!I19</f>
        <v>Carroll</v>
      </c>
      <c r="S19" t="str">
        <f>'Raw Data'!J19</f>
        <v>State Route 113</v>
      </c>
      <c r="T19" t="str">
        <f>'Raw Data'!K19</f>
        <v>(none)</v>
      </c>
      <c r="U19" t="str">
        <f>'Raw Data'!L19</f>
        <v>(B) Suspected Minor/Visible Injury</v>
      </c>
      <c r="V19">
        <f>'Raw Data'!M19</f>
        <v>0</v>
      </c>
      <c r="W19">
        <f>'Raw Data'!N19</f>
        <v>0</v>
      </c>
      <c r="X19">
        <f>'Raw Data'!O19</f>
        <v>2</v>
      </c>
      <c r="Y19" t="str">
        <f>'Raw Data'!P19</f>
        <v>Rear End</v>
      </c>
      <c r="Z19" t="str">
        <f>'Raw Data'!Q19</f>
        <v>On Roadway - Non-Intersection</v>
      </c>
      <c r="AA19" t="str">
        <f>'Raw Data'!R19</f>
        <v>["Motor Vehicle in Motion","Motor Vehicle in Motion","Motor Vehicle in Motion","Motor Vehicle in Motion","Motor Vehicle in Motion"]</v>
      </c>
      <c r="AB19" t="str">
        <f>'Raw Data'!S19</f>
        <v>["Motor Vehicle in Motion","Motor Vehicle in Motion","Motor Vehicle in Motion","Motor Vehicle in Motion","Motor Vehicle in Motion"]</v>
      </c>
      <c r="AC19" t="str">
        <f>'Raw Data'!T19</f>
        <v>["Following Too Close","Following Too Close","Following Too Close","Following Too Close","No Contributing Factors"]</v>
      </c>
      <c r="AD19">
        <f>'Raw Data'!U19</f>
        <v>5</v>
      </c>
      <c r="AE19" s="5" t="str">
        <f t="shared" si="10"/>
        <v>No</v>
      </c>
      <c r="AF19" t="str">
        <f>'Raw Data'!V19</f>
        <v>["Stopped","Stopped","Straight","Straight","Straight"]</v>
      </c>
      <c r="AG19" s="5">
        <f t="shared" si="4"/>
        <v>0</v>
      </c>
      <c r="AH19" t="str">
        <f>'Raw Data'!W19</f>
        <v>["North","North","North","North","North"]</v>
      </c>
      <c r="AI19" t="str">
        <f>'Raw Data'!X19</f>
        <v>Daylight</v>
      </c>
      <c r="AJ19" t="str">
        <f>'Raw Data'!Y19</f>
        <v>Dry</v>
      </c>
      <c r="AK19">
        <f>'Raw Data'!Z19</f>
        <v>0</v>
      </c>
      <c r="AL19" t="str">
        <f>'Raw Data'!AA19</f>
        <v>["Lap and Shoulder Belt Used","Lap and Shoulder Belt Used","Lap and Shoulder Belt Used","Lap and Shoulder Belt Used","Lap and Shoulder Belt Used","Lap and Shoulder Belt Used","Lap and Shoulder Belt Used"]</v>
      </c>
      <c r="AM19" s="5">
        <f t="shared" si="5"/>
        <v>0</v>
      </c>
      <c r="AN19" t="str">
        <f>'Raw Data'!AB19</f>
        <v>["Passenger Car","Passenger Car","Passenger Car","Passenger Car","Sports Utility Vehicle (SUV)"]</v>
      </c>
      <c r="AO19" t="str">
        <f>'Raw Data'!AC19</f>
        <v>0451011300I</v>
      </c>
      <c r="AP19">
        <f>'Raw Data'!AD19</f>
        <v>7.9260000000000002</v>
      </c>
      <c r="AQ19">
        <f>'Raw Data'!AE19</f>
        <v>33.697794000000002</v>
      </c>
      <c r="AR19">
        <f>'Raw Data'!AF19</f>
        <v>-85.020994000000002</v>
      </c>
      <c r="AS19">
        <f>'Raw Data'!AG19</f>
        <v>10</v>
      </c>
      <c r="AT19">
        <f>'Raw Data'!AH19</f>
        <v>94</v>
      </c>
      <c r="AU19">
        <f>'Raw Data'!AI19</f>
        <v>1321</v>
      </c>
      <c r="AV19" t="str">
        <f>'Raw Data'!AJ19</f>
        <v>D6_0113_00_I</v>
      </c>
      <c r="AW19">
        <f>'Raw Data'!AK19</f>
        <v>9</v>
      </c>
      <c r="AX19">
        <f>'Raw Data'!AL19</f>
        <v>11</v>
      </c>
      <c r="AY19" t="str">
        <f>'Raw Data'!AM19</f>
        <v>split</v>
      </c>
      <c r="AZ19">
        <f>'Raw Data'!AN19</f>
        <v>1408.4</v>
      </c>
      <c r="BA19">
        <f>'Raw Data'!AO19</f>
        <v>26.9</v>
      </c>
      <c r="BB19">
        <f>'Raw Data'!AP19</f>
        <v>658.7</v>
      </c>
      <c r="BC19">
        <f>'Raw Data'!AQ19</f>
        <v>-85.021038000000004</v>
      </c>
      <c r="BD19">
        <f>'Raw Data'!AR19</f>
        <v>33.697257</v>
      </c>
      <c r="BE19">
        <f>'Raw Data'!AS19</f>
        <v>-85.020520000000005</v>
      </c>
      <c r="BF19">
        <f>'Raw Data'!AT19</f>
        <v>33.698998000000003</v>
      </c>
      <c r="BG19" t="str">
        <f>'Raw Data'!AU19</f>
        <v>0451011300I</v>
      </c>
      <c r="BH19">
        <f>'Raw Data'!AV19</f>
        <v>1</v>
      </c>
      <c r="BI19">
        <f>'Raw Data'!AW19</f>
        <v>45</v>
      </c>
      <c r="BJ19">
        <f>'Raw Data'!AX19</f>
        <v>113</v>
      </c>
      <c r="BK19">
        <f>'Raw Data'!AY19</f>
        <v>0</v>
      </c>
      <c r="BL19">
        <f>'Raw Data'!AZ19</f>
        <v>55</v>
      </c>
      <c r="BM19">
        <f>'Raw Data'!BA19</f>
        <v>7.06</v>
      </c>
      <c r="BN19">
        <f>'Raw Data'!BB19</f>
        <v>6.86</v>
      </c>
      <c r="BO19">
        <f>'Raw Data'!BC19</f>
        <v>1077.0999999999999</v>
      </c>
      <c r="BP19">
        <f>'Raw Data'!BD19</f>
        <v>1072.8</v>
      </c>
      <c r="BQ19">
        <f>'Raw Data'!BE19</f>
        <v>1079.0999999999999</v>
      </c>
      <c r="BR19">
        <f>'Raw Data'!BF19</f>
        <v>55</v>
      </c>
      <c r="BS19">
        <f>'Raw Data'!BG19</f>
        <v>62.6</v>
      </c>
      <c r="BT19">
        <f>'Raw Data'!BH19</f>
        <v>0</v>
      </c>
      <c r="BU19">
        <f>'Raw Data'!BI19</f>
        <v>44153</v>
      </c>
      <c r="BV19" t="str">
        <f>'Raw Data'!BJ19</f>
        <v>NONE</v>
      </c>
      <c r="BW19">
        <f>'Raw Data'!BK19</f>
        <v>1.8389999999999999E-3</v>
      </c>
      <c r="BX19">
        <f>'Raw Data'!BL19</f>
        <v>5356</v>
      </c>
      <c r="BY19">
        <f>'Raw Data'!BM19</f>
        <v>7056</v>
      </c>
      <c r="BZ19" t="str">
        <f>'Raw Data'!BN19</f>
        <v>0451011300I</v>
      </c>
      <c r="CA19" t="str">
        <f>'Raw Data'!BO19</f>
        <v>CARROLL</v>
      </c>
      <c r="CB19">
        <f>'Raw Data'!BP19</f>
        <v>1</v>
      </c>
      <c r="CC19">
        <f>'Raw Data'!BQ19</f>
        <v>11300</v>
      </c>
      <c r="CD19">
        <f>'Raw Data'!BR19</f>
        <v>6</v>
      </c>
      <c r="CE19">
        <f>'Raw Data'!BS19</f>
        <v>1</v>
      </c>
      <c r="CF19">
        <f>'Raw Data'!BT19</f>
        <v>2</v>
      </c>
      <c r="CG19">
        <f>'Raw Data'!BU19</f>
        <v>1</v>
      </c>
      <c r="CH19">
        <f>'Raw Data'!BV19</f>
        <v>1</v>
      </c>
      <c r="CI19">
        <f>'Raw Data'!BW19</f>
        <v>2</v>
      </c>
      <c r="CJ19">
        <f>'Raw Data'!BX19</f>
        <v>0</v>
      </c>
      <c r="CK19">
        <f>'Raw Data'!BY19</f>
        <v>5</v>
      </c>
      <c r="CL19" t="str">
        <f>'Raw Data'!BZ19</f>
        <v>N</v>
      </c>
      <c r="CM19">
        <f t="shared" si="11"/>
        <v>0</v>
      </c>
      <c r="CN19">
        <f>'Raw Data'!CA19</f>
        <v>45</v>
      </c>
      <c r="CO19">
        <f>'Raw Data'!CB19</f>
        <v>113</v>
      </c>
      <c r="CP19">
        <f>'Raw Data'!CC19</f>
        <v>0</v>
      </c>
      <c r="CQ19" t="str">
        <f>'Raw Data'!CD19</f>
        <v>Not Urban</v>
      </c>
      <c r="CR19" t="str">
        <f>'Raw Data'!CE19</f>
        <v>Not Urban</v>
      </c>
      <c r="CS19">
        <f>'Raw Data'!CF19</f>
        <v>0</v>
      </c>
      <c r="CT19">
        <f>'Raw Data'!CG19</f>
        <v>55</v>
      </c>
      <c r="CU19">
        <f>'Raw Data'!CH19</f>
        <v>4571</v>
      </c>
      <c r="CV19" t="str">
        <f>'Raw Data'!CI19</f>
        <v xml:space="preserve"> </v>
      </c>
      <c r="CW19">
        <f>'Raw Data'!CJ19</f>
        <v>0</v>
      </c>
      <c r="CX19">
        <f>'Raw Data'!CK19</f>
        <v>0.108626</v>
      </c>
      <c r="CY19">
        <f>'Raw Data'!CL19</f>
        <v>3</v>
      </c>
      <c r="CZ19" t="str">
        <f>'Raw Data'!CM19</f>
        <v>State Mainline</v>
      </c>
      <c r="DA19">
        <f>'Raw Data'!CN19</f>
        <v>4571</v>
      </c>
      <c r="DB19">
        <f>'Raw Data'!CO19</f>
        <v>55472</v>
      </c>
      <c r="DC19">
        <f>'Raw Data'!CP19</f>
        <v>7.9489999999999998</v>
      </c>
      <c r="DD19">
        <f>'Raw Data'!CQ19</f>
        <v>8.0579999999999998</v>
      </c>
      <c r="DE19">
        <f>'Raw Data'!CR19</f>
        <v>55472</v>
      </c>
      <c r="DF19">
        <f>'Raw Data'!CS19</f>
        <v>0</v>
      </c>
      <c r="DG19">
        <f>'Raw Data'!CT19</f>
        <v>573.54586400000005</v>
      </c>
      <c r="DH19">
        <f>'Raw Data'!CU19</f>
        <v>100</v>
      </c>
      <c r="DI19">
        <f>'Raw Data'!CV19</f>
        <v>7078</v>
      </c>
      <c r="DJ19">
        <f>'Raw Data'!CW19</f>
        <v>5.1450000000000003E-3</v>
      </c>
      <c r="DK19">
        <f>'Raw Data'!CX19</f>
        <v>0</v>
      </c>
      <c r="DL19">
        <f>'Raw Data'!CY19</f>
        <v>1.8389999999999999E-3</v>
      </c>
      <c r="DM19">
        <f>'Raw Data'!CZ19</f>
        <v>66</v>
      </c>
      <c r="DN19" t="str">
        <f>'Raw Data'!DA19</f>
        <v>045-0216</v>
      </c>
      <c r="DO19" t="str">
        <f>'Raw Data'!DB19</f>
        <v>5R : Rural Major Collector</v>
      </c>
      <c r="DP19" t="str">
        <f>'Raw Data'!DC19</f>
        <v>33.690720, -85.018929</v>
      </c>
      <c r="DQ19">
        <f>'Raw Data'!DD19</f>
        <v>-85.018929</v>
      </c>
      <c r="DR19">
        <f>'Raw Data'!DE19</f>
        <v>33.690719999999999</v>
      </c>
      <c r="DS19">
        <f>'Raw Data'!DF19</f>
        <v>33.690719999999999</v>
      </c>
      <c r="DT19">
        <f>'Raw Data'!DG19</f>
        <v>-85.018929</v>
      </c>
      <c r="DU19">
        <f>'Raw Data'!DH19</f>
        <v>6.8700000000000002E-3</v>
      </c>
      <c r="DV19">
        <f>'Raw Data'!DI19</f>
        <v>1.8389999999999999E-3</v>
      </c>
      <c r="DW19">
        <f>'Raw Data'!DJ19</f>
        <v>10</v>
      </c>
      <c r="DX19" s="11">
        <f t="shared" si="12"/>
        <v>9583.3333333333339</v>
      </c>
      <c r="DY19" s="5">
        <f t="shared" si="13"/>
        <v>9932.5</v>
      </c>
      <c r="DZ19" s="5">
        <f t="shared" si="6"/>
        <v>-349.16666666666606</v>
      </c>
      <c r="EA19" s="5">
        <f t="shared" si="7"/>
        <v>-3.5153955868780874E-2</v>
      </c>
      <c r="EB19" s="5">
        <f t="shared" si="8"/>
        <v>9757.9166666666679</v>
      </c>
      <c r="EC19">
        <f>'Raw Data'!DK19</f>
        <v>8940</v>
      </c>
      <c r="ED19">
        <f>'Raw Data'!DL19</f>
        <v>8.8000000000000007</v>
      </c>
      <c r="EE19">
        <f>'Raw Data'!DM19</f>
        <v>9310</v>
      </c>
      <c r="EF19">
        <f>'Raw Data'!DN19</f>
        <v>8.8000000000000007</v>
      </c>
      <c r="EG19">
        <f>'Raw Data'!DO19</f>
        <v>10500</v>
      </c>
      <c r="EH19">
        <f>'Raw Data'!DP19</f>
        <v>0</v>
      </c>
      <c r="EI19">
        <f>'Raw Data'!DQ19</f>
        <v>10700</v>
      </c>
      <c r="EJ19">
        <f>'Raw Data'!DR19</f>
        <v>0</v>
      </c>
      <c r="EK19">
        <f>'Raw Data'!DS19</f>
        <v>11200</v>
      </c>
      <c r="EL19">
        <f>'Raw Data'!DT19</f>
        <v>5.9</v>
      </c>
      <c r="EM19">
        <f>'Raw Data'!DU19</f>
        <v>10600</v>
      </c>
      <c r="EN19">
        <f>'Raw Data'!DV19</f>
        <v>6</v>
      </c>
      <c r="EO19">
        <f>'Raw Data'!DW19</f>
        <v>10100</v>
      </c>
      <c r="EP19">
        <f>'Raw Data'!DX19</f>
        <v>6</v>
      </c>
      <c r="EQ19">
        <f>'Raw Data'!DY19</f>
        <v>7830</v>
      </c>
      <c r="ER19">
        <f>'Raw Data'!DZ19</f>
        <v>6</v>
      </c>
      <c r="ES19">
        <f>'Raw Data'!EA19</f>
        <v>7870</v>
      </c>
      <c r="ET19">
        <f>'Raw Data'!EB19</f>
        <v>6</v>
      </c>
      <c r="EU19">
        <f>'Raw Data'!EC19</f>
        <v>7770</v>
      </c>
      <c r="EV19">
        <f>'Raw Data'!ED19</f>
        <v>6</v>
      </c>
      <c r="EW19">
        <f>'Raw Data'!EE19</f>
        <v>0</v>
      </c>
    </row>
    <row r="20" spans="1:153" x14ac:dyDescent="0.3">
      <c r="A20">
        <f>'Raw Data'!A20</f>
        <v>18</v>
      </c>
      <c r="B20" t="str">
        <f>'Raw Data'!B20</f>
        <v>Point</v>
      </c>
      <c r="C20">
        <f>'Raw Data'!C20</f>
        <v>392</v>
      </c>
      <c r="D20">
        <f>'Raw Data'!D20</f>
        <v>175</v>
      </c>
      <c r="E20" t="str">
        <f>'Raw Data'!E20</f>
        <v>Point</v>
      </c>
      <c r="F20">
        <f>'Raw Data'!F20</f>
        <v>6193602</v>
      </c>
      <c r="G20" t="str">
        <f>'Raw Data'!G20</f>
        <v>Gsp Post 00</v>
      </c>
      <c r="H20" s="3">
        <f>'Raw Data'!H20</f>
        <v>42837</v>
      </c>
      <c r="L20">
        <f t="shared" si="0"/>
        <v>0</v>
      </c>
      <c r="M20" s="5">
        <f t="shared" si="1"/>
        <v>42837</v>
      </c>
      <c r="N20" s="5">
        <f t="shared" si="9"/>
        <v>2017</v>
      </c>
      <c r="O20" s="5" t="str" cm="1">
        <f t="array" ref="O20">_xlfn.IFS(N20&lt;=2016,"before treatment",N20=2017,"unknown",N20&gt;2017,"after treatment")</f>
        <v>unknown</v>
      </c>
      <c r="P20" s="5">
        <f t="shared" si="2"/>
        <v>0</v>
      </c>
      <c r="Q20" s="5">
        <f t="shared" si="3"/>
        <v>0</v>
      </c>
      <c r="R20" t="str">
        <f>'Raw Data'!I20</f>
        <v>Carroll</v>
      </c>
      <c r="S20" t="str">
        <f>'Raw Data'!J20</f>
        <v>State Route 113</v>
      </c>
      <c r="T20" t="str">
        <f>'Raw Data'!K20</f>
        <v>(none)</v>
      </c>
      <c r="U20" t="str">
        <f>'Raw Data'!L20</f>
        <v>(O) No Injury</v>
      </c>
      <c r="V20">
        <f>'Raw Data'!M20</f>
        <v>0</v>
      </c>
      <c r="W20">
        <f>'Raw Data'!N20</f>
        <v>0</v>
      </c>
      <c r="X20">
        <f>'Raw Data'!O20</f>
        <v>0</v>
      </c>
      <c r="Y20" t="str">
        <f>'Raw Data'!P20</f>
        <v>Rear End</v>
      </c>
      <c r="Z20" t="str">
        <f>'Raw Data'!Q20</f>
        <v>On Roadway - Non-Intersection</v>
      </c>
      <c r="AA20" t="str">
        <f>'Raw Data'!R20</f>
        <v>["Motor Vehicle in Motion","Motor Vehicle in Motion"]</v>
      </c>
      <c r="AB20" t="str">
        <f>'Raw Data'!S20</f>
        <v>["Motor Vehicle in Motion","Motor Vehicle in Motion"]</v>
      </c>
      <c r="AC20" t="str">
        <f>'Raw Data'!T20</f>
        <v>["Following Too Close","No Contributing Factors"]</v>
      </c>
      <c r="AD20">
        <f>'Raw Data'!U20</f>
        <v>2</v>
      </c>
      <c r="AE20" s="5" t="str">
        <f t="shared" si="10"/>
        <v>No</v>
      </c>
      <c r="AF20" t="str">
        <f>'Raw Data'!V20</f>
        <v>Straight</v>
      </c>
      <c r="AG20" s="5">
        <f t="shared" si="4"/>
        <v>0</v>
      </c>
      <c r="AH20" t="str">
        <f>'Raw Data'!W20</f>
        <v>["South","South"]</v>
      </c>
      <c r="AI20" t="str">
        <f>'Raw Data'!X20</f>
        <v>Daylight</v>
      </c>
      <c r="AJ20" t="str">
        <f>'Raw Data'!Y20</f>
        <v>Dry</v>
      </c>
      <c r="AK20">
        <f>'Raw Data'!Z20</f>
        <v>0</v>
      </c>
      <c r="AL20" t="str">
        <f>'Raw Data'!AA20</f>
        <v>["Child Restraint System (Properly Used)","Lap and Shoulder Belt Used","Lap and Shoulder Belt Used","Lap and Shoulder Belt Used","Lap and Shoulder Belt Used"]</v>
      </c>
      <c r="AM20" s="5">
        <f t="shared" si="5"/>
        <v>0</v>
      </c>
      <c r="AN20" t="str">
        <f>'Raw Data'!AB20</f>
        <v>["Sports Utility Vehicle (SUV)","Sports Utility Vehicle (SUV)"]</v>
      </c>
      <c r="AO20" t="str">
        <f>'Raw Data'!AC20</f>
        <v>0451011300I</v>
      </c>
      <c r="AP20">
        <f>'Raw Data'!AD20</f>
        <v>7.9461060000000003</v>
      </c>
      <c r="AQ20">
        <f>'Raw Data'!AE20</f>
        <v>33.698058000000003</v>
      </c>
      <c r="AR20">
        <f>'Raw Data'!AF20</f>
        <v>-85.020925000000005</v>
      </c>
      <c r="AS20">
        <f>'Raw Data'!AG20</f>
        <v>10</v>
      </c>
      <c r="AT20">
        <f>'Raw Data'!AH20</f>
        <v>94</v>
      </c>
      <c r="AU20">
        <f>'Raw Data'!AI20</f>
        <v>1321</v>
      </c>
      <c r="AV20" t="str">
        <f>'Raw Data'!AJ20</f>
        <v>D6_0113_00_I</v>
      </c>
      <c r="AW20">
        <f>'Raw Data'!AK20</f>
        <v>9</v>
      </c>
      <c r="AX20">
        <f>'Raw Data'!AL20</f>
        <v>11</v>
      </c>
      <c r="AY20" t="str">
        <f>'Raw Data'!AM20</f>
        <v>split</v>
      </c>
      <c r="AZ20">
        <f>'Raw Data'!AN20</f>
        <v>1408.4</v>
      </c>
      <c r="BA20">
        <f>'Raw Data'!AO20</f>
        <v>26.9</v>
      </c>
      <c r="BB20">
        <f>'Raw Data'!AP20</f>
        <v>658.7</v>
      </c>
      <c r="BC20">
        <f>'Raw Data'!AQ20</f>
        <v>-85.021038000000004</v>
      </c>
      <c r="BD20">
        <f>'Raw Data'!AR20</f>
        <v>33.697257</v>
      </c>
      <c r="BE20">
        <f>'Raw Data'!AS20</f>
        <v>-85.020520000000005</v>
      </c>
      <c r="BF20">
        <f>'Raw Data'!AT20</f>
        <v>33.698998000000003</v>
      </c>
      <c r="BG20" t="str">
        <f>'Raw Data'!AU20</f>
        <v>0451011300I</v>
      </c>
      <c r="BH20">
        <f>'Raw Data'!AV20</f>
        <v>1</v>
      </c>
      <c r="BI20">
        <f>'Raw Data'!AW20</f>
        <v>45</v>
      </c>
      <c r="BJ20">
        <f>'Raw Data'!AX20</f>
        <v>113</v>
      </c>
      <c r="BK20">
        <f>'Raw Data'!AY20</f>
        <v>0</v>
      </c>
      <c r="BL20">
        <f>'Raw Data'!AZ20</f>
        <v>55</v>
      </c>
      <c r="BM20">
        <f>'Raw Data'!BA20</f>
        <v>7.06</v>
      </c>
      <c r="BN20">
        <f>'Raw Data'!BB20</f>
        <v>6.86</v>
      </c>
      <c r="BO20">
        <f>'Raw Data'!BC20</f>
        <v>1077.0999999999999</v>
      </c>
      <c r="BP20">
        <f>'Raw Data'!BD20</f>
        <v>1072.8</v>
      </c>
      <c r="BQ20">
        <f>'Raw Data'!BE20</f>
        <v>1079.0999999999999</v>
      </c>
      <c r="BR20">
        <f>'Raw Data'!BF20</f>
        <v>55</v>
      </c>
      <c r="BS20">
        <f>'Raw Data'!BG20</f>
        <v>62.6</v>
      </c>
      <c r="BT20">
        <f>'Raw Data'!BH20</f>
        <v>0</v>
      </c>
      <c r="BU20">
        <f>'Raw Data'!BI20</f>
        <v>44153</v>
      </c>
      <c r="BV20" t="str">
        <f>'Raw Data'!BJ20</f>
        <v>NONE</v>
      </c>
      <c r="BW20">
        <f>'Raw Data'!BK20</f>
        <v>1.8389999999999999E-3</v>
      </c>
      <c r="BX20">
        <f>'Raw Data'!BL20</f>
        <v>5356</v>
      </c>
      <c r="BY20">
        <f>'Raw Data'!BM20</f>
        <v>7056</v>
      </c>
      <c r="BZ20" t="str">
        <f>'Raw Data'!BN20</f>
        <v>0451011300I</v>
      </c>
      <c r="CA20" t="str">
        <f>'Raw Data'!BO20</f>
        <v>CARROLL</v>
      </c>
      <c r="CB20">
        <f>'Raw Data'!BP20</f>
        <v>1</v>
      </c>
      <c r="CC20">
        <f>'Raw Data'!BQ20</f>
        <v>11300</v>
      </c>
      <c r="CD20">
        <f>'Raw Data'!BR20</f>
        <v>6</v>
      </c>
      <c r="CE20">
        <f>'Raw Data'!BS20</f>
        <v>1</v>
      </c>
      <c r="CF20">
        <f>'Raw Data'!BT20</f>
        <v>2</v>
      </c>
      <c r="CG20">
        <f>'Raw Data'!BU20</f>
        <v>1</v>
      </c>
      <c r="CH20">
        <f>'Raw Data'!BV20</f>
        <v>1</v>
      </c>
      <c r="CI20">
        <f>'Raw Data'!BW20</f>
        <v>2</v>
      </c>
      <c r="CJ20">
        <f>'Raw Data'!BX20</f>
        <v>0</v>
      </c>
      <c r="CK20">
        <f>'Raw Data'!BY20</f>
        <v>5</v>
      </c>
      <c r="CL20" t="str">
        <f>'Raw Data'!BZ20</f>
        <v>N</v>
      </c>
      <c r="CM20">
        <f t="shared" si="11"/>
        <v>0</v>
      </c>
      <c r="CN20">
        <f>'Raw Data'!CA20</f>
        <v>45</v>
      </c>
      <c r="CO20">
        <f>'Raw Data'!CB20</f>
        <v>113</v>
      </c>
      <c r="CP20">
        <f>'Raw Data'!CC20</f>
        <v>0</v>
      </c>
      <c r="CQ20" t="str">
        <f>'Raw Data'!CD20</f>
        <v>Not Urban</v>
      </c>
      <c r="CR20" t="str">
        <f>'Raw Data'!CE20</f>
        <v>Not Urban</v>
      </c>
      <c r="CS20">
        <f>'Raw Data'!CF20</f>
        <v>0</v>
      </c>
      <c r="CT20">
        <f>'Raw Data'!CG20</f>
        <v>55</v>
      </c>
      <c r="CU20">
        <f>'Raw Data'!CH20</f>
        <v>4571</v>
      </c>
      <c r="CV20" t="str">
        <f>'Raw Data'!CI20</f>
        <v xml:space="preserve"> </v>
      </c>
      <c r="CW20">
        <f>'Raw Data'!CJ20</f>
        <v>0</v>
      </c>
      <c r="CX20">
        <f>'Raw Data'!CK20</f>
        <v>0.108626</v>
      </c>
      <c r="CY20">
        <f>'Raw Data'!CL20</f>
        <v>3</v>
      </c>
      <c r="CZ20" t="str">
        <f>'Raw Data'!CM20</f>
        <v>State Mainline</v>
      </c>
      <c r="DA20">
        <f>'Raw Data'!CN20</f>
        <v>4571</v>
      </c>
      <c r="DB20">
        <f>'Raw Data'!CO20</f>
        <v>55472</v>
      </c>
      <c r="DC20">
        <f>'Raw Data'!CP20</f>
        <v>7.9489999999999998</v>
      </c>
      <c r="DD20">
        <f>'Raw Data'!CQ20</f>
        <v>8.0579999999999998</v>
      </c>
      <c r="DE20">
        <f>'Raw Data'!CR20</f>
        <v>55472</v>
      </c>
      <c r="DF20">
        <f>'Raw Data'!CS20</f>
        <v>0</v>
      </c>
      <c r="DG20">
        <f>'Raw Data'!CT20</f>
        <v>573.54586400000005</v>
      </c>
      <c r="DH20">
        <f>'Raw Data'!CU20</f>
        <v>100</v>
      </c>
      <c r="DI20">
        <f>'Raw Data'!CV20</f>
        <v>7078</v>
      </c>
      <c r="DJ20">
        <f>'Raw Data'!CW20</f>
        <v>5.1450000000000003E-3</v>
      </c>
      <c r="DK20">
        <f>'Raw Data'!CX20</f>
        <v>0</v>
      </c>
      <c r="DL20">
        <f>'Raw Data'!CY20</f>
        <v>1.8389999999999999E-3</v>
      </c>
      <c r="DM20">
        <f>'Raw Data'!CZ20</f>
        <v>66</v>
      </c>
      <c r="DN20" t="str">
        <f>'Raw Data'!DA20</f>
        <v>045-0216</v>
      </c>
      <c r="DO20" t="str">
        <f>'Raw Data'!DB20</f>
        <v>5R : Rural Major Collector</v>
      </c>
      <c r="DP20" t="str">
        <f>'Raw Data'!DC20</f>
        <v>33.690720, -85.018929</v>
      </c>
      <c r="DQ20">
        <f>'Raw Data'!DD20</f>
        <v>-85.018929</v>
      </c>
      <c r="DR20">
        <f>'Raw Data'!DE20</f>
        <v>33.690719999999999</v>
      </c>
      <c r="DS20">
        <f>'Raw Data'!DF20</f>
        <v>33.690719999999999</v>
      </c>
      <c r="DT20">
        <f>'Raw Data'!DG20</f>
        <v>-85.018929</v>
      </c>
      <c r="DU20">
        <f>'Raw Data'!DH20</f>
        <v>6.8700000000000002E-3</v>
      </c>
      <c r="DV20">
        <f>'Raw Data'!DI20</f>
        <v>1.8389999999999999E-3</v>
      </c>
      <c r="DW20">
        <f>'Raw Data'!DJ20</f>
        <v>10</v>
      </c>
      <c r="DX20" s="11">
        <f t="shared" si="12"/>
        <v>9583.3333333333339</v>
      </c>
      <c r="DY20" s="5">
        <f t="shared" si="13"/>
        <v>9932.5</v>
      </c>
      <c r="DZ20" s="5">
        <f t="shared" si="6"/>
        <v>-349.16666666666606</v>
      </c>
      <c r="EA20" s="5">
        <f t="shared" si="7"/>
        <v>-3.5153955868780874E-2</v>
      </c>
      <c r="EB20" s="5">
        <f t="shared" si="8"/>
        <v>9757.9166666666679</v>
      </c>
      <c r="EC20">
        <f>'Raw Data'!DK20</f>
        <v>8940</v>
      </c>
      <c r="ED20">
        <f>'Raw Data'!DL20</f>
        <v>8.8000000000000007</v>
      </c>
      <c r="EE20">
        <f>'Raw Data'!DM20</f>
        <v>9310</v>
      </c>
      <c r="EF20">
        <f>'Raw Data'!DN20</f>
        <v>8.8000000000000007</v>
      </c>
      <c r="EG20">
        <f>'Raw Data'!DO20</f>
        <v>10500</v>
      </c>
      <c r="EH20">
        <f>'Raw Data'!DP20</f>
        <v>0</v>
      </c>
      <c r="EI20">
        <f>'Raw Data'!DQ20</f>
        <v>10700</v>
      </c>
      <c r="EJ20">
        <f>'Raw Data'!DR20</f>
        <v>0</v>
      </c>
      <c r="EK20">
        <f>'Raw Data'!DS20</f>
        <v>11200</v>
      </c>
      <c r="EL20">
        <f>'Raw Data'!DT20</f>
        <v>5.9</v>
      </c>
      <c r="EM20">
        <f>'Raw Data'!DU20</f>
        <v>10600</v>
      </c>
      <c r="EN20">
        <f>'Raw Data'!DV20</f>
        <v>6</v>
      </c>
      <c r="EO20">
        <f>'Raw Data'!DW20</f>
        <v>10100</v>
      </c>
      <c r="EP20">
        <f>'Raw Data'!DX20</f>
        <v>6</v>
      </c>
      <c r="EQ20">
        <f>'Raw Data'!DY20</f>
        <v>7830</v>
      </c>
      <c r="ER20">
        <f>'Raw Data'!DZ20</f>
        <v>6</v>
      </c>
      <c r="ES20">
        <f>'Raw Data'!EA20</f>
        <v>7870</v>
      </c>
      <c r="ET20">
        <f>'Raw Data'!EB20</f>
        <v>6</v>
      </c>
      <c r="EU20">
        <f>'Raw Data'!EC20</f>
        <v>7770</v>
      </c>
      <c r="EV20">
        <f>'Raw Data'!ED20</f>
        <v>6</v>
      </c>
      <c r="EW20">
        <f>'Raw Data'!EE20</f>
        <v>0</v>
      </c>
    </row>
    <row r="21" spans="1:153" x14ac:dyDescent="0.3">
      <c r="A21">
        <f>'Raw Data'!A21</f>
        <v>19</v>
      </c>
      <c r="B21" t="str">
        <f>'Raw Data'!B21</f>
        <v>Point</v>
      </c>
      <c r="C21">
        <f>'Raw Data'!C21</f>
        <v>428</v>
      </c>
      <c r="D21">
        <f>'Raw Data'!D21</f>
        <v>150</v>
      </c>
      <c r="E21" t="str">
        <f>'Raw Data'!E21</f>
        <v>Point</v>
      </c>
      <c r="F21">
        <f>'Raw Data'!F21</f>
        <v>6427135</v>
      </c>
      <c r="G21" t="str">
        <f>'Raw Data'!G21</f>
        <v>Gsp Post 00</v>
      </c>
      <c r="H21" s="3">
        <f>'Raw Data'!H21</f>
        <v>43018</v>
      </c>
      <c r="L21">
        <f t="shared" si="0"/>
        <v>0</v>
      </c>
      <c r="M21" s="5">
        <f t="shared" si="1"/>
        <v>43018</v>
      </c>
      <c r="N21" s="5">
        <f t="shared" si="9"/>
        <v>2017</v>
      </c>
      <c r="O21" s="5" t="str" cm="1">
        <f t="array" ref="O21">_xlfn.IFS(N21&lt;=2016,"before treatment",N21=2017,"unknown",N21&gt;2017,"after treatment")</f>
        <v>unknown</v>
      </c>
      <c r="P21" s="5">
        <f t="shared" si="2"/>
        <v>0</v>
      </c>
      <c r="Q21" s="5">
        <f t="shared" si="3"/>
        <v>0</v>
      </c>
      <c r="R21" t="str">
        <f>'Raw Data'!I21</f>
        <v>Carroll</v>
      </c>
      <c r="S21" t="str">
        <f>'Raw Data'!J21</f>
        <v>State Route 113</v>
      </c>
      <c r="T21" t="str">
        <f>'Raw Data'!K21</f>
        <v>(none)</v>
      </c>
      <c r="U21" t="str">
        <f>'Raw Data'!L21</f>
        <v>(B) Suspected Minor/Visible Injury</v>
      </c>
      <c r="V21">
        <f>'Raw Data'!M21</f>
        <v>0</v>
      </c>
      <c r="W21">
        <f>'Raw Data'!N21</f>
        <v>0</v>
      </c>
      <c r="X21">
        <f>'Raw Data'!O21</f>
        <v>1</v>
      </c>
      <c r="Y21" t="str">
        <f>'Raw Data'!P21</f>
        <v>Sideswipe-Opposite Direction</v>
      </c>
      <c r="Z21" t="str">
        <f>'Raw Data'!Q21</f>
        <v>On Roadway - Non-Intersection</v>
      </c>
      <c r="AA21" t="str">
        <f>'Raw Data'!R21</f>
        <v>["Motor Vehicle in Motion","Motor Vehicle in Motion"]</v>
      </c>
      <c r="AB21" t="str">
        <f>'Raw Data'!S21</f>
        <v>["Motor Vehicle in Motion","Motor Vehicle in Motion"]</v>
      </c>
      <c r="AC21" t="str">
        <f>'Raw Data'!T21</f>
        <v>["Changed Lanes Improperly","No Contributing Factors"]</v>
      </c>
      <c r="AD21">
        <f>'Raw Data'!U21</f>
        <v>2</v>
      </c>
      <c r="AE21" s="5" t="str">
        <f t="shared" si="10"/>
        <v>No</v>
      </c>
      <c r="AF21" t="str">
        <f>'Raw Data'!V21</f>
        <v>["Straight","Straight"]</v>
      </c>
      <c r="AG21" s="5">
        <f t="shared" si="4"/>
        <v>0</v>
      </c>
      <c r="AH21" t="str">
        <f>'Raw Data'!W21</f>
        <v>["North","South"]</v>
      </c>
      <c r="AI21" t="str">
        <f>'Raw Data'!X21</f>
        <v>Dark-Not Lighted</v>
      </c>
      <c r="AJ21" t="str">
        <f>'Raw Data'!Y21</f>
        <v>Dry</v>
      </c>
      <c r="AK21">
        <f>'Raw Data'!Z21</f>
        <v>0</v>
      </c>
      <c r="AL21" t="str">
        <f>'Raw Data'!AA21</f>
        <v>["Lap and Shoulder Belt Used","Lap and Shoulder Belt Used","Lap and Shoulder Belt Used","Lap and Shoulder Belt Used"]</v>
      </c>
      <c r="AM21" s="5">
        <f t="shared" si="5"/>
        <v>0</v>
      </c>
      <c r="AN21" t="str">
        <f>'Raw Data'!AB21</f>
        <v>["Passenger Car","Sports Utility Vehicle (SUV)"]</v>
      </c>
      <c r="AO21" t="str">
        <f>'Raw Data'!AC21</f>
        <v>0451011300I</v>
      </c>
      <c r="AP21">
        <f>'Raw Data'!AD21</f>
        <v>7.8923990000000002</v>
      </c>
      <c r="AQ21">
        <f>'Raw Data'!AE21</f>
        <v>33.697279999999999</v>
      </c>
      <c r="AR21">
        <f>'Raw Data'!AF21</f>
        <v>-85.021035999999995</v>
      </c>
      <c r="AS21">
        <f>'Raw Data'!AG21</f>
        <v>10</v>
      </c>
      <c r="AT21">
        <f>'Raw Data'!AH21</f>
        <v>94</v>
      </c>
      <c r="AU21">
        <f>'Raw Data'!AI21</f>
        <v>1321</v>
      </c>
      <c r="AV21" t="str">
        <f>'Raw Data'!AJ21</f>
        <v>D6_0113_00_I</v>
      </c>
      <c r="AW21">
        <f>'Raw Data'!AK21</f>
        <v>9</v>
      </c>
      <c r="AX21">
        <f>'Raw Data'!AL21</f>
        <v>11</v>
      </c>
      <c r="AY21" t="str">
        <f>'Raw Data'!AM21</f>
        <v>split</v>
      </c>
      <c r="AZ21">
        <f>'Raw Data'!AN21</f>
        <v>1408.4</v>
      </c>
      <c r="BA21">
        <f>'Raw Data'!AO21</f>
        <v>26.9</v>
      </c>
      <c r="BB21">
        <f>'Raw Data'!AP21</f>
        <v>658.7</v>
      </c>
      <c r="BC21">
        <f>'Raw Data'!AQ21</f>
        <v>-85.021038000000004</v>
      </c>
      <c r="BD21">
        <f>'Raw Data'!AR21</f>
        <v>33.697257</v>
      </c>
      <c r="BE21">
        <f>'Raw Data'!AS21</f>
        <v>-85.020520000000005</v>
      </c>
      <c r="BF21">
        <f>'Raw Data'!AT21</f>
        <v>33.698998000000003</v>
      </c>
      <c r="BG21" t="str">
        <f>'Raw Data'!AU21</f>
        <v>0451011300I</v>
      </c>
      <c r="BH21">
        <f>'Raw Data'!AV21</f>
        <v>1</v>
      </c>
      <c r="BI21">
        <f>'Raw Data'!AW21</f>
        <v>45</v>
      </c>
      <c r="BJ21">
        <f>'Raw Data'!AX21</f>
        <v>113</v>
      </c>
      <c r="BK21">
        <f>'Raw Data'!AY21</f>
        <v>0</v>
      </c>
      <c r="BL21">
        <f>'Raw Data'!AZ21</f>
        <v>55</v>
      </c>
      <c r="BM21">
        <f>'Raw Data'!BA21</f>
        <v>7.06</v>
      </c>
      <c r="BN21">
        <f>'Raw Data'!BB21</f>
        <v>6.86</v>
      </c>
      <c r="BO21">
        <f>'Raw Data'!BC21</f>
        <v>1077.0999999999999</v>
      </c>
      <c r="BP21">
        <f>'Raw Data'!BD21</f>
        <v>1072.8</v>
      </c>
      <c r="BQ21">
        <f>'Raw Data'!BE21</f>
        <v>1079.0999999999999</v>
      </c>
      <c r="BR21">
        <f>'Raw Data'!BF21</f>
        <v>55</v>
      </c>
      <c r="BS21">
        <f>'Raw Data'!BG21</f>
        <v>62.6</v>
      </c>
      <c r="BT21">
        <f>'Raw Data'!BH21</f>
        <v>0</v>
      </c>
      <c r="BU21">
        <f>'Raw Data'!BI21</f>
        <v>44153</v>
      </c>
      <c r="BV21" t="str">
        <f>'Raw Data'!BJ21</f>
        <v>NONE</v>
      </c>
      <c r="BW21">
        <f>'Raw Data'!BK21</f>
        <v>1.8389999999999999E-3</v>
      </c>
      <c r="BX21">
        <f>'Raw Data'!BL21</f>
        <v>5356</v>
      </c>
      <c r="BY21">
        <f>'Raw Data'!BM21</f>
        <v>7056</v>
      </c>
      <c r="BZ21" t="str">
        <f>'Raw Data'!BN21</f>
        <v>0451011300I</v>
      </c>
      <c r="CA21" t="str">
        <f>'Raw Data'!BO21</f>
        <v>CARROLL</v>
      </c>
      <c r="CB21">
        <f>'Raw Data'!BP21</f>
        <v>1</v>
      </c>
      <c r="CC21">
        <f>'Raw Data'!BQ21</f>
        <v>11300</v>
      </c>
      <c r="CD21">
        <f>'Raw Data'!BR21</f>
        <v>6</v>
      </c>
      <c r="CE21">
        <f>'Raw Data'!BS21</f>
        <v>1</v>
      </c>
      <c r="CF21">
        <f>'Raw Data'!BT21</f>
        <v>2</v>
      </c>
      <c r="CG21">
        <f>'Raw Data'!BU21</f>
        <v>1</v>
      </c>
      <c r="CH21">
        <f>'Raw Data'!BV21</f>
        <v>1</v>
      </c>
      <c r="CI21">
        <f>'Raw Data'!BW21</f>
        <v>2</v>
      </c>
      <c r="CJ21">
        <f>'Raw Data'!BX21</f>
        <v>0</v>
      </c>
      <c r="CK21">
        <f>'Raw Data'!BY21</f>
        <v>5</v>
      </c>
      <c r="CL21" t="str">
        <f>'Raw Data'!BZ21</f>
        <v>N</v>
      </c>
      <c r="CM21">
        <f t="shared" si="11"/>
        <v>0</v>
      </c>
      <c r="CN21">
        <f>'Raw Data'!CA21</f>
        <v>45</v>
      </c>
      <c r="CO21">
        <f>'Raw Data'!CB21</f>
        <v>113</v>
      </c>
      <c r="CP21">
        <f>'Raw Data'!CC21</f>
        <v>0</v>
      </c>
      <c r="CQ21" t="str">
        <f>'Raw Data'!CD21</f>
        <v>Not Urban</v>
      </c>
      <c r="CR21" t="str">
        <f>'Raw Data'!CE21</f>
        <v>Not Urban</v>
      </c>
      <c r="CS21">
        <f>'Raw Data'!CF21</f>
        <v>0</v>
      </c>
      <c r="CT21">
        <f>'Raw Data'!CG21</f>
        <v>55</v>
      </c>
      <c r="CU21">
        <f>'Raw Data'!CH21</f>
        <v>4571</v>
      </c>
      <c r="CV21" t="str">
        <f>'Raw Data'!CI21</f>
        <v xml:space="preserve"> </v>
      </c>
      <c r="CW21">
        <f>'Raw Data'!CJ21</f>
        <v>0</v>
      </c>
      <c r="CX21">
        <f>'Raw Data'!CK21</f>
        <v>0.108626</v>
      </c>
      <c r="CY21">
        <f>'Raw Data'!CL21</f>
        <v>3</v>
      </c>
      <c r="CZ21" t="str">
        <f>'Raw Data'!CM21</f>
        <v>State Mainline</v>
      </c>
      <c r="DA21">
        <f>'Raw Data'!CN21</f>
        <v>4571</v>
      </c>
      <c r="DB21">
        <f>'Raw Data'!CO21</f>
        <v>55472</v>
      </c>
      <c r="DC21">
        <f>'Raw Data'!CP21</f>
        <v>7.9489999999999998</v>
      </c>
      <c r="DD21">
        <f>'Raw Data'!CQ21</f>
        <v>8.0579999999999998</v>
      </c>
      <c r="DE21">
        <f>'Raw Data'!CR21</f>
        <v>55472</v>
      </c>
      <c r="DF21">
        <f>'Raw Data'!CS21</f>
        <v>0</v>
      </c>
      <c r="DG21">
        <f>'Raw Data'!CT21</f>
        <v>573.54586400000005</v>
      </c>
      <c r="DH21">
        <f>'Raw Data'!CU21</f>
        <v>100</v>
      </c>
      <c r="DI21">
        <f>'Raw Data'!CV21</f>
        <v>7078</v>
      </c>
      <c r="DJ21">
        <f>'Raw Data'!CW21</f>
        <v>5.1450000000000003E-3</v>
      </c>
      <c r="DK21">
        <f>'Raw Data'!CX21</f>
        <v>0</v>
      </c>
      <c r="DL21">
        <f>'Raw Data'!CY21</f>
        <v>1.8389999999999999E-3</v>
      </c>
      <c r="DM21">
        <f>'Raw Data'!CZ21</f>
        <v>66</v>
      </c>
      <c r="DN21" t="str">
        <f>'Raw Data'!DA21</f>
        <v>045-0216</v>
      </c>
      <c r="DO21" t="str">
        <f>'Raw Data'!DB21</f>
        <v>5R : Rural Major Collector</v>
      </c>
      <c r="DP21" t="str">
        <f>'Raw Data'!DC21</f>
        <v>33.690720, -85.018929</v>
      </c>
      <c r="DQ21">
        <f>'Raw Data'!DD21</f>
        <v>-85.018929</v>
      </c>
      <c r="DR21">
        <f>'Raw Data'!DE21</f>
        <v>33.690719999999999</v>
      </c>
      <c r="DS21">
        <f>'Raw Data'!DF21</f>
        <v>33.690719999999999</v>
      </c>
      <c r="DT21">
        <f>'Raw Data'!DG21</f>
        <v>-85.018929</v>
      </c>
      <c r="DU21">
        <f>'Raw Data'!DH21</f>
        <v>6.8700000000000002E-3</v>
      </c>
      <c r="DV21">
        <f>'Raw Data'!DI21</f>
        <v>1.8389999999999999E-3</v>
      </c>
      <c r="DW21">
        <f>'Raw Data'!DJ21</f>
        <v>10</v>
      </c>
      <c r="DX21" s="11">
        <f t="shared" si="12"/>
        <v>9583.3333333333339</v>
      </c>
      <c r="DY21" s="5">
        <f t="shared" si="13"/>
        <v>9932.5</v>
      </c>
      <c r="DZ21" s="5">
        <f t="shared" si="6"/>
        <v>-349.16666666666606</v>
      </c>
      <c r="EA21" s="5">
        <f t="shared" si="7"/>
        <v>-3.5153955868780874E-2</v>
      </c>
      <c r="EB21" s="5">
        <f t="shared" si="8"/>
        <v>9757.9166666666679</v>
      </c>
      <c r="EC21">
        <f>'Raw Data'!DK21</f>
        <v>8940</v>
      </c>
      <c r="ED21">
        <f>'Raw Data'!DL21</f>
        <v>8.8000000000000007</v>
      </c>
      <c r="EE21">
        <f>'Raw Data'!DM21</f>
        <v>9310</v>
      </c>
      <c r="EF21">
        <f>'Raw Data'!DN21</f>
        <v>8.8000000000000007</v>
      </c>
      <c r="EG21">
        <f>'Raw Data'!DO21</f>
        <v>10500</v>
      </c>
      <c r="EH21">
        <f>'Raw Data'!DP21</f>
        <v>0</v>
      </c>
      <c r="EI21">
        <f>'Raw Data'!DQ21</f>
        <v>10700</v>
      </c>
      <c r="EJ21">
        <f>'Raw Data'!DR21</f>
        <v>0</v>
      </c>
      <c r="EK21">
        <f>'Raw Data'!DS21</f>
        <v>11200</v>
      </c>
      <c r="EL21">
        <f>'Raw Data'!DT21</f>
        <v>5.9</v>
      </c>
      <c r="EM21">
        <f>'Raw Data'!DU21</f>
        <v>10600</v>
      </c>
      <c r="EN21">
        <f>'Raw Data'!DV21</f>
        <v>6</v>
      </c>
      <c r="EO21">
        <f>'Raw Data'!DW21</f>
        <v>10100</v>
      </c>
      <c r="EP21">
        <f>'Raw Data'!DX21</f>
        <v>6</v>
      </c>
      <c r="EQ21">
        <f>'Raw Data'!DY21</f>
        <v>7830</v>
      </c>
      <c r="ER21">
        <f>'Raw Data'!DZ21</f>
        <v>6</v>
      </c>
      <c r="ES21">
        <f>'Raw Data'!EA21</f>
        <v>7870</v>
      </c>
      <c r="ET21">
        <f>'Raw Data'!EB21</f>
        <v>6</v>
      </c>
      <c r="EU21">
        <f>'Raw Data'!EC21</f>
        <v>7770</v>
      </c>
      <c r="EV21">
        <f>'Raw Data'!ED21</f>
        <v>6</v>
      </c>
      <c r="EW21">
        <f>'Raw Data'!EE21</f>
        <v>0</v>
      </c>
    </row>
    <row r="22" spans="1:153" x14ac:dyDescent="0.3">
      <c r="A22">
        <f>'Raw Data'!A22</f>
        <v>20</v>
      </c>
      <c r="B22" t="str">
        <f>'Raw Data'!B22</f>
        <v>Point</v>
      </c>
      <c r="C22">
        <f>'Raw Data'!C22</f>
        <v>430</v>
      </c>
      <c r="D22">
        <f>'Raw Data'!D22</f>
        <v>148</v>
      </c>
      <c r="E22" t="str">
        <f>'Raw Data'!E22</f>
        <v>Point</v>
      </c>
      <c r="F22">
        <f>'Raw Data'!F22</f>
        <v>6449154</v>
      </c>
      <c r="G22" t="str">
        <f>'Raw Data'!G22</f>
        <v>Gsp Post 00</v>
      </c>
      <c r="H22" s="3">
        <f>'Raw Data'!H22</f>
        <v>43033</v>
      </c>
      <c r="L22">
        <f t="shared" si="0"/>
        <v>0</v>
      </c>
      <c r="M22" s="5">
        <f t="shared" si="1"/>
        <v>43033</v>
      </c>
      <c r="N22" s="5">
        <f t="shared" si="9"/>
        <v>2017</v>
      </c>
      <c r="O22" s="5" t="str" cm="1">
        <f t="array" ref="O22">_xlfn.IFS(N22&lt;=2016,"before treatment",N22=2017,"unknown",N22&gt;2017,"after treatment")</f>
        <v>unknown</v>
      </c>
      <c r="P22" s="5">
        <f t="shared" si="2"/>
        <v>0</v>
      </c>
      <c r="Q22" s="5">
        <f t="shared" si="3"/>
        <v>0</v>
      </c>
      <c r="R22" t="str">
        <f>'Raw Data'!I22</f>
        <v>Carroll</v>
      </c>
      <c r="S22" t="str">
        <f>'Raw Data'!J22</f>
        <v>["Lovell Rd","State Route 113","State Route 113"]</v>
      </c>
      <c r="T22" t="str">
        <f>'Raw Data'!K22</f>
        <v>(none)</v>
      </c>
      <c r="U22" t="str">
        <f>'Raw Data'!L22</f>
        <v>(O) No Injury</v>
      </c>
      <c r="V22">
        <f>'Raw Data'!M22</f>
        <v>0</v>
      </c>
      <c r="W22">
        <f>'Raw Data'!N22</f>
        <v>0</v>
      </c>
      <c r="X22">
        <f>'Raw Data'!O22</f>
        <v>0</v>
      </c>
      <c r="Y22" t="str">
        <f>'Raw Data'!P22</f>
        <v>Not a Collision with Motor Vehicle</v>
      </c>
      <c r="Z22" t="str">
        <f>'Raw Data'!Q22</f>
        <v>On Shoulder</v>
      </c>
      <c r="AA22" t="str">
        <f>'Raw Data'!R22</f>
        <v>Other-Fixed Object</v>
      </c>
      <c r="AB22" t="str">
        <f>'Raw Data'!S22</f>
        <v>Fence</v>
      </c>
      <c r="AC22" t="str">
        <f>'Raw Data'!T22</f>
        <v>Other</v>
      </c>
      <c r="AD22">
        <f>'Raw Data'!U22</f>
        <v>1</v>
      </c>
      <c r="AE22" s="5" t="str">
        <f t="shared" si="10"/>
        <v>Yes</v>
      </c>
      <c r="AF22" t="str">
        <f>'Raw Data'!V22</f>
        <v>Negotiating a Curve</v>
      </c>
      <c r="AG22" s="5">
        <f t="shared" si="4"/>
        <v>0</v>
      </c>
      <c r="AH22" t="str">
        <f>'Raw Data'!W22</f>
        <v>South</v>
      </c>
      <c r="AI22" t="str">
        <f>'Raw Data'!X22</f>
        <v>Dark-Not Lighted</v>
      </c>
      <c r="AJ22" t="str">
        <f>'Raw Data'!Y22</f>
        <v>Dry</v>
      </c>
      <c r="AK22">
        <f>'Raw Data'!Z22</f>
        <v>17</v>
      </c>
      <c r="AL22" t="str">
        <f>'Raw Data'!AA22</f>
        <v>["Lap and Shoulder Belt Used","Lap and Shoulder Belt Used"]</v>
      </c>
      <c r="AM22" s="5">
        <f t="shared" si="5"/>
        <v>0</v>
      </c>
      <c r="AN22" t="str">
        <f>'Raw Data'!AB22</f>
        <v>Passenger Car</v>
      </c>
      <c r="AO22" t="str">
        <f>'Raw Data'!AC22</f>
        <v>0451011300I</v>
      </c>
      <c r="AP22">
        <f>'Raw Data'!AD22</f>
        <v>7.9489999999999998</v>
      </c>
      <c r="AQ22">
        <f>'Raw Data'!AE22</f>
        <v>33.698090000000001</v>
      </c>
      <c r="AR22">
        <f>'Raw Data'!AF22</f>
        <v>-85.020916</v>
      </c>
      <c r="AS22">
        <f>'Raw Data'!AG22</f>
        <v>10</v>
      </c>
      <c r="AT22">
        <f>'Raw Data'!AH22</f>
        <v>94</v>
      </c>
      <c r="AU22">
        <f>'Raw Data'!AI22</f>
        <v>1321</v>
      </c>
      <c r="AV22" t="str">
        <f>'Raw Data'!AJ22</f>
        <v>D6_0113_00_I</v>
      </c>
      <c r="AW22">
        <f>'Raw Data'!AK22</f>
        <v>9</v>
      </c>
      <c r="AX22">
        <f>'Raw Data'!AL22</f>
        <v>11</v>
      </c>
      <c r="AY22" t="str">
        <f>'Raw Data'!AM22</f>
        <v>split</v>
      </c>
      <c r="AZ22">
        <f>'Raw Data'!AN22</f>
        <v>1408.4</v>
      </c>
      <c r="BA22">
        <f>'Raw Data'!AO22</f>
        <v>26.9</v>
      </c>
      <c r="BB22">
        <f>'Raw Data'!AP22</f>
        <v>658.7</v>
      </c>
      <c r="BC22">
        <f>'Raw Data'!AQ22</f>
        <v>-85.021038000000004</v>
      </c>
      <c r="BD22">
        <f>'Raw Data'!AR22</f>
        <v>33.697257</v>
      </c>
      <c r="BE22">
        <f>'Raw Data'!AS22</f>
        <v>-85.020520000000005</v>
      </c>
      <c r="BF22">
        <f>'Raw Data'!AT22</f>
        <v>33.698998000000003</v>
      </c>
      <c r="BG22" t="str">
        <f>'Raw Data'!AU22</f>
        <v>0451011300I</v>
      </c>
      <c r="BH22">
        <f>'Raw Data'!AV22</f>
        <v>1</v>
      </c>
      <c r="BI22">
        <f>'Raw Data'!AW22</f>
        <v>45</v>
      </c>
      <c r="BJ22">
        <f>'Raw Data'!AX22</f>
        <v>113</v>
      </c>
      <c r="BK22">
        <f>'Raw Data'!AY22</f>
        <v>0</v>
      </c>
      <c r="BL22">
        <f>'Raw Data'!AZ22</f>
        <v>55</v>
      </c>
      <c r="BM22">
        <f>'Raw Data'!BA22</f>
        <v>7.06</v>
      </c>
      <c r="BN22">
        <f>'Raw Data'!BB22</f>
        <v>6.86</v>
      </c>
      <c r="BO22">
        <f>'Raw Data'!BC22</f>
        <v>1077.0999999999999</v>
      </c>
      <c r="BP22">
        <f>'Raw Data'!BD22</f>
        <v>1072.8</v>
      </c>
      <c r="BQ22">
        <f>'Raw Data'!BE22</f>
        <v>1079.0999999999999</v>
      </c>
      <c r="BR22">
        <f>'Raw Data'!BF22</f>
        <v>55</v>
      </c>
      <c r="BS22">
        <f>'Raw Data'!BG22</f>
        <v>62.6</v>
      </c>
      <c r="BT22">
        <f>'Raw Data'!BH22</f>
        <v>0</v>
      </c>
      <c r="BU22">
        <f>'Raw Data'!BI22</f>
        <v>44153</v>
      </c>
      <c r="BV22" t="str">
        <f>'Raw Data'!BJ22</f>
        <v>NONE</v>
      </c>
      <c r="BW22">
        <f>'Raw Data'!BK22</f>
        <v>1.8389999999999999E-3</v>
      </c>
      <c r="BX22">
        <f>'Raw Data'!BL22</f>
        <v>5356</v>
      </c>
      <c r="BY22">
        <f>'Raw Data'!BM22</f>
        <v>7056</v>
      </c>
      <c r="BZ22" t="str">
        <f>'Raw Data'!BN22</f>
        <v>0451011300I</v>
      </c>
      <c r="CA22" t="str">
        <f>'Raw Data'!BO22</f>
        <v>CARROLL</v>
      </c>
      <c r="CB22">
        <f>'Raw Data'!BP22</f>
        <v>1</v>
      </c>
      <c r="CC22">
        <f>'Raw Data'!BQ22</f>
        <v>11300</v>
      </c>
      <c r="CD22">
        <f>'Raw Data'!BR22</f>
        <v>6</v>
      </c>
      <c r="CE22">
        <f>'Raw Data'!BS22</f>
        <v>1</v>
      </c>
      <c r="CF22">
        <f>'Raw Data'!BT22</f>
        <v>2</v>
      </c>
      <c r="CG22">
        <f>'Raw Data'!BU22</f>
        <v>1</v>
      </c>
      <c r="CH22">
        <f>'Raw Data'!BV22</f>
        <v>1</v>
      </c>
      <c r="CI22">
        <f>'Raw Data'!BW22</f>
        <v>2</v>
      </c>
      <c r="CJ22">
        <f>'Raw Data'!BX22</f>
        <v>0</v>
      </c>
      <c r="CK22">
        <f>'Raw Data'!BY22</f>
        <v>5</v>
      </c>
      <c r="CL22" t="str">
        <f>'Raw Data'!BZ22</f>
        <v>N</v>
      </c>
      <c r="CM22">
        <f t="shared" si="11"/>
        <v>0</v>
      </c>
      <c r="CN22">
        <f>'Raw Data'!CA22</f>
        <v>45</v>
      </c>
      <c r="CO22">
        <f>'Raw Data'!CB22</f>
        <v>113</v>
      </c>
      <c r="CP22">
        <f>'Raw Data'!CC22</f>
        <v>0</v>
      </c>
      <c r="CQ22" t="str">
        <f>'Raw Data'!CD22</f>
        <v>Not Urban</v>
      </c>
      <c r="CR22" t="str">
        <f>'Raw Data'!CE22</f>
        <v>Not Urban</v>
      </c>
      <c r="CS22">
        <f>'Raw Data'!CF22</f>
        <v>0</v>
      </c>
      <c r="CT22">
        <f>'Raw Data'!CG22</f>
        <v>55</v>
      </c>
      <c r="CU22">
        <f>'Raw Data'!CH22</f>
        <v>4571</v>
      </c>
      <c r="CV22" t="str">
        <f>'Raw Data'!CI22</f>
        <v xml:space="preserve"> </v>
      </c>
      <c r="CW22">
        <f>'Raw Data'!CJ22</f>
        <v>0</v>
      </c>
      <c r="CX22">
        <f>'Raw Data'!CK22</f>
        <v>0.108626</v>
      </c>
      <c r="CY22">
        <f>'Raw Data'!CL22</f>
        <v>3</v>
      </c>
      <c r="CZ22" t="str">
        <f>'Raw Data'!CM22</f>
        <v>State Mainline</v>
      </c>
      <c r="DA22">
        <f>'Raw Data'!CN22</f>
        <v>4571</v>
      </c>
      <c r="DB22">
        <f>'Raw Data'!CO22</f>
        <v>55472</v>
      </c>
      <c r="DC22">
        <f>'Raw Data'!CP22</f>
        <v>7.9489999999999998</v>
      </c>
      <c r="DD22">
        <f>'Raw Data'!CQ22</f>
        <v>8.0579999999999998</v>
      </c>
      <c r="DE22">
        <f>'Raw Data'!CR22</f>
        <v>55472</v>
      </c>
      <c r="DF22">
        <f>'Raw Data'!CS22</f>
        <v>0</v>
      </c>
      <c r="DG22">
        <f>'Raw Data'!CT22</f>
        <v>573.54586400000005</v>
      </c>
      <c r="DH22">
        <f>'Raw Data'!CU22</f>
        <v>100</v>
      </c>
      <c r="DI22">
        <f>'Raw Data'!CV22</f>
        <v>7078</v>
      </c>
      <c r="DJ22">
        <f>'Raw Data'!CW22</f>
        <v>5.1450000000000003E-3</v>
      </c>
      <c r="DK22">
        <f>'Raw Data'!CX22</f>
        <v>0</v>
      </c>
      <c r="DL22">
        <f>'Raw Data'!CY22</f>
        <v>1.8389999999999999E-3</v>
      </c>
      <c r="DM22">
        <f>'Raw Data'!CZ22</f>
        <v>66</v>
      </c>
      <c r="DN22" t="str">
        <f>'Raw Data'!DA22</f>
        <v>045-0216</v>
      </c>
      <c r="DO22" t="str">
        <f>'Raw Data'!DB22</f>
        <v>5R : Rural Major Collector</v>
      </c>
      <c r="DP22" t="str">
        <f>'Raw Data'!DC22</f>
        <v>33.690720, -85.018929</v>
      </c>
      <c r="DQ22">
        <f>'Raw Data'!DD22</f>
        <v>-85.018929</v>
      </c>
      <c r="DR22">
        <f>'Raw Data'!DE22</f>
        <v>33.690719999999999</v>
      </c>
      <c r="DS22">
        <f>'Raw Data'!DF22</f>
        <v>33.690719999999999</v>
      </c>
      <c r="DT22">
        <f>'Raw Data'!DG22</f>
        <v>-85.018929</v>
      </c>
      <c r="DU22">
        <f>'Raw Data'!DH22</f>
        <v>6.8700000000000002E-3</v>
      </c>
      <c r="DV22">
        <f>'Raw Data'!DI22</f>
        <v>1.8389999999999999E-3</v>
      </c>
      <c r="DW22">
        <f>'Raw Data'!DJ22</f>
        <v>10</v>
      </c>
      <c r="DX22" s="11">
        <f t="shared" si="12"/>
        <v>9583.3333333333339</v>
      </c>
      <c r="DY22" s="5">
        <f t="shared" si="13"/>
        <v>9932.5</v>
      </c>
      <c r="DZ22" s="5">
        <f t="shared" si="6"/>
        <v>-349.16666666666606</v>
      </c>
      <c r="EA22" s="5">
        <f t="shared" si="7"/>
        <v>-3.5153955868780874E-2</v>
      </c>
      <c r="EB22" s="5">
        <f t="shared" si="8"/>
        <v>9757.9166666666679</v>
      </c>
      <c r="EC22">
        <f>'Raw Data'!DK22</f>
        <v>8940</v>
      </c>
      <c r="ED22">
        <f>'Raw Data'!DL22</f>
        <v>8.8000000000000007</v>
      </c>
      <c r="EE22">
        <f>'Raw Data'!DM22</f>
        <v>9310</v>
      </c>
      <c r="EF22">
        <f>'Raw Data'!DN22</f>
        <v>8.8000000000000007</v>
      </c>
      <c r="EG22">
        <f>'Raw Data'!DO22</f>
        <v>10500</v>
      </c>
      <c r="EH22">
        <f>'Raw Data'!DP22</f>
        <v>0</v>
      </c>
      <c r="EI22">
        <f>'Raw Data'!DQ22</f>
        <v>10700</v>
      </c>
      <c r="EJ22">
        <f>'Raw Data'!DR22</f>
        <v>0</v>
      </c>
      <c r="EK22">
        <f>'Raw Data'!DS22</f>
        <v>11200</v>
      </c>
      <c r="EL22">
        <f>'Raw Data'!DT22</f>
        <v>5.9</v>
      </c>
      <c r="EM22">
        <f>'Raw Data'!DU22</f>
        <v>10600</v>
      </c>
      <c r="EN22">
        <f>'Raw Data'!DV22</f>
        <v>6</v>
      </c>
      <c r="EO22">
        <f>'Raw Data'!DW22</f>
        <v>10100</v>
      </c>
      <c r="EP22">
        <f>'Raw Data'!DX22</f>
        <v>6</v>
      </c>
      <c r="EQ22">
        <f>'Raw Data'!DY22</f>
        <v>7830</v>
      </c>
      <c r="ER22">
        <f>'Raw Data'!DZ22</f>
        <v>6</v>
      </c>
      <c r="ES22">
        <f>'Raw Data'!EA22</f>
        <v>7870</v>
      </c>
      <c r="ET22">
        <f>'Raw Data'!EB22</f>
        <v>6</v>
      </c>
      <c r="EU22">
        <f>'Raw Data'!EC22</f>
        <v>7770</v>
      </c>
      <c r="EV22">
        <f>'Raw Data'!ED22</f>
        <v>6</v>
      </c>
      <c r="EW22">
        <f>'Raw Data'!EE22</f>
        <v>0</v>
      </c>
    </row>
    <row r="23" spans="1:153" x14ac:dyDescent="0.3">
      <c r="A23">
        <f>'Raw Data'!A23</f>
        <v>21</v>
      </c>
      <c r="B23" t="str">
        <f>'Raw Data'!B23</f>
        <v>Point</v>
      </c>
      <c r="C23">
        <f>'Raw Data'!C23</f>
        <v>437</v>
      </c>
      <c r="D23">
        <f>'Raw Data'!D23</f>
        <v>143</v>
      </c>
      <c r="E23" t="str">
        <f>'Raw Data'!E23</f>
        <v>Point</v>
      </c>
      <c r="F23">
        <f>'Raw Data'!F23</f>
        <v>6499503</v>
      </c>
      <c r="G23" t="str">
        <f>'Raw Data'!G23</f>
        <v>Gsp Post 00</v>
      </c>
      <c r="H23" s="3">
        <f>'Raw Data'!H23</f>
        <v>43070</v>
      </c>
      <c r="L23">
        <f t="shared" si="0"/>
        <v>0</v>
      </c>
      <c r="M23" s="5">
        <f t="shared" si="1"/>
        <v>43070</v>
      </c>
      <c r="N23" s="5">
        <f t="shared" si="9"/>
        <v>2017</v>
      </c>
      <c r="O23" s="5" t="str" cm="1">
        <f t="array" ref="O23">_xlfn.IFS(N23&lt;=2016,"before treatment",N23=2017,"unknown",N23&gt;2017,"after treatment")</f>
        <v>unknown</v>
      </c>
      <c r="P23" s="5">
        <f t="shared" si="2"/>
        <v>0</v>
      </c>
      <c r="Q23" s="5">
        <f t="shared" si="3"/>
        <v>0</v>
      </c>
      <c r="R23" t="str">
        <f>'Raw Data'!I23</f>
        <v>Carroll</v>
      </c>
      <c r="S23" t="str">
        <f>'Raw Data'!J23</f>
        <v>["Lovell Rd","State Route 113","State Route 113"]</v>
      </c>
      <c r="T23" t="str">
        <f>'Raw Data'!K23</f>
        <v>Lovell Rd</v>
      </c>
      <c r="U23" t="str">
        <f>'Raw Data'!L23</f>
        <v>(B) Suspected Minor/Visible Injury</v>
      </c>
      <c r="V23">
        <f>'Raw Data'!M23</f>
        <v>0</v>
      </c>
      <c r="W23">
        <f>'Raw Data'!N23</f>
        <v>0</v>
      </c>
      <c r="X23">
        <f>'Raw Data'!O23</f>
        <v>1</v>
      </c>
      <c r="Y23" t="str">
        <f>'Raw Data'!P23</f>
        <v>Left Angle Crash</v>
      </c>
      <c r="Z23" t="str">
        <f>'Raw Data'!Q23</f>
        <v>On Roadway - Roadway Intersection</v>
      </c>
      <c r="AA23" t="str">
        <f>'Raw Data'!R23</f>
        <v>["Motor Vehicle in Motion","Motor Vehicle in Motion"]</v>
      </c>
      <c r="AB23" t="str">
        <f>'Raw Data'!S23</f>
        <v>["Motor Vehicle in Motion","Motor Vehicle in Motion"]</v>
      </c>
      <c r="AC23" t="str">
        <f>'Raw Data'!T23</f>
        <v>["No Contributing Factors","Other"]</v>
      </c>
      <c r="AD23">
        <f>'Raw Data'!U23</f>
        <v>2</v>
      </c>
      <c r="AE23" s="5" t="str">
        <f t="shared" si="10"/>
        <v>No</v>
      </c>
      <c r="AF23" t="str">
        <f>'Raw Data'!V23</f>
        <v>["Straight","Turning Left"]</v>
      </c>
      <c r="AG23" s="5">
        <f t="shared" si="4"/>
        <v>1</v>
      </c>
      <c r="AH23" t="str">
        <f>'Raw Data'!W23</f>
        <v>["East","North"]</v>
      </c>
      <c r="AI23" t="str">
        <f>'Raw Data'!X23</f>
        <v>Dark-Not Lighted</v>
      </c>
      <c r="AJ23" t="str">
        <f>'Raw Data'!Y23</f>
        <v>Dry</v>
      </c>
      <c r="AK23">
        <f>'Raw Data'!Z23</f>
        <v>0</v>
      </c>
      <c r="AL23" t="str">
        <f>'Raw Data'!AA23</f>
        <v>["Lap and Shoulder Belt Used","Lap and Shoulder Belt Used","Lap and Shoulder Belt Used"]</v>
      </c>
      <c r="AM23" s="5">
        <f t="shared" si="5"/>
        <v>0</v>
      </c>
      <c r="AN23" t="str">
        <f>'Raw Data'!AB23</f>
        <v>["Passenger Car","Pickup Truck"]</v>
      </c>
      <c r="AO23" t="str">
        <f>'Raw Data'!AC23</f>
        <v>0451011300I</v>
      </c>
      <c r="AP23">
        <f>'Raw Data'!AD23</f>
        <v>7.9489999999999998</v>
      </c>
      <c r="AQ23">
        <f>'Raw Data'!AE23</f>
        <v>33.698107</v>
      </c>
      <c r="AR23">
        <f>'Raw Data'!AF23</f>
        <v>-85.020911999999996</v>
      </c>
      <c r="AS23">
        <f>'Raw Data'!AG23</f>
        <v>10</v>
      </c>
      <c r="AT23">
        <f>'Raw Data'!AH23</f>
        <v>94</v>
      </c>
      <c r="AU23">
        <f>'Raw Data'!AI23</f>
        <v>1321</v>
      </c>
      <c r="AV23" t="str">
        <f>'Raw Data'!AJ23</f>
        <v>D6_0113_00_I</v>
      </c>
      <c r="AW23">
        <f>'Raw Data'!AK23</f>
        <v>9</v>
      </c>
      <c r="AX23">
        <f>'Raw Data'!AL23</f>
        <v>11</v>
      </c>
      <c r="AY23" t="str">
        <f>'Raw Data'!AM23</f>
        <v>split</v>
      </c>
      <c r="AZ23">
        <f>'Raw Data'!AN23</f>
        <v>1408.4</v>
      </c>
      <c r="BA23">
        <f>'Raw Data'!AO23</f>
        <v>26.9</v>
      </c>
      <c r="BB23">
        <f>'Raw Data'!AP23</f>
        <v>658.7</v>
      </c>
      <c r="BC23">
        <f>'Raw Data'!AQ23</f>
        <v>-85.021038000000004</v>
      </c>
      <c r="BD23">
        <f>'Raw Data'!AR23</f>
        <v>33.697257</v>
      </c>
      <c r="BE23">
        <f>'Raw Data'!AS23</f>
        <v>-85.020520000000005</v>
      </c>
      <c r="BF23">
        <f>'Raw Data'!AT23</f>
        <v>33.698998000000003</v>
      </c>
      <c r="BG23" t="str">
        <f>'Raw Data'!AU23</f>
        <v>0451011300I</v>
      </c>
      <c r="BH23">
        <f>'Raw Data'!AV23</f>
        <v>1</v>
      </c>
      <c r="BI23">
        <f>'Raw Data'!AW23</f>
        <v>45</v>
      </c>
      <c r="BJ23">
        <f>'Raw Data'!AX23</f>
        <v>113</v>
      </c>
      <c r="BK23">
        <f>'Raw Data'!AY23</f>
        <v>0</v>
      </c>
      <c r="BL23">
        <f>'Raw Data'!AZ23</f>
        <v>55</v>
      </c>
      <c r="BM23">
        <f>'Raw Data'!BA23</f>
        <v>7.06</v>
      </c>
      <c r="BN23">
        <f>'Raw Data'!BB23</f>
        <v>6.86</v>
      </c>
      <c r="BO23">
        <f>'Raw Data'!BC23</f>
        <v>1077.0999999999999</v>
      </c>
      <c r="BP23">
        <f>'Raw Data'!BD23</f>
        <v>1072.8</v>
      </c>
      <c r="BQ23">
        <f>'Raw Data'!BE23</f>
        <v>1079.0999999999999</v>
      </c>
      <c r="BR23">
        <f>'Raw Data'!BF23</f>
        <v>55</v>
      </c>
      <c r="BS23">
        <f>'Raw Data'!BG23</f>
        <v>62.6</v>
      </c>
      <c r="BT23">
        <f>'Raw Data'!BH23</f>
        <v>0</v>
      </c>
      <c r="BU23">
        <f>'Raw Data'!BI23</f>
        <v>44153</v>
      </c>
      <c r="BV23" t="str">
        <f>'Raw Data'!BJ23</f>
        <v>NONE</v>
      </c>
      <c r="BW23">
        <f>'Raw Data'!BK23</f>
        <v>1.8389999999999999E-3</v>
      </c>
      <c r="BX23">
        <f>'Raw Data'!BL23</f>
        <v>5356</v>
      </c>
      <c r="BY23">
        <f>'Raw Data'!BM23</f>
        <v>7056</v>
      </c>
      <c r="BZ23" t="str">
        <f>'Raw Data'!BN23</f>
        <v>0451011300I</v>
      </c>
      <c r="CA23" t="str">
        <f>'Raw Data'!BO23</f>
        <v>CARROLL</v>
      </c>
      <c r="CB23">
        <f>'Raw Data'!BP23</f>
        <v>1</v>
      </c>
      <c r="CC23">
        <f>'Raw Data'!BQ23</f>
        <v>11300</v>
      </c>
      <c r="CD23">
        <f>'Raw Data'!BR23</f>
        <v>6</v>
      </c>
      <c r="CE23">
        <f>'Raw Data'!BS23</f>
        <v>1</v>
      </c>
      <c r="CF23">
        <f>'Raw Data'!BT23</f>
        <v>2</v>
      </c>
      <c r="CG23">
        <f>'Raw Data'!BU23</f>
        <v>1</v>
      </c>
      <c r="CH23">
        <f>'Raw Data'!BV23</f>
        <v>1</v>
      </c>
      <c r="CI23">
        <f>'Raw Data'!BW23</f>
        <v>2</v>
      </c>
      <c r="CJ23">
        <f>'Raw Data'!BX23</f>
        <v>0</v>
      </c>
      <c r="CK23">
        <f>'Raw Data'!BY23</f>
        <v>5</v>
      </c>
      <c r="CL23" t="str">
        <f>'Raw Data'!BZ23</f>
        <v>N</v>
      </c>
      <c r="CM23">
        <f t="shared" si="11"/>
        <v>0</v>
      </c>
      <c r="CN23">
        <f>'Raw Data'!CA23</f>
        <v>45</v>
      </c>
      <c r="CO23">
        <f>'Raw Data'!CB23</f>
        <v>113</v>
      </c>
      <c r="CP23">
        <f>'Raw Data'!CC23</f>
        <v>0</v>
      </c>
      <c r="CQ23" t="str">
        <f>'Raw Data'!CD23</f>
        <v>Not Urban</v>
      </c>
      <c r="CR23" t="str">
        <f>'Raw Data'!CE23</f>
        <v>Not Urban</v>
      </c>
      <c r="CS23">
        <f>'Raw Data'!CF23</f>
        <v>0</v>
      </c>
      <c r="CT23">
        <f>'Raw Data'!CG23</f>
        <v>55</v>
      </c>
      <c r="CU23">
        <f>'Raw Data'!CH23</f>
        <v>4571</v>
      </c>
      <c r="CV23" t="str">
        <f>'Raw Data'!CI23</f>
        <v xml:space="preserve"> </v>
      </c>
      <c r="CW23">
        <f>'Raw Data'!CJ23</f>
        <v>0</v>
      </c>
      <c r="CX23">
        <f>'Raw Data'!CK23</f>
        <v>0.108626</v>
      </c>
      <c r="CY23">
        <f>'Raw Data'!CL23</f>
        <v>3</v>
      </c>
      <c r="CZ23" t="str">
        <f>'Raw Data'!CM23</f>
        <v>State Mainline</v>
      </c>
      <c r="DA23">
        <f>'Raw Data'!CN23</f>
        <v>4571</v>
      </c>
      <c r="DB23">
        <f>'Raw Data'!CO23</f>
        <v>55472</v>
      </c>
      <c r="DC23">
        <f>'Raw Data'!CP23</f>
        <v>7.9489999999999998</v>
      </c>
      <c r="DD23">
        <f>'Raw Data'!CQ23</f>
        <v>8.0579999999999998</v>
      </c>
      <c r="DE23">
        <f>'Raw Data'!CR23</f>
        <v>55472</v>
      </c>
      <c r="DF23">
        <f>'Raw Data'!CS23</f>
        <v>0</v>
      </c>
      <c r="DG23">
        <f>'Raw Data'!CT23</f>
        <v>573.54586400000005</v>
      </c>
      <c r="DH23">
        <f>'Raw Data'!CU23</f>
        <v>100</v>
      </c>
      <c r="DI23">
        <f>'Raw Data'!CV23</f>
        <v>7078</v>
      </c>
      <c r="DJ23">
        <f>'Raw Data'!CW23</f>
        <v>5.1450000000000003E-3</v>
      </c>
      <c r="DK23">
        <f>'Raw Data'!CX23</f>
        <v>0</v>
      </c>
      <c r="DL23">
        <f>'Raw Data'!CY23</f>
        <v>1.8389999999999999E-3</v>
      </c>
      <c r="DM23">
        <f>'Raw Data'!CZ23</f>
        <v>66</v>
      </c>
      <c r="DN23" t="str">
        <f>'Raw Data'!DA23</f>
        <v>045-0216</v>
      </c>
      <c r="DO23" t="str">
        <f>'Raw Data'!DB23</f>
        <v>5R : Rural Major Collector</v>
      </c>
      <c r="DP23" t="str">
        <f>'Raw Data'!DC23</f>
        <v>33.690720, -85.018929</v>
      </c>
      <c r="DQ23">
        <f>'Raw Data'!DD23</f>
        <v>-85.018929</v>
      </c>
      <c r="DR23">
        <f>'Raw Data'!DE23</f>
        <v>33.690719999999999</v>
      </c>
      <c r="DS23">
        <f>'Raw Data'!DF23</f>
        <v>33.690719999999999</v>
      </c>
      <c r="DT23">
        <f>'Raw Data'!DG23</f>
        <v>-85.018929</v>
      </c>
      <c r="DU23">
        <f>'Raw Data'!DH23</f>
        <v>6.8700000000000002E-3</v>
      </c>
      <c r="DV23">
        <f>'Raw Data'!DI23</f>
        <v>1.8389999999999999E-3</v>
      </c>
      <c r="DW23">
        <f>'Raw Data'!DJ23</f>
        <v>10</v>
      </c>
      <c r="DX23" s="11">
        <f t="shared" si="12"/>
        <v>9583.3333333333339</v>
      </c>
      <c r="DY23" s="5">
        <f t="shared" si="13"/>
        <v>9932.5</v>
      </c>
      <c r="DZ23" s="5">
        <f t="shared" si="6"/>
        <v>-349.16666666666606</v>
      </c>
      <c r="EA23" s="5">
        <f t="shared" si="7"/>
        <v>-3.5153955868780874E-2</v>
      </c>
      <c r="EB23" s="5">
        <f t="shared" si="8"/>
        <v>9757.9166666666679</v>
      </c>
      <c r="EC23">
        <f>'Raw Data'!DK23</f>
        <v>8940</v>
      </c>
      <c r="ED23">
        <f>'Raw Data'!DL23</f>
        <v>8.8000000000000007</v>
      </c>
      <c r="EE23">
        <f>'Raw Data'!DM23</f>
        <v>9310</v>
      </c>
      <c r="EF23">
        <f>'Raw Data'!DN23</f>
        <v>8.8000000000000007</v>
      </c>
      <c r="EG23">
        <f>'Raw Data'!DO23</f>
        <v>10500</v>
      </c>
      <c r="EH23">
        <f>'Raw Data'!DP23</f>
        <v>0</v>
      </c>
      <c r="EI23">
        <f>'Raw Data'!DQ23</f>
        <v>10700</v>
      </c>
      <c r="EJ23">
        <f>'Raw Data'!DR23</f>
        <v>0</v>
      </c>
      <c r="EK23">
        <f>'Raw Data'!DS23</f>
        <v>11200</v>
      </c>
      <c r="EL23">
        <f>'Raw Data'!DT23</f>
        <v>5.9</v>
      </c>
      <c r="EM23">
        <f>'Raw Data'!DU23</f>
        <v>10600</v>
      </c>
      <c r="EN23">
        <f>'Raw Data'!DV23</f>
        <v>6</v>
      </c>
      <c r="EO23">
        <f>'Raw Data'!DW23</f>
        <v>10100</v>
      </c>
      <c r="EP23">
        <f>'Raw Data'!DX23</f>
        <v>6</v>
      </c>
      <c r="EQ23">
        <f>'Raw Data'!DY23</f>
        <v>7830</v>
      </c>
      <c r="ER23">
        <f>'Raw Data'!DZ23</f>
        <v>6</v>
      </c>
      <c r="ES23">
        <f>'Raw Data'!EA23</f>
        <v>7870</v>
      </c>
      <c r="ET23">
        <f>'Raw Data'!EB23</f>
        <v>6</v>
      </c>
      <c r="EU23">
        <f>'Raw Data'!EC23</f>
        <v>7770</v>
      </c>
      <c r="EV23">
        <f>'Raw Data'!ED23</f>
        <v>6</v>
      </c>
      <c r="EW23">
        <f>'Raw Data'!EE23</f>
        <v>0</v>
      </c>
    </row>
    <row r="24" spans="1:153" x14ac:dyDescent="0.3">
      <c r="A24">
        <f>'Raw Data'!A24</f>
        <v>22</v>
      </c>
      <c r="B24" t="str">
        <f>'Raw Data'!B24</f>
        <v>Point</v>
      </c>
      <c r="C24">
        <f>'Raw Data'!C24</f>
        <v>506</v>
      </c>
      <c r="D24">
        <f>'Raw Data'!D24</f>
        <v>303</v>
      </c>
      <c r="E24" t="str">
        <f>'Raw Data'!E24</f>
        <v>Point</v>
      </c>
      <c r="F24">
        <f>'Raw Data'!F24</f>
        <v>5245536</v>
      </c>
      <c r="G24" t="str">
        <f>'Raw Data'!G24</f>
        <v>Gsp Post 00</v>
      </c>
      <c r="H24" s="3">
        <f>'Raw Data'!H24</f>
        <v>42095</v>
      </c>
      <c r="L24">
        <f t="shared" si="0"/>
        <v>0</v>
      </c>
      <c r="M24" s="5">
        <f t="shared" si="1"/>
        <v>42095</v>
      </c>
      <c r="N24" s="5">
        <f t="shared" si="9"/>
        <v>2015</v>
      </c>
      <c r="O24" s="5" t="str" cm="1">
        <f t="array" ref="O24">_xlfn.IFS(N24&lt;=2016,"before treatment",N24=2017,"unknown",N24&gt;2017,"after treatment")</f>
        <v>before treatment</v>
      </c>
      <c r="P24" s="5">
        <f t="shared" si="2"/>
        <v>1</v>
      </c>
      <c r="Q24" s="5">
        <f t="shared" si="3"/>
        <v>0</v>
      </c>
      <c r="R24" t="str">
        <f>'Raw Data'!I24</f>
        <v>Carroll</v>
      </c>
      <c r="S24" t="str">
        <f>'Raw Data'!J24</f>
        <v>State Route 113</v>
      </c>
      <c r="T24" t="str">
        <f>'Raw Data'!K24</f>
        <v>(none)</v>
      </c>
      <c r="U24" t="str">
        <f>'Raw Data'!L24</f>
        <v>(B) Suspected Minor/Visible Injury</v>
      </c>
      <c r="V24">
        <f>'Raw Data'!M24</f>
        <v>0</v>
      </c>
      <c r="W24">
        <f>'Raw Data'!N24</f>
        <v>0</v>
      </c>
      <c r="X24">
        <f>'Raw Data'!O24</f>
        <v>2</v>
      </c>
      <c r="Y24" t="str">
        <f>'Raw Data'!P24</f>
        <v>Left Angle Crash</v>
      </c>
      <c r="Z24" t="str">
        <f>'Raw Data'!Q24</f>
        <v>On Roadway - Non-Intersection</v>
      </c>
      <c r="AA24" t="str">
        <f>'Raw Data'!R24</f>
        <v>["Motor Vehicle in Motion","Motor Vehicle in Motion"]</v>
      </c>
      <c r="AB24" t="str">
        <f>'Raw Data'!S24</f>
        <v>["Motor Vehicle in Motion","Motor Vehicle in Motion"]</v>
      </c>
      <c r="AC24" t="str">
        <f>'Raw Data'!T24</f>
        <v>["Failure to Yield","No Contributing Factors"]</v>
      </c>
      <c r="AD24">
        <f>'Raw Data'!U24</f>
        <v>2</v>
      </c>
      <c r="AE24" s="5" t="str">
        <f t="shared" si="10"/>
        <v>No</v>
      </c>
      <c r="AF24" t="str">
        <f>'Raw Data'!V24</f>
        <v>["Straight","Turning Left"]</v>
      </c>
      <c r="AG24" s="5">
        <f t="shared" si="4"/>
        <v>1</v>
      </c>
      <c r="AH24" t="str">
        <f>'Raw Data'!W24</f>
        <v>["None","North"]</v>
      </c>
      <c r="AI24" t="str">
        <f>'Raw Data'!X24</f>
        <v>Daylight</v>
      </c>
      <c r="AJ24" t="str">
        <f>'Raw Data'!Y24</f>
        <v>Dry</v>
      </c>
      <c r="AK24">
        <f>'Raw Data'!Z24</f>
        <v>0</v>
      </c>
      <c r="AL24" t="str">
        <f>'Raw Data'!AA24</f>
        <v>["Lap and Shoulder Belt Used","Lap and Shoulder Belt Used","Lap and Shoulder Belt Used","Lap and Shoulder Belt Used"]</v>
      </c>
      <c r="AM24" s="5">
        <f t="shared" si="5"/>
        <v>0</v>
      </c>
      <c r="AN24" t="str">
        <f>'Raw Data'!AB24</f>
        <v>["Passenger Car","Passenger Car"]</v>
      </c>
      <c r="AO24" t="str">
        <f>'Raw Data'!AC24</f>
        <v>0451011300I</v>
      </c>
      <c r="AP24">
        <f>'Raw Data'!AD24</f>
        <v>7.9420260000000003</v>
      </c>
      <c r="AQ24">
        <f>'Raw Data'!AE24</f>
        <v>33.697999000000003</v>
      </c>
      <c r="AR24">
        <f>'Raw Data'!AF24</f>
        <v>-85.020939999999996</v>
      </c>
      <c r="AS24">
        <f>'Raw Data'!AG24</f>
        <v>10</v>
      </c>
      <c r="AT24">
        <f>'Raw Data'!AH24</f>
        <v>94</v>
      </c>
      <c r="AU24">
        <f>'Raw Data'!AI24</f>
        <v>1321</v>
      </c>
      <c r="AV24" t="str">
        <f>'Raw Data'!AJ24</f>
        <v>D6_0113_00_I</v>
      </c>
      <c r="AW24">
        <f>'Raw Data'!AK24</f>
        <v>9</v>
      </c>
      <c r="AX24">
        <f>'Raw Data'!AL24</f>
        <v>11</v>
      </c>
      <c r="AY24" t="str">
        <f>'Raw Data'!AM24</f>
        <v>split</v>
      </c>
      <c r="AZ24">
        <f>'Raw Data'!AN24</f>
        <v>1408.4</v>
      </c>
      <c r="BA24">
        <f>'Raw Data'!AO24</f>
        <v>26.9</v>
      </c>
      <c r="BB24">
        <f>'Raw Data'!AP24</f>
        <v>658.7</v>
      </c>
      <c r="BC24">
        <f>'Raw Data'!AQ24</f>
        <v>-85.021038000000004</v>
      </c>
      <c r="BD24">
        <f>'Raw Data'!AR24</f>
        <v>33.697257</v>
      </c>
      <c r="BE24">
        <f>'Raw Data'!AS24</f>
        <v>-85.020520000000005</v>
      </c>
      <c r="BF24">
        <f>'Raw Data'!AT24</f>
        <v>33.698998000000003</v>
      </c>
      <c r="BG24" t="str">
        <f>'Raw Data'!AU24</f>
        <v>0451011300I</v>
      </c>
      <c r="BH24">
        <f>'Raw Data'!AV24</f>
        <v>1</v>
      </c>
      <c r="BI24">
        <f>'Raw Data'!AW24</f>
        <v>45</v>
      </c>
      <c r="BJ24">
        <f>'Raw Data'!AX24</f>
        <v>113</v>
      </c>
      <c r="BK24">
        <f>'Raw Data'!AY24</f>
        <v>0</v>
      </c>
      <c r="BL24">
        <f>'Raw Data'!AZ24</f>
        <v>55</v>
      </c>
      <c r="BM24">
        <f>'Raw Data'!BA24</f>
        <v>7.06</v>
      </c>
      <c r="BN24">
        <f>'Raw Data'!BB24</f>
        <v>6.86</v>
      </c>
      <c r="BO24">
        <f>'Raw Data'!BC24</f>
        <v>1077.0999999999999</v>
      </c>
      <c r="BP24">
        <f>'Raw Data'!BD24</f>
        <v>1072.8</v>
      </c>
      <c r="BQ24">
        <f>'Raw Data'!BE24</f>
        <v>1079.0999999999999</v>
      </c>
      <c r="BR24">
        <f>'Raw Data'!BF24</f>
        <v>55</v>
      </c>
      <c r="BS24">
        <f>'Raw Data'!BG24</f>
        <v>62.6</v>
      </c>
      <c r="BT24">
        <f>'Raw Data'!BH24</f>
        <v>0</v>
      </c>
      <c r="BU24">
        <f>'Raw Data'!BI24</f>
        <v>44153</v>
      </c>
      <c r="BV24" t="str">
        <f>'Raw Data'!BJ24</f>
        <v>NONE</v>
      </c>
      <c r="BW24">
        <f>'Raw Data'!BK24</f>
        <v>1.8389999999999999E-3</v>
      </c>
      <c r="BX24">
        <f>'Raw Data'!BL24</f>
        <v>5356</v>
      </c>
      <c r="BY24">
        <f>'Raw Data'!BM24</f>
        <v>7056</v>
      </c>
      <c r="BZ24" t="str">
        <f>'Raw Data'!BN24</f>
        <v>0451011300I</v>
      </c>
      <c r="CA24" t="str">
        <f>'Raw Data'!BO24</f>
        <v>CARROLL</v>
      </c>
      <c r="CB24">
        <f>'Raw Data'!BP24</f>
        <v>1</v>
      </c>
      <c r="CC24">
        <f>'Raw Data'!BQ24</f>
        <v>11300</v>
      </c>
      <c r="CD24">
        <f>'Raw Data'!BR24</f>
        <v>6</v>
      </c>
      <c r="CE24">
        <f>'Raw Data'!BS24</f>
        <v>1</v>
      </c>
      <c r="CF24">
        <f>'Raw Data'!BT24</f>
        <v>2</v>
      </c>
      <c r="CG24">
        <f>'Raw Data'!BU24</f>
        <v>1</v>
      </c>
      <c r="CH24">
        <f>'Raw Data'!BV24</f>
        <v>1</v>
      </c>
      <c r="CI24">
        <f>'Raw Data'!BW24</f>
        <v>2</v>
      </c>
      <c r="CJ24">
        <f>'Raw Data'!BX24</f>
        <v>0</v>
      </c>
      <c r="CK24">
        <f>'Raw Data'!BY24</f>
        <v>5</v>
      </c>
      <c r="CL24" t="str">
        <f>'Raw Data'!BZ24</f>
        <v>N</v>
      </c>
      <c r="CM24">
        <f t="shared" si="11"/>
        <v>0</v>
      </c>
      <c r="CN24">
        <f>'Raw Data'!CA24</f>
        <v>45</v>
      </c>
      <c r="CO24">
        <f>'Raw Data'!CB24</f>
        <v>113</v>
      </c>
      <c r="CP24">
        <f>'Raw Data'!CC24</f>
        <v>0</v>
      </c>
      <c r="CQ24" t="str">
        <f>'Raw Data'!CD24</f>
        <v>Not Urban</v>
      </c>
      <c r="CR24" t="str">
        <f>'Raw Data'!CE24</f>
        <v>Not Urban</v>
      </c>
      <c r="CS24">
        <f>'Raw Data'!CF24</f>
        <v>0</v>
      </c>
      <c r="CT24">
        <f>'Raw Data'!CG24</f>
        <v>55</v>
      </c>
      <c r="CU24">
        <f>'Raw Data'!CH24</f>
        <v>4571</v>
      </c>
      <c r="CV24" t="str">
        <f>'Raw Data'!CI24</f>
        <v xml:space="preserve"> </v>
      </c>
      <c r="CW24">
        <f>'Raw Data'!CJ24</f>
        <v>0</v>
      </c>
      <c r="CX24">
        <f>'Raw Data'!CK24</f>
        <v>0.108626</v>
      </c>
      <c r="CY24">
        <f>'Raw Data'!CL24</f>
        <v>3</v>
      </c>
      <c r="CZ24" t="str">
        <f>'Raw Data'!CM24</f>
        <v>State Mainline</v>
      </c>
      <c r="DA24">
        <f>'Raw Data'!CN24</f>
        <v>4571</v>
      </c>
      <c r="DB24">
        <f>'Raw Data'!CO24</f>
        <v>55472</v>
      </c>
      <c r="DC24">
        <f>'Raw Data'!CP24</f>
        <v>7.9489999999999998</v>
      </c>
      <c r="DD24">
        <f>'Raw Data'!CQ24</f>
        <v>8.0579999999999998</v>
      </c>
      <c r="DE24">
        <f>'Raw Data'!CR24</f>
        <v>55472</v>
      </c>
      <c r="DF24">
        <f>'Raw Data'!CS24</f>
        <v>0</v>
      </c>
      <c r="DG24">
        <f>'Raw Data'!CT24</f>
        <v>573.54586400000005</v>
      </c>
      <c r="DH24">
        <f>'Raw Data'!CU24</f>
        <v>100</v>
      </c>
      <c r="DI24">
        <f>'Raw Data'!CV24</f>
        <v>7078</v>
      </c>
      <c r="DJ24">
        <f>'Raw Data'!CW24</f>
        <v>5.1450000000000003E-3</v>
      </c>
      <c r="DK24">
        <f>'Raw Data'!CX24</f>
        <v>0</v>
      </c>
      <c r="DL24">
        <f>'Raw Data'!CY24</f>
        <v>1.8389999999999999E-3</v>
      </c>
      <c r="DM24">
        <f>'Raw Data'!CZ24</f>
        <v>66</v>
      </c>
      <c r="DN24" t="str">
        <f>'Raw Data'!DA24</f>
        <v>045-0216</v>
      </c>
      <c r="DO24" t="str">
        <f>'Raw Data'!DB24</f>
        <v>5R : Rural Major Collector</v>
      </c>
      <c r="DP24" t="str">
        <f>'Raw Data'!DC24</f>
        <v>33.690720, -85.018929</v>
      </c>
      <c r="DQ24">
        <f>'Raw Data'!DD24</f>
        <v>-85.018929</v>
      </c>
      <c r="DR24">
        <f>'Raw Data'!DE24</f>
        <v>33.690719999999999</v>
      </c>
      <c r="DS24">
        <f>'Raw Data'!DF24</f>
        <v>33.690719999999999</v>
      </c>
      <c r="DT24">
        <f>'Raw Data'!DG24</f>
        <v>-85.018929</v>
      </c>
      <c r="DU24">
        <f>'Raw Data'!DH24</f>
        <v>6.8700000000000002E-3</v>
      </c>
      <c r="DV24">
        <f>'Raw Data'!DI24</f>
        <v>1.8389999999999999E-3</v>
      </c>
      <c r="DW24">
        <f>'Raw Data'!DJ24</f>
        <v>10</v>
      </c>
      <c r="DX24" s="11">
        <f t="shared" si="12"/>
        <v>9583.3333333333339</v>
      </c>
      <c r="DY24" s="5">
        <f t="shared" si="13"/>
        <v>9932.5</v>
      </c>
      <c r="DZ24" s="5">
        <f t="shared" si="6"/>
        <v>-349.16666666666606</v>
      </c>
      <c r="EA24" s="5">
        <f t="shared" si="7"/>
        <v>-3.5153955868780874E-2</v>
      </c>
      <c r="EB24" s="5">
        <f t="shared" si="8"/>
        <v>9757.9166666666679</v>
      </c>
      <c r="EC24">
        <f>'Raw Data'!DK24</f>
        <v>8940</v>
      </c>
      <c r="ED24">
        <f>'Raw Data'!DL24</f>
        <v>8.8000000000000007</v>
      </c>
      <c r="EE24">
        <f>'Raw Data'!DM24</f>
        <v>9310</v>
      </c>
      <c r="EF24">
        <f>'Raw Data'!DN24</f>
        <v>8.8000000000000007</v>
      </c>
      <c r="EG24">
        <f>'Raw Data'!DO24</f>
        <v>10500</v>
      </c>
      <c r="EH24">
        <f>'Raw Data'!DP24</f>
        <v>0</v>
      </c>
      <c r="EI24">
        <f>'Raw Data'!DQ24</f>
        <v>10700</v>
      </c>
      <c r="EJ24">
        <f>'Raw Data'!DR24</f>
        <v>0</v>
      </c>
      <c r="EK24">
        <f>'Raw Data'!DS24</f>
        <v>11200</v>
      </c>
      <c r="EL24">
        <f>'Raw Data'!DT24</f>
        <v>5.9</v>
      </c>
      <c r="EM24">
        <f>'Raw Data'!DU24</f>
        <v>10600</v>
      </c>
      <c r="EN24">
        <f>'Raw Data'!DV24</f>
        <v>6</v>
      </c>
      <c r="EO24">
        <f>'Raw Data'!DW24</f>
        <v>10100</v>
      </c>
      <c r="EP24">
        <f>'Raw Data'!DX24</f>
        <v>6</v>
      </c>
      <c r="EQ24">
        <f>'Raw Data'!DY24</f>
        <v>7830</v>
      </c>
      <c r="ER24">
        <f>'Raw Data'!DZ24</f>
        <v>6</v>
      </c>
      <c r="ES24">
        <f>'Raw Data'!EA24</f>
        <v>7870</v>
      </c>
      <c r="ET24">
        <f>'Raw Data'!EB24</f>
        <v>6</v>
      </c>
      <c r="EU24">
        <f>'Raw Data'!EC24</f>
        <v>7770</v>
      </c>
      <c r="EV24">
        <f>'Raw Data'!ED24</f>
        <v>6</v>
      </c>
      <c r="EW24">
        <f>'Raw Data'!EE24</f>
        <v>0</v>
      </c>
    </row>
    <row r="25" spans="1:153" x14ac:dyDescent="0.3">
      <c r="A25">
        <f>'Raw Data'!A25</f>
        <v>23</v>
      </c>
      <c r="B25" t="str">
        <f>'Raw Data'!B25</f>
        <v>Point</v>
      </c>
      <c r="C25">
        <f>'Raw Data'!C25</f>
        <v>550</v>
      </c>
      <c r="D25">
        <f>'Raw Data'!D25</f>
        <v>286</v>
      </c>
      <c r="E25" t="str">
        <f>'Raw Data'!E25</f>
        <v>Point</v>
      </c>
      <c r="F25">
        <f>'Raw Data'!F25</f>
        <v>5387554</v>
      </c>
      <c r="G25" t="str">
        <f>'Raw Data'!G25</f>
        <v>Gsp Post 00</v>
      </c>
      <c r="H25" s="3">
        <f>'Raw Data'!H25</f>
        <v>42227</v>
      </c>
      <c r="L25">
        <f t="shared" si="0"/>
        <v>1</v>
      </c>
      <c r="M25" s="5">
        <f t="shared" si="1"/>
        <v>42227</v>
      </c>
      <c r="N25" s="5">
        <f t="shared" si="9"/>
        <v>2015</v>
      </c>
      <c r="O25" s="5" t="str" cm="1">
        <f t="array" ref="O25">_xlfn.IFS(N25&lt;=2016,"before treatment",N25=2017,"unknown",N25&gt;2017,"after treatment")</f>
        <v>before treatment</v>
      </c>
      <c r="P25" s="5">
        <f t="shared" si="2"/>
        <v>1</v>
      </c>
      <c r="Q25" s="5">
        <f t="shared" si="3"/>
        <v>0</v>
      </c>
      <c r="R25" t="str">
        <f>'Raw Data'!I25</f>
        <v>Carroll</v>
      </c>
      <c r="S25" t="str">
        <f>'Raw Data'!J25</f>
        <v>State Route 113</v>
      </c>
      <c r="T25" t="str">
        <f>'Raw Data'!K25</f>
        <v>Lovell Rd</v>
      </c>
      <c r="U25" t="str">
        <f>'Raw Data'!L25</f>
        <v>(A) Suspected Serious Injury</v>
      </c>
      <c r="V25">
        <f>'Raw Data'!M25</f>
        <v>0</v>
      </c>
      <c r="W25">
        <f>'Raw Data'!N25</f>
        <v>1</v>
      </c>
      <c r="X25">
        <f>'Raw Data'!O25</f>
        <v>0</v>
      </c>
      <c r="Y25" t="str">
        <f>'Raw Data'!P25</f>
        <v>Not a Collision with Motor Vehicle</v>
      </c>
      <c r="Z25" t="str">
        <f>'Raw Data'!Q25</f>
        <v>On Roadway - Roadway Intersection</v>
      </c>
      <c r="AA25" t="str">
        <f>'Raw Data'!R25</f>
        <v>["Pedestrian","Pedestrian","Pedestrian"]</v>
      </c>
      <c r="AB25" t="str">
        <f>'Raw Data'!S25</f>
        <v>Pedestrian</v>
      </c>
      <c r="AC25" t="str">
        <f>'Raw Data'!T25</f>
        <v>["No Contributing Factors","No Contributing Factors","No Contributing Factors"]</v>
      </c>
      <c r="AD25">
        <f>'Raw Data'!U25</f>
        <v>1</v>
      </c>
      <c r="AE25" s="5" t="str">
        <f t="shared" si="10"/>
        <v>Yes</v>
      </c>
      <c r="AF25" t="str">
        <f>'Raw Data'!V25</f>
        <v>Negotiating a Curve</v>
      </c>
      <c r="AG25" s="5">
        <f t="shared" si="4"/>
        <v>0</v>
      </c>
      <c r="AH25" t="str">
        <f>'Raw Data'!W25</f>
        <v>["None","None","South"]</v>
      </c>
      <c r="AI25" t="str">
        <f>'Raw Data'!X25</f>
        <v>Dark-Not Lighted</v>
      </c>
      <c r="AJ25" t="str">
        <f>'Raw Data'!Y25</f>
        <v>Dry</v>
      </c>
      <c r="AK25">
        <f>'Raw Data'!Z25</f>
        <v>18</v>
      </c>
      <c r="AL25" t="str">
        <f>'Raw Data'!AA25</f>
        <v>Lap and Shoulder Belt Used</v>
      </c>
      <c r="AM25" s="5">
        <f t="shared" si="5"/>
        <v>0</v>
      </c>
      <c r="AN25" t="str">
        <f>'Raw Data'!AB25</f>
        <v>Passenger Car</v>
      </c>
      <c r="AO25" t="str">
        <f>'Raw Data'!AC25</f>
        <v>0451011300I</v>
      </c>
      <c r="AP25">
        <f>'Raw Data'!AD25</f>
        <v>7.936763</v>
      </c>
      <c r="AQ25">
        <f>'Raw Data'!AE25</f>
        <v>33.697921999999998</v>
      </c>
      <c r="AR25">
        <f>'Raw Data'!AF25</f>
        <v>-85.020960000000002</v>
      </c>
      <c r="AS25">
        <f>'Raw Data'!AG25</f>
        <v>10</v>
      </c>
      <c r="AT25">
        <f>'Raw Data'!AH25</f>
        <v>94</v>
      </c>
      <c r="AU25">
        <f>'Raw Data'!AI25</f>
        <v>1321</v>
      </c>
      <c r="AV25" t="str">
        <f>'Raw Data'!AJ25</f>
        <v>D6_0113_00_I</v>
      </c>
      <c r="AW25">
        <f>'Raw Data'!AK25</f>
        <v>9</v>
      </c>
      <c r="AX25">
        <f>'Raw Data'!AL25</f>
        <v>11</v>
      </c>
      <c r="AY25" t="str">
        <f>'Raw Data'!AM25</f>
        <v>split</v>
      </c>
      <c r="AZ25">
        <f>'Raw Data'!AN25</f>
        <v>1408.4</v>
      </c>
      <c r="BA25">
        <f>'Raw Data'!AO25</f>
        <v>26.9</v>
      </c>
      <c r="BB25">
        <f>'Raw Data'!AP25</f>
        <v>658.7</v>
      </c>
      <c r="BC25">
        <f>'Raw Data'!AQ25</f>
        <v>-85.021038000000004</v>
      </c>
      <c r="BD25">
        <f>'Raw Data'!AR25</f>
        <v>33.697257</v>
      </c>
      <c r="BE25">
        <f>'Raw Data'!AS25</f>
        <v>-85.020520000000005</v>
      </c>
      <c r="BF25">
        <f>'Raw Data'!AT25</f>
        <v>33.698998000000003</v>
      </c>
      <c r="BG25" t="str">
        <f>'Raw Data'!AU25</f>
        <v>0451011300I</v>
      </c>
      <c r="BH25">
        <f>'Raw Data'!AV25</f>
        <v>1</v>
      </c>
      <c r="BI25">
        <f>'Raw Data'!AW25</f>
        <v>45</v>
      </c>
      <c r="BJ25">
        <f>'Raw Data'!AX25</f>
        <v>113</v>
      </c>
      <c r="BK25">
        <f>'Raw Data'!AY25</f>
        <v>0</v>
      </c>
      <c r="BL25">
        <f>'Raw Data'!AZ25</f>
        <v>55</v>
      </c>
      <c r="BM25">
        <f>'Raw Data'!BA25</f>
        <v>7.06</v>
      </c>
      <c r="BN25">
        <f>'Raw Data'!BB25</f>
        <v>6.86</v>
      </c>
      <c r="BO25">
        <f>'Raw Data'!BC25</f>
        <v>1077.0999999999999</v>
      </c>
      <c r="BP25">
        <f>'Raw Data'!BD25</f>
        <v>1072.8</v>
      </c>
      <c r="BQ25">
        <f>'Raw Data'!BE25</f>
        <v>1079.0999999999999</v>
      </c>
      <c r="BR25">
        <f>'Raw Data'!BF25</f>
        <v>55</v>
      </c>
      <c r="BS25">
        <f>'Raw Data'!BG25</f>
        <v>62.6</v>
      </c>
      <c r="BT25">
        <f>'Raw Data'!BH25</f>
        <v>0</v>
      </c>
      <c r="BU25">
        <f>'Raw Data'!BI25</f>
        <v>44153</v>
      </c>
      <c r="BV25" t="str">
        <f>'Raw Data'!BJ25</f>
        <v>NONE</v>
      </c>
      <c r="BW25">
        <f>'Raw Data'!BK25</f>
        <v>1.8389999999999999E-3</v>
      </c>
      <c r="BX25">
        <f>'Raw Data'!BL25</f>
        <v>5356</v>
      </c>
      <c r="BY25">
        <f>'Raw Data'!BM25</f>
        <v>7056</v>
      </c>
      <c r="BZ25" t="str">
        <f>'Raw Data'!BN25</f>
        <v>0451011300I</v>
      </c>
      <c r="CA25" t="str">
        <f>'Raw Data'!BO25</f>
        <v>CARROLL</v>
      </c>
      <c r="CB25">
        <f>'Raw Data'!BP25</f>
        <v>1</v>
      </c>
      <c r="CC25">
        <f>'Raw Data'!BQ25</f>
        <v>11300</v>
      </c>
      <c r="CD25">
        <f>'Raw Data'!BR25</f>
        <v>6</v>
      </c>
      <c r="CE25">
        <f>'Raw Data'!BS25</f>
        <v>1</v>
      </c>
      <c r="CF25">
        <f>'Raw Data'!BT25</f>
        <v>2</v>
      </c>
      <c r="CG25">
        <f>'Raw Data'!BU25</f>
        <v>1</v>
      </c>
      <c r="CH25">
        <f>'Raw Data'!BV25</f>
        <v>1</v>
      </c>
      <c r="CI25">
        <f>'Raw Data'!BW25</f>
        <v>2</v>
      </c>
      <c r="CJ25">
        <f>'Raw Data'!BX25</f>
        <v>0</v>
      </c>
      <c r="CK25">
        <f>'Raw Data'!BY25</f>
        <v>5</v>
      </c>
      <c r="CL25" t="str">
        <f>'Raw Data'!BZ25</f>
        <v>N</v>
      </c>
      <c r="CM25">
        <f t="shared" si="11"/>
        <v>0</v>
      </c>
      <c r="CN25">
        <f>'Raw Data'!CA25</f>
        <v>45</v>
      </c>
      <c r="CO25">
        <f>'Raw Data'!CB25</f>
        <v>113</v>
      </c>
      <c r="CP25">
        <f>'Raw Data'!CC25</f>
        <v>0</v>
      </c>
      <c r="CQ25" t="str">
        <f>'Raw Data'!CD25</f>
        <v>Not Urban</v>
      </c>
      <c r="CR25" t="str">
        <f>'Raw Data'!CE25</f>
        <v>Not Urban</v>
      </c>
      <c r="CS25">
        <f>'Raw Data'!CF25</f>
        <v>0</v>
      </c>
      <c r="CT25">
        <f>'Raw Data'!CG25</f>
        <v>55</v>
      </c>
      <c r="CU25">
        <f>'Raw Data'!CH25</f>
        <v>4571</v>
      </c>
      <c r="CV25" t="str">
        <f>'Raw Data'!CI25</f>
        <v xml:space="preserve"> </v>
      </c>
      <c r="CW25">
        <f>'Raw Data'!CJ25</f>
        <v>0</v>
      </c>
      <c r="CX25">
        <f>'Raw Data'!CK25</f>
        <v>0.108626</v>
      </c>
      <c r="CY25">
        <f>'Raw Data'!CL25</f>
        <v>3</v>
      </c>
      <c r="CZ25" t="str">
        <f>'Raw Data'!CM25</f>
        <v>State Mainline</v>
      </c>
      <c r="DA25">
        <f>'Raw Data'!CN25</f>
        <v>4571</v>
      </c>
      <c r="DB25">
        <f>'Raw Data'!CO25</f>
        <v>55472</v>
      </c>
      <c r="DC25">
        <f>'Raw Data'!CP25</f>
        <v>7.9489999999999998</v>
      </c>
      <c r="DD25">
        <f>'Raw Data'!CQ25</f>
        <v>8.0579999999999998</v>
      </c>
      <c r="DE25">
        <f>'Raw Data'!CR25</f>
        <v>55472</v>
      </c>
      <c r="DF25">
        <f>'Raw Data'!CS25</f>
        <v>0</v>
      </c>
      <c r="DG25">
        <f>'Raw Data'!CT25</f>
        <v>573.54586400000005</v>
      </c>
      <c r="DH25">
        <f>'Raw Data'!CU25</f>
        <v>100</v>
      </c>
      <c r="DI25">
        <f>'Raw Data'!CV25</f>
        <v>7078</v>
      </c>
      <c r="DJ25">
        <f>'Raw Data'!CW25</f>
        <v>5.1450000000000003E-3</v>
      </c>
      <c r="DK25">
        <f>'Raw Data'!CX25</f>
        <v>0</v>
      </c>
      <c r="DL25">
        <f>'Raw Data'!CY25</f>
        <v>1.8389999999999999E-3</v>
      </c>
      <c r="DM25">
        <f>'Raw Data'!CZ25</f>
        <v>66</v>
      </c>
      <c r="DN25" t="str">
        <f>'Raw Data'!DA25</f>
        <v>045-0216</v>
      </c>
      <c r="DO25" t="str">
        <f>'Raw Data'!DB25</f>
        <v>5R : Rural Major Collector</v>
      </c>
      <c r="DP25" t="str">
        <f>'Raw Data'!DC25</f>
        <v>33.690720, -85.018929</v>
      </c>
      <c r="DQ25">
        <f>'Raw Data'!DD25</f>
        <v>-85.018929</v>
      </c>
      <c r="DR25">
        <f>'Raw Data'!DE25</f>
        <v>33.690719999999999</v>
      </c>
      <c r="DS25">
        <f>'Raw Data'!DF25</f>
        <v>33.690719999999999</v>
      </c>
      <c r="DT25">
        <f>'Raw Data'!DG25</f>
        <v>-85.018929</v>
      </c>
      <c r="DU25">
        <f>'Raw Data'!DH25</f>
        <v>6.8700000000000002E-3</v>
      </c>
      <c r="DV25">
        <f>'Raw Data'!DI25</f>
        <v>1.8389999999999999E-3</v>
      </c>
      <c r="DW25">
        <f>'Raw Data'!DJ25</f>
        <v>10</v>
      </c>
      <c r="DX25" s="11">
        <f t="shared" si="12"/>
        <v>9583.3333333333339</v>
      </c>
      <c r="DY25" s="5">
        <f t="shared" si="13"/>
        <v>9932.5</v>
      </c>
      <c r="DZ25" s="5">
        <f t="shared" si="6"/>
        <v>-349.16666666666606</v>
      </c>
      <c r="EA25" s="5">
        <f t="shared" si="7"/>
        <v>-3.5153955868780874E-2</v>
      </c>
      <c r="EB25" s="5">
        <f t="shared" si="8"/>
        <v>9757.9166666666679</v>
      </c>
      <c r="EC25">
        <f>'Raw Data'!DK25</f>
        <v>8940</v>
      </c>
      <c r="ED25">
        <f>'Raw Data'!DL25</f>
        <v>8.8000000000000007</v>
      </c>
      <c r="EE25">
        <f>'Raw Data'!DM25</f>
        <v>9310</v>
      </c>
      <c r="EF25">
        <f>'Raw Data'!DN25</f>
        <v>8.8000000000000007</v>
      </c>
      <c r="EG25">
        <f>'Raw Data'!DO25</f>
        <v>10500</v>
      </c>
      <c r="EH25">
        <f>'Raw Data'!DP25</f>
        <v>0</v>
      </c>
      <c r="EI25">
        <f>'Raw Data'!DQ25</f>
        <v>10700</v>
      </c>
      <c r="EJ25">
        <f>'Raw Data'!DR25</f>
        <v>0</v>
      </c>
      <c r="EK25">
        <f>'Raw Data'!DS25</f>
        <v>11200</v>
      </c>
      <c r="EL25">
        <f>'Raw Data'!DT25</f>
        <v>5.9</v>
      </c>
      <c r="EM25">
        <f>'Raw Data'!DU25</f>
        <v>10600</v>
      </c>
      <c r="EN25">
        <f>'Raw Data'!DV25</f>
        <v>6</v>
      </c>
      <c r="EO25">
        <f>'Raw Data'!DW25</f>
        <v>10100</v>
      </c>
      <c r="EP25">
        <f>'Raw Data'!DX25</f>
        <v>6</v>
      </c>
      <c r="EQ25">
        <f>'Raw Data'!DY25</f>
        <v>7830</v>
      </c>
      <c r="ER25">
        <f>'Raw Data'!DZ25</f>
        <v>6</v>
      </c>
      <c r="ES25">
        <f>'Raw Data'!EA25</f>
        <v>7870</v>
      </c>
      <c r="ET25">
        <f>'Raw Data'!EB25</f>
        <v>6</v>
      </c>
      <c r="EU25">
        <f>'Raw Data'!EC25</f>
        <v>7770</v>
      </c>
      <c r="EV25">
        <f>'Raw Data'!ED25</f>
        <v>6</v>
      </c>
      <c r="EW25">
        <f>'Raw Data'!EE25</f>
        <v>0</v>
      </c>
    </row>
    <row r="26" spans="1:153" x14ac:dyDescent="0.3">
      <c r="A26">
        <f>'Raw Data'!A26</f>
        <v>24</v>
      </c>
      <c r="B26" t="str">
        <f>'Raw Data'!B26</f>
        <v>Point</v>
      </c>
      <c r="C26">
        <f>'Raw Data'!C26</f>
        <v>555</v>
      </c>
      <c r="D26">
        <f>'Raw Data'!D26</f>
        <v>282</v>
      </c>
      <c r="E26" t="str">
        <f>'Raw Data'!E26</f>
        <v>Point</v>
      </c>
      <c r="F26">
        <f>'Raw Data'!F26</f>
        <v>5413034</v>
      </c>
      <c r="G26" t="str">
        <f>'Raw Data'!G26</f>
        <v>Gsp Post 00</v>
      </c>
      <c r="H26" s="3">
        <f>'Raw Data'!H26</f>
        <v>42249</v>
      </c>
      <c r="L26">
        <f t="shared" si="0"/>
        <v>0</v>
      </c>
      <c r="M26" s="5">
        <f t="shared" si="1"/>
        <v>42249</v>
      </c>
      <c r="N26" s="5">
        <f t="shared" si="9"/>
        <v>2015</v>
      </c>
      <c r="O26" s="5" t="str" cm="1">
        <f t="array" ref="O26">_xlfn.IFS(N26&lt;=2016,"before treatment",N26=2017,"unknown",N26&gt;2017,"after treatment")</f>
        <v>before treatment</v>
      </c>
      <c r="P26" s="5">
        <f t="shared" si="2"/>
        <v>1</v>
      </c>
      <c r="Q26" s="5">
        <f t="shared" si="3"/>
        <v>0</v>
      </c>
      <c r="R26" t="str">
        <f>'Raw Data'!I26</f>
        <v>Carroll</v>
      </c>
      <c r="S26" t="str">
        <f>'Raw Data'!J26</f>
        <v>State Route 113</v>
      </c>
      <c r="T26" t="str">
        <f>'Raw Data'!K26</f>
        <v>(none)</v>
      </c>
      <c r="U26" t="str">
        <f>'Raw Data'!L26</f>
        <v>(O) No Injury</v>
      </c>
      <c r="V26">
        <f>'Raw Data'!M26</f>
        <v>0</v>
      </c>
      <c r="W26">
        <f>'Raw Data'!N26</f>
        <v>0</v>
      </c>
      <c r="X26">
        <f>'Raw Data'!O26</f>
        <v>0</v>
      </c>
      <c r="Y26" t="str">
        <f>'Raw Data'!P26</f>
        <v>Rear End</v>
      </c>
      <c r="Z26" t="str">
        <f>'Raw Data'!Q26</f>
        <v>On Roadway - Non-Intersection</v>
      </c>
      <c r="AA26" t="str">
        <f>'Raw Data'!R26</f>
        <v>["Motor Vehicle in Motion","Motor Vehicle in Motion"]</v>
      </c>
      <c r="AB26" t="str">
        <f>'Raw Data'!S26</f>
        <v>["Motor Vehicle in Motion","Motor Vehicle in Motion"]</v>
      </c>
      <c r="AC26" t="str">
        <f>'Raw Data'!T26</f>
        <v>["Following Too Close","No Contributing Factors"]</v>
      </c>
      <c r="AD26">
        <f>'Raw Data'!U26</f>
        <v>2</v>
      </c>
      <c r="AE26" s="5" t="str">
        <f t="shared" si="10"/>
        <v>No</v>
      </c>
      <c r="AF26" t="str">
        <f>'Raw Data'!V26</f>
        <v>["Negotiating a Curve","Stopped"]</v>
      </c>
      <c r="AG26" s="5">
        <f t="shared" si="4"/>
        <v>0</v>
      </c>
      <c r="AH26" t="str">
        <f>'Raw Data'!W26</f>
        <v>["North","North"]</v>
      </c>
      <c r="AI26" t="str">
        <f>'Raw Data'!X26</f>
        <v>Daylight</v>
      </c>
      <c r="AJ26" t="str">
        <f>'Raw Data'!Y26</f>
        <v>Dry</v>
      </c>
      <c r="AK26">
        <f>'Raw Data'!Z26</f>
        <v>0</v>
      </c>
      <c r="AL26" t="str">
        <f>'Raw Data'!AA26</f>
        <v>["Lap and Shoulder Belt Used","Lap and Shoulder Belt Used"]</v>
      </c>
      <c r="AM26" s="5">
        <f t="shared" si="5"/>
        <v>0</v>
      </c>
      <c r="AN26" t="str">
        <f>'Raw Data'!AB26</f>
        <v>["Passenger Car","Sports Utility Vehicle (SUV)"]</v>
      </c>
      <c r="AO26" t="str">
        <f>'Raw Data'!AC26</f>
        <v>0451011300I</v>
      </c>
      <c r="AP26">
        <f>'Raw Data'!AD26</f>
        <v>7.9214539999999998</v>
      </c>
      <c r="AQ26">
        <f>'Raw Data'!AE26</f>
        <v>33.697701000000002</v>
      </c>
      <c r="AR26">
        <f>'Raw Data'!AF26</f>
        <v>-85.021006</v>
      </c>
      <c r="AS26">
        <f>'Raw Data'!AG26</f>
        <v>10</v>
      </c>
      <c r="AT26">
        <f>'Raw Data'!AH26</f>
        <v>94</v>
      </c>
      <c r="AU26">
        <f>'Raw Data'!AI26</f>
        <v>1321</v>
      </c>
      <c r="AV26" t="str">
        <f>'Raw Data'!AJ26</f>
        <v>D6_0113_00_I</v>
      </c>
      <c r="AW26">
        <f>'Raw Data'!AK26</f>
        <v>9</v>
      </c>
      <c r="AX26">
        <f>'Raw Data'!AL26</f>
        <v>11</v>
      </c>
      <c r="AY26" t="str">
        <f>'Raw Data'!AM26</f>
        <v>split</v>
      </c>
      <c r="AZ26">
        <f>'Raw Data'!AN26</f>
        <v>1408.4</v>
      </c>
      <c r="BA26">
        <f>'Raw Data'!AO26</f>
        <v>26.9</v>
      </c>
      <c r="BB26">
        <f>'Raw Data'!AP26</f>
        <v>658.7</v>
      </c>
      <c r="BC26">
        <f>'Raw Data'!AQ26</f>
        <v>-85.021038000000004</v>
      </c>
      <c r="BD26">
        <f>'Raw Data'!AR26</f>
        <v>33.697257</v>
      </c>
      <c r="BE26">
        <f>'Raw Data'!AS26</f>
        <v>-85.020520000000005</v>
      </c>
      <c r="BF26">
        <f>'Raw Data'!AT26</f>
        <v>33.698998000000003</v>
      </c>
      <c r="BG26" t="str">
        <f>'Raw Data'!AU26</f>
        <v>0451011300I</v>
      </c>
      <c r="BH26">
        <f>'Raw Data'!AV26</f>
        <v>1</v>
      </c>
      <c r="BI26">
        <f>'Raw Data'!AW26</f>
        <v>45</v>
      </c>
      <c r="BJ26">
        <f>'Raw Data'!AX26</f>
        <v>113</v>
      </c>
      <c r="BK26">
        <f>'Raw Data'!AY26</f>
        <v>0</v>
      </c>
      <c r="BL26">
        <f>'Raw Data'!AZ26</f>
        <v>55</v>
      </c>
      <c r="BM26">
        <f>'Raw Data'!BA26</f>
        <v>7.06</v>
      </c>
      <c r="BN26">
        <f>'Raw Data'!BB26</f>
        <v>6.86</v>
      </c>
      <c r="BO26">
        <f>'Raw Data'!BC26</f>
        <v>1077.0999999999999</v>
      </c>
      <c r="BP26">
        <f>'Raw Data'!BD26</f>
        <v>1072.8</v>
      </c>
      <c r="BQ26">
        <f>'Raw Data'!BE26</f>
        <v>1079.0999999999999</v>
      </c>
      <c r="BR26">
        <f>'Raw Data'!BF26</f>
        <v>55</v>
      </c>
      <c r="BS26">
        <f>'Raw Data'!BG26</f>
        <v>62.6</v>
      </c>
      <c r="BT26">
        <f>'Raw Data'!BH26</f>
        <v>0</v>
      </c>
      <c r="BU26">
        <f>'Raw Data'!BI26</f>
        <v>44153</v>
      </c>
      <c r="BV26" t="str">
        <f>'Raw Data'!BJ26</f>
        <v>NONE</v>
      </c>
      <c r="BW26">
        <f>'Raw Data'!BK26</f>
        <v>1.8389999999999999E-3</v>
      </c>
      <c r="BX26">
        <f>'Raw Data'!BL26</f>
        <v>5356</v>
      </c>
      <c r="BY26">
        <f>'Raw Data'!BM26</f>
        <v>7056</v>
      </c>
      <c r="BZ26" t="str">
        <f>'Raw Data'!BN26</f>
        <v>0451011300I</v>
      </c>
      <c r="CA26" t="str">
        <f>'Raw Data'!BO26</f>
        <v>CARROLL</v>
      </c>
      <c r="CB26">
        <f>'Raw Data'!BP26</f>
        <v>1</v>
      </c>
      <c r="CC26">
        <f>'Raw Data'!BQ26</f>
        <v>11300</v>
      </c>
      <c r="CD26">
        <f>'Raw Data'!BR26</f>
        <v>6</v>
      </c>
      <c r="CE26">
        <f>'Raw Data'!BS26</f>
        <v>1</v>
      </c>
      <c r="CF26">
        <f>'Raw Data'!BT26</f>
        <v>2</v>
      </c>
      <c r="CG26">
        <f>'Raw Data'!BU26</f>
        <v>1</v>
      </c>
      <c r="CH26">
        <f>'Raw Data'!BV26</f>
        <v>1</v>
      </c>
      <c r="CI26">
        <f>'Raw Data'!BW26</f>
        <v>2</v>
      </c>
      <c r="CJ26">
        <f>'Raw Data'!BX26</f>
        <v>0</v>
      </c>
      <c r="CK26">
        <f>'Raw Data'!BY26</f>
        <v>5</v>
      </c>
      <c r="CL26" t="str">
        <f>'Raw Data'!BZ26</f>
        <v>N</v>
      </c>
      <c r="CM26">
        <f t="shared" si="11"/>
        <v>0</v>
      </c>
      <c r="CN26">
        <f>'Raw Data'!CA26</f>
        <v>45</v>
      </c>
      <c r="CO26">
        <f>'Raw Data'!CB26</f>
        <v>113</v>
      </c>
      <c r="CP26">
        <f>'Raw Data'!CC26</f>
        <v>0</v>
      </c>
      <c r="CQ26" t="str">
        <f>'Raw Data'!CD26</f>
        <v>Not Urban</v>
      </c>
      <c r="CR26" t="str">
        <f>'Raw Data'!CE26</f>
        <v>Not Urban</v>
      </c>
      <c r="CS26">
        <f>'Raw Data'!CF26</f>
        <v>0</v>
      </c>
      <c r="CT26">
        <f>'Raw Data'!CG26</f>
        <v>55</v>
      </c>
      <c r="CU26">
        <f>'Raw Data'!CH26</f>
        <v>4571</v>
      </c>
      <c r="CV26" t="str">
        <f>'Raw Data'!CI26</f>
        <v xml:space="preserve"> </v>
      </c>
      <c r="CW26">
        <f>'Raw Data'!CJ26</f>
        <v>0</v>
      </c>
      <c r="CX26">
        <f>'Raw Data'!CK26</f>
        <v>0.108626</v>
      </c>
      <c r="CY26">
        <f>'Raw Data'!CL26</f>
        <v>3</v>
      </c>
      <c r="CZ26" t="str">
        <f>'Raw Data'!CM26</f>
        <v>State Mainline</v>
      </c>
      <c r="DA26">
        <f>'Raw Data'!CN26</f>
        <v>4571</v>
      </c>
      <c r="DB26">
        <f>'Raw Data'!CO26</f>
        <v>55472</v>
      </c>
      <c r="DC26">
        <f>'Raw Data'!CP26</f>
        <v>7.9489999999999998</v>
      </c>
      <c r="DD26">
        <f>'Raw Data'!CQ26</f>
        <v>8.0579999999999998</v>
      </c>
      <c r="DE26">
        <f>'Raw Data'!CR26</f>
        <v>55472</v>
      </c>
      <c r="DF26">
        <f>'Raw Data'!CS26</f>
        <v>0</v>
      </c>
      <c r="DG26">
        <f>'Raw Data'!CT26</f>
        <v>573.54586400000005</v>
      </c>
      <c r="DH26">
        <f>'Raw Data'!CU26</f>
        <v>100</v>
      </c>
      <c r="DI26">
        <f>'Raw Data'!CV26</f>
        <v>7078</v>
      </c>
      <c r="DJ26">
        <f>'Raw Data'!CW26</f>
        <v>5.1450000000000003E-3</v>
      </c>
      <c r="DK26">
        <f>'Raw Data'!CX26</f>
        <v>0</v>
      </c>
      <c r="DL26">
        <f>'Raw Data'!CY26</f>
        <v>1.8389999999999999E-3</v>
      </c>
      <c r="DM26">
        <f>'Raw Data'!CZ26</f>
        <v>66</v>
      </c>
      <c r="DN26" t="str">
        <f>'Raw Data'!DA26</f>
        <v>045-0216</v>
      </c>
      <c r="DO26" t="str">
        <f>'Raw Data'!DB26</f>
        <v>5R : Rural Major Collector</v>
      </c>
      <c r="DP26" t="str">
        <f>'Raw Data'!DC26</f>
        <v>33.690720, -85.018929</v>
      </c>
      <c r="DQ26">
        <f>'Raw Data'!DD26</f>
        <v>-85.018929</v>
      </c>
      <c r="DR26">
        <f>'Raw Data'!DE26</f>
        <v>33.690719999999999</v>
      </c>
      <c r="DS26">
        <f>'Raw Data'!DF26</f>
        <v>33.690719999999999</v>
      </c>
      <c r="DT26">
        <f>'Raw Data'!DG26</f>
        <v>-85.018929</v>
      </c>
      <c r="DU26">
        <f>'Raw Data'!DH26</f>
        <v>6.8700000000000002E-3</v>
      </c>
      <c r="DV26">
        <f>'Raw Data'!DI26</f>
        <v>1.8389999999999999E-3</v>
      </c>
      <c r="DW26">
        <f>'Raw Data'!DJ26</f>
        <v>10</v>
      </c>
      <c r="DX26" s="11">
        <f t="shared" si="12"/>
        <v>9583.3333333333339</v>
      </c>
      <c r="DY26" s="5">
        <f t="shared" si="13"/>
        <v>9932.5</v>
      </c>
      <c r="DZ26" s="5">
        <f t="shared" si="6"/>
        <v>-349.16666666666606</v>
      </c>
      <c r="EA26" s="5">
        <f t="shared" si="7"/>
        <v>-3.5153955868780874E-2</v>
      </c>
      <c r="EB26" s="5">
        <f t="shared" si="8"/>
        <v>9757.9166666666679</v>
      </c>
      <c r="EC26">
        <f>'Raw Data'!DK26</f>
        <v>8940</v>
      </c>
      <c r="ED26">
        <f>'Raw Data'!DL26</f>
        <v>8.8000000000000007</v>
      </c>
      <c r="EE26">
        <f>'Raw Data'!DM26</f>
        <v>9310</v>
      </c>
      <c r="EF26">
        <f>'Raw Data'!DN26</f>
        <v>8.8000000000000007</v>
      </c>
      <c r="EG26">
        <f>'Raw Data'!DO26</f>
        <v>10500</v>
      </c>
      <c r="EH26">
        <f>'Raw Data'!DP26</f>
        <v>0</v>
      </c>
      <c r="EI26">
        <f>'Raw Data'!DQ26</f>
        <v>10700</v>
      </c>
      <c r="EJ26">
        <f>'Raw Data'!DR26</f>
        <v>0</v>
      </c>
      <c r="EK26">
        <f>'Raw Data'!DS26</f>
        <v>11200</v>
      </c>
      <c r="EL26">
        <f>'Raw Data'!DT26</f>
        <v>5.9</v>
      </c>
      <c r="EM26">
        <f>'Raw Data'!DU26</f>
        <v>10600</v>
      </c>
      <c r="EN26">
        <f>'Raw Data'!DV26</f>
        <v>6</v>
      </c>
      <c r="EO26">
        <f>'Raw Data'!DW26</f>
        <v>10100</v>
      </c>
      <c r="EP26">
        <f>'Raw Data'!DX26</f>
        <v>6</v>
      </c>
      <c r="EQ26">
        <f>'Raw Data'!DY26</f>
        <v>7830</v>
      </c>
      <c r="ER26">
        <f>'Raw Data'!DZ26</f>
        <v>6</v>
      </c>
      <c r="ES26">
        <f>'Raw Data'!EA26</f>
        <v>7870</v>
      </c>
      <c r="ET26">
        <f>'Raw Data'!EB26</f>
        <v>6</v>
      </c>
      <c r="EU26">
        <f>'Raw Data'!EC26</f>
        <v>7770</v>
      </c>
      <c r="EV26">
        <f>'Raw Data'!ED26</f>
        <v>6</v>
      </c>
      <c r="EW26">
        <f>'Raw Data'!EE26</f>
        <v>0</v>
      </c>
    </row>
    <row r="27" spans="1:153" x14ac:dyDescent="0.3">
      <c r="A27">
        <f>'Raw Data'!A27</f>
        <v>25</v>
      </c>
      <c r="B27" t="str">
        <f>'Raw Data'!B27</f>
        <v>Point</v>
      </c>
      <c r="C27">
        <f>'Raw Data'!C27</f>
        <v>561</v>
      </c>
      <c r="D27">
        <f>'Raw Data'!D27</f>
        <v>281</v>
      </c>
      <c r="E27" t="str">
        <f>'Raw Data'!E27</f>
        <v>Point</v>
      </c>
      <c r="F27">
        <f>'Raw Data'!F27</f>
        <v>5430370</v>
      </c>
      <c r="G27" t="str">
        <f>'Raw Data'!G27</f>
        <v>Gsp Post 00</v>
      </c>
      <c r="H27" s="3">
        <f>'Raw Data'!H27</f>
        <v>42266</v>
      </c>
      <c r="L27">
        <f t="shared" si="0"/>
        <v>0</v>
      </c>
      <c r="M27" s="5">
        <f t="shared" si="1"/>
        <v>42266</v>
      </c>
      <c r="N27" s="5">
        <f t="shared" si="9"/>
        <v>2015</v>
      </c>
      <c r="O27" s="5" t="str" cm="1">
        <f t="array" ref="O27">_xlfn.IFS(N27&lt;=2016,"before treatment",N27=2017,"unknown",N27&gt;2017,"after treatment")</f>
        <v>before treatment</v>
      </c>
      <c r="P27" s="5">
        <f t="shared" si="2"/>
        <v>1</v>
      </c>
      <c r="Q27" s="5">
        <f t="shared" si="3"/>
        <v>0</v>
      </c>
      <c r="R27" t="str">
        <f>'Raw Data'!I27</f>
        <v>Carroll</v>
      </c>
      <c r="S27" t="str">
        <f>'Raw Data'!J27</f>
        <v>Lovell Rd</v>
      </c>
      <c r="T27" t="str">
        <f>'Raw Data'!K27</f>
        <v>(none)</v>
      </c>
      <c r="U27" t="str">
        <f>'Raw Data'!L27</f>
        <v>(O) No Injury</v>
      </c>
      <c r="V27">
        <f>'Raw Data'!M27</f>
        <v>0</v>
      </c>
      <c r="W27">
        <f>'Raw Data'!N27</f>
        <v>0</v>
      </c>
      <c r="X27">
        <f>'Raw Data'!O27</f>
        <v>0</v>
      </c>
      <c r="Y27" t="str">
        <f>'Raw Data'!P27</f>
        <v>Rear End</v>
      </c>
      <c r="Z27" t="str">
        <f>'Raw Data'!Q27</f>
        <v>On Roadway - Non-Intersection</v>
      </c>
      <c r="AA27" t="str">
        <f>'Raw Data'!R27</f>
        <v>["Motor Vehicle in Motion","Motor Vehicle in Motion"]</v>
      </c>
      <c r="AB27" t="str">
        <f>'Raw Data'!S27</f>
        <v>["Motor Vehicle in Motion","Motor Vehicle in Motion"]</v>
      </c>
      <c r="AC27" t="str">
        <f>'Raw Data'!T27</f>
        <v>["Following Too Close","No Contributing Factors"]</v>
      </c>
      <c r="AD27">
        <f>'Raw Data'!U27</f>
        <v>2</v>
      </c>
      <c r="AE27" s="5" t="str">
        <f t="shared" si="10"/>
        <v>No</v>
      </c>
      <c r="AF27" t="str">
        <f>'Raw Data'!V27</f>
        <v>["Stopped","Straight"]</v>
      </c>
      <c r="AG27" s="5">
        <f t="shared" si="4"/>
        <v>0</v>
      </c>
      <c r="AH27" t="str">
        <f>'Raw Data'!W27</f>
        <v>["South","South"]</v>
      </c>
      <c r="AI27" t="str">
        <f>'Raw Data'!X27</f>
        <v>Daylight</v>
      </c>
      <c r="AJ27" t="str">
        <f>'Raw Data'!Y27</f>
        <v>Dry</v>
      </c>
      <c r="AK27">
        <f>'Raw Data'!Z27</f>
        <v>0</v>
      </c>
      <c r="AL27" t="str">
        <f>'Raw Data'!AA27</f>
        <v>["Lap and Shoulder Belt Used","Lap and Shoulder Belt Used"]</v>
      </c>
      <c r="AM27" s="5">
        <f t="shared" si="5"/>
        <v>0</v>
      </c>
      <c r="AN27" t="str">
        <f>'Raw Data'!AB27</f>
        <v>["Passenger Car","Pickup Truck"]</v>
      </c>
      <c r="AO27" t="str">
        <f>'Raw Data'!AC27</f>
        <v>0452031700I</v>
      </c>
      <c r="AP27">
        <f>'Raw Data'!AD27</f>
        <v>1.417176</v>
      </c>
      <c r="AQ27">
        <f>'Raw Data'!AE27</f>
        <v>33.698104000000001</v>
      </c>
      <c r="AR27">
        <f>'Raw Data'!AF27</f>
        <v>-85.021135999999998</v>
      </c>
      <c r="AS27">
        <f>'Raw Data'!AG27</f>
        <v>10</v>
      </c>
      <c r="AT27">
        <f>'Raw Data'!AH27</f>
        <v>94</v>
      </c>
      <c r="AU27">
        <f>'Raw Data'!AI27</f>
        <v>1321</v>
      </c>
      <c r="AV27" t="str">
        <f>'Raw Data'!AJ27</f>
        <v>D6_0113_00_I</v>
      </c>
      <c r="AW27">
        <f>'Raw Data'!AK27</f>
        <v>9</v>
      </c>
      <c r="AX27">
        <f>'Raw Data'!AL27</f>
        <v>11</v>
      </c>
      <c r="AY27" t="str">
        <f>'Raw Data'!AM27</f>
        <v>split</v>
      </c>
      <c r="AZ27">
        <f>'Raw Data'!AN27</f>
        <v>1408.4</v>
      </c>
      <c r="BA27">
        <f>'Raw Data'!AO27</f>
        <v>26.9</v>
      </c>
      <c r="BB27">
        <f>'Raw Data'!AP27</f>
        <v>658.7</v>
      </c>
      <c r="BC27">
        <f>'Raw Data'!AQ27</f>
        <v>-85.021038000000004</v>
      </c>
      <c r="BD27">
        <f>'Raw Data'!AR27</f>
        <v>33.697257</v>
      </c>
      <c r="BE27">
        <f>'Raw Data'!AS27</f>
        <v>-85.020520000000005</v>
      </c>
      <c r="BF27">
        <f>'Raw Data'!AT27</f>
        <v>33.698998000000003</v>
      </c>
      <c r="BG27" t="str">
        <f>'Raw Data'!AU27</f>
        <v>0451011300I</v>
      </c>
      <c r="BH27">
        <f>'Raw Data'!AV27</f>
        <v>1</v>
      </c>
      <c r="BI27">
        <f>'Raw Data'!AW27</f>
        <v>45</v>
      </c>
      <c r="BJ27">
        <f>'Raw Data'!AX27</f>
        <v>113</v>
      </c>
      <c r="BK27">
        <f>'Raw Data'!AY27</f>
        <v>0</v>
      </c>
      <c r="BL27">
        <f>'Raw Data'!AZ27</f>
        <v>55</v>
      </c>
      <c r="BM27">
        <f>'Raw Data'!BA27</f>
        <v>7.06</v>
      </c>
      <c r="BN27">
        <f>'Raw Data'!BB27</f>
        <v>6.86</v>
      </c>
      <c r="BO27">
        <f>'Raw Data'!BC27</f>
        <v>1077.0999999999999</v>
      </c>
      <c r="BP27">
        <f>'Raw Data'!BD27</f>
        <v>1072.8</v>
      </c>
      <c r="BQ27">
        <f>'Raw Data'!BE27</f>
        <v>1079.0999999999999</v>
      </c>
      <c r="BR27">
        <f>'Raw Data'!BF27</f>
        <v>55</v>
      </c>
      <c r="BS27">
        <f>'Raw Data'!BG27</f>
        <v>62.6</v>
      </c>
      <c r="BT27">
        <f>'Raw Data'!BH27</f>
        <v>0</v>
      </c>
      <c r="BU27">
        <f>'Raw Data'!BI27</f>
        <v>44153</v>
      </c>
      <c r="BV27" t="str">
        <f>'Raw Data'!BJ27</f>
        <v>NONE</v>
      </c>
      <c r="BW27">
        <f>'Raw Data'!BK27</f>
        <v>1.8389999999999999E-3</v>
      </c>
      <c r="BX27">
        <f>'Raw Data'!BL27</f>
        <v>5356</v>
      </c>
      <c r="BY27">
        <f>'Raw Data'!BM27</f>
        <v>7056</v>
      </c>
      <c r="BZ27" t="str">
        <f>'Raw Data'!BN27</f>
        <v>0451011300I</v>
      </c>
      <c r="CA27" t="str">
        <f>'Raw Data'!BO27</f>
        <v>CARROLL</v>
      </c>
      <c r="CB27">
        <f>'Raw Data'!BP27</f>
        <v>1</v>
      </c>
      <c r="CC27">
        <f>'Raw Data'!BQ27</f>
        <v>11300</v>
      </c>
      <c r="CD27">
        <f>'Raw Data'!BR27</f>
        <v>6</v>
      </c>
      <c r="CE27">
        <f>'Raw Data'!BS27</f>
        <v>1</v>
      </c>
      <c r="CF27">
        <f>'Raw Data'!BT27</f>
        <v>2</v>
      </c>
      <c r="CG27">
        <f>'Raw Data'!BU27</f>
        <v>1</v>
      </c>
      <c r="CH27">
        <f>'Raw Data'!BV27</f>
        <v>1</v>
      </c>
      <c r="CI27">
        <f>'Raw Data'!BW27</f>
        <v>2</v>
      </c>
      <c r="CJ27">
        <f>'Raw Data'!BX27</f>
        <v>0</v>
      </c>
      <c r="CK27">
        <f>'Raw Data'!BY27</f>
        <v>5</v>
      </c>
      <c r="CL27" t="str">
        <f>'Raw Data'!BZ27</f>
        <v>N</v>
      </c>
      <c r="CM27">
        <f t="shared" si="11"/>
        <v>0</v>
      </c>
      <c r="CN27">
        <f>'Raw Data'!CA27</f>
        <v>45</v>
      </c>
      <c r="CO27">
        <f>'Raw Data'!CB27</f>
        <v>113</v>
      </c>
      <c r="CP27">
        <f>'Raw Data'!CC27</f>
        <v>0</v>
      </c>
      <c r="CQ27" t="str">
        <f>'Raw Data'!CD27</f>
        <v>Not Urban</v>
      </c>
      <c r="CR27" t="str">
        <f>'Raw Data'!CE27</f>
        <v>Not Urban</v>
      </c>
      <c r="CS27">
        <f>'Raw Data'!CF27</f>
        <v>0</v>
      </c>
      <c r="CT27">
        <f>'Raw Data'!CG27</f>
        <v>55</v>
      </c>
      <c r="CU27">
        <f>'Raw Data'!CH27</f>
        <v>4571</v>
      </c>
      <c r="CV27" t="str">
        <f>'Raw Data'!CI27</f>
        <v xml:space="preserve"> </v>
      </c>
      <c r="CW27">
        <f>'Raw Data'!CJ27</f>
        <v>0</v>
      </c>
      <c r="CX27">
        <f>'Raw Data'!CK27</f>
        <v>0.108626</v>
      </c>
      <c r="CY27">
        <f>'Raw Data'!CL27</f>
        <v>3</v>
      </c>
      <c r="CZ27" t="str">
        <f>'Raw Data'!CM27</f>
        <v>State Mainline</v>
      </c>
      <c r="DA27">
        <f>'Raw Data'!CN27</f>
        <v>4571</v>
      </c>
      <c r="DB27">
        <f>'Raw Data'!CO27</f>
        <v>55472</v>
      </c>
      <c r="DC27">
        <f>'Raw Data'!CP27</f>
        <v>7.9489999999999998</v>
      </c>
      <c r="DD27">
        <f>'Raw Data'!CQ27</f>
        <v>8.0579999999999998</v>
      </c>
      <c r="DE27">
        <f>'Raw Data'!CR27</f>
        <v>55472</v>
      </c>
      <c r="DF27">
        <f>'Raw Data'!CS27</f>
        <v>0</v>
      </c>
      <c r="DG27">
        <f>'Raw Data'!CT27</f>
        <v>573.54586400000005</v>
      </c>
      <c r="DH27">
        <f>'Raw Data'!CU27</f>
        <v>100</v>
      </c>
      <c r="DI27">
        <f>'Raw Data'!CV27</f>
        <v>7078</v>
      </c>
      <c r="DJ27">
        <f>'Raw Data'!CW27</f>
        <v>5.1450000000000003E-3</v>
      </c>
      <c r="DK27">
        <f>'Raw Data'!CX27</f>
        <v>0</v>
      </c>
      <c r="DL27">
        <f>'Raw Data'!CY27</f>
        <v>1.8389999999999999E-3</v>
      </c>
      <c r="DM27">
        <f>'Raw Data'!CZ27</f>
        <v>66</v>
      </c>
      <c r="DN27" t="str">
        <f>'Raw Data'!DA27</f>
        <v>045-0216</v>
      </c>
      <c r="DO27" t="str">
        <f>'Raw Data'!DB27</f>
        <v>5R : Rural Major Collector</v>
      </c>
      <c r="DP27" t="str">
        <f>'Raw Data'!DC27</f>
        <v>33.690720, -85.018929</v>
      </c>
      <c r="DQ27">
        <f>'Raw Data'!DD27</f>
        <v>-85.018929</v>
      </c>
      <c r="DR27">
        <f>'Raw Data'!DE27</f>
        <v>33.690719999999999</v>
      </c>
      <c r="DS27">
        <f>'Raw Data'!DF27</f>
        <v>33.690719999999999</v>
      </c>
      <c r="DT27">
        <f>'Raw Data'!DG27</f>
        <v>-85.018929</v>
      </c>
      <c r="DU27">
        <f>'Raw Data'!DH27</f>
        <v>6.8700000000000002E-3</v>
      </c>
      <c r="DV27">
        <f>'Raw Data'!DI27</f>
        <v>1.8389999999999999E-3</v>
      </c>
      <c r="DW27">
        <f>'Raw Data'!DJ27</f>
        <v>10</v>
      </c>
      <c r="DX27" s="11">
        <f t="shared" si="12"/>
        <v>9583.3333333333339</v>
      </c>
      <c r="DY27" s="5">
        <f t="shared" si="13"/>
        <v>9932.5</v>
      </c>
      <c r="DZ27" s="5">
        <f t="shared" si="6"/>
        <v>-349.16666666666606</v>
      </c>
      <c r="EA27" s="5">
        <f t="shared" si="7"/>
        <v>-3.5153955868780874E-2</v>
      </c>
      <c r="EB27" s="5">
        <f t="shared" si="8"/>
        <v>9757.9166666666679</v>
      </c>
      <c r="EC27">
        <f>'Raw Data'!DK27</f>
        <v>8940</v>
      </c>
      <c r="ED27">
        <f>'Raw Data'!DL27</f>
        <v>8.8000000000000007</v>
      </c>
      <c r="EE27">
        <f>'Raw Data'!DM27</f>
        <v>9310</v>
      </c>
      <c r="EF27">
        <f>'Raw Data'!DN27</f>
        <v>8.8000000000000007</v>
      </c>
      <c r="EG27">
        <f>'Raw Data'!DO27</f>
        <v>10500</v>
      </c>
      <c r="EH27">
        <f>'Raw Data'!DP27</f>
        <v>0</v>
      </c>
      <c r="EI27">
        <f>'Raw Data'!DQ27</f>
        <v>10700</v>
      </c>
      <c r="EJ27">
        <f>'Raw Data'!DR27</f>
        <v>0</v>
      </c>
      <c r="EK27">
        <f>'Raw Data'!DS27</f>
        <v>11200</v>
      </c>
      <c r="EL27">
        <f>'Raw Data'!DT27</f>
        <v>5.9</v>
      </c>
      <c r="EM27">
        <f>'Raw Data'!DU27</f>
        <v>10600</v>
      </c>
      <c r="EN27">
        <f>'Raw Data'!DV27</f>
        <v>6</v>
      </c>
      <c r="EO27">
        <f>'Raw Data'!DW27</f>
        <v>10100</v>
      </c>
      <c r="EP27">
        <f>'Raw Data'!DX27</f>
        <v>6</v>
      </c>
      <c r="EQ27">
        <f>'Raw Data'!DY27</f>
        <v>7830</v>
      </c>
      <c r="ER27">
        <f>'Raw Data'!DZ27</f>
        <v>6</v>
      </c>
      <c r="ES27">
        <f>'Raw Data'!EA27</f>
        <v>7870</v>
      </c>
      <c r="ET27">
        <f>'Raw Data'!EB27</f>
        <v>6</v>
      </c>
      <c r="EU27">
        <f>'Raw Data'!EC27</f>
        <v>7770</v>
      </c>
      <c r="EV27">
        <f>'Raw Data'!ED27</f>
        <v>6</v>
      </c>
      <c r="EW27">
        <f>'Raw Data'!EE27</f>
        <v>2.1599999999999999E-4</v>
      </c>
    </row>
    <row r="28" spans="1:153" x14ac:dyDescent="0.3">
      <c r="A28">
        <f>'Raw Data'!A28</f>
        <v>26</v>
      </c>
      <c r="B28" t="str">
        <f>'Raw Data'!B28</f>
        <v>Point</v>
      </c>
      <c r="C28">
        <f>'Raw Data'!C28</f>
        <v>573</v>
      </c>
      <c r="D28">
        <f>'Raw Data'!D28</f>
        <v>274</v>
      </c>
      <c r="E28" t="str">
        <f>'Raw Data'!E28</f>
        <v>Point</v>
      </c>
      <c r="F28">
        <f>'Raw Data'!F28</f>
        <v>5472676</v>
      </c>
      <c r="G28" t="str">
        <f>'Raw Data'!G28</f>
        <v>Gsp Post 00</v>
      </c>
      <c r="H28" s="3">
        <f>'Raw Data'!H28</f>
        <v>42293</v>
      </c>
      <c r="L28">
        <f t="shared" si="0"/>
        <v>0</v>
      </c>
      <c r="M28" s="5">
        <f t="shared" si="1"/>
        <v>42293</v>
      </c>
      <c r="N28" s="5">
        <f t="shared" si="9"/>
        <v>2015</v>
      </c>
      <c r="O28" s="5" t="str" cm="1">
        <f t="array" ref="O28">_xlfn.IFS(N28&lt;=2016,"before treatment",N28=2017,"unknown",N28&gt;2017,"after treatment")</f>
        <v>before treatment</v>
      </c>
      <c r="P28" s="5">
        <f t="shared" si="2"/>
        <v>1</v>
      </c>
      <c r="Q28" s="5">
        <f t="shared" si="3"/>
        <v>0</v>
      </c>
      <c r="R28" t="str">
        <f>'Raw Data'!I28</f>
        <v>Carroll</v>
      </c>
      <c r="S28" t="str">
        <f>'Raw Data'!J28</f>
        <v>["Lovell Rd","State Route 113","State Route 113"]</v>
      </c>
      <c r="T28" t="str">
        <f>'Raw Data'!K28</f>
        <v>Lovell Rd</v>
      </c>
      <c r="U28" t="str">
        <f>'Raw Data'!L28</f>
        <v>(O) No Injury</v>
      </c>
      <c r="V28">
        <f>'Raw Data'!M28</f>
        <v>0</v>
      </c>
      <c r="W28">
        <f>'Raw Data'!N28</f>
        <v>0</v>
      </c>
      <c r="X28">
        <f>'Raw Data'!O28</f>
        <v>0</v>
      </c>
      <c r="Y28" t="str">
        <f>'Raw Data'!P28</f>
        <v>Not a Collision with Motor Vehicle</v>
      </c>
      <c r="Z28" t="str">
        <f>'Raw Data'!Q28</f>
        <v>Off Roadway</v>
      </c>
      <c r="AA28" t="str">
        <f>'Raw Data'!R28</f>
        <v>Ditch</v>
      </c>
      <c r="AB28" t="str">
        <f>'Raw Data'!S28</f>
        <v>Fence</v>
      </c>
      <c r="AC28" t="str">
        <f>'Raw Data'!T28</f>
        <v>Disregard Stop Sign/Signal</v>
      </c>
      <c r="AD28">
        <f>'Raw Data'!U28</f>
        <v>1</v>
      </c>
      <c r="AE28" s="5" t="str">
        <f t="shared" si="10"/>
        <v>Yes</v>
      </c>
      <c r="AF28" t="str">
        <f>'Raw Data'!V28</f>
        <v>Straight</v>
      </c>
      <c r="AG28" s="5">
        <f t="shared" si="4"/>
        <v>0</v>
      </c>
      <c r="AH28" t="str">
        <f>'Raw Data'!W28</f>
        <v>East</v>
      </c>
      <c r="AI28" t="str">
        <f>'Raw Data'!X28</f>
        <v>Dark-Not Lighted</v>
      </c>
      <c r="AJ28" t="str">
        <f>'Raw Data'!Y28</f>
        <v>Dry</v>
      </c>
      <c r="AK28">
        <f>'Raw Data'!Z28</f>
        <v>22</v>
      </c>
      <c r="AL28" t="str">
        <f>'Raw Data'!AA28</f>
        <v>Lap and Shoulder Belt Used</v>
      </c>
      <c r="AM28" s="5">
        <f t="shared" si="5"/>
        <v>0</v>
      </c>
      <c r="AN28" t="str">
        <f>'Raw Data'!AB28</f>
        <v>Pickup Truck</v>
      </c>
      <c r="AO28" t="str">
        <f>'Raw Data'!AC28</f>
        <v>0451011300I</v>
      </c>
      <c r="AP28">
        <f>'Raw Data'!AD28</f>
        <v>7.9489999999999998</v>
      </c>
      <c r="AQ28">
        <f>'Raw Data'!AE28</f>
        <v>33.698087000000001</v>
      </c>
      <c r="AR28">
        <f>'Raw Data'!AF28</f>
        <v>-85.020916999999997</v>
      </c>
      <c r="AS28">
        <f>'Raw Data'!AG28</f>
        <v>10</v>
      </c>
      <c r="AT28">
        <f>'Raw Data'!AH28</f>
        <v>94</v>
      </c>
      <c r="AU28">
        <f>'Raw Data'!AI28</f>
        <v>1321</v>
      </c>
      <c r="AV28" t="str">
        <f>'Raw Data'!AJ28</f>
        <v>D6_0113_00_I</v>
      </c>
      <c r="AW28">
        <f>'Raw Data'!AK28</f>
        <v>9</v>
      </c>
      <c r="AX28">
        <f>'Raw Data'!AL28</f>
        <v>11</v>
      </c>
      <c r="AY28" t="str">
        <f>'Raw Data'!AM28</f>
        <v>split</v>
      </c>
      <c r="AZ28">
        <f>'Raw Data'!AN28</f>
        <v>1408.4</v>
      </c>
      <c r="BA28">
        <f>'Raw Data'!AO28</f>
        <v>26.9</v>
      </c>
      <c r="BB28">
        <f>'Raw Data'!AP28</f>
        <v>658.7</v>
      </c>
      <c r="BC28">
        <f>'Raw Data'!AQ28</f>
        <v>-85.021038000000004</v>
      </c>
      <c r="BD28">
        <f>'Raw Data'!AR28</f>
        <v>33.697257</v>
      </c>
      <c r="BE28">
        <f>'Raw Data'!AS28</f>
        <v>-85.020520000000005</v>
      </c>
      <c r="BF28">
        <f>'Raw Data'!AT28</f>
        <v>33.698998000000003</v>
      </c>
      <c r="BG28" t="str">
        <f>'Raw Data'!AU28</f>
        <v>0451011300I</v>
      </c>
      <c r="BH28">
        <f>'Raw Data'!AV28</f>
        <v>1</v>
      </c>
      <c r="BI28">
        <f>'Raw Data'!AW28</f>
        <v>45</v>
      </c>
      <c r="BJ28">
        <f>'Raw Data'!AX28</f>
        <v>113</v>
      </c>
      <c r="BK28">
        <f>'Raw Data'!AY28</f>
        <v>0</v>
      </c>
      <c r="BL28">
        <f>'Raw Data'!AZ28</f>
        <v>55</v>
      </c>
      <c r="BM28">
        <f>'Raw Data'!BA28</f>
        <v>7.06</v>
      </c>
      <c r="BN28">
        <f>'Raw Data'!BB28</f>
        <v>6.86</v>
      </c>
      <c r="BO28">
        <f>'Raw Data'!BC28</f>
        <v>1077.0999999999999</v>
      </c>
      <c r="BP28">
        <f>'Raw Data'!BD28</f>
        <v>1072.8</v>
      </c>
      <c r="BQ28">
        <f>'Raw Data'!BE28</f>
        <v>1079.0999999999999</v>
      </c>
      <c r="BR28">
        <f>'Raw Data'!BF28</f>
        <v>55</v>
      </c>
      <c r="BS28">
        <f>'Raw Data'!BG28</f>
        <v>62.6</v>
      </c>
      <c r="BT28">
        <f>'Raw Data'!BH28</f>
        <v>0</v>
      </c>
      <c r="BU28">
        <f>'Raw Data'!BI28</f>
        <v>44153</v>
      </c>
      <c r="BV28" t="str">
        <f>'Raw Data'!BJ28</f>
        <v>NONE</v>
      </c>
      <c r="BW28">
        <f>'Raw Data'!BK28</f>
        <v>1.8389999999999999E-3</v>
      </c>
      <c r="BX28">
        <f>'Raw Data'!BL28</f>
        <v>5356</v>
      </c>
      <c r="BY28">
        <f>'Raw Data'!BM28</f>
        <v>7056</v>
      </c>
      <c r="BZ28" t="str">
        <f>'Raw Data'!BN28</f>
        <v>0451011300I</v>
      </c>
      <c r="CA28" t="str">
        <f>'Raw Data'!BO28</f>
        <v>CARROLL</v>
      </c>
      <c r="CB28">
        <f>'Raw Data'!BP28</f>
        <v>1</v>
      </c>
      <c r="CC28">
        <f>'Raw Data'!BQ28</f>
        <v>11300</v>
      </c>
      <c r="CD28">
        <f>'Raw Data'!BR28</f>
        <v>6</v>
      </c>
      <c r="CE28">
        <f>'Raw Data'!BS28</f>
        <v>1</v>
      </c>
      <c r="CF28">
        <f>'Raw Data'!BT28</f>
        <v>2</v>
      </c>
      <c r="CG28">
        <f>'Raw Data'!BU28</f>
        <v>1</v>
      </c>
      <c r="CH28">
        <f>'Raw Data'!BV28</f>
        <v>1</v>
      </c>
      <c r="CI28">
        <f>'Raw Data'!BW28</f>
        <v>2</v>
      </c>
      <c r="CJ28">
        <f>'Raw Data'!BX28</f>
        <v>0</v>
      </c>
      <c r="CK28">
        <f>'Raw Data'!BY28</f>
        <v>5</v>
      </c>
      <c r="CL28" t="str">
        <f>'Raw Data'!BZ28</f>
        <v>N</v>
      </c>
      <c r="CM28">
        <f t="shared" si="11"/>
        <v>0</v>
      </c>
      <c r="CN28">
        <f>'Raw Data'!CA28</f>
        <v>45</v>
      </c>
      <c r="CO28">
        <f>'Raw Data'!CB28</f>
        <v>113</v>
      </c>
      <c r="CP28">
        <f>'Raw Data'!CC28</f>
        <v>0</v>
      </c>
      <c r="CQ28" t="str">
        <f>'Raw Data'!CD28</f>
        <v>Not Urban</v>
      </c>
      <c r="CR28" t="str">
        <f>'Raw Data'!CE28</f>
        <v>Not Urban</v>
      </c>
      <c r="CS28">
        <f>'Raw Data'!CF28</f>
        <v>0</v>
      </c>
      <c r="CT28">
        <f>'Raw Data'!CG28</f>
        <v>55</v>
      </c>
      <c r="CU28">
        <f>'Raw Data'!CH28</f>
        <v>4571</v>
      </c>
      <c r="CV28" t="str">
        <f>'Raw Data'!CI28</f>
        <v xml:space="preserve"> </v>
      </c>
      <c r="CW28">
        <f>'Raw Data'!CJ28</f>
        <v>0</v>
      </c>
      <c r="CX28">
        <f>'Raw Data'!CK28</f>
        <v>0.108626</v>
      </c>
      <c r="CY28">
        <f>'Raw Data'!CL28</f>
        <v>3</v>
      </c>
      <c r="CZ28" t="str">
        <f>'Raw Data'!CM28</f>
        <v>State Mainline</v>
      </c>
      <c r="DA28">
        <f>'Raw Data'!CN28</f>
        <v>4571</v>
      </c>
      <c r="DB28">
        <f>'Raw Data'!CO28</f>
        <v>55472</v>
      </c>
      <c r="DC28">
        <f>'Raw Data'!CP28</f>
        <v>7.9489999999999998</v>
      </c>
      <c r="DD28">
        <f>'Raw Data'!CQ28</f>
        <v>8.0579999999999998</v>
      </c>
      <c r="DE28">
        <f>'Raw Data'!CR28</f>
        <v>55472</v>
      </c>
      <c r="DF28">
        <f>'Raw Data'!CS28</f>
        <v>0</v>
      </c>
      <c r="DG28">
        <f>'Raw Data'!CT28</f>
        <v>573.54586400000005</v>
      </c>
      <c r="DH28">
        <f>'Raw Data'!CU28</f>
        <v>100</v>
      </c>
      <c r="DI28">
        <f>'Raw Data'!CV28</f>
        <v>7078</v>
      </c>
      <c r="DJ28">
        <f>'Raw Data'!CW28</f>
        <v>5.1450000000000003E-3</v>
      </c>
      <c r="DK28">
        <f>'Raw Data'!CX28</f>
        <v>0</v>
      </c>
      <c r="DL28">
        <f>'Raw Data'!CY28</f>
        <v>1.8389999999999999E-3</v>
      </c>
      <c r="DM28">
        <f>'Raw Data'!CZ28</f>
        <v>66</v>
      </c>
      <c r="DN28" t="str">
        <f>'Raw Data'!DA28</f>
        <v>045-0216</v>
      </c>
      <c r="DO28" t="str">
        <f>'Raw Data'!DB28</f>
        <v>5R : Rural Major Collector</v>
      </c>
      <c r="DP28" t="str">
        <f>'Raw Data'!DC28</f>
        <v>33.690720, -85.018929</v>
      </c>
      <c r="DQ28">
        <f>'Raw Data'!DD28</f>
        <v>-85.018929</v>
      </c>
      <c r="DR28">
        <f>'Raw Data'!DE28</f>
        <v>33.690719999999999</v>
      </c>
      <c r="DS28">
        <f>'Raw Data'!DF28</f>
        <v>33.690719999999999</v>
      </c>
      <c r="DT28">
        <f>'Raw Data'!DG28</f>
        <v>-85.018929</v>
      </c>
      <c r="DU28">
        <f>'Raw Data'!DH28</f>
        <v>6.8700000000000002E-3</v>
      </c>
      <c r="DV28">
        <f>'Raw Data'!DI28</f>
        <v>1.8389999999999999E-3</v>
      </c>
      <c r="DW28">
        <f>'Raw Data'!DJ28</f>
        <v>10</v>
      </c>
      <c r="DX28" s="11">
        <f t="shared" si="12"/>
        <v>9583.3333333333339</v>
      </c>
      <c r="DY28" s="5">
        <f t="shared" si="13"/>
        <v>9932.5</v>
      </c>
      <c r="DZ28" s="5">
        <f t="shared" si="6"/>
        <v>-349.16666666666606</v>
      </c>
      <c r="EA28" s="5">
        <f t="shared" si="7"/>
        <v>-3.5153955868780874E-2</v>
      </c>
      <c r="EB28" s="5">
        <f t="shared" si="8"/>
        <v>9757.9166666666679</v>
      </c>
      <c r="EC28">
        <f>'Raw Data'!DK28</f>
        <v>8940</v>
      </c>
      <c r="ED28">
        <f>'Raw Data'!DL28</f>
        <v>8.8000000000000007</v>
      </c>
      <c r="EE28">
        <f>'Raw Data'!DM28</f>
        <v>9310</v>
      </c>
      <c r="EF28">
        <f>'Raw Data'!DN28</f>
        <v>8.8000000000000007</v>
      </c>
      <c r="EG28">
        <f>'Raw Data'!DO28</f>
        <v>10500</v>
      </c>
      <c r="EH28">
        <f>'Raw Data'!DP28</f>
        <v>0</v>
      </c>
      <c r="EI28">
        <f>'Raw Data'!DQ28</f>
        <v>10700</v>
      </c>
      <c r="EJ28">
        <f>'Raw Data'!DR28</f>
        <v>0</v>
      </c>
      <c r="EK28">
        <f>'Raw Data'!DS28</f>
        <v>11200</v>
      </c>
      <c r="EL28">
        <f>'Raw Data'!DT28</f>
        <v>5.9</v>
      </c>
      <c r="EM28">
        <f>'Raw Data'!DU28</f>
        <v>10600</v>
      </c>
      <c r="EN28">
        <f>'Raw Data'!DV28</f>
        <v>6</v>
      </c>
      <c r="EO28">
        <f>'Raw Data'!DW28</f>
        <v>10100</v>
      </c>
      <c r="EP28">
        <f>'Raw Data'!DX28</f>
        <v>6</v>
      </c>
      <c r="EQ28">
        <f>'Raw Data'!DY28</f>
        <v>7830</v>
      </c>
      <c r="ER28">
        <f>'Raw Data'!DZ28</f>
        <v>6</v>
      </c>
      <c r="ES28">
        <f>'Raw Data'!EA28</f>
        <v>7870</v>
      </c>
      <c r="ET28">
        <f>'Raw Data'!EB28</f>
        <v>6</v>
      </c>
      <c r="EU28">
        <f>'Raw Data'!EC28</f>
        <v>7770</v>
      </c>
      <c r="EV28">
        <f>'Raw Data'!ED28</f>
        <v>6</v>
      </c>
      <c r="EW28">
        <f>'Raw Data'!EE28</f>
        <v>0</v>
      </c>
    </row>
    <row r="29" spans="1:153" x14ac:dyDescent="0.3">
      <c r="A29">
        <f>'Raw Data'!A29</f>
        <v>27</v>
      </c>
      <c r="B29" t="str">
        <f>'Raw Data'!B29</f>
        <v>Point</v>
      </c>
      <c r="C29">
        <f>'Raw Data'!C29</f>
        <v>576</v>
      </c>
      <c r="D29">
        <f>'Raw Data'!D29</f>
        <v>272</v>
      </c>
      <c r="E29" t="str">
        <f>'Raw Data'!E29</f>
        <v>Point</v>
      </c>
      <c r="F29">
        <f>'Raw Data'!F29</f>
        <v>5481710</v>
      </c>
      <c r="G29" t="str">
        <f>'Raw Data'!G29</f>
        <v>Gsp Post 00</v>
      </c>
      <c r="H29" s="3">
        <f>'Raw Data'!H29</f>
        <v>42296</v>
      </c>
      <c r="L29">
        <f t="shared" si="0"/>
        <v>0</v>
      </c>
      <c r="M29" s="5">
        <f t="shared" si="1"/>
        <v>42296</v>
      </c>
      <c r="N29" s="5">
        <f t="shared" si="9"/>
        <v>2015</v>
      </c>
      <c r="O29" s="5" t="str" cm="1">
        <f t="array" ref="O29">_xlfn.IFS(N29&lt;=2016,"before treatment",N29=2017,"unknown",N29&gt;2017,"after treatment")</f>
        <v>before treatment</v>
      </c>
      <c r="P29" s="5">
        <f t="shared" si="2"/>
        <v>1</v>
      </c>
      <c r="Q29" s="5">
        <f t="shared" si="3"/>
        <v>0</v>
      </c>
      <c r="R29" t="str">
        <f>'Raw Data'!I29</f>
        <v>Carroll</v>
      </c>
      <c r="S29" t="str">
        <f>'Raw Data'!J29</f>
        <v>State Route 113</v>
      </c>
      <c r="T29" t="str">
        <f>'Raw Data'!K29</f>
        <v>(none)</v>
      </c>
      <c r="U29" t="str">
        <f>'Raw Data'!L29</f>
        <v>(C) Possible Injury / Complaint</v>
      </c>
      <c r="V29">
        <f>'Raw Data'!M29</f>
        <v>0</v>
      </c>
      <c r="W29">
        <f>'Raw Data'!N29</f>
        <v>0</v>
      </c>
      <c r="X29">
        <f>'Raw Data'!O29</f>
        <v>0</v>
      </c>
      <c r="Y29" t="str">
        <f>'Raw Data'!P29</f>
        <v>Rear End</v>
      </c>
      <c r="Z29" t="str">
        <f>'Raw Data'!Q29</f>
        <v>On Roadway - Non-Intersection</v>
      </c>
      <c r="AA29" t="str">
        <f>'Raw Data'!R29</f>
        <v>["Motor Vehicle in Motion","Motor Vehicle in Motion"]</v>
      </c>
      <c r="AB29" t="str">
        <f>'Raw Data'!S29</f>
        <v>["Motor Vehicle in Motion","Motor Vehicle in Motion"]</v>
      </c>
      <c r="AC29" t="str">
        <f>'Raw Data'!T29</f>
        <v>["Following Too Close","No Contributing Factors"]</v>
      </c>
      <c r="AD29">
        <f>'Raw Data'!U29</f>
        <v>2</v>
      </c>
      <c r="AE29" s="5" t="str">
        <f t="shared" si="10"/>
        <v>No</v>
      </c>
      <c r="AF29" t="str">
        <f>'Raw Data'!V29</f>
        <v>["Negotiating a Curve","Stopped"]</v>
      </c>
      <c r="AG29" s="5">
        <f t="shared" si="4"/>
        <v>0</v>
      </c>
      <c r="AH29" t="str">
        <f>'Raw Data'!W29</f>
        <v>["North","North"]</v>
      </c>
      <c r="AI29" t="str">
        <f>'Raw Data'!X29</f>
        <v>Daylight</v>
      </c>
      <c r="AJ29" t="str">
        <f>'Raw Data'!Y29</f>
        <v>Dry</v>
      </c>
      <c r="AK29">
        <f>'Raw Data'!Z29</f>
        <v>0</v>
      </c>
      <c r="AL29" t="str">
        <f>'Raw Data'!AA29</f>
        <v>["Lap and Shoulder Belt Used","Lap and Shoulder Belt Used"]</v>
      </c>
      <c r="AM29" s="5">
        <f t="shared" si="5"/>
        <v>0</v>
      </c>
      <c r="AN29" t="str">
        <f>'Raw Data'!AB29</f>
        <v>["Passenger Car","Van"]</v>
      </c>
      <c r="AO29" t="str">
        <f>'Raw Data'!AC29</f>
        <v>0451011300I</v>
      </c>
      <c r="AP29">
        <f>'Raw Data'!AD29</f>
        <v>7.9813359999999998</v>
      </c>
      <c r="AQ29">
        <f>'Raw Data'!AE29</f>
        <v>33.698546999999998</v>
      </c>
      <c r="AR29">
        <f>'Raw Data'!AF29</f>
        <v>-85.020752000000002</v>
      </c>
      <c r="AS29">
        <f>'Raw Data'!AG29</f>
        <v>10</v>
      </c>
      <c r="AT29">
        <f>'Raw Data'!AH29</f>
        <v>94</v>
      </c>
      <c r="AU29">
        <f>'Raw Data'!AI29</f>
        <v>1321</v>
      </c>
      <c r="AV29" t="str">
        <f>'Raw Data'!AJ29</f>
        <v>D6_0113_00_I</v>
      </c>
      <c r="AW29">
        <f>'Raw Data'!AK29</f>
        <v>9</v>
      </c>
      <c r="AX29">
        <f>'Raw Data'!AL29</f>
        <v>11</v>
      </c>
      <c r="AY29" t="str">
        <f>'Raw Data'!AM29</f>
        <v>split</v>
      </c>
      <c r="AZ29">
        <f>'Raw Data'!AN29</f>
        <v>1408.4</v>
      </c>
      <c r="BA29">
        <f>'Raw Data'!AO29</f>
        <v>26.9</v>
      </c>
      <c r="BB29">
        <f>'Raw Data'!AP29</f>
        <v>658.7</v>
      </c>
      <c r="BC29">
        <f>'Raw Data'!AQ29</f>
        <v>-85.021038000000004</v>
      </c>
      <c r="BD29">
        <f>'Raw Data'!AR29</f>
        <v>33.697257</v>
      </c>
      <c r="BE29">
        <f>'Raw Data'!AS29</f>
        <v>-85.020520000000005</v>
      </c>
      <c r="BF29">
        <f>'Raw Data'!AT29</f>
        <v>33.698998000000003</v>
      </c>
      <c r="BG29" t="str">
        <f>'Raw Data'!AU29</f>
        <v>0451011300I</v>
      </c>
      <c r="BH29">
        <f>'Raw Data'!AV29</f>
        <v>1</v>
      </c>
      <c r="BI29">
        <f>'Raw Data'!AW29</f>
        <v>45</v>
      </c>
      <c r="BJ29">
        <f>'Raw Data'!AX29</f>
        <v>113</v>
      </c>
      <c r="BK29">
        <f>'Raw Data'!AY29</f>
        <v>0</v>
      </c>
      <c r="BL29">
        <f>'Raw Data'!AZ29</f>
        <v>55</v>
      </c>
      <c r="BM29">
        <f>'Raw Data'!BA29</f>
        <v>7.06</v>
      </c>
      <c r="BN29">
        <f>'Raw Data'!BB29</f>
        <v>6.86</v>
      </c>
      <c r="BO29">
        <f>'Raw Data'!BC29</f>
        <v>1077.0999999999999</v>
      </c>
      <c r="BP29">
        <f>'Raw Data'!BD29</f>
        <v>1072.8</v>
      </c>
      <c r="BQ29">
        <f>'Raw Data'!BE29</f>
        <v>1079.0999999999999</v>
      </c>
      <c r="BR29">
        <f>'Raw Data'!BF29</f>
        <v>55</v>
      </c>
      <c r="BS29">
        <f>'Raw Data'!BG29</f>
        <v>62.6</v>
      </c>
      <c r="BT29">
        <f>'Raw Data'!BH29</f>
        <v>0</v>
      </c>
      <c r="BU29">
        <f>'Raw Data'!BI29</f>
        <v>44153</v>
      </c>
      <c r="BV29" t="str">
        <f>'Raw Data'!BJ29</f>
        <v>NONE</v>
      </c>
      <c r="BW29">
        <f>'Raw Data'!BK29</f>
        <v>1.8389999999999999E-3</v>
      </c>
      <c r="BX29">
        <f>'Raw Data'!BL29</f>
        <v>5356</v>
      </c>
      <c r="BY29">
        <f>'Raw Data'!BM29</f>
        <v>7056</v>
      </c>
      <c r="BZ29" t="str">
        <f>'Raw Data'!BN29</f>
        <v>0451011300I</v>
      </c>
      <c r="CA29" t="str">
        <f>'Raw Data'!BO29</f>
        <v>CARROLL</v>
      </c>
      <c r="CB29">
        <f>'Raw Data'!BP29</f>
        <v>1</v>
      </c>
      <c r="CC29">
        <f>'Raw Data'!BQ29</f>
        <v>11300</v>
      </c>
      <c r="CD29">
        <f>'Raw Data'!BR29</f>
        <v>6</v>
      </c>
      <c r="CE29">
        <f>'Raw Data'!BS29</f>
        <v>1</v>
      </c>
      <c r="CF29">
        <f>'Raw Data'!BT29</f>
        <v>2</v>
      </c>
      <c r="CG29">
        <f>'Raw Data'!BU29</f>
        <v>1</v>
      </c>
      <c r="CH29">
        <f>'Raw Data'!BV29</f>
        <v>1</v>
      </c>
      <c r="CI29">
        <f>'Raw Data'!BW29</f>
        <v>2</v>
      </c>
      <c r="CJ29">
        <f>'Raw Data'!BX29</f>
        <v>0</v>
      </c>
      <c r="CK29">
        <f>'Raw Data'!BY29</f>
        <v>5</v>
      </c>
      <c r="CL29" t="str">
        <f>'Raw Data'!BZ29</f>
        <v>N</v>
      </c>
      <c r="CM29">
        <f t="shared" si="11"/>
        <v>0</v>
      </c>
      <c r="CN29">
        <f>'Raw Data'!CA29</f>
        <v>45</v>
      </c>
      <c r="CO29">
        <f>'Raw Data'!CB29</f>
        <v>113</v>
      </c>
      <c r="CP29">
        <f>'Raw Data'!CC29</f>
        <v>0</v>
      </c>
      <c r="CQ29" t="str">
        <f>'Raw Data'!CD29</f>
        <v>Not Urban</v>
      </c>
      <c r="CR29" t="str">
        <f>'Raw Data'!CE29</f>
        <v>Not Urban</v>
      </c>
      <c r="CS29">
        <f>'Raw Data'!CF29</f>
        <v>0</v>
      </c>
      <c r="CT29">
        <f>'Raw Data'!CG29</f>
        <v>55</v>
      </c>
      <c r="CU29">
        <f>'Raw Data'!CH29</f>
        <v>4571</v>
      </c>
      <c r="CV29" t="str">
        <f>'Raw Data'!CI29</f>
        <v xml:space="preserve"> </v>
      </c>
      <c r="CW29">
        <f>'Raw Data'!CJ29</f>
        <v>0</v>
      </c>
      <c r="CX29">
        <f>'Raw Data'!CK29</f>
        <v>0.108626</v>
      </c>
      <c r="CY29">
        <f>'Raw Data'!CL29</f>
        <v>3</v>
      </c>
      <c r="CZ29" t="str">
        <f>'Raw Data'!CM29</f>
        <v>State Mainline</v>
      </c>
      <c r="DA29">
        <f>'Raw Data'!CN29</f>
        <v>4571</v>
      </c>
      <c r="DB29">
        <f>'Raw Data'!CO29</f>
        <v>55472</v>
      </c>
      <c r="DC29">
        <f>'Raw Data'!CP29</f>
        <v>7.9489999999999998</v>
      </c>
      <c r="DD29">
        <f>'Raw Data'!CQ29</f>
        <v>8.0579999999999998</v>
      </c>
      <c r="DE29">
        <f>'Raw Data'!CR29</f>
        <v>55472</v>
      </c>
      <c r="DF29">
        <f>'Raw Data'!CS29</f>
        <v>0</v>
      </c>
      <c r="DG29">
        <f>'Raw Data'!CT29</f>
        <v>573.54586400000005</v>
      </c>
      <c r="DH29">
        <f>'Raw Data'!CU29</f>
        <v>100</v>
      </c>
      <c r="DI29">
        <f>'Raw Data'!CV29</f>
        <v>7078</v>
      </c>
      <c r="DJ29">
        <f>'Raw Data'!CW29</f>
        <v>5.1450000000000003E-3</v>
      </c>
      <c r="DK29">
        <f>'Raw Data'!CX29</f>
        <v>0</v>
      </c>
      <c r="DL29">
        <f>'Raw Data'!CY29</f>
        <v>1.8389999999999999E-3</v>
      </c>
      <c r="DM29">
        <f>'Raw Data'!CZ29</f>
        <v>66</v>
      </c>
      <c r="DN29" t="str">
        <f>'Raw Data'!DA29</f>
        <v>045-0216</v>
      </c>
      <c r="DO29" t="str">
        <f>'Raw Data'!DB29</f>
        <v>5R : Rural Major Collector</v>
      </c>
      <c r="DP29" t="str">
        <f>'Raw Data'!DC29</f>
        <v>33.690720, -85.018929</v>
      </c>
      <c r="DQ29">
        <f>'Raw Data'!DD29</f>
        <v>-85.018929</v>
      </c>
      <c r="DR29">
        <f>'Raw Data'!DE29</f>
        <v>33.690719999999999</v>
      </c>
      <c r="DS29">
        <f>'Raw Data'!DF29</f>
        <v>33.690719999999999</v>
      </c>
      <c r="DT29">
        <f>'Raw Data'!DG29</f>
        <v>-85.018929</v>
      </c>
      <c r="DU29">
        <f>'Raw Data'!DH29</f>
        <v>6.8700000000000002E-3</v>
      </c>
      <c r="DV29">
        <f>'Raw Data'!DI29</f>
        <v>1.8389999999999999E-3</v>
      </c>
      <c r="DW29">
        <f>'Raw Data'!DJ29</f>
        <v>10</v>
      </c>
      <c r="DX29" s="11">
        <f t="shared" si="12"/>
        <v>9583.3333333333339</v>
      </c>
      <c r="DY29" s="5">
        <f t="shared" si="13"/>
        <v>9932.5</v>
      </c>
      <c r="DZ29" s="5">
        <f t="shared" si="6"/>
        <v>-349.16666666666606</v>
      </c>
      <c r="EA29" s="5">
        <f t="shared" si="7"/>
        <v>-3.5153955868780874E-2</v>
      </c>
      <c r="EB29" s="5">
        <f t="shared" si="8"/>
        <v>9757.9166666666679</v>
      </c>
      <c r="EC29">
        <f>'Raw Data'!DK29</f>
        <v>8940</v>
      </c>
      <c r="ED29">
        <f>'Raw Data'!DL29</f>
        <v>8.8000000000000007</v>
      </c>
      <c r="EE29">
        <f>'Raw Data'!DM29</f>
        <v>9310</v>
      </c>
      <c r="EF29">
        <f>'Raw Data'!DN29</f>
        <v>8.8000000000000007</v>
      </c>
      <c r="EG29">
        <f>'Raw Data'!DO29</f>
        <v>10500</v>
      </c>
      <c r="EH29">
        <f>'Raw Data'!DP29</f>
        <v>0</v>
      </c>
      <c r="EI29">
        <f>'Raw Data'!DQ29</f>
        <v>10700</v>
      </c>
      <c r="EJ29">
        <f>'Raw Data'!DR29</f>
        <v>0</v>
      </c>
      <c r="EK29">
        <f>'Raw Data'!DS29</f>
        <v>11200</v>
      </c>
      <c r="EL29">
        <f>'Raw Data'!DT29</f>
        <v>5.9</v>
      </c>
      <c r="EM29">
        <f>'Raw Data'!DU29</f>
        <v>10600</v>
      </c>
      <c r="EN29">
        <f>'Raw Data'!DV29</f>
        <v>6</v>
      </c>
      <c r="EO29">
        <f>'Raw Data'!DW29</f>
        <v>10100</v>
      </c>
      <c r="EP29">
        <f>'Raw Data'!DX29</f>
        <v>6</v>
      </c>
      <c r="EQ29">
        <f>'Raw Data'!DY29</f>
        <v>7830</v>
      </c>
      <c r="ER29">
        <f>'Raw Data'!DZ29</f>
        <v>6</v>
      </c>
      <c r="ES29">
        <f>'Raw Data'!EA29</f>
        <v>7870</v>
      </c>
      <c r="ET29">
        <f>'Raw Data'!EB29</f>
        <v>6</v>
      </c>
      <c r="EU29">
        <f>'Raw Data'!EC29</f>
        <v>7770</v>
      </c>
      <c r="EV29">
        <f>'Raw Data'!ED29</f>
        <v>6</v>
      </c>
      <c r="EW29">
        <f>'Raw Data'!EE29</f>
        <v>0</v>
      </c>
    </row>
    <row r="30" spans="1:153" x14ac:dyDescent="0.3">
      <c r="A30">
        <f>'Raw Data'!A30</f>
        <v>28</v>
      </c>
      <c r="B30" t="str">
        <f>'Raw Data'!B30</f>
        <v>Point</v>
      </c>
      <c r="C30">
        <f>'Raw Data'!C30</f>
        <v>659</v>
      </c>
      <c r="D30">
        <f>'Raw Data'!D30</f>
        <v>99</v>
      </c>
      <c r="E30" t="str">
        <f>'Raw Data'!E30</f>
        <v>Point</v>
      </c>
      <c r="F30">
        <f>'Raw Data'!F30</f>
        <v>6961768</v>
      </c>
      <c r="G30" t="str">
        <f>'Raw Data'!G30</f>
        <v>Gsp Post 00</v>
      </c>
      <c r="H30" s="3">
        <f>'Raw Data'!H30</f>
        <v>43419</v>
      </c>
      <c r="L30">
        <f t="shared" si="0"/>
        <v>0</v>
      </c>
      <c r="M30" s="5">
        <f t="shared" si="1"/>
        <v>43419</v>
      </c>
      <c r="N30" s="5">
        <f t="shared" si="9"/>
        <v>2018</v>
      </c>
      <c r="O30" s="5" t="str" cm="1">
        <f t="array" ref="O30">_xlfn.IFS(N30&lt;=2016,"before treatment",N30=2017,"unknown",N30&gt;2017,"after treatment")</f>
        <v>after treatment</v>
      </c>
      <c r="P30" s="5">
        <f t="shared" si="2"/>
        <v>0</v>
      </c>
      <c r="Q30" s="5">
        <f t="shared" si="3"/>
        <v>1</v>
      </c>
      <c r="R30" t="str">
        <f>'Raw Data'!I30</f>
        <v>Carroll</v>
      </c>
      <c r="S30" t="str">
        <f>'Raw Data'!J30</f>
        <v>["Lovell Rd","State Route 113","State Route 113"]</v>
      </c>
      <c r="T30" t="str">
        <f>'Raw Data'!K30</f>
        <v>(none)</v>
      </c>
      <c r="U30" t="str">
        <f>'Raw Data'!L30</f>
        <v>(O) No Injury</v>
      </c>
      <c r="V30">
        <f>'Raw Data'!M30</f>
        <v>0</v>
      </c>
      <c r="W30">
        <f>'Raw Data'!N30</f>
        <v>0</v>
      </c>
      <c r="X30">
        <f>'Raw Data'!O30</f>
        <v>0</v>
      </c>
      <c r="Y30" t="str">
        <f>'Raw Data'!P30</f>
        <v>Rear End</v>
      </c>
      <c r="Z30" t="str">
        <f>'Raw Data'!Q30</f>
        <v>On Roadway - Non-Intersection</v>
      </c>
      <c r="AA30" t="str">
        <f>'Raw Data'!R30</f>
        <v>["Motor Vehicle in Motion","Motor Vehicle in Motion"]</v>
      </c>
      <c r="AB30" t="str">
        <f>'Raw Data'!S30</f>
        <v>["Motor Vehicle in Motion","Motor Vehicle in Motion"]</v>
      </c>
      <c r="AC30" t="str">
        <f>'Raw Data'!T30</f>
        <v>["Following Too Close","No Contributing Factors"]</v>
      </c>
      <c r="AD30">
        <f>'Raw Data'!U30</f>
        <v>2</v>
      </c>
      <c r="AE30" s="5" t="str">
        <f t="shared" si="10"/>
        <v>No</v>
      </c>
      <c r="AF30" t="str">
        <f>'Raw Data'!V30</f>
        <v>["Negotiating a Curve","Stopped"]</v>
      </c>
      <c r="AG30" s="5">
        <f t="shared" si="4"/>
        <v>0</v>
      </c>
      <c r="AH30" t="str">
        <f>'Raw Data'!W30</f>
        <v>["North","North"]</v>
      </c>
      <c r="AI30" t="str">
        <f>'Raw Data'!X30</f>
        <v>Daylight</v>
      </c>
      <c r="AJ30" t="str">
        <f>'Raw Data'!Y30</f>
        <v>Dry</v>
      </c>
      <c r="AK30">
        <f>'Raw Data'!Z30</f>
        <v>0</v>
      </c>
      <c r="AL30" t="str">
        <f>'Raw Data'!AA30</f>
        <v>["Child Restraint System (Properly Used)","Lap and Shoulder Belt Used","Lap and Shoulder Belt Used"]</v>
      </c>
      <c r="AM30" s="5">
        <f t="shared" si="5"/>
        <v>0</v>
      </c>
      <c r="AN30" t="str">
        <f>'Raw Data'!AB30</f>
        <v>["Passenger Car","Passenger Car"]</v>
      </c>
      <c r="AO30" t="str">
        <f>'Raw Data'!AC30</f>
        <v>0451011300I</v>
      </c>
      <c r="AP30">
        <f>'Raw Data'!AD30</f>
        <v>7.9489999999999998</v>
      </c>
      <c r="AQ30">
        <f>'Raw Data'!AE30</f>
        <v>33.698089000000003</v>
      </c>
      <c r="AR30">
        <f>'Raw Data'!AF30</f>
        <v>-85.020916999999997</v>
      </c>
      <c r="AS30">
        <f>'Raw Data'!AG30</f>
        <v>10</v>
      </c>
      <c r="AT30">
        <f>'Raw Data'!AH30</f>
        <v>94</v>
      </c>
      <c r="AU30">
        <f>'Raw Data'!AI30</f>
        <v>1321</v>
      </c>
      <c r="AV30" t="str">
        <f>'Raw Data'!AJ30</f>
        <v>D6_0113_00_I</v>
      </c>
      <c r="AW30">
        <f>'Raw Data'!AK30</f>
        <v>9</v>
      </c>
      <c r="AX30">
        <f>'Raw Data'!AL30</f>
        <v>11</v>
      </c>
      <c r="AY30" t="str">
        <f>'Raw Data'!AM30</f>
        <v>split</v>
      </c>
      <c r="AZ30">
        <f>'Raw Data'!AN30</f>
        <v>1408.4</v>
      </c>
      <c r="BA30">
        <f>'Raw Data'!AO30</f>
        <v>26.9</v>
      </c>
      <c r="BB30">
        <f>'Raw Data'!AP30</f>
        <v>658.7</v>
      </c>
      <c r="BC30">
        <f>'Raw Data'!AQ30</f>
        <v>-85.021038000000004</v>
      </c>
      <c r="BD30">
        <f>'Raw Data'!AR30</f>
        <v>33.697257</v>
      </c>
      <c r="BE30">
        <f>'Raw Data'!AS30</f>
        <v>-85.020520000000005</v>
      </c>
      <c r="BF30">
        <f>'Raw Data'!AT30</f>
        <v>33.698998000000003</v>
      </c>
      <c r="BG30" t="str">
        <f>'Raw Data'!AU30</f>
        <v>0451011300I</v>
      </c>
      <c r="BH30">
        <f>'Raw Data'!AV30</f>
        <v>1</v>
      </c>
      <c r="BI30">
        <f>'Raw Data'!AW30</f>
        <v>45</v>
      </c>
      <c r="BJ30">
        <f>'Raw Data'!AX30</f>
        <v>113</v>
      </c>
      <c r="BK30">
        <f>'Raw Data'!AY30</f>
        <v>0</v>
      </c>
      <c r="BL30">
        <f>'Raw Data'!AZ30</f>
        <v>55</v>
      </c>
      <c r="BM30">
        <f>'Raw Data'!BA30</f>
        <v>7.06</v>
      </c>
      <c r="BN30">
        <f>'Raw Data'!BB30</f>
        <v>6.86</v>
      </c>
      <c r="BO30">
        <f>'Raw Data'!BC30</f>
        <v>1077.0999999999999</v>
      </c>
      <c r="BP30">
        <f>'Raw Data'!BD30</f>
        <v>1072.8</v>
      </c>
      <c r="BQ30">
        <f>'Raw Data'!BE30</f>
        <v>1079.0999999999999</v>
      </c>
      <c r="BR30">
        <f>'Raw Data'!BF30</f>
        <v>55</v>
      </c>
      <c r="BS30">
        <f>'Raw Data'!BG30</f>
        <v>62.6</v>
      </c>
      <c r="BT30">
        <f>'Raw Data'!BH30</f>
        <v>0</v>
      </c>
      <c r="BU30">
        <f>'Raw Data'!BI30</f>
        <v>44153</v>
      </c>
      <c r="BV30" t="str">
        <f>'Raw Data'!BJ30</f>
        <v>NONE</v>
      </c>
      <c r="BW30">
        <f>'Raw Data'!BK30</f>
        <v>1.8389999999999999E-3</v>
      </c>
      <c r="BX30">
        <f>'Raw Data'!BL30</f>
        <v>5356</v>
      </c>
      <c r="BY30">
        <f>'Raw Data'!BM30</f>
        <v>7056</v>
      </c>
      <c r="BZ30" t="str">
        <f>'Raw Data'!BN30</f>
        <v>0451011300I</v>
      </c>
      <c r="CA30" t="str">
        <f>'Raw Data'!BO30</f>
        <v>CARROLL</v>
      </c>
      <c r="CB30">
        <f>'Raw Data'!BP30</f>
        <v>1</v>
      </c>
      <c r="CC30">
        <f>'Raw Data'!BQ30</f>
        <v>11300</v>
      </c>
      <c r="CD30">
        <f>'Raw Data'!BR30</f>
        <v>6</v>
      </c>
      <c r="CE30">
        <f>'Raw Data'!BS30</f>
        <v>1</v>
      </c>
      <c r="CF30">
        <f>'Raw Data'!BT30</f>
        <v>2</v>
      </c>
      <c r="CG30">
        <f>'Raw Data'!BU30</f>
        <v>1</v>
      </c>
      <c r="CH30">
        <f>'Raw Data'!BV30</f>
        <v>1</v>
      </c>
      <c r="CI30">
        <f>'Raw Data'!BW30</f>
        <v>2</v>
      </c>
      <c r="CJ30">
        <f>'Raw Data'!BX30</f>
        <v>0</v>
      </c>
      <c r="CK30">
        <f>'Raw Data'!BY30</f>
        <v>5</v>
      </c>
      <c r="CL30" t="str">
        <f>'Raw Data'!BZ30</f>
        <v>N</v>
      </c>
      <c r="CM30">
        <f t="shared" si="11"/>
        <v>0</v>
      </c>
      <c r="CN30">
        <f>'Raw Data'!CA30</f>
        <v>45</v>
      </c>
      <c r="CO30">
        <f>'Raw Data'!CB30</f>
        <v>113</v>
      </c>
      <c r="CP30">
        <f>'Raw Data'!CC30</f>
        <v>0</v>
      </c>
      <c r="CQ30" t="str">
        <f>'Raw Data'!CD30</f>
        <v>Not Urban</v>
      </c>
      <c r="CR30" t="str">
        <f>'Raw Data'!CE30</f>
        <v>Not Urban</v>
      </c>
      <c r="CS30">
        <f>'Raw Data'!CF30</f>
        <v>0</v>
      </c>
      <c r="CT30">
        <f>'Raw Data'!CG30</f>
        <v>55</v>
      </c>
      <c r="CU30">
        <f>'Raw Data'!CH30</f>
        <v>4571</v>
      </c>
      <c r="CV30" t="str">
        <f>'Raw Data'!CI30</f>
        <v xml:space="preserve"> </v>
      </c>
      <c r="CW30">
        <f>'Raw Data'!CJ30</f>
        <v>0</v>
      </c>
      <c r="CX30">
        <f>'Raw Data'!CK30</f>
        <v>0.108626</v>
      </c>
      <c r="CY30">
        <f>'Raw Data'!CL30</f>
        <v>3</v>
      </c>
      <c r="CZ30" t="str">
        <f>'Raw Data'!CM30</f>
        <v>State Mainline</v>
      </c>
      <c r="DA30">
        <f>'Raw Data'!CN30</f>
        <v>4571</v>
      </c>
      <c r="DB30">
        <f>'Raw Data'!CO30</f>
        <v>55472</v>
      </c>
      <c r="DC30">
        <f>'Raw Data'!CP30</f>
        <v>7.9489999999999998</v>
      </c>
      <c r="DD30">
        <f>'Raw Data'!CQ30</f>
        <v>8.0579999999999998</v>
      </c>
      <c r="DE30">
        <f>'Raw Data'!CR30</f>
        <v>55472</v>
      </c>
      <c r="DF30">
        <f>'Raw Data'!CS30</f>
        <v>0</v>
      </c>
      <c r="DG30">
        <f>'Raw Data'!CT30</f>
        <v>573.54586400000005</v>
      </c>
      <c r="DH30">
        <f>'Raw Data'!CU30</f>
        <v>100</v>
      </c>
      <c r="DI30">
        <f>'Raw Data'!CV30</f>
        <v>7078</v>
      </c>
      <c r="DJ30">
        <f>'Raw Data'!CW30</f>
        <v>5.1450000000000003E-3</v>
      </c>
      <c r="DK30">
        <f>'Raw Data'!CX30</f>
        <v>0</v>
      </c>
      <c r="DL30">
        <f>'Raw Data'!CY30</f>
        <v>1.8389999999999999E-3</v>
      </c>
      <c r="DM30">
        <f>'Raw Data'!CZ30</f>
        <v>66</v>
      </c>
      <c r="DN30" t="str">
        <f>'Raw Data'!DA30</f>
        <v>045-0216</v>
      </c>
      <c r="DO30" t="str">
        <f>'Raw Data'!DB30</f>
        <v>5R : Rural Major Collector</v>
      </c>
      <c r="DP30" t="str">
        <f>'Raw Data'!DC30</f>
        <v>33.690720, -85.018929</v>
      </c>
      <c r="DQ30">
        <f>'Raw Data'!DD30</f>
        <v>-85.018929</v>
      </c>
      <c r="DR30">
        <f>'Raw Data'!DE30</f>
        <v>33.690719999999999</v>
      </c>
      <c r="DS30">
        <f>'Raw Data'!DF30</f>
        <v>33.690719999999999</v>
      </c>
      <c r="DT30">
        <f>'Raw Data'!DG30</f>
        <v>-85.018929</v>
      </c>
      <c r="DU30">
        <f>'Raw Data'!DH30</f>
        <v>6.8700000000000002E-3</v>
      </c>
      <c r="DV30">
        <f>'Raw Data'!DI30</f>
        <v>1.8389999999999999E-3</v>
      </c>
      <c r="DW30">
        <f>'Raw Data'!DJ30</f>
        <v>10</v>
      </c>
      <c r="DX30" s="11">
        <f t="shared" si="12"/>
        <v>9583.3333333333339</v>
      </c>
      <c r="DY30" s="5">
        <f t="shared" si="13"/>
        <v>9932.5</v>
      </c>
      <c r="DZ30" s="5">
        <f t="shared" si="6"/>
        <v>-349.16666666666606</v>
      </c>
      <c r="EA30" s="5">
        <f t="shared" si="7"/>
        <v>-3.5153955868780874E-2</v>
      </c>
      <c r="EB30" s="5">
        <f t="shared" si="8"/>
        <v>9757.9166666666679</v>
      </c>
      <c r="EC30">
        <f>'Raw Data'!DK30</f>
        <v>8940</v>
      </c>
      <c r="ED30">
        <f>'Raw Data'!DL30</f>
        <v>8.8000000000000007</v>
      </c>
      <c r="EE30">
        <f>'Raw Data'!DM30</f>
        <v>9310</v>
      </c>
      <c r="EF30">
        <f>'Raw Data'!DN30</f>
        <v>8.8000000000000007</v>
      </c>
      <c r="EG30">
        <f>'Raw Data'!DO30</f>
        <v>10500</v>
      </c>
      <c r="EH30">
        <f>'Raw Data'!DP30</f>
        <v>0</v>
      </c>
      <c r="EI30">
        <f>'Raw Data'!DQ30</f>
        <v>10700</v>
      </c>
      <c r="EJ30">
        <f>'Raw Data'!DR30</f>
        <v>0</v>
      </c>
      <c r="EK30">
        <f>'Raw Data'!DS30</f>
        <v>11200</v>
      </c>
      <c r="EL30">
        <f>'Raw Data'!DT30</f>
        <v>5.9</v>
      </c>
      <c r="EM30">
        <f>'Raw Data'!DU30</f>
        <v>10600</v>
      </c>
      <c r="EN30">
        <f>'Raw Data'!DV30</f>
        <v>6</v>
      </c>
      <c r="EO30">
        <f>'Raw Data'!DW30</f>
        <v>10100</v>
      </c>
      <c r="EP30">
        <f>'Raw Data'!DX30</f>
        <v>6</v>
      </c>
      <c r="EQ30">
        <f>'Raw Data'!DY30</f>
        <v>7830</v>
      </c>
      <c r="ER30">
        <f>'Raw Data'!DZ30</f>
        <v>6</v>
      </c>
      <c r="ES30">
        <f>'Raw Data'!EA30</f>
        <v>7870</v>
      </c>
      <c r="ET30">
        <f>'Raw Data'!EB30</f>
        <v>6</v>
      </c>
      <c r="EU30">
        <f>'Raw Data'!EC30</f>
        <v>7770</v>
      </c>
      <c r="EV30">
        <f>'Raw Data'!ED30</f>
        <v>6</v>
      </c>
      <c r="EW30">
        <f>'Raw Data'!EE30</f>
        <v>0</v>
      </c>
    </row>
    <row r="31" spans="1:153" x14ac:dyDescent="0.3">
      <c r="A31">
        <f>'Raw Data'!A31</f>
        <v>29</v>
      </c>
      <c r="B31" t="str">
        <f>'Raw Data'!B31</f>
        <v>Point</v>
      </c>
      <c r="C31">
        <f>'Raw Data'!C31</f>
        <v>675</v>
      </c>
      <c r="D31">
        <f>'Raw Data'!D31</f>
        <v>87</v>
      </c>
      <c r="E31" t="str">
        <f>'Raw Data'!E31</f>
        <v>Point</v>
      </c>
      <c r="F31">
        <f>'Raw Data'!F31</f>
        <v>7030049</v>
      </c>
      <c r="G31" t="str">
        <f>'Raw Data'!G31</f>
        <v>Gsp Post 00</v>
      </c>
      <c r="H31" s="3">
        <f>'Raw Data'!H31</f>
        <v>43470</v>
      </c>
      <c r="L31">
        <f t="shared" si="0"/>
        <v>0</v>
      </c>
      <c r="M31" s="5">
        <f t="shared" si="1"/>
        <v>43470</v>
      </c>
      <c r="N31" s="5">
        <f t="shared" si="9"/>
        <v>2019</v>
      </c>
      <c r="O31" s="5" t="str" cm="1">
        <f t="array" ref="O31">_xlfn.IFS(N31&lt;=2016,"before treatment",N31=2017,"unknown",N31&gt;2017,"after treatment")</f>
        <v>after treatment</v>
      </c>
      <c r="P31" s="5">
        <f t="shared" si="2"/>
        <v>0</v>
      </c>
      <c r="Q31" s="5">
        <f t="shared" si="3"/>
        <v>1</v>
      </c>
      <c r="R31" t="str">
        <f>'Raw Data'!I31</f>
        <v>Carroll</v>
      </c>
      <c r="S31" t="str">
        <f>'Raw Data'!J31</f>
        <v>State Route 113</v>
      </c>
      <c r="T31" t="str">
        <f>'Raw Data'!K31</f>
        <v>Lovell Rd</v>
      </c>
      <c r="U31" t="str">
        <f>'Raw Data'!L31</f>
        <v>(C) Possible Injury / Complaint</v>
      </c>
      <c r="V31">
        <f>'Raw Data'!M31</f>
        <v>0</v>
      </c>
      <c r="W31">
        <f>'Raw Data'!N31</f>
        <v>0</v>
      </c>
      <c r="X31">
        <f>'Raw Data'!O31</f>
        <v>0</v>
      </c>
      <c r="Y31" t="str">
        <f>'Raw Data'!P31</f>
        <v>Right Angle Crash</v>
      </c>
      <c r="Z31" t="str">
        <f>'Raw Data'!Q31</f>
        <v>Off Roadway</v>
      </c>
      <c r="AA31" t="str">
        <f>'Raw Data'!R31</f>
        <v>["Ditch","Motor Vehicle in Motion"]</v>
      </c>
      <c r="AB31" t="str">
        <f>'Raw Data'!S31</f>
        <v>["Ditch","Motor Vehicle in Motion"]</v>
      </c>
      <c r="AC31" t="str">
        <f>'Raw Data'!T31</f>
        <v>["Following Too Close","No Contributing Factors"]</v>
      </c>
      <c r="AD31">
        <f>'Raw Data'!U31</f>
        <v>2</v>
      </c>
      <c r="AE31" s="5" t="str">
        <f t="shared" si="10"/>
        <v>No</v>
      </c>
      <c r="AF31" t="str">
        <f>'Raw Data'!V31</f>
        <v>["Straight","Turning Right"]</v>
      </c>
      <c r="AG31" s="5">
        <f t="shared" si="4"/>
        <v>1</v>
      </c>
      <c r="AH31" t="str">
        <f>'Raw Data'!W31</f>
        <v>["South","South"]</v>
      </c>
      <c r="AI31" t="str">
        <f>'Raw Data'!X31</f>
        <v>Daylight</v>
      </c>
      <c r="AJ31" t="str">
        <f>'Raw Data'!Y31</f>
        <v>Dry</v>
      </c>
      <c r="AK31">
        <f>'Raw Data'!Z31</f>
        <v>0</v>
      </c>
      <c r="AL31" t="str">
        <f>'Raw Data'!AA31</f>
        <v>["Lap and Shoulder Belt Used","Lap and Shoulder Belt Used"]</v>
      </c>
      <c r="AM31" s="5">
        <f t="shared" si="5"/>
        <v>0</v>
      </c>
      <c r="AN31" t="str">
        <f>'Raw Data'!AB31</f>
        <v>["Sports Utility Vehicle (SUV)","Vehicle with Trailer"]</v>
      </c>
      <c r="AO31" t="str">
        <f>'Raw Data'!AC31</f>
        <v>0451011300I</v>
      </c>
      <c r="AP31">
        <f>'Raw Data'!AD31</f>
        <v>7.9540800000000003</v>
      </c>
      <c r="AQ31">
        <f>'Raw Data'!AE31</f>
        <v>33.698171000000002</v>
      </c>
      <c r="AR31">
        <f>'Raw Data'!AF31</f>
        <v>-85.020891000000006</v>
      </c>
      <c r="AS31">
        <f>'Raw Data'!AG31</f>
        <v>10</v>
      </c>
      <c r="AT31">
        <f>'Raw Data'!AH31</f>
        <v>94</v>
      </c>
      <c r="AU31">
        <f>'Raw Data'!AI31</f>
        <v>1321</v>
      </c>
      <c r="AV31" t="str">
        <f>'Raw Data'!AJ31</f>
        <v>D6_0113_00_I</v>
      </c>
      <c r="AW31">
        <f>'Raw Data'!AK31</f>
        <v>9</v>
      </c>
      <c r="AX31">
        <f>'Raw Data'!AL31</f>
        <v>11</v>
      </c>
      <c r="AY31" t="str">
        <f>'Raw Data'!AM31</f>
        <v>split</v>
      </c>
      <c r="AZ31">
        <f>'Raw Data'!AN31</f>
        <v>1408.4</v>
      </c>
      <c r="BA31">
        <f>'Raw Data'!AO31</f>
        <v>26.9</v>
      </c>
      <c r="BB31">
        <f>'Raw Data'!AP31</f>
        <v>658.7</v>
      </c>
      <c r="BC31">
        <f>'Raw Data'!AQ31</f>
        <v>-85.021038000000004</v>
      </c>
      <c r="BD31">
        <f>'Raw Data'!AR31</f>
        <v>33.697257</v>
      </c>
      <c r="BE31">
        <f>'Raw Data'!AS31</f>
        <v>-85.020520000000005</v>
      </c>
      <c r="BF31">
        <f>'Raw Data'!AT31</f>
        <v>33.698998000000003</v>
      </c>
      <c r="BG31" t="str">
        <f>'Raw Data'!AU31</f>
        <v>0451011300I</v>
      </c>
      <c r="BH31">
        <f>'Raw Data'!AV31</f>
        <v>1</v>
      </c>
      <c r="BI31">
        <f>'Raw Data'!AW31</f>
        <v>45</v>
      </c>
      <c r="BJ31">
        <f>'Raw Data'!AX31</f>
        <v>113</v>
      </c>
      <c r="BK31">
        <f>'Raw Data'!AY31</f>
        <v>0</v>
      </c>
      <c r="BL31">
        <f>'Raw Data'!AZ31</f>
        <v>55</v>
      </c>
      <c r="BM31">
        <f>'Raw Data'!BA31</f>
        <v>7.06</v>
      </c>
      <c r="BN31">
        <f>'Raw Data'!BB31</f>
        <v>6.86</v>
      </c>
      <c r="BO31">
        <f>'Raw Data'!BC31</f>
        <v>1077.0999999999999</v>
      </c>
      <c r="BP31">
        <f>'Raw Data'!BD31</f>
        <v>1072.8</v>
      </c>
      <c r="BQ31">
        <f>'Raw Data'!BE31</f>
        <v>1079.0999999999999</v>
      </c>
      <c r="BR31">
        <f>'Raw Data'!BF31</f>
        <v>55</v>
      </c>
      <c r="BS31">
        <f>'Raw Data'!BG31</f>
        <v>62.6</v>
      </c>
      <c r="BT31">
        <f>'Raw Data'!BH31</f>
        <v>0</v>
      </c>
      <c r="BU31">
        <f>'Raw Data'!BI31</f>
        <v>44153</v>
      </c>
      <c r="BV31" t="str">
        <f>'Raw Data'!BJ31</f>
        <v>NONE</v>
      </c>
      <c r="BW31">
        <f>'Raw Data'!BK31</f>
        <v>1.8389999999999999E-3</v>
      </c>
      <c r="BX31">
        <f>'Raw Data'!BL31</f>
        <v>5356</v>
      </c>
      <c r="BY31">
        <f>'Raw Data'!BM31</f>
        <v>7056</v>
      </c>
      <c r="BZ31" t="str">
        <f>'Raw Data'!BN31</f>
        <v>0451011300I</v>
      </c>
      <c r="CA31" t="str">
        <f>'Raw Data'!BO31</f>
        <v>CARROLL</v>
      </c>
      <c r="CB31">
        <f>'Raw Data'!BP31</f>
        <v>1</v>
      </c>
      <c r="CC31">
        <f>'Raw Data'!BQ31</f>
        <v>11300</v>
      </c>
      <c r="CD31">
        <f>'Raw Data'!BR31</f>
        <v>6</v>
      </c>
      <c r="CE31">
        <f>'Raw Data'!BS31</f>
        <v>1</v>
      </c>
      <c r="CF31">
        <f>'Raw Data'!BT31</f>
        <v>2</v>
      </c>
      <c r="CG31">
        <f>'Raw Data'!BU31</f>
        <v>1</v>
      </c>
      <c r="CH31">
        <f>'Raw Data'!BV31</f>
        <v>1</v>
      </c>
      <c r="CI31">
        <f>'Raw Data'!BW31</f>
        <v>2</v>
      </c>
      <c r="CJ31">
        <f>'Raw Data'!BX31</f>
        <v>0</v>
      </c>
      <c r="CK31">
        <f>'Raw Data'!BY31</f>
        <v>5</v>
      </c>
      <c r="CL31" t="str">
        <f>'Raw Data'!BZ31</f>
        <v>N</v>
      </c>
      <c r="CM31">
        <f t="shared" si="11"/>
        <v>0</v>
      </c>
      <c r="CN31">
        <f>'Raw Data'!CA31</f>
        <v>45</v>
      </c>
      <c r="CO31">
        <f>'Raw Data'!CB31</f>
        <v>113</v>
      </c>
      <c r="CP31">
        <f>'Raw Data'!CC31</f>
        <v>0</v>
      </c>
      <c r="CQ31" t="str">
        <f>'Raw Data'!CD31</f>
        <v>Not Urban</v>
      </c>
      <c r="CR31" t="str">
        <f>'Raw Data'!CE31</f>
        <v>Not Urban</v>
      </c>
      <c r="CS31">
        <f>'Raw Data'!CF31</f>
        <v>0</v>
      </c>
      <c r="CT31">
        <f>'Raw Data'!CG31</f>
        <v>55</v>
      </c>
      <c r="CU31">
        <f>'Raw Data'!CH31</f>
        <v>4571</v>
      </c>
      <c r="CV31" t="str">
        <f>'Raw Data'!CI31</f>
        <v xml:space="preserve"> </v>
      </c>
      <c r="CW31">
        <f>'Raw Data'!CJ31</f>
        <v>0</v>
      </c>
      <c r="CX31">
        <f>'Raw Data'!CK31</f>
        <v>0.108626</v>
      </c>
      <c r="CY31">
        <f>'Raw Data'!CL31</f>
        <v>3</v>
      </c>
      <c r="CZ31" t="str">
        <f>'Raw Data'!CM31</f>
        <v>State Mainline</v>
      </c>
      <c r="DA31">
        <f>'Raw Data'!CN31</f>
        <v>4571</v>
      </c>
      <c r="DB31">
        <f>'Raw Data'!CO31</f>
        <v>55472</v>
      </c>
      <c r="DC31">
        <f>'Raw Data'!CP31</f>
        <v>7.9489999999999998</v>
      </c>
      <c r="DD31">
        <f>'Raw Data'!CQ31</f>
        <v>8.0579999999999998</v>
      </c>
      <c r="DE31">
        <f>'Raw Data'!CR31</f>
        <v>55472</v>
      </c>
      <c r="DF31">
        <f>'Raw Data'!CS31</f>
        <v>0</v>
      </c>
      <c r="DG31">
        <f>'Raw Data'!CT31</f>
        <v>573.54586400000005</v>
      </c>
      <c r="DH31">
        <f>'Raw Data'!CU31</f>
        <v>100</v>
      </c>
      <c r="DI31">
        <f>'Raw Data'!CV31</f>
        <v>7078</v>
      </c>
      <c r="DJ31">
        <f>'Raw Data'!CW31</f>
        <v>5.1450000000000003E-3</v>
      </c>
      <c r="DK31">
        <f>'Raw Data'!CX31</f>
        <v>0</v>
      </c>
      <c r="DL31">
        <f>'Raw Data'!CY31</f>
        <v>1.8389999999999999E-3</v>
      </c>
      <c r="DM31">
        <f>'Raw Data'!CZ31</f>
        <v>66</v>
      </c>
      <c r="DN31" t="str">
        <f>'Raw Data'!DA31</f>
        <v>045-0216</v>
      </c>
      <c r="DO31" t="str">
        <f>'Raw Data'!DB31</f>
        <v>5R : Rural Major Collector</v>
      </c>
      <c r="DP31" t="str">
        <f>'Raw Data'!DC31</f>
        <v>33.690720, -85.018929</v>
      </c>
      <c r="DQ31">
        <f>'Raw Data'!DD31</f>
        <v>-85.018929</v>
      </c>
      <c r="DR31">
        <f>'Raw Data'!DE31</f>
        <v>33.690719999999999</v>
      </c>
      <c r="DS31">
        <f>'Raw Data'!DF31</f>
        <v>33.690719999999999</v>
      </c>
      <c r="DT31">
        <f>'Raw Data'!DG31</f>
        <v>-85.018929</v>
      </c>
      <c r="DU31">
        <f>'Raw Data'!DH31</f>
        <v>6.8700000000000002E-3</v>
      </c>
      <c r="DV31">
        <f>'Raw Data'!DI31</f>
        <v>1.8389999999999999E-3</v>
      </c>
      <c r="DW31">
        <f>'Raw Data'!DJ31</f>
        <v>10</v>
      </c>
      <c r="DX31" s="11">
        <f t="shared" si="12"/>
        <v>9583.3333333333339</v>
      </c>
      <c r="DY31" s="5">
        <f t="shared" si="13"/>
        <v>9932.5</v>
      </c>
      <c r="DZ31" s="5">
        <f t="shared" si="6"/>
        <v>-349.16666666666606</v>
      </c>
      <c r="EA31" s="5">
        <f t="shared" si="7"/>
        <v>-3.5153955868780874E-2</v>
      </c>
      <c r="EB31" s="5">
        <f t="shared" si="8"/>
        <v>9757.9166666666679</v>
      </c>
      <c r="EC31">
        <f>'Raw Data'!DK31</f>
        <v>8940</v>
      </c>
      <c r="ED31">
        <f>'Raw Data'!DL31</f>
        <v>8.8000000000000007</v>
      </c>
      <c r="EE31">
        <f>'Raw Data'!DM31</f>
        <v>9310</v>
      </c>
      <c r="EF31">
        <f>'Raw Data'!DN31</f>
        <v>8.8000000000000007</v>
      </c>
      <c r="EG31">
        <f>'Raw Data'!DO31</f>
        <v>10500</v>
      </c>
      <c r="EH31">
        <f>'Raw Data'!DP31</f>
        <v>0</v>
      </c>
      <c r="EI31">
        <f>'Raw Data'!DQ31</f>
        <v>10700</v>
      </c>
      <c r="EJ31">
        <f>'Raw Data'!DR31</f>
        <v>0</v>
      </c>
      <c r="EK31">
        <f>'Raw Data'!DS31</f>
        <v>11200</v>
      </c>
      <c r="EL31">
        <f>'Raw Data'!DT31</f>
        <v>5.9</v>
      </c>
      <c r="EM31">
        <f>'Raw Data'!DU31</f>
        <v>10600</v>
      </c>
      <c r="EN31">
        <f>'Raw Data'!DV31</f>
        <v>6</v>
      </c>
      <c r="EO31">
        <f>'Raw Data'!DW31</f>
        <v>10100</v>
      </c>
      <c r="EP31">
        <f>'Raw Data'!DX31</f>
        <v>6</v>
      </c>
      <c r="EQ31">
        <f>'Raw Data'!DY31</f>
        <v>7830</v>
      </c>
      <c r="ER31">
        <f>'Raw Data'!DZ31</f>
        <v>6</v>
      </c>
      <c r="ES31">
        <f>'Raw Data'!EA31</f>
        <v>7870</v>
      </c>
      <c r="ET31">
        <f>'Raw Data'!EB31</f>
        <v>6</v>
      </c>
      <c r="EU31">
        <f>'Raw Data'!EC31</f>
        <v>7770</v>
      </c>
      <c r="EV31">
        <f>'Raw Data'!ED31</f>
        <v>6</v>
      </c>
      <c r="EW31">
        <f>'Raw Data'!EE31</f>
        <v>0</v>
      </c>
    </row>
    <row r="32" spans="1:153" x14ac:dyDescent="0.3">
      <c r="A32">
        <f>'Raw Data'!A32</f>
        <v>30</v>
      </c>
      <c r="B32" t="str">
        <f>'Raw Data'!B32</f>
        <v>Point</v>
      </c>
      <c r="C32">
        <f>'Raw Data'!C32</f>
        <v>701</v>
      </c>
      <c r="D32">
        <f>'Raw Data'!D32</f>
        <v>59</v>
      </c>
      <c r="E32" t="str">
        <f>'Raw Data'!E32</f>
        <v>Point</v>
      </c>
      <c r="F32">
        <f>'Raw Data'!F32</f>
        <v>7249901</v>
      </c>
      <c r="G32" t="str">
        <f>'Raw Data'!G32</f>
        <v>Gsp Post 00</v>
      </c>
      <c r="H32" s="3">
        <f>'Raw Data'!H32</f>
        <v>43629</v>
      </c>
      <c r="L32">
        <f t="shared" si="0"/>
        <v>0</v>
      </c>
      <c r="M32" s="5">
        <f t="shared" si="1"/>
        <v>43629</v>
      </c>
      <c r="N32" s="5">
        <f t="shared" si="9"/>
        <v>2019</v>
      </c>
      <c r="O32" s="5" t="str" cm="1">
        <f t="array" ref="O32">_xlfn.IFS(N32&lt;=2016,"before treatment",N32=2017,"unknown",N32&gt;2017,"after treatment")</f>
        <v>after treatment</v>
      </c>
      <c r="P32" s="5">
        <f t="shared" si="2"/>
        <v>0</v>
      </c>
      <c r="Q32" s="5">
        <f t="shared" si="3"/>
        <v>1</v>
      </c>
      <c r="R32" t="str">
        <f>'Raw Data'!I32</f>
        <v>Carroll</v>
      </c>
      <c r="S32" t="str">
        <f>'Raw Data'!J32</f>
        <v>State Route 113</v>
      </c>
      <c r="T32" t="str">
        <f>'Raw Data'!K32</f>
        <v>(none)</v>
      </c>
      <c r="U32" t="str">
        <f>'Raw Data'!L32</f>
        <v>(B) Suspected Minor/Visible Injury</v>
      </c>
      <c r="V32">
        <f>'Raw Data'!M32</f>
        <v>0</v>
      </c>
      <c r="W32">
        <f>'Raw Data'!N32</f>
        <v>0</v>
      </c>
      <c r="X32">
        <f>'Raw Data'!O32</f>
        <v>1</v>
      </c>
      <c r="Y32" t="str">
        <f>'Raw Data'!P32</f>
        <v>Not a Collision with Motor Vehicle</v>
      </c>
      <c r="Z32" t="str">
        <f>'Raw Data'!Q32</f>
        <v>Off Roadway</v>
      </c>
      <c r="AA32" t="str">
        <f>'Raw Data'!R32</f>
        <v>Ditch</v>
      </c>
      <c r="AB32" t="str">
        <f>'Raw Data'!S32</f>
        <v>Ditch</v>
      </c>
      <c r="AC32" t="str">
        <f>'Raw Data'!T32</f>
        <v>(None)</v>
      </c>
      <c r="AD32">
        <f>'Raw Data'!U32</f>
        <v>1</v>
      </c>
      <c r="AE32" s="5" t="str">
        <f t="shared" si="10"/>
        <v>Yes</v>
      </c>
      <c r="AF32" t="str">
        <f>'Raw Data'!V32</f>
        <v>Negotiating a Curve</v>
      </c>
      <c r="AG32" s="5">
        <f t="shared" si="4"/>
        <v>0</v>
      </c>
      <c r="AH32" t="str">
        <f>'Raw Data'!W32</f>
        <v>North</v>
      </c>
      <c r="AI32" t="str">
        <f>'Raw Data'!X32</f>
        <v>Daylight</v>
      </c>
      <c r="AJ32" t="str">
        <f>'Raw Data'!Y32</f>
        <v>Dry</v>
      </c>
      <c r="AK32">
        <f>'Raw Data'!Z32</f>
        <v>20</v>
      </c>
      <c r="AL32" t="str">
        <f>'Raw Data'!AA32</f>
        <v>Lap and Shoulder Belt Used</v>
      </c>
      <c r="AM32" s="5">
        <f t="shared" si="5"/>
        <v>0</v>
      </c>
      <c r="AN32" t="str">
        <f>'Raw Data'!AB32</f>
        <v>Passenger Car</v>
      </c>
      <c r="AO32" t="str">
        <f>'Raw Data'!AC32</f>
        <v>0451011300I</v>
      </c>
      <c r="AP32">
        <f>'Raw Data'!AD32</f>
        <v>7.9609509999999997</v>
      </c>
      <c r="AQ32">
        <f>'Raw Data'!AE32</f>
        <v>33.698267000000001</v>
      </c>
      <c r="AR32">
        <f>'Raw Data'!AF32</f>
        <v>-85.020859000000002</v>
      </c>
      <c r="AS32">
        <f>'Raw Data'!AG32</f>
        <v>10</v>
      </c>
      <c r="AT32">
        <f>'Raw Data'!AH32</f>
        <v>94</v>
      </c>
      <c r="AU32">
        <f>'Raw Data'!AI32</f>
        <v>1321</v>
      </c>
      <c r="AV32" t="str">
        <f>'Raw Data'!AJ32</f>
        <v>D6_0113_00_I</v>
      </c>
      <c r="AW32">
        <f>'Raw Data'!AK32</f>
        <v>9</v>
      </c>
      <c r="AX32">
        <f>'Raw Data'!AL32</f>
        <v>11</v>
      </c>
      <c r="AY32" t="str">
        <f>'Raw Data'!AM32</f>
        <v>split</v>
      </c>
      <c r="AZ32">
        <f>'Raw Data'!AN32</f>
        <v>1408.4</v>
      </c>
      <c r="BA32">
        <f>'Raw Data'!AO32</f>
        <v>26.9</v>
      </c>
      <c r="BB32">
        <f>'Raw Data'!AP32</f>
        <v>658.7</v>
      </c>
      <c r="BC32">
        <f>'Raw Data'!AQ32</f>
        <v>-85.021038000000004</v>
      </c>
      <c r="BD32">
        <f>'Raw Data'!AR32</f>
        <v>33.697257</v>
      </c>
      <c r="BE32">
        <f>'Raw Data'!AS32</f>
        <v>-85.020520000000005</v>
      </c>
      <c r="BF32">
        <f>'Raw Data'!AT32</f>
        <v>33.698998000000003</v>
      </c>
      <c r="BG32" t="str">
        <f>'Raw Data'!AU32</f>
        <v>0451011300I</v>
      </c>
      <c r="BH32">
        <f>'Raw Data'!AV32</f>
        <v>1</v>
      </c>
      <c r="BI32">
        <f>'Raw Data'!AW32</f>
        <v>45</v>
      </c>
      <c r="BJ32">
        <f>'Raw Data'!AX32</f>
        <v>113</v>
      </c>
      <c r="BK32">
        <f>'Raw Data'!AY32</f>
        <v>0</v>
      </c>
      <c r="BL32">
        <f>'Raw Data'!AZ32</f>
        <v>55</v>
      </c>
      <c r="BM32">
        <f>'Raw Data'!BA32</f>
        <v>7.06</v>
      </c>
      <c r="BN32">
        <f>'Raw Data'!BB32</f>
        <v>6.86</v>
      </c>
      <c r="BO32">
        <f>'Raw Data'!BC32</f>
        <v>1077.0999999999999</v>
      </c>
      <c r="BP32">
        <f>'Raw Data'!BD32</f>
        <v>1072.8</v>
      </c>
      <c r="BQ32">
        <f>'Raw Data'!BE32</f>
        <v>1079.0999999999999</v>
      </c>
      <c r="BR32">
        <f>'Raw Data'!BF32</f>
        <v>55</v>
      </c>
      <c r="BS32">
        <f>'Raw Data'!BG32</f>
        <v>62.6</v>
      </c>
      <c r="BT32">
        <f>'Raw Data'!BH32</f>
        <v>0</v>
      </c>
      <c r="BU32">
        <f>'Raw Data'!BI32</f>
        <v>44153</v>
      </c>
      <c r="BV32" t="str">
        <f>'Raw Data'!BJ32</f>
        <v>NONE</v>
      </c>
      <c r="BW32">
        <f>'Raw Data'!BK32</f>
        <v>1.8389999999999999E-3</v>
      </c>
      <c r="BX32">
        <f>'Raw Data'!BL32</f>
        <v>5356</v>
      </c>
      <c r="BY32">
        <f>'Raw Data'!BM32</f>
        <v>7056</v>
      </c>
      <c r="BZ32" t="str">
        <f>'Raw Data'!BN32</f>
        <v>0451011300I</v>
      </c>
      <c r="CA32" t="str">
        <f>'Raw Data'!BO32</f>
        <v>CARROLL</v>
      </c>
      <c r="CB32">
        <f>'Raw Data'!BP32</f>
        <v>1</v>
      </c>
      <c r="CC32">
        <f>'Raw Data'!BQ32</f>
        <v>11300</v>
      </c>
      <c r="CD32">
        <f>'Raw Data'!BR32</f>
        <v>6</v>
      </c>
      <c r="CE32">
        <f>'Raw Data'!BS32</f>
        <v>1</v>
      </c>
      <c r="CF32">
        <f>'Raw Data'!BT32</f>
        <v>2</v>
      </c>
      <c r="CG32">
        <f>'Raw Data'!BU32</f>
        <v>1</v>
      </c>
      <c r="CH32">
        <f>'Raw Data'!BV32</f>
        <v>1</v>
      </c>
      <c r="CI32">
        <f>'Raw Data'!BW32</f>
        <v>2</v>
      </c>
      <c r="CJ32">
        <f>'Raw Data'!BX32</f>
        <v>0</v>
      </c>
      <c r="CK32">
        <f>'Raw Data'!BY32</f>
        <v>5</v>
      </c>
      <c r="CL32" t="str">
        <f>'Raw Data'!BZ32</f>
        <v>N</v>
      </c>
      <c r="CM32">
        <f t="shared" si="11"/>
        <v>0</v>
      </c>
      <c r="CN32">
        <f>'Raw Data'!CA32</f>
        <v>45</v>
      </c>
      <c r="CO32">
        <f>'Raw Data'!CB32</f>
        <v>113</v>
      </c>
      <c r="CP32">
        <f>'Raw Data'!CC32</f>
        <v>0</v>
      </c>
      <c r="CQ32" t="str">
        <f>'Raw Data'!CD32</f>
        <v>Not Urban</v>
      </c>
      <c r="CR32" t="str">
        <f>'Raw Data'!CE32</f>
        <v>Not Urban</v>
      </c>
      <c r="CS32">
        <f>'Raw Data'!CF32</f>
        <v>0</v>
      </c>
      <c r="CT32">
        <f>'Raw Data'!CG32</f>
        <v>55</v>
      </c>
      <c r="CU32">
        <f>'Raw Data'!CH32</f>
        <v>4571</v>
      </c>
      <c r="CV32" t="str">
        <f>'Raw Data'!CI32</f>
        <v xml:space="preserve"> </v>
      </c>
      <c r="CW32">
        <f>'Raw Data'!CJ32</f>
        <v>0</v>
      </c>
      <c r="CX32">
        <f>'Raw Data'!CK32</f>
        <v>0.108626</v>
      </c>
      <c r="CY32">
        <f>'Raw Data'!CL32</f>
        <v>3</v>
      </c>
      <c r="CZ32" t="str">
        <f>'Raw Data'!CM32</f>
        <v>State Mainline</v>
      </c>
      <c r="DA32">
        <f>'Raw Data'!CN32</f>
        <v>4571</v>
      </c>
      <c r="DB32">
        <f>'Raw Data'!CO32</f>
        <v>55472</v>
      </c>
      <c r="DC32">
        <f>'Raw Data'!CP32</f>
        <v>7.9489999999999998</v>
      </c>
      <c r="DD32">
        <f>'Raw Data'!CQ32</f>
        <v>8.0579999999999998</v>
      </c>
      <c r="DE32">
        <f>'Raw Data'!CR32</f>
        <v>55472</v>
      </c>
      <c r="DF32">
        <f>'Raw Data'!CS32</f>
        <v>0</v>
      </c>
      <c r="DG32">
        <f>'Raw Data'!CT32</f>
        <v>573.54586400000005</v>
      </c>
      <c r="DH32">
        <f>'Raw Data'!CU32</f>
        <v>100</v>
      </c>
      <c r="DI32">
        <f>'Raw Data'!CV32</f>
        <v>7078</v>
      </c>
      <c r="DJ32">
        <f>'Raw Data'!CW32</f>
        <v>5.1450000000000003E-3</v>
      </c>
      <c r="DK32">
        <f>'Raw Data'!CX32</f>
        <v>0</v>
      </c>
      <c r="DL32">
        <f>'Raw Data'!CY32</f>
        <v>1.8389999999999999E-3</v>
      </c>
      <c r="DM32">
        <f>'Raw Data'!CZ32</f>
        <v>66</v>
      </c>
      <c r="DN32" t="str">
        <f>'Raw Data'!DA32</f>
        <v>045-0216</v>
      </c>
      <c r="DO32" t="str">
        <f>'Raw Data'!DB32</f>
        <v>5R : Rural Major Collector</v>
      </c>
      <c r="DP32" t="str">
        <f>'Raw Data'!DC32</f>
        <v>33.690720, -85.018929</v>
      </c>
      <c r="DQ32">
        <f>'Raw Data'!DD32</f>
        <v>-85.018929</v>
      </c>
      <c r="DR32">
        <f>'Raw Data'!DE32</f>
        <v>33.690719999999999</v>
      </c>
      <c r="DS32">
        <f>'Raw Data'!DF32</f>
        <v>33.690719999999999</v>
      </c>
      <c r="DT32">
        <f>'Raw Data'!DG32</f>
        <v>-85.018929</v>
      </c>
      <c r="DU32">
        <f>'Raw Data'!DH32</f>
        <v>6.8700000000000002E-3</v>
      </c>
      <c r="DV32">
        <f>'Raw Data'!DI32</f>
        <v>1.8389999999999999E-3</v>
      </c>
      <c r="DW32">
        <f>'Raw Data'!DJ32</f>
        <v>10</v>
      </c>
      <c r="DX32" s="11">
        <f t="shared" si="12"/>
        <v>9583.3333333333339</v>
      </c>
      <c r="DY32" s="5">
        <f t="shared" si="13"/>
        <v>9932.5</v>
      </c>
      <c r="DZ32" s="5">
        <f t="shared" si="6"/>
        <v>-349.16666666666606</v>
      </c>
      <c r="EA32" s="5">
        <f t="shared" si="7"/>
        <v>-3.5153955868780874E-2</v>
      </c>
      <c r="EB32" s="5">
        <f t="shared" si="8"/>
        <v>9757.9166666666679</v>
      </c>
      <c r="EC32">
        <f>'Raw Data'!DK32</f>
        <v>8940</v>
      </c>
      <c r="ED32">
        <f>'Raw Data'!DL32</f>
        <v>8.8000000000000007</v>
      </c>
      <c r="EE32">
        <f>'Raw Data'!DM32</f>
        <v>9310</v>
      </c>
      <c r="EF32">
        <f>'Raw Data'!DN32</f>
        <v>8.8000000000000007</v>
      </c>
      <c r="EG32">
        <f>'Raw Data'!DO32</f>
        <v>10500</v>
      </c>
      <c r="EH32">
        <f>'Raw Data'!DP32</f>
        <v>0</v>
      </c>
      <c r="EI32">
        <f>'Raw Data'!DQ32</f>
        <v>10700</v>
      </c>
      <c r="EJ32">
        <f>'Raw Data'!DR32</f>
        <v>0</v>
      </c>
      <c r="EK32">
        <f>'Raw Data'!DS32</f>
        <v>11200</v>
      </c>
      <c r="EL32">
        <f>'Raw Data'!DT32</f>
        <v>5.9</v>
      </c>
      <c r="EM32">
        <f>'Raw Data'!DU32</f>
        <v>10600</v>
      </c>
      <c r="EN32">
        <f>'Raw Data'!DV32</f>
        <v>6</v>
      </c>
      <c r="EO32">
        <f>'Raw Data'!DW32</f>
        <v>10100</v>
      </c>
      <c r="EP32">
        <f>'Raw Data'!DX32</f>
        <v>6</v>
      </c>
      <c r="EQ32">
        <f>'Raw Data'!DY32</f>
        <v>7830</v>
      </c>
      <c r="ER32">
        <f>'Raw Data'!DZ32</f>
        <v>6</v>
      </c>
      <c r="ES32">
        <f>'Raw Data'!EA32</f>
        <v>7870</v>
      </c>
      <c r="ET32">
        <f>'Raw Data'!EB32</f>
        <v>6</v>
      </c>
      <c r="EU32">
        <f>'Raw Data'!EC32</f>
        <v>7770</v>
      </c>
      <c r="EV32">
        <f>'Raw Data'!ED32</f>
        <v>6</v>
      </c>
      <c r="EW32">
        <f>'Raw Data'!EE32</f>
        <v>0</v>
      </c>
    </row>
    <row r="33" spans="1:153" x14ac:dyDescent="0.3">
      <c r="A33">
        <f>'Raw Data'!A33</f>
        <v>31</v>
      </c>
      <c r="B33" t="str">
        <f>'Raw Data'!B33</f>
        <v>Point</v>
      </c>
      <c r="C33">
        <f>'Raw Data'!C33</f>
        <v>741</v>
      </c>
      <c r="D33">
        <f>'Raw Data'!D33</f>
        <v>38</v>
      </c>
      <c r="E33" t="str">
        <f>'Raw Data'!E33</f>
        <v>Point</v>
      </c>
      <c r="F33">
        <f>'Raw Data'!F33</f>
        <v>7590094</v>
      </c>
      <c r="G33" t="str">
        <f>'Raw Data'!G33</f>
        <v>Gsp Post 00</v>
      </c>
      <c r="H33" s="3">
        <f>'Raw Data'!H33</f>
        <v>43888</v>
      </c>
      <c r="L33">
        <f t="shared" si="0"/>
        <v>0</v>
      </c>
      <c r="M33" s="5">
        <f t="shared" si="1"/>
        <v>43888</v>
      </c>
      <c r="N33" s="5">
        <f t="shared" si="9"/>
        <v>2020</v>
      </c>
      <c r="O33" s="5" t="str" cm="1">
        <f t="array" ref="O33">_xlfn.IFS(N33&lt;=2016,"before treatment",N33=2017,"unknown",N33&gt;2017,"after treatment")</f>
        <v>after treatment</v>
      </c>
      <c r="P33" s="5">
        <f t="shared" si="2"/>
        <v>0</v>
      </c>
      <c r="Q33" s="5">
        <f t="shared" si="3"/>
        <v>1</v>
      </c>
      <c r="R33" t="str">
        <f>'Raw Data'!I33</f>
        <v>Carroll</v>
      </c>
      <c r="S33" t="str">
        <f>'Raw Data'!J33</f>
        <v>State Route 113</v>
      </c>
      <c r="T33" t="str">
        <f>'Raw Data'!K33</f>
        <v>(none)</v>
      </c>
      <c r="U33" t="str">
        <f>'Raw Data'!L33</f>
        <v>(O) No Injury</v>
      </c>
      <c r="V33">
        <f>'Raw Data'!M33</f>
        <v>0</v>
      </c>
      <c r="W33">
        <f>'Raw Data'!N33</f>
        <v>0</v>
      </c>
      <c r="X33">
        <f>'Raw Data'!O33</f>
        <v>0</v>
      </c>
      <c r="Y33" t="str">
        <f>'Raw Data'!P33</f>
        <v>Rear End</v>
      </c>
      <c r="Z33" t="str">
        <f>'Raw Data'!Q33</f>
        <v>On Roadway - Non-Intersection</v>
      </c>
      <c r="AA33" t="str">
        <f>'Raw Data'!R33</f>
        <v>["Motor Vehicle in Motion","Motor Vehicle in Motion"]</v>
      </c>
      <c r="AB33" t="str">
        <f>'Raw Data'!S33</f>
        <v>["Motor Vehicle in Motion","Motor Vehicle in Motion"]</v>
      </c>
      <c r="AC33" t="str">
        <f>'Raw Data'!T33</f>
        <v>["Following Too Close","No Contributing Factors"]</v>
      </c>
      <c r="AD33">
        <f>'Raw Data'!U33</f>
        <v>2</v>
      </c>
      <c r="AE33" s="5" t="str">
        <f t="shared" si="10"/>
        <v>No</v>
      </c>
      <c r="AF33" t="str">
        <f>'Raw Data'!V33</f>
        <v>["Negotiating a Curve","Stopped"]</v>
      </c>
      <c r="AG33" s="5">
        <f t="shared" si="4"/>
        <v>0</v>
      </c>
      <c r="AH33" t="str">
        <f>'Raw Data'!W33</f>
        <v>["North","North"]</v>
      </c>
      <c r="AI33" t="str">
        <f>'Raw Data'!X33</f>
        <v>Dark-Not Lighted</v>
      </c>
      <c r="AJ33" t="str">
        <f>'Raw Data'!Y33</f>
        <v>Dry</v>
      </c>
      <c r="AK33">
        <f>'Raw Data'!Z33</f>
        <v>0</v>
      </c>
      <c r="AL33" t="str">
        <f>'Raw Data'!AA33</f>
        <v>["Lap and Shoulder Belt Used","Lap and Shoulder Belt Used"]</v>
      </c>
      <c r="AM33" s="5">
        <f t="shared" si="5"/>
        <v>0</v>
      </c>
      <c r="AN33" t="str">
        <f>'Raw Data'!AB33</f>
        <v>["Passenger Car","Passenger Car"]</v>
      </c>
      <c r="AO33" t="str">
        <f>'Raw Data'!AC33</f>
        <v>0451011300I</v>
      </c>
      <c r="AP33">
        <f>'Raw Data'!AD33</f>
        <v>7.9337299999999997</v>
      </c>
      <c r="AQ33">
        <f>'Raw Data'!AE33</f>
        <v>33.697878000000003</v>
      </c>
      <c r="AR33">
        <f>'Raw Data'!AF33</f>
        <v>-85.020972</v>
      </c>
      <c r="AS33">
        <f>'Raw Data'!AG33</f>
        <v>10</v>
      </c>
      <c r="AT33">
        <f>'Raw Data'!AH33</f>
        <v>94</v>
      </c>
      <c r="AU33">
        <f>'Raw Data'!AI33</f>
        <v>1321</v>
      </c>
      <c r="AV33" t="str">
        <f>'Raw Data'!AJ33</f>
        <v>D6_0113_00_I</v>
      </c>
      <c r="AW33">
        <f>'Raw Data'!AK33</f>
        <v>9</v>
      </c>
      <c r="AX33">
        <f>'Raw Data'!AL33</f>
        <v>11</v>
      </c>
      <c r="AY33" t="str">
        <f>'Raw Data'!AM33</f>
        <v>split</v>
      </c>
      <c r="AZ33">
        <f>'Raw Data'!AN33</f>
        <v>1408.4</v>
      </c>
      <c r="BA33">
        <f>'Raw Data'!AO33</f>
        <v>26.9</v>
      </c>
      <c r="BB33">
        <f>'Raw Data'!AP33</f>
        <v>658.7</v>
      </c>
      <c r="BC33">
        <f>'Raw Data'!AQ33</f>
        <v>-85.021038000000004</v>
      </c>
      <c r="BD33">
        <f>'Raw Data'!AR33</f>
        <v>33.697257</v>
      </c>
      <c r="BE33">
        <f>'Raw Data'!AS33</f>
        <v>-85.020520000000005</v>
      </c>
      <c r="BF33">
        <f>'Raw Data'!AT33</f>
        <v>33.698998000000003</v>
      </c>
      <c r="BG33" t="str">
        <f>'Raw Data'!AU33</f>
        <v>0451011300I</v>
      </c>
      <c r="BH33">
        <f>'Raw Data'!AV33</f>
        <v>1</v>
      </c>
      <c r="BI33">
        <f>'Raw Data'!AW33</f>
        <v>45</v>
      </c>
      <c r="BJ33">
        <f>'Raw Data'!AX33</f>
        <v>113</v>
      </c>
      <c r="BK33">
        <f>'Raw Data'!AY33</f>
        <v>0</v>
      </c>
      <c r="BL33">
        <f>'Raw Data'!AZ33</f>
        <v>55</v>
      </c>
      <c r="BM33">
        <f>'Raw Data'!BA33</f>
        <v>7.06</v>
      </c>
      <c r="BN33">
        <f>'Raw Data'!BB33</f>
        <v>6.86</v>
      </c>
      <c r="BO33">
        <f>'Raw Data'!BC33</f>
        <v>1077.0999999999999</v>
      </c>
      <c r="BP33">
        <f>'Raw Data'!BD33</f>
        <v>1072.8</v>
      </c>
      <c r="BQ33">
        <f>'Raw Data'!BE33</f>
        <v>1079.0999999999999</v>
      </c>
      <c r="BR33">
        <f>'Raw Data'!BF33</f>
        <v>55</v>
      </c>
      <c r="BS33">
        <f>'Raw Data'!BG33</f>
        <v>62.6</v>
      </c>
      <c r="BT33">
        <f>'Raw Data'!BH33</f>
        <v>0</v>
      </c>
      <c r="BU33">
        <f>'Raw Data'!BI33</f>
        <v>44153</v>
      </c>
      <c r="BV33" t="str">
        <f>'Raw Data'!BJ33</f>
        <v>NONE</v>
      </c>
      <c r="BW33">
        <f>'Raw Data'!BK33</f>
        <v>1.8389999999999999E-3</v>
      </c>
      <c r="BX33">
        <f>'Raw Data'!BL33</f>
        <v>5356</v>
      </c>
      <c r="BY33">
        <f>'Raw Data'!BM33</f>
        <v>7056</v>
      </c>
      <c r="BZ33" t="str">
        <f>'Raw Data'!BN33</f>
        <v>0451011300I</v>
      </c>
      <c r="CA33" t="str">
        <f>'Raw Data'!BO33</f>
        <v>CARROLL</v>
      </c>
      <c r="CB33">
        <f>'Raw Data'!BP33</f>
        <v>1</v>
      </c>
      <c r="CC33">
        <f>'Raw Data'!BQ33</f>
        <v>11300</v>
      </c>
      <c r="CD33">
        <f>'Raw Data'!BR33</f>
        <v>6</v>
      </c>
      <c r="CE33">
        <f>'Raw Data'!BS33</f>
        <v>1</v>
      </c>
      <c r="CF33">
        <f>'Raw Data'!BT33</f>
        <v>2</v>
      </c>
      <c r="CG33">
        <f>'Raw Data'!BU33</f>
        <v>1</v>
      </c>
      <c r="CH33">
        <f>'Raw Data'!BV33</f>
        <v>1</v>
      </c>
      <c r="CI33">
        <f>'Raw Data'!BW33</f>
        <v>2</v>
      </c>
      <c r="CJ33">
        <f>'Raw Data'!BX33</f>
        <v>0</v>
      </c>
      <c r="CK33">
        <f>'Raw Data'!BY33</f>
        <v>5</v>
      </c>
      <c r="CL33" t="str">
        <f>'Raw Data'!BZ33</f>
        <v>N</v>
      </c>
      <c r="CM33">
        <f t="shared" si="11"/>
        <v>0</v>
      </c>
      <c r="CN33">
        <f>'Raw Data'!CA33</f>
        <v>45</v>
      </c>
      <c r="CO33">
        <f>'Raw Data'!CB33</f>
        <v>113</v>
      </c>
      <c r="CP33">
        <f>'Raw Data'!CC33</f>
        <v>0</v>
      </c>
      <c r="CQ33" t="str">
        <f>'Raw Data'!CD33</f>
        <v>Not Urban</v>
      </c>
      <c r="CR33" t="str">
        <f>'Raw Data'!CE33</f>
        <v>Not Urban</v>
      </c>
      <c r="CS33">
        <f>'Raw Data'!CF33</f>
        <v>0</v>
      </c>
      <c r="CT33">
        <f>'Raw Data'!CG33</f>
        <v>55</v>
      </c>
      <c r="CU33">
        <f>'Raw Data'!CH33</f>
        <v>4571</v>
      </c>
      <c r="CV33" t="str">
        <f>'Raw Data'!CI33</f>
        <v xml:space="preserve"> </v>
      </c>
      <c r="CW33">
        <f>'Raw Data'!CJ33</f>
        <v>0</v>
      </c>
      <c r="CX33">
        <f>'Raw Data'!CK33</f>
        <v>0.108626</v>
      </c>
      <c r="CY33">
        <f>'Raw Data'!CL33</f>
        <v>3</v>
      </c>
      <c r="CZ33" t="str">
        <f>'Raw Data'!CM33</f>
        <v>State Mainline</v>
      </c>
      <c r="DA33">
        <f>'Raw Data'!CN33</f>
        <v>4571</v>
      </c>
      <c r="DB33">
        <f>'Raw Data'!CO33</f>
        <v>55472</v>
      </c>
      <c r="DC33">
        <f>'Raw Data'!CP33</f>
        <v>7.9489999999999998</v>
      </c>
      <c r="DD33">
        <f>'Raw Data'!CQ33</f>
        <v>8.0579999999999998</v>
      </c>
      <c r="DE33">
        <f>'Raw Data'!CR33</f>
        <v>55472</v>
      </c>
      <c r="DF33">
        <f>'Raw Data'!CS33</f>
        <v>0</v>
      </c>
      <c r="DG33">
        <f>'Raw Data'!CT33</f>
        <v>573.54586400000005</v>
      </c>
      <c r="DH33">
        <f>'Raw Data'!CU33</f>
        <v>100</v>
      </c>
      <c r="DI33">
        <f>'Raw Data'!CV33</f>
        <v>7078</v>
      </c>
      <c r="DJ33">
        <f>'Raw Data'!CW33</f>
        <v>5.1450000000000003E-3</v>
      </c>
      <c r="DK33">
        <f>'Raw Data'!CX33</f>
        <v>0</v>
      </c>
      <c r="DL33">
        <f>'Raw Data'!CY33</f>
        <v>1.8389999999999999E-3</v>
      </c>
      <c r="DM33">
        <f>'Raw Data'!CZ33</f>
        <v>66</v>
      </c>
      <c r="DN33" t="str">
        <f>'Raw Data'!DA33</f>
        <v>045-0216</v>
      </c>
      <c r="DO33" t="str">
        <f>'Raw Data'!DB33</f>
        <v>5R : Rural Major Collector</v>
      </c>
      <c r="DP33" t="str">
        <f>'Raw Data'!DC33</f>
        <v>33.690720, -85.018929</v>
      </c>
      <c r="DQ33">
        <f>'Raw Data'!DD33</f>
        <v>-85.018929</v>
      </c>
      <c r="DR33">
        <f>'Raw Data'!DE33</f>
        <v>33.690719999999999</v>
      </c>
      <c r="DS33">
        <f>'Raw Data'!DF33</f>
        <v>33.690719999999999</v>
      </c>
      <c r="DT33">
        <f>'Raw Data'!DG33</f>
        <v>-85.018929</v>
      </c>
      <c r="DU33">
        <f>'Raw Data'!DH33</f>
        <v>6.8700000000000002E-3</v>
      </c>
      <c r="DV33">
        <f>'Raw Data'!DI33</f>
        <v>1.8389999999999999E-3</v>
      </c>
      <c r="DW33">
        <f>'Raw Data'!DJ33</f>
        <v>10</v>
      </c>
      <c r="DX33" s="11">
        <f t="shared" si="12"/>
        <v>9583.3333333333339</v>
      </c>
      <c r="DY33" s="5">
        <f t="shared" si="13"/>
        <v>9932.5</v>
      </c>
      <c r="DZ33" s="5">
        <f t="shared" si="6"/>
        <v>-349.16666666666606</v>
      </c>
      <c r="EA33" s="5">
        <f t="shared" si="7"/>
        <v>-3.5153955868780874E-2</v>
      </c>
      <c r="EB33" s="5">
        <f t="shared" si="8"/>
        <v>9757.9166666666679</v>
      </c>
      <c r="EC33">
        <f>'Raw Data'!DK33</f>
        <v>8940</v>
      </c>
      <c r="ED33">
        <f>'Raw Data'!DL33</f>
        <v>8.8000000000000007</v>
      </c>
      <c r="EE33">
        <f>'Raw Data'!DM33</f>
        <v>9310</v>
      </c>
      <c r="EF33">
        <f>'Raw Data'!DN33</f>
        <v>8.8000000000000007</v>
      </c>
      <c r="EG33">
        <f>'Raw Data'!DO33</f>
        <v>10500</v>
      </c>
      <c r="EH33">
        <f>'Raw Data'!DP33</f>
        <v>0</v>
      </c>
      <c r="EI33">
        <f>'Raw Data'!DQ33</f>
        <v>10700</v>
      </c>
      <c r="EJ33">
        <f>'Raw Data'!DR33</f>
        <v>0</v>
      </c>
      <c r="EK33">
        <f>'Raw Data'!DS33</f>
        <v>11200</v>
      </c>
      <c r="EL33">
        <f>'Raw Data'!DT33</f>
        <v>5.9</v>
      </c>
      <c r="EM33">
        <f>'Raw Data'!DU33</f>
        <v>10600</v>
      </c>
      <c r="EN33">
        <f>'Raw Data'!DV33</f>
        <v>6</v>
      </c>
      <c r="EO33">
        <f>'Raw Data'!DW33</f>
        <v>10100</v>
      </c>
      <c r="EP33">
        <f>'Raw Data'!DX33</f>
        <v>6</v>
      </c>
      <c r="EQ33">
        <f>'Raw Data'!DY33</f>
        <v>7830</v>
      </c>
      <c r="ER33">
        <f>'Raw Data'!DZ33</f>
        <v>6</v>
      </c>
      <c r="ES33">
        <f>'Raw Data'!EA33</f>
        <v>7870</v>
      </c>
      <c r="ET33">
        <f>'Raw Data'!EB33</f>
        <v>6</v>
      </c>
      <c r="EU33">
        <f>'Raw Data'!EC33</f>
        <v>7770</v>
      </c>
      <c r="EV33">
        <f>'Raw Data'!ED33</f>
        <v>6</v>
      </c>
      <c r="EW33">
        <f>'Raw Data'!EE33</f>
        <v>0</v>
      </c>
    </row>
    <row r="34" spans="1:153" x14ac:dyDescent="0.3">
      <c r="A34">
        <f>'Raw Data'!A34</f>
        <v>32</v>
      </c>
      <c r="B34" t="str">
        <f>'Raw Data'!B34</f>
        <v>Point</v>
      </c>
      <c r="C34">
        <f>'Raw Data'!C34</f>
        <v>19</v>
      </c>
      <c r="D34">
        <f>'Raw Data'!D34</f>
        <v>420</v>
      </c>
      <c r="E34" t="str">
        <f>'Raw Data'!E34</f>
        <v>Point</v>
      </c>
      <c r="F34">
        <f>'Raw Data'!F34</f>
        <v>4372451</v>
      </c>
      <c r="G34" t="str">
        <f>'Raw Data'!G34</f>
        <v>Gsp Post 00</v>
      </c>
      <c r="H34" s="3">
        <f>'Raw Data'!H34</f>
        <v>41336</v>
      </c>
      <c r="L34">
        <f t="shared" si="0"/>
        <v>0</v>
      </c>
      <c r="M34" s="5">
        <f t="shared" si="1"/>
        <v>41336</v>
      </c>
      <c r="N34" s="5">
        <f t="shared" si="9"/>
        <v>2013</v>
      </c>
      <c r="O34" s="5" t="str" cm="1">
        <f t="array" ref="O34">_xlfn.IFS(N34&lt;=2016,"before treatment",N34=2017,"unknown",N34&gt;2017,"after treatment")</f>
        <v>before treatment</v>
      </c>
      <c r="P34" s="5">
        <f t="shared" si="2"/>
        <v>1</v>
      </c>
      <c r="Q34" s="5">
        <f t="shared" si="3"/>
        <v>0</v>
      </c>
      <c r="R34" t="str">
        <f>'Raw Data'!I34</f>
        <v>Carroll</v>
      </c>
      <c r="S34" t="str">
        <f>'Raw Data'!J34</f>
        <v>State Route 113</v>
      </c>
      <c r="T34" t="str">
        <f>'Raw Data'!K34</f>
        <v>(none)</v>
      </c>
      <c r="U34" t="str">
        <f>'Raw Data'!L34</f>
        <v>(C) Possible Injury / Complaint</v>
      </c>
      <c r="V34">
        <f>'Raw Data'!M34</f>
        <v>0</v>
      </c>
      <c r="W34">
        <f>'Raw Data'!N34</f>
        <v>0</v>
      </c>
      <c r="X34">
        <f>'Raw Data'!O34</f>
        <v>0</v>
      </c>
      <c r="Y34" t="str">
        <f>'Raw Data'!P34</f>
        <v>Not a Collision with Motor Vehicle</v>
      </c>
      <c r="Z34" t="str">
        <f>'Raw Data'!Q34</f>
        <v>On Shoulder</v>
      </c>
      <c r="AA34" t="str">
        <f>'Raw Data'!R34</f>
        <v>Ditch</v>
      </c>
      <c r="AB34" t="str">
        <f>'Raw Data'!S34</f>
        <v>Over Turn</v>
      </c>
      <c r="AC34" t="str">
        <f>'Raw Data'!T34</f>
        <v>Changed Lanes Improperly</v>
      </c>
      <c r="AD34">
        <f>'Raw Data'!U34</f>
        <v>1</v>
      </c>
      <c r="AE34" s="5" t="str">
        <f t="shared" si="10"/>
        <v>Yes</v>
      </c>
      <c r="AF34" t="str">
        <f>'Raw Data'!V34</f>
        <v>Negotiating a Curve</v>
      </c>
      <c r="AG34" s="5">
        <f t="shared" si="4"/>
        <v>0</v>
      </c>
      <c r="AH34" t="str">
        <f>'Raw Data'!W34</f>
        <v>South</v>
      </c>
      <c r="AI34" t="str">
        <f>'Raw Data'!X34</f>
        <v>Dark-Not Lighted</v>
      </c>
      <c r="AJ34" t="str">
        <f>'Raw Data'!Y34</f>
        <v>Dry</v>
      </c>
      <c r="AK34">
        <f>'Raw Data'!Z34</f>
        <v>19</v>
      </c>
      <c r="AL34" t="str">
        <f>'Raw Data'!AA34</f>
        <v>Lap and Shoulder Belt Used</v>
      </c>
      <c r="AM34" s="5">
        <f t="shared" si="5"/>
        <v>0</v>
      </c>
      <c r="AN34" t="str">
        <f>'Raw Data'!AB34</f>
        <v>Passenger Car</v>
      </c>
      <c r="AO34" t="str">
        <f>'Raw Data'!AC34</f>
        <v>0451011300I</v>
      </c>
      <c r="AP34">
        <f>'Raw Data'!AD34</f>
        <v>7.7706619999999997</v>
      </c>
      <c r="AQ34">
        <f>'Raw Data'!AE34</f>
        <v>33.695538999999997</v>
      </c>
      <c r="AR34">
        <f>'Raw Data'!AF34</f>
        <v>-85.020930000000007</v>
      </c>
      <c r="AS34">
        <f>'Raw Data'!AG34</f>
        <v>11</v>
      </c>
      <c r="AT34">
        <f>'Raw Data'!AH34</f>
        <v>95</v>
      </c>
      <c r="AU34">
        <f>'Raw Data'!AI34</f>
        <v>1320</v>
      </c>
      <c r="AV34" t="str">
        <f>'Raw Data'!AJ34</f>
        <v>D6_0113_00_I</v>
      </c>
      <c r="AW34">
        <f>'Raw Data'!AK34</f>
        <v>9</v>
      </c>
      <c r="AX34">
        <f>'Raw Data'!AL34</f>
        <v>10</v>
      </c>
      <c r="AY34" t="str">
        <f>'Raw Data'!AM34</f>
        <v>split</v>
      </c>
      <c r="AZ34">
        <f>'Raw Data'!AN34</f>
        <v>1474.7</v>
      </c>
      <c r="BA34">
        <f>'Raw Data'!AO34</f>
        <v>43.7</v>
      </c>
      <c r="BB34">
        <f>'Raw Data'!AP34</f>
        <v>1126.5999999999999</v>
      </c>
      <c r="BC34">
        <f>'Raw Data'!AQ34</f>
        <v>-85.020257000000001</v>
      </c>
      <c r="BD34">
        <f>'Raw Data'!AR34</f>
        <v>33.694304000000002</v>
      </c>
      <c r="BE34">
        <f>'Raw Data'!AS34</f>
        <v>-85.021038000000004</v>
      </c>
      <c r="BF34">
        <f>'Raw Data'!AT34</f>
        <v>33.697257</v>
      </c>
      <c r="BG34" t="str">
        <f>'Raw Data'!AU34</f>
        <v>0451011300I</v>
      </c>
      <c r="BH34">
        <f>'Raw Data'!AV34</f>
        <v>1</v>
      </c>
      <c r="BI34">
        <f>'Raw Data'!AW34</f>
        <v>45</v>
      </c>
      <c r="BJ34">
        <f>'Raw Data'!AX34</f>
        <v>113</v>
      </c>
      <c r="BK34">
        <f>'Raw Data'!AY34</f>
        <v>0</v>
      </c>
      <c r="BL34">
        <f>'Raw Data'!AZ34</f>
        <v>55</v>
      </c>
      <c r="BM34">
        <f>'Raw Data'!BA34</f>
        <v>10.83</v>
      </c>
      <c r="BN34">
        <f>'Raw Data'!BB34</f>
        <v>10.23</v>
      </c>
      <c r="BO34">
        <f>'Raw Data'!BC34</f>
        <v>1086.9000000000001</v>
      </c>
      <c r="BP34">
        <f>'Raw Data'!BD34</f>
        <v>1092.5</v>
      </c>
      <c r="BQ34">
        <f>'Raw Data'!BE34</f>
        <v>1096.0999999999999</v>
      </c>
      <c r="BR34">
        <f>'Raw Data'!BF34</f>
        <v>55</v>
      </c>
      <c r="BS34">
        <f>'Raw Data'!BG34</f>
        <v>58.9</v>
      </c>
      <c r="BT34">
        <f>'Raw Data'!BH34</f>
        <v>0</v>
      </c>
      <c r="BU34">
        <f>'Raw Data'!BI34</f>
        <v>44153</v>
      </c>
      <c r="BV34" t="str">
        <f>'Raw Data'!BJ34</f>
        <v>NONE</v>
      </c>
      <c r="BW34">
        <f>'Raw Data'!BK34</f>
        <v>3.153E-3</v>
      </c>
      <c r="BX34">
        <f>'Raw Data'!BL34</f>
        <v>7152</v>
      </c>
      <c r="BY34">
        <f>'Raw Data'!BM34</f>
        <v>7057</v>
      </c>
      <c r="BZ34" t="str">
        <f>'Raw Data'!BN34</f>
        <v>0451011300I</v>
      </c>
      <c r="CA34" t="str">
        <f>'Raw Data'!BO34</f>
        <v>CARROLL</v>
      </c>
      <c r="CB34">
        <f>'Raw Data'!BP34</f>
        <v>1</v>
      </c>
      <c r="CC34">
        <f>'Raw Data'!BQ34</f>
        <v>11300</v>
      </c>
      <c r="CD34">
        <f>'Raw Data'!BR34</f>
        <v>6</v>
      </c>
      <c r="CE34">
        <f>'Raw Data'!BS34</f>
        <v>1</v>
      </c>
      <c r="CF34">
        <f>'Raw Data'!BT34</f>
        <v>2</v>
      </c>
      <c r="CG34">
        <f>'Raw Data'!BU34</f>
        <v>1</v>
      </c>
      <c r="CH34">
        <f>'Raw Data'!BV34</f>
        <v>1</v>
      </c>
      <c r="CI34">
        <f>'Raw Data'!BW34</f>
        <v>2</v>
      </c>
      <c r="CJ34">
        <f>'Raw Data'!BX34</f>
        <v>0</v>
      </c>
      <c r="CK34">
        <f>'Raw Data'!BY34</f>
        <v>5</v>
      </c>
      <c r="CL34" t="str">
        <f>'Raw Data'!BZ34</f>
        <v>N</v>
      </c>
      <c r="CM34">
        <f t="shared" si="11"/>
        <v>0</v>
      </c>
      <c r="CN34">
        <f>'Raw Data'!CA34</f>
        <v>45</v>
      </c>
      <c r="CO34">
        <f>'Raw Data'!CB34</f>
        <v>113</v>
      </c>
      <c r="CP34">
        <f>'Raw Data'!CC34</f>
        <v>0</v>
      </c>
      <c r="CQ34" t="str">
        <f>'Raw Data'!CD34</f>
        <v>Not Urban</v>
      </c>
      <c r="CR34" t="str">
        <f>'Raw Data'!CE34</f>
        <v>Not Urban</v>
      </c>
      <c r="CS34">
        <f>'Raw Data'!CF34</f>
        <v>0</v>
      </c>
      <c r="CT34">
        <f>'Raw Data'!CG34</f>
        <v>55</v>
      </c>
      <c r="CU34">
        <f>'Raw Data'!CH34</f>
        <v>4571</v>
      </c>
      <c r="CV34" t="str">
        <f>'Raw Data'!CI34</f>
        <v xml:space="preserve"> </v>
      </c>
      <c r="CW34">
        <f>'Raw Data'!CJ34</f>
        <v>0</v>
      </c>
      <c r="CX34">
        <f>'Raw Data'!CK34</f>
        <v>0.26449600000000001</v>
      </c>
      <c r="CY34">
        <f>'Raw Data'!CL34</f>
        <v>3</v>
      </c>
      <c r="CZ34" t="str">
        <f>'Raw Data'!CM34</f>
        <v>State Mainline</v>
      </c>
      <c r="DA34">
        <f>'Raw Data'!CN34</f>
        <v>4571</v>
      </c>
      <c r="DB34">
        <f>'Raw Data'!CO34</f>
        <v>55473</v>
      </c>
      <c r="DC34">
        <f>'Raw Data'!CP34</f>
        <v>7.6849999999999996</v>
      </c>
      <c r="DD34">
        <f>'Raw Data'!CQ34</f>
        <v>7.9489999999999998</v>
      </c>
      <c r="DE34">
        <f>'Raw Data'!CR34</f>
        <v>55473</v>
      </c>
      <c r="DF34">
        <f>'Raw Data'!CS34</f>
        <v>0</v>
      </c>
      <c r="DG34">
        <f>'Raw Data'!CT34</f>
        <v>1396.5374830000001</v>
      </c>
      <c r="DH34">
        <f>'Raw Data'!CU34</f>
        <v>100</v>
      </c>
      <c r="DI34">
        <f>'Raw Data'!CV34</f>
        <v>7079</v>
      </c>
      <c r="DJ34">
        <f>'Raw Data'!CW34</f>
        <v>9.6880000000000004E-3</v>
      </c>
      <c r="DK34">
        <f>'Raw Data'!CX34</f>
        <v>0</v>
      </c>
      <c r="DL34">
        <f>'Raw Data'!CY34</f>
        <v>3.153E-3</v>
      </c>
      <c r="DM34">
        <f>'Raw Data'!CZ34</f>
        <v>66</v>
      </c>
      <c r="DN34" t="str">
        <f>'Raw Data'!DA34</f>
        <v>045-0216</v>
      </c>
      <c r="DO34" t="str">
        <f>'Raw Data'!DB34</f>
        <v>5R : Rural Major Collector</v>
      </c>
      <c r="DP34" t="str">
        <f>'Raw Data'!DC34</f>
        <v>33.690720, -85.018929</v>
      </c>
      <c r="DQ34">
        <f>'Raw Data'!DD34</f>
        <v>-85.018929</v>
      </c>
      <c r="DR34">
        <f>'Raw Data'!DE34</f>
        <v>33.690719999999999</v>
      </c>
      <c r="DS34">
        <f>'Raw Data'!DF34</f>
        <v>33.690719999999999</v>
      </c>
      <c r="DT34">
        <f>'Raw Data'!DG34</f>
        <v>-85.018929</v>
      </c>
      <c r="DU34">
        <f>'Raw Data'!DH34</f>
        <v>3.823E-3</v>
      </c>
      <c r="DV34">
        <f>'Raw Data'!DI34</f>
        <v>3.153E-3</v>
      </c>
      <c r="DW34">
        <f>'Raw Data'!DJ34</f>
        <v>11</v>
      </c>
      <c r="DX34" s="11">
        <f t="shared" si="12"/>
        <v>9583.3333333333339</v>
      </c>
      <c r="DY34" s="5">
        <f t="shared" si="13"/>
        <v>9932.5</v>
      </c>
      <c r="DZ34" s="5">
        <f t="shared" si="6"/>
        <v>-349.16666666666606</v>
      </c>
      <c r="EA34" s="5">
        <f t="shared" si="7"/>
        <v>-3.5153955868780874E-2</v>
      </c>
      <c r="EB34" s="5">
        <f t="shared" si="8"/>
        <v>9757.9166666666679</v>
      </c>
      <c r="EC34">
        <f>'Raw Data'!DK34</f>
        <v>8940</v>
      </c>
      <c r="ED34">
        <f>'Raw Data'!DL34</f>
        <v>8.8000000000000007</v>
      </c>
      <c r="EE34">
        <f>'Raw Data'!DM34</f>
        <v>9310</v>
      </c>
      <c r="EF34">
        <f>'Raw Data'!DN34</f>
        <v>8.8000000000000007</v>
      </c>
      <c r="EG34">
        <f>'Raw Data'!DO34</f>
        <v>10500</v>
      </c>
      <c r="EH34">
        <f>'Raw Data'!DP34</f>
        <v>0</v>
      </c>
      <c r="EI34">
        <f>'Raw Data'!DQ34</f>
        <v>10700</v>
      </c>
      <c r="EJ34">
        <f>'Raw Data'!DR34</f>
        <v>0</v>
      </c>
      <c r="EK34">
        <f>'Raw Data'!DS34</f>
        <v>11200</v>
      </c>
      <c r="EL34">
        <f>'Raw Data'!DT34</f>
        <v>5.9</v>
      </c>
      <c r="EM34">
        <f>'Raw Data'!DU34</f>
        <v>10600</v>
      </c>
      <c r="EN34">
        <f>'Raw Data'!DV34</f>
        <v>6</v>
      </c>
      <c r="EO34">
        <f>'Raw Data'!DW34</f>
        <v>10100</v>
      </c>
      <c r="EP34">
        <f>'Raw Data'!DX34</f>
        <v>6</v>
      </c>
      <c r="EQ34">
        <f>'Raw Data'!DY34</f>
        <v>7830</v>
      </c>
      <c r="ER34">
        <f>'Raw Data'!DZ34</f>
        <v>6</v>
      </c>
      <c r="ES34">
        <f>'Raw Data'!EA34</f>
        <v>7870</v>
      </c>
      <c r="ET34">
        <f>'Raw Data'!EB34</f>
        <v>6</v>
      </c>
      <c r="EU34">
        <f>'Raw Data'!EC34</f>
        <v>7770</v>
      </c>
      <c r="EV34">
        <f>'Raw Data'!ED34</f>
        <v>6</v>
      </c>
      <c r="EW34">
        <f>'Raw Data'!EE34</f>
        <v>0</v>
      </c>
    </row>
    <row r="35" spans="1:153" x14ac:dyDescent="0.3">
      <c r="A35">
        <f>'Raw Data'!A35</f>
        <v>33</v>
      </c>
      <c r="B35" t="str">
        <f>'Raw Data'!B35</f>
        <v>Point</v>
      </c>
      <c r="C35">
        <f>'Raw Data'!C35</f>
        <v>23</v>
      </c>
      <c r="D35">
        <f>'Raw Data'!D35</f>
        <v>421</v>
      </c>
      <c r="E35" t="str">
        <f>'Raw Data'!E35</f>
        <v>Point</v>
      </c>
      <c r="F35">
        <f>'Raw Data'!F35</f>
        <v>4382638</v>
      </c>
      <c r="G35" t="str">
        <f>'Raw Data'!G35</f>
        <v>Gsp Post 00</v>
      </c>
      <c r="H35" s="3">
        <f>'Raw Data'!H35</f>
        <v>41335</v>
      </c>
      <c r="L35">
        <f t="shared" si="0"/>
        <v>0</v>
      </c>
      <c r="M35" s="5">
        <f t="shared" si="1"/>
        <v>41335</v>
      </c>
      <c r="N35" s="5">
        <f t="shared" si="9"/>
        <v>2013</v>
      </c>
      <c r="O35" s="5" t="str" cm="1">
        <f t="array" ref="O35">_xlfn.IFS(N35&lt;=2016,"before treatment",N35=2017,"unknown",N35&gt;2017,"after treatment")</f>
        <v>before treatment</v>
      </c>
      <c r="P35" s="5">
        <f t="shared" si="2"/>
        <v>1</v>
      </c>
      <c r="Q35" s="5">
        <f t="shared" si="3"/>
        <v>0</v>
      </c>
      <c r="R35" t="str">
        <f>'Raw Data'!I35</f>
        <v>Carroll</v>
      </c>
      <c r="S35" t="str">
        <f>'Raw Data'!J35</f>
        <v>State Route 113</v>
      </c>
      <c r="T35" t="str">
        <f>'Raw Data'!K35</f>
        <v>Near Spruill Bridge Rd</v>
      </c>
      <c r="U35" t="str">
        <f>'Raw Data'!L35</f>
        <v>(O) No Injury</v>
      </c>
      <c r="V35">
        <f>'Raw Data'!M35</f>
        <v>0</v>
      </c>
      <c r="W35">
        <f>'Raw Data'!N35</f>
        <v>0</v>
      </c>
      <c r="X35">
        <f>'Raw Data'!O35</f>
        <v>0</v>
      </c>
      <c r="Y35" t="str">
        <f>'Raw Data'!P35</f>
        <v>Not a Collision with Motor Vehicle</v>
      </c>
      <c r="Z35" t="str">
        <f>'Raw Data'!Q35</f>
        <v>On Shoulder</v>
      </c>
      <c r="AA35" t="str">
        <f>'Raw Data'!R35</f>
        <v>Tree</v>
      </c>
      <c r="AB35" t="str">
        <f>'Raw Data'!S35</f>
        <v>Tree</v>
      </c>
      <c r="AC35" t="str">
        <f>'Raw Data'!T35</f>
        <v>Changed Lanes Improperly</v>
      </c>
      <c r="AD35">
        <f>'Raw Data'!U35</f>
        <v>1</v>
      </c>
      <c r="AE35" s="5" t="str">
        <f t="shared" si="10"/>
        <v>Yes</v>
      </c>
      <c r="AF35" t="str">
        <f>'Raw Data'!V35</f>
        <v>Straight</v>
      </c>
      <c r="AG35" s="5">
        <f t="shared" si="4"/>
        <v>0</v>
      </c>
      <c r="AH35" t="str">
        <f>'Raw Data'!W35</f>
        <v>North</v>
      </c>
      <c r="AI35" t="str">
        <f>'Raw Data'!X35</f>
        <v>Dark-Not Lighted</v>
      </c>
      <c r="AJ35" t="str">
        <f>'Raw Data'!Y35</f>
        <v>Dry</v>
      </c>
      <c r="AK35">
        <f>'Raw Data'!Z35</f>
        <v>23</v>
      </c>
      <c r="AL35" t="str">
        <f>'Raw Data'!AA35</f>
        <v>["Lap and Shoulder Belt Used","Lap and Shoulder Belt Used"]</v>
      </c>
      <c r="AM35" s="5">
        <f t="shared" si="5"/>
        <v>0</v>
      </c>
      <c r="AN35" t="str">
        <f>'Raw Data'!AB35</f>
        <v>Passenger Car</v>
      </c>
      <c r="AO35" t="str">
        <f>'Raw Data'!AC35</f>
        <v>0451011300I</v>
      </c>
      <c r="AP35">
        <f>'Raw Data'!AD35</f>
        <v>7.8890000000000002</v>
      </c>
      <c r="AQ35">
        <f>'Raw Data'!AE35</f>
        <v>33.697204999999997</v>
      </c>
      <c r="AR35">
        <f>'Raw Data'!AF35</f>
        <v>-85.021040999999997</v>
      </c>
      <c r="AS35">
        <f>'Raw Data'!AG35</f>
        <v>11</v>
      </c>
      <c r="AT35">
        <f>'Raw Data'!AH35</f>
        <v>95</v>
      </c>
      <c r="AU35">
        <f>'Raw Data'!AI35</f>
        <v>1320</v>
      </c>
      <c r="AV35" t="str">
        <f>'Raw Data'!AJ35</f>
        <v>D6_0113_00_I</v>
      </c>
      <c r="AW35">
        <f>'Raw Data'!AK35</f>
        <v>9</v>
      </c>
      <c r="AX35">
        <f>'Raw Data'!AL35</f>
        <v>10</v>
      </c>
      <c r="AY35" t="str">
        <f>'Raw Data'!AM35</f>
        <v>split</v>
      </c>
      <c r="AZ35">
        <f>'Raw Data'!AN35</f>
        <v>1474.7</v>
      </c>
      <c r="BA35">
        <f>'Raw Data'!AO35</f>
        <v>43.7</v>
      </c>
      <c r="BB35">
        <f>'Raw Data'!AP35</f>
        <v>1126.5999999999999</v>
      </c>
      <c r="BC35">
        <f>'Raw Data'!AQ35</f>
        <v>-85.020257000000001</v>
      </c>
      <c r="BD35">
        <f>'Raw Data'!AR35</f>
        <v>33.694304000000002</v>
      </c>
      <c r="BE35">
        <f>'Raw Data'!AS35</f>
        <v>-85.021038000000004</v>
      </c>
      <c r="BF35">
        <f>'Raw Data'!AT35</f>
        <v>33.697257</v>
      </c>
      <c r="BG35" t="str">
        <f>'Raw Data'!AU35</f>
        <v>0451011300I</v>
      </c>
      <c r="BH35">
        <f>'Raw Data'!AV35</f>
        <v>1</v>
      </c>
      <c r="BI35">
        <f>'Raw Data'!AW35</f>
        <v>45</v>
      </c>
      <c r="BJ35">
        <f>'Raw Data'!AX35</f>
        <v>113</v>
      </c>
      <c r="BK35">
        <f>'Raw Data'!AY35</f>
        <v>0</v>
      </c>
      <c r="BL35">
        <f>'Raw Data'!AZ35</f>
        <v>55</v>
      </c>
      <c r="BM35">
        <f>'Raw Data'!BA35</f>
        <v>10.83</v>
      </c>
      <c r="BN35">
        <f>'Raw Data'!BB35</f>
        <v>10.23</v>
      </c>
      <c r="BO35">
        <f>'Raw Data'!BC35</f>
        <v>1086.9000000000001</v>
      </c>
      <c r="BP35">
        <f>'Raw Data'!BD35</f>
        <v>1092.5</v>
      </c>
      <c r="BQ35">
        <f>'Raw Data'!BE35</f>
        <v>1096.0999999999999</v>
      </c>
      <c r="BR35">
        <f>'Raw Data'!BF35</f>
        <v>55</v>
      </c>
      <c r="BS35">
        <f>'Raw Data'!BG35</f>
        <v>58.9</v>
      </c>
      <c r="BT35">
        <f>'Raw Data'!BH35</f>
        <v>0</v>
      </c>
      <c r="BU35">
        <f>'Raw Data'!BI35</f>
        <v>44153</v>
      </c>
      <c r="BV35" t="str">
        <f>'Raw Data'!BJ35</f>
        <v>NONE</v>
      </c>
      <c r="BW35">
        <f>'Raw Data'!BK35</f>
        <v>3.153E-3</v>
      </c>
      <c r="BX35">
        <f>'Raw Data'!BL35</f>
        <v>7152</v>
      </c>
      <c r="BY35">
        <f>'Raw Data'!BM35</f>
        <v>7057</v>
      </c>
      <c r="BZ35" t="str">
        <f>'Raw Data'!BN35</f>
        <v>0451011300I</v>
      </c>
      <c r="CA35" t="str">
        <f>'Raw Data'!BO35</f>
        <v>CARROLL</v>
      </c>
      <c r="CB35">
        <f>'Raw Data'!BP35</f>
        <v>1</v>
      </c>
      <c r="CC35">
        <f>'Raw Data'!BQ35</f>
        <v>11300</v>
      </c>
      <c r="CD35">
        <f>'Raw Data'!BR35</f>
        <v>6</v>
      </c>
      <c r="CE35">
        <f>'Raw Data'!BS35</f>
        <v>1</v>
      </c>
      <c r="CF35">
        <f>'Raw Data'!BT35</f>
        <v>2</v>
      </c>
      <c r="CG35">
        <f>'Raw Data'!BU35</f>
        <v>1</v>
      </c>
      <c r="CH35">
        <f>'Raw Data'!BV35</f>
        <v>1</v>
      </c>
      <c r="CI35">
        <f>'Raw Data'!BW35</f>
        <v>2</v>
      </c>
      <c r="CJ35">
        <f>'Raw Data'!BX35</f>
        <v>0</v>
      </c>
      <c r="CK35">
        <f>'Raw Data'!BY35</f>
        <v>5</v>
      </c>
      <c r="CL35" t="str">
        <f>'Raw Data'!BZ35</f>
        <v>N</v>
      </c>
      <c r="CM35">
        <f t="shared" si="11"/>
        <v>0</v>
      </c>
      <c r="CN35">
        <f>'Raw Data'!CA35</f>
        <v>45</v>
      </c>
      <c r="CO35">
        <f>'Raw Data'!CB35</f>
        <v>113</v>
      </c>
      <c r="CP35">
        <f>'Raw Data'!CC35</f>
        <v>0</v>
      </c>
      <c r="CQ35" t="str">
        <f>'Raw Data'!CD35</f>
        <v>Not Urban</v>
      </c>
      <c r="CR35" t="str">
        <f>'Raw Data'!CE35</f>
        <v>Not Urban</v>
      </c>
      <c r="CS35">
        <f>'Raw Data'!CF35</f>
        <v>0</v>
      </c>
      <c r="CT35">
        <f>'Raw Data'!CG35</f>
        <v>55</v>
      </c>
      <c r="CU35">
        <f>'Raw Data'!CH35</f>
        <v>4571</v>
      </c>
      <c r="CV35" t="str">
        <f>'Raw Data'!CI35</f>
        <v xml:space="preserve"> </v>
      </c>
      <c r="CW35">
        <f>'Raw Data'!CJ35</f>
        <v>0</v>
      </c>
      <c r="CX35">
        <f>'Raw Data'!CK35</f>
        <v>0.26449600000000001</v>
      </c>
      <c r="CY35">
        <f>'Raw Data'!CL35</f>
        <v>3</v>
      </c>
      <c r="CZ35" t="str">
        <f>'Raw Data'!CM35</f>
        <v>State Mainline</v>
      </c>
      <c r="DA35">
        <f>'Raw Data'!CN35</f>
        <v>4571</v>
      </c>
      <c r="DB35">
        <f>'Raw Data'!CO35</f>
        <v>55473</v>
      </c>
      <c r="DC35">
        <f>'Raw Data'!CP35</f>
        <v>7.6849999999999996</v>
      </c>
      <c r="DD35">
        <f>'Raw Data'!CQ35</f>
        <v>7.9489999999999998</v>
      </c>
      <c r="DE35">
        <f>'Raw Data'!CR35</f>
        <v>55473</v>
      </c>
      <c r="DF35">
        <f>'Raw Data'!CS35</f>
        <v>0</v>
      </c>
      <c r="DG35">
        <f>'Raw Data'!CT35</f>
        <v>1396.5374830000001</v>
      </c>
      <c r="DH35">
        <f>'Raw Data'!CU35</f>
        <v>100</v>
      </c>
      <c r="DI35">
        <f>'Raw Data'!CV35</f>
        <v>7079</v>
      </c>
      <c r="DJ35">
        <f>'Raw Data'!CW35</f>
        <v>9.6880000000000004E-3</v>
      </c>
      <c r="DK35">
        <f>'Raw Data'!CX35</f>
        <v>0</v>
      </c>
      <c r="DL35">
        <f>'Raw Data'!CY35</f>
        <v>3.153E-3</v>
      </c>
      <c r="DM35">
        <f>'Raw Data'!CZ35</f>
        <v>66</v>
      </c>
      <c r="DN35" t="str">
        <f>'Raw Data'!DA35</f>
        <v>045-0216</v>
      </c>
      <c r="DO35" t="str">
        <f>'Raw Data'!DB35</f>
        <v>5R : Rural Major Collector</v>
      </c>
      <c r="DP35" t="str">
        <f>'Raw Data'!DC35</f>
        <v>33.690720, -85.018929</v>
      </c>
      <c r="DQ35">
        <f>'Raw Data'!DD35</f>
        <v>-85.018929</v>
      </c>
      <c r="DR35">
        <f>'Raw Data'!DE35</f>
        <v>33.690719999999999</v>
      </c>
      <c r="DS35">
        <f>'Raw Data'!DF35</f>
        <v>33.690719999999999</v>
      </c>
      <c r="DT35">
        <f>'Raw Data'!DG35</f>
        <v>-85.018929</v>
      </c>
      <c r="DU35">
        <f>'Raw Data'!DH35</f>
        <v>3.823E-3</v>
      </c>
      <c r="DV35">
        <f>'Raw Data'!DI35</f>
        <v>3.153E-3</v>
      </c>
      <c r="DW35">
        <f>'Raw Data'!DJ35</f>
        <v>11</v>
      </c>
      <c r="DX35" s="11">
        <f t="shared" si="12"/>
        <v>9583.3333333333339</v>
      </c>
      <c r="DY35" s="5">
        <f t="shared" si="13"/>
        <v>9932.5</v>
      </c>
      <c r="DZ35" s="5">
        <f t="shared" si="6"/>
        <v>-349.16666666666606</v>
      </c>
      <c r="EA35" s="5">
        <f t="shared" si="7"/>
        <v>-3.5153955868780874E-2</v>
      </c>
      <c r="EB35" s="5">
        <f t="shared" si="8"/>
        <v>9757.9166666666679</v>
      </c>
      <c r="EC35">
        <f>'Raw Data'!DK35</f>
        <v>8940</v>
      </c>
      <c r="ED35">
        <f>'Raw Data'!DL35</f>
        <v>8.8000000000000007</v>
      </c>
      <c r="EE35">
        <f>'Raw Data'!DM35</f>
        <v>9310</v>
      </c>
      <c r="EF35">
        <f>'Raw Data'!DN35</f>
        <v>8.8000000000000007</v>
      </c>
      <c r="EG35">
        <f>'Raw Data'!DO35</f>
        <v>10500</v>
      </c>
      <c r="EH35">
        <f>'Raw Data'!DP35</f>
        <v>0</v>
      </c>
      <c r="EI35">
        <f>'Raw Data'!DQ35</f>
        <v>10700</v>
      </c>
      <c r="EJ35">
        <f>'Raw Data'!DR35</f>
        <v>0</v>
      </c>
      <c r="EK35">
        <f>'Raw Data'!DS35</f>
        <v>11200</v>
      </c>
      <c r="EL35">
        <f>'Raw Data'!DT35</f>
        <v>5.9</v>
      </c>
      <c r="EM35">
        <f>'Raw Data'!DU35</f>
        <v>10600</v>
      </c>
      <c r="EN35">
        <f>'Raw Data'!DV35</f>
        <v>6</v>
      </c>
      <c r="EO35">
        <f>'Raw Data'!DW35</f>
        <v>10100</v>
      </c>
      <c r="EP35">
        <f>'Raw Data'!DX35</f>
        <v>6</v>
      </c>
      <c r="EQ35">
        <f>'Raw Data'!DY35</f>
        <v>7830</v>
      </c>
      <c r="ER35">
        <f>'Raw Data'!DZ35</f>
        <v>6</v>
      </c>
      <c r="ES35">
        <f>'Raw Data'!EA35</f>
        <v>7870</v>
      </c>
      <c r="ET35">
        <f>'Raw Data'!EB35</f>
        <v>6</v>
      </c>
      <c r="EU35">
        <f>'Raw Data'!EC35</f>
        <v>7770</v>
      </c>
      <c r="EV35">
        <f>'Raw Data'!ED35</f>
        <v>6</v>
      </c>
      <c r="EW35">
        <f>'Raw Data'!EE35</f>
        <v>0</v>
      </c>
    </row>
    <row r="36" spans="1:153" x14ac:dyDescent="0.3">
      <c r="A36">
        <f>'Raw Data'!A36</f>
        <v>34</v>
      </c>
      <c r="B36" t="str">
        <f>'Raw Data'!B36</f>
        <v>Point</v>
      </c>
      <c r="C36">
        <f>'Raw Data'!C36</f>
        <v>38</v>
      </c>
      <c r="D36">
        <f>'Raw Data'!D36</f>
        <v>409</v>
      </c>
      <c r="E36" t="str">
        <f>'Raw Data'!E36</f>
        <v>Point</v>
      </c>
      <c r="F36">
        <f>'Raw Data'!F36</f>
        <v>4419139</v>
      </c>
      <c r="G36" t="str">
        <f>'Raw Data'!G36</f>
        <v>Gsp Post 00</v>
      </c>
      <c r="H36" s="3">
        <f>'Raw Data'!H36</f>
        <v>41378</v>
      </c>
      <c r="L36">
        <f t="shared" si="0"/>
        <v>0</v>
      </c>
      <c r="M36" s="5">
        <f t="shared" si="1"/>
        <v>41378</v>
      </c>
      <c r="N36" s="5">
        <f t="shared" si="9"/>
        <v>2013</v>
      </c>
      <c r="O36" s="5" t="str" cm="1">
        <f t="array" ref="O36">_xlfn.IFS(N36&lt;=2016,"before treatment",N36=2017,"unknown",N36&gt;2017,"after treatment")</f>
        <v>before treatment</v>
      </c>
      <c r="P36" s="5">
        <f t="shared" si="2"/>
        <v>1</v>
      </c>
      <c r="Q36" s="5">
        <f t="shared" si="3"/>
        <v>0</v>
      </c>
      <c r="R36" t="str">
        <f>'Raw Data'!I36</f>
        <v>Carroll</v>
      </c>
      <c r="S36" t="str">
        <f>'Raw Data'!J36</f>
        <v>State Route 113</v>
      </c>
      <c r="T36" t="str">
        <f>'Raw Data'!K36</f>
        <v>Near Red Land Bend Rd</v>
      </c>
      <c r="U36" t="str">
        <f>'Raw Data'!L36</f>
        <v>(O) No Injury</v>
      </c>
      <c r="V36">
        <f>'Raw Data'!M36</f>
        <v>0</v>
      </c>
      <c r="W36">
        <f>'Raw Data'!N36</f>
        <v>0</v>
      </c>
      <c r="X36">
        <f>'Raw Data'!O36</f>
        <v>0</v>
      </c>
      <c r="Y36" t="str">
        <f>'Raw Data'!P36</f>
        <v>Not a Collision with Motor Vehicle</v>
      </c>
      <c r="Z36" t="str">
        <f>'Raw Data'!Q36</f>
        <v>On Shoulder</v>
      </c>
      <c r="AA36" t="str">
        <f>'Raw Data'!R36</f>
        <v>Over Turn</v>
      </c>
      <c r="AB36" t="str">
        <f>'Raw Data'!S36</f>
        <v>Tree</v>
      </c>
      <c r="AC36" t="str">
        <f>'Raw Data'!T36</f>
        <v>Changed Lanes Improperly</v>
      </c>
      <c r="AD36">
        <f>'Raw Data'!U36</f>
        <v>1</v>
      </c>
      <c r="AE36" s="5" t="str">
        <f t="shared" si="10"/>
        <v>Yes</v>
      </c>
      <c r="AF36" t="str">
        <f>'Raw Data'!V36</f>
        <v>Negotiating a Curve</v>
      </c>
      <c r="AG36" s="5">
        <f t="shared" si="4"/>
        <v>0</v>
      </c>
      <c r="AH36" t="str">
        <f>'Raw Data'!W36</f>
        <v>South</v>
      </c>
      <c r="AI36" t="str">
        <f>'Raw Data'!X36</f>
        <v>Dark-Not Lighted</v>
      </c>
      <c r="AJ36" t="str">
        <f>'Raw Data'!Y36</f>
        <v>Dry</v>
      </c>
      <c r="AK36">
        <f>'Raw Data'!Z36</f>
        <v>25</v>
      </c>
      <c r="AL36" t="str">
        <f>'Raw Data'!AA36</f>
        <v>Lap and Shoulder Belt Used</v>
      </c>
      <c r="AM36" s="5">
        <f t="shared" si="5"/>
        <v>0</v>
      </c>
      <c r="AN36" t="str">
        <f>'Raw Data'!AB36</f>
        <v>Passenger Car</v>
      </c>
      <c r="AO36" t="str">
        <f>'Raw Data'!AC36</f>
        <v>0451011300I</v>
      </c>
      <c r="AP36">
        <f>'Raw Data'!AD36</f>
        <v>7.7516040000000004</v>
      </c>
      <c r="AQ36">
        <f>'Raw Data'!AE36</f>
        <v>33.695264999999999</v>
      </c>
      <c r="AR36">
        <f>'Raw Data'!AF36</f>
        <v>-85.020835000000005</v>
      </c>
      <c r="AS36">
        <f>'Raw Data'!AG36</f>
        <v>11</v>
      </c>
      <c r="AT36">
        <f>'Raw Data'!AH36</f>
        <v>95</v>
      </c>
      <c r="AU36">
        <f>'Raw Data'!AI36</f>
        <v>1320</v>
      </c>
      <c r="AV36" t="str">
        <f>'Raw Data'!AJ36</f>
        <v>D6_0113_00_I</v>
      </c>
      <c r="AW36">
        <f>'Raw Data'!AK36</f>
        <v>9</v>
      </c>
      <c r="AX36">
        <f>'Raw Data'!AL36</f>
        <v>10</v>
      </c>
      <c r="AY36" t="str">
        <f>'Raw Data'!AM36</f>
        <v>split</v>
      </c>
      <c r="AZ36">
        <f>'Raw Data'!AN36</f>
        <v>1474.7</v>
      </c>
      <c r="BA36">
        <f>'Raw Data'!AO36</f>
        <v>43.7</v>
      </c>
      <c r="BB36">
        <f>'Raw Data'!AP36</f>
        <v>1126.5999999999999</v>
      </c>
      <c r="BC36">
        <f>'Raw Data'!AQ36</f>
        <v>-85.020257000000001</v>
      </c>
      <c r="BD36">
        <f>'Raw Data'!AR36</f>
        <v>33.694304000000002</v>
      </c>
      <c r="BE36">
        <f>'Raw Data'!AS36</f>
        <v>-85.021038000000004</v>
      </c>
      <c r="BF36">
        <f>'Raw Data'!AT36</f>
        <v>33.697257</v>
      </c>
      <c r="BG36" t="str">
        <f>'Raw Data'!AU36</f>
        <v>0451011300I</v>
      </c>
      <c r="BH36">
        <f>'Raw Data'!AV36</f>
        <v>1</v>
      </c>
      <c r="BI36">
        <f>'Raw Data'!AW36</f>
        <v>45</v>
      </c>
      <c r="BJ36">
        <f>'Raw Data'!AX36</f>
        <v>113</v>
      </c>
      <c r="BK36">
        <f>'Raw Data'!AY36</f>
        <v>0</v>
      </c>
      <c r="BL36">
        <f>'Raw Data'!AZ36</f>
        <v>55</v>
      </c>
      <c r="BM36">
        <f>'Raw Data'!BA36</f>
        <v>10.83</v>
      </c>
      <c r="BN36">
        <f>'Raw Data'!BB36</f>
        <v>10.23</v>
      </c>
      <c r="BO36">
        <f>'Raw Data'!BC36</f>
        <v>1086.9000000000001</v>
      </c>
      <c r="BP36">
        <f>'Raw Data'!BD36</f>
        <v>1092.5</v>
      </c>
      <c r="BQ36">
        <f>'Raw Data'!BE36</f>
        <v>1096.0999999999999</v>
      </c>
      <c r="BR36">
        <f>'Raw Data'!BF36</f>
        <v>55</v>
      </c>
      <c r="BS36">
        <f>'Raw Data'!BG36</f>
        <v>58.9</v>
      </c>
      <c r="BT36">
        <f>'Raw Data'!BH36</f>
        <v>0</v>
      </c>
      <c r="BU36">
        <f>'Raw Data'!BI36</f>
        <v>44153</v>
      </c>
      <c r="BV36" t="str">
        <f>'Raw Data'!BJ36</f>
        <v>NONE</v>
      </c>
      <c r="BW36">
        <f>'Raw Data'!BK36</f>
        <v>3.153E-3</v>
      </c>
      <c r="BX36">
        <f>'Raw Data'!BL36</f>
        <v>7152</v>
      </c>
      <c r="BY36">
        <f>'Raw Data'!BM36</f>
        <v>7057</v>
      </c>
      <c r="BZ36" t="str">
        <f>'Raw Data'!BN36</f>
        <v>0451011300I</v>
      </c>
      <c r="CA36" t="str">
        <f>'Raw Data'!BO36</f>
        <v>CARROLL</v>
      </c>
      <c r="CB36">
        <f>'Raw Data'!BP36</f>
        <v>1</v>
      </c>
      <c r="CC36">
        <f>'Raw Data'!BQ36</f>
        <v>11300</v>
      </c>
      <c r="CD36">
        <f>'Raw Data'!BR36</f>
        <v>6</v>
      </c>
      <c r="CE36">
        <f>'Raw Data'!BS36</f>
        <v>1</v>
      </c>
      <c r="CF36">
        <f>'Raw Data'!BT36</f>
        <v>2</v>
      </c>
      <c r="CG36">
        <f>'Raw Data'!BU36</f>
        <v>1</v>
      </c>
      <c r="CH36">
        <f>'Raw Data'!BV36</f>
        <v>1</v>
      </c>
      <c r="CI36">
        <f>'Raw Data'!BW36</f>
        <v>2</v>
      </c>
      <c r="CJ36">
        <f>'Raw Data'!BX36</f>
        <v>0</v>
      </c>
      <c r="CK36">
        <f>'Raw Data'!BY36</f>
        <v>5</v>
      </c>
      <c r="CL36" t="str">
        <f>'Raw Data'!BZ36</f>
        <v>N</v>
      </c>
      <c r="CM36">
        <f t="shared" si="11"/>
        <v>0</v>
      </c>
      <c r="CN36">
        <f>'Raw Data'!CA36</f>
        <v>45</v>
      </c>
      <c r="CO36">
        <f>'Raw Data'!CB36</f>
        <v>113</v>
      </c>
      <c r="CP36">
        <f>'Raw Data'!CC36</f>
        <v>0</v>
      </c>
      <c r="CQ36" t="str">
        <f>'Raw Data'!CD36</f>
        <v>Not Urban</v>
      </c>
      <c r="CR36" t="str">
        <f>'Raw Data'!CE36</f>
        <v>Not Urban</v>
      </c>
      <c r="CS36">
        <f>'Raw Data'!CF36</f>
        <v>0</v>
      </c>
      <c r="CT36">
        <f>'Raw Data'!CG36</f>
        <v>55</v>
      </c>
      <c r="CU36">
        <f>'Raw Data'!CH36</f>
        <v>4571</v>
      </c>
      <c r="CV36" t="str">
        <f>'Raw Data'!CI36</f>
        <v xml:space="preserve"> </v>
      </c>
      <c r="CW36">
        <f>'Raw Data'!CJ36</f>
        <v>0</v>
      </c>
      <c r="CX36">
        <f>'Raw Data'!CK36</f>
        <v>0.26449600000000001</v>
      </c>
      <c r="CY36">
        <f>'Raw Data'!CL36</f>
        <v>3</v>
      </c>
      <c r="CZ36" t="str">
        <f>'Raw Data'!CM36</f>
        <v>State Mainline</v>
      </c>
      <c r="DA36">
        <f>'Raw Data'!CN36</f>
        <v>4571</v>
      </c>
      <c r="DB36">
        <f>'Raw Data'!CO36</f>
        <v>55473</v>
      </c>
      <c r="DC36">
        <f>'Raw Data'!CP36</f>
        <v>7.6849999999999996</v>
      </c>
      <c r="DD36">
        <f>'Raw Data'!CQ36</f>
        <v>7.9489999999999998</v>
      </c>
      <c r="DE36">
        <f>'Raw Data'!CR36</f>
        <v>55473</v>
      </c>
      <c r="DF36">
        <f>'Raw Data'!CS36</f>
        <v>0</v>
      </c>
      <c r="DG36">
        <f>'Raw Data'!CT36</f>
        <v>1396.5374830000001</v>
      </c>
      <c r="DH36">
        <f>'Raw Data'!CU36</f>
        <v>100</v>
      </c>
      <c r="DI36">
        <f>'Raw Data'!CV36</f>
        <v>7079</v>
      </c>
      <c r="DJ36">
        <f>'Raw Data'!CW36</f>
        <v>9.6880000000000004E-3</v>
      </c>
      <c r="DK36">
        <f>'Raw Data'!CX36</f>
        <v>0</v>
      </c>
      <c r="DL36">
        <f>'Raw Data'!CY36</f>
        <v>3.153E-3</v>
      </c>
      <c r="DM36">
        <f>'Raw Data'!CZ36</f>
        <v>66</v>
      </c>
      <c r="DN36" t="str">
        <f>'Raw Data'!DA36</f>
        <v>045-0216</v>
      </c>
      <c r="DO36" t="str">
        <f>'Raw Data'!DB36</f>
        <v>5R : Rural Major Collector</v>
      </c>
      <c r="DP36" t="str">
        <f>'Raw Data'!DC36</f>
        <v>33.690720, -85.018929</v>
      </c>
      <c r="DQ36">
        <f>'Raw Data'!DD36</f>
        <v>-85.018929</v>
      </c>
      <c r="DR36">
        <f>'Raw Data'!DE36</f>
        <v>33.690719999999999</v>
      </c>
      <c r="DS36">
        <f>'Raw Data'!DF36</f>
        <v>33.690719999999999</v>
      </c>
      <c r="DT36">
        <f>'Raw Data'!DG36</f>
        <v>-85.018929</v>
      </c>
      <c r="DU36">
        <f>'Raw Data'!DH36</f>
        <v>3.823E-3</v>
      </c>
      <c r="DV36">
        <f>'Raw Data'!DI36</f>
        <v>3.153E-3</v>
      </c>
      <c r="DW36">
        <f>'Raw Data'!DJ36</f>
        <v>11</v>
      </c>
      <c r="DX36" s="11">
        <f t="shared" si="12"/>
        <v>9583.3333333333339</v>
      </c>
      <c r="DY36" s="5">
        <f t="shared" si="13"/>
        <v>9932.5</v>
      </c>
      <c r="DZ36" s="5">
        <f t="shared" si="6"/>
        <v>-349.16666666666606</v>
      </c>
      <c r="EA36" s="5">
        <f t="shared" si="7"/>
        <v>-3.5153955868780874E-2</v>
      </c>
      <c r="EB36" s="5">
        <f t="shared" si="8"/>
        <v>9757.9166666666679</v>
      </c>
      <c r="EC36">
        <f>'Raw Data'!DK36</f>
        <v>8940</v>
      </c>
      <c r="ED36">
        <f>'Raw Data'!DL36</f>
        <v>8.8000000000000007</v>
      </c>
      <c r="EE36">
        <f>'Raw Data'!DM36</f>
        <v>9310</v>
      </c>
      <c r="EF36">
        <f>'Raw Data'!DN36</f>
        <v>8.8000000000000007</v>
      </c>
      <c r="EG36">
        <f>'Raw Data'!DO36</f>
        <v>10500</v>
      </c>
      <c r="EH36">
        <f>'Raw Data'!DP36</f>
        <v>0</v>
      </c>
      <c r="EI36">
        <f>'Raw Data'!DQ36</f>
        <v>10700</v>
      </c>
      <c r="EJ36">
        <f>'Raw Data'!DR36</f>
        <v>0</v>
      </c>
      <c r="EK36">
        <f>'Raw Data'!DS36</f>
        <v>11200</v>
      </c>
      <c r="EL36">
        <f>'Raw Data'!DT36</f>
        <v>5.9</v>
      </c>
      <c r="EM36">
        <f>'Raw Data'!DU36</f>
        <v>10600</v>
      </c>
      <c r="EN36">
        <f>'Raw Data'!DV36</f>
        <v>6</v>
      </c>
      <c r="EO36">
        <f>'Raw Data'!DW36</f>
        <v>10100</v>
      </c>
      <c r="EP36">
        <f>'Raw Data'!DX36</f>
        <v>6</v>
      </c>
      <c r="EQ36">
        <f>'Raw Data'!DY36</f>
        <v>7830</v>
      </c>
      <c r="ER36">
        <f>'Raw Data'!DZ36</f>
        <v>6</v>
      </c>
      <c r="ES36">
        <f>'Raw Data'!EA36</f>
        <v>7870</v>
      </c>
      <c r="ET36">
        <f>'Raw Data'!EB36</f>
        <v>6</v>
      </c>
      <c r="EU36">
        <f>'Raw Data'!EC36</f>
        <v>7770</v>
      </c>
      <c r="EV36">
        <f>'Raw Data'!ED36</f>
        <v>6</v>
      </c>
      <c r="EW36">
        <f>'Raw Data'!EE36</f>
        <v>0</v>
      </c>
    </row>
    <row r="37" spans="1:153" x14ac:dyDescent="0.3">
      <c r="A37">
        <f>'Raw Data'!A37</f>
        <v>35</v>
      </c>
      <c r="B37" t="str">
        <f>'Raw Data'!B37</f>
        <v>Point</v>
      </c>
      <c r="C37">
        <f>'Raw Data'!C37</f>
        <v>107</v>
      </c>
      <c r="D37">
        <f>'Raw Data'!D37</f>
        <v>325</v>
      </c>
      <c r="E37" t="str">
        <f>'Raw Data'!E37</f>
        <v>Point</v>
      </c>
      <c r="F37">
        <f>'Raw Data'!F37</f>
        <v>5049234</v>
      </c>
      <c r="G37" t="str">
        <f>'Raw Data'!G37</f>
        <v>Gsp Post 00</v>
      </c>
      <c r="H37" s="3">
        <f>'Raw Data'!H37</f>
        <v>41945</v>
      </c>
      <c r="L37">
        <f t="shared" si="0"/>
        <v>0</v>
      </c>
      <c r="M37" s="5">
        <f t="shared" si="1"/>
        <v>41945</v>
      </c>
      <c r="N37" s="5">
        <f t="shared" si="9"/>
        <v>2014</v>
      </c>
      <c r="O37" s="5" t="str" cm="1">
        <f t="array" ref="O37">_xlfn.IFS(N37&lt;=2016,"before treatment",N37=2017,"unknown",N37&gt;2017,"after treatment")</f>
        <v>before treatment</v>
      </c>
      <c r="P37" s="5">
        <f t="shared" si="2"/>
        <v>1</v>
      </c>
      <c r="Q37" s="5">
        <f t="shared" si="3"/>
        <v>0</v>
      </c>
      <c r="R37" t="str">
        <f>'Raw Data'!I37</f>
        <v>Carroll</v>
      </c>
      <c r="S37" t="str">
        <f>'Raw Data'!J37</f>
        <v>State Route 113</v>
      </c>
      <c r="T37" t="str">
        <f>'Raw Data'!K37</f>
        <v>(none)</v>
      </c>
      <c r="U37" t="str">
        <f>'Raw Data'!L37</f>
        <v>(B) Suspected Minor/Visible Injury</v>
      </c>
      <c r="V37">
        <f>'Raw Data'!M37</f>
        <v>0</v>
      </c>
      <c r="W37">
        <f>'Raw Data'!N37</f>
        <v>0</v>
      </c>
      <c r="X37">
        <f>'Raw Data'!O37</f>
        <v>1</v>
      </c>
      <c r="Y37" t="str">
        <f>'Raw Data'!P37</f>
        <v>Not a Collision with Motor Vehicle</v>
      </c>
      <c r="Z37" t="str">
        <f>'Raw Data'!Q37</f>
        <v>On Shoulder</v>
      </c>
      <c r="AA37" t="str">
        <f>'Raw Data'!R37</f>
        <v>Over Turn</v>
      </c>
      <c r="AB37" t="str">
        <f>'Raw Data'!S37</f>
        <v>Over Turn</v>
      </c>
      <c r="AC37" t="str">
        <f>'Raw Data'!T37</f>
        <v>Changed Lanes Improperly</v>
      </c>
      <c r="AD37">
        <f>'Raw Data'!U37</f>
        <v>1</v>
      </c>
      <c r="AE37" s="5" t="str">
        <f t="shared" si="10"/>
        <v>Yes</v>
      </c>
      <c r="AF37" t="str">
        <f>'Raw Data'!V37</f>
        <v>Negotiating a Curve</v>
      </c>
      <c r="AG37" s="5">
        <f t="shared" si="4"/>
        <v>0</v>
      </c>
      <c r="AH37" t="str">
        <f>'Raw Data'!W37</f>
        <v>South</v>
      </c>
      <c r="AI37" t="str">
        <f>'Raw Data'!X37</f>
        <v>Daylight</v>
      </c>
      <c r="AJ37" t="str">
        <f>'Raw Data'!Y37</f>
        <v>Dry</v>
      </c>
      <c r="AK37">
        <f>'Raw Data'!Z37</f>
        <v>29</v>
      </c>
      <c r="AL37" t="str">
        <f>'Raw Data'!AA37</f>
        <v>Lap and Shoulder Belt Used</v>
      </c>
      <c r="AM37" s="5">
        <f t="shared" si="5"/>
        <v>0</v>
      </c>
      <c r="AN37" t="str">
        <f>'Raw Data'!AB37</f>
        <v>Pickup Truck</v>
      </c>
      <c r="AO37" t="str">
        <f>'Raw Data'!AC37</f>
        <v>0451011300I</v>
      </c>
      <c r="AP37">
        <f>'Raw Data'!AD37</f>
        <v>7.8663429999999996</v>
      </c>
      <c r="AQ37">
        <f>'Raw Data'!AE37</f>
        <v>33.696905000000001</v>
      </c>
      <c r="AR37">
        <f>'Raw Data'!AF37</f>
        <v>-85.021054000000007</v>
      </c>
      <c r="AS37">
        <f>'Raw Data'!AG37</f>
        <v>11</v>
      </c>
      <c r="AT37">
        <f>'Raw Data'!AH37</f>
        <v>95</v>
      </c>
      <c r="AU37">
        <f>'Raw Data'!AI37</f>
        <v>1320</v>
      </c>
      <c r="AV37" t="str">
        <f>'Raw Data'!AJ37</f>
        <v>D6_0113_00_I</v>
      </c>
      <c r="AW37">
        <f>'Raw Data'!AK37</f>
        <v>9</v>
      </c>
      <c r="AX37">
        <f>'Raw Data'!AL37</f>
        <v>10</v>
      </c>
      <c r="AY37" t="str">
        <f>'Raw Data'!AM37</f>
        <v>split</v>
      </c>
      <c r="AZ37">
        <f>'Raw Data'!AN37</f>
        <v>1474.7</v>
      </c>
      <c r="BA37">
        <f>'Raw Data'!AO37</f>
        <v>43.7</v>
      </c>
      <c r="BB37">
        <f>'Raw Data'!AP37</f>
        <v>1126.5999999999999</v>
      </c>
      <c r="BC37">
        <f>'Raw Data'!AQ37</f>
        <v>-85.020257000000001</v>
      </c>
      <c r="BD37">
        <f>'Raw Data'!AR37</f>
        <v>33.694304000000002</v>
      </c>
      <c r="BE37">
        <f>'Raw Data'!AS37</f>
        <v>-85.021038000000004</v>
      </c>
      <c r="BF37">
        <f>'Raw Data'!AT37</f>
        <v>33.697257</v>
      </c>
      <c r="BG37" t="str">
        <f>'Raw Data'!AU37</f>
        <v>0451011300I</v>
      </c>
      <c r="BH37">
        <f>'Raw Data'!AV37</f>
        <v>1</v>
      </c>
      <c r="BI37">
        <f>'Raw Data'!AW37</f>
        <v>45</v>
      </c>
      <c r="BJ37">
        <f>'Raw Data'!AX37</f>
        <v>113</v>
      </c>
      <c r="BK37">
        <f>'Raw Data'!AY37</f>
        <v>0</v>
      </c>
      <c r="BL37">
        <f>'Raw Data'!AZ37</f>
        <v>55</v>
      </c>
      <c r="BM37">
        <f>'Raw Data'!BA37</f>
        <v>10.83</v>
      </c>
      <c r="BN37">
        <f>'Raw Data'!BB37</f>
        <v>10.23</v>
      </c>
      <c r="BO37">
        <f>'Raw Data'!BC37</f>
        <v>1086.9000000000001</v>
      </c>
      <c r="BP37">
        <f>'Raw Data'!BD37</f>
        <v>1092.5</v>
      </c>
      <c r="BQ37">
        <f>'Raw Data'!BE37</f>
        <v>1096.0999999999999</v>
      </c>
      <c r="BR37">
        <f>'Raw Data'!BF37</f>
        <v>55</v>
      </c>
      <c r="BS37">
        <f>'Raw Data'!BG37</f>
        <v>58.9</v>
      </c>
      <c r="BT37">
        <f>'Raw Data'!BH37</f>
        <v>0</v>
      </c>
      <c r="BU37">
        <f>'Raw Data'!BI37</f>
        <v>44153</v>
      </c>
      <c r="BV37" t="str">
        <f>'Raw Data'!BJ37</f>
        <v>NONE</v>
      </c>
      <c r="BW37">
        <f>'Raw Data'!BK37</f>
        <v>3.153E-3</v>
      </c>
      <c r="BX37">
        <f>'Raw Data'!BL37</f>
        <v>7152</v>
      </c>
      <c r="BY37">
        <f>'Raw Data'!BM37</f>
        <v>7057</v>
      </c>
      <c r="BZ37" t="str">
        <f>'Raw Data'!BN37</f>
        <v>0451011300I</v>
      </c>
      <c r="CA37" t="str">
        <f>'Raw Data'!BO37</f>
        <v>CARROLL</v>
      </c>
      <c r="CB37">
        <f>'Raw Data'!BP37</f>
        <v>1</v>
      </c>
      <c r="CC37">
        <f>'Raw Data'!BQ37</f>
        <v>11300</v>
      </c>
      <c r="CD37">
        <f>'Raw Data'!BR37</f>
        <v>6</v>
      </c>
      <c r="CE37">
        <f>'Raw Data'!BS37</f>
        <v>1</v>
      </c>
      <c r="CF37">
        <f>'Raw Data'!BT37</f>
        <v>2</v>
      </c>
      <c r="CG37">
        <f>'Raw Data'!BU37</f>
        <v>1</v>
      </c>
      <c r="CH37">
        <f>'Raw Data'!BV37</f>
        <v>1</v>
      </c>
      <c r="CI37">
        <f>'Raw Data'!BW37</f>
        <v>2</v>
      </c>
      <c r="CJ37">
        <f>'Raw Data'!BX37</f>
        <v>0</v>
      </c>
      <c r="CK37">
        <f>'Raw Data'!BY37</f>
        <v>5</v>
      </c>
      <c r="CL37" t="str">
        <f>'Raw Data'!BZ37</f>
        <v>N</v>
      </c>
      <c r="CM37">
        <f t="shared" si="11"/>
        <v>0</v>
      </c>
      <c r="CN37">
        <f>'Raw Data'!CA37</f>
        <v>45</v>
      </c>
      <c r="CO37">
        <f>'Raw Data'!CB37</f>
        <v>113</v>
      </c>
      <c r="CP37">
        <f>'Raw Data'!CC37</f>
        <v>0</v>
      </c>
      <c r="CQ37" t="str">
        <f>'Raw Data'!CD37</f>
        <v>Not Urban</v>
      </c>
      <c r="CR37" t="str">
        <f>'Raw Data'!CE37</f>
        <v>Not Urban</v>
      </c>
      <c r="CS37">
        <f>'Raw Data'!CF37</f>
        <v>0</v>
      </c>
      <c r="CT37">
        <f>'Raw Data'!CG37</f>
        <v>55</v>
      </c>
      <c r="CU37">
        <f>'Raw Data'!CH37</f>
        <v>4571</v>
      </c>
      <c r="CV37" t="str">
        <f>'Raw Data'!CI37</f>
        <v xml:space="preserve"> </v>
      </c>
      <c r="CW37">
        <f>'Raw Data'!CJ37</f>
        <v>0</v>
      </c>
      <c r="CX37">
        <f>'Raw Data'!CK37</f>
        <v>0.26449600000000001</v>
      </c>
      <c r="CY37">
        <f>'Raw Data'!CL37</f>
        <v>3</v>
      </c>
      <c r="CZ37" t="str">
        <f>'Raw Data'!CM37</f>
        <v>State Mainline</v>
      </c>
      <c r="DA37">
        <f>'Raw Data'!CN37</f>
        <v>4571</v>
      </c>
      <c r="DB37">
        <f>'Raw Data'!CO37</f>
        <v>55473</v>
      </c>
      <c r="DC37">
        <f>'Raw Data'!CP37</f>
        <v>7.6849999999999996</v>
      </c>
      <c r="DD37">
        <f>'Raw Data'!CQ37</f>
        <v>7.9489999999999998</v>
      </c>
      <c r="DE37">
        <f>'Raw Data'!CR37</f>
        <v>55473</v>
      </c>
      <c r="DF37">
        <f>'Raw Data'!CS37</f>
        <v>0</v>
      </c>
      <c r="DG37">
        <f>'Raw Data'!CT37</f>
        <v>1396.5374830000001</v>
      </c>
      <c r="DH37">
        <f>'Raw Data'!CU37</f>
        <v>100</v>
      </c>
      <c r="DI37">
        <f>'Raw Data'!CV37</f>
        <v>7079</v>
      </c>
      <c r="DJ37">
        <f>'Raw Data'!CW37</f>
        <v>9.6880000000000004E-3</v>
      </c>
      <c r="DK37">
        <f>'Raw Data'!CX37</f>
        <v>0</v>
      </c>
      <c r="DL37">
        <f>'Raw Data'!CY37</f>
        <v>3.153E-3</v>
      </c>
      <c r="DM37">
        <f>'Raw Data'!CZ37</f>
        <v>66</v>
      </c>
      <c r="DN37" t="str">
        <f>'Raw Data'!DA37</f>
        <v>045-0216</v>
      </c>
      <c r="DO37" t="str">
        <f>'Raw Data'!DB37</f>
        <v>5R : Rural Major Collector</v>
      </c>
      <c r="DP37" t="str">
        <f>'Raw Data'!DC37</f>
        <v>33.690720, -85.018929</v>
      </c>
      <c r="DQ37">
        <f>'Raw Data'!DD37</f>
        <v>-85.018929</v>
      </c>
      <c r="DR37">
        <f>'Raw Data'!DE37</f>
        <v>33.690719999999999</v>
      </c>
      <c r="DS37">
        <f>'Raw Data'!DF37</f>
        <v>33.690719999999999</v>
      </c>
      <c r="DT37">
        <f>'Raw Data'!DG37</f>
        <v>-85.018929</v>
      </c>
      <c r="DU37">
        <f>'Raw Data'!DH37</f>
        <v>3.823E-3</v>
      </c>
      <c r="DV37">
        <f>'Raw Data'!DI37</f>
        <v>3.153E-3</v>
      </c>
      <c r="DW37">
        <f>'Raw Data'!DJ37</f>
        <v>11</v>
      </c>
      <c r="DX37" s="11">
        <f t="shared" si="12"/>
        <v>9583.3333333333339</v>
      </c>
      <c r="DY37" s="5">
        <f t="shared" si="13"/>
        <v>9932.5</v>
      </c>
      <c r="DZ37" s="5">
        <f t="shared" si="6"/>
        <v>-349.16666666666606</v>
      </c>
      <c r="EA37" s="5">
        <f t="shared" si="7"/>
        <v>-3.5153955868780874E-2</v>
      </c>
      <c r="EB37" s="5">
        <f t="shared" si="8"/>
        <v>9757.9166666666679</v>
      </c>
      <c r="EC37">
        <f>'Raw Data'!DK37</f>
        <v>8940</v>
      </c>
      <c r="ED37">
        <f>'Raw Data'!DL37</f>
        <v>8.8000000000000007</v>
      </c>
      <c r="EE37">
        <f>'Raw Data'!DM37</f>
        <v>9310</v>
      </c>
      <c r="EF37">
        <f>'Raw Data'!DN37</f>
        <v>8.8000000000000007</v>
      </c>
      <c r="EG37">
        <f>'Raw Data'!DO37</f>
        <v>10500</v>
      </c>
      <c r="EH37">
        <f>'Raw Data'!DP37</f>
        <v>0</v>
      </c>
      <c r="EI37">
        <f>'Raw Data'!DQ37</f>
        <v>10700</v>
      </c>
      <c r="EJ37">
        <f>'Raw Data'!DR37</f>
        <v>0</v>
      </c>
      <c r="EK37">
        <f>'Raw Data'!DS37</f>
        <v>11200</v>
      </c>
      <c r="EL37">
        <f>'Raw Data'!DT37</f>
        <v>5.9</v>
      </c>
      <c r="EM37">
        <f>'Raw Data'!DU37</f>
        <v>10600</v>
      </c>
      <c r="EN37">
        <f>'Raw Data'!DV37</f>
        <v>6</v>
      </c>
      <c r="EO37">
        <f>'Raw Data'!DW37</f>
        <v>10100</v>
      </c>
      <c r="EP37">
        <f>'Raw Data'!DX37</f>
        <v>6</v>
      </c>
      <c r="EQ37">
        <f>'Raw Data'!DY37</f>
        <v>7830</v>
      </c>
      <c r="ER37">
        <f>'Raw Data'!DZ37</f>
        <v>6</v>
      </c>
      <c r="ES37">
        <f>'Raw Data'!EA37</f>
        <v>7870</v>
      </c>
      <c r="ET37">
        <f>'Raw Data'!EB37</f>
        <v>6</v>
      </c>
      <c r="EU37">
        <f>'Raw Data'!EC37</f>
        <v>7770</v>
      </c>
      <c r="EV37">
        <f>'Raw Data'!ED37</f>
        <v>6</v>
      </c>
      <c r="EW37">
        <f>'Raw Data'!EE37</f>
        <v>0</v>
      </c>
    </row>
    <row r="38" spans="1:153" x14ac:dyDescent="0.3">
      <c r="A38">
        <f>'Raw Data'!A38</f>
        <v>36</v>
      </c>
      <c r="B38" t="str">
        <f>'Raw Data'!B38</f>
        <v>Point</v>
      </c>
      <c r="C38">
        <f>'Raw Data'!C38</f>
        <v>160</v>
      </c>
      <c r="D38">
        <f>'Raw Data'!D38</f>
        <v>372</v>
      </c>
      <c r="E38" t="str">
        <f>'Raw Data'!E38</f>
        <v>Point</v>
      </c>
      <c r="F38">
        <f>'Raw Data'!F38</f>
        <v>4614847</v>
      </c>
      <c r="G38" t="str">
        <f>'Raw Data'!G38</f>
        <v>Gsp Post 00</v>
      </c>
      <c r="H38" s="3">
        <f>'Raw Data'!H38</f>
        <v>41564</v>
      </c>
      <c r="L38">
        <f t="shared" si="0"/>
        <v>0</v>
      </c>
      <c r="M38" s="5">
        <f t="shared" si="1"/>
        <v>41564</v>
      </c>
      <c r="N38" s="5">
        <f t="shared" si="9"/>
        <v>2013</v>
      </c>
      <c r="O38" s="5" t="str" cm="1">
        <f t="array" ref="O38">_xlfn.IFS(N38&lt;=2016,"before treatment",N38=2017,"unknown",N38&gt;2017,"after treatment")</f>
        <v>before treatment</v>
      </c>
      <c r="P38" s="5">
        <f t="shared" si="2"/>
        <v>1</v>
      </c>
      <c r="Q38" s="5">
        <f t="shared" si="3"/>
        <v>0</v>
      </c>
      <c r="R38" t="str">
        <f>'Raw Data'!I38</f>
        <v>Carroll</v>
      </c>
      <c r="S38" t="str">
        <f>'Raw Data'!J38</f>
        <v>State Route 113</v>
      </c>
      <c r="T38" t="str">
        <f>'Raw Data'!K38</f>
        <v>(none)</v>
      </c>
      <c r="U38" t="str">
        <f>'Raw Data'!L38</f>
        <v>(B) Suspected Minor/Visible Injury</v>
      </c>
      <c r="V38">
        <f>'Raw Data'!M38</f>
        <v>0</v>
      </c>
      <c r="W38">
        <f>'Raw Data'!N38</f>
        <v>0</v>
      </c>
      <c r="X38">
        <f>'Raw Data'!O38</f>
        <v>1</v>
      </c>
      <c r="Y38" t="str">
        <f>'Raw Data'!P38</f>
        <v>Not a Collision with Motor Vehicle</v>
      </c>
      <c r="Z38" t="str">
        <f>'Raw Data'!Q38</f>
        <v>On Shoulder</v>
      </c>
      <c r="AA38" t="str">
        <f>'Raw Data'!R38</f>
        <v>Ditch</v>
      </c>
      <c r="AB38" t="str">
        <f>'Raw Data'!S38</f>
        <v>Over Turn</v>
      </c>
      <c r="AC38" t="str">
        <f>'Raw Data'!T38</f>
        <v>Under the Influence (U.I.)</v>
      </c>
      <c r="AD38">
        <f>'Raw Data'!U38</f>
        <v>1</v>
      </c>
      <c r="AE38" s="5" t="str">
        <f t="shared" si="10"/>
        <v>Yes</v>
      </c>
      <c r="AF38" t="str">
        <f>'Raw Data'!V38</f>
        <v>Negotiating a Curve</v>
      </c>
      <c r="AG38" s="5">
        <f t="shared" si="4"/>
        <v>0</v>
      </c>
      <c r="AH38" t="str">
        <f>'Raw Data'!W38</f>
        <v>South</v>
      </c>
      <c r="AI38" t="str">
        <f>'Raw Data'!X38</f>
        <v>Daylight</v>
      </c>
      <c r="AJ38" t="str">
        <f>'Raw Data'!Y38</f>
        <v>Wet</v>
      </c>
      <c r="AK38">
        <f>'Raw Data'!Z38</f>
        <v>20</v>
      </c>
      <c r="AL38" t="str">
        <f>'Raw Data'!AA38</f>
        <v>Lap and Shoulder Belt Used</v>
      </c>
      <c r="AM38" s="5">
        <f t="shared" si="5"/>
        <v>0</v>
      </c>
      <c r="AN38" t="str">
        <f>'Raw Data'!AB38</f>
        <v>Passenger Car</v>
      </c>
      <c r="AO38" t="str">
        <f>'Raw Data'!AC38</f>
        <v>0451011300I</v>
      </c>
      <c r="AP38">
        <f>'Raw Data'!AD38</f>
        <v>7.7071509999999996</v>
      </c>
      <c r="AQ38">
        <f>'Raw Data'!AE38</f>
        <v>33.694679999999998</v>
      </c>
      <c r="AR38">
        <f>'Raw Data'!AF38</f>
        <v>-85.020506999999995</v>
      </c>
      <c r="AS38">
        <f>'Raw Data'!AG38</f>
        <v>11</v>
      </c>
      <c r="AT38">
        <f>'Raw Data'!AH38</f>
        <v>95</v>
      </c>
      <c r="AU38">
        <f>'Raw Data'!AI38</f>
        <v>1320</v>
      </c>
      <c r="AV38" t="str">
        <f>'Raw Data'!AJ38</f>
        <v>D6_0113_00_I</v>
      </c>
      <c r="AW38">
        <f>'Raw Data'!AK38</f>
        <v>9</v>
      </c>
      <c r="AX38">
        <f>'Raw Data'!AL38</f>
        <v>10</v>
      </c>
      <c r="AY38" t="str">
        <f>'Raw Data'!AM38</f>
        <v>split</v>
      </c>
      <c r="AZ38">
        <f>'Raw Data'!AN38</f>
        <v>1474.7</v>
      </c>
      <c r="BA38">
        <f>'Raw Data'!AO38</f>
        <v>43.7</v>
      </c>
      <c r="BB38">
        <f>'Raw Data'!AP38</f>
        <v>1126.5999999999999</v>
      </c>
      <c r="BC38">
        <f>'Raw Data'!AQ38</f>
        <v>-85.020257000000001</v>
      </c>
      <c r="BD38">
        <f>'Raw Data'!AR38</f>
        <v>33.694304000000002</v>
      </c>
      <c r="BE38">
        <f>'Raw Data'!AS38</f>
        <v>-85.021038000000004</v>
      </c>
      <c r="BF38">
        <f>'Raw Data'!AT38</f>
        <v>33.697257</v>
      </c>
      <c r="BG38" t="str">
        <f>'Raw Data'!AU38</f>
        <v>0451011300I</v>
      </c>
      <c r="BH38">
        <f>'Raw Data'!AV38</f>
        <v>1</v>
      </c>
      <c r="BI38">
        <f>'Raw Data'!AW38</f>
        <v>45</v>
      </c>
      <c r="BJ38">
        <f>'Raw Data'!AX38</f>
        <v>113</v>
      </c>
      <c r="BK38">
        <f>'Raw Data'!AY38</f>
        <v>0</v>
      </c>
      <c r="BL38">
        <f>'Raw Data'!AZ38</f>
        <v>55</v>
      </c>
      <c r="BM38">
        <f>'Raw Data'!BA38</f>
        <v>10.83</v>
      </c>
      <c r="BN38">
        <f>'Raw Data'!BB38</f>
        <v>10.23</v>
      </c>
      <c r="BO38">
        <f>'Raw Data'!BC38</f>
        <v>1086.9000000000001</v>
      </c>
      <c r="BP38">
        <f>'Raw Data'!BD38</f>
        <v>1092.5</v>
      </c>
      <c r="BQ38">
        <f>'Raw Data'!BE38</f>
        <v>1096.0999999999999</v>
      </c>
      <c r="BR38">
        <f>'Raw Data'!BF38</f>
        <v>55</v>
      </c>
      <c r="BS38">
        <f>'Raw Data'!BG38</f>
        <v>58.9</v>
      </c>
      <c r="BT38">
        <f>'Raw Data'!BH38</f>
        <v>0</v>
      </c>
      <c r="BU38">
        <f>'Raw Data'!BI38</f>
        <v>44153</v>
      </c>
      <c r="BV38" t="str">
        <f>'Raw Data'!BJ38</f>
        <v>NONE</v>
      </c>
      <c r="BW38">
        <f>'Raw Data'!BK38</f>
        <v>3.153E-3</v>
      </c>
      <c r="BX38">
        <f>'Raw Data'!BL38</f>
        <v>7152</v>
      </c>
      <c r="BY38">
        <f>'Raw Data'!BM38</f>
        <v>7057</v>
      </c>
      <c r="BZ38" t="str">
        <f>'Raw Data'!BN38</f>
        <v>0451011300I</v>
      </c>
      <c r="CA38" t="str">
        <f>'Raw Data'!BO38</f>
        <v>CARROLL</v>
      </c>
      <c r="CB38">
        <f>'Raw Data'!BP38</f>
        <v>1</v>
      </c>
      <c r="CC38">
        <f>'Raw Data'!BQ38</f>
        <v>11300</v>
      </c>
      <c r="CD38">
        <f>'Raw Data'!BR38</f>
        <v>6</v>
      </c>
      <c r="CE38">
        <f>'Raw Data'!BS38</f>
        <v>1</v>
      </c>
      <c r="CF38">
        <f>'Raw Data'!BT38</f>
        <v>2</v>
      </c>
      <c r="CG38">
        <f>'Raw Data'!BU38</f>
        <v>1</v>
      </c>
      <c r="CH38">
        <f>'Raw Data'!BV38</f>
        <v>1</v>
      </c>
      <c r="CI38">
        <f>'Raw Data'!BW38</f>
        <v>2</v>
      </c>
      <c r="CJ38">
        <f>'Raw Data'!BX38</f>
        <v>0</v>
      </c>
      <c r="CK38">
        <f>'Raw Data'!BY38</f>
        <v>5</v>
      </c>
      <c r="CL38" t="str">
        <f>'Raw Data'!BZ38</f>
        <v>N</v>
      </c>
      <c r="CM38">
        <f t="shared" si="11"/>
        <v>0</v>
      </c>
      <c r="CN38">
        <f>'Raw Data'!CA38</f>
        <v>45</v>
      </c>
      <c r="CO38">
        <f>'Raw Data'!CB38</f>
        <v>113</v>
      </c>
      <c r="CP38">
        <f>'Raw Data'!CC38</f>
        <v>0</v>
      </c>
      <c r="CQ38" t="str">
        <f>'Raw Data'!CD38</f>
        <v>Not Urban</v>
      </c>
      <c r="CR38" t="str">
        <f>'Raw Data'!CE38</f>
        <v>Not Urban</v>
      </c>
      <c r="CS38">
        <f>'Raw Data'!CF38</f>
        <v>0</v>
      </c>
      <c r="CT38">
        <f>'Raw Data'!CG38</f>
        <v>55</v>
      </c>
      <c r="CU38">
        <f>'Raw Data'!CH38</f>
        <v>4571</v>
      </c>
      <c r="CV38" t="str">
        <f>'Raw Data'!CI38</f>
        <v xml:space="preserve"> </v>
      </c>
      <c r="CW38">
        <f>'Raw Data'!CJ38</f>
        <v>0</v>
      </c>
      <c r="CX38">
        <f>'Raw Data'!CK38</f>
        <v>0.26449600000000001</v>
      </c>
      <c r="CY38">
        <f>'Raw Data'!CL38</f>
        <v>3</v>
      </c>
      <c r="CZ38" t="str">
        <f>'Raw Data'!CM38</f>
        <v>State Mainline</v>
      </c>
      <c r="DA38">
        <f>'Raw Data'!CN38</f>
        <v>4571</v>
      </c>
      <c r="DB38">
        <f>'Raw Data'!CO38</f>
        <v>55473</v>
      </c>
      <c r="DC38">
        <f>'Raw Data'!CP38</f>
        <v>7.6849999999999996</v>
      </c>
      <c r="DD38">
        <f>'Raw Data'!CQ38</f>
        <v>7.9489999999999998</v>
      </c>
      <c r="DE38">
        <f>'Raw Data'!CR38</f>
        <v>55473</v>
      </c>
      <c r="DF38">
        <f>'Raw Data'!CS38</f>
        <v>0</v>
      </c>
      <c r="DG38">
        <f>'Raw Data'!CT38</f>
        <v>1396.5374830000001</v>
      </c>
      <c r="DH38">
        <f>'Raw Data'!CU38</f>
        <v>100</v>
      </c>
      <c r="DI38">
        <f>'Raw Data'!CV38</f>
        <v>7079</v>
      </c>
      <c r="DJ38">
        <f>'Raw Data'!CW38</f>
        <v>9.6880000000000004E-3</v>
      </c>
      <c r="DK38">
        <f>'Raw Data'!CX38</f>
        <v>0</v>
      </c>
      <c r="DL38">
        <f>'Raw Data'!CY38</f>
        <v>3.153E-3</v>
      </c>
      <c r="DM38">
        <f>'Raw Data'!CZ38</f>
        <v>66</v>
      </c>
      <c r="DN38" t="str">
        <f>'Raw Data'!DA38</f>
        <v>045-0216</v>
      </c>
      <c r="DO38" t="str">
        <f>'Raw Data'!DB38</f>
        <v>5R : Rural Major Collector</v>
      </c>
      <c r="DP38" t="str">
        <f>'Raw Data'!DC38</f>
        <v>33.690720, -85.018929</v>
      </c>
      <c r="DQ38">
        <f>'Raw Data'!DD38</f>
        <v>-85.018929</v>
      </c>
      <c r="DR38">
        <f>'Raw Data'!DE38</f>
        <v>33.690719999999999</v>
      </c>
      <c r="DS38">
        <f>'Raw Data'!DF38</f>
        <v>33.690719999999999</v>
      </c>
      <c r="DT38">
        <f>'Raw Data'!DG38</f>
        <v>-85.018929</v>
      </c>
      <c r="DU38">
        <f>'Raw Data'!DH38</f>
        <v>3.823E-3</v>
      </c>
      <c r="DV38">
        <f>'Raw Data'!DI38</f>
        <v>3.153E-3</v>
      </c>
      <c r="DW38">
        <f>'Raw Data'!DJ38</f>
        <v>11</v>
      </c>
      <c r="DX38" s="11">
        <f t="shared" si="12"/>
        <v>9583.3333333333339</v>
      </c>
      <c r="DY38" s="5">
        <f t="shared" si="13"/>
        <v>9932.5</v>
      </c>
      <c r="DZ38" s="5">
        <f t="shared" si="6"/>
        <v>-349.16666666666606</v>
      </c>
      <c r="EA38" s="5">
        <f t="shared" si="7"/>
        <v>-3.5153955868780874E-2</v>
      </c>
      <c r="EB38" s="5">
        <f t="shared" si="8"/>
        <v>9757.9166666666679</v>
      </c>
      <c r="EC38">
        <f>'Raw Data'!DK38</f>
        <v>8940</v>
      </c>
      <c r="ED38">
        <f>'Raw Data'!DL38</f>
        <v>8.8000000000000007</v>
      </c>
      <c r="EE38">
        <f>'Raw Data'!DM38</f>
        <v>9310</v>
      </c>
      <c r="EF38">
        <f>'Raw Data'!DN38</f>
        <v>8.8000000000000007</v>
      </c>
      <c r="EG38">
        <f>'Raw Data'!DO38</f>
        <v>10500</v>
      </c>
      <c r="EH38">
        <f>'Raw Data'!DP38</f>
        <v>0</v>
      </c>
      <c r="EI38">
        <f>'Raw Data'!DQ38</f>
        <v>10700</v>
      </c>
      <c r="EJ38">
        <f>'Raw Data'!DR38</f>
        <v>0</v>
      </c>
      <c r="EK38">
        <f>'Raw Data'!DS38</f>
        <v>11200</v>
      </c>
      <c r="EL38">
        <f>'Raw Data'!DT38</f>
        <v>5.9</v>
      </c>
      <c r="EM38">
        <f>'Raw Data'!DU38</f>
        <v>10600</v>
      </c>
      <c r="EN38">
        <f>'Raw Data'!DV38</f>
        <v>6</v>
      </c>
      <c r="EO38">
        <f>'Raw Data'!DW38</f>
        <v>10100</v>
      </c>
      <c r="EP38">
        <f>'Raw Data'!DX38</f>
        <v>6</v>
      </c>
      <c r="EQ38">
        <f>'Raw Data'!DY38</f>
        <v>7830</v>
      </c>
      <c r="ER38">
        <f>'Raw Data'!DZ38</f>
        <v>6</v>
      </c>
      <c r="ES38">
        <f>'Raw Data'!EA38</f>
        <v>7870</v>
      </c>
      <c r="ET38">
        <f>'Raw Data'!EB38</f>
        <v>6</v>
      </c>
      <c r="EU38">
        <f>'Raw Data'!EC38</f>
        <v>7770</v>
      </c>
      <c r="EV38">
        <f>'Raw Data'!ED38</f>
        <v>6</v>
      </c>
      <c r="EW38">
        <f>'Raw Data'!EE38</f>
        <v>0</v>
      </c>
    </row>
    <row r="39" spans="1:153" x14ac:dyDescent="0.3">
      <c r="A39">
        <f>'Raw Data'!A39</f>
        <v>37</v>
      </c>
      <c r="B39" t="str">
        <f>'Raw Data'!B39</f>
        <v>Point</v>
      </c>
      <c r="C39">
        <f>'Raw Data'!C39</f>
        <v>203</v>
      </c>
      <c r="D39">
        <f>'Raw Data'!D39</f>
        <v>260</v>
      </c>
      <c r="E39" t="str">
        <f>'Raw Data'!E39</f>
        <v>Point</v>
      </c>
      <c r="F39">
        <f>'Raw Data'!F39</f>
        <v>5504437</v>
      </c>
      <c r="G39" t="str">
        <f>'Raw Data'!G39</f>
        <v>Gsp Post 00</v>
      </c>
      <c r="H39" s="3">
        <f>'Raw Data'!H39</f>
        <v>42315</v>
      </c>
      <c r="L39">
        <f t="shared" si="0"/>
        <v>0</v>
      </c>
      <c r="M39" s="5">
        <f t="shared" si="1"/>
        <v>42315</v>
      </c>
      <c r="N39" s="5">
        <f t="shared" si="9"/>
        <v>2015</v>
      </c>
      <c r="O39" s="5" t="str" cm="1">
        <f t="array" ref="O39">_xlfn.IFS(N39&lt;=2016,"before treatment",N39=2017,"unknown",N39&gt;2017,"after treatment")</f>
        <v>before treatment</v>
      </c>
      <c r="P39" s="5">
        <f t="shared" si="2"/>
        <v>1</v>
      </c>
      <c r="Q39" s="5">
        <f t="shared" si="3"/>
        <v>0</v>
      </c>
      <c r="R39" t="str">
        <f>'Raw Data'!I39</f>
        <v>Carroll</v>
      </c>
      <c r="S39" t="str">
        <f>'Raw Data'!J39</f>
        <v>State Route 113</v>
      </c>
      <c r="T39" t="str">
        <f>'Raw Data'!K39</f>
        <v>(none)</v>
      </c>
      <c r="U39" t="str">
        <f>'Raw Data'!L39</f>
        <v>(C) Possible Injury / Complaint</v>
      </c>
      <c r="V39">
        <f>'Raw Data'!M39</f>
        <v>0</v>
      </c>
      <c r="W39">
        <f>'Raw Data'!N39</f>
        <v>0</v>
      </c>
      <c r="X39">
        <f>'Raw Data'!O39</f>
        <v>0</v>
      </c>
      <c r="Y39" t="str">
        <f>'Raw Data'!P39</f>
        <v>Not a Collision with Motor Vehicle</v>
      </c>
      <c r="Z39" t="str">
        <f>'Raw Data'!Q39</f>
        <v>On Shoulder</v>
      </c>
      <c r="AA39" t="str">
        <f>'Raw Data'!R39</f>
        <v>Tree</v>
      </c>
      <c r="AB39" t="str">
        <f>'Raw Data'!S39</f>
        <v>Tree</v>
      </c>
      <c r="AC39" t="str">
        <f>'Raw Data'!T39</f>
        <v>Changed Lanes Improperly</v>
      </c>
      <c r="AD39">
        <f>'Raw Data'!U39</f>
        <v>1</v>
      </c>
      <c r="AE39" s="5" t="str">
        <f t="shared" si="10"/>
        <v>Yes</v>
      </c>
      <c r="AF39" t="str">
        <f>'Raw Data'!V39</f>
        <v>Negotiating a Curve</v>
      </c>
      <c r="AG39" s="5">
        <f t="shared" si="4"/>
        <v>0</v>
      </c>
      <c r="AH39" t="str">
        <f>'Raw Data'!W39</f>
        <v>North</v>
      </c>
      <c r="AI39" t="str">
        <f>'Raw Data'!X39</f>
        <v>Dark-Not Lighted</v>
      </c>
      <c r="AJ39" t="str">
        <f>'Raw Data'!Y39</f>
        <v>Wet</v>
      </c>
      <c r="AK39">
        <f>'Raw Data'!Z39</f>
        <v>29</v>
      </c>
      <c r="AL39" t="str">
        <f>'Raw Data'!AA39</f>
        <v>Lap and Shoulder Belt Used</v>
      </c>
      <c r="AM39" s="5">
        <f t="shared" si="5"/>
        <v>0</v>
      </c>
      <c r="AN39" t="str">
        <f>'Raw Data'!AB39</f>
        <v>Pickup Truck</v>
      </c>
      <c r="AO39" t="str">
        <f>'Raw Data'!AC39</f>
        <v>0451011300I</v>
      </c>
      <c r="AP39">
        <f>'Raw Data'!AD39</f>
        <v>7.6339670000000002</v>
      </c>
      <c r="AQ39">
        <f>'Raw Data'!AE39</f>
        <v>33.693747000000002</v>
      </c>
      <c r="AR39">
        <f>'Raw Data'!AF39</f>
        <v>-85.019917000000007</v>
      </c>
      <c r="AS39">
        <f>'Raw Data'!AG39</f>
        <v>11</v>
      </c>
      <c r="AT39">
        <f>'Raw Data'!AH39</f>
        <v>95</v>
      </c>
      <c r="AU39">
        <f>'Raw Data'!AI39</f>
        <v>1320</v>
      </c>
      <c r="AV39" t="str">
        <f>'Raw Data'!AJ39</f>
        <v>D6_0113_00_I</v>
      </c>
      <c r="AW39">
        <f>'Raw Data'!AK39</f>
        <v>9</v>
      </c>
      <c r="AX39">
        <f>'Raw Data'!AL39</f>
        <v>10</v>
      </c>
      <c r="AY39" t="str">
        <f>'Raw Data'!AM39</f>
        <v>split</v>
      </c>
      <c r="AZ39">
        <f>'Raw Data'!AN39</f>
        <v>1474.7</v>
      </c>
      <c r="BA39">
        <f>'Raw Data'!AO39</f>
        <v>43.7</v>
      </c>
      <c r="BB39">
        <f>'Raw Data'!AP39</f>
        <v>1126.5999999999999</v>
      </c>
      <c r="BC39">
        <f>'Raw Data'!AQ39</f>
        <v>-85.020257000000001</v>
      </c>
      <c r="BD39">
        <f>'Raw Data'!AR39</f>
        <v>33.694304000000002</v>
      </c>
      <c r="BE39">
        <f>'Raw Data'!AS39</f>
        <v>-85.021038000000004</v>
      </c>
      <c r="BF39">
        <f>'Raw Data'!AT39</f>
        <v>33.697257</v>
      </c>
      <c r="BG39" t="str">
        <f>'Raw Data'!AU39</f>
        <v>0451011300I</v>
      </c>
      <c r="BH39">
        <f>'Raw Data'!AV39</f>
        <v>1</v>
      </c>
      <c r="BI39">
        <f>'Raw Data'!AW39</f>
        <v>45</v>
      </c>
      <c r="BJ39">
        <f>'Raw Data'!AX39</f>
        <v>113</v>
      </c>
      <c r="BK39">
        <f>'Raw Data'!AY39</f>
        <v>0</v>
      </c>
      <c r="BL39">
        <f>'Raw Data'!AZ39</f>
        <v>55</v>
      </c>
      <c r="BM39">
        <f>'Raw Data'!BA39</f>
        <v>10.83</v>
      </c>
      <c r="BN39">
        <f>'Raw Data'!BB39</f>
        <v>10.23</v>
      </c>
      <c r="BO39">
        <f>'Raw Data'!BC39</f>
        <v>1086.9000000000001</v>
      </c>
      <c r="BP39">
        <f>'Raw Data'!BD39</f>
        <v>1092.5</v>
      </c>
      <c r="BQ39">
        <f>'Raw Data'!BE39</f>
        <v>1096.0999999999999</v>
      </c>
      <c r="BR39">
        <f>'Raw Data'!BF39</f>
        <v>55</v>
      </c>
      <c r="BS39">
        <f>'Raw Data'!BG39</f>
        <v>58.9</v>
      </c>
      <c r="BT39">
        <f>'Raw Data'!BH39</f>
        <v>0</v>
      </c>
      <c r="BU39">
        <f>'Raw Data'!BI39</f>
        <v>44153</v>
      </c>
      <c r="BV39" t="str">
        <f>'Raw Data'!BJ39</f>
        <v>NONE</v>
      </c>
      <c r="BW39">
        <f>'Raw Data'!BK39</f>
        <v>3.153E-3</v>
      </c>
      <c r="BX39">
        <f>'Raw Data'!BL39</f>
        <v>7152</v>
      </c>
      <c r="BY39">
        <f>'Raw Data'!BM39</f>
        <v>7057</v>
      </c>
      <c r="BZ39" t="str">
        <f>'Raw Data'!BN39</f>
        <v>0451011300I</v>
      </c>
      <c r="CA39" t="str">
        <f>'Raw Data'!BO39</f>
        <v>CARROLL</v>
      </c>
      <c r="CB39">
        <f>'Raw Data'!BP39</f>
        <v>1</v>
      </c>
      <c r="CC39">
        <f>'Raw Data'!BQ39</f>
        <v>11300</v>
      </c>
      <c r="CD39">
        <f>'Raw Data'!BR39</f>
        <v>6</v>
      </c>
      <c r="CE39">
        <f>'Raw Data'!BS39</f>
        <v>1</v>
      </c>
      <c r="CF39">
        <f>'Raw Data'!BT39</f>
        <v>2</v>
      </c>
      <c r="CG39">
        <f>'Raw Data'!BU39</f>
        <v>1</v>
      </c>
      <c r="CH39">
        <f>'Raw Data'!BV39</f>
        <v>1</v>
      </c>
      <c r="CI39">
        <f>'Raw Data'!BW39</f>
        <v>2</v>
      </c>
      <c r="CJ39">
        <f>'Raw Data'!BX39</f>
        <v>0</v>
      </c>
      <c r="CK39">
        <f>'Raw Data'!BY39</f>
        <v>5</v>
      </c>
      <c r="CL39" t="str">
        <f>'Raw Data'!BZ39</f>
        <v>N</v>
      </c>
      <c r="CM39">
        <f t="shared" si="11"/>
        <v>0</v>
      </c>
      <c r="CN39">
        <f>'Raw Data'!CA39</f>
        <v>45</v>
      </c>
      <c r="CO39">
        <f>'Raw Data'!CB39</f>
        <v>113</v>
      </c>
      <c r="CP39">
        <f>'Raw Data'!CC39</f>
        <v>0</v>
      </c>
      <c r="CQ39" t="str">
        <f>'Raw Data'!CD39</f>
        <v>Not Urban</v>
      </c>
      <c r="CR39" t="str">
        <f>'Raw Data'!CE39</f>
        <v>Not Urban</v>
      </c>
      <c r="CS39">
        <f>'Raw Data'!CF39</f>
        <v>0</v>
      </c>
      <c r="CT39">
        <f>'Raw Data'!CG39</f>
        <v>55</v>
      </c>
      <c r="CU39">
        <f>'Raw Data'!CH39</f>
        <v>4571</v>
      </c>
      <c r="CV39" t="str">
        <f>'Raw Data'!CI39</f>
        <v xml:space="preserve"> </v>
      </c>
      <c r="CW39">
        <f>'Raw Data'!CJ39</f>
        <v>0</v>
      </c>
      <c r="CX39">
        <f>'Raw Data'!CK39</f>
        <v>0.26449600000000001</v>
      </c>
      <c r="CY39">
        <f>'Raw Data'!CL39</f>
        <v>3</v>
      </c>
      <c r="CZ39" t="str">
        <f>'Raw Data'!CM39</f>
        <v>State Mainline</v>
      </c>
      <c r="DA39">
        <f>'Raw Data'!CN39</f>
        <v>4571</v>
      </c>
      <c r="DB39">
        <f>'Raw Data'!CO39</f>
        <v>55473</v>
      </c>
      <c r="DC39">
        <f>'Raw Data'!CP39</f>
        <v>7.6849999999999996</v>
      </c>
      <c r="DD39">
        <f>'Raw Data'!CQ39</f>
        <v>7.9489999999999998</v>
      </c>
      <c r="DE39">
        <f>'Raw Data'!CR39</f>
        <v>55473</v>
      </c>
      <c r="DF39">
        <f>'Raw Data'!CS39</f>
        <v>0</v>
      </c>
      <c r="DG39">
        <f>'Raw Data'!CT39</f>
        <v>1396.5374830000001</v>
      </c>
      <c r="DH39">
        <f>'Raw Data'!CU39</f>
        <v>100</v>
      </c>
      <c r="DI39">
        <f>'Raw Data'!CV39</f>
        <v>7079</v>
      </c>
      <c r="DJ39">
        <f>'Raw Data'!CW39</f>
        <v>9.6880000000000004E-3</v>
      </c>
      <c r="DK39">
        <f>'Raw Data'!CX39</f>
        <v>0</v>
      </c>
      <c r="DL39">
        <f>'Raw Data'!CY39</f>
        <v>3.153E-3</v>
      </c>
      <c r="DM39">
        <f>'Raw Data'!CZ39</f>
        <v>66</v>
      </c>
      <c r="DN39" t="str">
        <f>'Raw Data'!DA39</f>
        <v>045-0216</v>
      </c>
      <c r="DO39" t="str">
        <f>'Raw Data'!DB39</f>
        <v>5R : Rural Major Collector</v>
      </c>
      <c r="DP39" t="str">
        <f>'Raw Data'!DC39</f>
        <v>33.690720, -85.018929</v>
      </c>
      <c r="DQ39">
        <f>'Raw Data'!DD39</f>
        <v>-85.018929</v>
      </c>
      <c r="DR39">
        <f>'Raw Data'!DE39</f>
        <v>33.690719999999999</v>
      </c>
      <c r="DS39">
        <f>'Raw Data'!DF39</f>
        <v>33.690719999999999</v>
      </c>
      <c r="DT39">
        <f>'Raw Data'!DG39</f>
        <v>-85.018929</v>
      </c>
      <c r="DU39">
        <f>'Raw Data'!DH39</f>
        <v>3.823E-3</v>
      </c>
      <c r="DV39">
        <f>'Raw Data'!DI39</f>
        <v>3.153E-3</v>
      </c>
      <c r="DW39">
        <f>'Raw Data'!DJ39</f>
        <v>11</v>
      </c>
      <c r="DX39" s="11">
        <f t="shared" si="12"/>
        <v>9583.3333333333339</v>
      </c>
      <c r="DY39" s="5">
        <f t="shared" si="13"/>
        <v>9932.5</v>
      </c>
      <c r="DZ39" s="5">
        <f t="shared" si="6"/>
        <v>-349.16666666666606</v>
      </c>
      <c r="EA39" s="5">
        <f t="shared" si="7"/>
        <v>-3.5153955868780874E-2</v>
      </c>
      <c r="EB39" s="5">
        <f t="shared" si="8"/>
        <v>9757.9166666666679</v>
      </c>
      <c r="EC39">
        <f>'Raw Data'!DK39</f>
        <v>8940</v>
      </c>
      <c r="ED39">
        <f>'Raw Data'!DL39</f>
        <v>8.8000000000000007</v>
      </c>
      <c r="EE39">
        <f>'Raw Data'!DM39</f>
        <v>9310</v>
      </c>
      <c r="EF39">
        <f>'Raw Data'!DN39</f>
        <v>8.8000000000000007</v>
      </c>
      <c r="EG39">
        <f>'Raw Data'!DO39</f>
        <v>10500</v>
      </c>
      <c r="EH39">
        <f>'Raw Data'!DP39</f>
        <v>0</v>
      </c>
      <c r="EI39">
        <f>'Raw Data'!DQ39</f>
        <v>10700</v>
      </c>
      <c r="EJ39">
        <f>'Raw Data'!DR39</f>
        <v>0</v>
      </c>
      <c r="EK39">
        <f>'Raw Data'!DS39</f>
        <v>11200</v>
      </c>
      <c r="EL39">
        <f>'Raw Data'!DT39</f>
        <v>5.9</v>
      </c>
      <c r="EM39">
        <f>'Raw Data'!DU39</f>
        <v>10600</v>
      </c>
      <c r="EN39">
        <f>'Raw Data'!DV39</f>
        <v>6</v>
      </c>
      <c r="EO39">
        <f>'Raw Data'!DW39</f>
        <v>10100</v>
      </c>
      <c r="EP39">
        <f>'Raw Data'!DX39</f>
        <v>6</v>
      </c>
      <c r="EQ39">
        <f>'Raw Data'!DY39</f>
        <v>7830</v>
      </c>
      <c r="ER39">
        <f>'Raw Data'!DZ39</f>
        <v>6</v>
      </c>
      <c r="ES39">
        <f>'Raw Data'!EA39</f>
        <v>7870</v>
      </c>
      <c r="ET39">
        <f>'Raw Data'!EB39</f>
        <v>6</v>
      </c>
      <c r="EU39">
        <f>'Raw Data'!EC39</f>
        <v>7770</v>
      </c>
      <c r="EV39">
        <f>'Raw Data'!ED39</f>
        <v>6</v>
      </c>
      <c r="EW39">
        <f>'Raw Data'!EE39</f>
        <v>6.5300000000000004E-4</v>
      </c>
    </row>
    <row r="40" spans="1:153" x14ac:dyDescent="0.3">
      <c r="A40">
        <f>'Raw Data'!A40</f>
        <v>38</v>
      </c>
      <c r="B40" t="str">
        <f>'Raw Data'!B40</f>
        <v>Point</v>
      </c>
      <c r="C40">
        <f>'Raw Data'!C40</f>
        <v>262</v>
      </c>
      <c r="D40">
        <f>'Raw Data'!D40</f>
        <v>311</v>
      </c>
      <c r="E40" t="str">
        <f>'Raw Data'!E40</f>
        <v>Point</v>
      </c>
      <c r="F40">
        <f>'Raw Data'!F40</f>
        <v>5701459</v>
      </c>
      <c r="G40" t="str">
        <f>'Raw Data'!G40</f>
        <v>Gsp Post 00</v>
      </c>
      <c r="H40" s="3">
        <f>'Raw Data'!H40</f>
        <v>42012</v>
      </c>
      <c r="L40">
        <f t="shared" si="0"/>
        <v>0</v>
      </c>
      <c r="M40" s="5">
        <f t="shared" si="1"/>
        <v>42012</v>
      </c>
      <c r="N40" s="5">
        <f t="shared" si="9"/>
        <v>2015</v>
      </c>
      <c r="O40" s="5" t="str" cm="1">
        <f t="array" ref="O40">_xlfn.IFS(N40&lt;=2016,"before treatment",N40=2017,"unknown",N40&gt;2017,"after treatment")</f>
        <v>before treatment</v>
      </c>
      <c r="P40" s="5">
        <f t="shared" si="2"/>
        <v>1</v>
      </c>
      <c r="Q40" s="5">
        <f t="shared" si="3"/>
        <v>0</v>
      </c>
      <c r="R40" t="str">
        <f>'Raw Data'!I40</f>
        <v>Carroll</v>
      </c>
      <c r="S40" t="str">
        <f>'Raw Data'!J40</f>
        <v>State Route 113</v>
      </c>
      <c r="T40" t="str">
        <f>'Raw Data'!K40</f>
        <v>(none)</v>
      </c>
      <c r="U40" t="str">
        <f>'Raw Data'!L40</f>
        <v>(O) No Injury</v>
      </c>
      <c r="V40">
        <f>'Raw Data'!M40</f>
        <v>0</v>
      </c>
      <c r="W40">
        <f>'Raw Data'!N40</f>
        <v>0</v>
      </c>
      <c r="X40">
        <f>'Raw Data'!O40</f>
        <v>0</v>
      </c>
      <c r="Y40" t="str">
        <f>'Raw Data'!P40</f>
        <v>Not a Collision with Motor Vehicle</v>
      </c>
      <c r="Z40" t="str">
        <f>'Raw Data'!Q40</f>
        <v>On Shoulder</v>
      </c>
      <c r="AA40" t="str">
        <f>'Raw Data'!R40</f>
        <v>Highway Traffic Sign Post</v>
      </c>
      <c r="AB40" t="str">
        <f>'Raw Data'!S40</f>
        <v>Highway Traffic Sign Post</v>
      </c>
      <c r="AC40" t="str">
        <f>'Raw Data'!T40</f>
        <v>Changed Lanes Improperly</v>
      </c>
      <c r="AD40">
        <f>'Raw Data'!U40</f>
        <v>1</v>
      </c>
      <c r="AE40" s="5" t="str">
        <f t="shared" si="10"/>
        <v>Yes</v>
      </c>
      <c r="AF40" t="str">
        <f>'Raw Data'!V40</f>
        <v>Negotiating a Curve</v>
      </c>
      <c r="AG40" s="5">
        <f t="shared" si="4"/>
        <v>0</v>
      </c>
      <c r="AH40" t="str">
        <f>'Raw Data'!W40</f>
        <v>South</v>
      </c>
      <c r="AI40" t="str">
        <f>'Raw Data'!X40</f>
        <v>Daylight</v>
      </c>
      <c r="AJ40" t="str">
        <f>'Raw Data'!Y40</f>
        <v>Dry</v>
      </c>
      <c r="AK40">
        <f>'Raw Data'!Z40</f>
        <v>20</v>
      </c>
      <c r="AL40" t="str">
        <f>'Raw Data'!AA40</f>
        <v>Lap and Shoulder Belt Used</v>
      </c>
      <c r="AM40" s="5">
        <f t="shared" si="5"/>
        <v>0</v>
      </c>
      <c r="AN40" t="str">
        <f>'Raw Data'!AB40</f>
        <v>Passenger Car</v>
      </c>
      <c r="AO40" t="str">
        <f>'Raw Data'!AC40</f>
        <v>0451011300I</v>
      </c>
      <c r="AP40">
        <f>'Raw Data'!AD40</f>
        <v>7.8809849999999999</v>
      </c>
      <c r="AQ40">
        <f>'Raw Data'!AE40</f>
        <v>33.697116000000001</v>
      </c>
      <c r="AR40">
        <f>'Raw Data'!AF40</f>
        <v>-85.021045000000001</v>
      </c>
      <c r="AS40">
        <f>'Raw Data'!AG40</f>
        <v>11</v>
      </c>
      <c r="AT40">
        <f>'Raw Data'!AH40</f>
        <v>95</v>
      </c>
      <c r="AU40">
        <f>'Raw Data'!AI40</f>
        <v>1320</v>
      </c>
      <c r="AV40" t="str">
        <f>'Raw Data'!AJ40</f>
        <v>D6_0113_00_I</v>
      </c>
      <c r="AW40">
        <f>'Raw Data'!AK40</f>
        <v>9</v>
      </c>
      <c r="AX40">
        <f>'Raw Data'!AL40</f>
        <v>10</v>
      </c>
      <c r="AY40" t="str">
        <f>'Raw Data'!AM40</f>
        <v>split</v>
      </c>
      <c r="AZ40">
        <f>'Raw Data'!AN40</f>
        <v>1474.7</v>
      </c>
      <c r="BA40">
        <f>'Raw Data'!AO40</f>
        <v>43.7</v>
      </c>
      <c r="BB40">
        <f>'Raw Data'!AP40</f>
        <v>1126.5999999999999</v>
      </c>
      <c r="BC40">
        <f>'Raw Data'!AQ40</f>
        <v>-85.020257000000001</v>
      </c>
      <c r="BD40">
        <f>'Raw Data'!AR40</f>
        <v>33.694304000000002</v>
      </c>
      <c r="BE40">
        <f>'Raw Data'!AS40</f>
        <v>-85.021038000000004</v>
      </c>
      <c r="BF40">
        <f>'Raw Data'!AT40</f>
        <v>33.697257</v>
      </c>
      <c r="BG40" t="str">
        <f>'Raw Data'!AU40</f>
        <v>0451011300I</v>
      </c>
      <c r="BH40">
        <f>'Raw Data'!AV40</f>
        <v>1</v>
      </c>
      <c r="BI40">
        <f>'Raw Data'!AW40</f>
        <v>45</v>
      </c>
      <c r="BJ40">
        <f>'Raw Data'!AX40</f>
        <v>113</v>
      </c>
      <c r="BK40">
        <f>'Raw Data'!AY40</f>
        <v>0</v>
      </c>
      <c r="BL40">
        <f>'Raw Data'!AZ40</f>
        <v>55</v>
      </c>
      <c r="BM40">
        <f>'Raw Data'!BA40</f>
        <v>10.83</v>
      </c>
      <c r="BN40">
        <f>'Raw Data'!BB40</f>
        <v>10.23</v>
      </c>
      <c r="BO40">
        <f>'Raw Data'!BC40</f>
        <v>1086.9000000000001</v>
      </c>
      <c r="BP40">
        <f>'Raw Data'!BD40</f>
        <v>1092.5</v>
      </c>
      <c r="BQ40">
        <f>'Raw Data'!BE40</f>
        <v>1096.0999999999999</v>
      </c>
      <c r="BR40">
        <f>'Raw Data'!BF40</f>
        <v>55</v>
      </c>
      <c r="BS40">
        <f>'Raw Data'!BG40</f>
        <v>58.9</v>
      </c>
      <c r="BT40">
        <f>'Raw Data'!BH40</f>
        <v>0</v>
      </c>
      <c r="BU40">
        <f>'Raw Data'!BI40</f>
        <v>44153</v>
      </c>
      <c r="BV40" t="str">
        <f>'Raw Data'!BJ40</f>
        <v>NONE</v>
      </c>
      <c r="BW40">
        <f>'Raw Data'!BK40</f>
        <v>3.153E-3</v>
      </c>
      <c r="BX40">
        <f>'Raw Data'!BL40</f>
        <v>7152</v>
      </c>
      <c r="BY40">
        <f>'Raw Data'!BM40</f>
        <v>7057</v>
      </c>
      <c r="BZ40" t="str">
        <f>'Raw Data'!BN40</f>
        <v>0451011300I</v>
      </c>
      <c r="CA40" t="str">
        <f>'Raw Data'!BO40</f>
        <v>CARROLL</v>
      </c>
      <c r="CB40">
        <f>'Raw Data'!BP40</f>
        <v>1</v>
      </c>
      <c r="CC40">
        <f>'Raw Data'!BQ40</f>
        <v>11300</v>
      </c>
      <c r="CD40">
        <f>'Raw Data'!BR40</f>
        <v>6</v>
      </c>
      <c r="CE40">
        <f>'Raw Data'!BS40</f>
        <v>1</v>
      </c>
      <c r="CF40">
        <f>'Raw Data'!BT40</f>
        <v>2</v>
      </c>
      <c r="CG40">
        <f>'Raw Data'!BU40</f>
        <v>1</v>
      </c>
      <c r="CH40">
        <f>'Raw Data'!BV40</f>
        <v>1</v>
      </c>
      <c r="CI40">
        <f>'Raw Data'!BW40</f>
        <v>2</v>
      </c>
      <c r="CJ40">
        <f>'Raw Data'!BX40</f>
        <v>0</v>
      </c>
      <c r="CK40">
        <f>'Raw Data'!BY40</f>
        <v>5</v>
      </c>
      <c r="CL40" t="str">
        <f>'Raw Data'!BZ40</f>
        <v>N</v>
      </c>
      <c r="CM40">
        <f t="shared" si="11"/>
        <v>0</v>
      </c>
      <c r="CN40">
        <f>'Raw Data'!CA40</f>
        <v>45</v>
      </c>
      <c r="CO40">
        <f>'Raw Data'!CB40</f>
        <v>113</v>
      </c>
      <c r="CP40">
        <f>'Raw Data'!CC40</f>
        <v>0</v>
      </c>
      <c r="CQ40" t="str">
        <f>'Raw Data'!CD40</f>
        <v>Not Urban</v>
      </c>
      <c r="CR40" t="str">
        <f>'Raw Data'!CE40</f>
        <v>Not Urban</v>
      </c>
      <c r="CS40">
        <f>'Raw Data'!CF40</f>
        <v>0</v>
      </c>
      <c r="CT40">
        <f>'Raw Data'!CG40</f>
        <v>55</v>
      </c>
      <c r="CU40">
        <f>'Raw Data'!CH40</f>
        <v>4571</v>
      </c>
      <c r="CV40" t="str">
        <f>'Raw Data'!CI40</f>
        <v xml:space="preserve"> </v>
      </c>
      <c r="CW40">
        <f>'Raw Data'!CJ40</f>
        <v>0</v>
      </c>
      <c r="CX40">
        <f>'Raw Data'!CK40</f>
        <v>0.26449600000000001</v>
      </c>
      <c r="CY40">
        <f>'Raw Data'!CL40</f>
        <v>3</v>
      </c>
      <c r="CZ40" t="str">
        <f>'Raw Data'!CM40</f>
        <v>State Mainline</v>
      </c>
      <c r="DA40">
        <f>'Raw Data'!CN40</f>
        <v>4571</v>
      </c>
      <c r="DB40">
        <f>'Raw Data'!CO40</f>
        <v>55473</v>
      </c>
      <c r="DC40">
        <f>'Raw Data'!CP40</f>
        <v>7.6849999999999996</v>
      </c>
      <c r="DD40">
        <f>'Raw Data'!CQ40</f>
        <v>7.9489999999999998</v>
      </c>
      <c r="DE40">
        <f>'Raw Data'!CR40</f>
        <v>55473</v>
      </c>
      <c r="DF40">
        <f>'Raw Data'!CS40</f>
        <v>0</v>
      </c>
      <c r="DG40">
        <f>'Raw Data'!CT40</f>
        <v>1396.5374830000001</v>
      </c>
      <c r="DH40">
        <f>'Raw Data'!CU40</f>
        <v>100</v>
      </c>
      <c r="DI40">
        <f>'Raw Data'!CV40</f>
        <v>7079</v>
      </c>
      <c r="DJ40">
        <f>'Raw Data'!CW40</f>
        <v>9.6880000000000004E-3</v>
      </c>
      <c r="DK40">
        <f>'Raw Data'!CX40</f>
        <v>0</v>
      </c>
      <c r="DL40">
        <f>'Raw Data'!CY40</f>
        <v>3.153E-3</v>
      </c>
      <c r="DM40">
        <f>'Raw Data'!CZ40</f>
        <v>66</v>
      </c>
      <c r="DN40" t="str">
        <f>'Raw Data'!DA40</f>
        <v>045-0216</v>
      </c>
      <c r="DO40" t="str">
        <f>'Raw Data'!DB40</f>
        <v>5R : Rural Major Collector</v>
      </c>
      <c r="DP40" t="str">
        <f>'Raw Data'!DC40</f>
        <v>33.690720, -85.018929</v>
      </c>
      <c r="DQ40">
        <f>'Raw Data'!DD40</f>
        <v>-85.018929</v>
      </c>
      <c r="DR40">
        <f>'Raw Data'!DE40</f>
        <v>33.690719999999999</v>
      </c>
      <c r="DS40">
        <f>'Raw Data'!DF40</f>
        <v>33.690719999999999</v>
      </c>
      <c r="DT40">
        <f>'Raw Data'!DG40</f>
        <v>-85.018929</v>
      </c>
      <c r="DU40">
        <f>'Raw Data'!DH40</f>
        <v>3.823E-3</v>
      </c>
      <c r="DV40">
        <f>'Raw Data'!DI40</f>
        <v>3.153E-3</v>
      </c>
      <c r="DW40">
        <f>'Raw Data'!DJ40</f>
        <v>11</v>
      </c>
      <c r="DX40" s="11">
        <f t="shared" si="12"/>
        <v>9583.3333333333339</v>
      </c>
      <c r="DY40" s="5">
        <f t="shared" si="13"/>
        <v>9932.5</v>
      </c>
      <c r="DZ40" s="5">
        <f t="shared" si="6"/>
        <v>-349.16666666666606</v>
      </c>
      <c r="EA40" s="5">
        <f t="shared" si="7"/>
        <v>-3.5153955868780874E-2</v>
      </c>
      <c r="EB40" s="5">
        <f t="shared" si="8"/>
        <v>9757.9166666666679</v>
      </c>
      <c r="EC40">
        <f>'Raw Data'!DK40</f>
        <v>8940</v>
      </c>
      <c r="ED40">
        <f>'Raw Data'!DL40</f>
        <v>8.8000000000000007</v>
      </c>
      <c r="EE40">
        <f>'Raw Data'!DM40</f>
        <v>9310</v>
      </c>
      <c r="EF40">
        <f>'Raw Data'!DN40</f>
        <v>8.8000000000000007</v>
      </c>
      <c r="EG40">
        <f>'Raw Data'!DO40</f>
        <v>10500</v>
      </c>
      <c r="EH40">
        <f>'Raw Data'!DP40</f>
        <v>0</v>
      </c>
      <c r="EI40">
        <f>'Raw Data'!DQ40</f>
        <v>10700</v>
      </c>
      <c r="EJ40">
        <f>'Raw Data'!DR40</f>
        <v>0</v>
      </c>
      <c r="EK40">
        <f>'Raw Data'!DS40</f>
        <v>11200</v>
      </c>
      <c r="EL40">
        <f>'Raw Data'!DT40</f>
        <v>5.9</v>
      </c>
      <c r="EM40">
        <f>'Raw Data'!DU40</f>
        <v>10600</v>
      </c>
      <c r="EN40">
        <f>'Raw Data'!DV40</f>
        <v>6</v>
      </c>
      <c r="EO40">
        <f>'Raw Data'!DW40</f>
        <v>10100</v>
      </c>
      <c r="EP40">
        <f>'Raw Data'!DX40</f>
        <v>6</v>
      </c>
      <c r="EQ40">
        <f>'Raw Data'!DY40</f>
        <v>7830</v>
      </c>
      <c r="ER40">
        <f>'Raw Data'!DZ40</f>
        <v>6</v>
      </c>
      <c r="ES40">
        <f>'Raw Data'!EA40</f>
        <v>7870</v>
      </c>
      <c r="ET40">
        <f>'Raw Data'!EB40</f>
        <v>6</v>
      </c>
      <c r="EU40">
        <f>'Raw Data'!EC40</f>
        <v>7770</v>
      </c>
      <c r="EV40">
        <f>'Raw Data'!ED40</f>
        <v>6</v>
      </c>
      <c r="EW40">
        <f>'Raw Data'!EE40</f>
        <v>0</v>
      </c>
    </row>
    <row r="41" spans="1:153" x14ac:dyDescent="0.3">
      <c r="A41">
        <f>'Raw Data'!A41</f>
        <v>39</v>
      </c>
      <c r="B41" t="str">
        <f>'Raw Data'!B41</f>
        <v>Point</v>
      </c>
      <c r="C41">
        <f>'Raw Data'!C41</f>
        <v>277</v>
      </c>
      <c r="D41">
        <f>'Raw Data'!D41</f>
        <v>232</v>
      </c>
      <c r="E41" t="str">
        <f>'Raw Data'!E41</f>
        <v>Point</v>
      </c>
      <c r="F41">
        <f>'Raw Data'!F41</f>
        <v>5728860</v>
      </c>
      <c r="G41" t="str">
        <f>'Raw Data'!G41</f>
        <v>Gsp Post 00</v>
      </c>
      <c r="H41" s="3">
        <f>'Raw Data'!H41</f>
        <v>42479</v>
      </c>
      <c r="L41">
        <f t="shared" si="0"/>
        <v>0</v>
      </c>
      <c r="M41" s="5">
        <f t="shared" si="1"/>
        <v>42479</v>
      </c>
      <c r="N41" s="5">
        <f t="shared" si="9"/>
        <v>2016</v>
      </c>
      <c r="O41" s="5" t="str" cm="1">
        <f t="array" ref="O41">_xlfn.IFS(N41&lt;=2016,"before treatment",N41=2017,"unknown",N41&gt;2017,"after treatment")</f>
        <v>before treatment</v>
      </c>
      <c r="P41" s="5">
        <f t="shared" si="2"/>
        <v>1</v>
      </c>
      <c r="Q41" s="5">
        <f t="shared" si="3"/>
        <v>0</v>
      </c>
      <c r="R41" t="str">
        <f>'Raw Data'!I41</f>
        <v>Carroll</v>
      </c>
      <c r="S41" t="str">
        <f>'Raw Data'!J41</f>
        <v>State Route 113</v>
      </c>
      <c r="T41" t="str">
        <f>'Raw Data'!K41</f>
        <v>(none)</v>
      </c>
      <c r="U41" t="str">
        <f>'Raw Data'!L41</f>
        <v>(O) No Injury</v>
      </c>
      <c r="V41">
        <f>'Raw Data'!M41</f>
        <v>0</v>
      </c>
      <c r="W41">
        <f>'Raw Data'!N41</f>
        <v>0</v>
      </c>
      <c r="X41">
        <f>'Raw Data'!O41</f>
        <v>0</v>
      </c>
      <c r="Y41" t="str">
        <f>'Raw Data'!P41</f>
        <v>Not a Collision with Motor Vehicle</v>
      </c>
      <c r="Z41" t="str">
        <f>'Raw Data'!Q41</f>
        <v>On Shoulder</v>
      </c>
      <c r="AA41" t="str">
        <f>'Raw Data'!R41</f>
        <v>Other Non-Collision</v>
      </c>
      <c r="AB41" t="str">
        <f>'Raw Data'!S41</f>
        <v>Other Non-Collision</v>
      </c>
      <c r="AC41" t="str">
        <f>'Raw Data'!T41</f>
        <v>No Contributing Factors</v>
      </c>
      <c r="AD41">
        <f>'Raw Data'!U41</f>
        <v>1</v>
      </c>
      <c r="AE41" s="5" t="str">
        <f t="shared" si="10"/>
        <v>Yes</v>
      </c>
      <c r="AF41" t="str">
        <f>'Raw Data'!V41</f>
        <v>Negotiating a Curve</v>
      </c>
      <c r="AG41" s="5">
        <f t="shared" si="4"/>
        <v>0</v>
      </c>
      <c r="AH41" t="str">
        <f>'Raw Data'!W41</f>
        <v>South</v>
      </c>
      <c r="AI41" t="str">
        <f>'Raw Data'!X41</f>
        <v>Daylight</v>
      </c>
      <c r="AJ41" t="str">
        <f>'Raw Data'!Y41</f>
        <v>Dry</v>
      </c>
      <c r="AK41">
        <f>'Raw Data'!Z41</f>
        <v>51</v>
      </c>
      <c r="AL41" t="str">
        <f>'Raw Data'!AA41</f>
        <v>Lap and Shoulder Belt Used</v>
      </c>
      <c r="AM41" s="5">
        <f t="shared" si="5"/>
        <v>0</v>
      </c>
      <c r="AN41" t="str">
        <f>'Raw Data'!AB41</f>
        <v>Passenger Car</v>
      </c>
      <c r="AO41" t="str">
        <f>'Raw Data'!AC41</f>
        <v>0451011300I</v>
      </c>
      <c r="AP41">
        <f>'Raw Data'!AD41</f>
        <v>7.8280000000000003</v>
      </c>
      <c r="AQ41">
        <f>'Raw Data'!AE41</f>
        <v>33.696347000000003</v>
      </c>
      <c r="AR41">
        <f>'Raw Data'!AF41</f>
        <v>-85.021078000000003</v>
      </c>
      <c r="AS41">
        <f>'Raw Data'!AG41</f>
        <v>11</v>
      </c>
      <c r="AT41">
        <f>'Raw Data'!AH41</f>
        <v>95</v>
      </c>
      <c r="AU41">
        <f>'Raw Data'!AI41</f>
        <v>1320</v>
      </c>
      <c r="AV41" t="str">
        <f>'Raw Data'!AJ41</f>
        <v>D6_0113_00_I</v>
      </c>
      <c r="AW41">
        <f>'Raw Data'!AK41</f>
        <v>9</v>
      </c>
      <c r="AX41">
        <f>'Raw Data'!AL41</f>
        <v>10</v>
      </c>
      <c r="AY41" t="str">
        <f>'Raw Data'!AM41</f>
        <v>split</v>
      </c>
      <c r="AZ41">
        <f>'Raw Data'!AN41</f>
        <v>1474.7</v>
      </c>
      <c r="BA41">
        <f>'Raw Data'!AO41</f>
        <v>43.7</v>
      </c>
      <c r="BB41">
        <f>'Raw Data'!AP41</f>
        <v>1126.5999999999999</v>
      </c>
      <c r="BC41">
        <f>'Raw Data'!AQ41</f>
        <v>-85.020257000000001</v>
      </c>
      <c r="BD41">
        <f>'Raw Data'!AR41</f>
        <v>33.694304000000002</v>
      </c>
      <c r="BE41">
        <f>'Raw Data'!AS41</f>
        <v>-85.021038000000004</v>
      </c>
      <c r="BF41">
        <f>'Raw Data'!AT41</f>
        <v>33.697257</v>
      </c>
      <c r="BG41" t="str">
        <f>'Raw Data'!AU41</f>
        <v>0451011300I</v>
      </c>
      <c r="BH41">
        <f>'Raw Data'!AV41</f>
        <v>1</v>
      </c>
      <c r="BI41">
        <f>'Raw Data'!AW41</f>
        <v>45</v>
      </c>
      <c r="BJ41">
        <f>'Raw Data'!AX41</f>
        <v>113</v>
      </c>
      <c r="BK41">
        <f>'Raw Data'!AY41</f>
        <v>0</v>
      </c>
      <c r="BL41">
        <f>'Raw Data'!AZ41</f>
        <v>55</v>
      </c>
      <c r="BM41">
        <f>'Raw Data'!BA41</f>
        <v>10.83</v>
      </c>
      <c r="BN41">
        <f>'Raw Data'!BB41</f>
        <v>10.23</v>
      </c>
      <c r="BO41">
        <f>'Raw Data'!BC41</f>
        <v>1086.9000000000001</v>
      </c>
      <c r="BP41">
        <f>'Raw Data'!BD41</f>
        <v>1092.5</v>
      </c>
      <c r="BQ41">
        <f>'Raw Data'!BE41</f>
        <v>1096.0999999999999</v>
      </c>
      <c r="BR41">
        <f>'Raw Data'!BF41</f>
        <v>55</v>
      </c>
      <c r="BS41">
        <f>'Raw Data'!BG41</f>
        <v>58.9</v>
      </c>
      <c r="BT41">
        <f>'Raw Data'!BH41</f>
        <v>0</v>
      </c>
      <c r="BU41">
        <f>'Raw Data'!BI41</f>
        <v>44153</v>
      </c>
      <c r="BV41" t="str">
        <f>'Raw Data'!BJ41</f>
        <v>NONE</v>
      </c>
      <c r="BW41">
        <f>'Raw Data'!BK41</f>
        <v>3.153E-3</v>
      </c>
      <c r="BX41">
        <f>'Raw Data'!BL41</f>
        <v>7152</v>
      </c>
      <c r="BY41">
        <f>'Raw Data'!BM41</f>
        <v>7057</v>
      </c>
      <c r="BZ41" t="str">
        <f>'Raw Data'!BN41</f>
        <v>0451011300I</v>
      </c>
      <c r="CA41" t="str">
        <f>'Raw Data'!BO41</f>
        <v>CARROLL</v>
      </c>
      <c r="CB41">
        <f>'Raw Data'!BP41</f>
        <v>1</v>
      </c>
      <c r="CC41">
        <f>'Raw Data'!BQ41</f>
        <v>11300</v>
      </c>
      <c r="CD41">
        <f>'Raw Data'!BR41</f>
        <v>6</v>
      </c>
      <c r="CE41">
        <f>'Raw Data'!BS41</f>
        <v>1</v>
      </c>
      <c r="CF41">
        <f>'Raw Data'!BT41</f>
        <v>2</v>
      </c>
      <c r="CG41">
        <f>'Raw Data'!BU41</f>
        <v>1</v>
      </c>
      <c r="CH41">
        <f>'Raw Data'!BV41</f>
        <v>1</v>
      </c>
      <c r="CI41">
        <f>'Raw Data'!BW41</f>
        <v>2</v>
      </c>
      <c r="CJ41">
        <f>'Raw Data'!BX41</f>
        <v>0</v>
      </c>
      <c r="CK41">
        <f>'Raw Data'!BY41</f>
        <v>5</v>
      </c>
      <c r="CL41" t="str">
        <f>'Raw Data'!BZ41</f>
        <v>N</v>
      </c>
      <c r="CM41">
        <f t="shared" si="11"/>
        <v>0</v>
      </c>
      <c r="CN41">
        <f>'Raw Data'!CA41</f>
        <v>45</v>
      </c>
      <c r="CO41">
        <f>'Raw Data'!CB41</f>
        <v>113</v>
      </c>
      <c r="CP41">
        <f>'Raw Data'!CC41</f>
        <v>0</v>
      </c>
      <c r="CQ41" t="str">
        <f>'Raw Data'!CD41</f>
        <v>Not Urban</v>
      </c>
      <c r="CR41" t="str">
        <f>'Raw Data'!CE41</f>
        <v>Not Urban</v>
      </c>
      <c r="CS41">
        <f>'Raw Data'!CF41</f>
        <v>0</v>
      </c>
      <c r="CT41">
        <f>'Raw Data'!CG41</f>
        <v>55</v>
      </c>
      <c r="CU41">
        <f>'Raw Data'!CH41</f>
        <v>4571</v>
      </c>
      <c r="CV41" t="str">
        <f>'Raw Data'!CI41</f>
        <v xml:space="preserve"> </v>
      </c>
      <c r="CW41">
        <f>'Raw Data'!CJ41</f>
        <v>0</v>
      </c>
      <c r="CX41">
        <f>'Raw Data'!CK41</f>
        <v>0.26449600000000001</v>
      </c>
      <c r="CY41">
        <f>'Raw Data'!CL41</f>
        <v>3</v>
      </c>
      <c r="CZ41" t="str">
        <f>'Raw Data'!CM41</f>
        <v>State Mainline</v>
      </c>
      <c r="DA41">
        <f>'Raw Data'!CN41</f>
        <v>4571</v>
      </c>
      <c r="DB41">
        <f>'Raw Data'!CO41</f>
        <v>55473</v>
      </c>
      <c r="DC41">
        <f>'Raw Data'!CP41</f>
        <v>7.6849999999999996</v>
      </c>
      <c r="DD41">
        <f>'Raw Data'!CQ41</f>
        <v>7.9489999999999998</v>
      </c>
      <c r="DE41">
        <f>'Raw Data'!CR41</f>
        <v>55473</v>
      </c>
      <c r="DF41">
        <f>'Raw Data'!CS41</f>
        <v>0</v>
      </c>
      <c r="DG41">
        <f>'Raw Data'!CT41</f>
        <v>1396.5374830000001</v>
      </c>
      <c r="DH41">
        <f>'Raw Data'!CU41</f>
        <v>100</v>
      </c>
      <c r="DI41">
        <f>'Raw Data'!CV41</f>
        <v>7079</v>
      </c>
      <c r="DJ41">
        <f>'Raw Data'!CW41</f>
        <v>9.6880000000000004E-3</v>
      </c>
      <c r="DK41">
        <f>'Raw Data'!CX41</f>
        <v>0</v>
      </c>
      <c r="DL41">
        <f>'Raw Data'!CY41</f>
        <v>3.153E-3</v>
      </c>
      <c r="DM41">
        <f>'Raw Data'!CZ41</f>
        <v>66</v>
      </c>
      <c r="DN41" t="str">
        <f>'Raw Data'!DA41</f>
        <v>045-0216</v>
      </c>
      <c r="DO41" t="str">
        <f>'Raw Data'!DB41</f>
        <v>5R : Rural Major Collector</v>
      </c>
      <c r="DP41" t="str">
        <f>'Raw Data'!DC41</f>
        <v>33.690720, -85.018929</v>
      </c>
      <c r="DQ41">
        <f>'Raw Data'!DD41</f>
        <v>-85.018929</v>
      </c>
      <c r="DR41">
        <f>'Raw Data'!DE41</f>
        <v>33.690719999999999</v>
      </c>
      <c r="DS41">
        <f>'Raw Data'!DF41</f>
        <v>33.690719999999999</v>
      </c>
      <c r="DT41">
        <f>'Raw Data'!DG41</f>
        <v>-85.018929</v>
      </c>
      <c r="DU41">
        <f>'Raw Data'!DH41</f>
        <v>3.823E-3</v>
      </c>
      <c r="DV41">
        <f>'Raw Data'!DI41</f>
        <v>3.153E-3</v>
      </c>
      <c r="DW41">
        <f>'Raw Data'!DJ41</f>
        <v>11</v>
      </c>
      <c r="DX41" s="11">
        <f t="shared" si="12"/>
        <v>9583.3333333333339</v>
      </c>
      <c r="DY41" s="5">
        <f t="shared" si="13"/>
        <v>9932.5</v>
      </c>
      <c r="DZ41" s="5">
        <f t="shared" si="6"/>
        <v>-349.16666666666606</v>
      </c>
      <c r="EA41" s="5">
        <f t="shared" si="7"/>
        <v>-3.5153955868780874E-2</v>
      </c>
      <c r="EB41" s="5">
        <f t="shared" si="8"/>
        <v>9757.9166666666679</v>
      </c>
      <c r="EC41">
        <f>'Raw Data'!DK41</f>
        <v>8940</v>
      </c>
      <c r="ED41">
        <f>'Raw Data'!DL41</f>
        <v>8.8000000000000007</v>
      </c>
      <c r="EE41">
        <f>'Raw Data'!DM41</f>
        <v>9310</v>
      </c>
      <c r="EF41">
        <f>'Raw Data'!DN41</f>
        <v>8.8000000000000007</v>
      </c>
      <c r="EG41">
        <f>'Raw Data'!DO41</f>
        <v>10500</v>
      </c>
      <c r="EH41">
        <f>'Raw Data'!DP41</f>
        <v>0</v>
      </c>
      <c r="EI41">
        <f>'Raw Data'!DQ41</f>
        <v>10700</v>
      </c>
      <c r="EJ41">
        <f>'Raw Data'!DR41</f>
        <v>0</v>
      </c>
      <c r="EK41">
        <f>'Raw Data'!DS41</f>
        <v>11200</v>
      </c>
      <c r="EL41">
        <f>'Raw Data'!DT41</f>
        <v>5.9</v>
      </c>
      <c r="EM41">
        <f>'Raw Data'!DU41</f>
        <v>10600</v>
      </c>
      <c r="EN41">
        <f>'Raw Data'!DV41</f>
        <v>6</v>
      </c>
      <c r="EO41">
        <f>'Raw Data'!DW41</f>
        <v>10100</v>
      </c>
      <c r="EP41">
        <f>'Raw Data'!DX41</f>
        <v>6</v>
      </c>
      <c r="EQ41">
        <f>'Raw Data'!DY41</f>
        <v>7830</v>
      </c>
      <c r="ER41">
        <f>'Raw Data'!DZ41</f>
        <v>6</v>
      </c>
      <c r="ES41">
        <f>'Raw Data'!EA41</f>
        <v>7870</v>
      </c>
      <c r="ET41">
        <f>'Raw Data'!EB41</f>
        <v>6</v>
      </c>
      <c r="EU41">
        <f>'Raw Data'!EC41</f>
        <v>7770</v>
      </c>
      <c r="EV41">
        <f>'Raw Data'!ED41</f>
        <v>6</v>
      </c>
      <c r="EW41">
        <f>'Raw Data'!EE41</f>
        <v>0</v>
      </c>
    </row>
    <row r="42" spans="1:153" x14ac:dyDescent="0.3">
      <c r="A42">
        <f>'Raw Data'!A42</f>
        <v>40</v>
      </c>
      <c r="B42" t="str">
        <f>'Raw Data'!B42</f>
        <v>Point</v>
      </c>
      <c r="C42">
        <f>'Raw Data'!C42</f>
        <v>279</v>
      </c>
      <c r="D42">
        <f>'Raw Data'!D42</f>
        <v>230</v>
      </c>
      <c r="E42" t="str">
        <f>'Raw Data'!E42</f>
        <v>Point</v>
      </c>
      <c r="F42">
        <f>'Raw Data'!F42</f>
        <v>5739802</v>
      </c>
      <c r="G42" t="str">
        <f>'Raw Data'!G42</f>
        <v>Gsp Post 00</v>
      </c>
      <c r="H42" s="3">
        <f>'Raw Data'!H42</f>
        <v>42489</v>
      </c>
      <c r="L42">
        <f t="shared" si="0"/>
        <v>0</v>
      </c>
      <c r="M42" s="5">
        <f t="shared" si="1"/>
        <v>42489</v>
      </c>
      <c r="N42" s="5">
        <f t="shared" si="9"/>
        <v>2016</v>
      </c>
      <c r="O42" s="5" t="str" cm="1">
        <f t="array" ref="O42">_xlfn.IFS(N42&lt;=2016,"before treatment",N42=2017,"unknown",N42&gt;2017,"after treatment")</f>
        <v>before treatment</v>
      </c>
      <c r="P42" s="5">
        <f t="shared" si="2"/>
        <v>1</v>
      </c>
      <c r="Q42" s="5">
        <f t="shared" si="3"/>
        <v>0</v>
      </c>
      <c r="R42" t="str">
        <f>'Raw Data'!I42</f>
        <v>Carroll</v>
      </c>
      <c r="S42" t="str">
        <f>'Raw Data'!J42</f>
        <v>State Route 113</v>
      </c>
      <c r="T42" t="str">
        <f>'Raw Data'!K42</f>
        <v>(none)</v>
      </c>
      <c r="U42" t="str">
        <f>'Raw Data'!L42</f>
        <v>(B) Suspected Minor/Visible Injury</v>
      </c>
      <c r="V42">
        <f>'Raw Data'!M42</f>
        <v>0</v>
      </c>
      <c r="W42">
        <f>'Raw Data'!N42</f>
        <v>0</v>
      </c>
      <c r="X42">
        <f>'Raw Data'!O42</f>
        <v>1</v>
      </c>
      <c r="Y42" t="str">
        <f>'Raw Data'!P42</f>
        <v>Not a Collision with Motor Vehicle</v>
      </c>
      <c r="Z42" t="str">
        <f>'Raw Data'!Q42</f>
        <v>Off Roadway</v>
      </c>
      <c r="AA42" t="str">
        <f>'Raw Data'!R42</f>
        <v>Ditch</v>
      </c>
      <c r="AB42" t="str">
        <f>'Raw Data'!S42</f>
        <v>Over Turn</v>
      </c>
      <c r="AC42" t="str">
        <f>'Raw Data'!T42</f>
        <v>No Contributing Factors</v>
      </c>
      <c r="AD42">
        <f>'Raw Data'!U42</f>
        <v>1</v>
      </c>
      <c r="AE42" s="5" t="str">
        <f t="shared" si="10"/>
        <v>Yes</v>
      </c>
      <c r="AF42" t="str">
        <f>'Raw Data'!V42</f>
        <v>Negotiating a Curve</v>
      </c>
      <c r="AG42" s="5">
        <f t="shared" si="4"/>
        <v>0</v>
      </c>
      <c r="AH42" t="str">
        <f>'Raw Data'!W42</f>
        <v>South</v>
      </c>
      <c r="AI42" t="str">
        <f>'Raw Data'!X42</f>
        <v>Daylight</v>
      </c>
      <c r="AJ42" t="str">
        <f>'Raw Data'!Y42</f>
        <v>Dry</v>
      </c>
      <c r="AK42">
        <f>'Raw Data'!Z42</f>
        <v>22</v>
      </c>
      <c r="AL42" t="str">
        <f>'Raw Data'!AA42</f>
        <v>["Lap and Shoulder Belt Used","None Used"]</v>
      </c>
      <c r="AM42" s="5">
        <f t="shared" si="5"/>
        <v>0</v>
      </c>
      <c r="AN42" t="str">
        <f>'Raw Data'!AB42</f>
        <v>Passenger Car</v>
      </c>
      <c r="AO42" t="str">
        <f>'Raw Data'!AC42</f>
        <v>0451011300I</v>
      </c>
      <c r="AP42">
        <f>'Raw Data'!AD42</f>
        <v>7.8280000000000003</v>
      </c>
      <c r="AQ42">
        <f>'Raw Data'!AE42</f>
        <v>33.696345000000001</v>
      </c>
      <c r="AR42">
        <f>'Raw Data'!AF42</f>
        <v>-85.021078000000003</v>
      </c>
      <c r="AS42">
        <f>'Raw Data'!AG42</f>
        <v>11</v>
      </c>
      <c r="AT42">
        <f>'Raw Data'!AH42</f>
        <v>95</v>
      </c>
      <c r="AU42">
        <f>'Raw Data'!AI42</f>
        <v>1320</v>
      </c>
      <c r="AV42" t="str">
        <f>'Raw Data'!AJ42</f>
        <v>D6_0113_00_I</v>
      </c>
      <c r="AW42">
        <f>'Raw Data'!AK42</f>
        <v>9</v>
      </c>
      <c r="AX42">
        <f>'Raw Data'!AL42</f>
        <v>10</v>
      </c>
      <c r="AY42" t="str">
        <f>'Raw Data'!AM42</f>
        <v>split</v>
      </c>
      <c r="AZ42">
        <f>'Raw Data'!AN42</f>
        <v>1474.7</v>
      </c>
      <c r="BA42">
        <f>'Raw Data'!AO42</f>
        <v>43.7</v>
      </c>
      <c r="BB42">
        <f>'Raw Data'!AP42</f>
        <v>1126.5999999999999</v>
      </c>
      <c r="BC42">
        <f>'Raw Data'!AQ42</f>
        <v>-85.020257000000001</v>
      </c>
      <c r="BD42">
        <f>'Raw Data'!AR42</f>
        <v>33.694304000000002</v>
      </c>
      <c r="BE42">
        <f>'Raw Data'!AS42</f>
        <v>-85.021038000000004</v>
      </c>
      <c r="BF42">
        <f>'Raw Data'!AT42</f>
        <v>33.697257</v>
      </c>
      <c r="BG42" t="str">
        <f>'Raw Data'!AU42</f>
        <v>0451011300I</v>
      </c>
      <c r="BH42">
        <f>'Raw Data'!AV42</f>
        <v>1</v>
      </c>
      <c r="BI42">
        <f>'Raw Data'!AW42</f>
        <v>45</v>
      </c>
      <c r="BJ42">
        <f>'Raw Data'!AX42</f>
        <v>113</v>
      </c>
      <c r="BK42">
        <f>'Raw Data'!AY42</f>
        <v>0</v>
      </c>
      <c r="BL42">
        <f>'Raw Data'!AZ42</f>
        <v>55</v>
      </c>
      <c r="BM42">
        <f>'Raw Data'!BA42</f>
        <v>10.83</v>
      </c>
      <c r="BN42">
        <f>'Raw Data'!BB42</f>
        <v>10.23</v>
      </c>
      <c r="BO42">
        <f>'Raw Data'!BC42</f>
        <v>1086.9000000000001</v>
      </c>
      <c r="BP42">
        <f>'Raw Data'!BD42</f>
        <v>1092.5</v>
      </c>
      <c r="BQ42">
        <f>'Raw Data'!BE42</f>
        <v>1096.0999999999999</v>
      </c>
      <c r="BR42">
        <f>'Raw Data'!BF42</f>
        <v>55</v>
      </c>
      <c r="BS42">
        <f>'Raw Data'!BG42</f>
        <v>58.9</v>
      </c>
      <c r="BT42">
        <f>'Raw Data'!BH42</f>
        <v>0</v>
      </c>
      <c r="BU42">
        <f>'Raw Data'!BI42</f>
        <v>44153</v>
      </c>
      <c r="BV42" t="str">
        <f>'Raw Data'!BJ42</f>
        <v>NONE</v>
      </c>
      <c r="BW42">
        <f>'Raw Data'!BK42</f>
        <v>3.153E-3</v>
      </c>
      <c r="BX42">
        <f>'Raw Data'!BL42</f>
        <v>7152</v>
      </c>
      <c r="BY42">
        <f>'Raw Data'!BM42</f>
        <v>7057</v>
      </c>
      <c r="BZ42" t="str">
        <f>'Raw Data'!BN42</f>
        <v>0451011300I</v>
      </c>
      <c r="CA42" t="str">
        <f>'Raw Data'!BO42</f>
        <v>CARROLL</v>
      </c>
      <c r="CB42">
        <f>'Raw Data'!BP42</f>
        <v>1</v>
      </c>
      <c r="CC42">
        <f>'Raw Data'!BQ42</f>
        <v>11300</v>
      </c>
      <c r="CD42">
        <f>'Raw Data'!BR42</f>
        <v>6</v>
      </c>
      <c r="CE42">
        <f>'Raw Data'!BS42</f>
        <v>1</v>
      </c>
      <c r="CF42">
        <f>'Raw Data'!BT42</f>
        <v>2</v>
      </c>
      <c r="CG42">
        <f>'Raw Data'!BU42</f>
        <v>1</v>
      </c>
      <c r="CH42">
        <f>'Raw Data'!BV42</f>
        <v>1</v>
      </c>
      <c r="CI42">
        <f>'Raw Data'!BW42</f>
        <v>2</v>
      </c>
      <c r="CJ42">
        <f>'Raw Data'!BX42</f>
        <v>0</v>
      </c>
      <c r="CK42">
        <f>'Raw Data'!BY42</f>
        <v>5</v>
      </c>
      <c r="CL42" t="str">
        <f>'Raw Data'!BZ42</f>
        <v>N</v>
      </c>
      <c r="CM42">
        <f t="shared" si="11"/>
        <v>0</v>
      </c>
      <c r="CN42">
        <f>'Raw Data'!CA42</f>
        <v>45</v>
      </c>
      <c r="CO42">
        <f>'Raw Data'!CB42</f>
        <v>113</v>
      </c>
      <c r="CP42">
        <f>'Raw Data'!CC42</f>
        <v>0</v>
      </c>
      <c r="CQ42" t="str">
        <f>'Raw Data'!CD42</f>
        <v>Not Urban</v>
      </c>
      <c r="CR42" t="str">
        <f>'Raw Data'!CE42</f>
        <v>Not Urban</v>
      </c>
      <c r="CS42">
        <f>'Raw Data'!CF42</f>
        <v>0</v>
      </c>
      <c r="CT42">
        <f>'Raw Data'!CG42</f>
        <v>55</v>
      </c>
      <c r="CU42">
        <f>'Raw Data'!CH42</f>
        <v>4571</v>
      </c>
      <c r="CV42" t="str">
        <f>'Raw Data'!CI42</f>
        <v xml:space="preserve"> </v>
      </c>
      <c r="CW42">
        <f>'Raw Data'!CJ42</f>
        <v>0</v>
      </c>
      <c r="CX42">
        <f>'Raw Data'!CK42</f>
        <v>0.26449600000000001</v>
      </c>
      <c r="CY42">
        <f>'Raw Data'!CL42</f>
        <v>3</v>
      </c>
      <c r="CZ42" t="str">
        <f>'Raw Data'!CM42</f>
        <v>State Mainline</v>
      </c>
      <c r="DA42">
        <f>'Raw Data'!CN42</f>
        <v>4571</v>
      </c>
      <c r="DB42">
        <f>'Raw Data'!CO42</f>
        <v>55473</v>
      </c>
      <c r="DC42">
        <f>'Raw Data'!CP42</f>
        <v>7.6849999999999996</v>
      </c>
      <c r="DD42">
        <f>'Raw Data'!CQ42</f>
        <v>7.9489999999999998</v>
      </c>
      <c r="DE42">
        <f>'Raw Data'!CR42</f>
        <v>55473</v>
      </c>
      <c r="DF42">
        <f>'Raw Data'!CS42</f>
        <v>0</v>
      </c>
      <c r="DG42">
        <f>'Raw Data'!CT42</f>
        <v>1396.5374830000001</v>
      </c>
      <c r="DH42">
        <f>'Raw Data'!CU42</f>
        <v>100</v>
      </c>
      <c r="DI42">
        <f>'Raw Data'!CV42</f>
        <v>7079</v>
      </c>
      <c r="DJ42">
        <f>'Raw Data'!CW42</f>
        <v>9.6880000000000004E-3</v>
      </c>
      <c r="DK42">
        <f>'Raw Data'!CX42</f>
        <v>0</v>
      </c>
      <c r="DL42">
        <f>'Raw Data'!CY42</f>
        <v>3.153E-3</v>
      </c>
      <c r="DM42">
        <f>'Raw Data'!CZ42</f>
        <v>66</v>
      </c>
      <c r="DN42" t="str">
        <f>'Raw Data'!DA42</f>
        <v>045-0216</v>
      </c>
      <c r="DO42" t="str">
        <f>'Raw Data'!DB42</f>
        <v>5R : Rural Major Collector</v>
      </c>
      <c r="DP42" t="str">
        <f>'Raw Data'!DC42</f>
        <v>33.690720, -85.018929</v>
      </c>
      <c r="DQ42">
        <f>'Raw Data'!DD42</f>
        <v>-85.018929</v>
      </c>
      <c r="DR42">
        <f>'Raw Data'!DE42</f>
        <v>33.690719999999999</v>
      </c>
      <c r="DS42">
        <f>'Raw Data'!DF42</f>
        <v>33.690719999999999</v>
      </c>
      <c r="DT42">
        <f>'Raw Data'!DG42</f>
        <v>-85.018929</v>
      </c>
      <c r="DU42">
        <f>'Raw Data'!DH42</f>
        <v>3.823E-3</v>
      </c>
      <c r="DV42">
        <f>'Raw Data'!DI42</f>
        <v>3.153E-3</v>
      </c>
      <c r="DW42">
        <f>'Raw Data'!DJ42</f>
        <v>11</v>
      </c>
      <c r="DX42" s="11">
        <f t="shared" si="12"/>
        <v>9583.3333333333339</v>
      </c>
      <c r="DY42" s="5">
        <f t="shared" si="13"/>
        <v>9932.5</v>
      </c>
      <c r="DZ42" s="5">
        <f t="shared" si="6"/>
        <v>-349.16666666666606</v>
      </c>
      <c r="EA42" s="5">
        <f t="shared" si="7"/>
        <v>-3.5153955868780874E-2</v>
      </c>
      <c r="EB42" s="5">
        <f t="shared" si="8"/>
        <v>9757.9166666666679</v>
      </c>
      <c r="EC42">
        <f>'Raw Data'!DK42</f>
        <v>8940</v>
      </c>
      <c r="ED42">
        <f>'Raw Data'!DL42</f>
        <v>8.8000000000000007</v>
      </c>
      <c r="EE42">
        <f>'Raw Data'!DM42</f>
        <v>9310</v>
      </c>
      <c r="EF42">
        <f>'Raw Data'!DN42</f>
        <v>8.8000000000000007</v>
      </c>
      <c r="EG42">
        <f>'Raw Data'!DO42</f>
        <v>10500</v>
      </c>
      <c r="EH42">
        <f>'Raw Data'!DP42</f>
        <v>0</v>
      </c>
      <c r="EI42">
        <f>'Raw Data'!DQ42</f>
        <v>10700</v>
      </c>
      <c r="EJ42">
        <f>'Raw Data'!DR42</f>
        <v>0</v>
      </c>
      <c r="EK42">
        <f>'Raw Data'!DS42</f>
        <v>11200</v>
      </c>
      <c r="EL42">
        <f>'Raw Data'!DT42</f>
        <v>5.9</v>
      </c>
      <c r="EM42">
        <f>'Raw Data'!DU42</f>
        <v>10600</v>
      </c>
      <c r="EN42">
        <f>'Raw Data'!DV42</f>
        <v>6</v>
      </c>
      <c r="EO42">
        <f>'Raw Data'!DW42</f>
        <v>10100</v>
      </c>
      <c r="EP42">
        <f>'Raw Data'!DX42</f>
        <v>6</v>
      </c>
      <c r="EQ42">
        <f>'Raw Data'!DY42</f>
        <v>7830</v>
      </c>
      <c r="ER42">
        <f>'Raw Data'!DZ42</f>
        <v>6</v>
      </c>
      <c r="ES42">
        <f>'Raw Data'!EA42</f>
        <v>7870</v>
      </c>
      <c r="ET42">
        <f>'Raw Data'!EB42</f>
        <v>6</v>
      </c>
      <c r="EU42">
        <f>'Raw Data'!EC42</f>
        <v>7770</v>
      </c>
      <c r="EV42">
        <f>'Raw Data'!ED42</f>
        <v>6</v>
      </c>
      <c r="EW42">
        <f>'Raw Data'!EE42</f>
        <v>0</v>
      </c>
    </row>
    <row r="43" spans="1:153" x14ac:dyDescent="0.3">
      <c r="A43">
        <f>'Raw Data'!A43</f>
        <v>41</v>
      </c>
      <c r="B43" t="str">
        <f>'Raw Data'!B43</f>
        <v>Point</v>
      </c>
      <c r="C43">
        <f>'Raw Data'!C43</f>
        <v>315</v>
      </c>
      <c r="D43">
        <f>'Raw Data'!D43</f>
        <v>276</v>
      </c>
      <c r="E43" t="str">
        <f>'Raw Data'!E43</f>
        <v>Point</v>
      </c>
      <c r="F43">
        <f>'Raw Data'!F43</f>
        <v>5909349</v>
      </c>
      <c r="G43" t="str">
        <f>'Raw Data'!G43</f>
        <v>Carroll Co Sheriff's Office</v>
      </c>
      <c r="H43" s="3">
        <f>'Raw Data'!H43</f>
        <v>42285</v>
      </c>
      <c r="L43">
        <f t="shared" si="0"/>
        <v>0</v>
      </c>
      <c r="M43" s="5">
        <f t="shared" si="1"/>
        <v>42285</v>
      </c>
      <c r="N43" s="5">
        <f t="shared" si="9"/>
        <v>2015</v>
      </c>
      <c r="O43" s="5" t="str" cm="1">
        <f t="array" ref="O43">_xlfn.IFS(N43&lt;=2016,"before treatment",N43=2017,"unknown",N43&gt;2017,"after treatment")</f>
        <v>before treatment</v>
      </c>
      <c r="P43" s="5">
        <f t="shared" si="2"/>
        <v>1</v>
      </c>
      <c r="Q43" s="5">
        <f t="shared" si="3"/>
        <v>0</v>
      </c>
      <c r="R43" t="str">
        <f>'Raw Data'!I43</f>
        <v>Carroll</v>
      </c>
      <c r="S43" t="str">
        <f>'Raw Data'!J43</f>
        <v>State Route 113</v>
      </c>
      <c r="T43" t="str">
        <f>'Raw Data'!K43</f>
        <v>Red Land Bend Rd</v>
      </c>
      <c r="U43" t="str">
        <f>'Raw Data'!L43</f>
        <v>(O) No Injury</v>
      </c>
      <c r="V43">
        <f>'Raw Data'!M43</f>
        <v>0</v>
      </c>
      <c r="W43">
        <f>'Raw Data'!N43</f>
        <v>0</v>
      </c>
      <c r="X43">
        <f>'Raw Data'!O43</f>
        <v>0</v>
      </c>
      <c r="Y43" t="str">
        <f>'Raw Data'!P43</f>
        <v>(None)</v>
      </c>
      <c r="Z43" t="str">
        <f>'Raw Data'!Q43</f>
        <v>On Shoulder</v>
      </c>
      <c r="AA43" t="str">
        <f>'Raw Data'!R43</f>
        <v>(None)</v>
      </c>
      <c r="AB43" t="str">
        <f>'Raw Data'!S43</f>
        <v>Other Non-Collision</v>
      </c>
      <c r="AC43" t="str">
        <f>'Raw Data'!T43</f>
        <v>Driver Lost Control</v>
      </c>
      <c r="AD43">
        <f>'Raw Data'!U43</f>
        <v>1</v>
      </c>
      <c r="AE43" s="5" t="str">
        <f t="shared" si="10"/>
        <v>Yes</v>
      </c>
      <c r="AF43" t="str">
        <f>'Raw Data'!V43</f>
        <v>Negotiating a Curve</v>
      </c>
      <c r="AG43" s="5">
        <f t="shared" si="4"/>
        <v>0</v>
      </c>
      <c r="AH43" t="str">
        <f>'Raw Data'!W43</f>
        <v>South</v>
      </c>
      <c r="AI43" t="str">
        <f>'Raw Data'!X43</f>
        <v>Dawn</v>
      </c>
      <c r="AJ43" t="str">
        <f>'Raw Data'!Y43</f>
        <v>Dry</v>
      </c>
      <c r="AK43">
        <f>'Raw Data'!Z43</f>
        <v>43</v>
      </c>
      <c r="AL43" t="str">
        <f>'Raw Data'!AA43</f>
        <v xml:space="preserve"> </v>
      </c>
      <c r="AM43" s="5">
        <f t="shared" si="5"/>
        <v>0</v>
      </c>
      <c r="AN43" t="str">
        <f>'Raw Data'!AB43</f>
        <v>Passenger Car</v>
      </c>
      <c r="AO43" t="str">
        <f>'Raw Data'!AC43</f>
        <v>0451011300I</v>
      </c>
      <c r="AP43">
        <f>'Raw Data'!AD43</f>
        <v>7.6954580000000004</v>
      </c>
      <c r="AQ43">
        <f>'Raw Data'!AE43</f>
        <v>33.694530999999998</v>
      </c>
      <c r="AR43">
        <f>'Raw Data'!AF43</f>
        <v>-85.020409999999998</v>
      </c>
      <c r="AS43">
        <f>'Raw Data'!AG43</f>
        <v>11</v>
      </c>
      <c r="AT43">
        <f>'Raw Data'!AH43</f>
        <v>95</v>
      </c>
      <c r="AU43">
        <f>'Raw Data'!AI43</f>
        <v>1320</v>
      </c>
      <c r="AV43" t="str">
        <f>'Raw Data'!AJ43</f>
        <v>D6_0113_00_I</v>
      </c>
      <c r="AW43">
        <f>'Raw Data'!AK43</f>
        <v>9</v>
      </c>
      <c r="AX43">
        <f>'Raw Data'!AL43</f>
        <v>10</v>
      </c>
      <c r="AY43" t="str">
        <f>'Raw Data'!AM43</f>
        <v>split</v>
      </c>
      <c r="AZ43">
        <f>'Raw Data'!AN43</f>
        <v>1474.7</v>
      </c>
      <c r="BA43">
        <f>'Raw Data'!AO43</f>
        <v>43.7</v>
      </c>
      <c r="BB43">
        <f>'Raw Data'!AP43</f>
        <v>1126.5999999999999</v>
      </c>
      <c r="BC43">
        <f>'Raw Data'!AQ43</f>
        <v>-85.020257000000001</v>
      </c>
      <c r="BD43">
        <f>'Raw Data'!AR43</f>
        <v>33.694304000000002</v>
      </c>
      <c r="BE43">
        <f>'Raw Data'!AS43</f>
        <v>-85.021038000000004</v>
      </c>
      <c r="BF43">
        <f>'Raw Data'!AT43</f>
        <v>33.697257</v>
      </c>
      <c r="BG43" t="str">
        <f>'Raw Data'!AU43</f>
        <v>0451011300I</v>
      </c>
      <c r="BH43">
        <f>'Raw Data'!AV43</f>
        <v>1</v>
      </c>
      <c r="BI43">
        <f>'Raw Data'!AW43</f>
        <v>45</v>
      </c>
      <c r="BJ43">
        <f>'Raw Data'!AX43</f>
        <v>113</v>
      </c>
      <c r="BK43">
        <f>'Raw Data'!AY43</f>
        <v>0</v>
      </c>
      <c r="BL43">
        <f>'Raw Data'!AZ43</f>
        <v>55</v>
      </c>
      <c r="BM43">
        <f>'Raw Data'!BA43</f>
        <v>10.83</v>
      </c>
      <c r="BN43">
        <f>'Raw Data'!BB43</f>
        <v>10.23</v>
      </c>
      <c r="BO43">
        <f>'Raw Data'!BC43</f>
        <v>1086.9000000000001</v>
      </c>
      <c r="BP43">
        <f>'Raw Data'!BD43</f>
        <v>1092.5</v>
      </c>
      <c r="BQ43">
        <f>'Raw Data'!BE43</f>
        <v>1096.0999999999999</v>
      </c>
      <c r="BR43">
        <f>'Raw Data'!BF43</f>
        <v>55</v>
      </c>
      <c r="BS43">
        <f>'Raw Data'!BG43</f>
        <v>58.9</v>
      </c>
      <c r="BT43">
        <f>'Raw Data'!BH43</f>
        <v>0</v>
      </c>
      <c r="BU43">
        <f>'Raw Data'!BI43</f>
        <v>44153</v>
      </c>
      <c r="BV43" t="str">
        <f>'Raw Data'!BJ43</f>
        <v>NONE</v>
      </c>
      <c r="BW43">
        <f>'Raw Data'!BK43</f>
        <v>3.153E-3</v>
      </c>
      <c r="BX43">
        <f>'Raw Data'!BL43</f>
        <v>7152</v>
      </c>
      <c r="BY43">
        <f>'Raw Data'!BM43</f>
        <v>7057</v>
      </c>
      <c r="BZ43" t="str">
        <f>'Raw Data'!BN43</f>
        <v>0451011300I</v>
      </c>
      <c r="CA43" t="str">
        <f>'Raw Data'!BO43</f>
        <v>CARROLL</v>
      </c>
      <c r="CB43">
        <f>'Raw Data'!BP43</f>
        <v>1</v>
      </c>
      <c r="CC43">
        <f>'Raw Data'!BQ43</f>
        <v>11300</v>
      </c>
      <c r="CD43">
        <f>'Raw Data'!BR43</f>
        <v>6</v>
      </c>
      <c r="CE43">
        <f>'Raw Data'!BS43</f>
        <v>1</v>
      </c>
      <c r="CF43">
        <f>'Raw Data'!BT43</f>
        <v>2</v>
      </c>
      <c r="CG43">
        <f>'Raw Data'!BU43</f>
        <v>1</v>
      </c>
      <c r="CH43">
        <f>'Raw Data'!BV43</f>
        <v>1</v>
      </c>
      <c r="CI43">
        <f>'Raw Data'!BW43</f>
        <v>2</v>
      </c>
      <c r="CJ43">
        <f>'Raw Data'!BX43</f>
        <v>0</v>
      </c>
      <c r="CK43">
        <f>'Raw Data'!BY43</f>
        <v>5</v>
      </c>
      <c r="CL43" t="str">
        <f>'Raw Data'!BZ43</f>
        <v>N</v>
      </c>
      <c r="CM43">
        <f t="shared" si="11"/>
        <v>0</v>
      </c>
      <c r="CN43">
        <f>'Raw Data'!CA43</f>
        <v>45</v>
      </c>
      <c r="CO43">
        <f>'Raw Data'!CB43</f>
        <v>113</v>
      </c>
      <c r="CP43">
        <f>'Raw Data'!CC43</f>
        <v>0</v>
      </c>
      <c r="CQ43" t="str">
        <f>'Raw Data'!CD43</f>
        <v>Not Urban</v>
      </c>
      <c r="CR43" t="str">
        <f>'Raw Data'!CE43</f>
        <v>Not Urban</v>
      </c>
      <c r="CS43">
        <f>'Raw Data'!CF43</f>
        <v>0</v>
      </c>
      <c r="CT43">
        <f>'Raw Data'!CG43</f>
        <v>55</v>
      </c>
      <c r="CU43">
        <f>'Raw Data'!CH43</f>
        <v>4571</v>
      </c>
      <c r="CV43" t="str">
        <f>'Raw Data'!CI43</f>
        <v xml:space="preserve"> </v>
      </c>
      <c r="CW43">
        <f>'Raw Data'!CJ43</f>
        <v>0</v>
      </c>
      <c r="CX43">
        <f>'Raw Data'!CK43</f>
        <v>0.26449600000000001</v>
      </c>
      <c r="CY43">
        <f>'Raw Data'!CL43</f>
        <v>3</v>
      </c>
      <c r="CZ43" t="str">
        <f>'Raw Data'!CM43</f>
        <v>State Mainline</v>
      </c>
      <c r="DA43">
        <f>'Raw Data'!CN43</f>
        <v>4571</v>
      </c>
      <c r="DB43">
        <f>'Raw Data'!CO43</f>
        <v>55473</v>
      </c>
      <c r="DC43">
        <f>'Raw Data'!CP43</f>
        <v>7.6849999999999996</v>
      </c>
      <c r="DD43">
        <f>'Raw Data'!CQ43</f>
        <v>7.9489999999999998</v>
      </c>
      <c r="DE43">
        <f>'Raw Data'!CR43</f>
        <v>55473</v>
      </c>
      <c r="DF43">
        <f>'Raw Data'!CS43</f>
        <v>0</v>
      </c>
      <c r="DG43">
        <f>'Raw Data'!CT43</f>
        <v>1396.5374830000001</v>
      </c>
      <c r="DH43">
        <f>'Raw Data'!CU43</f>
        <v>100</v>
      </c>
      <c r="DI43">
        <f>'Raw Data'!CV43</f>
        <v>7079</v>
      </c>
      <c r="DJ43">
        <f>'Raw Data'!CW43</f>
        <v>9.6880000000000004E-3</v>
      </c>
      <c r="DK43">
        <f>'Raw Data'!CX43</f>
        <v>0</v>
      </c>
      <c r="DL43">
        <f>'Raw Data'!CY43</f>
        <v>3.153E-3</v>
      </c>
      <c r="DM43">
        <f>'Raw Data'!CZ43</f>
        <v>66</v>
      </c>
      <c r="DN43" t="str">
        <f>'Raw Data'!DA43</f>
        <v>045-0216</v>
      </c>
      <c r="DO43" t="str">
        <f>'Raw Data'!DB43</f>
        <v>5R : Rural Major Collector</v>
      </c>
      <c r="DP43" t="str">
        <f>'Raw Data'!DC43</f>
        <v>33.690720, -85.018929</v>
      </c>
      <c r="DQ43">
        <f>'Raw Data'!DD43</f>
        <v>-85.018929</v>
      </c>
      <c r="DR43">
        <f>'Raw Data'!DE43</f>
        <v>33.690719999999999</v>
      </c>
      <c r="DS43">
        <f>'Raw Data'!DF43</f>
        <v>33.690719999999999</v>
      </c>
      <c r="DT43">
        <f>'Raw Data'!DG43</f>
        <v>-85.018929</v>
      </c>
      <c r="DU43">
        <f>'Raw Data'!DH43</f>
        <v>3.823E-3</v>
      </c>
      <c r="DV43">
        <f>'Raw Data'!DI43</f>
        <v>3.153E-3</v>
      </c>
      <c r="DW43">
        <f>'Raw Data'!DJ43</f>
        <v>11</v>
      </c>
      <c r="DX43" s="11">
        <f t="shared" si="12"/>
        <v>9583.3333333333339</v>
      </c>
      <c r="DY43" s="5">
        <f t="shared" si="13"/>
        <v>9932.5</v>
      </c>
      <c r="DZ43" s="5">
        <f t="shared" si="6"/>
        <v>-349.16666666666606</v>
      </c>
      <c r="EA43" s="5">
        <f t="shared" si="7"/>
        <v>-3.5153955868780874E-2</v>
      </c>
      <c r="EB43" s="5">
        <f t="shared" si="8"/>
        <v>9757.9166666666679</v>
      </c>
      <c r="EC43">
        <f>'Raw Data'!DK43</f>
        <v>8940</v>
      </c>
      <c r="ED43">
        <f>'Raw Data'!DL43</f>
        <v>8.8000000000000007</v>
      </c>
      <c r="EE43">
        <f>'Raw Data'!DM43</f>
        <v>9310</v>
      </c>
      <c r="EF43">
        <f>'Raw Data'!DN43</f>
        <v>8.8000000000000007</v>
      </c>
      <c r="EG43">
        <f>'Raw Data'!DO43</f>
        <v>10500</v>
      </c>
      <c r="EH43">
        <f>'Raw Data'!DP43</f>
        <v>0</v>
      </c>
      <c r="EI43">
        <f>'Raw Data'!DQ43</f>
        <v>10700</v>
      </c>
      <c r="EJ43">
        <f>'Raw Data'!DR43</f>
        <v>0</v>
      </c>
      <c r="EK43">
        <f>'Raw Data'!DS43</f>
        <v>11200</v>
      </c>
      <c r="EL43">
        <f>'Raw Data'!DT43</f>
        <v>5.9</v>
      </c>
      <c r="EM43">
        <f>'Raw Data'!DU43</f>
        <v>10600</v>
      </c>
      <c r="EN43">
        <f>'Raw Data'!DV43</f>
        <v>6</v>
      </c>
      <c r="EO43">
        <f>'Raw Data'!DW43</f>
        <v>10100</v>
      </c>
      <c r="EP43">
        <f>'Raw Data'!DX43</f>
        <v>6</v>
      </c>
      <c r="EQ43">
        <f>'Raw Data'!DY43</f>
        <v>7830</v>
      </c>
      <c r="ER43">
        <f>'Raw Data'!DZ43</f>
        <v>6</v>
      </c>
      <c r="ES43">
        <f>'Raw Data'!EA43</f>
        <v>7870</v>
      </c>
      <c r="ET43">
        <f>'Raw Data'!EB43</f>
        <v>6</v>
      </c>
      <c r="EU43">
        <f>'Raw Data'!EC43</f>
        <v>7770</v>
      </c>
      <c r="EV43">
        <f>'Raw Data'!ED43</f>
        <v>6</v>
      </c>
      <c r="EW43">
        <f>'Raw Data'!EE43</f>
        <v>0</v>
      </c>
    </row>
    <row r="44" spans="1:153" x14ac:dyDescent="0.3">
      <c r="A44">
        <f>'Raw Data'!A44</f>
        <v>42</v>
      </c>
      <c r="B44" t="str">
        <f>'Raw Data'!B44</f>
        <v>Point</v>
      </c>
      <c r="C44">
        <f>'Raw Data'!C44</f>
        <v>324</v>
      </c>
      <c r="D44">
        <f>'Raw Data'!D44</f>
        <v>209</v>
      </c>
      <c r="E44" t="str">
        <f>'Raw Data'!E44</f>
        <v>Point</v>
      </c>
      <c r="F44">
        <f>'Raw Data'!F44</f>
        <v>5957962</v>
      </c>
      <c r="G44" t="str">
        <f>'Raw Data'!G44</f>
        <v>Gsp Post 00</v>
      </c>
      <c r="H44" s="3">
        <f>'Raw Data'!H44</f>
        <v>42656</v>
      </c>
      <c r="L44">
        <f t="shared" si="0"/>
        <v>0</v>
      </c>
      <c r="M44" s="5">
        <f t="shared" si="1"/>
        <v>42656</v>
      </c>
      <c r="N44" s="5">
        <f t="shared" si="9"/>
        <v>2016</v>
      </c>
      <c r="O44" s="5" t="str" cm="1">
        <f t="array" ref="O44">_xlfn.IFS(N44&lt;=2016,"before treatment",N44=2017,"unknown",N44&gt;2017,"after treatment")</f>
        <v>before treatment</v>
      </c>
      <c r="P44" s="5">
        <f t="shared" si="2"/>
        <v>1</v>
      </c>
      <c r="Q44" s="5">
        <f t="shared" si="3"/>
        <v>0</v>
      </c>
      <c r="R44" t="str">
        <f>'Raw Data'!I44</f>
        <v>Carroll</v>
      </c>
      <c r="S44" t="str">
        <f>'Raw Data'!J44</f>
        <v>State Route 113</v>
      </c>
      <c r="T44" t="str">
        <f>'Raw Data'!K44</f>
        <v>(none)</v>
      </c>
      <c r="U44" t="str">
        <f>'Raw Data'!L44</f>
        <v>(B) Suspected Minor/Visible Injury</v>
      </c>
      <c r="V44">
        <f>'Raw Data'!M44</f>
        <v>0</v>
      </c>
      <c r="W44">
        <f>'Raw Data'!N44</f>
        <v>0</v>
      </c>
      <c r="X44">
        <f>'Raw Data'!O44</f>
        <v>2</v>
      </c>
      <c r="Y44" t="str">
        <f>'Raw Data'!P44</f>
        <v>Head On</v>
      </c>
      <c r="Z44" t="str">
        <f>'Raw Data'!Q44</f>
        <v>On Roadway - Non-Intersection</v>
      </c>
      <c r="AA44" t="str">
        <f>'Raw Data'!R44</f>
        <v>["Motor Vehicle in Motion","Motor Vehicle in Motion"]</v>
      </c>
      <c r="AB44" t="str">
        <f>'Raw Data'!S44</f>
        <v>["Motor Vehicle in Motion","Motor Vehicle in Motion"]</v>
      </c>
      <c r="AC44" t="str">
        <f>'Raw Data'!T44</f>
        <v>["No Contributing Factors","Wrong Side of Road"]</v>
      </c>
      <c r="AD44">
        <f>'Raw Data'!U44</f>
        <v>2</v>
      </c>
      <c r="AE44" s="5" t="str">
        <f t="shared" si="10"/>
        <v>No</v>
      </c>
      <c r="AF44" t="str">
        <f>'Raw Data'!V44</f>
        <v>["Negotiating a Curve","Negotiating a Curve"]</v>
      </c>
      <c r="AG44" s="5">
        <f t="shared" si="4"/>
        <v>0</v>
      </c>
      <c r="AH44" t="str">
        <f>'Raw Data'!W44</f>
        <v>["North","South"]</v>
      </c>
      <c r="AI44" t="str">
        <f>'Raw Data'!X44</f>
        <v>Daylight</v>
      </c>
      <c r="AJ44" t="str">
        <f>'Raw Data'!Y44</f>
        <v>Dry</v>
      </c>
      <c r="AK44">
        <f>'Raw Data'!Z44</f>
        <v>0</v>
      </c>
      <c r="AL44" t="str">
        <f>'Raw Data'!AA44</f>
        <v>["Lap and Shoulder Belt Used","Lap and Shoulder Belt Used"]</v>
      </c>
      <c r="AM44" s="5">
        <f t="shared" si="5"/>
        <v>0</v>
      </c>
      <c r="AN44" t="str">
        <f>'Raw Data'!AB44</f>
        <v>["Passenger Car","Passenger Car"]</v>
      </c>
      <c r="AO44" t="str">
        <f>'Raw Data'!AC44</f>
        <v>0451011300I</v>
      </c>
      <c r="AP44">
        <f>'Raw Data'!AD44</f>
        <v>7.6951890000000001</v>
      </c>
      <c r="AQ44">
        <f>'Raw Data'!AE44</f>
        <v>33.694527999999998</v>
      </c>
      <c r="AR44">
        <f>'Raw Data'!AF44</f>
        <v>-85.020408000000003</v>
      </c>
      <c r="AS44">
        <f>'Raw Data'!AG44</f>
        <v>11</v>
      </c>
      <c r="AT44">
        <f>'Raw Data'!AH44</f>
        <v>95</v>
      </c>
      <c r="AU44">
        <f>'Raw Data'!AI44</f>
        <v>1320</v>
      </c>
      <c r="AV44" t="str">
        <f>'Raw Data'!AJ44</f>
        <v>D6_0113_00_I</v>
      </c>
      <c r="AW44">
        <f>'Raw Data'!AK44</f>
        <v>9</v>
      </c>
      <c r="AX44">
        <f>'Raw Data'!AL44</f>
        <v>10</v>
      </c>
      <c r="AY44" t="str">
        <f>'Raw Data'!AM44</f>
        <v>split</v>
      </c>
      <c r="AZ44">
        <f>'Raw Data'!AN44</f>
        <v>1474.7</v>
      </c>
      <c r="BA44">
        <f>'Raw Data'!AO44</f>
        <v>43.7</v>
      </c>
      <c r="BB44">
        <f>'Raw Data'!AP44</f>
        <v>1126.5999999999999</v>
      </c>
      <c r="BC44">
        <f>'Raw Data'!AQ44</f>
        <v>-85.020257000000001</v>
      </c>
      <c r="BD44">
        <f>'Raw Data'!AR44</f>
        <v>33.694304000000002</v>
      </c>
      <c r="BE44">
        <f>'Raw Data'!AS44</f>
        <v>-85.021038000000004</v>
      </c>
      <c r="BF44">
        <f>'Raw Data'!AT44</f>
        <v>33.697257</v>
      </c>
      <c r="BG44" t="str">
        <f>'Raw Data'!AU44</f>
        <v>0451011300I</v>
      </c>
      <c r="BH44">
        <f>'Raw Data'!AV44</f>
        <v>1</v>
      </c>
      <c r="BI44">
        <f>'Raw Data'!AW44</f>
        <v>45</v>
      </c>
      <c r="BJ44">
        <f>'Raw Data'!AX44</f>
        <v>113</v>
      </c>
      <c r="BK44">
        <f>'Raw Data'!AY44</f>
        <v>0</v>
      </c>
      <c r="BL44">
        <f>'Raw Data'!AZ44</f>
        <v>55</v>
      </c>
      <c r="BM44">
        <f>'Raw Data'!BA44</f>
        <v>10.83</v>
      </c>
      <c r="BN44">
        <f>'Raw Data'!BB44</f>
        <v>10.23</v>
      </c>
      <c r="BO44">
        <f>'Raw Data'!BC44</f>
        <v>1086.9000000000001</v>
      </c>
      <c r="BP44">
        <f>'Raw Data'!BD44</f>
        <v>1092.5</v>
      </c>
      <c r="BQ44">
        <f>'Raw Data'!BE44</f>
        <v>1096.0999999999999</v>
      </c>
      <c r="BR44">
        <f>'Raw Data'!BF44</f>
        <v>55</v>
      </c>
      <c r="BS44">
        <f>'Raw Data'!BG44</f>
        <v>58.9</v>
      </c>
      <c r="BT44">
        <f>'Raw Data'!BH44</f>
        <v>0</v>
      </c>
      <c r="BU44">
        <f>'Raw Data'!BI44</f>
        <v>44153</v>
      </c>
      <c r="BV44" t="str">
        <f>'Raw Data'!BJ44</f>
        <v>NONE</v>
      </c>
      <c r="BW44">
        <f>'Raw Data'!BK44</f>
        <v>3.153E-3</v>
      </c>
      <c r="BX44">
        <f>'Raw Data'!BL44</f>
        <v>7152</v>
      </c>
      <c r="BY44">
        <f>'Raw Data'!BM44</f>
        <v>7057</v>
      </c>
      <c r="BZ44" t="str">
        <f>'Raw Data'!BN44</f>
        <v>0451011300I</v>
      </c>
      <c r="CA44" t="str">
        <f>'Raw Data'!BO44</f>
        <v>CARROLL</v>
      </c>
      <c r="CB44">
        <f>'Raw Data'!BP44</f>
        <v>1</v>
      </c>
      <c r="CC44">
        <f>'Raw Data'!BQ44</f>
        <v>11300</v>
      </c>
      <c r="CD44">
        <f>'Raw Data'!BR44</f>
        <v>6</v>
      </c>
      <c r="CE44">
        <f>'Raw Data'!BS44</f>
        <v>1</v>
      </c>
      <c r="CF44">
        <f>'Raw Data'!BT44</f>
        <v>2</v>
      </c>
      <c r="CG44">
        <f>'Raw Data'!BU44</f>
        <v>1</v>
      </c>
      <c r="CH44">
        <f>'Raw Data'!BV44</f>
        <v>1</v>
      </c>
      <c r="CI44">
        <f>'Raw Data'!BW44</f>
        <v>2</v>
      </c>
      <c r="CJ44">
        <f>'Raw Data'!BX44</f>
        <v>0</v>
      </c>
      <c r="CK44">
        <f>'Raw Data'!BY44</f>
        <v>5</v>
      </c>
      <c r="CL44" t="str">
        <f>'Raw Data'!BZ44</f>
        <v>N</v>
      </c>
      <c r="CM44">
        <f t="shared" si="11"/>
        <v>0</v>
      </c>
      <c r="CN44">
        <f>'Raw Data'!CA44</f>
        <v>45</v>
      </c>
      <c r="CO44">
        <f>'Raw Data'!CB44</f>
        <v>113</v>
      </c>
      <c r="CP44">
        <f>'Raw Data'!CC44</f>
        <v>0</v>
      </c>
      <c r="CQ44" t="str">
        <f>'Raw Data'!CD44</f>
        <v>Not Urban</v>
      </c>
      <c r="CR44" t="str">
        <f>'Raw Data'!CE44</f>
        <v>Not Urban</v>
      </c>
      <c r="CS44">
        <f>'Raw Data'!CF44</f>
        <v>0</v>
      </c>
      <c r="CT44">
        <f>'Raw Data'!CG44</f>
        <v>55</v>
      </c>
      <c r="CU44">
        <f>'Raw Data'!CH44</f>
        <v>4571</v>
      </c>
      <c r="CV44" t="str">
        <f>'Raw Data'!CI44</f>
        <v xml:space="preserve"> </v>
      </c>
      <c r="CW44">
        <f>'Raw Data'!CJ44</f>
        <v>0</v>
      </c>
      <c r="CX44">
        <f>'Raw Data'!CK44</f>
        <v>0.26449600000000001</v>
      </c>
      <c r="CY44">
        <f>'Raw Data'!CL44</f>
        <v>3</v>
      </c>
      <c r="CZ44" t="str">
        <f>'Raw Data'!CM44</f>
        <v>State Mainline</v>
      </c>
      <c r="DA44">
        <f>'Raw Data'!CN44</f>
        <v>4571</v>
      </c>
      <c r="DB44">
        <f>'Raw Data'!CO44</f>
        <v>55473</v>
      </c>
      <c r="DC44">
        <f>'Raw Data'!CP44</f>
        <v>7.6849999999999996</v>
      </c>
      <c r="DD44">
        <f>'Raw Data'!CQ44</f>
        <v>7.9489999999999998</v>
      </c>
      <c r="DE44">
        <f>'Raw Data'!CR44</f>
        <v>55473</v>
      </c>
      <c r="DF44">
        <f>'Raw Data'!CS44</f>
        <v>0</v>
      </c>
      <c r="DG44">
        <f>'Raw Data'!CT44</f>
        <v>1396.5374830000001</v>
      </c>
      <c r="DH44">
        <f>'Raw Data'!CU44</f>
        <v>100</v>
      </c>
      <c r="DI44">
        <f>'Raw Data'!CV44</f>
        <v>7079</v>
      </c>
      <c r="DJ44">
        <f>'Raw Data'!CW44</f>
        <v>9.6880000000000004E-3</v>
      </c>
      <c r="DK44">
        <f>'Raw Data'!CX44</f>
        <v>0</v>
      </c>
      <c r="DL44">
        <f>'Raw Data'!CY44</f>
        <v>3.153E-3</v>
      </c>
      <c r="DM44">
        <f>'Raw Data'!CZ44</f>
        <v>66</v>
      </c>
      <c r="DN44" t="str">
        <f>'Raw Data'!DA44</f>
        <v>045-0216</v>
      </c>
      <c r="DO44" t="str">
        <f>'Raw Data'!DB44</f>
        <v>5R : Rural Major Collector</v>
      </c>
      <c r="DP44" t="str">
        <f>'Raw Data'!DC44</f>
        <v>33.690720, -85.018929</v>
      </c>
      <c r="DQ44">
        <f>'Raw Data'!DD44</f>
        <v>-85.018929</v>
      </c>
      <c r="DR44">
        <f>'Raw Data'!DE44</f>
        <v>33.690719999999999</v>
      </c>
      <c r="DS44">
        <f>'Raw Data'!DF44</f>
        <v>33.690719999999999</v>
      </c>
      <c r="DT44">
        <f>'Raw Data'!DG44</f>
        <v>-85.018929</v>
      </c>
      <c r="DU44">
        <f>'Raw Data'!DH44</f>
        <v>3.823E-3</v>
      </c>
      <c r="DV44">
        <f>'Raw Data'!DI44</f>
        <v>3.153E-3</v>
      </c>
      <c r="DW44">
        <f>'Raw Data'!DJ44</f>
        <v>11</v>
      </c>
      <c r="DX44" s="11">
        <f t="shared" si="12"/>
        <v>9583.3333333333339</v>
      </c>
      <c r="DY44" s="5">
        <f t="shared" si="13"/>
        <v>9932.5</v>
      </c>
      <c r="DZ44" s="5">
        <f t="shared" si="6"/>
        <v>-349.16666666666606</v>
      </c>
      <c r="EA44" s="5">
        <f t="shared" si="7"/>
        <v>-3.5153955868780874E-2</v>
      </c>
      <c r="EB44" s="5">
        <f t="shared" si="8"/>
        <v>9757.9166666666679</v>
      </c>
      <c r="EC44">
        <f>'Raw Data'!DK44</f>
        <v>8940</v>
      </c>
      <c r="ED44">
        <f>'Raw Data'!DL44</f>
        <v>8.8000000000000007</v>
      </c>
      <c r="EE44">
        <f>'Raw Data'!DM44</f>
        <v>9310</v>
      </c>
      <c r="EF44">
        <f>'Raw Data'!DN44</f>
        <v>8.8000000000000007</v>
      </c>
      <c r="EG44">
        <f>'Raw Data'!DO44</f>
        <v>10500</v>
      </c>
      <c r="EH44">
        <f>'Raw Data'!DP44</f>
        <v>0</v>
      </c>
      <c r="EI44">
        <f>'Raw Data'!DQ44</f>
        <v>10700</v>
      </c>
      <c r="EJ44">
        <f>'Raw Data'!DR44</f>
        <v>0</v>
      </c>
      <c r="EK44">
        <f>'Raw Data'!DS44</f>
        <v>11200</v>
      </c>
      <c r="EL44">
        <f>'Raw Data'!DT44</f>
        <v>5.9</v>
      </c>
      <c r="EM44">
        <f>'Raw Data'!DU44</f>
        <v>10600</v>
      </c>
      <c r="EN44">
        <f>'Raw Data'!DV44</f>
        <v>6</v>
      </c>
      <c r="EO44">
        <f>'Raw Data'!DW44</f>
        <v>10100</v>
      </c>
      <c r="EP44">
        <f>'Raw Data'!DX44</f>
        <v>6</v>
      </c>
      <c r="EQ44">
        <f>'Raw Data'!DY44</f>
        <v>7830</v>
      </c>
      <c r="ER44">
        <f>'Raw Data'!DZ44</f>
        <v>6</v>
      </c>
      <c r="ES44">
        <f>'Raw Data'!EA44</f>
        <v>7870</v>
      </c>
      <c r="ET44">
        <f>'Raw Data'!EB44</f>
        <v>6</v>
      </c>
      <c r="EU44">
        <f>'Raw Data'!EC44</f>
        <v>7770</v>
      </c>
      <c r="EV44">
        <f>'Raw Data'!ED44</f>
        <v>6</v>
      </c>
      <c r="EW44">
        <f>'Raw Data'!EE44</f>
        <v>0</v>
      </c>
    </row>
    <row r="45" spans="1:153" x14ac:dyDescent="0.3">
      <c r="A45">
        <f>'Raw Data'!A45</f>
        <v>43</v>
      </c>
      <c r="B45" t="str">
        <f>'Raw Data'!B45</f>
        <v>Point</v>
      </c>
      <c r="C45">
        <f>'Raw Data'!C45</f>
        <v>382</v>
      </c>
      <c r="D45">
        <f>'Raw Data'!D45</f>
        <v>179</v>
      </c>
      <c r="E45" t="str">
        <f>'Raw Data'!E45</f>
        <v>Point</v>
      </c>
      <c r="F45">
        <f>'Raw Data'!F45</f>
        <v>6140358</v>
      </c>
      <c r="G45" t="str">
        <f>'Raw Data'!G45</f>
        <v>Gsp Post 00</v>
      </c>
      <c r="H45" s="3">
        <f>'Raw Data'!H45</f>
        <v>42800</v>
      </c>
      <c r="L45">
        <f t="shared" si="0"/>
        <v>0</v>
      </c>
      <c r="M45" s="5">
        <f t="shared" si="1"/>
        <v>42800</v>
      </c>
      <c r="N45" s="5">
        <f t="shared" si="9"/>
        <v>2017</v>
      </c>
      <c r="O45" s="5" t="str" cm="1">
        <f t="array" ref="O45">_xlfn.IFS(N45&lt;=2016,"before treatment",N45=2017,"unknown",N45&gt;2017,"after treatment")</f>
        <v>unknown</v>
      </c>
      <c r="P45" s="5">
        <f t="shared" si="2"/>
        <v>0</v>
      </c>
      <c r="Q45" s="5">
        <f t="shared" si="3"/>
        <v>0</v>
      </c>
      <c r="R45" t="str">
        <f>'Raw Data'!I45</f>
        <v>Carroll</v>
      </c>
      <c r="S45" t="str">
        <f>'Raw Data'!J45</f>
        <v>State Route 113</v>
      </c>
      <c r="T45" t="str">
        <f>'Raw Data'!K45</f>
        <v>(none)</v>
      </c>
      <c r="U45" t="str">
        <f>'Raw Data'!L45</f>
        <v>(O) No Injury</v>
      </c>
      <c r="V45">
        <f>'Raw Data'!M45</f>
        <v>0</v>
      </c>
      <c r="W45">
        <f>'Raw Data'!N45</f>
        <v>0</v>
      </c>
      <c r="X45">
        <f>'Raw Data'!O45</f>
        <v>0</v>
      </c>
      <c r="Y45" t="str">
        <f>'Raw Data'!P45</f>
        <v>Not a Collision with Motor Vehicle</v>
      </c>
      <c r="Z45" t="str">
        <f>'Raw Data'!Q45</f>
        <v>On Shoulder</v>
      </c>
      <c r="AA45" t="str">
        <f>'Raw Data'!R45</f>
        <v>Ditch</v>
      </c>
      <c r="AB45" t="str">
        <f>'Raw Data'!S45</f>
        <v>Tree</v>
      </c>
      <c r="AC45" t="str">
        <f>'Raw Data'!T45</f>
        <v>No Contributing Factors</v>
      </c>
      <c r="AD45">
        <f>'Raw Data'!U45</f>
        <v>1</v>
      </c>
      <c r="AE45" s="5" t="str">
        <f t="shared" si="10"/>
        <v>Yes</v>
      </c>
      <c r="AF45" t="str">
        <f>'Raw Data'!V45</f>
        <v>Negotiating a Curve</v>
      </c>
      <c r="AG45" s="5">
        <f t="shared" si="4"/>
        <v>0</v>
      </c>
      <c r="AH45" t="str">
        <f>'Raw Data'!W45</f>
        <v>South</v>
      </c>
      <c r="AI45" t="str">
        <f>'Raw Data'!X45</f>
        <v>Dark-Not Lighted</v>
      </c>
      <c r="AJ45" t="str">
        <f>'Raw Data'!Y45</f>
        <v>Dry</v>
      </c>
      <c r="AK45">
        <f>'Raw Data'!Z45</f>
        <v>19</v>
      </c>
      <c r="AL45" t="str">
        <f>'Raw Data'!AA45</f>
        <v>Lap and Shoulder Belt Used</v>
      </c>
      <c r="AM45" s="5">
        <f t="shared" si="5"/>
        <v>0</v>
      </c>
      <c r="AN45" t="str">
        <f>'Raw Data'!AB45</f>
        <v>Passenger Car</v>
      </c>
      <c r="AO45" t="str">
        <f>'Raw Data'!AC45</f>
        <v>0451011300I</v>
      </c>
      <c r="AP45">
        <f>'Raw Data'!AD45</f>
        <v>7.7694390000000002</v>
      </c>
      <c r="AQ45">
        <f>'Raw Data'!AE45</f>
        <v>33.695521999999997</v>
      </c>
      <c r="AR45">
        <f>'Raw Data'!AF45</f>
        <v>-85.020925000000005</v>
      </c>
      <c r="AS45">
        <f>'Raw Data'!AG45</f>
        <v>11</v>
      </c>
      <c r="AT45">
        <f>'Raw Data'!AH45</f>
        <v>95</v>
      </c>
      <c r="AU45">
        <f>'Raw Data'!AI45</f>
        <v>1320</v>
      </c>
      <c r="AV45" t="str">
        <f>'Raw Data'!AJ45</f>
        <v>D6_0113_00_I</v>
      </c>
      <c r="AW45">
        <f>'Raw Data'!AK45</f>
        <v>9</v>
      </c>
      <c r="AX45">
        <f>'Raw Data'!AL45</f>
        <v>10</v>
      </c>
      <c r="AY45" t="str">
        <f>'Raw Data'!AM45</f>
        <v>split</v>
      </c>
      <c r="AZ45">
        <f>'Raw Data'!AN45</f>
        <v>1474.7</v>
      </c>
      <c r="BA45">
        <f>'Raw Data'!AO45</f>
        <v>43.7</v>
      </c>
      <c r="BB45">
        <f>'Raw Data'!AP45</f>
        <v>1126.5999999999999</v>
      </c>
      <c r="BC45">
        <f>'Raw Data'!AQ45</f>
        <v>-85.020257000000001</v>
      </c>
      <c r="BD45">
        <f>'Raw Data'!AR45</f>
        <v>33.694304000000002</v>
      </c>
      <c r="BE45">
        <f>'Raw Data'!AS45</f>
        <v>-85.021038000000004</v>
      </c>
      <c r="BF45">
        <f>'Raw Data'!AT45</f>
        <v>33.697257</v>
      </c>
      <c r="BG45" t="str">
        <f>'Raw Data'!AU45</f>
        <v>0451011300I</v>
      </c>
      <c r="BH45">
        <f>'Raw Data'!AV45</f>
        <v>1</v>
      </c>
      <c r="BI45">
        <f>'Raw Data'!AW45</f>
        <v>45</v>
      </c>
      <c r="BJ45">
        <f>'Raw Data'!AX45</f>
        <v>113</v>
      </c>
      <c r="BK45">
        <f>'Raw Data'!AY45</f>
        <v>0</v>
      </c>
      <c r="BL45">
        <f>'Raw Data'!AZ45</f>
        <v>55</v>
      </c>
      <c r="BM45">
        <f>'Raw Data'!BA45</f>
        <v>10.83</v>
      </c>
      <c r="BN45">
        <f>'Raw Data'!BB45</f>
        <v>10.23</v>
      </c>
      <c r="BO45">
        <f>'Raw Data'!BC45</f>
        <v>1086.9000000000001</v>
      </c>
      <c r="BP45">
        <f>'Raw Data'!BD45</f>
        <v>1092.5</v>
      </c>
      <c r="BQ45">
        <f>'Raw Data'!BE45</f>
        <v>1096.0999999999999</v>
      </c>
      <c r="BR45">
        <f>'Raw Data'!BF45</f>
        <v>55</v>
      </c>
      <c r="BS45">
        <f>'Raw Data'!BG45</f>
        <v>58.9</v>
      </c>
      <c r="BT45">
        <f>'Raw Data'!BH45</f>
        <v>0</v>
      </c>
      <c r="BU45">
        <f>'Raw Data'!BI45</f>
        <v>44153</v>
      </c>
      <c r="BV45" t="str">
        <f>'Raw Data'!BJ45</f>
        <v>NONE</v>
      </c>
      <c r="BW45">
        <f>'Raw Data'!BK45</f>
        <v>3.153E-3</v>
      </c>
      <c r="BX45">
        <f>'Raw Data'!BL45</f>
        <v>7152</v>
      </c>
      <c r="BY45">
        <f>'Raw Data'!BM45</f>
        <v>7057</v>
      </c>
      <c r="BZ45" t="str">
        <f>'Raw Data'!BN45</f>
        <v>0451011300I</v>
      </c>
      <c r="CA45" t="str">
        <f>'Raw Data'!BO45</f>
        <v>CARROLL</v>
      </c>
      <c r="CB45">
        <f>'Raw Data'!BP45</f>
        <v>1</v>
      </c>
      <c r="CC45">
        <f>'Raw Data'!BQ45</f>
        <v>11300</v>
      </c>
      <c r="CD45">
        <f>'Raw Data'!BR45</f>
        <v>6</v>
      </c>
      <c r="CE45">
        <f>'Raw Data'!BS45</f>
        <v>1</v>
      </c>
      <c r="CF45">
        <f>'Raw Data'!BT45</f>
        <v>2</v>
      </c>
      <c r="CG45">
        <f>'Raw Data'!BU45</f>
        <v>1</v>
      </c>
      <c r="CH45">
        <f>'Raw Data'!BV45</f>
        <v>1</v>
      </c>
      <c r="CI45">
        <f>'Raw Data'!BW45</f>
        <v>2</v>
      </c>
      <c r="CJ45">
        <f>'Raw Data'!BX45</f>
        <v>0</v>
      </c>
      <c r="CK45">
        <f>'Raw Data'!BY45</f>
        <v>5</v>
      </c>
      <c r="CL45" t="str">
        <f>'Raw Data'!BZ45</f>
        <v>N</v>
      </c>
      <c r="CM45">
        <f t="shared" si="11"/>
        <v>0</v>
      </c>
      <c r="CN45">
        <f>'Raw Data'!CA45</f>
        <v>45</v>
      </c>
      <c r="CO45">
        <f>'Raw Data'!CB45</f>
        <v>113</v>
      </c>
      <c r="CP45">
        <f>'Raw Data'!CC45</f>
        <v>0</v>
      </c>
      <c r="CQ45" t="str">
        <f>'Raw Data'!CD45</f>
        <v>Not Urban</v>
      </c>
      <c r="CR45" t="str">
        <f>'Raw Data'!CE45</f>
        <v>Not Urban</v>
      </c>
      <c r="CS45">
        <f>'Raw Data'!CF45</f>
        <v>0</v>
      </c>
      <c r="CT45">
        <f>'Raw Data'!CG45</f>
        <v>55</v>
      </c>
      <c r="CU45">
        <f>'Raw Data'!CH45</f>
        <v>4571</v>
      </c>
      <c r="CV45" t="str">
        <f>'Raw Data'!CI45</f>
        <v xml:space="preserve"> </v>
      </c>
      <c r="CW45">
        <f>'Raw Data'!CJ45</f>
        <v>0</v>
      </c>
      <c r="CX45">
        <f>'Raw Data'!CK45</f>
        <v>0.26449600000000001</v>
      </c>
      <c r="CY45">
        <f>'Raw Data'!CL45</f>
        <v>3</v>
      </c>
      <c r="CZ45" t="str">
        <f>'Raw Data'!CM45</f>
        <v>State Mainline</v>
      </c>
      <c r="DA45">
        <f>'Raw Data'!CN45</f>
        <v>4571</v>
      </c>
      <c r="DB45">
        <f>'Raw Data'!CO45</f>
        <v>55473</v>
      </c>
      <c r="DC45">
        <f>'Raw Data'!CP45</f>
        <v>7.6849999999999996</v>
      </c>
      <c r="DD45">
        <f>'Raw Data'!CQ45</f>
        <v>7.9489999999999998</v>
      </c>
      <c r="DE45">
        <f>'Raw Data'!CR45</f>
        <v>55473</v>
      </c>
      <c r="DF45">
        <f>'Raw Data'!CS45</f>
        <v>0</v>
      </c>
      <c r="DG45">
        <f>'Raw Data'!CT45</f>
        <v>1396.5374830000001</v>
      </c>
      <c r="DH45">
        <f>'Raw Data'!CU45</f>
        <v>100</v>
      </c>
      <c r="DI45">
        <f>'Raw Data'!CV45</f>
        <v>7079</v>
      </c>
      <c r="DJ45">
        <f>'Raw Data'!CW45</f>
        <v>9.6880000000000004E-3</v>
      </c>
      <c r="DK45">
        <f>'Raw Data'!CX45</f>
        <v>0</v>
      </c>
      <c r="DL45">
        <f>'Raw Data'!CY45</f>
        <v>3.153E-3</v>
      </c>
      <c r="DM45">
        <f>'Raw Data'!CZ45</f>
        <v>66</v>
      </c>
      <c r="DN45" t="str">
        <f>'Raw Data'!DA45</f>
        <v>045-0216</v>
      </c>
      <c r="DO45" t="str">
        <f>'Raw Data'!DB45</f>
        <v>5R : Rural Major Collector</v>
      </c>
      <c r="DP45" t="str">
        <f>'Raw Data'!DC45</f>
        <v>33.690720, -85.018929</v>
      </c>
      <c r="DQ45">
        <f>'Raw Data'!DD45</f>
        <v>-85.018929</v>
      </c>
      <c r="DR45">
        <f>'Raw Data'!DE45</f>
        <v>33.690719999999999</v>
      </c>
      <c r="DS45">
        <f>'Raw Data'!DF45</f>
        <v>33.690719999999999</v>
      </c>
      <c r="DT45">
        <f>'Raw Data'!DG45</f>
        <v>-85.018929</v>
      </c>
      <c r="DU45">
        <f>'Raw Data'!DH45</f>
        <v>3.823E-3</v>
      </c>
      <c r="DV45">
        <f>'Raw Data'!DI45</f>
        <v>3.153E-3</v>
      </c>
      <c r="DW45">
        <f>'Raw Data'!DJ45</f>
        <v>11</v>
      </c>
      <c r="DX45" s="11">
        <f t="shared" si="12"/>
        <v>9583.3333333333339</v>
      </c>
      <c r="DY45" s="5">
        <f t="shared" si="13"/>
        <v>9932.5</v>
      </c>
      <c r="DZ45" s="5">
        <f t="shared" si="6"/>
        <v>-349.16666666666606</v>
      </c>
      <c r="EA45" s="5">
        <f t="shared" si="7"/>
        <v>-3.5153955868780874E-2</v>
      </c>
      <c r="EB45" s="5">
        <f t="shared" si="8"/>
        <v>9757.9166666666679</v>
      </c>
      <c r="EC45">
        <f>'Raw Data'!DK45</f>
        <v>8940</v>
      </c>
      <c r="ED45">
        <f>'Raw Data'!DL45</f>
        <v>8.8000000000000007</v>
      </c>
      <c r="EE45">
        <f>'Raw Data'!DM45</f>
        <v>9310</v>
      </c>
      <c r="EF45">
        <f>'Raw Data'!DN45</f>
        <v>8.8000000000000007</v>
      </c>
      <c r="EG45">
        <f>'Raw Data'!DO45</f>
        <v>10500</v>
      </c>
      <c r="EH45">
        <f>'Raw Data'!DP45</f>
        <v>0</v>
      </c>
      <c r="EI45">
        <f>'Raw Data'!DQ45</f>
        <v>10700</v>
      </c>
      <c r="EJ45">
        <f>'Raw Data'!DR45</f>
        <v>0</v>
      </c>
      <c r="EK45">
        <f>'Raw Data'!DS45</f>
        <v>11200</v>
      </c>
      <c r="EL45">
        <f>'Raw Data'!DT45</f>
        <v>5.9</v>
      </c>
      <c r="EM45">
        <f>'Raw Data'!DU45</f>
        <v>10600</v>
      </c>
      <c r="EN45">
        <f>'Raw Data'!DV45</f>
        <v>6</v>
      </c>
      <c r="EO45">
        <f>'Raw Data'!DW45</f>
        <v>10100</v>
      </c>
      <c r="EP45">
        <f>'Raw Data'!DX45</f>
        <v>6</v>
      </c>
      <c r="EQ45">
        <f>'Raw Data'!DY45</f>
        <v>7830</v>
      </c>
      <c r="ER45">
        <f>'Raw Data'!DZ45</f>
        <v>6</v>
      </c>
      <c r="ES45">
        <f>'Raw Data'!EA45</f>
        <v>7870</v>
      </c>
      <c r="ET45">
        <f>'Raw Data'!EB45</f>
        <v>6</v>
      </c>
      <c r="EU45">
        <f>'Raw Data'!EC45</f>
        <v>7770</v>
      </c>
      <c r="EV45">
        <f>'Raw Data'!ED45</f>
        <v>6</v>
      </c>
      <c r="EW45">
        <f>'Raw Data'!EE45</f>
        <v>0</v>
      </c>
    </row>
    <row r="46" spans="1:153" x14ac:dyDescent="0.3">
      <c r="A46">
        <f>'Raw Data'!A46</f>
        <v>44</v>
      </c>
      <c r="B46" t="str">
        <f>'Raw Data'!B46</f>
        <v>Point</v>
      </c>
      <c r="C46">
        <f>'Raw Data'!C46</f>
        <v>385</v>
      </c>
      <c r="D46">
        <f>'Raw Data'!D46</f>
        <v>178</v>
      </c>
      <c r="E46" t="str">
        <f>'Raw Data'!E46</f>
        <v>Point</v>
      </c>
      <c r="F46">
        <f>'Raw Data'!F46</f>
        <v>6147406</v>
      </c>
      <c r="G46" t="str">
        <f>'Raw Data'!G46</f>
        <v>Gsp Post 00</v>
      </c>
      <c r="H46" s="3">
        <f>'Raw Data'!H46</f>
        <v>42804</v>
      </c>
      <c r="L46">
        <f t="shared" si="0"/>
        <v>0</v>
      </c>
      <c r="M46" s="5">
        <f t="shared" si="1"/>
        <v>42804</v>
      </c>
      <c r="N46" s="5">
        <f t="shared" si="9"/>
        <v>2017</v>
      </c>
      <c r="O46" s="5" t="str" cm="1">
        <f t="array" ref="O46">_xlfn.IFS(N46&lt;=2016,"before treatment",N46=2017,"unknown",N46&gt;2017,"after treatment")</f>
        <v>unknown</v>
      </c>
      <c r="P46" s="5">
        <f t="shared" si="2"/>
        <v>0</v>
      </c>
      <c r="Q46" s="5">
        <f t="shared" si="3"/>
        <v>0</v>
      </c>
      <c r="R46" t="str">
        <f>'Raw Data'!I46</f>
        <v>Carroll</v>
      </c>
      <c r="S46" t="str">
        <f>'Raw Data'!J46</f>
        <v>State Route 113</v>
      </c>
      <c r="T46" t="str">
        <f>'Raw Data'!K46</f>
        <v>(none)</v>
      </c>
      <c r="U46" t="str">
        <f>'Raw Data'!L46</f>
        <v>(C) Possible Injury / Complaint</v>
      </c>
      <c r="V46">
        <f>'Raw Data'!M46</f>
        <v>0</v>
      </c>
      <c r="W46">
        <f>'Raw Data'!N46</f>
        <v>0</v>
      </c>
      <c r="X46">
        <f>'Raw Data'!O46</f>
        <v>0</v>
      </c>
      <c r="Y46" t="str">
        <f>'Raw Data'!P46</f>
        <v>Rear End</v>
      </c>
      <c r="Z46" t="str">
        <f>'Raw Data'!Q46</f>
        <v>On Roadway - Non-Intersection</v>
      </c>
      <c r="AA46" t="str">
        <f>'Raw Data'!R46</f>
        <v>["Motor Vehicle in Motion","Motor Vehicle in Motion","Motor Vehicle in Motion"]</v>
      </c>
      <c r="AB46" t="str">
        <f>'Raw Data'!S46</f>
        <v>["Motor Vehicle in Motion","Motor Vehicle in Motion","Motor Vehicle in Motion"]</v>
      </c>
      <c r="AC46" t="str">
        <f>'Raw Data'!T46</f>
        <v>["Following Too Close","No Contributing Factors","No Contributing Factors"]</v>
      </c>
      <c r="AD46">
        <f>'Raw Data'!U46</f>
        <v>3</v>
      </c>
      <c r="AE46" s="5" t="str">
        <f t="shared" si="10"/>
        <v>No</v>
      </c>
      <c r="AF46" t="str">
        <f>'Raw Data'!V46</f>
        <v>["Negotiating a Curve","Stopped","Stopped"]</v>
      </c>
      <c r="AG46" s="5">
        <f t="shared" si="4"/>
        <v>0</v>
      </c>
      <c r="AH46" t="str">
        <f>'Raw Data'!W46</f>
        <v>["North","North","North"]</v>
      </c>
      <c r="AI46" t="str">
        <f>'Raw Data'!X46</f>
        <v>Daylight</v>
      </c>
      <c r="AJ46" t="str">
        <f>'Raw Data'!Y46</f>
        <v>Dry</v>
      </c>
      <c r="AK46">
        <f>'Raw Data'!Z46</f>
        <v>0</v>
      </c>
      <c r="AL46" t="str">
        <f>'Raw Data'!AA46</f>
        <v>["Child Restraint System (Properly Used)","Lap and Shoulder Belt Used","Lap and Shoulder Belt Used","Lap and Shoulder Belt Used","Lap and Shoulder Belt Used","Lap and Shoulder Belt Used"]</v>
      </c>
      <c r="AM46" s="5">
        <f t="shared" si="5"/>
        <v>0</v>
      </c>
      <c r="AN46" t="str">
        <f>'Raw Data'!AB46</f>
        <v>["Passenger Car","Passenger Car","Passenger Car"]</v>
      </c>
      <c r="AO46" t="str">
        <f>'Raw Data'!AC46</f>
        <v>0451011300I</v>
      </c>
      <c r="AP46">
        <f>'Raw Data'!AD46</f>
        <v>7.7009999999999996</v>
      </c>
      <c r="AQ46">
        <f>'Raw Data'!AE46</f>
        <v>33.694605000000003</v>
      </c>
      <c r="AR46">
        <f>'Raw Data'!AF46</f>
        <v>-85.020464000000004</v>
      </c>
      <c r="AS46">
        <f>'Raw Data'!AG46</f>
        <v>11</v>
      </c>
      <c r="AT46">
        <f>'Raw Data'!AH46</f>
        <v>95</v>
      </c>
      <c r="AU46">
        <f>'Raw Data'!AI46</f>
        <v>1320</v>
      </c>
      <c r="AV46" t="str">
        <f>'Raw Data'!AJ46</f>
        <v>D6_0113_00_I</v>
      </c>
      <c r="AW46">
        <f>'Raw Data'!AK46</f>
        <v>9</v>
      </c>
      <c r="AX46">
        <f>'Raw Data'!AL46</f>
        <v>10</v>
      </c>
      <c r="AY46" t="str">
        <f>'Raw Data'!AM46</f>
        <v>split</v>
      </c>
      <c r="AZ46">
        <f>'Raw Data'!AN46</f>
        <v>1474.7</v>
      </c>
      <c r="BA46">
        <f>'Raw Data'!AO46</f>
        <v>43.7</v>
      </c>
      <c r="BB46">
        <f>'Raw Data'!AP46</f>
        <v>1126.5999999999999</v>
      </c>
      <c r="BC46">
        <f>'Raw Data'!AQ46</f>
        <v>-85.020257000000001</v>
      </c>
      <c r="BD46">
        <f>'Raw Data'!AR46</f>
        <v>33.694304000000002</v>
      </c>
      <c r="BE46">
        <f>'Raw Data'!AS46</f>
        <v>-85.021038000000004</v>
      </c>
      <c r="BF46">
        <f>'Raw Data'!AT46</f>
        <v>33.697257</v>
      </c>
      <c r="BG46" t="str">
        <f>'Raw Data'!AU46</f>
        <v>0451011300I</v>
      </c>
      <c r="BH46">
        <f>'Raw Data'!AV46</f>
        <v>1</v>
      </c>
      <c r="BI46">
        <f>'Raw Data'!AW46</f>
        <v>45</v>
      </c>
      <c r="BJ46">
        <f>'Raw Data'!AX46</f>
        <v>113</v>
      </c>
      <c r="BK46">
        <f>'Raw Data'!AY46</f>
        <v>0</v>
      </c>
      <c r="BL46">
        <f>'Raw Data'!AZ46</f>
        <v>55</v>
      </c>
      <c r="BM46">
        <f>'Raw Data'!BA46</f>
        <v>10.83</v>
      </c>
      <c r="BN46">
        <f>'Raw Data'!BB46</f>
        <v>10.23</v>
      </c>
      <c r="BO46">
        <f>'Raw Data'!BC46</f>
        <v>1086.9000000000001</v>
      </c>
      <c r="BP46">
        <f>'Raw Data'!BD46</f>
        <v>1092.5</v>
      </c>
      <c r="BQ46">
        <f>'Raw Data'!BE46</f>
        <v>1096.0999999999999</v>
      </c>
      <c r="BR46">
        <f>'Raw Data'!BF46</f>
        <v>55</v>
      </c>
      <c r="BS46">
        <f>'Raw Data'!BG46</f>
        <v>58.9</v>
      </c>
      <c r="BT46">
        <f>'Raw Data'!BH46</f>
        <v>0</v>
      </c>
      <c r="BU46">
        <f>'Raw Data'!BI46</f>
        <v>44153</v>
      </c>
      <c r="BV46" t="str">
        <f>'Raw Data'!BJ46</f>
        <v>NONE</v>
      </c>
      <c r="BW46">
        <f>'Raw Data'!BK46</f>
        <v>3.153E-3</v>
      </c>
      <c r="BX46">
        <f>'Raw Data'!BL46</f>
        <v>7152</v>
      </c>
      <c r="BY46">
        <f>'Raw Data'!BM46</f>
        <v>7057</v>
      </c>
      <c r="BZ46" t="str">
        <f>'Raw Data'!BN46</f>
        <v>0451011300I</v>
      </c>
      <c r="CA46" t="str">
        <f>'Raw Data'!BO46</f>
        <v>CARROLL</v>
      </c>
      <c r="CB46">
        <f>'Raw Data'!BP46</f>
        <v>1</v>
      </c>
      <c r="CC46">
        <f>'Raw Data'!BQ46</f>
        <v>11300</v>
      </c>
      <c r="CD46">
        <f>'Raw Data'!BR46</f>
        <v>6</v>
      </c>
      <c r="CE46">
        <f>'Raw Data'!BS46</f>
        <v>1</v>
      </c>
      <c r="CF46">
        <f>'Raw Data'!BT46</f>
        <v>2</v>
      </c>
      <c r="CG46">
        <f>'Raw Data'!BU46</f>
        <v>1</v>
      </c>
      <c r="CH46">
        <f>'Raw Data'!BV46</f>
        <v>1</v>
      </c>
      <c r="CI46">
        <f>'Raw Data'!BW46</f>
        <v>2</v>
      </c>
      <c r="CJ46">
        <f>'Raw Data'!BX46</f>
        <v>0</v>
      </c>
      <c r="CK46">
        <f>'Raw Data'!BY46</f>
        <v>5</v>
      </c>
      <c r="CL46" t="str">
        <f>'Raw Data'!BZ46</f>
        <v>N</v>
      </c>
      <c r="CM46">
        <f t="shared" si="11"/>
        <v>0</v>
      </c>
      <c r="CN46">
        <f>'Raw Data'!CA46</f>
        <v>45</v>
      </c>
      <c r="CO46">
        <f>'Raw Data'!CB46</f>
        <v>113</v>
      </c>
      <c r="CP46">
        <f>'Raw Data'!CC46</f>
        <v>0</v>
      </c>
      <c r="CQ46" t="str">
        <f>'Raw Data'!CD46</f>
        <v>Not Urban</v>
      </c>
      <c r="CR46" t="str">
        <f>'Raw Data'!CE46</f>
        <v>Not Urban</v>
      </c>
      <c r="CS46">
        <f>'Raw Data'!CF46</f>
        <v>0</v>
      </c>
      <c r="CT46">
        <f>'Raw Data'!CG46</f>
        <v>55</v>
      </c>
      <c r="CU46">
        <f>'Raw Data'!CH46</f>
        <v>4571</v>
      </c>
      <c r="CV46" t="str">
        <f>'Raw Data'!CI46</f>
        <v xml:space="preserve"> </v>
      </c>
      <c r="CW46">
        <f>'Raw Data'!CJ46</f>
        <v>0</v>
      </c>
      <c r="CX46">
        <f>'Raw Data'!CK46</f>
        <v>0.26449600000000001</v>
      </c>
      <c r="CY46">
        <f>'Raw Data'!CL46</f>
        <v>3</v>
      </c>
      <c r="CZ46" t="str">
        <f>'Raw Data'!CM46</f>
        <v>State Mainline</v>
      </c>
      <c r="DA46">
        <f>'Raw Data'!CN46</f>
        <v>4571</v>
      </c>
      <c r="DB46">
        <f>'Raw Data'!CO46</f>
        <v>55473</v>
      </c>
      <c r="DC46">
        <f>'Raw Data'!CP46</f>
        <v>7.6849999999999996</v>
      </c>
      <c r="DD46">
        <f>'Raw Data'!CQ46</f>
        <v>7.9489999999999998</v>
      </c>
      <c r="DE46">
        <f>'Raw Data'!CR46</f>
        <v>55473</v>
      </c>
      <c r="DF46">
        <f>'Raw Data'!CS46</f>
        <v>0</v>
      </c>
      <c r="DG46">
        <f>'Raw Data'!CT46</f>
        <v>1396.5374830000001</v>
      </c>
      <c r="DH46">
        <f>'Raw Data'!CU46</f>
        <v>100</v>
      </c>
      <c r="DI46">
        <f>'Raw Data'!CV46</f>
        <v>7079</v>
      </c>
      <c r="DJ46">
        <f>'Raw Data'!CW46</f>
        <v>9.6880000000000004E-3</v>
      </c>
      <c r="DK46">
        <f>'Raw Data'!CX46</f>
        <v>0</v>
      </c>
      <c r="DL46">
        <f>'Raw Data'!CY46</f>
        <v>3.153E-3</v>
      </c>
      <c r="DM46">
        <f>'Raw Data'!CZ46</f>
        <v>66</v>
      </c>
      <c r="DN46" t="str">
        <f>'Raw Data'!DA46</f>
        <v>045-0216</v>
      </c>
      <c r="DO46" t="str">
        <f>'Raw Data'!DB46</f>
        <v>5R : Rural Major Collector</v>
      </c>
      <c r="DP46" t="str">
        <f>'Raw Data'!DC46</f>
        <v>33.690720, -85.018929</v>
      </c>
      <c r="DQ46">
        <f>'Raw Data'!DD46</f>
        <v>-85.018929</v>
      </c>
      <c r="DR46">
        <f>'Raw Data'!DE46</f>
        <v>33.690719999999999</v>
      </c>
      <c r="DS46">
        <f>'Raw Data'!DF46</f>
        <v>33.690719999999999</v>
      </c>
      <c r="DT46">
        <f>'Raw Data'!DG46</f>
        <v>-85.018929</v>
      </c>
      <c r="DU46">
        <f>'Raw Data'!DH46</f>
        <v>3.823E-3</v>
      </c>
      <c r="DV46">
        <f>'Raw Data'!DI46</f>
        <v>3.153E-3</v>
      </c>
      <c r="DW46">
        <f>'Raw Data'!DJ46</f>
        <v>11</v>
      </c>
      <c r="DX46" s="11">
        <f t="shared" si="12"/>
        <v>9583.3333333333339</v>
      </c>
      <c r="DY46" s="5">
        <f t="shared" si="13"/>
        <v>9932.5</v>
      </c>
      <c r="DZ46" s="5">
        <f t="shared" si="6"/>
        <v>-349.16666666666606</v>
      </c>
      <c r="EA46" s="5">
        <f t="shared" si="7"/>
        <v>-3.5153955868780874E-2</v>
      </c>
      <c r="EB46" s="5">
        <f t="shared" si="8"/>
        <v>9757.9166666666679</v>
      </c>
      <c r="EC46">
        <f>'Raw Data'!DK46</f>
        <v>8940</v>
      </c>
      <c r="ED46">
        <f>'Raw Data'!DL46</f>
        <v>8.8000000000000007</v>
      </c>
      <c r="EE46">
        <f>'Raw Data'!DM46</f>
        <v>9310</v>
      </c>
      <c r="EF46">
        <f>'Raw Data'!DN46</f>
        <v>8.8000000000000007</v>
      </c>
      <c r="EG46">
        <f>'Raw Data'!DO46</f>
        <v>10500</v>
      </c>
      <c r="EH46">
        <f>'Raw Data'!DP46</f>
        <v>0</v>
      </c>
      <c r="EI46">
        <f>'Raw Data'!DQ46</f>
        <v>10700</v>
      </c>
      <c r="EJ46">
        <f>'Raw Data'!DR46</f>
        <v>0</v>
      </c>
      <c r="EK46">
        <f>'Raw Data'!DS46</f>
        <v>11200</v>
      </c>
      <c r="EL46">
        <f>'Raw Data'!DT46</f>
        <v>5.9</v>
      </c>
      <c r="EM46">
        <f>'Raw Data'!DU46</f>
        <v>10600</v>
      </c>
      <c r="EN46">
        <f>'Raw Data'!DV46</f>
        <v>6</v>
      </c>
      <c r="EO46">
        <f>'Raw Data'!DW46</f>
        <v>10100</v>
      </c>
      <c r="EP46">
        <f>'Raw Data'!DX46</f>
        <v>6</v>
      </c>
      <c r="EQ46">
        <f>'Raw Data'!DY46</f>
        <v>7830</v>
      </c>
      <c r="ER46">
        <f>'Raw Data'!DZ46</f>
        <v>6</v>
      </c>
      <c r="ES46">
        <f>'Raw Data'!EA46</f>
        <v>7870</v>
      </c>
      <c r="ET46">
        <f>'Raw Data'!EB46</f>
        <v>6</v>
      </c>
      <c r="EU46">
        <f>'Raw Data'!EC46</f>
        <v>7770</v>
      </c>
      <c r="EV46">
        <f>'Raw Data'!ED46</f>
        <v>6</v>
      </c>
      <c r="EW46">
        <f>'Raw Data'!EE46</f>
        <v>0</v>
      </c>
    </row>
    <row r="47" spans="1:153" x14ac:dyDescent="0.3">
      <c r="A47">
        <f>'Raw Data'!A47</f>
        <v>45</v>
      </c>
      <c r="B47" t="str">
        <f>'Raw Data'!B47</f>
        <v>Point</v>
      </c>
      <c r="C47">
        <f>'Raw Data'!C47</f>
        <v>390</v>
      </c>
      <c r="D47">
        <f>'Raw Data'!D47</f>
        <v>188</v>
      </c>
      <c r="E47" t="str">
        <f>'Raw Data'!E47</f>
        <v>Point</v>
      </c>
      <c r="F47">
        <f>'Raw Data'!F47</f>
        <v>6170773</v>
      </c>
      <c r="G47" t="str">
        <f>'Raw Data'!G47</f>
        <v>Bowdon Police Department</v>
      </c>
      <c r="H47" s="3">
        <f>'Raw Data'!H47</f>
        <v>42736</v>
      </c>
      <c r="L47">
        <f t="shared" si="0"/>
        <v>0</v>
      </c>
      <c r="M47" s="5">
        <f t="shared" si="1"/>
        <v>42736</v>
      </c>
      <c r="N47" s="5">
        <f t="shared" si="9"/>
        <v>2017</v>
      </c>
      <c r="O47" s="5" t="str" cm="1">
        <f t="array" ref="O47">_xlfn.IFS(N47&lt;=2016,"before treatment",N47=2017,"unknown",N47&gt;2017,"after treatment")</f>
        <v>unknown</v>
      </c>
      <c r="P47" s="5">
        <f t="shared" si="2"/>
        <v>0</v>
      </c>
      <c r="Q47" s="5">
        <f t="shared" si="3"/>
        <v>0</v>
      </c>
      <c r="R47" t="str">
        <f>'Raw Data'!I47</f>
        <v>Carroll</v>
      </c>
      <c r="S47" t="str">
        <f>'Raw Data'!J47</f>
        <v>State Route 113</v>
      </c>
      <c r="T47" t="str">
        <f>'Raw Data'!K47</f>
        <v>Redland Bend Rd</v>
      </c>
      <c r="U47" t="str">
        <f>'Raw Data'!L47</f>
        <v>(O) No Injury</v>
      </c>
      <c r="V47">
        <f>'Raw Data'!M47</f>
        <v>0</v>
      </c>
      <c r="W47">
        <f>'Raw Data'!N47</f>
        <v>0</v>
      </c>
      <c r="X47">
        <f>'Raw Data'!O47</f>
        <v>0</v>
      </c>
      <c r="Y47" t="str">
        <f>'Raw Data'!P47</f>
        <v>Not a Collision with Motor Vehicle</v>
      </c>
      <c r="Z47" t="str">
        <f>'Raw Data'!Q47</f>
        <v>Off Roadway</v>
      </c>
      <c r="AA47" t="str">
        <f>'Raw Data'!R47</f>
        <v>Ditch</v>
      </c>
      <c r="AB47" t="str">
        <f>'Raw Data'!S47</f>
        <v>Ditch</v>
      </c>
      <c r="AC47" t="str">
        <f>'Raw Data'!T47</f>
        <v>(None)</v>
      </c>
      <c r="AD47">
        <f>'Raw Data'!U47</f>
        <v>1</v>
      </c>
      <c r="AE47" s="5" t="str">
        <f t="shared" si="10"/>
        <v>Yes</v>
      </c>
      <c r="AF47" t="str">
        <f>'Raw Data'!V47</f>
        <v>Straight</v>
      </c>
      <c r="AG47" s="5">
        <f t="shared" si="4"/>
        <v>0</v>
      </c>
      <c r="AH47" t="str">
        <f>'Raw Data'!W47</f>
        <v>South</v>
      </c>
      <c r="AI47" t="str">
        <f>'Raw Data'!X47</f>
        <v>Dark-Not Lighted</v>
      </c>
      <c r="AJ47" t="str">
        <f>'Raw Data'!Y47</f>
        <v>Wet</v>
      </c>
      <c r="AK47">
        <f>'Raw Data'!Z47</f>
        <v>0</v>
      </c>
      <c r="AL47" t="str">
        <f>'Raw Data'!AA47</f>
        <v xml:space="preserve"> </v>
      </c>
      <c r="AM47" s="5">
        <f t="shared" si="5"/>
        <v>0</v>
      </c>
      <c r="AN47" t="str">
        <f>'Raw Data'!AB47</f>
        <v>Passenger Car</v>
      </c>
      <c r="AO47" t="str">
        <f>'Raw Data'!AC47</f>
        <v>0451011300I</v>
      </c>
      <c r="AP47">
        <f>'Raw Data'!AD47</f>
        <v>7.6954539999999998</v>
      </c>
      <c r="AQ47">
        <f>'Raw Data'!AE47</f>
        <v>33.694530999999998</v>
      </c>
      <c r="AR47">
        <f>'Raw Data'!AF47</f>
        <v>-85.020409999999998</v>
      </c>
      <c r="AS47">
        <f>'Raw Data'!AG47</f>
        <v>11</v>
      </c>
      <c r="AT47">
        <f>'Raw Data'!AH47</f>
        <v>95</v>
      </c>
      <c r="AU47">
        <f>'Raw Data'!AI47</f>
        <v>1320</v>
      </c>
      <c r="AV47" t="str">
        <f>'Raw Data'!AJ47</f>
        <v>D6_0113_00_I</v>
      </c>
      <c r="AW47">
        <f>'Raw Data'!AK47</f>
        <v>9</v>
      </c>
      <c r="AX47">
        <f>'Raw Data'!AL47</f>
        <v>10</v>
      </c>
      <c r="AY47" t="str">
        <f>'Raw Data'!AM47</f>
        <v>split</v>
      </c>
      <c r="AZ47">
        <f>'Raw Data'!AN47</f>
        <v>1474.7</v>
      </c>
      <c r="BA47">
        <f>'Raw Data'!AO47</f>
        <v>43.7</v>
      </c>
      <c r="BB47">
        <f>'Raw Data'!AP47</f>
        <v>1126.5999999999999</v>
      </c>
      <c r="BC47">
        <f>'Raw Data'!AQ47</f>
        <v>-85.020257000000001</v>
      </c>
      <c r="BD47">
        <f>'Raw Data'!AR47</f>
        <v>33.694304000000002</v>
      </c>
      <c r="BE47">
        <f>'Raw Data'!AS47</f>
        <v>-85.021038000000004</v>
      </c>
      <c r="BF47">
        <f>'Raw Data'!AT47</f>
        <v>33.697257</v>
      </c>
      <c r="BG47" t="str">
        <f>'Raw Data'!AU47</f>
        <v>0451011300I</v>
      </c>
      <c r="BH47">
        <f>'Raw Data'!AV47</f>
        <v>1</v>
      </c>
      <c r="BI47">
        <f>'Raw Data'!AW47</f>
        <v>45</v>
      </c>
      <c r="BJ47">
        <f>'Raw Data'!AX47</f>
        <v>113</v>
      </c>
      <c r="BK47">
        <f>'Raw Data'!AY47</f>
        <v>0</v>
      </c>
      <c r="BL47">
        <f>'Raw Data'!AZ47</f>
        <v>55</v>
      </c>
      <c r="BM47">
        <f>'Raw Data'!BA47</f>
        <v>10.83</v>
      </c>
      <c r="BN47">
        <f>'Raw Data'!BB47</f>
        <v>10.23</v>
      </c>
      <c r="BO47">
        <f>'Raw Data'!BC47</f>
        <v>1086.9000000000001</v>
      </c>
      <c r="BP47">
        <f>'Raw Data'!BD47</f>
        <v>1092.5</v>
      </c>
      <c r="BQ47">
        <f>'Raw Data'!BE47</f>
        <v>1096.0999999999999</v>
      </c>
      <c r="BR47">
        <f>'Raw Data'!BF47</f>
        <v>55</v>
      </c>
      <c r="BS47">
        <f>'Raw Data'!BG47</f>
        <v>58.9</v>
      </c>
      <c r="BT47">
        <f>'Raw Data'!BH47</f>
        <v>0</v>
      </c>
      <c r="BU47">
        <f>'Raw Data'!BI47</f>
        <v>44153</v>
      </c>
      <c r="BV47" t="str">
        <f>'Raw Data'!BJ47</f>
        <v>NONE</v>
      </c>
      <c r="BW47">
        <f>'Raw Data'!BK47</f>
        <v>3.153E-3</v>
      </c>
      <c r="BX47">
        <f>'Raw Data'!BL47</f>
        <v>7152</v>
      </c>
      <c r="BY47">
        <f>'Raw Data'!BM47</f>
        <v>7057</v>
      </c>
      <c r="BZ47" t="str">
        <f>'Raw Data'!BN47</f>
        <v>0451011300I</v>
      </c>
      <c r="CA47" t="str">
        <f>'Raw Data'!BO47</f>
        <v>CARROLL</v>
      </c>
      <c r="CB47">
        <f>'Raw Data'!BP47</f>
        <v>1</v>
      </c>
      <c r="CC47">
        <f>'Raw Data'!BQ47</f>
        <v>11300</v>
      </c>
      <c r="CD47">
        <f>'Raw Data'!BR47</f>
        <v>6</v>
      </c>
      <c r="CE47">
        <f>'Raw Data'!BS47</f>
        <v>1</v>
      </c>
      <c r="CF47">
        <f>'Raw Data'!BT47</f>
        <v>2</v>
      </c>
      <c r="CG47">
        <f>'Raw Data'!BU47</f>
        <v>1</v>
      </c>
      <c r="CH47">
        <f>'Raw Data'!BV47</f>
        <v>1</v>
      </c>
      <c r="CI47">
        <f>'Raw Data'!BW47</f>
        <v>2</v>
      </c>
      <c r="CJ47">
        <f>'Raw Data'!BX47</f>
        <v>0</v>
      </c>
      <c r="CK47">
        <f>'Raw Data'!BY47</f>
        <v>5</v>
      </c>
      <c r="CL47" t="str">
        <f>'Raw Data'!BZ47</f>
        <v>N</v>
      </c>
      <c r="CM47">
        <f t="shared" si="11"/>
        <v>0</v>
      </c>
      <c r="CN47">
        <f>'Raw Data'!CA47</f>
        <v>45</v>
      </c>
      <c r="CO47">
        <f>'Raw Data'!CB47</f>
        <v>113</v>
      </c>
      <c r="CP47">
        <f>'Raw Data'!CC47</f>
        <v>0</v>
      </c>
      <c r="CQ47" t="str">
        <f>'Raw Data'!CD47</f>
        <v>Not Urban</v>
      </c>
      <c r="CR47" t="str">
        <f>'Raw Data'!CE47</f>
        <v>Not Urban</v>
      </c>
      <c r="CS47">
        <f>'Raw Data'!CF47</f>
        <v>0</v>
      </c>
      <c r="CT47">
        <f>'Raw Data'!CG47</f>
        <v>55</v>
      </c>
      <c r="CU47">
        <f>'Raw Data'!CH47</f>
        <v>4571</v>
      </c>
      <c r="CV47" t="str">
        <f>'Raw Data'!CI47</f>
        <v xml:space="preserve"> </v>
      </c>
      <c r="CW47">
        <f>'Raw Data'!CJ47</f>
        <v>0</v>
      </c>
      <c r="CX47">
        <f>'Raw Data'!CK47</f>
        <v>0.26449600000000001</v>
      </c>
      <c r="CY47">
        <f>'Raw Data'!CL47</f>
        <v>3</v>
      </c>
      <c r="CZ47" t="str">
        <f>'Raw Data'!CM47</f>
        <v>State Mainline</v>
      </c>
      <c r="DA47">
        <f>'Raw Data'!CN47</f>
        <v>4571</v>
      </c>
      <c r="DB47">
        <f>'Raw Data'!CO47</f>
        <v>55473</v>
      </c>
      <c r="DC47">
        <f>'Raw Data'!CP47</f>
        <v>7.6849999999999996</v>
      </c>
      <c r="DD47">
        <f>'Raw Data'!CQ47</f>
        <v>7.9489999999999998</v>
      </c>
      <c r="DE47">
        <f>'Raw Data'!CR47</f>
        <v>55473</v>
      </c>
      <c r="DF47">
        <f>'Raw Data'!CS47</f>
        <v>0</v>
      </c>
      <c r="DG47">
        <f>'Raw Data'!CT47</f>
        <v>1396.5374830000001</v>
      </c>
      <c r="DH47">
        <f>'Raw Data'!CU47</f>
        <v>100</v>
      </c>
      <c r="DI47">
        <f>'Raw Data'!CV47</f>
        <v>7079</v>
      </c>
      <c r="DJ47">
        <f>'Raw Data'!CW47</f>
        <v>9.6880000000000004E-3</v>
      </c>
      <c r="DK47">
        <f>'Raw Data'!CX47</f>
        <v>0</v>
      </c>
      <c r="DL47">
        <f>'Raw Data'!CY47</f>
        <v>3.153E-3</v>
      </c>
      <c r="DM47">
        <f>'Raw Data'!CZ47</f>
        <v>66</v>
      </c>
      <c r="DN47" t="str">
        <f>'Raw Data'!DA47</f>
        <v>045-0216</v>
      </c>
      <c r="DO47" t="str">
        <f>'Raw Data'!DB47</f>
        <v>5R : Rural Major Collector</v>
      </c>
      <c r="DP47" t="str">
        <f>'Raw Data'!DC47</f>
        <v>33.690720, -85.018929</v>
      </c>
      <c r="DQ47">
        <f>'Raw Data'!DD47</f>
        <v>-85.018929</v>
      </c>
      <c r="DR47">
        <f>'Raw Data'!DE47</f>
        <v>33.690719999999999</v>
      </c>
      <c r="DS47">
        <f>'Raw Data'!DF47</f>
        <v>33.690719999999999</v>
      </c>
      <c r="DT47">
        <f>'Raw Data'!DG47</f>
        <v>-85.018929</v>
      </c>
      <c r="DU47">
        <f>'Raw Data'!DH47</f>
        <v>3.823E-3</v>
      </c>
      <c r="DV47">
        <f>'Raw Data'!DI47</f>
        <v>3.153E-3</v>
      </c>
      <c r="DW47">
        <f>'Raw Data'!DJ47</f>
        <v>11</v>
      </c>
      <c r="DX47" s="11">
        <f t="shared" si="12"/>
        <v>9583.3333333333339</v>
      </c>
      <c r="DY47" s="5">
        <f t="shared" si="13"/>
        <v>9932.5</v>
      </c>
      <c r="DZ47" s="5">
        <f t="shared" si="6"/>
        <v>-349.16666666666606</v>
      </c>
      <c r="EA47" s="5">
        <f t="shared" si="7"/>
        <v>-3.5153955868780874E-2</v>
      </c>
      <c r="EB47" s="5">
        <f t="shared" si="8"/>
        <v>9757.9166666666679</v>
      </c>
      <c r="EC47">
        <f>'Raw Data'!DK47</f>
        <v>8940</v>
      </c>
      <c r="ED47">
        <f>'Raw Data'!DL47</f>
        <v>8.8000000000000007</v>
      </c>
      <c r="EE47">
        <f>'Raw Data'!DM47</f>
        <v>9310</v>
      </c>
      <c r="EF47">
        <f>'Raw Data'!DN47</f>
        <v>8.8000000000000007</v>
      </c>
      <c r="EG47">
        <f>'Raw Data'!DO47</f>
        <v>10500</v>
      </c>
      <c r="EH47">
        <f>'Raw Data'!DP47</f>
        <v>0</v>
      </c>
      <c r="EI47">
        <f>'Raw Data'!DQ47</f>
        <v>10700</v>
      </c>
      <c r="EJ47">
        <f>'Raw Data'!DR47</f>
        <v>0</v>
      </c>
      <c r="EK47">
        <f>'Raw Data'!DS47</f>
        <v>11200</v>
      </c>
      <c r="EL47">
        <f>'Raw Data'!DT47</f>
        <v>5.9</v>
      </c>
      <c r="EM47">
        <f>'Raw Data'!DU47</f>
        <v>10600</v>
      </c>
      <c r="EN47">
        <f>'Raw Data'!DV47</f>
        <v>6</v>
      </c>
      <c r="EO47">
        <f>'Raw Data'!DW47</f>
        <v>10100</v>
      </c>
      <c r="EP47">
        <f>'Raw Data'!DX47</f>
        <v>6</v>
      </c>
      <c r="EQ47">
        <f>'Raw Data'!DY47</f>
        <v>7830</v>
      </c>
      <c r="ER47">
        <f>'Raw Data'!DZ47</f>
        <v>6</v>
      </c>
      <c r="ES47">
        <f>'Raw Data'!EA47</f>
        <v>7870</v>
      </c>
      <c r="ET47">
        <f>'Raw Data'!EB47</f>
        <v>6</v>
      </c>
      <c r="EU47">
        <f>'Raw Data'!EC47</f>
        <v>7770</v>
      </c>
      <c r="EV47">
        <f>'Raw Data'!ED47</f>
        <v>6</v>
      </c>
      <c r="EW47">
        <f>'Raw Data'!EE47</f>
        <v>0</v>
      </c>
    </row>
    <row r="48" spans="1:153" x14ac:dyDescent="0.3">
      <c r="A48">
        <f>'Raw Data'!A48</f>
        <v>46</v>
      </c>
      <c r="B48" t="str">
        <f>'Raw Data'!B48</f>
        <v>Point</v>
      </c>
      <c r="C48">
        <f>'Raw Data'!C48</f>
        <v>441</v>
      </c>
      <c r="D48">
        <f>'Raw Data'!D48</f>
        <v>138</v>
      </c>
      <c r="E48" t="str">
        <f>'Raw Data'!E48</f>
        <v>Point</v>
      </c>
      <c r="F48">
        <f>'Raw Data'!F48</f>
        <v>6515138</v>
      </c>
      <c r="G48" t="str">
        <f>'Raw Data'!G48</f>
        <v>Gsp Post 00</v>
      </c>
      <c r="H48" s="3">
        <f>'Raw Data'!H48</f>
        <v>43083</v>
      </c>
      <c r="L48">
        <f t="shared" si="0"/>
        <v>0</v>
      </c>
      <c r="M48" s="5">
        <f t="shared" si="1"/>
        <v>43083</v>
      </c>
      <c r="N48" s="5">
        <f t="shared" si="9"/>
        <v>2017</v>
      </c>
      <c r="O48" s="5" t="str" cm="1">
        <f t="array" ref="O48">_xlfn.IFS(N48&lt;=2016,"before treatment",N48=2017,"unknown",N48&gt;2017,"after treatment")</f>
        <v>unknown</v>
      </c>
      <c r="P48" s="5">
        <f t="shared" si="2"/>
        <v>0</v>
      </c>
      <c r="Q48" s="5">
        <f t="shared" si="3"/>
        <v>0</v>
      </c>
      <c r="R48" t="str">
        <f>'Raw Data'!I48</f>
        <v>Carroll</v>
      </c>
      <c r="S48" t="str">
        <f>'Raw Data'!J48</f>
        <v>State Route 113</v>
      </c>
      <c r="T48" t="str">
        <f>'Raw Data'!K48</f>
        <v>Near Redland Bend Rd</v>
      </c>
      <c r="U48" t="str">
        <f>'Raw Data'!L48</f>
        <v>(B) Suspected Minor/Visible Injury</v>
      </c>
      <c r="V48">
        <f>'Raw Data'!M48</f>
        <v>0</v>
      </c>
      <c r="W48">
        <f>'Raw Data'!N48</f>
        <v>0</v>
      </c>
      <c r="X48">
        <f>'Raw Data'!O48</f>
        <v>2</v>
      </c>
      <c r="Y48" t="str">
        <f>'Raw Data'!P48</f>
        <v>Angle (Other)</v>
      </c>
      <c r="Z48" t="str">
        <f>'Raw Data'!Q48</f>
        <v>Off Roadway</v>
      </c>
      <c r="AA48" t="str">
        <f>'Raw Data'!R48</f>
        <v>Tree</v>
      </c>
      <c r="AB48" t="str">
        <f>'Raw Data'!S48</f>
        <v>Tree</v>
      </c>
      <c r="AC48" t="str">
        <f>'Raw Data'!T48</f>
        <v>No Contributing Factors</v>
      </c>
      <c r="AD48">
        <f>'Raw Data'!U48</f>
        <v>1</v>
      </c>
      <c r="AE48" s="5" t="str">
        <f t="shared" si="10"/>
        <v>Yes</v>
      </c>
      <c r="AF48" t="str">
        <f>'Raw Data'!V48</f>
        <v>Negotiating a Curve</v>
      </c>
      <c r="AG48" s="5">
        <f t="shared" si="4"/>
        <v>0</v>
      </c>
      <c r="AH48" t="str">
        <f>'Raw Data'!W48</f>
        <v>South</v>
      </c>
      <c r="AI48" t="str">
        <f>'Raw Data'!X48</f>
        <v>Dark-Not Lighted</v>
      </c>
      <c r="AJ48" t="str">
        <f>'Raw Data'!Y48</f>
        <v>Dry</v>
      </c>
      <c r="AK48">
        <f>'Raw Data'!Z48</f>
        <v>62</v>
      </c>
      <c r="AL48" t="str">
        <f>'Raw Data'!AA48</f>
        <v>["Lap and Shoulder Belt Used","Lap and Shoulder Belt Used"]</v>
      </c>
      <c r="AM48" s="5">
        <f t="shared" si="5"/>
        <v>0</v>
      </c>
      <c r="AN48" t="str">
        <f>'Raw Data'!AB48</f>
        <v>Sports Utility Vehicle (SUV)</v>
      </c>
      <c r="AO48" t="str">
        <f>'Raw Data'!AC48</f>
        <v>0451011300I</v>
      </c>
      <c r="AP48">
        <f>'Raw Data'!AD48</f>
        <v>7.7870590000000002</v>
      </c>
      <c r="AQ48">
        <f>'Raw Data'!AE48</f>
        <v>33.695763999999997</v>
      </c>
      <c r="AR48">
        <f>'Raw Data'!AF48</f>
        <v>-85.021005000000002</v>
      </c>
      <c r="AS48">
        <f>'Raw Data'!AG48</f>
        <v>11</v>
      </c>
      <c r="AT48">
        <f>'Raw Data'!AH48</f>
        <v>95</v>
      </c>
      <c r="AU48">
        <f>'Raw Data'!AI48</f>
        <v>1320</v>
      </c>
      <c r="AV48" t="str">
        <f>'Raw Data'!AJ48</f>
        <v>D6_0113_00_I</v>
      </c>
      <c r="AW48">
        <f>'Raw Data'!AK48</f>
        <v>9</v>
      </c>
      <c r="AX48">
        <f>'Raw Data'!AL48</f>
        <v>10</v>
      </c>
      <c r="AY48" t="str">
        <f>'Raw Data'!AM48</f>
        <v>split</v>
      </c>
      <c r="AZ48">
        <f>'Raw Data'!AN48</f>
        <v>1474.7</v>
      </c>
      <c r="BA48">
        <f>'Raw Data'!AO48</f>
        <v>43.7</v>
      </c>
      <c r="BB48">
        <f>'Raw Data'!AP48</f>
        <v>1126.5999999999999</v>
      </c>
      <c r="BC48">
        <f>'Raw Data'!AQ48</f>
        <v>-85.020257000000001</v>
      </c>
      <c r="BD48">
        <f>'Raw Data'!AR48</f>
        <v>33.694304000000002</v>
      </c>
      <c r="BE48">
        <f>'Raw Data'!AS48</f>
        <v>-85.021038000000004</v>
      </c>
      <c r="BF48">
        <f>'Raw Data'!AT48</f>
        <v>33.697257</v>
      </c>
      <c r="BG48" t="str">
        <f>'Raw Data'!AU48</f>
        <v>0451011300I</v>
      </c>
      <c r="BH48">
        <f>'Raw Data'!AV48</f>
        <v>1</v>
      </c>
      <c r="BI48">
        <f>'Raw Data'!AW48</f>
        <v>45</v>
      </c>
      <c r="BJ48">
        <f>'Raw Data'!AX48</f>
        <v>113</v>
      </c>
      <c r="BK48">
        <f>'Raw Data'!AY48</f>
        <v>0</v>
      </c>
      <c r="BL48">
        <f>'Raw Data'!AZ48</f>
        <v>55</v>
      </c>
      <c r="BM48">
        <f>'Raw Data'!BA48</f>
        <v>10.83</v>
      </c>
      <c r="BN48">
        <f>'Raw Data'!BB48</f>
        <v>10.23</v>
      </c>
      <c r="BO48">
        <f>'Raw Data'!BC48</f>
        <v>1086.9000000000001</v>
      </c>
      <c r="BP48">
        <f>'Raw Data'!BD48</f>
        <v>1092.5</v>
      </c>
      <c r="BQ48">
        <f>'Raw Data'!BE48</f>
        <v>1096.0999999999999</v>
      </c>
      <c r="BR48">
        <f>'Raw Data'!BF48</f>
        <v>55</v>
      </c>
      <c r="BS48">
        <f>'Raw Data'!BG48</f>
        <v>58.9</v>
      </c>
      <c r="BT48">
        <f>'Raw Data'!BH48</f>
        <v>0</v>
      </c>
      <c r="BU48">
        <f>'Raw Data'!BI48</f>
        <v>44153</v>
      </c>
      <c r="BV48" t="str">
        <f>'Raw Data'!BJ48</f>
        <v>NONE</v>
      </c>
      <c r="BW48">
        <f>'Raw Data'!BK48</f>
        <v>3.153E-3</v>
      </c>
      <c r="BX48">
        <f>'Raw Data'!BL48</f>
        <v>7152</v>
      </c>
      <c r="BY48">
        <f>'Raw Data'!BM48</f>
        <v>7057</v>
      </c>
      <c r="BZ48" t="str">
        <f>'Raw Data'!BN48</f>
        <v>0451011300I</v>
      </c>
      <c r="CA48" t="str">
        <f>'Raw Data'!BO48</f>
        <v>CARROLL</v>
      </c>
      <c r="CB48">
        <f>'Raw Data'!BP48</f>
        <v>1</v>
      </c>
      <c r="CC48">
        <f>'Raw Data'!BQ48</f>
        <v>11300</v>
      </c>
      <c r="CD48">
        <f>'Raw Data'!BR48</f>
        <v>6</v>
      </c>
      <c r="CE48">
        <f>'Raw Data'!BS48</f>
        <v>1</v>
      </c>
      <c r="CF48">
        <f>'Raw Data'!BT48</f>
        <v>2</v>
      </c>
      <c r="CG48">
        <f>'Raw Data'!BU48</f>
        <v>1</v>
      </c>
      <c r="CH48">
        <f>'Raw Data'!BV48</f>
        <v>1</v>
      </c>
      <c r="CI48">
        <f>'Raw Data'!BW48</f>
        <v>2</v>
      </c>
      <c r="CJ48">
        <f>'Raw Data'!BX48</f>
        <v>0</v>
      </c>
      <c r="CK48">
        <f>'Raw Data'!BY48</f>
        <v>5</v>
      </c>
      <c r="CL48" t="str">
        <f>'Raw Data'!BZ48</f>
        <v>N</v>
      </c>
      <c r="CM48">
        <f t="shared" si="11"/>
        <v>0</v>
      </c>
      <c r="CN48">
        <f>'Raw Data'!CA48</f>
        <v>45</v>
      </c>
      <c r="CO48">
        <f>'Raw Data'!CB48</f>
        <v>113</v>
      </c>
      <c r="CP48">
        <f>'Raw Data'!CC48</f>
        <v>0</v>
      </c>
      <c r="CQ48" t="str">
        <f>'Raw Data'!CD48</f>
        <v>Not Urban</v>
      </c>
      <c r="CR48" t="str">
        <f>'Raw Data'!CE48</f>
        <v>Not Urban</v>
      </c>
      <c r="CS48">
        <f>'Raw Data'!CF48</f>
        <v>0</v>
      </c>
      <c r="CT48">
        <f>'Raw Data'!CG48</f>
        <v>55</v>
      </c>
      <c r="CU48">
        <f>'Raw Data'!CH48</f>
        <v>4571</v>
      </c>
      <c r="CV48" t="str">
        <f>'Raw Data'!CI48</f>
        <v xml:space="preserve"> </v>
      </c>
      <c r="CW48">
        <f>'Raw Data'!CJ48</f>
        <v>0</v>
      </c>
      <c r="CX48">
        <f>'Raw Data'!CK48</f>
        <v>0.26449600000000001</v>
      </c>
      <c r="CY48">
        <f>'Raw Data'!CL48</f>
        <v>3</v>
      </c>
      <c r="CZ48" t="str">
        <f>'Raw Data'!CM48</f>
        <v>State Mainline</v>
      </c>
      <c r="DA48">
        <f>'Raw Data'!CN48</f>
        <v>4571</v>
      </c>
      <c r="DB48">
        <f>'Raw Data'!CO48</f>
        <v>55473</v>
      </c>
      <c r="DC48">
        <f>'Raw Data'!CP48</f>
        <v>7.6849999999999996</v>
      </c>
      <c r="DD48">
        <f>'Raw Data'!CQ48</f>
        <v>7.9489999999999998</v>
      </c>
      <c r="DE48">
        <f>'Raw Data'!CR48</f>
        <v>55473</v>
      </c>
      <c r="DF48">
        <f>'Raw Data'!CS48</f>
        <v>0</v>
      </c>
      <c r="DG48">
        <f>'Raw Data'!CT48</f>
        <v>1396.5374830000001</v>
      </c>
      <c r="DH48">
        <f>'Raw Data'!CU48</f>
        <v>100</v>
      </c>
      <c r="DI48">
        <f>'Raw Data'!CV48</f>
        <v>7079</v>
      </c>
      <c r="DJ48">
        <f>'Raw Data'!CW48</f>
        <v>9.6880000000000004E-3</v>
      </c>
      <c r="DK48">
        <f>'Raw Data'!CX48</f>
        <v>0</v>
      </c>
      <c r="DL48">
        <f>'Raw Data'!CY48</f>
        <v>3.153E-3</v>
      </c>
      <c r="DM48">
        <f>'Raw Data'!CZ48</f>
        <v>66</v>
      </c>
      <c r="DN48" t="str">
        <f>'Raw Data'!DA48</f>
        <v>045-0216</v>
      </c>
      <c r="DO48" t="str">
        <f>'Raw Data'!DB48</f>
        <v>5R : Rural Major Collector</v>
      </c>
      <c r="DP48" t="str">
        <f>'Raw Data'!DC48</f>
        <v>33.690720, -85.018929</v>
      </c>
      <c r="DQ48">
        <f>'Raw Data'!DD48</f>
        <v>-85.018929</v>
      </c>
      <c r="DR48">
        <f>'Raw Data'!DE48</f>
        <v>33.690719999999999</v>
      </c>
      <c r="DS48">
        <f>'Raw Data'!DF48</f>
        <v>33.690719999999999</v>
      </c>
      <c r="DT48">
        <f>'Raw Data'!DG48</f>
        <v>-85.018929</v>
      </c>
      <c r="DU48">
        <f>'Raw Data'!DH48</f>
        <v>3.823E-3</v>
      </c>
      <c r="DV48">
        <f>'Raw Data'!DI48</f>
        <v>3.153E-3</v>
      </c>
      <c r="DW48">
        <f>'Raw Data'!DJ48</f>
        <v>11</v>
      </c>
      <c r="DX48" s="11">
        <f t="shared" si="12"/>
        <v>9583.3333333333339</v>
      </c>
      <c r="DY48" s="5">
        <f t="shared" si="13"/>
        <v>9932.5</v>
      </c>
      <c r="DZ48" s="5">
        <f t="shared" si="6"/>
        <v>-349.16666666666606</v>
      </c>
      <c r="EA48" s="5">
        <f t="shared" si="7"/>
        <v>-3.5153955868780874E-2</v>
      </c>
      <c r="EB48" s="5">
        <f t="shared" si="8"/>
        <v>9757.9166666666679</v>
      </c>
      <c r="EC48">
        <f>'Raw Data'!DK48</f>
        <v>8940</v>
      </c>
      <c r="ED48">
        <f>'Raw Data'!DL48</f>
        <v>8.8000000000000007</v>
      </c>
      <c r="EE48">
        <f>'Raw Data'!DM48</f>
        <v>9310</v>
      </c>
      <c r="EF48">
        <f>'Raw Data'!DN48</f>
        <v>8.8000000000000007</v>
      </c>
      <c r="EG48">
        <f>'Raw Data'!DO48</f>
        <v>10500</v>
      </c>
      <c r="EH48">
        <f>'Raw Data'!DP48</f>
        <v>0</v>
      </c>
      <c r="EI48">
        <f>'Raw Data'!DQ48</f>
        <v>10700</v>
      </c>
      <c r="EJ48">
        <f>'Raw Data'!DR48</f>
        <v>0</v>
      </c>
      <c r="EK48">
        <f>'Raw Data'!DS48</f>
        <v>11200</v>
      </c>
      <c r="EL48">
        <f>'Raw Data'!DT48</f>
        <v>5.9</v>
      </c>
      <c r="EM48">
        <f>'Raw Data'!DU48</f>
        <v>10600</v>
      </c>
      <c r="EN48">
        <f>'Raw Data'!DV48</f>
        <v>6</v>
      </c>
      <c r="EO48">
        <f>'Raw Data'!DW48</f>
        <v>10100</v>
      </c>
      <c r="EP48">
        <f>'Raw Data'!DX48</f>
        <v>6</v>
      </c>
      <c r="EQ48">
        <f>'Raw Data'!DY48</f>
        <v>7830</v>
      </c>
      <c r="ER48">
        <f>'Raw Data'!DZ48</f>
        <v>6</v>
      </c>
      <c r="ES48">
        <f>'Raw Data'!EA48</f>
        <v>7870</v>
      </c>
      <c r="ET48">
        <f>'Raw Data'!EB48</f>
        <v>6</v>
      </c>
      <c r="EU48">
        <f>'Raw Data'!EC48</f>
        <v>7770</v>
      </c>
      <c r="EV48">
        <f>'Raw Data'!ED48</f>
        <v>6</v>
      </c>
      <c r="EW48">
        <f>'Raw Data'!EE48</f>
        <v>0</v>
      </c>
    </row>
    <row r="49" spans="1:153" x14ac:dyDescent="0.3">
      <c r="A49">
        <f>'Raw Data'!A49</f>
        <v>47</v>
      </c>
      <c r="B49" t="str">
        <f>'Raw Data'!B49</f>
        <v>Point</v>
      </c>
      <c r="C49">
        <f>'Raw Data'!C49</f>
        <v>520</v>
      </c>
      <c r="D49">
        <f>'Raw Data'!D49</f>
        <v>299</v>
      </c>
      <c r="E49" t="str">
        <f>'Raw Data'!E49</f>
        <v>Point</v>
      </c>
      <c r="F49">
        <f>'Raw Data'!F49</f>
        <v>5288428</v>
      </c>
      <c r="G49" t="str">
        <f>'Raw Data'!G49</f>
        <v>Gsp Post 00</v>
      </c>
      <c r="H49" s="3">
        <f>'Raw Data'!H49</f>
        <v>42136</v>
      </c>
      <c r="L49">
        <f t="shared" si="0"/>
        <v>0</v>
      </c>
      <c r="M49" s="5">
        <f t="shared" si="1"/>
        <v>42136</v>
      </c>
      <c r="N49" s="5">
        <f t="shared" si="9"/>
        <v>2015</v>
      </c>
      <c r="O49" s="5" t="str" cm="1">
        <f t="array" ref="O49">_xlfn.IFS(N49&lt;=2016,"before treatment",N49=2017,"unknown",N49&gt;2017,"after treatment")</f>
        <v>before treatment</v>
      </c>
      <c r="P49" s="5">
        <f t="shared" si="2"/>
        <v>1</v>
      </c>
      <c r="Q49" s="5">
        <f t="shared" si="3"/>
        <v>0</v>
      </c>
      <c r="R49" t="str">
        <f>'Raw Data'!I49</f>
        <v>Carroll</v>
      </c>
      <c r="S49" t="str">
        <f>'Raw Data'!J49</f>
        <v>State Route 113</v>
      </c>
      <c r="T49" t="str">
        <f>'Raw Data'!K49</f>
        <v>(none)</v>
      </c>
      <c r="U49" t="str">
        <f>'Raw Data'!L49</f>
        <v>(O) No Injury</v>
      </c>
      <c r="V49">
        <f>'Raw Data'!M49</f>
        <v>0</v>
      </c>
      <c r="W49">
        <f>'Raw Data'!N49</f>
        <v>0</v>
      </c>
      <c r="X49">
        <f>'Raw Data'!O49</f>
        <v>0</v>
      </c>
      <c r="Y49" t="str">
        <f>'Raw Data'!P49</f>
        <v>Not a Collision with Motor Vehicle</v>
      </c>
      <c r="Z49" t="str">
        <f>'Raw Data'!Q49</f>
        <v>On Shoulder</v>
      </c>
      <c r="AA49" t="str">
        <f>'Raw Data'!R49</f>
        <v>Ditch</v>
      </c>
      <c r="AB49" t="str">
        <f>'Raw Data'!S49</f>
        <v>Other Object (Not Fixed)</v>
      </c>
      <c r="AC49" t="str">
        <f>'Raw Data'!T49</f>
        <v>No Contributing Factors</v>
      </c>
      <c r="AD49">
        <f>'Raw Data'!U49</f>
        <v>1</v>
      </c>
      <c r="AE49" s="5" t="str">
        <f t="shared" si="10"/>
        <v>Yes</v>
      </c>
      <c r="AF49" t="str">
        <f>'Raw Data'!V49</f>
        <v>Stopped</v>
      </c>
      <c r="AG49" s="5">
        <f t="shared" si="4"/>
        <v>0</v>
      </c>
      <c r="AH49" t="str">
        <f>'Raw Data'!W49</f>
        <v>South</v>
      </c>
      <c r="AI49" t="str">
        <f>'Raw Data'!X49</f>
        <v>Daylight</v>
      </c>
      <c r="AJ49" t="str">
        <f>'Raw Data'!Y49</f>
        <v>Dry</v>
      </c>
      <c r="AK49">
        <f>'Raw Data'!Z49</f>
        <v>32</v>
      </c>
      <c r="AL49" t="str">
        <f>'Raw Data'!AA49</f>
        <v>Lap and Shoulder Belt Used</v>
      </c>
      <c r="AM49" s="5">
        <f t="shared" si="5"/>
        <v>0</v>
      </c>
      <c r="AN49" t="str">
        <f>'Raw Data'!AB49</f>
        <v>Passenger Car</v>
      </c>
      <c r="AO49" t="str">
        <f>'Raw Data'!AC49</f>
        <v>0451011300I</v>
      </c>
      <c r="AP49">
        <f>'Raw Data'!AD49</f>
        <v>7.6576680000000001</v>
      </c>
      <c r="AQ49">
        <f>'Raw Data'!AE49</f>
        <v>33.694051999999999</v>
      </c>
      <c r="AR49">
        <f>'Raw Data'!AF49</f>
        <v>-85.020104000000003</v>
      </c>
      <c r="AS49">
        <f>'Raw Data'!AG49</f>
        <v>11</v>
      </c>
      <c r="AT49">
        <f>'Raw Data'!AH49</f>
        <v>95</v>
      </c>
      <c r="AU49">
        <f>'Raw Data'!AI49</f>
        <v>1320</v>
      </c>
      <c r="AV49" t="str">
        <f>'Raw Data'!AJ49</f>
        <v>D6_0113_00_I</v>
      </c>
      <c r="AW49">
        <f>'Raw Data'!AK49</f>
        <v>9</v>
      </c>
      <c r="AX49">
        <f>'Raw Data'!AL49</f>
        <v>10</v>
      </c>
      <c r="AY49" t="str">
        <f>'Raw Data'!AM49</f>
        <v>split</v>
      </c>
      <c r="AZ49">
        <f>'Raw Data'!AN49</f>
        <v>1474.7</v>
      </c>
      <c r="BA49">
        <f>'Raw Data'!AO49</f>
        <v>43.7</v>
      </c>
      <c r="BB49">
        <f>'Raw Data'!AP49</f>
        <v>1126.5999999999999</v>
      </c>
      <c r="BC49">
        <f>'Raw Data'!AQ49</f>
        <v>-85.020257000000001</v>
      </c>
      <c r="BD49">
        <f>'Raw Data'!AR49</f>
        <v>33.694304000000002</v>
      </c>
      <c r="BE49">
        <f>'Raw Data'!AS49</f>
        <v>-85.021038000000004</v>
      </c>
      <c r="BF49">
        <f>'Raw Data'!AT49</f>
        <v>33.697257</v>
      </c>
      <c r="BG49" t="str">
        <f>'Raw Data'!AU49</f>
        <v>0451011300I</v>
      </c>
      <c r="BH49">
        <f>'Raw Data'!AV49</f>
        <v>1</v>
      </c>
      <c r="BI49">
        <f>'Raw Data'!AW49</f>
        <v>45</v>
      </c>
      <c r="BJ49">
        <f>'Raw Data'!AX49</f>
        <v>113</v>
      </c>
      <c r="BK49">
        <f>'Raw Data'!AY49</f>
        <v>0</v>
      </c>
      <c r="BL49">
        <f>'Raw Data'!AZ49</f>
        <v>55</v>
      </c>
      <c r="BM49">
        <f>'Raw Data'!BA49</f>
        <v>10.83</v>
      </c>
      <c r="BN49">
        <f>'Raw Data'!BB49</f>
        <v>10.23</v>
      </c>
      <c r="BO49">
        <f>'Raw Data'!BC49</f>
        <v>1086.9000000000001</v>
      </c>
      <c r="BP49">
        <f>'Raw Data'!BD49</f>
        <v>1092.5</v>
      </c>
      <c r="BQ49">
        <f>'Raw Data'!BE49</f>
        <v>1096.0999999999999</v>
      </c>
      <c r="BR49">
        <f>'Raw Data'!BF49</f>
        <v>55</v>
      </c>
      <c r="BS49">
        <f>'Raw Data'!BG49</f>
        <v>58.9</v>
      </c>
      <c r="BT49">
        <f>'Raw Data'!BH49</f>
        <v>0</v>
      </c>
      <c r="BU49">
        <f>'Raw Data'!BI49</f>
        <v>44153</v>
      </c>
      <c r="BV49" t="str">
        <f>'Raw Data'!BJ49</f>
        <v>NONE</v>
      </c>
      <c r="BW49">
        <f>'Raw Data'!BK49</f>
        <v>3.153E-3</v>
      </c>
      <c r="BX49">
        <f>'Raw Data'!BL49</f>
        <v>7152</v>
      </c>
      <c r="BY49">
        <f>'Raw Data'!BM49</f>
        <v>7057</v>
      </c>
      <c r="BZ49" t="str">
        <f>'Raw Data'!BN49</f>
        <v>0451011300I</v>
      </c>
      <c r="CA49" t="str">
        <f>'Raw Data'!BO49</f>
        <v>CARROLL</v>
      </c>
      <c r="CB49">
        <f>'Raw Data'!BP49</f>
        <v>1</v>
      </c>
      <c r="CC49">
        <f>'Raw Data'!BQ49</f>
        <v>11300</v>
      </c>
      <c r="CD49">
        <f>'Raw Data'!BR49</f>
        <v>6</v>
      </c>
      <c r="CE49">
        <f>'Raw Data'!BS49</f>
        <v>1</v>
      </c>
      <c r="CF49">
        <f>'Raw Data'!BT49</f>
        <v>2</v>
      </c>
      <c r="CG49">
        <f>'Raw Data'!BU49</f>
        <v>1</v>
      </c>
      <c r="CH49">
        <f>'Raw Data'!BV49</f>
        <v>1</v>
      </c>
      <c r="CI49">
        <f>'Raw Data'!BW49</f>
        <v>2</v>
      </c>
      <c r="CJ49">
        <f>'Raw Data'!BX49</f>
        <v>0</v>
      </c>
      <c r="CK49">
        <f>'Raw Data'!BY49</f>
        <v>5</v>
      </c>
      <c r="CL49" t="str">
        <f>'Raw Data'!BZ49</f>
        <v>N</v>
      </c>
      <c r="CM49">
        <f t="shared" si="11"/>
        <v>0</v>
      </c>
      <c r="CN49">
        <f>'Raw Data'!CA49</f>
        <v>45</v>
      </c>
      <c r="CO49">
        <f>'Raw Data'!CB49</f>
        <v>113</v>
      </c>
      <c r="CP49">
        <f>'Raw Data'!CC49</f>
        <v>0</v>
      </c>
      <c r="CQ49" t="str">
        <f>'Raw Data'!CD49</f>
        <v>Not Urban</v>
      </c>
      <c r="CR49" t="str">
        <f>'Raw Data'!CE49</f>
        <v>Not Urban</v>
      </c>
      <c r="CS49">
        <f>'Raw Data'!CF49</f>
        <v>0</v>
      </c>
      <c r="CT49">
        <f>'Raw Data'!CG49</f>
        <v>55</v>
      </c>
      <c r="CU49">
        <f>'Raw Data'!CH49</f>
        <v>4571</v>
      </c>
      <c r="CV49" t="str">
        <f>'Raw Data'!CI49</f>
        <v xml:space="preserve"> </v>
      </c>
      <c r="CW49">
        <f>'Raw Data'!CJ49</f>
        <v>0</v>
      </c>
      <c r="CX49">
        <f>'Raw Data'!CK49</f>
        <v>0.26449600000000001</v>
      </c>
      <c r="CY49">
        <f>'Raw Data'!CL49</f>
        <v>3</v>
      </c>
      <c r="CZ49" t="str">
        <f>'Raw Data'!CM49</f>
        <v>State Mainline</v>
      </c>
      <c r="DA49">
        <f>'Raw Data'!CN49</f>
        <v>4571</v>
      </c>
      <c r="DB49">
        <f>'Raw Data'!CO49</f>
        <v>55473</v>
      </c>
      <c r="DC49">
        <f>'Raw Data'!CP49</f>
        <v>7.6849999999999996</v>
      </c>
      <c r="DD49">
        <f>'Raw Data'!CQ49</f>
        <v>7.9489999999999998</v>
      </c>
      <c r="DE49">
        <f>'Raw Data'!CR49</f>
        <v>55473</v>
      </c>
      <c r="DF49">
        <f>'Raw Data'!CS49</f>
        <v>0</v>
      </c>
      <c r="DG49">
        <f>'Raw Data'!CT49</f>
        <v>1396.5374830000001</v>
      </c>
      <c r="DH49">
        <f>'Raw Data'!CU49</f>
        <v>100</v>
      </c>
      <c r="DI49">
        <f>'Raw Data'!CV49</f>
        <v>7079</v>
      </c>
      <c r="DJ49">
        <f>'Raw Data'!CW49</f>
        <v>9.6880000000000004E-3</v>
      </c>
      <c r="DK49">
        <f>'Raw Data'!CX49</f>
        <v>0</v>
      </c>
      <c r="DL49">
        <f>'Raw Data'!CY49</f>
        <v>3.153E-3</v>
      </c>
      <c r="DM49">
        <f>'Raw Data'!CZ49</f>
        <v>66</v>
      </c>
      <c r="DN49" t="str">
        <f>'Raw Data'!DA49</f>
        <v>045-0216</v>
      </c>
      <c r="DO49" t="str">
        <f>'Raw Data'!DB49</f>
        <v>5R : Rural Major Collector</v>
      </c>
      <c r="DP49" t="str">
        <f>'Raw Data'!DC49</f>
        <v>33.690720, -85.018929</v>
      </c>
      <c r="DQ49">
        <f>'Raw Data'!DD49</f>
        <v>-85.018929</v>
      </c>
      <c r="DR49">
        <f>'Raw Data'!DE49</f>
        <v>33.690719999999999</v>
      </c>
      <c r="DS49">
        <f>'Raw Data'!DF49</f>
        <v>33.690719999999999</v>
      </c>
      <c r="DT49">
        <f>'Raw Data'!DG49</f>
        <v>-85.018929</v>
      </c>
      <c r="DU49">
        <f>'Raw Data'!DH49</f>
        <v>3.823E-3</v>
      </c>
      <c r="DV49">
        <f>'Raw Data'!DI49</f>
        <v>3.153E-3</v>
      </c>
      <c r="DW49">
        <f>'Raw Data'!DJ49</f>
        <v>11</v>
      </c>
      <c r="DX49" s="11">
        <f t="shared" si="12"/>
        <v>9583.3333333333339</v>
      </c>
      <c r="DY49" s="5">
        <f t="shared" si="13"/>
        <v>9932.5</v>
      </c>
      <c r="DZ49" s="5">
        <f t="shared" si="6"/>
        <v>-349.16666666666606</v>
      </c>
      <c r="EA49" s="5">
        <f t="shared" si="7"/>
        <v>-3.5153955868780874E-2</v>
      </c>
      <c r="EB49" s="5">
        <f t="shared" si="8"/>
        <v>9757.9166666666679</v>
      </c>
      <c r="EC49">
        <f>'Raw Data'!DK49</f>
        <v>8940</v>
      </c>
      <c r="ED49">
        <f>'Raw Data'!DL49</f>
        <v>8.8000000000000007</v>
      </c>
      <c r="EE49">
        <f>'Raw Data'!DM49</f>
        <v>9310</v>
      </c>
      <c r="EF49">
        <f>'Raw Data'!DN49</f>
        <v>8.8000000000000007</v>
      </c>
      <c r="EG49">
        <f>'Raw Data'!DO49</f>
        <v>10500</v>
      </c>
      <c r="EH49">
        <f>'Raw Data'!DP49</f>
        <v>0</v>
      </c>
      <c r="EI49">
        <f>'Raw Data'!DQ49</f>
        <v>10700</v>
      </c>
      <c r="EJ49">
        <f>'Raw Data'!DR49</f>
        <v>0</v>
      </c>
      <c r="EK49">
        <f>'Raw Data'!DS49</f>
        <v>11200</v>
      </c>
      <c r="EL49">
        <f>'Raw Data'!DT49</f>
        <v>5.9</v>
      </c>
      <c r="EM49">
        <f>'Raw Data'!DU49</f>
        <v>10600</v>
      </c>
      <c r="EN49">
        <f>'Raw Data'!DV49</f>
        <v>6</v>
      </c>
      <c r="EO49">
        <f>'Raw Data'!DW49</f>
        <v>10100</v>
      </c>
      <c r="EP49">
        <f>'Raw Data'!DX49</f>
        <v>6</v>
      </c>
      <c r="EQ49">
        <f>'Raw Data'!DY49</f>
        <v>7830</v>
      </c>
      <c r="ER49">
        <f>'Raw Data'!DZ49</f>
        <v>6</v>
      </c>
      <c r="ES49">
        <f>'Raw Data'!EA49</f>
        <v>7870</v>
      </c>
      <c r="ET49">
        <f>'Raw Data'!EB49</f>
        <v>6</v>
      </c>
      <c r="EU49">
        <f>'Raw Data'!EC49</f>
        <v>7770</v>
      </c>
      <c r="EV49">
        <f>'Raw Data'!ED49</f>
        <v>6</v>
      </c>
      <c r="EW49">
        <f>'Raw Data'!EE49</f>
        <v>2.9599999999999998E-4</v>
      </c>
    </row>
    <row r="50" spans="1:153" x14ac:dyDescent="0.3">
      <c r="A50">
        <f>'Raw Data'!A50</f>
        <v>48</v>
      </c>
      <c r="B50" t="str">
        <f>'Raw Data'!B50</f>
        <v>Point</v>
      </c>
      <c r="C50">
        <f>'Raw Data'!C50</f>
        <v>539</v>
      </c>
      <c r="D50">
        <f>'Raw Data'!D50</f>
        <v>290</v>
      </c>
      <c r="E50" t="str">
        <f>'Raw Data'!E50</f>
        <v>Point</v>
      </c>
      <c r="F50">
        <f>'Raw Data'!F50</f>
        <v>5350468</v>
      </c>
      <c r="G50" t="str">
        <f>'Raw Data'!G50</f>
        <v>Gsp Post 00</v>
      </c>
      <c r="H50" s="3">
        <f>'Raw Data'!H50</f>
        <v>42191</v>
      </c>
      <c r="L50">
        <f t="shared" si="0"/>
        <v>0</v>
      </c>
      <c r="M50" s="5">
        <f t="shared" si="1"/>
        <v>42191</v>
      </c>
      <c r="N50" s="5">
        <f t="shared" si="9"/>
        <v>2015</v>
      </c>
      <c r="O50" s="5" t="str" cm="1">
        <f t="array" ref="O50">_xlfn.IFS(N50&lt;=2016,"before treatment",N50=2017,"unknown",N50&gt;2017,"after treatment")</f>
        <v>before treatment</v>
      </c>
      <c r="P50" s="5">
        <f t="shared" si="2"/>
        <v>1</v>
      </c>
      <c r="Q50" s="5">
        <f t="shared" si="3"/>
        <v>0</v>
      </c>
      <c r="R50" t="str">
        <f>'Raw Data'!I50</f>
        <v>Carroll</v>
      </c>
      <c r="S50" t="str">
        <f>'Raw Data'!J50</f>
        <v>State Route 113</v>
      </c>
      <c r="T50" t="str">
        <f>'Raw Data'!K50</f>
        <v>(none)</v>
      </c>
      <c r="U50" t="str">
        <f>'Raw Data'!L50</f>
        <v>(C) Possible Injury / Complaint</v>
      </c>
      <c r="V50">
        <f>'Raw Data'!M50</f>
        <v>0</v>
      </c>
      <c r="W50">
        <f>'Raw Data'!N50</f>
        <v>0</v>
      </c>
      <c r="X50">
        <f>'Raw Data'!O50</f>
        <v>0</v>
      </c>
      <c r="Y50" t="str">
        <f>'Raw Data'!P50</f>
        <v>Not a Collision with Motor Vehicle</v>
      </c>
      <c r="Z50" t="str">
        <f>'Raw Data'!Q50</f>
        <v>On Shoulder</v>
      </c>
      <c r="AA50" t="str">
        <f>'Raw Data'!R50</f>
        <v>Ditch</v>
      </c>
      <c r="AB50" t="str">
        <f>'Raw Data'!S50</f>
        <v>Tree</v>
      </c>
      <c r="AC50" t="str">
        <f>'Raw Data'!T50</f>
        <v>Changed Lanes Improperly</v>
      </c>
      <c r="AD50">
        <f>'Raw Data'!U50</f>
        <v>1</v>
      </c>
      <c r="AE50" s="5" t="str">
        <f t="shared" si="10"/>
        <v>Yes</v>
      </c>
      <c r="AF50" t="str">
        <f>'Raw Data'!V50</f>
        <v>Negotiating a Curve</v>
      </c>
      <c r="AG50" s="5">
        <f t="shared" si="4"/>
        <v>0</v>
      </c>
      <c r="AH50" t="str">
        <f>'Raw Data'!W50</f>
        <v>South</v>
      </c>
      <c r="AI50" t="str">
        <f>'Raw Data'!X50</f>
        <v>Daylight</v>
      </c>
      <c r="AJ50" t="str">
        <f>'Raw Data'!Y50</f>
        <v>Dry</v>
      </c>
      <c r="AK50">
        <f>'Raw Data'!Z50</f>
        <v>30</v>
      </c>
      <c r="AL50" t="str">
        <f>'Raw Data'!AA50</f>
        <v>Lap and Shoulder Belt Used</v>
      </c>
      <c r="AM50" s="5">
        <f t="shared" si="5"/>
        <v>0</v>
      </c>
      <c r="AN50" t="str">
        <f>'Raw Data'!AB50</f>
        <v>Passenger Car</v>
      </c>
      <c r="AO50" t="str">
        <f>'Raw Data'!AC50</f>
        <v>0451011300I</v>
      </c>
      <c r="AP50">
        <f>'Raw Data'!AD50</f>
        <v>7.7387899999999998</v>
      </c>
      <c r="AQ50">
        <f>'Raw Data'!AE50</f>
        <v>33.695093</v>
      </c>
      <c r="AR50">
        <f>'Raw Data'!AF50</f>
        <v>-85.020741999999998</v>
      </c>
      <c r="AS50">
        <f>'Raw Data'!AG50</f>
        <v>11</v>
      </c>
      <c r="AT50">
        <f>'Raw Data'!AH50</f>
        <v>95</v>
      </c>
      <c r="AU50">
        <f>'Raw Data'!AI50</f>
        <v>1320</v>
      </c>
      <c r="AV50" t="str">
        <f>'Raw Data'!AJ50</f>
        <v>D6_0113_00_I</v>
      </c>
      <c r="AW50">
        <f>'Raw Data'!AK50</f>
        <v>9</v>
      </c>
      <c r="AX50">
        <f>'Raw Data'!AL50</f>
        <v>10</v>
      </c>
      <c r="AY50" t="str">
        <f>'Raw Data'!AM50</f>
        <v>split</v>
      </c>
      <c r="AZ50">
        <f>'Raw Data'!AN50</f>
        <v>1474.7</v>
      </c>
      <c r="BA50">
        <f>'Raw Data'!AO50</f>
        <v>43.7</v>
      </c>
      <c r="BB50">
        <f>'Raw Data'!AP50</f>
        <v>1126.5999999999999</v>
      </c>
      <c r="BC50">
        <f>'Raw Data'!AQ50</f>
        <v>-85.020257000000001</v>
      </c>
      <c r="BD50">
        <f>'Raw Data'!AR50</f>
        <v>33.694304000000002</v>
      </c>
      <c r="BE50">
        <f>'Raw Data'!AS50</f>
        <v>-85.021038000000004</v>
      </c>
      <c r="BF50">
        <f>'Raw Data'!AT50</f>
        <v>33.697257</v>
      </c>
      <c r="BG50" t="str">
        <f>'Raw Data'!AU50</f>
        <v>0451011300I</v>
      </c>
      <c r="BH50">
        <f>'Raw Data'!AV50</f>
        <v>1</v>
      </c>
      <c r="BI50">
        <f>'Raw Data'!AW50</f>
        <v>45</v>
      </c>
      <c r="BJ50">
        <f>'Raw Data'!AX50</f>
        <v>113</v>
      </c>
      <c r="BK50">
        <f>'Raw Data'!AY50</f>
        <v>0</v>
      </c>
      <c r="BL50">
        <f>'Raw Data'!AZ50</f>
        <v>55</v>
      </c>
      <c r="BM50">
        <f>'Raw Data'!BA50</f>
        <v>10.83</v>
      </c>
      <c r="BN50">
        <f>'Raw Data'!BB50</f>
        <v>10.23</v>
      </c>
      <c r="BO50">
        <f>'Raw Data'!BC50</f>
        <v>1086.9000000000001</v>
      </c>
      <c r="BP50">
        <f>'Raw Data'!BD50</f>
        <v>1092.5</v>
      </c>
      <c r="BQ50">
        <f>'Raw Data'!BE50</f>
        <v>1096.0999999999999</v>
      </c>
      <c r="BR50">
        <f>'Raw Data'!BF50</f>
        <v>55</v>
      </c>
      <c r="BS50">
        <f>'Raw Data'!BG50</f>
        <v>58.9</v>
      </c>
      <c r="BT50">
        <f>'Raw Data'!BH50</f>
        <v>0</v>
      </c>
      <c r="BU50">
        <f>'Raw Data'!BI50</f>
        <v>44153</v>
      </c>
      <c r="BV50" t="str">
        <f>'Raw Data'!BJ50</f>
        <v>NONE</v>
      </c>
      <c r="BW50">
        <f>'Raw Data'!BK50</f>
        <v>3.153E-3</v>
      </c>
      <c r="BX50">
        <f>'Raw Data'!BL50</f>
        <v>7152</v>
      </c>
      <c r="BY50">
        <f>'Raw Data'!BM50</f>
        <v>7057</v>
      </c>
      <c r="BZ50" t="str">
        <f>'Raw Data'!BN50</f>
        <v>0451011300I</v>
      </c>
      <c r="CA50" t="str">
        <f>'Raw Data'!BO50</f>
        <v>CARROLL</v>
      </c>
      <c r="CB50">
        <f>'Raw Data'!BP50</f>
        <v>1</v>
      </c>
      <c r="CC50">
        <f>'Raw Data'!BQ50</f>
        <v>11300</v>
      </c>
      <c r="CD50">
        <f>'Raw Data'!BR50</f>
        <v>6</v>
      </c>
      <c r="CE50">
        <f>'Raw Data'!BS50</f>
        <v>1</v>
      </c>
      <c r="CF50">
        <f>'Raw Data'!BT50</f>
        <v>2</v>
      </c>
      <c r="CG50">
        <f>'Raw Data'!BU50</f>
        <v>1</v>
      </c>
      <c r="CH50">
        <f>'Raw Data'!BV50</f>
        <v>1</v>
      </c>
      <c r="CI50">
        <f>'Raw Data'!BW50</f>
        <v>2</v>
      </c>
      <c r="CJ50">
        <f>'Raw Data'!BX50</f>
        <v>0</v>
      </c>
      <c r="CK50">
        <f>'Raw Data'!BY50</f>
        <v>5</v>
      </c>
      <c r="CL50" t="str">
        <f>'Raw Data'!BZ50</f>
        <v>N</v>
      </c>
      <c r="CM50">
        <f t="shared" si="11"/>
        <v>0</v>
      </c>
      <c r="CN50">
        <f>'Raw Data'!CA50</f>
        <v>45</v>
      </c>
      <c r="CO50">
        <f>'Raw Data'!CB50</f>
        <v>113</v>
      </c>
      <c r="CP50">
        <f>'Raw Data'!CC50</f>
        <v>0</v>
      </c>
      <c r="CQ50" t="str">
        <f>'Raw Data'!CD50</f>
        <v>Not Urban</v>
      </c>
      <c r="CR50" t="str">
        <f>'Raw Data'!CE50</f>
        <v>Not Urban</v>
      </c>
      <c r="CS50">
        <f>'Raw Data'!CF50</f>
        <v>0</v>
      </c>
      <c r="CT50">
        <f>'Raw Data'!CG50</f>
        <v>55</v>
      </c>
      <c r="CU50">
        <f>'Raw Data'!CH50</f>
        <v>4571</v>
      </c>
      <c r="CV50" t="str">
        <f>'Raw Data'!CI50</f>
        <v xml:space="preserve"> </v>
      </c>
      <c r="CW50">
        <f>'Raw Data'!CJ50</f>
        <v>0</v>
      </c>
      <c r="CX50">
        <f>'Raw Data'!CK50</f>
        <v>0.26449600000000001</v>
      </c>
      <c r="CY50">
        <f>'Raw Data'!CL50</f>
        <v>3</v>
      </c>
      <c r="CZ50" t="str">
        <f>'Raw Data'!CM50</f>
        <v>State Mainline</v>
      </c>
      <c r="DA50">
        <f>'Raw Data'!CN50</f>
        <v>4571</v>
      </c>
      <c r="DB50">
        <f>'Raw Data'!CO50</f>
        <v>55473</v>
      </c>
      <c r="DC50">
        <f>'Raw Data'!CP50</f>
        <v>7.6849999999999996</v>
      </c>
      <c r="DD50">
        <f>'Raw Data'!CQ50</f>
        <v>7.9489999999999998</v>
      </c>
      <c r="DE50">
        <f>'Raw Data'!CR50</f>
        <v>55473</v>
      </c>
      <c r="DF50">
        <f>'Raw Data'!CS50</f>
        <v>0</v>
      </c>
      <c r="DG50">
        <f>'Raw Data'!CT50</f>
        <v>1396.5374830000001</v>
      </c>
      <c r="DH50">
        <f>'Raw Data'!CU50</f>
        <v>100</v>
      </c>
      <c r="DI50">
        <f>'Raw Data'!CV50</f>
        <v>7079</v>
      </c>
      <c r="DJ50">
        <f>'Raw Data'!CW50</f>
        <v>9.6880000000000004E-3</v>
      </c>
      <c r="DK50">
        <f>'Raw Data'!CX50</f>
        <v>0</v>
      </c>
      <c r="DL50">
        <f>'Raw Data'!CY50</f>
        <v>3.153E-3</v>
      </c>
      <c r="DM50">
        <f>'Raw Data'!CZ50</f>
        <v>66</v>
      </c>
      <c r="DN50" t="str">
        <f>'Raw Data'!DA50</f>
        <v>045-0216</v>
      </c>
      <c r="DO50" t="str">
        <f>'Raw Data'!DB50</f>
        <v>5R : Rural Major Collector</v>
      </c>
      <c r="DP50" t="str">
        <f>'Raw Data'!DC50</f>
        <v>33.690720, -85.018929</v>
      </c>
      <c r="DQ50">
        <f>'Raw Data'!DD50</f>
        <v>-85.018929</v>
      </c>
      <c r="DR50">
        <f>'Raw Data'!DE50</f>
        <v>33.690719999999999</v>
      </c>
      <c r="DS50">
        <f>'Raw Data'!DF50</f>
        <v>33.690719999999999</v>
      </c>
      <c r="DT50">
        <f>'Raw Data'!DG50</f>
        <v>-85.018929</v>
      </c>
      <c r="DU50">
        <f>'Raw Data'!DH50</f>
        <v>3.823E-3</v>
      </c>
      <c r="DV50">
        <f>'Raw Data'!DI50</f>
        <v>3.153E-3</v>
      </c>
      <c r="DW50">
        <f>'Raw Data'!DJ50</f>
        <v>11</v>
      </c>
      <c r="DX50" s="11">
        <f t="shared" si="12"/>
        <v>9583.3333333333339</v>
      </c>
      <c r="DY50" s="5">
        <f t="shared" si="13"/>
        <v>9932.5</v>
      </c>
      <c r="DZ50" s="5">
        <f t="shared" si="6"/>
        <v>-349.16666666666606</v>
      </c>
      <c r="EA50" s="5">
        <f t="shared" si="7"/>
        <v>-3.5153955868780874E-2</v>
      </c>
      <c r="EB50" s="5">
        <f t="shared" si="8"/>
        <v>9757.9166666666679</v>
      </c>
      <c r="EC50">
        <f>'Raw Data'!DK50</f>
        <v>8940</v>
      </c>
      <c r="ED50">
        <f>'Raw Data'!DL50</f>
        <v>8.8000000000000007</v>
      </c>
      <c r="EE50">
        <f>'Raw Data'!DM50</f>
        <v>9310</v>
      </c>
      <c r="EF50">
        <f>'Raw Data'!DN50</f>
        <v>8.8000000000000007</v>
      </c>
      <c r="EG50">
        <f>'Raw Data'!DO50</f>
        <v>10500</v>
      </c>
      <c r="EH50">
        <f>'Raw Data'!DP50</f>
        <v>0</v>
      </c>
      <c r="EI50">
        <f>'Raw Data'!DQ50</f>
        <v>10700</v>
      </c>
      <c r="EJ50">
        <f>'Raw Data'!DR50</f>
        <v>0</v>
      </c>
      <c r="EK50">
        <f>'Raw Data'!DS50</f>
        <v>11200</v>
      </c>
      <c r="EL50">
        <f>'Raw Data'!DT50</f>
        <v>5.9</v>
      </c>
      <c r="EM50">
        <f>'Raw Data'!DU50</f>
        <v>10600</v>
      </c>
      <c r="EN50">
        <f>'Raw Data'!DV50</f>
        <v>6</v>
      </c>
      <c r="EO50">
        <f>'Raw Data'!DW50</f>
        <v>10100</v>
      </c>
      <c r="EP50">
        <f>'Raw Data'!DX50</f>
        <v>6</v>
      </c>
      <c r="EQ50">
        <f>'Raw Data'!DY50</f>
        <v>7830</v>
      </c>
      <c r="ER50">
        <f>'Raw Data'!DZ50</f>
        <v>6</v>
      </c>
      <c r="ES50">
        <f>'Raw Data'!EA50</f>
        <v>7870</v>
      </c>
      <c r="ET50">
        <f>'Raw Data'!EB50</f>
        <v>6</v>
      </c>
      <c r="EU50">
        <f>'Raw Data'!EC50</f>
        <v>7770</v>
      </c>
      <c r="EV50">
        <f>'Raw Data'!ED50</f>
        <v>6</v>
      </c>
      <c r="EW50">
        <f>'Raw Data'!EE50</f>
        <v>0</v>
      </c>
    </row>
    <row r="51" spans="1:153" x14ac:dyDescent="0.3">
      <c r="A51">
        <f>'Raw Data'!A51</f>
        <v>49</v>
      </c>
      <c r="B51" t="str">
        <f>'Raw Data'!B51</f>
        <v>Point</v>
      </c>
      <c r="C51">
        <f>'Raw Data'!C51</f>
        <v>617</v>
      </c>
      <c r="D51">
        <f>'Raw Data'!D51</f>
        <v>187</v>
      </c>
      <c r="E51" t="str">
        <f>'Raw Data'!E51</f>
        <v>Point</v>
      </c>
      <c r="F51">
        <f>'Raw Data'!F51</f>
        <v>6068026</v>
      </c>
      <c r="G51" t="str">
        <f>'Raw Data'!G51</f>
        <v>Carroll Co Sheriff's Office</v>
      </c>
      <c r="H51" s="3">
        <f>'Raw Data'!H51</f>
        <v>42736</v>
      </c>
      <c r="L51">
        <f t="shared" si="0"/>
        <v>0</v>
      </c>
      <c r="M51" s="5">
        <f t="shared" si="1"/>
        <v>42736</v>
      </c>
      <c r="N51" s="5">
        <f t="shared" si="9"/>
        <v>2017</v>
      </c>
      <c r="O51" s="5" t="str" cm="1">
        <f t="array" ref="O51">_xlfn.IFS(N51&lt;=2016,"before treatment",N51=2017,"unknown",N51&gt;2017,"after treatment")</f>
        <v>unknown</v>
      </c>
      <c r="P51" s="5">
        <f t="shared" si="2"/>
        <v>0</v>
      </c>
      <c r="Q51" s="5">
        <f t="shared" si="3"/>
        <v>0</v>
      </c>
      <c r="R51" t="str">
        <f>'Raw Data'!I51</f>
        <v>Carroll</v>
      </c>
      <c r="S51" t="str">
        <f>'Raw Data'!J51</f>
        <v>State Route 113</v>
      </c>
      <c r="T51" t="str">
        <f>'Raw Data'!K51</f>
        <v>Redland Bend Rd</v>
      </c>
      <c r="U51" t="str">
        <f>'Raw Data'!L51</f>
        <v>(O) No Injury</v>
      </c>
      <c r="V51">
        <f>'Raw Data'!M51</f>
        <v>0</v>
      </c>
      <c r="W51">
        <f>'Raw Data'!N51</f>
        <v>0</v>
      </c>
      <c r="X51">
        <f>'Raw Data'!O51</f>
        <v>0</v>
      </c>
      <c r="Y51" t="str">
        <f>'Raw Data'!P51</f>
        <v>Not a Collision with Motor Vehicle</v>
      </c>
      <c r="Z51" t="str">
        <f>'Raw Data'!Q51</f>
        <v>Off Roadway</v>
      </c>
      <c r="AA51" t="str">
        <f>'Raw Data'!R51</f>
        <v>Ditch</v>
      </c>
      <c r="AB51" t="str">
        <f>'Raw Data'!S51</f>
        <v>Ditch</v>
      </c>
      <c r="AC51" t="str">
        <f>'Raw Data'!T51</f>
        <v>(None)</v>
      </c>
      <c r="AD51">
        <f>'Raw Data'!U51</f>
        <v>1</v>
      </c>
      <c r="AE51" s="5" t="str">
        <f t="shared" si="10"/>
        <v>Yes</v>
      </c>
      <c r="AF51" t="str">
        <f>'Raw Data'!V51</f>
        <v>Straight</v>
      </c>
      <c r="AG51" s="5">
        <f t="shared" si="4"/>
        <v>0</v>
      </c>
      <c r="AH51" t="str">
        <f>'Raw Data'!W51</f>
        <v>South</v>
      </c>
      <c r="AI51" t="str">
        <f>'Raw Data'!X51</f>
        <v>Dark-Not Lighted</v>
      </c>
      <c r="AJ51" t="str">
        <f>'Raw Data'!Y51</f>
        <v>Wet</v>
      </c>
      <c r="AK51">
        <f>'Raw Data'!Z51</f>
        <v>21</v>
      </c>
      <c r="AL51" t="str">
        <f>'Raw Data'!AA51</f>
        <v xml:space="preserve"> </v>
      </c>
      <c r="AM51" s="5">
        <f t="shared" si="5"/>
        <v>0</v>
      </c>
      <c r="AN51" t="str">
        <f>'Raw Data'!AB51</f>
        <v>Passenger Car</v>
      </c>
      <c r="AO51" t="str">
        <f>'Raw Data'!AC51</f>
        <v>0451011300I</v>
      </c>
      <c r="AP51">
        <f>'Raw Data'!AD51</f>
        <v>7.6954539999999998</v>
      </c>
      <c r="AQ51">
        <f>'Raw Data'!AE51</f>
        <v>33.694530999999998</v>
      </c>
      <c r="AR51">
        <f>'Raw Data'!AF51</f>
        <v>-85.020409999999998</v>
      </c>
      <c r="AS51">
        <f>'Raw Data'!AG51</f>
        <v>11</v>
      </c>
      <c r="AT51">
        <f>'Raw Data'!AH51</f>
        <v>95</v>
      </c>
      <c r="AU51">
        <f>'Raw Data'!AI51</f>
        <v>1320</v>
      </c>
      <c r="AV51" t="str">
        <f>'Raw Data'!AJ51</f>
        <v>D6_0113_00_I</v>
      </c>
      <c r="AW51">
        <f>'Raw Data'!AK51</f>
        <v>9</v>
      </c>
      <c r="AX51">
        <f>'Raw Data'!AL51</f>
        <v>10</v>
      </c>
      <c r="AY51" t="str">
        <f>'Raw Data'!AM51</f>
        <v>split</v>
      </c>
      <c r="AZ51">
        <f>'Raw Data'!AN51</f>
        <v>1474.7</v>
      </c>
      <c r="BA51">
        <f>'Raw Data'!AO51</f>
        <v>43.7</v>
      </c>
      <c r="BB51">
        <f>'Raw Data'!AP51</f>
        <v>1126.5999999999999</v>
      </c>
      <c r="BC51">
        <f>'Raw Data'!AQ51</f>
        <v>-85.020257000000001</v>
      </c>
      <c r="BD51">
        <f>'Raw Data'!AR51</f>
        <v>33.694304000000002</v>
      </c>
      <c r="BE51">
        <f>'Raw Data'!AS51</f>
        <v>-85.021038000000004</v>
      </c>
      <c r="BF51">
        <f>'Raw Data'!AT51</f>
        <v>33.697257</v>
      </c>
      <c r="BG51" t="str">
        <f>'Raw Data'!AU51</f>
        <v>0451011300I</v>
      </c>
      <c r="BH51">
        <f>'Raw Data'!AV51</f>
        <v>1</v>
      </c>
      <c r="BI51">
        <f>'Raw Data'!AW51</f>
        <v>45</v>
      </c>
      <c r="BJ51">
        <f>'Raw Data'!AX51</f>
        <v>113</v>
      </c>
      <c r="BK51">
        <f>'Raw Data'!AY51</f>
        <v>0</v>
      </c>
      <c r="BL51">
        <f>'Raw Data'!AZ51</f>
        <v>55</v>
      </c>
      <c r="BM51">
        <f>'Raw Data'!BA51</f>
        <v>10.83</v>
      </c>
      <c r="BN51">
        <f>'Raw Data'!BB51</f>
        <v>10.23</v>
      </c>
      <c r="BO51">
        <f>'Raw Data'!BC51</f>
        <v>1086.9000000000001</v>
      </c>
      <c r="BP51">
        <f>'Raw Data'!BD51</f>
        <v>1092.5</v>
      </c>
      <c r="BQ51">
        <f>'Raw Data'!BE51</f>
        <v>1096.0999999999999</v>
      </c>
      <c r="BR51">
        <f>'Raw Data'!BF51</f>
        <v>55</v>
      </c>
      <c r="BS51">
        <f>'Raw Data'!BG51</f>
        <v>58.9</v>
      </c>
      <c r="BT51">
        <f>'Raw Data'!BH51</f>
        <v>0</v>
      </c>
      <c r="BU51">
        <f>'Raw Data'!BI51</f>
        <v>44153</v>
      </c>
      <c r="BV51" t="str">
        <f>'Raw Data'!BJ51</f>
        <v>NONE</v>
      </c>
      <c r="BW51">
        <f>'Raw Data'!BK51</f>
        <v>3.153E-3</v>
      </c>
      <c r="BX51">
        <f>'Raw Data'!BL51</f>
        <v>7152</v>
      </c>
      <c r="BY51">
        <f>'Raw Data'!BM51</f>
        <v>7057</v>
      </c>
      <c r="BZ51" t="str">
        <f>'Raw Data'!BN51</f>
        <v>0451011300I</v>
      </c>
      <c r="CA51" t="str">
        <f>'Raw Data'!BO51</f>
        <v>CARROLL</v>
      </c>
      <c r="CB51">
        <f>'Raw Data'!BP51</f>
        <v>1</v>
      </c>
      <c r="CC51">
        <f>'Raw Data'!BQ51</f>
        <v>11300</v>
      </c>
      <c r="CD51">
        <f>'Raw Data'!BR51</f>
        <v>6</v>
      </c>
      <c r="CE51">
        <f>'Raw Data'!BS51</f>
        <v>1</v>
      </c>
      <c r="CF51">
        <f>'Raw Data'!BT51</f>
        <v>2</v>
      </c>
      <c r="CG51">
        <f>'Raw Data'!BU51</f>
        <v>1</v>
      </c>
      <c r="CH51">
        <f>'Raw Data'!BV51</f>
        <v>1</v>
      </c>
      <c r="CI51">
        <f>'Raw Data'!BW51</f>
        <v>2</v>
      </c>
      <c r="CJ51">
        <f>'Raw Data'!BX51</f>
        <v>0</v>
      </c>
      <c r="CK51">
        <f>'Raw Data'!BY51</f>
        <v>5</v>
      </c>
      <c r="CL51" t="str">
        <f>'Raw Data'!BZ51</f>
        <v>N</v>
      </c>
      <c r="CM51">
        <f t="shared" si="11"/>
        <v>0</v>
      </c>
      <c r="CN51">
        <f>'Raw Data'!CA51</f>
        <v>45</v>
      </c>
      <c r="CO51">
        <f>'Raw Data'!CB51</f>
        <v>113</v>
      </c>
      <c r="CP51">
        <f>'Raw Data'!CC51</f>
        <v>0</v>
      </c>
      <c r="CQ51" t="str">
        <f>'Raw Data'!CD51</f>
        <v>Not Urban</v>
      </c>
      <c r="CR51" t="str">
        <f>'Raw Data'!CE51</f>
        <v>Not Urban</v>
      </c>
      <c r="CS51">
        <f>'Raw Data'!CF51</f>
        <v>0</v>
      </c>
      <c r="CT51">
        <f>'Raw Data'!CG51</f>
        <v>55</v>
      </c>
      <c r="CU51">
        <f>'Raw Data'!CH51</f>
        <v>4571</v>
      </c>
      <c r="CV51" t="str">
        <f>'Raw Data'!CI51</f>
        <v xml:space="preserve"> </v>
      </c>
      <c r="CW51">
        <f>'Raw Data'!CJ51</f>
        <v>0</v>
      </c>
      <c r="CX51">
        <f>'Raw Data'!CK51</f>
        <v>0.26449600000000001</v>
      </c>
      <c r="CY51">
        <f>'Raw Data'!CL51</f>
        <v>3</v>
      </c>
      <c r="CZ51" t="str">
        <f>'Raw Data'!CM51</f>
        <v>State Mainline</v>
      </c>
      <c r="DA51">
        <f>'Raw Data'!CN51</f>
        <v>4571</v>
      </c>
      <c r="DB51">
        <f>'Raw Data'!CO51</f>
        <v>55473</v>
      </c>
      <c r="DC51">
        <f>'Raw Data'!CP51</f>
        <v>7.6849999999999996</v>
      </c>
      <c r="DD51">
        <f>'Raw Data'!CQ51</f>
        <v>7.9489999999999998</v>
      </c>
      <c r="DE51">
        <f>'Raw Data'!CR51</f>
        <v>55473</v>
      </c>
      <c r="DF51">
        <f>'Raw Data'!CS51</f>
        <v>0</v>
      </c>
      <c r="DG51">
        <f>'Raw Data'!CT51</f>
        <v>1396.5374830000001</v>
      </c>
      <c r="DH51">
        <f>'Raw Data'!CU51</f>
        <v>100</v>
      </c>
      <c r="DI51">
        <f>'Raw Data'!CV51</f>
        <v>7079</v>
      </c>
      <c r="DJ51">
        <f>'Raw Data'!CW51</f>
        <v>9.6880000000000004E-3</v>
      </c>
      <c r="DK51">
        <f>'Raw Data'!CX51</f>
        <v>0</v>
      </c>
      <c r="DL51">
        <f>'Raw Data'!CY51</f>
        <v>3.153E-3</v>
      </c>
      <c r="DM51">
        <f>'Raw Data'!CZ51</f>
        <v>66</v>
      </c>
      <c r="DN51" t="str">
        <f>'Raw Data'!DA51</f>
        <v>045-0216</v>
      </c>
      <c r="DO51" t="str">
        <f>'Raw Data'!DB51</f>
        <v>5R : Rural Major Collector</v>
      </c>
      <c r="DP51" t="str">
        <f>'Raw Data'!DC51</f>
        <v>33.690720, -85.018929</v>
      </c>
      <c r="DQ51">
        <f>'Raw Data'!DD51</f>
        <v>-85.018929</v>
      </c>
      <c r="DR51">
        <f>'Raw Data'!DE51</f>
        <v>33.690719999999999</v>
      </c>
      <c r="DS51">
        <f>'Raw Data'!DF51</f>
        <v>33.690719999999999</v>
      </c>
      <c r="DT51">
        <f>'Raw Data'!DG51</f>
        <v>-85.018929</v>
      </c>
      <c r="DU51">
        <f>'Raw Data'!DH51</f>
        <v>3.823E-3</v>
      </c>
      <c r="DV51">
        <f>'Raw Data'!DI51</f>
        <v>3.153E-3</v>
      </c>
      <c r="DW51">
        <f>'Raw Data'!DJ51</f>
        <v>11</v>
      </c>
      <c r="DX51" s="11">
        <f t="shared" si="12"/>
        <v>9583.3333333333339</v>
      </c>
      <c r="DY51" s="5">
        <f t="shared" si="13"/>
        <v>9932.5</v>
      </c>
      <c r="DZ51" s="5">
        <f t="shared" si="6"/>
        <v>-349.16666666666606</v>
      </c>
      <c r="EA51" s="5">
        <f t="shared" si="7"/>
        <v>-3.5153955868780874E-2</v>
      </c>
      <c r="EB51" s="5">
        <f t="shared" si="8"/>
        <v>9757.9166666666679</v>
      </c>
      <c r="EC51">
        <f>'Raw Data'!DK51</f>
        <v>8940</v>
      </c>
      <c r="ED51">
        <f>'Raw Data'!DL51</f>
        <v>8.8000000000000007</v>
      </c>
      <c r="EE51">
        <f>'Raw Data'!DM51</f>
        <v>9310</v>
      </c>
      <c r="EF51">
        <f>'Raw Data'!DN51</f>
        <v>8.8000000000000007</v>
      </c>
      <c r="EG51">
        <f>'Raw Data'!DO51</f>
        <v>10500</v>
      </c>
      <c r="EH51">
        <f>'Raw Data'!DP51</f>
        <v>0</v>
      </c>
      <c r="EI51">
        <f>'Raw Data'!DQ51</f>
        <v>10700</v>
      </c>
      <c r="EJ51">
        <f>'Raw Data'!DR51</f>
        <v>0</v>
      </c>
      <c r="EK51">
        <f>'Raw Data'!DS51</f>
        <v>11200</v>
      </c>
      <c r="EL51">
        <f>'Raw Data'!DT51</f>
        <v>5.9</v>
      </c>
      <c r="EM51">
        <f>'Raw Data'!DU51</f>
        <v>10600</v>
      </c>
      <c r="EN51">
        <f>'Raw Data'!DV51</f>
        <v>6</v>
      </c>
      <c r="EO51">
        <f>'Raw Data'!DW51</f>
        <v>10100</v>
      </c>
      <c r="EP51">
        <f>'Raw Data'!DX51</f>
        <v>6</v>
      </c>
      <c r="EQ51">
        <f>'Raw Data'!DY51</f>
        <v>7830</v>
      </c>
      <c r="ER51">
        <f>'Raw Data'!DZ51</f>
        <v>6</v>
      </c>
      <c r="ES51">
        <f>'Raw Data'!EA51</f>
        <v>7870</v>
      </c>
      <c r="ET51">
        <f>'Raw Data'!EB51</f>
        <v>6</v>
      </c>
      <c r="EU51">
        <f>'Raw Data'!EC51</f>
        <v>7770</v>
      </c>
      <c r="EV51">
        <f>'Raw Data'!ED51</f>
        <v>6</v>
      </c>
      <c r="EW51">
        <f>'Raw Data'!EE51</f>
        <v>0</v>
      </c>
    </row>
    <row r="52" spans="1:153" x14ac:dyDescent="0.3">
      <c r="A52">
        <f>'Raw Data'!A52</f>
        <v>50</v>
      </c>
      <c r="B52" t="str">
        <f>'Raw Data'!B52</f>
        <v>Point</v>
      </c>
      <c r="C52">
        <f>'Raw Data'!C52</f>
        <v>677</v>
      </c>
      <c r="D52">
        <f>'Raw Data'!D52</f>
        <v>86</v>
      </c>
      <c r="E52" t="str">
        <f>'Raw Data'!E52</f>
        <v>Point</v>
      </c>
      <c r="F52">
        <f>'Raw Data'!F52</f>
        <v>7059375</v>
      </c>
      <c r="G52" t="str">
        <f>'Raw Data'!G52</f>
        <v>Gsp Post 00</v>
      </c>
      <c r="H52" s="3">
        <f>'Raw Data'!H52</f>
        <v>43486</v>
      </c>
      <c r="L52">
        <f t="shared" si="0"/>
        <v>0</v>
      </c>
      <c r="M52" s="5">
        <f t="shared" si="1"/>
        <v>43486</v>
      </c>
      <c r="N52" s="5">
        <f t="shared" si="9"/>
        <v>2019</v>
      </c>
      <c r="O52" s="5" t="str" cm="1">
        <f t="array" ref="O52">_xlfn.IFS(N52&lt;=2016,"before treatment",N52=2017,"unknown",N52&gt;2017,"after treatment")</f>
        <v>after treatment</v>
      </c>
      <c r="P52" s="5">
        <f t="shared" si="2"/>
        <v>0</v>
      </c>
      <c r="Q52" s="5">
        <f t="shared" si="3"/>
        <v>1</v>
      </c>
      <c r="R52" t="str">
        <f>'Raw Data'!I52</f>
        <v>Carroll</v>
      </c>
      <c r="S52" t="str">
        <f>'Raw Data'!J52</f>
        <v>State Route 113</v>
      </c>
      <c r="T52" t="str">
        <f>'Raw Data'!K52</f>
        <v>(none)</v>
      </c>
      <c r="U52" t="str">
        <f>'Raw Data'!L52</f>
        <v>(B) Suspected Minor/Visible Injury</v>
      </c>
      <c r="V52">
        <f>'Raw Data'!M52</f>
        <v>0</v>
      </c>
      <c r="W52">
        <f>'Raw Data'!N52</f>
        <v>0</v>
      </c>
      <c r="X52">
        <f>'Raw Data'!O52</f>
        <v>1</v>
      </c>
      <c r="Y52" t="str">
        <f>'Raw Data'!P52</f>
        <v>Rear End</v>
      </c>
      <c r="Z52" t="str">
        <f>'Raw Data'!Q52</f>
        <v>On Roadway - Non-Intersection</v>
      </c>
      <c r="AA52" t="str">
        <f>'Raw Data'!R52</f>
        <v>["Motor Vehicle in Motion","Motor Vehicle in Motion"]</v>
      </c>
      <c r="AB52" t="str">
        <f>'Raw Data'!S52</f>
        <v>["Motor Vehicle in Motion","Motor Vehicle in Motion"]</v>
      </c>
      <c r="AC52" t="str">
        <f>'Raw Data'!T52</f>
        <v>(None)</v>
      </c>
      <c r="AD52">
        <f>'Raw Data'!U52</f>
        <v>2</v>
      </c>
      <c r="AE52" s="5" t="str">
        <f t="shared" si="10"/>
        <v>No</v>
      </c>
      <c r="AF52" t="str">
        <f>'Raw Data'!V52</f>
        <v>["Negotiating a Curve","Stopped"]</v>
      </c>
      <c r="AG52" s="5">
        <f t="shared" si="4"/>
        <v>0</v>
      </c>
      <c r="AH52" t="str">
        <f>'Raw Data'!W52</f>
        <v>["North","North"]</v>
      </c>
      <c r="AI52" t="str">
        <f>'Raw Data'!X52</f>
        <v>Daylight</v>
      </c>
      <c r="AJ52" t="str">
        <f>'Raw Data'!Y52</f>
        <v>Dry</v>
      </c>
      <c r="AK52">
        <f>'Raw Data'!Z52</f>
        <v>0</v>
      </c>
      <c r="AL52" t="str">
        <f>'Raw Data'!AA52</f>
        <v>["Lap and Shoulder Belt Used","Lap and Shoulder Belt Used","Lap and Shoulder Belt Used"]</v>
      </c>
      <c r="AM52" s="5">
        <f t="shared" si="5"/>
        <v>0</v>
      </c>
      <c r="AN52" t="str">
        <f>'Raw Data'!AB52</f>
        <v>["Passenger Car","Sports Utility Vehicle (SUV)"]</v>
      </c>
      <c r="AO52" t="str">
        <f>'Raw Data'!AC52</f>
        <v>0451011300I</v>
      </c>
      <c r="AP52">
        <f>'Raw Data'!AD52</f>
        <v>7.8593640000000002</v>
      </c>
      <c r="AQ52">
        <f>'Raw Data'!AE52</f>
        <v>33.696804999999998</v>
      </c>
      <c r="AR52">
        <f>'Raw Data'!AF52</f>
        <v>-85.021058999999994</v>
      </c>
      <c r="AS52">
        <f>'Raw Data'!AG52</f>
        <v>11</v>
      </c>
      <c r="AT52">
        <f>'Raw Data'!AH52</f>
        <v>95</v>
      </c>
      <c r="AU52">
        <f>'Raw Data'!AI52</f>
        <v>1320</v>
      </c>
      <c r="AV52" t="str">
        <f>'Raw Data'!AJ52</f>
        <v>D6_0113_00_I</v>
      </c>
      <c r="AW52">
        <f>'Raw Data'!AK52</f>
        <v>9</v>
      </c>
      <c r="AX52">
        <f>'Raw Data'!AL52</f>
        <v>10</v>
      </c>
      <c r="AY52" t="str">
        <f>'Raw Data'!AM52</f>
        <v>split</v>
      </c>
      <c r="AZ52">
        <f>'Raw Data'!AN52</f>
        <v>1474.7</v>
      </c>
      <c r="BA52">
        <f>'Raw Data'!AO52</f>
        <v>43.7</v>
      </c>
      <c r="BB52">
        <f>'Raw Data'!AP52</f>
        <v>1126.5999999999999</v>
      </c>
      <c r="BC52">
        <f>'Raw Data'!AQ52</f>
        <v>-85.020257000000001</v>
      </c>
      <c r="BD52">
        <f>'Raw Data'!AR52</f>
        <v>33.694304000000002</v>
      </c>
      <c r="BE52">
        <f>'Raw Data'!AS52</f>
        <v>-85.021038000000004</v>
      </c>
      <c r="BF52">
        <f>'Raw Data'!AT52</f>
        <v>33.697257</v>
      </c>
      <c r="BG52" t="str">
        <f>'Raw Data'!AU52</f>
        <v>0451011300I</v>
      </c>
      <c r="BH52">
        <f>'Raw Data'!AV52</f>
        <v>1</v>
      </c>
      <c r="BI52">
        <f>'Raw Data'!AW52</f>
        <v>45</v>
      </c>
      <c r="BJ52">
        <f>'Raw Data'!AX52</f>
        <v>113</v>
      </c>
      <c r="BK52">
        <f>'Raw Data'!AY52</f>
        <v>0</v>
      </c>
      <c r="BL52">
        <f>'Raw Data'!AZ52</f>
        <v>55</v>
      </c>
      <c r="BM52">
        <f>'Raw Data'!BA52</f>
        <v>10.83</v>
      </c>
      <c r="BN52">
        <f>'Raw Data'!BB52</f>
        <v>10.23</v>
      </c>
      <c r="BO52">
        <f>'Raw Data'!BC52</f>
        <v>1086.9000000000001</v>
      </c>
      <c r="BP52">
        <f>'Raw Data'!BD52</f>
        <v>1092.5</v>
      </c>
      <c r="BQ52">
        <f>'Raw Data'!BE52</f>
        <v>1096.0999999999999</v>
      </c>
      <c r="BR52">
        <f>'Raw Data'!BF52</f>
        <v>55</v>
      </c>
      <c r="BS52">
        <f>'Raw Data'!BG52</f>
        <v>58.9</v>
      </c>
      <c r="BT52">
        <f>'Raw Data'!BH52</f>
        <v>0</v>
      </c>
      <c r="BU52">
        <f>'Raw Data'!BI52</f>
        <v>44153</v>
      </c>
      <c r="BV52" t="str">
        <f>'Raw Data'!BJ52</f>
        <v>NONE</v>
      </c>
      <c r="BW52">
        <f>'Raw Data'!BK52</f>
        <v>3.153E-3</v>
      </c>
      <c r="BX52">
        <f>'Raw Data'!BL52</f>
        <v>7152</v>
      </c>
      <c r="BY52">
        <f>'Raw Data'!BM52</f>
        <v>7057</v>
      </c>
      <c r="BZ52" t="str">
        <f>'Raw Data'!BN52</f>
        <v>0451011300I</v>
      </c>
      <c r="CA52" t="str">
        <f>'Raw Data'!BO52</f>
        <v>CARROLL</v>
      </c>
      <c r="CB52">
        <f>'Raw Data'!BP52</f>
        <v>1</v>
      </c>
      <c r="CC52">
        <f>'Raw Data'!BQ52</f>
        <v>11300</v>
      </c>
      <c r="CD52">
        <f>'Raw Data'!BR52</f>
        <v>6</v>
      </c>
      <c r="CE52">
        <f>'Raw Data'!BS52</f>
        <v>1</v>
      </c>
      <c r="CF52">
        <f>'Raw Data'!BT52</f>
        <v>2</v>
      </c>
      <c r="CG52">
        <f>'Raw Data'!BU52</f>
        <v>1</v>
      </c>
      <c r="CH52">
        <f>'Raw Data'!BV52</f>
        <v>1</v>
      </c>
      <c r="CI52">
        <f>'Raw Data'!BW52</f>
        <v>2</v>
      </c>
      <c r="CJ52">
        <f>'Raw Data'!BX52</f>
        <v>0</v>
      </c>
      <c r="CK52">
        <f>'Raw Data'!BY52</f>
        <v>5</v>
      </c>
      <c r="CL52" t="str">
        <f>'Raw Data'!BZ52</f>
        <v>N</v>
      </c>
      <c r="CM52">
        <f t="shared" si="11"/>
        <v>0</v>
      </c>
      <c r="CN52">
        <f>'Raw Data'!CA52</f>
        <v>45</v>
      </c>
      <c r="CO52">
        <f>'Raw Data'!CB52</f>
        <v>113</v>
      </c>
      <c r="CP52">
        <f>'Raw Data'!CC52</f>
        <v>0</v>
      </c>
      <c r="CQ52" t="str">
        <f>'Raw Data'!CD52</f>
        <v>Not Urban</v>
      </c>
      <c r="CR52" t="str">
        <f>'Raw Data'!CE52</f>
        <v>Not Urban</v>
      </c>
      <c r="CS52">
        <f>'Raw Data'!CF52</f>
        <v>0</v>
      </c>
      <c r="CT52">
        <f>'Raw Data'!CG52</f>
        <v>55</v>
      </c>
      <c r="CU52">
        <f>'Raw Data'!CH52</f>
        <v>4571</v>
      </c>
      <c r="CV52" t="str">
        <f>'Raw Data'!CI52</f>
        <v xml:space="preserve"> </v>
      </c>
      <c r="CW52">
        <f>'Raw Data'!CJ52</f>
        <v>0</v>
      </c>
      <c r="CX52">
        <f>'Raw Data'!CK52</f>
        <v>0.26449600000000001</v>
      </c>
      <c r="CY52">
        <f>'Raw Data'!CL52</f>
        <v>3</v>
      </c>
      <c r="CZ52" t="str">
        <f>'Raw Data'!CM52</f>
        <v>State Mainline</v>
      </c>
      <c r="DA52">
        <f>'Raw Data'!CN52</f>
        <v>4571</v>
      </c>
      <c r="DB52">
        <f>'Raw Data'!CO52</f>
        <v>55473</v>
      </c>
      <c r="DC52">
        <f>'Raw Data'!CP52</f>
        <v>7.6849999999999996</v>
      </c>
      <c r="DD52">
        <f>'Raw Data'!CQ52</f>
        <v>7.9489999999999998</v>
      </c>
      <c r="DE52">
        <f>'Raw Data'!CR52</f>
        <v>55473</v>
      </c>
      <c r="DF52">
        <f>'Raw Data'!CS52</f>
        <v>0</v>
      </c>
      <c r="DG52">
        <f>'Raw Data'!CT52</f>
        <v>1396.5374830000001</v>
      </c>
      <c r="DH52">
        <f>'Raw Data'!CU52</f>
        <v>100</v>
      </c>
      <c r="DI52">
        <f>'Raw Data'!CV52</f>
        <v>7079</v>
      </c>
      <c r="DJ52">
        <f>'Raw Data'!CW52</f>
        <v>9.6880000000000004E-3</v>
      </c>
      <c r="DK52">
        <f>'Raw Data'!CX52</f>
        <v>0</v>
      </c>
      <c r="DL52">
        <f>'Raw Data'!CY52</f>
        <v>3.153E-3</v>
      </c>
      <c r="DM52">
        <f>'Raw Data'!CZ52</f>
        <v>66</v>
      </c>
      <c r="DN52" t="str">
        <f>'Raw Data'!DA52</f>
        <v>045-0216</v>
      </c>
      <c r="DO52" t="str">
        <f>'Raw Data'!DB52</f>
        <v>5R : Rural Major Collector</v>
      </c>
      <c r="DP52" t="str">
        <f>'Raw Data'!DC52</f>
        <v>33.690720, -85.018929</v>
      </c>
      <c r="DQ52">
        <f>'Raw Data'!DD52</f>
        <v>-85.018929</v>
      </c>
      <c r="DR52">
        <f>'Raw Data'!DE52</f>
        <v>33.690719999999999</v>
      </c>
      <c r="DS52">
        <f>'Raw Data'!DF52</f>
        <v>33.690719999999999</v>
      </c>
      <c r="DT52">
        <f>'Raw Data'!DG52</f>
        <v>-85.018929</v>
      </c>
      <c r="DU52">
        <f>'Raw Data'!DH52</f>
        <v>3.823E-3</v>
      </c>
      <c r="DV52">
        <f>'Raw Data'!DI52</f>
        <v>3.153E-3</v>
      </c>
      <c r="DW52">
        <f>'Raw Data'!DJ52</f>
        <v>11</v>
      </c>
      <c r="DX52" s="11">
        <f t="shared" si="12"/>
        <v>9583.3333333333339</v>
      </c>
      <c r="DY52" s="5">
        <f t="shared" si="13"/>
        <v>9932.5</v>
      </c>
      <c r="DZ52" s="5">
        <f t="shared" si="6"/>
        <v>-349.16666666666606</v>
      </c>
      <c r="EA52" s="5">
        <f t="shared" si="7"/>
        <v>-3.5153955868780874E-2</v>
      </c>
      <c r="EB52" s="5">
        <f t="shared" si="8"/>
        <v>9757.9166666666679</v>
      </c>
      <c r="EC52">
        <f>'Raw Data'!DK52</f>
        <v>8940</v>
      </c>
      <c r="ED52">
        <f>'Raw Data'!DL52</f>
        <v>8.8000000000000007</v>
      </c>
      <c r="EE52">
        <f>'Raw Data'!DM52</f>
        <v>9310</v>
      </c>
      <c r="EF52">
        <f>'Raw Data'!DN52</f>
        <v>8.8000000000000007</v>
      </c>
      <c r="EG52">
        <f>'Raw Data'!DO52</f>
        <v>10500</v>
      </c>
      <c r="EH52">
        <f>'Raw Data'!DP52</f>
        <v>0</v>
      </c>
      <c r="EI52">
        <f>'Raw Data'!DQ52</f>
        <v>10700</v>
      </c>
      <c r="EJ52">
        <f>'Raw Data'!DR52</f>
        <v>0</v>
      </c>
      <c r="EK52">
        <f>'Raw Data'!DS52</f>
        <v>11200</v>
      </c>
      <c r="EL52">
        <f>'Raw Data'!DT52</f>
        <v>5.9</v>
      </c>
      <c r="EM52">
        <f>'Raw Data'!DU52</f>
        <v>10600</v>
      </c>
      <c r="EN52">
        <f>'Raw Data'!DV52</f>
        <v>6</v>
      </c>
      <c r="EO52">
        <f>'Raw Data'!DW52</f>
        <v>10100</v>
      </c>
      <c r="EP52">
        <f>'Raw Data'!DX52</f>
        <v>6</v>
      </c>
      <c r="EQ52">
        <f>'Raw Data'!DY52</f>
        <v>7830</v>
      </c>
      <c r="ER52">
        <f>'Raw Data'!DZ52</f>
        <v>6</v>
      </c>
      <c r="ES52">
        <f>'Raw Data'!EA52</f>
        <v>7870</v>
      </c>
      <c r="ET52">
        <f>'Raw Data'!EB52</f>
        <v>6</v>
      </c>
      <c r="EU52">
        <f>'Raw Data'!EC52</f>
        <v>7770</v>
      </c>
      <c r="EV52">
        <f>'Raw Data'!ED52</f>
        <v>6</v>
      </c>
      <c r="EW52">
        <f>'Raw Data'!EE52</f>
        <v>0</v>
      </c>
    </row>
    <row r="53" spans="1:153" x14ac:dyDescent="0.3">
      <c r="A53">
        <f>'Raw Data'!A53</f>
        <v>51</v>
      </c>
      <c r="B53" t="str">
        <f>'Raw Data'!B53</f>
        <v>Point</v>
      </c>
      <c r="C53">
        <f>'Raw Data'!C53</f>
        <v>745</v>
      </c>
      <c r="D53">
        <f>'Raw Data'!D53</f>
        <v>34</v>
      </c>
      <c r="E53" t="str">
        <f>'Raw Data'!E53</f>
        <v>Point</v>
      </c>
      <c r="F53">
        <f>'Raw Data'!F53</f>
        <v>7601054</v>
      </c>
      <c r="G53" t="str">
        <f>'Raw Data'!G53</f>
        <v>Gsp Post 00</v>
      </c>
      <c r="H53" s="3">
        <f>'Raw Data'!H53</f>
        <v>43910</v>
      </c>
      <c r="L53">
        <f t="shared" si="0"/>
        <v>0</v>
      </c>
      <c r="M53" s="5">
        <f t="shared" si="1"/>
        <v>43910</v>
      </c>
      <c r="N53" s="5">
        <f t="shared" si="9"/>
        <v>2020</v>
      </c>
      <c r="O53" s="5" t="str" cm="1">
        <f t="array" ref="O53">_xlfn.IFS(N53&lt;=2016,"before treatment",N53=2017,"unknown",N53&gt;2017,"after treatment")</f>
        <v>after treatment</v>
      </c>
      <c r="P53" s="5">
        <f t="shared" si="2"/>
        <v>0</v>
      </c>
      <c r="Q53" s="5">
        <f t="shared" si="3"/>
        <v>1</v>
      </c>
      <c r="R53" t="str">
        <f>'Raw Data'!I53</f>
        <v>Carroll</v>
      </c>
      <c r="S53" t="str">
        <f>'Raw Data'!J53</f>
        <v>["Redland Bend Rd","State Route 113"]</v>
      </c>
      <c r="T53" t="str">
        <f>'Raw Data'!K53</f>
        <v>Redland Bnd</v>
      </c>
      <c r="U53" t="str">
        <f>'Raw Data'!L53</f>
        <v>(O) No Injury</v>
      </c>
      <c r="V53">
        <f>'Raw Data'!M53</f>
        <v>0</v>
      </c>
      <c r="W53">
        <f>'Raw Data'!N53</f>
        <v>0</v>
      </c>
      <c r="X53">
        <f>'Raw Data'!O53</f>
        <v>0</v>
      </c>
      <c r="Y53" t="str">
        <f>'Raw Data'!P53</f>
        <v>Not a Collision with Motor Vehicle</v>
      </c>
      <c r="Z53" t="str">
        <f>'Raw Data'!Q53</f>
        <v>Off Roadway</v>
      </c>
      <c r="AA53" t="str">
        <f>'Raw Data'!R53</f>
        <v>Ditch</v>
      </c>
      <c r="AB53" t="str">
        <f>'Raw Data'!S53</f>
        <v>Ditch</v>
      </c>
      <c r="AC53" t="str">
        <f>'Raw Data'!T53</f>
        <v>Other</v>
      </c>
      <c r="AD53">
        <f>'Raw Data'!U53</f>
        <v>1</v>
      </c>
      <c r="AE53" s="5" t="str">
        <f t="shared" si="10"/>
        <v>Yes</v>
      </c>
      <c r="AF53" t="str">
        <f>'Raw Data'!V53</f>
        <v>Negotiating a Curve</v>
      </c>
      <c r="AG53" s="5">
        <f t="shared" si="4"/>
        <v>0</v>
      </c>
      <c r="AH53" t="str">
        <f>'Raw Data'!W53</f>
        <v>South</v>
      </c>
      <c r="AI53" t="str">
        <f>'Raw Data'!X53</f>
        <v>Dark-Not Lighted</v>
      </c>
      <c r="AJ53" t="str">
        <f>'Raw Data'!Y53</f>
        <v>Wet</v>
      </c>
      <c r="AK53">
        <f>'Raw Data'!Z53</f>
        <v>18</v>
      </c>
      <c r="AL53" t="str">
        <f>'Raw Data'!AA53</f>
        <v>Lap and Shoulder Belt Used</v>
      </c>
      <c r="AM53" s="5">
        <f t="shared" si="5"/>
        <v>0</v>
      </c>
      <c r="AN53" t="str">
        <f>'Raw Data'!AB53</f>
        <v>Passenger Car</v>
      </c>
      <c r="AO53" t="str">
        <f>'Raw Data'!AC53</f>
        <v>0451011300I</v>
      </c>
      <c r="AP53">
        <f>'Raw Data'!AD53</f>
        <v>7.6909260000000002</v>
      </c>
      <c r="AQ53">
        <f>'Raw Data'!AE53</f>
        <v>33.694474999999997</v>
      </c>
      <c r="AR53">
        <f>'Raw Data'!AF53</f>
        <v>-85.020368000000005</v>
      </c>
      <c r="AS53">
        <f>'Raw Data'!AG53</f>
        <v>11</v>
      </c>
      <c r="AT53">
        <f>'Raw Data'!AH53</f>
        <v>95</v>
      </c>
      <c r="AU53">
        <f>'Raw Data'!AI53</f>
        <v>1320</v>
      </c>
      <c r="AV53" t="str">
        <f>'Raw Data'!AJ53</f>
        <v>D6_0113_00_I</v>
      </c>
      <c r="AW53">
        <f>'Raw Data'!AK53</f>
        <v>9</v>
      </c>
      <c r="AX53">
        <f>'Raw Data'!AL53</f>
        <v>10</v>
      </c>
      <c r="AY53" t="str">
        <f>'Raw Data'!AM53</f>
        <v>split</v>
      </c>
      <c r="AZ53">
        <f>'Raw Data'!AN53</f>
        <v>1474.7</v>
      </c>
      <c r="BA53">
        <f>'Raw Data'!AO53</f>
        <v>43.7</v>
      </c>
      <c r="BB53">
        <f>'Raw Data'!AP53</f>
        <v>1126.5999999999999</v>
      </c>
      <c r="BC53">
        <f>'Raw Data'!AQ53</f>
        <v>-85.020257000000001</v>
      </c>
      <c r="BD53">
        <f>'Raw Data'!AR53</f>
        <v>33.694304000000002</v>
      </c>
      <c r="BE53">
        <f>'Raw Data'!AS53</f>
        <v>-85.021038000000004</v>
      </c>
      <c r="BF53">
        <f>'Raw Data'!AT53</f>
        <v>33.697257</v>
      </c>
      <c r="BG53" t="str">
        <f>'Raw Data'!AU53</f>
        <v>0451011300I</v>
      </c>
      <c r="BH53">
        <f>'Raw Data'!AV53</f>
        <v>1</v>
      </c>
      <c r="BI53">
        <f>'Raw Data'!AW53</f>
        <v>45</v>
      </c>
      <c r="BJ53">
        <f>'Raw Data'!AX53</f>
        <v>113</v>
      </c>
      <c r="BK53">
        <f>'Raw Data'!AY53</f>
        <v>0</v>
      </c>
      <c r="BL53">
        <f>'Raw Data'!AZ53</f>
        <v>55</v>
      </c>
      <c r="BM53">
        <f>'Raw Data'!BA53</f>
        <v>10.83</v>
      </c>
      <c r="BN53">
        <f>'Raw Data'!BB53</f>
        <v>10.23</v>
      </c>
      <c r="BO53">
        <f>'Raw Data'!BC53</f>
        <v>1086.9000000000001</v>
      </c>
      <c r="BP53">
        <f>'Raw Data'!BD53</f>
        <v>1092.5</v>
      </c>
      <c r="BQ53">
        <f>'Raw Data'!BE53</f>
        <v>1096.0999999999999</v>
      </c>
      <c r="BR53">
        <f>'Raw Data'!BF53</f>
        <v>55</v>
      </c>
      <c r="BS53">
        <f>'Raw Data'!BG53</f>
        <v>58.9</v>
      </c>
      <c r="BT53">
        <f>'Raw Data'!BH53</f>
        <v>0</v>
      </c>
      <c r="BU53">
        <f>'Raw Data'!BI53</f>
        <v>44153</v>
      </c>
      <c r="BV53" t="str">
        <f>'Raw Data'!BJ53</f>
        <v>NONE</v>
      </c>
      <c r="BW53">
        <f>'Raw Data'!BK53</f>
        <v>3.153E-3</v>
      </c>
      <c r="BX53">
        <f>'Raw Data'!BL53</f>
        <v>7152</v>
      </c>
      <c r="BY53">
        <f>'Raw Data'!BM53</f>
        <v>7057</v>
      </c>
      <c r="BZ53" t="str">
        <f>'Raw Data'!BN53</f>
        <v>0451011300I</v>
      </c>
      <c r="CA53" t="str">
        <f>'Raw Data'!BO53</f>
        <v>CARROLL</v>
      </c>
      <c r="CB53">
        <f>'Raw Data'!BP53</f>
        <v>1</v>
      </c>
      <c r="CC53">
        <f>'Raw Data'!BQ53</f>
        <v>11300</v>
      </c>
      <c r="CD53">
        <f>'Raw Data'!BR53</f>
        <v>6</v>
      </c>
      <c r="CE53">
        <f>'Raw Data'!BS53</f>
        <v>1</v>
      </c>
      <c r="CF53">
        <f>'Raw Data'!BT53</f>
        <v>2</v>
      </c>
      <c r="CG53">
        <f>'Raw Data'!BU53</f>
        <v>1</v>
      </c>
      <c r="CH53">
        <f>'Raw Data'!BV53</f>
        <v>1</v>
      </c>
      <c r="CI53">
        <f>'Raw Data'!BW53</f>
        <v>2</v>
      </c>
      <c r="CJ53">
        <f>'Raw Data'!BX53</f>
        <v>0</v>
      </c>
      <c r="CK53">
        <f>'Raw Data'!BY53</f>
        <v>5</v>
      </c>
      <c r="CL53" t="str">
        <f>'Raw Data'!BZ53</f>
        <v>N</v>
      </c>
      <c r="CM53">
        <f t="shared" si="11"/>
        <v>0</v>
      </c>
      <c r="CN53">
        <f>'Raw Data'!CA53</f>
        <v>45</v>
      </c>
      <c r="CO53">
        <f>'Raw Data'!CB53</f>
        <v>113</v>
      </c>
      <c r="CP53">
        <f>'Raw Data'!CC53</f>
        <v>0</v>
      </c>
      <c r="CQ53" t="str">
        <f>'Raw Data'!CD53</f>
        <v>Not Urban</v>
      </c>
      <c r="CR53" t="str">
        <f>'Raw Data'!CE53</f>
        <v>Not Urban</v>
      </c>
      <c r="CS53">
        <f>'Raw Data'!CF53</f>
        <v>0</v>
      </c>
      <c r="CT53">
        <f>'Raw Data'!CG53</f>
        <v>55</v>
      </c>
      <c r="CU53">
        <f>'Raw Data'!CH53</f>
        <v>4571</v>
      </c>
      <c r="CV53" t="str">
        <f>'Raw Data'!CI53</f>
        <v xml:space="preserve"> </v>
      </c>
      <c r="CW53">
        <f>'Raw Data'!CJ53</f>
        <v>0</v>
      </c>
      <c r="CX53">
        <f>'Raw Data'!CK53</f>
        <v>0.26449600000000001</v>
      </c>
      <c r="CY53">
        <f>'Raw Data'!CL53</f>
        <v>3</v>
      </c>
      <c r="CZ53" t="str">
        <f>'Raw Data'!CM53</f>
        <v>State Mainline</v>
      </c>
      <c r="DA53">
        <f>'Raw Data'!CN53</f>
        <v>4571</v>
      </c>
      <c r="DB53">
        <f>'Raw Data'!CO53</f>
        <v>55473</v>
      </c>
      <c r="DC53">
        <f>'Raw Data'!CP53</f>
        <v>7.6849999999999996</v>
      </c>
      <c r="DD53">
        <f>'Raw Data'!CQ53</f>
        <v>7.9489999999999998</v>
      </c>
      <c r="DE53">
        <f>'Raw Data'!CR53</f>
        <v>55473</v>
      </c>
      <c r="DF53">
        <f>'Raw Data'!CS53</f>
        <v>0</v>
      </c>
      <c r="DG53">
        <f>'Raw Data'!CT53</f>
        <v>1396.5374830000001</v>
      </c>
      <c r="DH53">
        <f>'Raw Data'!CU53</f>
        <v>100</v>
      </c>
      <c r="DI53">
        <f>'Raw Data'!CV53</f>
        <v>7079</v>
      </c>
      <c r="DJ53">
        <f>'Raw Data'!CW53</f>
        <v>9.6880000000000004E-3</v>
      </c>
      <c r="DK53">
        <f>'Raw Data'!CX53</f>
        <v>0</v>
      </c>
      <c r="DL53">
        <f>'Raw Data'!CY53</f>
        <v>3.153E-3</v>
      </c>
      <c r="DM53">
        <f>'Raw Data'!CZ53</f>
        <v>66</v>
      </c>
      <c r="DN53" t="str">
        <f>'Raw Data'!DA53</f>
        <v>045-0216</v>
      </c>
      <c r="DO53" t="str">
        <f>'Raw Data'!DB53</f>
        <v>5R : Rural Major Collector</v>
      </c>
      <c r="DP53" t="str">
        <f>'Raw Data'!DC53</f>
        <v>33.690720, -85.018929</v>
      </c>
      <c r="DQ53">
        <f>'Raw Data'!DD53</f>
        <v>-85.018929</v>
      </c>
      <c r="DR53">
        <f>'Raw Data'!DE53</f>
        <v>33.690719999999999</v>
      </c>
      <c r="DS53">
        <f>'Raw Data'!DF53</f>
        <v>33.690719999999999</v>
      </c>
      <c r="DT53">
        <f>'Raw Data'!DG53</f>
        <v>-85.018929</v>
      </c>
      <c r="DU53">
        <f>'Raw Data'!DH53</f>
        <v>3.823E-3</v>
      </c>
      <c r="DV53">
        <f>'Raw Data'!DI53</f>
        <v>3.153E-3</v>
      </c>
      <c r="DW53">
        <f>'Raw Data'!DJ53</f>
        <v>11</v>
      </c>
      <c r="DX53" s="11">
        <f t="shared" si="12"/>
        <v>9583.3333333333339</v>
      </c>
      <c r="DY53" s="5">
        <f t="shared" si="13"/>
        <v>9932.5</v>
      </c>
      <c r="DZ53" s="5">
        <f t="shared" si="6"/>
        <v>-349.16666666666606</v>
      </c>
      <c r="EA53" s="5">
        <f t="shared" si="7"/>
        <v>-3.5153955868780874E-2</v>
      </c>
      <c r="EB53" s="5">
        <f t="shared" si="8"/>
        <v>9757.9166666666679</v>
      </c>
      <c r="EC53">
        <f>'Raw Data'!DK53</f>
        <v>8940</v>
      </c>
      <c r="ED53">
        <f>'Raw Data'!DL53</f>
        <v>8.8000000000000007</v>
      </c>
      <c r="EE53">
        <f>'Raw Data'!DM53</f>
        <v>9310</v>
      </c>
      <c r="EF53">
        <f>'Raw Data'!DN53</f>
        <v>8.8000000000000007</v>
      </c>
      <c r="EG53">
        <f>'Raw Data'!DO53</f>
        <v>10500</v>
      </c>
      <c r="EH53">
        <f>'Raw Data'!DP53</f>
        <v>0</v>
      </c>
      <c r="EI53">
        <f>'Raw Data'!DQ53</f>
        <v>10700</v>
      </c>
      <c r="EJ53">
        <f>'Raw Data'!DR53</f>
        <v>0</v>
      </c>
      <c r="EK53">
        <f>'Raw Data'!DS53</f>
        <v>11200</v>
      </c>
      <c r="EL53">
        <f>'Raw Data'!DT53</f>
        <v>5.9</v>
      </c>
      <c r="EM53">
        <f>'Raw Data'!DU53</f>
        <v>10600</v>
      </c>
      <c r="EN53">
        <f>'Raw Data'!DV53</f>
        <v>6</v>
      </c>
      <c r="EO53">
        <f>'Raw Data'!DW53</f>
        <v>10100</v>
      </c>
      <c r="EP53">
        <f>'Raw Data'!DX53</f>
        <v>6</v>
      </c>
      <c r="EQ53">
        <f>'Raw Data'!DY53</f>
        <v>7830</v>
      </c>
      <c r="ER53">
        <f>'Raw Data'!DZ53</f>
        <v>6</v>
      </c>
      <c r="ES53">
        <f>'Raw Data'!EA53</f>
        <v>7870</v>
      </c>
      <c r="ET53">
        <f>'Raw Data'!EB53</f>
        <v>6</v>
      </c>
      <c r="EU53">
        <f>'Raw Data'!EC53</f>
        <v>7770</v>
      </c>
      <c r="EV53">
        <f>'Raw Data'!ED53</f>
        <v>6</v>
      </c>
      <c r="EW53">
        <f>'Raw Data'!EE53</f>
        <v>9.9999999999999995E-7</v>
      </c>
    </row>
    <row r="54" spans="1:153" x14ac:dyDescent="0.3">
      <c r="A54">
        <f>'Raw Data'!A54</f>
        <v>52</v>
      </c>
      <c r="B54" t="str">
        <f>'Raw Data'!B54</f>
        <v>Point</v>
      </c>
      <c r="C54">
        <f>'Raw Data'!C54</f>
        <v>769</v>
      </c>
      <c r="D54">
        <f>'Raw Data'!D54</f>
        <v>54</v>
      </c>
      <c r="E54" t="str">
        <f>'Raw Data'!E54</f>
        <v>Point</v>
      </c>
      <c r="F54">
        <f>'Raw Data'!F54</f>
        <v>7681932</v>
      </c>
      <c r="G54" t="str">
        <f>'Raw Data'!G54</f>
        <v>Gsp Post 00</v>
      </c>
      <c r="H54" s="3">
        <f>'Raw Data'!H54</f>
        <v>43699</v>
      </c>
      <c r="L54">
        <f t="shared" si="0"/>
        <v>0</v>
      </c>
      <c r="M54" s="5">
        <f t="shared" si="1"/>
        <v>43699</v>
      </c>
      <c r="N54" s="5">
        <f t="shared" si="9"/>
        <v>2019</v>
      </c>
      <c r="O54" s="5" t="str" cm="1">
        <f t="array" ref="O54">_xlfn.IFS(N54&lt;=2016,"before treatment",N54=2017,"unknown",N54&gt;2017,"after treatment")</f>
        <v>after treatment</v>
      </c>
      <c r="P54" s="5">
        <f t="shared" si="2"/>
        <v>0</v>
      </c>
      <c r="Q54" s="5">
        <f t="shared" si="3"/>
        <v>1</v>
      </c>
      <c r="R54" t="str">
        <f>'Raw Data'!I54</f>
        <v>Carroll</v>
      </c>
      <c r="S54" t="str">
        <f>'Raw Data'!J54</f>
        <v>State Route 113</v>
      </c>
      <c r="T54" t="str">
        <f>'Raw Data'!K54</f>
        <v>Red Land Bnd</v>
      </c>
      <c r="U54" t="str">
        <f>'Raw Data'!L54</f>
        <v>(O) No Injury</v>
      </c>
      <c r="V54">
        <f>'Raw Data'!M54</f>
        <v>0</v>
      </c>
      <c r="W54">
        <f>'Raw Data'!N54</f>
        <v>0</v>
      </c>
      <c r="X54">
        <f>'Raw Data'!O54</f>
        <v>0</v>
      </c>
      <c r="Y54" t="str">
        <f>'Raw Data'!P54</f>
        <v>Rear End</v>
      </c>
      <c r="Z54" t="str">
        <f>'Raw Data'!Q54</f>
        <v>On Roadway - Non-Intersection</v>
      </c>
      <c r="AA54" t="str">
        <f>'Raw Data'!R54</f>
        <v>["Motor Vehicle in Motion","Motor Vehicle in Motion"]</v>
      </c>
      <c r="AB54" t="str">
        <f>'Raw Data'!S54</f>
        <v>["Motor Vehicle in Motion","Motor Vehicle in Motion"]</v>
      </c>
      <c r="AC54" t="str">
        <f>'Raw Data'!T54</f>
        <v>(None)</v>
      </c>
      <c r="AD54">
        <f>'Raw Data'!U54</f>
        <v>2</v>
      </c>
      <c r="AE54" s="5" t="str">
        <f t="shared" si="10"/>
        <v>No</v>
      </c>
      <c r="AF54" t="str">
        <f>'Raw Data'!V54</f>
        <v>["Stopped","Straight"]</v>
      </c>
      <c r="AG54" s="5">
        <f t="shared" si="4"/>
        <v>0</v>
      </c>
      <c r="AH54" t="str">
        <f>'Raw Data'!W54</f>
        <v>["North","North"]</v>
      </c>
      <c r="AI54" t="str">
        <f>'Raw Data'!X54</f>
        <v>Daylight</v>
      </c>
      <c r="AJ54" t="str">
        <f>'Raw Data'!Y54</f>
        <v>Dry</v>
      </c>
      <c r="AK54">
        <f>'Raw Data'!Z54</f>
        <v>0</v>
      </c>
      <c r="AL54" t="str">
        <f>'Raw Data'!AA54</f>
        <v>["Lap and Shoulder Belt Used","Lap and Shoulder Belt Used"]</v>
      </c>
      <c r="AM54" s="5">
        <f t="shared" si="5"/>
        <v>0</v>
      </c>
      <c r="AN54" t="str">
        <f>'Raw Data'!AB54</f>
        <v>["Passenger Car","Pickup Truck"]</v>
      </c>
      <c r="AO54" t="str">
        <f>'Raw Data'!AC54</f>
        <v>0451011300I</v>
      </c>
      <c r="AP54">
        <f>'Raw Data'!AD54</f>
        <v>7.6782940000000002</v>
      </c>
      <c r="AQ54">
        <f>'Raw Data'!AE54</f>
        <v>33.694315000000003</v>
      </c>
      <c r="AR54">
        <f>'Raw Data'!AF54</f>
        <v>-85.020263</v>
      </c>
      <c r="AS54">
        <f>'Raw Data'!AG54</f>
        <v>11</v>
      </c>
      <c r="AT54">
        <f>'Raw Data'!AH54</f>
        <v>95</v>
      </c>
      <c r="AU54">
        <f>'Raw Data'!AI54</f>
        <v>1320</v>
      </c>
      <c r="AV54" t="str">
        <f>'Raw Data'!AJ54</f>
        <v>D6_0113_00_I</v>
      </c>
      <c r="AW54">
        <f>'Raw Data'!AK54</f>
        <v>9</v>
      </c>
      <c r="AX54">
        <f>'Raw Data'!AL54</f>
        <v>10</v>
      </c>
      <c r="AY54" t="str">
        <f>'Raw Data'!AM54</f>
        <v>split</v>
      </c>
      <c r="AZ54">
        <f>'Raw Data'!AN54</f>
        <v>1474.7</v>
      </c>
      <c r="BA54">
        <f>'Raw Data'!AO54</f>
        <v>43.7</v>
      </c>
      <c r="BB54">
        <f>'Raw Data'!AP54</f>
        <v>1126.5999999999999</v>
      </c>
      <c r="BC54">
        <f>'Raw Data'!AQ54</f>
        <v>-85.020257000000001</v>
      </c>
      <c r="BD54">
        <f>'Raw Data'!AR54</f>
        <v>33.694304000000002</v>
      </c>
      <c r="BE54">
        <f>'Raw Data'!AS54</f>
        <v>-85.021038000000004</v>
      </c>
      <c r="BF54">
        <f>'Raw Data'!AT54</f>
        <v>33.697257</v>
      </c>
      <c r="BG54" t="str">
        <f>'Raw Data'!AU54</f>
        <v>0451011300I</v>
      </c>
      <c r="BH54">
        <f>'Raw Data'!AV54</f>
        <v>1</v>
      </c>
      <c r="BI54">
        <f>'Raw Data'!AW54</f>
        <v>45</v>
      </c>
      <c r="BJ54">
        <f>'Raw Data'!AX54</f>
        <v>113</v>
      </c>
      <c r="BK54">
        <f>'Raw Data'!AY54</f>
        <v>0</v>
      </c>
      <c r="BL54">
        <f>'Raw Data'!AZ54</f>
        <v>55</v>
      </c>
      <c r="BM54">
        <f>'Raw Data'!BA54</f>
        <v>10.83</v>
      </c>
      <c r="BN54">
        <f>'Raw Data'!BB54</f>
        <v>10.23</v>
      </c>
      <c r="BO54">
        <f>'Raw Data'!BC54</f>
        <v>1086.9000000000001</v>
      </c>
      <c r="BP54">
        <f>'Raw Data'!BD54</f>
        <v>1092.5</v>
      </c>
      <c r="BQ54">
        <f>'Raw Data'!BE54</f>
        <v>1096.0999999999999</v>
      </c>
      <c r="BR54">
        <f>'Raw Data'!BF54</f>
        <v>55</v>
      </c>
      <c r="BS54">
        <f>'Raw Data'!BG54</f>
        <v>58.9</v>
      </c>
      <c r="BT54">
        <f>'Raw Data'!BH54</f>
        <v>0</v>
      </c>
      <c r="BU54">
        <f>'Raw Data'!BI54</f>
        <v>44153</v>
      </c>
      <c r="BV54" t="str">
        <f>'Raw Data'!BJ54</f>
        <v>NONE</v>
      </c>
      <c r="BW54">
        <f>'Raw Data'!BK54</f>
        <v>3.153E-3</v>
      </c>
      <c r="BX54">
        <f>'Raw Data'!BL54</f>
        <v>7152</v>
      </c>
      <c r="BY54">
        <f>'Raw Data'!BM54</f>
        <v>7057</v>
      </c>
      <c r="BZ54" t="str">
        <f>'Raw Data'!BN54</f>
        <v>0451011300I</v>
      </c>
      <c r="CA54" t="str">
        <f>'Raw Data'!BO54</f>
        <v>CARROLL</v>
      </c>
      <c r="CB54">
        <f>'Raw Data'!BP54</f>
        <v>1</v>
      </c>
      <c r="CC54">
        <f>'Raw Data'!BQ54</f>
        <v>11300</v>
      </c>
      <c r="CD54">
        <f>'Raw Data'!BR54</f>
        <v>6</v>
      </c>
      <c r="CE54">
        <f>'Raw Data'!BS54</f>
        <v>1</v>
      </c>
      <c r="CF54">
        <f>'Raw Data'!BT54</f>
        <v>2</v>
      </c>
      <c r="CG54">
        <f>'Raw Data'!BU54</f>
        <v>1</v>
      </c>
      <c r="CH54">
        <f>'Raw Data'!BV54</f>
        <v>1</v>
      </c>
      <c r="CI54">
        <f>'Raw Data'!BW54</f>
        <v>2</v>
      </c>
      <c r="CJ54">
        <f>'Raw Data'!BX54</f>
        <v>0</v>
      </c>
      <c r="CK54">
        <f>'Raw Data'!BY54</f>
        <v>5</v>
      </c>
      <c r="CL54" t="str">
        <f>'Raw Data'!BZ54</f>
        <v>N</v>
      </c>
      <c r="CM54">
        <f t="shared" si="11"/>
        <v>0</v>
      </c>
      <c r="CN54">
        <f>'Raw Data'!CA54</f>
        <v>45</v>
      </c>
      <c r="CO54">
        <f>'Raw Data'!CB54</f>
        <v>113</v>
      </c>
      <c r="CP54">
        <f>'Raw Data'!CC54</f>
        <v>0</v>
      </c>
      <c r="CQ54" t="str">
        <f>'Raw Data'!CD54</f>
        <v>Not Urban</v>
      </c>
      <c r="CR54" t="str">
        <f>'Raw Data'!CE54</f>
        <v>Not Urban</v>
      </c>
      <c r="CS54">
        <f>'Raw Data'!CF54</f>
        <v>0</v>
      </c>
      <c r="CT54">
        <f>'Raw Data'!CG54</f>
        <v>55</v>
      </c>
      <c r="CU54">
        <f>'Raw Data'!CH54</f>
        <v>4571</v>
      </c>
      <c r="CV54" t="str">
        <f>'Raw Data'!CI54</f>
        <v xml:space="preserve"> </v>
      </c>
      <c r="CW54">
        <f>'Raw Data'!CJ54</f>
        <v>0</v>
      </c>
      <c r="CX54">
        <f>'Raw Data'!CK54</f>
        <v>0.26449600000000001</v>
      </c>
      <c r="CY54">
        <f>'Raw Data'!CL54</f>
        <v>3</v>
      </c>
      <c r="CZ54" t="str">
        <f>'Raw Data'!CM54</f>
        <v>State Mainline</v>
      </c>
      <c r="DA54">
        <f>'Raw Data'!CN54</f>
        <v>4571</v>
      </c>
      <c r="DB54">
        <f>'Raw Data'!CO54</f>
        <v>55473</v>
      </c>
      <c r="DC54">
        <f>'Raw Data'!CP54</f>
        <v>7.6849999999999996</v>
      </c>
      <c r="DD54">
        <f>'Raw Data'!CQ54</f>
        <v>7.9489999999999998</v>
      </c>
      <c r="DE54">
        <f>'Raw Data'!CR54</f>
        <v>55473</v>
      </c>
      <c r="DF54">
        <f>'Raw Data'!CS54</f>
        <v>0</v>
      </c>
      <c r="DG54">
        <f>'Raw Data'!CT54</f>
        <v>1396.5374830000001</v>
      </c>
      <c r="DH54">
        <f>'Raw Data'!CU54</f>
        <v>100</v>
      </c>
      <c r="DI54">
        <f>'Raw Data'!CV54</f>
        <v>7079</v>
      </c>
      <c r="DJ54">
        <f>'Raw Data'!CW54</f>
        <v>9.6880000000000004E-3</v>
      </c>
      <c r="DK54">
        <f>'Raw Data'!CX54</f>
        <v>0</v>
      </c>
      <c r="DL54">
        <f>'Raw Data'!CY54</f>
        <v>3.153E-3</v>
      </c>
      <c r="DM54">
        <f>'Raw Data'!CZ54</f>
        <v>66</v>
      </c>
      <c r="DN54" t="str">
        <f>'Raw Data'!DA54</f>
        <v>045-0216</v>
      </c>
      <c r="DO54" t="str">
        <f>'Raw Data'!DB54</f>
        <v>5R : Rural Major Collector</v>
      </c>
      <c r="DP54" t="str">
        <f>'Raw Data'!DC54</f>
        <v>33.690720, -85.018929</v>
      </c>
      <c r="DQ54">
        <f>'Raw Data'!DD54</f>
        <v>-85.018929</v>
      </c>
      <c r="DR54">
        <f>'Raw Data'!DE54</f>
        <v>33.690719999999999</v>
      </c>
      <c r="DS54">
        <f>'Raw Data'!DF54</f>
        <v>33.690719999999999</v>
      </c>
      <c r="DT54">
        <f>'Raw Data'!DG54</f>
        <v>-85.018929</v>
      </c>
      <c r="DU54">
        <f>'Raw Data'!DH54</f>
        <v>3.823E-3</v>
      </c>
      <c r="DV54">
        <f>'Raw Data'!DI54</f>
        <v>3.153E-3</v>
      </c>
      <c r="DW54">
        <f>'Raw Data'!DJ54</f>
        <v>11</v>
      </c>
      <c r="DX54" s="11">
        <f t="shared" si="12"/>
        <v>9583.3333333333339</v>
      </c>
      <c r="DY54" s="5">
        <f t="shared" si="13"/>
        <v>9932.5</v>
      </c>
      <c r="DZ54" s="5">
        <f t="shared" si="6"/>
        <v>-349.16666666666606</v>
      </c>
      <c r="EA54" s="5">
        <f t="shared" si="7"/>
        <v>-3.5153955868780874E-2</v>
      </c>
      <c r="EB54" s="5">
        <f t="shared" si="8"/>
        <v>9757.9166666666679</v>
      </c>
      <c r="EC54">
        <f>'Raw Data'!DK54</f>
        <v>8940</v>
      </c>
      <c r="ED54">
        <f>'Raw Data'!DL54</f>
        <v>8.8000000000000007</v>
      </c>
      <c r="EE54">
        <f>'Raw Data'!DM54</f>
        <v>9310</v>
      </c>
      <c r="EF54">
        <f>'Raw Data'!DN54</f>
        <v>8.8000000000000007</v>
      </c>
      <c r="EG54">
        <f>'Raw Data'!DO54</f>
        <v>10500</v>
      </c>
      <c r="EH54">
        <f>'Raw Data'!DP54</f>
        <v>0</v>
      </c>
      <c r="EI54">
        <f>'Raw Data'!DQ54</f>
        <v>10700</v>
      </c>
      <c r="EJ54">
        <f>'Raw Data'!DR54</f>
        <v>0</v>
      </c>
      <c r="EK54">
        <f>'Raw Data'!DS54</f>
        <v>11200</v>
      </c>
      <c r="EL54">
        <f>'Raw Data'!DT54</f>
        <v>5.9</v>
      </c>
      <c r="EM54">
        <f>'Raw Data'!DU54</f>
        <v>10600</v>
      </c>
      <c r="EN54">
        <f>'Raw Data'!DV54</f>
        <v>6</v>
      </c>
      <c r="EO54">
        <f>'Raw Data'!DW54</f>
        <v>10100</v>
      </c>
      <c r="EP54">
        <f>'Raw Data'!DX54</f>
        <v>6</v>
      </c>
      <c r="EQ54">
        <f>'Raw Data'!DY54</f>
        <v>7830</v>
      </c>
      <c r="ER54">
        <f>'Raw Data'!DZ54</f>
        <v>6</v>
      </c>
      <c r="ES54">
        <f>'Raw Data'!EA54</f>
        <v>7870</v>
      </c>
      <c r="ET54">
        <f>'Raw Data'!EB54</f>
        <v>6</v>
      </c>
      <c r="EU54">
        <f>'Raw Data'!EC54</f>
        <v>7770</v>
      </c>
      <c r="EV54">
        <f>'Raw Data'!ED54</f>
        <v>6</v>
      </c>
      <c r="EW54">
        <f>'Raw Data'!EE54</f>
        <v>9.9999999999999995E-7</v>
      </c>
    </row>
    <row r="55" spans="1:153" x14ac:dyDescent="0.3">
      <c r="A55">
        <f>'Raw Data'!A55</f>
        <v>53</v>
      </c>
      <c r="B55" t="str">
        <f>'Raw Data'!B55</f>
        <v>Point</v>
      </c>
      <c r="C55">
        <f>'Raw Data'!C55</f>
        <v>814</v>
      </c>
      <c r="D55">
        <f>'Raw Data'!D55</f>
        <v>15</v>
      </c>
      <c r="E55" t="str">
        <f>'Raw Data'!E55</f>
        <v>Point</v>
      </c>
      <c r="F55">
        <f>'Raw Data'!F55</f>
        <v>7869811</v>
      </c>
      <c r="G55" t="str">
        <f>'Raw Data'!G55</f>
        <v>Gsp Post 00</v>
      </c>
      <c r="H55" s="3">
        <f>'Raw Data'!H55</f>
        <v>44155</v>
      </c>
      <c r="L55">
        <f t="shared" si="0"/>
        <v>0</v>
      </c>
      <c r="M55" s="5">
        <f t="shared" si="1"/>
        <v>44155</v>
      </c>
      <c r="N55" s="5">
        <f t="shared" si="9"/>
        <v>2020</v>
      </c>
      <c r="O55" s="5" t="str" cm="1">
        <f t="array" ref="O55">_xlfn.IFS(N55&lt;=2016,"before treatment",N55=2017,"unknown",N55&gt;2017,"after treatment")</f>
        <v>after treatment</v>
      </c>
      <c r="P55" s="5">
        <f t="shared" si="2"/>
        <v>0</v>
      </c>
      <c r="Q55" s="5">
        <f t="shared" si="3"/>
        <v>1</v>
      </c>
      <c r="R55" t="str">
        <f>'Raw Data'!I55</f>
        <v>Carroll</v>
      </c>
      <c r="S55" t="str">
        <f>'Raw Data'!J55</f>
        <v>State Route 113</v>
      </c>
      <c r="T55" t="str">
        <f>'Raw Data'!K55</f>
        <v>Redland Bend Rd</v>
      </c>
      <c r="U55" t="str">
        <f>'Raw Data'!L55</f>
        <v>(O) No Injury</v>
      </c>
      <c r="V55">
        <f>'Raw Data'!M55</f>
        <v>0</v>
      </c>
      <c r="W55">
        <f>'Raw Data'!N55</f>
        <v>0</v>
      </c>
      <c r="X55">
        <f>'Raw Data'!O55</f>
        <v>0</v>
      </c>
      <c r="Y55" t="str">
        <f>'Raw Data'!P55</f>
        <v>Angle (Other)</v>
      </c>
      <c r="Z55" t="str">
        <f>'Raw Data'!Q55</f>
        <v>On Roadway - Non-Intersection</v>
      </c>
      <c r="AA55" t="str">
        <f>'Raw Data'!R55</f>
        <v>["Motor Vehicle in Motion","Motor Vehicle in Motion","Motor Vehicle in Motion"]</v>
      </c>
      <c r="AB55" t="str">
        <f>'Raw Data'!S55</f>
        <v>["Motor Vehicle in Motion","Motor Vehicle in Motion","Motor Vehicle in Motion"]</v>
      </c>
      <c r="AC55" t="str">
        <f>'Raw Data'!T55</f>
        <v>["Following Too Close","Following Too Close","No Contributing Factors"]</v>
      </c>
      <c r="AD55">
        <f>'Raw Data'!U55</f>
        <v>3</v>
      </c>
      <c r="AE55" s="5" t="str">
        <f t="shared" si="10"/>
        <v>No</v>
      </c>
      <c r="AF55" t="str">
        <f>'Raw Data'!V55</f>
        <v>["Stopped","Straight","Straight"]</v>
      </c>
      <c r="AG55" s="5">
        <f t="shared" si="4"/>
        <v>0</v>
      </c>
      <c r="AH55" t="str">
        <f>'Raw Data'!W55</f>
        <v>["North","North","North"]</v>
      </c>
      <c r="AI55" t="str">
        <f>'Raw Data'!X55</f>
        <v>Daylight</v>
      </c>
      <c r="AJ55" t="str">
        <f>'Raw Data'!Y55</f>
        <v>Dry</v>
      </c>
      <c r="AK55">
        <f>'Raw Data'!Z55</f>
        <v>0</v>
      </c>
      <c r="AL55" t="str">
        <f>'Raw Data'!AA55</f>
        <v>["Lap and Shoulder Belt Used","Lap and Shoulder Belt Used","Lap and Shoulder Belt Used","Lap and Shoulder Belt Used","Lap and Shoulder Belt Used"]</v>
      </c>
      <c r="AM55" s="5">
        <f t="shared" si="5"/>
        <v>0</v>
      </c>
      <c r="AN55" t="str">
        <f>'Raw Data'!AB55</f>
        <v>["Pickup Truck","Pickup Truck","Sports Utility Vehicle (SUV)"]</v>
      </c>
      <c r="AO55" t="str">
        <f>'Raw Data'!AC55</f>
        <v>0451011300I</v>
      </c>
      <c r="AP55">
        <f>'Raw Data'!AD55</f>
        <v>7.6969450000000004</v>
      </c>
      <c r="AQ55">
        <f>'Raw Data'!AE55</f>
        <v>33.694549000000002</v>
      </c>
      <c r="AR55">
        <f>'Raw Data'!AF55</f>
        <v>-85.020424000000006</v>
      </c>
      <c r="AS55">
        <f>'Raw Data'!AG55</f>
        <v>11</v>
      </c>
      <c r="AT55">
        <f>'Raw Data'!AH55</f>
        <v>95</v>
      </c>
      <c r="AU55">
        <f>'Raw Data'!AI55</f>
        <v>1320</v>
      </c>
      <c r="AV55" t="str">
        <f>'Raw Data'!AJ55</f>
        <v>D6_0113_00_I</v>
      </c>
      <c r="AW55">
        <f>'Raw Data'!AK55</f>
        <v>9</v>
      </c>
      <c r="AX55">
        <f>'Raw Data'!AL55</f>
        <v>10</v>
      </c>
      <c r="AY55" t="str">
        <f>'Raw Data'!AM55</f>
        <v>split</v>
      </c>
      <c r="AZ55">
        <f>'Raw Data'!AN55</f>
        <v>1474.7</v>
      </c>
      <c r="BA55">
        <f>'Raw Data'!AO55</f>
        <v>43.7</v>
      </c>
      <c r="BB55">
        <f>'Raw Data'!AP55</f>
        <v>1126.5999999999999</v>
      </c>
      <c r="BC55">
        <f>'Raw Data'!AQ55</f>
        <v>-85.020257000000001</v>
      </c>
      <c r="BD55">
        <f>'Raw Data'!AR55</f>
        <v>33.694304000000002</v>
      </c>
      <c r="BE55">
        <f>'Raw Data'!AS55</f>
        <v>-85.021038000000004</v>
      </c>
      <c r="BF55">
        <f>'Raw Data'!AT55</f>
        <v>33.697257</v>
      </c>
      <c r="BG55" t="str">
        <f>'Raw Data'!AU55</f>
        <v>0451011300I</v>
      </c>
      <c r="BH55">
        <f>'Raw Data'!AV55</f>
        <v>1</v>
      </c>
      <c r="BI55">
        <f>'Raw Data'!AW55</f>
        <v>45</v>
      </c>
      <c r="BJ55">
        <f>'Raw Data'!AX55</f>
        <v>113</v>
      </c>
      <c r="BK55">
        <f>'Raw Data'!AY55</f>
        <v>0</v>
      </c>
      <c r="BL55">
        <f>'Raw Data'!AZ55</f>
        <v>55</v>
      </c>
      <c r="BM55">
        <f>'Raw Data'!BA55</f>
        <v>10.83</v>
      </c>
      <c r="BN55">
        <f>'Raw Data'!BB55</f>
        <v>10.23</v>
      </c>
      <c r="BO55">
        <f>'Raw Data'!BC55</f>
        <v>1086.9000000000001</v>
      </c>
      <c r="BP55">
        <f>'Raw Data'!BD55</f>
        <v>1092.5</v>
      </c>
      <c r="BQ55">
        <f>'Raw Data'!BE55</f>
        <v>1096.0999999999999</v>
      </c>
      <c r="BR55">
        <f>'Raw Data'!BF55</f>
        <v>55</v>
      </c>
      <c r="BS55">
        <f>'Raw Data'!BG55</f>
        <v>58.9</v>
      </c>
      <c r="BT55">
        <f>'Raw Data'!BH55</f>
        <v>0</v>
      </c>
      <c r="BU55">
        <f>'Raw Data'!BI55</f>
        <v>44153</v>
      </c>
      <c r="BV55" t="str">
        <f>'Raw Data'!BJ55</f>
        <v>NONE</v>
      </c>
      <c r="BW55">
        <f>'Raw Data'!BK55</f>
        <v>3.153E-3</v>
      </c>
      <c r="BX55">
        <f>'Raw Data'!BL55</f>
        <v>7152</v>
      </c>
      <c r="BY55">
        <f>'Raw Data'!BM55</f>
        <v>7057</v>
      </c>
      <c r="BZ55" t="str">
        <f>'Raw Data'!BN55</f>
        <v>0451011300I</v>
      </c>
      <c r="CA55" t="str">
        <f>'Raw Data'!BO55</f>
        <v>CARROLL</v>
      </c>
      <c r="CB55">
        <f>'Raw Data'!BP55</f>
        <v>1</v>
      </c>
      <c r="CC55">
        <f>'Raw Data'!BQ55</f>
        <v>11300</v>
      </c>
      <c r="CD55">
        <f>'Raw Data'!BR55</f>
        <v>6</v>
      </c>
      <c r="CE55">
        <f>'Raw Data'!BS55</f>
        <v>1</v>
      </c>
      <c r="CF55">
        <f>'Raw Data'!BT55</f>
        <v>2</v>
      </c>
      <c r="CG55">
        <f>'Raw Data'!BU55</f>
        <v>1</v>
      </c>
      <c r="CH55">
        <f>'Raw Data'!BV55</f>
        <v>1</v>
      </c>
      <c r="CI55">
        <f>'Raw Data'!BW55</f>
        <v>2</v>
      </c>
      <c r="CJ55">
        <f>'Raw Data'!BX55</f>
        <v>0</v>
      </c>
      <c r="CK55">
        <f>'Raw Data'!BY55</f>
        <v>5</v>
      </c>
      <c r="CL55" t="str">
        <f>'Raw Data'!BZ55</f>
        <v>N</v>
      </c>
      <c r="CM55">
        <f t="shared" si="11"/>
        <v>0</v>
      </c>
      <c r="CN55">
        <f>'Raw Data'!CA55</f>
        <v>45</v>
      </c>
      <c r="CO55">
        <f>'Raw Data'!CB55</f>
        <v>113</v>
      </c>
      <c r="CP55">
        <f>'Raw Data'!CC55</f>
        <v>0</v>
      </c>
      <c r="CQ55" t="str">
        <f>'Raw Data'!CD55</f>
        <v>Not Urban</v>
      </c>
      <c r="CR55" t="str">
        <f>'Raw Data'!CE55</f>
        <v>Not Urban</v>
      </c>
      <c r="CS55">
        <f>'Raw Data'!CF55</f>
        <v>0</v>
      </c>
      <c r="CT55">
        <f>'Raw Data'!CG55</f>
        <v>55</v>
      </c>
      <c r="CU55">
        <f>'Raw Data'!CH55</f>
        <v>4571</v>
      </c>
      <c r="CV55" t="str">
        <f>'Raw Data'!CI55</f>
        <v xml:space="preserve"> </v>
      </c>
      <c r="CW55">
        <f>'Raw Data'!CJ55</f>
        <v>0</v>
      </c>
      <c r="CX55">
        <f>'Raw Data'!CK55</f>
        <v>0.26449600000000001</v>
      </c>
      <c r="CY55">
        <f>'Raw Data'!CL55</f>
        <v>3</v>
      </c>
      <c r="CZ55" t="str">
        <f>'Raw Data'!CM55</f>
        <v>State Mainline</v>
      </c>
      <c r="DA55">
        <f>'Raw Data'!CN55</f>
        <v>4571</v>
      </c>
      <c r="DB55">
        <f>'Raw Data'!CO55</f>
        <v>55473</v>
      </c>
      <c r="DC55">
        <f>'Raw Data'!CP55</f>
        <v>7.6849999999999996</v>
      </c>
      <c r="DD55">
        <f>'Raw Data'!CQ55</f>
        <v>7.9489999999999998</v>
      </c>
      <c r="DE55">
        <f>'Raw Data'!CR55</f>
        <v>55473</v>
      </c>
      <c r="DF55">
        <f>'Raw Data'!CS55</f>
        <v>0</v>
      </c>
      <c r="DG55">
        <f>'Raw Data'!CT55</f>
        <v>1396.5374830000001</v>
      </c>
      <c r="DH55">
        <f>'Raw Data'!CU55</f>
        <v>100</v>
      </c>
      <c r="DI55">
        <f>'Raw Data'!CV55</f>
        <v>7079</v>
      </c>
      <c r="DJ55">
        <f>'Raw Data'!CW55</f>
        <v>9.6880000000000004E-3</v>
      </c>
      <c r="DK55">
        <f>'Raw Data'!CX55</f>
        <v>0</v>
      </c>
      <c r="DL55">
        <f>'Raw Data'!CY55</f>
        <v>3.153E-3</v>
      </c>
      <c r="DM55">
        <f>'Raw Data'!CZ55</f>
        <v>66</v>
      </c>
      <c r="DN55" t="str">
        <f>'Raw Data'!DA55</f>
        <v>045-0216</v>
      </c>
      <c r="DO55" t="str">
        <f>'Raw Data'!DB55</f>
        <v>5R : Rural Major Collector</v>
      </c>
      <c r="DP55" t="str">
        <f>'Raw Data'!DC55</f>
        <v>33.690720, -85.018929</v>
      </c>
      <c r="DQ55">
        <f>'Raw Data'!DD55</f>
        <v>-85.018929</v>
      </c>
      <c r="DR55">
        <f>'Raw Data'!DE55</f>
        <v>33.690719999999999</v>
      </c>
      <c r="DS55">
        <f>'Raw Data'!DF55</f>
        <v>33.690719999999999</v>
      </c>
      <c r="DT55">
        <f>'Raw Data'!DG55</f>
        <v>-85.018929</v>
      </c>
      <c r="DU55">
        <f>'Raw Data'!DH55</f>
        <v>3.823E-3</v>
      </c>
      <c r="DV55">
        <f>'Raw Data'!DI55</f>
        <v>3.153E-3</v>
      </c>
      <c r="DW55">
        <f>'Raw Data'!DJ55</f>
        <v>11</v>
      </c>
      <c r="DX55" s="11">
        <f t="shared" si="12"/>
        <v>9583.3333333333339</v>
      </c>
      <c r="DY55" s="5">
        <f t="shared" si="13"/>
        <v>9932.5</v>
      </c>
      <c r="DZ55" s="5">
        <f t="shared" si="6"/>
        <v>-349.16666666666606</v>
      </c>
      <c r="EA55" s="5">
        <f t="shared" si="7"/>
        <v>-3.5153955868780874E-2</v>
      </c>
      <c r="EB55" s="5">
        <f t="shared" si="8"/>
        <v>9757.9166666666679</v>
      </c>
      <c r="EC55">
        <f>'Raw Data'!DK55</f>
        <v>8940</v>
      </c>
      <c r="ED55">
        <f>'Raw Data'!DL55</f>
        <v>8.8000000000000007</v>
      </c>
      <c r="EE55">
        <f>'Raw Data'!DM55</f>
        <v>9310</v>
      </c>
      <c r="EF55">
        <f>'Raw Data'!DN55</f>
        <v>8.8000000000000007</v>
      </c>
      <c r="EG55">
        <f>'Raw Data'!DO55</f>
        <v>10500</v>
      </c>
      <c r="EH55">
        <f>'Raw Data'!DP55</f>
        <v>0</v>
      </c>
      <c r="EI55">
        <f>'Raw Data'!DQ55</f>
        <v>10700</v>
      </c>
      <c r="EJ55">
        <f>'Raw Data'!DR55</f>
        <v>0</v>
      </c>
      <c r="EK55">
        <f>'Raw Data'!DS55</f>
        <v>11200</v>
      </c>
      <c r="EL55">
        <f>'Raw Data'!DT55</f>
        <v>5.9</v>
      </c>
      <c r="EM55">
        <f>'Raw Data'!DU55</f>
        <v>10600</v>
      </c>
      <c r="EN55">
        <f>'Raw Data'!DV55</f>
        <v>6</v>
      </c>
      <c r="EO55">
        <f>'Raw Data'!DW55</f>
        <v>10100</v>
      </c>
      <c r="EP55">
        <f>'Raw Data'!DX55</f>
        <v>6</v>
      </c>
      <c r="EQ55">
        <f>'Raw Data'!DY55</f>
        <v>7830</v>
      </c>
      <c r="ER55">
        <f>'Raw Data'!DZ55</f>
        <v>6</v>
      </c>
      <c r="ES55">
        <f>'Raw Data'!EA55</f>
        <v>7870</v>
      </c>
      <c r="ET55">
        <f>'Raw Data'!EB55</f>
        <v>6</v>
      </c>
      <c r="EU55">
        <f>'Raw Data'!EC55</f>
        <v>7770</v>
      </c>
      <c r="EV55">
        <f>'Raw Data'!ED55</f>
        <v>6</v>
      </c>
      <c r="EW55">
        <f>'Raw Data'!EE55</f>
        <v>9.9999999999999995E-7</v>
      </c>
    </row>
    <row r="56" spans="1:153" x14ac:dyDescent="0.3">
      <c r="A56">
        <f>'Raw Data'!A56</f>
        <v>54</v>
      </c>
      <c r="B56" t="str">
        <f>'Raw Data'!B56</f>
        <v>Point</v>
      </c>
      <c r="C56">
        <f>'Raw Data'!C56</f>
        <v>756</v>
      </c>
      <c r="D56">
        <f>'Raw Data'!D56</f>
        <v>463</v>
      </c>
      <c r="E56" t="str">
        <f>'Raw Data'!E56</f>
        <v>Point</v>
      </c>
      <c r="F56">
        <f>'Raw Data'!F56</f>
        <v>7635662</v>
      </c>
      <c r="G56" t="str">
        <f>'Raw Data'!G56</f>
        <v>Gsp Post 00</v>
      </c>
      <c r="H56" s="3">
        <f>'Raw Data'!H56</f>
        <v>43961</v>
      </c>
      <c r="L56">
        <f t="shared" si="0"/>
        <v>0</v>
      </c>
      <c r="M56" s="5">
        <f t="shared" si="1"/>
        <v>43961</v>
      </c>
      <c r="N56" s="5">
        <f t="shared" si="9"/>
        <v>2020</v>
      </c>
      <c r="O56" s="5" t="str" cm="1">
        <f t="array" ref="O56">_xlfn.IFS(N56&lt;=2016,"before treatment",N56=2017,"unknown",N56&gt;2017,"after treatment")</f>
        <v>after treatment</v>
      </c>
      <c r="P56" s="5">
        <f t="shared" si="2"/>
        <v>0</v>
      </c>
      <c r="Q56" s="5">
        <f t="shared" si="3"/>
        <v>1</v>
      </c>
      <c r="R56" t="str">
        <f>'Raw Data'!I56</f>
        <v>Catoosa</v>
      </c>
      <c r="S56" t="str">
        <f>'Raw Data'!J56</f>
        <v>State Route 2</v>
      </c>
      <c r="T56" t="str">
        <f>'Raw Data'!K56</f>
        <v>Crabtree Dr</v>
      </c>
      <c r="U56" t="str">
        <f>'Raw Data'!L56</f>
        <v>(K) Fatal Injury</v>
      </c>
      <c r="V56">
        <f>'Raw Data'!M56</f>
        <v>1</v>
      </c>
      <c r="W56">
        <f>'Raw Data'!N56</f>
        <v>2</v>
      </c>
      <c r="X56">
        <f>'Raw Data'!O56</f>
        <v>0</v>
      </c>
      <c r="Y56" t="str">
        <f>'Raw Data'!P56</f>
        <v>Head On</v>
      </c>
      <c r="Z56" t="str">
        <f>'Raw Data'!Q56</f>
        <v>On Roadway - Non-Intersection</v>
      </c>
      <c r="AA56" t="str">
        <f>'Raw Data'!R56</f>
        <v>["Motor Vehicle in Motion","Motor Vehicle in Motion"]</v>
      </c>
      <c r="AB56" t="str">
        <f>'Raw Data'!S56</f>
        <v>["Motor Vehicle in Motion","Motor Vehicle in Motion"]</v>
      </c>
      <c r="AC56" t="str">
        <f>'Raw Data'!T56</f>
        <v>(None)</v>
      </c>
      <c r="AD56">
        <f>'Raw Data'!U56</f>
        <v>2</v>
      </c>
      <c r="AE56" s="5" t="str">
        <f t="shared" si="10"/>
        <v>No</v>
      </c>
      <c r="AF56" t="str">
        <f>'Raw Data'!V56</f>
        <v>["Straight","Straight"]</v>
      </c>
      <c r="AG56" s="5">
        <f t="shared" si="4"/>
        <v>0</v>
      </c>
      <c r="AH56" t="str">
        <f>'Raw Data'!W56</f>
        <v>["North","South"]</v>
      </c>
      <c r="AI56" t="str">
        <f>'Raw Data'!X56</f>
        <v>Daylight</v>
      </c>
      <c r="AJ56" t="str">
        <f>'Raw Data'!Y56</f>
        <v>Dry</v>
      </c>
      <c r="AK56">
        <f>'Raw Data'!Z56</f>
        <v>0</v>
      </c>
      <c r="AL56" t="str">
        <f>'Raw Data'!AA56</f>
        <v>["Lap and Shoulder Belt Used","Lap and Shoulder Belt Used","Lap and Shoulder Belt Used","None Used"]</v>
      </c>
      <c r="AM56" s="5">
        <f t="shared" si="5"/>
        <v>0</v>
      </c>
      <c r="AN56" t="str">
        <f>'Raw Data'!AB56</f>
        <v>["Passenger Car","Sports Utility Vehicle (SUV)"]</v>
      </c>
      <c r="AO56" t="str">
        <f>'Raw Data'!AC56</f>
        <v>0471000300I</v>
      </c>
      <c r="AP56">
        <f>'Raw Data'!AD56</f>
        <v>5.0449999999999999</v>
      </c>
      <c r="AQ56">
        <f>'Raw Data'!AE56</f>
        <v>34.909095999999998</v>
      </c>
      <c r="AR56">
        <f>'Raw Data'!AF56</f>
        <v>-85.101973000000001</v>
      </c>
      <c r="AS56">
        <f>'Raw Data'!AG56</f>
        <v>12</v>
      </c>
      <c r="AT56">
        <f>'Raw Data'!AH56</f>
        <v>12</v>
      </c>
      <c r="AU56">
        <f>'Raw Data'!AI56</f>
        <v>322</v>
      </c>
      <c r="AV56" t="str">
        <f>'Raw Data'!AJ56</f>
        <v>D6_0002_00_I</v>
      </c>
      <c r="AW56">
        <f>'Raw Data'!AK56</f>
        <v>155</v>
      </c>
      <c r="AX56">
        <f>'Raw Data'!AL56</f>
        <v>173</v>
      </c>
      <c r="AY56" t="str">
        <f>'Raw Data'!AM56</f>
        <v>split</v>
      </c>
      <c r="AZ56">
        <f>'Raw Data'!AN56</f>
        <v>1475.1</v>
      </c>
      <c r="BA56">
        <f>'Raw Data'!AO56</f>
        <v>40.799999999999997</v>
      </c>
      <c r="BB56">
        <f>'Raw Data'!AP56</f>
        <v>1048.8</v>
      </c>
      <c r="BC56">
        <f>'Raw Data'!AQ56</f>
        <v>-85.101380000000006</v>
      </c>
      <c r="BD56">
        <f>'Raw Data'!AR56</f>
        <v>34.908566999999998</v>
      </c>
      <c r="BE56">
        <f>'Raw Data'!AS56</f>
        <v>-85.098499000000004</v>
      </c>
      <c r="BF56">
        <f>'Raw Data'!AT56</f>
        <v>34.907048000000003</v>
      </c>
      <c r="BG56" t="str">
        <f>'Raw Data'!AU56</f>
        <v>0471000200I</v>
      </c>
      <c r="BH56">
        <f>'Raw Data'!AV56</f>
        <v>1</v>
      </c>
      <c r="BI56">
        <f>'Raw Data'!AW56</f>
        <v>47</v>
      </c>
      <c r="BJ56">
        <f>'Raw Data'!AX56</f>
        <v>2</v>
      </c>
      <c r="BK56">
        <f>'Raw Data'!AY56</f>
        <v>0</v>
      </c>
      <c r="BL56">
        <f>'Raw Data'!AZ56</f>
        <v>45</v>
      </c>
      <c r="BM56">
        <f>'Raw Data'!BA56</f>
        <v>5.88</v>
      </c>
      <c r="BN56">
        <f>'Raw Data'!BB56</f>
        <v>5.3</v>
      </c>
      <c r="BO56">
        <f>'Raw Data'!BC56</f>
        <v>784.8</v>
      </c>
      <c r="BP56">
        <f>'Raw Data'!BD56</f>
        <v>767.7</v>
      </c>
      <c r="BQ56">
        <f>'Raw Data'!BE56</f>
        <v>771</v>
      </c>
      <c r="BR56">
        <f>'Raw Data'!BF56</f>
        <v>45</v>
      </c>
      <c r="BS56">
        <f>'Raw Data'!BG56</f>
        <v>63.5</v>
      </c>
      <c r="BT56">
        <f>'Raw Data'!BH56</f>
        <v>0</v>
      </c>
      <c r="BU56">
        <f>'Raw Data'!BI56</f>
        <v>44187</v>
      </c>
      <c r="BV56" t="str">
        <f>'Raw Data'!BJ56</f>
        <v>NONE</v>
      </c>
      <c r="BW56">
        <f>'Raw Data'!BK56</f>
        <v>3.3170000000000001E-3</v>
      </c>
      <c r="BX56">
        <f>'Raw Data'!BL56</f>
        <v>7431</v>
      </c>
      <c r="BY56">
        <f>'Raw Data'!BM56</f>
        <v>7315</v>
      </c>
      <c r="BZ56" t="str">
        <f>'Raw Data'!BN56</f>
        <v>0471000200I</v>
      </c>
      <c r="CA56" t="str">
        <f>'Raw Data'!BO56</f>
        <v>CATOOSA</v>
      </c>
      <c r="CB56">
        <f>'Raw Data'!BP56</f>
        <v>1</v>
      </c>
      <c r="CC56">
        <f>'Raw Data'!BQ56</f>
        <v>200</v>
      </c>
      <c r="CD56">
        <f>'Raw Data'!BR56</f>
        <v>6</v>
      </c>
      <c r="CE56">
        <f>'Raw Data'!BS56</f>
        <v>1</v>
      </c>
      <c r="CF56">
        <f>'Raw Data'!BT56</f>
        <v>2</v>
      </c>
      <c r="CG56">
        <f>'Raw Data'!BU56</f>
        <v>1</v>
      </c>
      <c r="CH56">
        <f>'Raw Data'!BV56</f>
        <v>1</v>
      </c>
      <c r="CI56">
        <f>'Raw Data'!BW56</f>
        <v>2</v>
      </c>
      <c r="CJ56">
        <f>'Raw Data'!BX56</f>
        <v>0</v>
      </c>
      <c r="CK56">
        <f>'Raw Data'!BY56</f>
        <v>4</v>
      </c>
      <c r="CL56" t="str">
        <f>'Raw Data'!BZ56</f>
        <v>N</v>
      </c>
      <c r="CM56">
        <f t="shared" si="11"/>
        <v>0</v>
      </c>
      <c r="CN56">
        <f>'Raw Data'!CA56</f>
        <v>47</v>
      </c>
      <c r="CO56">
        <f>'Raw Data'!CB56</f>
        <v>2</v>
      </c>
      <c r="CP56">
        <f>'Raw Data'!CC56</f>
        <v>0</v>
      </c>
      <c r="CQ56" t="str">
        <f>'Raw Data'!CD56</f>
        <v>Urbanized Area</v>
      </c>
      <c r="CR56" t="str">
        <f>'Raw Data'!CE56</f>
        <v>Chattanooga</v>
      </c>
      <c r="CS56">
        <f>'Raw Data'!CF56</f>
        <v>15832</v>
      </c>
      <c r="CT56">
        <f>'Raw Data'!CG56</f>
        <v>45</v>
      </c>
      <c r="CU56">
        <f>'Raw Data'!CH56</f>
        <v>8500</v>
      </c>
      <c r="CV56" t="str">
        <f>'Raw Data'!CI56</f>
        <v xml:space="preserve"> </v>
      </c>
      <c r="CW56">
        <f>'Raw Data'!CJ56</f>
        <v>0</v>
      </c>
      <c r="CX56">
        <f>'Raw Data'!CK56</f>
        <v>0.77904099999999998</v>
      </c>
      <c r="CY56">
        <f>'Raw Data'!CL56</f>
        <v>14</v>
      </c>
      <c r="CZ56" t="str">
        <f>'Raw Data'!CM56</f>
        <v>State Mainline</v>
      </c>
      <c r="DA56">
        <f>'Raw Data'!CN56</f>
        <v>8500</v>
      </c>
      <c r="DB56">
        <f>'Raw Data'!CO56</f>
        <v>61586</v>
      </c>
      <c r="DC56">
        <f>'Raw Data'!CP56</f>
        <v>9.7910000000000004</v>
      </c>
      <c r="DD56">
        <f>'Raw Data'!CQ56</f>
        <v>10.57</v>
      </c>
      <c r="DE56">
        <f>'Raw Data'!CR56</f>
        <v>61586</v>
      </c>
      <c r="DF56">
        <f>'Raw Data'!CS56</f>
        <v>0</v>
      </c>
      <c r="DG56">
        <f>'Raw Data'!CT56</f>
        <v>4113.3372630000003</v>
      </c>
      <c r="DH56">
        <f>'Raw Data'!CU56</f>
        <v>100</v>
      </c>
      <c r="DI56">
        <f>'Raw Data'!CV56</f>
        <v>7337</v>
      </c>
      <c r="DJ56">
        <f>'Raw Data'!CW56</f>
        <v>2.7008999999999998E-2</v>
      </c>
      <c r="DK56">
        <f>'Raw Data'!CX56</f>
        <v>0</v>
      </c>
      <c r="DL56">
        <f>'Raw Data'!CY56</f>
        <v>3.3170000000000001E-3</v>
      </c>
      <c r="DM56">
        <f>'Raw Data'!CZ56</f>
        <v>84</v>
      </c>
      <c r="DN56" t="str">
        <f>'Raw Data'!DA56</f>
        <v>047-0034</v>
      </c>
      <c r="DO56" t="str">
        <f>'Raw Data'!DB56</f>
        <v>4U : Urban Minor Arterial</v>
      </c>
      <c r="DP56" t="str">
        <f>'Raw Data'!DC56</f>
        <v>34.908163, -85.100908</v>
      </c>
      <c r="DQ56">
        <f>'Raw Data'!DD56</f>
        <v>-85.100908000000004</v>
      </c>
      <c r="DR56">
        <f>'Raw Data'!DE56</f>
        <v>34.908163000000002</v>
      </c>
      <c r="DS56">
        <f>'Raw Data'!DF56</f>
        <v>34.908163000000002</v>
      </c>
      <c r="DT56">
        <f>'Raw Data'!DG56</f>
        <v>-85.100908000000004</v>
      </c>
      <c r="DU56">
        <f>'Raw Data'!DH56</f>
        <v>9.0000000000000002E-6</v>
      </c>
      <c r="DV56">
        <f>'Raw Data'!DI56</f>
        <v>3.3170000000000001E-3</v>
      </c>
      <c r="DW56">
        <f>'Raw Data'!DJ56</f>
        <v>12</v>
      </c>
      <c r="DX56" s="11">
        <f t="shared" si="12"/>
        <v>8166.666666666667</v>
      </c>
      <c r="DY56" s="5">
        <f t="shared" si="13"/>
        <v>8177.5</v>
      </c>
      <c r="DZ56" s="5">
        <f t="shared" si="6"/>
        <v>-10.83333333333303</v>
      </c>
      <c r="EA56" s="5">
        <f t="shared" si="7"/>
        <v>-1.3247732599612387E-3</v>
      </c>
      <c r="EB56" s="5">
        <f t="shared" si="8"/>
        <v>8172.0833333333339</v>
      </c>
      <c r="EC56">
        <f>'Raw Data'!DK56</f>
        <v>7640</v>
      </c>
      <c r="ED56">
        <f>'Raw Data'!DL56</f>
        <v>6.8</v>
      </c>
      <c r="EE56">
        <f>'Raw Data'!DM56</f>
        <v>8460</v>
      </c>
      <c r="EF56">
        <f>'Raw Data'!DN56</f>
        <v>4.4000000000000004</v>
      </c>
      <c r="EG56">
        <f>'Raw Data'!DO56</f>
        <v>8400</v>
      </c>
      <c r="EH56">
        <f>'Raw Data'!DP56</f>
        <v>4.4000000000000004</v>
      </c>
      <c r="EI56">
        <f>'Raw Data'!DQ56</f>
        <v>8450</v>
      </c>
      <c r="EJ56">
        <f>'Raw Data'!DR56</f>
        <v>5</v>
      </c>
      <c r="EK56">
        <f>'Raw Data'!DS56</f>
        <v>8500</v>
      </c>
      <c r="EL56">
        <f>'Raw Data'!DT56</f>
        <v>4.4000000000000004</v>
      </c>
      <c r="EM56">
        <f>'Raw Data'!DU56</f>
        <v>8260</v>
      </c>
      <c r="EN56">
        <f>'Raw Data'!DV56</f>
        <v>4.4000000000000004</v>
      </c>
      <c r="EO56">
        <f>'Raw Data'!DW56</f>
        <v>8000</v>
      </c>
      <c r="EP56">
        <f>'Raw Data'!DX56</f>
        <v>4.5999999999999996</v>
      </c>
      <c r="EQ56">
        <f>'Raw Data'!DY56</f>
        <v>7950</v>
      </c>
      <c r="ER56">
        <f>'Raw Data'!DZ56</f>
        <v>4.5999999999999996</v>
      </c>
      <c r="ES56">
        <f>'Raw Data'!EA56</f>
        <v>8000</v>
      </c>
      <c r="ET56">
        <f>'Raw Data'!EB56</f>
        <v>4.5999999999999996</v>
      </c>
      <c r="EU56">
        <f>'Raw Data'!EC56</f>
        <v>7500</v>
      </c>
      <c r="EV56">
        <f>'Raw Data'!ED56</f>
        <v>7.7</v>
      </c>
      <c r="EW56">
        <f>'Raw Data'!EE56</f>
        <v>7.94E-4</v>
      </c>
    </row>
    <row r="57" spans="1:153" x14ac:dyDescent="0.3">
      <c r="A57">
        <f>'Raw Data'!A57</f>
        <v>55</v>
      </c>
      <c r="B57" t="str">
        <f>'Raw Data'!B57</f>
        <v>Point</v>
      </c>
      <c r="C57">
        <f>'Raw Data'!C57</f>
        <v>26</v>
      </c>
      <c r="D57">
        <f>'Raw Data'!D57</f>
        <v>829</v>
      </c>
      <c r="E57" t="str">
        <f>'Raw Data'!E57</f>
        <v>Point</v>
      </c>
      <c r="F57">
        <f>'Raw Data'!F57</f>
        <v>4388470</v>
      </c>
      <c r="G57" t="str">
        <f>'Raw Data'!G57</f>
        <v>Gsp Post 00</v>
      </c>
      <c r="H57" s="3">
        <f>'Raw Data'!H57</f>
        <v>41349</v>
      </c>
      <c r="L57">
        <f t="shared" si="0"/>
        <v>0</v>
      </c>
      <c r="M57" s="5">
        <f t="shared" si="1"/>
        <v>41349</v>
      </c>
      <c r="N57" s="5">
        <f t="shared" si="9"/>
        <v>2013</v>
      </c>
      <c r="O57" s="5" t="str" cm="1">
        <f t="array" ref="O57">_xlfn.IFS(N57&lt;=2016,"before treatment",N57=2017,"unknown",N57&gt;2017,"after treatment")</f>
        <v>before treatment</v>
      </c>
      <c r="P57" s="5">
        <f t="shared" si="2"/>
        <v>1</v>
      </c>
      <c r="Q57" s="5">
        <f t="shared" si="3"/>
        <v>0</v>
      </c>
      <c r="R57" t="str">
        <f>'Raw Data'!I57</f>
        <v>Catoosa</v>
      </c>
      <c r="S57" t="str">
        <f>'Raw Data'!J57</f>
        <v>State Route 2</v>
      </c>
      <c r="T57" t="str">
        <f>'Raw Data'!K57</f>
        <v>Private Dr</v>
      </c>
      <c r="U57" t="str">
        <f>'Raw Data'!L57</f>
        <v>(O) No Injury</v>
      </c>
      <c r="V57">
        <f>'Raw Data'!M57</f>
        <v>0</v>
      </c>
      <c r="W57">
        <f>'Raw Data'!N57</f>
        <v>0</v>
      </c>
      <c r="X57">
        <f>'Raw Data'!O57</f>
        <v>0</v>
      </c>
      <c r="Y57" t="str">
        <f>'Raw Data'!P57</f>
        <v>Rear End</v>
      </c>
      <c r="Z57" t="str">
        <f>'Raw Data'!Q57</f>
        <v>On Roadway - Driveway Intersection</v>
      </c>
      <c r="AA57" t="str">
        <f>'Raw Data'!R57</f>
        <v>["Motor Vehicle in Motion","Motor Vehicle in Motion"]</v>
      </c>
      <c r="AB57" t="str">
        <f>'Raw Data'!S57</f>
        <v>["Motor Vehicle in Motion","Motor Vehicle in Motion"]</v>
      </c>
      <c r="AC57" t="str">
        <f>'Raw Data'!T57</f>
        <v>["Following Too Close","No Contributing Factors"]</v>
      </c>
      <c r="AD57">
        <f>'Raw Data'!U57</f>
        <v>2</v>
      </c>
      <c r="AE57" s="5" t="str">
        <f t="shared" si="10"/>
        <v>No</v>
      </c>
      <c r="AF57" t="str">
        <f>'Raw Data'!V57</f>
        <v>["Stopped","Stopped"]</v>
      </c>
      <c r="AG57" s="5">
        <f t="shared" si="4"/>
        <v>0</v>
      </c>
      <c r="AH57" t="str">
        <f>'Raw Data'!W57</f>
        <v>["East","East"]</v>
      </c>
      <c r="AI57" t="str">
        <f>'Raw Data'!X57</f>
        <v>Daylight</v>
      </c>
      <c r="AJ57" t="str">
        <f>'Raw Data'!Y57</f>
        <v>Dry</v>
      </c>
      <c r="AK57">
        <f>'Raw Data'!Z57</f>
        <v>0</v>
      </c>
      <c r="AL57" t="str">
        <f>'Raw Data'!AA57</f>
        <v>["Lap and Shoulder Belt Used","Lap and Shoulder Belt Used","Lap and Shoulder Belt Used"]</v>
      </c>
      <c r="AM57" s="5">
        <f t="shared" si="5"/>
        <v>0</v>
      </c>
      <c r="AN57" t="str">
        <f>'Raw Data'!AB57</f>
        <v>["Passenger Car","Sports Utility Vehicle (SUV)"]</v>
      </c>
      <c r="AO57" t="str">
        <f>'Raw Data'!AC57</f>
        <v>0471000200I</v>
      </c>
      <c r="AP57">
        <f>'Raw Data'!AD57</f>
        <v>12.767761999999999</v>
      </c>
      <c r="AQ57">
        <f>'Raw Data'!AE57</f>
        <v>34.907421999999997</v>
      </c>
      <c r="AR57">
        <f>'Raw Data'!AF57</f>
        <v>-85.063051000000002</v>
      </c>
      <c r="AS57">
        <f>'Raw Data'!AG57</f>
        <v>13</v>
      </c>
      <c r="AT57">
        <f>'Raw Data'!AH57</f>
        <v>13</v>
      </c>
      <c r="AU57">
        <f>'Raw Data'!AI57</f>
        <v>328</v>
      </c>
      <c r="AV57" t="str">
        <f>'Raw Data'!AJ57</f>
        <v>D6_0002_00_I</v>
      </c>
      <c r="AW57">
        <f>'Raw Data'!AK57</f>
        <v>159</v>
      </c>
      <c r="AX57">
        <f>'Raw Data'!AL57</f>
        <v>179</v>
      </c>
      <c r="AY57" t="str">
        <f>'Raw Data'!AM57</f>
        <v>simple</v>
      </c>
      <c r="AZ57">
        <f>'Raw Data'!AN57</f>
        <v>554.4</v>
      </c>
      <c r="BA57">
        <f>'Raw Data'!AO57</f>
        <v>105.5</v>
      </c>
      <c r="BB57">
        <f>'Raw Data'!AP57</f>
        <v>1019.4</v>
      </c>
      <c r="BC57">
        <f>'Raw Data'!AQ57</f>
        <v>-85.063743000000002</v>
      </c>
      <c r="BD57">
        <f>'Raw Data'!AR57</f>
        <v>34.90728</v>
      </c>
      <c r="BE57">
        <f>'Raw Data'!AS57</f>
        <v>-85.061059999999998</v>
      </c>
      <c r="BF57">
        <f>'Raw Data'!AT57</f>
        <v>34.906241999999999</v>
      </c>
      <c r="BG57" t="str">
        <f>'Raw Data'!AU57</f>
        <v>0471000200I</v>
      </c>
      <c r="BH57">
        <f>'Raw Data'!AV57</f>
        <v>1</v>
      </c>
      <c r="BI57">
        <f>'Raw Data'!AW57</f>
        <v>47</v>
      </c>
      <c r="BJ57">
        <f>'Raw Data'!AX57</f>
        <v>2</v>
      </c>
      <c r="BK57">
        <f>'Raw Data'!AY57</f>
        <v>0</v>
      </c>
      <c r="BL57">
        <f>'Raw Data'!AZ57</f>
        <v>55</v>
      </c>
      <c r="BM57">
        <f>'Raw Data'!BA57</f>
        <v>9.5299999999999994</v>
      </c>
      <c r="BN57">
        <f>'Raw Data'!BB57</f>
        <v>9.41</v>
      </c>
      <c r="BO57">
        <f>'Raw Data'!BC57</f>
        <v>817.9</v>
      </c>
      <c r="BP57">
        <f>'Raw Data'!BD57</f>
        <v>809.4</v>
      </c>
      <c r="BQ57">
        <f>'Raw Data'!BE57</f>
        <v>800.2</v>
      </c>
      <c r="BR57">
        <f>'Raw Data'!BF57</f>
        <v>55</v>
      </c>
      <c r="BS57">
        <f>'Raw Data'!BG57</f>
        <v>48.1</v>
      </c>
      <c r="BT57">
        <f>'Raw Data'!BH57</f>
        <v>6.9</v>
      </c>
      <c r="BU57">
        <f>'Raw Data'!BI57</f>
        <v>44187</v>
      </c>
      <c r="BV57" t="str">
        <f>'Raw Data'!BJ57</f>
        <v>NONE</v>
      </c>
      <c r="BW57">
        <f>'Raw Data'!BK57</f>
        <v>3.2130000000000001E-3</v>
      </c>
      <c r="BX57">
        <f>'Raw Data'!BL57</f>
        <v>7450</v>
      </c>
      <c r="BY57">
        <f>'Raw Data'!BM57</f>
        <v>7334</v>
      </c>
      <c r="BZ57" t="str">
        <f>'Raw Data'!BN57</f>
        <v>0471000200I</v>
      </c>
      <c r="CA57" t="str">
        <f>'Raw Data'!BO57</f>
        <v>CATOOSA</v>
      </c>
      <c r="CB57">
        <f>'Raw Data'!BP57</f>
        <v>1</v>
      </c>
      <c r="CC57">
        <f>'Raw Data'!BQ57</f>
        <v>200</v>
      </c>
      <c r="CD57">
        <f>'Raw Data'!BR57</f>
        <v>6</v>
      </c>
      <c r="CE57">
        <f>'Raw Data'!BS57</f>
        <v>1</v>
      </c>
      <c r="CF57">
        <f>'Raw Data'!BT57</f>
        <v>2</v>
      </c>
      <c r="CG57">
        <f>'Raw Data'!BU57</f>
        <v>1</v>
      </c>
      <c r="CH57">
        <f>'Raw Data'!BV57</f>
        <v>1</v>
      </c>
      <c r="CI57">
        <f>'Raw Data'!BW57</f>
        <v>2</v>
      </c>
      <c r="CJ57">
        <f>'Raw Data'!BX57</f>
        <v>0</v>
      </c>
      <c r="CK57">
        <f>'Raw Data'!BY57</f>
        <v>4</v>
      </c>
      <c r="CL57" t="str">
        <f>'Raw Data'!BZ57</f>
        <v>N</v>
      </c>
      <c r="CM57">
        <f t="shared" si="11"/>
        <v>0</v>
      </c>
      <c r="CN57">
        <f>'Raw Data'!CA57</f>
        <v>47</v>
      </c>
      <c r="CO57">
        <f>'Raw Data'!CB57</f>
        <v>2</v>
      </c>
      <c r="CP57">
        <f>'Raw Data'!CC57</f>
        <v>0</v>
      </c>
      <c r="CQ57" t="str">
        <f>'Raw Data'!CD57</f>
        <v>Not Urban</v>
      </c>
      <c r="CR57" t="str">
        <f>'Raw Data'!CE57</f>
        <v>Not Urban</v>
      </c>
      <c r="CS57">
        <f>'Raw Data'!CF57</f>
        <v>0</v>
      </c>
      <c r="CT57">
        <f>'Raw Data'!CG57</f>
        <v>55</v>
      </c>
      <c r="CU57">
        <f>'Raw Data'!CH57</f>
        <v>6020</v>
      </c>
      <c r="CV57" t="str">
        <f>'Raw Data'!CI57</f>
        <v xml:space="preserve"> </v>
      </c>
      <c r="CW57">
        <f>'Raw Data'!CJ57</f>
        <v>0</v>
      </c>
      <c r="CX57">
        <f>'Raw Data'!CK57</f>
        <v>0.93230299999999999</v>
      </c>
      <c r="CY57">
        <f>'Raw Data'!CL57</f>
        <v>14</v>
      </c>
      <c r="CZ57" t="str">
        <f>'Raw Data'!CM57</f>
        <v>State Mainline</v>
      </c>
      <c r="DA57">
        <f>'Raw Data'!CN57</f>
        <v>6020</v>
      </c>
      <c r="DB57">
        <f>'Raw Data'!CO57</f>
        <v>61605</v>
      </c>
      <c r="DC57">
        <f>'Raw Data'!CP57</f>
        <v>12.256</v>
      </c>
      <c r="DD57">
        <f>'Raw Data'!CQ57</f>
        <v>13.188000000000001</v>
      </c>
      <c r="DE57">
        <f>'Raw Data'!CR57</f>
        <v>61605</v>
      </c>
      <c r="DF57">
        <f>'Raw Data'!CS57</f>
        <v>0</v>
      </c>
      <c r="DG57">
        <f>'Raw Data'!CT57</f>
        <v>4922.8054970000003</v>
      </c>
      <c r="DH57">
        <f>'Raw Data'!CU57</f>
        <v>100</v>
      </c>
      <c r="DI57">
        <f>'Raw Data'!CV57</f>
        <v>7356</v>
      </c>
      <c r="DJ57">
        <f>'Raw Data'!CW57</f>
        <v>3.3626000000000003E-2</v>
      </c>
      <c r="DK57">
        <f>'Raw Data'!CX57</f>
        <v>0</v>
      </c>
      <c r="DL57">
        <f>'Raw Data'!CY57</f>
        <v>3.2130000000000001E-3</v>
      </c>
      <c r="DM57">
        <f>'Raw Data'!CZ57</f>
        <v>86</v>
      </c>
      <c r="DN57" t="str">
        <f>'Raw Data'!DA57</f>
        <v>047-0038</v>
      </c>
      <c r="DO57" t="str">
        <f>'Raw Data'!DB57</f>
        <v>4R : Rural Minor Arterial</v>
      </c>
      <c r="DP57" t="str">
        <f>'Raw Data'!DC57</f>
        <v>34.905714, -85.069578</v>
      </c>
      <c r="DQ57">
        <f>'Raw Data'!DD57</f>
        <v>-85.069578000000007</v>
      </c>
      <c r="DR57">
        <f>'Raw Data'!DE57</f>
        <v>34.905714000000003</v>
      </c>
      <c r="DS57">
        <f>'Raw Data'!DF57</f>
        <v>34.905714000000003</v>
      </c>
      <c r="DT57">
        <f>'Raw Data'!DG57</f>
        <v>-85.069578000000007</v>
      </c>
      <c r="DU57">
        <f>'Raw Data'!DH57</f>
        <v>6.0410000000000004E-3</v>
      </c>
      <c r="DV57">
        <f>'Raw Data'!DI57</f>
        <v>3.2130000000000001E-3</v>
      </c>
      <c r="DW57">
        <f>'Raw Data'!DJ57</f>
        <v>13</v>
      </c>
      <c r="DX57" s="11">
        <f t="shared" si="12"/>
        <v>5166.666666666667</v>
      </c>
      <c r="DY57" s="5">
        <f t="shared" si="13"/>
        <v>5585</v>
      </c>
      <c r="DZ57" s="5">
        <f t="shared" si="6"/>
        <v>-418.33333333333303</v>
      </c>
      <c r="EA57" s="5">
        <f t="shared" si="7"/>
        <v>-7.4903014025663933E-2</v>
      </c>
      <c r="EB57" s="5">
        <f t="shared" si="8"/>
        <v>5375.8333333333339</v>
      </c>
      <c r="EC57">
        <f>'Raw Data'!DK57</f>
        <v>4930</v>
      </c>
      <c r="ED57">
        <f>'Raw Data'!DL57</f>
        <v>6.8</v>
      </c>
      <c r="EE57">
        <f>'Raw Data'!DM57</f>
        <v>5360</v>
      </c>
      <c r="EF57">
        <f>'Raw Data'!DN57</f>
        <v>6.8</v>
      </c>
      <c r="EG57">
        <f>'Raw Data'!DO57</f>
        <v>5210</v>
      </c>
      <c r="EH57">
        <f>'Raw Data'!DP57</f>
        <v>6.8</v>
      </c>
      <c r="EI57">
        <f>'Raw Data'!DQ57</f>
        <v>5120</v>
      </c>
      <c r="EJ57">
        <f>'Raw Data'!DR57</f>
        <v>0</v>
      </c>
      <c r="EK57">
        <f>'Raw Data'!DS57</f>
        <v>6020</v>
      </c>
      <c r="EL57">
        <f>'Raw Data'!DT57</f>
        <v>7.1</v>
      </c>
      <c r="EM57">
        <f>'Raw Data'!DU57</f>
        <v>5780</v>
      </c>
      <c r="EN57">
        <f>'Raw Data'!DV57</f>
        <v>7.1</v>
      </c>
      <c r="EO57">
        <f>'Raw Data'!DW57</f>
        <v>5500</v>
      </c>
      <c r="EP57">
        <f>'Raw Data'!DX57</f>
        <v>7.5</v>
      </c>
      <c r="EQ57">
        <f>'Raw Data'!DY57</f>
        <v>5040</v>
      </c>
      <c r="ER57">
        <f>'Raw Data'!DZ57</f>
        <v>7.5</v>
      </c>
      <c r="ES57">
        <f>'Raw Data'!EA57</f>
        <v>5030</v>
      </c>
      <c r="ET57">
        <f>'Raw Data'!EB57</f>
        <v>7.5</v>
      </c>
      <c r="EU57">
        <f>'Raw Data'!EC57</f>
        <v>5050</v>
      </c>
      <c r="EV57">
        <f>'Raw Data'!ED57</f>
        <v>0</v>
      </c>
      <c r="EW57">
        <f>'Raw Data'!EE57</f>
        <v>0</v>
      </c>
    </row>
    <row r="58" spans="1:153" x14ac:dyDescent="0.3">
      <c r="A58">
        <f>'Raw Data'!A58</f>
        <v>56</v>
      </c>
      <c r="B58" t="str">
        <f>'Raw Data'!B58</f>
        <v>Point</v>
      </c>
      <c r="C58">
        <f>'Raw Data'!C58</f>
        <v>220</v>
      </c>
      <c r="D58">
        <f>'Raw Data'!D58</f>
        <v>663</v>
      </c>
      <c r="E58" t="str">
        <f>'Raw Data'!E58</f>
        <v>Point</v>
      </c>
      <c r="F58">
        <f>'Raw Data'!F58</f>
        <v>5544194</v>
      </c>
      <c r="G58" t="str">
        <f>'Raw Data'!G58</f>
        <v>Gsp Post 00</v>
      </c>
      <c r="H58" s="3">
        <f>'Raw Data'!H58</f>
        <v>42344</v>
      </c>
      <c r="L58">
        <f t="shared" si="0"/>
        <v>0</v>
      </c>
      <c r="M58" s="5">
        <f t="shared" si="1"/>
        <v>42344</v>
      </c>
      <c r="N58" s="5">
        <f t="shared" si="9"/>
        <v>2015</v>
      </c>
      <c r="O58" s="5" t="str" cm="1">
        <f t="array" ref="O58">_xlfn.IFS(N58&lt;=2016,"before treatment",N58=2017,"unknown",N58&gt;2017,"after treatment")</f>
        <v>before treatment</v>
      </c>
      <c r="P58" s="5">
        <f t="shared" si="2"/>
        <v>1</v>
      </c>
      <c r="Q58" s="5">
        <f t="shared" si="3"/>
        <v>0</v>
      </c>
      <c r="R58" t="str">
        <f>'Raw Data'!I58</f>
        <v>Catoosa</v>
      </c>
      <c r="S58" t="str">
        <f>'Raw Data'!J58</f>
        <v>State Route 2</v>
      </c>
      <c r="T58" t="str">
        <f>'Raw Data'!K58</f>
        <v>(none)</v>
      </c>
      <c r="U58" t="str">
        <f>'Raw Data'!L58</f>
        <v>(K) Fatal Injury</v>
      </c>
      <c r="V58">
        <f>'Raw Data'!M58</f>
        <v>1</v>
      </c>
      <c r="W58">
        <f>'Raw Data'!N58</f>
        <v>0</v>
      </c>
      <c r="X58">
        <f>'Raw Data'!O58</f>
        <v>0</v>
      </c>
      <c r="Y58" t="str">
        <f>'Raw Data'!P58</f>
        <v>Head On</v>
      </c>
      <c r="Z58" t="str">
        <f>'Raw Data'!Q58</f>
        <v>On Roadway - Non-Intersection</v>
      </c>
      <c r="AA58" t="str">
        <f>'Raw Data'!R58</f>
        <v>["Motor Vehicle in Motion","Motor Vehicle in Motion"]</v>
      </c>
      <c r="AB58" t="str">
        <f>'Raw Data'!S58</f>
        <v>["Motor Vehicle in Motion","Motor Vehicle in Motion"]</v>
      </c>
      <c r="AC58" t="str">
        <f>'Raw Data'!T58</f>
        <v>["Improper Passing","No Contributing Factors"]</v>
      </c>
      <c r="AD58">
        <f>'Raw Data'!U58</f>
        <v>2</v>
      </c>
      <c r="AE58" s="5" t="str">
        <f t="shared" si="10"/>
        <v>No</v>
      </c>
      <c r="AF58" t="str">
        <f>'Raw Data'!V58</f>
        <v>["Negotiating a Curve","Negotiating a Curve"]</v>
      </c>
      <c r="AG58" s="5">
        <f t="shared" si="4"/>
        <v>0</v>
      </c>
      <c r="AH58" t="str">
        <f>'Raw Data'!W58</f>
        <v>["East","West"]</v>
      </c>
      <c r="AI58" t="str">
        <f>'Raw Data'!X58</f>
        <v>Dark-Not Lighted</v>
      </c>
      <c r="AJ58" t="str">
        <f>'Raw Data'!Y58</f>
        <v>Dry</v>
      </c>
      <c r="AK58">
        <f>'Raw Data'!Z58</f>
        <v>0</v>
      </c>
      <c r="AL58" t="str">
        <f>'Raw Data'!AA58</f>
        <v>["Lap and Shoulder Belt Used","None Used"]</v>
      </c>
      <c r="AM58" s="5">
        <f t="shared" si="5"/>
        <v>1</v>
      </c>
      <c r="AN58" t="str">
        <f>'Raw Data'!AB58</f>
        <v>["Motorcycle","Pickup Truck"]</v>
      </c>
      <c r="AO58" t="str">
        <f>'Raw Data'!AC58</f>
        <v>0471000200I</v>
      </c>
      <c r="AP58">
        <f>'Raw Data'!AD58</f>
        <v>12.801924</v>
      </c>
      <c r="AQ58">
        <f>'Raw Data'!AE58</f>
        <v>34.907395000000001</v>
      </c>
      <c r="AR58">
        <f>'Raw Data'!AF58</f>
        <v>-85.062456999999995</v>
      </c>
      <c r="AS58">
        <f>'Raw Data'!AG58</f>
        <v>13</v>
      </c>
      <c r="AT58">
        <f>'Raw Data'!AH58</f>
        <v>13</v>
      </c>
      <c r="AU58">
        <f>'Raw Data'!AI58</f>
        <v>328</v>
      </c>
      <c r="AV58" t="str">
        <f>'Raw Data'!AJ58</f>
        <v>D6_0002_00_I</v>
      </c>
      <c r="AW58">
        <f>'Raw Data'!AK58</f>
        <v>159</v>
      </c>
      <c r="AX58">
        <f>'Raw Data'!AL58</f>
        <v>179</v>
      </c>
      <c r="AY58" t="str">
        <f>'Raw Data'!AM58</f>
        <v>simple</v>
      </c>
      <c r="AZ58">
        <f>'Raw Data'!AN58</f>
        <v>554.4</v>
      </c>
      <c r="BA58">
        <f>'Raw Data'!AO58</f>
        <v>105.5</v>
      </c>
      <c r="BB58">
        <f>'Raw Data'!AP58</f>
        <v>1019.4</v>
      </c>
      <c r="BC58">
        <f>'Raw Data'!AQ58</f>
        <v>-85.063743000000002</v>
      </c>
      <c r="BD58">
        <f>'Raw Data'!AR58</f>
        <v>34.90728</v>
      </c>
      <c r="BE58">
        <f>'Raw Data'!AS58</f>
        <v>-85.061059999999998</v>
      </c>
      <c r="BF58">
        <f>'Raw Data'!AT58</f>
        <v>34.906241999999999</v>
      </c>
      <c r="BG58" t="str">
        <f>'Raw Data'!AU58</f>
        <v>0471000200I</v>
      </c>
      <c r="BH58">
        <f>'Raw Data'!AV58</f>
        <v>1</v>
      </c>
      <c r="BI58">
        <f>'Raw Data'!AW58</f>
        <v>47</v>
      </c>
      <c r="BJ58">
        <f>'Raw Data'!AX58</f>
        <v>2</v>
      </c>
      <c r="BK58">
        <f>'Raw Data'!AY58</f>
        <v>0</v>
      </c>
      <c r="BL58">
        <f>'Raw Data'!AZ58</f>
        <v>55</v>
      </c>
      <c r="BM58">
        <f>'Raw Data'!BA58</f>
        <v>9.5299999999999994</v>
      </c>
      <c r="BN58">
        <f>'Raw Data'!BB58</f>
        <v>9.41</v>
      </c>
      <c r="BO58">
        <f>'Raw Data'!BC58</f>
        <v>817.9</v>
      </c>
      <c r="BP58">
        <f>'Raw Data'!BD58</f>
        <v>809.4</v>
      </c>
      <c r="BQ58">
        <f>'Raw Data'!BE58</f>
        <v>800.2</v>
      </c>
      <c r="BR58">
        <f>'Raw Data'!BF58</f>
        <v>55</v>
      </c>
      <c r="BS58">
        <f>'Raw Data'!BG58</f>
        <v>48.1</v>
      </c>
      <c r="BT58">
        <f>'Raw Data'!BH58</f>
        <v>6.9</v>
      </c>
      <c r="BU58">
        <f>'Raw Data'!BI58</f>
        <v>44187</v>
      </c>
      <c r="BV58" t="str">
        <f>'Raw Data'!BJ58</f>
        <v>NONE</v>
      </c>
      <c r="BW58">
        <f>'Raw Data'!BK58</f>
        <v>3.2130000000000001E-3</v>
      </c>
      <c r="BX58">
        <f>'Raw Data'!BL58</f>
        <v>7450</v>
      </c>
      <c r="BY58">
        <f>'Raw Data'!BM58</f>
        <v>7334</v>
      </c>
      <c r="BZ58" t="str">
        <f>'Raw Data'!BN58</f>
        <v>0471000200I</v>
      </c>
      <c r="CA58" t="str">
        <f>'Raw Data'!BO58</f>
        <v>CATOOSA</v>
      </c>
      <c r="CB58">
        <f>'Raw Data'!BP58</f>
        <v>1</v>
      </c>
      <c r="CC58">
        <f>'Raw Data'!BQ58</f>
        <v>200</v>
      </c>
      <c r="CD58">
        <f>'Raw Data'!BR58</f>
        <v>6</v>
      </c>
      <c r="CE58">
        <f>'Raw Data'!BS58</f>
        <v>1</v>
      </c>
      <c r="CF58">
        <f>'Raw Data'!BT58</f>
        <v>2</v>
      </c>
      <c r="CG58">
        <f>'Raw Data'!BU58</f>
        <v>1</v>
      </c>
      <c r="CH58">
        <f>'Raw Data'!BV58</f>
        <v>1</v>
      </c>
      <c r="CI58">
        <f>'Raw Data'!BW58</f>
        <v>2</v>
      </c>
      <c r="CJ58">
        <f>'Raw Data'!BX58</f>
        <v>0</v>
      </c>
      <c r="CK58">
        <f>'Raw Data'!BY58</f>
        <v>4</v>
      </c>
      <c r="CL58" t="str">
        <f>'Raw Data'!BZ58</f>
        <v>N</v>
      </c>
      <c r="CM58">
        <f t="shared" si="11"/>
        <v>0</v>
      </c>
      <c r="CN58">
        <f>'Raw Data'!CA58</f>
        <v>47</v>
      </c>
      <c r="CO58">
        <f>'Raw Data'!CB58</f>
        <v>2</v>
      </c>
      <c r="CP58">
        <f>'Raw Data'!CC58</f>
        <v>0</v>
      </c>
      <c r="CQ58" t="str">
        <f>'Raw Data'!CD58</f>
        <v>Not Urban</v>
      </c>
      <c r="CR58" t="str">
        <f>'Raw Data'!CE58</f>
        <v>Not Urban</v>
      </c>
      <c r="CS58">
        <f>'Raw Data'!CF58</f>
        <v>0</v>
      </c>
      <c r="CT58">
        <f>'Raw Data'!CG58</f>
        <v>55</v>
      </c>
      <c r="CU58">
        <f>'Raw Data'!CH58</f>
        <v>6020</v>
      </c>
      <c r="CV58" t="str">
        <f>'Raw Data'!CI58</f>
        <v xml:space="preserve"> </v>
      </c>
      <c r="CW58">
        <f>'Raw Data'!CJ58</f>
        <v>0</v>
      </c>
      <c r="CX58">
        <f>'Raw Data'!CK58</f>
        <v>0.93230299999999999</v>
      </c>
      <c r="CY58">
        <f>'Raw Data'!CL58</f>
        <v>14</v>
      </c>
      <c r="CZ58" t="str">
        <f>'Raw Data'!CM58</f>
        <v>State Mainline</v>
      </c>
      <c r="DA58">
        <f>'Raw Data'!CN58</f>
        <v>6020</v>
      </c>
      <c r="DB58">
        <f>'Raw Data'!CO58</f>
        <v>61605</v>
      </c>
      <c r="DC58">
        <f>'Raw Data'!CP58</f>
        <v>12.256</v>
      </c>
      <c r="DD58">
        <f>'Raw Data'!CQ58</f>
        <v>13.188000000000001</v>
      </c>
      <c r="DE58">
        <f>'Raw Data'!CR58</f>
        <v>61605</v>
      </c>
      <c r="DF58">
        <f>'Raw Data'!CS58</f>
        <v>0</v>
      </c>
      <c r="DG58">
        <f>'Raw Data'!CT58</f>
        <v>4922.8054970000003</v>
      </c>
      <c r="DH58">
        <f>'Raw Data'!CU58</f>
        <v>100</v>
      </c>
      <c r="DI58">
        <f>'Raw Data'!CV58</f>
        <v>7356</v>
      </c>
      <c r="DJ58">
        <f>'Raw Data'!CW58</f>
        <v>3.3626000000000003E-2</v>
      </c>
      <c r="DK58">
        <f>'Raw Data'!CX58</f>
        <v>0</v>
      </c>
      <c r="DL58">
        <f>'Raw Data'!CY58</f>
        <v>3.2130000000000001E-3</v>
      </c>
      <c r="DM58">
        <f>'Raw Data'!CZ58</f>
        <v>86</v>
      </c>
      <c r="DN58" t="str">
        <f>'Raw Data'!DA58</f>
        <v>047-0038</v>
      </c>
      <c r="DO58" t="str">
        <f>'Raw Data'!DB58</f>
        <v>4R : Rural Minor Arterial</v>
      </c>
      <c r="DP58" t="str">
        <f>'Raw Data'!DC58</f>
        <v>34.905714, -85.069578</v>
      </c>
      <c r="DQ58">
        <f>'Raw Data'!DD58</f>
        <v>-85.069578000000007</v>
      </c>
      <c r="DR58">
        <f>'Raw Data'!DE58</f>
        <v>34.905714000000003</v>
      </c>
      <c r="DS58">
        <f>'Raw Data'!DF58</f>
        <v>34.905714000000003</v>
      </c>
      <c r="DT58">
        <f>'Raw Data'!DG58</f>
        <v>-85.069578000000007</v>
      </c>
      <c r="DU58">
        <f>'Raw Data'!DH58</f>
        <v>6.0410000000000004E-3</v>
      </c>
      <c r="DV58">
        <f>'Raw Data'!DI58</f>
        <v>3.2130000000000001E-3</v>
      </c>
      <c r="DW58">
        <f>'Raw Data'!DJ58</f>
        <v>13</v>
      </c>
      <c r="DX58" s="11">
        <f t="shared" si="12"/>
        <v>5166.666666666667</v>
      </c>
      <c r="DY58" s="5">
        <f t="shared" si="13"/>
        <v>5585</v>
      </c>
      <c r="DZ58" s="5">
        <f t="shared" si="6"/>
        <v>-418.33333333333303</v>
      </c>
      <c r="EA58" s="5">
        <f t="shared" si="7"/>
        <v>-7.4903014025663933E-2</v>
      </c>
      <c r="EB58" s="5">
        <f t="shared" si="8"/>
        <v>5375.8333333333339</v>
      </c>
      <c r="EC58">
        <f>'Raw Data'!DK58</f>
        <v>4930</v>
      </c>
      <c r="ED58">
        <f>'Raw Data'!DL58</f>
        <v>6.8</v>
      </c>
      <c r="EE58">
        <f>'Raw Data'!DM58</f>
        <v>5360</v>
      </c>
      <c r="EF58">
        <f>'Raw Data'!DN58</f>
        <v>6.8</v>
      </c>
      <c r="EG58">
        <f>'Raw Data'!DO58</f>
        <v>5210</v>
      </c>
      <c r="EH58">
        <f>'Raw Data'!DP58</f>
        <v>6.8</v>
      </c>
      <c r="EI58">
        <f>'Raw Data'!DQ58</f>
        <v>5120</v>
      </c>
      <c r="EJ58">
        <f>'Raw Data'!DR58</f>
        <v>0</v>
      </c>
      <c r="EK58">
        <f>'Raw Data'!DS58</f>
        <v>6020</v>
      </c>
      <c r="EL58">
        <f>'Raw Data'!DT58</f>
        <v>7.1</v>
      </c>
      <c r="EM58">
        <f>'Raw Data'!DU58</f>
        <v>5780</v>
      </c>
      <c r="EN58">
        <f>'Raw Data'!DV58</f>
        <v>7.1</v>
      </c>
      <c r="EO58">
        <f>'Raw Data'!DW58</f>
        <v>5500</v>
      </c>
      <c r="EP58">
        <f>'Raw Data'!DX58</f>
        <v>7.5</v>
      </c>
      <c r="EQ58">
        <f>'Raw Data'!DY58</f>
        <v>5040</v>
      </c>
      <c r="ER58">
        <f>'Raw Data'!DZ58</f>
        <v>7.5</v>
      </c>
      <c r="ES58">
        <f>'Raw Data'!EA58</f>
        <v>5030</v>
      </c>
      <c r="ET58">
        <f>'Raw Data'!EB58</f>
        <v>7.5</v>
      </c>
      <c r="EU58">
        <f>'Raw Data'!EC58</f>
        <v>5050</v>
      </c>
      <c r="EV58">
        <f>'Raw Data'!ED58</f>
        <v>0</v>
      </c>
      <c r="EW58">
        <f>'Raw Data'!EE58</f>
        <v>0</v>
      </c>
    </row>
    <row r="59" spans="1:153" x14ac:dyDescent="0.3">
      <c r="A59">
        <f>'Raw Data'!A59</f>
        <v>57</v>
      </c>
      <c r="B59" t="str">
        <f>'Raw Data'!B59</f>
        <v>Point</v>
      </c>
      <c r="C59">
        <f>'Raw Data'!C59</f>
        <v>705</v>
      </c>
      <c r="D59">
        <f>'Raw Data'!D59</f>
        <v>502</v>
      </c>
      <c r="E59" t="str">
        <f>'Raw Data'!E59</f>
        <v>Point</v>
      </c>
      <c r="F59">
        <f>'Raw Data'!F59</f>
        <v>7274484</v>
      </c>
      <c r="G59" t="str">
        <f>'Raw Data'!G59</f>
        <v>Gsp Post 00</v>
      </c>
      <c r="H59" s="3">
        <f>'Raw Data'!H59</f>
        <v>43652</v>
      </c>
      <c r="L59">
        <f t="shared" si="0"/>
        <v>0</v>
      </c>
      <c r="M59" s="5">
        <f t="shared" si="1"/>
        <v>43652</v>
      </c>
      <c r="N59" s="5">
        <f t="shared" si="9"/>
        <v>2019</v>
      </c>
      <c r="O59" s="5" t="str" cm="1">
        <f t="array" ref="O59">_xlfn.IFS(N59&lt;=2016,"before treatment",N59=2017,"unknown",N59&gt;2017,"after treatment")</f>
        <v>after treatment</v>
      </c>
      <c r="P59" s="5">
        <f t="shared" si="2"/>
        <v>0</v>
      </c>
      <c r="Q59" s="5">
        <f t="shared" si="3"/>
        <v>1</v>
      </c>
      <c r="R59" t="str">
        <f>'Raw Data'!I59</f>
        <v>Catoosa</v>
      </c>
      <c r="S59" t="str">
        <f>'Raw Data'!J59</f>
        <v>State Route 2</v>
      </c>
      <c r="T59" t="str">
        <f>'Raw Data'!K59</f>
        <v>(none)</v>
      </c>
      <c r="U59" t="str">
        <f>'Raw Data'!L59</f>
        <v>(B) Suspected Minor/Visible Injury</v>
      </c>
      <c r="V59">
        <f>'Raw Data'!M59</f>
        <v>0</v>
      </c>
      <c r="W59">
        <f>'Raw Data'!N59</f>
        <v>0</v>
      </c>
      <c r="X59">
        <f>'Raw Data'!O59</f>
        <v>1</v>
      </c>
      <c r="Y59" t="str">
        <f>'Raw Data'!P59</f>
        <v>Not a Collision with Motor Vehicle</v>
      </c>
      <c r="Z59" t="str">
        <f>'Raw Data'!Q59</f>
        <v>On Roadway - Non-Intersection</v>
      </c>
      <c r="AA59" t="str">
        <f>'Raw Data'!R59</f>
        <v>Over Turn</v>
      </c>
      <c r="AB59" t="str">
        <f>'Raw Data'!S59</f>
        <v>Over Turn</v>
      </c>
      <c r="AC59" t="str">
        <f>'Raw Data'!T59</f>
        <v>Too Fast for Conditions</v>
      </c>
      <c r="AD59">
        <f>'Raw Data'!U59</f>
        <v>1</v>
      </c>
      <c r="AE59" s="5" t="str">
        <f t="shared" si="10"/>
        <v>Yes</v>
      </c>
      <c r="AF59" t="str">
        <f>'Raw Data'!V59</f>
        <v>Straight</v>
      </c>
      <c r="AG59" s="5">
        <f t="shared" si="4"/>
        <v>0</v>
      </c>
      <c r="AH59" t="str">
        <f>'Raw Data'!W59</f>
        <v>West</v>
      </c>
      <c r="AI59" t="str">
        <f>'Raw Data'!X59</f>
        <v>Daylight</v>
      </c>
      <c r="AJ59" t="str">
        <f>'Raw Data'!Y59</f>
        <v>Dry</v>
      </c>
      <c r="AK59">
        <f>'Raw Data'!Z59</f>
        <v>24</v>
      </c>
      <c r="AL59" t="str">
        <f>'Raw Data'!AA59</f>
        <v>Motorcycle Helmet</v>
      </c>
      <c r="AM59" s="5">
        <f t="shared" si="5"/>
        <v>1</v>
      </c>
      <c r="AN59" t="str">
        <f>'Raw Data'!AB59</f>
        <v>Motorcycle</v>
      </c>
      <c r="AO59" t="str">
        <f>'Raw Data'!AC59</f>
        <v>0471000200I</v>
      </c>
      <c r="AP59">
        <f>'Raw Data'!AD59</f>
        <v>12.754103000000001</v>
      </c>
      <c r="AQ59">
        <f>'Raw Data'!AE59</f>
        <v>34.907387999999997</v>
      </c>
      <c r="AR59">
        <f>'Raw Data'!AF59</f>
        <v>-85.063287000000003</v>
      </c>
      <c r="AS59">
        <f>'Raw Data'!AG59</f>
        <v>13</v>
      </c>
      <c r="AT59">
        <f>'Raw Data'!AH59</f>
        <v>13</v>
      </c>
      <c r="AU59">
        <f>'Raw Data'!AI59</f>
        <v>328</v>
      </c>
      <c r="AV59" t="str">
        <f>'Raw Data'!AJ59</f>
        <v>D6_0002_00_I</v>
      </c>
      <c r="AW59">
        <f>'Raw Data'!AK59</f>
        <v>159</v>
      </c>
      <c r="AX59">
        <f>'Raw Data'!AL59</f>
        <v>179</v>
      </c>
      <c r="AY59" t="str">
        <f>'Raw Data'!AM59</f>
        <v>simple</v>
      </c>
      <c r="AZ59">
        <f>'Raw Data'!AN59</f>
        <v>554.4</v>
      </c>
      <c r="BA59">
        <f>'Raw Data'!AO59</f>
        <v>105.5</v>
      </c>
      <c r="BB59">
        <f>'Raw Data'!AP59</f>
        <v>1019.4</v>
      </c>
      <c r="BC59">
        <f>'Raw Data'!AQ59</f>
        <v>-85.063743000000002</v>
      </c>
      <c r="BD59">
        <f>'Raw Data'!AR59</f>
        <v>34.90728</v>
      </c>
      <c r="BE59">
        <f>'Raw Data'!AS59</f>
        <v>-85.061059999999998</v>
      </c>
      <c r="BF59">
        <f>'Raw Data'!AT59</f>
        <v>34.906241999999999</v>
      </c>
      <c r="BG59" t="str">
        <f>'Raw Data'!AU59</f>
        <v>0471000200I</v>
      </c>
      <c r="BH59">
        <f>'Raw Data'!AV59</f>
        <v>1</v>
      </c>
      <c r="BI59">
        <f>'Raw Data'!AW59</f>
        <v>47</v>
      </c>
      <c r="BJ59">
        <f>'Raw Data'!AX59</f>
        <v>2</v>
      </c>
      <c r="BK59">
        <f>'Raw Data'!AY59</f>
        <v>0</v>
      </c>
      <c r="BL59">
        <f>'Raw Data'!AZ59</f>
        <v>55</v>
      </c>
      <c r="BM59">
        <f>'Raw Data'!BA59</f>
        <v>9.5299999999999994</v>
      </c>
      <c r="BN59">
        <f>'Raw Data'!BB59</f>
        <v>9.41</v>
      </c>
      <c r="BO59">
        <f>'Raw Data'!BC59</f>
        <v>817.9</v>
      </c>
      <c r="BP59">
        <f>'Raw Data'!BD59</f>
        <v>809.4</v>
      </c>
      <c r="BQ59">
        <f>'Raw Data'!BE59</f>
        <v>800.2</v>
      </c>
      <c r="BR59">
        <f>'Raw Data'!BF59</f>
        <v>55</v>
      </c>
      <c r="BS59">
        <f>'Raw Data'!BG59</f>
        <v>48.1</v>
      </c>
      <c r="BT59">
        <f>'Raw Data'!BH59</f>
        <v>6.9</v>
      </c>
      <c r="BU59">
        <f>'Raw Data'!BI59</f>
        <v>44187</v>
      </c>
      <c r="BV59" t="str">
        <f>'Raw Data'!BJ59</f>
        <v>NONE</v>
      </c>
      <c r="BW59">
        <f>'Raw Data'!BK59</f>
        <v>3.2130000000000001E-3</v>
      </c>
      <c r="BX59">
        <f>'Raw Data'!BL59</f>
        <v>7450</v>
      </c>
      <c r="BY59">
        <f>'Raw Data'!BM59</f>
        <v>7334</v>
      </c>
      <c r="BZ59" t="str">
        <f>'Raw Data'!BN59</f>
        <v>0471000200I</v>
      </c>
      <c r="CA59" t="str">
        <f>'Raw Data'!BO59</f>
        <v>CATOOSA</v>
      </c>
      <c r="CB59">
        <f>'Raw Data'!BP59</f>
        <v>1</v>
      </c>
      <c r="CC59">
        <f>'Raw Data'!BQ59</f>
        <v>200</v>
      </c>
      <c r="CD59">
        <f>'Raw Data'!BR59</f>
        <v>6</v>
      </c>
      <c r="CE59">
        <f>'Raw Data'!BS59</f>
        <v>1</v>
      </c>
      <c r="CF59">
        <f>'Raw Data'!BT59</f>
        <v>2</v>
      </c>
      <c r="CG59">
        <f>'Raw Data'!BU59</f>
        <v>1</v>
      </c>
      <c r="CH59">
        <f>'Raw Data'!BV59</f>
        <v>1</v>
      </c>
      <c r="CI59">
        <f>'Raw Data'!BW59</f>
        <v>2</v>
      </c>
      <c r="CJ59">
        <f>'Raw Data'!BX59</f>
        <v>0</v>
      </c>
      <c r="CK59">
        <f>'Raw Data'!BY59</f>
        <v>4</v>
      </c>
      <c r="CL59" t="str">
        <f>'Raw Data'!BZ59</f>
        <v>N</v>
      </c>
      <c r="CM59">
        <f t="shared" si="11"/>
        <v>0</v>
      </c>
      <c r="CN59">
        <f>'Raw Data'!CA59</f>
        <v>47</v>
      </c>
      <c r="CO59">
        <f>'Raw Data'!CB59</f>
        <v>2</v>
      </c>
      <c r="CP59">
        <f>'Raw Data'!CC59</f>
        <v>0</v>
      </c>
      <c r="CQ59" t="str">
        <f>'Raw Data'!CD59</f>
        <v>Not Urban</v>
      </c>
      <c r="CR59" t="str">
        <f>'Raw Data'!CE59</f>
        <v>Not Urban</v>
      </c>
      <c r="CS59">
        <f>'Raw Data'!CF59</f>
        <v>0</v>
      </c>
      <c r="CT59">
        <f>'Raw Data'!CG59</f>
        <v>55</v>
      </c>
      <c r="CU59">
        <f>'Raw Data'!CH59</f>
        <v>6020</v>
      </c>
      <c r="CV59" t="str">
        <f>'Raw Data'!CI59</f>
        <v xml:space="preserve"> </v>
      </c>
      <c r="CW59">
        <f>'Raw Data'!CJ59</f>
        <v>0</v>
      </c>
      <c r="CX59">
        <f>'Raw Data'!CK59</f>
        <v>0.93230299999999999</v>
      </c>
      <c r="CY59">
        <f>'Raw Data'!CL59</f>
        <v>14</v>
      </c>
      <c r="CZ59" t="str">
        <f>'Raw Data'!CM59</f>
        <v>State Mainline</v>
      </c>
      <c r="DA59">
        <f>'Raw Data'!CN59</f>
        <v>6020</v>
      </c>
      <c r="DB59">
        <f>'Raw Data'!CO59</f>
        <v>61605</v>
      </c>
      <c r="DC59">
        <f>'Raw Data'!CP59</f>
        <v>12.256</v>
      </c>
      <c r="DD59">
        <f>'Raw Data'!CQ59</f>
        <v>13.188000000000001</v>
      </c>
      <c r="DE59">
        <f>'Raw Data'!CR59</f>
        <v>61605</v>
      </c>
      <c r="DF59">
        <f>'Raw Data'!CS59</f>
        <v>0</v>
      </c>
      <c r="DG59">
        <f>'Raw Data'!CT59</f>
        <v>4922.8054970000003</v>
      </c>
      <c r="DH59">
        <f>'Raw Data'!CU59</f>
        <v>100</v>
      </c>
      <c r="DI59">
        <f>'Raw Data'!CV59</f>
        <v>7356</v>
      </c>
      <c r="DJ59">
        <f>'Raw Data'!CW59</f>
        <v>3.3626000000000003E-2</v>
      </c>
      <c r="DK59">
        <f>'Raw Data'!CX59</f>
        <v>0</v>
      </c>
      <c r="DL59">
        <f>'Raw Data'!CY59</f>
        <v>3.2130000000000001E-3</v>
      </c>
      <c r="DM59">
        <f>'Raw Data'!CZ59</f>
        <v>86</v>
      </c>
      <c r="DN59" t="str">
        <f>'Raw Data'!DA59</f>
        <v>047-0038</v>
      </c>
      <c r="DO59" t="str">
        <f>'Raw Data'!DB59</f>
        <v>4R : Rural Minor Arterial</v>
      </c>
      <c r="DP59" t="str">
        <f>'Raw Data'!DC59</f>
        <v>34.905714, -85.069578</v>
      </c>
      <c r="DQ59">
        <f>'Raw Data'!DD59</f>
        <v>-85.069578000000007</v>
      </c>
      <c r="DR59">
        <f>'Raw Data'!DE59</f>
        <v>34.905714000000003</v>
      </c>
      <c r="DS59">
        <f>'Raw Data'!DF59</f>
        <v>34.905714000000003</v>
      </c>
      <c r="DT59">
        <f>'Raw Data'!DG59</f>
        <v>-85.069578000000007</v>
      </c>
      <c r="DU59">
        <f>'Raw Data'!DH59</f>
        <v>6.0410000000000004E-3</v>
      </c>
      <c r="DV59">
        <f>'Raw Data'!DI59</f>
        <v>3.2130000000000001E-3</v>
      </c>
      <c r="DW59">
        <f>'Raw Data'!DJ59</f>
        <v>13</v>
      </c>
      <c r="DX59" s="11">
        <f t="shared" si="12"/>
        <v>5166.666666666667</v>
      </c>
      <c r="DY59" s="5">
        <f t="shared" si="13"/>
        <v>5585</v>
      </c>
      <c r="DZ59" s="5">
        <f t="shared" si="6"/>
        <v>-418.33333333333303</v>
      </c>
      <c r="EA59" s="5">
        <f t="shared" si="7"/>
        <v>-7.4903014025663933E-2</v>
      </c>
      <c r="EB59" s="5">
        <f t="shared" si="8"/>
        <v>5375.8333333333339</v>
      </c>
      <c r="EC59">
        <f>'Raw Data'!DK59</f>
        <v>4930</v>
      </c>
      <c r="ED59">
        <f>'Raw Data'!DL59</f>
        <v>6.8</v>
      </c>
      <c r="EE59">
        <f>'Raw Data'!DM59</f>
        <v>5360</v>
      </c>
      <c r="EF59">
        <f>'Raw Data'!DN59</f>
        <v>6.8</v>
      </c>
      <c r="EG59">
        <f>'Raw Data'!DO59</f>
        <v>5210</v>
      </c>
      <c r="EH59">
        <f>'Raw Data'!DP59</f>
        <v>6.8</v>
      </c>
      <c r="EI59">
        <f>'Raw Data'!DQ59</f>
        <v>5120</v>
      </c>
      <c r="EJ59">
        <f>'Raw Data'!DR59</f>
        <v>0</v>
      </c>
      <c r="EK59">
        <f>'Raw Data'!DS59</f>
        <v>6020</v>
      </c>
      <c r="EL59">
        <f>'Raw Data'!DT59</f>
        <v>7.1</v>
      </c>
      <c r="EM59">
        <f>'Raw Data'!DU59</f>
        <v>5780</v>
      </c>
      <c r="EN59">
        <f>'Raw Data'!DV59</f>
        <v>7.1</v>
      </c>
      <c r="EO59">
        <f>'Raw Data'!DW59</f>
        <v>5500</v>
      </c>
      <c r="EP59">
        <f>'Raw Data'!DX59</f>
        <v>7.5</v>
      </c>
      <c r="EQ59">
        <f>'Raw Data'!DY59</f>
        <v>5040</v>
      </c>
      <c r="ER59">
        <f>'Raw Data'!DZ59</f>
        <v>7.5</v>
      </c>
      <c r="ES59">
        <f>'Raw Data'!EA59</f>
        <v>5030</v>
      </c>
      <c r="ET59">
        <f>'Raw Data'!EB59</f>
        <v>7.5</v>
      </c>
      <c r="EU59">
        <f>'Raw Data'!EC59</f>
        <v>5050</v>
      </c>
      <c r="EV59">
        <f>'Raw Data'!ED59</f>
        <v>0</v>
      </c>
      <c r="EW59">
        <f>'Raw Data'!EE59</f>
        <v>0</v>
      </c>
    </row>
    <row r="60" spans="1:153" x14ac:dyDescent="0.3">
      <c r="A60">
        <f>'Raw Data'!A60</f>
        <v>58</v>
      </c>
      <c r="B60" t="str">
        <f>'Raw Data'!B60</f>
        <v>Point</v>
      </c>
      <c r="C60">
        <f>'Raw Data'!C60</f>
        <v>810</v>
      </c>
      <c r="D60">
        <f>'Raw Data'!D60</f>
        <v>434</v>
      </c>
      <c r="E60" t="str">
        <f>'Raw Data'!E60</f>
        <v>Point</v>
      </c>
      <c r="F60">
        <f>'Raw Data'!F60</f>
        <v>7830475</v>
      </c>
      <c r="G60" t="str">
        <f>'Raw Data'!G60</f>
        <v>Gsp Post 00</v>
      </c>
      <c r="H60" s="3">
        <f>'Raw Data'!H60</f>
        <v>44131</v>
      </c>
      <c r="L60">
        <f t="shared" si="0"/>
        <v>0</v>
      </c>
      <c r="M60" s="5">
        <f t="shared" si="1"/>
        <v>44131</v>
      </c>
      <c r="N60" s="5">
        <f t="shared" si="9"/>
        <v>2020</v>
      </c>
      <c r="O60" s="5" t="str" cm="1">
        <f t="array" ref="O60">_xlfn.IFS(N60&lt;=2016,"before treatment",N60=2017,"unknown",N60&gt;2017,"after treatment")</f>
        <v>after treatment</v>
      </c>
      <c r="P60" s="5">
        <f t="shared" si="2"/>
        <v>0</v>
      </c>
      <c r="Q60" s="5">
        <f t="shared" si="3"/>
        <v>1</v>
      </c>
      <c r="R60" t="str">
        <f>'Raw Data'!I60</f>
        <v>Catoosa</v>
      </c>
      <c r="S60" t="str">
        <f>'Raw Data'!J60</f>
        <v>State Route 2</v>
      </c>
      <c r="T60" t="str">
        <f>'Raw Data'!K60</f>
        <v>Kenneth Ln</v>
      </c>
      <c r="U60" t="str">
        <f>'Raw Data'!L60</f>
        <v>(C) Possible Injury / Complaint</v>
      </c>
      <c r="V60">
        <f>'Raw Data'!M60</f>
        <v>0</v>
      </c>
      <c r="W60">
        <f>'Raw Data'!N60</f>
        <v>0</v>
      </c>
      <c r="X60">
        <f>'Raw Data'!O60</f>
        <v>0</v>
      </c>
      <c r="Y60" t="str">
        <f>'Raw Data'!P60</f>
        <v>Not a Collision with Motor Vehicle</v>
      </c>
      <c r="Z60" t="str">
        <f>'Raw Data'!Q60</f>
        <v>Off Roadway</v>
      </c>
      <c r="AA60" t="str">
        <f>'Raw Data'!R60</f>
        <v>Ditch</v>
      </c>
      <c r="AB60" t="str">
        <f>'Raw Data'!S60</f>
        <v>Ditch</v>
      </c>
      <c r="AC60" t="str">
        <f>'Raw Data'!T60</f>
        <v>Driver Lost Control</v>
      </c>
      <c r="AD60">
        <f>'Raw Data'!U60</f>
        <v>1</v>
      </c>
      <c r="AE60" s="5" t="str">
        <f t="shared" si="10"/>
        <v>Yes</v>
      </c>
      <c r="AF60" t="str">
        <f>'Raw Data'!V60</f>
        <v>Straight</v>
      </c>
      <c r="AG60" s="5">
        <f t="shared" si="4"/>
        <v>0</v>
      </c>
      <c r="AH60" t="str">
        <f>'Raw Data'!W60</f>
        <v>South</v>
      </c>
      <c r="AI60" t="str">
        <f>'Raw Data'!X60</f>
        <v>Daylight</v>
      </c>
      <c r="AJ60" t="str">
        <f>'Raw Data'!Y60</f>
        <v>Dry</v>
      </c>
      <c r="AK60">
        <f>'Raw Data'!Z60</f>
        <v>25</v>
      </c>
      <c r="AL60" t="str">
        <f>'Raw Data'!AA60</f>
        <v>["Lap and Shoulder Belt Used","Lap and Shoulder Belt Used"]</v>
      </c>
      <c r="AM60" s="5">
        <f t="shared" si="5"/>
        <v>0</v>
      </c>
      <c r="AN60" t="str">
        <f>'Raw Data'!AB60</f>
        <v>Passenger Car</v>
      </c>
      <c r="AO60" t="str">
        <f>'Raw Data'!AC60</f>
        <v>0471000200I</v>
      </c>
      <c r="AP60">
        <f>'Raw Data'!AD60</f>
        <v>12.880058</v>
      </c>
      <c r="AQ60">
        <f>'Raw Data'!AE60</f>
        <v>34.906778000000003</v>
      </c>
      <c r="AR60">
        <f>'Raw Data'!AF60</f>
        <v>-85.061346</v>
      </c>
      <c r="AS60">
        <f>'Raw Data'!AG60</f>
        <v>13</v>
      </c>
      <c r="AT60">
        <f>'Raw Data'!AH60</f>
        <v>13</v>
      </c>
      <c r="AU60">
        <f>'Raw Data'!AI60</f>
        <v>328</v>
      </c>
      <c r="AV60" t="str">
        <f>'Raw Data'!AJ60</f>
        <v>D6_0002_00_I</v>
      </c>
      <c r="AW60">
        <f>'Raw Data'!AK60</f>
        <v>159</v>
      </c>
      <c r="AX60">
        <f>'Raw Data'!AL60</f>
        <v>179</v>
      </c>
      <c r="AY60" t="str">
        <f>'Raw Data'!AM60</f>
        <v>simple</v>
      </c>
      <c r="AZ60">
        <f>'Raw Data'!AN60</f>
        <v>554.4</v>
      </c>
      <c r="BA60">
        <f>'Raw Data'!AO60</f>
        <v>105.5</v>
      </c>
      <c r="BB60">
        <f>'Raw Data'!AP60</f>
        <v>1019.4</v>
      </c>
      <c r="BC60">
        <f>'Raw Data'!AQ60</f>
        <v>-85.063743000000002</v>
      </c>
      <c r="BD60">
        <f>'Raw Data'!AR60</f>
        <v>34.90728</v>
      </c>
      <c r="BE60">
        <f>'Raw Data'!AS60</f>
        <v>-85.061059999999998</v>
      </c>
      <c r="BF60">
        <f>'Raw Data'!AT60</f>
        <v>34.906241999999999</v>
      </c>
      <c r="BG60" t="str">
        <f>'Raw Data'!AU60</f>
        <v>0471000200I</v>
      </c>
      <c r="BH60">
        <f>'Raw Data'!AV60</f>
        <v>1</v>
      </c>
      <c r="BI60">
        <f>'Raw Data'!AW60</f>
        <v>47</v>
      </c>
      <c r="BJ60">
        <f>'Raw Data'!AX60</f>
        <v>2</v>
      </c>
      <c r="BK60">
        <f>'Raw Data'!AY60</f>
        <v>0</v>
      </c>
      <c r="BL60">
        <f>'Raw Data'!AZ60</f>
        <v>55</v>
      </c>
      <c r="BM60">
        <f>'Raw Data'!BA60</f>
        <v>9.5299999999999994</v>
      </c>
      <c r="BN60">
        <f>'Raw Data'!BB60</f>
        <v>9.41</v>
      </c>
      <c r="BO60">
        <f>'Raw Data'!BC60</f>
        <v>817.9</v>
      </c>
      <c r="BP60">
        <f>'Raw Data'!BD60</f>
        <v>809.4</v>
      </c>
      <c r="BQ60">
        <f>'Raw Data'!BE60</f>
        <v>800.2</v>
      </c>
      <c r="BR60">
        <f>'Raw Data'!BF60</f>
        <v>55</v>
      </c>
      <c r="BS60">
        <f>'Raw Data'!BG60</f>
        <v>48.1</v>
      </c>
      <c r="BT60">
        <f>'Raw Data'!BH60</f>
        <v>6.9</v>
      </c>
      <c r="BU60">
        <f>'Raw Data'!BI60</f>
        <v>44187</v>
      </c>
      <c r="BV60" t="str">
        <f>'Raw Data'!BJ60</f>
        <v>NONE</v>
      </c>
      <c r="BW60">
        <f>'Raw Data'!BK60</f>
        <v>3.2130000000000001E-3</v>
      </c>
      <c r="BX60">
        <f>'Raw Data'!BL60</f>
        <v>7450</v>
      </c>
      <c r="BY60">
        <f>'Raw Data'!BM60</f>
        <v>7334</v>
      </c>
      <c r="BZ60" t="str">
        <f>'Raw Data'!BN60</f>
        <v>0471000200I</v>
      </c>
      <c r="CA60" t="str">
        <f>'Raw Data'!BO60</f>
        <v>CATOOSA</v>
      </c>
      <c r="CB60">
        <f>'Raw Data'!BP60</f>
        <v>1</v>
      </c>
      <c r="CC60">
        <f>'Raw Data'!BQ60</f>
        <v>200</v>
      </c>
      <c r="CD60">
        <f>'Raw Data'!BR60</f>
        <v>6</v>
      </c>
      <c r="CE60">
        <f>'Raw Data'!BS60</f>
        <v>1</v>
      </c>
      <c r="CF60">
        <f>'Raw Data'!BT60</f>
        <v>2</v>
      </c>
      <c r="CG60">
        <f>'Raw Data'!BU60</f>
        <v>1</v>
      </c>
      <c r="CH60">
        <f>'Raw Data'!BV60</f>
        <v>1</v>
      </c>
      <c r="CI60">
        <f>'Raw Data'!BW60</f>
        <v>2</v>
      </c>
      <c r="CJ60">
        <f>'Raw Data'!BX60</f>
        <v>0</v>
      </c>
      <c r="CK60">
        <f>'Raw Data'!BY60</f>
        <v>4</v>
      </c>
      <c r="CL60" t="str">
        <f>'Raw Data'!BZ60</f>
        <v>N</v>
      </c>
      <c r="CM60">
        <f t="shared" si="11"/>
        <v>0</v>
      </c>
      <c r="CN60">
        <f>'Raw Data'!CA60</f>
        <v>47</v>
      </c>
      <c r="CO60">
        <f>'Raw Data'!CB60</f>
        <v>2</v>
      </c>
      <c r="CP60">
        <f>'Raw Data'!CC60</f>
        <v>0</v>
      </c>
      <c r="CQ60" t="str">
        <f>'Raw Data'!CD60</f>
        <v>Not Urban</v>
      </c>
      <c r="CR60" t="str">
        <f>'Raw Data'!CE60</f>
        <v>Not Urban</v>
      </c>
      <c r="CS60">
        <f>'Raw Data'!CF60</f>
        <v>0</v>
      </c>
      <c r="CT60">
        <f>'Raw Data'!CG60</f>
        <v>55</v>
      </c>
      <c r="CU60">
        <f>'Raw Data'!CH60</f>
        <v>6020</v>
      </c>
      <c r="CV60" t="str">
        <f>'Raw Data'!CI60</f>
        <v xml:space="preserve"> </v>
      </c>
      <c r="CW60">
        <f>'Raw Data'!CJ60</f>
        <v>0</v>
      </c>
      <c r="CX60">
        <f>'Raw Data'!CK60</f>
        <v>0.93230299999999999</v>
      </c>
      <c r="CY60">
        <f>'Raw Data'!CL60</f>
        <v>14</v>
      </c>
      <c r="CZ60" t="str">
        <f>'Raw Data'!CM60</f>
        <v>State Mainline</v>
      </c>
      <c r="DA60">
        <f>'Raw Data'!CN60</f>
        <v>6020</v>
      </c>
      <c r="DB60">
        <f>'Raw Data'!CO60</f>
        <v>61605</v>
      </c>
      <c r="DC60">
        <f>'Raw Data'!CP60</f>
        <v>12.256</v>
      </c>
      <c r="DD60">
        <f>'Raw Data'!CQ60</f>
        <v>13.188000000000001</v>
      </c>
      <c r="DE60">
        <f>'Raw Data'!CR60</f>
        <v>61605</v>
      </c>
      <c r="DF60">
        <f>'Raw Data'!CS60</f>
        <v>0</v>
      </c>
      <c r="DG60">
        <f>'Raw Data'!CT60</f>
        <v>4922.8054970000003</v>
      </c>
      <c r="DH60">
        <f>'Raw Data'!CU60</f>
        <v>100</v>
      </c>
      <c r="DI60">
        <f>'Raw Data'!CV60</f>
        <v>7356</v>
      </c>
      <c r="DJ60">
        <f>'Raw Data'!CW60</f>
        <v>3.3626000000000003E-2</v>
      </c>
      <c r="DK60">
        <f>'Raw Data'!CX60</f>
        <v>0</v>
      </c>
      <c r="DL60">
        <f>'Raw Data'!CY60</f>
        <v>3.2130000000000001E-3</v>
      </c>
      <c r="DM60">
        <f>'Raw Data'!CZ60</f>
        <v>86</v>
      </c>
      <c r="DN60" t="str">
        <f>'Raw Data'!DA60</f>
        <v>047-0038</v>
      </c>
      <c r="DO60" t="str">
        <f>'Raw Data'!DB60</f>
        <v>4R : Rural Minor Arterial</v>
      </c>
      <c r="DP60" t="str">
        <f>'Raw Data'!DC60</f>
        <v>34.905714, -85.069578</v>
      </c>
      <c r="DQ60">
        <f>'Raw Data'!DD60</f>
        <v>-85.069578000000007</v>
      </c>
      <c r="DR60">
        <f>'Raw Data'!DE60</f>
        <v>34.905714000000003</v>
      </c>
      <c r="DS60">
        <f>'Raw Data'!DF60</f>
        <v>34.905714000000003</v>
      </c>
      <c r="DT60">
        <f>'Raw Data'!DG60</f>
        <v>-85.069578000000007</v>
      </c>
      <c r="DU60">
        <f>'Raw Data'!DH60</f>
        <v>6.0410000000000004E-3</v>
      </c>
      <c r="DV60">
        <f>'Raw Data'!DI60</f>
        <v>3.2130000000000001E-3</v>
      </c>
      <c r="DW60">
        <f>'Raw Data'!DJ60</f>
        <v>13</v>
      </c>
      <c r="DX60" s="11">
        <f t="shared" si="12"/>
        <v>5166.666666666667</v>
      </c>
      <c r="DY60" s="5">
        <f t="shared" si="13"/>
        <v>5585</v>
      </c>
      <c r="DZ60" s="5">
        <f t="shared" si="6"/>
        <v>-418.33333333333303</v>
      </c>
      <c r="EA60" s="5">
        <f t="shared" si="7"/>
        <v>-7.4903014025663933E-2</v>
      </c>
      <c r="EB60" s="5">
        <f t="shared" si="8"/>
        <v>5375.8333333333339</v>
      </c>
      <c r="EC60">
        <f>'Raw Data'!DK60</f>
        <v>4930</v>
      </c>
      <c r="ED60">
        <f>'Raw Data'!DL60</f>
        <v>6.8</v>
      </c>
      <c r="EE60">
        <f>'Raw Data'!DM60</f>
        <v>5360</v>
      </c>
      <c r="EF60">
        <f>'Raw Data'!DN60</f>
        <v>6.8</v>
      </c>
      <c r="EG60">
        <f>'Raw Data'!DO60</f>
        <v>5210</v>
      </c>
      <c r="EH60">
        <f>'Raw Data'!DP60</f>
        <v>6.8</v>
      </c>
      <c r="EI60">
        <f>'Raw Data'!DQ60</f>
        <v>5120</v>
      </c>
      <c r="EJ60">
        <f>'Raw Data'!DR60</f>
        <v>0</v>
      </c>
      <c r="EK60">
        <f>'Raw Data'!DS60</f>
        <v>6020</v>
      </c>
      <c r="EL60">
        <f>'Raw Data'!DT60</f>
        <v>7.1</v>
      </c>
      <c r="EM60">
        <f>'Raw Data'!DU60</f>
        <v>5780</v>
      </c>
      <c r="EN60">
        <f>'Raw Data'!DV60</f>
        <v>7.1</v>
      </c>
      <c r="EO60">
        <f>'Raw Data'!DW60</f>
        <v>5500</v>
      </c>
      <c r="EP60">
        <f>'Raw Data'!DX60</f>
        <v>7.5</v>
      </c>
      <c r="EQ60">
        <f>'Raw Data'!DY60</f>
        <v>5040</v>
      </c>
      <c r="ER60">
        <f>'Raw Data'!DZ60</f>
        <v>7.5</v>
      </c>
      <c r="ES60">
        <f>'Raw Data'!EA60</f>
        <v>5030</v>
      </c>
      <c r="ET60">
        <f>'Raw Data'!EB60</f>
        <v>7.5</v>
      </c>
      <c r="EU60">
        <f>'Raw Data'!EC60</f>
        <v>5050</v>
      </c>
      <c r="EV60">
        <f>'Raw Data'!ED60</f>
        <v>0</v>
      </c>
      <c r="EW60">
        <f>'Raw Data'!EE60</f>
        <v>0</v>
      </c>
    </row>
    <row r="61" spans="1:153" x14ac:dyDescent="0.3">
      <c r="A61">
        <f>'Raw Data'!A61</f>
        <v>59</v>
      </c>
      <c r="B61" t="str">
        <f>'Raw Data'!B61</f>
        <v>Point</v>
      </c>
      <c r="C61">
        <f>'Raw Data'!C61</f>
        <v>813</v>
      </c>
      <c r="D61">
        <f>'Raw Data'!D61</f>
        <v>431</v>
      </c>
      <c r="E61" t="str">
        <f>'Raw Data'!E61</f>
        <v>Point</v>
      </c>
      <c r="F61">
        <f>'Raw Data'!F61</f>
        <v>7863424</v>
      </c>
      <c r="G61" t="str">
        <f>'Raw Data'!G61</f>
        <v>Gsp Post 00</v>
      </c>
      <c r="H61" s="3">
        <f>'Raw Data'!H61</f>
        <v>44159</v>
      </c>
      <c r="L61">
        <f t="shared" si="0"/>
        <v>0</v>
      </c>
      <c r="M61" s="5">
        <f t="shared" si="1"/>
        <v>44159</v>
      </c>
      <c r="N61" s="5">
        <f t="shared" si="9"/>
        <v>2020</v>
      </c>
      <c r="O61" s="5" t="str" cm="1">
        <f t="array" ref="O61">_xlfn.IFS(N61&lt;=2016,"before treatment",N61=2017,"unknown",N61&gt;2017,"after treatment")</f>
        <v>after treatment</v>
      </c>
      <c r="P61" s="5">
        <f t="shared" si="2"/>
        <v>0</v>
      </c>
      <c r="Q61" s="5">
        <f t="shared" si="3"/>
        <v>1</v>
      </c>
      <c r="R61" t="str">
        <f>'Raw Data'!I61</f>
        <v>Catoosa</v>
      </c>
      <c r="S61" t="str">
        <f>'Raw Data'!J61</f>
        <v>State Route 2</v>
      </c>
      <c r="T61" t="str">
        <f>'Raw Data'!K61</f>
        <v>Pistol Range Rd</v>
      </c>
      <c r="U61" t="str">
        <f>'Raw Data'!L61</f>
        <v>(C) Possible Injury / Complaint</v>
      </c>
      <c r="V61">
        <f>'Raw Data'!M61</f>
        <v>0</v>
      </c>
      <c r="W61">
        <f>'Raw Data'!N61</f>
        <v>0</v>
      </c>
      <c r="X61">
        <f>'Raw Data'!O61</f>
        <v>0</v>
      </c>
      <c r="Y61" t="str">
        <f>'Raw Data'!P61</f>
        <v>Rear End</v>
      </c>
      <c r="Z61" t="str">
        <f>'Raw Data'!Q61</f>
        <v>On Roadway - Roadway Intersection</v>
      </c>
      <c r="AA61" t="str">
        <f>'Raw Data'!R61</f>
        <v>["Motor Vehicle in Motion","Motor Vehicle in Motion"]</v>
      </c>
      <c r="AB61" t="str">
        <f>'Raw Data'!S61</f>
        <v>["Motor Vehicle in Motion","Motor Vehicle in Motion"]</v>
      </c>
      <c r="AC61" t="str">
        <f>'Raw Data'!T61</f>
        <v>(None)</v>
      </c>
      <c r="AD61">
        <f>'Raw Data'!U61</f>
        <v>2</v>
      </c>
      <c r="AE61" s="5" t="str">
        <f t="shared" si="10"/>
        <v>No</v>
      </c>
      <c r="AF61" t="str">
        <f>'Raw Data'!V61</f>
        <v>["Negotiating a Curve","Stopped"]</v>
      </c>
      <c r="AG61" s="5">
        <f t="shared" si="4"/>
        <v>0</v>
      </c>
      <c r="AH61" t="str">
        <f>'Raw Data'!W61</f>
        <v>["East","East"]</v>
      </c>
      <c r="AI61" t="str">
        <f>'Raw Data'!X61</f>
        <v>Daylight</v>
      </c>
      <c r="AJ61" t="str">
        <f>'Raw Data'!Y61</f>
        <v>Dry</v>
      </c>
      <c r="AK61">
        <f>'Raw Data'!Z61</f>
        <v>0</v>
      </c>
      <c r="AL61" t="str">
        <f>'Raw Data'!AA61</f>
        <v>["Lap and Shoulder Belt Used","Lap and Shoulder Belt Used","Lap and Shoulder Belt Used","Lap and Shoulder Belt Used"]</v>
      </c>
      <c r="AM61" s="5">
        <f t="shared" si="5"/>
        <v>0</v>
      </c>
      <c r="AN61" t="str">
        <f>'Raw Data'!AB61</f>
        <v>["Passenger Car","Pickup Truck"]</v>
      </c>
      <c r="AO61" t="str">
        <f>'Raw Data'!AC61</f>
        <v>0471000200I</v>
      </c>
      <c r="AP61">
        <f>'Raw Data'!AD61</f>
        <v>12.807508</v>
      </c>
      <c r="AQ61">
        <f>'Raw Data'!AE61</f>
        <v>34.907375999999999</v>
      </c>
      <c r="AR61">
        <f>'Raw Data'!AF61</f>
        <v>-85.062361999999993</v>
      </c>
      <c r="AS61">
        <f>'Raw Data'!AG61</f>
        <v>13</v>
      </c>
      <c r="AT61">
        <f>'Raw Data'!AH61</f>
        <v>13</v>
      </c>
      <c r="AU61">
        <f>'Raw Data'!AI61</f>
        <v>328</v>
      </c>
      <c r="AV61" t="str">
        <f>'Raw Data'!AJ61</f>
        <v>D6_0002_00_I</v>
      </c>
      <c r="AW61">
        <f>'Raw Data'!AK61</f>
        <v>159</v>
      </c>
      <c r="AX61">
        <f>'Raw Data'!AL61</f>
        <v>179</v>
      </c>
      <c r="AY61" t="str">
        <f>'Raw Data'!AM61</f>
        <v>simple</v>
      </c>
      <c r="AZ61">
        <f>'Raw Data'!AN61</f>
        <v>554.4</v>
      </c>
      <c r="BA61">
        <f>'Raw Data'!AO61</f>
        <v>105.5</v>
      </c>
      <c r="BB61">
        <f>'Raw Data'!AP61</f>
        <v>1019.4</v>
      </c>
      <c r="BC61">
        <f>'Raw Data'!AQ61</f>
        <v>-85.063743000000002</v>
      </c>
      <c r="BD61">
        <f>'Raw Data'!AR61</f>
        <v>34.90728</v>
      </c>
      <c r="BE61">
        <f>'Raw Data'!AS61</f>
        <v>-85.061059999999998</v>
      </c>
      <c r="BF61">
        <f>'Raw Data'!AT61</f>
        <v>34.906241999999999</v>
      </c>
      <c r="BG61" t="str">
        <f>'Raw Data'!AU61</f>
        <v>0471000200I</v>
      </c>
      <c r="BH61">
        <f>'Raw Data'!AV61</f>
        <v>1</v>
      </c>
      <c r="BI61">
        <f>'Raw Data'!AW61</f>
        <v>47</v>
      </c>
      <c r="BJ61">
        <f>'Raw Data'!AX61</f>
        <v>2</v>
      </c>
      <c r="BK61">
        <f>'Raw Data'!AY61</f>
        <v>0</v>
      </c>
      <c r="BL61">
        <f>'Raw Data'!AZ61</f>
        <v>55</v>
      </c>
      <c r="BM61">
        <f>'Raw Data'!BA61</f>
        <v>9.5299999999999994</v>
      </c>
      <c r="BN61">
        <f>'Raw Data'!BB61</f>
        <v>9.41</v>
      </c>
      <c r="BO61">
        <f>'Raw Data'!BC61</f>
        <v>817.9</v>
      </c>
      <c r="BP61">
        <f>'Raw Data'!BD61</f>
        <v>809.4</v>
      </c>
      <c r="BQ61">
        <f>'Raw Data'!BE61</f>
        <v>800.2</v>
      </c>
      <c r="BR61">
        <f>'Raw Data'!BF61</f>
        <v>55</v>
      </c>
      <c r="BS61">
        <f>'Raw Data'!BG61</f>
        <v>48.1</v>
      </c>
      <c r="BT61">
        <f>'Raw Data'!BH61</f>
        <v>6.9</v>
      </c>
      <c r="BU61">
        <f>'Raw Data'!BI61</f>
        <v>44187</v>
      </c>
      <c r="BV61" t="str">
        <f>'Raw Data'!BJ61</f>
        <v>NONE</v>
      </c>
      <c r="BW61">
        <f>'Raw Data'!BK61</f>
        <v>3.2130000000000001E-3</v>
      </c>
      <c r="BX61">
        <f>'Raw Data'!BL61</f>
        <v>7450</v>
      </c>
      <c r="BY61">
        <f>'Raw Data'!BM61</f>
        <v>7334</v>
      </c>
      <c r="BZ61" t="str">
        <f>'Raw Data'!BN61</f>
        <v>0471000200I</v>
      </c>
      <c r="CA61" t="str">
        <f>'Raw Data'!BO61</f>
        <v>CATOOSA</v>
      </c>
      <c r="CB61">
        <f>'Raw Data'!BP61</f>
        <v>1</v>
      </c>
      <c r="CC61">
        <f>'Raw Data'!BQ61</f>
        <v>200</v>
      </c>
      <c r="CD61">
        <f>'Raw Data'!BR61</f>
        <v>6</v>
      </c>
      <c r="CE61">
        <f>'Raw Data'!BS61</f>
        <v>1</v>
      </c>
      <c r="CF61">
        <f>'Raw Data'!BT61</f>
        <v>2</v>
      </c>
      <c r="CG61">
        <f>'Raw Data'!BU61</f>
        <v>1</v>
      </c>
      <c r="CH61">
        <f>'Raw Data'!BV61</f>
        <v>1</v>
      </c>
      <c r="CI61">
        <f>'Raw Data'!BW61</f>
        <v>2</v>
      </c>
      <c r="CJ61">
        <f>'Raw Data'!BX61</f>
        <v>0</v>
      </c>
      <c r="CK61">
        <f>'Raw Data'!BY61</f>
        <v>4</v>
      </c>
      <c r="CL61" t="str">
        <f>'Raw Data'!BZ61</f>
        <v>N</v>
      </c>
      <c r="CM61">
        <f t="shared" si="11"/>
        <v>0</v>
      </c>
      <c r="CN61">
        <f>'Raw Data'!CA61</f>
        <v>47</v>
      </c>
      <c r="CO61">
        <f>'Raw Data'!CB61</f>
        <v>2</v>
      </c>
      <c r="CP61">
        <f>'Raw Data'!CC61</f>
        <v>0</v>
      </c>
      <c r="CQ61" t="str">
        <f>'Raw Data'!CD61</f>
        <v>Not Urban</v>
      </c>
      <c r="CR61" t="str">
        <f>'Raw Data'!CE61</f>
        <v>Not Urban</v>
      </c>
      <c r="CS61">
        <f>'Raw Data'!CF61</f>
        <v>0</v>
      </c>
      <c r="CT61">
        <f>'Raw Data'!CG61</f>
        <v>55</v>
      </c>
      <c r="CU61">
        <f>'Raw Data'!CH61</f>
        <v>6020</v>
      </c>
      <c r="CV61" t="str">
        <f>'Raw Data'!CI61</f>
        <v xml:space="preserve"> </v>
      </c>
      <c r="CW61">
        <f>'Raw Data'!CJ61</f>
        <v>0</v>
      </c>
      <c r="CX61">
        <f>'Raw Data'!CK61</f>
        <v>0.93230299999999999</v>
      </c>
      <c r="CY61">
        <f>'Raw Data'!CL61</f>
        <v>14</v>
      </c>
      <c r="CZ61" t="str">
        <f>'Raw Data'!CM61</f>
        <v>State Mainline</v>
      </c>
      <c r="DA61">
        <f>'Raw Data'!CN61</f>
        <v>6020</v>
      </c>
      <c r="DB61">
        <f>'Raw Data'!CO61</f>
        <v>61605</v>
      </c>
      <c r="DC61">
        <f>'Raw Data'!CP61</f>
        <v>12.256</v>
      </c>
      <c r="DD61">
        <f>'Raw Data'!CQ61</f>
        <v>13.188000000000001</v>
      </c>
      <c r="DE61">
        <f>'Raw Data'!CR61</f>
        <v>61605</v>
      </c>
      <c r="DF61">
        <f>'Raw Data'!CS61</f>
        <v>0</v>
      </c>
      <c r="DG61">
        <f>'Raw Data'!CT61</f>
        <v>4922.8054970000003</v>
      </c>
      <c r="DH61">
        <f>'Raw Data'!CU61</f>
        <v>100</v>
      </c>
      <c r="DI61">
        <f>'Raw Data'!CV61</f>
        <v>7356</v>
      </c>
      <c r="DJ61">
        <f>'Raw Data'!CW61</f>
        <v>3.3626000000000003E-2</v>
      </c>
      <c r="DK61">
        <f>'Raw Data'!CX61</f>
        <v>0</v>
      </c>
      <c r="DL61">
        <f>'Raw Data'!CY61</f>
        <v>3.2130000000000001E-3</v>
      </c>
      <c r="DM61">
        <f>'Raw Data'!CZ61</f>
        <v>86</v>
      </c>
      <c r="DN61" t="str">
        <f>'Raw Data'!DA61</f>
        <v>047-0038</v>
      </c>
      <c r="DO61" t="str">
        <f>'Raw Data'!DB61</f>
        <v>4R : Rural Minor Arterial</v>
      </c>
      <c r="DP61" t="str">
        <f>'Raw Data'!DC61</f>
        <v>34.905714, -85.069578</v>
      </c>
      <c r="DQ61">
        <f>'Raw Data'!DD61</f>
        <v>-85.069578000000007</v>
      </c>
      <c r="DR61">
        <f>'Raw Data'!DE61</f>
        <v>34.905714000000003</v>
      </c>
      <c r="DS61">
        <f>'Raw Data'!DF61</f>
        <v>34.905714000000003</v>
      </c>
      <c r="DT61">
        <f>'Raw Data'!DG61</f>
        <v>-85.069578000000007</v>
      </c>
      <c r="DU61">
        <f>'Raw Data'!DH61</f>
        <v>6.0410000000000004E-3</v>
      </c>
      <c r="DV61">
        <f>'Raw Data'!DI61</f>
        <v>3.2130000000000001E-3</v>
      </c>
      <c r="DW61">
        <f>'Raw Data'!DJ61</f>
        <v>13</v>
      </c>
      <c r="DX61" s="11">
        <f t="shared" si="12"/>
        <v>5166.666666666667</v>
      </c>
      <c r="DY61" s="5">
        <f t="shared" si="13"/>
        <v>5585</v>
      </c>
      <c r="DZ61" s="5">
        <f t="shared" si="6"/>
        <v>-418.33333333333303</v>
      </c>
      <c r="EA61" s="5">
        <f t="shared" si="7"/>
        <v>-7.4903014025663933E-2</v>
      </c>
      <c r="EB61" s="5">
        <f t="shared" si="8"/>
        <v>5375.8333333333339</v>
      </c>
      <c r="EC61">
        <f>'Raw Data'!DK61</f>
        <v>4930</v>
      </c>
      <c r="ED61">
        <f>'Raw Data'!DL61</f>
        <v>6.8</v>
      </c>
      <c r="EE61">
        <f>'Raw Data'!DM61</f>
        <v>5360</v>
      </c>
      <c r="EF61">
        <f>'Raw Data'!DN61</f>
        <v>6.8</v>
      </c>
      <c r="EG61">
        <f>'Raw Data'!DO61</f>
        <v>5210</v>
      </c>
      <c r="EH61">
        <f>'Raw Data'!DP61</f>
        <v>6.8</v>
      </c>
      <c r="EI61">
        <f>'Raw Data'!DQ61</f>
        <v>5120</v>
      </c>
      <c r="EJ61">
        <f>'Raw Data'!DR61</f>
        <v>0</v>
      </c>
      <c r="EK61">
        <f>'Raw Data'!DS61</f>
        <v>6020</v>
      </c>
      <c r="EL61">
        <f>'Raw Data'!DT61</f>
        <v>7.1</v>
      </c>
      <c r="EM61">
        <f>'Raw Data'!DU61</f>
        <v>5780</v>
      </c>
      <c r="EN61">
        <f>'Raw Data'!DV61</f>
        <v>7.1</v>
      </c>
      <c r="EO61">
        <f>'Raw Data'!DW61</f>
        <v>5500</v>
      </c>
      <c r="EP61">
        <f>'Raw Data'!DX61</f>
        <v>7.5</v>
      </c>
      <c r="EQ61">
        <f>'Raw Data'!DY61</f>
        <v>5040</v>
      </c>
      <c r="ER61">
        <f>'Raw Data'!DZ61</f>
        <v>7.5</v>
      </c>
      <c r="ES61">
        <f>'Raw Data'!EA61</f>
        <v>5030</v>
      </c>
      <c r="ET61">
        <f>'Raw Data'!EB61</f>
        <v>7.5</v>
      </c>
      <c r="EU61">
        <f>'Raw Data'!EC61</f>
        <v>5050</v>
      </c>
      <c r="EV61">
        <f>'Raw Data'!ED61</f>
        <v>0</v>
      </c>
      <c r="EW61">
        <f>'Raw Data'!EE61</f>
        <v>0</v>
      </c>
    </row>
    <row r="62" spans="1:153" x14ac:dyDescent="0.3">
      <c r="A62">
        <f>'Raw Data'!A62</f>
        <v>60</v>
      </c>
      <c r="B62" t="str">
        <f>'Raw Data'!B62</f>
        <v>Point</v>
      </c>
      <c r="C62">
        <f>'Raw Data'!C62</f>
        <v>518</v>
      </c>
      <c r="D62">
        <f>'Raw Data'!D62</f>
        <v>709</v>
      </c>
      <c r="E62" t="str">
        <f>'Raw Data'!E62</f>
        <v>Point</v>
      </c>
      <c r="F62">
        <f>'Raw Data'!F62</f>
        <v>5273170</v>
      </c>
      <c r="G62" t="str">
        <f>'Raw Data'!G62</f>
        <v>Gsp Post 00</v>
      </c>
      <c r="H62" s="3">
        <f>'Raw Data'!H62</f>
        <v>42124</v>
      </c>
      <c r="L62">
        <f t="shared" si="0"/>
        <v>0</v>
      </c>
      <c r="M62" s="5">
        <f t="shared" si="1"/>
        <v>42124</v>
      </c>
      <c r="N62" s="5">
        <f t="shared" si="9"/>
        <v>2015</v>
      </c>
      <c r="O62" s="5" t="str" cm="1">
        <f t="array" ref="O62">_xlfn.IFS(N62&lt;=2016,"before treatment",N62=2017,"unknown",N62&gt;2017,"after treatment")</f>
        <v>before treatment</v>
      </c>
      <c r="P62" s="5">
        <f t="shared" si="2"/>
        <v>1</v>
      </c>
      <c r="Q62" s="5">
        <f t="shared" si="3"/>
        <v>0</v>
      </c>
      <c r="R62" t="str">
        <f>'Raw Data'!I62</f>
        <v>Catoosa</v>
      </c>
      <c r="S62" t="str">
        <f>'Raw Data'!J62</f>
        <v>State Route 2</v>
      </c>
      <c r="T62" t="str">
        <f>'Raw Data'!K62</f>
        <v>Mm 13</v>
      </c>
      <c r="U62" t="str">
        <f>'Raw Data'!L62</f>
        <v>(B) Suspected Minor/Visible Injury</v>
      </c>
      <c r="V62">
        <f>'Raw Data'!M62</f>
        <v>0</v>
      </c>
      <c r="W62">
        <f>'Raw Data'!N62</f>
        <v>0</v>
      </c>
      <c r="X62">
        <f>'Raw Data'!O62</f>
        <v>1</v>
      </c>
      <c r="Y62" t="str">
        <f>'Raw Data'!P62</f>
        <v>Sideswipe-Same Direction</v>
      </c>
      <c r="Z62" t="str">
        <f>'Raw Data'!Q62</f>
        <v>Off Roadway</v>
      </c>
      <c r="AA62" t="str">
        <f>'Raw Data'!R62</f>
        <v>Tree</v>
      </c>
      <c r="AB62" t="str">
        <f>'Raw Data'!S62</f>
        <v>Tree</v>
      </c>
      <c r="AC62" t="str">
        <f>'Raw Data'!T62</f>
        <v>Changed Lanes Improperly</v>
      </c>
      <c r="AD62">
        <f>'Raw Data'!U62</f>
        <v>1</v>
      </c>
      <c r="AE62" s="5" t="str">
        <f t="shared" si="10"/>
        <v>Yes</v>
      </c>
      <c r="AF62" t="str">
        <f>'Raw Data'!V62</f>
        <v>Negotiating a Curve</v>
      </c>
      <c r="AG62" s="5">
        <f t="shared" si="4"/>
        <v>0</v>
      </c>
      <c r="AH62" t="str">
        <f>'Raw Data'!W62</f>
        <v>East</v>
      </c>
      <c r="AI62" t="str">
        <f>'Raw Data'!X62</f>
        <v>Daylight</v>
      </c>
      <c r="AJ62" t="str">
        <f>'Raw Data'!Y62</f>
        <v>Dry</v>
      </c>
      <c r="AK62">
        <f>'Raw Data'!Z62</f>
        <v>45</v>
      </c>
      <c r="AL62" t="str">
        <f>'Raw Data'!AA62</f>
        <v>Lap and Shoulder Belt Used</v>
      </c>
      <c r="AM62" s="5">
        <f t="shared" si="5"/>
        <v>0</v>
      </c>
      <c r="AN62" t="str">
        <f>'Raw Data'!AB62</f>
        <v>Pickup Truck</v>
      </c>
      <c r="AO62" t="str">
        <f>'Raw Data'!AC62</f>
        <v>0471000200I</v>
      </c>
      <c r="AP62">
        <f>'Raw Data'!AD62</f>
        <v>12.992412</v>
      </c>
      <c r="AQ62">
        <f>'Raw Data'!AE62</f>
        <v>34.905340000000002</v>
      </c>
      <c r="AR62">
        <f>'Raw Data'!AF62</f>
        <v>-85.060462999999999</v>
      </c>
      <c r="AS62">
        <f>'Raw Data'!AG62</f>
        <v>14</v>
      </c>
      <c r="AT62">
        <f>'Raw Data'!AH62</f>
        <v>14</v>
      </c>
      <c r="AU62">
        <f>'Raw Data'!AI62</f>
        <v>329</v>
      </c>
      <c r="AV62" t="str">
        <f>'Raw Data'!AJ62</f>
        <v>D6_0002_00_I</v>
      </c>
      <c r="AW62">
        <f>'Raw Data'!AK62</f>
        <v>160</v>
      </c>
      <c r="AX62">
        <f>'Raw Data'!AL62</f>
        <v>180</v>
      </c>
      <c r="AY62" t="str">
        <f>'Raw Data'!AM62</f>
        <v>simple</v>
      </c>
      <c r="AZ62">
        <f>'Raw Data'!AN62</f>
        <v>639.1</v>
      </c>
      <c r="BA62">
        <f>'Raw Data'!AO62</f>
        <v>59.2</v>
      </c>
      <c r="BB62">
        <f>'Raw Data'!AP62</f>
        <v>661.3</v>
      </c>
      <c r="BC62">
        <f>'Raw Data'!AQ62</f>
        <v>-85.061044999999993</v>
      </c>
      <c r="BD62">
        <f>'Raw Data'!AR62</f>
        <v>34.906202</v>
      </c>
      <c r="BE62">
        <f>'Raw Data'!AS62</f>
        <v>-85.059627000000006</v>
      </c>
      <c r="BF62">
        <f>'Raw Data'!AT62</f>
        <v>34.904907999999999</v>
      </c>
      <c r="BG62" t="str">
        <f>'Raw Data'!AU62</f>
        <v>0471000200I</v>
      </c>
      <c r="BH62">
        <f>'Raw Data'!AV62</f>
        <v>1</v>
      </c>
      <c r="BI62">
        <f>'Raw Data'!AW62</f>
        <v>47</v>
      </c>
      <c r="BJ62">
        <f>'Raw Data'!AX62</f>
        <v>2</v>
      </c>
      <c r="BK62">
        <f>'Raw Data'!AY62</f>
        <v>0</v>
      </c>
      <c r="BL62">
        <f>'Raw Data'!AZ62</f>
        <v>55</v>
      </c>
      <c r="BM62">
        <f>'Raw Data'!BA62</f>
        <v>11.84</v>
      </c>
      <c r="BN62">
        <f>'Raw Data'!BB62</f>
        <v>11.43</v>
      </c>
      <c r="BO62">
        <f>'Raw Data'!BC62</f>
        <v>804.1</v>
      </c>
      <c r="BP62">
        <f>'Raw Data'!BD62</f>
        <v>808.7</v>
      </c>
      <c r="BQ62">
        <f>'Raw Data'!BE62</f>
        <v>814.6</v>
      </c>
      <c r="BR62">
        <f>'Raw Data'!BF62</f>
        <v>55</v>
      </c>
      <c r="BS62">
        <f>'Raw Data'!BG62</f>
        <v>48.2</v>
      </c>
      <c r="BT62">
        <f>'Raw Data'!BH62</f>
        <v>6.8</v>
      </c>
      <c r="BU62">
        <f>'Raw Data'!BI62</f>
        <v>44187</v>
      </c>
      <c r="BV62" t="str">
        <f>'Raw Data'!BJ62</f>
        <v>NONE</v>
      </c>
      <c r="BW62">
        <f>'Raw Data'!BK62</f>
        <v>2.0010000000000002E-3</v>
      </c>
      <c r="BX62">
        <f>'Raw Data'!BL62</f>
        <v>7450</v>
      </c>
      <c r="BY62">
        <f>'Raw Data'!BM62</f>
        <v>7334</v>
      </c>
      <c r="BZ62" t="str">
        <f>'Raw Data'!BN62</f>
        <v>0471000200I</v>
      </c>
      <c r="CA62" t="str">
        <f>'Raw Data'!BO62</f>
        <v>CATOOSA</v>
      </c>
      <c r="CB62">
        <f>'Raw Data'!BP62</f>
        <v>1</v>
      </c>
      <c r="CC62">
        <f>'Raw Data'!BQ62</f>
        <v>200</v>
      </c>
      <c r="CD62">
        <f>'Raw Data'!BR62</f>
        <v>6</v>
      </c>
      <c r="CE62">
        <f>'Raw Data'!BS62</f>
        <v>1</v>
      </c>
      <c r="CF62">
        <f>'Raw Data'!BT62</f>
        <v>2</v>
      </c>
      <c r="CG62">
        <f>'Raw Data'!BU62</f>
        <v>1</v>
      </c>
      <c r="CH62">
        <f>'Raw Data'!BV62</f>
        <v>1</v>
      </c>
      <c r="CI62">
        <f>'Raw Data'!BW62</f>
        <v>2</v>
      </c>
      <c r="CJ62">
        <f>'Raw Data'!BX62</f>
        <v>0</v>
      </c>
      <c r="CK62">
        <f>'Raw Data'!BY62</f>
        <v>4</v>
      </c>
      <c r="CL62" t="str">
        <f>'Raw Data'!BZ62</f>
        <v>N</v>
      </c>
      <c r="CM62">
        <f t="shared" si="11"/>
        <v>0</v>
      </c>
      <c r="CN62">
        <f>'Raw Data'!CA62</f>
        <v>47</v>
      </c>
      <c r="CO62">
        <f>'Raw Data'!CB62</f>
        <v>2</v>
      </c>
      <c r="CP62">
        <f>'Raw Data'!CC62</f>
        <v>0</v>
      </c>
      <c r="CQ62" t="str">
        <f>'Raw Data'!CD62</f>
        <v>Not Urban</v>
      </c>
      <c r="CR62" t="str">
        <f>'Raw Data'!CE62</f>
        <v>Not Urban</v>
      </c>
      <c r="CS62">
        <f>'Raw Data'!CF62</f>
        <v>0</v>
      </c>
      <c r="CT62">
        <f>'Raw Data'!CG62</f>
        <v>55</v>
      </c>
      <c r="CU62">
        <f>'Raw Data'!CH62</f>
        <v>6020</v>
      </c>
      <c r="CV62" t="str">
        <f>'Raw Data'!CI62</f>
        <v xml:space="preserve"> </v>
      </c>
      <c r="CW62">
        <f>'Raw Data'!CJ62</f>
        <v>0</v>
      </c>
      <c r="CX62">
        <f>'Raw Data'!CK62</f>
        <v>0.93230299999999999</v>
      </c>
      <c r="CY62">
        <f>'Raw Data'!CL62</f>
        <v>14</v>
      </c>
      <c r="CZ62" t="str">
        <f>'Raw Data'!CM62</f>
        <v>State Mainline</v>
      </c>
      <c r="DA62">
        <f>'Raw Data'!CN62</f>
        <v>6020</v>
      </c>
      <c r="DB62">
        <f>'Raw Data'!CO62</f>
        <v>61605</v>
      </c>
      <c r="DC62">
        <f>'Raw Data'!CP62</f>
        <v>12.256</v>
      </c>
      <c r="DD62">
        <f>'Raw Data'!CQ62</f>
        <v>13.188000000000001</v>
      </c>
      <c r="DE62">
        <f>'Raw Data'!CR62</f>
        <v>61605</v>
      </c>
      <c r="DF62">
        <f>'Raw Data'!CS62</f>
        <v>0</v>
      </c>
      <c r="DG62">
        <f>'Raw Data'!CT62</f>
        <v>4922.8054970000003</v>
      </c>
      <c r="DH62">
        <f>'Raw Data'!CU62</f>
        <v>100</v>
      </c>
      <c r="DI62">
        <f>'Raw Data'!CV62</f>
        <v>7356</v>
      </c>
      <c r="DJ62">
        <f>'Raw Data'!CW62</f>
        <v>3.3626000000000003E-2</v>
      </c>
      <c r="DK62">
        <f>'Raw Data'!CX62</f>
        <v>0</v>
      </c>
      <c r="DL62">
        <f>'Raw Data'!CY62</f>
        <v>2.0010000000000002E-3</v>
      </c>
      <c r="DM62">
        <f>'Raw Data'!CZ62</f>
        <v>86</v>
      </c>
      <c r="DN62" t="str">
        <f>'Raw Data'!DA62</f>
        <v>047-0038</v>
      </c>
      <c r="DO62" t="str">
        <f>'Raw Data'!DB62</f>
        <v>4R : Rural Minor Arterial</v>
      </c>
      <c r="DP62" t="str">
        <f>'Raw Data'!DC62</f>
        <v>34.905714, -85.069578</v>
      </c>
      <c r="DQ62">
        <f>'Raw Data'!DD62</f>
        <v>-85.069578000000007</v>
      </c>
      <c r="DR62">
        <f>'Raw Data'!DE62</f>
        <v>34.905714000000003</v>
      </c>
      <c r="DS62">
        <f>'Raw Data'!DF62</f>
        <v>34.905714000000003</v>
      </c>
      <c r="DT62">
        <f>'Raw Data'!DG62</f>
        <v>-85.069578000000007</v>
      </c>
      <c r="DU62">
        <f>'Raw Data'!DH62</f>
        <v>8.5459999999999998E-3</v>
      </c>
      <c r="DV62">
        <f>'Raw Data'!DI62</f>
        <v>2.0010000000000002E-3</v>
      </c>
      <c r="DW62">
        <f>'Raw Data'!DJ62</f>
        <v>14</v>
      </c>
      <c r="DX62" s="11">
        <f t="shared" si="12"/>
        <v>5166.666666666667</v>
      </c>
      <c r="DY62" s="5">
        <f t="shared" si="13"/>
        <v>5585</v>
      </c>
      <c r="DZ62" s="5">
        <f t="shared" si="6"/>
        <v>-418.33333333333303</v>
      </c>
      <c r="EA62" s="5">
        <f t="shared" si="7"/>
        <v>-7.4903014025663933E-2</v>
      </c>
      <c r="EB62" s="5">
        <f t="shared" si="8"/>
        <v>5375.8333333333339</v>
      </c>
      <c r="EC62">
        <f>'Raw Data'!DK62</f>
        <v>4930</v>
      </c>
      <c r="ED62">
        <f>'Raw Data'!DL62</f>
        <v>6.8</v>
      </c>
      <c r="EE62">
        <f>'Raw Data'!DM62</f>
        <v>5360</v>
      </c>
      <c r="EF62">
        <f>'Raw Data'!DN62</f>
        <v>6.8</v>
      </c>
      <c r="EG62">
        <f>'Raw Data'!DO62</f>
        <v>5210</v>
      </c>
      <c r="EH62">
        <f>'Raw Data'!DP62</f>
        <v>6.8</v>
      </c>
      <c r="EI62">
        <f>'Raw Data'!DQ62</f>
        <v>5120</v>
      </c>
      <c r="EJ62">
        <f>'Raw Data'!DR62</f>
        <v>0</v>
      </c>
      <c r="EK62">
        <f>'Raw Data'!DS62</f>
        <v>6020</v>
      </c>
      <c r="EL62">
        <f>'Raw Data'!DT62</f>
        <v>7.1</v>
      </c>
      <c r="EM62">
        <f>'Raw Data'!DU62</f>
        <v>5780</v>
      </c>
      <c r="EN62">
        <f>'Raw Data'!DV62</f>
        <v>7.1</v>
      </c>
      <c r="EO62">
        <f>'Raw Data'!DW62</f>
        <v>5500</v>
      </c>
      <c r="EP62">
        <f>'Raw Data'!DX62</f>
        <v>7.5</v>
      </c>
      <c r="EQ62">
        <f>'Raw Data'!DY62</f>
        <v>5040</v>
      </c>
      <c r="ER62">
        <f>'Raw Data'!DZ62</f>
        <v>7.5</v>
      </c>
      <c r="ES62">
        <f>'Raw Data'!EA62</f>
        <v>5030</v>
      </c>
      <c r="ET62">
        <f>'Raw Data'!EB62</f>
        <v>7.5</v>
      </c>
      <c r="EU62">
        <f>'Raw Data'!EC62</f>
        <v>5050</v>
      </c>
      <c r="EV62">
        <f>'Raw Data'!ED62</f>
        <v>0</v>
      </c>
      <c r="EW62">
        <f>'Raw Data'!EE62</f>
        <v>0</v>
      </c>
    </row>
    <row r="63" spans="1:153" x14ac:dyDescent="0.3">
      <c r="A63">
        <f>'Raw Data'!A63</f>
        <v>61</v>
      </c>
      <c r="B63" t="str">
        <f>'Raw Data'!B63</f>
        <v>Point</v>
      </c>
      <c r="C63">
        <f>'Raw Data'!C63</f>
        <v>713</v>
      </c>
      <c r="D63">
        <f>'Raw Data'!D63</f>
        <v>496</v>
      </c>
      <c r="E63" t="str">
        <f>'Raw Data'!E63</f>
        <v>Point</v>
      </c>
      <c r="F63">
        <f>'Raw Data'!F63</f>
        <v>7311154</v>
      </c>
      <c r="G63" t="str">
        <f>'Raw Data'!G63</f>
        <v>Catoosa County Sheriff's Office</v>
      </c>
      <c r="H63" s="3">
        <f>'Raw Data'!H63</f>
        <v>43682</v>
      </c>
      <c r="L63">
        <f t="shared" si="0"/>
        <v>0</v>
      </c>
      <c r="M63" s="5">
        <f t="shared" si="1"/>
        <v>43682</v>
      </c>
      <c r="N63" s="5">
        <f t="shared" si="9"/>
        <v>2019</v>
      </c>
      <c r="O63" s="5" t="str" cm="1">
        <f t="array" ref="O63">_xlfn.IFS(N63&lt;=2016,"before treatment",N63=2017,"unknown",N63&gt;2017,"after treatment")</f>
        <v>after treatment</v>
      </c>
      <c r="P63" s="5">
        <f t="shared" si="2"/>
        <v>0</v>
      </c>
      <c r="Q63" s="5">
        <f t="shared" si="3"/>
        <v>1</v>
      </c>
      <c r="R63" t="str">
        <f>'Raw Data'!I63</f>
        <v>Catoosa</v>
      </c>
      <c r="S63" t="str">
        <f>'Raw Data'!J63</f>
        <v>State Route 2</v>
      </c>
      <c r="T63" t="str">
        <f>'Raw Data'!K63</f>
        <v>Keith Rd</v>
      </c>
      <c r="U63" t="str">
        <f>'Raw Data'!L63</f>
        <v>(O) No Injury</v>
      </c>
      <c r="V63">
        <f>'Raw Data'!M63</f>
        <v>0</v>
      </c>
      <c r="W63">
        <f>'Raw Data'!N63</f>
        <v>0</v>
      </c>
      <c r="X63">
        <f>'Raw Data'!O63</f>
        <v>0</v>
      </c>
      <c r="Y63" t="str">
        <f>'Raw Data'!P63</f>
        <v>Rear End</v>
      </c>
      <c r="Z63" t="str">
        <f>'Raw Data'!Q63</f>
        <v>On Roadway - Non-Intersection</v>
      </c>
      <c r="AA63" t="str">
        <f>'Raw Data'!R63</f>
        <v>["Motor Vehicle in Motion","Motor Vehicle in Motion"]</v>
      </c>
      <c r="AB63" t="str">
        <f>'Raw Data'!S63</f>
        <v>["Motor Vehicle in Motion","Motor Vehicle in Motion"]</v>
      </c>
      <c r="AC63" t="str">
        <f>'Raw Data'!T63</f>
        <v>(None)</v>
      </c>
      <c r="AD63">
        <f>'Raw Data'!U63</f>
        <v>2</v>
      </c>
      <c r="AE63" s="5" t="str">
        <f t="shared" si="10"/>
        <v>No</v>
      </c>
      <c r="AF63" t="str">
        <f>'Raw Data'!V63</f>
        <v>["Straight","Straight"]</v>
      </c>
      <c r="AG63" s="5">
        <f t="shared" si="4"/>
        <v>0</v>
      </c>
      <c r="AH63" t="str">
        <f>'Raw Data'!W63</f>
        <v>["North","North"]</v>
      </c>
      <c r="AI63" t="str">
        <f>'Raw Data'!X63</f>
        <v>Daylight</v>
      </c>
      <c r="AJ63" t="str">
        <f>'Raw Data'!Y63</f>
        <v>Dry</v>
      </c>
      <c r="AK63">
        <f>'Raw Data'!Z63</f>
        <v>0</v>
      </c>
      <c r="AL63" t="str">
        <f>'Raw Data'!AA63</f>
        <v>["Lap and Shoulder Belt Used","Lap and Shoulder Belt Used","Lap and Shoulder Belt Used"]</v>
      </c>
      <c r="AM63" s="5">
        <f t="shared" si="5"/>
        <v>0</v>
      </c>
      <c r="AN63" t="str">
        <f>'Raw Data'!AB63</f>
        <v>["Passenger Car","Single Unit Truck"]</v>
      </c>
      <c r="AO63" t="str">
        <f>'Raw Data'!AC63</f>
        <v>0471000200I</v>
      </c>
      <c r="AP63">
        <f>'Raw Data'!AD63</f>
        <v>13.111195</v>
      </c>
      <c r="AQ63">
        <f>'Raw Data'!AE63</f>
        <v>34.904508</v>
      </c>
      <c r="AR63">
        <f>'Raw Data'!AF63</f>
        <v>-85.058634999999995</v>
      </c>
      <c r="AS63">
        <f>'Raw Data'!AG63</f>
        <v>14</v>
      </c>
      <c r="AT63">
        <f>'Raw Data'!AH63</f>
        <v>14</v>
      </c>
      <c r="AU63">
        <f>'Raw Data'!AI63</f>
        <v>329</v>
      </c>
      <c r="AV63" t="str">
        <f>'Raw Data'!AJ63</f>
        <v>D6_0002_00_I</v>
      </c>
      <c r="AW63">
        <f>'Raw Data'!AK63</f>
        <v>160</v>
      </c>
      <c r="AX63">
        <f>'Raw Data'!AL63</f>
        <v>180</v>
      </c>
      <c r="AY63" t="str">
        <f>'Raw Data'!AM63</f>
        <v>simple</v>
      </c>
      <c r="AZ63">
        <f>'Raw Data'!AN63</f>
        <v>639.1</v>
      </c>
      <c r="BA63">
        <f>'Raw Data'!AO63</f>
        <v>59.2</v>
      </c>
      <c r="BB63">
        <f>'Raw Data'!AP63</f>
        <v>661.3</v>
      </c>
      <c r="BC63">
        <f>'Raw Data'!AQ63</f>
        <v>-85.061044999999993</v>
      </c>
      <c r="BD63">
        <f>'Raw Data'!AR63</f>
        <v>34.906202</v>
      </c>
      <c r="BE63">
        <f>'Raw Data'!AS63</f>
        <v>-85.059627000000006</v>
      </c>
      <c r="BF63">
        <f>'Raw Data'!AT63</f>
        <v>34.904907999999999</v>
      </c>
      <c r="BG63" t="str">
        <f>'Raw Data'!AU63</f>
        <v>0471000200I</v>
      </c>
      <c r="BH63">
        <f>'Raw Data'!AV63</f>
        <v>1</v>
      </c>
      <c r="BI63">
        <f>'Raw Data'!AW63</f>
        <v>47</v>
      </c>
      <c r="BJ63">
        <f>'Raw Data'!AX63</f>
        <v>2</v>
      </c>
      <c r="BK63">
        <f>'Raw Data'!AY63</f>
        <v>0</v>
      </c>
      <c r="BL63">
        <f>'Raw Data'!AZ63</f>
        <v>55</v>
      </c>
      <c r="BM63">
        <f>'Raw Data'!BA63</f>
        <v>11.84</v>
      </c>
      <c r="BN63">
        <f>'Raw Data'!BB63</f>
        <v>11.43</v>
      </c>
      <c r="BO63">
        <f>'Raw Data'!BC63</f>
        <v>804.1</v>
      </c>
      <c r="BP63">
        <f>'Raw Data'!BD63</f>
        <v>808.7</v>
      </c>
      <c r="BQ63">
        <f>'Raw Data'!BE63</f>
        <v>814.6</v>
      </c>
      <c r="BR63">
        <f>'Raw Data'!BF63</f>
        <v>55</v>
      </c>
      <c r="BS63">
        <f>'Raw Data'!BG63</f>
        <v>48.2</v>
      </c>
      <c r="BT63">
        <f>'Raw Data'!BH63</f>
        <v>6.8</v>
      </c>
      <c r="BU63">
        <f>'Raw Data'!BI63</f>
        <v>44187</v>
      </c>
      <c r="BV63" t="str">
        <f>'Raw Data'!BJ63</f>
        <v>NONE</v>
      </c>
      <c r="BW63">
        <f>'Raw Data'!BK63</f>
        <v>2.0010000000000002E-3</v>
      </c>
      <c r="BX63">
        <f>'Raw Data'!BL63</f>
        <v>7450</v>
      </c>
      <c r="BY63">
        <f>'Raw Data'!BM63</f>
        <v>7334</v>
      </c>
      <c r="BZ63" t="str">
        <f>'Raw Data'!BN63</f>
        <v>0471000200I</v>
      </c>
      <c r="CA63" t="str">
        <f>'Raw Data'!BO63</f>
        <v>CATOOSA</v>
      </c>
      <c r="CB63">
        <f>'Raw Data'!BP63</f>
        <v>1</v>
      </c>
      <c r="CC63">
        <f>'Raw Data'!BQ63</f>
        <v>200</v>
      </c>
      <c r="CD63">
        <f>'Raw Data'!BR63</f>
        <v>6</v>
      </c>
      <c r="CE63">
        <f>'Raw Data'!BS63</f>
        <v>1</v>
      </c>
      <c r="CF63">
        <f>'Raw Data'!BT63</f>
        <v>2</v>
      </c>
      <c r="CG63">
        <f>'Raw Data'!BU63</f>
        <v>1</v>
      </c>
      <c r="CH63">
        <f>'Raw Data'!BV63</f>
        <v>1</v>
      </c>
      <c r="CI63">
        <f>'Raw Data'!BW63</f>
        <v>2</v>
      </c>
      <c r="CJ63">
        <f>'Raw Data'!BX63</f>
        <v>0</v>
      </c>
      <c r="CK63">
        <f>'Raw Data'!BY63</f>
        <v>4</v>
      </c>
      <c r="CL63" t="str">
        <f>'Raw Data'!BZ63</f>
        <v>N</v>
      </c>
      <c r="CM63">
        <f t="shared" si="11"/>
        <v>0</v>
      </c>
      <c r="CN63">
        <f>'Raw Data'!CA63</f>
        <v>47</v>
      </c>
      <c r="CO63">
        <f>'Raw Data'!CB63</f>
        <v>2</v>
      </c>
      <c r="CP63">
        <f>'Raw Data'!CC63</f>
        <v>0</v>
      </c>
      <c r="CQ63" t="str">
        <f>'Raw Data'!CD63</f>
        <v>Not Urban</v>
      </c>
      <c r="CR63" t="str">
        <f>'Raw Data'!CE63</f>
        <v>Not Urban</v>
      </c>
      <c r="CS63">
        <f>'Raw Data'!CF63</f>
        <v>0</v>
      </c>
      <c r="CT63">
        <f>'Raw Data'!CG63</f>
        <v>55</v>
      </c>
      <c r="CU63">
        <f>'Raw Data'!CH63</f>
        <v>6020</v>
      </c>
      <c r="CV63" t="str">
        <f>'Raw Data'!CI63</f>
        <v xml:space="preserve"> </v>
      </c>
      <c r="CW63">
        <f>'Raw Data'!CJ63</f>
        <v>0</v>
      </c>
      <c r="CX63">
        <f>'Raw Data'!CK63</f>
        <v>0.93230299999999999</v>
      </c>
      <c r="CY63">
        <f>'Raw Data'!CL63</f>
        <v>14</v>
      </c>
      <c r="CZ63" t="str">
        <f>'Raw Data'!CM63</f>
        <v>State Mainline</v>
      </c>
      <c r="DA63">
        <f>'Raw Data'!CN63</f>
        <v>6020</v>
      </c>
      <c r="DB63">
        <f>'Raw Data'!CO63</f>
        <v>61605</v>
      </c>
      <c r="DC63">
        <f>'Raw Data'!CP63</f>
        <v>12.256</v>
      </c>
      <c r="DD63">
        <f>'Raw Data'!CQ63</f>
        <v>13.188000000000001</v>
      </c>
      <c r="DE63">
        <f>'Raw Data'!CR63</f>
        <v>61605</v>
      </c>
      <c r="DF63">
        <f>'Raw Data'!CS63</f>
        <v>0</v>
      </c>
      <c r="DG63">
        <f>'Raw Data'!CT63</f>
        <v>4922.8054970000003</v>
      </c>
      <c r="DH63">
        <f>'Raw Data'!CU63</f>
        <v>100</v>
      </c>
      <c r="DI63">
        <f>'Raw Data'!CV63</f>
        <v>7356</v>
      </c>
      <c r="DJ63">
        <f>'Raw Data'!CW63</f>
        <v>3.3626000000000003E-2</v>
      </c>
      <c r="DK63">
        <f>'Raw Data'!CX63</f>
        <v>0</v>
      </c>
      <c r="DL63">
        <f>'Raw Data'!CY63</f>
        <v>2.0010000000000002E-3</v>
      </c>
      <c r="DM63">
        <f>'Raw Data'!CZ63</f>
        <v>86</v>
      </c>
      <c r="DN63" t="str">
        <f>'Raw Data'!DA63</f>
        <v>047-0038</v>
      </c>
      <c r="DO63" t="str">
        <f>'Raw Data'!DB63</f>
        <v>4R : Rural Minor Arterial</v>
      </c>
      <c r="DP63" t="str">
        <f>'Raw Data'!DC63</f>
        <v>34.905714, -85.069578</v>
      </c>
      <c r="DQ63">
        <f>'Raw Data'!DD63</f>
        <v>-85.069578000000007</v>
      </c>
      <c r="DR63">
        <f>'Raw Data'!DE63</f>
        <v>34.905714000000003</v>
      </c>
      <c r="DS63">
        <f>'Raw Data'!DF63</f>
        <v>34.905714000000003</v>
      </c>
      <c r="DT63">
        <f>'Raw Data'!DG63</f>
        <v>-85.069578000000007</v>
      </c>
      <c r="DU63">
        <f>'Raw Data'!DH63</f>
        <v>8.5459999999999998E-3</v>
      </c>
      <c r="DV63">
        <f>'Raw Data'!DI63</f>
        <v>2.0010000000000002E-3</v>
      </c>
      <c r="DW63">
        <f>'Raw Data'!DJ63</f>
        <v>14</v>
      </c>
      <c r="DX63" s="11">
        <f t="shared" si="12"/>
        <v>5166.666666666667</v>
      </c>
      <c r="DY63" s="5">
        <f t="shared" si="13"/>
        <v>5585</v>
      </c>
      <c r="DZ63" s="5">
        <f t="shared" si="6"/>
        <v>-418.33333333333303</v>
      </c>
      <c r="EA63" s="5">
        <f t="shared" si="7"/>
        <v>-7.4903014025663933E-2</v>
      </c>
      <c r="EB63" s="5">
        <f t="shared" si="8"/>
        <v>5375.8333333333339</v>
      </c>
      <c r="EC63">
        <f>'Raw Data'!DK63</f>
        <v>4930</v>
      </c>
      <c r="ED63">
        <f>'Raw Data'!DL63</f>
        <v>6.8</v>
      </c>
      <c r="EE63">
        <f>'Raw Data'!DM63</f>
        <v>5360</v>
      </c>
      <c r="EF63">
        <f>'Raw Data'!DN63</f>
        <v>6.8</v>
      </c>
      <c r="EG63">
        <f>'Raw Data'!DO63</f>
        <v>5210</v>
      </c>
      <c r="EH63">
        <f>'Raw Data'!DP63</f>
        <v>6.8</v>
      </c>
      <c r="EI63">
        <f>'Raw Data'!DQ63</f>
        <v>5120</v>
      </c>
      <c r="EJ63">
        <f>'Raw Data'!DR63</f>
        <v>0</v>
      </c>
      <c r="EK63">
        <f>'Raw Data'!DS63</f>
        <v>6020</v>
      </c>
      <c r="EL63">
        <f>'Raw Data'!DT63</f>
        <v>7.1</v>
      </c>
      <c r="EM63">
        <f>'Raw Data'!DU63</f>
        <v>5780</v>
      </c>
      <c r="EN63">
        <f>'Raw Data'!DV63</f>
        <v>7.1</v>
      </c>
      <c r="EO63">
        <f>'Raw Data'!DW63</f>
        <v>5500</v>
      </c>
      <c r="EP63">
        <f>'Raw Data'!DX63</f>
        <v>7.5</v>
      </c>
      <c r="EQ63">
        <f>'Raw Data'!DY63</f>
        <v>5040</v>
      </c>
      <c r="ER63">
        <f>'Raw Data'!DZ63</f>
        <v>7.5</v>
      </c>
      <c r="ES63">
        <f>'Raw Data'!EA63</f>
        <v>5030</v>
      </c>
      <c r="ET63">
        <f>'Raw Data'!EB63</f>
        <v>7.5</v>
      </c>
      <c r="EU63">
        <f>'Raw Data'!EC63</f>
        <v>5050</v>
      </c>
      <c r="EV63">
        <f>'Raw Data'!ED63</f>
        <v>0</v>
      </c>
      <c r="EW63">
        <f>'Raw Data'!EE63</f>
        <v>1.0709999999999999E-3</v>
      </c>
    </row>
    <row r="64" spans="1:153" x14ac:dyDescent="0.3">
      <c r="A64">
        <f>'Raw Data'!A64</f>
        <v>62</v>
      </c>
      <c r="B64" t="str">
        <f>'Raw Data'!B64</f>
        <v>Point</v>
      </c>
      <c r="C64">
        <f>'Raw Data'!C64</f>
        <v>783</v>
      </c>
      <c r="D64">
        <f>'Raw Data'!D64</f>
        <v>488</v>
      </c>
      <c r="E64" t="str">
        <f>'Raw Data'!E64</f>
        <v>Point</v>
      </c>
      <c r="F64">
        <f>'Raw Data'!F64</f>
        <v>7729862</v>
      </c>
      <c r="G64" t="str">
        <f>'Raw Data'!G64</f>
        <v>Gsp Post 00</v>
      </c>
      <c r="H64" s="3">
        <f>'Raw Data'!H64</f>
        <v>43749</v>
      </c>
      <c r="L64">
        <f t="shared" si="0"/>
        <v>0</v>
      </c>
      <c r="M64" s="5">
        <f t="shared" si="1"/>
        <v>43749</v>
      </c>
      <c r="N64" s="5">
        <f t="shared" si="9"/>
        <v>2019</v>
      </c>
      <c r="O64" s="5" t="str" cm="1">
        <f t="array" ref="O64">_xlfn.IFS(N64&lt;=2016,"before treatment",N64=2017,"unknown",N64&gt;2017,"after treatment")</f>
        <v>after treatment</v>
      </c>
      <c r="P64" s="5">
        <f t="shared" si="2"/>
        <v>0</v>
      </c>
      <c r="Q64" s="5">
        <f t="shared" si="3"/>
        <v>1</v>
      </c>
      <c r="R64" t="str">
        <f>'Raw Data'!I64</f>
        <v>Catoosa</v>
      </c>
      <c r="S64" t="str">
        <f>'Raw Data'!J64</f>
        <v>State Route 2</v>
      </c>
      <c r="T64" t="str">
        <f>'Raw Data'!K64</f>
        <v>Keith Rd</v>
      </c>
      <c r="U64" t="str">
        <f>'Raw Data'!L64</f>
        <v>(A) Suspected Serious Injury</v>
      </c>
      <c r="V64">
        <f>'Raw Data'!M64</f>
        <v>0</v>
      </c>
      <c r="W64">
        <f>'Raw Data'!N64</f>
        <v>1</v>
      </c>
      <c r="X64">
        <f>'Raw Data'!O64</f>
        <v>0</v>
      </c>
      <c r="Y64" t="str">
        <f>'Raw Data'!P64</f>
        <v>Not a Collision with Motor Vehicle</v>
      </c>
      <c r="Z64" t="str">
        <f>'Raw Data'!Q64</f>
        <v>On Shoulder</v>
      </c>
      <c r="AA64" t="str">
        <f>'Raw Data'!R64</f>
        <v>Other Non-Collision</v>
      </c>
      <c r="AB64" t="str">
        <f>'Raw Data'!S64</f>
        <v>Other Non-Collision</v>
      </c>
      <c r="AC64" t="str">
        <f>'Raw Data'!T64</f>
        <v>(None)</v>
      </c>
      <c r="AD64">
        <f>'Raw Data'!U64</f>
        <v>1</v>
      </c>
      <c r="AE64" s="5" t="str">
        <f t="shared" si="10"/>
        <v>Yes</v>
      </c>
      <c r="AF64" t="str">
        <f>'Raw Data'!V64</f>
        <v>Negotiating a Curve</v>
      </c>
      <c r="AG64" s="5">
        <f t="shared" si="4"/>
        <v>0</v>
      </c>
      <c r="AH64" t="str">
        <f>'Raw Data'!W64</f>
        <v>West</v>
      </c>
      <c r="AI64" t="str">
        <f>'Raw Data'!X64</f>
        <v>Dark-Not Lighted</v>
      </c>
      <c r="AJ64" t="str">
        <f>'Raw Data'!Y64</f>
        <v>Dry</v>
      </c>
      <c r="AK64">
        <f>'Raw Data'!Z64</f>
        <v>42</v>
      </c>
      <c r="AL64" t="str">
        <f>'Raw Data'!AA64</f>
        <v>Motorcycle Helmet</v>
      </c>
      <c r="AM64" s="5">
        <f t="shared" si="5"/>
        <v>1</v>
      </c>
      <c r="AN64" t="str">
        <f>'Raw Data'!AB64</f>
        <v>Motorcycle</v>
      </c>
      <c r="AO64" t="str">
        <f>'Raw Data'!AC64</f>
        <v>0471000200I</v>
      </c>
      <c r="AP64">
        <f>'Raw Data'!AD64</f>
        <v>12.983696999999999</v>
      </c>
      <c r="AQ64">
        <f>'Raw Data'!AE64</f>
        <v>34.905431999999998</v>
      </c>
      <c r="AR64">
        <f>'Raw Data'!AF64</f>
        <v>-85.060568000000004</v>
      </c>
      <c r="AS64">
        <f>'Raw Data'!AG64</f>
        <v>14</v>
      </c>
      <c r="AT64">
        <f>'Raw Data'!AH64</f>
        <v>14</v>
      </c>
      <c r="AU64">
        <f>'Raw Data'!AI64</f>
        <v>329</v>
      </c>
      <c r="AV64" t="str">
        <f>'Raw Data'!AJ64</f>
        <v>D6_0002_00_I</v>
      </c>
      <c r="AW64">
        <f>'Raw Data'!AK64</f>
        <v>160</v>
      </c>
      <c r="AX64">
        <f>'Raw Data'!AL64</f>
        <v>180</v>
      </c>
      <c r="AY64" t="str">
        <f>'Raw Data'!AM64</f>
        <v>simple</v>
      </c>
      <c r="AZ64">
        <f>'Raw Data'!AN64</f>
        <v>639.1</v>
      </c>
      <c r="BA64">
        <f>'Raw Data'!AO64</f>
        <v>59.2</v>
      </c>
      <c r="BB64">
        <f>'Raw Data'!AP64</f>
        <v>661.3</v>
      </c>
      <c r="BC64">
        <f>'Raw Data'!AQ64</f>
        <v>-85.061044999999993</v>
      </c>
      <c r="BD64">
        <f>'Raw Data'!AR64</f>
        <v>34.906202</v>
      </c>
      <c r="BE64">
        <f>'Raw Data'!AS64</f>
        <v>-85.059627000000006</v>
      </c>
      <c r="BF64">
        <f>'Raw Data'!AT64</f>
        <v>34.904907999999999</v>
      </c>
      <c r="BG64" t="str">
        <f>'Raw Data'!AU64</f>
        <v>0471000200I</v>
      </c>
      <c r="BH64">
        <f>'Raw Data'!AV64</f>
        <v>1</v>
      </c>
      <c r="BI64">
        <f>'Raw Data'!AW64</f>
        <v>47</v>
      </c>
      <c r="BJ64">
        <f>'Raw Data'!AX64</f>
        <v>2</v>
      </c>
      <c r="BK64">
        <f>'Raw Data'!AY64</f>
        <v>0</v>
      </c>
      <c r="BL64">
        <f>'Raw Data'!AZ64</f>
        <v>55</v>
      </c>
      <c r="BM64">
        <f>'Raw Data'!BA64</f>
        <v>11.84</v>
      </c>
      <c r="BN64">
        <f>'Raw Data'!BB64</f>
        <v>11.43</v>
      </c>
      <c r="BO64">
        <f>'Raw Data'!BC64</f>
        <v>804.1</v>
      </c>
      <c r="BP64">
        <f>'Raw Data'!BD64</f>
        <v>808.7</v>
      </c>
      <c r="BQ64">
        <f>'Raw Data'!BE64</f>
        <v>814.6</v>
      </c>
      <c r="BR64">
        <f>'Raw Data'!BF64</f>
        <v>55</v>
      </c>
      <c r="BS64">
        <f>'Raw Data'!BG64</f>
        <v>48.2</v>
      </c>
      <c r="BT64">
        <f>'Raw Data'!BH64</f>
        <v>6.8</v>
      </c>
      <c r="BU64">
        <f>'Raw Data'!BI64</f>
        <v>44187</v>
      </c>
      <c r="BV64" t="str">
        <f>'Raw Data'!BJ64</f>
        <v>NONE</v>
      </c>
      <c r="BW64">
        <f>'Raw Data'!BK64</f>
        <v>2.0010000000000002E-3</v>
      </c>
      <c r="BX64">
        <f>'Raw Data'!BL64</f>
        <v>7450</v>
      </c>
      <c r="BY64">
        <f>'Raw Data'!BM64</f>
        <v>7334</v>
      </c>
      <c r="BZ64" t="str">
        <f>'Raw Data'!BN64</f>
        <v>0471000200I</v>
      </c>
      <c r="CA64" t="str">
        <f>'Raw Data'!BO64</f>
        <v>CATOOSA</v>
      </c>
      <c r="CB64">
        <f>'Raw Data'!BP64</f>
        <v>1</v>
      </c>
      <c r="CC64">
        <f>'Raw Data'!BQ64</f>
        <v>200</v>
      </c>
      <c r="CD64">
        <f>'Raw Data'!BR64</f>
        <v>6</v>
      </c>
      <c r="CE64">
        <f>'Raw Data'!BS64</f>
        <v>1</v>
      </c>
      <c r="CF64">
        <f>'Raw Data'!BT64</f>
        <v>2</v>
      </c>
      <c r="CG64">
        <f>'Raw Data'!BU64</f>
        <v>1</v>
      </c>
      <c r="CH64">
        <f>'Raw Data'!BV64</f>
        <v>1</v>
      </c>
      <c r="CI64">
        <f>'Raw Data'!BW64</f>
        <v>2</v>
      </c>
      <c r="CJ64">
        <f>'Raw Data'!BX64</f>
        <v>0</v>
      </c>
      <c r="CK64">
        <f>'Raw Data'!BY64</f>
        <v>4</v>
      </c>
      <c r="CL64" t="str">
        <f>'Raw Data'!BZ64</f>
        <v>N</v>
      </c>
      <c r="CM64">
        <f t="shared" si="11"/>
        <v>0</v>
      </c>
      <c r="CN64">
        <f>'Raw Data'!CA64</f>
        <v>47</v>
      </c>
      <c r="CO64">
        <f>'Raw Data'!CB64</f>
        <v>2</v>
      </c>
      <c r="CP64">
        <f>'Raw Data'!CC64</f>
        <v>0</v>
      </c>
      <c r="CQ64" t="str">
        <f>'Raw Data'!CD64</f>
        <v>Not Urban</v>
      </c>
      <c r="CR64" t="str">
        <f>'Raw Data'!CE64</f>
        <v>Not Urban</v>
      </c>
      <c r="CS64">
        <f>'Raw Data'!CF64</f>
        <v>0</v>
      </c>
      <c r="CT64">
        <f>'Raw Data'!CG64</f>
        <v>55</v>
      </c>
      <c r="CU64">
        <f>'Raw Data'!CH64</f>
        <v>6020</v>
      </c>
      <c r="CV64" t="str">
        <f>'Raw Data'!CI64</f>
        <v xml:space="preserve"> </v>
      </c>
      <c r="CW64">
        <f>'Raw Data'!CJ64</f>
        <v>0</v>
      </c>
      <c r="CX64">
        <f>'Raw Data'!CK64</f>
        <v>0.93230299999999999</v>
      </c>
      <c r="CY64">
        <f>'Raw Data'!CL64</f>
        <v>14</v>
      </c>
      <c r="CZ64" t="str">
        <f>'Raw Data'!CM64</f>
        <v>State Mainline</v>
      </c>
      <c r="DA64">
        <f>'Raw Data'!CN64</f>
        <v>6020</v>
      </c>
      <c r="DB64">
        <f>'Raw Data'!CO64</f>
        <v>61605</v>
      </c>
      <c r="DC64">
        <f>'Raw Data'!CP64</f>
        <v>12.256</v>
      </c>
      <c r="DD64">
        <f>'Raw Data'!CQ64</f>
        <v>13.188000000000001</v>
      </c>
      <c r="DE64">
        <f>'Raw Data'!CR64</f>
        <v>61605</v>
      </c>
      <c r="DF64">
        <f>'Raw Data'!CS64</f>
        <v>0</v>
      </c>
      <c r="DG64">
        <f>'Raw Data'!CT64</f>
        <v>4922.8054970000003</v>
      </c>
      <c r="DH64">
        <f>'Raw Data'!CU64</f>
        <v>100</v>
      </c>
      <c r="DI64">
        <f>'Raw Data'!CV64</f>
        <v>7356</v>
      </c>
      <c r="DJ64">
        <f>'Raw Data'!CW64</f>
        <v>3.3626000000000003E-2</v>
      </c>
      <c r="DK64">
        <f>'Raw Data'!CX64</f>
        <v>0</v>
      </c>
      <c r="DL64">
        <f>'Raw Data'!CY64</f>
        <v>2.0010000000000002E-3</v>
      </c>
      <c r="DM64">
        <f>'Raw Data'!CZ64</f>
        <v>86</v>
      </c>
      <c r="DN64" t="str">
        <f>'Raw Data'!DA64</f>
        <v>047-0038</v>
      </c>
      <c r="DO64" t="str">
        <f>'Raw Data'!DB64</f>
        <v>4R : Rural Minor Arterial</v>
      </c>
      <c r="DP64" t="str">
        <f>'Raw Data'!DC64</f>
        <v>34.905714, -85.069578</v>
      </c>
      <c r="DQ64">
        <f>'Raw Data'!DD64</f>
        <v>-85.069578000000007</v>
      </c>
      <c r="DR64">
        <f>'Raw Data'!DE64</f>
        <v>34.905714000000003</v>
      </c>
      <c r="DS64">
        <f>'Raw Data'!DF64</f>
        <v>34.905714000000003</v>
      </c>
      <c r="DT64">
        <f>'Raw Data'!DG64</f>
        <v>-85.069578000000007</v>
      </c>
      <c r="DU64">
        <f>'Raw Data'!DH64</f>
        <v>8.5459999999999998E-3</v>
      </c>
      <c r="DV64">
        <f>'Raw Data'!DI64</f>
        <v>2.0010000000000002E-3</v>
      </c>
      <c r="DW64">
        <f>'Raw Data'!DJ64</f>
        <v>14</v>
      </c>
      <c r="DX64" s="11">
        <f t="shared" si="12"/>
        <v>5166.666666666667</v>
      </c>
      <c r="DY64" s="5">
        <f t="shared" si="13"/>
        <v>5585</v>
      </c>
      <c r="DZ64" s="5">
        <f t="shared" si="6"/>
        <v>-418.33333333333303</v>
      </c>
      <c r="EA64" s="5">
        <f t="shared" si="7"/>
        <v>-7.4903014025663933E-2</v>
      </c>
      <c r="EB64" s="5">
        <f t="shared" si="8"/>
        <v>5375.8333333333339</v>
      </c>
      <c r="EC64">
        <f>'Raw Data'!DK64</f>
        <v>4930</v>
      </c>
      <c r="ED64">
        <f>'Raw Data'!DL64</f>
        <v>6.8</v>
      </c>
      <c r="EE64">
        <f>'Raw Data'!DM64</f>
        <v>5360</v>
      </c>
      <c r="EF64">
        <f>'Raw Data'!DN64</f>
        <v>6.8</v>
      </c>
      <c r="EG64">
        <f>'Raw Data'!DO64</f>
        <v>5210</v>
      </c>
      <c r="EH64">
        <f>'Raw Data'!DP64</f>
        <v>6.8</v>
      </c>
      <c r="EI64">
        <f>'Raw Data'!DQ64</f>
        <v>5120</v>
      </c>
      <c r="EJ64">
        <f>'Raw Data'!DR64</f>
        <v>0</v>
      </c>
      <c r="EK64">
        <f>'Raw Data'!DS64</f>
        <v>6020</v>
      </c>
      <c r="EL64">
        <f>'Raw Data'!DT64</f>
        <v>7.1</v>
      </c>
      <c r="EM64">
        <f>'Raw Data'!DU64</f>
        <v>5780</v>
      </c>
      <c r="EN64">
        <f>'Raw Data'!DV64</f>
        <v>7.1</v>
      </c>
      <c r="EO64">
        <f>'Raw Data'!DW64</f>
        <v>5500</v>
      </c>
      <c r="EP64">
        <f>'Raw Data'!DX64</f>
        <v>7.5</v>
      </c>
      <c r="EQ64">
        <f>'Raw Data'!DY64</f>
        <v>5040</v>
      </c>
      <c r="ER64">
        <f>'Raw Data'!DZ64</f>
        <v>7.5</v>
      </c>
      <c r="ES64">
        <f>'Raw Data'!EA64</f>
        <v>5030</v>
      </c>
      <c r="ET64">
        <f>'Raw Data'!EB64</f>
        <v>7.5</v>
      </c>
      <c r="EU64">
        <f>'Raw Data'!EC64</f>
        <v>5050</v>
      </c>
      <c r="EV64">
        <f>'Raw Data'!ED64</f>
        <v>0</v>
      </c>
      <c r="EW64">
        <f>'Raw Data'!EE64</f>
        <v>9.9999999999999995E-7</v>
      </c>
    </row>
    <row r="65" spans="1:153" x14ac:dyDescent="0.3">
      <c r="A65">
        <f>'Raw Data'!A65</f>
        <v>63</v>
      </c>
      <c r="B65" t="str">
        <f>'Raw Data'!B65</f>
        <v>Point</v>
      </c>
      <c r="C65">
        <f>'Raw Data'!C65</f>
        <v>109</v>
      </c>
      <c r="D65">
        <f>'Raw Data'!D65</f>
        <v>741</v>
      </c>
      <c r="E65" t="str">
        <f>'Raw Data'!E65</f>
        <v>Point</v>
      </c>
      <c r="F65">
        <f>'Raw Data'!F65</f>
        <v>5067792</v>
      </c>
      <c r="G65" t="str">
        <f>'Raw Data'!G65</f>
        <v>Gsp Post 00</v>
      </c>
      <c r="H65" s="3">
        <f>'Raw Data'!H65</f>
        <v>41972</v>
      </c>
      <c r="L65">
        <f t="shared" si="0"/>
        <v>0</v>
      </c>
      <c r="M65" s="5">
        <f t="shared" si="1"/>
        <v>41972</v>
      </c>
      <c r="N65" s="5">
        <f t="shared" si="9"/>
        <v>2014</v>
      </c>
      <c r="O65" s="5" t="str" cm="1">
        <f t="array" ref="O65">_xlfn.IFS(N65&lt;=2016,"before treatment",N65=2017,"unknown",N65&gt;2017,"after treatment")</f>
        <v>before treatment</v>
      </c>
      <c r="P65" s="5">
        <f t="shared" si="2"/>
        <v>1</v>
      </c>
      <c r="Q65" s="5">
        <f t="shared" si="3"/>
        <v>0</v>
      </c>
      <c r="R65" t="str">
        <f>'Raw Data'!I65</f>
        <v>Catoosa</v>
      </c>
      <c r="S65" t="str">
        <f>'Raw Data'!J65</f>
        <v>State Route 2</v>
      </c>
      <c r="T65" t="str">
        <f>'Raw Data'!K65</f>
        <v>(none)</v>
      </c>
      <c r="U65" t="str">
        <f>'Raw Data'!L65</f>
        <v>(C) Possible Injury / Complaint</v>
      </c>
      <c r="V65">
        <f>'Raw Data'!M65</f>
        <v>0</v>
      </c>
      <c r="W65">
        <f>'Raw Data'!N65</f>
        <v>0</v>
      </c>
      <c r="X65">
        <f>'Raw Data'!O65</f>
        <v>0</v>
      </c>
      <c r="Y65" t="str">
        <f>'Raw Data'!P65</f>
        <v>Not a Collision with Motor Vehicle</v>
      </c>
      <c r="Z65" t="str">
        <f>'Raw Data'!Q65</f>
        <v>On Shoulder</v>
      </c>
      <c r="AA65" t="str">
        <f>'Raw Data'!R65</f>
        <v>Over Turn</v>
      </c>
      <c r="AB65" t="str">
        <f>'Raw Data'!S65</f>
        <v>Over Turn</v>
      </c>
      <c r="AC65" t="str">
        <f>'Raw Data'!T65</f>
        <v>Changed Lanes Improperly</v>
      </c>
      <c r="AD65">
        <f>'Raw Data'!U65</f>
        <v>1</v>
      </c>
      <c r="AE65" s="5" t="str">
        <f t="shared" si="10"/>
        <v>Yes</v>
      </c>
      <c r="AF65" t="str">
        <f>'Raw Data'!V65</f>
        <v>Negotiating a Curve</v>
      </c>
      <c r="AG65" s="5">
        <f t="shared" si="4"/>
        <v>0</v>
      </c>
      <c r="AH65" t="str">
        <f>'Raw Data'!W65</f>
        <v>West</v>
      </c>
      <c r="AI65" t="str">
        <f>'Raw Data'!X65</f>
        <v>Dark-Not Lighted</v>
      </c>
      <c r="AJ65" t="str">
        <f>'Raw Data'!Y65</f>
        <v>Dry</v>
      </c>
      <c r="AK65">
        <f>'Raw Data'!Z65</f>
        <v>33</v>
      </c>
      <c r="AL65" t="str">
        <f>'Raw Data'!AA65</f>
        <v>Lap and Shoulder Belt Used</v>
      </c>
      <c r="AM65" s="5">
        <f t="shared" si="5"/>
        <v>0</v>
      </c>
      <c r="AN65" t="str">
        <f>'Raw Data'!AB65</f>
        <v>Passenger Car</v>
      </c>
      <c r="AO65" t="str">
        <f>'Raw Data'!AC65</f>
        <v>0471000200I</v>
      </c>
      <c r="AP65">
        <f>'Raw Data'!AD65</f>
        <v>14.670082000000001</v>
      </c>
      <c r="AQ65">
        <f>'Raw Data'!AE65</f>
        <v>34.896662999999997</v>
      </c>
      <c r="AR65">
        <f>'Raw Data'!AF65</f>
        <v>-85.034875</v>
      </c>
      <c r="AS65">
        <f>'Raw Data'!AG65</f>
        <v>15</v>
      </c>
      <c r="AT65">
        <f>'Raw Data'!AH65</f>
        <v>15</v>
      </c>
      <c r="AU65">
        <f>'Raw Data'!AI65</f>
        <v>334</v>
      </c>
      <c r="AV65" t="str">
        <f>'Raw Data'!AJ65</f>
        <v>D6_0002_00_I</v>
      </c>
      <c r="AW65">
        <f>'Raw Data'!AK65</f>
        <v>165</v>
      </c>
      <c r="AX65">
        <f>'Raw Data'!AL65</f>
        <v>185</v>
      </c>
      <c r="AY65" t="str">
        <f>'Raw Data'!AM65</f>
        <v>split</v>
      </c>
      <c r="AZ65">
        <f>'Raw Data'!AN65</f>
        <v>916.2</v>
      </c>
      <c r="BA65">
        <f>'Raw Data'!AO65</f>
        <v>70.400000000000006</v>
      </c>
      <c r="BB65">
        <f>'Raw Data'!AP65</f>
        <v>1125.8</v>
      </c>
      <c r="BC65">
        <f>'Raw Data'!AQ65</f>
        <v>-85.035415999999998</v>
      </c>
      <c r="BD65">
        <f>'Raw Data'!AR65</f>
        <v>34.896529999999998</v>
      </c>
      <c r="BE65">
        <f>'Raw Data'!AS65</f>
        <v>-85.032802000000004</v>
      </c>
      <c r="BF65">
        <f>'Raw Data'!AT65</f>
        <v>34.898499000000001</v>
      </c>
      <c r="BG65" t="str">
        <f>'Raw Data'!AU65</f>
        <v>0471000200I</v>
      </c>
      <c r="BH65">
        <f>'Raw Data'!AV65</f>
        <v>1</v>
      </c>
      <c r="BI65">
        <f>'Raw Data'!AW65</f>
        <v>47</v>
      </c>
      <c r="BJ65">
        <f>'Raw Data'!AX65</f>
        <v>2</v>
      </c>
      <c r="BK65">
        <f>'Raw Data'!AY65</f>
        <v>0</v>
      </c>
      <c r="BL65">
        <f>'Raw Data'!AZ65</f>
        <v>55</v>
      </c>
      <c r="BM65">
        <f>'Raw Data'!BA65</f>
        <v>10.02</v>
      </c>
      <c r="BN65">
        <f>'Raw Data'!BB65</f>
        <v>9.5299999999999994</v>
      </c>
      <c r="BO65">
        <f>'Raw Data'!BC65</f>
        <v>924.5</v>
      </c>
      <c r="BP65">
        <f>'Raw Data'!BD65</f>
        <v>945.9</v>
      </c>
      <c r="BQ65">
        <f>'Raw Data'!BE65</f>
        <v>968.5</v>
      </c>
      <c r="BR65">
        <f>'Raw Data'!BF65</f>
        <v>55</v>
      </c>
      <c r="BS65">
        <f>'Raw Data'!BG65</f>
        <v>57.6</v>
      </c>
      <c r="BT65">
        <f>'Raw Data'!BH65</f>
        <v>0</v>
      </c>
      <c r="BU65">
        <f>'Raw Data'!BI65</f>
        <v>44187</v>
      </c>
      <c r="BV65" t="str">
        <f>'Raw Data'!BJ65</f>
        <v>NONE</v>
      </c>
      <c r="BW65">
        <f>'Raw Data'!BK65</f>
        <v>3.4580000000000001E-3</v>
      </c>
      <c r="BX65">
        <f>'Raw Data'!BL65</f>
        <v>7451</v>
      </c>
      <c r="BY65">
        <f>'Raw Data'!BM65</f>
        <v>7335</v>
      </c>
      <c r="BZ65" t="str">
        <f>'Raw Data'!BN65</f>
        <v>0471000200I</v>
      </c>
      <c r="CA65" t="str">
        <f>'Raw Data'!BO65</f>
        <v>CATOOSA</v>
      </c>
      <c r="CB65">
        <f>'Raw Data'!BP65</f>
        <v>1</v>
      </c>
      <c r="CC65">
        <f>'Raw Data'!BQ65</f>
        <v>200</v>
      </c>
      <c r="CD65">
        <f>'Raw Data'!BR65</f>
        <v>6</v>
      </c>
      <c r="CE65">
        <f>'Raw Data'!BS65</f>
        <v>1</v>
      </c>
      <c r="CF65">
        <f>'Raw Data'!BT65</f>
        <v>2</v>
      </c>
      <c r="CG65">
        <f>'Raw Data'!BU65</f>
        <v>1</v>
      </c>
      <c r="CH65">
        <f>'Raw Data'!BV65</f>
        <v>1</v>
      </c>
      <c r="CI65">
        <f>'Raw Data'!BW65</f>
        <v>2</v>
      </c>
      <c r="CJ65">
        <f>'Raw Data'!BX65</f>
        <v>0</v>
      </c>
      <c r="CK65">
        <f>'Raw Data'!BY65</f>
        <v>4</v>
      </c>
      <c r="CL65" t="str">
        <f>'Raw Data'!BZ65</f>
        <v>N</v>
      </c>
      <c r="CM65">
        <f t="shared" si="11"/>
        <v>0</v>
      </c>
      <c r="CN65">
        <f>'Raw Data'!CA65</f>
        <v>47</v>
      </c>
      <c r="CO65">
        <f>'Raw Data'!CB65</f>
        <v>2</v>
      </c>
      <c r="CP65">
        <f>'Raw Data'!CC65</f>
        <v>0</v>
      </c>
      <c r="CQ65" t="str">
        <f>'Raw Data'!CD65</f>
        <v>Not Urban</v>
      </c>
      <c r="CR65" t="str">
        <f>'Raw Data'!CE65</f>
        <v>Not Urban</v>
      </c>
      <c r="CS65">
        <f>'Raw Data'!CF65</f>
        <v>0</v>
      </c>
      <c r="CT65">
        <f>'Raw Data'!CG65</f>
        <v>55</v>
      </c>
      <c r="CU65">
        <f>'Raw Data'!CH65</f>
        <v>3893</v>
      </c>
      <c r="CV65" t="str">
        <f>'Raw Data'!CI65</f>
        <v xml:space="preserve"> </v>
      </c>
      <c r="CW65">
        <f>'Raw Data'!CJ65</f>
        <v>0</v>
      </c>
      <c r="CX65">
        <f>'Raw Data'!CK65</f>
        <v>0.77002099999999996</v>
      </c>
      <c r="CY65">
        <f>'Raw Data'!CL65</f>
        <v>14</v>
      </c>
      <c r="CZ65" t="str">
        <f>'Raw Data'!CM65</f>
        <v>State Mainline</v>
      </c>
      <c r="DA65">
        <f>'Raw Data'!CN65</f>
        <v>3893</v>
      </c>
      <c r="DB65">
        <f>'Raw Data'!CO65</f>
        <v>61606</v>
      </c>
      <c r="DC65">
        <f>'Raw Data'!CP65</f>
        <v>14.618</v>
      </c>
      <c r="DD65">
        <f>'Raw Data'!CQ65</f>
        <v>15.388</v>
      </c>
      <c r="DE65">
        <f>'Raw Data'!CR65</f>
        <v>61606</v>
      </c>
      <c r="DF65">
        <f>'Raw Data'!CS65</f>
        <v>0</v>
      </c>
      <c r="DG65">
        <f>'Raw Data'!CT65</f>
        <v>4066.0003620000002</v>
      </c>
      <c r="DH65">
        <f>'Raw Data'!CU65</f>
        <v>100</v>
      </c>
      <c r="DI65">
        <f>'Raw Data'!CV65</f>
        <v>7357</v>
      </c>
      <c r="DJ65">
        <f>'Raw Data'!CW65</f>
        <v>2.768E-2</v>
      </c>
      <c r="DK65">
        <f>'Raw Data'!CX65</f>
        <v>0</v>
      </c>
      <c r="DL65">
        <f>'Raw Data'!CY65</f>
        <v>3.4580000000000001E-3</v>
      </c>
      <c r="DM65">
        <f>'Raw Data'!CZ65</f>
        <v>87</v>
      </c>
      <c r="DN65" t="str">
        <f>'Raw Data'!DA65</f>
        <v>047-0041</v>
      </c>
      <c r="DO65" t="str">
        <f>'Raw Data'!DB65</f>
        <v>4R : Rural Minor Arterial</v>
      </c>
      <c r="DP65" t="str">
        <f>'Raw Data'!DC65</f>
        <v>34.897245, -85.038806</v>
      </c>
      <c r="DQ65">
        <f>'Raw Data'!DD65</f>
        <v>-85.038805999999994</v>
      </c>
      <c r="DR65">
        <f>'Raw Data'!DE65</f>
        <v>34.897244999999998</v>
      </c>
      <c r="DS65">
        <f>'Raw Data'!DF65</f>
        <v>34.897244999999998</v>
      </c>
      <c r="DT65">
        <f>'Raw Data'!DG65</f>
        <v>-85.038805999999994</v>
      </c>
      <c r="DU65">
        <f>'Raw Data'!DH65</f>
        <v>3.4640000000000001E-3</v>
      </c>
      <c r="DV65">
        <f>'Raw Data'!DI65</f>
        <v>3.4580000000000001E-3</v>
      </c>
      <c r="DW65">
        <f>'Raw Data'!DJ65</f>
        <v>15</v>
      </c>
      <c r="DX65" s="11">
        <f t="shared" si="12"/>
        <v>2840</v>
      </c>
      <c r="DY65" s="5">
        <f t="shared" si="13"/>
        <v>2707.5</v>
      </c>
      <c r="DZ65" s="5">
        <f t="shared" si="6"/>
        <v>132.5</v>
      </c>
      <c r="EA65" s="5">
        <f t="shared" si="7"/>
        <v>4.8938134810710986E-2</v>
      </c>
      <c r="EB65" s="5">
        <f t="shared" si="8"/>
        <v>2773.75</v>
      </c>
      <c r="EC65">
        <f>'Raw Data'!DK65</f>
        <v>2800</v>
      </c>
      <c r="ED65">
        <f>'Raw Data'!DL65</f>
        <v>0</v>
      </c>
      <c r="EE65">
        <f>'Raw Data'!DM65</f>
        <v>2950</v>
      </c>
      <c r="EF65">
        <f>'Raw Data'!DN65</f>
        <v>0</v>
      </c>
      <c r="EG65">
        <f>'Raw Data'!DO65</f>
        <v>2770</v>
      </c>
      <c r="EH65">
        <f>'Raw Data'!DP65</f>
        <v>0</v>
      </c>
      <c r="EI65">
        <f>'Raw Data'!DQ65</f>
        <v>2760</v>
      </c>
      <c r="EJ65">
        <f>'Raw Data'!DR65</f>
        <v>0</v>
      </c>
      <c r="EK65">
        <f>'Raw Data'!DS65</f>
        <v>2680</v>
      </c>
      <c r="EL65">
        <f>'Raw Data'!DT65</f>
        <v>7.7</v>
      </c>
      <c r="EM65">
        <f>'Raw Data'!DU65</f>
        <v>2570</v>
      </c>
      <c r="EN65">
        <f>'Raw Data'!DV65</f>
        <v>7.7</v>
      </c>
      <c r="EO65">
        <f>'Raw Data'!DW65</f>
        <v>2790</v>
      </c>
      <c r="EP65">
        <f>'Raw Data'!DX65</f>
        <v>7.7</v>
      </c>
      <c r="EQ65">
        <f>'Raw Data'!DY65</f>
        <v>2790</v>
      </c>
      <c r="ER65">
        <f>'Raw Data'!DZ65</f>
        <v>7.7</v>
      </c>
      <c r="ES65">
        <f>'Raw Data'!EA65</f>
        <v>2880</v>
      </c>
      <c r="ET65">
        <f>'Raw Data'!EB65</f>
        <v>7.7</v>
      </c>
      <c r="EU65">
        <f>'Raw Data'!EC65</f>
        <v>2900</v>
      </c>
      <c r="EV65">
        <f>'Raw Data'!ED65</f>
        <v>7.7</v>
      </c>
      <c r="EW65">
        <f>'Raw Data'!EE65</f>
        <v>0</v>
      </c>
    </row>
    <row r="66" spans="1:153" x14ac:dyDescent="0.3">
      <c r="A66">
        <f>'Raw Data'!A66</f>
        <v>64</v>
      </c>
      <c r="B66" t="str">
        <f>'Raw Data'!B66</f>
        <v>Point</v>
      </c>
      <c r="C66">
        <f>'Raw Data'!C66</f>
        <v>229</v>
      </c>
      <c r="D66">
        <f>'Raw Data'!D66</f>
        <v>656</v>
      </c>
      <c r="E66" t="str">
        <f>'Raw Data'!E66</f>
        <v>Point</v>
      </c>
      <c r="F66">
        <f>'Raw Data'!F66</f>
        <v>5567231</v>
      </c>
      <c r="G66" t="str">
        <f>'Raw Data'!G66</f>
        <v>Gsp Post 00</v>
      </c>
      <c r="H66" s="3">
        <f>'Raw Data'!H66</f>
        <v>42358</v>
      </c>
      <c r="L66">
        <f t="shared" ref="L66:L129" si="14">IF(OR(ISNUMBER(SEARCH("Pedestrian",AA66))*ISNUMBER(SEARCH("Pedestrian",AB66))),1,0)</f>
        <v>0</v>
      </c>
      <c r="M66" s="5">
        <f t="shared" ref="M66:M129" si="15">H66</f>
        <v>42358</v>
      </c>
      <c r="N66" s="5">
        <f t="shared" si="9"/>
        <v>2015</v>
      </c>
      <c r="O66" s="5" t="str" cm="1">
        <f t="array" ref="O66">_xlfn.IFS(N66&lt;=2016,"before treatment",N66=2017,"unknown",N66&gt;2017,"after treatment")</f>
        <v>before treatment</v>
      </c>
      <c r="P66" s="5">
        <f t="shared" ref="P66:P129" si="16">IF(O66="before treatment",1,0)</f>
        <v>1</v>
      </c>
      <c r="Q66" s="5">
        <f t="shared" ref="Q66:Q129" si="17">IF(O66="after treatment",1,0)</f>
        <v>0</v>
      </c>
      <c r="R66" t="str">
        <f>'Raw Data'!I66</f>
        <v>Catoosa</v>
      </c>
      <c r="S66" t="str">
        <f>'Raw Data'!J66</f>
        <v>["State Route 2","State Route 2","Woods Rd"]</v>
      </c>
      <c r="T66" t="str">
        <f>'Raw Data'!K66</f>
        <v>(none)</v>
      </c>
      <c r="U66" t="str">
        <f>'Raw Data'!L66</f>
        <v>(O) No Injury</v>
      </c>
      <c r="V66">
        <f>'Raw Data'!M66</f>
        <v>0</v>
      </c>
      <c r="W66">
        <f>'Raw Data'!N66</f>
        <v>0</v>
      </c>
      <c r="X66">
        <f>'Raw Data'!O66</f>
        <v>0</v>
      </c>
      <c r="Y66" t="str">
        <f>'Raw Data'!P66</f>
        <v>Not a Collision with Motor Vehicle</v>
      </c>
      <c r="Z66" t="str">
        <f>'Raw Data'!Q66</f>
        <v>On Roadway - Non-Intersection</v>
      </c>
      <c r="AA66" t="str">
        <f>'Raw Data'!R66</f>
        <v>["Other Object (Not Fixed)","Other Object (Not Fixed)"]</v>
      </c>
      <c r="AB66" t="str">
        <f>'Raw Data'!S66</f>
        <v>Other Object (Not Fixed)</v>
      </c>
      <c r="AC66" t="str">
        <f>'Raw Data'!T66</f>
        <v>No Contributing Factors</v>
      </c>
      <c r="AD66">
        <f>'Raw Data'!U66</f>
        <v>1</v>
      </c>
      <c r="AE66" s="5" t="str">
        <f t="shared" si="10"/>
        <v>Yes</v>
      </c>
      <c r="AF66" t="str">
        <f>'Raw Data'!V66</f>
        <v>Negotiating a Curve</v>
      </c>
      <c r="AG66" s="5">
        <f t="shared" ref="AG66:AG129" si="18">IF(ISNUMBER(SEARCH("Turning",AF66)),1,0)</f>
        <v>0</v>
      </c>
      <c r="AH66" t="str">
        <f>'Raw Data'!W66</f>
        <v>["East","None"]</v>
      </c>
      <c r="AI66" t="str">
        <f>'Raw Data'!X66</f>
        <v>Daylight</v>
      </c>
      <c r="AJ66" t="str">
        <f>'Raw Data'!Y66</f>
        <v>Dry</v>
      </c>
      <c r="AK66">
        <f>'Raw Data'!Z66</f>
        <v>37</v>
      </c>
      <c r="AL66" t="str">
        <f>'Raw Data'!AA66</f>
        <v>Lap and Shoulder Belt Used</v>
      </c>
      <c r="AM66" s="5">
        <f t="shared" ref="AM66:AM129" si="19">IF(ISNUMBER(SEARCH("Motorcycle",AN66)),1,0)</f>
        <v>0</v>
      </c>
      <c r="AN66" t="str">
        <f>'Raw Data'!AB66</f>
        <v>Passenger Car</v>
      </c>
      <c r="AO66" t="str">
        <f>'Raw Data'!AC66</f>
        <v>0471000200I</v>
      </c>
      <c r="AP66">
        <f>'Raw Data'!AD66</f>
        <v>14.618</v>
      </c>
      <c r="AQ66">
        <f>'Raw Data'!AE66</f>
        <v>34.896473</v>
      </c>
      <c r="AR66">
        <f>'Raw Data'!AF66</f>
        <v>-85.035748999999996</v>
      </c>
      <c r="AS66">
        <f>'Raw Data'!AG66</f>
        <v>16</v>
      </c>
      <c r="AT66">
        <f>'Raw Data'!AH66</f>
        <v>16</v>
      </c>
      <c r="AU66">
        <f>'Raw Data'!AI66</f>
        <v>335</v>
      </c>
      <c r="AV66" t="str">
        <f>'Raw Data'!AJ66</f>
        <v>D6_0002_00_I</v>
      </c>
      <c r="AW66">
        <f>'Raw Data'!AK66</f>
        <v>165</v>
      </c>
      <c r="AX66">
        <f>'Raw Data'!AL66</f>
        <v>186</v>
      </c>
      <c r="AY66" t="str">
        <f>'Raw Data'!AM66</f>
        <v>split</v>
      </c>
      <c r="AZ66">
        <f>'Raw Data'!AN66</f>
        <v>1120</v>
      </c>
      <c r="BA66">
        <f>'Raw Data'!AO66</f>
        <v>55.3</v>
      </c>
      <c r="BB66">
        <f>'Raw Data'!AP66</f>
        <v>1080</v>
      </c>
      <c r="BC66">
        <f>'Raw Data'!AQ66</f>
        <v>-85.03877</v>
      </c>
      <c r="BD66">
        <f>'Raw Data'!AR66</f>
        <v>34.897252999999999</v>
      </c>
      <c r="BE66">
        <f>'Raw Data'!AS66</f>
        <v>-85.035415999999998</v>
      </c>
      <c r="BF66">
        <f>'Raw Data'!AT66</f>
        <v>34.896529999999998</v>
      </c>
      <c r="BG66" t="str">
        <f>'Raw Data'!AU66</f>
        <v>0471000200I</v>
      </c>
      <c r="BH66">
        <f>'Raw Data'!AV66</f>
        <v>1</v>
      </c>
      <c r="BI66">
        <f>'Raw Data'!AW66</f>
        <v>47</v>
      </c>
      <c r="BJ66">
        <f>'Raw Data'!AX66</f>
        <v>2</v>
      </c>
      <c r="BK66">
        <f>'Raw Data'!AY66</f>
        <v>0</v>
      </c>
      <c r="BL66">
        <f>'Raw Data'!AZ66</f>
        <v>55</v>
      </c>
      <c r="BM66">
        <f>'Raw Data'!BA66</f>
        <v>7.09</v>
      </c>
      <c r="BN66">
        <f>'Raw Data'!BB66</f>
        <v>6.57</v>
      </c>
      <c r="BO66">
        <f>'Raw Data'!BC66</f>
        <v>904.5</v>
      </c>
      <c r="BP66">
        <f>'Raw Data'!BD66</f>
        <v>911.4</v>
      </c>
      <c r="BQ66">
        <f>'Raw Data'!BE66</f>
        <v>923.9</v>
      </c>
      <c r="BR66">
        <f>'Raw Data'!BF66</f>
        <v>55</v>
      </c>
      <c r="BS66">
        <f>'Raw Data'!BG66</f>
        <v>67.7</v>
      </c>
      <c r="BT66">
        <f>'Raw Data'!BH66</f>
        <v>0</v>
      </c>
      <c r="BU66">
        <f>'Raw Data'!BI66</f>
        <v>44187</v>
      </c>
      <c r="BV66" t="str">
        <f>'Raw Data'!BJ66</f>
        <v>NONE</v>
      </c>
      <c r="BW66">
        <f>'Raw Data'!BK66</f>
        <v>3.5260000000000001E-3</v>
      </c>
      <c r="BX66">
        <f>'Raw Data'!BL66</f>
        <v>7451</v>
      </c>
      <c r="BY66">
        <f>'Raw Data'!BM66</f>
        <v>7335</v>
      </c>
      <c r="BZ66" t="str">
        <f>'Raw Data'!BN66</f>
        <v>0471000200I</v>
      </c>
      <c r="CA66" t="str">
        <f>'Raw Data'!BO66</f>
        <v>CATOOSA</v>
      </c>
      <c r="CB66">
        <f>'Raw Data'!BP66</f>
        <v>1</v>
      </c>
      <c r="CC66">
        <f>'Raw Data'!BQ66</f>
        <v>200</v>
      </c>
      <c r="CD66">
        <f>'Raw Data'!BR66</f>
        <v>6</v>
      </c>
      <c r="CE66">
        <f>'Raw Data'!BS66</f>
        <v>1</v>
      </c>
      <c r="CF66">
        <f>'Raw Data'!BT66</f>
        <v>2</v>
      </c>
      <c r="CG66">
        <f>'Raw Data'!BU66</f>
        <v>1</v>
      </c>
      <c r="CH66">
        <f>'Raw Data'!BV66</f>
        <v>1</v>
      </c>
      <c r="CI66">
        <f>'Raw Data'!BW66</f>
        <v>2</v>
      </c>
      <c r="CJ66">
        <f>'Raw Data'!BX66</f>
        <v>0</v>
      </c>
      <c r="CK66">
        <f>'Raw Data'!BY66</f>
        <v>4</v>
      </c>
      <c r="CL66" t="str">
        <f>'Raw Data'!BZ66</f>
        <v>N</v>
      </c>
      <c r="CM66">
        <f t="shared" si="11"/>
        <v>0</v>
      </c>
      <c r="CN66">
        <f>'Raw Data'!CA66</f>
        <v>47</v>
      </c>
      <c r="CO66">
        <f>'Raw Data'!CB66</f>
        <v>2</v>
      </c>
      <c r="CP66">
        <f>'Raw Data'!CC66</f>
        <v>0</v>
      </c>
      <c r="CQ66" t="str">
        <f>'Raw Data'!CD66</f>
        <v>Not Urban</v>
      </c>
      <c r="CR66" t="str">
        <f>'Raw Data'!CE66</f>
        <v>Not Urban</v>
      </c>
      <c r="CS66">
        <f>'Raw Data'!CF66</f>
        <v>0</v>
      </c>
      <c r="CT66">
        <f>'Raw Data'!CG66</f>
        <v>55</v>
      </c>
      <c r="CU66">
        <f>'Raw Data'!CH66</f>
        <v>3893</v>
      </c>
      <c r="CV66" t="str">
        <f>'Raw Data'!CI66</f>
        <v xml:space="preserve"> </v>
      </c>
      <c r="CW66">
        <f>'Raw Data'!CJ66</f>
        <v>0</v>
      </c>
      <c r="CX66">
        <f>'Raw Data'!CK66</f>
        <v>0.77002099999999996</v>
      </c>
      <c r="CY66">
        <f>'Raw Data'!CL66</f>
        <v>14</v>
      </c>
      <c r="CZ66" t="str">
        <f>'Raw Data'!CM66</f>
        <v>State Mainline</v>
      </c>
      <c r="DA66">
        <f>'Raw Data'!CN66</f>
        <v>3893</v>
      </c>
      <c r="DB66">
        <f>'Raw Data'!CO66</f>
        <v>61606</v>
      </c>
      <c r="DC66">
        <f>'Raw Data'!CP66</f>
        <v>14.618</v>
      </c>
      <c r="DD66">
        <f>'Raw Data'!CQ66</f>
        <v>15.388</v>
      </c>
      <c r="DE66">
        <f>'Raw Data'!CR66</f>
        <v>61606</v>
      </c>
      <c r="DF66">
        <f>'Raw Data'!CS66</f>
        <v>0</v>
      </c>
      <c r="DG66">
        <f>'Raw Data'!CT66</f>
        <v>4066.0003620000002</v>
      </c>
      <c r="DH66">
        <f>'Raw Data'!CU66</f>
        <v>100</v>
      </c>
      <c r="DI66">
        <f>'Raw Data'!CV66</f>
        <v>7357</v>
      </c>
      <c r="DJ66">
        <f>'Raw Data'!CW66</f>
        <v>2.768E-2</v>
      </c>
      <c r="DK66">
        <f>'Raw Data'!CX66</f>
        <v>0</v>
      </c>
      <c r="DL66">
        <f>'Raw Data'!CY66</f>
        <v>3.5260000000000001E-3</v>
      </c>
      <c r="DM66">
        <f>'Raw Data'!CZ66</f>
        <v>87</v>
      </c>
      <c r="DN66" t="str">
        <f>'Raw Data'!DA66</f>
        <v>047-0041</v>
      </c>
      <c r="DO66" t="str">
        <f>'Raw Data'!DB66</f>
        <v>4R : Rural Minor Arterial</v>
      </c>
      <c r="DP66" t="str">
        <f>'Raw Data'!DC66</f>
        <v>34.897245, -85.038806</v>
      </c>
      <c r="DQ66">
        <f>'Raw Data'!DD66</f>
        <v>-85.038805999999994</v>
      </c>
      <c r="DR66">
        <f>'Raw Data'!DE66</f>
        <v>34.897244999999998</v>
      </c>
      <c r="DS66">
        <f>'Raw Data'!DF66</f>
        <v>34.897244999999998</v>
      </c>
      <c r="DT66">
        <f>'Raw Data'!DG66</f>
        <v>-85.038805999999994</v>
      </c>
      <c r="DU66">
        <f>'Raw Data'!DH66</f>
        <v>3.6000000000000001E-5</v>
      </c>
      <c r="DV66">
        <f>'Raw Data'!DI66</f>
        <v>3.5260000000000001E-3</v>
      </c>
      <c r="DW66">
        <f>'Raw Data'!DJ66</f>
        <v>16</v>
      </c>
      <c r="DX66" s="11">
        <f t="shared" si="12"/>
        <v>2840</v>
      </c>
      <c r="DY66" s="5">
        <f t="shared" si="13"/>
        <v>2707.5</v>
      </c>
      <c r="DZ66" s="5">
        <f t="shared" ref="DZ66:DZ129" si="20">DX66-DY66</f>
        <v>132.5</v>
      </c>
      <c r="EA66" s="5">
        <f t="shared" ref="EA66:EA129" si="21">DZ66/DY66</f>
        <v>4.8938134810710986E-2</v>
      </c>
      <c r="EB66" s="5">
        <f t="shared" ref="EB66:EB129" si="22">AVERAGE(DX66,DY66)</f>
        <v>2773.75</v>
      </c>
      <c r="EC66">
        <f>'Raw Data'!DK66</f>
        <v>2800</v>
      </c>
      <c r="ED66">
        <f>'Raw Data'!DL66</f>
        <v>0</v>
      </c>
      <c r="EE66">
        <f>'Raw Data'!DM66</f>
        <v>2950</v>
      </c>
      <c r="EF66">
        <f>'Raw Data'!DN66</f>
        <v>0</v>
      </c>
      <c r="EG66">
        <f>'Raw Data'!DO66</f>
        <v>2770</v>
      </c>
      <c r="EH66">
        <f>'Raw Data'!DP66</f>
        <v>0</v>
      </c>
      <c r="EI66">
        <f>'Raw Data'!DQ66</f>
        <v>2760</v>
      </c>
      <c r="EJ66">
        <f>'Raw Data'!DR66</f>
        <v>0</v>
      </c>
      <c r="EK66">
        <f>'Raw Data'!DS66</f>
        <v>2680</v>
      </c>
      <c r="EL66">
        <f>'Raw Data'!DT66</f>
        <v>7.7</v>
      </c>
      <c r="EM66">
        <f>'Raw Data'!DU66</f>
        <v>2570</v>
      </c>
      <c r="EN66">
        <f>'Raw Data'!DV66</f>
        <v>7.7</v>
      </c>
      <c r="EO66">
        <f>'Raw Data'!DW66</f>
        <v>2790</v>
      </c>
      <c r="EP66">
        <f>'Raw Data'!DX66</f>
        <v>7.7</v>
      </c>
      <c r="EQ66">
        <f>'Raw Data'!DY66</f>
        <v>2790</v>
      </c>
      <c r="ER66">
        <f>'Raw Data'!DZ66</f>
        <v>7.7</v>
      </c>
      <c r="ES66">
        <f>'Raw Data'!EA66</f>
        <v>2880</v>
      </c>
      <c r="ET66">
        <f>'Raw Data'!EB66</f>
        <v>7.7</v>
      </c>
      <c r="EU66">
        <f>'Raw Data'!EC66</f>
        <v>2900</v>
      </c>
      <c r="EV66">
        <f>'Raw Data'!ED66</f>
        <v>7.7</v>
      </c>
      <c r="EW66">
        <f>'Raw Data'!EE66</f>
        <v>0</v>
      </c>
    </row>
    <row r="67" spans="1:153" x14ac:dyDescent="0.3">
      <c r="A67">
        <f>'Raw Data'!A67</f>
        <v>65</v>
      </c>
      <c r="B67" t="str">
        <f>'Raw Data'!B67</f>
        <v>Point</v>
      </c>
      <c r="C67">
        <f>'Raw Data'!C67</f>
        <v>365</v>
      </c>
      <c r="D67">
        <f>'Raw Data'!D67</f>
        <v>726</v>
      </c>
      <c r="E67" t="str">
        <f>'Raw Data'!E67</f>
        <v>Point</v>
      </c>
      <c r="F67">
        <f>'Raw Data'!F67</f>
        <v>5177069</v>
      </c>
      <c r="G67" t="str">
        <f>'Raw Data'!G67</f>
        <v>Gsp Post 00</v>
      </c>
      <c r="H67" s="3">
        <f>'Raw Data'!H67</f>
        <v>42049</v>
      </c>
      <c r="L67">
        <f t="shared" si="14"/>
        <v>0</v>
      </c>
      <c r="M67" s="5">
        <f t="shared" si="15"/>
        <v>42049</v>
      </c>
      <c r="N67" s="5">
        <f t="shared" ref="N67:N130" si="23">YEAR(M67)</f>
        <v>2015</v>
      </c>
      <c r="O67" s="5" t="str" cm="1">
        <f t="array" ref="O67">_xlfn.IFS(N67&lt;=2016,"before treatment",N67=2017,"unknown",N67&gt;2017,"after treatment")</f>
        <v>before treatment</v>
      </c>
      <c r="P67" s="5">
        <f t="shared" si="16"/>
        <v>1</v>
      </c>
      <c r="Q67" s="5">
        <f t="shared" si="17"/>
        <v>0</v>
      </c>
      <c r="R67" t="str">
        <f>'Raw Data'!I67</f>
        <v>Catoosa</v>
      </c>
      <c r="S67" t="str">
        <f>'Raw Data'!J67</f>
        <v>State Route 2</v>
      </c>
      <c r="T67" t="str">
        <f>'Raw Data'!K67</f>
        <v>(none)</v>
      </c>
      <c r="U67" t="str">
        <f>'Raw Data'!L67</f>
        <v>(A) Suspected Serious Injury</v>
      </c>
      <c r="V67">
        <f>'Raw Data'!M67</f>
        <v>0</v>
      </c>
      <c r="W67">
        <f>'Raw Data'!N67</f>
        <v>2</v>
      </c>
      <c r="X67">
        <f>'Raw Data'!O67</f>
        <v>0</v>
      </c>
      <c r="Y67" t="str">
        <f>'Raw Data'!P67</f>
        <v>Angle (Other)</v>
      </c>
      <c r="Z67" t="str">
        <f>'Raw Data'!Q67</f>
        <v>On Roadway - Non-Intersection</v>
      </c>
      <c r="AA67" t="str">
        <f>'Raw Data'!R67</f>
        <v>["Motor Vehicle in Motion","Motor Vehicle in Motion"]</v>
      </c>
      <c r="AB67" t="str">
        <f>'Raw Data'!S67</f>
        <v>["Motor Vehicle in Motion","Motor Vehicle in Motion"]</v>
      </c>
      <c r="AC67" t="str">
        <f>'Raw Data'!T67</f>
        <v>["Changed Lanes Improperly","No Contributing Factors"]</v>
      </c>
      <c r="AD67">
        <f>'Raw Data'!U67</f>
        <v>2</v>
      </c>
      <c r="AE67" s="5" t="str">
        <f t="shared" ref="AE67:AE130" si="24">IF(AD67=1,"Yes","No")</f>
        <v>No</v>
      </c>
      <c r="AF67" t="str">
        <f>'Raw Data'!V67</f>
        <v>["Negotiating a Curve","Negotiating a Curve"]</v>
      </c>
      <c r="AG67" s="5">
        <f t="shared" si="18"/>
        <v>0</v>
      </c>
      <c r="AH67" t="str">
        <f>'Raw Data'!W67</f>
        <v>["East","West"]</v>
      </c>
      <c r="AI67" t="str">
        <f>'Raw Data'!X67</f>
        <v>Daylight</v>
      </c>
      <c r="AJ67" t="str">
        <f>'Raw Data'!Y67</f>
        <v>Dry</v>
      </c>
      <c r="AK67">
        <f>'Raw Data'!Z67</f>
        <v>0</v>
      </c>
      <c r="AL67" t="str">
        <f>'Raw Data'!AA67</f>
        <v>["Lap and Shoulder Belt Used","Lap and Shoulder Belt Used"]</v>
      </c>
      <c r="AM67" s="5">
        <f t="shared" si="19"/>
        <v>0</v>
      </c>
      <c r="AN67" t="str">
        <f>'Raw Data'!AB67</f>
        <v>["Passenger Car","Passenger Car"]</v>
      </c>
      <c r="AO67" t="str">
        <f>'Raw Data'!AC67</f>
        <v>0471000200I</v>
      </c>
      <c r="AP67">
        <f>'Raw Data'!AD67</f>
        <v>14.522</v>
      </c>
      <c r="AQ67">
        <f>'Raw Data'!AE67</f>
        <v>34.896614</v>
      </c>
      <c r="AR67">
        <f>'Raw Data'!AF67</f>
        <v>-85.037435000000002</v>
      </c>
      <c r="AS67">
        <f>'Raw Data'!AG67</f>
        <v>16</v>
      </c>
      <c r="AT67">
        <f>'Raw Data'!AH67</f>
        <v>16</v>
      </c>
      <c r="AU67">
        <f>'Raw Data'!AI67</f>
        <v>335</v>
      </c>
      <c r="AV67" t="str">
        <f>'Raw Data'!AJ67</f>
        <v>D6_0002_00_I</v>
      </c>
      <c r="AW67">
        <f>'Raw Data'!AK67</f>
        <v>165</v>
      </c>
      <c r="AX67">
        <f>'Raw Data'!AL67</f>
        <v>186</v>
      </c>
      <c r="AY67" t="str">
        <f>'Raw Data'!AM67</f>
        <v>split</v>
      </c>
      <c r="AZ67">
        <f>'Raw Data'!AN67</f>
        <v>1120</v>
      </c>
      <c r="BA67">
        <f>'Raw Data'!AO67</f>
        <v>55.3</v>
      </c>
      <c r="BB67">
        <f>'Raw Data'!AP67</f>
        <v>1080</v>
      </c>
      <c r="BC67">
        <f>'Raw Data'!AQ67</f>
        <v>-85.03877</v>
      </c>
      <c r="BD67">
        <f>'Raw Data'!AR67</f>
        <v>34.897252999999999</v>
      </c>
      <c r="BE67">
        <f>'Raw Data'!AS67</f>
        <v>-85.035415999999998</v>
      </c>
      <c r="BF67">
        <f>'Raw Data'!AT67</f>
        <v>34.896529999999998</v>
      </c>
      <c r="BG67" t="str">
        <f>'Raw Data'!AU67</f>
        <v>0471000200I</v>
      </c>
      <c r="BH67">
        <f>'Raw Data'!AV67</f>
        <v>1</v>
      </c>
      <c r="BI67">
        <f>'Raw Data'!AW67</f>
        <v>47</v>
      </c>
      <c r="BJ67">
        <f>'Raw Data'!AX67</f>
        <v>2</v>
      </c>
      <c r="BK67">
        <f>'Raw Data'!AY67</f>
        <v>0</v>
      </c>
      <c r="BL67">
        <f>'Raw Data'!AZ67</f>
        <v>55</v>
      </c>
      <c r="BM67">
        <f>'Raw Data'!BA67</f>
        <v>7.09</v>
      </c>
      <c r="BN67">
        <f>'Raw Data'!BB67</f>
        <v>6.57</v>
      </c>
      <c r="BO67">
        <f>'Raw Data'!BC67</f>
        <v>904.5</v>
      </c>
      <c r="BP67">
        <f>'Raw Data'!BD67</f>
        <v>911.4</v>
      </c>
      <c r="BQ67">
        <f>'Raw Data'!BE67</f>
        <v>923.9</v>
      </c>
      <c r="BR67">
        <f>'Raw Data'!BF67</f>
        <v>55</v>
      </c>
      <c r="BS67">
        <f>'Raw Data'!BG67</f>
        <v>67.7</v>
      </c>
      <c r="BT67">
        <f>'Raw Data'!BH67</f>
        <v>0</v>
      </c>
      <c r="BU67">
        <f>'Raw Data'!BI67</f>
        <v>44187</v>
      </c>
      <c r="BV67" t="str">
        <f>'Raw Data'!BJ67</f>
        <v>NONE</v>
      </c>
      <c r="BW67">
        <f>'Raw Data'!BK67</f>
        <v>3.5260000000000001E-3</v>
      </c>
      <c r="BX67">
        <f>'Raw Data'!BL67</f>
        <v>7451</v>
      </c>
      <c r="BY67">
        <f>'Raw Data'!BM67</f>
        <v>7335</v>
      </c>
      <c r="BZ67" t="str">
        <f>'Raw Data'!BN67</f>
        <v>0471000200I</v>
      </c>
      <c r="CA67" t="str">
        <f>'Raw Data'!BO67</f>
        <v>CATOOSA</v>
      </c>
      <c r="CB67">
        <f>'Raw Data'!BP67</f>
        <v>1</v>
      </c>
      <c r="CC67">
        <f>'Raw Data'!BQ67</f>
        <v>200</v>
      </c>
      <c r="CD67">
        <f>'Raw Data'!BR67</f>
        <v>6</v>
      </c>
      <c r="CE67">
        <f>'Raw Data'!BS67</f>
        <v>1</v>
      </c>
      <c r="CF67">
        <f>'Raw Data'!BT67</f>
        <v>2</v>
      </c>
      <c r="CG67">
        <f>'Raw Data'!BU67</f>
        <v>1</v>
      </c>
      <c r="CH67">
        <f>'Raw Data'!BV67</f>
        <v>1</v>
      </c>
      <c r="CI67">
        <f>'Raw Data'!BW67</f>
        <v>2</v>
      </c>
      <c r="CJ67">
        <f>'Raw Data'!BX67</f>
        <v>0</v>
      </c>
      <c r="CK67">
        <f>'Raw Data'!BY67</f>
        <v>4</v>
      </c>
      <c r="CL67" t="str">
        <f>'Raw Data'!BZ67</f>
        <v>N</v>
      </c>
      <c r="CM67">
        <f t="shared" ref="CM67:CM130" si="25">IF(CL67="N",0,1)</f>
        <v>0</v>
      </c>
      <c r="CN67">
        <f>'Raw Data'!CA67</f>
        <v>47</v>
      </c>
      <c r="CO67">
        <f>'Raw Data'!CB67</f>
        <v>2</v>
      </c>
      <c r="CP67">
        <f>'Raw Data'!CC67</f>
        <v>0</v>
      </c>
      <c r="CQ67" t="str">
        <f>'Raw Data'!CD67</f>
        <v>Not Urban</v>
      </c>
      <c r="CR67" t="str">
        <f>'Raw Data'!CE67</f>
        <v>Not Urban</v>
      </c>
      <c r="CS67">
        <f>'Raw Data'!CF67</f>
        <v>0</v>
      </c>
      <c r="CT67">
        <f>'Raw Data'!CG67</f>
        <v>55</v>
      </c>
      <c r="CU67">
        <f>'Raw Data'!CH67</f>
        <v>3893</v>
      </c>
      <c r="CV67" t="str">
        <f>'Raw Data'!CI67</f>
        <v xml:space="preserve"> </v>
      </c>
      <c r="CW67">
        <f>'Raw Data'!CJ67</f>
        <v>0</v>
      </c>
      <c r="CX67">
        <f>'Raw Data'!CK67</f>
        <v>0.77002099999999996</v>
      </c>
      <c r="CY67">
        <f>'Raw Data'!CL67</f>
        <v>14</v>
      </c>
      <c r="CZ67" t="str">
        <f>'Raw Data'!CM67</f>
        <v>State Mainline</v>
      </c>
      <c r="DA67">
        <f>'Raw Data'!CN67</f>
        <v>3893</v>
      </c>
      <c r="DB67">
        <f>'Raw Data'!CO67</f>
        <v>61606</v>
      </c>
      <c r="DC67">
        <f>'Raw Data'!CP67</f>
        <v>14.618</v>
      </c>
      <c r="DD67">
        <f>'Raw Data'!CQ67</f>
        <v>15.388</v>
      </c>
      <c r="DE67">
        <f>'Raw Data'!CR67</f>
        <v>61606</v>
      </c>
      <c r="DF67">
        <f>'Raw Data'!CS67</f>
        <v>0</v>
      </c>
      <c r="DG67">
        <f>'Raw Data'!CT67</f>
        <v>4066.0003620000002</v>
      </c>
      <c r="DH67">
        <f>'Raw Data'!CU67</f>
        <v>100</v>
      </c>
      <c r="DI67">
        <f>'Raw Data'!CV67</f>
        <v>7357</v>
      </c>
      <c r="DJ67">
        <f>'Raw Data'!CW67</f>
        <v>2.768E-2</v>
      </c>
      <c r="DK67">
        <f>'Raw Data'!CX67</f>
        <v>0</v>
      </c>
      <c r="DL67">
        <f>'Raw Data'!CY67</f>
        <v>3.5260000000000001E-3</v>
      </c>
      <c r="DM67">
        <f>'Raw Data'!CZ67</f>
        <v>87</v>
      </c>
      <c r="DN67" t="str">
        <f>'Raw Data'!DA67</f>
        <v>047-0041</v>
      </c>
      <c r="DO67" t="str">
        <f>'Raw Data'!DB67</f>
        <v>4R : Rural Minor Arterial</v>
      </c>
      <c r="DP67" t="str">
        <f>'Raw Data'!DC67</f>
        <v>34.897245, -85.038806</v>
      </c>
      <c r="DQ67">
        <f>'Raw Data'!DD67</f>
        <v>-85.038805999999994</v>
      </c>
      <c r="DR67">
        <f>'Raw Data'!DE67</f>
        <v>34.897244999999998</v>
      </c>
      <c r="DS67">
        <f>'Raw Data'!DF67</f>
        <v>34.897244999999998</v>
      </c>
      <c r="DT67">
        <f>'Raw Data'!DG67</f>
        <v>-85.038805999999994</v>
      </c>
      <c r="DU67">
        <f>'Raw Data'!DH67</f>
        <v>3.6000000000000001E-5</v>
      </c>
      <c r="DV67">
        <f>'Raw Data'!DI67</f>
        <v>3.5260000000000001E-3</v>
      </c>
      <c r="DW67">
        <f>'Raw Data'!DJ67</f>
        <v>16</v>
      </c>
      <c r="DX67" s="11">
        <f t="shared" ref="DX67:DX130" si="26">AVERAGE(EC67,EE67,EG67)</f>
        <v>2840</v>
      </c>
      <c r="DY67" s="5">
        <f t="shared" ref="DY67:DY130" si="27">AVERAGE(EK67,EQ67,EO67,EM67)</f>
        <v>2707.5</v>
      </c>
      <c r="DZ67" s="5">
        <f t="shared" si="20"/>
        <v>132.5</v>
      </c>
      <c r="EA67" s="5">
        <f t="shared" si="21"/>
        <v>4.8938134810710986E-2</v>
      </c>
      <c r="EB67" s="5">
        <f t="shared" si="22"/>
        <v>2773.75</v>
      </c>
      <c r="EC67">
        <f>'Raw Data'!DK67</f>
        <v>2800</v>
      </c>
      <c r="ED67">
        <f>'Raw Data'!DL67</f>
        <v>0</v>
      </c>
      <c r="EE67">
        <f>'Raw Data'!DM67</f>
        <v>2950</v>
      </c>
      <c r="EF67">
        <f>'Raw Data'!DN67</f>
        <v>0</v>
      </c>
      <c r="EG67">
        <f>'Raw Data'!DO67</f>
        <v>2770</v>
      </c>
      <c r="EH67">
        <f>'Raw Data'!DP67</f>
        <v>0</v>
      </c>
      <c r="EI67">
        <f>'Raw Data'!DQ67</f>
        <v>2760</v>
      </c>
      <c r="EJ67">
        <f>'Raw Data'!DR67</f>
        <v>0</v>
      </c>
      <c r="EK67">
        <f>'Raw Data'!DS67</f>
        <v>2680</v>
      </c>
      <c r="EL67">
        <f>'Raw Data'!DT67</f>
        <v>7.7</v>
      </c>
      <c r="EM67">
        <f>'Raw Data'!DU67</f>
        <v>2570</v>
      </c>
      <c r="EN67">
        <f>'Raw Data'!DV67</f>
        <v>7.7</v>
      </c>
      <c r="EO67">
        <f>'Raw Data'!DW67</f>
        <v>2790</v>
      </c>
      <c r="EP67">
        <f>'Raw Data'!DX67</f>
        <v>7.7</v>
      </c>
      <c r="EQ67">
        <f>'Raw Data'!DY67</f>
        <v>2790</v>
      </c>
      <c r="ER67">
        <f>'Raw Data'!DZ67</f>
        <v>7.7</v>
      </c>
      <c r="ES67">
        <f>'Raw Data'!EA67</f>
        <v>2880</v>
      </c>
      <c r="ET67">
        <f>'Raw Data'!EB67</f>
        <v>7.7</v>
      </c>
      <c r="EU67">
        <f>'Raw Data'!EC67</f>
        <v>2900</v>
      </c>
      <c r="EV67">
        <f>'Raw Data'!ED67</f>
        <v>7.7</v>
      </c>
      <c r="EW67">
        <f>'Raw Data'!EE67</f>
        <v>0</v>
      </c>
    </row>
    <row r="68" spans="1:153" x14ac:dyDescent="0.3">
      <c r="A68">
        <f>'Raw Data'!A68</f>
        <v>66</v>
      </c>
      <c r="B68" t="str">
        <f>'Raw Data'!B68</f>
        <v>Point</v>
      </c>
      <c r="C68">
        <f>'Raw Data'!C68</f>
        <v>403</v>
      </c>
      <c r="D68">
        <f>'Raw Data'!D68</f>
        <v>570</v>
      </c>
      <c r="E68" t="str">
        <f>'Raw Data'!E68</f>
        <v>Point</v>
      </c>
      <c r="F68">
        <f>'Raw Data'!F68</f>
        <v>6241376</v>
      </c>
      <c r="G68" t="str">
        <f>'Raw Data'!G68</f>
        <v>Gsp Post 00</v>
      </c>
      <c r="H68" s="3">
        <f>'Raw Data'!H68</f>
        <v>42874</v>
      </c>
      <c r="L68">
        <f t="shared" si="14"/>
        <v>0</v>
      </c>
      <c r="M68" s="5">
        <f t="shared" si="15"/>
        <v>42874</v>
      </c>
      <c r="N68" s="5">
        <f t="shared" si="23"/>
        <v>2017</v>
      </c>
      <c r="O68" s="5" t="str" cm="1">
        <f t="array" ref="O68">_xlfn.IFS(N68&lt;=2016,"before treatment",N68=2017,"unknown",N68&gt;2017,"after treatment")</f>
        <v>unknown</v>
      </c>
      <c r="P68" s="5">
        <f t="shared" si="16"/>
        <v>0</v>
      </c>
      <c r="Q68" s="5">
        <f t="shared" si="17"/>
        <v>0</v>
      </c>
      <c r="R68" t="str">
        <f>'Raw Data'!I68</f>
        <v>Catoosa</v>
      </c>
      <c r="S68" t="str">
        <f>'Raw Data'!J68</f>
        <v>State Route 2</v>
      </c>
      <c r="T68" t="str">
        <f>'Raw Data'!K68</f>
        <v>(none)</v>
      </c>
      <c r="U68" t="str">
        <f>'Raw Data'!L68</f>
        <v>(O) No Injury</v>
      </c>
      <c r="V68">
        <f>'Raw Data'!M68</f>
        <v>0</v>
      </c>
      <c r="W68">
        <f>'Raw Data'!N68</f>
        <v>0</v>
      </c>
      <c r="X68">
        <f>'Raw Data'!O68</f>
        <v>0</v>
      </c>
      <c r="Y68" t="str">
        <f>'Raw Data'!P68</f>
        <v>Not a Collision with Motor Vehicle</v>
      </c>
      <c r="Z68" t="str">
        <f>'Raw Data'!Q68</f>
        <v>On Shoulder</v>
      </c>
      <c r="AA68" t="str">
        <f>'Raw Data'!R68</f>
        <v>["Over Turn","Over Turn"]</v>
      </c>
      <c r="AB68" t="str">
        <f>'Raw Data'!S68</f>
        <v>Over Turn</v>
      </c>
      <c r="AC68" t="str">
        <f>'Raw Data'!T68</f>
        <v>["No Contributing Factors","Reaction to Object or Animal"]</v>
      </c>
      <c r="AD68">
        <f>'Raw Data'!U68</f>
        <v>1</v>
      </c>
      <c r="AE68" s="5" t="str">
        <f t="shared" si="24"/>
        <v>Yes</v>
      </c>
      <c r="AF68" t="str">
        <f>'Raw Data'!V68</f>
        <v>Negotiating a Curve</v>
      </c>
      <c r="AG68" s="5">
        <f t="shared" si="18"/>
        <v>0</v>
      </c>
      <c r="AH68" t="str">
        <f>'Raw Data'!W68</f>
        <v>["East","None"]</v>
      </c>
      <c r="AI68" t="str">
        <f>'Raw Data'!X68</f>
        <v>Daylight</v>
      </c>
      <c r="AJ68" t="str">
        <f>'Raw Data'!Y68</f>
        <v>Dry</v>
      </c>
      <c r="AK68">
        <f>'Raw Data'!Z68</f>
        <v>40</v>
      </c>
      <c r="AL68" t="str">
        <f>'Raw Data'!AA68</f>
        <v>Lap and Shoulder Belt Used</v>
      </c>
      <c r="AM68" s="5">
        <f t="shared" si="19"/>
        <v>0</v>
      </c>
      <c r="AN68" t="str">
        <f>'Raw Data'!AB68</f>
        <v>Passenger Car</v>
      </c>
      <c r="AO68" t="str">
        <f>'Raw Data'!AC68</f>
        <v>0471000200I</v>
      </c>
      <c r="AP68">
        <f>'Raw Data'!AD68</f>
        <v>14.314840999999999</v>
      </c>
      <c r="AQ68">
        <f>'Raw Data'!AE68</f>
        <v>34.898288000000001</v>
      </c>
      <c r="AR68">
        <f>'Raw Data'!AF68</f>
        <v>-85.040435000000002</v>
      </c>
      <c r="AS68">
        <f>'Raw Data'!AG68</f>
        <v>16</v>
      </c>
      <c r="AT68">
        <f>'Raw Data'!AH68</f>
        <v>16</v>
      </c>
      <c r="AU68">
        <f>'Raw Data'!AI68</f>
        <v>335</v>
      </c>
      <c r="AV68" t="str">
        <f>'Raw Data'!AJ68</f>
        <v>D6_0002_00_I</v>
      </c>
      <c r="AW68">
        <f>'Raw Data'!AK68</f>
        <v>165</v>
      </c>
      <c r="AX68">
        <f>'Raw Data'!AL68</f>
        <v>186</v>
      </c>
      <c r="AY68" t="str">
        <f>'Raw Data'!AM68</f>
        <v>split</v>
      </c>
      <c r="AZ68">
        <f>'Raw Data'!AN68</f>
        <v>1120</v>
      </c>
      <c r="BA68">
        <f>'Raw Data'!AO68</f>
        <v>55.3</v>
      </c>
      <c r="BB68">
        <f>'Raw Data'!AP68</f>
        <v>1080</v>
      </c>
      <c r="BC68">
        <f>'Raw Data'!AQ68</f>
        <v>-85.03877</v>
      </c>
      <c r="BD68">
        <f>'Raw Data'!AR68</f>
        <v>34.897252999999999</v>
      </c>
      <c r="BE68">
        <f>'Raw Data'!AS68</f>
        <v>-85.035415999999998</v>
      </c>
      <c r="BF68">
        <f>'Raw Data'!AT68</f>
        <v>34.896529999999998</v>
      </c>
      <c r="BG68" t="str">
        <f>'Raw Data'!AU68</f>
        <v>0471000200I</v>
      </c>
      <c r="BH68">
        <f>'Raw Data'!AV68</f>
        <v>1</v>
      </c>
      <c r="BI68">
        <f>'Raw Data'!AW68</f>
        <v>47</v>
      </c>
      <c r="BJ68">
        <f>'Raw Data'!AX68</f>
        <v>2</v>
      </c>
      <c r="BK68">
        <f>'Raw Data'!AY68</f>
        <v>0</v>
      </c>
      <c r="BL68">
        <f>'Raw Data'!AZ68</f>
        <v>55</v>
      </c>
      <c r="BM68">
        <f>'Raw Data'!BA68</f>
        <v>7.09</v>
      </c>
      <c r="BN68">
        <f>'Raw Data'!BB68</f>
        <v>6.57</v>
      </c>
      <c r="BO68">
        <f>'Raw Data'!BC68</f>
        <v>904.5</v>
      </c>
      <c r="BP68">
        <f>'Raw Data'!BD68</f>
        <v>911.4</v>
      </c>
      <c r="BQ68">
        <f>'Raw Data'!BE68</f>
        <v>923.9</v>
      </c>
      <c r="BR68">
        <f>'Raw Data'!BF68</f>
        <v>55</v>
      </c>
      <c r="BS68">
        <f>'Raw Data'!BG68</f>
        <v>67.7</v>
      </c>
      <c r="BT68">
        <f>'Raw Data'!BH68</f>
        <v>0</v>
      </c>
      <c r="BU68">
        <f>'Raw Data'!BI68</f>
        <v>44187</v>
      </c>
      <c r="BV68" t="str">
        <f>'Raw Data'!BJ68</f>
        <v>NONE</v>
      </c>
      <c r="BW68">
        <f>'Raw Data'!BK68</f>
        <v>3.5260000000000001E-3</v>
      </c>
      <c r="BX68">
        <f>'Raw Data'!BL68</f>
        <v>7451</v>
      </c>
      <c r="BY68">
        <f>'Raw Data'!BM68</f>
        <v>7335</v>
      </c>
      <c r="BZ68" t="str">
        <f>'Raw Data'!BN68</f>
        <v>0471000200I</v>
      </c>
      <c r="CA68" t="str">
        <f>'Raw Data'!BO68</f>
        <v>CATOOSA</v>
      </c>
      <c r="CB68">
        <f>'Raw Data'!BP68</f>
        <v>1</v>
      </c>
      <c r="CC68">
        <f>'Raw Data'!BQ68</f>
        <v>200</v>
      </c>
      <c r="CD68">
        <f>'Raw Data'!BR68</f>
        <v>6</v>
      </c>
      <c r="CE68">
        <f>'Raw Data'!BS68</f>
        <v>1</v>
      </c>
      <c r="CF68">
        <f>'Raw Data'!BT68</f>
        <v>2</v>
      </c>
      <c r="CG68">
        <f>'Raw Data'!BU68</f>
        <v>1</v>
      </c>
      <c r="CH68">
        <f>'Raw Data'!BV68</f>
        <v>1</v>
      </c>
      <c r="CI68">
        <f>'Raw Data'!BW68</f>
        <v>2</v>
      </c>
      <c r="CJ68">
        <f>'Raw Data'!BX68</f>
        <v>0</v>
      </c>
      <c r="CK68">
        <f>'Raw Data'!BY68</f>
        <v>4</v>
      </c>
      <c r="CL68" t="str">
        <f>'Raw Data'!BZ68</f>
        <v>N</v>
      </c>
      <c r="CM68">
        <f t="shared" si="25"/>
        <v>0</v>
      </c>
      <c r="CN68">
        <f>'Raw Data'!CA68</f>
        <v>47</v>
      </c>
      <c r="CO68">
        <f>'Raw Data'!CB68</f>
        <v>2</v>
      </c>
      <c r="CP68">
        <f>'Raw Data'!CC68</f>
        <v>0</v>
      </c>
      <c r="CQ68" t="str">
        <f>'Raw Data'!CD68</f>
        <v>Not Urban</v>
      </c>
      <c r="CR68" t="str">
        <f>'Raw Data'!CE68</f>
        <v>Not Urban</v>
      </c>
      <c r="CS68">
        <f>'Raw Data'!CF68</f>
        <v>0</v>
      </c>
      <c r="CT68">
        <f>'Raw Data'!CG68</f>
        <v>55</v>
      </c>
      <c r="CU68">
        <f>'Raw Data'!CH68</f>
        <v>3893</v>
      </c>
      <c r="CV68" t="str">
        <f>'Raw Data'!CI68</f>
        <v xml:space="preserve"> </v>
      </c>
      <c r="CW68">
        <f>'Raw Data'!CJ68</f>
        <v>0</v>
      </c>
      <c r="CX68">
        <f>'Raw Data'!CK68</f>
        <v>0.77002099999999996</v>
      </c>
      <c r="CY68">
        <f>'Raw Data'!CL68</f>
        <v>14</v>
      </c>
      <c r="CZ68" t="str">
        <f>'Raw Data'!CM68</f>
        <v>State Mainline</v>
      </c>
      <c r="DA68">
        <f>'Raw Data'!CN68</f>
        <v>3893</v>
      </c>
      <c r="DB68">
        <f>'Raw Data'!CO68</f>
        <v>61606</v>
      </c>
      <c r="DC68">
        <f>'Raw Data'!CP68</f>
        <v>14.618</v>
      </c>
      <c r="DD68">
        <f>'Raw Data'!CQ68</f>
        <v>15.388</v>
      </c>
      <c r="DE68">
        <f>'Raw Data'!CR68</f>
        <v>61606</v>
      </c>
      <c r="DF68">
        <f>'Raw Data'!CS68</f>
        <v>0</v>
      </c>
      <c r="DG68">
        <f>'Raw Data'!CT68</f>
        <v>4066.0003620000002</v>
      </c>
      <c r="DH68">
        <f>'Raw Data'!CU68</f>
        <v>100</v>
      </c>
      <c r="DI68">
        <f>'Raw Data'!CV68</f>
        <v>7357</v>
      </c>
      <c r="DJ68">
        <f>'Raw Data'!CW68</f>
        <v>2.768E-2</v>
      </c>
      <c r="DK68">
        <f>'Raw Data'!CX68</f>
        <v>0</v>
      </c>
      <c r="DL68">
        <f>'Raw Data'!CY68</f>
        <v>3.5260000000000001E-3</v>
      </c>
      <c r="DM68">
        <f>'Raw Data'!CZ68</f>
        <v>87</v>
      </c>
      <c r="DN68" t="str">
        <f>'Raw Data'!DA68</f>
        <v>047-0041</v>
      </c>
      <c r="DO68" t="str">
        <f>'Raw Data'!DB68</f>
        <v>4R : Rural Minor Arterial</v>
      </c>
      <c r="DP68" t="str">
        <f>'Raw Data'!DC68</f>
        <v>34.897245, -85.038806</v>
      </c>
      <c r="DQ68">
        <f>'Raw Data'!DD68</f>
        <v>-85.038805999999994</v>
      </c>
      <c r="DR68">
        <f>'Raw Data'!DE68</f>
        <v>34.897244999999998</v>
      </c>
      <c r="DS68">
        <f>'Raw Data'!DF68</f>
        <v>34.897244999999998</v>
      </c>
      <c r="DT68">
        <f>'Raw Data'!DG68</f>
        <v>-85.038805999999994</v>
      </c>
      <c r="DU68">
        <f>'Raw Data'!DH68</f>
        <v>3.6000000000000001E-5</v>
      </c>
      <c r="DV68">
        <f>'Raw Data'!DI68</f>
        <v>3.5260000000000001E-3</v>
      </c>
      <c r="DW68">
        <f>'Raw Data'!DJ68</f>
        <v>16</v>
      </c>
      <c r="DX68" s="11">
        <f t="shared" si="26"/>
        <v>2840</v>
      </c>
      <c r="DY68" s="5">
        <f t="shared" si="27"/>
        <v>2707.5</v>
      </c>
      <c r="DZ68" s="5">
        <f t="shared" si="20"/>
        <v>132.5</v>
      </c>
      <c r="EA68" s="5">
        <f t="shared" si="21"/>
        <v>4.8938134810710986E-2</v>
      </c>
      <c r="EB68" s="5">
        <f t="shared" si="22"/>
        <v>2773.75</v>
      </c>
      <c r="EC68">
        <f>'Raw Data'!DK68</f>
        <v>2800</v>
      </c>
      <c r="ED68">
        <f>'Raw Data'!DL68</f>
        <v>0</v>
      </c>
      <c r="EE68">
        <f>'Raw Data'!DM68</f>
        <v>2950</v>
      </c>
      <c r="EF68">
        <f>'Raw Data'!DN68</f>
        <v>0</v>
      </c>
      <c r="EG68">
        <f>'Raw Data'!DO68</f>
        <v>2770</v>
      </c>
      <c r="EH68">
        <f>'Raw Data'!DP68</f>
        <v>0</v>
      </c>
      <c r="EI68">
        <f>'Raw Data'!DQ68</f>
        <v>2760</v>
      </c>
      <c r="EJ68">
        <f>'Raw Data'!DR68</f>
        <v>0</v>
      </c>
      <c r="EK68">
        <f>'Raw Data'!DS68</f>
        <v>2680</v>
      </c>
      <c r="EL68">
        <f>'Raw Data'!DT68</f>
        <v>7.7</v>
      </c>
      <c r="EM68">
        <f>'Raw Data'!DU68</f>
        <v>2570</v>
      </c>
      <c r="EN68">
        <f>'Raw Data'!DV68</f>
        <v>7.7</v>
      </c>
      <c r="EO68">
        <f>'Raw Data'!DW68</f>
        <v>2790</v>
      </c>
      <c r="EP68">
        <f>'Raw Data'!DX68</f>
        <v>7.7</v>
      </c>
      <c r="EQ68">
        <f>'Raw Data'!DY68</f>
        <v>2790</v>
      </c>
      <c r="ER68">
        <f>'Raw Data'!DZ68</f>
        <v>7.7</v>
      </c>
      <c r="ES68">
        <f>'Raw Data'!EA68</f>
        <v>2880</v>
      </c>
      <c r="ET68">
        <f>'Raw Data'!EB68</f>
        <v>7.7</v>
      </c>
      <c r="EU68">
        <f>'Raw Data'!EC68</f>
        <v>2900</v>
      </c>
      <c r="EV68">
        <f>'Raw Data'!ED68</f>
        <v>7.7</v>
      </c>
      <c r="EW68">
        <f>'Raw Data'!EE68</f>
        <v>1.9589999999999998E-3</v>
      </c>
    </row>
    <row r="69" spans="1:153" x14ac:dyDescent="0.3">
      <c r="A69">
        <f>'Raw Data'!A69</f>
        <v>67</v>
      </c>
      <c r="B69" t="str">
        <f>'Raw Data'!B69</f>
        <v>Point</v>
      </c>
      <c r="C69">
        <f>'Raw Data'!C69</f>
        <v>591</v>
      </c>
      <c r="D69">
        <f>'Raw Data'!D69</f>
        <v>598</v>
      </c>
      <c r="E69" t="str">
        <f>'Raw Data'!E69</f>
        <v>Point</v>
      </c>
      <c r="F69">
        <f>'Raw Data'!F69</f>
        <v>5986188</v>
      </c>
      <c r="G69" t="str">
        <f>'Raw Data'!G69</f>
        <v>Gsp Post 00</v>
      </c>
      <c r="H69" s="3">
        <f>'Raw Data'!H69</f>
        <v>42677</v>
      </c>
      <c r="L69">
        <f t="shared" si="14"/>
        <v>0</v>
      </c>
      <c r="M69" s="5">
        <f t="shared" si="15"/>
        <v>42677</v>
      </c>
      <c r="N69" s="5">
        <f t="shared" si="23"/>
        <v>2016</v>
      </c>
      <c r="O69" s="5" t="str" cm="1">
        <f t="array" ref="O69">_xlfn.IFS(N69&lt;=2016,"before treatment",N69=2017,"unknown",N69&gt;2017,"after treatment")</f>
        <v>before treatment</v>
      </c>
      <c r="P69" s="5">
        <f t="shared" si="16"/>
        <v>1</v>
      </c>
      <c r="Q69" s="5">
        <f t="shared" si="17"/>
        <v>0</v>
      </c>
      <c r="R69" t="str">
        <f>'Raw Data'!I69</f>
        <v>Catoosa</v>
      </c>
      <c r="S69" t="str">
        <f>'Raw Data'!J69</f>
        <v>State Route 2</v>
      </c>
      <c r="T69" t="str">
        <f>'Raw Data'!K69</f>
        <v>Woods Rd</v>
      </c>
      <c r="U69" t="str">
        <f>'Raw Data'!L69</f>
        <v>(C) Possible Injury / Complaint</v>
      </c>
      <c r="V69">
        <f>'Raw Data'!M69</f>
        <v>0</v>
      </c>
      <c r="W69">
        <f>'Raw Data'!N69</f>
        <v>0</v>
      </c>
      <c r="X69">
        <f>'Raw Data'!O69</f>
        <v>0</v>
      </c>
      <c r="Y69" t="str">
        <f>'Raw Data'!P69</f>
        <v>Angle (Other)</v>
      </c>
      <c r="Z69" t="str">
        <f>'Raw Data'!Q69</f>
        <v>On Roadway - Roadway Intersection</v>
      </c>
      <c r="AA69" t="str">
        <f>'Raw Data'!R69</f>
        <v>["Motor Vehicle in Motion","Motor Vehicle in Motion"]</v>
      </c>
      <c r="AB69" t="str">
        <f>'Raw Data'!S69</f>
        <v>["Motor Vehicle in Motion","Motor Vehicle in Motion"]</v>
      </c>
      <c r="AC69" t="str">
        <f>'Raw Data'!T69</f>
        <v>["No Contributing Factors","Wrong Side of Road"]</v>
      </c>
      <c r="AD69">
        <f>'Raw Data'!U69</f>
        <v>2</v>
      </c>
      <c r="AE69" s="5" t="str">
        <f t="shared" si="24"/>
        <v>No</v>
      </c>
      <c r="AF69" t="str">
        <f>'Raw Data'!V69</f>
        <v>["Negotiating a Curve","Turning Left"]</v>
      </c>
      <c r="AG69" s="5">
        <f t="shared" si="18"/>
        <v>1</v>
      </c>
      <c r="AH69" t="str">
        <f>'Raw Data'!W69</f>
        <v>["East","North"]</v>
      </c>
      <c r="AI69" t="str">
        <f>'Raw Data'!X69</f>
        <v>Dawn</v>
      </c>
      <c r="AJ69" t="str">
        <f>'Raw Data'!Y69</f>
        <v>Dry</v>
      </c>
      <c r="AK69">
        <f>'Raw Data'!Z69</f>
        <v>0</v>
      </c>
      <c r="AL69" t="str">
        <f>'Raw Data'!AA69</f>
        <v>["Child Restraint System (Properly Used)","Child Restraint System (Properly Used)","Lap Belt Only Used","Lap and Shoulder Belt Used","Lap and Shoulder Belt Used","Lap and Shoulder Belt Used","Lap and Shoulder Belt Used"]</v>
      </c>
      <c r="AM69" s="5">
        <f t="shared" si="19"/>
        <v>0</v>
      </c>
      <c r="AN69" t="str">
        <f>'Raw Data'!AB69</f>
        <v>["Pickup Truck","Pickup Truck"]</v>
      </c>
      <c r="AO69" t="str">
        <f>'Raw Data'!AC69</f>
        <v>0471000200I</v>
      </c>
      <c r="AP69">
        <f>'Raw Data'!AD69</f>
        <v>14.610277999999999</v>
      </c>
      <c r="AQ69">
        <f>'Raw Data'!AE69</f>
        <v>34.896464999999999</v>
      </c>
      <c r="AR69">
        <f>'Raw Data'!AF69</f>
        <v>-85.035899999999998</v>
      </c>
      <c r="AS69">
        <f>'Raw Data'!AG69</f>
        <v>16</v>
      </c>
      <c r="AT69">
        <f>'Raw Data'!AH69</f>
        <v>16</v>
      </c>
      <c r="AU69">
        <f>'Raw Data'!AI69</f>
        <v>335</v>
      </c>
      <c r="AV69" t="str">
        <f>'Raw Data'!AJ69</f>
        <v>D6_0002_00_I</v>
      </c>
      <c r="AW69">
        <f>'Raw Data'!AK69</f>
        <v>165</v>
      </c>
      <c r="AX69">
        <f>'Raw Data'!AL69</f>
        <v>186</v>
      </c>
      <c r="AY69" t="str">
        <f>'Raw Data'!AM69</f>
        <v>split</v>
      </c>
      <c r="AZ69">
        <f>'Raw Data'!AN69</f>
        <v>1120</v>
      </c>
      <c r="BA69">
        <f>'Raw Data'!AO69</f>
        <v>55.3</v>
      </c>
      <c r="BB69">
        <f>'Raw Data'!AP69</f>
        <v>1080</v>
      </c>
      <c r="BC69">
        <f>'Raw Data'!AQ69</f>
        <v>-85.03877</v>
      </c>
      <c r="BD69">
        <f>'Raw Data'!AR69</f>
        <v>34.897252999999999</v>
      </c>
      <c r="BE69">
        <f>'Raw Data'!AS69</f>
        <v>-85.035415999999998</v>
      </c>
      <c r="BF69">
        <f>'Raw Data'!AT69</f>
        <v>34.896529999999998</v>
      </c>
      <c r="BG69" t="str">
        <f>'Raw Data'!AU69</f>
        <v>0471000200I</v>
      </c>
      <c r="BH69">
        <f>'Raw Data'!AV69</f>
        <v>1</v>
      </c>
      <c r="BI69">
        <f>'Raw Data'!AW69</f>
        <v>47</v>
      </c>
      <c r="BJ69">
        <f>'Raw Data'!AX69</f>
        <v>2</v>
      </c>
      <c r="BK69">
        <f>'Raw Data'!AY69</f>
        <v>0</v>
      </c>
      <c r="BL69">
        <f>'Raw Data'!AZ69</f>
        <v>55</v>
      </c>
      <c r="BM69">
        <f>'Raw Data'!BA69</f>
        <v>7.09</v>
      </c>
      <c r="BN69">
        <f>'Raw Data'!BB69</f>
        <v>6.57</v>
      </c>
      <c r="BO69">
        <f>'Raw Data'!BC69</f>
        <v>904.5</v>
      </c>
      <c r="BP69">
        <f>'Raw Data'!BD69</f>
        <v>911.4</v>
      </c>
      <c r="BQ69">
        <f>'Raw Data'!BE69</f>
        <v>923.9</v>
      </c>
      <c r="BR69">
        <f>'Raw Data'!BF69</f>
        <v>55</v>
      </c>
      <c r="BS69">
        <f>'Raw Data'!BG69</f>
        <v>67.7</v>
      </c>
      <c r="BT69">
        <f>'Raw Data'!BH69</f>
        <v>0</v>
      </c>
      <c r="BU69">
        <f>'Raw Data'!BI69</f>
        <v>44187</v>
      </c>
      <c r="BV69" t="str">
        <f>'Raw Data'!BJ69</f>
        <v>NONE</v>
      </c>
      <c r="BW69">
        <f>'Raw Data'!BK69</f>
        <v>3.5260000000000001E-3</v>
      </c>
      <c r="BX69">
        <f>'Raw Data'!BL69</f>
        <v>7451</v>
      </c>
      <c r="BY69">
        <f>'Raw Data'!BM69</f>
        <v>7335</v>
      </c>
      <c r="BZ69" t="str">
        <f>'Raw Data'!BN69</f>
        <v>0471000200I</v>
      </c>
      <c r="CA69" t="str">
        <f>'Raw Data'!BO69</f>
        <v>CATOOSA</v>
      </c>
      <c r="CB69">
        <f>'Raw Data'!BP69</f>
        <v>1</v>
      </c>
      <c r="CC69">
        <f>'Raw Data'!BQ69</f>
        <v>200</v>
      </c>
      <c r="CD69">
        <f>'Raw Data'!BR69</f>
        <v>6</v>
      </c>
      <c r="CE69">
        <f>'Raw Data'!BS69</f>
        <v>1</v>
      </c>
      <c r="CF69">
        <f>'Raw Data'!BT69</f>
        <v>2</v>
      </c>
      <c r="CG69">
        <f>'Raw Data'!BU69</f>
        <v>1</v>
      </c>
      <c r="CH69">
        <f>'Raw Data'!BV69</f>
        <v>1</v>
      </c>
      <c r="CI69">
        <f>'Raw Data'!BW69</f>
        <v>2</v>
      </c>
      <c r="CJ69">
        <f>'Raw Data'!BX69</f>
        <v>0</v>
      </c>
      <c r="CK69">
        <f>'Raw Data'!BY69</f>
        <v>4</v>
      </c>
      <c r="CL69" t="str">
        <f>'Raw Data'!BZ69</f>
        <v>N</v>
      </c>
      <c r="CM69">
        <f t="shared" si="25"/>
        <v>0</v>
      </c>
      <c r="CN69">
        <f>'Raw Data'!CA69</f>
        <v>47</v>
      </c>
      <c r="CO69">
        <f>'Raw Data'!CB69</f>
        <v>2</v>
      </c>
      <c r="CP69">
        <f>'Raw Data'!CC69</f>
        <v>0</v>
      </c>
      <c r="CQ69" t="str">
        <f>'Raw Data'!CD69</f>
        <v>Not Urban</v>
      </c>
      <c r="CR69" t="str">
        <f>'Raw Data'!CE69</f>
        <v>Not Urban</v>
      </c>
      <c r="CS69">
        <f>'Raw Data'!CF69</f>
        <v>0</v>
      </c>
      <c r="CT69">
        <f>'Raw Data'!CG69</f>
        <v>55</v>
      </c>
      <c r="CU69">
        <f>'Raw Data'!CH69</f>
        <v>3893</v>
      </c>
      <c r="CV69" t="str">
        <f>'Raw Data'!CI69</f>
        <v xml:space="preserve"> </v>
      </c>
      <c r="CW69">
        <f>'Raw Data'!CJ69</f>
        <v>0</v>
      </c>
      <c r="CX69">
        <f>'Raw Data'!CK69</f>
        <v>0.77002099999999996</v>
      </c>
      <c r="CY69">
        <f>'Raw Data'!CL69</f>
        <v>14</v>
      </c>
      <c r="CZ69" t="str">
        <f>'Raw Data'!CM69</f>
        <v>State Mainline</v>
      </c>
      <c r="DA69">
        <f>'Raw Data'!CN69</f>
        <v>3893</v>
      </c>
      <c r="DB69">
        <f>'Raw Data'!CO69</f>
        <v>61606</v>
      </c>
      <c r="DC69">
        <f>'Raw Data'!CP69</f>
        <v>14.618</v>
      </c>
      <c r="DD69">
        <f>'Raw Data'!CQ69</f>
        <v>15.388</v>
      </c>
      <c r="DE69">
        <f>'Raw Data'!CR69</f>
        <v>61606</v>
      </c>
      <c r="DF69">
        <f>'Raw Data'!CS69</f>
        <v>0</v>
      </c>
      <c r="DG69">
        <f>'Raw Data'!CT69</f>
        <v>4066.0003620000002</v>
      </c>
      <c r="DH69">
        <f>'Raw Data'!CU69</f>
        <v>100</v>
      </c>
      <c r="DI69">
        <f>'Raw Data'!CV69</f>
        <v>7357</v>
      </c>
      <c r="DJ69">
        <f>'Raw Data'!CW69</f>
        <v>2.768E-2</v>
      </c>
      <c r="DK69">
        <f>'Raw Data'!CX69</f>
        <v>0</v>
      </c>
      <c r="DL69">
        <f>'Raw Data'!CY69</f>
        <v>3.5260000000000001E-3</v>
      </c>
      <c r="DM69">
        <f>'Raw Data'!CZ69</f>
        <v>87</v>
      </c>
      <c r="DN69" t="str">
        <f>'Raw Data'!DA69</f>
        <v>047-0041</v>
      </c>
      <c r="DO69" t="str">
        <f>'Raw Data'!DB69</f>
        <v>4R : Rural Minor Arterial</v>
      </c>
      <c r="DP69" t="str">
        <f>'Raw Data'!DC69</f>
        <v>34.897245, -85.038806</v>
      </c>
      <c r="DQ69">
        <f>'Raw Data'!DD69</f>
        <v>-85.038805999999994</v>
      </c>
      <c r="DR69">
        <f>'Raw Data'!DE69</f>
        <v>34.897244999999998</v>
      </c>
      <c r="DS69">
        <f>'Raw Data'!DF69</f>
        <v>34.897244999999998</v>
      </c>
      <c r="DT69">
        <f>'Raw Data'!DG69</f>
        <v>-85.038805999999994</v>
      </c>
      <c r="DU69">
        <f>'Raw Data'!DH69</f>
        <v>3.6000000000000001E-5</v>
      </c>
      <c r="DV69">
        <f>'Raw Data'!DI69</f>
        <v>3.5260000000000001E-3</v>
      </c>
      <c r="DW69">
        <f>'Raw Data'!DJ69</f>
        <v>16</v>
      </c>
      <c r="DX69" s="11">
        <f t="shared" si="26"/>
        <v>2840</v>
      </c>
      <c r="DY69" s="5">
        <f t="shared" si="27"/>
        <v>2707.5</v>
      </c>
      <c r="DZ69" s="5">
        <f t="shared" si="20"/>
        <v>132.5</v>
      </c>
      <c r="EA69" s="5">
        <f t="shared" si="21"/>
        <v>4.8938134810710986E-2</v>
      </c>
      <c r="EB69" s="5">
        <f t="shared" si="22"/>
        <v>2773.75</v>
      </c>
      <c r="EC69">
        <f>'Raw Data'!DK69</f>
        <v>2800</v>
      </c>
      <c r="ED69">
        <f>'Raw Data'!DL69</f>
        <v>0</v>
      </c>
      <c r="EE69">
        <f>'Raw Data'!DM69</f>
        <v>2950</v>
      </c>
      <c r="EF69">
        <f>'Raw Data'!DN69</f>
        <v>0</v>
      </c>
      <c r="EG69">
        <f>'Raw Data'!DO69</f>
        <v>2770</v>
      </c>
      <c r="EH69">
        <f>'Raw Data'!DP69</f>
        <v>0</v>
      </c>
      <c r="EI69">
        <f>'Raw Data'!DQ69</f>
        <v>2760</v>
      </c>
      <c r="EJ69">
        <f>'Raw Data'!DR69</f>
        <v>0</v>
      </c>
      <c r="EK69">
        <f>'Raw Data'!DS69</f>
        <v>2680</v>
      </c>
      <c r="EL69">
        <f>'Raw Data'!DT69</f>
        <v>7.7</v>
      </c>
      <c r="EM69">
        <f>'Raw Data'!DU69</f>
        <v>2570</v>
      </c>
      <c r="EN69">
        <f>'Raw Data'!DV69</f>
        <v>7.7</v>
      </c>
      <c r="EO69">
        <f>'Raw Data'!DW69</f>
        <v>2790</v>
      </c>
      <c r="EP69">
        <f>'Raw Data'!DX69</f>
        <v>7.7</v>
      </c>
      <c r="EQ69">
        <f>'Raw Data'!DY69</f>
        <v>2790</v>
      </c>
      <c r="ER69">
        <f>'Raw Data'!DZ69</f>
        <v>7.7</v>
      </c>
      <c r="ES69">
        <f>'Raw Data'!EA69</f>
        <v>2880</v>
      </c>
      <c r="ET69">
        <f>'Raw Data'!EB69</f>
        <v>7.7</v>
      </c>
      <c r="EU69">
        <f>'Raw Data'!EC69</f>
        <v>2900</v>
      </c>
      <c r="EV69">
        <f>'Raw Data'!ED69</f>
        <v>7.7</v>
      </c>
      <c r="EW69">
        <f>'Raw Data'!EE69</f>
        <v>0</v>
      </c>
    </row>
    <row r="70" spans="1:153" x14ac:dyDescent="0.3">
      <c r="A70">
        <f>'Raw Data'!A70</f>
        <v>68</v>
      </c>
      <c r="B70" t="str">
        <f>'Raw Data'!B70</f>
        <v>Point</v>
      </c>
      <c r="C70">
        <f>'Raw Data'!C70</f>
        <v>195</v>
      </c>
      <c r="D70">
        <f>'Raw Data'!D70</f>
        <v>775</v>
      </c>
      <c r="E70" t="str">
        <f>'Raw Data'!E70</f>
        <v>Point</v>
      </c>
      <c r="F70">
        <f>'Raw Data'!F70</f>
        <v>4778424</v>
      </c>
      <c r="G70" t="str">
        <f>'Raw Data'!G70</f>
        <v>Gsp Post 00</v>
      </c>
      <c r="H70" s="3">
        <f>'Raw Data'!H70</f>
        <v>41727</v>
      </c>
      <c r="L70">
        <f t="shared" si="14"/>
        <v>0</v>
      </c>
      <c r="M70" s="5">
        <f t="shared" si="15"/>
        <v>41727</v>
      </c>
      <c r="N70" s="5">
        <f t="shared" si="23"/>
        <v>2014</v>
      </c>
      <c r="O70" s="5" t="str" cm="1">
        <f t="array" ref="O70">_xlfn.IFS(N70&lt;=2016,"before treatment",N70=2017,"unknown",N70&gt;2017,"after treatment")</f>
        <v>before treatment</v>
      </c>
      <c r="P70" s="5">
        <f t="shared" si="16"/>
        <v>1</v>
      </c>
      <c r="Q70" s="5">
        <f t="shared" si="17"/>
        <v>0</v>
      </c>
      <c r="R70" t="str">
        <f>'Raw Data'!I70</f>
        <v>Catoosa</v>
      </c>
      <c r="S70" t="str">
        <f>'Raw Data'!J70</f>
        <v>State Route 2</v>
      </c>
      <c r="T70" t="str">
        <f>'Raw Data'!K70</f>
        <v>(none)</v>
      </c>
      <c r="U70" t="str">
        <f>'Raw Data'!L70</f>
        <v>(O) No Injury</v>
      </c>
      <c r="V70">
        <f>'Raw Data'!M70</f>
        <v>0</v>
      </c>
      <c r="W70">
        <f>'Raw Data'!N70</f>
        <v>0</v>
      </c>
      <c r="X70">
        <f>'Raw Data'!O70</f>
        <v>0</v>
      </c>
      <c r="Y70" t="str">
        <f>'Raw Data'!P70</f>
        <v>Not a Collision with Motor Vehicle</v>
      </c>
      <c r="Z70" t="str">
        <f>'Raw Data'!Q70</f>
        <v>On Shoulder</v>
      </c>
      <c r="AA70" t="str">
        <f>'Raw Data'!R70</f>
        <v>Tree</v>
      </c>
      <c r="AB70" t="str">
        <f>'Raw Data'!S70</f>
        <v>Tree</v>
      </c>
      <c r="AC70" t="str">
        <f>'Raw Data'!T70</f>
        <v>Changed Lanes Improperly</v>
      </c>
      <c r="AD70">
        <f>'Raw Data'!U70</f>
        <v>1</v>
      </c>
      <c r="AE70" s="5" t="str">
        <f t="shared" si="24"/>
        <v>Yes</v>
      </c>
      <c r="AF70" t="str">
        <f>'Raw Data'!V70</f>
        <v>Negotiating a Curve</v>
      </c>
      <c r="AG70" s="5">
        <f t="shared" si="18"/>
        <v>0</v>
      </c>
      <c r="AH70" t="str">
        <f>'Raw Data'!W70</f>
        <v>West</v>
      </c>
      <c r="AI70" t="str">
        <f>'Raw Data'!X70</f>
        <v>Daylight</v>
      </c>
      <c r="AJ70" t="str">
        <f>'Raw Data'!Y70</f>
        <v>Dry</v>
      </c>
      <c r="AK70">
        <f>'Raw Data'!Z70</f>
        <v>0</v>
      </c>
      <c r="AL70" t="str">
        <f>'Raw Data'!AA70</f>
        <v>Unknown</v>
      </c>
      <c r="AM70" s="5">
        <f t="shared" si="19"/>
        <v>0</v>
      </c>
      <c r="AN70" t="str">
        <f>'Raw Data'!AB70</f>
        <v>Passenger Car</v>
      </c>
      <c r="AO70" t="str">
        <f>'Raw Data'!AC70</f>
        <v>0471000200I</v>
      </c>
      <c r="AP70">
        <f>'Raw Data'!AD70</f>
        <v>15.144455000000001</v>
      </c>
      <c r="AQ70">
        <f>'Raw Data'!AE70</f>
        <v>34.90052</v>
      </c>
      <c r="AR70">
        <f>'Raw Data'!AF70</f>
        <v>-85.028891000000002</v>
      </c>
      <c r="AS70">
        <f>'Raw Data'!AG70</f>
        <v>17</v>
      </c>
      <c r="AT70">
        <f>'Raw Data'!AH70</f>
        <v>17</v>
      </c>
      <c r="AU70">
        <f>'Raw Data'!AI70</f>
        <v>336</v>
      </c>
      <c r="AV70" t="str">
        <f>'Raw Data'!AJ70</f>
        <v>D6_0002_00_I</v>
      </c>
      <c r="AW70">
        <f>'Raw Data'!AK70</f>
        <v>166</v>
      </c>
      <c r="AX70">
        <f>'Raw Data'!AL70</f>
        <v>187</v>
      </c>
      <c r="AY70" t="str">
        <f>'Raw Data'!AM70</f>
        <v>simple</v>
      </c>
      <c r="AZ70">
        <f>'Raw Data'!AN70</f>
        <v>836.6</v>
      </c>
      <c r="BA70">
        <f>'Raw Data'!AO70</f>
        <v>79.099999999999994</v>
      </c>
      <c r="BB70">
        <f>'Raw Data'!AP70</f>
        <v>1154.5999999999999</v>
      </c>
      <c r="BC70">
        <f>'Raw Data'!AQ70</f>
        <v>-85.032611000000003</v>
      </c>
      <c r="BD70">
        <f>'Raw Data'!AR70</f>
        <v>34.898921999999999</v>
      </c>
      <c r="BE70">
        <f>'Raw Data'!AS70</f>
        <v>-85.029646</v>
      </c>
      <c r="BF70">
        <f>'Raw Data'!AT70</f>
        <v>34.900539999999999</v>
      </c>
      <c r="BG70" t="str">
        <f>'Raw Data'!AU70</f>
        <v>0471000200I</v>
      </c>
      <c r="BH70">
        <f>'Raw Data'!AV70</f>
        <v>1</v>
      </c>
      <c r="BI70">
        <f>'Raw Data'!AW70</f>
        <v>47</v>
      </c>
      <c r="BJ70">
        <f>'Raw Data'!AX70</f>
        <v>2</v>
      </c>
      <c r="BK70">
        <f>'Raw Data'!AY70</f>
        <v>0</v>
      </c>
      <c r="BL70">
        <f>'Raw Data'!AZ70</f>
        <v>55</v>
      </c>
      <c r="BM70">
        <f>'Raw Data'!BA70</f>
        <v>9.9700000000000006</v>
      </c>
      <c r="BN70">
        <f>'Raw Data'!BB70</f>
        <v>9.25</v>
      </c>
      <c r="BO70">
        <f>'Raw Data'!BC70</f>
        <v>929.5</v>
      </c>
      <c r="BP70">
        <f>'Raw Data'!BD70</f>
        <v>951.1</v>
      </c>
      <c r="BQ70">
        <f>'Raw Data'!BE70</f>
        <v>969.5</v>
      </c>
      <c r="BR70">
        <f>'Raw Data'!BF70</f>
        <v>35</v>
      </c>
      <c r="BS70">
        <f>'Raw Data'!BG70</f>
        <v>55.7</v>
      </c>
      <c r="BT70">
        <f>'Raw Data'!BH70</f>
        <v>0</v>
      </c>
      <c r="BU70">
        <f>'Raw Data'!BI70</f>
        <v>43299</v>
      </c>
      <c r="BV70" t="str">
        <f>'Raw Data'!BJ70</f>
        <v>NONE</v>
      </c>
      <c r="BW70">
        <f>'Raw Data'!BK70</f>
        <v>3.614E-3</v>
      </c>
      <c r="BX70">
        <f>'Raw Data'!BL70</f>
        <v>7451</v>
      </c>
      <c r="BY70">
        <f>'Raw Data'!BM70</f>
        <v>7335</v>
      </c>
      <c r="BZ70" t="str">
        <f>'Raw Data'!BN70</f>
        <v>0471000200I</v>
      </c>
      <c r="CA70" t="str">
        <f>'Raw Data'!BO70</f>
        <v>CATOOSA</v>
      </c>
      <c r="CB70">
        <f>'Raw Data'!BP70</f>
        <v>1</v>
      </c>
      <c r="CC70">
        <f>'Raw Data'!BQ70</f>
        <v>200</v>
      </c>
      <c r="CD70">
        <f>'Raw Data'!BR70</f>
        <v>6</v>
      </c>
      <c r="CE70">
        <f>'Raw Data'!BS70</f>
        <v>1</v>
      </c>
      <c r="CF70">
        <f>'Raw Data'!BT70</f>
        <v>2</v>
      </c>
      <c r="CG70">
        <f>'Raw Data'!BU70</f>
        <v>1</v>
      </c>
      <c r="CH70">
        <f>'Raw Data'!BV70</f>
        <v>1</v>
      </c>
      <c r="CI70">
        <f>'Raw Data'!BW70</f>
        <v>2</v>
      </c>
      <c r="CJ70">
        <f>'Raw Data'!BX70</f>
        <v>0</v>
      </c>
      <c r="CK70">
        <f>'Raw Data'!BY70</f>
        <v>4</v>
      </c>
      <c r="CL70" t="str">
        <f>'Raw Data'!BZ70</f>
        <v>N</v>
      </c>
      <c r="CM70">
        <f t="shared" si="25"/>
        <v>0</v>
      </c>
      <c r="CN70">
        <f>'Raw Data'!CA70</f>
        <v>47</v>
      </c>
      <c r="CO70">
        <f>'Raw Data'!CB70</f>
        <v>2</v>
      </c>
      <c r="CP70">
        <f>'Raw Data'!CC70</f>
        <v>0</v>
      </c>
      <c r="CQ70" t="str">
        <f>'Raw Data'!CD70</f>
        <v>Not Urban</v>
      </c>
      <c r="CR70" t="str">
        <f>'Raw Data'!CE70</f>
        <v>Not Urban</v>
      </c>
      <c r="CS70">
        <f>'Raw Data'!CF70</f>
        <v>0</v>
      </c>
      <c r="CT70">
        <f>'Raw Data'!CG70</f>
        <v>55</v>
      </c>
      <c r="CU70">
        <f>'Raw Data'!CH70</f>
        <v>3893</v>
      </c>
      <c r="CV70" t="str">
        <f>'Raw Data'!CI70</f>
        <v xml:space="preserve"> </v>
      </c>
      <c r="CW70">
        <f>'Raw Data'!CJ70</f>
        <v>0</v>
      </c>
      <c r="CX70">
        <f>'Raw Data'!CK70</f>
        <v>0.77002099999999996</v>
      </c>
      <c r="CY70">
        <f>'Raw Data'!CL70</f>
        <v>14</v>
      </c>
      <c r="CZ70" t="str">
        <f>'Raw Data'!CM70</f>
        <v>State Mainline</v>
      </c>
      <c r="DA70">
        <f>'Raw Data'!CN70</f>
        <v>3893</v>
      </c>
      <c r="DB70">
        <f>'Raw Data'!CO70</f>
        <v>61606</v>
      </c>
      <c r="DC70">
        <f>'Raw Data'!CP70</f>
        <v>14.618</v>
      </c>
      <c r="DD70">
        <f>'Raw Data'!CQ70</f>
        <v>15.388</v>
      </c>
      <c r="DE70">
        <f>'Raw Data'!CR70</f>
        <v>61606</v>
      </c>
      <c r="DF70">
        <f>'Raw Data'!CS70</f>
        <v>0</v>
      </c>
      <c r="DG70">
        <f>'Raw Data'!CT70</f>
        <v>4066.0003620000002</v>
      </c>
      <c r="DH70">
        <f>'Raw Data'!CU70</f>
        <v>100</v>
      </c>
      <c r="DI70">
        <f>'Raw Data'!CV70</f>
        <v>7357</v>
      </c>
      <c r="DJ70">
        <f>'Raw Data'!CW70</f>
        <v>2.768E-2</v>
      </c>
      <c r="DK70">
        <f>'Raw Data'!CX70</f>
        <v>0</v>
      </c>
      <c r="DL70">
        <f>'Raw Data'!CY70</f>
        <v>3.614E-3</v>
      </c>
      <c r="DM70">
        <f>'Raw Data'!CZ70</f>
        <v>87</v>
      </c>
      <c r="DN70" t="str">
        <f>'Raw Data'!DA70</f>
        <v>047-0041</v>
      </c>
      <c r="DO70" t="str">
        <f>'Raw Data'!DB70</f>
        <v>4R : Rural Minor Arterial</v>
      </c>
      <c r="DP70" t="str">
        <f>'Raw Data'!DC70</f>
        <v>34.897245, -85.038806</v>
      </c>
      <c r="DQ70">
        <f>'Raw Data'!DD70</f>
        <v>-85.038805999999994</v>
      </c>
      <c r="DR70">
        <f>'Raw Data'!DE70</f>
        <v>34.897244999999998</v>
      </c>
      <c r="DS70">
        <f>'Raw Data'!DF70</f>
        <v>34.897244999999998</v>
      </c>
      <c r="DT70">
        <f>'Raw Data'!DG70</f>
        <v>-85.038805999999994</v>
      </c>
      <c r="DU70">
        <f>'Raw Data'!DH70</f>
        <v>6.417E-3</v>
      </c>
      <c r="DV70">
        <f>'Raw Data'!DI70</f>
        <v>3.614E-3</v>
      </c>
      <c r="DW70">
        <f>'Raw Data'!DJ70</f>
        <v>17</v>
      </c>
      <c r="DX70" s="11">
        <f t="shared" si="26"/>
        <v>2840</v>
      </c>
      <c r="DY70" s="5">
        <f t="shared" si="27"/>
        <v>2707.5</v>
      </c>
      <c r="DZ70" s="5">
        <f t="shared" si="20"/>
        <v>132.5</v>
      </c>
      <c r="EA70" s="5">
        <f t="shared" si="21"/>
        <v>4.8938134810710986E-2</v>
      </c>
      <c r="EB70" s="5">
        <f t="shared" si="22"/>
        <v>2773.75</v>
      </c>
      <c r="EC70">
        <f>'Raw Data'!DK70</f>
        <v>2800</v>
      </c>
      <c r="ED70">
        <f>'Raw Data'!DL70</f>
        <v>0</v>
      </c>
      <c r="EE70">
        <f>'Raw Data'!DM70</f>
        <v>2950</v>
      </c>
      <c r="EF70">
        <f>'Raw Data'!DN70</f>
        <v>0</v>
      </c>
      <c r="EG70">
        <f>'Raw Data'!DO70</f>
        <v>2770</v>
      </c>
      <c r="EH70">
        <f>'Raw Data'!DP70</f>
        <v>0</v>
      </c>
      <c r="EI70">
        <f>'Raw Data'!DQ70</f>
        <v>2760</v>
      </c>
      <c r="EJ70">
        <f>'Raw Data'!DR70</f>
        <v>0</v>
      </c>
      <c r="EK70">
        <f>'Raw Data'!DS70</f>
        <v>2680</v>
      </c>
      <c r="EL70">
        <f>'Raw Data'!DT70</f>
        <v>7.7</v>
      </c>
      <c r="EM70">
        <f>'Raw Data'!DU70</f>
        <v>2570</v>
      </c>
      <c r="EN70">
        <f>'Raw Data'!DV70</f>
        <v>7.7</v>
      </c>
      <c r="EO70">
        <f>'Raw Data'!DW70</f>
        <v>2790</v>
      </c>
      <c r="EP70">
        <f>'Raw Data'!DX70</f>
        <v>7.7</v>
      </c>
      <c r="EQ70">
        <f>'Raw Data'!DY70</f>
        <v>2790</v>
      </c>
      <c r="ER70">
        <f>'Raw Data'!DZ70</f>
        <v>7.7</v>
      </c>
      <c r="ES70">
        <f>'Raw Data'!EA70</f>
        <v>2880</v>
      </c>
      <c r="ET70">
        <f>'Raw Data'!EB70</f>
        <v>7.7</v>
      </c>
      <c r="EU70">
        <f>'Raw Data'!EC70</f>
        <v>2900</v>
      </c>
      <c r="EV70">
        <f>'Raw Data'!ED70</f>
        <v>7.7</v>
      </c>
      <c r="EW70">
        <f>'Raw Data'!EE70</f>
        <v>7.5600000000000005E-4</v>
      </c>
    </row>
    <row r="71" spans="1:153" x14ac:dyDescent="0.3">
      <c r="A71">
        <f>'Raw Data'!A71</f>
        <v>69</v>
      </c>
      <c r="B71" t="str">
        <f>'Raw Data'!B71</f>
        <v>Point</v>
      </c>
      <c r="C71">
        <f>'Raw Data'!C71</f>
        <v>148</v>
      </c>
      <c r="D71">
        <f>'Raw Data'!D71</f>
        <v>801</v>
      </c>
      <c r="E71" t="str">
        <f>'Raw Data'!E71</f>
        <v>Point</v>
      </c>
      <c r="F71">
        <f>'Raw Data'!F71</f>
        <v>4550579</v>
      </c>
      <c r="G71" t="str">
        <f>'Raw Data'!G71</f>
        <v>Gsp Post 00</v>
      </c>
      <c r="H71" s="3">
        <f>'Raw Data'!H71</f>
        <v>41512</v>
      </c>
      <c r="L71">
        <f t="shared" si="14"/>
        <v>0</v>
      </c>
      <c r="M71" s="5">
        <f t="shared" si="15"/>
        <v>41512</v>
      </c>
      <c r="N71" s="5">
        <f t="shared" si="23"/>
        <v>2013</v>
      </c>
      <c r="O71" s="5" t="str" cm="1">
        <f t="array" ref="O71">_xlfn.IFS(N71&lt;=2016,"before treatment",N71=2017,"unknown",N71&gt;2017,"after treatment")</f>
        <v>before treatment</v>
      </c>
      <c r="P71" s="5">
        <f t="shared" si="16"/>
        <v>1</v>
      </c>
      <c r="Q71" s="5">
        <f t="shared" si="17"/>
        <v>0</v>
      </c>
      <c r="R71" t="str">
        <f>'Raw Data'!I71</f>
        <v>Catoosa</v>
      </c>
      <c r="S71" t="str">
        <f>'Raw Data'!J71</f>
        <v>State Route 2</v>
      </c>
      <c r="T71" t="str">
        <f>'Raw Data'!K71</f>
        <v>Tunnel Hill Rd</v>
      </c>
      <c r="U71" t="str">
        <f>'Raw Data'!L71</f>
        <v>(O) No Injury</v>
      </c>
      <c r="V71">
        <f>'Raw Data'!M71</f>
        <v>0</v>
      </c>
      <c r="W71">
        <f>'Raw Data'!N71</f>
        <v>0</v>
      </c>
      <c r="X71">
        <f>'Raw Data'!O71</f>
        <v>0</v>
      </c>
      <c r="Y71" t="str">
        <f>'Raw Data'!P71</f>
        <v>Not a Collision with Motor Vehicle</v>
      </c>
      <c r="Z71" t="str">
        <f>'Raw Data'!Q71</f>
        <v>On Shoulder</v>
      </c>
      <c r="AA71" t="str">
        <f>'Raw Data'!R71</f>
        <v>Ditch</v>
      </c>
      <c r="AB71" t="str">
        <f>'Raw Data'!S71</f>
        <v>Ditch</v>
      </c>
      <c r="AC71" t="str">
        <f>'Raw Data'!T71</f>
        <v>No Contributing Factors</v>
      </c>
      <c r="AD71">
        <f>'Raw Data'!U71</f>
        <v>1</v>
      </c>
      <c r="AE71" s="5" t="str">
        <f t="shared" si="24"/>
        <v>Yes</v>
      </c>
      <c r="AF71" t="str">
        <f>'Raw Data'!V71</f>
        <v>Turning Right</v>
      </c>
      <c r="AG71" s="5">
        <f t="shared" si="18"/>
        <v>1</v>
      </c>
      <c r="AH71" t="str">
        <f>'Raw Data'!W71</f>
        <v>South</v>
      </c>
      <c r="AI71" t="str">
        <f>'Raw Data'!X71</f>
        <v>Daylight</v>
      </c>
      <c r="AJ71" t="str">
        <f>'Raw Data'!Y71</f>
        <v>Dry</v>
      </c>
      <c r="AK71">
        <f>'Raw Data'!Z71</f>
        <v>32</v>
      </c>
      <c r="AL71" t="str">
        <f>'Raw Data'!AA71</f>
        <v>Lap and Shoulder Belt Used</v>
      </c>
      <c r="AM71" s="5">
        <f t="shared" si="19"/>
        <v>0</v>
      </c>
      <c r="AN71" t="str">
        <f>'Raw Data'!AB71</f>
        <v>Tractor/Trailer</v>
      </c>
      <c r="AO71" t="str">
        <f>'Raw Data'!AC71</f>
        <v>0471000200I</v>
      </c>
      <c r="AP71">
        <f>'Raw Data'!AD71</f>
        <v>15.365024</v>
      </c>
      <c r="AQ71">
        <f>'Raw Data'!AE71</f>
        <v>34.900937999999996</v>
      </c>
      <c r="AR71">
        <f>'Raw Data'!AF71</f>
        <v>-85.025127999999995</v>
      </c>
      <c r="AS71">
        <f>'Raw Data'!AG71</f>
        <v>18</v>
      </c>
      <c r="AT71">
        <f>'Raw Data'!AH71</f>
        <v>18</v>
      </c>
      <c r="AU71">
        <f>'Raw Data'!AI71</f>
        <v>337</v>
      </c>
      <c r="AV71" t="str">
        <f>'Raw Data'!AJ71</f>
        <v>D6_0002_00_I</v>
      </c>
      <c r="AW71">
        <f>'Raw Data'!AK71</f>
        <v>167</v>
      </c>
      <c r="AX71">
        <f>'Raw Data'!AL71</f>
        <v>188</v>
      </c>
      <c r="AY71" t="str">
        <f>'Raw Data'!AM71</f>
        <v>simple</v>
      </c>
      <c r="AZ71">
        <f>'Raw Data'!AN71</f>
        <v>967</v>
      </c>
      <c r="BA71">
        <f>'Raw Data'!AO71</f>
        <v>43.6</v>
      </c>
      <c r="BB71">
        <f>'Raw Data'!AP71</f>
        <v>734.7</v>
      </c>
      <c r="BC71">
        <f>'Raw Data'!AQ71</f>
        <v>-85.027296000000007</v>
      </c>
      <c r="BD71">
        <f>'Raw Data'!AR71</f>
        <v>34.900475999999998</v>
      </c>
      <c r="BE71">
        <f>'Raw Data'!AS71</f>
        <v>-85.024983000000006</v>
      </c>
      <c r="BF71">
        <f>'Raw Data'!AT71</f>
        <v>34.901004</v>
      </c>
      <c r="BG71" t="str">
        <f>'Raw Data'!AU71</f>
        <v>0471000200I</v>
      </c>
      <c r="BH71">
        <f>'Raw Data'!AV71</f>
        <v>1</v>
      </c>
      <c r="BI71">
        <f>'Raw Data'!AW71</f>
        <v>47</v>
      </c>
      <c r="BJ71">
        <f>'Raw Data'!AX71</f>
        <v>2</v>
      </c>
      <c r="BK71">
        <f>'Raw Data'!AY71</f>
        <v>0</v>
      </c>
      <c r="BL71">
        <f>'Raw Data'!AZ71</f>
        <v>55</v>
      </c>
      <c r="BM71">
        <f>'Raw Data'!BA71</f>
        <v>10.07</v>
      </c>
      <c r="BN71">
        <f>'Raw Data'!BB71</f>
        <v>9.59</v>
      </c>
      <c r="BO71">
        <f>'Raw Data'!BC71</f>
        <v>909.1</v>
      </c>
      <c r="BP71">
        <f>'Raw Data'!BD71</f>
        <v>907.8</v>
      </c>
      <c r="BQ71">
        <f>'Raw Data'!BE71</f>
        <v>902.6</v>
      </c>
      <c r="BR71">
        <f>'Raw Data'!BF71</f>
        <v>35</v>
      </c>
      <c r="BS71">
        <f>'Raw Data'!BG71</f>
        <v>61.1</v>
      </c>
      <c r="BT71">
        <f>'Raw Data'!BH71</f>
        <v>0</v>
      </c>
      <c r="BU71">
        <f>'Raw Data'!BI71</f>
        <v>43299</v>
      </c>
      <c r="BV71" t="str">
        <f>'Raw Data'!BJ71</f>
        <v>NONE</v>
      </c>
      <c r="BW71">
        <f>'Raw Data'!BK71</f>
        <v>2.408E-3</v>
      </c>
      <c r="BX71">
        <f>'Raw Data'!BL71</f>
        <v>7451</v>
      </c>
      <c r="BY71">
        <f>'Raw Data'!BM71</f>
        <v>7335</v>
      </c>
      <c r="BZ71" t="str">
        <f>'Raw Data'!BN71</f>
        <v>0471000200I</v>
      </c>
      <c r="CA71" t="str">
        <f>'Raw Data'!BO71</f>
        <v>CATOOSA</v>
      </c>
      <c r="CB71">
        <f>'Raw Data'!BP71</f>
        <v>1</v>
      </c>
      <c r="CC71">
        <f>'Raw Data'!BQ71</f>
        <v>200</v>
      </c>
      <c r="CD71">
        <f>'Raw Data'!BR71</f>
        <v>6</v>
      </c>
      <c r="CE71">
        <f>'Raw Data'!BS71</f>
        <v>1</v>
      </c>
      <c r="CF71">
        <f>'Raw Data'!BT71</f>
        <v>2</v>
      </c>
      <c r="CG71">
        <f>'Raw Data'!BU71</f>
        <v>1</v>
      </c>
      <c r="CH71">
        <f>'Raw Data'!BV71</f>
        <v>1</v>
      </c>
      <c r="CI71">
        <f>'Raw Data'!BW71</f>
        <v>2</v>
      </c>
      <c r="CJ71">
        <f>'Raw Data'!BX71</f>
        <v>0</v>
      </c>
      <c r="CK71">
        <f>'Raw Data'!BY71</f>
        <v>4</v>
      </c>
      <c r="CL71" t="str">
        <f>'Raw Data'!BZ71</f>
        <v>N</v>
      </c>
      <c r="CM71">
        <f t="shared" si="25"/>
        <v>0</v>
      </c>
      <c r="CN71">
        <f>'Raw Data'!CA71</f>
        <v>47</v>
      </c>
      <c r="CO71">
        <f>'Raw Data'!CB71</f>
        <v>2</v>
      </c>
      <c r="CP71">
        <f>'Raw Data'!CC71</f>
        <v>0</v>
      </c>
      <c r="CQ71" t="str">
        <f>'Raw Data'!CD71</f>
        <v>Not Urban</v>
      </c>
      <c r="CR71" t="str">
        <f>'Raw Data'!CE71</f>
        <v>Not Urban</v>
      </c>
      <c r="CS71">
        <f>'Raw Data'!CF71</f>
        <v>0</v>
      </c>
      <c r="CT71">
        <f>'Raw Data'!CG71</f>
        <v>55</v>
      </c>
      <c r="CU71">
        <f>'Raw Data'!CH71</f>
        <v>3893</v>
      </c>
      <c r="CV71" t="str">
        <f>'Raw Data'!CI71</f>
        <v xml:space="preserve"> </v>
      </c>
      <c r="CW71">
        <f>'Raw Data'!CJ71</f>
        <v>0</v>
      </c>
      <c r="CX71">
        <f>'Raw Data'!CK71</f>
        <v>0.77002099999999996</v>
      </c>
      <c r="CY71">
        <f>'Raw Data'!CL71</f>
        <v>14</v>
      </c>
      <c r="CZ71" t="str">
        <f>'Raw Data'!CM71</f>
        <v>State Mainline</v>
      </c>
      <c r="DA71">
        <f>'Raw Data'!CN71</f>
        <v>3893</v>
      </c>
      <c r="DB71">
        <f>'Raw Data'!CO71</f>
        <v>61606</v>
      </c>
      <c r="DC71">
        <f>'Raw Data'!CP71</f>
        <v>14.618</v>
      </c>
      <c r="DD71">
        <f>'Raw Data'!CQ71</f>
        <v>15.388</v>
      </c>
      <c r="DE71">
        <f>'Raw Data'!CR71</f>
        <v>61606</v>
      </c>
      <c r="DF71">
        <f>'Raw Data'!CS71</f>
        <v>0</v>
      </c>
      <c r="DG71">
        <f>'Raw Data'!CT71</f>
        <v>4066.0003620000002</v>
      </c>
      <c r="DH71">
        <f>'Raw Data'!CU71</f>
        <v>100</v>
      </c>
      <c r="DI71">
        <f>'Raw Data'!CV71</f>
        <v>7357</v>
      </c>
      <c r="DJ71">
        <f>'Raw Data'!CW71</f>
        <v>2.768E-2</v>
      </c>
      <c r="DK71">
        <f>'Raw Data'!CX71</f>
        <v>0</v>
      </c>
      <c r="DL71">
        <f>'Raw Data'!CY71</f>
        <v>2.408E-3</v>
      </c>
      <c r="DM71">
        <f>'Raw Data'!CZ71</f>
        <v>87</v>
      </c>
      <c r="DN71" t="str">
        <f>'Raw Data'!DA71</f>
        <v>047-0041</v>
      </c>
      <c r="DO71" t="str">
        <f>'Raw Data'!DB71</f>
        <v>4R : Rural Minor Arterial</v>
      </c>
      <c r="DP71" t="str">
        <f>'Raw Data'!DC71</f>
        <v>34.897245, -85.038806</v>
      </c>
      <c r="DQ71">
        <f>'Raw Data'!DD71</f>
        <v>-85.038805999999994</v>
      </c>
      <c r="DR71">
        <f>'Raw Data'!DE71</f>
        <v>34.897244999999998</v>
      </c>
      <c r="DS71">
        <f>'Raw Data'!DF71</f>
        <v>34.897244999999998</v>
      </c>
      <c r="DT71">
        <f>'Raw Data'!DG71</f>
        <v>-85.038805999999994</v>
      </c>
      <c r="DU71">
        <f>'Raw Data'!DH71</f>
        <v>1.1953999999999999E-2</v>
      </c>
      <c r="DV71">
        <f>'Raw Data'!DI71</f>
        <v>2.408E-3</v>
      </c>
      <c r="DW71">
        <f>'Raw Data'!DJ71</f>
        <v>18</v>
      </c>
      <c r="DX71" s="11">
        <f t="shared" si="26"/>
        <v>2840</v>
      </c>
      <c r="DY71" s="5">
        <f t="shared" si="27"/>
        <v>2707.5</v>
      </c>
      <c r="DZ71" s="5">
        <f t="shared" si="20"/>
        <v>132.5</v>
      </c>
      <c r="EA71" s="5">
        <f t="shared" si="21"/>
        <v>4.8938134810710986E-2</v>
      </c>
      <c r="EB71" s="5">
        <f t="shared" si="22"/>
        <v>2773.75</v>
      </c>
      <c r="EC71">
        <f>'Raw Data'!DK71</f>
        <v>2800</v>
      </c>
      <c r="ED71">
        <f>'Raw Data'!DL71</f>
        <v>0</v>
      </c>
      <c r="EE71">
        <f>'Raw Data'!DM71</f>
        <v>2950</v>
      </c>
      <c r="EF71">
        <f>'Raw Data'!DN71</f>
        <v>0</v>
      </c>
      <c r="EG71">
        <f>'Raw Data'!DO71</f>
        <v>2770</v>
      </c>
      <c r="EH71">
        <f>'Raw Data'!DP71</f>
        <v>0</v>
      </c>
      <c r="EI71">
        <f>'Raw Data'!DQ71</f>
        <v>2760</v>
      </c>
      <c r="EJ71">
        <f>'Raw Data'!DR71</f>
        <v>0</v>
      </c>
      <c r="EK71">
        <f>'Raw Data'!DS71</f>
        <v>2680</v>
      </c>
      <c r="EL71">
        <f>'Raw Data'!DT71</f>
        <v>7.7</v>
      </c>
      <c r="EM71">
        <f>'Raw Data'!DU71</f>
        <v>2570</v>
      </c>
      <c r="EN71">
        <f>'Raw Data'!DV71</f>
        <v>7.7</v>
      </c>
      <c r="EO71">
        <f>'Raw Data'!DW71</f>
        <v>2790</v>
      </c>
      <c r="EP71">
        <f>'Raw Data'!DX71</f>
        <v>7.7</v>
      </c>
      <c r="EQ71">
        <f>'Raw Data'!DY71</f>
        <v>2790</v>
      </c>
      <c r="ER71">
        <f>'Raw Data'!DZ71</f>
        <v>7.7</v>
      </c>
      <c r="ES71">
        <f>'Raw Data'!EA71</f>
        <v>2880</v>
      </c>
      <c r="ET71">
        <f>'Raw Data'!EB71</f>
        <v>7.7</v>
      </c>
      <c r="EU71">
        <f>'Raw Data'!EC71</f>
        <v>2900</v>
      </c>
      <c r="EV71">
        <f>'Raw Data'!ED71</f>
        <v>7.7</v>
      </c>
      <c r="EW71">
        <f>'Raw Data'!EE71</f>
        <v>0</v>
      </c>
    </row>
    <row r="72" spans="1:153" x14ac:dyDescent="0.3">
      <c r="A72">
        <f>'Raw Data'!A72</f>
        <v>70</v>
      </c>
      <c r="B72" t="str">
        <f>'Raw Data'!B72</f>
        <v>Point</v>
      </c>
      <c r="C72">
        <f>'Raw Data'!C72</f>
        <v>210</v>
      </c>
      <c r="D72">
        <f>'Raw Data'!D72</f>
        <v>671</v>
      </c>
      <c r="E72" t="str">
        <f>'Raw Data'!E72</f>
        <v>Point</v>
      </c>
      <c r="F72">
        <f>'Raw Data'!F72</f>
        <v>5520849</v>
      </c>
      <c r="G72" t="str">
        <f>'Raw Data'!G72</f>
        <v>Gsp Post 00</v>
      </c>
      <c r="H72" s="3">
        <f>'Raw Data'!H72</f>
        <v>42331</v>
      </c>
      <c r="L72">
        <f t="shared" si="14"/>
        <v>0</v>
      </c>
      <c r="M72" s="5">
        <f t="shared" si="15"/>
        <v>42331</v>
      </c>
      <c r="N72" s="5">
        <f t="shared" si="23"/>
        <v>2015</v>
      </c>
      <c r="O72" s="5" t="str" cm="1">
        <f t="array" ref="O72">_xlfn.IFS(N72&lt;=2016,"before treatment",N72=2017,"unknown",N72&gt;2017,"after treatment")</f>
        <v>before treatment</v>
      </c>
      <c r="P72" s="5">
        <f t="shared" si="16"/>
        <v>1</v>
      </c>
      <c r="Q72" s="5">
        <f t="shared" si="17"/>
        <v>0</v>
      </c>
      <c r="R72" t="str">
        <f>'Raw Data'!I72</f>
        <v>Catoosa</v>
      </c>
      <c r="S72" t="str">
        <f>'Raw Data'!J72</f>
        <v>Tunnel Hill Rd</v>
      </c>
      <c r="T72" t="str">
        <f>'Raw Data'!K72</f>
        <v>Tunnel Hill Rd</v>
      </c>
      <c r="U72" t="str">
        <f>'Raw Data'!L72</f>
        <v>(B) Suspected Minor/Visible Injury</v>
      </c>
      <c r="V72">
        <f>'Raw Data'!M72</f>
        <v>0</v>
      </c>
      <c r="W72">
        <f>'Raw Data'!N72</f>
        <v>0</v>
      </c>
      <c r="X72">
        <f>'Raw Data'!O72</f>
        <v>1</v>
      </c>
      <c r="Y72" t="str">
        <f>'Raw Data'!P72</f>
        <v>Rear End</v>
      </c>
      <c r="Z72" t="str">
        <f>'Raw Data'!Q72</f>
        <v>On Roadway - Roadway Intersection</v>
      </c>
      <c r="AA72" t="str">
        <f>'Raw Data'!R72</f>
        <v>["Motor Vehicle in Motion","Motor Vehicle in Motion"]</v>
      </c>
      <c r="AB72" t="str">
        <f>'Raw Data'!S72</f>
        <v>["Motor Vehicle in Motion","Motor Vehicle in Motion"]</v>
      </c>
      <c r="AC72" t="str">
        <f>'Raw Data'!T72</f>
        <v>["Following Too Close","No Contributing Factors"]</v>
      </c>
      <c r="AD72">
        <f>'Raw Data'!U72</f>
        <v>2</v>
      </c>
      <c r="AE72" s="5" t="str">
        <f t="shared" si="24"/>
        <v>No</v>
      </c>
      <c r="AF72" t="str">
        <f>'Raw Data'!V72</f>
        <v>["Stopped","Straight"]</v>
      </c>
      <c r="AG72" s="5">
        <f t="shared" si="18"/>
        <v>0</v>
      </c>
      <c r="AH72" t="str">
        <f>'Raw Data'!W72</f>
        <v>["West","West"]</v>
      </c>
      <c r="AI72" t="str">
        <f>'Raw Data'!X72</f>
        <v>Daylight</v>
      </c>
      <c r="AJ72" t="str">
        <f>'Raw Data'!Y72</f>
        <v>Dry</v>
      </c>
      <c r="AK72">
        <f>'Raw Data'!Z72</f>
        <v>0</v>
      </c>
      <c r="AL72" t="str">
        <f>'Raw Data'!AA72</f>
        <v>["Lap and Shoulder Belt Used","None Used"]</v>
      </c>
      <c r="AM72" s="5">
        <f t="shared" si="19"/>
        <v>1</v>
      </c>
      <c r="AN72" t="str">
        <f>'Raw Data'!AB72</f>
        <v>["Motorcycle","Pickup Truck"]</v>
      </c>
      <c r="AO72" t="str">
        <f>'Raw Data'!AC72</f>
        <v>0472020900I</v>
      </c>
      <c r="AP72">
        <f>'Raw Data'!AD72</f>
        <v>8.0000000000000002E-3</v>
      </c>
      <c r="AQ72">
        <f>'Raw Data'!AE72</f>
        <v>34.900993999999997</v>
      </c>
      <c r="AR72">
        <f>'Raw Data'!AF72</f>
        <v>-85.024781000000004</v>
      </c>
      <c r="AS72">
        <f>'Raw Data'!AG72</f>
        <v>18</v>
      </c>
      <c r="AT72">
        <f>'Raw Data'!AH72</f>
        <v>18</v>
      </c>
      <c r="AU72">
        <f>'Raw Data'!AI72</f>
        <v>337</v>
      </c>
      <c r="AV72" t="str">
        <f>'Raw Data'!AJ72</f>
        <v>D6_0002_00_I</v>
      </c>
      <c r="AW72">
        <f>'Raw Data'!AK72</f>
        <v>167</v>
      </c>
      <c r="AX72">
        <f>'Raw Data'!AL72</f>
        <v>188</v>
      </c>
      <c r="AY72" t="str">
        <f>'Raw Data'!AM72</f>
        <v>simple</v>
      </c>
      <c r="AZ72">
        <f>'Raw Data'!AN72</f>
        <v>967</v>
      </c>
      <c r="BA72">
        <f>'Raw Data'!AO72</f>
        <v>43.6</v>
      </c>
      <c r="BB72">
        <f>'Raw Data'!AP72</f>
        <v>734.7</v>
      </c>
      <c r="BC72">
        <f>'Raw Data'!AQ72</f>
        <v>-85.027296000000007</v>
      </c>
      <c r="BD72">
        <f>'Raw Data'!AR72</f>
        <v>34.900475999999998</v>
      </c>
      <c r="BE72">
        <f>'Raw Data'!AS72</f>
        <v>-85.024983000000006</v>
      </c>
      <c r="BF72">
        <f>'Raw Data'!AT72</f>
        <v>34.901004</v>
      </c>
      <c r="BG72" t="str">
        <f>'Raw Data'!AU72</f>
        <v>0471000200I</v>
      </c>
      <c r="BH72">
        <f>'Raw Data'!AV72</f>
        <v>1</v>
      </c>
      <c r="BI72">
        <f>'Raw Data'!AW72</f>
        <v>47</v>
      </c>
      <c r="BJ72">
        <f>'Raw Data'!AX72</f>
        <v>2</v>
      </c>
      <c r="BK72">
        <f>'Raw Data'!AY72</f>
        <v>0</v>
      </c>
      <c r="BL72">
        <f>'Raw Data'!AZ72</f>
        <v>55</v>
      </c>
      <c r="BM72">
        <f>'Raw Data'!BA72</f>
        <v>10.07</v>
      </c>
      <c r="BN72">
        <f>'Raw Data'!BB72</f>
        <v>9.59</v>
      </c>
      <c r="BO72">
        <f>'Raw Data'!BC72</f>
        <v>909.1</v>
      </c>
      <c r="BP72">
        <f>'Raw Data'!BD72</f>
        <v>907.8</v>
      </c>
      <c r="BQ72">
        <f>'Raw Data'!BE72</f>
        <v>902.6</v>
      </c>
      <c r="BR72">
        <f>'Raw Data'!BF72</f>
        <v>35</v>
      </c>
      <c r="BS72">
        <f>'Raw Data'!BG72</f>
        <v>61.1</v>
      </c>
      <c r="BT72">
        <f>'Raw Data'!BH72</f>
        <v>0</v>
      </c>
      <c r="BU72">
        <f>'Raw Data'!BI72</f>
        <v>43299</v>
      </c>
      <c r="BV72" t="str">
        <f>'Raw Data'!BJ72</f>
        <v>NONE</v>
      </c>
      <c r="BW72">
        <f>'Raw Data'!BK72</f>
        <v>2.408E-3</v>
      </c>
      <c r="BX72">
        <f>'Raw Data'!BL72</f>
        <v>7451</v>
      </c>
      <c r="BY72">
        <f>'Raw Data'!BM72</f>
        <v>7335</v>
      </c>
      <c r="BZ72" t="str">
        <f>'Raw Data'!BN72</f>
        <v>0471000200I</v>
      </c>
      <c r="CA72" t="str">
        <f>'Raw Data'!BO72</f>
        <v>CATOOSA</v>
      </c>
      <c r="CB72">
        <f>'Raw Data'!BP72</f>
        <v>1</v>
      </c>
      <c r="CC72">
        <f>'Raw Data'!BQ72</f>
        <v>200</v>
      </c>
      <c r="CD72">
        <f>'Raw Data'!BR72</f>
        <v>6</v>
      </c>
      <c r="CE72">
        <f>'Raw Data'!BS72</f>
        <v>1</v>
      </c>
      <c r="CF72">
        <f>'Raw Data'!BT72</f>
        <v>2</v>
      </c>
      <c r="CG72">
        <f>'Raw Data'!BU72</f>
        <v>1</v>
      </c>
      <c r="CH72">
        <f>'Raw Data'!BV72</f>
        <v>1</v>
      </c>
      <c r="CI72">
        <f>'Raw Data'!BW72</f>
        <v>2</v>
      </c>
      <c r="CJ72">
        <f>'Raw Data'!BX72</f>
        <v>0</v>
      </c>
      <c r="CK72">
        <f>'Raw Data'!BY72</f>
        <v>4</v>
      </c>
      <c r="CL72" t="str">
        <f>'Raw Data'!BZ72</f>
        <v>N</v>
      </c>
      <c r="CM72">
        <f t="shared" si="25"/>
        <v>0</v>
      </c>
      <c r="CN72">
        <f>'Raw Data'!CA72</f>
        <v>47</v>
      </c>
      <c r="CO72">
        <f>'Raw Data'!CB72</f>
        <v>2</v>
      </c>
      <c r="CP72">
        <f>'Raw Data'!CC72</f>
        <v>0</v>
      </c>
      <c r="CQ72" t="str">
        <f>'Raw Data'!CD72</f>
        <v>Not Urban</v>
      </c>
      <c r="CR72" t="str">
        <f>'Raw Data'!CE72</f>
        <v>Not Urban</v>
      </c>
      <c r="CS72">
        <f>'Raw Data'!CF72</f>
        <v>0</v>
      </c>
      <c r="CT72">
        <f>'Raw Data'!CG72</f>
        <v>55</v>
      </c>
      <c r="CU72">
        <f>'Raw Data'!CH72</f>
        <v>3893</v>
      </c>
      <c r="CV72" t="str">
        <f>'Raw Data'!CI72</f>
        <v xml:space="preserve"> </v>
      </c>
      <c r="CW72">
        <f>'Raw Data'!CJ72</f>
        <v>0</v>
      </c>
      <c r="CX72">
        <f>'Raw Data'!CK72</f>
        <v>0.77002099999999996</v>
      </c>
      <c r="CY72">
        <f>'Raw Data'!CL72</f>
        <v>14</v>
      </c>
      <c r="CZ72" t="str">
        <f>'Raw Data'!CM72</f>
        <v>State Mainline</v>
      </c>
      <c r="DA72">
        <f>'Raw Data'!CN72</f>
        <v>3893</v>
      </c>
      <c r="DB72">
        <f>'Raw Data'!CO72</f>
        <v>61606</v>
      </c>
      <c r="DC72">
        <f>'Raw Data'!CP72</f>
        <v>14.618</v>
      </c>
      <c r="DD72">
        <f>'Raw Data'!CQ72</f>
        <v>15.388</v>
      </c>
      <c r="DE72">
        <f>'Raw Data'!CR72</f>
        <v>61606</v>
      </c>
      <c r="DF72">
        <f>'Raw Data'!CS72</f>
        <v>0</v>
      </c>
      <c r="DG72">
        <f>'Raw Data'!CT72</f>
        <v>4066.0003620000002</v>
      </c>
      <c r="DH72">
        <f>'Raw Data'!CU72</f>
        <v>100</v>
      </c>
      <c r="DI72">
        <f>'Raw Data'!CV72</f>
        <v>7357</v>
      </c>
      <c r="DJ72">
        <f>'Raw Data'!CW72</f>
        <v>2.768E-2</v>
      </c>
      <c r="DK72">
        <f>'Raw Data'!CX72</f>
        <v>0</v>
      </c>
      <c r="DL72">
        <f>'Raw Data'!CY72</f>
        <v>2.408E-3</v>
      </c>
      <c r="DM72">
        <f>'Raw Data'!CZ72</f>
        <v>87</v>
      </c>
      <c r="DN72" t="str">
        <f>'Raw Data'!DA72</f>
        <v>047-0041</v>
      </c>
      <c r="DO72" t="str">
        <f>'Raw Data'!DB72</f>
        <v>4R : Rural Minor Arterial</v>
      </c>
      <c r="DP72" t="str">
        <f>'Raw Data'!DC72</f>
        <v>34.897245, -85.038806</v>
      </c>
      <c r="DQ72">
        <f>'Raw Data'!DD72</f>
        <v>-85.038805999999994</v>
      </c>
      <c r="DR72">
        <f>'Raw Data'!DE72</f>
        <v>34.897244999999998</v>
      </c>
      <c r="DS72">
        <f>'Raw Data'!DF72</f>
        <v>34.897244999999998</v>
      </c>
      <c r="DT72">
        <f>'Raw Data'!DG72</f>
        <v>-85.038805999999994</v>
      </c>
      <c r="DU72">
        <f>'Raw Data'!DH72</f>
        <v>1.1953999999999999E-2</v>
      </c>
      <c r="DV72">
        <f>'Raw Data'!DI72</f>
        <v>2.408E-3</v>
      </c>
      <c r="DW72">
        <f>'Raw Data'!DJ72</f>
        <v>18</v>
      </c>
      <c r="DX72" s="11">
        <f t="shared" si="26"/>
        <v>2840</v>
      </c>
      <c r="DY72" s="5">
        <f t="shared" si="27"/>
        <v>2707.5</v>
      </c>
      <c r="DZ72" s="5">
        <f t="shared" si="20"/>
        <v>132.5</v>
      </c>
      <c r="EA72" s="5">
        <f t="shared" si="21"/>
        <v>4.8938134810710986E-2</v>
      </c>
      <c r="EB72" s="5">
        <f t="shared" si="22"/>
        <v>2773.75</v>
      </c>
      <c r="EC72">
        <f>'Raw Data'!DK72</f>
        <v>2800</v>
      </c>
      <c r="ED72">
        <f>'Raw Data'!DL72</f>
        <v>0</v>
      </c>
      <c r="EE72">
        <f>'Raw Data'!DM72</f>
        <v>2950</v>
      </c>
      <c r="EF72">
        <f>'Raw Data'!DN72</f>
        <v>0</v>
      </c>
      <c r="EG72">
        <f>'Raw Data'!DO72</f>
        <v>2770</v>
      </c>
      <c r="EH72">
        <f>'Raw Data'!DP72</f>
        <v>0</v>
      </c>
      <c r="EI72">
        <f>'Raw Data'!DQ72</f>
        <v>2760</v>
      </c>
      <c r="EJ72">
        <f>'Raw Data'!DR72</f>
        <v>0</v>
      </c>
      <c r="EK72">
        <f>'Raw Data'!DS72</f>
        <v>2680</v>
      </c>
      <c r="EL72">
        <f>'Raw Data'!DT72</f>
        <v>7.7</v>
      </c>
      <c r="EM72">
        <f>'Raw Data'!DU72</f>
        <v>2570</v>
      </c>
      <c r="EN72">
        <f>'Raw Data'!DV72</f>
        <v>7.7</v>
      </c>
      <c r="EO72">
        <f>'Raw Data'!DW72</f>
        <v>2790</v>
      </c>
      <c r="EP72">
        <f>'Raw Data'!DX72</f>
        <v>7.7</v>
      </c>
      <c r="EQ72">
        <f>'Raw Data'!DY72</f>
        <v>2790</v>
      </c>
      <c r="ER72">
        <f>'Raw Data'!DZ72</f>
        <v>7.7</v>
      </c>
      <c r="ES72">
        <f>'Raw Data'!EA72</f>
        <v>2880</v>
      </c>
      <c r="ET72">
        <f>'Raw Data'!EB72</f>
        <v>7.7</v>
      </c>
      <c r="EU72">
        <f>'Raw Data'!EC72</f>
        <v>2900</v>
      </c>
      <c r="EV72">
        <f>'Raw Data'!ED72</f>
        <v>7.7</v>
      </c>
      <c r="EW72">
        <f>'Raw Data'!EE72</f>
        <v>2.03E-4</v>
      </c>
    </row>
    <row r="73" spans="1:153" x14ac:dyDescent="0.3">
      <c r="A73">
        <f>'Raw Data'!A73</f>
        <v>71</v>
      </c>
      <c r="B73" t="str">
        <f>'Raw Data'!B73</f>
        <v>Point</v>
      </c>
      <c r="C73">
        <f>'Raw Data'!C73</f>
        <v>249</v>
      </c>
      <c r="D73">
        <f>'Raw Data'!D73</f>
        <v>643</v>
      </c>
      <c r="E73" t="str">
        <f>'Raw Data'!E73</f>
        <v>Point</v>
      </c>
      <c r="F73">
        <f>'Raw Data'!F73</f>
        <v>5662505</v>
      </c>
      <c r="G73" t="str">
        <f>'Raw Data'!G73</f>
        <v>Gsp Post 00</v>
      </c>
      <c r="H73" s="3">
        <f>'Raw Data'!H73</f>
        <v>42431</v>
      </c>
      <c r="L73">
        <f t="shared" si="14"/>
        <v>0</v>
      </c>
      <c r="M73" s="5">
        <f t="shared" si="15"/>
        <v>42431</v>
      </c>
      <c r="N73" s="5">
        <f t="shared" si="23"/>
        <v>2016</v>
      </c>
      <c r="O73" s="5" t="str" cm="1">
        <f t="array" ref="O73">_xlfn.IFS(N73&lt;=2016,"before treatment",N73=2017,"unknown",N73&gt;2017,"after treatment")</f>
        <v>before treatment</v>
      </c>
      <c r="P73" s="5">
        <f t="shared" si="16"/>
        <v>1</v>
      </c>
      <c r="Q73" s="5">
        <f t="shared" si="17"/>
        <v>0</v>
      </c>
      <c r="R73" t="str">
        <f>'Raw Data'!I73</f>
        <v>Catoosa</v>
      </c>
      <c r="S73" t="str">
        <f>'Raw Data'!J73</f>
        <v>Tunnel Hill Rd</v>
      </c>
      <c r="T73" t="str">
        <f>'Raw Data'!K73</f>
        <v>Tunnel Hill Rd</v>
      </c>
      <c r="U73" t="str">
        <f>'Raw Data'!L73</f>
        <v>(O) No Injury</v>
      </c>
      <c r="V73">
        <f>'Raw Data'!M73</f>
        <v>0</v>
      </c>
      <c r="W73">
        <f>'Raw Data'!N73</f>
        <v>0</v>
      </c>
      <c r="X73">
        <f>'Raw Data'!O73</f>
        <v>0</v>
      </c>
      <c r="Y73" t="str">
        <f>'Raw Data'!P73</f>
        <v>Right Angle Crash</v>
      </c>
      <c r="Z73" t="str">
        <f>'Raw Data'!Q73</f>
        <v>On Roadway - Roadway Intersection</v>
      </c>
      <c r="AA73" t="str">
        <f>'Raw Data'!R73</f>
        <v>["Motor Vehicle in Motion","Motor Vehicle in Motion"]</v>
      </c>
      <c r="AB73" t="str">
        <f>'Raw Data'!S73</f>
        <v>["Motor Vehicle in Motion","Motor Vehicle in Motion"]</v>
      </c>
      <c r="AC73" t="str">
        <f>'Raw Data'!T73</f>
        <v>["Following Too Close","No Contributing Factors"]</v>
      </c>
      <c r="AD73">
        <f>'Raw Data'!U73</f>
        <v>2</v>
      </c>
      <c r="AE73" s="5" t="str">
        <f t="shared" si="24"/>
        <v>No</v>
      </c>
      <c r="AF73" t="str">
        <f>'Raw Data'!V73</f>
        <v>["Straight","Turning Right"]</v>
      </c>
      <c r="AG73" s="5">
        <f t="shared" si="18"/>
        <v>1</v>
      </c>
      <c r="AH73" t="str">
        <f>'Raw Data'!W73</f>
        <v>["West","West"]</v>
      </c>
      <c r="AI73" t="str">
        <f>'Raw Data'!X73</f>
        <v>Daylight</v>
      </c>
      <c r="AJ73" t="str">
        <f>'Raw Data'!Y73</f>
        <v>Dry</v>
      </c>
      <c r="AK73">
        <f>'Raw Data'!Z73</f>
        <v>0</v>
      </c>
      <c r="AL73" t="str">
        <f>'Raw Data'!AA73</f>
        <v>["Lap and Shoulder Belt Used","Lap and Shoulder Belt Used"]</v>
      </c>
      <c r="AM73" s="5">
        <f t="shared" si="19"/>
        <v>0</v>
      </c>
      <c r="AN73" t="str">
        <f>'Raw Data'!AB73</f>
        <v>["Bus","Passenger Car"]</v>
      </c>
      <c r="AO73" t="str">
        <f>'Raw Data'!AC73</f>
        <v>0472020900I</v>
      </c>
      <c r="AP73">
        <f>'Raw Data'!AD73</f>
        <v>1.2999999999999999E-2</v>
      </c>
      <c r="AQ73">
        <f>'Raw Data'!AE73</f>
        <v>34.900916000000002</v>
      </c>
      <c r="AR73">
        <f>'Raw Data'!AF73</f>
        <v>-85.024794</v>
      </c>
      <c r="AS73">
        <f>'Raw Data'!AG73</f>
        <v>18</v>
      </c>
      <c r="AT73">
        <f>'Raw Data'!AH73</f>
        <v>18</v>
      </c>
      <c r="AU73">
        <f>'Raw Data'!AI73</f>
        <v>337</v>
      </c>
      <c r="AV73" t="str">
        <f>'Raw Data'!AJ73</f>
        <v>D6_0002_00_I</v>
      </c>
      <c r="AW73">
        <f>'Raw Data'!AK73</f>
        <v>167</v>
      </c>
      <c r="AX73">
        <f>'Raw Data'!AL73</f>
        <v>188</v>
      </c>
      <c r="AY73" t="str">
        <f>'Raw Data'!AM73</f>
        <v>simple</v>
      </c>
      <c r="AZ73">
        <f>'Raw Data'!AN73</f>
        <v>967</v>
      </c>
      <c r="BA73">
        <f>'Raw Data'!AO73</f>
        <v>43.6</v>
      </c>
      <c r="BB73">
        <f>'Raw Data'!AP73</f>
        <v>734.7</v>
      </c>
      <c r="BC73">
        <f>'Raw Data'!AQ73</f>
        <v>-85.027296000000007</v>
      </c>
      <c r="BD73">
        <f>'Raw Data'!AR73</f>
        <v>34.900475999999998</v>
      </c>
      <c r="BE73">
        <f>'Raw Data'!AS73</f>
        <v>-85.024983000000006</v>
      </c>
      <c r="BF73">
        <f>'Raw Data'!AT73</f>
        <v>34.901004</v>
      </c>
      <c r="BG73" t="str">
        <f>'Raw Data'!AU73</f>
        <v>0471000200I</v>
      </c>
      <c r="BH73">
        <f>'Raw Data'!AV73</f>
        <v>1</v>
      </c>
      <c r="BI73">
        <f>'Raw Data'!AW73</f>
        <v>47</v>
      </c>
      <c r="BJ73">
        <f>'Raw Data'!AX73</f>
        <v>2</v>
      </c>
      <c r="BK73">
        <f>'Raw Data'!AY73</f>
        <v>0</v>
      </c>
      <c r="BL73">
        <f>'Raw Data'!AZ73</f>
        <v>55</v>
      </c>
      <c r="BM73">
        <f>'Raw Data'!BA73</f>
        <v>10.07</v>
      </c>
      <c r="BN73">
        <f>'Raw Data'!BB73</f>
        <v>9.59</v>
      </c>
      <c r="BO73">
        <f>'Raw Data'!BC73</f>
        <v>909.1</v>
      </c>
      <c r="BP73">
        <f>'Raw Data'!BD73</f>
        <v>907.8</v>
      </c>
      <c r="BQ73">
        <f>'Raw Data'!BE73</f>
        <v>902.6</v>
      </c>
      <c r="BR73">
        <f>'Raw Data'!BF73</f>
        <v>35</v>
      </c>
      <c r="BS73">
        <f>'Raw Data'!BG73</f>
        <v>61.1</v>
      </c>
      <c r="BT73">
        <f>'Raw Data'!BH73</f>
        <v>0</v>
      </c>
      <c r="BU73">
        <f>'Raw Data'!BI73</f>
        <v>43299</v>
      </c>
      <c r="BV73" t="str">
        <f>'Raw Data'!BJ73</f>
        <v>NONE</v>
      </c>
      <c r="BW73">
        <f>'Raw Data'!BK73</f>
        <v>2.408E-3</v>
      </c>
      <c r="BX73">
        <f>'Raw Data'!BL73</f>
        <v>7451</v>
      </c>
      <c r="BY73">
        <f>'Raw Data'!BM73</f>
        <v>7335</v>
      </c>
      <c r="BZ73" t="str">
        <f>'Raw Data'!BN73</f>
        <v>0471000200I</v>
      </c>
      <c r="CA73" t="str">
        <f>'Raw Data'!BO73</f>
        <v>CATOOSA</v>
      </c>
      <c r="CB73">
        <f>'Raw Data'!BP73</f>
        <v>1</v>
      </c>
      <c r="CC73">
        <f>'Raw Data'!BQ73</f>
        <v>200</v>
      </c>
      <c r="CD73">
        <f>'Raw Data'!BR73</f>
        <v>6</v>
      </c>
      <c r="CE73">
        <f>'Raw Data'!BS73</f>
        <v>1</v>
      </c>
      <c r="CF73">
        <f>'Raw Data'!BT73</f>
        <v>2</v>
      </c>
      <c r="CG73">
        <f>'Raw Data'!BU73</f>
        <v>1</v>
      </c>
      <c r="CH73">
        <f>'Raw Data'!BV73</f>
        <v>1</v>
      </c>
      <c r="CI73">
        <f>'Raw Data'!BW73</f>
        <v>2</v>
      </c>
      <c r="CJ73">
        <f>'Raw Data'!BX73</f>
        <v>0</v>
      </c>
      <c r="CK73">
        <f>'Raw Data'!BY73</f>
        <v>4</v>
      </c>
      <c r="CL73" t="str">
        <f>'Raw Data'!BZ73</f>
        <v>N</v>
      </c>
      <c r="CM73">
        <f t="shared" si="25"/>
        <v>0</v>
      </c>
      <c r="CN73">
        <f>'Raw Data'!CA73</f>
        <v>47</v>
      </c>
      <c r="CO73">
        <f>'Raw Data'!CB73</f>
        <v>2</v>
      </c>
      <c r="CP73">
        <f>'Raw Data'!CC73</f>
        <v>0</v>
      </c>
      <c r="CQ73" t="str">
        <f>'Raw Data'!CD73</f>
        <v>Not Urban</v>
      </c>
      <c r="CR73" t="str">
        <f>'Raw Data'!CE73</f>
        <v>Not Urban</v>
      </c>
      <c r="CS73">
        <f>'Raw Data'!CF73</f>
        <v>0</v>
      </c>
      <c r="CT73">
        <f>'Raw Data'!CG73</f>
        <v>55</v>
      </c>
      <c r="CU73">
        <f>'Raw Data'!CH73</f>
        <v>3893</v>
      </c>
      <c r="CV73" t="str">
        <f>'Raw Data'!CI73</f>
        <v xml:space="preserve"> </v>
      </c>
      <c r="CW73">
        <f>'Raw Data'!CJ73</f>
        <v>0</v>
      </c>
      <c r="CX73">
        <f>'Raw Data'!CK73</f>
        <v>0.77002099999999996</v>
      </c>
      <c r="CY73">
        <f>'Raw Data'!CL73</f>
        <v>14</v>
      </c>
      <c r="CZ73" t="str">
        <f>'Raw Data'!CM73</f>
        <v>State Mainline</v>
      </c>
      <c r="DA73">
        <f>'Raw Data'!CN73</f>
        <v>3893</v>
      </c>
      <c r="DB73">
        <f>'Raw Data'!CO73</f>
        <v>61606</v>
      </c>
      <c r="DC73">
        <f>'Raw Data'!CP73</f>
        <v>14.618</v>
      </c>
      <c r="DD73">
        <f>'Raw Data'!CQ73</f>
        <v>15.388</v>
      </c>
      <c r="DE73">
        <f>'Raw Data'!CR73</f>
        <v>61606</v>
      </c>
      <c r="DF73">
        <f>'Raw Data'!CS73</f>
        <v>0</v>
      </c>
      <c r="DG73">
        <f>'Raw Data'!CT73</f>
        <v>4066.0003620000002</v>
      </c>
      <c r="DH73">
        <f>'Raw Data'!CU73</f>
        <v>100</v>
      </c>
      <c r="DI73">
        <f>'Raw Data'!CV73</f>
        <v>7357</v>
      </c>
      <c r="DJ73">
        <f>'Raw Data'!CW73</f>
        <v>2.768E-2</v>
      </c>
      <c r="DK73">
        <f>'Raw Data'!CX73</f>
        <v>0</v>
      </c>
      <c r="DL73">
        <f>'Raw Data'!CY73</f>
        <v>2.408E-3</v>
      </c>
      <c r="DM73">
        <f>'Raw Data'!CZ73</f>
        <v>87</v>
      </c>
      <c r="DN73" t="str">
        <f>'Raw Data'!DA73</f>
        <v>047-0041</v>
      </c>
      <c r="DO73" t="str">
        <f>'Raw Data'!DB73</f>
        <v>4R : Rural Minor Arterial</v>
      </c>
      <c r="DP73" t="str">
        <f>'Raw Data'!DC73</f>
        <v>34.897245, -85.038806</v>
      </c>
      <c r="DQ73">
        <f>'Raw Data'!DD73</f>
        <v>-85.038805999999994</v>
      </c>
      <c r="DR73">
        <f>'Raw Data'!DE73</f>
        <v>34.897244999999998</v>
      </c>
      <c r="DS73">
        <f>'Raw Data'!DF73</f>
        <v>34.897244999999998</v>
      </c>
      <c r="DT73">
        <f>'Raw Data'!DG73</f>
        <v>-85.038805999999994</v>
      </c>
      <c r="DU73">
        <f>'Raw Data'!DH73</f>
        <v>1.1953999999999999E-2</v>
      </c>
      <c r="DV73">
        <f>'Raw Data'!DI73</f>
        <v>2.408E-3</v>
      </c>
      <c r="DW73">
        <f>'Raw Data'!DJ73</f>
        <v>18</v>
      </c>
      <c r="DX73" s="11">
        <f t="shared" si="26"/>
        <v>2840</v>
      </c>
      <c r="DY73" s="5">
        <f t="shared" si="27"/>
        <v>2707.5</v>
      </c>
      <c r="DZ73" s="5">
        <f t="shared" si="20"/>
        <v>132.5</v>
      </c>
      <c r="EA73" s="5">
        <f t="shared" si="21"/>
        <v>4.8938134810710986E-2</v>
      </c>
      <c r="EB73" s="5">
        <f t="shared" si="22"/>
        <v>2773.75</v>
      </c>
      <c r="EC73">
        <f>'Raw Data'!DK73</f>
        <v>2800</v>
      </c>
      <c r="ED73">
        <f>'Raw Data'!DL73</f>
        <v>0</v>
      </c>
      <c r="EE73">
        <f>'Raw Data'!DM73</f>
        <v>2950</v>
      </c>
      <c r="EF73">
        <f>'Raw Data'!DN73</f>
        <v>0</v>
      </c>
      <c r="EG73">
        <f>'Raw Data'!DO73</f>
        <v>2770</v>
      </c>
      <c r="EH73">
        <f>'Raw Data'!DP73</f>
        <v>0</v>
      </c>
      <c r="EI73">
        <f>'Raw Data'!DQ73</f>
        <v>2760</v>
      </c>
      <c r="EJ73">
        <f>'Raw Data'!DR73</f>
        <v>0</v>
      </c>
      <c r="EK73">
        <f>'Raw Data'!DS73</f>
        <v>2680</v>
      </c>
      <c r="EL73">
        <f>'Raw Data'!DT73</f>
        <v>7.7</v>
      </c>
      <c r="EM73">
        <f>'Raw Data'!DU73</f>
        <v>2570</v>
      </c>
      <c r="EN73">
        <f>'Raw Data'!DV73</f>
        <v>7.7</v>
      </c>
      <c r="EO73">
        <f>'Raw Data'!DW73</f>
        <v>2790</v>
      </c>
      <c r="EP73">
        <f>'Raw Data'!DX73</f>
        <v>7.7</v>
      </c>
      <c r="EQ73">
        <f>'Raw Data'!DY73</f>
        <v>2790</v>
      </c>
      <c r="ER73">
        <f>'Raw Data'!DZ73</f>
        <v>7.7</v>
      </c>
      <c r="ES73">
        <f>'Raw Data'!EA73</f>
        <v>2880</v>
      </c>
      <c r="ET73">
        <f>'Raw Data'!EB73</f>
        <v>7.7</v>
      </c>
      <c r="EU73">
        <f>'Raw Data'!EC73</f>
        <v>2900</v>
      </c>
      <c r="EV73">
        <f>'Raw Data'!ED73</f>
        <v>7.7</v>
      </c>
      <c r="EW73">
        <f>'Raw Data'!EE73</f>
        <v>2.1000000000000001E-4</v>
      </c>
    </row>
    <row r="74" spans="1:153" x14ac:dyDescent="0.3">
      <c r="A74">
        <f>'Raw Data'!A74</f>
        <v>72</v>
      </c>
      <c r="B74" t="str">
        <f>'Raw Data'!B74</f>
        <v>Point</v>
      </c>
      <c r="C74">
        <f>'Raw Data'!C74</f>
        <v>391</v>
      </c>
      <c r="D74">
        <f>'Raw Data'!D74</f>
        <v>583</v>
      </c>
      <c r="E74" t="str">
        <f>'Raw Data'!E74</f>
        <v>Point</v>
      </c>
      <c r="F74">
        <f>'Raw Data'!F74</f>
        <v>6177618</v>
      </c>
      <c r="G74" t="str">
        <f>'Raw Data'!G74</f>
        <v>Catoosa County Sheriff's Office</v>
      </c>
      <c r="H74" s="3">
        <f>'Raw Data'!H74</f>
        <v>42745</v>
      </c>
      <c r="L74">
        <f t="shared" si="14"/>
        <v>0</v>
      </c>
      <c r="M74" s="5">
        <f t="shared" si="15"/>
        <v>42745</v>
      </c>
      <c r="N74" s="5">
        <f t="shared" si="23"/>
        <v>2017</v>
      </c>
      <c r="O74" s="5" t="str" cm="1">
        <f t="array" ref="O74">_xlfn.IFS(N74&lt;=2016,"before treatment",N74=2017,"unknown",N74&gt;2017,"after treatment")</f>
        <v>unknown</v>
      </c>
      <c r="P74" s="5">
        <f t="shared" si="16"/>
        <v>0</v>
      </c>
      <c r="Q74" s="5">
        <f t="shared" si="17"/>
        <v>0</v>
      </c>
      <c r="R74" t="str">
        <f>'Raw Data'!I74</f>
        <v>Catoosa</v>
      </c>
      <c r="S74" t="str">
        <f>'Raw Data'!J74</f>
        <v>["State Route 2","State Route 2","Tunnel Hill Rd"]</v>
      </c>
      <c r="T74" t="str">
        <f>'Raw Data'!K74</f>
        <v>Sr 2</v>
      </c>
      <c r="U74" t="str">
        <f>'Raw Data'!L74</f>
        <v>(O) No Injury</v>
      </c>
      <c r="V74">
        <f>'Raw Data'!M74</f>
        <v>0</v>
      </c>
      <c r="W74">
        <f>'Raw Data'!N74</f>
        <v>0</v>
      </c>
      <c r="X74">
        <f>'Raw Data'!O74</f>
        <v>0</v>
      </c>
      <c r="Y74" t="str">
        <f>'Raw Data'!P74</f>
        <v>Not a Collision with Motor Vehicle</v>
      </c>
      <c r="Z74" t="str">
        <f>'Raw Data'!Q74</f>
        <v>On Shoulder</v>
      </c>
      <c r="AA74" t="str">
        <f>'Raw Data'!R74</f>
        <v>Tree</v>
      </c>
      <c r="AB74" t="str">
        <f>'Raw Data'!S74</f>
        <v>Tree</v>
      </c>
      <c r="AC74" t="str">
        <f>'Raw Data'!T74</f>
        <v>Driver Lost Control</v>
      </c>
      <c r="AD74">
        <f>'Raw Data'!U74</f>
        <v>1</v>
      </c>
      <c r="AE74" s="5" t="str">
        <f t="shared" si="24"/>
        <v>Yes</v>
      </c>
      <c r="AF74" t="str">
        <f>'Raw Data'!V74</f>
        <v>Straight</v>
      </c>
      <c r="AG74" s="5">
        <f t="shared" si="18"/>
        <v>0</v>
      </c>
      <c r="AH74" t="str">
        <f>'Raw Data'!W74</f>
        <v>North</v>
      </c>
      <c r="AI74" t="str">
        <f>'Raw Data'!X74</f>
        <v>Dark-Not Lighted</v>
      </c>
      <c r="AJ74" t="str">
        <f>'Raw Data'!Y74</f>
        <v>Dry</v>
      </c>
      <c r="AK74">
        <f>'Raw Data'!Z74</f>
        <v>43</v>
      </c>
      <c r="AL74" t="str">
        <f>'Raw Data'!AA74</f>
        <v>Child Restraint System (Properly Used)</v>
      </c>
      <c r="AM74" s="5">
        <f t="shared" si="19"/>
        <v>0</v>
      </c>
      <c r="AN74" t="str">
        <f>'Raw Data'!AB74</f>
        <v>Passenger Car</v>
      </c>
      <c r="AO74" t="str">
        <f>'Raw Data'!AC74</f>
        <v>0471000200I</v>
      </c>
      <c r="AP74">
        <f>'Raw Data'!AD74</f>
        <v>15.388</v>
      </c>
      <c r="AQ74">
        <f>'Raw Data'!AE74</f>
        <v>34.901102999999999</v>
      </c>
      <c r="AR74">
        <f>'Raw Data'!AF74</f>
        <v>-85.024770000000004</v>
      </c>
      <c r="AS74">
        <f>'Raw Data'!AG74</f>
        <v>18</v>
      </c>
      <c r="AT74">
        <f>'Raw Data'!AH74</f>
        <v>18</v>
      </c>
      <c r="AU74">
        <f>'Raw Data'!AI74</f>
        <v>337</v>
      </c>
      <c r="AV74" t="str">
        <f>'Raw Data'!AJ74</f>
        <v>D6_0002_00_I</v>
      </c>
      <c r="AW74">
        <f>'Raw Data'!AK74</f>
        <v>167</v>
      </c>
      <c r="AX74">
        <f>'Raw Data'!AL74</f>
        <v>188</v>
      </c>
      <c r="AY74" t="str">
        <f>'Raw Data'!AM74</f>
        <v>simple</v>
      </c>
      <c r="AZ74">
        <f>'Raw Data'!AN74</f>
        <v>967</v>
      </c>
      <c r="BA74">
        <f>'Raw Data'!AO74</f>
        <v>43.6</v>
      </c>
      <c r="BB74">
        <f>'Raw Data'!AP74</f>
        <v>734.7</v>
      </c>
      <c r="BC74">
        <f>'Raw Data'!AQ74</f>
        <v>-85.027296000000007</v>
      </c>
      <c r="BD74">
        <f>'Raw Data'!AR74</f>
        <v>34.900475999999998</v>
      </c>
      <c r="BE74">
        <f>'Raw Data'!AS74</f>
        <v>-85.024983000000006</v>
      </c>
      <c r="BF74">
        <f>'Raw Data'!AT74</f>
        <v>34.901004</v>
      </c>
      <c r="BG74" t="str">
        <f>'Raw Data'!AU74</f>
        <v>0471000200I</v>
      </c>
      <c r="BH74">
        <f>'Raw Data'!AV74</f>
        <v>1</v>
      </c>
      <c r="BI74">
        <f>'Raw Data'!AW74</f>
        <v>47</v>
      </c>
      <c r="BJ74">
        <f>'Raw Data'!AX74</f>
        <v>2</v>
      </c>
      <c r="BK74">
        <f>'Raw Data'!AY74</f>
        <v>0</v>
      </c>
      <c r="BL74">
        <f>'Raw Data'!AZ74</f>
        <v>55</v>
      </c>
      <c r="BM74">
        <f>'Raw Data'!BA74</f>
        <v>10.07</v>
      </c>
      <c r="BN74">
        <f>'Raw Data'!BB74</f>
        <v>9.59</v>
      </c>
      <c r="BO74">
        <f>'Raw Data'!BC74</f>
        <v>909.1</v>
      </c>
      <c r="BP74">
        <f>'Raw Data'!BD74</f>
        <v>907.8</v>
      </c>
      <c r="BQ74">
        <f>'Raw Data'!BE74</f>
        <v>902.6</v>
      </c>
      <c r="BR74">
        <f>'Raw Data'!BF74</f>
        <v>35</v>
      </c>
      <c r="BS74">
        <f>'Raw Data'!BG74</f>
        <v>61.1</v>
      </c>
      <c r="BT74">
        <f>'Raw Data'!BH74</f>
        <v>0</v>
      </c>
      <c r="BU74">
        <f>'Raw Data'!BI74</f>
        <v>43299</v>
      </c>
      <c r="BV74" t="str">
        <f>'Raw Data'!BJ74</f>
        <v>NONE</v>
      </c>
      <c r="BW74">
        <f>'Raw Data'!BK74</f>
        <v>2.408E-3</v>
      </c>
      <c r="BX74">
        <f>'Raw Data'!BL74</f>
        <v>7451</v>
      </c>
      <c r="BY74">
        <f>'Raw Data'!BM74</f>
        <v>7335</v>
      </c>
      <c r="BZ74" t="str">
        <f>'Raw Data'!BN74</f>
        <v>0471000200I</v>
      </c>
      <c r="CA74" t="str">
        <f>'Raw Data'!BO74</f>
        <v>CATOOSA</v>
      </c>
      <c r="CB74">
        <f>'Raw Data'!BP74</f>
        <v>1</v>
      </c>
      <c r="CC74">
        <f>'Raw Data'!BQ74</f>
        <v>200</v>
      </c>
      <c r="CD74">
        <f>'Raw Data'!BR74</f>
        <v>6</v>
      </c>
      <c r="CE74">
        <f>'Raw Data'!BS74</f>
        <v>1</v>
      </c>
      <c r="CF74">
        <f>'Raw Data'!BT74</f>
        <v>2</v>
      </c>
      <c r="CG74">
        <f>'Raw Data'!BU74</f>
        <v>1</v>
      </c>
      <c r="CH74">
        <f>'Raw Data'!BV74</f>
        <v>1</v>
      </c>
      <c r="CI74">
        <f>'Raw Data'!BW74</f>
        <v>2</v>
      </c>
      <c r="CJ74">
        <f>'Raw Data'!BX74</f>
        <v>0</v>
      </c>
      <c r="CK74">
        <f>'Raw Data'!BY74</f>
        <v>4</v>
      </c>
      <c r="CL74" t="str">
        <f>'Raw Data'!BZ74</f>
        <v>N</v>
      </c>
      <c r="CM74">
        <f t="shared" si="25"/>
        <v>0</v>
      </c>
      <c r="CN74">
        <f>'Raw Data'!CA74</f>
        <v>47</v>
      </c>
      <c r="CO74">
        <f>'Raw Data'!CB74</f>
        <v>2</v>
      </c>
      <c r="CP74">
        <f>'Raw Data'!CC74</f>
        <v>0</v>
      </c>
      <c r="CQ74" t="str">
        <f>'Raw Data'!CD74</f>
        <v>Not Urban</v>
      </c>
      <c r="CR74" t="str">
        <f>'Raw Data'!CE74</f>
        <v>Not Urban</v>
      </c>
      <c r="CS74">
        <f>'Raw Data'!CF74</f>
        <v>0</v>
      </c>
      <c r="CT74">
        <f>'Raw Data'!CG74</f>
        <v>55</v>
      </c>
      <c r="CU74">
        <f>'Raw Data'!CH74</f>
        <v>3893</v>
      </c>
      <c r="CV74" t="str">
        <f>'Raw Data'!CI74</f>
        <v xml:space="preserve"> </v>
      </c>
      <c r="CW74">
        <f>'Raw Data'!CJ74</f>
        <v>0</v>
      </c>
      <c r="CX74">
        <f>'Raw Data'!CK74</f>
        <v>0.77002099999999996</v>
      </c>
      <c r="CY74">
        <f>'Raw Data'!CL74</f>
        <v>14</v>
      </c>
      <c r="CZ74" t="str">
        <f>'Raw Data'!CM74</f>
        <v>State Mainline</v>
      </c>
      <c r="DA74">
        <f>'Raw Data'!CN74</f>
        <v>3893</v>
      </c>
      <c r="DB74">
        <f>'Raw Data'!CO74</f>
        <v>61606</v>
      </c>
      <c r="DC74">
        <f>'Raw Data'!CP74</f>
        <v>14.618</v>
      </c>
      <c r="DD74">
        <f>'Raw Data'!CQ74</f>
        <v>15.388</v>
      </c>
      <c r="DE74">
        <f>'Raw Data'!CR74</f>
        <v>61606</v>
      </c>
      <c r="DF74">
        <f>'Raw Data'!CS74</f>
        <v>0</v>
      </c>
      <c r="DG74">
        <f>'Raw Data'!CT74</f>
        <v>4066.0003620000002</v>
      </c>
      <c r="DH74">
        <f>'Raw Data'!CU74</f>
        <v>100</v>
      </c>
      <c r="DI74">
        <f>'Raw Data'!CV74</f>
        <v>7357</v>
      </c>
      <c r="DJ74">
        <f>'Raw Data'!CW74</f>
        <v>2.768E-2</v>
      </c>
      <c r="DK74">
        <f>'Raw Data'!CX74</f>
        <v>0</v>
      </c>
      <c r="DL74">
        <f>'Raw Data'!CY74</f>
        <v>2.408E-3</v>
      </c>
      <c r="DM74">
        <f>'Raw Data'!CZ74</f>
        <v>87</v>
      </c>
      <c r="DN74" t="str">
        <f>'Raw Data'!DA74</f>
        <v>047-0041</v>
      </c>
      <c r="DO74" t="str">
        <f>'Raw Data'!DB74</f>
        <v>4R : Rural Minor Arterial</v>
      </c>
      <c r="DP74" t="str">
        <f>'Raw Data'!DC74</f>
        <v>34.897245, -85.038806</v>
      </c>
      <c r="DQ74">
        <f>'Raw Data'!DD74</f>
        <v>-85.038805999999994</v>
      </c>
      <c r="DR74">
        <f>'Raw Data'!DE74</f>
        <v>34.897244999999998</v>
      </c>
      <c r="DS74">
        <f>'Raw Data'!DF74</f>
        <v>34.897244999999998</v>
      </c>
      <c r="DT74">
        <f>'Raw Data'!DG74</f>
        <v>-85.038805999999994</v>
      </c>
      <c r="DU74">
        <f>'Raw Data'!DH74</f>
        <v>1.1953999999999999E-2</v>
      </c>
      <c r="DV74">
        <f>'Raw Data'!DI74</f>
        <v>2.408E-3</v>
      </c>
      <c r="DW74">
        <f>'Raw Data'!DJ74</f>
        <v>18</v>
      </c>
      <c r="DX74" s="11">
        <f t="shared" si="26"/>
        <v>2840</v>
      </c>
      <c r="DY74" s="5">
        <f t="shared" si="27"/>
        <v>2707.5</v>
      </c>
      <c r="DZ74" s="5">
        <f t="shared" si="20"/>
        <v>132.5</v>
      </c>
      <c r="EA74" s="5">
        <f t="shared" si="21"/>
        <v>4.8938134810710986E-2</v>
      </c>
      <c r="EB74" s="5">
        <f t="shared" si="22"/>
        <v>2773.75</v>
      </c>
      <c r="EC74">
        <f>'Raw Data'!DK74</f>
        <v>2800</v>
      </c>
      <c r="ED74">
        <f>'Raw Data'!DL74</f>
        <v>0</v>
      </c>
      <c r="EE74">
        <f>'Raw Data'!DM74</f>
        <v>2950</v>
      </c>
      <c r="EF74">
        <f>'Raw Data'!DN74</f>
        <v>0</v>
      </c>
      <c r="EG74">
        <f>'Raw Data'!DO74</f>
        <v>2770</v>
      </c>
      <c r="EH74">
        <f>'Raw Data'!DP74</f>
        <v>0</v>
      </c>
      <c r="EI74">
        <f>'Raw Data'!DQ74</f>
        <v>2760</v>
      </c>
      <c r="EJ74">
        <f>'Raw Data'!DR74</f>
        <v>0</v>
      </c>
      <c r="EK74">
        <f>'Raw Data'!DS74</f>
        <v>2680</v>
      </c>
      <c r="EL74">
        <f>'Raw Data'!DT74</f>
        <v>7.7</v>
      </c>
      <c r="EM74">
        <f>'Raw Data'!DU74</f>
        <v>2570</v>
      </c>
      <c r="EN74">
        <f>'Raw Data'!DV74</f>
        <v>7.7</v>
      </c>
      <c r="EO74">
        <f>'Raw Data'!DW74</f>
        <v>2790</v>
      </c>
      <c r="EP74">
        <f>'Raw Data'!DX74</f>
        <v>7.7</v>
      </c>
      <c r="EQ74">
        <f>'Raw Data'!DY74</f>
        <v>2790</v>
      </c>
      <c r="ER74">
        <f>'Raw Data'!DZ74</f>
        <v>7.7</v>
      </c>
      <c r="ES74">
        <f>'Raw Data'!EA74</f>
        <v>2880</v>
      </c>
      <c r="ET74">
        <f>'Raw Data'!EB74</f>
        <v>7.7</v>
      </c>
      <c r="EU74">
        <f>'Raw Data'!EC74</f>
        <v>2900</v>
      </c>
      <c r="EV74">
        <f>'Raw Data'!ED74</f>
        <v>7.7</v>
      </c>
      <c r="EW74">
        <f>'Raw Data'!EE74</f>
        <v>2.3499999999999999E-4</v>
      </c>
    </row>
    <row r="75" spans="1:153" x14ac:dyDescent="0.3">
      <c r="A75">
        <f>'Raw Data'!A75</f>
        <v>73</v>
      </c>
      <c r="B75" t="str">
        <f>'Raw Data'!B75</f>
        <v>Point</v>
      </c>
      <c r="C75">
        <f>'Raw Data'!C75</f>
        <v>755</v>
      </c>
      <c r="D75">
        <f>'Raw Data'!D75</f>
        <v>464</v>
      </c>
      <c r="E75" t="str">
        <f>'Raw Data'!E75</f>
        <v>Point</v>
      </c>
      <c r="F75">
        <f>'Raw Data'!F75</f>
        <v>7635556</v>
      </c>
      <c r="G75" t="str">
        <f>'Raw Data'!G75</f>
        <v>Catoosa County Sheriff's Office</v>
      </c>
      <c r="H75" s="3">
        <f>'Raw Data'!H75</f>
        <v>43958</v>
      </c>
      <c r="L75">
        <f t="shared" si="14"/>
        <v>0</v>
      </c>
      <c r="M75" s="5">
        <f t="shared" si="15"/>
        <v>43958</v>
      </c>
      <c r="N75" s="5">
        <f t="shared" si="23"/>
        <v>2020</v>
      </c>
      <c r="O75" s="5" t="str" cm="1">
        <f t="array" ref="O75">_xlfn.IFS(N75&lt;=2016,"before treatment",N75=2017,"unknown",N75&gt;2017,"after treatment")</f>
        <v>after treatment</v>
      </c>
      <c r="P75" s="5">
        <f t="shared" si="16"/>
        <v>0</v>
      </c>
      <c r="Q75" s="5">
        <f t="shared" si="17"/>
        <v>1</v>
      </c>
      <c r="R75" t="str">
        <f>'Raw Data'!I75</f>
        <v>Catoosa</v>
      </c>
      <c r="S75" t="str">
        <f>'Raw Data'!J75</f>
        <v>State Route 2</v>
      </c>
      <c r="T75" t="str">
        <f>'Raw Data'!K75</f>
        <v>Tunnel Hill Rd</v>
      </c>
      <c r="U75" t="str">
        <f>'Raw Data'!L75</f>
        <v>(C) Possible Injury / Complaint</v>
      </c>
      <c r="V75">
        <f>'Raw Data'!M75</f>
        <v>0</v>
      </c>
      <c r="W75">
        <f>'Raw Data'!N75</f>
        <v>0</v>
      </c>
      <c r="X75">
        <f>'Raw Data'!O75</f>
        <v>0</v>
      </c>
      <c r="Y75" t="str">
        <f>'Raw Data'!P75</f>
        <v>Rear End</v>
      </c>
      <c r="Z75" t="str">
        <f>'Raw Data'!Q75</f>
        <v>On Roadway - Non-Intersection</v>
      </c>
      <c r="AA75" t="str">
        <f>'Raw Data'!R75</f>
        <v>["Motor Vehicle in Motion","Motor Vehicle in Motion"]</v>
      </c>
      <c r="AB75" t="str">
        <f>'Raw Data'!S75</f>
        <v>["Motor Vehicle in Motion","Motor Vehicle in Motion"]</v>
      </c>
      <c r="AC75" t="str">
        <f>'Raw Data'!T75</f>
        <v>(None)</v>
      </c>
      <c r="AD75">
        <f>'Raw Data'!U75</f>
        <v>2</v>
      </c>
      <c r="AE75" s="5" t="str">
        <f t="shared" si="24"/>
        <v>No</v>
      </c>
      <c r="AF75" t="str">
        <f>'Raw Data'!V75</f>
        <v>["Straight","Straight"]</v>
      </c>
      <c r="AG75" s="5">
        <f t="shared" si="18"/>
        <v>0</v>
      </c>
      <c r="AH75" t="str">
        <f>'Raw Data'!W75</f>
        <v>["South","South"]</v>
      </c>
      <c r="AI75" t="str">
        <f>'Raw Data'!X75</f>
        <v>Daylight</v>
      </c>
      <c r="AJ75" t="str">
        <f>'Raw Data'!Y75</f>
        <v>Dry</v>
      </c>
      <c r="AK75">
        <f>'Raw Data'!Z75</f>
        <v>0</v>
      </c>
      <c r="AL75" t="str">
        <f>'Raw Data'!AA75</f>
        <v>["Child Restraint System (Properly Used)","Lap and Shoulder Belt Used","Lap and Shoulder Belt Used","Lap and Shoulder Belt Used"]</v>
      </c>
      <c r="AM75" s="5">
        <f t="shared" si="19"/>
        <v>0</v>
      </c>
      <c r="AN75" t="str">
        <f>'Raw Data'!AB75</f>
        <v>["Pickup Truck","Van"]</v>
      </c>
      <c r="AO75" t="str">
        <f>'Raw Data'!AC75</f>
        <v>0471000200I</v>
      </c>
      <c r="AP75">
        <f>'Raw Data'!AD75</f>
        <v>15.432461999999999</v>
      </c>
      <c r="AQ75">
        <f>'Raw Data'!AE75</f>
        <v>34.901435999999997</v>
      </c>
      <c r="AR75">
        <f>'Raw Data'!AF75</f>
        <v>-85.024103999999994</v>
      </c>
      <c r="AS75">
        <f>'Raw Data'!AG75</f>
        <v>18</v>
      </c>
      <c r="AT75">
        <f>'Raw Data'!AH75</f>
        <v>18</v>
      </c>
      <c r="AU75">
        <f>'Raw Data'!AI75</f>
        <v>337</v>
      </c>
      <c r="AV75" t="str">
        <f>'Raw Data'!AJ75</f>
        <v>D6_0002_00_I</v>
      </c>
      <c r="AW75">
        <f>'Raw Data'!AK75</f>
        <v>167</v>
      </c>
      <c r="AX75">
        <f>'Raw Data'!AL75</f>
        <v>188</v>
      </c>
      <c r="AY75" t="str">
        <f>'Raw Data'!AM75</f>
        <v>simple</v>
      </c>
      <c r="AZ75">
        <f>'Raw Data'!AN75</f>
        <v>967</v>
      </c>
      <c r="BA75">
        <f>'Raw Data'!AO75</f>
        <v>43.6</v>
      </c>
      <c r="BB75">
        <f>'Raw Data'!AP75</f>
        <v>734.7</v>
      </c>
      <c r="BC75">
        <f>'Raw Data'!AQ75</f>
        <v>-85.027296000000007</v>
      </c>
      <c r="BD75">
        <f>'Raw Data'!AR75</f>
        <v>34.900475999999998</v>
      </c>
      <c r="BE75">
        <f>'Raw Data'!AS75</f>
        <v>-85.024983000000006</v>
      </c>
      <c r="BF75">
        <f>'Raw Data'!AT75</f>
        <v>34.901004</v>
      </c>
      <c r="BG75" t="str">
        <f>'Raw Data'!AU75</f>
        <v>0471000200I</v>
      </c>
      <c r="BH75">
        <f>'Raw Data'!AV75</f>
        <v>1</v>
      </c>
      <c r="BI75">
        <f>'Raw Data'!AW75</f>
        <v>47</v>
      </c>
      <c r="BJ75">
        <f>'Raw Data'!AX75</f>
        <v>2</v>
      </c>
      <c r="BK75">
        <f>'Raw Data'!AY75</f>
        <v>0</v>
      </c>
      <c r="BL75">
        <f>'Raw Data'!AZ75</f>
        <v>55</v>
      </c>
      <c r="BM75">
        <f>'Raw Data'!BA75</f>
        <v>10.07</v>
      </c>
      <c r="BN75">
        <f>'Raw Data'!BB75</f>
        <v>9.59</v>
      </c>
      <c r="BO75">
        <f>'Raw Data'!BC75</f>
        <v>909.1</v>
      </c>
      <c r="BP75">
        <f>'Raw Data'!BD75</f>
        <v>907.8</v>
      </c>
      <c r="BQ75">
        <f>'Raw Data'!BE75</f>
        <v>902.6</v>
      </c>
      <c r="BR75">
        <f>'Raw Data'!BF75</f>
        <v>35</v>
      </c>
      <c r="BS75">
        <f>'Raw Data'!BG75</f>
        <v>61.1</v>
      </c>
      <c r="BT75">
        <f>'Raw Data'!BH75</f>
        <v>0</v>
      </c>
      <c r="BU75">
        <f>'Raw Data'!BI75</f>
        <v>43299</v>
      </c>
      <c r="BV75" t="str">
        <f>'Raw Data'!BJ75</f>
        <v>NONE</v>
      </c>
      <c r="BW75">
        <f>'Raw Data'!BK75</f>
        <v>2.408E-3</v>
      </c>
      <c r="BX75">
        <f>'Raw Data'!BL75</f>
        <v>7451</v>
      </c>
      <c r="BY75">
        <f>'Raw Data'!BM75</f>
        <v>7335</v>
      </c>
      <c r="BZ75" t="str">
        <f>'Raw Data'!BN75</f>
        <v>0471000200I</v>
      </c>
      <c r="CA75" t="str">
        <f>'Raw Data'!BO75</f>
        <v>CATOOSA</v>
      </c>
      <c r="CB75">
        <f>'Raw Data'!BP75</f>
        <v>1</v>
      </c>
      <c r="CC75">
        <f>'Raw Data'!BQ75</f>
        <v>200</v>
      </c>
      <c r="CD75">
        <f>'Raw Data'!BR75</f>
        <v>6</v>
      </c>
      <c r="CE75">
        <f>'Raw Data'!BS75</f>
        <v>1</v>
      </c>
      <c r="CF75">
        <f>'Raw Data'!BT75</f>
        <v>2</v>
      </c>
      <c r="CG75">
        <f>'Raw Data'!BU75</f>
        <v>1</v>
      </c>
      <c r="CH75">
        <f>'Raw Data'!BV75</f>
        <v>1</v>
      </c>
      <c r="CI75">
        <f>'Raw Data'!BW75</f>
        <v>2</v>
      </c>
      <c r="CJ75">
        <f>'Raw Data'!BX75</f>
        <v>0</v>
      </c>
      <c r="CK75">
        <f>'Raw Data'!BY75</f>
        <v>4</v>
      </c>
      <c r="CL75" t="str">
        <f>'Raw Data'!BZ75</f>
        <v>N</v>
      </c>
      <c r="CM75">
        <f t="shared" si="25"/>
        <v>0</v>
      </c>
      <c r="CN75">
        <f>'Raw Data'!CA75</f>
        <v>47</v>
      </c>
      <c r="CO75">
        <f>'Raw Data'!CB75</f>
        <v>2</v>
      </c>
      <c r="CP75">
        <f>'Raw Data'!CC75</f>
        <v>0</v>
      </c>
      <c r="CQ75" t="str">
        <f>'Raw Data'!CD75</f>
        <v>Not Urban</v>
      </c>
      <c r="CR75" t="str">
        <f>'Raw Data'!CE75</f>
        <v>Not Urban</v>
      </c>
      <c r="CS75">
        <f>'Raw Data'!CF75</f>
        <v>0</v>
      </c>
      <c r="CT75">
        <f>'Raw Data'!CG75</f>
        <v>55</v>
      </c>
      <c r="CU75">
        <f>'Raw Data'!CH75</f>
        <v>3893</v>
      </c>
      <c r="CV75" t="str">
        <f>'Raw Data'!CI75</f>
        <v xml:space="preserve"> </v>
      </c>
      <c r="CW75">
        <f>'Raw Data'!CJ75</f>
        <v>0</v>
      </c>
      <c r="CX75">
        <f>'Raw Data'!CK75</f>
        <v>0.77002099999999996</v>
      </c>
      <c r="CY75">
        <f>'Raw Data'!CL75</f>
        <v>14</v>
      </c>
      <c r="CZ75" t="str">
        <f>'Raw Data'!CM75</f>
        <v>State Mainline</v>
      </c>
      <c r="DA75">
        <f>'Raw Data'!CN75</f>
        <v>3893</v>
      </c>
      <c r="DB75">
        <f>'Raw Data'!CO75</f>
        <v>61606</v>
      </c>
      <c r="DC75">
        <f>'Raw Data'!CP75</f>
        <v>14.618</v>
      </c>
      <c r="DD75">
        <f>'Raw Data'!CQ75</f>
        <v>15.388</v>
      </c>
      <c r="DE75">
        <f>'Raw Data'!CR75</f>
        <v>61606</v>
      </c>
      <c r="DF75">
        <f>'Raw Data'!CS75</f>
        <v>0</v>
      </c>
      <c r="DG75">
        <f>'Raw Data'!CT75</f>
        <v>4066.0003620000002</v>
      </c>
      <c r="DH75">
        <f>'Raw Data'!CU75</f>
        <v>100</v>
      </c>
      <c r="DI75">
        <f>'Raw Data'!CV75</f>
        <v>7357</v>
      </c>
      <c r="DJ75">
        <f>'Raw Data'!CW75</f>
        <v>2.768E-2</v>
      </c>
      <c r="DK75">
        <f>'Raw Data'!CX75</f>
        <v>0</v>
      </c>
      <c r="DL75">
        <f>'Raw Data'!CY75</f>
        <v>2.408E-3</v>
      </c>
      <c r="DM75">
        <f>'Raw Data'!CZ75</f>
        <v>87</v>
      </c>
      <c r="DN75" t="str">
        <f>'Raw Data'!DA75</f>
        <v>047-0041</v>
      </c>
      <c r="DO75" t="str">
        <f>'Raw Data'!DB75</f>
        <v>4R : Rural Minor Arterial</v>
      </c>
      <c r="DP75" t="str">
        <f>'Raw Data'!DC75</f>
        <v>34.897245, -85.038806</v>
      </c>
      <c r="DQ75">
        <f>'Raw Data'!DD75</f>
        <v>-85.038805999999994</v>
      </c>
      <c r="DR75">
        <f>'Raw Data'!DE75</f>
        <v>34.897244999999998</v>
      </c>
      <c r="DS75">
        <f>'Raw Data'!DF75</f>
        <v>34.897244999999998</v>
      </c>
      <c r="DT75">
        <f>'Raw Data'!DG75</f>
        <v>-85.038805999999994</v>
      </c>
      <c r="DU75">
        <f>'Raw Data'!DH75</f>
        <v>1.1953999999999999E-2</v>
      </c>
      <c r="DV75">
        <f>'Raw Data'!DI75</f>
        <v>2.408E-3</v>
      </c>
      <c r="DW75">
        <f>'Raw Data'!DJ75</f>
        <v>18</v>
      </c>
      <c r="DX75" s="11">
        <f t="shared" si="26"/>
        <v>2840</v>
      </c>
      <c r="DY75" s="5">
        <f t="shared" si="27"/>
        <v>2707.5</v>
      </c>
      <c r="DZ75" s="5">
        <f t="shared" si="20"/>
        <v>132.5</v>
      </c>
      <c r="EA75" s="5">
        <f t="shared" si="21"/>
        <v>4.8938134810710986E-2</v>
      </c>
      <c r="EB75" s="5">
        <f t="shared" si="22"/>
        <v>2773.75</v>
      </c>
      <c r="EC75">
        <f>'Raw Data'!DK75</f>
        <v>2800</v>
      </c>
      <c r="ED75">
        <f>'Raw Data'!DL75</f>
        <v>0</v>
      </c>
      <c r="EE75">
        <f>'Raw Data'!DM75</f>
        <v>2950</v>
      </c>
      <c r="EF75">
        <f>'Raw Data'!DN75</f>
        <v>0</v>
      </c>
      <c r="EG75">
        <f>'Raw Data'!DO75</f>
        <v>2770</v>
      </c>
      <c r="EH75">
        <f>'Raw Data'!DP75</f>
        <v>0</v>
      </c>
      <c r="EI75">
        <f>'Raw Data'!DQ75</f>
        <v>2760</v>
      </c>
      <c r="EJ75">
        <f>'Raw Data'!DR75</f>
        <v>0</v>
      </c>
      <c r="EK75">
        <f>'Raw Data'!DS75</f>
        <v>2680</v>
      </c>
      <c r="EL75">
        <f>'Raw Data'!DT75</f>
        <v>7.7</v>
      </c>
      <c r="EM75">
        <f>'Raw Data'!DU75</f>
        <v>2570</v>
      </c>
      <c r="EN75">
        <f>'Raw Data'!DV75</f>
        <v>7.7</v>
      </c>
      <c r="EO75">
        <f>'Raw Data'!DW75</f>
        <v>2790</v>
      </c>
      <c r="EP75">
        <f>'Raw Data'!DX75</f>
        <v>7.7</v>
      </c>
      <c r="EQ75">
        <f>'Raw Data'!DY75</f>
        <v>2790</v>
      </c>
      <c r="ER75">
        <f>'Raw Data'!DZ75</f>
        <v>7.7</v>
      </c>
      <c r="ES75">
        <f>'Raw Data'!EA75</f>
        <v>2880</v>
      </c>
      <c r="ET75">
        <f>'Raw Data'!EB75</f>
        <v>7.7</v>
      </c>
      <c r="EU75">
        <f>'Raw Data'!EC75</f>
        <v>2900</v>
      </c>
      <c r="EV75">
        <f>'Raw Data'!ED75</f>
        <v>7.7</v>
      </c>
      <c r="EW75">
        <f>'Raw Data'!EE75</f>
        <v>9.7999999999999997E-4</v>
      </c>
    </row>
    <row r="76" spans="1:153" x14ac:dyDescent="0.3">
      <c r="A76">
        <f>'Raw Data'!A76</f>
        <v>74</v>
      </c>
      <c r="B76" t="str">
        <f>'Raw Data'!B76</f>
        <v>Point</v>
      </c>
      <c r="C76">
        <f>'Raw Data'!C76</f>
        <v>782</v>
      </c>
      <c r="D76">
        <f>'Raw Data'!D76</f>
        <v>490</v>
      </c>
      <c r="E76" t="str">
        <f>'Raw Data'!E76</f>
        <v>Point</v>
      </c>
      <c r="F76">
        <f>'Raw Data'!F76</f>
        <v>7727254</v>
      </c>
      <c r="G76" t="str">
        <f>'Raw Data'!G76</f>
        <v>Gsp Post 00</v>
      </c>
      <c r="H76" s="3">
        <f>'Raw Data'!H76</f>
        <v>43726</v>
      </c>
      <c r="L76">
        <f t="shared" si="14"/>
        <v>0</v>
      </c>
      <c r="M76" s="5">
        <f t="shared" si="15"/>
        <v>43726</v>
      </c>
      <c r="N76" s="5">
        <f t="shared" si="23"/>
        <v>2019</v>
      </c>
      <c r="O76" s="5" t="str" cm="1">
        <f t="array" ref="O76">_xlfn.IFS(N76&lt;=2016,"before treatment",N76=2017,"unknown",N76&gt;2017,"after treatment")</f>
        <v>after treatment</v>
      </c>
      <c r="P76" s="5">
        <f t="shared" si="16"/>
        <v>0</v>
      </c>
      <c r="Q76" s="5">
        <f t="shared" si="17"/>
        <v>1</v>
      </c>
      <c r="R76" t="str">
        <f>'Raw Data'!I76</f>
        <v>Catoosa</v>
      </c>
      <c r="S76" t="str">
        <f>'Raw Data'!J76</f>
        <v>State Route 2</v>
      </c>
      <c r="T76" t="str">
        <f>'Raw Data'!K76</f>
        <v>Tunnel Hill Rd</v>
      </c>
      <c r="U76" t="str">
        <f>'Raw Data'!L76</f>
        <v>(O) No Injury</v>
      </c>
      <c r="V76">
        <f>'Raw Data'!M76</f>
        <v>0</v>
      </c>
      <c r="W76">
        <f>'Raw Data'!N76</f>
        <v>0</v>
      </c>
      <c r="X76">
        <f>'Raw Data'!O76</f>
        <v>0</v>
      </c>
      <c r="Y76" t="str">
        <f>'Raw Data'!P76</f>
        <v>Rear End</v>
      </c>
      <c r="Z76" t="str">
        <f>'Raw Data'!Q76</f>
        <v>On Roadway - Non-Intersection</v>
      </c>
      <c r="AA76" t="str">
        <f>'Raw Data'!R76</f>
        <v>["Motor Vehicle in Motion","Motor Vehicle in Motion"]</v>
      </c>
      <c r="AB76" t="str">
        <f>'Raw Data'!S76</f>
        <v>["Motor Vehicle in Motion","Motor Vehicle in Motion"]</v>
      </c>
      <c r="AC76" t="str">
        <f>'Raw Data'!T76</f>
        <v>(None)</v>
      </c>
      <c r="AD76">
        <f>'Raw Data'!U76</f>
        <v>2</v>
      </c>
      <c r="AE76" s="5" t="str">
        <f t="shared" si="24"/>
        <v>No</v>
      </c>
      <c r="AF76" t="str">
        <f>'Raw Data'!V76</f>
        <v>["Stopped","Straight"]</v>
      </c>
      <c r="AG76" s="5">
        <f t="shared" si="18"/>
        <v>0</v>
      </c>
      <c r="AH76" t="str">
        <f>'Raw Data'!W76</f>
        <v>["West","West"]</v>
      </c>
      <c r="AI76" t="str">
        <f>'Raw Data'!X76</f>
        <v>Daylight</v>
      </c>
      <c r="AJ76" t="str">
        <f>'Raw Data'!Y76</f>
        <v>Dry</v>
      </c>
      <c r="AK76">
        <f>'Raw Data'!Z76</f>
        <v>0</v>
      </c>
      <c r="AL76" t="str">
        <f>'Raw Data'!AA76</f>
        <v>["Lap and Shoulder Belt Used","Lap and Shoulder Belt Used"]</v>
      </c>
      <c r="AM76" s="5">
        <f t="shared" si="19"/>
        <v>0</v>
      </c>
      <c r="AN76" t="str">
        <f>'Raw Data'!AB76</f>
        <v>["Passenger Car","Sports Utility Vehicle (SUV)"]</v>
      </c>
      <c r="AO76" t="str">
        <f>'Raw Data'!AC76</f>
        <v>0471000200I</v>
      </c>
      <c r="AP76">
        <f>'Raw Data'!AD76</f>
        <v>15.384983</v>
      </c>
      <c r="AQ76">
        <f>'Raw Data'!AE76</f>
        <v>34.901080999999998</v>
      </c>
      <c r="AR76">
        <f>'Raw Data'!AF76</f>
        <v>-85.024816999999999</v>
      </c>
      <c r="AS76">
        <f>'Raw Data'!AG76</f>
        <v>18</v>
      </c>
      <c r="AT76">
        <f>'Raw Data'!AH76</f>
        <v>18</v>
      </c>
      <c r="AU76">
        <f>'Raw Data'!AI76</f>
        <v>337</v>
      </c>
      <c r="AV76" t="str">
        <f>'Raw Data'!AJ76</f>
        <v>D6_0002_00_I</v>
      </c>
      <c r="AW76">
        <f>'Raw Data'!AK76</f>
        <v>167</v>
      </c>
      <c r="AX76">
        <f>'Raw Data'!AL76</f>
        <v>188</v>
      </c>
      <c r="AY76" t="str">
        <f>'Raw Data'!AM76</f>
        <v>simple</v>
      </c>
      <c r="AZ76">
        <f>'Raw Data'!AN76</f>
        <v>967</v>
      </c>
      <c r="BA76">
        <f>'Raw Data'!AO76</f>
        <v>43.6</v>
      </c>
      <c r="BB76">
        <f>'Raw Data'!AP76</f>
        <v>734.7</v>
      </c>
      <c r="BC76">
        <f>'Raw Data'!AQ76</f>
        <v>-85.027296000000007</v>
      </c>
      <c r="BD76">
        <f>'Raw Data'!AR76</f>
        <v>34.900475999999998</v>
      </c>
      <c r="BE76">
        <f>'Raw Data'!AS76</f>
        <v>-85.024983000000006</v>
      </c>
      <c r="BF76">
        <f>'Raw Data'!AT76</f>
        <v>34.901004</v>
      </c>
      <c r="BG76" t="str">
        <f>'Raw Data'!AU76</f>
        <v>0471000200I</v>
      </c>
      <c r="BH76">
        <f>'Raw Data'!AV76</f>
        <v>1</v>
      </c>
      <c r="BI76">
        <f>'Raw Data'!AW76</f>
        <v>47</v>
      </c>
      <c r="BJ76">
        <f>'Raw Data'!AX76</f>
        <v>2</v>
      </c>
      <c r="BK76">
        <f>'Raw Data'!AY76</f>
        <v>0</v>
      </c>
      <c r="BL76">
        <f>'Raw Data'!AZ76</f>
        <v>55</v>
      </c>
      <c r="BM76">
        <f>'Raw Data'!BA76</f>
        <v>10.07</v>
      </c>
      <c r="BN76">
        <f>'Raw Data'!BB76</f>
        <v>9.59</v>
      </c>
      <c r="BO76">
        <f>'Raw Data'!BC76</f>
        <v>909.1</v>
      </c>
      <c r="BP76">
        <f>'Raw Data'!BD76</f>
        <v>907.8</v>
      </c>
      <c r="BQ76">
        <f>'Raw Data'!BE76</f>
        <v>902.6</v>
      </c>
      <c r="BR76">
        <f>'Raw Data'!BF76</f>
        <v>35</v>
      </c>
      <c r="BS76">
        <f>'Raw Data'!BG76</f>
        <v>61.1</v>
      </c>
      <c r="BT76">
        <f>'Raw Data'!BH76</f>
        <v>0</v>
      </c>
      <c r="BU76">
        <f>'Raw Data'!BI76</f>
        <v>43299</v>
      </c>
      <c r="BV76" t="str">
        <f>'Raw Data'!BJ76</f>
        <v>NONE</v>
      </c>
      <c r="BW76">
        <f>'Raw Data'!BK76</f>
        <v>2.408E-3</v>
      </c>
      <c r="BX76">
        <f>'Raw Data'!BL76</f>
        <v>7451</v>
      </c>
      <c r="BY76">
        <f>'Raw Data'!BM76</f>
        <v>7335</v>
      </c>
      <c r="BZ76" t="str">
        <f>'Raw Data'!BN76</f>
        <v>0471000200I</v>
      </c>
      <c r="CA76" t="str">
        <f>'Raw Data'!BO76</f>
        <v>CATOOSA</v>
      </c>
      <c r="CB76">
        <f>'Raw Data'!BP76</f>
        <v>1</v>
      </c>
      <c r="CC76">
        <f>'Raw Data'!BQ76</f>
        <v>200</v>
      </c>
      <c r="CD76">
        <f>'Raw Data'!BR76</f>
        <v>6</v>
      </c>
      <c r="CE76">
        <f>'Raw Data'!BS76</f>
        <v>1</v>
      </c>
      <c r="CF76">
        <f>'Raw Data'!BT76</f>
        <v>2</v>
      </c>
      <c r="CG76">
        <f>'Raw Data'!BU76</f>
        <v>1</v>
      </c>
      <c r="CH76">
        <f>'Raw Data'!BV76</f>
        <v>1</v>
      </c>
      <c r="CI76">
        <f>'Raw Data'!BW76</f>
        <v>2</v>
      </c>
      <c r="CJ76">
        <f>'Raw Data'!BX76</f>
        <v>0</v>
      </c>
      <c r="CK76">
        <f>'Raw Data'!BY76</f>
        <v>4</v>
      </c>
      <c r="CL76" t="str">
        <f>'Raw Data'!BZ76</f>
        <v>N</v>
      </c>
      <c r="CM76">
        <f t="shared" si="25"/>
        <v>0</v>
      </c>
      <c r="CN76">
        <f>'Raw Data'!CA76</f>
        <v>47</v>
      </c>
      <c r="CO76">
        <f>'Raw Data'!CB76</f>
        <v>2</v>
      </c>
      <c r="CP76">
        <f>'Raw Data'!CC76</f>
        <v>0</v>
      </c>
      <c r="CQ76" t="str">
        <f>'Raw Data'!CD76</f>
        <v>Not Urban</v>
      </c>
      <c r="CR76" t="str">
        <f>'Raw Data'!CE76</f>
        <v>Not Urban</v>
      </c>
      <c r="CS76">
        <f>'Raw Data'!CF76</f>
        <v>0</v>
      </c>
      <c r="CT76">
        <f>'Raw Data'!CG76</f>
        <v>55</v>
      </c>
      <c r="CU76">
        <f>'Raw Data'!CH76</f>
        <v>3893</v>
      </c>
      <c r="CV76" t="str">
        <f>'Raw Data'!CI76</f>
        <v xml:space="preserve"> </v>
      </c>
      <c r="CW76">
        <f>'Raw Data'!CJ76</f>
        <v>0</v>
      </c>
      <c r="CX76">
        <f>'Raw Data'!CK76</f>
        <v>0.77002099999999996</v>
      </c>
      <c r="CY76">
        <f>'Raw Data'!CL76</f>
        <v>14</v>
      </c>
      <c r="CZ76" t="str">
        <f>'Raw Data'!CM76</f>
        <v>State Mainline</v>
      </c>
      <c r="DA76">
        <f>'Raw Data'!CN76</f>
        <v>3893</v>
      </c>
      <c r="DB76">
        <f>'Raw Data'!CO76</f>
        <v>61606</v>
      </c>
      <c r="DC76">
        <f>'Raw Data'!CP76</f>
        <v>14.618</v>
      </c>
      <c r="DD76">
        <f>'Raw Data'!CQ76</f>
        <v>15.388</v>
      </c>
      <c r="DE76">
        <f>'Raw Data'!CR76</f>
        <v>61606</v>
      </c>
      <c r="DF76">
        <f>'Raw Data'!CS76</f>
        <v>0</v>
      </c>
      <c r="DG76">
        <f>'Raw Data'!CT76</f>
        <v>4066.0003620000002</v>
      </c>
      <c r="DH76">
        <f>'Raw Data'!CU76</f>
        <v>100</v>
      </c>
      <c r="DI76">
        <f>'Raw Data'!CV76</f>
        <v>7357</v>
      </c>
      <c r="DJ76">
        <f>'Raw Data'!CW76</f>
        <v>2.768E-2</v>
      </c>
      <c r="DK76">
        <f>'Raw Data'!CX76</f>
        <v>0</v>
      </c>
      <c r="DL76">
        <f>'Raw Data'!CY76</f>
        <v>2.408E-3</v>
      </c>
      <c r="DM76">
        <f>'Raw Data'!CZ76</f>
        <v>87</v>
      </c>
      <c r="DN76" t="str">
        <f>'Raw Data'!DA76</f>
        <v>047-0041</v>
      </c>
      <c r="DO76" t="str">
        <f>'Raw Data'!DB76</f>
        <v>4R : Rural Minor Arterial</v>
      </c>
      <c r="DP76" t="str">
        <f>'Raw Data'!DC76</f>
        <v>34.897245, -85.038806</v>
      </c>
      <c r="DQ76">
        <f>'Raw Data'!DD76</f>
        <v>-85.038805999999994</v>
      </c>
      <c r="DR76">
        <f>'Raw Data'!DE76</f>
        <v>34.897244999999998</v>
      </c>
      <c r="DS76">
        <f>'Raw Data'!DF76</f>
        <v>34.897244999999998</v>
      </c>
      <c r="DT76">
        <f>'Raw Data'!DG76</f>
        <v>-85.038805999999994</v>
      </c>
      <c r="DU76">
        <f>'Raw Data'!DH76</f>
        <v>1.1953999999999999E-2</v>
      </c>
      <c r="DV76">
        <f>'Raw Data'!DI76</f>
        <v>2.408E-3</v>
      </c>
      <c r="DW76">
        <f>'Raw Data'!DJ76</f>
        <v>18</v>
      </c>
      <c r="DX76" s="11">
        <f t="shared" si="26"/>
        <v>2840</v>
      </c>
      <c r="DY76" s="5">
        <f t="shared" si="27"/>
        <v>2707.5</v>
      </c>
      <c r="DZ76" s="5">
        <f t="shared" si="20"/>
        <v>132.5</v>
      </c>
      <c r="EA76" s="5">
        <f t="shared" si="21"/>
        <v>4.8938134810710986E-2</v>
      </c>
      <c r="EB76" s="5">
        <f t="shared" si="22"/>
        <v>2773.75</v>
      </c>
      <c r="EC76">
        <f>'Raw Data'!DK76</f>
        <v>2800</v>
      </c>
      <c r="ED76">
        <f>'Raw Data'!DL76</f>
        <v>0</v>
      </c>
      <c r="EE76">
        <f>'Raw Data'!DM76</f>
        <v>2950</v>
      </c>
      <c r="EF76">
        <f>'Raw Data'!DN76</f>
        <v>0</v>
      </c>
      <c r="EG76">
        <f>'Raw Data'!DO76</f>
        <v>2770</v>
      </c>
      <c r="EH76">
        <f>'Raw Data'!DP76</f>
        <v>0</v>
      </c>
      <c r="EI76">
        <f>'Raw Data'!DQ76</f>
        <v>2760</v>
      </c>
      <c r="EJ76">
        <f>'Raw Data'!DR76</f>
        <v>0</v>
      </c>
      <c r="EK76">
        <f>'Raw Data'!DS76</f>
        <v>2680</v>
      </c>
      <c r="EL76">
        <f>'Raw Data'!DT76</f>
        <v>7.7</v>
      </c>
      <c r="EM76">
        <f>'Raw Data'!DU76</f>
        <v>2570</v>
      </c>
      <c r="EN76">
        <f>'Raw Data'!DV76</f>
        <v>7.7</v>
      </c>
      <c r="EO76">
        <f>'Raw Data'!DW76</f>
        <v>2790</v>
      </c>
      <c r="EP76">
        <f>'Raw Data'!DX76</f>
        <v>7.7</v>
      </c>
      <c r="EQ76">
        <f>'Raw Data'!DY76</f>
        <v>2790</v>
      </c>
      <c r="ER76">
        <f>'Raw Data'!DZ76</f>
        <v>7.7</v>
      </c>
      <c r="ES76">
        <f>'Raw Data'!EA76</f>
        <v>2880</v>
      </c>
      <c r="ET76">
        <f>'Raw Data'!EB76</f>
        <v>7.7</v>
      </c>
      <c r="EU76">
        <f>'Raw Data'!EC76</f>
        <v>2900</v>
      </c>
      <c r="EV76">
        <f>'Raw Data'!ED76</f>
        <v>7.7</v>
      </c>
      <c r="EW76">
        <f>'Raw Data'!EE76</f>
        <v>1.83E-4</v>
      </c>
    </row>
    <row r="77" spans="1:153" x14ac:dyDescent="0.3">
      <c r="A77">
        <f>'Raw Data'!A77</f>
        <v>75</v>
      </c>
      <c r="B77" t="str">
        <f>'Raw Data'!B77</f>
        <v>Point</v>
      </c>
      <c r="C77">
        <f>'Raw Data'!C77</f>
        <v>404</v>
      </c>
      <c r="D77">
        <f>'Raw Data'!D77</f>
        <v>569</v>
      </c>
      <c r="E77" t="str">
        <f>'Raw Data'!E77</f>
        <v>Point</v>
      </c>
      <c r="F77">
        <f>'Raw Data'!F77</f>
        <v>6241612</v>
      </c>
      <c r="G77" t="str">
        <f>'Raw Data'!G77</f>
        <v>Gsp Post 00</v>
      </c>
      <c r="H77" s="3">
        <f>'Raw Data'!H77</f>
        <v>42875</v>
      </c>
      <c r="L77">
        <f t="shared" si="14"/>
        <v>0</v>
      </c>
      <c r="M77" s="5">
        <f t="shared" si="15"/>
        <v>42875</v>
      </c>
      <c r="N77" s="5">
        <f t="shared" si="23"/>
        <v>2017</v>
      </c>
      <c r="O77" s="5" t="str" cm="1">
        <f t="array" ref="O77">_xlfn.IFS(N77&lt;=2016,"before treatment",N77=2017,"unknown",N77&gt;2017,"after treatment")</f>
        <v>unknown</v>
      </c>
      <c r="P77" s="5">
        <f t="shared" si="16"/>
        <v>0</v>
      </c>
      <c r="Q77" s="5">
        <f t="shared" si="17"/>
        <v>0</v>
      </c>
      <c r="R77" t="str">
        <f>'Raw Data'!I77</f>
        <v>Catoosa</v>
      </c>
      <c r="S77" t="str">
        <f>'Raw Data'!J77</f>
        <v>State Route 2</v>
      </c>
      <c r="T77" t="str">
        <f>'Raw Data'!K77</f>
        <v>(none)</v>
      </c>
      <c r="U77" t="str">
        <f>'Raw Data'!L77</f>
        <v>(O) No Injury</v>
      </c>
      <c r="V77">
        <f>'Raw Data'!M77</f>
        <v>0</v>
      </c>
      <c r="W77">
        <f>'Raw Data'!N77</f>
        <v>0</v>
      </c>
      <c r="X77">
        <f>'Raw Data'!O77</f>
        <v>0</v>
      </c>
      <c r="Y77" t="str">
        <f>'Raw Data'!P77</f>
        <v>Rear End</v>
      </c>
      <c r="Z77" t="str">
        <f>'Raw Data'!Q77</f>
        <v>On Roadway - Non-Intersection</v>
      </c>
      <c r="AA77" t="str">
        <f>'Raw Data'!R77</f>
        <v>["Motor Vehicle in Motion","Motor Vehicle in Motion"]</v>
      </c>
      <c r="AB77" t="str">
        <f>'Raw Data'!S77</f>
        <v>["Motor Vehicle in Motion","Motor Vehicle in Motion"]</v>
      </c>
      <c r="AC77" t="str">
        <f>'Raw Data'!T77</f>
        <v>["Following Too Close","No Contributing Factors"]</v>
      </c>
      <c r="AD77">
        <f>'Raw Data'!U77</f>
        <v>2</v>
      </c>
      <c r="AE77" s="5" t="str">
        <f t="shared" si="24"/>
        <v>No</v>
      </c>
      <c r="AF77" t="str">
        <f>'Raw Data'!V77</f>
        <v>["Negotiating a Curve","Turning Right"]</v>
      </c>
      <c r="AG77" s="5">
        <f t="shared" si="18"/>
        <v>1</v>
      </c>
      <c r="AH77" t="str">
        <f>'Raw Data'!W77</f>
        <v>["West","West"]</v>
      </c>
      <c r="AI77" t="str">
        <f>'Raw Data'!X77</f>
        <v>Daylight</v>
      </c>
      <c r="AJ77" t="str">
        <f>'Raw Data'!Y77</f>
        <v>Dry</v>
      </c>
      <c r="AK77">
        <f>'Raw Data'!Z77</f>
        <v>0</v>
      </c>
      <c r="AL77" t="str">
        <f>'Raw Data'!AA77</f>
        <v>["Lap and Shoulder Belt Used","Lap and Shoulder Belt Used"]</v>
      </c>
      <c r="AM77" s="5">
        <f t="shared" si="19"/>
        <v>0</v>
      </c>
      <c r="AN77" t="str">
        <f>'Raw Data'!AB77</f>
        <v>["Passenger Car","Passenger Car"]</v>
      </c>
      <c r="AO77" t="str">
        <f>'Raw Data'!AC77</f>
        <v>0471000200I</v>
      </c>
      <c r="AP77">
        <f>'Raw Data'!AD77</f>
        <v>13.657165000000001</v>
      </c>
      <c r="AQ77">
        <f>'Raw Data'!AE77</f>
        <v>34.900002000000001</v>
      </c>
      <c r="AR77">
        <f>'Raw Data'!AF77</f>
        <v>-85.051541</v>
      </c>
      <c r="AS77">
        <f>'Raw Data'!AG77</f>
        <v>19</v>
      </c>
      <c r="AT77">
        <f>'Raw Data'!AH77</f>
        <v>19</v>
      </c>
      <c r="AU77">
        <f>'Raw Data'!AI77</f>
        <v>331</v>
      </c>
      <c r="AV77" t="str">
        <f>'Raw Data'!AJ77</f>
        <v>D6_0002_00_I</v>
      </c>
      <c r="AW77">
        <f>'Raw Data'!AK77</f>
        <v>162</v>
      </c>
      <c r="AX77">
        <f>'Raw Data'!AL77</f>
        <v>182</v>
      </c>
      <c r="AY77" t="str">
        <f>'Raw Data'!AM77</f>
        <v>simple</v>
      </c>
      <c r="AZ77">
        <f>'Raw Data'!AN77</f>
        <v>686.1</v>
      </c>
      <c r="BA77">
        <f>'Raw Data'!AO77</f>
        <v>66.400000000000006</v>
      </c>
      <c r="BB77">
        <f>'Raw Data'!AP77</f>
        <v>795.4</v>
      </c>
      <c r="BC77">
        <f>'Raw Data'!AQ77</f>
        <v>-85.054732000000001</v>
      </c>
      <c r="BD77">
        <f>'Raw Data'!AR77</f>
        <v>34.901358000000002</v>
      </c>
      <c r="BE77">
        <f>'Raw Data'!AS77</f>
        <v>-85.052671000000004</v>
      </c>
      <c r="BF77">
        <f>'Raw Data'!AT77</f>
        <v>34.900160999999997</v>
      </c>
      <c r="BG77" t="str">
        <f>'Raw Data'!AU77</f>
        <v>0471000200I</v>
      </c>
      <c r="BH77">
        <f>'Raw Data'!AV77</f>
        <v>1</v>
      </c>
      <c r="BI77">
        <f>'Raw Data'!AW77</f>
        <v>47</v>
      </c>
      <c r="BJ77">
        <f>'Raw Data'!AX77</f>
        <v>2</v>
      </c>
      <c r="BK77">
        <f>'Raw Data'!AY77</f>
        <v>0</v>
      </c>
      <c r="BL77">
        <f>'Raw Data'!AZ77</f>
        <v>55</v>
      </c>
      <c r="BM77">
        <f>'Raw Data'!BA77</f>
        <v>11.35</v>
      </c>
      <c r="BN77">
        <f>'Raw Data'!BB77</f>
        <v>10.82</v>
      </c>
      <c r="BO77">
        <f>'Raw Data'!BC77</f>
        <v>833</v>
      </c>
      <c r="BP77">
        <f>'Raw Data'!BD77</f>
        <v>834</v>
      </c>
      <c r="BQ77">
        <f>'Raw Data'!BE77</f>
        <v>837.3</v>
      </c>
      <c r="BR77">
        <f>'Raw Data'!BF77</f>
        <v>55</v>
      </c>
      <c r="BS77">
        <f>'Raw Data'!BG77</f>
        <v>50.3</v>
      </c>
      <c r="BT77">
        <f>'Raw Data'!BH77</f>
        <v>4.7</v>
      </c>
      <c r="BU77">
        <f>'Raw Data'!BI77</f>
        <v>44187</v>
      </c>
      <c r="BV77" t="str">
        <f>'Raw Data'!BJ77</f>
        <v>NONE</v>
      </c>
      <c r="BW77">
        <f>'Raw Data'!BK77</f>
        <v>2.4889999999999999E-3</v>
      </c>
      <c r="BX77">
        <f>'Raw Data'!BL77</f>
        <v>7456</v>
      </c>
      <c r="BY77">
        <f>'Raw Data'!BM77</f>
        <v>7340</v>
      </c>
      <c r="BZ77" t="str">
        <f>'Raw Data'!BN77</f>
        <v>0471000200I</v>
      </c>
      <c r="CA77" t="str">
        <f>'Raw Data'!BO77</f>
        <v>CATOOSA</v>
      </c>
      <c r="CB77">
        <f>'Raw Data'!BP77</f>
        <v>1</v>
      </c>
      <c r="CC77">
        <f>'Raw Data'!BQ77</f>
        <v>200</v>
      </c>
      <c r="CD77">
        <f>'Raw Data'!BR77</f>
        <v>6</v>
      </c>
      <c r="CE77">
        <f>'Raw Data'!BS77</f>
        <v>1</v>
      </c>
      <c r="CF77">
        <f>'Raw Data'!BT77</f>
        <v>2</v>
      </c>
      <c r="CG77">
        <f>'Raw Data'!BU77</f>
        <v>1</v>
      </c>
      <c r="CH77">
        <f>'Raw Data'!BV77</f>
        <v>1</v>
      </c>
      <c r="CI77">
        <f>'Raw Data'!BW77</f>
        <v>2</v>
      </c>
      <c r="CJ77">
        <f>'Raw Data'!BX77</f>
        <v>0</v>
      </c>
      <c r="CK77">
        <f>'Raw Data'!BY77</f>
        <v>4</v>
      </c>
      <c r="CL77" t="str">
        <f>'Raw Data'!BZ77</f>
        <v>N</v>
      </c>
      <c r="CM77">
        <f t="shared" si="25"/>
        <v>0</v>
      </c>
      <c r="CN77">
        <f>'Raw Data'!CA77</f>
        <v>47</v>
      </c>
      <c r="CO77">
        <f>'Raw Data'!CB77</f>
        <v>2</v>
      </c>
      <c r="CP77">
        <f>'Raw Data'!CC77</f>
        <v>0</v>
      </c>
      <c r="CQ77" t="str">
        <f>'Raw Data'!CD77</f>
        <v>Not Urban</v>
      </c>
      <c r="CR77" t="str">
        <f>'Raw Data'!CE77</f>
        <v>Not Urban</v>
      </c>
      <c r="CS77">
        <f>'Raw Data'!CF77</f>
        <v>0</v>
      </c>
      <c r="CT77">
        <f>'Raw Data'!CG77</f>
        <v>55</v>
      </c>
      <c r="CU77">
        <f>'Raw Data'!CH77</f>
        <v>3893</v>
      </c>
      <c r="CV77" t="str">
        <f>'Raw Data'!CI77</f>
        <v xml:space="preserve"> </v>
      </c>
      <c r="CW77">
        <f>'Raw Data'!CJ77</f>
        <v>0</v>
      </c>
      <c r="CX77">
        <f>'Raw Data'!CK77</f>
        <v>1.0273559999999999</v>
      </c>
      <c r="CY77">
        <f>'Raw Data'!CL77</f>
        <v>14</v>
      </c>
      <c r="CZ77" t="str">
        <f>'Raw Data'!CM77</f>
        <v>State Mainline</v>
      </c>
      <c r="DA77">
        <f>'Raw Data'!CN77</f>
        <v>3893</v>
      </c>
      <c r="DB77">
        <f>'Raw Data'!CO77</f>
        <v>61611</v>
      </c>
      <c r="DC77">
        <f>'Raw Data'!CP77</f>
        <v>13.188000000000001</v>
      </c>
      <c r="DD77">
        <f>'Raw Data'!CQ77</f>
        <v>14.215999999999999</v>
      </c>
      <c r="DE77">
        <f>'Raw Data'!CR77</f>
        <v>61611</v>
      </c>
      <c r="DF77">
        <f>'Raw Data'!CS77</f>
        <v>0</v>
      </c>
      <c r="DG77">
        <f>'Raw Data'!CT77</f>
        <v>5424.6774560000003</v>
      </c>
      <c r="DH77">
        <f>'Raw Data'!CU77</f>
        <v>100</v>
      </c>
      <c r="DI77">
        <f>'Raw Data'!CV77</f>
        <v>7362</v>
      </c>
      <c r="DJ77">
        <f>'Raw Data'!CW77</f>
        <v>3.6630000000000003E-2</v>
      </c>
      <c r="DK77">
        <f>'Raw Data'!CX77</f>
        <v>0</v>
      </c>
      <c r="DL77">
        <f>'Raw Data'!CY77</f>
        <v>2.4889999999999999E-3</v>
      </c>
      <c r="DM77">
        <f>'Raw Data'!CZ77</f>
        <v>87</v>
      </c>
      <c r="DN77" t="str">
        <f>'Raw Data'!DA77</f>
        <v>047-0041</v>
      </c>
      <c r="DO77" t="str">
        <f>'Raw Data'!DB77</f>
        <v>4R : Rural Minor Arterial</v>
      </c>
      <c r="DP77" t="str">
        <f>'Raw Data'!DC77</f>
        <v>34.897245, -85.038806</v>
      </c>
      <c r="DQ77">
        <f>'Raw Data'!DD77</f>
        <v>-85.038805999999994</v>
      </c>
      <c r="DR77">
        <f>'Raw Data'!DE77</f>
        <v>34.897244999999998</v>
      </c>
      <c r="DS77">
        <f>'Raw Data'!DF77</f>
        <v>34.897244999999998</v>
      </c>
      <c r="DT77">
        <f>'Raw Data'!DG77</f>
        <v>-85.038805999999994</v>
      </c>
      <c r="DU77">
        <f>'Raw Data'!DH77</f>
        <v>1.417E-2</v>
      </c>
      <c r="DV77">
        <f>'Raw Data'!DI77</f>
        <v>2.4889999999999999E-3</v>
      </c>
      <c r="DW77">
        <f>'Raw Data'!DJ77</f>
        <v>19</v>
      </c>
      <c r="DX77" s="11">
        <f t="shared" si="26"/>
        <v>2840</v>
      </c>
      <c r="DY77" s="5">
        <f t="shared" si="27"/>
        <v>2707.5</v>
      </c>
      <c r="DZ77" s="5">
        <f t="shared" si="20"/>
        <v>132.5</v>
      </c>
      <c r="EA77" s="5">
        <f t="shared" si="21"/>
        <v>4.8938134810710986E-2</v>
      </c>
      <c r="EB77" s="5">
        <f t="shared" si="22"/>
        <v>2773.75</v>
      </c>
      <c r="EC77">
        <f>'Raw Data'!DK77</f>
        <v>2800</v>
      </c>
      <c r="ED77">
        <f>'Raw Data'!DL77</f>
        <v>0</v>
      </c>
      <c r="EE77">
        <f>'Raw Data'!DM77</f>
        <v>2950</v>
      </c>
      <c r="EF77">
        <f>'Raw Data'!DN77</f>
        <v>0</v>
      </c>
      <c r="EG77">
        <f>'Raw Data'!DO77</f>
        <v>2770</v>
      </c>
      <c r="EH77">
        <f>'Raw Data'!DP77</f>
        <v>0</v>
      </c>
      <c r="EI77">
        <f>'Raw Data'!DQ77</f>
        <v>2760</v>
      </c>
      <c r="EJ77">
        <f>'Raw Data'!DR77</f>
        <v>0</v>
      </c>
      <c r="EK77">
        <f>'Raw Data'!DS77</f>
        <v>2680</v>
      </c>
      <c r="EL77">
        <f>'Raw Data'!DT77</f>
        <v>7.7</v>
      </c>
      <c r="EM77">
        <f>'Raw Data'!DU77</f>
        <v>2570</v>
      </c>
      <c r="EN77">
        <f>'Raw Data'!DV77</f>
        <v>7.7</v>
      </c>
      <c r="EO77">
        <f>'Raw Data'!DW77</f>
        <v>2790</v>
      </c>
      <c r="EP77">
        <f>'Raw Data'!DX77</f>
        <v>7.7</v>
      </c>
      <c r="EQ77">
        <f>'Raw Data'!DY77</f>
        <v>2790</v>
      </c>
      <c r="ER77">
        <f>'Raw Data'!DZ77</f>
        <v>7.7</v>
      </c>
      <c r="ES77">
        <f>'Raw Data'!EA77</f>
        <v>2880</v>
      </c>
      <c r="ET77">
        <f>'Raw Data'!EB77</f>
        <v>7.7</v>
      </c>
      <c r="EU77">
        <f>'Raw Data'!EC77</f>
        <v>2900</v>
      </c>
      <c r="EV77">
        <f>'Raw Data'!ED77</f>
        <v>7.7</v>
      </c>
      <c r="EW77">
        <f>'Raw Data'!EE77</f>
        <v>1.142E-3</v>
      </c>
    </row>
    <row r="78" spans="1:153" x14ac:dyDescent="0.3">
      <c r="A78">
        <f>'Raw Data'!A78</f>
        <v>76</v>
      </c>
      <c r="B78" t="str">
        <f>'Raw Data'!B78</f>
        <v>Point</v>
      </c>
      <c r="C78">
        <f>'Raw Data'!C78</f>
        <v>647</v>
      </c>
      <c r="D78">
        <f>'Raw Data'!D78</f>
        <v>539</v>
      </c>
      <c r="E78" t="str">
        <f>'Raw Data'!E78</f>
        <v>Point</v>
      </c>
      <c r="F78">
        <f>'Raw Data'!F78</f>
        <v>6828930</v>
      </c>
      <c r="G78" t="str">
        <f>'Raw Data'!G78</f>
        <v>Gsp Post 00</v>
      </c>
      <c r="H78" s="3">
        <f>'Raw Data'!H78</f>
        <v>43321</v>
      </c>
      <c r="L78">
        <f t="shared" si="14"/>
        <v>0</v>
      </c>
      <c r="M78" s="5">
        <f t="shared" si="15"/>
        <v>43321</v>
      </c>
      <c r="N78" s="5">
        <f t="shared" si="23"/>
        <v>2018</v>
      </c>
      <c r="O78" s="5" t="str" cm="1">
        <f t="array" ref="O78">_xlfn.IFS(N78&lt;=2016,"before treatment",N78=2017,"unknown",N78&gt;2017,"after treatment")</f>
        <v>after treatment</v>
      </c>
      <c r="P78" s="5">
        <f t="shared" si="16"/>
        <v>0</v>
      </c>
      <c r="Q78" s="5">
        <f t="shared" si="17"/>
        <v>1</v>
      </c>
      <c r="R78" t="str">
        <f>'Raw Data'!I78</f>
        <v>Catoosa</v>
      </c>
      <c r="S78" t="str">
        <f>'Raw Data'!J78</f>
        <v>State Route 2</v>
      </c>
      <c r="T78" t="str">
        <f>'Raw Data'!K78</f>
        <v>(none)</v>
      </c>
      <c r="U78" t="str">
        <f>'Raw Data'!L78</f>
        <v>(O) No Injury</v>
      </c>
      <c r="V78">
        <f>'Raw Data'!M78</f>
        <v>0</v>
      </c>
      <c r="W78">
        <f>'Raw Data'!N78</f>
        <v>0</v>
      </c>
      <c r="X78">
        <f>'Raw Data'!O78</f>
        <v>0</v>
      </c>
      <c r="Y78" t="str">
        <f>'Raw Data'!P78</f>
        <v>Not a Collision with Motor Vehicle</v>
      </c>
      <c r="Z78" t="str">
        <f>'Raw Data'!Q78</f>
        <v>Off Roadway</v>
      </c>
      <c r="AA78" t="str">
        <f>'Raw Data'!R78</f>
        <v>Tree</v>
      </c>
      <c r="AB78" t="str">
        <f>'Raw Data'!S78</f>
        <v>Tree</v>
      </c>
      <c r="AC78" t="str">
        <f>'Raw Data'!T78</f>
        <v>Too Fast for Conditions</v>
      </c>
      <c r="AD78">
        <f>'Raw Data'!U78</f>
        <v>1</v>
      </c>
      <c r="AE78" s="5" t="str">
        <f t="shared" si="24"/>
        <v>Yes</v>
      </c>
      <c r="AF78" t="str">
        <f>'Raw Data'!V78</f>
        <v>Negotiating a Curve</v>
      </c>
      <c r="AG78" s="5">
        <f t="shared" si="18"/>
        <v>0</v>
      </c>
      <c r="AH78" t="str">
        <f>'Raw Data'!W78</f>
        <v>West</v>
      </c>
      <c r="AI78" t="str">
        <f>'Raw Data'!X78</f>
        <v>Daylight</v>
      </c>
      <c r="AJ78" t="str">
        <f>'Raw Data'!Y78</f>
        <v>Wet</v>
      </c>
      <c r="AK78">
        <f>'Raw Data'!Z78</f>
        <v>18</v>
      </c>
      <c r="AL78" t="str">
        <f>'Raw Data'!AA78</f>
        <v>["Lap and Shoulder Belt Used","Lap and Shoulder Belt Used","Lap and Shoulder Belt Used"]</v>
      </c>
      <c r="AM78" s="5">
        <f t="shared" si="19"/>
        <v>0</v>
      </c>
      <c r="AN78" t="str">
        <f>'Raw Data'!AB78</f>
        <v>Passenger Car</v>
      </c>
      <c r="AO78" t="str">
        <f>'Raw Data'!AC78</f>
        <v>0471000200I</v>
      </c>
      <c r="AP78">
        <f>'Raw Data'!AD78</f>
        <v>13.679292999999999</v>
      </c>
      <c r="AQ78">
        <f>'Raw Data'!AE78</f>
        <v>34.899942000000003</v>
      </c>
      <c r="AR78">
        <f>'Raw Data'!AF78</f>
        <v>-85.051158000000001</v>
      </c>
      <c r="AS78">
        <f>'Raw Data'!AG78</f>
        <v>19</v>
      </c>
      <c r="AT78">
        <f>'Raw Data'!AH78</f>
        <v>19</v>
      </c>
      <c r="AU78">
        <f>'Raw Data'!AI78</f>
        <v>331</v>
      </c>
      <c r="AV78" t="str">
        <f>'Raw Data'!AJ78</f>
        <v>D6_0002_00_I</v>
      </c>
      <c r="AW78">
        <f>'Raw Data'!AK78</f>
        <v>162</v>
      </c>
      <c r="AX78">
        <f>'Raw Data'!AL78</f>
        <v>182</v>
      </c>
      <c r="AY78" t="str">
        <f>'Raw Data'!AM78</f>
        <v>simple</v>
      </c>
      <c r="AZ78">
        <f>'Raw Data'!AN78</f>
        <v>686.1</v>
      </c>
      <c r="BA78">
        <f>'Raw Data'!AO78</f>
        <v>66.400000000000006</v>
      </c>
      <c r="BB78">
        <f>'Raw Data'!AP78</f>
        <v>795.4</v>
      </c>
      <c r="BC78">
        <f>'Raw Data'!AQ78</f>
        <v>-85.054732000000001</v>
      </c>
      <c r="BD78">
        <f>'Raw Data'!AR78</f>
        <v>34.901358000000002</v>
      </c>
      <c r="BE78">
        <f>'Raw Data'!AS78</f>
        <v>-85.052671000000004</v>
      </c>
      <c r="BF78">
        <f>'Raw Data'!AT78</f>
        <v>34.900160999999997</v>
      </c>
      <c r="BG78" t="str">
        <f>'Raw Data'!AU78</f>
        <v>0471000200I</v>
      </c>
      <c r="BH78">
        <f>'Raw Data'!AV78</f>
        <v>1</v>
      </c>
      <c r="BI78">
        <f>'Raw Data'!AW78</f>
        <v>47</v>
      </c>
      <c r="BJ78">
        <f>'Raw Data'!AX78</f>
        <v>2</v>
      </c>
      <c r="BK78">
        <f>'Raw Data'!AY78</f>
        <v>0</v>
      </c>
      <c r="BL78">
        <f>'Raw Data'!AZ78</f>
        <v>55</v>
      </c>
      <c r="BM78">
        <f>'Raw Data'!BA78</f>
        <v>11.35</v>
      </c>
      <c r="BN78">
        <f>'Raw Data'!BB78</f>
        <v>10.82</v>
      </c>
      <c r="BO78">
        <f>'Raw Data'!BC78</f>
        <v>833</v>
      </c>
      <c r="BP78">
        <f>'Raw Data'!BD78</f>
        <v>834</v>
      </c>
      <c r="BQ78">
        <f>'Raw Data'!BE78</f>
        <v>837.3</v>
      </c>
      <c r="BR78">
        <f>'Raw Data'!BF78</f>
        <v>55</v>
      </c>
      <c r="BS78">
        <f>'Raw Data'!BG78</f>
        <v>50.3</v>
      </c>
      <c r="BT78">
        <f>'Raw Data'!BH78</f>
        <v>4.7</v>
      </c>
      <c r="BU78">
        <f>'Raw Data'!BI78</f>
        <v>44187</v>
      </c>
      <c r="BV78" t="str">
        <f>'Raw Data'!BJ78</f>
        <v>NONE</v>
      </c>
      <c r="BW78">
        <f>'Raw Data'!BK78</f>
        <v>2.4889999999999999E-3</v>
      </c>
      <c r="BX78">
        <f>'Raw Data'!BL78</f>
        <v>7456</v>
      </c>
      <c r="BY78">
        <f>'Raw Data'!BM78</f>
        <v>7340</v>
      </c>
      <c r="BZ78" t="str">
        <f>'Raw Data'!BN78</f>
        <v>0471000200I</v>
      </c>
      <c r="CA78" t="str">
        <f>'Raw Data'!BO78</f>
        <v>CATOOSA</v>
      </c>
      <c r="CB78">
        <f>'Raw Data'!BP78</f>
        <v>1</v>
      </c>
      <c r="CC78">
        <f>'Raw Data'!BQ78</f>
        <v>200</v>
      </c>
      <c r="CD78">
        <f>'Raw Data'!BR78</f>
        <v>6</v>
      </c>
      <c r="CE78">
        <f>'Raw Data'!BS78</f>
        <v>1</v>
      </c>
      <c r="CF78">
        <f>'Raw Data'!BT78</f>
        <v>2</v>
      </c>
      <c r="CG78">
        <f>'Raw Data'!BU78</f>
        <v>1</v>
      </c>
      <c r="CH78">
        <f>'Raw Data'!BV78</f>
        <v>1</v>
      </c>
      <c r="CI78">
        <f>'Raw Data'!BW78</f>
        <v>2</v>
      </c>
      <c r="CJ78">
        <f>'Raw Data'!BX78</f>
        <v>0</v>
      </c>
      <c r="CK78">
        <f>'Raw Data'!BY78</f>
        <v>4</v>
      </c>
      <c r="CL78" t="str">
        <f>'Raw Data'!BZ78</f>
        <v>N</v>
      </c>
      <c r="CM78">
        <f t="shared" si="25"/>
        <v>0</v>
      </c>
      <c r="CN78">
        <f>'Raw Data'!CA78</f>
        <v>47</v>
      </c>
      <c r="CO78">
        <f>'Raw Data'!CB78</f>
        <v>2</v>
      </c>
      <c r="CP78">
        <f>'Raw Data'!CC78</f>
        <v>0</v>
      </c>
      <c r="CQ78" t="str">
        <f>'Raw Data'!CD78</f>
        <v>Not Urban</v>
      </c>
      <c r="CR78" t="str">
        <f>'Raw Data'!CE78</f>
        <v>Not Urban</v>
      </c>
      <c r="CS78">
        <f>'Raw Data'!CF78</f>
        <v>0</v>
      </c>
      <c r="CT78">
        <f>'Raw Data'!CG78</f>
        <v>55</v>
      </c>
      <c r="CU78">
        <f>'Raw Data'!CH78</f>
        <v>3893</v>
      </c>
      <c r="CV78" t="str">
        <f>'Raw Data'!CI78</f>
        <v xml:space="preserve"> </v>
      </c>
      <c r="CW78">
        <f>'Raw Data'!CJ78</f>
        <v>0</v>
      </c>
      <c r="CX78">
        <f>'Raw Data'!CK78</f>
        <v>1.0273559999999999</v>
      </c>
      <c r="CY78">
        <f>'Raw Data'!CL78</f>
        <v>14</v>
      </c>
      <c r="CZ78" t="str">
        <f>'Raw Data'!CM78</f>
        <v>State Mainline</v>
      </c>
      <c r="DA78">
        <f>'Raw Data'!CN78</f>
        <v>3893</v>
      </c>
      <c r="DB78">
        <f>'Raw Data'!CO78</f>
        <v>61611</v>
      </c>
      <c r="DC78">
        <f>'Raw Data'!CP78</f>
        <v>13.188000000000001</v>
      </c>
      <c r="DD78">
        <f>'Raw Data'!CQ78</f>
        <v>14.215999999999999</v>
      </c>
      <c r="DE78">
        <f>'Raw Data'!CR78</f>
        <v>61611</v>
      </c>
      <c r="DF78">
        <f>'Raw Data'!CS78</f>
        <v>0</v>
      </c>
      <c r="DG78">
        <f>'Raw Data'!CT78</f>
        <v>5424.6774560000003</v>
      </c>
      <c r="DH78">
        <f>'Raw Data'!CU78</f>
        <v>100</v>
      </c>
      <c r="DI78">
        <f>'Raw Data'!CV78</f>
        <v>7362</v>
      </c>
      <c r="DJ78">
        <f>'Raw Data'!CW78</f>
        <v>3.6630000000000003E-2</v>
      </c>
      <c r="DK78">
        <f>'Raw Data'!CX78</f>
        <v>0</v>
      </c>
      <c r="DL78">
        <f>'Raw Data'!CY78</f>
        <v>2.4889999999999999E-3</v>
      </c>
      <c r="DM78">
        <f>'Raw Data'!CZ78</f>
        <v>87</v>
      </c>
      <c r="DN78" t="str">
        <f>'Raw Data'!DA78</f>
        <v>047-0041</v>
      </c>
      <c r="DO78" t="str">
        <f>'Raw Data'!DB78</f>
        <v>4R : Rural Minor Arterial</v>
      </c>
      <c r="DP78" t="str">
        <f>'Raw Data'!DC78</f>
        <v>34.897245, -85.038806</v>
      </c>
      <c r="DQ78">
        <f>'Raw Data'!DD78</f>
        <v>-85.038805999999994</v>
      </c>
      <c r="DR78">
        <f>'Raw Data'!DE78</f>
        <v>34.897244999999998</v>
      </c>
      <c r="DS78">
        <f>'Raw Data'!DF78</f>
        <v>34.897244999999998</v>
      </c>
      <c r="DT78">
        <f>'Raw Data'!DG78</f>
        <v>-85.038805999999994</v>
      </c>
      <c r="DU78">
        <f>'Raw Data'!DH78</f>
        <v>1.417E-2</v>
      </c>
      <c r="DV78">
        <f>'Raw Data'!DI78</f>
        <v>2.4889999999999999E-3</v>
      </c>
      <c r="DW78">
        <f>'Raw Data'!DJ78</f>
        <v>19</v>
      </c>
      <c r="DX78" s="11">
        <f t="shared" si="26"/>
        <v>2840</v>
      </c>
      <c r="DY78" s="5">
        <f t="shared" si="27"/>
        <v>2707.5</v>
      </c>
      <c r="DZ78" s="5">
        <f t="shared" si="20"/>
        <v>132.5</v>
      </c>
      <c r="EA78" s="5">
        <f t="shared" si="21"/>
        <v>4.8938134810710986E-2</v>
      </c>
      <c r="EB78" s="5">
        <f t="shared" si="22"/>
        <v>2773.75</v>
      </c>
      <c r="EC78">
        <f>'Raw Data'!DK78</f>
        <v>2800</v>
      </c>
      <c r="ED78">
        <f>'Raw Data'!DL78</f>
        <v>0</v>
      </c>
      <c r="EE78">
        <f>'Raw Data'!DM78</f>
        <v>2950</v>
      </c>
      <c r="EF78">
        <f>'Raw Data'!DN78</f>
        <v>0</v>
      </c>
      <c r="EG78">
        <f>'Raw Data'!DO78</f>
        <v>2770</v>
      </c>
      <c r="EH78">
        <f>'Raw Data'!DP78</f>
        <v>0</v>
      </c>
      <c r="EI78">
        <f>'Raw Data'!DQ78</f>
        <v>2760</v>
      </c>
      <c r="EJ78">
        <f>'Raw Data'!DR78</f>
        <v>0</v>
      </c>
      <c r="EK78">
        <f>'Raw Data'!DS78</f>
        <v>2680</v>
      </c>
      <c r="EL78">
        <f>'Raw Data'!DT78</f>
        <v>7.7</v>
      </c>
      <c r="EM78">
        <f>'Raw Data'!DU78</f>
        <v>2570</v>
      </c>
      <c r="EN78">
        <f>'Raw Data'!DV78</f>
        <v>7.7</v>
      </c>
      <c r="EO78">
        <f>'Raw Data'!DW78</f>
        <v>2790</v>
      </c>
      <c r="EP78">
        <f>'Raw Data'!DX78</f>
        <v>7.7</v>
      </c>
      <c r="EQ78">
        <f>'Raw Data'!DY78</f>
        <v>2790</v>
      </c>
      <c r="ER78">
        <f>'Raw Data'!DZ78</f>
        <v>7.7</v>
      </c>
      <c r="ES78">
        <f>'Raw Data'!EA78</f>
        <v>2880</v>
      </c>
      <c r="ET78">
        <f>'Raw Data'!EB78</f>
        <v>7.7</v>
      </c>
      <c r="EU78">
        <f>'Raw Data'!EC78</f>
        <v>2900</v>
      </c>
      <c r="EV78">
        <f>'Raw Data'!ED78</f>
        <v>7.7</v>
      </c>
      <c r="EW78">
        <f>'Raw Data'!EE78</f>
        <v>1.5299999999999999E-3</v>
      </c>
    </row>
    <row r="79" spans="1:153" x14ac:dyDescent="0.3">
      <c r="A79">
        <f>'Raw Data'!A79</f>
        <v>77</v>
      </c>
      <c r="B79" t="str">
        <f>'Raw Data'!B79</f>
        <v>Point</v>
      </c>
      <c r="C79">
        <f>'Raw Data'!C79</f>
        <v>785</v>
      </c>
      <c r="D79">
        <f>'Raw Data'!D79</f>
        <v>453</v>
      </c>
      <c r="E79" t="str">
        <f>'Raw Data'!E79</f>
        <v>Point</v>
      </c>
      <c r="F79">
        <f>'Raw Data'!F79</f>
        <v>7736402</v>
      </c>
      <c r="G79" t="str">
        <f>'Raw Data'!G79</f>
        <v>Gsp Post 00</v>
      </c>
      <c r="H79" s="3">
        <f>'Raw Data'!H79</f>
        <v>44047</v>
      </c>
      <c r="L79">
        <f t="shared" si="14"/>
        <v>0</v>
      </c>
      <c r="M79" s="5">
        <f t="shared" si="15"/>
        <v>44047</v>
      </c>
      <c r="N79" s="5">
        <f t="shared" si="23"/>
        <v>2020</v>
      </c>
      <c r="O79" s="5" t="str" cm="1">
        <f t="array" ref="O79">_xlfn.IFS(N79&lt;=2016,"before treatment",N79=2017,"unknown",N79&gt;2017,"after treatment")</f>
        <v>after treatment</v>
      </c>
      <c r="P79" s="5">
        <f t="shared" si="16"/>
        <v>0</v>
      </c>
      <c r="Q79" s="5">
        <f t="shared" si="17"/>
        <v>1</v>
      </c>
      <c r="R79" t="str">
        <f>'Raw Data'!I79</f>
        <v>Catoosa</v>
      </c>
      <c r="S79" t="str">
        <f>'Raw Data'!J79</f>
        <v>State Route 2</v>
      </c>
      <c r="T79" t="str">
        <f>'Raw Data'!K79</f>
        <v>Coach Ln</v>
      </c>
      <c r="U79" t="str">
        <f>'Raw Data'!L79</f>
        <v>(C) Possible Injury / Complaint</v>
      </c>
      <c r="V79">
        <f>'Raw Data'!M79</f>
        <v>0</v>
      </c>
      <c r="W79">
        <f>'Raw Data'!N79</f>
        <v>0</v>
      </c>
      <c r="X79">
        <f>'Raw Data'!O79</f>
        <v>0</v>
      </c>
      <c r="Y79" t="str">
        <f>'Raw Data'!P79</f>
        <v>Rear End</v>
      </c>
      <c r="Z79" t="str">
        <f>'Raw Data'!Q79</f>
        <v>On Roadway - Non-Intersection</v>
      </c>
      <c r="AA79" t="str">
        <f>'Raw Data'!R79</f>
        <v>["Motor Vehicle in Motion","Motor Vehicle in Motion","Motor Vehicle in Motion"]</v>
      </c>
      <c r="AB79" t="str">
        <f>'Raw Data'!S79</f>
        <v>["Motor Vehicle in Motion","Motor Vehicle in Motion","Motor Vehicle in Motion"]</v>
      </c>
      <c r="AC79" t="str">
        <f>'Raw Data'!T79</f>
        <v>(None)</v>
      </c>
      <c r="AD79">
        <f>'Raw Data'!U79</f>
        <v>3</v>
      </c>
      <c r="AE79" s="5" t="str">
        <f t="shared" si="24"/>
        <v>No</v>
      </c>
      <c r="AF79" t="str">
        <f>'Raw Data'!V79</f>
        <v>["Negotiating a Curve","Negotiating a Curve","Stopped"]</v>
      </c>
      <c r="AG79" s="5">
        <f t="shared" si="18"/>
        <v>0</v>
      </c>
      <c r="AH79" t="str">
        <f>'Raw Data'!W79</f>
        <v>["West","West","West"]</v>
      </c>
      <c r="AI79" t="str">
        <f>'Raw Data'!X79</f>
        <v>Daylight</v>
      </c>
      <c r="AJ79" t="str">
        <f>'Raw Data'!Y79</f>
        <v>Dry</v>
      </c>
      <c r="AK79">
        <f>'Raw Data'!Z79</f>
        <v>0</v>
      </c>
      <c r="AL79" t="str">
        <f>'Raw Data'!AA79</f>
        <v>["Lap and Shoulder Belt Used","Lap and Shoulder Belt Used","Lap and Shoulder Belt Used","Lap and Shoulder Belt Used"]</v>
      </c>
      <c r="AM79" s="5">
        <f t="shared" si="19"/>
        <v>0</v>
      </c>
      <c r="AN79" t="str">
        <f>'Raw Data'!AB79</f>
        <v>["Passenger Car","Pickup Truck","Sports Utility Vehicle (SUV)"]</v>
      </c>
      <c r="AO79" t="str">
        <f>'Raw Data'!AC79</f>
        <v>0471000200I</v>
      </c>
      <c r="AP79">
        <f>'Raw Data'!AD79</f>
        <v>13.537043000000001</v>
      </c>
      <c r="AQ79">
        <f>'Raw Data'!AE79</f>
        <v>34.900362000000001</v>
      </c>
      <c r="AR79">
        <f>'Raw Data'!AF79</f>
        <v>-85.053605000000005</v>
      </c>
      <c r="AS79">
        <f>'Raw Data'!AG79</f>
        <v>19</v>
      </c>
      <c r="AT79">
        <f>'Raw Data'!AH79</f>
        <v>19</v>
      </c>
      <c r="AU79">
        <f>'Raw Data'!AI79</f>
        <v>331</v>
      </c>
      <c r="AV79" t="str">
        <f>'Raw Data'!AJ79</f>
        <v>D6_0002_00_I</v>
      </c>
      <c r="AW79">
        <f>'Raw Data'!AK79</f>
        <v>162</v>
      </c>
      <c r="AX79">
        <f>'Raw Data'!AL79</f>
        <v>182</v>
      </c>
      <c r="AY79" t="str">
        <f>'Raw Data'!AM79</f>
        <v>simple</v>
      </c>
      <c r="AZ79">
        <f>'Raw Data'!AN79</f>
        <v>686.1</v>
      </c>
      <c r="BA79">
        <f>'Raw Data'!AO79</f>
        <v>66.400000000000006</v>
      </c>
      <c r="BB79">
        <f>'Raw Data'!AP79</f>
        <v>795.4</v>
      </c>
      <c r="BC79">
        <f>'Raw Data'!AQ79</f>
        <v>-85.054732000000001</v>
      </c>
      <c r="BD79">
        <f>'Raw Data'!AR79</f>
        <v>34.901358000000002</v>
      </c>
      <c r="BE79">
        <f>'Raw Data'!AS79</f>
        <v>-85.052671000000004</v>
      </c>
      <c r="BF79">
        <f>'Raw Data'!AT79</f>
        <v>34.900160999999997</v>
      </c>
      <c r="BG79" t="str">
        <f>'Raw Data'!AU79</f>
        <v>0471000200I</v>
      </c>
      <c r="BH79">
        <f>'Raw Data'!AV79</f>
        <v>1</v>
      </c>
      <c r="BI79">
        <f>'Raw Data'!AW79</f>
        <v>47</v>
      </c>
      <c r="BJ79">
        <f>'Raw Data'!AX79</f>
        <v>2</v>
      </c>
      <c r="BK79">
        <f>'Raw Data'!AY79</f>
        <v>0</v>
      </c>
      <c r="BL79">
        <f>'Raw Data'!AZ79</f>
        <v>55</v>
      </c>
      <c r="BM79">
        <f>'Raw Data'!BA79</f>
        <v>11.35</v>
      </c>
      <c r="BN79">
        <f>'Raw Data'!BB79</f>
        <v>10.82</v>
      </c>
      <c r="BO79">
        <f>'Raw Data'!BC79</f>
        <v>833</v>
      </c>
      <c r="BP79">
        <f>'Raw Data'!BD79</f>
        <v>834</v>
      </c>
      <c r="BQ79">
        <f>'Raw Data'!BE79</f>
        <v>837.3</v>
      </c>
      <c r="BR79">
        <f>'Raw Data'!BF79</f>
        <v>55</v>
      </c>
      <c r="BS79">
        <f>'Raw Data'!BG79</f>
        <v>50.3</v>
      </c>
      <c r="BT79">
        <f>'Raw Data'!BH79</f>
        <v>4.7</v>
      </c>
      <c r="BU79">
        <f>'Raw Data'!BI79</f>
        <v>44187</v>
      </c>
      <c r="BV79" t="str">
        <f>'Raw Data'!BJ79</f>
        <v>NONE</v>
      </c>
      <c r="BW79">
        <f>'Raw Data'!BK79</f>
        <v>2.4889999999999999E-3</v>
      </c>
      <c r="BX79">
        <f>'Raw Data'!BL79</f>
        <v>7456</v>
      </c>
      <c r="BY79">
        <f>'Raw Data'!BM79</f>
        <v>7340</v>
      </c>
      <c r="BZ79" t="str">
        <f>'Raw Data'!BN79</f>
        <v>0471000200I</v>
      </c>
      <c r="CA79" t="str">
        <f>'Raw Data'!BO79</f>
        <v>CATOOSA</v>
      </c>
      <c r="CB79">
        <f>'Raw Data'!BP79</f>
        <v>1</v>
      </c>
      <c r="CC79">
        <f>'Raw Data'!BQ79</f>
        <v>200</v>
      </c>
      <c r="CD79">
        <f>'Raw Data'!BR79</f>
        <v>6</v>
      </c>
      <c r="CE79">
        <f>'Raw Data'!BS79</f>
        <v>1</v>
      </c>
      <c r="CF79">
        <f>'Raw Data'!BT79</f>
        <v>2</v>
      </c>
      <c r="CG79">
        <f>'Raw Data'!BU79</f>
        <v>1</v>
      </c>
      <c r="CH79">
        <f>'Raw Data'!BV79</f>
        <v>1</v>
      </c>
      <c r="CI79">
        <f>'Raw Data'!BW79</f>
        <v>2</v>
      </c>
      <c r="CJ79">
        <f>'Raw Data'!BX79</f>
        <v>0</v>
      </c>
      <c r="CK79">
        <f>'Raw Data'!BY79</f>
        <v>4</v>
      </c>
      <c r="CL79" t="str">
        <f>'Raw Data'!BZ79</f>
        <v>N</v>
      </c>
      <c r="CM79">
        <f t="shared" si="25"/>
        <v>0</v>
      </c>
      <c r="CN79">
        <f>'Raw Data'!CA79</f>
        <v>47</v>
      </c>
      <c r="CO79">
        <f>'Raw Data'!CB79</f>
        <v>2</v>
      </c>
      <c r="CP79">
        <f>'Raw Data'!CC79</f>
        <v>0</v>
      </c>
      <c r="CQ79" t="str">
        <f>'Raw Data'!CD79</f>
        <v>Not Urban</v>
      </c>
      <c r="CR79" t="str">
        <f>'Raw Data'!CE79</f>
        <v>Not Urban</v>
      </c>
      <c r="CS79">
        <f>'Raw Data'!CF79</f>
        <v>0</v>
      </c>
      <c r="CT79">
        <f>'Raw Data'!CG79</f>
        <v>55</v>
      </c>
      <c r="CU79">
        <f>'Raw Data'!CH79</f>
        <v>3893</v>
      </c>
      <c r="CV79" t="str">
        <f>'Raw Data'!CI79</f>
        <v xml:space="preserve"> </v>
      </c>
      <c r="CW79">
        <f>'Raw Data'!CJ79</f>
        <v>0</v>
      </c>
      <c r="CX79">
        <f>'Raw Data'!CK79</f>
        <v>1.0273559999999999</v>
      </c>
      <c r="CY79">
        <f>'Raw Data'!CL79</f>
        <v>14</v>
      </c>
      <c r="CZ79" t="str">
        <f>'Raw Data'!CM79</f>
        <v>State Mainline</v>
      </c>
      <c r="DA79">
        <f>'Raw Data'!CN79</f>
        <v>3893</v>
      </c>
      <c r="DB79">
        <f>'Raw Data'!CO79</f>
        <v>61611</v>
      </c>
      <c r="DC79">
        <f>'Raw Data'!CP79</f>
        <v>13.188000000000001</v>
      </c>
      <c r="DD79">
        <f>'Raw Data'!CQ79</f>
        <v>14.215999999999999</v>
      </c>
      <c r="DE79">
        <f>'Raw Data'!CR79</f>
        <v>61611</v>
      </c>
      <c r="DF79">
        <f>'Raw Data'!CS79</f>
        <v>0</v>
      </c>
      <c r="DG79">
        <f>'Raw Data'!CT79</f>
        <v>5424.6774560000003</v>
      </c>
      <c r="DH79">
        <f>'Raw Data'!CU79</f>
        <v>100</v>
      </c>
      <c r="DI79">
        <f>'Raw Data'!CV79</f>
        <v>7362</v>
      </c>
      <c r="DJ79">
        <f>'Raw Data'!CW79</f>
        <v>3.6630000000000003E-2</v>
      </c>
      <c r="DK79">
        <f>'Raw Data'!CX79</f>
        <v>0</v>
      </c>
      <c r="DL79">
        <f>'Raw Data'!CY79</f>
        <v>2.4889999999999999E-3</v>
      </c>
      <c r="DM79">
        <f>'Raw Data'!CZ79</f>
        <v>87</v>
      </c>
      <c r="DN79" t="str">
        <f>'Raw Data'!DA79</f>
        <v>047-0041</v>
      </c>
      <c r="DO79" t="str">
        <f>'Raw Data'!DB79</f>
        <v>4R : Rural Minor Arterial</v>
      </c>
      <c r="DP79" t="str">
        <f>'Raw Data'!DC79</f>
        <v>34.897245, -85.038806</v>
      </c>
      <c r="DQ79">
        <f>'Raw Data'!DD79</f>
        <v>-85.038805999999994</v>
      </c>
      <c r="DR79">
        <f>'Raw Data'!DE79</f>
        <v>34.897244999999998</v>
      </c>
      <c r="DS79">
        <f>'Raw Data'!DF79</f>
        <v>34.897244999999998</v>
      </c>
      <c r="DT79">
        <f>'Raw Data'!DG79</f>
        <v>-85.038805999999994</v>
      </c>
      <c r="DU79">
        <f>'Raw Data'!DH79</f>
        <v>1.417E-2</v>
      </c>
      <c r="DV79">
        <f>'Raw Data'!DI79</f>
        <v>2.4889999999999999E-3</v>
      </c>
      <c r="DW79">
        <f>'Raw Data'!DJ79</f>
        <v>19</v>
      </c>
      <c r="DX79" s="11">
        <f t="shared" si="26"/>
        <v>2840</v>
      </c>
      <c r="DY79" s="5">
        <f t="shared" si="27"/>
        <v>2707.5</v>
      </c>
      <c r="DZ79" s="5">
        <f t="shared" si="20"/>
        <v>132.5</v>
      </c>
      <c r="EA79" s="5">
        <f t="shared" si="21"/>
        <v>4.8938134810710986E-2</v>
      </c>
      <c r="EB79" s="5">
        <f t="shared" si="22"/>
        <v>2773.75</v>
      </c>
      <c r="EC79">
        <f>'Raw Data'!DK79</f>
        <v>2800</v>
      </c>
      <c r="ED79">
        <f>'Raw Data'!DL79</f>
        <v>0</v>
      </c>
      <c r="EE79">
        <f>'Raw Data'!DM79</f>
        <v>2950</v>
      </c>
      <c r="EF79">
        <f>'Raw Data'!DN79</f>
        <v>0</v>
      </c>
      <c r="EG79">
        <f>'Raw Data'!DO79</f>
        <v>2770</v>
      </c>
      <c r="EH79">
        <f>'Raw Data'!DP79</f>
        <v>0</v>
      </c>
      <c r="EI79">
        <f>'Raw Data'!DQ79</f>
        <v>2760</v>
      </c>
      <c r="EJ79">
        <f>'Raw Data'!DR79</f>
        <v>0</v>
      </c>
      <c r="EK79">
        <f>'Raw Data'!DS79</f>
        <v>2680</v>
      </c>
      <c r="EL79">
        <f>'Raw Data'!DT79</f>
        <v>7.7</v>
      </c>
      <c r="EM79">
        <f>'Raw Data'!DU79</f>
        <v>2570</v>
      </c>
      <c r="EN79">
        <f>'Raw Data'!DV79</f>
        <v>7.7</v>
      </c>
      <c r="EO79">
        <f>'Raw Data'!DW79</f>
        <v>2790</v>
      </c>
      <c r="EP79">
        <f>'Raw Data'!DX79</f>
        <v>7.7</v>
      </c>
      <c r="EQ79">
        <f>'Raw Data'!DY79</f>
        <v>2790</v>
      </c>
      <c r="ER79">
        <f>'Raw Data'!DZ79</f>
        <v>7.7</v>
      </c>
      <c r="ES79">
        <f>'Raw Data'!EA79</f>
        <v>2880</v>
      </c>
      <c r="ET79">
        <f>'Raw Data'!EB79</f>
        <v>7.7</v>
      </c>
      <c r="EU79">
        <f>'Raw Data'!EC79</f>
        <v>2900</v>
      </c>
      <c r="EV79">
        <f>'Raw Data'!ED79</f>
        <v>7.7</v>
      </c>
      <c r="EW79">
        <f>'Raw Data'!EE79</f>
        <v>9.9999999999999995E-7</v>
      </c>
    </row>
    <row r="80" spans="1:153" x14ac:dyDescent="0.3">
      <c r="A80">
        <f>'Raw Data'!A80</f>
        <v>78</v>
      </c>
      <c r="B80" t="str">
        <f>'Raw Data'!B80</f>
        <v>Point</v>
      </c>
      <c r="C80">
        <f>'Raw Data'!C80</f>
        <v>258</v>
      </c>
      <c r="D80">
        <f>'Raw Data'!D80</f>
        <v>637</v>
      </c>
      <c r="E80" t="str">
        <f>'Raw Data'!E80</f>
        <v>Point</v>
      </c>
      <c r="F80">
        <f>'Raw Data'!F80</f>
        <v>5696540</v>
      </c>
      <c r="G80" t="str">
        <f>'Raw Data'!G80</f>
        <v>Gsp Post 00</v>
      </c>
      <c r="H80" s="3">
        <f>'Raw Data'!H80</f>
        <v>42459</v>
      </c>
      <c r="L80">
        <f t="shared" si="14"/>
        <v>0</v>
      </c>
      <c r="M80" s="5">
        <f t="shared" si="15"/>
        <v>42459</v>
      </c>
      <c r="N80" s="5">
        <f t="shared" si="23"/>
        <v>2016</v>
      </c>
      <c r="O80" s="5" t="str" cm="1">
        <f t="array" ref="O80">_xlfn.IFS(N80&lt;=2016,"before treatment",N80=2017,"unknown",N80&gt;2017,"after treatment")</f>
        <v>before treatment</v>
      </c>
      <c r="P80" s="5">
        <f t="shared" si="16"/>
        <v>1</v>
      </c>
      <c r="Q80" s="5">
        <f t="shared" si="17"/>
        <v>0</v>
      </c>
      <c r="R80" t="str">
        <f>'Raw Data'!I80</f>
        <v>Catoosa</v>
      </c>
      <c r="S80" t="str">
        <f>'Raw Data'!J80</f>
        <v>State Route 3</v>
      </c>
      <c r="T80" t="str">
        <f>'Raw Data'!K80</f>
        <v>(none)</v>
      </c>
      <c r="U80" t="str">
        <f>'Raw Data'!L80</f>
        <v>(C) Possible Injury / Complaint</v>
      </c>
      <c r="V80">
        <f>'Raw Data'!M80</f>
        <v>0</v>
      </c>
      <c r="W80">
        <f>'Raw Data'!N80</f>
        <v>0</v>
      </c>
      <c r="X80">
        <f>'Raw Data'!O80</f>
        <v>0</v>
      </c>
      <c r="Y80" t="str">
        <f>'Raw Data'!P80</f>
        <v>Not a Collision with Motor Vehicle</v>
      </c>
      <c r="Z80" t="str">
        <f>'Raw Data'!Q80</f>
        <v>On Shoulder</v>
      </c>
      <c r="AA80" t="str">
        <f>'Raw Data'!R80</f>
        <v>Ditch</v>
      </c>
      <c r="AB80" t="str">
        <f>'Raw Data'!S80</f>
        <v>Ditch</v>
      </c>
      <c r="AC80" t="str">
        <f>'Raw Data'!T80</f>
        <v>No Contributing Factors</v>
      </c>
      <c r="AD80">
        <f>'Raw Data'!U80</f>
        <v>1</v>
      </c>
      <c r="AE80" s="5" t="str">
        <f t="shared" si="24"/>
        <v>Yes</v>
      </c>
      <c r="AF80" t="str">
        <f>'Raw Data'!V80</f>
        <v>Negotiating a Curve</v>
      </c>
      <c r="AG80" s="5">
        <f t="shared" si="18"/>
        <v>0</v>
      </c>
      <c r="AH80" t="str">
        <f>'Raw Data'!W80</f>
        <v>North</v>
      </c>
      <c r="AI80" t="str">
        <f>'Raw Data'!X80</f>
        <v>Daylight</v>
      </c>
      <c r="AJ80" t="str">
        <f>'Raw Data'!Y80</f>
        <v>Dry</v>
      </c>
      <c r="AK80">
        <f>'Raw Data'!Z80</f>
        <v>35</v>
      </c>
      <c r="AL80" t="str">
        <f>'Raw Data'!AA80</f>
        <v>Lap and Shoulder Belt Used</v>
      </c>
      <c r="AM80" s="5">
        <f t="shared" si="19"/>
        <v>0</v>
      </c>
      <c r="AN80" t="str">
        <f>'Raw Data'!AB80</f>
        <v>Passenger Car</v>
      </c>
      <c r="AO80" t="str">
        <f>'Raw Data'!AC80</f>
        <v>0471000300I</v>
      </c>
      <c r="AP80">
        <f>'Raw Data'!AD80</f>
        <v>9.8360000000000003</v>
      </c>
      <c r="AQ80">
        <f>'Raw Data'!AE80</f>
        <v>34.956412999999998</v>
      </c>
      <c r="AR80">
        <f>'Raw Data'!AF80</f>
        <v>-85.154641999999996</v>
      </c>
      <c r="AS80">
        <f>'Raw Data'!AG80</f>
        <v>20</v>
      </c>
      <c r="AT80">
        <f>'Raw Data'!AH80</f>
        <v>7</v>
      </c>
      <c r="AU80">
        <f>'Raw Data'!AI80</f>
        <v>422</v>
      </c>
      <c r="AV80" t="str">
        <f>'Raw Data'!AJ80</f>
        <v>D6_0003_00_I</v>
      </c>
      <c r="AW80">
        <f>'Raw Data'!AK80</f>
        <v>50</v>
      </c>
      <c r="AX80">
        <f>'Raw Data'!AL80</f>
        <v>53</v>
      </c>
      <c r="AY80" t="str">
        <f>'Raw Data'!AM80</f>
        <v>simple</v>
      </c>
      <c r="AZ80">
        <f>'Raw Data'!AN80</f>
        <v>306.60000000000002</v>
      </c>
      <c r="BA80">
        <f>'Raw Data'!AO80</f>
        <v>148.6</v>
      </c>
      <c r="BB80">
        <f>'Raw Data'!AP80</f>
        <v>796.1</v>
      </c>
      <c r="BC80">
        <f>'Raw Data'!AQ80</f>
        <v>-85.154630999999995</v>
      </c>
      <c r="BD80">
        <f>'Raw Data'!AR80</f>
        <v>34.956136999999998</v>
      </c>
      <c r="BE80">
        <f>'Raw Data'!AS80</f>
        <v>-85.156333000000004</v>
      </c>
      <c r="BF80">
        <f>'Raw Data'!AT80</f>
        <v>34.95702</v>
      </c>
      <c r="BG80" t="str">
        <f>'Raw Data'!AU80</f>
        <v>0471000300I</v>
      </c>
      <c r="BH80">
        <f>'Raw Data'!AV80</f>
        <v>1</v>
      </c>
      <c r="BI80">
        <f>'Raw Data'!AW80</f>
        <v>47</v>
      </c>
      <c r="BJ80">
        <f>'Raw Data'!AX80</f>
        <v>3</v>
      </c>
      <c r="BK80">
        <f>'Raw Data'!AY80</f>
        <v>0</v>
      </c>
      <c r="BL80">
        <f>'Raw Data'!AZ80</f>
        <v>55</v>
      </c>
      <c r="BM80">
        <f>'Raw Data'!BA80</f>
        <v>18.71</v>
      </c>
      <c r="BN80">
        <f>'Raw Data'!BB80</f>
        <v>18.36</v>
      </c>
      <c r="BO80">
        <f>'Raw Data'!BC80</f>
        <v>912.4</v>
      </c>
      <c r="BP80">
        <f>'Raw Data'!BD80</f>
        <v>920.9</v>
      </c>
      <c r="BQ80">
        <f>'Raw Data'!BE80</f>
        <v>908.1</v>
      </c>
      <c r="BR80">
        <f>'Raw Data'!BF80</f>
        <v>55</v>
      </c>
      <c r="BS80">
        <f>'Raw Data'!BG80</f>
        <v>30.9</v>
      </c>
      <c r="BT80">
        <f>'Raw Data'!BH80</f>
        <v>24.1</v>
      </c>
      <c r="BU80">
        <f>'Raw Data'!BI80</f>
        <v>44187</v>
      </c>
      <c r="BV80" t="str">
        <f>'Raw Data'!BJ80</f>
        <v>ASV_15+</v>
      </c>
      <c r="BW80">
        <f>'Raw Data'!BK80</f>
        <v>2.4459999999999998E-3</v>
      </c>
      <c r="BX80">
        <f>'Raw Data'!BL80</f>
        <v>5359</v>
      </c>
      <c r="BY80">
        <f>'Raw Data'!BM80</f>
        <v>7380</v>
      </c>
      <c r="BZ80" t="str">
        <f>'Raw Data'!BN80</f>
        <v>0471000300I</v>
      </c>
      <c r="CA80" t="str">
        <f>'Raw Data'!BO80</f>
        <v>CATOOSA</v>
      </c>
      <c r="CB80">
        <f>'Raw Data'!BP80</f>
        <v>1</v>
      </c>
      <c r="CC80">
        <f>'Raw Data'!BQ80</f>
        <v>300</v>
      </c>
      <c r="CD80">
        <f>'Raw Data'!BR80</f>
        <v>6</v>
      </c>
      <c r="CE80">
        <f>'Raw Data'!BS80</f>
        <v>1</v>
      </c>
      <c r="CF80">
        <f>'Raw Data'!BT80</f>
        <v>2</v>
      </c>
      <c r="CG80">
        <f>'Raw Data'!BU80</f>
        <v>1</v>
      </c>
      <c r="CH80">
        <f>'Raw Data'!BV80</f>
        <v>1</v>
      </c>
      <c r="CI80">
        <f>'Raw Data'!BW80</f>
        <v>2</v>
      </c>
      <c r="CJ80">
        <f>'Raw Data'!BX80</f>
        <v>0</v>
      </c>
      <c r="CK80">
        <f>'Raw Data'!BY80</f>
        <v>4</v>
      </c>
      <c r="CL80" t="str">
        <f>'Raw Data'!BZ80</f>
        <v>N</v>
      </c>
      <c r="CM80">
        <f t="shared" si="25"/>
        <v>0</v>
      </c>
      <c r="CN80">
        <f>'Raw Data'!CA80</f>
        <v>47</v>
      </c>
      <c r="CO80">
        <f>'Raw Data'!CB80</f>
        <v>3</v>
      </c>
      <c r="CP80">
        <f>'Raw Data'!CC80</f>
        <v>0</v>
      </c>
      <c r="CQ80" t="str">
        <f>'Raw Data'!CD80</f>
        <v>Urbanized Area</v>
      </c>
      <c r="CR80" t="str">
        <f>'Raw Data'!CE80</f>
        <v>Chattanooga</v>
      </c>
      <c r="CS80">
        <f>'Raw Data'!CF80</f>
        <v>15832</v>
      </c>
      <c r="CT80">
        <f>'Raw Data'!CG80</f>
        <v>55</v>
      </c>
      <c r="CU80">
        <f>'Raw Data'!CH80</f>
        <v>11654</v>
      </c>
      <c r="CV80" t="str">
        <f>'Raw Data'!CI80</f>
        <v xml:space="preserve"> </v>
      </c>
      <c r="CW80">
        <f>'Raw Data'!CJ80</f>
        <v>0</v>
      </c>
      <c r="CX80">
        <f>'Raw Data'!CK80</f>
        <v>7.9287999999999997E-2</v>
      </c>
      <c r="CY80">
        <f>'Raw Data'!CL80</f>
        <v>14</v>
      </c>
      <c r="CZ80" t="str">
        <f>'Raw Data'!CM80</f>
        <v>State Mainline</v>
      </c>
      <c r="DA80">
        <f>'Raw Data'!CN80</f>
        <v>11654</v>
      </c>
      <c r="DB80">
        <f>'Raw Data'!CO80</f>
        <v>61651</v>
      </c>
      <c r="DC80">
        <f>'Raw Data'!CP80</f>
        <v>9.8800000000000008</v>
      </c>
      <c r="DD80">
        <f>'Raw Data'!CQ80</f>
        <v>9.9589999999999996</v>
      </c>
      <c r="DE80">
        <f>'Raw Data'!CR80</f>
        <v>61651</v>
      </c>
      <c r="DF80">
        <f>'Raw Data'!CS80</f>
        <v>0</v>
      </c>
      <c r="DG80">
        <f>'Raw Data'!CT80</f>
        <v>418.77042799999998</v>
      </c>
      <c r="DH80">
        <f>'Raw Data'!CU80</f>
        <v>100</v>
      </c>
      <c r="DI80">
        <f>'Raw Data'!CV80</f>
        <v>7402</v>
      </c>
      <c r="DJ80">
        <f>'Raw Data'!CW80</f>
        <v>4.64E-3</v>
      </c>
      <c r="DK80">
        <f>'Raw Data'!CX80</f>
        <v>0</v>
      </c>
      <c r="DL80">
        <f>'Raw Data'!CY80</f>
        <v>2.4459999999999998E-3</v>
      </c>
      <c r="DM80">
        <f>'Raw Data'!CZ80</f>
        <v>91</v>
      </c>
      <c r="DN80" t="str">
        <f>'Raw Data'!DA80</f>
        <v>047-0049</v>
      </c>
      <c r="DO80" t="str">
        <f>'Raw Data'!DB80</f>
        <v>4U : Urban Minor Arterial</v>
      </c>
      <c r="DP80" t="str">
        <f>'Raw Data'!DC80</f>
        <v>34.948178, -85.145607</v>
      </c>
      <c r="DQ80">
        <f>'Raw Data'!DD80</f>
        <v>-85.145606999999998</v>
      </c>
      <c r="DR80">
        <f>'Raw Data'!DE80</f>
        <v>34.948177999999999</v>
      </c>
      <c r="DS80">
        <f>'Raw Data'!DF80</f>
        <v>34.948177999999999</v>
      </c>
      <c r="DT80">
        <f>'Raw Data'!DG80</f>
        <v>-85.145606999999998</v>
      </c>
      <c r="DU80">
        <f>'Raw Data'!DH80</f>
        <v>1.2033E-2</v>
      </c>
      <c r="DV80">
        <f>'Raw Data'!DI80</f>
        <v>2.4459999999999998E-3</v>
      </c>
      <c r="DW80">
        <f>'Raw Data'!DJ80</f>
        <v>20</v>
      </c>
      <c r="DX80" s="11">
        <f t="shared" si="26"/>
        <v>5963.333333333333</v>
      </c>
      <c r="DY80" s="5">
        <f t="shared" si="27"/>
        <v>5440</v>
      </c>
      <c r="DZ80" s="5">
        <f t="shared" si="20"/>
        <v>523.33333333333303</v>
      </c>
      <c r="EA80" s="5">
        <f t="shared" si="21"/>
        <v>9.6200980392156812E-2</v>
      </c>
      <c r="EB80" s="5">
        <f t="shared" si="22"/>
        <v>5701.6666666666661</v>
      </c>
      <c r="EC80">
        <f>'Raw Data'!DK80</f>
        <v>5670</v>
      </c>
      <c r="ED80">
        <f>'Raw Data'!DL80</f>
        <v>5.8</v>
      </c>
      <c r="EE80">
        <f>'Raw Data'!DM80</f>
        <v>6270</v>
      </c>
      <c r="EF80">
        <f>'Raw Data'!DN80</f>
        <v>5.8</v>
      </c>
      <c r="EG80">
        <f>'Raw Data'!DO80</f>
        <v>5950</v>
      </c>
      <c r="EH80">
        <f>'Raw Data'!DP80</f>
        <v>3.9</v>
      </c>
      <c r="EI80">
        <f>'Raw Data'!DQ80</f>
        <v>6000</v>
      </c>
      <c r="EJ80">
        <f>'Raw Data'!DR80</f>
        <v>4</v>
      </c>
      <c r="EK80">
        <f>'Raw Data'!DS80</f>
        <v>5750</v>
      </c>
      <c r="EL80">
        <f>'Raw Data'!DT80</f>
        <v>4.3</v>
      </c>
      <c r="EM80">
        <f>'Raw Data'!DU80</f>
        <v>5590</v>
      </c>
      <c r="EN80">
        <f>'Raw Data'!DV80</f>
        <v>4.3</v>
      </c>
      <c r="EO80">
        <f>'Raw Data'!DW80</f>
        <v>5210</v>
      </c>
      <c r="EP80">
        <f>'Raw Data'!DX80</f>
        <v>4.3</v>
      </c>
      <c r="EQ80">
        <f>'Raw Data'!DY80</f>
        <v>5210</v>
      </c>
      <c r="ER80">
        <f>'Raw Data'!DZ80</f>
        <v>4.3</v>
      </c>
      <c r="ES80">
        <f>'Raw Data'!EA80</f>
        <v>5280</v>
      </c>
      <c r="ET80">
        <f>'Raw Data'!EB80</f>
        <v>4</v>
      </c>
      <c r="EU80">
        <f>'Raw Data'!EC80</f>
        <v>5370</v>
      </c>
      <c r="EV80">
        <f>'Raw Data'!ED80</f>
        <v>4</v>
      </c>
      <c r="EW80">
        <f>'Raw Data'!EE80</f>
        <v>0</v>
      </c>
    </row>
    <row r="81" spans="1:153" x14ac:dyDescent="0.3">
      <c r="A81">
        <f>'Raw Data'!A81</f>
        <v>79</v>
      </c>
      <c r="B81" t="str">
        <f>'Raw Data'!B81</f>
        <v>Point</v>
      </c>
      <c r="C81">
        <f>'Raw Data'!C81</f>
        <v>306</v>
      </c>
      <c r="D81">
        <f>'Raw Data'!D81</f>
        <v>613</v>
      </c>
      <c r="E81" t="str">
        <f>'Raw Data'!E81</f>
        <v>Point</v>
      </c>
      <c r="F81">
        <f>'Raw Data'!F81</f>
        <v>5870387</v>
      </c>
      <c r="G81" t="str">
        <f>'Raw Data'!G81</f>
        <v>Gsp Post 00</v>
      </c>
      <c r="H81" s="3">
        <f>'Raw Data'!H81</f>
        <v>42589</v>
      </c>
      <c r="L81">
        <f t="shared" si="14"/>
        <v>0</v>
      </c>
      <c r="M81" s="5">
        <f t="shared" si="15"/>
        <v>42589</v>
      </c>
      <c r="N81" s="5">
        <f t="shared" si="23"/>
        <v>2016</v>
      </c>
      <c r="O81" s="5" t="str" cm="1">
        <f t="array" ref="O81">_xlfn.IFS(N81&lt;=2016,"before treatment",N81=2017,"unknown",N81&gt;2017,"after treatment")</f>
        <v>before treatment</v>
      </c>
      <c r="P81" s="5">
        <f t="shared" si="16"/>
        <v>1</v>
      </c>
      <c r="Q81" s="5">
        <f t="shared" si="17"/>
        <v>0</v>
      </c>
      <c r="R81" t="str">
        <f>'Raw Data'!I81</f>
        <v>Catoosa</v>
      </c>
      <c r="S81" t="str">
        <f>'Raw Data'!J81</f>
        <v>State Route 3</v>
      </c>
      <c r="T81" t="str">
        <f>'Raw Data'!K81</f>
        <v>(none)</v>
      </c>
      <c r="U81" t="str">
        <f>'Raw Data'!L81</f>
        <v>(C) Possible Injury / Complaint</v>
      </c>
      <c r="V81">
        <f>'Raw Data'!M81</f>
        <v>0</v>
      </c>
      <c r="W81">
        <f>'Raw Data'!N81</f>
        <v>0</v>
      </c>
      <c r="X81">
        <f>'Raw Data'!O81</f>
        <v>0</v>
      </c>
      <c r="Y81" t="str">
        <f>'Raw Data'!P81</f>
        <v>Not a Collision with Motor Vehicle</v>
      </c>
      <c r="Z81" t="str">
        <f>'Raw Data'!Q81</f>
        <v>On Shoulder</v>
      </c>
      <c r="AA81" t="str">
        <f>'Raw Data'!R81</f>
        <v>Tree</v>
      </c>
      <c r="AB81" t="str">
        <f>'Raw Data'!S81</f>
        <v>Tree</v>
      </c>
      <c r="AC81" t="str">
        <f>'Raw Data'!T81</f>
        <v>Too Fast for Conditions</v>
      </c>
      <c r="AD81">
        <f>'Raw Data'!U81</f>
        <v>1</v>
      </c>
      <c r="AE81" s="5" t="str">
        <f t="shared" si="24"/>
        <v>Yes</v>
      </c>
      <c r="AF81" t="str">
        <f>'Raw Data'!V81</f>
        <v>Negotiating a Curve</v>
      </c>
      <c r="AG81" s="5">
        <f t="shared" si="18"/>
        <v>0</v>
      </c>
      <c r="AH81" t="str">
        <f>'Raw Data'!W81</f>
        <v>North</v>
      </c>
      <c r="AI81" t="str">
        <f>'Raw Data'!X81</f>
        <v>Daylight</v>
      </c>
      <c r="AJ81" t="str">
        <f>'Raw Data'!Y81</f>
        <v>Dry</v>
      </c>
      <c r="AK81">
        <f>'Raw Data'!Z81</f>
        <v>65</v>
      </c>
      <c r="AL81" t="str">
        <f>'Raw Data'!AA81</f>
        <v>None Used</v>
      </c>
      <c r="AM81" s="5">
        <f t="shared" si="19"/>
        <v>0</v>
      </c>
      <c r="AN81" t="str">
        <f>'Raw Data'!AB81</f>
        <v>Passenger Car</v>
      </c>
      <c r="AO81" t="str">
        <f>'Raw Data'!AC81</f>
        <v>0471000300I</v>
      </c>
      <c r="AP81">
        <f>'Raw Data'!AD81</f>
        <v>9.8529999999999998</v>
      </c>
      <c r="AQ81">
        <f>'Raw Data'!AE81</f>
        <v>34.956662999999999</v>
      </c>
      <c r="AR81">
        <f>'Raw Data'!AF81</f>
        <v>-85.154694000000006</v>
      </c>
      <c r="AS81">
        <f>'Raw Data'!AG81</f>
        <v>20</v>
      </c>
      <c r="AT81">
        <f>'Raw Data'!AH81</f>
        <v>7</v>
      </c>
      <c r="AU81">
        <f>'Raw Data'!AI81</f>
        <v>422</v>
      </c>
      <c r="AV81" t="str">
        <f>'Raw Data'!AJ81</f>
        <v>D6_0003_00_I</v>
      </c>
      <c r="AW81">
        <f>'Raw Data'!AK81</f>
        <v>50</v>
      </c>
      <c r="AX81">
        <f>'Raw Data'!AL81</f>
        <v>53</v>
      </c>
      <c r="AY81" t="str">
        <f>'Raw Data'!AM81</f>
        <v>simple</v>
      </c>
      <c r="AZ81">
        <f>'Raw Data'!AN81</f>
        <v>306.60000000000002</v>
      </c>
      <c r="BA81">
        <f>'Raw Data'!AO81</f>
        <v>148.6</v>
      </c>
      <c r="BB81">
        <f>'Raw Data'!AP81</f>
        <v>796.1</v>
      </c>
      <c r="BC81">
        <f>'Raw Data'!AQ81</f>
        <v>-85.154630999999995</v>
      </c>
      <c r="BD81">
        <f>'Raw Data'!AR81</f>
        <v>34.956136999999998</v>
      </c>
      <c r="BE81">
        <f>'Raw Data'!AS81</f>
        <v>-85.156333000000004</v>
      </c>
      <c r="BF81">
        <f>'Raw Data'!AT81</f>
        <v>34.95702</v>
      </c>
      <c r="BG81" t="str">
        <f>'Raw Data'!AU81</f>
        <v>0471000300I</v>
      </c>
      <c r="BH81">
        <f>'Raw Data'!AV81</f>
        <v>1</v>
      </c>
      <c r="BI81">
        <f>'Raw Data'!AW81</f>
        <v>47</v>
      </c>
      <c r="BJ81">
        <f>'Raw Data'!AX81</f>
        <v>3</v>
      </c>
      <c r="BK81">
        <f>'Raw Data'!AY81</f>
        <v>0</v>
      </c>
      <c r="BL81">
        <f>'Raw Data'!AZ81</f>
        <v>55</v>
      </c>
      <c r="BM81">
        <f>'Raw Data'!BA81</f>
        <v>18.71</v>
      </c>
      <c r="BN81">
        <f>'Raw Data'!BB81</f>
        <v>18.36</v>
      </c>
      <c r="BO81">
        <f>'Raw Data'!BC81</f>
        <v>912.4</v>
      </c>
      <c r="BP81">
        <f>'Raw Data'!BD81</f>
        <v>920.9</v>
      </c>
      <c r="BQ81">
        <f>'Raw Data'!BE81</f>
        <v>908.1</v>
      </c>
      <c r="BR81">
        <f>'Raw Data'!BF81</f>
        <v>55</v>
      </c>
      <c r="BS81">
        <f>'Raw Data'!BG81</f>
        <v>30.9</v>
      </c>
      <c r="BT81">
        <f>'Raw Data'!BH81</f>
        <v>24.1</v>
      </c>
      <c r="BU81">
        <f>'Raw Data'!BI81</f>
        <v>44187</v>
      </c>
      <c r="BV81" t="str">
        <f>'Raw Data'!BJ81</f>
        <v>ASV_15+</v>
      </c>
      <c r="BW81">
        <f>'Raw Data'!BK81</f>
        <v>2.4459999999999998E-3</v>
      </c>
      <c r="BX81">
        <f>'Raw Data'!BL81</f>
        <v>5359</v>
      </c>
      <c r="BY81">
        <f>'Raw Data'!BM81</f>
        <v>7380</v>
      </c>
      <c r="BZ81" t="str">
        <f>'Raw Data'!BN81</f>
        <v>0471000300I</v>
      </c>
      <c r="CA81" t="str">
        <f>'Raw Data'!BO81</f>
        <v>CATOOSA</v>
      </c>
      <c r="CB81">
        <f>'Raw Data'!BP81</f>
        <v>1</v>
      </c>
      <c r="CC81">
        <f>'Raw Data'!BQ81</f>
        <v>300</v>
      </c>
      <c r="CD81">
        <f>'Raw Data'!BR81</f>
        <v>6</v>
      </c>
      <c r="CE81">
        <f>'Raw Data'!BS81</f>
        <v>1</v>
      </c>
      <c r="CF81">
        <f>'Raw Data'!BT81</f>
        <v>2</v>
      </c>
      <c r="CG81">
        <f>'Raw Data'!BU81</f>
        <v>1</v>
      </c>
      <c r="CH81">
        <f>'Raw Data'!BV81</f>
        <v>1</v>
      </c>
      <c r="CI81">
        <f>'Raw Data'!BW81</f>
        <v>2</v>
      </c>
      <c r="CJ81">
        <f>'Raw Data'!BX81</f>
        <v>0</v>
      </c>
      <c r="CK81">
        <f>'Raw Data'!BY81</f>
        <v>4</v>
      </c>
      <c r="CL81" t="str">
        <f>'Raw Data'!BZ81</f>
        <v>N</v>
      </c>
      <c r="CM81">
        <f t="shared" si="25"/>
        <v>0</v>
      </c>
      <c r="CN81">
        <f>'Raw Data'!CA81</f>
        <v>47</v>
      </c>
      <c r="CO81">
        <f>'Raw Data'!CB81</f>
        <v>3</v>
      </c>
      <c r="CP81">
        <f>'Raw Data'!CC81</f>
        <v>0</v>
      </c>
      <c r="CQ81" t="str">
        <f>'Raw Data'!CD81</f>
        <v>Urbanized Area</v>
      </c>
      <c r="CR81" t="str">
        <f>'Raw Data'!CE81</f>
        <v>Chattanooga</v>
      </c>
      <c r="CS81">
        <f>'Raw Data'!CF81</f>
        <v>15832</v>
      </c>
      <c r="CT81">
        <f>'Raw Data'!CG81</f>
        <v>55</v>
      </c>
      <c r="CU81">
        <f>'Raw Data'!CH81</f>
        <v>11654</v>
      </c>
      <c r="CV81" t="str">
        <f>'Raw Data'!CI81</f>
        <v xml:space="preserve"> </v>
      </c>
      <c r="CW81">
        <f>'Raw Data'!CJ81</f>
        <v>0</v>
      </c>
      <c r="CX81">
        <f>'Raw Data'!CK81</f>
        <v>7.9287999999999997E-2</v>
      </c>
      <c r="CY81">
        <f>'Raw Data'!CL81</f>
        <v>14</v>
      </c>
      <c r="CZ81" t="str">
        <f>'Raw Data'!CM81</f>
        <v>State Mainline</v>
      </c>
      <c r="DA81">
        <f>'Raw Data'!CN81</f>
        <v>11654</v>
      </c>
      <c r="DB81">
        <f>'Raw Data'!CO81</f>
        <v>61651</v>
      </c>
      <c r="DC81">
        <f>'Raw Data'!CP81</f>
        <v>9.8800000000000008</v>
      </c>
      <c r="DD81">
        <f>'Raw Data'!CQ81</f>
        <v>9.9589999999999996</v>
      </c>
      <c r="DE81">
        <f>'Raw Data'!CR81</f>
        <v>61651</v>
      </c>
      <c r="DF81">
        <f>'Raw Data'!CS81</f>
        <v>0</v>
      </c>
      <c r="DG81">
        <f>'Raw Data'!CT81</f>
        <v>418.77042799999998</v>
      </c>
      <c r="DH81">
        <f>'Raw Data'!CU81</f>
        <v>100</v>
      </c>
      <c r="DI81">
        <f>'Raw Data'!CV81</f>
        <v>7402</v>
      </c>
      <c r="DJ81">
        <f>'Raw Data'!CW81</f>
        <v>4.64E-3</v>
      </c>
      <c r="DK81">
        <f>'Raw Data'!CX81</f>
        <v>0</v>
      </c>
      <c r="DL81">
        <f>'Raw Data'!CY81</f>
        <v>2.4459999999999998E-3</v>
      </c>
      <c r="DM81">
        <f>'Raw Data'!CZ81</f>
        <v>91</v>
      </c>
      <c r="DN81" t="str">
        <f>'Raw Data'!DA81</f>
        <v>047-0049</v>
      </c>
      <c r="DO81" t="str">
        <f>'Raw Data'!DB81</f>
        <v>4U : Urban Minor Arterial</v>
      </c>
      <c r="DP81" t="str">
        <f>'Raw Data'!DC81</f>
        <v>34.948178, -85.145607</v>
      </c>
      <c r="DQ81">
        <f>'Raw Data'!DD81</f>
        <v>-85.145606999999998</v>
      </c>
      <c r="DR81">
        <f>'Raw Data'!DE81</f>
        <v>34.948177999999999</v>
      </c>
      <c r="DS81">
        <f>'Raw Data'!DF81</f>
        <v>34.948177999999999</v>
      </c>
      <c r="DT81">
        <f>'Raw Data'!DG81</f>
        <v>-85.145606999999998</v>
      </c>
      <c r="DU81">
        <f>'Raw Data'!DH81</f>
        <v>1.2033E-2</v>
      </c>
      <c r="DV81">
        <f>'Raw Data'!DI81</f>
        <v>2.4459999999999998E-3</v>
      </c>
      <c r="DW81">
        <f>'Raw Data'!DJ81</f>
        <v>20</v>
      </c>
      <c r="DX81" s="11">
        <f t="shared" si="26"/>
        <v>5963.333333333333</v>
      </c>
      <c r="DY81" s="5">
        <f t="shared" si="27"/>
        <v>5440</v>
      </c>
      <c r="DZ81" s="5">
        <f t="shared" si="20"/>
        <v>523.33333333333303</v>
      </c>
      <c r="EA81" s="5">
        <f t="shared" si="21"/>
        <v>9.6200980392156812E-2</v>
      </c>
      <c r="EB81" s="5">
        <f t="shared" si="22"/>
        <v>5701.6666666666661</v>
      </c>
      <c r="EC81">
        <f>'Raw Data'!DK81</f>
        <v>5670</v>
      </c>
      <c r="ED81">
        <f>'Raw Data'!DL81</f>
        <v>5.8</v>
      </c>
      <c r="EE81">
        <f>'Raw Data'!DM81</f>
        <v>6270</v>
      </c>
      <c r="EF81">
        <f>'Raw Data'!DN81</f>
        <v>5.8</v>
      </c>
      <c r="EG81">
        <f>'Raw Data'!DO81</f>
        <v>5950</v>
      </c>
      <c r="EH81">
        <f>'Raw Data'!DP81</f>
        <v>3.9</v>
      </c>
      <c r="EI81">
        <f>'Raw Data'!DQ81</f>
        <v>6000</v>
      </c>
      <c r="EJ81">
        <f>'Raw Data'!DR81</f>
        <v>4</v>
      </c>
      <c r="EK81">
        <f>'Raw Data'!DS81</f>
        <v>5750</v>
      </c>
      <c r="EL81">
        <f>'Raw Data'!DT81</f>
        <v>4.3</v>
      </c>
      <c r="EM81">
        <f>'Raw Data'!DU81</f>
        <v>5590</v>
      </c>
      <c r="EN81">
        <f>'Raw Data'!DV81</f>
        <v>4.3</v>
      </c>
      <c r="EO81">
        <f>'Raw Data'!DW81</f>
        <v>5210</v>
      </c>
      <c r="EP81">
        <f>'Raw Data'!DX81</f>
        <v>4.3</v>
      </c>
      <c r="EQ81">
        <f>'Raw Data'!DY81</f>
        <v>5210</v>
      </c>
      <c r="ER81">
        <f>'Raw Data'!DZ81</f>
        <v>4.3</v>
      </c>
      <c r="ES81">
        <f>'Raw Data'!EA81</f>
        <v>5280</v>
      </c>
      <c r="ET81">
        <f>'Raw Data'!EB81</f>
        <v>4</v>
      </c>
      <c r="EU81">
        <f>'Raw Data'!EC81</f>
        <v>5370</v>
      </c>
      <c r="EV81">
        <f>'Raw Data'!ED81</f>
        <v>4</v>
      </c>
      <c r="EW81">
        <f>'Raw Data'!EE81</f>
        <v>0</v>
      </c>
    </row>
    <row r="82" spans="1:153" x14ac:dyDescent="0.3">
      <c r="A82">
        <f>'Raw Data'!A82</f>
        <v>80</v>
      </c>
      <c r="B82" t="str">
        <f>'Raw Data'!B82</f>
        <v>Point</v>
      </c>
      <c r="C82">
        <f>'Raw Data'!C82</f>
        <v>341</v>
      </c>
      <c r="D82">
        <f>'Raw Data'!D82</f>
        <v>765</v>
      </c>
      <c r="E82" t="str">
        <f>'Raw Data'!E82</f>
        <v>Point</v>
      </c>
      <c r="F82">
        <f>'Raw Data'!F82</f>
        <v>4884197</v>
      </c>
      <c r="G82" t="str">
        <f>'Raw Data'!G82</f>
        <v>Gsp Post 00</v>
      </c>
      <c r="H82" s="3">
        <f>'Raw Data'!H82</f>
        <v>41807</v>
      </c>
      <c r="L82">
        <f t="shared" si="14"/>
        <v>0</v>
      </c>
      <c r="M82" s="5">
        <f t="shared" si="15"/>
        <v>41807</v>
      </c>
      <c r="N82" s="5">
        <f t="shared" si="23"/>
        <v>2014</v>
      </c>
      <c r="O82" s="5" t="str" cm="1">
        <f t="array" ref="O82">_xlfn.IFS(N82&lt;=2016,"before treatment",N82=2017,"unknown",N82&gt;2017,"after treatment")</f>
        <v>before treatment</v>
      </c>
      <c r="P82" s="5">
        <f t="shared" si="16"/>
        <v>1</v>
      </c>
      <c r="Q82" s="5">
        <f t="shared" si="17"/>
        <v>0</v>
      </c>
      <c r="R82" t="str">
        <f>'Raw Data'!I82</f>
        <v>Catoosa</v>
      </c>
      <c r="S82" t="str">
        <f>'Raw Data'!J82</f>
        <v>State Route 3</v>
      </c>
      <c r="T82" t="str">
        <f>'Raw Data'!K82</f>
        <v>(none)</v>
      </c>
      <c r="U82" t="str">
        <f>'Raw Data'!L82</f>
        <v>(O) No Injury</v>
      </c>
      <c r="V82">
        <f>'Raw Data'!M82</f>
        <v>0</v>
      </c>
      <c r="W82">
        <f>'Raw Data'!N82</f>
        <v>0</v>
      </c>
      <c r="X82">
        <f>'Raw Data'!O82</f>
        <v>0</v>
      </c>
      <c r="Y82" t="str">
        <f>'Raw Data'!P82</f>
        <v>Not a Collision with Motor Vehicle</v>
      </c>
      <c r="Z82" t="str">
        <f>'Raw Data'!Q82</f>
        <v>On Shoulder</v>
      </c>
      <c r="AA82" t="str">
        <f>'Raw Data'!R82</f>
        <v>Ditch</v>
      </c>
      <c r="AB82" t="str">
        <f>'Raw Data'!S82</f>
        <v>Over Turn</v>
      </c>
      <c r="AC82" t="str">
        <f>'Raw Data'!T82</f>
        <v>Too Fast for Conditions</v>
      </c>
      <c r="AD82">
        <f>'Raw Data'!U82</f>
        <v>1</v>
      </c>
      <c r="AE82" s="5" t="str">
        <f t="shared" si="24"/>
        <v>Yes</v>
      </c>
      <c r="AF82" t="str">
        <f>'Raw Data'!V82</f>
        <v>Negotiating a Curve</v>
      </c>
      <c r="AG82" s="5">
        <f t="shared" si="18"/>
        <v>0</v>
      </c>
      <c r="AH82" t="str">
        <f>'Raw Data'!W82</f>
        <v>South</v>
      </c>
      <c r="AI82" t="str">
        <f>'Raw Data'!X82</f>
        <v>Daylight</v>
      </c>
      <c r="AJ82" t="str">
        <f>'Raw Data'!Y82</f>
        <v>Dry</v>
      </c>
      <c r="AK82">
        <f>'Raw Data'!Z82</f>
        <v>29</v>
      </c>
      <c r="AL82" t="str">
        <f>'Raw Data'!AA82</f>
        <v>["Lap and Shoulder Belt Used","Lap and Shoulder Belt Used"]</v>
      </c>
      <c r="AM82" s="5">
        <f t="shared" si="19"/>
        <v>0</v>
      </c>
      <c r="AN82" t="str">
        <f>'Raw Data'!AB82</f>
        <v>Pickup Truck</v>
      </c>
      <c r="AO82" t="str">
        <f>'Raw Data'!AC82</f>
        <v>0471000300I</v>
      </c>
      <c r="AP82">
        <f>'Raw Data'!AD82</f>
        <v>9.88293</v>
      </c>
      <c r="AQ82">
        <f>'Raw Data'!AE82</f>
        <v>34.957008999999999</v>
      </c>
      <c r="AR82">
        <f>'Raw Data'!AF82</f>
        <v>-85.154927999999998</v>
      </c>
      <c r="AS82">
        <f>'Raw Data'!AG82</f>
        <v>20</v>
      </c>
      <c r="AT82">
        <f>'Raw Data'!AH82</f>
        <v>7</v>
      </c>
      <c r="AU82">
        <f>'Raw Data'!AI82</f>
        <v>422</v>
      </c>
      <c r="AV82" t="str">
        <f>'Raw Data'!AJ82</f>
        <v>D6_0003_00_I</v>
      </c>
      <c r="AW82">
        <f>'Raw Data'!AK82</f>
        <v>50</v>
      </c>
      <c r="AX82">
        <f>'Raw Data'!AL82</f>
        <v>53</v>
      </c>
      <c r="AY82" t="str">
        <f>'Raw Data'!AM82</f>
        <v>simple</v>
      </c>
      <c r="AZ82">
        <f>'Raw Data'!AN82</f>
        <v>306.60000000000002</v>
      </c>
      <c r="BA82">
        <f>'Raw Data'!AO82</f>
        <v>148.6</v>
      </c>
      <c r="BB82">
        <f>'Raw Data'!AP82</f>
        <v>796.1</v>
      </c>
      <c r="BC82">
        <f>'Raw Data'!AQ82</f>
        <v>-85.154630999999995</v>
      </c>
      <c r="BD82">
        <f>'Raw Data'!AR82</f>
        <v>34.956136999999998</v>
      </c>
      <c r="BE82">
        <f>'Raw Data'!AS82</f>
        <v>-85.156333000000004</v>
      </c>
      <c r="BF82">
        <f>'Raw Data'!AT82</f>
        <v>34.95702</v>
      </c>
      <c r="BG82" t="str">
        <f>'Raw Data'!AU82</f>
        <v>0471000300I</v>
      </c>
      <c r="BH82">
        <f>'Raw Data'!AV82</f>
        <v>1</v>
      </c>
      <c r="BI82">
        <f>'Raw Data'!AW82</f>
        <v>47</v>
      </c>
      <c r="BJ82">
        <f>'Raw Data'!AX82</f>
        <v>3</v>
      </c>
      <c r="BK82">
        <f>'Raw Data'!AY82</f>
        <v>0</v>
      </c>
      <c r="BL82">
        <f>'Raw Data'!AZ82</f>
        <v>55</v>
      </c>
      <c r="BM82">
        <f>'Raw Data'!BA82</f>
        <v>18.71</v>
      </c>
      <c r="BN82">
        <f>'Raw Data'!BB82</f>
        <v>18.36</v>
      </c>
      <c r="BO82">
        <f>'Raw Data'!BC82</f>
        <v>912.4</v>
      </c>
      <c r="BP82">
        <f>'Raw Data'!BD82</f>
        <v>920.9</v>
      </c>
      <c r="BQ82">
        <f>'Raw Data'!BE82</f>
        <v>908.1</v>
      </c>
      <c r="BR82">
        <f>'Raw Data'!BF82</f>
        <v>55</v>
      </c>
      <c r="BS82">
        <f>'Raw Data'!BG82</f>
        <v>30.9</v>
      </c>
      <c r="BT82">
        <f>'Raw Data'!BH82</f>
        <v>24.1</v>
      </c>
      <c r="BU82">
        <f>'Raw Data'!BI82</f>
        <v>44187</v>
      </c>
      <c r="BV82" t="str">
        <f>'Raw Data'!BJ82</f>
        <v>ASV_15+</v>
      </c>
      <c r="BW82">
        <f>'Raw Data'!BK82</f>
        <v>2.4459999999999998E-3</v>
      </c>
      <c r="BX82">
        <f>'Raw Data'!BL82</f>
        <v>5359</v>
      </c>
      <c r="BY82">
        <f>'Raw Data'!BM82</f>
        <v>7380</v>
      </c>
      <c r="BZ82" t="str">
        <f>'Raw Data'!BN82</f>
        <v>0471000300I</v>
      </c>
      <c r="CA82" t="str">
        <f>'Raw Data'!BO82</f>
        <v>CATOOSA</v>
      </c>
      <c r="CB82">
        <f>'Raw Data'!BP82</f>
        <v>1</v>
      </c>
      <c r="CC82">
        <f>'Raw Data'!BQ82</f>
        <v>300</v>
      </c>
      <c r="CD82">
        <f>'Raw Data'!BR82</f>
        <v>6</v>
      </c>
      <c r="CE82">
        <f>'Raw Data'!BS82</f>
        <v>1</v>
      </c>
      <c r="CF82">
        <f>'Raw Data'!BT82</f>
        <v>2</v>
      </c>
      <c r="CG82">
        <f>'Raw Data'!BU82</f>
        <v>1</v>
      </c>
      <c r="CH82">
        <f>'Raw Data'!BV82</f>
        <v>1</v>
      </c>
      <c r="CI82">
        <f>'Raw Data'!BW82</f>
        <v>2</v>
      </c>
      <c r="CJ82">
        <f>'Raw Data'!BX82</f>
        <v>0</v>
      </c>
      <c r="CK82">
        <f>'Raw Data'!BY82</f>
        <v>4</v>
      </c>
      <c r="CL82" t="str">
        <f>'Raw Data'!BZ82</f>
        <v>N</v>
      </c>
      <c r="CM82">
        <f t="shared" si="25"/>
        <v>0</v>
      </c>
      <c r="CN82">
        <f>'Raw Data'!CA82</f>
        <v>47</v>
      </c>
      <c r="CO82">
        <f>'Raw Data'!CB82</f>
        <v>3</v>
      </c>
      <c r="CP82">
        <f>'Raw Data'!CC82</f>
        <v>0</v>
      </c>
      <c r="CQ82" t="str">
        <f>'Raw Data'!CD82</f>
        <v>Urbanized Area</v>
      </c>
      <c r="CR82" t="str">
        <f>'Raw Data'!CE82</f>
        <v>Chattanooga</v>
      </c>
      <c r="CS82">
        <f>'Raw Data'!CF82</f>
        <v>15832</v>
      </c>
      <c r="CT82">
        <f>'Raw Data'!CG82</f>
        <v>55</v>
      </c>
      <c r="CU82">
        <f>'Raw Data'!CH82</f>
        <v>11654</v>
      </c>
      <c r="CV82" t="str">
        <f>'Raw Data'!CI82</f>
        <v xml:space="preserve"> </v>
      </c>
      <c r="CW82">
        <f>'Raw Data'!CJ82</f>
        <v>0</v>
      </c>
      <c r="CX82">
        <f>'Raw Data'!CK82</f>
        <v>7.9287999999999997E-2</v>
      </c>
      <c r="CY82">
        <f>'Raw Data'!CL82</f>
        <v>14</v>
      </c>
      <c r="CZ82" t="str">
        <f>'Raw Data'!CM82</f>
        <v>State Mainline</v>
      </c>
      <c r="DA82">
        <f>'Raw Data'!CN82</f>
        <v>11654</v>
      </c>
      <c r="DB82">
        <f>'Raw Data'!CO82</f>
        <v>61651</v>
      </c>
      <c r="DC82">
        <f>'Raw Data'!CP82</f>
        <v>9.8800000000000008</v>
      </c>
      <c r="DD82">
        <f>'Raw Data'!CQ82</f>
        <v>9.9589999999999996</v>
      </c>
      <c r="DE82">
        <f>'Raw Data'!CR82</f>
        <v>61651</v>
      </c>
      <c r="DF82">
        <f>'Raw Data'!CS82</f>
        <v>0</v>
      </c>
      <c r="DG82">
        <f>'Raw Data'!CT82</f>
        <v>418.77042799999998</v>
      </c>
      <c r="DH82">
        <f>'Raw Data'!CU82</f>
        <v>100</v>
      </c>
      <c r="DI82">
        <f>'Raw Data'!CV82</f>
        <v>7402</v>
      </c>
      <c r="DJ82">
        <f>'Raw Data'!CW82</f>
        <v>4.64E-3</v>
      </c>
      <c r="DK82">
        <f>'Raw Data'!CX82</f>
        <v>0</v>
      </c>
      <c r="DL82">
        <f>'Raw Data'!CY82</f>
        <v>2.4459999999999998E-3</v>
      </c>
      <c r="DM82">
        <f>'Raw Data'!CZ82</f>
        <v>91</v>
      </c>
      <c r="DN82" t="str">
        <f>'Raw Data'!DA82</f>
        <v>047-0049</v>
      </c>
      <c r="DO82" t="str">
        <f>'Raw Data'!DB82</f>
        <v>4U : Urban Minor Arterial</v>
      </c>
      <c r="DP82" t="str">
        <f>'Raw Data'!DC82</f>
        <v>34.948178, -85.145607</v>
      </c>
      <c r="DQ82">
        <f>'Raw Data'!DD82</f>
        <v>-85.145606999999998</v>
      </c>
      <c r="DR82">
        <f>'Raw Data'!DE82</f>
        <v>34.948177999999999</v>
      </c>
      <c r="DS82">
        <f>'Raw Data'!DF82</f>
        <v>34.948177999999999</v>
      </c>
      <c r="DT82">
        <f>'Raw Data'!DG82</f>
        <v>-85.145606999999998</v>
      </c>
      <c r="DU82">
        <f>'Raw Data'!DH82</f>
        <v>1.2033E-2</v>
      </c>
      <c r="DV82">
        <f>'Raw Data'!DI82</f>
        <v>2.4459999999999998E-3</v>
      </c>
      <c r="DW82">
        <f>'Raw Data'!DJ82</f>
        <v>20</v>
      </c>
      <c r="DX82" s="11">
        <f t="shared" si="26"/>
        <v>5963.333333333333</v>
      </c>
      <c r="DY82" s="5">
        <f t="shared" si="27"/>
        <v>5440</v>
      </c>
      <c r="DZ82" s="5">
        <f t="shared" si="20"/>
        <v>523.33333333333303</v>
      </c>
      <c r="EA82" s="5">
        <f t="shared" si="21"/>
        <v>9.6200980392156812E-2</v>
      </c>
      <c r="EB82" s="5">
        <f t="shared" si="22"/>
        <v>5701.6666666666661</v>
      </c>
      <c r="EC82">
        <f>'Raw Data'!DK82</f>
        <v>5670</v>
      </c>
      <c r="ED82">
        <f>'Raw Data'!DL82</f>
        <v>5.8</v>
      </c>
      <c r="EE82">
        <f>'Raw Data'!DM82</f>
        <v>6270</v>
      </c>
      <c r="EF82">
        <f>'Raw Data'!DN82</f>
        <v>5.8</v>
      </c>
      <c r="EG82">
        <f>'Raw Data'!DO82</f>
        <v>5950</v>
      </c>
      <c r="EH82">
        <f>'Raw Data'!DP82</f>
        <v>3.9</v>
      </c>
      <c r="EI82">
        <f>'Raw Data'!DQ82</f>
        <v>6000</v>
      </c>
      <c r="EJ82">
        <f>'Raw Data'!DR82</f>
        <v>4</v>
      </c>
      <c r="EK82">
        <f>'Raw Data'!DS82</f>
        <v>5750</v>
      </c>
      <c r="EL82">
        <f>'Raw Data'!DT82</f>
        <v>4.3</v>
      </c>
      <c r="EM82">
        <f>'Raw Data'!DU82</f>
        <v>5590</v>
      </c>
      <c r="EN82">
        <f>'Raw Data'!DV82</f>
        <v>4.3</v>
      </c>
      <c r="EO82">
        <f>'Raw Data'!DW82</f>
        <v>5210</v>
      </c>
      <c r="EP82">
        <f>'Raw Data'!DX82</f>
        <v>4.3</v>
      </c>
      <c r="EQ82">
        <f>'Raw Data'!DY82</f>
        <v>5210</v>
      </c>
      <c r="ER82">
        <f>'Raw Data'!DZ82</f>
        <v>4.3</v>
      </c>
      <c r="ES82">
        <f>'Raw Data'!EA82</f>
        <v>5280</v>
      </c>
      <c r="ET82">
        <f>'Raw Data'!EB82</f>
        <v>4</v>
      </c>
      <c r="EU82">
        <f>'Raw Data'!EC82</f>
        <v>5370</v>
      </c>
      <c r="EV82">
        <f>'Raw Data'!ED82</f>
        <v>4</v>
      </c>
      <c r="EW82">
        <f>'Raw Data'!EE82</f>
        <v>0</v>
      </c>
    </row>
    <row r="83" spans="1:153" x14ac:dyDescent="0.3">
      <c r="A83">
        <f>'Raw Data'!A83</f>
        <v>81</v>
      </c>
      <c r="B83" t="str">
        <f>'Raw Data'!B83</f>
        <v>Point</v>
      </c>
      <c r="C83">
        <f>'Raw Data'!C83</f>
        <v>374</v>
      </c>
      <c r="D83">
        <f>'Raw Data'!D83</f>
        <v>581</v>
      </c>
      <c r="E83" t="str">
        <f>'Raw Data'!E83</f>
        <v>Point</v>
      </c>
      <c r="F83">
        <f>'Raw Data'!F83</f>
        <v>6093388</v>
      </c>
      <c r="G83" t="str">
        <f>'Raw Data'!G83</f>
        <v>Gsp Post 00</v>
      </c>
      <c r="H83" s="3">
        <f>'Raw Data'!H83</f>
        <v>42759</v>
      </c>
      <c r="L83">
        <f t="shared" si="14"/>
        <v>0</v>
      </c>
      <c r="M83" s="5">
        <f t="shared" si="15"/>
        <v>42759</v>
      </c>
      <c r="N83" s="5">
        <f t="shared" si="23"/>
        <v>2017</v>
      </c>
      <c r="O83" s="5" t="str" cm="1">
        <f t="array" ref="O83">_xlfn.IFS(N83&lt;=2016,"before treatment",N83=2017,"unknown",N83&gt;2017,"after treatment")</f>
        <v>unknown</v>
      </c>
      <c r="P83" s="5">
        <f t="shared" si="16"/>
        <v>0</v>
      </c>
      <c r="Q83" s="5">
        <f t="shared" si="17"/>
        <v>0</v>
      </c>
      <c r="R83" t="str">
        <f>'Raw Data'!I83</f>
        <v>Catoosa</v>
      </c>
      <c r="S83" t="str">
        <f>'Raw Data'!J83</f>
        <v>State Route 3</v>
      </c>
      <c r="T83" t="str">
        <f>'Raw Data'!K83</f>
        <v>Victor Ln</v>
      </c>
      <c r="U83" t="str">
        <f>'Raw Data'!L83</f>
        <v>(O) No Injury</v>
      </c>
      <c r="V83">
        <f>'Raw Data'!M83</f>
        <v>0</v>
      </c>
      <c r="W83">
        <f>'Raw Data'!N83</f>
        <v>0</v>
      </c>
      <c r="X83">
        <f>'Raw Data'!O83</f>
        <v>0</v>
      </c>
      <c r="Y83" t="str">
        <f>'Raw Data'!P83</f>
        <v>Rear End</v>
      </c>
      <c r="Z83" t="str">
        <f>'Raw Data'!Q83</f>
        <v>On Roadway - Roadway Intersection</v>
      </c>
      <c r="AA83" t="str">
        <f>'Raw Data'!R83</f>
        <v>["Motor Vehicle in Motion","Motor Vehicle in Motion"]</v>
      </c>
      <c r="AB83" t="str">
        <f>'Raw Data'!S83</f>
        <v>["Motor Vehicle in Motion","Motor Vehicle in Motion"]</v>
      </c>
      <c r="AC83" t="str">
        <f>'Raw Data'!T83</f>
        <v>["Following Too Close","No Contributing Factors"]</v>
      </c>
      <c r="AD83">
        <f>'Raw Data'!U83</f>
        <v>2</v>
      </c>
      <c r="AE83" s="5" t="str">
        <f t="shared" si="24"/>
        <v>No</v>
      </c>
      <c r="AF83" t="str">
        <f>'Raw Data'!V83</f>
        <v>["Stopped","Stopped"]</v>
      </c>
      <c r="AG83" s="5">
        <f t="shared" si="18"/>
        <v>0</v>
      </c>
      <c r="AH83" t="str">
        <f>'Raw Data'!W83</f>
        <v>["South","South"]</v>
      </c>
      <c r="AI83" t="str">
        <f>'Raw Data'!X83</f>
        <v>Daylight</v>
      </c>
      <c r="AJ83" t="str">
        <f>'Raw Data'!Y83</f>
        <v>Dry</v>
      </c>
      <c r="AK83">
        <f>'Raw Data'!Z83</f>
        <v>0</v>
      </c>
      <c r="AL83" t="str">
        <f>'Raw Data'!AA83</f>
        <v>["Lap and Shoulder Belt Used","Lap and Shoulder Belt Used","Lap and Shoulder Belt Used","Lap and Shoulder Belt Used","Lap and Shoulder Belt Used"]</v>
      </c>
      <c r="AM83" s="5">
        <f t="shared" si="19"/>
        <v>0</v>
      </c>
      <c r="AN83" t="str">
        <f>'Raw Data'!AB83</f>
        <v>["Pickup Truck","Sports Utility Vehicle (SUV)"]</v>
      </c>
      <c r="AO83" t="str">
        <f>'Raw Data'!AC83</f>
        <v>0471000300I</v>
      </c>
      <c r="AP83">
        <f>'Raw Data'!AD83</f>
        <v>9.8829659999999997</v>
      </c>
      <c r="AQ83">
        <f>'Raw Data'!AE83</f>
        <v>34.957009999999997</v>
      </c>
      <c r="AR83">
        <f>'Raw Data'!AF83</f>
        <v>-85.154927999999998</v>
      </c>
      <c r="AS83">
        <f>'Raw Data'!AG83</f>
        <v>20</v>
      </c>
      <c r="AT83">
        <f>'Raw Data'!AH83</f>
        <v>7</v>
      </c>
      <c r="AU83">
        <f>'Raw Data'!AI83</f>
        <v>422</v>
      </c>
      <c r="AV83" t="str">
        <f>'Raw Data'!AJ83</f>
        <v>D6_0003_00_I</v>
      </c>
      <c r="AW83">
        <f>'Raw Data'!AK83</f>
        <v>50</v>
      </c>
      <c r="AX83">
        <f>'Raw Data'!AL83</f>
        <v>53</v>
      </c>
      <c r="AY83" t="str">
        <f>'Raw Data'!AM83</f>
        <v>simple</v>
      </c>
      <c r="AZ83">
        <f>'Raw Data'!AN83</f>
        <v>306.60000000000002</v>
      </c>
      <c r="BA83">
        <f>'Raw Data'!AO83</f>
        <v>148.6</v>
      </c>
      <c r="BB83">
        <f>'Raw Data'!AP83</f>
        <v>796.1</v>
      </c>
      <c r="BC83">
        <f>'Raw Data'!AQ83</f>
        <v>-85.154630999999995</v>
      </c>
      <c r="BD83">
        <f>'Raw Data'!AR83</f>
        <v>34.956136999999998</v>
      </c>
      <c r="BE83">
        <f>'Raw Data'!AS83</f>
        <v>-85.156333000000004</v>
      </c>
      <c r="BF83">
        <f>'Raw Data'!AT83</f>
        <v>34.95702</v>
      </c>
      <c r="BG83" t="str">
        <f>'Raw Data'!AU83</f>
        <v>0471000300I</v>
      </c>
      <c r="BH83">
        <f>'Raw Data'!AV83</f>
        <v>1</v>
      </c>
      <c r="BI83">
        <f>'Raw Data'!AW83</f>
        <v>47</v>
      </c>
      <c r="BJ83">
        <f>'Raw Data'!AX83</f>
        <v>3</v>
      </c>
      <c r="BK83">
        <f>'Raw Data'!AY83</f>
        <v>0</v>
      </c>
      <c r="BL83">
        <f>'Raw Data'!AZ83</f>
        <v>55</v>
      </c>
      <c r="BM83">
        <f>'Raw Data'!BA83</f>
        <v>18.71</v>
      </c>
      <c r="BN83">
        <f>'Raw Data'!BB83</f>
        <v>18.36</v>
      </c>
      <c r="BO83">
        <f>'Raw Data'!BC83</f>
        <v>912.4</v>
      </c>
      <c r="BP83">
        <f>'Raw Data'!BD83</f>
        <v>920.9</v>
      </c>
      <c r="BQ83">
        <f>'Raw Data'!BE83</f>
        <v>908.1</v>
      </c>
      <c r="BR83">
        <f>'Raw Data'!BF83</f>
        <v>55</v>
      </c>
      <c r="BS83">
        <f>'Raw Data'!BG83</f>
        <v>30.9</v>
      </c>
      <c r="BT83">
        <f>'Raw Data'!BH83</f>
        <v>24.1</v>
      </c>
      <c r="BU83">
        <f>'Raw Data'!BI83</f>
        <v>44187</v>
      </c>
      <c r="BV83" t="str">
        <f>'Raw Data'!BJ83</f>
        <v>ASV_15+</v>
      </c>
      <c r="BW83">
        <f>'Raw Data'!BK83</f>
        <v>2.4459999999999998E-3</v>
      </c>
      <c r="BX83">
        <f>'Raw Data'!BL83</f>
        <v>5359</v>
      </c>
      <c r="BY83">
        <f>'Raw Data'!BM83</f>
        <v>7380</v>
      </c>
      <c r="BZ83" t="str">
        <f>'Raw Data'!BN83</f>
        <v>0471000300I</v>
      </c>
      <c r="CA83" t="str">
        <f>'Raw Data'!BO83</f>
        <v>CATOOSA</v>
      </c>
      <c r="CB83">
        <f>'Raw Data'!BP83</f>
        <v>1</v>
      </c>
      <c r="CC83">
        <f>'Raw Data'!BQ83</f>
        <v>300</v>
      </c>
      <c r="CD83">
        <f>'Raw Data'!BR83</f>
        <v>6</v>
      </c>
      <c r="CE83">
        <f>'Raw Data'!BS83</f>
        <v>1</v>
      </c>
      <c r="CF83">
        <f>'Raw Data'!BT83</f>
        <v>2</v>
      </c>
      <c r="CG83">
        <f>'Raw Data'!BU83</f>
        <v>1</v>
      </c>
      <c r="CH83">
        <f>'Raw Data'!BV83</f>
        <v>1</v>
      </c>
      <c r="CI83">
        <f>'Raw Data'!BW83</f>
        <v>2</v>
      </c>
      <c r="CJ83">
        <f>'Raw Data'!BX83</f>
        <v>0</v>
      </c>
      <c r="CK83">
        <f>'Raw Data'!BY83</f>
        <v>4</v>
      </c>
      <c r="CL83" t="str">
        <f>'Raw Data'!BZ83</f>
        <v>N</v>
      </c>
      <c r="CM83">
        <f t="shared" si="25"/>
        <v>0</v>
      </c>
      <c r="CN83">
        <f>'Raw Data'!CA83</f>
        <v>47</v>
      </c>
      <c r="CO83">
        <f>'Raw Data'!CB83</f>
        <v>3</v>
      </c>
      <c r="CP83">
        <f>'Raw Data'!CC83</f>
        <v>0</v>
      </c>
      <c r="CQ83" t="str">
        <f>'Raw Data'!CD83</f>
        <v>Urbanized Area</v>
      </c>
      <c r="CR83" t="str">
        <f>'Raw Data'!CE83</f>
        <v>Chattanooga</v>
      </c>
      <c r="CS83">
        <f>'Raw Data'!CF83</f>
        <v>15832</v>
      </c>
      <c r="CT83">
        <f>'Raw Data'!CG83</f>
        <v>55</v>
      </c>
      <c r="CU83">
        <f>'Raw Data'!CH83</f>
        <v>11654</v>
      </c>
      <c r="CV83" t="str">
        <f>'Raw Data'!CI83</f>
        <v xml:space="preserve"> </v>
      </c>
      <c r="CW83">
        <f>'Raw Data'!CJ83</f>
        <v>0</v>
      </c>
      <c r="CX83">
        <f>'Raw Data'!CK83</f>
        <v>7.9287999999999997E-2</v>
      </c>
      <c r="CY83">
        <f>'Raw Data'!CL83</f>
        <v>14</v>
      </c>
      <c r="CZ83" t="str">
        <f>'Raw Data'!CM83</f>
        <v>State Mainline</v>
      </c>
      <c r="DA83">
        <f>'Raw Data'!CN83</f>
        <v>11654</v>
      </c>
      <c r="DB83">
        <f>'Raw Data'!CO83</f>
        <v>61651</v>
      </c>
      <c r="DC83">
        <f>'Raw Data'!CP83</f>
        <v>9.8800000000000008</v>
      </c>
      <c r="DD83">
        <f>'Raw Data'!CQ83</f>
        <v>9.9589999999999996</v>
      </c>
      <c r="DE83">
        <f>'Raw Data'!CR83</f>
        <v>61651</v>
      </c>
      <c r="DF83">
        <f>'Raw Data'!CS83</f>
        <v>0</v>
      </c>
      <c r="DG83">
        <f>'Raw Data'!CT83</f>
        <v>418.77042799999998</v>
      </c>
      <c r="DH83">
        <f>'Raw Data'!CU83</f>
        <v>100</v>
      </c>
      <c r="DI83">
        <f>'Raw Data'!CV83</f>
        <v>7402</v>
      </c>
      <c r="DJ83">
        <f>'Raw Data'!CW83</f>
        <v>4.64E-3</v>
      </c>
      <c r="DK83">
        <f>'Raw Data'!CX83</f>
        <v>0</v>
      </c>
      <c r="DL83">
        <f>'Raw Data'!CY83</f>
        <v>2.4459999999999998E-3</v>
      </c>
      <c r="DM83">
        <f>'Raw Data'!CZ83</f>
        <v>91</v>
      </c>
      <c r="DN83" t="str">
        <f>'Raw Data'!DA83</f>
        <v>047-0049</v>
      </c>
      <c r="DO83" t="str">
        <f>'Raw Data'!DB83</f>
        <v>4U : Urban Minor Arterial</v>
      </c>
      <c r="DP83" t="str">
        <f>'Raw Data'!DC83</f>
        <v>34.948178, -85.145607</v>
      </c>
      <c r="DQ83">
        <f>'Raw Data'!DD83</f>
        <v>-85.145606999999998</v>
      </c>
      <c r="DR83">
        <f>'Raw Data'!DE83</f>
        <v>34.948177999999999</v>
      </c>
      <c r="DS83">
        <f>'Raw Data'!DF83</f>
        <v>34.948177999999999</v>
      </c>
      <c r="DT83">
        <f>'Raw Data'!DG83</f>
        <v>-85.145606999999998</v>
      </c>
      <c r="DU83">
        <f>'Raw Data'!DH83</f>
        <v>1.2033E-2</v>
      </c>
      <c r="DV83">
        <f>'Raw Data'!DI83</f>
        <v>2.4459999999999998E-3</v>
      </c>
      <c r="DW83">
        <f>'Raw Data'!DJ83</f>
        <v>20</v>
      </c>
      <c r="DX83" s="11">
        <f t="shared" si="26"/>
        <v>5963.333333333333</v>
      </c>
      <c r="DY83" s="5">
        <f t="shared" si="27"/>
        <v>5440</v>
      </c>
      <c r="DZ83" s="5">
        <f t="shared" si="20"/>
        <v>523.33333333333303</v>
      </c>
      <c r="EA83" s="5">
        <f t="shared" si="21"/>
        <v>9.6200980392156812E-2</v>
      </c>
      <c r="EB83" s="5">
        <f t="shared" si="22"/>
        <v>5701.6666666666661</v>
      </c>
      <c r="EC83">
        <f>'Raw Data'!DK83</f>
        <v>5670</v>
      </c>
      <c r="ED83">
        <f>'Raw Data'!DL83</f>
        <v>5.8</v>
      </c>
      <c r="EE83">
        <f>'Raw Data'!DM83</f>
        <v>6270</v>
      </c>
      <c r="EF83">
        <f>'Raw Data'!DN83</f>
        <v>5.8</v>
      </c>
      <c r="EG83">
        <f>'Raw Data'!DO83</f>
        <v>5950</v>
      </c>
      <c r="EH83">
        <f>'Raw Data'!DP83</f>
        <v>3.9</v>
      </c>
      <c r="EI83">
        <f>'Raw Data'!DQ83</f>
        <v>6000</v>
      </c>
      <c r="EJ83">
        <f>'Raw Data'!DR83</f>
        <v>4</v>
      </c>
      <c r="EK83">
        <f>'Raw Data'!DS83</f>
        <v>5750</v>
      </c>
      <c r="EL83">
        <f>'Raw Data'!DT83</f>
        <v>4.3</v>
      </c>
      <c r="EM83">
        <f>'Raw Data'!DU83</f>
        <v>5590</v>
      </c>
      <c r="EN83">
        <f>'Raw Data'!DV83</f>
        <v>4.3</v>
      </c>
      <c r="EO83">
        <f>'Raw Data'!DW83</f>
        <v>5210</v>
      </c>
      <c r="EP83">
        <f>'Raw Data'!DX83</f>
        <v>4.3</v>
      </c>
      <c r="EQ83">
        <f>'Raw Data'!DY83</f>
        <v>5210</v>
      </c>
      <c r="ER83">
        <f>'Raw Data'!DZ83</f>
        <v>4.3</v>
      </c>
      <c r="ES83">
        <f>'Raw Data'!EA83</f>
        <v>5280</v>
      </c>
      <c r="ET83">
        <f>'Raw Data'!EB83</f>
        <v>4</v>
      </c>
      <c r="EU83">
        <f>'Raw Data'!EC83</f>
        <v>5370</v>
      </c>
      <c r="EV83">
        <f>'Raw Data'!ED83</f>
        <v>4</v>
      </c>
      <c r="EW83">
        <f>'Raw Data'!EE83</f>
        <v>0</v>
      </c>
    </row>
    <row r="84" spans="1:153" x14ac:dyDescent="0.3">
      <c r="A84">
        <f>'Raw Data'!A84</f>
        <v>82</v>
      </c>
      <c r="B84" t="str">
        <f>'Raw Data'!B84</f>
        <v>Point</v>
      </c>
      <c r="C84">
        <f>'Raw Data'!C84</f>
        <v>513</v>
      </c>
      <c r="D84">
        <f>'Raw Data'!D84</f>
        <v>717</v>
      </c>
      <c r="E84" t="str">
        <f>'Raw Data'!E84</f>
        <v>Point</v>
      </c>
      <c r="F84">
        <f>'Raw Data'!F84</f>
        <v>5263431</v>
      </c>
      <c r="G84" t="str">
        <f>'Raw Data'!G84</f>
        <v>Gsp Post 00</v>
      </c>
      <c r="H84" s="3">
        <f>'Raw Data'!H84</f>
        <v>42102</v>
      </c>
      <c r="L84">
        <f t="shared" si="14"/>
        <v>0</v>
      </c>
      <c r="M84" s="5">
        <f t="shared" si="15"/>
        <v>42102</v>
      </c>
      <c r="N84" s="5">
        <f t="shared" si="23"/>
        <v>2015</v>
      </c>
      <c r="O84" s="5" t="str" cm="1">
        <f t="array" ref="O84">_xlfn.IFS(N84&lt;=2016,"before treatment",N84=2017,"unknown",N84&gt;2017,"after treatment")</f>
        <v>before treatment</v>
      </c>
      <c r="P84" s="5">
        <f t="shared" si="16"/>
        <v>1</v>
      </c>
      <c r="Q84" s="5">
        <f t="shared" si="17"/>
        <v>0</v>
      </c>
      <c r="R84" t="str">
        <f>'Raw Data'!I84</f>
        <v>Catoosa</v>
      </c>
      <c r="S84" t="str">
        <f>'Raw Data'!J84</f>
        <v>State Route 3</v>
      </c>
      <c r="T84" t="str">
        <f>'Raw Data'!K84</f>
        <v>(none)</v>
      </c>
      <c r="U84" t="str">
        <f>'Raw Data'!L84</f>
        <v>(O) No Injury</v>
      </c>
      <c r="V84">
        <f>'Raw Data'!M84</f>
        <v>0</v>
      </c>
      <c r="W84">
        <f>'Raw Data'!N84</f>
        <v>0</v>
      </c>
      <c r="X84">
        <f>'Raw Data'!O84</f>
        <v>0</v>
      </c>
      <c r="Y84" t="str">
        <f>'Raw Data'!P84</f>
        <v>Not a Collision with Motor Vehicle</v>
      </c>
      <c r="Z84" t="str">
        <f>'Raw Data'!Q84</f>
        <v>On Shoulder</v>
      </c>
      <c r="AA84" t="str">
        <f>'Raw Data'!R84</f>
        <v>Over Turn</v>
      </c>
      <c r="AB84" t="str">
        <f>'Raw Data'!S84</f>
        <v>Over Turn</v>
      </c>
      <c r="AC84" t="str">
        <f>'Raw Data'!T84</f>
        <v>Changed Lanes Improperly</v>
      </c>
      <c r="AD84">
        <f>'Raw Data'!U84</f>
        <v>1</v>
      </c>
      <c r="AE84" s="5" t="str">
        <f t="shared" si="24"/>
        <v>Yes</v>
      </c>
      <c r="AF84" t="str">
        <f>'Raw Data'!V84</f>
        <v>Negotiating a Curve</v>
      </c>
      <c r="AG84" s="5">
        <f t="shared" si="18"/>
        <v>0</v>
      </c>
      <c r="AH84" t="str">
        <f>'Raw Data'!W84</f>
        <v>South</v>
      </c>
      <c r="AI84" t="str">
        <f>'Raw Data'!X84</f>
        <v>Daylight</v>
      </c>
      <c r="AJ84" t="str">
        <f>'Raw Data'!Y84</f>
        <v>Wet</v>
      </c>
      <c r="AK84">
        <f>'Raw Data'!Z84</f>
        <v>43</v>
      </c>
      <c r="AL84" t="str">
        <f>'Raw Data'!AA84</f>
        <v>Lap and Shoulder Belt Used</v>
      </c>
      <c r="AM84" s="5">
        <f t="shared" si="19"/>
        <v>0</v>
      </c>
      <c r="AN84" t="str">
        <f>'Raw Data'!AB84</f>
        <v>Pickup Truck</v>
      </c>
      <c r="AO84" t="str">
        <f>'Raw Data'!AC84</f>
        <v>0471000300I</v>
      </c>
      <c r="AP84">
        <f>'Raw Data'!AD84</f>
        <v>9.9621849999999998</v>
      </c>
      <c r="AQ84">
        <f>'Raw Data'!AE84</f>
        <v>34.957065</v>
      </c>
      <c r="AR84">
        <f>'Raw Data'!AF84</f>
        <v>-85.156222999999997</v>
      </c>
      <c r="AS84">
        <f>'Raw Data'!AG84</f>
        <v>20</v>
      </c>
      <c r="AT84">
        <f>'Raw Data'!AH84</f>
        <v>7</v>
      </c>
      <c r="AU84">
        <f>'Raw Data'!AI84</f>
        <v>422</v>
      </c>
      <c r="AV84" t="str">
        <f>'Raw Data'!AJ84</f>
        <v>D6_0003_00_I</v>
      </c>
      <c r="AW84">
        <f>'Raw Data'!AK84</f>
        <v>50</v>
      </c>
      <c r="AX84">
        <f>'Raw Data'!AL84</f>
        <v>53</v>
      </c>
      <c r="AY84" t="str">
        <f>'Raw Data'!AM84</f>
        <v>simple</v>
      </c>
      <c r="AZ84">
        <f>'Raw Data'!AN84</f>
        <v>306.60000000000002</v>
      </c>
      <c r="BA84">
        <f>'Raw Data'!AO84</f>
        <v>148.6</v>
      </c>
      <c r="BB84">
        <f>'Raw Data'!AP84</f>
        <v>796.1</v>
      </c>
      <c r="BC84">
        <f>'Raw Data'!AQ84</f>
        <v>-85.154630999999995</v>
      </c>
      <c r="BD84">
        <f>'Raw Data'!AR84</f>
        <v>34.956136999999998</v>
      </c>
      <c r="BE84">
        <f>'Raw Data'!AS84</f>
        <v>-85.156333000000004</v>
      </c>
      <c r="BF84">
        <f>'Raw Data'!AT84</f>
        <v>34.95702</v>
      </c>
      <c r="BG84" t="str">
        <f>'Raw Data'!AU84</f>
        <v>0471000300I</v>
      </c>
      <c r="BH84">
        <f>'Raw Data'!AV84</f>
        <v>1</v>
      </c>
      <c r="BI84">
        <f>'Raw Data'!AW84</f>
        <v>47</v>
      </c>
      <c r="BJ84">
        <f>'Raw Data'!AX84</f>
        <v>3</v>
      </c>
      <c r="BK84">
        <f>'Raw Data'!AY84</f>
        <v>0</v>
      </c>
      <c r="BL84">
        <f>'Raw Data'!AZ84</f>
        <v>55</v>
      </c>
      <c r="BM84">
        <f>'Raw Data'!BA84</f>
        <v>18.71</v>
      </c>
      <c r="BN84">
        <f>'Raw Data'!BB84</f>
        <v>18.36</v>
      </c>
      <c r="BO84">
        <f>'Raw Data'!BC84</f>
        <v>912.4</v>
      </c>
      <c r="BP84">
        <f>'Raw Data'!BD84</f>
        <v>920.9</v>
      </c>
      <c r="BQ84">
        <f>'Raw Data'!BE84</f>
        <v>908.1</v>
      </c>
      <c r="BR84">
        <f>'Raw Data'!BF84</f>
        <v>55</v>
      </c>
      <c r="BS84">
        <f>'Raw Data'!BG84</f>
        <v>30.9</v>
      </c>
      <c r="BT84">
        <f>'Raw Data'!BH84</f>
        <v>24.1</v>
      </c>
      <c r="BU84">
        <f>'Raw Data'!BI84</f>
        <v>44187</v>
      </c>
      <c r="BV84" t="str">
        <f>'Raw Data'!BJ84</f>
        <v>ASV_15+</v>
      </c>
      <c r="BW84">
        <f>'Raw Data'!BK84</f>
        <v>2.4459999999999998E-3</v>
      </c>
      <c r="BX84">
        <f>'Raw Data'!BL84</f>
        <v>5359</v>
      </c>
      <c r="BY84">
        <f>'Raw Data'!BM84</f>
        <v>7380</v>
      </c>
      <c r="BZ84" t="str">
        <f>'Raw Data'!BN84</f>
        <v>0471000300I</v>
      </c>
      <c r="CA84" t="str">
        <f>'Raw Data'!BO84</f>
        <v>CATOOSA</v>
      </c>
      <c r="CB84">
        <f>'Raw Data'!BP84</f>
        <v>1</v>
      </c>
      <c r="CC84">
        <f>'Raw Data'!BQ84</f>
        <v>300</v>
      </c>
      <c r="CD84">
        <f>'Raw Data'!BR84</f>
        <v>6</v>
      </c>
      <c r="CE84">
        <f>'Raw Data'!BS84</f>
        <v>1</v>
      </c>
      <c r="CF84">
        <f>'Raw Data'!BT84</f>
        <v>2</v>
      </c>
      <c r="CG84">
        <f>'Raw Data'!BU84</f>
        <v>1</v>
      </c>
      <c r="CH84">
        <f>'Raw Data'!BV84</f>
        <v>1</v>
      </c>
      <c r="CI84">
        <f>'Raw Data'!BW84</f>
        <v>2</v>
      </c>
      <c r="CJ84">
        <f>'Raw Data'!BX84</f>
        <v>0</v>
      </c>
      <c r="CK84">
        <f>'Raw Data'!BY84</f>
        <v>4</v>
      </c>
      <c r="CL84" t="str">
        <f>'Raw Data'!BZ84</f>
        <v>N</v>
      </c>
      <c r="CM84">
        <f t="shared" si="25"/>
        <v>0</v>
      </c>
      <c r="CN84">
        <f>'Raw Data'!CA84</f>
        <v>47</v>
      </c>
      <c r="CO84">
        <f>'Raw Data'!CB84</f>
        <v>3</v>
      </c>
      <c r="CP84">
        <f>'Raw Data'!CC84</f>
        <v>0</v>
      </c>
      <c r="CQ84" t="str">
        <f>'Raw Data'!CD84</f>
        <v>Urbanized Area</v>
      </c>
      <c r="CR84" t="str">
        <f>'Raw Data'!CE84</f>
        <v>Chattanooga</v>
      </c>
      <c r="CS84">
        <f>'Raw Data'!CF84</f>
        <v>15832</v>
      </c>
      <c r="CT84">
        <f>'Raw Data'!CG84</f>
        <v>55</v>
      </c>
      <c r="CU84">
        <f>'Raw Data'!CH84</f>
        <v>11654</v>
      </c>
      <c r="CV84" t="str">
        <f>'Raw Data'!CI84</f>
        <v xml:space="preserve"> </v>
      </c>
      <c r="CW84">
        <f>'Raw Data'!CJ84</f>
        <v>0</v>
      </c>
      <c r="CX84">
        <f>'Raw Data'!CK84</f>
        <v>7.9287999999999997E-2</v>
      </c>
      <c r="CY84">
        <f>'Raw Data'!CL84</f>
        <v>14</v>
      </c>
      <c r="CZ84" t="str">
        <f>'Raw Data'!CM84</f>
        <v>State Mainline</v>
      </c>
      <c r="DA84">
        <f>'Raw Data'!CN84</f>
        <v>11654</v>
      </c>
      <c r="DB84">
        <f>'Raw Data'!CO84</f>
        <v>61651</v>
      </c>
      <c r="DC84">
        <f>'Raw Data'!CP84</f>
        <v>9.8800000000000008</v>
      </c>
      <c r="DD84">
        <f>'Raw Data'!CQ84</f>
        <v>9.9589999999999996</v>
      </c>
      <c r="DE84">
        <f>'Raw Data'!CR84</f>
        <v>61651</v>
      </c>
      <c r="DF84">
        <f>'Raw Data'!CS84</f>
        <v>0</v>
      </c>
      <c r="DG84">
        <f>'Raw Data'!CT84</f>
        <v>418.77042799999998</v>
      </c>
      <c r="DH84">
        <f>'Raw Data'!CU84</f>
        <v>100</v>
      </c>
      <c r="DI84">
        <f>'Raw Data'!CV84</f>
        <v>7402</v>
      </c>
      <c r="DJ84">
        <f>'Raw Data'!CW84</f>
        <v>4.64E-3</v>
      </c>
      <c r="DK84">
        <f>'Raw Data'!CX84</f>
        <v>0</v>
      </c>
      <c r="DL84">
        <f>'Raw Data'!CY84</f>
        <v>2.4459999999999998E-3</v>
      </c>
      <c r="DM84">
        <f>'Raw Data'!CZ84</f>
        <v>91</v>
      </c>
      <c r="DN84" t="str">
        <f>'Raw Data'!DA84</f>
        <v>047-0049</v>
      </c>
      <c r="DO84" t="str">
        <f>'Raw Data'!DB84</f>
        <v>4U : Urban Minor Arterial</v>
      </c>
      <c r="DP84" t="str">
        <f>'Raw Data'!DC84</f>
        <v>34.948178, -85.145607</v>
      </c>
      <c r="DQ84">
        <f>'Raw Data'!DD84</f>
        <v>-85.145606999999998</v>
      </c>
      <c r="DR84">
        <f>'Raw Data'!DE84</f>
        <v>34.948177999999999</v>
      </c>
      <c r="DS84">
        <f>'Raw Data'!DF84</f>
        <v>34.948177999999999</v>
      </c>
      <c r="DT84">
        <f>'Raw Data'!DG84</f>
        <v>-85.145606999999998</v>
      </c>
      <c r="DU84">
        <f>'Raw Data'!DH84</f>
        <v>1.2033E-2</v>
      </c>
      <c r="DV84">
        <f>'Raw Data'!DI84</f>
        <v>2.4459999999999998E-3</v>
      </c>
      <c r="DW84">
        <f>'Raw Data'!DJ84</f>
        <v>20</v>
      </c>
      <c r="DX84" s="11">
        <f t="shared" si="26"/>
        <v>5963.333333333333</v>
      </c>
      <c r="DY84" s="5">
        <f t="shared" si="27"/>
        <v>5440</v>
      </c>
      <c r="DZ84" s="5">
        <f t="shared" si="20"/>
        <v>523.33333333333303</v>
      </c>
      <c r="EA84" s="5">
        <f t="shared" si="21"/>
        <v>9.6200980392156812E-2</v>
      </c>
      <c r="EB84" s="5">
        <f t="shared" si="22"/>
        <v>5701.6666666666661</v>
      </c>
      <c r="EC84">
        <f>'Raw Data'!DK84</f>
        <v>5670</v>
      </c>
      <c r="ED84">
        <f>'Raw Data'!DL84</f>
        <v>5.8</v>
      </c>
      <c r="EE84">
        <f>'Raw Data'!DM84</f>
        <v>6270</v>
      </c>
      <c r="EF84">
        <f>'Raw Data'!DN84</f>
        <v>5.8</v>
      </c>
      <c r="EG84">
        <f>'Raw Data'!DO84</f>
        <v>5950</v>
      </c>
      <c r="EH84">
        <f>'Raw Data'!DP84</f>
        <v>3.9</v>
      </c>
      <c r="EI84">
        <f>'Raw Data'!DQ84</f>
        <v>6000</v>
      </c>
      <c r="EJ84">
        <f>'Raw Data'!DR84</f>
        <v>4</v>
      </c>
      <c r="EK84">
        <f>'Raw Data'!DS84</f>
        <v>5750</v>
      </c>
      <c r="EL84">
        <f>'Raw Data'!DT84</f>
        <v>4.3</v>
      </c>
      <c r="EM84">
        <f>'Raw Data'!DU84</f>
        <v>5590</v>
      </c>
      <c r="EN84">
        <f>'Raw Data'!DV84</f>
        <v>4.3</v>
      </c>
      <c r="EO84">
        <f>'Raw Data'!DW84</f>
        <v>5210</v>
      </c>
      <c r="EP84">
        <f>'Raw Data'!DX84</f>
        <v>4.3</v>
      </c>
      <c r="EQ84">
        <f>'Raw Data'!DY84</f>
        <v>5210</v>
      </c>
      <c r="ER84">
        <f>'Raw Data'!DZ84</f>
        <v>4.3</v>
      </c>
      <c r="ES84">
        <f>'Raw Data'!EA84</f>
        <v>5280</v>
      </c>
      <c r="ET84">
        <f>'Raw Data'!EB84</f>
        <v>4</v>
      </c>
      <c r="EU84">
        <f>'Raw Data'!EC84</f>
        <v>5370</v>
      </c>
      <c r="EV84">
        <f>'Raw Data'!ED84</f>
        <v>4</v>
      </c>
      <c r="EW84">
        <f>'Raw Data'!EE84</f>
        <v>0</v>
      </c>
    </row>
    <row r="85" spans="1:153" x14ac:dyDescent="0.3">
      <c r="A85">
        <f>'Raw Data'!A85</f>
        <v>83</v>
      </c>
      <c r="B85" t="str">
        <f>'Raw Data'!B85</f>
        <v>Point</v>
      </c>
      <c r="C85">
        <f>'Raw Data'!C85</f>
        <v>540</v>
      </c>
      <c r="D85">
        <f>'Raw Data'!D85</f>
        <v>697</v>
      </c>
      <c r="E85" t="str">
        <f>'Raw Data'!E85</f>
        <v>Point</v>
      </c>
      <c r="F85">
        <f>'Raw Data'!F85</f>
        <v>5352999</v>
      </c>
      <c r="G85" t="str">
        <f>'Raw Data'!G85</f>
        <v>Gsp Post 00</v>
      </c>
      <c r="H85" s="3">
        <f>'Raw Data'!H85</f>
        <v>42193</v>
      </c>
      <c r="L85">
        <f t="shared" si="14"/>
        <v>0</v>
      </c>
      <c r="M85" s="5">
        <f t="shared" si="15"/>
        <v>42193</v>
      </c>
      <c r="N85" s="5">
        <f t="shared" si="23"/>
        <v>2015</v>
      </c>
      <c r="O85" s="5" t="str" cm="1">
        <f t="array" ref="O85">_xlfn.IFS(N85&lt;=2016,"before treatment",N85=2017,"unknown",N85&gt;2017,"after treatment")</f>
        <v>before treatment</v>
      </c>
      <c r="P85" s="5">
        <f t="shared" si="16"/>
        <v>1</v>
      </c>
      <c r="Q85" s="5">
        <f t="shared" si="17"/>
        <v>0</v>
      </c>
      <c r="R85" t="str">
        <f>'Raw Data'!I85</f>
        <v>Catoosa</v>
      </c>
      <c r="S85" t="str">
        <f>'Raw Data'!J85</f>
        <v>State Route 3</v>
      </c>
      <c r="T85" t="str">
        <f>'Raw Data'!K85</f>
        <v>(none)</v>
      </c>
      <c r="U85" t="str">
        <f>'Raw Data'!L85</f>
        <v>(C) Possible Injury / Complaint</v>
      </c>
      <c r="V85">
        <f>'Raw Data'!M85</f>
        <v>0</v>
      </c>
      <c r="W85">
        <f>'Raw Data'!N85</f>
        <v>0</v>
      </c>
      <c r="X85">
        <f>'Raw Data'!O85</f>
        <v>0</v>
      </c>
      <c r="Y85" t="str">
        <f>'Raw Data'!P85</f>
        <v>Not a Collision with Motor Vehicle</v>
      </c>
      <c r="Z85" t="str">
        <f>'Raw Data'!Q85</f>
        <v>On Shoulder</v>
      </c>
      <c r="AA85" t="str">
        <f>'Raw Data'!R85</f>
        <v>Tree</v>
      </c>
      <c r="AB85" t="str">
        <f>'Raw Data'!S85</f>
        <v>Tree</v>
      </c>
      <c r="AC85" t="str">
        <f>'Raw Data'!T85</f>
        <v>Changed Lanes Improperly</v>
      </c>
      <c r="AD85">
        <f>'Raw Data'!U85</f>
        <v>1</v>
      </c>
      <c r="AE85" s="5" t="str">
        <f t="shared" si="24"/>
        <v>Yes</v>
      </c>
      <c r="AF85" t="str">
        <f>'Raw Data'!V85</f>
        <v>Negotiating a Curve</v>
      </c>
      <c r="AG85" s="5">
        <f t="shared" si="18"/>
        <v>0</v>
      </c>
      <c r="AH85" t="str">
        <f>'Raw Data'!W85</f>
        <v>South</v>
      </c>
      <c r="AI85" t="str">
        <f>'Raw Data'!X85</f>
        <v>Daylight</v>
      </c>
      <c r="AJ85" t="str">
        <f>'Raw Data'!Y85</f>
        <v>Dry</v>
      </c>
      <c r="AK85">
        <f>'Raw Data'!Z85</f>
        <v>59</v>
      </c>
      <c r="AL85" t="str">
        <f>'Raw Data'!AA85</f>
        <v>["Lap and Shoulder Belt Used","Lap and Shoulder Belt Used"]</v>
      </c>
      <c r="AM85" s="5">
        <f t="shared" si="19"/>
        <v>0</v>
      </c>
      <c r="AN85" t="str">
        <f>'Raw Data'!AB85</f>
        <v>Passenger Car</v>
      </c>
      <c r="AO85" t="str">
        <f>'Raw Data'!AC85</f>
        <v>0471000300I</v>
      </c>
      <c r="AP85">
        <f>'Raw Data'!AD85</f>
        <v>9.8360000000000003</v>
      </c>
      <c r="AQ85">
        <f>'Raw Data'!AE85</f>
        <v>34.956364999999998</v>
      </c>
      <c r="AR85">
        <f>'Raw Data'!AF85</f>
        <v>-85.154640000000001</v>
      </c>
      <c r="AS85">
        <f>'Raw Data'!AG85</f>
        <v>20</v>
      </c>
      <c r="AT85">
        <f>'Raw Data'!AH85</f>
        <v>7</v>
      </c>
      <c r="AU85">
        <f>'Raw Data'!AI85</f>
        <v>422</v>
      </c>
      <c r="AV85" t="str">
        <f>'Raw Data'!AJ85</f>
        <v>D6_0003_00_I</v>
      </c>
      <c r="AW85">
        <f>'Raw Data'!AK85</f>
        <v>50</v>
      </c>
      <c r="AX85">
        <f>'Raw Data'!AL85</f>
        <v>53</v>
      </c>
      <c r="AY85" t="str">
        <f>'Raw Data'!AM85</f>
        <v>simple</v>
      </c>
      <c r="AZ85">
        <f>'Raw Data'!AN85</f>
        <v>306.60000000000002</v>
      </c>
      <c r="BA85">
        <f>'Raw Data'!AO85</f>
        <v>148.6</v>
      </c>
      <c r="BB85">
        <f>'Raw Data'!AP85</f>
        <v>796.1</v>
      </c>
      <c r="BC85">
        <f>'Raw Data'!AQ85</f>
        <v>-85.154630999999995</v>
      </c>
      <c r="BD85">
        <f>'Raw Data'!AR85</f>
        <v>34.956136999999998</v>
      </c>
      <c r="BE85">
        <f>'Raw Data'!AS85</f>
        <v>-85.156333000000004</v>
      </c>
      <c r="BF85">
        <f>'Raw Data'!AT85</f>
        <v>34.95702</v>
      </c>
      <c r="BG85" t="str">
        <f>'Raw Data'!AU85</f>
        <v>0471000300I</v>
      </c>
      <c r="BH85">
        <f>'Raw Data'!AV85</f>
        <v>1</v>
      </c>
      <c r="BI85">
        <f>'Raw Data'!AW85</f>
        <v>47</v>
      </c>
      <c r="BJ85">
        <f>'Raw Data'!AX85</f>
        <v>3</v>
      </c>
      <c r="BK85">
        <f>'Raw Data'!AY85</f>
        <v>0</v>
      </c>
      <c r="BL85">
        <f>'Raw Data'!AZ85</f>
        <v>55</v>
      </c>
      <c r="BM85">
        <f>'Raw Data'!BA85</f>
        <v>18.71</v>
      </c>
      <c r="BN85">
        <f>'Raw Data'!BB85</f>
        <v>18.36</v>
      </c>
      <c r="BO85">
        <f>'Raw Data'!BC85</f>
        <v>912.4</v>
      </c>
      <c r="BP85">
        <f>'Raw Data'!BD85</f>
        <v>920.9</v>
      </c>
      <c r="BQ85">
        <f>'Raw Data'!BE85</f>
        <v>908.1</v>
      </c>
      <c r="BR85">
        <f>'Raw Data'!BF85</f>
        <v>55</v>
      </c>
      <c r="BS85">
        <f>'Raw Data'!BG85</f>
        <v>30.9</v>
      </c>
      <c r="BT85">
        <f>'Raw Data'!BH85</f>
        <v>24.1</v>
      </c>
      <c r="BU85">
        <f>'Raw Data'!BI85</f>
        <v>44187</v>
      </c>
      <c r="BV85" t="str">
        <f>'Raw Data'!BJ85</f>
        <v>ASV_15+</v>
      </c>
      <c r="BW85">
        <f>'Raw Data'!BK85</f>
        <v>2.4459999999999998E-3</v>
      </c>
      <c r="BX85">
        <f>'Raw Data'!BL85</f>
        <v>5359</v>
      </c>
      <c r="BY85">
        <f>'Raw Data'!BM85</f>
        <v>7380</v>
      </c>
      <c r="BZ85" t="str">
        <f>'Raw Data'!BN85</f>
        <v>0471000300I</v>
      </c>
      <c r="CA85" t="str">
        <f>'Raw Data'!BO85</f>
        <v>CATOOSA</v>
      </c>
      <c r="CB85">
        <f>'Raw Data'!BP85</f>
        <v>1</v>
      </c>
      <c r="CC85">
        <f>'Raw Data'!BQ85</f>
        <v>300</v>
      </c>
      <c r="CD85">
        <f>'Raw Data'!BR85</f>
        <v>6</v>
      </c>
      <c r="CE85">
        <f>'Raw Data'!BS85</f>
        <v>1</v>
      </c>
      <c r="CF85">
        <f>'Raw Data'!BT85</f>
        <v>2</v>
      </c>
      <c r="CG85">
        <f>'Raw Data'!BU85</f>
        <v>1</v>
      </c>
      <c r="CH85">
        <f>'Raw Data'!BV85</f>
        <v>1</v>
      </c>
      <c r="CI85">
        <f>'Raw Data'!BW85</f>
        <v>2</v>
      </c>
      <c r="CJ85">
        <f>'Raw Data'!BX85</f>
        <v>0</v>
      </c>
      <c r="CK85">
        <f>'Raw Data'!BY85</f>
        <v>4</v>
      </c>
      <c r="CL85" t="str">
        <f>'Raw Data'!BZ85</f>
        <v>N</v>
      </c>
      <c r="CM85">
        <f t="shared" si="25"/>
        <v>0</v>
      </c>
      <c r="CN85">
        <f>'Raw Data'!CA85</f>
        <v>47</v>
      </c>
      <c r="CO85">
        <f>'Raw Data'!CB85</f>
        <v>3</v>
      </c>
      <c r="CP85">
        <f>'Raw Data'!CC85</f>
        <v>0</v>
      </c>
      <c r="CQ85" t="str">
        <f>'Raw Data'!CD85</f>
        <v>Urbanized Area</v>
      </c>
      <c r="CR85" t="str">
        <f>'Raw Data'!CE85</f>
        <v>Chattanooga</v>
      </c>
      <c r="CS85">
        <f>'Raw Data'!CF85</f>
        <v>15832</v>
      </c>
      <c r="CT85">
        <f>'Raw Data'!CG85</f>
        <v>55</v>
      </c>
      <c r="CU85">
        <f>'Raw Data'!CH85</f>
        <v>11654</v>
      </c>
      <c r="CV85" t="str">
        <f>'Raw Data'!CI85</f>
        <v xml:space="preserve"> </v>
      </c>
      <c r="CW85">
        <f>'Raw Data'!CJ85</f>
        <v>0</v>
      </c>
      <c r="CX85">
        <f>'Raw Data'!CK85</f>
        <v>7.9287999999999997E-2</v>
      </c>
      <c r="CY85">
        <f>'Raw Data'!CL85</f>
        <v>14</v>
      </c>
      <c r="CZ85" t="str">
        <f>'Raw Data'!CM85</f>
        <v>State Mainline</v>
      </c>
      <c r="DA85">
        <f>'Raw Data'!CN85</f>
        <v>11654</v>
      </c>
      <c r="DB85">
        <f>'Raw Data'!CO85</f>
        <v>61651</v>
      </c>
      <c r="DC85">
        <f>'Raw Data'!CP85</f>
        <v>9.8800000000000008</v>
      </c>
      <c r="DD85">
        <f>'Raw Data'!CQ85</f>
        <v>9.9589999999999996</v>
      </c>
      <c r="DE85">
        <f>'Raw Data'!CR85</f>
        <v>61651</v>
      </c>
      <c r="DF85">
        <f>'Raw Data'!CS85</f>
        <v>0</v>
      </c>
      <c r="DG85">
        <f>'Raw Data'!CT85</f>
        <v>418.77042799999998</v>
      </c>
      <c r="DH85">
        <f>'Raw Data'!CU85</f>
        <v>100</v>
      </c>
      <c r="DI85">
        <f>'Raw Data'!CV85</f>
        <v>7402</v>
      </c>
      <c r="DJ85">
        <f>'Raw Data'!CW85</f>
        <v>4.64E-3</v>
      </c>
      <c r="DK85">
        <f>'Raw Data'!CX85</f>
        <v>0</v>
      </c>
      <c r="DL85">
        <f>'Raw Data'!CY85</f>
        <v>2.4459999999999998E-3</v>
      </c>
      <c r="DM85">
        <f>'Raw Data'!CZ85</f>
        <v>91</v>
      </c>
      <c r="DN85" t="str">
        <f>'Raw Data'!DA85</f>
        <v>047-0049</v>
      </c>
      <c r="DO85" t="str">
        <f>'Raw Data'!DB85</f>
        <v>4U : Urban Minor Arterial</v>
      </c>
      <c r="DP85" t="str">
        <f>'Raw Data'!DC85</f>
        <v>34.948178, -85.145607</v>
      </c>
      <c r="DQ85">
        <f>'Raw Data'!DD85</f>
        <v>-85.145606999999998</v>
      </c>
      <c r="DR85">
        <f>'Raw Data'!DE85</f>
        <v>34.948177999999999</v>
      </c>
      <c r="DS85">
        <f>'Raw Data'!DF85</f>
        <v>34.948177999999999</v>
      </c>
      <c r="DT85">
        <f>'Raw Data'!DG85</f>
        <v>-85.145606999999998</v>
      </c>
      <c r="DU85">
        <f>'Raw Data'!DH85</f>
        <v>1.2033E-2</v>
      </c>
      <c r="DV85">
        <f>'Raw Data'!DI85</f>
        <v>2.4459999999999998E-3</v>
      </c>
      <c r="DW85">
        <f>'Raw Data'!DJ85</f>
        <v>20</v>
      </c>
      <c r="DX85" s="11">
        <f t="shared" si="26"/>
        <v>5963.333333333333</v>
      </c>
      <c r="DY85" s="5">
        <f t="shared" si="27"/>
        <v>5440</v>
      </c>
      <c r="DZ85" s="5">
        <f t="shared" si="20"/>
        <v>523.33333333333303</v>
      </c>
      <c r="EA85" s="5">
        <f t="shared" si="21"/>
        <v>9.6200980392156812E-2</v>
      </c>
      <c r="EB85" s="5">
        <f t="shared" si="22"/>
        <v>5701.6666666666661</v>
      </c>
      <c r="EC85">
        <f>'Raw Data'!DK85</f>
        <v>5670</v>
      </c>
      <c r="ED85">
        <f>'Raw Data'!DL85</f>
        <v>5.8</v>
      </c>
      <c r="EE85">
        <f>'Raw Data'!DM85</f>
        <v>6270</v>
      </c>
      <c r="EF85">
        <f>'Raw Data'!DN85</f>
        <v>5.8</v>
      </c>
      <c r="EG85">
        <f>'Raw Data'!DO85</f>
        <v>5950</v>
      </c>
      <c r="EH85">
        <f>'Raw Data'!DP85</f>
        <v>3.9</v>
      </c>
      <c r="EI85">
        <f>'Raw Data'!DQ85</f>
        <v>6000</v>
      </c>
      <c r="EJ85">
        <f>'Raw Data'!DR85</f>
        <v>4</v>
      </c>
      <c r="EK85">
        <f>'Raw Data'!DS85</f>
        <v>5750</v>
      </c>
      <c r="EL85">
        <f>'Raw Data'!DT85</f>
        <v>4.3</v>
      </c>
      <c r="EM85">
        <f>'Raw Data'!DU85</f>
        <v>5590</v>
      </c>
      <c r="EN85">
        <f>'Raw Data'!DV85</f>
        <v>4.3</v>
      </c>
      <c r="EO85">
        <f>'Raw Data'!DW85</f>
        <v>5210</v>
      </c>
      <c r="EP85">
        <f>'Raw Data'!DX85</f>
        <v>4.3</v>
      </c>
      <c r="EQ85">
        <f>'Raw Data'!DY85</f>
        <v>5210</v>
      </c>
      <c r="ER85">
        <f>'Raw Data'!DZ85</f>
        <v>4.3</v>
      </c>
      <c r="ES85">
        <f>'Raw Data'!EA85</f>
        <v>5280</v>
      </c>
      <c r="ET85">
        <f>'Raw Data'!EB85</f>
        <v>4</v>
      </c>
      <c r="EU85">
        <f>'Raw Data'!EC85</f>
        <v>5370</v>
      </c>
      <c r="EV85">
        <f>'Raw Data'!ED85</f>
        <v>4</v>
      </c>
      <c r="EW85">
        <f>'Raw Data'!EE85</f>
        <v>0</v>
      </c>
    </row>
    <row r="86" spans="1:153" x14ac:dyDescent="0.3">
      <c r="A86">
        <f>'Raw Data'!A86</f>
        <v>84</v>
      </c>
      <c r="B86" t="str">
        <f>'Raw Data'!B86</f>
        <v>Point</v>
      </c>
      <c r="C86">
        <f>'Raw Data'!C86</f>
        <v>588</v>
      </c>
      <c r="D86">
        <f>'Raw Data'!D86</f>
        <v>600</v>
      </c>
      <c r="E86" t="str">
        <f>'Raw Data'!E86</f>
        <v>Point</v>
      </c>
      <c r="F86">
        <f>'Raw Data'!F86</f>
        <v>5980307</v>
      </c>
      <c r="G86" t="str">
        <f>'Raw Data'!G86</f>
        <v>Gsp Post 00</v>
      </c>
      <c r="H86" s="3">
        <f>'Raw Data'!H86</f>
        <v>42672</v>
      </c>
      <c r="L86">
        <f t="shared" si="14"/>
        <v>0</v>
      </c>
      <c r="M86" s="5">
        <f t="shared" si="15"/>
        <v>42672</v>
      </c>
      <c r="N86" s="5">
        <f t="shared" si="23"/>
        <v>2016</v>
      </c>
      <c r="O86" s="5" t="str" cm="1">
        <f t="array" ref="O86">_xlfn.IFS(N86&lt;=2016,"before treatment",N86=2017,"unknown",N86&gt;2017,"after treatment")</f>
        <v>before treatment</v>
      </c>
      <c r="P86" s="5">
        <f t="shared" si="16"/>
        <v>1</v>
      </c>
      <c r="Q86" s="5">
        <f t="shared" si="17"/>
        <v>0</v>
      </c>
      <c r="R86" t="str">
        <f>'Raw Data'!I86</f>
        <v>Catoosa</v>
      </c>
      <c r="S86" t="str">
        <f>'Raw Data'!J86</f>
        <v>State Route 3</v>
      </c>
      <c r="T86" t="str">
        <f>'Raw Data'!K86</f>
        <v>(none)</v>
      </c>
      <c r="U86" t="str">
        <f>'Raw Data'!L86</f>
        <v>(C) Possible Injury / Complaint</v>
      </c>
      <c r="V86">
        <f>'Raw Data'!M86</f>
        <v>0</v>
      </c>
      <c r="W86">
        <f>'Raw Data'!N86</f>
        <v>0</v>
      </c>
      <c r="X86">
        <f>'Raw Data'!O86</f>
        <v>0</v>
      </c>
      <c r="Y86" t="str">
        <f>'Raw Data'!P86</f>
        <v>Not a Collision with Motor Vehicle</v>
      </c>
      <c r="Z86" t="str">
        <f>'Raw Data'!Q86</f>
        <v>On Shoulder</v>
      </c>
      <c r="AA86" t="str">
        <f>'Raw Data'!R86</f>
        <v>Ditch</v>
      </c>
      <c r="AB86" t="str">
        <f>'Raw Data'!S86</f>
        <v>Over Turn</v>
      </c>
      <c r="AC86" t="str">
        <f>'Raw Data'!T86</f>
        <v>Changed Lanes Improperly</v>
      </c>
      <c r="AD86">
        <f>'Raw Data'!U86</f>
        <v>1</v>
      </c>
      <c r="AE86" s="5" t="str">
        <f t="shared" si="24"/>
        <v>Yes</v>
      </c>
      <c r="AF86" t="str">
        <f>'Raw Data'!V86</f>
        <v>Negotiating a Curve</v>
      </c>
      <c r="AG86" s="5">
        <f t="shared" si="18"/>
        <v>0</v>
      </c>
      <c r="AH86" t="str">
        <f>'Raw Data'!W86</f>
        <v>South</v>
      </c>
      <c r="AI86" t="str">
        <f>'Raw Data'!X86</f>
        <v>Daylight</v>
      </c>
      <c r="AJ86" t="str">
        <f>'Raw Data'!Y86</f>
        <v>Dry</v>
      </c>
      <c r="AK86">
        <f>'Raw Data'!Z86</f>
        <v>20</v>
      </c>
      <c r="AL86" t="str">
        <f>'Raw Data'!AA86</f>
        <v>Lap and Shoulder Belt Used</v>
      </c>
      <c r="AM86" s="5">
        <f t="shared" si="19"/>
        <v>0</v>
      </c>
      <c r="AN86" t="str">
        <f>'Raw Data'!AB86</f>
        <v>Sports Utility Vehicle (SUV)</v>
      </c>
      <c r="AO86" t="str">
        <f>'Raw Data'!AC86</f>
        <v>0471000300I</v>
      </c>
      <c r="AP86">
        <f>'Raw Data'!AD86</f>
        <v>9.9621779999999998</v>
      </c>
      <c r="AQ86">
        <f>'Raw Data'!AE86</f>
        <v>34.957065999999998</v>
      </c>
      <c r="AR86">
        <f>'Raw Data'!AF86</f>
        <v>-85.156222999999997</v>
      </c>
      <c r="AS86">
        <f>'Raw Data'!AG86</f>
        <v>20</v>
      </c>
      <c r="AT86">
        <f>'Raw Data'!AH86</f>
        <v>7</v>
      </c>
      <c r="AU86">
        <f>'Raw Data'!AI86</f>
        <v>422</v>
      </c>
      <c r="AV86" t="str">
        <f>'Raw Data'!AJ86</f>
        <v>D6_0003_00_I</v>
      </c>
      <c r="AW86">
        <f>'Raw Data'!AK86</f>
        <v>50</v>
      </c>
      <c r="AX86">
        <f>'Raw Data'!AL86</f>
        <v>53</v>
      </c>
      <c r="AY86" t="str">
        <f>'Raw Data'!AM86</f>
        <v>simple</v>
      </c>
      <c r="AZ86">
        <f>'Raw Data'!AN86</f>
        <v>306.60000000000002</v>
      </c>
      <c r="BA86">
        <f>'Raw Data'!AO86</f>
        <v>148.6</v>
      </c>
      <c r="BB86">
        <f>'Raw Data'!AP86</f>
        <v>796.1</v>
      </c>
      <c r="BC86">
        <f>'Raw Data'!AQ86</f>
        <v>-85.154630999999995</v>
      </c>
      <c r="BD86">
        <f>'Raw Data'!AR86</f>
        <v>34.956136999999998</v>
      </c>
      <c r="BE86">
        <f>'Raw Data'!AS86</f>
        <v>-85.156333000000004</v>
      </c>
      <c r="BF86">
        <f>'Raw Data'!AT86</f>
        <v>34.95702</v>
      </c>
      <c r="BG86" t="str">
        <f>'Raw Data'!AU86</f>
        <v>0471000300I</v>
      </c>
      <c r="BH86">
        <f>'Raw Data'!AV86</f>
        <v>1</v>
      </c>
      <c r="BI86">
        <f>'Raw Data'!AW86</f>
        <v>47</v>
      </c>
      <c r="BJ86">
        <f>'Raw Data'!AX86</f>
        <v>3</v>
      </c>
      <c r="BK86">
        <f>'Raw Data'!AY86</f>
        <v>0</v>
      </c>
      <c r="BL86">
        <f>'Raw Data'!AZ86</f>
        <v>55</v>
      </c>
      <c r="BM86">
        <f>'Raw Data'!BA86</f>
        <v>18.71</v>
      </c>
      <c r="BN86">
        <f>'Raw Data'!BB86</f>
        <v>18.36</v>
      </c>
      <c r="BO86">
        <f>'Raw Data'!BC86</f>
        <v>912.4</v>
      </c>
      <c r="BP86">
        <f>'Raw Data'!BD86</f>
        <v>920.9</v>
      </c>
      <c r="BQ86">
        <f>'Raw Data'!BE86</f>
        <v>908.1</v>
      </c>
      <c r="BR86">
        <f>'Raw Data'!BF86</f>
        <v>55</v>
      </c>
      <c r="BS86">
        <f>'Raw Data'!BG86</f>
        <v>30.9</v>
      </c>
      <c r="BT86">
        <f>'Raw Data'!BH86</f>
        <v>24.1</v>
      </c>
      <c r="BU86">
        <f>'Raw Data'!BI86</f>
        <v>44187</v>
      </c>
      <c r="BV86" t="str">
        <f>'Raw Data'!BJ86</f>
        <v>ASV_15+</v>
      </c>
      <c r="BW86">
        <f>'Raw Data'!BK86</f>
        <v>2.4459999999999998E-3</v>
      </c>
      <c r="BX86">
        <f>'Raw Data'!BL86</f>
        <v>5359</v>
      </c>
      <c r="BY86">
        <f>'Raw Data'!BM86</f>
        <v>7380</v>
      </c>
      <c r="BZ86" t="str">
        <f>'Raw Data'!BN86</f>
        <v>0471000300I</v>
      </c>
      <c r="CA86" t="str">
        <f>'Raw Data'!BO86</f>
        <v>CATOOSA</v>
      </c>
      <c r="CB86">
        <f>'Raw Data'!BP86</f>
        <v>1</v>
      </c>
      <c r="CC86">
        <f>'Raw Data'!BQ86</f>
        <v>300</v>
      </c>
      <c r="CD86">
        <f>'Raw Data'!BR86</f>
        <v>6</v>
      </c>
      <c r="CE86">
        <f>'Raw Data'!BS86</f>
        <v>1</v>
      </c>
      <c r="CF86">
        <f>'Raw Data'!BT86</f>
        <v>2</v>
      </c>
      <c r="CG86">
        <f>'Raw Data'!BU86</f>
        <v>1</v>
      </c>
      <c r="CH86">
        <f>'Raw Data'!BV86</f>
        <v>1</v>
      </c>
      <c r="CI86">
        <f>'Raw Data'!BW86</f>
        <v>2</v>
      </c>
      <c r="CJ86">
        <f>'Raw Data'!BX86</f>
        <v>0</v>
      </c>
      <c r="CK86">
        <f>'Raw Data'!BY86</f>
        <v>4</v>
      </c>
      <c r="CL86" t="str">
        <f>'Raw Data'!BZ86</f>
        <v>N</v>
      </c>
      <c r="CM86">
        <f t="shared" si="25"/>
        <v>0</v>
      </c>
      <c r="CN86">
        <f>'Raw Data'!CA86</f>
        <v>47</v>
      </c>
      <c r="CO86">
        <f>'Raw Data'!CB86</f>
        <v>3</v>
      </c>
      <c r="CP86">
        <f>'Raw Data'!CC86</f>
        <v>0</v>
      </c>
      <c r="CQ86" t="str">
        <f>'Raw Data'!CD86</f>
        <v>Urbanized Area</v>
      </c>
      <c r="CR86" t="str">
        <f>'Raw Data'!CE86</f>
        <v>Chattanooga</v>
      </c>
      <c r="CS86">
        <f>'Raw Data'!CF86</f>
        <v>15832</v>
      </c>
      <c r="CT86">
        <f>'Raw Data'!CG86</f>
        <v>55</v>
      </c>
      <c r="CU86">
        <f>'Raw Data'!CH86</f>
        <v>11654</v>
      </c>
      <c r="CV86" t="str">
        <f>'Raw Data'!CI86</f>
        <v xml:space="preserve"> </v>
      </c>
      <c r="CW86">
        <f>'Raw Data'!CJ86</f>
        <v>0</v>
      </c>
      <c r="CX86">
        <f>'Raw Data'!CK86</f>
        <v>7.9287999999999997E-2</v>
      </c>
      <c r="CY86">
        <f>'Raw Data'!CL86</f>
        <v>14</v>
      </c>
      <c r="CZ86" t="str">
        <f>'Raw Data'!CM86</f>
        <v>State Mainline</v>
      </c>
      <c r="DA86">
        <f>'Raw Data'!CN86</f>
        <v>11654</v>
      </c>
      <c r="DB86">
        <f>'Raw Data'!CO86</f>
        <v>61651</v>
      </c>
      <c r="DC86">
        <f>'Raw Data'!CP86</f>
        <v>9.8800000000000008</v>
      </c>
      <c r="DD86">
        <f>'Raw Data'!CQ86</f>
        <v>9.9589999999999996</v>
      </c>
      <c r="DE86">
        <f>'Raw Data'!CR86</f>
        <v>61651</v>
      </c>
      <c r="DF86">
        <f>'Raw Data'!CS86</f>
        <v>0</v>
      </c>
      <c r="DG86">
        <f>'Raw Data'!CT86</f>
        <v>418.77042799999998</v>
      </c>
      <c r="DH86">
        <f>'Raw Data'!CU86</f>
        <v>100</v>
      </c>
      <c r="DI86">
        <f>'Raw Data'!CV86</f>
        <v>7402</v>
      </c>
      <c r="DJ86">
        <f>'Raw Data'!CW86</f>
        <v>4.64E-3</v>
      </c>
      <c r="DK86">
        <f>'Raw Data'!CX86</f>
        <v>0</v>
      </c>
      <c r="DL86">
        <f>'Raw Data'!CY86</f>
        <v>2.4459999999999998E-3</v>
      </c>
      <c r="DM86">
        <f>'Raw Data'!CZ86</f>
        <v>91</v>
      </c>
      <c r="DN86" t="str">
        <f>'Raw Data'!DA86</f>
        <v>047-0049</v>
      </c>
      <c r="DO86" t="str">
        <f>'Raw Data'!DB86</f>
        <v>4U : Urban Minor Arterial</v>
      </c>
      <c r="DP86" t="str">
        <f>'Raw Data'!DC86</f>
        <v>34.948178, -85.145607</v>
      </c>
      <c r="DQ86">
        <f>'Raw Data'!DD86</f>
        <v>-85.145606999999998</v>
      </c>
      <c r="DR86">
        <f>'Raw Data'!DE86</f>
        <v>34.948177999999999</v>
      </c>
      <c r="DS86">
        <f>'Raw Data'!DF86</f>
        <v>34.948177999999999</v>
      </c>
      <c r="DT86">
        <f>'Raw Data'!DG86</f>
        <v>-85.145606999999998</v>
      </c>
      <c r="DU86">
        <f>'Raw Data'!DH86</f>
        <v>1.2033E-2</v>
      </c>
      <c r="DV86">
        <f>'Raw Data'!DI86</f>
        <v>2.4459999999999998E-3</v>
      </c>
      <c r="DW86">
        <f>'Raw Data'!DJ86</f>
        <v>20</v>
      </c>
      <c r="DX86" s="11">
        <f t="shared" si="26"/>
        <v>5963.333333333333</v>
      </c>
      <c r="DY86" s="5">
        <f t="shared" si="27"/>
        <v>5440</v>
      </c>
      <c r="DZ86" s="5">
        <f t="shared" si="20"/>
        <v>523.33333333333303</v>
      </c>
      <c r="EA86" s="5">
        <f t="shared" si="21"/>
        <v>9.6200980392156812E-2</v>
      </c>
      <c r="EB86" s="5">
        <f t="shared" si="22"/>
        <v>5701.6666666666661</v>
      </c>
      <c r="EC86">
        <f>'Raw Data'!DK86</f>
        <v>5670</v>
      </c>
      <c r="ED86">
        <f>'Raw Data'!DL86</f>
        <v>5.8</v>
      </c>
      <c r="EE86">
        <f>'Raw Data'!DM86</f>
        <v>6270</v>
      </c>
      <c r="EF86">
        <f>'Raw Data'!DN86</f>
        <v>5.8</v>
      </c>
      <c r="EG86">
        <f>'Raw Data'!DO86</f>
        <v>5950</v>
      </c>
      <c r="EH86">
        <f>'Raw Data'!DP86</f>
        <v>3.9</v>
      </c>
      <c r="EI86">
        <f>'Raw Data'!DQ86</f>
        <v>6000</v>
      </c>
      <c r="EJ86">
        <f>'Raw Data'!DR86</f>
        <v>4</v>
      </c>
      <c r="EK86">
        <f>'Raw Data'!DS86</f>
        <v>5750</v>
      </c>
      <c r="EL86">
        <f>'Raw Data'!DT86</f>
        <v>4.3</v>
      </c>
      <c r="EM86">
        <f>'Raw Data'!DU86</f>
        <v>5590</v>
      </c>
      <c r="EN86">
        <f>'Raw Data'!DV86</f>
        <v>4.3</v>
      </c>
      <c r="EO86">
        <f>'Raw Data'!DW86</f>
        <v>5210</v>
      </c>
      <c r="EP86">
        <f>'Raw Data'!DX86</f>
        <v>4.3</v>
      </c>
      <c r="EQ86">
        <f>'Raw Data'!DY86</f>
        <v>5210</v>
      </c>
      <c r="ER86">
        <f>'Raw Data'!DZ86</f>
        <v>4.3</v>
      </c>
      <c r="ES86">
        <f>'Raw Data'!EA86</f>
        <v>5280</v>
      </c>
      <c r="ET86">
        <f>'Raw Data'!EB86</f>
        <v>4</v>
      </c>
      <c r="EU86">
        <f>'Raw Data'!EC86</f>
        <v>5370</v>
      </c>
      <c r="EV86">
        <f>'Raw Data'!ED86</f>
        <v>4</v>
      </c>
      <c r="EW86">
        <f>'Raw Data'!EE86</f>
        <v>9.9999999999999995E-7</v>
      </c>
    </row>
    <row r="87" spans="1:153" x14ac:dyDescent="0.3">
      <c r="A87">
        <f>'Raw Data'!A87</f>
        <v>85</v>
      </c>
      <c r="B87" t="str">
        <f>'Raw Data'!B87</f>
        <v>Point</v>
      </c>
      <c r="C87">
        <f>'Raw Data'!C87</f>
        <v>623</v>
      </c>
      <c r="D87">
        <f>'Raw Data'!D87</f>
        <v>554</v>
      </c>
      <c r="E87" t="str">
        <f>'Raw Data'!E87</f>
        <v>Point</v>
      </c>
      <c r="F87">
        <f>'Raw Data'!F87</f>
        <v>6659262</v>
      </c>
      <c r="G87" t="str">
        <f>'Raw Data'!G87</f>
        <v>Gsp Post 00</v>
      </c>
      <c r="H87" s="3">
        <f>'Raw Data'!H87</f>
        <v>43193</v>
      </c>
      <c r="L87">
        <f t="shared" si="14"/>
        <v>0</v>
      </c>
      <c r="M87" s="5">
        <f t="shared" si="15"/>
        <v>43193</v>
      </c>
      <c r="N87" s="5">
        <f t="shared" si="23"/>
        <v>2018</v>
      </c>
      <c r="O87" s="5" t="str" cm="1">
        <f t="array" ref="O87">_xlfn.IFS(N87&lt;=2016,"before treatment",N87=2017,"unknown",N87&gt;2017,"after treatment")</f>
        <v>after treatment</v>
      </c>
      <c r="P87" s="5">
        <f t="shared" si="16"/>
        <v>0</v>
      </c>
      <c r="Q87" s="5">
        <f t="shared" si="17"/>
        <v>1</v>
      </c>
      <c r="R87" t="str">
        <f>'Raw Data'!I87</f>
        <v>Catoosa</v>
      </c>
      <c r="S87" t="str">
        <f>'Raw Data'!J87</f>
        <v>State Route 3</v>
      </c>
      <c r="T87" t="str">
        <f>'Raw Data'!K87</f>
        <v>(none)</v>
      </c>
      <c r="U87" t="str">
        <f>'Raw Data'!L87</f>
        <v>(O) No Injury</v>
      </c>
      <c r="V87">
        <f>'Raw Data'!M87</f>
        <v>0</v>
      </c>
      <c r="W87">
        <f>'Raw Data'!N87</f>
        <v>0</v>
      </c>
      <c r="X87">
        <f>'Raw Data'!O87</f>
        <v>0</v>
      </c>
      <c r="Y87" t="str">
        <f>'Raw Data'!P87</f>
        <v>Not a Collision with Motor Vehicle</v>
      </c>
      <c r="Z87" t="str">
        <f>'Raw Data'!Q87</f>
        <v>On Shoulder</v>
      </c>
      <c r="AA87" t="str">
        <f>'Raw Data'!R87</f>
        <v>Fence</v>
      </c>
      <c r="AB87" t="str">
        <f>'Raw Data'!S87</f>
        <v>Fence</v>
      </c>
      <c r="AC87" t="str">
        <f>'Raw Data'!T87</f>
        <v>No Contributing Factors</v>
      </c>
      <c r="AD87">
        <f>'Raw Data'!U87</f>
        <v>1</v>
      </c>
      <c r="AE87" s="5" t="str">
        <f t="shared" si="24"/>
        <v>Yes</v>
      </c>
      <c r="AF87" t="str">
        <f>'Raw Data'!V87</f>
        <v>Negotiating a Curve</v>
      </c>
      <c r="AG87" s="5">
        <f t="shared" si="18"/>
        <v>0</v>
      </c>
      <c r="AH87" t="str">
        <f>'Raw Data'!W87</f>
        <v>North</v>
      </c>
      <c r="AI87" t="str">
        <f>'Raw Data'!X87</f>
        <v>Daylight</v>
      </c>
      <c r="AJ87" t="str">
        <f>'Raw Data'!Y87</f>
        <v>Dry</v>
      </c>
      <c r="AK87">
        <f>'Raw Data'!Z87</f>
        <v>27</v>
      </c>
      <c r="AL87" t="str">
        <f>'Raw Data'!AA87</f>
        <v>None Used</v>
      </c>
      <c r="AM87" s="5">
        <f t="shared" si="19"/>
        <v>1</v>
      </c>
      <c r="AN87" t="str">
        <f>'Raw Data'!AB87</f>
        <v>Motorcycle</v>
      </c>
      <c r="AO87" t="str">
        <f>'Raw Data'!AC87</f>
        <v>0471000300I</v>
      </c>
      <c r="AP87">
        <f>'Raw Data'!AD87</f>
        <v>9.9621790000000008</v>
      </c>
      <c r="AQ87">
        <f>'Raw Data'!AE87</f>
        <v>34.957065999999998</v>
      </c>
      <c r="AR87">
        <f>'Raw Data'!AF87</f>
        <v>-85.156222999999997</v>
      </c>
      <c r="AS87">
        <f>'Raw Data'!AG87</f>
        <v>20</v>
      </c>
      <c r="AT87">
        <f>'Raw Data'!AH87</f>
        <v>7</v>
      </c>
      <c r="AU87">
        <f>'Raw Data'!AI87</f>
        <v>422</v>
      </c>
      <c r="AV87" t="str">
        <f>'Raw Data'!AJ87</f>
        <v>D6_0003_00_I</v>
      </c>
      <c r="AW87">
        <f>'Raw Data'!AK87</f>
        <v>50</v>
      </c>
      <c r="AX87">
        <f>'Raw Data'!AL87</f>
        <v>53</v>
      </c>
      <c r="AY87" t="str">
        <f>'Raw Data'!AM87</f>
        <v>simple</v>
      </c>
      <c r="AZ87">
        <f>'Raw Data'!AN87</f>
        <v>306.60000000000002</v>
      </c>
      <c r="BA87">
        <f>'Raw Data'!AO87</f>
        <v>148.6</v>
      </c>
      <c r="BB87">
        <f>'Raw Data'!AP87</f>
        <v>796.1</v>
      </c>
      <c r="BC87">
        <f>'Raw Data'!AQ87</f>
        <v>-85.154630999999995</v>
      </c>
      <c r="BD87">
        <f>'Raw Data'!AR87</f>
        <v>34.956136999999998</v>
      </c>
      <c r="BE87">
        <f>'Raw Data'!AS87</f>
        <v>-85.156333000000004</v>
      </c>
      <c r="BF87">
        <f>'Raw Data'!AT87</f>
        <v>34.95702</v>
      </c>
      <c r="BG87" t="str">
        <f>'Raw Data'!AU87</f>
        <v>0471000300I</v>
      </c>
      <c r="BH87">
        <f>'Raw Data'!AV87</f>
        <v>1</v>
      </c>
      <c r="BI87">
        <f>'Raw Data'!AW87</f>
        <v>47</v>
      </c>
      <c r="BJ87">
        <f>'Raw Data'!AX87</f>
        <v>3</v>
      </c>
      <c r="BK87">
        <f>'Raw Data'!AY87</f>
        <v>0</v>
      </c>
      <c r="BL87">
        <f>'Raw Data'!AZ87</f>
        <v>55</v>
      </c>
      <c r="BM87">
        <f>'Raw Data'!BA87</f>
        <v>18.71</v>
      </c>
      <c r="BN87">
        <f>'Raw Data'!BB87</f>
        <v>18.36</v>
      </c>
      <c r="BO87">
        <f>'Raw Data'!BC87</f>
        <v>912.4</v>
      </c>
      <c r="BP87">
        <f>'Raw Data'!BD87</f>
        <v>920.9</v>
      </c>
      <c r="BQ87">
        <f>'Raw Data'!BE87</f>
        <v>908.1</v>
      </c>
      <c r="BR87">
        <f>'Raw Data'!BF87</f>
        <v>55</v>
      </c>
      <c r="BS87">
        <f>'Raw Data'!BG87</f>
        <v>30.9</v>
      </c>
      <c r="BT87">
        <f>'Raw Data'!BH87</f>
        <v>24.1</v>
      </c>
      <c r="BU87">
        <f>'Raw Data'!BI87</f>
        <v>44187</v>
      </c>
      <c r="BV87" t="str">
        <f>'Raw Data'!BJ87</f>
        <v>ASV_15+</v>
      </c>
      <c r="BW87">
        <f>'Raw Data'!BK87</f>
        <v>2.4459999999999998E-3</v>
      </c>
      <c r="BX87">
        <f>'Raw Data'!BL87</f>
        <v>5359</v>
      </c>
      <c r="BY87">
        <f>'Raw Data'!BM87</f>
        <v>7380</v>
      </c>
      <c r="BZ87" t="str">
        <f>'Raw Data'!BN87</f>
        <v>0471000300I</v>
      </c>
      <c r="CA87" t="str">
        <f>'Raw Data'!BO87</f>
        <v>CATOOSA</v>
      </c>
      <c r="CB87">
        <f>'Raw Data'!BP87</f>
        <v>1</v>
      </c>
      <c r="CC87">
        <f>'Raw Data'!BQ87</f>
        <v>300</v>
      </c>
      <c r="CD87">
        <f>'Raw Data'!BR87</f>
        <v>6</v>
      </c>
      <c r="CE87">
        <f>'Raw Data'!BS87</f>
        <v>1</v>
      </c>
      <c r="CF87">
        <f>'Raw Data'!BT87</f>
        <v>2</v>
      </c>
      <c r="CG87">
        <f>'Raw Data'!BU87</f>
        <v>1</v>
      </c>
      <c r="CH87">
        <f>'Raw Data'!BV87</f>
        <v>1</v>
      </c>
      <c r="CI87">
        <f>'Raw Data'!BW87</f>
        <v>2</v>
      </c>
      <c r="CJ87">
        <f>'Raw Data'!BX87</f>
        <v>0</v>
      </c>
      <c r="CK87">
        <f>'Raw Data'!BY87</f>
        <v>4</v>
      </c>
      <c r="CL87" t="str">
        <f>'Raw Data'!BZ87</f>
        <v>N</v>
      </c>
      <c r="CM87">
        <f t="shared" si="25"/>
        <v>0</v>
      </c>
      <c r="CN87">
        <f>'Raw Data'!CA87</f>
        <v>47</v>
      </c>
      <c r="CO87">
        <f>'Raw Data'!CB87</f>
        <v>3</v>
      </c>
      <c r="CP87">
        <f>'Raw Data'!CC87</f>
        <v>0</v>
      </c>
      <c r="CQ87" t="str">
        <f>'Raw Data'!CD87</f>
        <v>Urbanized Area</v>
      </c>
      <c r="CR87" t="str">
        <f>'Raw Data'!CE87</f>
        <v>Chattanooga</v>
      </c>
      <c r="CS87">
        <f>'Raw Data'!CF87</f>
        <v>15832</v>
      </c>
      <c r="CT87">
        <f>'Raw Data'!CG87</f>
        <v>55</v>
      </c>
      <c r="CU87">
        <f>'Raw Data'!CH87</f>
        <v>11654</v>
      </c>
      <c r="CV87" t="str">
        <f>'Raw Data'!CI87</f>
        <v xml:space="preserve"> </v>
      </c>
      <c r="CW87">
        <f>'Raw Data'!CJ87</f>
        <v>0</v>
      </c>
      <c r="CX87">
        <f>'Raw Data'!CK87</f>
        <v>7.9287999999999997E-2</v>
      </c>
      <c r="CY87">
        <f>'Raw Data'!CL87</f>
        <v>14</v>
      </c>
      <c r="CZ87" t="str">
        <f>'Raw Data'!CM87</f>
        <v>State Mainline</v>
      </c>
      <c r="DA87">
        <f>'Raw Data'!CN87</f>
        <v>11654</v>
      </c>
      <c r="DB87">
        <f>'Raw Data'!CO87</f>
        <v>61651</v>
      </c>
      <c r="DC87">
        <f>'Raw Data'!CP87</f>
        <v>9.8800000000000008</v>
      </c>
      <c r="DD87">
        <f>'Raw Data'!CQ87</f>
        <v>9.9589999999999996</v>
      </c>
      <c r="DE87">
        <f>'Raw Data'!CR87</f>
        <v>61651</v>
      </c>
      <c r="DF87">
        <f>'Raw Data'!CS87</f>
        <v>0</v>
      </c>
      <c r="DG87">
        <f>'Raw Data'!CT87</f>
        <v>418.77042799999998</v>
      </c>
      <c r="DH87">
        <f>'Raw Data'!CU87</f>
        <v>100</v>
      </c>
      <c r="DI87">
        <f>'Raw Data'!CV87</f>
        <v>7402</v>
      </c>
      <c r="DJ87">
        <f>'Raw Data'!CW87</f>
        <v>4.64E-3</v>
      </c>
      <c r="DK87">
        <f>'Raw Data'!CX87</f>
        <v>0</v>
      </c>
      <c r="DL87">
        <f>'Raw Data'!CY87</f>
        <v>2.4459999999999998E-3</v>
      </c>
      <c r="DM87">
        <f>'Raw Data'!CZ87</f>
        <v>91</v>
      </c>
      <c r="DN87" t="str">
        <f>'Raw Data'!DA87</f>
        <v>047-0049</v>
      </c>
      <c r="DO87" t="str">
        <f>'Raw Data'!DB87</f>
        <v>4U : Urban Minor Arterial</v>
      </c>
      <c r="DP87" t="str">
        <f>'Raw Data'!DC87</f>
        <v>34.948178, -85.145607</v>
      </c>
      <c r="DQ87">
        <f>'Raw Data'!DD87</f>
        <v>-85.145606999999998</v>
      </c>
      <c r="DR87">
        <f>'Raw Data'!DE87</f>
        <v>34.948177999999999</v>
      </c>
      <c r="DS87">
        <f>'Raw Data'!DF87</f>
        <v>34.948177999999999</v>
      </c>
      <c r="DT87">
        <f>'Raw Data'!DG87</f>
        <v>-85.145606999999998</v>
      </c>
      <c r="DU87">
        <f>'Raw Data'!DH87</f>
        <v>1.2033E-2</v>
      </c>
      <c r="DV87">
        <f>'Raw Data'!DI87</f>
        <v>2.4459999999999998E-3</v>
      </c>
      <c r="DW87">
        <f>'Raw Data'!DJ87</f>
        <v>20</v>
      </c>
      <c r="DX87" s="11">
        <f t="shared" si="26"/>
        <v>5963.333333333333</v>
      </c>
      <c r="DY87" s="5">
        <f t="shared" si="27"/>
        <v>5440</v>
      </c>
      <c r="DZ87" s="5">
        <f t="shared" si="20"/>
        <v>523.33333333333303</v>
      </c>
      <c r="EA87" s="5">
        <f t="shared" si="21"/>
        <v>9.6200980392156812E-2</v>
      </c>
      <c r="EB87" s="5">
        <f t="shared" si="22"/>
        <v>5701.6666666666661</v>
      </c>
      <c r="EC87">
        <f>'Raw Data'!DK87</f>
        <v>5670</v>
      </c>
      <c r="ED87">
        <f>'Raw Data'!DL87</f>
        <v>5.8</v>
      </c>
      <c r="EE87">
        <f>'Raw Data'!DM87</f>
        <v>6270</v>
      </c>
      <c r="EF87">
        <f>'Raw Data'!DN87</f>
        <v>5.8</v>
      </c>
      <c r="EG87">
        <f>'Raw Data'!DO87</f>
        <v>5950</v>
      </c>
      <c r="EH87">
        <f>'Raw Data'!DP87</f>
        <v>3.9</v>
      </c>
      <c r="EI87">
        <f>'Raw Data'!DQ87</f>
        <v>6000</v>
      </c>
      <c r="EJ87">
        <f>'Raw Data'!DR87</f>
        <v>4</v>
      </c>
      <c r="EK87">
        <f>'Raw Data'!DS87</f>
        <v>5750</v>
      </c>
      <c r="EL87">
        <f>'Raw Data'!DT87</f>
        <v>4.3</v>
      </c>
      <c r="EM87">
        <f>'Raw Data'!DU87</f>
        <v>5590</v>
      </c>
      <c r="EN87">
        <f>'Raw Data'!DV87</f>
        <v>4.3</v>
      </c>
      <c r="EO87">
        <f>'Raw Data'!DW87</f>
        <v>5210</v>
      </c>
      <c r="EP87">
        <f>'Raw Data'!DX87</f>
        <v>4.3</v>
      </c>
      <c r="EQ87">
        <f>'Raw Data'!DY87</f>
        <v>5210</v>
      </c>
      <c r="ER87">
        <f>'Raw Data'!DZ87</f>
        <v>4.3</v>
      </c>
      <c r="ES87">
        <f>'Raw Data'!EA87</f>
        <v>5280</v>
      </c>
      <c r="ET87">
        <f>'Raw Data'!EB87</f>
        <v>4</v>
      </c>
      <c r="EU87">
        <f>'Raw Data'!EC87</f>
        <v>5370</v>
      </c>
      <c r="EV87">
        <f>'Raw Data'!ED87</f>
        <v>4</v>
      </c>
      <c r="EW87">
        <f>'Raw Data'!EE87</f>
        <v>9.9999999999999995E-7</v>
      </c>
    </row>
    <row r="88" spans="1:153" x14ac:dyDescent="0.3">
      <c r="A88">
        <f>'Raw Data'!A88</f>
        <v>86</v>
      </c>
      <c r="B88" t="str">
        <f>'Raw Data'!B88</f>
        <v>Point</v>
      </c>
      <c r="C88">
        <f>'Raw Data'!C88</f>
        <v>632</v>
      </c>
      <c r="D88">
        <f>'Raw Data'!D88</f>
        <v>551</v>
      </c>
      <c r="E88" t="str">
        <f>'Raw Data'!E88</f>
        <v>Point</v>
      </c>
      <c r="F88">
        <f>'Raw Data'!F88</f>
        <v>6709899</v>
      </c>
      <c r="G88" t="str">
        <f>'Raw Data'!G88</f>
        <v>Gsp Post 00</v>
      </c>
      <c r="H88" s="3">
        <f>'Raw Data'!H88</f>
        <v>43218</v>
      </c>
      <c r="L88">
        <f t="shared" si="14"/>
        <v>0</v>
      </c>
      <c r="M88" s="5">
        <f t="shared" si="15"/>
        <v>43218</v>
      </c>
      <c r="N88" s="5">
        <f t="shared" si="23"/>
        <v>2018</v>
      </c>
      <c r="O88" s="5" t="str" cm="1">
        <f t="array" ref="O88">_xlfn.IFS(N88&lt;=2016,"before treatment",N88=2017,"unknown",N88&gt;2017,"after treatment")</f>
        <v>after treatment</v>
      </c>
      <c r="P88" s="5">
        <f t="shared" si="16"/>
        <v>0</v>
      </c>
      <c r="Q88" s="5">
        <f t="shared" si="17"/>
        <v>1</v>
      </c>
      <c r="R88" t="str">
        <f>'Raw Data'!I88</f>
        <v>Catoosa</v>
      </c>
      <c r="S88" t="str">
        <f>'Raw Data'!J88</f>
        <v>State Route 3</v>
      </c>
      <c r="T88" t="str">
        <f>'Raw Data'!K88</f>
        <v>Mohawk Trl</v>
      </c>
      <c r="U88" t="str">
        <f>'Raw Data'!L88</f>
        <v>(O) No Injury</v>
      </c>
      <c r="V88">
        <f>'Raw Data'!M88</f>
        <v>0</v>
      </c>
      <c r="W88">
        <f>'Raw Data'!N88</f>
        <v>0</v>
      </c>
      <c r="X88">
        <f>'Raw Data'!O88</f>
        <v>0</v>
      </c>
      <c r="Y88" t="str">
        <f>'Raw Data'!P88</f>
        <v>Angle (Other)</v>
      </c>
      <c r="Z88" t="str">
        <f>'Raw Data'!Q88</f>
        <v>On Roadway - Roadway Intersection</v>
      </c>
      <c r="AA88" t="str">
        <f>'Raw Data'!R88</f>
        <v>["Motor Vehicle in Motion","Motor Vehicle in Motion"]</v>
      </c>
      <c r="AB88" t="str">
        <f>'Raw Data'!S88</f>
        <v>["Motor Vehicle in Motion","Motor Vehicle in Motion"]</v>
      </c>
      <c r="AC88" t="str">
        <f>'Raw Data'!T88</f>
        <v>["Inattentive or Other Distraction (Distracted)","No Contributing Factors"]</v>
      </c>
      <c r="AD88">
        <f>'Raw Data'!U88</f>
        <v>2</v>
      </c>
      <c r="AE88" s="5" t="str">
        <f t="shared" si="24"/>
        <v>No</v>
      </c>
      <c r="AF88" t="str">
        <f>'Raw Data'!V88</f>
        <v>["Passing","Turning Left"]</v>
      </c>
      <c r="AG88" s="5">
        <f t="shared" si="18"/>
        <v>1</v>
      </c>
      <c r="AH88" t="str">
        <f>'Raw Data'!W88</f>
        <v>["East","South"]</v>
      </c>
      <c r="AI88" t="str">
        <f>'Raw Data'!X88</f>
        <v>Daylight</v>
      </c>
      <c r="AJ88" t="str">
        <f>'Raw Data'!Y88</f>
        <v>Dry</v>
      </c>
      <c r="AK88">
        <f>'Raw Data'!Z88</f>
        <v>0</v>
      </c>
      <c r="AL88" t="str">
        <f>'Raw Data'!AA88</f>
        <v>["Lap and Shoulder Belt Used","Lap and Shoulder Belt Used","Lap and Shoulder Belt Used"]</v>
      </c>
      <c r="AM88" s="5">
        <f t="shared" si="19"/>
        <v>0</v>
      </c>
      <c r="AN88" t="str">
        <f>'Raw Data'!AB88</f>
        <v>["Pickup Truck","Sports Utility Vehicle (SUV)"]</v>
      </c>
      <c r="AO88" t="str">
        <f>'Raw Data'!AC88</f>
        <v>0471000300I</v>
      </c>
      <c r="AP88">
        <f>'Raw Data'!AD88</f>
        <v>9.9482020000000002</v>
      </c>
      <c r="AQ88">
        <f>'Raw Data'!AE88</f>
        <v>34.957160000000002</v>
      </c>
      <c r="AR88">
        <f>'Raw Data'!AF88</f>
        <v>-85.156003999999996</v>
      </c>
      <c r="AS88">
        <f>'Raw Data'!AG88</f>
        <v>20</v>
      </c>
      <c r="AT88">
        <f>'Raw Data'!AH88</f>
        <v>7</v>
      </c>
      <c r="AU88">
        <f>'Raw Data'!AI88</f>
        <v>422</v>
      </c>
      <c r="AV88" t="str">
        <f>'Raw Data'!AJ88</f>
        <v>D6_0003_00_I</v>
      </c>
      <c r="AW88">
        <f>'Raw Data'!AK88</f>
        <v>50</v>
      </c>
      <c r="AX88">
        <f>'Raw Data'!AL88</f>
        <v>53</v>
      </c>
      <c r="AY88" t="str">
        <f>'Raw Data'!AM88</f>
        <v>simple</v>
      </c>
      <c r="AZ88">
        <f>'Raw Data'!AN88</f>
        <v>306.60000000000002</v>
      </c>
      <c r="BA88">
        <f>'Raw Data'!AO88</f>
        <v>148.6</v>
      </c>
      <c r="BB88">
        <f>'Raw Data'!AP88</f>
        <v>796.1</v>
      </c>
      <c r="BC88">
        <f>'Raw Data'!AQ88</f>
        <v>-85.154630999999995</v>
      </c>
      <c r="BD88">
        <f>'Raw Data'!AR88</f>
        <v>34.956136999999998</v>
      </c>
      <c r="BE88">
        <f>'Raw Data'!AS88</f>
        <v>-85.156333000000004</v>
      </c>
      <c r="BF88">
        <f>'Raw Data'!AT88</f>
        <v>34.95702</v>
      </c>
      <c r="BG88" t="str">
        <f>'Raw Data'!AU88</f>
        <v>0471000300I</v>
      </c>
      <c r="BH88">
        <f>'Raw Data'!AV88</f>
        <v>1</v>
      </c>
      <c r="BI88">
        <f>'Raw Data'!AW88</f>
        <v>47</v>
      </c>
      <c r="BJ88">
        <f>'Raw Data'!AX88</f>
        <v>3</v>
      </c>
      <c r="BK88">
        <f>'Raw Data'!AY88</f>
        <v>0</v>
      </c>
      <c r="BL88">
        <f>'Raw Data'!AZ88</f>
        <v>55</v>
      </c>
      <c r="BM88">
        <f>'Raw Data'!BA88</f>
        <v>18.71</v>
      </c>
      <c r="BN88">
        <f>'Raw Data'!BB88</f>
        <v>18.36</v>
      </c>
      <c r="BO88">
        <f>'Raw Data'!BC88</f>
        <v>912.4</v>
      </c>
      <c r="BP88">
        <f>'Raw Data'!BD88</f>
        <v>920.9</v>
      </c>
      <c r="BQ88">
        <f>'Raw Data'!BE88</f>
        <v>908.1</v>
      </c>
      <c r="BR88">
        <f>'Raw Data'!BF88</f>
        <v>55</v>
      </c>
      <c r="BS88">
        <f>'Raw Data'!BG88</f>
        <v>30.9</v>
      </c>
      <c r="BT88">
        <f>'Raw Data'!BH88</f>
        <v>24.1</v>
      </c>
      <c r="BU88">
        <f>'Raw Data'!BI88</f>
        <v>44187</v>
      </c>
      <c r="BV88" t="str">
        <f>'Raw Data'!BJ88</f>
        <v>ASV_15+</v>
      </c>
      <c r="BW88">
        <f>'Raw Data'!BK88</f>
        <v>2.4459999999999998E-3</v>
      </c>
      <c r="BX88">
        <f>'Raw Data'!BL88</f>
        <v>5359</v>
      </c>
      <c r="BY88">
        <f>'Raw Data'!BM88</f>
        <v>7380</v>
      </c>
      <c r="BZ88" t="str">
        <f>'Raw Data'!BN88</f>
        <v>0471000300I</v>
      </c>
      <c r="CA88" t="str">
        <f>'Raw Data'!BO88</f>
        <v>CATOOSA</v>
      </c>
      <c r="CB88">
        <f>'Raw Data'!BP88</f>
        <v>1</v>
      </c>
      <c r="CC88">
        <f>'Raw Data'!BQ88</f>
        <v>300</v>
      </c>
      <c r="CD88">
        <f>'Raw Data'!BR88</f>
        <v>6</v>
      </c>
      <c r="CE88">
        <f>'Raw Data'!BS88</f>
        <v>1</v>
      </c>
      <c r="CF88">
        <f>'Raw Data'!BT88</f>
        <v>2</v>
      </c>
      <c r="CG88">
        <f>'Raw Data'!BU88</f>
        <v>1</v>
      </c>
      <c r="CH88">
        <f>'Raw Data'!BV88</f>
        <v>1</v>
      </c>
      <c r="CI88">
        <f>'Raw Data'!BW88</f>
        <v>2</v>
      </c>
      <c r="CJ88">
        <f>'Raw Data'!BX88</f>
        <v>0</v>
      </c>
      <c r="CK88">
        <f>'Raw Data'!BY88</f>
        <v>4</v>
      </c>
      <c r="CL88" t="str">
        <f>'Raw Data'!BZ88</f>
        <v>N</v>
      </c>
      <c r="CM88">
        <f t="shared" si="25"/>
        <v>0</v>
      </c>
      <c r="CN88">
        <f>'Raw Data'!CA88</f>
        <v>47</v>
      </c>
      <c r="CO88">
        <f>'Raw Data'!CB88</f>
        <v>3</v>
      </c>
      <c r="CP88">
        <f>'Raw Data'!CC88</f>
        <v>0</v>
      </c>
      <c r="CQ88" t="str">
        <f>'Raw Data'!CD88</f>
        <v>Urbanized Area</v>
      </c>
      <c r="CR88" t="str">
        <f>'Raw Data'!CE88</f>
        <v>Chattanooga</v>
      </c>
      <c r="CS88">
        <f>'Raw Data'!CF88</f>
        <v>15832</v>
      </c>
      <c r="CT88">
        <f>'Raw Data'!CG88</f>
        <v>55</v>
      </c>
      <c r="CU88">
        <f>'Raw Data'!CH88</f>
        <v>11654</v>
      </c>
      <c r="CV88" t="str">
        <f>'Raw Data'!CI88</f>
        <v xml:space="preserve"> </v>
      </c>
      <c r="CW88">
        <f>'Raw Data'!CJ88</f>
        <v>0</v>
      </c>
      <c r="CX88">
        <f>'Raw Data'!CK88</f>
        <v>7.9287999999999997E-2</v>
      </c>
      <c r="CY88">
        <f>'Raw Data'!CL88</f>
        <v>14</v>
      </c>
      <c r="CZ88" t="str">
        <f>'Raw Data'!CM88</f>
        <v>State Mainline</v>
      </c>
      <c r="DA88">
        <f>'Raw Data'!CN88</f>
        <v>11654</v>
      </c>
      <c r="DB88">
        <f>'Raw Data'!CO88</f>
        <v>61651</v>
      </c>
      <c r="DC88">
        <f>'Raw Data'!CP88</f>
        <v>9.8800000000000008</v>
      </c>
      <c r="DD88">
        <f>'Raw Data'!CQ88</f>
        <v>9.9589999999999996</v>
      </c>
      <c r="DE88">
        <f>'Raw Data'!CR88</f>
        <v>61651</v>
      </c>
      <c r="DF88">
        <f>'Raw Data'!CS88</f>
        <v>0</v>
      </c>
      <c r="DG88">
        <f>'Raw Data'!CT88</f>
        <v>418.77042799999998</v>
      </c>
      <c r="DH88">
        <f>'Raw Data'!CU88</f>
        <v>100</v>
      </c>
      <c r="DI88">
        <f>'Raw Data'!CV88</f>
        <v>7402</v>
      </c>
      <c r="DJ88">
        <f>'Raw Data'!CW88</f>
        <v>4.64E-3</v>
      </c>
      <c r="DK88">
        <f>'Raw Data'!CX88</f>
        <v>0</v>
      </c>
      <c r="DL88">
        <f>'Raw Data'!CY88</f>
        <v>2.4459999999999998E-3</v>
      </c>
      <c r="DM88">
        <f>'Raw Data'!CZ88</f>
        <v>91</v>
      </c>
      <c r="DN88" t="str">
        <f>'Raw Data'!DA88</f>
        <v>047-0049</v>
      </c>
      <c r="DO88" t="str">
        <f>'Raw Data'!DB88</f>
        <v>4U : Urban Minor Arterial</v>
      </c>
      <c r="DP88" t="str">
        <f>'Raw Data'!DC88</f>
        <v>34.948178, -85.145607</v>
      </c>
      <c r="DQ88">
        <f>'Raw Data'!DD88</f>
        <v>-85.145606999999998</v>
      </c>
      <c r="DR88">
        <f>'Raw Data'!DE88</f>
        <v>34.948177999999999</v>
      </c>
      <c r="DS88">
        <f>'Raw Data'!DF88</f>
        <v>34.948177999999999</v>
      </c>
      <c r="DT88">
        <f>'Raw Data'!DG88</f>
        <v>-85.145606999999998</v>
      </c>
      <c r="DU88">
        <f>'Raw Data'!DH88</f>
        <v>1.2033E-2</v>
      </c>
      <c r="DV88">
        <f>'Raw Data'!DI88</f>
        <v>2.4459999999999998E-3</v>
      </c>
      <c r="DW88">
        <f>'Raw Data'!DJ88</f>
        <v>20</v>
      </c>
      <c r="DX88" s="11">
        <f t="shared" si="26"/>
        <v>5963.333333333333</v>
      </c>
      <c r="DY88" s="5">
        <f t="shared" si="27"/>
        <v>5440</v>
      </c>
      <c r="DZ88" s="5">
        <f t="shared" si="20"/>
        <v>523.33333333333303</v>
      </c>
      <c r="EA88" s="5">
        <f t="shared" si="21"/>
        <v>9.6200980392156812E-2</v>
      </c>
      <c r="EB88" s="5">
        <f t="shared" si="22"/>
        <v>5701.6666666666661</v>
      </c>
      <c r="EC88">
        <f>'Raw Data'!DK88</f>
        <v>5670</v>
      </c>
      <c r="ED88">
        <f>'Raw Data'!DL88</f>
        <v>5.8</v>
      </c>
      <c r="EE88">
        <f>'Raw Data'!DM88</f>
        <v>6270</v>
      </c>
      <c r="EF88">
        <f>'Raw Data'!DN88</f>
        <v>5.8</v>
      </c>
      <c r="EG88">
        <f>'Raw Data'!DO88</f>
        <v>5950</v>
      </c>
      <c r="EH88">
        <f>'Raw Data'!DP88</f>
        <v>3.9</v>
      </c>
      <c r="EI88">
        <f>'Raw Data'!DQ88</f>
        <v>6000</v>
      </c>
      <c r="EJ88">
        <f>'Raw Data'!DR88</f>
        <v>4</v>
      </c>
      <c r="EK88">
        <f>'Raw Data'!DS88</f>
        <v>5750</v>
      </c>
      <c r="EL88">
        <f>'Raw Data'!DT88</f>
        <v>4.3</v>
      </c>
      <c r="EM88">
        <f>'Raw Data'!DU88</f>
        <v>5590</v>
      </c>
      <c r="EN88">
        <f>'Raw Data'!DV88</f>
        <v>4.3</v>
      </c>
      <c r="EO88">
        <f>'Raw Data'!DW88</f>
        <v>5210</v>
      </c>
      <c r="EP88">
        <f>'Raw Data'!DX88</f>
        <v>4.3</v>
      </c>
      <c r="EQ88">
        <f>'Raw Data'!DY88</f>
        <v>5210</v>
      </c>
      <c r="ER88">
        <f>'Raw Data'!DZ88</f>
        <v>4.3</v>
      </c>
      <c r="ES88">
        <f>'Raw Data'!EA88</f>
        <v>5280</v>
      </c>
      <c r="ET88">
        <f>'Raw Data'!EB88</f>
        <v>4</v>
      </c>
      <c r="EU88">
        <f>'Raw Data'!EC88</f>
        <v>5370</v>
      </c>
      <c r="EV88">
        <f>'Raw Data'!ED88</f>
        <v>4</v>
      </c>
      <c r="EW88">
        <f>'Raw Data'!EE88</f>
        <v>0</v>
      </c>
    </row>
    <row r="89" spans="1:153" x14ac:dyDescent="0.3">
      <c r="A89">
        <f>'Raw Data'!A89</f>
        <v>87</v>
      </c>
      <c r="B89" t="str">
        <f>'Raw Data'!B89</f>
        <v>Point</v>
      </c>
      <c r="C89">
        <f>'Raw Data'!C89</f>
        <v>765</v>
      </c>
      <c r="D89">
        <f>'Raw Data'!D89</f>
        <v>458</v>
      </c>
      <c r="E89" t="str">
        <f>'Raw Data'!E89</f>
        <v>Point</v>
      </c>
      <c r="F89">
        <f>'Raw Data'!F89</f>
        <v>7674535</v>
      </c>
      <c r="G89" t="str">
        <f>'Raw Data'!G89</f>
        <v>Gsp Post 00</v>
      </c>
      <c r="H89" s="3">
        <f>'Raw Data'!H89</f>
        <v>44002</v>
      </c>
      <c r="L89">
        <f t="shared" si="14"/>
        <v>0</v>
      </c>
      <c r="M89" s="5">
        <f t="shared" si="15"/>
        <v>44002</v>
      </c>
      <c r="N89" s="5">
        <f t="shared" si="23"/>
        <v>2020</v>
      </c>
      <c r="O89" s="5" t="str" cm="1">
        <f t="array" ref="O89">_xlfn.IFS(N89&lt;=2016,"before treatment",N89=2017,"unknown",N89&gt;2017,"after treatment")</f>
        <v>after treatment</v>
      </c>
      <c r="P89" s="5">
        <f t="shared" si="16"/>
        <v>0</v>
      </c>
      <c r="Q89" s="5">
        <f t="shared" si="17"/>
        <v>1</v>
      </c>
      <c r="R89" t="str">
        <f>'Raw Data'!I89</f>
        <v>Catoosa</v>
      </c>
      <c r="S89" t="str">
        <f>'Raw Data'!J89</f>
        <v>State Route 3</v>
      </c>
      <c r="T89" t="str">
        <f>'Raw Data'!K89</f>
        <v>Mcdonald Dr</v>
      </c>
      <c r="U89" t="str">
        <f>'Raw Data'!L89</f>
        <v>(C) Possible Injury / Complaint</v>
      </c>
      <c r="V89">
        <f>'Raw Data'!M89</f>
        <v>0</v>
      </c>
      <c r="W89">
        <f>'Raw Data'!N89</f>
        <v>0</v>
      </c>
      <c r="X89">
        <f>'Raw Data'!O89</f>
        <v>0</v>
      </c>
      <c r="Y89" t="str">
        <f>'Raw Data'!P89</f>
        <v>Not a Collision with Motor Vehicle</v>
      </c>
      <c r="Z89" t="str">
        <f>'Raw Data'!Q89</f>
        <v>On Shoulder</v>
      </c>
      <c r="AA89" t="str">
        <f>'Raw Data'!R89</f>
        <v>Ditch</v>
      </c>
      <c r="AB89" t="str">
        <f>'Raw Data'!S89</f>
        <v>Ditch</v>
      </c>
      <c r="AC89" t="str">
        <f>'Raw Data'!T89</f>
        <v>(None)</v>
      </c>
      <c r="AD89">
        <f>'Raw Data'!U89</f>
        <v>1</v>
      </c>
      <c r="AE89" s="5" t="str">
        <f t="shared" si="24"/>
        <v>Yes</v>
      </c>
      <c r="AF89" t="str">
        <f>'Raw Data'!V89</f>
        <v>Negotiating a Curve</v>
      </c>
      <c r="AG89" s="5">
        <f t="shared" si="18"/>
        <v>0</v>
      </c>
      <c r="AH89" t="str">
        <f>'Raw Data'!W89</f>
        <v>North</v>
      </c>
      <c r="AI89" t="str">
        <f>'Raw Data'!X89</f>
        <v>Daylight</v>
      </c>
      <c r="AJ89" t="str">
        <f>'Raw Data'!Y89</f>
        <v>Dry</v>
      </c>
      <c r="AK89">
        <f>'Raw Data'!Z89</f>
        <v>72</v>
      </c>
      <c r="AL89" t="str">
        <f>'Raw Data'!AA89</f>
        <v>Lap and Shoulder Belt Used</v>
      </c>
      <c r="AM89" s="5">
        <f t="shared" si="19"/>
        <v>0</v>
      </c>
      <c r="AN89" t="str">
        <f>'Raw Data'!AB89</f>
        <v>Pickup Truck</v>
      </c>
      <c r="AO89" t="str">
        <f>'Raw Data'!AC89</f>
        <v>0471000300I</v>
      </c>
      <c r="AP89">
        <f>'Raw Data'!AD89</f>
        <v>9.8313880000000005</v>
      </c>
      <c r="AQ89">
        <f>'Raw Data'!AE89</f>
        <v>34.956325999999997</v>
      </c>
      <c r="AR89">
        <f>'Raw Data'!AF89</f>
        <v>-85.154639000000003</v>
      </c>
      <c r="AS89">
        <f>'Raw Data'!AG89</f>
        <v>20</v>
      </c>
      <c r="AT89">
        <f>'Raw Data'!AH89</f>
        <v>7</v>
      </c>
      <c r="AU89">
        <f>'Raw Data'!AI89</f>
        <v>422</v>
      </c>
      <c r="AV89" t="str">
        <f>'Raw Data'!AJ89</f>
        <v>D6_0003_00_I</v>
      </c>
      <c r="AW89">
        <f>'Raw Data'!AK89</f>
        <v>50</v>
      </c>
      <c r="AX89">
        <f>'Raw Data'!AL89</f>
        <v>53</v>
      </c>
      <c r="AY89" t="str">
        <f>'Raw Data'!AM89</f>
        <v>simple</v>
      </c>
      <c r="AZ89">
        <f>'Raw Data'!AN89</f>
        <v>306.60000000000002</v>
      </c>
      <c r="BA89">
        <f>'Raw Data'!AO89</f>
        <v>148.6</v>
      </c>
      <c r="BB89">
        <f>'Raw Data'!AP89</f>
        <v>796.1</v>
      </c>
      <c r="BC89">
        <f>'Raw Data'!AQ89</f>
        <v>-85.154630999999995</v>
      </c>
      <c r="BD89">
        <f>'Raw Data'!AR89</f>
        <v>34.956136999999998</v>
      </c>
      <c r="BE89">
        <f>'Raw Data'!AS89</f>
        <v>-85.156333000000004</v>
      </c>
      <c r="BF89">
        <f>'Raw Data'!AT89</f>
        <v>34.95702</v>
      </c>
      <c r="BG89" t="str">
        <f>'Raw Data'!AU89</f>
        <v>0471000300I</v>
      </c>
      <c r="BH89">
        <f>'Raw Data'!AV89</f>
        <v>1</v>
      </c>
      <c r="BI89">
        <f>'Raw Data'!AW89</f>
        <v>47</v>
      </c>
      <c r="BJ89">
        <f>'Raw Data'!AX89</f>
        <v>3</v>
      </c>
      <c r="BK89">
        <f>'Raw Data'!AY89</f>
        <v>0</v>
      </c>
      <c r="BL89">
        <f>'Raw Data'!AZ89</f>
        <v>55</v>
      </c>
      <c r="BM89">
        <f>'Raw Data'!BA89</f>
        <v>18.71</v>
      </c>
      <c r="BN89">
        <f>'Raw Data'!BB89</f>
        <v>18.36</v>
      </c>
      <c r="BO89">
        <f>'Raw Data'!BC89</f>
        <v>912.4</v>
      </c>
      <c r="BP89">
        <f>'Raw Data'!BD89</f>
        <v>920.9</v>
      </c>
      <c r="BQ89">
        <f>'Raw Data'!BE89</f>
        <v>908.1</v>
      </c>
      <c r="BR89">
        <f>'Raw Data'!BF89</f>
        <v>55</v>
      </c>
      <c r="BS89">
        <f>'Raw Data'!BG89</f>
        <v>30.9</v>
      </c>
      <c r="BT89">
        <f>'Raw Data'!BH89</f>
        <v>24.1</v>
      </c>
      <c r="BU89">
        <f>'Raw Data'!BI89</f>
        <v>44187</v>
      </c>
      <c r="BV89" t="str">
        <f>'Raw Data'!BJ89</f>
        <v>ASV_15+</v>
      </c>
      <c r="BW89">
        <f>'Raw Data'!BK89</f>
        <v>2.4459999999999998E-3</v>
      </c>
      <c r="BX89">
        <f>'Raw Data'!BL89</f>
        <v>5359</v>
      </c>
      <c r="BY89">
        <f>'Raw Data'!BM89</f>
        <v>7380</v>
      </c>
      <c r="BZ89" t="str">
        <f>'Raw Data'!BN89</f>
        <v>0471000300I</v>
      </c>
      <c r="CA89" t="str">
        <f>'Raw Data'!BO89</f>
        <v>CATOOSA</v>
      </c>
      <c r="CB89">
        <f>'Raw Data'!BP89</f>
        <v>1</v>
      </c>
      <c r="CC89">
        <f>'Raw Data'!BQ89</f>
        <v>300</v>
      </c>
      <c r="CD89">
        <f>'Raw Data'!BR89</f>
        <v>6</v>
      </c>
      <c r="CE89">
        <f>'Raw Data'!BS89</f>
        <v>1</v>
      </c>
      <c r="CF89">
        <f>'Raw Data'!BT89</f>
        <v>2</v>
      </c>
      <c r="CG89">
        <f>'Raw Data'!BU89</f>
        <v>1</v>
      </c>
      <c r="CH89">
        <f>'Raw Data'!BV89</f>
        <v>1</v>
      </c>
      <c r="CI89">
        <f>'Raw Data'!BW89</f>
        <v>2</v>
      </c>
      <c r="CJ89">
        <f>'Raw Data'!BX89</f>
        <v>0</v>
      </c>
      <c r="CK89">
        <f>'Raw Data'!BY89</f>
        <v>4</v>
      </c>
      <c r="CL89" t="str">
        <f>'Raw Data'!BZ89</f>
        <v>N</v>
      </c>
      <c r="CM89">
        <f t="shared" si="25"/>
        <v>0</v>
      </c>
      <c r="CN89">
        <f>'Raw Data'!CA89</f>
        <v>47</v>
      </c>
      <c r="CO89">
        <f>'Raw Data'!CB89</f>
        <v>3</v>
      </c>
      <c r="CP89">
        <f>'Raw Data'!CC89</f>
        <v>0</v>
      </c>
      <c r="CQ89" t="str">
        <f>'Raw Data'!CD89</f>
        <v>Urbanized Area</v>
      </c>
      <c r="CR89" t="str">
        <f>'Raw Data'!CE89</f>
        <v>Chattanooga</v>
      </c>
      <c r="CS89">
        <f>'Raw Data'!CF89</f>
        <v>15832</v>
      </c>
      <c r="CT89">
        <f>'Raw Data'!CG89</f>
        <v>55</v>
      </c>
      <c r="CU89">
        <f>'Raw Data'!CH89</f>
        <v>11654</v>
      </c>
      <c r="CV89" t="str">
        <f>'Raw Data'!CI89</f>
        <v xml:space="preserve"> </v>
      </c>
      <c r="CW89">
        <f>'Raw Data'!CJ89</f>
        <v>0</v>
      </c>
      <c r="CX89">
        <f>'Raw Data'!CK89</f>
        <v>7.9287999999999997E-2</v>
      </c>
      <c r="CY89">
        <f>'Raw Data'!CL89</f>
        <v>14</v>
      </c>
      <c r="CZ89" t="str">
        <f>'Raw Data'!CM89</f>
        <v>State Mainline</v>
      </c>
      <c r="DA89">
        <f>'Raw Data'!CN89</f>
        <v>11654</v>
      </c>
      <c r="DB89">
        <f>'Raw Data'!CO89</f>
        <v>61651</v>
      </c>
      <c r="DC89">
        <f>'Raw Data'!CP89</f>
        <v>9.8800000000000008</v>
      </c>
      <c r="DD89">
        <f>'Raw Data'!CQ89</f>
        <v>9.9589999999999996</v>
      </c>
      <c r="DE89">
        <f>'Raw Data'!CR89</f>
        <v>61651</v>
      </c>
      <c r="DF89">
        <f>'Raw Data'!CS89</f>
        <v>0</v>
      </c>
      <c r="DG89">
        <f>'Raw Data'!CT89</f>
        <v>418.77042799999998</v>
      </c>
      <c r="DH89">
        <f>'Raw Data'!CU89</f>
        <v>100</v>
      </c>
      <c r="DI89">
        <f>'Raw Data'!CV89</f>
        <v>7402</v>
      </c>
      <c r="DJ89">
        <f>'Raw Data'!CW89</f>
        <v>4.64E-3</v>
      </c>
      <c r="DK89">
        <f>'Raw Data'!CX89</f>
        <v>0</v>
      </c>
      <c r="DL89">
        <f>'Raw Data'!CY89</f>
        <v>2.4459999999999998E-3</v>
      </c>
      <c r="DM89">
        <f>'Raw Data'!CZ89</f>
        <v>91</v>
      </c>
      <c r="DN89" t="str">
        <f>'Raw Data'!DA89</f>
        <v>047-0049</v>
      </c>
      <c r="DO89" t="str">
        <f>'Raw Data'!DB89</f>
        <v>4U : Urban Minor Arterial</v>
      </c>
      <c r="DP89" t="str">
        <f>'Raw Data'!DC89</f>
        <v>34.948178, -85.145607</v>
      </c>
      <c r="DQ89">
        <f>'Raw Data'!DD89</f>
        <v>-85.145606999999998</v>
      </c>
      <c r="DR89">
        <f>'Raw Data'!DE89</f>
        <v>34.948177999999999</v>
      </c>
      <c r="DS89">
        <f>'Raw Data'!DF89</f>
        <v>34.948177999999999</v>
      </c>
      <c r="DT89">
        <f>'Raw Data'!DG89</f>
        <v>-85.145606999999998</v>
      </c>
      <c r="DU89">
        <f>'Raw Data'!DH89</f>
        <v>1.2033E-2</v>
      </c>
      <c r="DV89">
        <f>'Raw Data'!DI89</f>
        <v>2.4459999999999998E-3</v>
      </c>
      <c r="DW89">
        <f>'Raw Data'!DJ89</f>
        <v>20</v>
      </c>
      <c r="DX89" s="11">
        <f t="shared" si="26"/>
        <v>5963.333333333333</v>
      </c>
      <c r="DY89" s="5">
        <f t="shared" si="27"/>
        <v>5440</v>
      </c>
      <c r="DZ89" s="5">
        <f t="shared" si="20"/>
        <v>523.33333333333303</v>
      </c>
      <c r="EA89" s="5">
        <f t="shared" si="21"/>
        <v>9.6200980392156812E-2</v>
      </c>
      <c r="EB89" s="5">
        <f t="shared" si="22"/>
        <v>5701.6666666666661</v>
      </c>
      <c r="EC89">
        <f>'Raw Data'!DK89</f>
        <v>5670</v>
      </c>
      <c r="ED89">
        <f>'Raw Data'!DL89</f>
        <v>5.8</v>
      </c>
      <c r="EE89">
        <f>'Raw Data'!DM89</f>
        <v>6270</v>
      </c>
      <c r="EF89">
        <f>'Raw Data'!DN89</f>
        <v>5.8</v>
      </c>
      <c r="EG89">
        <f>'Raw Data'!DO89</f>
        <v>5950</v>
      </c>
      <c r="EH89">
        <f>'Raw Data'!DP89</f>
        <v>3.9</v>
      </c>
      <c r="EI89">
        <f>'Raw Data'!DQ89</f>
        <v>6000</v>
      </c>
      <c r="EJ89">
        <f>'Raw Data'!DR89</f>
        <v>4</v>
      </c>
      <c r="EK89">
        <f>'Raw Data'!DS89</f>
        <v>5750</v>
      </c>
      <c r="EL89">
        <f>'Raw Data'!DT89</f>
        <v>4.3</v>
      </c>
      <c r="EM89">
        <f>'Raw Data'!DU89</f>
        <v>5590</v>
      </c>
      <c r="EN89">
        <f>'Raw Data'!DV89</f>
        <v>4.3</v>
      </c>
      <c r="EO89">
        <f>'Raw Data'!DW89</f>
        <v>5210</v>
      </c>
      <c r="EP89">
        <f>'Raw Data'!DX89</f>
        <v>4.3</v>
      </c>
      <c r="EQ89">
        <f>'Raw Data'!DY89</f>
        <v>5210</v>
      </c>
      <c r="ER89">
        <f>'Raw Data'!DZ89</f>
        <v>4.3</v>
      </c>
      <c r="ES89">
        <f>'Raw Data'!EA89</f>
        <v>5280</v>
      </c>
      <c r="ET89">
        <f>'Raw Data'!EB89</f>
        <v>4</v>
      </c>
      <c r="EU89">
        <f>'Raw Data'!EC89</f>
        <v>5370</v>
      </c>
      <c r="EV89">
        <f>'Raw Data'!ED89</f>
        <v>4</v>
      </c>
      <c r="EW89">
        <f>'Raw Data'!EE89</f>
        <v>0</v>
      </c>
    </row>
    <row r="90" spans="1:153" x14ac:dyDescent="0.3">
      <c r="A90">
        <f>'Raw Data'!A90</f>
        <v>88</v>
      </c>
      <c r="B90" t="str">
        <f>'Raw Data'!B90</f>
        <v>Point</v>
      </c>
      <c r="C90">
        <f>'Raw Data'!C90</f>
        <v>11</v>
      </c>
      <c r="D90">
        <f>'Raw Data'!D90</f>
        <v>836</v>
      </c>
      <c r="E90" t="str">
        <f>'Raw Data'!E90</f>
        <v>Point</v>
      </c>
      <c r="F90">
        <f>'Raw Data'!F90</f>
        <v>4339495</v>
      </c>
      <c r="G90" t="str">
        <f>'Raw Data'!G90</f>
        <v>Gsp Post 00</v>
      </c>
      <c r="H90" s="3">
        <f>'Raw Data'!H90</f>
        <v>41298</v>
      </c>
      <c r="L90">
        <f t="shared" si="14"/>
        <v>0</v>
      </c>
      <c r="M90" s="5">
        <f t="shared" si="15"/>
        <v>41298</v>
      </c>
      <c r="N90" s="5">
        <f t="shared" si="23"/>
        <v>2013</v>
      </c>
      <c r="O90" s="5" t="str" cm="1">
        <f t="array" ref="O90">_xlfn.IFS(N90&lt;=2016,"before treatment",N90=2017,"unknown",N90&gt;2017,"after treatment")</f>
        <v>before treatment</v>
      </c>
      <c r="P90" s="5">
        <f t="shared" si="16"/>
        <v>1</v>
      </c>
      <c r="Q90" s="5">
        <f t="shared" si="17"/>
        <v>0</v>
      </c>
      <c r="R90" t="str">
        <f>'Raw Data'!I90</f>
        <v>Catoosa</v>
      </c>
      <c r="S90" t="str">
        <f>'Raw Data'!J90</f>
        <v>State Route 3</v>
      </c>
      <c r="T90" t="str">
        <f>'Raw Data'!K90</f>
        <v>(none)</v>
      </c>
      <c r="U90" t="str">
        <f>'Raw Data'!L90</f>
        <v>(O) No Injury</v>
      </c>
      <c r="V90">
        <f>'Raw Data'!M90</f>
        <v>0</v>
      </c>
      <c r="W90">
        <f>'Raw Data'!N90</f>
        <v>0</v>
      </c>
      <c r="X90">
        <f>'Raw Data'!O90</f>
        <v>0</v>
      </c>
      <c r="Y90" t="str">
        <f>'Raw Data'!P90</f>
        <v>Angle (Other)</v>
      </c>
      <c r="Z90" t="str">
        <f>'Raw Data'!Q90</f>
        <v>On Roadway - Non-Intersection</v>
      </c>
      <c r="AA90" t="str">
        <f>'Raw Data'!R90</f>
        <v>["Motor Vehicle in Motion","Motor Vehicle in Motion"]</v>
      </c>
      <c r="AB90" t="str">
        <f>'Raw Data'!S90</f>
        <v>["Motor Vehicle in Motion","Motor Vehicle in Motion"]</v>
      </c>
      <c r="AC90" t="str">
        <f>'Raw Data'!T90</f>
        <v>["Changed Lanes Improperly","No Contributing Factors"]</v>
      </c>
      <c r="AD90">
        <f>'Raw Data'!U90</f>
        <v>2</v>
      </c>
      <c r="AE90" s="5" t="str">
        <f t="shared" si="24"/>
        <v>No</v>
      </c>
      <c r="AF90" t="str">
        <f>'Raw Data'!V90</f>
        <v>["Negotiating a Curve","Negotiating a Curve"]</v>
      </c>
      <c r="AG90" s="5">
        <f t="shared" si="18"/>
        <v>0</v>
      </c>
      <c r="AH90" t="str">
        <f>'Raw Data'!W90</f>
        <v>["North","South"]</v>
      </c>
      <c r="AI90" t="str">
        <f>'Raw Data'!X90</f>
        <v>Dark-Not Lighted</v>
      </c>
      <c r="AJ90" t="str">
        <f>'Raw Data'!Y90</f>
        <v>Dry</v>
      </c>
      <c r="AK90">
        <f>'Raw Data'!Z90</f>
        <v>0</v>
      </c>
      <c r="AL90" t="str">
        <f>'Raw Data'!AA90</f>
        <v>["Lap and Shoulder Belt Used","Lap and Shoulder Belt Used"]</v>
      </c>
      <c r="AM90" s="5">
        <f t="shared" si="19"/>
        <v>0</v>
      </c>
      <c r="AN90" t="str">
        <f>'Raw Data'!AB90</f>
        <v>["Passenger Car","Sports Utility Vehicle (SUV)"]</v>
      </c>
      <c r="AO90" t="str">
        <f>'Raw Data'!AC90</f>
        <v>0471000300I</v>
      </c>
      <c r="AP90">
        <f>'Raw Data'!AD90</f>
        <v>9.8004549999999995</v>
      </c>
      <c r="AQ90">
        <f>'Raw Data'!AE90</f>
        <v>34.955880999999998</v>
      </c>
      <c r="AR90">
        <f>'Raw Data'!AF90</f>
        <v>-85.154623999999998</v>
      </c>
      <c r="AS90">
        <f>'Raw Data'!AG90</f>
        <v>21</v>
      </c>
      <c r="AT90">
        <f>'Raw Data'!AH90</f>
        <v>8</v>
      </c>
      <c r="AU90">
        <f>'Raw Data'!AI90</f>
        <v>421</v>
      </c>
      <c r="AV90" t="str">
        <f>'Raw Data'!AJ90</f>
        <v>D6_0003_00_I</v>
      </c>
      <c r="AW90">
        <f>'Raw Data'!AK90</f>
        <v>49</v>
      </c>
      <c r="AX90">
        <f>'Raw Data'!AL90</f>
        <v>52</v>
      </c>
      <c r="AY90" t="str">
        <f>'Raw Data'!AM90</f>
        <v>simple</v>
      </c>
      <c r="AZ90">
        <f>'Raw Data'!AN90</f>
        <v>412.9</v>
      </c>
      <c r="BA90">
        <f>'Raw Data'!AO90</f>
        <v>89.6</v>
      </c>
      <c r="BB90">
        <f>'Raw Data'!AP90</f>
        <v>643.5</v>
      </c>
      <c r="BC90">
        <f>'Raw Data'!AQ90</f>
        <v>-85.153447999999997</v>
      </c>
      <c r="BD90">
        <f>'Raw Data'!AR90</f>
        <v>34.954523999999999</v>
      </c>
      <c r="BE90">
        <f>'Raw Data'!AS90</f>
        <v>-85.154622000000003</v>
      </c>
      <c r="BF90">
        <f>'Raw Data'!AT90</f>
        <v>34.955807</v>
      </c>
      <c r="BG90" t="str">
        <f>'Raw Data'!AU90</f>
        <v>0471000300I</v>
      </c>
      <c r="BH90">
        <f>'Raw Data'!AV90</f>
        <v>1</v>
      </c>
      <c r="BI90">
        <f>'Raw Data'!AW90</f>
        <v>47</v>
      </c>
      <c r="BJ90">
        <f>'Raw Data'!AX90</f>
        <v>3</v>
      </c>
      <c r="BK90">
        <f>'Raw Data'!AY90</f>
        <v>0</v>
      </c>
      <c r="BL90">
        <f>'Raw Data'!AZ90</f>
        <v>55</v>
      </c>
      <c r="BM90">
        <f>'Raw Data'!BA90</f>
        <v>18.38</v>
      </c>
      <c r="BN90">
        <f>'Raw Data'!BB90</f>
        <v>17.98</v>
      </c>
      <c r="BO90">
        <f>'Raw Data'!BC90</f>
        <v>875.7</v>
      </c>
      <c r="BP90">
        <f>'Raw Data'!BD90</f>
        <v>859.6</v>
      </c>
      <c r="BQ90">
        <f>'Raw Data'!BE90</f>
        <v>842.8</v>
      </c>
      <c r="BR90">
        <f>'Raw Data'!BF90</f>
        <v>55</v>
      </c>
      <c r="BS90">
        <f>'Raw Data'!BG90</f>
        <v>38.6</v>
      </c>
      <c r="BT90">
        <f>'Raw Data'!BH90</f>
        <v>16.399999999999999</v>
      </c>
      <c r="BU90">
        <f>'Raw Data'!BI90</f>
        <v>44187</v>
      </c>
      <c r="BV90" t="str">
        <f>'Raw Data'!BJ90</f>
        <v>ASV_15+</v>
      </c>
      <c r="BW90">
        <f>'Raw Data'!BK90</f>
        <v>1.928E-3</v>
      </c>
      <c r="BX90">
        <f>'Raw Data'!BL90</f>
        <v>5362</v>
      </c>
      <c r="BY90">
        <f>'Raw Data'!BM90</f>
        <v>7383</v>
      </c>
      <c r="BZ90" t="str">
        <f>'Raw Data'!BN90</f>
        <v>0471000300I</v>
      </c>
      <c r="CA90" t="str">
        <f>'Raw Data'!BO90</f>
        <v>CATOOSA</v>
      </c>
      <c r="CB90">
        <f>'Raw Data'!BP90</f>
        <v>1</v>
      </c>
      <c r="CC90">
        <f>'Raw Data'!BQ90</f>
        <v>300</v>
      </c>
      <c r="CD90">
        <f>'Raw Data'!BR90</f>
        <v>6</v>
      </c>
      <c r="CE90">
        <f>'Raw Data'!BS90</f>
        <v>1</v>
      </c>
      <c r="CF90">
        <f>'Raw Data'!BT90</f>
        <v>2</v>
      </c>
      <c r="CG90">
        <f>'Raw Data'!BU90</f>
        <v>1</v>
      </c>
      <c r="CH90">
        <f>'Raw Data'!BV90</f>
        <v>1</v>
      </c>
      <c r="CI90">
        <f>'Raw Data'!BW90</f>
        <v>2</v>
      </c>
      <c r="CJ90">
        <f>'Raw Data'!BX90</f>
        <v>0</v>
      </c>
      <c r="CK90">
        <f>'Raw Data'!BY90</f>
        <v>4</v>
      </c>
      <c r="CL90" t="str">
        <f>'Raw Data'!BZ90</f>
        <v>N</v>
      </c>
      <c r="CM90">
        <f t="shared" si="25"/>
        <v>0</v>
      </c>
      <c r="CN90">
        <f>'Raw Data'!CA90</f>
        <v>47</v>
      </c>
      <c r="CO90">
        <f>'Raw Data'!CB90</f>
        <v>3</v>
      </c>
      <c r="CP90">
        <f>'Raw Data'!CC90</f>
        <v>0</v>
      </c>
      <c r="CQ90" t="str">
        <f>'Raw Data'!CD90</f>
        <v>Urbanized Area</v>
      </c>
      <c r="CR90" t="str">
        <f>'Raw Data'!CE90</f>
        <v>Chattanooga</v>
      </c>
      <c r="CS90">
        <f>'Raw Data'!CF90</f>
        <v>15832</v>
      </c>
      <c r="CT90">
        <f>'Raw Data'!CG90</f>
        <v>55</v>
      </c>
      <c r="CU90">
        <f>'Raw Data'!CH90</f>
        <v>6360</v>
      </c>
      <c r="CV90" t="str">
        <f>'Raw Data'!CI90</f>
        <v xml:space="preserve"> </v>
      </c>
      <c r="CW90">
        <f>'Raw Data'!CJ90</f>
        <v>0</v>
      </c>
      <c r="CX90">
        <f>'Raw Data'!CK90</f>
        <v>0.191332</v>
      </c>
      <c r="CY90">
        <f>'Raw Data'!CL90</f>
        <v>14</v>
      </c>
      <c r="CZ90" t="str">
        <f>'Raw Data'!CM90</f>
        <v>State Mainline</v>
      </c>
      <c r="DA90">
        <f>'Raw Data'!CN90</f>
        <v>6360</v>
      </c>
      <c r="DB90">
        <f>'Raw Data'!CO90</f>
        <v>61655</v>
      </c>
      <c r="DC90">
        <f>'Raw Data'!CP90</f>
        <v>9.51</v>
      </c>
      <c r="DD90">
        <f>'Raw Data'!CQ90</f>
        <v>9.7010000000000005</v>
      </c>
      <c r="DE90">
        <f>'Raw Data'!CR90</f>
        <v>61655</v>
      </c>
      <c r="DF90">
        <f>'Raw Data'!CS90</f>
        <v>0</v>
      </c>
      <c r="DG90">
        <f>'Raw Data'!CT90</f>
        <v>1010.235086</v>
      </c>
      <c r="DH90">
        <f>'Raw Data'!CU90</f>
        <v>100</v>
      </c>
      <c r="DI90">
        <f>'Raw Data'!CV90</f>
        <v>7405</v>
      </c>
      <c r="DJ90">
        <f>'Raw Data'!CW90</f>
        <v>8.5590000000000006E-3</v>
      </c>
      <c r="DK90">
        <f>'Raw Data'!CX90</f>
        <v>0</v>
      </c>
      <c r="DL90">
        <f>'Raw Data'!CY90</f>
        <v>1.928E-3</v>
      </c>
      <c r="DM90">
        <f>'Raw Data'!CZ90</f>
        <v>91</v>
      </c>
      <c r="DN90" t="str">
        <f>'Raw Data'!DA90</f>
        <v>047-0049</v>
      </c>
      <c r="DO90" t="str">
        <f>'Raw Data'!DB90</f>
        <v>4U : Urban Minor Arterial</v>
      </c>
      <c r="DP90" t="str">
        <f>'Raw Data'!DC90</f>
        <v>34.948178, -85.145607</v>
      </c>
      <c r="DQ90">
        <f>'Raw Data'!DD90</f>
        <v>-85.145606999999998</v>
      </c>
      <c r="DR90">
        <f>'Raw Data'!DE90</f>
        <v>34.948177999999999</v>
      </c>
      <c r="DS90">
        <f>'Raw Data'!DF90</f>
        <v>34.948177999999999</v>
      </c>
      <c r="DT90">
        <f>'Raw Data'!DG90</f>
        <v>-85.145606999999998</v>
      </c>
      <c r="DU90">
        <f>'Raw Data'!DH90</f>
        <v>1.0088E-2</v>
      </c>
      <c r="DV90">
        <f>'Raw Data'!DI90</f>
        <v>1.928E-3</v>
      </c>
      <c r="DW90">
        <f>'Raw Data'!DJ90</f>
        <v>21</v>
      </c>
      <c r="DX90" s="11">
        <f t="shared" si="26"/>
        <v>5963.333333333333</v>
      </c>
      <c r="DY90" s="5">
        <f t="shared" si="27"/>
        <v>5440</v>
      </c>
      <c r="DZ90" s="5">
        <f t="shared" si="20"/>
        <v>523.33333333333303</v>
      </c>
      <c r="EA90" s="5">
        <f t="shared" si="21"/>
        <v>9.6200980392156812E-2</v>
      </c>
      <c r="EB90" s="5">
        <f t="shared" si="22"/>
        <v>5701.6666666666661</v>
      </c>
      <c r="EC90">
        <f>'Raw Data'!DK90</f>
        <v>5670</v>
      </c>
      <c r="ED90">
        <f>'Raw Data'!DL90</f>
        <v>5.8</v>
      </c>
      <c r="EE90">
        <f>'Raw Data'!DM90</f>
        <v>6270</v>
      </c>
      <c r="EF90">
        <f>'Raw Data'!DN90</f>
        <v>5.8</v>
      </c>
      <c r="EG90">
        <f>'Raw Data'!DO90</f>
        <v>5950</v>
      </c>
      <c r="EH90">
        <f>'Raw Data'!DP90</f>
        <v>3.9</v>
      </c>
      <c r="EI90">
        <f>'Raw Data'!DQ90</f>
        <v>6000</v>
      </c>
      <c r="EJ90">
        <f>'Raw Data'!DR90</f>
        <v>4</v>
      </c>
      <c r="EK90">
        <f>'Raw Data'!DS90</f>
        <v>5750</v>
      </c>
      <c r="EL90">
        <f>'Raw Data'!DT90</f>
        <v>4.3</v>
      </c>
      <c r="EM90">
        <f>'Raw Data'!DU90</f>
        <v>5590</v>
      </c>
      <c r="EN90">
        <f>'Raw Data'!DV90</f>
        <v>4.3</v>
      </c>
      <c r="EO90">
        <f>'Raw Data'!DW90</f>
        <v>5210</v>
      </c>
      <c r="EP90">
        <f>'Raw Data'!DX90</f>
        <v>4.3</v>
      </c>
      <c r="EQ90">
        <f>'Raw Data'!DY90</f>
        <v>5210</v>
      </c>
      <c r="ER90">
        <f>'Raw Data'!DZ90</f>
        <v>4.3</v>
      </c>
      <c r="ES90">
        <f>'Raw Data'!EA90</f>
        <v>5280</v>
      </c>
      <c r="ET90">
        <f>'Raw Data'!EB90</f>
        <v>4</v>
      </c>
      <c r="EU90">
        <f>'Raw Data'!EC90</f>
        <v>5370</v>
      </c>
      <c r="EV90">
        <f>'Raw Data'!ED90</f>
        <v>4</v>
      </c>
      <c r="EW90">
        <f>'Raw Data'!EE90</f>
        <v>7.2999999999999999E-5</v>
      </c>
    </row>
    <row r="91" spans="1:153" x14ac:dyDescent="0.3">
      <c r="A91">
        <f>'Raw Data'!A91</f>
        <v>89</v>
      </c>
      <c r="B91" t="str">
        <f>'Raw Data'!B91</f>
        <v>Point</v>
      </c>
      <c r="C91">
        <f>'Raw Data'!C91</f>
        <v>27</v>
      </c>
      <c r="D91">
        <f>'Raw Data'!D91</f>
        <v>827</v>
      </c>
      <c r="E91" t="str">
        <f>'Raw Data'!E91</f>
        <v>Point</v>
      </c>
      <c r="F91">
        <f>'Raw Data'!F91</f>
        <v>4390054</v>
      </c>
      <c r="G91" t="str">
        <f>'Raw Data'!G91</f>
        <v>Catoosa County Sheriff's Office</v>
      </c>
      <c r="H91" s="3">
        <f>'Raw Data'!H91</f>
        <v>41352</v>
      </c>
      <c r="L91">
        <f t="shared" si="14"/>
        <v>0</v>
      </c>
      <c r="M91" s="5">
        <f t="shared" si="15"/>
        <v>41352</v>
      </c>
      <c r="N91" s="5">
        <f t="shared" si="23"/>
        <v>2013</v>
      </c>
      <c r="O91" s="5" t="str" cm="1">
        <f t="array" ref="O91">_xlfn.IFS(N91&lt;=2016,"before treatment",N91=2017,"unknown",N91&gt;2017,"after treatment")</f>
        <v>before treatment</v>
      </c>
      <c r="P91" s="5">
        <f t="shared" si="16"/>
        <v>1</v>
      </c>
      <c r="Q91" s="5">
        <f t="shared" si="17"/>
        <v>0</v>
      </c>
      <c r="R91" t="str">
        <f>'Raw Data'!I91</f>
        <v>Catoosa</v>
      </c>
      <c r="S91" t="str">
        <f>'Raw Data'!J91</f>
        <v>State Route 3</v>
      </c>
      <c r="T91" t="str">
        <f>'Raw Data'!K91</f>
        <v>Boofer Rd</v>
      </c>
      <c r="U91" t="str">
        <f>'Raw Data'!L91</f>
        <v>(B) Suspected Minor/Visible Injury</v>
      </c>
      <c r="V91">
        <f>'Raw Data'!M91</f>
        <v>0</v>
      </c>
      <c r="W91">
        <f>'Raw Data'!N91</f>
        <v>0</v>
      </c>
      <c r="X91">
        <f>'Raw Data'!O91</f>
        <v>1</v>
      </c>
      <c r="Y91" t="str">
        <f>'Raw Data'!P91</f>
        <v>Sideswipe-Opposite Direction</v>
      </c>
      <c r="Z91" t="str">
        <f>'Raw Data'!Q91</f>
        <v>On Roadway - Non-Intersection</v>
      </c>
      <c r="AA91" t="str">
        <f>'Raw Data'!R91</f>
        <v>["Motor Vehicle in Motion","Motor Vehicle in Motion"]</v>
      </c>
      <c r="AB91" t="str">
        <f>'Raw Data'!S91</f>
        <v>["Motor Vehicle in Motion","Motor Vehicle in Motion"]</v>
      </c>
      <c r="AC91" t="str">
        <f>'Raw Data'!T91</f>
        <v>["Misjudged Clearance","No Contributing Factors"]</v>
      </c>
      <c r="AD91">
        <f>'Raw Data'!U91</f>
        <v>2</v>
      </c>
      <c r="AE91" s="5" t="str">
        <f t="shared" si="24"/>
        <v>No</v>
      </c>
      <c r="AF91" t="str">
        <f>'Raw Data'!V91</f>
        <v>["Negotiating a Curve","Negotiating a Curve"]</v>
      </c>
      <c r="AG91" s="5">
        <f t="shared" si="18"/>
        <v>0</v>
      </c>
      <c r="AH91" t="str">
        <f>'Raw Data'!W91</f>
        <v>["North","South"]</v>
      </c>
      <c r="AI91" t="str">
        <f>'Raw Data'!X91</f>
        <v>Daylight</v>
      </c>
      <c r="AJ91" t="str">
        <f>'Raw Data'!Y91</f>
        <v>Dry</v>
      </c>
      <c r="AK91">
        <f>'Raw Data'!Z91</f>
        <v>0</v>
      </c>
      <c r="AL91" t="str">
        <f>'Raw Data'!AA91</f>
        <v>["Lap and Shoulder Belt Used","Lap and Shoulder Belt Used"]</v>
      </c>
      <c r="AM91" s="5">
        <f t="shared" si="19"/>
        <v>0</v>
      </c>
      <c r="AN91" t="str">
        <f>'Raw Data'!AB91</f>
        <v>["Pickup Truck","Pickup Truck"]</v>
      </c>
      <c r="AO91" t="str">
        <f>'Raw Data'!AC91</f>
        <v>0471000300I</v>
      </c>
      <c r="AP91">
        <f>'Raw Data'!AD91</f>
        <v>9.6826349999999994</v>
      </c>
      <c r="AQ91">
        <f>'Raw Data'!AE91</f>
        <v>34.954563</v>
      </c>
      <c r="AR91">
        <f>'Raw Data'!AF91</f>
        <v>-85.153595999999993</v>
      </c>
      <c r="AS91">
        <f>'Raw Data'!AG91</f>
        <v>21</v>
      </c>
      <c r="AT91">
        <f>'Raw Data'!AH91</f>
        <v>8</v>
      </c>
      <c r="AU91">
        <f>'Raw Data'!AI91</f>
        <v>421</v>
      </c>
      <c r="AV91" t="str">
        <f>'Raw Data'!AJ91</f>
        <v>D6_0003_00_I</v>
      </c>
      <c r="AW91">
        <f>'Raw Data'!AK91</f>
        <v>49</v>
      </c>
      <c r="AX91">
        <f>'Raw Data'!AL91</f>
        <v>52</v>
      </c>
      <c r="AY91" t="str">
        <f>'Raw Data'!AM91</f>
        <v>simple</v>
      </c>
      <c r="AZ91">
        <f>'Raw Data'!AN91</f>
        <v>412.9</v>
      </c>
      <c r="BA91">
        <f>'Raw Data'!AO91</f>
        <v>89.6</v>
      </c>
      <c r="BB91">
        <f>'Raw Data'!AP91</f>
        <v>643.5</v>
      </c>
      <c r="BC91">
        <f>'Raw Data'!AQ91</f>
        <v>-85.153447999999997</v>
      </c>
      <c r="BD91">
        <f>'Raw Data'!AR91</f>
        <v>34.954523999999999</v>
      </c>
      <c r="BE91">
        <f>'Raw Data'!AS91</f>
        <v>-85.154622000000003</v>
      </c>
      <c r="BF91">
        <f>'Raw Data'!AT91</f>
        <v>34.955807</v>
      </c>
      <c r="BG91" t="str">
        <f>'Raw Data'!AU91</f>
        <v>0471000300I</v>
      </c>
      <c r="BH91">
        <f>'Raw Data'!AV91</f>
        <v>1</v>
      </c>
      <c r="BI91">
        <f>'Raw Data'!AW91</f>
        <v>47</v>
      </c>
      <c r="BJ91">
        <f>'Raw Data'!AX91</f>
        <v>3</v>
      </c>
      <c r="BK91">
        <f>'Raw Data'!AY91</f>
        <v>0</v>
      </c>
      <c r="BL91">
        <f>'Raw Data'!AZ91</f>
        <v>55</v>
      </c>
      <c r="BM91">
        <f>'Raw Data'!BA91</f>
        <v>18.38</v>
      </c>
      <c r="BN91">
        <f>'Raw Data'!BB91</f>
        <v>17.98</v>
      </c>
      <c r="BO91">
        <f>'Raw Data'!BC91</f>
        <v>875.7</v>
      </c>
      <c r="BP91">
        <f>'Raw Data'!BD91</f>
        <v>859.6</v>
      </c>
      <c r="BQ91">
        <f>'Raw Data'!BE91</f>
        <v>842.8</v>
      </c>
      <c r="BR91">
        <f>'Raw Data'!BF91</f>
        <v>55</v>
      </c>
      <c r="BS91">
        <f>'Raw Data'!BG91</f>
        <v>38.6</v>
      </c>
      <c r="BT91">
        <f>'Raw Data'!BH91</f>
        <v>16.399999999999999</v>
      </c>
      <c r="BU91">
        <f>'Raw Data'!BI91</f>
        <v>44187</v>
      </c>
      <c r="BV91" t="str">
        <f>'Raw Data'!BJ91</f>
        <v>ASV_15+</v>
      </c>
      <c r="BW91">
        <f>'Raw Data'!BK91</f>
        <v>1.928E-3</v>
      </c>
      <c r="BX91">
        <f>'Raw Data'!BL91</f>
        <v>5362</v>
      </c>
      <c r="BY91">
        <f>'Raw Data'!BM91</f>
        <v>7383</v>
      </c>
      <c r="BZ91" t="str">
        <f>'Raw Data'!BN91</f>
        <v>0471000300I</v>
      </c>
      <c r="CA91" t="str">
        <f>'Raw Data'!BO91</f>
        <v>CATOOSA</v>
      </c>
      <c r="CB91">
        <f>'Raw Data'!BP91</f>
        <v>1</v>
      </c>
      <c r="CC91">
        <f>'Raw Data'!BQ91</f>
        <v>300</v>
      </c>
      <c r="CD91">
        <f>'Raw Data'!BR91</f>
        <v>6</v>
      </c>
      <c r="CE91">
        <f>'Raw Data'!BS91</f>
        <v>1</v>
      </c>
      <c r="CF91">
        <f>'Raw Data'!BT91</f>
        <v>2</v>
      </c>
      <c r="CG91">
        <f>'Raw Data'!BU91</f>
        <v>1</v>
      </c>
      <c r="CH91">
        <f>'Raw Data'!BV91</f>
        <v>1</v>
      </c>
      <c r="CI91">
        <f>'Raw Data'!BW91</f>
        <v>2</v>
      </c>
      <c r="CJ91">
        <f>'Raw Data'!BX91</f>
        <v>0</v>
      </c>
      <c r="CK91">
        <f>'Raw Data'!BY91</f>
        <v>4</v>
      </c>
      <c r="CL91" t="str">
        <f>'Raw Data'!BZ91</f>
        <v>N</v>
      </c>
      <c r="CM91">
        <f t="shared" si="25"/>
        <v>0</v>
      </c>
      <c r="CN91">
        <f>'Raw Data'!CA91</f>
        <v>47</v>
      </c>
      <c r="CO91">
        <f>'Raw Data'!CB91</f>
        <v>3</v>
      </c>
      <c r="CP91">
        <f>'Raw Data'!CC91</f>
        <v>0</v>
      </c>
      <c r="CQ91" t="str">
        <f>'Raw Data'!CD91</f>
        <v>Urbanized Area</v>
      </c>
      <c r="CR91" t="str">
        <f>'Raw Data'!CE91</f>
        <v>Chattanooga</v>
      </c>
      <c r="CS91">
        <f>'Raw Data'!CF91</f>
        <v>15832</v>
      </c>
      <c r="CT91">
        <f>'Raw Data'!CG91</f>
        <v>55</v>
      </c>
      <c r="CU91">
        <f>'Raw Data'!CH91</f>
        <v>6360</v>
      </c>
      <c r="CV91" t="str">
        <f>'Raw Data'!CI91</f>
        <v xml:space="preserve"> </v>
      </c>
      <c r="CW91">
        <f>'Raw Data'!CJ91</f>
        <v>0</v>
      </c>
      <c r="CX91">
        <f>'Raw Data'!CK91</f>
        <v>0.191332</v>
      </c>
      <c r="CY91">
        <f>'Raw Data'!CL91</f>
        <v>14</v>
      </c>
      <c r="CZ91" t="str">
        <f>'Raw Data'!CM91</f>
        <v>State Mainline</v>
      </c>
      <c r="DA91">
        <f>'Raw Data'!CN91</f>
        <v>6360</v>
      </c>
      <c r="DB91">
        <f>'Raw Data'!CO91</f>
        <v>61655</v>
      </c>
      <c r="DC91">
        <f>'Raw Data'!CP91</f>
        <v>9.51</v>
      </c>
      <c r="DD91">
        <f>'Raw Data'!CQ91</f>
        <v>9.7010000000000005</v>
      </c>
      <c r="DE91">
        <f>'Raw Data'!CR91</f>
        <v>61655</v>
      </c>
      <c r="DF91">
        <f>'Raw Data'!CS91</f>
        <v>0</v>
      </c>
      <c r="DG91">
        <f>'Raw Data'!CT91</f>
        <v>1010.235086</v>
      </c>
      <c r="DH91">
        <f>'Raw Data'!CU91</f>
        <v>100</v>
      </c>
      <c r="DI91">
        <f>'Raw Data'!CV91</f>
        <v>7405</v>
      </c>
      <c r="DJ91">
        <f>'Raw Data'!CW91</f>
        <v>8.5590000000000006E-3</v>
      </c>
      <c r="DK91">
        <f>'Raw Data'!CX91</f>
        <v>0</v>
      </c>
      <c r="DL91">
        <f>'Raw Data'!CY91</f>
        <v>1.928E-3</v>
      </c>
      <c r="DM91">
        <f>'Raw Data'!CZ91</f>
        <v>91</v>
      </c>
      <c r="DN91" t="str">
        <f>'Raw Data'!DA91</f>
        <v>047-0049</v>
      </c>
      <c r="DO91" t="str">
        <f>'Raw Data'!DB91</f>
        <v>4U : Urban Minor Arterial</v>
      </c>
      <c r="DP91" t="str">
        <f>'Raw Data'!DC91</f>
        <v>34.948178, -85.145607</v>
      </c>
      <c r="DQ91">
        <f>'Raw Data'!DD91</f>
        <v>-85.145606999999998</v>
      </c>
      <c r="DR91">
        <f>'Raw Data'!DE91</f>
        <v>34.948177999999999</v>
      </c>
      <c r="DS91">
        <f>'Raw Data'!DF91</f>
        <v>34.948177999999999</v>
      </c>
      <c r="DT91">
        <f>'Raw Data'!DG91</f>
        <v>-85.145606999999998</v>
      </c>
      <c r="DU91">
        <f>'Raw Data'!DH91</f>
        <v>1.0088E-2</v>
      </c>
      <c r="DV91">
        <f>'Raw Data'!DI91</f>
        <v>1.928E-3</v>
      </c>
      <c r="DW91">
        <f>'Raw Data'!DJ91</f>
        <v>21</v>
      </c>
      <c r="DX91" s="11">
        <f t="shared" si="26"/>
        <v>5963.333333333333</v>
      </c>
      <c r="DY91" s="5">
        <f t="shared" si="27"/>
        <v>5440</v>
      </c>
      <c r="DZ91" s="5">
        <f t="shared" si="20"/>
        <v>523.33333333333303</v>
      </c>
      <c r="EA91" s="5">
        <f t="shared" si="21"/>
        <v>9.6200980392156812E-2</v>
      </c>
      <c r="EB91" s="5">
        <f t="shared" si="22"/>
        <v>5701.6666666666661</v>
      </c>
      <c r="EC91">
        <f>'Raw Data'!DK91</f>
        <v>5670</v>
      </c>
      <c r="ED91">
        <f>'Raw Data'!DL91</f>
        <v>5.8</v>
      </c>
      <c r="EE91">
        <f>'Raw Data'!DM91</f>
        <v>6270</v>
      </c>
      <c r="EF91">
        <f>'Raw Data'!DN91</f>
        <v>5.8</v>
      </c>
      <c r="EG91">
        <f>'Raw Data'!DO91</f>
        <v>5950</v>
      </c>
      <c r="EH91">
        <f>'Raw Data'!DP91</f>
        <v>3.9</v>
      </c>
      <c r="EI91">
        <f>'Raw Data'!DQ91</f>
        <v>6000</v>
      </c>
      <c r="EJ91">
        <f>'Raw Data'!DR91</f>
        <v>4</v>
      </c>
      <c r="EK91">
        <f>'Raw Data'!DS91</f>
        <v>5750</v>
      </c>
      <c r="EL91">
        <f>'Raw Data'!DT91</f>
        <v>4.3</v>
      </c>
      <c r="EM91">
        <f>'Raw Data'!DU91</f>
        <v>5590</v>
      </c>
      <c r="EN91">
        <f>'Raw Data'!DV91</f>
        <v>4.3</v>
      </c>
      <c r="EO91">
        <f>'Raw Data'!DW91</f>
        <v>5210</v>
      </c>
      <c r="EP91">
        <f>'Raw Data'!DX91</f>
        <v>4.3</v>
      </c>
      <c r="EQ91">
        <f>'Raw Data'!DY91</f>
        <v>5210</v>
      </c>
      <c r="ER91">
        <f>'Raw Data'!DZ91</f>
        <v>4.3</v>
      </c>
      <c r="ES91">
        <f>'Raw Data'!EA91</f>
        <v>5280</v>
      </c>
      <c r="ET91">
        <f>'Raw Data'!EB91</f>
        <v>4</v>
      </c>
      <c r="EU91">
        <f>'Raw Data'!EC91</f>
        <v>5370</v>
      </c>
      <c r="EV91">
        <f>'Raw Data'!ED91</f>
        <v>4</v>
      </c>
      <c r="EW91">
        <f>'Raw Data'!EE91</f>
        <v>0</v>
      </c>
    </row>
    <row r="92" spans="1:153" x14ac:dyDescent="0.3">
      <c r="A92">
        <f>'Raw Data'!A92</f>
        <v>90</v>
      </c>
      <c r="B92" t="str">
        <f>'Raw Data'!B92</f>
        <v>Point</v>
      </c>
      <c r="C92">
        <f>'Raw Data'!C92</f>
        <v>36</v>
      </c>
      <c r="D92">
        <f>'Raw Data'!D92</f>
        <v>823</v>
      </c>
      <c r="E92" t="str">
        <f>'Raw Data'!E92</f>
        <v>Point</v>
      </c>
      <c r="F92">
        <f>'Raw Data'!F92</f>
        <v>4414570</v>
      </c>
      <c r="G92" t="str">
        <f>'Raw Data'!G92</f>
        <v>Gsp Post 00</v>
      </c>
      <c r="H92" s="3">
        <f>'Raw Data'!H92</f>
        <v>41379</v>
      </c>
      <c r="L92">
        <f t="shared" si="14"/>
        <v>0</v>
      </c>
      <c r="M92" s="5">
        <f t="shared" si="15"/>
        <v>41379</v>
      </c>
      <c r="N92" s="5">
        <f t="shared" si="23"/>
        <v>2013</v>
      </c>
      <c r="O92" s="5" t="str" cm="1">
        <f t="array" ref="O92">_xlfn.IFS(N92&lt;=2016,"before treatment",N92=2017,"unknown",N92&gt;2017,"after treatment")</f>
        <v>before treatment</v>
      </c>
      <c r="P92" s="5">
        <f t="shared" si="16"/>
        <v>1</v>
      </c>
      <c r="Q92" s="5">
        <f t="shared" si="17"/>
        <v>0</v>
      </c>
      <c r="R92" t="str">
        <f>'Raw Data'!I92</f>
        <v>Catoosa</v>
      </c>
      <c r="S92" t="str">
        <f>'Raw Data'!J92</f>
        <v>State Route 3</v>
      </c>
      <c r="T92" t="str">
        <f>'Raw Data'!K92</f>
        <v>(none)</v>
      </c>
      <c r="U92" t="str">
        <f>'Raw Data'!L92</f>
        <v>(O) No Injury</v>
      </c>
      <c r="V92">
        <f>'Raw Data'!M92</f>
        <v>0</v>
      </c>
      <c r="W92">
        <f>'Raw Data'!N92</f>
        <v>0</v>
      </c>
      <c r="X92">
        <f>'Raw Data'!O92</f>
        <v>0</v>
      </c>
      <c r="Y92" t="str">
        <f>'Raw Data'!P92</f>
        <v>Not a Collision with Motor Vehicle</v>
      </c>
      <c r="Z92" t="str">
        <f>'Raw Data'!Q92</f>
        <v>On Shoulder</v>
      </c>
      <c r="AA92" t="str">
        <f>'Raw Data'!R92</f>
        <v>Tree</v>
      </c>
      <c r="AB92" t="str">
        <f>'Raw Data'!S92</f>
        <v>Tree</v>
      </c>
      <c r="AC92" t="str">
        <f>'Raw Data'!T92</f>
        <v>Other</v>
      </c>
      <c r="AD92">
        <f>'Raw Data'!U92</f>
        <v>1</v>
      </c>
      <c r="AE92" s="5" t="str">
        <f t="shared" si="24"/>
        <v>Yes</v>
      </c>
      <c r="AF92" t="str">
        <f>'Raw Data'!V92</f>
        <v>Negotiating a Curve</v>
      </c>
      <c r="AG92" s="5">
        <f t="shared" si="18"/>
        <v>0</v>
      </c>
      <c r="AH92" t="str">
        <f>'Raw Data'!W92</f>
        <v>North</v>
      </c>
      <c r="AI92" t="str">
        <f>'Raw Data'!X92</f>
        <v>Daylight</v>
      </c>
      <c r="AJ92" t="str">
        <f>'Raw Data'!Y92</f>
        <v>Dry</v>
      </c>
      <c r="AK92">
        <f>'Raw Data'!Z92</f>
        <v>32</v>
      </c>
      <c r="AL92" t="str">
        <f>'Raw Data'!AA92</f>
        <v>Unknown</v>
      </c>
      <c r="AM92" s="5">
        <f t="shared" si="19"/>
        <v>0</v>
      </c>
      <c r="AN92" t="str">
        <f>'Raw Data'!AB92</f>
        <v>Moped, Scooter or Minibike</v>
      </c>
      <c r="AO92" t="str">
        <f>'Raw Data'!AC92</f>
        <v>0471000300I</v>
      </c>
      <c r="AP92">
        <f>'Raw Data'!AD92</f>
        <v>9.7446549999999998</v>
      </c>
      <c r="AQ92">
        <f>'Raw Data'!AE92</f>
        <v>34.955100000000002</v>
      </c>
      <c r="AR92">
        <f>'Raw Data'!AF92</f>
        <v>-85.154439999999994</v>
      </c>
      <c r="AS92">
        <f>'Raw Data'!AG92</f>
        <v>21</v>
      </c>
      <c r="AT92">
        <f>'Raw Data'!AH92</f>
        <v>8</v>
      </c>
      <c r="AU92">
        <f>'Raw Data'!AI92</f>
        <v>421</v>
      </c>
      <c r="AV92" t="str">
        <f>'Raw Data'!AJ92</f>
        <v>D6_0003_00_I</v>
      </c>
      <c r="AW92">
        <f>'Raw Data'!AK92</f>
        <v>49</v>
      </c>
      <c r="AX92">
        <f>'Raw Data'!AL92</f>
        <v>52</v>
      </c>
      <c r="AY92" t="str">
        <f>'Raw Data'!AM92</f>
        <v>simple</v>
      </c>
      <c r="AZ92">
        <f>'Raw Data'!AN92</f>
        <v>412.9</v>
      </c>
      <c r="BA92">
        <f>'Raw Data'!AO92</f>
        <v>89.6</v>
      </c>
      <c r="BB92">
        <f>'Raw Data'!AP92</f>
        <v>643.5</v>
      </c>
      <c r="BC92">
        <f>'Raw Data'!AQ92</f>
        <v>-85.153447999999997</v>
      </c>
      <c r="BD92">
        <f>'Raw Data'!AR92</f>
        <v>34.954523999999999</v>
      </c>
      <c r="BE92">
        <f>'Raw Data'!AS92</f>
        <v>-85.154622000000003</v>
      </c>
      <c r="BF92">
        <f>'Raw Data'!AT92</f>
        <v>34.955807</v>
      </c>
      <c r="BG92" t="str">
        <f>'Raw Data'!AU92</f>
        <v>0471000300I</v>
      </c>
      <c r="BH92">
        <f>'Raw Data'!AV92</f>
        <v>1</v>
      </c>
      <c r="BI92">
        <f>'Raw Data'!AW92</f>
        <v>47</v>
      </c>
      <c r="BJ92">
        <f>'Raw Data'!AX92</f>
        <v>3</v>
      </c>
      <c r="BK92">
        <f>'Raw Data'!AY92</f>
        <v>0</v>
      </c>
      <c r="BL92">
        <f>'Raw Data'!AZ92</f>
        <v>55</v>
      </c>
      <c r="BM92">
        <f>'Raw Data'!BA92</f>
        <v>18.38</v>
      </c>
      <c r="BN92">
        <f>'Raw Data'!BB92</f>
        <v>17.98</v>
      </c>
      <c r="BO92">
        <f>'Raw Data'!BC92</f>
        <v>875.7</v>
      </c>
      <c r="BP92">
        <f>'Raw Data'!BD92</f>
        <v>859.6</v>
      </c>
      <c r="BQ92">
        <f>'Raw Data'!BE92</f>
        <v>842.8</v>
      </c>
      <c r="BR92">
        <f>'Raw Data'!BF92</f>
        <v>55</v>
      </c>
      <c r="BS92">
        <f>'Raw Data'!BG92</f>
        <v>38.6</v>
      </c>
      <c r="BT92">
        <f>'Raw Data'!BH92</f>
        <v>16.399999999999999</v>
      </c>
      <c r="BU92">
        <f>'Raw Data'!BI92</f>
        <v>44187</v>
      </c>
      <c r="BV92" t="str">
        <f>'Raw Data'!BJ92</f>
        <v>ASV_15+</v>
      </c>
      <c r="BW92">
        <f>'Raw Data'!BK92</f>
        <v>1.928E-3</v>
      </c>
      <c r="BX92">
        <f>'Raw Data'!BL92</f>
        <v>5362</v>
      </c>
      <c r="BY92">
        <f>'Raw Data'!BM92</f>
        <v>7383</v>
      </c>
      <c r="BZ92" t="str">
        <f>'Raw Data'!BN92</f>
        <v>0471000300I</v>
      </c>
      <c r="CA92" t="str">
        <f>'Raw Data'!BO92</f>
        <v>CATOOSA</v>
      </c>
      <c r="CB92">
        <f>'Raw Data'!BP92</f>
        <v>1</v>
      </c>
      <c r="CC92">
        <f>'Raw Data'!BQ92</f>
        <v>300</v>
      </c>
      <c r="CD92">
        <f>'Raw Data'!BR92</f>
        <v>6</v>
      </c>
      <c r="CE92">
        <f>'Raw Data'!BS92</f>
        <v>1</v>
      </c>
      <c r="CF92">
        <f>'Raw Data'!BT92</f>
        <v>2</v>
      </c>
      <c r="CG92">
        <f>'Raw Data'!BU92</f>
        <v>1</v>
      </c>
      <c r="CH92">
        <f>'Raw Data'!BV92</f>
        <v>1</v>
      </c>
      <c r="CI92">
        <f>'Raw Data'!BW92</f>
        <v>2</v>
      </c>
      <c r="CJ92">
        <f>'Raw Data'!BX92</f>
        <v>0</v>
      </c>
      <c r="CK92">
        <f>'Raw Data'!BY92</f>
        <v>4</v>
      </c>
      <c r="CL92" t="str">
        <f>'Raw Data'!BZ92</f>
        <v>N</v>
      </c>
      <c r="CM92">
        <f t="shared" si="25"/>
        <v>0</v>
      </c>
      <c r="CN92">
        <f>'Raw Data'!CA92</f>
        <v>47</v>
      </c>
      <c r="CO92">
        <f>'Raw Data'!CB92</f>
        <v>3</v>
      </c>
      <c r="CP92">
        <f>'Raw Data'!CC92</f>
        <v>0</v>
      </c>
      <c r="CQ92" t="str">
        <f>'Raw Data'!CD92</f>
        <v>Urbanized Area</v>
      </c>
      <c r="CR92" t="str">
        <f>'Raw Data'!CE92</f>
        <v>Chattanooga</v>
      </c>
      <c r="CS92">
        <f>'Raw Data'!CF92</f>
        <v>15832</v>
      </c>
      <c r="CT92">
        <f>'Raw Data'!CG92</f>
        <v>55</v>
      </c>
      <c r="CU92">
        <f>'Raw Data'!CH92</f>
        <v>6360</v>
      </c>
      <c r="CV92" t="str">
        <f>'Raw Data'!CI92</f>
        <v xml:space="preserve"> </v>
      </c>
      <c r="CW92">
        <f>'Raw Data'!CJ92</f>
        <v>0</v>
      </c>
      <c r="CX92">
        <f>'Raw Data'!CK92</f>
        <v>0.191332</v>
      </c>
      <c r="CY92">
        <f>'Raw Data'!CL92</f>
        <v>14</v>
      </c>
      <c r="CZ92" t="str">
        <f>'Raw Data'!CM92</f>
        <v>State Mainline</v>
      </c>
      <c r="DA92">
        <f>'Raw Data'!CN92</f>
        <v>6360</v>
      </c>
      <c r="DB92">
        <f>'Raw Data'!CO92</f>
        <v>61655</v>
      </c>
      <c r="DC92">
        <f>'Raw Data'!CP92</f>
        <v>9.51</v>
      </c>
      <c r="DD92">
        <f>'Raw Data'!CQ92</f>
        <v>9.7010000000000005</v>
      </c>
      <c r="DE92">
        <f>'Raw Data'!CR92</f>
        <v>61655</v>
      </c>
      <c r="DF92">
        <f>'Raw Data'!CS92</f>
        <v>0</v>
      </c>
      <c r="DG92">
        <f>'Raw Data'!CT92</f>
        <v>1010.235086</v>
      </c>
      <c r="DH92">
        <f>'Raw Data'!CU92</f>
        <v>100</v>
      </c>
      <c r="DI92">
        <f>'Raw Data'!CV92</f>
        <v>7405</v>
      </c>
      <c r="DJ92">
        <f>'Raw Data'!CW92</f>
        <v>8.5590000000000006E-3</v>
      </c>
      <c r="DK92">
        <f>'Raw Data'!CX92</f>
        <v>0</v>
      </c>
      <c r="DL92">
        <f>'Raw Data'!CY92</f>
        <v>1.928E-3</v>
      </c>
      <c r="DM92">
        <f>'Raw Data'!CZ92</f>
        <v>91</v>
      </c>
      <c r="DN92" t="str">
        <f>'Raw Data'!DA92</f>
        <v>047-0049</v>
      </c>
      <c r="DO92" t="str">
        <f>'Raw Data'!DB92</f>
        <v>4U : Urban Minor Arterial</v>
      </c>
      <c r="DP92" t="str">
        <f>'Raw Data'!DC92</f>
        <v>34.948178, -85.145607</v>
      </c>
      <c r="DQ92">
        <f>'Raw Data'!DD92</f>
        <v>-85.145606999999998</v>
      </c>
      <c r="DR92">
        <f>'Raw Data'!DE92</f>
        <v>34.948177999999999</v>
      </c>
      <c r="DS92">
        <f>'Raw Data'!DF92</f>
        <v>34.948177999999999</v>
      </c>
      <c r="DT92">
        <f>'Raw Data'!DG92</f>
        <v>-85.145606999999998</v>
      </c>
      <c r="DU92">
        <f>'Raw Data'!DH92</f>
        <v>1.0088E-2</v>
      </c>
      <c r="DV92">
        <f>'Raw Data'!DI92</f>
        <v>1.928E-3</v>
      </c>
      <c r="DW92">
        <f>'Raw Data'!DJ92</f>
        <v>21</v>
      </c>
      <c r="DX92" s="11">
        <f t="shared" si="26"/>
        <v>5963.333333333333</v>
      </c>
      <c r="DY92" s="5">
        <f t="shared" si="27"/>
        <v>5440</v>
      </c>
      <c r="DZ92" s="5">
        <f t="shared" si="20"/>
        <v>523.33333333333303</v>
      </c>
      <c r="EA92" s="5">
        <f t="shared" si="21"/>
        <v>9.6200980392156812E-2</v>
      </c>
      <c r="EB92" s="5">
        <f t="shared" si="22"/>
        <v>5701.6666666666661</v>
      </c>
      <c r="EC92">
        <f>'Raw Data'!DK92</f>
        <v>5670</v>
      </c>
      <c r="ED92">
        <f>'Raw Data'!DL92</f>
        <v>5.8</v>
      </c>
      <c r="EE92">
        <f>'Raw Data'!DM92</f>
        <v>6270</v>
      </c>
      <c r="EF92">
        <f>'Raw Data'!DN92</f>
        <v>5.8</v>
      </c>
      <c r="EG92">
        <f>'Raw Data'!DO92</f>
        <v>5950</v>
      </c>
      <c r="EH92">
        <f>'Raw Data'!DP92</f>
        <v>3.9</v>
      </c>
      <c r="EI92">
        <f>'Raw Data'!DQ92</f>
        <v>6000</v>
      </c>
      <c r="EJ92">
        <f>'Raw Data'!DR92</f>
        <v>4</v>
      </c>
      <c r="EK92">
        <f>'Raw Data'!DS92</f>
        <v>5750</v>
      </c>
      <c r="EL92">
        <f>'Raw Data'!DT92</f>
        <v>4.3</v>
      </c>
      <c r="EM92">
        <f>'Raw Data'!DU92</f>
        <v>5590</v>
      </c>
      <c r="EN92">
        <f>'Raw Data'!DV92</f>
        <v>4.3</v>
      </c>
      <c r="EO92">
        <f>'Raw Data'!DW92</f>
        <v>5210</v>
      </c>
      <c r="EP92">
        <f>'Raw Data'!DX92</f>
        <v>4.3</v>
      </c>
      <c r="EQ92">
        <f>'Raw Data'!DY92</f>
        <v>5210</v>
      </c>
      <c r="ER92">
        <f>'Raw Data'!DZ92</f>
        <v>4.3</v>
      </c>
      <c r="ES92">
        <f>'Raw Data'!EA92</f>
        <v>5280</v>
      </c>
      <c r="ET92">
        <f>'Raw Data'!EB92</f>
        <v>4</v>
      </c>
      <c r="EU92">
        <f>'Raw Data'!EC92</f>
        <v>5370</v>
      </c>
      <c r="EV92">
        <f>'Raw Data'!ED92</f>
        <v>4</v>
      </c>
      <c r="EW92">
        <f>'Raw Data'!EE92</f>
        <v>0</v>
      </c>
    </row>
    <row r="93" spans="1:153" x14ac:dyDescent="0.3">
      <c r="A93">
        <f>'Raw Data'!A93</f>
        <v>91</v>
      </c>
      <c r="B93" t="str">
        <f>'Raw Data'!B93</f>
        <v>Point</v>
      </c>
      <c r="C93">
        <f>'Raw Data'!C93</f>
        <v>40</v>
      </c>
      <c r="D93">
        <f>'Raw Data'!D93</f>
        <v>821</v>
      </c>
      <c r="E93" t="str">
        <f>'Raw Data'!E93</f>
        <v>Point</v>
      </c>
      <c r="F93">
        <f>'Raw Data'!F93</f>
        <v>4431246</v>
      </c>
      <c r="G93" t="str">
        <f>'Raw Data'!G93</f>
        <v>Gsp Post 00</v>
      </c>
      <c r="H93" s="3">
        <f>'Raw Data'!H93</f>
        <v>41393</v>
      </c>
      <c r="L93">
        <f t="shared" si="14"/>
        <v>0</v>
      </c>
      <c r="M93" s="5">
        <f t="shared" si="15"/>
        <v>41393</v>
      </c>
      <c r="N93" s="5">
        <f t="shared" si="23"/>
        <v>2013</v>
      </c>
      <c r="O93" s="5" t="str" cm="1">
        <f t="array" ref="O93">_xlfn.IFS(N93&lt;=2016,"before treatment",N93=2017,"unknown",N93&gt;2017,"after treatment")</f>
        <v>before treatment</v>
      </c>
      <c r="P93" s="5">
        <f t="shared" si="16"/>
        <v>1</v>
      </c>
      <c r="Q93" s="5">
        <f t="shared" si="17"/>
        <v>0</v>
      </c>
      <c r="R93" t="str">
        <f>'Raw Data'!I93</f>
        <v>Catoosa</v>
      </c>
      <c r="S93" t="str">
        <f>'Raw Data'!J93</f>
        <v>State Route 3</v>
      </c>
      <c r="T93" t="str">
        <f>'Raw Data'!K93</f>
        <v>N Of Boofer Rd</v>
      </c>
      <c r="U93" t="str">
        <f>'Raw Data'!L93</f>
        <v>(K) Fatal Injury</v>
      </c>
      <c r="V93">
        <f>'Raw Data'!M93</f>
        <v>1</v>
      </c>
      <c r="W93">
        <f>'Raw Data'!N93</f>
        <v>0</v>
      </c>
      <c r="X93">
        <f>'Raw Data'!O93</f>
        <v>0</v>
      </c>
      <c r="Y93" t="str">
        <f>'Raw Data'!P93</f>
        <v>Not a Collision with Motor Vehicle</v>
      </c>
      <c r="Z93" t="str">
        <f>'Raw Data'!Q93</f>
        <v>On Shoulder</v>
      </c>
      <c r="AA93" t="str">
        <f>'Raw Data'!R93</f>
        <v>Tree</v>
      </c>
      <c r="AB93" t="str">
        <f>'Raw Data'!S93</f>
        <v>Over Turn</v>
      </c>
      <c r="AC93" t="str">
        <f>'Raw Data'!T93</f>
        <v>Changed Lanes Improperly</v>
      </c>
      <c r="AD93">
        <f>'Raw Data'!U93</f>
        <v>1</v>
      </c>
      <c r="AE93" s="5" t="str">
        <f t="shared" si="24"/>
        <v>Yes</v>
      </c>
      <c r="AF93" t="str">
        <f>'Raw Data'!V93</f>
        <v>Straight</v>
      </c>
      <c r="AG93" s="5">
        <f t="shared" si="18"/>
        <v>0</v>
      </c>
      <c r="AH93" t="str">
        <f>'Raw Data'!W93</f>
        <v>North</v>
      </c>
      <c r="AI93" t="str">
        <f>'Raw Data'!X93</f>
        <v>Daylight</v>
      </c>
      <c r="AJ93" t="str">
        <f>'Raw Data'!Y93</f>
        <v>Dry</v>
      </c>
      <c r="AK93">
        <f>'Raw Data'!Z93</f>
        <v>80</v>
      </c>
      <c r="AL93" t="str">
        <f>'Raw Data'!AA93</f>
        <v>Lap and Shoulder Belt Used</v>
      </c>
      <c r="AM93" s="5">
        <f t="shared" si="19"/>
        <v>0</v>
      </c>
      <c r="AN93" t="str">
        <f>'Raw Data'!AB93</f>
        <v>Passenger Car</v>
      </c>
      <c r="AO93" t="str">
        <f>'Raw Data'!AC93</f>
        <v>0471000300I</v>
      </c>
      <c r="AP93">
        <f>'Raw Data'!AD93</f>
        <v>9.7390000000000008</v>
      </c>
      <c r="AQ93">
        <f>'Raw Data'!AE93</f>
        <v>34.955036999999997</v>
      </c>
      <c r="AR93">
        <f>'Raw Data'!AF93</f>
        <v>-85.154393999999996</v>
      </c>
      <c r="AS93">
        <f>'Raw Data'!AG93</f>
        <v>21</v>
      </c>
      <c r="AT93">
        <f>'Raw Data'!AH93</f>
        <v>8</v>
      </c>
      <c r="AU93">
        <f>'Raw Data'!AI93</f>
        <v>421</v>
      </c>
      <c r="AV93" t="str">
        <f>'Raw Data'!AJ93</f>
        <v>D6_0003_00_I</v>
      </c>
      <c r="AW93">
        <f>'Raw Data'!AK93</f>
        <v>49</v>
      </c>
      <c r="AX93">
        <f>'Raw Data'!AL93</f>
        <v>52</v>
      </c>
      <c r="AY93" t="str">
        <f>'Raw Data'!AM93</f>
        <v>simple</v>
      </c>
      <c r="AZ93">
        <f>'Raw Data'!AN93</f>
        <v>412.9</v>
      </c>
      <c r="BA93">
        <f>'Raw Data'!AO93</f>
        <v>89.6</v>
      </c>
      <c r="BB93">
        <f>'Raw Data'!AP93</f>
        <v>643.5</v>
      </c>
      <c r="BC93">
        <f>'Raw Data'!AQ93</f>
        <v>-85.153447999999997</v>
      </c>
      <c r="BD93">
        <f>'Raw Data'!AR93</f>
        <v>34.954523999999999</v>
      </c>
      <c r="BE93">
        <f>'Raw Data'!AS93</f>
        <v>-85.154622000000003</v>
      </c>
      <c r="BF93">
        <f>'Raw Data'!AT93</f>
        <v>34.955807</v>
      </c>
      <c r="BG93" t="str">
        <f>'Raw Data'!AU93</f>
        <v>0471000300I</v>
      </c>
      <c r="BH93">
        <f>'Raw Data'!AV93</f>
        <v>1</v>
      </c>
      <c r="BI93">
        <f>'Raw Data'!AW93</f>
        <v>47</v>
      </c>
      <c r="BJ93">
        <f>'Raw Data'!AX93</f>
        <v>3</v>
      </c>
      <c r="BK93">
        <f>'Raw Data'!AY93</f>
        <v>0</v>
      </c>
      <c r="BL93">
        <f>'Raw Data'!AZ93</f>
        <v>55</v>
      </c>
      <c r="BM93">
        <f>'Raw Data'!BA93</f>
        <v>18.38</v>
      </c>
      <c r="BN93">
        <f>'Raw Data'!BB93</f>
        <v>17.98</v>
      </c>
      <c r="BO93">
        <f>'Raw Data'!BC93</f>
        <v>875.7</v>
      </c>
      <c r="BP93">
        <f>'Raw Data'!BD93</f>
        <v>859.6</v>
      </c>
      <c r="BQ93">
        <f>'Raw Data'!BE93</f>
        <v>842.8</v>
      </c>
      <c r="BR93">
        <f>'Raw Data'!BF93</f>
        <v>55</v>
      </c>
      <c r="BS93">
        <f>'Raw Data'!BG93</f>
        <v>38.6</v>
      </c>
      <c r="BT93">
        <f>'Raw Data'!BH93</f>
        <v>16.399999999999999</v>
      </c>
      <c r="BU93">
        <f>'Raw Data'!BI93</f>
        <v>44187</v>
      </c>
      <c r="BV93" t="str">
        <f>'Raw Data'!BJ93</f>
        <v>ASV_15+</v>
      </c>
      <c r="BW93">
        <f>'Raw Data'!BK93</f>
        <v>1.928E-3</v>
      </c>
      <c r="BX93">
        <f>'Raw Data'!BL93</f>
        <v>5362</v>
      </c>
      <c r="BY93">
        <f>'Raw Data'!BM93</f>
        <v>7383</v>
      </c>
      <c r="BZ93" t="str">
        <f>'Raw Data'!BN93</f>
        <v>0471000300I</v>
      </c>
      <c r="CA93" t="str">
        <f>'Raw Data'!BO93</f>
        <v>CATOOSA</v>
      </c>
      <c r="CB93">
        <f>'Raw Data'!BP93</f>
        <v>1</v>
      </c>
      <c r="CC93">
        <f>'Raw Data'!BQ93</f>
        <v>300</v>
      </c>
      <c r="CD93">
        <f>'Raw Data'!BR93</f>
        <v>6</v>
      </c>
      <c r="CE93">
        <f>'Raw Data'!BS93</f>
        <v>1</v>
      </c>
      <c r="CF93">
        <f>'Raw Data'!BT93</f>
        <v>2</v>
      </c>
      <c r="CG93">
        <f>'Raw Data'!BU93</f>
        <v>1</v>
      </c>
      <c r="CH93">
        <f>'Raw Data'!BV93</f>
        <v>1</v>
      </c>
      <c r="CI93">
        <f>'Raw Data'!BW93</f>
        <v>2</v>
      </c>
      <c r="CJ93">
        <f>'Raw Data'!BX93</f>
        <v>0</v>
      </c>
      <c r="CK93">
        <f>'Raw Data'!BY93</f>
        <v>4</v>
      </c>
      <c r="CL93" t="str">
        <f>'Raw Data'!BZ93</f>
        <v>N</v>
      </c>
      <c r="CM93">
        <f t="shared" si="25"/>
        <v>0</v>
      </c>
      <c r="CN93">
        <f>'Raw Data'!CA93</f>
        <v>47</v>
      </c>
      <c r="CO93">
        <f>'Raw Data'!CB93</f>
        <v>3</v>
      </c>
      <c r="CP93">
        <f>'Raw Data'!CC93</f>
        <v>0</v>
      </c>
      <c r="CQ93" t="str">
        <f>'Raw Data'!CD93</f>
        <v>Urbanized Area</v>
      </c>
      <c r="CR93" t="str">
        <f>'Raw Data'!CE93</f>
        <v>Chattanooga</v>
      </c>
      <c r="CS93">
        <f>'Raw Data'!CF93</f>
        <v>15832</v>
      </c>
      <c r="CT93">
        <f>'Raw Data'!CG93</f>
        <v>55</v>
      </c>
      <c r="CU93">
        <f>'Raw Data'!CH93</f>
        <v>6360</v>
      </c>
      <c r="CV93" t="str">
        <f>'Raw Data'!CI93</f>
        <v xml:space="preserve"> </v>
      </c>
      <c r="CW93">
        <f>'Raw Data'!CJ93</f>
        <v>0</v>
      </c>
      <c r="CX93">
        <f>'Raw Data'!CK93</f>
        <v>0.191332</v>
      </c>
      <c r="CY93">
        <f>'Raw Data'!CL93</f>
        <v>14</v>
      </c>
      <c r="CZ93" t="str">
        <f>'Raw Data'!CM93</f>
        <v>State Mainline</v>
      </c>
      <c r="DA93">
        <f>'Raw Data'!CN93</f>
        <v>6360</v>
      </c>
      <c r="DB93">
        <f>'Raw Data'!CO93</f>
        <v>61655</v>
      </c>
      <c r="DC93">
        <f>'Raw Data'!CP93</f>
        <v>9.51</v>
      </c>
      <c r="DD93">
        <f>'Raw Data'!CQ93</f>
        <v>9.7010000000000005</v>
      </c>
      <c r="DE93">
        <f>'Raw Data'!CR93</f>
        <v>61655</v>
      </c>
      <c r="DF93">
        <f>'Raw Data'!CS93</f>
        <v>0</v>
      </c>
      <c r="DG93">
        <f>'Raw Data'!CT93</f>
        <v>1010.235086</v>
      </c>
      <c r="DH93">
        <f>'Raw Data'!CU93</f>
        <v>100</v>
      </c>
      <c r="DI93">
        <f>'Raw Data'!CV93</f>
        <v>7405</v>
      </c>
      <c r="DJ93">
        <f>'Raw Data'!CW93</f>
        <v>8.5590000000000006E-3</v>
      </c>
      <c r="DK93">
        <f>'Raw Data'!CX93</f>
        <v>0</v>
      </c>
      <c r="DL93">
        <f>'Raw Data'!CY93</f>
        <v>1.928E-3</v>
      </c>
      <c r="DM93">
        <f>'Raw Data'!CZ93</f>
        <v>91</v>
      </c>
      <c r="DN93" t="str">
        <f>'Raw Data'!DA93</f>
        <v>047-0049</v>
      </c>
      <c r="DO93" t="str">
        <f>'Raw Data'!DB93</f>
        <v>4U : Urban Minor Arterial</v>
      </c>
      <c r="DP93" t="str">
        <f>'Raw Data'!DC93</f>
        <v>34.948178, -85.145607</v>
      </c>
      <c r="DQ93">
        <f>'Raw Data'!DD93</f>
        <v>-85.145606999999998</v>
      </c>
      <c r="DR93">
        <f>'Raw Data'!DE93</f>
        <v>34.948177999999999</v>
      </c>
      <c r="DS93">
        <f>'Raw Data'!DF93</f>
        <v>34.948177999999999</v>
      </c>
      <c r="DT93">
        <f>'Raw Data'!DG93</f>
        <v>-85.145606999999998</v>
      </c>
      <c r="DU93">
        <f>'Raw Data'!DH93</f>
        <v>1.0088E-2</v>
      </c>
      <c r="DV93">
        <f>'Raw Data'!DI93</f>
        <v>1.928E-3</v>
      </c>
      <c r="DW93">
        <f>'Raw Data'!DJ93</f>
        <v>21</v>
      </c>
      <c r="DX93" s="11">
        <f t="shared" si="26"/>
        <v>5963.333333333333</v>
      </c>
      <c r="DY93" s="5">
        <f t="shared" si="27"/>
        <v>5440</v>
      </c>
      <c r="DZ93" s="5">
        <f t="shared" si="20"/>
        <v>523.33333333333303</v>
      </c>
      <c r="EA93" s="5">
        <f t="shared" si="21"/>
        <v>9.6200980392156812E-2</v>
      </c>
      <c r="EB93" s="5">
        <f t="shared" si="22"/>
        <v>5701.6666666666661</v>
      </c>
      <c r="EC93">
        <f>'Raw Data'!DK93</f>
        <v>5670</v>
      </c>
      <c r="ED93">
        <f>'Raw Data'!DL93</f>
        <v>5.8</v>
      </c>
      <c r="EE93">
        <f>'Raw Data'!DM93</f>
        <v>6270</v>
      </c>
      <c r="EF93">
        <f>'Raw Data'!DN93</f>
        <v>5.8</v>
      </c>
      <c r="EG93">
        <f>'Raw Data'!DO93</f>
        <v>5950</v>
      </c>
      <c r="EH93">
        <f>'Raw Data'!DP93</f>
        <v>3.9</v>
      </c>
      <c r="EI93">
        <f>'Raw Data'!DQ93</f>
        <v>6000</v>
      </c>
      <c r="EJ93">
        <f>'Raw Data'!DR93</f>
        <v>4</v>
      </c>
      <c r="EK93">
        <f>'Raw Data'!DS93</f>
        <v>5750</v>
      </c>
      <c r="EL93">
        <f>'Raw Data'!DT93</f>
        <v>4.3</v>
      </c>
      <c r="EM93">
        <f>'Raw Data'!DU93</f>
        <v>5590</v>
      </c>
      <c r="EN93">
        <f>'Raw Data'!DV93</f>
        <v>4.3</v>
      </c>
      <c r="EO93">
        <f>'Raw Data'!DW93</f>
        <v>5210</v>
      </c>
      <c r="EP93">
        <f>'Raw Data'!DX93</f>
        <v>4.3</v>
      </c>
      <c r="EQ93">
        <f>'Raw Data'!DY93</f>
        <v>5210</v>
      </c>
      <c r="ER93">
        <f>'Raw Data'!DZ93</f>
        <v>4.3</v>
      </c>
      <c r="ES93">
        <f>'Raw Data'!EA93</f>
        <v>5280</v>
      </c>
      <c r="ET93">
        <f>'Raw Data'!EB93</f>
        <v>4</v>
      </c>
      <c r="EU93">
        <f>'Raw Data'!EC93</f>
        <v>5370</v>
      </c>
      <c r="EV93">
        <f>'Raw Data'!ED93</f>
        <v>4</v>
      </c>
      <c r="EW93">
        <f>'Raw Data'!EE93</f>
        <v>0</v>
      </c>
    </row>
    <row r="94" spans="1:153" x14ac:dyDescent="0.3">
      <c r="A94">
        <f>'Raw Data'!A94</f>
        <v>92</v>
      </c>
      <c r="B94" t="str">
        <f>'Raw Data'!B94</f>
        <v>Point</v>
      </c>
      <c r="C94">
        <f>'Raw Data'!C94</f>
        <v>91</v>
      </c>
      <c r="D94">
        <f>'Raw Data'!D94</f>
        <v>750</v>
      </c>
      <c r="E94" t="str">
        <f>'Raw Data'!E94</f>
        <v>Point</v>
      </c>
      <c r="F94">
        <f>'Raw Data'!F94</f>
        <v>5004165</v>
      </c>
      <c r="G94" t="str">
        <f>'Raw Data'!G94</f>
        <v>Gsp Post 00</v>
      </c>
      <c r="H94" s="3">
        <f>'Raw Data'!H94</f>
        <v>41914</v>
      </c>
      <c r="L94">
        <f t="shared" si="14"/>
        <v>0</v>
      </c>
      <c r="M94" s="5">
        <f t="shared" si="15"/>
        <v>41914</v>
      </c>
      <c r="N94" s="5">
        <f t="shared" si="23"/>
        <v>2014</v>
      </c>
      <c r="O94" s="5" t="str" cm="1">
        <f t="array" ref="O94">_xlfn.IFS(N94&lt;=2016,"before treatment",N94=2017,"unknown",N94&gt;2017,"after treatment")</f>
        <v>before treatment</v>
      </c>
      <c r="P94" s="5">
        <f t="shared" si="16"/>
        <v>1</v>
      </c>
      <c r="Q94" s="5">
        <f t="shared" si="17"/>
        <v>0</v>
      </c>
      <c r="R94" t="str">
        <f>'Raw Data'!I94</f>
        <v>Catoosa</v>
      </c>
      <c r="S94" t="str">
        <f>'Raw Data'!J94</f>
        <v>State Route 3</v>
      </c>
      <c r="T94" t="str">
        <f>'Raw Data'!K94</f>
        <v>(none)</v>
      </c>
      <c r="U94" t="str">
        <f>'Raw Data'!L94</f>
        <v>(O) No Injury</v>
      </c>
      <c r="V94">
        <f>'Raw Data'!M94</f>
        <v>0</v>
      </c>
      <c r="W94">
        <f>'Raw Data'!N94</f>
        <v>0</v>
      </c>
      <c r="X94">
        <f>'Raw Data'!O94</f>
        <v>0</v>
      </c>
      <c r="Y94" t="str">
        <f>'Raw Data'!P94</f>
        <v>Not a Collision with Motor Vehicle</v>
      </c>
      <c r="Z94" t="str">
        <f>'Raw Data'!Q94</f>
        <v>On Shoulder</v>
      </c>
      <c r="AA94" t="str">
        <f>'Raw Data'!R94</f>
        <v>Tree</v>
      </c>
      <c r="AB94" t="str">
        <f>'Raw Data'!S94</f>
        <v>Tree</v>
      </c>
      <c r="AC94" t="str">
        <f>'Raw Data'!T94</f>
        <v>Changed Lanes Improperly</v>
      </c>
      <c r="AD94">
        <f>'Raw Data'!U94</f>
        <v>1</v>
      </c>
      <c r="AE94" s="5" t="str">
        <f t="shared" si="24"/>
        <v>Yes</v>
      </c>
      <c r="AF94" t="str">
        <f>'Raw Data'!V94</f>
        <v>Negotiating a Curve</v>
      </c>
      <c r="AG94" s="5">
        <f t="shared" si="18"/>
        <v>0</v>
      </c>
      <c r="AH94" t="str">
        <f>'Raw Data'!W94</f>
        <v>South</v>
      </c>
      <c r="AI94" t="str">
        <f>'Raw Data'!X94</f>
        <v>Dark-Not Lighted</v>
      </c>
      <c r="AJ94" t="str">
        <f>'Raw Data'!Y94</f>
        <v>Dry</v>
      </c>
      <c r="AK94">
        <f>'Raw Data'!Z94</f>
        <v>23</v>
      </c>
      <c r="AL94" t="str">
        <f>'Raw Data'!AA94</f>
        <v>Lap and Shoulder Belt Used</v>
      </c>
      <c r="AM94" s="5">
        <f t="shared" si="19"/>
        <v>0</v>
      </c>
      <c r="AN94" t="str">
        <f>'Raw Data'!AB94</f>
        <v>Pickup Truck</v>
      </c>
      <c r="AO94" t="str">
        <f>'Raw Data'!AC94</f>
        <v>0471000300I</v>
      </c>
      <c r="AP94">
        <f>'Raw Data'!AD94</f>
        <v>9.6470000000000002</v>
      </c>
      <c r="AQ94">
        <f>'Raw Data'!AE94</f>
        <v>34.954422999999998</v>
      </c>
      <c r="AR94">
        <f>'Raw Data'!AF94</f>
        <v>-85.153006000000005</v>
      </c>
      <c r="AS94">
        <f>'Raw Data'!AG94</f>
        <v>21</v>
      </c>
      <c r="AT94">
        <f>'Raw Data'!AH94</f>
        <v>8</v>
      </c>
      <c r="AU94">
        <f>'Raw Data'!AI94</f>
        <v>421</v>
      </c>
      <c r="AV94" t="str">
        <f>'Raw Data'!AJ94</f>
        <v>D6_0003_00_I</v>
      </c>
      <c r="AW94">
        <f>'Raw Data'!AK94</f>
        <v>49</v>
      </c>
      <c r="AX94">
        <f>'Raw Data'!AL94</f>
        <v>52</v>
      </c>
      <c r="AY94" t="str">
        <f>'Raw Data'!AM94</f>
        <v>simple</v>
      </c>
      <c r="AZ94">
        <f>'Raw Data'!AN94</f>
        <v>412.9</v>
      </c>
      <c r="BA94">
        <f>'Raw Data'!AO94</f>
        <v>89.6</v>
      </c>
      <c r="BB94">
        <f>'Raw Data'!AP94</f>
        <v>643.5</v>
      </c>
      <c r="BC94">
        <f>'Raw Data'!AQ94</f>
        <v>-85.153447999999997</v>
      </c>
      <c r="BD94">
        <f>'Raw Data'!AR94</f>
        <v>34.954523999999999</v>
      </c>
      <c r="BE94">
        <f>'Raw Data'!AS94</f>
        <v>-85.154622000000003</v>
      </c>
      <c r="BF94">
        <f>'Raw Data'!AT94</f>
        <v>34.955807</v>
      </c>
      <c r="BG94" t="str">
        <f>'Raw Data'!AU94</f>
        <v>0471000300I</v>
      </c>
      <c r="BH94">
        <f>'Raw Data'!AV94</f>
        <v>1</v>
      </c>
      <c r="BI94">
        <f>'Raw Data'!AW94</f>
        <v>47</v>
      </c>
      <c r="BJ94">
        <f>'Raw Data'!AX94</f>
        <v>3</v>
      </c>
      <c r="BK94">
        <f>'Raw Data'!AY94</f>
        <v>0</v>
      </c>
      <c r="BL94">
        <f>'Raw Data'!AZ94</f>
        <v>55</v>
      </c>
      <c r="BM94">
        <f>'Raw Data'!BA94</f>
        <v>18.38</v>
      </c>
      <c r="BN94">
        <f>'Raw Data'!BB94</f>
        <v>17.98</v>
      </c>
      <c r="BO94">
        <f>'Raw Data'!BC94</f>
        <v>875.7</v>
      </c>
      <c r="BP94">
        <f>'Raw Data'!BD94</f>
        <v>859.6</v>
      </c>
      <c r="BQ94">
        <f>'Raw Data'!BE94</f>
        <v>842.8</v>
      </c>
      <c r="BR94">
        <f>'Raw Data'!BF94</f>
        <v>55</v>
      </c>
      <c r="BS94">
        <f>'Raw Data'!BG94</f>
        <v>38.6</v>
      </c>
      <c r="BT94">
        <f>'Raw Data'!BH94</f>
        <v>16.399999999999999</v>
      </c>
      <c r="BU94">
        <f>'Raw Data'!BI94</f>
        <v>44187</v>
      </c>
      <c r="BV94" t="str">
        <f>'Raw Data'!BJ94</f>
        <v>ASV_15+</v>
      </c>
      <c r="BW94">
        <f>'Raw Data'!BK94</f>
        <v>1.928E-3</v>
      </c>
      <c r="BX94">
        <f>'Raw Data'!BL94</f>
        <v>5362</v>
      </c>
      <c r="BY94">
        <f>'Raw Data'!BM94</f>
        <v>7383</v>
      </c>
      <c r="BZ94" t="str">
        <f>'Raw Data'!BN94</f>
        <v>0471000300I</v>
      </c>
      <c r="CA94" t="str">
        <f>'Raw Data'!BO94</f>
        <v>CATOOSA</v>
      </c>
      <c r="CB94">
        <f>'Raw Data'!BP94</f>
        <v>1</v>
      </c>
      <c r="CC94">
        <f>'Raw Data'!BQ94</f>
        <v>300</v>
      </c>
      <c r="CD94">
        <f>'Raw Data'!BR94</f>
        <v>6</v>
      </c>
      <c r="CE94">
        <f>'Raw Data'!BS94</f>
        <v>1</v>
      </c>
      <c r="CF94">
        <f>'Raw Data'!BT94</f>
        <v>2</v>
      </c>
      <c r="CG94">
        <f>'Raw Data'!BU94</f>
        <v>1</v>
      </c>
      <c r="CH94">
        <f>'Raw Data'!BV94</f>
        <v>1</v>
      </c>
      <c r="CI94">
        <f>'Raw Data'!BW94</f>
        <v>2</v>
      </c>
      <c r="CJ94">
        <f>'Raw Data'!BX94</f>
        <v>0</v>
      </c>
      <c r="CK94">
        <f>'Raw Data'!BY94</f>
        <v>4</v>
      </c>
      <c r="CL94" t="str">
        <f>'Raw Data'!BZ94</f>
        <v>N</v>
      </c>
      <c r="CM94">
        <f t="shared" si="25"/>
        <v>0</v>
      </c>
      <c r="CN94">
        <f>'Raw Data'!CA94</f>
        <v>47</v>
      </c>
      <c r="CO94">
        <f>'Raw Data'!CB94</f>
        <v>3</v>
      </c>
      <c r="CP94">
        <f>'Raw Data'!CC94</f>
        <v>0</v>
      </c>
      <c r="CQ94" t="str">
        <f>'Raw Data'!CD94</f>
        <v>Urbanized Area</v>
      </c>
      <c r="CR94" t="str">
        <f>'Raw Data'!CE94</f>
        <v>Chattanooga</v>
      </c>
      <c r="CS94">
        <f>'Raw Data'!CF94</f>
        <v>15832</v>
      </c>
      <c r="CT94">
        <f>'Raw Data'!CG94</f>
        <v>55</v>
      </c>
      <c r="CU94">
        <f>'Raw Data'!CH94</f>
        <v>6360</v>
      </c>
      <c r="CV94" t="str">
        <f>'Raw Data'!CI94</f>
        <v xml:space="preserve"> </v>
      </c>
      <c r="CW94">
        <f>'Raw Data'!CJ94</f>
        <v>0</v>
      </c>
      <c r="CX94">
        <f>'Raw Data'!CK94</f>
        <v>0.191332</v>
      </c>
      <c r="CY94">
        <f>'Raw Data'!CL94</f>
        <v>14</v>
      </c>
      <c r="CZ94" t="str">
        <f>'Raw Data'!CM94</f>
        <v>State Mainline</v>
      </c>
      <c r="DA94">
        <f>'Raw Data'!CN94</f>
        <v>6360</v>
      </c>
      <c r="DB94">
        <f>'Raw Data'!CO94</f>
        <v>61655</v>
      </c>
      <c r="DC94">
        <f>'Raw Data'!CP94</f>
        <v>9.51</v>
      </c>
      <c r="DD94">
        <f>'Raw Data'!CQ94</f>
        <v>9.7010000000000005</v>
      </c>
      <c r="DE94">
        <f>'Raw Data'!CR94</f>
        <v>61655</v>
      </c>
      <c r="DF94">
        <f>'Raw Data'!CS94</f>
        <v>0</v>
      </c>
      <c r="DG94">
        <f>'Raw Data'!CT94</f>
        <v>1010.235086</v>
      </c>
      <c r="DH94">
        <f>'Raw Data'!CU94</f>
        <v>100</v>
      </c>
      <c r="DI94">
        <f>'Raw Data'!CV94</f>
        <v>7405</v>
      </c>
      <c r="DJ94">
        <f>'Raw Data'!CW94</f>
        <v>8.5590000000000006E-3</v>
      </c>
      <c r="DK94">
        <f>'Raw Data'!CX94</f>
        <v>0</v>
      </c>
      <c r="DL94">
        <f>'Raw Data'!CY94</f>
        <v>1.928E-3</v>
      </c>
      <c r="DM94">
        <f>'Raw Data'!CZ94</f>
        <v>91</v>
      </c>
      <c r="DN94" t="str">
        <f>'Raw Data'!DA94</f>
        <v>047-0049</v>
      </c>
      <c r="DO94" t="str">
        <f>'Raw Data'!DB94</f>
        <v>4U : Urban Minor Arterial</v>
      </c>
      <c r="DP94" t="str">
        <f>'Raw Data'!DC94</f>
        <v>34.948178, -85.145607</v>
      </c>
      <c r="DQ94">
        <f>'Raw Data'!DD94</f>
        <v>-85.145606999999998</v>
      </c>
      <c r="DR94">
        <f>'Raw Data'!DE94</f>
        <v>34.948177999999999</v>
      </c>
      <c r="DS94">
        <f>'Raw Data'!DF94</f>
        <v>34.948177999999999</v>
      </c>
      <c r="DT94">
        <f>'Raw Data'!DG94</f>
        <v>-85.145606999999998</v>
      </c>
      <c r="DU94">
        <f>'Raw Data'!DH94</f>
        <v>1.0088E-2</v>
      </c>
      <c r="DV94">
        <f>'Raw Data'!DI94</f>
        <v>1.928E-3</v>
      </c>
      <c r="DW94">
        <f>'Raw Data'!DJ94</f>
        <v>21</v>
      </c>
      <c r="DX94" s="11">
        <f t="shared" si="26"/>
        <v>5963.333333333333</v>
      </c>
      <c r="DY94" s="5">
        <f t="shared" si="27"/>
        <v>5440</v>
      </c>
      <c r="DZ94" s="5">
        <f t="shared" si="20"/>
        <v>523.33333333333303</v>
      </c>
      <c r="EA94" s="5">
        <f t="shared" si="21"/>
        <v>9.6200980392156812E-2</v>
      </c>
      <c r="EB94" s="5">
        <f t="shared" si="22"/>
        <v>5701.6666666666661</v>
      </c>
      <c r="EC94">
        <f>'Raw Data'!DK94</f>
        <v>5670</v>
      </c>
      <c r="ED94">
        <f>'Raw Data'!DL94</f>
        <v>5.8</v>
      </c>
      <c r="EE94">
        <f>'Raw Data'!DM94</f>
        <v>6270</v>
      </c>
      <c r="EF94">
        <f>'Raw Data'!DN94</f>
        <v>5.8</v>
      </c>
      <c r="EG94">
        <f>'Raw Data'!DO94</f>
        <v>5950</v>
      </c>
      <c r="EH94">
        <f>'Raw Data'!DP94</f>
        <v>3.9</v>
      </c>
      <c r="EI94">
        <f>'Raw Data'!DQ94</f>
        <v>6000</v>
      </c>
      <c r="EJ94">
        <f>'Raw Data'!DR94</f>
        <v>4</v>
      </c>
      <c r="EK94">
        <f>'Raw Data'!DS94</f>
        <v>5750</v>
      </c>
      <c r="EL94">
        <f>'Raw Data'!DT94</f>
        <v>4.3</v>
      </c>
      <c r="EM94">
        <f>'Raw Data'!DU94</f>
        <v>5590</v>
      </c>
      <c r="EN94">
        <f>'Raw Data'!DV94</f>
        <v>4.3</v>
      </c>
      <c r="EO94">
        <f>'Raw Data'!DW94</f>
        <v>5210</v>
      </c>
      <c r="EP94">
        <f>'Raw Data'!DX94</f>
        <v>4.3</v>
      </c>
      <c r="EQ94">
        <f>'Raw Data'!DY94</f>
        <v>5210</v>
      </c>
      <c r="ER94">
        <f>'Raw Data'!DZ94</f>
        <v>4.3</v>
      </c>
      <c r="ES94">
        <f>'Raw Data'!EA94</f>
        <v>5280</v>
      </c>
      <c r="ET94">
        <f>'Raw Data'!EB94</f>
        <v>4</v>
      </c>
      <c r="EU94">
        <f>'Raw Data'!EC94</f>
        <v>5370</v>
      </c>
      <c r="EV94">
        <f>'Raw Data'!ED94</f>
        <v>4</v>
      </c>
      <c r="EW94">
        <f>'Raw Data'!EE94</f>
        <v>4.5399999999999998E-4</v>
      </c>
    </row>
    <row r="95" spans="1:153" x14ac:dyDescent="0.3">
      <c r="A95">
        <f>'Raw Data'!A95</f>
        <v>93</v>
      </c>
      <c r="B95" t="str">
        <f>'Raw Data'!B95</f>
        <v>Point</v>
      </c>
      <c r="C95">
        <f>'Raw Data'!C95</f>
        <v>188</v>
      </c>
      <c r="D95">
        <f>'Raw Data'!D95</f>
        <v>780</v>
      </c>
      <c r="E95" t="str">
        <f>'Raw Data'!E95</f>
        <v>Point</v>
      </c>
      <c r="F95">
        <f>'Raw Data'!F95</f>
        <v>4735840</v>
      </c>
      <c r="G95" t="str">
        <f>'Raw Data'!G95</f>
        <v>Gsp Post 00</v>
      </c>
      <c r="H95" s="3">
        <f>'Raw Data'!H95</f>
        <v>41684</v>
      </c>
      <c r="L95">
        <f t="shared" si="14"/>
        <v>0</v>
      </c>
      <c r="M95" s="5">
        <f t="shared" si="15"/>
        <v>41684</v>
      </c>
      <c r="N95" s="5">
        <f t="shared" si="23"/>
        <v>2014</v>
      </c>
      <c r="O95" s="5" t="str" cm="1">
        <f t="array" ref="O95">_xlfn.IFS(N95&lt;=2016,"before treatment",N95=2017,"unknown",N95&gt;2017,"after treatment")</f>
        <v>before treatment</v>
      </c>
      <c r="P95" s="5">
        <f t="shared" si="16"/>
        <v>1</v>
      </c>
      <c r="Q95" s="5">
        <f t="shared" si="17"/>
        <v>0</v>
      </c>
      <c r="R95" t="str">
        <f>'Raw Data'!I95</f>
        <v>Catoosa</v>
      </c>
      <c r="S95" t="str">
        <f>'Raw Data'!J95</f>
        <v>State Route 3</v>
      </c>
      <c r="T95" t="str">
        <f>'Raw Data'!K95</f>
        <v>(none)</v>
      </c>
      <c r="U95" t="str">
        <f>'Raw Data'!L95</f>
        <v>(B) Suspected Minor/Visible Injury</v>
      </c>
      <c r="V95">
        <f>'Raw Data'!M95</f>
        <v>0</v>
      </c>
      <c r="W95">
        <f>'Raw Data'!N95</f>
        <v>0</v>
      </c>
      <c r="X95">
        <f>'Raw Data'!O95</f>
        <v>1</v>
      </c>
      <c r="Y95" t="str">
        <f>'Raw Data'!P95</f>
        <v>Not a Collision with Motor Vehicle</v>
      </c>
      <c r="Z95" t="str">
        <f>'Raw Data'!Q95</f>
        <v>On Shoulder</v>
      </c>
      <c r="AA95" t="str">
        <f>'Raw Data'!R95</f>
        <v>Tree</v>
      </c>
      <c r="AB95" t="str">
        <f>'Raw Data'!S95</f>
        <v>Over Turn</v>
      </c>
      <c r="AC95" t="str">
        <f>'Raw Data'!T95</f>
        <v>Changed Lanes Improperly</v>
      </c>
      <c r="AD95">
        <f>'Raw Data'!U95</f>
        <v>1</v>
      </c>
      <c r="AE95" s="5" t="str">
        <f t="shared" si="24"/>
        <v>Yes</v>
      </c>
      <c r="AF95" t="str">
        <f>'Raw Data'!V95</f>
        <v>Negotiating a Curve</v>
      </c>
      <c r="AG95" s="5">
        <f t="shared" si="18"/>
        <v>0</v>
      </c>
      <c r="AH95" t="str">
        <f>'Raw Data'!W95</f>
        <v>North</v>
      </c>
      <c r="AI95" t="str">
        <f>'Raw Data'!X95</f>
        <v>Daylight</v>
      </c>
      <c r="AJ95" t="str">
        <f>'Raw Data'!Y95</f>
        <v>Dry</v>
      </c>
      <c r="AK95">
        <f>'Raw Data'!Z95</f>
        <v>42</v>
      </c>
      <c r="AL95" t="str">
        <f>'Raw Data'!AA95</f>
        <v>Lap and Shoulder Belt Used</v>
      </c>
      <c r="AM95" s="5">
        <f t="shared" si="19"/>
        <v>0</v>
      </c>
      <c r="AN95" t="str">
        <f>'Raw Data'!AB95</f>
        <v>Pickup Truck</v>
      </c>
      <c r="AO95" t="str">
        <f>'Raw Data'!AC95</f>
        <v>0471000300I</v>
      </c>
      <c r="AP95">
        <f>'Raw Data'!AD95</f>
        <v>9.7629999999999999</v>
      </c>
      <c r="AQ95">
        <f>'Raw Data'!AE95</f>
        <v>34.955350000000003</v>
      </c>
      <c r="AR95">
        <f>'Raw Data'!AF95</f>
        <v>-85.154572000000002</v>
      </c>
      <c r="AS95">
        <f>'Raw Data'!AG95</f>
        <v>21</v>
      </c>
      <c r="AT95">
        <f>'Raw Data'!AH95</f>
        <v>8</v>
      </c>
      <c r="AU95">
        <f>'Raw Data'!AI95</f>
        <v>421</v>
      </c>
      <c r="AV95" t="str">
        <f>'Raw Data'!AJ95</f>
        <v>D6_0003_00_I</v>
      </c>
      <c r="AW95">
        <f>'Raw Data'!AK95</f>
        <v>49</v>
      </c>
      <c r="AX95">
        <f>'Raw Data'!AL95</f>
        <v>52</v>
      </c>
      <c r="AY95" t="str">
        <f>'Raw Data'!AM95</f>
        <v>simple</v>
      </c>
      <c r="AZ95">
        <f>'Raw Data'!AN95</f>
        <v>412.9</v>
      </c>
      <c r="BA95">
        <f>'Raw Data'!AO95</f>
        <v>89.6</v>
      </c>
      <c r="BB95">
        <f>'Raw Data'!AP95</f>
        <v>643.5</v>
      </c>
      <c r="BC95">
        <f>'Raw Data'!AQ95</f>
        <v>-85.153447999999997</v>
      </c>
      <c r="BD95">
        <f>'Raw Data'!AR95</f>
        <v>34.954523999999999</v>
      </c>
      <c r="BE95">
        <f>'Raw Data'!AS95</f>
        <v>-85.154622000000003</v>
      </c>
      <c r="BF95">
        <f>'Raw Data'!AT95</f>
        <v>34.955807</v>
      </c>
      <c r="BG95" t="str">
        <f>'Raw Data'!AU95</f>
        <v>0471000300I</v>
      </c>
      <c r="BH95">
        <f>'Raw Data'!AV95</f>
        <v>1</v>
      </c>
      <c r="BI95">
        <f>'Raw Data'!AW95</f>
        <v>47</v>
      </c>
      <c r="BJ95">
        <f>'Raw Data'!AX95</f>
        <v>3</v>
      </c>
      <c r="BK95">
        <f>'Raw Data'!AY95</f>
        <v>0</v>
      </c>
      <c r="BL95">
        <f>'Raw Data'!AZ95</f>
        <v>55</v>
      </c>
      <c r="BM95">
        <f>'Raw Data'!BA95</f>
        <v>18.38</v>
      </c>
      <c r="BN95">
        <f>'Raw Data'!BB95</f>
        <v>17.98</v>
      </c>
      <c r="BO95">
        <f>'Raw Data'!BC95</f>
        <v>875.7</v>
      </c>
      <c r="BP95">
        <f>'Raw Data'!BD95</f>
        <v>859.6</v>
      </c>
      <c r="BQ95">
        <f>'Raw Data'!BE95</f>
        <v>842.8</v>
      </c>
      <c r="BR95">
        <f>'Raw Data'!BF95</f>
        <v>55</v>
      </c>
      <c r="BS95">
        <f>'Raw Data'!BG95</f>
        <v>38.6</v>
      </c>
      <c r="BT95">
        <f>'Raw Data'!BH95</f>
        <v>16.399999999999999</v>
      </c>
      <c r="BU95">
        <f>'Raw Data'!BI95</f>
        <v>44187</v>
      </c>
      <c r="BV95" t="str">
        <f>'Raw Data'!BJ95</f>
        <v>ASV_15+</v>
      </c>
      <c r="BW95">
        <f>'Raw Data'!BK95</f>
        <v>1.928E-3</v>
      </c>
      <c r="BX95">
        <f>'Raw Data'!BL95</f>
        <v>5362</v>
      </c>
      <c r="BY95">
        <f>'Raw Data'!BM95</f>
        <v>7383</v>
      </c>
      <c r="BZ95" t="str">
        <f>'Raw Data'!BN95</f>
        <v>0471000300I</v>
      </c>
      <c r="CA95" t="str">
        <f>'Raw Data'!BO95</f>
        <v>CATOOSA</v>
      </c>
      <c r="CB95">
        <f>'Raw Data'!BP95</f>
        <v>1</v>
      </c>
      <c r="CC95">
        <f>'Raw Data'!BQ95</f>
        <v>300</v>
      </c>
      <c r="CD95">
        <f>'Raw Data'!BR95</f>
        <v>6</v>
      </c>
      <c r="CE95">
        <f>'Raw Data'!BS95</f>
        <v>1</v>
      </c>
      <c r="CF95">
        <f>'Raw Data'!BT95</f>
        <v>2</v>
      </c>
      <c r="CG95">
        <f>'Raw Data'!BU95</f>
        <v>1</v>
      </c>
      <c r="CH95">
        <f>'Raw Data'!BV95</f>
        <v>1</v>
      </c>
      <c r="CI95">
        <f>'Raw Data'!BW95</f>
        <v>2</v>
      </c>
      <c r="CJ95">
        <f>'Raw Data'!BX95</f>
        <v>0</v>
      </c>
      <c r="CK95">
        <f>'Raw Data'!BY95</f>
        <v>4</v>
      </c>
      <c r="CL95" t="str">
        <f>'Raw Data'!BZ95</f>
        <v>N</v>
      </c>
      <c r="CM95">
        <f t="shared" si="25"/>
        <v>0</v>
      </c>
      <c r="CN95">
        <f>'Raw Data'!CA95</f>
        <v>47</v>
      </c>
      <c r="CO95">
        <f>'Raw Data'!CB95</f>
        <v>3</v>
      </c>
      <c r="CP95">
        <f>'Raw Data'!CC95</f>
        <v>0</v>
      </c>
      <c r="CQ95" t="str">
        <f>'Raw Data'!CD95</f>
        <v>Urbanized Area</v>
      </c>
      <c r="CR95" t="str">
        <f>'Raw Data'!CE95</f>
        <v>Chattanooga</v>
      </c>
      <c r="CS95">
        <f>'Raw Data'!CF95</f>
        <v>15832</v>
      </c>
      <c r="CT95">
        <f>'Raw Data'!CG95</f>
        <v>55</v>
      </c>
      <c r="CU95">
        <f>'Raw Data'!CH95</f>
        <v>6360</v>
      </c>
      <c r="CV95" t="str">
        <f>'Raw Data'!CI95</f>
        <v xml:space="preserve"> </v>
      </c>
      <c r="CW95">
        <f>'Raw Data'!CJ95</f>
        <v>0</v>
      </c>
      <c r="CX95">
        <f>'Raw Data'!CK95</f>
        <v>0.191332</v>
      </c>
      <c r="CY95">
        <f>'Raw Data'!CL95</f>
        <v>14</v>
      </c>
      <c r="CZ95" t="str">
        <f>'Raw Data'!CM95</f>
        <v>State Mainline</v>
      </c>
      <c r="DA95">
        <f>'Raw Data'!CN95</f>
        <v>6360</v>
      </c>
      <c r="DB95">
        <f>'Raw Data'!CO95</f>
        <v>61655</v>
      </c>
      <c r="DC95">
        <f>'Raw Data'!CP95</f>
        <v>9.51</v>
      </c>
      <c r="DD95">
        <f>'Raw Data'!CQ95</f>
        <v>9.7010000000000005</v>
      </c>
      <c r="DE95">
        <f>'Raw Data'!CR95</f>
        <v>61655</v>
      </c>
      <c r="DF95">
        <f>'Raw Data'!CS95</f>
        <v>0</v>
      </c>
      <c r="DG95">
        <f>'Raw Data'!CT95</f>
        <v>1010.235086</v>
      </c>
      <c r="DH95">
        <f>'Raw Data'!CU95</f>
        <v>100</v>
      </c>
      <c r="DI95">
        <f>'Raw Data'!CV95</f>
        <v>7405</v>
      </c>
      <c r="DJ95">
        <f>'Raw Data'!CW95</f>
        <v>8.5590000000000006E-3</v>
      </c>
      <c r="DK95">
        <f>'Raw Data'!CX95</f>
        <v>0</v>
      </c>
      <c r="DL95">
        <f>'Raw Data'!CY95</f>
        <v>1.928E-3</v>
      </c>
      <c r="DM95">
        <f>'Raw Data'!CZ95</f>
        <v>91</v>
      </c>
      <c r="DN95" t="str">
        <f>'Raw Data'!DA95</f>
        <v>047-0049</v>
      </c>
      <c r="DO95" t="str">
        <f>'Raw Data'!DB95</f>
        <v>4U : Urban Minor Arterial</v>
      </c>
      <c r="DP95" t="str">
        <f>'Raw Data'!DC95</f>
        <v>34.948178, -85.145607</v>
      </c>
      <c r="DQ95">
        <f>'Raw Data'!DD95</f>
        <v>-85.145606999999998</v>
      </c>
      <c r="DR95">
        <f>'Raw Data'!DE95</f>
        <v>34.948177999999999</v>
      </c>
      <c r="DS95">
        <f>'Raw Data'!DF95</f>
        <v>34.948177999999999</v>
      </c>
      <c r="DT95">
        <f>'Raw Data'!DG95</f>
        <v>-85.145606999999998</v>
      </c>
      <c r="DU95">
        <f>'Raw Data'!DH95</f>
        <v>1.0088E-2</v>
      </c>
      <c r="DV95">
        <f>'Raw Data'!DI95</f>
        <v>1.928E-3</v>
      </c>
      <c r="DW95">
        <f>'Raw Data'!DJ95</f>
        <v>21</v>
      </c>
      <c r="DX95" s="11">
        <f t="shared" si="26"/>
        <v>5963.333333333333</v>
      </c>
      <c r="DY95" s="5">
        <f t="shared" si="27"/>
        <v>5440</v>
      </c>
      <c r="DZ95" s="5">
        <f t="shared" si="20"/>
        <v>523.33333333333303</v>
      </c>
      <c r="EA95" s="5">
        <f t="shared" si="21"/>
        <v>9.6200980392156812E-2</v>
      </c>
      <c r="EB95" s="5">
        <f t="shared" si="22"/>
        <v>5701.6666666666661</v>
      </c>
      <c r="EC95">
        <f>'Raw Data'!DK95</f>
        <v>5670</v>
      </c>
      <c r="ED95">
        <f>'Raw Data'!DL95</f>
        <v>5.8</v>
      </c>
      <c r="EE95">
        <f>'Raw Data'!DM95</f>
        <v>6270</v>
      </c>
      <c r="EF95">
        <f>'Raw Data'!DN95</f>
        <v>5.8</v>
      </c>
      <c r="EG95">
        <f>'Raw Data'!DO95</f>
        <v>5950</v>
      </c>
      <c r="EH95">
        <f>'Raw Data'!DP95</f>
        <v>3.9</v>
      </c>
      <c r="EI95">
        <f>'Raw Data'!DQ95</f>
        <v>6000</v>
      </c>
      <c r="EJ95">
        <f>'Raw Data'!DR95</f>
        <v>4</v>
      </c>
      <c r="EK95">
        <f>'Raw Data'!DS95</f>
        <v>5750</v>
      </c>
      <c r="EL95">
        <f>'Raw Data'!DT95</f>
        <v>4.3</v>
      </c>
      <c r="EM95">
        <f>'Raw Data'!DU95</f>
        <v>5590</v>
      </c>
      <c r="EN95">
        <f>'Raw Data'!DV95</f>
        <v>4.3</v>
      </c>
      <c r="EO95">
        <f>'Raw Data'!DW95</f>
        <v>5210</v>
      </c>
      <c r="EP95">
        <f>'Raw Data'!DX95</f>
        <v>4.3</v>
      </c>
      <c r="EQ95">
        <f>'Raw Data'!DY95</f>
        <v>5210</v>
      </c>
      <c r="ER95">
        <f>'Raw Data'!DZ95</f>
        <v>4.3</v>
      </c>
      <c r="ES95">
        <f>'Raw Data'!EA95</f>
        <v>5280</v>
      </c>
      <c r="ET95">
        <f>'Raw Data'!EB95</f>
        <v>4</v>
      </c>
      <c r="EU95">
        <f>'Raw Data'!EC95</f>
        <v>5370</v>
      </c>
      <c r="EV95">
        <f>'Raw Data'!ED95</f>
        <v>4</v>
      </c>
      <c r="EW95">
        <f>'Raw Data'!EE95</f>
        <v>0</v>
      </c>
    </row>
    <row r="96" spans="1:153" x14ac:dyDescent="0.3">
      <c r="A96">
        <f>'Raw Data'!A96</f>
        <v>94</v>
      </c>
      <c r="B96" t="str">
        <f>'Raw Data'!B96</f>
        <v>Point</v>
      </c>
      <c r="C96">
        <f>'Raw Data'!C96</f>
        <v>225</v>
      </c>
      <c r="D96">
        <f>'Raw Data'!D96</f>
        <v>657</v>
      </c>
      <c r="E96" t="str">
        <f>'Raw Data'!E96</f>
        <v>Point</v>
      </c>
      <c r="F96">
        <f>'Raw Data'!F96</f>
        <v>5562551</v>
      </c>
      <c r="G96" t="str">
        <f>'Raw Data'!G96</f>
        <v>Gsp Post 00</v>
      </c>
      <c r="H96" s="3">
        <f>'Raw Data'!H96</f>
        <v>42357</v>
      </c>
      <c r="L96">
        <f t="shared" si="14"/>
        <v>0</v>
      </c>
      <c r="M96" s="5">
        <f t="shared" si="15"/>
        <v>42357</v>
      </c>
      <c r="N96" s="5">
        <f t="shared" si="23"/>
        <v>2015</v>
      </c>
      <c r="O96" s="5" t="str" cm="1">
        <f t="array" ref="O96">_xlfn.IFS(N96&lt;=2016,"before treatment",N96=2017,"unknown",N96&gt;2017,"after treatment")</f>
        <v>before treatment</v>
      </c>
      <c r="P96" s="5">
        <f t="shared" si="16"/>
        <v>1</v>
      </c>
      <c r="Q96" s="5">
        <f t="shared" si="17"/>
        <v>0</v>
      </c>
      <c r="R96" t="str">
        <f>'Raw Data'!I96</f>
        <v>Catoosa</v>
      </c>
      <c r="S96" t="str">
        <f>'Raw Data'!J96</f>
        <v>State Route 3</v>
      </c>
      <c r="T96" t="str">
        <f>'Raw Data'!K96</f>
        <v>Mcdonald Dr</v>
      </c>
      <c r="U96" t="str">
        <f>'Raw Data'!L96</f>
        <v>(K) Fatal Injury</v>
      </c>
      <c r="V96">
        <f>'Raw Data'!M96</f>
        <v>1</v>
      </c>
      <c r="W96">
        <f>'Raw Data'!N96</f>
        <v>0</v>
      </c>
      <c r="X96">
        <f>'Raw Data'!O96</f>
        <v>0</v>
      </c>
      <c r="Y96" t="str">
        <f>'Raw Data'!P96</f>
        <v>Not a Collision with Motor Vehicle</v>
      </c>
      <c r="Z96" t="str">
        <f>'Raw Data'!Q96</f>
        <v>Off Roadway</v>
      </c>
      <c r="AA96" t="str">
        <f>'Raw Data'!R96</f>
        <v>Other-Fixed Object</v>
      </c>
      <c r="AB96" t="str">
        <f>'Raw Data'!S96</f>
        <v>Embankment</v>
      </c>
      <c r="AC96" t="str">
        <f>'Raw Data'!T96</f>
        <v>Too Fast for Conditions</v>
      </c>
      <c r="AD96">
        <f>'Raw Data'!U96</f>
        <v>1</v>
      </c>
      <c r="AE96" s="5" t="str">
        <f t="shared" si="24"/>
        <v>Yes</v>
      </c>
      <c r="AF96" t="str">
        <f>'Raw Data'!V96</f>
        <v>Negotiating a Curve</v>
      </c>
      <c r="AG96" s="5">
        <f t="shared" si="18"/>
        <v>0</v>
      </c>
      <c r="AH96" t="str">
        <f>'Raw Data'!W96</f>
        <v>South</v>
      </c>
      <c r="AI96" t="str">
        <f>'Raw Data'!X96</f>
        <v>Daylight</v>
      </c>
      <c r="AJ96" t="str">
        <f>'Raw Data'!Y96</f>
        <v>Dry</v>
      </c>
      <c r="AK96">
        <f>'Raw Data'!Z96</f>
        <v>29</v>
      </c>
      <c r="AL96" t="str">
        <f>'Raw Data'!AA96</f>
        <v>None Used</v>
      </c>
      <c r="AM96" s="5">
        <f t="shared" si="19"/>
        <v>0</v>
      </c>
      <c r="AN96" t="str">
        <f>'Raw Data'!AB96</f>
        <v>Pickup Truck</v>
      </c>
      <c r="AO96" t="str">
        <f>'Raw Data'!AC96</f>
        <v>0471000300I</v>
      </c>
      <c r="AP96">
        <f>'Raw Data'!AD96</f>
        <v>9.8000410000000002</v>
      </c>
      <c r="AQ96">
        <f>'Raw Data'!AE96</f>
        <v>34.955874999999999</v>
      </c>
      <c r="AR96">
        <f>'Raw Data'!AF96</f>
        <v>-85.154623999999998</v>
      </c>
      <c r="AS96">
        <f>'Raw Data'!AG96</f>
        <v>21</v>
      </c>
      <c r="AT96">
        <f>'Raw Data'!AH96</f>
        <v>8</v>
      </c>
      <c r="AU96">
        <f>'Raw Data'!AI96</f>
        <v>421</v>
      </c>
      <c r="AV96" t="str">
        <f>'Raw Data'!AJ96</f>
        <v>D6_0003_00_I</v>
      </c>
      <c r="AW96">
        <f>'Raw Data'!AK96</f>
        <v>49</v>
      </c>
      <c r="AX96">
        <f>'Raw Data'!AL96</f>
        <v>52</v>
      </c>
      <c r="AY96" t="str">
        <f>'Raw Data'!AM96</f>
        <v>simple</v>
      </c>
      <c r="AZ96">
        <f>'Raw Data'!AN96</f>
        <v>412.9</v>
      </c>
      <c r="BA96">
        <f>'Raw Data'!AO96</f>
        <v>89.6</v>
      </c>
      <c r="BB96">
        <f>'Raw Data'!AP96</f>
        <v>643.5</v>
      </c>
      <c r="BC96">
        <f>'Raw Data'!AQ96</f>
        <v>-85.153447999999997</v>
      </c>
      <c r="BD96">
        <f>'Raw Data'!AR96</f>
        <v>34.954523999999999</v>
      </c>
      <c r="BE96">
        <f>'Raw Data'!AS96</f>
        <v>-85.154622000000003</v>
      </c>
      <c r="BF96">
        <f>'Raw Data'!AT96</f>
        <v>34.955807</v>
      </c>
      <c r="BG96" t="str">
        <f>'Raw Data'!AU96</f>
        <v>0471000300I</v>
      </c>
      <c r="BH96">
        <f>'Raw Data'!AV96</f>
        <v>1</v>
      </c>
      <c r="BI96">
        <f>'Raw Data'!AW96</f>
        <v>47</v>
      </c>
      <c r="BJ96">
        <f>'Raw Data'!AX96</f>
        <v>3</v>
      </c>
      <c r="BK96">
        <f>'Raw Data'!AY96</f>
        <v>0</v>
      </c>
      <c r="BL96">
        <f>'Raw Data'!AZ96</f>
        <v>55</v>
      </c>
      <c r="BM96">
        <f>'Raw Data'!BA96</f>
        <v>18.38</v>
      </c>
      <c r="BN96">
        <f>'Raw Data'!BB96</f>
        <v>17.98</v>
      </c>
      <c r="BO96">
        <f>'Raw Data'!BC96</f>
        <v>875.7</v>
      </c>
      <c r="BP96">
        <f>'Raw Data'!BD96</f>
        <v>859.6</v>
      </c>
      <c r="BQ96">
        <f>'Raw Data'!BE96</f>
        <v>842.8</v>
      </c>
      <c r="BR96">
        <f>'Raw Data'!BF96</f>
        <v>55</v>
      </c>
      <c r="BS96">
        <f>'Raw Data'!BG96</f>
        <v>38.6</v>
      </c>
      <c r="BT96">
        <f>'Raw Data'!BH96</f>
        <v>16.399999999999999</v>
      </c>
      <c r="BU96">
        <f>'Raw Data'!BI96</f>
        <v>44187</v>
      </c>
      <c r="BV96" t="str">
        <f>'Raw Data'!BJ96</f>
        <v>ASV_15+</v>
      </c>
      <c r="BW96">
        <f>'Raw Data'!BK96</f>
        <v>1.928E-3</v>
      </c>
      <c r="BX96">
        <f>'Raw Data'!BL96</f>
        <v>5362</v>
      </c>
      <c r="BY96">
        <f>'Raw Data'!BM96</f>
        <v>7383</v>
      </c>
      <c r="BZ96" t="str">
        <f>'Raw Data'!BN96</f>
        <v>0471000300I</v>
      </c>
      <c r="CA96" t="str">
        <f>'Raw Data'!BO96</f>
        <v>CATOOSA</v>
      </c>
      <c r="CB96">
        <f>'Raw Data'!BP96</f>
        <v>1</v>
      </c>
      <c r="CC96">
        <f>'Raw Data'!BQ96</f>
        <v>300</v>
      </c>
      <c r="CD96">
        <f>'Raw Data'!BR96</f>
        <v>6</v>
      </c>
      <c r="CE96">
        <f>'Raw Data'!BS96</f>
        <v>1</v>
      </c>
      <c r="CF96">
        <f>'Raw Data'!BT96</f>
        <v>2</v>
      </c>
      <c r="CG96">
        <f>'Raw Data'!BU96</f>
        <v>1</v>
      </c>
      <c r="CH96">
        <f>'Raw Data'!BV96</f>
        <v>1</v>
      </c>
      <c r="CI96">
        <f>'Raw Data'!BW96</f>
        <v>2</v>
      </c>
      <c r="CJ96">
        <f>'Raw Data'!BX96</f>
        <v>0</v>
      </c>
      <c r="CK96">
        <f>'Raw Data'!BY96</f>
        <v>4</v>
      </c>
      <c r="CL96" t="str">
        <f>'Raw Data'!BZ96</f>
        <v>N</v>
      </c>
      <c r="CM96">
        <f t="shared" si="25"/>
        <v>0</v>
      </c>
      <c r="CN96">
        <f>'Raw Data'!CA96</f>
        <v>47</v>
      </c>
      <c r="CO96">
        <f>'Raw Data'!CB96</f>
        <v>3</v>
      </c>
      <c r="CP96">
        <f>'Raw Data'!CC96</f>
        <v>0</v>
      </c>
      <c r="CQ96" t="str">
        <f>'Raw Data'!CD96</f>
        <v>Urbanized Area</v>
      </c>
      <c r="CR96" t="str">
        <f>'Raw Data'!CE96</f>
        <v>Chattanooga</v>
      </c>
      <c r="CS96">
        <f>'Raw Data'!CF96</f>
        <v>15832</v>
      </c>
      <c r="CT96">
        <f>'Raw Data'!CG96</f>
        <v>55</v>
      </c>
      <c r="CU96">
        <f>'Raw Data'!CH96</f>
        <v>6360</v>
      </c>
      <c r="CV96" t="str">
        <f>'Raw Data'!CI96</f>
        <v xml:space="preserve"> </v>
      </c>
      <c r="CW96">
        <f>'Raw Data'!CJ96</f>
        <v>0</v>
      </c>
      <c r="CX96">
        <f>'Raw Data'!CK96</f>
        <v>0.191332</v>
      </c>
      <c r="CY96">
        <f>'Raw Data'!CL96</f>
        <v>14</v>
      </c>
      <c r="CZ96" t="str">
        <f>'Raw Data'!CM96</f>
        <v>State Mainline</v>
      </c>
      <c r="DA96">
        <f>'Raw Data'!CN96</f>
        <v>6360</v>
      </c>
      <c r="DB96">
        <f>'Raw Data'!CO96</f>
        <v>61655</v>
      </c>
      <c r="DC96">
        <f>'Raw Data'!CP96</f>
        <v>9.51</v>
      </c>
      <c r="DD96">
        <f>'Raw Data'!CQ96</f>
        <v>9.7010000000000005</v>
      </c>
      <c r="DE96">
        <f>'Raw Data'!CR96</f>
        <v>61655</v>
      </c>
      <c r="DF96">
        <f>'Raw Data'!CS96</f>
        <v>0</v>
      </c>
      <c r="DG96">
        <f>'Raw Data'!CT96</f>
        <v>1010.235086</v>
      </c>
      <c r="DH96">
        <f>'Raw Data'!CU96</f>
        <v>100</v>
      </c>
      <c r="DI96">
        <f>'Raw Data'!CV96</f>
        <v>7405</v>
      </c>
      <c r="DJ96">
        <f>'Raw Data'!CW96</f>
        <v>8.5590000000000006E-3</v>
      </c>
      <c r="DK96">
        <f>'Raw Data'!CX96</f>
        <v>0</v>
      </c>
      <c r="DL96">
        <f>'Raw Data'!CY96</f>
        <v>1.928E-3</v>
      </c>
      <c r="DM96">
        <f>'Raw Data'!CZ96</f>
        <v>91</v>
      </c>
      <c r="DN96" t="str">
        <f>'Raw Data'!DA96</f>
        <v>047-0049</v>
      </c>
      <c r="DO96" t="str">
        <f>'Raw Data'!DB96</f>
        <v>4U : Urban Minor Arterial</v>
      </c>
      <c r="DP96" t="str">
        <f>'Raw Data'!DC96</f>
        <v>34.948178, -85.145607</v>
      </c>
      <c r="DQ96">
        <f>'Raw Data'!DD96</f>
        <v>-85.145606999999998</v>
      </c>
      <c r="DR96">
        <f>'Raw Data'!DE96</f>
        <v>34.948177999999999</v>
      </c>
      <c r="DS96">
        <f>'Raw Data'!DF96</f>
        <v>34.948177999999999</v>
      </c>
      <c r="DT96">
        <f>'Raw Data'!DG96</f>
        <v>-85.145606999999998</v>
      </c>
      <c r="DU96">
        <f>'Raw Data'!DH96</f>
        <v>1.0088E-2</v>
      </c>
      <c r="DV96">
        <f>'Raw Data'!DI96</f>
        <v>1.928E-3</v>
      </c>
      <c r="DW96">
        <f>'Raw Data'!DJ96</f>
        <v>21</v>
      </c>
      <c r="DX96" s="11">
        <f t="shared" si="26"/>
        <v>5963.333333333333</v>
      </c>
      <c r="DY96" s="5">
        <f t="shared" si="27"/>
        <v>5440</v>
      </c>
      <c r="DZ96" s="5">
        <f t="shared" si="20"/>
        <v>523.33333333333303</v>
      </c>
      <c r="EA96" s="5">
        <f t="shared" si="21"/>
        <v>9.6200980392156812E-2</v>
      </c>
      <c r="EB96" s="5">
        <f t="shared" si="22"/>
        <v>5701.6666666666661</v>
      </c>
      <c r="EC96">
        <f>'Raw Data'!DK96</f>
        <v>5670</v>
      </c>
      <c r="ED96">
        <f>'Raw Data'!DL96</f>
        <v>5.8</v>
      </c>
      <c r="EE96">
        <f>'Raw Data'!DM96</f>
        <v>6270</v>
      </c>
      <c r="EF96">
        <f>'Raw Data'!DN96</f>
        <v>5.8</v>
      </c>
      <c r="EG96">
        <f>'Raw Data'!DO96</f>
        <v>5950</v>
      </c>
      <c r="EH96">
        <f>'Raw Data'!DP96</f>
        <v>3.9</v>
      </c>
      <c r="EI96">
        <f>'Raw Data'!DQ96</f>
        <v>6000</v>
      </c>
      <c r="EJ96">
        <f>'Raw Data'!DR96</f>
        <v>4</v>
      </c>
      <c r="EK96">
        <f>'Raw Data'!DS96</f>
        <v>5750</v>
      </c>
      <c r="EL96">
        <f>'Raw Data'!DT96</f>
        <v>4.3</v>
      </c>
      <c r="EM96">
        <f>'Raw Data'!DU96</f>
        <v>5590</v>
      </c>
      <c r="EN96">
        <f>'Raw Data'!DV96</f>
        <v>4.3</v>
      </c>
      <c r="EO96">
        <f>'Raw Data'!DW96</f>
        <v>5210</v>
      </c>
      <c r="EP96">
        <f>'Raw Data'!DX96</f>
        <v>4.3</v>
      </c>
      <c r="EQ96">
        <f>'Raw Data'!DY96</f>
        <v>5210</v>
      </c>
      <c r="ER96">
        <f>'Raw Data'!DZ96</f>
        <v>4.3</v>
      </c>
      <c r="ES96">
        <f>'Raw Data'!EA96</f>
        <v>5280</v>
      </c>
      <c r="ET96">
        <f>'Raw Data'!EB96</f>
        <v>4</v>
      </c>
      <c r="EU96">
        <f>'Raw Data'!EC96</f>
        <v>5370</v>
      </c>
      <c r="EV96">
        <f>'Raw Data'!ED96</f>
        <v>4</v>
      </c>
      <c r="EW96">
        <f>'Raw Data'!EE96</f>
        <v>6.7000000000000002E-5</v>
      </c>
    </row>
    <row r="97" spans="1:153" x14ac:dyDescent="0.3">
      <c r="A97">
        <f>'Raw Data'!A97</f>
        <v>95</v>
      </c>
      <c r="B97" t="str">
        <f>'Raw Data'!B97</f>
        <v>Point</v>
      </c>
      <c r="C97">
        <f>'Raw Data'!C97</f>
        <v>253</v>
      </c>
      <c r="D97">
        <f>'Raw Data'!D97</f>
        <v>641</v>
      </c>
      <c r="E97" t="str">
        <f>'Raw Data'!E97</f>
        <v>Point</v>
      </c>
      <c r="F97">
        <f>'Raw Data'!F97</f>
        <v>5675316</v>
      </c>
      <c r="G97" t="str">
        <f>'Raw Data'!G97</f>
        <v>Gsp Post 00</v>
      </c>
      <c r="H97" s="3">
        <f>'Raw Data'!H97</f>
        <v>42444</v>
      </c>
      <c r="L97">
        <f t="shared" si="14"/>
        <v>0</v>
      </c>
      <c r="M97" s="5">
        <f t="shared" si="15"/>
        <v>42444</v>
      </c>
      <c r="N97" s="5">
        <f t="shared" si="23"/>
        <v>2016</v>
      </c>
      <c r="O97" s="5" t="str" cm="1">
        <f t="array" ref="O97">_xlfn.IFS(N97&lt;=2016,"before treatment",N97=2017,"unknown",N97&gt;2017,"after treatment")</f>
        <v>before treatment</v>
      </c>
      <c r="P97" s="5">
        <f t="shared" si="16"/>
        <v>1</v>
      </c>
      <c r="Q97" s="5">
        <f t="shared" si="17"/>
        <v>0</v>
      </c>
      <c r="R97" t="str">
        <f>'Raw Data'!I97</f>
        <v>Catoosa</v>
      </c>
      <c r="S97" t="str">
        <f>'Raw Data'!J97</f>
        <v>State Route 3</v>
      </c>
      <c r="T97" t="str">
        <f>'Raw Data'!K97</f>
        <v>(none)</v>
      </c>
      <c r="U97" t="str">
        <f>'Raw Data'!L97</f>
        <v>(O) No Injury</v>
      </c>
      <c r="V97">
        <f>'Raw Data'!M97</f>
        <v>0</v>
      </c>
      <c r="W97">
        <f>'Raw Data'!N97</f>
        <v>0</v>
      </c>
      <c r="X97">
        <f>'Raw Data'!O97</f>
        <v>0</v>
      </c>
      <c r="Y97" t="str">
        <f>'Raw Data'!P97</f>
        <v>Not a Collision with Motor Vehicle</v>
      </c>
      <c r="Z97" t="str">
        <f>'Raw Data'!Q97</f>
        <v>On Shoulder</v>
      </c>
      <c r="AA97" t="str">
        <f>'Raw Data'!R97</f>
        <v>Tree</v>
      </c>
      <c r="AB97" t="str">
        <f>'Raw Data'!S97</f>
        <v>Tree</v>
      </c>
      <c r="AC97" t="str">
        <f>'Raw Data'!T97</f>
        <v>Changed Lanes Improperly</v>
      </c>
      <c r="AD97">
        <f>'Raw Data'!U97</f>
        <v>1</v>
      </c>
      <c r="AE97" s="5" t="str">
        <f t="shared" si="24"/>
        <v>Yes</v>
      </c>
      <c r="AF97" t="str">
        <f>'Raw Data'!V97</f>
        <v>Negotiating a Curve</v>
      </c>
      <c r="AG97" s="5">
        <f t="shared" si="18"/>
        <v>0</v>
      </c>
      <c r="AH97" t="str">
        <f>'Raw Data'!W97</f>
        <v>North</v>
      </c>
      <c r="AI97" t="str">
        <f>'Raw Data'!X97</f>
        <v>Dawn</v>
      </c>
      <c r="AJ97" t="str">
        <f>'Raw Data'!Y97</f>
        <v>Dry</v>
      </c>
      <c r="AK97">
        <f>'Raw Data'!Z97</f>
        <v>0</v>
      </c>
      <c r="AL97" t="str">
        <f>'Raw Data'!AA97</f>
        <v>Lap and Shoulder Belt Used</v>
      </c>
      <c r="AM97" s="5">
        <f t="shared" si="19"/>
        <v>0</v>
      </c>
      <c r="AN97" t="str">
        <f>'Raw Data'!AB97</f>
        <v>Passenger Car</v>
      </c>
      <c r="AO97" t="str">
        <f>'Raw Data'!AC97</f>
        <v>0471000300I</v>
      </c>
      <c r="AP97">
        <f>'Raw Data'!AD97</f>
        <v>9.7469999999999999</v>
      </c>
      <c r="AQ97">
        <f>'Raw Data'!AE97</f>
        <v>34.955114000000002</v>
      </c>
      <c r="AR97">
        <f>'Raw Data'!AF97</f>
        <v>-85.154449999999997</v>
      </c>
      <c r="AS97">
        <f>'Raw Data'!AG97</f>
        <v>21</v>
      </c>
      <c r="AT97">
        <f>'Raw Data'!AH97</f>
        <v>8</v>
      </c>
      <c r="AU97">
        <f>'Raw Data'!AI97</f>
        <v>421</v>
      </c>
      <c r="AV97" t="str">
        <f>'Raw Data'!AJ97</f>
        <v>D6_0003_00_I</v>
      </c>
      <c r="AW97">
        <f>'Raw Data'!AK97</f>
        <v>49</v>
      </c>
      <c r="AX97">
        <f>'Raw Data'!AL97</f>
        <v>52</v>
      </c>
      <c r="AY97" t="str">
        <f>'Raw Data'!AM97</f>
        <v>simple</v>
      </c>
      <c r="AZ97">
        <f>'Raw Data'!AN97</f>
        <v>412.9</v>
      </c>
      <c r="BA97">
        <f>'Raw Data'!AO97</f>
        <v>89.6</v>
      </c>
      <c r="BB97">
        <f>'Raw Data'!AP97</f>
        <v>643.5</v>
      </c>
      <c r="BC97">
        <f>'Raw Data'!AQ97</f>
        <v>-85.153447999999997</v>
      </c>
      <c r="BD97">
        <f>'Raw Data'!AR97</f>
        <v>34.954523999999999</v>
      </c>
      <c r="BE97">
        <f>'Raw Data'!AS97</f>
        <v>-85.154622000000003</v>
      </c>
      <c r="BF97">
        <f>'Raw Data'!AT97</f>
        <v>34.955807</v>
      </c>
      <c r="BG97" t="str">
        <f>'Raw Data'!AU97</f>
        <v>0471000300I</v>
      </c>
      <c r="BH97">
        <f>'Raw Data'!AV97</f>
        <v>1</v>
      </c>
      <c r="BI97">
        <f>'Raw Data'!AW97</f>
        <v>47</v>
      </c>
      <c r="BJ97">
        <f>'Raw Data'!AX97</f>
        <v>3</v>
      </c>
      <c r="BK97">
        <f>'Raw Data'!AY97</f>
        <v>0</v>
      </c>
      <c r="BL97">
        <f>'Raw Data'!AZ97</f>
        <v>55</v>
      </c>
      <c r="BM97">
        <f>'Raw Data'!BA97</f>
        <v>18.38</v>
      </c>
      <c r="BN97">
        <f>'Raw Data'!BB97</f>
        <v>17.98</v>
      </c>
      <c r="BO97">
        <f>'Raw Data'!BC97</f>
        <v>875.7</v>
      </c>
      <c r="BP97">
        <f>'Raw Data'!BD97</f>
        <v>859.6</v>
      </c>
      <c r="BQ97">
        <f>'Raw Data'!BE97</f>
        <v>842.8</v>
      </c>
      <c r="BR97">
        <f>'Raw Data'!BF97</f>
        <v>55</v>
      </c>
      <c r="BS97">
        <f>'Raw Data'!BG97</f>
        <v>38.6</v>
      </c>
      <c r="BT97">
        <f>'Raw Data'!BH97</f>
        <v>16.399999999999999</v>
      </c>
      <c r="BU97">
        <f>'Raw Data'!BI97</f>
        <v>44187</v>
      </c>
      <c r="BV97" t="str">
        <f>'Raw Data'!BJ97</f>
        <v>ASV_15+</v>
      </c>
      <c r="BW97">
        <f>'Raw Data'!BK97</f>
        <v>1.928E-3</v>
      </c>
      <c r="BX97">
        <f>'Raw Data'!BL97</f>
        <v>5362</v>
      </c>
      <c r="BY97">
        <f>'Raw Data'!BM97</f>
        <v>7383</v>
      </c>
      <c r="BZ97" t="str">
        <f>'Raw Data'!BN97</f>
        <v>0471000300I</v>
      </c>
      <c r="CA97" t="str">
        <f>'Raw Data'!BO97</f>
        <v>CATOOSA</v>
      </c>
      <c r="CB97">
        <f>'Raw Data'!BP97</f>
        <v>1</v>
      </c>
      <c r="CC97">
        <f>'Raw Data'!BQ97</f>
        <v>300</v>
      </c>
      <c r="CD97">
        <f>'Raw Data'!BR97</f>
        <v>6</v>
      </c>
      <c r="CE97">
        <f>'Raw Data'!BS97</f>
        <v>1</v>
      </c>
      <c r="CF97">
        <f>'Raw Data'!BT97</f>
        <v>2</v>
      </c>
      <c r="CG97">
        <f>'Raw Data'!BU97</f>
        <v>1</v>
      </c>
      <c r="CH97">
        <f>'Raw Data'!BV97</f>
        <v>1</v>
      </c>
      <c r="CI97">
        <f>'Raw Data'!BW97</f>
        <v>2</v>
      </c>
      <c r="CJ97">
        <f>'Raw Data'!BX97</f>
        <v>0</v>
      </c>
      <c r="CK97">
        <f>'Raw Data'!BY97</f>
        <v>4</v>
      </c>
      <c r="CL97" t="str">
        <f>'Raw Data'!BZ97</f>
        <v>N</v>
      </c>
      <c r="CM97">
        <f t="shared" si="25"/>
        <v>0</v>
      </c>
      <c r="CN97">
        <f>'Raw Data'!CA97</f>
        <v>47</v>
      </c>
      <c r="CO97">
        <f>'Raw Data'!CB97</f>
        <v>3</v>
      </c>
      <c r="CP97">
        <f>'Raw Data'!CC97</f>
        <v>0</v>
      </c>
      <c r="CQ97" t="str">
        <f>'Raw Data'!CD97</f>
        <v>Urbanized Area</v>
      </c>
      <c r="CR97" t="str">
        <f>'Raw Data'!CE97</f>
        <v>Chattanooga</v>
      </c>
      <c r="CS97">
        <f>'Raw Data'!CF97</f>
        <v>15832</v>
      </c>
      <c r="CT97">
        <f>'Raw Data'!CG97</f>
        <v>55</v>
      </c>
      <c r="CU97">
        <f>'Raw Data'!CH97</f>
        <v>6360</v>
      </c>
      <c r="CV97" t="str">
        <f>'Raw Data'!CI97</f>
        <v xml:space="preserve"> </v>
      </c>
      <c r="CW97">
        <f>'Raw Data'!CJ97</f>
        <v>0</v>
      </c>
      <c r="CX97">
        <f>'Raw Data'!CK97</f>
        <v>0.191332</v>
      </c>
      <c r="CY97">
        <f>'Raw Data'!CL97</f>
        <v>14</v>
      </c>
      <c r="CZ97" t="str">
        <f>'Raw Data'!CM97</f>
        <v>State Mainline</v>
      </c>
      <c r="DA97">
        <f>'Raw Data'!CN97</f>
        <v>6360</v>
      </c>
      <c r="DB97">
        <f>'Raw Data'!CO97</f>
        <v>61655</v>
      </c>
      <c r="DC97">
        <f>'Raw Data'!CP97</f>
        <v>9.51</v>
      </c>
      <c r="DD97">
        <f>'Raw Data'!CQ97</f>
        <v>9.7010000000000005</v>
      </c>
      <c r="DE97">
        <f>'Raw Data'!CR97</f>
        <v>61655</v>
      </c>
      <c r="DF97">
        <f>'Raw Data'!CS97</f>
        <v>0</v>
      </c>
      <c r="DG97">
        <f>'Raw Data'!CT97</f>
        <v>1010.235086</v>
      </c>
      <c r="DH97">
        <f>'Raw Data'!CU97</f>
        <v>100</v>
      </c>
      <c r="DI97">
        <f>'Raw Data'!CV97</f>
        <v>7405</v>
      </c>
      <c r="DJ97">
        <f>'Raw Data'!CW97</f>
        <v>8.5590000000000006E-3</v>
      </c>
      <c r="DK97">
        <f>'Raw Data'!CX97</f>
        <v>0</v>
      </c>
      <c r="DL97">
        <f>'Raw Data'!CY97</f>
        <v>1.928E-3</v>
      </c>
      <c r="DM97">
        <f>'Raw Data'!CZ97</f>
        <v>91</v>
      </c>
      <c r="DN97" t="str">
        <f>'Raw Data'!DA97</f>
        <v>047-0049</v>
      </c>
      <c r="DO97" t="str">
        <f>'Raw Data'!DB97</f>
        <v>4U : Urban Minor Arterial</v>
      </c>
      <c r="DP97" t="str">
        <f>'Raw Data'!DC97</f>
        <v>34.948178, -85.145607</v>
      </c>
      <c r="DQ97">
        <f>'Raw Data'!DD97</f>
        <v>-85.145606999999998</v>
      </c>
      <c r="DR97">
        <f>'Raw Data'!DE97</f>
        <v>34.948177999999999</v>
      </c>
      <c r="DS97">
        <f>'Raw Data'!DF97</f>
        <v>34.948177999999999</v>
      </c>
      <c r="DT97">
        <f>'Raw Data'!DG97</f>
        <v>-85.145606999999998</v>
      </c>
      <c r="DU97">
        <f>'Raw Data'!DH97</f>
        <v>1.0088E-2</v>
      </c>
      <c r="DV97">
        <f>'Raw Data'!DI97</f>
        <v>1.928E-3</v>
      </c>
      <c r="DW97">
        <f>'Raw Data'!DJ97</f>
        <v>21</v>
      </c>
      <c r="DX97" s="11">
        <f t="shared" si="26"/>
        <v>5963.333333333333</v>
      </c>
      <c r="DY97" s="5">
        <f t="shared" si="27"/>
        <v>5440</v>
      </c>
      <c r="DZ97" s="5">
        <f t="shared" si="20"/>
        <v>523.33333333333303</v>
      </c>
      <c r="EA97" s="5">
        <f t="shared" si="21"/>
        <v>9.6200980392156812E-2</v>
      </c>
      <c r="EB97" s="5">
        <f t="shared" si="22"/>
        <v>5701.6666666666661</v>
      </c>
      <c r="EC97">
        <f>'Raw Data'!DK97</f>
        <v>5670</v>
      </c>
      <c r="ED97">
        <f>'Raw Data'!DL97</f>
        <v>5.8</v>
      </c>
      <c r="EE97">
        <f>'Raw Data'!DM97</f>
        <v>6270</v>
      </c>
      <c r="EF97">
        <f>'Raw Data'!DN97</f>
        <v>5.8</v>
      </c>
      <c r="EG97">
        <f>'Raw Data'!DO97</f>
        <v>5950</v>
      </c>
      <c r="EH97">
        <f>'Raw Data'!DP97</f>
        <v>3.9</v>
      </c>
      <c r="EI97">
        <f>'Raw Data'!DQ97</f>
        <v>6000</v>
      </c>
      <c r="EJ97">
        <f>'Raw Data'!DR97</f>
        <v>4</v>
      </c>
      <c r="EK97">
        <f>'Raw Data'!DS97</f>
        <v>5750</v>
      </c>
      <c r="EL97">
        <f>'Raw Data'!DT97</f>
        <v>4.3</v>
      </c>
      <c r="EM97">
        <f>'Raw Data'!DU97</f>
        <v>5590</v>
      </c>
      <c r="EN97">
        <f>'Raw Data'!DV97</f>
        <v>4.3</v>
      </c>
      <c r="EO97">
        <f>'Raw Data'!DW97</f>
        <v>5210</v>
      </c>
      <c r="EP97">
        <f>'Raw Data'!DX97</f>
        <v>4.3</v>
      </c>
      <c r="EQ97">
        <f>'Raw Data'!DY97</f>
        <v>5210</v>
      </c>
      <c r="ER97">
        <f>'Raw Data'!DZ97</f>
        <v>4.3</v>
      </c>
      <c r="ES97">
        <f>'Raw Data'!EA97</f>
        <v>5280</v>
      </c>
      <c r="ET97">
        <f>'Raw Data'!EB97</f>
        <v>4</v>
      </c>
      <c r="EU97">
        <f>'Raw Data'!EC97</f>
        <v>5370</v>
      </c>
      <c r="EV97">
        <f>'Raw Data'!ED97</f>
        <v>4</v>
      </c>
      <c r="EW97">
        <f>'Raw Data'!EE97</f>
        <v>0</v>
      </c>
    </row>
    <row r="98" spans="1:153" x14ac:dyDescent="0.3">
      <c r="A98">
        <f>'Raw Data'!A98</f>
        <v>96</v>
      </c>
      <c r="B98" t="str">
        <f>'Raw Data'!B98</f>
        <v>Point</v>
      </c>
      <c r="C98">
        <f>'Raw Data'!C98</f>
        <v>456</v>
      </c>
      <c r="D98">
        <f>'Raw Data'!D98</f>
        <v>541</v>
      </c>
      <c r="E98" t="str">
        <f>'Raw Data'!E98</f>
        <v>Point</v>
      </c>
      <c r="F98">
        <f>'Raw Data'!F98</f>
        <v>6849511</v>
      </c>
      <c r="G98" t="str">
        <f>'Raw Data'!G98</f>
        <v>Catoosa County Sheriff's Office</v>
      </c>
      <c r="H98" s="3">
        <f>'Raw Data'!H98</f>
        <v>43306</v>
      </c>
      <c r="L98">
        <f t="shared" si="14"/>
        <v>0</v>
      </c>
      <c r="M98" s="5">
        <f t="shared" si="15"/>
        <v>43306</v>
      </c>
      <c r="N98" s="5">
        <f t="shared" si="23"/>
        <v>2018</v>
      </c>
      <c r="O98" s="5" t="str" cm="1">
        <f t="array" ref="O98">_xlfn.IFS(N98&lt;=2016,"before treatment",N98=2017,"unknown",N98&gt;2017,"after treatment")</f>
        <v>after treatment</v>
      </c>
      <c r="P98" s="5">
        <f t="shared" si="16"/>
        <v>0</v>
      </c>
      <c r="Q98" s="5">
        <f t="shared" si="17"/>
        <v>1</v>
      </c>
      <c r="R98" t="str">
        <f>'Raw Data'!I98</f>
        <v>Catoosa</v>
      </c>
      <c r="S98" t="str">
        <f>'Raw Data'!J98</f>
        <v>State Route 3</v>
      </c>
      <c r="T98" t="str">
        <f>'Raw Data'!K98</f>
        <v>Mcdonald Rd</v>
      </c>
      <c r="U98" t="str">
        <f>'Raw Data'!L98</f>
        <v>(O) No Injury</v>
      </c>
      <c r="V98">
        <f>'Raw Data'!M98</f>
        <v>0</v>
      </c>
      <c r="W98">
        <f>'Raw Data'!N98</f>
        <v>0</v>
      </c>
      <c r="X98">
        <f>'Raw Data'!O98</f>
        <v>0</v>
      </c>
      <c r="Y98" t="str">
        <f>'Raw Data'!P98</f>
        <v>Not a Collision with Motor Vehicle</v>
      </c>
      <c r="Z98" t="str">
        <f>'Raw Data'!Q98</f>
        <v>Off Roadway</v>
      </c>
      <c r="AA98" t="str">
        <f>'Raw Data'!R98</f>
        <v>Tree</v>
      </c>
      <c r="AB98" t="str">
        <f>'Raw Data'!S98</f>
        <v>Tree</v>
      </c>
      <c r="AC98" t="str">
        <f>'Raw Data'!T98</f>
        <v>Other</v>
      </c>
      <c r="AD98">
        <f>'Raw Data'!U98</f>
        <v>1</v>
      </c>
      <c r="AE98" s="5" t="str">
        <f t="shared" si="24"/>
        <v>Yes</v>
      </c>
      <c r="AF98" t="str">
        <f>'Raw Data'!V98</f>
        <v>Negotiating a Curve</v>
      </c>
      <c r="AG98" s="5">
        <f t="shared" si="18"/>
        <v>0</v>
      </c>
      <c r="AH98" t="str">
        <f>'Raw Data'!W98</f>
        <v>South</v>
      </c>
      <c r="AI98" t="str">
        <f>'Raw Data'!X98</f>
        <v>Daylight</v>
      </c>
      <c r="AJ98" t="str">
        <f>'Raw Data'!Y98</f>
        <v>Dry</v>
      </c>
      <c r="AK98">
        <f>'Raw Data'!Z98</f>
        <v>46</v>
      </c>
      <c r="AL98" t="str">
        <f>'Raw Data'!AA98</f>
        <v xml:space="preserve"> </v>
      </c>
      <c r="AM98" s="5">
        <f t="shared" si="19"/>
        <v>0</v>
      </c>
      <c r="AN98" t="str">
        <f>'Raw Data'!AB98</f>
        <v>Sports Utility Vehicle (SUV)</v>
      </c>
      <c r="AO98" t="str">
        <f>'Raw Data'!AC98</f>
        <v>0471000300I</v>
      </c>
      <c r="AP98">
        <f>'Raw Data'!AD98</f>
        <v>9.7689550000000001</v>
      </c>
      <c r="AQ98">
        <f>'Raw Data'!AE98</f>
        <v>34.955423000000003</v>
      </c>
      <c r="AR98">
        <f>'Raw Data'!AF98</f>
        <v>-85.154599000000005</v>
      </c>
      <c r="AS98">
        <f>'Raw Data'!AG98</f>
        <v>21</v>
      </c>
      <c r="AT98">
        <f>'Raw Data'!AH98</f>
        <v>8</v>
      </c>
      <c r="AU98">
        <f>'Raw Data'!AI98</f>
        <v>421</v>
      </c>
      <c r="AV98" t="str">
        <f>'Raw Data'!AJ98</f>
        <v>D6_0003_00_I</v>
      </c>
      <c r="AW98">
        <f>'Raw Data'!AK98</f>
        <v>49</v>
      </c>
      <c r="AX98">
        <f>'Raw Data'!AL98</f>
        <v>52</v>
      </c>
      <c r="AY98" t="str">
        <f>'Raw Data'!AM98</f>
        <v>simple</v>
      </c>
      <c r="AZ98">
        <f>'Raw Data'!AN98</f>
        <v>412.9</v>
      </c>
      <c r="BA98">
        <f>'Raw Data'!AO98</f>
        <v>89.6</v>
      </c>
      <c r="BB98">
        <f>'Raw Data'!AP98</f>
        <v>643.5</v>
      </c>
      <c r="BC98">
        <f>'Raw Data'!AQ98</f>
        <v>-85.153447999999997</v>
      </c>
      <c r="BD98">
        <f>'Raw Data'!AR98</f>
        <v>34.954523999999999</v>
      </c>
      <c r="BE98">
        <f>'Raw Data'!AS98</f>
        <v>-85.154622000000003</v>
      </c>
      <c r="BF98">
        <f>'Raw Data'!AT98</f>
        <v>34.955807</v>
      </c>
      <c r="BG98" t="str">
        <f>'Raw Data'!AU98</f>
        <v>0471000300I</v>
      </c>
      <c r="BH98">
        <f>'Raw Data'!AV98</f>
        <v>1</v>
      </c>
      <c r="BI98">
        <f>'Raw Data'!AW98</f>
        <v>47</v>
      </c>
      <c r="BJ98">
        <f>'Raw Data'!AX98</f>
        <v>3</v>
      </c>
      <c r="BK98">
        <f>'Raw Data'!AY98</f>
        <v>0</v>
      </c>
      <c r="BL98">
        <f>'Raw Data'!AZ98</f>
        <v>55</v>
      </c>
      <c r="BM98">
        <f>'Raw Data'!BA98</f>
        <v>18.38</v>
      </c>
      <c r="BN98">
        <f>'Raw Data'!BB98</f>
        <v>17.98</v>
      </c>
      <c r="BO98">
        <f>'Raw Data'!BC98</f>
        <v>875.7</v>
      </c>
      <c r="BP98">
        <f>'Raw Data'!BD98</f>
        <v>859.6</v>
      </c>
      <c r="BQ98">
        <f>'Raw Data'!BE98</f>
        <v>842.8</v>
      </c>
      <c r="BR98">
        <f>'Raw Data'!BF98</f>
        <v>55</v>
      </c>
      <c r="BS98">
        <f>'Raw Data'!BG98</f>
        <v>38.6</v>
      </c>
      <c r="BT98">
        <f>'Raw Data'!BH98</f>
        <v>16.399999999999999</v>
      </c>
      <c r="BU98">
        <f>'Raw Data'!BI98</f>
        <v>44187</v>
      </c>
      <c r="BV98" t="str">
        <f>'Raw Data'!BJ98</f>
        <v>ASV_15+</v>
      </c>
      <c r="BW98">
        <f>'Raw Data'!BK98</f>
        <v>1.928E-3</v>
      </c>
      <c r="BX98">
        <f>'Raw Data'!BL98</f>
        <v>5362</v>
      </c>
      <c r="BY98">
        <f>'Raw Data'!BM98</f>
        <v>7383</v>
      </c>
      <c r="BZ98" t="str">
        <f>'Raw Data'!BN98</f>
        <v>0471000300I</v>
      </c>
      <c r="CA98" t="str">
        <f>'Raw Data'!BO98</f>
        <v>CATOOSA</v>
      </c>
      <c r="CB98">
        <f>'Raw Data'!BP98</f>
        <v>1</v>
      </c>
      <c r="CC98">
        <f>'Raw Data'!BQ98</f>
        <v>300</v>
      </c>
      <c r="CD98">
        <f>'Raw Data'!BR98</f>
        <v>6</v>
      </c>
      <c r="CE98">
        <f>'Raw Data'!BS98</f>
        <v>1</v>
      </c>
      <c r="CF98">
        <f>'Raw Data'!BT98</f>
        <v>2</v>
      </c>
      <c r="CG98">
        <f>'Raw Data'!BU98</f>
        <v>1</v>
      </c>
      <c r="CH98">
        <f>'Raw Data'!BV98</f>
        <v>1</v>
      </c>
      <c r="CI98">
        <f>'Raw Data'!BW98</f>
        <v>2</v>
      </c>
      <c r="CJ98">
        <f>'Raw Data'!BX98</f>
        <v>0</v>
      </c>
      <c r="CK98">
        <f>'Raw Data'!BY98</f>
        <v>4</v>
      </c>
      <c r="CL98" t="str">
        <f>'Raw Data'!BZ98</f>
        <v>N</v>
      </c>
      <c r="CM98">
        <f t="shared" si="25"/>
        <v>0</v>
      </c>
      <c r="CN98">
        <f>'Raw Data'!CA98</f>
        <v>47</v>
      </c>
      <c r="CO98">
        <f>'Raw Data'!CB98</f>
        <v>3</v>
      </c>
      <c r="CP98">
        <f>'Raw Data'!CC98</f>
        <v>0</v>
      </c>
      <c r="CQ98" t="str">
        <f>'Raw Data'!CD98</f>
        <v>Urbanized Area</v>
      </c>
      <c r="CR98" t="str">
        <f>'Raw Data'!CE98</f>
        <v>Chattanooga</v>
      </c>
      <c r="CS98">
        <f>'Raw Data'!CF98</f>
        <v>15832</v>
      </c>
      <c r="CT98">
        <f>'Raw Data'!CG98</f>
        <v>55</v>
      </c>
      <c r="CU98">
        <f>'Raw Data'!CH98</f>
        <v>6360</v>
      </c>
      <c r="CV98" t="str">
        <f>'Raw Data'!CI98</f>
        <v xml:space="preserve"> </v>
      </c>
      <c r="CW98">
        <f>'Raw Data'!CJ98</f>
        <v>0</v>
      </c>
      <c r="CX98">
        <f>'Raw Data'!CK98</f>
        <v>0.191332</v>
      </c>
      <c r="CY98">
        <f>'Raw Data'!CL98</f>
        <v>14</v>
      </c>
      <c r="CZ98" t="str">
        <f>'Raw Data'!CM98</f>
        <v>State Mainline</v>
      </c>
      <c r="DA98">
        <f>'Raw Data'!CN98</f>
        <v>6360</v>
      </c>
      <c r="DB98">
        <f>'Raw Data'!CO98</f>
        <v>61655</v>
      </c>
      <c r="DC98">
        <f>'Raw Data'!CP98</f>
        <v>9.51</v>
      </c>
      <c r="DD98">
        <f>'Raw Data'!CQ98</f>
        <v>9.7010000000000005</v>
      </c>
      <c r="DE98">
        <f>'Raw Data'!CR98</f>
        <v>61655</v>
      </c>
      <c r="DF98">
        <f>'Raw Data'!CS98</f>
        <v>0</v>
      </c>
      <c r="DG98">
        <f>'Raw Data'!CT98</f>
        <v>1010.235086</v>
      </c>
      <c r="DH98">
        <f>'Raw Data'!CU98</f>
        <v>100</v>
      </c>
      <c r="DI98">
        <f>'Raw Data'!CV98</f>
        <v>7405</v>
      </c>
      <c r="DJ98">
        <f>'Raw Data'!CW98</f>
        <v>8.5590000000000006E-3</v>
      </c>
      <c r="DK98">
        <f>'Raw Data'!CX98</f>
        <v>0</v>
      </c>
      <c r="DL98">
        <f>'Raw Data'!CY98</f>
        <v>1.928E-3</v>
      </c>
      <c r="DM98">
        <f>'Raw Data'!CZ98</f>
        <v>91</v>
      </c>
      <c r="DN98" t="str">
        <f>'Raw Data'!DA98</f>
        <v>047-0049</v>
      </c>
      <c r="DO98" t="str">
        <f>'Raw Data'!DB98</f>
        <v>4U : Urban Minor Arterial</v>
      </c>
      <c r="DP98" t="str">
        <f>'Raw Data'!DC98</f>
        <v>34.948178, -85.145607</v>
      </c>
      <c r="DQ98">
        <f>'Raw Data'!DD98</f>
        <v>-85.145606999999998</v>
      </c>
      <c r="DR98">
        <f>'Raw Data'!DE98</f>
        <v>34.948177999999999</v>
      </c>
      <c r="DS98">
        <f>'Raw Data'!DF98</f>
        <v>34.948177999999999</v>
      </c>
      <c r="DT98">
        <f>'Raw Data'!DG98</f>
        <v>-85.145606999999998</v>
      </c>
      <c r="DU98">
        <f>'Raw Data'!DH98</f>
        <v>1.0088E-2</v>
      </c>
      <c r="DV98">
        <f>'Raw Data'!DI98</f>
        <v>1.928E-3</v>
      </c>
      <c r="DW98">
        <f>'Raw Data'!DJ98</f>
        <v>21</v>
      </c>
      <c r="DX98" s="11">
        <f t="shared" si="26"/>
        <v>5963.333333333333</v>
      </c>
      <c r="DY98" s="5">
        <f t="shared" si="27"/>
        <v>5440</v>
      </c>
      <c r="DZ98" s="5">
        <f t="shared" si="20"/>
        <v>523.33333333333303</v>
      </c>
      <c r="EA98" s="5">
        <f t="shared" si="21"/>
        <v>9.6200980392156812E-2</v>
      </c>
      <c r="EB98" s="5">
        <f t="shared" si="22"/>
        <v>5701.6666666666661</v>
      </c>
      <c r="EC98">
        <f>'Raw Data'!DK98</f>
        <v>5670</v>
      </c>
      <c r="ED98">
        <f>'Raw Data'!DL98</f>
        <v>5.8</v>
      </c>
      <c r="EE98">
        <f>'Raw Data'!DM98</f>
        <v>6270</v>
      </c>
      <c r="EF98">
        <f>'Raw Data'!DN98</f>
        <v>5.8</v>
      </c>
      <c r="EG98">
        <f>'Raw Data'!DO98</f>
        <v>5950</v>
      </c>
      <c r="EH98">
        <f>'Raw Data'!DP98</f>
        <v>3.9</v>
      </c>
      <c r="EI98">
        <f>'Raw Data'!DQ98</f>
        <v>6000</v>
      </c>
      <c r="EJ98">
        <f>'Raw Data'!DR98</f>
        <v>4</v>
      </c>
      <c r="EK98">
        <f>'Raw Data'!DS98</f>
        <v>5750</v>
      </c>
      <c r="EL98">
        <f>'Raw Data'!DT98</f>
        <v>4.3</v>
      </c>
      <c r="EM98">
        <f>'Raw Data'!DU98</f>
        <v>5590</v>
      </c>
      <c r="EN98">
        <f>'Raw Data'!DV98</f>
        <v>4.3</v>
      </c>
      <c r="EO98">
        <f>'Raw Data'!DW98</f>
        <v>5210</v>
      </c>
      <c r="EP98">
        <f>'Raw Data'!DX98</f>
        <v>4.3</v>
      </c>
      <c r="EQ98">
        <f>'Raw Data'!DY98</f>
        <v>5210</v>
      </c>
      <c r="ER98">
        <f>'Raw Data'!DZ98</f>
        <v>4.3</v>
      </c>
      <c r="ES98">
        <f>'Raw Data'!EA98</f>
        <v>5280</v>
      </c>
      <c r="ET98">
        <f>'Raw Data'!EB98</f>
        <v>4</v>
      </c>
      <c r="EU98">
        <f>'Raw Data'!EC98</f>
        <v>5370</v>
      </c>
      <c r="EV98">
        <f>'Raw Data'!ED98</f>
        <v>4</v>
      </c>
      <c r="EW98">
        <f>'Raw Data'!EE98</f>
        <v>0</v>
      </c>
    </row>
    <row r="99" spans="1:153" x14ac:dyDescent="0.3">
      <c r="A99">
        <f>'Raw Data'!A99</f>
        <v>97</v>
      </c>
      <c r="B99" t="str">
        <f>'Raw Data'!B99</f>
        <v>Point</v>
      </c>
      <c r="C99">
        <f>'Raw Data'!C99</f>
        <v>501</v>
      </c>
      <c r="D99">
        <f>'Raw Data'!D99</f>
        <v>727</v>
      </c>
      <c r="E99" t="str">
        <f>'Raw Data'!E99</f>
        <v>Point</v>
      </c>
      <c r="F99">
        <f>'Raw Data'!F99</f>
        <v>5229232</v>
      </c>
      <c r="G99" t="str">
        <f>'Raw Data'!G99</f>
        <v>Catoosa County Sheriff's Office</v>
      </c>
      <c r="H99" s="3">
        <f>'Raw Data'!H99</f>
        <v>42043</v>
      </c>
      <c r="L99">
        <f t="shared" si="14"/>
        <v>0</v>
      </c>
      <c r="M99" s="5">
        <f t="shared" si="15"/>
        <v>42043</v>
      </c>
      <c r="N99" s="5">
        <f t="shared" si="23"/>
        <v>2015</v>
      </c>
      <c r="O99" s="5" t="str" cm="1">
        <f t="array" ref="O99">_xlfn.IFS(N99&lt;=2016,"before treatment",N99=2017,"unknown",N99&gt;2017,"after treatment")</f>
        <v>before treatment</v>
      </c>
      <c r="P99" s="5">
        <f t="shared" si="16"/>
        <v>1</v>
      </c>
      <c r="Q99" s="5">
        <f t="shared" si="17"/>
        <v>0</v>
      </c>
      <c r="R99" t="str">
        <f>'Raw Data'!I99</f>
        <v>Catoosa</v>
      </c>
      <c r="S99" t="str">
        <f>'Raw Data'!J99</f>
        <v>["Boofer Dr","State Route 3","State Route 3"]</v>
      </c>
      <c r="T99" t="str">
        <f>'Raw Data'!K99</f>
        <v>Boofer Rd</v>
      </c>
      <c r="U99" t="str">
        <f>'Raw Data'!L99</f>
        <v>(B) Suspected Minor/Visible Injury</v>
      </c>
      <c r="V99">
        <f>'Raw Data'!M99</f>
        <v>0</v>
      </c>
      <c r="W99">
        <f>'Raw Data'!N99</f>
        <v>0</v>
      </c>
      <c r="X99">
        <f>'Raw Data'!O99</f>
        <v>1</v>
      </c>
      <c r="Y99" t="str">
        <f>'Raw Data'!P99</f>
        <v>Rear End</v>
      </c>
      <c r="Z99" t="str">
        <f>'Raw Data'!Q99</f>
        <v>On Roadway - Roadway Intersection</v>
      </c>
      <c r="AA99" t="str">
        <f>'Raw Data'!R99</f>
        <v>["Motor Vehicle in Motion","Motor Vehicle in Motion"]</v>
      </c>
      <c r="AB99" t="str">
        <f>'Raw Data'!S99</f>
        <v>["Motor Vehicle in Motion","Motor Vehicle in Motion"]</v>
      </c>
      <c r="AC99" t="str">
        <f>'Raw Data'!T99</f>
        <v>["Inattentive or Other Distraction (Distracted)","No Contributing Factors"]</v>
      </c>
      <c r="AD99">
        <f>'Raw Data'!U99</f>
        <v>2</v>
      </c>
      <c r="AE99" s="5" t="str">
        <f t="shared" si="24"/>
        <v>No</v>
      </c>
      <c r="AF99" t="str">
        <f>'Raw Data'!V99</f>
        <v>["Negotiating a Curve","Negotiating a Curve"]</v>
      </c>
      <c r="AG99" s="5">
        <f t="shared" si="18"/>
        <v>0</v>
      </c>
      <c r="AH99" t="str">
        <f>'Raw Data'!W99</f>
        <v>["South","South"]</v>
      </c>
      <c r="AI99" t="str">
        <f>'Raw Data'!X99</f>
        <v>Daylight</v>
      </c>
      <c r="AJ99" t="str">
        <f>'Raw Data'!Y99</f>
        <v>Dry</v>
      </c>
      <c r="AK99">
        <f>'Raw Data'!Z99</f>
        <v>0</v>
      </c>
      <c r="AL99" t="str">
        <f>'Raw Data'!AA99</f>
        <v>["Lap and Shoulder Belt Used","Lap and Shoulder Belt Used"]</v>
      </c>
      <c r="AM99" s="5">
        <f t="shared" si="19"/>
        <v>0</v>
      </c>
      <c r="AN99" t="str">
        <f>'Raw Data'!AB99</f>
        <v>["Pickup Truck","Sports Utility Vehicle (SUV)"]</v>
      </c>
      <c r="AO99" t="str">
        <f>'Raw Data'!AC99</f>
        <v>0471000300I</v>
      </c>
      <c r="AP99">
        <f>'Raw Data'!AD99</f>
        <v>9.7010000000000005</v>
      </c>
      <c r="AQ99">
        <f>'Raw Data'!AE99</f>
        <v>34.954661999999999</v>
      </c>
      <c r="AR99">
        <f>'Raw Data'!AF99</f>
        <v>-85.153891000000002</v>
      </c>
      <c r="AS99">
        <f>'Raw Data'!AG99</f>
        <v>21</v>
      </c>
      <c r="AT99">
        <f>'Raw Data'!AH99</f>
        <v>8</v>
      </c>
      <c r="AU99">
        <f>'Raw Data'!AI99</f>
        <v>421</v>
      </c>
      <c r="AV99" t="str">
        <f>'Raw Data'!AJ99</f>
        <v>D6_0003_00_I</v>
      </c>
      <c r="AW99">
        <f>'Raw Data'!AK99</f>
        <v>49</v>
      </c>
      <c r="AX99">
        <f>'Raw Data'!AL99</f>
        <v>52</v>
      </c>
      <c r="AY99" t="str">
        <f>'Raw Data'!AM99</f>
        <v>simple</v>
      </c>
      <c r="AZ99">
        <f>'Raw Data'!AN99</f>
        <v>412.9</v>
      </c>
      <c r="BA99">
        <f>'Raw Data'!AO99</f>
        <v>89.6</v>
      </c>
      <c r="BB99">
        <f>'Raw Data'!AP99</f>
        <v>643.5</v>
      </c>
      <c r="BC99">
        <f>'Raw Data'!AQ99</f>
        <v>-85.153447999999997</v>
      </c>
      <c r="BD99">
        <f>'Raw Data'!AR99</f>
        <v>34.954523999999999</v>
      </c>
      <c r="BE99">
        <f>'Raw Data'!AS99</f>
        <v>-85.154622000000003</v>
      </c>
      <c r="BF99">
        <f>'Raw Data'!AT99</f>
        <v>34.955807</v>
      </c>
      <c r="BG99" t="str">
        <f>'Raw Data'!AU99</f>
        <v>0471000300I</v>
      </c>
      <c r="BH99">
        <f>'Raw Data'!AV99</f>
        <v>1</v>
      </c>
      <c r="BI99">
        <f>'Raw Data'!AW99</f>
        <v>47</v>
      </c>
      <c r="BJ99">
        <f>'Raw Data'!AX99</f>
        <v>3</v>
      </c>
      <c r="BK99">
        <f>'Raw Data'!AY99</f>
        <v>0</v>
      </c>
      <c r="BL99">
        <f>'Raw Data'!AZ99</f>
        <v>55</v>
      </c>
      <c r="BM99">
        <f>'Raw Data'!BA99</f>
        <v>18.38</v>
      </c>
      <c r="BN99">
        <f>'Raw Data'!BB99</f>
        <v>17.98</v>
      </c>
      <c r="BO99">
        <f>'Raw Data'!BC99</f>
        <v>875.7</v>
      </c>
      <c r="BP99">
        <f>'Raw Data'!BD99</f>
        <v>859.6</v>
      </c>
      <c r="BQ99">
        <f>'Raw Data'!BE99</f>
        <v>842.8</v>
      </c>
      <c r="BR99">
        <f>'Raw Data'!BF99</f>
        <v>55</v>
      </c>
      <c r="BS99">
        <f>'Raw Data'!BG99</f>
        <v>38.6</v>
      </c>
      <c r="BT99">
        <f>'Raw Data'!BH99</f>
        <v>16.399999999999999</v>
      </c>
      <c r="BU99">
        <f>'Raw Data'!BI99</f>
        <v>44187</v>
      </c>
      <c r="BV99" t="str">
        <f>'Raw Data'!BJ99</f>
        <v>ASV_15+</v>
      </c>
      <c r="BW99">
        <f>'Raw Data'!BK99</f>
        <v>1.928E-3</v>
      </c>
      <c r="BX99">
        <f>'Raw Data'!BL99</f>
        <v>5362</v>
      </c>
      <c r="BY99">
        <f>'Raw Data'!BM99</f>
        <v>7383</v>
      </c>
      <c r="BZ99" t="str">
        <f>'Raw Data'!BN99</f>
        <v>0471000300I</v>
      </c>
      <c r="CA99" t="str">
        <f>'Raw Data'!BO99</f>
        <v>CATOOSA</v>
      </c>
      <c r="CB99">
        <f>'Raw Data'!BP99</f>
        <v>1</v>
      </c>
      <c r="CC99">
        <f>'Raw Data'!BQ99</f>
        <v>300</v>
      </c>
      <c r="CD99">
        <f>'Raw Data'!BR99</f>
        <v>6</v>
      </c>
      <c r="CE99">
        <f>'Raw Data'!BS99</f>
        <v>1</v>
      </c>
      <c r="CF99">
        <f>'Raw Data'!BT99</f>
        <v>2</v>
      </c>
      <c r="CG99">
        <f>'Raw Data'!BU99</f>
        <v>1</v>
      </c>
      <c r="CH99">
        <f>'Raw Data'!BV99</f>
        <v>1</v>
      </c>
      <c r="CI99">
        <f>'Raw Data'!BW99</f>
        <v>2</v>
      </c>
      <c r="CJ99">
        <f>'Raw Data'!BX99</f>
        <v>0</v>
      </c>
      <c r="CK99">
        <f>'Raw Data'!BY99</f>
        <v>4</v>
      </c>
      <c r="CL99" t="str">
        <f>'Raw Data'!BZ99</f>
        <v>N</v>
      </c>
      <c r="CM99">
        <f t="shared" si="25"/>
        <v>0</v>
      </c>
      <c r="CN99">
        <f>'Raw Data'!CA99</f>
        <v>47</v>
      </c>
      <c r="CO99">
        <f>'Raw Data'!CB99</f>
        <v>3</v>
      </c>
      <c r="CP99">
        <f>'Raw Data'!CC99</f>
        <v>0</v>
      </c>
      <c r="CQ99" t="str">
        <f>'Raw Data'!CD99</f>
        <v>Urbanized Area</v>
      </c>
      <c r="CR99" t="str">
        <f>'Raw Data'!CE99</f>
        <v>Chattanooga</v>
      </c>
      <c r="CS99">
        <f>'Raw Data'!CF99</f>
        <v>15832</v>
      </c>
      <c r="CT99">
        <f>'Raw Data'!CG99</f>
        <v>55</v>
      </c>
      <c r="CU99">
        <f>'Raw Data'!CH99</f>
        <v>6360</v>
      </c>
      <c r="CV99" t="str">
        <f>'Raw Data'!CI99</f>
        <v xml:space="preserve"> </v>
      </c>
      <c r="CW99">
        <f>'Raw Data'!CJ99</f>
        <v>0</v>
      </c>
      <c r="CX99">
        <f>'Raw Data'!CK99</f>
        <v>0.191332</v>
      </c>
      <c r="CY99">
        <f>'Raw Data'!CL99</f>
        <v>14</v>
      </c>
      <c r="CZ99" t="str">
        <f>'Raw Data'!CM99</f>
        <v>State Mainline</v>
      </c>
      <c r="DA99">
        <f>'Raw Data'!CN99</f>
        <v>6360</v>
      </c>
      <c r="DB99">
        <f>'Raw Data'!CO99</f>
        <v>61655</v>
      </c>
      <c r="DC99">
        <f>'Raw Data'!CP99</f>
        <v>9.51</v>
      </c>
      <c r="DD99">
        <f>'Raw Data'!CQ99</f>
        <v>9.7010000000000005</v>
      </c>
      <c r="DE99">
        <f>'Raw Data'!CR99</f>
        <v>61655</v>
      </c>
      <c r="DF99">
        <f>'Raw Data'!CS99</f>
        <v>0</v>
      </c>
      <c r="DG99">
        <f>'Raw Data'!CT99</f>
        <v>1010.235086</v>
      </c>
      <c r="DH99">
        <f>'Raw Data'!CU99</f>
        <v>100</v>
      </c>
      <c r="DI99">
        <f>'Raw Data'!CV99</f>
        <v>7405</v>
      </c>
      <c r="DJ99">
        <f>'Raw Data'!CW99</f>
        <v>8.5590000000000006E-3</v>
      </c>
      <c r="DK99">
        <f>'Raw Data'!CX99</f>
        <v>0</v>
      </c>
      <c r="DL99">
        <f>'Raw Data'!CY99</f>
        <v>1.928E-3</v>
      </c>
      <c r="DM99">
        <f>'Raw Data'!CZ99</f>
        <v>91</v>
      </c>
      <c r="DN99" t="str">
        <f>'Raw Data'!DA99</f>
        <v>047-0049</v>
      </c>
      <c r="DO99" t="str">
        <f>'Raw Data'!DB99</f>
        <v>4U : Urban Minor Arterial</v>
      </c>
      <c r="DP99" t="str">
        <f>'Raw Data'!DC99</f>
        <v>34.948178, -85.145607</v>
      </c>
      <c r="DQ99">
        <f>'Raw Data'!DD99</f>
        <v>-85.145606999999998</v>
      </c>
      <c r="DR99">
        <f>'Raw Data'!DE99</f>
        <v>34.948177999999999</v>
      </c>
      <c r="DS99">
        <f>'Raw Data'!DF99</f>
        <v>34.948177999999999</v>
      </c>
      <c r="DT99">
        <f>'Raw Data'!DG99</f>
        <v>-85.145606999999998</v>
      </c>
      <c r="DU99">
        <f>'Raw Data'!DH99</f>
        <v>1.0088E-2</v>
      </c>
      <c r="DV99">
        <f>'Raw Data'!DI99</f>
        <v>1.928E-3</v>
      </c>
      <c r="DW99">
        <f>'Raw Data'!DJ99</f>
        <v>21</v>
      </c>
      <c r="DX99" s="11">
        <f t="shared" si="26"/>
        <v>5963.333333333333</v>
      </c>
      <c r="DY99" s="5">
        <f t="shared" si="27"/>
        <v>5440</v>
      </c>
      <c r="DZ99" s="5">
        <f t="shared" si="20"/>
        <v>523.33333333333303</v>
      </c>
      <c r="EA99" s="5">
        <f t="shared" si="21"/>
        <v>9.6200980392156812E-2</v>
      </c>
      <c r="EB99" s="5">
        <f t="shared" si="22"/>
        <v>5701.6666666666661</v>
      </c>
      <c r="EC99">
        <f>'Raw Data'!DK99</f>
        <v>5670</v>
      </c>
      <c r="ED99">
        <f>'Raw Data'!DL99</f>
        <v>5.8</v>
      </c>
      <c r="EE99">
        <f>'Raw Data'!DM99</f>
        <v>6270</v>
      </c>
      <c r="EF99">
        <f>'Raw Data'!DN99</f>
        <v>5.8</v>
      </c>
      <c r="EG99">
        <f>'Raw Data'!DO99</f>
        <v>5950</v>
      </c>
      <c r="EH99">
        <f>'Raw Data'!DP99</f>
        <v>3.9</v>
      </c>
      <c r="EI99">
        <f>'Raw Data'!DQ99</f>
        <v>6000</v>
      </c>
      <c r="EJ99">
        <f>'Raw Data'!DR99</f>
        <v>4</v>
      </c>
      <c r="EK99">
        <f>'Raw Data'!DS99</f>
        <v>5750</v>
      </c>
      <c r="EL99">
        <f>'Raw Data'!DT99</f>
        <v>4.3</v>
      </c>
      <c r="EM99">
        <f>'Raw Data'!DU99</f>
        <v>5590</v>
      </c>
      <c r="EN99">
        <f>'Raw Data'!DV99</f>
        <v>4.3</v>
      </c>
      <c r="EO99">
        <f>'Raw Data'!DW99</f>
        <v>5210</v>
      </c>
      <c r="EP99">
        <f>'Raw Data'!DX99</f>
        <v>4.3</v>
      </c>
      <c r="EQ99">
        <f>'Raw Data'!DY99</f>
        <v>5210</v>
      </c>
      <c r="ER99">
        <f>'Raw Data'!DZ99</f>
        <v>4.3</v>
      </c>
      <c r="ES99">
        <f>'Raw Data'!EA99</f>
        <v>5280</v>
      </c>
      <c r="ET99">
        <f>'Raw Data'!EB99</f>
        <v>4</v>
      </c>
      <c r="EU99">
        <f>'Raw Data'!EC99</f>
        <v>5370</v>
      </c>
      <c r="EV99">
        <f>'Raw Data'!ED99</f>
        <v>4</v>
      </c>
      <c r="EW99">
        <f>'Raw Data'!EE99</f>
        <v>0</v>
      </c>
    </row>
    <row r="100" spans="1:153" x14ac:dyDescent="0.3">
      <c r="A100">
        <f>'Raw Data'!A100</f>
        <v>98</v>
      </c>
      <c r="B100" t="str">
        <f>'Raw Data'!B100</f>
        <v>Point</v>
      </c>
      <c r="C100">
        <f>'Raw Data'!C100</f>
        <v>590</v>
      </c>
      <c r="D100">
        <f>'Raw Data'!D100</f>
        <v>597</v>
      </c>
      <c r="E100" t="str">
        <f>'Raw Data'!E100</f>
        <v>Point</v>
      </c>
      <c r="F100">
        <f>'Raw Data'!F100</f>
        <v>5986168</v>
      </c>
      <c r="G100" t="str">
        <f>'Raw Data'!G100</f>
        <v>Gsp Post 00</v>
      </c>
      <c r="H100" s="3">
        <f>'Raw Data'!H100</f>
        <v>42677</v>
      </c>
      <c r="L100">
        <f t="shared" si="14"/>
        <v>0</v>
      </c>
      <c r="M100" s="5">
        <f t="shared" si="15"/>
        <v>42677</v>
      </c>
      <c r="N100" s="5">
        <f t="shared" si="23"/>
        <v>2016</v>
      </c>
      <c r="O100" s="5" t="str" cm="1">
        <f t="array" ref="O100">_xlfn.IFS(N100&lt;=2016,"before treatment",N100=2017,"unknown",N100&gt;2017,"after treatment")</f>
        <v>before treatment</v>
      </c>
      <c r="P100" s="5">
        <f t="shared" si="16"/>
        <v>1</v>
      </c>
      <c r="Q100" s="5">
        <f t="shared" si="17"/>
        <v>0</v>
      </c>
      <c r="R100" t="str">
        <f>'Raw Data'!I100</f>
        <v>Catoosa</v>
      </c>
      <c r="S100" t="str">
        <f>'Raw Data'!J100</f>
        <v>State Route 3</v>
      </c>
      <c r="T100" t="str">
        <f>'Raw Data'!K100</f>
        <v>(none)</v>
      </c>
      <c r="U100" t="str">
        <f>'Raw Data'!L100</f>
        <v>(B) Suspected Minor/Visible Injury</v>
      </c>
      <c r="V100">
        <f>'Raw Data'!M100</f>
        <v>0</v>
      </c>
      <c r="W100">
        <f>'Raw Data'!N100</f>
        <v>0</v>
      </c>
      <c r="X100">
        <f>'Raw Data'!O100</f>
        <v>1</v>
      </c>
      <c r="Y100" t="str">
        <f>'Raw Data'!P100</f>
        <v>Not a Collision with Motor Vehicle</v>
      </c>
      <c r="Z100" t="str">
        <f>'Raw Data'!Q100</f>
        <v>On Shoulder</v>
      </c>
      <c r="AA100" t="str">
        <f>'Raw Data'!R100</f>
        <v>Ditch</v>
      </c>
      <c r="AB100" t="str">
        <f>'Raw Data'!S100</f>
        <v>Tree</v>
      </c>
      <c r="AC100" t="str">
        <f>'Raw Data'!T100</f>
        <v>Changed Lanes Improperly</v>
      </c>
      <c r="AD100">
        <f>'Raw Data'!U100</f>
        <v>1</v>
      </c>
      <c r="AE100" s="5" t="str">
        <f t="shared" si="24"/>
        <v>Yes</v>
      </c>
      <c r="AF100" t="str">
        <f>'Raw Data'!V100</f>
        <v>Negotiating a Curve</v>
      </c>
      <c r="AG100" s="5">
        <f t="shared" si="18"/>
        <v>0</v>
      </c>
      <c r="AH100" t="str">
        <f>'Raw Data'!W100</f>
        <v>North</v>
      </c>
      <c r="AI100" t="str">
        <f>'Raw Data'!X100</f>
        <v>Daylight</v>
      </c>
      <c r="AJ100" t="str">
        <f>'Raw Data'!Y100</f>
        <v>Dry</v>
      </c>
      <c r="AK100">
        <f>'Raw Data'!Z100</f>
        <v>72</v>
      </c>
      <c r="AL100" t="str">
        <f>'Raw Data'!AA100</f>
        <v>Lap and Shoulder Belt Used</v>
      </c>
      <c r="AM100" s="5">
        <f t="shared" si="19"/>
        <v>0</v>
      </c>
      <c r="AN100" t="str">
        <f>'Raw Data'!AB100</f>
        <v>Passenger Car</v>
      </c>
      <c r="AO100" t="str">
        <f>'Raw Data'!AC100</f>
        <v>0471000300I</v>
      </c>
      <c r="AP100">
        <f>'Raw Data'!AD100</f>
        <v>9.7665100000000002</v>
      </c>
      <c r="AQ100">
        <f>'Raw Data'!AE100</f>
        <v>34.955388999999997</v>
      </c>
      <c r="AR100">
        <f>'Raw Data'!AF100</f>
        <v>-85.154585999999995</v>
      </c>
      <c r="AS100">
        <f>'Raw Data'!AG100</f>
        <v>21</v>
      </c>
      <c r="AT100">
        <f>'Raw Data'!AH100</f>
        <v>8</v>
      </c>
      <c r="AU100">
        <f>'Raw Data'!AI100</f>
        <v>421</v>
      </c>
      <c r="AV100" t="str">
        <f>'Raw Data'!AJ100</f>
        <v>D6_0003_00_I</v>
      </c>
      <c r="AW100">
        <f>'Raw Data'!AK100</f>
        <v>49</v>
      </c>
      <c r="AX100">
        <f>'Raw Data'!AL100</f>
        <v>52</v>
      </c>
      <c r="AY100" t="str">
        <f>'Raw Data'!AM100</f>
        <v>simple</v>
      </c>
      <c r="AZ100">
        <f>'Raw Data'!AN100</f>
        <v>412.9</v>
      </c>
      <c r="BA100">
        <f>'Raw Data'!AO100</f>
        <v>89.6</v>
      </c>
      <c r="BB100">
        <f>'Raw Data'!AP100</f>
        <v>643.5</v>
      </c>
      <c r="BC100">
        <f>'Raw Data'!AQ100</f>
        <v>-85.153447999999997</v>
      </c>
      <c r="BD100">
        <f>'Raw Data'!AR100</f>
        <v>34.954523999999999</v>
      </c>
      <c r="BE100">
        <f>'Raw Data'!AS100</f>
        <v>-85.154622000000003</v>
      </c>
      <c r="BF100">
        <f>'Raw Data'!AT100</f>
        <v>34.955807</v>
      </c>
      <c r="BG100" t="str">
        <f>'Raw Data'!AU100</f>
        <v>0471000300I</v>
      </c>
      <c r="BH100">
        <f>'Raw Data'!AV100</f>
        <v>1</v>
      </c>
      <c r="BI100">
        <f>'Raw Data'!AW100</f>
        <v>47</v>
      </c>
      <c r="BJ100">
        <f>'Raw Data'!AX100</f>
        <v>3</v>
      </c>
      <c r="BK100">
        <f>'Raw Data'!AY100</f>
        <v>0</v>
      </c>
      <c r="BL100">
        <f>'Raw Data'!AZ100</f>
        <v>55</v>
      </c>
      <c r="BM100">
        <f>'Raw Data'!BA100</f>
        <v>18.38</v>
      </c>
      <c r="BN100">
        <f>'Raw Data'!BB100</f>
        <v>17.98</v>
      </c>
      <c r="BO100">
        <f>'Raw Data'!BC100</f>
        <v>875.7</v>
      </c>
      <c r="BP100">
        <f>'Raw Data'!BD100</f>
        <v>859.6</v>
      </c>
      <c r="BQ100">
        <f>'Raw Data'!BE100</f>
        <v>842.8</v>
      </c>
      <c r="BR100">
        <f>'Raw Data'!BF100</f>
        <v>55</v>
      </c>
      <c r="BS100">
        <f>'Raw Data'!BG100</f>
        <v>38.6</v>
      </c>
      <c r="BT100">
        <f>'Raw Data'!BH100</f>
        <v>16.399999999999999</v>
      </c>
      <c r="BU100">
        <f>'Raw Data'!BI100</f>
        <v>44187</v>
      </c>
      <c r="BV100" t="str">
        <f>'Raw Data'!BJ100</f>
        <v>ASV_15+</v>
      </c>
      <c r="BW100">
        <f>'Raw Data'!BK100</f>
        <v>1.928E-3</v>
      </c>
      <c r="BX100">
        <f>'Raw Data'!BL100</f>
        <v>5362</v>
      </c>
      <c r="BY100">
        <f>'Raw Data'!BM100</f>
        <v>7383</v>
      </c>
      <c r="BZ100" t="str">
        <f>'Raw Data'!BN100</f>
        <v>0471000300I</v>
      </c>
      <c r="CA100" t="str">
        <f>'Raw Data'!BO100</f>
        <v>CATOOSA</v>
      </c>
      <c r="CB100">
        <f>'Raw Data'!BP100</f>
        <v>1</v>
      </c>
      <c r="CC100">
        <f>'Raw Data'!BQ100</f>
        <v>300</v>
      </c>
      <c r="CD100">
        <f>'Raw Data'!BR100</f>
        <v>6</v>
      </c>
      <c r="CE100">
        <f>'Raw Data'!BS100</f>
        <v>1</v>
      </c>
      <c r="CF100">
        <f>'Raw Data'!BT100</f>
        <v>2</v>
      </c>
      <c r="CG100">
        <f>'Raw Data'!BU100</f>
        <v>1</v>
      </c>
      <c r="CH100">
        <f>'Raw Data'!BV100</f>
        <v>1</v>
      </c>
      <c r="CI100">
        <f>'Raw Data'!BW100</f>
        <v>2</v>
      </c>
      <c r="CJ100">
        <f>'Raw Data'!BX100</f>
        <v>0</v>
      </c>
      <c r="CK100">
        <f>'Raw Data'!BY100</f>
        <v>4</v>
      </c>
      <c r="CL100" t="str">
        <f>'Raw Data'!BZ100</f>
        <v>N</v>
      </c>
      <c r="CM100">
        <f t="shared" si="25"/>
        <v>0</v>
      </c>
      <c r="CN100">
        <f>'Raw Data'!CA100</f>
        <v>47</v>
      </c>
      <c r="CO100">
        <f>'Raw Data'!CB100</f>
        <v>3</v>
      </c>
      <c r="CP100">
        <f>'Raw Data'!CC100</f>
        <v>0</v>
      </c>
      <c r="CQ100" t="str">
        <f>'Raw Data'!CD100</f>
        <v>Urbanized Area</v>
      </c>
      <c r="CR100" t="str">
        <f>'Raw Data'!CE100</f>
        <v>Chattanooga</v>
      </c>
      <c r="CS100">
        <f>'Raw Data'!CF100</f>
        <v>15832</v>
      </c>
      <c r="CT100">
        <f>'Raw Data'!CG100</f>
        <v>55</v>
      </c>
      <c r="CU100">
        <f>'Raw Data'!CH100</f>
        <v>6360</v>
      </c>
      <c r="CV100" t="str">
        <f>'Raw Data'!CI100</f>
        <v xml:space="preserve"> </v>
      </c>
      <c r="CW100">
        <f>'Raw Data'!CJ100</f>
        <v>0</v>
      </c>
      <c r="CX100">
        <f>'Raw Data'!CK100</f>
        <v>0.191332</v>
      </c>
      <c r="CY100">
        <f>'Raw Data'!CL100</f>
        <v>14</v>
      </c>
      <c r="CZ100" t="str">
        <f>'Raw Data'!CM100</f>
        <v>State Mainline</v>
      </c>
      <c r="DA100">
        <f>'Raw Data'!CN100</f>
        <v>6360</v>
      </c>
      <c r="DB100">
        <f>'Raw Data'!CO100</f>
        <v>61655</v>
      </c>
      <c r="DC100">
        <f>'Raw Data'!CP100</f>
        <v>9.51</v>
      </c>
      <c r="DD100">
        <f>'Raw Data'!CQ100</f>
        <v>9.7010000000000005</v>
      </c>
      <c r="DE100">
        <f>'Raw Data'!CR100</f>
        <v>61655</v>
      </c>
      <c r="DF100">
        <f>'Raw Data'!CS100</f>
        <v>0</v>
      </c>
      <c r="DG100">
        <f>'Raw Data'!CT100</f>
        <v>1010.235086</v>
      </c>
      <c r="DH100">
        <f>'Raw Data'!CU100</f>
        <v>100</v>
      </c>
      <c r="DI100">
        <f>'Raw Data'!CV100</f>
        <v>7405</v>
      </c>
      <c r="DJ100">
        <f>'Raw Data'!CW100</f>
        <v>8.5590000000000006E-3</v>
      </c>
      <c r="DK100">
        <f>'Raw Data'!CX100</f>
        <v>0</v>
      </c>
      <c r="DL100">
        <f>'Raw Data'!CY100</f>
        <v>1.928E-3</v>
      </c>
      <c r="DM100">
        <f>'Raw Data'!CZ100</f>
        <v>91</v>
      </c>
      <c r="DN100" t="str">
        <f>'Raw Data'!DA100</f>
        <v>047-0049</v>
      </c>
      <c r="DO100" t="str">
        <f>'Raw Data'!DB100</f>
        <v>4U : Urban Minor Arterial</v>
      </c>
      <c r="DP100" t="str">
        <f>'Raw Data'!DC100</f>
        <v>34.948178, -85.145607</v>
      </c>
      <c r="DQ100">
        <f>'Raw Data'!DD100</f>
        <v>-85.145606999999998</v>
      </c>
      <c r="DR100">
        <f>'Raw Data'!DE100</f>
        <v>34.948177999999999</v>
      </c>
      <c r="DS100">
        <f>'Raw Data'!DF100</f>
        <v>34.948177999999999</v>
      </c>
      <c r="DT100">
        <f>'Raw Data'!DG100</f>
        <v>-85.145606999999998</v>
      </c>
      <c r="DU100">
        <f>'Raw Data'!DH100</f>
        <v>1.0088E-2</v>
      </c>
      <c r="DV100">
        <f>'Raw Data'!DI100</f>
        <v>1.928E-3</v>
      </c>
      <c r="DW100">
        <f>'Raw Data'!DJ100</f>
        <v>21</v>
      </c>
      <c r="DX100" s="11">
        <f t="shared" si="26"/>
        <v>5963.333333333333</v>
      </c>
      <c r="DY100" s="5">
        <f t="shared" si="27"/>
        <v>5440</v>
      </c>
      <c r="DZ100" s="5">
        <f t="shared" si="20"/>
        <v>523.33333333333303</v>
      </c>
      <c r="EA100" s="5">
        <f t="shared" si="21"/>
        <v>9.6200980392156812E-2</v>
      </c>
      <c r="EB100" s="5">
        <f t="shared" si="22"/>
        <v>5701.6666666666661</v>
      </c>
      <c r="EC100">
        <f>'Raw Data'!DK100</f>
        <v>5670</v>
      </c>
      <c r="ED100">
        <f>'Raw Data'!DL100</f>
        <v>5.8</v>
      </c>
      <c r="EE100">
        <f>'Raw Data'!DM100</f>
        <v>6270</v>
      </c>
      <c r="EF100">
        <f>'Raw Data'!DN100</f>
        <v>5.8</v>
      </c>
      <c r="EG100">
        <f>'Raw Data'!DO100</f>
        <v>5950</v>
      </c>
      <c r="EH100">
        <f>'Raw Data'!DP100</f>
        <v>3.9</v>
      </c>
      <c r="EI100">
        <f>'Raw Data'!DQ100</f>
        <v>6000</v>
      </c>
      <c r="EJ100">
        <f>'Raw Data'!DR100</f>
        <v>4</v>
      </c>
      <c r="EK100">
        <f>'Raw Data'!DS100</f>
        <v>5750</v>
      </c>
      <c r="EL100">
        <f>'Raw Data'!DT100</f>
        <v>4.3</v>
      </c>
      <c r="EM100">
        <f>'Raw Data'!DU100</f>
        <v>5590</v>
      </c>
      <c r="EN100">
        <f>'Raw Data'!DV100</f>
        <v>4.3</v>
      </c>
      <c r="EO100">
        <f>'Raw Data'!DW100</f>
        <v>5210</v>
      </c>
      <c r="EP100">
        <f>'Raw Data'!DX100</f>
        <v>4.3</v>
      </c>
      <c r="EQ100">
        <f>'Raw Data'!DY100</f>
        <v>5210</v>
      </c>
      <c r="ER100">
        <f>'Raw Data'!DZ100</f>
        <v>4.3</v>
      </c>
      <c r="ES100">
        <f>'Raw Data'!EA100</f>
        <v>5280</v>
      </c>
      <c r="ET100">
        <f>'Raw Data'!EB100</f>
        <v>4</v>
      </c>
      <c r="EU100">
        <f>'Raw Data'!EC100</f>
        <v>5370</v>
      </c>
      <c r="EV100">
        <f>'Raw Data'!ED100</f>
        <v>4</v>
      </c>
      <c r="EW100">
        <f>'Raw Data'!EE100</f>
        <v>0</v>
      </c>
    </row>
    <row r="101" spans="1:153" x14ac:dyDescent="0.3">
      <c r="A101">
        <f>'Raw Data'!A101</f>
        <v>99</v>
      </c>
      <c r="B101" t="str">
        <f>'Raw Data'!B101</f>
        <v>Point</v>
      </c>
      <c r="C101">
        <f>'Raw Data'!C101</f>
        <v>592</v>
      </c>
      <c r="D101">
        <f>'Raw Data'!D101</f>
        <v>596</v>
      </c>
      <c r="E101" t="str">
        <f>'Raw Data'!E101</f>
        <v>Point</v>
      </c>
      <c r="F101">
        <f>'Raw Data'!F101</f>
        <v>5988231</v>
      </c>
      <c r="G101" t="str">
        <f>'Raw Data'!G101</f>
        <v>Gsp Post 00</v>
      </c>
      <c r="H101" s="3">
        <f>'Raw Data'!H101</f>
        <v>42679</v>
      </c>
      <c r="L101">
        <f t="shared" si="14"/>
        <v>0</v>
      </c>
      <c r="M101" s="5">
        <f t="shared" si="15"/>
        <v>42679</v>
      </c>
      <c r="N101" s="5">
        <f t="shared" si="23"/>
        <v>2016</v>
      </c>
      <c r="O101" s="5" t="str" cm="1">
        <f t="array" ref="O101">_xlfn.IFS(N101&lt;=2016,"before treatment",N101=2017,"unknown",N101&gt;2017,"after treatment")</f>
        <v>before treatment</v>
      </c>
      <c r="P101" s="5">
        <f t="shared" si="16"/>
        <v>1</v>
      </c>
      <c r="Q101" s="5">
        <f t="shared" si="17"/>
        <v>0</v>
      </c>
      <c r="R101" t="str">
        <f>'Raw Data'!I101</f>
        <v>Catoosa</v>
      </c>
      <c r="S101" t="str">
        <f>'Raw Data'!J101</f>
        <v>State Route 3</v>
      </c>
      <c r="T101" t="str">
        <f>'Raw Data'!K101</f>
        <v>(none)</v>
      </c>
      <c r="U101" t="str">
        <f>'Raw Data'!L101</f>
        <v>(C) Possible Injury / Complaint</v>
      </c>
      <c r="V101">
        <f>'Raw Data'!M101</f>
        <v>0</v>
      </c>
      <c r="W101">
        <f>'Raw Data'!N101</f>
        <v>0</v>
      </c>
      <c r="X101">
        <f>'Raw Data'!O101</f>
        <v>0</v>
      </c>
      <c r="Y101" t="str">
        <f>'Raw Data'!P101</f>
        <v>Not a Collision with Motor Vehicle</v>
      </c>
      <c r="Z101" t="str">
        <f>'Raw Data'!Q101</f>
        <v>On Shoulder</v>
      </c>
      <c r="AA101" t="str">
        <f>'Raw Data'!R101</f>
        <v>Ditch</v>
      </c>
      <c r="AB101" t="str">
        <f>'Raw Data'!S101</f>
        <v>Ditch</v>
      </c>
      <c r="AC101" t="str">
        <f>'Raw Data'!T101</f>
        <v>Changed Lanes Improperly</v>
      </c>
      <c r="AD101">
        <f>'Raw Data'!U101</f>
        <v>1</v>
      </c>
      <c r="AE101" s="5" t="str">
        <f t="shared" si="24"/>
        <v>Yes</v>
      </c>
      <c r="AF101" t="str">
        <f>'Raw Data'!V101</f>
        <v>Negotiating a Curve</v>
      </c>
      <c r="AG101" s="5">
        <f t="shared" si="18"/>
        <v>0</v>
      </c>
      <c r="AH101" t="str">
        <f>'Raw Data'!W101</f>
        <v>South</v>
      </c>
      <c r="AI101" t="str">
        <f>'Raw Data'!X101</f>
        <v>Dark-Not Lighted</v>
      </c>
      <c r="AJ101" t="str">
        <f>'Raw Data'!Y101</f>
        <v>Dry</v>
      </c>
      <c r="AK101">
        <f>'Raw Data'!Z101</f>
        <v>25</v>
      </c>
      <c r="AL101" t="str">
        <f>'Raw Data'!AA101</f>
        <v>["Lap and Shoulder Belt Used","Lap and Shoulder Belt Used","None Used"]</v>
      </c>
      <c r="AM101" s="5">
        <f t="shared" si="19"/>
        <v>0</v>
      </c>
      <c r="AN101" t="str">
        <f>'Raw Data'!AB101</f>
        <v>Passenger Car</v>
      </c>
      <c r="AO101" t="str">
        <f>'Raw Data'!AC101</f>
        <v>0471000300I</v>
      </c>
      <c r="AP101">
        <f>'Raw Data'!AD101</f>
        <v>9.6815630000000006</v>
      </c>
      <c r="AQ101">
        <f>'Raw Data'!AE101</f>
        <v>34.954557999999999</v>
      </c>
      <c r="AR101">
        <f>'Raw Data'!AF101</f>
        <v>-85.153578999999993</v>
      </c>
      <c r="AS101">
        <f>'Raw Data'!AG101</f>
        <v>21</v>
      </c>
      <c r="AT101">
        <f>'Raw Data'!AH101</f>
        <v>8</v>
      </c>
      <c r="AU101">
        <f>'Raw Data'!AI101</f>
        <v>421</v>
      </c>
      <c r="AV101" t="str">
        <f>'Raw Data'!AJ101</f>
        <v>D6_0003_00_I</v>
      </c>
      <c r="AW101">
        <f>'Raw Data'!AK101</f>
        <v>49</v>
      </c>
      <c r="AX101">
        <f>'Raw Data'!AL101</f>
        <v>52</v>
      </c>
      <c r="AY101" t="str">
        <f>'Raw Data'!AM101</f>
        <v>simple</v>
      </c>
      <c r="AZ101">
        <f>'Raw Data'!AN101</f>
        <v>412.9</v>
      </c>
      <c r="BA101">
        <f>'Raw Data'!AO101</f>
        <v>89.6</v>
      </c>
      <c r="BB101">
        <f>'Raw Data'!AP101</f>
        <v>643.5</v>
      </c>
      <c r="BC101">
        <f>'Raw Data'!AQ101</f>
        <v>-85.153447999999997</v>
      </c>
      <c r="BD101">
        <f>'Raw Data'!AR101</f>
        <v>34.954523999999999</v>
      </c>
      <c r="BE101">
        <f>'Raw Data'!AS101</f>
        <v>-85.154622000000003</v>
      </c>
      <c r="BF101">
        <f>'Raw Data'!AT101</f>
        <v>34.955807</v>
      </c>
      <c r="BG101" t="str">
        <f>'Raw Data'!AU101</f>
        <v>0471000300I</v>
      </c>
      <c r="BH101">
        <f>'Raw Data'!AV101</f>
        <v>1</v>
      </c>
      <c r="BI101">
        <f>'Raw Data'!AW101</f>
        <v>47</v>
      </c>
      <c r="BJ101">
        <f>'Raw Data'!AX101</f>
        <v>3</v>
      </c>
      <c r="BK101">
        <f>'Raw Data'!AY101</f>
        <v>0</v>
      </c>
      <c r="BL101">
        <f>'Raw Data'!AZ101</f>
        <v>55</v>
      </c>
      <c r="BM101">
        <f>'Raw Data'!BA101</f>
        <v>18.38</v>
      </c>
      <c r="BN101">
        <f>'Raw Data'!BB101</f>
        <v>17.98</v>
      </c>
      <c r="BO101">
        <f>'Raw Data'!BC101</f>
        <v>875.7</v>
      </c>
      <c r="BP101">
        <f>'Raw Data'!BD101</f>
        <v>859.6</v>
      </c>
      <c r="BQ101">
        <f>'Raw Data'!BE101</f>
        <v>842.8</v>
      </c>
      <c r="BR101">
        <f>'Raw Data'!BF101</f>
        <v>55</v>
      </c>
      <c r="BS101">
        <f>'Raw Data'!BG101</f>
        <v>38.6</v>
      </c>
      <c r="BT101">
        <f>'Raw Data'!BH101</f>
        <v>16.399999999999999</v>
      </c>
      <c r="BU101">
        <f>'Raw Data'!BI101</f>
        <v>44187</v>
      </c>
      <c r="BV101" t="str">
        <f>'Raw Data'!BJ101</f>
        <v>ASV_15+</v>
      </c>
      <c r="BW101">
        <f>'Raw Data'!BK101</f>
        <v>1.928E-3</v>
      </c>
      <c r="BX101">
        <f>'Raw Data'!BL101</f>
        <v>5362</v>
      </c>
      <c r="BY101">
        <f>'Raw Data'!BM101</f>
        <v>7383</v>
      </c>
      <c r="BZ101" t="str">
        <f>'Raw Data'!BN101</f>
        <v>0471000300I</v>
      </c>
      <c r="CA101" t="str">
        <f>'Raw Data'!BO101</f>
        <v>CATOOSA</v>
      </c>
      <c r="CB101">
        <f>'Raw Data'!BP101</f>
        <v>1</v>
      </c>
      <c r="CC101">
        <f>'Raw Data'!BQ101</f>
        <v>300</v>
      </c>
      <c r="CD101">
        <f>'Raw Data'!BR101</f>
        <v>6</v>
      </c>
      <c r="CE101">
        <f>'Raw Data'!BS101</f>
        <v>1</v>
      </c>
      <c r="CF101">
        <f>'Raw Data'!BT101</f>
        <v>2</v>
      </c>
      <c r="CG101">
        <f>'Raw Data'!BU101</f>
        <v>1</v>
      </c>
      <c r="CH101">
        <f>'Raw Data'!BV101</f>
        <v>1</v>
      </c>
      <c r="CI101">
        <f>'Raw Data'!BW101</f>
        <v>2</v>
      </c>
      <c r="CJ101">
        <f>'Raw Data'!BX101</f>
        <v>0</v>
      </c>
      <c r="CK101">
        <f>'Raw Data'!BY101</f>
        <v>4</v>
      </c>
      <c r="CL101" t="str">
        <f>'Raw Data'!BZ101</f>
        <v>N</v>
      </c>
      <c r="CM101">
        <f t="shared" si="25"/>
        <v>0</v>
      </c>
      <c r="CN101">
        <f>'Raw Data'!CA101</f>
        <v>47</v>
      </c>
      <c r="CO101">
        <f>'Raw Data'!CB101</f>
        <v>3</v>
      </c>
      <c r="CP101">
        <f>'Raw Data'!CC101</f>
        <v>0</v>
      </c>
      <c r="CQ101" t="str">
        <f>'Raw Data'!CD101</f>
        <v>Urbanized Area</v>
      </c>
      <c r="CR101" t="str">
        <f>'Raw Data'!CE101</f>
        <v>Chattanooga</v>
      </c>
      <c r="CS101">
        <f>'Raw Data'!CF101</f>
        <v>15832</v>
      </c>
      <c r="CT101">
        <f>'Raw Data'!CG101</f>
        <v>55</v>
      </c>
      <c r="CU101">
        <f>'Raw Data'!CH101</f>
        <v>6360</v>
      </c>
      <c r="CV101" t="str">
        <f>'Raw Data'!CI101</f>
        <v xml:space="preserve"> </v>
      </c>
      <c r="CW101">
        <f>'Raw Data'!CJ101</f>
        <v>0</v>
      </c>
      <c r="CX101">
        <f>'Raw Data'!CK101</f>
        <v>0.191332</v>
      </c>
      <c r="CY101">
        <f>'Raw Data'!CL101</f>
        <v>14</v>
      </c>
      <c r="CZ101" t="str">
        <f>'Raw Data'!CM101</f>
        <v>State Mainline</v>
      </c>
      <c r="DA101">
        <f>'Raw Data'!CN101</f>
        <v>6360</v>
      </c>
      <c r="DB101">
        <f>'Raw Data'!CO101</f>
        <v>61655</v>
      </c>
      <c r="DC101">
        <f>'Raw Data'!CP101</f>
        <v>9.51</v>
      </c>
      <c r="DD101">
        <f>'Raw Data'!CQ101</f>
        <v>9.7010000000000005</v>
      </c>
      <c r="DE101">
        <f>'Raw Data'!CR101</f>
        <v>61655</v>
      </c>
      <c r="DF101">
        <f>'Raw Data'!CS101</f>
        <v>0</v>
      </c>
      <c r="DG101">
        <f>'Raw Data'!CT101</f>
        <v>1010.235086</v>
      </c>
      <c r="DH101">
        <f>'Raw Data'!CU101</f>
        <v>100</v>
      </c>
      <c r="DI101">
        <f>'Raw Data'!CV101</f>
        <v>7405</v>
      </c>
      <c r="DJ101">
        <f>'Raw Data'!CW101</f>
        <v>8.5590000000000006E-3</v>
      </c>
      <c r="DK101">
        <f>'Raw Data'!CX101</f>
        <v>0</v>
      </c>
      <c r="DL101">
        <f>'Raw Data'!CY101</f>
        <v>1.928E-3</v>
      </c>
      <c r="DM101">
        <f>'Raw Data'!CZ101</f>
        <v>91</v>
      </c>
      <c r="DN101" t="str">
        <f>'Raw Data'!DA101</f>
        <v>047-0049</v>
      </c>
      <c r="DO101" t="str">
        <f>'Raw Data'!DB101</f>
        <v>4U : Urban Minor Arterial</v>
      </c>
      <c r="DP101" t="str">
        <f>'Raw Data'!DC101</f>
        <v>34.948178, -85.145607</v>
      </c>
      <c r="DQ101">
        <f>'Raw Data'!DD101</f>
        <v>-85.145606999999998</v>
      </c>
      <c r="DR101">
        <f>'Raw Data'!DE101</f>
        <v>34.948177999999999</v>
      </c>
      <c r="DS101">
        <f>'Raw Data'!DF101</f>
        <v>34.948177999999999</v>
      </c>
      <c r="DT101">
        <f>'Raw Data'!DG101</f>
        <v>-85.145606999999998</v>
      </c>
      <c r="DU101">
        <f>'Raw Data'!DH101</f>
        <v>1.0088E-2</v>
      </c>
      <c r="DV101">
        <f>'Raw Data'!DI101</f>
        <v>1.928E-3</v>
      </c>
      <c r="DW101">
        <f>'Raw Data'!DJ101</f>
        <v>21</v>
      </c>
      <c r="DX101" s="11">
        <f t="shared" si="26"/>
        <v>5963.333333333333</v>
      </c>
      <c r="DY101" s="5">
        <f t="shared" si="27"/>
        <v>5440</v>
      </c>
      <c r="DZ101" s="5">
        <f t="shared" si="20"/>
        <v>523.33333333333303</v>
      </c>
      <c r="EA101" s="5">
        <f t="shared" si="21"/>
        <v>9.6200980392156812E-2</v>
      </c>
      <c r="EB101" s="5">
        <f t="shared" si="22"/>
        <v>5701.6666666666661</v>
      </c>
      <c r="EC101">
        <f>'Raw Data'!DK101</f>
        <v>5670</v>
      </c>
      <c r="ED101">
        <f>'Raw Data'!DL101</f>
        <v>5.8</v>
      </c>
      <c r="EE101">
        <f>'Raw Data'!DM101</f>
        <v>6270</v>
      </c>
      <c r="EF101">
        <f>'Raw Data'!DN101</f>
        <v>5.8</v>
      </c>
      <c r="EG101">
        <f>'Raw Data'!DO101</f>
        <v>5950</v>
      </c>
      <c r="EH101">
        <f>'Raw Data'!DP101</f>
        <v>3.9</v>
      </c>
      <c r="EI101">
        <f>'Raw Data'!DQ101</f>
        <v>6000</v>
      </c>
      <c r="EJ101">
        <f>'Raw Data'!DR101</f>
        <v>4</v>
      </c>
      <c r="EK101">
        <f>'Raw Data'!DS101</f>
        <v>5750</v>
      </c>
      <c r="EL101">
        <f>'Raw Data'!DT101</f>
        <v>4.3</v>
      </c>
      <c r="EM101">
        <f>'Raw Data'!DU101</f>
        <v>5590</v>
      </c>
      <c r="EN101">
        <f>'Raw Data'!DV101</f>
        <v>4.3</v>
      </c>
      <c r="EO101">
        <f>'Raw Data'!DW101</f>
        <v>5210</v>
      </c>
      <c r="EP101">
        <f>'Raw Data'!DX101</f>
        <v>4.3</v>
      </c>
      <c r="EQ101">
        <f>'Raw Data'!DY101</f>
        <v>5210</v>
      </c>
      <c r="ER101">
        <f>'Raw Data'!DZ101</f>
        <v>4.3</v>
      </c>
      <c r="ES101">
        <f>'Raw Data'!EA101</f>
        <v>5280</v>
      </c>
      <c r="ET101">
        <f>'Raw Data'!EB101</f>
        <v>4</v>
      </c>
      <c r="EU101">
        <f>'Raw Data'!EC101</f>
        <v>5370</v>
      </c>
      <c r="EV101">
        <f>'Raw Data'!ED101</f>
        <v>4</v>
      </c>
      <c r="EW101">
        <f>'Raw Data'!EE101</f>
        <v>0</v>
      </c>
    </row>
    <row r="102" spans="1:153" x14ac:dyDescent="0.3">
      <c r="A102">
        <f>'Raw Data'!A102</f>
        <v>100</v>
      </c>
      <c r="B102" t="str">
        <f>'Raw Data'!B102</f>
        <v>Point</v>
      </c>
      <c r="C102">
        <f>'Raw Data'!C102</f>
        <v>794</v>
      </c>
      <c r="D102">
        <f>'Raw Data'!D102</f>
        <v>447</v>
      </c>
      <c r="E102" t="str">
        <f>'Raw Data'!E102</f>
        <v>Point</v>
      </c>
      <c r="F102">
        <f>'Raw Data'!F102</f>
        <v>7768828</v>
      </c>
      <c r="G102" t="str">
        <f>'Raw Data'!G102</f>
        <v>Gsp Post 00</v>
      </c>
      <c r="H102" s="3">
        <f>'Raw Data'!H102</f>
        <v>44079</v>
      </c>
      <c r="L102">
        <f t="shared" si="14"/>
        <v>0</v>
      </c>
      <c r="M102" s="5">
        <f t="shared" si="15"/>
        <v>44079</v>
      </c>
      <c r="N102" s="5">
        <f t="shared" si="23"/>
        <v>2020</v>
      </c>
      <c r="O102" s="5" t="str" cm="1">
        <f t="array" ref="O102">_xlfn.IFS(N102&lt;=2016,"before treatment",N102=2017,"unknown",N102&gt;2017,"after treatment")</f>
        <v>after treatment</v>
      </c>
      <c r="P102" s="5">
        <f t="shared" si="16"/>
        <v>0</v>
      </c>
      <c r="Q102" s="5">
        <f t="shared" si="17"/>
        <v>1</v>
      </c>
      <c r="R102" t="str">
        <f>'Raw Data'!I102</f>
        <v>Catoosa</v>
      </c>
      <c r="S102" t="str">
        <f>'Raw Data'!J102</f>
        <v>State Route 3</v>
      </c>
      <c r="T102" t="str">
        <f>'Raw Data'!K102</f>
        <v>Booker Rd</v>
      </c>
      <c r="U102" t="str">
        <f>'Raw Data'!L102</f>
        <v>(A) Suspected Serious Injury</v>
      </c>
      <c r="V102">
        <f>'Raw Data'!M102</f>
        <v>0</v>
      </c>
      <c r="W102">
        <f>'Raw Data'!N102</f>
        <v>1</v>
      </c>
      <c r="X102">
        <f>'Raw Data'!O102</f>
        <v>0</v>
      </c>
      <c r="Y102" t="str">
        <f>'Raw Data'!P102</f>
        <v>Sideswipe-Same Direction</v>
      </c>
      <c r="Z102" t="str">
        <f>'Raw Data'!Q102</f>
        <v>On Roadway - Non-Intersection</v>
      </c>
      <c r="AA102" t="str">
        <f>'Raw Data'!R102</f>
        <v>["Motor Vehicle in Motion","Motor Vehicle in Motion"]</v>
      </c>
      <c r="AB102" t="str">
        <f>'Raw Data'!S102</f>
        <v>["Embankment","Motor Vehicle in Motion"]</v>
      </c>
      <c r="AC102" t="str">
        <f>'Raw Data'!T102</f>
        <v>(None)</v>
      </c>
      <c r="AD102">
        <f>'Raw Data'!U102</f>
        <v>2</v>
      </c>
      <c r="AE102" s="5" t="str">
        <f t="shared" si="24"/>
        <v>No</v>
      </c>
      <c r="AF102" t="str">
        <f>'Raw Data'!V102</f>
        <v>["Negotiating a Curve","Negotiating a Curve"]</v>
      </c>
      <c r="AG102" s="5">
        <f t="shared" si="18"/>
        <v>0</v>
      </c>
      <c r="AH102" t="str">
        <f>'Raw Data'!W102</f>
        <v>["North","South"]</v>
      </c>
      <c r="AI102" t="str">
        <f>'Raw Data'!X102</f>
        <v>Daylight</v>
      </c>
      <c r="AJ102" t="str">
        <f>'Raw Data'!Y102</f>
        <v>Dry</v>
      </c>
      <c r="AK102">
        <f>'Raw Data'!Z102</f>
        <v>0</v>
      </c>
      <c r="AL102" t="str">
        <f>'Raw Data'!AA102</f>
        <v>["Motorcycle Helmet","Motorcycle Helmet"]</v>
      </c>
      <c r="AM102" s="5">
        <f t="shared" si="19"/>
        <v>1</v>
      </c>
      <c r="AN102" t="str">
        <f>'Raw Data'!AB102</f>
        <v>["Motorcycle","Motorcycle"]</v>
      </c>
      <c r="AO102" t="str">
        <f>'Raw Data'!AC102</f>
        <v>0471000300I</v>
      </c>
      <c r="AP102">
        <f>'Raw Data'!AD102</f>
        <v>9.7343489999999999</v>
      </c>
      <c r="AQ102">
        <f>'Raw Data'!AE102</f>
        <v>34.954968999999998</v>
      </c>
      <c r="AR102">
        <f>'Raw Data'!AF102</f>
        <v>-85.154345000000006</v>
      </c>
      <c r="AS102">
        <f>'Raw Data'!AG102</f>
        <v>21</v>
      </c>
      <c r="AT102">
        <f>'Raw Data'!AH102</f>
        <v>8</v>
      </c>
      <c r="AU102">
        <f>'Raw Data'!AI102</f>
        <v>421</v>
      </c>
      <c r="AV102" t="str">
        <f>'Raw Data'!AJ102</f>
        <v>D6_0003_00_I</v>
      </c>
      <c r="AW102">
        <f>'Raw Data'!AK102</f>
        <v>49</v>
      </c>
      <c r="AX102">
        <f>'Raw Data'!AL102</f>
        <v>52</v>
      </c>
      <c r="AY102" t="str">
        <f>'Raw Data'!AM102</f>
        <v>simple</v>
      </c>
      <c r="AZ102">
        <f>'Raw Data'!AN102</f>
        <v>412.9</v>
      </c>
      <c r="BA102">
        <f>'Raw Data'!AO102</f>
        <v>89.6</v>
      </c>
      <c r="BB102">
        <f>'Raw Data'!AP102</f>
        <v>643.5</v>
      </c>
      <c r="BC102">
        <f>'Raw Data'!AQ102</f>
        <v>-85.153447999999997</v>
      </c>
      <c r="BD102">
        <f>'Raw Data'!AR102</f>
        <v>34.954523999999999</v>
      </c>
      <c r="BE102">
        <f>'Raw Data'!AS102</f>
        <v>-85.154622000000003</v>
      </c>
      <c r="BF102">
        <f>'Raw Data'!AT102</f>
        <v>34.955807</v>
      </c>
      <c r="BG102" t="str">
        <f>'Raw Data'!AU102</f>
        <v>0471000300I</v>
      </c>
      <c r="BH102">
        <f>'Raw Data'!AV102</f>
        <v>1</v>
      </c>
      <c r="BI102">
        <f>'Raw Data'!AW102</f>
        <v>47</v>
      </c>
      <c r="BJ102">
        <f>'Raw Data'!AX102</f>
        <v>3</v>
      </c>
      <c r="BK102">
        <f>'Raw Data'!AY102</f>
        <v>0</v>
      </c>
      <c r="BL102">
        <f>'Raw Data'!AZ102</f>
        <v>55</v>
      </c>
      <c r="BM102">
        <f>'Raw Data'!BA102</f>
        <v>18.38</v>
      </c>
      <c r="BN102">
        <f>'Raw Data'!BB102</f>
        <v>17.98</v>
      </c>
      <c r="BO102">
        <f>'Raw Data'!BC102</f>
        <v>875.7</v>
      </c>
      <c r="BP102">
        <f>'Raw Data'!BD102</f>
        <v>859.6</v>
      </c>
      <c r="BQ102">
        <f>'Raw Data'!BE102</f>
        <v>842.8</v>
      </c>
      <c r="BR102">
        <f>'Raw Data'!BF102</f>
        <v>55</v>
      </c>
      <c r="BS102">
        <f>'Raw Data'!BG102</f>
        <v>38.6</v>
      </c>
      <c r="BT102">
        <f>'Raw Data'!BH102</f>
        <v>16.399999999999999</v>
      </c>
      <c r="BU102">
        <f>'Raw Data'!BI102</f>
        <v>44187</v>
      </c>
      <c r="BV102" t="str">
        <f>'Raw Data'!BJ102</f>
        <v>ASV_15+</v>
      </c>
      <c r="BW102">
        <f>'Raw Data'!BK102</f>
        <v>1.928E-3</v>
      </c>
      <c r="BX102">
        <f>'Raw Data'!BL102</f>
        <v>5362</v>
      </c>
      <c r="BY102">
        <f>'Raw Data'!BM102</f>
        <v>7383</v>
      </c>
      <c r="BZ102" t="str">
        <f>'Raw Data'!BN102</f>
        <v>0471000300I</v>
      </c>
      <c r="CA102" t="str">
        <f>'Raw Data'!BO102</f>
        <v>CATOOSA</v>
      </c>
      <c r="CB102">
        <f>'Raw Data'!BP102</f>
        <v>1</v>
      </c>
      <c r="CC102">
        <f>'Raw Data'!BQ102</f>
        <v>300</v>
      </c>
      <c r="CD102">
        <f>'Raw Data'!BR102</f>
        <v>6</v>
      </c>
      <c r="CE102">
        <f>'Raw Data'!BS102</f>
        <v>1</v>
      </c>
      <c r="CF102">
        <f>'Raw Data'!BT102</f>
        <v>2</v>
      </c>
      <c r="CG102">
        <f>'Raw Data'!BU102</f>
        <v>1</v>
      </c>
      <c r="CH102">
        <f>'Raw Data'!BV102</f>
        <v>1</v>
      </c>
      <c r="CI102">
        <f>'Raw Data'!BW102</f>
        <v>2</v>
      </c>
      <c r="CJ102">
        <f>'Raw Data'!BX102</f>
        <v>0</v>
      </c>
      <c r="CK102">
        <f>'Raw Data'!BY102</f>
        <v>4</v>
      </c>
      <c r="CL102" t="str">
        <f>'Raw Data'!BZ102</f>
        <v>N</v>
      </c>
      <c r="CM102">
        <f t="shared" si="25"/>
        <v>0</v>
      </c>
      <c r="CN102">
        <f>'Raw Data'!CA102</f>
        <v>47</v>
      </c>
      <c r="CO102">
        <f>'Raw Data'!CB102</f>
        <v>3</v>
      </c>
      <c r="CP102">
        <f>'Raw Data'!CC102</f>
        <v>0</v>
      </c>
      <c r="CQ102" t="str">
        <f>'Raw Data'!CD102</f>
        <v>Urbanized Area</v>
      </c>
      <c r="CR102" t="str">
        <f>'Raw Data'!CE102</f>
        <v>Chattanooga</v>
      </c>
      <c r="CS102">
        <f>'Raw Data'!CF102</f>
        <v>15832</v>
      </c>
      <c r="CT102">
        <f>'Raw Data'!CG102</f>
        <v>55</v>
      </c>
      <c r="CU102">
        <f>'Raw Data'!CH102</f>
        <v>6360</v>
      </c>
      <c r="CV102" t="str">
        <f>'Raw Data'!CI102</f>
        <v xml:space="preserve"> </v>
      </c>
      <c r="CW102">
        <f>'Raw Data'!CJ102</f>
        <v>0</v>
      </c>
      <c r="CX102">
        <f>'Raw Data'!CK102</f>
        <v>0.191332</v>
      </c>
      <c r="CY102">
        <f>'Raw Data'!CL102</f>
        <v>14</v>
      </c>
      <c r="CZ102" t="str">
        <f>'Raw Data'!CM102</f>
        <v>State Mainline</v>
      </c>
      <c r="DA102">
        <f>'Raw Data'!CN102</f>
        <v>6360</v>
      </c>
      <c r="DB102">
        <f>'Raw Data'!CO102</f>
        <v>61655</v>
      </c>
      <c r="DC102">
        <f>'Raw Data'!CP102</f>
        <v>9.51</v>
      </c>
      <c r="DD102">
        <f>'Raw Data'!CQ102</f>
        <v>9.7010000000000005</v>
      </c>
      <c r="DE102">
        <f>'Raw Data'!CR102</f>
        <v>61655</v>
      </c>
      <c r="DF102">
        <f>'Raw Data'!CS102</f>
        <v>0</v>
      </c>
      <c r="DG102">
        <f>'Raw Data'!CT102</f>
        <v>1010.235086</v>
      </c>
      <c r="DH102">
        <f>'Raw Data'!CU102</f>
        <v>100</v>
      </c>
      <c r="DI102">
        <f>'Raw Data'!CV102</f>
        <v>7405</v>
      </c>
      <c r="DJ102">
        <f>'Raw Data'!CW102</f>
        <v>8.5590000000000006E-3</v>
      </c>
      <c r="DK102">
        <f>'Raw Data'!CX102</f>
        <v>0</v>
      </c>
      <c r="DL102">
        <f>'Raw Data'!CY102</f>
        <v>1.928E-3</v>
      </c>
      <c r="DM102">
        <f>'Raw Data'!CZ102</f>
        <v>91</v>
      </c>
      <c r="DN102" t="str">
        <f>'Raw Data'!DA102</f>
        <v>047-0049</v>
      </c>
      <c r="DO102" t="str">
        <f>'Raw Data'!DB102</f>
        <v>4U : Urban Minor Arterial</v>
      </c>
      <c r="DP102" t="str">
        <f>'Raw Data'!DC102</f>
        <v>34.948178, -85.145607</v>
      </c>
      <c r="DQ102">
        <f>'Raw Data'!DD102</f>
        <v>-85.145606999999998</v>
      </c>
      <c r="DR102">
        <f>'Raw Data'!DE102</f>
        <v>34.948177999999999</v>
      </c>
      <c r="DS102">
        <f>'Raw Data'!DF102</f>
        <v>34.948177999999999</v>
      </c>
      <c r="DT102">
        <f>'Raw Data'!DG102</f>
        <v>-85.145606999999998</v>
      </c>
      <c r="DU102">
        <f>'Raw Data'!DH102</f>
        <v>1.0088E-2</v>
      </c>
      <c r="DV102">
        <f>'Raw Data'!DI102</f>
        <v>1.928E-3</v>
      </c>
      <c r="DW102">
        <f>'Raw Data'!DJ102</f>
        <v>21</v>
      </c>
      <c r="DX102" s="11">
        <f t="shared" si="26"/>
        <v>5963.333333333333</v>
      </c>
      <c r="DY102" s="5">
        <f t="shared" si="27"/>
        <v>5440</v>
      </c>
      <c r="DZ102" s="5">
        <f t="shared" si="20"/>
        <v>523.33333333333303</v>
      </c>
      <c r="EA102" s="5">
        <f t="shared" si="21"/>
        <v>9.6200980392156812E-2</v>
      </c>
      <c r="EB102" s="5">
        <f t="shared" si="22"/>
        <v>5701.6666666666661</v>
      </c>
      <c r="EC102">
        <f>'Raw Data'!DK102</f>
        <v>5670</v>
      </c>
      <c r="ED102">
        <f>'Raw Data'!DL102</f>
        <v>5.8</v>
      </c>
      <c r="EE102">
        <f>'Raw Data'!DM102</f>
        <v>6270</v>
      </c>
      <c r="EF102">
        <f>'Raw Data'!DN102</f>
        <v>5.8</v>
      </c>
      <c r="EG102">
        <f>'Raw Data'!DO102</f>
        <v>5950</v>
      </c>
      <c r="EH102">
        <f>'Raw Data'!DP102</f>
        <v>3.9</v>
      </c>
      <c r="EI102">
        <f>'Raw Data'!DQ102</f>
        <v>6000</v>
      </c>
      <c r="EJ102">
        <f>'Raw Data'!DR102</f>
        <v>4</v>
      </c>
      <c r="EK102">
        <f>'Raw Data'!DS102</f>
        <v>5750</v>
      </c>
      <c r="EL102">
        <f>'Raw Data'!DT102</f>
        <v>4.3</v>
      </c>
      <c r="EM102">
        <f>'Raw Data'!DU102</f>
        <v>5590</v>
      </c>
      <c r="EN102">
        <f>'Raw Data'!DV102</f>
        <v>4.3</v>
      </c>
      <c r="EO102">
        <f>'Raw Data'!DW102</f>
        <v>5210</v>
      </c>
      <c r="EP102">
        <f>'Raw Data'!DX102</f>
        <v>4.3</v>
      </c>
      <c r="EQ102">
        <f>'Raw Data'!DY102</f>
        <v>5210</v>
      </c>
      <c r="ER102">
        <f>'Raw Data'!DZ102</f>
        <v>4.3</v>
      </c>
      <c r="ES102">
        <f>'Raw Data'!EA102</f>
        <v>5280</v>
      </c>
      <c r="ET102">
        <f>'Raw Data'!EB102</f>
        <v>4</v>
      </c>
      <c r="EU102">
        <f>'Raw Data'!EC102</f>
        <v>5370</v>
      </c>
      <c r="EV102">
        <f>'Raw Data'!ED102</f>
        <v>4</v>
      </c>
      <c r="EW102">
        <f>'Raw Data'!EE102</f>
        <v>0</v>
      </c>
    </row>
    <row r="103" spans="1:153" x14ac:dyDescent="0.3">
      <c r="A103">
        <f>'Raw Data'!A103</f>
        <v>101</v>
      </c>
      <c r="B103" t="str">
        <f>'Raw Data'!B103</f>
        <v>Point</v>
      </c>
      <c r="C103">
        <f>'Raw Data'!C103</f>
        <v>4</v>
      </c>
      <c r="D103">
        <f>'Raw Data'!D103</f>
        <v>840</v>
      </c>
      <c r="E103" t="str">
        <f>'Raw Data'!E103</f>
        <v>Point</v>
      </c>
      <c r="F103">
        <f>'Raw Data'!F103</f>
        <v>4323018</v>
      </c>
      <c r="G103" t="str">
        <f>'Raw Data'!G103</f>
        <v>Gsp Post 00</v>
      </c>
      <c r="H103" s="3">
        <f>'Raw Data'!H103</f>
        <v>41285</v>
      </c>
      <c r="L103">
        <f t="shared" si="14"/>
        <v>0</v>
      </c>
      <c r="M103" s="5">
        <f t="shared" si="15"/>
        <v>41285</v>
      </c>
      <c r="N103" s="5">
        <f t="shared" si="23"/>
        <v>2013</v>
      </c>
      <c r="O103" s="5" t="str" cm="1">
        <f t="array" ref="O103">_xlfn.IFS(N103&lt;=2016,"before treatment",N103=2017,"unknown",N103&gt;2017,"after treatment")</f>
        <v>before treatment</v>
      </c>
      <c r="P103" s="5">
        <f t="shared" si="16"/>
        <v>1</v>
      </c>
      <c r="Q103" s="5">
        <f t="shared" si="17"/>
        <v>0</v>
      </c>
      <c r="R103" t="str">
        <f>'Raw Data'!I103</f>
        <v>Catoosa</v>
      </c>
      <c r="S103" t="str">
        <f>'Raw Data'!J103</f>
        <v>State Route 3</v>
      </c>
      <c r="T103" t="str">
        <f>'Raw Data'!K103</f>
        <v>(none)</v>
      </c>
      <c r="U103" t="str">
        <f>'Raw Data'!L103</f>
        <v>(C) Possible Injury / Complaint</v>
      </c>
      <c r="V103">
        <f>'Raw Data'!M103</f>
        <v>0</v>
      </c>
      <c r="W103">
        <f>'Raw Data'!N103</f>
        <v>0</v>
      </c>
      <c r="X103">
        <f>'Raw Data'!O103</f>
        <v>0</v>
      </c>
      <c r="Y103" t="str">
        <f>'Raw Data'!P103</f>
        <v>Not a Collision with Motor Vehicle</v>
      </c>
      <c r="Z103" t="str">
        <f>'Raw Data'!Q103</f>
        <v>On Shoulder</v>
      </c>
      <c r="AA103" t="str">
        <f>'Raw Data'!R103</f>
        <v>Ditch</v>
      </c>
      <c r="AB103" t="str">
        <f>'Raw Data'!S103</f>
        <v>Ditch</v>
      </c>
      <c r="AC103" t="str">
        <f>'Raw Data'!T103</f>
        <v>Mechanical or Vehicle Failure</v>
      </c>
      <c r="AD103">
        <f>'Raw Data'!U103</f>
        <v>1</v>
      </c>
      <c r="AE103" s="5" t="str">
        <f t="shared" si="24"/>
        <v>Yes</v>
      </c>
      <c r="AF103" t="str">
        <f>'Raw Data'!V103</f>
        <v>Negotiating a Curve</v>
      </c>
      <c r="AG103" s="5">
        <f t="shared" si="18"/>
        <v>0</v>
      </c>
      <c r="AH103" t="str">
        <f>'Raw Data'!W103</f>
        <v>South</v>
      </c>
      <c r="AI103" t="str">
        <f>'Raw Data'!X103</f>
        <v>Dawn</v>
      </c>
      <c r="AJ103" t="str">
        <f>'Raw Data'!Y103</f>
        <v>Wet</v>
      </c>
      <c r="AK103">
        <f>'Raw Data'!Z103</f>
        <v>16</v>
      </c>
      <c r="AL103" t="str">
        <f>'Raw Data'!AA103</f>
        <v>Lap and Shoulder Belt Used</v>
      </c>
      <c r="AM103" s="5">
        <f t="shared" si="19"/>
        <v>0</v>
      </c>
      <c r="AN103" t="str">
        <f>'Raw Data'!AB103</f>
        <v>Sports Utility Vehicle (SUV)</v>
      </c>
      <c r="AO103" t="str">
        <f>'Raw Data'!AC103</f>
        <v>0471000300I</v>
      </c>
      <c r="AP103">
        <f>'Raw Data'!AD103</f>
        <v>9.4491849999999999</v>
      </c>
      <c r="AQ103">
        <f>'Raw Data'!AE103</f>
        <v>34.953380000000003</v>
      </c>
      <c r="AR103">
        <f>'Raw Data'!AF103</f>
        <v>-85.149794</v>
      </c>
      <c r="AS103">
        <f>'Raw Data'!AG103</f>
        <v>22</v>
      </c>
      <c r="AT103">
        <f>'Raw Data'!AH103</f>
        <v>9</v>
      </c>
      <c r="AU103">
        <f>'Raw Data'!AI103</f>
        <v>420</v>
      </c>
      <c r="AV103" t="str">
        <f>'Raw Data'!AJ103</f>
        <v>D6_0003_00_I</v>
      </c>
      <c r="AW103">
        <f>'Raw Data'!AK103</f>
        <v>48</v>
      </c>
      <c r="AX103">
        <f>'Raw Data'!AL103</f>
        <v>51</v>
      </c>
      <c r="AY103" t="str">
        <f>'Raw Data'!AM103</f>
        <v>simple</v>
      </c>
      <c r="AZ103">
        <f>'Raw Data'!AN103</f>
        <v>1131.5999999999999</v>
      </c>
      <c r="BA103">
        <f>'Raw Data'!AO103</f>
        <v>48.6</v>
      </c>
      <c r="BB103">
        <f>'Raw Data'!AP103</f>
        <v>960.4</v>
      </c>
      <c r="BC103">
        <f>'Raw Data'!AQ103</f>
        <v>-85.149050000000003</v>
      </c>
      <c r="BD103">
        <f>'Raw Data'!AR103</f>
        <v>34.952654000000003</v>
      </c>
      <c r="BE103">
        <f>'Raw Data'!AS103</f>
        <v>-85.151612999999998</v>
      </c>
      <c r="BF103">
        <f>'Raw Data'!AT103</f>
        <v>34.954115999999999</v>
      </c>
      <c r="BG103" t="str">
        <f>'Raw Data'!AU103</f>
        <v>0471000300I</v>
      </c>
      <c r="BH103">
        <f>'Raw Data'!AV103</f>
        <v>1</v>
      </c>
      <c r="BI103">
        <f>'Raw Data'!AW103</f>
        <v>47</v>
      </c>
      <c r="BJ103">
        <f>'Raw Data'!AX103</f>
        <v>3</v>
      </c>
      <c r="BK103">
        <f>'Raw Data'!AY103</f>
        <v>0</v>
      </c>
      <c r="BL103">
        <f>'Raw Data'!AZ103</f>
        <v>55</v>
      </c>
      <c r="BM103">
        <f>'Raw Data'!BA103</f>
        <v>10.18</v>
      </c>
      <c r="BN103">
        <f>'Raw Data'!BB103</f>
        <v>9.4</v>
      </c>
      <c r="BO103">
        <f>'Raw Data'!BC103</f>
        <v>808.1</v>
      </c>
      <c r="BP103">
        <f>'Raw Data'!BD103</f>
        <v>786.7</v>
      </c>
      <c r="BQ103">
        <f>'Raw Data'!BE103</f>
        <v>774.6</v>
      </c>
      <c r="BR103">
        <f>'Raw Data'!BF103</f>
        <v>55</v>
      </c>
      <c r="BS103">
        <f>'Raw Data'!BG103</f>
        <v>57.6</v>
      </c>
      <c r="BT103">
        <f>'Raw Data'!BH103</f>
        <v>0</v>
      </c>
      <c r="BU103">
        <f>'Raw Data'!BI103</f>
        <v>44187</v>
      </c>
      <c r="BV103" t="str">
        <f>'Raw Data'!BJ103</f>
        <v>NONE</v>
      </c>
      <c r="BW103">
        <f>'Raw Data'!BK103</f>
        <v>3.0200000000000001E-3</v>
      </c>
      <c r="BX103">
        <f>'Raw Data'!BL103</f>
        <v>6509</v>
      </c>
      <c r="BY103">
        <f>'Raw Data'!BM103</f>
        <v>7390</v>
      </c>
      <c r="BZ103" t="str">
        <f>'Raw Data'!BN103</f>
        <v>0471000300I</v>
      </c>
      <c r="CA103" t="str">
        <f>'Raw Data'!BO103</f>
        <v>CATOOSA</v>
      </c>
      <c r="CB103">
        <f>'Raw Data'!BP103</f>
        <v>1</v>
      </c>
      <c r="CC103">
        <f>'Raw Data'!BQ103</f>
        <v>300</v>
      </c>
      <c r="CD103">
        <f>'Raw Data'!BR103</f>
        <v>6</v>
      </c>
      <c r="CE103">
        <f>'Raw Data'!BS103</f>
        <v>1</v>
      </c>
      <c r="CF103">
        <f>'Raw Data'!BT103</f>
        <v>2</v>
      </c>
      <c r="CG103">
        <f>'Raw Data'!BU103</f>
        <v>1</v>
      </c>
      <c r="CH103">
        <f>'Raw Data'!BV103</f>
        <v>1</v>
      </c>
      <c r="CI103">
        <f>'Raw Data'!BW103</f>
        <v>2</v>
      </c>
      <c r="CJ103">
        <f>'Raw Data'!BX103</f>
        <v>0</v>
      </c>
      <c r="CK103">
        <f>'Raw Data'!BY103</f>
        <v>4</v>
      </c>
      <c r="CL103" t="str">
        <f>'Raw Data'!BZ103</f>
        <v>N</v>
      </c>
      <c r="CM103">
        <f t="shared" si="25"/>
        <v>0</v>
      </c>
      <c r="CN103">
        <f>'Raw Data'!CA103</f>
        <v>47</v>
      </c>
      <c r="CO103">
        <f>'Raw Data'!CB103</f>
        <v>3</v>
      </c>
      <c r="CP103">
        <f>'Raw Data'!CC103</f>
        <v>0</v>
      </c>
      <c r="CQ103" t="str">
        <f>'Raw Data'!CD103</f>
        <v>Urbanized Area</v>
      </c>
      <c r="CR103" t="str">
        <f>'Raw Data'!CE103</f>
        <v>Chattanooga</v>
      </c>
      <c r="CS103">
        <f>'Raw Data'!CF103</f>
        <v>15832</v>
      </c>
      <c r="CT103">
        <f>'Raw Data'!CG103</f>
        <v>55</v>
      </c>
      <c r="CU103">
        <f>'Raw Data'!CH103</f>
        <v>5750</v>
      </c>
      <c r="CV103" t="str">
        <f>'Raw Data'!CI103</f>
        <v xml:space="preserve"> </v>
      </c>
      <c r="CW103">
        <f>'Raw Data'!CJ103</f>
        <v>0</v>
      </c>
      <c r="CX103">
        <f>'Raw Data'!CK103</f>
        <v>0.180058</v>
      </c>
      <c r="CY103">
        <f>'Raw Data'!CL103</f>
        <v>14</v>
      </c>
      <c r="CZ103" t="str">
        <f>'Raw Data'!CM103</f>
        <v>State Mainline</v>
      </c>
      <c r="DA103">
        <f>'Raw Data'!CN103</f>
        <v>5750</v>
      </c>
      <c r="DB103">
        <f>'Raw Data'!CO103</f>
        <v>61662</v>
      </c>
      <c r="DC103">
        <f>'Raw Data'!CP103</f>
        <v>9.2140000000000004</v>
      </c>
      <c r="DD103">
        <f>'Raw Data'!CQ103</f>
        <v>9.3949999999999996</v>
      </c>
      <c r="DE103">
        <f>'Raw Data'!CR103</f>
        <v>61662</v>
      </c>
      <c r="DF103">
        <f>'Raw Data'!CS103</f>
        <v>0</v>
      </c>
      <c r="DG103">
        <f>'Raw Data'!CT103</f>
        <v>950.70644100000004</v>
      </c>
      <c r="DH103">
        <f>'Raw Data'!CU103</f>
        <v>100</v>
      </c>
      <c r="DI103">
        <f>'Raw Data'!CV103</f>
        <v>6406</v>
      </c>
      <c r="DJ103">
        <f>'Raw Data'!CW103</f>
        <v>7.5459999999999998E-3</v>
      </c>
      <c r="DK103">
        <f>'Raw Data'!CX103</f>
        <v>0</v>
      </c>
      <c r="DL103">
        <f>'Raw Data'!CY103</f>
        <v>3.0200000000000001E-3</v>
      </c>
      <c r="DM103">
        <f>'Raw Data'!CZ103</f>
        <v>91</v>
      </c>
      <c r="DN103" t="str">
        <f>'Raw Data'!DA103</f>
        <v>047-0049</v>
      </c>
      <c r="DO103" t="str">
        <f>'Raw Data'!DB103</f>
        <v>4U : Urban Minor Arterial</v>
      </c>
      <c r="DP103" t="str">
        <f>'Raw Data'!DC103</f>
        <v>34.948178, -85.145607</v>
      </c>
      <c r="DQ103">
        <f>'Raw Data'!DD103</f>
        <v>-85.145606999999998</v>
      </c>
      <c r="DR103">
        <f>'Raw Data'!DE103</f>
        <v>34.948177999999999</v>
      </c>
      <c r="DS103">
        <f>'Raw Data'!DF103</f>
        <v>34.948177999999999</v>
      </c>
      <c r="DT103">
        <f>'Raw Data'!DG103</f>
        <v>-85.145606999999998</v>
      </c>
      <c r="DU103">
        <f>'Raw Data'!DH103</f>
        <v>5.6480000000000002E-3</v>
      </c>
      <c r="DV103">
        <f>'Raw Data'!DI103</f>
        <v>3.0200000000000001E-3</v>
      </c>
      <c r="DW103">
        <f>'Raw Data'!DJ103</f>
        <v>22</v>
      </c>
      <c r="DX103" s="11">
        <f t="shared" si="26"/>
        <v>5963.333333333333</v>
      </c>
      <c r="DY103" s="5">
        <f t="shared" si="27"/>
        <v>5440</v>
      </c>
      <c r="DZ103" s="5">
        <f t="shared" si="20"/>
        <v>523.33333333333303</v>
      </c>
      <c r="EA103" s="5">
        <f t="shared" si="21"/>
        <v>9.6200980392156812E-2</v>
      </c>
      <c r="EB103" s="5">
        <f t="shared" si="22"/>
        <v>5701.6666666666661</v>
      </c>
      <c r="EC103">
        <f>'Raw Data'!DK103</f>
        <v>5670</v>
      </c>
      <c r="ED103">
        <f>'Raw Data'!DL103</f>
        <v>5.8</v>
      </c>
      <c r="EE103">
        <f>'Raw Data'!DM103</f>
        <v>6270</v>
      </c>
      <c r="EF103">
        <f>'Raw Data'!DN103</f>
        <v>5.8</v>
      </c>
      <c r="EG103">
        <f>'Raw Data'!DO103</f>
        <v>5950</v>
      </c>
      <c r="EH103">
        <f>'Raw Data'!DP103</f>
        <v>3.9</v>
      </c>
      <c r="EI103">
        <f>'Raw Data'!DQ103</f>
        <v>6000</v>
      </c>
      <c r="EJ103">
        <f>'Raw Data'!DR103</f>
        <v>4</v>
      </c>
      <c r="EK103">
        <f>'Raw Data'!DS103</f>
        <v>5750</v>
      </c>
      <c r="EL103">
        <f>'Raw Data'!DT103</f>
        <v>4.3</v>
      </c>
      <c r="EM103">
        <f>'Raw Data'!DU103</f>
        <v>5590</v>
      </c>
      <c r="EN103">
        <f>'Raw Data'!DV103</f>
        <v>4.3</v>
      </c>
      <c r="EO103">
        <f>'Raw Data'!DW103</f>
        <v>5210</v>
      </c>
      <c r="EP103">
        <f>'Raw Data'!DX103</f>
        <v>4.3</v>
      </c>
      <c r="EQ103">
        <f>'Raw Data'!DY103</f>
        <v>5210</v>
      </c>
      <c r="ER103">
        <f>'Raw Data'!DZ103</f>
        <v>4.3</v>
      </c>
      <c r="ES103">
        <f>'Raw Data'!EA103</f>
        <v>5280</v>
      </c>
      <c r="ET103">
        <f>'Raw Data'!EB103</f>
        <v>4</v>
      </c>
      <c r="EU103">
        <f>'Raw Data'!EC103</f>
        <v>5370</v>
      </c>
      <c r="EV103">
        <f>'Raw Data'!ED103</f>
        <v>4</v>
      </c>
      <c r="EW103">
        <f>'Raw Data'!EE103</f>
        <v>0</v>
      </c>
    </row>
    <row r="104" spans="1:153" x14ac:dyDescent="0.3">
      <c r="A104">
        <f>'Raw Data'!A104</f>
        <v>102</v>
      </c>
      <c r="B104" t="str">
        <f>'Raw Data'!B104</f>
        <v>Point</v>
      </c>
      <c r="C104">
        <f>'Raw Data'!C104</f>
        <v>108</v>
      </c>
      <c r="D104">
        <f>'Raw Data'!D104</f>
        <v>742</v>
      </c>
      <c r="E104" t="str">
        <f>'Raw Data'!E104</f>
        <v>Point</v>
      </c>
      <c r="F104">
        <f>'Raw Data'!F104</f>
        <v>5065834</v>
      </c>
      <c r="G104" t="str">
        <f>'Raw Data'!G104</f>
        <v>Gsp Post 00</v>
      </c>
      <c r="H104" s="3">
        <f>'Raw Data'!H104</f>
        <v>41969</v>
      </c>
      <c r="L104">
        <f t="shared" si="14"/>
        <v>0</v>
      </c>
      <c r="M104" s="5">
        <f t="shared" si="15"/>
        <v>41969</v>
      </c>
      <c r="N104" s="5">
        <f t="shared" si="23"/>
        <v>2014</v>
      </c>
      <c r="O104" s="5" t="str" cm="1">
        <f t="array" ref="O104">_xlfn.IFS(N104&lt;=2016,"before treatment",N104=2017,"unknown",N104&gt;2017,"after treatment")</f>
        <v>before treatment</v>
      </c>
      <c r="P104" s="5">
        <f t="shared" si="16"/>
        <v>1</v>
      </c>
      <c r="Q104" s="5">
        <f t="shared" si="17"/>
        <v>0</v>
      </c>
      <c r="R104" t="str">
        <f>'Raw Data'!I104</f>
        <v>Catoosa</v>
      </c>
      <c r="S104" t="str">
        <f>'Raw Data'!J104</f>
        <v>["Ross Hollow Rd","State Route 3","State Route 3"]</v>
      </c>
      <c r="T104" t="str">
        <f>'Raw Data'!K104</f>
        <v>Ross Hollow Rd</v>
      </c>
      <c r="U104" t="str">
        <f>'Raw Data'!L104</f>
        <v>(C) Possible Injury / Complaint</v>
      </c>
      <c r="V104">
        <f>'Raw Data'!M104</f>
        <v>0</v>
      </c>
      <c r="W104">
        <f>'Raw Data'!N104</f>
        <v>0</v>
      </c>
      <c r="X104">
        <f>'Raw Data'!O104</f>
        <v>0</v>
      </c>
      <c r="Y104" t="str">
        <f>'Raw Data'!P104</f>
        <v>Angle (Other)</v>
      </c>
      <c r="Z104" t="str">
        <f>'Raw Data'!Q104</f>
        <v>On Roadway - Roadway Intersection</v>
      </c>
      <c r="AA104" t="str">
        <f>'Raw Data'!R104</f>
        <v>["Motor Vehicle in Motion","Motor Vehicle in Motion"]</v>
      </c>
      <c r="AB104" t="str">
        <f>'Raw Data'!S104</f>
        <v>["Motor Vehicle in Motion","Motor Vehicle in Motion"]</v>
      </c>
      <c r="AC104" t="str">
        <f>'Raw Data'!T104</f>
        <v>["Failure to Yield","No Contributing Factors"]</v>
      </c>
      <c r="AD104">
        <f>'Raw Data'!U104</f>
        <v>2</v>
      </c>
      <c r="AE104" s="5" t="str">
        <f t="shared" si="24"/>
        <v>No</v>
      </c>
      <c r="AF104" t="str">
        <f>'Raw Data'!V104</f>
        <v>["Negotiating a Curve","Turning Left"]</v>
      </c>
      <c r="AG104" s="5">
        <f t="shared" si="18"/>
        <v>1</v>
      </c>
      <c r="AH104" t="str">
        <f>'Raw Data'!W104</f>
        <v>["South","West"]</v>
      </c>
      <c r="AI104" t="str">
        <f>'Raw Data'!X104</f>
        <v>Daylight</v>
      </c>
      <c r="AJ104" t="str">
        <f>'Raw Data'!Y104</f>
        <v>Dry</v>
      </c>
      <c r="AK104">
        <f>'Raw Data'!Z104</f>
        <v>0</v>
      </c>
      <c r="AL104" t="str">
        <f>'Raw Data'!AA104</f>
        <v>["Child Restraint System (Properly Used)","Lap and Shoulder Belt Used","Lap and Shoulder Belt Used","Lap and Shoulder Belt Used"]</v>
      </c>
      <c r="AM104" s="5">
        <f t="shared" si="19"/>
        <v>0</v>
      </c>
      <c r="AN104" t="str">
        <f>'Raw Data'!AB104</f>
        <v>["Passenger Car","Pickup Truck"]</v>
      </c>
      <c r="AO104" t="str">
        <f>'Raw Data'!AC104</f>
        <v>0471000300I</v>
      </c>
      <c r="AP104">
        <f>'Raw Data'!AD104</f>
        <v>9.3949999999999996</v>
      </c>
      <c r="AQ104">
        <f>'Raw Data'!AE104</f>
        <v>34.95279</v>
      </c>
      <c r="AR104">
        <f>'Raw Data'!AF104</f>
        <v>-85.149171999999993</v>
      </c>
      <c r="AS104">
        <f>'Raw Data'!AG104</f>
        <v>22</v>
      </c>
      <c r="AT104">
        <f>'Raw Data'!AH104</f>
        <v>9</v>
      </c>
      <c r="AU104">
        <f>'Raw Data'!AI104</f>
        <v>420</v>
      </c>
      <c r="AV104" t="str">
        <f>'Raw Data'!AJ104</f>
        <v>D6_0003_00_I</v>
      </c>
      <c r="AW104">
        <f>'Raw Data'!AK104</f>
        <v>48</v>
      </c>
      <c r="AX104">
        <f>'Raw Data'!AL104</f>
        <v>51</v>
      </c>
      <c r="AY104" t="str">
        <f>'Raw Data'!AM104</f>
        <v>simple</v>
      </c>
      <c r="AZ104">
        <f>'Raw Data'!AN104</f>
        <v>1131.5999999999999</v>
      </c>
      <c r="BA104">
        <f>'Raw Data'!AO104</f>
        <v>48.6</v>
      </c>
      <c r="BB104">
        <f>'Raw Data'!AP104</f>
        <v>960.4</v>
      </c>
      <c r="BC104">
        <f>'Raw Data'!AQ104</f>
        <v>-85.149050000000003</v>
      </c>
      <c r="BD104">
        <f>'Raw Data'!AR104</f>
        <v>34.952654000000003</v>
      </c>
      <c r="BE104">
        <f>'Raw Data'!AS104</f>
        <v>-85.151612999999998</v>
      </c>
      <c r="BF104">
        <f>'Raw Data'!AT104</f>
        <v>34.954115999999999</v>
      </c>
      <c r="BG104" t="str">
        <f>'Raw Data'!AU104</f>
        <v>0471000300I</v>
      </c>
      <c r="BH104">
        <f>'Raw Data'!AV104</f>
        <v>1</v>
      </c>
      <c r="BI104">
        <f>'Raw Data'!AW104</f>
        <v>47</v>
      </c>
      <c r="BJ104">
        <f>'Raw Data'!AX104</f>
        <v>3</v>
      </c>
      <c r="BK104">
        <f>'Raw Data'!AY104</f>
        <v>0</v>
      </c>
      <c r="BL104">
        <f>'Raw Data'!AZ104</f>
        <v>55</v>
      </c>
      <c r="BM104">
        <f>'Raw Data'!BA104</f>
        <v>10.18</v>
      </c>
      <c r="BN104">
        <f>'Raw Data'!BB104</f>
        <v>9.4</v>
      </c>
      <c r="BO104">
        <f>'Raw Data'!BC104</f>
        <v>808.1</v>
      </c>
      <c r="BP104">
        <f>'Raw Data'!BD104</f>
        <v>786.7</v>
      </c>
      <c r="BQ104">
        <f>'Raw Data'!BE104</f>
        <v>774.6</v>
      </c>
      <c r="BR104">
        <f>'Raw Data'!BF104</f>
        <v>55</v>
      </c>
      <c r="BS104">
        <f>'Raw Data'!BG104</f>
        <v>57.6</v>
      </c>
      <c r="BT104">
        <f>'Raw Data'!BH104</f>
        <v>0</v>
      </c>
      <c r="BU104">
        <f>'Raw Data'!BI104</f>
        <v>44187</v>
      </c>
      <c r="BV104" t="str">
        <f>'Raw Data'!BJ104</f>
        <v>NONE</v>
      </c>
      <c r="BW104">
        <f>'Raw Data'!BK104</f>
        <v>3.0200000000000001E-3</v>
      </c>
      <c r="BX104">
        <f>'Raw Data'!BL104</f>
        <v>6509</v>
      </c>
      <c r="BY104">
        <f>'Raw Data'!BM104</f>
        <v>7390</v>
      </c>
      <c r="BZ104" t="str">
        <f>'Raw Data'!BN104</f>
        <v>0471000300I</v>
      </c>
      <c r="CA104" t="str">
        <f>'Raw Data'!BO104</f>
        <v>CATOOSA</v>
      </c>
      <c r="CB104">
        <f>'Raw Data'!BP104</f>
        <v>1</v>
      </c>
      <c r="CC104">
        <f>'Raw Data'!BQ104</f>
        <v>300</v>
      </c>
      <c r="CD104">
        <f>'Raw Data'!BR104</f>
        <v>6</v>
      </c>
      <c r="CE104">
        <f>'Raw Data'!BS104</f>
        <v>1</v>
      </c>
      <c r="CF104">
        <f>'Raw Data'!BT104</f>
        <v>2</v>
      </c>
      <c r="CG104">
        <f>'Raw Data'!BU104</f>
        <v>1</v>
      </c>
      <c r="CH104">
        <f>'Raw Data'!BV104</f>
        <v>1</v>
      </c>
      <c r="CI104">
        <f>'Raw Data'!BW104</f>
        <v>2</v>
      </c>
      <c r="CJ104">
        <f>'Raw Data'!BX104</f>
        <v>0</v>
      </c>
      <c r="CK104">
        <f>'Raw Data'!BY104</f>
        <v>4</v>
      </c>
      <c r="CL104" t="str">
        <f>'Raw Data'!BZ104</f>
        <v>N</v>
      </c>
      <c r="CM104">
        <f t="shared" si="25"/>
        <v>0</v>
      </c>
      <c r="CN104">
        <f>'Raw Data'!CA104</f>
        <v>47</v>
      </c>
      <c r="CO104">
        <f>'Raw Data'!CB104</f>
        <v>3</v>
      </c>
      <c r="CP104">
        <f>'Raw Data'!CC104</f>
        <v>0</v>
      </c>
      <c r="CQ104" t="str">
        <f>'Raw Data'!CD104</f>
        <v>Urbanized Area</v>
      </c>
      <c r="CR104" t="str">
        <f>'Raw Data'!CE104</f>
        <v>Chattanooga</v>
      </c>
      <c r="CS104">
        <f>'Raw Data'!CF104</f>
        <v>15832</v>
      </c>
      <c r="CT104">
        <f>'Raw Data'!CG104</f>
        <v>55</v>
      </c>
      <c r="CU104">
        <f>'Raw Data'!CH104</f>
        <v>5750</v>
      </c>
      <c r="CV104" t="str">
        <f>'Raw Data'!CI104</f>
        <v xml:space="preserve"> </v>
      </c>
      <c r="CW104">
        <f>'Raw Data'!CJ104</f>
        <v>0</v>
      </c>
      <c r="CX104">
        <f>'Raw Data'!CK104</f>
        <v>0.180058</v>
      </c>
      <c r="CY104">
        <f>'Raw Data'!CL104</f>
        <v>14</v>
      </c>
      <c r="CZ104" t="str">
        <f>'Raw Data'!CM104</f>
        <v>State Mainline</v>
      </c>
      <c r="DA104">
        <f>'Raw Data'!CN104</f>
        <v>5750</v>
      </c>
      <c r="DB104">
        <f>'Raw Data'!CO104</f>
        <v>61662</v>
      </c>
      <c r="DC104">
        <f>'Raw Data'!CP104</f>
        <v>9.2140000000000004</v>
      </c>
      <c r="DD104">
        <f>'Raw Data'!CQ104</f>
        <v>9.3949999999999996</v>
      </c>
      <c r="DE104">
        <f>'Raw Data'!CR104</f>
        <v>61662</v>
      </c>
      <c r="DF104">
        <f>'Raw Data'!CS104</f>
        <v>0</v>
      </c>
      <c r="DG104">
        <f>'Raw Data'!CT104</f>
        <v>950.70644100000004</v>
      </c>
      <c r="DH104">
        <f>'Raw Data'!CU104</f>
        <v>100</v>
      </c>
      <c r="DI104">
        <f>'Raw Data'!CV104</f>
        <v>6406</v>
      </c>
      <c r="DJ104">
        <f>'Raw Data'!CW104</f>
        <v>7.5459999999999998E-3</v>
      </c>
      <c r="DK104">
        <f>'Raw Data'!CX104</f>
        <v>0</v>
      </c>
      <c r="DL104">
        <f>'Raw Data'!CY104</f>
        <v>3.0200000000000001E-3</v>
      </c>
      <c r="DM104">
        <f>'Raw Data'!CZ104</f>
        <v>91</v>
      </c>
      <c r="DN104" t="str">
        <f>'Raw Data'!DA104</f>
        <v>047-0049</v>
      </c>
      <c r="DO104" t="str">
        <f>'Raw Data'!DB104</f>
        <v>4U : Urban Minor Arterial</v>
      </c>
      <c r="DP104" t="str">
        <f>'Raw Data'!DC104</f>
        <v>34.948178, -85.145607</v>
      </c>
      <c r="DQ104">
        <f>'Raw Data'!DD104</f>
        <v>-85.145606999999998</v>
      </c>
      <c r="DR104">
        <f>'Raw Data'!DE104</f>
        <v>34.948177999999999</v>
      </c>
      <c r="DS104">
        <f>'Raw Data'!DF104</f>
        <v>34.948177999999999</v>
      </c>
      <c r="DT104">
        <f>'Raw Data'!DG104</f>
        <v>-85.145606999999998</v>
      </c>
      <c r="DU104">
        <f>'Raw Data'!DH104</f>
        <v>5.6480000000000002E-3</v>
      </c>
      <c r="DV104">
        <f>'Raw Data'!DI104</f>
        <v>3.0200000000000001E-3</v>
      </c>
      <c r="DW104">
        <f>'Raw Data'!DJ104</f>
        <v>22</v>
      </c>
      <c r="DX104" s="11">
        <f t="shared" si="26"/>
        <v>5963.333333333333</v>
      </c>
      <c r="DY104" s="5">
        <f t="shared" si="27"/>
        <v>5440</v>
      </c>
      <c r="DZ104" s="5">
        <f t="shared" si="20"/>
        <v>523.33333333333303</v>
      </c>
      <c r="EA104" s="5">
        <f t="shared" si="21"/>
        <v>9.6200980392156812E-2</v>
      </c>
      <c r="EB104" s="5">
        <f t="shared" si="22"/>
        <v>5701.6666666666661</v>
      </c>
      <c r="EC104">
        <f>'Raw Data'!DK104</f>
        <v>5670</v>
      </c>
      <c r="ED104">
        <f>'Raw Data'!DL104</f>
        <v>5.8</v>
      </c>
      <c r="EE104">
        <f>'Raw Data'!DM104</f>
        <v>6270</v>
      </c>
      <c r="EF104">
        <f>'Raw Data'!DN104</f>
        <v>5.8</v>
      </c>
      <c r="EG104">
        <f>'Raw Data'!DO104</f>
        <v>5950</v>
      </c>
      <c r="EH104">
        <f>'Raw Data'!DP104</f>
        <v>3.9</v>
      </c>
      <c r="EI104">
        <f>'Raw Data'!DQ104</f>
        <v>6000</v>
      </c>
      <c r="EJ104">
        <f>'Raw Data'!DR104</f>
        <v>4</v>
      </c>
      <c r="EK104">
        <f>'Raw Data'!DS104</f>
        <v>5750</v>
      </c>
      <c r="EL104">
        <f>'Raw Data'!DT104</f>
        <v>4.3</v>
      </c>
      <c r="EM104">
        <f>'Raw Data'!DU104</f>
        <v>5590</v>
      </c>
      <c r="EN104">
        <f>'Raw Data'!DV104</f>
        <v>4.3</v>
      </c>
      <c r="EO104">
        <f>'Raw Data'!DW104</f>
        <v>5210</v>
      </c>
      <c r="EP104">
        <f>'Raw Data'!DX104</f>
        <v>4.3</v>
      </c>
      <c r="EQ104">
        <f>'Raw Data'!DY104</f>
        <v>5210</v>
      </c>
      <c r="ER104">
        <f>'Raw Data'!DZ104</f>
        <v>4.3</v>
      </c>
      <c r="ES104">
        <f>'Raw Data'!EA104</f>
        <v>5280</v>
      </c>
      <c r="ET104">
        <f>'Raw Data'!EB104</f>
        <v>4</v>
      </c>
      <c r="EU104">
        <f>'Raw Data'!EC104</f>
        <v>5370</v>
      </c>
      <c r="EV104">
        <f>'Raw Data'!ED104</f>
        <v>4</v>
      </c>
      <c r="EW104">
        <f>'Raw Data'!EE104</f>
        <v>0</v>
      </c>
    </row>
    <row r="105" spans="1:153" x14ac:dyDescent="0.3">
      <c r="A105">
        <f>'Raw Data'!A105</f>
        <v>103</v>
      </c>
      <c r="B105" t="str">
        <f>'Raw Data'!B105</f>
        <v>Point</v>
      </c>
      <c r="C105">
        <f>'Raw Data'!C105</f>
        <v>116</v>
      </c>
      <c r="D105">
        <f>'Raw Data'!D105</f>
        <v>737</v>
      </c>
      <c r="E105" t="str">
        <f>'Raw Data'!E105</f>
        <v>Point</v>
      </c>
      <c r="F105">
        <f>'Raw Data'!F105</f>
        <v>5112094</v>
      </c>
      <c r="G105" t="str">
        <f>'Raw Data'!G105</f>
        <v>Gsp Post 00</v>
      </c>
      <c r="H105" s="3">
        <f>'Raw Data'!H105</f>
        <v>41990</v>
      </c>
      <c r="L105">
        <f t="shared" si="14"/>
        <v>0</v>
      </c>
      <c r="M105" s="5">
        <f t="shared" si="15"/>
        <v>41990</v>
      </c>
      <c r="N105" s="5">
        <f t="shared" si="23"/>
        <v>2014</v>
      </c>
      <c r="O105" s="5" t="str" cm="1">
        <f t="array" ref="O105">_xlfn.IFS(N105&lt;=2016,"before treatment",N105=2017,"unknown",N105&gt;2017,"after treatment")</f>
        <v>before treatment</v>
      </c>
      <c r="P105" s="5">
        <f t="shared" si="16"/>
        <v>1</v>
      </c>
      <c r="Q105" s="5">
        <f t="shared" si="17"/>
        <v>0</v>
      </c>
      <c r="R105" t="str">
        <f>'Raw Data'!I105</f>
        <v>Catoosa</v>
      </c>
      <c r="S105" t="str">
        <f>'Raw Data'!J105</f>
        <v>["Ross Hollow Rd","State Route 3","State Route 3"]</v>
      </c>
      <c r="T105" t="str">
        <f>'Raw Data'!K105</f>
        <v>Ross Hollow Rd</v>
      </c>
      <c r="U105" t="str">
        <f>'Raw Data'!L105</f>
        <v>(B) Suspected Minor/Visible Injury</v>
      </c>
      <c r="V105">
        <f>'Raw Data'!M105</f>
        <v>0</v>
      </c>
      <c r="W105">
        <f>'Raw Data'!N105</f>
        <v>0</v>
      </c>
      <c r="X105">
        <f>'Raw Data'!O105</f>
        <v>1</v>
      </c>
      <c r="Y105" t="str">
        <f>'Raw Data'!P105</f>
        <v>Rear End</v>
      </c>
      <c r="Z105" t="str">
        <f>'Raw Data'!Q105</f>
        <v>On Roadway - Roadway Intersection</v>
      </c>
      <c r="AA105" t="str">
        <f>'Raw Data'!R105</f>
        <v>["Motor Vehicle in Motion","Motor Vehicle in Motion"]</v>
      </c>
      <c r="AB105" t="str">
        <f>'Raw Data'!S105</f>
        <v>["Motor Vehicle in Motion","Motor Vehicle in Motion"]</v>
      </c>
      <c r="AC105" t="str">
        <f>'Raw Data'!T105</f>
        <v>["Following Too Close","No Contributing Factors"]</v>
      </c>
      <c r="AD105">
        <f>'Raw Data'!U105</f>
        <v>2</v>
      </c>
      <c r="AE105" s="5" t="str">
        <f t="shared" si="24"/>
        <v>No</v>
      </c>
      <c r="AF105" t="str">
        <f>'Raw Data'!V105</f>
        <v>["Stopped","Straight"]</v>
      </c>
      <c r="AG105" s="5">
        <f t="shared" si="18"/>
        <v>0</v>
      </c>
      <c r="AH105" t="str">
        <f>'Raw Data'!W105</f>
        <v>["South","South"]</v>
      </c>
      <c r="AI105" t="str">
        <f>'Raw Data'!X105</f>
        <v>Daylight</v>
      </c>
      <c r="AJ105" t="str">
        <f>'Raw Data'!Y105</f>
        <v>Dry</v>
      </c>
      <c r="AK105">
        <f>'Raw Data'!Z105</f>
        <v>0</v>
      </c>
      <c r="AL105" t="str">
        <f>'Raw Data'!AA105</f>
        <v>["Lap and Shoulder Belt Used","Lap and Shoulder Belt Used"]</v>
      </c>
      <c r="AM105" s="5">
        <f t="shared" si="19"/>
        <v>0</v>
      </c>
      <c r="AN105" t="str">
        <f>'Raw Data'!AB105</f>
        <v>["Passenger Car","Pickup Truck"]</v>
      </c>
      <c r="AO105" t="str">
        <f>'Raw Data'!AC105</f>
        <v>0471000300I</v>
      </c>
      <c r="AP105">
        <f>'Raw Data'!AD105</f>
        <v>9.3949999999999996</v>
      </c>
      <c r="AQ105">
        <f>'Raw Data'!AE105</f>
        <v>34.952779</v>
      </c>
      <c r="AR105">
        <f>'Raw Data'!AF105</f>
        <v>-85.149162000000004</v>
      </c>
      <c r="AS105">
        <f>'Raw Data'!AG105</f>
        <v>22</v>
      </c>
      <c r="AT105">
        <f>'Raw Data'!AH105</f>
        <v>9</v>
      </c>
      <c r="AU105">
        <f>'Raw Data'!AI105</f>
        <v>420</v>
      </c>
      <c r="AV105" t="str">
        <f>'Raw Data'!AJ105</f>
        <v>D6_0003_00_I</v>
      </c>
      <c r="AW105">
        <f>'Raw Data'!AK105</f>
        <v>48</v>
      </c>
      <c r="AX105">
        <f>'Raw Data'!AL105</f>
        <v>51</v>
      </c>
      <c r="AY105" t="str">
        <f>'Raw Data'!AM105</f>
        <v>simple</v>
      </c>
      <c r="AZ105">
        <f>'Raw Data'!AN105</f>
        <v>1131.5999999999999</v>
      </c>
      <c r="BA105">
        <f>'Raw Data'!AO105</f>
        <v>48.6</v>
      </c>
      <c r="BB105">
        <f>'Raw Data'!AP105</f>
        <v>960.4</v>
      </c>
      <c r="BC105">
        <f>'Raw Data'!AQ105</f>
        <v>-85.149050000000003</v>
      </c>
      <c r="BD105">
        <f>'Raw Data'!AR105</f>
        <v>34.952654000000003</v>
      </c>
      <c r="BE105">
        <f>'Raw Data'!AS105</f>
        <v>-85.151612999999998</v>
      </c>
      <c r="BF105">
        <f>'Raw Data'!AT105</f>
        <v>34.954115999999999</v>
      </c>
      <c r="BG105" t="str">
        <f>'Raw Data'!AU105</f>
        <v>0471000300I</v>
      </c>
      <c r="BH105">
        <f>'Raw Data'!AV105</f>
        <v>1</v>
      </c>
      <c r="BI105">
        <f>'Raw Data'!AW105</f>
        <v>47</v>
      </c>
      <c r="BJ105">
        <f>'Raw Data'!AX105</f>
        <v>3</v>
      </c>
      <c r="BK105">
        <f>'Raw Data'!AY105</f>
        <v>0</v>
      </c>
      <c r="BL105">
        <f>'Raw Data'!AZ105</f>
        <v>55</v>
      </c>
      <c r="BM105">
        <f>'Raw Data'!BA105</f>
        <v>10.18</v>
      </c>
      <c r="BN105">
        <f>'Raw Data'!BB105</f>
        <v>9.4</v>
      </c>
      <c r="BO105">
        <f>'Raw Data'!BC105</f>
        <v>808.1</v>
      </c>
      <c r="BP105">
        <f>'Raw Data'!BD105</f>
        <v>786.7</v>
      </c>
      <c r="BQ105">
        <f>'Raw Data'!BE105</f>
        <v>774.6</v>
      </c>
      <c r="BR105">
        <f>'Raw Data'!BF105</f>
        <v>55</v>
      </c>
      <c r="BS105">
        <f>'Raw Data'!BG105</f>
        <v>57.6</v>
      </c>
      <c r="BT105">
        <f>'Raw Data'!BH105</f>
        <v>0</v>
      </c>
      <c r="BU105">
        <f>'Raw Data'!BI105</f>
        <v>44187</v>
      </c>
      <c r="BV105" t="str">
        <f>'Raw Data'!BJ105</f>
        <v>NONE</v>
      </c>
      <c r="BW105">
        <f>'Raw Data'!BK105</f>
        <v>3.0200000000000001E-3</v>
      </c>
      <c r="BX105">
        <f>'Raw Data'!BL105</f>
        <v>6509</v>
      </c>
      <c r="BY105">
        <f>'Raw Data'!BM105</f>
        <v>7390</v>
      </c>
      <c r="BZ105" t="str">
        <f>'Raw Data'!BN105</f>
        <v>0471000300I</v>
      </c>
      <c r="CA105" t="str">
        <f>'Raw Data'!BO105</f>
        <v>CATOOSA</v>
      </c>
      <c r="CB105">
        <f>'Raw Data'!BP105</f>
        <v>1</v>
      </c>
      <c r="CC105">
        <f>'Raw Data'!BQ105</f>
        <v>300</v>
      </c>
      <c r="CD105">
        <f>'Raw Data'!BR105</f>
        <v>6</v>
      </c>
      <c r="CE105">
        <f>'Raw Data'!BS105</f>
        <v>1</v>
      </c>
      <c r="CF105">
        <f>'Raw Data'!BT105</f>
        <v>2</v>
      </c>
      <c r="CG105">
        <f>'Raw Data'!BU105</f>
        <v>1</v>
      </c>
      <c r="CH105">
        <f>'Raw Data'!BV105</f>
        <v>1</v>
      </c>
      <c r="CI105">
        <f>'Raw Data'!BW105</f>
        <v>2</v>
      </c>
      <c r="CJ105">
        <f>'Raw Data'!BX105</f>
        <v>0</v>
      </c>
      <c r="CK105">
        <f>'Raw Data'!BY105</f>
        <v>4</v>
      </c>
      <c r="CL105" t="str">
        <f>'Raw Data'!BZ105</f>
        <v>N</v>
      </c>
      <c r="CM105">
        <f t="shared" si="25"/>
        <v>0</v>
      </c>
      <c r="CN105">
        <f>'Raw Data'!CA105</f>
        <v>47</v>
      </c>
      <c r="CO105">
        <f>'Raw Data'!CB105</f>
        <v>3</v>
      </c>
      <c r="CP105">
        <f>'Raw Data'!CC105</f>
        <v>0</v>
      </c>
      <c r="CQ105" t="str">
        <f>'Raw Data'!CD105</f>
        <v>Urbanized Area</v>
      </c>
      <c r="CR105" t="str">
        <f>'Raw Data'!CE105</f>
        <v>Chattanooga</v>
      </c>
      <c r="CS105">
        <f>'Raw Data'!CF105</f>
        <v>15832</v>
      </c>
      <c r="CT105">
        <f>'Raw Data'!CG105</f>
        <v>55</v>
      </c>
      <c r="CU105">
        <f>'Raw Data'!CH105</f>
        <v>5750</v>
      </c>
      <c r="CV105" t="str">
        <f>'Raw Data'!CI105</f>
        <v xml:space="preserve"> </v>
      </c>
      <c r="CW105">
        <f>'Raw Data'!CJ105</f>
        <v>0</v>
      </c>
      <c r="CX105">
        <f>'Raw Data'!CK105</f>
        <v>0.180058</v>
      </c>
      <c r="CY105">
        <f>'Raw Data'!CL105</f>
        <v>14</v>
      </c>
      <c r="CZ105" t="str">
        <f>'Raw Data'!CM105</f>
        <v>State Mainline</v>
      </c>
      <c r="DA105">
        <f>'Raw Data'!CN105</f>
        <v>5750</v>
      </c>
      <c r="DB105">
        <f>'Raw Data'!CO105</f>
        <v>61662</v>
      </c>
      <c r="DC105">
        <f>'Raw Data'!CP105</f>
        <v>9.2140000000000004</v>
      </c>
      <c r="DD105">
        <f>'Raw Data'!CQ105</f>
        <v>9.3949999999999996</v>
      </c>
      <c r="DE105">
        <f>'Raw Data'!CR105</f>
        <v>61662</v>
      </c>
      <c r="DF105">
        <f>'Raw Data'!CS105</f>
        <v>0</v>
      </c>
      <c r="DG105">
        <f>'Raw Data'!CT105</f>
        <v>950.70644100000004</v>
      </c>
      <c r="DH105">
        <f>'Raw Data'!CU105</f>
        <v>100</v>
      </c>
      <c r="DI105">
        <f>'Raw Data'!CV105</f>
        <v>6406</v>
      </c>
      <c r="DJ105">
        <f>'Raw Data'!CW105</f>
        <v>7.5459999999999998E-3</v>
      </c>
      <c r="DK105">
        <f>'Raw Data'!CX105</f>
        <v>0</v>
      </c>
      <c r="DL105">
        <f>'Raw Data'!CY105</f>
        <v>3.0200000000000001E-3</v>
      </c>
      <c r="DM105">
        <f>'Raw Data'!CZ105</f>
        <v>91</v>
      </c>
      <c r="DN105" t="str">
        <f>'Raw Data'!DA105</f>
        <v>047-0049</v>
      </c>
      <c r="DO105" t="str">
        <f>'Raw Data'!DB105</f>
        <v>4U : Urban Minor Arterial</v>
      </c>
      <c r="DP105" t="str">
        <f>'Raw Data'!DC105</f>
        <v>34.948178, -85.145607</v>
      </c>
      <c r="DQ105">
        <f>'Raw Data'!DD105</f>
        <v>-85.145606999999998</v>
      </c>
      <c r="DR105">
        <f>'Raw Data'!DE105</f>
        <v>34.948177999999999</v>
      </c>
      <c r="DS105">
        <f>'Raw Data'!DF105</f>
        <v>34.948177999999999</v>
      </c>
      <c r="DT105">
        <f>'Raw Data'!DG105</f>
        <v>-85.145606999999998</v>
      </c>
      <c r="DU105">
        <f>'Raw Data'!DH105</f>
        <v>5.6480000000000002E-3</v>
      </c>
      <c r="DV105">
        <f>'Raw Data'!DI105</f>
        <v>3.0200000000000001E-3</v>
      </c>
      <c r="DW105">
        <f>'Raw Data'!DJ105</f>
        <v>22</v>
      </c>
      <c r="DX105" s="11">
        <f t="shared" si="26"/>
        <v>5963.333333333333</v>
      </c>
      <c r="DY105" s="5">
        <f t="shared" si="27"/>
        <v>5440</v>
      </c>
      <c r="DZ105" s="5">
        <f t="shared" si="20"/>
        <v>523.33333333333303</v>
      </c>
      <c r="EA105" s="5">
        <f t="shared" si="21"/>
        <v>9.6200980392156812E-2</v>
      </c>
      <c r="EB105" s="5">
        <f t="shared" si="22"/>
        <v>5701.6666666666661</v>
      </c>
      <c r="EC105">
        <f>'Raw Data'!DK105</f>
        <v>5670</v>
      </c>
      <c r="ED105">
        <f>'Raw Data'!DL105</f>
        <v>5.8</v>
      </c>
      <c r="EE105">
        <f>'Raw Data'!DM105</f>
        <v>6270</v>
      </c>
      <c r="EF105">
        <f>'Raw Data'!DN105</f>
        <v>5.8</v>
      </c>
      <c r="EG105">
        <f>'Raw Data'!DO105</f>
        <v>5950</v>
      </c>
      <c r="EH105">
        <f>'Raw Data'!DP105</f>
        <v>3.9</v>
      </c>
      <c r="EI105">
        <f>'Raw Data'!DQ105</f>
        <v>6000</v>
      </c>
      <c r="EJ105">
        <f>'Raw Data'!DR105</f>
        <v>4</v>
      </c>
      <c r="EK105">
        <f>'Raw Data'!DS105</f>
        <v>5750</v>
      </c>
      <c r="EL105">
        <f>'Raw Data'!DT105</f>
        <v>4.3</v>
      </c>
      <c r="EM105">
        <f>'Raw Data'!DU105</f>
        <v>5590</v>
      </c>
      <c r="EN105">
        <f>'Raw Data'!DV105</f>
        <v>4.3</v>
      </c>
      <c r="EO105">
        <f>'Raw Data'!DW105</f>
        <v>5210</v>
      </c>
      <c r="EP105">
        <f>'Raw Data'!DX105</f>
        <v>4.3</v>
      </c>
      <c r="EQ105">
        <f>'Raw Data'!DY105</f>
        <v>5210</v>
      </c>
      <c r="ER105">
        <f>'Raw Data'!DZ105</f>
        <v>4.3</v>
      </c>
      <c r="ES105">
        <f>'Raw Data'!EA105</f>
        <v>5280</v>
      </c>
      <c r="ET105">
        <f>'Raw Data'!EB105</f>
        <v>4</v>
      </c>
      <c r="EU105">
        <f>'Raw Data'!EC105</f>
        <v>5370</v>
      </c>
      <c r="EV105">
        <f>'Raw Data'!ED105</f>
        <v>4</v>
      </c>
      <c r="EW105">
        <f>'Raw Data'!EE105</f>
        <v>0</v>
      </c>
    </row>
    <row r="106" spans="1:153" x14ac:dyDescent="0.3">
      <c r="A106">
        <f>'Raw Data'!A106</f>
        <v>104</v>
      </c>
      <c r="B106" t="str">
        <f>'Raw Data'!B106</f>
        <v>Point</v>
      </c>
      <c r="C106">
        <f>'Raw Data'!C106</f>
        <v>164</v>
      </c>
      <c r="D106">
        <f>'Raw Data'!D106</f>
        <v>792</v>
      </c>
      <c r="E106" t="str">
        <f>'Raw Data'!E106</f>
        <v>Point</v>
      </c>
      <c r="F106">
        <f>'Raw Data'!F106</f>
        <v>4625042</v>
      </c>
      <c r="G106" t="str">
        <f>'Raw Data'!G106</f>
        <v>Gsp Post 00</v>
      </c>
      <c r="H106" s="3">
        <f>'Raw Data'!H106</f>
        <v>41575</v>
      </c>
      <c r="L106">
        <f t="shared" si="14"/>
        <v>0</v>
      </c>
      <c r="M106" s="5">
        <f t="shared" si="15"/>
        <v>41575</v>
      </c>
      <c r="N106" s="5">
        <f t="shared" si="23"/>
        <v>2013</v>
      </c>
      <c r="O106" s="5" t="str" cm="1">
        <f t="array" ref="O106">_xlfn.IFS(N106&lt;=2016,"before treatment",N106=2017,"unknown",N106&gt;2017,"after treatment")</f>
        <v>before treatment</v>
      </c>
      <c r="P106" s="5">
        <f t="shared" si="16"/>
        <v>1</v>
      </c>
      <c r="Q106" s="5">
        <f t="shared" si="17"/>
        <v>0</v>
      </c>
      <c r="R106" t="str">
        <f>'Raw Data'!I106</f>
        <v>Catoosa</v>
      </c>
      <c r="S106" t="str">
        <f>'Raw Data'!J106</f>
        <v>State Route 3</v>
      </c>
      <c r="T106" t="str">
        <f>'Raw Data'!K106</f>
        <v>Not At An Intersection</v>
      </c>
      <c r="U106" t="str">
        <f>'Raw Data'!L106</f>
        <v>(O) No Injury</v>
      </c>
      <c r="V106">
        <f>'Raw Data'!M106</f>
        <v>0</v>
      </c>
      <c r="W106">
        <f>'Raw Data'!N106</f>
        <v>0</v>
      </c>
      <c r="X106">
        <f>'Raw Data'!O106</f>
        <v>0</v>
      </c>
      <c r="Y106" t="str">
        <f>'Raw Data'!P106</f>
        <v>Not a Collision with Motor Vehicle</v>
      </c>
      <c r="Z106" t="str">
        <f>'Raw Data'!Q106</f>
        <v>On Shoulder</v>
      </c>
      <c r="AA106" t="str">
        <f>'Raw Data'!R106</f>
        <v>Ditch</v>
      </c>
      <c r="AB106" t="str">
        <f>'Raw Data'!S106</f>
        <v>Other Non-Collision</v>
      </c>
      <c r="AC106" t="str">
        <f>'Raw Data'!T106</f>
        <v>No Contributing Factors</v>
      </c>
      <c r="AD106">
        <f>'Raw Data'!U106</f>
        <v>1</v>
      </c>
      <c r="AE106" s="5" t="str">
        <f t="shared" si="24"/>
        <v>Yes</v>
      </c>
      <c r="AF106" t="str">
        <f>'Raw Data'!V106</f>
        <v>Negotiating a Curve</v>
      </c>
      <c r="AG106" s="5">
        <f t="shared" si="18"/>
        <v>0</v>
      </c>
      <c r="AH106" t="str">
        <f>'Raw Data'!W106</f>
        <v>North</v>
      </c>
      <c r="AI106" t="str">
        <f>'Raw Data'!X106</f>
        <v>Dusk</v>
      </c>
      <c r="AJ106" t="str">
        <f>'Raw Data'!Y106</f>
        <v>Wet</v>
      </c>
      <c r="AK106">
        <f>'Raw Data'!Z106</f>
        <v>35</v>
      </c>
      <c r="AL106" t="str">
        <f>'Raw Data'!AA106</f>
        <v>Lap and Shoulder Belt Used</v>
      </c>
      <c r="AM106" s="5">
        <f t="shared" si="19"/>
        <v>0</v>
      </c>
      <c r="AN106" t="str">
        <f>'Raw Data'!AB106</f>
        <v>Sports Utility Vehicle (SUV)</v>
      </c>
      <c r="AO106" t="str">
        <f>'Raw Data'!AC106</f>
        <v>0471000300I</v>
      </c>
      <c r="AP106">
        <f>'Raw Data'!AD106</f>
        <v>9.4339999999999993</v>
      </c>
      <c r="AQ106">
        <f>'Raw Data'!AE106</f>
        <v>34.953245000000003</v>
      </c>
      <c r="AR106">
        <f>'Raw Data'!AF106</f>
        <v>-85.149625999999998</v>
      </c>
      <c r="AS106">
        <f>'Raw Data'!AG106</f>
        <v>22</v>
      </c>
      <c r="AT106">
        <f>'Raw Data'!AH106</f>
        <v>9</v>
      </c>
      <c r="AU106">
        <f>'Raw Data'!AI106</f>
        <v>420</v>
      </c>
      <c r="AV106" t="str">
        <f>'Raw Data'!AJ106</f>
        <v>D6_0003_00_I</v>
      </c>
      <c r="AW106">
        <f>'Raw Data'!AK106</f>
        <v>48</v>
      </c>
      <c r="AX106">
        <f>'Raw Data'!AL106</f>
        <v>51</v>
      </c>
      <c r="AY106" t="str">
        <f>'Raw Data'!AM106</f>
        <v>simple</v>
      </c>
      <c r="AZ106">
        <f>'Raw Data'!AN106</f>
        <v>1131.5999999999999</v>
      </c>
      <c r="BA106">
        <f>'Raw Data'!AO106</f>
        <v>48.6</v>
      </c>
      <c r="BB106">
        <f>'Raw Data'!AP106</f>
        <v>960.4</v>
      </c>
      <c r="BC106">
        <f>'Raw Data'!AQ106</f>
        <v>-85.149050000000003</v>
      </c>
      <c r="BD106">
        <f>'Raw Data'!AR106</f>
        <v>34.952654000000003</v>
      </c>
      <c r="BE106">
        <f>'Raw Data'!AS106</f>
        <v>-85.151612999999998</v>
      </c>
      <c r="BF106">
        <f>'Raw Data'!AT106</f>
        <v>34.954115999999999</v>
      </c>
      <c r="BG106" t="str">
        <f>'Raw Data'!AU106</f>
        <v>0471000300I</v>
      </c>
      <c r="BH106">
        <f>'Raw Data'!AV106</f>
        <v>1</v>
      </c>
      <c r="BI106">
        <f>'Raw Data'!AW106</f>
        <v>47</v>
      </c>
      <c r="BJ106">
        <f>'Raw Data'!AX106</f>
        <v>3</v>
      </c>
      <c r="BK106">
        <f>'Raw Data'!AY106</f>
        <v>0</v>
      </c>
      <c r="BL106">
        <f>'Raw Data'!AZ106</f>
        <v>55</v>
      </c>
      <c r="BM106">
        <f>'Raw Data'!BA106</f>
        <v>10.18</v>
      </c>
      <c r="BN106">
        <f>'Raw Data'!BB106</f>
        <v>9.4</v>
      </c>
      <c r="BO106">
        <f>'Raw Data'!BC106</f>
        <v>808.1</v>
      </c>
      <c r="BP106">
        <f>'Raw Data'!BD106</f>
        <v>786.7</v>
      </c>
      <c r="BQ106">
        <f>'Raw Data'!BE106</f>
        <v>774.6</v>
      </c>
      <c r="BR106">
        <f>'Raw Data'!BF106</f>
        <v>55</v>
      </c>
      <c r="BS106">
        <f>'Raw Data'!BG106</f>
        <v>57.6</v>
      </c>
      <c r="BT106">
        <f>'Raw Data'!BH106</f>
        <v>0</v>
      </c>
      <c r="BU106">
        <f>'Raw Data'!BI106</f>
        <v>44187</v>
      </c>
      <c r="BV106" t="str">
        <f>'Raw Data'!BJ106</f>
        <v>NONE</v>
      </c>
      <c r="BW106">
        <f>'Raw Data'!BK106</f>
        <v>3.0200000000000001E-3</v>
      </c>
      <c r="BX106">
        <f>'Raw Data'!BL106</f>
        <v>6509</v>
      </c>
      <c r="BY106">
        <f>'Raw Data'!BM106</f>
        <v>7390</v>
      </c>
      <c r="BZ106" t="str">
        <f>'Raw Data'!BN106</f>
        <v>0471000300I</v>
      </c>
      <c r="CA106" t="str">
        <f>'Raw Data'!BO106</f>
        <v>CATOOSA</v>
      </c>
      <c r="CB106">
        <f>'Raw Data'!BP106</f>
        <v>1</v>
      </c>
      <c r="CC106">
        <f>'Raw Data'!BQ106</f>
        <v>300</v>
      </c>
      <c r="CD106">
        <f>'Raw Data'!BR106</f>
        <v>6</v>
      </c>
      <c r="CE106">
        <f>'Raw Data'!BS106</f>
        <v>1</v>
      </c>
      <c r="CF106">
        <f>'Raw Data'!BT106</f>
        <v>2</v>
      </c>
      <c r="CG106">
        <f>'Raw Data'!BU106</f>
        <v>1</v>
      </c>
      <c r="CH106">
        <f>'Raw Data'!BV106</f>
        <v>1</v>
      </c>
      <c r="CI106">
        <f>'Raw Data'!BW106</f>
        <v>2</v>
      </c>
      <c r="CJ106">
        <f>'Raw Data'!BX106</f>
        <v>0</v>
      </c>
      <c r="CK106">
        <f>'Raw Data'!BY106</f>
        <v>4</v>
      </c>
      <c r="CL106" t="str">
        <f>'Raw Data'!BZ106</f>
        <v>N</v>
      </c>
      <c r="CM106">
        <f t="shared" si="25"/>
        <v>0</v>
      </c>
      <c r="CN106">
        <f>'Raw Data'!CA106</f>
        <v>47</v>
      </c>
      <c r="CO106">
        <f>'Raw Data'!CB106</f>
        <v>3</v>
      </c>
      <c r="CP106">
        <f>'Raw Data'!CC106</f>
        <v>0</v>
      </c>
      <c r="CQ106" t="str">
        <f>'Raw Data'!CD106</f>
        <v>Urbanized Area</v>
      </c>
      <c r="CR106" t="str">
        <f>'Raw Data'!CE106</f>
        <v>Chattanooga</v>
      </c>
      <c r="CS106">
        <f>'Raw Data'!CF106</f>
        <v>15832</v>
      </c>
      <c r="CT106">
        <f>'Raw Data'!CG106</f>
        <v>55</v>
      </c>
      <c r="CU106">
        <f>'Raw Data'!CH106</f>
        <v>5750</v>
      </c>
      <c r="CV106" t="str">
        <f>'Raw Data'!CI106</f>
        <v xml:space="preserve"> </v>
      </c>
      <c r="CW106">
        <f>'Raw Data'!CJ106</f>
        <v>0</v>
      </c>
      <c r="CX106">
        <f>'Raw Data'!CK106</f>
        <v>0.180058</v>
      </c>
      <c r="CY106">
        <f>'Raw Data'!CL106</f>
        <v>14</v>
      </c>
      <c r="CZ106" t="str">
        <f>'Raw Data'!CM106</f>
        <v>State Mainline</v>
      </c>
      <c r="DA106">
        <f>'Raw Data'!CN106</f>
        <v>5750</v>
      </c>
      <c r="DB106">
        <f>'Raw Data'!CO106</f>
        <v>61662</v>
      </c>
      <c r="DC106">
        <f>'Raw Data'!CP106</f>
        <v>9.2140000000000004</v>
      </c>
      <c r="DD106">
        <f>'Raw Data'!CQ106</f>
        <v>9.3949999999999996</v>
      </c>
      <c r="DE106">
        <f>'Raw Data'!CR106</f>
        <v>61662</v>
      </c>
      <c r="DF106">
        <f>'Raw Data'!CS106</f>
        <v>0</v>
      </c>
      <c r="DG106">
        <f>'Raw Data'!CT106</f>
        <v>950.70644100000004</v>
      </c>
      <c r="DH106">
        <f>'Raw Data'!CU106</f>
        <v>100</v>
      </c>
      <c r="DI106">
        <f>'Raw Data'!CV106</f>
        <v>6406</v>
      </c>
      <c r="DJ106">
        <f>'Raw Data'!CW106</f>
        <v>7.5459999999999998E-3</v>
      </c>
      <c r="DK106">
        <f>'Raw Data'!CX106</f>
        <v>0</v>
      </c>
      <c r="DL106">
        <f>'Raw Data'!CY106</f>
        <v>3.0200000000000001E-3</v>
      </c>
      <c r="DM106">
        <f>'Raw Data'!CZ106</f>
        <v>91</v>
      </c>
      <c r="DN106" t="str">
        <f>'Raw Data'!DA106</f>
        <v>047-0049</v>
      </c>
      <c r="DO106" t="str">
        <f>'Raw Data'!DB106</f>
        <v>4U : Urban Minor Arterial</v>
      </c>
      <c r="DP106" t="str">
        <f>'Raw Data'!DC106</f>
        <v>34.948178, -85.145607</v>
      </c>
      <c r="DQ106">
        <f>'Raw Data'!DD106</f>
        <v>-85.145606999999998</v>
      </c>
      <c r="DR106">
        <f>'Raw Data'!DE106</f>
        <v>34.948177999999999</v>
      </c>
      <c r="DS106">
        <f>'Raw Data'!DF106</f>
        <v>34.948177999999999</v>
      </c>
      <c r="DT106">
        <f>'Raw Data'!DG106</f>
        <v>-85.145606999999998</v>
      </c>
      <c r="DU106">
        <f>'Raw Data'!DH106</f>
        <v>5.6480000000000002E-3</v>
      </c>
      <c r="DV106">
        <f>'Raw Data'!DI106</f>
        <v>3.0200000000000001E-3</v>
      </c>
      <c r="DW106">
        <f>'Raw Data'!DJ106</f>
        <v>22</v>
      </c>
      <c r="DX106" s="11">
        <f t="shared" si="26"/>
        <v>5963.333333333333</v>
      </c>
      <c r="DY106" s="5">
        <f t="shared" si="27"/>
        <v>5440</v>
      </c>
      <c r="DZ106" s="5">
        <f t="shared" si="20"/>
        <v>523.33333333333303</v>
      </c>
      <c r="EA106" s="5">
        <f t="shared" si="21"/>
        <v>9.6200980392156812E-2</v>
      </c>
      <c r="EB106" s="5">
        <f t="shared" si="22"/>
        <v>5701.6666666666661</v>
      </c>
      <c r="EC106">
        <f>'Raw Data'!DK106</f>
        <v>5670</v>
      </c>
      <c r="ED106">
        <f>'Raw Data'!DL106</f>
        <v>5.8</v>
      </c>
      <c r="EE106">
        <f>'Raw Data'!DM106</f>
        <v>6270</v>
      </c>
      <c r="EF106">
        <f>'Raw Data'!DN106</f>
        <v>5.8</v>
      </c>
      <c r="EG106">
        <f>'Raw Data'!DO106</f>
        <v>5950</v>
      </c>
      <c r="EH106">
        <f>'Raw Data'!DP106</f>
        <v>3.9</v>
      </c>
      <c r="EI106">
        <f>'Raw Data'!DQ106</f>
        <v>6000</v>
      </c>
      <c r="EJ106">
        <f>'Raw Data'!DR106</f>
        <v>4</v>
      </c>
      <c r="EK106">
        <f>'Raw Data'!DS106</f>
        <v>5750</v>
      </c>
      <c r="EL106">
        <f>'Raw Data'!DT106</f>
        <v>4.3</v>
      </c>
      <c r="EM106">
        <f>'Raw Data'!DU106</f>
        <v>5590</v>
      </c>
      <c r="EN106">
        <f>'Raw Data'!DV106</f>
        <v>4.3</v>
      </c>
      <c r="EO106">
        <f>'Raw Data'!DW106</f>
        <v>5210</v>
      </c>
      <c r="EP106">
        <f>'Raw Data'!DX106</f>
        <v>4.3</v>
      </c>
      <c r="EQ106">
        <f>'Raw Data'!DY106</f>
        <v>5210</v>
      </c>
      <c r="ER106">
        <f>'Raw Data'!DZ106</f>
        <v>4.3</v>
      </c>
      <c r="ES106">
        <f>'Raw Data'!EA106</f>
        <v>5280</v>
      </c>
      <c r="ET106">
        <f>'Raw Data'!EB106</f>
        <v>4</v>
      </c>
      <c r="EU106">
        <f>'Raw Data'!EC106</f>
        <v>5370</v>
      </c>
      <c r="EV106">
        <f>'Raw Data'!ED106</f>
        <v>4</v>
      </c>
      <c r="EW106">
        <f>'Raw Data'!EE106</f>
        <v>0</v>
      </c>
    </row>
    <row r="107" spans="1:153" x14ac:dyDescent="0.3">
      <c r="A107">
        <f>'Raw Data'!A107</f>
        <v>105</v>
      </c>
      <c r="B107" t="str">
        <f>'Raw Data'!B107</f>
        <v>Point</v>
      </c>
      <c r="C107">
        <f>'Raw Data'!C107</f>
        <v>255</v>
      </c>
      <c r="D107">
        <f>'Raw Data'!D107</f>
        <v>640</v>
      </c>
      <c r="E107" t="str">
        <f>'Raw Data'!E107</f>
        <v>Point</v>
      </c>
      <c r="F107">
        <f>'Raw Data'!F107</f>
        <v>5681276</v>
      </c>
      <c r="G107" t="str">
        <f>'Raw Data'!G107</f>
        <v>Gsp Post 00</v>
      </c>
      <c r="H107" s="3">
        <f>'Raw Data'!H107</f>
        <v>42448</v>
      </c>
      <c r="L107">
        <f t="shared" si="14"/>
        <v>0</v>
      </c>
      <c r="M107" s="5">
        <f t="shared" si="15"/>
        <v>42448</v>
      </c>
      <c r="N107" s="5">
        <f t="shared" si="23"/>
        <v>2016</v>
      </c>
      <c r="O107" s="5" t="str" cm="1">
        <f t="array" ref="O107">_xlfn.IFS(N107&lt;=2016,"before treatment",N107=2017,"unknown",N107&gt;2017,"after treatment")</f>
        <v>before treatment</v>
      </c>
      <c r="P107" s="5">
        <f t="shared" si="16"/>
        <v>1</v>
      </c>
      <c r="Q107" s="5">
        <f t="shared" si="17"/>
        <v>0</v>
      </c>
      <c r="R107" t="str">
        <f>'Raw Data'!I107</f>
        <v>Catoosa</v>
      </c>
      <c r="S107" t="str">
        <f>'Raw Data'!J107</f>
        <v>State Route 3</v>
      </c>
      <c r="T107" t="str">
        <f>'Raw Data'!K107</f>
        <v>Ross Hollow Rd</v>
      </c>
      <c r="U107" t="str">
        <f>'Raw Data'!L107</f>
        <v>(C) Possible Injury / Complaint</v>
      </c>
      <c r="V107">
        <f>'Raw Data'!M107</f>
        <v>0</v>
      </c>
      <c r="W107">
        <f>'Raw Data'!N107</f>
        <v>0</v>
      </c>
      <c r="X107">
        <f>'Raw Data'!O107</f>
        <v>0</v>
      </c>
      <c r="Y107" t="str">
        <f>'Raw Data'!P107</f>
        <v>Rear End</v>
      </c>
      <c r="Z107" t="str">
        <f>'Raw Data'!Q107</f>
        <v>On Roadway - Roadway Intersection</v>
      </c>
      <c r="AA107" t="str">
        <f>'Raw Data'!R107</f>
        <v>["Motor Vehicle in Motion","Motor Vehicle in Motion"]</v>
      </c>
      <c r="AB107" t="str">
        <f>'Raw Data'!S107</f>
        <v>["Motor Vehicle in Motion","Motor Vehicle in Motion"]</v>
      </c>
      <c r="AC107" t="str">
        <f>'Raw Data'!T107</f>
        <v>["Following Too Close","No Contributing Factors"]</v>
      </c>
      <c r="AD107">
        <f>'Raw Data'!U107</f>
        <v>2</v>
      </c>
      <c r="AE107" s="5" t="str">
        <f t="shared" si="24"/>
        <v>No</v>
      </c>
      <c r="AF107" t="str">
        <f>'Raw Data'!V107</f>
        <v>["Negotiating a Curve","Stopped"]</v>
      </c>
      <c r="AG107" s="5">
        <f t="shared" si="18"/>
        <v>0</v>
      </c>
      <c r="AH107" t="str">
        <f>'Raw Data'!W107</f>
        <v>["South","South"]</v>
      </c>
      <c r="AI107" t="str">
        <f>'Raw Data'!X107</f>
        <v>Daylight</v>
      </c>
      <c r="AJ107" t="str">
        <f>'Raw Data'!Y107</f>
        <v>Dry</v>
      </c>
      <c r="AK107">
        <f>'Raw Data'!Z107</f>
        <v>0</v>
      </c>
      <c r="AL107" t="str">
        <f>'Raw Data'!AA107</f>
        <v>["Lap and Shoulder Belt Used","Lap and Shoulder Belt Used","Lap and Shoulder Belt Used"]</v>
      </c>
      <c r="AM107" s="5">
        <f t="shared" si="19"/>
        <v>0</v>
      </c>
      <c r="AN107" t="str">
        <f>'Raw Data'!AB107</f>
        <v>["Passenger Car","Sports Utility Vehicle (SUV)"]</v>
      </c>
      <c r="AO107" t="str">
        <f>'Raw Data'!AC107</f>
        <v>0471000300I</v>
      </c>
      <c r="AP107">
        <f>'Raw Data'!AD107</f>
        <v>9.3780190000000001</v>
      </c>
      <c r="AQ107">
        <f>'Raw Data'!AE107</f>
        <v>34.952584999999999</v>
      </c>
      <c r="AR107">
        <f>'Raw Data'!AF107</f>
        <v>-85.148988000000003</v>
      </c>
      <c r="AS107">
        <f>'Raw Data'!AG107</f>
        <v>22</v>
      </c>
      <c r="AT107">
        <f>'Raw Data'!AH107</f>
        <v>9</v>
      </c>
      <c r="AU107">
        <f>'Raw Data'!AI107</f>
        <v>420</v>
      </c>
      <c r="AV107" t="str">
        <f>'Raw Data'!AJ107</f>
        <v>D6_0003_00_I</v>
      </c>
      <c r="AW107">
        <f>'Raw Data'!AK107</f>
        <v>48</v>
      </c>
      <c r="AX107">
        <f>'Raw Data'!AL107</f>
        <v>51</v>
      </c>
      <c r="AY107" t="str">
        <f>'Raw Data'!AM107</f>
        <v>simple</v>
      </c>
      <c r="AZ107">
        <f>'Raw Data'!AN107</f>
        <v>1131.5999999999999</v>
      </c>
      <c r="BA107">
        <f>'Raw Data'!AO107</f>
        <v>48.6</v>
      </c>
      <c r="BB107">
        <f>'Raw Data'!AP107</f>
        <v>960.4</v>
      </c>
      <c r="BC107">
        <f>'Raw Data'!AQ107</f>
        <v>-85.149050000000003</v>
      </c>
      <c r="BD107">
        <f>'Raw Data'!AR107</f>
        <v>34.952654000000003</v>
      </c>
      <c r="BE107">
        <f>'Raw Data'!AS107</f>
        <v>-85.151612999999998</v>
      </c>
      <c r="BF107">
        <f>'Raw Data'!AT107</f>
        <v>34.954115999999999</v>
      </c>
      <c r="BG107" t="str">
        <f>'Raw Data'!AU107</f>
        <v>0471000300I</v>
      </c>
      <c r="BH107">
        <f>'Raw Data'!AV107</f>
        <v>1</v>
      </c>
      <c r="BI107">
        <f>'Raw Data'!AW107</f>
        <v>47</v>
      </c>
      <c r="BJ107">
        <f>'Raw Data'!AX107</f>
        <v>3</v>
      </c>
      <c r="BK107">
        <f>'Raw Data'!AY107</f>
        <v>0</v>
      </c>
      <c r="BL107">
        <f>'Raw Data'!AZ107</f>
        <v>55</v>
      </c>
      <c r="BM107">
        <f>'Raw Data'!BA107</f>
        <v>10.18</v>
      </c>
      <c r="BN107">
        <f>'Raw Data'!BB107</f>
        <v>9.4</v>
      </c>
      <c r="BO107">
        <f>'Raw Data'!BC107</f>
        <v>808.1</v>
      </c>
      <c r="BP107">
        <f>'Raw Data'!BD107</f>
        <v>786.7</v>
      </c>
      <c r="BQ107">
        <f>'Raw Data'!BE107</f>
        <v>774.6</v>
      </c>
      <c r="BR107">
        <f>'Raw Data'!BF107</f>
        <v>55</v>
      </c>
      <c r="BS107">
        <f>'Raw Data'!BG107</f>
        <v>57.6</v>
      </c>
      <c r="BT107">
        <f>'Raw Data'!BH107</f>
        <v>0</v>
      </c>
      <c r="BU107">
        <f>'Raw Data'!BI107</f>
        <v>44187</v>
      </c>
      <c r="BV107" t="str">
        <f>'Raw Data'!BJ107</f>
        <v>NONE</v>
      </c>
      <c r="BW107">
        <f>'Raw Data'!BK107</f>
        <v>3.0200000000000001E-3</v>
      </c>
      <c r="BX107">
        <f>'Raw Data'!BL107</f>
        <v>6509</v>
      </c>
      <c r="BY107">
        <f>'Raw Data'!BM107</f>
        <v>7390</v>
      </c>
      <c r="BZ107" t="str">
        <f>'Raw Data'!BN107</f>
        <v>0471000300I</v>
      </c>
      <c r="CA107" t="str">
        <f>'Raw Data'!BO107</f>
        <v>CATOOSA</v>
      </c>
      <c r="CB107">
        <f>'Raw Data'!BP107</f>
        <v>1</v>
      </c>
      <c r="CC107">
        <f>'Raw Data'!BQ107</f>
        <v>300</v>
      </c>
      <c r="CD107">
        <f>'Raw Data'!BR107</f>
        <v>6</v>
      </c>
      <c r="CE107">
        <f>'Raw Data'!BS107</f>
        <v>1</v>
      </c>
      <c r="CF107">
        <f>'Raw Data'!BT107</f>
        <v>2</v>
      </c>
      <c r="CG107">
        <f>'Raw Data'!BU107</f>
        <v>1</v>
      </c>
      <c r="CH107">
        <f>'Raw Data'!BV107</f>
        <v>1</v>
      </c>
      <c r="CI107">
        <f>'Raw Data'!BW107</f>
        <v>2</v>
      </c>
      <c r="CJ107">
        <f>'Raw Data'!BX107</f>
        <v>0</v>
      </c>
      <c r="CK107">
        <f>'Raw Data'!BY107</f>
        <v>4</v>
      </c>
      <c r="CL107" t="str">
        <f>'Raw Data'!BZ107</f>
        <v>N</v>
      </c>
      <c r="CM107">
        <f t="shared" si="25"/>
        <v>0</v>
      </c>
      <c r="CN107">
        <f>'Raw Data'!CA107</f>
        <v>47</v>
      </c>
      <c r="CO107">
        <f>'Raw Data'!CB107</f>
        <v>3</v>
      </c>
      <c r="CP107">
        <f>'Raw Data'!CC107</f>
        <v>0</v>
      </c>
      <c r="CQ107" t="str">
        <f>'Raw Data'!CD107</f>
        <v>Urbanized Area</v>
      </c>
      <c r="CR107" t="str">
        <f>'Raw Data'!CE107</f>
        <v>Chattanooga</v>
      </c>
      <c r="CS107">
        <f>'Raw Data'!CF107</f>
        <v>15832</v>
      </c>
      <c r="CT107">
        <f>'Raw Data'!CG107</f>
        <v>55</v>
      </c>
      <c r="CU107">
        <f>'Raw Data'!CH107</f>
        <v>5750</v>
      </c>
      <c r="CV107" t="str">
        <f>'Raw Data'!CI107</f>
        <v xml:space="preserve"> </v>
      </c>
      <c r="CW107">
        <f>'Raw Data'!CJ107</f>
        <v>0</v>
      </c>
      <c r="CX107">
        <f>'Raw Data'!CK107</f>
        <v>0.180058</v>
      </c>
      <c r="CY107">
        <f>'Raw Data'!CL107</f>
        <v>14</v>
      </c>
      <c r="CZ107" t="str">
        <f>'Raw Data'!CM107</f>
        <v>State Mainline</v>
      </c>
      <c r="DA107">
        <f>'Raw Data'!CN107</f>
        <v>5750</v>
      </c>
      <c r="DB107">
        <f>'Raw Data'!CO107</f>
        <v>61662</v>
      </c>
      <c r="DC107">
        <f>'Raw Data'!CP107</f>
        <v>9.2140000000000004</v>
      </c>
      <c r="DD107">
        <f>'Raw Data'!CQ107</f>
        <v>9.3949999999999996</v>
      </c>
      <c r="DE107">
        <f>'Raw Data'!CR107</f>
        <v>61662</v>
      </c>
      <c r="DF107">
        <f>'Raw Data'!CS107</f>
        <v>0</v>
      </c>
      <c r="DG107">
        <f>'Raw Data'!CT107</f>
        <v>950.70644100000004</v>
      </c>
      <c r="DH107">
        <f>'Raw Data'!CU107</f>
        <v>100</v>
      </c>
      <c r="DI107">
        <f>'Raw Data'!CV107</f>
        <v>6406</v>
      </c>
      <c r="DJ107">
        <f>'Raw Data'!CW107</f>
        <v>7.5459999999999998E-3</v>
      </c>
      <c r="DK107">
        <f>'Raw Data'!CX107</f>
        <v>0</v>
      </c>
      <c r="DL107">
        <f>'Raw Data'!CY107</f>
        <v>3.0200000000000001E-3</v>
      </c>
      <c r="DM107">
        <f>'Raw Data'!CZ107</f>
        <v>91</v>
      </c>
      <c r="DN107" t="str">
        <f>'Raw Data'!DA107</f>
        <v>047-0049</v>
      </c>
      <c r="DO107" t="str">
        <f>'Raw Data'!DB107</f>
        <v>4U : Urban Minor Arterial</v>
      </c>
      <c r="DP107" t="str">
        <f>'Raw Data'!DC107</f>
        <v>34.948178, -85.145607</v>
      </c>
      <c r="DQ107">
        <f>'Raw Data'!DD107</f>
        <v>-85.145606999999998</v>
      </c>
      <c r="DR107">
        <f>'Raw Data'!DE107</f>
        <v>34.948177999999999</v>
      </c>
      <c r="DS107">
        <f>'Raw Data'!DF107</f>
        <v>34.948177999999999</v>
      </c>
      <c r="DT107">
        <f>'Raw Data'!DG107</f>
        <v>-85.145606999999998</v>
      </c>
      <c r="DU107">
        <f>'Raw Data'!DH107</f>
        <v>5.6480000000000002E-3</v>
      </c>
      <c r="DV107">
        <f>'Raw Data'!DI107</f>
        <v>3.0200000000000001E-3</v>
      </c>
      <c r="DW107">
        <f>'Raw Data'!DJ107</f>
        <v>22</v>
      </c>
      <c r="DX107" s="11">
        <f t="shared" si="26"/>
        <v>5963.333333333333</v>
      </c>
      <c r="DY107" s="5">
        <f t="shared" si="27"/>
        <v>5440</v>
      </c>
      <c r="DZ107" s="5">
        <f t="shared" si="20"/>
        <v>523.33333333333303</v>
      </c>
      <c r="EA107" s="5">
        <f t="shared" si="21"/>
        <v>9.6200980392156812E-2</v>
      </c>
      <c r="EB107" s="5">
        <f t="shared" si="22"/>
        <v>5701.6666666666661</v>
      </c>
      <c r="EC107">
        <f>'Raw Data'!DK107</f>
        <v>5670</v>
      </c>
      <c r="ED107">
        <f>'Raw Data'!DL107</f>
        <v>5.8</v>
      </c>
      <c r="EE107">
        <f>'Raw Data'!DM107</f>
        <v>6270</v>
      </c>
      <c r="EF107">
        <f>'Raw Data'!DN107</f>
        <v>5.8</v>
      </c>
      <c r="EG107">
        <f>'Raw Data'!DO107</f>
        <v>5950</v>
      </c>
      <c r="EH107">
        <f>'Raw Data'!DP107</f>
        <v>3.9</v>
      </c>
      <c r="EI107">
        <f>'Raw Data'!DQ107</f>
        <v>6000</v>
      </c>
      <c r="EJ107">
        <f>'Raw Data'!DR107</f>
        <v>4</v>
      </c>
      <c r="EK107">
        <f>'Raw Data'!DS107</f>
        <v>5750</v>
      </c>
      <c r="EL107">
        <f>'Raw Data'!DT107</f>
        <v>4.3</v>
      </c>
      <c r="EM107">
        <f>'Raw Data'!DU107</f>
        <v>5590</v>
      </c>
      <c r="EN107">
        <f>'Raw Data'!DV107</f>
        <v>4.3</v>
      </c>
      <c r="EO107">
        <f>'Raw Data'!DW107</f>
        <v>5210</v>
      </c>
      <c r="EP107">
        <f>'Raw Data'!DX107</f>
        <v>4.3</v>
      </c>
      <c r="EQ107">
        <f>'Raw Data'!DY107</f>
        <v>5210</v>
      </c>
      <c r="ER107">
        <f>'Raw Data'!DZ107</f>
        <v>4.3</v>
      </c>
      <c r="ES107">
        <f>'Raw Data'!EA107</f>
        <v>5280</v>
      </c>
      <c r="ET107">
        <f>'Raw Data'!EB107</f>
        <v>4</v>
      </c>
      <c r="EU107">
        <f>'Raw Data'!EC107</f>
        <v>5370</v>
      </c>
      <c r="EV107">
        <f>'Raw Data'!ED107</f>
        <v>4</v>
      </c>
      <c r="EW107">
        <f>'Raw Data'!EE107</f>
        <v>9.3999999999999994E-5</v>
      </c>
    </row>
    <row r="108" spans="1:153" x14ac:dyDescent="0.3">
      <c r="A108">
        <f>'Raw Data'!A108</f>
        <v>106</v>
      </c>
      <c r="B108" t="str">
        <f>'Raw Data'!B108</f>
        <v>Point</v>
      </c>
      <c r="C108">
        <f>'Raw Data'!C108</f>
        <v>329</v>
      </c>
      <c r="D108">
        <f>'Raw Data'!D108</f>
        <v>601</v>
      </c>
      <c r="E108" t="str">
        <f>'Raw Data'!E108</f>
        <v>Point</v>
      </c>
      <c r="F108">
        <f>'Raw Data'!F108</f>
        <v>5975560</v>
      </c>
      <c r="G108" t="str">
        <f>'Raw Data'!G108</f>
        <v>Catoosa County Sheriff's Office</v>
      </c>
      <c r="H108" s="3">
        <f>'Raw Data'!H108</f>
        <v>42634</v>
      </c>
      <c r="L108">
        <f t="shared" si="14"/>
        <v>0</v>
      </c>
      <c r="M108" s="5">
        <f t="shared" si="15"/>
        <v>42634</v>
      </c>
      <c r="N108" s="5">
        <f t="shared" si="23"/>
        <v>2016</v>
      </c>
      <c r="O108" s="5" t="str" cm="1">
        <f t="array" ref="O108">_xlfn.IFS(N108&lt;=2016,"before treatment",N108=2017,"unknown",N108&gt;2017,"after treatment")</f>
        <v>before treatment</v>
      </c>
      <c r="P108" s="5">
        <f t="shared" si="16"/>
        <v>1</v>
      </c>
      <c r="Q108" s="5">
        <f t="shared" si="17"/>
        <v>0</v>
      </c>
      <c r="R108" t="str">
        <f>'Raw Data'!I108</f>
        <v>Catoosa</v>
      </c>
      <c r="S108" t="str">
        <f>'Raw Data'!J108</f>
        <v>["Ross Hollow Rd","State Route 3","State Route 3"]</v>
      </c>
      <c r="T108" t="str">
        <f>'Raw Data'!K108</f>
        <v>Sr 3</v>
      </c>
      <c r="U108" t="str">
        <f>'Raw Data'!L108</f>
        <v>(O) No Injury</v>
      </c>
      <c r="V108">
        <f>'Raw Data'!M108</f>
        <v>0</v>
      </c>
      <c r="W108">
        <f>'Raw Data'!N108</f>
        <v>0</v>
      </c>
      <c r="X108">
        <f>'Raw Data'!O108</f>
        <v>0</v>
      </c>
      <c r="Y108" t="str">
        <f>'Raw Data'!P108</f>
        <v>Not a Collision with Motor Vehicle</v>
      </c>
      <c r="Z108" t="str">
        <f>'Raw Data'!Q108</f>
        <v>Off Roadway</v>
      </c>
      <c r="AA108" t="str">
        <f>'Raw Data'!R108</f>
        <v>Motor Vehicle in Motion</v>
      </c>
      <c r="AB108" t="str">
        <f>'Raw Data'!S108</f>
        <v>Motor Vehicle in Motion</v>
      </c>
      <c r="AC108" t="str">
        <f>'Raw Data'!T108</f>
        <v>Inattentive or Other Distraction (Distracted)</v>
      </c>
      <c r="AD108">
        <f>'Raw Data'!U108</f>
        <v>1</v>
      </c>
      <c r="AE108" s="5" t="str">
        <f t="shared" si="24"/>
        <v>Yes</v>
      </c>
      <c r="AF108" t="str">
        <f>'Raw Data'!V108</f>
        <v>Straight</v>
      </c>
      <c r="AG108" s="5">
        <f t="shared" si="18"/>
        <v>0</v>
      </c>
      <c r="AH108" t="str">
        <f>'Raw Data'!W108</f>
        <v>West</v>
      </c>
      <c r="AI108" t="str">
        <f>'Raw Data'!X108</f>
        <v>Daylight</v>
      </c>
      <c r="AJ108" t="str">
        <f>'Raw Data'!Y108</f>
        <v>Dry</v>
      </c>
      <c r="AK108">
        <f>'Raw Data'!Z108</f>
        <v>89</v>
      </c>
      <c r="AL108" t="str">
        <f>'Raw Data'!AA108</f>
        <v>["Lap and Shoulder Belt Used","Lap and Shoulder Belt Used","Lap and Shoulder Belt Used"]</v>
      </c>
      <c r="AM108" s="5">
        <f t="shared" si="19"/>
        <v>0</v>
      </c>
      <c r="AN108" t="str">
        <f>'Raw Data'!AB108</f>
        <v>Passenger Car</v>
      </c>
      <c r="AO108" t="str">
        <f>'Raw Data'!AC108</f>
        <v>0471000300I</v>
      </c>
      <c r="AP108">
        <f>'Raw Data'!AD108</f>
        <v>9.3949999999999996</v>
      </c>
      <c r="AQ108">
        <f>'Raw Data'!AE108</f>
        <v>34.952776999999998</v>
      </c>
      <c r="AR108">
        <f>'Raw Data'!AF108</f>
        <v>-85.149159999999995</v>
      </c>
      <c r="AS108">
        <f>'Raw Data'!AG108</f>
        <v>22</v>
      </c>
      <c r="AT108">
        <f>'Raw Data'!AH108</f>
        <v>9</v>
      </c>
      <c r="AU108">
        <f>'Raw Data'!AI108</f>
        <v>420</v>
      </c>
      <c r="AV108" t="str">
        <f>'Raw Data'!AJ108</f>
        <v>D6_0003_00_I</v>
      </c>
      <c r="AW108">
        <f>'Raw Data'!AK108</f>
        <v>48</v>
      </c>
      <c r="AX108">
        <f>'Raw Data'!AL108</f>
        <v>51</v>
      </c>
      <c r="AY108" t="str">
        <f>'Raw Data'!AM108</f>
        <v>simple</v>
      </c>
      <c r="AZ108">
        <f>'Raw Data'!AN108</f>
        <v>1131.5999999999999</v>
      </c>
      <c r="BA108">
        <f>'Raw Data'!AO108</f>
        <v>48.6</v>
      </c>
      <c r="BB108">
        <f>'Raw Data'!AP108</f>
        <v>960.4</v>
      </c>
      <c r="BC108">
        <f>'Raw Data'!AQ108</f>
        <v>-85.149050000000003</v>
      </c>
      <c r="BD108">
        <f>'Raw Data'!AR108</f>
        <v>34.952654000000003</v>
      </c>
      <c r="BE108">
        <f>'Raw Data'!AS108</f>
        <v>-85.151612999999998</v>
      </c>
      <c r="BF108">
        <f>'Raw Data'!AT108</f>
        <v>34.954115999999999</v>
      </c>
      <c r="BG108" t="str">
        <f>'Raw Data'!AU108</f>
        <v>0471000300I</v>
      </c>
      <c r="BH108">
        <f>'Raw Data'!AV108</f>
        <v>1</v>
      </c>
      <c r="BI108">
        <f>'Raw Data'!AW108</f>
        <v>47</v>
      </c>
      <c r="BJ108">
        <f>'Raw Data'!AX108</f>
        <v>3</v>
      </c>
      <c r="BK108">
        <f>'Raw Data'!AY108</f>
        <v>0</v>
      </c>
      <c r="BL108">
        <f>'Raw Data'!AZ108</f>
        <v>55</v>
      </c>
      <c r="BM108">
        <f>'Raw Data'!BA108</f>
        <v>10.18</v>
      </c>
      <c r="BN108">
        <f>'Raw Data'!BB108</f>
        <v>9.4</v>
      </c>
      <c r="BO108">
        <f>'Raw Data'!BC108</f>
        <v>808.1</v>
      </c>
      <c r="BP108">
        <f>'Raw Data'!BD108</f>
        <v>786.7</v>
      </c>
      <c r="BQ108">
        <f>'Raw Data'!BE108</f>
        <v>774.6</v>
      </c>
      <c r="BR108">
        <f>'Raw Data'!BF108</f>
        <v>55</v>
      </c>
      <c r="BS108">
        <f>'Raw Data'!BG108</f>
        <v>57.6</v>
      </c>
      <c r="BT108">
        <f>'Raw Data'!BH108</f>
        <v>0</v>
      </c>
      <c r="BU108">
        <f>'Raw Data'!BI108</f>
        <v>44187</v>
      </c>
      <c r="BV108" t="str">
        <f>'Raw Data'!BJ108</f>
        <v>NONE</v>
      </c>
      <c r="BW108">
        <f>'Raw Data'!BK108</f>
        <v>3.0200000000000001E-3</v>
      </c>
      <c r="BX108">
        <f>'Raw Data'!BL108</f>
        <v>6509</v>
      </c>
      <c r="BY108">
        <f>'Raw Data'!BM108</f>
        <v>7390</v>
      </c>
      <c r="BZ108" t="str">
        <f>'Raw Data'!BN108</f>
        <v>0471000300I</v>
      </c>
      <c r="CA108" t="str">
        <f>'Raw Data'!BO108</f>
        <v>CATOOSA</v>
      </c>
      <c r="CB108">
        <f>'Raw Data'!BP108</f>
        <v>1</v>
      </c>
      <c r="CC108">
        <f>'Raw Data'!BQ108</f>
        <v>300</v>
      </c>
      <c r="CD108">
        <f>'Raw Data'!BR108</f>
        <v>6</v>
      </c>
      <c r="CE108">
        <f>'Raw Data'!BS108</f>
        <v>1</v>
      </c>
      <c r="CF108">
        <f>'Raw Data'!BT108</f>
        <v>2</v>
      </c>
      <c r="CG108">
        <f>'Raw Data'!BU108</f>
        <v>1</v>
      </c>
      <c r="CH108">
        <f>'Raw Data'!BV108</f>
        <v>1</v>
      </c>
      <c r="CI108">
        <f>'Raw Data'!BW108</f>
        <v>2</v>
      </c>
      <c r="CJ108">
        <f>'Raw Data'!BX108</f>
        <v>0</v>
      </c>
      <c r="CK108">
        <f>'Raw Data'!BY108</f>
        <v>4</v>
      </c>
      <c r="CL108" t="str">
        <f>'Raw Data'!BZ108</f>
        <v>N</v>
      </c>
      <c r="CM108">
        <f t="shared" si="25"/>
        <v>0</v>
      </c>
      <c r="CN108">
        <f>'Raw Data'!CA108</f>
        <v>47</v>
      </c>
      <c r="CO108">
        <f>'Raw Data'!CB108</f>
        <v>3</v>
      </c>
      <c r="CP108">
        <f>'Raw Data'!CC108</f>
        <v>0</v>
      </c>
      <c r="CQ108" t="str">
        <f>'Raw Data'!CD108</f>
        <v>Urbanized Area</v>
      </c>
      <c r="CR108" t="str">
        <f>'Raw Data'!CE108</f>
        <v>Chattanooga</v>
      </c>
      <c r="CS108">
        <f>'Raw Data'!CF108</f>
        <v>15832</v>
      </c>
      <c r="CT108">
        <f>'Raw Data'!CG108</f>
        <v>55</v>
      </c>
      <c r="CU108">
        <f>'Raw Data'!CH108</f>
        <v>5750</v>
      </c>
      <c r="CV108" t="str">
        <f>'Raw Data'!CI108</f>
        <v xml:space="preserve"> </v>
      </c>
      <c r="CW108">
        <f>'Raw Data'!CJ108</f>
        <v>0</v>
      </c>
      <c r="CX108">
        <f>'Raw Data'!CK108</f>
        <v>0.180058</v>
      </c>
      <c r="CY108">
        <f>'Raw Data'!CL108</f>
        <v>14</v>
      </c>
      <c r="CZ108" t="str">
        <f>'Raw Data'!CM108</f>
        <v>State Mainline</v>
      </c>
      <c r="DA108">
        <f>'Raw Data'!CN108</f>
        <v>5750</v>
      </c>
      <c r="DB108">
        <f>'Raw Data'!CO108</f>
        <v>61662</v>
      </c>
      <c r="DC108">
        <f>'Raw Data'!CP108</f>
        <v>9.2140000000000004</v>
      </c>
      <c r="DD108">
        <f>'Raw Data'!CQ108</f>
        <v>9.3949999999999996</v>
      </c>
      <c r="DE108">
        <f>'Raw Data'!CR108</f>
        <v>61662</v>
      </c>
      <c r="DF108">
        <f>'Raw Data'!CS108</f>
        <v>0</v>
      </c>
      <c r="DG108">
        <f>'Raw Data'!CT108</f>
        <v>950.70644100000004</v>
      </c>
      <c r="DH108">
        <f>'Raw Data'!CU108</f>
        <v>100</v>
      </c>
      <c r="DI108">
        <f>'Raw Data'!CV108</f>
        <v>6406</v>
      </c>
      <c r="DJ108">
        <f>'Raw Data'!CW108</f>
        <v>7.5459999999999998E-3</v>
      </c>
      <c r="DK108">
        <f>'Raw Data'!CX108</f>
        <v>0</v>
      </c>
      <c r="DL108">
        <f>'Raw Data'!CY108</f>
        <v>3.0200000000000001E-3</v>
      </c>
      <c r="DM108">
        <f>'Raw Data'!CZ108</f>
        <v>91</v>
      </c>
      <c r="DN108" t="str">
        <f>'Raw Data'!DA108</f>
        <v>047-0049</v>
      </c>
      <c r="DO108" t="str">
        <f>'Raw Data'!DB108</f>
        <v>4U : Urban Minor Arterial</v>
      </c>
      <c r="DP108" t="str">
        <f>'Raw Data'!DC108</f>
        <v>34.948178, -85.145607</v>
      </c>
      <c r="DQ108">
        <f>'Raw Data'!DD108</f>
        <v>-85.145606999999998</v>
      </c>
      <c r="DR108">
        <f>'Raw Data'!DE108</f>
        <v>34.948177999999999</v>
      </c>
      <c r="DS108">
        <f>'Raw Data'!DF108</f>
        <v>34.948177999999999</v>
      </c>
      <c r="DT108">
        <f>'Raw Data'!DG108</f>
        <v>-85.145606999999998</v>
      </c>
      <c r="DU108">
        <f>'Raw Data'!DH108</f>
        <v>5.6480000000000002E-3</v>
      </c>
      <c r="DV108">
        <f>'Raw Data'!DI108</f>
        <v>3.0200000000000001E-3</v>
      </c>
      <c r="DW108">
        <f>'Raw Data'!DJ108</f>
        <v>22</v>
      </c>
      <c r="DX108" s="11">
        <f t="shared" si="26"/>
        <v>5963.333333333333</v>
      </c>
      <c r="DY108" s="5">
        <f t="shared" si="27"/>
        <v>5440</v>
      </c>
      <c r="DZ108" s="5">
        <f t="shared" si="20"/>
        <v>523.33333333333303</v>
      </c>
      <c r="EA108" s="5">
        <f t="shared" si="21"/>
        <v>9.6200980392156812E-2</v>
      </c>
      <c r="EB108" s="5">
        <f t="shared" si="22"/>
        <v>5701.6666666666661</v>
      </c>
      <c r="EC108">
        <f>'Raw Data'!DK108</f>
        <v>5670</v>
      </c>
      <c r="ED108">
        <f>'Raw Data'!DL108</f>
        <v>5.8</v>
      </c>
      <c r="EE108">
        <f>'Raw Data'!DM108</f>
        <v>6270</v>
      </c>
      <c r="EF108">
        <f>'Raw Data'!DN108</f>
        <v>5.8</v>
      </c>
      <c r="EG108">
        <f>'Raw Data'!DO108</f>
        <v>5950</v>
      </c>
      <c r="EH108">
        <f>'Raw Data'!DP108</f>
        <v>3.9</v>
      </c>
      <c r="EI108">
        <f>'Raw Data'!DQ108</f>
        <v>6000</v>
      </c>
      <c r="EJ108">
        <f>'Raw Data'!DR108</f>
        <v>4</v>
      </c>
      <c r="EK108">
        <f>'Raw Data'!DS108</f>
        <v>5750</v>
      </c>
      <c r="EL108">
        <f>'Raw Data'!DT108</f>
        <v>4.3</v>
      </c>
      <c r="EM108">
        <f>'Raw Data'!DU108</f>
        <v>5590</v>
      </c>
      <c r="EN108">
        <f>'Raw Data'!DV108</f>
        <v>4.3</v>
      </c>
      <c r="EO108">
        <f>'Raw Data'!DW108</f>
        <v>5210</v>
      </c>
      <c r="EP108">
        <f>'Raw Data'!DX108</f>
        <v>4.3</v>
      </c>
      <c r="EQ108">
        <f>'Raw Data'!DY108</f>
        <v>5210</v>
      </c>
      <c r="ER108">
        <f>'Raw Data'!DZ108</f>
        <v>4.3</v>
      </c>
      <c r="ES108">
        <f>'Raw Data'!EA108</f>
        <v>5280</v>
      </c>
      <c r="ET108">
        <f>'Raw Data'!EB108</f>
        <v>4</v>
      </c>
      <c r="EU108">
        <f>'Raw Data'!EC108</f>
        <v>5370</v>
      </c>
      <c r="EV108">
        <f>'Raw Data'!ED108</f>
        <v>4</v>
      </c>
      <c r="EW108">
        <f>'Raw Data'!EE108</f>
        <v>0</v>
      </c>
    </row>
    <row r="109" spans="1:153" x14ac:dyDescent="0.3">
      <c r="A109">
        <f>'Raw Data'!A109</f>
        <v>107</v>
      </c>
      <c r="B109" t="str">
        <f>'Raw Data'!B109</f>
        <v>Point</v>
      </c>
      <c r="C109">
        <f>'Raw Data'!C109</f>
        <v>335</v>
      </c>
      <c r="D109">
        <f>'Raw Data'!D109</f>
        <v>770</v>
      </c>
      <c r="E109" t="str">
        <f>'Raw Data'!E109</f>
        <v>Point</v>
      </c>
      <c r="F109">
        <f>'Raw Data'!F109</f>
        <v>4853715</v>
      </c>
      <c r="G109" t="str">
        <f>'Raw Data'!G109</f>
        <v>Gsp Post 00</v>
      </c>
      <c r="H109" s="3">
        <f>'Raw Data'!H109</f>
        <v>41775</v>
      </c>
      <c r="L109">
        <f t="shared" si="14"/>
        <v>0</v>
      </c>
      <c r="M109" s="5">
        <f t="shared" si="15"/>
        <v>41775</v>
      </c>
      <c r="N109" s="5">
        <f t="shared" si="23"/>
        <v>2014</v>
      </c>
      <c r="O109" s="5" t="str" cm="1">
        <f t="array" ref="O109">_xlfn.IFS(N109&lt;=2016,"before treatment",N109=2017,"unknown",N109&gt;2017,"after treatment")</f>
        <v>before treatment</v>
      </c>
      <c r="P109" s="5">
        <f t="shared" si="16"/>
        <v>1</v>
      </c>
      <c r="Q109" s="5">
        <f t="shared" si="17"/>
        <v>0</v>
      </c>
      <c r="R109" t="str">
        <f>'Raw Data'!I109</f>
        <v>Catoosa</v>
      </c>
      <c r="S109" t="str">
        <f>'Raw Data'!J109</f>
        <v>["Ross Hollow Rd","State Route 3","State Route 3"]</v>
      </c>
      <c r="T109" t="str">
        <f>'Raw Data'!K109</f>
        <v>Ross Hollow Rd</v>
      </c>
      <c r="U109" t="str">
        <f>'Raw Data'!L109</f>
        <v>(C) Possible Injury / Complaint</v>
      </c>
      <c r="V109">
        <f>'Raw Data'!M109</f>
        <v>0</v>
      </c>
      <c r="W109">
        <f>'Raw Data'!N109</f>
        <v>0</v>
      </c>
      <c r="X109">
        <f>'Raw Data'!O109</f>
        <v>0</v>
      </c>
      <c r="Y109" t="str">
        <f>'Raw Data'!P109</f>
        <v>Head On</v>
      </c>
      <c r="Z109" t="str">
        <f>'Raw Data'!Q109</f>
        <v>On Roadway - Roadway Intersection</v>
      </c>
      <c r="AA109" t="str">
        <f>'Raw Data'!R109</f>
        <v>["Motor Vehicle in Motion","Motor Vehicle in Motion"]</v>
      </c>
      <c r="AB109" t="str">
        <f>'Raw Data'!S109</f>
        <v>["Motor Vehicle in Motion","Motor Vehicle in Motion"]</v>
      </c>
      <c r="AC109" t="str">
        <f>'Raw Data'!T109</f>
        <v>["Failure to Yield","No Contributing Factors"]</v>
      </c>
      <c r="AD109">
        <f>'Raw Data'!U109</f>
        <v>2</v>
      </c>
      <c r="AE109" s="5" t="str">
        <f t="shared" si="24"/>
        <v>No</v>
      </c>
      <c r="AF109" t="str">
        <f>'Raw Data'!V109</f>
        <v>["Straight","Turning Right"]</v>
      </c>
      <c r="AG109" s="5">
        <f t="shared" si="18"/>
        <v>1</v>
      </c>
      <c r="AH109" t="str">
        <f>'Raw Data'!W109</f>
        <v>["North","South"]</v>
      </c>
      <c r="AI109" t="str">
        <f>'Raw Data'!X109</f>
        <v>Dark-Not Lighted</v>
      </c>
      <c r="AJ109" t="str">
        <f>'Raw Data'!Y109</f>
        <v>Dry</v>
      </c>
      <c r="AK109">
        <f>'Raw Data'!Z109</f>
        <v>0</v>
      </c>
      <c r="AL109" t="str">
        <f>'Raw Data'!AA109</f>
        <v>["Lap and Shoulder Belt Used","Lap and Shoulder Belt Used","Lap and Shoulder Belt Used","Lap and Shoulder Belt Used","Lap and Shoulder Belt Used"]</v>
      </c>
      <c r="AM109" s="5">
        <f t="shared" si="19"/>
        <v>0</v>
      </c>
      <c r="AN109" t="str">
        <f>'Raw Data'!AB109</f>
        <v>["Passenger Car","Passenger Car"]</v>
      </c>
      <c r="AO109" t="str">
        <f>'Raw Data'!AC109</f>
        <v>0471000300I</v>
      </c>
      <c r="AP109">
        <f>'Raw Data'!AD109</f>
        <v>9.3949999999999996</v>
      </c>
      <c r="AQ109">
        <f>'Raw Data'!AE109</f>
        <v>34.952779</v>
      </c>
      <c r="AR109">
        <f>'Raw Data'!AF109</f>
        <v>-85.149162000000004</v>
      </c>
      <c r="AS109">
        <f>'Raw Data'!AG109</f>
        <v>22</v>
      </c>
      <c r="AT109">
        <f>'Raw Data'!AH109</f>
        <v>9</v>
      </c>
      <c r="AU109">
        <f>'Raw Data'!AI109</f>
        <v>420</v>
      </c>
      <c r="AV109" t="str">
        <f>'Raw Data'!AJ109</f>
        <v>D6_0003_00_I</v>
      </c>
      <c r="AW109">
        <f>'Raw Data'!AK109</f>
        <v>48</v>
      </c>
      <c r="AX109">
        <f>'Raw Data'!AL109</f>
        <v>51</v>
      </c>
      <c r="AY109" t="str">
        <f>'Raw Data'!AM109</f>
        <v>simple</v>
      </c>
      <c r="AZ109">
        <f>'Raw Data'!AN109</f>
        <v>1131.5999999999999</v>
      </c>
      <c r="BA109">
        <f>'Raw Data'!AO109</f>
        <v>48.6</v>
      </c>
      <c r="BB109">
        <f>'Raw Data'!AP109</f>
        <v>960.4</v>
      </c>
      <c r="BC109">
        <f>'Raw Data'!AQ109</f>
        <v>-85.149050000000003</v>
      </c>
      <c r="BD109">
        <f>'Raw Data'!AR109</f>
        <v>34.952654000000003</v>
      </c>
      <c r="BE109">
        <f>'Raw Data'!AS109</f>
        <v>-85.151612999999998</v>
      </c>
      <c r="BF109">
        <f>'Raw Data'!AT109</f>
        <v>34.954115999999999</v>
      </c>
      <c r="BG109" t="str">
        <f>'Raw Data'!AU109</f>
        <v>0471000300I</v>
      </c>
      <c r="BH109">
        <f>'Raw Data'!AV109</f>
        <v>1</v>
      </c>
      <c r="BI109">
        <f>'Raw Data'!AW109</f>
        <v>47</v>
      </c>
      <c r="BJ109">
        <f>'Raw Data'!AX109</f>
        <v>3</v>
      </c>
      <c r="BK109">
        <f>'Raw Data'!AY109</f>
        <v>0</v>
      </c>
      <c r="BL109">
        <f>'Raw Data'!AZ109</f>
        <v>55</v>
      </c>
      <c r="BM109">
        <f>'Raw Data'!BA109</f>
        <v>10.18</v>
      </c>
      <c r="BN109">
        <f>'Raw Data'!BB109</f>
        <v>9.4</v>
      </c>
      <c r="BO109">
        <f>'Raw Data'!BC109</f>
        <v>808.1</v>
      </c>
      <c r="BP109">
        <f>'Raw Data'!BD109</f>
        <v>786.7</v>
      </c>
      <c r="BQ109">
        <f>'Raw Data'!BE109</f>
        <v>774.6</v>
      </c>
      <c r="BR109">
        <f>'Raw Data'!BF109</f>
        <v>55</v>
      </c>
      <c r="BS109">
        <f>'Raw Data'!BG109</f>
        <v>57.6</v>
      </c>
      <c r="BT109">
        <f>'Raw Data'!BH109</f>
        <v>0</v>
      </c>
      <c r="BU109">
        <f>'Raw Data'!BI109</f>
        <v>44187</v>
      </c>
      <c r="BV109" t="str">
        <f>'Raw Data'!BJ109</f>
        <v>NONE</v>
      </c>
      <c r="BW109">
        <f>'Raw Data'!BK109</f>
        <v>3.0200000000000001E-3</v>
      </c>
      <c r="BX109">
        <f>'Raw Data'!BL109</f>
        <v>6509</v>
      </c>
      <c r="BY109">
        <f>'Raw Data'!BM109</f>
        <v>7390</v>
      </c>
      <c r="BZ109" t="str">
        <f>'Raw Data'!BN109</f>
        <v>0471000300I</v>
      </c>
      <c r="CA109" t="str">
        <f>'Raw Data'!BO109</f>
        <v>CATOOSA</v>
      </c>
      <c r="CB109">
        <f>'Raw Data'!BP109</f>
        <v>1</v>
      </c>
      <c r="CC109">
        <f>'Raw Data'!BQ109</f>
        <v>300</v>
      </c>
      <c r="CD109">
        <f>'Raw Data'!BR109</f>
        <v>6</v>
      </c>
      <c r="CE109">
        <f>'Raw Data'!BS109</f>
        <v>1</v>
      </c>
      <c r="CF109">
        <f>'Raw Data'!BT109</f>
        <v>2</v>
      </c>
      <c r="CG109">
        <f>'Raw Data'!BU109</f>
        <v>1</v>
      </c>
      <c r="CH109">
        <f>'Raw Data'!BV109</f>
        <v>1</v>
      </c>
      <c r="CI109">
        <f>'Raw Data'!BW109</f>
        <v>2</v>
      </c>
      <c r="CJ109">
        <f>'Raw Data'!BX109</f>
        <v>0</v>
      </c>
      <c r="CK109">
        <f>'Raw Data'!BY109</f>
        <v>4</v>
      </c>
      <c r="CL109" t="str">
        <f>'Raw Data'!BZ109</f>
        <v>N</v>
      </c>
      <c r="CM109">
        <f t="shared" si="25"/>
        <v>0</v>
      </c>
      <c r="CN109">
        <f>'Raw Data'!CA109</f>
        <v>47</v>
      </c>
      <c r="CO109">
        <f>'Raw Data'!CB109</f>
        <v>3</v>
      </c>
      <c r="CP109">
        <f>'Raw Data'!CC109</f>
        <v>0</v>
      </c>
      <c r="CQ109" t="str">
        <f>'Raw Data'!CD109</f>
        <v>Urbanized Area</v>
      </c>
      <c r="CR109" t="str">
        <f>'Raw Data'!CE109</f>
        <v>Chattanooga</v>
      </c>
      <c r="CS109">
        <f>'Raw Data'!CF109</f>
        <v>15832</v>
      </c>
      <c r="CT109">
        <f>'Raw Data'!CG109</f>
        <v>55</v>
      </c>
      <c r="CU109">
        <f>'Raw Data'!CH109</f>
        <v>5750</v>
      </c>
      <c r="CV109" t="str">
        <f>'Raw Data'!CI109</f>
        <v xml:space="preserve"> </v>
      </c>
      <c r="CW109">
        <f>'Raw Data'!CJ109</f>
        <v>0</v>
      </c>
      <c r="CX109">
        <f>'Raw Data'!CK109</f>
        <v>0.180058</v>
      </c>
      <c r="CY109">
        <f>'Raw Data'!CL109</f>
        <v>14</v>
      </c>
      <c r="CZ109" t="str">
        <f>'Raw Data'!CM109</f>
        <v>State Mainline</v>
      </c>
      <c r="DA109">
        <f>'Raw Data'!CN109</f>
        <v>5750</v>
      </c>
      <c r="DB109">
        <f>'Raw Data'!CO109</f>
        <v>61662</v>
      </c>
      <c r="DC109">
        <f>'Raw Data'!CP109</f>
        <v>9.2140000000000004</v>
      </c>
      <c r="DD109">
        <f>'Raw Data'!CQ109</f>
        <v>9.3949999999999996</v>
      </c>
      <c r="DE109">
        <f>'Raw Data'!CR109</f>
        <v>61662</v>
      </c>
      <c r="DF109">
        <f>'Raw Data'!CS109</f>
        <v>0</v>
      </c>
      <c r="DG109">
        <f>'Raw Data'!CT109</f>
        <v>950.70644100000004</v>
      </c>
      <c r="DH109">
        <f>'Raw Data'!CU109</f>
        <v>100</v>
      </c>
      <c r="DI109">
        <f>'Raw Data'!CV109</f>
        <v>6406</v>
      </c>
      <c r="DJ109">
        <f>'Raw Data'!CW109</f>
        <v>7.5459999999999998E-3</v>
      </c>
      <c r="DK109">
        <f>'Raw Data'!CX109</f>
        <v>0</v>
      </c>
      <c r="DL109">
        <f>'Raw Data'!CY109</f>
        <v>3.0200000000000001E-3</v>
      </c>
      <c r="DM109">
        <f>'Raw Data'!CZ109</f>
        <v>91</v>
      </c>
      <c r="DN109" t="str">
        <f>'Raw Data'!DA109</f>
        <v>047-0049</v>
      </c>
      <c r="DO109" t="str">
        <f>'Raw Data'!DB109</f>
        <v>4U : Urban Minor Arterial</v>
      </c>
      <c r="DP109" t="str">
        <f>'Raw Data'!DC109</f>
        <v>34.948178, -85.145607</v>
      </c>
      <c r="DQ109">
        <f>'Raw Data'!DD109</f>
        <v>-85.145606999999998</v>
      </c>
      <c r="DR109">
        <f>'Raw Data'!DE109</f>
        <v>34.948177999999999</v>
      </c>
      <c r="DS109">
        <f>'Raw Data'!DF109</f>
        <v>34.948177999999999</v>
      </c>
      <c r="DT109">
        <f>'Raw Data'!DG109</f>
        <v>-85.145606999999998</v>
      </c>
      <c r="DU109">
        <f>'Raw Data'!DH109</f>
        <v>5.6480000000000002E-3</v>
      </c>
      <c r="DV109">
        <f>'Raw Data'!DI109</f>
        <v>3.0200000000000001E-3</v>
      </c>
      <c r="DW109">
        <f>'Raw Data'!DJ109</f>
        <v>22</v>
      </c>
      <c r="DX109" s="11">
        <f t="shared" si="26"/>
        <v>5963.333333333333</v>
      </c>
      <c r="DY109" s="5">
        <f t="shared" si="27"/>
        <v>5440</v>
      </c>
      <c r="DZ109" s="5">
        <f t="shared" si="20"/>
        <v>523.33333333333303</v>
      </c>
      <c r="EA109" s="5">
        <f t="shared" si="21"/>
        <v>9.6200980392156812E-2</v>
      </c>
      <c r="EB109" s="5">
        <f t="shared" si="22"/>
        <v>5701.6666666666661</v>
      </c>
      <c r="EC109">
        <f>'Raw Data'!DK109</f>
        <v>5670</v>
      </c>
      <c r="ED109">
        <f>'Raw Data'!DL109</f>
        <v>5.8</v>
      </c>
      <c r="EE109">
        <f>'Raw Data'!DM109</f>
        <v>6270</v>
      </c>
      <c r="EF109">
        <f>'Raw Data'!DN109</f>
        <v>5.8</v>
      </c>
      <c r="EG109">
        <f>'Raw Data'!DO109</f>
        <v>5950</v>
      </c>
      <c r="EH109">
        <f>'Raw Data'!DP109</f>
        <v>3.9</v>
      </c>
      <c r="EI109">
        <f>'Raw Data'!DQ109</f>
        <v>6000</v>
      </c>
      <c r="EJ109">
        <f>'Raw Data'!DR109</f>
        <v>4</v>
      </c>
      <c r="EK109">
        <f>'Raw Data'!DS109</f>
        <v>5750</v>
      </c>
      <c r="EL109">
        <f>'Raw Data'!DT109</f>
        <v>4.3</v>
      </c>
      <c r="EM109">
        <f>'Raw Data'!DU109</f>
        <v>5590</v>
      </c>
      <c r="EN109">
        <f>'Raw Data'!DV109</f>
        <v>4.3</v>
      </c>
      <c r="EO109">
        <f>'Raw Data'!DW109</f>
        <v>5210</v>
      </c>
      <c r="EP109">
        <f>'Raw Data'!DX109</f>
        <v>4.3</v>
      </c>
      <c r="EQ109">
        <f>'Raw Data'!DY109</f>
        <v>5210</v>
      </c>
      <c r="ER109">
        <f>'Raw Data'!DZ109</f>
        <v>4.3</v>
      </c>
      <c r="ES109">
        <f>'Raw Data'!EA109</f>
        <v>5280</v>
      </c>
      <c r="ET109">
        <f>'Raw Data'!EB109</f>
        <v>4</v>
      </c>
      <c r="EU109">
        <f>'Raw Data'!EC109</f>
        <v>5370</v>
      </c>
      <c r="EV109">
        <f>'Raw Data'!ED109</f>
        <v>4</v>
      </c>
      <c r="EW109">
        <f>'Raw Data'!EE109</f>
        <v>0</v>
      </c>
    </row>
    <row r="110" spans="1:153" x14ac:dyDescent="0.3">
      <c r="A110">
        <f>'Raw Data'!A110</f>
        <v>108</v>
      </c>
      <c r="B110" t="str">
        <f>'Raw Data'!B110</f>
        <v>Point</v>
      </c>
      <c r="C110">
        <f>'Raw Data'!C110</f>
        <v>351</v>
      </c>
      <c r="D110">
        <f>'Raw Data'!D110</f>
        <v>739</v>
      </c>
      <c r="E110" t="str">
        <f>'Raw Data'!E110</f>
        <v>Point</v>
      </c>
      <c r="F110">
        <f>'Raw Data'!F110</f>
        <v>5143569</v>
      </c>
      <c r="G110" t="str">
        <f>'Raw Data'!G110</f>
        <v>Catoosa County Sheriff's Office</v>
      </c>
      <c r="H110" s="3">
        <f>'Raw Data'!H110</f>
        <v>41979</v>
      </c>
      <c r="L110">
        <f t="shared" si="14"/>
        <v>0</v>
      </c>
      <c r="M110" s="5">
        <f t="shared" si="15"/>
        <v>41979</v>
      </c>
      <c r="N110" s="5">
        <f t="shared" si="23"/>
        <v>2014</v>
      </c>
      <c r="O110" s="5" t="str" cm="1">
        <f t="array" ref="O110">_xlfn.IFS(N110&lt;=2016,"before treatment",N110=2017,"unknown",N110&gt;2017,"after treatment")</f>
        <v>before treatment</v>
      </c>
      <c r="P110" s="5">
        <f t="shared" si="16"/>
        <v>1</v>
      </c>
      <c r="Q110" s="5">
        <f t="shared" si="17"/>
        <v>0</v>
      </c>
      <c r="R110" t="str">
        <f>'Raw Data'!I110</f>
        <v>Catoosa</v>
      </c>
      <c r="S110" t="str">
        <f>'Raw Data'!J110</f>
        <v>["Ross Hollow Rd","State Route 3","State Route 3"]</v>
      </c>
      <c r="T110" t="str">
        <f>'Raw Data'!K110</f>
        <v>Ross Hollow Rd</v>
      </c>
      <c r="U110" t="str">
        <f>'Raw Data'!L110</f>
        <v>(O) No Injury</v>
      </c>
      <c r="V110">
        <f>'Raw Data'!M110</f>
        <v>0</v>
      </c>
      <c r="W110">
        <f>'Raw Data'!N110</f>
        <v>0</v>
      </c>
      <c r="X110">
        <f>'Raw Data'!O110</f>
        <v>0</v>
      </c>
      <c r="Y110" t="str">
        <f>'Raw Data'!P110</f>
        <v>Rear End</v>
      </c>
      <c r="Z110" t="str">
        <f>'Raw Data'!Q110</f>
        <v>On Roadway - Roadway Intersection</v>
      </c>
      <c r="AA110" t="str">
        <f>'Raw Data'!R110</f>
        <v>["Motor Vehicle in Motion","Motor Vehicle in Motion"]</v>
      </c>
      <c r="AB110" t="str">
        <f>'Raw Data'!S110</f>
        <v>["Motor Vehicle in Motion","Motor Vehicle in Motion"]</v>
      </c>
      <c r="AC110" t="str">
        <f>'Raw Data'!T110</f>
        <v>["No Contributing Factors","Too Fast for Conditions"]</v>
      </c>
      <c r="AD110">
        <f>'Raw Data'!U110</f>
        <v>2</v>
      </c>
      <c r="AE110" s="5" t="str">
        <f t="shared" si="24"/>
        <v>No</v>
      </c>
      <c r="AF110" t="str">
        <f>'Raw Data'!V110</f>
        <v>["Negotiating a Curve","Negotiating a Curve"]</v>
      </c>
      <c r="AG110" s="5">
        <f t="shared" si="18"/>
        <v>0</v>
      </c>
      <c r="AH110" t="str">
        <f>'Raw Data'!W110</f>
        <v>["North","South"]</v>
      </c>
      <c r="AI110" t="str">
        <f>'Raw Data'!X110</f>
        <v>Dark-Not Lighted</v>
      </c>
      <c r="AJ110" t="str">
        <f>'Raw Data'!Y110</f>
        <v>Dry</v>
      </c>
      <c r="AK110">
        <f>'Raw Data'!Z110</f>
        <v>0</v>
      </c>
      <c r="AL110" t="str">
        <f>'Raw Data'!AA110</f>
        <v>["Lap and Shoulder Belt Used","Lap and Shoulder Belt Used"]</v>
      </c>
      <c r="AM110" s="5">
        <f t="shared" si="19"/>
        <v>0</v>
      </c>
      <c r="AN110" t="str">
        <f>'Raw Data'!AB110</f>
        <v>["Passenger Car","Sports Utility Vehicle (SUV)"]</v>
      </c>
      <c r="AO110" t="str">
        <f>'Raw Data'!AC110</f>
        <v>0471000300I</v>
      </c>
      <c r="AP110">
        <f>'Raw Data'!AD110</f>
        <v>9.3949999999999996</v>
      </c>
      <c r="AQ110">
        <f>'Raw Data'!AE110</f>
        <v>34.952776999999998</v>
      </c>
      <c r="AR110">
        <f>'Raw Data'!AF110</f>
        <v>-85.149159999999995</v>
      </c>
      <c r="AS110">
        <f>'Raw Data'!AG110</f>
        <v>22</v>
      </c>
      <c r="AT110">
        <f>'Raw Data'!AH110</f>
        <v>9</v>
      </c>
      <c r="AU110">
        <f>'Raw Data'!AI110</f>
        <v>420</v>
      </c>
      <c r="AV110" t="str">
        <f>'Raw Data'!AJ110</f>
        <v>D6_0003_00_I</v>
      </c>
      <c r="AW110">
        <f>'Raw Data'!AK110</f>
        <v>48</v>
      </c>
      <c r="AX110">
        <f>'Raw Data'!AL110</f>
        <v>51</v>
      </c>
      <c r="AY110" t="str">
        <f>'Raw Data'!AM110</f>
        <v>simple</v>
      </c>
      <c r="AZ110">
        <f>'Raw Data'!AN110</f>
        <v>1131.5999999999999</v>
      </c>
      <c r="BA110">
        <f>'Raw Data'!AO110</f>
        <v>48.6</v>
      </c>
      <c r="BB110">
        <f>'Raw Data'!AP110</f>
        <v>960.4</v>
      </c>
      <c r="BC110">
        <f>'Raw Data'!AQ110</f>
        <v>-85.149050000000003</v>
      </c>
      <c r="BD110">
        <f>'Raw Data'!AR110</f>
        <v>34.952654000000003</v>
      </c>
      <c r="BE110">
        <f>'Raw Data'!AS110</f>
        <v>-85.151612999999998</v>
      </c>
      <c r="BF110">
        <f>'Raw Data'!AT110</f>
        <v>34.954115999999999</v>
      </c>
      <c r="BG110" t="str">
        <f>'Raw Data'!AU110</f>
        <v>0471000300I</v>
      </c>
      <c r="BH110">
        <f>'Raw Data'!AV110</f>
        <v>1</v>
      </c>
      <c r="BI110">
        <f>'Raw Data'!AW110</f>
        <v>47</v>
      </c>
      <c r="BJ110">
        <f>'Raw Data'!AX110</f>
        <v>3</v>
      </c>
      <c r="BK110">
        <f>'Raw Data'!AY110</f>
        <v>0</v>
      </c>
      <c r="BL110">
        <f>'Raw Data'!AZ110</f>
        <v>55</v>
      </c>
      <c r="BM110">
        <f>'Raw Data'!BA110</f>
        <v>10.18</v>
      </c>
      <c r="BN110">
        <f>'Raw Data'!BB110</f>
        <v>9.4</v>
      </c>
      <c r="BO110">
        <f>'Raw Data'!BC110</f>
        <v>808.1</v>
      </c>
      <c r="BP110">
        <f>'Raw Data'!BD110</f>
        <v>786.7</v>
      </c>
      <c r="BQ110">
        <f>'Raw Data'!BE110</f>
        <v>774.6</v>
      </c>
      <c r="BR110">
        <f>'Raw Data'!BF110</f>
        <v>55</v>
      </c>
      <c r="BS110">
        <f>'Raw Data'!BG110</f>
        <v>57.6</v>
      </c>
      <c r="BT110">
        <f>'Raw Data'!BH110</f>
        <v>0</v>
      </c>
      <c r="BU110">
        <f>'Raw Data'!BI110</f>
        <v>44187</v>
      </c>
      <c r="BV110" t="str">
        <f>'Raw Data'!BJ110</f>
        <v>NONE</v>
      </c>
      <c r="BW110">
        <f>'Raw Data'!BK110</f>
        <v>3.0200000000000001E-3</v>
      </c>
      <c r="BX110">
        <f>'Raw Data'!BL110</f>
        <v>6509</v>
      </c>
      <c r="BY110">
        <f>'Raw Data'!BM110</f>
        <v>7390</v>
      </c>
      <c r="BZ110" t="str">
        <f>'Raw Data'!BN110</f>
        <v>0471000300I</v>
      </c>
      <c r="CA110" t="str">
        <f>'Raw Data'!BO110</f>
        <v>CATOOSA</v>
      </c>
      <c r="CB110">
        <f>'Raw Data'!BP110</f>
        <v>1</v>
      </c>
      <c r="CC110">
        <f>'Raw Data'!BQ110</f>
        <v>300</v>
      </c>
      <c r="CD110">
        <f>'Raw Data'!BR110</f>
        <v>6</v>
      </c>
      <c r="CE110">
        <f>'Raw Data'!BS110</f>
        <v>1</v>
      </c>
      <c r="CF110">
        <f>'Raw Data'!BT110</f>
        <v>2</v>
      </c>
      <c r="CG110">
        <f>'Raw Data'!BU110</f>
        <v>1</v>
      </c>
      <c r="CH110">
        <f>'Raw Data'!BV110</f>
        <v>1</v>
      </c>
      <c r="CI110">
        <f>'Raw Data'!BW110</f>
        <v>2</v>
      </c>
      <c r="CJ110">
        <f>'Raw Data'!BX110</f>
        <v>0</v>
      </c>
      <c r="CK110">
        <f>'Raw Data'!BY110</f>
        <v>4</v>
      </c>
      <c r="CL110" t="str">
        <f>'Raw Data'!BZ110</f>
        <v>N</v>
      </c>
      <c r="CM110">
        <f t="shared" si="25"/>
        <v>0</v>
      </c>
      <c r="CN110">
        <f>'Raw Data'!CA110</f>
        <v>47</v>
      </c>
      <c r="CO110">
        <f>'Raw Data'!CB110</f>
        <v>3</v>
      </c>
      <c r="CP110">
        <f>'Raw Data'!CC110</f>
        <v>0</v>
      </c>
      <c r="CQ110" t="str">
        <f>'Raw Data'!CD110</f>
        <v>Urbanized Area</v>
      </c>
      <c r="CR110" t="str">
        <f>'Raw Data'!CE110</f>
        <v>Chattanooga</v>
      </c>
      <c r="CS110">
        <f>'Raw Data'!CF110</f>
        <v>15832</v>
      </c>
      <c r="CT110">
        <f>'Raw Data'!CG110</f>
        <v>55</v>
      </c>
      <c r="CU110">
        <f>'Raw Data'!CH110</f>
        <v>5750</v>
      </c>
      <c r="CV110" t="str">
        <f>'Raw Data'!CI110</f>
        <v xml:space="preserve"> </v>
      </c>
      <c r="CW110">
        <f>'Raw Data'!CJ110</f>
        <v>0</v>
      </c>
      <c r="CX110">
        <f>'Raw Data'!CK110</f>
        <v>0.180058</v>
      </c>
      <c r="CY110">
        <f>'Raw Data'!CL110</f>
        <v>14</v>
      </c>
      <c r="CZ110" t="str">
        <f>'Raw Data'!CM110</f>
        <v>State Mainline</v>
      </c>
      <c r="DA110">
        <f>'Raw Data'!CN110</f>
        <v>5750</v>
      </c>
      <c r="DB110">
        <f>'Raw Data'!CO110</f>
        <v>61662</v>
      </c>
      <c r="DC110">
        <f>'Raw Data'!CP110</f>
        <v>9.2140000000000004</v>
      </c>
      <c r="DD110">
        <f>'Raw Data'!CQ110</f>
        <v>9.3949999999999996</v>
      </c>
      <c r="DE110">
        <f>'Raw Data'!CR110</f>
        <v>61662</v>
      </c>
      <c r="DF110">
        <f>'Raw Data'!CS110</f>
        <v>0</v>
      </c>
      <c r="DG110">
        <f>'Raw Data'!CT110</f>
        <v>950.70644100000004</v>
      </c>
      <c r="DH110">
        <f>'Raw Data'!CU110</f>
        <v>100</v>
      </c>
      <c r="DI110">
        <f>'Raw Data'!CV110</f>
        <v>6406</v>
      </c>
      <c r="DJ110">
        <f>'Raw Data'!CW110</f>
        <v>7.5459999999999998E-3</v>
      </c>
      <c r="DK110">
        <f>'Raw Data'!CX110</f>
        <v>0</v>
      </c>
      <c r="DL110">
        <f>'Raw Data'!CY110</f>
        <v>3.0200000000000001E-3</v>
      </c>
      <c r="DM110">
        <f>'Raw Data'!CZ110</f>
        <v>91</v>
      </c>
      <c r="DN110" t="str">
        <f>'Raw Data'!DA110</f>
        <v>047-0049</v>
      </c>
      <c r="DO110" t="str">
        <f>'Raw Data'!DB110</f>
        <v>4U : Urban Minor Arterial</v>
      </c>
      <c r="DP110" t="str">
        <f>'Raw Data'!DC110</f>
        <v>34.948178, -85.145607</v>
      </c>
      <c r="DQ110">
        <f>'Raw Data'!DD110</f>
        <v>-85.145606999999998</v>
      </c>
      <c r="DR110">
        <f>'Raw Data'!DE110</f>
        <v>34.948177999999999</v>
      </c>
      <c r="DS110">
        <f>'Raw Data'!DF110</f>
        <v>34.948177999999999</v>
      </c>
      <c r="DT110">
        <f>'Raw Data'!DG110</f>
        <v>-85.145606999999998</v>
      </c>
      <c r="DU110">
        <f>'Raw Data'!DH110</f>
        <v>5.6480000000000002E-3</v>
      </c>
      <c r="DV110">
        <f>'Raw Data'!DI110</f>
        <v>3.0200000000000001E-3</v>
      </c>
      <c r="DW110">
        <f>'Raw Data'!DJ110</f>
        <v>22</v>
      </c>
      <c r="DX110" s="11">
        <f t="shared" si="26"/>
        <v>5963.333333333333</v>
      </c>
      <c r="DY110" s="5">
        <f t="shared" si="27"/>
        <v>5440</v>
      </c>
      <c r="DZ110" s="5">
        <f t="shared" si="20"/>
        <v>523.33333333333303</v>
      </c>
      <c r="EA110" s="5">
        <f t="shared" si="21"/>
        <v>9.6200980392156812E-2</v>
      </c>
      <c r="EB110" s="5">
        <f t="shared" si="22"/>
        <v>5701.6666666666661</v>
      </c>
      <c r="EC110">
        <f>'Raw Data'!DK110</f>
        <v>5670</v>
      </c>
      <c r="ED110">
        <f>'Raw Data'!DL110</f>
        <v>5.8</v>
      </c>
      <c r="EE110">
        <f>'Raw Data'!DM110</f>
        <v>6270</v>
      </c>
      <c r="EF110">
        <f>'Raw Data'!DN110</f>
        <v>5.8</v>
      </c>
      <c r="EG110">
        <f>'Raw Data'!DO110</f>
        <v>5950</v>
      </c>
      <c r="EH110">
        <f>'Raw Data'!DP110</f>
        <v>3.9</v>
      </c>
      <c r="EI110">
        <f>'Raw Data'!DQ110</f>
        <v>6000</v>
      </c>
      <c r="EJ110">
        <f>'Raw Data'!DR110</f>
        <v>4</v>
      </c>
      <c r="EK110">
        <f>'Raw Data'!DS110</f>
        <v>5750</v>
      </c>
      <c r="EL110">
        <f>'Raw Data'!DT110</f>
        <v>4.3</v>
      </c>
      <c r="EM110">
        <f>'Raw Data'!DU110</f>
        <v>5590</v>
      </c>
      <c r="EN110">
        <f>'Raw Data'!DV110</f>
        <v>4.3</v>
      </c>
      <c r="EO110">
        <f>'Raw Data'!DW110</f>
        <v>5210</v>
      </c>
      <c r="EP110">
        <f>'Raw Data'!DX110</f>
        <v>4.3</v>
      </c>
      <c r="EQ110">
        <f>'Raw Data'!DY110</f>
        <v>5210</v>
      </c>
      <c r="ER110">
        <f>'Raw Data'!DZ110</f>
        <v>4.3</v>
      </c>
      <c r="ES110">
        <f>'Raw Data'!EA110</f>
        <v>5280</v>
      </c>
      <c r="ET110">
        <f>'Raw Data'!EB110</f>
        <v>4</v>
      </c>
      <c r="EU110">
        <f>'Raw Data'!EC110</f>
        <v>5370</v>
      </c>
      <c r="EV110">
        <f>'Raw Data'!ED110</f>
        <v>4</v>
      </c>
      <c r="EW110">
        <f>'Raw Data'!EE110</f>
        <v>0</v>
      </c>
    </row>
    <row r="111" spans="1:153" x14ac:dyDescent="0.3">
      <c r="A111">
        <f>'Raw Data'!A111</f>
        <v>109</v>
      </c>
      <c r="B111" t="str">
        <f>'Raw Data'!B111</f>
        <v>Point</v>
      </c>
      <c r="C111">
        <f>'Raw Data'!C111</f>
        <v>369</v>
      </c>
      <c r="D111">
        <f>'Raw Data'!D111</f>
        <v>584</v>
      </c>
      <c r="E111" t="str">
        <f>'Raw Data'!E111</f>
        <v>Point</v>
      </c>
      <c r="F111">
        <f>'Raw Data'!F111</f>
        <v>6071493</v>
      </c>
      <c r="G111" t="str">
        <f>'Raw Data'!G111</f>
        <v>Gsp Post 00</v>
      </c>
      <c r="H111" s="3">
        <f>'Raw Data'!H111</f>
        <v>42741</v>
      </c>
      <c r="L111">
        <f t="shared" si="14"/>
        <v>0</v>
      </c>
      <c r="M111" s="5">
        <f t="shared" si="15"/>
        <v>42741</v>
      </c>
      <c r="N111" s="5">
        <f t="shared" si="23"/>
        <v>2017</v>
      </c>
      <c r="O111" s="5" t="str" cm="1">
        <f t="array" ref="O111">_xlfn.IFS(N111&lt;=2016,"before treatment",N111=2017,"unknown",N111&gt;2017,"after treatment")</f>
        <v>unknown</v>
      </c>
      <c r="P111" s="5">
        <f t="shared" si="16"/>
        <v>0</v>
      </c>
      <c r="Q111" s="5">
        <f t="shared" si="17"/>
        <v>0</v>
      </c>
      <c r="R111" t="str">
        <f>'Raw Data'!I111</f>
        <v>Catoosa</v>
      </c>
      <c r="S111" t="str">
        <f>'Raw Data'!J111</f>
        <v>State Route 3</v>
      </c>
      <c r="T111" t="str">
        <f>'Raw Data'!K111</f>
        <v>New Summit Hill Rd</v>
      </c>
      <c r="U111" t="str">
        <f>'Raw Data'!L111</f>
        <v>(C) Possible Injury / Complaint</v>
      </c>
      <c r="V111">
        <f>'Raw Data'!M111</f>
        <v>0</v>
      </c>
      <c r="W111">
        <f>'Raw Data'!N111</f>
        <v>0</v>
      </c>
      <c r="X111">
        <f>'Raw Data'!O111</f>
        <v>0</v>
      </c>
      <c r="Y111" t="str">
        <f>'Raw Data'!P111</f>
        <v>Angle (Other)</v>
      </c>
      <c r="Z111" t="str">
        <f>'Raw Data'!Q111</f>
        <v>On Roadway - Roadway Intersection</v>
      </c>
      <c r="AA111" t="str">
        <f>'Raw Data'!R111</f>
        <v>["Motor Vehicle in Motion","Motor Vehicle in Motion"]</v>
      </c>
      <c r="AB111" t="str">
        <f>'Raw Data'!S111</f>
        <v>["Motor Vehicle in Motion","Motor Vehicle in Motion"]</v>
      </c>
      <c r="AC111" t="str">
        <f>'Raw Data'!T111</f>
        <v>["Failure to Yield","No Contributing Factors"]</v>
      </c>
      <c r="AD111">
        <f>'Raw Data'!U111</f>
        <v>2</v>
      </c>
      <c r="AE111" s="5" t="str">
        <f t="shared" si="24"/>
        <v>No</v>
      </c>
      <c r="AF111" t="str">
        <f>'Raw Data'!V111</f>
        <v>["Changing Lanes","Straight"]</v>
      </c>
      <c r="AG111" s="5">
        <f t="shared" si="18"/>
        <v>0</v>
      </c>
      <c r="AH111" t="str">
        <f>'Raw Data'!W111</f>
        <v>["East","North"]</v>
      </c>
      <c r="AI111" t="str">
        <f>'Raw Data'!X111</f>
        <v>Daylight</v>
      </c>
      <c r="AJ111" t="str">
        <f>'Raw Data'!Y111</f>
        <v>Dry</v>
      </c>
      <c r="AK111">
        <f>'Raw Data'!Z111</f>
        <v>0</v>
      </c>
      <c r="AL111" t="str">
        <f>'Raw Data'!AA111</f>
        <v>["Lap and Shoulder Belt Used","Lap and Shoulder Belt Used"]</v>
      </c>
      <c r="AM111" s="5">
        <f t="shared" si="19"/>
        <v>0</v>
      </c>
      <c r="AN111" t="str">
        <f>'Raw Data'!AB111</f>
        <v>["Passenger Car","Pickup Truck"]</v>
      </c>
      <c r="AO111" t="str">
        <f>'Raw Data'!AC111</f>
        <v>0471000300I</v>
      </c>
      <c r="AP111">
        <f>'Raw Data'!AD111</f>
        <v>9.4969999999999999</v>
      </c>
      <c r="AQ111">
        <f>'Raw Data'!AE111</f>
        <v>34.953786999999998</v>
      </c>
      <c r="AR111">
        <f>'Raw Data'!AF111</f>
        <v>-85.150491000000002</v>
      </c>
      <c r="AS111">
        <f>'Raw Data'!AG111</f>
        <v>22</v>
      </c>
      <c r="AT111">
        <f>'Raw Data'!AH111</f>
        <v>9</v>
      </c>
      <c r="AU111">
        <f>'Raw Data'!AI111</f>
        <v>420</v>
      </c>
      <c r="AV111" t="str">
        <f>'Raw Data'!AJ111</f>
        <v>D6_0003_00_I</v>
      </c>
      <c r="AW111">
        <f>'Raw Data'!AK111</f>
        <v>48</v>
      </c>
      <c r="AX111">
        <f>'Raw Data'!AL111</f>
        <v>51</v>
      </c>
      <c r="AY111" t="str">
        <f>'Raw Data'!AM111</f>
        <v>simple</v>
      </c>
      <c r="AZ111">
        <f>'Raw Data'!AN111</f>
        <v>1131.5999999999999</v>
      </c>
      <c r="BA111">
        <f>'Raw Data'!AO111</f>
        <v>48.6</v>
      </c>
      <c r="BB111">
        <f>'Raw Data'!AP111</f>
        <v>960.4</v>
      </c>
      <c r="BC111">
        <f>'Raw Data'!AQ111</f>
        <v>-85.149050000000003</v>
      </c>
      <c r="BD111">
        <f>'Raw Data'!AR111</f>
        <v>34.952654000000003</v>
      </c>
      <c r="BE111">
        <f>'Raw Data'!AS111</f>
        <v>-85.151612999999998</v>
      </c>
      <c r="BF111">
        <f>'Raw Data'!AT111</f>
        <v>34.954115999999999</v>
      </c>
      <c r="BG111" t="str">
        <f>'Raw Data'!AU111</f>
        <v>0471000300I</v>
      </c>
      <c r="BH111">
        <f>'Raw Data'!AV111</f>
        <v>1</v>
      </c>
      <c r="BI111">
        <f>'Raw Data'!AW111</f>
        <v>47</v>
      </c>
      <c r="BJ111">
        <f>'Raw Data'!AX111</f>
        <v>3</v>
      </c>
      <c r="BK111">
        <f>'Raw Data'!AY111</f>
        <v>0</v>
      </c>
      <c r="BL111">
        <f>'Raw Data'!AZ111</f>
        <v>55</v>
      </c>
      <c r="BM111">
        <f>'Raw Data'!BA111</f>
        <v>10.18</v>
      </c>
      <c r="BN111">
        <f>'Raw Data'!BB111</f>
        <v>9.4</v>
      </c>
      <c r="BO111">
        <f>'Raw Data'!BC111</f>
        <v>808.1</v>
      </c>
      <c r="BP111">
        <f>'Raw Data'!BD111</f>
        <v>786.7</v>
      </c>
      <c r="BQ111">
        <f>'Raw Data'!BE111</f>
        <v>774.6</v>
      </c>
      <c r="BR111">
        <f>'Raw Data'!BF111</f>
        <v>55</v>
      </c>
      <c r="BS111">
        <f>'Raw Data'!BG111</f>
        <v>57.6</v>
      </c>
      <c r="BT111">
        <f>'Raw Data'!BH111</f>
        <v>0</v>
      </c>
      <c r="BU111">
        <f>'Raw Data'!BI111</f>
        <v>44187</v>
      </c>
      <c r="BV111" t="str">
        <f>'Raw Data'!BJ111</f>
        <v>NONE</v>
      </c>
      <c r="BW111">
        <f>'Raw Data'!BK111</f>
        <v>3.0200000000000001E-3</v>
      </c>
      <c r="BX111">
        <f>'Raw Data'!BL111</f>
        <v>6509</v>
      </c>
      <c r="BY111">
        <f>'Raw Data'!BM111</f>
        <v>7390</v>
      </c>
      <c r="BZ111" t="str">
        <f>'Raw Data'!BN111</f>
        <v>0471000300I</v>
      </c>
      <c r="CA111" t="str">
        <f>'Raw Data'!BO111</f>
        <v>CATOOSA</v>
      </c>
      <c r="CB111">
        <f>'Raw Data'!BP111</f>
        <v>1</v>
      </c>
      <c r="CC111">
        <f>'Raw Data'!BQ111</f>
        <v>300</v>
      </c>
      <c r="CD111">
        <f>'Raw Data'!BR111</f>
        <v>6</v>
      </c>
      <c r="CE111">
        <f>'Raw Data'!BS111</f>
        <v>1</v>
      </c>
      <c r="CF111">
        <f>'Raw Data'!BT111</f>
        <v>2</v>
      </c>
      <c r="CG111">
        <f>'Raw Data'!BU111</f>
        <v>1</v>
      </c>
      <c r="CH111">
        <f>'Raw Data'!BV111</f>
        <v>1</v>
      </c>
      <c r="CI111">
        <f>'Raw Data'!BW111</f>
        <v>2</v>
      </c>
      <c r="CJ111">
        <f>'Raw Data'!BX111</f>
        <v>0</v>
      </c>
      <c r="CK111">
        <f>'Raw Data'!BY111</f>
        <v>4</v>
      </c>
      <c r="CL111" t="str">
        <f>'Raw Data'!BZ111</f>
        <v>N</v>
      </c>
      <c r="CM111">
        <f t="shared" si="25"/>
        <v>0</v>
      </c>
      <c r="CN111">
        <f>'Raw Data'!CA111</f>
        <v>47</v>
      </c>
      <c r="CO111">
        <f>'Raw Data'!CB111</f>
        <v>3</v>
      </c>
      <c r="CP111">
        <f>'Raw Data'!CC111</f>
        <v>0</v>
      </c>
      <c r="CQ111" t="str">
        <f>'Raw Data'!CD111</f>
        <v>Urbanized Area</v>
      </c>
      <c r="CR111" t="str">
        <f>'Raw Data'!CE111</f>
        <v>Chattanooga</v>
      </c>
      <c r="CS111">
        <f>'Raw Data'!CF111</f>
        <v>15832</v>
      </c>
      <c r="CT111">
        <f>'Raw Data'!CG111</f>
        <v>55</v>
      </c>
      <c r="CU111">
        <f>'Raw Data'!CH111</f>
        <v>5750</v>
      </c>
      <c r="CV111" t="str">
        <f>'Raw Data'!CI111</f>
        <v xml:space="preserve"> </v>
      </c>
      <c r="CW111">
        <f>'Raw Data'!CJ111</f>
        <v>0</v>
      </c>
      <c r="CX111">
        <f>'Raw Data'!CK111</f>
        <v>0.180058</v>
      </c>
      <c r="CY111">
        <f>'Raw Data'!CL111</f>
        <v>14</v>
      </c>
      <c r="CZ111" t="str">
        <f>'Raw Data'!CM111</f>
        <v>State Mainline</v>
      </c>
      <c r="DA111">
        <f>'Raw Data'!CN111</f>
        <v>5750</v>
      </c>
      <c r="DB111">
        <f>'Raw Data'!CO111</f>
        <v>61662</v>
      </c>
      <c r="DC111">
        <f>'Raw Data'!CP111</f>
        <v>9.2140000000000004</v>
      </c>
      <c r="DD111">
        <f>'Raw Data'!CQ111</f>
        <v>9.3949999999999996</v>
      </c>
      <c r="DE111">
        <f>'Raw Data'!CR111</f>
        <v>61662</v>
      </c>
      <c r="DF111">
        <f>'Raw Data'!CS111</f>
        <v>0</v>
      </c>
      <c r="DG111">
        <f>'Raw Data'!CT111</f>
        <v>950.70644100000004</v>
      </c>
      <c r="DH111">
        <f>'Raw Data'!CU111</f>
        <v>100</v>
      </c>
      <c r="DI111">
        <f>'Raw Data'!CV111</f>
        <v>6406</v>
      </c>
      <c r="DJ111">
        <f>'Raw Data'!CW111</f>
        <v>7.5459999999999998E-3</v>
      </c>
      <c r="DK111">
        <f>'Raw Data'!CX111</f>
        <v>0</v>
      </c>
      <c r="DL111">
        <f>'Raw Data'!CY111</f>
        <v>3.0200000000000001E-3</v>
      </c>
      <c r="DM111">
        <f>'Raw Data'!CZ111</f>
        <v>91</v>
      </c>
      <c r="DN111" t="str">
        <f>'Raw Data'!DA111</f>
        <v>047-0049</v>
      </c>
      <c r="DO111" t="str">
        <f>'Raw Data'!DB111</f>
        <v>4U : Urban Minor Arterial</v>
      </c>
      <c r="DP111" t="str">
        <f>'Raw Data'!DC111</f>
        <v>34.948178, -85.145607</v>
      </c>
      <c r="DQ111">
        <f>'Raw Data'!DD111</f>
        <v>-85.145606999999998</v>
      </c>
      <c r="DR111">
        <f>'Raw Data'!DE111</f>
        <v>34.948177999999999</v>
      </c>
      <c r="DS111">
        <f>'Raw Data'!DF111</f>
        <v>34.948177999999999</v>
      </c>
      <c r="DT111">
        <f>'Raw Data'!DG111</f>
        <v>-85.145606999999998</v>
      </c>
      <c r="DU111">
        <f>'Raw Data'!DH111</f>
        <v>5.6480000000000002E-3</v>
      </c>
      <c r="DV111">
        <f>'Raw Data'!DI111</f>
        <v>3.0200000000000001E-3</v>
      </c>
      <c r="DW111">
        <f>'Raw Data'!DJ111</f>
        <v>22</v>
      </c>
      <c r="DX111" s="11">
        <f t="shared" si="26"/>
        <v>5963.333333333333</v>
      </c>
      <c r="DY111" s="5">
        <f t="shared" si="27"/>
        <v>5440</v>
      </c>
      <c r="DZ111" s="5">
        <f t="shared" si="20"/>
        <v>523.33333333333303</v>
      </c>
      <c r="EA111" s="5">
        <f t="shared" si="21"/>
        <v>9.6200980392156812E-2</v>
      </c>
      <c r="EB111" s="5">
        <f t="shared" si="22"/>
        <v>5701.6666666666661</v>
      </c>
      <c r="EC111">
        <f>'Raw Data'!DK111</f>
        <v>5670</v>
      </c>
      <c r="ED111">
        <f>'Raw Data'!DL111</f>
        <v>5.8</v>
      </c>
      <c r="EE111">
        <f>'Raw Data'!DM111</f>
        <v>6270</v>
      </c>
      <c r="EF111">
        <f>'Raw Data'!DN111</f>
        <v>5.8</v>
      </c>
      <c r="EG111">
        <f>'Raw Data'!DO111</f>
        <v>5950</v>
      </c>
      <c r="EH111">
        <f>'Raw Data'!DP111</f>
        <v>3.9</v>
      </c>
      <c r="EI111">
        <f>'Raw Data'!DQ111</f>
        <v>6000</v>
      </c>
      <c r="EJ111">
        <f>'Raw Data'!DR111</f>
        <v>4</v>
      </c>
      <c r="EK111">
        <f>'Raw Data'!DS111</f>
        <v>5750</v>
      </c>
      <c r="EL111">
        <f>'Raw Data'!DT111</f>
        <v>4.3</v>
      </c>
      <c r="EM111">
        <f>'Raw Data'!DU111</f>
        <v>5590</v>
      </c>
      <c r="EN111">
        <f>'Raw Data'!DV111</f>
        <v>4.3</v>
      </c>
      <c r="EO111">
        <f>'Raw Data'!DW111</f>
        <v>5210</v>
      </c>
      <c r="EP111">
        <f>'Raw Data'!DX111</f>
        <v>4.3</v>
      </c>
      <c r="EQ111">
        <f>'Raw Data'!DY111</f>
        <v>5210</v>
      </c>
      <c r="ER111">
        <f>'Raw Data'!DZ111</f>
        <v>4.3</v>
      </c>
      <c r="ES111">
        <f>'Raw Data'!EA111</f>
        <v>5280</v>
      </c>
      <c r="ET111">
        <f>'Raw Data'!EB111</f>
        <v>4</v>
      </c>
      <c r="EU111">
        <f>'Raw Data'!EC111</f>
        <v>5370</v>
      </c>
      <c r="EV111">
        <f>'Raw Data'!ED111</f>
        <v>4</v>
      </c>
      <c r="EW111">
        <f>'Raw Data'!EE111</f>
        <v>0</v>
      </c>
    </row>
    <row r="112" spans="1:153" x14ac:dyDescent="0.3">
      <c r="A112">
        <f>'Raw Data'!A112</f>
        <v>110</v>
      </c>
      <c r="B112" t="str">
        <f>'Raw Data'!B112</f>
        <v>Point</v>
      </c>
      <c r="C112">
        <f>'Raw Data'!C112</f>
        <v>408</v>
      </c>
      <c r="D112">
        <f>'Raw Data'!D112</f>
        <v>567</v>
      </c>
      <c r="E112" t="str">
        <f>'Raw Data'!E112</f>
        <v>Point</v>
      </c>
      <c r="F112">
        <f>'Raw Data'!F112</f>
        <v>6269642</v>
      </c>
      <c r="G112" t="str">
        <f>'Raw Data'!G112</f>
        <v>Gsp Post 00</v>
      </c>
      <c r="H112" s="3">
        <f>'Raw Data'!H112</f>
        <v>42896</v>
      </c>
      <c r="L112">
        <f t="shared" si="14"/>
        <v>0</v>
      </c>
      <c r="M112" s="5">
        <f t="shared" si="15"/>
        <v>42896</v>
      </c>
      <c r="N112" s="5">
        <f t="shared" si="23"/>
        <v>2017</v>
      </c>
      <c r="O112" s="5" t="str" cm="1">
        <f t="array" ref="O112">_xlfn.IFS(N112&lt;=2016,"before treatment",N112=2017,"unknown",N112&gt;2017,"after treatment")</f>
        <v>unknown</v>
      </c>
      <c r="P112" s="5">
        <f t="shared" si="16"/>
        <v>0</v>
      </c>
      <c r="Q112" s="5">
        <f t="shared" si="17"/>
        <v>0</v>
      </c>
      <c r="R112" t="str">
        <f>'Raw Data'!I112</f>
        <v>Catoosa</v>
      </c>
      <c r="S112" t="str">
        <f>'Raw Data'!J112</f>
        <v>["Ross Hollow Rd","State Route 3","State Route 3"]</v>
      </c>
      <c r="T112" t="str">
        <f>'Raw Data'!K112</f>
        <v>Ross Hollow Rd</v>
      </c>
      <c r="U112" t="str">
        <f>'Raw Data'!L112</f>
        <v>(C) Possible Injury / Complaint</v>
      </c>
      <c r="V112">
        <f>'Raw Data'!M112</f>
        <v>0</v>
      </c>
      <c r="W112">
        <f>'Raw Data'!N112</f>
        <v>0</v>
      </c>
      <c r="X112">
        <f>'Raw Data'!O112</f>
        <v>0</v>
      </c>
      <c r="Y112" t="str">
        <f>'Raw Data'!P112</f>
        <v>Not a Collision with Motor Vehicle</v>
      </c>
      <c r="Z112" t="str">
        <f>'Raw Data'!Q112</f>
        <v>On Roadway - Roadway Intersection</v>
      </c>
      <c r="AA112" t="str">
        <f>'Raw Data'!R112</f>
        <v>Other Non-Collision</v>
      </c>
      <c r="AB112" t="str">
        <f>'Raw Data'!S112</f>
        <v>Over Turn</v>
      </c>
      <c r="AC112" t="str">
        <f>'Raw Data'!T112</f>
        <v>Changed Lanes Improperly</v>
      </c>
      <c r="AD112">
        <f>'Raw Data'!U112</f>
        <v>1</v>
      </c>
      <c r="AE112" s="5" t="str">
        <f t="shared" si="24"/>
        <v>Yes</v>
      </c>
      <c r="AF112" t="str">
        <f>'Raw Data'!V112</f>
        <v>Turning Left</v>
      </c>
      <c r="AG112" s="5">
        <f t="shared" si="18"/>
        <v>1</v>
      </c>
      <c r="AH112" t="str">
        <f>'Raw Data'!W112</f>
        <v>South</v>
      </c>
      <c r="AI112" t="str">
        <f>'Raw Data'!X112</f>
        <v>Dark-Not Lighted</v>
      </c>
      <c r="AJ112" t="str">
        <f>'Raw Data'!Y112</f>
        <v>Dry</v>
      </c>
      <c r="AK112">
        <f>'Raw Data'!Z112</f>
        <v>64</v>
      </c>
      <c r="AL112" t="str">
        <f>'Raw Data'!AA112</f>
        <v>Lap and Shoulder Belt Used</v>
      </c>
      <c r="AM112" s="5">
        <f t="shared" si="19"/>
        <v>0</v>
      </c>
      <c r="AN112" t="str">
        <f>'Raw Data'!AB112</f>
        <v>Passenger Car</v>
      </c>
      <c r="AO112" t="str">
        <f>'Raw Data'!AC112</f>
        <v>0472024700I</v>
      </c>
      <c r="AP112">
        <f>'Raw Data'!AD112</f>
        <v>0</v>
      </c>
      <c r="AQ112">
        <f>'Raw Data'!AE112</f>
        <v>34.952798000000001</v>
      </c>
      <c r="AR112">
        <f>'Raw Data'!AF112</f>
        <v>-85.149151000000003</v>
      </c>
      <c r="AS112">
        <f>'Raw Data'!AG112</f>
        <v>22</v>
      </c>
      <c r="AT112">
        <f>'Raw Data'!AH112</f>
        <v>9</v>
      </c>
      <c r="AU112">
        <f>'Raw Data'!AI112</f>
        <v>420</v>
      </c>
      <c r="AV112" t="str">
        <f>'Raw Data'!AJ112</f>
        <v>D6_0003_00_I</v>
      </c>
      <c r="AW112">
        <f>'Raw Data'!AK112</f>
        <v>48</v>
      </c>
      <c r="AX112">
        <f>'Raw Data'!AL112</f>
        <v>51</v>
      </c>
      <c r="AY112" t="str">
        <f>'Raw Data'!AM112</f>
        <v>simple</v>
      </c>
      <c r="AZ112">
        <f>'Raw Data'!AN112</f>
        <v>1131.5999999999999</v>
      </c>
      <c r="BA112">
        <f>'Raw Data'!AO112</f>
        <v>48.6</v>
      </c>
      <c r="BB112">
        <f>'Raw Data'!AP112</f>
        <v>960.4</v>
      </c>
      <c r="BC112">
        <f>'Raw Data'!AQ112</f>
        <v>-85.149050000000003</v>
      </c>
      <c r="BD112">
        <f>'Raw Data'!AR112</f>
        <v>34.952654000000003</v>
      </c>
      <c r="BE112">
        <f>'Raw Data'!AS112</f>
        <v>-85.151612999999998</v>
      </c>
      <c r="BF112">
        <f>'Raw Data'!AT112</f>
        <v>34.954115999999999</v>
      </c>
      <c r="BG112" t="str">
        <f>'Raw Data'!AU112</f>
        <v>0471000300I</v>
      </c>
      <c r="BH112">
        <f>'Raw Data'!AV112</f>
        <v>1</v>
      </c>
      <c r="BI112">
        <f>'Raw Data'!AW112</f>
        <v>47</v>
      </c>
      <c r="BJ112">
        <f>'Raw Data'!AX112</f>
        <v>3</v>
      </c>
      <c r="BK112">
        <f>'Raw Data'!AY112</f>
        <v>0</v>
      </c>
      <c r="BL112">
        <f>'Raw Data'!AZ112</f>
        <v>55</v>
      </c>
      <c r="BM112">
        <f>'Raw Data'!BA112</f>
        <v>10.18</v>
      </c>
      <c r="BN112">
        <f>'Raw Data'!BB112</f>
        <v>9.4</v>
      </c>
      <c r="BO112">
        <f>'Raw Data'!BC112</f>
        <v>808.1</v>
      </c>
      <c r="BP112">
        <f>'Raw Data'!BD112</f>
        <v>786.7</v>
      </c>
      <c r="BQ112">
        <f>'Raw Data'!BE112</f>
        <v>774.6</v>
      </c>
      <c r="BR112">
        <f>'Raw Data'!BF112</f>
        <v>55</v>
      </c>
      <c r="BS112">
        <f>'Raw Data'!BG112</f>
        <v>57.6</v>
      </c>
      <c r="BT112">
        <f>'Raw Data'!BH112</f>
        <v>0</v>
      </c>
      <c r="BU112">
        <f>'Raw Data'!BI112</f>
        <v>44187</v>
      </c>
      <c r="BV112" t="str">
        <f>'Raw Data'!BJ112</f>
        <v>NONE</v>
      </c>
      <c r="BW112">
        <f>'Raw Data'!BK112</f>
        <v>3.0200000000000001E-3</v>
      </c>
      <c r="BX112">
        <f>'Raw Data'!BL112</f>
        <v>6509</v>
      </c>
      <c r="BY112">
        <f>'Raw Data'!BM112</f>
        <v>7390</v>
      </c>
      <c r="BZ112" t="str">
        <f>'Raw Data'!BN112</f>
        <v>0471000300I</v>
      </c>
      <c r="CA112" t="str">
        <f>'Raw Data'!BO112</f>
        <v>CATOOSA</v>
      </c>
      <c r="CB112">
        <f>'Raw Data'!BP112</f>
        <v>1</v>
      </c>
      <c r="CC112">
        <f>'Raw Data'!BQ112</f>
        <v>300</v>
      </c>
      <c r="CD112">
        <f>'Raw Data'!BR112</f>
        <v>6</v>
      </c>
      <c r="CE112">
        <f>'Raw Data'!BS112</f>
        <v>1</v>
      </c>
      <c r="CF112">
        <f>'Raw Data'!BT112</f>
        <v>2</v>
      </c>
      <c r="CG112">
        <f>'Raw Data'!BU112</f>
        <v>1</v>
      </c>
      <c r="CH112">
        <f>'Raw Data'!BV112</f>
        <v>1</v>
      </c>
      <c r="CI112">
        <f>'Raw Data'!BW112</f>
        <v>2</v>
      </c>
      <c r="CJ112">
        <f>'Raw Data'!BX112</f>
        <v>0</v>
      </c>
      <c r="CK112">
        <f>'Raw Data'!BY112</f>
        <v>4</v>
      </c>
      <c r="CL112" t="str">
        <f>'Raw Data'!BZ112</f>
        <v>N</v>
      </c>
      <c r="CM112">
        <f t="shared" si="25"/>
        <v>0</v>
      </c>
      <c r="CN112">
        <f>'Raw Data'!CA112</f>
        <v>47</v>
      </c>
      <c r="CO112">
        <f>'Raw Data'!CB112</f>
        <v>3</v>
      </c>
      <c r="CP112">
        <f>'Raw Data'!CC112</f>
        <v>0</v>
      </c>
      <c r="CQ112" t="str">
        <f>'Raw Data'!CD112</f>
        <v>Urbanized Area</v>
      </c>
      <c r="CR112" t="str">
        <f>'Raw Data'!CE112</f>
        <v>Chattanooga</v>
      </c>
      <c r="CS112">
        <f>'Raw Data'!CF112</f>
        <v>15832</v>
      </c>
      <c r="CT112">
        <f>'Raw Data'!CG112</f>
        <v>55</v>
      </c>
      <c r="CU112">
        <f>'Raw Data'!CH112</f>
        <v>5750</v>
      </c>
      <c r="CV112" t="str">
        <f>'Raw Data'!CI112</f>
        <v xml:space="preserve"> </v>
      </c>
      <c r="CW112">
        <f>'Raw Data'!CJ112</f>
        <v>0</v>
      </c>
      <c r="CX112">
        <f>'Raw Data'!CK112</f>
        <v>0.180058</v>
      </c>
      <c r="CY112">
        <f>'Raw Data'!CL112</f>
        <v>14</v>
      </c>
      <c r="CZ112" t="str">
        <f>'Raw Data'!CM112</f>
        <v>State Mainline</v>
      </c>
      <c r="DA112">
        <f>'Raw Data'!CN112</f>
        <v>5750</v>
      </c>
      <c r="DB112">
        <f>'Raw Data'!CO112</f>
        <v>61662</v>
      </c>
      <c r="DC112">
        <f>'Raw Data'!CP112</f>
        <v>9.2140000000000004</v>
      </c>
      <c r="DD112">
        <f>'Raw Data'!CQ112</f>
        <v>9.3949999999999996</v>
      </c>
      <c r="DE112">
        <f>'Raw Data'!CR112</f>
        <v>61662</v>
      </c>
      <c r="DF112">
        <f>'Raw Data'!CS112</f>
        <v>0</v>
      </c>
      <c r="DG112">
        <f>'Raw Data'!CT112</f>
        <v>950.70644100000004</v>
      </c>
      <c r="DH112">
        <f>'Raw Data'!CU112</f>
        <v>100</v>
      </c>
      <c r="DI112">
        <f>'Raw Data'!CV112</f>
        <v>6406</v>
      </c>
      <c r="DJ112">
        <f>'Raw Data'!CW112</f>
        <v>7.5459999999999998E-3</v>
      </c>
      <c r="DK112">
        <f>'Raw Data'!CX112</f>
        <v>0</v>
      </c>
      <c r="DL112">
        <f>'Raw Data'!CY112</f>
        <v>3.0200000000000001E-3</v>
      </c>
      <c r="DM112">
        <f>'Raw Data'!CZ112</f>
        <v>91</v>
      </c>
      <c r="DN112" t="str">
        <f>'Raw Data'!DA112</f>
        <v>047-0049</v>
      </c>
      <c r="DO112" t="str">
        <f>'Raw Data'!DB112</f>
        <v>4U : Urban Minor Arterial</v>
      </c>
      <c r="DP112" t="str">
        <f>'Raw Data'!DC112</f>
        <v>34.948178, -85.145607</v>
      </c>
      <c r="DQ112">
        <f>'Raw Data'!DD112</f>
        <v>-85.145606999999998</v>
      </c>
      <c r="DR112">
        <f>'Raw Data'!DE112</f>
        <v>34.948177999999999</v>
      </c>
      <c r="DS112">
        <f>'Raw Data'!DF112</f>
        <v>34.948177999999999</v>
      </c>
      <c r="DT112">
        <f>'Raw Data'!DG112</f>
        <v>-85.145606999999998</v>
      </c>
      <c r="DU112">
        <f>'Raw Data'!DH112</f>
        <v>5.6480000000000002E-3</v>
      </c>
      <c r="DV112">
        <f>'Raw Data'!DI112</f>
        <v>3.0200000000000001E-3</v>
      </c>
      <c r="DW112">
        <f>'Raw Data'!DJ112</f>
        <v>22</v>
      </c>
      <c r="DX112" s="11">
        <f t="shared" si="26"/>
        <v>5963.333333333333</v>
      </c>
      <c r="DY112" s="5">
        <f t="shared" si="27"/>
        <v>5440</v>
      </c>
      <c r="DZ112" s="5">
        <f t="shared" si="20"/>
        <v>523.33333333333303</v>
      </c>
      <c r="EA112" s="5">
        <f t="shared" si="21"/>
        <v>9.6200980392156812E-2</v>
      </c>
      <c r="EB112" s="5">
        <f t="shared" si="22"/>
        <v>5701.6666666666661</v>
      </c>
      <c r="EC112">
        <f>'Raw Data'!DK112</f>
        <v>5670</v>
      </c>
      <c r="ED112">
        <f>'Raw Data'!DL112</f>
        <v>5.8</v>
      </c>
      <c r="EE112">
        <f>'Raw Data'!DM112</f>
        <v>6270</v>
      </c>
      <c r="EF112">
        <f>'Raw Data'!DN112</f>
        <v>5.8</v>
      </c>
      <c r="EG112">
        <f>'Raw Data'!DO112</f>
        <v>5950</v>
      </c>
      <c r="EH112">
        <f>'Raw Data'!DP112</f>
        <v>3.9</v>
      </c>
      <c r="EI112">
        <f>'Raw Data'!DQ112</f>
        <v>6000</v>
      </c>
      <c r="EJ112">
        <f>'Raw Data'!DR112</f>
        <v>4</v>
      </c>
      <c r="EK112">
        <f>'Raw Data'!DS112</f>
        <v>5750</v>
      </c>
      <c r="EL112">
        <f>'Raw Data'!DT112</f>
        <v>4.3</v>
      </c>
      <c r="EM112">
        <f>'Raw Data'!DU112</f>
        <v>5590</v>
      </c>
      <c r="EN112">
        <f>'Raw Data'!DV112</f>
        <v>4.3</v>
      </c>
      <c r="EO112">
        <f>'Raw Data'!DW112</f>
        <v>5210</v>
      </c>
      <c r="EP112">
        <f>'Raw Data'!DX112</f>
        <v>4.3</v>
      </c>
      <c r="EQ112">
        <f>'Raw Data'!DY112</f>
        <v>5210</v>
      </c>
      <c r="ER112">
        <f>'Raw Data'!DZ112</f>
        <v>4.3</v>
      </c>
      <c r="ES112">
        <f>'Raw Data'!EA112</f>
        <v>5280</v>
      </c>
      <c r="ET112">
        <f>'Raw Data'!EB112</f>
        <v>4</v>
      </c>
      <c r="EU112">
        <f>'Raw Data'!EC112</f>
        <v>5370</v>
      </c>
      <c r="EV112">
        <f>'Raw Data'!ED112</f>
        <v>4</v>
      </c>
      <c r="EW112">
        <f>'Raw Data'!EE112</f>
        <v>2.0999999999999999E-5</v>
      </c>
    </row>
    <row r="113" spans="1:153" x14ac:dyDescent="0.3">
      <c r="A113">
        <f>'Raw Data'!A113</f>
        <v>111</v>
      </c>
      <c r="B113" t="str">
        <f>'Raw Data'!B113</f>
        <v>Point</v>
      </c>
      <c r="C113">
        <f>'Raw Data'!C113</f>
        <v>424</v>
      </c>
      <c r="D113">
        <f>'Raw Data'!D113</f>
        <v>563</v>
      </c>
      <c r="E113" t="str">
        <f>'Raw Data'!E113</f>
        <v>Point</v>
      </c>
      <c r="F113">
        <f>'Raw Data'!F113</f>
        <v>6392955</v>
      </c>
      <c r="G113" t="str">
        <f>'Raw Data'!G113</f>
        <v>Gsp Post 00</v>
      </c>
      <c r="H113" s="3">
        <f>'Raw Data'!H113</f>
        <v>42992</v>
      </c>
      <c r="L113">
        <f t="shared" si="14"/>
        <v>0</v>
      </c>
      <c r="M113" s="5">
        <f t="shared" si="15"/>
        <v>42992</v>
      </c>
      <c r="N113" s="5">
        <f t="shared" si="23"/>
        <v>2017</v>
      </c>
      <c r="O113" s="5" t="str" cm="1">
        <f t="array" ref="O113">_xlfn.IFS(N113&lt;=2016,"before treatment",N113=2017,"unknown",N113&gt;2017,"after treatment")</f>
        <v>unknown</v>
      </c>
      <c r="P113" s="5">
        <f t="shared" si="16"/>
        <v>0</v>
      </c>
      <c r="Q113" s="5">
        <f t="shared" si="17"/>
        <v>0</v>
      </c>
      <c r="R113" t="str">
        <f>'Raw Data'!I113</f>
        <v>Catoosa</v>
      </c>
      <c r="S113" t="str">
        <f>'Raw Data'!J113</f>
        <v>["Ross Hollow Rd","State Route 3","State Route 3"]</v>
      </c>
      <c r="T113" t="str">
        <f>'Raw Data'!K113</f>
        <v>Ross Hollow Rd</v>
      </c>
      <c r="U113" t="str">
        <f>'Raw Data'!L113</f>
        <v>(O) No Injury</v>
      </c>
      <c r="V113">
        <f>'Raw Data'!M113</f>
        <v>0</v>
      </c>
      <c r="W113">
        <f>'Raw Data'!N113</f>
        <v>0</v>
      </c>
      <c r="X113">
        <f>'Raw Data'!O113</f>
        <v>0</v>
      </c>
      <c r="Y113" t="str">
        <f>'Raw Data'!P113</f>
        <v>Angle (Other)</v>
      </c>
      <c r="Z113" t="str">
        <f>'Raw Data'!Q113</f>
        <v>On Roadway - Roadway Intersection</v>
      </c>
      <c r="AA113" t="str">
        <f>'Raw Data'!R113</f>
        <v>["Motor Vehicle in Motion","Motor Vehicle in Motion"]</v>
      </c>
      <c r="AB113" t="str">
        <f>'Raw Data'!S113</f>
        <v>["Motor Vehicle in Motion","Motor Vehicle in Motion"]</v>
      </c>
      <c r="AC113" t="str">
        <f>'Raw Data'!T113</f>
        <v>["Failure to Yield","No Contributing Factors"]</v>
      </c>
      <c r="AD113">
        <f>'Raw Data'!U113</f>
        <v>2</v>
      </c>
      <c r="AE113" s="5" t="str">
        <f t="shared" si="24"/>
        <v>No</v>
      </c>
      <c r="AF113" t="str">
        <f>'Raw Data'!V113</f>
        <v>["Changing Lanes","Straight"]</v>
      </c>
      <c r="AG113" s="5">
        <f t="shared" si="18"/>
        <v>0</v>
      </c>
      <c r="AH113" t="str">
        <f>'Raw Data'!W113</f>
        <v>["South","West"]</v>
      </c>
      <c r="AI113" t="str">
        <f>'Raw Data'!X113</f>
        <v>Daylight</v>
      </c>
      <c r="AJ113" t="str">
        <f>'Raw Data'!Y113</f>
        <v>Dry</v>
      </c>
      <c r="AK113">
        <f>'Raw Data'!Z113</f>
        <v>0</v>
      </c>
      <c r="AL113" t="str">
        <f>'Raw Data'!AA113</f>
        <v>["Lap and Shoulder Belt Used","Lap and Shoulder Belt Used","Lap and Shoulder Belt Used"]</v>
      </c>
      <c r="AM113" s="5">
        <f t="shared" si="19"/>
        <v>0</v>
      </c>
      <c r="AN113" t="str">
        <f>'Raw Data'!AB113</f>
        <v>["Passenger Car","Sports Utility Vehicle (SUV)"]</v>
      </c>
      <c r="AO113" t="str">
        <f>'Raw Data'!AC113</f>
        <v>0472024700I</v>
      </c>
      <c r="AP113">
        <f>'Raw Data'!AD113</f>
        <v>0</v>
      </c>
      <c r="AQ113">
        <f>'Raw Data'!AE113</f>
        <v>34.952795999999999</v>
      </c>
      <c r="AR113">
        <f>'Raw Data'!AF113</f>
        <v>-85.149152000000001</v>
      </c>
      <c r="AS113">
        <f>'Raw Data'!AG113</f>
        <v>22</v>
      </c>
      <c r="AT113">
        <f>'Raw Data'!AH113</f>
        <v>9</v>
      </c>
      <c r="AU113">
        <f>'Raw Data'!AI113</f>
        <v>420</v>
      </c>
      <c r="AV113" t="str">
        <f>'Raw Data'!AJ113</f>
        <v>D6_0003_00_I</v>
      </c>
      <c r="AW113">
        <f>'Raw Data'!AK113</f>
        <v>48</v>
      </c>
      <c r="AX113">
        <f>'Raw Data'!AL113</f>
        <v>51</v>
      </c>
      <c r="AY113" t="str">
        <f>'Raw Data'!AM113</f>
        <v>simple</v>
      </c>
      <c r="AZ113">
        <f>'Raw Data'!AN113</f>
        <v>1131.5999999999999</v>
      </c>
      <c r="BA113">
        <f>'Raw Data'!AO113</f>
        <v>48.6</v>
      </c>
      <c r="BB113">
        <f>'Raw Data'!AP113</f>
        <v>960.4</v>
      </c>
      <c r="BC113">
        <f>'Raw Data'!AQ113</f>
        <v>-85.149050000000003</v>
      </c>
      <c r="BD113">
        <f>'Raw Data'!AR113</f>
        <v>34.952654000000003</v>
      </c>
      <c r="BE113">
        <f>'Raw Data'!AS113</f>
        <v>-85.151612999999998</v>
      </c>
      <c r="BF113">
        <f>'Raw Data'!AT113</f>
        <v>34.954115999999999</v>
      </c>
      <c r="BG113" t="str">
        <f>'Raw Data'!AU113</f>
        <v>0471000300I</v>
      </c>
      <c r="BH113">
        <f>'Raw Data'!AV113</f>
        <v>1</v>
      </c>
      <c r="BI113">
        <f>'Raw Data'!AW113</f>
        <v>47</v>
      </c>
      <c r="BJ113">
        <f>'Raw Data'!AX113</f>
        <v>3</v>
      </c>
      <c r="BK113">
        <f>'Raw Data'!AY113</f>
        <v>0</v>
      </c>
      <c r="BL113">
        <f>'Raw Data'!AZ113</f>
        <v>55</v>
      </c>
      <c r="BM113">
        <f>'Raw Data'!BA113</f>
        <v>10.18</v>
      </c>
      <c r="BN113">
        <f>'Raw Data'!BB113</f>
        <v>9.4</v>
      </c>
      <c r="BO113">
        <f>'Raw Data'!BC113</f>
        <v>808.1</v>
      </c>
      <c r="BP113">
        <f>'Raw Data'!BD113</f>
        <v>786.7</v>
      </c>
      <c r="BQ113">
        <f>'Raw Data'!BE113</f>
        <v>774.6</v>
      </c>
      <c r="BR113">
        <f>'Raw Data'!BF113</f>
        <v>55</v>
      </c>
      <c r="BS113">
        <f>'Raw Data'!BG113</f>
        <v>57.6</v>
      </c>
      <c r="BT113">
        <f>'Raw Data'!BH113</f>
        <v>0</v>
      </c>
      <c r="BU113">
        <f>'Raw Data'!BI113</f>
        <v>44187</v>
      </c>
      <c r="BV113" t="str">
        <f>'Raw Data'!BJ113</f>
        <v>NONE</v>
      </c>
      <c r="BW113">
        <f>'Raw Data'!BK113</f>
        <v>3.0200000000000001E-3</v>
      </c>
      <c r="BX113">
        <f>'Raw Data'!BL113</f>
        <v>6509</v>
      </c>
      <c r="BY113">
        <f>'Raw Data'!BM113</f>
        <v>7390</v>
      </c>
      <c r="BZ113" t="str">
        <f>'Raw Data'!BN113</f>
        <v>0471000300I</v>
      </c>
      <c r="CA113" t="str">
        <f>'Raw Data'!BO113</f>
        <v>CATOOSA</v>
      </c>
      <c r="CB113">
        <f>'Raw Data'!BP113</f>
        <v>1</v>
      </c>
      <c r="CC113">
        <f>'Raw Data'!BQ113</f>
        <v>300</v>
      </c>
      <c r="CD113">
        <f>'Raw Data'!BR113</f>
        <v>6</v>
      </c>
      <c r="CE113">
        <f>'Raw Data'!BS113</f>
        <v>1</v>
      </c>
      <c r="CF113">
        <f>'Raw Data'!BT113</f>
        <v>2</v>
      </c>
      <c r="CG113">
        <f>'Raw Data'!BU113</f>
        <v>1</v>
      </c>
      <c r="CH113">
        <f>'Raw Data'!BV113</f>
        <v>1</v>
      </c>
      <c r="CI113">
        <f>'Raw Data'!BW113</f>
        <v>2</v>
      </c>
      <c r="CJ113">
        <f>'Raw Data'!BX113</f>
        <v>0</v>
      </c>
      <c r="CK113">
        <f>'Raw Data'!BY113</f>
        <v>4</v>
      </c>
      <c r="CL113" t="str">
        <f>'Raw Data'!BZ113</f>
        <v>N</v>
      </c>
      <c r="CM113">
        <f t="shared" si="25"/>
        <v>0</v>
      </c>
      <c r="CN113">
        <f>'Raw Data'!CA113</f>
        <v>47</v>
      </c>
      <c r="CO113">
        <f>'Raw Data'!CB113</f>
        <v>3</v>
      </c>
      <c r="CP113">
        <f>'Raw Data'!CC113</f>
        <v>0</v>
      </c>
      <c r="CQ113" t="str">
        <f>'Raw Data'!CD113</f>
        <v>Urbanized Area</v>
      </c>
      <c r="CR113" t="str">
        <f>'Raw Data'!CE113</f>
        <v>Chattanooga</v>
      </c>
      <c r="CS113">
        <f>'Raw Data'!CF113</f>
        <v>15832</v>
      </c>
      <c r="CT113">
        <f>'Raw Data'!CG113</f>
        <v>55</v>
      </c>
      <c r="CU113">
        <f>'Raw Data'!CH113</f>
        <v>5750</v>
      </c>
      <c r="CV113" t="str">
        <f>'Raw Data'!CI113</f>
        <v xml:space="preserve"> </v>
      </c>
      <c r="CW113">
        <f>'Raw Data'!CJ113</f>
        <v>0</v>
      </c>
      <c r="CX113">
        <f>'Raw Data'!CK113</f>
        <v>0.180058</v>
      </c>
      <c r="CY113">
        <f>'Raw Data'!CL113</f>
        <v>14</v>
      </c>
      <c r="CZ113" t="str">
        <f>'Raw Data'!CM113</f>
        <v>State Mainline</v>
      </c>
      <c r="DA113">
        <f>'Raw Data'!CN113</f>
        <v>5750</v>
      </c>
      <c r="DB113">
        <f>'Raw Data'!CO113</f>
        <v>61662</v>
      </c>
      <c r="DC113">
        <f>'Raw Data'!CP113</f>
        <v>9.2140000000000004</v>
      </c>
      <c r="DD113">
        <f>'Raw Data'!CQ113</f>
        <v>9.3949999999999996</v>
      </c>
      <c r="DE113">
        <f>'Raw Data'!CR113</f>
        <v>61662</v>
      </c>
      <c r="DF113">
        <f>'Raw Data'!CS113</f>
        <v>0</v>
      </c>
      <c r="DG113">
        <f>'Raw Data'!CT113</f>
        <v>950.70644100000004</v>
      </c>
      <c r="DH113">
        <f>'Raw Data'!CU113</f>
        <v>100</v>
      </c>
      <c r="DI113">
        <f>'Raw Data'!CV113</f>
        <v>6406</v>
      </c>
      <c r="DJ113">
        <f>'Raw Data'!CW113</f>
        <v>7.5459999999999998E-3</v>
      </c>
      <c r="DK113">
        <f>'Raw Data'!CX113</f>
        <v>0</v>
      </c>
      <c r="DL113">
        <f>'Raw Data'!CY113</f>
        <v>3.0200000000000001E-3</v>
      </c>
      <c r="DM113">
        <f>'Raw Data'!CZ113</f>
        <v>91</v>
      </c>
      <c r="DN113" t="str">
        <f>'Raw Data'!DA113</f>
        <v>047-0049</v>
      </c>
      <c r="DO113" t="str">
        <f>'Raw Data'!DB113</f>
        <v>4U : Urban Minor Arterial</v>
      </c>
      <c r="DP113" t="str">
        <f>'Raw Data'!DC113</f>
        <v>34.948178, -85.145607</v>
      </c>
      <c r="DQ113">
        <f>'Raw Data'!DD113</f>
        <v>-85.145606999999998</v>
      </c>
      <c r="DR113">
        <f>'Raw Data'!DE113</f>
        <v>34.948177999999999</v>
      </c>
      <c r="DS113">
        <f>'Raw Data'!DF113</f>
        <v>34.948177999999999</v>
      </c>
      <c r="DT113">
        <f>'Raw Data'!DG113</f>
        <v>-85.145606999999998</v>
      </c>
      <c r="DU113">
        <f>'Raw Data'!DH113</f>
        <v>5.6480000000000002E-3</v>
      </c>
      <c r="DV113">
        <f>'Raw Data'!DI113</f>
        <v>3.0200000000000001E-3</v>
      </c>
      <c r="DW113">
        <f>'Raw Data'!DJ113</f>
        <v>22</v>
      </c>
      <c r="DX113" s="11">
        <f t="shared" si="26"/>
        <v>5963.333333333333</v>
      </c>
      <c r="DY113" s="5">
        <f t="shared" si="27"/>
        <v>5440</v>
      </c>
      <c r="DZ113" s="5">
        <f t="shared" si="20"/>
        <v>523.33333333333303</v>
      </c>
      <c r="EA113" s="5">
        <f t="shared" si="21"/>
        <v>9.6200980392156812E-2</v>
      </c>
      <c r="EB113" s="5">
        <f t="shared" si="22"/>
        <v>5701.6666666666661</v>
      </c>
      <c r="EC113">
        <f>'Raw Data'!DK113</f>
        <v>5670</v>
      </c>
      <c r="ED113">
        <f>'Raw Data'!DL113</f>
        <v>5.8</v>
      </c>
      <c r="EE113">
        <f>'Raw Data'!DM113</f>
        <v>6270</v>
      </c>
      <c r="EF113">
        <f>'Raw Data'!DN113</f>
        <v>5.8</v>
      </c>
      <c r="EG113">
        <f>'Raw Data'!DO113</f>
        <v>5950</v>
      </c>
      <c r="EH113">
        <f>'Raw Data'!DP113</f>
        <v>3.9</v>
      </c>
      <c r="EI113">
        <f>'Raw Data'!DQ113</f>
        <v>6000</v>
      </c>
      <c r="EJ113">
        <f>'Raw Data'!DR113</f>
        <v>4</v>
      </c>
      <c r="EK113">
        <f>'Raw Data'!DS113</f>
        <v>5750</v>
      </c>
      <c r="EL113">
        <f>'Raw Data'!DT113</f>
        <v>4.3</v>
      </c>
      <c r="EM113">
        <f>'Raw Data'!DU113</f>
        <v>5590</v>
      </c>
      <c r="EN113">
        <f>'Raw Data'!DV113</f>
        <v>4.3</v>
      </c>
      <c r="EO113">
        <f>'Raw Data'!DW113</f>
        <v>5210</v>
      </c>
      <c r="EP113">
        <f>'Raw Data'!DX113</f>
        <v>4.3</v>
      </c>
      <c r="EQ113">
        <f>'Raw Data'!DY113</f>
        <v>5210</v>
      </c>
      <c r="ER113">
        <f>'Raw Data'!DZ113</f>
        <v>4.3</v>
      </c>
      <c r="ES113">
        <f>'Raw Data'!EA113</f>
        <v>5280</v>
      </c>
      <c r="ET113">
        <f>'Raw Data'!EB113</f>
        <v>4</v>
      </c>
      <c r="EU113">
        <f>'Raw Data'!EC113</f>
        <v>5370</v>
      </c>
      <c r="EV113">
        <f>'Raw Data'!ED113</f>
        <v>4</v>
      </c>
      <c r="EW113">
        <f>'Raw Data'!EE113</f>
        <v>1.9000000000000001E-5</v>
      </c>
    </row>
    <row r="114" spans="1:153" x14ac:dyDescent="0.3">
      <c r="A114">
        <f>'Raw Data'!A114</f>
        <v>112</v>
      </c>
      <c r="B114" t="str">
        <f>'Raw Data'!B114</f>
        <v>Point</v>
      </c>
      <c r="C114">
        <f>'Raw Data'!C114</f>
        <v>463</v>
      </c>
      <c r="D114">
        <f>'Raw Data'!D114</f>
        <v>536</v>
      </c>
      <c r="E114" t="str">
        <f>'Raw Data'!E114</f>
        <v>Point</v>
      </c>
      <c r="F114">
        <f>'Raw Data'!F114</f>
        <v>6887477</v>
      </c>
      <c r="G114" t="str">
        <f>'Raw Data'!G114</f>
        <v>Catoosa County Sheriff's Office</v>
      </c>
      <c r="H114" s="3">
        <f>'Raw Data'!H114</f>
        <v>43333</v>
      </c>
      <c r="L114">
        <f t="shared" si="14"/>
        <v>0</v>
      </c>
      <c r="M114" s="5">
        <f t="shared" si="15"/>
        <v>43333</v>
      </c>
      <c r="N114" s="5">
        <f t="shared" si="23"/>
        <v>2018</v>
      </c>
      <c r="O114" s="5" t="str" cm="1">
        <f t="array" ref="O114">_xlfn.IFS(N114&lt;=2016,"before treatment",N114=2017,"unknown",N114&gt;2017,"after treatment")</f>
        <v>after treatment</v>
      </c>
      <c r="P114" s="5">
        <f t="shared" si="16"/>
        <v>0</v>
      </c>
      <c r="Q114" s="5">
        <f t="shared" si="17"/>
        <v>1</v>
      </c>
      <c r="R114" t="str">
        <f>'Raw Data'!I114</f>
        <v>Catoosa</v>
      </c>
      <c r="S114" t="str">
        <f>'Raw Data'!J114</f>
        <v>State Route 3</v>
      </c>
      <c r="T114" t="str">
        <f>'Raw Data'!K114</f>
        <v>Ross Hollow Rd</v>
      </c>
      <c r="U114" t="str">
        <f>'Raw Data'!L114</f>
        <v>(O) No Injury</v>
      </c>
      <c r="V114">
        <f>'Raw Data'!M114</f>
        <v>0</v>
      </c>
      <c r="W114">
        <f>'Raw Data'!N114</f>
        <v>0</v>
      </c>
      <c r="X114">
        <f>'Raw Data'!O114</f>
        <v>0</v>
      </c>
      <c r="Y114" t="str">
        <f>'Raw Data'!P114</f>
        <v>Sideswipe-Opposite Direction</v>
      </c>
      <c r="Z114" t="str">
        <f>'Raw Data'!Q114</f>
        <v>On Roadway - Non-Intersection</v>
      </c>
      <c r="AA114" t="str">
        <f>'Raw Data'!R114</f>
        <v>Motor Vehicle in Motion</v>
      </c>
      <c r="AB114" t="str">
        <f>'Raw Data'!S114</f>
        <v>Other Object (Not Fixed)</v>
      </c>
      <c r="AC114" t="str">
        <f>'Raw Data'!T114</f>
        <v>No Contributing Factors</v>
      </c>
      <c r="AD114">
        <f>'Raw Data'!U114</f>
        <v>1</v>
      </c>
      <c r="AE114" s="5" t="str">
        <f t="shared" si="24"/>
        <v>Yes</v>
      </c>
      <c r="AF114" t="str">
        <f>'Raw Data'!V114</f>
        <v>Turning Left</v>
      </c>
      <c r="AG114" s="5">
        <f t="shared" si="18"/>
        <v>1</v>
      </c>
      <c r="AH114" t="str">
        <f>'Raw Data'!W114</f>
        <v>West</v>
      </c>
      <c r="AI114" t="str">
        <f>'Raw Data'!X114</f>
        <v>Daylight</v>
      </c>
      <c r="AJ114" t="str">
        <f>'Raw Data'!Y114</f>
        <v>Dry</v>
      </c>
      <c r="AK114">
        <f>'Raw Data'!Z114</f>
        <v>27</v>
      </c>
      <c r="AL114" t="str">
        <f>'Raw Data'!AA114</f>
        <v>["Lap and Shoulder Belt Used","Lap and Shoulder Belt Used"]</v>
      </c>
      <c r="AM114" s="5">
        <f t="shared" si="19"/>
        <v>0</v>
      </c>
      <c r="AN114" t="str">
        <f>'Raw Data'!AB114</f>
        <v>Passenger Car</v>
      </c>
      <c r="AO114" t="str">
        <f>'Raw Data'!AC114</f>
        <v>0471000300I</v>
      </c>
      <c r="AP114">
        <f>'Raw Data'!AD114</f>
        <v>9.3884699999999999</v>
      </c>
      <c r="AQ114">
        <f>'Raw Data'!AE114</f>
        <v>34.952706999999997</v>
      </c>
      <c r="AR114">
        <f>'Raw Data'!AF114</f>
        <v>-85.149097999999995</v>
      </c>
      <c r="AS114">
        <f>'Raw Data'!AG114</f>
        <v>22</v>
      </c>
      <c r="AT114">
        <f>'Raw Data'!AH114</f>
        <v>9</v>
      </c>
      <c r="AU114">
        <f>'Raw Data'!AI114</f>
        <v>420</v>
      </c>
      <c r="AV114" t="str">
        <f>'Raw Data'!AJ114</f>
        <v>D6_0003_00_I</v>
      </c>
      <c r="AW114">
        <f>'Raw Data'!AK114</f>
        <v>48</v>
      </c>
      <c r="AX114">
        <f>'Raw Data'!AL114</f>
        <v>51</v>
      </c>
      <c r="AY114" t="str">
        <f>'Raw Data'!AM114</f>
        <v>simple</v>
      </c>
      <c r="AZ114">
        <f>'Raw Data'!AN114</f>
        <v>1131.5999999999999</v>
      </c>
      <c r="BA114">
        <f>'Raw Data'!AO114</f>
        <v>48.6</v>
      </c>
      <c r="BB114">
        <f>'Raw Data'!AP114</f>
        <v>960.4</v>
      </c>
      <c r="BC114">
        <f>'Raw Data'!AQ114</f>
        <v>-85.149050000000003</v>
      </c>
      <c r="BD114">
        <f>'Raw Data'!AR114</f>
        <v>34.952654000000003</v>
      </c>
      <c r="BE114">
        <f>'Raw Data'!AS114</f>
        <v>-85.151612999999998</v>
      </c>
      <c r="BF114">
        <f>'Raw Data'!AT114</f>
        <v>34.954115999999999</v>
      </c>
      <c r="BG114" t="str">
        <f>'Raw Data'!AU114</f>
        <v>0471000300I</v>
      </c>
      <c r="BH114">
        <f>'Raw Data'!AV114</f>
        <v>1</v>
      </c>
      <c r="BI114">
        <f>'Raw Data'!AW114</f>
        <v>47</v>
      </c>
      <c r="BJ114">
        <f>'Raw Data'!AX114</f>
        <v>3</v>
      </c>
      <c r="BK114">
        <f>'Raw Data'!AY114</f>
        <v>0</v>
      </c>
      <c r="BL114">
        <f>'Raw Data'!AZ114</f>
        <v>55</v>
      </c>
      <c r="BM114">
        <f>'Raw Data'!BA114</f>
        <v>10.18</v>
      </c>
      <c r="BN114">
        <f>'Raw Data'!BB114</f>
        <v>9.4</v>
      </c>
      <c r="BO114">
        <f>'Raw Data'!BC114</f>
        <v>808.1</v>
      </c>
      <c r="BP114">
        <f>'Raw Data'!BD114</f>
        <v>786.7</v>
      </c>
      <c r="BQ114">
        <f>'Raw Data'!BE114</f>
        <v>774.6</v>
      </c>
      <c r="BR114">
        <f>'Raw Data'!BF114</f>
        <v>55</v>
      </c>
      <c r="BS114">
        <f>'Raw Data'!BG114</f>
        <v>57.6</v>
      </c>
      <c r="BT114">
        <f>'Raw Data'!BH114</f>
        <v>0</v>
      </c>
      <c r="BU114">
        <f>'Raw Data'!BI114</f>
        <v>44187</v>
      </c>
      <c r="BV114" t="str">
        <f>'Raw Data'!BJ114</f>
        <v>NONE</v>
      </c>
      <c r="BW114">
        <f>'Raw Data'!BK114</f>
        <v>3.0200000000000001E-3</v>
      </c>
      <c r="BX114">
        <f>'Raw Data'!BL114</f>
        <v>6509</v>
      </c>
      <c r="BY114">
        <f>'Raw Data'!BM114</f>
        <v>7390</v>
      </c>
      <c r="BZ114" t="str">
        <f>'Raw Data'!BN114</f>
        <v>0471000300I</v>
      </c>
      <c r="CA114" t="str">
        <f>'Raw Data'!BO114</f>
        <v>CATOOSA</v>
      </c>
      <c r="CB114">
        <f>'Raw Data'!BP114</f>
        <v>1</v>
      </c>
      <c r="CC114">
        <f>'Raw Data'!BQ114</f>
        <v>300</v>
      </c>
      <c r="CD114">
        <f>'Raw Data'!BR114</f>
        <v>6</v>
      </c>
      <c r="CE114">
        <f>'Raw Data'!BS114</f>
        <v>1</v>
      </c>
      <c r="CF114">
        <f>'Raw Data'!BT114</f>
        <v>2</v>
      </c>
      <c r="CG114">
        <f>'Raw Data'!BU114</f>
        <v>1</v>
      </c>
      <c r="CH114">
        <f>'Raw Data'!BV114</f>
        <v>1</v>
      </c>
      <c r="CI114">
        <f>'Raw Data'!BW114</f>
        <v>2</v>
      </c>
      <c r="CJ114">
        <f>'Raw Data'!BX114</f>
        <v>0</v>
      </c>
      <c r="CK114">
        <f>'Raw Data'!BY114</f>
        <v>4</v>
      </c>
      <c r="CL114" t="str">
        <f>'Raw Data'!BZ114</f>
        <v>N</v>
      </c>
      <c r="CM114">
        <f t="shared" si="25"/>
        <v>0</v>
      </c>
      <c r="CN114">
        <f>'Raw Data'!CA114</f>
        <v>47</v>
      </c>
      <c r="CO114">
        <f>'Raw Data'!CB114</f>
        <v>3</v>
      </c>
      <c r="CP114">
        <f>'Raw Data'!CC114</f>
        <v>0</v>
      </c>
      <c r="CQ114" t="str">
        <f>'Raw Data'!CD114</f>
        <v>Urbanized Area</v>
      </c>
      <c r="CR114" t="str">
        <f>'Raw Data'!CE114</f>
        <v>Chattanooga</v>
      </c>
      <c r="CS114">
        <f>'Raw Data'!CF114</f>
        <v>15832</v>
      </c>
      <c r="CT114">
        <f>'Raw Data'!CG114</f>
        <v>55</v>
      </c>
      <c r="CU114">
        <f>'Raw Data'!CH114</f>
        <v>5750</v>
      </c>
      <c r="CV114" t="str">
        <f>'Raw Data'!CI114</f>
        <v xml:space="preserve"> </v>
      </c>
      <c r="CW114">
        <f>'Raw Data'!CJ114</f>
        <v>0</v>
      </c>
      <c r="CX114">
        <f>'Raw Data'!CK114</f>
        <v>0.180058</v>
      </c>
      <c r="CY114">
        <f>'Raw Data'!CL114</f>
        <v>14</v>
      </c>
      <c r="CZ114" t="str">
        <f>'Raw Data'!CM114</f>
        <v>State Mainline</v>
      </c>
      <c r="DA114">
        <f>'Raw Data'!CN114</f>
        <v>5750</v>
      </c>
      <c r="DB114">
        <f>'Raw Data'!CO114</f>
        <v>61662</v>
      </c>
      <c r="DC114">
        <f>'Raw Data'!CP114</f>
        <v>9.2140000000000004</v>
      </c>
      <c r="DD114">
        <f>'Raw Data'!CQ114</f>
        <v>9.3949999999999996</v>
      </c>
      <c r="DE114">
        <f>'Raw Data'!CR114</f>
        <v>61662</v>
      </c>
      <c r="DF114">
        <f>'Raw Data'!CS114</f>
        <v>0</v>
      </c>
      <c r="DG114">
        <f>'Raw Data'!CT114</f>
        <v>950.70644100000004</v>
      </c>
      <c r="DH114">
        <f>'Raw Data'!CU114</f>
        <v>100</v>
      </c>
      <c r="DI114">
        <f>'Raw Data'!CV114</f>
        <v>6406</v>
      </c>
      <c r="DJ114">
        <f>'Raw Data'!CW114</f>
        <v>7.5459999999999998E-3</v>
      </c>
      <c r="DK114">
        <f>'Raw Data'!CX114</f>
        <v>0</v>
      </c>
      <c r="DL114">
        <f>'Raw Data'!CY114</f>
        <v>3.0200000000000001E-3</v>
      </c>
      <c r="DM114">
        <f>'Raw Data'!CZ114</f>
        <v>91</v>
      </c>
      <c r="DN114" t="str">
        <f>'Raw Data'!DA114</f>
        <v>047-0049</v>
      </c>
      <c r="DO114" t="str">
        <f>'Raw Data'!DB114</f>
        <v>4U : Urban Minor Arterial</v>
      </c>
      <c r="DP114" t="str">
        <f>'Raw Data'!DC114</f>
        <v>34.948178, -85.145607</v>
      </c>
      <c r="DQ114">
        <f>'Raw Data'!DD114</f>
        <v>-85.145606999999998</v>
      </c>
      <c r="DR114">
        <f>'Raw Data'!DE114</f>
        <v>34.948177999999999</v>
      </c>
      <c r="DS114">
        <f>'Raw Data'!DF114</f>
        <v>34.948177999999999</v>
      </c>
      <c r="DT114">
        <f>'Raw Data'!DG114</f>
        <v>-85.145606999999998</v>
      </c>
      <c r="DU114">
        <f>'Raw Data'!DH114</f>
        <v>5.6480000000000002E-3</v>
      </c>
      <c r="DV114">
        <f>'Raw Data'!DI114</f>
        <v>3.0200000000000001E-3</v>
      </c>
      <c r="DW114">
        <f>'Raw Data'!DJ114</f>
        <v>22</v>
      </c>
      <c r="DX114" s="11">
        <f t="shared" si="26"/>
        <v>5963.333333333333</v>
      </c>
      <c r="DY114" s="5">
        <f t="shared" si="27"/>
        <v>5440</v>
      </c>
      <c r="DZ114" s="5">
        <f t="shared" si="20"/>
        <v>523.33333333333303</v>
      </c>
      <c r="EA114" s="5">
        <f t="shared" si="21"/>
        <v>9.6200980392156812E-2</v>
      </c>
      <c r="EB114" s="5">
        <f t="shared" si="22"/>
        <v>5701.6666666666661</v>
      </c>
      <c r="EC114">
        <f>'Raw Data'!DK114</f>
        <v>5670</v>
      </c>
      <c r="ED114">
        <f>'Raw Data'!DL114</f>
        <v>5.8</v>
      </c>
      <c r="EE114">
        <f>'Raw Data'!DM114</f>
        <v>6270</v>
      </c>
      <c r="EF114">
        <f>'Raw Data'!DN114</f>
        <v>5.8</v>
      </c>
      <c r="EG114">
        <f>'Raw Data'!DO114</f>
        <v>5950</v>
      </c>
      <c r="EH114">
        <f>'Raw Data'!DP114</f>
        <v>3.9</v>
      </c>
      <c r="EI114">
        <f>'Raw Data'!DQ114</f>
        <v>6000</v>
      </c>
      <c r="EJ114">
        <f>'Raw Data'!DR114</f>
        <v>4</v>
      </c>
      <c r="EK114">
        <f>'Raw Data'!DS114</f>
        <v>5750</v>
      </c>
      <c r="EL114">
        <f>'Raw Data'!DT114</f>
        <v>4.3</v>
      </c>
      <c r="EM114">
        <f>'Raw Data'!DU114</f>
        <v>5590</v>
      </c>
      <c r="EN114">
        <f>'Raw Data'!DV114</f>
        <v>4.3</v>
      </c>
      <c r="EO114">
        <f>'Raw Data'!DW114</f>
        <v>5210</v>
      </c>
      <c r="EP114">
        <f>'Raw Data'!DX114</f>
        <v>4.3</v>
      </c>
      <c r="EQ114">
        <f>'Raw Data'!DY114</f>
        <v>5210</v>
      </c>
      <c r="ER114">
        <f>'Raw Data'!DZ114</f>
        <v>4.3</v>
      </c>
      <c r="ES114">
        <f>'Raw Data'!EA114</f>
        <v>5280</v>
      </c>
      <c r="ET114">
        <f>'Raw Data'!EB114</f>
        <v>4</v>
      </c>
      <c r="EU114">
        <f>'Raw Data'!EC114</f>
        <v>5370</v>
      </c>
      <c r="EV114">
        <f>'Raw Data'!ED114</f>
        <v>4</v>
      </c>
      <c r="EW114">
        <f>'Raw Data'!EE114</f>
        <v>0</v>
      </c>
    </row>
    <row r="115" spans="1:153" x14ac:dyDescent="0.3">
      <c r="A115">
        <f>'Raw Data'!A115</f>
        <v>113</v>
      </c>
      <c r="B115" t="str">
        <f>'Raw Data'!B115</f>
        <v>Point</v>
      </c>
      <c r="C115">
        <f>'Raw Data'!C115</f>
        <v>473</v>
      </c>
      <c r="D115">
        <f>'Raw Data'!D115</f>
        <v>516</v>
      </c>
      <c r="E115" t="str">
        <f>'Raw Data'!E115</f>
        <v>Point</v>
      </c>
      <c r="F115">
        <f>'Raw Data'!F115</f>
        <v>7143802</v>
      </c>
      <c r="G115" t="str">
        <f>'Raw Data'!G115</f>
        <v>Catoosa County Sheriff's Office</v>
      </c>
      <c r="H115" s="3">
        <f>'Raw Data'!H115</f>
        <v>43551</v>
      </c>
      <c r="L115">
        <f t="shared" si="14"/>
        <v>0</v>
      </c>
      <c r="M115" s="5">
        <f t="shared" si="15"/>
        <v>43551</v>
      </c>
      <c r="N115" s="5">
        <f t="shared" si="23"/>
        <v>2019</v>
      </c>
      <c r="O115" s="5" t="str" cm="1">
        <f t="array" ref="O115">_xlfn.IFS(N115&lt;=2016,"before treatment",N115=2017,"unknown",N115&gt;2017,"after treatment")</f>
        <v>after treatment</v>
      </c>
      <c r="P115" s="5">
        <f t="shared" si="16"/>
        <v>0</v>
      </c>
      <c r="Q115" s="5">
        <f t="shared" si="17"/>
        <v>1</v>
      </c>
      <c r="R115" t="str">
        <f>'Raw Data'!I115</f>
        <v>Catoosa</v>
      </c>
      <c r="S115" t="str">
        <f>'Raw Data'!J115</f>
        <v>State Route 3</v>
      </c>
      <c r="T115" t="str">
        <f>'Raw Data'!K115</f>
        <v>Ross Hollow Rd</v>
      </c>
      <c r="U115" t="str">
        <f>'Raw Data'!L115</f>
        <v>(C) Possible Injury / Complaint</v>
      </c>
      <c r="V115">
        <f>'Raw Data'!M115</f>
        <v>0</v>
      </c>
      <c r="W115">
        <f>'Raw Data'!N115</f>
        <v>0</v>
      </c>
      <c r="X115">
        <f>'Raw Data'!O115</f>
        <v>0</v>
      </c>
      <c r="Y115" t="str">
        <f>'Raw Data'!P115</f>
        <v>Rear End</v>
      </c>
      <c r="Z115" t="str">
        <f>'Raw Data'!Q115</f>
        <v>On Roadway - Roadway Intersection</v>
      </c>
      <c r="AA115" t="str">
        <f>'Raw Data'!R115</f>
        <v>["Motor Vehicle in Motion","Motor Vehicle in Motion"]</v>
      </c>
      <c r="AB115" t="str">
        <f>'Raw Data'!S115</f>
        <v>["Motor Vehicle in Motion","Motor Vehicle in Motion"]</v>
      </c>
      <c r="AC115" t="str">
        <f>'Raw Data'!T115</f>
        <v>(None)</v>
      </c>
      <c r="AD115">
        <f>'Raw Data'!U115</f>
        <v>2</v>
      </c>
      <c r="AE115" s="5" t="str">
        <f t="shared" si="24"/>
        <v>No</v>
      </c>
      <c r="AF115" t="str">
        <f>'Raw Data'!V115</f>
        <v>["Negotiating a Curve","Turning Left"]</v>
      </c>
      <c r="AG115" s="5">
        <f t="shared" si="18"/>
        <v>1</v>
      </c>
      <c r="AH115" t="str">
        <f>'Raw Data'!W115</f>
        <v>["South","South"]</v>
      </c>
      <c r="AI115" t="str">
        <f>'Raw Data'!X115</f>
        <v>Daylight</v>
      </c>
      <c r="AJ115" t="str">
        <f>'Raw Data'!Y115</f>
        <v>Dry</v>
      </c>
      <c r="AK115">
        <f>'Raw Data'!Z115</f>
        <v>0</v>
      </c>
      <c r="AL115" t="str">
        <f>'Raw Data'!AA115</f>
        <v>["Lap and Shoulder Belt Used","Lap and Shoulder Belt Used","Lap and Shoulder Belt Used","Lap and Shoulder Belt Used","Lap and Shoulder Belt Used"]</v>
      </c>
      <c r="AM115" s="5">
        <f t="shared" si="19"/>
        <v>0</v>
      </c>
      <c r="AN115" t="str">
        <f>'Raw Data'!AB115</f>
        <v>["Passenger Car","Sports Utility Vehicle (SUV)"]</v>
      </c>
      <c r="AO115" t="str">
        <f>'Raw Data'!AC115</f>
        <v>0471000300I</v>
      </c>
      <c r="AP115">
        <f>'Raw Data'!AD115</f>
        <v>9.3983840000000001</v>
      </c>
      <c r="AQ115">
        <f>'Raw Data'!AE115</f>
        <v>34.952826999999999</v>
      </c>
      <c r="AR115">
        <f>'Raw Data'!AF115</f>
        <v>-85.149206000000007</v>
      </c>
      <c r="AS115">
        <f>'Raw Data'!AG115</f>
        <v>22</v>
      </c>
      <c r="AT115">
        <f>'Raw Data'!AH115</f>
        <v>9</v>
      </c>
      <c r="AU115">
        <f>'Raw Data'!AI115</f>
        <v>420</v>
      </c>
      <c r="AV115" t="str">
        <f>'Raw Data'!AJ115</f>
        <v>D6_0003_00_I</v>
      </c>
      <c r="AW115">
        <f>'Raw Data'!AK115</f>
        <v>48</v>
      </c>
      <c r="AX115">
        <f>'Raw Data'!AL115</f>
        <v>51</v>
      </c>
      <c r="AY115" t="str">
        <f>'Raw Data'!AM115</f>
        <v>simple</v>
      </c>
      <c r="AZ115">
        <f>'Raw Data'!AN115</f>
        <v>1131.5999999999999</v>
      </c>
      <c r="BA115">
        <f>'Raw Data'!AO115</f>
        <v>48.6</v>
      </c>
      <c r="BB115">
        <f>'Raw Data'!AP115</f>
        <v>960.4</v>
      </c>
      <c r="BC115">
        <f>'Raw Data'!AQ115</f>
        <v>-85.149050000000003</v>
      </c>
      <c r="BD115">
        <f>'Raw Data'!AR115</f>
        <v>34.952654000000003</v>
      </c>
      <c r="BE115">
        <f>'Raw Data'!AS115</f>
        <v>-85.151612999999998</v>
      </c>
      <c r="BF115">
        <f>'Raw Data'!AT115</f>
        <v>34.954115999999999</v>
      </c>
      <c r="BG115" t="str">
        <f>'Raw Data'!AU115</f>
        <v>0471000300I</v>
      </c>
      <c r="BH115">
        <f>'Raw Data'!AV115</f>
        <v>1</v>
      </c>
      <c r="BI115">
        <f>'Raw Data'!AW115</f>
        <v>47</v>
      </c>
      <c r="BJ115">
        <f>'Raw Data'!AX115</f>
        <v>3</v>
      </c>
      <c r="BK115">
        <f>'Raw Data'!AY115</f>
        <v>0</v>
      </c>
      <c r="BL115">
        <f>'Raw Data'!AZ115</f>
        <v>55</v>
      </c>
      <c r="BM115">
        <f>'Raw Data'!BA115</f>
        <v>10.18</v>
      </c>
      <c r="BN115">
        <f>'Raw Data'!BB115</f>
        <v>9.4</v>
      </c>
      <c r="BO115">
        <f>'Raw Data'!BC115</f>
        <v>808.1</v>
      </c>
      <c r="BP115">
        <f>'Raw Data'!BD115</f>
        <v>786.7</v>
      </c>
      <c r="BQ115">
        <f>'Raw Data'!BE115</f>
        <v>774.6</v>
      </c>
      <c r="BR115">
        <f>'Raw Data'!BF115</f>
        <v>55</v>
      </c>
      <c r="BS115">
        <f>'Raw Data'!BG115</f>
        <v>57.6</v>
      </c>
      <c r="BT115">
        <f>'Raw Data'!BH115</f>
        <v>0</v>
      </c>
      <c r="BU115">
        <f>'Raw Data'!BI115</f>
        <v>44187</v>
      </c>
      <c r="BV115" t="str">
        <f>'Raw Data'!BJ115</f>
        <v>NONE</v>
      </c>
      <c r="BW115">
        <f>'Raw Data'!BK115</f>
        <v>3.0200000000000001E-3</v>
      </c>
      <c r="BX115">
        <f>'Raw Data'!BL115</f>
        <v>6509</v>
      </c>
      <c r="BY115">
        <f>'Raw Data'!BM115</f>
        <v>7390</v>
      </c>
      <c r="BZ115" t="str">
        <f>'Raw Data'!BN115</f>
        <v>0471000300I</v>
      </c>
      <c r="CA115" t="str">
        <f>'Raw Data'!BO115</f>
        <v>CATOOSA</v>
      </c>
      <c r="CB115">
        <f>'Raw Data'!BP115</f>
        <v>1</v>
      </c>
      <c r="CC115">
        <f>'Raw Data'!BQ115</f>
        <v>300</v>
      </c>
      <c r="CD115">
        <f>'Raw Data'!BR115</f>
        <v>6</v>
      </c>
      <c r="CE115">
        <f>'Raw Data'!BS115</f>
        <v>1</v>
      </c>
      <c r="CF115">
        <f>'Raw Data'!BT115</f>
        <v>2</v>
      </c>
      <c r="CG115">
        <f>'Raw Data'!BU115</f>
        <v>1</v>
      </c>
      <c r="CH115">
        <f>'Raw Data'!BV115</f>
        <v>1</v>
      </c>
      <c r="CI115">
        <f>'Raw Data'!BW115</f>
        <v>2</v>
      </c>
      <c r="CJ115">
        <f>'Raw Data'!BX115</f>
        <v>0</v>
      </c>
      <c r="CK115">
        <f>'Raw Data'!BY115</f>
        <v>4</v>
      </c>
      <c r="CL115" t="str">
        <f>'Raw Data'!BZ115</f>
        <v>N</v>
      </c>
      <c r="CM115">
        <f t="shared" si="25"/>
        <v>0</v>
      </c>
      <c r="CN115">
        <f>'Raw Data'!CA115</f>
        <v>47</v>
      </c>
      <c r="CO115">
        <f>'Raw Data'!CB115</f>
        <v>3</v>
      </c>
      <c r="CP115">
        <f>'Raw Data'!CC115</f>
        <v>0</v>
      </c>
      <c r="CQ115" t="str">
        <f>'Raw Data'!CD115</f>
        <v>Urbanized Area</v>
      </c>
      <c r="CR115" t="str">
        <f>'Raw Data'!CE115</f>
        <v>Chattanooga</v>
      </c>
      <c r="CS115">
        <f>'Raw Data'!CF115</f>
        <v>15832</v>
      </c>
      <c r="CT115">
        <f>'Raw Data'!CG115</f>
        <v>55</v>
      </c>
      <c r="CU115">
        <f>'Raw Data'!CH115</f>
        <v>5750</v>
      </c>
      <c r="CV115" t="str">
        <f>'Raw Data'!CI115</f>
        <v xml:space="preserve"> </v>
      </c>
      <c r="CW115">
        <f>'Raw Data'!CJ115</f>
        <v>0</v>
      </c>
      <c r="CX115">
        <f>'Raw Data'!CK115</f>
        <v>0.180058</v>
      </c>
      <c r="CY115">
        <f>'Raw Data'!CL115</f>
        <v>14</v>
      </c>
      <c r="CZ115" t="str">
        <f>'Raw Data'!CM115</f>
        <v>State Mainline</v>
      </c>
      <c r="DA115">
        <f>'Raw Data'!CN115</f>
        <v>5750</v>
      </c>
      <c r="DB115">
        <f>'Raw Data'!CO115</f>
        <v>61662</v>
      </c>
      <c r="DC115">
        <f>'Raw Data'!CP115</f>
        <v>9.2140000000000004</v>
      </c>
      <c r="DD115">
        <f>'Raw Data'!CQ115</f>
        <v>9.3949999999999996</v>
      </c>
      <c r="DE115">
        <f>'Raw Data'!CR115</f>
        <v>61662</v>
      </c>
      <c r="DF115">
        <f>'Raw Data'!CS115</f>
        <v>0</v>
      </c>
      <c r="DG115">
        <f>'Raw Data'!CT115</f>
        <v>950.70644100000004</v>
      </c>
      <c r="DH115">
        <f>'Raw Data'!CU115</f>
        <v>100</v>
      </c>
      <c r="DI115">
        <f>'Raw Data'!CV115</f>
        <v>6406</v>
      </c>
      <c r="DJ115">
        <f>'Raw Data'!CW115</f>
        <v>7.5459999999999998E-3</v>
      </c>
      <c r="DK115">
        <f>'Raw Data'!CX115</f>
        <v>0</v>
      </c>
      <c r="DL115">
        <f>'Raw Data'!CY115</f>
        <v>3.0200000000000001E-3</v>
      </c>
      <c r="DM115">
        <f>'Raw Data'!CZ115</f>
        <v>91</v>
      </c>
      <c r="DN115" t="str">
        <f>'Raw Data'!DA115</f>
        <v>047-0049</v>
      </c>
      <c r="DO115" t="str">
        <f>'Raw Data'!DB115</f>
        <v>4U : Urban Minor Arterial</v>
      </c>
      <c r="DP115" t="str">
        <f>'Raw Data'!DC115</f>
        <v>34.948178, -85.145607</v>
      </c>
      <c r="DQ115">
        <f>'Raw Data'!DD115</f>
        <v>-85.145606999999998</v>
      </c>
      <c r="DR115">
        <f>'Raw Data'!DE115</f>
        <v>34.948177999999999</v>
      </c>
      <c r="DS115">
        <f>'Raw Data'!DF115</f>
        <v>34.948177999999999</v>
      </c>
      <c r="DT115">
        <f>'Raw Data'!DG115</f>
        <v>-85.145606999999998</v>
      </c>
      <c r="DU115">
        <f>'Raw Data'!DH115</f>
        <v>5.6480000000000002E-3</v>
      </c>
      <c r="DV115">
        <f>'Raw Data'!DI115</f>
        <v>3.0200000000000001E-3</v>
      </c>
      <c r="DW115">
        <f>'Raw Data'!DJ115</f>
        <v>22</v>
      </c>
      <c r="DX115" s="11">
        <f t="shared" si="26"/>
        <v>5963.333333333333</v>
      </c>
      <c r="DY115" s="5">
        <f t="shared" si="27"/>
        <v>5440</v>
      </c>
      <c r="DZ115" s="5">
        <f t="shared" si="20"/>
        <v>523.33333333333303</v>
      </c>
      <c r="EA115" s="5">
        <f t="shared" si="21"/>
        <v>9.6200980392156812E-2</v>
      </c>
      <c r="EB115" s="5">
        <f t="shared" si="22"/>
        <v>5701.6666666666661</v>
      </c>
      <c r="EC115">
        <f>'Raw Data'!DK115</f>
        <v>5670</v>
      </c>
      <c r="ED115">
        <f>'Raw Data'!DL115</f>
        <v>5.8</v>
      </c>
      <c r="EE115">
        <f>'Raw Data'!DM115</f>
        <v>6270</v>
      </c>
      <c r="EF115">
        <f>'Raw Data'!DN115</f>
        <v>5.8</v>
      </c>
      <c r="EG115">
        <f>'Raw Data'!DO115</f>
        <v>5950</v>
      </c>
      <c r="EH115">
        <f>'Raw Data'!DP115</f>
        <v>3.9</v>
      </c>
      <c r="EI115">
        <f>'Raw Data'!DQ115</f>
        <v>6000</v>
      </c>
      <c r="EJ115">
        <f>'Raw Data'!DR115</f>
        <v>4</v>
      </c>
      <c r="EK115">
        <f>'Raw Data'!DS115</f>
        <v>5750</v>
      </c>
      <c r="EL115">
        <f>'Raw Data'!DT115</f>
        <v>4.3</v>
      </c>
      <c r="EM115">
        <f>'Raw Data'!DU115</f>
        <v>5590</v>
      </c>
      <c r="EN115">
        <f>'Raw Data'!DV115</f>
        <v>4.3</v>
      </c>
      <c r="EO115">
        <f>'Raw Data'!DW115</f>
        <v>5210</v>
      </c>
      <c r="EP115">
        <f>'Raw Data'!DX115</f>
        <v>4.3</v>
      </c>
      <c r="EQ115">
        <f>'Raw Data'!DY115</f>
        <v>5210</v>
      </c>
      <c r="ER115">
        <f>'Raw Data'!DZ115</f>
        <v>4.3</v>
      </c>
      <c r="ES115">
        <f>'Raw Data'!EA115</f>
        <v>5280</v>
      </c>
      <c r="ET115">
        <f>'Raw Data'!EB115</f>
        <v>4</v>
      </c>
      <c r="EU115">
        <f>'Raw Data'!EC115</f>
        <v>5370</v>
      </c>
      <c r="EV115">
        <f>'Raw Data'!ED115</f>
        <v>4</v>
      </c>
      <c r="EW115">
        <f>'Raw Data'!EE115</f>
        <v>0</v>
      </c>
    </row>
    <row r="116" spans="1:153" x14ac:dyDescent="0.3">
      <c r="A116">
        <f>'Raw Data'!A116</f>
        <v>114</v>
      </c>
      <c r="B116" t="str">
        <f>'Raw Data'!B116</f>
        <v>Point</v>
      </c>
      <c r="C116">
        <f>'Raw Data'!C116</f>
        <v>502</v>
      </c>
      <c r="D116">
        <f>'Raw Data'!D116</f>
        <v>725</v>
      </c>
      <c r="E116" t="str">
        <f>'Raw Data'!E116</f>
        <v>Point</v>
      </c>
      <c r="F116">
        <f>'Raw Data'!F116</f>
        <v>5229255</v>
      </c>
      <c r="G116" t="str">
        <f>'Raw Data'!G116</f>
        <v>Catoosa County Sheriff's Office</v>
      </c>
      <c r="H116" s="3">
        <f>'Raw Data'!H116</f>
        <v>42057</v>
      </c>
      <c r="L116">
        <f t="shared" si="14"/>
        <v>0</v>
      </c>
      <c r="M116" s="5">
        <f t="shared" si="15"/>
        <v>42057</v>
      </c>
      <c r="N116" s="5">
        <f t="shared" si="23"/>
        <v>2015</v>
      </c>
      <c r="O116" s="5" t="str" cm="1">
        <f t="array" ref="O116">_xlfn.IFS(N116&lt;=2016,"before treatment",N116=2017,"unknown",N116&gt;2017,"after treatment")</f>
        <v>before treatment</v>
      </c>
      <c r="P116" s="5">
        <f t="shared" si="16"/>
        <v>1</v>
      </c>
      <c r="Q116" s="5">
        <f t="shared" si="17"/>
        <v>0</v>
      </c>
      <c r="R116" t="str">
        <f>'Raw Data'!I116</f>
        <v>Catoosa</v>
      </c>
      <c r="S116" t="str">
        <f>'Raw Data'!J116</f>
        <v>["New Summitt Hl","State Route 3","State Route 3"]</v>
      </c>
      <c r="T116" t="str">
        <f>'Raw Data'!K116</f>
        <v>New Summit Hill Rd</v>
      </c>
      <c r="U116" t="str">
        <f>'Raw Data'!L116</f>
        <v>(O) No Injury</v>
      </c>
      <c r="V116">
        <f>'Raw Data'!M116</f>
        <v>0</v>
      </c>
      <c r="W116">
        <f>'Raw Data'!N116</f>
        <v>0</v>
      </c>
      <c r="X116">
        <f>'Raw Data'!O116</f>
        <v>0</v>
      </c>
      <c r="Y116" t="str">
        <f>'Raw Data'!P116</f>
        <v>Not a Collision with Motor Vehicle</v>
      </c>
      <c r="Z116" t="str">
        <f>'Raw Data'!Q116</f>
        <v>Off Roadway</v>
      </c>
      <c r="AA116" t="str">
        <f>'Raw Data'!R116</f>
        <v>Ditch</v>
      </c>
      <c r="AB116" t="str">
        <f>'Raw Data'!S116</f>
        <v>Ditch</v>
      </c>
      <c r="AC116" t="str">
        <f>'Raw Data'!T116</f>
        <v>Too Fast for Conditions</v>
      </c>
      <c r="AD116">
        <f>'Raw Data'!U116</f>
        <v>1</v>
      </c>
      <c r="AE116" s="5" t="str">
        <f t="shared" si="24"/>
        <v>Yes</v>
      </c>
      <c r="AF116" t="str">
        <f>'Raw Data'!V116</f>
        <v>Negotiating a Curve</v>
      </c>
      <c r="AG116" s="5">
        <f t="shared" si="18"/>
        <v>0</v>
      </c>
      <c r="AH116" t="str">
        <f>'Raw Data'!W116</f>
        <v>North</v>
      </c>
      <c r="AI116" t="str">
        <f>'Raw Data'!X116</f>
        <v>Dark-Not Lighted</v>
      </c>
      <c r="AJ116" t="str">
        <f>'Raw Data'!Y116</f>
        <v>Wet</v>
      </c>
      <c r="AK116">
        <f>'Raw Data'!Z116</f>
        <v>18</v>
      </c>
      <c r="AL116" t="str">
        <f>'Raw Data'!AA116</f>
        <v>["Lap and Shoulder Belt Used","Lap and Shoulder Belt Used"]</v>
      </c>
      <c r="AM116" s="5">
        <f t="shared" si="19"/>
        <v>0</v>
      </c>
      <c r="AN116" t="str">
        <f>'Raw Data'!AB116</f>
        <v>Passenger Car</v>
      </c>
      <c r="AO116" t="str">
        <f>'Raw Data'!AC116</f>
        <v>0471000300I</v>
      </c>
      <c r="AP116">
        <f>'Raw Data'!AD116</f>
        <v>9.51</v>
      </c>
      <c r="AQ116">
        <f>'Raw Data'!AE116</f>
        <v>34.953851999999998</v>
      </c>
      <c r="AR116">
        <f>'Raw Data'!AF116</f>
        <v>-85.150672999999998</v>
      </c>
      <c r="AS116">
        <f>'Raw Data'!AG116</f>
        <v>22</v>
      </c>
      <c r="AT116">
        <f>'Raw Data'!AH116</f>
        <v>9</v>
      </c>
      <c r="AU116">
        <f>'Raw Data'!AI116</f>
        <v>420</v>
      </c>
      <c r="AV116" t="str">
        <f>'Raw Data'!AJ116</f>
        <v>D6_0003_00_I</v>
      </c>
      <c r="AW116">
        <f>'Raw Data'!AK116</f>
        <v>48</v>
      </c>
      <c r="AX116">
        <f>'Raw Data'!AL116</f>
        <v>51</v>
      </c>
      <c r="AY116" t="str">
        <f>'Raw Data'!AM116</f>
        <v>simple</v>
      </c>
      <c r="AZ116">
        <f>'Raw Data'!AN116</f>
        <v>1131.5999999999999</v>
      </c>
      <c r="BA116">
        <f>'Raw Data'!AO116</f>
        <v>48.6</v>
      </c>
      <c r="BB116">
        <f>'Raw Data'!AP116</f>
        <v>960.4</v>
      </c>
      <c r="BC116">
        <f>'Raw Data'!AQ116</f>
        <v>-85.149050000000003</v>
      </c>
      <c r="BD116">
        <f>'Raw Data'!AR116</f>
        <v>34.952654000000003</v>
      </c>
      <c r="BE116">
        <f>'Raw Data'!AS116</f>
        <v>-85.151612999999998</v>
      </c>
      <c r="BF116">
        <f>'Raw Data'!AT116</f>
        <v>34.954115999999999</v>
      </c>
      <c r="BG116" t="str">
        <f>'Raw Data'!AU116</f>
        <v>0471000300I</v>
      </c>
      <c r="BH116">
        <f>'Raw Data'!AV116</f>
        <v>1</v>
      </c>
      <c r="BI116">
        <f>'Raw Data'!AW116</f>
        <v>47</v>
      </c>
      <c r="BJ116">
        <f>'Raw Data'!AX116</f>
        <v>3</v>
      </c>
      <c r="BK116">
        <f>'Raw Data'!AY116</f>
        <v>0</v>
      </c>
      <c r="BL116">
        <f>'Raw Data'!AZ116</f>
        <v>55</v>
      </c>
      <c r="BM116">
        <f>'Raw Data'!BA116</f>
        <v>10.18</v>
      </c>
      <c r="BN116">
        <f>'Raw Data'!BB116</f>
        <v>9.4</v>
      </c>
      <c r="BO116">
        <f>'Raw Data'!BC116</f>
        <v>808.1</v>
      </c>
      <c r="BP116">
        <f>'Raw Data'!BD116</f>
        <v>786.7</v>
      </c>
      <c r="BQ116">
        <f>'Raw Data'!BE116</f>
        <v>774.6</v>
      </c>
      <c r="BR116">
        <f>'Raw Data'!BF116</f>
        <v>55</v>
      </c>
      <c r="BS116">
        <f>'Raw Data'!BG116</f>
        <v>57.6</v>
      </c>
      <c r="BT116">
        <f>'Raw Data'!BH116</f>
        <v>0</v>
      </c>
      <c r="BU116">
        <f>'Raw Data'!BI116</f>
        <v>44187</v>
      </c>
      <c r="BV116" t="str">
        <f>'Raw Data'!BJ116</f>
        <v>NONE</v>
      </c>
      <c r="BW116">
        <f>'Raw Data'!BK116</f>
        <v>3.0200000000000001E-3</v>
      </c>
      <c r="BX116">
        <f>'Raw Data'!BL116</f>
        <v>6509</v>
      </c>
      <c r="BY116">
        <f>'Raw Data'!BM116</f>
        <v>7390</v>
      </c>
      <c r="BZ116" t="str">
        <f>'Raw Data'!BN116</f>
        <v>0471000300I</v>
      </c>
      <c r="CA116" t="str">
        <f>'Raw Data'!BO116</f>
        <v>CATOOSA</v>
      </c>
      <c r="CB116">
        <f>'Raw Data'!BP116</f>
        <v>1</v>
      </c>
      <c r="CC116">
        <f>'Raw Data'!BQ116</f>
        <v>300</v>
      </c>
      <c r="CD116">
        <f>'Raw Data'!BR116</f>
        <v>6</v>
      </c>
      <c r="CE116">
        <f>'Raw Data'!BS116</f>
        <v>1</v>
      </c>
      <c r="CF116">
        <f>'Raw Data'!BT116</f>
        <v>2</v>
      </c>
      <c r="CG116">
        <f>'Raw Data'!BU116</f>
        <v>1</v>
      </c>
      <c r="CH116">
        <f>'Raw Data'!BV116</f>
        <v>1</v>
      </c>
      <c r="CI116">
        <f>'Raw Data'!BW116</f>
        <v>2</v>
      </c>
      <c r="CJ116">
        <f>'Raw Data'!BX116</f>
        <v>0</v>
      </c>
      <c r="CK116">
        <f>'Raw Data'!BY116</f>
        <v>4</v>
      </c>
      <c r="CL116" t="str">
        <f>'Raw Data'!BZ116</f>
        <v>N</v>
      </c>
      <c r="CM116">
        <f t="shared" si="25"/>
        <v>0</v>
      </c>
      <c r="CN116">
        <f>'Raw Data'!CA116</f>
        <v>47</v>
      </c>
      <c r="CO116">
        <f>'Raw Data'!CB116</f>
        <v>3</v>
      </c>
      <c r="CP116">
        <f>'Raw Data'!CC116</f>
        <v>0</v>
      </c>
      <c r="CQ116" t="str">
        <f>'Raw Data'!CD116</f>
        <v>Urbanized Area</v>
      </c>
      <c r="CR116" t="str">
        <f>'Raw Data'!CE116</f>
        <v>Chattanooga</v>
      </c>
      <c r="CS116">
        <f>'Raw Data'!CF116</f>
        <v>15832</v>
      </c>
      <c r="CT116">
        <f>'Raw Data'!CG116</f>
        <v>55</v>
      </c>
      <c r="CU116">
        <f>'Raw Data'!CH116</f>
        <v>5750</v>
      </c>
      <c r="CV116" t="str">
        <f>'Raw Data'!CI116</f>
        <v xml:space="preserve"> </v>
      </c>
      <c r="CW116">
        <f>'Raw Data'!CJ116</f>
        <v>0</v>
      </c>
      <c r="CX116">
        <f>'Raw Data'!CK116</f>
        <v>0.180058</v>
      </c>
      <c r="CY116">
        <f>'Raw Data'!CL116</f>
        <v>14</v>
      </c>
      <c r="CZ116" t="str">
        <f>'Raw Data'!CM116</f>
        <v>State Mainline</v>
      </c>
      <c r="DA116">
        <f>'Raw Data'!CN116</f>
        <v>5750</v>
      </c>
      <c r="DB116">
        <f>'Raw Data'!CO116</f>
        <v>61662</v>
      </c>
      <c r="DC116">
        <f>'Raw Data'!CP116</f>
        <v>9.2140000000000004</v>
      </c>
      <c r="DD116">
        <f>'Raw Data'!CQ116</f>
        <v>9.3949999999999996</v>
      </c>
      <c r="DE116">
        <f>'Raw Data'!CR116</f>
        <v>61662</v>
      </c>
      <c r="DF116">
        <f>'Raw Data'!CS116</f>
        <v>0</v>
      </c>
      <c r="DG116">
        <f>'Raw Data'!CT116</f>
        <v>950.70644100000004</v>
      </c>
      <c r="DH116">
        <f>'Raw Data'!CU116</f>
        <v>100</v>
      </c>
      <c r="DI116">
        <f>'Raw Data'!CV116</f>
        <v>6406</v>
      </c>
      <c r="DJ116">
        <f>'Raw Data'!CW116</f>
        <v>7.5459999999999998E-3</v>
      </c>
      <c r="DK116">
        <f>'Raw Data'!CX116</f>
        <v>0</v>
      </c>
      <c r="DL116">
        <f>'Raw Data'!CY116</f>
        <v>3.0200000000000001E-3</v>
      </c>
      <c r="DM116">
        <f>'Raw Data'!CZ116</f>
        <v>91</v>
      </c>
      <c r="DN116" t="str">
        <f>'Raw Data'!DA116</f>
        <v>047-0049</v>
      </c>
      <c r="DO116" t="str">
        <f>'Raw Data'!DB116</f>
        <v>4U : Urban Minor Arterial</v>
      </c>
      <c r="DP116" t="str">
        <f>'Raw Data'!DC116</f>
        <v>34.948178, -85.145607</v>
      </c>
      <c r="DQ116">
        <f>'Raw Data'!DD116</f>
        <v>-85.145606999999998</v>
      </c>
      <c r="DR116">
        <f>'Raw Data'!DE116</f>
        <v>34.948177999999999</v>
      </c>
      <c r="DS116">
        <f>'Raw Data'!DF116</f>
        <v>34.948177999999999</v>
      </c>
      <c r="DT116">
        <f>'Raw Data'!DG116</f>
        <v>-85.145606999999998</v>
      </c>
      <c r="DU116">
        <f>'Raw Data'!DH116</f>
        <v>5.6480000000000002E-3</v>
      </c>
      <c r="DV116">
        <f>'Raw Data'!DI116</f>
        <v>3.0200000000000001E-3</v>
      </c>
      <c r="DW116">
        <f>'Raw Data'!DJ116</f>
        <v>22</v>
      </c>
      <c r="DX116" s="11">
        <f t="shared" si="26"/>
        <v>5963.333333333333</v>
      </c>
      <c r="DY116" s="5">
        <f t="shared" si="27"/>
        <v>5440</v>
      </c>
      <c r="DZ116" s="5">
        <f t="shared" si="20"/>
        <v>523.33333333333303</v>
      </c>
      <c r="EA116" s="5">
        <f t="shared" si="21"/>
        <v>9.6200980392156812E-2</v>
      </c>
      <c r="EB116" s="5">
        <f t="shared" si="22"/>
        <v>5701.6666666666661</v>
      </c>
      <c r="EC116">
        <f>'Raw Data'!DK116</f>
        <v>5670</v>
      </c>
      <c r="ED116">
        <f>'Raw Data'!DL116</f>
        <v>5.8</v>
      </c>
      <c r="EE116">
        <f>'Raw Data'!DM116</f>
        <v>6270</v>
      </c>
      <c r="EF116">
        <f>'Raw Data'!DN116</f>
        <v>5.8</v>
      </c>
      <c r="EG116">
        <f>'Raw Data'!DO116</f>
        <v>5950</v>
      </c>
      <c r="EH116">
        <f>'Raw Data'!DP116</f>
        <v>3.9</v>
      </c>
      <c r="EI116">
        <f>'Raw Data'!DQ116</f>
        <v>6000</v>
      </c>
      <c r="EJ116">
        <f>'Raw Data'!DR116</f>
        <v>4</v>
      </c>
      <c r="EK116">
        <f>'Raw Data'!DS116</f>
        <v>5750</v>
      </c>
      <c r="EL116">
        <f>'Raw Data'!DT116</f>
        <v>4.3</v>
      </c>
      <c r="EM116">
        <f>'Raw Data'!DU116</f>
        <v>5590</v>
      </c>
      <c r="EN116">
        <f>'Raw Data'!DV116</f>
        <v>4.3</v>
      </c>
      <c r="EO116">
        <f>'Raw Data'!DW116</f>
        <v>5210</v>
      </c>
      <c r="EP116">
        <f>'Raw Data'!DX116</f>
        <v>4.3</v>
      </c>
      <c r="EQ116">
        <f>'Raw Data'!DY116</f>
        <v>5210</v>
      </c>
      <c r="ER116">
        <f>'Raw Data'!DZ116</f>
        <v>4.3</v>
      </c>
      <c r="ES116">
        <f>'Raw Data'!EA116</f>
        <v>5280</v>
      </c>
      <c r="ET116">
        <f>'Raw Data'!EB116</f>
        <v>4</v>
      </c>
      <c r="EU116">
        <f>'Raw Data'!EC116</f>
        <v>5370</v>
      </c>
      <c r="EV116">
        <f>'Raw Data'!ED116</f>
        <v>4</v>
      </c>
      <c r="EW116">
        <f>'Raw Data'!EE116</f>
        <v>9.9999999999999995E-7</v>
      </c>
    </row>
    <row r="117" spans="1:153" x14ac:dyDescent="0.3">
      <c r="A117">
        <f>'Raw Data'!A117</f>
        <v>115</v>
      </c>
      <c r="B117" t="str">
        <f>'Raw Data'!B117</f>
        <v>Point</v>
      </c>
      <c r="C117">
        <f>'Raw Data'!C117</f>
        <v>514</v>
      </c>
      <c r="D117">
        <f>'Raw Data'!D117</f>
        <v>716</v>
      </c>
      <c r="E117" t="str">
        <f>'Raw Data'!E117</f>
        <v>Point</v>
      </c>
      <c r="F117">
        <f>'Raw Data'!F117</f>
        <v>5264046</v>
      </c>
      <c r="G117" t="str">
        <f>'Raw Data'!G117</f>
        <v>Gsp Post 00</v>
      </c>
      <c r="H117" s="3">
        <f>'Raw Data'!H117</f>
        <v>42104</v>
      </c>
      <c r="L117">
        <f t="shared" si="14"/>
        <v>0</v>
      </c>
      <c r="M117" s="5">
        <f t="shared" si="15"/>
        <v>42104</v>
      </c>
      <c r="N117" s="5">
        <f t="shared" si="23"/>
        <v>2015</v>
      </c>
      <c r="O117" s="5" t="str" cm="1">
        <f t="array" ref="O117">_xlfn.IFS(N117&lt;=2016,"before treatment",N117=2017,"unknown",N117&gt;2017,"after treatment")</f>
        <v>before treatment</v>
      </c>
      <c r="P117" s="5">
        <f t="shared" si="16"/>
        <v>1</v>
      </c>
      <c r="Q117" s="5">
        <f t="shared" si="17"/>
        <v>0</v>
      </c>
      <c r="R117" t="str">
        <f>'Raw Data'!I117</f>
        <v>Catoosa</v>
      </c>
      <c r="S117" t="str">
        <f>'Raw Data'!J117</f>
        <v>["Ross Hollow Rd","State Route 3","State Route 3"]</v>
      </c>
      <c r="T117" t="str">
        <f>'Raw Data'!K117</f>
        <v>(none)</v>
      </c>
      <c r="U117" t="str">
        <f>'Raw Data'!L117</f>
        <v>(B) Suspected Minor/Visible Injury</v>
      </c>
      <c r="V117">
        <f>'Raw Data'!M117</f>
        <v>0</v>
      </c>
      <c r="W117">
        <f>'Raw Data'!N117</f>
        <v>0</v>
      </c>
      <c r="X117">
        <f>'Raw Data'!O117</f>
        <v>1</v>
      </c>
      <c r="Y117" t="str">
        <f>'Raw Data'!P117</f>
        <v>Not a Collision with Motor Vehicle</v>
      </c>
      <c r="Z117" t="str">
        <f>'Raw Data'!Q117</f>
        <v>On Shoulder</v>
      </c>
      <c r="AA117" t="str">
        <f>'Raw Data'!R117</f>
        <v>Ditch</v>
      </c>
      <c r="AB117" t="str">
        <f>'Raw Data'!S117</f>
        <v>Ditch</v>
      </c>
      <c r="AC117" t="str">
        <f>'Raw Data'!T117</f>
        <v>Changed Lanes Improperly</v>
      </c>
      <c r="AD117">
        <f>'Raw Data'!U117</f>
        <v>1</v>
      </c>
      <c r="AE117" s="5" t="str">
        <f t="shared" si="24"/>
        <v>Yes</v>
      </c>
      <c r="AF117" t="str">
        <f>'Raw Data'!V117</f>
        <v>Negotiating a Curve</v>
      </c>
      <c r="AG117" s="5">
        <f t="shared" si="18"/>
        <v>0</v>
      </c>
      <c r="AH117" t="str">
        <f>'Raw Data'!W117</f>
        <v>South</v>
      </c>
      <c r="AI117" t="str">
        <f>'Raw Data'!X117</f>
        <v>Dark-Not Lighted</v>
      </c>
      <c r="AJ117" t="str">
        <f>'Raw Data'!Y117</f>
        <v>Dry</v>
      </c>
      <c r="AK117">
        <f>'Raw Data'!Z117</f>
        <v>22</v>
      </c>
      <c r="AL117" t="str">
        <f>'Raw Data'!AA117</f>
        <v>Lap and Shoulder Belt Used</v>
      </c>
      <c r="AM117" s="5">
        <f t="shared" si="19"/>
        <v>0</v>
      </c>
      <c r="AN117" t="str">
        <f>'Raw Data'!AB117</f>
        <v>Pickup Truck</v>
      </c>
      <c r="AO117" t="str">
        <f>'Raw Data'!AC117</f>
        <v>0471000300I</v>
      </c>
      <c r="AP117">
        <f>'Raw Data'!AD117</f>
        <v>9.3949999999999996</v>
      </c>
      <c r="AQ117">
        <f>'Raw Data'!AE117</f>
        <v>34.95279</v>
      </c>
      <c r="AR117">
        <f>'Raw Data'!AF117</f>
        <v>-85.149171999999993</v>
      </c>
      <c r="AS117">
        <f>'Raw Data'!AG117</f>
        <v>22</v>
      </c>
      <c r="AT117">
        <f>'Raw Data'!AH117</f>
        <v>9</v>
      </c>
      <c r="AU117">
        <f>'Raw Data'!AI117</f>
        <v>420</v>
      </c>
      <c r="AV117" t="str">
        <f>'Raw Data'!AJ117</f>
        <v>D6_0003_00_I</v>
      </c>
      <c r="AW117">
        <f>'Raw Data'!AK117</f>
        <v>48</v>
      </c>
      <c r="AX117">
        <f>'Raw Data'!AL117</f>
        <v>51</v>
      </c>
      <c r="AY117" t="str">
        <f>'Raw Data'!AM117</f>
        <v>simple</v>
      </c>
      <c r="AZ117">
        <f>'Raw Data'!AN117</f>
        <v>1131.5999999999999</v>
      </c>
      <c r="BA117">
        <f>'Raw Data'!AO117</f>
        <v>48.6</v>
      </c>
      <c r="BB117">
        <f>'Raw Data'!AP117</f>
        <v>960.4</v>
      </c>
      <c r="BC117">
        <f>'Raw Data'!AQ117</f>
        <v>-85.149050000000003</v>
      </c>
      <c r="BD117">
        <f>'Raw Data'!AR117</f>
        <v>34.952654000000003</v>
      </c>
      <c r="BE117">
        <f>'Raw Data'!AS117</f>
        <v>-85.151612999999998</v>
      </c>
      <c r="BF117">
        <f>'Raw Data'!AT117</f>
        <v>34.954115999999999</v>
      </c>
      <c r="BG117" t="str">
        <f>'Raw Data'!AU117</f>
        <v>0471000300I</v>
      </c>
      <c r="BH117">
        <f>'Raw Data'!AV117</f>
        <v>1</v>
      </c>
      <c r="BI117">
        <f>'Raw Data'!AW117</f>
        <v>47</v>
      </c>
      <c r="BJ117">
        <f>'Raw Data'!AX117</f>
        <v>3</v>
      </c>
      <c r="BK117">
        <f>'Raw Data'!AY117</f>
        <v>0</v>
      </c>
      <c r="BL117">
        <f>'Raw Data'!AZ117</f>
        <v>55</v>
      </c>
      <c r="BM117">
        <f>'Raw Data'!BA117</f>
        <v>10.18</v>
      </c>
      <c r="BN117">
        <f>'Raw Data'!BB117</f>
        <v>9.4</v>
      </c>
      <c r="BO117">
        <f>'Raw Data'!BC117</f>
        <v>808.1</v>
      </c>
      <c r="BP117">
        <f>'Raw Data'!BD117</f>
        <v>786.7</v>
      </c>
      <c r="BQ117">
        <f>'Raw Data'!BE117</f>
        <v>774.6</v>
      </c>
      <c r="BR117">
        <f>'Raw Data'!BF117</f>
        <v>55</v>
      </c>
      <c r="BS117">
        <f>'Raw Data'!BG117</f>
        <v>57.6</v>
      </c>
      <c r="BT117">
        <f>'Raw Data'!BH117</f>
        <v>0</v>
      </c>
      <c r="BU117">
        <f>'Raw Data'!BI117</f>
        <v>44187</v>
      </c>
      <c r="BV117" t="str">
        <f>'Raw Data'!BJ117</f>
        <v>NONE</v>
      </c>
      <c r="BW117">
        <f>'Raw Data'!BK117</f>
        <v>3.0200000000000001E-3</v>
      </c>
      <c r="BX117">
        <f>'Raw Data'!BL117</f>
        <v>6509</v>
      </c>
      <c r="BY117">
        <f>'Raw Data'!BM117</f>
        <v>7390</v>
      </c>
      <c r="BZ117" t="str">
        <f>'Raw Data'!BN117</f>
        <v>0471000300I</v>
      </c>
      <c r="CA117" t="str">
        <f>'Raw Data'!BO117</f>
        <v>CATOOSA</v>
      </c>
      <c r="CB117">
        <f>'Raw Data'!BP117</f>
        <v>1</v>
      </c>
      <c r="CC117">
        <f>'Raw Data'!BQ117</f>
        <v>300</v>
      </c>
      <c r="CD117">
        <f>'Raw Data'!BR117</f>
        <v>6</v>
      </c>
      <c r="CE117">
        <f>'Raw Data'!BS117</f>
        <v>1</v>
      </c>
      <c r="CF117">
        <f>'Raw Data'!BT117</f>
        <v>2</v>
      </c>
      <c r="CG117">
        <f>'Raw Data'!BU117</f>
        <v>1</v>
      </c>
      <c r="CH117">
        <f>'Raw Data'!BV117</f>
        <v>1</v>
      </c>
      <c r="CI117">
        <f>'Raw Data'!BW117</f>
        <v>2</v>
      </c>
      <c r="CJ117">
        <f>'Raw Data'!BX117</f>
        <v>0</v>
      </c>
      <c r="CK117">
        <f>'Raw Data'!BY117</f>
        <v>4</v>
      </c>
      <c r="CL117" t="str">
        <f>'Raw Data'!BZ117</f>
        <v>N</v>
      </c>
      <c r="CM117">
        <f t="shared" si="25"/>
        <v>0</v>
      </c>
      <c r="CN117">
        <f>'Raw Data'!CA117</f>
        <v>47</v>
      </c>
      <c r="CO117">
        <f>'Raw Data'!CB117</f>
        <v>3</v>
      </c>
      <c r="CP117">
        <f>'Raw Data'!CC117</f>
        <v>0</v>
      </c>
      <c r="CQ117" t="str">
        <f>'Raw Data'!CD117</f>
        <v>Urbanized Area</v>
      </c>
      <c r="CR117" t="str">
        <f>'Raw Data'!CE117</f>
        <v>Chattanooga</v>
      </c>
      <c r="CS117">
        <f>'Raw Data'!CF117</f>
        <v>15832</v>
      </c>
      <c r="CT117">
        <f>'Raw Data'!CG117</f>
        <v>55</v>
      </c>
      <c r="CU117">
        <f>'Raw Data'!CH117</f>
        <v>5750</v>
      </c>
      <c r="CV117" t="str">
        <f>'Raw Data'!CI117</f>
        <v xml:space="preserve"> </v>
      </c>
      <c r="CW117">
        <f>'Raw Data'!CJ117</f>
        <v>0</v>
      </c>
      <c r="CX117">
        <f>'Raw Data'!CK117</f>
        <v>0.180058</v>
      </c>
      <c r="CY117">
        <f>'Raw Data'!CL117</f>
        <v>14</v>
      </c>
      <c r="CZ117" t="str">
        <f>'Raw Data'!CM117</f>
        <v>State Mainline</v>
      </c>
      <c r="DA117">
        <f>'Raw Data'!CN117</f>
        <v>5750</v>
      </c>
      <c r="DB117">
        <f>'Raw Data'!CO117</f>
        <v>61662</v>
      </c>
      <c r="DC117">
        <f>'Raw Data'!CP117</f>
        <v>9.2140000000000004</v>
      </c>
      <c r="DD117">
        <f>'Raw Data'!CQ117</f>
        <v>9.3949999999999996</v>
      </c>
      <c r="DE117">
        <f>'Raw Data'!CR117</f>
        <v>61662</v>
      </c>
      <c r="DF117">
        <f>'Raw Data'!CS117</f>
        <v>0</v>
      </c>
      <c r="DG117">
        <f>'Raw Data'!CT117</f>
        <v>950.70644100000004</v>
      </c>
      <c r="DH117">
        <f>'Raw Data'!CU117</f>
        <v>100</v>
      </c>
      <c r="DI117">
        <f>'Raw Data'!CV117</f>
        <v>6406</v>
      </c>
      <c r="DJ117">
        <f>'Raw Data'!CW117</f>
        <v>7.5459999999999998E-3</v>
      </c>
      <c r="DK117">
        <f>'Raw Data'!CX117</f>
        <v>0</v>
      </c>
      <c r="DL117">
        <f>'Raw Data'!CY117</f>
        <v>3.0200000000000001E-3</v>
      </c>
      <c r="DM117">
        <f>'Raw Data'!CZ117</f>
        <v>91</v>
      </c>
      <c r="DN117" t="str">
        <f>'Raw Data'!DA117</f>
        <v>047-0049</v>
      </c>
      <c r="DO117" t="str">
        <f>'Raw Data'!DB117</f>
        <v>4U : Urban Minor Arterial</v>
      </c>
      <c r="DP117" t="str">
        <f>'Raw Data'!DC117</f>
        <v>34.948178, -85.145607</v>
      </c>
      <c r="DQ117">
        <f>'Raw Data'!DD117</f>
        <v>-85.145606999999998</v>
      </c>
      <c r="DR117">
        <f>'Raw Data'!DE117</f>
        <v>34.948177999999999</v>
      </c>
      <c r="DS117">
        <f>'Raw Data'!DF117</f>
        <v>34.948177999999999</v>
      </c>
      <c r="DT117">
        <f>'Raw Data'!DG117</f>
        <v>-85.145606999999998</v>
      </c>
      <c r="DU117">
        <f>'Raw Data'!DH117</f>
        <v>5.6480000000000002E-3</v>
      </c>
      <c r="DV117">
        <f>'Raw Data'!DI117</f>
        <v>3.0200000000000001E-3</v>
      </c>
      <c r="DW117">
        <f>'Raw Data'!DJ117</f>
        <v>22</v>
      </c>
      <c r="DX117" s="11">
        <f t="shared" si="26"/>
        <v>5963.333333333333</v>
      </c>
      <c r="DY117" s="5">
        <f t="shared" si="27"/>
        <v>5440</v>
      </c>
      <c r="DZ117" s="5">
        <f t="shared" si="20"/>
        <v>523.33333333333303</v>
      </c>
      <c r="EA117" s="5">
        <f t="shared" si="21"/>
        <v>9.6200980392156812E-2</v>
      </c>
      <c r="EB117" s="5">
        <f t="shared" si="22"/>
        <v>5701.6666666666661</v>
      </c>
      <c r="EC117">
        <f>'Raw Data'!DK117</f>
        <v>5670</v>
      </c>
      <c r="ED117">
        <f>'Raw Data'!DL117</f>
        <v>5.8</v>
      </c>
      <c r="EE117">
        <f>'Raw Data'!DM117</f>
        <v>6270</v>
      </c>
      <c r="EF117">
        <f>'Raw Data'!DN117</f>
        <v>5.8</v>
      </c>
      <c r="EG117">
        <f>'Raw Data'!DO117</f>
        <v>5950</v>
      </c>
      <c r="EH117">
        <f>'Raw Data'!DP117</f>
        <v>3.9</v>
      </c>
      <c r="EI117">
        <f>'Raw Data'!DQ117</f>
        <v>6000</v>
      </c>
      <c r="EJ117">
        <f>'Raw Data'!DR117</f>
        <v>4</v>
      </c>
      <c r="EK117">
        <f>'Raw Data'!DS117</f>
        <v>5750</v>
      </c>
      <c r="EL117">
        <f>'Raw Data'!DT117</f>
        <v>4.3</v>
      </c>
      <c r="EM117">
        <f>'Raw Data'!DU117</f>
        <v>5590</v>
      </c>
      <c r="EN117">
        <f>'Raw Data'!DV117</f>
        <v>4.3</v>
      </c>
      <c r="EO117">
        <f>'Raw Data'!DW117</f>
        <v>5210</v>
      </c>
      <c r="EP117">
        <f>'Raw Data'!DX117</f>
        <v>4.3</v>
      </c>
      <c r="EQ117">
        <f>'Raw Data'!DY117</f>
        <v>5210</v>
      </c>
      <c r="ER117">
        <f>'Raw Data'!DZ117</f>
        <v>4.3</v>
      </c>
      <c r="ES117">
        <f>'Raw Data'!EA117</f>
        <v>5280</v>
      </c>
      <c r="ET117">
        <f>'Raw Data'!EB117</f>
        <v>4</v>
      </c>
      <c r="EU117">
        <f>'Raw Data'!EC117</f>
        <v>5370</v>
      </c>
      <c r="EV117">
        <f>'Raw Data'!ED117</f>
        <v>4</v>
      </c>
      <c r="EW117">
        <f>'Raw Data'!EE117</f>
        <v>0</v>
      </c>
    </row>
    <row r="118" spans="1:153" x14ac:dyDescent="0.3">
      <c r="A118">
        <f>'Raw Data'!A118</f>
        <v>116</v>
      </c>
      <c r="B118" t="str">
        <f>'Raw Data'!B118</f>
        <v>Point</v>
      </c>
      <c r="C118">
        <f>'Raw Data'!C118</f>
        <v>577</v>
      </c>
      <c r="D118">
        <f>'Raw Data'!D118</f>
        <v>676</v>
      </c>
      <c r="E118" t="str">
        <f>'Raw Data'!E118</f>
        <v>Point</v>
      </c>
      <c r="F118">
        <f>'Raw Data'!F118</f>
        <v>5483372</v>
      </c>
      <c r="G118" t="str">
        <f>'Raw Data'!G118</f>
        <v>Gsp Post 00</v>
      </c>
      <c r="H118" s="3">
        <f>'Raw Data'!H118</f>
        <v>42303</v>
      </c>
      <c r="L118">
        <f t="shared" si="14"/>
        <v>0</v>
      </c>
      <c r="M118" s="5">
        <f t="shared" si="15"/>
        <v>42303</v>
      </c>
      <c r="N118" s="5">
        <f t="shared" si="23"/>
        <v>2015</v>
      </c>
      <c r="O118" s="5" t="str" cm="1">
        <f t="array" ref="O118">_xlfn.IFS(N118&lt;=2016,"before treatment",N118=2017,"unknown",N118&gt;2017,"after treatment")</f>
        <v>before treatment</v>
      </c>
      <c r="P118" s="5">
        <f t="shared" si="16"/>
        <v>1</v>
      </c>
      <c r="Q118" s="5">
        <f t="shared" si="17"/>
        <v>0</v>
      </c>
      <c r="R118" t="str">
        <f>'Raw Data'!I118</f>
        <v>Catoosa</v>
      </c>
      <c r="S118" t="str">
        <f>'Raw Data'!J118</f>
        <v>["Ross Hollow Rd","State Route 3","State Route 3"]</v>
      </c>
      <c r="T118" t="str">
        <f>'Raw Data'!K118</f>
        <v>Ross Hollow Rd</v>
      </c>
      <c r="U118" t="str">
        <f>'Raw Data'!L118</f>
        <v>(O) No Injury</v>
      </c>
      <c r="V118">
        <f>'Raw Data'!M118</f>
        <v>0</v>
      </c>
      <c r="W118">
        <f>'Raw Data'!N118</f>
        <v>0</v>
      </c>
      <c r="X118">
        <f>'Raw Data'!O118</f>
        <v>0</v>
      </c>
      <c r="Y118" t="str">
        <f>'Raw Data'!P118</f>
        <v>Rear End</v>
      </c>
      <c r="Z118" t="str">
        <f>'Raw Data'!Q118</f>
        <v>On Roadway - Roadway Intersection</v>
      </c>
      <c r="AA118" t="str">
        <f>'Raw Data'!R118</f>
        <v>["Motor Vehicle in Motion","Motor Vehicle in Motion"]</v>
      </c>
      <c r="AB118" t="str">
        <f>'Raw Data'!S118</f>
        <v>["Motor Vehicle in Motion","Motor Vehicle in Motion"]</v>
      </c>
      <c r="AC118" t="str">
        <f>'Raw Data'!T118</f>
        <v>["Following Too Close","No Contributing Factors"]</v>
      </c>
      <c r="AD118">
        <f>'Raw Data'!U118</f>
        <v>2</v>
      </c>
      <c r="AE118" s="5" t="str">
        <f t="shared" si="24"/>
        <v>No</v>
      </c>
      <c r="AF118" t="str">
        <f>'Raw Data'!V118</f>
        <v>["Stopped","Straight"]</v>
      </c>
      <c r="AG118" s="5">
        <f t="shared" si="18"/>
        <v>0</v>
      </c>
      <c r="AH118" t="str">
        <f>'Raw Data'!W118</f>
        <v>["South","South"]</v>
      </c>
      <c r="AI118" t="str">
        <f>'Raw Data'!X118</f>
        <v>Daylight</v>
      </c>
      <c r="AJ118" t="str">
        <f>'Raw Data'!Y118</f>
        <v>Wet</v>
      </c>
      <c r="AK118">
        <f>'Raw Data'!Z118</f>
        <v>0</v>
      </c>
      <c r="AL118" t="str">
        <f>'Raw Data'!AA118</f>
        <v>["Lap and Shoulder Belt Used","Lap and Shoulder Belt Used"]</v>
      </c>
      <c r="AM118" s="5">
        <f t="shared" si="19"/>
        <v>0</v>
      </c>
      <c r="AN118" t="str">
        <f>'Raw Data'!AB118</f>
        <v>["Passenger Car","Passenger Car"]</v>
      </c>
      <c r="AO118" t="str">
        <f>'Raw Data'!AC118</f>
        <v>0471000300I</v>
      </c>
      <c r="AP118">
        <f>'Raw Data'!AD118</f>
        <v>9.3949999999999996</v>
      </c>
      <c r="AQ118">
        <f>'Raw Data'!AE118</f>
        <v>34.952801999999998</v>
      </c>
      <c r="AR118">
        <f>'Raw Data'!AF118</f>
        <v>-85.149182999999994</v>
      </c>
      <c r="AS118">
        <f>'Raw Data'!AG118</f>
        <v>22</v>
      </c>
      <c r="AT118">
        <f>'Raw Data'!AH118</f>
        <v>9</v>
      </c>
      <c r="AU118">
        <f>'Raw Data'!AI118</f>
        <v>420</v>
      </c>
      <c r="AV118" t="str">
        <f>'Raw Data'!AJ118</f>
        <v>D6_0003_00_I</v>
      </c>
      <c r="AW118">
        <f>'Raw Data'!AK118</f>
        <v>48</v>
      </c>
      <c r="AX118">
        <f>'Raw Data'!AL118</f>
        <v>51</v>
      </c>
      <c r="AY118" t="str">
        <f>'Raw Data'!AM118</f>
        <v>simple</v>
      </c>
      <c r="AZ118">
        <f>'Raw Data'!AN118</f>
        <v>1131.5999999999999</v>
      </c>
      <c r="BA118">
        <f>'Raw Data'!AO118</f>
        <v>48.6</v>
      </c>
      <c r="BB118">
        <f>'Raw Data'!AP118</f>
        <v>960.4</v>
      </c>
      <c r="BC118">
        <f>'Raw Data'!AQ118</f>
        <v>-85.149050000000003</v>
      </c>
      <c r="BD118">
        <f>'Raw Data'!AR118</f>
        <v>34.952654000000003</v>
      </c>
      <c r="BE118">
        <f>'Raw Data'!AS118</f>
        <v>-85.151612999999998</v>
      </c>
      <c r="BF118">
        <f>'Raw Data'!AT118</f>
        <v>34.954115999999999</v>
      </c>
      <c r="BG118" t="str">
        <f>'Raw Data'!AU118</f>
        <v>0471000300I</v>
      </c>
      <c r="BH118">
        <f>'Raw Data'!AV118</f>
        <v>1</v>
      </c>
      <c r="BI118">
        <f>'Raw Data'!AW118</f>
        <v>47</v>
      </c>
      <c r="BJ118">
        <f>'Raw Data'!AX118</f>
        <v>3</v>
      </c>
      <c r="BK118">
        <f>'Raw Data'!AY118</f>
        <v>0</v>
      </c>
      <c r="BL118">
        <f>'Raw Data'!AZ118</f>
        <v>55</v>
      </c>
      <c r="BM118">
        <f>'Raw Data'!BA118</f>
        <v>10.18</v>
      </c>
      <c r="BN118">
        <f>'Raw Data'!BB118</f>
        <v>9.4</v>
      </c>
      <c r="BO118">
        <f>'Raw Data'!BC118</f>
        <v>808.1</v>
      </c>
      <c r="BP118">
        <f>'Raw Data'!BD118</f>
        <v>786.7</v>
      </c>
      <c r="BQ118">
        <f>'Raw Data'!BE118</f>
        <v>774.6</v>
      </c>
      <c r="BR118">
        <f>'Raw Data'!BF118</f>
        <v>55</v>
      </c>
      <c r="BS118">
        <f>'Raw Data'!BG118</f>
        <v>57.6</v>
      </c>
      <c r="BT118">
        <f>'Raw Data'!BH118</f>
        <v>0</v>
      </c>
      <c r="BU118">
        <f>'Raw Data'!BI118</f>
        <v>44187</v>
      </c>
      <c r="BV118" t="str">
        <f>'Raw Data'!BJ118</f>
        <v>NONE</v>
      </c>
      <c r="BW118">
        <f>'Raw Data'!BK118</f>
        <v>3.0200000000000001E-3</v>
      </c>
      <c r="BX118">
        <f>'Raw Data'!BL118</f>
        <v>6509</v>
      </c>
      <c r="BY118">
        <f>'Raw Data'!BM118</f>
        <v>7390</v>
      </c>
      <c r="BZ118" t="str">
        <f>'Raw Data'!BN118</f>
        <v>0471000300I</v>
      </c>
      <c r="CA118" t="str">
        <f>'Raw Data'!BO118</f>
        <v>CATOOSA</v>
      </c>
      <c r="CB118">
        <f>'Raw Data'!BP118</f>
        <v>1</v>
      </c>
      <c r="CC118">
        <f>'Raw Data'!BQ118</f>
        <v>300</v>
      </c>
      <c r="CD118">
        <f>'Raw Data'!BR118</f>
        <v>6</v>
      </c>
      <c r="CE118">
        <f>'Raw Data'!BS118</f>
        <v>1</v>
      </c>
      <c r="CF118">
        <f>'Raw Data'!BT118</f>
        <v>2</v>
      </c>
      <c r="CG118">
        <f>'Raw Data'!BU118</f>
        <v>1</v>
      </c>
      <c r="CH118">
        <f>'Raw Data'!BV118</f>
        <v>1</v>
      </c>
      <c r="CI118">
        <f>'Raw Data'!BW118</f>
        <v>2</v>
      </c>
      <c r="CJ118">
        <f>'Raw Data'!BX118</f>
        <v>0</v>
      </c>
      <c r="CK118">
        <f>'Raw Data'!BY118</f>
        <v>4</v>
      </c>
      <c r="CL118" t="str">
        <f>'Raw Data'!BZ118</f>
        <v>N</v>
      </c>
      <c r="CM118">
        <f t="shared" si="25"/>
        <v>0</v>
      </c>
      <c r="CN118">
        <f>'Raw Data'!CA118</f>
        <v>47</v>
      </c>
      <c r="CO118">
        <f>'Raw Data'!CB118</f>
        <v>3</v>
      </c>
      <c r="CP118">
        <f>'Raw Data'!CC118</f>
        <v>0</v>
      </c>
      <c r="CQ118" t="str">
        <f>'Raw Data'!CD118</f>
        <v>Urbanized Area</v>
      </c>
      <c r="CR118" t="str">
        <f>'Raw Data'!CE118</f>
        <v>Chattanooga</v>
      </c>
      <c r="CS118">
        <f>'Raw Data'!CF118</f>
        <v>15832</v>
      </c>
      <c r="CT118">
        <f>'Raw Data'!CG118</f>
        <v>55</v>
      </c>
      <c r="CU118">
        <f>'Raw Data'!CH118</f>
        <v>5750</v>
      </c>
      <c r="CV118" t="str">
        <f>'Raw Data'!CI118</f>
        <v xml:space="preserve"> </v>
      </c>
      <c r="CW118">
        <f>'Raw Data'!CJ118</f>
        <v>0</v>
      </c>
      <c r="CX118">
        <f>'Raw Data'!CK118</f>
        <v>0.180058</v>
      </c>
      <c r="CY118">
        <f>'Raw Data'!CL118</f>
        <v>14</v>
      </c>
      <c r="CZ118" t="str">
        <f>'Raw Data'!CM118</f>
        <v>State Mainline</v>
      </c>
      <c r="DA118">
        <f>'Raw Data'!CN118</f>
        <v>5750</v>
      </c>
      <c r="DB118">
        <f>'Raw Data'!CO118</f>
        <v>61662</v>
      </c>
      <c r="DC118">
        <f>'Raw Data'!CP118</f>
        <v>9.2140000000000004</v>
      </c>
      <c r="DD118">
        <f>'Raw Data'!CQ118</f>
        <v>9.3949999999999996</v>
      </c>
      <c r="DE118">
        <f>'Raw Data'!CR118</f>
        <v>61662</v>
      </c>
      <c r="DF118">
        <f>'Raw Data'!CS118</f>
        <v>0</v>
      </c>
      <c r="DG118">
        <f>'Raw Data'!CT118</f>
        <v>950.70644100000004</v>
      </c>
      <c r="DH118">
        <f>'Raw Data'!CU118</f>
        <v>100</v>
      </c>
      <c r="DI118">
        <f>'Raw Data'!CV118</f>
        <v>6406</v>
      </c>
      <c r="DJ118">
        <f>'Raw Data'!CW118</f>
        <v>7.5459999999999998E-3</v>
      </c>
      <c r="DK118">
        <f>'Raw Data'!CX118</f>
        <v>0</v>
      </c>
      <c r="DL118">
        <f>'Raw Data'!CY118</f>
        <v>3.0200000000000001E-3</v>
      </c>
      <c r="DM118">
        <f>'Raw Data'!CZ118</f>
        <v>91</v>
      </c>
      <c r="DN118" t="str">
        <f>'Raw Data'!DA118</f>
        <v>047-0049</v>
      </c>
      <c r="DO118" t="str">
        <f>'Raw Data'!DB118</f>
        <v>4U : Urban Minor Arterial</v>
      </c>
      <c r="DP118" t="str">
        <f>'Raw Data'!DC118</f>
        <v>34.948178, -85.145607</v>
      </c>
      <c r="DQ118">
        <f>'Raw Data'!DD118</f>
        <v>-85.145606999999998</v>
      </c>
      <c r="DR118">
        <f>'Raw Data'!DE118</f>
        <v>34.948177999999999</v>
      </c>
      <c r="DS118">
        <f>'Raw Data'!DF118</f>
        <v>34.948177999999999</v>
      </c>
      <c r="DT118">
        <f>'Raw Data'!DG118</f>
        <v>-85.145606999999998</v>
      </c>
      <c r="DU118">
        <f>'Raw Data'!DH118</f>
        <v>5.6480000000000002E-3</v>
      </c>
      <c r="DV118">
        <f>'Raw Data'!DI118</f>
        <v>3.0200000000000001E-3</v>
      </c>
      <c r="DW118">
        <f>'Raw Data'!DJ118</f>
        <v>22</v>
      </c>
      <c r="DX118" s="11">
        <f t="shared" si="26"/>
        <v>5963.333333333333</v>
      </c>
      <c r="DY118" s="5">
        <f t="shared" si="27"/>
        <v>5440</v>
      </c>
      <c r="DZ118" s="5">
        <f t="shared" si="20"/>
        <v>523.33333333333303</v>
      </c>
      <c r="EA118" s="5">
        <f t="shared" si="21"/>
        <v>9.6200980392156812E-2</v>
      </c>
      <c r="EB118" s="5">
        <f t="shared" si="22"/>
        <v>5701.6666666666661</v>
      </c>
      <c r="EC118">
        <f>'Raw Data'!DK118</f>
        <v>5670</v>
      </c>
      <c r="ED118">
        <f>'Raw Data'!DL118</f>
        <v>5.8</v>
      </c>
      <c r="EE118">
        <f>'Raw Data'!DM118</f>
        <v>6270</v>
      </c>
      <c r="EF118">
        <f>'Raw Data'!DN118</f>
        <v>5.8</v>
      </c>
      <c r="EG118">
        <f>'Raw Data'!DO118</f>
        <v>5950</v>
      </c>
      <c r="EH118">
        <f>'Raw Data'!DP118</f>
        <v>3.9</v>
      </c>
      <c r="EI118">
        <f>'Raw Data'!DQ118</f>
        <v>6000</v>
      </c>
      <c r="EJ118">
        <f>'Raw Data'!DR118</f>
        <v>4</v>
      </c>
      <c r="EK118">
        <f>'Raw Data'!DS118</f>
        <v>5750</v>
      </c>
      <c r="EL118">
        <f>'Raw Data'!DT118</f>
        <v>4.3</v>
      </c>
      <c r="EM118">
        <f>'Raw Data'!DU118</f>
        <v>5590</v>
      </c>
      <c r="EN118">
        <f>'Raw Data'!DV118</f>
        <v>4.3</v>
      </c>
      <c r="EO118">
        <f>'Raw Data'!DW118</f>
        <v>5210</v>
      </c>
      <c r="EP118">
        <f>'Raw Data'!DX118</f>
        <v>4.3</v>
      </c>
      <c r="EQ118">
        <f>'Raw Data'!DY118</f>
        <v>5210</v>
      </c>
      <c r="ER118">
        <f>'Raw Data'!DZ118</f>
        <v>4.3</v>
      </c>
      <c r="ES118">
        <f>'Raw Data'!EA118</f>
        <v>5280</v>
      </c>
      <c r="ET118">
        <f>'Raw Data'!EB118</f>
        <v>4</v>
      </c>
      <c r="EU118">
        <f>'Raw Data'!EC118</f>
        <v>5370</v>
      </c>
      <c r="EV118">
        <f>'Raw Data'!ED118</f>
        <v>4</v>
      </c>
      <c r="EW118">
        <f>'Raw Data'!EE118</f>
        <v>0</v>
      </c>
    </row>
    <row r="119" spans="1:153" x14ac:dyDescent="0.3">
      <c r="A119">
        <f>'Raw Data'!A119</f>
        <v>117</v>
      </c>
      <c r="B119" t="str">
        <f>'Raw Data'!B119</f>
        <v>Point</v>
      </c>
      <c r="C119">
        <f>'Raw Data'!C119</f>
        <v>700</v>
      </c>
      <c r="D119">
        <f>'Raw Data'!D119</f>
        <v>507</v>
      </c>
      <c r="E119" t="str">
        <f>'Raw Data'!E119</f>
        <v>Point</v>
      </c>
      <c r="F119">
        <f>'Raw Data'!F119</f>
        <v>7245692</v>
      </c>
      <c r="G119" t="str">
        <f>'Raw Data'!G119</f>
        <v>Catoosa County Sheriff's Office</v>
      </c>
      <c r="H119" s="3">
        <f>'Raw Data'!H119</f>
        <v>43627</v>
      </c>
      <c r="L119">
        <f t="shared" si="14"/>
        <v>0</v>
      </c>
      <c r="M119" s="5">
        <f t="shared" si="15"/>
        <v>43627</v>
      </c>
      <c r="N119" s="5">
        <f t="shared" si="23"/>
        <v>2019</v>
      </c>
      <c r="O119" s="5" t="str" cm="1">
        <f t="array" ref="O119">_xlfn.IFS(N119&lt;=2016,"before treatment",N119=2017,"unknown",N119&gt;2017,"after treatment")</f>
        <v>after treatment</v>
      </c>
      <c r="P119" s="5">
        <f t="shared" si="16"/>
        <v>0</v>
      </c>
      <c r="Q119" s="5">
        <f t="shared" si="17"/>
        <v>1</v>
      </c>
      <c r="R119" t="str">
        <f>'Raw Data'!I119</f>
        <v>Catoosa</v>
      </c>
      <c r="S119" t="str">
        <f>'Raw Data'!J119</f>
        <v>["Ross Hollow Rd","State Route 3","State Route 3"]</v>
      </c>
      <c r="T119" t="str">
        <f>'Raw Data'!K119</f>
        <v>(none)</v>
      </c>
      <c r="U119" t="str">
        <f>'Raw Data'!L119</f>
        <v>(B) Suspected Minor/Visible Injury</v>
      </c>
      <c r="V119">
        <f>'Raw Data'!M119</f>
        <v>0</v>
      </c>
      <c r="W119">
        <f>'Raw Data'!N119</f>
        <v>0</v>
      </c>
      <c r="X119">
        <f>'Raw Data'!O119</f>
        <v>1</v>
      </c>
      <c r="Y119" t="str">
        <f>'Raw Data'!P119</f>
        <v>(None)</v>
      </c>
      <c r="Z119" t="str">
        <f>'Raw Data'!Q119</f>
        <v>(None)</v>
      </c>
      <c r="AA119" t="str">
        <f>'Raw Data'!R119</f>
        <v>["Motor Vehicle in Motion","Motor Vehicle in Motion"]</v>
      </c>
      <c r="AB119" t="str">
        <f>'Raw Data'!S119</f>
        <v>["Motor Vehicle in Motion","Motor Vehicle in Motion"]</v>
      </c>
      <c r="AC119" t="str">
        <f>'Raw Data'!T119</f>
        <v>(None)</v>
      </c>
      <c r="AD119">
        <f>'Raw Data'!U119</f>
        <v>2</v>
      </c>
      <c r="AE119" s="5" t="str">
        <f t="shared" si="24"/>
        <v>No</v>
      </c>
      <c r="AF119" t="str">
        <f>'Raw Data'!V119</f>
        <v>["Turning Left","Turning Left"]</v>
      </c>
      <c r="AG119" s="5">
        <f t="shared" si="18"/>
        <v>1</v>
      </c>
      <c r="AH119" t="str">
        <f>'Raw Data'!W119</f>
        <v>["South","West"]</v>
      </c>
      <c r="AI119" t="str">
        <f>'Raw Data'!X119</f>
        <v>Daylight</v>
      </c>
      <c r="AJ119" t="str">
        <f>'Raw Data'!Y119</f>
        <v>(None)</v>
      </c>
      <c r="AK119">
        <f>'Raw Data'!Z119</f>
        <v>0</v>
      </c>
      <c r="AL119" t="str">
        <f>'Raw Data'!AA119</f>
        <v>["Lap and Shoulder Belt Used","Lap and Shoulder Belt Used"]</v>
      </c>
      <c r="AM119" s="5">
        <f t="shared" si="19"/>
        <v>0</v>
      </c>
      <c r="AN119" t="str">
        <f>'Raw Data'!AB119</f>
        <v>["Passenger Car","Pickup Truck"]</v>
      </c>
      <c r="AO119" t="str">
        <f>'Raw Data'!AC119</f>
        <v>0471000300I</v>
      </c>
      <c r="AP119">
        <f>'Raw Data'!AD119</f>
        <v>9.3949999999999996</v>
      </c>
      <c r="AQ119">
        <f>'Raw Data'!AE119</f>
        <v>34.952789000000003</v>
      </c>
      <c r="AR119">
        <f>'Raw Data'!AF119</f>
        <v>-85.149170999999996</v>
      </c>
      <c r="AS119">
        <f>'Raw Data'!AG119</f>
        <v>22</v>
      </c>
      <c r="AT119">
        <f>'Raw Data'!AH119</f>
        <v>9</v>
      </c>
      <c r="AU119">
        <f>'Raw Data'!AI119</f>
        <v>420</v>
      </c>
      <c r="AV119" t="str">
        <f>'Raw Data'!AJ119</f>
        <v>D6_0003_00_I</v>
      </c>
      <c r="AW119">
        <f>'Raw Data'!AK119</f>
        <v>48</v>
      </c>
      <c r="AX119">
        <f>'Raw Data'!AL119</f>
        <v>51</v>
      </c>
      <c r="AY119" t="str">
        <f>'Raw Data'!AM119</f>
        <v>simple</v>
      </c>
      <c r="AZ119">
        <f>'Raw Data'!AN119</f>
        <v>1131.5999999999999</v>
      </c>
      <c r="BA119">
        <f>'Raw Data'!AO119</f>
        <v>48.6</v>
      </c>
      <c r="BB119">
        <f>'Raw Data'!AP119</f>
        <v>960.4</v>
      </c>
      <c r="BC119">
        <f>'Raw Data'!AQ119</f>
        <v>-85.149050000000003</v>
      </c>
      <c r="BD119">
        <f>'Raw Data'!AR119</f>
        <v>34.952654000000003</v>
      </c>
      <c r="BE119">
        <f>'Raw Data'!AS119</f>
        <v>-85.151612999999998</v>
      </c>
      <c r="BF119">
        <f>'Raw Data'!AT119</f>
        <v>34.954115999999999</v>
      </c>
      <c r="BG119" t="str">
        <f>'Raw Data'!AU119</f>
        <v>0471000300I</v>
      </c>
      <c r="BH119">
        <f>'Raw Data'!AV119</f>
        <v>1</v>
      </c>
      <c r="BI119">
        <f>'Raw Data'!AW119</f>
        <v>47</v>
      </c>
      <c r="BJ119">
        <f>'Raw Data'!AX119</f>
        <v>3</v>
      </c>
      <c r="BK119">
        <f>'Raw Data'!AY119</f>
        <v>0</v>
      </c>
      <c r="BL119">
        <f>'Raw Data'!AZ119</f>
        <v>55</v>
      </c>
      <c r="BM119">
        <f>'Raw Data'!BA119</f>
        <v>10.18</v>
      </c>
      <c r="BN119">
        <f>'Raw Data'!BB119</f>
        <v>9.4</v>
      </c>
      <c r="BO119">
        <f>'Raw Data'!BC119</f>
        <v>808.1</v>
      </c>
      <c r="BP119">
        <f>'Raw Data'!BD119</f>
        <v>786.7</v>
      </c>
      <c r="BQ119">
        <f>'Raw Data'!BE119</f>
        <v>774.6</v>
      </c>
      <c r="BR119">
        <f>'Raw Data'!BF119</f>
        <v>55</v>
      </c>
      <c r="BS119">
        <f>'Raw Data'!BG119</f>
        <v>57.6</v>
      </c>
      <c r="BT119">
        <f>'Raw Data'!BH119</f>
        <v>0</v>
      </c>
      <c r="BU119">
        <f>'Raw Data'!BI119</f>
        <v>44187</v>
      </c>
      <c r="BV119" t="str">
        <f>'Raw Data'!BJ119</f>
        <v>NONE</v>
      </c>
      <c r="BW119">
        <f>'Raw Data'!BK119</f>
        <v>3.0200000000000001E-3</v>
      </c>
      <c r="BX119">
        <f>'Raw Data'!BL119</f>
        <v>6509</v>
      </c>
      <c r="BY119">
        <f>'Raw Data'!BM119</f>
        <v>7390</v>
      </c>
      <c r="BZ119" t="str">
        <f>'Raw Data'!BN119</f>
        <v>0471000300I</v>
      </c>
      <c r="CA119" t="str">
        <f>'Raw Data'!BO119</f>
        <v>CATOOSA</v>
      </c>
      <c r="CB119">
        <f>'Raw Data'!BP119</f>
        <v>1</v>
      </c>
      <c r="CC119">
        <f>'Raw Data'!BQ119</f>
        <v>300</v>
      </c>
      <c r="CD119">
        <f>'Raw Data'!BR119</f>
        <v>6</v>
      </c>
      <c r="CE119">
        <f>'Raw Data'!BS119</f>
        <v>1</v>
      </c>
      <c r="CF119">
        <f>'Raw Data'!BT119</f>
        <v>2</v>
      </c>
      <c r="CG119">
        <f>'Raw Data'!BU119</f>
        <v>1</v>
      </c>
      <c r="CH119">
        <f>'Raw Data'!BV119</f>
        <v>1</v>
      </c>
      <c r="CI119">
        <f>'Raw Data'!BW119</f>
        <v>2</v>
      </c>
      <c r="CJ119">
        <f>'Raw Data'!BX119</f>
        <v>0</v>
      </c>
      <c r="CK119">
        <f>'Raw Data'!BY119</f>
        <v>4</v>
      </c>
      <c r="CL119" t="str">
        <f>'Raw Data'!BZ119</f>
        <v>N</v>
      </c>
      <c r="CM119">
        <f t="shared" si="25"/>
        <v>0</v>
      </c>
      <c r="CN119">
        <f>'Raw Data'!CA119</f>
        <v>47</v>
      </c>
      <c r="CO119">
        <f>'Raw Data'!CB119</f>
        <v>3</v>
      </c>
      <c r="CP119">
        <f>'Raw Data'!CC119</f>
        <v>0</v>
      </c>
      <c r="CQ119" t="str">
        <f>'Raw Data'!CD119</f>
        <v>Urbanized Area</v>
      </c>
      <c r="CR119" t="str">
        <f>'Raw Data'!CE119</f>
        <v>Chattanooga</v>
      </c>
      <c r="CS119">
        <f>'Raw Data'!CF119</f>
        <v>15832</v>
      </c>
      <c r="CT119">
        <f>'Raw Data'!CG119</f>
        <v>55</v>
      </c>
      <c r="CU119">
        <f>'Raw Data'!CH119</f>
        <v>5750</v>
      </c>
      <c r="CV119" t="str">
        <f>'Raw Data'!CI119</f>
        <v xml:space="preserve"> </v>
      </c>
      <c r="CW119">
        <f>'Raw Data'!CJ119</f>
        <v>0</v>
      </c>
      <c r="CX119">
        <f>'Raw Data'!CK119</f>
        <v>0.180058</v>
      </c>
      <c r="CY119">
        <f>'Raw Data'!CL119</f>
        <v>14</v>
      </c>
      <c r="CZ119" t="str">
        <f>'Raw Data'!CM119</f>
        <v>State Mainline</v>
      </c>
      <c r="DA119">
        <f>'Raw Data'!CN119</f>
        <v>5750</v>
      </c>
      <c r="DB119">
        <f>'Raw Data'!CO119</f>
        <v>61662</v>
      </c>
      <c r="DC119">
        <f>'Raw Data'!CP119</f>
        <v>9.2140000000000004</v>
      </c>
      <c r="DD119">
        <f>'Raw Data'!CQ119</f>
        <v>9.3949999999999996</v>
      </c>
      <c r="DE119">
        <f>'Raw Data'!CR119</f>
        <v>61662</v>
      </c>
      <c r="DF119">
        <f>'Raw Data'!CS119</f>
        <v>0</v>
      </c>
      <c r="DG119">
        <f>'Raw Data'!CT119</f>
        <v>950.70644100000004</v>
      </c>
      <c r="DH119">
        <f>'Raw Data'!CU119</f>
        <v>100</v>
      </c>
      <c r="DI119">
        <f>'Raw Data'!CV119</f>
        <v>6406</v>
      </c>
      <c r="DJ119">
        <f>'Raw Data'!CW119</f>
        <v>7.5459999999999998E-3</v>
      </c>
      <c r="DK119">
        <f>'Raw Data'!CX119</f>
        <v>0</v>
      </c>
      <c r="DL119">
        <f>'Raw Data'!CY119</f>
        <v>3.0200000000000001E-3</v>
      </c>
      <c r="DM119">
        <f>'Raw Data'!CZ119</f>
        <v>91</v>
      </c>
      <c r="DN119" t="str">
        <f>'Raw Data'!DA119</f>
        <v>047-0049</v>
      </c>
      <c r="DO119" t="str">
        <f>'Raw Data'!DB119</f>
        <v>4U : Urban Minor Arterial</v>
      </c>
      <c r="DP119" t="str">
        <f>'Raw Data'!DC119</f>
        <v>34.948178, -85.145607</v>
      </c>
      <c r="DQ119">
        <f>'Raw Data'!DD119</f>
        <v>-85.145606999999998</v>
      </c>
      <c r="DR119">
        <f>'Raw Data'!DE119</f>
        <v>34.948177999999999</v>
      </c>
      <c r="DS119">
        <f>'Raw Data'!DF119</f>
        <v>34.948177999999999</v>
      </c>
      <c r="DT119">
        <f>'Raw Data'!DG119</f>
        <v>-85.145606999999998</v>
      </c>
      <c r="DU119">
        <f>'Raw Data'!DH119</f>
        <v>5.6480000000000002E-3</v>
      </c>
      <c r="DV119">
        <f>'Raw Data'!DI119</f>
        <v>3.0200000000000001E-3</v>
      </c>
      <c r="DW119">
        <f>'Raw Data'!DJ119</f>
        <v>22</v>
      </c>
      <c r="DX119" s="11">
        <f t="shared" si="26"/>
        <v>5963.333333333333</v>
      </c>
      <c r="DY119" s="5">
        <f t="shared" si="27"/>
        <v>5440</v>
      </c>
      <c r="DZ119" s="5">
        <f t="shared" si="20"/>
        <v>523.33333333333303</v>
      </c>
      <c r="EA119" s="5">
        <f t="shared" si="21"/>
        <v>9.6200980392156812E-2</v>
      </c>
      <c r="EB119" s="5">
        <f t="shared" si="22"/>
        <v>5701.6666666666661</v>
      </c>
      <c r="EC119">
        <f>'Raw Data'!DK119</f>
        <v>5670</v>
      </c>
      <c r="ED119">
        <f>'Raw Data'!DL119</f>
        <v>5.8</v>
      </c>
      <c r="EE119">
        <f>'Raw Data'!DM119</f>
        <v>6270</v>
      </c>
      <c r="EF119">
        <f>'Raw Data'!DN119</f>
        <v>5.8</v>
      </c>
      <c r="EG119">
        <f>'Raw Data'!DO119</f>
        <v>5950</v>
      </c>
      <c r="EH119">
        <f>'Raw Data'!DP119</f>
        <v>3.9</v>
      </c>
      <c r="EI119">
        <f>'Raw Data'!DQ119</f>
        <v>6000</v>
      </c>
      <c r="EJ119">
        <f>'Raw Data'!DR119</f>
        <v>4</v>
      </c>
      <c r="EK119">
        <f>'Raw Data'!DS119</f>
        <v>5750</v>
      </c>
      <c r="EL119">
        <f>'Raw Data'!DT119</f>
        <v>4.3</v>
      </c>
      <c r="EM119">
        <f>'Raw Data'!DU119</f>
        <v>5590</v>
      </c>
      <c r="EN119">
        <f>'Raw Data'!DV119</f>
        <v>4.3</v>
      </c>
      <c r="EO119">
        <f>'Raw Data'!DW119</f>
        <v>5210</v>
      </c>
      <c r="EP119">
        <f>'Raw Data'!DX119</f>
        <v>4.3</v>
      </c>
      <c r="EQ119">
        <f>'Raw Data'!DY119</f>
        <v>5210</v>
      </c>
      <c r="ER119">
        <f>'Raw Data'!DZ119</f>
        <v>4.3</v>
      </c>
      <c r="ES119">
        <f>'Raw Data'!EA119</f>
        <v>5280</v>
      </c>
      <c r="ET119">
        <f>'Raw Data'!EB119</f>
        <v>4</v>
      </c>
      <c r="EU119">
        <f>'Raw Data'!EC119</f>
        <v>5370</v>
      </c>
      <c r="EV119">
        <f>'Raw Data'!ED119</f>
        <v>4</v>
      </c>
      <c r="EW119">
        <f>'Raw Data'!EE119</f>
        <v>0</v>
      </c>
    </row>
    <row r="120" spans="1:153" x14ac:dyDescent="0.3">
      <c r="A120">
        <f>'Raw Data'!A120</f>
        <v>118</v>
      </c>
      <c r="B120" t="str">
        <f>'Raw Data'!B120</f>
        <v>Point</v>
      </c>
      <c r="C120">
        <f>'Raw Data'!C120</f>
        <v>735</v>
      </c>
      <c r="D120">
        <f>'Raw Data'!D120</f>
        <v>478</v>
      </c>
      <c r="E120" t="str">
        <f>'Raw Data'!E120</f>
        <v>Point</v>
      </c>
      <c r="F120">
        <f>'Raw Data'!F120</f>
        <v>7583489</v>
      </c>
      <c r="G120" t="str">
        <f>'Raw Data'!G120</f>
        <v>Gsp Post 00</v>
      </c>
      <c r="H120" s="3">
        <f>'Raw Data'!H120</f>
        <v>43846</v>
      </c>
      <c r="L120">
        <f t="shared" si="14"/>
        <v>0</v>
      </c>
      <c r="M120" s="5">
        <f t="shared" si="15"/>
        <v>43846</v>
      </c>
      <c r="N120" s="5">
        <f t="shared" si="23"/>
        <v>2020</v>
      </c>
      <c r="O120" s="5" t="str" cm="1">
        <f t="array" ref="O120">_xlfn.IFS(N120&lt;=2016,"before treatment",N120=2017,"unknown",N120&gt;2017,"after treatment")</f>
        <v>after treatment</v>
      </c>
      <c r="P120" s="5">
        <f t="shared" si="16"/>
        <v>0</v>
      </c>
      <c r="Q120" s="5">
        <f t="shared" si="17"/>
        <v>1</v>
      </c>
      <c r="R120" t="str">
        <f>'Raw Data'!I120</f>
        <v>Catoosa</v>
      </c>
      <c r="S120" t="str">
        <f>'Raw Data'!J120</f>
        <v>["Ross Hollow Rd","State Route 3","State Route 3"]</v>
      </c>
      <c r="T120" t="str">
        <f>'Raw Data'!K120</f>
        <v>Ross Hollow Rd</v>
      </c>
      <c r="U120" t="str">
        <f>'Raw Data'!L120</f>
        <v>(C) Possible Injury / Complaint</v>
      </c>
      <c r="V120">
        <f>'Raw Data'!M120</f>
        <v>0</v>
      </c>
      <c r="W120">
        <f>'Raw Data'!N120</f>
        <v>0</v>
      </c>
      <c r="X120">
        <f>'Raw Data'!O120</f>
        <v>0</v>
      </c>
      <c r="Y120" t="str">
        <f>'Raw Data'!P120</f>
        <v>Angle (Other)</v>
      </c>
      <c r="Z120" t="str">
        <f>'Raw Data'!Q120</f>
        <v>On Roadway - Roadway Intersection</v>
      </c>
      <c r="AA120" t="str">
        <f>'Raw Data'!R120</f>
        <v>["Motor Vehicle in Motion","Motor Vehicle in Motion"]</v>
      </c>
      <c r="AB120" t="str">
        <f>'Raw Data'!S120</f>
        <v>["Motor Vehicle in Motion","Motor Vehicle in Motion"]</v>
      </c>
      <c r="AC120" t="str">
        <f>'Raw Data'!T120</f>
        <v>(None)</v>
      </c>
      <c r="AD120">
        <f>'Raw Data'!U120</f>
        <v>2</v>
      </c>
      <c r="AE120" s="5" t="str">
        <f t="shared" si="24"/>
        <v>No</v>
      </c>
      <c r="AF120" t="str">
        <f>'Raw Data'!V120</f>
        <v>["Negotiating a Curve","Turning Left"]</v>
      </c>
      <c r="AG120" s="5">
        <f t="shared" si="18"/>
        <v>1</v>
      </c>
      <c r="AH120" t="str">
        <f>'Raw Data'!W120</f>
        <v>["South","West"]</v>
      </c>
      <c r="AI120" t="str">
        <f>'Raw Data'!X120</f>
        <v>Dark-Not Lighted</v>
      </c>
      <c r="AJ120" t="str">
        <f>'Raw Data'!Y120</f>
        <v>Wet</v>
      </c>
      <c r="AK120">
        <f>'Raw Data'!Z120</f>
        <v>0</v>
      </c>
      <c r="AL120" t="str">
        <f>'Raw Data'!AA120</f>
        <v>["Child Restraint System (Properly Used)","Child Restraint System (Properly Used)","Lap and Shoulder Belt Used","Lap and Shoulder Belt Used"]</v>
      </c>
      <c r="AM120" s="5">
        <f t="shared" si="19"/>
        <v>0</v>
      </c>
      <c r="AN120" t="str">
        <f>'Raw Data'!AB120</f>
        <v>["Pickup Truck","Sports Utility Vehicle (SUV)"]</v>
      </c>
      <c r="AO120" t="str">
        <f>'Raw Data'!AC120</f>
        <v>0471000300I</v>
      </c>
      <c r="AP120">
        <f>'Raw Data'!AD120</f>
        <v>9.3949999999999996</v>
      </c>
      <c r="AQ120">
        <f>'Raw Data'!AE120</f>
        <v>34.952786000000003</v>
      </c>
      <c r="AR120">
        <f>'Raw Data'!AF120</f>
        <v>-85.149169000000001</v>
      </c>
      <c r="AS120">
        <f>'Raw Data'!AG120</f>
        <v>22</v>
      </c>
      <c r="AT120">
        <f>'Raw Data'!AH120</f>
        <v>9</v>
      </c>
      <c r="AU120">
        <f>'Raw Data'!AI120</f>
        <v>420</v>
      </c>
      <c r="AV120" t="str">
        <f>'Raw Data'!AJ120</f>
        <v>D6_0003_00_I</v>
      </c>
      <c r="AW120">
        <f>'Raw Data'!AK120</f>
        <v>48</v>
      </c>
      <c r="AX120">
        <f>'Raw Data'!AL120</f>
        <v>51</v>
      </c>
      <c r="AY120" t="str">
        <f>'Raw Data'!AM120</f>
        <v>simple</v>
      </c>
      <c r="AZ120">
        <f>'Raw Data'!AN120</f>
        <v>1131.5999999999999</v>
      </c>
      <c r="BA120">
        <f>'Raw Data'!AO120</f>
        <v>48.6</v>
      </c>
      <c r="BB120">
        <f>'Raw Data'!AP120</f>
        <v>960.4</v>
      </c>
      <c r="BC120">
        <f>'Raw Data'!AQ120</f>
        <v>-85.149050000000003</v>
      </c>
      <c r="BD120">
        <f>'Raw Data'!AR120</f>
        <v>34.952654000000003</v>
      </c>
      <c r="BE120">
        <f>'Raw Data'!AS120</f>
        <v>-85.151612999999998</v>
      </c>
      <c r="BF120">
        <f>'Raw Data'!AT120</f>
        <v>34.954115999999999</v>
      </c>
      <c r="BG120" t="str">
        <f>'Raw Data'!AU120</f>
        <v>0471000300I</v>
      </c>
      <c r="BH120">
        <f>'Raw Data'!AV120</f>
        <v>1</v>
      </c>
      <c r="BI120">
        <f>'Raw Data'!AW120</f>
        <v>47</v>
      </c>
      <c r="BJ120">
        <f>'Raw Data'!AX120</f>
        <v>3</v>
      </c>
      <c r="BK120">
        <f>'Raw Data'!AY120</f>
        <v>0</v>
      </c>
      <c r="BL120">
        <f>'Raw Data'!AZ120</f>
        <v>55</v>
      </c>
      <c r="BM120">
        <f>'Raw Data'!BA120</f>
        <v>10.18</v>
      </c>
      <c r="BN120">
        <f>'Raw Data'!BB120</f>
        <v>9.4</v>
      </c>
      <c r="BO120">
        <f>'Raw Data'!BC120</f>
        <v>808.1</v>
      </c>
      <c r="BP120">
        <f>'Raw Data'!BD120</f>
        <v>786.7</v>
      </c>
      <c r="BQ120">
        <f>'Raw Data'!BE120</f>
        <v>774.6</v>
      </c>
      <c r="BR120">
        <f>'Raw Data'!BF120</f>
        <v>55</v>
      </c>
      <c r="BS120">
        <f>'Raw Data'!BG120</f>
        <v>57.6</v>
      </c>
      <c r="BT120">
        <f>'Raw Data'!BH120</f>
        <v>0</v>
      </c>
      <c r="BU120">
        <f>'Raw Data'!BI120</f>
        <v>44187</v>
      </c>
      <c r="BV120" t="str">
        <f>'Raw Data'!BJ120</f>
        <v>NONE</v>
      </c>
      <c r="BW120">
        <f>'Raw Data'!BK120</f>
        <v>3.0200000000000001E-3</v>
      </c>
      <c r="BX120">
        <f>'Raw Data'!BL120</f>
        <v>6509</v>
      </c>
      <c r="BY120">
        <f>'Raw Data'!BM120</f>
        <v>7390</v>
      </c>
      <c r="BZ120" t="str">
        <f>'Raw Data'!BN120</f>
        <v>0471000300I</v>
      </c>
      <c r="CA120" t="str">
        <f>'Raw Data'!BO120</f>
        <v>CATOOSA</v>
      </c>
      <c r="CB120">
        <f>'Raw Data'!BP120</f>
        <v>1</v>
      </c>
      <c r="CC120">
        <f>'Raw Data'!BQ120</f>
        <v>300</v>
      </c>
      <c r="CD120">
        <f>'Raw Data'!BR120</f>
        <v>6</v>
      </c>
      <c r="CE120">
        <f>'Raw Data'!BS120</f>
        <v>1</v>
      </c>
      <c r="CF120">
        <f>'Raw Data'!BT120</f>
        <v>2</v>
      </c>
      <c r="CG120">
        <f>'Raw Data'!BU120</f>
        <v>1</v>
      </c>
      <c r="CH120">
        <f>'Raw Data'!BV120</f>
        <v>1</v>
      </c>
      <c r="CI120">
        <f>'Raw Data'!BW120</f>
        <v>2</v>
      </c>
      <c r="CJ120">
        <f>'Raw Data'!BX120</f>
        <v>0</v>
      </c>
      <c r="CK120">
        <f>'Raw Data'!BY120</f>
        <v>4</v>
      </c>
      <c r="CL120" t="str">
        <f>'Raw Data'!BZ120</f>
        <v>N</v>
      </c>
      <c r="CM120">
        <f t="shared" si="25"/>
        <v>0</v>
      </c>
      <c r="CN120">
        <f>'Raw Data'!CA120</f>
        <v>47</v>
      </c>
      <c r="CO120">
        <f>'Raw Data'!CB120</f>
        <v>3</v>
      </c>
      <c r="CP120">
        <f>'Raw Data'!CC120</f>
        <v>0</v>
      </c>
      <c r="CQ120" t="str">
        <f>'Raw Data'!CD120</f>
        <v>Urbanized Area</v>
      </c>
      <c r="CR120" t="str">
        <f>'Raw Data'!CE120</f>
        <v>Chattanooga</v>
      </c>
      <c r="CS120">
        <f>'Raw Data'!CF120</f>
        <v>15832</v>
      </c>
      <c r="CT120">
        <f>'Raw Data'!CG120</f>
        <v>55</v>
      </c>
      <c r="CU120">
        <f>'Raw Data'!CH120</f>
        <v>5750</v>
      </c>
      <c r="CV120" t="str">
        <f>'Raw Data'!CI120</f>
        <v xml:space="preserve"> </v>
      </c>
      <c r="CW120">
        <f>'Raw Data'!CJ120</f>
        <v>0</v>
      </c>
      <c r="CX120">
        <f>'Raw Data'!CK120</f>
        <v>0.180058</v>
      </c>
      <c r="CY120">
        <f>'Raw Data'!CL120</f>
        <v>14</v>
      </c>
      <c r="CZ120" t="str">
        <f>'Raw Data'!CM120</f>
        <v>State Mainline</v>
      </c>
      <c r="DA120">
        <f>'Raw Data'!CN120</f>
        <v>5750</v>
      </c>
      <c r="DB120">
        <f>'Raw Data'!CO120</f>
        <v>61662</v>
      </c>
      <c r="DC120">
        <f>'Raw Data'!CP120</f>
        <v>9.2140000000000004</v>
      </c>
      <c r="DD120">
        <f>'Raw Data'!CQ120</f>
        <v>9.3949999999999996</v>
      </c>
      <c r="DE120">
        <f>'Raw Data'!CR120</f>
        <v>61662</v>
      </c>
      <c r="DF120">
        <f>'Raw Data'!CS120</f>
        <v>0</v>
      </c>
      <c r="DG120">
        <f>'Raw Data'!CT120</f>
        <v>950.70644100000004</v>
      </c>
      <c r="DH120">
        <f>'Raw Data'!CU120</f>
        <v>100</v>
      </c>
      <c r="DI120">
        <f>'Raw Data'!CV120</f>
        <v>6406</v>
      </c>
      <c r="DJ120">
        <f>'Raw Data'!CW120</f>
        <v>7.5459999999999998E-3</v>
      </c>
      <c r="DK120">
        <f>'Raw Data'!CX120</f>
        <v>0</v>
      </c>
      <c r="DL120">
        <f>'Raw Data'!CY120</f>
        <v>3.0200000000000001E-3</v>
      </c>
      <c r="DM120">
        <f>'Raw Data'!CZ120</f>
        <v>91</v>
      </c>
      <c r="DN120" t="str">
        <f>'Raw Data'!DA120</f>
        <v>047-0049</v>
      </c>
      <c r="DO120" t="str">
        <f>'Raw Data'!DB120</f>
        <v>4U : Urban Minor Arterial</v>
      </c>
      <c r="DP120" t="str">
        <f>'Raw Data'!DC120</f>
        <v>34.948178, -85.145607</v>
      </c>
      <c r="DQ120">
        <f>'Raw Data'!DD120</f>
        <v>-85.145606999999998</v>
      </c>
      <c r="DR120">
        <f>'Raw Data'!DE120</f>
        <v>34.948177999999999</v>
      </c>
      <c r="DS120">
        <f>'Raw Data'!DF120</f>
        <v>34.948177999999999</v>
      </c>
      <c r="DT120">
        <f>'Raw Data'!DG120</f>
        <v>-85.145606999999998</v>
      </c>
      <c r="DU120">
        <f>'Raw Data'!DH120</f>
        <v>5.6480000000000002E-3</v>
      </c>
      <c r="DV120">
        <f>'Raw Data'!DI120</f>
        <v>3.0200000000000001E-3</v>
      </c>
      <c r="DW120">
        <f>'Raw Data'!DJ120</f>
        <v>22</v>
      </c>
      <c r="DX120" s="11">
        <f t="shared" si="26"/>
        <v>5963.333333333333</v>
      </c>
      <c r="DY120" s="5">
        <f t="shared" si="27"/>
        <v>5440</v>
      </c>
      <c r="DZ120" s="5">
        <f t="shared" si="20"/>
        <v>523.33333333333303</v>
      </c>
      <c r="EA120" s="5">
        <f t="shared" si="21"/>
        <v>9.6200980392156812E-2</v>
      </c>
      <c r="EB120" s="5">
        <f t="shared" si="22"/>
        <v>5701.6666666666661</v>
      </c>
      <c r="EC120">
        <f>'Raw Data'!DK120</f>
        <v>5670</v>
      </c>
      <c r="ED120">
        <f>'Raw Data'!DL120</f>
        <v>5.8</v>
      </c>
      <c r="EE120">
        <f>'Raw Data'!DM120</f>
        <v>6270</v>
      </c>
      <c r="EF120">
        <f>'Raw Data'!DN120</f>
        <v>5.8</v>
      </c>
      <c r="EG120">
        <f>'Raw Data'!DO120</f>
        <v>5950</v>
      </c>
      <c r="EH120">
        <f>'Raw Data'!DP120</f>
        <v>3.9</v>
      </c>
      <c r="EI120">
        <f>'Raw Data'!DQ120</f>
        <v>6000</v>
      </c>
      <c r="EJ120">
        <f>'Raw Data'!DR120</f>
        <v>4</v>
      </c>
      <c r="EK120">
        <f>'Raw Data'!DS120</f>
        <v>5750</v>
      </c>
      <c r="EL120">
        <f>'Raw Data'!DT120</f>
        <v>4.3</v>
      </c>
      <c r="EM120">
        <f>'Raw Data'!DU120</f>
        <v>5590</v>
      </c>
      <c r="EN120">
        <f>'Raw Data'!DV120</f>
        <v>4.3</v>
      </c>
      <c r="EO120">
        <f>'Raw Data'!DW120</f>
        <v>5210</v>
      </c>
      <c r="EP120">
        <f>'Raw Data'!DX120</f>
        <v>4.3</v>
      </c>
      <c r="EQ120">
        <f>'Raw Data'!DY120</f>
        <v>5210</v>
      </c>
      <c r="ER120">
        <f>'Raw Data'!DZ120</f>
        <v>4.3</v>
      </c>
      <c r="ES120">
        <f>'Raw Data'!EA120</f>
        <v>5280</v>
      </c>
      <c r="ET120">
        <f>'Raw Data'!EB120</f>
        <v>4</v>
      </c>
      <c r="EU120">
        <f>'Raw Data'!EC120</f>
        <v>5370</v>
      </c>
      <c r="EV120">
        <f>'Raw Data'!ED120</f>
        <v>4</v>
      </c>
      <c r="EW120">
        <f>'Raw Data'!EE120</f>
        <v>0</v>
      </c>
    </row>
    <row r="121" spans="1:153" x14ac:dyDescent="0.3">
      <c r="A121">
        <f>'Raw Data'!A121</f>
        <v>119</v>
      </c>
      <c r="B121" t="str">
        <f>'Raw Data'!B121</f>
        <v>Point</v>
      </c>
      <c r="C121">
        <f>'Raw Data'!C121</f>
        <v>760</v>
      </c>
      <c r="D121">
        <f>'Raw Data'!D121</f>
        <v>461</v>
      </c>
      <c r="E121" t="str">
        <f>'Raw Data'!E121</f>
        <v>Point</v>
      </c>
      <c r="F121">
        <f>'Raw Data'!F121</f>
        <v>7651897</v>
      </c>
      <c r="G121" t="str">
        <f>'Raw Data'!G121</f>
        <v>Catoosa County Sheriff's Office</v>
      </c>
      <c r="H121" s="3">
        <f>'Raw Data'!H121</f>
        <v>43973</v>
      </c>
      <c r="L121">
        <f t="shared" si="14"/>
        <v>0</v>
      </c>
      <c r="M121" s="5">
        <f t="shared" si="15"/>
        <v>43973</v>
      </c>
      <c r="N121" s="5">
        <f t="shared" si="23"/>
        <v>2020</v>
      </c>
      <c r="O121" s="5" t="str" cm="1">
        <f t="array" ref="O121">_xlfn.IFS(N121&lt;=2016,"before treatment",N121=2017,"unknown",N121&gt;2017,"after treatment")</f>
        <v>after treatment</v>
      </c>
      <c r="P121" s="5">
        <f t="shared" si="16"/>
        <v>0</v>
      </c>
      <c r="Q121" s="5">
        <f t="shared" si="17"/>
        <v>1</v>
      </c>
      <c r="R121" t="str">
        <f>'Raw Data'!I121</f>
        <v>Catoosa</v>
      </c>
      <c r="S121" t="str">
        <f>'Raw Data'!J121</f>
        <v>State Route 3</v>
      </c>
      <c r="T121" t="str">
        <f>'Raw Data'!K121</f>
        <v>Ross Hollow Rd</v>
      </c>
      <c r="U121" t="str">
        <f>'Raw Data'!L121</f>
        <v>Unknown</v>
      </c>
      <c r="V121">
        <f>'Raw Data'!M121</f>
        <v>0</v>
      </c>
      <c r="W121">
        <f>'Raw Data'!N121</f>
        <v>0</v>
      </c>
      <c r="X121">
        <f>'Raw Data'!O121</f>
        <v>0</v>
      </c>
      <c r="Y121" t="str">
        <f>'Raw Data'!P121</f>
        <v>Rear End</v>
      </c>
      <c r="Z121" t="str">
        <f>'Raw Data'!Q121</f>
        <v>On Roadway - Non-Intersection</v>
      </c>
      <c r="AA121" t="str">
        <f>'Raw Data'!R121</f>
        <v>["Motor Vehicle in Motion","Motor Vehicle in Motion"]</v>
      </c>
      <c r="AB121" t="str">
        <f>'Raw Data'!S121</f>
        <v>["Motor Vehicle in Motion","Motor Vehicle in Motion"]</v>
      </c>
      <c r="AC121" t="str">
        <f>'Raw Data'!T121</f>
        <v>(None)</v>
      </c>
      <c r="AD121">
        <f>'Raw Data'!U121</f>
        <v>2</v>
      </c>
      <c r="AE121" s="5" t="str">
        <f t="shared" si="24"/>
        <v>No</v>
      </c>
      <c r="AF121" t="str">
        <f>'Raw Data'!V121</f>
        <v>["Negotiating a Curve","Negotiating a Curve"]</v>
      </c>
      <c r="AG121" s="5">
        <f t="shared" si="18"/>
        <v>0</v>
      </c>
      <c r="AH121" t="str">
        <f>'Raw Data'!W121</f>
        <v>["South","South"]</v>
      </c>
      <c r="AI121" t="str">
        <f>'Raw Data'!X121</f>
        <v>Dusk</v>
      </c>
      <c r="AJ121" t="str">
        <f>'Raw Data'!Y121</f>
        <v>Wet</v>
      </c>
      <c r="AK121">
        <f>'Raw Data'!Z121</f>
        <v>0</v>
      </c>
      <c r="AL121" t="str">
        <f>'Raw Data'!AA121</f>
        <v xml:space="preserve"> </v>
      </c>
      <c r="AM121" s="5">
        <f t="shared" si="19"/>
        <v>0</v>
      </c>
      <c r="AN121" t="str">
        <f>'Raw Data'!AB121</f>
        <v>["Passenger Car","Passenger Car"]</v>
      </c>
      <c r="AO121" t="str">
        <f>'Raw Data'!AC121</f>
        <v>0471000300I</v>
      </c>
      <c r="AP121">
        <f>'Raw Data'!AD121</f>
        <v>9.4593819999999997</v>
      </c>
      <c r="AQ121">
        <f>'Raw Data'!AE121</f>
        <v>34.953477999999997</v>
      </c>
      <c r="AR121">
        <f>'Raw Data'!AF121</f>
        <v>-85.149930999999995</v>
      </c>
      <c r="AS121">
        <f>'Raw Data'!AG121</f>
        <v>22</v>
      </c>
      <c r="AT121">
        <f>'Raw Data'!AH121</f>
        <v>9</v>
      </c>
      <c r="AU121">
        <f>'Raw Data'!AI121</f>
        <v>420</v>
      </c>
      <c r="AV121" t="str">
        <f>'Raw Data'!AJ121</f>
        <v>D6_0003_00_I</v>
      </c>
      <c r="AW121">
        <f>'Raw Data'!AK121</f>
        <v>48</v>
      </c>
      <c r="AX121">
        <f>'Raw Data'!AL121</f>
        <v>51</v>
      </c>
      <c r="AY121" t="str">
        <f>'Raw Data'!AM121</f>
        <v>simple</v>
      </c>
      <c r="AZ121">
        <f>'Raw Data'!AN121</f>
        <v>1131.5999999999999</v>
      </c>
      <c r="BA121">
        <f>'Raw Data'!AO121</f>
        <v>48.6</v>
      </c>
      <c r="BB121">
        <f>'Raw Data'!AP121</f>
        <v>960.4</v>
      </c>
      <c r="BC121">
        <f>'Raw Data'!AQ121</f>
        <v>-85.149050000000003</v>
      </c>
      <c r="BD121">
        <f>'Raw Data'!AR121</f>
        <v>34.952654000000003</v>
      </c>
      <c r="BE121">
        <f>'Raw Data'!AS121</f>
        <v>-85.151612999999998</v>
      </c>
      <c r="BF121">
        <f>'Raw Data'!AT121</f>
        <v>34.954115999999999</v>
      </c>
      <c r="BG121" t="str">
        <f>'Raw Data'!AU121</f>
        <v>0471000300I</v>
      </c>
      <c r="BH121">
        <f>'Raw Data'!AV121</f>
        <v>1</v>
      </c>
      <c r="BI121">
        <f>'Raw Data'!AW121</f>
        <v>47</v>
      </c>
      <c r="BJ121">
        <f>'Raw Data'!AX121</f>
        <v>3</v>
      </c>
      <c r="BK121">
        <f>'Raw Data'!AY121</f>
        <v>0</v>
      </c>
      <c r="BL121">
        <f>'Raw Data'!AZ121</f>
        <v>55</v>
      </c>
      <c r="BM121">
        <f>'Raw Data'!BA121</f>
        <v>10.18</v>
      </c>
      <c r="BN121">
        <f>'Raw Data'!BB121</f>
        <v>9.4</v>
      </c>
      <c r="BO121">
        <f>'Raw Data'!BC121</f>
        <v>808.1</v>
      </c>
      <c r="BP121">
        <f>'Raw Data'!BD121</f>
        <v>786.7</v>
      </c>
      <c r="BQ121">
        <f>'Raw Data'!BE121</f>
        <v>774.6</v>
      </c>
      <c r="BR121">
        <f>'Raw Data'!BF121</f>
        <v>55</v>
      </c>
      <c r="BS121">
        <f>'Raw Data'!BG121</f>
        <v>57.6</v>
      </c>
      <c r="BT121">
        <f>'Raw Data'!BH121</f>
        <v>0</v>
      </c>
      <c r="BU121">
        <f>'Raw Data'!BI121</f>
        <v>44187</v>
      </c>
      <c r="BV121" t="str">
        <f>'Raw Data'!BJ121</f>
        <v>NONE</v>
      </c>
      <c r="BW121">
        <f>'Raw Data'!BK121</f>
        <v>3.0200000000000001E-3</v>
      </c>
      <c r="BX121">
        <f>'Raw Data'!BL121</f>
        <v>6509</v>
      </c>
      <c r="BY121">
        <f>'Raw Data'!BM121</f>
        <v>7390</v>
      </c>
      <c r="BZ121" t="str">
        <f>'Raw Data'!BN121</f>
        <v>0471000300I</v>
      </c>
      <c r="CA121" t="str">
        <f>'Raw Data'!BO121</f>
        <v>CATOOSA</v>
      </c>
      <c r="CB121">
        <f>'Raw Data'!BP121</f>
        <v>1</v>
      </c>
      <c r="CC121">
        <f>'Raw Data'!BQ121</f>
        <v>300</v>
      </c>
      <c r="CD121">
        <f>'Raw Data'!BR121</f>
        <v>6</v>
      </c>
      <c r="CE121">
        <f>'Raw Data'!BS121</f>
        <v>1</v>
      </c>
      <c r="CF121">
        <f>'Raw Data'!BT121</f>
        <v>2</v>
      </c>
      <c r="CG121">
        <f>'Raw Data'!BU121</f>
        <v>1</v>
      </c>
      <c r="CH121">
        <f>'Raw Data'!BV121</f>
        <v>1</v>
      </c>
      <c r="CI121">
        <f>'Raw Data'!BW121</f>
        <v>2</v>
      </c>
      <c r="CJ121">
        <f>'Raw Data'!BX121</f>
        <v>0</v>
      </c>
      <c r="CK121">
        <f>'Raw Data'!BY121</f>
        <v>4</v>
      </c>
      <c r="CL121" t="str">
        <f>'Raw Data'!BZ121</f>
        <v>N</v>
      </c>
      <c r="CM121">
        <f t="shared" si="25"/>
        <v>0</v>
      </c>
      <c r="CN121">
        <f>'Raw Data'!CA121</f>
        <v>47</v>
      </c>
      <c r="CO121">
        <f>'Raw Data'!CB121</f>
        <v>3</v>
      </c>
      <c r="CP121">
        <f>'Raw Data'!CC121</f>
        <v>0</v>
      </c>
      <c r="CQ121" t="str">
        <f>'Raw Data'!CD121</f>
        <v>Urbanized Area</v>
      </c>
      <c r="CR121" t="str">
        <f>'Raw Data'!CE121</f>
        <v>Chattanooga</v>
      </c>
      <c r="CS121">
        <f>'Raw Data'!CF121</f>
        <v>15832</v>
      </c>
      <c r="CT121">
        <f>'Raw Data'!CG121</f>
        <v>55</v>
      </c>
      <c r="CU121">
        <f>'Raw Data'!CH121</f>
        <v>5750</v>
      </c>
      <c r="CV121" t="str">
        <f>'Raw Data'!CI121</f>
        <v xml:space="preserve"> </v>
      </c>
      <c r="CW121">
        <f>'Raw Data'!CJ121</f>
        <v>0</v>
      </c>
      <c r="CX121">
        <f>'Raw Data'!CK121</f>
        <v>0.180058</v>
      </c>
      <c r="CY121">
        <f>'Raw Data'!CL121</f>
        <v>14</v>
      </c>
      <c r="CZ121" t="str">
        <f>'Raw Data'!CM121</f>
        <v>State Mainline</v>
      </c>
      <c r="DA121">
        <f>'Raw Data'!CN121</f>
        <v>5750</v>
      </c>
      <c r="DB121">
        <f>'Raw Data'!CO121</f>
        <v>61662</v>
      </c>
      <c r="DC121">
        <f>'Raw Data'!CP121</f>
        <v>9.2140000000000004</v>
      </c>
      <c r="DD121">
        <f>'Raw Data'!CQ121</f>
        <v>9.3949999999999996</v>
      </c>
      <c r="DE121">
        <f>'Raw Data'!CR121</f>
        <v>61662</v>
      </c>
      <c r="DF121">
        <f>'Raw Data'!CS121</f>
        <v>0</v>
      </c>
      <c r="DG121">
        <f>'Raw Data'!CT121</f>
        <v>950.70644100000004</v>
      </c>
      <c r="DH121">
        <f>'Raw Data'!CU121</f>
        <v>100</v>
      </c>
      <c r="DI121">
        <f>'Raw Data'!CV121</f>
        <v>6406</v>
      </c>
      <c r="DJ121">
        <f>'Raw Data'!CW121</f>
        <v>7.5459999999999998E-3</v>
      </c>
      <c r="DK121">
        <f>'Raw Data'!CX121</f>
        <v>0</v>
      </c>
      <c r="DL121">
        <f>'Raw Data'!CY121</f>
        <v>3.0200000000000001E-3</v>
      </c>
      <c r="DM121">
        <f>'Raw Data'!CZ121</f>
        <v>91</v>
      </c>
      <c r="DN121" t="str">
        <f>'Raw Data'!DA121</f>
        <v>047-0049</v>
      </c>
      <c r="DO121" t="str">
        <f>'Raw Data'!DB121</f>
        <v>4U : Urban Minor Arterial</v>
      </c>
      <c r="DP121" t="str">
        <f>'Raw Data'!DC121</f>
        <v>34.948178, -85.145607</v>
      </c>
      <c r="DQ121">
        <f>'Raw Data'!DD121</f>
        <v>-85.145606999999998</v>
      </c>
      <c r="DR121">
        <f>'Raw Data'!DE121</f>
        <v>34.948177999999999</v>
      </c>
      <c r="DS121">
        <f>'Raw Data'!DF121</f>
        <v>34.948177999999999</v>
      </c>
      <c r="DT121">
        <f>'Raw Data'!DG121</f>
        <v>-85.145606999999998</v>
      </c>
      <c r="DU121">
        <f>'Raw Data'!DH121</f>
        <v>5.6480000000000002E-3</v>
      </c>
      <c r="DV121">
        <f>'Raw Data'!DI121</f>
        <v>3.0200000000000001E-3</v>
      </c>
      <c r="DW121">
        <f>'Raw Data'!DJ121</f>
        <v>22</v>
      </c>
      <c r="DX121" s="11">
        <f t="shared" si="26"/>
        <v>5963.333333333333</v>
      </c>
      <c r="DY121" s="5">
        <f t="shared" si="27"/>
        <v>5440</v>
      </c>
      <c r="DZ121" s="5">
        <f t="shared" si="20"/>
        <v>523.33333333333303</v>
      </c>
      <c r="EA121" s="5">
        <f t="shared" si="21"/>
        <v>9.6200980392156812E-2</v>
      </c>
      <c r="EB121" s="5">
        <f t="shared" si="22"/>
        <v>5701.6666666666661</v>
      </c>
      <c r="EC121">
        <f>'Raw Data'!DK121</f>
        <v>5670</v>
      </c>
      <c r="ED121">
        <f>'Raw Data'!DL121</f>
        <v>5.8</v>
      </c>
      <c r="EE121">
        <f>'Raw Data'!DM121</f>
        <v>6270</v>
      </c>
      <c r="EF121">
        <f>'Raw Data'!DN121</f>
        <v>5.8</v>
      </c>
      <c r="EG121">
        <f>'Raw Data'!DO121</f>
        <v>5950</v>
      </c>
      <c r="EH121">
        <f>'Raw Data'!DP121</f>
        <v>3.9</v>
      </c>
      <c r="EI121">
        <f>'Raw Data'!DQ121</f>
        <v>6000</v>
      </c>
      <c r="EJ121">
        <f>'Raw Data'!DR121</f>
        <v>4</v>
      </c>
      <c r="EK121">
        <f>'Raw Data'!DS121</f>
        <v>5750</v>
      </c>
      <c r="EL121">
        <f>'Raw Data'!DT121</f>
        <v>4.3</v>
      </c>
      <c r="EM121">
        <f>'Raw Data'!DU121</f>
        <v>5590</v>
      </c>
      <c r="EN121">
        <f>'Raw Data'!DV121</f>
        <v>4.3</v>
      </c>
      <c r="EO121">
        <f>'Raw Data'!DW121</f>
        <v>5210</v>
      </c>
      <c r="EP121">
        <f>'Raw Data'!DX121</f>
        <v>4.3</v>
      </c>
      <c r="EQ121">
        <f>'Raw Data'!DY121</f>
        <v>5210</v>
      </c>
      <c r="ER121">
        <f>'Raw Data'!DZ121</f>
        <v>4.3</v>
      </c>
      <c r="ES121">
        <f>'Raw Data'!EA121</f>
        <v>5280</v>
      </c>
      <c r="ET121">
        <f>'Raw Data'!EB121</f>
        <v>4</v>
      </c>
      <c r="EU121">
        <f>'Raw Data'!EC121</f>
        <v>5370</v>
      </c>
      <c r="EV121">
        <f>'Raw Data'!ED121</f>
        <v>4</v>
      </c>
      <c r="EW121">
        <f>'Raw Data'!EE121</f>
        <v>0</v>
      </c>
    </row>
    <row r="122" spans="1:153" x14ac:dyDescent="0.3">
      <c r="A122">
        <f>'Raw Data'!A122</f>
        <v>120</v>
      </c>
      <c r="B122" t="str">
        <f>'Raw Data'!B122</f>
        <v>Point</v>
      </c>
      <c r="C122">
        <f>'Raw Data'!C122</f>
        <v>779</v>
      </c>
      <c r="D122">
        <f>'Raw Data'!D122</f>
        <v>492</v>
      </c>
      <c r="E122" t="str">
        <f>'Raw Data'!E122</f>
        <v>Point</v>
      </c>
      <c r="F122">
        <f>'Raw Data'!F122</f>
        <v>7722455</v>
      </c>
      <c r="G122" t="str">
        <f>'Raw Data'!G122</f>
        <v>Gsp Post 00</v>
      </c>
      <c r="H122" s="3">
        <f>'Raw Data'!H122</f>
        <v>43705</v>
      </c>
      <c r="L122">
        <f t="shared" si="14"/>
        <v>0</v>
      </c>
      <c r="M122" s="5">
        <f t="shared" si="15"/>
        <v>43705</v>
      </c>
      <c r="N122" s="5">
        <f t="shared" si="23"/>
        <v>2019</v>
      </c>
      <c r="O122" s="5" t="str" cm="1">
        <f t="array" ref="O122">_xlfn.IFS(N122&lt;=2016,"before treatment",N122=2017,"unknown",N122&gt;2017,"after treatment")</f>
        <v>after treatment</v>
      </c>
      <c r="P122" s="5">
        <f t="shared" si="16"/>
        <v>0</v>
      </c>
      <c r="Q122" s="5">
        <f t="shared" si="17"/>
        <v>1</v>
      </c>
      <c r="R122" t="str">
        <f>'Raw Data'!I122</f>
        <v>Catoosa</v>
      </c>
      <c r="S122" t="str">
        <f>'Raw Data'!J122</f>
        <v>["Ross Hollow Rd","State Route 3","State Route 3"]</v>
      </c>
      <c r="T122" t="str">
        <f>'Raw Data'!K122</f>
        <v>Ross Hollow Rd</v>
      </c>
      <c r="U122" t="str">
        <f>'Raw Data'!L122</f>
        <v>(O) No Injury</v>
      </c>
      <c r="V122">
        <f>'Raw Data'!M122</f>
        <v>0</v>
      </c>
      <c r="W122">
        <f>'Raw Data'!N122</f>
        <v>0</v>
      </c>
      <c r="X122">
        <f>'Raw Data'!O122</f>
        <v>0</v>
      </c>
      <c r="Y122" t="str">
        <f>'Raw Data'!P122</f>
        <v>Left Angle Crash</v>
      </c>
      <c r="Z122" t="str">
        <f>'Raw Data'!Q122</f>
        <v>On Roadway - Roadway Intersection</v>
      </c>
      <c r="AA122" t="str">
        <f>'Raw Data'!R122</f>
        <v>["Motor Vehicle in Motion","Motor Vehicle in Motion"]</v>
      </c>
      <c r="AB122" t="str">
        <f>'Raw Data'!S122</f>
        <v>["Motor Vehicle in Motion","Motor Vehicle in Motion"]</v>
      </c>
      <c r="AC122" t="str">
        <f>'Raw Data'!T122</f>
        <v>(None)</v>
      </c>
      <c r="AD122">
        <f>'Raw Data'!U122</f>
        <v>2</v>
      </c>
      <c r="AE122" s="5" t="str">
        <f t="shared" si="24"/>
        <v>No</v>
      </c>
      <c r="AF122" t="str">
        <f>'Raw Data'!V122</f>
        <v>["Straight","Turning Left"]</v>
      </c>
      <c r="AG122" s="5">
        <f t="shared" si="18"/>
        <v>1</v>
      </c>
      <c r="AH122" t="str">
        <f>'Raw Data'!W122</f>
        <v>["South","West"]</v>
      </c>
      <c r="AI122" t="str">
        <f>'Raw Data'!X122</f>
        <v>Daylight</v>
      </c>
      <c r="AJ122" t="str">
        <f>'Raw Data'!Y122</f>
        <v>Dry</v>
      </c>
      <c r="AK122">
        <f>'Raw Data'!Z122</f>
        <v>0</v>
      </c>
      <c r="AL122" t="str">
        <f>'Raw Data'!AA122</f>
        <v>["Lap and Shoulder Belt Used","Lap and Shoulder Belt Used"]</v>
      </c>
      <c r="AM122" s="5">
        <f t="shared" si="19"/>
        <v>0</v>
      </c>
      <c r="AN122" t="str">
        <f>'Raw Data'!AB122</f>
        <v>["Passenger Car","Pickup Truck"]</v>
      </c>
      <c r="AO122" t="str">
        <f>'Raw Data'!AC122</f>
        <v>0471000300I</v>
      </c>
      <c r="AP122">
        <f>'Raw Data'!AD122</f>
        <v>9.3949999999999996</v>
      </c>
      <c r="AQ122">
        <f>'Raw Data'!AE122</f>
        <v>34.952787999999998</v>
      </c>
      <c r="AR122">
        <f>'Raw Data'!AF122</f>
        <v>-85.149170999999996</v>
      </c>
      <c r="AS122">
        <f>'Raw Data'!AG122</f>
        <v>22</v>
      </c>
      <c r="AT122">
        <f>'Raw Data'!AH122</f>
        <v>9</v>
      </c>
      <c r="AU122">
        <f>'Raw Data'!AI122</f>
        <v>420</v>
      </c>
      <c r="AV122" t="str">
        <f>'Raw Data'!AJ122</f>
        <v>D6_0003_00_I</v>
      </c>
      <c r="AW122">
        <f>'Raw Data'!AK122</f>
        <v>48</v>
      </c>
      <c r="AX122">
        <f>'Raw Data'!AL122</f>
        <v>51</v>
      </c>
      <c r="AY122" t="str">
        <f>'Raw Data'!AM122</f>
        <v>simple</v>
      </c>
      <c r="AZ122">
        <f>'Raw Data'!AN122</f>
        <v>1131.5999999999999</v>
      </c>
      <c r="BA122">
        <f>'Raw Data'!AO122</f>
        <v>48.6</v>
      </c>
      <c r="BB122">
        <f>'Raw Data'!AP122</f>
        <v>960.4</v>
      </c>
      <c r="BC122">
        <f>'Raw Data'!AQ122</f>
        <v>-85.149050000000003</v>
      </c>
      <c r="BD122">
        <f>'Raw Data'!AR122</f>
        <v>34.952654000000003</v>
      </c>
      <c r="BE122">
        <f>'Raw Data'!AS122</f>
        <v>-85.151612999999998</v>
      </c>
      <c r="BF122">
        <f>'Raw Data'!AT122</f>
        <v>34.954115999999999</v>
      </c>
      <c r="BG122" t="str">
        <f>'Raw Data'!AU122</f>
        <v>0471000300I</v>
      </c>
      <c r="BH122">
        <f>'Raw Data'!AV122</f>
        <v>1</v>
      </c>
      <c r="BI122">
        <f>'Raw Data'!AW122</f>
        <v>47</v>
      </c>
      <c r="BJ122">
        <f>'Raw Data'!AX122</f>
        <v>3</v>
      </c>
      <c r="BK122">
        <f>'Raw Data'!AY122</f>
        <v>0</v>
      </c>
      <c r="BL122">
        <f>'Raw Data'!AZ122</f>
        <v>55</v>
      </c>
      <c r="BM122">
        <f>'Raw Data'!BA122</f>
        <v>10.18</v>
      </c>
      <c r="BN122">
        <f>'Raw Data'!BB122</f>
        <v>9.4</v>
      </c>
      <c r="BO122">
        <f>'Raw Data'!BC122</f>
        <v>808.1</v>
      </c>
      <c r="BP122">
        <f>'Raw Data'!BD122</f>
        <v>786.7</v>
      </c>
      <c r="BQ122">
        <f>'Raw Data'!BE122</f>
        <v>774.6</v>
      </c>
      <c r="BR122">
        <f>'Raw Data'!BF122</f>
        <v>55</v>
      </c>
      <c r="BS122">
        <f>'Raw Data'!BG122</f>
        <v>57.6</v>
      </c>
      <c r="BT122">
        <f>'Raw Data'!BH122</f>
        <v>0</v>
      </c>
      <c r="BU122">
        <f>'Raw Data'!BI122</f>
        <v>44187</v>
      </c>
      <c r="BV122" t="str">
        <f>'Raw Data'!BJ122</f>
        <v>NONE</v>
      </c>
      <c r="BW122">
        <f>'Raw Data'!BK122</f>
        <v>3.0200000000000001E-3</v>
      </c>
      <c r="BX122">
        <f>'Raw Data'!BL122</f>
        <v>6509</v>
      </c>
      <c r="BY122">
        <f>'Raw Data'!BM122</f>
        <v>7390</v>
      </c>
      <c r="BZ122" t="str">
        <f>'Raw Data'!BN122</f>
        <v>0471000300I</v>
      </c>
      <c r="CA122" t="str">
        <f>'Raw Data'!BO122</f>
        <v>CATOOSA</v>
      </c>
      <c r="CB122">
        <f>'Raw Data'!BP122</f>
        <v>1</v>
      </c>
      <c r="CC122">
        <f>'Raw Data'!BQ122</f>
        <v>300</v>
      </c>
      <c r="CD122">
        <f>'Raw Data'!BR122</f>
        <v>6</v>
      </c>
      <c r="CE122">
        <f>'Raw Data'!BS122</f>
        <v>1</v>
      </c>
      <c r="CF122">
        <f>'Raw Data'!BT122</f>
        <v>2</v>
      </c>
      <c r="CG122">
        <f>'Raw Data'!BU122</f>
        <v>1</v>
      </c>
      <c r="CH122">
        <f>'Raw Data'!BV122</f>
        <v>1</v>
      </c>
      <c r="CI122">
        <f>'Raw Data'!BW122</f>
        <v>2</v>
      </c>
      <c r="CJ122">
        <f>'Raw Data'!BX122</f>
        <v>0</v>
      </c>
      <c r="CK122">
        <f>'Raw Data'!BY122</f>
        <v>4</v>
      </c>
      <c r="CL122" t="str">
        <f>'Raw Data'!BZ122</f>
        <v>N</v>
      </c>
      <c r="CM122">
        <f t="shared" si="25"/>
        <v>0</v>
      </c>
      <c r="CN122">
        <f>'Raw Data'!CA122</f>
        <v>47</v>
      </c>
      <c r="CO122">
        <f>'Raw Data'!CB122</f>
        <v>3</v>
      </c>
      <c r="CP122">
        <f>'Raw Data'!CC122</f>
        <v>0</v>
      </c>
      <c r="CQ122" t="str">
        <f>'Raw Data'!CD122</f>
        <v>Urbanized Area</v>
      </c>
      <c r="CR122" t="str">
        <f>'Raw Data'!CE122</f>
        <v>Chattanooga</v>
      </c>
      <c r="CS122">
        <f>'Raw Data'!CF122</f>
        <v>15832</v>
      </c>
      <c r="CT122">
        <f>'Raw Data'!CG122</f>
        <v>55</v>
      </c>
      <c r="CU122">
        <f>'Raw Data'!CH122</f>
        <v>5750</v>
      </c>
      <c r="CV122" t="str">
        <f>'Raw Data'!CI122</f>
        <v xml:space="preserve"> </v>
      </c>
      <c r="CW122">
        <f>'Raw Data'!CJ122</f>
        <v>0</v>
      </c>
      <c r="CX122">
        <f>'Raw Data'!CK122</f>
        <v>0.180058</v>
      </c>
      <c r="CY122">
        <f>'Raw Data'!CL122</f>
        <v>14</v>
      </c>
      <c r="CZ122" t="str">
        <f>'Raw Data'!CM122</f>
        <v>State Mainline</v>
      </c>
      <c r="DA122">
        <f>'Raw Data'!CN122</f>
        <v>5750</v>
      </c>
      <c r="DB122">
        <f>'Raw Data'!CO122</f>
        <v>61662</v>
      </c>
      <c r="DC122">
        <f>'Raw Data'!CP122</f>
        <v>9.2140000000000004</v>
      </c>
      <c r="DD122">
        <f>'Raw Data'!CQ122</f>
        <v>9.3949999999999996</v>
      </c>
      <c r="DE122">
        <f>'Raw Data'!CR122</f>
        <v>61662</v>
      </c>
      <c r="DF122">
        <f>'Raw Data'!CS122</f>
        <v>0</v>
      </c>
      <c r="DG122">
        <f>'Raw Data'!CT122</f>
        <v>950.70644100000004</v>
      </c>
      <c r="DH122">
        <f>'Raw Data'!CU122</f>
        <v>100</v>
      </c>
      <c r="DI122">
        <f>'Raw Data'!CV122</f>
        <v>6406</v>
      </c>
      <c r="DJ122">
        <f>'Raw Data'!CW122</f>
        <v>7.5459999999999998E-3</v>
      </c>
      <c r="DK122">
        <f>'Raw Data'!CX122</f>
        <v>0</v>
      </c>
      <c r="DL122">
        <f>'Raw Data'!CY122</f>
        <v>3.0200000000000001E-3</v>
      </c>
      <c r="DM122">
        <f>'Raw Data'!CZ122</f>
        <v>91</v>
      </c>
      <c r="DN122" t="str">
        <f>'Raw Data'!DA122</f>
        <v>047-0049</v>
      </c>
      <c r="DO122" t="str">
        <f>'Raw Data'!DB122</f>
        <v>4U : Urban Minor Arterial</v>
      </c>
      <c r="DP122" t="str">
        <f>'Raw Data'!DC122</f>
        <v>34.948178, -85.145607</v>
      </c>
      <c r="DQ122">
        <f>'Raw Data'!DD122</f>
        <v>-85.145606999999998</v>
      </c>
      <c r="DR122">
        <f>'Raw Data'!DE122</f>
        <v>34.948177999999999</v>
      </c>
      <c r="DS122">
        <f>'Raw Data'!DF122</f>
        <v>34.948177999999999</v>
      </c>
      <c r="DT122">
        <f>'Raw Data'!DG122</f>
        <v>-85.145606999999998</v>
      </c>
      <c r="DU122">
        <f>'Raw Data'!DH122</f>
        <v>5.6480000000000002E-3</v>
      </c>
      <c r="DV122">
        <f>'Raw Data'!DI122</f>
        <v>3.0200000000000001E-3</v>
      </c>
      <c r="DW122">
        <f>'Raw Data'!DJ122</f>
        <v>22</v>
      </c>
      <c r="DX122" s="11">
        <f t="shared" si="26"/>
        <v>5963.333333333333</v>
      </c>
      <c r="DY122" s="5">
        <f t="shared" si="27"/>
        <v>5440</v>
      </c>
      <c r="DZ122" s="5">
        <f t="shared" si="20"/>
        <v>523.33333333333303</v>
      </c>
      <c r="EA122" s="5">
        <f t="shared" si="21"/>
        <v>9.6200980392156812E-2</v>
      </c>
      <c r="EB122" s="5">
        <f t="shared" si="22"/>
        <v>5701.6666666666661</v>
      </c>
      <c r="EC122">
        <f>'Raw Data'!DK122</f>
        <v>5670</v>
      </c>
      <c r="ED122">
        <f>'Raw Data'!DL122</f>
        <v>5.8</v>
      </c>
      <c r="EE122">
        <f>'Raw Data'!DM122</f>
        <v>6270</v>
      </c>
      <c r="EF122">
        <f>'Raw Data'!DN122</f>
        <v>5.8</v>
      </c>
      <c r="EG122">
        <f>'Raw Data'!DO122</f>
        <v>5950</v>
      </c>
      <c r="EH122">
        <f>'Raw Data'!DP122</f>
        <v>3.9</v>
      </c>
      <c r="EI122">
        <f>'Raw Data'!DQ122</f>
        <v>6000</v>
      </c>
      <c r="EJ122">
        <f>'Raw Data'!DR122</f>
        <v>4</v>
      </c>
      <c r="EK122">
        <f>'Raw Data'!DS122</f>
        <v>5750</v>
      </c>
      <c r="EL122">
        <f>'Raw Data'!DT122</f>
        <v>4.3</v>
      </c>
      <c r="EM122">
        <f>'Raw Data'!DU122</f>
        <v>5590</v>
      </c>
      <c r="EN122">
        <f>'Raw Data'!DV122</f>
        <v>4.3</v>
      </c>
      <c r="EO122">
        <f>'Raw Data'!DW122</f>
        <v>5210</v>
      </c>
      <c r="EP122">
        <f>'Raw Data'!DX122</f>
        <v>4.3</v>
      </c>
      <c r="EQ122">
        <f>'Raw Data'!DY122</f>
        <v>5210</v>
      </c>
      <c r="ER122">
        <f>'Raw Data'!DZ122</f>
        <v>4.3</v>
      </c>
      <c r="ES122">
        <f>'Raw Data'!EA122</f>
        <v>5280</v>
      </c>
      <c r="ET122">
        <f>'Raw Data'!EB122</f>
        <v>4</v>
      </c>
      <c r="EU122">
        <f>'Raw Data'!EC122</f>
        <v>5370</v>
      </c>
      <c r="EV122">
        <f>'Raw Data'!ED122</f>
        <v>4</v>
      </c>
      <c r="EW122">
        <f>'Raw Data'!EE122</f>
        <v>9.9999999999999995E-7</v>
      </c>
    </row>
    <row r="123" spans="1:153" x14ac:dyDescent="0.3">
      <c r="A123">
        <f>'Raw Data'!A123</f>
        <v>121</v>
      </c>
      <c r="B123" t="str">
        <f>'Raw Data'!B123</f>
        <v>Point</v>
      </c>
      <c r="C123">
        <f>'Raw Data'!C123</f>
        <v>791</v>
      </c>
      <c r="D123">
        <f>'Raw Data'!D123</f>
        <v>448</v>
      </c>
      <c r="E123" t="str">
        <f>'Raw Data'!E123</f>
        <v>Point</v>
      </c>
      <c r="F123">
        <f>'Raw Data'!F123</f>
        <v>7753749</v>
      </c>
      <c r="G123" t="str">
        <f>'Raw Data'!G123</f>
        <v>Gsp Post 00</v>
      </c>
      <c r="H123" s="3">
        <f>'Raw Data'!H123</f>
        <v>44068</v>
      </c>
      <c r="L123">
        <f t="shared" si="14"/>
        <v>0</v>
      </c>
      <c r="M123" s="5">
        <f t="shared" si="15"/>
        <v>44068</v>
      </c>
      <c r="N123" s="5">
        <f t="shared" si="23"/>
        <v>2020</v>
      </c>
      <c r="O123" s="5" t="str" cm="1">
        <f t="array" ref="O123">_xlfn.IFS(N123&lt;=2016,"before treatment",N123=2017,"unknown",N123&gt;2017,"after treatment")</f>
        <v>after treatment</v>
      </c>
      <c r="P123" s="5">
        <f t="shared" si="16"/>
        <v>0</v>
      </c>
      <c r="Q123" s="5">
        <f t="shared" si="17"/>
        <v>1</v>
      </c>
      <c r="R123" t="str">
        <f>'Raw Data'!I123</f>
        <v>Catoosa</v>
      </c>
      <c r="S123" t="str">
        <f>'Raw Data'!J123</f>
        <v>State Route 3</v>
      </c>
      <c r="T123" t="str">
        <f>'Raw Data'!K123</f>
        <v>Ross Hollow Rd</v>
      </c>
      <c r="U123" t="str">
        <f>'Raw Data'!L123</f>
        <v>(O) No Injury</v>
      </c>
      <c r="V123">
        <f>'Raw Data'!M123</f>
        <v>0</v>
      </c>
      <c r="W123">
        <f>'Raw Data'!N123</f>
        <v>0</v>
      </c>
      <c r="X123">
        <f>'Raw Data'!O123</f>
        <v>0</v>
      </c>
      <c r="Y123" t="str">
        <f>'Raw Data'!P123</f>
        <v>Rear End</v>
      </c>
      <c r="Z123" t="str">
        <f>'Raw Data'!Q123</f>
        <v>On Roadway - Non-Intersection</v>
      </c>
      <c r="AA123" t="str">
        <f>'Raw Data'!R123</f>
        <v>["Motor Vehicle in Motion","Motor Vehicle in Motion","Motor Vehicle in Motion"]</v>
      </c>
      <c r="AB123" t="str">
        <f>'Raw Data'!S123</f>
        <v>["Motor Vehicle in Motion","Motor Vehicle in Motion","Motor Vehicle in Motion"]</v>
      </c>
      <c r="AC123" t="str">
        <f>'Raw Data'!T123</f>
        <v>["Following Too Close","No Contributing Factors","No Contributing Factors"]</v>
      </c>
      <c r="AD123">
        <f>'Raw Data'!U123</f>
        <v>3</v>
      </c>
      <c r="AE123" s="5" t="str">
        <f t="shared" si="24"/>
        <v>No</v>
      </c>
      <c r="AF123" t="str">
        <f>'Raw Data'!V123</f>
        <v>["Stopped","Stopped","Straight"]</v>
      </c>
      <c r="AG123" s="5">
        <f t="shared" si="18"/>
        <v>0</v>
      </c>
      <c r="AH123" t="str">
        <f>'Raw Data'!W123</f>
        <v>["South","South","South"]</v>
      </c>
      <c r="AI123" t="str">
        <f>'Raw Data'!X123</f>
        <v>Daylight</v>
      </c>
      <c r="AJ123" t="str">
        <f>'Raw Data'!Y123</f>
        <v>Dry</v>
      </c>
      <c r="AK123">
        <f>'Raw Data'!Z123</f>
        <v>0</v>
      </c>
      <c r="AL123" t="str">
        <f>'Raw Data'!AA123</f>
        <v>["Lap and Shoulder Belt Used","Lap and Shoulder Belt Used","Lap and Shoulder Belt Used"]</v>
      </c>
      <c r="AM123" s="5">
        <f t="shared" si="19"/>
        <v>0</v>
      </c>
      <c r="AN123" t="str">
        <f>'Raw Data'!AB123</f>
        <v>["Passenger Car","Passenger Car","Van"]</v>
      </c>
      <c r="AO123" t="str">
        <f>'Raw Data'!AC123</f>
        <v>0471000300I</v>
      </c>
      <c r="AP123">
        <f>'Raw Data'!AD123</f>
        <v>9.3746569999999991</v>
      </c>
      <c r="AQ123">
        <f>'Raw Data'!AE123</f>
        <v>34.952545999999998</v>
      </c>
      <c r="AR123">
        <f>'Raw Data'!AF123</f>
        <v>-85.148953000000006</v>
      </c>
      <c r="AS123">
        <f>'Raw Data'!AG123</f>
        <v>22</v>
      </c>
      <c r="AT123">
        <f>'Raw Data'!AH123</f>
        <v>9</v>
      </c>
      <c r="AU123">
        <f>'Raw Data'!AI123</f>
        <v>420</v>
      </c>
      <c r="AV123" t="str">
        <f>'Raw Data'!AJ123</f>
        <v>D6_0003_00_I</v>
      </c>
      <c r="AW123">
        <f>'Raw Data'!AK123</f>
        <v>48</v>
      </c>
      <c r="AX123">
        <f>'Raw Data'!AL123</f>
        <v>51</v>
      </c>
      <c r="AY123" t="str">
        <f>'Raw Data'!AM123</f>
        <v>simple</v>
      </c>
      <c r="AZ123">
        <f>'Raw Data'!AN123</f>
        <v>1131.5999999999999</v>
      </c>
      <c r="BA123">
        <f>'Raw Data'!AO123</f>
        <v>48.6</v>
      </c>
      <c r="BB123">
        <f>'Raw Data'!AP123</f>
        <v>960.4</v>
      </c>
      <c r="BC123">
        <f>'Raw Data'!AQ123</f>
        <v>-85.149050000000003</v>
      </c>
      <c r="BD123">
        <f>'Raw Data'!AR123</f>
        <v>34.952654000000003</v>
      </c>
      <c r="BE123">
        <f>'Raw Data'!AS123</f>
        <v>-85.151612999999998</v>
      </c>
      <c r="BF123">
        <f>'Raw Data'!AT123</f>
        <v>34.954115999999999</v>
      </c>
      <c r="BG123" t="str">
        <f>'Raw Data'!AU123</f>
        <v>0471000300I</v>
      </c>
      <c r="BH123">
        <f>'Raw Data'!AV123</f>
        <v>1</v>
      </c>
      <c r="BI123">
        <f>'Raw Data'!AW123</f>
        <v>47</v>
      </c>
      <c r="BJ123">
        <f>'Raw Data'!AX123</f>
        <v>3</v>
      </c>
      <c r="BK123">
        <f>'Raw Data'!AY123</f>
        <v>0</v>
      </c>
      <c r="BL123">
        <f>'Raw Data'!AZ123</f>
        <v>55</v>
      </c>
      <c r="BM123">
        <f>'Raw Data'!BA123</f>
        <v>10.18</v>
      </c>
      <c r="BN123">
        <f>'Raw Data'!BB123</f>
        <v>9.4</v>
      </c>
      <c r="BO123">
        <f>'Raw Data'!BC123</f>
        <v>808.1</v>
      </c>
      <c r="BP123">
        <f>'Raw Data'!BD123</f>
        <v>786.7</v>
      </c>
      <c r="BQ123">
        <f>'Raw Data'!BE123</f>
        <v>774.6</v>
      </c>
      <c r="BR123">
        <f>'Raw Data'!BF123</f>
        <v>55</v>
      </c>
      <c r="BS123">
        <f>'Raw Data'!BG123</f>
        <v>57.6</v>
      </c>
      <c r="BT123">
        <f>'Raw Data'!BH123</f>
        <v>0</v>
      </c>
      <c r="BU123">
        <f>'Raw Data'!BI123</f>
        <v>44187</v>
      </c>
      <c r="BV123" t="str">
        <f>'Raw Data'!BJ123</f>
        <v>NONE</v>
      </c>
      <c r="BW123">
        <f>'Raw Data'!BK123</f>
        <v>3.0200000000000001E-3</v>
      </c>
      <c r="BX123">
        <f>'Raw Data'!BL123</f>
        <v>6509</v>
      </c>
      <c r="BY123">
        <f>'Raw Data'!BM123</f>
        <v>7390</v>
      </c>
      <c r="BZ123" t="str">
        <f>'Raw Data'!BN123</f>
        <v>0471000300I</v>
      </c>
      <c r="CA123" t="str">
        <f>'Raw Data'!BO123</f>
        <v>CATOOSA</v>
      </c>
      <c r="CB123">
        <f>'Raw Data'!BP123</f>
        <v>1</v>
      </c>
      <c r="CC123">
        <f>'Raw Data'!BQ123</f>
        <v>300</v>
      </c>
      <c r="CD123">
        <f>'Raw Data'!BR123</f>
        <v>6</v>
      </c>
      <c r="CE123">
        <f>'Raw Data'!BS123</f>
        <v>1</v>
      </c>
      <c r="CF123">
        <f>'Raw Data'!BT123</f>
        <v>2</v>
      </c>
      <c r="CG123">
        <f>'Raw Data'!BU123</f>
        <v>1</v>
      </c>
      <c r="CH123">
        <f>'Raw Data'!BV123</f>
        <v>1</v>
      </c>
      <c r="CI123">
        <f>'Raw Data'!BW123</f>
        <v>2</v>
      </c>
      <c r="CJ123">
        <f>'Raw Data'!BX123</f>
        <v>0</v>
      </c>
      <c r="CK123">
        <f>'Raw Data'!BY123</f>
        <v>4</v>
      </c>
      <c r="CL123" t="str">
        <f>'Raw Data'!BZ123</f>
        <v>N</v>
      </c>
      <c r="CM123">
        <f t="shared" si="25"/>
        <v>0</v>
      </c>
      <c r="CN123">
        <f>'Raw Data'!CA123</f>
        <v>47</v>
      </c>
      <c r="CO123">
        <f>'Raw Data'!CB123</f>
        <v>3</v>
      </c>
      <c r="CP123">
        <f>'Raw Data'!CC123</f>
        <v>0</v>
      </c>
      <c r="CQ123" t="str">
        <f>'Raw Data'!CD123</f>
        <v>Urbanized Area</v>
      </c>
      <c r="CR123" t="str">
        <f>'Raw Data'!CE123</f>
        <v>Chattanooga</v>
      </c>
      <c r="CS123">
        <f>'Raw Data'!CF123</f>
        <v>15832</v>
      </c>
      <c r="CT123">
        <f>'Raw Data'!CG123</f>
        <v>55</v>
      </c>
      <c r="CU123">
        <f>'Raw Data'!CH123</f>
        <v>5750</v>
      </c>
      <c r="CV123" t="str">
        <f>'Raw Data'!CI123</f>
        <v xml:space="preserve"> </v>
      </c>
      <c r="CW123">
        <f>'Raw Data'!CJ123</f>
        <v>0</v>
      </c>
      <c r="CX123">
        <f>'Raw Data'!CK123</f>
        <v>0.180058</v>
      </c>
      <c r="CY123">
        <f>'Raw Data'!CL123</f>
        <v>14</v>
      </c>
      <c r="CZ123" t="str">
        <f>'Raw Data'!CM123</f>
        <v>State Mainline</v>
      </c>
      <c r="DA123">
        <f>'Raw Data'!CN123</f>
        <v>5750</v>
      </c>
      <c r="DB123">
        <f>'Raw Data'!CO123</f>
        <v>61662</v>
      </c>
      <c r="DC123">
        <f>'Raw Data'!CP123</f>
        <v>9.2140000000000004</v>
      </c>
      <c r="DD123">
        <f>'Raw Data'!CQ123</f>
        <v>9.3949999999999996</v>
      </c>
      <c r="DE123">
        <f>'Raw Data'!CR123</f>
        <v>61662</v>
      </c>
      <c r="DF123">
        <f>'Raw Data'!CS123</f>
        <v>0</v>
      </c>
      <c r="DG123">
        <f>'Raw Data'!CT123</f>
        <v>950.70644100000004</v>
      </c>
      <c r="DH123">
        <f>'Raw Data'!CU123</f>
        <v>100</v>
      </c>
      <c r="DI123">
        <f>'Raw Data'!CV123</f>
        <v>6406</v>
      </c>
      <c r="DJ123">
        <f>'Raw Data'!CW123</f>
        <v>7.5459999999999998E-3</v>
      </c>
      <c r="DK123">
        <f>'Raw Data'!CX123</f>
        <v>0</v>
      </c>
      <c r="DL123">
        <f>'Raw Data'!CY123</f>
        <v>3.0200000000000001E-3</v>
      </c>
      <c r="DM123">
        <f>'Raw Data'!CZ123</f>
        <v>91</v>
      </c>
      <c r="DN123" t="str">
        <f>'Raw Data'!DA123</f>
        <v>047-0049</v>
      </c>
      <c r="DO123" t="str">
        <f>'Raw Data'!DB123</f>
        <v>4U : Urban Minor Arterial</v>
      </c>
      <c r="DP123" t="str">
        <f>'Raw Data'!DC123</f>
        <v>34.948178, -85.145607</v>
      </c>
      <c r="DQ123">
        <f>'Raw Data'!DD123</f>
        <v>-85.145606999999998</v>
      </c>
      <c r="DR123">
        <f>'Raw Data'!DE123</f>
        <v>34.948177999999999</v>
      </c>
      <c r="DS123">
        <f>'Raw Data'!DF123</f>
        <v>34.948177999999999</v>
      </c>
      <c r="DT123">
        <f>'Raw Data'!DG123</f>
        <v>-85.145606999999998</v>
      </c>
      <c r="DU123">
        <f>'Raw Data'!DH123</f>
        <v>5.6480000000000002E-3</v>
      </c>
      <c r="DV123">
        <f>'Raw Data'!DI123</f>
        <v>3.0200000000000001E-3</v>
      </c>
      <c r="DW123">
        <f>'Raw Data'!DJ123</f>
        <v>22</v>
      </c>
      <c r="DX123" s="11">
        <f t="shared" si="26"/>
        <v>5963.333333333333</v>
      </c>
      <c r="DY123" s="5">
        <f t="shared" si="27"/>
        <v>5440</v>
      </c>
      <c r="DZ123" s="5">
        <f t="shared" si="20"/>
        <v>523.33333333333303</v>
      </c>
      <c r="EA123" s="5">
        <f t="shared" si="21"/>
        <v>9.6200980392156812E-2</v>
      </c>
      <c r="EB123" s="5">
        <f t="shared" si="22"/>
        <v>5701.6666666666661</v>
      </c>
      <c r="EC123">
        <f>'Raw Data'!DK123</f>
        <v>5670</v>
      </c>
      <c r="ED123">
        <f>'Raw Data'!DL123</f>
        <v>5.8</v>
      </c>
      <c r="EE123">
        <f>'Raw Data'!DM123</f>
        <v>6270</v>
      </c>
      <c r="EF123">
        <f>'Raw Data'!DN123</f>
        <v>5.8</v>
      </c>
      <c r="EG123">
        <f>'Raw Data'!DO123</f>
        <v>5950</v>
      </c>
      <c r="EH123">
        <f>'Raw Data'!DP123</f>
        <v>3.9</v>
      </c>
      <c r="EI123">
        <f>'Raw Data'!DQ123</f>
        <v>6000</v>
      </c>
      <c r="EJ123">
        <f>'Raw Data'!DR123</f>
        <v>4</v>
      </c>
      <c r="EK123">
        <f>'Raw Data'!DS123</f>
        <v>5750</v>
      </c>
      <c r="EL123">
        <f>'Raw Data'!DT123</f>
        <v>4.3</v>
      </c>
      <c r="EM123">
        <f>'Raw Data'!DU123</f>
        <v>5590</v>
      </c>
      <c r="EN123">
        <f>'Raw Data'!DV123</f>
        <v>4.3</v>
      </c>
      <c r="EO123">
        <f>'Raw Data'!DW123</f>
        <v>5210</v>
      </c>
      <c r="EP123">
        <f>'Raw Data'!DX123</f>
        <v>4.3</v>
      </c>
      <c r="EQ123">
        <f>'Raw Data'!DY123</f>
        <v>5210</v>
      </c>
      <c r="ER123">
        <f>'Raw Data'!DZ123</f>
        <v>4.3</v>
      </c>
      <c r="ES123">
        <f>'Raw Data'!EA123</f>
        <v>5280</v>
      </c>
      <c r="ET123">
        <f>'Raw Data'!EB123</f>
        <v>4</v>
      </c>
      <c r="EU123">
        <f>'Raw Data'!EC123</f>
        <v>5370</v>
      </c>
      <c r="EV123">
        <f>'Raw Data'!ED123</f>
        <v>4</v>
      </c>
      <c r="EW123">
        <f>'Raw Data'!EE123</f>
        <v>1.46E-4</v>
      </c>
    </row>
    <row r="124" spans="1:153" x14ac:dyDescent="0.3">
      <c r="A124">
        <f>'Raw Data'!A124</f>
        <v>122</v>
      </c>
      <c r="B124" t="str">
        <f>'Raw Data'!B124</f>
        <v>Point</v>
      </c>
      <c r="C124">
        <f>'Raw Data'!C124</f>
        <v>795</v>
      </c>
      <c r="D124">
        <f>'Raw Data'!D124</f>
        <v>445</v>
      </c>
      <c r="E124" t="str">
        <f>'Raw Data'!E124</f>
        <v>Point</v>
      </c>
      <c r="F124">
        <f>'Raw Data'!F124</f>
        <v>7772652</v>
      </c>
      <c r="G124" t="str">
        <f>'Raw Data'!G124</f>
        <v>Gsp Post 00</v>
      </c>
      <c r="H124" s="3">
        <f>'Raw Data'!H124</f>
        <v>44087</v>
      </c>
      <c r="L124">
        <f t="shared" si="14"/>
        <v>0</v>
      </c>
      <c r="M124" s="5">
        <f t="shared" si="15"/>
        <v>44087</v>
      </c>
      <c r="N124" s="5">
        <f t="shared" si="23"/>
        <v>2020</v>
      </c>
      <c r="O124" s="5" t="str" cm="1">
        <f t="array" ref="O124">_xlfn.IFS(N124&lt;=2016,"before treatment",N124=2017,"unknown",N124&gt;2017,"after treatment")</f>
        <v>after treatment</v>
      </c>
      <c r="P124" s="5">
        <f t="shared" si="16"/>
        <v>0</v>
      </c>
      <c r="Q124" s="5">
        <f t="shared" si="17"/>
        <v>1</v>
      </c>
      <c r="R124" t="str">
        <f>'Raw Data'!I124</f>
        <v>Catoosa</v>
      </c>
      <c r="S124" t="str">
        <f>'Raw Data'!J124</f>
        <v>State Route 3</v>
      </c>
      <c r="T124" t="str">
        <f>'Raw Data'!K124</f>
        <v>Ross Hollow Rd</v>
      </c>
      <c r="U124" t="str">
        <f>'Raw Data'!L124</f>
        <v>(C) Possible Injury / Complaint</v>
      </c>
      <c r="V124">
        <f>'Raw Data'!M124</f>
        <v>0</v>
      </c>
      <c r="W124">
        <f>'Raw Data'!N124</f>
        <v>0</v>
      </c>
      <c r="X124">
        <f>'Raw Data'!O124</f>
        <v>0</v>
      </c>
      <c r="Y124" t="str">
        <f>'Raw Data'!P124</f>
        <v>Angle (Other)</v>
      </c>
      <c r="Z124" t="str">
        <f>'Raw Data'!Q124</f>
        <v>On Roadway - Roadway Intersection</v>
      </c>
      <c r="AA124" t="str">
        <f>'Raw Data'!R124</f>
        <v>["Motor Vehicle in Motion","Motor Vehicle in Motion"]</v>
      </c>
      <c r="AB124" t="str">
        <f>'Raw Data'!S124</f>
        <v>["Motor Vehicle in Motion","Motor Vehicle in Motion"]</v>
      </c>
      <c r="AC124" t="str">
        <f>'Raw Data'!T124</f>
        <v>(None)</v>
      </c>
      <c r="AD124">
        <f>'Raw Data'!U124</f>
        <v>2</v>
      </c>
      <c r="AE124" s="5" t="str">
        <f t="shared" si="24"/>
        <v>No</v>
      </c>
      <c r="AF124" t="str">
        <f>'Raw Data'!V124</f>
        <v>["Turning Left","Turning Left"]</v>
      </c>
      <c r="AG124" s="5">
        <f t="shared" si="18"/>
        <v>1</v>
      </c>
      <c r="AH124" t="str">
        <f>'Raw Data'!W124</f>
        <v>["South","West"]</v>
      </c>
      <c r="AI124" t="str">
        <f>'Raw Data'!X124</f>
        <v>Daylight</v>
      </c>
      <c r="AJ124" t="str">
        <f>'Raw Data'!Y124</f>
        <v>Dry</v>
      </c>
      <c r="AK124">
        <f>'Raw Data'!Z124</f>
        <v>0</v>
      </c>
      <c r="AL124" t="str">
        <f>'Raw Data'!AA124</f>
        <v>["Lap and Shoulder Belt Used","Lap and Shoulder Belt Used"]</v>
      </c>
      <c r="AM124" s="5">
        <f t="shared" si="19"/>
        <v>0</v>
      </c>
      <c r="AN124" t="str">
        <f>'Raw Data'!AB124</f>
        <v>["Passenger Car","Pickup Truck"]</v>
      </c>
      <c r="AO124" t="str">
        <f>'Raw Data'!AC124</f>
        <v>0471000300I</v>
      </c>
      <c r="AP124">
        <f>'Raw Data'!AD124</f>
        <v>9.3902999999999999</v>
      </c>
      <c r="AQ124">
        <f>'Raw Data'!AE124</f>
        <v>34.952728</v>
      </c>
      <c r="AR124">
        <f>'Raw Data'!AF124</f>
        <v>-85.149117000000004</v>
      </c>
      <c r="AS124">
        <f>'Raw Data'!AG124</f>
        <v>22</v>
      </c>
      <c r="AT124">
        <f>'Raw Data'!AH124</f>
        <v>9</v>
      </c>
      <c r="AU124">
        <f>'Raw Data'!AI124</f>
        <v>420</v>
      </c>
      <c r="AV124" t="str">
        <f>'Raw Data'!AJ124</f>
        <v>D6_0003_00_I</v>
      </c>
      <c r="AW124">
        <f>'Raw Data'!AK124</f>
        <v>48</v>
      </c>
      <c r="AX124">
        <f>'Raw Data'!AL124</f>
        <v>51</v>
      </c>
      <c r="AY124" t="str">
        <f>'Raw Data'!AM124</f>
        <v>simple</v>
      </c>
      <c r="AZ124">
        <f>'Raw Data'!AN124</f>
        <v>1131.5999999999999</v>
      </c>
      <c r="BA124">
        <f>'Raw Data'!AO124</f>
        <v>48.6</v>
      </c>
      <c r="BB124">
        <f>'Raw Data'!AP124</f>
        <v>960.4</v>
      </c>
      <c r="BC124">
        <f>'Raw Data'!AQ124</f>
        <v>-85.149050000000003</v>
      </c>
      <c r="BD124">
        <f>'Raw Data'!AR124</f>
        <v>34.952654000000003</v>
      </c>
      <c r="BE124">
        <f>'Raw Data'!AS124</f>
        <v>-85.151612999999998</v>
      </c>
      <c r="BF124">
        <f>'Raw Data'!AT124</f>
        <v>34.954115999999999</v>
      </c>
      <c r="BG124" t="str">
        <f>'Raw Data'!AU124</f>
        <v>0471000300I</v>
      </c>
      <c r="BH124">
        <f>'Raw Data'!AV124</f>
        <v>1</v>
      </c>
      <c r="BI124">
        <f>'Raw Data'!AW124</f>
        <v>47</v>
      </c>
      <c r="BJ124">
        <f>'Raw Data'!AX124</f>
        <v>3</v>
      </c>
      <c r="BK124">
        <f>'Raw Data'!AY124</f>
        <v>0</v>
      </c>
      <c r="BL124">
        <f>'Raw Data'!AZ124</f>
        <v>55</v>
      </c>
      <c r="BM124">
        <f>'Raw Data'!BA124</f>
        <v>10.18</v>
      </c>
      <c r="BN124">
        <f>'Raw Data'!BB124</f>
        <v>9.4</v>
      </c>
      <c r="BO124">
        <f>'Raw Data'!BC124</f>
        <v>808.1</v>
      </c>
      <c r="BP124">
        <f>'Raw Data'!BD124</f>
        <v>786.7</v>
      </c>
      <c r="BQ124">
        <f>'Raw Data'!BE124</f>
        <v>774.6</v>
      </c>
      <c r="BR124">
        <f>'Raw Data'!BF124</f>
        <v>55</v>
      </c>
      <c r="BS124">
        <f>'Raw Data'!BG124</f>
        <v>57.6</v>
      </c>
      <c r="BT124">
        <f>'Raw Data'!BH124</f>
        <v>0</v>
      </c>
      <c r="BU124">
        <f>'Raw Data'!BI124</f>
        <v>44187</v>
      </c>
      <c r="BV124" t="str">
        <f>'Raw Data'!BJ124</f>
        <v>NONE</v>
      </c>
      <c r="BW124">
        <f>'Raw Data'!BK124</f>
        <v>3.0200000000000001E-3</v>
      </c>
      <c r="BX124">
        <f>'Raw Data'!BL124</f>
        <v>6509</v>
      </c>
      <c r="BY124">
        <f>'Raw Data'!BM124</f>
        <v>7390</v>
      </c>
      <c r="BZ124" t="str">
        <f>'Raw Data'!BN124</f>
        <v>0471000300I</v>
      </c>
      <c r="CA124" t="str">
        <f>'Raw Data'!BO124</f>
        <v>CATOOSA</v>
      </c>
      <c r="CB124">
        <f>'Raw Data'!BP124</f>
        <v>1</v>
      </c>
      <c r="CC124">
        <f>'Raw Data'!BQ124</f>
        <v>300</v>
      </c>
      <c r="CD124">
        <f>'Raw Data'!BR124</f>
        <v>6</v>
      </c>
      <c r="CE124">
        <f>'Raw Data'!BS124</f>
        <v>1</v>
      </c>
      <c r="CF124">
        <f>'Raw Data'!BT124</f>
        <v>2</v>
      </c>
      <c r="CG124">
        <f>'Raw Data'!BU124</f>
        <v>1</v>
      </c>
      <c r="CH124">
        <f>'Raw Data'!BV124</f>
        <v>1</v>
      </c>
      <c r="CI124">
        <f>'Raw Data'!BW124</f>
        <v>2</v>
      </c>
      <c r="CJ124">
        <f>'Raw Data'!BX124</f>
        <v>0</v>
      </c>
      <c r="CK124">
        <f>'Raw Data'!BY124</f>
        <v>4</v>
      </c>
      <c r="CL124" t="str">
        <f>'Raw Data'!BZ124</f>
        <v>N</v>
      </c>
      <c r="CM124">
        <f t="shared" si="25"/>
        <v>0</v>
      </c>
      <c r="CN124">
        <f>'Raw Data'!CA124</f>
        <v>47</v>
      </c>
      <c r="CO124">
        <f>'Raw Data'!CB124</f>
        <v>3</v>
      </c>
      <c r="CP124">
        <f>'Raw Data'!CC124</f>
        <v>0</v>
      </c>
      <c r="CQ124" t="str">
        <f>'Raw Data'!CD124</f>
        <v>Urbanized Area</v>
      </c>
      <c r="CR124" t="str">
        <f>'Raw Data'!CE124</f>
        <v>Chattanooga</v>
      </c>
      <c r="CS124">
        <f>'Raw Data'!CF124</f>
        <v>15832</v>
      </c>
      <c r="CT124">
        <f>'Raw Data'!CG124</f>
        <v>55</v>
      </c>
      <c r="CU124">
        <f>'Raw Data'!CH124</f>
        <v>5750</v>
      </c>
      <c r="CV124" t="str">
        <f>'Raw Data'!CI124</f>
        <v xml:space="preserve"> </v>
      </c>
      <c r="CW124">
        <f>'Raw Data'!CJ124</f>
        <v>0</v>
      </c>
      <c r="CX124">
        <f>'Raw Data'!CK124</f>
        <v>0.180058</v>
      </c>
      <c r="CY124">
        <f>'Raw Data'!CL124</f>
        <v>14</v>
      </c>
      <c r="CZ124" t="str">
        <f>'Raw Data'!CM124</f>
        <v>State Mainline</v>
      </c>
      <c r="DA124">
        <f>'Raw Data'!CN124</f>
        <v>5750</v>
      </c>
      <c r="DB124">
        <f>'Raw Data'!CO124</f>
        <v>61662</v>
      </c>
      <c r="DC124">
        <f>'Raw Data'!CP124</f>
        <v>9.2140000000000004</v>
      </c>
      <c r="DD124">
        <f>'Raw Data'!CQ124</f>
        <v>9.3949999999999996</v>
      </c>
      <c r="DE124">
        <f>'Raw Data'!CR124</f>
        <v>61662</v>
      </c>
      <c r="DF124">
        <f>'Raw Data'!CS124</f>
        <v>0</v>
      </c>
      <c r="DG124">
        <f>'Raw Data'!CT124</f>
        <v>950.70644100000004</v>
      </c>
      <c r="DH124">
        <f>'Raw Data'!CU124</f>
        <v>100</v>
      </c>
      <c r="DI124">
        <f>'Raw Data'!CV124</f>
        <v>6406</v>
      </c>
      <c r="DJ124">
        <f>'Raw Data'!CW124</f>
        <v>7.5459999999999998E-3</v>
      </c>
      <c r="DK124">
        <f>'Raw Data'!CX124</f>
        <v>0</v>
      </c>
      <c r="DL124">
        <f>'Raw Data'!CY124</f>
        <v>3.0200000000000001E-3</v>
      </c>
      <c r="DM124">
        <f>'Raw Data'!CZ124</f>
        <v>91</v>
      </c>
      <c r="DN124" t="str">
        <f>'Raw Data'!DA124</f>
        <v>047-0049</v>
      </c>
      <c r="DO124" t="str">
        <f>'Raw Data'!DB124</f>
        <v>4U : Urban Minor Arterial</v>
      </c>
      <c r="DP124" t="str">
        <f>'Raw Data'!DC124</f>
        <v>34.948178, -85.145607</v>
      </c>
      <c r="DQ124">
        <f>'Raw Data'!DD124</f>
        <v>-85.145606999999998</v>
      </c>
      <c r="DR124">
        <f>'Raw Data'!DE124</f>
        <v>34.948177999999999</v>
      </c>
      <c r="DS124">
        <f>'Raw Data'!DF124</f>
        <v>34.948177999999999</v>
      </c>
      <c r="DT124">
        <f>'Raw Data'!DG124</f>
        <v>-85.145606999999998</v>
      </c>
      <c r="DU124">
        <f>'Raw Data'!DH124</f>
        <v>5.6480000000000002E-3</v>
      </c>
      <c r="DV124">
        <f>'Raw Data'!DI124</f>
        <v>3.0200000000000001E-3</v>
      </c>
      <c r="DW124">
        <f>'Raw Data'!DJ124</f>
        <v>22</v>
      </c>
      <c r="DX124" s="11">
        <f t="shared" si="26"/>
        <v>5963.333333333333</v>
      </c>
      <c r="DY124" s="5">
        <f t="shared" si="27"/>
        <v>5440</v>
      </c>
      <c r="DZ124" s="5">
        <f t="shared" si="20"/>
        <v>523.33333333333303</v>
      </c>
      <c r="EA124" s="5">
        <f t="shared" si="21"/>
        <v>9.6200980392156812E-2</v>
      </c>
      <c r="EB124" s="5">
        <f t="shared" si="22"/>
        <v>5701.6666666666661</v>
      </c>
      <c r="EC124">
        <f>'Raw Data'!DK124</f>
        <v>5670</v>
      </c>
      <c r="ED124">
        <f>'Raw Data'!DL124</f>
        <v>5.8</v>
      </c>
      <c r="EE124">
        <f>'Raw Data'!DM124</f>
        <v>6270</v>
      </c>
      <c r="EF124">
        <f>'Raw Data'!DN124</f>
        <v>5.8</v>
      </c>
      <c r="EG124">
        <f>'Raw Data'!DO124</f>
        <v>5950</v>
      </c>
      <c r="EH124">
        <f>'Raw Data'!DP124</f>
        <v>3.9</v>
      </c>
      <c r="EI124">
        <f>'Raw Data'!DQ124</f>
        <v>6000</v>
      </c>
      <c r="EJ124">
        <f>'Raw Data'!DR124</f>
        <v>4</v>
      </c>
      <c r="EK124">
        <f>'Raw Data'!DS124</f>
        <v>5750</v>
      </c>
      <c r="EL124">
        <f>'Raw Data'!DT124</f>
        <v>4.3</v>
      </c>
      <c r="EM124">
        <f>'Raw Data'!DU124</f>
        <v>5590</v>
      </c>
      <c r="EN124">
        <f>'Raw Data'!DV124</f>
        <v>4.3</v>
      </c>
      <c r="EO124">
        <f>'Raw Data'!DW124</f>
        <v>5210</v>
      </c>
      <c r="EP124">
        <f>'Raw Data'!DX124</f>
        <v>4.3</v>
      </c>
      <c r="EQ124">
        <f>'Raw Data'!DY124</f>
        <v>5210</v>
      </c>
      <c r="ER124">
        <f>'Raw Data'!DZ124</f>
        <v>4.3</v>
      </c>
      <c r="ES124">
        <f>'Raw Data'!EA124</f>
        <v>5280</v>
      </c>
      <c r="ET124">
        <f>'Raw Data'!EB124</f>
        <v>4</v>
      </c>
      <c r="EU124">
        <f>'Raw Data'!EC124</f>
        <v>5370</v>
      </c>
      <c r="EV124">
        <f>'Raw Data'!ED124</f>
        <v>4</v>
      </c>
      <c r="EW124">
        <f>'Raw Data'!EE124</f>
        <v>0</v>
      </c>
    </row>
    <row r="125" spans="1:153" x14ac:dyDescent="0.3">
      <c r="A125">
        <f>'Raw Data'!A125</f>
        <v>123</v>
      </c>
      <c r="B125" t="str">
        <f>'Raw Data'!B125</f>
        <v>Point</v>
      </c>
      <c r="C125">
        <f>'Raw Data'!C125</f>
        <v>798</v>
      </c>
      <c r="D125">
        <f>'Raw Data'!D125</f>
        <v>443</v>
      </c>
      <c r="E125" t="str">
        <f>'Raw Data'!E125</f>
        <v>Point</v>
      </c>
      <c r="F125">
        <f>'Raw Data'!F125</f>
        <v>7783944</v>
      </c>
      <c r="G125" t="str">
        <f>'Raw Data'!G125</f>
        <v>Gsp Post 00</v>
      </c>
      <c r="H125" s="3">
        <f>'Raw Data'!H125</f>
        <v>44097</v>
      </c>
      <c r="L125">
        <f t="shared" si="14"/>
        <v>0</v>
      </c>
      <c r="M125" s="5">
        <f t="shared" si="15"/>
        <v>44097</v>
      </c>
      <c r="N125" s="5">
        <f t="shared" si="23"/>
        <v>2020</v>
      </c>
      <c r="O125" s="5" t="str" cm="1">
        <f t="array" ref="O125">_xlfn.IFS(N125&lt;=2016,"before treatment",N125=2017,"unknown",N125&gt;2017,"after treatment")</f>
        <v>after treatment</v>
      </c>
      <c r="P125" s="5">
        <f t="shared" si="16"/>
        <v>0</v>
      </c>
      <c r="Q125" s="5">
        <f t="shared" si="17"/>
        <v>1</v>
      </c>
      <c r="R125" t="str">
        <f>'Raw Data'!I125</f>
        <v>Catoosa</v>
      </c>
      <c r="S125" t="str">
        <f>'Raw Data'!J125</f>
        <v>["Ross Hollow Rd","State Route 3","State Route 3"]</v>
      </c>
      <c r="T125" t="str">
        <f>'Raw Data'!K125</f>
        <v>Ross Hollow Rd</v>
      </c>
      <c r="U125" t="str">
        <f>'Raw Data'!L125</f>
        <v>(C) Possible Injury / Complaint</v>
      </c>
      <c r="V125">
        <f>'Raw Data'!M125</f>
        <v>0</v>
      </c>
      <c r="W125">
        <f>'Raw Data'!N125</f>
        <v>0</v>
      </c>
      <c r="X125">
        <f>'Raw Data'!O125</f>
        <v>0</v>
      </c>
      <c r="Y125" t="str">
        <f>'Raw Data'!P125</f>
        <v>Left Angle Crash</v>
      </c>
      <c r="Z125" t="str">
        <f>'Raw Data'!Q125</f>
        <v>On Roadway - Roadway Intersection</v>
      </c>
      <c r="AA125" t="str">
        <f>'Raw Data'!R125</f>
        <v>["Motor Vehicle in Motion","Motor Vehicle in Motion"]</v>
      </c>
      <c r="AB125" t="str">
        <f>'Raw Data'!S125</f>
        <v>["Motor Vehicle in Motion","Motor Vehicle in Motion"]</v>
      </c>
      <c r="AC125" t="str">
        <f>'Raw Data'!T125</f>
        <v>(None)</v>
      </c>
      <c r="AD125">
        <f>'Raw Data'!U125</f>
        <v>2</v>
      </c>
      <c r="AE125" s="5" t="str">
        <f t="shared" si="24"/>
        <v>No</v>
      </c>
      <c r="AF125" t="str">
        <f>'Raw Data'!V125</f>
        <v>["Straight","Turning Left"]</v>
      </c>
      <c r="AG125" s="5">
        <f t="shared" si="18"/>
        <v>1</v>
      </c>
      <c r="AH125" t="str">
        <f>'Raw Data'!W125</f>
        <v>["South","West"]</v>
      </c>
      <c r="AI125" t="str">
        <f>'Raw Data'!X125</f>
        <v>Daylight</v>
      </c>
      <c r="AJ125" t="str">
        <f>'Raw Data'!Y125</f>
        <v>Dry</v>
      </c>
      <c r="AK125">
        <f>'Raw Data'!Z125</f>
        <v>0</v>
      </c>
      <c r="AL125" t="str">
        <f>'Raw Data'!AA125</f>
        <v>["Lap and Shoulder Belt Used","Lap and Shoulder Belt Used"]</v>
      </c>
      <c r="AM125" s="5">
        <f t="shared" si="19"/>
        <v>0</v>
      </c>
      <c r="AN125" t="str">
        <f>'Raw Data'!AB125</f>
        <v>["Passenger Car","Sports Utility Vehicle (SUV)"]</v>
      </c>
      <c r="AO125" t="str">
        <f>'Raw Data'!AC125</f>
        <v>0471000300I</v>
      </c>
      <c r="AP125">
        <f>'Raw Data'!AD125</f>
        <v>9.3949999999999996</v>
      </c>
      <c r="AQ125">
        <f>'Raw Data'!AE125</f>
        <v>34.952789000000003</v>
      </c>
      <c r="AR125">
        <f>'Raw Data'!AF125</f>
        <v>-85.149170999999996</v>
      </c>
      <c r="AS125">
        <f>'Raw Data'!AG125</f>
        <v>22</v>
      </c>
      <c r="AT125">
        <f>'Raw Data'!AH125</f>
        <v>9</v>
      </c>
      <c r="AU125">
        <f>'Raw Data'!AI125</f>
        <v>420</v>
      </c>
      <c r="AV125" t="str">
        <f>'Raw Data'!AJ125</f>
        <v>D6_0003_00_I</v>
      </c>
      <c r="AW125">
        <f>'Raw Data'!AK125</f>
        <v>48</v>
      </c>
      <c r="AX125">
        <f>'Raw Data'!AL125</f>
        <v>51</v>
      </c>
      <c r="AY125" t="str">
        <f>'Raw Data'!AM125</f>
        <v>simple</v>
      </c>
      <c r="AZ125">
        <f>'Raw Data'!AN125</f>
        <v>1131.5999999999999</v>
      </c>
      <c r="BA125">
        <f>'Raw Data'!AO125</f>
        <v>48.6</v>
      </c>
      <c r="BB125">
        <f>'Raw Data'!AP125</f>
        <v>960.4</v>
      </c>
      <c r="BC125">
        <f>'Raw Data'!AQ125</f>
        <v>-85.149050000000003</v>
      </c>
      <c r="BD125">
        <f>'Raw Data'!AR125</f>
        <v>34.952654000000003</v>
      </c>
      <c r="BE125">
        <f>'Raw Data'!AS125</f>
        <v>-85.151612999999998</v>
      </c>
      <c r="BF125">
        <f>'Raw Data'!AT125</f>
        <v>34.954115999999999</v>
      </c>
      <c r="BG125" t="str">
        <f>'Raw Data'!AU125</f>
        <v>0471000300I</v>
      </c>
      <c r="BH125">
        <f>'Raw Data'!AV125</f>
        <v>1</v>
      </c>
      <c r="BI125">
        <f>'Raw Data'!AW125</f>
        <v>47</v>
      </c>
      <c r="BJ125">
        <f>'Raw Data'!AX125</f>
        <v>3</v>
      </c>
      <c r="BK125">
        <f>'Raw Data'!AY125</f>
        <v>0</v>
      </c>
      <c r="BL125">
        <f>'Raw Data'!AZ125</f>
        <v>55</v>
      </c>
      <c r="BM125">
        <f>'Raw Data'!BA125</f>
        <v>10.18</v>
      </c>
      <c r="BN125">
        <f>'Raw Data'!BB125</f>
        <v>9.4</v>
      </c>
      <c r="BO125">
        <f>'Raw Data'!BC125</f>
        <v>808.1</v>
      </c>
      <c r="BP125">
        <f>'Raw Data'!BD125</f>
        <v>786.7</v>
      </c>
      <c r="BQ125">
        <f>'Raw Data'!BE125</f>
        <v>774.6</v>
      </c>
      <c r="BR125">
        <f>'Raw Data'!BF125</f>
        <v>55</v>
      </c>
      <c r="BS125">
        <f>'Raw Data'!BG125</f>
        <v>57.6</v>
      </c>
      <c r="BT125">
        <f>'Raw Data'!BH125</f>
        <v>0</v>
      </c>
      <c r="BU125">
        <f>'Raw Data'!BI125</f>
        <v>44187</v>
      </c>
      <c r="BV125" t="str">
        <f>'Raw Data'!BJ125</f>
        <v>NONE</v>
      </c>
      <c r="BW125">
        <f>'Raw Data'!BK125</f>
        <v>3.0200000000000001E-3</v>
      </c>
      <c r="BX125">
        <f>'Raw Data'!BL125</f>
        <v>6509</v>
      </c>
      <c r="BY125">
        <f>'Raw Data'!BM125</f>
        <v>7390</v>
      </c>
      <c r="BZ125" t="str">
        <f>'Raw Data'!BN125</f>
        <v>0471000300I</v>
      </c>
      <c r="CA125" t="str">
        <f>'Raw Data'!BO125</f>
        <v>CATOOSA</v>
      </c>
      <c r="CB125">
        <f>'Raw Data'!BP125</f>
        <v>1</v>
      </c>
      <c r="CC125">
        <f>'Raw Data'!BQ125</f>
        <v>300</v>
      </c>
      <c r="CD125">
        <f>'Raw Data'!BR125</f>
        <v>6</v>
      </c>
      <c r="CE125">
        <f>'Raw Data'!BS125</f>
        <v>1</v>
      </c>
      <c r="CF125">
        <f>'Raw Data'!BT125</f>
        <v>2</v>
      </c>
      <c r="CG125">
        <f>'Raw Data'!BU125</f>
        <v>1</v>
      </c>
      <c r="CH125">
        <f>'Raw Data'!BV125</f>
        <v>1</v>
      </c>
      <c r="CI125">
        <f>'Raw Data'!BW125</f>
        <v>2</v>
      </c>
      <c r="CJ125">
        <f>'Raw Data'!BX125</f>
        <v>0</v>
      </c>
      <c r="CK125">
        <f>'Raw Data'!BY125</f>
        <v>4</v>
      </c>
      <c r="CL125" t="str">
        <f>'Raw Data'!BZ125</f>
        <v>N</v>
      </c>
      <c r="CM125">
        <f t="shared" si="25"/>
        <v>0</v>
      </c>
      <c r="CN125">
        <f>'Raw Data'!CA125</f>
        <v>47</v>
      </c>
      <c r="CO125">
        <f>'Raw Data'!CB125</f>
        <v>3</v>
      </c>
      <c r="CP125">
        <f>'Raw Data'!CC125</f>
        <v>0</v>
      </c>
      <c r="CQ125" t="str">
        <f>'Raw Data'!CD125</f>
        <v>Urbanized Area</v>
      </c>
      <c r="CR125" t="str">
        <f>'Raw Data'!CE125</f>
        <v>Chattanooga</v>
      </c>
      <c r="CS125">
        <f>'Raw Data'!CF125</f>
        <v>15832</v>
      </c>
      <c r="CT125">
        <f>'Raw Data'!CG125</f>
        <v>55</v>
      </c>
      <c r="CU125">
        <f>'Raw Data'!CH125</f>
        <v>5750</v>
      </c>
      <c r="CV125" t="str">
        <f>'Raw Data'!CI125</f>
        <v xml:space="preserve"> </v>
      </c>
      <c r="CW125">
        <f>'Raw Data'!CJ125</f>
        <v>0</v>
      </c>
      <c r="CX125">
        <f>'Raw Data'!CK125</f>
        <v>0.180058</v>
      </c>
      <c r="CY125">
        <f>'Raw Data'!CL125</f>
        <v>14</v>
      </c>
      <c r="CZ125" t="str">
        <f>'Raw Data'!CM125</f>
        <v>State Mainline</v>
      </c>
      <c r="DA125">
        <f>'Raw Data'!CN125</f>
        <v>5750</v>
      </c>
      <c r="DB125">
        <f>'Raw Data'!CO125</f>
        <v>61662</v>
      </c>
      <c r="DC125">
        <f>'Raw Data'!CP125</f>
        <v>9.2140000000000004</v>
      </c>
      <c r="DD125">
        <f>'Raw Data'!CQ125</f>
        <v>9.3949999999999996</v>
      </c>
      <c r="DE125">
        <f>'Raw Data'!CR125</f>
        <v>61662</v>
      </c>
      <c r="DF125">
        <f>'Raw Data'!CS125</f>
        <v>0</v>
      </c>
      <c r="DG125">
        <f>'Raw Data'!CT125</f>
        <v>950.70644100000004</v>
      </c>
      <c r="DH125">
        <f>'Raw Data'!CU125</f>
        <v>100</v>
      </c>
      <c r="DI125">
        <f>'Raw Data'!CV125</f>
        <v>6406</v>
      </c>
      <c r="DJ125">
        <f>'Raw Data'!CW125</f>
        <v>7.5459999999999998E-3</v>
      </c>
      <c r="DK125">
        <f>'Raw Data'!CX125</f>
        <v>0</v>
      </c>
      <c r="DL125">
        <f>'Raw Data'!CY125</f>
        <v>3.0200000000000001E-3</v>
      </c>
      <c r="DM125">
        <f>'Raw Data'!CZ125</f>
        <v>91</v>
      </c>
      <c r="DN125" t="str">
        <f>'Raw Data'!DA125</f>
        <v>047-0049</v>
      </c>
      <c r="DO125" t="str">
        <f>'Raw Data'!DB125</f>
        <v>4U : Urban Minor Arterial</v>
      </c>
      <c r="DP125" t="str">
        <f>'Raw Data'!DC125</f>
        <v>34.948178, -85.145607</v>
      </c>
      <c r="DQ125">
        <f>'Raw Data'!DD125</f>
        <v>-85.145606999999998</v>
      </c>
      <c r="DR125">
        <f>'Raw Data'!DE125</f>
        <v>34.948177999999999</v>
      </c>
      <c r="DS125">
        <f>'Raw Data'!DF125</f>
        <v>34.948177999999999</v>
      </c>
      <c r="DT125">
        <f>'Raw Data'!DG125</f>
        <v>-85.145606999999998</v>
      </c>
      <c r="DU125">
        <f>'Raw Data'!DH125</f>
        <v>5.6480000000000002E-3</v>
      </c>
      <c r="DV125">
        <f>'Raw Data'!DI125</f>
        <v>3.0200000000000001E-3</v>
      </c>
      <c r="DW125">
        <f>'Raw Data'!DJ125</f>
        <v>22</v>
      </c>
      <c r="DX125" s="11">
        <f t="shared" si="26"/>
        <v>5963.333333333333</v>
      </c>
      <c r="DY125" s="5">
        <f t="shared" si="27"/>
        <v>5440</v>
      </c>
      <c r="DZ125" s="5">
        <f t="shared" si="20"/>
        <v>523.33333333333303</v>
      </c>
      <c r="EA125" s="5">
        <f t="shared" si="21"/>
        <v>9.6200980392156812E-2</v>
      </c>
      <c r="EB125" s="5">
        <f t="shared" si="22"/>
        <v>5701.6666666666661</v>
      </c>
      <c r="EC125">
        <f>'Raw Data'!DK125</f>
        <v>5670</v>
      </c>
      <c r="ED125">
        <f>'Raw Data'!DL125</f>
        <v>5.8</v>
      </c>
      <c r="EE125">
        <f>'Raw Data'!DM125</f>
        <v>6270</v>
      </c>
      <c r="EF125">
        <f>'Raw Data'!DN125</f>
        <v>5.8</v>
      </c>
      <c r="EG125">
        <f>'Raw Data'!DO125</f>
        <v>5950</v>
      </c>
      <c r="EH125">
        <f>'Raw Data'!DP125</f>
        <v>3.9</v>
      </c>
      <c r="EI125">
        <f>'Raw Data'!DQ125</f>
        <v>6000</v>
      </c>
      <c r="EJ125">
        <f>'Raw Data'!DR125</f>
        <v>4</v>
      </c>
      <c r="EK125">
        <f>'Raw Data'!DS125</f>
        <v>5750</v>
      </c>
      <c r="EL125">
        <f>'Raw Data'!DT125</f>
        <v>4.3</v>
      </c>
      <c r="EM125">
        <f>'Raw Data'!DU125</f>
        <v>5590</v>
      </c>
      <c r="EN125">
        <f>'Raw Data'!DV125</f>
        <v>4.3</v>
      </c>
      <c r="EO125">
        <f>'Raw Data'!DW125</f>
        <v>5210</v>
      </c>
      <c r="EP125">
        <f>'Raw Data'!DX125</f>
        <v>4.3</v>
      </c>
      <c r="EQ125">
        <f>'Raw Data'!DY125</f>
        <v>5210</v>
      </c>
      <c r="ER125">
        <f>'Raw Data'!DZ125</f>
        <v>4.3</v>
      </c>
      <c r="ES125">
        <f>'Raw Data'!EA125</f>
        <v>5280</v>
      </c>
      <c r="ET125">
        <f>'Raw Data'!EB125</f>
        <v>4</v>
      </c>
      <c r="EU125">
        <f>'Raw Data'!EC125</f>
        <v>5370</v>
      </c>
      <c r="EV125">
        <f>'Raw Data'!ED125</f>
        <v>4</v>
      </c>
      <c r="EW125">
        <f>'Raw Data'!EE125</f>
        <v>0</v>
      </c>
    </row>
    <row r="126" spans="1:153" x14ac:dyDescent="0.3">
      <c r="A126">
        <f>'Raw Data'!A126</f>
        <v>124</v>
      </c>
      <c r="B126" t="str">
        <f>'Raw Data'!B126</f>
        <v>Point</v>
      </c>
      <c r="C126">
        <f>'Raw Data'!C126</f>
        <v>147</v>
      </c>
      <c r="D126">
        <f>'Raw Data'!D126</f>
        <v>802</v>
      </c>
      <c r="E126" t="str">
        <f>'Raw Data'!E126</f>
        <v>Point</v>
      </c>
      <c r="F126">
        <f>'Raw Data'!F126</f>
        <v>4549800</v>
      </c>
      <c r="G126" t="str">
        <f>'Raw Data'!G126</f>
        <v>Gsp Post 00</v>
      </c>
      <c r="H126" s="3">
        <f>'Raw Data'!H126</f>
        <v>41510</v>
      </c>
      <c r="L126">
        <f t="shared" si="14"/>
        <v>0</v>
      </c>
      <c r="M126" s="5">
        <f t="shared" si="15"/>
        <v>41510</v>
      </c>
      <c r="N126" s="5">
        <f t="shared" si="23"/>
        <v>2013</v>
      </c>
      <c r="O126" s="5" t="str" cm="1">
        <f t="array" ref="O126">_xlfn.IFS(N126&lt;=2016,"before treatment",N126=2017,"unknown",N126&gt;2017,"after treatment")</f>
        <v>before treatment</v>
      </c>
      <c r="P126" s="5">
        <f t="shared" si="16"/>
        <v>1</v>
      </c>
      <c r="Q126" s="5">
        <f t="shared" si="17"/>
        <v>0</v>
      </c>
      <c r="R126" t="str">
        <f>'Raw Data'!I126</f>
        <v>Catoosa</v>
      </c>
      <c r="S126" t="str">
        <f>'Raw Data'!J126</f>
        <v>State Route 3</v>
      </c>
      <c r="T126" t="str">
        <f>'Raw Data'!K126</f>
        <v>(none)</v>
      </c>
      <c r="U126" t="str">
        <f>'Raw Data'!L126</f>
        <v>(O) No Injury</v>
      </c>
      <c r="V126">
        <f>'Raw Data'!M126</f>
        <v>0</v>
      </c>
      <c r="W126">
        <f>'Raw Data'!N126</f>
        <v>0</v>
      </c>
      <c r="X126">
        <f>'Raw Data'!O126</f>
        <v>0</v>
      </c>
      <c r="Y126" t="str">
        <f>'Raw Data'!P126</f>
        <v>Not a Collision with Motor Vehicle</v>
      </c>
      <c r="Z126" t="str">
        <f>'Raw Data'!Q126</f>
        <v>On Shoulder</v>
      </c>
      <c r="AA126" t="str">
        <f>'Raw Data'!R126</f>
        <v>Ditch</v>
      </c>
      <c r="AB126" t="str">
        <f>'Raw Data'!S126</f>
        <v>Ditch</v>
      </c>
      <c r="AC126" t="str">
        <f>'Raw Data'!T126</f>
        <v>Changed Lanes Improperly</v>
      </c>
      <c r="AD126">
        <f>'Raw Data'!U126</f>
        <v>1</v>
      </c>
      <c r="AE126" s="5" t="str">
        <f t="shared" si="24"/>
        <v>Yes</v>
      </c>
      <c r="AF126" t="str">
        <f>'Raw Data'!V126</f>
        <v>Straight</v>
      </c>
      <c r="AG126" s="5">
        <f t="shared" si="18"/>
        <v>0</v>
      </c>
      <c r="AH126" t="str">
        <f>'Raw Data'!W126</f>
        <v>South</v>
      </c>
      <c r="AI126" t="str">
        <f>'Raw Data'!X126</f>
        <v>Daylight</v>
      </c>
      <c r="AJ126" t="str">
        <f>'Raw Data'!Y126</f>
        <v>Dry</v>
      </c>
      <c r="AK126">
        <f>'Raw Data'!Z126</f>
        <v>18</v>
      </c>
      <c r="AL126" t="str">
        <f>'Raw Data'!AA126</f>
        <v>Lap and Shoulder Belt Used</v>
      </c>
      <c r="AM126" s="5">
        <f t="shared" si="19"/>
        <v>0</v>
      </c>
      <c r="AN126" t="str">
        <f>'Raw Data'!AB126</f>
        <v>Passenger Car</v>
      </c>
      <c r="AO126" t="str">
        <f>'Raw Data'!AC126</f>
        <v>0471000300I</v>
      </c>
      <c r="AP126">
        <f>'Raw Data'!AD126</f>
        <v>10.093728</v>
      </c>
      <c r="AQ126">
        <f>'Raw Data'!AE126</f>
        <v>34.955832000000001</v>
      </c>
      <c r="AR126">
        <f>'Raw Data'!AF126</f>
        <v>-85.157884999999993</v>
      </c>
      <c r="AS126">
        <f>'Raw Data'!AG126</f>
        <v>23</v>
      </c>
      <c r="AT126">
        <f>'Raw Data'!AH126</f>
        <v>20</v>
      </c>
      <c r="AU126">
        <f>'Raw Data'!AI126</f>
        <v>423</v>
      </c>
      <c r="AV126" t="str">
        <f>'Raw Data'!AJ126</f>
        <v>D6_0003_00_I</v>
      </c>
      <c r="AW126">
        <f>'Raw Data'!AK126</f>
        <v>51</v>
      </c>
      <c r="AX126">
        <f>'Raw Data'!AL126</f>
        <v>54</v>
      </c>
      <c r="AY126" t="str">
        <f>'Raw Data'!AM126</f>
        <v>simple</v>
      </c>
      <c r="AZ126">
        <f>'Raw Data'!AN126</f>
        <v>641</v>
      </c>
      <c r="BA126">
        <f>'Raw Data'!AO126</f>
        <v>48.3</v>
      </c>
      <c r="BB126">
        <f>'Raw Data'!AP126</f>
        <v>537.9</v>
      </c>
      <c r="BC126">
        <f>'Raw Data'!AQ126</f>
        <v>-85.156655999999998</v>
      </c>
      <c r="BD126">
        <f>'Raw Data'!AR126</f>
        <v>34.956887999999999</v>
      </c>
      <c r="BE126">
        <f>'Raw Data'!AS126</f>
        <v>-85.157869000000005</v>
      </c>
      <c r="BF126">
        <f>'Raw Data'!AT126</f>
        <v>34.955857000000002</v>
      </c>
      <c r="BG126" t="str">
        <f>'Raw Data'!AU126</f>
        <v>0471000300I</v>
      </c>
      <c r="BH126">
        <f>'Raw Data'!AV126</f>
        <v>1</v>
      </c>
      <c r="BI126">
        <f>'Raw Data'!AW126</f>
        <v>47</v>
      </c>
      <c r="BJ126">
        <f>'Raw Data'!AX126</f>
        <v>3</v>
      </c>
      <c r="BK126">
        <f>'Raw Data'!AY126</f>
        <v>0</v>
      </c>
      <c r="BL126">
        <f>'Raw Data'!AZ126</f>
        <v>55</v>
      </c>
      <c r="BM126">
        <f>'Raw Data'!BA126</f>
        <v>9.24</v>
      </c>
      <c r="BN126">
        <f>'Raw Data'!BB126</f>
        <v>9.0500000000000007</v>
      </c>
      <c r="BO126">
        <f>'Raw Data'!BC126</f>
        <v>902.2</v>
      </c>
      <c r="BP126">
        <f>'Raw Data'!BD126</f>
        <v>889.1</v>
      </c>
      <c r="BQ126">
        <f>'Raw Data'!BE126</f>
        <v>872.4</v>
      </c>
      <c r="BR126">
        <f>'Raw Data'!BF126</f>
        <v>55</v>
      </c>
      <c r="BS126">
        <f>'Raw Data'!BG126</f>
        <v>49.7</v>
      </c>
      <c r="BT126">
        <f>'Raw Data'!BH126</f>
        <v>5.3</v>
      </c>
      <c r="BU126">
        <f>'Raw Data'!BI126</f>
        <v>44187</v>
      </c>
      <c r="BV126" t="str">
        <f>'Raw Data'!BJ126</f>
        <v>ASV_15+</v>
      </c>
      <c r="BW126">
        <f>'Raw Data'!BK126</f>
        <v>1.6379999999999999E-3</v>
      </c>
      <c r="BX126">
        <f>'Raw Data'!BL126</f>
        <v>7495</v>
      </c>
      <c r="BY126">
        <f>'Raw Data'!BM126</f>
        <v>7393</v>
      </c>
      <c r="BZ126" t="str">
        <f>'Raw Data'!BN126</f>
        <v>0471000300I</v>
      </c>
      <c r="CA126" t="str">
        <f>'Raw Data'!BO126</f>
        <v>CATOOSA</v>
      </c>
      <c r="CB126">
        <f>'Raw Data'!BP126</f>
        <v>1</v>
      </c>
      <c r="CC126">
        <f>'Raw Data'!BQ126</f>
        <v>300</v>
      </c>
      <c r="CD126">
        <f>'Raw Data'!BR126</f>
        <v>6</v>
      </c>
      <c r="CE126">
        <f>'Raw Data'!BS126</f>
        <v>1</v>
      </c>
      <c r="CF126">
        <f>'Raw Data'!BT126</f>
        <v>2</v>
      </c>
      <c r="CG126">
        <f>'Raw Data'!BU126</f>
        <v>1</v>
      </c>
      <c r="CH126">
        <f>'Raw Data'!BV126</f>
        <v>1</v>
      </c>
      <c r="CI126">
        <f>'Raw Data'!BW126</f>
        <v>2</v>
      </c>
      <c r="CJ126">
        <f>'Raw Data'!BX126</f>
        <v>0</v>
      </c>
      <c r="CK126">
        <f>'Raw Data'!BY126</f>
        <v>4</v>
      </c>
      <c r="CL126" t="str">
        <f>'Raw Data'!BZ126</f>
        <v>N</v>
      </c>
      <c r="CM126">
        <f t="shared" si="25"/>
        <v>0</v>
      </c>
      <c r="CN126">
        <f>'Raw Data'!CA126</f>
        <v>47</v>
      </c>
      <c r="CO126">
        <f>'Raw Data'!CB126</f>
        <v>3</v>
      </c>
      <c r="CP126">
        <f>'Raw Data'!CC126</f>
        <v>0</v>
      </c>
      <c r="CQ126" t="str">
        <f>'Raw Data'!CD126</f>
        <v>Urbanized Area</v>
      </c>
      <c r="CR126" t="str">
        <f>'Raw Data'!CE126</f>
        <v>Chattanooga</v>
      </c>
      <c r="CS126">
        <f>'Raw Data'!CF126</f>
        <v>15832</v>
      </c>
      <c r="CT126">
        <f>'Raw Data'!CG126</f>
        <v>55</v>
      </c>
      <c r="CU126">
        <f>'Raw Data'!CH126</f>
        <v>6360</v>
      </c>
      <c r="CV126" t="str">
        <f>'Raw Data'!CI126</f>
        <v xml:space="preserve"> </v>
      </c>
      <c r="CW126">
        <f>'Raw Data'!CJ126</f>
        <v>0</v>
      </c>
      <c r="CX126">
        <f>'Raw Data'!CK126</f>
        <v>0.51966699999999999</v>
      </c>
      <c r="CY126">
        <f>'Raw Data'!CL126</f>
        <v>14</v>
      </c>
      <c r="CZ126" t="str">
        <f>'Raw Data'!CM126</f>
        <v>State Mainline</v>
      </c>
      <c r="DA126">
        <f>'Raw Data'!CN126</f>
        <v>6360</v>
      </c>
      <c r="DB126">
        <f>'Raw Data'!CO126</f>
        <v>61665</v>
      </c>
      <c r="DC126">
        <f>'Raw Data'!CP126</f>
        <v>9.9589999999999996</v>
      </c>
      <c r="DD126">
        <f>'Raw Data'!CQ126</f>
        <v>10.478999999999999</v>
      </c>
      <c r="DE126">
        <f>'Raw Data'!CR126</f>
        <v>61665</v>
      </c>
      <c r="DF126">
        <f>'Raw Data'!CS126</f>
        <v>0</v>
      </c>
      <c r="DG126">
        <f>'Raw Data'!CT126</f>
        <v>2743.844173</v>
      </c>
      <c r="DH126">
        <f>'Raw Data'!CU126</f>
        <v>100</v>
      </c>
      <c r="DI126">
        <f>'Raw Data'!CV126</f>
        <v>7408</v>
      </c>
      <c r="DJ126">
        <f>'Raw Data'!CW126</f>
        <v>1.9115E-2</v>
      </c>
      <c r="DK126">
        <f>'Raw Data'!CX126</f>
        <v>0</v>
      </c>
      <c r="DL126">
        <f>'Raw Data'!CY126</f>
        <v>1.6379999999999999E-3</v>
      </c>
      <c r="DM126">
        <f>'Raw Data'!CZ126</f>
        <v>91</v>
      </c>
      <c r="DN126" t="str">
        <f>'Raw Data'!DA126</f>
        <v>047-0049</v>
      </c>
      <c r="DO126" t="str">
        <f>'Raw Data'!DB126</f>
        <v>4U : Urban Minor Arterial</v>
      </c>
      <c r="DP126" t="str">
        <f>'Raw Data'!DC126</f>
        <v>34.948178, -85.145607</v>
      </c>
      <c r="DQ126">
        <f>'Raw Data'!DD126</f>
        <v>-85.145606999999998</v>
      </c>
      <c r="DR126">
        <f>'Raw Data'!DE126</f>
        <v>34.948177999999999</v>
      </c>
      <c r="DS126">
        <f>'Raw Data'!DF126</f>
        <v>34.948177999999999</v>
      </c>
      <c r="DT126">
        <f>'Raw Data'!DG126</f>
        <v>-85.145606999999998</v>
      </c>
      <c r="DU126">
        <f>'Raw Data'!DH126</f>
        <v>1.4069999999999999E-2</v>
      </c>
      <c r="DV126">
        <f>'Raw Data'!DI126</f>
        <v>1.6379999999999999E-3</v>
      </c>
      <c r="DW126">
        <f>'Raw Data'!DJ126</f>
        <v>23</v>
      </c>
      <c r="DX126" s="11">
        <f t="shared" si="26"/>
        <v>5963.333333333333</v>
      </c>
      <c r="DY126" s="5">
        <f t="shared" si="27"/>
        <v>5440</v>
      </c>
      <c r="DZ126" s="5">
        <f t="shared" si="20"/>
        <v>523.33333333333303</v>
      </c>
      <c r="EA126" s="5">
        <f t="shared" si="21"/>
        <v>9.6200980392156812E-2</v>
      </c>
      <c r="EB126" s="5">
        <f t="shared" si="22"/>
        <v>5701.6666666666661</v>
      </c>
      <c r="EC126">
        <f>'Raw Data'!DK126</f>
        <v>5670</v>
      </c>
      <c r="ED126">
        <f>'Raw Data'!DL126</f>
        <v>5.8</v>
      </c>
      <c r="EE126">
        <f>'Raw Data'!DM126</f>
        <v>6270</v>
      </c>
      <c r="EF126">
        <f>'Raw Data'!DN126</f>
        <v>5.8</v>
      </c>
      <c r="EG126">
        <f>'Raw Data'!DO126</f>
        <v>5950</v>
      </c>
      <c r="EH126">
        <f>'Raw Data'!DP126</f>
        <v>3.9</v>
      </c>
      <c r="EI126">
        <f>'Raw Data'!DQ126</f>
        <v>6000</v>
      </c>
      <c r="EJ126">
        <f>'Raw Data'!DR126</f>
        <v>4</v>
      </c>
      <c r="EK126">
        <f>'Raw Data'!DS126</f>
        <v>5750</v>
      </c>
      <c r="EL126">
        <f>'Raw Data'!DT126</f>
        <v>4.3</v>
      </c>
      <c r="EM126">
        <f>'Raw Data'!DU126</f>
        <v>5590</v>
      </c>
      <c r="EN126">
        <f>'Raw Data'!DV126</f>
        <v>4.3</v>
      </c>
      <c r="EO126">
        <f>'Raw Data'!DW126</f>
        <v>5210</v>
      </c>
      <c r="EP126">
        <f>'Raw Data'!DX126</f>
        <v>4.3</v>
      </c>
      <c r="EQ126">
        <f>'Raw Data'!DY126</f>
        <v>5210</v>
      </c>
      <c r="ER126">
        <f>'Raw Data'!DZ126</f>
        <v>4.3</v>
      </c>
      <c r="ES126">
        <f>'Raw Data'!EA126</f>
        <v>5280</v>
      </c>
      <c r="ET126">
        <f>'Raw Data'!EB126</f>
        <v>4</v>
      </c>
      <c r="EU126">
        <f>'Raw Data'!EC126</f>
        <v>5370</v>
      </c>
      <c r="EV126">
        <f>'Raw Data'!ED126</f>
        <v>4</v>
      </c>
      <c r="EW126">
        <f>'Raw Data'!EE126</f>
        <v>3.0000000000000001E-5</v>
      </c>
    </row>
    <row r="127" spans="1:153" x14ac:dyDescent="0.3">
      <c r="A127">
        <f>'Raw Data'!A127</f>
        <v>125</v>
      </c>
      <c r="B127" t="str">
        <f>'Raw Data'!B127</f>
        <v>Point</v>
      </c>
      <c r="C127">
        <f>'Raw Data'!C127</f>
        <v>158</v>
      </c>
      <c r="D127">
        <f>'Raw Data'!D127</f>
        <v>794</v>
      </c>
      <c r="E127" t="str">
        <f>'Raw Data'!E127</f>
        <v>Point</v>
      </c>
      <c r="F127">
        <f>'Raw Data'!F127</f>
        <v>4609424</v>
      </c>
      <c r="G127" t="str">
        <f>'Raw Data'!G127</f>
        <v>Gsp Post 00</v>
      </c>
      <c r="H127" s="3">
        <f>'Raw Data'!H127</f>
        <v>41556</v>
      </c>
      <c r="L127">
        <f t="shared" si="14"/>
        <v>0</v>
      </c>
      <c r="M127" s="5">
        <f t="shared" si="15"/>
        <v>41556</v>
      </c>
      <c r="N127" s="5">
        <f t="shared" si="23"/>
        <v>2013</v>
      </c>
      <c r="O127" s="5" t="str" cm="1">
        <f t="array" ref="O127">_xlfn.IFS(N127&lt;=2016,"before treatment",N127=2017,"unknown",N127&gt;2017,"after treatment")</f>
        <v>before treatment</v>
      </c>
      <c r="P127" s="5">
        <f t="shared" si="16"/>
        <v>1</v>
      </c>
      <c r="Q127" s="5">
        <f t="shared" si="17"/>
        <v>0</v>
      </c>
      <c r="R127" t="str">
        <f>'Raw Data'!I127</f>
        <v>Catoosa</v>
      </c>
      <c r="S127" t="str">
        <f>'Raw Data'!J127</f>
        <v>State Route 3</v>
      </c>
      <c r="T127" t="str">
        <f>'Raw Data'!K127</f>
        <v>(none)</v>
      </c>
      <c r="U127" t="str">
        <f>'Raw Data'!L127</f>
        <v>(B) Suspected Minor/Visible Injury</v>
      </c>
      <c r="V127">
        <f>'Raw Data'!M127</f>
        <v>0</v>
      </c>
      <c r="W127">
        <f>'Raw Data'!N127</f>
        <v>0</v>
      </c>
      <c r="X127">
        <f>'Raw Data'!O127</f>
        <v>1</v>
      </c>
      <c r="Y127" t="str">
        <f>'Raw Data'!P127</f>
        <v>Sideswipe-Same Direction</v>
      </c>
      <c r="Z127" t="str">
        <f>'Raw Data'!Q127</f>
        <v>On Shoulder</v>
      </c>
      <c r="AA127" t="str">
        <f>'Raw Data'!R127</f>
        <v>["Parked Motor Vehicle","Parked Motor Vehicle"]</v>
      </c>
      <c r="AB127" t="str">
        <f>'Raw Data'!S127</f>
        <v>Other Object (Not Fixed)</v>
      </c>
      <c r="AC127" t="str">
        <f>'Raw Data'!T127</f>
        <v>No Contributing Factors</v>
      </c>
      <c r="AD127">
        <f>'Raw Data'!U127</f>
        <v>1</v>
      </c>
      <c r="AE127" s="5" t="str">
        <f t="shared" si="24"/>
        <v>Yes</v>
      </c>
      <c r="AF127" t="str">
        <f>'Raw Data'!V127</f>
        <v>Straight</v>
      </c>
      <c r="AG127" s="5">
        <f t="shared" si="18"/>
        <v>0</v>
      </c>
      <c r="AH127" t="str">
        <f>'Raw Data'!W127</f>
        <v>["None","North"]</v>
      </c>
      <c r="AI127" t="str">
        <f>'Raw Data'!X127</f>
        <v>Daylight</v>
      </c>
      <c r="AJ127" t="str">
        <f>'Raw Data'!Y127</f>
        <v>Dry</v>
      </c>
      <c r="AK127">
        <f>'Raw Data'!Z127</f>
        <v>64</v>
      </c>
      <c r="AL127" t="str">
        <f>'Raw Data'!AA127</f>
        <v>Lap and Shoulder Belt Used</v>
      </c>
      <c r="AM127" s="5">
        <f t="shared" si="19"/>
        <v>0</v>
      </c>
      <c r="AN127" t="str">
        <f>'Raw Data'!AB127</f>
        <v>Passenger Car</v>
      </c>
      <c r="AO127" t="str">
        <f>'Raw Data'!AC127</f>
        <v>0471000300I</v>
      </c>
      <c r="AP127">
        <f>'Raw Data'!AD127</f>
        <v>10.032795999999999</v>
      </c>
      <c r="AQ127">
        <f>'Raw Data'!AE127</f>
        <v>34.956558000000001</v>
      </c>
      <c r="AR127">
        <f>'Raw Data'!AF127</f>
        <v>-85.157295000000005</v>
      </c>
      <c r="AS127">
        <f>'Raw Data'!AG127</f>
        <v>23</v>
      </c>
      <c r="AT127">
        <f>'Raw Data'!AH127</f>
        <v>20</v>
      </c>
      <c r="AU127">
        <f>'Raw Data'!AI127</f>
        <v>423</v>
      </c>
      <c r="AV127" t="str">
        <f>'Raw Data'!AJ127</f>
        <v>D6_0003_00_I</v>
      </c>
      <c r="AW127">
        <f>'Raw Data'!AK127</f>
        <v>51</v>
      </c>
      <c r="AX127">
        <f>'Raw Data'!AL127</f>
        <v>54</v>
      </c>
      <c r="AY127" t="str">
        <f>'Raw Data'!AM127</f>
        <v>simple</v>
      </c>
      <c r="AZ127">
        <f>'Raw Data'!AN127</f>
        <v>641</v>
      </c>
      <c r="BA127">
        <f>'Raw Data'!AO127</f>
        <v>48.3</v>
      </c>
      <c r="BB127">
        <f>'Raw Data'!AP127</f>
        <v>537.9</v>
      </c>
      <c r="BC127">
        <f>'Raw Data'!AQ127</f>
        <v>-85.156655999999998</v>
      </c>
      <c r="BD127">
        <f>'Raw Data'!AR127</f>
        <v>34.956887999999999</v>
      </c>
      <c r="BE127">
        <f>'Raw Data'!AS127</f>
        <v>-85.157869000000005</v>
      </c>
      <c r="BF127">
        <f>'Raw Data'!AT127</f>
        <v>34.955857000000002</v>
      </c>
      <c r="BG127" t="str">
        <f>'Raw Data'!AU127</f>
        <v>0471000300I</v>
      </c>
      <c r="BH127">
        <f>'Raw Data'!AV127</f>
        <v>1</v>
      </c>
      <c r="BI127">
        <f>'Raw Data'!AW127</f>
        <v>47</v>
      </c>
      <c r="BJ127">
        <f>'Raw Data'!AX127</f>
        <v>3</v>
      </c>
      <c r="BK127">
        <f>'Raw Data'!AY127</f>
        <v>0</v>
      </c>
      <c r="BL127">
        <f>'Raw Data'!AZ127</f>
        <v>55</v>
      </c>
      <c r="BM127">
        <f>'Raw Data'!BA127</f>
        <v>9.24</v>
      </c>
      <c r="BN127">
        <f>'Raw Data'!BB127</f>
        <v>9.0500000000000007</v>
      </c>
      <c r="BO127">
        <f>'Raw Data'!BC127</f>
        <v>902.2</v>
      </c>
      <c r="BP127">
        <f>'Raw Data'!BD127</f>
        <v>889.1</v>
      </c>
      <c r="BQ127">
        <f>'Raw Data'!BE127</f>
        <v>872.4</v>
      </c>
      <c r="BR127">
        <f>'Raw Data'!BF127</f>
        <v>55</v>
      </c>
      <c r="BS127">
        <f>'Raw Data'!BG127</f>
        <v>49.7</v>
      </c>
      <c r="BT127">
        <f>'Raw Data'!BH127</f>
        <v>5.3</v>
      </c>
      <c r="BU127">
        <f>'Raw Data'!BI127</f>
        <v>44187</v>
      </c>
      <c r="BV127" t="str">
        <f>'Raw Data'!BJ127</f>
        <v>ASV_15+</v>
      </c>
      <c r="BW127">
        <f>'Raw Data'!BK127</f>
        <v>1.6379999999999999E-3</v>
      </c>
      <c r="BX127">
        <f>'Raw Data'!BL127</f>
        <v>7495</v>
      </c>
      <c r="BY127">
        <f>'Raw Data'!BM127</f>
        <v>7393</v>
      </c>
      <c r="BZ127" t="str">
        <f>'Raw Data'!BN127</f>
        <v>0471000300I</v>
      </c>
      <c r="CA127" t="str">
        <f>'Raw Data'!BO127</f>
        <v>CATOOSA</v>
      </c>
      <c r="CB127">
        <f>'Raw Data'!BP127</f>
        <v>1</v>
      </c>
      <c r="CC127">
        <f>'Raw Data'!BQ127</f>
        <v>300</v>
      </c>
      <c r="CD127">
        <f>'Raw Data'!BR127</f>
        <v>6</v>
      </c>
      <c r="CE127">
        <f>'Raw Data'!BS127</f>
        <v>1</v>
      </c>
      <c r="CF127">
        <f>'Raw Data'!BT127</f>
        <v>2</v>
      </c>
      <c r="CG127">
        <f>'Raw Data'!BU127</f>
        <v>1</v>
      </c>
      <c r="CH127">
        <f>'Raw Data'!BV127</f>
        <v>1</v>
      </c>
      <c r="CI127">
        <f>'Raw Data'!BW127</f>
        <v>2</v>
      </c>
      <c r="CJ127">
        <f>'Raw Data'!BX127</f>
        <v>0</v>
      </c>
      <c r="CK127">
        <f>'Raw Data'!BY127</f>
        <v>4</v>
      </c>
      <c r="CL127" t="str">
        <f>'Raw Data'!BZ127</f>
        <v>N</v>
      </c>
      <c r="CM127">
        <f t="shared" si="25"/>
        <v>0</v>
      </c>
      <c r="CN127">
        <f>'Raw Data'!CA127</f>
        <v>47</v>
      </c>
      <c r="CO127">
        <f>'Raw Data'!CB127</f>
        <v>3</v>
      </c>
      <c r="CP127">
        <f>'Raw Data'!CC127</f>
        <v>0</v>
      </c>
      <c r="CQ127" t="str">
        <f>'Raw Data'!CD127</f>
        <v>Urbanized Area</v>
      </c>
      <c r="CR127" t="str">
        <f>'Raw Data'!CE127</f>
        <v>Chattanooga</v>
      </c>
      <c r="CS127">
        <f>'Raw Data'!CF127</f>
        <v>15832</v>
      </c>
      <c r="CT127">
        <f>'Raw Data'!CG127</f>
        <v>55</v>
      </c>
      <c r="CU127">
        <f>'Raw Data'!CH127</f>
        <v>6360</v>
      </c>
      <c r="CV127" t="str">
        <f>'Raw Data'!CI127</f>
        <v xml:space="preserve"> </v>
      </c>
      <c r="CW127">
        <f>'Raw Data'!CJ127</f>
        <v>0</v>
      </c>
      <c r="CX127">
        <f>'Raw Data'!CK127</f>
        <v>0.51966699999999999</v>
      </c>
      <c r="CY127">
        <f>'Raw Data'!CL127</f>
        <v>14</v>
      </c>
      <c r="CZ127" t="str">
        <f>'Raw Data'!CM127</f>
        <v>State Mainline</v>
      </c>
      <c r="DA127">
        <f>'Raw Data'!CN127</f>
        <v>6360</v>
      </c>
      <c r="DB127">
        <f>'Raw Data'!CO127</f>
        <v>61665</v>
      </c>
      <c r="DC127">
        <f>'Raw Data'!CP127</f>
        <v>9.9589999999999996</v>
      </c>
      <c r="DD127">
        <f>'Raw Data'!CQ127</f>
        <v>10.478999999999999</v>
      </c>
      <c r="DE127">
        <f>'Raw Data'!CR127</f>
        <v>61665</v>
      </c>
      <c r="DF127">
        <f>'Raw Data'!CS127</f>
        <v>0</v>
      </c>
      <c r="DG127">
        <f>'Raw Data'!CT127</f>
        <v>2743.844173</v>
      </c>
      <c r="DH127">
        <f>'Raw Data'!CU127</f>
        <v>100</v>
      </c>
      <c r="DI127">
        <f>'Raw Data'!CV127</f>
        <v>7408</v>
      </c>
      <c r="DJ127">
        <f>'Raw Data'!CW127</f>
        <v>1.9115E-2</v>
      </c>
      <c r="DK127">
        <f>'Raw Data'!CX127</f>
        <v>0</v>
      </c>
      <c r="DL127">
        <f>'Raw Data'!CY127</f>
        <v>1.6379999999999999E-3</v>
      </c>
      <c r="DM127">
        <f>'Raw Data'!CZ127</f>
        <v>91</v>
      </c>
      <c r="DN127" t="str">
        <f>'Raw Data'!DA127</f>
        <v>047-0049</v>
      </c>
      <c r="DO127" t="str">
        <f>'Raw Data'!DB127</f>
        <v>4U : Urban Minor Arterial</v>
      </c>
      <c r="DP127" t="str">
        <f>'Raw Data'!DC127</f>
        <v>34.948178, -85.145607</v>
      </c>
      <c r="DQ127">
        <f>'Raw Data'!DD127</f>
        <v>-85.145606999999998</v>
      </c>
      <c r="DR127">
        <f>'Raw Data'!DE127</f>
        <v>34.948177999999999</v>
      </c>
      <c r="DS127">
        <f>'Raw Data'!DF127</f>
        <v>34.948177999999999</v>
      </c>
      <c r="DT127">
        <f>'Raw Data'!DG127</f>
        <v>-85.145606999999998</v>
      </c>
      <c r="DU127">
        <f>'Raw Data'!DH127</f>
        <v>1.4069999999999999E-2</v>
      </c>
      <c r="DV127">
        <f>'Raw Data'!DI127</f>
        <v>1.6379999999999999E-3</v>
      </c>
      <c r="DW127">
        <f>'Raw Data'!DJ127</f>
        <v>23</v>
      </c>
      <c r="DX127" s="11">
        <f t="shared" si="26"/>
        <v>5963.333333333333</v>
      </c>
      <c r="DY127" s="5">
        <f t="shared" si="27"/>
        <v>5440</v>
      </c>
      <c r="DZ127" s="5">
        <f t="shared" si="20"/>
        <v>523.33333333333303</v>
      </c>
      <c r="EA127" s="5">
        <f t="shared" si="21"/>
        <v>9.6200980392156812E-2</v>
      </c>
      <c r="EB127" s="5">
        <f t="shared" si="22"/>
        <v>5701.6666666666661</v>
      </c>
      <c r="EC127">
        <f>'Raw Data'!DK127</f>
        <v>5670</v>
      </c>
      <c r="ED127">
        <f>'Raw Data'!DL127</f>
        <v>5.8</v>
      </c>
      <c r="EE127">
        <f>'Raw Data'!DM127</f>
        <v>6270</v>
      </c>
      <c r="EF127">
        <f>'Raw Data'!DN127</f>
        <v>5.8</v>
      </c>
      <c r="EG127">
        <f>'Raw Data'!DO127</f>
        <v>5950</v>
      </c>
      <c r="EH127">
        <f>'Raw Data'!DP127</f>
        <v>3.9</v>
      </c>
      <c r="EI127">
        <f>'Raw Data'!DQ127</f>
        <v>6000</v>
      </c>
      <c r="EJ127">
        <f>'Raw Data'!DR127</f>
        <v>4</v>
      </c>
      <c r="EK127">
        <f>'Raw Data'!DS127</f>
        <v>5750</v>
      </c>
      <c r="EL127">
        <f>'Raw Data'!DT127</f>
        <v>4.3</v>
      </c>
      <c r="EM127">
        <f>'Raw Data'!DU127</f>
        <v>5590</v>
      </c>
      <c r="EN127">
        <f>'Raw Data'!DV127</f>
        <v>4.3</v>
      </c>
      <c r="EO127">
        <f>'Raw Data'!DW127</f>
        <v>5210</v>
      </c>
      <c r="EP127">
        <f>'Raw Data'!DX127</f>
        <v>4.3</v>
      </c>
      <c r="EQ127">
        <f>'Raw Data'!DY127</f>
        <v>5210</v>
      </c>
      <c r="ER127">
        <f>'Raw Data'!DZ127</f>
        <v>4.3</v>
      </c>
      <c r="ES127">
        <f>'Raw Data'!EA127</f>
        <v>5280</v>
      </c>
      <c r="ET127">
        <f>'Raw Data'!EB127</f>
        <v>4</v>
      </c>
      <c r="EU127">
        <f>'Raw Data'!EC127</f>
        <v>5370</v>
      </c>
      <c r="EV127">
        <f>'Raw Data'!ED127</f>
        <v>4</v>
      </c>
      <c r="EW127">
        <f>'Raw Data'!EE127</f>
        <v>0</v>
      </c>
    </row>
    <row r="128" spans="1:153" x14ac:dyDescent="0.3">
      <c r="A128">
        <f>'Raw Data'!A128</f>
        <v>126</v>
      </c>
      <c r="B128" t="str">
        <f>'Raw Data'!B128</f>
        <v>Point</v>
      </c>
      <c r="C128">
        <f>'Raw Data'!C128</f>
        <v>278</v>
      </c>
      <c r="D128">
        <f>'Raw Data'!D128</f>
        <v>628</v>
      </c>
      <c r="E128" t="str">
        <f>'Raw Data'!E128</f>
        <v>Point</v>
      </c>
      <c r="F128">
        <f>'Raw Data'!F128</f>
        <v>5733112</v>
      </c>
      <c r="G128" t="str">
        <f>'Raw Data'!G128</f>
        <v>Gsp Post 00</v>
      </c>
      <c r="H128" s="3">
        <f>'Raw Data'!H128</f>
        <v>42485</v>
      </c>
      <c r="L128">
        <f t="shared" si="14"/>
        <v>0</v>
      </c>
      <c r="M128" s="5">
        <f t="shared" si="15"/>
        <v>42485</v>
      </c>
      <c r="N128" s="5">
        <f t="shared" si="23"/>
        <v>2016</v>
      </c>
      <c r="O128" s="5" t="str" cm="1">
        <f t="array" ref="O128">_xlfn.IFS(N128&lt;=2016,"before treatment",N128=2017,"unknown",N128&gt;2017,"after treatment")</f>
        <v>before treatment</v>
      </c>
      <c r="P128" s="5">
        <f t="shared" si="16"/>
        <v>1</v>
      </c>
      <c r="Q128" s="5">
        <f t="shared" si="17"/>
        <v>0</v>
      </c>
      <c r="R128" t="str">
        <f>'Raw Data'!I128</f>
        <v>Catoosa</v>
      </c>
      <c r="S128" t="str">
        <f>'Raw Data'!J128</f>
        <v>State Route 3</v>
      </c>
      <c r="T128" t="str">
        <f>'Raw Data'!K128</f>
        <v>(none)</v>
      </c>
      <c r="U128" t="str">
        <f>'Raw Data'!L128</f>
        <v>(O) No Injury</v>
      </c>
      <c r="V128">
        <f>'Raw Data'!M128</f>
        <v>0</v>
      </c>
      <c r="W128">
        <f>'Raw Data'!N128</f>
        <v>0</v>
      </c>
      <c r="X128">
        <f>'Raw Data'!O128</f>
        <v>0</v>
      </c>
      <c r="Y128" t="str">
        <f>'Raw Data'!P128</f>
        <v>Not a Collision with Motor Vehicle</v>
      </c>
      <c r="Z128" t="str">
        <f>'Raw Data'!Q128</f>
        <v>On Shoulder</v>
      </c>
      <c r="AA128" t="str">
        <f>'Raw Data'!R128</f>
        <v>Ditch</v>
      </c>
      <c r="AB128" t="str">
        <f>'Raw Data'!S128</f>
        <v>Ditch</v>
      </c>
      <c r="AC128" t="str">
        <f>'Raw Data'!T128</f>
        <v>Changed Lanes Improperly</v>
      </c>
      <c r="AD128">
        <f>'Raw Data'!U128</f>
        <v>1</v>
      </c>
      <c r="AE128" s="5" t="str">
        <f t="shared" si="24"/>
        <v>Yes</v>
      </c>
      <c r="AF128" t="str">
        <f>'Raw Data'!V128</f>
        <v>Negotiating a Curve</v>
      </c>
      <c r="AG128" s="5">
        <f t="shared" si="18"/>
        <v>0</v>
      </c>
      <c r="AH128" t="str">
        <f>'Raw Data'!W128</f>
        <v>South</v>
      </c>
      <c r="AI128" t="str">
        <f>'Raw Data'!X128</f>
        <v>Daylight</v>
      </c>
      <c r="AJ128" t="str">
        <f>'Raw Data'!Y128</f>
        <v>Dry</v>
      </c>
      <c r="AK128">
        <f>'Raw Data'!Z128</f>
        <v>29</v>
      </c>
      <c r="AL128" t="str">
        <f>'Raw Data'!AA128</f>
        <v>None Used</v>
      </c>
      <c r="AM128" s="5">
        <f t="shared" si="19"/>
        <v>0</v>
      </c>
      <c r="AN128" t="str">
        <f>'Raw Data'!AB128</f>
        <v>Pickup Truck</v>
      </c>
      <c r="AO128" t="str">
        <f>'Raw Data'!AC128</f>
        <v>0471000300I</v>
      </c>
      <c r="AP128">
        <f>'Raw Data'!AD128</f>
        <v>10.084215</v>
      </c>
      <c r="AQ128">
        <f>'Raw Data'!AE128</f>
        <v>34.955956</v>
      </c>
      <c r="AR128">
        <f>'Raw Data'!AF128</f>
        <v>-85.157814000000002</v>
      </c>
      <c r="AS128">
        <f>'Raw Data'!AG128</f>
        <v>23</v>
      </c>
      <c r="AT128">
        <f>'Raw Data'!AH128</f>
        <v>20</v>
      </c>
      <c r="AU128">
        <f>'Raw Data'!AI128</f>
        <v>423</v>
      </c>
      <c r="AV128" t="str">
        <f>'Raw Data'!AJ128</f>
        <v>D6_0003_00_I</v>
      </c>
      <c r="AW128">
        <f>'Raw Data'!AK128</f>
        <v>51</v>
      </c>
      <c r="AX128">
        <f>'Raw Data'!AL128</f>
        <v>54</v>
      </c>
      <c r="AY128" t="str">
        <f>'Raw Data'!AM128</f>
        <v>simple</v>
      </c>
      <c r="AZ128">
        <f>'Raw Data'!AN128</f>
        <v>641</v>
      </c>
      <c r="BA128">
        <f>'Raw Data'!AO128</f>
        <v>48.3</v>
      </c>
      <c r="BB128">
        <f>'Raw Data'!AP128</f>
        <v>537.9</v>
      </c>
      <c r="BC128">
        <f>'Raw Data'!AQ128</f>
        <v>-85.156655999999998</v>
      </c>
      <c r="BD128">
        <f>'Raw Data'!AR128</f>
        <v>34.956887999999999</v>
      </c>
      <c r="BE128">
        <f>'Raw Data'!AS128</f>
        <v>-85.157869000000005</v>
      </c>
      <c r="BF128">
        <f>'Raw Data'!AT128</f>
        <v>34.955857000000002</v>
      </c>
      <c r="BG128" t="str">
        <f>'Raw Data'!AU128</f>
        <v>0471000300I</v>
      </c>
      <c r="BH128">
        <f>'Raw Data'!AV128</f>
        <v>1</v>
      </c>
      <c r="BI128">
        <f>'Raw Data'!AW128</f>
        <v>47</v>
      </c>
      <c r="BJ128">
        <f>'Raw Data'!AX128</f>
        <v>3</v>
      </c>
      <c r="BK128">
        <f>'Raw Data'!AY128</f>
        <v>0</v>
      </c>
      <c r="BL128">
        <f>'Raw Data'!AZ128</f>
        <v>55</v>
      </c>
      <c r="BM128">
        <f>'Raw Data'!BA128</f>
        <v>9.24</v>
      </c>
      <c r="BN128">
        <f>'Raw Data'!BB128</f>
        <v>9.0500000000000007</v>
      </c>
      <c r="BO128">
        <f>'Raw Data'!BC128</f>
        <v>902.2</v>
      </c>
      <c r="BP128">
        <f>'Raw Data'!BD128</f>
        <v>889.1</v>
      </c>
      <c r="BQ128">
        <f>'Raw Data'!BE128</f>
        <v>872.4</v>
      </c>
      <c r="BR128">
        <f>'Raw Data'!BF128</f>
        <v>55</v>
      </c>
      <c r="BS128">
        <f>'Raw Data'!BG128</f>
        <v>49.7</v>
      </c>
      <c r="BT128">
        <f>'Raw Data'!BH128</f>
        <v>5.3</v>
      </c>
      <c r="BU128">
        <f>'Raw Data'!BI128</f>
        <v>44187</v>
      </c>
      <c r="BV128" t="str">
        <f>'Raw Data'!BJ128</f>
        <v>ASV_15+</v>
      </c>
      <c r="BW128">
        <f>'Raw Data'!BK128</f>
        <v>1.6379999999999999E-3</v>
      </c>
      <c r="BX128">
        <f>'Raw Data'!BL128</f>
        <v>7495</v>
      </c>
      <c r="BY128">
        <f>'Raw Data'!BM128</f>
        <v>7393</v>
      </c>
      <c r="BZ128" t="str">
        <f>'Raw Data'!BN128</f>
        <v>0471000300I</v>
      </c>
      <c r="CA128" t="str">
        <f>'Raw Data'!BO128</f>
        <v>CATOOSA</v>
      </c>
      <c r="CB128">
        <f>'Raw Data'!BP128</f>
        <v>1</v>
      </c>
      <c r="CC128">
        <f>'Raw Data'!BQ128</f>
        <v>300</v>
      </c>
      <c r="CD128">
        <f>'Raw Data'!BR128</f>
        <v>6</v>
      </c>
      <c r="CE128">
        <f>'Raw Data'!BS128</f>
        <v>1</v>
      </c>
      <c r="CF128">
        <f>'Raw Data'!BT128</f>
        <v>2</v>
      </c>
      <c r="CG128">
        <f>'Raw Data'!BU128</f>
        <v>1</v>
      </c>
      <c r="CH128">
        <f>'Raw Data'!BV128</f>
        <v>1</v>
      </c>
      <c r="CI128">
        <f>'Raw Data'!BW128</f>
        <v>2</v>
      </c>
      <c r="CJ128">
        <f>'Raw Data'!BX128</f>
        <v>0</v>
      </c>
      <c r="CK128">
        <f>'Raw Data'!BY128</f>
        <v>4</v>
      </c>
      <c r="CL128" t="str">
        <f>'Raw Data'!BZ128</f>
        <v>N</v>
      </c>
      <c r="CM128">
        <f t="shared" si="25"/>
        <v>0</v>
      </c>
      <c r="CN128">
        <f>'Raw Data'!CA128</f>
        <v>47</v>
      </c>
      <c r="CO128">
        <f>'Raw Data'!CB128</f>
        <v>3</v>
      </c>
      <c r="CP128">
        <f>'Raw Data'!CC128</f>
        <v>0</v>
      </c>
      <c r="CQ128" t="str">
        <f>'Raw Data'!CD128</f>
        <v>Urbanized Area</v>
      </c>
      <c r="CR128" t="str">
        <f>'Raw Data'!CE128</f>
        <v>Chattanooga</v>
      </c>
      <c r="CS128">
        <f>'Raw Data'!CF128</f>
        <v>15832</v>
      </c>
      <c r="CT128">
        <f>'Raw Data'!CG128</f>
        <v>55</v>
      </c>
      <c r="CU128">
        <f>'Raw Data'!CH128</f>
        <v>6360</v>
      </c>
      <c r="CV128" t="str">
        <f>'Raw Data'!CI128</f>
        <v xml:space="preserve"> </v>
      </c>
      <c r="CW128">
        <f>'Raw Data'!CJ128</f>
        <v>0</v>
      </c>
      <c r="CX128">
        <f>'Raw Data'!CK128</f>
        <v>0.51966699999999999</v>
      </c>
      <c r="CY128">
        <f>'Raw Data'!CL128</f>
        <v>14</v>
      </c>
      <c r="CZ128" t="str">
        <f>'Raw Data'!CM128</f>
        <v>State Mainline</v>
      </c>
      <c r="DA128">
        <f>'Raw Data'!CN128</f>
        <v>6360</v>
      </c>
      <c r="DB128">
        <f>'Raw Data'!CO128</f>
        <v>61665</v>
      </c>
      <c r="DC128">
        <f>'Raw Data'!CP128</f>
        <v>9.9589999999999996</v>
      </c>
      <c r="DD128">
        <f>'Raw Data'!CQ128</f>
        <v>10.478999999999999</v>
      </c>
      <c r="DE128">
        <f>'Raw Data'!CR128</f>
        <v>61665</v>
      </c>
      <c r="DF128">
        <f>'Raw Data'!CS128</f>
        <v>0</v>
      </c>
      <c r="DG128">
        <f>'Raw Data'!CT128</f>
        <v>2743.844173</v>
      </c>
      <c r="DH128">
        <f>'Raw Data'!CU128</f>
        <v>100</v>
      </c>
      <c r="DI128">
        <f>'Raw Data'!CV128</f>
        <v>7408</v>
      </c>
      <c r="DJ128">
        <f>'Raw Data'!CW128</f>
        <v>1.9115E-2</v>
      </c>
      <c r="DK128">
        <f>'Raw Data'!CX128</f>
        <v>0</v>
      </c>
      <c r="DL128">
        <f>'Raw Data'!CY128</f>
        <v>1.6379999999999999E-3</v>
      </c>
      <c r="DM128">
        <f>'Raw Data'!CZ128</f>
        <v>91</v>
      </c>
      <c r="DN128" t="str">
        <f>'Raw Data'!DA128</f>
        <v>047-0049</v>
      </c>
      <c r="DO128" t="str">
        <f>'Raw Data'!DB128</f>
        <v>4U : Urban Minor Arterial</v>
      </c>
      <c r="DP128" t="str">
        <f>'Raw Data'!DC128</f>
        <v>34.948178, -85.145607</v>
      </c>
      <c r="DQ128">
        <f>'Raw Data'!DD128</f>
        <v>-85.145606999999998</v>
      </c>
      <c r="DR128">
        <f>'Raw Data'!DE128</f>
        <v>34.948177999999999</v>
      </c>
      <c r="DS128">
        <f>'Raw Data'!DF128</f>
        <v>34.948177999999999</v>
      </c>
      <c r="DT128">
        <f>'Raw Data'!DG128</f>
        <v>-85.145606999999998</v>
      </c>
      <c r="DU128">
        <f>'Raw Data'!DH128</f>
        <v>1.4069999999999999E-2</v>
      </c>
      <c r="DV128">
        <f>'Raw Data'!DI128</f>
        <v>1.6379999999999999E-3</v>
      </c>
      <c r="DW128">
        <f>'Raw Data'!DJ128</f>
        <v>23</v>
      </c>
      <c r="DX128" s="11">
        <f t="shared" si="26"/>
        <v>5963.333333333333</v>
      </c>
      <c r="DY128" s="5">
        <f t="shared" si="27"/>
        <v>5440</v>
      </c>
      <c r="DZ128" s="5">
        <f t="shared" si="20"/>
        <v>523.33333333333303</v>
      </c>
      <c r="EA128" s="5">
        <f t="shared" si="21"/>
        <v>9.6200980392156812E-2</v>
      </c>
      <c r="EB128" s="5">
        <f t="shared" si="22"/>
        <v>5701.6666666666661</v>
      </c>
      <c r="EC128">
        <f>'Raw Data'!DK128</f>
        <v>5670</v>
      </c>
      <c r="ED128">
        <f>'Raw Data'!DL128</f>
        <v>5.8</v>
      </c>
      <c r="EE128">
        <f>'Raw Data'!DM128</f>
        <v>6270</v>
      </c>
      <c r="EF128">
        <f>'Raw Data'!DN128</f>
        <v>5.8</v>
      </c>
      <c r="EG128">
        <f>'Raw Data'!DO128</f>
        <v>5950</v>
      </c>
      <c r="EH128">
        <f>'Raw Data'!DP128</f>
        <v>3.9</v>
      </c>
      <c r="EI128">
        <f>'Raw Data'!DQ128</f>
        <v>6000</v>
      </c>
      <c r="EJ128">
        <f>'Raw Data'!DR128</f>
        <v>4</v>
      </c>
      <c r="EK128">
        <f>'Raw Data'!DS128</f>
        <v>5750</v>
      </c>
      <c r="EL128">
        <f>'Raw Data'!DT128</f>
        <v>4.3</v>
      </c>
      <c r="EM128">
        <f>'Raw Data'!DU128</f>
        <v>5590</v>
      </c>
      <c r="EN128">
        <f>'Raw Data'!DV128</f>
        <v>4.3</v>
      </c>
      <c r="EO128">
        <f>'Raw Data'!DW128</f>
        <v>5210</v>
      </c>
      <c r="EP128">
        <f>'Raw Data'!DX128</f>
        <v>4.3</v>
      </c>
      <c r="EQ128">
        <f>'Raw Data'!DY128</f>
        <v>5210</v>
      </c>
      <c r="ER128">
        <f>'Raw Data'!DZ128</f>
        <v>4.3</v>
      </c>
      <c r="ES128">
        <f>'Raw Data'!EA128</f>
        <v>5280</v>
      </c>
      <c r="ET128">
        <f>'Raw Data'!EB128</f>
        <v>4</v>
      </c>
      <c r="EU128">
        <f>'Raw Data'!EC128</f>
        <v>5370</v>
      </c>
      <c r="EV128">
        <f>'Raw Data'!ED128</f>
        <v>4</v>
      </c>
      <c r="EW128">
        <f>'Raw Data'!EE128</f>
        <v>0</v>
      </c>
    </row>
    <row r="129" spans="1:153" x14ac:dyDescent="0.3">
      <c r="A129">
        <f>'Raw Data'!A129</f>
        <v>127</v>
      </c>
      <c r="B129" t="str">
        <f>'Raw Data'!B129</f>
        <v>Point</v>
      </c>
      <c r="C129">
        <f>'Raw Data'!C129</f>
        <v>386</v>
      </c>
      <c r="D129">
        <f>'Raw Data'!D129</f>
        <v>575</v>
      </c>
      <c r="E129" t="str">
        <f>'Raw Data'!E129</f>
        <v>Point</v>
      </c>
      <c r="F129">
        <f>'Raw Data'!F129</f>
        <v>6152209</v>
      </c>
      <c r="G129" t="str">
        <f>'Raw Data'!G129</f>
        <v>Gsp Post 00</v>
      </c>
      <c r="H129" s="3">
        <f>'Raw Data'!H129</f>
        <v>42808</v>
      </c>
      <c r="L129">
        <f t="shared" si="14"/>
        <v>0</v>
      </c>
      <c r="M129" s="5">
        <f t="shared" si="15"/>
        <v>42808</v>
      </c>
      <c r="N129" s="5">
        <f t="shared" si="23"/>
        <v>2017</v>
      </c>
      <c r="O129" s="5" t="str" cm="1">
        <f t="array" ref="O129">_xlfn.IFS(N129&lt;=2016,"before treatment",N129=2017,"unknown",N129&gt;2017,"after treatment")</f>
        <v>unknown</v>
      </c>
      <c r="P129" s="5">
        <f t="shared" si="16"/>
        <v>0</v>
      </c>
      <c r="Q129" s="5">
        <f t="shared" si="17"/>
        <v>0</v>
      </c>
      <c r="R129" t="str">
        <f>'Raw Data'!I129</f>
        <v>Catoosa</v>
      </c>
      <c r="S129" t="str">
        <f>'Raw Data'!J129</f>
        <v>State Route 3</v>
      </c>
      <c r="T129" t="str">
        <f>'Raw Data'!K129</f>
        <v>(none)</v>
      </c>
      <c r="U129" t="str">
        <f>'Raw Data'!L129</f>
        <v>(O) No Injury</v>
      </c>
      <c r="V129">
        <f>'Raw Data'!M129</f>
        <v>0</v>
      </c>
      <c r="W129">
        <f>'Raw Data'!N129</f>
        <v>0</v>
      </c>
      <c r="X129">
        <f>'Raw Data'!O129</f>
        <v>0</v>
      </c>
      <c r="Y129" t="str">
        <f>'Raw Data'!P129</f>
        <v>Sideswipe-Same Direction</v>
      </c>
      <c r="Z129" t="str">
        <f>'Raw Data'!Q129</f>
        <v>On Roadway - Non-Intersection</v>
      </c>
      <c r="AA129" t="str">
        <f>'Raw Data'!R129</f>
        <v>["Motor Vehicle in Motion","Motor Vehicle in Motion"]</v>
      </c>
      <c r="AB129" t="str">
        <f>'Raw Data'!S129</f>
        <v>["Motor Vehicle in Motion","Motor Vehicle in Motion"]</v>
      </c>
      <c r="AC129" t="str">
        <f>'Raw Data'!T129</f>
        <v>["No Contributing Factors","No Contributing Factors"]</v>
      </c>
      <c r="AD129">
        <f>'Raw Data'!U129</f>
        <v>2</v>
      </c>
      <c r="AE129" s="5" t="str">
        <f t="shared" si="24"/>
        <v>No</v>
      </c>
      <c r="AF129" t="str">
        <f>'Raw Data'!V129</f>
        <v>["Straight","Straight"]</v>
      </c>
      <c r="AG129" s="5">
        <f t="shared" si="18"/>
        <v>0</v>
      </c>
      <c r="AH129" t="str">
        <f>'Raw Data'!W129</f>
        <v>["South","South"]</v>
      </c>
      <c r="AI129" t="str">
        <f>'Raw Data'!X129</f>
        <v>Daylight</v>
      </c>
      <c r="AJ129" t="str">
        <f>'Raw Data'!Y129</f>
        <v>Dry</v>
      </c>
      <c r="AK129">
        <f>'Raw Data'!Z129</f>
        <v>0</v>
      </c>
      <c r="AL129" t="str">
        <f>'Raw Data'!AA129</f>
        <v>["Lap and Shoulder Belt Used","Lap and Shoulder Belt Used","Lap and Shoulder Belt Used"]</v>
      </c>
      <c r="AM129" s="5">
        <f t="shared" si="19"/>
        <v>0</v>
      </c>
      <c r="AN129" t="str">
        <f>'Raw Data'!AB129</f>
        <v>["Passenger Car","Van"]</v>
      </c>
      <c r="AO129" t="str">
        <f>'Raw Data'!AC129</f>
        <v>0471000300I</v>
      </c>
      <c r="AP129">
        <f>'Raw Data'!AD129</f>
        <v>10.020158</v>
      </c>
      <c r="AQ129">
        <f>'Raw Data'!AE129</f>
        <v>34.956673000000002</v>
      </c>
      <c r="AR129">
        <f>'Raw Data'!AF129</f>
        <v>-85.157118999999994</v>
      </c>
      <c r="AS129">
        <f>'Raw Data'!AG129</f>
        <v>23</v>
      </c>
      <c r="AT129">
        <f>'Raw Data'!AH129</f>
        <v>20</v>
      </c>
      <c r="AU129">
        <f>'Raw Data'!AI129</f>
        <v>423</v>
      </c>
      <c r="AV129" t="str">
        <f>'Raw Data'!AJ129</f>
        <v>D6_0003_00_I</v>
      </c>
      <c r="AW129">
        <f>'Raw Data'!AK129</f>
        <v>51</v>
      </c>
      <c r="AX129">
        <f>'Raw Data'!AL129</f>
        <v>54</v>
      </c>
      <c r="AY129" t="str">
        <f>'Raw Data'!AM129</f>
        <v>simple</v>
      </c>
      <c r="AZ129">
        <f>'Raw Data'!AN129</f>
        <v>641</v>
      </c>
      <c r="BA129">
        <f>'Raw Data'!AO129</f>
        <v>48.3</v>
      </c>
      <c r="BB129">
        <f>'Raw Data'!AP129</f>
        <v>537.9</v>
      </c>
      <c r="BC129">
        <f>'Raw Data'!AQ129</f>
        <v>-85.156655999999998</v>
      </c>
      <c r="BD129">
        <f>'Raw Data'!AR129</f>
        <v>34.956887999999999</v>
      </c>
      <c r="BE129">
        <f>'Raw Data'!AS129</f>
        <v>-85.157869000000005</v>
      </c>
      <c r="BF129">
        <f>'Raw Data'!AT129</f>
        <v>34.955857000000002</v>
      </c>
      <c r="BG129" t="str">
        <f>'Raw Data'!AU129</f>
        <v>0471000300I</v>
      </c>
      <c r="BH129">
        <f>'Raw Data'!AV129</f>
        <v>1</v>
      </c>
      <c r="BI129">
        <f>'Raw Data'!AW129</f>
        <v>47</v>
      </c>
      <c r="BJ129">
        <f>'Raw Data'!AX129</f>
        <v>3</v>
      </c>
      <c r="BK129">
        <f>'Raw Data'!AY129</f>
        <v>0</v>
      </c>
      <c r="BL129">
        <f>'Raw Data'!AZ129</f>
        <v>55</v>
      </c>
      <c r="BM129">
        <f>'Raw Data'!BA129</f>
        <v>9.24</v>
      </c>
      <c r="BN129">
        <f>'Raw Data'!BB129</f>
        <v>9.0500000000000007</v>
      </c>
      <c r="BO129">
        <f>'Raw Data'!BC129</f>
        <v>902.2</v>
      </c>
      <c r="BP129">
        <f>'Raw Data'!BD129</f>
        <v>889.1</v>
      </c>
      <c r="BQ129">
        <f>'Raw Data'!BE129</f>
        <v>872.4</v>
      </c>
      <c r="BR129">
        <f>'Raw Data'!BF129</f>
        <v>55</v>
      </c>
      <c r="BS129">
        <f>'Raw Data'!BG129</f>
        <v>49.7</v>
      </c>
      <c r="BT129">
        <f>'Raw Data'!BH129</f>
        <v>5.3</v>
      </c>
      <c r="BU129">
        <f>'Raw Data'!BI129</f>
        <v>44187</v>
      </c>
      <c r="BV129" t="str">
        <f>'Raw Data'!BJ129</f>
        <v>ASV_15+</v>
      </c>
      <c r="BW129">
        <f>'Raw Data'!BK129</f>
        <v>1.6379999999999999E-3</v>
      </c>
      <c r="BX129">
        <f>'Raw Data'!BL129</f>
        <v>7495</v>
      </c>
      <c r="BY129">
        <f>'Raw Data'!BM129</f>
        <v>7393</v>
      </c>
      <c r="BZ129" t="str">
        <f>'Raw Data'!BN129</f>
        <v>0471000300I</v>
      </c>
      <c r="CA129" t="str">
        <f>'Raw Data'!BO129</f>
        <v>CATOOSA</v>
      </c>
      <c r="CB129">
        <f>'Raw Data'!BP129</f>
        <v>1</v>
      </c>
      <c r="CC129">
        <f>'Raw Data'!BQ129</f>
        <v>300</v>
      </c>
      <c r="CD129">
        <f>'Raw Data'!BR129</f>
        <v>6</v>
      </c>
      <c r="CE129">
        <f>'Raw Data'!BS129</f>
        <v>1</v>
      </c>
      <c r="CF129">
        <f>'Raw Data'!BT129</f>
        <v>2</v>
      </c>
      <c r="CG129">
        <f>'Raw Data'!BU129</f>
        <v>1</v>
      </c>
      <c r="CH129">
        <f>'Raw Data'!BV129</f>
        <v>1</v>
      </c>
      <c r="CI129">
        <f>'Raw Data'!BW129</f>
        <v>2</v>
      </c>
      <c r="CJ129">
        <f>'Raw Data'!BX129</f>
        <v>0</v>
      </c>
      <c r="CK129">
        <f>'Raw Data'!BY129</f>
        <v>4</v>
      </c>
      <c r="CL129" t="str">
        <f>'Raw Data'!BZ129</f>
        <v>N</v>
      </c>
      <c r="CM129">
        <f t="shared" si="25"/>
        <v>0</v>
      </c>
      <c r="CN129">
        <f>'Raw Data'!CA129</f>
        <v>47</v>
      </c>
      <c r="CO129">
        <f>'Raw Data'!CB129</f>
        <v>3</v>
      </c>
      <c r="CP129">
        <f>'Raw Data'!CC129</f>
        <v>0</v>
      </c>
      <c r="CQ129" t="str">
        <f>'Raw Data'!CD129</f>
        <v>Urbanized Area</v>
      </c>
      <c r="CR129" t="str">
        <f>'Raw Data'!CE129</f>
        <v>Chattanooga</v>
      </c>
      <c r="CS129">
        <f>'Raw Data'!CF129</f>
        <v>15832</v>
      </c>
      <c r="CT129">
        <f>'Raw Data'!CG129</f>
        <v>55</v>
      </c>
      <c r="CU129">
        <f>'Raw Data'!CH129</f>
        <v>6360</v>
      </c>
      <c r="CV129" t="str">
        <f>'Raw Data'!CI129</f>
        <v xml:space="preserve"> </v>
      </c>
      <c r="CW129">
        <f>'Raw Data'!CJ129</f>
        <v>0</v>
      </c>
      <c r="CX129">
        <f>'Raw Data'!CK129</f>
        <v>0.51966699999999999</v>
      </c>
      <c r="CY129">
        <f>'Raw Data'!CL129</f>
        <v>14</v>
      </c>
      <c r="CZ129" t="str">
        <f>'Raw Data'!CM129</f>
        <v>State Mainline</v>
      </c>
      <c r="DA129">
        <f>'Raw Data'!CN129</f>
        <v>6360</v>
      </c>
      <c r="DB129">
        <f>'Raw Data'!CO129</f>
        <v>61665</v>
      </c>
      <c r="DC129">
        <f>'Raw Data'!CP129</f>
        <v>9.9589999999999996</v>
      </c>
      <c r="DD129">
        <f>'Raw Data'!CQ129</f>
        <v>10.478999999999999</v>
      </c>
      <c r="DE129">
        <f>'Raw Data'!CR129</f>
        <v>61665</v>
      </c>
      <c r="DF129">
        <f>'Raw Data'!CS129</f>
        <v>0</v>
      </c>
      <c r="DG129">
        <f>'Raw Data'!CT129</f>
        <v>2743.844173</v>
      </c>
      <c r="DH129">
        <f>'Raw Data'!CU129</f>
        <v>100</v>
      </c>
      <c r="DI129">
        <f>'Raw Data'!CV129</f>
        <v>7408</v>
      </c>
      <c r="DJ129">
        <f>'Raw Data'!CW129</f>
        <v>1.9115E-2</v>
      </c>
      <c r="DK129">
        <f>'Raw Data'!CX129</f>
        <v>0</v>
      </c>
      <c r="DL129">
        <f>'Raw Data'!CY129</f>
        <v>1.6379999999999999E-3</v>
      </c>
      <c r="DM129">
        <f>'Raw Data'!CZ129</f>
        <v>91</v>
      </c>
      <c r="DN129" t="str">
        <f>'Raw Data'!DA129</f>
        <v>047-0049</v>
      </c>
      <c r="DO129" t="str">
        <f>'Raw Data'!DB129</f>
        <v>4U : Urban Minor Arterial</v>
      </c>
      <c r="DP129" t="str">
        <f>'Raw Data'!DC129</f>
        <v>34.948178, -85.145607</v>
      </c>
      <c r="DQ129">
        <f>'Raw Data'!DD129</f>
        <v>-85.145606999999998</v>
      </c>
      <c r="DR129">
        <f>'Raw Data'!DE129</f>
        <v>34.948177999999999</v>
      </c>
      <c r="DS129">
        <f>'Raw Data'!DF129</f>
        <v>34.948177999999999</v>
      </c>
      <c r="DT129">
        <f>'Raw Data'!DG129</f>
        <v>-85.145606999999998</v>
      </c>
      <c r="DU129">
        <f>'Raw Data'!DH129</f>
        <v>1.4069999999999999E-2</v>
      </c>
      <c r="DV129">
        <f>'Raw Data'!DI129</f>
        <v>1.6379999999999999E-3</v>
      </c>
      <c r="DW129">
        <f>'Raw Data'!DJ129</f>
        <v>23</v>
      </c>
      <c r="DX129" s="11">
        <f t="shared" si="26"/>
        <v>5963.333333333333</v>
      </c>
      <c r="DY129" s="5">
        <f t="shared" si="27"/>
        <v>5440</v>
      </c>
      <c r="DZ129" s="5">
        <f t="shared" si="20"/>
        <v>523.33333333333303</v>
      </c>
      <c r="EA129" s="5">
        <f t="shared" si="21"/>
        <v>9.6200980392156812E-2</v>
      </c>
      <c r="EB129" s="5">
        <f t="shared" si="22"/>
        <v>5701.6666666666661</v>
      </c>
      <c r="EC129">
        <f>'Raw Data'!DK129</f>
        <v>5670</v>
      </c>
      <c r="ED129">
        <f>'Raw Data'!DL129</f>
        <v>5.8</v>
      </c>
      <c r="EE129">
        <f>'Raw Data'!DM129</f>
        <v>6270</v>
      </c>
      <c r="EF129">
        <f>'Raw Data'!DN129</f>
        <v>5.8</v>
      </c>
      <c r="EG129">
        <f>'Raw Data'!DO129</f>
        <v>5950</v>
      </c>
      <c r="EH129">
        <f>'Raw Data'!DP129</f>
        <v>3.9</v>
      </c>
      <c r="EI129">
        <f>'Raw Data'!DQ129</f>
        <v>6000</v>
      </c>
      <c r="EJ129">
        <f>'Raw Data'!DR129</f>
        <v>4</v>
      </c>
      <c r="EK129">
        <f>'Raw Data'!DS129</f>
        <v>5750</v>
      </c>
      <c r="EL129">
        <f>'Raw Data'!DT129</f>
        <v>4.3</v>
      </c>
      <c r="EM129">
        <f>'Raw Data'!DU129</f>
        <v>5590</v>
      </c>
      <c r="EN129">
        <f>'Raw Data'!DV129</f>
        <v>4.3</v>
      </c>
      <c r="EO129">
        <f>'Raw Data'!DW129</f>
        <v>5210</v>
      </c>
      <c r="EP129">
        <f>'Raw Data'!DX129</f>
        <v>4.3</v>
      </c>
      <c r="EQ129">
        <f>'Raw Data'!DY129</f>
        <v>5210</v>
      </c>
      <c r="ER129">
        <f>'Raw Data'!DZ129</f>
        <v>4.3</v>
      </c>
      <c r="ES129">
        <f>'Raw Data'!EA129</f>
        <v>5280</v>
      </c>
      <c r="ET129">
        <f>'Raw Data'!EB129</f>
        <v>4</v>
      </c>
      <c r="EU129">
        <f>'Raw Data'!EC129</f>
        <v>5370</v>
      </c>
      <c r="EV129">
        <f>'Raw Data'!ED129</f>
        <v>4</v>
      </c>
      <c r="EW129">
        <f>'Raw Data'!EE129</f>
        <v>0</v>
      </c>
    </row>
    <row r="130" spans="1:153" x14ac:dyDescent="0.3">
      <c r="A130">
        <f>'Raw Data'!A130</f>
        <v>128</v>
      </c>
      <c r="B130" t="str">
        <f>'Raw Data'!B130</f>
        <v>Point</v>
      </c>
      <c r="C130">
        <f>'Raw Data'!C130</f>
        <v>569</v>
      </c>
      <c r="D130">
        <f>'Raw Data'!D130</f>
        <v>681</v>
      </c>
      <c r="E130" t="str">
        <f>'Raw Data'!E130</f>
        <v>Point</v>
      </c>
      <c r="F130">
        <f>'Raw Data'!F130</f>
        <v>5459623</v>
      </c>
      <c r="G130" t="str">
        <f>'Raw Data'!G130</f>
        <v>Gsp Post 00</v>
      </c>
      <c r="H130" s="3">
        <f>'Raw Data'!H130</f>
        <v>42281</v>
      </c>
      <c r="L130">
        <f t="shared" ref="L130:L193" si="28">IF(OR(ISNUMBER(SEARCH("Pedestrian",AA130))*ISNUMBER(SEARCH("Pedestrian",AB130))),1,0)</f>
        <v>0</v>
      </c>
      <c r="M130" s="5">
        <f t="shared" ref="M130:M193" si="29">H130</f>
        <v>42281</v>
      </c>
      <c r="N130" s="5">
        <f t="shared" si="23"/>
        <v>2015</v>
      </c>
      <c r="O130" s="5" t="str" cm="1">
        <f t="array" ref="O130">_xlfn.IFS(N130&lt;=2016,"before treatment",N130=2017,"unknown",N130&gt;2017,"after treatment")</f>
        <v>before treatment</v>
      </c>
      <c r="P130" s="5">
        <f t="shared" ref="P130:P193" si="30">IF(O130="before treatment",1,0)</f>
        <v>1</v>
      </c>
      <c r="Q130" s="5">
        <f t="shared" ref="Q130:Q193" si="31">IF(O130="after treatment",1,0)</f>
        <v>0</v>
      </c>
      <c r="R130" t="str">
        <f>'Raw Data'!I130</f>
        <v>Catoosa</v>
      </c>
      <c r="S130" t="str">
        <f>'Raw Data'!J130</f>
        <v>["Mohawk Trl","State Route 3","State Route 3"]</v>
      </c>
      <c r="T130" t="str">
        <f>'Raw Data'!K130</f>
        <v>(none)</v>
      </c>
      <c r="U130" t="str">
        <f>'Raw Data'!L130</f>
        <v>(C) Possible Injury / Complaint</v>
      </c>
      <c r="V130">
        <f>'Raw Data'!M130</f>
        <v>0</v>
      </c>
      <c r="W130">
        <f>'Raw Data'!N130</f>
        <v>0</v>
      </c>
      <c r="X130">
        <f>'Raw Data'!O130</f>
        <v>0</v>
      </c>
      <c r="Y130" t="str">
        <f>'Raw Data'!P130</f>
        <v>Not a Collision with Motor Vehicle</v>
      </c>
      <c r="Z130" t="str">
        <f>'Raw Data'!Q130</f>
        <v>On Shoulder</v>
      </c>
      <c r="AA130" t="str">
        <f>'Raw Data'!R130</f>
        <v>Other-Fixed Object</v>
      </c>
      <c r="AB130" t="str">
        <f>'Raw Data'!S130</f>
        <v>Embankment</v>
      </c>
      <c r="AC130" t="str">
        <f>'Raw Data'!T130</f>
        <v>Changed Lanes Improperly</v>
      </c>
      <c r="AD130">
        <f>'Raw Data'!U130</f>
        <v>1</v>
      </c>
      <c r="AE130" s="5" t="str">
        <f t="shared" si="24"/>
        <v>Yes</v>
      </c>
      <c r="AF130" t="str">
        <f>'Raw Data'!V130</f>
        <v>Straight</v>
      </c>
      <c r="AG130" s="5">
        <f t="shared" ref="AG130:AG193" si="32">IF(ISNUMBER(SEARCH("Turning",AF130)),1,0)</f>
        <v>0</v>
      </c>
      <c r="AH130" t="str">
        <f>'Raw Data'!W130</f>
        <v>South</v>
      </c>
      <c r="AI130" t="str">
        <f>'Raw Data'!X130</f>
        <v>Daylight</v>
      </c>
      <c r="AJ130" t="str">
        <f>'Raw Data'!Y130</f>
        <v>Dry</v>
      </c>
      <c r="AK130">
        <f>'Raw Data'!Z130</f>
        <v>52</v>
      </c>
      <c r="AL130" t="str">
        <f>'Raw Data'!AA130</f>
        <v>Lap and Shoulder Belt Used</v>
      </c>
      <c r="AM130" s="5">
        <f t="shared" ref="AM130:AM193" si="33">IF(ISNUMBER(SEARCH("Motorcycle",AN130)),1,0)</f>
        <v>0</v>
      </c>
      <c r="AN130" t="str">
        <f>'Raw Data'!AB130</f>
        <v>Passenger Car</v>
      </c>
      <c r="AO130" t="str">
        <f>'Raw Data'!AC130</f>
        <v>0471000300I</v>
      </c>
      <c r="AP130">
        <f>'Raw Data'!AD130</f>
        <v>10.061999999999999</v>
      </c>
      <c r="AQ130">
        <f>'Raw Data'!AE130</f>
        <v>34.956242000000003</v>
      </c>
      <c r="AR130">
        <f>'Raw Data'!AF130</f>
        <v>-85.157632000000007</v>
      </c>
      <c r="AS130">
        <f>'Raw Data'!AG130</f>
        <v>23</v>
      </c>
      <c r="AT130">
        <f>'Raw Data'!AH130</f>
        <v>20</v>
      </c>
      <c r="AU130">
        <f>'Raw Data'!AI130</f>
        <v>423</v>
      </c>
      <c r="AV130" t="str">
        <f>'Raw Data'!AJ130</f>
        <v>D6_0003_00_I</v>
      </c>
      <c r="AW130">
        <f>'Raw Data'!AK130</f>
        <v>51</v>
      </c>
      <c r="AX130">
        <f>'Raw Data'!AL130</f>
        <v>54</v>
      </c>
      <c r="AY130" t="str">
        <f>'Raw Data'!AM130</f>
        <v>simple</v>
      </c>
      <c r="AZ130">
        <f>'Raw Data'!AN130</f>
        <v>641</v>
      </c>
      <c r="BA130">
        <f>'Raw Data'!AO130</f>
        <v>48.3</v>
      </c>
      <c r="BB130">
        <f>'Raw Data'!AP130</f>
        <v>537.9</v>
      </c>
      <c r="BC130">
        <f>'Raw Data'!AQ130</f>
        <v>-85.156655999999998</v>
      </c>
      <c r="BD130">
        <f>'Raw Data'!AR130</f>
        <v>34.956887999999999</v>
      </c>
      <c r="BE130">
        <f>'Raw Data'!AS130</f>
        <v>-85.157869000000005</v>
      </c>
      <c r="BF130">
        <f>'Raw Data'!AT130</f>
        <v>34.955857000000002</v>
      </c>
      <c r="BG130" t="str">
        <f>'Raw Data'!AU130</f>
        <v>0471000300I</v>
      </c>
      <c r="BH130">
        <f>'Raw Data'!AV130</f>
        <v>1</v>
      </c>
      <c r="BI130">
        <f>'Raw Data'!AW130</f>
        <v>47</v>
      </c>
      <c r="BJ130">
        <f>'Raw Data'!AX130</f>
        <v>3</v>
      </c>
      <c r="BK130">
        <f>'Raw Data'!AY130</f>
        <v>0</v>
      </c>
      <c r="BL130">
        <f>'Raw Data'!AZ130</f>
        <v>55</v>
      </c>
      <c r="BM130">
        <f>'Raw Data'!BA130</f>
        <v>9.24</v>
      </c>
      <c r="BN130">
        <f>'Raw Data'!BB130</f>
        <v>9.0500000000000007</v>
      </c>
      <c r="BO130">
        <f>'Raw Data'!BC130</f>
        <v>902.2</v>
      </c>
      <c r="BP130">
        <f>'Raw Data'!BD130</f>
        <v>889.1</v>
      </c>
      <c r="BQ130">
        <f>'Raw Data'!BE130</f>
        <v>872.4</v>
      </c>
      <c r="BR130">
        <f>'Raw Data'!BF130</f>
        <v>55</v>
      </c>
      <c r="BS130">
        <f>'Raw Data'!BG130</f>
        <v>49.7</v>
      </c>
      <c r="BT130">
        <f>'Raw Data'!BH130</f>
        <v>5.3</v>
      </c>
      <c r="BU130">
        <f>'Raw Data'!BI130</f>
        <v>44187</v>
      </c>
      <c r="BV130" t="str">
        <f>'Raw Data'!BJ130</f>
        <v>ASV_15+</v>
      </c>
      <c r="BW130">
        <f>'Raw Data'!BK130</f>
        <v>1.6379999999999999E-3</v>
      </c>
      <c r="BX130">
        <f>'Raw Data'!BL130</f>
        <v>7495</v>
      </c>
      <c r="BY130">
        <f>'Raw Data'!BM130</f>
        <v>7393</v>
      </c>
      <c r="BZ130" t="str">
        <f>'Raw Data'!BN130</f>
        <v>0471000300I</v>
      </c>
      <c r="CA130" t="str">
        <f>'Raw Data'!BO130</f>
        <v>CATOOSA</v>
      </c>
      <c r="CB130">
        <f>'Raw Data'!BP130</f>
        <v>1</v>
      </c>
      <c r="CC130">
        <f>'Raw Data'!BQ130</f>
        <v>300</v>
      </c>
      <c r="CD130">
        <f>'Raw Data'!BR130</f>
        <v>6</v>
      </c>
      <c r="CE130">
        <f>'Raw Data'!BS130</f>
        <v>1</v>
      </c>
      <c r="CF130">
        <f>'Raw Data'!BT130</f>
        <v>2</v>
      </c>
      <c r="CG130">
        <f>'Raw Data'!BU130</f>
        <v>1</v>
      </c>
      <c r="CH130">
        <f>'Raw Data'!BV130</f>
        <v>1</v>
      </c>
      <c r="CI130">
        <f>'Raw Data'!BW130</f>
        <v>2</v>
      </c>
      <c r="CJ130">
        <f>'Raw Data'!BX130</f>
        <v>0</v>
      </c>
      <c r="CK130">
        <f>'Raw Data'!BY130</f>
        <v>4</v>
      </c>
      <c r="CL130" t="str">
        <f>'Raw Data'!BZ130</f>
        <v>N</v>
      </c>
      <c r="CM130">
        <f t="shared" si="25"/>
        <v>0</v>
      </c>
      <c r="CN130">
        <f>'Raw Data'!CA130</f>
        <v>47</v>
      </c>
      <c r="CO130">
        <f>'Raw Data'!CB130</f>
        <v>3</v>
      </c>
      <c r="CP130">
        <f>'Raw Data'!CC130</f>
        <v>0</v>
      </c>
      <c r="CQ130" t="str">
        <f>'Raw Data'!CD130</f>
        <v>Urbanized Area</v>
      </c>
      <c r="CR130" t="str">
        <f>'Raw Data'!CE130</f>
        <v>Chattanooga</v>
      </c>
      <c r="CS130">
        <f>'Raw Data'!CF130</f>
        <v>15832</v>
      </c>
      <c r="CT130">
        <f>'Raw Data'!CG130</f>
        <v>55</v>
      </c>
      <c r="CU130">
        <f>'Raw Data'!CH130</f>
        <v>6360</v>
      </c>
      <c r="CV130" t="str">
        <f>'Raw Data'!CI130</f>
        <v xml:space="preserve"> </v>
      </c>
      <c r="CW130">
        <f>'Raw Data'!CJ130</f>
        <v>0</v>
      </c>
      <c r="CX130">
        <f>'Raw Data'!CK130</f>
        <v>0.51966699999999999</v>
      </c>
      <c r="CY130">
        <f>'Raw Data'!CL130</f>
        <v>14</v>
      </c>
      <c r="CZ130" t="str">
        <f>'Raw Data'!CM130</f>
        <v>State Mainline</v>
      </c>
      <c r="DA130">
        <f>'Raw Data'!CN130</f>
        <v>6360</v>
      </c>
      <c r="DB130">
        <f>'Raw Data'!CO130</f>
        <v>61665</v>
      </c>
      <c r="DC130">
        <f>'Raw Data'!CP130</f>
        <v>9.9589999999999996</v>
      </c>
      <c r="DD130">
        <f>'Raw Data'!CQ130</f>
        <v>10.478999999999999</v>
      </c>
      <c r="DE130">
        <f>'Raw Data'!CR130</f>
        <v>61665</v>
      </c>
      <c r="DF130">
        <f>'Raw Data'!CS130</f>
        <v>0</v>
      </c>
      <c r="DG130">
        <f>'Raw Data'!CT130</f>
        <v>2743.844173</v>
      </c>
      <c r="DH130">
        <f>'Raw Data'!CU130</f>
        <v>100</v>
      </c>
      <c r="DI130">
        <f>'Raw Data'!CV130</f>
        <v>7408</v>
      </c>
      <c r="DJ130">
        <f>'Raw Data'!CW130</f>
        <v>1.9115E-2</v>
      </c>
      <c r="DK130">
        <f>'Raw Data'!CX130</f>
        <v>0</v>
      </c>
      <c r="DL130">
        <f>'Raw Data'!CY130</f>
        <v>1.6379999999999999E-3</v>
      </c>
      <c r="DM130">
        <f>'Raw Data'!CZ130</f>
        <v>91</v>
      </c>
      <c r="DN130" t="str">
        <f>'Raw Data'!DA130</f>
        <v>047-0049</v>
      </c>
      <c r="DO130" t="str">
        <f>'Raw Data'!DB130</f>
        <v>4U : Urban Minor Arterial</v>
      </c>
      <c r="DP130" t="str">
        <f>'Raw Data'!DC130</f>
        <v>34.948178, -85.145607</v>
      </c>
      <c r="DQ130">
        <f>'Raw Data'!DD130</f>
        <v>-85.145606999999998</v>
      </c>
      <c r="DR130">
        <f>'Raw Data'!DE130</f>
        <v>34.948177999999999</v>
      </c>
      <c r="DS130">
        <f>'Raw Data'!DF130</f>
        <v>34.948177999999999</v>
      </c>
      <c r="DT130">
        <f>'Raw Data'!DG130</f>
        <v>-85.145606999999998</v>
      </c>
      <c r="DU130">
        <f>'Raw Data'!DH130</f>
        <v>1.4069999999999999E-2</v>
      </c>
      <c r="DV130">
        <f>'Raw Data'!DI130</f>
        <v>1.6379999999999999E-3</v>
      </c>
      <c r="DW130">
        <f>'Raw Data'!DJ130</f>
        <v>23</v>
      </c>
      <c r="DX130" s="11">
        <f t="shared" si="26"/>
        <v>5963.333333333333</v>
      </c>
      <c r="DY130" s="5">
        <f t="shared" si="27"/>
        <v>5440</v>
      </c>
      <c r="DZ130" s="5">
        <f t="shared" ref="DZ130:DZ193" si="34">DX130-DY130</f>
        <v>523.33333333333303</v>
      </c>
      <c r="EA130" s="5">
        <f t="shared" ref="EA130:EA193" si="35">DZ130/DY130</f>
        <v>9.6200980392156812E-2</v>
      </c>
      <c r="EB130" s="5">
        <f t="shared" ref="EB130:EB193" si="36">AVERAGE(DX130,DY130)</f>
        <v>5701.6666666666661</v>
      </c>
      <c r="EC130">
        <f>'Raw Data'!DK130</f>
        <v>5670</v>
      </c>
      <c r="ED130">
        <f>'Raw Data'!DL130</f>
        <v>5.8</v>
      </c>
      <c r="EE130">
        <f>'Raw Data'!DM130</f>
        <v>6270</v>
      </c>
      <c r="EF130">
        <f>'Raw Data'!DN130</f>
        <v>5.8</v>
      </c>
      <c r="EG130">
        <f>'Raw Data'!DO130</f>
        <v>5950</v>
      </c>
      <c r="EH130">
        <f>'Raw Data'!DP130</f>
        <v>3.9</v>
      </c>
      <c r="EI130">
        <f>'Raw Data'!DQ130</f>
        <v>6000</v>
      </c>
      <c r="EJ130">
        <f>'Raw Data'!DR130</f>
        <v>4</v>
      </c>
      <c r="EK130">
        <f>'Raw Data'!DS130</f>
        <v>5750</v>
      </c>
      <c r="EL130">
        <f>'Raw Data'!DT130</f>
        <v>4.3</v>
      </c>
      <c r="EM130">
        <f>'Raw Data'!DU130</f>
        <v>5590</v>
      </c>
      <c r="EN130">
        <f>'Raw Data'!DV130</f>
        <v>4.3</v>
      </c>
      <c r="EO130">
        <f>'Raw Data'!DW130</f>
        <v>5210</v>
      </c>
      <c r="EP130">
        <f>'Raw Data'!DX130</f>
        <v>4.3</v>
      </c>
      <c r="EQ130">
        <f>'Raw Data'!DY130</f>
        <v>5210</v>
      </c>
      <c r="ER130">
        <f>'Raw Data'!DZ130</f>
        <v>4.3</v>
      </c>
      <c r="ES130">
        <f>'Raw Data'!EA130</f>
        <v>5280</v>
      </c>
      <c r="ET130">
        <f>'Raw Data'!EB130</f>
        <v>4</v>
      </c>
      <c r="EU130">
        <f>'Raw Data'!EC130</f>
        <v>5370</v>
      </c>
      <c r="EV130">
        <f>'Raw Data'!ED130</f>
        <v>4</v>
      </c>
      <c r="EW130">
        <f>'Raw Data'!EE130</f>
        <v>0</v>
      </c>
    </row>
    <row r="131" spans="1:153" x14ac:dyDescent="0.3">
      <c r="A131">
        <f>'Raw Data'!A131</f>
        <v>129</v>
      </c>
      <c r="B131" t="str">
        <f>'Raw Data'!B131</f>
        <v>Point</v>
      </c>
      <c r="C131">
        <f>'Raw Data'!C131</f>
        <v>714</v>
      </c>
      <c r="D131">
        <f>'Raw Data'!D131</f>
        <v>494</v>
      </c>
      <c r="E131" t="str">
        <f>'Raw Data'!E131</f>
        <v>Point</v>
      </c>
      <c r="F131">
        <f>'Raw Data'!F131</f>
        <v>7327641</v>
      </c>
      <c r="G131" t="str">
        <f>'Raw Data'!G131</f>
        <v>Catoosa County Sheriff's Office</v>
      </c>
      <c r="H131" s="3">
        <f>'Raw Data'!H131</f>
        <v>43694</v>
      </c>
      <c r="L131">
        <f t="shared" si="28"/>
        <v>0</v>
      </c>
      <c r="M131" s="5">
        <f t="shared" si="29"/>
        <v>43694</v>
      </c>
      <c r="N131" s="5">
        <f t="shared" ref="N131:N194" si="37">YEAR(M131)</f>
        <v>2019</v>
      </c>
      <c r="O131" s="5" t="str" cm="1">
        <f t="array" ref="O131">_xlfn.IFS(N131&lt;=2016,"before treatment",N131=2017,"unknown",N131&gt;2017,"after treatment")</f>
        <v>after treatment</v>
      </c>
      <c r="P131" s="5">
        <f t="shared" si="30"/>
        <v>0</v>
      </c>
      <c r="Q131" s="5">
        <f t="shared" si="31"/>
        <v>1</v>
      </c>
      <c r="R131" t="str">
        <f>'Raw Data'!I131</f>
        <v>Catoosa</v>
      </c>
      <c r="S131" t="str">
        <f>'Raw Data'!J131</f>
        <v>State Route 3</v>
      </c>
      <c r="T131" t="str">
        <f>'Raw Data'!K131</f>
        <v>Sr 3</v>
      </c>
      <c r="U131" t="str">
        <f>'Raw Data'!L131</f>
        <v>(O) No Injury</v>
      </c>
      <c r="V131">
        <f>'Raw Data'!M131</f>
        <v>0</v>
      </c>
      <c r="W131">
        <f>'Raw Data'!N131</f>
        <v>0</v>
      </c>
      <c r="X131">
        <f>'Raw Data'!O131</f>
        <v>0</v>
      </c>
      <c r="Y131" t="str">
        <f>'Raw Data'!P131</f>
        <v>Not a Collision with Motor Vehicle</v>
      </c>
      <c r="Z131" t="str">
        <f>'Raw Data'!Q131</f>
        <v>Off Roadway</v>
      </c>
      <c r="AA131" t="str">
        <f>'Raw Data'!R131</f>
        <v>Tree</v>
      </c>
      <c r="AB131" t="str">
        <f>'Raw Data'!S131</f>
        <v>Tree</v>
      </c>
      <c r="AC131" t="str">
        <f>'Raw Data'!T131</f>
        <v>Too Fast for Conditions</v>
      </c>
      <c r="AD131">
        <f>'Raw Data'!U131</f>
        <v>1</v>
      </c>
      <c r="AE131" s="5" t="str">
        <f t="shared" ref="AE131:AE194" si="38">IF(AD131=1,"Yes","No")</f>
        <v>Yes</v>
      </c>
      <c r="AF131" t="str">
        <f>'Raw Data'!V131</f>
        <v>Turning Right</v>
      </c>
      <c r="AG131" s="5">
        <f t="shared" si="32"/>
        <v>1</v>
      </c>
      <c r="AH131" t="str">
        <f>'Raw Data'!W131</f>
        <v>West</v>
      </c>
      <c r="AI131" t="str">
        <f>'Raw Data'!X131</f>
        <v>Daylight</v>
      </c>
      <c r="AJ131" t="str">
        <f>'Raw Data'!Y131</f>
        <v>Dry</v>
      </c>
      <c r="AK131">
        <f>'Raw Data'!Z131</f>
        <v>17</v>
      </c>
      <c r="AL131" t="str">
        <f>'Raw Data'!AA131</f>
        <v>["Lap and Shoulder Belt Used","Lap and Shoulder Belt Used","Lap and Shoulder Belt Used"]</v>
      </c>
      <c r="AM131" s="5">
        <f t="shared" si="33"/>
        <v>0</v>
      </c>
      <c r="AN131" t="str">
        <f>'Raw Data'!AB131</f>
        <v>Passenger Car</v>
      </c>
      <c r="AO131" t="str">
        <f>'Raw Data'!AC131</f>
        <v>0471000300I</v>
      </c>
      <c r="AP131">
        <f>'Raw Data'!AD131</f>
        <v>10.105995999999999</v>
      </c>
      <c r="AQ131">
        <f>'Raw Data'!AE131</f>
        <v>34.955674999999999</v>
      </c>
      <c r="AR131">
        <f>'Raw Data'!AF131</f>
        <v>-85.157983000000002</v>
      </c>
      <c r="AS131">
        <f>'Raw Data'!AG131</f>
        <v>23</v>
      </c>
      <c r="AT131">
        <f>'Raw Data'!AH131</f>
        <v>20</v>
      </c>
      <c r="AU131">
        <f>'Raw Data'!AI131</f>
        <v>423</v>
      </c>
      <c r="AV131" t="str">
        <f>'Raw Data'!AJ131</f>
        <v>D6_0003_00_I</v>
      </c>
      <c r="AW131">
        <f>'Raw Data'!AK131</f>
        <v>51</v>
      </c>
      <c r="AX131">
        <f>'Raw Data'!AL131</f>
        <v>54</v>
      </c>
      <c r="AY131" t="str">
        <f>'Raw Data'!AM131</f>
        <v>simple</v>
      </c>
      <c r="AZ131">
        <f>'Raw Data'!AN131</f>
        <v>641</v>
      </c>
      <c r="BA131">
        <f>'Raw Data'!AO131</f>
        <v>48.3</v>
      </c>
      <c r="BB131">
        <f>'Raw Data'!AP131</f>
        <v>537.9</v>
      </c>
      <c r="BC131">
        <f>'Raw Data'!AQ131</f>
        <v>-85.156655999999998</v>
      </c>
      <c r="BD131">
        <f>'Raw Data'!AR131</f>
        <v>34.956887999999999</v>
      </c>
      <c r="BE131">
        <f>'Raw Data'!AS131</f>
        <v>-85.157869000000005</v>
      </c>
      <c r="BF131">
        <f>'Raw Data'!AT131</f>
        <v>34.955857000000002</v>
      </c>
      <c r="BG131" t="str">
        <f>'Raw Data'!AU131</f>
        <v>0471000300I</v>
      </c>
      <c r="BH131">
        <f>'Raw Data'!AV131</f>
        <v>1</v>
      </c>
      <c r="BI131">
        <f>'Raw Data'!AW131</f>
        <v>47</v>
      </c>
      <c r="BJ131">
        <f>'Raw Data'!AX131</f>
        <v>3</v>
      </c>
      <c r="BK131">
        <f>'Raw Data'!AY131</f>
        <v>0</v>
      </c>
      <c r="BL131">
        <f>'Raw Data'!AZ131</f>
        <v>55</v>
      </c>
      <c r="BM131">
        <f>'Raw Data'!BA131</f>
        <v>9.24</v>
      </c>
      <c r="BN131">
        <f>'Raw Data'!BB131</f>
        <v>9.0500000000000007</v>
      </c>
      <c r="BO131">
        <f>'Raw Data'!BC131</f>
        <v>902.2</v>
      </c>
      <c r="BP131">
        <f>'Raw Data'!BD131</f>
        <v>889.1</v>
      </c>
      <c r="BQ131">
        <f>'Raw Data'!BE131</f>
        <v>872.4</v>
      </c>
      <c r="BR131">
        <f>'Raw Data'!BF131</f>
        <v>55</v>
      </c>
      <c r="BS131">
        <f>'Raw Data'!BG131</f>
        <v>49.7</v>
      </c>
      <c r="BT131">
        <f>'Raw Data'!BH131</f>
        <v>5.3</v>
      </c>
      <c r="BU131">
        <f>'Raw Data'!BI131</f>
        <v>44187</v>
      </c>
      <c r="BV131" t="str">
        <f>'Raw Data'!BJ131</f>
        <v>ASV_15+</v>
      </c>
      <c r="BW131">
        <f>'Raw Data'!BK131</f>
        <v>1.6379999999999999E-3</v>
      </c>
      <c r="BX131">
        <f>'Raw Data'!BL131</f>
        <v>7495</v>
      </c>
      <c r="BY131">
        <f>'Raw Data'!BM131</f>
        <v>7393</v>
      </c>
      <c r="BZ131" t="str">
        <f>'Raw Data'!BN131</f>
        <v>0471000300I</v>
      </c>
      <c r="CA131" t="str">
        <f>'Raw Data'!BO131</f>
        <v>CATOOSA</v>
      </c>
      <c r="CB131">
        <f>'Raw Data'!BP131</f>
        <v>1</v>
      </c>
      <c r="CC131">
        <f>'Raw Data'!BQ131</f>
        <v>300</v>
      </c>
      <c r="CD131">
        <f>'Raw Data'!BR131</f>
        <v>6</v>
      </c>
      <c r="CE131">
        <f>'Raw Data'!BS131</f>
        <v>1</v>
      </c>
      <c r="CF131">
        <f>'Raw Data'!BT131</f>
        <v>2</v>
      </c>
      <c r="CG131">
        <f>'Raw Data'!BU131</f>
        <v>1</v>
      </c>
      <c r="CH131">
        <f>'Raw Data'!BV131</f>
        <v>1</v>
      </c>
      <c r="CI131">
        <f>'Raw Data'!BW131</f>
        <v>2</v>
      </c>
      <c r="CJ131">
        <f>'Raw Data'!BX131</f>
        <v>0</v>
      </c>
      <c r="CK131">
        <f>'Raw Data'!BY131</f>
        <v>4</v>
      </c>
      <c r="CL131" t="str">
        <f>'Raw Data'!BZ131</f>
        <v>N</v>
      </c>
      <c r="CM131">
        <f t="shared" ref="CM131:CM194" si="39">IF(CL131="N",0,1)</f>
        <v>0</v>
      </c>
      <c r="CN131">
        <f>'Raw Data'!CA131</f>
        <v>47</v>
      </c>
      <c r="CO131">
        <f>'Raw Data'!CB131</f>
        <v>3</v>
      </c>
      <c r="CP131">
        <f>'Raw Data'!CC131</f>
        <v>0</v>
      </c>
      <c r="CQ131" t="str">
        <f>'Raw Data'!CD131</f>
        <v>Urbanized Area</v>
      </c>
      <c r="CR131" t="str">
        <f>'Raw Data'!CE131</f>
        <v>Chattanooga</v>
      </c>
      <c r="CS131">
        <f>'Raw Data'!CF131</f>
        <v>15832</v>
      </c>
      <c r="CT131">
        <f>'Raw Data'!CG131</f>
        <v>55</v>
      </c>
      <c r="CU131">
        <f>'Raw Data'!CH131</f>
        <v>6360</v>
      </c>
      <c r="CV131" t="str">
        <f>'Raw Data'!CI131</f>
        <v xml:space="preserve"> </v>
      </c>
      <c r="CW131">
        <f>'Raw Data'!CJ131</f>
        <v>0</v>
      </c>
      <c r="CX131">
        <f>'Raw Data'!CK131</f>
        <v>0.51966699999999999</v>
      </c>
      <c r="CY131">
        <f>'Raw Data'!CL131</f>
        <v>14</v>
      </c>
      <c r="CZ131" t="str">
        <f>'Raw Data'!CM131</f>
        <v>State Mainline</v>
      </c>
      <c r="DA131">
        <f>'Raw Data'!CN131</f>
        <v>6360</v>
      </c>
      <c r="DB131">
        <f>'Raw Data'!CO131</f>
        <v>61665</v>
      </c>
      <c r="DC131">
        <f>'Raw Data'!CP131</f>
        <v>9.9589999999999996</v>
      </c>
      <c r="DD131">
        <f>'Raw Data'!CQ131</f>
        <v>10.478999999999999</v>
      </c>
      <c r="DE131">
        <f>'Raw Data'!CR131</f>
        <v>61665</v>
      </c>
      <c r="DF131">
        <f>'Raw Data'!CS131</f>
        <v>0</v>
      </c>
      <c r="DG131">
        <f>'Raw Data'!CT131</f>
        <v>2743.844173</v>
      </c>
      <c r="DH131">
        <f>'Raw Data'!CU131</f>
        <v>100</v>
      </c>
      <c r="DI131">
        <f>'Raw Data'!CV131</f>
        <v>7408</v>
      </c>
      <c r="DJ131">
        <f>'Raw Data'!CW131</f>
        <v>1.9115E-2</v>
      </c>
      <c r="DK131">
        <f>'Raw Data'!CX131</f>
        <v>0</v>
      </c>
      <c r="DL131">
        <f>'Raw Data'!CY131</f>
        <v>1.6379999999999999E-3</v>
      </c>
      <c r="DM131">
        <f>'Raw Data'!CZ131</f>
        <v>91</v>
      </c>
      <c r="DN131" t="str">
        <f>'Raw Data'!DA131</f>
        <v>047-0049</v>
      </c>
      <c r="DO131" t="str">
        <f>'Raw Data'!DB131</f>
        <v>4U : Urban Minor Arterial</v>
      </c>
      <c r="DP131" t="str">
        <f>'Raw Data'!DC131</f>
        <v>34.948178, -85.145607</v>
      </c>
      <c r="DQ131">
        <f>'Raw Data'!DD131</f>
        <v>-85.145606999999998</v>
      </c>
      <c r="DR131">
        <f>'Raw Data'!DE131</f>
        <v>34.948177999999999</v>
      </c>
      <c r="DS131">
        <f>'Raw Data'!DF131</f>
        <v>34.948177999999999</v>
      </c>
      <c r="DT131">
        <f>'Raw Data'!DG131</f>
        <v>-85.145606999999998</v>
      </c>
      <c r="DU131">
        <f>'Raw Data'!DH131</f>
        <v>1.4069999999999999E-2</v>
      </c>
      <c r="DV131">
        <f>'Raw Data'!DI131</f>
        <v>1.6379999999999999E-3</v>
      </c>
      <c r="DW131">
        <f>'Raw Data'!DJ131</f>
        <v>23</v>
      </c>
      <c r="DX131" s="11">
        <f t="shared" ref="DX131:DX194" si="40">AVERAGE(EC131,EE131,EG131)</f>
        <v>5963.333333333333</v>
      </c>
      <c r="DY131" s="5">
        <f t="shared" ref="DY131:DY194" si="41">AVERAGE(EK131,EQ131,EO131,EM131)</f>
        <v>5440</v>
      </c>
      <c r="DZ131" s="5">
        <f t="shared" si="34"/>
        <v>523.33333333333303</v>
      </c>
      <c r="EA131" s="5">
        <f t="shared" si="35"/>
        <v>9.6200980392156812E-2</v>
      </c>
      <c r="EB131" s="5">
        <f t="shared" si="36"/>
        <v>5701.6666666666661</v>
      </c>
      <c r="EC131">
        <f>'Raw Data'!DK131</f>
        <v>5670</v>
      </c>
      <c r="ED131">
        <f>'Raw Data'!DL131</f>
        <v>5.8</v>
      </c>
      <c r="EE131">
        <f>'Raw Data'!DM131</f>
        <v>6270</v>
      </c>
      <c r="EF131">
        <f>'Raw Data'!DN131</f>
        <v>5.8</v>
      </c>
      <c r="EG131">
        <f>'Raw Data'!DO131</f>
        <v>5950</v>
      </c>
      <c r="EH131">
        <f>'Raw Data'!DP131</f>
        <v>3.9</v>
      </c>
      <c r="EI131">
        <f>'Raw Data'!DQ131</f>
        <v>6000</v>
      </c>
      <c r="EJ131">
        <f>'Raw Data'!DR131</f>
        <v>4</v>
      </c>
      <c r="EK131">
        <f>'Raw Data'!DS131</f>
        <v>5750</v>
      </c>
      <c r="EL131">
        <f>'Raw Data'!DT131</f>
        <v>4.3</v>
      </c>
      <c r="EM131">
        <f>'Raw Data'!DU131</f>
        <v>5590</v>
      </c>
      <c r="EN131">
        <f>'Raw Data'!DV131</f>
        <v>4.3</v>
      </c>
      <c r="EO131">
        <f>'Raw Data'!DW131</f>
        <v>5210</v>
      </c>
      <c r="EP131">
        <f>'Raw Data'!DX131</f>
        <v>4.3</v>
      </c>
      <c r="EQ131">
        <f>'Raw Data'!DY131</f>
        <v>5210</v>
      </c>
      <c r="ER131">
        <f>'Raw Data'!DZ131</f>
        <v>4.3</v>
      </c>
      <c r="ES131">
        <f>'Raw Data'!EA131</f>
        <v>5280</v>
      </c>
      <c r="ET131">
        <f>'Raw Data'!EB131</f>
        <v>4</v>
      </c>
      <c r="EU131">
        <f>'Raw Data'!EC131</f>
        <v>5370</v>
      </c>
      <c r="EV131">
        <f>'Raw Data'!ED131</f>
        <v>4</v>
      </c>
      <c r="EW131">
        <f>'Raw Data'!EE131</f>
        <v>2.1499999999999999E-4</v>
      </c>
    </row>
    <row r="132" spans="1:153" x14ac:dyDescent="0.3">
      <c r="A132">
        <f>'Raw Data'!A132</f>
        <v>130</v>
      </c>
      <c r="B132" t="str">
        <f>'Raw Data'!B132</f>
        <v>Point</v>
      </c>
      <c r="C132">
        <f>'Raw Data'!C132</f>
        <v>763</v>
      </c>
      <c r="D132">
        <f>'Raw Data'!D132</f>
        <v>495</v>
      </c>
      <c r="E132" t="str">
        <f>'Raw Data'!E132</f>
        <v>Point</v>
      </c>
      <c r="F132">
        <f>'Raw Data'!F132</f>
        <v>7669523</v>
      </c>
      <c r="G132" t="str">
        <f>'Raw Data'!G132</f>
        <v>Gsp Post 00</v>
      </c>
      <c r="H132" s="3">
        <f>'Raw Data'!H132</f>
        <v>43690</v>
      </c>
      <c r="L132">
        <f t="shared" si="28"/>
        <v>0</v>
      </c>
      <c r="M132" s="5">
        <f t="shared" si="29"/>
        <v>43690</v>
      </c>
      <c r="N132" s="5">
        <f t="shared" si="37"/>
        <v>2019</v>
      </c>
      <c r="O132" s="5" t="str" cm="1">
        <f t="array" ref="O132">_xlfn.IFS(N132&lt;=2016,"before treatment",N132=2017,"unknown",N132&gt;2017,"after treatment")</f>
        <v>after treatment</v>
      </c>
      <c r="P132" s="5">
        <f t="shared" si="30"/>
        <v>0</v>
      </c>
      <c r="Q132" s="5">
        <f t="shared" si="31"/>
        <v>1</v>
      </c>
      <c r="R132" t="str">
        <f>'Raw Data'!I132</f>
        <v>Catoosa</v>
      </c>
      <c r="S132" t="str">
        <f>'Raw Data'!J132</f>
        <v>State Route 3</v>
      </c>
      <c r="T132" t="str">
        <f>'Raw Data'!K132</f>
        <v>Summit Dr</v>
      </c>
      <c r="U132" t="str">
        <f>'Raw Data'!L132</f>
        <v>(O) No Injury</v>
      </c>
      <c r="V132">
        <f>'Raw Data'!M132</f>
        <v>0</v>
      </c>
      <c r="W132">
        <f>'Raw Data'!N132</f>
        <v>0</v>
      </c>
      <c r="X132">
        <f>'Raw Data'!O132</f>
        <v>0</v>
      </c>
      <c r="Y132" t="str">
        <f>'Raw Data'!P132</f>
        <v>Sideswipe-Same Direction</v>
      </c>
      <c r="Z132" t="str">
        <f>'Raw Data'!Q132</f>
        <v>On Roadway - Non-Intersection</v>
      </c>
      <c r="AA132" t="str">
        <f>'Raw Data'!R132</f>
        <v>["Motor Vehicle in Motion","Motor Vehicle in Motion"]</v>
      </c>
      <c r="AB132" t="str">
        <f>'Raw Data'!S132</f>
        <v>["Motor Vehicle in Motion","Motor Vehicle in Motion"]</v>
      </c>
      <c r="AC132" t="str">
        <f>'Raw Data'!T132</f>
        <v>["Other","Other"]</v>
      </c>
      <c r="AD132">
        <f>'Raw Data'!U132</f>
        <v>2</v>
      </c>
      <c r="AE132" s="5" t="str">
        <f t="shared" si="38"/>
        <v>No</v>
      </c>
      <c r="AF132" t="str">
        <f>'Raw Data'!V132</f>
        <v>["Negotiating a Curve","Negotiating a Curve"]</v>
      </c>
      <c r="AG132" s="5">
        <f t="shared" si="32"/>
        <v>0</v>
      </c>
      <c r="AH132" t="str">
        <f>'Raw Data'!W132</f>
        <v>["South","South"]</v>
      </c>
      <c r="AI132" t="str">
        <f>'Raw Data'!X132</f>
        <v>Daylight</v>
      </c>
      <c r="AJ132" t="str">
        <f>'Raw Data'!Y132</f>
        <v>Dry</v>
      </c>
      <c r="AK132">
        <f>'Raw Data'!Z132</f>
        <v>0</v>
      </c>
      <c r="AL132" t="str">
        <f>'Raw Data'!AA132</f>
        <v>["Lap and Shoulder Belt Used","Lap and Shoulder Belt Used","Lap and Shoulder Belt Used","Lap and Shoulder Belt Used"]</v>
      </c>
      <c r="AM132" s="5">
        <f t="shared" si="33"/>
        <v>0</v>
      </c>
      <c r="AN132" t="str">
        <f>'Raw Data'!AB132</f>
        <v>["Passenger Car","Sports Utility Vehicle (SUV)"]</v>
      </c>
      <c r="AO132" t="str">
        <f>'Raw Data'!AC132</f>
        <v>0471000300I</v>
      </c>
      <c r="AP132">
        <f>'Raw Data'!AD132</f>
        <v>10.122999999999999</v>
      </c>
      <c r="AQ132">
        <f>'Raw Data'!AE132</f>
        <v>34.955482000000003</v>
      </c>
      <c r="AR132">
        <f>'Raw Data'!AF132</f>
        <v>-85.15813</v>
      </c>
      <c r="AS132">
        <f>'Raw Data'!AG132</f>
        <v>23</v>
      </c>
      <c r="AT132">
        <f>'Raw Data'!AH132</f>
        <v>20</v>
      </c>
      <c r="AU132">
        <f>'Raw Data'!AI132</f>
        <v>423</v>
      </c>
      <c r="AV132" t="str">
        <f>'Raw Data'!AJ132</f>
        <v>D6_0003_00_I</v>
      </c>
      <c r="AW132">
        <f>'Raw Data'!AK132</f>
        <v>51</v>
      </c>
      <c r="AX132">
        <f>'Raw Data'!AL132</f>
        <v>54</v>
      </c>
      <c r="AY132" t="str">
        <f>'Raw Data'!AM132</f>
        <v>simple</v>
      </c>
      <c r="AZ132">
        <f>'Raw Data'!AN132</f>
        <v>641</v>
      </c>
      <c r="BA132">
        <f>'Raw Data'!AO132</f>
        <v>48.3</v>
      </c>
      <c r="BB132">
        <f>'Raw Data'!AP132</f>
        <v>537.9</v>
      </c>
      <c r="BC132">
        <f>'Raw Data'!AQ132</f>
        <v>-85.156655999999998</v>
      </c>
      <c r="BD132">
        <f>'Raw Data'!AR132</f>
        <v>34.956887999999999</v>
      </c>
      <c r="BE132">
        <f>'Raw Data'!AS132</f>
        <v>-85.157869000000005</v>
      </c>
      <c r="BF132">
        <f>'Raw Data'!AT132</f>
        <v>34.955857000000002</v>
      </c>
      <c r="BG132" t="str">
        <f>'Raw Data'!AU132</f>
        <v>0471000300I</v>
      </c>
      <c r="BH132">
        <f>'Raw Data'!AV132</f>
        <v>1</v>
      </c>
      <c r="BI132">
        <f>'Raw Data'!AW132</f>
        <v>47</v>
      </c>
      <c r="BJ132">
        <f>'Raw Data'!AX132</f>
        <v>3</v>
      </c>
      <c r="BK132">
        <f>'Raw Data'!AY132</f>
        <v>0</v>
      </c>
      <c r="BL132">
        <f>'Raw Data'!AZ132</f>
        <v>55</v>
      </c>
      <c r="BM132">
        <f>'Raw Data'!BA132</f>
        <v>9.24</v>
      </c>
      <c r="BN132">
        <f>'Raw Data'!BB132</f>
        <v>9.0500000000000007</v>
      </c>
      <c r="BO132">
        <f>'Raw Data'!BC132</f>
        <v>902.2</v>
      </c>
      <c r="BP132">
        <f>'Raw Data'!BD132</f>
        <v>889.1</v>
      </c>
      <c r="BQ132">
        <f>'Raw Data'!BE132</f>
        <v>872.4</v>
      </c>
      <c r="BR132">
        <f>'Raw Data'!BF132</f>
        <v>55</v>
      </c>
      <c r="BS132">
        <f>'Raw Data'!BG132</f>
        <v>49.7</v>
      </c>
      <c r="BT132">
        <f>'Raw Data'!BH132</f>
        <v>5.3</v>
      </c>
      <c r="BU132">
        <f>'Raw Data'!BI132</f>
        <v>44187</v>
      </c>
      <c r="BV132" t="str">
        <f>'Raw Data'!BJ132</f>
        <v>ASV_15+</v>
      </c>
      <c r="BW132">
        <f>'Raw Data'!BK132</f>
        <v>1.6379999999999999E-3</v>
      </c>
      <c r="BX132">
        <f>'Raw Data'!BL132</f>
        <v>7495</v>
      </c>
      <c r="BY132">
        <f>'Raw Data'!BM132</f>
        <v>7393</v>
      </c>
      <c r="BZ132" t="str">
        <f>'Raw Data'!BN132</f>
        <v>0471000300I</v>
      </c>
      <c r="CA132" t="str">
        <f>'Raw Data'!BO132</f>
        <v>CATOOSA</v>
      </c>
      <c r="CB132">
        <f>'Raw Data'!BP132</f>
        <v>1</v>
      </c>
      <c r="CC132">
        <f>'Raw Data'!BQ132</f>
        <v>300</v>
      </c>
      <c r="CD132">
        <f>'Raw Data'!BR132</f>
        <v>6</v>
      </c>
      <c r="CE132">
        <f>'Raw Data'!BS132</f>
        <v>1</v>
      </c>
      <c r="CF132">
        <f>'Raw Data'!BT132</f>
        <v>2</v>
      </c>
      <c r="CG132">
        <f>'Raw Data'!BU132</f>
        <v>1</v>
      </c>
      <c r="CH132">
        <f>'Raw Data'!BV132</f>
        <v>1</v>
      </c>
      <c r="CI132">
        <f>'Raw Data'!BW132</f>
        <v>2</v>
      </c>
      <c r="CJ132">
        <f>'Raw Data'!BX132</f>
        <v>0</v>
      </c>
      <c r="CK132">
        <f>'Raw Data'!BY132</f>
        <v>4</v>
      </c>
      <c r="CL132" t="str">
        <f>'Raw Data'!BZ132</f>
        <v>N</v>
      </c>
      <c r="CM132">
        <f t="shared" si="39"/>
        <v>0</v>
      </c>
      <c r="CN132">
        <f>'Raw Data'!CA132</f>
        <v>47</v>
      </c>
      <c r="CO132">
        <f>'Raw Data'!CB132</f>
        <v>3</v>
      </c>
      <c r="CP132">
        <f>'Raw Data'!CC132</f>
        <v>0</v>
      </c>
      <c r="CQ132" t="str">
        <f>'Raw Data'!CD132</f>
        <v>Urbanized Area</v>
      </c>
      <c r="CR132" t="str">
        <f>'Raw Data'!CE132</f>
        <v>Chattanooga</v>
      </c>
      <c r="CS132">
        <f>'Raw Data'!CF132</f>
        <v>15832</v>
      </c>
      <c r="CT132">
        <f>'Raw Data'!CG132</f>
        <v>55</v>
      </c>
      <c r="CU132">
        <f>'Raw Data'!CH132</f>
        <v>6360</v>
      </c>
      <c r="CV132" t="str">
        <f>'Raw Data'!CI132</f>
        <v xml:space="preserve"> </v>
      </c>
      <c r="CW132">
        <f>'Raw Data'!CJ132</f>
        <v>0</v>
      </c>
      <c r="CX132">
        <f>'Raw Data'!CK132</f>
        <v>0.51966699999999999</v>
      </c>
      <c r="CY132">
        <f>'Raw Data'!CL132</f>
        <v>14</v>
      </c>
      <c r="CZ132" t="str">
        <f>'Raw Data'!CM132</f>
        <v>State Mainline</v>
      </c>
      <c r="DA132">
        <f>'Raw Data'!CN132</f>
        <v>6360</v>
      </c>
      <c r="DB132">
        <f>'Raw Data'!CO132</f>
        <v>61665</v>
      </c>
      <c r="DC132">
        <f>'Raw Data'!CP132</f>
        <v>9.9589999999999996</v>
      </c>
      <c r="DD132">
        <f>'Raw Data'!CQ132</f>
        <v>10.478999999999999</v>
      </c>
      <c r="DE132">
        <f>'Raw Data'!CR132</f>
        <v>61665</v>
      </c>
      <c r="DF132">
        <f>'Raw Data'!CS132</f>
        <v>0</v>
      </c>
      <c r="DG132">
        <f>'Raw Data'!CT132</f>
        <v>2743.844173</v>
      </c>
      <c r="DH132">
        <f>'Raw Data'!CU132</f>
        <v>100</v>
      </c>
      <c r="DI132">
        <f>'Raw Data'!CV132</f>
        <v>7408</v>
      </c>
      <c r="DJ132">
        <f>'Raw Data'!CW132</f>
        <v>1.9115E-2</v>
      </c>
      <c r="DK132">
        <f>'Raw Data'!CX132</f>
        <v>0</v>
      </c>
      <c r="DL132">
        <f>'Raw Data'!CY132</f>
        <v>1.6379999999999999E-3</v>
      </c>
      <c r="DM132">
        <f>'Raw Data'!CZ132</f>
        <v>91</v>
      </c>
      <c r="DN132" t="str">
        <f>'Raw Data'!DA132</f>
        <v>047-0049</v>
      </c>
      <c r="DO132" t="str">
        <f>'Raw Data'!DB132</f>
        <v>4U : Urban Minor Arterial</v>
      </c>
      <c r="DP132" t="str">
        <f>'Raw Data'!DC132</f>
        <v>34.948178, -85.145607</v>
      </c>
      <c r="DQ132">
        <f>'Raw Data'!DD132</f>
        <v>-85.145606999999998</v>
      </c>
      <c r="DR132">
        <f>'Raw Data'!DE132</f>
        <v>34.948177999999999</v>
      </c>
      <c r="DS132">
        <f>'Raw Data'!DF132</f>
        <v>34.948177999999999</v>
      </c>
      <c r="DT132">
        <f>'Raw Data'!DG132</f>
        <v>-85.145606999999998</v>
      </c>
      <c r="DU132">
        <f>'Raw Data'!DH132</f>
        <v>1.4069999999999999E-2</v>
      </c>
      <c r="DV132">
        <f>'Raw Data'!DI132</f>
        <v>1.6379999999999999E-3</v>
      </c>
      <c r="DW132">
        <f>'Raw Data'!DJ132</f>
        <v>23</v>
      </c>
      <c r="DX132" s="11">
        <f t="shared" si="40"/>
        <v>5963.333333333333</v>
      </c>
      <c r="DY132" s="5">
        <f t="shared" si="41"/>
        <v>5440</v>
      </c>
      <c r="DZ132" s="5">
        <f t="shared" si="34"/>
        <v>523.33333333333303</v>
      </c>
      <c r="EA132" s="5">
        <f t="shared" si="35"/>
        <v>9.6200980392156812E-2</v>
      </c>
      <c r="EB132" s="5">
        <f t="shared" si="36"/>
        <v>5701.6666666666661</v>
      </c>
      <c r="EC132">
        <f>'Raw Data'!DK132</f>
        <v>5670</v>
      </c>
      <c r="ED132">
        <f>'Raw Data'!DL132</f>
        <v>5.8</v>
      </c>
      <c r="EE132">
        <f>'Raw Data'!DM132</f>
        <v>6270</v>
      </c>
      <c r="EF132">
        <f>'Raw Data'!DN132</f>
        <v>5.8</v>
      </c>
      <c r="EG132">
        <f>'Raw Data'!DO132</f>
        <v>5950</v>
      </c>
      <c r="EH132">
        <f>'Raw Data'!DP132</f>
        <v>3.9</v>
      </c>
      <c r="EI132">
        <f>'Raw Data'!DQ132</f>
        <v>6000</v>
      </c>
      <c r="EJ132">
        <f>'Raw Data'!DR132</f>
        <v>4</v>
      </c>
      <c r="EK132">
        <f>'Raw Data'!DS132</f>
        <v>5750</v>
      </c>
      <c r="EL132">
        <f>'Raw Data'!DT132</f>
        <v>4.3</v>
      </c>
      <c r="EM132">
        <f>'Raw Data'!DU132</f>
        <v>5590</v>
      </c>
      <c r="EN132">
        <f>'Raw Data'!DV132</f>
        <v>4.3</v>
      </c>
      <c r="EO132">
        <f>'Raw Data'!DW132</f>
        <v>5210</v>
      </c>
      <c r="EP132">
        <f>'Raw Data'!DX132</f>
        <v>4.3</v>
      </c>
      <c r="EQ132">
        <f>'Raw Data'!DY132</f>
        <v>5210</v>
      </c>
      <c r="ER132">
        <f>'Raw Data'!DZ132</f>
        <v>4.3</v>
      </c>
      <c r="ES132">
        <f>'Raw Data'!EA132</f>
        <v>5280</v>
      </c>
      <c r="ET132">
        <f>'Raw Data'!EB132</f>
        <v>4</v>
      </c>
      <c r="EU132">
        <f>'Raw Data'!EC132</f>
        <v>5370</v>
      </c>
      <c r="EV132">
        <f>'Raw Data'!ED132</f>
        <v>4</v>
      </c>
      <c r="EW132">
        <f>'Raw Data'!EE132</f>
        <v>4.57E-4</v>
      </c>
    </row>
    <row r="133" spans="1:153" x14ac:dyDescent="0.3">
      <c r="A133">
        <f>'Raw Data'!A133</f>
        <v>131</v>
      </c>
      <c r="B133" t="str">
        <f>'Raw Data'!B133</f>
        <v>Point</v>
      </c>
      <c r="C133">
        <f>'Raw Data'!C133</f>
        <v>15</v>
      </c>
      <c r="D133">
        <f>'Raw Data'!D133</f>
        <v>834</v>
      </c>
      <c r="E133" t="str">
        <f>'Raw Data'!E133</f>
        <v>Point</v>
      </c>
      <c r="F133">
        <f>'Raw Data'!F133</f>
        <v>4346720</v>
      </c>
      <c r="G133" t="str">
        <f>'Raw Data'!G133</f>
        <v>Catoosa County Sheriff's Office</v>
      </c>
      <c r="H133" s="3">
        <f>'Raw Data'!H133</f>
        <v>41307</v>
      </c>
      <c r="L133">
        <f t="shared" si="28"/>
        <v>0</v>
      </c>
      <c r="M133" s="5">
        <f t="shared" si="29"/>
        <v>41307</v>
      </c>
      <c r="N133" s="5">
        <f t="shared" si="37"/>
        <v>2013</v>
      </c>
      <c r="O133" s="5" t="str" cm="1">
        <f t="array" ref="O133">_xlfn.IFS(N133&lt;=2016,"before treatment",N133=2017,"unknown",N133&gt;2017,"after treatment")</f>
        <v>before treatment</v>
      </c>
      <c r="P133" s="5">
        <f t="shared" si="30"/>
        <v>1</v>
      </c>
      <c r="Q133" s="5">
        <f t="shared" si="31"/>
        <v>0</v>
      </c>
      <c r="R133" t="str">
        <f>'Raw Data'!I133</f>
        <v>Catoosa</v>
      </c>
      <c r="S133" t="str">
        <f>'Raw Data'!J133</f>
        <v>["State Route 3","State Route 3","Three Notch Rd"]</v>
      </c>
      <c r="T133" t="str">
        <f>'Raw Data'!K133</f>
        <v>Sr 3</v>
      </c>
      <c r="U133" t="str">
        <f>'Raw Data'!L133</f>
        <v>(O) No Injury</v>
      </c>
      <c r="V133">
        <f>'Raw Data'!M133</f>
        <v>0</v>
      </c>
      <c r="W133">
        <f>'Raw Data'!N133</f>
        <v>0</v>
      </c>
      <c r="X133">
        <f>'Raw Data'!O133</f>
        <v>0</v>
      </c>
      <c r="Y133" t="str">
        <f>'Raw Data'!P133</f>
        <v>Rear End</v>
      </c>
      <c r="Z133" t="str">
        <f>'Raw Data'!Q133</f>
        <v>On Roadway - Non-Intersection</v>
      </c>
      <c r="AA133" t="str">
        <f>'Raw Data'!R133</f>
        <v>["Motor Vehicle in Motion","Motor Vehicle in Motion"]</v>
      </c>
      <c r="AB133" t="str">
        <f>'Raw Data'!S133</f>
        <v>["Motor Vehicle in Motion","Motor Vehicle in Motion"]</v>
      </c>
      <c r="AC133" t="str">
        <f>'Raw Data'!T133</f>
        <v>["No Contributing Factors","Too Fast for Conditions"]</v>
      </c>
      <c r="AD133">
        <f>'Raw Data'!U133</f>
        <v>2</v>
      </c>
      <c r="AE133" s="5" t="str">
        <f t="shared" si="38"/>
        <v>No</v>
      </c>
      <c r="AF133" t="str">
        <f>'Raw Data'!V133</f>
        <v>["Stopped","Straight"]</v>
      </c>
      <c r="AG133" s="5">
        <f t="shared" si="32"/>
        <v>0</v>
      </c>
      <c r="AH133" t="str">
        <f>'Raw Data'!W133</f>
        <v>["North","North"]</v>
      </c>
      <c r="AI133" t="str">
        <f>'Raw Data'!X133</f>
        <v>Daylight</v>
      </c>
      <c r="AJ133" t="str">
        <f>'Raw Data'!Y133</f>
        <v>Snow</v>
      </c>
      <c r="AK133">
        <f>'Raw Data'!Z133</f>
        <v>0</v>
      </c>
      <c r="AL133" t="str">
        <f>'Raw Data'!AA133</f>
        <v>["Child Restraint System (Properly Used)","Lap and Shoulder Belt Used","Lap and Shoulder Belt Used","Lap and Shoulder Belt Used"]</v>
      </c>
      <c r="AM133" s="5">
        <f t="shared" si="33"/>
        <v>0</v>
      </c>
      <c r="AN133" t="str">
        <f>'Raw Data'!AB133</f>
        <v>["Passenger Car","Sports Utility Vehicle (SUV)"]</v>
      </c>
      <c r="AO133" t="str">
        <f>'Raw Data'!AC133</f>
        <v>0471000300I</v>
      </c>
      <c r="AP133">
        <f>'Raw Data'!AD133</f>
        <v>10.478999999999999</v>
      </c>
      <c r="AQ133">
        <f>'Raw Data'!AE133</f>
        <v>34.953814000000001</v>
      </c>
      <c r="AR133">
        <f>'Raw Data'!AF133</f>
        <v>-85.163331999999997</v>
      </c>
      <c r="AS133">
        <f>'Raw Data'!AG133</f>
        <v>24</v>
      </c>
      <c r="AT133">
        <f>'Raw Data'!AH133</f>
        <v>21</v>
      </c>
      <c r="AU133">
        <f>'Raw Data'!AI133</f>
        <v>424</v>
      </c>
      <c r="AV133" t="str">
        <f>'Raw Data'!AJ133</f>
        <v>D6_0003_00_I</v>
      </c>
      <c r="AW133">
        <f>'Raw Data'!AK133</f>
        <v>52</v>
      </c>
      <c r="AX133">
        <f>'Raw Data'!AL133</f>
        <v>55</v>
      </c>
      <c r="AY133" t="str">
        <f>'Raw Data'!AM133</f>
        <v>split</v>
      </c>
      <c r="AZ133">
        <f>'Raw Data'!AN133</f>
        <v>554</v>
      </c>
      <c r="BA133">
        <f>'Raw Data'!AO133</f>
        <v>94.7</v>
      </c>
      <c r="BB133">
        <f>'Raw Data'!AP133</f>
        <v>914.3</v>
      </c>
      <c r="BC133">
        <f>'Raw Data'!AQ133</f>
        <v>-85.161778999999996</v>
      </c>
      <c r="BD133">
        <f>'Raw Data'!AR133</f>
        <v>34.953470000000003</v>
      </c>
      <c r="BE133">
        <f>'Raw Data'!AS133</f>
        <v>-85.163990999999996</v>
      </c>
      <c r="BF133">
        <f>'Raw Data'!AT133</f>
        <v>34.954807000000002</v>
      </c>
      <c r="BG133" t="str">
        <f>'Raw Data'!AU133</f>
        <v>0471000300I</v>
      </c>
      <c r="BH133">
        <f>'Raw Data'!AV133</f>
        <v>1</v>
      </c>
      <c r="BI133">
        <f>'Raw Data'!AW133</f>
        <v>47</v>
      </c>
      <c r="BJ133">
        <f>'Raw Data'!AX133</f>
        <v>3</v>
      </c>
      <c r="BK133">
        <f>'Raw Data'!AY133</f>
        <v>0</v>
      </c>
      <c r="BL133">
        <f>'Raw Data'!AZ133</f>
        <v>55</v>
      </c>
      <c r="BM133">
        <f>'Raw Data'!BA133</f>
        <v>12.95</v>
      </c>
      <c r="BN133">
        <f>'Raw Data'!BB133</f>
        <v>12.67</v>
      </c>
      <c r="BO133">
        <f>'Raw Data'!BC133</f>
        <v>787.4</v>
      </c>
      <c r="BP133">
        <f>'Raw Data'!BD133</f>
        <v>755.6</v>
      </c>
      <c r="BQ133">
        <f>'Raw Data'!BE133</f>
        <v>732.9</v>
      </c>
      <c r="BR133">
        <f>'Raw Data'!BF133</f>
        <v>55</v>
      </c>
      <c r="BS133">
        <f>'Raw Data'!BG133</f>
        <v>43.6</v>
      </c>
      <c r="BT133">
        <f>'Raw Data'!BH133</f>
        <v>11.4</v>
      </c>
      <c r="BU133">
        <f>'Raw Data'!BI133</f>
        <v>44187</v>
      </c>
      <c r="BV133" t="str">
        <f>'Raw Data'!BJ133</f>
        <v>NONE</v>
      </c>
      <c r="BW133">
        <f>'Raw Data'!BK133</f>
        <v>2.8379999999999998E-3</v>
      </c>
      <c r="BX133">
        <f>'Raw Data'!BL133</f>
        <v>7495</v>
      </c>
      <c r="BY133">
        <f>'Raw Data'!BM133</f>
        <v>7393</v>
      </c>
      <c r="BZ133" t="str">
        <f>'Raw Data'!BN133</f>
        <v>0471000300I</v>
      </c>
      <c r="CA133" t="str">
        <f>'Raw Data'!BO133</f>
        <v>CATOOSA</v>
      </c>
      <c r="CB133">
        <f>'Raw Data'!BP133</f>
        <v>1</v>
      </c>
      <c r="CC133">
        <f>'Raw Data'!BQ133</f>
        <v>300</v>
      </c>
      <c r="CD133">
        <f>'Raw Data'!BR133</f>
        <v>6</v>
      </c>
      <c r="CE133">
        <f>'Raw Data'!BS133</f>
        <v>1</v>
      </c>
      <c r="CF133">
        <f>'Raw Data'!BT133</f>
        <v>2</v>
      </c>
      <c r="CG133">
        <f>'Raw Data'!BU133</f>
        <v>1</v>
      </c>
      <c r="CH133">
        <f>'Raw Data'!BV133</f>
        <v>1</v>
      </c>
      <c r="CI133">
        <f>'Raw Data'!BW133</f>
        <v>2</v>
      </c>
      <c r="CJ133">
        <f>'Raw Data'!BX133</f>
        <v>0</v>
      </c>
      <c r="CK133">
        <f>'Raw Data'!BY133</f>
        <v>4</v>
      </c>
      <c r="CL133" t="str">
        <f>'Raw Data'!BZ133</f>
        <v>N</v>
      </c>
      <c r="CM133">
        <f t="shared" si="39"/>
        <v>0</v>
      </c>
      <c r="CN133">
        <f>'Raw Data'!CA133</f>
        <v>47</v>
      </c>
      <c r="CO133">
        <f>'Raw Data'!CB133</f>
        <v>3</v>
      </c>
      <c r="CP133">
        <f>'Raw Data'!CC133</f>
        <v>0</v>
      </c>
      <c r="CQ133" t="str">
        <f>'Raw Data'!CD133</f>
        <v>Urbanized Area</v>
      </c>
      <c r="CR133" t="str">
        <f>'Raw Data'!CE133</f>
        <v>Chattanooga</v>
      </c>
      <c r="CS133">
        <f>'Raw Data'!CF133</f>
        <v>15832</v>
      </c>
      <c r="CT133">
        <f>'Raw Data'!CG133</f>
        <v>55</v>
      </c>
      <c r="CU133">
        <f>'Raw Data'!CH133</f>
        <v>6360</v>
      </c>
      <c r="CV133" t="str">
        <f>'Raw Data'!CI133</f>
        <v xml:space="preserve"> </v>
      </c>
      <c r="CW133">
        <f>'Raw Data'!CJ133</f>
        <v>0</v>
      </c>
      <c r="CX133">
        <f>'Raw Data'!CK133</f>
        <v>0.51966699999999999</v>
      </c>
      <c r="CY133">
        <f>'Raw Data'!CL133</f>
        <v>14</v>
      </c>
      <c r="CZ133" t="str">
        <f>'Raw Data'!CM133</f>
        <v>State Mainline</v>
      </c>
      <c r="DA133">
        <f>'Raw Data'!CN133</f>
        <v>6360</v>
      </c>
      <c r="DB133">
        <f>'Raw Data'!CO133</f>
        <v>61665</v>
      </c>
      <c r="DC133">
        <f>'Raw Data'!CP133</f>
        <v>9.9589999999999996</v>
      </c>
      <c r="DD133">
        <f>'Raw Data'!CQ133</f>
        <v>10.478999999999999</v>
      </c>
      <c r="DE133">
        <f>'Raw Data'!CR133</f>
        <v>61665</v>
      </c>
      <c r="DF133">
        <f>'Raw Data'!CS133</f>
        <v>0</v>
      </c>
      <c r="DG133">
        <f>'Raw Data'!CT133</f>
        <v>2743.844173</v>
      </c>
      <c r="DH133">
        <f>'Raw Data'!CU133</f>
        <v>100</v>
      </c>
      <c r="DI133">
        <f>'Raw Data'!CV133</f>
        <v>7408</v>
      </c>
      <c r="DJ133">
        <f>'Raw Data'!CW133</f>
        <v>1.9115E-2</v>
      </c>
      <c r="DK133">
        <f>'Raw Data'!CX133</f>
        <v>0</v>
      </c>
      <c r="DL133">
        <f>'Raw Data'!CY133</f>
        <v>2.8379999999999998E-3</v>
      </c>
      <c r="DM133">
        <f>'Raw Data'!CZ133</f>
        <v>92</v>
      </c>
      <c r="DN133" t="str">
        <f>'Raw Data'!DA133</f>
        <v>047-0052</v>
      </c>
      <c r="DO133" t="str">
        <f>'Raw Data'!DB133</f>
        <v>4U : Urban Minor Arterial</v>
      </c>
      <c r="DP133" t="str">
        <f>'Raw Data'!DC133</f>
        <v>34.962218, -85.170863</v>
      </c>
      <c r="DQ133">
        <f>'Raw Data'!DD133</f>
        <v>-85.170862999999997</v>
      </c>
      <c r="DR133">
        <f>'Raw Data'!DE133</f>
        <v>34.962218</v>
      </c>
      <c r="DS133">
        <f>'Raw Data'!DF133</f>
        <v>34.962218</v>
      </c>
      <c r="DT133">
        <f>'Raw Data'!DG133</f>
        <v>-85.170862999999997</v>
      </c>
      <c r="DU133">
        <f>'Raw Data'!DH133</f>
        <v>1.0106E-2</v>
      </c>
      <c r="DV133">
        <f>'Raw Data'!DI133</f>
        <v>2.8379999999999998E-3</v>
      </c>
      <c r="DW133">
        <f>'Raw Data'!DJ133</f>
        <v>24</v>
      </c>
      <c r="DX133" s="11">
        <f t="shared" si="40"/>
        <v>7633.333333333333</v>
      </c>
      <c r="DY133" s="5">
        <f t="shared" si="41"/>
        <v>6352.5</v>
      </c>
      <c r="DZ133" s="5">
        <f t="shared" si="34"/>
        <v>1280.833333333333</v>
      </c>
      <c r="EA133" s="5">
        <f t="shared" si="35"/>
        <v>0.20162665617211067</v>
      </c>
      <c r="EB133" s="5">
        <f t="shared" si="36"/>
        <v>6992.9166666666661</v>
      </c>
      <c r="EC133">
        <f>'Raw Data'!DK133</f>
        <v>9290</v>
      </c>
      <c r="ED133">
        <f>'Raw Data'!DL133</f>
        <v>5.6</v>
      </c>
      <c r="EE133">
        <f>'Raw Data'!DM133</f>
        <v>6830</v>
      </c>
      <c r="EF133">
        <f>'Raw Data'!DN133</f>
        <v>5.6</v>
      </c>
      <c r="EG133">
        <f>'Raw Data'!DO133</f>
        <v>6780</v>
      </c>
      <c r="EH133">
        <f>'Raw Data'!DP133</f>
        <v>5.6</v>
      </c>
      <c r="EI133">
        <f>'Raw Data'!DQ133</f>
        <v>6400</v>
      </c>
      <c r="EJ133">
        <f>'Raw Data'!DR133</f>
        <v>0</v>
      </c>
      <c r="EK133">
        <f>'Raw Data'!DS133</f>
        <v>6360</v>
      </c>
      <c r="EL133">
        <f>'Raw Data'!DT133</f>
        <v>6.4</v>
      </c>
      <c r="EM133">
        <f>'Raw Data'!DU133</f>
        <v>6630</v>
      </c>
      <c r="EN133">
        <f>'Raw Data'!DV133</f>
        <v>6.4</v>
      </c>
      <c r="EO133">
        <f>'Raw Data'!DW133</f>
        <v>6420</v>
      </c>
      <c r="EP133">
        <f>'Raw Data'!DX133</f>
        <v>6.6</v>
      </c>
      <c r="EQ133">
        <f>'Raw Data'!DY133</f>
        <v>6000</v>
      </c>
      <c r="ER133">
        <f>'Raw Data'!DZ133</f>
        <v>6.6</v>
      </c>
      <c r="ES133">
        <f>'Raw Data'!EA133</f>
        <v>6040</v>
      </c>
      <c r="ET133">
        <f>'Raw Data'!EB133</f>
        <v>6.6</v>
      </c>
      <c r="EU133">
        <f>'Raw Data'!EC133</f>
        <v>5750</v>
      </c>
      <c r="EV133">
        <f>'Raw Data'!ED133</f>
        <v>6.8</v>
      </c>
      <c r="EW133">
        <f>'Raw Data'!EE133</f>
        <v>0</v>
      </c>
    </row>
    <row r="134" spans="1:153" x14ac:dyDescent="0.3">
      <c r="A134">
        <f>'Raw Data'!A134</f>
        <v>132</v>
      </c>
      <c r="B134" t="str">
        <f>'Raw Data'!B134</f>
        <v>Point</v>
      </c>
      <c r="C134">
        <f>'Raw Data'!C134</f>
        <v>39</v>
      </c>
      <c r="D134">
        <f>'Raw Data'!D134</f>
        <v>822</v>
      </c>
      <c r="E134" t="str">
        <f>'Raw Data'!E134</f>
        <v>Point</v>
      </c>
      <c r="F134">
        <f>'Raw Data'!F134</f>
        <v>4419288</v>
      </c>
      <c r="G134" t="str">
        <f>'Raw Data'!G134</f>
        <v>Gsp Post 00</v>
      </c>
      <c r="H134" s="3">
        <f>'Raw Data'!H134</f>
        <v>41382</v>
      </c>
      <c r="L134">
        <f t="shared" si="28"/>
        <v>0</v>
      </c>
      <c r="M134" s="5">
        <f t="shared" si="29"/>
        <v>41382</v>
      </c>
      <c r="N134" s="5">
        <f t="shared" si="37"/>
        <v>2013</v>
      </c>
      <c r="O134" s="5" t="str" cm="1">
        <f t="array" ref="O134">_xlfn.IFS(N134&lt;=2016,"before treatment",N134=2017,"unknown",N134&gt;2017,"after treatment")</f>
        <v>before treatment</v>
      </c>
      <c r="P134" s="5">
        <f t="shared" si="30"/>
        <v>1</v>
      </c>
      <c r="Q134" s="5">
        <f t="shared" si="31"/>
        <v>0</v>
      </c>
      <c r="R134" t="str">
        <f>'Raw Data'!I134</f>
        <v>Catoosa</v>
      </c>
      <c r="S134" t="str">
        <f>'Raw Data'!J134</f>
        <v>State Route 3</v>
      </c>
      <c r="T134" t="str">
        <f>'Raw Data'!K134</f>
        <v>Three Notch Rd</v>
      </c>
      <c r="U134" t="str">
        <f>'Raw Data'!L134</f>
        <v>(C) Possible Injury / Complaint</v>
      </c>
      <c r="V134">
        <f>'Raw Data'!M134</f>
        <v>0</v>
      </c>
      <c r="W134">
        <f>'Raw Data'!N134</f>
        <v>0</v>
      </c>
      <c r="X134">
        <f>'Raw Data'!O134</f>
        <v>0</v>
      </c>
      <c r="Y134" t="str">
        <f>'Raw Data'!P134</f>
        <v>Angle (Other)</v>
      </c>
      <c r="Z134" t="str">
        <f>'Raw Data'!Q134</f>
        <v>On Roadway - Roadway Intersection</v>
      </c>
      <c r="AA134" t="str">
        <f>'Raw Data'!R134</f>
        <v>["Motor Vehicle in Motion","Motor Vehicle in Motion"]</v>
      </c>
      <c r="AB134" t="str">
        <f>'Raw Data'!S134</f>
        <v>["Motor Vehicle in Motion","Motor Vehicle in Motion"]</v>
      </c>
      <c r="AC134" t="str">
        <f>'Raw Data'!T134</f>
        <v>["Failure to Yield","No Contributing Factors"]</v>
      </c>
      <c r="AD134">
        <f>'Raw Data'!U134</f>
        <v>2</v>
      </c>
      <c r="AE134" s="5" t="str">
        <f t="shared" si="38"/>
        <v>No</v>
      </c>
      <c r="AF134" t="str">
        <f>'Raw Data'!V134</f>
        <v>["Negotiating a Curve","Turning Left"]</v>
      </c>
      <c r="AG134" s="5">
        <f t="shared" si="32"/>
        <v>1</v>
      </c>
      <c r="AH134" t="str">
        <f>'Raw Data'!W134</f>
        <v>["East","South"]</v>
      </c>
      <c r="AI134" t="str">
        <f>'Raw Data'!X134</f>
        <v>Dark-Not Lighted</v>
      </c>
      <c r="AJ134" t="str">
        <f>'Raw Data'!Y134</f>
        <v>Dry</v>
      </c>
      <c r="AK134">
        <f>'Raw Data'!Z134</f>
        <v>0</v>
      </c>
      <c r="AL134" t="str">
        <f>'Raw Data'!AA134</f>
        <v>["Lap and Shoulder Belt Used","Lap and Shoulder Belt Used"]</v>
      </c>
      <c r="AM134" s="5">
        <f t="shared" si="33"/>
        <v>0</v>
      </c>
      <c r="AN134" t="str">
        <f>'Raw Data'!AB134</f>
        <v>["Passenger Car","Pickup Truck"]</v>
      </c>
      <c r="AO134" t="str">
        <f>'Raw Data'!AC134</f>
        <v>0471000300I</v>
      </c>
      <c r="AP134">
        <f>'Raw Data'!AD134</f>
        <v>10.471</v>
      </c>
      <c r="AQ134">
        <f>'Raw Data'!AE134</f>
        <v>34.95373</v>
      </c>
      <c r="AR134">
        <f>'Raw Data'!AF134</f>
        <v>-85.163210000000007</v>
      </c>
      <c r="AS134">
        <f>'Raw Data'!AG134</f>
        <v>24</v>
      </c>
      <c r="AT134">
        <f>'Raw Data'!AH134</f>
        <v>21</v>
      </c>
      <c r="AU134">
        <f>'Raw Data'!AI134</f>
        <v>424</v>
      </c>
      <c r="AV134" t="str">
        <f>'Raw Data'!AJ134</f>
        <v>D6_0003_00_I</v>
      </c>
      <c r="AW134">
        <f>'Raw Data'!AK134</f>
        <v>52</v>
      </c>
      <c r="AX134">
        <f>'Raw Data'!AL134</f>
        <v>55</v>
      </c>
      <c r="AY134" t="str">
        <f>'Raw Data'!AM134</f>
        <v>split</v>
      </c>
      <c r="AZ134">
        <f>'Raw Data'!AN134</f>
        <v>554</v>
      </c>
      <c r="BA134">
        <f>'Raw Data'!AO134</f>
        <v>94.7</v>
      </c>
      <c r="BB134">
        <f>'Raw Data'!AP134</f>
        <v>914.3</v>
      </c>
      <c r="BC134">
        <f>'Raw Data'!AQ134</f>
        <v>-85.161778999999996</v>
      </c>
      <c r="BD134">
        <f>'Raw Data'!AR134</f>
        <v>34.953470000000003</v>
      </c>
      <c r="BE134">
        <f>'Raw Data'!AS134</f>
        <v>-85.163990999999996</v>
      </c>
      <c r="BF134">
        <f>'Raw Data'!AT134</f>
        <v>34.954807000000002</v>
      </c>
      <c r="BG134" t="str">
        <f>'Raw Data'!AU134</f>
        <v>0471000300I</v>
      </c>
      <c r="BH134">
        <f>'Raw Data'!AV134</f>
        <v>1</v>
      </c>
      <c r="BI134">
        <f>'Raw Data'!AW134</f>
        <v>47</v>
      </c>
      <c r="BJ134">
        <f>'Raw Data'!AX134</f>
        <v>3</v>
      </c>
      <c r="BK134">
        <f>'Raw Data'!AY134</f>
        <v>0</v>
      </c>
      <c r="BL134">
        <f>'Raw Data'!AZ134</f>
        <v>55</v>
      </c>
      <c r="BM134">
        <f>'Raw Data'!BA134</f>
        <v>12.95</v>
      </c>
      <c r="BN134">
        <f>'Raw Data'!BB134</f>
        <v>12.67</v>
      </c>
      <c r="BO134">
        <f>'Raw Data'!BC134</f>
        <v>787.4</v>
      </c>
      <c r="BP134">
        <f>'Raw Data'!BD134</f>
        <v>755.6</v>
      </c>
      <c r="BQ134">
        <f>'Raw Data'!BE134</f>
        <v>732.9</v>
      </c>
      <c r="BR134">
        <f>'Raw Data'!BF134</f>
        <v>55</v>
      </c>
      <c r="BS134">
        <f>'Raw Data'!BG134</f>
        <v>43.6</v>
      </c>
      <c r="BT134">
        <f>'Raw Data'!BH134</f>
        <v>11.4</v>
      </c>
      <c r="BU134">
        <f>'Raw Data'!BI134</f>
        <v>44187</v>
      </c>
      <c r="BV134" t="str">
        <f>'Raw Data'!BJ134</f>
        <v>NONE</v>
      </c>
      <c r="BW134">
        <f>'Raw Data'!BK134</f>
        <v>2.8379999999999998E-3</v>
      </c>
      <c r="BX134">
        <f>'Raw Data'!BL134</f>
        <v>7495</v>
      </c>
      <c r="BY134">
        <f>'Raw Data'!BM134</f>
        <v>7393</v>
      </c>
      <c r="BZ134" t="str">
        <f>'Raw Data'!BN134</f>
        <v>0471000300I</v>
      </c>
      <c r="CA134" t="str">
        <f>'Raw Data'!BO134</f>
        <v>CATOOSA</v>
      </c>
      <c r="CB134">
        <f>'Raw Data'!BP134</f>
        <v>1</v>
      </c>
      <c r="CC134">
        <f>'Raw Data'!BQ134</f>
        <v>300</v>
      </c>
      <c r="CD134">
        <f>'Raw Data'!BR134</f>
        <v>6</v>
      </c>
      <c r="CE134">
        <f>'Raw Data'!BS134</f>
        <v>1</v>
      </c>
      <c r="CF134">
        <f>'Raw Data'!BT134</f>
        <v>2</v>
      </c>
      <c r="CG134">
        <f>'Raw Data'!BU134</f>
        <v>1</v>
      </c>
      <c r="CH134">
        <f>'Raw Data'!BV134</f>
        <v>1</v>
      </c>
      <c r="CI134">
        <f>'Raw Data'!BW134</f>
        <v>2</v>
      </c>
      <c r="CJ134">
        <f>'Raw Data'!BX134</f>
        <v>0</v>
      </c>
      <c r="CK134">
        <f>'Raw Data'!BY134</f>
        <v>4</v>
      </c>
      <c r="CL134" t="str">
        <f>'Raw Data'!BZ134</f>
        <v>N</v>
      </c>
      <c r="CM134">
        <f t="shared" si="39"/>
        <v>0</v>
      </c>
      <c r="CN134">
        <f>'Raw Data'!CA134</f>
        <v>47</v>
      </c>
      <c r="CO134">
        <f>'Raw Data'!CB134</f>
        <v>3</v>
      </c>
      <c r="CP134">
        <f>'Raw Data'!CC134</f>
        <v>0</v>
      </c>
      <c r="CQ134" t="str">
        <f>'Raw Data'!CD134</f>
        <v>Urbanized Area</v>
      </c>
      <c r="CR134" t="str">
        <f>'Raw Data'!CE134</f>
        <v>Chattanooga</v>
      </c>
      <c r="CS134">
        <f>'Raw Data'!CF134</f>
        <v>15832</v>
      </c>
      <c r="CT134">
        <f>'Raw Data'!CG134</f>
        <v>55</v>
      </c>
      <c r="CU134">
        <f>'Raw Data'!CH134</f>
        <v>6360</v>
      </c>
      <c r="CV134" t="str">
        <f>'Raw Data'!CI134</f>
        <v xml:space="preserve"> </v>
      </c>
      <c r="CW134">
        <f>'Raw Data'!CJ134</f>
        <v>0</v>
      </c>
      <c r="CX134">
        <f>'Raw Data'!CK134</f>
        <v>0.51966699999999999</v>
      </c>
      <c r="CY134">
        <f>'Raw Data'!CL134</f>
        <v>14</v>
      </c>
      <c r="CZ134" t="str">
        <f>'Raw Data'!CM134</f>
        <v>State Mainline</v>
      </c>
      <c r="DA134">
        <f>'Raw Data'!CN134</f>
        <v>6360</v>
      </c>
      <c r="DB134">
        <f>'Raw Data'!CO134</f>
        <v>61665</v>
      </c>
      <c r="DC134">
        <f>'Raw Data'!CP134</f>
        <v>9.9589999999999996</v>
      </c>
      <c r="DD134">
        <f>'Raw Data'!CQ134</f>
        <v>10.478999999999999</v>
      </c>
      <c r="DE134">
        <f>'Raw Data'!CR134</f>
        <v>61665</v>
      </c>
      <c r="DF134">
        <f>'Raw Data'!CS134</f>
        <v>0</v>
      </c>
      <c r="DG134">
        <f>'Raw Data'!CT134</f>
        <v>2743.844173</v>
      </c>
      <c r="DH134">
        <f>'Raw Data'!CU134</f>
        <v>100</v>
      </c>
      <c r="DI134">
        <f>'Raw Data'!CV134</f>
        <v>7408</v>
      </c>
      <c r="DJ134">
        <f>'Raw Data'!CW134</f>
        <v>1.9115E-2</v>
      </c>
      <c r="DK134">
        <f>'Raw Data'!CX134</f>
        <v>0</v>
      </c>
      <c r="DL134">
        <f>'Raw Data'!CY134</f>
        <v>2.8379999999999998E-3</v>
      </c>
      <c r="DM134">
        <f>'Raw Data'!CZ134</f>
        <v>92</v>
      </c>
      <c r="DN134" t="str">
        <f>'Raw Data'!DA134</f>
        <v>047-0052</v>
      </c>
      <c r="DO134" t="str">
        <f>'Raw Data'!DB134</f>
        <v>4U : Urban Minor Arterial</v>
      </c>
      <c r="DP134" t="str">
        <f>'Raw Data'!DC134</f>
        <v>34.962218, -85.170863</v>
      </c>
      <c r="DQ134">
        <f>'Raw Data'!DD134</f>
        <v>-85.170862999999997</v>
      </c>
      <c r="DR134">
        <f>'Raw Data'!DE134</f>
        <v>34.962218</v>
      </c>
      <c r="DS134">
        <f>'Raw Data'!DF134</f>
        <v>34.962218</v>
      </c>
      <c r="DT134">
        <f>'Raw Data'!DG134</f>
        <v>-85.170862999999997</v>
      </c>
      <c r="DU134">
        <f>'Raw Data'!DH134</f>
        <v>1.0106E-2</v>
      </c>
      <c r="DV134">
        <f>'Raw Data'!DI134</f>
        <v>2.8379999999999998E-3</v>
      </c>
      <c r="DW134">
        <f>'Raw Data'!DJ134</f>
        <v>24</v>
      </c>
      <c r="DX134" s="11">
        <f t="shared" si="40"/>
        <v>7633.333333333333</v>
      </c>
      <c r="DY134" s="5">
        <f t="shared" si="41"/>
        <v>6352.5</v>
      </c>
      <c r="DZ134" s="5">
        <f t="shared" si="34"/>
        <v>1280.833333333333</v>
      </c>
      <c r="EA134" s="5">
        <f t="shared" si="35"/>
        <v>0.20162665617211067</v>
      </c>
      <c r="EB134" s="5">
        <f t="shared" si="36"/>
        <v>6992.9166666666661</v>
      </c>
      <c r="EC134">
        <f>'Raw Data'!DK134</f>
        <v>9290</v>
      </c>
      <c r="ED134">
        <f>'Raw Data'!DL134</f>
        <v>5.6</v>
      </c>
      <c r="EE134">
        <f>'Raw Data'!DM134</f>
        <v>6830</v>
      </c>
      <c r="EF134">
        <f>'Raw Data'!DN134</f>
        <v>5.6</v>
      </c>
      <c r="EG134">
        <f>'Raw Data'!DO134</f>
        <v>6780</v>
      </c>
      <c r="EH134">
        <f>'Raw Data'!DP134</f>
        <v>5.6</v>
      </c>
      <c r="EI134">
        <f>'Raw Data'!DQ134</f>
        <v>6400</v>
      </c>
      <c r="EJ134">
        <f>'Raw Data'!DR134</f>
        <v>0</v>
      </c>
      <c r="EK134">
        <f>'Raw Data'!DS134</f>
        <v>6360</v>
      </c>
      <c r="EL134">
        <f>'Raw Data'!DT134</f>
        <v>6.4</v>
      </c>
      <c r="EM134">
        <f>'Raw Data'!DU134</f>
        <v>6630</v>
      </c>
      <c r="EN134">
        <f>'Raw Data'!DV134</f>
        <v>6.4</v>
      </c>
      <c r="EO134">
        <f>'Raw Data'!DW134</f>
        <v>6420</v>
      </c>
      <c r="EP134">
        <f>'Raw Data'!DX134</f>
        <v>6.6</v>
      </c>
      <c r="EQ134">
        <f>'Raw Data'!DY134</f>
        <v>6000</v>
      </c>
      <c r="ER134">
        <f>'Raw Data'!DZ134</f>
        <v>6.6</v>
      </c>
      <c r="ES134">
        <f>'Raw Data'!EA134</f>
        <v>6040</v>
      </c>
      <c r="ET134">
        <f>'Raw Data'!EB134</f>
        <v>6.6</v>
      </c>
      <c r="EU134">
        <f>'Raw Data'!EC134</f>
        <v>5750</v>
      </c>
      <c r="EV134">
        <f>'Raw Data'!ED134</f>
        <v>6.8</v>
      </c>
      <c r="EW134">
        <f>'Raw Data'!EE134</f>
        <v>0</v>
      </c>
    </row>
    <row r="135" spans="1:153" x14ac:dyDescent="0.3">
      <c r="A135">
        <f>'Raw Data'!A135</f>
        <v>133</v>
      </c>
      <c r="B135" t="str">
        <f>'Raw Data'!B135</f>
        <v>Point</v>
      </c>
      <c r="C135">
        <f>'Raw Data'!C135</f>
        <v>43</v>
      </c>
      <c r="D135">
        <f>'Raw Data'!D135</f>
        <v>818</v>
      </c>
      <c r="E135" t="str">
        <f>'Raw Data'!E135</f>
        <v>Point</v>
      </c>
      <c r="F135">
        <f>'Raw Data'!F135</f>
        <v>4438340</v>
      </c>
      <c r="G135" t="str">
        <f>'Raw Data'!G135</f>
        <v>Gsp Post 00</v>
      </c>
      <c r="H135" s="3">
        <f>'Raw Data'!H135</f>
        <v>41402</v>
      </c>
      <c r="L135">
        <f t="shared" si="28"/>
        <v>0</v>
      </c>
      <c r="M135" s="5">
        <f t="shared" si="29"/>
        <v>41402</v>
      </c>
      <c r="N135" s="5">
        <f t="shared" si="37"/>
        <v>2013</v>
      </c>
      <c r="O135" s="5" t="str" cm="1">
        <f t="array" ref="O135">_xlfn.IFS(N135&lt;=2016,"before treatment",N135=2017,"unknown",N135&gt;2017,"after treatment")</f>
        <v>before treatment</v>
      </c>
      <c r="P135" s="5">
        <f t="shared" si="30"/>
        <v>1</v>
      </c>
      <c r="Q135" s="5">
        <f t="shared" si="31"/>
        <v>0</v>
      </c>
      <c r="R135" t="str">
        <f>'Raw Data'!I135</f>
        <v>Catoosa</v>
      </c>
      <c r="S135" t="str">
        <f>'Raw Data'!J135</f>
        <v>State Route 3</v>
      </c>
      <c r="T135" t="str">
        <f>'Raw Data'!K135</f>
        <v>(none)</v>
      </c>
      <c r="U135" t="str">
        <f>'Raw Data'!L135</f>
        <v>(O) No Injury</v>
      </c>
      <c r="V135">
        <f>'Raw Data'!M135</f>
        <v>0</v>
      </c>
      <c r="W135">
        <f>'Raw Data'!N135</f>
        <v>0</v>
      </c>
      <c r="X135">
        <f>'Raw Data'!O135</f>
        <v>0</v>
      </c>
      <c r="Y135" t="str">
        <f>'Raw Data'!P135</f>
        <v>Not a Collision with Motor Vehicle</v>
      </c>
      <c r="Z135" t="str">
        <f>'Raw Data'!Q135</f>
        <v>On Shoulder</v>
      </c>
      <c r="AA135" t="str">
        <f>'Raw Data'!R135</f>
        <v>Mail Box</v>
      </c>
      <c r="AB135" t="str">
        <f>'Raw Data'!S135</f>
        <v>Mail Box</v>
      </c>
      <c r="AC135" t="str">
        <f>'Raw Data'!T135</f>
        <v>Other</v>
      </c>
      <c r="AD135">
        <f>'Raw Data'!U135</f>
        <v>1</v>
      </c>
      <c r="AE135" s="5" t="str">
        <f t="shared" si="38"/>
        <v>Yes</v>
      </c>
      <c r="AF135" t="str">
        <f>'Raw Data'!V135</f>
        <v>Straight</v>
      </c>
      <c r="AG135" s="5">
        <f t="shared" si="32"/>
        <v>0</v>
      </c>
      <c r="AH135" t="str">
        <f>'Raw Data'!W135</f>
        <v>East</v>
      </c>
      <c r="AI135" t="str">
        <f>'Raw Data'!X135</f>
        <v>Dark-Not Lighted</v>
      </c>
      <c r="AJ135" t="str">
        <f>'Raw Data'!Y135</f>
        <v>Dry</v>
      </c>
      <c r="AK135">
        <f>'Raw Data'!Z135</f>
        <v>68</v>
      </c>
      <c r="AL135" t="str">
        <f>'Raw Data'!AA135</f>
        <v>Lap and Shoulder Belt Used</v>
      </c>
      <c r="AM135" s="5">
        <f t="shared" si="33"/>
        <v>0</v>
      </c>
      <c r="AN135" t="str">
        <f>'Raw Data'!AB135</f>
        <v>Passenger Car</v>
      </c>
      <c r="AO135" t="str">
        <f>'Raw Data'!AC135</f>
        <v>0471000300I</v>
      </c>
      <c r="AP135">
        <f>'Raw Data'!AD135</f>
        <v>10.484791</v>
      </c>
      <c r="AQ135">
        <f>'Raw Data'!AE135</f>
        <v>34.953874999999996</v>
      </c>
      <c r="AR135">
        <f>'Raw Data'!AF135</f>
        <v>-85.163409999999999</v>
      </c>
      <c r="AS135">
        <f>'Raw Data'!AG135</f>
        <v>24</v>
      </c>
      <c r="AT135">
        <f>'Raw Data'!AH135</f>
        <v>21</v>
      </c>
      <c r="AU135">
        <f>'Raw Data'!AI135</f>
        <v>424</v>
      </c>
      <c r="AV135" t="str">
        <f>'Raw Data'!AJ135</f>
        <v>D6_0003_00_I</v>
      </c>
      <c r="AW135">
        <f>'Raw Data'!AK135</f>
        <v>52</v>
      </c>
      <c r="AX135">
        <f>'Raw Data'!AL135</f>
        <v>55</v>
      </c>
      <c r="AY135" t="str">
        <f>'Raw Data'!AM135</f>
        <v>split</v>
      </c>
      <c r="AZ135">
        <f>'Raw Data'!AN135</f>
        <v>554</v>
      </c>
      <c r="BA135">
        <f>'Raw Data'!AO135</f>
        <v>94.7</v>
      </c>
      <c r="BB135">
        <f>'Raw Data'!AP135</f>
        <v>914.3</v>
      </c>
      <c r="BC135">
        <f>'Raw Data'!AQ135</f>
        <v>-85.161778999999996</v>
      </c>
      <c r="BD135">
        <f>'Raw Data'!AR135</f>
        <v>34.953470000000003</v>
      </c>
      <c r="BE135">
        <f>'Raw Data'!AS135</f>
        <v>-85.163990999999996</v>
      </c>
      <c r="BF135">
        <f>'Raw Data'!AT135</f>
        <v>34.954807000000002</v>
      </c>
      <c r="BG135" t="str">
        <f>'Raw Data'!AU135</f>
        <v>0471000300I</v>
      </c>
      <c r="BH135">
        <f>'Raw Data'!AV135</f>
        <v>1</v>
      </c>
      <c r="BI135">
        <f>'Raw Data'!AW135</f>
        <v>47</v>
      </c>
      <c r="BJ135">
        <f>'Raw Data'!AX135</f>
        <v>3</v>
      </c>
      <c r="BK135">
        <f>'Raw Data'!AY135</f>
        <v>0</v>
      </c>
      <c r="BL135">
        <f>'Raw Data'!AZ135</f>
        <v>55</v>
      </c>
      <c r="BM135">
        <f>'Raw Data'!BA135</f>
        <v>12.95</v>
      </c>
      <c r="BN135">
        <f>'Raw Data'!BB135</f>
        <v>12.67</v>
      </c>
      <c r="BO135">
        <f>'Raw Data'!BC135</f>
        <v>787.4</v>
      </c>
      <c r="BP135">
        <f>'Raw Data'!BD135</f>
        <v>755.6</v>
      </c>
      <c r="BQ135">
        <f>'Raw Data'!BE135</f>
        <v>732.9</v>
      </c>
      <c r="BR135">
        <f>'Raw Data'!BF135</f>
        <v>55</v>
      </c>
      <c r="BS135">
        <f>'Raw Data'!BG135</f>
        <v>43.6</v>
      </c>
      <c r="BT135">
        <f>'Raw Data'!BH135</f>
        <v>11.4</v>
      </c>
      <c r="BU135">
        <f>'Raw Data'!BI135</f>
        <v>44187</v>
      </c>
      <c r="BV135" t="str">
        <f>'Raw Data'!BJ135</f>
        <v>NONE</v>
      </c>
      <c r="BW135">
        <f>'Raw Data'!BK135</f>
        <v>2.8379999999999998E-3</v>
      </c>
      <c r="BX135">
        <f>'Raw Data'!BL135</f>
        <v>7495</v>
      </c>
      <c r="BY135">
        <f>'Raw Data'!BM135</f>
        <v>7393</v>
      </c>
      <c r="BZ135" t="str">
        <f>'Raw Data'!BN135</f>
        <v>0471000300I</v>
      </c>
      <c r="CA135" t="str">
        <f>'Raw Data'!BO135</f>
        <v>CATOOSA</v>
      </c>
      <c r="CB135">
        <f>'Raw Data'!BP135</f>
        <v>1</v>
      </c>
      <c r="CC135">
        <f>'Raw Data'!BQ135</f>
        <v>300</v>
      </c>
      <c r="CD135">
        <f>'Raw Data'!BR135</f>
        <v>6</v>
      </c>
      <c r="CE135">
        <f>'Raw Data'!BS135</f>
        <v>1</v>
      </c>
      <c r="CF135">
        <f>'Raw Data'!BT135</f>
        <v>2</v>
      </c>
      <c r="CG135">
        <f>'Raw Data'!BU135</f>
        <v>1</v>
      </c>
      <c r="CH135">
        <f>'Raw Data'!BV135</f>
        <v>1</v>
      </c>
      <c r="CI135">
        <f>'Raw Data'!BW135</f>
        <v>2</v>
      </c>
      <c r="CJ135">
        <f>'Raw Data'!BX135</f>
        <v>0</v>
      </c>
      <c r="CK135">
        <f>'Raw Data'!BY135</f>
        <v>4</v>
      </c>
      <c r="CL135" t="str">
        <f>'Raw Data'!BZ135</f>
        <v>N</v>
      </c>
      <c r="CM135">
        <f t="shared" si="39"/>
        <v>0</v>
      </c>
      <c r="CN135">
        <f>'Raw Data'!CA135</f>
        <v>47</v>
      </c>
      <c r="CO135">
        <f>'Raw Data'!CB135</f>
        <v>3</v>
      </c>
      <c r="CP135">
        <f>'Raw Data'!CC135</f>
        <v>0</v>
      </c>
      <c r="CQ135" t="str">
        <f>'Raw Data'!CD135</f>
        <v>Urbanized Area</v>
      </c>
      <c r="CR135" t="str">
        <f>'Raw Data'!CE135</f>
        <v>Chattanooga</v>
      </c>
      <c r="CS135">
        <f>'Raw Data'!CF135</f>
        <v>15832</v>
      </c>
      <c r="CT135">
        <f>'Raw Data'!CG135</f>
        <v>55</v>
      </c>
      <c r="CU135">
        <f>'Raw Data'!CH135</f>
        <v>6360</v>
      </c>
      <c r="CV135" t="str">
        <f>'Raw Data'!CI135</f>
        <v xml:space="preserve"> </v>
      </c>
      <c r="CW135">
        <f>'Raw Data'!CJ135</f>
        <v>0</v>
      </c>
      <c r="CX135">
        <f>'Raw Data'!CK135</f>
        <v>0.51966699999999999</v>
      </c>
      <c r="CY135">
        <f>'Raw Data'!CL135</f>
        <v>14</v>
      </c>
      <c r="CZ135" t="str">
        <f>'Raw Data'!CM135</f>
        <v>State Mainline</v>
      </c>
      <c r="DA135">
        <f>'Raw Data'!CN135</f>
        <v>6360</v>
      </c>
      <c r="DB135">
        <f>'Raw Data'!CO135</f>
        <v>61665</v>
      </c>
      <c r="DC135">
        <f>'Raw Data'!CP135</f>
        <v>9.9589999999999996</v>
      </c>
      <c r="DD135">
        <f>'Raw Data'!CQ135</f>
        <v>10.478999999999999</v>
      </c>
      <c r="DE135">
        <f>'Raw Data'!CR135</f>
        <v>61665</v>
      </c>
      <c r="DF135">
        <f>'Raw Data'!CS135</f>
        <v>0</v>
      </c>
      <c r="DG135">
        <f>'Raw Data'!CT135</f>
        <v>2743.844173</v>
      </c>
      <c r="DH135">
        <f>'Raw Data'!CU135</f>
        <v>100</v>
      </c>
      <c r="DI135">
        <f>'Raw Data'!CV135</f>
        <v>7408</v>
      </c>
      <c r="DJ135">
        <f>'Raw Data'!CW135</f>
        <v>1.9115E-2</v>
      </c>
      <c r="DK135">
        <f>'Raw Data'!CX135</f>
        <v>0</v>
      </c>
      <c r="DL135">
        <f>'Raw Data'!CY135</f>
        <v>2.8379999999999998E-3</v>
      </c>
      <c r="DM135">
        <f>'Raw Data'!CZ135</f>
        <v>92</v>
      </c>
      <c r="DN135" t="str">
        <f>'Raw Data'!DA135</f>
        <v>047-0052</v>
      </c>
      <c r="DO135" t="str">
        <f>'Raw Data'!DB135</f>
        <v>4U : Urban Minor Arterial</v>
      </c>
      <c r="DP135" t="str">
        <f>'Raw Data'!DC135</f>
        <v>34.962218, -85.170863</v>
      </c>
      <c r="DQ135">
        <f>'Raw Data'!DD135</f>
        <v>-85.170862999999997</v>
      </c>
      <c r="DR135">
        <f>'Raw Data'!DE135</f>
        <v>34.962218</v>
      </c>
      <c r="DS135">
        <f>'Raw Data'!DF135</f>
        <v>34.962218</v>
      </c>
      <c r="DT135">
        <f>'Raw Data'!DG135</f>
        <v>-85.170862999999997</v>
      </c>
      <c r="DU135">
        <f>'Raw Data'!DH135</f>
        <v>1.0106E-2</v>
      </c>
      <c r="DV135">
        <f>'Raw Data'!DI135</f>
        <v>2.8379999999999998E-3</v>
      </c>
      <c r="DW135">
        <f>'Raw Data'!DJ135</f>
        <v>24</v>
      </c>
      <c r="DX135" s="11">
        <f t="shared" si="40"/>
        <v>7633.333333333333</v>
      </c>
      <c r="DY135" s="5">
        <f t="shared" si="41"/>
        <v>6352.5</v>
      </c>
      <c r="DZ135" s="5">
        <f t="shared" si="34"/>
        <v>1280.833333333333</v>
      </c>
      <c r="EA135" s="5">
        <f t="shared" si="35"/>
        <v>0.20162665617211067</v>
      </c>
      <c r="EB135" s="5">
        <f t="shared" si="36"/>
        <v>6992.9166666666661</v>
      </c>
      <c r="EC135">
        <f>'Raw Data'!DK135</f>
        <v>9290</v>
      </c>
      <c r="ED135">
        <f>'Raw Data'!DL135</f>
        <v>5.6</v>
      </c>
      <c r="EE135">
        <f>'Raw Data'!DM135</f>
        <v>6830</v>
      </c>
      <c r="EF135">
        <f>'Raw Data'!DN135</f>
        <v>5.6</v>
      </c>
      <c r="EG135">
        <f>'Raw Data'!DO135</f>
        <v>6780</v>
      </c>
      <c r="EH135">
        <f>'Raw Data'!DP135</f>
        <v>5.6</v>
      </c>
      <c r="EI135">
        <f>'Raw Data'!DQ135</f>
        <v>6400</v>
      </c>
      <c r="EJ135">
        <f>'Raw Data'!DR135</f>
        <v>0</v>
      </c>
      <c r="EK135">
        <f>'Raw Data'!DS135</f>
        <v>6360</v>
      </c>
      <c r="EL135">
        <f>'Raw Data'!DT135</f>
        <v>6.4</v>
      </c>
      <c r="EM135">
        <f>'Raw Data'!DU135</f>
        <v>6630</v>
      </c>
      <c r="EN135">
        <f>'Raw Data'!DV135</f>
        <v>6.4</v>
      </c>
      <c r="EO135">
        <f>'Raw Data'!DW135</f>
        <v>6420</v>
      </c>
      <c r="EP135">
        <f>'Raw Data'!DX135</f>
        <v>6.6</v>
      </c>
      <c r="EQ135">
        <f>'Raw Data'!DY135</f>
        <v>6000</v>
      </c>
      <c r="ER135">
        <f>'Raw Data'!DZ135</f>
        <v>6.6</v>
      </c>
      <c r="ES135">
        <f>'Raw Data'!EA135</f>
        <v>6040</v>
      </c>
      <c r="ET135">
        <f>'Raw Data'!EB135</f>
        <v>6.6</v>
      </c>
      <c r="EU135">
        <f>'Raw Data'!EC135</f>
        <v>5750</v>
      </c>
      <c r="EV135">
        <f>'Raw Data'!ED135</f>
        <v>6.8</v>
      </c>
      <c r="EW135">
        <f>'Raw Data'!EE135</f>
        <v>0</v>
      </c>
    </row>
    <row r="136" spans="1:153" x14ac:dyDescent="0.3">
      <c r="A136">
        <f>'Raw Data'!A136</f>
        <v>134</v>
      </c>
      <c r="B136" t="str">
        <f>'Raw Data'!B136</f>
        <v>Point</v>
      </c>
      <c r="C136">
        <f>'Raw Data'!C136</f>
        <v>44</v>
      </c>
      <c r="D136">
        <f>'Raw Data'!D136</f>
        <v>817</v>
      </c>
      <c r="E136" t="str">
        <f>'Raw Data'!E136</f>
        <v>Point</v>
      </c>
      <c r="F136">
        <f>'Raw Data'!F136</f>
        <v>4439916</v>
      </c>
      <c r="G136" t="str">
        <f>'Raw Data'!G136</f>
        <v>Gsp Post 00</v>
      </c>
      <c r="H136" s="3">
        <f>'Raw Data'!H136</f>
        <v>41403</v>
      </c>
      <c r="L136">
        <f t="shared" si="28"/>
        <v>0</v>
      </c>
      <c r="M136" s="5">
        <f t="shared" si="29"/>
        <v>41403</v>
      </c>
      <c r="N136" s="5">
        <f t="shared" si="37"/>
        <v>2013</v>
      </c>
      <c r="O136" s="5" t="str" cm="1">
        <f t="array" ref="O136">_xlfn.IFS(N136&lt;=2016,"before treatment",N136=2017,"unknown",N136&gt;2017,"after treatment")</f>
        <v>before treatment</v>
      </c>
      <c r="P136" s="5">
        <f t="shared" si="30"/>
        <v>1</v>
      </c>
      <c r="Q136" s="5">
        <f t="shared" si="31"/>
        <v>0</v>
      </c>
      <c r="R136" t="str">
        <f>'Raw Data'!I136</f>
        <v>Catoosa</v>
      </c>
      <c r="S136" t="str">
        <f>'Raw Data'!J136</f>
        <v>["State Route 3","State Route 3","Three Notch Rd"]</v>
      </c>
      <c r="T136" t="str">
        <f>'Raw Data'!K136</f>
        <v>Three Notch Rd</v>
      </c>
      <c r="U136" t="str">
        <f>'Raw Data'!L136</f>
        <v>(O) No Injury</v>
      </c>
      <c r="V136">
        <f>'Raw Data'!M136</f>
        <v>0</v>
      </c>
      <c r="W136">
        <f>'Raw Data'!N136</f>
        <v>0</v>
      </c>
      <c r="X136">
        <f>'Raw Data'!O136</f>
        <v>0</v>
      </c>
      <c r="Y136" t="str">
        <f>'Raw Data'!P136</f>
        <v>Angle (Other)</v>
      </c>
      <c r="Z136" t="str">
        <f>'Raw Data'!Q136</f>
        <v>On Roadway - Roadway Intersection</v>
      </c>
      <c r="AA136" t="str">
        <f>'Raw Data'!R136</f>
        <v>["Motor Vehicle in Motion","Motor Vehicle in Motion"]</v>
      </c>
      <c r="AB136" t="str">
        <f>'Raw Data'!S136</f>
        <v>["Motor Vehicle in Motion","Motor Vehicle in Motion"]</v>
      </c>
      <c r="AC136" t="str">
        <f>'Raw Data'!T136</f>
        <v>["Failure to Yield","No Contributing Factors"]</v>
      </c>
      <c r="AD136">
        <f>'Raw Data'!U136</f>
        <v>2</v>
      </c>
      <c r="AE136" s="5" t="str">
        <f t="shared" si="38"/>
        <v>No</v>
      </c>
      <c r="AF136" t="str">
        <f>'Raw Data'!V136</f>
        <v>["Negotiating a Curve","Turning Left"]</v>
      </c>
      <c r="AG136" s="5">
        <f t="shared" si="32"/>
        <v>1</v>
      </c>
      <c r="AH136" t="str">
        <f>'Raw Data'!W136</f>
        <v>["North","South"]</v>
      </c>
      <c r="AI136" t="str">
        <f>'Raw Data'!X136</f>
        <v>Daylight</v>
      </c>
      <c r="AJ136" t="str">
        <f>'Raw Data'!Y136</f>
        <v>Dry</v>
      </c>
      <c r="AK136">
        <f>'Raw Data'!Z136</f>
        <v>0</v>
      </c>
      <c r="AL136" t="str">
        <f>'Raw Data'!AA136</f>
        <v>["Child Restraint System (Properly Used)","Child Restraint System (Properly Used)","Lap and Shoulder Belt Used","Lap and Shoulder Belt Used"]</v>
      </c>
      <c r="AM136" s="5">
        <f t="shared" si="33"/>
        <v>0</v>
      </c>
      <c r="AN136" t="str">
        <f>'Raw Data'!AB136</f>
        <v>["Passenger Car","Passenger Car"]</v>
      </c>
      <c r="AO136" t="str">
        <f>'Raw Data'!AC136</f>
        <v>0472039000I</v>
      </c>
      <c r="AP136">
        <f>'Raw Data'!AD136</f>
        <v>7.78</v>
      </c>
      <c r="AQ136">
        <f>'Raw Data'!AE136</f>
        <v>34.953797999999999</v>
      </c>
      <c r="AR136">
        <f>'Raw Data'!AF136</f>
        <v>-85.163343999999995</v>
      </c>
      <c r="AS136">
        <f>'Raw Data'!AG136</f>
        <v>24</v>
      </c>
      <c r="AT136">
        <f>'Raw Data'!AH136</f>
        <v>21</v>
      </c>
      <c r="AU136">
        <f>'Raw Data'!AI136</f>
        <v>424</v>
      </c>
      <c r="AV136" t="str">
        <f>'Raw Data'!AJ136</f>
        <v>D6_0003_00_I</v>
      </c>
      <c r="AW136">
        <f>'Raw Data'!AK136</f>
        <v>52</v>
      </c>
      <c r="AX136">
        <f>'Raw Data'!AL136</f>
        <v>55</v>
      </c>
      <c r="AY136" t="str">
        <f>'Raw Data'!AM136</f>
        <v>split</v>
      </c>
      <c r="AZ136">
        <f>'Raw Data'!AN136</f>
        <v>554</v>
      </c>
      <c r="BA136">
        <f>'Raw Data'!AO136</f>
        <v>94.7</v>
      </c>
      <c r="BB136">
        <f>'Raw Data'!AP136</f>
        <v>914.3</v>
      </c>
      <c r="BC136">
        <f>'Raw Data'!AQ136</f>
        <v>-85.161778999999996</v>
      </c>
      <c r="BD136">
        <f>'Raw Data'!AR136</f>
        <v>34.953470000000003</v>
      </c>
      <c r="BE136">
        <f>'Raw Data'!AS136</f>
        <v>-85.163990999999996</v>
      </c>
      <c r="BF136">
        <f>'Raw Data'!AT136</f>
        <v>34.954807000000002</v>
      </c>
      <c r="BG136" t="str">
        <f>'Raw Data'!AU136</f>
        <v>0471000300I</v>
      </c>
      <c r="BH136">
        <f>'Raw Data'!AV136</f>
        <v>1</v>
      </c>
      <c r="BI136">
        <f>'Raw Data'!AW136</f>
        <v>47</v>
      </c>
      <c r="BJ136">
        <f>'Raw Data'!AX136</f>
        <v>3</v>
      </c>
      <c r="BK136">
        <f>'Raw Data'!AY136</f>
        <v>0</v>
      </c>
      <c r="BL136">
        <f>'Raw Data'!AZ136</f>
        <v>55</v>
      </c>
      <c r="BM136">
        <f>'Raw Data'!BA136</f>
        <v>12.95</v>
      </c>
      <c r="BN136">
        <f>'Raw Data'!BB136</f>
        <v>12.67</v>
      </c>
      <c r="BO136">
        <f>'Raw Data'!BC136</f>
        <v>787.4</v>
      </c>
      <c r="BP136">
        <f>'Raw Data'!BD136</f>
        <v>755.6</v>
      </c>
      <c r="BQ136">
        <f>'Raw Data'!BE136</f>
        <v>732.9</v>
      </c>
      <c r="BR136">
        <f>'Raw Data'!BF136</f>
        <v>55</v>
      </c>
      <c r="BS136">
        <f>'Raw Data'!BG136</f>
        <v>43.6</v>
      </c>
      <c r="BT136">
        <f>'Raw Data'!BH136</f>
        <v>11.4</v>
      </c>
      <c r="BU136">
        <f>'Raw Data'!BI136</f>
        <v>44187</v>
      </c>
      <c r="BV136" t="str">
        <f>'Raw Data'!BJ136</f>
        <v>NONE</v>
      </c>
      <c r="BW136">
        <f>'Raw Data'!BK136</f>
        <v>2.8379999999999998E-3</v>
      </c>
      <c r="BX136">
        <f>'Raw Data'!BL136</f>
        <v>7495</v>
      </c>
      <c r="BY136">
        <f>'Raw Data'!BM136</f>
        <v>7393</v>
      </c>
      <c r="BZ136" t="str">
        <f>'Raw Data'!BN136</f>
        <v>0471000300I</v>
      </c>
      <c r="CA136" t="str">
        <f>'Raw Data'!BO136</f>
        <v>CATOOSA</v>
      </c>
      <c r="CB136">
        <f>'Raw Data'!BP136</f>
        <v>1</v>
      </c>
      <c r="CC136">
        <f>'Raw Data'!BQ136</f>
        <v>300</v>
      </c>
      <c r="CD136">
        <f>'Raw Data'!BR136</f>
        <v>6</v>
      </c>
      <c r="CE136">
        <f>'Raw Data'!BS136</f>
        <v>1</v>
      </c>
      <c r="CF136">
        <f>'Raw Data'!BT136</f>
        <v>2</v>
      </c>
      <c r="CG136">
        <f>'Raw Data'!BU136</f>
        <v>1</v>
      </c>
      <c r="CH136">
        <f>'Raw Data'!BV136</f>
        <v>1</v>
      </c>
      <c r="CI136">
        <f>'Raw Data'!BW136</f>
        <v>2</v>
      </c>
      <c r="CJ136">
        <f>'Raw Data'!BX136</f>
        <v>0</v>
      </c>
      <c r="CK136">
        <f>'Raw Data'!BY136</f>
        <v>4</v>
      </c>
      <c r="CL136" t="str">
        <f>'Raw Data'!BZ136</f>
        <v>N</v>
      </c>
      <c r="CM136">
        <f t="shared" si="39"/>
        <v>0</v>
      </c>
      <c r="CN136">
        <f>'Raw Data'!CA136</f>
        <v>47</v>
      </c>
      <c r="CO136">
        <f>'Raw Data'!CB136</f>
        <v>3</v>
      </c>
      <c r="CP136">
        <f>'Raw Data'!CC136</f>
        <v>0</v>
      </c>
      <c r="CQ136" t="str">
        <f>'Raw Data'!CD136</f>
        <v>Urbanized Area</v>
      </c>
      <c r="CR136" t="str">
        <f>'Raw Data'!CE136</f>
        <v>Chattanooga</v>
      </c>
      <c r="CS136">
        <f>'Raw Data'!CF136</f>
        <v>15832</v>
      </c>
      <c r="CT136">
        <f>'Raw Data'!CG136</f>
        <v>55</v>
      </c>
      <c r="CU136">
        <f>'Raw Data'!CH136</f>
        <v>6360</v>
      </c>
      <c r="CV136" t="str">
        <f>'Raw Data'!CI136</f>
        <v xml:space="preserve"> </v>
      </c>
      <c r="CW136">
        <f>'Raw Data'!CJ136</f>
        <v>0</v>
      </c>
      <c r="CX136">
        <f>'Raw Data'!CK136</f>
        <v>0.51966699999999999</v>
      </c>
      <c r="CY136">
        <f>'Raw Data'!CL136</f>
        <v>14</v>
      </c>
      <c r="CZ136" t="str">
        <f>'Raw Data'!CM136</f>
        <v>State Mainline</v>
      </c>
      <c r="DA136">
        <f>'Raw Data'!CN136</f>
        <v>6360</v>
      </c>
      <c r="DB136">
        <f>'Raw Data'!CO136</f>
        <v>61665</v>
      </c>
      <c r="DC136">
        <f>'Raw Data'!CP136</f>
        <v>9.9589999999999996</v>
      </c>
      <c r="DD136">
        <f>'Raw Data'!CQ136</f>
        <v>10.478999999999999</v>
      </c>
      <c r="DE136">
        <f>'Raw Data'!CR136</f>
        <v>61665</v>
      </c>
      <c r="DF136">
        <f>'Raw Data'!CS136</f>
        <v>0</v>
      </c>
      <c r="DG136">
        <f>'Raw Data'!CT136</f>
        <v>2743.844173</v>
      </c>
      <c r="DH136">
        <f>'Raw Data'!CU136</f>
        <v>100</v>
      </c>
      <c r="DI136">
        <f>'Raw Data'!CV136</f>
        <v>7408</v>
      </c>
      <c r="DJ136">
        <f>'Raw Data'!CW136</f>
        <v>1.9115E-2</v>
      </c>
      <c r="DK136">
        <f>'Raw Data'!CX136</f>
        <v>0</v>
      </c>
      <c r="DL136">
        <f>'Raw Data'!CY136</f>
        <v>2.8379999999999998E-3</v>
      </c>
      <c r="DM136">
        <f>'Raw Data'!CZ136</f>
        <v>92</v>
      </c>
      <c r="DN136" t="str">
        <f>'Raw Data'!DA136</f>
        <v>047-0052</v>
      </c>
      <c r="DO136" t="str">
        <f>'Raw Data'!DB136</f>
        <v>4U : Urban Minor Arterial</v>
      </c>
      <c r="DP136" t="str">
        <f>'Raw Data'!DC136</f>
        <v>34.962218, -85.170863</v>
      </c>
      <c r="DQ136">
        <f>'Raw Data'!DD136</f>
        <v>-85.170862999999997</v>
      </c>
      <c r="DR136">
        <f>'Raw Data'!DE136</f>
        <v>34.962218</v>
      </c>
      <c r="DS136">
        <f>'Raw Data'!DF136</f>
        <v>34.962218</v>
      </c>
      <c r="DT136">
        <f>'Raw Data'!DG136</f>
        <v>-85.170862999999997</v>
      </c>
      <c r="DU136">
        <f>'Raw Data'!DH136</f>
        <v>1.0106E-2</v>
      </c>
      <c r="DV136">
        <f>'Raw Data'!DI136</f>
        <v>2.8379999999999998E-3</v>
      </c>
      <c r="DW136">
        <f>'Raw Data'!DJ136</f>
        <v>24</v>
      </c>
      <c r="DX136" s="11">
        <f t="shared" si="40"/>
        <v>7633.333333333333</v>
      </c>
      <c r="DY136" s="5">
        <f t="shared" si="41"/>
        <v>6352.5</v>
      </c>
      <c r="DZ136" s="5">
        <f t="shared" si="34"/>
        <v>1280.833333333333</v>
      </c>
      <c r="EA136" s="5">
        <f t="shared" si="35"/>
        <v>0.20162665617211067</v>
      </c>
      <c r="EB136" s="5">
        <f t="shared" si="36"/>
        <v>6992.9166666666661</v>
      </c>
      <c r="EC136">
        <f>'Raw Data'!DK136</f>
        <v>9290</v>
      </c>
      <c r="ED136">
        <f>'Raw Data'!DL136</f>
        <v>5.6</v>
      </c>
      <c r="EE136">
        <f>'Raw Data'!DM136</f>
        <v>6830</v>
      </c>
      <c r="EF136">
        <f>'Raw Data'!DN136</f>
        <v>5.6</v>
      </c>
      <c r="EG136">
        <f>'Raw Data'!DO136</f>
        <v>6780</v>
      </c>
      <c r="EH136">
        <f>'Raw Data'!DP136</f>
        <v>5.6</v>
      </c>
      <c r="EI136">
        <f>'Raw Data'!DQ136</f>
        <v>6400</v>
      </c>
      <c r="EJ136">
        <f>'Raw Data'!DR136</f>
        <v>0</v>
      </c>
      <c r="EK136">
        <f>'Raw Data'!DS136</f>
        <v>6360</v>
      </c>
      <c r="EL136">
        <f>'Raw Data'!DT136</f>
        <v>6.4</v>
      </c>
      <c r="EM136">
        <f>'Raw Data'!DU136</f>
        <v>6630</v>
      </c>
      <c r="EN136">
        <f>'Raw Data'!DV136</f>
        <v>6.4</v>
      </c>
      <c r="EO136">
        <f>'Raw Data'!DW136</f>
        <v>6420</v>
      </c>
      <c r="EP136">
        <f>'Raw Data'!DX136</f>
        <v>6.6</v>
      </c>
      <c r="EQ136">
        <f>'Raw Data'!DY136</f>
        <v>6000</v>
      </c>
      <c r="ER136">
        <f>'Raw Data'!DZ136</f>
        <v>6.6</v>
      </c>
      <c r="ES136">
        <f>'Raw Data'!EA136</f>
        <v>6040</v>
      </c>
      <c r="ET136">
        <f>'Raw Data'!EB136</f>
        <v>6.6</v>
      </c>
      <c r="EU136">
        <f>'Raw Data'!EC136</f>
        <v>5750</v>
      </c>
      <c r="EV136">
        <f>'Raw Data'!ED136</f>
        <v>6.8</v>
      </c>
      <c r="EW136">
        <f>'Raw Data'!EE136</f>
        <v>2.0000000000000002E-5</v>
      </c>
    </row>
    <row r="137" spans="1:153" x14ac:dyDescent="0.3">
      <c r="A137">
        <f>'Raw Data'!A137</f>
        <v>135</v>
      </c>
      <c r="B137" t="str">
        <f>'Raw Data'!B137</f>
        <v>Point</v>
      </c>
      <c r="C137">
        <f>'Raw Data'!C137</f>
        <v>45</v>
      </c>
      <c r="D137">
        <f>'Raw Data'!D137</f>
        <v>819</v>
      </c>
      <c r="E137" t="str">
        <f>'Raw Data'!E137</f>
        <v>Point</v>
      </c>
      <c r="F137">
        <f>'Raw Data'!F137</f>
        <v>4440525</v>
      </c>
      <c r="G137" t="str">
        <f>'Raw Data'!G137</f>
        <v>Gsp Post 00</v>
      </c>
      <c r="H137" s="3">
        <f>'Raw Data'!H137</f>
        <v>41402</v>
      </c>
      <c r="L137">
        <f t="shared" si="28"/>
        <v>0</v>
      </c>
      <c r="M137" s="5">
        <f t="shared" si="29"/>
        <v>41402</v>
      </c>
      <c r="N137" s="5">
        <f t="shared" si="37"/>
        <v>2013</v>
      </c>
      <c r="O137" s="5" t="str" cm="1">
        <f t="array" ref="O137">_xlfn.IFS(N137&lt;=2016,"before treatment",N137=2017,"unknown",N137&gt;2017,"after treatment")</f>
        <v>before treatment</v>
      </c>
      <c r="P137" s="5">
        <f t="shared" si="30"/>
        <v>1</v>
      </c>
      <c r="Q137" s="5">
        <f t="shared" si="31"/>
        <v>0</v>
      </c>
      <c r="R137" t="str">
        <f>'Raw Data'!I137</f>
        <v>Catoosa</v>
      </c>
      <c r="S137" t="str">
        <f>'Raw Data'!J137</f>
        <v>State Route 3</v>
      </c>
      <c r="T137" t="str">
        <f>'Raw Data'!K137</f>
        <v>Three Notch Rd</v>
      </c>
      <c r="U137" t="str">
        <f>'Raw Data'!L137</f>
        <v>(C) Possible Injury / Complaint</v>
      </c>
      <c r="V137">
        <f>'Raw Data'!M137</f>
        <v>0</v>
      </c>
      <c r="W137">
        <f>'Raw Data'!N137</f>
        <v>0</v>
      </c>
      <c r="X137">
        <f>'Raw Data'!O137</f>
        <v>0</v>
      </c>
      <c r="Y137" t="str">
        <f>'Raw Data'!P137</f>
        <v>Angle (Other)</v>
      </c>
      <c r="Z137" t="str">
        <f>'Raw Data'!Q137</f>
        <v>On Roadway - Roadway Intersection</v>
      </c>
      <c r="AA137" t="str">
        <f>'Raw Data'!R137</f>
        <v>["Motor Vehicle in Motion","Motor Vehicle in Motion"]</v>
      </c>
      <c r="AB137" t="str">
        <f>'Raw Data'!S137</f>
        <v>["Motor Vehicle in Motion","Motor Vehicle in Motion"]</v>
      </c>
      <c r="AC137" t="str">
        <f>'Raw Data'!T137</f>
        <v>["Failure to Yield","No Contributing Factors"]</v>
      </c>
      <c r="AD137">
        <f>'Raw Data'!U137</f>
        <v>2</v>
      </c>
      <c r="AE137" s="5" t="str">
        <f t="shared" si="38"/>
        <v>No</v>
      </c>
      <c r="AF137" t="str">
        <f>'Raw Data'!V137</f>
        <v>["Negotiating a Curve","Turning Left"]</v>
      </c>
      <c r="AG137" s="5">
        <f t="shared" si="32"/>
        <v>1</v>
      </c>
      <c r="AH137" t="str">
        <f>'Raw Data'!W137</f>
        <v>["North","South"]</v>
      </c>
      <c r="AI137" t="str">
        <f>'Raw Data'!X137</f>
        <v>Daylight</v>
      </c>
      <c r="AJ137" t="str">
        <f>'Raw Data'!Y137</f>
        <v>Dry</v>
      </c>
      <c r="AK137">
        <f>'Raw Data'!Z137</f>
        <v>0</v>
      </c>
      <c r="AL137" t="str">
        <f>'Raw Data'!AA137</f>
        <v>["Lap and Shoulder Belt Used","Lap and Shoulder Belt Used"]</v>
      </c>
      <c r="AM137" s="5">
        <f t="shared" si="33"/>
        <v>0</v>
      </c>
      <c r="AN137" t="str">
        <f>'Raw Data'!AB137</f>
        <v>["Passenger Car","Pickup Truck"]</v>
      </c>
      <c r="AO137" t="str">
        <f>'Raw Data'!AC137</f>
        <v>0471000300I</v>
      </c>
      <c r="AP137">
        <f>'Raw Data'!AD137</f>
        <v>10.473784999999999</v>
      </c>
      <c r="AQ137">
        <f>'Raw Data'!AE137</f>
        <v>34.953767999999997</v>
      </c>
      <c r="AR137">
        <f>'Raw Data'!AF137</f>
        <v>-85.163269</v>
      </c>
      <c r="AS137">
        <f>'Raw Data'!AG137</f>
        <v>24</v>
      </c>
      <c r="AT137">
        <f>'Raw Data'!AH137</f>
        <v>21</v>
      </c>
      <c r="AU137">
        <f>'Raw Data'!AI137</f>
        <v>424</v>
      </c>
      <c r="AV137" t="str">
        <f>'Raw Data'!AJ137</f>
        <v>D6_0003_00_I</v>
      </c>
      <c r="AW137">
        <f>'Raw Data'!AK137</f>
        <v>52</v>
      </c>
      <c r="AX137">
        <f>'Raw Data'!AL137</f>
        <v>55</v>
      </c>
      <c r="AY137" t="str">
        <f>'Raw Data'!AM137</f>
        <v>split</v>
      </c>
      <c r="AZ137">
        <f>'Raw Data'!AN137</f>
        <v>554</v>
      </c>
      <c r="BA137">
        <f>'Raw Data'!AO137</f>
        <v>94.7</v>
      </c>
      <c r="BB137">
        <f>'Raw Data'!AP137</f>
        <v>914.3</v>
      </c>
      <c r="BC137">
        <f>'Raw Data'!AQ137</f>
        <v>-85.161778999999996</v>
      </c>
      <c r="BD137">
        <f>'Raw Data'!AR137</f>
        <v>34.953470000000003</v>
      </c>
      <c r="BE137">
        <f>'Raw Data'!AS137</f>
        <v>-85.163990999999996</v>
      </c>
      <c r="BF137">
        <f>'Raw Data'!AT137</f>
        <v>34.954807000000002</v>
      </c>
      <c r="BG137" t="str">
        <f>'Raw Data'!AU137</f>
        <v>0471000300I</v>
      </c>
      <c r="BH137">
        <f>'Raw Data'!AV137</f>
        <v>1</v>
      </c>
      <c r="BI137">
        <f>'Raw Data'!AW137</f>
        <v>47</v>
      </c>
      <c r="BJ137">
        <f>'Raw Data'!AX137</f>
        <v>3</v>
      </c>
      <c r="BK137">
        <f>'Raw Data'!AY137</f>
        <v>0</v>
      </c>
      <c r="BL137">
        <f>'Raw Data'!AZ137</f>
        <v>55</v>
      </c>
      <c r="BM137">
        <f>'Raw Data'!BA137</f>
        <v>12.95</v>
      </c>
      <c r="BN137">
        <f>'Raw Data'!BB137</f>
        <v>12.67</v>
      </c>
      <c r="BO137">
        <f>'Raw Data'!BC137</f>
        <v>787.4</v>
      </c>
      <c r="BP137">
        <f>'Raw Data'!BD137</f>
        <v>755.6</v>
      </c>
      <c r="BQ137">
        <f>'Raw Data'!BE137</f>
        <v>732.9</v>
      </c>
      <c r="BR137">
        <f>'Raw Data'!BF137</f>
        <v>55</v>
      </c>
      <c r="BS137">
        <f>'Raw Data'!BG137</f>
        <v>43.6</v>
      </c>
      <c r="BT137">
        <f>'Raw Data'!BH137</f>
        <v>11.4</v>
      </c>
      <c r="BU137">
        <f>'Raw Data'!BI137</f>
        <v>44187</v>
      </c>
      <c r="BV137" t="str">
        <f>'Raw Data'!BJ137</f>
        <v>NONE</v>
      </c>
      <c r="BW137">
        <f>'Raw Data'!BK137</f>
        <v>2.8379999999999998E-3</v>
      </c>
      <c r="BX137">
        <f>'Raw Data'!BL137</f>
        <v>7495</v>
      </c>
      <c r="BY137">
        <f>'Raw Data'!BM137</f>
        <v>7393</v>
      </c>
      <c r="BZ137" t="str">
        <f>'Raw Data'!BN137</f>
        <v>0471000300I</v>
      </c>
      <c r="CA137" t="str">
        <f>'Raw Data'!BO137</f>
        <v>CATOOSA</v>
      </c>
      <c r="CB137">
        <f>'Raw Data'!BP137</f>
        <v>1</v>
      </c>
      <c r="CC137">
        <f>'Raw Data'!BQ137</f>
        <v>300</v>
      </c>
      <c r="CD137">
        <f>'Raw Data'!BR137</f>
        <v>6</v>
      </c>
      <c r="CE137">
        <f>'Raw Data'!BS137</f>
        <v>1</v>
      </c>
      <c r="CF137">
        <f>'Raw Data'!BT137</f>
        <v>2</v>
      </c>
      <c r="CG137">
        <f>'Raw Data'!BU137</f>
        <v>1</v>
      </c>
      <c r="CH137">
        <f>'Raw Data'!BV137</f>
        <v>1</v>
      </c>
      <c r="CI137">
        <f>'Raw Data'!BW137</f>
        <v>2</v>
      </c>
      <c r="CJ137">
        <f>'Raw Data'!BX137</f>
        <v>0</v>
      </c>
      <c r="CK137">
        <f>'Raw Data'!BY137</f>
        <v>4</v>
      </c>
      <c r="CL137" t="str">
        <f>'Raw Data'!BZ137</f>
        <v>N</v>
      </c>
      <c r="CM137">
        <f t="shared" si="39"/>
        <v>0</v>
      </c>
      <c r="CN137">
        <f>'Raw Data'!CA137</f>
        <v>47</v>
      </c>
      <c r="CO137">
        <f>'Raw Data'!CB137</f>
        <v>3</v>
      </c>
      <c r="CP137">
        <f>'Raw Data'!CC137</f>
        <v>0</v>
      </c>
      <c r="CQ137" t="str">
        <f>'Raw Data'!CD137</f>
        <v>Urbanized Area</v>
      </c>
      <c r="CR137" t="str">
        <f>'Raw Data'!CE137</f>
        <v>Chattanooga</v>
      </c>
      <c r="CS137">
        <f>'Raw Data'!CF137</f>
        <v>15832</v>
      </c>
      <c r="CT137">
        <f>'Raw Data'!CG137</f>
        <v>55</v>
      </c>
      <c r="CU137">
        <f>'Raw Data'!CH137</f>
        <v>6360</v>
      </c>
      <c r="CV137" t="str">
        <f>'Raw Data'!CI137</f>
        <v xml:space="preserve"> </v>
      </c>
      <c r="CW137">
        <f>'Raw Data'!CJ137</f>
        <v>0</v>
      </c>
      <c r="CX137">
        <f>'Raw Data'!CK137</f>
        <v>0.51966699999999999</v>
      </c>
      <c r="CY137">
        <f>'Raw Data'!CL137</f>
        <v>14</v>
      </c>
      <c r="CZ137" t="str">
        <f>'Raw Data'!CM137</f>
        <v>State Mainline</v>
      </c>
      <c r="DA137">
        <f>'Raw Data'!CN137</f>
        <v>6360</v>
      </c>
      <c r="DB137">
        <f>'Raw Data'!CO137</f>
        <v>61665</v>
      </c>
      <c r="DC137">
        <f>'Raw Data'!CP137</f>
        <v>9.9589999999999996</v>
      </c>
      <c r="DD137">
        <f>'Raw Data'!CQ137</f>
        <v>10.478999999999999</v>
      </c>
      <c r="DE137">
        <f>'Raw Data'!CR137</f>
        <v>61665</v>
      </c>
      <c r="DF137">
        <f>'Raw Data'!CS137</f>
        <v>0</v>
      </c>
      <c r="DG137">
        <f>'Raw Data'!CT137</f>
        <v>2743.844173</v>
      </c>
      <c r="DH137">
        <f>'Raw Data'!CU137</f>
        <v>100</v>
      </c>
      <c r="DI137">
        <f>'Raw Data'!CV137</f>
        <v>7408</v>
      </c>
      <c r="DJ137">
        <f>'Raw Data'!CW137</f>
        <v>1.9115E-2</v>
      </c>
      <c r="DK137">
        <f>'Raw Data'!CX137</f>
        <v>0</v>
      </c>
      <c r="DL137">
        <f>'Raw Data'!CY137</f>
        <v>2.8379999999999998E-3</v>
      </c>
      <c r="DM137">
        <f>'Raw Data'!CZ137</f>
        <v>92</v>
      </c>
      <c r="DN137" t="str">
        <f>'Raw Data'!DA137</f>
        <v>047-0052</v>
      </c>
      <c r="DO137" t="str">
        <f>'Raw Data'!DB137</f>
        <v>4U : Urban Minor Arterial</v>
      </c>
      <c r="DP137" t="str">
        <f>'Raw Data'!DC137</f>
        <v>34.962218, -85.170863</v>
      </c>
      <c r="DQ137">
        <f>'Raw Data'!DD137</f>
        <v>-85.170862999999997</v>
      </c>
      <c r="DR137">
        <f>'Raw Data'!DE137</f>
        <v>34.962218</v>
      </c>
      <c r="DS137">
        <f>'Raw Data'!DF137</f>
        <v>34.962218</v>
      </c>
      <c r="DT137">
        <f>'Raw Data'!DG137</f>
        <v>-85.170862999999997</v>
      </c>
      <c r="DU137">
        <f>'Raw Data'!DH137</f>
        <v>1.0106E-2</v>
      </c>
      <c r="DV137">
        <f>'Raw Data'!DI137</f>
        <v>2.8379999999999998E-3</v>
      </c>
      <c r="DW137">
        <f>'Raw Data'!DJ137</f>
        <v>24</v>
      </c>
      <c r="DX137" s="11">
        <f t="shared" si="40"/>
        <v>7633.333333333333</v>
      </c>
      <c r="DY137" s="5">
        <f t="shared" si="41"/>
        <v>6352.5</v>
      </c>
      <c r="DZ137" s="5">
        <f t="shared" si="34"/>
        <v>1280.833333333333</v>
      </c>
      <c r="EA137" s="5">
        <f t="shared" si="35"/>
        <v>0.20162665617211067</v>
      </c>
      <c r="EB137" s="5">
        <f t="shared" si="36"/>
        <v>6992.9166666666661</v>
      </c>
      <c r="EC137">
        <f>'Raw Data'!DK137</f>
        <v>9290</v>
      </c>
      <c r="ED137">
        <f>'Raw Data'!DL137</f>
        <v>5.6</v>
      </c>
      <c r="EE137">
        <f>'Raw Data'!DM137</f>
        <v>6830</v>
      </c>
      <c r="EF137">
        <f>'Raw Data'!DN137</f>
        <v>5.6</v>
      </c>
      <c r="EG137">
        <f>'Raw Data'!DO137</f>
        <v>6780</v>
      </c>
      <c r="EH137">
        <f>'Raw Data'!DP137</f>
        <v>5.6</v>
      </c>
      <c r="EI137">
        <f>'Raw Data'!DQ137</f>
        <v>6400</v>
      </c>
      <c r="EJ137">
        <f>'Raw Data'!DR137</f>
        <v>0</v>
      </c>
      <c r="EK137">
        <f>'Raw Data'!DS137</f>
        <v>6360</v>
      </c>
      <c r="EL137">
        <f>'Raw Data'!DT137</f>
        <v>6.4</v>
      </c>
      <c r="EM137">
        <f>'Raw Data'!DU137</f>
        <v>6630</v>
      </c>
      <c r="EN137">
        <f>'Raw Data'!DV137</f>
        <v>6.4</v>
      </c>
      <c r="EO137">
        <f>'Raw Data'!DW137</f>
        <v>6420</v>
      </c>
      <c r="EP137">
        <f>'Raw Data'!DX137</f>
        <v>6.6</v>
      </c>
      <c r="EQ137">
        <f>'Raw Data'!DY137</f>
        <v>6000</v>
      </c>
      <c r="ER137">
        <f>'Raw Data'!DZ137</f>
        <v>6.6</v>
      </c>
      <c r="ES137">
        <f>'Raw Data'!EA137</f>
        <v>6040</v>
      </c>
      <c r="ET137">
        <f>'Raw Data'!EB137</f>
        <v>6.6</v>
      </c>
      <c r="EU137">
        <f>'Raw Data'!EC137</f>
        <v>5750</v>
      </c>
      <c r="EV137">
        <f>'Raw Data'!ED137</f>
        <v>6.8</v>
      </c>
      <c r="EW137">
        <f>'Raw Data'!EE137</f>
        <v>0</v>
      </c>
    </row>
    <row r="138" spans="1:153" x14ac:dyDescent="0.3">
      <c r="A138">
        <f>'Raw Data'!A138</f>
        <v>136</v>
      </c>
      <c r="B138" t="str">
        <f>'Raw Data'!B138</f>
        <v>Point</v>
      </c>
      <c r="C138">
        <f>'Raw Data'!C138</f>
        <v>74</v>
      </c>
      <c r="D138">
        <f>'Raw Data'!D138</f>
        <v>766</v>
      </c>
      <c r="E138" t="str">
        <f>'Raw Data'!E138</f>
        <v>Point</v>
      </c>
      <c r="F138">
        <f>'Raw Data'!F138</f>
        <v>4912509</v>
      </c>
      <c r="G138" t="str">
        <f>'Raw Data'!G138</f>
        <v>Catoosa County Sheriff's Office</v>
      </c>
      <c r="H138" s="3">
        <f>'Raw Data'!H138</f>
        <v>41800</v>
      </c>
      <c r="L138">
        <f t="shared" si="28"/>
        <v>0</v>
      </c>
      <c r="M138" s="5">
        <f t="shared" si="29"/>
        <v>41800</v>
      </c>
      <c r="N138" s="5">
        <f t="shared" si="37"/>
        <v>2014</v>
      </c>
      <c r="O138" s="5" t="str" cm="1">
        <f t="array" ref="O138">_xlfn.IFS(N138&lt;=2016,"before treatment",N138=2017,"unknown",N138&gt;2017,"after treatment")</f>
        <v>before treatment</v>
      </c>
      <c r="P138" s="5">
        <f t="shared" si="30"/>
        <v>1</v>
      </c>
      <c r="Q138" s="5">
        <f t="shared" si="31"/>
        <v>0</v>
      </c>
      <c r="R138" t="str">
        <f>'Raw Data'!I138</f>
        <v>Catoosa</v>
      </c>
      <c r="S138" t="str">
        <f>'Raw Data'!J138</f>
        <v>State Route 3</v>
      </c>
      <c r="T138" t="str">
        <f>'Raw Data'!K138</f>
        <v>N Three Notch Rd</v>
      </c>
      <c r="U138" t="str">
        <f>'Raw Data'!L138</f>
        <v>(O) No Injury</v>
      </c>
      <c r="V138">
        <f>'Raw Data'!M138</f>
        <v>0</v>
      </c>
      <c r="W138">
        <f>'Raw Data'!N138</f>
        <v>0</v>
      </c>
      <c r="X138">
        <f>'Raw Data'!O138</f>
        <v>0</v>
      </c>
      <c r="Y138" t="str">
        <f>'Raw Data'!P138</f>
        <v>Left Angle Crash</v>
      </c>
      <c r="Z138" t="str">
        <f>'Raw Data'!Q138</f>
        <v>On Roadway - Roadway Intersection</v>
      </c>
      <c r="AA138" t="str">
        <f>'Raw Data'!R138</f>
        <v>["Motor Vehicle in Motion","Motor Vehicle in Motion"]</v>
      </c>
      <c r="AB138" t="str">
        <f>'Raw Data'!S138</f>
        <v>["Motor Vehicle in Motion","Motor Vehicle in Motion"]</v>
      </c>
      <c r="AC138" t="str">
        <f>'Raw Data'!T138</f>
        <v>["Inattentive or Other Distraction (Distracted)","No Contributing Factors"]</v>
      </c>
      <c r="AD138">
        <f>'Raw Data'!U138</f>
        <v>2</v>
      </c>
      <c r="AE138" s="5" t="str">
        <f t="shared" si="38"/>
        <v>No</v>
      </c>
      <c r="AF138" t="str">
        <f>'Raw Data'!V138</f>
        <v>["Straight","Turning Left"]</v>
      </c>
      <c r="AG138" s="5">
        <f t="shared" si="32"/>
        <v>1</v>
      </c>
      <c r="AH138" t="str">
        <f>'Raw Data'!W138</f>
        <v>["North","South"]</v>
      </c>
      <c r="AI138" t="str">
        <f>'Raw Data'!X138</f>
        <v>Daylight</v>
      </c>
      <c r="AJ138" t="str">
        <f>'Raw Data'!Y138</f>
        <v>Wet</v>
      </c>
      <c r="AK138">
        <f>'Raw Data'!Z138</f>
        <v>0</v>
      </c>
      <c r="AL138" t="str">
        <f>'Raw Data'!AA138</f>
        <v>["Lap and Shoulder Belt Used","Lap and Shoulder Belt Used"]</v>
      </c>
      <c r="AM138" s="5">
        <f t="shared" si="33"/>
        <v>0</v>
      </c>
      <c r="AN138" t="str">
        <f>'Raw Data'!AB138</f>
        <v>["Passenger Car","Pickup Truck"]</v>
      </c>
      <c r="AO138" t="str">
        <f>'Raw Data'!AC138</f>
        <v>0471000300I</v>
      </c>
      <c r="AP138">
        <f>'Raw Data'!AD138</f>
        <v>10.475709999999999</v>
      </c>
      <c r="AQ138">
        <f>'Raw Data'!AE138</f>
        <v>34.953786999999998</v>
      </c>
      <c r="AR138">
        <f>'Raw Data'!AF138</f>
        <v>-85.163293999999993</v>
      </c>
      <c r="AS138">
        <f>'Raw Data'!AG138</f>
        <v>24</v>
      </c>
      <c r="AT138">
        <f>'Raw Data'!AH138</f>
        <v>21</v>
      </c>
      <c r="AU138">
        <f>'Raw Data'!AI138</f>
        <v>424</v>
      </c>
      <c r="AV138" t="str">
        <f>'Raw Data'!AJ138</f>
        <v>D6_0003_00_I</v>
      </c>
      <c r="AW138">
        <f>'Raw Data'!AK138</f>
        <v>52</v>
      </c>
      <c r="AX138">
        <f>'Raw Data'!AL138</f>
        <v>55</v>
      </c>
      <c r="AY138" t="str">
        <f>'Raw Data'!AM138</f>
        <v>split</v>
      </c>
      <c r="AZ138">
        <f>'Raw Data'!AN138</f>
        <v>554</v>
      </c>
      <c r="BA138">
        <f>'Raw Data'!AO138</f>
        <v>94.7</v>
      </c>
      <c r="BB138">
        <f>'Raw Data'!AP138</f>
        <v>914.3</v>
      </c>
      <c r="BC138">
        <f>'Raw Data'!AQ138</f>
        <v>-85.161778999999996</v>
      </c>
      <c r="BD138">
        <f>'Raw Data'!AR138</f>
        <v>34.953470000000003</v>
      </c>
      <c r="BE138">
        <f>'Raw Data'!AS138</f>
        <v>-85.163990999999996</v>
      </c>
      <c r="BF138">
        <f>'Raw Data'!AT138</f>
        <v>34.954807000000002</v>
      </c>
      <c r="BG138" t="str">
        <f>'Raw Data'!AU138</f>
        <v>0471000300I</v>
      </c>
      <c r="BH138">
        <f>'Raw Data'!AV138</f>
        <v>1</v>
      </c>
      <c r="BI138">
        <f>'Raw Data'!AW138</f>
        <v>47</v>
      </c>
      <c r="BJ138">
        <f>'Raw Data'!AX138</f>
        <v>3</v>
      </c>
      <c r="BK138">
        <f>'Raw Data'!AY138</f>
        <v>0</v>
      </c>
      <c r="BL138">
        <f>'Raw Data'!AZ138</f>
        <v>55</v>
      </c>
      <c r="BM138">
        <f>'Raw Data'!BA138</f>
        <v>12.95</v>
      </c>
      <c r="BN138">
        <f>'Raw Data'!BB138</f>
        <v>12.67</v>
      </c>
      <c r="BO138">
        <f>'Raw Data'!BC138</f>
        <v>787.4</v>
      </c>
      <c r="BP138">
        <f>'Raw Data'!BD138</f>
        <v>755.6</v>
      </c>
      <c r="BQ138">
        <f>'Raw Data'!BE138</f>
        <v>732.9</v>
      </c>
      <c r="BR138">
        <f>'Raw Data'!BF138</f>
        <v>55</v>
      </c>
      <c r="BS138">
        <f>'Raw Data'!BG138</f>
        <v>43.6</v>
      </c>
      <c r="BT138">
        <f>'Raw Data'!BH138</f>
        <v>11.4</v>
      </c>
      <c r="BU138">
        <f>'Raw Data'!BI138</f>
        <v>44187</v>
      </c>
      <c r="BV138" t="str">
        <f>'Raw Data'!BJ138</f>
        <v>NONE</v>
      </c>
      <c r="BW138">
        <f>'Raw Data'!BK138</f>
        <v>2.8379999999999998E-3</v>
      </c>
      <c r="BX138">
        <f>'Raw Data'!BL138</f>
        <v>7495</v>
      </c>
      <c r="BY138">
        <f>'Raw Data'!BM138</f>
        <v>7393</v>
      </c>
      <c r="BZ138" t="str">
        <f>'Raw Data'!BN138</f>
        <v>0471000300I</v>
      </c>
      <c r="CA138" t="str">
        <f>'Raw Data'!BO138</f>
        <v>CATOOSA</v>
      </c>
      <c r="CB138">
        <f>'Raw Data'!BP138</f>
        <v>1</v>
      </c>
      <c r="CC138">
        <f>'Raw Data'!BQ138</f>
        <v>300</v>
      </c>
      <c r="CD138">
        <f>'Raw Data'!BR138</f>
        <v>6</v>
      </c>
      <c r="CE138">
        <f>'Raw Data'!BS138</f>
        <v>1</v>
      </c>
      <c r="CF138">
        <f>'Raw Data'!BT138</f>
        <v>2</v>
      </c>
      <c r="CG138">
        <f>'Raw Data'!BU138</f>
        <v>1</v>
      </c>
      <c r="CH138">
        <f>'Raw Data'!BV138</f>
        <v>1</v>
      </c>
      <c r="CI138">
        <f>'Raw Data'!BW138</f>
        <v>2</v>
      </c>
      <c r="CJ138">
        <f>'Raw Data'!BX138</f>
        <v>0</v>
      </c>
      <c r="CK138">
        <f>'Raw Data'!BY138</f>
        <v>4</v>
      </c>
      <c r="CL138" t="str">
        <f>'Raw Data'!BZ138</f>
        <v>N</v>
      </c>
      <c r="CM138">
        <f t="shared" si="39"/>
        <v>0</v>
      </c>
      <c r="CN138">
        <f>'Raw Data'!CA138</f>
        <v>47</v>
      </c>
      <c r="CO138">
        <f>'Raw Data'!CB138</f>
        <v>3</v>
      </c>
      <c r="CP138">
        <f>'Raw Data'!CC138</f>
        <v>0</v>
      </c>
      <c r="CQ138" t="str">
        <f>'Raw Data'!CD138</f>
        <v>Urbanized Area</v>
      </c>
      <c r="CR138" t="str">
        <f>'Raw Data'!CE138</f>
        <v>Chattanooga</v>
      </c>
      <c r="CS138">
        <f>'Raw Data'!CF138</f>
        <v>15832</v>
      </c>
      <c r="CT138">
        <f>'Raw Data'!CG138</f>
        <v>55</v>
      </c>
      <c r="CU138">
        <f>'Raw Data'!CH138</f>
        <v>6360</v>
      </c>
      <c r="CV138" t="str">
        <f>'Raw Data'!CI138</f>
        <v xml:space="preserve"> </v>
      </c>
      <c r="CW138">
        <f>'Raw Data'!CJ138</f>
        <v>0</v>
      </c>
      <c r="CX138">
        <f>'Raw Data'!CK138</f>
        <v>0.51966699999999999</v>
      </c>
      <c r="CY138">
        <f>'Raw Data'!CL138</f>
        <v>14</v>
      </c>
      <c r="CZ138" t="str">
        <f>'Raw Data'!CM138</f>
        <v>State Mainline</v>
      </c>
      <c r="DA138">
        <f>'Raw Data'!CN138</f>
        <v>6360</v>
      </c>
      <c r="DB138">
        <f>'Raw Data'!CO138</f>
        <v>61665</v>
      </c>
      <c r="DC138">
        <f>'Raw Data'!CP138</f>
        <v>9.9589999999999996</v>
      </c>
      <c r="DD138">
        <f>'Raw Data'!CQ138</f>
        <v>10.478999999999999</v>
      </c>
      <c r="DE138">
        <f>'Raw Data'!CR138</f>
        <v>61665</v>
      </c>
      <c r="DF138">
        <f>'Raw Data'!CS138</f>
        <v>0</v>
      </c>
      <c r="DG138">
        <f>'Raw Data'!CT138</f>
        <v>2743.844173</v>
      </c>
      <c r="DH138">
        <f>'Raw Data'!CU138</f>
        <v>100</v>
      </c>
      <c r="DI138">
        <f>'Raw Data'!CV138</f>
        <v>7408</v>
      </c>
      <c r="DJ138">
        <f>'Raw Data'!CW138</f>
        <v>1.9115E-2</v>
      </c>
      <c r="DK138">
        <f>'Raw Data'!CX138</f>
        <v>0</v>
      </c>
      <c r="DL138">
        <f>'Raw Data'!CY138</f>
        <v>2.8379999999999998E-3</v>
      </c>
      <c r="DM138">
        <f>'Raw Data'!CZ138</f>
        <v>92</v>
      </c>
      <c r="DN138" t="str">
        <f>'Raw Data'!DA138</f>
        <v>047-0052</v>
      </c>
      <c r="DO138" t="str">
        <f>'Raw Data'!DB138</f>
        <v>4U : Urban Minor Arterial</v>
      </c>
      <c r="DP138" t="str">
        <f>'Raw Data'!DC138</f>
        <v>34.962218, -85.170863</v>
      </c>
      <c r="DQ138">
        <f>'Raw Data'!DD138</f>
        <v>-85.170862999999997</v>
      </c>
      <c r="DR138">
        <f>'Raw Data'!DE138</f>
        <v>34.962218</v>
      </c>
      <c r="DS138">
        <f>'Raw Data'!DF138</f>
        <v>34.962218</v>
      </c>
      <c r="DT138">
        <f>'Raw Data'!DG138</f>
        <v>-85.170862999999997</v>
      </c>
      <c r="DU138">
        <f>'Raw Data'!DH138</f>
        <v>1.0106E-2</v>
      </c>
      <c r="DV138">
        <f>'Raw Data'!DI138</f>
        <v>2.8379999999999998E-3</v>
      </c>
      <c r="DW138">
        <f>'Raw Data'!DJ138</f>
        <v>24</v>
      </c>
      <c r="DX138" s="11">
        <f t="shared" si="40"/>
        <v>7633.333333333333</v>
      </c>
      <c r="DY138" s="5">
        <f t="shared" si="41"/>
        <v>6352.5</v>
      </c>
      <c r="DZ138" s="5">
        <f t="shared" si="34"/>
        <v>1280.833333333333</v>
      </c>
      <c r="EA138" s="5">
        <f t="shared" si="35"/>
        <v>0.20162665617211067</v>
      </c>
      <c r="EB138" s="5">
        <f t="shared" si="36"/>
        <v>6992.9166666666661</v>
      </c>
      <c r="EC138">
        <f>'Raw Data'!DK138</f>
        <v>9290</v>
      </c>
      <c r="ED138">
        <f>'Raw Data'!DL138</f>
        <v>5.6</v>
      </c>
      <c r="EE138">
        <f>'Raw Data'!DM138</f>
        <v>6830</v>
      </c>
      <c r="EF138">
        <f>'Raw Data'!DN138</f>
        <v>5.6</v>
      </c>
      <c r="EG138">
        <f>'Raw Data'!DO138</f>
        <v>6780</v>
      </c>
      <c r="EH138">
        <f>'Raw Data'!DP138</f>
        <v>5.6</v>
      </c>
      <c r="EI138">
        <f>'Raw Data'!DQ138</f>
        <v>6400</v>
      </c>
      <c r="EJ138">
        <f>'Raw Data'!DR138</f>
        <v>0</v>
      </c>
      <c r="EK138">
        <f>'Raw Data'!DS138</f>
        <v>6360</v>
      </c>
      <c r="EL138">
        <f>'Raw Data'!DT138</f>
        <v>6.4</v>
      </c>
      <c r="EM138">
        <f>'Raw Data'!DU138</f>
        <v>6630</v>
      </c>
      <c r="EN138">
        <f>'Raw Data'!DV138</f>
        <v>6.4</v>
      </c>
      <c r="EO138">
        <f>'Raw Data'!DW138</f>
        <v>6420</v>
      </c>
      <c r="EP138">
        <f>'Raw Data'!DX138</f>
        <v>6.6</v>
      </c>
      <c r="EQ138">
        <f>'Raw Data'!DY138</f>
        <v>6000</v>
      </c>
      <c r="ER138">
        <f>'Raw Data'!DZ138</f>
        <v>6.6</v>
      </c>
      <c r="ES138">
        <f>'Raw Data'!EA138</f>
        <v>6040</v>
      </c>
      <c r="ET138">
        <f>'Raw Data'!EB138</f>
        <v>6.6</v>
      </c>
      <c r="EU138">
        <f>'Raw Data'!EC138</f>
        <v>5750</v>
      </c>
      <c r="EV138">
        <f>'Raw Data'!ED138</f>
        <v>6.8</v>
      </c>
      <c r="EW138">
        <f>'Raw Data'!EE138</f>
        <v>0</v>
      </c>
    </row>
    <row r="139" spans="1:153" x14ac:dyDescent="0.3">
      <c r="A139">
        <f>'Raw Data'!A139</f>
        <v>137</v>
      </c>
      <c r="B139" t="str">
        <f>'Raw Data'!B139</f>
        <v>Point</v>
      </c>
      <c r="C139">
        <f>'Raw Data'!C139</f>
        <v>103</v>
      </c>
      <c r="D139">
        <f>'Raw Data'!D139</f>
        <v>744</v>
      </c>
      <c r="E139" t="str">
        <f>'Raw Data'!E139</f>
        <v>Point</v>
      </c>
      <c r="F139">
        <f>'Raw Data'!F139</f>
        <v>5037783</v>
      </c>
      <c r="G139" t="str">
        <f>'Raw Data'!G139</f>
        <v>Gsp Post 00</v>
      </c>
      <c r="H139" s="3">
        <f>'Raw Data'!H139</f>
        <v>41938</v>
      </c>
      <c r="L139">
        <f t="shared" si="28"/>
        <v>0</v>
      </c>
      <c r="M139" s="5">
        <f t="shared" si="29"/>
        <v>41938</v>
      </c>
      <c r="N139" s="5">
        <f t="shared" si="37"/>
        <v>2014</v>
      </c>
      <c r="O139" s="5" t="str" cm="1">
        <f t="array" ref="O139">_xlfn.IFS(N139&lt;=2016,"before treatment",N139=2017,"unknown",N139&gt;2017,"after treatment")</f>
        <v>before treatment</v>
      </c>
      <c r="P139" s="5">
        <f t="shared" si="30"/>
        <v>1</v>
      </c>
      <c r="Q139" s="5">
        <f t="shared" si="31"/>
        <v>0</v>
      </c>
      <c r="R139" t="str">
        <f>'Raw Data'!I139</f>
        <v>Catoosa</v>
      </c>
      <c r="S139" t="str">
        <f>'Raw Data'!J139</f>
        <v>State Route 3</v>
      </c>
      <c r="T139" t="str">
        <f>'Raw Data'!K139</f>
        <v>Graysville Rd</v>
      </c>
      <c r="U139" t="str">
        <f>'Raw Data'!L139</f>
        <v>(O) No Injury</v>
      </c>
      <c r="V139">
        <f>'Raw Data'!M139</f>
        <v>0</v>
      </c>
      <c r="W139">
        <f>'Raw Data'!N139</f>
        <v>0</v>
      </c>
      <c r="X139">
        <f>'Raw Data'!O139</f>
        <v>0</v>
      </c>
      <c r="Y139" t="str">
        <f>'Raw Data'!P139</f>
        <v>Right Angle Crash</v>
      </c>
      <c r="Z139" t="str">
        <f>'Raw Data'!Q139</f>
        <v>On Roadway - Roadway Intersection</v>
      </c>
      <c r="AA139" t="str">
        <f>'Raw Data'!R139</f>
        <v>["Motor Vehicle in Motion","Motor Vehicle in Motion"]</v>
      </c>
      <c r="AB139" t="str">
        <f>'Raw Data'!S139</f>
        <v>["Motor Vehicle in Motion","Motor Vehicle in Motion"]</v>
      </c>
      <c r="AC139" t="str">
        <f>'Raw Data'!T139</f>
        <v>["Failure to Yield","No Contributing Factors"]</v>
      </c>
      <c r="AD139">
        <f>'Raw Data'!U139</f>
        <v>2</v>
      </c>
      <c r="AE139" s="5" t="str">
        <f t="shared" si="38"/>
        <v>No</v>
      </c>
      <c r="AF139" t="str">
        <f>'Raw Data'!V139</f>
        <v>["Turning Left","Turning Right"]</v>
      </c>
      <c r="AG139" s="5">
        <f t="shared" si="32"/>
        <v>1</v>
      </c>
      <c r="AH139" t="str">
        <f>'Raw Data'!W139</f>
        <v>["East","West"]</v>
      </c>
      <c r="AI139" t="str">
        <f>'Raw Data'!X139</f>
        <v>Daylight</v>
      </c>
      <c r="AJ139" t="str">
        <f>'Raw Data'!Y139</f>
        <v>Dry</v>
      </c>
      <c r="AK139">
        <f>'Raw Data'!Z139</f>
        <v>0</v>
      </c>
      <c r="AL139" t="str">
        <f>'Raw Data'!AA139</f>
        <v>["Lap and Shoulder Belt Used","Lap and Shoulder Belt Used"]</v>
      </c>
      <c r="AM139" s="5">
        <f t="shared" si="33"/>
        <v>0</v>
      </c>
      <c r="AN139" t="str">
        <f>'Raw Data'!AB139</f>
        <v>["Passenger Car","Passenger Car"]</v>
      </c>
      <c r="AO139" t="str">
        <f>'Raw Data'!AC139</f>
        <v>0471000300I</v>
      </c>
      <c r="AP139">
        <f>'Raw Data'!AD139</f>
        <v>10.694843000000001</v>
      </c>
      <c r="AQ139">
        <f>'Raw Data'!AE139</f>
        <v>34.956732000000002</v>
      </c>
      <c r="AR139">
        <f>'Raw Data'!AF139</f>
        <v>-85.164557000000002</v>
      </c>
      <c r="AS139">
        <f>'Raw Data'!AG139</f>
        <v>24</v>
      </c>
      <c r="AT139">
        <f>'Raw Data'!AH139</f>
        <v>21</v>
      </c>
      <c r="AU139">
        <f>'Raw Data'!AI139</f>
        <v>424</v>
      </c>
      <c r="AV139" t="str">
        <f>'Raw Data'!AJ139</f>
        <v>D6_0003_00_I</v>
      </c>
      <c r="AW139">
        <f>'Raw Data'!AK139</f>
        <v>52</v>
      </c>
      <c r="AX139">
        <f>'Raw Data'!AL139</f>
        <v>55</v>
      </c>
      <c r="AY139" t="str">
        <f>'Raw Data'!AM139</f>
        <v>split</v>
      </c>
      <c r="AZ139">
        <f>'Raw Data'!AN139</f>
        <v>554</v>
      </c>
      <c r="BA139">
        <f>'Raw Data'!AO139</f>
        <v>94.7</v>
      </c>
      <c r="BB139">
        <f>'Raw Data'!AP139</f>
        <v>914.3</v>
      </c>
      <c r="BC139">
        <f>'Raw Data'!AQ139</f>
        <v>-85.161778999999996</v>
      </c>
      <c r="BD139">
        <f>'Raw Data'!AR139</f>
        <v>34.953470000000003</v>
      </c>
      <c r="BE139">
        <f>'Raw Data'!AS139</f>
        <v>-85.163990999999996</v>
      </c>
      <c r="BF139">
        <f>'Raw Data'!AT139</f>
        <v>34.954807000000002</v>
      </c>
      <c r="BG139" t="str">
        <f>'Raw Data'!AU139</f>
        <v>0471000300I</v>
      </c>
      <c r="BH139">
        <f>'Raw Data'!AV139</f>
        <v>1</v>
      </c>
      <c r="BI139">
        <f>'Raw Data'!AW139</f>
        <v>47</v>
      </c>
      <c r="BJ139">
        <f>'Raw Data'!AX139</f>
        <v>3</v>
      </c>
      <c r="BK139">
        <f>'Raw Data'!AY139</f>
        <v>0</v>
      </c>
      <c r="BL139">
        <f>'Raw Data'!AZ139</f>
        <v>55</v>
      </c>
      <c r="BM139">
        <f>'Raw Data'!BA139</f>
        <v>12.95</v>
      </c>
      <c r="BN139">
        <f>'Raw Data'!BB139</f>
        <v>12.67</v>
      </c>
      <c r="BO139">
        <f>'Raw Data'!BC139</f>
        <v>787.4</v>
      </c>
      <c r="BP139">
        <f>'Raw Data'!BD139</f>
        <v>755.6</v>
      </c>
      <c r="BQ139">
        <f>'Raw Data'!BE139</f>
        <v>732.9</v>
      </c>
      <c r="BR139">
        <f>'Raw Data'!BF139</f>
        <v>55</v>
      </c>
      <c r="BS139">
        <f>'Raw Data'!BG139</f>
        <v>43.6</v>
      </c>
      <c r="BT139">
        <f>'Raw Data'!BH139</f>
        <v>11.4</v>
      </c>
      <c r="BU139">
        <f>'Raw Data'!BI139</f>
        <v>44187</v>
      </c>
      <c r="BV139" t="str">
        <f>'Raw Data'!BJ139</f>
        <v>NONE</v>
      </c>
      <c r="BW139">
        <f>'Raw Data'!BK139</f>
        <v>2.8379999999999998E-3</v>
      </c>
      <c r="BX139">
        <f>'Raw Data'!BL139</f>
        <v>7495</v>
      </c>
      <c r="BY139">
        <f>'Raw Data'!BM139</f>
        <v>7393</v>
      </c>
      <c r="BZ139" t="str">
        <f>'Raw Data'!BN139</f>
        <v>0471000300I</v>
      </c>
      <c r="CA139" t="str">
        <f>'Raw Data'!BO139</f>
        <v>CATOOSA</v>
      </c>
      <c r="CB139">
        <f>'Raw Data'!BP139</f>
        <v>1</v>
      </c>
      <c r="CC139">
        <f>'Raw Data'!BQ139</f>
        <v>300</v>
      </c>
      <c r="CD139">
        <f>'Raw Data'!BR139</f>
        <v>6</v>
      </c>
      <c r="CE139">
        <f>'Raw Data'!BS139</f>
        <v>1</v>
      </c>
      <c r="CF139">
        <f>'Raw Data'!BT139</f>
        <v>2</v>
      </c>
      <c r="CG139">
        <f>'Raw Data'!BU139</f>
        <v>1</v>
      </c>
      <c r="CH139">
        <f>'Raw Data'!BV139</f>
        <v>1</v>
      </c>
      <c r="CI139">
        <f>'Raw Data'!BW139</f>
        <v>2</v>
      </c>
      <c r="CJ139">
        <f>'Raw Data'!BX139</f>
        <v>0</v>
      </c>
      <c r="CK139">
        <f>'Raw Data'!BY139</f>
        <v>4</v>
      </c>
      <c r="CL139" t="str">
        <f>'Raw Data'!BZ139</f>
        <v>N</v>
      </c>
      <c r="CM139">
        <f t="shared" si="39"/>
        <v>0</v>
      </c>
      <c r="CN139">
        <f>'Raw Data'!CA139</f>
        <v>47</v>
      </c>
      <c r="CO139">
        <f>'Raw Data'!CB139</f>
        <v>3</v>
      </c>
      <c r="CP139">
        <f>'Raw Data'!CC139</f>
        <v>0</v>
      </c>
      <c r="CQ139" t="str">
        <f>'Raw Data'!CD139</f>
        <v>Urbanized Area</v>
      </c>
      <c r="CR139" t="str">
        <f>'Raw Data'!CE139</f>
        <v>Chattanooga</v>
      </c>
      <c r="CS139">
        <f>'Raw Data'!CF139</f>
        <v>15832</v>
      </c>
      <c r="CT139">
        <f>'Raw Data'!CG139</f>
        <v>55</v>
      </c>
      <c r="CU139">
        <f>'Raw Data'!CH139</f>
        <v>6360</v>
      </c>
      <c r="CV139" t="str">
        <f>'Raw Data'!CI139</f>
        <v xml:space="preserve"> </v>
      </c>
      <c r="CW139">
        <f>'Raw Data'!CJ139</f>
        <v>0</v>
      </c>
      <c r="CX139">
        <f>'Raw Data'!CK139</f>
        <v>0.51966699999999999</v>
      </c>
      <c r="CY139">
        <f>'Raw Data'!CL139</f>
        <v>14</v>
      </c>
      <c r="CZ139" t="str">
        <f>'Raw Data'!CM139</f>
        <v>State Mainline</v>
      </c>
      <c r="DA139">
        <f>'Raw Data'!CN139</f>
        <v>6360</v>
      </c>
      <c r="DB139">
        <f>'Raw Data'!CO139</f>
        <v>61665</v>
      </c>
      <c r="DC139">
        <f>'Raw Data'!CP139</f>
        <v>9.9589999999999996</v>
      </c>
      <c r="DD139">
        <f>'Raw Data'!CQ139</f>
        <v>10.478999999999999</v>
      </c>
      <c r="DE139">
        <f>'Raw Data'!CR139</f>
        <v>61665</v>
      </c>
      <c r="DF139">
        <f>'Raw Data'!CS139</f>
        <v>0</v>
      </c>
      <c r="DG139">
        <f>'Raw Data'!CT139</f>
        <v>2743.844173</v>
      </c>
      <c r="DH139">
        <f>'Raw Data'!CU139</f>
        <v>100</v>
      </c>
      <c r="DI139">
        <f>'Raw Data'!CV139</f>
        <v>7408</v>
      </c>
      <c r="DJ139">
        <f>'Raw Data'!CW139</f>
        <v>1.9115E-2</v>
      </c>
      <c r="DK139">
        <f>'Raw Data'!CX139</f>
        <v>0</v>
      </c>
      <c r="DL139">
        <f>'Raw Data'!CY139</f>
        <v>2.8379999999999998E-3</v>
      </c>
      <c r="DM139">
        <f>'Raw Data'!CZ139</f>
        <v>92</v>
      </c>
      <c r="DN139" t="str">
        <f>'Raw Data'!DA139</f>
        <v>047-0052</v>
      </c>
      <c r="DO139" t="str">
        <f>'Raw Data'!DB139</f>
        <v>4U : Urban Minor Arterial</v>
      </c>
      <c r="DP139" t="str">
        <f>'Raw Data'!DC139</f>
        <v>34.962218, -85.170863</v>
      </c>
      <c r="DQ139">
        <f>'Raw Data'!DD139</f>
        <v>-85.170862999999997</v>
      </c>
      <c r="DR139">
        <f>'Raw Data'!DE139</f>
        <v>34.962218</v>
      </c>
      <c r="DS139">
        <f>'Raw Data'!DF139</f>
        <v>34.962218</v>
      </c>
      <c r="DT139">
        <f>'Raw Data'!DG139</f>
        <v>-85.170862999999997</v>
      </c>
      <c r="DU139">
        <f>'Raw Data'!DH139</f>
        <v>1.0106E-2</v>
      </c>
      <c r="DV139">
        <f>'Raw Data'!DI139</f>
        <v>2.8379999999999998E-3</v>
      </c>
      <c r="DW139">
        <f>'Raw Data'!DJ139</f>
        <v>24</v>
      </c>
      <c r="DX139" s="11">
        <f t="shared" si="40"/>
        <v>7633.333333333333</v>
      </c>
      <c r="DY139" s="5">
        <f t="shared" si="41"/>
        <v>6352.5</v>
      </c>
      <c r="DZ139" s="5">
        <f t="shared" si="34"/>
        <v>1280.833333333333</v>
      </c>
      <c r="EA139" s="5">
        <f t="shared" si="35"/>
        <v>0.20162665617211067</v>
      </c>
      <c r="EB139" s="5">
        <f t="shared" si="36"/>
        <v>6992.9166666666661</v>
      </c>
      <c r="EC139">
        <f>'Raw Data'!DK139</f>
        <v>9290</v>
      </c>
      <c r="ED139">
        <f>'Raw Data'!DL139</f>
        <v>5.6</v>
      </c>
      <c r="EE139">
        <f>'Raw Data'!DM139</f>
        <v>6830</v>
      </c>
      <c r="EF139">
        <f>'Raw Data'!DN139</f>
        <v>5.6</v>
      </c>
      <c r="EG139">
        <f>'Raw Data'!DO139</f>
        <v>6780</v>
      </c>
      <c r="EH139">
        <f>'Raw Data'!DP139</f>
        <v>5.6</v>
      </c>
      <c r="EI139">
        <f>'Raw Data'!DQ139</f>
        <v>6400</v>
      </c>
      <c r="EJ139">
        <f>'Raw Data'!DR139</f>
        <v>0</v>
      </c>
      <c r="EK139">
        <f>'Raw Data'!DS139</f>
        <v>6360</v>
      </c>
      <c r="EL139">
        <f>'Raw Data'!DT139</f>
        <v>6.4</v>
      </c>
      <c r="EM139">
        <f>'Raw Data'!DU139</f>
        <v>6630</v>
      </c>
      <c r="EN139">
        <f>'Raw Data'!DV139</f>
        <v>6.4</v>
      </c>
      <c r="EO139">
        <f>'Raw Data'!DW139</f>
        <v>6420</v>
      </c>
      <c r="EP139">
        <f>'Raw Data'!DX139</f>
        <v>6.6</v>
      </c>
      <c r="EQ139">
        <f>'Raw Data'!DY139</f>
        <v>6000</v>
      </c>
      <c r="ER139">
        <f>'Raw Data'!DZ139</f>
        <v>6.6</v>
      </c>
      <c r="ES139">
        <f>'Raw Data'!EA139</f>
        <v>6040</v>
      </c>
      <c r="ET139">
        <f>'Raw Data'!EB139</f>
        <v>6.6</v>
      </c>
      <c r="EU139">
        <f>'Raw Data'!EC139</f>
        <v>5750</v>
      </c>
      <c r="EV139">
        <f>'Raw Data'!ED139</f>
        <v>6.8</v>
      </c>
      <c r="EW139">
        <f>'Raw Data'!EE139</f>
        <v>2.006E-3</v>
      </c>
    </row>
    <row r="140" spans="1:153" x14ac:dyDescent="0.3">
      <c r="A140">
        <f>'Raw Data'!A140</f>
        <v>138</v>
      </c>
      <c r="B140" t="str">
        <f>'Raw Data'!B140</f>
        <v>Point</v>
      </c>
      <c r="C140">
        <f>'Raw Data'!C140</f>
        <v>126</v>
      </c>
      <c r="D140">
        <f>'Raw Data'!D140</f>
        <v>732</v>
      </c>
      <c r="E140" t="str">
        <f>'Raw Data'!E140</f>
        <v>Point</v>
      </c>
      <c r="F140">
        <f>'Raw Data'!F140</f>
        <v>5133065</v>
      </c>
      <c r="G140" t="str">
        <f>'Raw Data'!G140</f>
        <v>Gsp Post 00</v>
      </c>
      <c r="H140" s="3">
        <f>'Raw Data'!H140</f>
        <v>42016</v>
      </c>
      <c r="L140">
        <f t="shared" si="28"/>
        <v>0</v>
      </c>
      <c r="M140" s="5">
        <f t="shared" si="29"/>
        <v>42016</v>
      </c>
      <c r="N140" s="5">
        <f t="shared" si="37"/>
        <v>2015</v>
      </c>
      <c r="O140" s="5" t="str" cm="1">
        <f t="array" ref="O140">_xlfn.IFS(N140&lt;=2016,"before treatment",N140=2017,"unknown",N140&gt;2017,"after treatment")</f>
        <v>before treatment</v>
      </c>
      <c r="P140" s="5">
        <f t="shared" si="30"/>
        <v>1</v>
      </c>
      <c r="Q140" s="5">
        <f t="shared" si="31"/>
        <v>0</v>
      </c>
      <c r="R140" t="str">
        <f>'Raw Data'!I140</f>
        <v>Catoosa</v>
      </c>
      <c r="S140" t="str">
        <f>'Raw Data'!J140</f>
        <v>["State Route 3","State Route 3","Three Notch Rd"]</v>
      </c>
      <c r="T140" t="str">
        <f>'Raw Data'!K140</f>
        <v>(none)</v>
      </c>
      <c r="U140" t="str">
        <f>'Raw Data'!L140</f>
        <v>(B) Suspected Minor/Visible Injury</v>
      </c>
      <c r="V140">
        <f>'Raw Data'!M140</f>
        <v>0</v>
      </c>
      <c r="W140">
        <f>'Raw Data'!N140</f>
        <v>0</v>
      </c>
      <c r="X140">
        <f>'Raw Data'!O140</f>
        <v>2</v>
      </c>
      <c r="Y140" t="str">
        <f>'Raw Data'!P140</f>
        <v>Left Angle Crash</v>
      </c>
      <c r="Z140" t="str">
        <f>'Raw Data'!Q140</f>
        <v>On Roadway - Non-Intersection</v>
      </c>
      <c r="AA140" t="str">
        <f>'Raw Data'!R140</f>
        <v>["Motor Vehicle in Motion","Motor Vehicle in Motion"]</v>
      </c>
      <c r="AB140" t="str">
        <f>'Raw Data'!S140</f>
        <v>["Motor Vehicle in Motion","Motor Vehicle in Motion"]</v>
      </c>
      <c r="AC140" t="str">
        <f>'Raw Data'!T140</f>
        <v>["Failure to Yield","No Contributing Factors"]</v>
      </c>
      <c r="AD140">
        <f>'Raw Data'!U140</f>
        <v>2</v>
      </c>
      <c r="AE140" s="5" t="str">
        <f t="shared" si="38"/>
        <v>No</v>
      </c>
      <c r="AF140" t="str">
        <f>'Raw Data'!V140</f>
        <v>["Straight","Turning Left"]</v>
      </c>
      <c r="AG140" s="5">
        <f t="shared" si="32"/>
        <v>1</v>
      </c>
      <c r="AH140" t="str">
        <f>'Raw Data'!W140</f>
        <v>["East","South"]</v>
      </c>
      <c r="AI140" t="str">
        <f>'Raw Data'!X140</f>
        <v>Daylight</v>
      </c>
      <c r="AJ140" t="str">
        <f>'Raw Data'!Y140</f>
        <v>Wet</v>
      </c>
      <c r="AK140">
        <f>'Raw Data'!Z140</f>
        <v>0</v>
      </c>
      <c r="AL140" t="str">
        <f>'Raw Data'!AA140</f>
        <v>["Lap and Shoulder Belt Used","Lap and Shoulder Belt Used","Lap and Shoulder Belt Used","Lap and Shoulder Belt Used"]</v>
      </c>
      <c r="AM140" s="5">
        <f t="shared" si="33"/>
        <v>0</v>
      </c>
      <c r="AN140" t="str">
        <f>'Raw Data'!AB140</f>
        <v>["Pickup Truck","Sports Utility Vehicle (SUV)"]</v>
      </c>
      <c r="AO140" t="str">
        <f>'Raw Data'!AC140</f>
        <v>0472039000I</v>
      </c>
      <c r="AP140">
        <f>'Raw Data'!AD140</f>
        <v>7.78</v>
      </c>
      <c r="AQ140">
        <f>'Raw Data'!AE140</f>
        <v>34.953800000000001</v>
      </c>
      <c r="AR140">
        <f>'Raw Data'!AF140</f>
        <v>-85.163342999999998</v>
      </c>
      <c r="AS140">
        <f>'Raw Data'!AG140</f>
        <v>24</v>
      </c>
      <c r="AT140">
        <f>'Raw Data'!AH140</f>
        <v>21</v>
      </c>
      <c r="AU140">
        <f>'Raw Data'!AI140</f>
        <v>424</v>
      </c>
      <c r="AV140" t="str">
        <f>'Raw Data'!AJ140</f>
        <v>D6_0003_00_I</v>
      </c>
      <c r="AW140">
        <f>'Raw Data'!AK140</f>
        <v>52</v>
      </c>
      <c r="AX140">
        <f>'Raw Data'!AL140</f>
        <v>55</v>
      </c>
      <c r="AY140" t="str">
        <f>'Raw Data'!AM140</f>
        <v>split</v>
      </c>
      <c r="AZ140">
        <f>'Raw Data'!AN140</f>
        <v>554</v>
      </c>
      <c r="BA140">
        <f>'Raw Data'!AO140</f>
        <v>94.7</v>
      </c>
      <c r="BB140">
        <f>'Raw Data'!AP140</f>
        <v>914.3</v>
      </c>
      <c r="BC140">
        <f>'Raw Data'!AQ140</f>
        <v>-85.161778999999996</v>
      </c>
      <c r="BD140">
        <f>'Raw Data'!AR140</f>
        <v>34.953470000000003</v>
      </c>
      <c r="BE140">
        <f>'Raw Data'!AS140</f>
        <v>-85.163990999999996</v>
      </c>
      <c r="BF140">
        <f>'Raw Data'!AT140</f>
        <v>34.954807000000002</v>
      </c>
      <c r="BG140" t="str">
        <f>'Raw Data'!AU140</f>
        <v>0471000300I</v>
      </c>
      <c r="BH140">
        <f>'Raw Data'!AV140</f>
        <v>1</v>
      </c>
      <c r="BI140">
        <f>'Raw Data'!AW140</f>
        <v>47</v>
      </c>
      <c r="BJ140">
        <f>'Raw Data'!AX140</f>
        <v>3</v>
      </c>
      <c r="BK140">
        <f>'Raw Data'!AY140</f>
        <v>0</v>
      </c>
      <c r="BL140">
        <f>'Raw Data'!AZ140</f>
        <v>55</v>
      </c>
      <c r="BM140">
        <f>'Raw Data'!BA140</f>
        <v>12.95</v>
      </c>
      <c r="BN140">
        <f>'Raw Data'!BB140</f>
        <v>12.67</v>
      </c>
      <c r="BO140">
        <f>'Raw Data'!BC140</f>
        <v>787.4</v>
      </c>
      <c r="BP140">
        <f>'Raw Data'!BD140</f>
        <v>755.6</v>
      </c>
      <c r="BQ140">
        <f>'Raw Data'!BE140</f>
        <v>732.9</v>
      </c>
      <c r="BR140">
        <f>'Raw Data'!BF140</f>
        <v>55</v>
      </c>
      <c r="BS140">
        <f>'Raw Data'!BG140</f>
        <v>43.6</v>
      </c>
      <c r="BT140">
        <f>'Raw Data'!BH140</f>
        <v>11.4</v>
      </c>
      <c r="BU140">
        <f>'Raw Data'!BI140</f>
        <v>44187</v>
      </c>
      <c r="BV140" t="str">
        <f>'Raw Data'!BJ140</f>
        <v>NONE</v>
      </c>
      <c r="BW140">
        <f>'Raw Data'!BK140</f>
        <v>2.8379999999999998E-3</v>
      </c>
      <c r="BX140">
        <f>'Raw Data'!BL140</f>
        <v>7495</v>
      </c>
      <c r="BY140">
        <f>'Raw Data'!BM140</f>
        <v>7393</v>
      </c>
      <c r="BZ140" t="str">
        <f>'Raw Data'!BN140</f>
        <v>0471000300I</v>
      </c>
      <c r="CA140" t="str">
        <f>'Raw Data'!BO140</f>
        <v>CATOOSA</v>
      </c>
      <c r="CB140">
        <f>'Raw Data'!BP140</f>
        <v>1</v>
      </c>
      <c r="CC140">
        <f>'Raw Data'!BQ140</f>
        <v>300</v>
      </c>
      <c r="CD140">
        <f>'Raw Data'!BR140</f>
        <v>6</v>
      </c>
      <c r="CE140">
        <f>'Raw Data'!BS140</f>
        <v>1</v>
      </c>
      <c r="CF140">
        <f>'Raw Data'!BT140</f>
        <v>2</v>
      </c>
      <c r="CG140">
        <f>'Raw Data'!BU140</f>
        <v>1</v>
      </c>
      <c r="CH140">
        <f>'Raw Data'!BV140</f>
        <v>1</v>
      </c>
      <c r="CI140">
        <f>'Raw Data'!BW140</f>
        <v>2</v>
      </c>
      <c r="CJ140">
        <f>'Raw Data'!BX140</f>
        <v>0</v>
      </c>
      <c r="CK140">
        <f>'Raw Data'!BY140</f>
        <v>4</v>
      </c>
      <c r="CL140" t="str">
        <f>'Raw Data'!BZ140</f>
        <v>N</v>
      </c>
      <c r="CM140">
        <f t="shared" si="39"/>
        <v>0</v>
      </c>
      <c r="CN140">
        <f>'Raw Data'!CA140</f>
        <v>47</v>
      </c>
      <c r="CO140">
        <f>'Raw Data'!CB140</f>
        <v>3</v>
      </c>
      <c r="CP140">
        <f>'Raw Data'!CC140</f>
        <v>0</v>
      </c>
      <c r="CQ140" t="str">
        <f>'Raw Data'!CD140</f>
        <v>Urbanized Area</v>
      </c>
      <c r="CR140" t="str">
        <f>'Raw Data'!CE140</f>
        <v>Chattanooga</v>
      </c>
      <c r="CS140">
        <f>'Raw Data'!CF140</f>
        <v>15832</v>
      </c>
      <c r="CT140">
        <f>'Raw Data'!CG140</f>
        <v>55</v>
      </c>
      <c r="CU140">
        <f>'Raw Data'!CH140</f>
        <v>6360</v>
      </c>
      <c r="CV140" t="str">
        <f>'Raw Data'!CI140</f>
        <v xml:space="preserve"> </v>
      </c>
      <c r="CW140">
        <f>'Raw Data'!CJ140</f>
        <v>0</v>
      </c>
      <c r="CX140">
        <f>'Raw Data'!CK140</f>
        <v>0.51966699999999999</v>
      </c>
      <c r="CY140">
        <f>'Raw Data'!CL140</f>
        <v>14</v>
      </c>
      <c r="CZ140" t="str">
        <f>'Raw Data'!CM140</f>
        <v>State Mainline</v>
      </c>
      <c r="DA140">
        <f>'Raw Data'!CN140</f>
        <v>6360</v>
      </c>
      <c r="DB140">
        <f>'Raw Data'!CO140</f>
        <v>61665</v>
      </c>
      <c r="DC140">
        <f>'Raw Data'!CP140</f>
        <v>9.9589999999999996</v>
      </c>
      <c r="DD140">
        <f>'Raw Data'!CQ140</f>
        <v>10.478999999999999</v>
      </c>
      <c r="DE140">
        <f>'Raw Data'!CR140</f>
        <v>61665</v>
      </c>
      <c r="DF140">
        <f>'Raw Data'!CS140</f>
        <v>0</v>
      </c>
      <c r="DG140">
        <f>'Raw Data'!CT140</f>
        <v>2743.844173</v>
      </c>
      <c r="DH140">
        <f>'Raw Data'!CU140</f>
        <v>100</v>
      </c>
      <c r="DI140">
        <f>'Raw Data'!CV140</f>
        <v>7408</v>
      </c>
      <c r="DJ140">
        <f>'Raw Data'!CW140</f>
        <v>1.9115E-2</v>
      </c>
      <c r="DK140">
        <f>'Raw Data'!CX140</f>
        <v>0</v>
      </c>
      <c r="DL140">
        <f>'Raw Data'!CY140</f>
        <v>2.8379999999999998E-3</v>
      </c>
      <c r="DM140">
        <f>'Raw Data'!CZ140</f>
        <v>92</v>
      </c>
      <c r="DN140" t="str">
        <f>'Raw Data'!DA140</f>
        <v>047-0052</v>
      </c>
      <c r="DO140" t="str">
        <f>'Raw Data'!DB140</f>
        <v>4U : Urban Minor Arterial</v>
      </c>
      <c r="DP140" t="str">
        <f>'Raw Data'!DC140</f>
        <v>34.962218, -85.170863</v>
      </c>
      <c r="DQ140">
        <f>'Raw Data'!DD140</f>
        <v>-85.170862999999997</v>
      </c>
      <c r="DR140">
        <f>'Raw Data'!DE140</f>
        <v>34.962218</v>
      </c>
      <c r="DS140">
        <f>'Raw Data'!DF140</f>
        <v>34.962218</v>
      </c>
      <c r="DT140">
        <f>'Raw Data'!DG140</f>
        <v>-85.170862999999997</v>
      </c>
      <c r="DU140">
        <f>'Raw Data'!DH140</f>
        <v>1.0106E-2</v>
      </c>
      <c r="DV140">
        <f>'Raw Data'!DI140</f>
        <v>2.8379999999999998E-3</v>
      </c>
      <c r="DW140">
        <f>'Raw Data'!DJ140</f>
        <v>24</v>
      </c>
      <c r="DX140" s="11">
        <f t="shared" si="40"/>
        <v>7633.333333333333</v>
      </c>
      <c r="DY140" s="5">
        <f t="shared" si="41"/>
        <v>6352.5</v>
      </c>
      <c r="DZ140" s="5">
        <f t="shared" si="34"/>
        <v>1280.833333333333</v>
      </c>
      <c r="EA140" s="5">
        <f t="shared" si="35"/>
        <v>0.20162665617211067</v>
      </c>
      <c r="EB140" s="5">
        <f t="shared" si="36"/>
        <v>6992.9166666666661</v>
      </c>
      <c r="EC140">
        <f>'Raw Data'!DK140</f>
        <v>9290</v>
      </c>
      <c r="ED140">
        <f>'Raw Data'!DL140</f>
        <v>5.6</v>
      </c>
      <c r="EE140">
        <f>'Raw Data'!DM140</f>
        <v>6830</v>
      </c>
      <c r="EF140">
        <f>'Raw Data'!DN140</f>
        <v>5.6</v>
      </c>
      <c r="EG140">
        <f>'Raw Data'!DO140</f>
        <v>6780</v>
      </c>
      <c r="EH140">
        <f>'Raw Data'!DP140</f>
        <v>5.6</v>
      </c>
      <c r="EI140">
        <f>'Raw Data'!DQ140</f>
        <v>6400</v>
      </c>
      <c r="EJ140">
        <f>'Raw Data'!DR140</f>
        <v>0</v>
      </c>
      <c r="EK140">
        <f>'Raw Data'!DS140</f>
        <v>6360</v>
      </c>
      <c r="EL140">
        <f>'Raw Data'!DT140</f>
        <v>6.4</v>
      </c>
      <c r="EM140">
        <f>'Raw Data'!DU140</f>
        <v>6630</v>
      </c>
      <c r="EN140">
        <f>'Raw Data'!DV140</f>
        <v>6.4</v>
      </c>
      <c r="EO140">
        <f>'Raw Data'!DW140</f>
        <v>6420</v>
      </c>
      <c r="EP140">
        <f>'Raw Data'!DX140</f>
        <v>6.6</v>
      </c>
      <c r="EQ140">
        <f>'Raw Data'!DY140</f>
        <v>6000</v>
      </c>
      <c r="ER140">
        <f>'Raw Data'!DZ140</f>
        <v>6.6</v>
      </c>
      <c r="ES140">
        <f>'Raw Data'!EA140</f>
        <v>6040</v>
      </c>
      <c r="ET140">
        <f>'Raw Data'!EB140</f>
        <v>6.6</v>
      </c>
      <c r="EU140">
        <f>'Raw Data'!EC140</f>
        <v>5750</v>
      </c>
      <c r="EV140">
        <f>'Raw Data'!ED140</f>
        <v>6.8</v>
      </c>
      <c r="EW140">
        <f>'Raw Data'!EE140</f>
        <v>1.8E-5</v>
      </c>
    </row>
    <row r="141" spans="1:153" x14ac:dyDescent="0.3">
      <c r="A141">
        <f>'Raw Data'!A141</f>
        <v>139</v>
      </c>
      <c r="B141" t="str">
        <f>'Raw Data'!B141</f>
        <v>Point</v>
      </c>
      <c r="C141">
        <f>'Raw Data'!C141</f>
        <v>199</v>
      </c>
      <c r="D141">
        <f>'Raw Data'!D141</f>
        <v>773</v>
      </c>
      <c r="E141" t="str">
        <f>'Raw Data'!E141</f>
        <v>Point</v>
      </c>
      <c r="F141">
        <f>'Raw Data'!F141</f>
        <v>4792391</v>
      </c>
      <c r="G141" t="str">
        <f>'Raw Data'!G141</f>
        <v>Gsp Post 00</v>
      </c>
      <c r="H141" s="3">
        <f>'Raw Data'!H141</f>
        <v>41741</v>
      </c>
      <c r="L141">
        <f t="shared" si="28"/>
        <v>0</v>
      </c>
      <c r="M141" s="5">
        <f t="shared" si="29"/>
        <v>41741</v>
      </c>
      <c r="N141" s="5">
        <f t="shared" si="37"/>
        <v>2014</v>
      </c>
      <c r="O141" s="5" t="str" cm="1">
        <f t="array" ref="O141">_xlfn.IFS(N141&lt;=2016,"before treatment",N141=2017,"unknown",N141&gt;2017,"after treatment")</f>
        <v>before treatment</v>
      </c>
      <c r="P141" s="5">
        <f t="shared" si="30"/>
        <v>1</v>
      </c>
      <c r="Q141" s="5">
        <f t="shared" si="31"/>
        <v>0</v>
      </c>
      <c r="R141" t="str">
        <f>'Raw Data'!I141</f>
        <v>Catoosa</v>
      </c>
      <c r="S141" t="str">
        <f>'Raw Data'!J141</f>
        <v>State Route 3</v>
      </c>
      <c r="T141" t="str">
        <f>'Raw Data'!K141</f>
        <v>Three Notch Rd</v>
      </c>
      <c r="U141" t="str">
        <f>'Raw Data'!L141</f>
        <v>(C) Possible Injury / Complaint</v>
      </c>
      <c r="V141">
        <f>'Raw Data'!M141</f>
        <v>0</v>
      </c>
      <c r="W141">
        <f>'Raw Data'!N141</f>
        <v>0</v>
      </c>
      <c r="X141">
        <f>'Raw Data'!O141</f>
        <v>0</v>
      </c>
      <c r="Y141" t="str">
        <f>'Raw Data'!P141</f>
        <v>Head On</v>
      </c>
      <c r="Z141" t="str">
        <f>'Raw Data'!Q141</f>
        <v>On Roadway - Roadway Intersection</v>
      </c>
      <c r="AA141" t="str">
        <f>'Raw Data'!R141</f>
        <v>["Motor Vehicle in Motion","Motor Vehicle in Motion"]</v>
      </c>
      <c r="AB141" t="str">
        <f>'Raw Data'!S141</f>
        <v>["Motor Vehicle in Motion","Motor Vehicle in Motion"]</v>
      </c>
      <c r="AC141" t="str">
        <f>'Raw Data'!T141</f>
        <v>["Failure to Yield","No Contributing Factors"]</v>
      </c>
      <c r="AD141">
        <f>'Raw Data'!U141</f>
        <v>2</v>
      </c>
      <c r="AE141" s="5" t="str">
        <f t="shared" si="38"/>
        <v>No</v>
      </c>
      <c r="AF141" t="str">
        <f>'Raw Data'!V141</f>
        <v>["Straight","Turning Left"]</v>
      </c>
      <c r="AG141" s="5">
        <f t="shared" si="32"/>
        <v>1</v>
      </c>
      <c r="AH141" t="str">
        <f>'Raw Data'!W141</f>
        <v>["East","South"]</v>
      </c>
      <c r="AI141" t="str">
        <f>'Raw Data'!X141</f>
        <v>Daylight</v>
      </c>
      <c r="AJ141" t="str">
        <f>'Raw Data'!Y141</f>
        <v>Dry</v>
      </c>
      <c r="AK141">
        <f>'Raw Data'!Z141</f>
        <v>0</v>
      </c>
      <c r="AL141" t="str">
        <f>'Raw Data'!AA141</f>
        <v>["Child Restraint System (Properly Used)","Lap and Shoulder Belt Used","Lap and Shoulder Belt Used","Lap and Shoulder Belt Used"]</v>
      </c>
      <c r="AM141" s="5">
        <f t="shared" si="33"/>
        <v>0</v>
      </c>
      <c r="AN141" t="str">
        <f>'Raw Data'!AB141</f>
        <v>["Pickup Truck","Sports Utility Vehicle (SUV)"]</v>
      </c>
      <c r="AO141" t="str">
        <f>'Raw Data'!AC141</f>
        <v>0471000300I</v>
      </c>
      <c r="AP141">
        <f>'Raw Data'!AD141</f>
        <v>10.462</v>
      </c>
      <c r="AQ141">
        <f>'Raw Data'!AE141</f>
        <v>34.953665999999998</v>
      </c>
      <c r="AR141">
        <f>'Raw Data'!AF141</f>
        <v>-85.163078999999996</v>
      </c>
      <c r="AS141">
        <f>'Raw Data'!AG141</f>
        <v>24</v>
      </c>
      <c r="AT141">
        <f>'Raw Data'!AH141</f>
        <v>21</v>
      </c>
      <c r="AU141">
        <f>'Raw Data'!AI141</f>
        <v>424</v>
      </c>
      <c r="AV141" t="str">
        <f>'Raw Data'!AJ141</f>
        <v>D6_0003_00_I</v>
      </c>
      <c r="AW141">
        <f>'Raw Data'!AK141</f>
        <v>52</v>
      </c>
      <c r="AX141">
        <f>'Raw Data'!AL141</f>
        <v>55</v>
      </c>
      <c r="AY141" t="str">
        <f>'Raw Data'!AM141</f>
        <v>split</v>
      </c>
      <c r="AZ141">
        <f>'Raw Data'!AN141</f>
        <v>554</v>
      </c>
      <c r="BA141">
        <f>'Raw Data'!AO141</f>
        <v>94.7</v>
      </c>
      <c r="BB141">
        <f>'Raw Data'!AP141</f>
        <v>914.3</v>
      </c>
      <c r="BC141">
        <f>'Raw Data'!AQ141</f>
        <v>-85.161778999999996</v>
      </c>
      <c r="BD141">
        <f>'Raw Data'!AR141</f>
        <v>34.953470000000003</v>
      </c>
      <c r="BE141">
        <f>'Raw Data'!AS141</f>
        <v>-85.163990999999996</v>
      </c>
      <c r="BF141">
        <f>'Raw Data'!AT141</f>
        <v>34.954807000000002</v>
      </c>
      <c r="BG141" t="str">
        <f>'Raw Data'!AU141</f>
        <v>0471000300I</v>
      </c>
      <c r="BH141">
        <f>'Raw Data'!AV141</f>
        <v>1</v>
      </c>
      <c r="BI141">
        <f>'Raw Data'!AW141</f>
        <v>47</v>
      </c>
      <c r="BJ141">
        <f>'Raw Data'!AX141</f>
        <v>3</v>
      </c>
      <c r="BK141">
        <f>'Raw Data'!AY141</f>
        <v>0</v>
      </c>
      <c r="BL141">
        <f>'Raw Data'!AZ141</f>
        <v>55</v>
      </c>
      <c r="BM141">
        <f>'Raw Data'!BA141</f>
        <v>12.95</v>
      </c>
      <c r="BN141">
        <f>'Raw Data'!BB141</f>
        <v>12.67</v>
      </c>
      <c r="BO141">
        <f>'Raw Data'!BC141</f>
        <v>787.4</v>
      </c>
      <c r="BP141">
        <f>'Raw Data'!BD141</f>
        <v>755.6</v>
      </c>
      <c r="BQ141">
        <f>'Raw Data'!BE141</f>
        <v>732.9</v>
      </c>
      <c r="BR141">
        <f>'Raw Data'!BF141</f>
        <v>55</v>
      </c>
      <c r="BS141">
        <f>'Raw Data'!BG141</f>
        <v>43.6</v>
      </c>
      <c r="BT141">
        <f>'Raw Data'!BH141</f>
        <v>11.4</v>
      </c>
      <c r="BU141">
        <f>'Raw Data'!BI141</f>
        <v>44187</v>
      </c>
      <c r="BV141" t="str">
        <f>'Raw Data'!BJ141</f>
        <v>NONE</v>
      </c>
      <c r="BW141">
        <f>'Raw Data'!BK141</f>
        <v>2.8379999999999998E-3</v>
      </c>
      <c r="BX141">
        <f>'Raw Data'!BL141</f>
        <v>7495</v>
      </c>
      <c r="BY141">
        <f>'Raw Data'!BM141</f>
        <v>7393</v>
      </c>
      <c r="BZ141" t="str">
        <f>'Raw Data'!BN141</f>
        <v>0471000300I</v>
      </c>
      <c r="CA141" t="str">
        <f>'Raw Data'!BO141</f>
        <v>CATOOSA</v>
      </c>
      <c r="CB141">
        <f>'Raw Data'!BP141</f>
        <v>1</v>
      </c>
      <c r="CC141">
        <f>'Raw Data'!BQ141</f>
        <v>300</v>
      </c>
      <c r="CD141">
        <f>'Raw Data'!BR141</f>
        <v>6</v>
      </c>
      <c r="CE141">
        <f>'Raw Data'!BS141</f>
        <v>1</v>
      </c>
      <c r="CF141">
        <f>'Raw Data'!BT141</f>
        <v>2</v>
      </c>
      <c r="CG141">
        <f>'Raw Data'!BU141</f>
        <v>1</v>
      </c>
      <c r="CH141">
        <f>'Raw Data'!BV141</f>
        <v>1</v>
      </c>
      <c r="CI141">
        <f>'Raw Data'!BW141</f>
        <v>2</v>
      </c>
      <c r="CJ141">
        <f>'Raw Data'!BX141</f>
        <v>0</v>
      </c>
      <c r="CK141">
        <f>'Raw Data'!BY141</f>
        <v>4</v>
      </c>
      <c r="CL141" t="str">
        <f>'Raw Data'!BZ141</f>
        <v>N</v>
      </c>
      <c r="CM141">
        <f t="shared" si="39"/>
        <v>0</v>
      </c>
      <c r="CN141">
        <f>'Raw Data'!CA141</f>
        <v>47</v>
      </c>
      <c r="CO141">
        <f>'Raw Data'!CB141</f>
        <v>3</v>
      </c>
      <c r="CP141">
        <f>'Raw Data'!CC141</f>
        <v>0</v>
      </c>
      <c r="CQ141" t="str">
        <f>'Raw Data'!CD141</f>
        <v>Urbanized Area</v>
      </c>
      <c r="CR141" t="str">
        <f>'Raw Data'!CE141</f>
        <v>Chattanooga</v>
      </c>
      <c r="CS141">
        <f>'Raw Data'!CF141</f>
        <v>15832</v>
      </c>
      <c r="CT141">
        <f>'Raw Data'!CG141</f>
        <v>55</v>
      </c>
      <c r="CU141">
        <f>'Raw Data'!CH141</f>
        <v>6360</v>
      </c>
      <c r="CV141" t="str">
        <f>'Raw Data'!CI141</f>
        <v xml:space="preserve"> </v>
      </c>
      <c r="CW141">
        <f>'Raw Data'!CJ141</f>
        <v>0</v>
      </c>
      <c r="CX141">
        <f>'Raw Data'!CK141</f>
        <v>0.51966699999999999</v>
      </c>
      <c r="CY141">
        <f>'Raw Data'!CL141</f>
        <v>14</v>
      </c>
      <c r="CZ141" t="str">
        <f>'Raw Data'!CM141</f>
        <v>State Mainline</v>
      </c>
      <c r="DA141">
        <f>'Raw Data'!CN141</f>
        <v>6360</v>
      </c>
      <c r="DB141">
        <f>'Raw Data'!CO141</f>
        <v>61665</v>
      </c>
      <c r="DC141">
        <f>'Raw Data'!CP141</f>
        <v>9.9589999999999996</v>
      </c>
      <c r="DD141">
        <f>'Raw Data'!CQ141</f>
        <v>10.478999999999999</v>
      </c>
      <c r="DE141">
        <f>'Raw Data'!CR141</f>
        <v>61665</v>
      </c>
      <c r="DF141">
        <f>'Raw Data'!CS141</f>
        <v>0</v>
      </c>
      <c r="DG141">
        <f>'Raw Data'!CT141</f>
        <v>2743.844173</v>
      </c>
      <c r="DH141">
        <f>'Raw Data'!CU141</f>
        <v>100</v>
      </c>
      <c r="DI141">
        <f>'Raw Data'!CV141</f>
        <v>7408</v>
      </c>
      <c r="DJ141">
        <f>'Raw Data'!CW141</f>
        <v>1.9115E-2</v>
      </c>
      <c r="DK141">
        <f>'Raw Data'!CX141</f>
        <v>0</v>
      </c>
      <c r="DL141">
        <f>'Raw Data'!CY141</f>
        <v>2.8379999999999998E-3</v>
      </c>
      <c r="DM141">
        <f>'Raw Data'!CZ141</f>
        <v>92</v>
      </c>
      <c r="DN141" t="str">
        <f>'Raw Data'!DA141</f>
        <v>047-0052</v>
      </c>
      <c r="DO141" t="str">
        <f>'Raw Data'!DB141</f>
        <v>4U : Urban Minor Arterial</v>
      </c>
      <c r="DP141" t="str">
        <f>'Raw Data'!DC141</f>
        <v>34.962218, -85.170863</v>
      </c>
      <c r="DQ141">
        <f>'Raw Data'!DD141</f>
        <v>-85.170862999999997</v>
      </c>
      <c r="DR141">
        <f>'Raw Data'!DE141</f>
        <v>34.962218</v>
      </c>
      <c r="DS141">
        <f>'Raw Data'!DF141</f>
        <v>34.962218</v>
      </c>
      <c r="DT141">
        <f>'Raw Data'!DG141</f>
        <v>-85.170862999999997</v>
      </c>
      <c r="DU141">
        <f>'Raw Data'!DH141</f>
        <v>1.0106E-2</v>
      </c>
      <c r="DV141">
        <f>'Raw Data'!DI141</f>
        <v>2.8379999999999998E-3</v>
      </c>
      <c r="DW141">
        <f>'Raw Data'!DJ141</f>
        <v>24</v>
      </c>
      <c r="DX141" s="11">
        <f t="shared" si="40"/>
        <v>7633.333333333333</v>
      </c>
      <c r="DY141" s="5">
        <f t="shared" si="41"/>
        <v>6352.5</v>
      </c>
      <c r="DZ141" s="5">
        <f t="shared" si="34"/>
        <v>1280.833333333333</v>
      </c>
      <c r="EA141" s="5">
        <f t="shared" si="35"/>
        <v>0.20162665617211067</v>
      </c>
      <c r="EB141" s="5">
        <f t="shared" si="36"/>
        <v>6992.9166666666661</v>
      </c>
      <c r="EC141">
        <f>'Raw Data'!DK141</f>
        <v>9290</v>
      </c>
      <c r="ED141">
        <f>'Raw Data'!DL141</f>
        <v>5.6</v>
      </c>
      <c r="EE141">
        <f>'Raw Data'!DM141</f>
        <v>6830</v>
      </c>
      <c r="EF141">
        <f>'Raw Data'!DN141</f>
        <v>5.6</v>
      </c>
      <c r="EG141">
        <f>'Raw Data'!DO141</f>
        <v>6780</v>
      </c>
      <c r="EH141">
        <f>'Raw Data'!DP141</f>
        <v>5.6</v>
      </c>
      <c r="EI141">
        <f>'Raw Data'!DQ141</f>
        <v>6400</v>
      </c>
      <c r="EJ141">
        <f>'Raw Data'!DR141</f>
        <v>0</v>
      </c>
      <c r="EK141">
        <f>'Raw Data'!DS141</f>
        <v>6360</v>
      </c>
      <c r="EL141">
        <f>'Raw Data'!DT141</f>
        <v>6.4</v>
      </c>
      <c r="EM141">
        <f>'Raw Data'!DU141</f>
        <v>6630</v>
      </c>
      <c r="EN141">
        <f>'Raw Data'!DV141</f>
        <v>6.4</v>
      </c>
      <c r="EO141">
        <f>'Raw Data'!DW141</f>
        <v>6420</v>
      </c>
      <c r="EP141">
        <f>'Raw Data'!DX141</f>
        <v>6.6</v>
      </c>
      <c r="EQ141">
        <f>'Raw Data'!DY141</f>
        <v>6000</v>
      </c>
      <c r="ER141">
        <f>'Raw Data'!DZ141</f>
        <v>6.6</v>
      </c>
      <c r="ES141">
        <f>'Raw Data'!EA141</f>
        <v>6040</v>
      </c>
      <c r="ET141">
        <f>'Raw Data'!EB141</f>
        <v>6.6</v>
      </c>
      <c r="EU141">
        <f>'Raw Data'!EC141</f>
        <v>5750</v>
      </c>
      <c r="EV141">
        <f>'Raw Data'!ED141</f>
        <v>6.8</v>
      </c>
      <c r="EW141">
        <f>'Raw Data'!EE141</f>
        <v>0</v>
      </c>
    </row>
    <row r="142" spans="1:153" x14ac:dyDescent="0.3">
      <c r="A142">
        <f>'Raw Data'!A142</f>
        <v>140</v>
      </c>
      <c r="B142" t="str">
        <f>'Raw Data'!B142</f>
        <v>Point</v>
      </c>
      <c r="C142">
        <f>'Raw Data'!C142</f>
        <v>168</v>
      </c>
      <c r="D142">
        <f>'Raw Data'!D142</f>
        <v>791</v>
      </c>
      <c r="E142" t="str">
        <f>'Raw Data'!E142</f>
        <v>Point</v>
      </c>
      <c r="F142">
        <f>'Raw Data'!F142</f>
        <v>4629392</v>
      </c>
      <c r="G142" t="str">
        <f>'Raw Data'!G142</f>
        <v>Gsp Post 00</v>
      </c>
      <c r="H142" s="3">
        <f>'Raw Data'!H142</f>
        <v>41578</v>
      </c>
      <c r="L142">
        <f t="shared" si="28"/>
        <v>0</v>
      </c>
      <c r="M142" s="5">
        <f t="shared" si="29"/>
        <v>41578</v>
      </c>
      <c r="N142" s="5">
        <f t="shared" si="37"/>
        <v>2013</v>
      </c>
      <c r="O142" s="5" t="str" cm="1">
        <f t="array" ref="O142">_xlfn.IFS(N142&lt;=2016,"before treatment",N142=2017,"unknown",N142&gt;2017,"after treatment")</f>
        <v>before treatment</v>
      </c>
      <c r="P142" s="5">
        <f t="shared" si="30"/>
        <v>1</v>
      </c>
      <c r="Q142" s="5">
        <f t="shared" si="31"/>
        <v>0</v>
      </c>
      <c r="R142" t="str">
        <f>'Raw Data'!I142</f>
        <v>Catoosa</v>
      </c>
      <c r="S142" t="str">
        <f>'Raw Data'!J142</f>
        <v>Three Notch Rd</v>
      </c>
      <c r="T142" t="str">
        <f>'Raw Data'!K142</f>
        <v>(none)</v>
      </c>
      <c r="U142" t="str">
        <f>'Raw Data'!L142</f>
        <v>(O) No Injury</v>
      </c>
      <c r="V142">
        <f>'Raw Data'!M142</f>
        <v>0</v>
      </c>
      <c r="W142">
        <f>'Raw Data'!N142</f>
        <v>0</v>
      </c>
      <c r="X142">
        <f>'Raw Data'!O142</f>
        <v>0</v>
      </c>
      <c r="Y142" t="str">
        <f>'Raw Data'!P142</f>
        <v>Angle (Other)</v>
      </c>
      <c r="Z142" t="str">
        <f>'Raw Data'!Q142</f>
        <v>On Roadway - Non-Intersection</v>
      </c>
      <c r="AA142" t="str">
        <f>'Raw Data'!R142</f>
        <v>["Motor Vehicle in Motion","Motor Vehicle in Motion"]</v>
      </c>
      <c r="AB142" t="str">
        <f>'Raw Data'!S142</f>
        <v>["Motor Vehicle in Motion","Motor Vehicle in Motion"]</v>
      </c>
      <c r="AC142" t="str">
        <f>'Raw Data'!T142</f>
        <v>["Improper Passing","No Contributing Factors"]</v>
      </c>
      <c r="AD142">
        <f>'Raw Data'!U142</f>
        <v>2</v>
      </c>
      <c r="AE142" s="5" t="str">
        <f t="shared" si="38"/>
        <v>No</v>
      </c>
      <c r="AF142" t="str">
        <f>'Raw Data'!V142</f>
        <v>["Passing","Turning Left"]</v>
      </c>
      <c r="AG142" s="5">
        <f t="shared" si="32"/>
        <v>1</v>
      </c>
      <c r="AH142" t="str">
        <f>'Raw Data'!W142</f>
        <v>["South","South"]</v>
      </c>
      <c r="AI142" t="str">
        <f>'Raw Data'!X142</f>
        <v>Daylight</v>
      </c>
      <c r="AJ142" t="str">
        <f>'Raw Data'!Y142</f>
        <v>Dry</v>
      </c>
      <c r="AK142">
        <f>'Raw Data'!Z142</f>
        <v>0</v>
      </c>
      <c r="AL142" t="str">
        <f>'Raw Data'!AA142</f>
        <v>["Lap and Shoulder Belt Used","Lap and Shoulder Belt Used"]</v>
      </c>
      <c r="AM142" s="5">
        <f t="shared" si="33"/>
        <v>0</v>
      </c>
      <c r="AN142" t="str">
        <f>'Raw Data'!AB142</f>
        <v>["Sports Utility Vehicle (SUV)","Tractor/Trailer"]</v>
      </c>
      <c r="AO142" t="str">
        <f>'Raw Data'!AC142</f>
        <v>0472039000I</v>
      </c>
      <c r="AP142">
        <f>'Raw Data'!AD142</f>
        <v>7.7679840000000002</v>
      </c>
      <c r="AQ142">
        <f>'Raw Data'!AE142</f>
        <v>34.953648999999999</v>
      </c>
      <c r="AR142">
        <f>'Raw Data'!AF142</f>
        <v>-85.163385000000005</v>
      </c>
      <c r="AS142">
        <f>'Raw Data'!AG142</f>
        <v>24</v>
      </c>
      <c r="AT142">
        <f>'Raw Data'!AH142</f>
        <v>21</v>
      </c>
      <c r="AU142">
        <f>'Raw Data'!AI142</f>
        <v>424</v>
      </c>
      <c r="AV142" t="str">
        <f>'Raw Data'!AJ142</f>
        <v>D6_0003_00_I</v>
      </c>
      <c r="AW142">
        <f>'Raw Data'!AK142</f>
        <v>52</v>
      </c>
      <c r="AX142">
        <f>'Raw Data'!AL142</f>
        <v>55</v>
      </c>
      <c r="AY142" t="str">
        <f>'Raw Data'!AM142</f>
        <v>split</v>
      </c>
      <c r="AZ142">
        <f>'Raw Data'!AN142</f>
        <v>554</v>
      </c>
      <c r="BA142">
        <f>'Raw Data'!AO142</f>
        <v>94.7</v>
      </c>
      <c r="BB142">
        <f>'Raw Data'!AP142</f>
        <v>914.3</v>
      </c>
      <c r="BC142">
        <f>'Raw Data'!AQ142</f>
        <v>-85.161778999999996</v>
      </c>
      <c r="BD142">
        <f>'Raw Data'!AR142</f>
        <v>34.953470000000003</v>
      </c>
      <c r="BE142">
        <f>'Raw Data'!AS142</f>
        <v>-85.163990999999996</v>
      </c>
      <c r="BF142">
        <f>'Raw Data'!AT142</f>
        <v>34.954807000000002</v>
      </c>
      <c r="BG142" t="str">
        <f>'Raw Data'!AU142</f>
        <v>0471000300I</v>
      </c>
      <c r="BH142">
        <f>'Raw Data'!AV142</f>
        <v>1</v>
      </c>
      <c r="BI142">
        <f>'Raw Data'!AW142</f>
        <v>47</v>
      </c>
      <c r="BJ142">
        <f>'Raw Data'!AX142</f>
        <v>3</v>
      </c>
      <c r="BK142">
        <f>'Raw Data'!AY142</f>
        <v>0</v>
      </c>
      <c r="BL142">
        <f>'Raw Data'!AZ142</f>
        <v>55</v>
      </c>
      <c r="BM142">
        <f>'Raw Data'!BA142</f>
        <v>12.95</v>
      </c>
      <c r="BN142">
        <f>'Raw Data'!BB142</f>
        <v>12.67</v>
      </c>
      <c r="BO142">
        <f>'Raw Data'!BC142</f>
        <v>787.4</v>
      </c>
      <c r="BP142">
        <f>'Raw Data'!BD142</f>
        <v>755.6</v>
      </c>
      <c r="BQ142">
        <f>'Raw Data'!BE142</f>
        <v>732.9</v>
      </c>
      <c r="BR142">
        <f>'Raw Data'!BF142</f>
        <v>55</v>
      </c>
      <c r="BS142">
        <f>'Raw Data'!BG142</f>
        <v>43.6</v>
      </c>
      <c r="BT142">
        <f>'Raw Data'!BH142</f>
        <v>11.4</v>
      </c>
      <c r="BU142">
        <f>'Raw Data'!BI142</f>
        <v>44187</v>
      </c>
      <c r="BV142" t="str">
        <f>'Raw Data'!BJ142</f>
        <v>NONE</v>
      </c>
      <c r="BW142">
        <f>'Raw Data'!BK142</f>
        <v>2.8379999999999998E-3</v>
      </c>
      <c r="BX142">
        <f>'Raw Data'!BL142</f>
        <v>7495</v>
      </c>
      <c r="BY142">
        <f>'Raw Data'!BM142</f>
        <v>7393</v>
      </c>
      <c r="BZ142" t="str">
        <f>'Raw Data'!BN142</f>
        <v>0471000300I</v>
      </c>
      <c r="CA142" t="str">
        <f>'Raw Data'!BO142</f>
        <v>CATOOSA</v>
      </c>
      <c r="CB142">
        <f>'Raw Data'!BP142</f>
        <v>1</v>
      </c>
      <c r="CC142">
        <f>'Raw Data'!BQ142</f>
        <v>300</v>
      </c>
      <c r="CD142">
        <f>'Raw Data'!BR142</f>
        <v>6</v>
      </c>
      <c r="CE142">
        <f>'Raw Data'!BS142</f>
        <v>1</v>
      </c>
      <c r="CF142">
        <f>'Raw Data'!BT142</f>
        <v>2</v>
      </c>
      <c r="CG142">
        <f>'Raw Data'!BU142</f>
        <v>1</v>
      </c>
      <c r="CH142">
        <f>'Raw Data'!BV142</f>
        <v>1</v>
      </c>
      <c r="CI142">
        <f>'Raw Data'!BW142</f>
        <v>2</v>
      </c>
      <c r="CJ142">
        <f>'Raw Data'!BX142</f>
        <v>0</v>
      </c>
      <c r="CK142">
        <f>'Raw Data'!BY142</f>
        <v>4</v>
      </c>
      <c r="CL142" t="str">
        <f>'Raw Data'!BZ142</f>
        <v>N</v>
      </c>
      <c r="CM142">
        <f t="shared" si="39"/>
        <v>0</v>
      </c>
      <c r="CN142">
        <f>'Raw Data'!CA142</f>
        <v>47</v>
      </c>
      <c r="CO142">
        <f>'Raw Data'!CB142</f>
        <v>3</v>
      </c>
      <c r="CP142">
        <f>'Raw Data'!CC142</f>
        <v>0</v>
      </c>
      <c r="CQ142" t="str">
        <f>'Raw Data'!CD142</f>
        <v>Urbanized Area</v>
      </c>
      <c r="CR142" t="str">
        <f>'Raw Data'!CE142</f>
        <v>Chattanooga</v>
      </c>
      <c r="CS142">
        <f>'Raw Data'!CF142</f>
        <v>15832</v>
      </c>
      <c r="CT142">
        <f>'Raw Data'!CG142</f>
        <v>55</v>
      </c>
      <c r="CU142">
        <f>'Raw Data'!CH142</f>
        <v>6360</v>
      </c>
      <c r="CV142" t="str">
        <f>'Raw Data'!CI142</f>
        <v xml:space="preserve"> </v>
      </c>
      <c r="CW142">
        <f>'Raw Data'!CJ142</f>
        <v>0</v>
      </c>
      <c r="CX142">
        <f>'Raw Data'!CK142</f>
        <v>0.51966699999999999</v>
      </c>
      <c r="CY142">
        <f>'Raw Data'!CL142</f>
        <v>14</v>
      </c>
      <c r="CZ142" t="str">
        <f>'Raw Data'!CM142</f>
        <v>State Mainline</v>
      </c>
      <c r="DA142">
        <f>'Raw Data'!CN142</f>
        <v>6360</v>
      </c>
      <c r="DB142">
        <f>'Raw Data'!CO142</f>
        <v>61665</v>
      </c>
      <c r="DC142">
        <f>'Raw Data'!CP142</f>
        <v>9.9589999999999996</v>
      </c>
      <c r="DD142">
        <f>'Raw Data'!CQ142</f>
        <v>10.478999999999999</v>
      </c>
      <c r="DE142">
        <f>'Raw Data'!CR142</f>
        <v>61665</v>
      </c>
      <c r="DF142">
        <f>'Raw Data'!CS142</f>
        <v>0</v>
      </c>
      <c r="DG142">
        <f>'Raw Data'!CT142</f>
        <v>2743.844173</v>
      </c>
      <c r="DH142">
        <f>'Raw Data'!CU142</f>
        <v>100</v>
      </c>
      <c r="DI142">
        <f>'Raw Data'!CV142</f>
        <v>7408</v>
      </c>
      <c r="DJ142">
        <f>'Raw Data'!CW142</f>
        <v>1.9115E-2</v>
      </c>
      <c r="DK142">
        <f>'Raw Data'!CX142</f>
        <v>0</v>
      </c>
      <c r="DL142">
        <f>'Raw Data'!CY142</f>
        <v>2.8379999999999998E-3</v>
      </c>
      <c r="DM142">
        <f>'Raw Data'!CZ142</f>
        <v>92</v>
      </c>
      <c r="DN142" t="str">
        <f>'Raw Data'!DA142</f>
        <v>047-0052</v>
      </c>
      <c r="DO142" t="str">
        <f>'Raw Data'!DB142</f>
        <v>4U : Urban Minor Arterial</v>
      </c>
      <c r="DP142" t="str">
        <f>'Raw Data'!DC142</f>
        <v>34.962218, -85.170863</v>
      </c>
      <c r="DQ142">
        <f>'Raw Data'!DD142</f>
        <v>-85.170862999999997</v>
      </c>
      <c r="DR142">
        <f>'Raw Data'!DE142</f>
        <v>34.962218</v>
      </c>
      <c r="DS142">
        <f>'Raw Data'!DF142</f>
        <v>34.962218</v>
      </c>
      <c r="DT142">
        <f>'Raw Data'!DG142</f>
        <v>-85.170862999999997</v>
      </c>
      <c r="DU142">
        <f>'Raw Data'!DH142</f>
        <v>1.0106E-2</v>
      </c>
      <c r="DV142">
        <f>'Raw Data'!DI142</f>
        <v>2.8379999999999998E-3</v>
      </c>
      <c r="DW142">
        <f>'Raw Data'!DJ142</f>
        <v>24</v>
      </c>
      <c r="DX142" s="11">
        <f t="shared" si="40"/>
        <v>7633.333333333333</v>
      </c>
      <c r="DY142" s="5">
        <f t="shared" si="41"/>
        <v>6352.5</v>
      </c>
      <c r="DZ142" s="5">
        <f t="shared" si="34"/>
        <v>1280.833333333333</v>
      </c>
      <c r="EA142" s="5">
        <f t="shared" si="35"/>
        <v>0.20162665617211067</v>
      </c>
      <c r="EB142" s="5">
        <f t="shared" si="36"/>
        <v>6992.9166666666661</v>
      </c>
      <c r="EC142">
        <f>'Raw Data'!DK142</f>
        <v>9290</v>
      </c>
      <c r="ED142">
        <f>'Raw Data'!DL142</f>
        <v>5.6</v>
      </c>
      <c r="EE142">
        <f>'Raw Data'!DM142</f>
        <v>6830</v>
      </c>
      <c r="EF142">
        <f>'Raw Data'!DN142</f>
        <v>5.6</v>
      </c>
      <c r="EG142">
        <f>'Raw Data'!DO142</f>
        <v>6780</v>
      </c>
      <c r="EH142">
        <f>'Raw Data'!DP142</f>
        <v>5.6</v>
      </c>
      <c r="EI142">
        <f>'Raw Data'!DQ142</f>
        <v>6400</v>
      </c>
      <c r="EJ142">
        <f>'Raw Data'!DR142</f>
        <v>0</v>
      </c>
      <c r="EK142">
        <f>'Raw Data'!DS142</f>
        <v>6360</v>
      </c>
      <c r="EL142">
        <f>'Raw Data'!DT142</f>
        <v>6.4</v>
      </c>
      <c r="EM142">
        <f>'Raw Data'!DU142</f>
        <v>6630</v>
      </c>
      <c r="EN142">
        <f>'Raw Data'!DV142</f>
        <v>6.4</v>
      </c>
      <c r="EO142">
        <f>'Raw Data'!DW142</f>
        <v>6420</v>
      </c>
      <c r="EP142">
        <f>'Raw Data'!DX142</f>
        <v>6.6</v>
      </c>
      <c r="EQ142">
        <f>'Raw Data'!DY142</f>
        <v>6000</v>
      </c>
      <c r="ER142">
        <f>'Raw Data'!DZ142</f>
        <v>6.6</v>
      </c>
      <c r="ES142">
        <f>'Raw Data'!EA142</f>
        <v>6040</v>
      </c>
      <c r="ET142">
        <f>'Raw Data'!EB142</f>
        <v>6.6</v>
      </c>
      <c r="EU142">
        <f>'Raw Data'!EC142</f>
        <v>5750</v>
      </c>
      <c r="EV142">
        <f>'Raw Data'!ED142</f>
        <v>6.8</v>
      </c>
      <c r="EW142">
        <f>'Raw Data'!EE142</f>
        <v>1.65E-4</v>
      </c>
    </row>
    <row r="143" spans="1:153" x14ac:dyDescent="0.3">
      <c r="A143">
        <f>'Raw Data'!A143</f>
        <v>141</v>
      </c>
      <c r="B143" t="str">
        <f>'Raw Data'!B143</f>
        <v>Point</v>
      </c>
      <c r="C143">
        <f>'Raw Data'!C143</f>
        <v>172</v>
      </c>
      <c r="D143">
        <f>'Raw Data'!D143</f>
        <v>788</v>
      </c>
      <c r="E143" t="str">
        <f>'Raw Data'!E143</f>
        <v>Point</v>
      </c>
      <c r="F143">
        <f>'Raw Data'!F143</f>
        <v>4635508</v>
      </c>
      <c r="G143" t="str">
        <f>'Raw Data'!G143</f>
        <v>Gsp Post 00</v>
      </c>
      <c r="H143" s="3">
        <f>'Raw Data'!H143</f>
        <v>41586</v>
      </c>
      <c r="L143">
        <f t="shared" si="28"/>
        <v>0</v>
      </c>
      <c r="M143" s="5">
        <f t="shared" si="29"/>
        <v>41586</v>
      </c>
      <c r="N143" s="5">
        <f t="shared" si="37"/>
        <v>2013</v>
      </c>
      <c r="O143" s="5" t="str" cm="1">
        <f t="array" ref="O143">_xlfn.IFS(N143&lt;=2016,"before treatment",N143=2017,"unknown",N143&gt;2017,"after treatment")</f>
        <v>before treatment</v>
      </c>
      <c r="P143" s="5">
        <f t="shared" si="30"/>
        <v>1</v>
      </c>
      <c r="Q143" s="5">
        <f t="shared" si="31"/>
        <v>0</v>
      </c>
      <c r="R143" t="str">
        <f>'Raw Data'!I143</f>
        <v>Catoosa</v>
      </c>
      <c r="S143" t="str">
        <f>'Raw Data'!J143</f>
        <v>["State Route 3","State Route 3","Three Notch Rd"]</v>
      </c>
      <c r="T143" t="str">
        <f>'Raw Data'!K143</f>
        <v>Three Notch Rd</v>
      </c>
      <c r="U143" t="str">
        <f>'Raw Data'!L143</f>
        <v>(O) No Injury</v>
      </c>
      <c r="V143">
        <f>'Raw Data'!M143</f>
        <v>0</v>
      </c>
      <c r="W143">
        <f>'Raw Data'!N143</f>
        <v>0</v>
      </c>
      <c r="X143">
        <f>'Raw Data'!O143</f>
        <v>0</v>
      </c>
      <c r="Y143" t="str">
        <f>'Raw Data'!P143</f>
        <v>Angle (Other)</v>
      </c>
      <c r="Z143" t="str">
        <f>'Raw Data'!Q143</f>
        <v>On Roadway - Roadway Intersection</v>
      </c>
      <c r="AA143" t="str">
        <f>'Raw Data'!R143</f>
        <v>["Motor Vehicle in Motion","Motor Vehicle in Motion"]</v>
      </c>
      <c r="AB143" t="str">
        <f>'Raw Data'!S143</f>
        <v>["Motor Vehicle in Motion","Motor Vehicle in Motion"]</v>
      </c>
      <c r="AC143" t="str">
        <f>'Raw Data'!T143</f>
        <v>["Failure to Yield","No Contributing Factors"]</v>
      </c>
      <c r="AD143">
        <f>'Raw Data'!U143</f>
        <v>2</v>
      </c>
      <c r="AE143" s="5" t="str">
        <f t="shared" si="38"/>
        <v>No</v>
      </c>
      <c r="AF143" t="str">
        <f>'Raw Data'!V143</f>
        <v>["Negotiating a Curve","Turning Left"]</v>
      </c>
      <c r="AG143" s="5">
        <f t="shared" si="32"/>
        <v>1</v>
      </c>
      <c r="AH143" t="str">
        <f>'Raw Data'!W143</f>
        <v>["North","South"]</v>
      </c>
      <c r="AI143" t="str">
        <f>'Raw Data'!X143</f>
        <v>Daylight</v>
      </c>
      <c r="AJ143" t="str">
        <f>'Raw Data'!Y143</f>
        <v>Dry</v>
      </c>
      <c r="AK143">
        <f>'Raw Data'!Z143</f>
        <v>0</v>
      </c>
      <c r="AL143" t="str">
        <f>'Raw Data'!AA143</f>
        <v>["Lap and Shoulder Belt Used","Lap and Shoulder Belt Used"]</v>
      </c>
      <c r="AM143" s="5">
        <f t="shared" si="33"/>
        <v>0</v>
      </c>
      <c r="AN143" t="str">
        <f>'Raw Data'!AB143</f>
        <v>["Sports Utility Vehicle (SUV)","Van"]</v>
      </c>
      <c r="AO143" t="str">
        <f>'Raw Data'!AC143</f>
        <v>0471000300I</v>
      </c>
      <c r="AP143">
        <f>'Raw Data'!AD143</f>
        <v>10.478999999999999</v>
      </c>
      <c r="AQ143">
        <f>'Raw Data'!AE143</f>
        <v>34.95382</v>
      </c>
      <c r="AR143">
        <f>'Raw Data'!AF143</f>
        <v>-85.163340000000005</v>
      </c>
      <c r="AS143">
        <f>'Raw Data'!AG143</f>
        <v>24</v>
      </c>
      <c r="AT143">
        <f>'Raw Data'!AH143</f>
        <v>21</v>
      </c>
      <c r="AU143">
        <f>'Raw Data'!AI143</f>
        <v>424</v>
      </c>
      <c r="AV143" t="str">
        <f>'Raw Data'!AJ143</f>
        <v>D6_0003_00_I</v>
      </c>
      <c r="AW143">
        <f>'Raw Data'!AK143</f>
        <v>52</v>
      </c>
      <c r="AX143">
        <f>'Raw Data'!AL143</f>
        <v>55</v>
      </c>
      <c r="AY143" t="str">
        <f>'Raw Data'!AM143</f>
        <v>split</v>
      </c>
      <c r="AZ143">
        <f>'Raw Data'!AN143</f>
        <v>554</v>
      </c>
      <c r="BA143">
        <f>'Raw Data'!AO143</f>
        <v>94.7</v>
      </c>
      <c r="BB143">
        <f>'Raw Data'!AP143</f>
        <v>914.3</v>
      </c>
      <c r="BC143">
        <f>'Raw Data'!AQ143</f>
        <v>-85.161778999999996</v>
      </c>
      <c r="BD143">
        <f>'Raw Data'!AR143</f>
        <v>34.953470000000003</v>
      </c>
      <c r="BE143">
        <f>'Raw Data'!AS143</f>
        <v>-85.163990999999996</v>
      </c>
      <c r="BF143">
        <f>'Raw Data'!AT143</f>
        <v>34.954807000000002</v>
      </c>
      <c r="BG143" t="str">
        <f>'Raw Data'!AU143</f>
        <v>0471000300I</v>
      </c>
      <c r="BH143">
        <f>'Raw Data'!AV143</f>
        <v>1</v>
      </c>
      <c r="BI143">
        <f>'Raw Data'!AW143</f>
        <v>47</v>
      </c>
      <c r="BJ143">
        <f>'Raw Data'!AX143</f>
        <v>3</v>
      </c>
      <c r="BK143">
        <f>'Raw Data'!AY143</f>
        <v>0</v>
      </c>
      <c r="BL143">
        <f>'Raw Data'!AZ143</f>
        <v>55</v>
      </c>
      <c r="BM143">
        <f>'Raw Data'!BA143</f>
        <v>12.95</v>
      </c>
      <c r="BN143">
        <f>'Raw Data'!BB143</f>
        <v>12.67</v>
      </c>
      <c r="BO143">
        <f>'Raw Data'!BC143</f>
        <v>787.4</v>
      </c>
      <c r="BP143">
        <f>'Raw Data'!BD143</f>
        <v>755.6</v>
      </c>
      <c r="BQ143">
        <f>'Raw Data'!BE143</f>
        <v>732.9</v>
      </c>
      <c r="BR143">
        <f>'Raw Data'!BF143</f>
        <v>55</v>
      </c>
      <c r="BS143">
        <f>'Raw Data'!BG143</f>
        <v>43.6</v>
      </c>
      <c r="BT143">
        <f>'Raw Data'!BH143</f>
        <v>11.4</v>
      </c>
      <c r="BU143">
        <f>'Raw Data'!BI143</f>
        <v>44187</v>
      </c>
      <c r="BV143" t="str">
        <f>'Raw Data'!BJ143</f>
        <v>NONE</v>
      </c>
      <c r="BW143">
        <f>'Raw Data'!BK143</f>
        <v>2.8379999999999998E-3</v>
      </c>
      <c r="BX143">
        <f>'Raw Data'!BL143</f>
        <v>7495</v>
      </c>
      <c r="BY143">
        <f>'Raw Data'!BM143</f>
        <v>7393</v>
      </c>
      <c r="BZ143" t="str">
        <f>'Raw Data'!BN143</f>
        <v>0471000300I</v>
      </c>
      <c r="CA143" t="str">
        <f>'Raw Data'!BO143</f>
        <v>CATOOSA</v>
      </c>
      <c r="CB143">
        <f>'Raw Data'!BP143</f>
        <v>1</v>
      </c>
      <c r="CC143">
        <f>'Raw Data'!BQ143</f>
        <v>300</v>
      </c>
      <c r="CD143">
        <f>'Raw Data'!BR143</f>
        <v>6</v>
      </c>
      <c r="CE143">
        <f>'Raw Data'!BS143</f>
        <v>1</v>
      </c>
      <c r="CF143">
        <f>'Raw Data'!BT143</f>
        <v>2</v>
      </c>
      <c r="CG143">
        <f>'Raw Data'!BU143</f>
        <v>1</v>
      </c>
      <c r="CH143">
        <f>'Raw Data'!BV143</f>
        <v>1</v>
      </c>
      <c r="CI143">
        <f>'Raw Data'!BW143</f>
        <v>2</v>
      </c>
      <c r="CJ143">
        <f>'Raw Data'!BX143</f>
        <v>0</v>
      </c>
      <c r="CK143">
        <f>'Raw Data'!BY143</f>
        <v>4</v>
      </c>
      <c r="CL143" t="str">
        <f>'Raw Data'!BZ143</f>
        <v>N</v>
      </c>
      <c r="CM143">
        <f t="shared" si="39"/>
        <v>0</v>
      </c>
      <c r="CN143">
        <f>'Raw Data'!CA143</f>
        <v>47</v>
      </c>
      <c r="CO143">
        <f>'Raw Data'!CB143</f>
        <v>3</v>
      </c>
      <c r="CP143">
        <f>'Raw Data'!CC143</f>
        <v>0</v>
      </c>
      <c r="CQ143" t="str">
        <f>'Raw Data'!CD143</f>
        <v>Urbanized Area</v>
      </c>
      <c r="CR143" t="str">
        <f>'Raw Data'!CE143</f>
        <v>Chattanooga</v>
      </c>
      <c r="CS143">
        <f>'Raw Data'!CF143</f>
        <v>15832</v>
      </c>
      <c r="CT143">
        <f>'Raw Data'!CG143</f>
        <v>55</v>
      </c>
      <c r="CU143">
        <f>'Raw Data'!CH143</f>
        <v>6360</v>
      </c>
      <c r="CV143" t="str">
        <f>'Raw Data'!CI143</f>
        <v xml:space="preserve"> </v>
      </c>
      <c r="CW143">
        <f>'Raw Data'!CJ143</f>
        <v>0</v>
      </c>
      <c r="CX143">
        <f>'Raw Data'!CK143</f>
        <v>0.51966699999999999</v>
      </c>
      <c r="CY143">
        <f>'Raw Data'!CL143</f>
        <v>14</v>
      </c>
      <c r="CZ143" t="str">
        <f>'Raw Data'!CM143</f>
        <v>State Mainline</v>
      </c>
      <c r="DA143">
        <f>'Raw Data'!CN143</f>
        <v>6360</v>
      </c>
      <c r="DB143">
        <f>'Raw Data'!CO143</f>
        <v>61665</v>
      </c>
      <c r="DC143">
        <f>'Raw Data'!CP143</f>
        <v>9.9589999999999996</v>
      </c>
      <c r="DD143">
        <f>'Raw Data'!CQ143</f>
        <v>10.478999999999999</v>
      </c>
      <c r="DE143">
        <f>'Raw Data'!CR143</f>
        <v>61665</v>
      </c>
      <c r="DF143">
        <f>'Raw Data'!CS143</f>
        <v>0</v>
      </c>
      <c r="DG143">
        <f>'Raw Data'!CT143</f>
        <v>2743.844173</v>
      </c>
      <c r="DH143">
        <f>'Raw Data'!CU143</f>
        <v>100</v>
      </c>
      <c r="DI143">
        <f>'Raw Data'!CV143</f>
        <v>7408</v>
      </c>
      <c r="DJ143">
        <f>'Raw Data'!CW143</f>
        <v>1.9115E-2</v>
      </c>
      <c r="DK143">
        <f>'Raw Data'!CX143</f>
        <v>0</v>
      </c>
      <c r="DL143">
        <f>'Raw Data'!CY143</f>
        <v>2.8379999999999998E-3</v>
      </c>
      <c r="DM143">
        <f>'Raw Data'!CZ143</f>
        <v>92</v>
      </c>
      <c r="DN143" t="str">
        <f>'Raw Data'!DA143</f>
        <v>047-0052</v>
      </c>
      <c r="DO143" t="str">
        <f>'Raw Data'!DB143</f>
        <v>4U : Urban Minor Arterial</v>
      </c>
      <c r="DP143" t="str">
        <f>'Raw Data'!DC143</f>
        <v>34.962218, -85.170863</v>
      </c>
      <c r="DQ143">
        <f>'Raw Data'!DD143</f>
        <v>-85.170862999999997</v>
      </c>
      <c r="DR143">
        <f>'Raw Data'!DE143</f>
        <v>34.962218</v>
      </c>
      <c r="DS143">
        <f>'Raw Data'!DF143</f>
        <v>34.962218</v>
      </c>
      <c r="DT143">
        <f>'Raw Data'!DG143</f>
        <v>-85.170862999999997</v>
      </c>
      <c r="DU143">
        <f>'Raw Data'!DH143</f>
        <v>1.0106E-2</v>
      </c>
      <c r="DV143">
        <f>'Raw Data'!DI143</f>
        <v>2.8379999999999998E-3</v>
      </c>
      <c r="DW143">
        <f>'Raw Data'!DJ143</f>
        <v>24</v>
      </c>
      <c r="DX143" s="11">
        <f t="shared" si="40"/>
        <v>7633.333333333333</v>
      </c>
      <c r="DY143" s="5">
        <f t="shared" si="41"/>
        <v>6352.5</v>
      </c>
      <c r="DZ143" s="5">
        <f t="shared" si="34"/>
        <v>1280.833333333333</v>
      </c>
      <c r="EA143" s="5">
        <f t="shared" si="35"/>
        <v>0.20162665617211067</v>
      </c>
      <c r="EB143" s="5">
        <f t="shared" si="36"/>
        <v>6992.9166666666661</v>
      </c>
      <c r="EC143">
        <f>'Raw Data'!DK143</f>
        <v>9290</v>
      </c>
      <c r="ED143">
        <f>'Raw Data'!DL143</f>
        <v>5.6</v>
      </c>
      <c r="EE143">
        <f>'Raw Data'!DM143</f>
        <v>6830</v>
      </c>
      <c r="EF143">
        <f>'Raw Data'!DN143</f>
        <v>5.6</v>
      </c>
      <c r="EG143">
        <f>'Raw Data'!DO143</f>
        <v>6780</v>
      </c>
      <c r="EH143">
        <f>'Raw Data'!DP143</f>
        <v>5.6</v>
      </c>
      <c r="EI143">
        <f>'Raw Data'!DQ143</f>
        <v>6400</v>
      </c>
      <c r="EJ143">
        <f>'Raw Data'!DR143</f>
        <v>0</v>
      </c>
      <c r="EK143">
        <f>'Raw Data'!DS143</f>
        <v>6360</v>
      </c>
      <c r="EL143">
        <f>'Raw Data'!DT143</f>
        <v>6.4</v>
      </c>
      <c r="EM143">
        <f>'Raw Data'!DU143</f>
        <v>6630</v>
      </c>
      <c r="EN143">
        <f>'Raw Data'!DV143</f>
        <v>6.4</v>
      </c>
      <c r="EO143">
        <f>'Raw Data'!DW143</f>
        <v>6420</v>
      </c>
      <c r="EP143">
        <f>'Raw Data'!DX143</f>
        <v>6.6</v>
      </c>
      <c r="EQ143">
        <f>'Raw Data'!DY143</f>
        <v>6000</v>
      </c>
      <c r="ER143">
        <f>'Raw Data'!DZ143</f>
        <v>6.6</v>
      </c>
      <c r="ES143">
        <f>'Raw Data'!EA143</f>
        <v>6040</v>
      </c>
      <c r="ET143">
        <f>'Raw Data'!EB143</f>
        <v>6.6</v>
      </c>
      <c r="EU143">
        <f>'Raw Data'!EC143</f>
        <v>5750</v>
      </c>
      <c r="EV143">
        <f>'Raw Data'!ED143</f>
        <v>6.8</v>
      </c>
      <c r="EW143">
        <f>'Raw Data'!EE143</f>
        <v>0</v>
      </c>
    </row>
    <row r="144" spans="1:153" x14ac:dyDescent="0.3">
      <c r="A144">
        <f>'Raw Data'!A144</f>
        <v>142</v>
      </c>
      <c r="B144" t="str">
        <f>'Raw Data'!B144</f>
        <v>Point</v>
      </c>
      <c r="C144">
        <f>'Raw Data'!C144</f>
        <v>181</v>
      </c>
      <c r="D144">
        <f>'Raw Data'!D144</f>
        <v>784</v>
      </c>
      <c r="E144" t="str">
        <f>'Raw Data'!E144</f>
        <v>Point</v>
      </c>
      <c r="F144">
        <f>'Raw Data'!F144</f>
        <v>4689917</v>
      </c>
      <c r="G144" t="str">
        <f>'Raw Data'!G144</f>
        <v>Gsp Post 00</v>
      </c>
      <c r="H144" s="3">
        <f>'Raw Data'!H144</f>
        <v>41636</v>
      </c>
      <c r="L144">
        <f t="shared" si="28"/>
        <v>0</v>
      </c>
      <c r="M144" s="5">
        <f t="shared" si="29"/>
        <v>41636</v>
      </c>
      <c r="N144" s="5">
        <f t="shared" si="37"/>
        <v>2013</v>
      </c>
      <c r="O144" s="5" t="str" cm="1">
        <f t="array" ref="O144">_xlfn.IFS(N144&lt;=2016,"before treatment",N144=2017,"unknown",N144&gt;2017,"after treatment")</f>
        <v>before treatment</v>
      </c>
      <c r="P144" s="5">
        <f t="shared" si="30"/>
        <v>1</v>
      </c>
      <c r="Q144" s="5">
        <f t="shared" si="31"/>
        <v>0</v>
      </c>
      <c r="R144" t="str">
        <f>'Raw Data'!I144</f>
        <v>Catoosa</v>
      </c>
      <c r="S144" t="str">
        <f>'Raw Data'!J144</f>
        <v>["State Route 3","State Route 3","Three Notch Rd"]</v>
      </c>
      <c r="T144" t="str">
        <f>'Raw Data'!K144</f>
        <v>Three Notch Rd</v>
      </c>
      <c r="U144" t="str">
        <f>'Raw Data'!L144</f>
        <v>(O) No Injury</v>
      </c>
      <c r="V144">
        <f>'Raw Data'!M144</f>
        <v>0</v>
      </c>
      <c r="W144">
        <f>'Raw Data'!N144</f>
        <v>0</v>
      </c>
      <c r="X144">
        <f>'Raw Data'!O144</f>
        <v>0</v>
      </c>
      <c r="Y144" t="str">
        <f>'Raw Data'!P144</f>
        <v>Left Angle Crash</v>
      </c>
      <c r="Z144" t="str">
        <f>'Raw Data'!Q144</f>
        <v>On Roadway - Roadway Intersection</v>
      </c>
      <c r="AA144" t="str">
        <f>'Raw Data'!R144</f>
        <v>["Motor Vehicle in Motion","Motor Vehicle in Motion"]</v>
      </c>
      <c r="AB144" t="str">
        <f>'Raw Data'!S144</f>
        <v>["Motor Vehicle in Motion","Motor Vehicle in Motion"]</v>
      </c>
      <c r="AC144" t="str">
        <f>'Raw Data'!T144</f>
        <v>["Failure to Yield","No Contributing Factors"]</v>
      </c>
      <c r="AD144">
        <f>'Raw Data'!U144</f>
        <v>2</v>
      </c>
      <c r="AE144" s="5" t="str">
        <f t="shared" si="38"/>
        <v>No</v>
      </c>
      <c r="AF144" t="str">
        <f>'Raw Data'!V144</f>
        <v>["Straight","Turning Left"]</v>
      </c>
      <c r="AG144" s="5">
        <f t="shared" si="32"/>
        <v>1</v>
      </c>
      <c r="AH144" t="str">
        <f>'Raw Data'!W144</f>
        <v>["North","South"]</v>
      </c>
      <c r="AI144" t="str">
        <f>'Raw Data'!X144</f>
        <v>Daylight</v>
      </c>
      <c r="AJ144" t="str">
        <f>'Raw Data'!Y144</f>
        <v>Wet</v>
      </c>
      <c r="AK144">
        <f>'Raw Data'!Z144</f>
        <v>0</v>
      </c>
      <c r="AL144" t="str">
        <f>'Raw Data'!AA144</f>
        <v>["Lap and Shoulder Belt Used","Lap and Shoulder Belt Used"]</v>
      </c>
      <c r="AM144" s="5">
        <f t="shared" si="33"/>
        <v>0</v>
      </c>
      <c r="AN144" t="str">
        <f>'Raw Data'!AB144</f>
        <v>["Passenger Car","Sports Utility Vehicle (SUV)"]</v>
      </c>
      <c r="AO144" t="str">
        <f>'Raw Data'!AC144</f>
        <v>0471000300I</v>
      </c>
      <c r="AP144">
        <f>'Raw Data'!AD144</f>
        <v>10.478999999999999</v>
      </c>
      <c r="AQ144">
        <f>'Raw Data'!AE144</f>
        <v>34.953814000000001</v>
      </c>
      <c r="AR144">
        <f>'Raw Data'!AF144</f>
        <v>-85.163330999999999</v>
      </c>
      <c r="AS144">
        <f>'Raw Data'!AG144</f>
        <v>24</v>
      </c>
      <c r="AT144">
        <f>'Raw Data'!AH144</f>
        <v>21</v>
      </c>
      <c r="AU144">
        <f>'Raw Data'!AI144</f>
        <v>424</v>
      </c>
      <c r="AV144" t="str">
        <f>'Raw Data'!AJ144</f>
        <v>D6_0003_00_I</v>
      </c>
      <c r="AW144">
        <f>'Raw Data'!AK144</f>
        <v>52</v>
      </c>
      <c r="AX144">
        <f>'Raw Data'!AL144</f>
        <v>55</v>
      </c>
      <c r="AY144" t="str">
        <f>'Raw Data'!AM144</f>
        <v>split</v>
      </c>
      <c r="AZ144">
        <f>'Raw Data'!AN144</f>
        <v>554</v>
      </c>
      <c r="BA144">
        <f>'Raw Data'!AO144</f>
        <v>94.7</v>
      </c>
      <c r="BB144">
        <f>'Raw Data'!AP144</f>
        <v>914.3</v>
      </c>
      <c r="BC144">
        <f>'Raw Data'!AQ144</f>
        <v>-85.161778999999996</v>
      </c>
      <c r="BD144">
        <f>'Raw Data'!AR144</f>
        <v>34.953470000000003</v>
      </c>
      <c r="BE144">
        <f>'Raw Data'!AS144</f>
        <v>-85.163990999999996</v>
      </c>
      <c r="BF144">
        <f>'Raw Data'!AT144</f>
        <v>34.954807000000002</v>
      </c>
      <c r="BG144" t="str">
        <f>'Raw Data'!AU144</f>
        <v>0471000300I</v>
      </c>
      <c r="BH144">
        <f>'Raw Data'!AV144</f>
        <v>1</v>
      </c>
      <c r="BI144">
        <f>'Raw Data'!AW144</f>
        <v>47</v>
      </c>
      <c r="BJ144">
        <f>'Raw Data'!AX144</f>
        <v>3</v>
      </c>
      <c r="BK144">
        <f>'Raw Data'!AY144</f>
        <v>0</v>
      </c>
      <c r="BL144">
        <f>'Raw Data'!AZ144</f>
        <v>55</v>
      </c>
      <c r="BM144">
        <f>'Raw Data'!BA144</f>
        <v>12.95</v>
      </c>
      <c r="BN144">
        <f>'Raw Data'!BB144</f>
        <v>12.67</v>
      </c>
      <c r="BO144">
        <f>'Raw Data'!BC144</f>
        <v>787.4</v>
      </c>
      <c r="BP144">
        <f>'Raw Data'!BD144</f>
        <v>755.6</v>
      </c>
      <c r="BQ144">
        <f>'Raw Data'!BE144</f>
        <v>732.9</v>
      </c>
      <c r="BR144">
        <f>'Raw Data'!BF144</f>
        <v>55</v>
      </c>
      <c r="BS144">
        <f>'Raw Data'!BG144</f>
        <v>43.6</v>
      </c>
      <c r="BT144">
        <f>'Raw Data'!BH144</f>
        <v>11.4</v>
      </c>
      <c r="BU144">
        <f>'Raw Data'!BI144</f>
        <v>44187</v>
      </c>
      <c r="BV144" t="str">
        <f>'Raw Data'!BJ144</f>
        <v>NONE</v>
      </c>
      <c r="BW144">
        <f>'Raw Data'!BK144</f>
        <v>2.8379999999999998E-3</v>
      </c>
      <c r="BX144">
        <f>'Raw Data'!BL144</f>
        <v>7495</v>
      </c>
      <c r="BY144">
        <f>'Raw Data'!BM144</f>
        <v>7393</v>
      </c>
      <c r="BZ144" t="str">
        <f>'Raw Data'!BN144</f>
        <v>0471000300I</v>
      </c>
      <c r="CA144" t="str">
        <f>'Raw Data'!BO144</f>
        <v>CATOOSA</v>
      </c>
      <c r="CB144">
        <f>'Raw Data'!BP144</f>
        <v>1</v>
      </c>
      <c r="CC144">
        <f>'Raw Data'!BQ144</f>
        <v>300</v>
      </c>
      <c r="CD144">
        <f>'Raw Data'!BR144</f>
        <v>6</v>
      </c>
      <c r="CE144">
        <f>'Raw Data'!BS144</f>
        <v>1</v>
      </c>
      <c r="CF144">
        <f>'Raw Data'!BT144</f>
        <v>2</v>
      </c>
      <c r="CG144">
        <f>'Raw Data'!BU144</f>
        <v>1</v>
      </c>
      <c r="CH144">
        <f>'Raw Data'!BV144</f>
        <v>1</v>
      </c>
      <c r="CI144">
        <f>'Raw Data'!BW144</f>
        <v>2</v>
      </c>
      <c r="CJ144">
        <f>'Raw Data'!BX144</f>
        <v>0</v>
      </c>
      <c r="CK144">
        <f>'Raw Data'!BY144</f>
        <v>4</v>
      </c>
      <c r="CL144" t="str">
        <f>'Raw Data'!BZ144</f>
        <v>N</v>
      </c>
      <c r="CM144">
        <f t="shared" si="39"/>
        <v>0</v>
      </c>
      <c r="CN144">
        <f>'Raw Data'!CA144</f>
        <v>47</v>
      </c>
      <c r="CO144">
        <f>'Raw Data'!CB144</f>
        <v>3</v>
      </c>
      <c r="CP144">
        <f>'Raw Data'!CC144</f>
        <v>0</v>
      </c>
      <c r="CQ144" t="str">
        <f>'Raw Data'!CD144</f>
        <v>Urbanized Area</v>
      </c>
      <c r="CR144" t="str">
        <f>'Raw Data'!CE144</f>
        <v>Chattanooga</v>
      </c>
      <c r="CS144">
        <f>'Raw Data'!CF144</f>
        <v>15832</v>
      </c>
      <c r="CT144">
        <f>'Raw Data'!CG144</f>
        <v>55</v>
      </c>
      <c r="CU144">
        <f>'Raw Data'!CH144</f>
        <v>6360</v>
      </c>
      <c r="CV144" t="str">
        <f>'Raw Data'!CI144</f>
        <v xml:space="preserve"> </v>
      </c>
      <c r="CW144">
        <f>'Raw Data'!CJ144</f>
        <v>0</v>
      </c>
      <c r="CX144">
        <f>'Raw Data'!CK144</f>
        <v>0.51966699999999999</v>
      </c>
      <c r="CY144">
        <f>'Raw Data'!CL144</f>
        <v>14</v>
      </c>
      <c r="CZ144" t="str">
        <f>'Raw Data'!CM144</f>
        <v>State Mainline</v>
      </c>
      <c r="DA144">
        <f>'Raw Data'!CN144</f>
        <v>6360</v>
      </c>
      <c r="DB144">
        <f>'Raw Data'!CO144</f>
        <v>61665</v>
      </c>
      <c r="DC144">
        <f>'Raw Data'!CP144</f>
        <v>9.9589999999999996</v>
      </c>
      <c r="DD144">
        <f>'Raw Data'!CQ144</f>
        <v>10.478999999999999</v>
      </c>
      <c r="DE144">
        <f>'Raw Data'!CR144</f>
        <v>61665</v>
      </c>
      <c r="DF144">
        <f>'Raw Data'!CS144</f>
        <v>0</v>
      </c>
      <c r="DG144">
        <f>'Raw Data'!CT144</f>
        <v>2743.844173</v>
      </c>
      <c r="DH144">
        <f>'Raw Data'!CU144</f>
        <v>100</v>
      </c>
      <c r="DI144">
        <f>'Raw Data'!CV144</f>
        <v>7408</v>
      </c>
      <c r="DJ144">
        <f>'Raw Data'!CW144</f>
        <v>1.9115E-2</v>
      </c>
      <c r="DK144">
        <f>'Raw Data'!CX144</f>
        <v>0</v>
      </c>
      <c r="DL144">
        <f>'Raw Data'!CY144</f>
        <v>2.8379999999999998E-3</v>
      </c>
      <c r="DM144">
        <f>'Raw Data'!CZ144</f>
        <v>92</v>
      </c>
      <c r="DN144" t="str">
        <f>'Raw Data'!DA144</f>
        <v>047-0052</v>
      </c>
      <c r="DO144" t="str">
        <f>'Raw Data'!DB144</f>
        <v>4U : Urban Minor Arterial</v>
      </c>
      <c r="DP144" t="str">
        <f>'Raw Data'!DC144</f>
        <v>34.962218, -85.170863</v>
      </c>
      <c r="DQ144">
        <f>'Raw Data'!DD144</f>
        <v>-85.170862999999997</v>
      </c>
      <c r="DR144">
        <f>'Raw Data'!DE144</f>
        <v>34.962218</v>
      </c>
      <c r="DS144">
        <f>'Raw Data'!DF144</f>
        <v>34.962218</v>
      </c>
      <c r="DT144">
        <f>'Raw Data'!DG144</f>
        <v>-85.170862999999997</v>
      </c>
      <c r="DU144">
        <f>'Raw Data'!DH144</f>
        <v>1.0106E-2</v>
      </c>
      <c r="DV144">
        <f>'Raw Data'!DI144</f>
        <v>2.8379999999999998E-3</v>
      </c>
      <c r="DW144">
        <f>'Raw Data'!DJ144</f>
        <v>24</v>
      </c>
      <c r="DX144" s="11">
        <f t="shared" si="40"/>
        <v>7633.333333333333</v>
      </c>
      <c r="DY144" s="5">
        <f t="shared" si="41"/>
        <v>6352.5</v>
      </c>
      <c r="DZ144" s="5">
        <f t="shared" si="34"/>
        <v>1280.833333333333</v>
      </c>
      <c r="EA144" s="5">
        <f t="shared" si="35"/>
        <v>0.20162665617211067</v>
      </c>
      <c r="EB144" s="5">
        <f t="shared" si="36"/>
        <v>6992.9166666666661</v>
      </c>
      <c r="EC144">
        <f>'Raw Data'!DK144</f>
        <v>9290</v>
      </c>
      <c r="ED144">
        <f>'Raw Data'!DL144</f>
        <v>5.6</v>
      </c>
      <c r="EE144">
        <f>'Raw Data'!DM144</f>
        <v>6830</v>
      </c>
      <c r="EF144">
        <f>'Raw Data'!DN144</f>
        <v>5.6</v>
      </c>
      <c r="EG144">
        <f>'Raw Data'!DO144</f>
        <v>6780</v>
      </c>
      <c r="EH144">
        <f>'Raw Data'!DP144</f>
        <v>5.6</v>
      </c>
      <c r="EI144">
        <f>'Raw Data'!DQ144</f>
        <v>6400</v>
      </c>
      <c r="EJ144">
        <f>'Raw Data'!DR144</f>
        <v>0</v>
      </c>
      <c r="EK144">
        <f>'Raw Data'!DS144</f>
        <v>6360</v>
      </c>
      <c r="EL144">
        <f>'Raw Data'!DT144</f>
        <v>6.4</v>
      </c>
      <c r="EM144">
        <f>'Raw Data'!DU144</f>
        <v>6630</v>
      </c>
      <c r="EN144">
        <f>'Raw Data'!DV144</f>
        <v>6.4</v>
      </c>
      <c r="EO144">
        <f>'Raw Data'!DW144</f>
        <v>6420</v>
      </c>
      <c r="EP144">
        <f>'Raw Data'!DX144</f>
        <v>6.6</v>
      </c>
      <c r="EQ144">
        <f>'Raw Data'!DY144</f>
        <v>6000</v>
      </c>
      <c r="ER144">
        <f>'Raw Data'!DZ144</f>
        <v>6.6</v>
      </c>
      <c r="ES144">
        <f>'Raw Data'!EA144</f>
        <v>6040</v>
      </c>
      <c r="ET144">
        <f>'Raw Data'!EB144</f>
        <v>6.6</v>
      </c>
      <c r="EU144">
        <f>'Raw Data'!EC144</f>
        <v>5750</v>
      </c>
      <c r="EV144">
        <f>'Raw Data'!ED144</f>
        <v>6.8</v>
      </c>
      <c r="EW144">
        <f>'Raw Data'!EE144</f>
        <v>0</v>
      </c>
    </row>
    <row r="145" spans="1:153" x14ac:dyDescent="0.3">
      <c r="A145">
        <f>'Raw Data'!A145</f>
        <v>143</v>
      </c>
      <c r="B145" t="str">
        <f>'Raw Data'!B145</f>
        <v>Point</v>
      </c>
      <c r="C145">
        <f>'Raw Data'!C145</f>
        <v>233</v>
      </c>
      <c r="D145">
        <f>'Raw Data'!D145</f>
        <v>662</v>
      </c>
      <c r="E145" t="str">
        <f>'Raw Data'!E145</f>
        <v>Point</v>
      </c>
      <c r="F145">
        <f>'Raw Data'!F145</f>
        <v>5603703</v>
      </c>
      <c r="G145" t="str">
        <f>'Raw Data'!G145</f>
        <v>Catoosa County Sheriff's Office</v>
      </c>
      <c r="H145" s="3">
        <f>'Raw Data'!H145</f>
        <v>42346</v>
      </c>
      <c r="L145">
        <f t="shared" si="28"/>
        <v>0</v>
      </c>
      <c r="M145" s="5">
        <f t="shared" si="29"/>
        <v>42346</v>
      </c>
      <c r="N145" s="5">
        <f t="shared" si="37"/>
        <v>2015</v>
      </c>
      <c r="O145" s="5" t="str" cm="1">
        <f t="array" ref="O145">_xlfn.IFS(N145&lt;=2016,"before treatment",N145=2017,"unknown",N145&gt;2017,"after treatment")</f>
        <v>before treatment</v>
      </c>
      <c r="P145" s="5">
        <f t="shared" si="30"/>
        <v>1</v>
      </c>
      <c r="Q145" s="5">
        <f t="shared" si="31"/>
        <v>0</v>
      </c>
      <c r="R145" t="str">
        <f>'Raw Data'!I145</f>
        <v>Catoosa</v>
      </c>
      <c r="S145" t="str">
        <f>'Raw Data'!J145</f>
        <v>State Route 3</v>
      </c>
      <c r="T145" t="str">
        <f>'Raw Data'!K145</f>
        <v>Three Notch Rd</v>
      </c>
      <c r="U145" t="str">
        <f>'Raw Data'!L145</f>
        <v>(C) Possible Injury / Complaint</v>
      </c>
      <c r="V145">
        <f>'Raw Data'!M145</f>
        <v>0</v>
      </c>
      <c r="W145">
        <f>'Raw Data'!N145</f>
        <v>0</v>
      </c>
      <c r="X145">
        <f>'Raw Data'!O145</f>
        <v>0</v>
      </c>
      <c r="Y145" t="str">
        <f>'Raw Data'!P145</f>
        <v>Rear End</v>
      </c>
      <c r="Z145" t="str">
        <f>'Raw Data'!Q145</f>
        <v>On Roadway - Roadway Intersection</v>
      </c>
      <c r="AA145" t="str">
        <f>'Raw Data'!R145</f>
        <v>["Motor Vehicle in Motion","Motor Vehicle in Motion"]</v>
      </c>
      <c r="AB145" t="str">
        <f>'Raw Data'!S145</f>
        <v>["Motor Vehicle in Motion","Motor Vehicle in Motion"]</v>
      </c>
      <c r="AC145" t="str">
        <f>'Raw Data'!T145</f>
        <v>["Inattentive or Other Distraction (Distracted)","No Contributing Factors"]</v>
      </c>
      <c r="AD145">
        <f>'Raw Data'!U145</f>
        <v>2</v>
      </c>
      <c r="AE145" s="5" t="str">
        <f t="shared" si="38"/>
        <v>No</v>
      </c>
      <c r="AF145" t="str">
        <f>'Raw Data'!V145</f>
        <v>["Negotiating a Curve","Negotiating a Curve"]</v>
      </c>
      <c r="AG145" s="5">
        <f t="shared" si="32"/>
        <v>0</v>
      </c>
      <c r="AH145" t="str">
        <f>'Raw Data'!W145</f>
        <v>["South","South"]</v>
      </c>
      <c r="AI145" t="str">
        <f>'Raw Data'!X145</f>
        <v>Daylight</v>
      </c>
      <c r="AJ145" t="str">
        <f>'Raw Data'!Y145</f>
        <v>Dry</v>
      </c>
      <c r="AK145">
        <f>'Raw Data'!Z145</f>
        <v>0</v>
      </c>
      <c r="AL145" t="str">
        <f>'Raw Data'!AA145</f>
        <v>["Lap and Shoulder Belt Used","Lap and Shoulder Belt Used","Lap and Shoulder Belt Used"]</v>
      </c>
      <c r="AM145" s="5">
        <f t="shared" si="33"/>
        <v>0</v>
      </c>
      <c r="AN145" t="str">
        <f>'Raw Data'!AB145</f>
        <v>["Passenger Car","Pickup Truck"]</v>
      </c>
      <c r="AO145" t="str">
        <f>'Raw Data'!AC145</f>
        <v>0471000300I</v>
      </c>
      <c r="AP145">
        <f>'Raw Data'!AD145</f>
        <v>10.557437</v>
      </c>
      <c r="AQ145">
        <f>'Raw Data'!AE145</f>
        <v>34.954799000000001</v>
      </c>
      <c r="AR145">
        <f>'Raw Data'!AF145</f>
        <v>-85.163988000000003</v>
      </c>
      <c r="AS145">
        <f>'Raw Data'!AG145</f>
        <v>24</v>
      </c>
      <c r="AT145">
        <f>'Raw Data'!AH145</f>
        <v>21</v>
      </c>
      <c r="AU145">
        <f>'Raw Data'!AI145</f>
        <v>424</v>
      </c>
      <c r="AV145" t="str">
        <f>'Raw Data'!AJ145</f>
        <v>D6_0003_00_I</v>
      </c>
      <c r="AW145">
        <f>'Raw Data'!AK145</f>
        <v>52</v>
      </c>
      <c r="AX145">
        <f>'Raw Data'!AL145</f>
        <v>55</v>
      </c>
      <c r="AY145" t="str">
        <f>'Raw Data'!AM145</f>
        <v>split</v>
      </c>
      <c r="AZ145">
        <f>'Raw Data'!AN145</f>
        <v>554</v>
      </c>
      <c r="BA145">
        <f>'Raw Data'!AO145</f>
        <v>94.7</v>
      </c>
      <c r="BB145">
        <f>'Raw Data'!AP145</f>
        <v>914.3</v>
      </c>
      <c r="BC145">
        <f>'Raw Data'!AQ145</f>
        <v>-85.161778999999996</v>
      </c>
      <c r="BD145">
        <f>'Raw Data'!AR145</f>
        <v>34.953470000000003</v>
      </c>
      <c r="BE145">
        <f>'Raw Data'!AS145</f>
        <v>-85.163990999999996</v>
      </c>
      <c r="BF145">
        <f>'Raw Data'!AT145</f>
        <v>34.954807000000002</v>
      </c>
      <c r="BG145" t="str">
        <f>'Raw Data'!AU145</f>
        <v>0471000300I</v>
      </c>
      <c r="BH145">
        <f>'Raw Data'!AV145</f>
        <v>1</v>
      </c>
      <c r="BI145">
        <f>'Raw Data'!AW145</f>
        <v>47</v>
      </c>
      <c r="BJ145">
        <f>'Raw Data'!AX145</f>
        <v>3</v>
      </c>
      <c r="BK145">
        <f>'Raw Data'!AY145</f>
        <v>0</v>
      </c>
      <c r="BL145">
        <f>'Raw Data'!AZ145</f>
        <v>55</v>
      </c>
      <c r="BM145">
        <f>'Raw Data'!BA145</f>
        <v>12.95</v>
      </c>
      <c r="BN145">
        <f>'Raw Data'!BB145</f>
        <v>12.67</v>
      </c>
      <c r="BO145">
        <f>'Raw Data'!BC145</f>
        <v>787.4</v>
      </c>
      <c r="BP145">
        <f>'Raw Data'!BD145</f>
        <v>755.6</v>
      </c>
      <c r="BQ145">
        <f>'Raw Data'!BE145</f>
        <v>732.9</v>
      </c>
      <c r="BR145">
        <f>'Raw Data'!BF145</f>
        <v>55</v>
      </c>
      <c r="BS145">
        <f>'Raw Data'!BG145</f>
        <v>43.6</v>
      </c>
      <c r="BT145">
        <f>'Raw Data'!BH145</f>
        <v>11.4</v>
      </c>
      <c r="BU145">
        <f>'Raw Data'!BI145</f>
        <v>44187</v>
      </c>
      <c r="BV145" t="str">
        <f>'Raw Data'!BJ145</f>
        <v>NONE</v>
      </c>
      <c r="BW145">
        <f>'Raw Data'!BK145</f>
        <v>2.8379999999999998E-3</v>
      </c>
      <c r="BX145">
        <f>'Raw Data'!BL145</f>
        <v>7495</v>
      </c>
      <c r="BY145">
        <f>'Raw Data'!BM145</f>
        <v>7393</v>
      </c>
      <c r="BZ145" t="str">
        <f>'Raw Data'!BN145</f>
        <v>0471000300I</v>
      </c>
      <c r="CA145" t="str">
        <f>'Raw Data'!BO145</f>
        <v>CATOOSA</v>
      </c>
      <c r="CB145">
        <f>'Raw Data'!BP145</f>
        <v>1</v>
      </c>
      <c r="CC145">
        <f>'Raw Data'!BQ145</f>
        <v>300</v>
      </c>
      <c r="CD145">
        <f>'Raw Data'!BR145</f>
        <v>6</v>
      </c>
      <c r="CE145">
        <f>'Raw Data'!BS145</f>
        <v>1</v>
      </c>
      <c r="CF145">
        <f>'Raw Data'!BT145</f>
        <v>2</v>
      </c>
      <c r="CG145">
        <f>'Raw Data'!BU145</f>
        <v>1</v>
      </c>
      <c r="CH145">
        <f>'Raw Data'!BV145</f>
        <v>1</v>
      </c>
      <c r="CI145">
        <f>'Raw Data'!BW145</f>
        <v>2</v>
      </c>
      <c r="CJ145">
        <f>'Raw Data'!BX145</f>
        <v>0</v>
      </c>
      <c r="CK145">
        <f>'Raw Data'!BY145</f>
        <v>4</v>
      </c>
      <c r="CL145" t="str">
        <f>'Raw Data'!BZ145</f>
        <v>N</v>
      </c>
      <c r="CM145">
        <f t="shared" si="39"/>
        <v>0</v>
      </c>
      <c r="CN145">
        <f>'Raw Data'!CA145</f>
        <v>47</v>
      </c>
      <c r="CO145">
        <f>'Raw Data'!CB145</f>
        <v>3</v>
      </c>
      <c r="CP145">
        <f>'Raw Data'!CC145</f>
        <v>0</v>
      </c>
      <c r="CQ145" t="str">
        <f>'Raw Data'!CD145</f>
        <v>Urbanized Area</v>
      </c>
      <c r="CR145" t="str">
        <f>'Raw Data'!CE145</f>
        <v>Chattanooga</v>
      </c>
      <c r="CS145">
        <f>'Raw Data'!CF145</f>
        <v>15832</v>
      </c>
      <c r="CT145">
        <f>'Raw Data'!CG145</f>
        <v>55</v>
      </c>
      <c r="CU145">
        <f>'Raw Data'!CH145</f>
        <v>6360</v>
      </c>
      <c r="CV145" t="str">
        <f>'Raw Data'!CI145</f>
        <v xml:space="preserve"> </v>
      </c>
      <c r="CW145">
        <f>'Raw Data'!CJ145</f>
        <v>0</v>
      </c>
      <c r="CX145">
        <f>'Raw Data'!CK145</f>
        <v>0.51966699999999999</v>
      </c>
      <c r="CY145">
        <f>'Raw Data'!CL145</f>
        <v>14</v>
      </c>
      <c r="CZ145" t="str">
        <f>'Raw Data'!CM145</f>
        <v>State Mainline</v>
      </c>
      <c r="DA145">
        <f>'Raw Data'!CN145</f>
        <v>6360</v>
      </c>
      <c r="DB145">
        <f>'Raw Data'!CO145</f>
        <v>61665</v>
      </c>
      <c r="DC145">
        <f>'Raw Data'!CP145</f>
        <v>9.9589999999999996</v>
      </c>
      <c r="DD145">
        <f>'Raw Data'!CQ145</f>
        <v>10.478999999999999</v>
      </c>
      <c r="DE145">
        <f>'Raw Data'!CR145</f>
        <v>61665</v>
      </c>
      <c r="DF145">
        <f>'Raw Data'!CS145</f>
        <v>0</v>
      </c>
      <c r="DG145">
        <f>'Raw Data'!CT145</f>
        <v>2743.844173</v>
      </c>
      <c r="DH145">
        <f>'Raw Data'!CU145</f>
        <v>100</v>
      </c>
      <c r="DI145">
        <f>'Raw Data'!CV145</f>
        <v>7408</v>
      </c>
      <c r="DJ145">
        <f>'Raw Data'!CW145</f>
        <v>1.9115E-2</v>
      </c>
      <c r="DK145">
        <f>'Raw Data'!CX145</f>
        <v>0</v>
      </c>
      <c r="DL145">
        <f>'Raw Data'!CY145</f>
        <v>2.8379999999999998E-3</v>
      </c>
      <c r="DM145">
        <f>'Raw Data'!CZ145</f>
        <v>92</v>
      </c>
      <c r="DN145" t="str">
        <f>'Raw Data'!DA145</f>
        <v>047-0052</v>
      </c>
      <c r="DO145" t="str">
        <f>'Raw Data'!DB145</f>
        <v>4U : Urban Minor Arterial</v>
      </c>
      <c r="DP145" t="str">
        <f>'Raw Data'!DC145</f>
        <v>34.962218, -85.170863</v>
      </c>
      <c r="DQ145">
        <f>'Raw Data'!DD145</f>
        <v>-85.170862999999997</v>
      </c>
      <c r="DR145">
        <f>'Raw Data'!DE145</f>
        <v>34.962218</v>
      </c>
      <c r="DS145">
        <f>'Raw Data'!DF145</f>
        <v>34.962218</v>
      </c>
      <c r="DT145">
        <f>'Raw Data'!DG145</f>
        <v>-85.170862999999997</v>
      </c>
      <c r="DU145">
        <f>'Raw Data'!DH145</f>
        <v>1.0106E-2</v>
      </c>
      <c r="DV145">
        <f>'Raw Data'!DI145</f>
        <v>2.8379999999999998E-3</v>
      </c>
      <c r="DW145">
        <f>'Raw Data'!DJ145</f>
        <v>24</v>
      </c>
      <c r="DX145" s="11">
        <f t="shared" si="40"/>
        <v>7633.333333333333</v>
      </c>
      <c r="DY145" s="5">
        <f t="shared" si="41"/>
        <v>6352.5</v>
      </c>
      <c r="DZ145" s="5">
        <f t="shared" si="34"/>
        <v>1280.833333333333</v>
      </c>
      <c r="EA145" s="5">
        <f t="shared" si="35"/>
        <v>0.20162665617211067</v>
      </c>
      <c r="EB145" s="5">
        <f t="shared" si="36"/>
        <v>6992.9166666666661</v>
      </c>
      <c r="EC145">
        <f>'Raw Data'!DK145</f>
        <v>9290</v>
      </c>
      <c r="ED145">
        <f>'Raw Data'!DL145</f>
        <v>5.6</v>
      </c>
      <c r="EE145">
        <f>'Raw Data'!DM145</f>
        <v>6830</v>
      </c>
      <c r="EF145">
        <f>'Raw Data'!DN145</f>
        <v>5.6</v>
      </c>
      <c r="EG145">
        <f>'Raw Data'!DO145</f>
        <v>6780</v>
      </c>
      <c r="EH145">
        <f>'Raw Data'!DP145</f>
        <v>5.6</v>
      </c>
      <c r="EI145">
        <f>'Raw Data'!DQ145</f>
        <v>6400</v>
      </c>
      <c r="EJ145">
        <f>'Raw Data'!DR145</f>
        <v>0</v>
      </c>
      <c r="EK145">
        <f>'Raw Data'!DS145</f>
        <v>6360</v>
      </c>
      <c r="EL145">
        <f>'Raw Data'!DT145</f>
        <v>6.4</v>
      </c>
      <c r="EM145">
        <f>'Raw Data'!DU145</f>
        <v>6630</v>
      </c>
      <c r="EN145">
        <f>'Raw Data'!DV145</f>
        <v>6.4</v>
      </c>
      <c r="EO145">
        <f>'Raw Data'!DW145</f>
        <v>6420</v>
      </c>
      <c r="EP145">
        <f>'Raw Data'!DX145</f>
        <v>6.6</v>
      </c>
      <c r="EQ145">
        <f>'Raw Data'!DY145</f>
        <v>6000</v>
      </c>
      <c r="ER145">
        <f>'Raw Data'!DZ145</f>
        <v>6.6</v>
      </c>
      <c r="ES145">
        <f>'Raw Data'!EA145</f>
        <v>6040</v>
      </c>
      <c r="ET145">
        <f>'Raw Data'!EB145</f>
        <v>6.6</v>
      </c>
      <c r="EU145">
        <f>'Raw Data'!EC145</f>
        <v>5750</v>
      </c>
      <c r="EV145">
        <f>'Raw Data'!ED145</f>
        <v>6.8</v>
      </c>
      <c r="EW145">
        <f>'Raw Data'!EE145</f>
        <v>0</v>
      </c>
    </row>
    <row r="146" spans="1:153" x14ac:dyDescent="0.3">
      <c r="A146">
        <f>'Raw Data'!A146</f>
        <v>144</v>
      </c>
      <c r="B146" t="str">
        <f>'Raw Data'!B146</f>
        <v>Point</v>
      </c>
      <c r="C146">
        <f>'Raw Data'!C146</f>
        <v>276</v>
      </c>
      <c r="D146">
        <f>'Raw Data'!D146</f>
        <v>629</v>
      </c>
      <c r="E146" t="str">
        <f>'Raw Data'!E146</f>
        <v>Point</v>
      </c>
      <c r="F146">
        <f>'Raw Data'!F146</f>
        <v>5727380</v>
      </c>
      <c r="G146" t="str">
        <f>'Raw Data'!G146</f>
        <v>Gsp Post 00</v>
      </c>
      <c r="H146" s="3">
        <f>'Raw Data'!H146</f>
        <v>42483</v>
      </c>
      <c r="L146">
        <f t="shared" si="28"/>
        <v>0</v>
      </c>
      <c r="M146" s="5">
        <f t="shared" si="29"/>
        <v>42483</v>
      </c>
      <c r="N146" s="5">
        <f t="shared" si="37"/>
        <v>2016</v>
      </c>
      <c r="O146" s="5" t="str" cm="1">
        <f t="array" ref="O146">_xlfn.IFS(N146&lt;=2016,"before treatment",N146=2017,"unknown",N146&gt;2017,"after treatment")</f>
        <v>before treatment</v>
      </c>
      <c r="P146" s="5">
        <f t="shared" si="30"/>
        <v>1</v>
      </c>
      <c r="Q146" s="5">
        <f t="shared" si="31"/>
        <v>0</v>
      </c>
      <c r="R146" t="str">
        <f>'Raw Data'!I146</f>
        <v>Catoosa</v>
      </c>
      <c r="S146" t="str">
        <f>'Raw Data'!J146</f>
        <v>["State Route 3","State Route 3","Three Notch Rd"]</v>
      </c>
      <c r="T146" t="str">
        <f>'Raw Data'!K146</f>
        <v>(none)</v>
      </c>
      <c r="U146" t="str">
        <f>'Raw Data'!L146</f>
        <v>(C) Possible Injury / Complaint</v>
      </c>
      <c r="V146">
        <f>'Raw Data'!M146</f>
        <v>0</v>
      </c>
      <c r="W146">
        <f>'Raw Data'!N146</f>
        <v>0</v>
      </c>
      <c r="X146">
        <f>'Raw Data'!O146</f>
        <v>0</v>
      </c>
      <c r="Y146" t="str">
        <f>'Raw Data'!P146</f>
        <v>Angle (Other)</v>
      </c>
      <c r="Z146" t="str">
        <f>'Raw Data'!Q146</f>
        <v>On Roadway - Non-Intersection</v>
      </c>
      <c r="AA146" t="str">
        <f>'Raw Data'!R146</f>
        <v>["Motor Vehicle in Motion","Motor Vehicle in Motion","Motor Vehicle in Motion"]</v>
      </c>
      <c r="AB146" t="str">
        <f>'Raw Data'!S146</f>
        <v>["Motor Vehicle in Motion","Motor Vehicle in Motion","Motor Vehicle in Motion"]</v>
      </c>
      <c r="AC146" t="str">
        <f>'Raw Data'!T146</f>
        <v>["Following Too Close","No Contributing Factors","No Contributing Factors"]</v>
      </c>
      <c r="AD146">
        <f>'Raw Data'!U146</f>
        <v>3</v>
      </c>
      <c r="AE146" s="5" t="str">
        <f t="shared" si="38"/>
        <v>No</v>
      </c>
      <c r="AF146" t="str">
        <f>'Raw Data'!V146</f>
        <v>["Stopped","Stopped","Straight"]</v>
      </c>
      <c r="AG146" s="5">
        <f t="shared" si="32"/>
        <v>0</v>
      </c>
      <c r="AH146" t="str">
        <f>'Raw Data'!W146</f>
        <v>["South","South","South"]</v>
      </c>
      <c r="AI146" t="str">
        <f>'Raw Data'!X146</f>
        <v>Daylight</v>
      </c>
      <c r="AJ146" t="str">
        <f>'Raw Data'!Y146</f>
        <v>Dry</v>
      </c>
      <c r="AK146">
        <f>'Raw Data'!Z146</f>
        <v>0</v>
      </c>
      <c r="AL146" t="str">
        <f>'Raw Data'!AA146</f>
        <v>["Child Restraint System (Properly Used)","Lap and Shoulder Belt Used","Lap and Shoulder Belt Used","Lap and Shoulder Belt Used","Lap and Shoulder Belt Used"]</v>
      </c>
      <c r="AM146" s="5">
        <f t="shared" si="33"/>
        <v>0</v>
      </c>
      <c r="AN146" t="str">
        <f>'Raw Data'!AB146</f>
        <v>["Passenger Car","Passenger Car","Passenger Car"]</v>
      </c>
      <c r="AO146" t="str">
        <f>'Raw Data'!AC146</f>
        <v>0471000300I</v>
      </c>
      <c r="AP146">
        <f>'Raw Data'!AD146</f>
        <v>10.476908999999999</v>
      </c>
      <c r="AQ146">
        <f>'Raw Data'!AE146</f>
        <v>34.953797999999999</v>
      </c>
      <c r="AR146">
        <f>'Raw Data'!AF146</f>
        <v>-85.163309999999996</v>
      </c>
      <c r="AS146">
        <f>'Raw Data'!AG146</f>
        <v>24</v>
      </c>
      <c r="AT146">
        <f>'Raw Data'!AH146</f>
        <v>21</v>
      </c>
      <c r="AU146">
        <f>'Raw Data'!AI146</f>
        <v>424</v>
      </c>
      <c r="AV146" t="str">
        <f>'Raw Data'!AJ146</f>
        <v>D6_0003_00_I</v>
      </c>
      <c r="AW146">
        <f>'Raw Data'!AK146</f>
        <v>52</v>
      </c>
      <c r="AX146">
        <f>'Raw Data'!AL146</f>
        <v>55</v>
      </c>
      <c r="AY146" t="str">
        <f>'Raw Data'!AM146</f>
        <v>split</v>
      </c>
      <c r="AZ146">
        <f>'Raw Data'!AN146</f>
        <v>554</v>
      </c>
      <c r="BA146">
        <f>'Raw Data'!AO146</f>
        <v>94.7</v>
      </c>
      <c r="BB146">
        <f>'Raw Data'!AP146</f>
        <v>914.3</v>
      </c>
      <c r="BC146">
        <f>'Raw Data'!AQ146</f>
        <v>-85.161778999999996</v>
      </c>
      <c r="BD146">
        <f>'Raw Data'!AR146</f>
        <v>34.953470000000003</v>
      </c>
      <c r="BE146">
        <f>'Raw Data'!AS146</f>
        <v>-85.163990999999996</v>
      </c>
      <c r="BF146">
        <f>'Raw Data'!AT146</f>
        <v>34.954807000000002</v>
      </c>
      <c r="BG146" t="str">
        <f>'Raw Data'!AU146</f>
        <v>0471000300I</v>
      </c>
      <c r="BH146">
        <f>'Raw Data'!AV146</f>
        <v>1</v>
      </c>
      <c r="BI146">
        <f>'Raw Data'!AW146</f>
        <v>47</v>
      </c>
      <c r="BJ146">
        <f>'Raw Data'!AX146</f>
        <v>3</v>
      </c>
      <c r="BK146">
        <f>'Raw Data'!AY146</f>
        <v>0</v>
      </c>
      <c r="BL146">
        <f>'Raw Data'!AZ146</f>
        <v>55</v>
      </c>
      <c r="BM146">
        <f>'Raw Data'!BA146</f>
        <v>12.95</v>
      </c>
      <c r="BN146">
        <f>'Raw Data'!BB146</f>
        <v>12.67</v>
      </c>
      <c r="BO146">
        <f>'Raw Data'!BC146</f>
        <v>787.4</v>
      </c>
      <c r="BP146">
        <f>'Raw Data'!BD146</f>
        <v>755.6</v>
      </c>
      <c r="BQ146">
        <f>'Raw Data'!BE146</f>
        <v>732.9</v>
      </c>
      <c r="BR146">
        <f>'Raw Data'!BF146</f>
        <v>55</v>
      </c>
      <c r="BS146">
        <f>'Raw Data'!BG146</f>
        <v>43.6</v>
      </c>
      <c r="BT146">
        <f>'Raw Data'!BH146</f>
        <v>11.4</v>
      </c>
      <c r="BU146">
        <f>'Raw Data'!BI146</f>
        <v>44187</v>
      </c>
      <c r="BV146" t="str">
        <f>'Raw Data'!BJ146</f>
        <v>NONE</v>
      </c>
      <c r="BW146">
        <f>'Raw Data'!BK146</f>
        <v>2.8379999999999998E-3</v>
      </c>
      <c r="BX146">
        <f>'Raw Data'!BL146</f>
        <v>7495</v>
      </c>
      <c r="BY146">
        <f>'Raw Data'!BM146</f>
        <v>7393</v>
      </c>
      <c r="BZ146" t="str">
        <f>'Raw Data'!BN146</f>
        <v>0471000300I</v>
      </c>
      <c r="CA146" t="str">
        <f>'Raw Data'!BO146</f>
        <v>CATOOSA</v>
      </c>
      <c r="CB146">
        <f>'Raw Data'!BP146</f>
        <v>1</v>
      </c>
      <c r="CC146">
        <f>'Raw Data'!BQ146</f>
        <v>300</v>
      </c>
      <c r="CD146">
        <f>'Raw Data'!BR146</f>
        <v>6</v>
      </c>
      <c r="CE146">
        <f>'Raw Data'!BS146</f>
        <v>1</v>
      </c>
      <c r="CF146">
        <f>'Raw Data'!BT146</f>
        <v>2</v>
      </c>
      <c r="CG146">
        <f>'Raw Data'!BU146</f>
        <v>1</v>
      </c>
      <c r="CH146">
        <f>'Raw Data'!BV146</f>
        <v>1</v>
      </c>
      <c r="CI146">
        <f>'Raw Data'!BW146</f>
        <v>2</v>
      </c>
      <c r="CJ146">
        <f>'Raw Data'!BX146</f>
        <v>0</v>
      </c>
      <c r="CK146">
        <f>'Raw Data'!BY146</f>
        <v>4</v>
      </c>
      <c r="CL146" t="str">
        <f>'Raw Data'!BZ146</f>
        <v>N</v>
      </c>
      <c r="CM146">
        <f t="shared" si="39"/>
        <v>0</v>
      </c>
      <c r="CN146">
        <f>'Raw Data'!CA146</f>
        <v>47</v>
      </c>
      <c r="CO146">
        <f>'Raw Data'!CB146</f>
        <v>3</v>
      </c>
      <c r="CP146">
        <f>'Raw Data'!CC146</f>
        <v>0</v>
      </c>
      <c r="CQ146" t="str">
        <f>'Raw Data'!CD146</f>
        <v>Urbanized Area</v>
      </c>
      <c r="CR146" t="str">
        <f>'Raw Data'!CE146</f>
        <v>Chattanooga</v>
      </c>
      <c r="CS146">
        <f>'Raw Data'!CF146</f>
        <v>15832</v>
      </c>
      <c r="CT146">
        <f>'Raw Data'!CG146</f>
        <v>55</v>
      </c>
      <c r="CU146">
        <f>'Raw Data'!CH146</f>
        <v>6360</v>
      </c>
      <c r="CV146" t="str">
        <f>'Raw Data'!CI146</f>
        <v xml:space="preserve"> </v>
      </c>
      <c r="CW146">
        <f>'Raw Data'!CJ146</f>
        <v>0</v>
      </c>
      <c r="CX146">
        <f>'Raw Data'!CK146</f>
        <v>0.51966699999999999</v>
      </c>
      <c r="CY146">
        <f>'Raw Data'!CL146</f>
        <v>14</v>
      </c>
      <c r="CZ146" t="str">
        <f>'Raw Data'!CM146</f>
        <v>State Mainline</v>
      </c>
      <c r="DA146">
        <f>'Raw Data'!CN146</f>
        <v>6360</v>
      </c>
      <c r="DB146">
        <f>'Raw Data'!CO146</f>
        <v>61665</v>
      </c>
      <c r="DC146">
        <f>'Raw Data'!CP146</f>
        <v>9.9589999999999996</v>
      </c>
      <c r="DD146">
        <f>'Raw Data'!CQ146</f>
        <v>10.478999999999999</v>
      </c>
      <c r="DE146">
        <f>'Raw Data'!CR146</f>
        <v>61665</v>
      </c>
      <c r="DF146">
        <f>'Raw Data'!CS146</f>
        <v>0</v>
      </c>
      <c r="DG146">
        <f>'Raw Data'!CT146</f>
        <v>2743.844173</v>
      </c>
      <c r="DH146">
        <f>'Raw Data'!CU146</f>
        <v>100</v>
      </c>
      <c r="DI146">
        <f>'Raw Data'!CV146</f>
        <v>7408</v>
      </c>
      <c r="DJ146">
        <f>'Raw Data'!CW146</f>
        <v>1.9115E-2</v>
      </c>
      <c r="DK146">
        <f>'Raw Data'!CX146</f>
        <v>0</v>
      </c>
      <c r="DL146">
        <f>'Raw Data'!CY146</f>
        <v>2.8379999999999998E-3</v>
      </c>
      <c r="DM146">
        <f>'Raw Data'!CZ146</f>
        <v>92</v>
      </c>
      <c r="DN146" t="str">
        <f>'Raw Data'!DA146</f>
        <v>047-0052</v>
      </c>
      <c r="DO146" t="str">
        <f>'Raw Data'!DB146</f>
        <v>4U : Urban Minor Arterial</v>
      </c>
      <c r="DP146" t="str">
        <f>'Raw Data'!DC146</f>
        <v>34.962218, -85.170863</v>
      </c>
      <c r="DQ146">
        <f>'Raw Data'!DD146</f>
        <v>-85.170862999999997</v>
      </c>
      <c r="DR146">
        <f>'Raw Data'!DE146</f>
        <v>34.962218</v>
      </c>
      <c r="DS146">
        <f>'Raw Data'!DF146</f>
        <v>34.962218</v>
      </c>
      <c r="DT146">
        <f>'Raw Data'!DG146</f>
        <v>-85.170862999999997</v>
      </c>
      <c r="DU146">
        <f>'Raw Data'!DH146</f>
        <v>1.0106E-2</v>
      </c>
      <c r="DV146">
        <f>'Raw Data'!DI146</f>
        <v>2.8379999999999998E-3</v>
      </c>
      <c r="DW146">
        <f>'Raw Data'!DJ146</f>
        <v>24</v>
      </c>
      <c r="DX146" s="11">
        <f t="shared" si="40"/>
        <v>7633.333333333333</v>
      </c>
      <c r="DY146" s="5">
        <f t="shared" si="41"/>
        <v>6352.5</v>
      </c>
      <c r="DZ146" s="5">
        <f t="shared" si="34"/>
        <v>1280.833333333333</v>
      </c>
      <c r="EA146" s="5">
        <f t="shared" si="35"/>
        <v>0.20162665617211067</v>
      </c>
      <c r="EB146" s="5">
        <f t="shared" si="36"/>
        <v>6992.9166666666661</v>
      </c>
      <c r="EC146">
        <f>'Raw Data'!DK146</f>
        <v>9290</v>
      </c>
      <c r="ED146">
        <f>'Raw Data'!DL146</f>
        <v>5.6</v>
      </c>
      <c r="EE146">
        <f>'Raw Data'!DM146</f>
        <v>6830</v>
      </c>
      <c r="EF146">
        <f>'Raw Data'!DN146</f>
        <v>5.6</v>
      </c>
      <c r="EG146">
        <f>'Raw Data'!DO146</f>
        <v>6780</v>
      </c>
      <c r="EH146">
        <f>'Raw Data'!DP146</f>
        <v>5.6</v>
      </c>
      <c r="EI146">
        <f>'Raw Data'!DQ146</f>
        <v>6400</v>
      </c>
      <c r="EJ146">
        <f>'Raw Data'!DR146</f>
        <v>0</v>
      </c>
      <c r="EK146">
        <f>'Raw Data'!DS146</f>
        <v>6360</v>
      </c>
      <c r="EL146">
        <f>'Raw Data'!DT146</f>
        <v>6.4</v>
      </c>
      <c r="EM146">
        <f>'Raw Data'!DU146</f>
        <v>6630</v>
      </c>
      <c r="EN146">
        <f>'Raw Data'!DV146</f>
        <v>6.4</v>
      </c>
      <c r="EO146">
        <f>'Raw Data'!DW146</f>
        <v>6420</v>
      </c>
      <c r="EP146">
        <f>'Raw Data'!DX146</f>
        <v>6.6</v>
      </c>
      <c r="EQ146">
        <f>'Raw Data'!DY146</f>
        <v>6000</v>
      </c>
      <c r="ER146">
        <f>'Raw Data'!DZ146</f>
        <v>6.6</v>
      </c>
      <c r="ES146">
        <f>'Raw Data'!EA146</f>
        <v>6040</v>
      </c>
      <c r="ET146">
        <f>'Raw Data'!EB146</f>
        <v>6.6</v>
      </c>
      <c r="EU146">
        <f>'Raw Data'!EC146</f>
        <v>5750</v>
      </c>
      <c r="EV146">
        <f>'Raw Data'!ED146</f>
        <v>6.8</v>
      </c>
      <c r="EW146">
        <f>'Raw Data'!EE146</f>
        <v>0</v>
      </c>
    </row>
    <row r="147" spans="1:153" x14ac:dyDescent="0.3">
      <c r="A147">
        <f>'Raw Data'!A147</f>
        <v>145</v>
      </c>
      <c r="B147" t="str">
        <f>'Raw Data'!B147</f>
        <v>Point</v>
      </c>
      <c r="C147">
        <f>'Raw Data'!C147</f>
        <v>281</v>
      </c>
      <c r="D147">
        <f>'Raw Data'!D147</f>
        <v>627</v>
      </c>
      <c r="E147" t="str">
        <f>'Raw Data'!E147</f>
        <v>Point</v>
      </c>
      <c r="F147">
        <f>'Raw Data'!F147</f>
        <v>5746157</v>
      </c>
      <c r="G147" t="str">
        <f>'Raw Data'!G147</f>
        <v>Gsp Post 00</v>
      </c>
      <c r="H147" s="3">
        <f>'Raw Data'!H147</f>
        <v>42497</v>
      </c>
      <c r="L147">
        <f t="shared" si="28"/>
        <v>0</v>
      </c>
      <c r="M147" s="5">
        <f t="shared" si="29"/>
        <v>42497</v>
      </c>
      <c r="N147" s="5">
        <f t="shared" si="37"/>
        <v>2016</v>
      </c>
      <c r="O147" s="5" t="str" cm="1">
        <f t="array" ref="O147">_xlfn.IFS(N147&lt;=2016,"before treatment",N147=2017,"unknown",N147&gt;2017,"after treatment")</f>
        <v>before treatment</v>
      </c>
      <c r="P147" s="5">
        <f t="shared" si="30"/>
        <v>1</v>
      </c>
      <c r="Q147" s="5">
        <f t="shared" si="31"/>
        <v>0</v>
      </c>
      <c r="R147" t="str">
        <f>'Raw Data'!I147</f>
        <v>Catoosa</v>
      </c>
      <c r="S147" t="str">
        <f>'Raw Data'!J147</f>
        <v>Three Notch Rd</v>
      </c>
      <c r="T147" t="str">
        <f>'Raw Data'!K147</f>
        <v>Sr 3</v>
      </c>
      <c r="U147" t="str">
        <f>'Raw Data'!L147</f>
        <v>(O) No Injury</v>
      </c>
      <c r="V147">
        <f>'Raw Data'!M147</f>
        <v>0</v>
      </c>
      <c r="W147">
        <f>'Raw Data'!N147</f>
        <v>0</v>
      </c>
      <c r="X147">
        <f>'Raw Data'!O147</f>
        <v>0</v>
      </c>
      <c r="Y147" t="str">
        <f>'Raw Data'!P147</f>
        <v>Rear End</v>
      </c>
      <c r="Z147" t="str">
        <f>'Raw Data'!Q147</f>
        <v>On Roadway - Roadway Intersection</v>
      </c>
      <c r="AA147" t="str">
        <f>'Raw Data'!R147</f>
        <v>["Motor Vehicle in Motion","Motor Vehicle in Motion"]</v>
      </c>
      <c r="AB147" t="str">
        <f>'Raw Data'!S147</f>
        <v>["Motor Vehicle in Motion","Motor Vehicle in Motion"]</v>
      </c>
      <c r="AC147" t="str">
        <f>'Raw Data'!T147</f>
        <v>["Following Too Close","No Contributing Factors"]</v>
      </c>
      <c r="AD147">
        <f>'Raw Data'!U147</f>
        <v>2</v>
      </c>
      <c r="AE147" s="5" t="str">
        <f t="shared" si="38"/>
        <v>No</v>
      </c>
      <c r="AF147" t="str">
        <f>'Raw Data'!V147</f>
        <v>["Negotiating a Curve","Stopped"]</v>
      </c>
      <c r="AG147" s="5">
        <f t="shared" si="32"/>
        <v>0</v>
      </c>
      <c r="AH147" t="str">
        <f>'Raw Data'!W147</f>
        <v>["North","North"]</v>
      </c>
      <c r="AI147" t="str">
        <f>'Raw Data'!X147</f>
        <v>Daylight</v>
      </c>
      <c r="AJ147" t="str">
        <f>'Raw Data'!Y147</f>
        <v>Dry</v>
      </c>
      <c r="AK147">
        <f>'Raw Data'!Z147</f>
        <v>0</v>
      </c>
      <c r="AL147" t="str">
        <f>'Raw Data'!AA147</f>
        <v>["Lap and Shoulder Belt Used","Lap and Shoulder Belt Used"]</v>
      </c>
      <c r="AM147" s="5">
        <f t="shared" si="33"/>
        <v>0</v>
      </c>
      <c r="AN147" t="str">
        <f>'Raw Data'!AB147</f>
        <v>["Passenger Car","Sports Utility Vehicle (SUV)"]</v>
      </c>
      <c r="AO147" t="str">
        <f>'Raw Data'!AC147</f>
        <v>0472039000I</v>
      </c>
      <c r="AP147">
        <f>'Raw Data'!AD147</f>
        <v>7.7659789999999997</v>
      </c>
      <c r="AQ147">
        <f>'Raw Data'!AE147</f>
        <v>34.953620999999998</v>
      </c>
      <c r="AR147">
        <f>'Raw Data'!AF147</f>
        <v>-85.163392999999999</v>
      </c>
      <c r="AS147">
        <f>'Raw Data'!AG147</f>
        <v>24</v>
      </c>
      <c r="AT147">
        <f>'Raw Data'!AH147</f>
        <v>21</v>
      </c>
      <c r="AU147">
        <f>'Raw Data'!AI147</f>
        <v>424</v>
      </c>
      <c r="AV147" t="str">
        <f>'Raw Data'!AJ147</f>
        <v>D6_0003_00_I</v>
      </c>
      <c r="AW147">
        <f>'Raw Data'!AK147</f>
        <v>52</v>
      </c>
      <c r="AX147">
        <f>'Raw Data'!AL147</f>
        <v>55</v>
      </c>
      <c r="AY147" t="str">
        <f>'Raw Data'!AM147</f>
        <v>split</v>
      </c>
      <c r="AZ147">
        <f>'Raw Data'!AN147</f>
        <v>554</v>
      </c>
      <c r="BA147">
        <f>'Raw Data'!AO147</f>
        <v>94.7</v>
      </c>
      <c r="BB147">
        <f>'Raw Data'!AP147</f>
        <v>914.3</v>
      </c>
      <c r="BC147">
        <f>'Raw Data'!AQ147</f>
        <v>-85.161778999999996</v>
      </c>
      <c r="BD147">
        <f>'Raw Data'!AR147</f>
        <v>34.953470000000003</v>
      </c>
      <c r="BE147">
        <f>'Raw Data'!AS147</f>
        <v>-85.163990999999996</v>
      </c>
      <c r="BF147">
        <f>'Raw Data'!AT147</f>
        <v>34.954807000000002</v>
      </c>
      <c r="BG147" t="str">
        <f>'Raw Data'!AU147</f>
        <v>0471000300I</v>
      </c>
      <c r="BH147">
        <f>'Raw Data'!AV147</f>
        <v>1</v>
      </c>
      <c r="BI147">
        <f>'Raw Data'!AW147</f>
        <v>47</v>
      </c>
      <c r="BJ147">
        <f>'Raw Data'!AX147</f>
        <v>3</v>
      </c>
      <c r="BK147">
        <f>'Raw Data'!AY147</f>
        <v>0</v>
      </c>
      <c r="BL147">
        <f>'Raw Data'!AZ147</f>
        <v>55</v>
      </c>
      <c r="BM147">
        <f>'Raw Data'!BA147</f>
        <v>12.95</v>
      </c>
      <c r="BN147">
        <f>'Raw Data'!BB147</f>
        <v>12.67</v>
      </c>
      <c r="BO147">
        <f>'Raw Data'!BC147</f>
        <v>787.4</v>
      </c>
      <c r="BP147">
        <f>'Raw Data'!BD147</f>
        <v>755.6</v>
      </c>
      <c r="BQ147">
        <f>'Raw Data'!BE147</f>
        <v>732.9</v>
      </c>
      <c r="BR147">
        <f>'Raw Data'!BF147</f>
        <v>55</v>
      </c>
      <c r="BS147">
        <f>'Raw Data'!BG147</f>
        <v>43.6</v>
      </c>
      <c r="BT147">
        <f>'Raw Data'!BH147</f>
        <v>11.4</v>
      </c>
      <c r="BU147">
        <f>'Raw Data'!BI147</f>
        <v>44187</v>
      </c>
      <c r="BV147" t="str">
        <f>'Raw Data'!BJ147</f>
        <v>NONE</v>
      </c>
      <c r="BW147">
        <f>'Raw Data'!BK147</f>
        <v>2.8379999999999998E-3</v>
      </c>
      <c r="BX147">
        <f>'Raw Data'!BL147</f>
        <v>7495</v>
      </c>
      <c r="BY147">
        <f>'Raw Data'!BM147</f>
        <v>7393</v>
      </c>
      <c r="BZ147" t="str">
        <f>'Raw Data'!BN147</f>
        <v>0471000300I</v>
      </c>
      <c r="CA147" t="str">
        <f>'Raw Data'!BO147</f>
        <v>CATOOSA</v>
      </c>
      <c r="CB147">
        <f>'Raw Data'!BP147</f>
        <v>1</v>
      </c>
      <c r="CC147">
        <f>'Raw Data'!BQ147</f>
        <v>300</v>
      </c>
      <c r="CD147">
        <f>'Raw Data'!BR147</f>
        <v>6</v>
      </c>
      <c r="CE147">
        <f>'Raw Data'!BS147</f>
        <v>1</v>
      </c>
      <c r="CF147">
        <f>'Raw Data'!BT147</f>
        <v>2</v>
      </c>
      <c r="CG147">
        <f>'Raw Data'!BU147</f>
        <v>1</v>
      </c>
      <c r="CH147">
        <f>'Raw Data'!BV147</f>
        <v>1</v>
      </c>
      <c r="CI147">
        <f>'Raw Data'!BW147</f>
        <v>2</v>
      </c>
      <c r="CJ147">
        <f>'Raw Data'!BX147</f>
        <v>0</v>
      </c>
      <c r="CK147">
        <f>'Raw Data'!BY147</f>
        <v>4</v>
      </c>
      <c r="CL147" t="str">
        <f>'Raw Data'!BZ147</f>
        <v>N</v>
      </c>
      <c r="CM147">
        <f t="shared" si="39"/>
        <v>0</v>
      </c>
      <c r="CN147">
        <f>'Raw Data'!CA147</f>
        <v>47</v>
      </c>
      <c r="CO147">
        <f>'Raw Data'!CB147</f>
        <v>3</v>
      </c>
      <c r="CP147">
        <f>'Raw Data'!CC147</f>
        <v>0</v>
      </c>
      <c r="CQ147" t="str">
        <f>'Raw Data'!CD147</f>
        <v>Urbanized Area</v>
      </c>
      <c r="CR147" t="str">
        <f>'Raw Data'!CE147</f>
        <v>Chattanooga</v>
      </c>
      <c r="CS147">
        <f>'Raw Data'!CF147</f>
        <v>15832</v>
      </c>
      <c r="CT147">
        <f>'Raw Data'!CG147</f>
        <v>55</v>
      </c>
      <c r="CU147">
        <f>'Raw Data'!CH147</f>
        <v>6360</v>
      </c>
      <c r="CV147" t="str">
        <f>'Raw Data'!CI147</f>
        <v xml:space="preserve"> </v>
      </c>
      <c r="CW147">
        <f>'Raw Data'!CJ147</f>
        <v>0</v>
      </c>
      <c r="CX147">
        <f>'Raw Data'!CK147</f>
        <v>0.51966699999999999</v>
      </c>
      <c r="CY147">
        <f>'Raw Data'!CL147</f>
        <v>14</v>
      </c>
      <c r="CZ147" t="str">
        <f>'Raw Data'!CM147</f>
        <v>State Mainline</v>
      </c>
      <c r="DA147">
        <f>'Raw Data'!CN147</f>
        <v>6360</v>
      </c>
      <c r="DB147">
        <f>'Raw Data'!CO147</f>
        <v>61665</v>
      </c>
      <c r="DC147">
        <f>'Raw Data'!CP147</f>
        <v>9.9589999999999996</v>
      </c>
      <c r="DD147">
        <f>'Raw Data'!CQ147</f>
        <v>10.478999999999999</v>
      </c>
      <c r="DE147">
        <f>'Raw Data'!CR147</f>
        <v>61665</v>
      </c>
      <c r="DF147">
        <f>'Raw Data'!CS147</f>
        <v>0</v>
      </c>
      <c r="DG147">
        <f>'Raw Data'!CT147</f>
        <v>2743.844173</v>
      </c>
      <c r="DH147">
        <f>'Raw Data'!CU147</f>
        <v>100</v>
      </c>
      <c r="DI147">
        <f>'Raw Data'!CV147</f>
        <v>7408</v>
      </c>
      <c r="DJ147">
        <f>'Raw Data'!CW147</f>
        <v>1.9115E-2</v>
      </c>
      <c r="DK147">
        <f>'Raw Data'!CX147</f>
        <v>0</v>
      </c>
      <c r="DL147">
        <f>'Raw Data'!CY147</f>
        <v>2.8379999999999998E-3</v>
      </c>
      <c r="DM147">
        <f>'Raw Data'!CZ147</f>
        <v>92</v>
      </c>
      <c r="DN147" t="str">
        <f>'Raw Data'!DA147</f>
        <v>047-0052</v>
      </c>
      <c r="DO147" t="str">
        <f>'Raw Data'!DB147</f>
        <v>4U : Urban Minor Arterial</v>
      </c>
      <c r="DP147" t="str">
        <f>'Raw Data'!DC147</f>
        <v>34.962218, -85.170863</v>
      </c>
      <c r="DQ147">
        <f>'Raw Data'!DD147</f>
        <v>-85.170862999999997</v>
      </c>
      <c r="DR147">
        <f>'Raw Data'!DE147</f>
        <v>34.962218</v>
      </c>
      <c r="DS147">
        <f>'Raw Data'!DF147</f>
        <v>34.962218</v>
      </c>
      <c r="DT147">
        <f>'Raw Data'!DG147</f>
        <v>-85.170862999999997</v>
      </c>
      <c r="DU147">
        <f>'Raw Data'!DH147</f>
        <v>1.0106E-2</v>
      </c>
      <c r="DV147">
        <f>'Raw Data'!DI147</f>
        <v>2.8379999999999998E-3</v>
      </c>
      <c r="DW147">
        <f>'Raw Data'!DJ147</f>
        <v>24</v>
      </c>
      <c r="DX147" s="11">
        <f t="shared" si="40"/>
        <v>7633.333333333333</v>
      </c>
      <c r="DY147" s="5">
        <f t="shared" si="41"/>
        <v>6352.5</v>
      </c>
      <c r="DZ147" s="5">
        <f t="shared" si="34"/>
        <v>1280.833333333333</v>
      </c>
      <c r="EA147" s="5">
        <f t="shared" si="35"/>
        <v>0.20162665617211067</v>
      </c>
      <c r="EB147" s="5">
        <f t="shared" si="36"/>
        <v>6992.9166666666661</v>
      </c>
      <c r="EC147">
        <f>'Raw Data'!DK147</f>
        <v>9290</v>
      </c>
      <c r="ED147">
        <f>'Raw Data'!DL147</f>
        <v>5.6</v>
      </c>
      <c r="EE147">
        <f>'Raw Data'!DM147</f>
        <v>6830</v>
      </c>
      <c r="EF147">
        <f>'Raw Data'!DN147</f>
        <v>5.6</v>
      </c>
      <c r="EG147">
        <f>'Raw Data'!DO147</f>
        <v>6780</v>
      </c>
      <c r="EH147">
        <f>'Raw Data'!DP147</f>
        <v>5.6</v>
      </c>
      <c r="EI147">
        <f>'Raw Data'!DQ147</f>
        <v>6400</v>
      </c>
      <c r="EJ147">
        <f>'Raw Data'!DR147</f>
        <v>0</v>
      </c>
      <c r="EK147">
        <f>'Raw Data'!DS147</f>
        <v>6360</v>
      </c>
      <c r="EL147">
        <f>'Raw Data'!DT147</f>
        <v>6.4</v>
      </c>
      <c r="EM147">
        <f>'Raw Data'!DU147</f>
        <v>6630</v>
      </c>
      <c r="EN147">
        <f>'Raw Data'!DV147</f>
        <v>6.4</v>
      </c>
      <c r="EO147">
        <f>'Raw Data'!DW147</f>
        <v>6420</v>
      </c>
      <c r="EP147">
        <f>'Raw Data'!DX147</f>
        <v>6.6</v>
      </c>
      <c r="EQ147">
        <f>'Raw Data'!DY147</f>
        <v>6000</v>
      </c>
      <c r="ER147">
        <f>'Raw Data'!DZ147</f>
        <v>6.6</v>
      </c>
      <c r="ES147">
        <f>'Raw Data'!EA147</f>
        <v>6040</v>
      </c>
      <c r="ET147">
        <f>'Raw Data'!EB147</f>
        <v>6.6</v>
      </c>
      <c r="EU147">
        <f>'Raw Data'!EC147</f>
        <v>5750</v>
      </c>
      <c r="EV147">
        <f>'Raw Data'!ED147</f>
        <v>6.8</v>
      </c>
      <c r="EW147">
        <f>'Raw Data'!EE147</f>
        <v>1.92E-4</v>
      </c>
    </row>
    <row r="148" spans="1:153" x14ac:dyDescent="0.3">
      <c r="A148">
        <f>'Raw Data'!A148</f>
        <v>146</v>
      </c>
      <c r="B148" t="str">
        <f>'Raw Data'!B148</f>
        <v>Point</v>
      </c>
      <c r="C148">
        <f>'Raw Data'!C148</f>
        <v>295</v>
      </c>
      <c r="D148">
        <f>'Raw Data'!D148</f>
        <v>626</v>
      </c>
      <c r="E148" t="str">
        <f>'Raw Data'!E148</f>
        <v>Point</v>
      </c>
      <c r="F148">
        <f>'Raw Data'!F148</f>
        <v>5793069</v>
      </c>
      <c r="G148" t="str">
        <f>'Raw Data'!G148</f>
        <v>Catoosa County Sheriff's Office</v>
      </c>
      <c r="H148" s="3">
        <f>'Raw Data'!H148</f>
        <v>42501</v>
      </c>
      <c r="L148">
        <f t="shared" si="28"/>
        <v>0</v>
      </c>
      <c r="M148" s="5">
        <f t="shared" si="29"/>
        <v>42501</v>
      </c>
      <c r="N148" s="5">
        <f t="shared" si="37"/>
        <v>2016</v>
      </c>
      <c r="O148" s="5" t="str" cm="1">
        <f t="array" ref="O148">_xlfn.IFS(N148&lt;=2016,"before treatment",N148=2017,"unknown",N148&gt;2017,"after treatment")</f>
        <v>before treatment</v>
      </c>
      <c r="P148" s="5">
        <f t="shared" si="30"/>
        <v>1</v>
      </c>
      <c r="Q148" s="5">
        <f t="shared" si="31"/>
        <v>0</v>
      </c>
      <c r="R148" t="str">
        <f>'Raw Data'!I148</f>
        <v>Catoosa</v>
      </c>
      <c r="S148" t="str">
        <f>'Raw Data'!J148</f>
        <v>State Route 3</v>
      </c>
      <c r="T148" t="str">
        <f>'Raw Data'!K148</f>
        <v>Three Notch Rd</v>
      </c>
      <c r="U148" t="str">
        <f>'Raw Data'!L148</f>
        <v>(O) No Injury</v>
      </c>
      <c r="V148">
        <f>'Raw Data'!M148</f>
        <v>0</v>
      </c>
      <c r="W148">
        <f>'Raw Data'!N148</f>
        <v>0</v>
      </c>
      <c r="X148">
        <f>'Raw Data'!O148</f>
        <v>0</v>
      </c>
      <c r="Y148" t="str">
        <f>'Raw Data'!P148</f>
        <v>Rear End</v>
      </c>
      <c r="Z148" t="str">
        <f>'Raw Data'!Q148</f>
        <v>On Roadway - Non-Intersection</v>
      </c>
      <c r="AA148" t="str">
        <f>'Raw Data'!R148</f>
        <v>["Motor Vehicle in Motion","Motor Vehicle in Motion"]</v>
      </c>
      <c r="AB148" t="str">
        <f>'Raw Data'!S148</f>
        <v>["Motor Vehicle in Motion","Motor Vehicle in Motion"]</v>
      </c>
      <c r="AC148" t="str">
        <f>'Raw Data'!T148</f>
        <v>["Following Too Close","No Contributing Factors"]</v>
      </c>
      <c r="AD148">
        <f>'Raw Data'!U148</f>
        <v>2</v>
      </c>
      <c r="AE148" s="5" t="str">
        <f t="shared" si="38"/>
        <v>No</v>
      </c>
      <c r="AF148" t="str">
        <f>'Raw Data'!V148</f>
        <v>["Stopped","Straight"]</v>
      </c>
      <c r="AG148" s="5">
        <f t="shared" si="32"/>
        <v>0</v>
      </c>
      <c r="AH148" t="str">
        <f>'Raw Data'!W148</f>
        <v>["South","South"]</v>
      </c>
      <c r="AI148" t="str">
        <f>'Raw Data'!X148</f>
        <v>Daylight</v>
      </c>
      <c r="AJ148" t="str">
        <f>'Raw Data'!Y148</f>
        <v>Dry</v>
      </c>
      <c r="AK148">
        <f>'Raw Data'!Z148</f>
        <v>0</v>
      </c>
      <c r="AL148" t="str">
        <f>'Raw Data'!AA148</f>
        <v>["Child Restraint System (Properly Used)","Lap and Shoulder Belt Used","Lap and Shoulder Belt Used"]</v>
      </c>
      <c r="AM148" s="5">
        <f t="shared" si="33"/>
        <v>0</v>
      </c>
      <c r="AN148" t="str">
        <f>'Raw Data'!AB148</f>
        <v>["Passenger Car","Pickup Truck"]</v>
      </c>
      <c r="AO148" t="str">
        <f>'Raw Data'!AC148</f>
        <v>0471000300I</v>
      </c>
      <c r="AP148">
        <f>'Raw Data'!AD148</f>
        <v>10.542</v>
      </c>
      <c r="AQ148">
        <f>'Raw Data'!AE148</f>
        <v>34.954608</v>
      </c>
      <c r="AR148">
        <f>'Raw Data'!AF148</f>
        <v>-85.163921000000002</v>
      </c>
      <c r="AS148">
        <f>'Raw Data'!AG148</f>
        <v>24</v>
      </c>
      <c r="AT148">
        <f>'Raw Data'!AH148</f>
        <v>21</v>
      </c>
      <c r="AU148">
        <f>'Raw Data'!AI148</f>
        <v>424</v>
      </c>
      <c r="AV148" t="str">
        <f>'Raw Data'!AJ148</f>
        <v>D6_0003_00_I</v>
      </c>
      <c r="AW148">
        <f>'Raw Data'!AK148</f>
        <v>52</v>
      </c>
      <c r="AX148">
        <f>'Raw Data'!AL148</f>
        <v>55</v>
      </c>
      <c r="AY148" t="str">
        <f>'Raw Data'!AM148</f>
        <v>split</v>
      </c>
      <c r="AZ148">
        <f>'Raw Data'!AN148</f>
        <v>554</v>
      </c>
      <c r="BA148">
        <f>'Raw Data'!AO148</f>
        <v>94.7</v>
      </c>
      <c r="BB148">
        <f>'Raw Data'!AP148</f>
        <v>914.3</v>
      </c>
      <c r="BC148">
        <f>'Raw Data'!AQ148</f>
        <v>-85.161778999999996</v>
      </c>
      <c r="BD148">
        <f>'Raw Data'!AR148</f>
        <v>34.953470000000003</v>
      </c>
      <c r="BE148">
        <f>'Raw Data'!AS148</f>
        <v>-85.163990999999996</v>
      </c>
      <c r="BF148">
        <f>'Raw Data'!AT148</f>
        <v>34.954807000000002</v>
      </c>
      <c r="BG148" t="str">
        <f>'Raw Data'!AU148</f>
        <v>0471000300I</v>
      </c>
      <c r="BH148">
        <f>'Raw Data'!AV148</f>
        <v>1</v>
      </c>
      <c r="BI148">
        <f>'Raw Data'!AW148</f>
        <v>47</v>
      </c>
      <c r="BJ148">
        <f>'Raw Data'!AX148</f>
        <v>3</v>
      </c>
      <c r="BK148">
        <f>'Raw Data'!AY148</f>
        <v>0</v>
      </c>
      <c r="BL148">
        <f>'Raw Data'!AZ148</f>
        <v>55</v>
      </c>
      <c r="BM148">
        <f>'Raw Data'!BA148</f>
        <v>12.95</v>
      </c>
      <c r="BN148">
        <f>'Raw Data'!BB148</f>
        <v>12.67</v>
      </c>
      <c r="BO148">
        <f>'Raw Data'!BC148</f>
        <v>787.4</v>
      </c>
      <c r="BP148">
        <f>'Raw Data'!BD148</f>
        <v>755.6</v>
      </c>
      <c r="BQ148">
        <f>'Raw Data'!BE148</f>
        <v>732.9</v>
      </c>
      <c r="BR148">
        <f>'Raw Data'!BF148</f>
        <v>55</v>
      </c>
      <c r="BS148">
        <f>'Raw Data'!BG148</f>
        <v>43.6</v>
      </c>
      <c r="BT148">
        <f>'Raw Data'!BH148</f>
        <v>11.4</v>
      </c>
      <c r="BU148">
        <f>'Raw Data'!BI148</f>
        <v>44187</v>
      </c>
      <c r="BV148" t="str">
        <f>'Raw Data'!BJ148</f>
        <v>NONE</v>
      </c>
      <c r="BW148">
        <f>'Raw Data'!BK148</f>
        <v>2.8379999999999998E-3</v>
      </c>
      <c r="BX148">
        <f>'Raw Data'!BL148</f>
        <v>7495</v>
      </c>
      <c r="BY148">
        <f>'Raw Data'!BM148</f>
        <v>7393</v>
      </c>
      <c r="BZ148" t="str">
        <f>'Raw Data'!BN148</f>
        <v>0471000300I</v>
      </c>
      <c r="CA148" t="str">
        <f>'Raw Data'!BO148</f>
        <v>CATOOSA</v>
      </c>
      <c r="CB148">
        <f>'Raw Data'!BP148</f>
        <v>1</v>
      </c>
      <c r="CC148">
        <f>'Raw Data'!BQ148</f>
        <v>300</v>
      </c>
      <c r="CD148">
        <f>'Raw Data'!BR148</f>
        <v>6</v>
      </c>
      <c r="CE148">
        <f>'Raw Data'!BS148</f>
        <v>1</v>
      </c>
      <c r="CF148">
        <f>'Raw Data'!BT148</f>
        <v>2</v>
      </c>
      <c r="CG148">
        <f>'Raw Data'!BU148</f>
        <v>1</v>
      </c>
      <c r="CH148">
        <f>'Raw Data'!BV148</f>
        <v>1</v>
      </c>
      <c r="CI148">
        <f>'Raw Data'!BW148</f>
        <v>2</v>
      </c>
      <c r="CJ148">
        <f>'Raw Data'!BX148</f>
        <v>0</v>
      </c>
      <c r="CK148">
        <f>'Raw Data'!BY148</f>
        <v>4</v>
      </c>
      <c r="CL148" t="str">
        <f>'Raw Data'!BZ148</f>
        <v>N</v>
      </c>
      <c r="CM148">
        <f t="shared" si="39"/>
        <v>0</v>
      </c>
      <c r="CN148">
        <f>'Raw Data'!CA148</f>
        <v>47</v>
      </c>
      <c r="CO148">
        <f>'Raw Data'!CB148</f>
        <v>3</v>
      </c>
      <c r="CP148">
        <f>'Raw Data'!CC148</f>
        <v>0</v>
      </c>
      <c r="CQ148" t="str">
        <f>'Raw Data'!CD148</f>
        <v>Urbanized Area</v>
      </c>
      <c r="CR148" t="str">
        <f>'Raw Data'!CE148</f>
        <v>Chattanooga</v>
      </c>
      <c r="CS148">
        <f>'Raw Data'!CF148</f>
        <v>15832</v>
      </c>
      <c r="CT148">
        <f>'Raw Data'!CG148</f>
        <v>55</v>
      </c>
      <c r="CU148">
        <f>'Raw Data'!CH148</f>
        <v>6360</v>
      </c>
      <c r="CV148" t="str">
        <f>'Raw Data'!CI148</f>
        <v xml:space="preserve"> </v>
      </c>
      <c r="CW148">
        <f>'Raw Data'!CJ148</f>
        <v>0</v>
      </c>
      <c r="CX148">
        <f>'Raw Data'!CK148</f>
        <v>0.51966699999999999</v>
      </c>
      <c r="CY148">
        <f>'Raw Data'!CL148</f>
        <v>14</v>
      </c>
      <c r="CZ148" t="str">
        <f>'Raw Data'!CM148</f>
        <v>State Mainline</v>
      </c>
      <c r="DA148">
        <f>'Raw Data'!CN148</f>
        <v>6360</v>
      </c>
      <c r="DB148">
        <f>'Raw Data'!CO148</f>
        <v>61665</v>
      </c>
      <c r="DC148">
        <f>'Raw Data'!CP148</f>
        <v>9.9589999999999996</v>
      </c>
      <c r="DD148">
        <f>'Raw Data'!CQ148</f>
        <v>10.478999999999999</v>
      </c>
      <c r="DE148">
        <f>'Raw Data'!CR148</f>
        <v>61665</v>
      </c>
      <c r="DF148">
        <f>'Raw Data'!CS148</f>
        <v>0</v>
      </c>
      <c r="DG148">
        <f>'Raw Data'!CT148</f>
        <v>2743.844173</v>
      </c>
      <c r="DH148">
        <f>'Raw Data'!CU148</f>
        <v>100</v>
      </c>
      <c r="DI148">
        <f>'Raw Data'!CV148</f>
        <v>7408</v>
      </c>
      <c r="DJ148">
        <f>'Raw Data'!CW148</f>
        <v>1.9115E-2</v>
      </c>
      <c r="DK148">
        <f>'Raw Data'!CX148</f>
        <v>0</v>
      </c>
      <c r="DL148">
        <f>'Raw Data'!CY148</f>
        <v>2.8379999999999998E-3</v>
      </c>
      <c r="DM148">
        <f>'Raw Data'!CZ148</f>
        <v>92</v>
      </c>
      <c r="DN148" t="str">
        <f>'Raw Data'!DA148</f>
        <v>047-0052</v>
      </c>
      <c r="DO148" t="str">
        <f>'Raw Data'!DB148</f>
        <v>4U : Urban Minor Arterial</v>
      </c>
      <c r="DP148" t="str">
        <f>'Raw Data'!DC148</f>
        <v>34.962218, -85.170863</v>
      </c>
      <c r="DQ148">
        <f>'Raw Data'!DD148</f>
        <v>-85.170862999999997</v>
      </c>
      <c r="DR148">
        <f>'Raw Data'!DE148</f>
        <v>34.962218</v>
      </c>
      <c r="DS148">
        <f>'Raw Data'!DF148</f>
        <v>34.962218</v>
      </c>
      <c r="DT148">
        <f>'Raw Data'!DG148</f>
        <v>-85.170862999999997</v>
      </c>
      <c r="DU148">
        <f>'Raw Data'!DH148</f>
        <v>1.0106E-2</v>
      </c>
      <c r="DV148">
        <f>'Raw Data'!DI148</f>
        <v>2.8379999999999998E-3</v>
      </c>
      <c r="DW148">
        <f>'Raw Data'!DJ148</f>
        <v>24</v>
      </c>
      <c r="DX148" s="11">
        <f t="shared" si="40"/>
        <v>7633.333333333333</v>
      </c>
      <c r="DY148" s="5">
        <f t="shared" si="41"/>
        <v>6352.5</v>
      </c>
      <c r="DZ148" s="5">
        <f t="shared" si="34"/>
        <v>1280.833333333333</v>
      </c>
      <c r="EA148" s="5">
        <f t="shared" si="35"/>
        <v>0.20162665617211067</v>
      </c>
      <c r="EB148" s="5">
        <f t="shared" si="36"/>
        <v>6992.9166666666661</v>
      </c>
      <c r="EC148">
        <f>'Raw Data'!DK148</f>
        <v>9290</v>
      </c>
      <c r="ED148">
        <f>'Raw Data'!DL148</f>
        <v>5.6</v>
      </c>
      <c r="EE148">
        <f>'Raw Data'!DM148</f>
        <v>6830</v>
      </c>
      <c r="EF148">
        <f>'Raw Data'!DN148</f>
        <v>5.6</v>
      </c>
      <c r="EG148">
        <f>'Raw Data'!DO148</f>
        <v>6780</v>
      </c>
      <c r="EH148">
        <f>'Raw Data'!DP148</f>
        <v>5.6</v>
      </c>
      <c r="EI148">
        <f>'Raw Data'!DQ148</f>
        <v>6400</v>
      </c>
      <c r="EJ148">
        <f>'Raw Data'!DR148</f>
        <v>0</v>
      </c>
      <c r="EK148">
        <f>'Raw Data'!DS148</f>
        <v>6360</v>
      </c>
      <c r="EL148">
        <f>'Raw Data'!DT148</f>
        <v>6.4</v>
      </c>
      <c r="EM148">
        <f>'Raw Data'!DU148</f>
        <v>6630</v>
      </c>
      <c r="EN148">
        <f>'Raw Data'!DV148</f>
        <v>6.4</v>
      </c>
      <c r="EO148">
        <f>'Raw Data'!DW148</f>
        <v>6420</v>
      </c>
      <c r="EP148">
        <f>'Raw Data'!DX148</f>
        <v>6.6</v>
      </c>
      <c r="EQ148">
        <f>'Raw Data'!DY148</f>
        <v>6000</v>
      </c>
      <c r="ER148">
        <f>'Raw Data'!DZ148</f>
        <v>6.6</v>
      </c>
      <c r="ES148">
        <f>'Raw Data'!EA148</f>
        <v>6040</v>
      </c>
      <c r="ET148">
        <f>'Raw Data'!EB148</f>
        <v>6.6</v>
      </c>
      <c r="EU148">
        <f>'Raw Data'!EC148</f>
        <v>5750</v>
      </c>
      <c r="EV148">
        <f>'Raw Data'!ED148</f>
        <v>6.8</v>
      </c>
      <c r="EW148">
        <f>'Raw Data'!EE148</f>
        <v>0</v>
      </c>
    </row>
    <row r="149" spans="1:153" x14ac:dyDescent="0.3">
      <c r="A149">
        <f>'Raw Data'!A149</f>
        <v>147</v>
      </c>
      <c r="B149" t="str">
        <f>'Raw Data'!B149</f>
        <v>Point</v>
      </c>
      <c r="C149">
        <f>'Raw Data'!C149</f>
        <v>339</v>
      </c>
      <c r="D149">
        <f>'Raw Data'!D149</f>
        <v>768</v>
      </c>
      <c r="E149" t="str">
        <f>'Raw Data'!E149</f>
        <v>Point</v>
      </c>
      <c r="F149">
        <f>'Raw Data'!F149</f>
        <v>4857907</v>
      </c>
      <c r="G149" t="str">
        <f>'Raw Data'!G149</f>
        <v>Gsp Post 00</v>
      </c>
      <c r="H149" s="3">
        <f>'Raw Data'!H149</f>
        <v>41784</v>
      </c>
      <c r="L149">
        <f t="shared" si="28"/>
        <v>0</v>
      </c>
      <c r="M149" s="5">
        <f t="shared" si="29"/>
        <v>41784</v>
      </c>
      <c r="N149" s="5">
        <f t="shared" si="37"/>
        <v>2014</v>
      </c>
      <c r="O149" s="5" t="str" cm="1">
        <f t="array" ref="O149">_xlfn.IFS(N149&lt;=2016,"before treatment",N149=2017,"unknown",N149&gt;2017,"after treatment")</f>
        <v>before treatment</v>
      </c>
      <c r="P149" s="5">
        <f t="shared" si="30"/>
        <v>1</v>
      </c>
      <c r="Q149" s="5">
        <f t="shared" si="31"/>
        <v>0</v>
      </c>
      <c r="R149" t="str">
        <f>'Raw Data'!I149</f>
        <v>Catoosa</v>
      </c>
      <c r="S149" t="str">
        <f>'Raw Data'!J149</f>
        <v>["State Route 3","State Route 3","Three Notch Rd"]</v>
      </c>
      <c r="T149" t="str">
        <f>'Raw Data'!K149</f>
        <v>(none)</v>
      </c>
      <c r="U149" t="str">
        <f>'Raw Data'!L149</f>
        <v>(C) Possible Injury / Complaint</v>
      </c>
      <c r="V149">
        <f>'Raw Data'!M149</f>
        <v>0</v>
      </c>
      <c r="W149">
        <f>'Raw Data'!N149</f>
        <v>0</v>
      </c>
      <c r="X149">
        <f>'Raw Data'!O149</f>
        <v>0</v>
      </c>
      <c r="Y149" t="str">
        <f>'Raw Data'!P149</f>
        <v>Not a Collision with Motor Vehicle</v>
      </c>
      <c r="Z149" t="str">
        <f>'Raw Data'!Q149</f>
        <v>On Shoulder</v>
      </c>
      <c r="AA149" t="str">
        <f>'Raw Data'!R149</f>
        <v>Tree</v>
      </c>
      <c r="AB149" t="str">
        <f>'Raw Data'!S149</f>
        <v>Motor Vehicle in Motion</v>
      </c>
      <c r="AC149" t="str">
        <f>'Raw Data'!T149</f>
        <v>No Contributing Factors</v>
      </c>
      <c r="AD149">
        <f>'Raw Data'!U149</f>
        <v>1</v>
      </c>
      <c r="AE149" s="5" t="str">
        <f t="shared" si="38"/>
        <v>Yes</v>
      </c>
      <c r="AF149" t="str">
        <f>'Raw Data'!V149</f>
        <v>Negotiating a Curve</v>
      </c>
      <c r="AG149" s="5">
        <f t="shared" si="32"/>
        <v>0</v>
      </c>
      <c r="AH149" t="str">
        <f>'Raw Data'!W149</f>
        <v>North</v>
      </c>
      <c r="AI149" t="str">
        <f>'Raw Data'!X149</f>
        <v>Daylight</v>
      </c>
      <c r="AJ149" t="str">
        <f>'Raw Data'!Y149</f>
        <v>Dry</v>
      </c>
      <c r="AK149">
        <f>'Raw Data'!Z149</f>
        <v>27</v>
      </c>
      <c r="AL149" t="str">
        <f>'Raw Data'!AA149</f>
        <v>Lap and Shoulder Belt Used</v>
      </c>
      <c r="AM149" s="5">
        <f t="shared" si="33"/>
        <v>0</v>
      </c>
      <c r="AN149" t="str">
        <f>'Raw Data'!AB149</f>
        <v>Sports Utility Vehicle (SUV)</v>
      </c>
      <c r="AO149" t="str">
        <f>'Raw Data'!AC149</f>
        <v>0471000300I</v>
      </c>
      <c r="AP149">
        <f>'Raw Data'!AD149</f>
        <v>10.476899</v>
      </c>
      <c r="AQ149">
        <f>'Raw Data'!AE149</f>
        <v>34.953797999999999</v>
      </c>
      <c r="AR149">
        <f>'Raw Data'!AF149</f>
        <v>-85.163309999999996</v>
      </c>
      <c r="AS149">
        <f>'Raw Data'!AG149</f>
        <v>24</v>
      </c>
      <c r="AT149">
        <f>'Raw Data'!AH149</f>
        <v>21</v>
      </c>
      <c r="AU149">
        <f>'Raw Data'!AI149</f>
        <v>424</v>
      </c>
      <c r="AV149" t="str">
        <f>'Raw Data'!AJ149</f>
        <v>D6_0003_00_I</v>
      </c>
      <c r="AW149">
        <f>'Raw Data'!AK149</f>
        <v>52</v>
      </c>
      <c r="AX149">
        <f>'Raw Data'!AL149</f>
        <v>55</v>
      </c>
      <c r="AY149" t="str">
        <f>'Raw Data'!AM149</f>
        <v>split</v>
      </c>
      <c r="AZ149">
        <f>'Raw Data'!AN149</f>
        <v>554</v>
      </c>
      <c r="BA149">
        <f>'Raw Data'!AO149</f>
        <v>94.7</v>
      </c>
      <c r="BB149">
        <f>'Raw Data'!AP149</f>
        <v>914.3</v>
      </c>
      <c r="BC149">
        <f>'Raw Data'!AQ149</f>
        <v>-85.161778999999996</v>
      </c>
      <c r="BD149">
        <f>'Raw Data'!AR149</f>
        <v>34.953470000000003</v>
      </c>
      <c r="BE149">
        <f>'Raw Data'!AS149</f>
        <v>-85.163990999999996</v>
      </c>
      <c r="BF149">
        <f>'Raw Data'!AT149</f>
        <v>34.954807000000002</v>
      </c>
      <c r="BG149" t="str">
        <f>'Raw Data'!AU149</f>
        <v>0471000300I</v>
      </c>
      <c r="BH149">
        <f>'Raw Data'!AV149</f>
        <v>1</v>
      </c>
      <c r="BI149">
        <f>'Raw Data'!AW149</f>
        <v>47</v>
      </c>
      <c r="BJ149">
        <f>'Raw Data'!AX149</f>
        <v>3</v>
      </c>
      <c r="BK149">
        <f>'Raw Data'!AY149</f>
        <v>0</v>
      </c>
      <c r="BL149">
        <f>'Raw Data'!AZ149</f>
        <v>55</v>
      </c>
      <c r="BM149">
        <f>'Raw Data'!BA149</f>
        <v>12.95</v>
      </c>
      <c r="BN149">
        <f>'Raw Data'!BB149</f>
        <v>12.67</v>
      </c>
      <c r="BO149">
        <f>'Raw Data'!BC149</f>
        <v>787.4</v>
      </c>
      <c r="BP149">
        <f>'Raw Data'!BD149</f>
        <v>755.6</v>
      </c>
      <c r="BQ149">
        <f>'Raw Data'!BE149</f>
        <v>732.9</v>
      </c>
      <c r="BR149">
        <f>'Raw Data'!BF149</f>
        <v>55</v>
      </c>
      <c r="BS149">
        <f>'Raw Data'!BG149</f>
        <v>43.6</v>
      </c>
      <c r="BT149">
        <f>'Raw Data'!BH149</f>
        <v>11.4</v>
      </c>
      <c r="BU149">
        <f>'Raw Data'!BI149</f>
        <v>44187</v>
      </c>
      <c r="BV149" t="str">
        <f>'Raw Data'!BJ149</f>
        <v>NONE</v>
      </c>
      <c r="BW149">
        <f>'Raw Data'!BK149</f>
        <v>2.8379999999999998E-3</v>
      </c>
      <c r="BX149">
        <f>'Raw Data'!BL149</f>
        <v>7495</v>
      </c>
      <c r="BY149">
        <f>'Raw Data'!BM149</f>
        <v>7393</v>
      </c>
      <c r="BZ149" t="str">
        <f>'Raw Data'!BN149</f>
        <v>0471000300I</v>
      </c>
      <c r="CA149" t="str">
        <f>'Raw Data'!BO149</f>
        <v>CATOOSA</v>
      </c>
      <c r="CB149">
        <f>'Raw Data'!BP149</f>
        <v>1</v>
      </c>
      <c r="CC149">
        <f>'Raw Data'!BQ149</f>
        <v>300</v>
      </c>
      <c r="CD149">
        <f>'Raw Data'!BR149</f>
        <v>6</v>
      </c>
      <c r="CE149">
        <f>'Raw Data'!BS149</f>
        <v>1</v>
      </c>
      <c r="CF149">
        <f>'Raw Data'!BT149</f>
        <v>2</v>
      </c>
      <c r="CG149">
        <f>'Raw Data'!BU149</f>
        <v>1</v>
      </c>
      <c r="CH149">
        <f>'Raw Data'!BV149</f>
        <v>1</v>
      </c>
      <c r="CI149">
        <f>'Raw Data'!BW149</f>
        <v>2</v>
      </c>
      <c r="CJ149">
        <f>'Raw Data'!BX149</f>
        <v>0</v>
      </c>
      <c r="CK149">
        <f>'Raw Data'!BY149</f>
        <v>4</v>
      </c>
      <c r="CL149" t="str">
        <f>'Raw Data'!BZ149</f>
        <v>N</v>
      </c>
      <c r="CM149">
        <f t="shared" si="39"/>
        <v>0</v>
      </c>
      <c r="CN149">
        <f>'Raw Data'!CA149</f>
        <v>47</v>
      </c>
      <c r="CO149">
        <f>'Raw Data'!CB149</f>
        <v>3</v>
      </c>
      <c r="CP149">
        <f>'Raw Data'!CC149</f>
        <v>0</v>
      </c>
      <c r="CQ149" t="str">
        <f>'Raw Data'!CD149</f>
        <v>Urbanized Area</v>
      </c>
      <c r="CR149" t="str">
        <f>'Raw Data'!CE149</f>
        <v>Chattanooga</v>
      </c>
      <c r="CS149">
        <f>'Raw Data'!CF149</f>
        <v>15832</v>
      </c>
      <c r="CT149">
        <f>'Raw Data'!CG149</f>
        <v>55</v>
      </c>
      <c r="CU149">
        <f>'Raw Data'!CH149</f>
        <v>6360</v>
      </c>
      <c r="CV149" t="str">
        <f>'Raw Data'!CI149</f>
        <v xml:space="preserve"> </v>
      </c>
      <c r="CW149">
        <f>'Raw Data'!CJ149</f>
        <v>0</v>
      </c>
      <c r="CX149">
        <f>'Raw Data'!CK149</f>
        <v>0.51966699999999999</v>
      </c>
      <c r="CY149">
        <f>'Raw Data'!CL149</f>
        <v>14</v>
      </c>
      <c r="CZ149" t="str">
        <f>'Raw Data'!CM149</f>
        <v>State Mainline</v>
      </c>
      <c r="DA149">
        <f>'Raw Data'!CN149</f>
        <v>6360</v>
      </c>
      <c r="DB149">
        <f>'Raw Data'!CO149</f>
        <v>61665</v>
      </c>
      <c r="DC149">
        <f>'Raw Data'!CP149</f>
        <v>9.9589999999999996</v>
      </c>
      <c r="DD149">
        <f>'Raw Data'!CQ149</f>
        <v>10.478999999999999</v>
      </c>
      <c r="DE149">
        <f>'Raw Data'!CR149</f>
        <v>61665</v>
      </c>
      <c r="DF149">
        <f>'Raw Data'!CS149</f>
        <v>0</v>
      </c>
      <c r="DG149">
        <f>'Raw Data'!CT149</f>
        <v>2743.844173</v>
      </c>
      <c r="DH149">
        <f>'Raw Data'!CU149</f>
        <v>100</v>
      </c>
      <c r="DI149">
        <f>'Raw Data'!CV149</f>
        <v>7408</v>
      </c>
      <c r="DJ149">
        <f>'Raw Data'!CW149</f>
        <v>1.9115E-2</v>
      </c>
      <c r="DK149">
        <f>'Raw Data'!CX149</f>
        <v>0</v>
      </c>
      <c r="DL149">
        <f>'Raw Data'!CY149</f>
        <v>2.8379999999999998E-3</v>
      </c>
      <c r="DM149">
        <f>'Raw Data'!CZ149</f>
        <v>92</v>
      </c>
      <c r="DN149" t="str">
        <f>'Raw Data'!DA149</f>
        <v>047-0052</v>
      </c>
      <c r="DO149" t="str">
        <f>'Raw Data'!DB149</f>
        <v>4U : Urban Minor Arterial</v>
      </c>
      <c r="DP149" t="str">
        <f>'Raw Data'!DC149</f>
        <v>34.962218, -85.170863</v>
      </c>
      <c r="DQ149">
        <f>'Raw Data'!DD149</f>
        <v>-85.170862999999997</v>
      </c>
      <c r="DR149">
        <f>'Raw Data'!DE149</f>
        <v>34.962218</v>
      </c>
      <c r="DS149">
        <f>'Raw Data'!DF149</f>
        <v>34.962218</v>
      </c>
      <c r="DT149">
        <f>'Raw Data'!DG149</f>
        <v>-85.170862999999997</v>
      </c>
      <c r="DU149">
        <f>'Raw Data'!DH149</f>
        <v>1.0106E-2</v>
      </c>
      <c r="DV149">
        <f>'Raw Data'!DI149</f>
        <v>2.8379999999999998E-3</v>
      </c>
      <c r="DW149">
        <f>'Raw Data'!DJ149</f>
        <v>24</v>
      </c>
      <c r="DX149" s="11">
        <f t="shared" si="40"/>
        <v>7633.333333333333</v>
      </c>
      <c r="DY149" s="5">
        <f t="shared" si="41"/>
        <v>6352.5</v>
      </c>
      <c r="DZ149" s="5">
        <f t="shared" si="34"/>
        <v>1280.833333333333</v>
      </c>
      <c r="EA149" s="5">
        <f t="shared" si="35"/>
        <v>0.20162665617211067</v>
      </c>
      <c r="EB149" s="5">
        <f t="shared" si="36"/>
        <v>6992.9166666666661</v>
      </c>
      <c r="EC149">
        <f>'Raw Data'!DK149</f>
        <v>9290</v>
      </c>
      <c r="ED149">
        <f>'Raw Data'!DL149</f>
        <v>5.6</v>
      </c>
      <c r="EE149">
        <f>'Raw Data'!DM149</f>
        <v>6830</v>
      </c>
      <c r="EF149">
        <f>'Raw Data'!DN149</f>
        <v>5.6</v>
      </c>
      <c r="EG149">
        <f>'Raw Data'!DO149</f>
        <v>6780</v>
      </c>
      <c r="EH149">
        <f>'Raw Data'!DP149</f>
        <v>5.6</v>
      </c>
      <c r="EI149">
        <f>'Raw Data'!DQ149</f>
        <v>6400</v>
      </c>
      <c r="EJ149">
        <f>'Raw Data'!DR149</f>
        <v>0</v>
      </c>
      <c r="EK149">
        <f>'Raw Data'!DS149</f>
        <v>6360</v>
      </c>
      <c r="EL149">
        <f>'Raw Data'!DT149</f>
        <v>6.4</v>
      </c>
      <c r="EM149">
        <f>'Raw Data'!DU149</f>
        <v>6630</v>
      </c>
      <c r="EN149">
        <f>'Raw Data'!DV149</f>
        <v>6.4</v>
      </c>
      <c r="EO149">
        <f>'Raw Data'!DW149</f>
        <v>6420</v>
      </c>
      <c r="EP149">
        <f>'Raw Data'!DX149</f>
        <v>6.6</v>
      </c>
      <c r="EQ149">
        <f>'Raw Data'!DY149</f>
        <v>6000</v>
      </c>
      <c r="ER149">
        <f>'Raw Data'!DZ149</f>
        <v>6.6</v>
      </c>
      <c r="ES149">
        <f>'Raw Data'!EA149</f>
        <v>6040</v>
      </c>
      <c r="ET149">
        <f>'Raw Data'!EB149</f>
        <v>6.6</v>
      </c>
      <c r="EU149">
        <f>'Raw Data'!EC149</f>
        <v>5750</v>
      </c>
      <c r="EV149">
        <f>'Raw Data'!ED149</f>
        <v>6.8</v>
      </c>
      <c r="EW149">
        <f>'Raw Data'!EE149</f>
        <v>0</v>
      </c>
    </row>
    <row r="150" spans="1:153" x14ac:dyDescent="0.3">
      <c r="A150">
        <f>'Raw Data'!A150</f>
        <v>148</v>
      </c>
      <c r="B150" t="str">
        <f>'Raw Data'!B150</f>
        <v>Point</v>
      </c>
      <c r="C150">
        <f>'Raw Data'!C150</f>
        <v>345</v>
      </c>
      <c r="D150">
        <f>'Raw Data'!D150</f>
        <v>764</v>
      </c>
      <c r="E150" t="str">
        <f>'Raw Data'!E150</f>
        <v>Point</v>
      </c>
      <c r="F150">
        <f>'Raw Data'!F150</f>
        <v>4895218</v>
      </c>
      <c r="G150" t="str">
        <f>'Raw Data'!G150</f>
        <v>Gsp Post 00</v>
      </c>
      <c r="H150" s="3">
        <f>'Raw Data'!H150</f>
        <v>41816</v>
      </c>
      <c r="L150">
        <f t="shared" si="28"/>
        <v>0</v>
      </c>
      <c r="M150" s="5">
        <f t="shared" si="29"/>
        <v>41816</v>
      </c>
      <c r="N150" s="5">
        <f t="shared" si="37"/>
        <v>2014</v>
      </c>
      <c r="O150" s="5" t="str" cm="1">
        <f t="array" ref="O150">_xlfn.IFS(N150&lt;=2016,"before treatment",N150=2017,"unknown",N150&gt;2017,"after treatment")</f>
        <v>before treatment</v>
      </c>
      <c r="P150" s="5">
        <f t="shared" si="30"/>
        <v>1</v>
      </c>
      <c r="Q150" s="5">
        <f t="shared" si="31"/>
        <v>0</v>
      </c>
      <c r="R150" t="str">
        <f>'Raw Data'!I150</f>
        <v>Catoosa</v>
      </c>
      <c r="S150" t="str">
        <f>'Raw Data'!J150</f>
        <v>Three Notch Rd</v>
      </c>
      <c r="T150" t="str">
        <f>'Raw Data'!K150</f>
        <v>Sr 3</v>
      </c>
      <c r="U150" t="str">
        <f>'Raw Data'!L150</f>
        <v>(O) No Injury</v>
      </c>
      <c r="V150">
        <f>'Raw Data'!M150</f>
        <v>0</v>
      </c>
      <c r="W150">
        <f>'Raw Data'!N150</f>
        <v>0</v>
      </c>
      <c r="X150">
        <f>'Raw Data'!O150</f>
        <v>0</v>
      </c>
      <c r="Y150" t="str">
        <f>'Raw Data'!P150</f>
        <v>Rear End</v>
      </c>
      <c r="Z150" t="str">
        <f>'Raw Data'!Q150</f>
        <v>On Roadway - Roadway Intersection</v>
      </c>
      <c r="AA150" t="str">
        <f>'Raw Data'!R150</f>
        <v>["Motor Vehicle in Motion","Motor Vehicle in Motion"]</v>
      </c>
      <c r="AB150" t="str">
        <f>'Raw Data'!S150</f>
        <v>["Motor Vehicle in Motion","Motor Vehicle in Motion"]</v>
      </c>
      <c r="AC150" t="str">
        <f>'Raw Data'!T150</f>
        <v>["Following Too Close","No Contributing Factors"]</v>
      </c>
      <c r="AD150">
        <f>'Raw Data'!U150</f>
        <v>2</v>
      </c>
      <c r="AE150" s="5" t="str">
        <f t="shared" si="38"/>
        <v>No</v>
      </c>
      <c r="AF150" t="str">
        <f>'Raw Data'!V150</f>
        <v>["Stopped","Straight"]</v>
      </c>
      <c r="AG150" s="5">
        <f t="shared" si="32"/>
        <v>0</v>
      </c>
      <c r="AH150" t="str">
        <f>'Raw Data'!W150</f>
        <v>["North","North"]</v>
      </c>
      <c r="AI150" t="str">
        <f>'Raw Data'!X150</f>
        <v>Daylight</v>
      </c>
      <c r="AJ150" t="str">
        <f>'Raw Data'!Y150</f>
        <v>Dry</v>
      </c>
      <c r="AK150">
        <f>'Raw Data'!Z150</f>
        <v>0</v>
      </c>
      <c r="AL150" t="str">
        <f>'Raw Data'!AA150</f>
        <v>["Lap and Shoulder Belt Used","Lap and Shoulder Belt Used"]</v>
      </c>
      <c r="AM150" s="5">
        <f t="shared" si="33"/>
        <v>0</v>
      </c>
      <c r="AN150" t="str">
        <f>'Raw Data'!AB150</f>
        <v>["Passenger Car","Passenger Car"]</v>
      </c>
      <c r="AO150" t="str">
        <f>'Raw Data'!AC150</f>
        <v>0472039000I</v>
      </c>
      <c r="AP150">
        <f>'Raw Data'!AD150</f>
        <v>7.761012</v>
      </c>
      <c r="AQ150">
        <f>'Raw Data'!AE150</f>
        <v>34.95355</v>
      </c>
      <c r="AR150">
        <f>'Raw Data'!AF150</f>
        <v>-85.163411999999994</v>
      </c>
      <c r="AS150">
        <f>'Raw Data'!AG150</f>
        <v>24</v>
      </c>
      <c r="AT150">
        <f>'Raw Data'!AH150</f>
        <v>21</v>
      </c>
      <c r="AU150">
        <f>'Raw Data'!AI150</f>
        <v>424</v>
      </c>
      <c r="AV150" t="str">
        <f>'Raw Data'!AJ150</f>
        <v>D6_0003_00_I</v>
      </c>
      <c r="AW150">
        <f>'Raw Data'!AK150</f>
        <v>52</v>
      </c>
      <c r="AX150">
        <f>'Raw Data'!AL150</f>
        <v>55</v>
      </c>
      <c r="AY150" t="str">
        <f>'Raw Data'!AM150</f>
        <v>split</v>
      </c>
      <c r="AZ150">
        <f>'Raw Data'!AN150</f>
        <v>554</v>
      </c>
      <c r="BA150">
        <f>'Raw Data'!AO150</f>
        <v>94.7</v>
      </c>
      <c r="BB150">
        <f>'Raw Data'!AP150</f>
        <v>914.3</v>
      </c>
      <c r="BC150">
        <f>'Raw Data'!AQ150</f>
        <v>-85.161778999999996</v>
      </c>
      <c r="BD150">
        <f>'Raw Data'!AR150</f>
        <v>34.953470000000003</v>
      </c>
      <c r="BE150">
        <f>'Raw Data'!AS150</f>
        <v>-85.163990999999996</v>
      </c>
      <c r="BF150">
        <f>'Raw Data'!AT150</f>
        <v>34.954807000000002</v>
      </c>
      <c r="BG150" t="str">
        <f>'Raw Data'!AU150</f>
        <v>0471000300I</v>
      </c>
      <c r="BH150">
        <f>'Raw Data'!AV150</f>
        <v>1</v>
      </c>
      <c r="BI150">
        <f>'Raw Data'!AW150</f>
        <v>47</v>
      </c>
      <c r="BJ150">
        <f>'Raw Data'!AX150</f>
        <v>3</v>
      </c>
      <c r="BK150">
        <f>'Raw Data'!AY150</f>
        <v>0</v>
      </c>
      <c r="BL150">
        <f>'Raw Data'!AZ150</f>
        <v>55</v>
      </c>
      <c r="BM150">
        <f>'Raw Data'!BA150</f>
        <v>12.95</v>
      </c>
      <c r="BN150">
        <f>'Raw Data'!BB150</f>
        <v>12.67</v>
      </c>
      <c r="BO150">
        <f>'Raw Data'!BC150</f>
        <v>787.4</v>
      </c>
      <c r="BP150">
        <f>'Raw Data'!BD150</f>
        <v>755.6</v>
      </c>
      <c r="BQ150">
        <f>'Raw Data'!BE150</f>
        <v>732.9</v>
      </c>
      <c r="BR150">
        <f>'Raw Data'!BF150</f>
        <v>55</v>
      </c>
      <c r="BS150">
        <f>'Raw Data'!BG150</f>
        <v>43.6</v>
      </c>
      <c r="BT150">
        <f>'Raw Data'!BH150</f>
        <v>11.4</v>
      </c>
      <c r="BU150">
        <f>'Raw Data'!BI150</f>
        <v>44187</v>
      </c>
      <c r="BV150" t="str">
        <f>'Raw Data'!BJ150</f>
        <v>NONE</v>
      </c>
      <c r="BW150">
        <f>'Raw Data'!BK150</f>
        <v>2.8379999999999998E-3</v>
      </c>
      <c r="BX150">
        <f>'Raw Data'!BL150</f>
        <v>7495</v>
      </c>
      <c r="BY150">
        <f>'Raw Data'!BM150</f>
        <v>7393</v>
      </c>
      <c r="BZ150" t="str">
        <f>'Raw Data'!BN150</f>
        <v>0471000300I</v>
      </c>
      <c r="CA150" t="str">
        <f>'Raw Data'!BO150</f>
        <v>CATOOSA</v>
      </c>
      <c r="CB150">
        <f>'Raw Data'!BP150</f>
        <v>1</v>
      </c>
      <c r="CC150">
        <f>'Raw Data'!BQ150</f>
        <v>300</v>
      </c>
      <c r="CD150">
        <f>'Raw Data'!BR150</f>
        <v>6</v>
      </c>
      <c r="CE150">
        <f>'Raw Data'!BS150</f>
        <v>1</v>
      </c>
      <c r="CF150">
        <f>'Raw Data'!BT150</f>
        <v>2</v>
      </c>
      <c r="CG150">
        <f>'Raw Data'!BU150</f>
        <v>1</v>
      </c>
      <c r="CH150">
        <f>'Raw Data'!BV150</f>
        <v>1</v>
      </c>
      <c r="CI150">
        <f>'Raw Data'!BW150</f>
        <v>2</v>
      </c>
      <c r="CJ150">
        <f>'Raw Data'!BX150</f>
        <v>0</v>
      </c>
      <c r="CK150">
        <f>'Raw Data'!BY150</f>
        <v>4</v>
      </c>
      <c r="CL150" t="str">
        <f>'Raw Data'!BZ150</f>
        <v>N</v>
      </c>
      <c r="CM150">
        <f t="shared" si="39"/>
        <v>0</v>
      </c>
      <c r="CN150">
        <f>'Raw Data'!CA150</f>
        <v>47</v>
      </c>
      <c r="CO150">
        <f>'Raw Data'!CB150</f>
        <v>3</v>
      </c>
      <c r="CP150">
        <f>'Raw Data'!CC150</f>
        <v>0</v>
      </c>
      <c r="CQ150" t="str">
        <f>'Raw Data'!CD150</f>
        <v>Urbanized Area</v>
      </c>
      <c r="CR150" t="str">
        <f>'Raw Data'!CE150</f>
        <v>Chattanooga</v>
      </c>
      <c r="CS150">
        <f>'Raw Data'!CF150</f>
        <v>15832</v>
      </c>
      <c r="CT150">
        <f>'Raw Data'!CG150</f>
        <v>55</v>
      </c>
      <c r="CU150">
        <f>'Raw Data'!CH150</f>
        <v>6360</v>
      </c>
      <c r="CV150" t="str">
        <f>'Raw Data'!CI150</f>
        <v xml:space="preserve"> </v>
      </c>
      <c r="CW150">
        <f>'Raw Data'!CJ150</f>
        <v>0</v>
      </c>
      <c r="CX150">
        <f>'Raw Data'!CK150</f>
        <v>0.51966699999999999</v>
      </c>
      <c r="CY150">
        <f>'Raw Data'!CL150</f>
        <v>14</v>
      </c>
      <c r="CZ150" t="str">
        <f>'Raw Data'!CM150</f>
        <v>State Mainline</v>
      </c>
      <c r="DA150">
        <f>'Raw Data'!CN150</f>
        <v>6360</v>
      </c>
      <c r="DB150">
        <f>'Raw Data'!CO150</f>
        <v>61665</v>
      </c>
      <c r="DC150">
        <f>'Raw Data'!CP150</f>
        <v>9.9589999999999996</v>
      </c>
      <c r="DD150">
        <f>'Raw Data'!CQ150</f>
        <v>10.478999999999999</v>
      </c>
      <c r="DE150">
        <f>'Raw Data'!CR150</f>
        <v>61665</v>
      </c>
      <c r="DF150">
        <f>'Raw Data'!CS150</f>
        <v>0</v>
      </c>
      <c r="DG150">
        <f>'Raw Data'!CT150</f>
        <v>2743.844173</v>
      </c>
      <c r="DH150">
        <f>'Raw Data'!CU150</f>
        <v>100</v>
      </c>
      <c r="DI150">
        <f>'Raw Data'!CV150</f>
        <v>7408</v>
      </c>
      <c r="DJ150">
        <f>'Raw Data'!CW150</f>
        <v>1.9115E-2</v>
      </c>
      <c r="DK150">
        <f>'Raw Data'!CX150</f>
        <v>0</v>
      </c>
      <c r="DL150">
        <f>'Raw Data'!CY150</f>
        <v>2.8379999999999998E-3</v>
      </c>
      <c r="DM150">
        <f>'Raw Data'!CZ150</f>
        <v>92</v>
      </c>
      <c r="DN150" t="str">
        <f>'Raw Data'!DA150</f>
        <v>047-0052</v>
      </c>
      <c r="DO150" t="str">
        <f>'Raw Data'!DB150</f>
        <v>4U : Urban Minor Arterial</v>
      </c>
      <c r="DP150" t="str">
        <f>'Raw Data'!DC150</f>
        <v>34.962218, -85.170863</v>
      </c>
      <c r="DQ150">
        <f>'Raw Data'!DD150</f>
        <v>-85.170862999999997</v>
      </c>
      <c r="DR150">
        <f>'Raw Data'!DE150</f>
        <v>34.962218</v>
      </c>
      <c r="DS150">
        <f>'Raw Data'!DF150</f>
        <v>34.962218</v>
      </c>
      <c r="DT150">
        <f>'Raw Data'!DG150</f>
        <v>-85.170862999999997</v>
      </c>
      <c r="DU150">
        <f>'Raw Data'!DH150</f>
        <v>1.0106E-2</v>
      </c>
      <c r="DV150">
        <f>'Raw Data'!DI150</f>
        <v>2.8379999999999998E-3</v>
      </c>
      <c r="DW150">
        <f>'Raw Data'!DJ150</f>
        <v>24</v>
      </c>
      <c r="DX150" s="11">
        <f t="shared" si="40"/>
        <v>7633.333333333333</v>
      </c>
      <c r="DY150" s="5">
        <f t="shared" si="41"/>
        <v>6352.5</v>
      </c>
      <c r="DZ150" s="5">
        <f t="shared" si="34"/>
        <v>1280.833333333333</v>
      </c>
      <c r="EA150" s="5">
        <f t="shared" si="35"/>
        <v>0.20162665617211067</v>
      </c>
      <c r="EB150" s="5">
        <f t="shared" si="36"/>
        <v>6992.9166666666661</v>
      </c>
      <c r="EC150">
        <f>'Raw Data'!DK150</f>
        <v>9290</v>
      </c>
      <c r="ED150">
        <f>'Raw Data'!DL150</f>
        <v>5.6</v>
      </c>
      <c r="EE150">
        <f>'Raw Data'!DM150</f>
        <v>6830</v>
      </c>
      <c r="EF150">
        <f>'Raw Data'!DN150</f>
        <v>5.6</v>
      </c>
      <c r="EG150">
        <f>'Raw Data'!DO150</f>
        <v>6780</v>
      </c>
      <c r="EH150">
        <f>'Raw Data'!DP150</f>
        <v>5.6</v>
      </c>
      <c r="EI150">
        <f>'Raw Data'!DQ150</f>
        <v>6400</v>
      </c>
      <c r="EJ150">
        <f>'Raw Data'!DR150</f>
        <v>0</v>
      </c>
      <c r="EK150">
        <f>'Raw Data'!DS150</f>
        <v>6360</v>
      </c>
      <c r="EL150">
        <f>'Raw Data'!DT150</f>
        <v>6.4</v>
      </c>
      <c r="EM150">
        <f>'Raw Data'!DU150</f>
        <v>6630</v>
      </c>
      <c r="EN150">
        <f>'Raw Data'!DV150</f>
        <v>6.4</v>
      </c>
      <c r="EO150">
        <f>'Raw Data'!DW150</f>
        <v>6420</v>
      </c>
      <c r="EP150">
        <f>'Raw Data'!DX150</f>
        <v>6.6</v>
      </c>
      <c r="EQ150">
        <f>'Raw Data'!DY150</f>
        <v>6000</v>
      </c>
      <c r="ER150">
        <f>'Raw Data'!DZ150</f>
        <v>6.6</v>
      </c>
      <c r="ES150">
        <f>'Raw Data'!EA150</f>
        <v>6040</v>
      </c>
      <c r="ET150">
        <f>'Raw Data'!EB150</f>
        <v>6.6</v>
      </c>
      <c r="EU150">
        <f>'Raw Data'!EC150</f>
        <v>5750</v>
      </c>
      <c r="EV150">
        <f>'Raw Data'!ED150</f>
        <v>6.8</v>
      </c>
      <c r="EW150">
        <f>'Raw Data'!EE150</f>
        <v>2.61E-4</v>
      </c>
    </row>
    <row r="151" spans="1:153" x14ac:dyDescent="0.3">
      <c r="A151">
        <f>'Raw Data'!A151</f>
        <v>149</v>
      </c>
      <c r="B151" t="str">
        <f>'Raw Data'!B151</f>
        <v>Point</v>
      </c>
      <c r="C151">
        <f>'Raw Data'!C151</f>
        <v>380</v>
      </c>
      <c r="D151">
        <f>'Raw Data'!D151</f>
        <v>579</v>
      </c>
      <c r="E151" t="str">
        <f>'Raw Data'!E151</f>
        <v>Point</v>
      </c>
      <c r="F151">
        <f>'Raw Data'!F151</f>
        <v>6115407</v>
      </c>
      <c r="G151" t="str">
        <f>'Raw Data'!G151</f>
        <v>Gsp Post 00</v>
      </c>
      <c r="H151" s="3">
        <f>'Raw Data'!H151</f>
        <v>42776</v>
      </c>
      <c r="L151">
        <f t="shared" si="28"/>
        <v>0</v>
      </c>
      <c r="M151" s="5">
        <f t="shared" si="29"/>
        <v>42776</v>
      </c>
      <c r="N151" s="5">
        <f t="shared" si="37"/>
        <v>2017</v>
      </c>
      <c r="O151" s="5" t="str" cm="1">
        <f t="array" ref="O151">_xlfn.IFS(N151&lt;=2016,"before treatment",N151=2017,"unknown",N151&gt;2017,"after treatment")</f>
        <v>unknown</v>
      </c>
      <c r="P151" s="5">
        <f t="shared" si="30"/>
        <v>0</v>
      </c>
      <c r="Q151" s="5">
        <f t="shared" si="31"/>
        <v>0</v>
      </c>
      <c r="R151" t="str">
        <f>'Raw Data'!I151</f>
        <v>Catoosa</v>
      </c>
      <c r="S151" t="str">
        <f>'Raw Data'!J151</f>
        <v>State Route 3</v>
      </c>
      <c r="T151" t="str">
        <f>'Raw Data'!K151</f>
        <v>(none)</v>
      </c>
      <c r="U151" t="str">
        <f>'Raw Data'!L151</f>
        <v>(O) No Injury</v>
      </c>
      <c r="V151">
        <f>'Raw Data'!M151</f>
        <v>0</v>
      </c>
      <c r="W151">
        <f>'Raw Data'!N151</f>
        <v>0</v>
      </c>
      <c r="X151">
        <f>'Raw Data'!O151</f>
        <v>0</v>
      </c>
      <c r="Y151" t="str">
        <f>'Raw Data'!P151</f>
        <v>Rear End</v>
      </c>
      <c r="Z151" t="str">
        <f>'Raw Data'!Q151</f>
        <v>On Roadway - Non-Intersection</v>
      </c>
      <c r="AA151" t="str">
        <f>'Raw Data'!R151</f>
        <v>["Motor Vehicle in Motion","Motor Vehicle in Motion"]</v>
      </c>
      <c r="AB151" t="str">
        <f>'Raw Data'!S151</f>
        <v>["Motor Vehicle in Motion","Motor Vehicle in Motion"]</v>
      </c>
      <c r="AC151" t="str">
        <f>'Raw Data'!T151</f>
        <v>["Following Too Close","No Contributing Factors"]</v>
      </c>
      <c r="AD151">
        <f>'Raw Data'!U151</f>
        <v>2</v>
      </c>
      <c r="AE151" s="5" t="str">
        <f t="shared" si="38"/>
        <v>No</v>
      </c>
      <c r="AF151" t="str">
        <f>'Raw Data'!V151</f>
        <v>["Straight","Straight"]</v>
      </c>
      <c r="AG151" s="5">
        <f t="shared" si="32"/>
        <v>0</v>
      </c>
      <c r="AH151" t="str">
        <f>'Raw Data'!W151</f>
        <v>["South","South"]</v>
      </c>
      <c r="AI151" t="str">
        <f>'Raw Data'!X151</f>
        <v>Daylight</v>
      </c>
      <c r="AJ151" t="str">
        <f>'Raw Data'!Y151</f>
        <v>Dry</v>
      </c>
      <c r="AK151">
        <f>'Raw Data'!Z151</f>
        <v>0</v>
      </c>
      <c r="AL151" t="str">
        <f>'Raw Data'!AA151</f>
        <v>["Lap and Shoulder Belt Used","Lap and Shoulder Belt Used"]</v>
      </c>
      <c r="AM151" s="5">
        <f t="shared" si="33"/>
        <v>0</v>
      </c>
      <c r="AN151" t="str">
        <f>'Raw Data'!AB151</f>
        <v>["Passenger Car","Sports Utility Vehicle (SUV)"]</v>
      </c>
      <c r="AO151" t="str">
        <f>'Raw Data'!AC151</f>
        <v>0471000300I</v>
      </c>
      <c r="AP151">
        <f>'Raw Data'!AD151</f>
        <v>10.552706000000001</v>
      </c>
      <c r="AQ151">
        <f>'Raw Data'!AE151</f>
        <v>34.954734999999999</v>
      </c>
      <c r="AR151">
        <f>'Raw Data'!AF151</f>
        <v>-85.163966000000002</v>
      </c>
      <c r="AS151">
        <f>'Raw Data'!AG151</f>
        <v>24</v>
      </c>
      <c r="AT151">
        <f>'Raw Data'!AH151</f>
        <v>21</v>
      </c>
      <c r="AU151">
        <f>'Raw Data'!AI151</f>
        <v>424</v>
      </c>
      <c r="AV151" t="str">
        <f>'Raw Data'!AJ151</f>
        <v>D6_0003_00_I</v>
      </c>
      <c r="AW151">
        <f>'Raw Data'!AK151</f>
        <v>52</v>
      </c>
      <c r="AX151">
        <f>'Raw Data'!AL151</f>
        <v>55</v>
      </c>
      <c r="AY151" t="str">
        <f>'Raw Data'!AM151</f>
        <v>split</v>
      </c>
      <c r="AZ151">
        <f>'Raw Data'!AN151</f>
        <v>554</v>
      </c>
      <c r="BA151">
        <f>'Raw Data'!AO151</f>
        <v>94.7</v>
      </c>
      <c r="BB151">
        <f>'Raw Data'!AP151</f>
        <v>914.3</v>
      </c>
      <c r="BC151">
        <f>'Raw Data'!AQ151</f>
        <v>-85.161778999999996</v>
      </c>
      <c r="BD151">
        <f>'Raw Data'!AR151</f>
        <v>34.953470000000003</v>
      </c>
      <c r="BE151">
        <f>'Raw Data'!AS151</f>
        <v>-85.163990999999996</v>
      </c>
      <c r="BF151">
        <f>'Raw Data'!AT151</f>
        <v>34.954807000000002</v>
      </c>
      <c r="BG151" t="str">
        <f>'Raw Data'!AU151</f>
        <v>0471000300I</v>
      </c>
      <c r="BH151">
        <f>'Raw Data'!AV151</f>
        <v>1</v>
      </c>
      <c r="BI151">
        <f>'Raw Data'!AW151</f>
        <v>47</v>
      </c>
      <c r="BJ151">
        <f>'Raw Data'!AX151</f>
        <v>3</v>
      </c>
      <c r="BK151">
        <f>'Raw Data'!AY151</f>
        <v>0</v>
      </c>
      <c r="BL151">
        <f>'Raw Data'!AZ151</f>
        <v>55</v>
      </c>
      <c r="BM151">
        <f>'Raw Data'!BA151</f>
        <v>12.95</v>
      </c>
      <c r="BN151">
        <f>'Raw Data'!BB151</f>
        <v>12.67</v>
      </c>
      <c r="BO151">
        <f>'Raw Data'!BC151</f>
        <v>787.4</v>
      </c>
      <c r="BP151">
        <f>'Raw Data'!BD151</f>
        <v>755.6</v>
      </c>
      <c r="BQ151">
        <f>'Raw Data'!BE151</f>
        <v>732.9</v>
      </c>
      <c r="BR151">
        <f>'Raw Data'!BF151</f>
        <v>55</v>
      </c>
      <c r="BS151">
        <f>'Raw Data'!BG151</f>
        <v>43.6</v>
      </c>
      <c r="BT151">
        <f>'Raw Data'!BH151</f>
        <v>11.4</v>
      </c>
      <c r="BU151">
        <f>'Raw Data'!BI151</f>
        <v>44187</v>
      </c>
      <c r="BV151" t="str">
        <f>'Raw Data'!BJ151</f>
        <v>NONE</v>
      </c>
      <c r="BW151">
        <f>'Raw Data'!BK151</f>
        <v>2.8379999999999998E-3</v>
      </c>
      <c r="BX151">
        <f>'Raw Data'!BL151</f>
        <v>7495</v>
      </c>
      <c r="BY151">
        <f>'Raw Data'!BM151</f>
        <v>7393</v>
      </c>
      <c r="BZ151" t="str">
        <f>'Raw Data'!BN151</f>
        <v>0471000300I</v>
      </c>
      <c r="CA151" t="str">
        <f>'Raw Data'!BO151</f>
        <v>CATOOSA</v>
      </c>
      <c r="CB151">
        <f>'Raw Data'!BP151</f>
        <v>1</v>
      </c>
      <c r="CC151">
        <f>'Raw Data'!BQ151</f>
        <v>300</v>
      </c>
      <c r="CD151">
        <f>'Raw Data'!BR151</f>
        <v>6</v>
      </c>
      <c r="CE151">
        <f>'Raw Data'!BS151</f>
        <v>1</v>
      </c>
      <c r="CF151">
        <f>'Raw Data'!BT151</f>
        <v>2</v>
      </c>
      <c r="CG151">
        <f>'Raw Data'!BU151</f>
        <v>1</v>
      </c>
      <c r="CH151">
        <f>'Raw Data'!BV151</f>
        <v>1</v>
      </c>
      <c r="CI151">
        <f>'Raw Data'!BW151</f>
        <v>2</v>
      </c>
      <c r="CJ151">
        <f>'Raw Data'!BX151</f>
        <v>0</v>
      </c>
      <c r="CK151">
        <f>'Raw Data'!BY151</f>
        <v>4</v>
      </c>
      <c r="CL151" t="str">
        <f>'Raw Data'!BZ151</f>
        <v>N</v>
      </c>
      <c r="CM151">
        <f t="shared" si="39"/>
        <v>0</v>
      </c>
      <c r="CN151">
        <f>'Raw Data'!CA151</f>
        <v>47</v>
      </c>
      <c r="CO151">
        <f>'Raw Data'!CB151</f>
        <v>3</v>
      </c>
      <c r="CP151">
        <f>'Raw Data'!CC151</f>
        <v>0</v>
      </c>
      <c r="CQ151" t="str">
        <f>'Raw Data'!CD151</f>
        <v>Urbanized Area</v>
      </c>
      <c r="CR151" t="str">
        <f>'Raw Data'!CE151</f>
        <v>Chattanooga</v>
      </c>
      <c r="CS151">
        <f>'Raw Data'!CF151</f>
        <v>15832</v>
      </c>
      <c r="CT151">
        <f>'Raw Data'!CG151</f>
        <v>55</v>
      </c>
      <c r="CU151">
        <f>'Raw Data'!CH151</f>
        <v>6360</v>
      </c>
      <c r="CV151" t="str">
        <f>'Raw Data'!CI151</f>
        <v xml:space="preserve"> </v>
      </c>
      <c r="CW151">
        <f>'Raw Data'!CJ151</f>
        <v>0</v>
      </c>
      <c r="CX151">
        <f>'Raw Data'!CK151</f>
        <v>0.51966699999999999</v>
      </c>
      <c r="CY151">
        <f>'Raw Data'!CL151</f>
        <v>14</v>
      </c>
      <c r="CZ151" t="str">
        <f>'Raw Data'!CM151</f>
        <v>State Mainline</v>
      </c>
      <c r="DA151">
        <f>'Raw Data'!CN151</f>
        <v>6360</v>
      </c>
      <c r="DB151">
        <f>'Raw Data'!CO151</f>
        <v>61665</v>
      </c>
      <c r="DC151">
        <f>'Raw Data'!CP151</f>
        <v>9.9589999999999996</v>
      </c>
      <c r="DD151">
        <f>'Raw Data'!CQ151</f>
        <v>10.478999999999999</v>
      </c>
      <c r="DE151">
        <f>'Raw Data'!CR151</f>
        <v>61665</v>
      </c>
      <c r="DF151">
        <f>'Raw Data'!CS151</f>
        <v>0</v>
      </c>
      <c r="DG151">
        <f>'Raw Data'!CT151</f>
        <v>2743.844173</v>
      </c>
      <c r="DH151">
        <f>'Raw Data'!CU151</f>
        <v>100</v>
      </c>
      <c r="DI151">
        <f>'Raw Data'!CV151</f>
        <v>7408</v>
      </c>
      <c r="DJ151">
        <f>'Raw Data'!CW151</f>
        <v>1.9115E-2</v>
      </c>
      <c r="DK151">
        <f>'Raw Data'!CX151</f>
        <v>0</v>
      </c>
      <c r="DL151">
        <f>'Raw Data'!CY151</f>
        <v>2.8379999999999998E-3</v>
      </c>
      <c r="DM151">
        <f>'Raw Data'!CZ151</f>
        <v>92</v>
      </c>
      <c r="DN151" t="str">
        <f>'Raw Data'!DA151</f>
        <v>047-0052</v>
      </c>
      <c r="DO151" t="str">
        <f>'Raw Data'!DB151</f>
        <v>4U : Urban Minor Arterial</v>
      </c>
      <c r="DP151" t="str">
        <f>'Raw Data'!DC151</f>
        <v>34.962218, -85.170863</v>
      </c>
      <c r="DQ151">
        <f>'Raw Data'!DD151</f>
        <v>-85.170862999999997</v>
      </c>
      <c r="DR151">
        <f>'Raw Data'!DE151</f>
        <v>34.962218</v>
      </c>
      <c r="DS151">
        <f>'Raw Data'!DF151</f>
        <v>34.962218</v>
      </c>
      <c r="DT151">
        <f>'Raw Data'!DG151</f>
        <v>-85.170862999999997</v>
      </c>
      <c r="DU151">
        <f>'Raw Data'!DH151</f>
        <v>1.0106E-2</v>
      </c>
      <c r="DV151">
        <f>'Raw Data'!DI151</f>
        <v>2.8379999999999998E-3</v>
      </c>
      <c r="DW151">
        <f>'Raw Data'!DJ151</f>
        <v>24</v>
      </c>
      <c r="DX151" s="11">
        <f t="shared" si="40"/>
        <v>7633.333333333333</v>
      </c>
      <c r="DY151" s="5">
        <f t="shared" si="41"/>
        <v>6352.5</v>
      </c>
      <c r="DZ151" s="5">
        <f t="shared" si="34"/>
        <v>1280.833333333333</v>
      </c>
      <c r="EA151" s="5">
        <f t="shared" si="35"/>
        <v>0.20162665617211067</v>
      </c>
      <c r="EB151" s="5">
        <f t="shared" si="36"/>
        <v>6992.9166666666661</v>
      </c>
      <c r="EC151">
        <f>'Raw Data'!DK151</f>
        <v>9290</v>
      </c>
      <c r="ED151">
        <f>'Raw Data'!DL151</f>
        <v>5.6</v>
      </c>
      <c r="EE151">
        <f>'Raw Data'!DM151</f>
        <v>6830</v>
      </c>
      <c r="EF151">
        <f>'Raw Data'!DN151</f>
        <v>5.6</v>
      </c>
      <c r="EG151">
        <f>'Raw Data'!DO151</f>
        <v>6780</v>
      </c>
      <c r="EH151">
        <f>'Raw Data'!DP151</f>
        <v>5.6</v>
      </c>
      <c r="EI151">
        <f>'Raw Data'!DQ151</f>
        <v>6400</v>
      </c>
      <c r="EJ151">
        <f>'Raw Data'!DR151</f>
        <v>0</v>
      </c>
      <c r="EK151">
        <f>'Raw Data'!DS151</f>
        <v>6360</v>
      </c>
      <c r="EL151">
        <f>'Raw Data'!DT151</f>
        <v>6.4</v>
      </c>
      <c r="EM151">
        <f>'Raw Data'!DU151</f>
        <v>6630</v>
      </c>
      <c r="EN151">
        <f>'Raw Data'!DV151</f>
        <v>6.4</v>
      </c>
      <c r="EO151">
        <f>'Raw Data'!DW151</f>
        <v>6420</v>
      </c>
      <c r="EP151">
        <f>'Raw Data'!DX151</f>
        <v>6.6</v>
      </c>
      <c r="EQ151">
        <f>'Raw Data'!DY151</f>
        <v>6000</v>
      </c>
      <c r="ER151">
        <f>'Raw Data'!DZ151</f>
        <v>6.6</v>
      </c>
      <c r="ES151">
        <f>'Raw Data'!EA151</f>
        <v>6040</v>
      </c>
      <c r="ET151">
        <f>'Raw Data'!EB151</f>
        <v>6.6</v>
      </c>
      <c r="EU151">
        <f>'Raw Data'!EC151</f>
        <v>5750</v>
      </c>
      <c r="EV151">
        <f>'Raw Data'!ED151</f>
        <v>6.8</v>
      </c>
      <c r="EW151">
        <f>'Raw Data'!EE151</f>
        <v>0</v>
      </c>
    </row>
    <row r="152" spans="1:153" x14ac:dyDescent="0.3">
      <c r="A152">
        <f>'Raw Data'!A152</f>
        <v>150</v>
      </c>
      <c r="B152" t="str">
        <f>'Raw Data'!B152</f>
        <v>Point</v>
      </c>
      <c r="C152">
        <f>'Raw Data'!C152</f>
        <v>394</v>
      </c>
      <c r="D152">
        <f>'Raw Data'!D152</f>
        <v>573</v>
      </c>
      <c r="E152" t="str">
        <f>'Raw Data'!E152</f>
        <v>Point</v>
      </c>
      <c r="F152">
        <f>'Raw Data'!F152</f>
        <v>6200738</v>
      </c>
      <c r="G152" t="str">
        <f>'Raw Data'!G152</f>
        <v>Gsp Post 00</v>
      </c>
      <c r="H152" s="3">
        <f>'Raw Data'!H152</f>
        <v>42844</v>
      </c>
      <c r="L152">
        <f t="shared" si="28"/>
        <v>0</v>
      </c>
      <c r="M152" s="5">
        <f t="shared" si="29"/>
        <v>42844</v>
      </c>
      <c r="N152" s="5">
        <f t="shared" si="37"/>
        <v>2017</v>
      </c>
      <c r="O152" s="5" t="str" cm="1">
        <f t="array" ref="O152">_xlfn.IFS(N152&lt;=2016,"before treatment",N152=2017,"unknown",N152&gt;2017,"after treatment")</f>
        <v>unknown</v>
      </c>
      <c r="P152" s="5">
        <f t="shared" si="30"/>
        <v>0</v>
      </c>
      <c r="Q152" s="5">
        <f t="shared" si="31"/>
        <v>0</v>
      </c>
      <c r="R152" t="str">
        <f>'Raw Data'!I152</f>
        <v>Catoosa</v>
      </c>
      <c r="S152" t="str">
        <f>'Raw Data'!J152</f>
        <v>State Route 3</v>
      </c>
      <c r="T152" t="str">
        <f>'Raw Data'!K152</f>
        <v>Three Notch Rd</v>
      </c>
      <c r="U152" t="str">
        <f>'Raw Data'!L152</f>
        <v>(O) No Injury</v>
      </c>
      <c r="V152">
        <f>'Raw Data'!M152</f>
        <v>0</v>
      </c>
      <c r="W152">
        <f>'Raw Data'!N152</f>
        <v>0</v>
      </c>
      <c r="X152">
        <f>'Raw Data'!O152</f>
        <v>0</v>
      </c>
      <c r="Y152" t="str">
        <f>'Raw Data'!P152</f>
        <v>Angle (Other)</v>
      </c>
      <c r="Z152" t="str">
        <f>'Raw Data'!Q152</f>
        <v>On Roadway - Roadway Intersection</v>
      </c>
      <c r="AA152" t="str">
        <f>'Raw Data'!R152</f>
        <v>["Motor Vehicle in Motion","Motor Vehicle in Motion"]</v>
      </c>
      <c r="AB152" t="str">
        <f>'Raw Data'!S152</f>
        <v>["Motor Vehicle in Motion","Motor Vehicle in Motion"]</v>
      </c>
      <c r="AC152" t="str">
        <f>'Raw Data'!T152</f>
        <v>["Disregard Other Traffic Control","No Contributing Factors"]</v>
      </c>
      <c r="AD152">
        <f>'Raw Data'!U152</f>
        <v>2</v>
      </c>
      <c r="AE152" s="5" t="str">
        <f t="shared" si="38"/>
        <v>No</v>
      </c>
      <c r="AF152" t="str">
        <f>'Raw Data'!V152</f>
        <v>["Changing Lanes","Negotiating a Curve"]</v>
      </c>
      <c r="AG152" s="5">
        <f t="shared" si="32"/>
        <v>0</v>
      </c>
      <c r="AH152" t="str">
        <f>'Raw Data'!W152</f>
        <v>["East","South"]</v>
      </c>
      <c r="AI152" t="str">
        <f>'Raw Data'!X152</f>
        <v>Dark-Not Lighted</v>
      </c>
      <c r="AJ152" t="str">
        <f>'Raw Data'!Y152</f>
        <v>Dry</v>
      </c>
      <c r="AK152">
        <f>'Raw Data'!Z152</f>
        <v>0</v>
      </c>
      <c r="AL152" t="str">
        <f>'Raw Data'!AA152</f>
        <v>["Lap and Shoulder Belt Used","Unknown"]</v>
      </c>
      <c r="AM152" s="5">
        <f t="shared" si="33"/>
        <v>0</v>
      </c>
      <c r="AN152" t="str">
        <f>'Raw Data'!AB152</f>
        <v>["Passenger Car","Passenger Car"]</v>
      </c>
      <c r="AO152" t="str">
        <f>'Raw Data'!AC152</f>
        <v>0471000300I</v>
      </c>
      <c r="AP152">
        <f>'Raw Data'!AD152</f>
        <v>10.506</v>
      </c>
      <c r="AQ152">
        <f>'Raw Data'!AE152</f>
        <v>34.954127999999997</v>
      </c>
      <c r="AR152">
        <f>'Raw Data'!AF152</f>
        <v>-85.163657000000001</v>
      </c>
      <c r="AS152">
        <f>'Raw Data'!AG152</f>
        <v>24</v>
      </c>
      <c r="AT152">
        <f>'Raw Data'!AH152</f>
        <v>21</v>
      </c>
      <c r="AU152">
        <f>'Raw Data'!AI152</f>
        <v>424</v>
      </c>
      <c r="AV152" t="str">
        <f>'Raw Data'!AJ152</f>
        <v>D6_0003_00_I</v>
      </c>
      <c r="AW152">
        <f>'Raw Data'!AK152</f>
        <v>52</v>
      </c>
      <c r="AX152">
        <f>'Raw Data'!AL152</f>
        <v>55</v>
      </c>
      <c r="AY152" t="str">
        <f>'Raw Data'!AM152</f>
        <v>split</v>
      </c>
      <c r="AZ152">
        <f>'Raw Data'!AN152</f>
        <v>554</v>
      </c>
      <c r="BA152">
        <f>'Raw Data'!AO152</f>
        <v>94.7</v>
      </c>
      <c r="BB152">
        <f>'Raw Data'!AP152</f>
        <v>914.3</v>
      </c>
      <c r="BC152">
        <f>'Raw Data'!AQ152</f>
        <v>-85.161778999999996</v>
      </c>
      <c r="BD152">
        <f>'Raw Data'!AR152</f>
        <v>34.953470000000003</v>
      </c>
      <c r="BE152">
        <f>'Raw Data'!AS152</f>
        <v>-85.163990999999996</v>
      </c>
      <c r="BF152">
        <f>'Raw Data'!AT152</f>
        <v>34.954807000000002</v>
      </c>
      <c r="BG152" t="str">
        <f>'Raw Data'!AU152</f>
        <v>0471000300I</v>
      </c>
      <c r="BH152">
        <f>'Raw Data'!AV152</f>
        <v>1</v>
      </c>
      <c r="BI152">
        <f>'Raw Data'!AW152</f>
        <v>47</v>
      </c>
      <c r="BJ152">
        <f>'Raw Data'!AX152</f>
        <v>3</v>
      </c>
      <c r="BK152">
        <f>'Raw Data'!AY152</f>
        <v>0</v>
      </c>
      <c r="BL152">
        <f>'Raw Data'!AZ152</f>
        <v>55</v>
      </c>
      <c r="BM152">
        <f>'Raw Data'!BA152</f>
        <v>12.95</v>
      </c>
      <c r="BN152">
        <f>'Raw Data'!BB152</f>
        <v>12.67</v>
      </c>
      <c r="BO152">
        <f>'Raw Data'!BC152</f>
        <v>787.4</v>
      </c>
      <c r="BP152">
        <f>'Raw Data'!BD152</f>
        <v>755.6</v>
      </c>
      <c r="BQ152">
        <f>'Raw Data'!BE152</f>
        <v>732.9</v>
      </c>
      <c r="BR152">
        <f>'Raw Data'!BF152</f>
        <v>55</v>
      </c>
      <c r="BS152">
        <f>'Raw Data'!BG152</f>
        <v>43.6</v>
      </c>
      <c r="BT152">
        <f>'Raw Data'!BH152</f>
        <v>11.4</v>
      </c>
      <c r="BU152">
        <f>'Raw Data'!BI152</f>
        <v>44187</v>
      </c>
      <c r="BV152" t="str">
        <f>'Raw Data'!BJ152</f>
        <v>NONE</v>
      </c>
      <c r="BW152">
        <f>'Raw Data'!BK152</f>
        <v>2.8379999999999998E-3</v>
      </c>
      <c r="BX152">
        <f>'Raw Data'!BL152</f>
        <v>7495</v>
      </c>
      <c r="BY152">
        <f>'Raw Data'!BM152</f>
        <v>7393</v>
      </c>
      <c r="BZ152" t="str">
        <f>'Raw Data'!BN152</f>
        <v>0471000300I</v>
      </c>
      <c r="CA152" t="str">
        <f>'Raw Data'!BO152</f>
        <v>CATOOSA</v>
      </c>
      <c r="CB152">
        <f>'Raw Data'!BP152</f>
        <v>1</v>
      </c>
      <c r="CC152">
        <f>'Raw Data'!BQ152</f>
        <v>300</v>
      </c>
      <c r="CD152">
        <f>'Raw Data'!BR152</f>
        <v>6</v>
      </c>
      <c r="CE152">
        <f>'Raw Data'!BS152</f>
        <v>1</v>
      </c>
      <c r="CF152">
        <f>'Raw Data'!BT152</f>
        <v>2</v>
      </c>
      <c r="CG152">
        <f>'Raw Data'!BU152</f>
        <v>1</v>
      </c>
      <c r="CH152">
        <f>'Raw Data'!BV152</f>
        <v>1</v>
      </c>
      <c r="CI152">
        <f>'Raw Data'!BW152</f>
        <v>2</v>
      </c>
      <c r="CJ152">
        <f>'Raw Data'!BX152</f>
        <v>0</v>
      </c>
      <c r="CK152">
        <f>'Raw Data'!BY152</f>
        <v>4</v>
      </c>
      <c r="CL152" t="str">
        <f>'Raw Data'!BZ152</f>
        <v>N</v>
      </c>
      <c r="CM152">
        <f t="shared" si="39"/>
        <v>0</v>
      </c>
      <c r="CN152">
        <f>'Raw Data'!CA152</f>
        <v>47</v>
      </c>
      <c r="CO152">
        <f>'Raw Data'!CB152</f>
        <v>3</v>
      </c>
      <c r="CP152">
        <f>'Raw Data'!CC152</f>
        <v>0</v>
      </c>
      <c r="CQ152" t="str">
        <f>'Raw Data'!CD152</f>
        <v>Urbanized Area</v>
      </c>
      <c r="CR152" t="str">
        <f>'Raw Data'!CE152</f>
        <v>Chattanooga</v>
      </c>
      <c r="CS152">
        <f>'Raw Data'!CF152</f>
        <v>15832</v>
      </c>
      <c r="CT152">
        <f>'Raw Data'!CG152</f>
        <v>55</v>
      </c>
      <c r="CU152">
        <f>'Raw Data'!CH152</f>
        <v>6360</v>
      </c>
      <c r="CV152" t="str">
        <f>'Raw Data'!CI152</f>
        <v xml:space="preserve"> </v>
      </c>
      <c r="CW152">
        <f>'Raw Data'!CJ152</f>
        <v>0</v>
      </c>
      <c r="CX152">
        <f>'Raw Data'!CK152</f>
        <v>0.51966699999999999</v>
      </c>
      <c r="CY152">
        <f>'Raw Data'!CL152</f>
        <v>14</v>
      </c>
      <c r="CZ152" t="str">
        <f>'Raw Data'!CM152</f>
        <v>State Mainline</v>
      </c>
      <c r="DA152">
        <f>'Raw Data'!CN152</f>
        <v>6360</v>
      </c>
      <c r="DB152">
        <f>'Raw Data'!CO152</f>
        <v>61665</v>
      </c>
      <c r="DC152">
        <f>'Raw Data'!CP152</f>
        <v>9.9589999999999996</v>
      </c>
      <c r="DD152">
        <f>'Raw Data'!CQ152</f>
        <v>10.478999999999999</v>
      </c>
      <c r="DE152">
        <f>'Raw Data'!CR152</f>
        <v>61665</v>
      </c>
      <c r="DF152">
        <f>'Raw Data'!CS152</f>
        <v>0</v>
      </c>
      <c r="DG152">
        <f>'Raw Data'!CT152</f>
        <v>2743.844173</v>
      </c>
      <c r="DH152">
        <f>'Raw Data'!CU152</f>
        <v>100</v>
      </c>
      <c r="DI152">
        <f>'Raw Data'!CV152</f>
        <v>7408</v>
      </c>
      <c r="DJ152">
        <f>'Raw Data'!CW152</f>
        <v>1.9115E-2</v>
      </c>
      <c r="DK152">
        <f>'Raw Data'!CX152</f>
        <v>0</v>
      </c>
      <c r="DL152">
        <f>'Raw Data'!CY152</f>
        <v>2.8379999999999998E-3</v>
      </c>
      <c r="DM152">
        <f>'Raw Data'!CZ152</f>
        <v>92</v>
      </c>
      <c r="DN152" t="str">
        <f>'Raw Data'!DA152</f>
        <v>047-0052</v>
      </c>
      <c r="DO152" t="str">
        <f>'Raw Data'!DB152</f>
        <v>4U : Urban Minor Arterial</v>
      </c>
      <c r="DP152" t="str">
        <f>'Raw Data'!DC152</f>
        <v>34.962218, -85.170863</v>
      </c>
      <c r="DQ152">
        <f>'Raw Data'!DD152</f>
        <v>-85.170862999999997</v>
      </c>
      <c r="DR152">
        <f>'Raw Data'!DE152</f>
        <v>34.962218</v>
      </c>
      <c r="DS152">
        <f>'Raw Data'!DF152</f>
        <v>34.962218</v>
      </c>
      <c r="DT152">
        <f>'Raw Data'!DG152</f>
        <v>-85.170862999999997</v>
      </c>
      <c r="DU152">
        <f>'Raw Data'!DH152</f>
        <v>1.0106E-2</v>
      </c>
      <c r="DV152">
        <f>'Raw Data'!DI152</f>
        <v>2.8379999999999998E-3</v>
      </c>
      <c r="DW152">
        <f>'Raw Data'!DJ152</f>
        <v>24</v>
      </c>
      <c r="DX152" s="11">
        <f t="shared" si="40"/>
        <v>7633.333333333333</v>
      </c>
      <c r="DY152" s="5">
        <f t="shared" si="41"/>
        <v>6352.5</v>
      </c>
      <c r="DZ152" s="5">
        <f t="shared" si="34"/>
        <v>1280.833333333333</v>
      </c>
      <c r="EA152" s="5">
        <f t="shared" si="35"/>
        <v>0.20162665617211067</v>
      </c>
      <c r="EB152" s="5">
        <f t="shared" si="36"/>
        <v>6992.9166666666661</v>
      </c>
      <c r="EC152">
        <f>'Raw Data'!DK152</f>
        <v>9290</v>
      </c>
      <c r="ED152">
        <f>'Raw Data'!DL152</f>
        <v>5.6</v>
      </c>
      <c r="EE152">
        <f>'Raw Data'!DM152</f>
        <v>6830</v>
      </c>
      <c r="EF152">
        <f>'Raw Data'!DN152</f>
        <v>5.6</v>
      </c>
      <c r="EG152">
        <f>'Raw Data'!DO152</f>
        <v>6780</v>
      </c>
      <c r="EH152">
        <f>'Raw Data'!DP152</f>
        <v>5.6</v>
      </c>
      <c r="EI152">
        <f>'Raw Data'!DQ152</f>
        <v>6400</v>
      </c>
      <c r="EJ152">
        <f>'Raw Data'!DR152</f>
        <v>0</v>
      </c>
      <c r="EK152">
        <f>'Raw Data'!DS152</f>
        <v>6360</v>
      </c>
      <c r="EL152">
        <f>'Raw Data'!DT152</f>
        <v>6.4</v>
      </c>
      <c r="EM152">
        <f>'Raw Data'!DU152</f>
        <v>6630</v>
      </c>
      <c r="EN152">
        <f>'Raw Data'!DV152</f>
        <v>6.4</v>
      </c>
      <c r="EO152">
        <f>'Raw Data'!DW152</f>
        <v>6420</v>
      </c>
      <c r="EP152">
        <f>'Raw Data'!DX152</f>
        <v>6.6</v>
      </c>
      <c r="EQ152">
        <f>'Raw Data'!DY152</f>
        <v>6000</v>
      </c>
      <c r="ER152">
        <f>'Raw Data'!DZ152</f>
        <v>6.6</v>
      </c>
      <c r="ES152">
        <f>'Raw Data'!EA152</f>
        <v>6040</v>
      </c>
      <c r="ET152">
        <f>'Raw Data'!EB152</f>
        <v>6.6</v>
      </c>
      <c r="EU152">
        <f>'Raw Data'!EC152</f>
        <v>5750</v>
      </c>
      <c r="EV152">
        <f>'Raw Data'!ED152</f>
        <v>6.8</v>
      </c>
      <c r="EW152">
        <f>'Raw Data'!EE152</f>
        <v>0</v>
      </c>
    </row>
    <row r="153" spans="1:153" x14ac:dyDescent="0.3">
      <c r="A153">
        <f>'Raw Data'!A153</f>
        <v>151</v>
      </c>
      <c r="B153" t="str">
        <f>'Raw Data'!B153</f>
        <v>Point</v>
      </c>
      <c r="C153">
        <f>'Raw Data'!C153</f>
        <v>458</v>
      </c>
      <c r="D153">
        <f>'Raw Data'!D153</f>
        <v>535</v>
      </c>
      <c r="E153" t="str">
        <f>'Raw Data'!E153</f>
        <v>Point</v>
      </c>
      <c r="F153">
        <f>'Raw Data'!F153</f>
        <v>6859040</v>
      </c>
      <c r="G153" t="str">
        <f>'Raw Data'!G153</f>
        <v>Gsp Post 00</v>
      </c>
      <c r="H153" s="3">
        <f>'Raw Data'!H153</f>
        <v>43343</v>
      </c>
      <c r="L153">
        <f t="shared" si="28"/>
        <v>0</v>
      </c>
      <c r="M153" s="5">
        <f t="shared" si="29"/>
        <v>43343</v>
      </c>
      <c r="N153" s="5">
        <f t="shared" si="37"/>
        <v>2018</v>
      </c>
      <c r="O153" s="5" t="str" cm="1">
        <f t="array" ref="O153">_xlfn.IFS(N153&lt;=2016,"before treatment",N153=2017,"unknown",N153&gt;2017,"after treatment")</f>
        <v>after treatment</v>
      </c>
      <c r="P153" s="5">
        <f t="shared" si="30"/>
        <v>0</v>
      </c>
      <c r="Q153" s="5">
        <f t="shared" si="31"/>
        <v>1</v>
      </c>
      <c r="R153" t="str">
        <f>'Raw Data'!I153</f>
        <v>Catoosa</v>
      </c>
      <c r="S153" t="str">
        <f>'Raw Data'!J153</f>
        <v>State Route 3</v>
      </c>
      <c r="T153" t="str">
        <f>'Raw Data'!K153</f>
        <v>Three Notch Rd</v>
      </c>
      <c r="U153" t="str">
        <f>'Raw Data'!L153</f>
        <v>(O) No Injury</v>
      </c>
      <c r="V153">
        <f>'Raw Data'!M153</f>
        <v>0</v>
      </c>
      <c r="W153">
        <f>'Raw Data'!N153</f>
        <v>0</v>
      </c>
      <c r="X153">
        <f>'Raw Data'!O153</f>
        <v>0</v>
      </c>
      <c r="Y153" t="str">
        <f>'Raw Data'!P153</f>
        <v>Angle (Other)</v>
      </c>
      <c r="Z153" t="str">
        <f>'Raw Data'!Q153</f>
        <v>On Roadway - Roadway Intersection</v>
      </c>
      <c r="AA153" t="str">
        <f>'Raw Data'!R153</f>
        <v>["Motor Vehicle in Motion","Motor Vehicle in Motion"]</v>
      </c>
      <c r="AB153" t="str">
        <f>'Raw Data'!S153</f>
        <v>["Motor Vehicle in Motion","Motor Vehicle in Motion"]</v>
      </c>
      <c r="AC153" t="str">
        <f>'Raw Data'!T153</f>
        <v>["Failure to Yield","No Contributing Factors"]</v>
      </c>
      <c r="AD153">
        <f>'Raw Data'!U153</f>
        <v>2</v>
      </c>
      <c r="AE153" s="5" t="str">
        <f t="shared" si="38"/>
        <v>No</v>
      </c>
      <c r="AF153" t="str">
        <f>'Raw Data'!V153</f>
        <v>["Negotiating a Curve","Turning Left"]</v>
      </c>
      <c r="AG153" s="5">
        <f t="shared" si="32"/>
        <v>1</v>
      </c>
      <c r="AH153" t="str">
        <f>'Raw Data'!W153</f>
        <v>["East","North"]</v>
      </c>
      <c r="AI153" t="str">
        <f>'Raw Data'!X153</f>
        <v>Daylight</v>
      </c>
      <c r="AJ153" t="str">
        <f>'Raw Data'!Y153</f>
        <v>Dry</v>
      </c>
      <c r="AK153">
        <f>'Raw Data'!Z153</f>
        <v>0</v>
      </c>
      <c r="AL153" t="str">
        <f>'Raw Data'!AA153</f>
        <v>["Lap Belt Only Used","Lap and Shoulder Belt Used","Lap and Shoulder Belt Used","Lap and Shoulder Belt Used"]</v>
      </c>
      <c r="AM153" s="5">
        <f t="shared" si="33"/>
        <v>0</v>
      </c>
      <c r="AN153" t="str">
        <f>'Raw Data'!AB153</f>
        <v>["Sports Utility Vehicle (SUV)","Sports Utility Vehicle (SUV)"]</v>
      </c>
      <c r="AO153" t="str">
        <f>'Raw Data'!AC153</f>
        <v>0471000300I</v>
      </c>
      <c r="AP153">
        <f>'Raw Data'!AD153</f>
        <v>10.471</v>
      </c>
      <c r="AQ153">
        <f>'Raw Data'!AE153</f>
        <v>34.953755999999998</v>
      </c>
      <c r="AR153">
        <f>'Raw Data'!AF153</f>
        <v>-85.163252</v>
      </c>
      <c r="AS153">
        <f>'Raw Data'!AG153</f>
        <v>24</v>
      </c>
      <c r="AT153">
        <f>'Raw Data'!AH153</f>
        <v>21</v>
      </c>
      <c r="AU153">
        <f>'Raw Data'!AI153</f>
        <v>424</v>
      </c>
      <c r="AV153" t="str">
        <f>'Raw Data'!AJ153</f>
        <v>D6_0003_00_I</v>
      </c>
      <c r="AW153">
        <f>'Raw Data'!AK153</f>
        <v>52</v>
      </c>
      <c r="AX153">
        <f>'Raw Data'!AL153</f>
        <v>55</v>
      </c>
      <c r="AY153" t="str">
        <f>'Raw Data'!AM153</f>
        <v>split</v>
      </c>
      <c r="AZ153">
        <f>'Raw Data'!AN153</f>
        <v>554</v>
      </c>
      <c r="BA153">
        <f>'Raw Data'!AO153</f>
        <v>94.7</v>
      </c>
      <c r="BB153">
        <f>'Raw Data'!AP153</f>
        <v>914.3</v>
      </c>
      <c r="BC153">
        <f>'Raw Data'!AQ153</f>
        <v>-85.161778999999996</v>
      </c>
      <c r="BD153">
        <f>'Raw Data'!AR153</f>
        <v>34.953470000000003</v>
      </c>
      <c r="BE153">
        <f>'Raw Data'!AS153</f>
        <v>-85.163990999999996</v>
      </c>
      <c r="BF153">
        <f>'Raw Data'!AT153</f>
        <v>34.954807000000002</v>
      </c>
      <c r="BG153" t="str">
        <f>'Raw Data'!AU153</f>
        <v>0471000300I</v>
      </c>
      <c r="BH153">
        <f>'Raw Data'!AV153</f>
        <v>1</v>
      </c>
      <c r="BI153">
        <f>'Raw Data'!AW153</f>
        <v>47</v>
      </c>
      <c r="BJ153">
        <f>'Raw Data'!AX153</f>
        <v>3</v>
      </c>
      <c r="BK153">
        <f>'Raw Data'!AY153</f>
        <v>0</v>
      </c>
      <c r="BL153">
        <f>'Raw Data'!AZ153</f>
        <v>55</v>
      </c>
      <c r="BM153">
        <f>'Raw Data'!BA153</f>
        <v>12.95</v>
      </c>
      <c r="BN153">
        <f>'Raw Data'!BB153</f>
        <v>12.67</v>
      </c>
      <c r="BO153">
        <f>'Raw Data'!BC153</f>
        <v>787.4</v>
      </c>
      <c r="BP153">
        <f>'Raw Data'!BD153</f>
        <v>755.6</v>
      </c>
      <c r="BQ153">
        <f>'Raw Data'!BE153</f>
        <v>732.9</v>
      </c>
      <c r="BR153">
        <f>'Raw Data'!BF153</f>
        <v>55</v>
      </c>
      <c r="BS153">
        <f>'Raw Data'!BG153</f>
        <v>43.6</v>
      </c>
      <c r="BT153">
        <f>'Raw Data'!BH153</f>
        <v>11.4</v>
      </c>
      <c r="BU153">
        <f>'Raw Data'!BI153</f>
        <v>44187</v>
      </c>
      <c r="BV153" t="str">
        <f>'Raw Data'!BJ153</f>
        <v>NONE</v>
      </c>
      <c r="BW153">
        <f>'Raw Data'!BK153</f>
        <v>2.8379999999999998E-3</v>
      </c>
      <c r="BX153">
        <f>'Raw Data'!BL153</f>
        <v>7495</v>
      </c>
      <c r="BY153">
        <f>'Raw Data'!BM153</f>
        <v>7393</v>
      </c>
      <c r="BZ153" t="str">
        <f>'Raw Data'!BN153</f>
        <v>0471000300I</v>
      </c>
      <c r="CA153" t="str">
        <f>'Raw Data'!BO153</f>
        <v>CATOOSA</v>
      </c>
      <c r="CB153">
        <f>'Raw Data'!BP153</f>
        <v>1</v>
      </c>
      <c r="CC153">
        <f>'Raw Data'!BQ153</f>
        <v>300</v>
      </c>
      <c r="CD153">
        <f>'Raw Data'!BR153</f>
        <v>6</v>
      </c>
      <c r="CE153">
        <f>'Raw Data'!BS153</f>
        <v>1</v>
      </c>
      <c r="CF153">
        <f>'Raw Data'!BT153</f>
        <v>2</v>
      </c>
      <c r="CG153">
        <f>'Raw Data'!BU153</f>
        <v>1</v>
      </c>
      <c r="CH153">
        <f>'Raw Data'!BV153</f>
        <v>1</v>
      </c>
      <c r="CI153">
        <f>'Raw Data'!BW153</f>
        <v>2</v>
      </c>
      <c r="CJ153">
        <f>'Raw Data'!BX153</f>
        <v>0</v>
      </c>
      <c r="CK153">
        <f>'Raw Data'!BY153</f>
        <v>4</v>
      </c>
      <c r="CL153" t="str">
        <f>'Raw Data'!BZ153</f>
        <v>N</v>
      </c>
      <c r="CM153">
        <f t="shared" si="39"/>
        <v>0</v>
      </c>
      <c r="CN153">
        <f>'Raw Data'!CA153</f>
        <v>47</v>
      </c>
      <c r="CO153">
        <f>'Raw Data'!CB153</f>
        <v>3</v>
      </c>
      <c r="CP153">
        <f>'Raw Data'!CC153</f>
        <v>0</v>
      </c>
      <c r="CQ153" t="str">
        <f>'Raw Data'!CD153</f>
        <v>Urbanized Area</v>
      </c>
      <c r="CR153" t="str">
        <f>'Raw Data'!CE153</f>
        <v>Chattanooga</v>
      </c>
      <c r="CS153">
        <f>'Raw Data'!CF153</f>
        <v>15832</v>
      </c>
      <c r="CT153">
        <f>'Raw Data'!CG153</f>
        <v>55</v>
      </c>
      <c r="CU153">
        <f>'Raw Data'!CH153</f>
        <v>6360</v>
      </c>
      <c r="CV153" t="str">
        <f>'Raw Data'!CI153</f>
        <v xml:space="preserve"> </v>
      </c>
      <c r="CW153">
        <f>'Raw Data'!CJ153</f>
        <v>0</v>
      </c>
      <c r="CX153">
        <f>'Raw Data'!CK153</f>
        <v>0.51966699999999999</v>
      </c>
      <c r="CY153">
        <f>'Raw Data'!CL153</f>
        <v>14</v>
      </c>
      <c r="CZ153" t="str">
        <f>'Raw Data'!CM153</f>
        <v>State Mainline</v>
      </c>
      <c r="DA153">
        <f>'Raw Data'!CN153</f>
        <v>6360</v>
      </c>
      <c r="DB153">
        <f>'Raw Data'!CO153</f>
        <v>61665</v>
      </c>
      <c r="DC153">
        <f>'Raw Data'!CP153</f>
        <v>9.9589999999999996</v>
      </c>
      <c r="DD153">
        <f>'Raw Data'!CQ153</f>
        <v>10.478999999999999</v>
      </c>
      <c r="DE153">
        <f>'Raw Data'!CR153</f>
        <v>61665</v>
      </c>
      <c r="DF153">
        <f>'Raw Data'!CS153</f>
        <v>0</v>
      </c>
      <c r="DG153">
        <f>'Raw Data'!CT153</f>
        <v>2743.844173</v>
      </c>
      <c r="DH153">
        <f>'Raw Data'!CU153</f>
        <v>100</v>
      </c>
      <c r="DI153">
        <f>'Raw Data'!CV153</f>
        <v>7408</v>
      </c>
      <c r="DJ153">
        <f>'Raw Data'!CW153</f>
        <v>1.9115E-2</v>
      </c>
      <c r="DK153">
        <f>'Raw Data'!CX153</f>
        <v>0</v>
      </c>
      <c r="DL153">
        <f>'Raw Data'!CY153</f>
        <v>2.8379999999999998E-3</v>
      </c>
      <c r="DM153">
        <f>'Raw Data'!CZ153</f>
        <v>92</v>
      </c>
      <c r="DN153" t="str">
        <f>'Raw Data'!DA153</f>
        <v>047-0052</v>
      </c>
      <c r="DO153" t="str">
        <f>'Raw Data'!DB153</f>
        <v>4U : Urban Minor Arterial</v>
      </c>
      <c r="DP153" t="str">
        <f>'Raw Data'!DC153</f>
        <v>34.962218, -85.170863</v>
      </c>
      <c r="DQ153">
        <f>'Raw Data'!DD153</f>
        <v>-85.170862999999997</v>
      </c>
      <c r="DR153">
        <f>'Raw Data'!DE153</f>
        <v>34.962218</v>
      </c>
      <c r="DS153">
        <f>'Raw Data'!DF153</f>
        <v>34.962218</v>
      </c>
      <c r="DT153">
        <f>'Raw Data'!DG153</f>
        <v>-85.170862999999997</v>
      </c>
      <c r="DU153">
        <f>'Raw Data'!DH153</f>
        <v>1.0106E-2</v>
      </c>
      <c r="DV153">
        <f>'Raw Data'!DI153</f>
        <v>2.8379999999999998E-3</v>
      </c>
      <c r="DW153">
        <f>'Raw Data'!DJ153</f>
        <v>24</v>
      </c>
      <c r="DX153" s="11">
        <f t="shared" si="40"/>
        <v>7633.333333333333</v>
      </c>
      <c r="DY153" s="5">
        <f t="shared" si="41"/>
        <v>6352.5</v>
      </c>
      <c r="DZ153" s="5">
        <f t="shared" si="34"/>
        <v>1280.833333333333</v>
      </c>
      <c r="EA153" s="5">
        <f t="shared" si="35"/>
        <v>0.20162665617211067</v>
      </c>
      <c r="EB153" s="5">
        <f t="shared" si="36"/>
        <v>6992.9166666666661</v>
      </c>
      <c r="EC153">
        <f>'Raw Data'!DK153</f>
        <v>9290</v>
      </c>
      <c r="ED153">
        <f>'Raw Data'!DL153</f>
        <v>5.6</v>
      </c>
      <c r="EE153">
        <f>'Raw Data'!DM153</f>
        <v>6830</v>
      </c>
      <c r="EF153">
        <f>'Raw Data'!DN153</f>
        <v>5.6</v>
      </c>
      <c r="EG153">
        <f>'Raw Data'!DO153</f>
        <v>6780</v>
      </c>
      <c r="EH153">
        <f>'Raw Data'!DP153</f>
        <v>5.6</v>
      </c>
      <c r="EI153">
        <f>'Raw Data'!DQ153</f>
        <v>6400</v>
      </c>
      <c r="EJ153">
        <f>'Raw Data'!DR153</f>
        <v>0</v>
      </c>
      <c r="EK153">
        <f>'Raw Data'!DS153</f>
        <v>6360</v>
      </c>
      <c r="EL153">
        <f>'Raw Data'!DT153</f>
        <v>6.4</v>
      </c>
      <c r="EM153">
        <f>'Raw Data'!DU153</f>
        <v>6630</v>
      </c>
      <c r="EN153">
        <f>'Raw Data'!DV153</f>
        <v>6.4</v>
      </c>
      <c r="EO153">
        <f>'Raw Data'!DW153</f>
        <v>6420</v>
      </c>
      <c r="EP153">
        <f>'Raw Data'!DX153</f>
        <v>6.6</v>
      </c>
      <c r="EQ153">
        <f>'Raw Data'!DY153</f>
        <v>6000</v>
      </c>
      <c r="ER153">
        <f>'Raw Data'!DZ153</f>
        <v>6.6</v>
      </c>
      <c r="ES153">
        <f>'Raw Data'!EA153</f>
        <v>6040</v>
      </c>
      <c r="ET153">
        <f>'Raw Data'!EB153</f>
        <v>6.6</v>
      </c>
      <c r="EU153">
        <f>'Raw Data'!EC153</f>
        <v>5750</v>
      </c>
      <c r="EV153">
        <f>'Raw Data'!ED153</f>
        <v>6.8</v>
      </c>
      <c r="EW153">
        <f>'Raw Data'!EE153</f>
        <v>0</v>
      </c>
    </row>
    <row r="154" spans="1:153" x14ac:dyDescent="0.3">
      <c r="A154">
        <f>'Raw Data'!A154</f>
        <v>152</v>
      </c>
      <c r="B154" t="str">
        <f>'Raw Data'!B154</f>
        <v>Point</v>
      </c>
      <c r="C154">
        <f>'Raw Data'!C154</f>
        <v>468</v>
      </c>
      <c r="D154">
        <f>'Raw Data'!D154</f>
        <v>518</v>
      </c>
      <c r="E154" t="str">
        <f>'Raw Data'!E154</f>
        <v>Point</v>
      </c>
      <c r="F154">
        <f>'Raw Data'!F154</f>
        <v>7128137</v>
      </c>
      <c r="G154" t="str">
        <f>'Raw Data'!G154</f>
        <v>Catoosa County Sheriff's Office</v>
      </c>
      <c r="H154" s="3">
        <f>'Raw Data'!H154</f>
        <v>43540</v>
      </c>
      <c r="L154">
        <f t="shared" si="28"/>
        <v>0</v>
      </c>
      <c r="M154" s="5">
        <f t="shared" si="29"/>
        <v>43540</v>
      </c>
      <c r="N154" s="5">
        <f t="shared" si="37"/>
        <v>2019</v>
      </c>
      <c r="O154" s="5" t="str" cm="1">
        <f t="array" ref="O154">_xlfn.IFS(N154&lt;=2016,"before treatment",N154=2017,"unknown",N154&gt;2017,"after treatment")</f>
        <v>after treatment</v>
      </c>
      <c r="P154" s="5">
        <f t="shared" si="30"/>
        <v>0</v>
      </c>
      <c r="Q154" s="5">
        <f t="shared" si="31"/>
        <v>1</v>
      </c>
      <c r="R154" t="str">
        <f>'Raw Data'!I154</f>
        <v>Catoosa</v>
      </c>
      <c r="S154" t="str">
        <f>'Raw Data'!J154</f>
        <v>["State Route 3","State Route 3","Three Notch Rd"]</v>
      </c>
      <c r="T154" t="str">
        <f>'Raw Data'!K154</f>
        <v>Three Notch Rd</v>
      </c>
      <c r="U154" t="str">
        <f>'Raw Data'!L154</f>
        <v>(O) No Injury</v>
      </c>
      <c r="V154">
        <f>'Raw Data'!M154</f>
        <v>0</v>
      </c>
      <c r="W154">
        <f>'Raw Data'!N154</f>
        <v>0</v>
      </c>
      <c r="X154">
        <f>'Raw Data'!O154</f>
        <v>0</v>
      </c>
      <c r="Y154" t="str">
        <f>'Raw Data'!P154</f>
        <v>Left Angle Crash</v>
      </c>
      <c r="Z154" t="str">
        <f>'Raw Data'!Q154</f>
        <v>On Roadway - Roadway Intersection</v>
      </c>
      <c r="AA154" t="str">
        <f>'Raw Data'!R154</f>
        <v>["Motor Vehicle in Motion","Motor Vehicle in Motion"]</v>
      </c>
      <c r="AB154" t="str">
        <f>'Raw Data'!S154</f>
        <v>["Motor Vehicle in Motion","Motor Vehicle in Motion"]</v>
      </c>
      <c r="AC154" t="str">
        <f>'Raw Data'!T154</f>
        <v>(None)</v>
      </c>
      <c r="AD154">
        <f>'Raw Data'!U154</f>
        <v>2</v>
      </c>
      <c r="AE154" s="5" t="str">
        <f t="shared" si="38"/>
        <v>No</v>
      </c>
      <c r="AF154" t="str">
        <f>'Raw Data'!V154</f>
        <v>["Straight","Turning Left"]</v>
      </c>
      <c r="AG154" s="5">
        <f t="shared" si="32"/>
        <v>1</v>
      </c>
      <c r="AH154" t="str">
        <f>'Raw Data'!W154</f>
        <v>["North","South"]</v>
      </c>
      <c r="AI154" t="str">
        <f>'Raw Data'!X154</f>
        <v>Daylight</v>
      </c>
      <c r="AJ154" t="str">
        <f>'Raw Data'!Y154</f>
        <v>Dry</v>
      </c>
      <c r="AK154">
        <f>'Raw Data'!Z154</f>
        <v>0</v>
      </c>
      <c r="AL154" t="str">
        <f>'Raw Data'!AA154</f>
        <v>["Lap Belt Only Used","Lap and Shoulder Belt Used","Lap and Shoulder Belt Used"]</v>
      </c>
      <c r="AM154" s="5">
        <f t="shared" si="33"/>
        <v>0</v>
      </c>
      <c r="AN154" t="str">
        <f>'Raw Data'!AB154</f>
        <v>["Sports Utility Vehicle (SUV)","Sports Utility Vehicle (SUV)"]</v>
      </c>
      <c r="AO154" t="str">
        <f>'Raw Data'!AC154</f>
        <v>0472039000I</v>
      </c>
      <c r="AP154">
        <f>'Raw Data'!AD154</f>
        <v>7.78</v>
      </c>
      <c r="AQ154">
        <f>'Raw Data'!AE154</f>
        <v>34.953800000000001</v>
      </c>
      <c r="AR154">
        <f>'Raw Data'!AF154</f>
        <v>-85.163342999999998</v>
      </c>
      <c r="AS154">
        <f>'Raw Data'!AG154</f>
        <v>24</v>
      </c>
      <c r="AT154">
        <f>'Raw Data'!AH154</f>
        <v>21</v>
      </c>
      <c r="AU154">
        <f>'Raw Data'!AI154</f>
        <v>424</v>
      </c>
      <c r="AV154" t="str">
        <f>'Raw Data'!AJ154</f>
        <v>D6_0003_00_I</v>
      </c>
      <c r="AW154">
        <f>'Raw Data'!AK154</f>
        <v>52</v>
      </c>
      <c r="AX154">
        <f>'Raw Data'!AL154</f>
        <v>55</v>
      </c>
      <c r="AY154" t="str">
        <f>'Raw Data'!AM154</f>
        <v>split</v>
      </c>
      <c r="AZ154">
        <f>'Raw Data'!AN154</f>
        <v>554</v>
      </c>
      <c r="BA154">
        <f>'Raw Data'!AO154</f>
        <v>94.7</v>
      </c>
      <c r="BB154">
        <f>'Raw Data'!AP154</f>
        <v>914.3</v>
      </c>
      <c r="BC154">
        <f>'Raw Data'!AQ154</f>
        <v>-85.161778999999996</v>
      </c>
      <c r="BD154">
        <f>'Raw Data'!AR154</f>
        <v>34.953470000000003</v>
      </c>
      <c r="BE154">
        <f>'Raw Data'!AS154</f>
        <v>-85.163990999999996</v>
      </c>
      <c r="BF154">
        <f>'Raw Data'!AT154</f>
        <v>34.954807000000002</v>
      </c>
      <c r="BG154" t="str">
        <f>'Raw Data'!AU154</f>
        <v>0471000300I</v>
      </c>
      <c r="BH154">
        <f>'Raw Data'!AV154</f>
        <v>1</v>
      </c>
      <c r="BI154">
        <f>'Raw Data'!AW154</f>
        <v>47</v>
      </c>
      <c r="BJ154">
        <f>'Raw Data'!AX154</f>
        <v>3</v>
      </c>
      <c r="BK154">
        <f>'Raw Data'!AY154</f>
        <v>0</v>
      </c>
      <c r="BL154">
        <f>'Raw Data'!AZ154</f>
        <v>55</v>
      </c>
      <c r="BM154">
        <f>'Raw Data'!BA154</f>
        <v>12.95</v>
      </c>
      <c r="BN154">
        <f>'Raw Data'!BB154</f>
        <v>12.67</v>
      </c>
      <c r="BO154">
        <f>'Raw Data'!BC154</f>
        <v>787.4</v>
      </c>
      <c r="BP154">
        <f>'Raw Data'!BD154</f>
        <v>755.6</v>
      </c>
      <c r="BQ154">
        <f>'Raw Data'!BE154</f>
        <v>732.9</v>
      </c>
      <c r="BR154">
        <f>'Raw Data'!BF154</f>
        <v>55</v>
      </c>
      <c r="BS154">
        <f>'Raw Data'!BG154</f>
        <v>43.6</v>
      </c>
      <c r="BT154">
        <f>'Raw Data'!BH154</f>
        <v>11.4</v>
      </c>
      <c r="BU154">
        <f>'Raw Data'!BI154</f>
        <v>44187</v>
      </c>
      <c r="BV154" t="str">
        <f>'Raw Data'!BJ154</f>
        <v>NONE</v>
      </c>
      <c r="BW154">
        <f>'Raw Data'!BK154</f>
        <v>2.8379999999999998E-3</v>
      </c>
      <c r="BX154">
        <f>'Raw Data'!BL154</f>
        <v>7495</v>
      </c>
      <c r="BY154">
        <f>'Raw Data'!BM154</f>
        <v>7393</v>
      </c>
      <c r="BZ154" t="str">
        <f>'Raw Data'!BN154</f>
        <v>0471000300I</v>
      </c>
      <c r="CA154" t="str">
        <f>'Raw Data'!BO154</f>
        <v>CATOOSA</v>
      </c>
      <c r="CB154">
        <f>'Raw Data'!BP154</f>
        <v>1</v>
      </c>
      <c r="CC154">
        <f>'Raw Data'!BQ154</f>
        <v>300</v>
      </c>
      <c r="CD154">
        <f>'Raw Data'!BR154</f>
        <v>6</v>
      </c>
      <c r="CE154">
        <f>'Raw Data'!BS154</f>
        <v>1</v>
      </c>
      <c r="CF154">
        <f>'Raw Data'!BT154</f>
        <v>2</v>
      </c>
      <c r="CG154">
        <f>'Raw Data'!BU154</f>
        <v>1</v>
      </c>
      <c r="CH154">
        <f>'Raw Data'!BV154</f>
        <v>1</v>
      </c>
      <c r="CI154">
        <f>'Raw Data'!BW154</f>
        <v>2</v>
      </c>
      <c r="CJ154">
        <f>'Raw Data'!BX154</f>
        <v>0</v>
      </c>
      <c r="CK154">
        <f>'Raw Data'!BY154</f>
        <v>4</v>
      </c>
      <c r="CL154" t="str">
        <f>'Raw Data'!BZ154</f>
        <v>N</v>
      </c>
      <c r="CM154">
        <f t="shared" si="39"/>
        <v>0</v>
      </c>
      <c r="CN154">
        <f>'Raw Data'!CA154</f>
        <v>47</v>
      </c>
      <c r="CO154">
        <f>'Raw Data'!CB154</f>
        <v>3</v>
      </c>
      <c r="CP154">
        <f>'Raw Data'!CC154</f>
        <v>0</v>
      </c>
      <c r="CQ154" t="str">
        <f>'Raw Data'!CD154</f>
        <v>Urbanized Area</v>
      </c>
      <c r="CR154" t="str">
        <f>'Raw Data'!CE154</f>
        <v>Chattanooga</v>
      </c>
      <c r="CS154">
        <f>'Raw Data'!CF154</f>
        <v>15832</v>
      </c>
      <c r="CT154">
        <f>'Raw Data'!CG154</f>
        <v>55</v>
      </c>
      <c r="CU154">
        <f>'Raw Data'!CH154</f>
        <v>6360</v>
      </c>
      <c r="CV154" t="str">
        <f>'Raw Data'!CI154</f>
        <v xml:space="preserve"> </v>
      </c>
      <c r="CW154">
        <f>'Raw Data'!CJ154</f>
        <v>0</v>
      </c>
      <c r="CX154">
        <f>'Raw Data'!CK154</f>
        <v>0.51966699999999999</v>
      </c>
      <c r="CY154">
        <f>'Raw Data'!CL154</f>
        <v>14</v>
      </c>
      <c r="CZ154" t="str">
        <f>'Raw Data'!CM154</f>
        <v>State Mainline</v>
      </c>
      <c r="DA154">
        <f>'Raw Data'!CN154</f>
        <v>6360</v>
      </c>
      <c r="DB154">
        <f>'Raw Data'!CO154</f>
        <v>61665</v>
      </c>
      <c r="DC154">
        <f>'Raw Data'!CP154</f>
        <v>9.9589999999999996</v>
      </c>
      <c r="DD154">
        <f>'Raw Data'!CQ154</f>
        <v>10.478999999999999</v>
      </c>
      <c r="DE154">
        <f>'Raw Data'!CR154</f>
        <v>61665</v>
      </c>
      <c r="DF154">
        <f>'Raw Data'!CS154</f>
        <v>0</v>
      </c>
      <c r="DG154">
        <f>'Raw Data'!CT154</f>
        <v>2743.844173</v>
      </c>
      <c r="DH154">
        <f>'Raw Data'!CU154</f>
        <v>100</v>
      </c>
      <c r="DI154">
        <f>'Raw Data'!CV154</f>
        <v>7408</v>
      </c>
      <c r="DJ154">
        <f>'Raw Data'!CW154</f>
        <v>1.9115E-2</v>
      </c>
      <c r="DK154">
        <f>'Raw Data'!CX154</f>
        <v>0</v>
      </c>
      <c r="DL154">
        <f>'Raw Data'!CY154</f>
        <v>2.8379999999999998E-3</v>
      </c>
      <c r="DM154">
        <f>'Raw Data'!CZ154</f>
        <v>92</v>
      </c>
      <c r="DN154" t="str">
        <f>'Raw Data'!DA154</f>
        <v>047-0052</v>
      </c>
      <c r="DO154" t="str">
        <f>'Raw Data'!DB154</f>
        <v>4U : Urban Minor Arterial</v>
      </c>
      <c r="DP154" t="str">
        <f>'Raw Data'!DC154</f>
        <v>34.962218, -85.170863</v>
      </c>
      <c r="DQ154">
        <f>'Raw Data'!DD154</f>
        <v>-85.170862999999997</v>
      </c>
      <c r="DR154">
        <f>'Raw Data'!DE154</f>
        <v>34.962218</v>
      </c>
      <c r="DS154">
        <f>'Raw Data'!DF154</f>
        <v>34.962218</v>
      </c>
      <c r="DT154">
        <f>'Raw Data'!DG154</f>
        <v>-85.170862999999997</v>
      </c>
      <c r="DU154">
        <f>'Raw Data'!DH154</f>
        <v>1.0106E-2</v>
      </c>
      <c r="DV154">
        <f>'Raw Data'!DI154</f>
        <v>2.8379999999999998E-3</v>
      </c>
      <c r="DW154">
        <f>'Raw Data'!DJ154</f>
        <v>24</v>
      </c>
      <c r="DX154" s="11">
        <f t="shared" si="40"/>
        <v>7633.333333333333</v>
      </c>
      <c r="DY154" s="5">
        <f t="shared" si="41"/>
        <v>6352.5</v>
      </c>
      <c r="DZ154" s="5">
        <f t="shared" si="34"/>
        <v>1280.833333333333</v>
      </c>
      <c r="EA154" s="5">
        <f t="shared" si="35"/>
        <v>0.20162665617211067</v>
      </c>
      <c r="EB154" s="5">
        <f t="shared" si="36"/>
        <v>6992.9166666666661</v>
      </c>
      <c r="EC154">
        <f>'Raw Data'!DK154</f>
        <v>9290</v>
      </c>
      <c r="ED154">
        <f>'Raw Data'!DL154</f>
        <v>5.6</v>
      </c>
      <c r="EE154">
        <f>'Raw Data'!DM154</f>
        <v>6830</v>
      </c>
      <c r="EF154">
        <f>'Raw Data'!DN154</f>
        <v>5.6</v>
      </c>
      <c r="EG154">
        <f>'Raw Data'!DO154</f>
        <v>6780</v>
      </c>
      <c r="EH154">
        <f>'Raw Data'!DP154</f>
        <v>5.6</v>
      </c>
      <c r="EI154">
        <f>'Raw Data'!DQ154</f>
        <v>6400</v>
      </c>
      <c r="EJ154">
        <f>'Raw Data'!DR154</f>
        <v>0</v>
      </c>
      <c r="EK154">
        <f>'Raw Data'!DS154</f>
        <v>6360</v>
      </c>
      <c r="EL154">
        <f>'Raw Data'!DT154</f>
        <v>6.4</v>
      </c>
      <c r="EM154">
        <f>'Raw Data'!DU154</f>
        <v>6630</v>
      </c>
      <c r="EN154">
        <f>'Raw Data'!DV154</f>
        <v>6.4</v>
      </c>
      <c r="EO154">
        <f>'Raw Data'!DW154</f>
        <v>6420</v>
      </c>
      <c r="EP154">
        <f>'Raw Data'!DX154</f>
        <v>6.6</v>
      </c>
      <c r="EQ154">
        <f>'Raw Data'!DY154</f>
        <v>6000</v>
      </c>
      <c r="ER154">
        <f>'Raw Data'!DZ154</f>
        <v>6.6</v>
      </c>
      <c r="ES154">
        <f>'Raw Data'!EA154</f>
        <v>6040</v>
      </c>
      <c r="ET154">
        <f>'Raw Data'!EB154</f>
        <v>6.6</v>
      </c>
      <c r="EU154">
        <f>'Raw Data'!EC154</f>
        <v>5750</v>
      </c>
      <c r="EV154">
        <f>'Raw Data'!ED154</f>
        <v>6.8</v>
      </c>
      <c r="EW154">
        <f>'Raw Data'!EE154</f>
        <v>1.8E-5</v>
      </c>
    </row>
    <row r="155" spans="1:153" x14ac:dyDescent="0.3">
      <c r="A155">
        <f>'Raw Data'!A155</f>
        <v>153</v>
      </c>
      <c r="B155" t="str">
        <f>'Raw Data'!B155</f>
        <v>Point</v>
      </c>
      <c r="C155">
        <f>'Raw Data'!C155</f>
        <v>472</v>
      </c>
      <c r="D155">
        <f>'Raw Data'!D155</f>
        <v>517</v>
      </c>
      <c r="E155" t="str">
        <f>'Raw Data'!E155</f>
        <v>Point</v>
      </c>
      <c r="F155">
        <f>'Raw Data'!F155</f>
        <v>7138026</v>
      </c>
      <c r="G155" t="str">
        <f>'Raw Data'!G155</f>
        <v>Catoosa County Sheriff's Office</v>
      </c>
      <c r="H155" s="3">
        <f>'Raw Data'!H155</f>
        <v>43546</v>
      </c>
      <c r="L155">
        <f t="shared" si="28"/>
        <v>0</v>
      </c>
      <c r="M155" s="5">
        <f t="shared" si="29"/>
        <v>43546</v>
      </c>
      <c r="N155" s="5">
        <f t="shared" si="37"/>
        <v>2019</v>
      </c>
      <c r="O155" s="5" t="str" cm="1">
        <f t="array" ref="O155">_xlfn.IFS(N155&lt;=2016,"before treatment",N155=2017,"unknown",N155&gt;2017,"after treatment")</f>
        <v>after treatment</v>
      </c>
      <c r="P155" s="5">
        <f t="shared" si="30"/>
        <v>0</v>
      </c>
      <c r="Q155" s="5">
        <f t="shared" si="31"/>
        <v>1</v>
      </c>
      <c r="R155" t="str">
        <f>'Raw Data'!I155</f>
        <v>Catoosa</v>
      </c>
      <c r="S155" t="str">
        <f>'Raw Data'!J155</f>
        <v>["State Route 3","State Route 3","Three Notch Rd"]</v>
      </c>
      <c r="T155" t="str">
        <f>'Raw Data'!K155</f>
        <v>Highway 41</v>
      </c>
      <c r="U155" t="str">
        <f>'Raw Data'!L155</f>
        <v>(O) No Injury</v>
      </c>
      <c r="V155">
        <f>'Raw Data'!M155</f>
        <v>0</v>
      </c>
      <c r="W155">
        <f>'Raw Data'!N155</f>
        <v>0</v>
      </c>
      <c r="X155">
        <f>'Raw Data'!O155</f>
        <v>0</v>
      </c>
      <c r="Y155" t="str">
        <f>'Raw Data'!P155</f>
        <v>Angle (Other)</v>
      </c>
      <c r="Z155" t="str">
        <f>'Raw Data'!Q155</f>
        <v>On Roadway - Roadway Intersection</v>
      </c>
      <c r="AA155" t="str">
        <f>'Raw Data'!R155</f>
        <v>["Motor Vehicle in Motion","Motor Vehicle in Motion"]</v>
      </c>
      <c r="AB155" t="str">
        <f>'Raw Data'!S155</f>
        <v>["Motor Vehicle in Motion","Motor Vehicle in Motion"]</v>
      </c>
      <c r="AC155" t="str">
        <f>'Raw Data'!T155</f>
        <v>(None)</v>
      </c>
      <c r="AD155">
        <f>'Raw Data'!U155</f>
        <v>2</v>
      </c>
      <c r="AE155" s="5" t="str">
        <f t="shared" si="38"/>
        <v>No</v>
      </c>
      <c r="AF155" t="str">
        <f>'Raw Data'!V155</f>
        <v>["Negotiating a Curve","Turning Left"]</v>
      </c>
      <c r="AG155" s="5">
        <f t="shared" si="32"/>
        <v>1</v>
      </c>
      <c r="AH155" t="str">
        <f>'Raw Data'!W155</f>
        <v>["East","South"]</v>
      </c>
      <c r="AI155" t="str">
        <f>'Raw Data'!X155</f>
        <v>Daylight</v>
      </c>
      <c r="AJ155" t="str">
        <f>'Raw Data'!Y155</f>
        <v>Dry</v>
      </c>
      <c r="AK155">
        <f>'Raw Data'!Z155</f>
        <v>0</v>
      </c>
      <c r="AL155" t="str">
        <f>'Raw Data'!AA155</f>
        <v>["Lap and Shoulder Belt Used","Lap and Shoulder Belt Used"]</v>
      </c>
      <c r="AM155" s="5">
        <f t="shared" si="33"/>
        <v>0</v>
      </c>
      <c r="AN155" t="str">
        <f>'Raw Data'!AB155</f>
        <v>["Passenger Car","Pickup Truck"]</v>
      </c>
      <c r="AO155" t="str">
        <f>'Raw Data'!AC155</f>
        <v>0471000300I</v>
      </c>
      <c r="AP155">
        <f>'Raw Data'!AD155</f>
        <v>10.48058</v>
      </c>
      <c r="AQ155">
        <f>'Raw Data'!AE155</f>
        <v>34.953834000000001</v>
      </c>
      <c r="AR155">
        <f>'Raw Data'!AF155</f>
        <v>-85.163358000000002</v>
      </c>
      <c r="AS155">
        <f>'Raw Data'!AG155</f>
        <v>24</v>
      </c>
      <c r="AT155">
        <f>'Raw Data'!AH155</f>
        <v>21</v>
      </c>
      <c r="AU155">
        <f>'Raw Data'!AI155</f>
        <v>424</v>
      </c>
      <c r="AV155" t="str">
        <f>'Raw Data'!AJ155</f>
        <v>D6_0003_00_I</v>
      </c>
      <c r="AW155">
        <f>'Raw Data'!AK155</f>
        <v>52</v>
      </c>
      <c r="AX155">
        <f>'Raw Data'!AL155</f>
        <v>55</v>
      </c>
      <c r="AY155" t="str">
        <f>'Raw Data'!AM155</f>
        <v>split</v>
      </c>
      <c r="AZ155">
        <f>'Raw Data'!AN155</f>
        <v>554</v>
      </c>
      <c r="BA155">
        <f>'Raw Data'!AO155</f>
        <v>94.7</v>
      </c>
      <c r="BB155">
        <f>'Raw Data'!AP155</f>
        <v>914.3</v>
      </c>
      <c r="BC155">
        <f>'Raw Data'!AQ155</f>
        <v>-85.161778999999996</v>
      </c>
      <c r="BD155">
        <f>'Raw Data'!AR155</f>
        <v>34.953470000000003</v>
      </c>
      <c r="BE155">
        <f>'Raw Data'!AS155</f>
        <v>-85.163990999999996</v>
      </c>
      <c r="BF155">
        <f>'Raw Data'!AT155</f>
        <v>34.954807000000002</v>
      </c>
      <c r="BG155" t="str">
        <f>'Raw Data'!AU155</f>
        <v>0471000300I</v>
      </c>
      <c r="BH155">
        <f>'Raw Data'!AV155</f>
        <v>1</v>
      </c>
      <c r="BI155">
        <f>'Raw Data'!AW155</f>
        <v>47</v>
      </c>
      <c r="BJ155">
        <f>'Raw Data'!AX155</f>
        <v>3</v>
      </c>
      <c r="BK155">
        <f>'Raw Data'!AY155</f>
        <v>0</v>
      </c>
      <c r="BL155">
        <f>'Raw Data'!AZ155</f>
        <v>55</v>
      </c>
      <c r="BM155">
        <f>'Raw Data'!BA155</f>
        <v>12.95</v>
      </c>
      <c r="BN155">
        <f>'Raw Data'!BB155</f>
        <v>12.67</v>
      </c>
      <c r="BO155">
        <f>'Raw Data'!BC155</f>
        <v>787.4</v>
      </c>
      <c r="BP155">
        <f>'Raw Data'!BD155</f>
        <v>755.6</v>
      </c>
      <c r="BQ155">
        <f>'Raw Data'!BE155</f>
        <v>732.9</v>
      </c>
      <c r="BR155">
        <f>'Raw Data'!BF155</f>
        <v>55</v>
      </c>
      <c r="BS155">
        <f>'Raw Data'!BG155</f>
        <v>43.6</v>
      </c>
      <c r="BT155">
        <f>'Raw Data'!BH155</f>
        <v>11.4</v>
      </c>
      <c r="BU155">
        <f>'Raw Data'!BI155</f>
        <v>44187</v>
      </c>
      <c r="BV155" t="str">
        <f>'Raw Data'!BJ155</f>
        <v>NONE</v>
      </c>
      <c r="BW155">
        <f>'Raw Data'!BK155</f>
        <v>2.8379999999999998E-3</v>
      </c>
      <c r="BX155">
        <f>'Raw Data'!BL155</f>
        <v>7495</v>
      </c>
      <c r="BY155">
        <f>'Raw Data'!BM155</f>
        <v>7393</v>
      </c>
      <c r="BZ155" t="str">
        <f>'Raw Data'!BN155</f>
        <v>0471000300I</v>
      </c>
      <c r="CA155" t="str">
        <f>'Raw Data'!BO155</f>
        <v>CATOOSA</v>
      </c>
      <c r="CB155">
        <f>'Raw Data'!BP155</f>
        <v>1</v>
      </c>
      <c r="CC155">
        <f>'Raw Data'!BQ155</f>
        <v>300</v>
      </c>
      <c r="CD155">
        <f>'Raw Data'!BR155</f>
        <v>6</v>
      </c>
      <c r="CE155">
        <f>'Raw Data'!BS155</f>
        <v>1</v>
      </c>
      <c r="CF155">
        <f>'Raw Data'!BT155</f>
        <v>2</v>
      </c>
      <c r="CG155">
        <f>'Raw Data'!BU155</f>
        <v>1</v>
      </c>
      <c r="CH155">
        <f>'Raw Data'!BV155</f>
        <v>1</v>
      </c>
      <c r="CI155">
        <f>'Raw Data'!BW155</f>
        <v>2</v>
      </c>
      <c r="CJ155">
        <f>'Raw Data'!BX155</f>
        <v>0</v>
      </c>
      <c r="CK155">
        <f>'Raw Data'!BY155</f>
        <v>4</v>
      </c>
      <c r="CL155" t="str">
        <f>'Raw Data'!BZ155</f>
        <v>N</v>
      </c>
      <c r="CM155">
        <f t="shared" si="39"/>
        <v>0</v>
      </c>
      <c r="CN155">
        <f>'Raw Data'!CA155</f>
        <v>47</v>
      </c>
      <c r="CO155">
        <f>'Raw Data'!CB155</f>
        <v>3</v>
      </c>
      <c r="CP155">
        <f>'Raw Data'!CC155</f>
        <v>0</v>
      </c>
      <c r="CQ155" t="str">
        <f>'Raw Data'!CD155</f>
        <v>Urbanized Area</v>
      </c>
      <c r="CR155" t="str">
        <f>'Raw Data'!CE155</f>
        <v>Chattanooga</v>
      </c>
      <c r="CS155">
        <f>'Raw Data'!CF155</f>
        <v>15832</v>
      </c>
      <c r="CT155">
        <f>'Raw Data'!CG155</f>
        <v>55</v>
      </c>
      <c r="CU155">
        <f>'Raw Data'!CH155</f>
        <v>6360</v>
      </c>
      <c r="CV155" t="str">
        <f>'Raw Data'!CI155</f>
        <v xml:space="preserve"> </v>
      </c>
      <c r="CW155">
        <f>'Raw Data'!CJ155</f>
        <v>0</v>
      </c>
      <c r="CX155">
        <f>'Raw Data'!CK155</f>
        <v>0.51966699999999999</v>
      </c>
      <c r="CY155">
        <f>'Raw Data'!CL155</f>
        <v>14</v>
      </c>
      <c r="CZ155" t="str">
        <f>'Raw Data'!CM155</f>
        <v>State Mainline</v>
      </c>
      <c r="DA155">
        <f>'Raw Data'!CN155</f>
        <v>6360</v>
      </c>
      <c r="DB155">
        <f>'Raw Data'!CO155</f>
        <v>61665</v>
      </c>
      <c r="DC155">
        <f>'Raw Data'!CP155</f>
        <v>9.9589999999999996</v>
      </c>
      <c r="DD155">
        <f>'Raw Data'!CQ155</f>
        <v>10.478999999999999</v>
      </c>
      <c r="DE155">
        <f>'Raw Data'!CR155</f>
        <v>61665</v>
      </c>
      <c r="DF155">
        <f>'Raw Data'!CS155</f>
        <v>0</v>
      </c>
      <c r="DG155">
        <f>'Raw Data'!CT155</f>
        <v>2743.844173</v>
      </c>
      <c r="DH155">
        <f>'Raw Data'!CU155</f>
        <v>100</v>
      </c>
      <c r="DI155">
        <f>'Raw Data'!CV155</f>
        <v>7408</v>
      </c>
      <c r="DJ155">
        <f>'Raw Data'!CW155</f>
        <v>1.9115E-2</v>
      </c>
      <c r="DK155">
        <f>'Raw Data'!CX155</f>
        <v>0</v>
      </c>
      <c r="DL155">
        <f>'Raw Data'!CY155</f>
        <v>2.8379999999999998E-3</v>
      </c>
      <c r="DM155">
        <f>'Raw Data'!CZ155</f>
        <v>92</v>
      </c>
      <c r="DN155" t="str">
        <f>'Raw Data'!DA155</f>
        <v>047-0052</v>
      </c>
      <c r="DO155" t="str">
        <f>'Raw Data'!DB155</f>
        <v>4U : Urban Minor Arterial</v>
      </c>
      <c r="DP155" t="str">
        <f>'Raw Data'!DC155</f>
        <v>34.962218, -85.170863</v>
      </c>
      <c r="DQ155">
        <f>'Raw Data'!DD155</f>
        <v>-85.170862999999997</v>
      </c>
      <c r="DR155">
        <f>'Raw Data'!DE155</f>
        <v>34.962218</v>
      </c>
      <c r="DS155">
        <f>'Raw Data'!DF155</f>
        <v>34.962218</v>
      </c>
      <c r="DT155">
        <f>'Raw Data'!DG155</f>
        <v>-85.170862999999997</v>
      </c>
      <c r="DU155">
        <f>'Raw Data'!DH155</f>
        <v>1.0106E-2</v>
      </c>
      <c r="DV155">
        <f>'Raw Data'!DI155</f>
        <v>2.8379999999999998E-3</v>
      </c>
      <c r="DW155">
        <f>'Raw Data'!DJ155</f>
        <v>24</v>
      </c>
      <c r="DX155" s="11">
        <f t="shared" si="40"/>
        <v>7633.333333333333</v>
      </c>
      <c r="DY155" s="5">
        <f t="shared" si="41"/>
        <v>6352.5</v>
      </c>
      <c r="DZ155" s="5">
        <f t="shared" si="34"/>
        <v>1280.833333333333</v>
      </c>
      <c r="EA155" s="5">
        <f t="shared" si="35"/>
        <v>0.20162665617211067</v>
      </c>
      <c r="EB155" s="5">
        <f t="shared" si="36"/>
        <v>6992.9166666666661</v>
      </c>
      <c r="EC155">
        <f>'Raw Data'!DK155</f>
        <v>9290</v>
      </c>
      <c r="ED155">
        <f>'Raw Data'!DL155</f>
        <v>5.6</v>
      </c>
      <c r="EE155">
        <f>'Raw Data'!DM155</f>
        <v>6830</v>
      </c>
      <c r="EF155">
        <f>'Raw Data'!DN155</f>
        <v>5.6</v>
      </c>
      <c r="EG155">
        <f>'Raw Data'!DO155</f>
        <v>6780</v>
      </c>
      <c r="EH155">
        <f>'Raw Data'!DP155</f>
        <v>5.6</v>
      </c>
      <c r="EI155">
        <f>'Raw Data'!DQ155</f>
        <v>6400</v>
      </c>
      <c r="EJ155">
        <f>'Raw Data'!DR155</f>
        <v>0</v>
      </c>
      <c r="EK155">
        <f>'Raw Data'!DS155</f>
        <v>6360</v>
      </c>
      <c r="EL155">
        <f>'Raw Data'!DT155</f>
        <v>6.4</v>
      </c>
      <c r="EM155">
        <f>'Raw Data'!DU155</f>
        <v>6630</v>
      </c>
      <c r="EN155">
        <f>'Raw Data'!DV155</f>
        <v>6.4</v>
      </c>
      <c r="EO155">
        <f>'Raw Data'!DW155</f>
        <v>6420</v>
      </c>
      <c r="EP155">
        <f>'Raw Data'!DX155</f>
        <v>6.6</v>
      </c>
      <c r="EQ155">
        <f>'Raw Data'!DY155</f>
        <v>6000</v>
      </c>
      <c r="ER155">
        <f>'Raw Data'!DZ155</f>
        <v>6.6</v>
      </c>
      <c r="ES155">
        <f>'Raw Data'!EA155</f>
        <v>6040</v>
      </c>
      <c r="ET155">
        <f>'Raw Data'!EB155</f>
        <v>6.6</v>
      </c>
      <c r="EU155">
        <f>'Raw Data'!EC155</f>
        <v>5750</v>
      </c>
      <c r="EV155">
        <f>'Raw Data'!ED155</f>
        <v>6.8</v>
      </c>
      <c r="EW155">
        <f>'Raw Data'!EE155</f>
        <v>0</v>
      </c>
    </row>
    <row r="156" spans="1:153" x14ac:dyDescent="0.3">
      <c r="A156">
        <f>'Raw Data'!A156</f>
        <v>154</v>
      </c>
      <c r="B156" t="str">
        <f>'Raw Data'!B156</f>
        <v>Point</v>
      </c>
      <c r="C156">
        <f>'Raw Data'!C156</f>
        <v>474</v>
      </c>
      <c r="D156">
        <f>'Raw Data'!D156</f>
        <v>515</v>
      </c>
      <c r="E156" t="str">
        <f>'Raw Data'!E156</f>
        <v>Point</v>
      </c>
      <c r="F156">
        <f>'Raw Data'!F156</f>
        <v>7147111</v>
      </c>
      <c r="G156" t="str">
        <f>'Raw Data'!G156</f>
        <v>Gsp Post 00</v>
      </c>
      <c r="H156" s="3">
        <f>'Raw Data'!H156</f>
        <v>43555</v>
      </c>
      <c r="L156">
        <f t="shared" si="28"/>
        <v>0</v>
      </c>
      <c r="M156" s="5">
        <f t="shared" si="29"/>
        <v>43555</v>
      </c>
      <c r="N156" s="5">
        <f t="shared" si="37"/>
        <v>2019</v>
      </c>
      <c r="O156" s="5" t="str" cm="1">
        <f t="array" ref="O156">_xlfn.IFS(N156&lt;=2016,"before treatment",N156=2017,"unknown",N156&gt;2017,"after treatment")</f>
        <v>after treatment</v>
      </c>
      <c r="P156" s="5">
        <f t="shared" si="30"/>
        <v>0</v>
      </c>
      <c r="Q156" s="5">
        <f t="shared" si="31"/>
        <v>1</v>
      </c>
      <c r="R156" t="str">
        <f>'Raw Data'!I156</f>
        <v>Catoosa</v>
      </c>
      <c r="S156" t="str">
        <f>'Raw Data'!J156</f>
        <v>State Route 3</v>
      </c>
      <c r="T156" t="str">
        <f>'Raw Data'!K156</f>
        <v>(none)</v>
      </c>
      <c r="U156" t="str">
        <f>'Raw Data'!L156</f>
        <v>(O) No Injury</v>
      </c>
      <c r="V156">
        <f>'Raw Data'!M156</f>
        <v>0</v>
      </c>
      <c r="W156">
        <f>'Raw Data'!N156</f>
        <v>0</v>
      </c>
      <c r="X156">
        <f>'Raw Data'!O156</f>
        <v>0</v>
      </c>
      <c r="Y156" t="str">
        <f>'Raw Data'!P156</f>
        <v>Not a Collision with Motor Vehicle</v>
      </c>
      <c r="Z156" t="str">
        <f>'Raw Data'!Q156</f>
        <v>Off Roadway</v>
      </c>
      <c r="AA156" t="str">
        <f>'Raw Data'!R156</f>
        <v>Other-Fixed Object</v>
      </c>
      <c r="AB156" t="str">
        <f>'Raw Data'!S156</f>
        <v>Ditch</v>
      </c>
      <c r="AC156" t="str">
        <f>'Raw Data'!T156</f>
        <v>Other</v>
      </c>
      <c r="AD156">
        <f>'Raw Data'!U156</f>
        <v>1</v>
      </c>
      <c r="AE156" s="5" t="str">
        <f t="shared" si="38"/>
        <v>Yes</v>
      </c>
      <c r="AF156" t="str">
        <f>'Raw Data'!V156</f>
        <v>Negotiating a Curve</v>
      </c>
      <c r="AG156" s="5">
        <f t="shared" si="32"/>
        <v>0</v>
      </c>
      <c r="AH156" t="str">
        <f>'Raw Data'!W156</f>
        <v>North</v>
      </c>
      <c r="AI156" t="str">
        <f>'Raw Data'!X156</f>
        <v>Daylight</v>
      </c>
      <c r="AJ156" t="str">
        <f>'Raw Data'!Y156</f>
        <v>Dry</v>
      </c>
      <c r="AK156">
        <f>'Raw Data'!Z156</f>
        <v>34</v>
      </c>
      <c r="AL156" t="str">
        <f>'Raw Data'!AA156</f>
        <v>Lap and Shoulder Belt Used</v>
      </c>
      <c r="AM156" s="5">
        <f t="shared" si="33"/>
        <v>0</v>
      </c>
      <c r="AN156" t="str">
        <f>'Raw Data'!AB156</f>
        <v>Pickup Truck</v>
      </c>
      <c r="AO156" t="str">
        <f>'Raw Data'!AC156</f>
        <v>0471000300I</v>
      </c>
      <c r="AP156">
        <f>'Raw Data'!AD156</f>
        <v>10.561</v>
      </c>
      <c r="AQ156">
        <f>'Raw Data'!AE156</f>
        <v>34.954838000000002</v>
      </c>
      <c r="AR156">
        <f>'Raw Data'!AF156</f>
        <v>-85.164001999999996</v>
      </c>
      <c r="AS156">
        <f>'Raw Data'!AG156</f>
        <v>24</v>
      </c>
      <c r="AT156">
        <f>'Raw Data'!AH156</f>
        <v>21</v>
      </c>
      <c r="AU156">
        <f>'Raw Data'!AI156</f>
        <v>424</v>
      </c>
      <c r="AV156" t="str">
        <f>'Raw Data'!AJ156</f>
        <v>D6_0003_00_I</v>
      </c>
      <c r="AW156">
        <f>'Raw Data'!AK156</f>
        <v>52</v>
      </c>
      <c r="AX156">
        <f>'Raw Data'!AL156</f>
        <v>55</v>
      </c>
      <c r="AY156" t="str">
        <f>'Raw Data'!AM156</f>
        <v>split</v>
      </c>
      <c r="AZ156">
        <f>'Raw Data'!AN156</f>
        <v>554</v>
      </c>
      <c r="BA156">
        <f>'Raw Data'!AO156</f>
        <v>94.7</v>
      </c>
      <c r="BB156">
        <f>'Raw Data'!AP156</f>
        <v>914.3</v>
      </c>
      <c r="BC156">
        <f>'Raw Data'!AQ156</f>
        <v>-85.161778999999996</v>
      </c>
      <c r="BD156">
        <f>'Raw Data'!AR156</f>
        <v>34.953470000000003</v>
      </c>
      <c r="BE156">
        <f>'Raw Data'!AS156</f>
        <v>-85.163990999999996</v>
      </c>
      <c r="BF156">
        <f>'Raw Data'!AT156</f>
        <v>34.954807000000002</v>
      </c>
      <c r="BG156" t="str">
        <f>'Raw Data'!AU156</f>
        <v>0471000300I</v>
      </c>
      <c r="BH156">
        <f>'Raw Data'!AV156</f>
        <v>1</v>
      </c>
      <c r="BI156">
        <f>'Raw Data'!AW156</f>
        <v>47</v>
      </c>
      <c r="BJ156">
        <f>'Raw Data'!AX156</f>
        <v>3</v>
      </c>
      <c r="BK156">
        <f>'Raw Data'!AY156</f>
        <v>0</v>
      </c>
      <c r="BL156">
        <f>'Raw Data'!AZ156</f>
        <v>55</v>
      </c>
      <c r="BM156">
        <f>'Raw Data'!BA156</f>
        <v>12.95</v>
      </c>
      <c r="BN156">
        <f>'Raw Data'!BB156</f>
        <v>12.67</v>
      </c>
      <c r="BO156">
        <f>'Raw Data'!BC156</f>
        <v>787.4</v>
      </c>
      <c r="BP156">
        <f>'Raw Data'!BD156</f>
        <v>755.6</v>
      </c>
      <c r="BQ156">
        <f>'Raw Data'!BE156</f>
        <v>732.9</v>
      </c>
      <c r="BR156">
        <f>'Raw Data'!BF156</f>
        <v>55</v>
      </c>
      <c r="BS156">
        <f>'Raw Data'!BG156</f>
        <v>43.6</v>
      </c>
      <c r="BT156">
        <f>'Raw Data'!BH156</f>
        <v>11.4</v>
      </c>
      <c r="BU156">
        <f>'Raw Data'!BI156</f>
        <v>44187</v>
      </c>
      <c r="BV156" t="str">
        <f>'Raw Data'!BJ156</f>
        <v>NONE</v>
      </c>
      <c r="BW156">
        <f>'Raw Data'!BK156</f>
        <v>2.8379999999999998E-3</v>
      </c>
      <c r="BX156">
        <f>'Raw Data'!BL156</f>
        <v>7495</v>
      </c>
      <c r="BY156">
        <f>'Raw Data'!BM156</f>
        <v>7393</v>
      </c>
      <c r="BZ156" t="str">
        <f>'Raw Data'!BN156</f>
        <v>0471000300I</v>
      </c>
      <c r="CA156" t="str">
        <f>'Raw Data'!BO156</f>
        <v>CATOOSA</v>
      </c>
      <c r="CB156">
        <f>'Raw Data'!BP156</f>
        <v>1</v>
      </c>
      <c r="CC156">
        <f>'Raw Data'!BQ156</f>
        <v>300</v>
      </c>
      <c r="CD156">
        <f>'Raw Data'!BR156</f>
        <v>6</v>
      </c>
      <c r="CE156">
        <f>'Raw Data'!BS156</f>
        <v>1</v>
      </c>
      <c r="CF156">
        <f>'Raw Data'!BT156</f>
        <v>2</v>
      </c>
      <c r="CG156">
        <f>'Raw Data'!BU156</f>
        <v>1</v>
      </c>
      <c r="CH156">
        <f>'Raw Data'!BV156</f>
        <v>1</v>
      </c>
      <c r="CI156">
        <f>'Raw Data'!BW156</f>
        <v>2</v>
      </c>
      <c r="CJ156">
        <f>'Raw Data'!BX156</f>
        <v>0</v>
      </c>
      <c r="CK156">
        <f>'Raw Data'!BY156</f>
        <v>4</v>
      </c>
      <c r="CL156" t="str">
        <f>'Raw Data'!BZ156</f>
        <v>N</v>
      </c>
      <c r="CM156">
        <f t="shared" si="39"/>
        <v>0</v>
      </c>
      <c r="CN156">
        <f>'Raw Data'!CA156</f>
        <v>47</v>
      </c>
      <c r="CO156">
        <f>'Raw Data'!CB156</f>
        <v>3</v>
      </c>
      <c r="CP156">
        <f>'Raw Data'!CC156</f>
        <v>0</v>
      </c>
      <c r="CQ156" t="str">
        <f>'Raw Data'!CD156</f>
        <v>Urbanized Area</v>
      </c>
      <c r="CR156" t="str">
        <f>'Raw Data'!CE156</f>
        <v>Chattanooga</v>
      </c>
      <c r="CS156">
        <f>'Raw Data'!CF156</f>
        <v>15832</v>
      </c>
      <c r="CT156">
        <f>'Raw Data'!CG156</f>
        <v>55</v>
      </c>
      <c r="CU156">
        <f>'Raw Data'!CH156</f>
        <v>6360</v>
      </c>
      <c r="CV156" t="str">
        <f>'Raw Data'!CI156</f>
        <v xml:space="preserve"> </v>
      </c>
      <c r="CW156">
        <f>'Raw Data'!CJ156</f>
        <v>0</v>
      </c>
      <c r="CX156">
        <f>'Raw Data'!CK156</f>
        <v>0.51966699999999999</v>
      </c>
      <c r="CY156">
        <f>'Raw Data'!CL156</f>
        <v>14</v>
      </c>
      <c r="CZ156" t="str">
        <f>'Raw Data'!CM156</f>
        <v>State Mainline</v>
      </c>
      <c r="DA156">
        <f>'Raw Data'!CN156</f>
        <v>6360</v>
      </c>
      <c r="DB156">
        <f>'Raw Data'!CO156</f>
        <v>61665</v>
      </c>
      <c r="DC156">
        <f>'Raw Data'!CP156</f>
        <v>9.9589999999999996</v>
      </c>
      <c r="DD156">
        <f>'Raw Data'!CQ156</f>
        <v>10.478999999999999</v>
      </c>
      <c r="DE156">
        <f>'Raw Data'!CR156</f>
        <v>61665</v>
      </c>
      <c r="DF156">
        <f>'Raw Data'!CS156</f>
        <v>0</v>
      </c>
      <c r="DG156">
        <f>'Raw Data'!CT156</f>
        <v>2743.844173</v>
      </c>
      <c r="DH156">
        <f>'Raw Data'!CU156</f>
        <v>100</v>
      </c>
      <c r="DI156">
        <f>'Raw Data'!CV156</f>
        <v>7408</v>
      </c>
      <c r="DJ156">
        <f>'Raw Data'!CW156</f>
        <v>1.9115E-2</v>
      </c>
      <c r="DK156">
        <f>'Raw Data'!CX156</f>
        <v>0</v>
      </c>
      <c r="DL156">
        <f>'Raw Data'!CY156</f>
        <v>2.8379999999999998E-3</v>
      </c>
      <c r="DM156">
        <f>'Raw Data'!CZ156</f>
        <v>92</v>
      </c>
      <c r="DN156" t="str">
        <f>'Raw Data'!DA156</f>
        <v>047-0052</v>
      </c>
      <c r="DO156" t="str">
        <f>'Raw Data'!DB156</f>
        <v>4U : Urban Minor Arterial</v>
      </c>
      <c r="DP156" t="str">
        <f>'Raw Data'!DC156</f>
        <v>34.962218, -85.170863</v>
      </c>
      <c r="DQ156">
        <f>'Raw Data'!DD156</f>
        <v>-85.170862999999997</v>
      </c>
      <c r="DR156">
        <f>'Raw Data'!DE156</f>
        <v>34.962218</v>
      </c>
      <c r="DS156">
        <f>'Raw Data'!DF156</f>
        <v>34.962218</v>
      </c>
      <c r="DT156">
        <f>'Raw Data'!DG156</f>
        <v>-85.170862999999997</v>
      </c>
      <c r="DU156">
        <f>'Raw Data'!DH156</f>
        <v>1.0106E-2</v>
      </c>
      <c r="DV156">
        <f>'Raw Data'!DI156</f>
        <v>2.8379999999999998E-3</v>
      </c>
      <c r="DW156">
        <f>'Raw Data'!DJ156</f>
        <v>24</v>
      </c>
      <c r="DX156" s="11">
        <f t="shared" si="40"/>
        <v>7633.333333333333</v>
      </c>
      <c r="DY156" s="5">
        <f t="shared" si="41"/>
        <v>6352.5</v>
      </c>
      <c r="DZ156" s="5">
        <f t="shared" si="34"/>
        <v>1280.833333333333</v>
      </c>
      <c r="EA156" s="5">
        <f t="shared" si="35"/>
        <v>0.20162665617211067</v>
      </c>
      <c r="EB156" s="5">
        <f t="shared" si="36"/>
        <v>6992.9166666666661</v>
      </c>
      <c r="EC156">
        <f>'Raw Data'!DK156</f>
        <v>9290</v>
      </c>
      <c r="ED156">
        <f>'Raw Data'!DL156</f>
        <v>5.6</v>
      </c>
      <c r="EE156">
        <f>'Raw Data'!DM156</f>
        <v>6830</v>
      </c>
      <c r="EF156">
        <f>'Raw Data'!DN156</f>
        <v>5.6</v>
      </c>
      <c r="EG156">
        <f>'Raw Data'!DO156</f>
        <v>6780</v>
      </c>
      <c r="EH156">
        <f>'Raw Data'!DP156</f>
        <v>5.6</v>
      </c>
      <c r="EI156">
        <f>'Raw Data'!DQ156</f>
        <v>6400</v>
      </c>
      <c r="EJ156">
        <f>'Raw Data'!DR156</f>
        <v>0</v>
      </c>
      <c r="EK156">
        <f>'Raw Data'!DS156</f>
        <v>6360</v>
      </c>
      <c r="EL156">
        <f>'Raw Data'!DT156</f>
        <v>6.4</v>
      </c>
      <c r="EM156">
        <f>'Raw Data'!DU156</f>
        <v>6630</v>
      </c>
      <c r="EN156">
        <f>'Raw Data'!DV156</f>
        <v>6.4</v>
      </c>
      <c r="EO156">
        <f>'Raw Data'!DW156</f>
        <v>6420</v>
      </c>
      <c r="EP156">
        <f>'Raw Data'!DX156</f>
        <v>6.6</v>
      </c>
      <c r="EQ156">
        <f>'Raw Data'!DY156</f>
        <v>6000</v>
      </c>
      <c r="ER156">
        <f>'Raw Data'!DZ156</f>
        <v>6.6</v>
      </c>
      <c r="ES156">
        <f>'Raw Data'!EA156</f>
        <v>6040</v>
      </c>
      <c r="ET156">
        <f>'Raw Data'!EB156</f>
        <v>6.6</v>
      </c>
      <c r="EU156">
        <f>'Raw Data'!EC156</f>
        <v>5750</v>
      </c>
      <c r="EV156">
        <f>'Raw Data'!ED156</f>
        <v>6.8</v>
      </c>
      <c r="EW156">
        <f>'Raw Data'!EE156</f>
        <v>3.1999999999999999E-5</v>
      </c>
    </row>
    <row r="157" spans="1:153" x14ac:dyDescent="0.3">
      <c r="A157">
        <f>'Raw Data'!A157</f>
        <v>155</v>
      </c>
      <c r="B157" t="str">
        <f>'Raw Data'!B157</f>
        <v>Point</v>
      </c>
      <c r="C157">
        <f>'Raw Data'!C157</f>
        <v>603</v>
      </c>
      <c r="D157">
        <f>'Raw Data'!D157</f>
        <v>590</v>
      </c>
      <c r="E157" t="str">
        <f>'Raw Data'!E157</f>
        <v>Point</v>
      </c>
      <c r="F157">
        <f>'Raw Data'!F157</f>
        <v>6043057</v>
      </c>
      <c r="G157" t="str">
        <f>'Raw Data'!G157</f>
        <v>Gsp Post 00</v>
      </c>
      <c r="H157" s="3">
        <f>'Raw Data'!H157</f>
        <v>42717</v>
      </c>
      <c r="L157">
        <f t="shared" si="28"/>
        <v>0</v>
      </c>
      <c r="M157" s="5">
        <f t="shared" si="29"/>
        <v>42717</v>
      </c>
      <c r="N157" s="5">
        <f t="shared" si="37"/>
        <v>2016</v>
      </c>
      <c r="O157" s="5" t="str" cm="1">
        <f t="array" ref="O157">_xlfn.IFS(N157&lt;=2016,"before treatment",N157=2017,"unknown",N157&gt;2017,"after treatment")</f>
        <v>before treatment</v>
      </c>
      <c r="P157" s="5">
        <f t="shared" si="30"/>
        <v>1</v>
      </c>
      <c r="Q157" s="5">
        <f t="shared" si="31"/>
        <v>0</v>
      </c>
      <c r="R157" t="str">
        <f>'Raw Data'!I157</f>
        <v>Catoosa</v>
      </c>
      <c r="S157" t="str">
        <f>'Raw Data'!J157</f>
        <v>State Route 3</v>
      </c>
      <c r="T157" t="str">
        <f>'Raw Data'!K157</f>
        <v>Three Notch Rd</v>
      </c>
      <c r="U157" t="str">
        <f>'Raw Data'!L157</f>
        <v>(B) Suspected Minor/Visible Injury</v>
      </c>
      <c r="V157">
        <f>'Raw Data'!M157</f>
        <v>0</v>
      </c>
      <c r="W157">
        <f>'Raw Data'!N157</f>
        <v>0</v>
      </c>
      <c r="X157">
        <f>'Raw Data'!O157</f>
        <v>1</v>
      </c>
      <c r="Y157" t="str">
        <f>'Raw Data'!P157</f>
        <v>Left Angle Crash</v>
      </c>
      <c r="Z157" t="str">
        <f>'Raw Data'!Q157</f>
        <v>On Roadway - Roadway Intersection</v>
      </c>
      <c r="AA157" t="str">
        <f>'Raw Data'!R157</f>
        <v>["Motor Vehicle in Motion","Motor Vehicle in Motion"]</v>
      </c>
      <c r="AB157" t="str">
        <f>'Raw Data'!S157</f>
        <v>["Motor Vehicle in Motion","Motor Vehicle in Motion"]</v>
      </c>
      <c r="AC157" t="str">
        <f>'Raw Data'!T157</f>
        <v>["Failure to Yield","No Contributing Factors"]</v>
      </c>
      <c r="AD157">
        <f>'Raw Data'!U157</f>
        <v>2</v>
      </c>
      <c r="AE157" s="5" t="str">
        <f t="shared" si="38"/>
        <v>No</v>
      </c>
      <c r="AF157" t="str">
        <f>'Raw Data'!V157</f>
        <v>["Straight","Turning Left"]</v>
      </c>
      <c r="AG157" s="5">
        <f t="shared" si="32"/>
        <v>1</v>
      </c>
      <c r="AH157" t="str">
        <f>'Raw Data'!W157</f>
        <v>["East","South"]</v>
      </c>
      <c r="AI157" t="str">
        <f>'Raw Data'!X157</f>
        <v>Daylight</v>
      </c>
      <c r="AJ157" t="str">
        <f>'Raw Data'!Y157</f>
        <v>Wet</v>
      </c>
      <c r="AK157">
        <f>'Raw Data'!Z157</f>
        <v>0</v>
      </c>
      <c r="AL157" t="str">
        <f>'Raw Data'!AA157</f>
        <v>["Lap and Shoulder Belt Used","Lap and Shoulder Belt Used","Lap and Shoulder Belt Used","Lap and Shoulder Belt Used","Lap and Shoulder Belt Used"]</v>
      </c>
      <c r="AM157" s="5">
        <f t="shared" si="33"/>
        <v>0</v>
      </c>
      <c r="AN157" t="str">
        <f>'Raw Data'!AB157</f>
        <v>["Sports Utility Vehicle (SUV)","Van"]</v>
      </c>
      <c r="AO157" t="str">
        <f>'Raw Data'!AC157</f>
        <v>0471000300I</v>
      </c>
      <c r="AP157">
        <f>'Raw Data'!AD157</f>
        <v>10.455380999999999</v>
      </c>
      <c r="AQ157">
        <f>'Raw Data'!AE157</f>
        <v>34.953626</v>
      </c>
      <c r="AR157">
        <f>'Raw Data'!AF157</f>
        <v>-85.162987999999999</v>
      </c>
      <c r="AS157">
        <f>'Raw Data'!AG157</f>
        <v>24</v>
      </c>
      <c r="AT157">
        <f>'Raw Data'!AH157</f>
        <v>21</v>
      </c>
      <c r="AU157">
        <f>'Raw Data'!AI157</f>
        <v>424</v>
      </c>
      <c r="AV157" t="str">
        <f>'Raw Data'!AJ157</f>
        <v>D6_0003_00_I</v>
      </c>
      <c r="AW157">
        <f>'Raw Data'!AK157</f>
        <v>52</v>
      </c>
      <c r="AX157">
        <f>'Raw Data'!AL157</f>
        <v>55</v>
      </c>
      <c r="AY157" t="str">
        <f>'Raw Data'!AM157</f>
        <v>split</v>
      </c>
      <c r="AZ157">
        <f>'Raw Data'!AN157</f>
        <v>554</v>
      </c>
      <c r="BA157">
        <f>'Raw Data'!AO157</f>
        <v>94.7</v>
      </c>
      <c r="BB157">
        <f>'Raw Data'!AP157</f>
        <v>914.3</v>
      </c>
      <c r="BC157">
        <f>'Raw Data'!AQ157</f>
        <v>-85.161778999999996</v>
      </c>
      <c r="BD157">
        <f>'Raw Data'!AR157</f>
        <v>34.953470000000003</v>
      </c>
      <c r="BE157">
        <f>'Raw Data'!AS157</f>
        <v>-85.163990999999996</v>
      </c>
      <c r="BF157">
        <f>'Raw Data'!AT157</f>
        <v>34.954807000000002</v>
      </c>
      <c r="BG157" t="str">
        <f>'Raw Data'!AU157</f>
        <v>0471000300I</v>
      </c>
      <c r="BH157">
        <f>'Raw Data'!AV157</f>
        <v>1</v>
      </c>
      <c r="BI157">
        <f>'Raw Data'!AW157</f>
        <v>47</v>
      </c>
      <c r="BJ157">
        <f>'Raw Data'!AX157</f>
        <v>3</v>
      </c>
      <c r="BK157">
        <f>'Raw Data'!AY157</f>
        <v>0</v>
      </c>
      <c r="BL157">
        <f>'Raw Data'!AZ157</f>
        <v>55</v>
      </c>
      <c r="BM157">
        <f>'Raw Data'!BA157</f>
        <v>12.95</v>
      </c>
      <c r="BN157">
        <f>'Raw Data'!BB157</f>
        <v>12.67</v>
      </c>
      <c r="BO157">
        <f>'Raw Data'!BC157</f>
        <v>787.4</v>
      </c>
      <c r="BP157">
        <f>'Raw Data'!BD157</f>
        <v>755.6</v>
      </c>
      <c r="BQ157">
        <f>'Raw Data'!BE157</f>
        <v>732.9</v>
      </c>
      <c r="BR157">
        <f>'Raw Data'!BF157</f>
        <v>55</v>
      </c>
      <c r="BS157">
        <f>'Raw Data'!BG157</f>
        <v>43.6</v>
      </c>
      <c r="BT157">
        <f>'Raw Data'!BH157</f>
        <v>11.4</v>
      </c>
      <c r="BU157">
        <f>'Raw Data'!BI157</f>
        <v>44187</v>
      </c>
      <c r="BV157" t="str">
        <f>'Raw Data'!BJ157</f>
        <v>NONE</v>
      </c>
      <c r="BW157">
        <f>'Raw Data'!BK157</f>
        <v>2.8379999999999998E-3</v>
      </c>
      <c r="BX157">
        <f>'Raw Data'!BL157</f>
        <v>7495</v>
      </c>
      <c r="BY157">
        <f>'Raw Data'!BM157</f>
        <v>7393</v>
      </c>
      <c r="BZ157" t="str">
        <f>'Raw Data'!BN157</f>
        <v>0471000300I</v>
      </c>
      <c r="CA157" t="str">
        <f>'Raw Data'!BO157</f>
        <v>CATOOSA</v>
      </c>
      <c r="CB157">
        <f>'Raw Data'!BP157</f>
        <v>1</v>
      </c>
      <c r="CC157">
        <f>'Raw Data'!BQ157</f>
        <v>300</v>
      </c>
      <c r="CD157">
        <f>'Raw Data'!BR157</f>
        <v>6</v>
      </c>
      <c r="CE157">
        <f>'Raw Data'!BS157</f>
        <v>1</v>
      </c>
      <c r="CF157">
        <f>'Raw Data'!BT157</f>
        <v>2</v>
      </c>
      <c r="CG157">
        <f>'Raw Data'!BU157</f>
        <v>1</v>
      </c>
      <c r="CH157">
        <f>'Raw Data'!BV157</f>
        <v>1</v>
      </c>
      <c r="CI157">
        <f>'Raw Data'!BW157</f>
        <v>2</v>
      </c>
      <c r="CJ157">
        <f>'Raw Data'!BX157</f>
        <v>0</v>
      </c>
      <c r="CK157">
        <f>'Raw Data'!BY157</f>
        <v>4</v>
      </c>
      <c r="CL157" t="str">
        <f>'Raw Data'!BZ157</f>
        <v>N</v>
      </c>
      <c r="CM157">
        <f t="shared" si="39"/>
        <v>0</v>
      </c>
      <c r="CN157">
        <f>'Raw Data'!CA157</f>
        <v>47</v>
      </c>
      <c r="CO157">
        <f>'Raw Data'!CB157</f>
        <v>3</v>
      </c>
      <c r="CP157">
        <f>'Raw Data'!CC157</f>
        <v>0</v>
      </c>
      <c r="CQ157" t="str">
        <f>'Raw Data'!CD157</f>
        <v>Urbanized Area</v>
      </c>
      <c r="CR157" t="str">
        <f>'Raw Data'!CE157</f>
        <v>Chattanooga</v>
      </c>
      <c r="CS157">
        <f>'Raw Data'!CF157</f>
        <v>15832</v>
      </c>
      <c r="CT157">
        <f>'Raw Data'!CG157</f>
        <v>55</v>
      </c>
      <c r="CU157">
        <f>'Raw Data'!CH157</f>
        <v>6360</v>
      </c>
      <c r="CV157" t="str">
        <f>'Raw Data'!CI157</f>
        <v xml:space="preserve"> </v>
      </c>
      <c r="CW157">
        <f>'Raw Data'!CJ157</f>
        <v>0</v>
      </c>
      <c r="CX157">
        <f>'Raw Data'!CK157</f>
        <v>0.51966699999999999</v>
      </c>
      <c r="CY157">
        <f>'Raw Data'!CL157</f>
        <v>14</v>
      </c>
      <c r="CZ157" t="str">
        <f>'Raw Data'!CM157</f>
        <v>State Mainline</v>
      </c>
      <c r="DA157">
        <f>'Raw Data'!CN157</f>
        <v>6360</v>
      </c>
      <c r="DB157">
        <f>'Raw Data'!CO157</f>
        <v>61665</v>
      </c>
      <c r="DC157">
        <f>'Raw Data'!CP157</f>
        <v>9.9589999999999996</v>
      </c>
      <c r="DD157">
        <f>'Raw Data'!CQ157</f>
        <v>10.478999999999999</v>
      </c>
      <c r="DE157">
        <f>'Raw Data'!CR157</f>
        <v>61665</v>
      </c>
      <c r="DF157">
        <f>'Raw Data'!CS157</f>
        <v>0</v>
      </c>
      <c r="DG157">
        <f>'Raw Data'!CT157</f>
        <v>2743.844173</v>
      </c>
      <c r="DH157">
        <f>'Raw Data'!CU157</f>
        <v>100</v>
      </c>
      <c r="DI157">
        <f>'Raw Data'!CV157</f>
        <v>7408</v>
      </c>
      <c r="DJ157">
        <f>'Raw Data'!CW157</f>
        <v>1.9115E-2</v>
      </c>
      <c r="DK157">
        <f>'Raw Data'!CX157</f>
        <v>0</v>
      </c>
      <c r="DL157">
        <f>'Raw Data'!CY157</f>
        <v>2.8379999999999998E-3</v>
      </c>
      <c r="DM157">
        <f>'Raw Data'!CZ157</f>
        <v>92</v>
      </c>
      <c r="DN157" t="str">
        <f>'Raw Data'!DA157</f>
        <v>047-0052</v>
      </c>
      <c r="DO157" t="str">
        <f>'Raw Data'!DB157</f>
        <v>4U : Urban Minor Arterial</v>
      </c>
      <c r="DP157" t="str">
        <f>'Raw Data'!DC157</f>
        <v>34.962218, -85.170863</v>
      </c>
      <c r="DQ157">
        <f>'Raw Data'!DD157</f>
        <v>-85.170862999999997</v>
      </c>
      <c r="DR157">
        <f>'Raw Data'!DE157</f>
        <v>34.962218</v>
      </c>
      <c r="DS157">
        <f>'Raw Data'!DF157</f>
        <v>34.962218</v>
      </c>
      <c r="DT157">
        <f>'Raw Data'!DG157</f>
        <v>-85.170862999999997</v>
      </c>
      <c r="DU157">
        <f>'Raw Data'!DH157</f>
        <v>1.0106E-2</v>
      </c>
      <c r="DV157">
        <f>'Raw Data'!DI157</f>
        <v>2.8379999999999998E-3</v>
      </c>
      <c r="DW157">
        <f>'Raw Data'!DJ157</f>
        <v>24</v>
      </c>
      <c r="DX157" s="11">
        <f t="shared" si="40"/>
        <v>7633.333333333333</v>
      </c>
      <c r="DY157" s="5">
        <f t="shared" si="41"/>
        <v>6352.5</v>
      </c>
      <c r="DZ157" s="5">
        <f t="shared" si="34"/>
        <v>1280.833333333333</v>
      </c>
      <c r="EA157" s="5">
        <f t="shared" si="35"/>
        <v>0.20162665617211067</v>
      </c>
      <c r="EB157" s="5">
        <f t="shared" si="36"/>
        <v>6992.9166666666661</v>
      </c>
      <c r="EC157">
        <f>'Raw Data'!DK157</f>
        <v>9290</v>
      </c>
      <c r="ED157">
        <f>'Raw Data'!DL157</f>
        <v>5.6</v>
      </c>
      <c r="EE157">
        <f>'Raw Data'!DM157</f>
        <v>6830</v>
      </c>
      <c r="EF157">
        <f>'Raw Data'!DN157</f>
        <v>5.6</v>
      </c>
      <c r="EG157">
        <f>'Raw Data'!DO157</f>
        <v>6780</v>
      </c>
      <c r="EH157">
        <f>'Raw Data'!DP157</f>
        <v>5.6</v>
      </c>
      <c r="EI157">
        <f>'Raw Data'!DQ157</f>
        <v>6400</v>
      </c>
      <c r="EJ157">
        <f>'Raw Data'!DR157</f>
        <v>0</v>
      </c>
      <c r="EK157">
        <f>'Raw Data'!DS157</f>
        <v>6360</v>
      </c>
      <c r="EL157">
        <f>'Raw Data'!DT157</f>
        <v>6.4</v>
      </c>
      <c r="EM157">
        <f>'Raw Data'!DU157</f>
        <v>6630</v>
      </c>
      <c r="EN157">
        <f>'Raw Data'!DV157</f>
        <v>6.4</v>
      </c>
      <c r="EO157">
        <f>'Raw Data'!DW157</f>
        <v>6420</v>
      </c>
      <c r="EP157">
        <f>'Raw Data'!DX157</f>
        <v>6.6</v>
      </c>
      <c r="EQ157">
        <f>'Raw Data'!DY157</f>
        <v>6000</v>
      </c>
      <c r="ER157">
        <f>'Raw Data'!DZ157</f>
        <v>6.6</v>
      </c>
      <c r="ES157">
        <f>'Raw Data'!EA157</f>
        <v>6040</v>
      </c>
      <c r="ET157">
        <f>'Raw Data'!EB157</f>
        <v>6.6</v>
      </c>
      <c r="EU157">
        <f>'Raw Data'!EC157</f>
        <v>5750</v>
      </c>
      <c r="EV157">
        <f>'Raw Data'!ED157</f>
        <v>6.8</v>
      </c>
      <c r="EW157">
        <f>'Raw Data'!EE157</f>
        <v>0</v>
      </c>
    </row>
    <row r="158" spans="1:153" x14ac:dyDescent="0.3">
      <c r="A158">
        <f>'Raw Data'!A158</f>
        <v>156</v>
      </c>
      <c r="B158" t="str">
        <f>'Raw Data'!B158</f>
        <v>Point</v>
      </c>
      <c r="C158">
        <f>'Raw Data'!C158</f>
        <v>724</v>
      </c>
      <c r="D158">
        <f>'Raw Data'!D158</f>
        <v>482</v>
      </c>
      <c r="E158" t="str">
        <f>'Raw Data'!E158</f>
        <v>Point</v>
      </c>
      <c r="F158">
        <f>'Raw Data'!F158</f>
        <v>7453113</v>
      </c>
      <c r="G158" t="str">
        <f>'Raw Data'!G158</f>
        <v>Gsp Post 00</v>
      </c>
      <c r="H158" s="3">
        <f>'Raw Data'!H158</f>
        <v>43787</v>
      </c>
      <c r="L158">
        <f t="shared" si="28"/>
        <v>0</v>
      </c>
      <c r="M158" s="5">
        <f t="shared" si="29"/>
        <v>43787</v>
      </c>
      <c r="N158" s="5">
        <f t="shared" si="37"/>
        <v>2019</v>
      </c>
      <c r="O158" s="5" t="str" cm="1">
        <f t="array" ref="O158">_xlfn.IFS(N158&lt;=2016,"before treatment",N158=2017,"unknown",N158&gt;2017,"after treatment")</f>
        <v>after treatment</v>
      </c>
      <c r="P158" s="5">
        <f t="shared" si="30"/>
        <v>0</v>
      </c>
      <c r="Q158" s="5">
        <f t="shared" si="31"/>
        <v>1</v>
      </c>
      <c r="R158" t="str">
        <f>'Raw Data'!I158</f>
        <v>Catoosa</v>
      </c>
      <c r="S158" t="str">
        <f>'Raw Data'!J158</f>
        <v>State Route 3</v>
      </c>
      <c r="T158" t="str">
        <f>'Raw Data'!K158</f>
        <v>Sr 3</v>
      </c>
      <c r="U158" t="str">
        <f>'Raw Data'!L158</f>
        <v>(O) No Injury</v>
      </c>
      <c r="V158">
        <f>'Raw Data'!M158</f>
        <v>0</v>
      </c>
      <c r="W158">
        <f>'Raw Data'!N158</f>
        <v>0</v>
      </c>
      <c r="X158">
        <f>'Raw Data'!O158</f>
        <v>0</v>
      </c>
      <c r="Y158" t="str">
        <f>'Raw Data'!P158</f>
        <v>Angle (Other)</v>
      </c>
      <c r="Z158" t="str">
        <f>'Raw Data'!Q158</f>
        <v>On Roadway - Non-Intersection</v>
      </c>
      <c r="AA158" t="str">
        <f>'Raw Data'!R158</f>
        <v>["Motor Vehicle in Motion","Motor Vehicle in Motion"]</v>
      </c>
      <c r="AB158" t="str">
        <f>'Raw Data'!S158</f>
        <v>["Motor Vehicle in Motion","Motor Vehicle in Motion"]</v>
      </c>
      <c r="AC158" t="str">
        <f>'Raw Data'!T158</f>
        <v>["Failure to Yield","No Contributing Factors"]</v>
      </c>
      <c r="AD158">
        <f>'Raw Data'!U158</f>
        <v>2</v>
      </c>
      <c r="AE158" s="5" t="str">
        <f t="shared" si="38"/>
        <v>No</v>
      </c>
      <c r="AF158" t="str">
        <f>'Raw Data'!V158</f>
        <v>["Negotiating a Curve","Straight"]</v>
      </c>
      <c r="AG158" s="5">
        <f t="shared" si="32"/>
        <v>0</v>
      </c>
      <c r="AH158" t="str">
        <f>'Raw Data'!W158</f>
        <v>["East","South"]</v>
      </c>
      <c r="AI158" t="str">
        <f>'Raw Data'!X158</f>
        <v>Daylight</v>
      </c>
      <c r="AJ158" t="str">
        <f>'Raw Data'!Y158</f>
        <v>Dry</v>
      </c>
      <c r="AK158">
        <f>'Raw Data'!Z158</f>
        <v>0</v>
      </c>
      <c r="AL158" t="str">
        <f>'Raw Data'!AA158</f>
        <v>["Lap and Shoulder Belt Used","Lap and Shoulder Belt Used","Lap and Shoulder Belt Used"]</v>
      </c>
      <c r="AM158" s="5">
        <f t="shared" si="33"/>
        <v>0</v>
      </c>
      <c r="AN158" t="str">
        <f>'Raw Data'!AB158</f>
        <v>["Passenger Car","Passenger Car"]</v>
      </c>
      <c r="AO158" t="str">
        <f>'Raw Data'!AC158</f>
        <v>0471000300I</v>
      </c>
      <c r="AP158">
        <f>'Raw Data'!AD158</f>
        <v>10.561</v>
      </c>
      <c r="AQ158">
        <f>'Raw Data'!AE158</f>
        <v>34.954828999999997</v>
      </c>
      <c r="AR158">
        <f>'Raw Data'!AF158</f>
        <v>-85.163999000000004</v>
      </c>
      <c r="AS158">
        <f>'Raw Data'!AG158</f>
        <v>24</v>
      </c>
      <c r="AT158">
        <f>'Raw Data'!AH158</f>
        <v>21</v>
      </c>
      <c r="AU158">
        <f>'Raw Data'!AI158</f>
        <v>424</v>
      </c>
      <c r="AV158" t="str">
        <f>'Raw Data'!AJ158</f>
        <v>D6_0003_00_I</v>
      </c>
      <c r="AW158">
        <f>'Raw Data'!AK158</f>
        <v>52</v>
      </c>
      <c r="AX158">
        <f>'Raw Data'!AL158</f>
        <v>55</v>
      </c>
      <c r="AY158" t="str">
        <f>'Raw Data'!AM158</f>
        <v>split</v>
      </c>
      <c r="AZ158">
        <f>'Raw Data'!AN158</f>
        <v>554</v>
      </c>
      <c r="BA158">
        <f>'Raw Data'!AO158</f>
        <v>94.7</v>
      </c>
      <c r="BB158">
        <f>'Raw Data'!AP158</f>
        <v>914.3</v>
      </c>
      <c r="BC158">
        <f>'Raw Data'!AQ158</f>
        <v>-85.161778999999996</v>
      </c>
      <c r="BD158">
        <f>'Raw Data'!AR158</f>
        <v>34.953470000000003</v>
      </c>
      <c r="BE158">
        <f>'Raw Data'!AS158</f>
        <v>-85.163990999999996</v>
      </c>
      <c r="BF158">
        <f>'Raw Data'!AT158</f>
        <v>34.954807000000002</v>
      </c>
      <c r="BG158" t="str">
        <f>'Raw Data'!AU158</f>
        <v>0471000300I</v>
      </c>
      <c r="BH158">
        <f>'Raw Data'!AV158</f>
        <v>1</v>
      </c>
      <c r="BI158">
        <f>'Raw Data'!AW158</f>
        <v>47</v>
      </c>
      <c r="BJ158">
        <f>'Raw Data'!AX158</f>
        <v>3</v>
      </c>
      <c r="BK158">
        <f>'Raw Data'!AY158</f>
        <v>0</v>
      </c>
      <c r="BL158">
        <f>'Raw Data'!AZ158</f>
        <v>55</v>
      </c>
      <c r="BM158">
        <f>'Raw Data'!BA158</f>
        <v>12.95</v>
      </c>
      <c r="BN158">
        <f>'Raw Data'!BB158</f>
        <v>12.67</v>
      </c>
      <c r="BO158">
        <f>'Raw Data'!BC158</f>
        <v>787.4</v>
      </c>
      <c r="BP158">
        <f>'Raw Data'!BD158</f>
        <v>755.6</v>
      </c>
      <c r="BQ158">
        <f>'Raw Data'!BE158</f>
        <v>732.9</v>
      </c>
      <c r="BR158">
        <f>'Raw Data'!BF158</f>
        <v>55</v>
      </c>
      <c r="BS158">
        <f>'Raw Data'!BG158</f>
        <v>43.6</v>
      </c>
      <c r="BT158">
        <f>'Raw Data'!BH158</f>
        <v>11.4</v>
      </c>
      <c r="BU158">
        <f>'Raw Data'!BI158</f>
        <v>44187</v>
      </c>
      <c r="BV158" t="str">
        <f>'Raw Data'!BJ158</f>
        <v>NONE</v>
      </c>
      <c r="BW158">
        <f>'Raw Data'!BK158</f>
        <v>2.8379999999999998E-3</v>
      </c>
      <c r="BX158">
        <f>'Raw Data'!BL158</f>
        <v>7495</v>
      </c>
      <c r="BY158">
        <f>'Raw Data'!BM158</f>
        <v>7393</v>
      </c>
      <c r="BZ158" t="str">
        <f>'Raw Data'!BN158</f>
        <v>0471000300I</v>
      </c>
      <c r="CA158" t="str">
        <f>'Raw Data'!BO158</f>
        <v>CATOOSA</v>
      </c>
      <c r="CB158">
        <f>'Raw Data'!BP158</f>
        <v>1</v>
      </c>
      <c r="CC158">
        <f>'Raw Data'!BQ158</f>
        <v>300</v>
      </c>
      <c r="CD158">
        <f>'Raw Data'!BR158</f>
        <v>6</v>
      </c>
      <c r="CE158">
        <f>'Raw Data'!BS158</f>
        <v>1</v>
      </c>
      <c r="CF158">
        <f>'Raw Data'!BT158</f>
        <v>2</v>
      </c>
      <c r="CG158">
        <f>'Raw Data'!BU158</f>
        <v>1</v>
      </c>
      <c r="CH158">
        <f>'Raw Data'!BV158</f>
        <v>1</v>
      </c>
      <c r="CI158">
        <f>'Raw Data'!BW158</f>
        <v>2</v>
      </c>
      <c r="CJ158">
        <f>'Raw Data'!BX158</f>
        <v>0</v>
      </c>
      <c r="CK158">
        <f>'Raw Data'!BY158</f>
        <v>4</v>
      </c>
      <c r="CL158" t="str">
        <f>'Raw Data'!BZ158</f>
        <v>N</v>
      </c>
      <c r="CM158">
        <f t="shared" si="39"/>
        <v>0</v>
      </c>
      <c r="CN158">
        <f>'Raw Data'!CA158</f>
        <v>47</v>
      </c>
      <c r="CO158">
        <f>'Raw Data'!CB158</f>
        <v>3</v>
      </c>
      <c r="CP158">
        <f>'Raw Data'!CC158</f>
        <v>0</v>
      </c>
      <c r="CQ158" t="str">
        <f>'Raw Data'!CD158</f>
        <v>Urbanized Area</v>
      </c>
      <c r="CR158" t="str">
        <f>'Raw Data'!CE158</f>
        <v>Chattanooga</v>
      </c>
      <c r="CS158">
        <f>'Raw Data'!CF158</f>
        <v>15832</v>
      </c>
      <c r="CT158">
        <f>'Raw Data'!CG158</f>
        <v>55</v>
      </c>
      <c r="CU158">
        <f>'Raw Data'!CH158</f>
        <v>6360</v>
      </c>
      <c r="CV158" t="str">
        <f>'Raw Data'!CI158</f>
        <v xml:space="preserve"> </v>
      </c>
      <c r="CW158">
        <f>'Raw Data'!CJ158</f>
        <v>0</v>
      </c>
      <c r="CX158">
        <f>'Raw Data'!CK158</f>
        <v>0.51966699999999999</v>
      </c>
      <c r="CY158">
        <f>'Raw Data'!CL158</f>
        <v>14</v>
      </c>
      <c r="CZ158" t="str">
        <f>'Raw Data'!CM158</f>
        <v>State Mainline</v>
      </c>
      <c r="DA158">
        <f>'Raw Data'!CN158</f>
        <v>6360</v>
      </c>
      <c r="DB158">
        <f>'Raw Data'!CO158</f>
        <v>61665</v>
      </c>
      <c r="DC158">
        <f>'Raw Data'!CP158</f>
        <v>9.9589999999999996</v>
      </c>
      <c r="DD158">
        <f>'Raw Data'!CQ158</f>
        <v>10.478999999999999</v>
      </c>
      <c r="DE158">
        <f>'Raw Data'!CR158</f>
        <v>61665</v>
      </c>
      <c r="DF158">
        <f>'Raw Data'!CS158</f>
        <v>0</v>
      </c>
      <c r="DG158">
        <f>'Raw Data'!CT158</f>
        <v>2743.844173</v>
      </c>
      <c r="DH158">
        <f>'Raw Data'!CU158</f>
        <v>100</v>
      </c>
      <c r="DI158">
        <f>'Raw Data'!CV158</f>
        <v>7408</v>
      </c>
      <c r="DJ158">
        <f>'Raw Data'!CW158</f>
        <v>1.9115E-2</v>
      </c>
      <c r="DK158">
        <f>'Raw Data'!CX158</f>
        <v>0</v>
      </c>
      <c r="DL158">
        <f>'Raw Data'!CY158</f>
        <v>2.8379999999999998E-3</v>
      </c>
      <c r="DM158">
        <f>'Raw Data'!CZ158</f>
        <v>92</v>
      </c>
      <c r="DN158" t="str">
        <f>'Raw Data'!DA158</f>
        <v>047-0052</v>
      </c>
      <c r="DO158" t="str">
        <f>'Raw Data'!DB158</f>
        <v>4U : Urban Minor Arterial</v>
      </c>
      <c r="DP158" t="str">
        <f>'Raw Data'!DC158</f>
        <v>34.962218, -85.170863</v>
      </c>
      <c r="DQ158">
        <f>'Raw Data'!DD158</f>
        <v>-85.170862999999997</v>
      </c>
      <c r="DR158">
        <f>'Raw Data'!DE158</f>
        <v>34.962218</v>
      </c>
      <c r="DS158">
        <f>'Raw Data'!DF158</f>
        <v>34.962218</v>
      </c>
      <c r="DT158">
        <f>'Raw Data'!DG158</f>
        <v>-85.170862999999997</v>
      </c>
      <c r="DU158">
        <f>'Raw Data'!DH158</f>
        <v>1.0106E-2</v>
      </c>
      <c r="DV158">
        <f>'Raw Data'!DI158</f>
        <v>2.8379999999999998E-3</v>
      </c>
      <c r="DW158">
        <f>'Raw Data'!DJ158</f>
        <v>24</v>
      </c>
      <c r="DX158" s="11">
        <f t="shared" si="40"/>
        <v>7633.333333333333</v>
      </c>
      <c r="DY158" s="5">
        <f t="shared" si="41"/>
        <v>6352.5</v>
      </c>
      <c r="DZ158" s="5">
        <f t="shared" si="34"/>
        <v>1280.833333333333</v>
      </c>
      <c r="EA158" s="5">
        <f t="shared" si="35"/>
        <v>0.20162665617211067</v>
      </c>
      <c r="EB158" s="5">
        <f t="shared" si="36"/>
        <v>6992.9166666666661</v>
      </c>
      <c r="EC158">
        <f>'Raw Data'!DK158</f>
        <v>9290</v>
      </c>
      <c r="ED158">
        <f>'Raw Data'!DL158</f>
        <v>5.6</v>
      </c>
      <c r="EE158">
        <f>'Raw Data'!DM158</f>
        <v>6830</v>
      </c>
      <c r="EF158">
        <f>'Raw Data'!DN158</f>
        <v>5.6</v>
      </c>
      <c r="EG158">
        <f>'Raw Data'!DO158</f>
        <v>6780</v>
      </c>
      <c r="EH158">
        <f>'Raw Data'!DP158</f>
        <v>5.6</v>
      </c>
      <c r="EI158">
        <f>'Raw Data'!DQ158</f>
        <v>6400</v>
      </c>
      <c r="EJ158">
        <f>'Raw Data'!DR158</f>
        <v>0</v>
      </c>
      <c r="EK158">
        <f>'Raw Data'!DS158</f>
        <v>6360</v>
      </c>
      <c r="EL158">
        <f>'Raw Data'!DT158</f>
        <v>6.4</v>
      </c>
      <c r="EM158">
        <f>'Raw Data'!DU158</f>
        <v>6630</v>
      </c>
      <c r="EN158">
        <f>'Raw Data'!DV158</f>
        <v>6.4</v>
      </c>
      <c r="EO158">
        <f>'Raw Data'!DW158</f>
        <v>6420</v>
      </c>
      <c r="EP158">
        <f>'Raw Data'!DX158</f>
        <v>6.6</v>
      </c>
      <c r="EQ158">
        <f>'Raw Data'!DY158</f>
        <v>6000</v>
      </c>
      <c r="ER158">
        <f>'Raw Data'!DZ158</f>
        <v>6.6</v>
      </c>
      <c r="ES158">
        <f>'Raw Data'!EA158</f>
        <v>6040</v>
      </c>
      <c r="ET158">
        <f>'Raw Data'!EB158</f>
        <v>6.6</v>
      </c>
      <c r="EU158">
        <f>'Raw Data'!EC158</f>
        <v>5750</v>
      </c>
      <c r="EV158">
        <f>'Raw Data'!ED158</f>
        <v>6.8</v>
      </c>
      <c r="EW158">
        <f>'Raw Data'!EE158</f>
        <v>2.3E-5</v>
      </c>
    </row>
    <row r="159" spans="1:153" x14ac:dyDescent="0.3">
      <c r="A159">
        <f>'Raw Data'!A159</f>
        <v>157</v>
      </c>
      <c r="B159" t="str">
        <f>'Raw Data'!B159</f>
        <v>Point</v>
      </c>
      <c r="C159">
        <f>'Raw Data'!C159</f>
        <v>499</v>
      </c>
      <c r="D159">
        <f>'Raw Data'!D159</f>
        <v>722</v>
      </c>
      <c r="E159" t="str">
        <f>'Raw Data'!E159</f>
        <v>Point</v>
      </c>
      <c r="F159">
        <f>'Raw Data'!F159</f>
        <v>5221860</v>
      </c>
      <c r="G159" t="str">
        <f>'Raw Data'!G159</f>
        <v>Gsp Post 00</v>
      </c>
      <c r="H159" s="3">
        <f>'Raw Data'!H159</f>
        <v>42080</v>
      </c>
      <c r="L159">
        <f t="shared" si="28"/>
        <v>0</v>
      </c>
      <c r="M159" s="5">
        <f t="shared" si="29"/>
        <v>42080</v>
      </c>
      <c r="N159" s="5">
        <f t="shared" si="37"/>
        <v>2015</v>
      </c>
      <c r="O159" s="5" t="str" cm="1">
        <f t="array" ref="O159">_xlfn.IFS(N159&lt;=2016,"before treatment",N159=2017,"unknown",N159&gt;2017,"after treatment")</f>
        <v>before treatment</v>
      </c>
      <c r="P159" s="5">
        <f t="shared" si="30"/>
        <v>1</v>
      </c>
      <c r="Q159" s="5">
        <f t="shared" si="31"/>
        <v>0</v>
      </c>
      <c r="R159" t="str">
        <f>'Raw Data'!I159</f>
        <v>Catoosa</v>
      </c>
      <c r="S159" t="str">
        <f>'Raw Data'!J159</f>
        <v>State Route 3</v>
      </c>
      <c r="T159" t="str">
        <f>'Raw Data'!K159</f>
        <v>(none)</v>
      </c>
      <c r="U159" t="str">
        <f>'Raw Data'!L159</f>
        <v>(C) Possible Injury / Complaint</v>
      </c>
      <c r="V159">
        <f>'Raw Data'!M159</f>
        <v>0</v>
      </c>
      <c r="W159">
        <f>'Raw Data'!N159</f>
        <v>0</v>
      </c>
      <c r="X159">
        <f>'Raw Data'!O159</f>
        <v>0</v>
      </c>
      <c r="Y159" t="str">
        <f>'Raw Data'!P159</f>
        <v>Angle (Other)</v>
      </c>
      <c r="Z159" t="str">
        <f>'Raw Data'!Q159</f>
        <v>On Roadway - Non-Intersection</v>
      </c>
      <c r="AA159" t="str">
        <f>'Raw Data'!R159</f>
        <v>["Motor Vehicle in Motion","Motor Vehicle in Motion"]</v>
      </c>
      <c r="AB159" t="str">
        <f>'Raw Data'!S159</f>
        <v>["Ditch","Motor Vehicle in Motion"]</v>
      </c>
      <c r="AC159" t="str">
        <f>'Raw Data'!T159</f>
        <v>["No Contributing Factors","Too Fast for Conditions"]</v>
      </c>
      <c r="AD159">
        <f>'Raw Data'!U159</f>
        <v>2</v>
      </c>
      <c r="AE159" s="5" t="str">
        <f t="shared" si="38"/>
        <v>No</v>
      </c>
      <c r="AF159" t="str">
        <f>'Raw Data'!V159</f>
        <v>["Negotiating a Curve","Negotiating a Curve"]</v>
      </c>
      <c r="AG159" s="5">
        <f t="shared" si="32"/>
        <v>0</v>
      </c>
      <c r="AH159" t="str">
        <f>'Raw Data'!W159</f>
        <v>["North","South"]</v>
      </c>
      <c r="AI159" t="str">
        <f>'Raw Data'!X159</f>
        <v>Daylight</v>
      </c>
      <c r="AJ159" t="str">
        <f>'Raw Data'!Y159</f>
        <v>Dry</v>
      </c>
      <c r="AK159">
        <f>'Raw Data'!Z159</f>
        <v>0</v>
      </c>
      <c r="AL159" t="str">
        <f>'Raw Data'!AA159</f>
        <v>["Lap and Shoulder Belt Used","None Used"]</v>
      </c>
      <c r="AM159" s="5">
        <f t="shared" si="33"/>
        <v>1</v>
      </c>
      <c r="AN159" t="str">
        <f>'Raw Data'!AB159</f>
        <v>["Motorcycle","Passenger Car"]</v>
      </c>
      <c r="AO159" t="str">
        <f>'Raw Data'!AC159</f>
        <v>0471000300I</v>
      </c>
      <c r="AP159">
        <f>'Raw Data'!AD159</f>
        <v>10.501177999999999</v>
      </c>
      <c r="AQ159">
        <f>'Raw Data'!AE159</f>
        <v>34.954062</v>
      </c>
      <c r="AR159">
        <f>'Raw Data'!AF159</f>
        <v>-85.163599000000005</v>
      </c>
      <c r="AS159">
        <f>'Raw Data'!AG159</f>
        <v>24</v>
      </c>
      <c r="AT159">
        <f>'Raw Data'!AH159</f>
        <v>21</v>
      </c>
      <c r="AU159">
        <f>'Raw Data'!AI159</f>
        <v>424</v>
      </c>
      <c r="AV159" t="str">
        <f>'Raw Data'!AJ159</f>
        <v>D6_0003_00_I</v>
      </c>
      <c r="AW159">
        <f>'Raw Data'!AK159</f>
        <v>52</v>
      </c>
      <c r="AX159">
        <f>'Raw Data'!AL159</f>
        <v>55</v>
      </c>
      <c r="AY159" t="str">
        <f>'Raw Data'!AM159</f>
        <v>split</v>
      </c>
      <c r="AZ159">
        <f>'Raw Data'!AN159</f>
        <v>554</v>
      </c>
      <c r="BA159">
        <f>'Raw Data'!AO159</f>
        <v>94.7</v>
      </c>
      <c r="BB159">
        <f>'Raw Data'!AP159</f>
        <v>914.3</v>
      </c>
      <c r="BC159">
        <f>'Raw Data'!AQ159</f>
        <v>-85.161778999999996</v>
      </c>
      <c r="BD159">
        <f>'Raw Data'!AR159</f>
        <v>34.953470000000003</v>
      </c>
      <c r="BE159">
        <f>'Raw Data'!AS159</f>
        <v>-85.163990999999996</v>
      </c>
      <c r="BF159">
        <f>'Raw Data'!AT159</f>
        <v>34.954807000000002</v>
      </c>
      <c r="BG159" t="str">
        <f>'Raw Data'!AU159</f>
        <v>0471000300I</v>
      </c>
      <c r="BH159">
        <f>'Raw Data'!AV159</f>
        <v>1</v>
      </c>
      <c r="BI159">
        <f>'Raw Data'!AW159</f>
        <v>47</v>
      </c>
      <c r="BJ159">
        <f>'Raw Data'!AX159</f>
        <v>3</v>
      </c>
      <c r="BK159">
        <f>'Raw Data'!AY159</f>
        <v>0</v>
      </c>
      <c r="BL159">
        <f>'Raw Data'!AZ159</f>
        <v>55</v>
      </c>
      <c r="BM159">
        <f>'Raw Data'!BA159</f>
        <v>12.95</v>
      </c>
      <c r="BN159">
        <f>'Raw Data'!BB159</f>
        <v>12.67</v>
      </c>
      <c r="BO159">
        <f>'Raw Data'!BC159</f>
        <v>787.4</v>
      </c>
      <c r="BP159">
        <f>'Raw Data'!BD159</f>
        <v>755.6</v>
      </c>
      <c r="BQ159">
        <f>'Raw Data'!BE159</f>
        <v>732.9</v>
      </c>
      <c r="BR159">
        <f>'Raw Data'!BF159</f>
        <v>55</v>
      </c>
      <c r="BS159">
        <f>'Raw Data'!BG159</f>
        <v>43.6</v>
      </c>
      <c r="BT159">
        <f>'Raw Data'!BH159</f>
        <v>11.4</v>
      </c>
      <c r="BU159">
        <f>'Raw Data'!BI159</f>
        <v>44187</v>
      </c>
      <c r="BV159" t="str">
        <f>'Raw Data'!BJ159</f>
        <v>NONE</v>
      </c>
      <c r="BW159">
        <f>'Raw Data'!BK159</f>
        <v>2.8379999999999998E-3</v>
      </c>
      <c r="BX159">
        <f>'Raw Data'!BL159</f>
        <v>7495</v>
      </c>
      <c r="BY159">
        <f>'Raw Data'!BM159</f>
        <v>7393</v>
      </c>
      <c r="BZ159" t="str">
        <f>'Raw Data'!BN159</f>
        <v>0471000300I</v>
      </c>
      <c r="CA159" t="str">
        <f>'Raw Data'!BO159</f>
        <v>CATOOSA</v>
      </c>
      <c r="CB159">
        <f>'Raw Data'!BP159</f>
        <v>1</v>
      </c>
      <c r="CC159">
        <f>'Raw Data'!BQ159</f>
        <v>300</v>
      </c>
      <c r="CD159">
        <f>'Raw Data'!BR159</f>
        <v>6</v>
      </c>
      <c r="CE159">
        <f>'Raw Data'!BS159</f>
        <v>1</v>
      </c>
      <c r="CF159">
        <f>'Raw Data'!BT159</f>
        <v>2</v>
      </c>
      <c r="CG159">
        <f>'Raw Data'!BU159</f>
        <v>1</v>
      </c>
      <c r="CH159">
        <f>'Raw Data'!BV159</f>
        <v>1</v>
      </c>
      <c r="CI159">
        <f>'Raw Data'!BW159</f>
        <v>2</v>
      </c>
      <c r="CJ159">
        <f>'Raw Data'!BX159</f>
        <v>0</v>
      </c>
      <c r="CK159">
        <f>'Raw Data'!BY159</f>
        <v>4</v>
      </c>
      <c r="CL159" t="str">
        <f>'Raw Data'!BZ159</f>
        <v>N</v>
      </c>
      <c r="CM159">
        <f t="shared" si="39"/>
        <v>0</v>
      </c>
      <c r="CN159">
        <f>'Raw Data'!CA159</f>
        <v>47</v>
      </c>
      <c r="CO159">
        <f>'Raw Data'!CB159</f>
        <v>3</v>
      </c>
      <c r="CP159">
        <f>'Raw Data'!CC159</f>
        <v>0</v>
      </c>
      <c r="CQ159" t="str">
        <f>'Raw Data'!CD159</f>
        <v>Urbanized Area</v>
      </c>
      <c r="CR159" t="str">
        <f>'Raw Data'!CE159</f>
        <v>Chattanooga</v>
      </c>
      <c r="CS159">
        <f>'Raw Data'!CF159</f>
        <v>15832</v>
      </c>
      <c r="CT159">
        <f>'Raw Data'!CG159</f>
        <v>55</v>
      </c>
      <c r="CU159">
        <f>'Raw Data'!CH159</f>
        <v>6360</v>
      </c>
      <c r="CV159" t="str">
        <f>'Raw Data'!CI159</f>
        <v xml:space="preserve"> </v>
      </c>
      <c r="CW159">
        <f>'Raw Data'!CJ159</f>
        <v>0</v>
      </c>
      <c r="CX159">
        <f>'Raw Data'!CK159</f>
        <v>0.51966699999999999</v>
      </c>
      <c r="CY159">
        <f>'Raw Data'!CL159</f>
        <v>14</v>
      </c>
      <c r="CZ159" t="str">
        <f>'Raw Data'!CM159</f>
        <v>State Mainline</v>
      </c>
      <c r="DA159">
        <f>'Raw Data'!CN159</f>
        <v>6360</v>
      </c>
      <c r="DB159">
        <f>'Raw Data'!CO159</f>
        <v>61665</v>
      </c>
      <c r="DC159">
        <f>'Raw Data'!CP159</f>
        <v>9.9589999999999996</v>
      </c>
      <c r="DD159">
        <f>'Raw Data'!CQ159</f>
        <v>10.478999999999999</v>
      </c>
      <c r="DE159">
        <f>'Raw Data'!CR159</f>
        <v>61665</v>
      </c>
      <c r="DF159">
        <f>'Raw Data'!CS159</f>
        <v>0</v>
      </c>
      <c r="DG159">
        <f>'Raw Data'!CT159</f>
        <v>2743.844173</v>
      </c>
      <c r="DH159">
        <f>'Raw Data'!CU159</f>
        <v>100</v>
      </c>
      <c r="DI159">
        <f>'Raw Data'!CV159</f>
        <v>7408</v>
      </c>
      <c r="DJ159">
        <f>'Raw Data'!CW159</f>
        <v>1.9115E-2</v>
      </c>
      <c r="DK159">
        <f>'Raw Data'!CX159</f>
        <v>0</v>
      </c>
      <c r="DL159">
        <f>'Raw Data'!CY159</f>
        <v>2.8379999999999998E-3</v>
      </c>
      <c r="DM159">
        <f>'Raw Data'!CZ159</f>
        <v>92</v>
      </c>
      <c r="DN159" t="str">
        <f>'Raw Data'!DA159</f>
        <v>047-0052</v>
      </c>
      <c r="DO159" t="str">
        <f>'Raw Data'!DB159</f>
        <v>4U : Urban Minor Arterial</v>
      </c>
      <c r="DP159" t="str">
        <f>'Raw Data'!DC159</f>
        <v>34.962218, -85.170863</v>
      </c>
      <c r="DQ159">
        <f>'Raw Data'!DD159</f>
        <v>-85.170862999999997</v>
      </c>
      <c r="DR159">
        <f>'Raw Data'!DE159</f>
        <v>34.962218</v>
      </c>
      <c r="DS159">
        <f>'Raw Data'!DF159</f>
        <v>34.962218</v>
      </c>
      <c r="DT159">
        <f>'Raw Data'!DG159</f>
        <v>-85.170862999999997</v>
      </c>
      <c r="DU159">
        <f>'Raw Data'!DH159</f>
        <v>1.0106E-2</v>
      </c>
      <c r="DV159">
        <f>'Raw Data'!DI159</f>
        <v>2.8379999999999998E-3</v>
      </c>
      <c r="DW159">
        <f>'Raw Data'!DJ159</f>
        <v>24</v>
      </c>
      <c r="DX159" s="11">
        <f t="shared" si="40"/>
        <v>7633.333333333333</v>
      </c>
      <c r="DY159" s="5">
        <f t="shared" si="41"/>
        <v>6352.5</v>
      </c>
      <c r="DZ159" s="5">
        <f t="shared" si="34"/>
        <v>1280.833333333333</v>
      </c>
      <c r="EA159" s="5">
        <f t="shared" si="35"/>
        <v>0.20162665617211067</v>
      </c>
      <c r="EB159" s="5">
        <f t="shared" si="36"/>
        <v>6992.9166666666661</v>
      </c>
      <c r="EC159">
        <f>'Raw Data'!DK159</f>
        <v>9290</v>
      </c>
      <c r="ED159">
        <f>'Raw Data'!DL159</f>
        <v>5.6</v>
      </c>
      <c r="EE159">
        <f>'Raw Data'!DM159</f>
        <v>6830</v>
      </c>
      <c r="EF159">
        <f>'Raw Data'!DN159</f>
        <v>5.6</v>
      </c>
      <c r="EG159">
        <f>'Raw Data'!DO159</f>
        <v>6780</v>
      </c>
      <c r="EH159">
        <f>'Raw Data'!DP159</f>
        <v>5.6</v>
      </c>
      <c r="EI159">
        <f>'Raw Data'!DQ159</f>
        <v>6400</v>
      </c>
      <c r="EJ159">
        <f>'Raw Data'!DR159</f>
        <v>0</v>
      </c>
      <c r="EK159">
        <f>'Raw Data'!DS159</f>
        <v>6360</v>
      </c>
      <c r="EL159">
        <f>'Raw Data'!DT159</f>
        <v>6.4</v>
      </c>
      <c r="EM159">
        <f>'Raw Data'!DU159</f>
        <v>6630</v>
      </c>
      <c r="EN159">
        <f>'Raw Data'!DV159</f>
        <v>6.4</v>
      </c>
      <c r="EO159">
        <f>'Raw Data'!DW159</f>
        <v>6420</v>
      </c>
      <c r="EP159">
        <f>'Raw Data'!DX159</f>
        <v>6.6</v>
      </c>
      <c r="EQ159">
        <f>'Raw Data'!DY159</f>
        <v>6000</v>
      </c>
      <c r="ER159">
        <f>'Raw Data'!DZ159</f>
        <v>6.6</v>
      </c>
      <c r="ES159">
        <f>'Raw Data'!EA159</f>
        <v>6040</v>
      </c>
      <c r="ET159">
        <f>'Raw Data'!EB159</f>
        <v>6.6</v>
      </c>
      <c r="EU159">
        <f>'Raw Data'!EC159</f>
        <v>5750</v>
      </c>
      <c r="EV159">
        <f>'Raw Data'!ED159</f>
        <v>6.8</v>
      </c>
      <c r="EW159">
        <f>'Raw Data'!EE159</f>
        <v>0</v>
      </c>
    </row>
    <row r="160" spans="1:153" x14ac:dyDescent="0.3">
      <c r="A160">
        <f>'Raw Data'!A160</f>
        <v>158</v>
      </c>
      <c r="B160" t="str">
        <f>'Raw Data'!B160</f>
        <v>Point</v>
      </c>
      <c r="C160">
        <f>'Raw Data'!C160</f>
        <v>535</v>
      </c>
      <c r="D160">
        <f>'Raw Data'!D160</f>
        <v>702</v>
      </c>
      <c r="E160" t="str">
        <f>'Raw Data'!E160</f>
        <v>Point</v>
      </c>
      <c r="F160">
        <f>'Raw Data'!F160</f>
        <v>5338319</v>
      </c>
      <c r="G160" t="str">
        <f>'Raw Data'!G160</f>
        <v>Gsp Post 00</v>
      </c>
      <c r="H160" s="3">
        <f>'Raw Data'!H160</f>
        <v>42174</v>
      </c>
      <c r="L160">
        <f t="shared" si="28"/>
        <v>0</v>
      </c>
      <c r="M160" s="5">
        <f t="shared" si="29"/>
        <v>42174</v>
      </c>
      <c r="N160" s="5">
        <f t="shared" si="37"/>
        <v>2015</v>
      </c>
      <c r="O160" s="5" t="str" cm="1">
        <f t="array" ref="O160">_xlfn.IFS(N160&lt;=2016,"before treatment",N160=2017,"unknown",N160&gt;2017,"after treatment")</f>
        <v>before treatment</v>
      </c>
      <c r="P160" s="5">
        <f t="shared" si="30"/>
        <v>1</v>
      </c>
      <c r="Q160" s="5">
        <f t="shared" si="31"/>
        <v>0</v>
      </c>
      <c r="R160" t="str">
        <f>'Raw Data'!I160</f>
        <v>Catoosa</v>
      </c>
      <c r="S160" t="str">
        <f>'Raw Data'!J160</f>
        <v>State Route 3</v>
      </c>
      <c r="T160" t="str">
        <f>'Raw Data'!K160</f>
        <v>Three Notch Rd</v>
      </c>
      <c r="U160" t="str">
        <f>'Raw Data'!L160</f>
        <v>(O) No Injury</v>
      </c>
      <c r="V160">
        <f>'Raw Data'!M160</f>
        <v>0</v>
      </c>
      <c r="W160">
        <f>'Raw Data'!N160</f>
        <v>0</v>
      </c>
      <c r="X160">
        <f>'Raw Data'!O160</f>
        <v>0</v>
      </c>
      <c r="Y160" t="str">
        <f>'Raw Data'!P160</f>
        <v>Angle (Other)</v>
      </c>
      <c r="Z160" t="str">
        <f>'Raw Data'!Q160</f>
        <v>On Roadway - Roadway Intersection</v>
      </c>
      <c r="AA160" t="str">
        <f>'Raw Data'!R160</f>
        <v>["Motor Vehicle in Motion","Motor Vehicle in Motion"]</v>
      </c>
      <c r="AB160" t="str">
        <f>'Raw Data'!S160</f>
        <v>["Motor Vehicle in Motion","Motor Vehicle in Motion"]</v>
      </c>
      <c r="AC160" t="str">
        <f>'Raw Data'!T160</f>
        <v>["Failure to Yield","No Contributing Factors"]</v>
      </c>
      <c r="AD160">
        <f>'Raw Data'!U160</f>
        <v>2</v>
      </c>
      <c r="AE160" s="5" t="str">
        <f t="shared" si="38"/>
        <v>No</v>
      </c>
      <c r="AF160" t="str">
        <f>'Raw Data'!V160</f>
        <v>["Negotiating a Curve","Turning Left"]</v>
      </c>
      <c r="AG160" s="5">
        <f t="shared" si="32"/>
        <v>1</v>
      </c>
      <c r="AH160" t="str">
        <f>'Raw Data'!W160</f>
        <v>["East","North"]</v>
      </c>
      <c r="AI160" t="str">
        <f>'Raw Data'!X160</f>
        <v>Daylight</v>
      </c>
      <c r="AJ160" t="str">
        <f>'Raw Data'!Y160</f>
        <v>Dry</v>
      </c>
      <c r="AK160">
        <f>'Raw Data'!Z160</f>
        <v>0</v>
      </c>
      <c r="AL160" t="str">
        <f>'Raw Data'!AA160</f>
        <v>["Lap and Shoulder Belt Used","Lap and Shoulder Belt Used","Lap and Shoulder Belt Used","Lap and Shoulder Belt Used"]</v>
      </c>
      <c r="AM160" s="5">
        <f t="shared" si="33"/>
        <v>0</v>
      </c>
      <c r="AN160" t="str">
        <f>'Raw Data'!AB160</f>
        <v>["Passenger Car","Pickup Truck"]</v>
      </c>
      <c r="AO160" t="str">
        <f>'Raw Data'!AC160</f>
        <v>0471000300I</v>
      </c>
      <c r="AP160">
        <f>'Raw Data'!AD160</f>
        <v>10.565367999999999</v>
      </c>
      <c r="AQ160">
        <f>'Raw Data'!AE160</f>
        <v>34.954908000000003</v>
      </c>
      <c r="AR160">
        <f>'Raw Data'!AF160</f>
        <v>-85.164023999999998</v>
      </c>
      <c r="AS160">
        <f>'Raw Data'!AG160</f>
        <v>24</v>
      </c>
      <c r="AT160">
        <f>'Raw Data'!AH160</f>
        <v>21</v>
      </c>
      <c r="AU160">
        <f>'Raw Data'!AI160</f>
        <v>424</v>
      </c>
      <c r="AV160" t="str">
        <f>'Raw Data'!AJ160</f>
        <v>D6_0003_00_I</v>
      </c>
      <c r="AW160">
        <f>'Raw Data'!AK160</f>
        <v>52</v>
      </c>
      <c r="AX160">
        <f>'Raw Data'!AL160</f>
        <v>55</v>
      </c>
      <c r="AY160" t="str">
        <f>'Raw Data'!AM160</f>
        <v>split</v>
      </c>
      <c r="AZ160">
        <f>'Raw Data'!AN160</f>
        <v>554</v>
      </c>
      <c r="BA160">
        <f>'Raw Data'!AO160</f>
        <v>94.7</v>
      </c>
      <c r="BB160">
        <f>'Raw Data'!AP160</f>
        <v>914.3</v>
      </c>
      <c r="BC160">
        <f>'Raw Data'!AQ160</f>
        <v>-85.161778999999996</v>
      </c>
      <c r="BD160">
        <f>'Raw Data'!AR160</f>
        <v>34.953470000000003</v>
      </c>
      <c r="BE160">
        <f>'Raw Data'!AS160</f>
        <v>-85.163990999999996</v>
      </c>
      <c r="BF160">
        <f>'Raw Data'!AT160</f>
        <v>34.954807000000002</v>
      </c>
      <c r="BG160" t="str">
        <f>'Raw Data'!AU160</f>
        <v>0471000300I</v>
      </c>
      <c r="BH160">
        <f>'Raw Data'!AV160</f>
        <v>1</v>
      </c>
      <c r="BI160">
        <f>'Raw Data'!AW160</f>
        <v>47</v>
      </c>
      <c r="BJ160">
        <f>'Raw Data'!AX160</f>
        <v>3</v>
      </c>
      <c r="BK160">
        <f>'Raw Data'!AY160</f>
        <v>0</v>
      </c>
      <c r="BL160">
        <f>'Raw Data'!AZ160</f>
        <v>55</v>
      </c>
      <c r="BM160">
        <f>'Raw Data'!BA160</f>
        <v>12.95</v>
      </c>
      <c r="BN160">
        <f>'Raw Data'!BB160</f>
        <v>12.67</v>
      </c>
      <c r="BO160">
        <f>'Raw Data'!BC160</f>
        <v>787.4</v>
      </c>
      <c r="BP160">
        <f>'Raw Data'!BD160</f>
        <v>755.6</v>
      </c>
      <c r="BQ160">
        <f>'Raw Data'!BE160</f>
        <v>732.9</v>
      </c>
      <c r="BR160">
        <f>'Raw Data'!BF160</f>
        <v>55</v>
      </c>
      <c r="BS160">
        <f>'Raw Data'!BG160</f>
        <v>43.6</v>
      </c>
      <c r="BT160">
        <f>'Raw Data'!BH160</f>
        <v>11.4</v>
      </c>
      <c r="BU160">
        <f>'Raw Data'!BI160</f>
        <v>44187</v>
      </c>
      <c r="BV160" t="str">
        <f>'Raw Data'!BJ160</f>
        <v>NONE</v>
      </c>
      <c r="BW160">
        <f>'Raw Data'!BK160</f>
        <v>2.8379999999999998E-3</v>
      </c>
      <c r="BX160">
        <f>'Raw Data'!BL160</f>
        <v>7495</v>
      </c>
      <c r="BY160">
        <f>'Raw Data'!BM160</f>
        <v>7393</v>
      </c>
      <c r="BZ160" t="str">
        <f>'Raw Data'!BN160</f>
        <v>0471000300I</v>
      </c>
      <c r="CA160" t="str">
        <f>'Raw Data'!BO160</f>
        <v>CATOOSA</v>
      </c>
      <c r="CB160">
        <f>'Raw Data'!BP160</f>
        <v>1</v>
      </c>
      <c r="CC160">
        <f>'Raw Data'!BQ160</f>
        <v>300</v>
      </c>
      <c r="CD160">
        <f>'Raw Data'!BR160</f>
        <v>6</v>
      </c>
      <c r="CE160">
        <f>'Raw Data'!BS160</f>
        <v>1</v>
      </c>
      <c r="CF160">
        <f>'Raw Data'!BT160</f>
        <v>2</v>
      </c>
      <c r="CG160">
        <f>'Raw Data'!BU160</f>
        <v>1</v>
      </c>
      <c r="CH160">
        <f>'Raw Data'!BV160</f>
        <v>1</v>
      </c>
      <c r="CI160">
        <f>'Raw Data'!BW160</f>
        <v>2</v>
      </c>
      <c r="CJ160">
        <f>'Raw Data'!BX160</f>
        <v>0</v>
      </c>
      <c r="CK160">
        <f>'Raw Data'!BY160</f>
        <v>4</v>
      </c>
      <c r="CL160" t="str">
        <f>'Raw Data'!BZ160</f>
        <v>N</v>
      </c>
      <c r="CM160">
        <f t="shared" si="39"/>
        <v>0</v>
      </c>
      <c r="CN160">
        <f>'Raw Data'!CA160</f>
        <v>47</v>
      </c>
      <c r="CO160">
        <f>'Raw Data'!CB160</f>
        <v>3</v>
      </c>
      <c r="CP160">
        <f>'Raw Data'!CC160</f>
        <v>0</v>
      </c>
      <c r="CQ160" t="str">
        <f>'Raw Data'!CD160</f>
        <v>Urbanized Area</v>
      </c>
      <c r="CR160" t="str">
        <f>'Raw Data'!CE160</f>
        <v>Chattanooga</v>
      </c>
      <c r="CS160">
        <f>'Raw Data'!CF160</f>
        <v>15832</v>
      </c>
      <c r="CT160">
        <f>'Raw Data'!CG160</f>
        <v>55</v>
      </c>
      <c r="CU160">
        <f>'Raw Data'!CH160</f>
        <v>6360</v>
      </c>
      <c r="CV160" t="str">
        <f>'Raw Data'!CI160</f>
        <v xml:space="preserve"> </v>
      </c>
      <c r="CW160">
        <f>'Raw Data'!CJ160</f>
        <v>0</v>
      </c>
      <c r="CX160">
        <f>'Raw Data'!CK160</f>
        <v>0.51966699999999999</v>
      </c>
      <c r="CY160">
        <f>'Raw Data'!CL160</f>
        <v>14</v>
      </c>
      <c r="CZ160" t="str">
        <f>'Raw Data'!CM160</f>
        <v>State Mainline</v>
      </c>
      <c r="DA160">
        <f>'Raw Data'!CN160</f>
        <v>6360</v>
      </c>
      <c r="DB160">
        <f>'Raw Data'!CO160</f>
        <v>61665</v>
      </c>
      <c r="DC160">
        <f>'Raw Data'!CP160</f>
        <v>9.9589999999999996</v>
      </c>
      <c r="DD160">
        <f>'Raw Data'!CQ160</f>
        <v>10.478999999999999</v>
      </c>
      <c r="DE160">
        <f>'Raw Data'!CR160</f>
        <v>61665</v>
      </c>
      <c r="DF160">
        <f>'Raw Data'!CS160</f>
        <v>0</v>
      </c>
      <c r="DG160">
        <f>'Raw Data'!CT160</f>
        <v>2743.844173</v>
      </c>
      <c r="DH160">
        <f>'Raw Data'!CU160</f>
        <v>100</v>
      </c>
      <c r="DI160">
        <f>'Raw Data'!CV160</f>
        <v>7408</v>
      </c>
      <c r="DJ160">
        <f>'Raw Data'!CW160</f>
        <v>1.9115E-2</v>
      </c>
      <c r="DK160">
        <f>'Raw Data'!CX160</f>
        <v>0</v>
      </c>
      <c r="DL160">
        <f>'Raw Data'!CY160</f>
        <v>2.8379999999999998E-3</v>
      </c>
      <c r="DM160">
        <f>'Raw Data'!CZ160</f>
        <v>92</v>
      </c>
      <c r="DN160" t="str">
        <f>'Raw Data'!DA160</f>
        <v>047-0052</v>
      </c>
      <c r="DO160" t="str">
        <f>'Raw Data'!DB160</f>
        <v>4U : Urban Minor Arterial</v>
      </c>
      <c r="DP160" t="str">
        <f>'Raw Data'!DC160</f>
        <v>34.962218, -85.170863</v>
      </c>
      <c r="DQ160">
        <f>'Raw Data'!DD160</f>
        <v>-85.170862999999997</v>
      </c>
      <c r="DR160">
        <f>'Raw Data'!DE160</f>
        <v>34.962218</v>
      </c>
      <c r="DS160">
        <f>'Raw Data'!DF160</f>
        <v>34.962218</v>
      </c>
      <c r="DT160">
        <f>'Raw Data'!DG160</f>
        <v>-85.170862999999997</v>
      </c>
      <c r="DU160">
        <f>'Raw Data'!DH160</f>
        <v>1.0106E-2</v>
      </c>
      <c r="DV160">
        <f>'Raw Data'!DI160</f>
        <v>2.8379999999999998E-3</v>
      </c>
      <c r="DW160">
        <f>'Raw Data'!DJ160</f>
        <v>24</v>
      </c>
      <c r="DX160" s="11">
        <f t="shared" si="40"/>
        <v>7633.333333333333</v>
      </c>
      <c r="DY160" s="5">
        <f t="shared" si="41"/>
        <v>6352.5</v>
      </c>
      <c r="DZ160" s="5">
        <f t="shared" si="34"/>
        <v>1280.833333333333</v>
      </c>
      <c r="EA160" s="5">
        <f t="shared" si="35"/>
        <v>0.20162665617211067</v>
      </c>
      <c r="EB160" s="5">
        <f t="shared" si="36"/>
        <v>6992.9166666666661</v>
      </c>
      <c r="EC160">
        <f>'Raw Data'!DK160</f>
        <v>9290</v>
      </c>
      <c r="ED160">
        <f>'Raw Data'!DL160</f>
        <v>5.6</v>
      </c>
      <c r="EE160">
        <f>'Raw Data'!DM160</f>
        <v>6830</v>
      </c>
      <c r="EF160">
        <f>'Raw Data'!DN160</f>
        <v>5.6</v>
      </c>
      <c r="EG160">
        <f>'Raw Data'!DO160</f>
        <v>6780</v>
      </c>
      <c r="EH160">
        <f>'Raw Data'!DP160</f>
        <v>5.6</v>
      </c>
      <c r="EI160">
        <f>'Raw Data'!DQ160</f>
        <v>6400</v>
      </c>
      <c r="EJ160">
        <f>'Raw Data'!DR160</f>
        <v>0</v>
      </c>
      <c r="EK160">
        <f>'Raw Data'!DS160</f>
        <v>6360</v>
      </c>
      <c r="EL160">
        <f>'Raw Data'!DT160</f>
        <v>6.4</v>
      </c>
      <c r="EM160">
        <f>'Raw Data'!DU160</f>
        <v>6630</v>
      </c>
      <c r="EN160">
        <f>'Raw Data'!DV160</f>
        <v>6.4</v>
      </c>
      <c r="EO160">
        <f>'Raw Data'!DW160</f>
        <v>6420</v>
      </c>
      <c r="EP160">
        <f>'Raw Data'!DX160</f>
        <v>6.6</v>
      </c>
      <c r="EQ160">
        <f>'Raw Data'!DY160</f>
        <v>6000</v>
      </c>
      <c r="ER160">
        <f>'Raw Data'!DZ160</f>
        <v>6.6</v>
      </c>
      <c r="ES160">
        <f>'Raw Data'!EA160</f>
        <v>6040</v>
      </c>
      <c r="ET160">
        <f>'Raw Data'!EB160</f>
        <v>6.6</v>
      </c>
      <c r="EU160">
        <f>'Raw Data'!EC160</f>
        <v>5750</v>
      </c>
      <c r="EV160">
        <f>'Raw Data'!ED160</f>
        <v>6.8</v>
      </c>
      <c r="EW160">
        <f>'Raw Data'!EE160</f>
        <v>1.06E-4</v>
      </c>
    </row>
    <row r="161" spans="1:153" x14ac:dyDescent="0.3">
      <c r="A161">
        <f>'Raw Data'!A161</f>
        <v>159</v>
      </c>
      <c r="B161" t="str">
        <f>'Raw Data'!B161</f>
        <v>Point</v>
      </c>
      <c r="C161">
        <f>'Raw Data'!C161</f>
        <v>541</v>
      </c>
      <c r="D161">
        <f>'Raw Data'!D161</f>
        <v>696</v>
      </c>
      <c r="E161" t="str">
        <f>'Raw Data'!E161</f>
        <v>Point</v>
      </c>
      <c r="F161">
        <f>'Raw Data'!F161</f>
        <v>5353540</v>
      </c>
      <c r="G161" t="str">
        <f>'Raw Data'!G161</f>
        <v>Gsp Post 00</v>
      </c>
      <c r="H161" s="3">
        <f>'Raw Data'!H161</f>
        <v>42196</v>
      </c>
      <c r="L161">
        <f t="shared" si="28"/>
        <v>0</v>
      </c>
      <c r="M161" s="5">
        <f t="shared" si="29"/>
        <v>42196</v>
      </c>
      <c r="N161" s="5">
        <f t="shared" si="37"/>
        <v>2015</v>
      </c>
      <c r="O161" s="5" t="str" cm="1">
        <f t="array" ref="O161">_xlfn.IFS(N161&lt;=2016,"before treatment",N161=2017,"unknown",N161&gt;2017,"after treatment")</f>
        <v>before treatment</v>
      </c>
      <c r="P161" s="5">
        <f t="shared" si="30"/>
        <v>1</v>
      </c>
      <c r="Q161" s="5">
        <f t="shared" si="31"/>
        <v>0</v>
      </c>
      <c r="R161" t="str">
        <f>'Raw Data'!I161</f>
        <v>Catoosa</v>
      </c>
      <c r="S161" t="str">
        <f>'Raw Data'!J161</f>
        <v>["State Route 3","State Route 3","Three Notch Rd"]</v>
      </c>
      <c r="T161" t="str">
        <f>'Raw Data'!K161</f>
        <v>Three Notch Rd</v>
      </c>
      <c r="U161" t="str">
        <f>'Raw Data'!L161</f>
        <v>(O) No Injury</v>
      </c>
      <c r="V161">
        <f>'Raw Data'!M161</f>
        <v>0</v>
      </c>
      <c r="W161">
        <f>'Raw Data'!N161</f>
        <v>0</v>
      </c>
      <c r="X161">
        <f>'Raw Data'!O161</f>
        <v>0</v>
      </c>
      <c r="Y161" t="str">
        <f>'Raw Data'!P161</f>
        <v>Angle (Other)</v>
      </c>
      <c r="Z161" t="str">
        <f>'Raw Data'!Q161</f>
        <v>On Roadway - Roadway Intersection</v>
      </c>
      <c r="AA161" t="str">
        <f>'Raw Data'!R161</f>
        <v>["Motor Vehicle in Motion","Motor Vehicle in Motion"]</v>
      </c>
      <c r="AB161" t="str">
        <f>'Raw Data'!S161</f>
        <v>["Motor Vehicle in Motion","Motor Vehicle in Motion"]</v>
      </c>
      <c r="AC161" t="str">
        <f>'Raw Data'!T161</f>
        <v>["Failure to Yield","No Contributing Factors"]</v>
      </c>
      <c r="AD161">
        <f>'Raw Data'!U161</f>
        <v>2</v>
      </c>
      <c r="AE161" s="5" t="str">
        <f t="shared" si="38"/>
        <v>No</v>
      </c>
      <c r="AF161" t="str">
        <f>'Raw Data'!V161</f>
        <v>["Negotiating a Curve","Turning Left"]</v>
      </c>
      <c r="AG161" s="5">
        <f t="shared" si="32"/>
        <v>1</v>
      </c>
      <c r="AH161" t="str">
        <f>'Raw Data'!W161</f>
        <v>["North","South"]</v>
      </c>
      <c r="AI161" t="str">
        <f>'Raw Data'!X161</f>
        <v>Daylight</v>
      </c>
      <c r="AJ161" t="str">
        <f>'Raw Data'!Y161</f>
        <v>Dry</v>
      </c>
      <c r="AK161">
        <f>'Raw Data'!Z161</f>
        <v>0</v>
      </c>
      <c r="AL161" t="str">
        <f>'Raw Data'!AA161</f>
        <v>["Lap and Shoulder Belt Used","Lap and Shoulder Belt Used","Lap and Shoulder Belt Used"]</v>
      </c>
      <c r="AM161" s="5">
        <f t="shared" si="33"/>
        <v>0</v>
      </c>
      <c r="AN161" t="str">
        <f>'Raw Data'!AB161</f>
        <v>["Passenger Car","Pickup Truck"]</v>
      </c>
      <c r="AO161" t="str">
        <f>'Raw Data'!AC161</f>
        <v>0471000300I</v>
      </c>
      <c r="AP161">
        <f>'Raw Data'!AD161</f>
        <v>10.476664</v>
      </c>
      <c r="AQ161">
        <f>'Raw Data'!AE161</f>
        <v>34.953795999999997</v>
      </c>
      <c r="AR161">
        <f>'Raw Data'!AF161</f>
        <v>-85.163307000000003</v>
      </c>
      <c r="AS161">
        <f>'Raw Data'!AG161</f>
        <v>24</v>
      </c>
      <c r="AT161">
        <f>'Raw Data'!AH161</f>
        <v>21</v>
      </c>
      <c r="AU161">
        <f>'Raw Data'!AI161</f>
        <v>424</v>
      </c>
      <c r="AV161" t="str">
        <f>'Raw Data'!AJ161</f>
        <v>D6_0003_00_I</v>
      </c>
      <c r="AW161">
        <f>'Raw Data'!AK161</f>
        <v>52</v>
      </c>
      <c r="AX161">
        <f>'Raw Data'!AL161</f>
        <v>55</v>
      </c>
      <c r="AY161" t="str">
        <f>'Raw Data'!AM161</f>
        <v>split</v>
      </c>
      <c r="AZ161">
        <f>'Raw Data'!AN161</f>
        <v>554</v>
      </c>
      <c r="BA161">
        <f>'Raw Data'!AO161</f>
        <v>94.7</v>
      </c>
      <c r="BB161">
        <f>'Raw Data'!AP161</f>
        <v>914.3</v>
      </c>
      <c r="BC161">
        <f>'Raw Data'!AQ161</f>
        <v>-85.161778999999996</v>
      </c>
      <c r="BD161">
        <f>'Raw Data'!AR161</f>
        <v>34.953470000000003</v>
      </c>
      <c r="BE161">
        <f>'Raw Data'!AS161</f>
        <v>-85.163990999999996</v>
      </c>
      <c r="BF161">
        <f>'Raw Data'!AT161</f>
        <v>34.954807000000002</v>
      </c>
      <c r="BG161" t="str">
        <f>'Raw Data'!AU161</f>
        <v>0471000300I</v>
      </c>
      <c r="BH161">
        <f>'Raw Data'!AV161</f>
        <v>1</v>
      </c>
      <c r="BI161">
        <f>'Raw Data'!AW161</f>
        <v>47</v>
      </c>
      <c r="BJ161">
        <f>'Raw Data'!AX161</f>
        <v>3</v>
      </c>
      <c r="BK161">
        <f>'Raw Data'!AY161</f>
        <v>0</v>
      </c>
      <c r="BL161">
        <f>'Raw Data'!AZ161</f>
        <v>55</v>
      </c>
      <c r="BM161">
        <f>'Raw Data'!BA161</f>
        <v>12.95</v>
      </c>
      <c r="BN161">
        <f>'Raw Data'!BB161</f>
        <v>12.67</v>
      </c>
      <c r="BO161">
        <f>'Raw Data'!BC161</f>
        <v>787.4</v>
      </c>
      <c r="BP161">
        <f>'Raw Data'!BD161</f>
        <v>755.6</v>
      </c>
      <c r="BQ161">
        <f>'Raw Data'!BE161</f>
        <v>732.9</v>
      </c>
      <c r="BR161">
        <f>'Raw Data'!BF161</f>
        <v>55</v>
      </c>
      <c r="BS161">
        <f>'Raw Data'!BG161</f>
        <v>43.6</v>
      </c>
      <c r="BT161">
        <f>'Raw Data'!BH161</f>
        <v>11.4</v>
      </c>
      <c r="BU161">
        <f>'Raw Data'!BI161</f>
        <v>44187</v>
      </c>
      <c r="BV161" t="str">
        <f>'Raw Data'!BJ161</f>
        <v>NONE</v>
      </c>
      <c r="BW161">
        <f>'Raw Data'!BK161</f>
        <v>2.8379999999999998E-3</v>
      </c>
      <c r="BX161">
        <f>'Raw Data'!BL161</f>
        <v>7495</v>
      </c>
      <c r="BY161">
        <f>'Raw Data'!BM161</f>
        <v>7393</v>
      </c>
      <c r="BZ161" t="str">
        <f>'Raw Data'!BN161</f>
        <v>0471000300I</v>
      </c>
      <c r="CA161" t="str">
        <f>'Raw Data'!BO161</f>
        <v>CATOOSA</v>
      </c>
      <c r="CB161">
        <f>'Raw Data'!BP161</f>
        <v>1</v>
      </c>
      <c r="CC161">
        <f>'Raw Data'!BQ161</f>
        <v>300</v>
      </c>
      <c r="CD161">
        <f>'Raw Data'!BR161</f>
        <v>6</v>
      </c>
      <c r="CE161">
        <f>'Raw Data'!BS161</f>
        <v>1</v>
      </c>
      <c r="CF161">
        <f>'Raw Data'!BT161</f>
        <v>2</v>
      </c>
      <c r="CG161">
        <f>'Raw Data'!BU161</f>
        <v>1</v>
      </c>
      <c r="CH161">
        <f>'Raw Data'!BV161</f>
        <v>1</v>
      </c>
      <c r="CI161">
        <f>'Raw Data'!BW161</f>
        <v>2</v>
      </c>
      <c r="CJ161">
        <f>'Raw Data'!BX161</f>
        <v>0</v>
      </c>
      <c r="CK161">
        <f>'Raw Data'!BY161</f>
        <v>4</v>
      </c>
      <c r="CL161" t="str">
        <f>'Raw Data'!BZ161</f>
        <v>N</v>
      </c>
      <c r="CM161">
        <f t="shared" si="39"/>
        <v>0</v>
      </c>
      <c r="CN161">
        <f>'Raw Data'!CA161</f>
        <v>47</v>
      </c>
      <c r="CO161">
        <f>'Raw Data'!CB161</f>
        <v>3</v>
      </c>
      <c r="CP161">
        <f>'Raw Data'!CC161</f>
        <v>0</v>
      </c>
      <c r="CQ161" t="str">
        <f>'Raw Data'!CD161</f>
        <v>Urbanized Area</v>
      </c>
      <c r="CR161" t="str">
        <f>'Raw Data'!CE161</f>
        <v>Chattanooga</v>
      </c>
      <c r="CS161">
        <f>'Raw Data'!CF161</f>
        <v>15832</v>
      </c>
      <c r="CT161">
        <f>'Raw Data'!CG161</f>
        <v>55</v>
      </c>
      <c r="CU161">
        <f>'Raw Data'!CH161</f>
        <v>6360</v>
      </c>
      <c r="CV161" t="str">
        <f>'Raw Data'!CI161</f>
        <v xml:space="preserve"> </v>
      </c>
      <c r="CW161">
        <f>'Raw Data'!CJ161</f>
        <v>0</v>
      </c>
      <c r="CX161">
        <f>'Raw Data'!CK161</f>
        <v>0.51966699999999999</v>
      </c>
      <c r="CY161">
        <f>'Raw Data'!CL161</f>
        <v>14</v>
      </c>
      <c r="CZ161" t="str">
        <f>'Raw Data'!CM161</f>
        <v>State Mainline</v>
      </c>
      <c r="DA161">
        <f>'Raw Data'!CN161</f>
        <v>6360</v>
      </c>
      <c r="DB161">
        <f>'Raw Data'!CO161</f>
        <v>61665</v>
      </c>
      <c r="DC161">
        <f>'Raw Data'!CP161</f>
        <v>9.9589999999999996</v>
      </c>
      <c r="DD161">
        <f>'Raw Data'!CQ161</f>
        <v>10.478999999999999</v>
      </c>
      <c r="DE161">
        <f>'Raw Data'!CR161</f>
        <v>61665</v>
      </c>
      <c r="DF161">
        <f>'Raw Data'!CS161</f>
        <v>0</v>
      </c>
      <c r="DG161">
        <f>'Raw Data'!CT161</f>
        <v>2743.844173</v>
      </c>
      <c r="DH161">
        <f>'Raw Data'!CU161</f>
        <v>100</v>
      </c>
      <c r="DI161">
        <f>'Raw Data'!CV161</f>
        <v>7408</v>
      </c>
      <c r="DJ161">
        <f>'Raw Data'!CW161</f>
        <v>1.9115E-2</v>
      </c>
      <c r="DK161">
        <f>'Raw Data'!CX161</f>
        <v>0</v>
      </c>
      <c r="DL161">
        <f>'Raw Data'!CY161</f>
        <v>2.8379999999999998E-3</v>
      </c>
      <c r="DM161">
        <f>'Raw Data'!CZ161</f>
        <v>92</v>
      </c>
      <c r="DN161" t="str">
        <f>'Raw Data'!DA161</f>
        <v>047-0052</v>
      </c>
      <c r="DO161" t="str">
        <f>'Raw Data'!DB161</f>
        <v>4U : Urban Minor Arterial</v>
      </c>
      <c r="DP161" t="str">
        <f>'Raw Data'!DC161</f>
        <v>34.962218, -85.170863</v>
      </c>
      <c r="DQ161">
        <f>'Raw Data'!DD161</f>
        <v>-85.170862999999997</v>
      </c>
      <c r="DR161">
        <f>'Raw Data'!DE161</f>
        <v>34.962218</v>
      </c>
      <c r="DS161">
        <f>'Raw Data'!DF161</f>
        <v>34.962218</v>
      </c>
      <c r="DT161">
        <f>'Raw Data'!DG161</f>
        <v>-85.170862999999997</v>
      </c>
      <c r="DU161">
        <f>'Raw Data'!DH161</f>
        <v>1.0106E-2</v>
      </c>
      <c r="DV161">
        <f>'Raw Data'!DI161</f>
        <v>2.8379999999999998E-3</v>
      </c>
      <c r="DW161">
        <f>'Raw Data'!DJ161</f>
        <v>24</v>
      </c>
      <c r="DX161" s="11">
        <f t="shared" si="40"/>
        <v>7633.333333333333</v>
      </c>
      <c r="DY161" s="5">
        <f t="shared" si="41"/>
        <v>6352.5</v>
      </c>
      <c r="DZ161" s="5">
        <f t="shared" si="34"/>
        <v>1280.833333333333</v>
      </c>
      <c r="EA161" s="5">
        <f t="shared" si="35"/>
        <v>0.20162665617211067</v>
      </c>
      <c r="EB161" s="5">
        <f t="shared" si="36"/>
        <v>6992.9166666666661</v>
      </c>
      <c r="EC161">
        <f>'Raw Data'!DK161</f>
        <v>9290</v>
      </c>
      <c r="ED161">
        <f>'Raw Data'!DL161</f>
        <v>5.6</v>
      </c>
      <c r="EE161">
        <f>'Raw Data'!DM161</f>
        <v>6830</v>
      </c>
      <c r="EF161">
        <f>'Raw Data'!DN161</f>
        <v>5.6</v>
      </c>
      <c r="EG161">
        <f>'Raw Data'!DO161</f>
        <v>6780</v>
      </c>
      <c r="EH161">
        <f>'Raw Data'!DP161</f>
        <v>5.6</v>
      </c>
      <c r="EI161">
        <f>'Raw Data'!DQ161</f>
        <v>6400</v>
      </c>
      <c r="EJ161">
        <f>'Raw Data'!DR161</f>
        <v>0</v>
      </c>
      <c r="EK161">
        <f>'Raw Data'!DS161</f>
        <v>6360</v>
      </c>
      <c r="EL161">
        <f>'Raw Data'!DT161</f>
        <v>6.4</v>
      </c>
      <c r="EM161">
        <f>'Raw Data'!DU161</f>
        <v>6630</v>
      </c>
      <c r="EN161">
        <f>'Raw Data'!DV161</f>
        <v>6.4</v>
      </c>
      <c r="EO161">
        <f>'Raw Data'!DW161</f>
        <v>6420</v>
      </c>
      <c r="EP161">
        <f>'Raw Data'!DX161</f>
        <v>6.6</v>
      </c>
      <c r="EQ161">
        <f>'Raw Data'!DY161</f>
        <v>6000</v>
      </c>
      <c r="ER161">
        <f>'Raw Data'!DZ161</f>
        <v>6.6</v>
      </c>
      <c r="ES161">
        <f>'Raw Data'!EA161</f>
        <v>6040</v>
      </c>
      <c r="ET161">
        <f>'Raw Data'!EB161</f>
        <v>6.6</v>
      </c>
      <c r="EU161">
        <f>'Raw Data'!EC161</f>
        <v>5750</v>
      </c>
      <c r="EV161">
        <f>'Raw Data'!ED161</f>
        <v>6.8</v>
      </c>
      <c r="EW161">
        <f>'Raw Data'!EE161</f>
        <v>0</v>
      </c>
    </row>
    <row r="162" spans="1:153" x14ac:dyDescent="0.3">
      <c r="A162">
        <f>'Raw Data'!A162</f>
        <v>160</v>
      </c>
      <c r="B162" t="str">
        <f>'Raw Data'!B162</f>
        <v>Point</v>
      </c>
      <c r="C162">
        <f>'Raw Data'!C162</f>
        <v>616</v>
      </c>
      <c r="D162">
        <f>'Raw Data'!D162</f>
        <v>593</v>
      </c>
      <c r="E162" t="str">
        <f>'Raw Data'!E162</f>
        <v>Point</v>
      </c>
      <c r="F162">
        <f>'Raw Data'!F162</f>
        <v>6064962</v>
      </c>
      <c r="G162" t="str">
        <f>'Raw Data'!G162</f>
        <v>Catoosa County Sheriff's Office</v>
      </c>
      <c r="H162" s="3">
        <f>'Raw Data'!H162</f>
        <v>42689</v>
      </c>
      <c r="L162">
        <f t="shared" si="28"/>
        <v>0</v>
      </c>
      <c r="M162" s="5">
        <f t="shared" si="29"/>
        <v>42689</v>
      </c>
      <c r="N162" s="5">
        <f t="shared" si="37"/>
        <v>2016</v>
      </c>
      <c r="O162" s="5" t="str" cm="1">
        <f t="array" ref="O162">_xlfn.IFS(N162&lt;=2016,"before treatment",N162=2017,"unknown",N162&gt;2017,"after treatment")</f>
        <v>before treatment</v>
      </c>
      <c r="P162" s="5">
        <f t="shared" si="30"/>
        <v>1</v>
      </c>
      <c r="Q162" s="5">
        <f t="shared" si="31"/>
        <v>0</v>
      </c>
      <c r="R162" t="str">
        <f>'Raw Data'!I162</f>
        <v>Catoosa</v>
      </c>
      <c r="S162" t="str">
        <f>'Raw Data'!J162</f>
        <v>["State Route 3","State Route 3","Three Notch Rd"]</v>
      </c>
      <c r="T162" t="str">
        <f>'Raw Data'!K162</f>
        <v>Three Notch Rd</v>
      </c>
      <c r="U162" t="str">
        <f>'Raw Data'!L162</f>
        <v>(O) No Injury</v>
      </c>
      <c r="V162">
        <f>'Raw Data'!M162</f>
        <v>0</v>
      </c>
      <c r="W162">
        <f>'Raw Data'!N162</f>
        <v>0</v>
      </c>
      <c r="X162">
        <f>'Raw Data'!O162</f>
        <v>0</v>
      </c>
      <c r="Y162" t="str">
        <f>'Raw Data'!P162</f>
        <v>Angle (Other)</v>
      </c>
      <c r="Z162" t="str">
        <f>'Raw Data'!Q162</f>
        <v>On Roadway - Roadway Intersection</v>
      </c>
      <c r="AA162" t="str">
        <f>'Raw Data'!R162</f>
        <v>["Motor Vehicle in Motion","Motor Vehicle in Motion"]</v>
      </c>
      <c r="AB162" t="str">
        <f>'Raw Data'!S162</f>
        <v>["Motor Vehicle in Motion","Motor Vehicle in Motion"]</v>
      </c>
      <c r="AC162" t="str">
        <f>'Raw Data'!T162</f>
        <v>["Failure to Yield","No Contributing Factors"]</v>
      </c>
      <c r="AD162">
        <f>'Raw Data'!U162</f>
        <v>2</v>
      </c>
      <c r="AE162" s="5" t="str">
        <f t="shared" si="38"/>
        <v>No</v>
      </c>
      <c r="AF162" t="str">
        <f>'Raw Data'!V162</f>
        <v>["Negotiating a Curve","Negotiating a Curve"]</v>
      </c>
      <c r="AG162" s="5">
        <f t="shared" si="32"/>
        <v>0</v>
      </c>
      <c r="AH162" t="str">
        <f>'Raw Data'!W162</f>
        <v>["North","South"]</v>
      </c>
      <c r="AI162" t="str">
        <f>'Raw Data'!X162</f>
        <v>Dark-Not Lighted</v>
      </c>
      <c r="AJ162" t="str">
        <f>'Raw Data'!Y162</f>
        <v>Dry</v>
      </c>
      <c r="AK162">
        <f>'Raw Data'!Z162</f>
        <v>0</v>
      </c>
      <c r="AL162" t="str">
        <f>'Raw Data'!AA162</f>
        <v>["Lap and Shoulder Belt Used","Lap and Shoulder Belt Used","Lap and Shoulder Belt Used"]</v>
      </c>
      <c r="AM162" s="5">
        <f t="shared" si="33"/>
        <v>0</v>
      </c>
      <c r="AN162" t="str">
        <f>'Raw Data'!AB162</f>
        <v>["Passenger Car","Passenger Car"]</v>
      </c>
      <c r="AO162" t="str">
        <f>'Raw Data'!AC162</f>
        <v>0471000300I</v>
      </c>
      <c r="AP162">
        <f>'Raw Data'!AD162</f>
        <v>10.478999999999999</v>
      </c>
      <c r="AQ162">
        <f>'Raw Data'!AE162</f>
        <v>34.953814000000001</v>
      </c>
      <c r="AR162">
        <f>'Raw Data'!AF162</f>
        <v>-85.163331999999997</v>
      </c>
      <c r="AS162">
        <f>'Raw Data'!AG162</f>
        <v>24</v>
      </c>
      <c r="AT162">
        <f>'Raw Data'!AH162</f>
        <v>21</v>
      </c>
      <c r="AU162">
        <f>'Raw Data'!AI162</f>
        <v>424</v>
      </c>
      <c r="AV162" t="str">
        <f>'Raw Data'!AJ162</f>
        <v>D6_0003_00_I</v>
      </c>
      <c r="AW162">
        <f>'Raw Data'!AK162</f>
        <v>52</v>
      </c>
      <c r="AX162">
        <f>'Raw Data'!AL162</f>
        <v>55</v>
      </c>
      <c r="AY162" t="str">
        <f>'Raw Data'!AM162</f>
        <v>split</v>
      </c>
      <c r="AZ162">
        <f>'Raw Data'!AN162</f>
        <v>554</v>
      </c>
      <c r="BA162">
        <f>'Raw Data'!AO162</f>
        <v>94.7</v>
      </c>
      <c r="BB162">
        <f>'Raw Data'!AP162</f>
        <v>914.3</v>
      </c>
      <c r="BC162">
        <f>'Raw Data'!AQ162</f>
        <v>-85.161778999999996</v>
      </c>
      <c r="BD162">
        <f>'Raw Data'!AR162</f>
        <v>34.953470000000003</v>
      </c>
      <c r="BE162">
        <f>'Raw Data'!AS162</f>
        <v>-85.163990999999996</v>
      </c>
      <c r="BF162">
        <f>'Raw Data'!AT162</f>
        <v>34.954807000000002</v>
      </c>
      <c r="BG162" t="str">
        <f>'Raw Data'!AU162</f>
        <v>0471000300I</v>
      </c>
      <c r="BH162">
        <f>'Raw Data'!AV162</f>
        <v>1</v>
      </c>
      <c r="BI162">
        <f>'Raw Data'!AW162</f>
        <v>47</v>
      </c>
      <c r="BJ162">
        <f>'Raw Data'!AX162</f>
        <v>3</v>
      </c>
      <c r="BK162">
        <f>'Raw Data'!AY162</f>
        <v>0</v>
      </c>
      <c r="BL162">
        <f>'Raw Data'!AZ162</f>
        <v>55</v>
      </c>
      <c r="BM162">
        <f>'Raw Data'!BA162</f>
        <v>12.95</v>
      </c>
      <c r="BN162">
        <f>'Raw Data'!BB162</f>
        <v>12.67</v>
      </c>
      <c r="BO162">
        <f>'Raw Data'!BC162</f>
        <v>787.4</v>
      </c>
      <c r="BP162">
        <f>'Raw Data'!BD162</f>
        <v>755.6</v>
      </c>
      <c r="BQ162">
        <f>'Raw Data'!BE162</f>
        <v>732.9</v>
      </c>
      <c r="BR162">
        <f>'Raw Data'!BF162</f>
        <v>55</v>
      </c>
      <c r="BS162">
        <f>'Raw Data'!BG162</f>
        <v>43.6</v>
      </c>
      <c r="BT162">
        <f>'Raw Data'!BH162</f>
        <v>11.4</v>
      </c>
      <c r="BU162">
        <f>'Raw Data'!BI162</f>
        <v>44187</v>
      </c>
      <c r="BV162" t="str">
        <f>'Raw Data'!BJ162</f>
        <v>NONE</v>
      </c>
      <c r="BW162">
        <f>'Raw Data'!BK162</f>
        <v>2.8379999999999998E-3</v>
      </c>
      <c r="BX162">
        <f>'Raw Data'!BL162</f>
        <v>7495</v>
      </c>
      <c r="BY162">
        <f>'Raw Data'!BM162</f>
        <v>7393</v>
      </c>
      <c r="BZ162" t="str">
        <f>'Raw Data'!BN162</f>
        <v>0471000300I</v>
      </c>
      <c r="CA162" t="str">
        <f>'Raw Data'!BO162</f>
        <v>CATOOSA</v>
      </c>
      <c r="CB162">
        <f>'Raw Data'!BP162</f>
        <v>1</v>
      </c>
      <c r="CC162">
        <f>'Raw Data'!BQ162</f>
        <v>300</v>
      </c>
      <c r="CD162">
        <f>'Raw Data'!BR162</f>
        <v>6</v>
      </c>
      <c r="CE162">
        <f>'Raw Data'!BS162</f>
        <v>1</v>
      </c>
      <c r="CF162">
        <f>'Raw Data'!BT162</f>
        <v>2</v>
      </c>
      <c r="CG162">
        <f>'Raw Data'!BU162</f>
        <v>1</v>
      </c>
      <c r="CH162">
        <f>'Raw Data'!BV162</f>
        <v>1</v>
      </c>
      <c r="CI162">
        <f>'Raw Data'!BW162</f>
        <v>2</v>
      </c>
      <c r="CJ162">
        <f>'Raw Data'!BX162</f>
        <v>0</v>
      </c>
      <c r="CK162">
        <f>'Raw Data'!BY162</f>
        <v>4</v>
      </c>
      <c r="CL162" t="str">
        <f>'Raw Data'!BZ162</f>
        <v>N</v>
      </c>
      <c r="CM162">
        <f t="shared" si="39"/>
        <v>0</v>
      </c>
      <c r="CN162">
        <f>'Raw Data'!CA162</f>
        <v>47</v>
      </c>
      <c r="CO162">
        <f>'Raw Data'!CB162</f>
        <v>3</v>
      </c>
      <c r="CP162">
        <f>'Raw Data'!CC162</f>
        <v>0</v>
      </c>
      <c r="CQ162" t="str">
        <f>'Raw Data'!CD162</f>
        <v>Urbanized Area</v>
      </c>
      <c r="CR162" t="str">
        <f>'Raw Data'!CE162</f>
        <v>Chattanooga</v>
      </c>
      <c r="CS162">
        <f>'Raw Data'!CF162</f>
        <v>15832</v>
      </c>
      <c r="CT162">
        <f>'Raw Data'!CG162</f>
        <v>55</v>
      </c>
      <c r="CU162">
        <f>'Raw Data'!CH162</f>
        <v>6360</v>
      </c>
      <c r="CV162" t="str">
        <f>'Raw Data'!CI162</f>
        <v xml:space="preserve"> </v>
      </c>
      <c r="CW162">
        <f>'Raw Data'!CJ162</f>
        <v>0</v>
      </c>
      <c r="CX162">
        <f>'Raw Data'!CK162</f>
        <v>0.51966699999999999</v>
      </c>
      <c r="CY162">
        <f>'Raw Data'!CL162</f>
        <v>14</v>
      </c>
      <c r="CZ162" t="str">
        <f>'Raw Data'!CM162</f>
        <v>State Mainline</v>
      </c>
      <c r="DA162">
        <f>'Raw Data'!CN162</f>
        <v>6360</v>
      </c>
      <c r="DB162">
        <f>'Raw Data'!CO162</f>
        <v>61665</v>
      </c>
      <c r="DC162">
        <f>'Raw Data'!CP162</f>
        <v>9.9589999999999996</v>
      </c>
      <c r="DD162">
        <f>'Raw Data'!CQ162</f>
        <v>10.478999999999999</v>
      </c>
      <c r="DE162">
        <f>'Raw Data'!CR162</f>
        <v>61665</v>
      </c>
      <c r="DF162">
        <f>'Raw Data'!CS162</f>
        <v>0</v>
      </c>
      <c r="DG162">
        <f>'Raw Data'!CT162</f>
        <v>2743.844173</v>
      </c>
      <c r="DH162">
        <f>'Raw Data'!CU162</f>
        <v>100</v>
      </c>
      <c r="DI162">
        <f>'Raw Data'!CV162</f>
        <v>7408</v>
      </c>
      <c r="DJ162">
        <f>'Raw Data'!CW162</f>
        <v>1.9115E-2</v>
      </c>
      <c r="DK162">
        <f>'Raw Data'!CX162</f>
        <v>0</v>
      </c>
      <c r="DL162">
        <f>'Raw Data'!CY162</f>
        <v>2.8379999999999998E-3</v>
      </c>
      <c r="DM162">
        <f>'Raw Data'!CZ162</f>
        <v>92</v>
      </c>
      <c r="DN162" t="str">
        <f>'Raw Data'!DA162</f>
        <v>047-0052</v>
      </c>
      <c r="DO162" t="str">
        <f>'Raw Data'!DB162</f>
        <v>4U : Urban Minor Arterial</v>
      </c>
      <c r="DP162" t="str">
        <f>'Raw Data'!DC162</f>
        <v>34.962218, -85.170863</v>
      </c>
      <c r="DQ162">
        <f>'Raw Data'!DD162</f>
        <v>-85.170862999999997</v>
      </c>
      <c r="DR162">
        <f>'Raw Data'!DE162</f>
        <v>34.962218</v>
      </c>
      <c r="DS162">
        <f>'Raw Data'!DF162</f>
        <v>34.962218</v>
      </c>
      <c r="DT162">
        <f>'Raw Data'!DG162</f>
        <v>-85.170862999999997</v>
      </c>
      <c r="DU162">
        <f>'Raw Data'!DH162</f>
        <v>1.0106E-2</v>
      </c>
      <c r="DV162">
        <f>'Raw Data'!DI162</f>
        <v>2.8379999999999998E-3</v>
      </c>
      <c r="DW162">
        <f>'Raw Data'!DJ162</f>
        <v>24</v>
      </c>
      <c r="DX162" s="11">
        <f t="shared" si="40"/>
        <v>7633.333333333333</v>
      </c>
      <c r="DY162" s="5">
        <f t="shared" si="41"/>
        <v>6352.5</v>
      </c>
      <c r="DZ162" s="5">
        <f t="shared" si="34"/>
        <v>1280.833333333333</v>
      </c>
      <c r="EA162" s="5">
        <f t="shared" si="35"/>
        <v>0.20162665617211067</v>
      </c>
      <c r="EB162" s="5">
        <f t="shared" si="36"/>
        <v>6992.9166666666661</v>
      </c>
      <c r="EC162">
        <f>'Raw Data'!DK162</f>
        <v>9290</v>
      </c>
      <c r="ED162">
        <f>'Raw Data'!DL162</f>
        <v>5.6</v>
      </c>
      <c r="EE162">
        <f>'Raw Data'!DM162</f>
        <v>6830</v>
      </c>
      <c r="EF162">
        <f>'Raw Data'!DN162</f>
        <v>5.6</v>
      </c>
      <c r="EG162">
        <f>'Raw Data'!DO162</f>
        <v>6780</v>
      </c>
      <c r="EH162">
        <f>'Raw Data'!DP162</f>
        <v>5.6</v>
      </c>
      <c r="EI162">
        <f>'Raw Data'!DQ162</f>
        <v>6400</v>
      </c>
      <c r="EJ162">
        <f>'Raw Data'!DR162</f>
        <v>0</v>
      </c>
      <c r="EK162">
        <f>'Raw Data'!DS162</f>
        <v>6360</v>
      </c>
      <c r="EL162">
        <f>'Raw Data'!DT162</f>
        <v>6.4</v>
      </c>
      <c r="EM162">
        <f>'Raw Data'!DU162</f>
        <v>6630</v>
      </c>
      <c r="EN162">
        <f>'Raw Data'!DV162</f>
        <v>6.4</v>
      </c>
      <c r="EO162">
        <f>'Raw Data'!DW162</f>
        <v>6420</v>
      </c>
      <c r="EP162">
        <f>'Raw Data'!DX162</f>
        <v>6.6</v>
      </c>
      <c r="EQ162">
        <f>'Raw Data'!DY162</f>
        <v>6000</v>
      </c>
      <c r="ER162">
        <f>'Raw Data'!DZ162</f>
        <v>6.6</v>
      </c>
      <c r="ES162">
        <f>'Raw Data'!EA162</f>
        <v>6040</v>
      </c>
      <c r="ET162">
        <f>'Raw Data'!EB162</f>
        <v>6.6</v>
      </c>
      <c r="EU162">
        <f>'Raw Data'!EC162</f>
        <v>5750</v>
      </c>
      <c r="EV162">
        <f>'Raw Data'!ED162</f>
        <v>6.8</v>
      </c>
      <c r="EW162">
        <f>'Raw Data'!EE162</f>
        <v>0</v>
      </c>
    </row>
    <row r="163" spans="1:153" x14ac:dyDescent="0.3">
      <c r="A163">
        <f>'Raw Data'!A163</f>
        <v>161</v>
      </c>
      <c r="B163" t="str">
        <f>'Raw Data'!B163</f>
        <v>Point</v>
      </c>
      <c r="C163">
        <f>'Raw Data'!C163</f>
        <v>633</v>
      </c>
      <c r="D163">
        <f>'Raw Data'!D163</f>
        <v>548</v>
      </c>
      <c r="E163" t="str">
        <f>'Raw Data'!E163</f>
        <v>Point</v>
      </c>
      <c r="F163">
        <f>'Raw Data'!F163</f>
        <v>6729317</v>
      </c>
      <c r="G163" t="str">
        <f>'Raw Data'!G163</f>
        <v>Gsp Post 00</v>
      </c>
      <c r="H163" s="3">
        <f>'Raw Data'!H163</f>
        <v>43243</v>
      </c>
      <c r="L163">
        <f t="shared" si="28"/>
        <v>0</v>
      </c>
      <c r="M163" s="5">
        <f t="shared" si="29"/>
        <v>43243</v>
      </c>
      <c r="N163" s="5">
        <f t="shared" si="37"/>
        <v>2018</v>
      </c>
      <c r="O163" s="5" t="str" cm="1">
        <f t="array" ref="O163">_xlfn.IFS(N163&lt;=2016,"before treatment",N163=2017,"unknown",N163&gt;2017,"after treatment")</f>
        <v>after treatment</v>
      </c>
      <c r="P163" s="5">
        <f t="shared" si="30"/>
        <v>0</v>
      </c>
      <c r="Q163" s="5">
        <f t="shared" si="31"/>
        <v>1</v>
      </c>
      <c r="R163" t="str">
        <f>'Raw Data'!I163</f>
        <v>Catoosa</v>
      </c>
      <c r="S163" t="str">
        <f>'Raw Data'!J163</f>
        <v>["State Route 3","State Route 3","Three Notch Rd"]</v>
      </c>
      <c r="T163" t="str">
        <f>'Raw Data'!K163</f>
        <v>Sr 3</v>
      </c>
      <c r="U163" t="str">
        <f>'Raw Data'!L163</f>
        <v>(A) Suspected Serious Injury</v>
      </c>
      <c r="V163">
        <f>'Raw Data'!M163</f>
        <v>0</v>
      </c>
      <c r="W163">
        <f>'Raw Data'!N163</f>
        <v>1</v>
      </c>
      <c r="X163">
        <f>'Raw Data'!O163</f>
        <v>0</v>
      </c>
      <c r="Y163" t="str">
        <f>'Raw Data'!P163</f>
        <v>Angle (Other)</v>
      </c>
      <c r="Z163" t="str">
        <f>'Raw Data'!Q163</f>
        <v>On Roadway - Roadway Intersection</v>
      </c>
      <c r="AA163" t="str">
        <f>'Raw Data'!R163</f>
        <v>["Motor Vehicle in Motion","Motor Vehicle in Motion"]</v>
      </c>
      <c r="AB163" t="str">
        <f>'Raw Data'!S163</f>
        <v>["Motor Vehicle in Motion","Over Turn"]</v>
      </c>
      <c r="AC163" t="str">
        <f>'Raw Data'!T163</f>
        <v>["Failure to Yield","No Contributing Factors"]</v>
      </c>
      <c r="AD163">
        <f>'Raw Data'!U163</f>
        <v>2</v>
      </c>
      <c r="AE163" s="5" t="str">
        <f t="shared" si="38"/>
        <v>No</v>
      </c>
      <c r="AF163" t="str">
        <f>'Raw Data'!V163</f>
        <v>["Negotiating a Curve","Turning Left"]</v>
      </c>
      <c r="AG163" s="5">
        <f t="shared" si="32"/>
        <v>1</v>
      </c>
      <c r="AH163" t="str">
        <f>'Raw Data'!W163</f>
        <v>["East","South"]</v>
      </c>
      <c r="AI163" t="str">
        <f>'Raw Data'!X163</f>
        <v>Daylight</v>
      </c>
      <c r="AJ163" t="str">
        <f>'Raw Data'!Y163</f>
        <v>Dry</v>
      </c>
      <c r="AK163">
        <f>'Raw Data'!Z163</f>
        <v>0</v>
      </c>
      <c r="AL163" t="str">
        <f>'Raw Data'!AA163</f>
        <v>["Lap and Shoulder Belt Used","None Used","None Used"]</v>
      </c>
      <c r="AM163" s="5">
        <f t="shared" si="33"/>
        <v>0</v>
      </c>
      <c r="AN163" t="str">
        <f>'Raw Data'!AB163</f>
        <v>["Sports Utility Vehicle (SUV)","Sports Utility Vehicle (SUV)"]</v>
      </c>
      <c r="AO163" t="str">
        <f>'Raw Data'!AC163</f>
        <v>0471000300I</v>
      </c>
      <c r="AP163">
        <f>'Raw Data'!AD163</f>
        <v>10.478999999999999</v>
      </c>
      <c r="AQ163">
        <f>'Raw Data'!AE163</f>
        <v>34.953826999999997</v>
      </c>
      <c r="AR163">
        <f>'Raw Data'!AF163</f>
        <v>-85.163347999999999</v>
      </c>
      <c r="AS163">
        <f>'Raw Data'!AG163</f>
        <v>24</v>
      </c>
      <c r="AT163">
        <f>'Raw Data'!AH163</f>
        <v>21</v>
      </c>
      <c r="AU163">
        <f>'Raw Data'!AI163</f>
        <v>424</v>
      </c>
      <c r="AV163" t="str">
        <f>'Raw Data'!AJ163</f>
        <v>D6_0003_00_I</v>
      </c>
      <c r="AW163">
        <f>'Raw Data'!AK163</f>
        <v>52</v>
      </c>
      <c r="AX163">
        <f>'Raw Data'!AL163</f>
        <v>55</v>
      </c>
      <c r="AY163" t="str">
        <f>'Raw Data'!AM163</f>
        <v>split</v>
      </c>
      <c r="AZ163">
        <f>'Raw Data'!AN163</f>
        <v>554</v>
      </c>
      <c r="BA163">
        <f>'Raw Data'!AO163</f>
        <v>94.7</v>
      </c>
      <c r="BB163">
        <f>'Raw Data'!AP163</f>
        <v>914.3</v>
      </c>
      <c r="BC163">
        <f>'Raw Data'!AQ163</f>
        <v>-85.161778999999996</v>
      </c>
      <c r="BD163">
        <f>'Raw Data'!AR163</f>
        <v>34.953470000000003</v>
      </c>
      <c r="BE163">
        <f>'Raw Data'!AS163</f>
        <v>-85.163990999999996</v>
      </c>
      <c r="BF163">
        <f>'Raw Data'!AT163</f>
        <v>34.954807000000002</v>
      </c>
      <c r="BG163" t="str">
        <f>'Raw Data'!AU163</f>
        <v>0471000300I</v>
      </c>
      <c r="BH163">
        <f>'Raw Data'!AV163</f>
        <v>1</v>
      </c>
      <c r="BI163">
        <f>'Raw Data'!AW163</f>
        <v>47</v>
      </c>
      <c r="BJ163">
        <f>'Raw Data'!AX163</f>
        <v>3</v>
      </c>
      <c r="BK163">
        <f>'Raw Data'!AY163</f>
        <v>0</v>
      </c>
      <c r="BL163">
        <f>'Raw Data'!AZ163</f>
        <v>55</v>
      </c>
      <c r="BM163">
        <f>'Raw Data'!BA163</f>
        <v>12.95</v>
      </c>
      <c r="BN163">
        <f>'Raw Data'!BB163</f>
        <v>12.67</v>
      </c>
      <c r="BO163">
        <f>'Raw Data'!BC163</f>
        <v>787.4</v>
      </c>
      <c r="BP163">
        <f>'Raw Data'!BD163</f>
        <v>755.6</v>
      </c>
      <c r="BQ163">
        <f>'Raw Data'!BE163</f>
        <v>732.9</v>
      </c>
      <c r="BR163">
        <f>'Raw Data'!BF163</f>
        <v>55</v>
      </c>
      <c r="BS163">
        <f>'Raw Data'!BG163</f>
        <v>43.6</v>
      </c>
      <c r="BT163">
        <f>'Raw Data'!BH163</f>
        <v>11.4</v>
      </c>
      <c r="BU163">
        <f>'Raw Data'!BI163</f>
        <v>44187</v>
      </c>
      <c r="BV163" t="str">
        <f>'Raw Data'!BJ163</f>
        <v>NONE</v>
      </c>
      <c r="BW163">
        <f>'Raw Data'!BK163</f>
        <v>2.8379999999999998E-3</v>
      </c>
      <c r="BX163">
        <f>'Raw Data'!BL163</f>
        <v>7495</v>
      </c>
      <c r="BY163">
        <f>'Raw Data'!BM163</f>
        <v>7393</v>
      </c>
      <c r="BZ163" t="str">
        <f>'Raw Data'!BN163</f>
        <v>0471000300I</v>
      </c>
      <c r="CA163" t="str">
        <f>'Raw Data'!BO163</f>
        <v>CATOOSA</v>
      </c>
      <c r="CB163">
        <f>'Raw Data'!BP163</f>
        <v>1</v>
      </c>
      <c r="CC163">
        <f>'Raw Data'!BQ163</f>
        <v>300</v>
      </c>
      <c r="CD163">
        <f>'Raw Data'!BR163</f>
        <v>6</v>
      </c>
      <c r="CE163">
        <f>'Raw Data'!BS163</f>
        <v>1</v>
      </c>
      <c r="CF163">
        <f>'Raw Data'!BT163</f>
        <v>2</v>
      </c>
      <c r="CG163">
        <f>'Raw Data'!BU163</f>
        <v>1</v>
      </c>
      <c r="CH163">
        <f>'Raw Data'!BV163</f>
        <v>1</v>
      </c>
      <c r="CI163">
        <f>'Raw Data'!BW163</f>
        <v>2</v>
      </c>
      <c r="CJ163">
        <f>'Raw Data'!BX163</f>
        <v>0</v>
      </c>
      <c r="CK163">
        <f>'Raw Data'!BY163</f>
        <v>4</v>
      </c>
      <c r="CL163" t="str">
        <f>'Raw Data'!BZ163</f>
        <v>N</v>
      </c>
      <c r="CM163">
        <f t="shared" si="39"/>
        <v>0</v>
      </c>
      <c r="CN163">
        <f>'Raw Data'!CA163</f>
        <v>47</v>
      </c>
      <c r="CO163">
        <f>'Raw Data'!CB163</f>
        <v>3</v>
      </c>
      <c r="CP163">
        <f>'Raw Data'!CC163</f>
        <v>0</v>
      </c>
      <c r="CQ163" t="str">
        <f>'Raw Data'!CD163</f>
        <v>Urbanized Area</v>
      </c>
      <c r="CR163" t="str">
        <f>'Raw Data'!CE163</f>
        <v>Chattanooga</v>
      </c>
      <c r="CS163">
        <f>'Raw Data'!CF163</f>
        <v>15832</v>
      </c>
      <c r="CT163">
        <f>'Raw Data'!CG163</f>
        <v>55</v>
      </c>
      <c r="CU163">
        <f>'Raw Data'!CH163</f>
        <v>6360</v>
      </c>
      <c r="CV163" t="str">
        <f>'Raw Data'!CI163</f>
        <v xml:space="preserve"> </v>
      </c>
      <c r="CW163">
        <f>'Raw Data'!CJ163</f>
        <v>0</v>
      </c>
      <c r="CX163">
        <f>'Raw Data'!CK163</f>
        <v>0.51966699999999999</v>
      </c>
      <c r="CY163">
        <f>'Raw Data'!CL163</f>
        <v>14</v>
      </c>
      <c r="CZ163" t="str">
        <f>'Raw Data'!CM163</f>
        <v>State Mainline</v>
      </c>
      <c r="DA163">
        <f>'Raw Data'!CN163</f>
        <v>6360</v>
      </c>
      <c r="DB163">
        <f>'Raw Data'!CO163</f>
        <v>61665</v>
      </c>
      <c r="DC163">
        <f>'Raw Data'!CP163</f>
        <v>9.9589999999999996</v>
      </c>
      <c r="DD163">
        <f>'Raw Data'!CQ163</f>
        <v>10.478999999999999</v>
      </c>
      <c r="DE163">
        <f>'Raw Data'!CR163</f>
        <v>61665</v>
      </c>
      <c r="DF163">
        <f>'Raw Data'!CS163</f>
        <v>0</v>
      </c>
      <c r="DG163">
        <f>'Raw Data'!CT163</f>
        <v>2743.844173</v>
      </c>
      <c r="DH163">
        <f>'Raw Data'!CU163</f>
        <v>100</v>
      </c>
      <c r="DI163">
        <f>'Raw Data'!CV163</f>
        <v>7408</v>
      </c>
      <c r="DJ163">
        <f>'Raw Data'!CW163</f>
        <v>1.9115E-2</v>
      </c>
      <c r="DK163">
        <f>'Raw Data'!CX163</f>
        <v>0</v>
      </c>
      <c r="DL163">
        <f>'Raw Data'!CY163</f>
        <v>2.8379999999999998E-3</v>
      </c>
      <c r="DM163">
        <f>'Raw Data'!CZ163</f>
        <v>92</v>
      </c>
      <c r="DN163" t="str">
        <f>'Raw Data'!DA163</f>
        <v>047-0052</v>
      </c>
      <c r="DO163" t="str">
        <f>'Raw Data'!DB163</f>
        <v>4U : Urban Minor Arterial</v>
      </c>
      <c r="DP163" t="str">
        <f>'Raw Data'!DC163</f>
        <v>34.962218, -85.170863</v>
      </c>
      <c r="DQ163">
        <f>'Raw Data'!DD163</f>
        <v>-85.170862999999997</v>
      </c>
      <c r="DR163">
        <f>'Raw Data'!DE163</f>
        <v>34.962218</v>
      </c>
      <c r="DS163">
        <f>'Raw Data'!DF163</f>
        <v>34.962218</v>
      </c>
      <c r="DT163">
        <f>'Raw Data'!DG163</f>
        <v>-85.170862999999997</v>
      </c>
      <c r="DU163">
        <f>'Raw Data'!DH163</f>
        <v>1.0106E-2</v>
      </c>
      <c r="DV163">
        <f>'Raw Data'!DI163</f>
        <v>2.8379999999999998E-3</v>
      </c>
      <c r="DW163">
        <f>'Raw Data'!DJ163</f>
        <v>24</v>
      </c>
      <c r="DX163" s="11">
        <f t="shared" si="40"/>
        <v>7633.333333333333</v>
      </c>
      <c r="DY163" s="5">
        <f t="shared" si="41"/>
        <v>6352.5</v>
      </c>
      <c r="DZ163" s="5">
        <f t="shared" si="34"/>
        <v>1280.833333333333</v>
      </c>
      <c r="EA163" s="5">
        <f t="shared" si="35"/>
        <v>0.20162665617211067</v>
      </c>
      <c r="EB163" s="5">
        <f t="shared" si="36"/>
        <v>6992.9166666666661</v>
      </c>
      <c r="EC163">
        <f>'Raw Data'!DK163</f>
        <v>9290</v>
      </c>
      <c r="ED163">
        <f>'Raw Data'!DL163</f>
        <v>5.6</v>
      </c>
      <c r="EE163">
        <f>'Raw Data'!DM163</f>
        <v>6830</v>
      </c>
      <c r="EF163">
        <f>'Raw Data'!DN163</f>
        <v>5.6</v>
      </c>
      <c r="EG163">
        <f>'Raw Data'!DO163</f>
        <v>6780</v>
      </c>
      <c r="EH163">
        <f>'Raw Data'!DP163</f>
        <v>5.6</v>
      </c>
      <c r="EI163">
        <f>'Raw Data'!DQ163</f>
        <v>6400</v>
      </c>
      <c r="EJ163">
        <f>'Raw Data'!DR163</f>
        <v>0</v>
      </c>
      <c r="EK163">
        <f>'Raw Data'!DS163</f>
        <v>6360</v>
      </c>
      <c r="EL163">
        <f>'Raw Data'!DT163</f>
        <v>6.4</v>
      </c>
      <c r="EM163">
        <f>'Raw Data'!DU163</f>
        <v>6630</v>
      </c>
      <c r="EN163">
        <f>'Raw Data'!DV163</f>
        <v>6.4</v>
      </c>
      <c r="EO163">
        <f>'Raw Data'!DW163</f>
        <v>6420</v>
      </c>
      <c r="EP163">
        <f>'Raw Data'!DX163</f>
        <v>6.6</v>
      </c>
      <c r="EQ163">
        <f>'Raw Data'!DY163</f>
        <v>6000</v>
      </c>
      <c r="ER163">
        <f>'Raw Data'!DZ163</f>
        <v>6.6</v>
      </c>
      <c r="ES163">
        <f>'Raw Data'!EA163</f>
        <v>6040</v>
      </c>
      <c r="ET163">
        <f>'Raw Data'!EB163</f>
        <v>6.6</v>
      </c>
      <c r="EU163">
        <f>'Raw Data'!EC163</f>
        <v>5750</v>
      </c>
      <c r="EV163">
        <f>'Raw Data'!ED163</f>
        <v>6.8</v>
      </c>
      <c r="EW163">
        <f>'Raw Data'!EE163</f>
        <v>0</v>
      </c>
    </row>
    <row r="164" spans="1:153" x14ac:dyDescent="0.3">
      <c r="A164">
        <f>'Raw Data'!A164</f>
        <v>162</v>
      </c>
      <c r="B164" t="str">
        <f>'Raw Data'!B164</f>
        <v>Point</v>
      </c>
      <c r="C164">
        <f>'Raw Data'!C164</f>
        <v>651</v>
      </c>
      <c r="D164">
        <f>'Raw Data'!D164</f>
        <v>532</v>
      </c>
      <c r="E164" t="str">
        <f>'Raw Data'!E164</f>
        <v>Point</v>
      </c>
      <c r="F164">
        <f>'Raw Data'!F164</f>
        <v>6888217</v>
      </c>
      <c r="G164" t="str">
        <f>'Raw Data'!G164</f>
        <v>Gsp Post 00</v>
      </c>
      <c r="H164" s="3">
        <f>'Raw Data'!H164</f>
        <v>43368</v>
      </c>
      <c r="L164">
        <f t="shared" si="28"/>
        <v>0</v>
      </c>
      <c r="M164" s="5">
        <f t="shared" si="29"/>
        <v>43368</v>
      </c>
      <c r="N164" s="5">
        <f t="shared" si="37"/>
        <v>2018</v>
      </c>
      <c r="O164" s="5" t="str" cm="1">
        <f t="array" ref="O164">_xlfn.IFS(N164&lt;=2016,"before treatment",N164=2017,"unknown",N164&gt;2017,"after treatment")</f>
        <v>after treatment</v>
      </c>
      <c r="P164" s="5">
        <f t="shared" si="30"/>
        <v>0</v>
      </c>
      <c r="Q164" s="5">
        <f t="shared" si="31"/>
        <v>1</v>
      </c>
      <c r="R164" t="str">
        <f>'Raw Data'!I164</f>
        <v>Catoosa</v>
      </c>
      <c r="S164" t="str">
        <f>'Raw Data'!J164</f>
        <v>Three Notch Rd</v>
      </c>
      <c r="T164" t="str">
        <f>'Raw Data'!K164</f>
        <v>Three Notch Rd</v>
      </c>
      <c r="U164" t="str">
        <f>'Raw Data'!L164</f>
        <v>(B) Suspected Minor/Visible Injury</v>
      </c>
      <c r="V164">
        <f>'Raw Data'!M164</f>
        <v>0</v>
      </c>
      <c r="W164">
        <f>'Raw Data'!N164</f>
        <v>0</v>
      </c>
      <c r="X164">
        <f>'Raw Data'!O164</f>
        <v>1</v>
      </c>
      <c r="Y164" t="str">
        <f>'Raw Data'!P164</f>
        <v>Angle (Other)</v>
      </c>
      <c r="Z164" t="str">
        <f>'Raw Data'!Q164</f>
        <v>On Roadway - Roadway Intersection</v>
      </c>
      <c r="AA164" t="str">
        <f>'Raw Data'!R164</f>
        <v>["Motor Vehicle in Motion","Motor Vehicle in Motion"]</v>
      </c>
      <c r="AB164" t="str">
        <f>'Raw Data'!S164</f>
        <v>["Motor Vehicle in Motion","Motor Vehicle in Motion"]</v>
      </c>
      <c r="AC164" t="str">
        <f>'Raw Data'!T164</f>
        <v>["Failure to Yield","No Contributing Factors"]</v>
      </c>
      <c r="AD164">
        <f>'Raw Data'!U164</f>
        <v>2</v>
      </c>
      <c r="AE164" s="5" t="str">
        <f t="shared" si="38"/>
        <v>No</v>
      </c>
      <c r="AF164" t="str">
        <f>'Raw Data'!V164</f>
        <v>["Turning Left","Turning Left"]</v>
      </c>
      <c r="AG164" s="5">
        <f t="shared" si="32"/>
        <v>1</v>
      </c>
      <c r="AH164" t="str">
        <f>'Raw Data'!W164</f>
        <v>["South","West"]</v>
      </c>
      <c r="AI164" t="str">
        <f>'Raw Data'!X164</f>
        <v>Daylight</v>
      </c>
      <c r="AJ164" t="str">
        <f>'Raw Data'!Y164</f>
        <v>Wet</v>
      </c>
      <c r="AK164">
        <f>'Raw Data'!Z164</f>
        <v>0</v>
      </c>
      <c r="AL164" t="str">
        <f>'Raw Data'!AA164</f>
        <v>["Child Restraint System (Properly Used)","Child Restraint System (Properly Used)","Lap and Shoulder Belt Used","Lap and Shoulder Belt Used","Lap and Shoulder Belt Used"]</v>
      </c>
      <c r="AM164" s="5">
        <f t="shared" si="33"/>
        <v>0</v>
      </c>
      <c r="AN164" t="str">
        <f>'Raw Data'!AB164</f>
        <v>["Pickup Truck","Sports Utility Vehicle (SUV)"]</v>
      </c>
      <c r="AO164" t="str">
        <f>'Raw Data'!AC164</f>
        <v>0472039000I</v>
      </c>
      <c r="AP164">
        <f>'Raw Data'!AD164</f>
        <v>7.7755970000000003</v>
      </c>
      <c r="AQ164">
        <f>'Raw Data'!AE164</f>
        <v>34.953755999999998</v>
      </c>
      <c r="AR164">
        <f>'Raw Data'!AF164</f>
        <v>-85.163354999999996</v>
      </c>
      <c r="AS164">
        <f>'Raw Data'!AG164</f>
        <v>24</v>
      </c>
      <c r="AT164">
        <f>'Raw Data'!AH164</f>
        <v>21</v>
      </c>
      <c r="AU164">
        <f>'Raw Data'!AI164</f>
        <v>424</v>
      </c>
      <c r="AV164" t="str">
        <f>'Raw Data'!AJ164</f>
        <v>D6_0003_00_I</v>
      </c>
      <c r="AW164">
        <f>'Raw Data'!AK164</f>
        <v>52</v>
      </c>
      <c r="AX164">
        <f>'Raw Data'!AL164</f>
        <v>55</v>
      </c>
      <c r="AY164" t="str">
        <f>'Raw Data'!AM164</f>
        <v>split</v>
      </c>
      <c r="AZ164">
        <f>'Raw Data'!AN164</f>
        <v>554</v>
      </c>
      <c r="BA164">
        <f>'Raw Data'!AO164</f>
        <v>94.7</v>
      </c>
      <c r="BB164">
        <f>'Raw Data'!AP164</f>
        <v>914.3</v>
      </c>
      <c r="BC164">
        <f>'Raw Data'!AQ164</f>
        <v>-85.161778999999996</v>
      </c>
      <c r="BD164">
        <f>'Raw Data'!AR164</f>
        <v>34.953470000000003</v>
      </c>
      <c r="BE164">
        <f>'Raw Data'!AS164</f>
        <v>-85.163990999999996</v>
      </c>
      <c r="BF164">
        <f>'Raw Data'!AT164</f>
        <v>34.954807000000002</v>
      </c>
      <c r="BG164" t="str">
        <f>'Raw Data'!AU164</f>
        <v>0471000300I</v>
      </c>
      <c r="BH164">
        <f>'Raw Data'!AV164</f>
        <v>1</v>
      </c>
      <c r="BI164">
        <f>'Raw Data'!AW164</f>
        <v>47</v>
      </c>
      <c r="BJ164">
        <f>'Raw Data'!AX164</f>
        <v>3</v>
      </c>
      <c r="BK164">
        <f>'Raw Data'!AY164</f>
        <v>0</v>
      </c>
      <c r="BL164">
        <f>'Raw Data'!AZ164</f>
        <v>55</v>
      </c>
      <c r="BM164">
        <f>'Raw Data'!BA164</f>
        <v>12.95</v>
      </c>
      <c r="BN164">
        <f>'Raw Data'!BB164</f>
        <v>12.67</v>
      </c>
      <c r="BO164">
        <f>'Raw Data'!BC164</f>
        <v>787.4</v>
      </c>
      <c r="BP164">
        <f>'Raw Data'!BD164</f>
        <v>755.6</v>
      </c>
      <c r="BQ164">
        <f>'Raw Data'!BE164</f>
        <v>732.9</v>
      </c>
      <c r="BR164">
        <f>'Raw Data'!BF164</f>
        <v>55</v>
      </c>
      <c r="BS164">
        <f>'Raw Data'!BG164</f>
        <v>43.6</v>
      </c>
      <c r="BT164">
        <f>'Raw Data'!BH164</f>
        <v>11.4</v>
      </c>
      <c r="BU164">
        <f>'Raw Data'!BI164</f>
        <v>44187</v>
      </c>
      <c r="BV164" t="str">
        <f>'Raw Data'!BJ164</f>
        <v>NONE</v>
      </c>
      <c r="BW164">
        <f>'Raw Data'!BK164</f>
        <v>2.8379999999999998E-3</v>
      </c>
      <c r="BX164">
        <f>'Raw Data'!BL164</f>
        <v>7495</v>
      </c>
      <c r="BY164">
        <f>'Raw Data'!BM164</f>
        <v>7393</v>
      </c>
      <c r="BZ164" t="str">
        <f>'Raw Data'!BN164</f>
        <v>0471000300I</v>
      </c>
      <c r="CA164" t="str">
        <f>'Raw Data'!BO164</f>
        <v>CATOOSA</v>
      </c>
      <c r="CB164">
        <f>'Raw Data'!BP164</f>
        <v>1</v>
      </c>
      <c r="CC164">
        <f>'Raw Data'!BQ164</f>
        <v>300</v>
      </c>
      <c r="CD164">
        <f>'Raw Data'!BR164</f>
        <v>6</v>
      </c>
      <c r="CE164">
        <f>'Raw Data'!BS164</f>
        <v>1</v>
      </c>
      <c r="CF164">
        <f>'Raw Data'!BT164</f>
        <v>2</v>
      </c>
      <c r="CG164">
        <f>'Raw Data'!BU164</f>
        <v>1</v>
      </c>
      <c r="CH164">
        <f>'Raw Data'!BV164</f>
        <v>1</v>
      </c>
      <c r="CI164">
        <f>'Raw Data'!BW164</f>
        <v>2</v>
      </c>
      <c r="CJ164">
        <f>'Raw Data'!BX164</f>
        <v>0</v>
      </c>
      <c r="CK164">
        <f>'Raw Data'!BY164</f>
        <v>4</v>
      </c>
      <c r="CL164" t="str">
        <f>'Raw Data'!BZ164</f>
        <v>N</v>
      </c>
      <c r="CM164">
        <f t="shared" si="39"/>
        <v>0</v>
      </c>
      <c r="CN164">
        <f>'Raw Data'!CA164</f>
        <v>47</v>
      </c>
      <c r="CO164">
        <f>'Raw Data'!CB164</f>
        <v>3</v>
      </c>
      <c r="CP164">
        <f>'Raw Data'!CC164</f>
        <v>0</v>
      </c>
      <c r="CQ164" t="str">
        <f>'Raw Data'!CD164</f>
        <v>Urbanized Area</v>
      </c>
      <c r="CR164" t="str">
        <f>'Raw Data'!CE164</f>
        <v>Chattanooga</v>
      </c>
      <c r="CS164">
        <f>'Raw Data'!CF164</f>
        <v>15832</v>
      </c>
      <c r="CT164">
        <f>'Raw Data'!CG164</f>
        <v>55</v>
      </c>
      <c r="CU164">
        <f>'Raw Data'!CH164</f>
        <v>6360</v>
      </c>
      <c r="CV164" t="str">
        <f>'Raw Data'!CI164</f>
        <v xml:space="preserve"> </v>
      </c>
      <c r="CW164">
        <f>'Raw Data'!CJ164</f>
        <v>0</v>
      </c>
      <c r="CX164">
        <f>'Raw Data'!CK164</f>
        <v>0.51966699999999999</v>
      </c>
      <c r="CY164">
        <f>'Raw Data'!CL164</f>
        <v>14</v>
      </c>
      <c r="CZ164" t="str">
        <f>'Raw Data'!CM164</f>
        <v>State Mainline</v>
      </c>
      <c r="DA164">
        <f>'Raw Data'!CN164</f>
        <v>6360</v>
      </c>
      <c r="DB164">
        <f>'Raw Data'!CO164</f>
        <v>61665</v>
      </c>
      <c r="DC164">
        <f>'Raw Data'!CP164</f>
        <v>9.9589999999999996</v>
      </c>
      <c r="DD164">
        <f>'Raw Data'!CQ164</f>
        <v>10.478999999999999</v>
      </c>
      <c r="DE164">
        <f>'Raw Data'!CR164</f>
        <v>61665</v>
      </c>
      <c r="DF164">
        <f>'Raw Data'!CS164</f>
        <v>0</v>
      </c>
      <c r="DG164">
        <f>'Raw Data'!CT164</f>
        <v>2743.844173</v>
      </c>
      <c r="DH164">
        <f>'Raw Data'!CU164</f>
        <v>100</v>
      </c>
      <c r="DI164">
        <f>'Raw Data'!CV164</f>
        <v>7408</v>
      </c>
      <c r="DJ164">
        <f>'Raw Data'!CW164</f>
        <v>1.9115E-2</v>
      </c>
      <c r="DK164">
        <f>'Raw Data'!CX164</f>
        <v>0</v>
      </c>
      <c r="DL164">
        <f>'Raw Data'!CY164</f>
        <v>2.8379999999999998E-3</v>
      </c>
      <c r="DM164">
        <f>'Raw Data'!CZ164</f>
        <v>92</v>
      </c>
      <c r="DN164" t="str">
        <f>'Raw Data'!DA164</f>
        <v>047-0052</v>
      </c>
      <c r="DO164" t="str">
        <f>'Raw Data'!DB164</f>
        <v>4U : Urban Minor Arterial</v>
      </c>
      <c r="DP164" t="str">
        <f>'Raw Data'!DC164</f>
        <v>34.962218, -85.170863</v>
      </c>
      <c r="DQ164">
        <f>'Raw Data'!DD164</f>
        <v>-85.170862999999997</v>
      </c>
      <c r="DR164">
        <f>'Raw Data'!DE164</f>
        <v>34.962218</v>
      </c>
      <c r="DS164">
        <f>'Raw Data'!DF164</f>
        <v>34.962218</v>
      </c>
      <c r="DT164">
        <f>'Raw Data'!DG164</f>
        <v>-85.170862999999997</v>
      </c>
      <c r="DU164">
        <f>'Raw Data'!DH164</f>
        <v>1.0106E-2</v>
      </c>
      <c r="DV164">
        <f>'Raw Data'!DI164</f>
        <v>2.8379999999999998E-3</v>
      </c>
      <c r="DW164">
        <f>'Raw Data'!DJ164</f>
        <v>24</v>
      </c>
      <c r="DX164" s="11">
        <f t="shared" si="40"/>
        <v>7633.333333333333</v>
      </c>
      <c r="DY164" s="5">
        <f t="shared" si="41"/>
        <v>6352.5</v>
      </c>
      <c r="DZ164" s="5">
        <f t="shared" si="34"/>
        <v>1280.833333333333</v>
      </c>
      <c r="EA164" s="5">
        <f t="shared" si="35"/>
        <v>0.20162665617211067</v>
      </c>
      <c r="EB164" s="5">
        <f t="shared" si="36"/>
        <v>6992.9166666666661</v>
      </c>
      <c r="EC164">
        <f>'Raw Data'!DK164</f>
        <v>9290</v>
      </c>
      <c r="ED164">
        <f>'Raw Data'!DL164</f>
        <v>5.6</v>
      </c>
      <c r="EE164">
        <f>'Raw Data'!DM164</f>
        <v>6830</v>
      </c>
      <c r="EF164">
        <f>'Raw Data'!DN164</f>
        <v>5.6</v>
      </c>
      <c r="EG164">
        <f>'Raw Data'!DO164</f>
        <v>6780</v>
      </c>
      <c r="EH164">
        <f>'Raw Data'!DP164</f>
        <v>5.6</v>
      </c>
      <c r="EI164">
        <f>'Raw Data'!DQ164</f>
        <v>6400</v>
      </c>
      <c r="EJ164">
        <f>'Raw Data'!DR164</f>
        <v>0</v>
      </c>
      <c r="EK164">
        <f>'Raw Data'!DS164</f>
        <v>6360</v>
      </c>
      <c r="EL164">
        <f>'Raw Data'!DT164</f>
        <v>6.4</v>
      </c>
      <c r="EM164">
        <f>'Raw Data'!DU164</f>
        <v>6630</v>
      </c>
      <c r="EN164">
        <f>'Raw Data'!DV164</f>
        <v>6.4</v>
      </c>
      <c r="EO164">
        <f>'Raw Data'!DW164</f>
        <v>6420</v>
      </c>
      <c r="EP164">
        <f>'Raw Data'!DX164</f>
        <v>6.6</v>
      </c>
      <c r="EQ164">
        <f>'Raw Data'!DY164</f>
        <v>6000</v>
      </c>
      <c r="ER164">
        <f>'Raw Data'!DZ164</f>
        <v>6.6</v>
      </c>
      <c r="ES164">
        <f>'Raw Data'!EA164</f>
        <v>6040</v>
      </c>
      <c r="ET164">
        <f>'Raw Data'!EB164</f>
        <v>6.6</v>
      </c>
      <c r="EU164">
        <f>'Raw Data'!EC164</f>
        <v>5750</v>
      </c>
      <c r="EV164">
        <f>'Raw Data'!ED164</f>
        <v>6.8</v>
      </c>
      <c r="EW164">
        <f>'Raw Data'!EE164</f>
        <v>6.0999999999999999E-5</v>
      </c>
    </row>
    <row r="165" spans="1:153" x14ac:dyDescent="0.3">
      <c r="A165">
        <f>'Raw Data'!A165</f>
        <v>163</v>
      </c>
      <c r="B165" t="str">
        <f>'Raw Data'!B165</f>
        <v>Point</v>
      </c>
      <c r="C165">
        <f>'Raw Data'!C165</f>
        <v>665</v>
      </c>
      <c r="D165">
        <f>'Raw Data'!D165</f>
        <v>526</v>
      </c>
      <c r="E165" t="str">
        <f>'Raw Data'!E165</f>
        <v>Point</v>
      </c>
      <c r="F165">
        <f>'Raw Data'!F165</f>
        <v>6983311</v>
      </c>
      <c r="G165" t="str">
        <f>'Raw Data'!G165</f>
        <v>Gsp Post 00</v>
      </c>
      <c r="H165" s="3">
        <f>'Raw Data'!H165</f>
        <v>43434</v>
      </c>
      <c r="L165">
        <f t="shared" si="28"/>
        <v>0</v>
      </c>
      <c r="M165" s="5">
        <f t="shared" si="29"/>
        <v>43434</v>
      </c>
      <c r="N165" s="5">
        <f t="shared" si="37"/>
        <v>2018</v>
      </c>
      <c r="O165" s="5" t="str" cm="1">
        <f t="array" ref="O165">_xlfn.IFS(N165&lt;=2016,"before treatment",N165=2017,"unknown",N165&gt;2017,"after treatment")</f>
        <v>after treatment</v>
      </c>
      <c r="P165" s="5">
        <f t="shared" si="30"/>
        <v>0</v>
      </c>
      <c r="Q165" s="5">
        <f t="shared" si="31"/>
        <v>1</v>
      </c>
      <c r="R165" t="str">
        <f>'Raw Data'!I165</f>
        <v>Catoosa</v>
      </c>
      <c r="S165" t="str">
        <f>'Raw Data'!J165</f>
        <v>["State Route 3","State Route 3","Three Notch Rd"]</v>
      </c>
      <c r="T165" t="str">
        <f>'Raw Data'!K165</f>
        <v>Three Notch Rd</v>
      </c>
      <c r="U165" t="str">
        <f>'Raw Data'!L165</f>
        <v>(B) Suspected Minor/Visible Injury</v>
      </c>
      <c r="V165">
        <f>'Raw Data'!M165</f>
        <v>0</v>
      </c>
      <c r="W165">
        <f>'Raw Data'!N165</f>
        <v>0</v>
      </c>
      <c r="X165">
        <f>'Raw Data'!O165</f>
        <v>1</v>
      </c>
      <c r="Y165" t="str">
        <f>'Raw Data'!P165</f>
        <v>Rear End</v>
      </c>
      <c r="Z165" t="str">
        <f>'Raw Data'!Q165</f>
        <v>On Roadway - Non-Intersection</v>
      </c>
      <c r="AA165" t="str">
        <f>'Raw Data'!R165</f>
        <v>["Motor Vehicle in Motion","Motor Vehicle in Motion"]</v>
      </c>
      <c r="AB165" t="str">
        <f>'Raw Data'!S165</f>
        <v>["Motor Vehicle in Motion","Motor Vehicle in Motion"]</v>
      </c>
      <c r="AC165" t="str">
        <f>'Raw Data'!T165</f>
        <v>["Following Too Close","No Contributing Factors"]</v>
      </c>
      <c r="AD165">
        <f>'Raw Data'!U165</f>
        <v>2</v>
      </c>
      <c r="AE165" s="5" t="str">
        <f t="shared" si="38"/>
        <v>No</v>
      </c>
      <c r="AF165" t="str">
        <f>'Raw Data'!V165</f>
        <v>["Stopped","Straight"]</v>
      </c>
      <c r="AG165" s="5">
        <f t="shared" si="32"/>
        <v>0</v>
      </c>
      <c r="AH165" t="str">
        <f>'Raw Data'!W165</f>
        <v>["South","South"]</v>
      </c>
      <c r="AI165" t="str">
        <f>'Raw Data'!X165</f>
        <v>Dark-Not Lighted</v>
      </c>
      <c r="AJ165" t="str">
        <f>'Raw Data'!Y165</f>
        <v>Wet</v>
      </c>
      <c r="AK165">
        <f>'Raw Data'!Z165</f>
        <v>0</v>
      </c>
      <c r="AL165" t="str">
        <f>'Raw Data'!AA165</f>
        <v>["Lap and Shoulder Belt Used","Lap and Shoulder Belt Used"]</v>
      </c>
      <c r="AM165" s="5">
        <f t="shared" si="33"/>
        <v>0</v>
      </c>
      <c r="AN165" t="str">
        <f>'Raw Data'!AB165</f>
        <v>["Passenger Car","Sports Utility Vehicle (SUV)"]</v>
      </c>
      <c r="AO165" t="str">
        <f>'Raw Data'!AC165</f>
        <v>0471000300I</v>
      </c>
      <c r="AP165">
        <f>'Raw Data'!AD165</f>
        <v>10.476899</v>
      </c>
      <c r="AQ165">
        <f>'Raw Data'!AE165</f>
        <v>34.953797999999999</v>
      </c>
      <c r="AR165">
        <f>'Raw Data'!AF165</f>
        <v>-85.163309999999996</v>
      </c>
      <c r="AS165">
        <f>'Raw Data'!AG165</f>
        <v>24</v>
      </c>
      <c r="AT165">
        <f>'Raw Data'!AH165</f>
        <v>21</v>
      </c>
      <c r="AU165">
        <f>'Raw Data'!AI165</f>
        <v>424</v>
      </c>
      <c r="AV165" t="str">
        <f>'Raw Data'!AJ165</f>
        <v>D6_0003_00_I</v>
      </c>
      <c r="AW165">
        <f>'Raw Data'!AK165</f>
        <v>52</v>
      </c>
      <c r="AX165">
        <f>'Raw Data'!AL165</f>
        <v>55</v>
      </c>
      <c r="AY165" t="str">
        <f>'Raw Data'!AM165</f>
        <v>split</v>
      </c>
      <c r="AZ165">
        <f>'Raw Data'!AN165</f>
        <v>554</v>
      </c>
      <c r="BA165">
        <f>'Raw Data'!AO165</f>
        <v>94.7</v>
      </c>
      <c r="BB165">
        <f>'Raw Data'!AP165</f>
        <v>914.3</v>
      </c>
      <c r="BC165">
        <f>'Raw Data'!AQ165</f>
        <v>-85.161778999999996</v>
      </c>
      <c r="BD165">
        <f>'Raw Data'!AR165</f>
        <v>34.953470000000003</v>
      </c>
      <c r="BE165">
        <f>'Raw Data'!AS165</f>
        <v>-85.163990999999996</v>
      </c>
      <c r="BF165">
        <f>'Raw Data'!AT165</f>
        <v>34.954807000000002</v>
      </c>
      <c r="BG165" t="str">
        <f>'Raw Data'!AU165</f>
        <v>0471000300I</v>
      </c>
      <c r="BH165">
        <f>'Raw Data'!AV165</f>
        <v>1</v>
      </c>
      <c r="BI165">
        <f>'Raw Data'!AW165</f>
        <v>47</v>
      </c>
      <c r="BJ165">
        <f>'Raw Data'!AX165</f>
        <v>3</v>
      </c>
      <c r="BK165">
        <f>'Raw Data'!AY165</f>
        <v>0</v>
      </c>
      <c r="BL165">
        <f>'Raw Data'!AZ165</f>
        <v>55</v>
      </c>
      <c r="BM165">
        <f>'Raw Data'!BA165</f>
        <v>12.95</v>
      </c>
      <c r="BN165">
        <f>'Raw Data'!BB165</f>
        <v>12.67</v>
      </c>
      <c r="BO165">
        <f>'Raw Data'!BC165</f>
        <v>787.4</v>
      </c>
      <c r="BP165">
        <f>'Raw Data'!BD165</f>
        <v>755.6</v>
      </c>
      <c r="BQ165">
        <f>'Raw Data'!BE165</f>
        <v>732.9</v>
      </c>
      <c r="BR165">
        <f>'Raw Data'!BF165</f>
        <v>55</v>
      </c>
      <c r="BS165">
        <f>'Raw Data'!BG165</f>
        <v>43.6</v>
      </c>
      <c r="BT165">
        <f>'Raw Data'!BH165</f>
        <v>11.4</v>
      </c>
      <c r="BU165">
        <f>'Raw Data'!BI165</f>
        <v>44187</v>
      </c>
      <c r="BV165" t="str">
        <f>'Raw Data'!BJ165</f>
        <v>NONE</v>
      </c>
      <c r="BW165">
        <f>'Raw Data'!BK165</f>
        <v>2.8379999999999998E-3</v>
      </c>
      <c r="BX165">
        <f>'Raw Data'!BL165</f>
        <v>7495</v>
      </c>
      <c r="BY165">
        <f>'Raw Data'!BM165</f>
        <v>7393</v>
      </c>
      <c r="BZ165" t="str">
        <f>'Raw Data'!BN165</f>
        <v>0471000300I</v>
      </c>
      <c r="CA165" t="str">
        <f>'Raw Data'!BO165</f>
        <v>CATOOSA</v>
      </c>
      <c r="CB165">
        <f>'Raw Data'!BP165</f>
        <v>1</v>
      </c>
      <c r="CC165">
        <f>'Raw Data'!BQ165</f>
        <v>300</v>
      </c>
      <c r="CD165">
        <f>'Raw Data'!BR165</f>
        <v>6</v>
      </c>
      <c r="CE165">
        <f>'Raw Data'!BS165</f>
        <v>1</v>
      </c>
      <c r="CF165">
        <f>'Raw Data'!BT165</f>
        <v>2</v>
      </c>
      <c r="CG165">
        <f>'Raw Data'!BU165</f>
        <v>1</v>
      </c>
      <c r="CH165">
        <f>'Raw Data'!BV165</f>
        <v>1</v>
      </c>
      <c r="CI165">
        <f>'Raw Data'!BW165</f>
        <v>2</v>
      </c>
      <c r="CJ165">
        <f>'Raw Data'!BX165</f>
        <v>0</v>
      </c>
      <c r="CK165">
        <f>'Raw Data'!BY165</f>
        <v>4</v>
      </c>
      <c r="CL165" t="str">
        <f>'Raw Data'!BZ165</f>
        <v>N</v>
      </c>
      <c r="CM165">
        <f t="shared" si="39"/>
        <v>0</v>
      </c>
      <c r="CN165">
        <f>'Raw Data'!CA165</f>
        <v>47</v>
      </c>
      <c r="CO165">
        <f>'Raw Data'!CB165</f>
        <v>3</v>
      </c>
      <c r="CP165">
        <f>'Raw Data'!CC165</f>
        <v>0</v>
      </c>
      <c r="CQ165" t="str">
        <f>'Raw Data'!CD165</f>
        <v>Urbanized Area</v>
      </c>
      <c r="CR165" t="str">
        <f>'Raw Data'!CE165</f>
        <v>Chattanooga</v>
      </c>
      <c r="CS165">
        <f>'Raw Data'!CF165</f>
        <v>15832</v>
      </c>
      <c r="CT165">
        <f>'Raw Data'!CG165</f>
        <v>55</v>
      </c>
      <c r="CU165">
        <f>'Raw Data'!CH165</f>
        <v>6360</v>
      </c>
      <c r="CV165" t="str">
        <f>'Raw Data'!CI165</f>
        <v xml:space="preserve"> </v>
      </c>
      <c r="CW165">
        <f>'Raw Data'!CJ165</f>
        <v>0</v>
      </c>
      <c r="CX165">
        <f>'Raw Data'!CK165</f>
        <v>0.51966699999999999</v>
      </c>
      <c r="CY165">
        <f>'Raw Data'!CL165</f>
        <v>14</v>
      </c>
      <c r="CZ165" t="str">
        <f>'Raw Data'!CM165</f>
        <v>State Mainline</v>
      </c>
      <c r="DA165">
        <f>'Raw Data'!CN165</f>
        <v>6360</v>
      </c>
      <c r="DB165">
        <f>'Raw Data'!CO165</f>
        <v>61665</v>
      </c>
      <c r="DC165">
        <f>'Raw Data'!CP165</f>
        <v>9.9589999999999996</v>
      </c>
      <c r="DD165">
        <f>'Raw Data'!CQ165</f>
        <v>10.478999999999999</v>
      </c>
      <c r="DE165">
        <f>'Raw Data'!CR165</f>
        <v>61665</v>
      </c>
      <c r="DF165">
        <f>'Raw Data'!CS165</f>
        <v>0</v>
      </c>
      <c r="DG165">
        <f>'Raw Data'!CT165</f>
        <v>2743.844173</v>
      </c>
      <c r="DH165">
        <f>'Raw Data'!CU165</f>
        <v>100</v>
      </c>
      <c r="DI165">
        <f>'Raw Data'!CV165</f>
        <v>7408</v>
      </c>
      <c r="DJ165">
        <f>'Raw Data'!CW165</f>
        <v>1.9115E-2</v>
      </c>
      <c r="DK165">
        <f>'Raw Data'!CX165</f>
        <v>0</v>
      </c>
      <c r="DL165">
        <f>'Raw Data'!CY165</f>
        <v>2.8379999999999998E-3</v>
      </c>
      <c r="DM165">
        <f>'Raw Data'!CZ165</f>
        <v>92</v>
      </c>
      <c r="DN165" t="str">
        <f>'Raw Data'!DA165</f>
        <v>047-0052</v>
      </c>
      <c r="DO165" t="str">
        <f>'Raw Data'!DB165</f>
        <v>4U : Urban Minor Arterial</v>
      </c>
      <c r="DP165" t="str">
        <f>'Raw Data'!DC165</f>
        <v>34.962218, -85.170863</v>
      </c>
      <c r="DQ165">
        <f>'Raw Data'!DD165</f>
        <v>-85.170862999999997</v>
      </c>
      <c r="DR165">
        <f>'Raw Data'!DE165</f>
        <v>34.962218</v>
      </c>
      <c r="DS165">
        <f>'Raw Data'!DF165</f>
        <v>34.962218</v>
      </c>
      <c r="DT165">
        <f>'Raw Data'!DG165</f>
        <v>-85.170862999999997</v>
      </c>
      <c r="DU165">
        <f>'Raw Data'!DH165</f>
        <v>1.0106E-2</v>
      </c>
      <c r="DV165">
        <f>'Raw Data'!DI165</f>
        <v>2.8379999999999998E-3</v>
      </c>
      <c r="DW165">
        <f>'Raw Data'!DJ165</f>
        <v>24</v>
      </c>
      <c r="DX165" s="11">
        <f t="shared" si="40"/>
        <v>7633.333333333333</v>
      </c>
      <c r="DY165" s="5">
        <f t="shared" si="41"/>
        <v>6352.5</v>
      </c>
      <c r="DZ165" s="5">
        <f t="shared" si="34"/>
        <v>1280.833333333333</v>
      </c>
      <c r="EA165" s="5">
        <f t="shared" si="35"/>
        <v>0.20162665617211067</v>
      </c>
      <c r="EB165" s="5">
        <f t="shared" si="36"/>
        <v>6992.9166666666661</v>
      </c>
      <c r="EC165">
        <f>'Raw Data'!DK165</f>
        <v>9290</v>
      </c>
      <c r="ED165">
        <f>'Raw Data'!DL165</f>
        <v>5.6</v>
      </c>
      <c r="EE165">
        <f>'Raw Data'!DM165</f>
        <v>6830</v>
      </c>
      <c r="EF165">
        <f>'Raw Data'!DN165</f>
        <v>5.6</v>
      </c>
      <c r="EG165">
        <f>'Raw Data'!DO165</f>
        <v>6780</v>
      </c>
      <c r="EH165">
        <f>'Raw Data'!DP165</f>
        <v>5.6</v>
      </c>
      <c r="EI165">
        <f>'Raw Data'!DQ165</f>
        <v>6400</v>
      </c>
      <c r="EJ165">
        <f>'Raw Data'!DR165</f>
        <v>0</v>
      </c>
      <c r="EK165">
        <f>'Raw Data'!DS165</f>
        <v>6360</v>
      </c>
      <c r="EL165">
        <f>'Raw Data'!DT165</f>
        <v>6.4</v>
      </c>
      <c r="EM165">
        <f>'Raw Data'!DU165</f>
        <v>6630</v>
      </c>
      <c r="EN165">
        <f>'Raw Data'!DV165</f>
        <v>6.4</v>
      </c>
      <c r="EO165">
        <f>'Raw Data'!DW165</f>
        <v>6420</v>
      </c>
      <c r="EP165">
        <f>'Raw Data'!DX165</f>
        <v>6.6</v>
      </c>
      <c r="EQ165">
        <f>'Raw Data'!DY165</f>
        <v>6000</v>
      </c>
      <c r="ER165">
        <f>'Raw Data'!DZ165</f>
        <v>6.6</v>
      </c>
      <c r="ES165">
        <f>'Raw Data'!EA165</f>
        <v>6040</v>
      </c>
      <c r="ET165">
        <f>'Raw Data'!EB165</f>
        <v>6.6</v>
      </c>
      <c r="EU165">
        <f>'Raw Data'!EC165</f>
        <v>5750</v>
      </c>
      <c r="EV165">
        <f>'Raw Data'!ED165</f>
        <v>6.8</v>
      </c>
      <c r="EW165">
        <f>'Raw Data'!EE165</f>
        <v>0</v>
      </c>
    </row>
    <row r="166" spans="1:153" x14ac:dyDescent="0.3">
      <c r="A166">
        <f>'Raw Data'!A166</f>
        <v>164</v>
      </c>
      <c r="B166" t="str">
        <f>'Raw Data'!B166</f>
        <v>Point</v>
      </c>
      <c r="C166">
        <f>'Raw Data'!C166</f>
        <v>687</v>
      </c>
      <c r="D166">
        <f>'Raw Data'!D166</f>
        <v>519</v>
      </c>
      <c r="E166" t="str">
        <f>'Raw Data'!E166</f>
        <v>Point</v>
      </c>
      <c r="F166">
        <f>'Raw Data'!F166</f>
        <v>7107583</v>
      </c>
      <c r="G166" t="str">
        <f>'Raw Data'!G166</f>
        <v>Catoosa County Sheriff's Office</v>
      </c>
      <c r="H166" s="3">
        <f>'Raw Data'!H166</f>
        <v>43527</v>
      </c>
      <c r="L166">
        <f t="shared" si="28"/>
        <v>0</v>
      </c>
      <c r="M166" s="5">
        <f t="shared" si="29"/>
        <v>43527</v>
      </c>
      <c r="N166" s="5">
        <f t="shared" si="37"/>
        <v>2019</v>
      </c>
      <c r="O166" s="5" t="str" cm="1">
        <f t="array" ref="O166">_xlfn.IFS(N166&lt;=2016,"before treatment",N166=2017,"unknown",N166&gt;2017,"after treatment")</f>
        <v>after treatment</v>
      </c>
      <c r="P166" s="5">
        <f t="shared" si="30"/>
        <v>0</v>
      </c>
      <c r="Q166" s="5">
        <f t="shared" si="31"/>
        <v>1</v>
      </c>
      <c r="R166" t="str">
        <f>'Raw Data'!I166</f>
        <v>Catoosa</v>
      </c>
      <c r="S166" t="str">
        <f>'Raw Data'!J166</f>
        <v>["State Route 3","State Route 3","Three Notch Rd"]</v>
      </c>
      <c r="T166" t="str">
        <f>'Raw Data'!K166</f>
        <v>(none)</v>
      </c>
      <c r="U166" t="str">
        <f>'Raw Data'!L166</f>
        <v>(O) No Injury</v>
      </c>
      <c r="V166">
        <f>'Raw Data'!M166</f>
        <v>0</v>
      </c>
      <c r="W166">
        <f>'Raw Data'!N166</f>
        <v>0</v>
      </c>
      <c r="X166">
        <f>'Raw Data'!O166</f>
        <v>0</v>
      </c>
      <c r="Y166" t="str">
        <f>'Raw Data'!P166</f>
        <v>Angle (Other)</v>
      </c>
      <c r="Z166" t="str">
        <f>'Raw Data'!Q166</f>
        <v>On Roadway - Roadway Intersection</v>
      </c>
      <c r="AA166" t="str">
        <f>'Raw Data'!R166</f>
        <v>["Motor Vehicle in Motion","Motor Vehicle in Motion"]</v>
      </c>
      <c r="AB166" t="str">
        <f>'Raw Data'!S166</f>
        <v>["Motor Vehicle in Motion","Parked Motor Vehicle"]</v>
      </c>
      <c r="AC166" t="str">
        <f>'Raw Data'!T166</f>
        <v>(None)</v>
      </c>
      <c r="AD166">
        <f>'Raw Data'!U166</f>
        <v>2</v>
      </c>
      <c r="AE166" s="5" t="str">
        <f t="shared" si="38"/>
        <v>No</v>
      </c>
      <c r="AF166" t="str">
        <f>'Raw Data'!V166</f>
        <v>["Negotiating a Curve","Turning Left"]</v>
      </c>
      <c r="AG166" s="5">
        <f t="shared" si="32"/>
        <v>1</v>
      </c>
      <c r="AH166" t="str">
        <f>'Raw Data'!W166</f>
        <v>["North","South"]</v>
      </c>
      <c r="AI166" t="str">
        <f>'Raw Data'!X166</f>
        <v>Daylight</v>
      </c>
      <c r="AJ166" t="str">
        <f>'Raw Data'!Y166</f>
        <v>Wet</v>
      </c>
      <c r="AK166">
        <f>'Raw Data'!Z166</f>
        <v>0</v>
      </c>
      <c r="AL166" t="str">
        <f>'Raw Data'!AA166</f>
        <v>["Lap and Shoulder Belt Used","Lap and Shoulder Belt Used"]</v>
      </c>
      <c r="AM166" s="5">
        <f t="shared" si="33"/>
        <v>0</v>
      </c>
      <c r="AN166" t="str">
        <f>'Raw Data'!AB166</f>
        <v>["Passenger Car","Pickup Truck"]</v>
      </c>
      <c r="AO166" t="str">
        <f>'Raw Data'!AC166</f>
        <v>0472039000I</v>
      </c>
      <c r="AP166">
        <f>'Raw Data'!AD166</f>
        <v>7.78</v>
      </c>
      <c r="AQ166">
        <f>'Raw Data'!AE166</f>
        <v>34.953800000000001</v>
      </c>
      <c r="AR166">
        <f>'Raw Data'!AF166</f>
        <v>-85.163342999999998</v>
      </c>
      <c r="AS166">
        <f>'Raw Data'!AG166</f>
        <v>24</v>
      </c>
      <c r="AT166">
        <f>'Raw Data'!AH166</f>
        <v>21</v>
      </c>
      <c r="AU166">
        <f>'Raw Data'!AI166</f>
        <v>424</v>
      </c>
      <c r="AV166" t="str">
        <f>'Raw Data'!AJ166</f>
        <v>D6_0003_00_I</v>
      </c>
      <c r="AW166">
        <f>'Raw Data'!AK166</f>
        <v>52</v>
      </c>
      <c r="AX166">
        <f>'Raw Data'!AL166</f>
        <v>55</v>
      </c>
      <c r="AY166" t="str">
        <f>'Raw Data'!AM166</f>
        <v>split</v>
      </c>
      <c r="AZ166">
        <f>'Raw Data'!AN166</f>
        <v>554</v>
      </c>
      <c r="BA166">
        <f>'Raw Data'!AO166</f>
        <v>94.7</v>
      </c>
      <c r="BB166">
        <f>'Raw Data'!AP166</f>
        <v>914.3</v>
      </c>
      <c r="BC166">
        <f>'Raw Data'!AQ166</f>
        <v>-85.161778999999996</v>
      </c>
      <c r="BD166">
        <f>'Raw Data'!AR166</f>
        <v>34.953470000000003</v>
      </c>
      <c r="BE166">
        <f>'Raw Data'!AS166</f>
        <v>-85.163990999999996</v>
      </c>
      <c r="BF166">
        <f>'Raw Data'!AT166</f>
        <v>34.954807000000002</v>
      </c>
      <c r="BG166" t="str">
        <f>'Raw Data'!AU166</f>
        <v>0471000300I</v>
      </c>
      <c r="BH166">
        <f>'Raw Data'!AV166</f>
        <v>1</v>
      </c>
      <c r="BI166">
        <f>'Raw Data'!AW166</f>
        <v>47</v>
      </c>
      <c r="BJ166">
        <f>'Raw Data'!AX166</f>
        <v>3</v>
      </c>
      <c r="BK166">
        <f>'Raw Data'!AY166</f>
        <v>0</v>
      </c>
      <c r="BL166">
        <f>'Raw Data'!AZ166</f>
        <v>55</v>
      </c>
      <c r="BM166">
        <f>'Raw Data'!BA166</f>
        <v>12.95</v>
      </c>
      <c r="BN166">
        <f>'Raw Data'!BB166</f>
        <v>12.67</v>
      </c>
      <c r="BO166">
        <f>'Raw Data'!BC166</f>
        <v>787.4</v>
      </c>
      <c r="BP166">
        <f>'Raw Data'!BD166</f>
        <v>755.6</v>
      </c>
      <c r="BQ166">
        <f>'Raw Data'!BE166</f>
        <v>732.9</v>
      </c>
      <c r="BR166">
        <f>'Raw Data'!BF166</f>
        <v>55</v>
      </c>
      <c r="BS166">
        <f>'Raw Data'!BG166</f>
        <v>43.6</v>
      </c>
      <c r="BT166">
        <f>'Raw Data'!BH166</f>
        <v>11.4</v>
      </c>
      <c r="BU166">
        <f>'Raw Data'!BI166</f>
        <v>44187</v>
      </c>
      <c r="BV166" t="str">
        <f>'Raw Data'!BJ166</f>
        <v>NONE</v>
      </c>
      <c r="BW166">
        <f>'Raw Data'!BK166</f>
        <v>2.8379999999999998E-3</v>
      </c>
      <c r="BX166">
        <f>'Raw Data'!BL166</f>
        <v>7495</v>
      </c>
      <c r="BY166">
        <f>'Raw Data'!BM166</f>
        <v>7393</v>
      </c>
      <c r="BZ166" t="str">
        <f>'Raw Data'!BN166</f>
        <v>0471000300I</v>
      </c>
      <c r="CA166" t="str">
        <f>'Raw Data'!BO166</f>
        <v>CATOOSA</v>
      </c>
      <c r="CB166">
        <f>'Raw Data'!BP166</f>
        <v>1</v>
      </c>
      <c r="CC166">
        <f>'Raw Data'!BQ166</f>
        <v>300</v>
      </c>
      <c r="CD166">
        <f>'Raw Data'!BR166</f>
        <v>6</v>
      </c>
      <c r="CE166">
        <f>'Raw Data'!BS166</f>
        <v>1</v>
      </c>
      <c r="CF166">
        <f>'Raw Data'!BT166</f>
        <v>2</v>
      </c>
      <c r="CG166">
        <f>'Raw Data'!BU166</f>
        <v>1</v>
      </c>
      <c r="CH166">
        <f>'Raw Data'!BV166</f>
        <v>1</v>
      </c>
      <c r="CI166">
        <f>'Raw Data'!BW166</f>
        <v>2</v>
      </c>
      <c r="CJ166">
        <f>'Raw Data'!BX166</f>
        <v>0</v>
      </c>
      <c r="CK166">
        <f>'Raw Data'!BY166</f>
        <v>4</v>
      </c>
      <c r="CL166" t="str">
        <f>'Raw Data'!BZ166</f>
        <v>N</v>
      </c>
      <c r="CM166">
        <f t="shared" si="39"/>
        <v>0</v>
      </c>
      <c r="CN166">
        <f>'Raw Data'!CA166</f>
        <v>47</v>
      </c>
      <c r="CO166">
        <f>'Raw Data'!CB166</f>
        <v>3</v>
      </c>
      <c r="CP166">
        <f>'Raw Data'!CC166</f>
        <v>0</v>
      </c>
      <c r="CQ166" t="str">
        <f>'Raw Data'!CD166</f>
        <v>Urbanized Area</v>
      </c>
      <c r="CR166" t="str">
        <f>'Raw Data'!CE166</f>
        <v>Chattanooga</v>
      </c>
      <c r="CS166">
        <f>'Raw Data'!CF166</f>
        <v>15832</v>
      </c>
      <c r="CT166">
        <f>'Raw Data'!CG166</f>
        <v>55</v>
      </c>
      <c r="CU166">
        <f>'Raw Data'!CH166</f>
        <v>6360</v>
      </c>
      <c r="CV166" t="str">
        <f>'Raw Data'!CI166</f>
        <v xml:space="preserve"> </v>
      </c>
      <c r="CW166">
        <f>'Raw Data'!CJ166</f>
        <v>0</v>
      </c>
      <c r="CX166">
        <f>'Raw Data'!CK166</f>
        <v>0.51966699999999999</v>
      </c>
      <c r="CY166">
        <f>'Raw Data'!CL166</f>
        <v>14</v>
      </c>
      <c r="CZ166" t="str">
        <f>'Raw Data'!CM166</f>
        <v>State Mainline</v>
      </c>
      <c r="DA166">
        <f>'Raw Data'!CN166</f>
        <v>6360</v>
      </c>
      <c r="DB166">
        <f>'Raw Data'!CO166</f>
        <v>61665</v>
      </c>
      <c r="DC166">
        <f>'Raw Data'!CP166</f>
        <v>9.9589999999999996</v>
      </c>
      <c r="DD166">
        <f>'Raw Data'!CQ166</f>
        <v>10.478999999999999</v>
      </c>
      <c r="DE166">
        <f>'Raw Data'!CR166</f>
        <v>61665</v>
      </c>
      <c r="DF166">
        <f>'Raw Data'!CS166</f>
        <v>0</v>
      </c>
      <c r="DG166">
        <f>'Raw Data'!CT166</f>
        <v>2743.844173</v>
      </c>
      <c r="DH166">
        <f>'Raw Data'!CU166</f>
        <v>100</v>
      </c>
      <c r="DI166">
        <f>'Raw Data'!CV166</f>
        <v>7408</v>
      </c>
      <c r="DJ166">
        <f>'Raw Data'!CW166</f>
        <v>1.9115E-2</v>
      </c>
      <c r="DK166">
        <f>'Raw Data'!CX166</f>
        <v>0</v>
      </c>
      <c r="DL166">
        <f>'Raw Data'!CY166</f>
        <v>2.8379999999999998E-3</v>
      </c>
      <c r="DM166">
        <f>'Raw Data'!CZ166</f>
        <v>92</v>
      </c>
      <c r="DN166" t="str">
        <f>'Raw Data'!DA166</f>
        <v>047-0052</v>
      </c>
      <c r="DO166" t="str">
        <f>'Raw Data'!DB166</f>
        <v>4U : Urban Minor Arterial</v>
      </c>
      <c r="DP166" t="str">
        <f>'Raw Data'!DC166</f>
        <v>34.962218, -85.170863</v>
      </c>
      <c r="DQ166">
        <f>'Raw Data'!DD166</f>
        <v>-85.170862999999997</v>
      </c>
      <c r="DR166">
        <f>'Raw Data'!DE166</f>
        <v>34.962218</v>
      </c>
      <c r="DS166">
        <f>'Raw Data'!DF166</f>
        <v>34.962218</v>
      </c>
      <c r="DT166">
        <f>'Raw Data'!DG166</f>
        <v>-85.170862999999997</v>
      </c>
      <c r="DU166">
        <f>'Raw Data'!DH166</f>
        <v>1.0106E-2</v>
      </c>
      <c r="DV166">
        <f>'Raw Data'!DI166</f>
        <v>2.8379999999999998E-3</v>
      </c>
      <c r="DW166">
        <f>'Raw Data'!DJ166</f>
        <v>24</v>
      </c>
      <c r="DX166" s="11">
        <f t="shared" si="40"/>
        <v>7633.333333333333</v>
      </c>
      <c r="DY166" s="5">
        <f t="shared" si="41"/>
        <v>6352.5</v>
      </c>
      <c r="DZ166" s="5">
        <f t="shared" si="34"/>
        <v>1280.833333333333</v>
      </c>
      <c r="EA166" s="5">
        <f t="shared" si="35"/>
        <v>0.20162665617211067</v>
      </c>
      <c r="EB166" s="5">
        <f t="shared" si="36"/>
        <v>6992.9166666666661</v>
      </c>
      <c r="EC166">
        <f>'Raw Data'!DK166</f>
        <v>9290</v>
      </c>
      <c r="ED166">
        <f>'Raw Data'!DL166</f>
        <v>5.6</v>
      </c>
      <c r="EE166">
        <f>'Raw Data'!DM166</f>
        <v>6830</v>
      </c>
      <c r="EF166">
        <f>'Raw Data'!DN166</f>
        <v>5.6</v>
      </c>
      <c r="EG166">
        <f>'Raw Data'!DO166</f>
        <v>6780</v>
      </c>
      <c r="EH166">
        <f>'Raw Data'!DP166</f>
        <v>5.6</v>
      </c>
      <c r="EI166">
        <f>'Raw Data'!DQ166</f>
        <v>6400</v>
      </c>
      <c r="EJ166">
        <f>'Raw Data'!DR166</f>
        <v>0</v>
      </c>
      <c r="EK166">
        <f>'Raw Data'!DS166</f>
        <v>6360</v>
      </c>
      <c r="EL166">
        <f>'Raw Data'!DT166</f>
        <v>6.4</v>
      </c>
      <c r="EM166">
        <f>'Raw Data'!DU166</f>
        <v>6630</v>
      </c>
      <c r="EN166">
        <f>'Raw Data'!DV166</f>
        <v>6.4</v>
      </c>
      <c r="EO166">
        <f>'Raw Data'!DW166</f>
        <v>6420</v>
      </c>
      <c r="EP166">
        <f>'Raw Data'!DX166</f>
        <v>6.6</v>
      </c>
      <c r="EQ166">
        <f>'Raw Data'!DY166</f>
        <v>6000</v>
      </c>
      <c r="ER166">
        <f>'Raw Data'!DZ166</f>
        <v>6.6</v>
      </c>
      <c r="ES166">
        <f>'Raw Data'!EA166</f>
        <v>6040</v>
      </c>
      <c r="ET166">
        <f>'Raw Data'!EB166</f>
        <v>6.6</v>
      </c>
      <c r="EU166">
        <f>'Raw Data'!EC166</f>
        <v>5750</v>
      </c>
      <c r="EV166">
        <f>'Raw Data'!ED166</f>
        <v>6.8</v>
      </c>
      <c r="EW166">
        <f>'Raw Data'!EE166</f>
        <v>1.8E-5</v>
      </c>
    </row>
    <row r="167" spans="1:153" x14ac:dyDescent="0.3">
      <c r="A167">
        <f>'Raw Data'!A167</f>
        <v>165</v>
      </c>
      <c r="B167" t="str">
        <f>'Raw Data'!B167</f>
        <v>Point</v>
      </c>
      <c r="C167">
        <f>'Raw Data'!C167</f>
        <v>696</v>
      </c>
      <c r="D167">
        <f>'Raw Data'!D167</f>
        <v>509</v>
      </c>
      <c r="E167" t="str">
        <f>'Raw Data'!E167</f>
        <v>Point</v>
      </c>
      <c r="F167">
        <f>'Raw Data'!F167</f>
        <v>7222658</v>
      </c>
      <c r="G167" t="str">
        <f>'Raw Data'!G167</f>
        <v>Gsp Post 00</v>
      </c>
      <c r="H167" s="3">
        <f>'Raw Data'!H167</f>
        <v>43610</v>
      </c>
      <c r="L167">
        <f t="shared" si="28"/>
        <v>0</v>
      </c>
      <c r="M167" s="5">
        <f t="shared" si="29"/>
        <v>43610</v>
      </c>
      <c r="N167" s="5">
        <f t="shared" si="37"/>
        <v>2019</v>
      </c>
      <c r="O167" s="5" t="str" cm="1">
        <f t="array" ref="O167">_xlfn.IFS(N167&lt;=2016,"before treatment",N167=2017,"unknown",N167&gt;2017,"after treatment")</f>
        <v>after treatment</v>
      </c>
      <c r="P167" s="5">
        <f t="shared" si="30"/>
        <v>0</v>
      </c>
      <c r="Q167" s="5">
        <f t="shared" si="31"/>
        <v>1</v>
      </c>
      <c r="R167" t="str">
        <f>'Raw Data'!I167</f>
        <v>Catoosa</v>
      </c>
      <c r="S167" t="str">
        <f>'Raw Data'!J167</f>
        <v>Three Notch Rd</v>
      </c>
      <c r="T167" t="str">
        <f>'Raw Data'!K167</f>
        <v>(none)</v>
      </c>
      <c r="U167" t="str">
        <f>'Raw Data'!L167</f>
        <v>(B) Suspected Minor/Visible Injury</v>
      </c>
      <c r="V167">
        <f>'Raw Data'!M167</f>
        <v>0</v>
      </c>
      <c r="W167">
        <f>'Raw Data'!N167</f>
        <v>0</v>
      </c>
      <c r="X167">
        <f>'Raw Data'!O167</f>
        <v>1</v>
      </c>
      <c r="Y167" t="str">
        <f>'Raw Data'!P167</f>
        <v>Rear End</v>
      </c>
      <c r="Z167" t="str">
        <f>'Raw Data'!Q167</f>
        <v>On Roadway - Non-Intersection</v>
      </c>
      <c r="AA167" t="str">
        <f>'Raw Data'!R167</f>
        <v>["Motor Vehicle in Motion","Motor Vehicle in Motion","Motor Vehicle in Motion"]</v>
      </c>
      <c r="AB167" t="str">
        <f>'Raw Data'!S167</f>
        <v>["Motor Vehicle in Motion","Motor Vehicle in Motion","Motor Vehicle in Motion"]</v>
      </c>
      <c r="AC167" t="str">
        <f>'Raw Data'!T167</f>
        <v>(None)</v>
      </c>
      <c r="AD167">
        <f>'Raw Data'!U167</f>
        <v>3</v>
      </c>
      <c r="AE167" s="5" t="str">
        <f t="shared" si="38"/>
        <v>No</v>
      </c>
      <c r="AF167" t="str">
        <f>'Raw Data'!V167</f>
        <v>["Stopped","Stopped","Straight"]</v>
      </c>
      <c r="AG167" s="5">
        <f t="shared" si="32"/>
        <v>0</v>
      </c>
      <c r="AH167" t="str">
        <f>'Raw Data'!W167</f>
        <v>["North","North","North"]</v>
      </c>
      <c r="AI167" t="str">
        <f>'Raw Data'!X167</f>
        <v>Daylight</v>
      </c>
      <c r="AJ167" t="str">
        <f>'Raw Data'!Y167</f>
        <v>Dry</v>
      </c>
      <c r="AK167">
        <f>'Raw Data'!Z167</f>
        <v>0</v>
      </c>
      <c r="AL167" t="str">
        <f>'Raw Data'!AA167</f>
        <v>["Lap and Shoulder Belt Used","Lap and Shoulder Belt Used","Lap and Shoulder Belt Used","Lap and Shoulder Belt Used"]</v>
      </c>
      <c r="AM167" s="5">
        <f t="shared" si="33"/>
        <v>0</v>
      </c>
      <c r="AN167" t="str">
        <f>'Raw Data'!AB167</f>
        <v>["Passenger Car","Pickup Truck","Sports Utility Vehicle (SUV)"]</v>
      </c>
      <c r="AO167" t="str">
        <f>'Raw Data'!AC167</f>
        <v>0472039000I</v>
      </c>
      <c r="AP167">
        <f>'Raw Data'!AD167</f>
        <v>7.7648700000000002</v>
      </c>
      <c r="AQ167">
        <f>'Raw Data'!AE167</f>
        <v>34.953605000000003</v>
      </c>
      <c r="AR167">
        <f>'Raw Data'!AF167</f>
        <v>-85.163397000000003</v>
      </c>
      <c r="AS167">
        <f>'Raw Data'!AG167</f>
        <v>24</v>
      </c>
      <c r="AT167">
        <f>'Raw Data'!AH167</f>
        <v>21</v>
      </c>
      <c r="AU167">
        <f>'Raw Data'!AI167</f>
        <v>424</v>
      </c>
      <c r="AV167" t="str">
        <f>'Raw Data'!AJ167</f>
        <v>D6_0003_00_I</v>
      </c>
      <c r="AW167">
        <f>'Raw Data'!AK167</f>
        <v>52</v>
      </c>
      <c r="AX167">
        <f>'Raw Data'!AL167</f>
        <v>55</v>
      </c>
      <c r="AY167" t="str">
        <f>'Raw Data'!AM167</f>
        <v>split</v>
      </c>
      <c r="AZ167">
        <f>'Raw Data'!AN167</f>
        <v>554</v>
      </c>
      <c r="BA167">
        <f>'Raw Data'!AO167</f>
        <v>94.7</v>
      </c>
      <c r="BB167">
        <f>'Raw Data'!AP167</f>
        <v>914.3</v>
      </c>
      <c r="BC167">
        <f>'Raw Data'!AQ167</f>
        <v>-85.161778999999996</v>
      </c>
      <c r="BD167">
        <f>'Raw Data'!AR167</f>
        <v>34.953470000000003</v>
      </c>
      <c r="BE167">
        <f>'Raw Data'!AS167</f>
        <v>-85.163990999999996</v>
      </c>
      <c r="BF167">
        <f>'Raw Data'!AT167</f>
        <v>34.954807000000002</v>
      </c>
      <c r="BG167" t="str">
        <f>'Raw Data'!AU167</f>
        <v>0471000300I</v>
      </c>
      <c r="BH167">
        <f>'Raw Data'!AV167</f>
        <v>1</v>
      </c>
      <c r="BI167">
        <f>'Raw Data'!AW167</f>
        <v>47</v>
      </c>
      <c r="BJ167">
        <f>'Raw Data'!AX167</f>
        <v>3</v>
      </c>
      <c r="BK167">
        <f>'Raw Data'!AY167</f>
        <v>0</v>
      </c>
      <c r="BL167">
        <f>'Raw Data'!AZ167</f>
        <v>55</v>
      </c>
      <c r="BM167">
        <f>'Raw Data'!BA167</f>
        <v>12.95</v>
      </c>
      <c r="BN167">
        <f>'Raw Data'!BB167</f>
        <v>12.67</v>
      </c>
      <c r="BO167">
        <f>'Raw Data'!BC167</f>
        <v>787.4</v>
      </c>
      <c r="BP167">
        <f>'Raw Data'!BD167</f>
        <v>755.6</v>
      </c>
      <c r="BQ167">
        <f>'Raw Data'!BE167</f>
        <v>732.9</v>
      </c>
      <c r="BR167">
        <f>'Raw Data'!BF167</f>
        <v>55</v>
      </c>
      <c r="BS167">
        <f>'Raw Data'!BG167</f>
        <v>43.6</v>
      </c>
      <c r="BT167">
        <f>'Raw Data'!BH167</f>
        <v>11.4</v>
      </c>
      <c r="BU167">
        <f>'Raw Data'!BI167</f>
        <v>44187</v>
      </c>
      <c r="BV167" t="str">
        <f>'Raw Data'!BJ167</f>
        <v>NONE</v>
      </c>
      <c r="BW167">
        <f>'Raw Data'!BK167</f>
        <v>2.8379999999999998E-3</v>
      </c>
      <c r="BX167">
        <f>'Raw Data'!BL167</f>
        <v>7495</v>
      </c>
      <c r="BY167">
        <f>'Raw Data'!BM167</f>
        <v>7393</v>
      </c>
      <c r="BZ167" t="str">
        <f>'Raw Data'!BN167</f>
        <v>0471000300I</v>
      </c>
      <c r="CA167" t="str">
        <f>'Raw Data'!BO167</f>
        <v>CATOOSA</v>
      </c>
      <c r="CB167">
        <f>'Raw Data'!BP167</f>
        <v>1</v>
      </c>
      <c r="CC167">
        <f>'Raw Data'!BQ167</f>
        <v>300</v>
      </c>
      <c r="CD167">
        <f>'Raw Data'!BR167</f>
        <v>6</v>
      </c>
      <c r="CE167">
        <f>'Raw Data'!BS167</f>
        <v>1</v>
      </c>
      <c r="CF167">
        <f>'Raw Data'!BT167</f>
        <v>2</v>
      </c>
      <c r="CG167">
        <f>'Raw Data'!BU167</f>
        <v>1</v>
      </c>
      <c r="CH167">
        <f>'Raw Data'!BV167</f>
        <v>1</v>
      </c>
      <c r="CI167">
        <f>'Raw Data'!BW167</f>
        <v>2</v>
      </c>
      <c r="CJ167">
        <f>'Raw Data'!BX167</f>
        <v>0</v>
      </c>
      <c r="CK167">
        <f>'Raw Data'!BY167</f>
        <v>4</v>
      </c>
      <c r="CL167" t="str">
        <f>'Raw Data'!BZ167</f>
        <v>N</v>
      </c>
      <c r="CM167">
        <f t="shared" si="39"/>
        <v>0</v>
      </c>
      <c r="CN167">
        <f>'Raw Data'!CA167</f>
        <v>47</v>
      </c>
      <c r="CO167">
        <f>'Raw Data'!CB167</f>
        <v>3</v>
      </c>
      <c r="CP167">
        <f>'Raw Data'!CC167</f>
        <v>0</v>
      </c>
      <c r="CQ167" t="str">
        <f>'Raw Data'!CD167</f>
        <v>Urbanized Area</v>
      </c>
      <c r="CR167" t="str">
        <f>'Raw Data'!CE167</f>
        <v>Chattanooga</v>
      </c>
      <c r="CS167">
        <f>'Raw Data'!CF167</f>
        <v>15832</v>
      </c>
      <c r="CT167">
        <f>'Raw Data'!CG167</f>
        <v>55</v>
      </c>
      <c r="CU167">
        <f>'Raw Data'!CH167</f>
        <v>6360</v>
      </c>
      <c r="CV167" t="str">
        <f>'Raw Data'!CI167</f>
        <v xml:space="preserve"> </v>
      </c>
      <c r="CW167">
        <f>'Raw Data'!CJ167</f>
        <v>0</v>
      </c>
      <c r="CX167">
        <f>'Raw Data'!CK167</f>
        <v>0.51966699999999999</v>
      </c>
      <c r="CY167">
        <f>'Raw Data'!CL167</f>
        <v>14</v>
      </c>
      <c r="CZ167" t="str">
        <f>'Raw Data'!CM167</f>
        <v>State Mainline</v>
      </c>
      <c r="DA167">
        <f>'Raw Data'!CN167</f>
        <v>6360</v>
      </c>
      <c r="DB167">
        <f>'Raw Data'!CO167</f>
        <v>61665</v>
      </c>
      <c r="DC167">
        <f>'Raw Data'!CP167</f>
        <v>9.9589999999999996</v>
      </c>
      <c r="DD167">
        <f>'Raw Data'!CQ167</f>
        <v>10.478999999999999</v>
      </c>
      <c r="DE167">
        <f>'Raw Data'!CR167</f>
        <v>61665</v>
      </c>
      <c r="DF167">
        <f>'Raw Data'!CS167</f>
        <v>0</v>
      </c>
      <c r="DG167">
        <f>'Raw Data'!CT167</f>
        <v>2743.844173</v>
      </c>
      <c r="DH167">
        <f>'Raw Data'!CU167</f>
        <v>100</v>
      </c>
      <c r="DI167">
        <f>'Raw Data'!CV167</f>
        <v>7408</v>
      </c>
      <c r="DJ167">
        <f>'Raw Data'!CW167</f>
        <v>1.9115E-2</v>
      </c>
      <c r="DK167">
        <f>'Raw Data'!CX167</f>
        <v>0</v>
      </c>
      <c r="DL167">
        <f>'Raw Data'!CY167</f>
        <v>2.8379999999999998E-3</v>
      </c>
      <c r="DM167">
        <f>'Raw Data'!CZ167</f>
        <v>92</v>
      </c>
      <c r="DN167" t="str">
        <f>'Raw Data'!DA167</f>
        <v>047-0052</v>
      </c>
      <c r="DO167" t="str">
        <f>'Raw Data'!DB167</f>
        <v>4U : Urban Minor Arterial</v>
      </c>
      <c r="DP167" t="str">
        <f>'Raw Data'!DC167</f>
        <v>34.962218, -85.170863</v>
      </c>
      <c r="DQ167">
        <f>'Raw Data'!DD167</f>
        <v>-85.170862999999997</v>
      </c>
      <c r="DR167">
        <f>'Raw Data'!DE167</f>
        <v>34.962218</v>
      </c>
      <c r="DS167">
        <f>'Raw Data'!DF167</f>
        <v>34.962218</v>
      </c>
      <c r="DT167">
        <f>'Raw Data'!DG167</f>
        <v>-85.170862999999997</v>
      </c>
      <c r="DU167">
        <f>'Raw Data'!DH167</f>
        <v>1.0106E-2</v>
      </c>
      <c r="DV167">
        <f>'Raw Data'!DI167</f>
        <v>2.8379999999999998E-3</v>
      </c>
      <c r="DW167">
        <f>'Raw Data'!DJ167</f>
        <v>24</v>
      </c>
      <c r="DX167" s="11">
        <f t="shared" si="40"/>
        <v>7633.333333333333</v>
      </c>
      <c r="DY167" s="5">
        <f t="shared" si="41"/>
        <v>6352.5</v>
      </c>
      <c r="DZ167" s="5">
        <f t="shared" si="34"/>
        <v>1280.833333333333</v>
      </c>
      <c r="EA167" s="5">
        <f t="shared" si="35"/>
        <v>0.20162665617211067</v>
      </c>
      <c r="EB167" s="5">
        <f t="shared" si="36"/>
        <v>6992.9166666666661</v>
      </c>
      <c r="EC167">
        <f>'Raw Data'!DK167</f>
        <v>9290</v>
      </c>
      <c r="ED167">
        <f>'Raw Data'!DL167</f>
        <v>5.6</v>
      </c>
      <c r="EE167">
        <f>'Raw Data'!DM167</f>
        <v>6830</v>
      </c>
      <c r="EF167">
        <f>'Raw Data'!DN167</f>
        <v>5.6</v>
      </c>
      <c r="EG167">
        <f>'Raw Data'!DO167</f>
        <v>6780</v>
      </c>
      <c r="EH167">
        <f>'Raw Data'!DP167</f>
        <v>5.6</v>
      </c>
      <c r="EI167">
        <f>'Raw Data'!DQ167</f>
        <v>6400</v>
      </c>
      <c r="EJ167">
        <f>'Raw Data'!DR167</f>
        <v>0</v>
      </c>
      <c r="EK167">
        <f>'Raw Data'!DS167</f>
        <v>6360</v>
      </c>
      <c r="EL167">
        <f>'Raw Data'!DT167</f>
        <v>6.4</v>
      </c>
      <c r="EM167">
        <f>'Raw Data'!DU167</f>
        <v>6630</v>
      </c>
      <c r="EN167">
        <f>'Raw Data'!DV167</f>
        <v>6.4</v>
      </c>
      <c r="EO167">
        <f>'Raw Data'!DW167</f>
        <v>6420</v>
      </c>
      <c r="EP167">
        <f>'Raw Data'!DX167</f>
        <v>6.6</v>
      </c>
      <c r="EQ167">
        <f>'Raw Data'!DY167</f>
        <v>6000</v>
      </c>
      <c r="ER167">
        <f>'Raw Data'!DZ167</f>
        <v>6.6</v>
      </c>
      <c r="ES167">
        <f>'Raw Data'!EA167</f>
        <v>6040</v>
      </c>
      <c r="ET167">
        <f>'Raw Data'!EB167</f>
        <v>6.6</v>
      </c>
      <c r="EU167">
        <f>'Raw Data'!EC167</f>
        <v>5750</v>
      </c>
      <c r="EV167">
        <f>'Raw Data'!ED167</f>
        <v>6.8</v>
      </c>
      <c r="EW167">
        <f>'Raw Data'!EE167</f>
        <v>2.0699999999999999E-4</v>
      </c>
    </row>
    <row r="168" spans="1:153" x14ac:dyDescent="0.3">
      <c r="A168">
        <f>'Raw Data'!A168</f>
        <v>166</v>
      </c>
      <c r="B168" t="str">
        <f>'Raw Data'!B168</f>
        <v>Point</v>
      </c>
      <c r="C168">
        <f>'Raw Data'!C168</f>
        <v>729</v>
      </c>
      <c r="D168">
        <f>'Raw Data'!D168</f>
        <v>477</v>
      </c>
      <c r="E168" t="str">
        <f>'Raw Data'!E168</f>
        <v>Point</v>
      </c>
      <c r="F168">
        <f>'Raw Data'!F168</f>
        <v>7544903</v>
      </c>
      <c r="G168" t="str">
        <f>'Raw Data'!G168</f>
        <v>Catoosa County Sheriff's Office</v>
      </c>
      <c r="H168" s="3">
        <f>'Raw Data'!H168</f>
        <v>43864</v>
      </c>
      <c r="L168">
        <f t="shared" si="28"/>
        <v>0</v>
      </c>
      <c r="M168" s="5">
        <f t="shared" si="29"/>
        <v>43864</v>
      </c>
      <c r="N168" s="5">
        <f t="shared" si="37"/>
        <v>2020</v>
      </c>
      <c r="O168" s="5" t="str" cm="1">
        <f t="array" ref="O168">_xlfn.IFS(N168&lt;=2016,"before treatment",N168=2017,"unknown",N168&gt;2017,"after treatment")</f>
        <v>after treatment</v>
      </c>
      <c r="P168" s="5">
        <f t="shared" si="30"/>
        <v>0</v>
      </c>
      <c r="Q168" s="5">
        <f t="shared" si="31"/>
        <v>1</v>
      </c>
      <c r="R168" t="str">
        <f>'Raw Data'!I168</f>
        <v>Catoosa</v>
      </c>
      <c r="S168" t="str">
        <f>'Raw Data'!J168</f>
        <v>["State Route 3","State Route 3","Three Notch Rd"]</v>
      </c>
      <c r="T168" t="str">
        <f>'Raw Data'!K168</f>
        <v>Highway 41</v>
      </c>
      <c r="U168" t="str">
        <f>'Raw Data'!L168</f>
        <v>(O) No Injury</v>
      </c>
      <c r="V168">
        <f>'Raw Data'!M168</f>
        <v>0</v>
      </c>
      <c r="W168">
        <f>'Raw Data'!N168</f>
        <v>0</v>
      </c>
      <c r="X168">
        <f>'Raw Data'!O168</f>
        <v>0</v>
      </c>
      <c r="Y168" t="str">
        <f>'Raw Data'!P168</f>
        <v>Angle (Other)</v>
      </c>
      <c r="Z168" t="str">
        <f>'Raw Data'!Q168</f>
        <v>On Roadway - Roadway Intersection</v>
      </c>
      <c r="AA168" t="str">
        <f>'Raw Data'!R168</f>
        <v>["Motor Vehicle in Motion","Motor Vehicle in Motion"]</v>
      </c>
      <c r="AB168" t="str">
        <f>'Raw Data'!S168</f>
        <v>["Motor Vehicle in Motion","Motor Vehicle in Motion"]</v>
      </c>
      <c r="AC168" t="str">
        <f>'Raw Data'!T168</f>
        <v>(None)</v>
      </c>
      <c r="AD168">
        <f>'Raw Data'!U168</f>
        <v>2</v>
      </c>
      <c r="AE168" s="5" t="str">
        <f t="shared" si="38"/>
        <v>No</v>
      </c>
      <c r="AF168" t="str">
        <f>'Raw Data'!V168</f>
        <v>["Straight","Straight"]</v>
      </c>
      <c r="AG168" s="5">
        <f t="shared" si="32"/>
        <v>0</v>
      </c>
      <c r="AH168" t="str">
        <f>'Raw Data'!W168</f>
        <v>["East","South"]</v>
      </c>
      <c r="AI168" t="str">
        <f>'Raw Data'!X168</f>
        <v>Daylight</v>
      </c>
      <c r="AJ168" t="str">
        <f>'Raw Data'!Y168</f>
        <v>Dry</v>
      </c>
      <c r="AK168">
        <f>'Raw Data'!Z168</f>
        <v>0</v>
      </c>
      <c r="AL168" t="str">
        <f>'Raw Data'!AA168</f>
        <v>["Lap and Shoulder Belt Used","Lap and Shoulder Belt Used","Lap and Shoulder Belt Used"]</v>
      </c>
      <c r="AM168" s="5">
        <f t="shared" si="33"/>
        <v>0</v>
      </c>
      <c r="AN168" t="str">
        <f>'Raw Data'!AB168</f>
        <v>["Passenger Car","Passenger Car"]</v>
      </c>
      <c r="AO168" t="str">
        <f>'Raw Data'!AC168</f>
        <v>0472039000I</v>
      </c>
      <c r="AP168">
        <f>'Raw Data'!AD168</f>
        <v>7.78</v>
      </c>
      <c r="AQ168">
        <f>'Raw Data'!AE168</f>
        <v>34.953798999999997</v>
      </c>
      <c r="AR168">
        <f>'Raw Data'!AF168</f>
        <v>-85.163342999999998</v>
      </c>
      <c r="AS168">
        <f>'Raw Data'!AG168</f>
        <v>24</v>
      </c>
      <c r="AT168">
        <f>'Raw Data'!AH168</f>
        <v>21</v>
      </c>
      <c r="AU168">
        <f>'Raw Data'!AI168</f>
        <v>424</v>
      </c>
      <c r="AV168" t="str">
        <f>'Raw Data'!AJ168</f>
        <v>D6_0003_00_I</v>
      </c>
      <c r="AW168">
        <f>'Raw Data'!AK168</f>
        <v>52</v>
      </c>
      <c r="AX168">
        <f>'Raw Data'!AL168</f>
        <v>55</v>
      </c>
      <c r="AY168" t="str">
        <f>'Raw Data'!AM168</f>
        <v>split</v>
      </c>
      <c r="AZ168">
        <f>'Raw Data'!AN168</f>
        <v>554</v>
      </c>
      <c r="BA168">
        <f>'Raw Data'!AO168</f>
        <v>94.7</v>
      </c>
      <c r="BB168">
        <f>'Raw Data'!AP168</f>
        <v>914.3</v>
      </c>
      <c r="BC168">
        <f>'Raw Data'!AQ168</f>
        <v>-85.161778999999996</v>
      </c>
      <c r="BD168">
        <f>'Raw Data'!AR168</f>
        <v>34.953470000000003</v>
      </c>
      <c r="BE168">
        <f>'Raw Data'!AS168</f>
        <v>-85.163990999999996</v>
      </c>
      <c r="BF168">
        <f>'Raw Data'!AT168</f>
        <v>34.954807000000002</v>
      </c>
      <c r="BG168" t="str">
        <f>'Raw Data'!AU168</f>
        <v>0471000300I</v>
      </c>
      <c r="BH168">
        <f>'Raw Data'!AV168</f>
        <v>1</v>
      </c>
      <c r="BI168">
        <f>'Raw Data'!AW168</f>
        <v>47</v>
      </c>
      <c r="BJ168">
        <f>'Raw Data'!AX168</f>
        <v>3</v>
      </c>
      <c r="BK168">
        <f>'Raw Data'!AY168</f>
        <v>0</v>
      </c>
      <c r="BL168">
        <f>'Raw Data'!AZ168</f>
        <v>55</v>
      </c>
      <c r="BM168">
        <f>'Raw Data'!BA168</f>
        <v>12.95</v>
      </c>
      <c r="BN168">
        <f>'Raw Data'!BB168</f>
        <v>12.67</v>
      </c>
      <c r="BO168">
        <f>'Raw Data'!BC168</f>
        <v>787.4</v>
      </c>
      <c r="BP168">
        <f>'Raw Data'!BD168</f>
        <v>755.6</v>
      </c>
      <c r="BQ168">
        <f>'Raw Data'!BE168</f>
        <v>732.9</v>
      </c>
      <c r="BR168">
        <f>'Raw Data'!BF168</f>
        <v>55</v>
      </c>
      <c r="BS168">
        <f>'Raw Data'!BG168</f>
        <v>43.6</v>
      </c>
      <c r="BT168">
        <f>'Raw Data'!BH168</f>
        <v>11.4</v>
      </c>
      <c r="BU168">
        <f>'Raw Data'!BI168</f>
        <v>44187</v>
      </c>
      <c r="BV168" t="str">
        <f>'Raw Data'!BJ168</f>
        <v>NONE</v>
      </c>
      <c r="BW168">
        <f>'Raw Data'!BK168</f>
        <v>2.8379999999999998E-3</v>
      </c>
      <c r="BX168">
        <f>'Raw Data'!BL168</f>
        <v>7495</v>
      </c>
      <c r="BY168">
        <f>'Raw Data'!BM168</f>
        <v>7393</v>
      </c>
      <c r="BZ168" t="str">
        <f>'Raw Data'!BN168</f>
        <v>0471000300I</v>
      </c>
      <c r="CA168" t="str">
        <f>'Raw Data'!BO168</f>
        <v>CATOOSA</v>
      </c>
      <c r="CB168">
        <f>'Raw Data'!BP168</f>
        <v>1</v>
      </c>
      <c r="CC168">
        <f>'Raw Data'!BQ168</f>
        <v>300</v>
      </c>
      <c r="CD168">
        <f>'Raw Data'!BR168</f>
        <v>6</v>
      </c>
      <c r="CE168">
        <f>'Raw Data'!BS168</f>
        <v>1</v>
      </c>
      <c r="CF168">
        <f>'Raw Data'!BT168</f>
        <v>2</v>
      </c>
      <c r="CG168">
        <f>'Raw Data'!BU168</f>
        <v>1</v>
      </c>
      <c r="CH168">
        <f>'Raw Data'!BV168</f>
        <v>1</v>
      </c>
      <c r="CI168">
        <f>'Raw Data'!BW168</f>
        <v>2</v>
      </c>
      <c r="CJ168">
        <f>'Raw Data'!BX168</f>
        <v>0</v>
      </c>
      <c r="CK168">
        <f>'Raw Data'!BY168</f>
        <v>4</v>
      </c>
      <c r="CL168" t="str">
        <f>'Raw Data'!BZ168</f>
        <v>N</v>
      </c>
      <c r="CM168">
        <f t="shared" si="39"/>
        <v>0</v>
      </c>
      <c r="CN168">
        <f>'Raw Data'!CA168</f>
        <v>47</v>
      </c>
      <c r="CO168">
        <f>'Raw Data'!CB168</f>
        <v>3</v>
      </c>
      <c r="CP168">
        <f>'Raw Data'!CC168</f>
        <v>0</v>
      </c>
      <c r="CQ168" t="str">
        <f>'Raw Data'!CD168</f>
        <v>Urbanized Area</v>
      </c>
      <c r="CR168" t="str">
        <f>'Raw Data'!CE168</f>
        <v>Chattanooga</v>
      </c>
      <c r="CS168">
        <f>'Raw Data'!CF168</f>
        <v>15832</v>
      </c>
      <c r="CT168">
        <f>'Raw Data'!CG168</f>
        <v>55</v>
      </c>
      <c r="CU168">
        <f>'Raw Data'!CH168</f>
        <v>6360</v>
      </c>
      <c r="CV168" t="str">
        <f>'Raw Data'!CI168</f>
        <v xml:space="preserve"> </v>
      </c>
      <c r="CW168">
        <f>'Raw Data'!CJ168</f>
        <v>0</v>
      </c>
      <c r="CX168">
        <f>'Raw Data'!CK168</f>
        <v>0.51966699999999999</v>
      </c>
      <c r="CY168">
        <f>'Raw Data'!CL168</f>
        <v>14</v>
      </c>
      <c r="CZ168" t="str">
        <f>'Raw Data'!CM168</f>
        <v>State Mainline</v>
      </c>
      <c r="DA168">
        <f>'Raw Data'!CN168</f>
        <v>6360</v>
      </c>
      <c r="DB168">
        <f>'Raw Data'!CO168</f>
        <v>61665</v>
      </c>
      <c r="DC168">
        <f>'Raw Data'!CP168</f>
        <v>9.9589999999999996</v>
      </c>
      <c r="DD168">
        <f>'Raw Data'!CQ168</f>
        <v>10.478999999999999</v>
      </c>
      <c r="DE168">
        <f>'Raw Data'!CR168</f>
        <v>61665</v>
      </c>
      <c r="DF168">
        <f>'Raw Data'!CS168</f>
        <v>0</v>
      </c>
      <c r="DG168">
        <f>'Raw Data'!CT168</f>
        <v>2743.844173</v>
      </c>
      <c r="DH168">
        <f>'Raw Data'!CU168</f>
        <v>100</v>
      </c>
      <c r="DI168">
        <f>'Raw Data'!CV168</f>
        <v>7408</v>
      </c>
      <c r="DJ168">
        <f>'Raw Data'!CW168</f>
        <v>1.9115E-2</v>
      </c>
      <c r="DK168">
        <f>'Raw Data'!CX168</f>
        <v>0</v>
      </c>
      <c r="DL168">
        <f>'Raw Data'!CY168</f>
        <v>2.8379999999999998E-3</v>
      </c>
      <c r="DM168">
        <f>'Raw Data'!CZ168</f>
        <v>92</v>
      </c>
      <c r="DN168" t="str">
        <f>'Raw Data'!DA168</f>
        <v>047-0052</v>
      </c>
      <c r="DO168" t="str">
        <f>'Raw Data'!DB168</f>
        <v>4U : Urban Minor Arterial</v>
      </c>
      <c r="DP168" t="str">
        <f>'Raw Data'!DC168</f>
        <v>34.962218, -85.170863</v>
      </c>
      <c r="DQ168">
        <f>'Raw Data'!DD168</f>
        <v>-85.170862999999997</v>
      </c>
      <c r="DR168">
        <f>'Raw Data'!DE168</f>
        <v>34.962218</v>
      </c>
      <c r="DS168">
        <f>'Raw Data'!DF168</f>
        <v>34.962218</v>
      </c>
      <c r="DT168">
        <f>'Raw Data'!DG168</f>
        <v>-85.170862999999997</v>
      </c>
      <c r="DU168">
        <f>'Raw Data'!DH168</f>
        <v>1.0106E-2</v>
      </c>
      <c r="DV168">
        <f>'Raw Data'!DI168</f>
        <v>2.8379999999999998E-3</v>
      </c>
      <c r="DW168">
        <f>'Raw Data'!DJ168</f>
        <v>24</v>
      </c>
      <c r="DX168" s="11">
        <f t="shared" si="40"/>
        <v>7633.333333333333</v>
      </c>
      <c r="DY168" s="5">
        <f t="shared" si="41"/>
        <v>6352.5</v>
      </c>
      <c r="DZ168" s="5">
        <f t="shared" si="34"/>
        <v>1280.833333333333</v>
      </c>
      <c r="EA168" s="5">
        <f t="shared" si="35"/>
        <v>0.20162665617211067</v>
      </c>
      <c r="EB168" s="5">
        <f t="shared" si="36"/>
        <v>6992.9166666666661</v>
      </c>
      <c r="EC168">
        <f>'Raw Data'!DK168</f>
        <v>9290</v>
      </c>
      <c r="ED168">
        <f>'Raw Data'!DL168</f>
        <v>5.6</v>
      </c>
      <c r="EE168">
        <f>'Raw Data'!DM168</f>
        <v>6830</v>
      </c>
      <c r="EF168">
        <f>'Raw Data'!DN168</f>
        <v>5.6</v>
      </c>
      <c r="EG168">
        <f>'Raw Data'!DO168</f>
        <v>6780</v>
      </c>
      <c r="EH168">
        <f>'Raw Data'!DP168</f>
        <v>5.6</v>
      </c>
      <c r="EI168">
        <f>'Raw Data'!DQ168</f>
        <v>6400</v>
      </c>
      <c r="EJ168">
        <f>'Raw Data'!DR168</f>
        <v>0</v>
      </c>
      <c r="EK168">
        <f>'Raw Data'!DS168</f>
        <v>6360</v>
      </c>
      <c r="EL168">
        <f>'Raw Data'!DT168</f>
        <v>6.4</v>
      </c>
      <c r="EM168">
        <f>'Raw Data'!DU168</f>
        <v>6630</v>
      </c>
      <c r="EN168">
        <f>'Raw Data'!DV168</f>
        <v>6.4</v>
      </c>
      <c r="EO168">
        <f>'Raw Data'!DW168</f>
        <v>6420</v>
      </c>
      <c r="EP168">
        <f>'Raw Data'!DX168</f>
        <v>6.6</v>
      </c>
      <c r="EQ168">
        <f>'Raw Data'!DY168</f>
        <v>6000</v>
      </c>
      <c r="ER168">
        <f>'Raw Data'!DZ168</f>
        <v>6.6</v>
      </c>
      <c r="ES168">
        <f>'Raw Data'!EA168</f>
        <v>6040</v>
      </c>
      <c r="ET168">
        <f>'Raw Data'!EB168</f>
        <v>6.6</v>
      </c>
      <c r="EU168">
        <f>'Raw Data'!EC168</f>
        <v>5750</v>
      </c>
      <c r="EV168">
        <f>'Raw Data'!ED168</f>
        <v>6.8</v>
      </c>
      <c r="EW168">
        <f>'Raw Data'!EE168</f>
        <v>1.9000000000000001E-5</v>
      </c>
    </row>
    <row r="169" spans="1:153" x14ac:dyDescent="0.3">
      <c r="A169">
        <f>'Raw Data'!A169</f>
        <v>167</v>
      </c>
      <c r="B169" t="str">
        <f>'Raw Data'!B169</f>
        <v>Point</v>
      </c>
      <c r="C169">
        <f>'Raw Data'!C169</f>
        <v>754</v>
      </c>
      <c r="D169">
        <f>'Raw Data'!D169</f>
        <v>465</v>
      </c>
      <c r="E169" t="str">
        <f>'Raw Data'!E169</f>
        <v>Point</v>
      </c>
      <c r="F169">
        <f>'Raw Data'!F169</f>
        <v>7626165</v>
      </c>
      <c r="G169" t="str">
        <f>'Raw Data'!G169</f>
        <v>Gsp Post 00</v>
      </c>
      <c r="H169" s="3">
        <f>'Raw Data'!H169</f>
        <v>43950</v>
      </c>
      <c r="L169">
        <f t="shared" si="28"/>
        <v>0</v>
      </c>
      <c r="M169" s="5">
        <f t="shared" si="29"/>
        <v>43950</v>
      </c>
      <c r="N169" s="5">
        <f t="shared" si="37"/>
        <v>2020</v>
      </c>
      <c r="O169" s="5" t="str" cm="1">
        <f t="array" ref="O169">_xlfn.IFS(N169&lt;=2016,"before treatment",N169=2017,"unknown",N169&gt;2017,"after treatment")</f>
        <v>after treatment</v>
      </c>
      <c r="P169" s="5">
        <f t="shared" si="30"/>
        <v>0</v>
      </c>
      <c r="Q169" s="5">
        <f t="shared" si="31"/>
        <v>1</v>
      </c>
      <c r="R169" t="str">
        <f>'Raw Data'!I169</f>
        <v>Catoosa</v>
      </c>
      <c r="S169" t="str">
        <f>'Raw Data'!J169</f>
        <v>State Route 3</v>
      </c>
      <c r="T169" t="str">
        <f>'Raw Data'!K169</f>
        <v>Graysville Rd</v>
      </c>
      <c r="U169" t="str">
        <f>'Raw Data'!L169</f>
        <v>(O) No Injury</v>
      </c>
      <c r="V169">
        <f>'Raw Data'!M169</f>
        <v>0</v>
      </c>
      <c r="W169">
        <f>'Raw Data'!N169</f>
        <v>0</v>
      </c>
      <c r="X169">
        <f>'Raw Data'!O169</f>
        <v>0</v>
      </c>
      <c r="Y169" t="str">
        <f>'Raw Data'!P169</f>
        <v>Sideswipe-Same Direction</v>
      </c>
      <c r="Z169" t="str">
        <f>'Raw Data'!Q169</f>
        <v>On Roadway - Non-Intersection</v>
      </c>
      <c r="AA169" t="str">
        <f>'Raw Data'!R169</f>
        <v>["Motor Vehicle in Motion","Motor Vehicle in Motion"]</v>
      </c>
      <c r="AB169" t="str">
        <f>'Raw Data'!S169</f>
        <v>["Motor Vehicle in Motion","Motor Vehicle in Motion"]</v>
      </c>
      <c r="AC169" t="str">
        <f>'Raw Data'!T169</f>
        <v>["Improper Passing","No Contributing Factors"]</v>
      </c>
      <c r="AD169">
        <f>'Raw Data'!U169</f>
        <v>2</v>
      </c>
      <c r="AE169" s="5" t="str">
        <f t="shared" si="38"/>
        <v>No</v>
      </c>
      <c r="AF169" t="str">
        <f>'Raw Data'!V169</f>
        <v>["Passing","Straight"]</v>
      </c>
      <c r="AG169" s="5">
        <f t="shared" si="32"/>
        <v>0</v>
      </c>
      <c r="AH169" t="str">
        <f>'Raw Data'!W169</f>
        <v>["South","South"]</v>
      </c>
      <c r="AI169" t="str">
        <f>'Raw Data'!X169</f>
        <v>Daylight</v>
      </c>
      <c r="AJ169" t="str">
        <f>'Raw Data'!Y169</f>
        <v>Wet</v>
      </c>
      <c r="AK169">
        <f>'Raw Data'!Z169</f>
        <v>0</v>
      </c>
      <c r="AL169" t="str">
        <f>'Raw Data'!AA169</f>
        <v>["Lap and Shoulder Belt Used","Lap and Shoulder Belt Used","Lap and Shoulder Belt Used"]</v>
      </c>
      <c r="AM169" s="5">
        <f t="shared" si="33"/>
        <v>0</v>
      </c>
      <c r="AN169" t="str">
        <f>'Raw Data'!AB169</f>
        <v>["Passenger Car","Pickup Truck"]</v>
      </c>
      <c r="AO169" t="str">
        <f>'Raw Data'!AC169</f>
        <v>0471000300I</v>
      </c>
      <c r="AP169">
        <f>'Raw Data'!AD169</f>
        <v>10.668746000000001</v>
      </c>
      <c r="AQ169">
        <f>'Raw Data'!AE169</f>
        <v>34.956363000000003</v>
      </c>
      <c r="AR169">
        <f>'Raw Data'!AF169</f>
        <v>-85.164456999999999</v>
      </c>
      <c r="AS169">
        <f>'Raw Data'!AG169</f>
        <v>24</v>
      </c>
      <c r="AT169">
        <f>'Raw Data'!AH169</f>
        <v>21</v>
      </c>
      <c r="AU169">
        <f>'Raw Data'!AI169</f>
        <v>424</v>
      </c>
      <c r="AV169" t="str">
        <f>'Raw Data'!AJ169</f>
        <v>D6_0003_00_I</v>
      </c>
      <c r="AW169">
        <f>'Raw Data'!AK169</f>
        <v>52</v>
      </c>
      <c r="AX169">
        <f>'Raw Data'!AL169</f>
        <v>55</v>
      </c>
      <c r="AY169" t="str">
        <f>'Raw Data'!AM169</f>
        <v>split</v>
      </c>
      <c r="AZ169">
        <f>'Raw Data'!AN169</f>
        <v>554</v>
      </c>
      <c r="BA169">
        <f>'Raw Data'!AO169</f>
        <v>94.7</v>
      </c>
      <c r="BB169">
        <f>'Raw Data'!AP169</f>
        <v>914.3</v>
      </c>
      <c r="BC169">
        <f>'Raw Data'!AQ169</f>
        <v>-85.161778999999996</v>
      </c>
      <c r="BD169">
        <f>'Raw Data'!AR169</f>
        <v>34.953470000000003</v>
      </c>
      <c r="BE169">
        <f>'Raw Data'!AS169</f>
        <v>-85.163990999999996</v>
      </c>
      <c r="BF169">
        <f>'Raw Data'!AT169</f>
        <v>34.954807000000002</v>
      </c>
      <c r="BG169" t="str">
        <f>'Raw Data'!AU169</f>
        <v>0471000300I</v>
      </c>
      <c r="BH169">
        <f>'Raw Data'!AV169</f>
        <v>1</v>
      </c>
      <c r="BI169">
        <f>'Raw Data'!AW169</f>
        <v>47</v>
      </c>
      <c r="BJ169">
        <f>'Raw Data'!AX169</f>
        <v>3</v>
      </c>
      <c r="BK169">
        <f>'Raw Data'!AY169</f>
        <v>0</v>
      </c>
      <c r="BL169">
        <f>'Raw Data'!AZ169</f>
        <v>55</v>
      </c>
      <c r="BM169">
        <f>'Raw Data'!BA169</f>
        <v>12.95</v>
      </c>
      <c r="BN169">
        <f>'Raw Data'!BB169</f>
        <v>12.67</v>
      </c>
      <c r="BO169">
        <f>'Raw Data'!BC169</f>
        <v>787.4</v>
      </c>
      <c r="BP169">
        <f>'Raw Data'!BD169</f>
        <v>755.6</v>
      </c>
      <c r="BQ169">
        <f>'Raw Data'!BE169</f>
        <v>732.9</v>
      </c>
      <c r="BR169">
        <f>'Raw Data'!BF169</f>
        <v>55</v>
      </c>
      <c r="BS169">
        <f>'Raw Data'!BG169</f>
        <v>43.6</v>
      </c>
      <c r="BT169">
        <f>'Raw Data'!BH169</f>
        <v>11.4</v>
      </c>
      <c r="BU169">
        <f>'Raw Data'!BI169</f>
        <v>44187</v>
      </c>
      <c r="BV169" t="str">
        <f>'Raw Data'!BJ169</f>
        <v>NONE</v>
      </c>
      <c r="BW169">
        <f>'Raw Data'!BK169</f>
        <v>2.8379999999999998E-3</v>
      </c>
      <c r="BX169">
        <f>'Raw Data'!BL169</f>
        <v>7495</v>
      </c>
      <c r="BY169">
        <f>'Raw Data'!BM169</f>
        <v>7393</v>
      </c>
      <c r="BZ169" t="str">
        <f>'Raw Data'!BN169</f>
        <v>0471000300I</v>
      </c>
      <c r="CA169" t="str">
        <f>'Raw Data'!BO169</f>
        <v>CATOOSA</v>
      </c>
      <c r="CB169">
        <f>'Raw Data'!BP169</f>
        <v>1</v>
      </c>
      <c r="CC169">
        <f>'Raw Data'!BQ169</f>
        <v>300</v>
      </c>
      <c r="CD169">
        <f>'Raw Data'!BR169</f>
        <v>6</v>
      </c>
      <c r="CE169">
        <f>'Raw Data'!BS169</f>
        <v>1</v>
      </c>
      <c r="CF169">
        <f>'Raw Data'!BT169</f>
        <v>2</v>
      </c>
      <c r="CG169">
        <f>'Raw Data'!BU169</f>
        <v>1</v>
      </c>
      <c r="CH169">
        <f>'Raw Data'!BV169</f>
        <v>1</v>
      </c>
      <c r="CI169">
        <f>'Raw Data'!BW169</f>
        <v>2</v>
      </c>
      <c r="CJ169">
        <f>'Raw Data'!BX169</f>
        <v>0</v>
      </c>
      <c r="CK169">
        <f>'Raw Data'!BY169</f>
        <v>4</v>
      </c>
      <c r="CL169" t="str">
        <f>'Raw Data'!BZ169</f>
        <v>N</v>
      </c>
      <c r="CM169">
        <f t="shared" si="39"/>
        <v>0</v>
      </c>
      <c r="CN169">
        <f>'Raw Data'!CA169</f>
        <v>47</v>
      </c>
      <c r="CO169">
        <f>'Raw Data'!CB169</f>
        <v>3</v>
      </c>
      <c r="CP169">
        <f>'Raw Data'!CC169</f>
        <v>0</v>
      </c>
      <c r="CQ169" t="str">
        <f>'Raw Data'!CD169</f>
        <v>Urbanized Area</v>
      </c>
      <c r="CR169" t="str">
        <f>'Raw Data'!CE169</f>
        <v>Chattanooga</v>
      </c>
      <c r="CS169">
        <f>'Raw Data'!CF169</f>
        <v>15832</v>
      </c>
      <c r="CT169">
        <f>'Raw Data'!CG169</f>
        <v>55</v>
      </c>
      <c r="CU169">
        <f>'Raw Data'!CH169</f>
        <v>6360</v>
      </c>
      <c r="CV169" t="str">
        <f>'Raw Data'!CI169</f>
        <v xml:space="preserve"> </v>
      </c>
      <c r="CW169">
        <f>'Raw Data'!CJ169</f>
        <v>0</v>
      </c>
      <c r="CX169">
        <f>'Raw Data'!CK169</f>
        <v>0.51966699999999999</v>
      </c>
      <c r="CY169">
        <f>'Raw Data'!CL169</f>
        <v>14</v>
      </c>
      <c r="CZ169" t="str">
        <f>'Raw Data'!CM169</f>
        <v>State Mainline</v>
      </c>
      <c r="DA169">
        <f>'Raw Data'!CN169</f>
        <v>6360</v>
      </c>
      <c r="DB169">
        <f>'Raw Data'!CO169</f>
        <v>61665</v>
      </c>
      <c r="DC169">
        <f>'Raw Data'!CP169</f>
        <v>9.9589999999999996</v>
      </c>
      <c r="DD169">
        <f>'Raw Data'!CQ169</f>
        <v>10.478999999999999</v>
      </c>
      <c r="DE169">
        <f>'Raw Data'!CR169</f>
        <v>61665</v>
      </c>
      <c r="DF169">
        <f>'Raw Data'!CS169</f>
        <v>0</v>
      </c>
      <c r="DG169">
        <f>'Raw Data'!CT169</f>
        <v>2743.844173</v>
      </c>
      <c r="DH169">
        <f>'Raw Data'!CU169</f>
        <v>100</v>
      </c>
      <c r="DI169">
        <f>'Raw Data'!CV169</f>
        <v>7408</v>
      </c>
      <c r="DJ169">
        <f>'Raw Data'!CW169</f>
        <v>1.9115E-2</v>
      </c>
      <c r="DK169">
        <f>'Raw Data'!CX169</f>
        <v>0</v>
      </c>
      <c r="DL169">
        <f>'Raw Data'!CY169</f>
        <v>2.8379999999999998E-3</v>
      </c>
      <c r="DM169">
        <f>'Raw Data'!CZ169</f>
        <v>92</v>
      </c>
      <c r="DN169" t="str">
        <f>'Raw Data'!DA169</f>
        <v>047-0052</v>
      </c>
      <c r="DO169" t="str">
        <f>'Raw Data'!DB169</f>
        <v>4U : Urban Minor Arterial</v>
      </c>
      <c r="DP169" t="str">
        <f>'Raw Data'!DC169</f>
        <v>34.962218, -85.170863</v>
      </c>
      <c r="DQ169">
        <f>'Raw Data'!DD169</f>
        <v>-85.170862999999997</v>
      </c>
      <c r="DR169">
        <f>'Raw Data'!DE169</f>
        <v>34.962218</v>
      </c>
      <c r="DS169">
        <f>'Raw Data'!DF169</f>
        <v>34.962218</v>
      </c>
      <c r="DT169">
        <f>'Raw Data'!DG169</f>
        <v>-85.170862999999997</v>
      </c>
      <c r="DU169">
        <f>'Raw Data'!DH169</f>
        <v>1.0106E-2</v>
      </c>
      <c r="DV169">
        <f>'Raw Data'!DI169</f>
        <v>2.8379999999999998E-3</v>
      </c>
      <c r="DW169">
        <f>'Raw Data'!DJ169</f>
        <v>24</v>
      </c>
      <c r="DX169" s="11">
        <f t="shared" si="40"/>
        <v>7633.333333333333</v>
      </c>
      <c r="DY169" s="5">
        <f t="shared" si="41"/>
        <v>6352.5</v>
      </c>
      <c r="DZ169" s="5">
        <f t="shared" si="34"/>
        <v>1280.833333333333</v>
      </c>
      <c r="EA169" s="5">
        <f t="shared" si="35"/>
        <v>0.20162665617211067</v>
      </c>
      <c r="EB169" s="5">
        <f t="shared" si="36"/>
        <v>6992.9166666666661</v>
      </c>
      <c r="EC169">
        <f>'Raw Data'!DK169</f>
        <v>9290</v>
      </c>
      <c r="ED169">
        <f>'Raw Data'!DL169</f>
        <v>5.6</v>
      </c>
      <c r="EE169">
        <f>'Raw Data'!DM169</f>
        <v>6830</v>
      </c>
      <c r="EF169">
        <f>'Raw Data'!DN169</f>
        <v>5.6</v>
      </c>
      <c r="EG169">
        <f>'Raw Data'!DO169</f>
        <v>6780</v>
      </c>
      <c r="EH169">
        <f>'Raw Data'!DP169</f>
        <v>5.6</v>
      </c>
      <c r="EI169">
        <f>'Raw Data'!DQ169</f>
        <v>6400</v>
      </c>
      <c r="EJ169">
        <f>'Raw Data'!DR169</f>
        <v>0</v>
      </c>
      <c r="EK169">
        <f>'Raw Data'!DS169</f>
        <v>6360</v>
      </c>
      <c r="EL169">
        <f>'Raw Data'!DT169</f>
        <v>6.4</v>
      </c>
      <c r="EM169">
        <f>'Raw Data'!DU169</f>
        <v>6630</v>
      </c>
      <c r="EN169">
        <f>'Raw Data'!DV169</f>
        <v>6.4</v>
      </c>
      <c r="EO169">
        <f>'Raw Data'!DW169</f>
        <v>6420</v>
      </c>
      <c r="EP169">
        <f>'Raw Data'!DX169</f>
        <v>6.6</v>
      </c>
      <c r="EQ169">
        <f>'Raw Data'!DY169</f>
        <v>6000</v>
      </c>
      <c r="ER169">
        <f>'Raw Data'!DZ169</f>
        <v>6.6</v>
      </c>
      <c r="ES169">
        <f>'Raw Data'!EA169</f>
        <v>6040</v>
      </c>
      <c r="ET169">
        <f>'Raw Data'!EB169</f>
        <v>6.6</v>
      </c>
      <c r="EU169">
        <f>'Raw Data'!EC169</f>
        <v>5750</v>
      </c>
      <c r="EV169">
        <f>'Raw Data'!ED169</f>
        <v>6.8</v>
      </c>
      <c r="EW169">
        <f>'Raw Data'!EE169</f>
        <v>1.624E-3</v>
      </c>
    </row>
    <row r="170" spans="1:153" x14ac:dyDescent="0.3">
      <c r="A170">
        <f>'Raw Data'!A170</f>
        <v>168</v>
      </c>
      <c r="B170" t="str">
        <f>'Raw Data'!B170</f>
        <v>Point</v>
      </c>
      <c r="C170">
        <f>'Raw Data'!C170</f>
        <v>774</v>
      </c>
      <c r="D170">
        <f>'Raw Data'!D170</f>
        <v>484</v>
      </c>
      <c r="E170" t="str">
        <f>'Raw Data'!E170</f>
        <v>Point</v>
      </c>
      <c r="F170">
        <f>'Raw Data'!F170</f>
        <v>7717074</v>
      </c>
      <c r="G170" t="str">
        <f>'Raw Data'!G170</f>
        <v>Gsp Post 00</v>
      </c>
      <c r="H170" s="3">
        <f>'Raw Data'!H170</f>
        <v>43760</v>
      </c>
      <c r="L170">
        <f t="shared" si="28"/>
        <v>0</v>
      </c>
      <c r="M170" s="5">
        <f t="shared" si="29"/>
        <v>43760</v>
      </c>
      <c r="N170" s="5">
        <f t="shared" si="37"/>
        <v>2019</v>
      </c>
      <c r="O170" s="5" t="str" cm="1">
        <f t="array" ref="O170">_xlfn.IFS(N170&lt;=2016,"before treatment",N170=2017,"unknown",N170&gt;2017,"after treatment")</f>
        <v>after treatment</v>
      </c>
      <c r="P170" s="5">
        <f t="shared" si="30"/>
        <v>0</v>
      </c>
      <c r="Q170" s="5">
        <f t="shared" si="31"/>
        <v>1</v>
      </c>
      <c r="R170" t="str">
        <f>'Raw Data'!I170</f>
        <v>Catoosa</v>
      </c>
      <c r="S170" t="str">
        <f>'Raw Data'!J170</f>
        <v>State Route 3</v>
      </c>
      <c r="T170" t="str">
        <f>'Raw Data'!K170</f>
        <v>Graysville Rd</v>
      </c>
      <c r="U170" t="str">
        <f>'Raw Data'!L170</f>
        <v>(O) No Injury</v>
      </c>
      <c r="V170">
        <f>'Raw Data'!M170</f>
        <v>0</v>
      </c>
      <c r="W170">
        <f>'Raw Data'!N170</f>
        <v>0</v>
      </c>
      <c r="X170">
        <f>'Raw Data'!O170</f>
        <v>0</v>
      </c>
      <c r="Y170" t="str">
        <f>'Raw Data'!P170</f>
        <v>Rear End</v>
      </c>
      <c r="Z170" t="str">
        <f>'Raw Data'!Q170</f>
        <v>On Roadway - Non-Intersection</v>
      </c>
      <c r="AA170" t="str">
        <f>'Raw Data'!R170</f>
        <v>["Motor Vehicle in Motion","Motor Vehicle in Motion"]</v>
      </c>
      <c r="AB170" t="str">
        <f>'Raw Data'!S170</f>
        <v>["Motor Vehicle in Motion","Motor Vehicle in Motion"]</v>
      </c>
      <c r="AC170" t="str">
        <f>'Raw Data'!T170</f>
        <v>(None)</v>
      </c>
      <c r="AD170">
        <f>'Raw Data'!U170</f>
        <v>2</v>
      </c>
      <c r="AE170" s="5" t="str">
        <f t="shared" si="38"/>
        <v>No</v>
      </c>
      <c r="AF170" t="str">
        <f>'Raw Data'!V170</f>
        <v>["Straight","Straight"]</v>
      </c>
      <c r="AG170" s="5">
        <f t="shared" si="32"/>
        <v>0</v>
      </c>
      <c r="AH170" t="str">
        <f>'Raw Data'!W170</f>
        <v>["South","South"]</v>
      </c>
      <c r="AI170" t="str">
        <f>'Raw Data'!X170</f>
        <v>Daylight</v>
      </c>
      <c r="AJ170" t="str">
        <f>'Raw Data'!Y170</f>
        <v>Dry</v>
      </c>
      <c r="AK170">
        <f>'Raw Data'!Z170</f>
        <v>0</v>
      </c>
      <c r="AL170" t="str">
        <f>'Raw Data'!AA170</f>
        <v>["Lap and Shoulder Belt Used","Lap and Shoulder Belt Used","Lap and Shoulder Belt Used"]</v>
      </c>
      <c r="AM170" s="5">
        <f t="shared" si="33"/>
        <v>0</v>
      </c>
      <c r="AN170" t="str">
        <f>'Raw Data'!AB170</f>
        <v>["Pickup Truck","Sports Utility Vehicle (SUV)"]</v>
      </c>
      <c r="AO170" t="str">
        <f>'Raw Data'!AC170</f>
        <v>0471000300I</v>
      </c>
      <c r="AP170">
        <f>'Raw Data'!AD170</f>
        <v>10.683246</v>
      </c>
      <c r="AQ170">
        <f>'Raw Data'!AE170</f>
        <v>34.956566000000002</v>
      </c>
      <c r="AR170">
        <f>'Raw Data'!AF170</f>
        <v>-85.164513999999997</v>
      </c>
      <c r="AS170">
        <f>'Raw Data'!AG170</f>
        <v>24</v>
      </c>
      <c r="AT170">
        <f>'Raw Data'!AH170</f>
        <v>21</v>
      </c>
      <c r="AU170">
        <f>'Raw Data'!AI170</f>
        <v>424</v>
      </c>
      <c r="AV170" t="str">
        <f>'Raw Data'!AJ170</f>
        <v>D6_0003_00_I</v>
      </c>
      <c r="AW170">
        <f>'Raw Data'!AK170</f>
        <v>52</v>
      </c>
      <c r="AX170">
        <f>'Raw Data'!AL170</f>
        <v>55</v>
      </c>
      <c r="AY170" t="str">
        <f>'Raw Data'!AM170</f>
        <v>split</v>
      </c>
      <c r="AZ170">
        <f>'Raw Data'!AN170</f>
        <v>554</v>
      </c>
      <c r="BA170">
        <f>'Raw Data'!AO170</f>
        <v>94.7</v>
      </c>
      <c r="BB170">
        <f>'Raw Data'!AP170</f>
        <v>914.3</v>
      </c>
      <c r="BC170">
        <f>'Raw Data'!AQ170</f>
        <v>-85.161778999999996</v>
      </c>
      <c r="BD170">
        <f>'Raw Data'!AR170</f>
        <v>34.953470000000003</v>
      </c>
      <c r="BE170">
        <f>'Raw Data'!AS170</f>
        <v>-85.163990999999996</v>
      </c>
      <c r="BF170">
        <f>'Raw Data'!AT170</f>
        <v>34.954807000000002</v>
      </c>
      <c r="BG170" t="str">
        <f>'Raw Data'!AU170</f>
        <v>0471000300I</v>
      </c>
      <c r="BH170">
        <f>'Raw Data'!AV170</f>
        <v>1</v>
      </c>
      <c r="BI170">
        <f>'Raw Data'!AW170</f>
        <v>47</v>
      </c>
      <c r="BJ170">
        <f>'Raw Data'!AX170</f>
        <v>3</v>
      </c>
      <c r="BK170">
        <f>'Raw Data'!AY170</f>
        <v>0</v>
      </c>
      <c r="BL170">
        <f>'Raw Data'!AZ170</f>
        <v>55</v>
      </c>
      <c r="BM170">
        <f>'Raw Data'!BA170</f>
        <v>12.95</v>
      </c>
      <c r="BN170">
        <f>'Raw Data'!BB170</f>
        <v>12.67</v>
      </c>
      <c r="BO170">
        <f>'Raw Data'!BC170</f>
        <v>787.4</v>
      </c>
      <c r="BP170">
        <f>'Raw Data'!BD170</f>
        <v>755.6</v>
      </c>
      <c r="BQ170">
        <f>'Raw Data'!BE170</f>
        <v>732.9</v>
      </c>
      <c r="BR170">
        <f>'Raw Data'!BF170</f>
        <v>55</v>
      </c>
      <c r="BS170">
        <f>'Raw Data'!BG170</f>
        <v>43.6</v>
      </c>
      <c r="BT170">
        <f>'Raw Data'!BH170</f>
        <v>11.4</v>
      </c>
      <c r="BU170">
        <f>'Raw Data'!BI170</f>
        <v>44187</v>
      </c>
      <c r="BV170" t="str">
        <f>'Raw Data'!BJ170</f>
        <v>NONE</v>
      </c>
      <c r="BW170">
        <f>'Raw Data'!BK170</f>
        <v>2.8379999999999998E-3</v>
      </c>
      <c r="BX170">
        <f>'Raw Data'!BL170</f>
        <v>7495</v>
      </c>
      <c r="BY170">
        <f>'Raw Data'!BM170</f>
        <v>7393</v>
      </c>
      <c r="BZ170" t="str">
        <f>'Raw Data'!BN170</f>
        <v>0471000300I</v>
      </c>
      <c r="CA170" t="str">
        <f>'Raw Data'!BO170</f>
        <v>CATOOSA</v>
      </c>
      <c r="CB170">
        <f>'Raw Data'!BP170</f>
        <v>1</v>
      </c>
      <c r="CC170">
        <f>'Raw Data'!BQ170</f>
        <v>300</v>
      </c>
      <c r="CD170">
        <f>'Raw Data'!BR170</f>
        <v>6</v>
      </c>
      <c r="CE170">
        <f>'Raw Data'!BS170</f>
        <v>1</v>
      </c>
      <c r="CF170">
        <f>'Raw Data'!BT170</f>
        <v>2</v>
      </c>
      <c r="CG170">
        <f>'Raw Data'!BU170</f>
        <v>1</v>
      </c>
      <c r="CH170">
        <f>'Raw Data'!BV170</f>
        <v>1</v>
      </c>
      <c r="CI170">
        <f>'Raw Data'!BW170</f>
        <v>2</v>
      </c>
      <c r="CJ170">
        <f>'Raw Data'!BX170</f>
        <v>0</v>
      </c>
      <c r="CK170">
        <f>'Raw Data'!BY170</f>
        <v>4</v>
      </c>
      <c r="CL170" t="str">
        <f>'Raw Data'!BZ170</f>
        <v>N</v>
      </c>
      <c r="CM170">
        <f t="shared" si="39"/>
        <v>0</v>
      </c>
      <c r="CN170">
        <f>'Raw Data'!CA170</f>
        <v>47</v>
      </c>
      <c r="CO170">
        <f>'Raw Data'!CB170</f>
        <v>3</v>
      </c>
      <c r="CP170">
        <f>'Raw Data'!CC170</f>
        <v>0</v>
      </c>
      <c r="CQ170" t="str">
        <f>'Raw Data'!CD170</f>
        <v>Urbanized Area</v>
      </c>
      <c r="CR170" t="str">
        <f>'Raw Data'!CE170</f>
        <v>Chattanooga</v>
      </c>
      <c r="CS170">
        <f>'Raw Data'!CF170</f>
        <v>15832</v>
      </c>
      <c r="CT170">
        <f>'Raw Data'!CG170</f>
        <v>55</v>
      </c>
      <c r="CU170">
        <f>'Raw Data'!CH170</f>
        <v>6360</v>
      </c>
      <c r="CV170" t="str">
        <f>'Raw Data'!CI170</f>
        <v xml:space="preserve"> </v>
      </c>
      <c r="CW170">
        <f>'Raw Data'!CJ170</f>
        <v>0</v>
      </c>
      <c r="CX170">
        <f>'Raw Data'!CK170</f>
        <v>0.51966699999999999</v>
      </c>
      <c r="CY170">
        <f>'Raw Data'!CL170</f>
        <v>14</v>
      </c>
      <c r="CZ170" t="str">
        <f>'Raw Data'!CM170</f>
        <v>State Mainline</v>
      </c>
      <c r="DA170">
        <f>'Raw Data'!CN170</f>
        <v>6360</v>
      </c>
      <c r="DB170">
        <f>'Raw Data'!CO170</f>
        <v>61665</v>
      </c>
      <c r="DC170">
        <f>'Raw Data'!CP170</f>
        <v>9.9589999999999996</v>
      </c>
      <c r="DD170">
        <f>'Raw Data'!CQ170</f>
        <v>10.478999999999999</v>
      </c>
      <c r="DE170">
        <f>'Raw Data'!CR170</f>
        <v>61665</v>
      </c>
      <c r="DF170">
        <f>'Raw Data'!CS170</f>
        <v>0</v>
      </c>
      <c r="DG170">
        <f>'Raw Data'!CT170</f>
        <v>2743.844173</v>
      </c>
      <c r="DH170">
        <f>'Raw Data'!CU170</f>
        <v>100</v>
      </c>
      <c r="DI170">
        <f>'Raw Data'!CV170</f>
        <v>7408</v>
      </c>
      <c r="DJ170">
        <f>'Raw Data'!CW170</f>
        <v>1.9115E-2</v>
      </c>
      <c r="DK170">
        <f>'Raw Data'!CX170</f>
        <v>0</v>
      </c>
      <c r="DL170">
        <f>'Raw Data'!CY170</f>
        <v>2.8379999999999998E-3</v>
      </c>
      <c r="DM170">
        <f>'Raw Data'!CZ170</f>
        <v>92</v>
      </c>
      <c r="DN170" t="str">
        <f>'Raw Data'!DA170</f>
        <v>047-0052</v>
      </c>
      <c r="DO170" t="str">
        <f>'Raw Data'!DB170</f>
        <v>4U : Urban Minor Arterial</v>
      </c>
      <c r="DP170" t="str">
        <f>'Raw Data'!DC170</f>
        <v>34.962218, -85.170863</v>
      </c>
      <c r="DQ170">
        <f>'Raw Data'!DD170</f>
        <v>-85.170862999999997</v>
      </c>
      <c r="DR170">
        <f>'Raw Data'!DE170</f>
        <v>34.962218</v>
      </c>
      <c r="DS170">
        <f>'Raw Data'!DF170</f>
        <v>34.962218</v>
      </c>
      <c r="DT170">
        <f>'Raw Data'!DG170</f>
        <v>-85.170862999999997</v>
      </c>
      <c r="DU170">
        <f>'Raw Data'!DH170</f>
        <v>1.0106E-2</v>
      </c>
      <c r="DV170">
        <f>'Raw Data'!DI170</f>
        <v>2.8379999999999998E-3</v>
      </c>
      <c r="DW170">
        <f>'Raw Data'!DJ170</f>
        <v>24</v>
      </c>
      <c r="DX170" s="11">
        <f t="shared" si="40"/>
        <v>7633.333333333333</v>
      </c>
      <c r="DY170" s="5">
        <f t="shared" si="41"/>
        <v>6352.5</v>
      </c>
      <c r="DZ170" s="5">
        <f t="shared" si="34"/>
        <v>1280.833333333333</v>
      </c>
      <c r="EA170" s="5">
        <f t="shared" si="35"/>
        <v>0.20162665617211067</v>
      </c>
      <c r="EB170" s="5">
        <f t="shared" si="36"/>
        <v>6992.9166666666661</v>
      </c>
      <c r="EC170">
        <f>'Raw Data'!DK170</f>
        <v>9290</v>
      </c>
      <c r="ED170">
        <f>'Raw Data'!DL170</f>
        <v>5.6</v>
      </c>
      <c r="EE170">
        <f>'Raw Data'!DM170</f>
        <v>6830</v>
      </c>
      <c r="EF170">
        <f>'Raw Data'!DN170</f>
        <v>5.6</v>
      </c>
      <c r="EG170">
        <f>'Raw Data'!DO170</f>
        <v>6780</v>
      </c>
      <c r="EH170">
        <f>'Raw Data'!DP170</f>
        <v>5.6</v>
      </c>
      <c r="EI170">
        <f>'Raw Data'!DQ170</f>
        <v>6400</v>
      </c>
      <c r="EJ170">
        <f>'Raw Data'!DR170</f>
        <v>0</v>
      </c>
      <c r="EK170">
        <f>'Raw Data'!DS170</f>
        <v>6360</v>
      </c>
      <c r="EL170">
        <f>'Raw Data'!DT170</f>
        <v>6.4</v>
      </c>
      <c r="EM170">
        <f>'Raw Data'!DU170</f>
        <v>6630</v>
      </c>
      <c r="EN170">
        <f>'Raw Data'!DV170</f>
        <v>6.4</v>
      </c>
      <c r="EO170">
        <f>'Raw Data'!DW170</f>
        <v>6420</v>
      </c>
      <c r="EP170">
        <f>'Raw Data'!DX170</f>
        <v>6.6</v>
      </c>
      <c r="EQ170">
        <f>'Raw Data'!DY170</f>
        <v>6000</v>
      </c>
      <c r="ER170">
        <f>'Raw Data'!DZ170</f>
        <v>6.6</v>
      </c>
      <c r="ES170">
        <f>'Raw Data'!EA170</f>
        <v>6040</v>
      </c>
      <c r="ET170">
        <f>'Raw Data'!EB170</f>
        <v>6.6</v>
      </c>
      <c r="EU170">
        <f>'Raw Data'!EC170</f>
        <v>5750</v>
      </c>
      <c r="EV170">
        <f>'Raw Data'!ED170</f>
        <v>6.8</v>
      </c>
      <c r="EW170">
        <f>'Raw Data'!EE170</f>
        <v>1.835E-3</v>
      </c>
    </row>
    <row r="171" spans="1:153" x14ac:dyDescent="0.3">
      <c r="A171">
        <f>'Raw Data'!A171</f>
        <v>169</v>
      </c>
      <c r="B171" t="str">
        <f>'Raw Data'!B171</f>
        <v>Point</v>
      </c>
      <c r="C171">
        <f>'Raw Data'!C171</f>
        <v>776</v>
      </c>
      <c r="D171">
        <f>'Raw Data'!D171</f>
        <v>483</v>
      </c>
      <c r="E171" t="str">
        <f>'Raw Data'!E171</f>
        <v>Point</v>
      </c>
      <c r="F171">
        <f>'Raw Data'!F171</f>
        <v>7718215</v>
      </c>
      <c r="G171" t="str">
        <f>'Raw Data'!G171</f>
        <v>Gsp Post 00</v>
      </c>
      <c r="H171" s="3">
        <f>'Raw Data'!H171</f>
        <v>43769</v>
      </c>
      <c r="L171">
        <f t="shared" si="28"/>
        <v>0</v>
      </c>
      <c r="M171" s="5">
        <f t="shared" si="29"/>
        <v>43769</v>
      </c>
      <c r="N171" s="5">
        <f t="shared" si="37"/>
        <v>2019</v>
      </c>
      <c r="O171" s="5" t="str" cm="1">
        <f t="array" ref="O171">_xlfn.IFS(N171&lt;=2016,"before treatment",N171=2017,"unknown",N171&gt;2017,"after treatment")</f>
        <v>after treatment</v>
      </c>
      <c r="P171" s="5">
        <f t="shared" si="30"/>
        <v>0</v>
      </c>
      <c r="Q171" s="5">
        <f t="shared" si="31"/>
        <v>1</v>
      </c>
      <c r="R171" t="str">
        <f>'Raw Data'!I171</f>
        <v>Catoosa</v>
      </c>
      <c r="S171" t="str">
        <f>'Raw Data'!J171</f>
        <v>["State Route 3","State Route 3","Three Notch Rd"]</v>
      </c>
      <c r="T171" t="str">
        <f>'Raw Data'!K171</f>
        <v>Sr 3</v>
      </c>
      <c r="U171" t="str">
        <f>'Raw Data'!L171</f>
        <v>(C) Possible Injury / Complaint</v>
      </c>
      <c r="V171">
        <f>'Raw Data'!M171</f>
        <v>0</v>
      </c>
      <c r="W171">
        <f>'Raw Data'!N171</f>
        <v>0</v>
      </c>
      <c r="X171">
        <f>'Raw Data'!O171</f>
        <v>0</v>
      </c>
      <c r="Y171" t="str">
        <f>'Raw Data'!P171</f>
        <v>Rear End</v>
      </c>
      <c r="Z171" t="str">
        <f>'Raw Data'!Q171</f>
        <v>On Roadway - Non-Intersection</v>
      </c>
      <c r="AA171" t="str">
        <f>'Raw Data'!R171</f>
        <v>["Motor Vehicle in Motion","Motor Vehicle in Motion"]</v>
      </c>
      <c r="AB171" t="str">
        <f>'Raw Data'!S171</f>
        <v>["Motor Vehicle in Motion","Motor Vehicle in Motion"]</v>
      </c>
      <c r="AC171" t="str">
        <f>'Raw Data'!T171</f>
        <v>(None)</v>
      </c>
      <c r="AD171">
        <f>'Raw Data'!U171</f>
        <v>2</v>
      </c>
      <c r="AE171" s="5" t="str">
        <f t="shared" si="38"/>
        <v>No</v>
      </c>
      <c r="AF171" t="str">
        <f>'Raw Data'!V171</f>
        <v>["Stopped","Straight"]</v>
      </c>
      <c r="AG171" s="5">
        <f t="shared" si="32"/>
        <v>0</v>
      </c>
      <c r="AH171" t="str">
        <f>'Raw Data'!W171</f>
        <v>["East","East"]</v>
      </c>
      <c r="AI171" t="str">
        <f>'Raw Data'!X171</f>
        <v>Daylight</v>
      </c>
      <c r="AJ171" t="str">
        <f>'Raw Data'!Y171</f>
        <v>Dry</v>
      </c>
      <c r="AK171">
        <f>'Raw Data'!Z171</f>
        <v>0</v>
      </c>
      <c r="AL171" t="str">
        <f>'Raw Data'!AA171</f>
        <v>["Lap and Shoulder Belt Used","Lap and Shoulder Belt Used"]</v>
      </c>
      <c r="AM171" s="5">
        <f t="shared" si="33"/>
        <v>0</v>
      </c>
      <c r="AN171" t="str">
        <f>'Raw Data'!AB171</f>
        <v>["Passenger Car","Pickup Truck"]</v>
      </c>
      <c r="AO171" t="str">
        <f>'Raw Data'!AC171</f>
        <v>0472039000I</v>
      </c>
      <c r="AP171">
        <f>'Raw Data'!AD171</f>
        <v>7.78</v>
      </c>
      <c r="AQ171">
        <f>'Raw Data'!AE171</f>
        <v>34.953800999999999</v>
      </c>
      <c r="AR171">
        <f>'Raw Data'!AF171</f>
        <v>-85.163342999999998</v>
      </c>
      <c r="AS171">
        <f>'Raw Data'!AG171</f>
        <v>24</v>
      </c>
      <c r="AT171">
        <f>'Raw Data'!AH171</f>
        <v>21</v>
      </c>
      <c r="AU171">
        <f>'Raw Data'!AI171</f>
        <v>424</v>
      </c>
      <c r="AV171" t="str">
        <f>'Raw Data'!AJ171</f>
        <v>D6_0003_00_I</v>
      </c>
      <c r="AW171">
        <f>'Raw Data'!AK171</f>
        <v>52</v>
      </c>
      <c r="AX171">
        <f>'Raw Data'!AL171</f>
        <v>55</v>
      </c>
      <c r="AY171" t="str">
        <f>'Raw Data'!AM171</f>
        <v>split</v>
      </c>
      <c r="AZ171">
        <f>'Raw Data'!AN171</f>
        <v>554</v>
      </c>
      <c r="BA171">
        <f>'Raw Data'!AO171</f>
        <v>94.7</v>
      </c>
      <c r="BB171">
        <f>'Raw Data'!AP171</f>
        <v>914.3</v>
      </c>
      <c r="BC171">
        <f>'Raw Data'!AQ171</f>
        <v>-85.161778999999996</v>
      </c>
      <c r="BD171">
        <f>'Raw Data'!AR171</f>
        <v>34.953470000000003</v>
      </c>
      <c r="BE171">
        <f>'Raw Data'!AS171</f>
        <v>-85.163990999999996</v>
      </c>
      <c r="BF171">
        <f>'Raw Data'!AT171</f>
        <v>34.954807000000002</v>
      </c>
      <c r="BG171" t="str">
        <f>'Raw Data'!AU171</f>
        <v>0471000300I</v>
      </c>
      <c r="BH171">
        <f>'Raw Data'!AV171</f>
        <v>1</v>
      </c>
      <c r="BI171">
        <f>'Raw Data'!AW171</f>
        <v>47</v>
      </c>
      <c r="BJ171">
        <f>'Raw Data'!AX171</f>
        <v>3</v>
      </c>
      <c r="BK171">
        <f>'Raw Data'!AY171</f>
        <v>0</v>
      </c>
      <c r="BL171">
        <f>'Raw Data'!AZ171</f>
        <v>55</v>
      </c>
      <c r="BM171">
        <f>'Raw Data'!BA171</f>
        <v>12.95</v>
      </c>
      <c r="BN171">
        <f>'Raw Data'!BB171</f>
        <v>12.67</v>
      </c>
      <c r="BO171">
        <f>'Raw Data'!BC171</f>
        <v>787.4</v>
      </c>
      <c r="BP171">
        <f>'Raw Data'!BD171</f>
        <v>755.6</v>
      </c>
      <c r="BQ171">
        <f>'Raw Data'!BE171</f>
        <v>732.9</v>
      </c>
      <c r="BR171">
        <f>'Raw Data'!BF171</f>
        <v>55</v>
      </c>
      <c r="BS171">
        <f>'Raw Data'!BG171</f>
        <v>43.6</v>
      </c>
      <c r="BT171">
        <f>'Raw Data'!BH171</f>
        <v>11.4</v>
      </c>
      <c r="BU171">
        <f>'Raw Data'!BI171</f>
        <v>44187</v>
      </c>
      <c r="BV171" t="str">
        <f>'Raw Data'!BJ171</f>
        <v>NONE</v>
      </c>
      <c r="BW171">
        <f>'Raw Data'!BK171</f>
        <v>2.8379999999999998E-3</v>
      </c>
      <c r="BX171">
        <f>'Raw Data'!BL171</f>
        <v>7495</v>
      </c>
      <c r="BY171">
        <f>'Raw Data'!BM171</f>
        <v>7393</v>
      </c>
      <c r="BZ171" t="str">
        <f>'Raw Data'!BN171</f>
        <v>0471000300I</v>
      </c>
      <c r="CA171" t="str">
        <f>'Raw Data'!BO171</f>
        <v>CATOOSA</v>
      </c>
      <c r="CB171">
        <f>'Raw Data'!BP171</f>
        <v>1</v>
      </c>
      <c r="CC171">
        <f>'Raw Data'!BQ171</f>
        <v>300</v>
      </c>
      <c r="CD171">
        <f>'Raw Data'!BR171</f>
        <v>6</v>
      </c>
      <c r="CE171">
        <f>'Raw Data'!BS171</f>
        <v>1</v>
      </c>
      <c r="CF171">
        <f>'Raw Data'!BT171</f>
        <v>2</v>
      </c>
      <c r="CG171">
        <f>'Raw Data'!BU171</f>
        <v>1</v>
      </c>
      <c r="CH171">
        <f>'Raw Data'!BV171</f>
        <v>1</v>
      </c>
      <c r="CI171">
        <f>'Raw Data'!BW171</f>
        <v>2</v>
      </c>
      <c r="CJ171">
        <f>'Raw Data'!BX171</f>
        <v>0</v>
      </c>
      <c r="CK171">
        <f>'Raw Data'!BY171</f>
        <v>4</v>
      </c>
      <c r="CL171" t="str">
        <f>'Raw Data'!BZ171</f>
        <v>N</v>
      </c>
      <c r="CM171">
        <f t="shared" si="39"/>
        <v>0</v>
      </c>
      <c r="CN171">
        <f>'Raw Data'!CA171</f>
        <v>47</v>
      </c>
      <c r="CO171">
        <f>'Raw Data'!CB171</f>
        <v>3</v>
      </c>
      <c r="CP171">
        <f>'Raw Data'!CC171</f>
        <v>0</v>
      </c>
      <c r="CQ171" t="str">
        <f>'Raw Data'!CD171</f>
        <v>Urbanized Area</v>
      </c>
      <c r="CR171" t="str">
        <f>'Raw Data'!CE171</f>
        <v>Chattanooga</v>
      </c>
      <c r="CS171">
        <f>'Raw Data'!CF171</f>
        <v>15832</v>
      </c>
      <c r="CT171">
        <f>'Raw Data'!CG171</f>
        <v>55</v>
      </c>
      <c r="CU171">
        <f>'Raw Data'!CH171</f>
        <v>6360</v>
      </c>
      <c r="CV171" t="str">
        <f>'Raw Data'!CI171</f>
        <v xml:space="preserve"> </v>
      </c>
      <c r="CW171">
        <f>'Raw Data'!CJ171</f>
        <v>0</v>
      </c>
      <c r="CX171">
        <f>'Raw Data'!CK171</f>
        <v>0.51966699999999999</v>
      </c>
      <c r="CY171">
        <f>'Raw Data'!CL171</f>
        <v>14</v>
      </c>
      <c r="CZ171" t="str">
        <f>'Raw Data'!CM171</f>
        <v>State Mainline</v>
      </c>
      <c r="DA171">
        <f>'Raw Data'!CN171</f>
        <v>6360</v>
      </c>
      <c r="DB171">
        <f>'Raw Data'!CO171</f>
        <v>61665</v>
      </c>
      <c r="DC171">
        <f>'Raw Data'!CP171</f>
        <v>9.9589999999999996</v>
      </c>
      <c r="DD171">
        <f>'Raw Data'!CQ171</f>
        <v>10.478999999999999</v>
      </c>
      <c r="DE171">
        <f>'Raw Data'!CR171</f>
        <v>61665</v>
      </c>
      <c r="DF171">
        <f>'Raw Data'!CS171</f>
        <v>0</v>
      </c>
      <c r="DG171">
        <f>'Raw Data'!CT171</f>
        <v>2743.844173</v>
      </c>
      <c r="DH171">
        <f>'Raw Data'!CU171</f>
        <v>100</v>
      </c>
      <c r="DI171">
        <f>'Raw Data'!CV171</f>
        <v>7408</v>
      </c>
      <c r="DJ171">
        <f>'Raw Data'!CW171</f>
        <v>1.9115E-2</v>
      </c>
      <c r="DK171">
        <f>'Raw Data'!CX171</f>
        <v>0</v>
      </c>
      <c r="DL171">
        <f>'Raw Data'!CY171</f>
        <v>2.8379999999999998E-3</v>
      </c>
      <c r="DM171">
        <f>'Raw Data'!CZ171</f>
        <v>92</v>
      </c>
      <c r="DN171" t="str">
        <f>'Raw Data'!DA171</f>
        <v>047-0052</v>
      </c>
      <c r="DO171" t="str">
        <f>'Raw Data'!DB171</f>
        <v>4U : Urban Minor Arterial</v>
      </c>
      <c r="DP171" t="str">
        <f>'Raw Data'!DC171</f>
        <v>34.962218, -85.170863</v>
      </c>
      <c r="DQ171">
        <f>'Raw Data'!DD171</f>
        <v>-85.170862999999997</v>
      </c>
      <c r="DR171">
        <f>'Raw Data'!DE171</f>
        <v>34.962218</v>
      </c>
      <c r="DS171">
        <f>'Raw Data'!DF171</f>
        <v>34.962218</v>
      </c>
      <c r="DT171">
        <f>'Raw Data'!DG171</f>
        <v>-85.170862999999997</v>
      </c>
      <c r="DU171">
        <f>'Raw Data'!DH171</f>
        <v>1.0106E-2</v>
      </c>
      <c r="DV171">
        <f>'Raw Data'!DI171</f>
        <v>2.8379999999999998E-3</v>
      </c>
      <c r="DW171">
        <f>'Raw Data'!DJ171</f>
        <v>24</v>
      </c>
      <c r="DX171" s="11">
        <f t="shared" si="40"/>
        <v>7633.333333333333</v>
      </c>
      <c r="DY171" s="5">
        <f t="shared" si="41"/>
        <v>6352.5</v>
      </c>
      <c r="DZ171" s="5">
        <f t="shared" si="34"/>
        <v>1280.833333333333</v>
      </c>
      <c r="EA171" s="5">
        <f t="shared" si="35"/>
        <v>0.20162665617211067</v>
      </c>
      <c r="EB171" s="5">
        <f t="shared" si="36"/>
        <v>6992.9166666666661</v>
      </c>
      <c r="EC171">
        <f>'Raw Data'!DK171</f>
        <v>9290</v>
      </c>
      <c r="ED171">
        <f>'Raw Data'!DL171</f>
        <v>5.6</v>
      </c>
      <c r="EE171">
        <f>'Raw Data'!DM171</f>
        <v>6830</v>
      </c>
      <c r="EF171">
        <f>'Raw Data'!DN171</f>
        <v>5.6</v>
      </c>
      <c r="EG171">
        <f>'Raw Data'!DO171</f>
        <v>6780</v>
      </c>
      <c r="EH171">
        <f>'Raw Data'!DP171</f>
        <v>5.6</v>
      </c>
      <c r="EI171">
        <f>'Raw Data'!DQ171</f>
        <v>6400</v>
      </c>
      <c r="EJ171">
        <f>'Raw Data'!DR171</f>
        <v>0</v>
      </c>
      <c r="EK171">
        <f>'Raw Data'!DS171</f>
        <v>6360</v>
      </c>
      <c r="EL171">
        <f>'Raw Data'!DT171</f>
        <v>6.4</v>
      </c>
      <c r="EM171">
        <f>'Raw Data'!DU171</f>
        <v>6630</v>
      </c>
      <c r="EN171">
        <f>'Raw Data'!DV171</f>
        <v>6.4</v>
      </c>
      <c r="EO171">
        <f>'Raw Data'!DW171</f>
        <v>6420</v>
      </c>
      <c r="EP171">
        <f>'Raw Data'!DX171</f>
        <v>6.6</v>
      </c>
      <c r="EQ171">
        <f>'Raw Data'!DY171</f>
        <v>6000</v>
      </c>
      <c r="ER171">
        <f>'Raw Data'!DZ171</f>
        <v>6.6</v>
      </c>
      <c r="ES171">
        <f>'Raw Data'!EA171</f>
        <v>6040</v>
      </c>
      <c r="ET171">
        <f>'Raw Data'!EB171</f>
        <v>6.6</v>
      </c>
      <c r="EU171">
        <f>'Raw Data'!EC171</f>
        <v>5750</v>
      </c>
      <c r="EV171">
        <f>'Raw Data'!ED171</f>
        <v>6.8</v>
      </c>
      <c r="EW171">
        <f>'Raw Data'!EE171</f>
        <v>1.7E-5</v>
      </c>
    </row>
    <row r="172" spans="1:153" x14ac:dyDescent="0.3">
      <c r="A172">
        <f>'Raw Data'!A172</f>
        <v>170</v>
      </c>
      <c r="B172" t="str">
        <f>'Raw Data'!B172</f>
        <v>Point</v>
      </c>
      <c r="C172">
        <f>'Raw Data'!C172</f>
        <v>777</v>
      </c>
      <c r="D172">
        <f>'Raw Data'!D172</f>
        <v>454</v>
      </c>
      <c r="E172" t="str">
        <f>'Raw Data'!E172</f>
        <v>Point</v>
      </c>
      <c r="F172">
        <f>'Raw Data'!F172</f>
        <v>7718923</v>
      </c>
      <c r="G172" t="str">
        <f>'Raw Data'!G172</f>
        <v>Catoosa County Sheriff's Office</v>
      </c>
      <c r="H172" s="3">
        <f>'Raw Data'!H172</f>
        <v>44041</v>
      </c>
      <c r="L172">
        <f t="shared" si="28"/>
        <v>0</v>
      </c>
      <c r="M172" s="5">
        <f t="shared" si="29"/>
        <v>44041</v>
      </c>
      <c r="N172" s="5">
        <f t="shared" si="37"/>
        <v>2020</v>
      </c>
      <c r="O172" s="5" t="str" cm="1">
        <f t="array" ref="O172">_xlfn.IFS(N172&lt;=2016,"before treatment",N172=2017,"unknown",N172&gt;2017,"after treatment")</f>
        <v>after treatment</v>
      </c>
      <c r="P172" s="5">
        <f t="shared" si="30"/>
        <v>0</v>
      </c>
      <c r="Q172" s="5">
        <f t="shared" si="31"/>
        <v>1</v>
      </c>
      <c r="R172" t="str">
        <f>'Raw Data'!I172</f>
        <v>Catoosa</v>
      </c>
      <c r="S172" t="str">
        <f>'Raw Data'!J172</f>
        <v>State Route 3</v>
      </c>
      <c r="T172" t="str">
        <f>'Raw Data'!K172</f>
        <v>Spencer St</v>
      </c>
      <c r="U172" t="str">
        <f>'Raw Data'!L172</f>
        <v>(O) No Injury</v>
      </c>
      <c r="V172">
        <f>'Raw Data'!M172</f>
        <v>0</v>
      </c>
      <c r="W172">
        <f>'Raw Data'!N172</f>
        <v>0</v>
      </c>
      <c r="X172">
        <f>'Raw Data'!O172</f>
        <v>0</v>
      </c>
      <c r="Y172" t="str">
        <f>'Raw Data'!P172</f>
        <v>Rear End</v>
      </c>
      <c r="Z172" t="str">
        <f>'Raw Data'!Q172</f>
        <v>On Roadway - Non-Intersection</v>
      </c>
      <c r="AA172" t="str">
        <f>'Raw Data'!R172</f>
        <v>["Motor Vehicle in Motion","Motor Vehicle in Motion"]</v>
      </c>
      <c r="AB172" t="str">
        <f>'Raw Data'!S172</f>
        <v>["Motor Vehicle in Motion","Motor Vehicle in Motion"]</v>
      </c>
      <c r="AC172" t="str">
        <f>'Raw Data'!T172</f>
        <v>(None)</v>
      </c>
      <c r="AD172">
        <f>'Raw Data'!U172</f>
        <v>2</v>
      </c>
      <c r="AE172" s="5" t="str">
        <f t="shared" si="38"/>
        <v>No</v>
      </c>
      <c r="AF172" t="str">
        <f>'Raw Data'!V172</f>
        <v>["Stopped","Straight"]</v>
      </c>
      <c r="AG172" s="5">
        <f t="shared" si="32"/>
        <v>0</v>
      </c>
      <c r="AH172" t="str">
        <f>'Raw Data'!W172</f>
        <v>["South","South"]</v>
      </c>
      <c r="AI172" t="str">
        <f>'Raw Data'!X172</f>
        <v>Daylight</v>
      </c>
      <c r="AJ172" t="str">
        <f>'Raw Data'!Y172</f>
        <v>Dry</v>
      </c>
      <c r="AK172">
        <f>'Raw Data'!Z172</f>
        <v>0</v>
      </c>
      <c r="AL172" t="str">
        <f>'Raw Data'!AA172</f>
        <v>["Lap and Shoulder Belt Used","Lap and Shoulder Belt Used"]</v>
      </c>
      <c r="AM172" s="5">
        <f t="shared" si="33"/>
        <v>0</v>
      </c>
      <c r="AN172" t="str">
        <f>'Raw Data'!AB172</f>
        <v>["Sports Utility Vehicle (SUV)","Sports Utility Vehicle (SUV)"]</v>
      </c>
      <c r="AO172" t="str">
        <f>'Raw Data'!AC172</f>
        <v>0471000300I</v>
      </c>
      <c r="AP172">
        <f>'Raw Data'!AD172</f>
        <v>10.593947999999999</v>
      </c>
      <c r="AQ172">
        <f>'Raw Data'!AE172</f>
        <v>34.955311999999999</v>
      </c>
      <c r="AR172">
        <f>'Raw Data'!AF172</f>
        <v>-85.164143999999993</v>
      </c>
      <c r="AS172">
        <f>'Raw Data'!AG172</f>
        <v>24</v>
      </c>
      <c r="AT172">
        <f>'Raw Data'!AH172</f>
        <v>21</v>
      </c>
      <c r="AU172">
        <f>'Raw Data'!AI172</f>
        <v>424</v>
      </c>
      <c r="AV172" t="str">
        <f>'Raw Data'!AJ172</f>
        <v>D6_0003_00_I</v>
      </c>
      <c r="AW172">
        <f>'Raw Data'!AK172</f>
        <v>52</v>
      </c>
      <c r="AX172">
        <f>'Raw Data'!AL172</f>
        <v>55</v>
      </c>
      <c r="AY172" t="str">
        <f>'Raw Data'!AM172</f>
        <v>split</v>
      </c>
      <c r="AZ172">
        <f>'Raw Data'!AN172</f>
        <v>554</v>
      </c>
      <c r="BA172">
        <f>'Raw Data'!AO172</f>
        <v>94.7</v>
      </c>
      <c r="BB172">
        <f>'Raw Data'!AP172</f>
        <v>914.3</v>
      </c>
      <c r="BC172">
        <f>'Raw Data'!AQ172</f>
        <v>-85.161778999999996</v>
      </c>
      <c r="BD172">
        <f>'Raw Data'!AR172</f>
        <v>34.953470000000003</v>
      </c>
      <c r="BE172">
        <f>'Raw Data'!AS172</f>
        <v>-85.163990999999996</v>
      </c>
      <c r="BF172">
        <f>'Raw Data'!AT172</f>
        <v>34.954807000000002</v>
      </c>
      <c r="BG172" t="str">
        <f>'Raw Data'!AU172</f>
        <v>0471000300I</v>
      </c>
      <c r="BH172">
        <f>'Raw Data'!AV172</f>
        <v>1</v>
      </c>
      <c r="BI172">
        <f>'Raw Data'!AW172</f>
        <v>47</v>
      </c>
      <c r="BJ172">
        <f>'Raw Data'!AX172</f>
        <v>3</v>
      </c>
      <c r="BK172">
        <f>'Raw Data'!AY172</f>
        <v>0</v>
      </c>
      <c r="BL172">
        <f>'Raw Data'!AZ172</f>
        <v>55</v>
      </c>
      <c r="BM172">
        <f>'Raw Data'!BA172</f>
        <v>12.95</v>
      </c>
      <c r="BN172">
        <f>'Raw Data'!BB172</f>
        <v>12.67</v>
      </c>
      <c r="BO172">
        <f>'Raw Data'!BC172</f>
        <v>787.4</v>
      </c>
      <c r="BP172">
        <f>'Raw Data'!BD172</f>
        <v>755.6</v>
      </c>
      <c r="BQ172">
        <f>'Raw Data'!BE172</f>
        <v>732.9</v>
      </c>
      <c r="BR172">
        <f>'Raw Data'!BF172</f>
        <v>55</v>
      </c>
      <c r="BS172">
        <f>'Raw Data'!BG172</f>
        <v>43.6</v>
      </c>
      <c r="BT172">
        <f>'Raw Data'!BH172</f>
        <v>11.4</v>
      </c>
      <c r="BU172">
        <f>'Raw Data'!BI172</f>
        <v>44187</v>
      </c>
      <c r="BV172" t="str">
        <f>'Raw Data'!BJ172</f>
        <v>NONE</v>
      </c>
      <c r="BW172">
        <f>'Raw Data'!BK172</f>
        <v>2.8379999999999998E-3</v>
      </c>
      <c r="BX172">
        <f>'Raw Data'!BL172</f>
        <v>7495</v>
      </c>
      <c r="BY172">
        <f>'Raw Data'!BM172</f>
        <v>7393</v>
      </c>
      <c r="BZ172" t="str">
        <f>'Raw Data'!BN172</f>
        <v>0471000300I</v>
      </c>
      <c r="CA172" t="str">
        <f>'Raw Data'!BO172</f>
        <v>CATOOSA</v>
      </c>
      <c r="CB172">
        <f>'Raw Data'!BP172</f>
        <v>1</v>
      </c>
      <c r="CC172">
        <f>'Raw Data'!BQ172</f>
        <v>300</v>
      </c>
      <c r="CD172">
        <f>'Raw Data'!BR172</f>
        <v>6</v>
      </c>
      <c r="CE172">
        <f>'Raw Data'!BS172</f>
        <v>1</v>
      </c>
      <c r="CF172">
        <f>'Raw Data'!BT172</f>
        <v>2</v>
      </c>
      <c r="CG172">
        <f>'Raw Data'!BU172</f>
        <v>1</v>
      </c>
      <c r="CH172">
        <f>'Raw Data'!BV172</f>
        <v>1</v>
      </c>
      <c r="CI172">
        <f>'Raw Data'!BW172</f>
        <v>2</v>
      </c>
      <c r="CJ172">
        <f>'Raw Data'!BX172</f>
        <v>0</v>
      </c>
      <c r="CK172">
        <f>'Raw Data'!BY172</f>
        <v>4</v>
      </c>
      <c r="CL172" t="str">
        <f>'Raw Data'!BZ172</f>
        <v>N</v>
      </c>
      <c r="CM172">
        <f t="shared" si="39"/>
        <v>0</v>
      </c>
      <c r="CN172">
        <f>'Raw Data'!CA172</f>
        <v>47</v>
      </c>
      <c r="CO172">
        <f>'Raw Data'!CB172</f>
        <v>3</v>
      </c>
      <c r="CP172">
        <f>'Raw Data'!CC172</f>
        <v>0</v>
      </c>
      <c r="CQ172" t="str">
        <f>'Raw Data'!CD172</f>
        <v>Urbanized Area</v>
      </c>
      <c r="CR172" t="str">
        <f>'Raw Data'!CE172</f>
        <v>Chattanooga</v>
      </c>
      <c r="CS172">
        <f>'Raw Data'!CF172</f>
        <v>15832</v>
      </c>
      <c r="CT172">
        <f>'Raw Data'!CG172</f>
        <v>55</v>
      </c>
      <c r="CU172">
        <f>'Raw Data'!CH172</f>
        <v>6360</v>
      </c>
      <c r="CV172" t="str">
        <f>'Raw Data'!CI172</f>
        <v xml:space="preserve"> </v>
      </c>
      <c r="CW172">
        <f>'Raw Data'!CJ172</f>
        <v>0</v>
      </c>
      <c r="CX172">
        <f>'Raw Data'!CK172</f>
        <v>0.51966699999999999</v>
      </c>
      <c r="CY172">
        <f>'Raw Data'!CL172</f>
        <v>14</v>
      </c>
      <c r="CZ172" t="str">
        <f>'Raw Data'!CM172</f>
        <v>State Mainline</v>
      </c>
      <c r="DA172">
        <f>'Raw Data'!CN172</f>
        <v>6360</v>
      </c>
      <c r="DB172">
        <f>'Raw Data'!CO172</f>
        <v>61665</v>
      </c>
      <c r="DC172">
        <f>'Raw Data'!CP172</f>
        <v>9.9589999999999996</v>
      </c>
      <c r="DD172">
        <f>'Raw Data'!CQ172</f>
        <v>10.478999999999999</v>
      </c>
      <c r="DE172">
        <f>'Raw Data'!CR172</f>
        <v>61665</v>
      </c>
      <c r="DF172">
        <f>'Raw Data'!CS172</f>
        <v>0</v>
      </c>
      <c r="DG172">
        <f>'Raw Data'!CT172</f>
        <v>2743.844173</v>
      </c>
      <c r="DH172">
        <f>'Raw Data'!CU172</f>
        <v>100</v>
      </c>
      <c r="DI172">
        <f>'Raw Data'!CV172</f>
        <v>7408</v>
      </c>
      <c r="DJ172">
        <f>'Raw Data'!CW172</f>
        <v>1.9115E-2</v>
      </c>
      <c r="DK172">
        <f>'Raw Data'!CX172</f>
        <v>0</v>
      </c>
      <c r="DL172">
        <f>'Raw Data'!CY172</f>
        <v>2.8379999999999998E-3</v>
      </c>
      <c r="DM172">
        <f>'Raw Data'!CZ172</f>
        <v>92</v>
      </c>
      <c r="DN172" t="str">
        <f>'Raw Data'!DA172</f>
        <v>047-0052</v>
      </c>
      <c r="DO172" t="str">
        <f>'Raw Data'!DB172</f>
        <v>4U : Urban Minor Arterial</v>
      </c>
      <c r="DP172" t="str">
        <f>'Raw Data'!DC172</f>
        <v>34.962218, -85.170863</v>
      </c>
      <c r="DQ172">
        <f>'Raw Data'!DD172</f>
        <v>-85.170862999999997</v>
      </c>
      <c r="DR172">
        <f>'Raw Data'!DE172</f>
        <v>34.962218</v>
      </c>
      <c r="DS172">
        <f>'Raw Data'!DF172</f>
        <v>34.962218</v>
      </c>
      <c r="DT172">
        <f>'Raw Data'!DG172</f>
        <v>-85.170862999999997</v>
      </c>
      <c r="DU172">
        <f>'Raw Data'!DH172</f>
        <v>1.0106E-2</v>
      </c>
      <c r="DV172">
        <f>'Raw Data'!DI172</f>
        <v>2.8379999999999998E-3</v>
      </c>
      <c r="DW172">
        <f>'Raw Data'!DJ172</f>
        <v>24</v>
      </c>
      <c r="DX172" s="11">
        <f t="shared" si="40"/>
        <v>7633.333333333333</v>
      </c>
      <c r="DY172" s="5">
        <f t="shared" si="41"/>
        <v>6352.5</v>
      </c>
      <c r="DZ172" s="5">
        <f t="shared" si="34"/>
        <v>1280.833333333333</v>
      </c>
      <c r="EA172" s="5">
        <f t="shared" si="35"/>
        <v>0.20162665617211067</v>
      </c>
      <c r="EB172" s="5">
        <f t="shared" si="36"/>
        <v>6992.9166666666661</v>
      </c>
      <c r="EC172">
        <f>'Raw Data'!DK172</f>
        <v>9290</v>
      </c>
      <c r="ED172">
        <f>'Raw Data'!DL172</f>
        <v>5.6</v>
      </c>
      <c r="EE172">
        <f>'Raw Data'!DM172</f>
        <v>6830</v>
      </c>
      <c r="EF172">
        <f>'Raw Data'!DN172</f>
        <v>5.6</v>
      </c>
      <c r="EG172">
        <f>'Raw Data'!DO172</f>
        <v>6780</v>
      </c>
      <c r="EH172">
        <f>'Raw Data'!DP172</f>
        <v>5.6</v>
      </c>
      <c r="EI172">
        <f>'Raw Data'!DQ172</f>
        <v>6400</v>
      </c>
      <c r="EJ172">
        <f>'Raw Data'!DR172</f>
        <v>0</v>
      </c>
      <c r="EK172">
        <f>'Raw Data'!DS172</f>
        <v>6360</v>
      </c>
      <c r="EL172">
        <f>'Raw Data'!DT172</f>
        <v>6.4</v>
      </c>
      <c r="EM172">
        <f>'Raw Data'!DU172</f>
        <v>6630</v>
      </c>
      <c r="EN172">
        <f>'Raw Data'!DV172</f>
        <v>6.4</v>
      </c>
      <c r="EO172">
        <f>'Raw Data'!DW172</f>
        <v>6420</v>
      </c>
      <c r="EP172">
        <f>'Raw Data'!DX172</f>
        <v>6.6</v>
      </c>
      <c r="EQ172">
        <f>'Raw Data'!DY172</f>
        <v>6000</v>
      </c>
      <c r="ER172">
        <f>'Raw Data'!DZ172</f>
        <v>6.6</v>
      </c>
      <c r="ES172">
        <f>'Raw Data'!EA172</f>
        <v>6040</v>
      </c>
      <c r="ET172">
        <f>'Raw Data'!EB172</f>
        <v>6.6</v>
      </c>
      <c r="EU172">
        <f>'Raw Data'!EC172</f>
        <v>5750</v>
      </c>
      <c r="EV172">
        <f>'Raw Data'!ED172</f>
        <v>6.8</v>
      </c>
      <c r="EW172">
        <f>'Raw Data'!EE172</f>
        <v>5.2700000000000002E-4</v>
      </c>
    </row>
    <row r="173" spans="1:153" x14ac:dyDescent="0.3">
      <c r="A173">
        <f>'Raw Data'!A173</f>
        <v>171</v>
      </c>
      <c r="B173" t="str">
        <f>'Raw Data'!B173</f>
        <v>Point</v>
      </c>
      <c r="C173">
        <f>'Raw Data'!C173</f>
        <v>808</v>
      </c>
      <c r="D173">
        <f>'Raw Data'!D173</f>
        <v>436</v>
      </c>
      <c r="E173" t="str">
        <f>'Raw Data'!E173</f>
        <v>Point</v>
      </c>
      <c r="F173">
        <f>'Raw Data'!F173</f>
        <v>7820200</v>
      </c>
      <c r="G173" t="str">
        <f>'Raw Data'!G173</f>
        <v>Gsp Post 00</v>
      </c>
      <c r="H173" s="3">
        <f>'Raw Data'!H173</f>
        <v>44126</v>
      </c>
      <c r="L173">
        <f t="shared" si="28"/>
        <v>0</v>
      </c>
      <c r="M173" s="5">
        <f t="shared" si="29"/>
        <v>44126</v>
      </c>
      <c r="N173" s="5">
        <f t="shared" si="37"/>
        <v>2020</v>
      </c>
      <c r="O173" s="5" t="str" cm="1">
        <f t="array" ref="O173">_xlfn.IFS(N173&lt;=2016,"before treatment",N173=2017,"unknown",N173&gt;2017,"after treatment")</f>
        <v>after treatment</v>
      </c>
      <c r="P173" s="5">
        <f t="shared" si="30"/>
        <v>0</v>
      </c>
      <c r="Q173" s="5">
        <f t="shared" si="31"/>
        <v>1</v>
      </c>
      <c r="R173" t="str">
        <f>'Raw Data'!I173</f>
        <v>Catoosa</v>
      </c>
      <c r="S173" t="str">
        <f>'Raw Data'!J173</f>
        <v>State Route 3</v>
      </c>
      <c r="T173" t="str">
        <f>'Raw Data'!K173</f>
        <v>Ga3</v>
      </c>
      <c r="U173" t="str">
        <f>'Raw Data'!L173</f>
        <v>(O) No Injury</v>
      </c>
      <c r="V173">
        <f>'Raw Data'!M173</f>
        <v>0</v>
      </c>
      <c r="W173">
        <f>'Raw Data'!N173</f>
        <v>0</v>
      </c>
      <c r="X173">
        <f>'Raw Data'!O173</f>
        <v>0</v>
      </c>
      <c r="Y173" t="str">
        <f>'Raw Data'!P173</f>
        <v>Not a Collision with Motor Vehicle</v>
      </c>
      <c r="Z173" t="str">
        <f>'Raw Data'!Q173</f>
        <v>Off Roadway</v>
      </c>
      <c r="AA173" t="str">
        <f>'Raw Data'!R173</f>
        <v>Tree</v>
      </c>
      <c r="AB173" t="str">
        <f>'Raw Data'!S173</f>
        <v>Tree</v>
      </c>
      <c r="AC173" t="str">
        <f>'Raw Data'!T173</f>
        <v>Disregard Stop Sign/Signal</v>
      </c>
      <c r="AD173">
        <f>'Raw Data'!U173</f>
        <v>1</v>
      </c>
      <c r="AE173" s="5" t="str">
        <f t="shared" si="38"/>
        <v>Yes</v>
      </c>
      <c r="AF173" t="str">
        <f>'Raw Data'!V173</f>
        <v>Straight</v>
      </c>
      <c r="AG173" s="5">
        <f t="shared" si="32"/>
        <v>0</v>
      </c>
      <c r="AH173" t="str">
        <f>'Raw Data'!W173</f>
        <v>North</v>
      </c>
      <c r="AI173" t="str">
        <f>'Raw Data'!X173</f>
        <v>Dark-Not Lighted</v>
      </c>
      <c r="AJ173" t="str">
        <f>'Raw Data'!Y173</f>
        <v>Dry</v>
      </c>
      <c r="AK173">
        <f>'Raw Data'!Z173</f>
        <v>21</v>
      </c>
      <c r="AL173" t="str">
        <f>'Raw Data'!AA173</f>
        <v>Lap and Shoulder Belt Used</v>
      </c>
      <c r="AM173" s="5">
        <f t="shared" si="33"/>
        <v>0</v>
      </c>
      <c r="AN173" t="str">
        <f>'Raw Data'!AB173</f>
        <v>Pickup Truck</v>
      </c>
      <c r="AO173" t="str">
        <f>'Raw Data'!AC173</f>
        <v>0471000300I</v>
      </c>
      <c r="AP173">
        <f>'Raw Data'!AD173</f>
        <v>10.497</v>
      </c>
      <c r="AQ173">
        <f>'Raw Data'!AE173</f>
        <v>34.95402</v>
      </c>
      <c r="AR173">
        <f>'Raw Data'!AF173</f>
        <v>-85.163561000000001</v>
      </c>
      <c r="AS173">
        <f>'Raw Data'!AG173</f>
        <v>24</v>
      </c>
      <c r="AT173">
        <f>'Raw Data'!AH173</f>
        <v>21</v>
      </c>
      <c r="AU173">
        <f>'Raw Data'!AI173</f>
        <v>424</v>
      </c>
      <c r="AV173" t="str">
        <f>'Raw Data'!AJ173</f>
        <v>D6_0003_00_I</v>
      </c>
      <c r="AW173">
        <f>'Raw Data'!AK173</f>
        <v>52</v>
      </c>
      <c r="AX173">
        <f>'Raw Data'!AL173</f>
        <v>55</v>
      </c>
      <c r="AY173" t="str">
        <f>'Raw Data'!AM173</f>
        <v>split</v>
      </c>
      <c r="AZ173">
        <f>'Raw Data'!AN173</f>
        <v>554</v>
      </c>
      <c r="BA173">
        <f>'Raw Data'!AO173</f>
        <v>94.7</v>
      </c>
      <c r="BB173">
        <f>'Raw Data'!AP173</f>
        <v>914.3</v>
      </c>
      <c r="BC173">
        <f>'Raw Data'!AQ173</f>
        <v>-85.161778999999996</v>
      </c>
      <c r="BD173">
        <f>'Raw Data'!AR173</f>
        <v>34.953470000000003</v>
      </c>
      <c r="BE173">
        <f>'Raw Data'!AS173</f>
        <v>-85.163990999999996</v>
      </c>
      <c r="BF173">
        <f>'Raw Data'!AT173</f>
        <v>34.954807000000002</v>
      </c>
      <c r="BG173" t="str">
        <f>'Raw Data'!AU173</f>
        <v>0471000300I</v>
      </c>
      <c r="BH173">
        <f>'Raw Data'!AV173</f>
        <v>1</v>
      </c>
      <c r="BI173">
        <f>'Raw Data'!AW173</f>
        <v>47</v>
      </c>
      <c r="BJ173">
        <f>'Raw Data'!AX173</f>
        <v>3</v>
      </c>
      <c r="BK173">
        <f>'Raw Data'!AY173</f>
        <v>0</v>
      </c>
      <c r="BL173">
        <f>'Raw Data'!AZ173</f>
        <v>55</v>
      </c>
      <c r="BM173">
        <f>'Raw Data'!BA173</f>
        <v>12.95</v>
      </c>
      <c r="BN173">
        <f>'Raw Data'!BB173</f>
        <v>12.67</v>
      </c>
      <c r="BO173">
        <f>'Raw Data'!BC173</f>
        <v>787.4</v>
      </c>
      <c r="BP173">
        <f>'Raw Data'!BD173</f>
        <v>755.6</v>
      </c>
      <c r="BQ173">
        <f>'Raw Data'!BE173</f>
        <v>732.9</v>
      </c>
      <c r="BR173">
        <f>'Raw Data'!BF173</f>
        <v>55</v>
      </c>
      <c r="BS173">
        <f>'Raw Data'!BG173</f>
        <v>43.6</v>
      </c>
      <c r="BT173">
        <f>'Raw Data'!BH173</f>
        <v>11.4</v>
      </c>
      <c r="BU173">
        <f>'Raw Data'!BI173</f>
        <v>44187</v>
      </c>
      <c r="BV173" t="str">
        <f>'Raw Data'!BJ173</f>
        <v>NONE</v>
      </c>
      <c r="BW173">
        <f>'Raw Data'!BK173</f>
        <v>2.8379999999999998E-3</v>
      </c>
      <c r="BX173">
        <f>'Raw Data'!BL173</f>
        <v>7495</v>
      </c>
      <c r="BY173">
        <f>'Raw Data'!BM173</f>
        <v>7393</v>
      </c>
      <c r="BZ173" t="str">
        <f>'Raw Data'!BN173</f>
        <v>0471000300I</v>
      </c>
      <c r="CA173" t="str">
        <f>'Raw Data'!BO173</f>
        <v>CATOOSA</v>
      </c>
      <c r="CB173">
        <f>'Raw Data'!BP173</f>
        <v>1</v>
      </c>
      <c r="CC173">
        <f>'Raw Data'!BQ173</f>
        <v>300</v>
      </c>
      <c r="CD173">
        <f>'Raw Data'!BR173</f>
        <v>6</v>
      </c>
      <c r="CE173">
        <f>'Raw Data'!BS173</f>
        <v>1</v>
      </c>
      <c r="CF173">
        <f>'Raw Data'!BT173</f>
        <v>2</v>
      </c>
      <c r="CG173">
        <f>'Raw Data'!BU173</f>
        <v>1</v>
      </c>
      <c r="CH173">
        <f>'Raw Data'!BV173</f>
        <v>1</v>
      </c>
      <c r="CI173">
        <f>'Raw Data'!BW173</f>
        <v>2</v>
      </c>
      <c r="CJ173">
        <f>'Raw Data'!BX173</f>
        <v>0</v>
      </c>
      <c r="CK173">
        <f>'Raw Data'!BY173</f>
        <v>4</v>
      </c>
      <c r="CL173" t="str">
        <f>'Raw Data'!BZ173</f>
        <v>N</v>
      </c>
      <c r="CM173">
        <f t="shared" si="39"/>
        <v>0</v>
      </c>
      <c r="CN173">
        <f>'Raw Data'!CA173</f>
        <v>47</v>
      </c>
      <c r="CO173">
        <f>'Raw Data'!CB173</f>
        <v>3</v>
      </c>
      <c r="CP173">
        <f>'Raw Data'!CC173</f>
        <v>0</v>
      </c>
      <c r="CQ173" t="str">
        <f>'Raw Data'!CD173</f>
        <v>Urbanized Area</v>
      </c>
      <c r="CR173" t="str">
        <f>'Raw Data'!CE173</f>
        <v>Chattanooga</v>
      </c>
      <c r="CS173">
        <f>'Raw Data'!CF173</f>
        <v>15832</v>
      </c>
      <c r="CT173">
        <f>'Raw Data'!CG173</f>
        <v>55</v>
      </c>
      <c r="CU173">
        <f>'Raw Data'!CH173</f>
        <v>6360</v>
      </c>
      <c r="CV173" t="str">
        <f>'Raw Data'!CI173</f>
        <v xml:space="preserve"> </v>
      </c>
      <c r="CW173">
        <f>'Raw Data'!CJ173</f>
        <v>0</v>
      </c>
      <c r="CX173">
        <f>'Raw Data'!CK173</f>
        <v>0.51966699999999999</v>
      </c>
      <c r="CY173">
        <f>'Raw Data'!CL173</f>
        <v>14</v>
      </c>
      <c r="CZ173" t="str">
        <f>'Raw Data'!CM173</f>
        <v>State Mainline</v>
      </c>
      <c r="DA173">
        <f>'Raw Data'!CN173</f>
        <v>6360</v>
      </c>
      <c r="DB173">
        <f>'Raw Data'!CO173</f>
        <v>61665</v>
      </c>
      <c r="DC173">
        <f>'Raw Data'!CP173</f>
        <v>9.9589999999999996</v>
      </c>
      <c r="DD173">
        <f>'Raw Data'!CQ173</f>
        <v>10.478999999999999</v>
      </c>
      <c r="DE173">
        <f>'Raw Data'!CR173</f>
        <v>61665</v>
      </c>
      <c r="DF173">
        <f>'Raw Data'!CS173</f>
        <v>0</v>
      </c>
      <c r="DG173">
        <f>'Raw Data'!CT173</f>
        <v>2743.844173</v>
      </c>
      <c r="DH173">
        <f>'Raw Data'!CU173</f>
        <v>100</v>
      </c>
      <c r="DI173">
        <f>'Raw Data'!CV173</f>
        <v>7408</v>
      </c>
      <c r="DJ173">
        <f>'Raw Data'!CW173</f>
        <v>1.9115E-2</v>
      </c>
      <c r="DK173">
        <f>'Raw Data'!CX173</f>
        <v>0</v>
      </c>
      <c r="DL173">
        <f>'Raw Data'!CY173</f>
        <v>2.8379999999999998E-3</v>
      </c>
      <c r="DM173">
        <f>'Raw Data'!CZ173</f>
        <v>92</v>
      </c>
      <c r="DN173" t="str">
        <f>'Raw Data'!DA173</f>
        <v>047-0052</v>
      </c>
      <c r="DO173" t="str">
        <f>'Raw Data'!DB173</f>
        <v>4U : Urban Minor Arterial</v>
      </c>
      <c r="DP173" t="str">
        <f>'Raw Data'!DC173</f>
        <v>34.962218, -85.170863</v>
      </c>
      <c r="DQ173">
        <f>'Raw Data'!DD173</f>
        <v>-85.170862999999997</v>
      </c>
      <c r="DR173">
        <f>'Raw Data'!DE173</f>
        <v>34.962218</v>
      </c>
      <c r="DS173">
        <f>'Raw Data'!DF173</f>
        <v>34.962218</v>
      </c>
      <c r="DT173">
        <f>'Raw Data'!DG173</f>
        <v>-85.170862999999997</v>
      </c>
      <c r="DU173">
        <f>'Raw Data'!DH173</f>
        <v>1.0106E-2</v>
      </c>
      <c r="DV173">
        <f>'Raw Data'!DI173</f>
        <v>2.8379999999999998E-3</v>
      </c>
      <c r="DW173">
        <f>'Raw Data'!DJ173</f>
        <v>24</v>
      </c>
      <c r="DX173" s="11">
        <f t="shared" si="40"/>
        <v>7633.333333333333</v>
      </c>
      <c r="DY173" s="5">
        <f t="shared" si="41"/>
        <v>6352.5</v>
      </c>
      <c r="DZ173" s="5">
        <f t="shared" si="34"/>
        <v>1280.833333333333</v>
      </c>
      <c r="EA173" s="5">
        <f t="shared" si="35"/>
        <v>0.20162665617211067</v>
      </c>
      <c r="EB173" s="5">
        <f t="shared" si="36"/>
        <v>6992.9166666666661</v>
      </c>
      <c r="EC173">
        <f>'Raw Data'!DK173</f>
        <v>9290</v>
      </c>
      <c r="ED173">
        <f>'Raw Data'!DL173</f>
        <v>5.6</v>
      </c>
      <c r="EE173">
        <f>'Raw Data'!DM173</f>
        <v>6830</v>
      </c>
      <c r="EF173">
        <f>'Raw Data'!DN173</f>
        <v>5.6</v>
      </c>
      <c r="EG173">
        <f>'Raw Data'!DO173</f>
        <v>6780</v>
      </c>
      <c r="EH173">
        <f>'Raw Data'!DP173</f>
        <v>5.6</v>
      </c>
      <c r="EI173">
        <f>'Raw Data'!DQ173</f>
        <v>6400</v>
      </c>
      <c r="EJ173">
        <f>'Raw Data'!DR173</f>
        <v>0</v>
      </c>
      <c r="EK173">
        <f>'Raw Data'!DS173</f>
        <v>6360</v>
      </c>
      <c r="EL173">
        <f>'Raw Data'!DT173</f>
        <v>6.4</v>
      </c>
      <c r="EM173">
        <f>'Raw Data'!DU173</f>
        <v>6630</v>
      </c>
      <c r="EN173">
        <f>'Raw Data'!DV173</f>
        <v>6.4</v>
      </c>
      <c r="EO173">
        <f>'Raw Data'!DW173</f>
        <v>6420</v>
      </c>
      <c r="EP173">
        <f>'Raw Data'!DX173</f>
        <v>6.6</v>
      </c>
      <c r="EQ173">
        <f>'Raw Data'!DY173</f>
        <v>6000</v>
      </c>
      <c r="ER173">
        <f>'Raw Data'!DZ173</f>
        <v>6.6</v>
      </c>
      <c r="ES173">
        <f>'Raw Data'!EA173</f>
        <v>6040</v>
      </c>
      <c r="ET173">
        <f>'Raw Data'!EB173</f>
        <v>6.6</v>
      </c>
      <c r="EU173">
        <f>'Raw Data'!EC173</f>
        <v>5750</v>
      </c>
      <c r="EV173">
        <f>'Raw Data'!ED173</f>
        <v>6.8</v>
      </c>
      <c r="EW173">
        <f>'Raw Data'!EE173</f>
        <v>0</v>
      </c>
    </row>
    <row r="174" spans="1:153" x14ac:dyDescent="0.3">
      <c r="A174">
        <f>'Raw Data'!A174</f>
        <v>172</v>
      </c>
      <c r="B174" t="str">
        <f>'Raw Data'!B174</f>
        <v>Point</v>
      </c>
      <c r="C174">
        <f>'Raw Data'!C174</f>
        <v>442</v>
      </c>
      <c r="D174">
        <f>'Raw Data'!D174</f>
        <v>559</v>
      </c>
      <c r="E174" t="str">
        <f>'Raw Data'!E174</f>
        <v>Point</v>
      </c>
      <c r="F174">
        <f>'Raw Data'!F174</f>
        <v>6515605</v>
      </c>
      <c r="G174" t="str">
        <f>'Raw Data'!G174</f>
        <v>Gsp Post 00</v>
      </c>
      <c r="H174" s="3">
        <f>'Raw Data'!H174</f>
        <v>43081</v>
      </c>
      <c r="L174">
        <f t="shared" si="28"/>
        <v>0</v>
      </c>
      <c r="M174" s="5">
        <f t="shared" si="29"/>
        <v>43081</v>
      </c>
      <c r="N174" s="5">
        <f t="shared" si="37"/>
        <v>2017</v>
      </c>
      <c r="O174" s="5" t="str" cm="1">
        <f t="array" ref="O174">_xlfn.IFS(N174&lt;=2016,"before treatment",N174=2017,"unknown",N174&gt;2017,"after treatment")</f>
        <v>unknown</v>
      </c>
      <c r="P174" s="5">
        <f t="shared" si="30"/>
        <v>0</v>
      </c>
      <c r="Q174" s="5">
        <f t="shared" si="31"/>
        <v>0</v>
      </c>
      <c r="R174" t="str">
        <f>'Raw Data'!I174</f>
        <v>Catoosa</v>
      </c>
      <c r="S174" t="str">
        <f>'Raw Data'!J174</f>
        <v>State Route 3</v>
      </c>
      <c r="T174" t="str">
        <f>'Raw Data'!K174</f>
        <v>(none)</v>
      </c>
      <c r="U174" t="str">
        <f>'Raw Data'!L174</f>
        <v>(O) No Injury</v>
      </c>
      <c r="V174">
        <f>'Raw Data'!M174</f>
        <v>0</v>
      </c>
      <c r="W174">
        <f>'Raw Data'!N174</f>
        <v>0</v>
      </c>
      <c r="X174">
        <f>'Raw Data'!O174</f>
        <v>0</v>
      </c>
      <c r="Y174" t="str">
        <f>'Raw Data'!P174</f>
        <v>Not a Collision with Motor Vehicle</v>
      </c>
      <c r="Z174" t="str">
        <f>'Raw Data'!Q174</f>
        <v>On Shoulder</v>
      </c>
      <c r="AA174" t="str">
        <f>'Raw Data'!R174</f>
        <v>Fence</v>
      </c>
      <c r="AB174" t="str">
        <f>'Raw Data'!S174</f>
        <v>Fence</v>
      </c>
      <c r="AC174" t="str">
        <f>'Raw Data'!T174</f>
        <v>Changed Lanes Improperly</v>
      </c>
      <c r="AD174">
        <f>'Raw Data'!U174</f>
        <v>1</v>
      </c>
      <c r="AE174" s="5" t="str">
        <f t="shared" si="38"/>
        <v>Yes</v>
      </c>
      <c r="AF174" t="str">
        <f>'Raw Data'!V174</f>
        <v>Straight</v>
      </c>
      <c r="AG174" s="5">
        <f t="shared" si="32"/>
        <v>0</v>
      </c>
      <c r="AH174" t="str">
        <f>'Raw Data'!W174</f>
        <v>South</v>
      </c>
      <c r="AI174" t="str">
        <f>'Raw Data'!X174</f>
        <v>Dark-Not Lighted</v>
      </c>
      <c r="AJ174" t="str">
        <f>'Raw Data'!Y174</f>
        <v>Dry</v>
      </c>
      <c r="AK174">
        <f>'Raw Data'!Z174</f>
        <v>52</v>
      </c>
      <c r="AL174" t="str">
        <f>'Raw Data'!AA174</f>
        <v>Lap and Shoulder Belt Used</v>
      </c>
      <c r="AM174" s="5">
        <f t="shared" si="33"/>
        <v>0</v>
      </c>
      <c r="AN174" t="str">
        <f>'Raw Data'!AB174</f>
        <v>Sports Utility Vehicle (SUV)</v>
      </c>
      <c r="AO174" t="str">
        <f>'Raw Data'!AC174</f>
        <v>0471000300I</v>
      </c>
      <c r="AP174">
        <f>'Raw Data'!AD174</f>
        <v>10.218</v>
      </c>
      <c r="AQ174">
        <f>'Raw Data'!AE174</f>
        <v>34.954408000000001</v>
      </c>
      <c r="AR174">
        <f>'Raw Data'!AF174</f>
        <v>-85.159240999999994</v>
      </c>
      <c r="AS174">
        <f>'Raw Data'!AG174</f>
        <v>25</v>
      </c>
      <c r="AT174">
        <f>'Raw Data'!AH174</f>
        <v>22</v>
      </c>
      <c r="AU174">
        <f>'Raw Data'!AI174</f>
        <v>425</v>
      </c>
      <c r="AV174" t="str">
        <f>'Raw Data'!AJ174</f>
        <v>D6_0003_00_I</v>
      </c>
      <c r="AW174">
        <f>'Raw Data'!AK174</f>
        <v>52</v>
      </c>
      <c r="AX174">
        <f>'Raw Data'!AL174</f>
        <v>56</v>
      </c>
      <c r="AY174" t="str">
        <f>'Raw Data'!AM174</f>
        <v>split</v>
      </c>
      <c r="AZ174">
        <f>'Raw Data'!AN174</f>
        <v>688.4</v>
      </c>
      <c r="BA174">
        <f>'Raw Data'!AO174</f>
        <v>62.5</v>
      </c>
      <c r="BB174">
        <f>'Raw Data'!AP174</f>
        <v>749.5</v>
      </c>
      <c r="BC174">
        <f>'Raw Data'!AQ174</f>
        <v>-85.159396000000001</v>
      </c>
      <c r="BD174">
        <f>'Raw Data'!AR174</f>
        <v>34.954287999999998</v>
      </c>
      <c r="BE174">
        <f>'Raw Data'!AS174</f>
        <v>-85.161578000000006</v>
      </c>
      <c r="BF174">
        <f>'Raw Data'!AT174</f>
        <v>34.953476000000002</v>
      </c>
      <c r="BG174" t="str">
        <f>'Raw Data'!AU174</f>
        <v>0471000300I</v>
      </c>
      <c r="BH174">
        <f>'Raw Data'!AV174</f>
        <v>1</v>
      </c>
      <c r="BI174">
        <f>'Raw Data'!AW174</f>
        <v>47</v>
      </c>
      <c r="BJ174">
        <f>'Raw Data'!AX174</f>
        <v>3</v>
      </c>
      <c r="BK174">
        <f>'Raw Data'!AY174</f>
        <v>0</v>
      </c>
      <c r="BL174">
        <f>'Raw Data'!AZ174</f>
        <v>55</v>
      </c>
      <c r="BM174">
        <f>'Raw Data'!BA174</f>
        <v>15.01</v>
      </c>
      <c r="BN174">
        <f>'Raw Data'!BB174</f>
        <v>14.66</v>
      </c>
      <c r="BO174">
        <f>'Raw Data'!BC174</f>
        <v>775.3</v>
      </c>
      <c r="BP174">
        <f>'Raw Data'!BD174</f>
        <v>795.9</v>
      </c>
      <c r="BQ174">
        <f>'Raw Data'!BE174</f>
        <v>811.4</v>
      </c>
      <c r="BR174">
        <f>'Raw Data'!BF174</f>
        <v>55</v>
      </c>
      <c r="BS174">
        <f>'Raw Data'!BG174</f>
        <v>42.2</v>
      </c>
      <c r="BT174">
        <f>'Raw Data'!BH174</f>
        <v>12.8</v>
      </c>
      <c r="BU174">
        <f>'Raw Data'!BI174</f>
        <v>44187</v>
      </c>
      <c r="BV174" t="str">
        <f>'Raw Data'!BJ174</f>
        <v>NONE</v>
      </c>
      <c r="BW174">
        <f>'Raw Data'!BK174</f>
        <v>2.4069999999999999E-3</v>
      </c>
      <c r="BX174">
        <f>'Raw Data'!BL174</f>
        <v>7495</v>
      </c>
      <c r="BY174">
        <f>'Raw Data'!BM174</f>
        <v>7393</v>
      </c>
      <c r="BZ174" t="str">
        <f>'Raw Data'!BN174</f>
        <v>0471000300I</v>
      </c>
      <c r="CA174" t="str">
        <f>'Raw Data'!BO174</f>
        <v>CATOOSA</v>
      </c>
      <c r="CB174">
        <f>'Raw Data'!BP174</f>
        <v>1</v>
      </c>
      <c r="CC174">
        <f>'Raw Data'!BQ174</f>
        <v>300</v>
      </c>
      <c r="CD174">
        <f>'Raw Data'!BR174</f>
        <v>6</v>
      </c>
      <c r="CE174">
        <f>'Raw Data'!BS174</f>
        <v>1</v>
      </c>
      <c r="CF174">
        <f>'Raw Data'!BT174</f>
        <v>2</v>
      </c>
      <c r="CG174">
        <f>'Raw Data'!BU174</f>
        <v>1</v>
      </c>
      <c r="CH174">
        <f>'Raw Data'!BV174</f>
        <v>1</v>
      </c>
      <c r="CI174">
        <f>'Raw Data'!BW174</f>
        <v>2</v>
      </c>
      <c r="CJ174">
        <f>'Raw Data'!BX174</f>
        <v>0</v>
      </c>
      <c r="CK174">
        <f>'Raw Data'!BY174</f>
        <v>4</v>
      </c>
      <c r="CL174" t="str">
        <f>'Raw Data'!BZ174</f>
        <v>N</v>
      </c>
      <c r="CM174">
        <f t="shared" si="39"/>
        <v>0</v>
      </c>
      <c r="CN174">
        <f>'Raw Data'!CA174</f>
        <v>47</v>
      </c>
      <c r="CO174">
        <f>'Raw Data'!CB174</f>
        <v>3</v>
      </c>
      <c r="CP174">
        <f>'Raw Data'!CC174</f>
        <v>0</v>
      </c>
      <c r="CQ174" t="str">
        <f>'Raw Data'!CD174</f>
        <v>Urbanized Area</v>
      </c>
      <c r="CR174" t="str">
        <f>'Raw Data'!CE174</f>
        <v>Chattanooga</v>
      </c>
      <c r="CS174">
        <f>'Raw Data'!CF174</f>
        <v>15832</v>
      </c>
      <c r="CT174">
        <f>'Raw Data'!CG174</f>
        <v>55</v>
      </c>
      <c r="CU174">
        <f>'Raw Data'!CH174</f>
        <v>6360</v>
      </c>
      <c r="CV174" t="str">
        <f>'Raw Data'!CI174</f>
        <v xml:space="preserve"> </v>
      </c>
      <c r="CW174">
        <f>'Raw Data'!CJ174</f>
        <v>0</v>
      </c>
      <c r="CX174">
        <f>'Raw Data'!CK174</f>
        <v>0.51966699999999999</v>
      </c>
      <c r="CY174">
        <f>'Raw Data'!CL174</f>
        <v>14</v>
      </c>
      <c r="CZ174" t="str">
        <f>'Raw Data'!CM174</f>
        <v>State Mainline</v>
      </c>
      <c r="DA174">
        <f>'Raw Data'!CN174</f>
        <v>6360</v>
      </c>
      <c r="DB174">
        <f>'Raw Data'!CO174</f>
        <v>61665</v>
      </c>
      <c r="DC174">
        <f>'Raw Data'!CP174</f>
        <v>9.9589999999999996</v>
      </c>
      <c r="DD174">
        <f>'Raw Data'!CQ174</f>
        <v>10.478999999999999</v>
      </c>
      <c r="DE174">
        <f>'Raw Data'!CR174</f>
        <v>61665</v>
      </c>
      <c r="DF174">
        <f>'Raw Data'!CS174</f>
        <v>0</v>
      </c>
      <c r="DG174">
        <f>'Raw Data'!CT174</f>
        <v>2743.844173</v>
      </c>
      <c r="DH174">
        <f>'Raw Data'!CU174</f>
        <v>100</v>
      </c>
      <c r="DI174">
        <f>'Raw Data'!CV174</f>
        <v>7408</v>
      </c>
      <c r="DJ174">
        <f>'Raw Data'!CW174</f>
        <v>1.9115E-2</v>
      </c>
      <c r="DK174">
        <f>'Raw Data'!CX174</f>
        <v>0</v>
      </c>
      <c r="DL174">
        <f>'Raw Data'!CY174</f>
        <v>2.4069999999999999E-3</v>
      </c>
      <c r="DM174">
        <f>'Raw Data'!CZ174</f>
        <v>92</v>
      </c>
      <c r="DN174" t="str">
        <f>'Raw Data'!DA174</f>
        <v>047-0052</v>
      </c>
      <c r="DO174" t="str">
        <f>'Raw Data'!DB174</f>
        <v>4U : Urban Minor Arterial</v>
      </c>
      <c r="DP174" t="str">
        <f>'Raw Data'!DC174</f>
        <v>34.962218, -85.170863</v>
      </c>
      <c r="DQ174">
        <f>'Raw Data'!DD174</f>
        <v>-85.170862999999997</v>
      </c>
      <c r="DR174">
        <f>'Raw Data'!DE174</f>
        <v>34.962218</v>
      </c>
      <c r="DS174">
        <f>'Raw Data'!DF174</f>
        <v>34.962218</v>
      </c>
      <c r="DT174">
        <f>'Raw Data'!DG174</f>
        <v>-85.170862999999997</v>
      </c>
      <c r="DU174">
        <f>'Raw Data'!DH174</f>
        <v>1.2751999999999999E-2</v>
      </c>
      <c r="DV174">
        <f>'Raw Data'!DI174</f>
        <v>2.4069999999999999E-3</v>
      </c>
      <c r="DW174">
        <f>'Raw Data'!DJ174</f>
        <v>25</v>
      </c>
      <c r="DX174" s="11">
        <f t="shared" si="40"/>
        <v>7633.333333333333</v>
      </c>
      <c r="DY174" s="5">
        <f t="shared" si="41"/>
        <v>6352.5</v>
      </c>
      <c r="DZ174" s="5">
        <f t="shared" si="34"/>
        <v>1280.833333333333</v>
      </c>
      <c r="EA174" s="5">
        <f t="shared" si="35"/>
        <v>0.20162665617211067</v>
      </c>
      <c r="EB174" s="5">
        <f t="shared" si="36"/>
        <v>6992.9166666666661</v>
      </c>
      <c r="EC174">
        <f>'Raw Data'!DK174</f>
        <v>9290</v>
      </c>
      <c r="ED174">
        <f>'Raw Data'!DL174</f>
        <v>5.6</v>
      </c>
      <c r="EE174">
        <f>'Raw Data'!DM174</f>
        <v>6830</v>
      </c>
      <c r="EF174">
        <f>'Raw Data'!DN174</f>
        <v>5.6</v>
      </c>
      <c r="EG174">
        <f>'Raw Data'!DO174</f>
        <v>6780</v>
      </c>
      <c r="EH174">
        <f>'Raw Data'!DP174</f>
        <v>5.6</v>
      </c>
      <c r="EI174">
        <f>'Raw Data'!DQ174</f>
        <v>6400</v>
      </c>
      <c r="EJ174">
        <f>'Raw Data'!DR174</f>
        <v>0</v>
      </c>
      <c r="EK174">
        <f>'Raw Data'!DS174</f>
        <v>6360</v>
      </c>
      <c r="EL174">
        <f>'Raw Data'!DT174</f>
        <v>6.4</v>
      </c>
      <c r="EM174">
        <f>'Raw Data'!DU174</f>
        <v>6630</v>
      </c>
      <c r="EN174">
        <f>'Raw Data'!DV174</f>
        <v>6.4</v>
      </c>
      <c r="EO174">
        <f>'Raw Data'!DW174</f>
        <v>6420</v>
      </c>
      <c r="EP174">
        <f>'Raw Data'!DX174</f>
        <v>6.6</v>
      </c>
      <c r="EQ174">
        <f>'Raw Data'!DY174</f>
        <v>6000</v>
      </c>
      <c r="ER174">
        <f>'Raw Data'!DZ174</f>
        <v>6.6</v>
      </c>
      <c r="ES174">
        <f>'Raw Data'!EA174</f>
        <v>6040</v>
      </c>
      <c r="ET174">
        <f>'Raw Data'!EB174</f>
        <v>6.6</v>
      </c>
      <c r="EU174">
        <f>'Raw Data'!EC174</f>
        <v>5750</v>
      </c>
      <c r="EV174">
        <f>'Raw Data'!ED174</f>
        <v>6.8</v>
      </c>
      <c r="EW174">
        <f>'Raw Data'!EE174</f>
        <v>1.9599999999999999E-4</v>
      </c>
    </row>
    <row r="175" spans="1:153" x14ac:dyDescent="0.3">
      <c r="A175">
        <f>'Raw Data'!A175</f>
        <v>173</v>
      </c>
      <c r="B175" t="str">
        <f>'Raw Data'!B175</f>
        <v>Point</v>
      </c>
      <c r="C175">
        <f>'Raw Data'!C175</f>
        <v>455</v>
      </c>
      <c r="D175">
        <f>'Raw Data'!D175</f>
        <v>542</v>
      </c>
      <c r="E175" t="str">
        <f>'Raw Data'!E175</f>
        <v>Point</v>
      </c>
      <c r="F175">
        <f>'Raw Data'!F175</f>
        <v>6849508</v>
      </c>
      <c r="G175" t="str">
        <f>'Raw Data'!G175</f>
        <v>Catoosa County Sheriff's Office</v>
      </c>
      <c r="H175" s="3">
        <f>'Raw Data'!H175</f>
        <v>43303</v>
      </c>
      <c r="L175">
        <f t="shared" si="28"/>
        <v>0</v>
      </c>
      <c r="M175" s="5">
        <f t="shared" si="29"/>
        <v>43303</v>
      </c>
      <c r="N175" s="5">
        <f t="shared" si="37"/>
        <v>2018</v>
      </c>
      <c r="O175" s="5" t="str" cm="1">
        <f t="array" ref="O175">_xlfn.IFS(N175&lt;=2016,"before treatment",N175=2017,"unknown",N175&gt;2017,"after treatment")</f>
        <v>after treatment</v>
      </c>
      <c r="P175" s="5">
        <f t="shared" si="30"/>
        <v>0</v>
      </c>
      <c r="Q175" s="5">
        <f t="shared" si="31"/>
        <v>1</v>
      </c>
      <c r="R175" t="str">
        <f>'Raw Data'!I175</f>
        <v>Catoosa</v>
      </c>
      <c r="S175" t="str">
        <f>'Raw Data'!J175</f>
        <v>State Route 3</v>
      </c>
      <c r="T175" t="str">
        <f>'Raw Data'!K175</f>
        <v>Three Notch Rd</v>
      </c>
      <c r="U175" t="str">
        <f>'Raw Data'!L175</f>
        <v>(O) No Injury</v>
      </c>
      <c r="V175">
        <f>'Raw Data'!M175</f>
        <v>0</v>
      </c>
      <c r="W175">
        <f>'Raw Data'!N175</f>
        <v>0</v>
      </c>
      <c r="X175">
        <f>'Raw Data'!O175</f>
        <v>0</v>
      </c>
      <c r="Y175" t="str">
        <f>'Raw Data'!P175</f>
        <v>Not a Collision with Motor Vehicle</v>
      </c>
      <c r="Z175" t="str">
        <f>'Raw Data'!Q175</f>
        <v>Off Roadway</v>
      </c>
      <c r="AA175" t="str">
        <f>'Raw Data'!R175</f>
        <v>Ditch</v>
      </c>
      <c r="AB175" t="str">
        <f>'Raw Data'!S175</f>
        <v>Ditch</v>
      </c>
      <c r="AC175" t="str">
        <f>'Raw Data'!T175</f>
        <v>Driver Lost Control</v>
      </c>
      <c r="AD175">
        <f>'Raw Data'!U175</f>
        <v>1</v>
      </c>
      <c r="AE175" s="5" t="str">
        <f t="shared" si="38"/>
        <v>Yes</v>
      </c>
      <c r="AF175" t="str">
        <f>'Raw Data'!V175</f>
        <v>Straight</v>
      </c>
      <c r="AG175" s="5">
        <f t="shared" si="32"/>
        <v>0</v>
      </c>
      <c r="AH175" t="str">
        <f>'Raw Data'!W175</f>
        <v>West</v>
      </c>
      <c r="AI175" t="str">
        <f>'Raw Data'!X175</f>
        <v>Dark-Not Lighted</v>
      </c>
      <c r="AJ175" t="str">
        <f>'Raw Data'!Y175</f>
        <v>Wet</v>
      </c>
      <c r="AK175">
        <f>'Raw Data'!Z175</f>
        <v>28</v>
      </c>
      <c r="AL175" t="str">
        <f>'Raw Data'!AA175</f>
        <v xml:space="preserve"> </v>
      </c>
      <c r="AM175" s="5">
        <f t="shared" si="33"/>
        <v>0</v>
      </c>
      <c r="AN175" t="str">
        <f>'Raw Data'!AB175</f>
        <v>Passenger Car</v>
      </c>
      <c r="AO175" t="str">
        <f>'Raw Data'!AC175</f>
        <v>0471000300I</v>
      </c>
      <c r="AP175">
        <f>'Raw Data'!AD175</f>
        <v>10.279367000000001</v>
      </c>
      <c r="AQ175">
        <f>'Raw Data'!AE175</f>
        <v>34.953806</v>
      </c>
      <c r="AR175">
        <f>'Raw Data'!AF175</f>
        <v>-85.160006999999993</v>
      </c>
      <c r="AS175">
        <f>'Raw Data'!AG175</f>
        <v>25</v>
      </c>
      <c r="AT175">
        <f>'Raw Data'!AH175</f>
        <v>22</v>
      </c>
      <c r="AU175">
        <f>'Raw Data'!AI175</f>
        <v>425</v>
      </c>
      <c r="AV175" t="str">
        <f>'Raw Data'!AJ175</f>
        <v>D6_0003_00_I</v>
      </c>
      <c r="AW175">
        <f>'Raw Data'!AK175</f>
        <v>52</v>
      </c>
      <c r="AX175">
        <f>'Raw Data'!AL175</f>
        <v>56</v>
      </c>
      <c r="AY175" t="str">
        <f>'Raw Data'!AM175</f>
        <v>split</v>
      </c>
      <c r="AZ175">
        <f>'Raw Data'!AN175</f>
        <v>688.4</v>
      </c>
      <c r="BA175">
        <f>'Raw Data'!AO175</f>
        <v>62.5</v>
      </c>
      <c r="BB175">
        <f>'Raw Data'!AP175</f>
        <v>749.5</v>
      </c>
      <c r="BC175">
        <f>'Raw Data'!AQ175</f>
        <v>-85.159396000000001</v>
      </c>
      <c r="BD175">
        <f>'Raw Data'!AR175</f>
        <v>34.954287999999998</v>
      </c>
      <c r="BE175">
        <f>'Raw Data'!AS175</f>
        <v>-85.161578000000006</v>
      </c>
      <c r="BF175">
        <f>'Raw Data'!AT175</f>
        <v>34.953476000000002</v>
      </c>
      <c r="BG175" t="str">
        <f>'Raw Data'!AU175</f>
        <v>0471000300I</v>
      </c>
      <c r="BH175">
        <f>'Raw Data'!AV175</f>
        <v>1</v>
      </c>
      <c r="BI175">
        <f>'Raw Data'!AW175</f>
        <v>47</v>
      </c>
      <c r="BJ175">
        <f>'Raw Data'!AX175</f>
        <v>3</v>
      </c>
      <c r="BK175">
        <f>'Raw Data'!AY175</f>
        <v>0</v>
      </c>
      <c r="BL175">
        <f>'Raw Data'!AZ175</f>
        <v>55</v>
      </c>
      <c r="BM175">
        <f>'Raw Data'!BA175</f>
        <v>15.01</v>
      </c>
      <c r="BN175">
        <f>'Raw Data'!BB175</f>
        <v>14.66</v>
      </c>
      <c r="BO175">
        <f>'Raw Data'!BC175</f>
        <v>775.3</v>
      </c>
      <c r="BP175">
        <f>'Raw Data'!BD175</f>
        <v>795.9</v>
      </c>
      <c r="BQ175">
        <f>'Raw Data'!BE175</f>
        <v>811.4</v>
      </c>
      <c r="BR175">
        <f>'Raw Data'!BF175</f>
        <v>55</v>
      </c>
      <c r="BS175">
        <f>'Raw Data'!BG175</f>
        <v>42.2</v>
      </c>
      <c r="BT175">
        <f>'Raw Data'!BH175</f>
        <v>12.8</v>
      </c>
      <c r="BU175">
        <f>'Raw Data'!BI175</f>
        <v>44187</v>
      </c>
      <c r="BV175" t="str">
        <f>'Raw Data'!BJ175</f>
        <v>NONE</v>
      </c>
      <c r="BW175">
        <f>'Raw Data'!BK175</f>
        <v>2.4069999999999999E-3</v>
      </c>
      <c r="BX175">
        <f>'Raw Data'!BL175</f>
        <v>7495</v>
      </c>
      <c r="BY175">
        <f>'Raw Data'!BM175</f>
        <v>7393</v>
      </c>
      <c r="BZ175" t="str">
        <f>'Raw Data'!BN175</f>
        <v>0471000300I</v>
      </c>
      <c r="CA175" t="str">
        <f>'Raw Data'!BO175</f>
        <v>CATOOSA</v>
      </c>
      <c r="CB175">
        <f>'Raw Data'!BP175</f>
        <v>1</v>
      </c>
      <c r="CC175">
        <f>'Raw Data'!BQ175</f>
        <v>300</v>
      </c>
      <c r="CD175">
        <f>'Raw Data'!BR175</f>
        <v>6</v>
      </c>
      <c r="CE175">
        <f>'Raw Data'!BS175</f>
        <v>1</v>
      </c>
      <c r="CF175">
        <f>'Raw Data'!BT175</f>
        <v>2</v>
      </c>
      <c r="CG175">
        <f>'Raw Data'!BU175</f>
        <v>1</v>
      </c>
      <c r="CH175">
        <f>'Raw Data'!BV175</f>
        <v>1</v>
      </c>
      <c r="CI175">
        <f>'Raw Data'!BW175</f>
        <v>2</v>
      </c>
      <c r="CJ175">
        <f>'Raw Data'!BX175</f>
        <v>0</v>
      </c>
      <c r="CK175">
        <f>'Raw Data'!BY175</f>
        <v>4</v>
      </c>
      <c r="CL175" t="str">
        <f>'Raw Data'!BZ175</f>
        <v>N</v>
      </c>
      <c r="CM175">
        <f t="shared" si="39"/>
        <v>0</v>
      </c>
      <c r="CN175">
        <f>'Raw Data'!CA175</f>
        <v>47</v>
      </c>
      <c r="CO175">
        <f>'Raw Data'!CB175</f>
        <v>3</v>
      </c>
      <c r="CP175">
        <f>'Raw Data'!CC175</f>
        <v>0</v>
      </c>
      <c r="CQ175" t="str">
        <f>'Raw Data'!CD175</f>
        <v>Urbanized Area</v>
      </c>
      <c r="CR175" t="str">
        <f>'Raw Data'!CE175</f>
        <v>Chattanooga</v>
      </c>
      <c r="CS175">
        <f>'Raw Data'!CF175</f>
        <v>15832</v>
      </c>
      <c r="CT175">
        <f>'Raw Data'!CG175</f>
        <v>55</v>
      </c>
      <c r="CU175">
        <f>'Raw Data'!CH175</f>
        <v>6360</v>
      </c>
      <c r="CV175" t="str">
        <f>'Raw Data'!CI175</f>
        <v xml:space="preserve"> </v>
      </c>
      <c r="CW175">
        <f>'Raw Data'!CJ175</f>
        <v>0</v>
      </c>
      <c r="CX175">
        <f>'Raw Data'!CK175</f>
        <v>0.51966699999999999</v>
      </c>
      <c r="CY175">
        <f>'Raw Data'!CL175</f>
        <v>14</v>
      </c>
      <c r="CZ175" t="str">
        <f>'Raw Data'!CM175</f>
        <v>State Mainline</v>
      </c>
      <c r="DA175">
        <f>'Raw Data'!CN175</f>
        <v>6360</v>
      </c>
      <c r="DB175">
        <f>'Raw Data'!CO175</f>
        <v>61665</v>
      </c>
      <c r="DC175">
        <f>'Raw Data'!CP175</f>
        <v>9.9589999999999996</v>
      </c>
      <c r="DD175">
        <f>'Raw Data'!CQ175</f>
        <v>10.478999999999999</v>
      </c>
      <c r="DE175">
        <f>'Raw Data'!CR175</f>
        <v>61665</v>
      </c>
      <c r="DF175">
        <f>'Raw Data'!CS175</f>
        <v>0</v>
      </c>
      <c r="DG175">
        <f>'Raw Data'!CT175</f>
        <v>2743.844173</v>
      </c>
      <c r="DH175">
        <f>'Raw Data'!CU175</f>
        <v>100</v>
      </c>
      <c r="DI175">
        <f>'Raw Data'!CV175</f>
        <v>7408</v>
      </c>
      <c r="DJ175">
        <f>'Raw Data'!CW175</f>
        <v>1.9115E-2</v>
      </c>
      <c r="DK175">
        <f>'Raw Data'!CX175</f>
        <v>0</v>
      </c>
      <c r="DL175">
        <f>'Raw Data'!CY175</f>
        <v>2.4069999999999999E-3</v>
      </c>
      <c r="DM175">
        <f>'Raw Data'!CZ175</f>
        <v>92</v>
      </c>
      <c r="DN175" t="str">
        <f>'Raw Data'!DA175</f>
        <v>047-0052</v>
      </c>
      <c r="DO175" t="str">
        <f>'Raw Data'!DB175</f>
        <v>4U : Urban Minor Arterial</v>
      </c>
      <c r="DP175" t="str">
        <f>'Raw Data'!DC175</f>
        <v>34.962218, -85.170863</v>
      </c>
      <c r="DQ175">
        <f>'Raw Data'!DD175</f>
        <v>-85.170862999999997</v>
      </c>
      <c r="DR175">
        <f>'Raw Data'!DE175</f>
        <v>34.962218</v>
      </c>
      <c r="DS175">
        <f>'Raw Data'!DF175</f>
        <v>34.962218</v>
      </c>
      <c r="DT175">
        <f>'Raw Data'!DG175</f>
        <v>-85.170862999999997</v>
      </c>
      <c r="DU175">
        <f>'Raw Data'!DH175</f>
        <v>1.2751999999999999E-2</v>
      </c>
      <c r="DV175">
        <f>'Raw Data'!DI175</f>
        <v>2.4069999999999999E-3</v>
      </c>
      <c r="DW175">
        <f>'Raw Data'!DJ175</f>
        <v>25</v>
      </c>
      <c r="DX175" s="11">
        <f t="shared" si="40"/>
        <v>7633.333333333333</v>
      </c>
      <c r="DY175" s="5">
        <f t="shared" si="41"/>
        <v>6352.5</v>
      </c>
      <c r="DZ175" s="5">
        <f t="shared" si="34"/>
        <v>1280.833333333333</v>
      </c>
      <c r="EA175" s="5">
        <f t="shared" si="35"/>
        <v>0.20162665617211067</v>
      </c>
      <c r="EB175" s="5">
        <f t="shared" si="36"/>
        <v>6992.9166666666661</v>
      </c>
      <c r="EC175">
        <f>'Raw Data'!DK175</f>
        <v>9290</v>
      </c>
      <c r="ED175">
        <f>'Raw Data'!DL175</f>
        <v>5.6</v>
      </c>
      <c r="EE175">
        <f>'Raw Data'!DM175</f>
        <v>6830</v>
      </c>
      <c r="EF175">
        <f>'Raw Data'!DN175</f>
        <v>5.6</v>
      </c>
      <c r="EG175">
        <f>'Raw Data'!DO175</f>
        <v>6780</v>
      </c>
      <c r="EH175">
        <f>'Raw Data'!DP175</f>
        <v>5.6</v>
      </c>
      <c r="EI175">
        <f>'Raw Data'!DQ175</f>
        <v>6400</v>
      </c>
      <c r="EJ175">
        <f>'Raw Data'!DR175</f>
        <v>0</v>
      </c>
      <c r="EK175">
        <f>'Raw Data'!DS175</f>
        <v>6360</v>
      </c>
      <c r="EL175">
        <f>'Raw Data'!DT175</f>
        <v>6.4</v>
      </c>
      <c r="EM175">
        <f>'Raw Data'!DU175</f>
        <v>6630</v>
      </c>
      <c r="EN175">
        <f>'Raw Data'!DV175</f>
        <v>6.4</v>
      </c>
      <c r="EO175">
        <f>'Raw Data'!DW175</f>
        <v>6420</v>
      </c>
      <c r="EP175">
        <f>'Raw Data'!DX175</f>
        <v>6.6</v>
      </c>
      <c r="EQ175">
        <f>'Raw Data'!DY175</f>
        <v>6000</v>
      </c>
      <c r="ER175">
        <f>'Raw Data'!DZ175</f>
        <v>6.6</v>
      </c>
      <c r="ES175">
        <f>'Raw Data'!EA175</f>
        <v>6040</v>
      </c>
      <c r="ET175">
        <f>'Raw Data'!EB175</f>
        <v>6.6</v>
      </c>
      <c r="EU175">
        <f>'Raw Data'!EC175</f>
        <v>5750</v>
      </c>
      <c r="EV175">
        <f>'Raw Data'!ED175</f>
        <v>6.8</v>
      </c>
      <c r="EW175">
        <f>'Raw Data'!EE175</f>
        <v>9.9999999999999995E-7</v>
      </c>
    </row>
    <row r="176" spans="1:153" x14ac:dyDescent="0.3">
      <c r="A176">
        <f>'Raw Data'!A176</f>
        <v>174</v>
      </c>
      <c r="B176" t="str">
        <f>'Raw Data'!B176</f>
        <v>Point</v>
      </c>
      <c r="C176">
        <f>'Raw Data'!C176</f>
        <v>751</v>
      </c>
      <c r="D176">
        <f>'Raw Data'!D176</f>
        <v>466</v>
      </c>
      <c r="E176" t="str">
        <f>'Raw Data'!E176</f>
        <v>Point</v>
      </c>
      <c r="F176">
        <f>'Raw Data'!F176</f>
        <v>7610737</v>
      </c>
      <c r="G176" t="str">
        <f>'Raw Data'!G176</f>
        <v>Gsp Post 00</v>
      </c>
      <c r="H176" s="3">
        <f>'Raw Data'!H176</f>
        <v>43928</v>
      </c>
      <c r="L176">
        <f t="shared" si="28"/>
        <v>0</v>
      </c>
      <c r="M176" s="5">
        <f t="shared" si="29"/>
        <v>43928</v>
      </c>
      <c r="N176" s="5">
        <f t="shared" si="37"/>
        <v>2020</v>
      </c>
      <c r="O176" s="5" t="str" cm="1">
        <f t="array" ref="O176">_xlfn.IFS(N176&lt;=2016,"before treatment",N176=2017,"unknown",N176&gt;2017,"after treatment")</f>
        <v>after treatment</v>
      </c>
      <c r="P176" s="5">
        <f t="shared" si="30"/>
        <v>0</v>
      </c>
      <c r="Q176" s="5">
        <f t="shared" si="31"/>
        <v>1</v>
      </c>
      <c r="R176" t="str">
        <f>'Raw Data'!I176</f>
        <v>Catoosa</v>
      </c>
      <c r="S176" t="str">
        <f>'Raw Data'!J176</f>
        <v>State Route 3</v>
      </c>
      <c r="T176" t="str">
        <f>'Raw Data'!K176</f>
        <v>Three Notch Rd</v>
      </c>
      <c r="U176" t="str">
        <f>'Raw Data'!L176</f>
        <v>(A) Suspected Serious Injury</v>
      </c>
      <c r="V176">
        <f>'Raw Data'!M176</f>
        <v>0</v>
      </c>
      <c r="W176">
        <f>'Raw Data'!N176</f>
        <v>1</v>
      </c>
      <c r="X176">
        <f>'Raw Data'!O176</f>
        <v>0</v>
      </c>
      <c r="Y176" t="str">
        <f>'Raw Data'!P176</f>
        <v>Not a Collision with Motor Vehicle</v>
      </c>
      <c r="Z176" t="str">
        <f>'Raw Data'!Q176</f>
        <v>On Roadway - Non-Intersection</v>
      </c>
      <c r="AA176" t="str">
        <f>'Raw Data'!R176</f>
        <v>Over Turn</v>
      </c>
      <c r="AB176" t="str">
        <f>'Raw Data'!S176</f>
        <v>Over Turn</v>
      </c>
      <c r="AC176" t="str">
        <f>'Raw Data'!T176</f>
        <v>(None)</v>
      </c>
      <c r="AD176">
        <f>'Raw Data'!U176</f>
        <v>1</v>
      </c>
      <c r="AE176" s="5" t="str">
        <f t="shared" si="38"/>
        <v>Yes</v>
      </c>
      <c r="AF176" t="str">
        <f>'Raw Data'!V176</f>
        <v>Negotiating a Curve</v>
      </c>
      <c r="AG176" s="5">
        <f t="shared" si="32"/>
        <v>0</v>
      </c>
      <c r="AH176" t="str">
        <f>'Raw Data'!W176</f>
        <v>West</v>
      </c>
      <c r="AI176" t="str">
        <f>'Raw Data'!X176</f>
        <v>Dark-Not Lighted</v>
      </c>
      <c r="AJ176" t="str">
        <f>'Raw Data'!Y176</f>
        <v>Dry</v>
      </c>
      <c r="AK176">
        <f>'Raw Data'!Z176</f>
        <v>37</v>
      </c>
      <c r="AL176" t="str">
        <f>'Raw Data'!AA176</f>
        <v>None Used</v>
      </c>
      <c r="AM176" s="5">
        <f t="shared" si="33"/>
        <v>0</v>
      </c>
      <c r="AN176" t="str">
        <f>'Raw Data'!AB176</f>
        <v>Pickup Truck</v>
      </c>
      <c r="AO176" t="str">
        <f>'Raw Data'!AC176</f>
        <v>0471000300I</v>
      </c>
      <c r="AP176">
        <f>'Raw Data'!AD176</f>
        <v>10.363576999999999</v>
      </c>
      <c r="AQ176">
        <f>'Raw Data'!AE176</f>
        <v>34.953482000000001</v>
      </c>
      <c r="AR176">
        <f>'Raw Data'!AF176</f>
        <v>-85.161411000000001</v>
      </c>
      <c r="AS176">
        <f>'Raw Data'!AG176</f>
        <v>25</v>
      </c>
      <c r="AT176">
        <f>'Raw Data'!AH176</f>
        <v>22</v>
      </c>
      <c r="AU176">
        <f>'Raw Data'!AI176</f>
        <v>425</v>
      </c>
      <c r="AV176" t="str">
        <f>'Raw Data'!AJ176</f>
        <v>D6_0003_00_I</v>
      </c>
      <c r="AW176">
        <f>'Raw Data'!AK176</f>
        <v>52</v>
      </c>
      <c r="AX176">
        <f>'Raw Data'!AL176</f>
        <v>56</v>
      </c>
      <c r="AY176" t="str">
        <f>'Raw Data'!AM176</f>
        <v>split</v>
      </c>
      <c r="AZ176">
        <f>'Raw Data'!AN176</f>
        <v>688.4</v>
      </c>
      <c r="BA176">
        <f>'Raw Data'!AO176</f>
        <v>62.5</v>
      </c>
      <c r="BB176">
        <f>'Raw Data'!AP176</f>
        <v>749.5</v>
      </c>
      <c r="BC176">
        <f>'Raw Data'!AQ176</f>
        <v>-85.159396000000001</v>
      </c>
      <c r="BD176">
        <f>'Raw Data'!AR176</f>
        <v>34.954287999999998</v>
      </c>
      <c r="BE176">
        <f>'Raw Data'!AS176</f>
        <v>-85.161578000000006</v>
      </c>
      <c r="BF176">
        <f>'Raw Data'!AT176</f>
        <v>34.953476000000002</v>
      </c>
      <c r="BG176" t="str">
        <f>'Raw Data'!AU176</f>
        <v>0471000300I</v>
      </c>
      <c r="BH176">
        <f>'Raw Data'!AV176</f>
        <v>1</v>
      </c>
      <c r="BI176">
        <f>'Raw Data'!AW176</f>
        <v>47</v>
      </c>
      <c r="BJ176">
        <f>'Raw Data'!AX176</f>
        <v>3</v>
      </c>
      <c r="BK176">
        <f>'Raw Data'!AY176</f>
        <v>0</v>
      </c>
      <c r="BL176">
        <f>'Raw Data'!AZ176</f>
        <v>55</v>
      </c>
      <c r="BM176">
        <f>'Raw Data'!BA176</f>
        <v>15.01</v>
      </c>
      <c r="BN176">
        <f>'Raw Data'!BB176</f>
        <v>14.66</v>
      </c>
      <c r="BO176">
        <f>'Raw Data'!BC176</f>
        <v>775.3</v>
      </c>
      <c r="BP176">
        <f>'Raw Data'!BD176</f>
        <v>795.9</v>
      </c>
      <c r="BQ176">
        <f>'Raw Data'!BE176</f>
        <v>811.4</v>
      </c>
      <c r="BR176">
        <f>'Raw Data'!BF176</f>
        <v>55</v>
      </c>
      <c r="BS176">
        <f>'Raw Data'!BG176</f>
        <v>42.2</v>
      </c>
      <c r="BT176">
        <f>'Raw Data'!BH176</f>
        <v>12.8</v>
      </c>
      <c r="BU176">
        <f>'Raw Data'!BI176</f>
        <v>44187</v>
      </c>
      <c r="BV176" t="str">
        <f>'Raw Data'!BJ176</f>
        <v>NONE</v>
      </c>
      <c r="BW176">
        <f>'Raw Data'!BK176</f>
        <v>2.4069999999999999E-3</v>
      </c>
      <c r="BX176">
        <f>'Raw Data'!BL176</f>
        <v>7495</v>
      </c>
      <c r="BY176">
        <f>'Raw Data'!BM176</f>
        <v>7393</v>
      </c>
      <c r="BZ176" t="str">
        <f>'Raw Data'!BN176</f>
        <v>0471000300I</v>
      </c>
      <c r="CA176" t="str">
        <f>'Raw Data'!BO176</f>
        <v>CATOOSA</v>
      </c>
      <c r="CB176">
        <f>'Raw Data'!BP176</f>
        <v>1</v>
      </c>
      <c r="CC176">
        <f>'Raw Data'!BQ176</f>
        <v>300</v>
      </c>
      <c r="CD176">
        <f>'Raw Data'!BR176</f>
        <v>6</v>
      </c>
      <c r="CE176">
        <f>'Raw Data'!BS176</f>
        <v>1</v>
      </c>
      <c r="CF176">
        <f>'Raw Data'!BT176</f>
        <v>2</v>
      </c>
      <c r="CG176">
        <f>'Raw Data'!BU176</f>
        <v>1</v>
      </c>
      <c r="CH176">
        <f>'Raw Data'!BV176</f>
        <v>1</v>
      </c>
      <c r="CI176">
        <f>'Raw Data'!BW176</f>
        <v>2</v>
      </c>
      <c r="CJ176">
        <f>'Raw Data'!BX176</f>
        <v>0</v>
      </c>
      <c r="CK176">
        <f>'Raw Data'!BY176</f>
        <v>4</v>
      </c>
      <c r="CL176" t="str">
        <f>'Raw Data'!BZ176</f>
        <v>N</v>
      </c>
      <c r="CM176">
        <f t="shared" si="39"/>
        <v>0</v>
      </c>
      <c r="CN176">
        <f>'Raw Data'!CA176</f>
        <v>47</v>
      </c>
      <c r="CO176">
        <f>'Raw Data'!CB176</f>
        <v>3</v>
      </c>
      <c r="CP176">
        <f>'Raw Data'!CC176</f>
        <v>0</v>
      </c>
      <c r="CQ176" t="str">
        <f>'Raw Data'!CD176</f>
        <v>Urbanized Area</v>
      </c>
      <c r="CR176" t="str">
        <f>'Raw Data'!CE176</f>
        <v>Chattanooga</v>
      </c>
      <c r="CS176">
        <f>'Raw Data'!CF176</f>
        <v>15832</v>
      </c>
      <c r="CT176">
        <f>'Raw Data'!CG176</f>
        <v>55</v>
      </c>
      <c r="CU176">
        <f>'Raw Data'!CH176</f>
        <v>6360</v>
      </c>
      <c r="CV176" t="str">
        <f>'Raw Data'!CI176</f>
        <v xml:space="preserve"> </v>
      </c>
      <c r="CW176">
        <f>'Raw Data'!CJ176</f>
        <v>0</v>
      </c>
      <c r="CX176">
        <f>'Raw Data'!CK176</f>
        <v>0.51966699999999999</v>
      </c>
      <c r="CY176">
        <f>'Raw Data'!CL176</f>
        <v>14</v>
      </c>
      <c r="CZ176" t="str">
        <f>'Raw Data'!CM176</f>
        <v>State Mainline</v>
      </c>
      <c r="DA176">
        <f>'Raw Data'!CN176</f>
        <v>6360</v>
      </c>
      <c r="DB176">
        <f>'Raw Data'!CO176</f>
        <v>61665</v>
      </c>
      <c r="DC176">
        <f>'Raw Data'!CP176</f>
        <v>9.9589999999999996</v>
      </c>
      <c r="DD176">
        <f>'Raw Data'!CQ176</f>
        <v>10.478999999999999</v>
      </c>
      <c r="DE176">
        <f>'Raw Data'!CR176</f>
        <v>61665</v>
      </c>
      <c r="DF176">
        <f>'Raw Data'!CS176</f>
        <v>0</v>
      </c>
      <c r="DG176">
        <f>'Raw Data'!CT176</f>
        <v>2743.844173</v>
      </c>
      <c r="DH176">
        <f>'Raw Data'!CU176</f>
        <v>100</v>
      </c>
      <c r="DI176">
        <f>'Raw Data'!CV176</f>
        <v>7408</v>
      </c>
      <c r="DJ176">
        <f>'Raw Data'!CW176</f>
        <v>1.9115E-2</v>
      </c>
      <c r="DK176">
        <f>'Raw Data'!CX176</f>
        <v>0</v>
      </c>
      <c r="DL176">
        <f>'Raw Data'!CY176</f>
        <v>2.4069999999999999E-3</v>
      </c>
      <c r="DM176">
        <f>'Raw Data'!CZ176</f>
        <v>92</v>
      </c>
      <c r="DN176" t="str">
        <f>'Raw Data'!DA176</f>
        <v>047-0052</v>
      </c>
      <c r="DO176" t="str">
        <f>'Raw Data'!DB176</f>
        <v>4U : Urban Minor Arterial</v>
      </c>
      <c r="DP176" t="str">
        <f>'Raw Data'!DC176</f>
        <v>34.962218, -85.170863</v>
      </c>
      <c r="DQ176">
        <f>'Raw Data'!DD176</f>
        <v>-85.170862999999997</v>
      </c>
      <c r="DR176">
        <f>'Raw Data'!DE176</f>
        <v>34.962218</v>
      </c>
      <c r="DS176">
        <f>'Raw Data'!DF176</f>
        <v>34.962218</v>
      </c>
      <c r="DT176">
        <f>'Raw Data'!DG176</f>
        <v>-85.170862999999997</v>
      </c>
      <c r="DU176">
        <f>'Raw Data'!DH176</f>
        <v>1.2751999999999999E-2</v>
      </c>
      <c r="DV176">
        <f>'Raw Data'!DI176</f>
        <v>2.4069999999999999E-3</v>
      </c>
      <c r="DW176">
        <f>'Raw Data'!DJ176</f>
        <v>25</v>
      </c>
      <c r="DX176" s="11">
        <f t="shared" si="40"/>
        <v>7633.333333333333</v>
      </c>
      <c r="DY176" s="5">
        <f t="shared" si="41"/>
        <v>6352.5</v>
      </c>
      <c r="DZ176" s="5">
        <f t="shared" si="34"/>
        <v>1280.833333333333</v>
      </c>
      <c r="EA176" s="5">
        <f t="shared" si="35"/>
        <v>0.20162665617211067</v>
      </c>
      <c r="EB176" s="5">
        <f t="shared" si="36"/>
        <v>6992.9166666666661</v>
      </c>
      <c r="EC176">
        <f>'Raw Data'!DK176</f>
        <v>9290</v>
      </c>
      <c r="ED176">
        <f>'Raw Data'!DL176</f>
        <v>5.6</v>
      </c>
      <c r="EE176">
        <f>'Raw Data'!DM176</f>
        <v>6830</v>
      </c>
      <c r="EF176">
        <f>'Raw Data'!DN176</f>
        <v>5.6</v>
      </c>
      <c r="EG176">
        <f>'Raw Data'!DO176</f>
        <v>6780</v>
      </c>
      <c r="EH176">
        <f>'Raw Data'!DP176</f>
        <v>5.6</v>
      </c>
      <c r="EI176">
        <f>'Raw Data'!DQ176</f>
        <v>6400</v>
      </c>
      <c r="EJ176">
        <f>'Raw Data'!DR176</f>
        <v>0</v>
      </c>
      <c r="EK176">
        <f>'Raw Data'!DS176</f>
        <v>6360</v>
      </c>
      <c r="EL176">
        <f>'Raw Data'!DT176</f>
        <v>6.4</v>
      </c>
      <c r="EM176">
        <f>'Raw Data'!DU176</f>
        <v>6630</v>
      </c>
      <c r="EN176">
        <f>'Raw Data'!DV176</f>
        <v>6.4</v>
      </c>
      <c r="EO176">
        <f>'Raw Data'!DW176</f>
        <v>6420</v>
      </c>
      <c r="EP176">
        <f>'Raw Data'!DX176</f>
        <v>6.6</v>
      </c>
      <c r="EQ176">
        <f>'Raw Data'!DY176</f>
        <v>6000</v>
      </c>
      <c r="ER176">
        <f>'Raw Data'!DZ176</f>
        <v>6.6</v>
      </c>
      <c r="ES176">
        <f>'Raw Data'!EA176</f>
        <v>6040</v>
      </c>
      <c r="ET176">
        <f>'Raw Data'!EB176</f>
        <v>6.6</v>
      </c>
      <c r="EU176">
        <f>'Raw Data'!EC176</f>
        <v>5750</v>
      </c>
      <c r="EV176">
        <f>'Raw Data'!ED176</f>
        <v>6.8</v>
      </c>
      <c r="EW176">
        <f>'Raw Data'!EE176</f>
        <v>0</v>
      </c>
    </row>
    <row r="177" spans="1:153" x14ac:dyDescent="0.3">
      <c r="A177">
        <f>'Raw Data'!A177</f>
        <v>175</v>
      </c>
      <c r="B177" t="str">
        <f>'Raw Data'!B177</f>
        <v>Point</v>
      </c>
      <c r="C177">
        <f>'Raw Data'!C177</f>
        <v>30</v>
      </c>
      <c r="D177">
        <f>'Raw Data'!D177</f>
        <v>825</v>
      </c>
      <c r="E177" t="str">
        <f>'Raw Data'!E177</f>
        <v>Point</v>
      </c>
      <c r="F177">
        <f>'Raw Data'!F177</f>
        <v>4402782</v>
      </c>
      <c r="G177" t="str">
        <f>'Raw Data'!G177</f>
        <v>Gsp Post 00</v>
      </c>
      <c r="H177" s="3">
        <f>'Raw Data'!H177</f>
        <v>41365</v>
      </c>
      <c r="L177">
        <f t="shared" si="28"/>
        <v>0</v>
      </c>
      <c r="M177" s="5">
        <f t="shared" si="29"/>
        <v>41365</v>
      </c>
      <c r="N177" s="5">
        <f t="shared" si="37"/>
        <v>2013</v>
      </c>
      <c r="O177" s="5" t="str" cm="1">
        <f t="array" ref="O177">_xlfn.IFS(N177&lt;=2016,"before treatment",N177=2017,"unknown",N177&gt;2017,"after treatment")</f>
        <v>before treatment</v>
      </c>
      <c r="P177" s="5">
        <f t="shared" si="30"/>
        <v>1</v>
      </c>
      <c r="Q177" s="5">
        <f t="shared" si="31"/>
        <v>0</v>
      </c>
      <c r="R177" t="str">
        <f>'Raw Data'!I177</f>
        <v>Catoosa</v>
      </c>
      <c r="S177" t="str">
        <f>'Raw Data'!J177</f>
        <v>State Route 2</v>
      </c>
      <c r="T177" t="str">
        <f>'Raw Data'!K177</f>
        <v>(none)</v>
      </c>
      <c r="U177" t="str">
        <f>'Raw Data'!L177</f>
        <v>(B) Suspected Minor/Visible Injury</v>
      </c>
      <c r="V177">
        <f>'Raw Data'!M177</f>
        <v>0</v>
      </c>
      <c r="W177">
        <f>'Raw Data'!N177</f>
        <v>0</v>
      </c>
      <c r="X177">
        <f>'Raw Data'!O177</f>
        <v>1</v>
      </c>
      <c r="Y177" t="str">
        <f>'Raw Data'!P177</f>
        <v>Not a Collision with Motor Vehicle</v>
      </c>
      <c r="Z177" t="str">
        <f>'Raw Data'!Q177</f>
        <v>On Shoulder</v>
      </c>
      <c r="AA177" t="str">
        <f>'Raw Data'!R177</f>
        <v>Other-Fixed Object</v>
      </c>
      <c r="AB177" t="str">
        <f>'Raw Data'!S177</f>
        <v>Embankment</v>
      </c>
      <c r="AC177" t="str">
        <f>'Raw Data'!T177</f>
        <v>Changed Lanes Improperly</v>
      </c>
      <c r="AD177">
        <f>'Raw Data'!U177</f>
        <v>1</v>
      </c>
      <c r="AE177" s="5" t="str">
        <f t="shared" si="38"/>
        <v>Yes</v>
      </c>
      <c r="AF177" t="str">
        <f>'Raw Data'!V177</f>
        <v>Negotiating a Curve</v>
      </c>
      <c r="AG177" s="5">
        <f t="shared" si="32"/>
        <v>0</v>
      </c>
      <c r="AH177" t="str">
        <f>'Raw Data'!W177</f>
        <v>South</v>
      </c>
      <c r="AI177" t="str">
        <f>'Raw Data'!X177</f>
        <v>Dusk</v>
      </c>
      <c r="AJ177" t="str">
        <f>'Raw Data'!Y177</f>
        <v>Dry</v>
      </c>
      <c r="AK177">
        <f>'Raw Data'!Z177</f>
        <v>49</v>
      </c>
      <c r="AL177" t="str">
        <f>'Raw Data'!AA177</f>
        <v>Lap and Shoulder Belt Used</v>
      </c>
      <c r="AM177" s="5">
        <f t="shared" si="33"/>
        <v>0</v>
      </c>
      <c r="AN177" t="str">
        <f>'Raw Data'!AB177</f>
        <v>Pickup Truck</v>
      </c>
      <c r="AO177" t="str">
        <f>'Raw Data'!AC177</f>
        <v>0471000200I</v>
      </c>
      <c r="AP177">
        <f>'Raw Data'!AD177</f>
        <v>10.56</v>
      </c>
      <c r="AQ177">
        <f>'Raw Data'!AE177</f>
        <v>34.90793</v>
      </c>
      <c r="AR177">
        <f>'Raw Data'!AF177</f>
        <v>-85.096245999999994</v>
      </c>
      <c r="AS177">
        <f>'Raw Data'!AG177</f>
        <v>26</v>
      </c>
      <c r="AT177">
        <f>'Raw Data'!AH177</f>
        <v>10</v>
      </c>
      <c r="AU177">
        <f>'Raw Data'!AI177</f>
        <v>321</v>
      </c>
      <c r="AV177" t="str">
        <f>'Raw Data'!AJ177</f>
        <v>D6_0002_00_I</v>
      </c>
      <c r="AW177">
        <f>'Raw Data'!AK177</f>
        <v>155</v>
      </c>
      <c r="AX177">
        <f>'Raw Data'!AL177</f>
        <v>172</v>
      </c>
      <c r="AY177" t="str">
        <f>'Raw Data'!AM177</f>
        <v>split</v>
      </c>
      <c r="AZ177">
        <f>'Raw Data'!AN177</f>
        <v>571.79999999999995</v>
      </c>
      <c r="BA177">
        <f>'Raw Data'!AO177</f>
        <v>94.7</v>
      </c>
      <c r="BB177">
        <f>'Raw Data'!AP177</f>
        <v>945.5</v>
      </c>
      <c r="BC177">
        <f>'Raw Data'!AQ177</f>
        <v>-85.098499000000004</v>
      </c>
      <c r="BD177">
        <f>'Raw Data'!AR177</f>
        <v>34.907048000000003</v>
      </c>
      <c r="BE177">
        <f>'Raw Data'!AS177</f>
        <v>-85.096097</v>
      </c>
      <c r="BF177">
        <f>'Raw Data'!AT177</f>
        <v>34.908270999999999</v>
      </c>
      <c r="BG177" t="str">
        <f>'Raw Data'!AU177</f>
        <v>0471000200I</v>
      </c>
      <c r="BH177">
        <f>'Raw Data'!AV177</f>
        <v>1</v>
      </c>
      <c r="BI177">
        <f>'Raw Data'!AW177</f>
        <v>47</v>
      </c>
      <c r="BJ177">
        <f>'Raw Data'!AX177</f>
        <v>2</v>
      </c>
      <c r="BK177">
        <f>'Raw Data'!AY177</f>
        <v>0</v>
      </c>
      <c r="BL177">
        <f>'Raw Data'!AZ177</f>
        <v>35</v>
      </c>
      <c r="BM177">
        <f>'Raw Data'!BA177</f>
        <v>10.81</v>
      </c>
      <c r="BN177">
        <f>'Raw Data'!BB177</f>
        <v>10.36</v>
      </c>
      <c r="BO177">
        <f>'Raw Data'!BC177</f>
        <v>771.3</v>
      </c>
      <c r="BP177">
        <f>'Raw Data'!BD177</f>
        <v>794.3</v>
      </c>
      <c r="BQ177">
        <f>'Raw Data'!BE177</f>
        <v>800.2</v>
      </c>
      <c r="BR177">
        <f>'Raw Data'!BF177</f>
        <v>45</v>
      </c>
      <c r="BS177">
        <f>'Raw Data'!BG177</f>
        <v>46.1</v>
      </c>
      <c r="BT177">
        <f>'Raw Data'!BH177</f>
        <v>0</v>
      </c>
      <c r="BU177">
        <f>'Raw Data'!BI177</f>
        <v>44187</v>
      </c>
      <c r="BV177" t="str">
        <f>'Raw Data'!BJ177</f>
        <v>NONE</v>
      </c>
      <c r="BW177">
        <f>'Raw Data'!BK177</f>
        <v>2.9589999999999998E-3</v>
      </c>
      <c r="BX177">
        <f>'Raw Data'!BL177</f>
        <v>7429</v>
      </c>
      <c r="BY177">
        <f>'Raw Data'!BM177</f>
        <v>7313</v>
      </c>
      <c r="BZ177" t="str">
        <f>'Raw Data'!BN177</f>
        <v>0471000200I</v>
      </c>
      <c r="CA177" t="str">
        <f>'Raw Data'!BO177</f>
        <v>CATOOSA</v>
      </c>
      <c r="CB177">
        <f>'Raw Data'!BP177</f>
        <v>1</v>
      </c>
      <c r="CC177">
        <f>'Raw Data'!BQ177</f>
        <v>200</v>
      </c>
      <c r="CD177">
        <f>'Raw Data'!BR177</f>
        <v>6</v>
      </c>
      <c r="CE177">
        <f>'Raw Data'!BS177</f>
        <v>1</v>
      </c>
      <c r="CF177">
        <f>'Raw Data'!BT177</f>
        <v>2</v>
      </c>
      <c r="CG177">
        <f>'Raw Data'!BU177</f>
        <v>1</v>
      </c>
      <c r="CH177">
        <f>'Raw Data'!BV177</f>
        <v>1</v>
      </c>
      <c r="CI177">
        <f>'Raw Data'!BW177</f>
        <v>2</v>
      </c>
      <c r="CJ177">
        <f>'Raw Data'!BX177</f>
        <v>0</v>
      </c>
      <c r="CK177">
        <f>'Raw Data'!BY177</f>
        <v>4</v>
      </c>
      <c r="CL177" t="str">
        <f>'Raw Data'!BZ177</f>
        <v>N</v>
      </c>
      <c r="CM177">
        <f t="shared" si="39"/>
        <v>0</v>
      </c>
      <c r="CN177">
        <f>'Raw Data'!CA177</f>
        <v>47</v>
      </c>
      <c r="CO177">
        <f>'Raw Data'!CB177</f>
        <v>2</v>
      </c>
      <c r="CP177">
        <f>'Raw Data'!CC177</f>
        <v>0</v>
      </c>
      <c r="CQ177" t="str">
        <f>'Raw Data'!CD177</f>
        <v>Urbanized Area</v>
      </c>
      <c r="CR177" t="str">
        <f>'Raw Data'!CE177</f>
        <v>Chattanooga</v>
      </c>
      <c r="CS177">
        <f>'Raw Data'!CF177</f>
        <v>15832</v>
      </c>
      <c r="CT177">
        <f>'Raw Data'!CG177</f>
        <v>35</v>
      </c>
      <c r="CU177">
        <f>'Raw Data'!CH177</f>
        <v>8500</v>
      </c>
      <c r="CV177" t="str">
        <f>'Raw Data'!CI177</f>
        <v xml:space="preserve"> </v>
      </c>
      <c r="CW177">
        <f>'Raw Data'!CJ177</f>
        <v>0</v>
      </c>
      <c r="CX177">
        <f>'Raw Data'!CK177</f>
        <v>0.676342</v>
      </c>
      <c r="CY177">
        <f>'Raw Data'!CL177</f>
        <v>14</v>
      </c>
      <c r="CZ177" t="str">
        <f>'Raw Data'!CM177</f>
        <v>State Mainline</v>
      </c>
      <c r="DA177">
        <f>'Raw Data'!CN177</f>
        <v>8500</v>
      </c>
      <c r="DB177">
        <f>'Raw Data'!CO177</f>
        <v>61584</v>
      </c>
      <c r="DC177">
        <f>'Raw Data'!CP177</f>
        <v>10.57</v>
      </c>
      <c r="DD177">
        <f>'Raw Data'!CQ177</f>
        <v>11.247</v>
      </c>
      <c r="DE177">
        <f>'Raw Data'!CR177</f>
        <v>61584</v>
      </c>
      <c r="DF177">
        <f>'Raw Data'!CS177</f>
        <v>0</v>
      </c>
      <c r="DG177">
        <f>'Raw Data'!CT177</f>
        <v>3571.0862179999999</v>
      </c>
      <c r="DH177">
        <f>'Raw Data'!CU177</f>
        <v>100</v>
      </c>
      <c r="DI177">
        <f>'Raw Data'!CV177</f>
        <v>7335</v>
      </c>
      <c r="DJ177">
        <f>'Raw Data'!CW177</f>
        <v>2.4188000000000001E-2</v>
      </c>
      <c r="DK177">
        <f>'Raw Data'!CX177</f>
        <v>0</v>
      </c>
      <c r="DL177">
        <f>'Raw Data'!CY177</f>
        <v>2.9589999999999998E-3</v>
      </c>
      <c r="DM177">
        <f>'Raw Data'!CZ177</f>
        <v>107</v>
      </c>
      <c r="DN177" t="str">
        <f>'Raw Data'!DA177</f>
        <v>047-0105</v>
      </c>
      <c r="DO177" t="str">
        <f>'Raw Data'!DB177</f>
        <v>1U : Urban Principal Arterial - Interstate</v>
      </c>
      <c r="DP177" t="str">
        <f>'Raw Data'!DC177</f>
        <v>34.905600, -85.097500</v>
      </c>
      <c r="DQ177">
        <f>'Raw Data'!DD177</f>
        <v>-85.097499999999997</v>
      </c>
      <c r="DR177">
        <f>'Raw Data'!DE177</f>
        <v>34.9056</v>
      </c>
      <c r="DS177">
        <f>'Raw Data'!DF177</f>
        <v>34.9056</v>
      </c>
      <c r="DT177">
        <f>'Raw Data'!DG177</f>
        <v>-85.097499999999997</v>
      </c>
      <c r="DU177">
        <f>'Raw Data'!DH177</f>
        <v>1.436E-3</v>
      </c>
      <c r="DV177">
        <f>'Raw Data'!DI177</f>
        <v>2.9589999999999998E-3</v>
      </c>
      <c r="DW177">
        <f>'Raw Data'!DJ177</f>
        <v>26</v>
      </c>
      <c r="DX177" s="11">
        <f t="shared" si="40"/>
        <v>8166.666666666667</v>
      </c>
      <c r="DY177" s="5">
        <f t="shared" si="41"/>
        <v>8177.5</v>
      </c>
      <c r="DZ177" s="5">
        <f t="shared" si="34"/>
        <v>-10.83333333333303</v>
      </c>
      <c r="EA177" s="5">
        <f t="shared" si="35"/>
        <v>-1.3247732599612387E-3</v>
      </c>
      <c r="EB177" s="5">
        <f t="shared" si="36"/>
        <v>8172.0833333333339</v>
      </c>
      <c r="EC177">
        <f>'Raw Data'!DK177</f>
        <v>7640</v>
      </c>
      <c r="ED177">
        <f>'Raw Data'!DL177</f>
        <v>6.8</v>
      </c>
      <c r="EE177">
        <f>'Raw Data'!DM177</f>
        <v>8460</v>
      </c>
      <c r="EF177">
        <f>'Raw Data'!DN177</f>
        <v>4.4000000000000004</v>
      </c>
      <c r="EG177">
        <f>'Raw Data'!DO177</f>
        <v>8400</v>
      </c>
      <c r="EH177">
        <f>'Raw Data'!DP177</f>
        <v>4.4000000000000004</v>
      </c>
      <c r="EI177">
        <f>'Raw Data'!DQ177</f>
        <v>8450</v>
      </c>
      <c r="EJ177">
        <f>'Raw Data'!DR177</f>
        <v>5</v>
      </c>
      <c r="EK177">
        <f>'Raw Data'!DS177</f>
        <v>8500</v>
      </c>
      <c r="EL177">
        <f>'Raw Data'!DT177</f>
        <v>4.4000000000000004</v>
      </c>
      <c r="EM177">
        <f>'Raw Data'!DU177</f>
        <v>8260</v>
      </c>
      <c r="EN177">
        <f>'Raw Data'!DV177</f>
        <v>4.4000000000000004</v>
      </c>
      <c r="EO177">
        <f>'Raw Data'!DW177</f>
        <v>8000</v>
      </c>
      <c r="EP177">
        <f>'Raw Data'!DX177</f>
        <v>4.5999999999999996</v>
      </c>
      <c r="EQ177">
        <f>'Raw Data'!DY177</f>
        <v>7950</v>
      </c>
      <c r="ER177">
        <f>'Raw Data'!DZ177</f>
        <v>4.5999999999999996</v>
      </c>
      <c r="ES177">
        <f>'Raw Data'!EA177</f>
        <v>8000</v>
      </c>
      <c r="ET177">
        <f>'Raw Data'!EB177</f>
        <v>4.5999999999999996</v>
      </c>
      <c r="EU177">
        <f>'Raw Data'!EC177</f>
        <v>7500</v>
      </c>
      <c r="EV177">
        <f>'Raw Data'!ED177</f>
        <v>7.7</v>
      </c>
      <c r="EW177">
        <f>'Raw Data'!EE177</f>
        <v>0</v>
      </c>
    </row>
    <row r="178" spans="1:153" x14ac:dyDescent="0.3">
      <c r="A178">
        <f>'Raw Data'!A178</f>
        <v>176</v>
      </c>
      <c r="B178" t="str">
        <f>'Raw Data'!B178</f>
        <v>Point</v>
      </c>
      <c r="C178">
        <f>'Raw Data'!C178</f>
        <v>42</v>
      </c>
      <c r="D178">
        <f>'Raw Data'!D178</f>
        <v>828</v>
      </c>
      <c r="E178" t="str">
        <f>'Raw Data'!E178</f>
        <v>Point</v>
      </c>
      <c r="F178">
        <f>'Raw Data'!F178</f>
        <v>4437166</v>
      </c>
      <c r="G178" t="str">
        <f>'Raw Data'!G178</f>
        <v>Ringgold Police Department</v>
      </c>
      <c r="H178" s="3">
        <f>'Raw Data'!H178</f>
        <v>41351</v>
      </c>
      <c r="L178">
        <f t="shared" si="28"/>
        <v>0</v>
      </c>
      <c r="M178" s="5">
        <f t="shared" si="29"/>
        <v>41351</v>
      </c>
      <c r="N178" s="5">
        <f t="shared" si="37"/>
        <v>2013</v>
      </c>
      <c r="O178" s="5" t="str" cm="1">
        <f t="array" ref="O178">_xlfn.IFS(N178&lt;=2016,"before treatment",N178=2017,"unknown",N178&gt;2017,"after treatment")</f>
        <v>before treatment</v>
      </c>
      <c r="P178" s="5">
        <f t="shared" si="30"/>
        <v>1</v>
      </c>
      <c r="Q178" s="5">
        <f t="shared" si="31"/>
        <v>0</v>
      </c>
      <c r="R178" t="str">
        <f>'Raw Data'!I178</f>
        <v>Catoosa</v>
      </c>
      <c r="S178" t="str">
        <f>'Raw Data'!J178</f>
        <v>["Clearview Dr","State Route 2","State Route 2"]</v>
      </c>
      <c r="T178" t="str">
        <f>'Raw Data'!K178</f>
        <v>Clearview Dr</v>
      </c>
      <c r="U178" t="str">
        <f>'Raw Data'!L178</f>
        <v>(C) Possible Injury / Complaint</v>
      </c>
      <c r="V178">
        <f>'Raw Data'!M178</f>
        <v>0</v>
      </c>
      <c r="W178">
        <f>'Raw Data'!N178</f>
        <v>0</v>
      </c>
      <c r="X178">
        <f>'Raw Data'!O178</f>
        <v>0</v>
      </c>
      <c r="Y178" t="str">
        <f>'Raw Data'!P178</f>
        <v>Head On</v>
      </c>
      <c r="Z178" t="str">
        <f>'Raw Data'!Q178</f>
        <v>Off Roadway</v>
      </c>
      <c r="AA178" t="str">
        <f>'Raw Data'!R178</f>
        <v>(None)</v>
      </c>
      <c r="AB178" t="str">
        <f>'Raw Data'!S178</f>
        <v>Other Non-Collision</v>
      </c>
      <c r="AC178" t="str">
        <f>'Raw Data'!T178</f>
        <v>(None)</v>
      </c>
      <c r="AD178">
        <f>'Raw Data'!U178</f>
        <v>1</v>
      </c>
      <c r="AE178" s="5" t="str">
        <f t="shared" si="38"/>
        <v>Yes</v>
      </c>
      <c r="AF178" t="str">
        <f>'Raw Data'!V178</f>
        <v>Straight</v>
      </c>
      <c r="AG178" s="5">
        <f t="shared" si="32"/>
        <v>0</v>
      </c>
      <c r="AH178" t="str">
        <f>'Raw Data'!W178</f>
        <v>North</v>
      </c>
      <c r="AI178" t="str">
        <f>'Raw Data'!X178</f>
        <v>Dark-Not Lighted</v>
      </c>
      <c r="AJ178" t="str">
        <f>'Raw Data'!Y178</f>
        <v>Dry</v>
      </c>
      <c r="AK178">
        <f>'Raw Data'!Z178</f>
        <v>25</v>
      </c>
      <c r="AL178" t="str">
        <f>'Raw Data'!AA178</f>
        <v>Lap and Shoulder Belt Used</v>
      </c>
      <c r="AM178" s="5">
        <f t="shared" si="33"/>
        <v>0</v>
      </c>
      <c r="AN178" t="str">
        <f>'Raw Data'!AB178</f>
        <v>Passenger Car</v>
      </c>
      <c r="AO178" t="str">
        <f>'Raw Data'!AC178</f>
        <v>0471000200I</v>
      </c>
      <c r="AP178">
        <f>'Raw Data'!AD178</f>
        <v>10.57</v>
      </c>
      <c r="AQ178">
        <f>'Raw Data'!AE178</f>
        <v>34.908062999999999</v>
      </c>
      <c r="AR178">
        <f>'Raw Data'!AF178</f>
        <v>-85.096171999999996</v>
      </c>
      <c r="AS178">
        <f>'Raw Data'!AG178</f>
        <v>26</v>
      </c>
      <c r="AT178">
        <f>'Raw Data'!AH178</f>
        <v>10</v>
      </c>
      <c r="AU178">
        <f>'Raw Data'!AI178</f>
        <v>321</v>
      </c>
      <c r="AV178" t="str">
        <f>'Raw Data'!AJ178</f>
        <v>D6_0002_00_I</v>
      </c>
      <c r="AW178">
        <f>'Raw Data'!AK178</f>
        <v>155</v>
      </c>
      <c r="AX178">
        <f>'Raw Data'!AL178</f>
        <v>172</v>
      </c>
      <c r="AY178" t="str">
        <f>'Raw Data'!AM178</f>
        <v>split</v>
      </c>
      <c r="AZ178">
        <f>'Raw Data'!AN178</f>
        <v>571.79999999999995</v>
      </c>
      <c r="BA178">
        <f>'Raw Data'!AO178</f>
        <v>94.7</v>
      </c>
      <c r="BB178">
        <f>'Raw Data'!AP178</f>
        <v>945.5</v>
      </c>
      <c r="BC178">
        <f>'Raw Data'!AQ178</f>
        <v>-85.098499000000004</v>
      </c>
      <c r="BD178">
        <f>'Raw Data'!AR178</f>
        <v>34.907048000000003</v>
      </c>
      <c r="BE178">
        <f>'Raw Data'!AS178</f>
        <v>-85.096097</v>
      </c>
      <c r="BF178">
        <f>'Raw Data'!AT178</f>
        <v>34.908270999999999</v>
      </c>
      <c r="BG178" t="str">
        <f>'Raw Data'!AU178</f>
        <v>0471000200I</v>
      </c>
      <c r="BH178">
        <f>'Raw Data'!AV178</f>
        <v>1</v>
      </c>
      <c r="BI178">
        <f>'Raw Data'!AW178</f>
        <v>47</v>
      </c>
      <c r="BJ178">
        <f>'Raw Data'!AX178</f>
        <v>2</v>
      </c>
      <c r="BK178">
        <f>'Raw Data'!AY178</f>
        <v>0</v>
      </c>
      <c r="BL178">
        <f>'Raw Data'!AZ178</f>
        <v>35</v>
      </c>
      <c r="BM178">
        <f>'Raw Data'!BA178</f>
        <v>10.81</v>
      </c>
      <c r="BN178">
        <f>'Raw Data'!BB178</f>
        <v>10.36</v>
      </c>
      <c r="BO178">
        <f>'Raw Data'!BC178</f>
        <v>771.3</v>
      </c>
      <c r="BP178">
        <f>'Raw Data'!BD178</f>
        <v>794.3</v>
      </c>
      <c r="BQ178">
        <f>'Raw Data'!BE178</f>
        <v>800.2</v>
      </c>
      <c r="BR178">
        <f>'Raw Data'!BF178</f>
        <v>45</v>
      </c>
      <c r="BS178">
        <f>'Raw Data'!BG178</f>
        <v>46.1</v>
      </c>
      <c r="BT178">
        <f>'Raw Data'!BH178</f>
        <v>0</v>
      </c>
      <c r="BU178">
        <f>'Raw Data'!BI178</f>
        <v>44187</v>
      </c>
      <c r="BV178" t="str">
        <f>'Raw Data'!BJ178</f>
        <v>NONE</v>
      </c>
      <c r="BW178">
        <f>'Raw Data'!BK178</f>
        <v>2.9589999999999998E-3</v>
      </c>
      <c r="BX178">
        <f>'Raw Data'!BL178</f>
        <v>7429</v>
      </c>
      <c r="BY178">
        <f>'Raw Data'!BM178</f>
        <v>7313</v>
      </c>
      <c r="BZ178" t="str">
        <f>'Raw Data'!BN178</f>
        <v>0471000200I</v>
      </c>
      <c r="CA178" t="str">
        <f>'Raw Data'!BO178</f>
        <v>CATOOSA</v>
      </c>
      <c r="CB178">
        <f>'Raw Data'!BP178</f>
        <v>1</v>
      </c>
      <c r="CC178">
        <f>'Raw Data'!BQ178</f>
        <v>200</v>
      </c>
      <c r="CD178">
        <f>'Raw Data'!BR178</f>
        <v>6</v>
      </c>
      <c r="CE178">
        <f>'Raw Data'!BS178</f>
        <v>1</v>
      </c>
      <c r="CF178">
        <f>'Raw Data'!BT178</f>
        <v>2</v>
      </c>
      <c r="CG178">
        <f>'Raw Data'!BU178</f>
        <v>1</v>
      </c>
      <c r="CH178">
        <f>'Raw Data'!BV178</f>
        <v>1</v>
      </c>
      <c r="CI178">
        <f>'Raw Data'!BW178</f>
        <v>2</v>
      </c>
      <c r="CJ178">
        <f>'Raw Data'!BX178</f>
        <v>0</v>
      </c>
      <c r="CK178">
        <f>'Raw Data'!BY178</f>
        <v>4</v>
      </c>
      <c r="CL178" t="str">
        <f>'Raw Data'!BZ178</f>
        <v>N</v>
      </c>
      <c r="CM178">
        <f t="shared" si="39"/>
        <v>0</v>
      </c>
      <c r="CN178">
        <f>'Raw Data'!CA178</f>
        <v>47</v>
      </c>
      <c r="CO178">
        <f>'Raw Data'!CB178</f>
        <v>2</v>
      </c>
      <c r="CP178">
        <f>'Raw Data'!CC178</f>
        <v>0</v>
      </c>
      <c r="CQ178" t="str">
        <f>'Raw Data'!CD178</f>
        <v>Urbanized Area</v>
      </c>
      <c r="CR178" t="str">
        <f>'Raw Data'!CE178</f>
        <v>Chattanooga</v>
      </c>
      <c r="CS178">
        <f>'Raw Data'!CF178</f>
        <v>15832</v>
      </c>
      <c r="CT178">
        <f>'Raw Data'!CG178</f>
        <v>35</v>
      </c>
      <c r="CU178">
        <f>'Raw Data'!CH178</f>
        <v>8500</v>
      </c>
      <c r="CV178" t="str">
        <f>'Raw Data'!CI178</f>
        <v xml:space="preserve"> </v>
      </c>
      <c r="CW178">
        <f>'Raw Data'!CJ178</f>
        <v>0</v>
      </c>
      <c r="CX178">
        <f>'Raw Data'!CK178</f>
        <v>0.676342</v>
      </c>
      <c r="CY178">
        <f>'Raw Data'!CL178</f>
        <v>14</v>
      </c>
      <c r="CZ178" t="str">
        <f>'Raw Data'!CM178</f>
        <v>State Mainline</v>
      </c>
      <c r="DA178">
        <f>'Raw Data'!CN178</f>
        <v>8500</v>
      </c>
      <c r="DB178">
        <f>'Raw Data'!CO178</f>
        <v>61584</v>
      </c>
      <c r="DC178">
        <f>'Raw Data'!CP178</f>
        <v>10.57</v>
      </c>
      <c r="DD178">
        <f>'Raw Data'!CQ178</f>
        <v>11.247</v>
      </c>
      <c r="DE178">
        <f>'Raw Data'!CR178</f>
        <v>61584</v>
      </c>
      <c r="DF178">
        <f>'Raw Data'!CS178</f>
        <v>0</v>
      </c>
      <c r="DG178">
        <f>'Raw Data'!CT178</f>
        <v>3571.0862179999999</v>
      </c>
      <c r="DH178">
        <f>'Raw Data'!CU178</f>
        <v>100</v>
      </c>
      <c r="DI178">
        <f>'Raw Data'!CV178</f>
        <v>7335</v>
      </c>
      <c r="DJ178">
        <f>'Raw Data'!CW178</f>
        <v>2.4188000000000001E-2</v>
      </c>
      <c r="DK178">
        <f>'Raw Data'!CX178</f>
        <v>0</v>
      </c>
      <c r="DL178">
        <f>'Raw Data'!CY178</f>
        <v>2.9589999999999998E-3</v>
      </c>
      <c r="DM178">
        <f>'Raw Data'!CZ178</f>
        <v>107</v>
      </c>
      <c r="DN178" t="str">
        <f>'Raw Data'!DA178</f>
        <v>047-0105</v>
      </c>
      <c r="DO178" t="str">
        <f>'Raw Data'!DB178</f>
        <v>1U : Urban Principal Arterial - Interstate</v>
      </c>
      <c r="DP178" t="str">
        <f>'Raw Data'!DC178</f>
        <v>34.905600, -85.097500</v>
      </c>
      <c r="DQ178">
        <f>'Raw Data'!DD178</f>
        <v>-85.097499999999997</v>
      </c>
      <c r="DR178">
        <f>'Raw Data'!DE178</f>
        <v>34.9056</v>
      </c>
      <c r="DS178">
        <f>'Raw Data'!DF178</f>
        <v>34.9056</v>
      </c>
      <c r="DT178">
        <f>'Raw Data'!DG178</f>
        <v>-85.097499999999997</v>
      </c>
      <c r="DU178">
        <f>'Raw Data'!DH178</f>
        <v>1.436E-3</v>
      </c>
      <c r="DV178">
        <f>'Raw Data'!DI178</f>
        <v>2.9589999999999998E-3</v>
      </c>
      <c r="DW178">
        <f>'Raw Data'!DJ178</f>
        <v>26</v>
      </c>
      <c r="DX178" s="11">
        <f t="shared" si="40"/>
        <v>8166.666666666667</v>
      </c>
      <c r="DY178" s="5">
        <f t="shared" si="41"/>
        <v>8177.5</v>
      </c>
      <c r="DZ178" s="5">
        <f t="shared" si="34"/>
        <v>-10.83333333333303</v>
      </c>
      <c r="EA178" s="5">
        <f t="shared" si="35"/>
        <v>-1.3247732599612387E-3</v>
      </c>
      <c r="EB178" s="5">
        <f t="shared" si="36"/>
        <v>8172.0833333333339</v>
      </c>
      <c r="EC178">
        <f>'Raw Data'!DK178</f>
        <v>7640</v>
      </c>
      <c r="ED178">
        <f>'Raw Data'!DL178</f>
        <v>6.8</v>
      </c>
      <c r="EE178">
        <f>'Raw Data'!DM178</f>
        <v>8460</v>
      </c>
      <c r="EF178">
        <f>'Raw Data'!DN178</f>
        <v>4.4000000000000004</v>
      </c>
      <c r="EG178">
        <f>'Raw Data'!DO178</f>
        <v>8400</v>
      </c>
      <c r="EH178">
        <f>'Raw Data'!DP178</f>
        <v>4.4000000000000004</v>
      </c>
      <c r="EI178">
        <f>'Raw Data'!DQ178</f>
        <v>8450</v>
      </c>
      <c r="EJ178">
        <f>'Raw Data'!DR178</f>
        <v>5</v>
      </c>
      <c r="EK178">
        <f>'Raw Data'!DS178</f>
        <v>8500</v>
      </c>
      <c r="EL178">
        <f>'Raw Data'!DT178</f>
        <v>4.4000000000000004</v>
      </c>
      <c r="EM178">
        <f>'Raw Data'!DU178</f>
        <v>8260</v>
      </c>
      <c r="EN178">
        <f>'Raw Data'!DV178</f>
        <v>4.4000000000000004</v>
      </c>
      <c r="EO178">
        <f>'Raw Data'!DW178</f>
        <v>8000</v>
      </c>
      <c r="EP178">
        <f>'Raw Data'!DX178</f>
        <v>4.5999999999999996</v>
      </c>
      <c r="EQ178">
        <f>'Raw Data'!DY178</f>
        <v>7950</v>
      </c>
      <c r="ER178">
        <f>'Raw Data'!DZ178</f>
        <v>4.5999999999999996</v>
      </c>
      <c r="ES178">
        <f>'Raw Data'!EA178</f>
        <v>8000</v>
      </c>
      <c r="ET178">
        <f>'Raw Data'!EB178</f>
        <v>4.5999999999999996</v>
      </c>
      <c r="EU178">
        <f>'Raw Data'!EC178</f>
        <v>7500</v>
      </c>
      <c r="EV178">
        <f>'Raw Data'!ED178</f>
        <v>7.7</v>
      </c>
      <c r="EW178">
        <f>'Raw Data'!EE178</f>
        <v>0</v>
      </c>
    </row>
    <row r="179" spans="1:153" x14ac:dyDescent="0.3">
      <c r="A179">
        <f>'Raw Data'!A179</f>
        <v>177</v>
      </c>
      <c r="B179" t="str">
        <f>'Raw Data'!B179</f>
        <v>Point</v>
      </c>
      <c r="C179">
        <f>'Raw Data'!C179</f>
        <v>72</v>
      </c>
      <c r="D179">
        <f>'Raw Data'!D179</f>
        <v>809</v>
      </c>
      <c r="E179" t="str">
        <f>'Raw Data'!E179</f>
        <v>Point</v>
      </c>
      <c r="F179">
        <f>'Raw Data'!F179</f>
        <v>4495775</v>
      </c>
      <c r="G179" t="str">
        <f>'Raw Data'!G179</f>
        <v>Gsp Post 00</v>
      </c>
      <c r="H179" s="3">
        <f>'Raw Data'!H179</f>
        <v>41458</v>
      </c>
      <c r="L179">
        <f t="shared" si="28"/>
        <v>0</v>
      </c>
      <c r="M179" s="5">
        <f t="shared" si="29"/>
        <v>41458</v>
      </c>
      <c r="N179" s="5">
        <f t="shared" si="37"/>
        <v>2013</v>
      </c>
      <c r="O179" s="5" t="str" cm="1">
        <f t="array" ref="O179">_xlfn.IFS(N179&lt;=2016,"before treatment",N179=2017,"unknown",N179&gt;2017,"after treatment")</f>
        <v>before treatment</v>
      </c>
      <c r="P179" s="5">
        <f t="shared" si="30"/>
        <v>1</v>
      </c>
      <c r="Q179" s="5">
        <f t="shared" si="31"/>
        <v>0</v>
      </c>
      <c r="R179" t="str">
        <f>'Raw Data'!I179</f>
        <v>Catoosa</v>
      </c>
      <c r="S179" t="str">
        <f>'Raw Data'!J179</f>
        <v>State Route 2</v>
      </c>
      <c r="T179" t="str">
        <f>'Raw Data'!K179</f>
        <v>(none)</v>
      </c>
      <c r="U179" t="str">
        <f>'Raw Data'!L179</f>
        <v>(B) Suspected Minor/Visible Injury</v>
      </c>
      <c r="V179">
        <f>'Raw Data'!M179</f>
        <v>0</v>
      </c>
      <c r="W179">
        <f>'Raw Data'!N179</f>
        <v>0</v>
      </c>
      <c r="X179">
        <f>'Raw Data'!O179</f>
        <v>1</v>
      </c>
      <c r="Y179" t="str">
        <f>'Raw Data'!P179</f>
        <v>Head On</v>
      </c>
      <c r="Z179" t="str">
        <f>'Raw Data'!Q179</f>
        <v>On Roadway - Non-Intersection</v>
      </c>
      <c r="AA179" t="str">
        <f>'Raw Data'!R179</f>
        <v>["Motor Vehicle in Motion","Motor Vehicle in Motion"]</v>
      </c>
      <c r="AB179" t="str">
        <f>'Raw Data'!S179</f>
        <v>["Motor Vehicle in Motion","Motor Vehicle in Motion"]</v>
      </c>
      <c r="AC179" t="str">
        <f>'Raw Data'!T179</f>
        <v>["No Contributing Factors","Too Fast for Conditions"]</v>
      </c>
      <c r="AD179">
        <f>'Raw Data'!U179</f>
        <v>2</v>
      </c>
      <c r="AE179" s="5" t="str">
        <f t="shared" si="38"/>
        <v>No</v>
      </c>
      <c r="AF179" t="str">
        <f>'Raw Data'!V179</f>
        <v>["Negotiating a Curve","Negotiating a Curve"]</v>
      </c>
      <c r="AG179" s="5">
        <f t="shared" si="32"/>
        <v>0</v>
      </c>
      <c r="AH179" t="str">
        <f>'Raw Data'!W179</f>
        <v>["North","South"]</v>
      </c>
      <c r="AI179" t="str">
        <f>'Raw Data'!X179</f>
        <v>Daylight</v>
      </c>
      <c r="AJ179" t="str">
        <f>'Raw Data'!Y179</f>
        <v>Wet</v>
      </c>
      <c r="AK179">
        <f>'Raw Data'!Z179</f>
        <v>0</v>
      </c>
      <c r="AL179" t="str">
        <f>'Raw Data'!AA179</f>
        <v>["Lap and Shoulder Belt Used","Lap and Shoulder Belt Used","Lap and Shoulder Belt Used"]</v>
      </c>
      <c r="AM179" s="5">
        <f t="shared" si="33"/>
        <v>0</v>
      </c>
      <c r="AN179" t="str">
        <f>'Raw Data'!AB179</f>
        <v>["Passenger Car","Passenger Car"]</v>
      </c>
      <c r="AO179" t="str">
        <f>'Raw Data'!AC179</f>
        <v>0471000200I</v>
      </c>
      <c r="AP179">
        <f>'Raw Data'!AD179</f>
        <v>10.43168</v>
      </c>
      <c r="AQ179">
        <f>'Raw Data'!AE179</f>
        <v>34.907004999999998</v>
      </c>
      <c r="AR179">
        <f>'Raw Data'!AF179</f>
        <v>-85.098067</v>
      </c>
      <c r="AS179">
        <f>'Raw Data'!AG179</f>
        <v>26</v>
      </c>
      <c r="AT179">
        <f>'Raw Data'!AH179</f>
        <v>10</v>
      </c>
      <c r="AU179">
        <f>'Raw Data'!AI179</f>
        <v>321</v>
      </c>
      <c r="AV179" t="str">
        <f>'Raw Data'!AJ179</f>
        <v>D6_0002_00_I</v>
      </c>
      <c r="AW179">
        <f>'Raw Data'!AK179</f>
        <v>155</v>
      </c>
      <c r="AX179">
        <f>'Raw Data'!AL179</f>
        <v>172</v>
      </c>
      <c r="AY179" t="str">
        <f>'Raw Data'!AM179</f>
        <v>split</v>
      </c>
      <c r="AZ179">
        <f>'Raw Data'!AN179</f>
        <v>571.79999999999995</v>
      </c>
      <c r="BA179">
        <f>'Raw Data'!AO179</f>
        <v>94.7</v>
      </c>
      <c r="BB179">
        <f>'Raw Data'!AP179</f>
        <v>945.5</v>
      </c>
      <c r="BC179">
        <f>'Raw Data'!AQ179</f>
        <v>-85.098499000000004</v>
      </c>
      <c r="BD179">
        <f>'Raw Data'!AR179</f>
        <v>34.907048000000003</v>
      </c>
      <c r="BE179">
        <f>'Raw Data'!AS179</f>
        <v>-85.096097</v>
      </c>
      <c r="BF179">
        <f>'Raw Data'!AT179</f>
        <v>34.908270999999999</v>
      </c>
      <c r="BG179" t="str">
        <f>'Raw Data'!AU179</f>
        <v>0471000200I</v>
      </c>
      <c r="BH179">
        <f>'Raw Data'!AV179</f>
        <v>1</v>
      </c>
      <c r="BI179">
        <f>'Raw Data'!AW179</f>
        <v>47</v>
      </c>
      <c r="BJ179">
        <f>'Raw Data'!AX179</f>
        <v>2</v>
      </c>
      <c r="BK179">
        <f>'Raw Data'!AY179</f>
        <v>0</v>
      </c>
      <c r="BL179">
        <f>'Raw Data'!AZ179</f>
        <v>35</v>
      </c>
      <c r="BM179">
        <f>'Raw Data'!BA179</f>
        <v>10.81</v>
      </c>
      <c r="BN179">
        <f>'Raw Data'!BB179</f>
        <v>10.36</v>
      </c>
      <c r="BO179">
        <f>'Raw Data'!BC179</f>
        <v>771.3</v>
      </c>
      <c r="BP179">
        <f>'Raw Data'!BD179</f>
        <v>794.3</v>
      </c>
      <c r="BQ179">
        <f>'Raw Data'!BE179</f>
        <v>800.2</v>
      </c>
      <c r="BR179">
        <f>'Raw Data'!BF179</f>
        <v>45</v>
      </c>
      <c r="BS179">
        <f>'Raw Data'!BG179</f>
        <v>46.1</v>
      </c>
      <c r="BT179">
        <f>'Raw Data'!BH179</f>
        <v>0</v>
      </c>
      <c r="BU179">
        <f>'Raw Data'!BI179</f>
        <v>44187</v>
      </c>
      <c r="BV179" t="str">
        <f>'Raw Data'!BJ179</f>
        <v>NONE</v>
      </c>
      <c r="BW179">
        <f>'Raw Data'!BK179</f>
        <v>2.9589999999999998E-3</v>
      </c>
      <c r="BX179">
        <f>'Raw Data'!BL179</f>
        <v>7429</v>
      </c>
      <c r="BY179">
        <f>'Raw Data'!BM179</f>
        <v>7313</v>
      </c>
      <c r="BZ179" t="str">
        <f>'Raw Data'!BN179</f>
        <v>0471000200I</v>
      </c>
      <c r="CA179" t="str">
        <f>'Raw Data'!BO179</f>
        <v>CATOOSA</v>
      </c>
      <c r="CB179">
        <f>'Raw Data'!BP179</f>
        <v>1</v>
      </c>
      <c r="CC179">
        <f>'Raw Data'!BQ179</f>
        <v>200</v>
      </c>
      <c r="CD179">
        <f>'Raw Data'!BR179</f>
        <v>6</v>
      </c>
      <c r="CE179">
        <f>'Raw Data'!BS179</f>
        <v>1</v>
      </c>
      <c r="CF179">
        <f>'Raw Data'!BT179</f>
        <v>2</v>
      </c>
      <c r="CG179">
        <f>'Raw Data'!BU179</f>
        <v>1</v>
      </c>
      <c r="CH179">
        <f>'Raw Data'!BV179</f>
        <v>1</v>
      </c>
      <c r="CI179">
        <f>'Raw Data'!BW179</f>
        <v>2</v>
      </c>
      <c r="CJ179">
        <f>'Raw Data'!BX179</f>
        <v>0</v>
      </c>
      <c r="CK179">
        <f>'Raw Data'!BY179</f>
        <v>4</v>
      </c>
      <c r="CL179" t="str">
        <f>'Raw Data'!BZ179</f>
        <v>N</v>
      </c>
      <c r="CM179">
        <f t="shared" si="39"/>
        <v>0</v>
      </c>
      <c r="CN179">
        <f>'Raw Data'!CA179</f>
        <v>47</v>
      </c>
      <c r="CO179">
        <f>'Raw Data'!CB179</f>
        <v>2</v>
      </c>
      <c r="CP179">
        <f>'Raw Data'!CC179</f>
        <v>0</v>
      </c>
      <c r="CQ179" t="str">
        <f>'Raw Data'!CD179</f>
        <v>Urbanized Area</v>
      </c>
      <c r="CR179" t="str">
        <f>'Raw Data'!CE179</f>
        <v>Chattanooga</v>
      </c>
      <c r="CS179">
        <f>'Raw Data'!CF179</f>
        <v>15832</v>
      </c>
      <c r="CT179">
        <f>'Raw Data'!CG179</f>
        <v>35</v>
      </c>
      <c r="CU179">
        <f>'Raw Data'!CH179</f>
        <v>8500</v>
      </c>
      <c r="CV179" t="str">
        <f>'Raw Data'!CI179</f>
        <v xml:space="preserve"> </v>
      </c>
      <c r="CW179">
        <f>'Raw Data'!CJ179</f>
        <v>0</v>
      </c>
      <c r="CX179">
        <f>'Raw Data'!CK179</f>
        <v>0.676342</v>
      </c>
      <c r="CY179">
        <f>'Raw Data'!CL179</f>
        <v>14</v>
      </c>
      <c r="CZ179" t="str">
        <f>'Raw Data'!CM179</f>
        <v>State Mainline</v>
      </c>
      <c r="DA179">
        <f>'Raw Data'!CN179</f>
        <v>8500</v>
      </c>
      <c r="DB179">
        <f>'Raw Data'!CO179</f>
        <v>61584</v>
      </c>
      <c r="DC179">
        <f>'Raw Data'!CP179</f>
        <v>10.57</v>
      </c>
      <c r="DD179">
        <f>'Raw Data'!CQ179</f>
        <v>11.247</v>
      </c>
      <c r="DE179">
        <f>'Raw Data'!CR179</f>
        <v>61584</v>
      </c>
      <c r="DF179">
        <f>'Raw Data'!CS179</f>
        <v>0</v>
      </c>
      <c r="DG179">
        <f>'Raw Data'!CT179</f>
        <v>3571.0862179999999</v>
      </c>
      <c r="DH179">
        <f>'Raw Data'!CU179</f>
        <v>100</v>
      </c>
      <c r="DI179">
        <f>'Raw Data'!CV179</f>
        <v>7335</v>
      </c>
      <c r="DJ179">
        <f>'Raw Data'!CW179</f>
        <v>2.4188000000000001E-2</v>
      </c>
      <c r="DK179">
        <f>'Raw Data'!CX179</f>
        <v>0</v>
      </c>
      <c r="DL179">
        <f>'Raw Data'!CY179</f>
        <v>2.9589999999999998E-3</v>
      </c>
      <c r="DM179">
        <f>'Raw Data'!CZ179</f>
        <v>107</v>
      </c>
      <c r="DN179" t="str">
        <f>'Raw Data'!DA179</f>
        <v>047-0105</v>
      </c>
      <c r="DO179" t="str">
        <f>'Raw Data'!DB179</f>
        <v>1U : Urban Principal Arterial - Interstate</v>
      </c>
      <c r="DP179" t="str">
        <f>'Raw Data'!DC179</f>
        <v>34.905600, -85.097500</v>
      </c>
      <c r="DQ179">
        <f>'Raw Data'!DD179</f>
        <v>-85.097499999999997</v>
      </c>
      <c r="DR179">
        <f>'Raw Data'!DE179</f>
        <v>34.9056</v>
      </c>
      <c r="DS179">
        <f>'Raw Data'!DF179</f>
        <v>34.9056</v>
      </c>
      <c r="DT179">
        <f>'Raw Data'!DG179</f>
        <v>-85.097499999999997</v>
      </c>
      <c r="DU179">
        <f>'Raw Data'!DH179</f>
        <v>1.436E-3</v>
      </c>
      <c r="DV179">
        <f>'Raw Data'!DI179</f>
        <v>2.9589999999999998E-3</v>
      </c>
      <c r="DW179">
        <f>'Raw Data'!DJ179</f>
        <v>26</v>
      </c>
      <c r="DX179" s="11">
        <f t="shared" si="40"/>
        <v>8166.666666666667</v>
      </c>
      <c r="DY179" s="5">
        <f t="shared" si="41"/>
        <v>8177.5</v>
      </c>
      <c r="DZ179" s="5">
        <f t="shared" si="34"/>
        <v>-10.83333333333303</v>
      </c>
      <c r="EA179" s="5">
        <f t="shared" si="35"/>
        <v>-1.3247732599612387E-3</v>
      </c>
      <c r="EB179" s="5">
        <f t="shared" si="36"/>
        <v>8172.0833333333339</v>
      </c>
      <c r="EC179">
        <f>'Raw Data'!DK179</f>
        <v>7640</v>
      </c>
      <c r="ED179">
        <f>'Raw Data'!DL179</f>
        <v>6.8</v>
      </c>
      <c r="EE179">
        <f>'Raw Data'!DM179</f>
        <v>8460</v>
      </c>
      <c r="EF179">
        <f>'Raw Data'!DN179</f>
        <v>4.4000000000000004</v>
      </c>
      <c r="EG179">
        <f>'Raw Data'!DO179</f>
        <v>8400</v>
      </c>
      <c r="EH179">
        <f>'Raw Data'!DP179</f>
        <v>4.4000000000000004</v>
      </c>
      <c r="EI179">
        <f>'Raw Data'!DQ179</f>
        <v>8450</v>
      </c>
      <c r="EJ179">
        <f>'Raw Data'!DR179</f>
        <v>5</v>
      </c>
      <c r="EK179">
        <f>'Raw Data'!DS179</f>
        <v>8500</v>
      </c>
      <c r="EL179">
        <f>'Raw Data'!DT179</f>
        <v>4.4000000000000004</v>
      </c>
      <c r="EM179">
        <f>'Raw Data'!DU179</f>
        <v>8260</v>
      </c>
      <c r="EN179">
        <f>'Raw Data'!DV179</f>
        <v>4.4000000000000004</v>
      </c>
      <c r="EO179">
        <f>'Raw Data'!DW179</f>
        <v>8000</v>
      </c>
      <c r="EP179">
        <f>'Raw Data'!DX179</f>
        <v>4.5999999999999996</v>
      </c>
      <c r="EQ179">
        <f>'Raw Data'!DY179</f>
        <v>7950</v>
      </c>
      <c r="ER179">
        <f>'Raw Data'!DZ179</f>
        <v>4.5999999999999996</v>
      </c>
      <c r="ES179">
        <f>'Raw Data'!EA179</f>
        <v>8000</v>
      </c>
      <c r="ET179">
        <f>'Raw Data'!EB179</f>
        <v>4.5999999999999996</v>
      </c>
      <c r="EU179">
        <f>'Raw Data'!EC179</f>
        <v>7500</v>
      </c>
      <c r="EV179">
        <f>'Raw Data'!ED179</f>
        <v>7.7</v>
      </c>
      <c r="EW179">
        <f>'Raw Data'!EE179</f>
        <v>0</v>
      </c>
    </row>
    <row r="180" spans="1:153" x14ac:dyDescent="0.3">
      <c r="A180">
        <f>'Raw Data'!A180</f>
        <v>178</v>
      </c>
      <c r="B180" t="str">
        <f>'Raw Data'!B180</f>
        <v>Point</v>
      </c>
      <c r="C180">
        <f>'Raw Data'!C180</f>
        <v>93</v>
      </c>
      <c r="D180">
        <f>'Raw Data'!D180</f>
        <v>754</v>
      </c>
      <c r="E180" t="str">
        <f>'Raw Data'!E180</f>
        <v>Point</v>
      </c>
      <c r="F180">
        <f>'Raw Data'!F180</f>
        <v>5009376</v>
      </c>
      <c r="G180" t="str">
        <f>'Raw Data'!G180</f>
        <v>Ringgold Police Department</v>
      </c>
      <c r="H180" s="3">
        <f>'Raw Data'!H180</f>
        <v>41901</v>
      </c>
      <c r="L180">
        <f t="shared" si="28"/>
        <v>0</v>
      </c>
      <c r="M180" s="5">
        <f t="shared" si="29"/>
        <v>41901</v>
      </c>
      <c r="N180" s="5">
        <f t="shared" si="37"/>
        <v>2014</v>
      </c>
      <c r="O180" s="5" t="str" cm="1">
        <f t="array" ref="O180">_xlfn.IFS(N180&lt;=2016,"before treatment",N180=2017,"unknown",N180&gt;2017,"after treatment")</f>
        <v>before treatment</v>
      </c>
      <c r="P180" s="5">
        <f t="shared" si="30"/>
        <v>1</v>
      </c>
      <c r="Q180" s="5">
        <f t="shared" si="31"/>
        <v>0</v>
      </c>
      <c r="R180" t="str">
        <f>'Raw Data'!I180</f>
        <v>Catoosa</v>
      </c>
      <c r="S180" t="str">
        <f>'Raw Data'!J180</f>
        <v>["Clearview Dr","State Route 2","State Route 2"]</v>
      </c>
      <c r="T180" t="str">
        <f>'Raw Data'!K180</f>
        <v>Sr 3</v>
      </c>
      <c r="U180" t="str">
        <f>'Raw Data'!L180</f>
        <v>(O) No Injury</v>
      </c>
      <c r="V180">
        <f>'Raw Data'!M180</f>
        <v>0</v>
      </c>
      <c r="W180">
        <f>'Raw Data'!N180</f>
        <v>0</v>
      </c>
      <c r="X180">
        <f>'Raw Data'!O180</f>
        <v>0</v>
      </c>
      <c r="Y180" t="str">
        <f>'Raw Data'!P180</f>
        <v>Not a Collision with Motor Vehicle</v>
      </c>
      <c r="Z180" t="str">
        <f>'Raw Data'!Q180</f>
        <v>On Shoulder</v>
      </c>
      <c r="AA180" t="str">
        <f>'Raw Data'!R180</f>
        <v>Over Turn</v>
      </c>
      <c r="AB180" t="str">
        <f>'Raw Data'!S180</f>
        <v>Over Turn</v>
      </c>
      <c r="AC180" t="str">
        <f>'Raw Data'!T180</f>
        <v>Reaction to Object or Animal</v>
      </c>
      <c r="AD180">
        <f>'Raw Data'!U180</f>
        <v>1</v>
      </c>
      <c r="AE180" s="5" t="str">
        <f t="shared" si="38"/>
        <v>Yes</v>
      </c>
      <c r="AF180" t="str">
        <f>'Raw Data'!V180</f>
        <v>Negotiating a Curve</v>
      </c>
      <c r="AG180" s="5">
        <f t="shared" si="32"/>
        <v>0</v>
      </c>
      <c r="AH180" t="str">
        <f>'Raw Data'!W180</f>
        <v>East</v>
      </c>
      <c r="AI180" t="str">
        <f>'Raw Data'!X180</f>
        <v>Dark-Not Lighted</v>
      </c>
      <c r="AJ180" t="str">
        <f>'Raw Data'!Y180</f>
        <v>Dry</v>
      </c>
      <c r="AK180">
        <f>'Raw Data'!Z180</f>
        <v>85</v>
      </c>
      <c r="AL180" t="str">
        <f>'Raw Data'!AA180</f>
        <v>Lap and Shoulder Belt Used</v>
      </c>
      <c r="AM180" s="5">
        <f t="shared" si="33"/>
        <v>0</v>
      </c>
      <c r="AN180" t="str">
        <f>'Raw Data'!AB180</f>
        <v>Sports Utility Vehicle (SUV)</v>
      </c>
      <c r="AO180" t="str">
        <f>'Raw Data'!AC180</f>
        <v>0471000200I</v>
      </c>
      <c r="AP180">
        <f>'Raw Data'!AD180</f>
        <v>10.57</v>
      </c>
      <c r="AQ180">
        <f>'Raw Data'!AE180</f>
        <v>34.90804</v>
      </c>
      <c r="AR180">
        <f>'Raw Data'!AF180</f>
        <v>-85.096181000000001</v>
      </c>
      <c r="AS180">
        <f>'Raw Data'!AG180</f>
        <v>26</v>
      </c>
      <c r="AT180">
        <f>'Raw Data'!AH180</f>
        <v>10</v>
      </c>
      <c r="AU180">
        <f>'Raw Data'!AI180</f>
        <v>321</v>
      </c>
      <c r="AV180" t="str">
        <f>'Raw Data'!AJ180</f>
        <v>D6_0002_00_I</v>
      </c>
      <c r="AW180">
        <f>'Raw Data'!AK180</f>
        <v>155</v>
      </c>
      <c r="AX180">
        <f>'Raw Data'!AL180</f>
        <v>172</v>
      </c>
      <c r="AY180" t="str">
        <f>'Raw Data'!AM180</f>
        <v>split</v>
      </c>
      <c r="AZ180">
        <f>'Raw Data'!AN180</f>
        <v>571.79999999999995</v>
      </c>
      <c r="BA180">
        <f>'Raw Data'!AO180</f>
        <v>94.7</v>
      </c>
      <c r="BB180">
        <f>'Raw Data'!AP180</f>
        <v>945.5</v>
      </c>
      <c r="BC180">
        <f>'Raw Data'!AQ180</f>
        <v>-85.098499000000004</v>
      </c>
      <c r="BD180">
        <f>'Raw Data'!AR180</f>
        <v>34.907048000000003</v>
      </c>
      <c r="BE180">
        <f>'Raw Data'!AS180</f>
        <v>-85.096097</v>
      </c>
      <c r="BF180">
        <f>'Raw Data'!AT180</f>
        <v>34.908270999999999</v>
      </c>
      <c r="BG180" t="str">
        <f>'Raw Data'!AU180</f>
        <v>0471000200I</v>
      </c>
      <c r="BH180">
        <f>'Raw Data'!AV180</f>
        <v>1</v>
      </c>
      <c r="BI180">
        <f>'Raw Data'!AW180</f>
        <v>47</v>
      </c>
      <c r="BJ180">
        <f>'Raw Data'!AX180</f>
        <v>2</v>
      </c>
      <c r="BK180">
        <f>'Raw Data'!AY180</f>
        <v>0</v>
      </c>
      <c r="BL180">
        <f>'Raw Data'!AZ180</f>
        <v>35</v>
      </c>
      <c r="BM180">
        <f>'Raw Data'!BA180</f>
        <v>10.81</v>
      </c>
      <c r="BN180">
        <f>'Raw Data'!BB180</f>
        <v>10.36</v>
      </c>
      <c r="BO180">
        <f>'Raw Data'!BC180</f>
        <v>771.3</v>
      </c>
      <c r="BP180">
        <f>'Raw Data'!BD180</f>
        <v>794.3</v>
      </c>
      <c r="BQ180">
        <f>'Raw Data'!BE180</f>
        <v>800.2</v>
      </c>
      <c r="BR180">
        <f>'Raw Data'!BF180</f>
        <v>45</v>
      </c>
      <c r="BS180">
        <f>'Raw Data'!BG180</f>
        <v>46.1</v>
      </c>
      <c r="BT180">
        <f>'Raw Data'!BH180</f>
        <v>0</v>
      </c>
      <c r="BU180">
        <f>'Raw Data'!BI180</f>
        <v>44187</v>
      </c>
      <c r="BV180" t="str">
        <f>'Raw Data'!BJ180</f>
        <v>NONE</v>
      </c>
      <c r="BW180">
        <f>'Raw Data'!BK180</f>
        <v>2.9589999999999998E-3</v>
      </c>
      <c r="BX180">
        <f>'Raw Data'!BL180</f>
        <v>7429</v>
      </c>
      <c r="BY180">
        <f>'Raw Data'!BM180</f>
        <v>7313</v>
      </c>
      <c r="BZ180" t="str">
        <f>'Raw Data'!BN180</f>
        <v>0471000200I</v>
      </c>
      <c r="CA180" t="str">
        <f>'Raw Data'!BO180</f>
        <v>CATOOSA</v>
      </c>
      <c r="CB180">
        <f>'Raw Data'!BP180</f>
        <v>1</v>
      </c>
      <c r="CC180">
        <f>'Raw Data'!BQ180</f>
        <v>200</v>
      </c>
      <c r="CD180">
        <f>'Raw Data'!BR180</f>
        <v>6</v>
      </c>
      <c r="CE180">
        <f>'Raw Data'!BS180</f>
        <v>1</v>
      </c>
      <c r="CF180">
        <f>'Raw Data'!BT180</f>
        <v>2</v>
      </c>
      <c r="CG180">
        <f>'Raw Data'!BU180</f>
        <v>1</v>
      </c>
      <c r="CH180">
        <f>'Raw Data'!BV180</f>
        <v>1</v>
      </c>
      <c r="CI180">
        <f>'Raw Data'!BW180</f>
        <v>2</v>
      </c>
      <c r="CJ180">
        <f>'Raw Data'!BX180</f>
        <v>0</v>
      </c>
      <c r="CK180">
        <f>'Raw Data'!BY180</f>
        <v>4</v>
      </c>
      <c r="CL180" t="str">
        <f>'Raw Data'!BZ180</f>
        <v>N</v>
      </c>
      <c r="CM180">
        <f t="shared" si="39"/>
        <v>0</v>
      </c>
      <c r="CN180">
        <f>'Raw Data'!CA180</f>
        <v>47</v>
      </c>
      <c r="CO180">
        <f>'Raw Data'!CB180</f>
        <v>2</v>
      </c>
      <c r="CP180">
        <f>'Raw Data'!CC180</f>
        <v>0</v>
      </c>
      <c r="CQ180" t="str">
        <f>'Raw Data'!CD180</f>
        <v>Urbanized Area</v>
      </c>
      <c r="CR180" t="str">
        <f>'Raw Data'!CE180</f>
        <v>Chattanooga</v>
      </c>
      <c r="CS180">
        <f>'Raw Data'!CF180</f>
        <v>15832</v>
      </c>
      <c r="CT180">
        <f>'Raw Data'!CG180</f>
        <v>35</v>
      </c>
      <c r="CU180">
        <f>'Raw Data'!CH180</f>
        <v>8500</v>
      </c>
      <c r="CV180" t="str">
        <f>'Raw Data'!CI180</f>
        <v xml:space="preserve"> </v>
      </c>
      <c r="CW180">
        <f>'Raw Data'!CJ180</f>
        <v>0</v>
      </c>
      <c r="CX180">
        <f>'Raw Data'!CK180</f>
        <v>0.676342</v>
      </c>
      <c r="CY180">
        <f>'Raw Data'!CL180</f>
        <v>14</v>
      </c>
      <c r="CZ180" t="str">
        <f>'Raw Data'!CM180</f>
        <v>State Mainline</v>
      </c>
      <c r="DA180">
        <f>'Raw Data'!CN180</f>
        <v>8500</v>
      </c>
      <c r="DB180">
        <f>'Raw Data'!CO180</f>
        <v>61584</v>
      </c>
      <c r="DC180">
        <f>'Raw Data'!CP180</f>
        <v>10.57</v>
      </c>
      <c r="DD180">
        <f>'Raw Data'!CQ180</f>
        <v>11.247</v>
      </c>
      <c r="DE180">
        <f>'Raw Data'!CR180</f>
        <v>61584</v>
      </c>
      <c r="DF180">
        <f>'Raw Data'!CS180</f>
        <v>0</v>
      </c>
      <c r="DG180">
        <f>'Raw Data'!CT180</f>
        <v>3571.0862179999999</v>
      </c>
      <c r="DH180">
        <f>'Raw Data'!CU180</f>
        <v>100</v>
      </c>
      <c r="DI180">
        <f>'Raw Data'!CV180</f>
        <v>7335</v>
      </c>
      <c r="DJ180">
        <f>'Raw Data'!CW180</f>
        <v>2.4188000000000001E-2</v>
      </c>
      <c r="DK180">
        <f>'Raw Data'!CX180</f>
        <v>0</v>
      </c>
      <c r="DL180">
        <f>'Raw Data'!CY180</f>
        <v>2.9589999999999998E-3</v>
      </c>
      <c r="DM180">
        <f>'Raw Data'!CZ180</f>
        <v>107</v>
      </c>
      <c r="DN180" t="str">
        <f>'Raw Data'!DA180</f>
        <v>047-0105</v>
      </c>
      <c r="DO180" t="str">
        <f>'Raw Data'!DB180</f>
        <v>1U : Urban Principal Arterial - Interstate</v>
      </c>
      <c r="DP180" t="str">
        <f>'Raw Data'!DC180</f>
        <v>34.905600, -85.097500</v>
      </c>
      <c r="DQ180">
        <f>'Raw Data'!DD180</f>
        <v>-85.097499999999997</v>
      </c>
      <c r="DR180">
        <f>'Raw Data'!DE180</f>
        <v>34.9056</v>
      </c>
      <c r="DS180">
        <f>'Raw Data'!DF180</f>
        <v>34.9056</v>
      </c>
      <c r="DT180">
        <f>'Raw Data'!DG180</f>
        <v>-85.097499999999997</v>
      </c>
      <c r="DU180">
        <f>'Raw Data'!DH180</f>
        <v>1.436E-3</v>
      </c>
      <c r="DV180">
        <f>'Raw Data'!DI180</f>
        <v>2.9589999999999998E-3</v>
      </c>
      <c r="DW180">
        <f>'Raw Data'!DJ180</f>
        <v>26</v>
      </c>
      <c r="DX180" s="11">
        <f t="shared" si="40"/>
        <v>8166.666666666667</v>
      </c>
      <c r="DY180" s="5">
        <f t="shared" si="41"/>
        <v>8177.5</v>
      </c>
      <c r="DZ180" s="5">
        <f t="shared" si="34"/>
        <v>-10.83333333333303</v>
      </c>
      <c r="EA180" s="5">
        <f t="shared" si="35"/>
        <v>-1.3247732599612387E-3</v>
      </c>
      <c r="EB180" s="5">
        <f t="shared" si="36"/>
        <v>8172.0833333333339</v>
      </c>
      <c r="EC180">
        <f>'Raw Data'!DK180</f>
        <v>7640</v>
      </c>
      <c r="ED180">
        <f>'Raw Data'!DL180</f>
        <v>6.8</v>
      </c>
      <c r="EE180">
        <f>'Raw Data'!DM180</f>
        <v>8460</v>
      </c>
      <c r="EF180">
        <f>'Raw Data'!DN180</f>
        <v>4.4000000000000004</v>
      </c>
      <c r="EG180">
        <f>'Raw Data'!DO180</f>
        <v>8400</v>
      </c>
      <c r="EH180">
        <f>'Raw Data'!DP180</f>
        <v>4.4000000000000004</v>
      </c>
      <c r="EI180">
        <f>'Raw Data'!DQ180</f>
        <v>8450</v>
      </c>
      <c r="EJ180">
        <f>'Raw Data'!DR180</f>
        <v>5</v>
      </c>
      <c r="EK180">
        <f>'Raw Data'!DS180</f>
        <v>8500</v>
      </c>
      <c r="EL180">
        <f>'Raw Data'!DT180</f>
        <v>4.4000000000000004</v>
      </c>
      <c r="EM180">
        <f>'Raw Data'!DU180</f>
        <v>8260</v>
      </c>
      <c r="EN180">
        <f>'Raw Data'!DV180</f>
        <v>4.4000000000000004</v>
      </c>
      <c r="EO180">
        <f>'Raw Data'!DW180</f>
        <v>8000</v>
      </c>
      <c r="EP180">
        <f>'Raw Data'!DX180</f>
        <v>4.5999999999999996</v>
      </c>
      <c r="EQ180">
        <f>'Raw Data'!DY180</f>
        <v>7950</v>
      </c>
      <c r="ER180">
        <f>'Raw Data'!DZ180</f>
        <v>4.5999999999999996</v>
      </c>
      <c r="ES180">
        <f>'Raw Data'!EA180</f>
        <v>8000</v>
      </c>
      <c r="ET180">
        <f>'Raw Data'!EB180</f>
        <v>4.5999999999999996</v>
      </c>
      <c r="EU180">
        <f>'Raw Data'!EC180</f>
        <v>7500</v>
      </c>
      <c r="EV180">
        <f>'Raw Data'!ED180</f>
        <v>7.7</v>
      </c>
      <c r="EW180">
        <f>'Raw Data'!EE180</f>
        <v>0</v>
      </c>
    </row>
    <row r="181" spans="1:153" x14ac:dyDescent="0.3">
      <c r="A181">
        <f>'Raw Data'!A181</f>
        <v>179</v>
      </c>
      <c r="B181" t="str">
        <f>'Raw Data'!B181</f>
        <v>Point</v>
      </c>
      <c r="C181">
        <f>'Raw Data'!C181</f>
        <v>146</v>
      </c>
      <c r="D181">
        <f>'Raw Data'!D181</f>
        <v>803</v>
      </c>
      <c r="E181" t="str">
        <f>'Raw Data'!E181</f>
        <v>Point</v>
      </c>
      <c r="F181">
        <f>'Raw Data'!F181</f>
        <v>4546061</v>
      </c>
      <c r="G181" t="str">
        <f>'Raw Data'!G181</f>
        <v>Gsp Post 00</v>
      </c>
      <c r="H181" s="3">
        <f>'Raw Data'!H181</f>
        <v>41506</v>
      </c>
      <c r="L181">
        <f t="shared" si="28"/>
        <v>0</v>
      </c>
      <c r="M181" s="5">
        <f t="shared" si="29"/>
        <v>41506</v>
      </c>
      <c r="N181" s="5">
        <f t="shared" si="37"/>
        <v>2013</v>
      </c>
      <c r="O181" s="5" t="str" cm="1">
        <f t="array" ref="O181">_xlfn.IFS(N181&lt;=2016,"before treatment",N181=2017,"unknown",N181&gt;2017,"after treatment")</f>
        <v>before treatment</v>
      </c>
      <c r="P181" s="5">
        <f t="shared" si="30"/>
        <v>1</v>
      </c>
      <c r="Q181" s="5">
        <f t="shared" si="31"/>
        <v>0</v>
      </c>
      <c r="R181" t="str">
        <f>'Raw Data'!I181</f>
        <v>Catoosa</v>
      </c>
      <c r="S181" t="str">
        <f>'Raw Data'!J181</f>
        <v>["Clearview Dr","State Route 2","State Route 2"]</v>
      </c>
      <c r="T181" t="str">
        <f>'Raw Data'!K181</f>
        <v>Clearview Dr</v>
      </c>
      <c r="U181" t="str">
        <f>'Raw Data'!L181</f>
        <v>(O) No Injury</v>
      </c>
      <c r="V181">
        <f>'Raw Data'!M181</f>
        <v>0</v>
      </c>
      <c r="W181">
        <f>'Raw Data'!N181</f>
        <v>0</v>
      </c>
      <c r="X181">
        <f>'Raw Data'!O181</f>
        <v>0</v>
      </c>
      <c r="Y181" t="str">
        <f>'Raw Data'!P181</f>
        <v>Angle (Other)</v>
      </c>
      <c r="Z181" t="str">
        <f>'Raw Data'!Q181</f>
        <v>On Roadway - Roadway Intersection</v>
      </c>
      <c r="AA181" t="str">
        <f>'Raw Data'!R181</f>
        <v>["Motor Vehicle in Motion","Motor Vehicle in Motion"]</v>
      </c>
      <c r="AB181" t="str">
        <f>'Raw Data'!S181</f>
        <v>["Motor Vehicle in Motion","Motor Vehicle in Motion"]</v>
      </c>
      <c r="AC181" t="str">
        <f>'Raw Data'!T181</f>
        <v>["Failure to Yield","No Contributing Factors"]</v>
      </c>
      <c r="AD181">
        <f>'Raw Data'!U181</f>
        <v>2</v>
      </c>
      <c r="AE181" s="5" t="str">
        <f t="shared" si="38"/>
        <v>No</v>
      </c>
      <c r="AF181" t="str">
        <f>'Raw Data'!V181</f>
        <v>["Negotiating a Curve","Turning Left"]</v>
      </c>
      <c r="AG181" s="5">
        <f t="shared" si="32"/>
        <v>1</v>
      </c>
      <c r="AH181" t="str">
        <f>'Raw Data'!W181</f>
        <v>["South","West"]</v>
      </c>
      <c r="AI181" t="str">
        <f>'Raw Data'!X181</f>
        <v>Daylight</v>
      </c>
      <c r="AJ181" t="str">
        <f>'Raw Data'!Y181</f>
        <v>Dry</v>
      </c>
      <c r="AK181">
        <f>'Raw Data'!Z181</f>
        <v>0</v>
      </c>
      <c r="AL181" t="str">
        <f>'Raw Data'!AA181</f>
        <v>["Lap and Shoulder Belt Used","Lap and Shoulder Belt Used"]</v>
      </c>
      <c r="AM181" s="5">
        <f t="shared" si="33"/>
        <v>0</v>
      </c>
      <c r="AN181" t="str">
        <f>'Raw Data'!AB181</f>
        <v>["Pickup Truck","Sports Utility Vehicle (SUV)"]</v>
      </c>
      <c r="AO181" t="str">
        <f>'Raw Data'!AC181</f>
        <v>0471000200I</v>
      </c>
      <c r="AP181">
        <f>'Raw Data'!AD181</f>
        <v>10.57</v>
      </c>
      <c r="AQ181">
        <f>'Raw Data'!AE181</f>
        <v>34.908022000000003</v>
      </c>
      <c r="AR181">
        <f>'Raw Data'!AF181</f>
        <v>-85.096192000000002</v>
      </c>
      <c r="AS181">
        <f>'Raw Data'!AG181</f>
        <v>26</v>
      </c>
      <c r="AT181">
        <f>'Raw Data'!AH181</f>
        <v>10</v>
      </c>
      <c r="AU181">
        <f>'Raw Data'!AI181</f>
        <v>321</v>
      </c>
      <c r="AV181" t="str">
        <f>'Raw Data'!AJ181</f>
        <v>D6_0002_00_I</v>
      </c>
      <c r="AW181">
        <f>'Raw Data'!AK181</f>
        <v>155</v>
      </c>
      <c r="AX181">
        <f>'Raw Data'!AL181</f>
        <v>172</v>
      </c>
      <c r="AY181" t="str">
        <f>'Raw Data'!AM181</f>
        <v>split</v>
      </c>
      <c r="AZ181">
        <f>'Raw Data'!AN181</f>
        <v>571.79999999999995</v>
      </c>
      <c r="BA181">
        <f>'Raw Data'!AO181</f>
        <v>94.7</v>
      </c>
      <c r="BB181">
        <f>'Raw Data'!AP181</f>
        <v>945.5</v>
      </c>
      <c r="BC181">
        <f>'Raw Data'!AQ181</f>
        <v>-85.098499000000004</v>
      </c>
      <c r="BD181">
        <f>'Raw Data'!AR181</f>
        <v>34.907048000000003</v>
      </c>
      <c r="BE181">
        <f>'Raw Data'!AS181</f>
        <v>-85.096097</v>
      </c>
      <c r="BF181">
        <f>'Raw Data'!AT181</f>
        <v>34.908270999999999</v>
      </c>
      <c r="BG181" t="str">
        <f>'Raw Data'!AU181</f>
        <v>0471000200I</v>
      </c>
      <c r="BH181">
        <f>'Raw Data'!AV181</f>
        <v>1</v>
      </c>
      <c r="BI181">
        <f>'Raw Data'!AW181</f>
        <v>47</v>
      </c>
      <c r="BJ181">
        <f>'Raw Data'!AX181</f>
        <v>2</v>
      </c>
      <c r="BK181">
        <f>'Raw Data'!AY181</f>
        <v>0</v>
      </c>
      <c r="BL181">
        <f>'Raw Data'!AZ181</f>
        <v>35</v>
      </c>
      <c r="BM181">
        <f>'Raw Data'!BA181</f>
        <v>10.81</v>
      </c>
      <c r="BN181">
        <f>'Raw Data'!BB181</f>
        <v>10.36</v>
      </c>
      <c r="BO181">
        <f>'Raw Data'!BC181</f>
        <v>771.3</v>
      </c>
      <c r="BP181">
        <f>'Raw Data'!BD181</f>
        <v>794.3</v>
      </c>
      <c r="BQ181">
        <f>'Raw Data'!BE181</f>
        <v>800.2</v>
      </c>
      <c r="BR181">
        <f>'Raw Data'!BF181</f>
        <v>45</v>
      </c>
      <c r="BS181">
        <f>'Raw Data'!BG181</f>
        <v>46.1</v>
      </c>
      <c r="BT181">
        <f>'Raw Data'!BH181</f>
        <v>0</v>
      </c>
      <c r="BU181">
        <f>'Raw Data'!BI181</f>
        <v>44187</v>
      </c>
      <c r="BV181" t="str">
        <f>'Raw Data'!BJ181</f>
        <v>NONE</v>
      </c>
      <c r="BW181">
        <f>'Raw Data'!BK181</f>
        <v>2.9589999999999998E-3</v>
      </c>
      <c r="BX181">
        <f>'Raw Data'!BL181</f>
        <v>7429</v>
      </c>
      <c r="BY181">
        <f>'Raw Data'!BM181</f>
        <v>7313</v>
      </c>
      <c r="BZ181" t="str">
        <f>'Raw Data'!BN181</f>
        <v>0471000200I</v>
      </c>
      <c r="CA181" t="str">
        <f>'Raw Data'!BO181</f>
        <v>CATOOSA</v>
      </c>
      <c r="CB181">
        <f>'Raw Data'!BP181</f>
        <v>1</v>
      </c>
      <c r="CC181">
        <f>'Raw Data'!BQ181</f>
        <v>200</v>
      </c>
      <c r="CD181">
        <f>'Raw Data'!BR181</f>
        <v>6</v>
      </c>
      <c r="CE181">
        <f>'Raw Data'!BS181</f>
        <v>1</v>
      </c>
      <c r="CF181">
        <f>'Raw Data'!BT181</f>
        <v>2</v>
      </c>
      <c r="CG181">
        <f>'Raw Data'!BU181</f>
        <v>1</v>
      </c>
      <c r="CH181">
        <f>'Raw Data'!BV181</f>
        <v>1</v>
      </c>
      <c r="CI181">
        <f>'Raw Data'!BW181</f>
        <v>2</v>
      </c>
      <c r="CJ181">
        <f>'Raw Data'!BX181</f>
        <v>0</v>
      </c>
      <c r="CK181">
        <f>'Raw Data'!BY181</f>
        <v>4</v>
      </c>
      <c r="CL181" t="str">
        <f>'Raw Data'!BZ181</f>
        <v>N</v>
      </c>
      <c r="CM181">
        <f t="shared" si="39"/>
        <v>0</v>
      </c>
      <c r="CN181">
        <f>'Raw Data'!CA181</f>
        <v>47</v>
      </c>
      <c r="CO181">
        <f>'Raw Data'!CB181</f>
        <v>2</v>
      </c>
      <c r="CP181">
        <f>'Raw Data'!CC181</f>
        <v>0</v>
      </c>
      <c r="CQ181" t="str">
        <f>'Raw Data'!CD181</f>
        <v>Urbanized Area</v>
      </c>
      <c r="CR181" t="str">
        <f>'Raw Data'!CE181</f>
        <v>Chattanooga</v>
      </c>
      <c r="CS181">
        <f>'Raw Data'!CF181</f>
        <v>15832</v>
      </c>
      <c r="CT181">
        <f>'Raw Data'!CG181</f>
        <v>35</v>
      </c>
      <c r="CU181">
        <f>'Raw Data'!CH181</f>
        <v>8500</v>
      </c>
      <c r="CV181" t="str">
        <f>'Raw Data'!CI181</f>
        <v xml:space="preserve"> </v>
      </c>
      <c r="CW181">
        <f>'Raw Data'!CJ181</f>
        <v>0</v>
      </c>
      <c r="CX181">
        <f>'Raw Data'!CK181</f>
        <v>0.676342</v>
      </c>
      <c r="CY181">
        <f>'Raw Data'!CL181</f>
        <v>14</v>
      </c>
      <c r="CZ181" t="str">
        <f>'Raw Data'!CM181</f>
        <v>State Mainline</v>
      </c>
      <c r="DA181">
        <f>'Raw Data'!CN181</f>
        <v>8500</v>
      </c>
      <c r="DB181">
        <f>'Raw Data'!CO181</f>
        <v>61584</v>
      </c>
      <c r="DC181">
        <f>'Raw Data'!CP181</f>
        <v>10.57</v>
      </c>
      <c r="DD181">
        <f>'Raw Data'!CQ181</f>
        <v>11.247</v>
      </c>
      <c r="DE181">
        <f>'Raw Data'!CR181</f>
        <v>61584</v>
      </c>
      <c r="DF181">
        <f>'Raw Data'!CS181</f>
        <v>0</v>
      </c>
      <c r="DG181">
        <f>'Raw Data'!CT181</f>
        <v>3571.0862179999999</v>
      </c>
      <c r="DH181">
        <f>'Raw Data'!CU181</f>
        <v>100</v>
      </c>
      <c r="DI181">
        <f>'Raw Data'!CV181</f>
        <v>7335</v>
      </c>
      <c r="DJ181">
        <f>'Raw Data'!CW181</f>
        <v>2.4188000000000001E-2</v>
      </c>
      <c r="DK181">
        <f>'Raw Data'!CX181</f>
        <v>0</v>
      </c>
      <c r="DL181">
        <f>'Raw Data'!CY181</f>
        <v>2.9589999999999998E-3</v>
      </c>
      <c r="DM181">
        <f>'Raw Data'!CZ181</f>
        <v>107</v>
      </c>
      <c r="DN181" t="str">
        <f>'Raw Data'!DA181</f>
        <v>047-0105</v>
      </c>
      <c r="DO181" t="str">
        <f>'Raw Data'!DB181</f>
        <v>1U : Urban Principal Arterial - Interstate</v>
      </c>
      <c r="DP181" t="str">
        <f>'Raw Data'!DC181</f>
        <v>34.905600, -85.097500</v>
      </c>
      <c r="DQ181">
        <f>'Raw Data'!DD181</f>
        <v>-85.097499999999997</v>
      </c>
      <c r="DR181">
        <f>'Raw Data'!DE181</f>
        <v>34.9056</v>
      </c>
      <c r="DS181">
        <f>'Raw Data'!DF181</f>
        <v>34.9056</v>
      </c>
      <c r="DT181">
        <f>'Raw Data'!DG181</f>
        <v>-85.097499999999997</v>
      </c>
      <c r="DU181">
        <f>'Raw Data'!DH181</f>
        <v>1.436E-3</v>
      </c>
      <c r="DV181">
        <f>'Raw Data'!DI181</f>
        <v>2.9589999999999998E-3</v>
      </c>
      <c r="DW181">
        <f>'Raw Data'!DJ181</f>
        <v>26</v>
      </c>
      <c r="DX181" s="11">
        <f t="shared" si="40"/>
        <v>8166.666666666667</v>
      </c>
      <c r="DY181" s="5">
        <f t="shared" si="41"/>
        <v>8177.5</v>
      </c>
      <c r="DZ181" s="5">
        <f t="shared" si="34"/>
        <v>-10.83333333333303</v>
      </c>
      <c r="EA181" s="5">
        <f t="shared" si="35"/>
        <v>-1.3247732599612387E-3</v>
      </c>
      <c r="EB181" s="5">
        <f t="shared" si="36"/>
        <v>8172.0833333333339</v>
      </c>
      <c r="EC181">
        <f>'Raw Data'!DK181</f>
        <v>7640</v>
      </c>
      <c r="ED181">
        <f>'Raw Data'!DL181</f>
        <v>6.8</v>
      </c>
      <c r="EE181">
        <f>'Raw Data'!DM181</f>
        <v>8460</v>
      </c>
      <c r="EF181">
        <f>'Raw Data'!DN181</f>
        <v>4.4000000000000004</v>
      </c>
      <c r="EG181">
        <f>'Raw Data'!DO181</f>
        <v>8400</v>
      </c>
      <c r="EH181">
        <f>'Raw Data'!DP181</f>
        <v>4.4000000000000004</v>
      </c>
      <c r="EI181">
        <f>'Raw Data'!DQ181</f>
        <v>8450</v>
      </c>
      <c r="EJ181">
        <f>'Raw Data'!DR181</f>
        <v>5</v>
      </c>
      <c r="EK181">
        <f>'Raw Data'!DS181</f>
        <v>8500</v>
      </c>
      <c r="EL181">
        <f>'Raw Data'!DT181</f>
        <v>4.4000000000000004</v>
      </c>
      <c r="EM181">
        <f>'Raw Data'!DU181</f>
        <v>8260</v>
      </c>
      <c r="EN181">
        <f>'Raw Data'!DV181</f>
        <v>4.4000000000000004</v>
      </c>
      <c r="EO181">
        <f>'Raw Data'!DW181</f>
        <v>8000</v>
      </c>
      <c r="EP181">
        <f>'Raw Data'!DX181</f>
        <v>4.5999999999999996</v>
      </c>
      <c r="EQ181">
        <f>'Raw Data'!DY181</f>
        <v>7950</v>
      </c>
      <c r="ER181">
        <f>'Raw Data'!DZ181</f>
        <v>4.5999999999999996</v>
      </c>
      <c r="ES181">
        <f>'Raw Data'!EA181</f>
        <v>8000</v>
      </c>
      <c r="ET181">
        <f>'Raw Data'!EB181</f>
        <v>4.5999999999999996</v>
      </c>
      <c r="EU181">
        <f>'Raw Data'!EC181</f>
        <v>7500</v>
      </c>
      <c r="EV181">
        <f>'Raw Data'!ED181</f>
        <v>7.7</v>
      </c>
      <c r="EW181">
        <f>'Raw Data'!EE181</f>
        <v>0</v>
      </c>
    </row>
    <row r="182" spans="1:153" x14ac:dyDescent="0.3">
      <c r="A182">
        <f>'Raw Data'!A182</f>
        <v>180</v>
      </c>
      <c r="B182" t="str">
        <f>'Raw Data'!B182</f>
        <v>Point</v>
      </c>
      <c r="C182">
        <f>'Raw Data'!C182</f>
        <v>165</v>
      </c>
      <c r="D182">
        <f>'Raw Data'!D182</f>
        <v>798</v>
      </c>
      <c r="E182" t="str">
        <f>'Raw Data'!E182</f>
        <v>Point</v>
      </c>
      <c r="F182">
        <f>'Raw Data'!F182</f>
        <v>4626454</v>
      </c>
      <c r="G182" t="str">
        <f>'Raw Data'!G182</f>
        <v>Ringgold Police Department</v>
      </c>
      <c r="H182" s="3">
        <f>'Raw Data'!H182</f>
        <v>41534</v>
      </c>
      <c r="L182">
        <f t="shared" si="28"/>
        <v>0</v>
      </c>
      <c r="M182" s="5">
        <f t="shared" si="29"/>
        <v>41534</v>
      </c>
      <c r="N182" s="5">
        <f t="shared" si="37"/>
        <v>2013</v>
      </c>
      <c r="O182" s="5" t="str" cm="1">
        <f t="array" ref="O182">_xlfn.IFS(N182&lt;=2016,"before treatment",N182=2017,"unknown",N182&gt;2017,"after treatment")</f>
        <v>before treatment</v>
      </c>
      <c r="P182" s="5">
        <f t="shared" si="30"/>
        <v>1</v>
      </c>
      <c r="Q182" s="5">
        <f t="shared" si="31"/>
        <v>0</v>
      </c>
      <c r="R182" t="str">
        <f>'Raw Data'!I182</f>
        <v>Catoosa</v>
      </c>
      <c r="S182" t="str">
        <f>'Raw Data'!J182</f>
        <v>State Route 2</v>
      </c>
      <c r="T182" t="str">
        <f>'Raw Data'!K182</f>
        <v>Clearview Dr</v>
      </c>
      <c r="U182" t="str">
        <f>'Raw Data'!L182</f>
        <v>(O) No Injury</v>
      </c>
      <c r="V182">
        <f>'Raw Data'!M182</f>
        <v>0</v>
      </c>
      <c r="W182">
        <f>'Raw Data'!N182</f>
        <v>0</v>
      </c>
      <c r="X182">
        <f>'Raw Data'!O182</f>
        <v>0</v>
      </c>
      <c r="Y182" t="str">
        <f>'Raw Data'!P182</f>
        <v>Not a Collision with Motor Vehicle</v>
      </c>
      <c r="Z182" t="str">
        <f>'Raw Data'!Q182</f>
        <v>On Roadway - Non-Intersection</v>
      </c>
      <c r="AA182" t="str">
        <f>'Raw Data'!R182</f>
        <v>Other Object (Not Fixed)</v>
      </c>
      <c r="AB182" t="str">
        <f>'Raw Data'!S182</f>
        <v>Other Object (Not Fixed)</v>
      </c>
      <c r="AC182" t="str">
        <f>'Raw Data'!T182</f>
        <v>Misjudged Clearance</v>
      </c>
      <c r="AD182">
        <f>'Raw Data'!U182</f>
        <v>1</v>
      </c>
      <c r="AE182" s="5" t="str">
        <f t="shared" si="38"/>
        <v>Yes</v>
      </c>
      <c r="AF182" t="str">
        <f>'Raw Data'!V182</f>
        <v>Negotiating a Curve</v>
      </c>
      <c r="AG182" s="5">
        <f t="shared" si="32"/>
        <v>0</v>
      </c>
      <c r="AH182" t="str">
        <f>'Raw Data'!W182</f>
        <v>North</v>
      </c>
      <c r="AI182" t="str">
        <f>'Raw Data'!X182</f>
        <v>Daylight</v>
      </c>
      <c r="AJ182" t="str">
        <f>'Raw Data'!Y182</f>
        <v>Dry</v>
      </c>
      <c r="AK182">
        <f>'Raw Data'!Z182</f>
        <v>52</v>
      </c>
      <c r="AL182" t="str">
        <f>'Raw Data'!AA182</f>
        <v>["Unknown","Unknown"]</v>
      </c>
      <c r="AM182" s="5">
        <f t="shared" si="33"/>
        <v>0</v>
      </c>
      <c r="AN182" t="str">
        <f>'Raw Data'!AB182</f>
        <v>Pickup Truck</v>
      </c>
      <c r="AO182" t="str">
        <f>'Raw Data'!AC182</f>
        <v>0471000200I</v>
      </c>
      <c r="AP182">
        <f>'Raw Data'!AD182</f>
        <v>10.522786999999999</v>
      </c>
      <c r="AQ182">
        <f>'Raw Data'!AE182</f>
        <v>34.907470000000004</v>
      </c>
      <c r="AR182">
        <f>'Raw Data'!AF182</f>
        <v>-85.096622999999994</v>
      </c>
      <c r="AS182">
        <f>'Raw Data'!AG182</f>
        <v>26</v>
      </c>
      <c r="AT182">
        <f>'Raw Data'!AH182</f>
        <v>10</v>
      </c>
      <c r="AU182">
        <f>'Raw Data'!AI182</f>
        <v>321</v>
      </c>
      <c r="AV182" t="str">
        <f>'Raw Data'!AJ182</f>
        <v>D6_0002_00_I</v>
      </c>
      <c r="AW182">
        <f>'Raw Data'!AK182</f>
        <v>155</v>
      </c>
      <c r="AX182">
        <f>'Raw Data'!AL182</f>
        <v>172</v>
      </c>
      <c r="AY182" t="str">
        <f>'Raw Data'!AM182</f>
        <v>split</v>
      </c>
      <c r="AZ182">
        <f>'Raw Data'!AN182</f>
        <v>571.79999999999995</v>
      </c>
      <c r="BA182">
        <f>'Raw Data'!AO182</f>
        <v>94.7</v>
      </c>
      <c r="BB182">
        <f>'Raw Data'!AP182</f>
        <v>945.5</v>
      </c>
      <c r="BC182">
        <f>'Raw Data'!AQ182</f>
        <v>-85.098499000000004</v>
      </c>
      <c r="BD182">
        <f>'Raw Data'!AR182</f>
        <v>34.907048000000003</v>
      </c>
      <c r="BE182">
        <f>'Raw Data'!AS182</f>
        <v>-85.096097</v>
      </c>
      <c r="BF182">
        <f>'Raw Data'!AT182</f>
        <v>34.908270999999999</v>
      </c>
      <c r="BG182" t="str">
        <f>'Raw Data'!AU182</f>
        <v>0471000200I</v>
      </c>
      <c r="BH182">
        <f>'Raw Data'!AV182</f>
        <v>1</v>
      </c>
      <c r="BI182">
        <f>'Raw Data'!AW182</f>
        <v>47</v>
      </c>
      <c r="BJ182">
        <f>'Raw Data'!AX182</f>
        <v>2</v>
      </c>
      <c r="BK182">
        <f>'Raw Data'!AY182</f>
        <v>0</v>
      </c>
      <c r="BL182">
        <f>'Raw Data'!AZ182</f>
        <v>35</v>
      </c>
      <c r="BM182">
        <f>'Raw Data'!BA182</f>
        <v>10.81</v>
      </c>
      <c r="BN182">
        <f>'Raw Data'!BB182</f>
        <v>10.36</v>
      </c>
      <c r="BO182">
        <f>'Raw Data'!BC182</f>
        <v>771.3</v>
      </c>
      <c r="BP182">
        <f>'Raw Data'!BD182</f>
        <v>794.3</v>
      </c>
      <c r="BQ182">
        <f>'Raw Data'!BE182</f>
        <v>800.2</v>
      </c>
      <c r="BR182">
        <f>'Raw Data'!BF182</f>
        <v>45</v>
      </c>
      <c r="BS182">
        <f>'Raw Data'!BG182</f>
        <v>46.1</v>
      </c>
      <c r="BT182">
        <f>'Raw Data'!BH182</f>
        <v>0</v>
      </c>
      <c r="BU182">
        <f>'Raw Data'!BI182</f>
        <v>44187</v>
      </c>
      <c r="BV182" t="str">
        <f>'Raw Data'!BJ182</f>
        <v>NONE</v>
      </c>
      <c r="BW182">
        <f>'Raw Data'!BK182</f>
        <v>2.9589999999999998E-3</v>
      </c>
      <c r="BX182">
        <f>'Raw Data'!BL182</f>
        <v>7429</v>
      </c>
      <c r="BY182">
        <f>'Raw Data'!BM182</f>
        <v>7313</v>
      </c>
      <c r="BZ182" t="str">
        <f>'Raw Data'!BN182</f>
        <v>0471000200I</v>
      </c>
      <c r="CA182" t="str">
        <f>'Raw Data'!BO182</f>
        <v>CATOOSA</v>
      </c>
      <c r="CB182">
        <f>'Raw Data'!BP182</f>
        <v>1</v>
      </c>
      <c r="CC182">
        <f>'Raw Data'!BQ182</f>
        <v>200</v>
      </c>
      <c r="CD182">
        <f>'Raw Data'!BR182</f>
        <v>6</v>
      </c>
      <c r="CE182">
        <f>'Raw Data'!BS182</f>
        <v>1</v>
      </c>
      <c r="CF182">
        <f>'Raw Data'!BT182</f>
        <v>2</v>
      </c>
      <c r="CG182">
        <f>'Raw Data'!BU182</f>
        <v>1</v>
      </c>
      <c r="CH182">
        <f>'Raw Data'!BV182</f>
        <v>1</v>
      </c>
      <c r="CI182">
        <f>'Raw Data'!BW182</f>
        <v>2</v>
      </c>
      <c r="CJ182">
        <f>'Raw Data'!BX182</f>
        <v>0</v>
      </c>
      <c r="CK182">
        <f>'Raw Data'!BY182</f>
        <v>4</v>
      </c>
      <c r="CL182" t="str">
        <f>'Raw Data'!BZ182</f>
        <v>N</v>
      </c>
      <c r="CM182">
        <f t="shared" si="39"/>
        <v>0</v>
      </c>
      <c r="CN182">
        <f>'Raw Data'!CA182</f>
        <v>47</v>
      </c>
      <c r="CO182">
        <f>'Raw Data'!CB182</f>
        <v>2</v>
      </c>
      <c r="CP182">
        <f>'Raw Data'!CC182</f>
        <v>0</v>
      </c>
      <c r="CQ182" t="str">
        <f>'Raw Data'!CD182</f>
        <v>Urbanized Area</v>
      </c>
      <c r="CR182" t="str">
        <f>'Raw Data'!CE182</f>
        <v>Chattanooga</v>
      </c>
      <c r="CS182">
        <f>'Raw Data'!CF182</f>
        <v>15832</v>
      </c>
      <c r="CT182">
        <f>'Raw Data'!CG182</f>
        <v>35</v>
      </c>
      <c r="CU182">
        <f>'Raw Data'!CH182</f>
        <v>8500</v>
      </c>
      <c r="CV182" t="str">
        <f>'Raw Data'!CI182</f>
        <v xml:space="preserve"> </v>
      </c>
      <c r="CW182">
        <f>'Raw Data'!CJ182</f>
        <v>0</v>
      </c>
      <c r="CX182">
        <f>'Raw Data'!CK182</f>
        <v>0.676342</v>
      </c>
      <c r="CY182">
        <f>'Raw Data'!CL182</f>
        <v>14</v>
      </c>
      <c r="CZ182" t="str">
        <f>'Raw Data'!CM182</f>
        <v>State Mainline</v>
      </c>
      <c r="DA182">
        <f>'Raw Data'!CN182</f>
        <v>8500</v>
      </c>
      <c r="DB182">
        <f>'Raw Data'!CO182</f>
        <v>61584</v>
      </c>
      <c r="DC182">
        <f>'Raw Data'!CP182</f>
        <v>10.57</v>
      </c>
      <c r="DD182">
        <f>'Raw Data'!CQ182</f>
        <v>11.247</v>
      </c>
      <c r="DE182">
        <f>'Raw Data'!CR182</f>
        <v>61584</v>
      </c>
      <c r="DF182">
        <f>'Raw Data'!CS182</f>
        <v>0</v>
      </c>
      <c r="DG182">
        <f>'Raw Data'!CT182</f>
        <v>3571.0862179999999</v>
      </c>
      <c r="DH182">
        <f>'Raw Data'!CU182</f>
        <v>100</v>
      </c>
      <c r="DI182">
        <f>'Raw Data'!CV182</f>
        <v>7335</v>
      </c>
      <c r="DJ182">
        <f>'Raw Data'!CW182</f>
        <v>2.4188000000000001E-2</v>
      </c>
      <c r="DK182">
        <f>'Raw Data'!CX182</f>
        <v>0</v>
      </c>
      <c r="DL182">
        <f>'Raw Data'!CY182</f>
        <v>2.9589999999999998E-3</v>
      </c>
      <c r="DM182">
        <f>'Raw Data'!CZ182</f>
        <v>107</v>
      </c>
      <c r="DN182" t="str">
        <f>'Raw Data'!DA182</f>
        <v>047-0105</v>
      </c>
      <c r="DO182" t="str">
        <f>'Raw Data'!DB182</f>
        <v>1U : Urban Principal Arterial - Interstate</v>
      </c>
      <c r="DP182" t="str">
        <f>'Raw Data'!DC182</f>
        <v>34.905600, -85.097500</v>
      </c>
      <c r="DQ182">
        <f>'Raw Data'!DD182</f>
        <v>-85.097499999999997</v>
      </c>
      <c r="DR182">
        <f>'Raw Data'!DE182</f>
        <v>34.9056</v>
      </c>
      <c r="DS182">
        <f>'Raw Data'!DF182</f>
        <v>34.9056</v>
      </c>
      <c r="DT182">
        <f>'Raw Data'!DG182</f>
        <v>-85.097499999999997</v>
      </c>
      <c r="DU182">
        <f>'Raw Data'!DH182</f>
        <v>1.436E-3</v>
      </c>
      <c r="DV182">
        <f>'Raw Data'!DI182</f>
        <v>2.9589999999999998E-3</v>
      </c>
      <c r="DW182">
        <f>'Raw Data'!DJ182</f>
        <v>26</v>
      </c>
      <c r="DX182" s="11">
        <f t="shared" si="40"/>
        <v>8166.666666666667</v>
      </c>
      <c r="DY182" s="5">
        <f t="shared" si="41"/>
        <v>8177.5</v>
      </c>
      <c r="DZ182" s="5">
        <f t="shared" si="34"/>
        <v>-10.83333333333303</v>
      </c>
      <c r="EA182" s="5">
        <f t="shared" si="35"/>
        <v>-1.3247732599612387E-3</v>
      </c>
      <c r="EB182" s="5">
        <f t="shared" si="36"/>
        <v>8172.0833333333339</v>
      </c>
      <c r="EC182">
        <f>'Raw Data'!DK182</f>
        <v>7640</v>
      </c>
      <c r="ED182">
        <f>'Raw Data'!DL182</f>
        <v>6.8</v>
      </c>
      <c r="EE182">
        <f>'Raw Data'!DM182</f>
        <v>8460</v>
      </c>
      <c r="EF182">
        <f>'Raw Data'!DN182</f>
        <v>4.4000000000000004</v>
      </c>
      <c r="EG182">
        <f>'Raw Data'!DO182</f>
        <v>8400</v>
      </c>
      <c r="EH182">
        <f>'Raw Data'!DP182</f>
        <v>4.4000000000000004</v>
      </c>
      <c r="EI182">
        <f>'Raw Data'!DQ182</f>
        <v>8450</v>
      </c>
      <c r="EJ182">
        <f>'Raw Data'!DR182</f>
        <v>5</v>
      </c>
      <c r="EK182">
        <f>'Raw Data'!DS182</f>
        <v>8500</v>
      </c>
      <c r="EL182">
        <f>'Raw Data'!DT182</f>
        <v>4.4000000000000004</v>
      </c>
      <c r="EM182">
        <f>'Raw Data'!DU182</f>
        <v>8260</v>
      </c>
      <c r="EN182">
        <f>'Raw Data'!DV182</f>
        <v>4.4000000000000004</v>
      </c>
      <c r="EO182">
        <f>'Raw Data'!DW182</f>
        <v>8000</v>
      </c>
      <c r="EP182">
        <f>'Raw Data'!DX182</f>
        <v>4.5999999999999996</v>
      </c>
      <c r="EQ182">
        <f>'Raw Data'!DY182</f>
        <v>7950</v>
      </c>
      <c r="ER182">
        <f>'Raw Data'!DZ182</f>
        <v>4.5999999999999996</v>
      </c>
      <c r="ES182">
        <f>'Raw Data'!EA182</f>
        <v>8000</v>
      </c>
      <c r="ET182">
        <f>'Raw Data'!EB182</f>
        <v>4.5999999999999996</v>
      </c>
      <c r="EU182">
        <f>'Raw Data'!EC182</f>
        <v>7500</v>
      </c>
      <c r="EV182">
        <f>'Raw Data'!ED182</f>
        <v>7.7</v>
      </c>
      <c r="EW182">
        <f>'Raw Data'!EE182</f>
        <v>0</v>
      </c>
    </row>
    <row r="183" spans="1:153" x14ac:dyDescent="0.3">
      <c r="A183">
        <f>'Raw Data'!A183</f>
        <v>181</v>
      </c>
      <c r="B183" t="str">
        <f>'Raw Data'!B183</f>
        <v>Point</v>
      </c>
      <c r="C183">
        <f>'Raw Data'!C183</f>
        <v>206</v>
      </c>
      <c r="D183">
        <f>'Raw Data'!D183</f>
        <v>678</v>
      </c>
      <c r="E183" t="str">
        <f>'Raw Data'!E183</f>
        <v>Point</v>
      </c>
      <c r="F183">
        <f>'Raw Data'!F183</f>
        <v>5509122</v>
      </c>
      <c r="G183" t="str">
        <f>'Raw Data'!G183</f>
        <v>Ringgold Police Department</v>
      </c>
      <c r="H183" s="3">
        <f>'Raw Data'!H183</f>
        <v>42297</v>
      </c>
      <c r="L183">
        <f t="shared" si="28"/>
        <v>0</v>
      </c>
      <c r="M183" s="5">
        <f t="shared" si="29"/>
        <v>42297</v>
      </c>
      <c r="N183" s="5">
        <f t="shared" si="37"/>
        <v>2015</v>
      </c>
      <c r="O183" s="5" t="str" cm="1">
        <f t="array" ref="O183">_xlfn.IFS(N183&lt;=2016,"before treatment",N183=2017,"unknown",N183&gt;2017,"after treatment")</f>
        <v>before treatment</v>
      </c>
      <c r="P183" s="5">
        <f t="shared" si="30"/>
        <v>1</v>
      </c>
      <c r="Q183" s="5">
        <f t="shared" si="31"/>
        <v>0</v>
      </c>
      <c r="R183" t="str">
        <f>'Raw Data'!I183</f>
        <v>Catoosa</v>
      </c>
      <c r="S183" t="str">
        <f>'Raw Data'!J183</f>
        <v>State Route 2</v>
      </c>
      <c r="T183" t="str">
        <f>'Raw Data'!K183</f>
        <v>Clearview Dr</v>
      </c>
      <c r="U183" t="str">
        <f>'Raw Data'!L183</f>
        <v>(O) No Injury</v>
      </c>
      <c r="V183">
        <f>'Raw Data'!M183</f>
        <v>0</v>
      </c>
      <c r="W183">
        <f>'Raw Data'!N183</f>
        <v>0</v>
      </c>
      <c r="X183">
        <f>'Raw Data'!O183</f>
        <v>0</v>
      </c>
      <c r="Y183" t="str">
        <f>'Raw Data'!P183</f>
        <v>Not a Collision with Motor Vehicle</v>
      </c>
      <c r="Z183" t="str">
        <f>'Raw Data'!Q183</f>
        <v>Off Roadway</v>
      </c>
      <c r="AA183" t="str">
        <f>'Raw Data'!R183</f>
        <v>Motor Vehicle in Motion</v>
      </c>
      <c r="AB183" t="str">
        <f>'Raw Data'!S183</f>
        <v>Embankment</v>
      </c>
      <c r="AC183" t="str">
        <f>'Raw Data'!T183</f>
        <v>(None)</v>
      </c>
      <c r="AD183">
        <f>'Raw Data'!U183</f>
        <v>1</v>
      </c>
      <c r="AE183" s="5" t="str">
        <f t="shared" si="38"/>
        <v>Yes</v>
      </c>
      <c r="AF183" t="str">
        <f>'Raw Data'!V183</f>
        <v>Negotiating a Curve</v>
      </c>
      <c r="AG183" s="5">
        <f t="shared" si="32"/>
        <v>0</v>
      </c>
      <c r="AH183" t="str">
        <f>'Raw Data'!W183</f>
        <v>South</v>
      </c>
      <c r="AI183" t="str">
        <f>'Raw Data'!X183</f>
        <v>Daylight</v>
      </c>
      <c r="AJ183" t="str">
        <f>'Raw Data'!Y183</f>
        <v>Dry</v>
      </c>
      <c r="AK183">
        <f>'Raw Data'!Z183</f>
        <v>23</v>
      </c>
      <c r="AL183" t="str">
        <f>'Raw Data'!AA183</f>
        <v>Lap and Shoulder Belt Used</v>
      </c>
      <c r="AM183" s="5">
        <f t="shared" si="33"/>
        <v>0</v>
      </c>
      <c r="AN183" t="str">
        <f>'Raw Data'!AB183</f>
        <v>Passenger Car</v>
      </c>
      <c r="AO183" t="str">
        <f>'Raw Data'!AC183</f>
        <v>0471000200I</v>
      </c>
      <c r="AP183">
        <f>'Raw Data'!AD183</f>
        <v>10.563599</v>
      </c>
      <c r="AQ183">
        <f>'Raw Data'!AE183</f>
        <v>34.907961</v>
      </c>
      <c r="AR183">
        <f>'Raw Data'!AF183</f>
        <v>-85.096227999999996</v>
      </c>
      <c r="AS183">
        <f>'Raw Data'!AG183</f>
        <v>26</v>
      </c>
      <c r="AT183">
        <f>'Raw Data'!AH183</f>
        <v>10</v>
      </c>
      <c r="AU183">
        <f>'Raw Data'!AI183</f>
        <v>321</v>
      </c>
      <c r="AV183" t="str">
        <f>'Raw Data'!AJ183</f>
        <v>D6_0002_00_I</v>
      </c>
      <c r="AW183">
        <f>'Raw Data'!AK183</f>
        <v>155</v>
      </c>
      <c r="AX183">
        <f>'Raw Data'!AL183</f>
        <v>172</v>
      </c>
      <c r="AY183" t="str">
        <f>'Raw Data'!AM183</f>
        <v>split</v>
      </c>
      <c r="AZ183">
        <f>'Raw Data'!AN183</f>
        <v>571.79999999999995</v>
      </c>
      <c r="BA183">
        <f>'Raw Data'!AO183</f>
        <v>94.7</v>
      </c>
      <c r="BB183">
        <f>'Raw Data'!AP183</f>
        <v>945.5</v>
      </c>
      <c r="BC183">
        <f>'Raw Data'!AQ183</f>
        <v>-85.098499000000004</v>
      </c>
      <c r="BD183">
        <f>'Raw Data'!AR183</f>
        <v>34.907048000000003</v>
      </c>
      <c r="BE183">
        <f>'Raw Data'!AS183</f>
        <v>-85.096097</v>
      </c>
      <c r="BF183">
        <f>'Raw Data'!AT183</f>
        <v>34.908270999999999</v>
      </c>
      <c r="BG183" t="str">
        <f>'Raw Data'!AU183</f>
        <v>0471000200I</v>
      </c>
      <c r="BH183">
        <f>'Raw Data'!AV183</f>
        <v>1</v>
      </c>
      <c r="BI183">
        <f>'Raw Data'!AW183</f>
        <v>47</v>
      </c>
      <c r="BJ183">
        <f>'Raw Data'!AX183</f>
        <v>2</v>
      </c>
      <c r="BK183">
        <f>'Raw Data'!AY183</f>
        <v>0</v>
      </c>
      <c r="BL183">
        <f>'Raw Data'!AZ183</f>
        <v>35</v>
      </c>
      <c r="BM183">
        <f>'Raw Data'!BA183</f>
        <v>10.81</v>
      </c>
      <c r="BN183">
        <f>'Raw Data'!BB183</f>
        <v>10.36</v>
      </c>
      <c r="BO183">
        <f>'Raw Data'!BC183</f>
        <v>771.3</v>
      </c>
      <c r="BP183">
        <f>'Raw Data'!BD183</f>
        <v>794.3</v>
      </c>
      <c r="BQ183">
        <f>'Raw Data'!BE183</f>
        <v>800.2</v>
      </c>
      <c r="BR183">
        <f>'Raw Data'!BF183</f>
        <v>45</v>
      </c>
      <c r="BS183">
        <f>'Raw Data'!BG183</f>
        <v>46.1</v>
      </c>
      <c r="BT183">
        <f>'Raw Data'!BH183</f>
        <v>0</v>
      </c>
      <c r="BU183">
        <f>'Raw Data'!BI183</f>
        <v>44187</v>
      </c>
      <c r="BV183" t="str">
        <f>'Raw Data'!BJ183</f>
        <v>NONE</v>
      </c>
      <c r="BW183">
        <f>'Raw Data'!BK183</f>
        <v>2.9589999999999998E-3</v>
      </c>
      <c r="BX183">
        <f>'Raw Data'!BL183</f>
        <v>7429</v>
      </c>
      <c r="BY183">
        <f>'Raw Data'!BM183</f>
        <v>7313</v>
      </c>
      <c r="BZ183" t="str">
        <f>'Raw Data'!BN183</f>
        <v>0471000200I</v>
      </c>
      <c r="CA183" t="str">
        <f>'Raw Data'!BO183</f>
        <v>CATOOSA</v>
      </c>
      <c r="CB183">
        <f>'Raw Data'!BP183</f>
        <v>1</v>
      </c>
      <c r="CC183">
        <f>'Raw Data'!BQ183</f>
        <v>200</v>
      </c>
      <c r="CD183">
        <f>'Raw Data'!BR183</f>
        <v>6</v>
      </c>
      <c r="CE183">
        <f>'Raw Data'!BS183</f>
        <v>1</v>
      </c>
      <c r="CF183">
        <f>'Raw Data'!BT183</f>
        <v>2</v>
      </c>
      <c r="CG183">
        <f>'Raw Data'!BU183</f>
        <v>1</v>
      </c>
      <c r="CH183">
        <f>'Raw Data'!BV183</f>
        <v>1</v>
      </c>
      <c r="CI183">
        <f>'Raw Data'!BW183</f>
        <v>2</v>
      </c>
      <c r="CJ183">
        <f>'Raw Data'!BX183</f>
        <v>0</v>
      </c>
      <c r="CK183">
        <f>'Raw Data'!BY183</f>
        <v>4</v>
      </c>
      <c r="CL183" t="str">
        <f>'Raw Data'!BZ183</f>
        <v>N</v>
      </c>
      <c r="CM183">
        <f t="shared" si="39"/>
        <v>0</v>
      </c>
      <c r="CN183">
        <f>'Raw Data'!CA183</f>
        <v>47</v>
      </c>
      <c r="CO183">
        <f>'Raw Data'!CB183</f>
        <v>2</v>
      </c>
      <c r="CP183">
        <f>'Raw Data'!CC183</f>
        <v>0</v>
      </c>
      <c r="CQ183" t="str">
        <f>'Raw Data'!CD183</f>
        <v>Urbanized Area</v>
      </c>
      <c r="CR183" t="str">
        <f>'Raw Data'!CE183</f>
        <v>Chattanooga</v>
      </c>
      <c r="CS183">
        <f>'Raw Data'!CF183</f>
        <v>15832</v>
      </c>
      <c r="CT183">
        <f>'Raw Data'!CG183</f>
        <v>35</v>
      </c>
      <c r="CU183">
        <f>'Raw Data'!CH183</f>
        <v>8500</v>
      </c>
      <c r="CV183" t="str">
        <f>'Raw Data'!CI183</f>
        <v xml:space="preserve"> </v>
      </c>
      <c r="CW183">
        <f>'Raw Data'!CJ183</f>
        <v>0</v>
      </c>
      <c r="CX183">
        <f>'Raw Data'!CK183</f>
        <v>0.676342</v>
      </c>
      <c r="CY183">
        <f>'Raw Data'!CL183</f>
        <v>14</v>
      </c>
      <c r="CZ183" t="str">
        <f>'Raw Data'!CM183</f>
        <v>State Mainline</v>
      </c>
      <c r="DA183">
        <f>'Raw Data'!CN183</f>
        <v>8500</v>
      </c>
      <c r="DB183">
        <f>'Raw Data'!CO183</f>
        <v>61584</v>
      </c>
      <c r="DC183">
        <f>'Raw Data'!CP183</f>
        <v>10.57</v>
      </c>
      <c r="DD183">
        <f>'Raw Data'!CQ183</f>
        <v>11.247</v>
      </c>
      <c r="DE183">
        <f>'Raw Data'!CR183</f>
        <v>61584</v>
      </c>
      <c r="DF183">
        <f>'Raw Data'!CS183</f>
        <v>0</v>
      </c>
      <c r="DG183">
        <f>'Raw Data'!CT183</f>
        <v>3571.0862179999999</v>
      </c>
      <c r="DH183">
        <f>'Raw Data'!CU183</f>
        <v>100</v>
      </c>
      <c r="DI183">
        <f>'Raw Data'!CV183</f>
        <v>7335</v>
      </c>
      <c r="DJ183">
        <f>'Raw Data'!CW183</f>
        <v>2.4188000000000001E-2</v>
      </c>
      <c r="DK183">
        <f>'Raw Data'!CX183</f>
        <v>0</v>
      </c>
      <c r="DL183">
        <f>'Raw Data'!CY183</f>
        <v>2.9589999999999998E-3</v>
      </c>
      <c r="DM183">
        <f>'Raw Data'!CZ183</f>
        <v>107</v>
      </c>
      <c r="DN183" t="str">
        <f>'Raw Data'!DA183</f>
        <v>047-0105</v>
      </c>
      <c r="DO183" t="str">
        <f>'Raw Data'!DB183</f>
        <v>1U : Urban Principal Arterial - Interstate</v>
      </c>
      <c r="DP183" t="str">
        <f>'Raw Data'!DC183</f>
        <v>34.905600, -85.097500</v>
      </c>
      <c r="DQ183">
        <f>'Raw Data'!DD183</f>
        <v>-85.097499999999997</v>
      </c>
      <c r="DR183">
        <f>'Raw Data'!DE183</f>
        <v>34.9056</v>
      </c>
      <c r="DS183">
        <f>'Raw Data'!DF183</f>
        <v>34.9056</v>
      </c>
      <c r="DT183">
        <f>'Raw Data'!DG183</f>
        <v>-85.097499999999997</v>
      </c>
      <c r="DU183">
        <f>'Raw Data'!DH183</f>
        <v>1.436E-3</v>
      </c>
      <c r="DV183">
        <f>'Raw Data'!DI183</f>
        <v>2.9589999999999998E-3</v>
      </c>
      <c r="DW183">
        <f>'Raw Data'!DJ183</f>
        <v>26</v>
      </c>
      <c r="DX183" s="11">
        <f t="shared" si="40"/>
        <v>8166.666666666667</v>
      </c>
      <c r="DY183" s="5">
        <f t="shared" si="41"/>
        <v>8177.5</v>
      </c>
      <c r="DZ183" s="5">
        <f t="shared" si="34"/>
        <v>-10.83333333333303</v>
      </c>
      <c r="EA183" s="5">
        <f t="shared" si="35"/>
        <v>-1.3247732599612387E-3</v>
      </c>
      <c r="EB183" s="5">
        <f t="shared" si="36"/>
        <v>8172.0833333333339</v>
      </c>
      <c r="EC183">
        <f>'Raw Data'!DK183</f>
        <v>7640</v>
      </c>
      <c r="ED183">
        <f>'Raw Data'!DL183</f>
        <v>6.8</v>
      </c>
      <c r="EE183">
        <f>'Raw Data'!DM183</f>
        <v>8460</v>
      </c>
      <c r="EF183">
        <f>'Raw Data'!DN183</f>
        <v>4.4000000000000004</v>
      </c>
      <c r="EG183">
        <f>'Raw Data'!DO183</f>
        <v>8400</v>
      </c>
      <c r="EH183">
        <f>'Raw Data'!DP183</f>
        <v>4.4000000000000004</v>
      </c>
      <c r="EI183">
        <f>'Raw Data'!DQ183</f>
        <v>8450</v>
      </c>
      <c r="EJ183">
        <f>'Raw Data'!DR183</f>
        <v>5</v>
      </c>
      <c r="EK183">
        <f>'Raw Data'!DS183</f>
        <v>8500</v>
      </c>
      <c r="EL183">
        <f>'Raw Data'!DT183</f>
        <v>4.4000000000000004</v>
      </c>
      <c r="EM183">
        <f>'Raw Data'!DU183</f>
        <v>8260</v>
      </c>
      <c r="EN183">
        <f>'Raw Data'!DV183</f>
        <v>4.4000000000000004</v>
      </c>
      <c r="EO183">
        <f>'Raw Data'!DW183</f>
        <v>8000</v>
      </c>
      <c r="EP183">
        <f>'Raw Data'!DX183</f>
        <v>4.5999999999999996</v>
      </c>
      <c r="EQ183">
        <f>'Raw Data'!DY183</f>
        <v>7950</v>
      </c>
      <c r="ER183">
        <f>'Raw Data'!DZ183</f>
        <v>4.5999999999999996</v>
      </c>
      <c r="ES183">
        <f>'Raw Data'!EA183</f>
        <v>8000</v>
      </c>
      <c r="ET183">
        <f>'Raw Data'!EB183</f>
        <v>4.5999999999999996</v>
      </c>
      <c r="EU183">
        <f>'Raw Data'!EC183</f>
        <v>7500</v>
      </c>
      <c r="EV183">
        <f>'Raw Data'!ED183</f>
        <v>7.7</v>
      </c>
      <c r="EW183">
        <f>'Raw Data'!EE183</f>
        <v>0</v>
      </c>
    </row>
    <row r="184" spans="1:153" x14ac:dyDescent="0.3">
      <c r="A184">
        <f>'Raw Data'!A184</f>
        <v>182</v>
      </c>
      <c r="B184" t="str">
        <f>'Raw Data'!B184</f>
        <v>Point</v>
      </c>
      <c r="C184">
        <f>'Raw Data'!C184</f>
        <v>245</v>
      </c>
      <c r="D184">
        <f>'Raw Data'!D184</f>
        <v>645</v>
      </c>
      <c r="E184" t="str">
        <f>'Raw Data'!E184</f>
        <v>Point</v>
      </c>
      <c r="F184">
        <f>'Raw Data'!F184</f>
        <v>5654133</v>
      </c>
      <c r="G184" t="str">
        <f>'Raw Data'!G184</f>
        <v>Ringgold Police Department</v>
      </c>
      <c r="H184" s="3">
        <f>'Raw Data'!H184</f>
        <v>42424</v>
      </c>
      <c r="L184">
        <f t="shared" si="28"/>
        <v>0</v>
      </c>
      <c r="M184" s="5">
        <f t="shared" si="29"/>
        <v>42424</v>
      </c>
      <c r="N184" s="5">
        <f t="shared" si="37"/>
        <v>2016</v>
      </c>
      <c r="O184" s="5" t="str" cm="1">
        <f t="array" ref="O184">_xlfn.IFS(N184&lt;=2016,"before treatment",N184=2017,"unknown",N184&gt;2017,"after treatment")</f>
        <v>before treatment</v>
      </c>
      <c r="P184" s="5">
        <f t="shared" si="30"/>
        <v>1</v>
      </c>
      <c r="Q184" s="5">
        <f t="shared" si="31"/>
        <v>0</v>
      </c>
      <c r="R184" t="str">
        <f>'Raw Data'!I184</f>
        <v>Catoosa</v>
      </c>
      <c r="S184" t="str">
        <f>'Raw Data'!J184</f>
        <v>State Route 2</v>
      </c>
      <c r="T184" t="str">
        <f>'Raw Data'!K184</f>
        <v>Clearview Dr</v>
      </c>
      <c r="U184" t="str">
        <f>'Raw Data'!L184</f>
        <v>(O) No Injury</v>
      </c>
      <c r="V184">
        <f>'Raw Data'!M184</f>
        <v>0</v>
      </c>
      <c r="W184">
        <f>'Raw Data'!N184</f>
        <v>0</v>
      </c>
      <c r="X184">
        <f>'Raw Data'!O184</f>
        <v>0</v>
      </c>
      <c r="Y184" t="str">
        <f>'Raw Data'!P184</f>
        <v>Not a Collision with Motor Vehicle</v>
      </c>
      <c r="Z184" t="str">
        <f>'Raw Data'!Q184</f>
        <v>Off Roadway</v>
      </c>
      <c r="AA184" t="str">
        <f>'Raw Data'!R184</f>
        <v>Tree</v>
      </c>
      <c r="AB184" t="str">
        <f>'Raw Data'!S184</f>
        <v>Tree</v>
      </c>
      <c r="AC184" t="str">
        <f>'Raw Data'!T184</f>
        <v>(None)</v>
      </c>
      <c r="AD184">
        <f>'Raw Data'!U184</f>
        <v>1</v>
      </c>
      <c r="AE184" s="5" t="str">
        <f t="shared" si="38"/>
        <v>Yes</v>
      </c>
      <c r="AF184" t="str">
        <f>'Raw Data'!V184</f>
        <v>Negotiating a Curve</v>
      </c>
      <c r="AG184" s="5">
        <f t="shared" si="32"/>
        <v>0</v>
      </c>
      <c r="AH184" t="str">
        <f>'Raw Data'!W184</f>
        <v>North</v>
      </c>
      <c r="AI184" t="str">
        <f>'Raw Data'!X184</f>
        <v>Dark-Not Lighted</v>
      </c>
      <c r="AJ184" t="str">
        <f>'Raw Data'!Y184</f>
        <v>Wet</v>
      </c>
      <c r="AK184">
        <f>'Raw Data'!Z184</f>
        <v>55</v>
      </c>
      <c r="AL184" t="str">
        <f>'Raw Data'!AA184</f>
        <v>Lap and Shoulder Belt Used</v>
      </c>
      <c r="AM184" s="5">
        <f t="shared" si="33"/>
        <v>0</v>
      </c>
      <c r="AN184" t="str">
        <f>'Raw Data'!AB184</f>
        <v>Passenger Car</v>
      </c>
      <c r="AO184" t="str">
        <f>'Raw Data'!AC184</f>
        <v>0471000200I</v>
      </c>
      <c r="AP184">
        <f>'Raw Data'!AD184</f>
        <v>10.55</v>
      </c>
      <c r="AQ184">
        <f>'Raw Data'!AE184</f>
        <v>34.907803999999999</v>
      </c>
      <c r="AR184">
        <f>'Raw Data'!AF184</f>
        <v>-85.096320000000006</v>
      </c>
      <c r="AS184">
        <f>'Raw Data'!AG184</f>
        <v>26</v>
      </c>
      <c r="AT184">
        <f>'Raw Data'!AH184</f>
        <v>10</v>
      </c>
      <c r="AU184">
        <f>'Raw Data'!AI184</f>
        <v>321</v>
      </c>
      <c r="AV184" t="str">
        <f>'Raw Data'!AJ184</f>
        <v>D6_0002_00_I</v>
      </c>
      <c r="AW184">
        <f>'Raw Data'!AK184</f>
        <v>155</v>
      </c>
      <c r="AX184">
        <f>'Raw Data'!AL184</f>
        <v>172</v>
      </c>
      <c r="AY184" t="str">
        <f>'Raw Data'!AM184</f>
        <v>split</v>
      </c>
      <c r="AZ184">
        <f>'Raw Data'!AN184</f>
        <v>571.79999999999995</v>
      </c>
      <c r="BA184">
        <f>'Raw Data'!AO184</f>
        <v>94.7</v>
      </c>
      <c r="BB184">
        <f>'Raw Data'!AP184</f>
        <v>945.5</v>
      </c>
      <c r="BC184">
        <f>'Raw Data'!AQ184</f>
        <v>-85.098499000000004</v>
      </c>
      <c r="BD184">
        <f>'Raw Data'!AR184</f>
        <v>34.907048000000003</v>
      </c>
      <c r="BE184">
        <f>'Raw Data'!AS184</f>
        <v>-85.096097</v>
      </c>
      <c r="BF184">
        <f>'Raw Data'!AT184</f>
        <v>34.908270999999999</v>
      </c>
      <c r="BG184" t="str">
        <f>'Raw Data'!AU184</f>
        <v>0471000200I</v>
      </c>
      <c r="BH184">
        <f>'Raw Data'!AV184</f>
        <v>1</v>
      </c>
      <c r="BI184">
        <f>'Raw Data'!AW184</f>
        <v>47</v>
      </c>
      <c r="BJ184">
        <f>'Raw Data'!AX184</f>
        <v>2</v>
      </c>
      <c r="BK184">
        <f>'Raw Data'!AY184</f>
        <v>0</v>
      </c>
      <c r="BL184">
        <f>'Raw Data'!AZ184</f>
        <v>35</v>
      </c>
      <c r="BM184">
        <f>'Raw Data'!BA184</f>
        <v>10.81</v>
      </c>
      <c r="BN184">
        <f>'Raw Data'!BB184</f>
        <v>10.36</v>
      </c>
      <c r="BO184">
        <f>'Raw Data'!BC184</f>
        <v>771.3</v>
      </c>
      <c r="BP184">
        <f>'Raw Data'!BD184</f>
        <v>794.3</v>
      </c>
      <c r="BQ184">
        <f>'Raw Data'!BE184</f>
        <v>800.2</v>
      </c>
      <c r="BR184">
        <f>'Raw Data'!BF184</f>
        <v>45</v>
      </c>
      <c r="BS184">
        <f>'Raw Data'!BG184</f>
        <v>46.1</v>
      </c>
      <c r="BT184">
        <f>'Raw Data'!BH184</f>
        <v>0</v>
      </c>
      <c r="BU184">
        <f>'Raw Data'!BI184</f>
        <v>44187</v>
      </c>
      <c r="BV184" t="str">
        <f>'Raw Data'!BJ184</f>
        <v>NONE</v>
      </c>
      <c r="BW184">
        <f>'Raw Data'!BK184</f>
        <v>2.9589999999999998E-3</v>
      </c>
      <c r="BX184">
        <f>'Raw Data'!BL184</f>
        <v>7429</v>
      </c>
      <c r="BY184">
        <f>'Raw Data'!BM184</f>
        <v>7313</v>
      </c>
      <c r="BZ184" t="str">
        <f>'Raw Data'!BN184</f>
        <v>0471000200I</v>
      </c>
      <c r="CA184" t="str">
        <f>'Raw Data'!BO184</f>
        <v>CATOOSA</v>
      </c>
      <c r="CB184">
        <f>'Raw Data'!BP184</f>
        <v>1</v>
      </c>
      <c r="CC184">
        <f>'Raw Data'!BQ184</f>
        <v>200</v>
      </c>
      <c r="CD184">
        <f>'Raw Data'!BR184</f>
        <v>6</v>
      </c>
      <c r="CE184">
        <f>'Raw Data'!BS184</f>
        <v>1</v>
      </c>
      <c r="CF184">
        <f>'Raw Data'!BT184</f>
        <v>2</v>
      </c>
      <c r="CG184">
        <f>'Raw Data'!BU184</f>
        <v>1</v>
      </c>
      <c r="CH184">
        <f>'Raw Data'!BV184</f>
        <v>1</v>
      </c>
      <c r="CI184">
        <f>'Raw Data'!BW184</f>
        <v>2</v>
      </c>
      <c r="CJ184">
        <f>'Raw Data'!BX184</f>
        <v>0</v>
      </c>
      <c r="CK184">
        <f>'Raw Data'!BY184</f>
        <v>4</v>
      </c>
      <c r="CL184" t="str">
        <f>'Raw Data'!BZ184</f>
        <v>N</v>
      </c>
      <c r="CM184">
        <f t="shared" si="39"/>
        <v>0</v>
      </c>
      <c r="CN184">
        <f>'Raw Data'!CA184</f>
        <v>47</v>
      </c>
      <c r="CO184">
        <f>'Raw Data'!CB184</f>
        <v>2</v>
      </c>
      <c r="CP184">
        <f>'Raw Data'!CC184</f>
        <v>0</v>
      </c>
      <c r="CQ184" t="str">
        <f>'Raw Data'!CD184</f>
        <v>Urbanized Area</v>
      </c>
      <c r="CR184" t="str">
        <f>'Raw Data'!CE184</f>
        <v>Chattanooga</v>
      </c>
      <c r="CS184">
        <f>'Raw Data'!CF184</f>
        <v>15832</v>
      </c>
      <c r="CT184">
        <f>'Raw Data'!CG184</f>
        <v>35</v>
      </c>
      <c r="CU184">
        <f>'Raw Data'!CH184</f>
        <v>8500</v>
      </c>
      <c r="CV184" t="str">
        <f>'Raw Data'!CI184</f>
        <v xml:space="preserve"> </v>
      </c>
      <c r="CW184">
        <f>'Raw Data'!CJ184</f>
        <v>0</v>
      </c>
      <c r="CX184">
        <f>'Raw Data'!CK184</f>
        <v>0.676342</v>
      </c>
      <c r="CY184">
        <f>'Raw Data'!CL184</f>
        <v>14</v>
      </c>
      <c r="CZ184" t="str">
        <f>'Raw Data'!CM184</f>
        <v>State Mainline</v>
      </c>
      <c r="DA184">
        <f>'Raw Data'!CN184</f>
        <v>8500</v>
      </c>
      <c r="DB184">
        <f>'Raw Data'!CO184</f>
        <v>61584</v>
      </c>
      <c r="DC184">
        <f>'Raw Data'!CP184</f>
        <v>10.57</v>
      </c>
      <c r="DD184">
        <f>'Raw Data'!CQ184</f>
        <v>11.247</v>
      </c>
      <c r="DE184">
        <f>'Raw Data'!CR184</f>
        <v>61584</v>
      </c>
      <c r="DF184">
        <f>'Raw Data'!CS184</f>
        <v>0</v>
      </c>
      <c r="DG184">
        <f>'Raw Data'!CT184</f>
        <v>3571.0862179999999</v>
      </c>
      <c r="DH184">
        <f>'Raw Data'!CU184</f>
        <v>100</v>
      </c>
      <c r="DI184">
        <f>'Raw Data'!CV184</f>
        <v>7335</v>
      </c>
      <c r="DJ184">
        <f>'Raw Data'!CW184</f>
        <v>2.4188000000000001E-2</v>
      </c>
      <c r="DK184">
        <f>'Raw Data'!CX184</f>
        <v>0</v>
      </c>
      <c r="DL184">
        <f>'Raw Data'!CY184</f>
        <v>2.9589999999999998E-3</v>
      </c>
      <c r="DM184">
        <f>'Raw Data'!CZ184</f>
        <v>107</v>
      </c>
      <c r="DN184" t="str">
        <f>'Raw Data'!DA184</f>
        <v>047-0105</v>
      </c>
      <c r="DO184" t="str">
        <f>'Raw Data'!DB184</f>
        <v>1U : Urban Principal Arterial - Interstate</v>
      </c>
      <c r="DP184" t="str">
        <f>'Raw Data'!DC184</f>
        <v>34.905600, -85.097500</v>
      </c>
      <c r="DQ184">
        <f>'Raw Data'!DD184</f>
        <v>-85.097499999999997</v>
      </c>
      <c r="DR184">
        <f>'Raw Data'!DE184</f>
        <v>34.9056</v>
      </c>
      <c r="DS184">
        <f>'Raw Data'!DF184</f>
        <v>34.9056</v>
      </c>
      <c r="DT184">
        <f>'Raw Data'!DG184</f>
        <v>-85.097499999999997</v>
      </c>
      <c r="DU184">
        <f>'Raw Data'!DH184</f>
        <v>1.436E-3</v>
      </c>
      <c r="DV184">
        <f>'Raw Data'!DI184</f>
        <v>2.9589999999999998E-3</v>
      </c>
      <c r="DW184">
        <f>'Raw Data'!DJ184</f>
        <v>26</v>
      </c>
      <c r="DX184" s="11">
        <f t="shared" si="40"/>
        <v>8166.666666666667</v>
      </c>
      <c r="DY184" s="5">
        <f t="shared" si="41"/>
        <v>8177.5</v>
      </c>
      <c r="DZ184" s="5">
        <f t="shared" si="34"/>
        <v>-10.83333333333303</v>
      </c>
      <c r="EA184" s="5">
        <f t="shared" si="35"/>
        <v>-1.3247732599612387E-3</v>
      </c>
      <c r="EB184" s="5">
        <f t="shared" si="36"/>
        <v>8172.0833333333339</v>
      </c>
      <c r="EC184">
        <f>'Raw Data'!DK184</f>
        <v>7640</v>
      </c>
      <c r="ED184">
        <f>'Raw Data'!DL184</f>
        <v>6.8</v>
      </c>
      <c r="EE184">
        <f>'Raw Data'!DM184</f>
        <v>8460</v>
      </c>
      <c r="EF184">
        <f>'Raw Data'!DN184</f>
        <v>4.4000000000000004</v>
      </c>
      <c r="EG184">
        <f>'Raw Data'!DO184</f>
        <v>8400</v>
      </c>
      <c r="EH184">
        <f>'Raw Data'!DP184</f>
        <v>4.4000000000000004</v>
      </c>
      <c r="EI184">
        <f>'Raw Data'!DQ184</f>
        <v>8450</v>
      </c>
      <c r="EJ184">
        <f>'Raw Data'!DR184</f>
        <v>5</v>
      </c>
      <c r="EK184">
        <f>'Raw Data'!DS184</f>
        <v>8500</v>
      </c>
      <c r="EL184">
        <f>'Raw Data'!DT184</f>
        <v>4.4000000000000004</v>
      </c>
      <c r="EM184">
        <f>'Raw Data'!DU184</f>
        <v>8260</v>
      </c>
      <c r="EN184">
        <f>'Raw Data'!DV184</f>
        <v>4.4000000000000004</v>
      </c>
      <c r="EO184">
        <f>'Raw Data'!DW184</f>
        <v>8000</v>
      </c>
      <c r="EP184">
        <f>'Raw Data'!DX184</f>
        <v>4.5999999999999996</v>
      </c>
      <c r="EQ184">
        <f>'Raw Data'!DY184</f>
        <v>7950</v>
      </c>
      <c r="ER184">
        <f>'Raw Data'!DZ184</f>
        <v>4.5999999999999996</v>
      </c>
      <c r="ES184">
        <f>'Raw Data'!EA184</f>
        <v>8000</v>
      </c>
      <c r="ET184">
        <f>'Raw Data'!EB184</f>
        <v>4.5999999999999996</v>
      </c>
      <c r="EU184">
        <f>'Raw Data'!EC184</f>
        <v>7500</v>
      </c>
      <c r="EV184">
        <f>'Raw Data'!ED184</f>
        <v>7.7</v>
      </c>
      <c r="EW184">
        <f>'Raw Data'!EE184</f>
        <v>0</v>
      </c>
    </row>
    <row r="185" spans="1:153" x14ac:dyDescent="0.3">
      <c r="A185">
        <f>'Raw Data'!A185</f>
        <v>183</v>
      </c>
      <c r="B185" t="str">
        <f>'Raw Data'!B185</f>
        <v>Point</v>
      </c>
      <c r="C185">
        <f>'Raw Data'!C185</f>
        <v>246</v>
      </c>
      <c r="D185">
        <f>'Raw Data'!D185</f>
        <v>646</v>
      </c>
      <c r="E185" t="str">
        <f>'Raw Data'!E185</f>
        <v>Point</v>
      </c>
      <c r="F185">
        <f>'Raw Data'!F185</f>
        <v>5654134</v>
      </c>
      <c r="G185" t="str">
        <f>'Raw Data'!G185</f>
        <v>Ringgold Police Department</v>
      </c>
      <c r="H185" s="3">
        <f>'Raw Data'!H185</f>
        <v>42424</v>
      </c>
      <c r="L185">
        <f t="shared" si="28"/>
        <v>0</v>
      </c>
      <c r="M185" s="5">
        <f t="shared" si="29"/>
        <v>42424</v>
      </c>
      <c r="N185" s="5">
        <f t="shared" si="37"/>
        <v>2016</v>
      </c>
      <c r="O185" s="5" t="str" cm="1">
        <f t="array" ref="O185">_xlfn.IFS(N185&lt;=2016,"before treatment",N185=2017,"unknown",N185&gt;2017,"after treatment")</f>
        <v>before treatment</v>
      </c>
      <c r="P185" s="5">
        <f t="shared" si="30"/>
        <v>1</v>
      </c>
      <c r="Q185" s="5">
        <f t="shared" si="31"/>
        <v>0</v>
      </c>
      <c r="R185" t="str">
        <f>'Raw Data'!I185</f>
        <v>Catoosa</v>
      </c>
      <c r="S185" t="str">
        <f>'Raw Data'!J185</f>
        <v>State Route 2</v>
      </c>
      <c r="T185" t="str">
        <f>'Raw Data'!K185</f>
        <v>Clearview Dr</v>
      </c>
      <c r="U185" t="str">
        <f>'Raw Data'!L185</f>
        <v>(O) No Injury</v>
      </c>
      <c r="V185">
        <f>'Raw Data'!M185</f>
        <v>0</v>
      </c>
      <c r="W185">
        <f>'Raw Data'!N185</f>
        <v>0</v>
      </c>
      <c r="X185">
        <f>'Raw Data'!O185</f>
        <v>0</v>
      </c>
      <c r="Y185" t="str">
        <f>'Raw Data'!P185</f>
        <v>Not a Collision with Motor Vehicle</v>
      </c>
      <c r="Z185" t="str">
        <f>'Raw Data'!Q185</f>
        <v>Off Roadway</v>
      </c>
      <c r="AA185" t="str">
        <f>'Raw Data'!R185</f>
        <v>Tree</v>
      </c>
      <c r="AB185" t="str">
        <f>'Raw Data'!S185</f>
        <v>Tree</v>
      </c>
      <c r="AC185" t="str">
        <f>'Raw Data'!T185</f>
        <v>(None)</v>
      </c>
      <c r="AD185">
        <f>'Raw Data'!U185</f>
        <v>1</v>
      </c>
      <c r="AE185" s="5" t="str">
        <f t="shared" si="38"/>
        <v>Yes</v>
      </c>
      <c r="AF185" t="str">
        <f>'Raw Data'!V185</f>
        <v>Negotiating a Curve</v>
      </c>
      <c r="AG185" s="5">
        <f t="shared" si="32"/>
        <v>0</v>
      </c>
      <c r="AH185" t="str">
        <f>'Raw Data'!W185</f>
        <v>North</v>
      </c>
      <c r="AI185" t="str">
        <f>'Raw Data'!X185</f>
        <v>Dark-Not Lighted</v>
      </c>
      <c r="AJ185" t="str">
        <f>'Raw Data'!Y185</f>
        <v>Wet</v>
      </c>
      <c r="AK185">
        <f>'Raw Data'!Z185</f>
        <v>34</v>
      </c>
      <c r="AL185" t="str">
        <f>'Raw Data'!AA185</f>
        <v>Lap and Shoulder Belt Used</v>
      </c>
      <c r="AM185" s="5">
        <f t="shared" si="33"/>
        <v>0</v>
      </c>
      <c r="AN185" t="str">
        <f>'Raw Data'!AB185</f>
        <v>Pickup Truck</v>
      </c>
      <c r="AO185" t="str">
        <f>'Raw Data'!AC185</f>
        <v>0471000200I</v>
      </c>
      <c r="AP185">
        <f>'Raw Data'!AD185</f>
        <v>10.55</v>
      </c>
      <c r="AQ185">
        <f>'Raw Data'!AE185</f>
        <v>34.907803000000001</v>
      </c>
      <c r="AR185">
        <f>'Raw Data'!AF185</f>
        <v>-85.096321000000003</v>
      </c>
      <c r="AS185">
        <f>'Raw Data'!AG185</f>
        <v>26</v>
      </c>
      <c r="AT185">
        <f>'Raw Data'!AH185</f>
        <v>10</v>
      </c>
      <c r="AU185">
        <f>'Raw Data'!AI185</f>
        <v>321</v>
      </c>
      <c r="AV185" t="str">
        <f>'Raw Data'!AJ185</f>
        <v>D6_0002_00_I</v>
      </c>
      <c r="AW185">
        <f>'Raw Data'!AK185</f>
        <v>155</v>
      </c>
      <c r="AX185">
        <f>'Raw Data'!AL185</f>
        <v>172</v>
      </c>
      <c r="AY185" t="str">
        <f>'Raw Data'!AM185</f>
        <v>split</v>
      </c>
      <c r="AZ185">
        <f>'Raw Data'!AN185</f>
        <v>571.79999999999995</v>
      </c>
      <c r="BA185">
        <f>'Raw Data'!AO185</f>
        <v>94.7</v>
      </c>
      <c r="BB185">
        <f>'Raw Data'!AP185</f>
        <v>945.5</v>
      </c>
      <c r="BC185">
        <f>'Raw Data'!AQ185</f>
        <v>-85.098499000000004</v>
      </c>
      <c r="BD185">
        <f>'Raw Data'!AR185</f>
        <v>34.907048000000003</v>
      </c>
      <c r="BE185">
        <f>'Raw Data'!AS185</f>
        <v>-85.096097</v>
      </c>
      <c r="BF185">
        <f>'Raw Data'!AT185</f>
        <v>34.908270999999999</v>
      </c>
      <c r="BG185" t="str">
        <f>'Raw Data'!AU185</f>
        <v>0471000200I</v>
      </c>
      <c r="BH185">
        <f>'Raw Data'!AV185</f>
        <v>1</v>
      </c>
      <c r="BI185">
        <f>'Raw Data'!AW185</f>
        <v>47</v>
      </c>
      <c r="BJ185">
        <f>'Raw Data'!AX185</f>
        <v>2</v>
      </c>
      <c r="BK185">
        <f>'Raw Data'!AY185</f>
        <v>0</v>
      </c>
      <c r="BL185">
        <f>'Raw Data'!AZ185</f>
        <v>35</v>
      </c>
      <c r="BM185">
        <f>'Raw Data'!BA185</f>
        <v>10.81</v>
      </c>
      <c r="BN185">
        <f>'Raw Data'!BB185</f>
        <v>10.36</v>
      </c>
      <c r="BO185">
        <f>'Raw Data'!BC185</f>
        <v>771.3</v>
      </c>
      <c r="BP185">
        <f>'Raw Data'!BD185</f>
        <v>794.3</v>
      </c>
      <c r="BQ185">
        <f>'Raw Data'!BE185</f>
        <v>800.2</v>
      </c>
      <c r="BR185">
        <f>'Raw Data'!BF185</f>
        <v>45</v>
      </c>
      <c r="BS185">
        <f>'Raw Data'!BG185</f>
        <v>46.1</v>
      </c>
      <c r="BT185">
        <f>'Raw Data'!BH185</f>
        <v>0</v>
      </c>
      <c r="BU185">
        <f>'Raw Data'!BI185</f>
        <v>44187</v>
      </c>
      <c r="BV185" t="str">
        <f>'Raw Data'!BJ185</f>
        <v>NONE</v>
      </c>
      <c r="BW185">
        <f>'Raw Data'!BK185</f>
        <v>2.9589999999999998E-3</v>
      </c>
      <c r="BX185">
        <f>'Raw Data'!BL185</f>
        <v>7429</v>
      </c>
      <c r="BY185">
        <f>'Raw Data'!BM185</f>
        <v>7313</v>
      </c>
      <c r="BZ185" t="str">
        <f>'Raw Data'!BN185</f>
        <v>0471000200I</v>
      </c>
      <c r="CA185" t="str">
        <f>'Raw Data'!BO185</f>
        <v>CATOOSA</v>
      </c>
      <c r="CB185">
        <f>'Raw Data'!BP185</f>
        <v>1</v>
      </c>
      <c r="CC185">
        <f>'Raw Data'!BQ185</f>
        <v>200</v>
      </c>
      <c r="CD185">
        <f>'Raw Data'!BR185</f>
        <v>6</v>
      </c>
      <c r="CE185">
        <f>'Raw Data'!BS185</f>
        <v>1</v>
      </c>
      <c r="CF185">
        <f>'Raw Data'!BT185</f>
        <v>2</v>
      </c>
      <c r="CG185">
        <f>'Raw Data'!BU185</f>
        <v>1</v>
      </c>
      <c r="CH185">
        <f>'Raw Data'!BV185</f>
        <v>1</v>
      </c>
      <c r="CI185">
        <f>'Raw Data'!BW185</f>
        <v>2</v>
      </c>
      <c r="CJ185">
        <f>'Raw Data'!BX185</f>
        <v>0</v>
      </c>
      <c r="CK185">
        <f>'Raw Data'!BY185</f>
        <v>4</v>
      </c>
      <c r="CL185" t="str">
        <f>'Raw Data'!BZ185</f>
        <v>N</v>
      </c>
      <c r="CM185">
        <f t="shared" si="39"/>
        <v>0</v>
      </c>
      <c r="CN185">
        <f>'Raw Data'!CA185</f>
        <v>47</v>
      </c>
      <c r="CO185">
        <f>'Raw Data'!CB185</f>
        <v>2</v>
      </c>
      <c r="CP185">
        <f>'Raw Data'!CC185</f>
        <v>0</v>
      </c>
      <c r="CQ185" t="str">
        <f>'Raw Data'!CD185</f>
        <v>Urbanized Area</v>
      </c>
      <c r="CR185" t="str">
        <f>'Raw Data'!CE185</f>
        <v>Chattanooga</v>
      </c>
      <c r="CS185">
        <f>'Raw Data'!CF185</f>
        <v>15832</v>
      </c>
      <c r="CT185">
        <f>'Raw Data'!CG185</f>
        <v>35</v>
      </c>
      <c r="CU185">
        <f>'Raw Data'!CH185</f>
        <v>8500</v>
      </c>
      <c r="CV185" t="str">
        <f>'Raw Data'!CI185</f>
        <v xml:space="preserve"> </v>
      </c>
      <c r="CW185">
        <f>'Raw Data'!CJ185</f>
        <v>0</v>
      </c>
      <c r="CX185">
        <f>'Raw Data'!CK185</f>
        <v>0.676342</v>
      </c>
      <c r="CY185">
        <f>'Raw Data'!CL185</f>
        <v>14</v>
      </c>
      <c r="CZ185" t="str">
        <f>'Raw Data'!CM185</f>
        <v>State Mainline</v>
      </c>
      <c r="DA185">
        <f>'Raw Data'!CN185</f>
        <v>8500</v>
      </c>
      <c r="DB185">
        <f>'Raw Data'!CO185</f>
        <v>61584</v>
      </c>
      <c r="DC185">
        <f>'Raw Data'!CP185</f>
        <v>10.57</v>
      </c>
      <c r="DD185">
        <f>'Raw Data'!CQ185</f>
        <v>11.247</v>
      </c>
      <c r="DE185">
        <f>'Raw Data'!CR185</f>
        <v>61584</v>
      </c>
      <c r="DF185">
        <f>'Raw Data'!CS185</f>
        <v>0</v>
      </c>
      <c r="DG185">
        <f>'Raw Data'!CT185</f>
        <v>3571.0862179999999</v>
      </c>
      <c r="DH185">
        <f>'Raw Data'!CU185</f>
        <v>100</v>
      </c>
      <c r="DI185">
        <f>'Raw Data'!CV185</f>
        <v>7335</v>
      </c>
      <c r="DJ185">
        <f>'Raw Data'!CW185</f>
        <v>2.4188000000000001E-2</v>
      </c>
      <c r="DK185">
        <f>'Raw Data'!CX185</f>
        <v>0</v>
      </c>
      <c r="DL185">
        <f>'Raw Data'!CY185</f>
        <v>2.9589999999999998E-3</v>
      </c>
      <c r="DM185">
        <f>'Raw Data'!CZ185</f>
        <v>107</v>
      </c>
      <c r="DN185" t="str">
        <f>'Raw Data'!DA185</f>
        <v>047-0105</v>
      </c>
      <c r="DO185" t="str">
        <f>'Raw Data'!DB185</f>
        <v>1U : Urban Principal Arterial - Interstate</v>
      </c>
      <c r="DP185" t="str">
        <f>'Raw Data'!DC185</f>
        <v>34.905600, -85.097500</v>
      </c>
      <c r="DQ185">
        <f>'Raw Data'!DD185</f>
        <v>-85.097499999999997</v>
      </c>
      <c r="DR185">
        <f>'Raw Data'!DE185</f>
        <v>34.9056</v>
      </c>
      <c r="DS185">
        <f>'Raw Data'!DF185</f>
        <v>34.9056</v>
      </c>
      <c r="DT185">
        <f>'Raw Data'!DG185</f>
        <v>-85.097499999999997</v>
      </c>
      <c r="DU185">
        <f>'Raw Data'!DH185</f>
        <v>1.436E-3</v>
      </c>
      <c r="DV185">
        <f>'Raw Data'!DI185</f>
        <v>2.9589999999999998E-3</v>
      </c>
      <c r="DW185">
        <f>'Raw Data'!DJ185</f>
        <v>26</v>
      </c>
      <c r="DX185" s="11">
        <f t="shared" si="40"/>
        <v>8166.666666666667</v>
      </c>
      <c r="DY185" s="5">
        <f t="shared" si="41"/>
        <v>8177.5</v>
      </c>
      <c r="DZ185" s="5">
        <f t="shared" si="34"/>
        <v>-10.83333333333303</v>
      </c>
      <c r="EA185" s="5">
        <f t="shared" si="35"/>
        <v>-1.3247732599612387E-3</v>
      </c>
      <c r="EB185" s="5">
        <f t="shared" si="36"/>
        <v>8172.0833333333339</v>
      </c>
      <c r="EC185">
        <f>'Raw Data'!DK185</f>
        <v>7640</v>
      </c>
      <c r="ED185">
        <f>'Raw Data'!DL185</f>
        <v>6.8</v>
      </c>
      <c r="EE185">
        <f>'Raw Data'!DM185</f>
        <v>8460</v>
      </c>
      <c r="EF185">
        <f>'Raw Data'!DN185</f>
        <v>4.4000000000000004</v>
      </c>
      <c r="EG185">
        <f>'Raw Data'!DO185</f>
        <v>8400</v>
      </c>
      <c r="EH185">
        <f>'Raw Data'!DP185</f>
        <v>4.4000000000000004</v>
      </c>
      <c r="EI185">
        <f>'Raw Data'!DQ185</f>
        <v>8450</v>
      </c>
      <c r="EJ185">
        <f>'Raw Data'!DR185</f>
        <v>5</v>
      </c>
      <c r="EK185">
        <f>'Raw Data'!DS185</f>
        <v>8500</v>
      </c>
      <c r="EL185">
        <f>'Raw Data'!DT185</f>
        <v>4.4000000000000004</v>
      </c>
      <c r="EM185">
        <f>'Raw Data'!DU185</f>
        <v>8260</v>
      </c>
      <c r="EN185">
        <f>'Raw Data'!DV185</f>
        <v>4.4000000000000004</v>
      </c>
      <c r="EO185">
        <f>'Raw Data'!DW185</f>
        <v>8000</v>
      </c>
      <c r="EP185">
        <f>'Raw Data'!DX185</f>
        <v>4.5999999999999996</v>
      </c>
      <c r="EQ185">
        <f>'Raw Data'!DY185</f>
        <v>7950</v>
      </c>
      <c r="ER185">
        <f>'Raw Data'!DZ185</f>
        <v>4.5999999999999996</v>
      </c>
      <c r="ES185">
        <f>'Raw Data'!EA185</f>
        <v>8000</v>
      </c>
      <c r="ET185">
        <f>'Raw Data'!EB185</f>
        <v>4.5999999999999996</v>
      </c>
      <c r="EU185">
        <f>'Raw Data'!EC185</f>
        <v>7500</v>
      </c>
      <c r="EV185">
        <f>'Raw Data'!ED185</f>
        <v>7.7</v>
      </c>
      <c r="EW185">
        <f>'Raw Data'!EE185</f>
        <v>9.9999999999999995E-7</v>
      </c>
    </row>
    <row r="186" spans="1:153" x14ac:dyDescent="0.3">
      <c r="A186">
        <f>'Raw Data'!A186</f>
        <v>184</v>
      </c>
      <c r="B186" t="str">
        <f>'Raw Data'!B186</f>
        <v>Point</v>
      </c>
      <c r="C186">
        <f>'Raw Data'!C186</f>
        <v>247</v>
      </c>
      <c r="D186">
        <f>'Raw Data'!D186</f>
        <v>647</v>
      </c>
      <c r="E186" t="str">
        <f>'Raw Data'!E186</f>
        <v>Point</v>
      </c>
      <c r="F186">
        <f>'Raw Data'!F186</f>
        <v>5654135</v>
      </c>
      <c r="G186" t="str">
        <f>'Raw Data'!G186</f>
        <v>Ringgold Police Department</v>
      </c>
      <c r="H186" s="3">
        <f>'Raw Data'!H186</f>
        <v>42424</v>
      </c>
      <c r="L186">
        <f t="shared" si="28"/>
        <v>0</v>
      </c>
      <c r="M186" s="5">
        <f t="shared" si="29"/>
        <v>42424</v>
      </c>
      <c r="N186" s="5">
        <f t="shared" si="37"/>
        <v>2016</v>
      </c>
      <c r="O186" s="5" t="str" cm="1">
        <f t="array" ref="O186">_xlfn.IFS(N186&lt;=2016,"before treatment",N186=2017,"unknown",N186&gt;2017,"after treatment")</f>
        <v>before treatment</v>
      </c>
      <c r="P186" s="5">
        <f t="shared" si="30"/>
        <v>1</v>
      </c>
      <c r="Q186" s="5">
        <f t="shared" si="31"/>
        <v>0</v>
      </c>
      <c r="R186" t="str">
        <f>'Raw Data'!I186</f>
        <v>Catoosa</v>
      </c>
      <c r="S186" t="str">
        <f>'Raw Data'!J186</f>
        <v>State Route 2</v>
      </c>
      <c r="T186" t="str">
        <f>'Raw Data'!K186</f>
        <v>Clearview Dr</v>
      </c>
      <c r="U186" t="str">
        <f>'Raw Data'!L186</f>
        <v>(O) No Injury</v>
      </c>
      <c r="V186">
        <f>'Raw Data'!M186</f>
        <v>0</v>
      </c>
      <c r="W186">
        <f>'Raw Data'!N186</f>
        <v>0</v>
      </c>
      <c r="X186">
        <f>'Raw Data'!O186</f>
        <v>0</v>
      </c>
      <c r="Y186" t="str">
        <f>'Raw Data'!P186</f>
        <v>Not a Collision with Motor Vehicle</v>
      </c>
      <c r="Z186" t="str">
        <f>'Raw Data'!Q186</f>
        <v>Off Roadway</v>
      </c>
      <c r="AA186" t="str">
        <f>'Raw Data'!R186</f>
        <v>Tree</v>
      </c>
      <c r="AB186" t="str">
        <f>'Raw Data'!S186</f>
        <v>Tree</v>
      </c>
      <c r="AC186" t="str">
        <f>'Raw Data'!T186</f>
        <v>(None)</v>
      </c>
      <c r="AD186">
        <f>'Raw Data'!U186</f>
        <v>1</v>
      </c>
      <c r="AE186" s="5" t="str">
        <f t="shared" si="38"/>
        <v>Yes</v>
      </c>
      <c r="AF186" t="str">
        <f>'Raw Data'!V186</f>
        <v>Negotiating a Curve</v>
      </c>
      <c r="AG186" s="5">
        <f t="shared" si="32"/>
        <v>0</v>
      </c>
      <c r="AH186" t="str">
        <f>'Raw Data'!W186</f>
        <v>North</v>
      </c>
      <c r="AI186" t="str">
        <f>'Raw Data'!X186</f>
        <v>Dark-Not Lighted</v>
      </c>
      <c r="AJ186" t="str">
        <f>'Raw Data'!Y186</f>
        <v>Wet</v>
      </c>
      <c r="AK186">
        <f>'Raw Data'!Z186</f>
        <v>42</v>
      </c>
      <c r="AL186" t="str">
        <f>'Raw Data'!AA186</f>
        <v>Lap and Shoulder Belt Used</v>
      </c>
      <c r="AM186" s="5">
        <f t="shared" si="33"/>
        <v>0</v>
      </c>
      <c r="AN186" t="str">
        <f>'Raw Data'!AB186</f>
        <v>Pickup Truck</v>
      </c>
      <c r="AO186" t="str">
        <f>'Raw Data'!AC186</f>
        <v>0471000200I</v>
      </c>
      <c r="AP186">
        <f>'Raw Data'!AD186</f>
        <v>10.55</v>
      </c>
      <c r="AQ186">
        <f>'Raw Data'!AE186</f>
        <v>34.907798999999997</v>
      </c>
      <c r="AR186">
        <f>'Raw Data'!AF186</f>
        <v>-85.096322999999998</v>
      </c>
      <c r="AS186">
        <f>'Raw Data'!AG186</f>
        <v>26</v>
      </c>
      <c r="AT186">
        <f>'Raw Data'!AH186</f>
        <v>10</v>
      </c>
      <c r="AU186">
        <f>'Raw Data'!AI186</f>
        <v>321</v>
      </c>
      <c r="AV186" t="str">
        <f>'Raw Data'!AJ186</f>
        <v>D6_0002_00_I</v>
      </c>
      <c r="AW186">
        <f>'Raw Data'!AK186</f>
        <v>155</v>
      </c>
      <c r="AX186">
        <f>'Raw Data'!AL186</f>
        <v>172</v>
      </c>
      <c r="AY186" t="str">
        <f>'Raw Data'!AM186</f>
        <v>split</v>
      </c>
      <c r="AZ186">
        <f>'Raw Data'!AN186</f>
        <v>571.79999999999995</v>
      </c>
      <c r="BA186">
        <f>'Raw Data'!AO186</f>
        <v>94.7</v>
      </c>
      <c r="BB186">
        <f>'Raw Data'!AP186</f>
        <v>945.5</v>
      </c>
      <c r="BC186">
        <f>'Raw Data'!AQ186</f>
        <v>-85.098499000000004</v>
      </c>
      <c r="BD186">
        <f>'Raw Data'!AR186</f>
        <v>34.907048000000003</v>
      </c>
      <c r="BE186">
        <f>'Raw Data'!AS186</f>
        <v>-85.096097</v>
      </c>
      <c r="BF186">
        <f>'Raw Data'!AT186</f>
        <v>34.908270999999999</v>
      </c>
      <c r="BG186" t="str">
        <f>'Raw Data'!AU186</f>
        <v>0471000200I</v>
      </c>
      <c r="BH186">
        <f>'Raw Data'!AV186</f>
        <v>1</v>
      </c>
      <c r="BI186">
        <f>'Raw Data'!AW186</f>
        <v>47</v>
      </c>
      <c r="BJ186">
        <f>'Raw Data'!AX186</f>
        <v>2</v>
      </c>
      <c r="BK186">
        <f>'Raw Data'!AY186</f>
        <v>0</v>
      </c>
      <c r="BL186">
        <f>'Raw Data'!AZ186</f>
        <v>35</v>
      </c>
      <c r="BM186">
        <f>'Raw Data'!BA186</f>
        <v>10.81</v>
      </c>
      <c r="BN186">
        <f>'Raw Data'!BB186</f>
        <v>10.36</v>
      </c>
      <c r="BO186">
        <f>'Raw Data'!BC186</f>
        <v>771.3</v>
      </c>
      <c r="BP186">
        <f>'Raw Data'!BD186</f>
        <v>794.3</v>
      </c>
      <c r="BQ186">
        <f>'Raw Data'!BE186</f>
        <v>800.2</v>
      </c>
      <c r="BR186">
        <f>'Raw Data'!BF186</f>
        <v>45</v>
      </c>
      <c r="BS186">
        <f>'Raw Data'!BG186</f>
        <v>46.1</v>
      </c>
      <c r="BT186">
        <f>'Raw Data'!BH186</f>
        <v>0</v>
      </c>
      <c r="BU186">
        <f>'Raw Data'!BI186</f>
        <v>44187</v>
      </c>
      <c r="BV186" t="str">
        <f>'Raw Data'!BJ186</f>
        <v>NONE</v>
      </c>
      <c r="BW186">
        <f>'Raw Data'!BK186</f>
        <v>2.9589999999999998E-3</v>
      </c>
      <c r="BX186">
        <f>'Raw Data'!BL186</f>
        <v>7429</v>
      </c>
      <c r="BY186">
        <f>'Raw Data'!BM186</f>
        <v>7313</v>
      </c>
      <c r="BZ186" t="str">
        <f>'Raw Data'!BN186</f>
        <v>0471000200I</v>
      </c>
      <c r="CA186" t="str">
        <f>'Raw Data'!BO186</f>
        <v>CATOOSA</v>
      </c>
      <c r="CB186">
        <f>'Raw Data'!BP186</f>
        <v>1</v>
      </c>
      <c r="CC186">
        <f>'Raw Data'!BQ186</f>
        <v>200</v>
      </c>
      <c r="CD186">
        <f>'Raw Data'!BR186</f>
        <v>6</v>
      </c>
      <c r="CE186">
        <f>'Raw Data'!BS186</f>
        <v>1</v>
      </c>
      <c r="CF186">
        <f>'Raw Data'!BT186</f>
        <v>2</v>
      </c>
      <c r="CG186">
        <f>'Raw Data'!BU186</f>
        <v>1</v>
      </c>
      <c r="CH186">
        <f>'Raw Data'!BV186</f>
        <v>1</v>
      </c>
      <c r="CI186">
        <f>'Raw Data'!BW186</f>
        <v>2</v>
      </c>
      <c r="CJ186">
        <f>'Raw Data'!BX186</f>
        <v>0</v>
      </c>
      <c r="CK186">
        <f>'Raw Data'!BY186</f>
        <v>4</v>
      </c>
      <c r="CL186" t="str">
        <f>'Raw Data'!BZ186</f>
        <v>N</v>
      </c>
      <c r="CM186">
        <f t="shared" si="39"/>
        <v>0</v>
      </c>
      <c r="CN186">
        <f>'Raw Data'!CA186</f>
        <v>47</v>
      </c>
      <c r="CO186">
        <f>'Raw Data'!CB186</f>
        <v>2</v>
      </c>
      <c r="CP186">
        <f>'Raw Data'!CC186</f>
        <v>0</v>
      </c>
      <c r="CQ186" t="str">
        <f>'Raw Data'!CD186</f>
        <v>Urbanized Area</v>
      </c>
      <c r="CR186" t="str">
        <f>'Raw Data'!CE186</f>
        <v>Chattanooga</v>
      </c>
      <c r="CS186">
        <f>'Raw Data'!CF186</f>
        <v>15832</v>
      </c>
      <c r="CT186">
        <f>'Raw Data'!CG186</f>
        <v>35</v>
      </c>
      <c r="CU186">
        <f>'Raw Data'!CH186</f>
        <v>8500</v>
      </c>
      <c r="CV186" t="str">
        <f>'Raw Data'!CI186</f>
        <v xml:space="preserve"> </v>
      </c>
      <c r="CW186">
        <f>'Raw Data'!CJ186</f>
        <v>0</v>
      </c>
      <c r="CX186">
        <f>'Raw Data'!CK186</f>
        <v>0.676342</v>
      </c>
      <c r="CY186">
        <f>'Raw Data'!CL186</f>
        <v>14</v>
      </c>
      <c r="CZ186" t="str">
        <f>'Raw Data'!CM186</f>
        <v>State Mainline</v>
      </c>
      <c r="DA186">
        <f>'Raw Data'!CN186</f>
        <v>8500</v>
      </c>
      <c r="DB186">
        <f>'Raw Data'!CO186</f>
        <v>61584</v>
      </c>
      <c r="DC186">
        <f>'Raw Data'!CP186</f>
        <v>10.57</v>
      </c>
      <c r="DD186">
        <f>'Raw Data'!CQ186</f>
        <v>11.247</v>
      </c>
      <c r="DE186">
        <f>'Raw Data'!CR186</f>
        <v>61584</v>
      </c>
      <c r="DF186">
        <f>'Raw Data'!CS186</f>
        <v>0</v>
      </c>
      <c r="DG186">
        <f>'Raw Data'!CT186</f>
        <v>3571.0862179999999</v>
      </c>
      <c r="DH186">
        <f>'Raw Data'!CU186</f>
        <v>100</v>
      </c>
      <c r="DI186">
        <f>'Raw Data'!CV186</f>
        <v>7335</v>
      </c>
      <c r="DJ186">
        <f>'Raw Data'!CW186</f>
        <v>2.4188000000000001E-2</v>
      </c>
      <c r="DK186">
        <f>'Raw Data'!CX186</f>
        <v>0</v>
      </c>
      <c r="DL186">
        <f>'Raw Data'!CY186</f>
        <v>2.9589999999999998E-3</v>
      </c>
      <c r="DM186">
        <f>'Raw Data'!CZ186</f>
        <v>107</v>
      </c>
      <c r="DN186" t="str">
        <f>'Raw Data'!DA186</f>
        <v>047-0105</v>
      </c>
      <c r="DO186" t="str">
        <f>'Raw Data'!DB186</f>
        <v>1U : Urban Principal Arterial - Interstate</v>
      </c>
      <c r="DP186" t="str">
        <f>'Raw Data'!DC186</f>
        <v>34.905600, -85.097500</v>
      </c>
      <c r="DQ186">
        <f>'Raw Data'!DD186</f>
        <v>-85.097499999999997</v>
      </c>
      <c r="DR186">
        <f>'Raw Data'!DE186</f>
        <v>34.9056</v>
      </c>
      <c r="DS186">
        <f>'Raw Data'!DF186</f>
        <v>34.9056</v>
      </c>
      <c r="DT186">
        <f>'Raw Data'!DG186</f>
        <v>-85.097499999999997</v>
      </c>
      <c r="DU186">
        <f>'Raw Data'!DH186</f>
        <v>1.436E-3</v>
      </c>
      <c r="DV186">
        <f>'Raw Data'!DI186</f>
        <v>2.9589999999999998E-3</v>
      </c>
      <c r="DW186">
        <f>'Raw Data'!DJ186</f>
        <v>26</v>
      </c>
      <c r="DX186" s="11">
        <f t="shared" si="40"/>
        <v>8166.666666666667</v>
      </c>
      <c r="DY186" s="5">
        <f t="shared" si="41"/>
        <v>8177.5</v>
      </c>
      <c r="DZ186" s="5">
        <f t="shared" si="34"/>
        <v>-10.83333333333303</v>
      </c>
      <c r="EA186" s="5">
        <f t="shared" si="35"/>
        <v>-1.3247732599612387E-3</v>
      </c>
      <c r="EB186" s="5">
        <f t="shared" si="36"/>
        <v>8172.0833333333339</v>
      </c>
      <c r="EC186">
        <f>'Raw Data'!DK186</f>
        <v>7640</v>
      </c>
      <c r="ED186">
        <f>'Raw Data'!DL186</f>
        <v>6.8</v>
      </c>
      <c r="EE186">
        <f>'Raw Data'!DM186</f>
        <v>8460</v>
      </c>
      <c r="EF186">
        <f>'Raw Data'!DN186</f>
        <v>4.4000000000000004</v>
      </c>
      <c r="EG186">
        <f>'Raw Data'!DO186</f>
        <v>8400</v>
      </c>
      <c r="EH186">
        <f>'Raw Data'!DP186</f>
        <v>4.4000000000000004</v>
      </c>
      <c r="EI186">
        <f>'Raw Data'!DQ186</f>
        <v>8450</v>
      </c>
      <c r="EJ186">
        <f>'Raw Data'!DR186</f>
        <v>5</v>
      </c>
      <c r="EK186">
        <f>'Raw Data'!DS186</f>
        <v>8500</v>
      </c>
      <c r="EL186">
        <f>'Raw Data'!DT186</f>
        <v>4.4000000000000004</v>
      </c>
      <c r="EM186">
        <f>'Raw Data'!DU186</f>
        <v>8260</v>
      </c>
      <c r="EN186">
        <f>'Raw Data'!DV186</f>
        <v>4.4000000000000004</v>
      </c>
      <c r="EO186">
        <f>'Raw Data'!DW186</f>
        <v>8000</v>
      </c>
      <c r="EP186">
        <f>'Raw Data'!DX186</f>
        <v>4.5999999999999996</v>
      </c>
      <c r="EQ186">
        <f>'Raw Data'!DY186</f>
        <v>7950</v>
      </c>
      <c r="ER186">
        <f>'Raw Data'!DZ186</f>
        <v>4.5999999999999996</v>
      </c>
      <c r="ES186">
        <f>'Raw Data'!EA186</f>
        <v>8000</v>
      </c>
      <c r="ET186">
        <f>'Raw Data'!EB186</f>
        <v>4.5999999999999996</v>
      </c>
      <c r="EU186">
        <f>'Raw Data'!EC186</f>
        <v>7500</v>
      </c>
      <c r="EV186">
        <f>'Raw Data'!ED186</f>
        <v>7.7</v>
      </c>
      <c r="EW186">
        <f>'Raw Data'!EE186</f>
        <v>0</v>
      </c>
    </row>
    <row r="187" spans="1:153" x14ac:dyDescent="0.3">
      <c r="A187">
        <f>'Raw Data'!A187</f>
        <v>185</v>
      </c>
      <c r="B187" t="str">
        <f>'Raw Data'!B187</f>
        <v>Point</v>
      </c>
      <c r="C187">
        <f>'Raw Data'!C187</f>
        <v>331</v>
      </c>
      <c r="D187">
        <f>'Raw Data'!D187</f>
        <v>599</v>
      </c>
      <c r="E187" t="str">
        <f>'Raw Data'!E187</f>
        <v>Point</v>
      </c>
      <c r="F187">
        <f>'Raw Data'!F187</f>
        <v>5979651</v>
      </c>
      <c r="G187" t="str">
        <f>'Raw Data'!G187</f>
        <v>Ringgold Police Department</v>
      </c>
      <c r="H187" s="3">
        <f>'Raw Data'!H187</f>
        <v>42674</v>
      </c>
      <c r="L187">
        <f t="shared" si="28"/>
        <v>0</v>
      </c>
      <c r="M187" s="5">
        <f t="shared" si="29"/>
        <v>42674</v>
      </c>
      <c r="N187" s="5">
        <f t="shared" si="37"/>
        <v>2016</v>
      </c>
      <c r="O187" s="5" t="str" cm="1">
        <f t="array" ref="O187">_xlfn.IFS(N187&lt;=2016,"before treatment",N187=2017,"unknown",N187&gt;2017,"after treatment")</f>
        <v>before treatment</v>
      </c>
      <c r="P187" s="5">
        <f t="shared" si="30"/>
        <v>1</v>
      </c>
      <c r="Q187" s="5">
        <f t="shared" si="31"/>
        <v>0</v>
      </c>
      <c r="R187" t="str">
        <f>'Raw Data'!I187</f>
        <v>Catoosa</v>
      </c>
      <c r="S187" t="str">
        <f>'Raw Data'!J187</f>
        <v>State Route 2</v>
      </c>
      <c r="T187" t="str">
        <f>'Raw Data'!K187</f>
        <v>Clearview Dr</v>
      </c>
      <c r="U187" t="str">
        <f>'Raw Data'!L187</f>
        <v>(C) Possible Injury / Complaint</v>
      </c>
      <c r="V187">
        <f>'Raw Data'!M187</f>
        <v>0</v>
      </c>
      <c r="W187">
        <f>'Raw Data'!N187</f>
        <v>0</v>
      </c>
      <c r="X187">
        <f>'Raw Data'!O187</f>
        <v>0</v>
      </c>
      <c r="Y187" t="str">
        <f>'Raw Data'!P187</f>
        <v>Rear End</v>
      </c>
      <c r="Z187" t="str">
        <f>'Raw Data'!Q187</f>
        <v>On Roadway - Roadway Intersection</v>
      </c>
      <c r="AA187" t="str">
        <f>'Raw Data'!R187</f>
        <v>["Motor Vehicle in Motion","Motor Vehicle in Motion"]</v>
      </c>
      <c r="AB187" t="str">
        <f>'Raw Data'!S187</f>
        <v>["Motor Vehicle in Motion","Motor Vehicle in Motion"]</v>
      </c>
      <c r="AC187" t="str">
        <f>'Raw Data'!T187</f>
        <v>Following Too Close</v>
      </c>
      <c r="AD187">
        <f>'Raw Data'!U187</f>
        <v>2</v>
      </c>
      <c r="AE187" s="5" t="str">
        <f t="shared" si="38"/>
        <v>No</v>
      </c>
      <c r="AF187" t="str">
        <f>'Raw Data'!V187</f>
        <v>["Negotiating a Curve","Negotiating a Curve"]</v>
      </c>
      <c r="AG187" s="5">
        <f t="shared" si="32"/>
        <v>0</v>
      </c>
      <c r="AH187" t="str">
        <f>'Raw Data'!W187</f>
        <v>["South","South"]</v>
      </c>
      <c r="AI187" t="str">
        <f>'Raw Data'!X187</f>
        <v>Daylight</v>
      </c>
      <c r="AJ187" t="str">
        <f>'Raw Data'!Y187</f>
        <v>Dry</v>
      </c>
      <c r="AK187">
        <f>'Raw Data'!Z187</f>
        <v>0</v>
      </c>
      <c r="AL187" t="str">
        <f>'Raw Data'!AA187</f>
        <v>["Lap and Shoulder Belt Used","Lap and Shoulder Belt Used","Lap and Shoulder Belt Used"]</v>
      </c>
      <c r="AM187" s="5">
        <f t="shared" si="33"/>
        <v>0</v>
      </c>
      <c r="AN187" t="str">
        <f>'Raw Data'!AB187</f>
        <v>["Passenger Car","Sports Utility Vehicle (SUV)"]</v>
      </c>
      <c r="AO187" t="str">
        <f>'Raw Data'!AC187</f>
        <v>0471000200I</v>
      </c>
      <c r="AP187">
        <f>'Raw Data'!AD187</f>
        <v>10.563037</v>
      </c>
      <c r="AQ187">
        <f>'Raw Data'!AE187</f>
        <v>34.907953999999997</v>
      </c>
      <c r="AR187">
        <f>'Raw Data'!AF187</f>
        <v>-85.096232000000001</v>
      </c>
      <c r="AS187">
        <f>'Raw Data'!AG187</f>
        <v>26</v>
      </c>
      <c r="AT187">
        <f>'Raw Data'!AH187</f>
        <v>10</v>
      </c>
      <c r="AU187">
        <f>'Raw Data'!AI187</f>
        <v>321</v>
      </c>
      <c r="AV187" t="str">
        <f>'Raw Data'!AJ187</f>
        <v>D6_0002_00_I</v>
      </c>
      <c r="AW187">
        <f>'Raw Data'!AK187</f>
        <v>155</v>
      </c>
      <c r="AX187">
        <f>'Raw Data'!AL187</f>
        <v>172</v>
      </c>
      <c r="AY187" t="str">
        <f>'Raw Data'!AM187</f>
        <v>split</v>
      </c>
      <c r="AZ187">
        <f>'Raw Data'!AN187</f>
        <v>571.79999999999995</v>
      </c>
      <c r="BA187">
        <f>'Raw Data'!AO187</f>
        <v>94.7</v>
      </c>
      <c r="BB187">
        <f>'Raw Data'!AP187</f>
        <v>945.5</v>
      </c>
      <c r="BC187">
        <f>'Raw Data'!AQ187</f>
        <v>-85.098499000000004</v>
      </c>
      <c r="BD187">
        <f>'Raw Data'!AR187</f>
        <v>34.907048000000003</v>
      </c>
      <c r="BE187">
        <f>'Raw Data'!AS187</f>
        <v>-85.096097</v>
      </c>
      <c r="BF187">
        <f>'Raw Data'!AT187</f>
        <v>34.908270999999999</v>
      </c>
      <c r="BG187" t="str">
        <f>'Raw Data'!AU187</f>
        <v>0471000200I</v>
      </c>
      <c r="BH187">
        <f>'Raw Data'!AV187</f>
        <v>1</v>
      </c>
      <c r="BI187">
        <f>'Raw Data'!AW187</f>
        <v>47</v>
      </c>
      <c r="BJ187">
        <f>'Raw Data'!AX187</f>
        <v>2</v>
      </c>
      <c r="BK187">
        <f>'Raw Data'!AY187</f>
        <v>0</v>
      </c>
      <c r="BL187">
        <f>'Raw Data'!AZ187</f>
        <v>35</v>
      </c>
      <c r="BM187">
        <f>'Raw Data'!BA187</f>
        <v>10.81</v>
      </c>
      <c r="BN187">
        <f>'Raw Data'!BB187</f>
        <v>10.36</v>
      </c>
      <c r="BO187">
        <f>'Raw Data'!BC187</f>
        <v>771.3</v>
      </c>
      <c r="BP187">
        <f>'Raw Data'!BD187</f>
        <v>794.3</v>
      </c>
      <c r="BQ187">
        <f>'Raw Data'!BE187</f>
        <v>800.2</v>
      </c>
      <c r="BR187">
        <f>'Raw Data'!BF187</f>
        <v>45</v>
      </c>
      <c r="BS187">
        <f>'Raw Data'!BG187</f>
        <v>46.1</v>
      </c>
      <c r="BT187">
        <f>'Raw Data'!BH187</f>
        <v>0</v>
      </c>
      <c r="BU187">
        <f>'Raw Data'!BI187</f>
        <v>44187</v>
      </c>
      <c r="BV187" t="str">
        <f>'Raw Data'!BJ187</f>
        <v>NONE</v>
      </c>
      <c r="BW187">
        <f>'Raw Data'!BK187</f>
        <v>2.9589999999999998E-3</v>
      </c>
      <c r="BX187">
        <f>'Raw Data'!BL187</f>
        <v>7429</v>
      </c>
      <c r="BY187">
        <f>'Raw Data'!BM187</f>
        <v>7313</v>
      </c>
      <c r="BZ187" t="str">
        <f>'Raw Data'!BN187</f>
        <v>0471000200I</v>
      </c>
      <c r="CA187" t="str">
        <f>'Raw Data'!BO187</f>
        <v>CATOOSA</v>
      </c>
      <c r="CB187">
        <f>'Raw Data'!BP187</f>
        <v>1</v>
      </c>
      <c r="CC187">
        <f>'Raw Data'!BQ187</f>
        <v>200</v>
      </c>
      <c r="CD187">
        <f>'Raw Data'!BR187</f>
        <v>6</v>
      </c>
      <c r="CE187">
        <f>'Raw Data'!BS187</f>
        <v>1</v>
      </c>
      <c r="CF187">
        <f>'Raw Data'!BT187</f>
        <v>2</v>
      </c>
      <c r="CG187">
        <f>'Raw Data'!BU187</f>
        <v>1</v>
      </c>
      <c r="CH187">
        <f>'Raw Data'!BV187</f>
        <v>1</v>
      </c>
      <c r="CI187">
        <f>'Raw Data'!BW187</f>
        <v>2</v>
      </c>
      <c r="CJ187">
        <f>'Raw Data'!BX187</f>
        <v>0</v>
      </c>
      <c r="CK187">
        <f>'Raw Data'!BY187</f>
        <v>4</v>
      </c>
      <c r="CL187" t="str">
        <f>'Raw Data'!BZ187</f>
        <v>N</v>
      </c>
      <c r="CM187">
        <f t="shared" si="39"/>
        <v>0</v>
      </c>
      <c r="CN187">
        <f>'Raw Data'!CA187</f>
        <v>47</v>
      </c>
      <c r="CO187">
        <f>'Raw Data'!CB187</f>
        <v>2</v>
      </c>
      <c r="CP187">
        <f>'Raw Data'!CC187</f>
        <v>0</v>
      </c>
      <c r="CQ187" t="str">
        <f>'Raw Data'!CD187</f>
        <v>Urbanized Area</v>
      </c>
      <c r="CR187" t="str">
        <f>'Raw Data'!CE187</f>
        <v>Chattanooga</v>
      </c>
      <c r="CS187">
        <f>'Raw Data'!CF187</f>
        <v>15832</v>
      </c>
      <c r="CT187">
        <f>'Raw Data'!CG187</f>
        <v>35</v>
      </c>
      <c r="CU187">
        <f>'Raw Data'!CH187</f>
        <v>8500</v>
      </c>
      <c r="CV187" t="str">
        <f>'Raw Data'!CI187</f>
        <v xml:space="preserve"> </v>
      </c>
      <c r="CW187">
        <f>'Raw Data'!CJ187</f>
        <v>0</v>
      </c>
      <c r="CX187">
        <f>'Raw Data'!CK187</f>
        <v>0.676342</v>
      </c>
      <c r="CY187">
        <f>'Raw Data'!CL187</f>
        <v>14</v>
      </c>
      <c r="CZ187" t="str">
        <f>'Raw Data'!CM187</f>
        <v>State Mainline</v>
      </c>
      <c r="DA187">
        <f>'Raw Data'!CN187</f>
        <v>8500</v>
      </c>
      <c r="DB187">
        <f>'Raw Data'!CO187</f>
        <v>61584</v>
      </c>
      <c r="DC187">
        <f>'Raw Data'!CP187</f>
        <v>10.57</v>
      </c>
      <c r="DD187">
        <f>'Raw Data'!CQ187</f>
        <v>11.247</v>
      </c>
      <c r="DE187">
        <f>'Raw Data'!CR187</f>
        <v>61584</v>
      </c>
      <c r="DF187">
        <f>'Raw Data'!CS187</f>
        <v>0</v>
      </c>
      <c r="DG187">
        <f>'Raw Data'!CT187</f>
        <v>3571.0862179999999</v>
      </c>
      <c r="DH187">
        <f>'Raw Data'!CU187</f>
        <v>100</v>
      </c>
      <c r="DI187">
        <f>'Raw Data'!CV187</f>
        <v>7335</v>
      </c>
      <c r="DJ187">
        <f>'Raw Data'!CW187</f>
        <v>2.4188000000000001E-2</v>
      </c>
      <c r="DK187">
        <f>'Raw Data'!CX187</f>
        <v>0</v>
      </c>
      <c r="DL187">
        <f>'Raw Data'!CY187</f>
        <v>2.9589999999999998E-3</v>
      </c>
      <c r="DM187">
        <f>'Raw Data'!CZ187</f>
        <v>107</v>
      </c>
      <c r="DN187" t="str">
        <f>'Raw Data'!DA187</f>
        <v>047-0105</v>
      </c>
      <c r="DO187" t="str">
        <f>'Raw Data'!DB187</f>
        <v>1U : Urban Principal Arterial - Interstate</v>
      </c>
      <c r="DP187" t="str">
        <f>'Raw Data'!DC187</f>
        <v>34.905600, -85.097500</v>
      </c>
      <c r="DQ187">
        <f>'Raw Data'!DD187</f>
        <v>-85.097499999999997</v>
      </c>
      <c r="DR187">
        <f>'Raw Data'!DE187</f>
        <v>34.9056</v>
      </c>
      <c r="DS187">
        <f>'Raw Data'!DF187</f>
        <v>34.9056</v>
      </c>
      <c r="DT187">
        <f>'Raw Data'!DG187</f>
        <v>-85.097499999999997</v>
      </c>
      <c r="DU187">
        <f>'Raw Data'!DH187</f>
        <v>1.436E-3</v>
      </c>
      <c r="DV187">
        <f>'Raw Data'!DI187</f>
        <v>2.9589999999999998E-3</v>
      </c>
      <c r="DW187">
        <f>'Raw Data'!DJ187</f>
        <v>26</v>
      </c>
      <c r="DX187" s="11">
        <f t="shared" si="40"/>
        <v>8166.666666666667</v>
      </c>
      <c r="DY187" s="5">
        <f t="shared" si="41"/>
        <v>8177.5</v>
      </c>
      <c r="DZ187" s="5">
        <f t="shared" si="34"/>
        <v>-10.83333333333303</v>
      </c>
      <c r="EA187" s="5">
        <f t="shared" si="35"/>
        <v>-1.3247732599612387E-3</v>
      </c>
      <c r="EB187" s="5">
        <f t="shared" si="36"/>
        <v>8172.0833333333339</v>
      </c>
      <c r="EC187">
        <f>'Raw Data'!DK187</f>
        <v>7640</v>
      </c>
      <c r="ED187">
        <f>'Raw Data'!DL187</f>
        <v>6.8</v>
      </c>
      <c r="EE187">
        <f>'Raw Data'!DM187</f>
        <v>8460</v>
      </c>
      <c r="EF187">
        <f>'Raw Data'!DN187</f>
        <v>4.4000000000000004</v>
      </c>
      <c r="EG187">
        <f>'Raw Data'!DO187</f>
        <v>8400</v>
      </c>
      <c r="EH187">
        <f>'Raw Data'!DP187</f>
        <v>4.4000000000000004</v>
      </c>
      <c r="EI187">
        <f>'Raw Data'!DQ187</f>
        <v>8450</v>
      </c>
      <c r="EJ187">
        <f>'Raw Data'!DR187</f>
        <v>5</v>
      </c>
      <c r="EK187">
        <f>'Raw Data'!DS187</f>
        <v>8500</v>
      </c>
      <c r="EL187">
        <f>'Raw Data'!DT187</f>
        <v>4.4000000000000004</v>
      </c>
      <c r="EM187">
        <f>'Raw Data'!DU187</f>
        <v>8260</v>
      </c>
      <c r="EN187">
        <f>'Raw Data'!DV187</f>
        <v>4.4000000000000004</v>
      </c>
      <c r="EO187">
        <f>'Raw Data'!DW187</f>
        <v>8000</v>
      </c>
      <c r="EP187">
        <f>'Raw Data'!DX187</f>
        <v>4.5999999999999996</v>
      </c>
      <c r="EQ187">
        <f>'Raw Data'!DY187</f>
        <v>7950</v>
      </c>
      <c r="ER187">
        <f>'Raw Data'!DZ187</f>
        <v>4.5999999999999996</v>
      </c>
      <c r="ES187">
        <f>'Raw Data'!EA187</f>
        <v>8000</v>
      </c>
      <c r="ET187">
        <f>'Raw Data'!EB187</f>
        <v>4.5999999999999996</v>
      </c>
      <c r="EU187">
        <f>'Raw Data'!EC187</f>
        <v>7500</v>
      </c>
      <c r="EV187">
        <f>'Raw Data'!ED187</f>
        <v>7.7</v>
      </c>
      <c r="EW187">
        <f>'Raw Data'!EE187</f>
        <v>0</v>
      </c>
    </row>
    <row r="188" spans="1:153" x14ac:dyDescent="0.3">
      <c r="A188">
        <f>'Raw Data'!A188</f>
        <v>186</v>
      </c>
      <c r="B188" t="str">
        <f>'Raw Data'!B188</f>
        <v>Point</v>
      </c>
      <c r="C188">
        <f>'Raw Data'!C188</f>
        <v>376</v>
      </c>
      <c r="D188">
        <f>'Raw Data'!D188</f>
        <v>580</v>
      </c>
      <c r="E188" t="str">
        <f>'Raw Data'!E188</f>
        <v>Point</v>
      </c>
      <c r="F188">
        <f>'Raw Data'!F188</f>
        <v>6109376</v>
      </c>
      <c r="G188" t="str">
        <f>'Raw Data'!G188</f>
        <v>Gsp Post 00</v>
      </c>
      <c r="H188" s="3">
        <f>'Raw Data'!H188</f>
        <v>42772</v>
      </c>
      <c r="L188">
        <f t="shared" si="28"/>
        <v>0</v>
      </c>
      <c r="M188" s="5">
        <f t="shared" si="29"/>
        <v>42772</v>
      </c>
      <c r="N188" s="5">
        <f t="shared" si="37"/>
        <v>2017</v>
      </c>
      <c r="O188" s="5" t="str" cm="1">
        <f t="array" ref="O188">_xlfn.IFS(N188&lt;=2016,"before treatment",N188=2017,"unknown",N188&gt;2017,"after treatment")</f>
        <v>unknown</v>
      </c>
      <c r="P188" s="5">
        <f t="shared" si="30"/>
        <v>0</v>
      </c>
      <c r="Q188" s="5">
        <f t="shared" si="31"/>
        <v>0</v>
      </c>
      <c r="R188" t="str">
        <f>'Raw Data'!I188</f>
        <v>Catoosa</v>
      </c>
      <c r="S188" t="str">
        <f>'Raw Data'!J188</f>
        <v>State Route 2</v>
      </c>
      <c r="T188" t="str">
        <f>'Raw Data'!K188</f>
        <v>(none)</v>
      </c>
      <c r="U188" t="str">
        <f>'Raw Data'!L188</f>
        <v>(B) Suspected Minor/Visible Injury</v>
      </c>
      <c r="V188">
        <f>'Raw Data'!M188</f>
        <v>0</v>
      </c>
      <c r="W188">
        <f>'Raw Data'!N188</f>
        <v>0</v>
      </c>
      <c r="X188">
        <f>'Raw Data'!O188</f>
        <v>1</v>
      </c>
      <c r="Y188" t="str">
        <f>'Raw Data'!P188</f>
        <v>Not a Collision with Motor Vehicle</v>
      </c>
      <c r="Z188" t="str">
        <f>'Raw Data'!Q188</f>
        <v>On Shoulder</v>
      </c>
      <c r="AA188" t="str">
        <f>'Raw Data'!R188</f>
        <v>Other-Fixed Object</v>
      </c>
      <c r="AB188" t="str">
        <f>'Raw Data'!S188</f>
        <v>Over Turn</v>
      </c>
      <c r="AC188" t="str">
        <f>'Raw Data'!T188</f>
        <v>Changed Lanes Improperly</v>
      </c>
      <c r="AD188">
        <f>'Raw Data'!U188</f>
        <v>1</v>
      </c>
      <c r="AE188" s="5" t="str">
        <f t="shared" si="38"/>
        <v>Yes</v>
      </c>
      <c r="AF188" t="str">
        <f>'Raw Data'!V188</f>
        <v>Negotiating a Curve</v>
      </c>
      <c r="AG188" s="5">
        <f t="shared" si="32"/>
        <v>0</v>
      </c>
      <c r="AH188" t="str">
        <f>'Raw Data'!W188</f>
        <v>South</v>
      </c>
      <c r="AI188" t="str">
        <f>'Raw Data'!X188</f>
        <v>Dark-Not Lighted</v>
      </c>
      <c r="AJ188" t="str">
        <f>'Raw Data'!Y188</f>
        <v>Wet</v>
      </c>
      <c r="AK188">
        <f>'Raw Data'!Z188</f>
        <v>55</v>
      </c>
      <c r="AL188" t="str">
        <f>'Raw Data'!AA188</f>
        <v>Lap and Shoulder Belt Used</v>
      </c>
      <c r="AM188" s="5">
        <f t="shared" si="33"/>
        <v>0</v>
      </c>
      <c r="AN188" t="str">
        <f>'Raw Data'!AB188</f>
        <v>Sports Utility Vehicle (SUV)</v>
      </c>
      <c r="AO188" t="str">
        <f>'Raw Data'!AC188</f>
        <v>0471000200I</v>
      </c>
      <c r="AP188">
        <f>'Raw Data'!AD188</f>
        <v>10.519</v>
      </c>
      <c r="AQ188">
        <f>'Raw Data'!AE188</f>
        <v>34.907409999999999</v>
      </c>
      <c r="AR188">
        <f>'Raw Data'!AF188</f>
        <v>-85.096695999999994</v>
      </c>
      <c r="AS188">
        <f>'Raw Data'!AG188</f>
        <v>26</v>
      </c>
      <c r="AT188">
        <f>'Raw Data'!AH188</f>
        <v>10</v>
      </c>
      <c r="AU188">
        <f>'Raw Data'!AI188</f>
        <v>321</v>
      </c>
      <c r="AV188" t="str">
        <f>'Raw Data'!AJ188</f>
        <v>D6_0002_00_I</v>
      </c>
      <c r="AW188">
        <f>'Raw Data'!AK188</f>
        <v>155</v>
      </c>
      <c r="AX188">
        <f>'Raw Data'!AL188</f>
        <v>172</v>
      </c>
      <c r="AY188" t="str">
        <f>'Raw Data'!AM188</f>
        <v>split</v>
      </c>
      <c r="AZ188">
        <f>'Raw Data'!AN188</f>
        <v>571.79999999999995</v>
      </c>
      <c r="BA188">
        <f>'Raw Data'!AO188</f>
        <v>94.7</v>
      </c>
      <c r="BB188">
        <f>'Raw Data'!AP188</f>
        <v>945.5</v>
      </c>
      <c r="BC188">
        <f>'Raw Data'!AQ188</f>
        <v>-85.098499000000004</v>
      </c>
      <c r="BD188">
        <f>'Raw Data'!AR188</f>
        <v>34.907048000000003</v>
      </c>
      <c r="BE188">
        <f>'Raw Data'!AS188</f>
        <v>-85.096097</v>
      </c>
      <c r="BF188">
        <f>'Raw Data'!AT188</f>
        <v>34.908270999999999</v>
      </c>
      <c r="BG188" t="str">
        <f>'Raw Data'!AU188</f>
        <v>0471000200I</v>
      </c>
      <c r="BH188">
        <f>'Raw Data'!AV188</f>
        <v>1</v>
      </c>
      <c r="BI188">
        <f>'Raw Data'!AW188</f>
        <v>47</v>
      </c>
      <c r="BJ188">
        <f>'Raw Data'!AX188</f>
        <v>2</v>
      </c>
      <c r="BK188">
        <f>'Raw Data'!AY188</f>
        <v>0</v>
      </c>
      <c r="BL188">
        <f>'Raw Data'!AZ188</f>
        <v>35</v>
      </c>
      <c r="BM188">
        <f>'Raw Data'!BA188</f>
        <v>10.81</v>
      </c>
      <c r="BN188">
        <f>'Raw Data'!BB188</f>
        <v>10.36</v>
      </c>
      <c r="BO188">
        <f>'Raw Data'!BC188</f>
        <v>771.3</v>
      </c>
      <c r="BP188">
        <f>'Raw Data'!BD188</f>
        <v>794.3</v>
      </c>
      <c r="BQ188">
        <f>'Raw Data'!BE188</f>
        <v>800.2</v>
      </c>
      <c r="BR188">
        <f>'Raw Data'!BF188</f>
        <v>45</v>
      </c>
      <c r="BS188">
        <f>'Raw Data'!BG188</f>
        <v>46.1</v>
      </c>
      <c r="BT188">
        <f>'Raw Data'!BH188</f>
        <v>0</v>
      </c>
      <c r="BU188">
        <f>'Raw Data'!BI188</f>
        <v>44187</v>
      </c>
      <c r="BV188" t="str">
        <f>'Raw Data'!BJ188</f>
        <v>NONE</v>
      </c>
      <c r="BW188">
        <f>'Raw Data'!BK188</f>
        <v>2.9589999999999998E-3</v>
      </c>
      <c r="BX188">
        <f>'Raw Data'!BL188</f>
        <v>7429</v>
      </c>
      <c r="BY188">
        <f>'Raw Data'!BM188</f>
        <v>7313</v>
      </c>
      <c r="BZ188" t="str">
        <f>'Raw Data'!BN188</f>
        <v>0471000200I</v>
      </c>
      <c r="CA188" t="str">
        <f>'Raw Data'!BO188</f>
        <v>CATOOSA</v>
      </c>
      <c r="CB188">
        <f>'Raw Data'!BP188</f>
        <v>1</v>
      </c>
      <c r="CC188">
        <f>'Raw Data'!BQ188</f>
        <v>200</v>
      </c>
      <c r="CD188">
        <f>'Raw Data'!BR188</f>
        <v>6</v>
      </c>
      <c r="CE188">
        <f>'Raw Data'!BS188</f>
        <v>1</v>
      </c>
      <c r="CF188">
        <f>'Raw Data'!BT188</f>
        <v>2</v>
      </c>
      <c r="CG188">
        <f>'Raw Data'!BU188</f>
        <v>1</v>
      </c>
      <c r="CH188">
        <f>'Raw Data'!BV188</f>
        <v>1</v>
      </c>
      <c r="CI188">
        <f>'Raw Data'!BW188</f>
        <v>2</v>
      </c>
      <c r="CJ188">
        <f>'Raw Data'!BX188</f>
        <v>0</v>
      </c>
      <c r="CK188">
        <f>'Raw Data'!BY188</f>
        <v>4</v>
      </c>
      <c r="CL188" t="str">
        <f>'Raw Data'!BZ188</f>
        <v>N</v>
      </c>
      <c r="CM188">
        <f t="shared" si="39"/>
        <v>0</v>
      </c>
      <c r="CN188">
        <f>'Raw Data'!CA188</f>
        <v>47</v>
      </c>
      <c r="CO188">
        <f>'Raw Data'!CB188</f>
        <v>2</v>
      </c>
      <c r="CP188">
        <f>'Raw Data'!CC188</f>
        <v>0</v>
      </c>
      <c r="CQ188" t="str">
        <f>'Raw Data'!CD188</f>
        <v>Urbanized Area</v>
      </c>
      <c r="CR188" t="str">
        <f>'Raw Data'!CE188</f>
        <v>Chattanooga</v>
      </c>
      <c r="CS188">
        <f>'Raw Data'!CF188</f>
        <v>15832</v>
      </c>
      <c r="CT188">
        <f>'Raw Data'!CG188</f>
        <v>35</v>
      </c>
      <c r="CU188">
        <f>'Raw Data'!CH188</f>
        <v>8500</v>
      </c>
      <c r="CV188" t="str">
        <f>'Raw Data'!CI188</f>
        <v xml:space="preserve"> </v>
      </c>
      <c r="CW188">
        <f>'Raw Data'!CJ188</f>
        <v>0</v>
      </c>
      <c r="CX188">
        <f>'Raw Data'!CK188</f>
        <v>0.676342</v>
      </c>
      <c r="CY188">
        <f>'Raw Data'!CL188</f>
        <v>14</v>
      </c>
      <c r="CZ188" t="str">
        <f>'Raw Data'!CM188</f>
        <v>State Mainline</v>
      </c>
      <c r="DA188">
        <f>'Raw Data'!CN188</f>
        <v>8500</v>
      </c>
      <c r="DB188">
        <f>'Raw Data'!CO188</f>
        <v>61584</v>
      </c>
      <c r="DC188">
        <f>'Raw Data'!CP188</f>
        <v>10.57</v>
      </c>
      <c r="DD188">
        <f>'Raw Data'!CQ188</f>
        <v>11.247</v>
      </c>
      <c r="DE188">
        <f>'Raw Data'!CR188</f>
        <v>61584</v>
      </c>
      <c r="DF188">
        <f>'Raw Data'!CS188</f>
        <v>0</v>
      </c>
      <c r="DG188">
        <f>'Raw Data'!CT188</f>
        <v>3571.0862179999999</v>
      </c>
      <c r="DH188">
        <f>'Raw Data'!CU188</f>
        <v>100</v>
      </c>
      <c r="DI188">
        <f>'Raw Data'!CV188</f>
        <v>7335</v>
      </c>
      <c r="DJ188">
        <f>'Raw Data'!CW188</f>
        <v>2.4188000000000001E-2</v>
      </c>
      <c r="DK188">
        <f>'Raw Data'!CX188</f>
        <v>0</v>
      </c>
      <c r="DL188">
        <f>'Raw Data'!CY188</f>
        <v>2.9589999999999998E-3</v>
      </c>
      <c r="DM188">
        <f>'Raw Data'!CZ188</f>
        <v>107</v>
      </c>
      <c r="DN188" t="str">
        <f>'Raw Data'!DA188</f>
        <v>047-0105</v>
      </c>
      <c r="DO188" t="str">
        <f>'Raw Data'!DB188</f>
        <v>1U : Urban Principal Arterial - Interstate</v>
      </c>
      <c r="DP188" t="str">
        <f>'Raw Data'!DC188</f>
        <v>34.905600, -85.097500</v>
      </c>
      <c r="DQ188">
        <f>'Raw Data'!DD188</f>
        <v>-85.097499999999997</v>
      </c>
      <c r="DR188">
        <f>'Raw Data'!DE188</f>
        <v>34.9056</v>
      </c>
      <c r="DS188">
        <f>'Raw Data'!DF188</f>
        <v>34.9056</v>
      </c>
      <c r="DT188">
        <f>'Raw Data'!DG188</f>
        <v>-85.097499999999997</v>
      </c>
      <c r="DU188">
        <f>'Raw Data'!DH188</f>
        <v>1.436E-3</v>
      </c>
      <c r="DV188">
        <f>'Raw Data'!DI188</f>
        <v>2.9589999999999998E-3</v>
      </c>
      <c r="DW188">
        <f>'Raw Data'!DJ188</f>
        <v>26</v>
      </c>
      <c r="DX188" s="11">
        <f t="shared" si="40"/>
        <v>8166.666666666667</v>
      </c>
      <c r="DY188" s="5">
        <f t="shared" si="41"/>
        <v>8177.5</v>
      </c>
      <c r="DZ188" s="5">
        <f t="shared" si="34"/>
        <v>-10.83333333333303</v>
      </c>
      <c r="EA188" s="5">
        <f t="shared" si="35"/>
        <v>-1.3247732599612387E-3</v>
      </c>
      <c r="EB188" s="5">
        <f t="shared" si="36"/>
        <v>8172.0833333333339</v>
      </c>
      <c r="EC188">
        <f>'Raw Data'!DK188</f>
        <v>7640</v>
      </c>
      <c r="ED188">
        <f>'Raw Data'!DL188</f>
        <v>6.8</v>
      </c>
      <c r="EE188">
        <f>'Raw Data'!DM188</f>
        <v>8460</v>
      </c>
      <c r="EF188">
        <f>'Raw Data'!DN188</f>
        <v>4.4000000000000004</v>
      </c>
      <c r="EG188">
        <f>'Raw Data'!DO188</f>
        <v>8400</v>
      </c>
      <c r="EH188">
        <f>'Raw Data'!DP188</f>
        <v>4.4000000000000004</v>
      </c>
      <c r="EI188">
        <f>'Raw Data'!DQ188</f>
        <v>8450</v>
      </c>
      <c r="EJ188">
        <f>'Raw Data'!DR188</f>
        <v>5</v>
      </c>
      <c r="EK188">
        <f>'Raw Data'!DS188</f>
        <v>8500</v>
      </c>
      <c r="EL188">
        <f>'Raw Data'!DT188</f>
        <v>4.4000000000000004</v>
      </c>
      <c r="EM188">
        <f>'Raw Data'!DU188</f>
        <v>8260</v>
      </c>
      <c r="EN188">
        <f>'Raw Data'!DV188</f>
        <v>4.4000000000000004</v>
      </c>
      <c r="EO188">
        <f>'Raw Data'!DW188</f>
        <v>8000</v>
      </c>
      <c r="EP188">
        <f>'Raw Data'!DX188</f>
        <v>4.5999999999999996</v>
      </c>
      <c r="EQ188">
        <f>'Raw Data'!DY188</f>
        <v>7950</v>
      </c>
      <c r="ER188">
        <f>'Raw Data'!DZ188</f>
        <v>4.5999999999999996</v>
      </c>
      <c r="ES188">
        <f>'Raw Data'!EA188</f>
        <v>8000</v>
      </c>
      <c r="ET188">
        <f>'Raw Data'!EB188</f>
        <v>4.5999999999999996</v>
      </c>
      <c r="EU188">
        <f>'Raw Data'!EC188</f>
        <v>7500</v>
      </c>
      <c r="EV188">
        <f>'Raw Data'!ED188</f>
        <v>7.7</v>
      </c>
      <c r="EW188">
        <f>'Raw Data'!EE188</f>
        <v>0</v>
      </c>
    </row>
    <row r="189" spans="1:153" x14ac:dyDescent="0.3">
      <c r="A189">
        <f>'Raw Data'!A189</f>
        <v>187</v>
      </c>
      <c r="B189" t="str">
        <f>'Raw Data'!B189</f>
        <v>Point</v>
      </c>
      <c r="C189">
        <f>'Raw Data'!C189</f>
        <v>402</v>
      </c>
      <c r="D189">
        <f>'Raw Data'!D189</f>
        <v>571</v>
      </c>
      <c r="E189" t="str">
        <f>'Raw Data'!E189</f>
        <v>Point</v>
      </c>
      <c r="F189">
        <f>'Raw Data'!F189</f>
        <v>6237597</v>
      </c>
      <c r="G189" t="str">
        <f>'Raw Data'!G189</f>
        <v>Ringgold Police Department</v>
      </c>
      <c r="H189" s="3">
        <f>'Raw Data'!H189</f>
        <v>42871</v>
      </c>
      <c r="L189">
        <f t="shared" si="28"/>
        <v>0</v>
      </c>
      <c r="M189" s="5">
        <f t="shared" si="29"/>
        <v>42871</v>
      </c>
      <c r="N189" s="5">
        <f t="shared" si="37"/>
        <v>2017</v>
      </c>
      <c r="O189" s="5" t="str" cm="1">
        <f t="array" ref="O189">_xlfn.IFS(N189&lt;=2016,"before treatment",N189=2017,"unknown",N189&gt;2017,"after treatment")</f>
        <v>unknown</v>
      </c>
      <c r="P189" s="5">
        <f t="shared" si="30"/>
        <v>0</v>
      </c>
      <c r="Q189" s="5">
        <f t="shared" si="31"/>
        <v>0</v>
      </c>
      <c r="R189" t="str">
        <f>'Raw Data'!I189</f>
        <v>Catoosa</v>
      </c>
      <c r="S189" t="str">
        <f>'Raw Data'!J189</f>
        <v>["Clearview Dr","State Route 2","State Route 2"]</v>
      </c>
      <c r="T189" t="str">
        <f>'Raw Data'!K189</f>
        <v>Herb Fry Dr</v>
      </c>
      <c r="U189" t="str">
        <f>'Raw Data'!L189</f>
        <v>(C) Possible Injury / Complaint</v>
      </c>
      <c r="V189">
        <f>'Raw Data'!M189</f>
        <v>0</v>
      </c>
      <c r="W189">
        <f>'Raw Data'!N189</f>
        <v>0</v>
      </c>
      <c r="X189">
        <f>'Raw Data'!O189</f>
        <v>0</v>
      </c>
      <c r="Y189" t="str">
        <f>'Raw Data'!P189</f>
        <v>Not a Collision with Motor Vehicle</v>
      </c>
      <c r="Z189" t="str">
        <f>'Raw Data'!Q189</f>
        <v>Off Roadway</v>
      </c>
      <c r="AA189" t="str">
        <f>'Raw Data'!R189</f>
        <v>Embankment</v>
      </c>
      <c r="AB189" t="str">
        <f>'Raw Data'!S189</f>
        <v>Embankment</v>
      </c>
      <c r="AC189" t="str">
        <f>'Raw Data'!T189</f>
        <v>Driver Lost Control</v>
      </c>
      <c r="AD189">
        <f>'Raw Data'!U189</f>
        <v>1</v>
      </c>
      <c r="AE189" s="5" t="str">
        <f t="shared" si="38"/>
        <v>Yes</v>
      </c>
      <c r="AF189" t="str">
        <f>'Raw Data'!V189</f>
        <v>Negotiating a Curve</v>
      </c>
      <c r="AG189" s="5">
        <f t="shared" si="32"/>
        <v>0</v>
      </c>
      <c r="AH189" t="str">
        <f>'Raw Data'!W189</f>
        <v>South</v>
      </c>
      <c r="AI189" t="str">
        <f>'Raw Data'!X189</f>
        <v>Dark-Not Lighted</v>
      </c>
      <c r="AJ189" t="str">
        <f>'Raw Data'!Y189</f>
        <v>Dry</v>
      </c>
      <c r="AK189">
        <f>'Raw Data'!Z189</f>
        <v>18</v>
      </c>
      <c r="AL189" t="str">
        <f>'Raw Data'!AA189</f>
        <v>["Lap and Shoulder Belt Used","Lap and Shoulder Belt Used"]</v>
      </c>
      <c r="AM189" s="5">
        <f t="shared" si="33"/>
        <v>0</v>
      </c>
      <c r="AN189" t="str">
        <f>'Raw Data'!AB189</f>
        <v>Passenger Car</v>
      </c>
      <c r="AO189" t="str">
        <f>'Raw Data'!AC189</f>
        <v>0471000200I</v>
      </c>
      <c r="AP189">
        <f>'Raw Data'!AD189</f>
        <v>10.57</v>
      </c>
      <c r="AQ189">
        <f>'Raw Data'!AE189</f>
        <v>34.908068</v>
      </c>
      <c r="AR189">
        <f>'Raw Data'!AF189</f>
        <v>-85.096170999999998</v>
      </c>
      <c r="AS189">
        <f>'Raw Data'!AG189</f>
        <v>26</v>
      </c>
      <c r="AT189">
        <f>'Raw Data'!AH189</f>
        <v>10</v>
      </c>
      <c r="AU189">
        <f>'Raw Data'!AI189</f>
        <v>321</v>
      </c>
      <c r="AV189" t="str">
        <f>'Raw Data'!AJ189</f>
        <v>D6_0002_00_I</v>
      </c>
      <c r="AW189">
        <f>'Raw Data'!AK189</f>
        <v>155</v>
      </c>
      <c r="AX189">
        <f>'Raw Data'!AL189</f>
        <v>172</v>
      </c>
      <c r="AY189" t="str">
        <f>'Raw Data'!AM189</f>
        <v>split</v>
      </c>
      <c r="AZ189">
        <f>'Raw Data'!AN189</f>
        <v>571.79999999999995</v>
      </c>
      <c r="BA189">
        <f>'Raw Data'!AO189</f>
        <v>94.7</v>
      </c>
      <c r="BB189">
        <f>'Raw Data'!AP189</f>
        <v>945.5</v>
      </c>
      <c r="BC189">
        <f>'Raw Data'!AQ189</f>
        <v>-85.098499000000004</v>
      </c>
      <c r="BD189">
        <f>'Raw Data'!AR189</f>
        <v>34.907048000000003</v>
      </c>
      <c r="BE189">
        <f>'Raw Data'!AS189</f>
        <v>-85.096097</v>
      </c>
      <c r="BF189">
        <f>'Raw Data'!AT189</f>
        <v>34.908270999999999</v>
      </c>
      <c r="BG189" t="str">
        <f>'Raw Data'!AU189</f>
        <v>0471000200I</v>
      </c>
      <c r="BH189">
        <f>'Raw Data'!AV189</f>
        <v>1</v>
      </c>
      <c r="BI189">
        <f>'Raw Data'!AW189</f>
        <v>47</v>
      </c>
      <c r="BJ189">
        <f>'Raw Data'!AX189</f>
        <v>2</v>
      </c>
      <c r="BK189">
        <f>'Raw Data'!AY189</f>
        <v>0</v>
      </c>
      <c r="BL189">
        <f>'Raw Data'!AZ189</f>
        <v>35</v>
      </c>
      <c r="BM189">
        <f>'Raw Data'!BA189</f>
        <v>10.81</v>
      </c>
      <c r="BN189">
        <f>'Raw Data'!BB189</f>
        <v>10.36</v>
      </c>
      <c r="BO189">
        <f>'Raw Data'!BC189</f>
        <v>771.3</v>
      </c>
      <c r="BP189">
        <f>'Raw Data'!BD189</f>
        <v>794.3</v>
      </c>
      <c r="BQ189">
        <f>'Raw Data'!BE189</f>
        <v>800.2</v>
      </c>
      <c r="BR189">
        <f>'Raw Data'!BF189</f>
        <v>45</v>
      </c>
      <c r="BS189">
        <f>'Raw Data'!BG189</f>
        <v>46.1</v>
      </c>
      <c r="BT189">
        <f>'Raw Data'!BH189</f>
        <v>0</v>
      </c>
      <c r="BU189">
        <f>'Raw Data'!BI189</f>
        <v>44187</v>
      </c>
      <c r="BV189" t="str">
        <f>'Raw Data'!BJ189</f>
        <v>NONE</v>
      </c>
      <c r="BW189">
        <f>'Raw Data'!BK189</f>
        <v>2.9589999999999998E-3</v>
      </c>
      <c r="BX189">
        <f>'Raw Data'!BL189</f>
        <v>7429</v>
      </c>
      <c r="BY189">
        <f>'Raw Data'!BM189</f>
        <v>7313</v>
      </c>
      <c r="BZ189" t="str">
        <f>'Raw Data'!BN189</f>
        <v>0471000200I</v>
      </c>
      <c r="CA189" t="str">
        <f>'Raw Data'!BO189</f>
        <v>CATOOSA</v>
      </c>
      <c r="CB189">
        <f>'Raw Data'!BP189</f>
        <v>1</v>
      </c>
      <c r="CC189">
        <f>'Raw Data'!BQ189</f>
        <v>200</v>
      </c>
      <c r="CD189">
        <f>'Raw Data'!BR189</f>
        <v>6</v>
      </c>
      <c r="CE189">
        <f>'Raw Data'!BS189</f>
        <v>1</v>
      </c>
      <c r="CF189">
        <f>'Raw Data'!BT189</f>
        <v>2</v>
      </c>
      <c r="CG189">
        <f>'Raw Data'!BU189</f>
        <v>1</v>
      </c>
      <c r="CH189">
        <f>'Raw Data'!BV189</f>
        <v>1</v>
      </c>
      <c r="CI189">
        <f>'Raw Data'!BW189</f>
        <v>2</v>
      </c>
      <c r="CJ189">
        <f>'Raw Data'!BX189</f>
        <v>0</v>
      </c>
      <c r="CK189">
        <f>'Raw Data'!BY189</f>
        <v>4</v>
      </c>
      <c r="CL189" t="str">
        <f>'Raw Data'!BZ189</f>
        <v>N</v>
      </c>
      <c r="CM189">
        <f t="shared" si="39"/>
        <v>0</v>
      </c>
      <c r="CN189">
        <f>'Raw Data'!CA189</f>
        <v>47</v>
      </c>
      <c r="CO189">
        <f>'Raw Data'!CB189</f>
        <v>2</v>
      </c>
      <c r="CP189">
        <f>'Raw Data'!CC189</f>
        <v>0</v>
      </c>
      <c r="CQ189" t="str">
        <f>'Raw Data'!CD189</f>
        <v>Urbanized Area</v>
      </c>
      <c r="CR189" t="str">
        <f>'Raw Data'!CE189</f>
        <v>Chattanooga</v>
      </c>
      <c r="CS189">
        <f>'Raw Data'!CF189</f>
        <v>15832</v>
      </c>
      <c r="CT189">
        <f>'Raw Data'!CG189</f>
        <v>35</v>
      </c>
      <c r="CU189">
        <f>'Raw Data'!CH189</f>
        <v>8500</v>
      </c>
      <c r="CV189" t="str">
        <f>'Raw Data'!CI189</f>
        <v xml:space="preserve"> </v>
      </c>
      <c r="CW189">
        <f>'Raw Data'!CJ189</f>
        <v>0</v>
      </c>
      <c r="CX189">
        <f>'Raw Data'!CK189</f>
        <v>0.676342</v>
      </c>
      <c r="CY189">
        <f>'Raw Data'!CL189</f>
        <v>14</v>
      </c>
      <c r="CZ189" t="str">
        <f>'Raw Data'!CM189</f>
        <v>State Mainline</v>
      </c>
      <c r="DA189">
        <f>'Raw Data'!CN189</f>
        <v>8500</v>
      </c>
      <c r="DB189">
        <f>'Raw Data'!CO189</f>
        <v>61584</v>
      </c>
      <c r="DC189">
        <f>'Raw Data'!CP189</f>
        <v>10.57</v>
      </c>
      <c r="DD189">
        <f>'Raw Data'!CQ189</f>
        <v>11.247</v>
      </c>
      <c r="DE189">
        <f>'Raw Data'!CR189</f>
        <v>61584</v>
      </c>
      <c r="DF189">
        <f>'Raw Data'!CS189</f>
        <v>0</v>
      </c>
      <c r="DG189">
        <f>'Raw Data'!CT189</f>
        <v>3571.0862179999999</v>
      </c>
      <c r="DH189">
        <f>'Raw Data'!CU189</f>
        <v>100</v>
      </c>
      <c r="DI189">
        <f>'Raw Data'!CV189</f>
        <v>7335</v>
      </c>
      <c r="DJ189">
        <f>'Raw Data'!CW189</f>
        <v>2.4188000000000001E-2</v>
      </c>
      <c r="DK189">
        <f>'Raw Data'!CX189</f>
        <v>0</v>
      </c>
      <c r="DL189">
        <f>'Raw Data'!CY189</f>
        <v>2.9589999999999998E-3</v>
      </c>
      <c r="DM189">
        <f>'Raw Data'!CZ189</f>
        <v>107</v>
      </c>
      <c r="DN189" t="str">
        <f>'Raw Data'!DA189</f>
        <v>047-0105</v>
      </c>
      <c r="DO189" t="str">
        <f>'Raw Data'!DB189</f>
        <v>1U : Urban Principal Arterial - Interstate</v>
      </c>
      <c r="DP189" t="str">
        <f>'Raw Data'!DC189</f>
        <v>34.905600, -85.097500</v>
      </c>
      <c r="DQ189">
        <f>'Raw Data'!DD189</f>
        <v>-85.097499999999997</v>
      </c>
      <c r="DR189">
        <f>'Raw Data'!DE189</f>
        <v>34.9056</v>
      </c>
      <c r="DS189">
        <f>'Raw Data'!DF189</f>
        <v>34.9056</v>
      </c>
      <c r="DT189">
        <f>'Raw Data'!DG189</f>
        <v>-85.097499999999997</v>
      </c>
      <c r="DU189">
        <f>'Raw Data'!DH189</f>
        <v>1.436E-3</v>
      </c>
      <c r="DV189">
        <f>'Raw Data'!DI189</f>
        <v>2.9589999999999998E-3</v>
      </c>
      <c r="DW189">
        <f>'Raw Data'!DJ189</f>
        <v>26</v>
      </c>
      <c r="DX189" s="11">
        <f t="shared" si="40"/>
        <v>8166.666666666667</v>
      </c>
      <c r="DY189" s="5">
        <f t="shared" si="41"/>
        <v>8177.5</v>
      </c>
      <c r="DZ189" s="5">
        <f t="shared" si="34"/>
        <v>-10.83333333333303</v>
      </c>
      <c r="EA189" s="5">
        <f t="shared" si="35"/>
        <v>-1.3247732599612387E-3</v>
      </c>
      <c r="EB189" s="5">
        <f t="shared" si="36"/>
        <v>8172.0833333333339</v>
      </c>
      <c r="EC189">
        <f>'Raw Data'!DK189</f>
        <v>7640</v>
      </c>
      <c r="ED189">
        <f>'Raw Data'!DL189</f>
        <v>6.8</v>
      </c>
      <c r="EE189">
        <f>'Raw Data'!DM189</f>
        <v>8460</v>
      </c>
      <c r="EF189">
        <f>'Raw Data'!DN189</f>
        <v>4.4000000000000004</v>
      </c>
      <c r="EG189">
        <f>'Raw Data'!DO189</f>
        <v>8400</v>
      </c>
      <c r="EH189">
        <f>'Raw Data'!DP189</f>
        <v>4.4000000000000004</v>
      </c>
      <c r="EI189">
        <f>'Raw Data'!DQ189</f>
        <v>8450</v>
      </c>
      <c r="EJ189">
        <f>'Raw Data'!DR189</f>
        <v>5</v>
      </c>
      <c r="EK189">
        <f>'Raw Data'!DS189</f>
        <v>8500</v>
      </c>
      <c r="EL189">
        <f>'Raw Data'!DT189</f>
        <v>4.4000000000000004</v>
      </c>
      <c r="EM189">
        <f>'Raw Data'!DU189</f>
        <v>8260</v>
      </c>
      <c r="EN189">
        <f>'Raw Data'!DV189</f>
        <v>4.4000000000000004</v>
      </c>
      <c r="EO189">
        <f>'Raw Data'!DW189</f>
        <v>8000</v>
      </c>
      <c r="EP189">
        <f>'Raw Data'!DX189</f>
        <v>4.5999999999999996</v>
      </c>
      <c r="EQ189">
        <f>'Raw Data'!DY189</f>
        <v>7950</v>
      </c>
      <c r="ER189">
        <f>'Raw Data'!DZ189</f>
        <v>4.5999999999999996</v>
      </c>
      <c r="ES189">
        <f>'Raw Data'!EA189</f>
        <v>8000</v>
      </c>
      <c r="ET189">
        <f>'Raw Data'!EB189</f>
        <v>4.5999999999999996</v>
      </c>
      <c r="EU189">
        <f>'Raw Data'!EC189</f>
        <v>7500</v>
      </c>
      <c r="EV189">
        <f>'Raw Data'!ED189</f>
        <v>7.7</v>
      </c>
      <c r="EW189">
        <f>'Raw Data'!EE189</f>
        <v>0</v>
      </c>
    </row>
    <row r="190" spans="1:153" x14ac:dyDescent="0.3">
      <c r="A190">
        <f>'Raw Data'!A190</f>
        <v>188</v>
      </c>
      <c r="B190" t="str">
        <f>'Raw Data'!B190</f>
        <v>Point</v>
      </c>
      <c r="C190">
        <f>'Raw Data'!C190</f>
        <v>464</v>
      </c>
      <c r="D190">
        <f>'Raw Data'!D190</f>
        <v>521</v>
      </c>
      <c r="E190" t="str">
        <f>'Raw Data'!E190</f>
        <v>Point</v>
      </c>
      <c r="F190">
        <f>'Raw Data'!F190</f>
        <v>7110524</v>
      </c>
      <c r="G190" t="str">
        <f>'Raw Data'!G190</f>
        <v>Gsp Post 00</v>
      </c>
      <c r="H190" s="3">
        <f>'Raw Data'!H190</f>
        <v>43525</v>
      </c>
      <c r="L190">
        <f t="shared" si="28"/>
        <v>0</v>
      </c>
      <c r="M190" s="5">
        <f t="shared" si="29"/>
        <v>43525</v>
      </c>
      <c r="N190" s="5">
        <f t="shared" si="37"/>
        <v>2019</v>
      </c>
      <c r="O190" s="5" t="str" cm="1">
        <f t="array" ref="O190">_xlfn.IFS(N190&lt;=2016,"before treatment",N190=2017,"unknown",N190&gt;2017,"after treatment")</f>
        <v>after treatment</v>
      </c>
      <c r="P190" s="5">
        <f t="shared" si="30"/>
        <v>0</v>
      </c>
      <c r="Q190" s="5">
        <f t="shared" si="31"/>
        <v>1</v>
      </c>
      <c r="R190" t="str">
        <f>'Raw Data'!I190</f>
        <v>Catoosa</v>
      </c>
      <c r="S190" t="str">
        <f>'Raw Data'!J190</f>
        <v>State Route 2</v>
      </c>
      <c r="T190" t="str">
        <f>'Raw Data'!K190</f>
        <v>Clearview Dr</v>
      </c>
      <c r="U190" t="str">
        <f>'Raw Data'!L190</f>
        <v>(A) Suspected Serious Injury</v>
      </c>
      <c r="V190">
        <f>'Raw Data'!M190</f>
        <v>0</v>
      </c>
      <c r="W190">
        <f>'Raw Data'!N190</f>
        <v>1</v>
      </c>
      <c r="X190">
        <f>'Raw Data'!O190</f>
        <v>1</v>
      </c>
      <c r="Y190" t="str">
        <f>'Raw Data'!P190</f>
        <v>Head On</v>
      </c>
      <c r="Z190" t="str">
        <f>'Raw Data'!Q190</f>
        <v>On Roadway - Non-Intersection</v>
      </c>
      <c r="AA190" t="str">
        <f>'Raw Data'!R190</f>
        <v>["Motor Vehicle in Motion","Motor Vehicle in Motion"]</v>
      </c>
      <c r="AB190" t="str">
        <f>'Raw Data'!S190</f>
        <v>["Motor Vehicle in Motion","Motor Vehicle in Motion"]</v>
      </c>
      <c r="AC190" t="str">
        <f>'Raw Data'!T190</f>
        <v>(None)</v>
      </c>
      <c r="AD190">
        <f>'Raw Data'!U190</f>
        <v>2</v>
      </c>
      <c r="AE190" s="5" t="str">
        <f t="shared" si="38"/>
        <v>No</v>
      </c>
      <c r="AF190" t="str">
        <f>'Raw Data'!V190</f>
        <v>["Negotiating a Curve","Negotiating a Curve"]</v>
      </c>
      <c r="AG190" s="5">
        <f t="shared" si="32"/>
        <v>0</v>
      </c>
      <c r="AH190" t="str">
        <f>'Raw Data'!W190</f>
        <v>["North","South"]</v>
      </c>
      <c r="AI190" t="str">
        <f>'Raw Data'!X190</f>
        <v>Daylight</v>
      </c>
      <c r="AJ190" t="str">
        <f>'Raw Data'!Y190</f>
        <v>Wet</v>
      </c>
      <c r="AK190">
        <f>'Raw Data'!Z190</f>
        <v>0</v>
      </c>
      <c r="AL190" t="str">
        <f>'Raw Data'!AA190</f>
        <v>["Lap and Shoulder Belt Used","Lap and Shoulder Belt Used"]</v>
      </c>
      <c r="AM190" s="5">
        <f t="shared" si="33"/>
        <v>0</v>
      </c>
      <c r="AN190" t="str">
        <f>'Raw Data'!AB190</f>
        <v>["Passenger Car","Pickup Truck"]</v>
      </c>
      <c r="AO190" t="str">
        <f>'Raw Data'!AC190</f>
        <v>0471000200I</v>
      </c>
      <c r="AP190">
        <f>'Raw Data'!AD190</f>
        <v>10.478645999999999</v>
      </c>
      <c r="AQ190">
        <f>'Raw Data'!AE190</f>
        <v>34.907119000000002</v>
      </c>
      <c r="AR190">
        <f>'Raw Data'!AF190</f>
        <v>-85.097257999999997</v>
      </c>
      <c r="AS190">
        <f>'Raw Data'!AG190</f>
        <v>26</v>
      </c>
      <c r="AT190">
        <f>'Raw Data'!AH190</f>
        <v>10</v>
      </c>
      <c r="AU190">
        <f>'Raw Data'!AI190</f>
        <v>321</v>
      </c>
      <c r="AV190" t="str">
        <f>'Raw Data'!AJ190</f>
        <v>D6_0002_00_I</v>
      </c>
      <c r="AW190">
        <f>'Raw Data'!AK190</f>
        <v>155</v>
      </c>
      <c r="AX190">
        <f>'Raw Data'!AL190</f>
        <v>172</v>
      </c>
      <c r="AY190" t="str">
        <f>'Raw Data'!AM190</f>
        <v>split</v>
      </c>
      <c r="AZ190">
        <f>'Raw Data'!AN190</f>
        <v>571.79999999999995</v>
      </c>
      <c r="BA190">
        <f>'Raw Data'!AO190</f>
        <v>94.7</v>
      </c>
      <c r="BB190">
        <f>'Raw Data'!AP190</f>
        <v>945.5</v>
      </c>
      <c r="BC190">
        <f>'Raw Data'!AQ190</f>
        <v>-85.098499000000004</v>
      </c>
      <c r="BD190">
        <f>'Raw Data'!AR190</f>
        <v>34.907048000000003</v>
      </c>
      <c r="BE190">
        <f>'Raw Data'!AS190</f>
        <v>-85.096097</v>
      </c>
      <c r="BF190">
        <f>'Raw Data'!AT190</f>
        <v>34.908270999999999</v>
      </c>
      <c r="BG190" t="str">
        <f>'Raw Data'!AU190</f>
        <v>0471000200I</v>
      </c>
      <c r="BH190">
        <f>'Raw Data'!AV190</f>
        <v>1</v>
      </c>
      <c r="BI190">
        <f>'Raw Data'!AW190</f>
        <v>47</v>
      </c>
      <c r="BJ190">
        <f>'Raw Data'!AX190</f>
        <v>2</v>
      </c>
      <c r="BK190">
        <f>'Raw Data'!AY190</f>
        <v>0</v>
      </c>
      <c r="BL190">
        <f>'Raw Data'!AZ190</f>
        <v>35</v>
      </c>
      <c r="BM190">
        <f>'Raw Data'!BA190</f>
        <v>10.81</v>
      </c>
      <c r="BN190">
        <f>'Raw Data'!BB190</f>
        <v>10.36</v>
      </c>
      <c r="BO190">
        <f>'Raw Data'!BC190</f>
        <v>771.3</v>
      </c>
      <c r="BP190">
        <f>'Raw Data'!BD190</f>
        <v>794.3</v>
      </c>
      <c r="BQ190">
        <f>'Raw Data'!BE190</f>
        <v>800.2</v>
      </c>
      <c r="BR190">
        <f>'Raw Data'!BF190</f>
        <v>45</v>
      </c>
      <c r="BS190">
        <f>'Raw Data'!BG190</f>
        <v>46.1</v>
      </c>
      <c r="BT190">
        <f>'Raw Data'!BH190</f>
        <v>0</v>
      </c>
      <c r="BU190">
        <f>'Raw Data'!BI190</f>
        <v>44187</v>
      </c>
      <c r="BV190" t="str">
        <f>'Raw Data'!BJ190</f>
        <v>NONE</v>
      </c>
      <c r="BW190">
        <f>'Raw Data'!BK190</f>
        <v>2.9589999999999998E-3</v>
      </c>
      <c r="BX190">
        <f>'Raw Data'!BL190</f>
        <v>7429</v>
      </c>
      <c r="BY190">
        <f>'Raw Data'!BM190</f>
        <v>7313</v>
      </c>
      <c r="BZ190" t="str">
        <f>'Raw Data'!BN190</f>
        <v>0471000200I</v>
      </c>
      <c r="CA190" t="str">
        <f>'Raw Data'!BO190</f>
        <v>CATOOSA</v>
      </c>
      <c r="CB190">
        <f>'Raw Data'!BP190</f>
        <v>1</v>
      </c>
      <c r="CC190">
        <f>'Raw Data'!BQ190</f>
        <v>200</v>
      </c>
      <c r="CD190">
        <f>'Raw Data'!BR190</f>
        <v>6</v>
      </c>
      <c r="CE190">
        <f>'Raw Data'!BS190</f>
        <v>1</v>
      </c>
      <c r="CF190">
        <f>'Raw Data'!BT190</f>
        <v>2</v>
      </c>
      <c r="CG190">
        <f>'Raw Data'!BU190</f>
        <v>1</v>
      </c>
      <c r="CH190">
        <f>'Raw Data'!BV190</f>
        <v>1</v>
      </c>
      <c r="CI190">
        <f>'Raw Data'!BW190</f>
        <v>2</v>
      </c>
      <c r="CJ190">
        <f>'Raw Data'!BX190</f>
        <v>0</v>
      </c>
      <c r="CK190">
        <f>'Raw Data'!BY190</f>
        <v>4</v>
      </c>
      <c r="CL190" t="str">
        <f>'Raw Data'!BZ190</f>
        <v>N</v>
      </c>
      <c r="CM190">
        <f t="shared" si="39"/>
        <v>0</v>
      </c>
      <c r="CN190">
        <f>'Raw Data'!CA190</f>
        <v>47</v>
      </c>
      <c r="CO190">
        <f>'Raw Data'!CB190</f>
        <v>2</v>
      </c>
      <c r="CP190">
        <f>'Raw Data'!CC190</f>
        <v>0</v>
      </c>
      <c r="CQ190" t="str">
        <f>'Raw Data'!CD190</f>
        <v>Urbanized Area</v>
      </c>
      <c r="CR190" t="str">
        <f>'Raw Data'!CE190</f>
        <v>Chattanooga</v>
      </c>
      <c r="CS190">
        <f>'Raw Data'!CF190</f>
        <v>15832</v>
      </c>
      <c r="CT190">
        <f>'Raw Data'!CG190</f>
        <v>35</v>
      </c>
      <c r="CU190">
        <f>'Raw Data'!CH190</f>
        <v>8500</v>
      </c>
      <c r="CV190" t="str">
        <f>'Raw Data'!CI190</f>
        <v xml:space="preserve"> </v>
      </c>
      <c r="CW190">
        <f>'Raw Data'!CJ190</f>
        <v>0</v>
      </c>
      <c r="CX190">
        <f>'Raw Data'!CK190</f>
        <v>0.676342</v>
      </c>
      <c r="CY190">
        <f>'Raw Data'!CL190</f>
        <v>14</v>
      </c>
      <c r="CZ190" t="str">
        <f>'Raw Data'!CM190</f>
        <v>State Mainline</v>
      </c>
      <c r="DA190">
        <f>'Raw Data'!CN190</f>
        <v>8500</v>
      </c>
      <c r="DB190">
        <f>'Raw Data'!CO190</f>
        <v>61584</v>
      </c>
      <c r="DC190">
        <f>'Raw Data'!CP190</f>
        <v>10.57</v>
      </c>
      <c r="DD190">
        <f>'Raw Data'!CQ190</f>
        <v>11.247</v>
      </c>
      <c r="DE190">
        <f>'Raw Data'!CR190</f>
        <v>61584</v>
      </c>
      <c r="DF190">
        <f>'Raw Data'!CS190</f>
        <v>0</v>
      </c>
      <c r="DG190">
        <f>'Raw Data'!CT190</f>
        <v>3571.0862179999999</v>
      </c>
      <c r="DH190">
        <f>'Raw Data'!CU190</f>
        <v>100</v>
      </c>
      <c r="DI190">
        <f>'Raw Data'!CV190</f>
        <v>7335</v>
      </c>
      <c r="DJ190">
        <f>'Raw Data'!CW190</f>
        <v>2.4188000000000001E-2</v>
      </c>
      <c r="DK190">
        <f>'Raw Data'!CX190</f>
        <v>0</v>
      </c>
      <c r="DL190">
        <f>'Raw Data'!CY190</f>
        <v>2.9589999999999998E-3</v>
      </c>
      <c r="DM190">
        <f>'Raw Data'!CZ190</f>
        <v>107</v>
      </c>
      <c r="DN190" t="str">
        <f>'Raw Data'!DA190</f>
        <v>047-0105</v>
      </c>
      <c r="DO190" t="str">
        <f>'Raw Data'!DB190</f>
        <v>1U : Urban Principal Arterial - Interstate</v>
      </c>
      <c r="DP190" t="str">
        <f>'Raw Data'!DC190</f>
        <v>34.905600, -85.097500</v>
      </c>
      <c r="DQ190">
        <f>'Raw Data'!DD190</f>
        <v>-85.097499999999997</v>
      </c>
      <c r="DR190">
        <f>'Raw Data'!DE190</f>
        <v>34.9056</v>
      </c>
      <c r="DS190">
        <f>'Raw Data'!DF190</f>
        <v>34.9056</v>
      </c>
      <c r="DT190">
        <f>'Raw Data'!DG190</f>
        <v>-85.097499999999997</v>
      </c>
      <c r="DU190">
        <f>'Raw Data'!DH190</f>
        <v>1.436E-3</v>
      </c>
      <c r="DV190">
        <f>'Raw Data'!DI190</f>
        <v>2.9589999999999998E-3</v>
      </c>
      <c r="DW190">
        <f>'Raw Data'!DJ190</f>
        <v>26</v>
      </c>
      <c r="DX190" s="11">
        <f t="shared" si="40"/>
        <v>8166.666666666667</v>
      </c>
      <c r="DY190" s="5">
        <f t="shared" si="41"/>
        <v>8177.5</v>
      </c>
      <c r="DZ190" s="5">
        <f t="shared" si="34"/>
        <v>-10.83333333333303</v>
      </c>
      <c r="EA190" s="5">
        <f t="shared" si="35"/>
        <v>-1.3247732599612387E-3</v>
      </c>
      <c r="EB190" s="5">
        <f t="shared" si="36"/>
        <v>8172.0833333333339</v>
      </c>
      <c r="EC190">
        <f>'Raw Data'!DK190</f>
        <v>7640</v>
      </c>
      <c r="ED190">
        <f>'Raw Data'!DL190</f>
        <v>6.8</v>
      </c>
      <c r="EE190">
        <f>'Raw Data'!DM190</f>
        <v>8460</v>
      </c>
      <c r="EF190">
        <f>'Raw Data'!DN190</f>
        <v>4.4000000000000004</v>
      </c>
      <c r="EG190">
        <f>'Raw Data'!DO190</f>
        <v>8400</v>
      </c>
      <c r="EH190">
        <f>'Raw Data'!DP190</f>
        <v>4.4000000000000004</v>
      </c>
      <c r="EI190">
        <f>'Raw Data'!DQ190</f>
        <v>8450</v>
      </c>
      <c r="EJ190">
        <f>'Raw Data'!DR190</f>
        <v>5</v>
      </c>
      <c r="EK190">
        <f>'Raw Data'!DS190</f>
        <v>8500</v>
      </c>
      <c r="EL190">
        <f>'Raw Data'!DT190</f>
        <v>4.4000000000000004</v>
      </c>
      <c r="EM190">
        <f>'Raw Data'!DU190</f>
        <v>8260</v>
      </c>
      <c r="EN190">
        <f>'Raw Data'!DV190</f>
        <v>4.4000000000000004</v>
      </c>
      <c r="EO190">
        <f>'Raw Data'!DW190</f>
        <v>8000</v>
      </c>
      <c r="EP190">
        <f>'Raw Data'!DX190</f>
        <v>4.5999999999999996</v>
      </c>
      <c r="EQ190">
        <f>'Raw Data'!DY190</f>
        <v>7950</v>
      </c>
      <c r="ER190">
        <f>'Raw Data'!DZ190</f>
        <v>4.5999999999999996</v>
      </c>
      <c r="ES190">
        <f>'Raw Data'!EA190</f>
        <v>8000</v>
      </c>
      <c r="ET190">
        <f>'Raw Data'!EB190</f>
        <v>4.5999999999999996</v>
      </c>
      <c r="EU190">
        <f>'Raw Data'!EC190</f>
        <v>7500</v>
      </c>
      <c r="EV190">
        <f>'Raw Data'!ED190</f>
        <v>7.7</v>
      </c>
      <c r="EW190">
        <f>'Raw Data'!EE190</f>
        <v>0</v>
      </c>
    </row>
    <row r="191" spans="1:153" x14ac:dyDescent="0.3">
      <c r="A191">
        <f>'Raw Data'!A191</f>
        <v>189</v>
      </c>
      <c r="B191" t="str">
        <f>'Raw Data'!B191</f>
        <v>Point</v>
      </c>
      <c r="C191">
        <f>'Raw Data'!C191</f>
        <v>482</v>
      </c>
      <c r="D191">
        <f>'Raw Data'!D191</f>
        <v>512</v>
      </c>
      <c r="E191" t="str">
        <f>'Raw Data'!E191</f>
        <v>Point</v>
      </c>
      <c r="F191">
        <f>'Raw Data'!F191</f>
        <v>7191352</v>
      </c>
      <c r="G191" t="str">
        <f>'Raw Data'!G191</f>
        <v>Ringgold Police Department</v>
      </c>
      <c r="H191" s="3">
        <f>'Raw Data'!H191</f>
        <v>43581</v>
      </c>
      <c r="L191">
        <f t="shared" si="28"/>
        <v>0</v>
      </c>
      <c r="M191" s="5">
        <f t="shared" si="29"/>
        <v>43581</v>
      </c>
      <c r="N191" s="5">
        <f t="shared" si="37"/>
        <v>2019</v>
      </c>
      <c r="O191" s="5" t="str" cm="1">
        <f t="array" ref="O191">_xlfn.IFS(N191&lt;=2016,"before treatment",N191=2017,"unknown",N191&gt;2017,"after treatment")</f>
        <v>after treatment</v>
      </c>
      <c r="P191" s="5">
        <f t="shared" si="30"/>
        <v>0</v>
      </c>
      <c r="Q191" s="5">
        <f t="shared" si="31"/>
        <v>1</v>
      </c>
      <c r="R191" t="str">
        <f>'Raw Data'!I191</f>
        <v>Catoosa</v>
      </c>
      <c r="S191" t="str">
        <f>'Raw Data'!J191</f>
        <v>State Route 2</v>
      </c>
      <c r="T191" t="str">
        <f>'Raw Data'!K191</f>
        <v>Clearview Dr</v>
      </c>
      <c r="U191" t="str">
        <f>'Raw Data'!L191</f>
        <v>(C) Possible Injury / Complaint</v>
      </c>
      <c r="V191">
        <f>'Raw Data'!M191</f>
        <v>0</v>
      </c>
      <c r="W191">
        <f>'Raw Data'!N191</f>
        <v>0</v>
      </c>
      <c r="X191">
        <f>'Raw Data'!O191</f>
        <v>0</v>
      </c>
      <c r="Y191" t="str">
        <f>'Raw Data'!P191</f>
        <v>Rear End</v>
      </c>
      <c r="Z191" t="str">
        <f>'Raw Data'!Q191</f>
        <v>On Roadway - Non-Intersection</v>
      </c>
      <c r="AA191" t="str">
        <f>'Raw Data'!R191</f>
        <v>["Motor Vehicle in Motion","Motor Vehicle in Motion"]</v>
      </c>
      <c r="AB191" t="str">
        <f>'Raw Data'!S191</f>
        <v>["Motor Vehicle in Motion","Motor Vehicle in Motion"]</v>
      </c>
      <c r="AC191" t="str">
        <f>'Raw Data'!T191</f>
        <v>(None)</v>
      </c>
      <c r="AD191">
        <f>'Raw Data'!U191</f>
        <v>2</v>
      </c>
      <c r="AE191" s="5" t="str">
        <f t="shared" si="38"/>
        <v>No</v>
      </c>
      <c r="AF191" t="str">
        <f>'Raw Data'!V191</f>
        <v>["Straight","Straight"]</v>
      </c>
      <c r="AG191" s="5">
        <f t="shared" si="32"/>
        <v>0</v>
      </c>
      <c r="AH191" t="str">
        <f>'Raw Data'!W191</f>
        <v>["South","South"]</v>
      </c>
      <c r="AI191" t="str">
        <f>'Raw Data'!X191</f>
        <v>Daylight</v>
      </c>
      <c r="AJ191" t="str">
        <f>'Raw Data'!Y191</f>
        <v>Dry</v>
      </c>
      <c r="AK191">
        <f>'Raw Data'!Z191</f>
        <v>0</v>
      </c>
      <c r="AL191" t="str">
        <f>'Raw Data'!AA191</f>
        <v>["Lap and Shoulder Belt Used","Lap and Shoulder Belt Used","Lap and Shoulder Belt Used","Lap and Shoulder Belt Used"]</v>
      </c>
      <c r="AM191" s="5">
        <f t="shared" si="33"/>
        <v>0</v>
      </c>
      <c r="AN191" t="str">
        <f>'Raw Data'!AB191</f>
        <v>["Passenger Car","Sports Utility Vehicle (SUV)"]</v>
      </c>
      <c r="AO191" t="str">
        <f>'Raw Data'!AC191</f>
        <v>0471000200I</v>
      </c>
      <c r="AP191">
        <f>'Raw Data'!AD191</f>
        <v>10.543004</v>
      </c>
      <c r="AQ191">
        <f>'Raw Data'!AE191</f>
        <v>34.907702999999998</v>
      </c>
      <c r="AR191">
        <f>'Raw Data'!AF191</f>
        <v>-85.096402999999995</v>
      </c>
      <c r="AS191">
        <f>'Raw Data'!AG191</f>
        <v>26</v>
      </c>
      <c r="AT191">
        <f>'Raw Data'!AH191</f>
        <v>10</v>
      </c>
      <c r="AU191">
        <f>'Raw Data'!AI191</f>
        <v>321</v>
      </c>
      <c r="AV191" t="str">
        <f>'Raw Data'!AJ191</f>
        <v>D6_0002_00_I</v>
      </c>
      <c r="AW191">
        <f>'Raw Data'!AK191</f>
        <v>155</v>
      </c>
      <c r="AX191">
        <f>'Raw Data'!AL191</f>
        <v>172</v>
      </c>
      <c r="AY191" t="str">
        <f>'Raw Data'!AM191</f>
        <v>split</v>
      </c>
      <c r="AZ191">
        <f>'Raw Data'!AN191</f>
        <v>571.79999999999995</v>
      </c>
      <c r="BA191">
        <f>'Raw Data'!AO191</f>
        <v>94.7</v>
      </c>
      <c r="BB191">
        <f>'Raw Data'!AP191</f>
        <v>945.5</v>
      </c>
      <c r="BC191">
        <f>'Raw Data'!AQ191</f>
        <v>-85.098499000000004</v>
      </c>
      <c r="BD191">
        <f>'Raw Data'!AR191</f>
        <v>34.907048000000003</v>
      </c>
      <c r="BE191">
        <f>'Raw Data'!AS191</f>
        <v>-85.096097</v>
      </c>
      <c r="BF191">
        <f>'Raw Data'!AT191</f>
        <v>34.908270999999999</v>
      </c>
      <c r="BG191" t="str">
        <f>'Raw Data'!AU191</f>
        <v>0471000200I</v>
      </c>
      <c r="BH191">
        <f>'Raw Data'!AV191</f>
        <v>1</v>
      </c>
      <c r="BI191">
        <f>'Raw Data'!AW191</f>
        <v>47</v>
      </c>
      <c r="BJ191">
        <f>'Raw Data'!AX191</f>
        <v>2</v>
      </c>
      <c r="BK191">
        <f>'Raw Data'!AY191</f>
        <v>0</v>
      </c>
      <c r="BL191">
        <f>'Raw Data'!AZ191</f>
        <v>35</v>
      </c>
      <c r="BM191">
        <f>'Raw Data'!BA191</f>
        <v>10.81</v>
      </c>
      <c r="BN191">
        <f>'Raw Data'!BB191</f>
        <v>10.36</v>
      </c>
      <c r="BO191">
        <f>'Raw Data'!BC191</f>
        <v>771.3</v>
      </c>
      <c r="BP191">
        <f>'Raw Data'!BD191</f>
        <v>794.3</v>
      </c>
      <c r="BQ191">
        <f>'Raw Data'!BE191</f>
        <v>800.2</v>
      </c>
      <c r="BR191">
        <f>'Raw Data'!BF191</f>
        <v>45</v>
      </c>
      <c r="BS191">
        <f>'Raw Data'!BG191</f>
        <v>46.1</v>
      </c>
      <c r="BT191">
        <f>'Raw Data'!BH191</f>
        <v>0</v>
      </c>
      <c r="BU191">
        <f>'Raw Data'!BI191</f>
        <v>44187</v>
      </c>
      <c r="BV191" t="str">
        <f>'Raw Data'!BJ191</f>
        <v>NONE</v>
      </c>
      <c r="BW191">
        <f>'Raw Data'!BK191</f>
        <v>2.9589999999999998E-3</v>
      </c>
      <c r="BX191">
        <f>'Raw Data'!BL191</f>
        <v>7429</v>
      </c>
      <c r="BY191">
        <f>'Raw Data'!BM191</f>
        <v>7313</v>
      </c>
      <c r="BZ191" t="str">
        <f>'Raw Data'!BN191</f>
        <v>0471000200I</v>
      </c>
      <c r="CA191" t="str">
        <f>'Raw Data'!BO191</f>
        <v>CATOOSA</v>
      </c>
      <c r="CB191">
        <f>'Raw Data'!BP191</f>
        <v>1</v>
      </c>
      <c r="CC191">
        <f>'Raw Data'!BQ191</f>
        <v>200</v>
      </c>
      <c r="CD191">
        <f>'Raw Data'!BR191</f>
        <v>6</v>
      </c>
      <c r="CE191">
        <f>'Raw Data'!BS191</f>
        <v>1</v>
      </c>
      <c r="CF191">
        <f>'Raw Data'!BT191</f>
        <v>2</v>
      </c>
      <c r="CG191">
        <f>'Raw Data'!BU191</f>
        <v>1</v>
      </c>
      <c r="CH191">
        <f>'Raw Data'!BV191</f>
        <v>1</v>
      </c>
      <c r="CI191">
        <f>'Raw Data'!BW191</f>
        <v>2</v>
      </c>
      <c r="CJ191">
        <f>'Raw Data'!BX191</f>
        <v>0</v>
      </c>
      <c r="CK191">
        <f>'Raw Data'!BY191</f>
        <v>4</v>
      </c>
      <c r="CL191" t="str">
        <f>'Raw Data'!BZ191</f>
        <v>N</v>
      </c>
      <c r="CM191">
        <f t="shared" si="39"/>
        <v>0</v>
      </c>
      <c r="CN191">
        <f>'Raw Data'!CA191</f>
        <v>47</v>
      </c>
      <c r="CO191">
        <f>'Raw Data'!CB191</f>
        <v>2</v>
      </c>
      <c r="CP191">
        <f>'Raw Data'!CC191</f>
        <v>0</v>
      </c>
      <c r="CQ191" t="str">
        <f>'Raw Data'!CD191</f>
        <v>Urbanized Area</v>
      </c>
      <c r="CR191" t="str">
        <f>'Raw Data'!CE191</f>
        <v>Chattanooga</v>
      </c>
      <c r="CS191">
        <f>'Raw Data'!CF191</f>
        <v>15832</v>
      </c>
      <c r="CT191">
        <f>'Raw Data'!CG191</f>
        <v>35</v>
      </c>
      <c r="CU191">
        <f>'Raw Data'!CH191</f>
        <v>8500</v>
      </c>
      <c r="CV191" t="str">
        <f>'Raw Data'!CI191</f>
        <v xml:space="preserve"> </v>
      </c>
      <c r="CW191">
        <f>'Raw Data'!CJ191</f>
        <v>0</v>
      </c>
      <c r="CX191">
        <f>'Raw Data'!CK191</f>
        <v>0.676342</v>
      </c>
      <c r="CY191">
        <f>'Raw Data'!CL191</f>
        <v>14</v>
      </c>
      <c r="CZ191" t="str">
        <f>'Raw Data'!CM191</f>
        <v>State Mainline</v>
      </c>
      <c r="DA191">
        <f>'Raw Data'!CN191</f>
        <v>8500</v>
      </c>
      <c r="DB191">
        <f>'Raw Data'!CO191</f>
        <v>61584</v>
      </c>
      <c r="DC191">
        <f>'Raw Data'!CP191</f>
        <v>10.57</v>
      </c>
      <c r="DD191">
        <f>'Raw Data'!CQ191</f>
        <v>11.247</v>
      </c>
      <c r="DE191">
        <f>'Raw Data'!CR191</f>
        <v>61584</v>
      </c>
      <c r="DF191">
        <f>'Raw Data'!CS191</f>
        <v>0</v>
      </c>
      <c r="DG191">
        <f>'Raw Data'!CT191</f>
        <v>3571.0862179999999</v>
      </c>
      <c r="DH191">
        <f>'Raw Data'!CU191</f>
        <v>100</v>
      </c>
      <c r="DI191">
        <f>'Raw Data'!CV191</f>
        <v>7335</v>
      </c>
      <c r="DJ191">
        <f>'Raw Data'!CW191</f>
        <v>2.4188000000000001E-2</v>
      </c>
      <c r="DK191">
        <f>'Raw Data'!CX191</f>
        <v>0</v>
      </c>
      <c r="DL191">
        <f>'Raw Data'!CY191</f>
        <v>2.9589999999999998E-3</v>
      </c>
      <c r="DM191">
        <f>'Raw Data'!CZ191</f>
        <v>107</v>
      </c>
      <c r="DN191" t="str">
        <f>'Raw Data'!DA191</f>
        <v>047-0105</v>
      </c>
      <c r="DO191" t="str">
        <f>'Raw Data'!DB191</f>
        <v>1U : Urban Principal Arterial - Interstate</v>
      </c>
      <c r="DP191" t="str">
        <f>'Raw Data'!DC191</f>
        <v>34.905600, -85.097500</v>
      </c>
      <c r="DQ191">
        <f>'Raw Data'!DD191</f>
        <v>-85.097499999999997</v>
      </c>
      <c r="DR191">
        <f>'Raw Data'!DE191</f>
        <v>34.9056</v>
      </c>
      <c r="DS191">
        <f>'Raw Data'!DF191</f>
        <v>34.9056</v>
      </c>
      <c r="DT191">
        <f>'Raw Data'!DG191</f>
        <v>-85.097499999999997</v>
      </c>
      <c r="DU191">
        <f>'Raw Data'!DH191</f>
        <v>1.436E-3</v>
      </c>
      <c r="DV191">
        <f>'Raw Data'!DI191</f>
        <v>2.9589999999999998E-3</v>
      </c>
      <c r="DW191">
        <f>'Raw Data'!DJ191</f>
        <v>26</v>
      </c>
      <c r="DX191" s="11">
        <f t="shared" si="40"/>
        <v>8166.666666666667</v>
      </c>
      <c r="DY191" s="5">
        <f t="shared" si="41"/>
        <v>8177.5</v>
      </c>
      <c r="DZ191" s="5">
        <f t="shared" si="34"/>
        <v>-10.83333333333303</v>
      </c>
      <c r="EA191" s="5">
        <f t="shared" si="35"/>
        <v>-1.3247732599612387E-3</v>
      </c>
      <c r="EB191" s="5">
        <f t="shared" si="36"/>
        <v>8172.0833333333339</v>
      </c>
      <c r="EC191">
        <f>'Raw Data'!DK191</f>
        <v>7640</v>
      </c>
      <c r="ED191">
        <f>'Raw Data'!DL191</f>
        <v>6.8</v>
      </c>
      <c r="EE191">
        <f>'Raw Data'!DM191</f>
        <v>8460</v>
      </c>
      <c r="EF191">
        <f>'Raw Data'!DN191</f>
        <v>4.4000000000000004</v>
      </c>
      <c r="EG191">
        <f>'Raw Data'!DO191</f>
        <v>8400</v>
      </c>
      <c r="EH191">
        <f>'Raw Data'!DP191</f>
        <v>4.4000000000000004</v>
      </c>
      <c r="EI191">
        <f>'Raw Data'!DQ191</f>
        <v>8450</v>
      </c>
      <c r="EJ191">
        <f>'Raw Data'!DR191</f>
        <v>5</v>
      </c>
      <c r="EK191">
        <f>'Raw Data'!DS191</f>
        <v>8500</v>
      </c>
      <c r="EL191">
        <f>'Raw Data'!DT191</f>
        <v>4.4000000000000004</v>
      </c>
      <c r="EM191">
        <f>'Raw Data'!DU191</f>
        <v>8260</v>
      </c>
      <c r="EN191">
        <f>'Raw Data'!DV191</f>
        <v>4.4000000000000004</v>
      </c>
      <c r="EO191">
        <f>'Raw Data'!DW191</f>
        <v>8000</v>
      </c>
      <c r="EP191">
        <f>'Raw Data'!DX191</f>
        <v>4.5999999999999996</v>
      </c>
      <c r="EQ191">
        <f>'Raw Data'!DY191</f>
        <v>7950</v>
      </c>
      <c r="ER191">
        <f>'Raw Data'!DZ191</f>
        <v>4.5999999999999996</v>
      </c>
      <c r="ES191">
        <f>'Raw Data'!EA191</f>
        <v>8000</v>
      </c>
      <c r="ET191">
        <f>'Raw Data'!EB191</f>
        <v>4.5999999999999996</v>
      </c>
      <c r="EU191">
        <f>'Raw Data'!EC191</f>
        <v>7500</v>
      </c>
      <c r="EV191">
        <f>'Raw Data'!ED191</f>
        <v>7.7</v>
      </c>
      <c r="EW191">
        <f>'Raw Data'!EE191</f>
        <v>0</v>
      </c>
    </row>
    <row r="192" spans="1:153" x14ac:dyDescent="0.3">
      <c r="A192">
        <f>'Raw Data'!A192</f>
        <v>190</v>
      </c>
      <c r="B192" t="str">
        <f>'Raw Data'!B192</f>
        <v>Point</v>
      </c>
      <c r="C192">
        <f>'Raw Data'!C192</f>
        <v>598</v>
      </c>
      <c r="D192">
        <f>'Raw Data'!D192</f>
        <v>594</v>
      </c>
      <c r="E192" t="str">
        <f>'Raw Data'!E192</f>
        <v>Point</v>
      </c>
      <c r="F192">
        <f>'Raw Data'!F192</f>
        <v>6007595</v>
      </c>
      <c r="G192" t="str">
        <f>'Raw Data'!G192</f>
        <v>Ringgold Police Department</v>
      </c>
      <c r="H192" s="3">
        <f>'Raw Data'!H192</f>
        <v>42685</v>
      </c>
      <c r="L192">
        <f t="shared" si="28"/>
        <v>0</v>
      </c>
      <c r="M192" s="5">
        <f t="shared" si="29"/>
        <v>42685</v>
      </c>
      <c r="N192" s="5">
        <f t="shared" si="37"/>
        <v>2016</v>
      </c>
      <c r="O192" s="5" t="str" cm="1">
        <f t="array" ref="O192">_xlfn.IFS(N192&lt;=2016,"before treatment",N192=2017,"unknown",N192&gt;2017,"after treatment")</f>
        <v>before treatment</v>
      </c>
      <c r="P192" s="5">
        <f t="shared" si="30"/>
        <v>1</v>
      </c>
      <c r="Q192" s="5">
        <f t="shared" si="31"/>
        <v>0</v>
      </c>
      <c r="R192" t="str">
        <f>'Raw Data'!I192</f>
        <v>Catoosa</v>
      </c>
      <c r="S192" t="str">
        <f>'Raw Data'!J192</f>
        <v>["Clearview Dr","State Route 2"]</v>
      </c>
      <c r="T192" t="str">
        <f>'Raw Data'!K192</f>
        <v>Clearview Dr</v>
      </c>
      <c r="U192" t="str">
        <f>'Raw Data'!L192</f>
        <v>(A) Suspected Serious Injury</v>
      </c>
      <c r="V192">
        <f>'Raw Data'!M192</f>
        <v>0</v>
      </c>
      <c r="W192">
        <f>'Raw Data'!N192</f>
        <v>1</v>
      </c>
      <c r="X192">
        <f>'Raw Data'!O192</f>
        <v>0</v>
      </c>
      <c r="Y192" t="str">
        <f>'Raw Data'!P192</f>
        <v>Angle (Other)</v>
      </c>
      <c r="Z192" t="str">
        <f>'Raw Data'!Q192</f>
        <v>On Roadway - Roadway Intersection</v>
      </c>
      <c r="AA192" t="str">
        <f>'Raw Data'!R192</f>
        <v>["Motor Vehicle in Motion","Motor Vehicle in Motion","Motor Vehicle in Motion"]</v>
      </c>
      <c r="AB192" t="str">
        <f>'Raw Data'!S192</f>
        <v>["Motor Vehicle in Motion","Motor Vehicle in Motion","Motor Vehicle in Motion"]</v>
      </c>
      <c r="AC192" t="str">
        <f>'Raw Data'!T192</f>
        <v>Improper Turn</v>
      </c>
      <c r="AD192">
        <f>'Raw Data'!U192</f>
        <v>3</v>
      </c>
      <c r="AE192" s="5" t="str">
        <f t="shared" si="38"/>
        <v>No</v>
      </c>
      <c r="AF192" t="str">
        <f>'Raw Data'!V192</f>
        <v>["Negotiating a Curve","Negotiating a Curve","Negotiating a Curve"]</v>
      </c>
      <c r="AG192" s="5">
        <f t="shared" si="32"/>
        <v>0</v>
      </c>
      <c r="AH192" t="str">
        <f>'Raw Data'!W192</f>
        <v>["North","South","West"]</v>
      </c>
      <c r="AI192" t="str">
        <f>'Raw Data'!X192</f>
        <v>Daylight</v>
      </c>
      <c r="AJ192" t="str">
        <f>'Raw Data'!Y192</f>
        <v>Dry</v>
      </c>
      <c r="AK192">
        <f>'Raw Data'!Z192</f>
        <v>0</v>
      </c>
      <c r="AL192" t="str">
        <f>'Raw Data'!AA192</f>
        <v>["Child Restraint System (Properly Used)","Child Restraint System (Properly Used)","Child Restraint System (Properly Used)","Lap and Shoulder Belt Used","Lap and Shoulder Belt Used","Lap and Shoulder Belt Used","None Used"]</v>
      </c>
      <c r="AM192" s="5">
        <f t="shared" si="33"/>
        <v>0</v>
      </c>
      <c r="AN192" t="str">
        <f>'Raw Data'!AB192</f>
        <v>["Passenger Car","Passenger Car","Passenger Car"]</v>
      </c>
      <c r="AO192" t="str">
        <f>'Raw Data'!AC192</f>
        <v>0471000200I</v>
      </c>
      <c r="AP192">
        <f>'Raw Data'!AD192</f>
        <v>10.573606</v>
      </c>
      <c r="AQ192">
        <f>'Raw Data'!AE192</f>
        <v>34.908093000000001</v>
      </c>
      <c r="AR192">
        <f>'Raw Data'!AF192</f>
        <v>-85.096162000000007</v>
      </c>
      <c r="AS192">
        <f>'Raw Data'!AG192</f>
        <v>26</v>
      </c>
      <c r="AT192">
        <f>'Raw Data'!AH192</f>
        <v>10</v>
      </c>
      <c r="AU192">
        <f>'Raw Data'!AI192</f>
        <v>321</v>
      </c>
      <c r="AV192" t="str">
        <f>'Raw Data'!AJ192</f>
        <v>D6_0002_00_I</v>
      </c>
      <c r="AW192">
        <f>'Raw Data'!AK192</f>
        <v>155</v>
      </c>
      <c r="AX192">
        <f>'Raw Data'!AL192</f>
        <v>172</v>
      </c>
      <c r="AY192" t="str">
        <f>'Raw Data'!AM192</f>
        <v>split</v>
      </c>
      <c r="AZ192">
        <f>'Raw Data'!AN192</f>
        <v>571.79999999999995</v>
      </c>
      <c r="BA192">
        <f>'Raw Data'!AO192</f>
        <v>94.7</v>
      </c>
      <c r="BB192">
        <f>'Raw Data'!AP192</f>
        <v>945.5</v>
      </c>
      <c r="BC192">
        <f>'Raw Data'!AQ192</f>
        <v>-85.098499000000004</v>
      </c>
      <c r="BD192">
        <f>'Raw Data'!AR192</f>
        <v>34.907048000000003</v>
      </c>
      <c r="BE192">
        <f>'Raw Data'!AS192</f>
        <v>-85.096097</v>
      </c>
      <c r="BF192">
        <f>'Raw Data'!AT192</f>
        <v>34.908270999999999</v>
      </c>
      <c r="BG192" t="str">
        <f>'Raw Data'!AU192</f>
        <v>0471000200I</v>
      </c>
      <c r="BH192">
        <f>'Raw Data'!AV192</f>
        <v>1</v>
      </c>
      <c r="BI192">
        <f>'Raw Data'!AW192</f>
        <v>47</v>
      </c>
      <c r="BJ192">
        <f>'Raw Data'!AX192</f>
        <v>2</v>
      </c>
      <c r="BK192">
        <f>'Raw Data'!AY192</f>
        <v>0</v>
      </c>
      <c r="BL192">
        <f>'Raw Data'!AZ192</f>
        <v>35</v>
      </c>
      <c r="BM192">
        <f>'Raw Data'!BA192</f>
        <v>10.81</v>
      </c>
      <c r="BN192">
        <f>'Raw Data'!BB192</f>
        <v>10.36</v>
      </c>
      <c r="BO192">
        <f>'Raw Data'!BC192</f>
        <v>771.3</v>
      </c>
      <c r="BP192">
        <f>'Raw Data'!BD192</f>
        <v>794.3</v>
      </c>
      <c r="BQ192">
        <f>'Raw Data'!BE192</f>
        <v>800.2</v>
      </c>
      <c r="BR192">
        <f>'Raw Data'!BF192</f>
        <v>45</v>
      </c>
      <c r="BS192">
        <f>'Raw Data'!BG192</f>
        <v>46.1</v>
      </c>
      <c r="BT192">
        <f>'Raw Data'!BH192</f>
        <v>0</v>
      </c>
      <c r="BU192">
        <f>'Raw Data'!BI192</f>
        <v>44187</v>
      </c>
      <c r="BV192" t="str">
        <f>'Raw Data'!BJ192</f>
        <v>NONE</v>
      </c>
      <c r="BW192">
        <f>'Raw Data'!BK192</f>
        <v>2.9589999999999998E-3</v>
      </c>
      <c r="BX192">
        <f>'Raw Data'!BL192</f>
        <v>7429</v>
      </c>
      <c r="BY192">
        <f>'Raw Data'!BM192</f>
        <v>7313</v>
      </c>
      <c r="BZ192" t="str">
        <f>'Raw Data'!BN192</f>
        <v>0471000200I</v>
      </c>
      <c r="CA192" t="str">
        <f>'Raw Data'!BO192</f>
        <v>CATOOSA</v>
      </c>
      <c r="CB192">
        <f>'Raw Data'!BP192</f>
        <v>1</v>
      </c>
      <c r="CC192">
        <f>'Raw Data'!BQ192</f>
        <v>200</v>
      </c>
      <c r="CD192">
        <f>'Raw Data'!BR192</f>
        <v>6</v>
      </c>
      <c r="CE192">
        <f>'Raw Data'!BS192</f>
        <v>1</v>
      </c>
      <c r="CF192">
        <f>'Raw Data'!BT192</f>
        <v>2</v>
      </c>
      <c r="CG192">
        <f>'Raw Data'!BU192</f>
        <v>1</v>
      </c>
      <c r="CH192">
        <f>'Raw Data'!BV192</f>
        <v>1</v>
      </c>
      <c r="CI192">
        <f>'Raw Data'!BW192</f>
        <v>2</v>
      </c>
      <c r="CJ192">
        <f>'Raw Data'!BX192</f>
        <v>0</v>
      </c>
      <c r="CK192">
        <f>'Raw Data'!BY192</f>
        <v>4</v>
      </c>
      <c r="CL192" t="str">
        <f>'Raw Data'!BZ192</f>
        <v>N</v>
      </c>
      <c r="CM192">
        <f t="shared" si="39"/>
        <v>0</v>
      </c>
      <c r="CN192">
        <f>'Raw Data'!CA192</f>
        <v>47</v>
      </c>
      <c r="CO192">
        <f>'Raw Data'!CB192</f>
        <v>2</v>
      </c>
      <c r="CP192">
        <f>'Raw Data'!CC192</f>
        <v>0</v>
      </c>
      <c r="CQ192" t="str">
        <f>'Raw Data'!CD192</f>
        <v>Urbanized Area</v>
      </c>
      <c r="CR192" t="str">
        <f>'Raw Data'!CE192</f>
        <v>Chattanooga</v>
      </c>
      <c r="CS192">
        <f>'Raw Data'!CF192</f>
        <v>15832</v>
      </c>
      <c r="CT192">
        <f>'Raw Data'!CG192</f>
        <v>35</v>
      </c>
      <c r="CU192">
        <f>'Raw Data'!CH192</f>
        <v>8500</v>
      </c>
      <c r="CV192" t="str">
        <f>'Raw Data'!CI192</f>
        <v xml:space="preserve"> </v>
      </c>
      <c r="CW192">
        <f>'Raw Data'!CJ192</f>
        <v>0</v>
      </c>
      <c r="CX192">
        <f>'Raw Data'!CK192</f>
        <v>0.676342</v>
      </c>
      <c r="CY192">
        <f>'Raw Data'!CL192</f>
        <v>14</v>
      </c>
      <c r="CZ192" t="str">
        <f>'Raw Data'!CM192</f>
        <v>State Mainline</v>
      </c>
      <c r="DA192">
        <f>'Raw Data'!CN192</f>
        <v>8500</v>
      </c>
      <c r="DB192">
        <f>'Raw Data'!CO192</f>
        <v>61584</v>
      </c>
      <c r="DC192">
        <f>'Raw Data'!CP192</f>
        <v>10.57</v>
      </c>
      <c r="DD192">
        <f>'Raw Data'!CQ192</f>
        <v>11.247</v>
      </c>
      <c r="DE192">
        <f>'Raw Data'!CR192</f>
        <v>61584</v>
      </c>
      <c r="DF192">
        <f>'Raw Data'!CS192</f>
        <v>0</v>
      </c>
      <c r="DG192">
        <f>'Raw Data'!CT192</f>
        <v>3571.0862179999999</v>
      </c>
      <c r="DH192">
        <f>'Raw Data'!CU192</f>
        <v>100</v>
      </c>
      <c r="DI192">
        <f>'Raw Data'!CV192</f>
        <v>7335</v>
      </c>
      <c r="DJ192">
        <f>'Raw Data'!CW192</f>
        <v>2.4188000000000001E-2</v>
      </c>
      <c r="DK192">
        <f>'Raw Data'!CX192</f>
        <v>0</v>
      </c>
      <c r="DL192">
        <f>'Raw Data'!CY192</f>
        <v>2.9589999999999998E-3</v>
      </c>
      <c r="DM192">
        <f>'Raw Data'!CZ192</f>
        <v>107</v>
      </c>
      <c r="DN192" t="str">
        <f>'Raw Data'!DA192</f>
        <v>047-0105</v>
      </c>
      <c r="DO192" t="str">
        <f>'Raw Data'!DB192</f>
        <v>1U : Urban Principal Arterial - Interstate</v>
      </c>
      <c r="DP192" t="str">
        <f>'Raw Data'!DC192</f>
        <v>34.905600, -85.097500</v>
      </c>
      <c r="DQ192">
        <f>'Raw Data'!DD192</f>
        <v>-85.097499999999997</v>
      </c>
      <c r="DR192">
        <f>'Raw Data'!DE192</f>
        <v>34.9056</v>
      </c>
      <c r="DS192">
        <f>'Raw Data'!DF192</f>
        <v>34.9056</v>
      </c>
      <c r="DT192">
        <f>'Raw Data'!DG192</f>
        <v>-85.097499999999997</v>
      </c>
      <c r="DU192">
        <f>'Raw Data'!DH192</f>
        <v>1.436E-3</v>
      </c>
      <c r="DV192">
        <f>'Raw Data'!DI192</f>
        <v>2.9589999999999998E-3</v>
      </c>
      <c r="DW192">
        <f>'Raw Data'!DJ192</f>
        <v>26</v>
      </c>
      <c r="DX192" s="11">
        <f t="shared" si="40"/>
        <v>8166.666666666667</v>
      </c>
      <c r="DY192" s="5">
        <f t="shared" si="41"/>
        <v>8177.5</v>
      </c>
      <c r="DZ192" s="5">
        <f t="shared" si="34"/>
        <v>-10.83333333333303</v>
      </c>
      <c r="EA192" s="5">
        <f t="shared" si="35"/>
        <v>-1.3247732599612387E-3</v>
      </c>
      <c r="EB192" s="5">
        <f t="shared" si="36"/>
        <v>8172.0833333333339</v>
      </c>
      <c r="EC192">
        <f>'Raw Data'!DK192</f>
        <v>7640</v>
      </c>
      <c r="ED192">
        <f>'Raw Data'!DL192</f>
        <v>6.8</v>
      </c>
      <c r="EE192">
        <f>'Raw Data'!DM192</f>
        <v>8460</v>
      </c>
      <c r="EF192">
        <f>'Raw Data'!DN192</f>
        <v>4.4000000000000004</v>
      </c>
      <c r="EG192">
        <f>'Raw Data'!DO192</f>
        <v>8400</v>
      </c>
      <c r="EH192">
        <f>'Raw Data'!DP192</f>
        <v>4.4000000000000004</v>
      </c>
      <c r="EI192">
        <f>'Raw Data'!DQ192</f>
        <v>8450</v>
      </c>
      <c r="EJ192">
        <f>'Raw Data'!DR192</f>
        <v>5</v>
      </c>
      <c r="EK192">
        <f>'Raw Data'!DS192</f>
        <v>8500</v>
      </c>
      <c r="EL192">
        <f>'Raw Data'!DT192</f>
        <v>4.4000000000000004</v>
      </c>
      <c r="EM192">
        <f>'Raw Data'!DU192</f>
        <v>8260</v>
      </c>
      <c r="EN192">
        <f>'Raw Data'!DV192</f>
        <v>4.4000000000000004</v>
      </c>
      <c r="EO192">
        <f>'Raw Data'!DW192</f>
        <v>8000</v>
      </c>
      <c r="EP192">
        <f>'Raw Data'!DX192</f>
        <v>4.5999999999999996</v>
      </c>
      <c r="EQ192">
        <f>'Raw Data'!DY192</f>
        <v>7950</v>
      </c>
      <c r="ER192">
        <f>'Raw Data'!DZ192</f>
        <v>4.5999999999999996</v>
      </c>
      <c r="ES192">
        <f>'Raw Data'!EA192</f>
        <v>8000</v>
      </c>
      <c r="ET192">
        <f>'Raw Data'!EB192</f>
        <v>4.5999999999999996</v>
      </c>
      <c r="EU192">
        <f>'Raw Data'!EC192</f>
        <v>7500</v>
      </c>
      <c r="EV192">
        <f>'Raw Data'!ED192</f>
        <v>7.7</v>
      </c>
      <c r="EW192">
        <f>'Raw Data'!EE192</f>
        <v>0</v>
      </c>
    </row>
    <row r="193" spans="1:153" x14ac:dyDescent="0.3">
      <c r="A193">
        <f>'Raw Data'!A193</f>
        <v>191</v>
      </c>
      <c r="B193" t="str">
        <f>'Raw Data'!B193</f>
        <v>Point</v>
      </c>
      <c r="C193">
        <f>'Raw Data'!C193</f>
        <v>505</v>
      </c>
      <c r="D193">
        <f>'Raw Data'!D193</f>
        <v>719</v>
      </c>
      <c r="E193" t="str">
        <f>'Raw Data'!E193</f>
        <v>Point</v>
      </c>
      <c r="F193">
        <f>'Raw Data'!F193</f>
        <v>5245268</v>
      </c>
      <c r="G193" t="str">
        <f>'Raw Data'!G193</f>
        <v>Gsp Post 00</v>
      </c>
      <c r="H193" s="3">
        <f>'Raw Data'!H193</f>
        <v>42097</v>
      </c>
      <c r="L193">
        <f t="shared" si="28"/>
        <v>0</v>
      </c>
      <c r="M193" s="5">
        <f t="shared" si="29"/>
        <v>42097</v>
      </c>
      <c r="N193" s="5">
        <f t="shared" si="37"/>
        <v>2015</v>
      </c>
      <c r="O193" s="5" t="str" cm="1">
        <f t="array" ref="O193">_xlfn.IFS(N193&lt;=2016,"before treatment",N193=2017,"unknown",N193&gt;2017,"after treatment")</f>
        <v>before treatment</v>
      </c>
      <c r="P193" s="5">
        <f t="shared" si="30"/>
        <v>1</v>
      </c>
      <c r="Q193" s="5">
        <f t="shared" si="31"/>
        <v>0</v>
      </c>
      <c r="R193" t="str">
        <f>'Raw Data'!I193</f>
        <v>Catoosa</v>
      </c>
      <c r="S193" t="str">
        <f>'Raw Data'!J193</f>
        <v>State Route 2</v>
      </c>
      <c r="T193" t="str">
        <f>'Raw Data'!K193</f>
        <v>(none)</v>
      </c>
      <c r="U193" t="str">
        <f>'Raw Data'!L193</f>
        <v>(O) No Injury</v>
      </c>
      <c r="V193">
        <f>'Raw Data'!M193</f>
        <v>0</v>
      </c>
      <c r="W193">
        <f>'Raw Data'!N193</f>
        <v>0</v>
      </c>
      <c r="X193">
        <f>'Raw Data'!O193</f>
        <v>0</v>
      </c>
      <c r="Y193" t="str">
        <f>'Raw Data'!P193</f>
        <v>Angle (Other)</v>
      </c>
      <c r="Z193" t="str">
        <f>'Raw Data'!Q193</f>
        <v>On Shoulder</v>
      </c>
      <c r="AA193" t="str">
        <f>'Raw Data'!R193</f>
        <v>["Other Non-Collision","Other Non-Collision"]</v>
      </c>
      <c r="AB193" t="str">
        <f>'Raw Data'!S193</f>
        <v>Guard Rail Fence</v>
      </c>
      <c r="AC193" t="str">
        <f>'Raw Data'!T193</f>
        <v>No Contributing Factors</v>
      </c>
      <c r="AD193">
        <f>'Raw Data'!U193</f>
        <v>1</v>
      </c>
      <c r="AE193" s="5" t="str">
        <f t="shared" si="38"/>
        <v>Yes</v>
      </c>
      <c r="AF193" t="str">
        <f>'Raw Data'!V193</f>
        <v xml:space="preserve"> </v>
      </c>
      <c r="AG193" s="5">
        <f t="shared" si="32"/>
        <v>0</v>
      </c>
      <c r="AH193" t="str">
        <f>'Raw Data'!W193</f>
        <v>["None","South"]</v>
      </c>
      <c r="AI193" t="str">
        <f>'Raw Data'!X193</f>
        <v>Daylight</v>
      </c>
      <c r="AJ193" t="str">
        <f>'Raw Data'!Y193</f>
        <v>Dry</v>
      </c>
      <c r="AK193">
        <f>'Raw Data'!Z193</f>
        <v>62</v>
      </c>
      <c r="AL193" t="str">
        <f>'Raw Data'!AA193</f>
        <v>Lap and Shoulder Belt Used</v>
      </c>
      <c r="AM193" s="5">
        <f t="shared" si="33"/>
        <v>0</v>
      </c>
      <c r="AN193" t="str">
        <f>'Raw Data'!AB193</f>
        <v>Passenger Car</v>
      </c>
      <c r="AO193" t="str">
        <f>'Raw Data'!AC193</f>
        <v>0471000200I</v>
      </c>
      <c r="AP193">
        <f>'Raw Data'!AD193</f>
        <v>10.59042</v>
      </c>
      <c r="AQ193">
        <f>'Raw Data'!AE193</f>
        <v>34.908324</v>
      </c>
      <c r="AR193">
        <f>'Raw Data'!AF193</f>
        <v>-85.096079000000003</v>
      </c>
      <c r="AS193">
        <f>'Raw Data'!AG193</f>
        <v>26</v>
      </c>
      <c r="AT193">
        <f>'Raw Data'!AH193</f>
        <v>10</v>
      </c>
      <c r="AU193">
        <f>'Raw Data'!AI193</f>
        <v>321</v>
      </c>
      <c r="AV193" t="str">
        <f>'Raw Data'!AJ193</f>
        <v>D6_0002_00_I</v>
      </c>
      <c r="AW193">
        <f>'Raw Data'!AK193</f>
        <v>155</v>
      </c>
      <c r="AX193">
        <f>'Raw Data'!AL193</f>
        <v>172</v>
      </c>
      <c r="AY193" t="str">
        <f>'Raw Data'!AM193</f>
        <v>split</v>
      </c>
      <c r="AZ193">
        <f>'Raw Data'!AN193</f>
        <v>571.79999999999995</v>
      </c>
      <c r="BA193">
        <f>'Raw Data'!AO193</f>
        <v>94.7</v>
      </c>
      <c r="BB193">
        <f>'Raw Data'!AP193</f>
        <v>945.5</v>
      </c>
      <c r="BC193">
        <f>'Raw Data'!AQ193</f>
        <v>-85.098499000000004</v>
      </c>
      <c r="BD193">
        <f>'Raw Data'!AR193</f>
        <v>34.907048000000003</v>
      </c>
      <c r="BE193">
        <f>'Raw Data'!AS193</f>
        <v>-85.096097</v>
      </c>
      <c r="BF193">
        <f>'Raw Data'!AT193</f>
        <v>34.908270999999999</v>
      </c>
      <c r="BG193" t="str">
        <f>'Raw Data'!AU193</f>
        <v>0471000200I</v>
      </c>
      <c r="BH193">
        <f>'Raw Data'!AV193</f>
        <v>1</v>
      </c>
      <c r="BI193">
        <f>'Raw Data'!AW193</f>
        <v>47</v>
      </c>
      <c r="BJ193">
        <f>'Raw Data'!AX193</f>
        <v>2</v>
      </c>
      <c r="BK193">
        <f>'Raw Data'!AY193</f>
        <v>0</v>
      </c>
      <c r="BL193">
        <f>'Raw Data'!AZ193</f>
        <v>35</v>
      </c>
      <c r="BM193">
        <f>'Raw Data'!BA193</f>
        <v>10.81</v>
      </c>
      <c r="BN193">
        <f>'Raw Data'!BB193</f>
        <v>10.36</v>
      </c>
      <c r="BO193">
        <f>'Raw Data'!BC193</f>
        <v>771.3</v>
      </c>
      <c r="BP193">
        <f>'Raw Data'!BD193</f>
        <v>794.3</v>
      </c>
      <c r="BQ193">
        <f>'Raw Data'!BE193</f>
        <v>800.2</v>
      </c>
      <c r="BR193">
        <f>'Raw Data'!BF193</f>
        <v>45</v>
      </c>
      <c r="BS193">
        <f>'Raw Data'!BG193</f>
        <v>46.1</v>
      </c>
      <c r="BT193">
        <f>'Raw Data'!BH193</f>
        <v>0</v>
      </c>
      <c r="BU193">
        <f>'Raw Data'!BI193</f>
        <v>44187</v>
      </c>
      <c r="BV193" t="str">
        <f>'Raw Data'!BJ193</f>
        <v>NONE</v>
      </c>
      <c r="BW193">
        <f>'Raw Data'!BK193</f>
        <v>2.9589999999999998E-3</v>
      </c>
      <c r="BX193">
        <f>'Raw Data'!BL193</f>
        <v>7429</v>
      </c>
      <c r="BY193">
        <f>'Raw Data'!BM193</f>
        <v>7313</v>
      </c>
      <c r="BZ193" t="str">
        <f>'Raw Data'!BN193</f>
        <v>0471000200I</v>
      </c>
      <c r="CA193" t="str">
        <f>'Raw Data'!BO193</f>
        <v>CATOOSA</v>
      </c>
      <c r="CB193">
        <f>'Raw Data'!BP193</f>
        <v>1</v>
      </c>
      <c r="CC193">
        <f>'Raw Data'!BQ193</f>
        <v>200</v>
      </c>
      <c r="CD193">
        <f>'Raw Data'!BR193</f>
        <v>6</v>
      </c>
      <c r="CE193">
        <f>'Raw Data'!BS193</f>
        <v>1</v>
      </c>
      <c r="CF193">
        <f>'Raw Data'!BT193</f>
        <v>2</v>
      </c>
      <c r="CG193">
        <f>'Raw Data'!BU193</f>
        <v>1</v>
      </c>
      <c r="CH193">
        <f>'Raw Data'!BV193</f>
        <v>1</v>
      </c>
      <c r="CI193">
        <f>'Raw Data'!BW193</f>
        <v>2</v>
      </c>
      <c r="CJ193">
        <f>'Raw Data'!BX193</f>
        <v>0</v>
      </c>
      <c r="CK193">
        <f>'Raw Data'!BY193</f>
        <v>4</v>
      </c>
      <c r="CL193" t="str">
        <f>'Raw Data'!BZ193</f>
        <v>N</v>
      </c>
      <c r="CM193">
        <f t="shared" si="39"/>
        <v>0</v>
      </c>
      <c r="CN193">
        <f>'Raw Data'!CA193</f>
        <v>47</v>
      </c>
      <c r="CO193">
        <f>'Raw Data'!CB193</f>
        <v>2</v>
      </c>
      <c r="CP193">
        <f>'Raw Data'!CC193</f>
        <v>0</v>
      </c>
      <c r="CQ193" t="str">
        <f>'Raw Data'!CD193</f>
        <v>Urbanized Area</v>
      </c>
      <c r="CR193" t="str">
        <f>'Raw Data'!CE193</f>
        <v>Chattanooga</v>
      </c>
      <c r="CS193">
        <f>'Raw Data'!CF193</f>
        <v>15832</v>
      </c>
      <c r="CT193">
        <f>'Raw Data'!CG193</f>
        <v>35</v>
      </c>
      <c r="CU193">
        <f>'Raw Data'!CH193</f>
        <v>8500</v>
      </c>
      <c r="CV193" t="str">
        <f>'Raw Data'!CI193</f>
        <v xml:space="preserve"> </v>
      </c>
      <c r="CW193">
        <f>'Raw Data'!CJ193</f>
        <v>0</v>
      </c>
      <c r="CX193">
        <f>'Raw Data'!CK193</f>
        <v>0.676342</v>
      </c>
      <c r="CY193">
        <f>'Raw Data'!CL193</f>
        <v>14</v>
      </c>
      <c r="CZ193" t="str">
        <f>'Raw Data'!CM193</f>
        <v>State Mainline</v>
      </c>
      <c r="DA193">
        <f>'Raw Data'!CN193</f>
        <v>8500</v>
      </c>
      <c r="DB193">
        <f>'Raw Data'!CO193</f>
        <v>61584</v>
      </c>
      <c r="DC193">
        <f>'Raw Data'!CP193</f>
        <v>10.57</v>
      </c>
      <c r="DD193">
        <f>'Raw Data'!CQ193</f>
        <v>11.247</v>
      </c>
      <c r="DE193">
        <f>'Raw Data'!CR193</f>
        <v>61584</v>
      </c>
      <c r="DF193">
        <f>'Raw Data'!CS193</f>
        <v>0</v>
      </c>
      <c r="DG193">
        <f>'Raw Data'!CT193</f>
        <v>3571.0862179999999</v>
      </c>
      <c r="DH193">
        <f>'Raw Data'!CU193</f>
        <v>100</v>
      </c>
      <c r="DI193">
        <f>'Raw Data'!CV193</f>
        <v>7335</v>
      </c>
      <c r="DJ193">
        <f>'Raw Data'!CW193</f>
        <v>2.4188000000000001E-2</v>
      </c>
      <c r="DK193">
        <f>'Raw Data'!CX193</f>
        <v>0</v>
      </c>
      <c r="DL193">
        <f>'Raw Data'!CY193</f>
        <v>2.9589999999999998E-3</v>
      </c>
      <c r="DM193">
        <f>'Raw Data'!CZ193</f>
        <v>107</v>
      </c>
      <c r="DN193" t="str">
        <f>'Raw Data'!DA193</f>
        <v>047-0105</v>
      </c>
      <c r="DO193" t="str">
        <f>'Raw Data'!DB193</f>
        <v>1U : Urban Principal Arterial - Interstate</v>
      </c>
      <c r="DP193" t="str">
        <f>'Raw Data'!DC193</f>
        <v>34.905600, -85.097500</v>
      </c>
      <c r="DQ193">
        <f>'Raw Data'!DD193</f>
        <v>-85.097499999999997</v>
      </c>
      <c r="DR193">
        <f>'Raw Data'!DE193</f>
        <v>34.9056</v>
      </c>
      <c r="DS193">
        <f>'Raw Data'!DF193</f>
        <v>34.9056</v>
      </c>
      <c r="DT193">
        <f>'Raw Data'!DG193</f>
        <v>-85.097499999999997</v>
      </c>
      <c r="DU193">
        <f>'Raw Data'!DH193</f>
        <v>1.436E-3</v>
      </c>
      <c r="DV193">
        <f>'Raw Data'!DI193</f>
        <v>2.9589999999999998E-3</v>
      </c>
      <c r="DW193">
        <f>'Raw Data'!DJ193</f>
        <v>26</v>
      </c>
      <c r="DX193" s="11">
        <f t="shared" si="40"/>
        <v>8166.666666666667</v>
      </c>
      <c r="DY193" s="5">
        <f t="shared" si="41"/>
        <v>8177.5</v>
      </c>
      <c r="DZ193" s="5">
        <f t="shared" si="34"/>
        <v>-10.83333333333303</v>
      </c>
      <c r="EA193" s="5">
        <f t="shared" si="35"/>
        <v>-1.3247732599612387E-3</v>
      </c>
      <c r="EB193" s="5">
        <f t="shared" si="36"/>
        <v>8172.0833333333339</v>
      </c>
      <c r="EC193">
        <f>'Raw Data'!DK193</f>
        <v>7640</v>
      </c>
      <c r="ED193">
        <f>'Raw Data'!DL193</f>
        <v>6.8</v>
      </c>
      <c r="EE193">
        <f>'Raw Data'!DM193</f>
        <v>8460</v>
      </c>
      <c r="EF193">
        <f>'Raw Data'!DN193</f>
        <v>4.4000000000000004</v>
      </c>
      <c r="EG193">
        <f>'Raw Data'!DO193</f>
        <v>8400</v>
      </c>
      <c r="EH193">
        <f>'Raw Data'!DP193</f>
        <v>4.4000000000000004</v>
      </c>
      <c r="EI193">
        <f>'Raw Data'!DQ193</f>
        <v>8450</v>
      </c>
      <c r="EJ193">
        <f>'Raw Data'!DR193</f>
        <v>5</v>
      </c>
      <c r="EK193">
        <f>'Raw Data'!DS193</f>
        <v>8500</v>
      </c>
      <c r="EL193">
        <f>'Raw Data'!DT193</f>
        <v>4.4000000000000004</v>
      </c>
      <c r="EM193">
        <f>'Raw Data'!DU193</f>
        <v>8260</v>
      </c>
      <c r="EN193">
        <f>'Raw Data'!DV193</f>
        <v>4.4000000000000004</v>
      </c>
      <c r="EO193">
        <f>'Raw Data'!DW193</f>
        <v>8000</v>
      </c>
      <c r="EP193">
        <f>'Raw Data'!DX193</f>
        <v>4.5999999999999996</v>
      </c>
      <c r="EQ193">
        <f>'Raw Data'!DY193</f>
        <v>7950</v>
      </c>
      <c r="ER193">
        <f>'Raw Data'!DZ193</f>
        <v>4.5999999999999996</v>
      </c>
      <c r="ES193">
        <f>'Raw Data'!EA193</f>
        <v>8000</v>
      </c>
      <c r="ET193">
        <f>'Raw Data'!EB193</f>
        <v>4.5999999999999996</v>
      </c>
      <c r="EU193">
        <f>'Raw Data'!EC193</f>
        <v>7500</v>
      </c>
      <c r="EV193">
        <f>'Raw Data'!ED193</f>
        <v>7.7</v>
      </c>
      <c r="EW193">
        <f>'Raw Data'!EE193</f>
        <v>5.5000000000000002E-5</v>
      </c>
    </row>
    <row r="194" spans="1:153" x14ac:dyDescent="0.3">
      <c r="A194">
        <f>'Raw Data'!A194</f>
        <v>192</v>
      </c>
      <c r="B194" t="str">
        <f>'Raw Data'!B194</f>
        <v>Point</v>
      </c>
      <c r="C194">
        <f>'Raw Data'!C194</f>
        <v>543</v>
      </c>
      <c r="D194">
        <f>'Raw Data'!D194</f>
        <v>711</v>
      </c>
      <c r="E194" t="str">
        <f>'Raw Data'!E194</f>
        <v>Point</v>
      </c>
      <c r="F194">
        <f>'Raw Data'!F194</f>
        <v>5366429</v>
      </c>
      <c r="G194" t="str">
        <f>'Raw Data'!G194</f>
        <v>Ringgold Police Department</v>
      </c>
      <c r="H194" s="3">
        <f>'Raw Data'!H194</f>
        <v>42119</v>
      </c>
      <c r="L194">
        <f t="shared" ref="L194:L257" si="42">IF(OR(ISNUMBER(SEARCH("Pedestrian",AA194))*ISNUMBER(SEARCH("Pedestrian",AB194))),1,0)</f>
        <v>0</v>
      </c>
      <c r="M194" s="5">
        <f t="shared" ref="M194:M257" si="43">H194</f>
        <v>42119</v>
      </c>
      <c r="N194" s="5">
        <f t="shared" si="37"/>
        <v>2015</v>
      </c>
      <c r="O194" s="5" t="str" cm="1">
        <f t="array" ref="O194">_xlfn.IFS(N194&lt;=2016,"before treatment",N194=2017,"unknown",N194&gt;2017,"after treatment")</f>
        <v>before treatment</v>
      </c>
      <c r="P194" s="5">
        <f t="shared" ref="P194:P257" si="44">IF(O194="before treatment",1,0)</f>
        <v>1</v>
      </c>
      <c r="Q194" s="5">
        <f t="shared" ref="Q194:Q257" si="45">IF(O194="after treatment",1,0)</f>
        <v>0</v>
      </c>
      <c r="R194" t="str">
        <f>'Raw Data'!I194</f>
        <v>Catoosa</v>
      </c>
      <c r="S194" t="str">
        <f>'Raw Data'!J194</f>
        <v>["Clearview Dr","State Route 2","State Route 2"]</v>
      </c>
      <c r="T194" t="str">
        <f>'Raw Data'!K194</f>
        <v>Clearview Dr</v>
      </c>
      <c r="U194" t="str">
        <f>'Raw Data'!L194</f>
        <v>(C) Possible Injury / Complaint</v>
      </c>
      <c r="V194">
        <f>'Raw Data'!M194</f>
        <v>0</v>
      </c>
      <c r="W194">
        <f>'Raw Data'!N194</f>
        <v>0</v>
      </c>
      <c r="X194">
        <f>'Raw Data'!O194</f>
        <v>0</v>
      </c>
      <c r="Y194" t="str">
        <f>'Raw Data'!P194</f>
        <v>Angle (Other)</v>
      </c>
      <c r="Z194" t="str">
        <f>'Raw Data'!Q194</f>
        <v>On Roadway - Roadway Intersection</v>
      </c>
      <c r="AA194" t="str">
        <f>'Raw Data'!R194</f>
        <v>["Motor Vehicle in Motion","Motor Vehicle in Motion"]</v>
      </c>
      <c r="AB194" t="str">
        <f>'Raw Data'!S194</f>
        <v>["Motor Vehicle in Motion","Motor Vehicle in Motion"]</v>
      </c>
      <c r="AC194" t="str">
        <f>'Raw Data'!T194</f>
        <v>Failure to Yield</v>
      </c>
      <c r="AD194">
        <f>'Raw Data'!U194</f>
        <v>2</v>
      </c>
      <c r="AE194" s="5" t="str">
        <f t="shared" si="38"/>
        <v>No</v>
      </c>
      <c r="AF194" t="str">
        <f>'Raw Data'!V194</f>
        <v>["Negotiating a Curve","Negotiating a Curve"]</v>
      </c>
      <c r="AG194" s="5">
        <f t="shared" ref="AG194:AG257" si="46">IF(ISNUMBER(SEARCH("Turning",AF194)),1,0)</f>
        <v>0</v>
      </c>
      <c r="AH194" t="str">
        <f>'Raw Data'!W194</f>
        <v>["North","South"]</v>
      </c>
      <c r="AI194" t="str">
        <f>'Raw Data'!X194</f>
        <v>Daylight</v>
      </c>
      <c r="AJ194" t="str">
        <f>'Raw Data'!Y194</f>
        <v>Dry</v>
      </c>
      <c r="AK194">
        <f>'Raw Data'!Z194</f>
        <v>0</v>
      </c>
      <c r="AL194" t="str">
        <f>'Raw Data'!AA194</f>
        <v>["Child Restraint System (Properly Used)","Child Restraint System (Properly Used)","Lap and Shoulder Belt Used","Lap and Shoulder Belt Used","Lap and Shoulder Belt Used"]</v>
      </c>
      <c r="AM194" s="5">
        <f t="shared" ref="AM194:AM257" si="47">IF(ISNUMBER(SEARCH("Motorcycle",AN194)),1,0)</f>
        <v>0</v>
      </c>
      <c r="AN194" t="str">
        <f>'Raw Data'!AB194</f>
        <v>["Pickup Truck","Sports Utility Vehicle (SUV)"]</v>
      </c>
      <c r="AO194" t="str">
        <f>'Raw Data'!AC194</f>
        <v>0471000200I</v>
      </c>
      <c r="AP194">
        <f>'Raw Data'!AD194</f>
        <v>10.57</v>
      </c>
      <c r="AQ194">
        <f>'Raw Data'!AE194</f>
        <v>34.908062999999999</v>
      </c>
      <c r="AR194">
        <f>'Raw Data'!AF194</f>
        <v>-85.096171999999996</v>
      </c>
      <c r="AS194">
        <f>'Raw Data'!AG194</f>
        <v>26</v>
      </c>
      <c r="AT194">
        <f>'Raw Data'!AH194</f>
        <v>10</v>
      </c>
      <c r="AU194">
        <f>'Raw Data'!AI194</f>
        <v>321</v>
      </c>
      <c r="AV194" t="str">
        <f>'Raw Data'!AJ194</f>
        <v>D6_0002_00_I</v>
      </c>
      <c r="AW194">
        <f>'Raw Data'!AK194</f>
        <v>155</v>
      </c>
      <c r="AX194">
        <f>'Raw Data'!AL194</f>
        <v>172</v>
      </c>
      <c r="AY194" t="str">
        <f>'Raw Data'!AM194</f>
        <v>split</v>
      </c>
      <c r="AZ194">
        <f>'Raw Data'!AN194</f>
        <v>571.79999999999995</v>
      </c>
      <c r="BA194">
        <f>'Raw Data'!AO194</f>
        <v>94.7</v>
      </c>
      <c r="BB194">
        <f>'Raw Data'!AP194</f>
        <v>945.5</v>
      </c>
      <c r="BC194">
        <f>'Raw Data'!AQ194</f>
        <v>-85.098499000000004</v>
      </c>
      <c r="BD194">
        <f>'Raw Data'!AR194</f>
        <v>34.907048000000003</v>
      </c>
      <c r="BE194">
        <f>'Raw Data'!AS194</f>
        <v>-85.096097</v>
      </c>
      <c r="BF194">
        <f>'Raw Data'!AT194</f>
        <v>34.908270999999999</v>
      </c>
      <c r="BG194" t="str">
        <f>'Raw Data'!AU194</f>
        <v>0471000200I</v>
      </c>
      <c r="BH194">
        <f>'Raw Data'!AV194</f>
        <v>1</v>
      </c>
      <c r="BI194">
        <f>'Raw Data'!AW194</f>
        <v>47</v>
      </c>
      <c r="BJ194">
        <f>'Raw Data'!AX194</f>
        <v>2</v>
      </c>
      <c r="BK194">
        <f>'Raw Data'!AY194</f>
        <v>0</v>
      </c>
      <c r="BL194">
        <f>'Raw Data'!AZ194</f>
        <v>35</v>
      </c>
      <c r="BM194">
        <f>'Raw Data'!BA194</f>
        <v>10.81</v>
      </c>
      <c r="BN194">
        <f>'Raw Data'!BB194</f>
        <v>10.36</v>
      </c>
      <c r="BO194">
        <f>'Raw Data'!BC194</f>
        <v>771.3</v>
      </c>
      <c r="BP194">
        <f>'Raw Data'!BD194</f>
        <v>794.3</v>
      </c>
      <c r="BQ194">
        <f>'Raw Data'!BE194</f>
        <v>800.2</v>
      </c>
      <c r="BR194">
        <f>'Raw Data'!BF194</f>
        <v>45</v>
      </c>
      <c r="BS194">
        <f>'Raw Data'!BG194</f>
        <v>46.1</v>
      </c>
      <c r="BT194">
        <f>'Raw Data'!BH194</f>
        <v>0</v>
      </c>
      <c r="BU194">
        <f>'Raw Data'!BI194</f>
        <v>44187</v>
      </c>
      <c r="BV194" t="str">
        <f>'Raw Data'!BJ194</f>
        <v>NONE</v>
      </c>
      <c r="BW194">
        <f>'Raw Data'!BK194</f>
        <v>2.9589999999999998E-3</v>
      </c>
      <c r="BX194">
        <f>'Raw Data'!BL194</f>
        <v>7429</v>
      </c>
      <c r="BY194">
        <f>'Raw Data'!BM194</f>
        <v>7313</v>
      </c>
      <c r="BZ194" t="str">
        <f>'Raw Data'!BN194</f>
        <v>0471000200I</v>
      </c>
      <c r="CA194" t="str">
        <f>'Raw Data'!BO194</f>
        <v>CATOOSA</v>
      </c>
      <c r="CB194">
        <f>'Raw Data'!BP194</f>
        <v>1</v>
      </c>
      <c r="CC194">
        <f>'Raw Data'!BQ194</f>
        <v>200</v>
      </c>
      <c r="CD194">
        <f>'Raw Data'!BR194</f>
        <v>6</v>
      </c>
      <c r="CE194">
        <f>'Raw Data'!BS194</f>
        <v>1</v>
      </c>
      <c r="CF194">
        <f>'Raw Data'!BT194</f>
        <v>2</v>
      </c>
      <c r="CG194">
        <f>'Raw Data'!BU194</f>
        <v>1</v>
      </c>
      <c r="CH194">
        <f>'Raw Data'!BV194</f>
        <v>1</v>
      </c>
      <c r="CI194">
        <f>'Raw Data'!BW194</f>
        <v>2</v>
      </c>
      <c r="CJ194">
        <f>'Raw Data'!BX194</f>
        <v>0</v>
      </c>
      <c r="CK194">
        <f>'Raw Data'!BY194</f>
        <v>4</v>
      </c>
      <c r="CL194" t="str">
        <f>'Raw Data'!BZ194</f>
        <v>N</v>
      </c>
      <c r="CM194">
        <f t="shared" si="39"/>
        <v>0</v>
      </c>
      <c r="CN194">
        <f>'Raw Data'!CA194</f>
        <v>47</v>
      </c>
      <c r="CO194">
        <f>'Raw Data'!CB194</f>
        <v>2</v>
      </c>
      <c r="CP194">
        <f>'Raw Data'!CC194</f>
        <v>0</v>
      </c>
      <c r="CQ194" t="str">
        <f>'Raw Data'!CD194</f>
        <v>Urbanized Area</v>
      </c>
      <c r="CR194" t="str">
        <f>'Raw Data'!CE194</f>
        <v>Chattanooga</v>
      </c>
      <c r="CS194">
        <f>'Raw Data'!CF194</f>
        <v>15832</v>
      </c>
      <c r="CT194">
        <f>'Raw Data'!CG194</f>
        <v>35</v>
      </c>
      <c r="CU194">
        <f>'Raw Data'!CH194</f>
        <v>8500</v>
      </c>
      <c r="CV194" t="str">
        <f>'Raw Data'!CI194</f>
        <v xml:space="preserve"> </v>
      </c>
      <c r="CW194">
        <f>'Raw Data'!CJ194</f>
        <v>0</v>
      </c>
      <c r="CX194">
        <f>'Raw Data'!CK194</f>
        <v>0.676342</v>
      </c>
      <c r="CY194">
        <f>'Raw Data'!CL194</f>
        <v>14</v>
      </c>
      <c r="CZ194" t="str">
        <f>'Raw Data'!CM194</f>
        <v>State Mainline</v>
      </c>
      <c r="DA194">
        <f>'Raw Data'!CN194</f>
        <v>8500</v>
      </c>
      <c r="DB194">
        <f>'Raw Data'!CO194</f>
        <v>61584</v>
      </c>
      <c r="DC194">
        <f>'Raw Data'!CP194</f>
        <v>10.57</v>
      </c>
      <c r="DD194">
        <f>'Raw Data'!CQ194</f>
        <v>11.247</v>
      </c>
      <c r="DE194">
        <f>'Raw Data'!CR194</f>
        <v>61584</v>
      </c>
      <c r="DF194">
        <f>'Raw Data'!CS194</f>
        <v>0</v>
      </c>
      <c r="DG194">
        <f>'Raw Data'!CT194</f>
        <v>3571.0862179999999</v>
      </c>
      <c r="DH194">
        <f>'Raw Data'!CU194</f>
        <v>100</v>
      </c>
      <c r="DI194">
        <f>'Raw Data'!CV194</f>
        <v>7335</v>
      </c>
      <c r="DJ194">
        <f>'Raw Data'!CW194</f>
        <v>2.4188000000000001E-2</v>
      </c>
      <c r="DK194">
        <f>'Raw Data'!CX194</f>
        <v>0</v>
      </c>
      <c r="DL194">
        <f>'Raw Data'!CY194</f>
        <v>2.9589999999999998E-3</v>
      </c>
      <c r="DM194">
        <f>'Raw Data'!CZ194</f>
        <v>107</v>
      </c>
      <c r="DN194" t="str">
        <f>'Raw Data'!DA194</f>
        <v>047-0105</v>
      </c>
      <c r="DO194" t="str">
        <f>'Raw Data'!DB194</f>
        <v>1U : Urban Principal Arterial - Interstate</v>
      </c>
      <c r="DP194" t="str">
        <f>'Raw Data'!DC194</f>
        <v>34.905600, -85.097500</v>
      </c>
      <c r="DQ194">
        <f>'Raw Data'!DD194</f>
        <v>-85.097499999999997</v>
      </c>
      <c r="DR194">
        <f>'Raw Data'!DE194</f>
        <v>34.9056</v>
      </c>
      <c r="DS194">
        <f>'Raw Data'!DF194</f>
        <v>34.9056</v>
      </c>
      <c r="DT194">
        <f>'Raw Data'!DG194</f>
        <v>-85.097499999999997</v>
      </c>
      <c r="DU194">
        <f>'Raw Data'!DH194</f>
        <v>1.436E-3</v>
      </c>
      <c r="DV194">
        <f>'Raw Data'!DI194</f>
        <v>2.9589999999999998E-3</v>
      </c>
      <c r="DW194">
        <f>'Raw Data'!DJ194</f>
        <v>26</v>
      </c>
      <c r="DX194" s="11">
        <f t="shared" si="40"/>
        <v>8166.666666666667</v>
      </c>
      <c r="DY194" s="5">
        <f t="shared" si="41"/>
        <v>8177.5</v>
      </c>
      <c r="DZ194" s="5">
        <f t="shared" ref="DZ194:DZ257" si="48">DX194-DY194</f>
        <v>-10.83333333333303</v>
      </c>
      <c r="EA194" s="5">
        <f t="shared" ref="EA194:EA257" si="49">DZ194/DY194</f>
        <v>-1.3247732599612387E-3</v>
      </c>
      <c r="EB194" s="5">
        <f t="shared" ref="EB194:EB257" si="50">AVERAGE(DX194,DY194)</f>
        <v>8172.0833333333339</v>
      </c>
      <c r="EC194">
        <f>'Raw Data'!DK194</f>
        <v>7640</v>
      </c>
      <c r="ED194">
        <f>'Raw Data'!DL194</f>
        <v>6.8</v>
      </c>
      <c r="EE194">
        <f>'Raw Data'!DM194</f>
        <v>8460</v>
      </c>
      <c r="EF194">
        <f>'Raw Data'!DN194</f>
        <v>4.4000000000000004</v>
      </c>
      <c r="EG194">
        <f>'Raw Data'!DO194</f>
        <v>8400</v>
      </c>
      <c r="EH194">
        <f>'Raw Data'!DP194</f>
        <v>4.4000000000000004</v>
      </c>
      <c r="EI194">
        <f>'Raw Data'!DQ194</f>
        <v>8450</v>
      </c>
      <c r="EJ194">
        <f>'Raw Data'!DR194</f>
        <v>5</v>
      </c>
      <c r="EK194">
        <f>'Raw Data'!DS194</f>
        <v>8500</v>
      </c>
      <c r="EL194">
        <f>'Raw Data'!DT194</f>
        <v>4.4000000000000004</v>
      </c>
      <c r="EM194">
        <f>'Raw Data'!DU194</f>
        <v>8260</v>
      </c>
      <c r="EN194">
        <f>'Raw Data'!DV194</f>
        <v>4.4000000000000004</v>
      </c>
      <c r="EO194">
        <f>'Raw Data'!DW194</f>
        <v>8000</v>
      </c>
      <c r="EP194">
        <f>'Raw Data'!DX194</f>
        <v>4.5999999999999996</v>
      </c>
      <c r="EQ194">
        <f>'Raw Data'!DY194</f>
        <v>7950</v>
      </c>
      <c r="ER194">
        <f>'Raw Data'!DZ194</f>
        <v>4.5999999999999996</v>
      </c>
      <c r="ES194">
        <f>'Raw Data'!EA194</f>
        <v>8000</v>
      </c>
      <c r="ET194">
        <f>'Raw Data'!EB194</f>
        <v>4.5999999999999996</v>
      </c>
      <c r="EU194">
        <f>'Raw Data'!EC194</f>
        <v>7500</v>
      </c>
      <c r="EV194">
        <f>'Raw Data'!ED194</f>
        <v>7.7</v>
      </c>
      <c r="EW194">
        <f>'Raw Data'!EE194</f>
        <v>0</v>
      </c>
    </row>
    <row r="195" spans="1:153" x14ac:dyDescent="0.3">
      <c r="A195">
        <f>'Raw Data'!A195</f>
        <v>193</v>
      </c>
      <c r="B195" t="str">
        <f>'Raw Data'!B195</f>
        <v>Point</v>
      </c>
      <c r="C195">
        <f>'Raw Data'!C195</f>
        <v>739</v>
      </c>
      <c r="D195">
        <f>'Raw Data'!D195</f>
        <v>476</v>
      </c>
      <c r="E195" t="str">
        <f>'Raw Data'!E195</f>
        <v>Point</v>
      </c>
      <c r="F195">
        <f>'Raw Data'!F195</f>
        <v>7588304</v>
      </c>
      <c r="G195" t="str">
        <f>'Raw Data'!G195</f>
        <v>Gsp Post 00</v>
      </c>
      <c r="H195" s="3">
        <f>'Raw Data'!H195</f>
        <v>43873</v>
      </c>
      <c r="L195">
        <f t="shared" si="42"/>
        <v>0</v>
      </c>
      <c r="M195" s="5">
        <f t="shared" si="43"/>
        <v>43873</v>
      </c>
      <c r="N195" s="5">
        <f t="shared" ref="N195:N258" si="51">YEAR(M195)</f>
        <v>2020</v>
      </c>
      <c r="O195" s="5" t="str" cm="1">
        <f t="array" ref="O195">_xlfn.IFS(N195&lt;=2016,"before treatment",N195=2017,"unknown",N195&gt;2017,"after treatment")</f>
        <v>after treatment</v>
      </c>
      <c r="P195" s="5">
        <f t="shared" si="44"/>
        <v>0</v>
      </c>
      <c r="Q195" s="5">
        <f t="shared" si="45"/>
        <v>1</v>
      </c>
      <c r="R195" t="str">
        <f>'Raw Data'!I195</f>
        <v>Catoosa</v>
      </c>
      <c r="S195" t="str">
        <f>'Raw Data'!J195</f>
        <v>State Route 2</v>
      </c>
      <c r="T195" t="str">
        <f>'Raw Data'!K195</f>
        <v>Evitt St</v>
      </c>
      <c r="U195" t="str">
        <f>'Raw Data'!L195</f>
        <v>(O) No Injury</v>
      </c>
      <c r="V195">
        <f>'Raw Data'!M195</f>
        <v>0</v>
      </c>
      <c r="W195">
        <f>'Raw Data'!N195</f>
        <v>0</v>
      </c>
      <c r="X195">
        <f>'Raw Data'!O195</f>
        <v>0</v>
      </c>
      <c r="Y195" t="str">
        <f>'Raw Data'!P195</f>
        <v>Not a Collision with Motor Vehicle</v>
      </c>
      <c r="Z195" t="str">
        <f>'Raw Data'!Q195</f>
        <v>Off Roadway</v>
      </c>
      <c r="AA195" t="str">
        <f>'Raw Data'!R195</f>
        <v>Other-Fixed Object</v>
      </c>
      <c r="AB195" t="str">
        <f>'Raw Data'!S195</f>
        <v>Other - Fixed Object</v>
      </c>
      <c r="AC195" t="str">
        <f>'Raw Data'!T195</f>
        <v>Other</v>
      </c>
      <c r="AD195">
        <f>'Raw Data'!U195</f>
        <v>1</v>
      </c>
      <c r="AE195" s="5" t="str">
        <f t="shared" ref="AE195:AE258" si="52">IF(AD195=1,"Yes","No")</f>
        <v>Yes</v>
      </c>
      <c r="AF195" t="str">
        <f>'Raw Data'!V195</f>
        <v>Negotiating a Curve</v>
      </c>
      <c r="AG195" s="5">
        <f t="shared" si="46"/>
        <v>0</v>
      </c>
      <c r="AH195" t="str">
        <f>'Raw Data'!W195</f>
        <v>East</v>
      </c>
      <c r="AI195" t="str">
        <f>'Raw Data'!X195</f>
        <v>Daylight</v>
      </c>
      <c r="AJ195" t="str">
        <f>'Raw Data'!Y195</f>
        <v>Dry</v>
      </c>
      <c r="AK195">
        <f>'Raw Data'!Z195</f>
        <v>32</v>
      </c>
      <c r="AL195" t="str">
        <f>'Raw Data'!AA195</f>
        <v>Lap and Shoulder Belt Used</v>
      </c>
      <c r="AM195" s="5">
        <f t="shared" si="47"/>
        <v>0</v>
      </c>
      <c r="AN195" t="str">
        <f>'Raw Data'!AB195</f>
        <v>Passenger Car</v>
      </c>
      <c r="AO195" t="str">
        <f>'Raw Data'!AC195</f>
        <v>0471000200I</v>
      </c>
      <c r="AP195">
        <f>'Raw Data'!AD195</f>
        <v>10.563618999999999</v>
      </c>
      <c r="AQ195">
        <f>'Raw Data'!AE195</f>
        <v>34.907961</v>
      </c>
      <c r="AR195">
        <f>'Raw Data'!AF195</f>
        <v>-85.096227999999996</v>
      </c>
      <c r="AS195">
        <f>'Raw Data'!AG195</f>
        <v>26</v>
      </c>
      <c r="AT195">
        <f>'Raw Data'!AH195</f>
        <v>10</v>
      </c>
      <c r="AU195">
        <f>'Raw Data'!AI195</f>
        <v>321</v>
      </c>
      <c r="AV195" t="str">
        <f>'Raw Data'!AJ195</f>
        <v>D6_0002_00_I</v>
      </c>
      <c r="AW195">
        <f>'Raw Data'!AK195</f>
        <v>155</v>
      </c>
      <c r="AX195">
        <f>'Raw Data'!AL195</f>
        <v>172</v>
      </c>
      <c r="AY195" t="str">
        <f>'Raw Data'!AM195</f>
        <v>split</v>
      </c>
      <c r="AZ195">
        <f>'Raw Data'!AN195</f>
        <v>571.79999999999995</v>
      </c>
      <c r="BA195">
        <f>'Raw Data'!AO195</f>
        <v>94.7</v>
      </c>
      <c r="BB195">
        <f>'Raw Data'!AP195</f>
        <v>945.5</v>
      </c>
      <c r="BC195">
        <f>'Raw Data'!AQ195</f>
        <v>-85.098499000000004</v>
      </c>
      <c r="BD195">
        <f>'Raw Data'!AR195</f>
        <v>34.907048000000003</v>
      </c>
      <c r="BE195">
        <f>'Raw Data'!AS195</f>
        <v>-85.096097</v>
      </c>
      <c r="BF195">
        <f>'Raw Data'!AT195</f>
        <v>34.908270999999999</v>
      </c>
      <c r="BG195" t="str">
        <f>'Raw Data'!AU195</f>
        <v>0471000200I</v>
      </c>
      <c r="BH195">
        <f>'Raw Data'!AV195</f>
        <v>1</v>
      </c>
      <c r="BI195">
        <f>'Raw Data'!AW195</f>
        <v>47</v>
      </c>
      <c r="BJ195">
        <f>'Raw Data'!AX195</f>
        <v>2</v>
      </c>
      <c r="BK195">
        <f>'Raw Data'!AY195</f>
        <v>0</v>
      </c>
      <c r="BL195">
        <f>'Raw Data'!AZ195</f>
        <v>35</v>
      </c>
      <c r="BM195">
        <f>'Raw Data'!BA195</f>
        <v>10.81</v>
      </c>
      <c r="BN195">
        <f>'Raw Data'!BB195</f>
        <v>10.36</v>
      </c>
      <c r="BO195">
        <f>'Raw Data'!BC195</f>
        <v>771.3</v>
      </c>
      <c r="BP195">
        <f>'Raw Data'!BD195</f>
        <v>794.3</v>
      </c>
      <c r="BQ195">
        <f>'Raw Data'!BE195</f>
        <v>800.2</v>
      </c>
      <c r="BR195">
        <f>'Raw Data'!BF195</f>
        <v>45</v>
      </c>
      <c r="BS195">
        <f>'Raw Data'!BG195</f>
        <v>46.1</v>
      </c>
      <c r="BT195">
        <f>'Raw Data'!BH195</f>
        <v>0</v>
      </c>
      <c r="BU195">
        <f>'Raw Data'!BI195</f>
        <v>44187</v>
      </c>
      <c r="BV195" t="str">
        <f>'Raw Data'!BJ195</f>
        <v>NONE</v>
      </c>
      <c r="BW195">
        <f>'Raw Data'!BK195</f>
        <v>2.9589999999999998E-3</v>
      </c>
      <c r="BX195">
        <f>'Raw Data'!BL195</f>
        <v>7429</v>
      </c>
      <c r="BY195">
        <f>'Raw Data'!BM195</f>
        <v>7313</v>
      </c>
      <c r="BZ195" t="str">
        <f>'Raw Data'!BN195</f>
        <v>0471000200I</v>
      </c>
      <c r="CA195" t="str">
        <f>'Raw Data'!BO195</f>
        <v>CATOOSA</v>
      </c>
      <c r="CB195">
        <f>'Raw Data'!BP195</f>
        <v>1</v>
      </c>
      <c r="CC195">
        <f>'Raw Data'!BQ195</f>
        <v>200</v>
      </c>
      <c r="CD195">
        <f>'Raw Data'!BR195</f>
        <v>6</v>
      </c>
      <c r="CE195">
        <f>'Raw Data'!BS195</f>
        <v>1</v>
      </c>
      <c r="CF195">
        <f>'Raw Data'!BT195</f>
        <v>2</v>
      </c>
      <c r="CG195">
        <f>'Raw Data'!BU195</f>
        <v>1</v>
      </c>
      <c r="CH195">
        <f>'Raw Data'!BV195</f>
        <v>1</v>
      </c>
      <c r="CI195">
        <f>'Raw Data'!BW195</f>
        <v>2</v>
      </c>
      <c r="CJ195">
        <f>'Raw Data'!BX195</f>
        <v>0</v>
      </c>
      <c r="CK195">
        <f>'Raw Data'!BY195</f>
        <v>4</v>
      </c>
      <c r="CL195" t="str">
        <f>'Raw Data'!BZ195</f>
        <v>N</v>
      </c>
      <c r="CM195">
        <f t="shared" ref="CM195:CM258" si="53">IF(CL195="N",0,1)</f>
        <v>0</v>
      </c>
      <c r="CN195">
        <f>'Raw Data'!CA195</f>
        <v>47</v>
      </c>
      <c r="CO195">
        <f>'Raw Data'!CB195</f>
        <v>2</v>
      </c>
      <c r="CP195">
        <f>'Raw Data'!CC195</f>
        <v>0</v>
      </c>
      <c r="CQ195" t="str">
        <f>'Raw Data'!CD195</f>
        <v>Urbanized Area</v>
      </c>
      <c r="CR195" t="str">
        <f>'Raw Data'!CE195</f>
        <v>Chattanooga</v>
      </c>
      <c r="CS195">
        <f>'Raw Data'!CF195</f>
        <v>15832</v>
      </c>
      <c r="CT195">
        <f>'Raw Data'!CG195</f>
        <v>35</v>
      </c>
      <c r="CU195">
        <f>'Raw Data'!CH195</f>
        <v>8500</v>
      </c>
      <c r="CV195" t="str">
        <f>'Raw Data'!CI195</f>
        <v xml:space="preserve"> </v>
      </c>
      <c r="CW195">
        <f>'Raw Data'!CJ195</f>
        <v>0</v>
      </c>
      <c r="CX195">
        <f>'Raw Data'!CK195</f>
        <v>0.676342</v>
      </c>
      <c r="CY195">
        <f>'Raw Data'!CL195</f>
        <v>14</v>
      </c>
      <c r="CZ195" t="str">
        <f>'Raw Data'!CM195</f>
        <v>State Mainline</v>
      </c>
      <c r="DA195">
        <f>'Raw Data'!CN195</f>
        <v>8500</v>
      </c>
      <c r="DB195">
        <f>'Raw Data'!CO195</f>
        <v>61584</v>
      </c>
      <c r="DC195">
        <f>'Raw Data'!CP195</f>
        <v>10.57</v>
      </c>
      <c r="DD195">
        <f>'Raw Data'!CQ195</f>
        <v>11.247</v>
      </c>
      <c r="DE195">
        <f>'Raw Data'!CR195</f>
        <v>61584</v>
      </c>
      <c r="DF195">
        <f>'Raw Data'!CS195</f>
        <v>0</v>
      </c>
      <c r="DG195">
        <f>'Raw Data'!CT195</f>
        <v>3571.0862179999999</v>
      </c>
      <c r="DH195">
        <f>'Raw Data'!CU195</f>
        <v>100</v>
      </c>
      <c r="DI195">
        <f>'Raw Data'!CV195</f>
        <v>7335</v>
      </c>
      <c r="DJ195">
        <f>'Raw Data'!CW195</f>
        <v>2.4188000000000001E-2</v>
      </c>
      <c r="DK195">
        <f>'Raw Data'!CX195</f>
        <v>0</v>
      </c>
      <c r="DL195">
        <f>'Raw Data'!CY195</f>
        <v>2.9589999999999998E-3</v>
      </c>
      <c r="DM195">
        <f>'Raw Data'!CZ195</f>
        <v>107</v>
      </c>
      <c r="DN195" t="str">
        <f>'Raw Data'!DA195</f>
        <v>047-0105</v>
      </c>
      <c r="DO195" t="str">
        <f>'Raw Data'!DB195</f>
        <v>1U : Urban Principal Arterial - Interstate</v>
      </c>
      <c r="DP195" t="str">
        <f>'Raw Data'!DC195</f>
        <v>34.905600, -85.097500</v>
      </c>
      <c r="DQ195">
        <f>'Raw Data'!DD195</f>
        <v>-85.097499999999997</v>
      </c>
      <c r="DR195">
        <f>'Raw Data'!DE195</f>
        <v>34.9056</v>
      </c>
      <c r="DS195">
        <f>'Raw Data'!DF195</f>
        <v>34.9056</v>
      </c>
      <c r="DT195">
        <f>'Raw Data'!DG195</f>
        <v>-85.097499999999997</v>
      </c>
      <c r="DU195">
        <f>'Raw Data'!DH195</f>
        <v>1.436E-3</v>
      </c>
      <c r="DV195">
        <f>'Raw Data'!DI195</f>
        <v>2.9589999999999998E-3</v>
      </c>
      <c r="DW195">
        <f>'Raw Data'!DJ195</f>
        <v>26</v>
      </c>
      <c r="DX195" s="11">
        <f t="shared" ref="DX195:DX258" si="54">AVERAGE(EC195,EE195,EG195)</f>
        <v>8166.666666666667</v>
      </c>
      <c r="DY195" s="5">
        <f t="shared" ref="DY195:DY258" si="55">AVERAGE(EK195,EQ195,EO195,EM195)</f>
        <v>8177.5</v>
      </c>
      <c r="DZ195" s="5">
        <f t="shared" si="48"/>
        <v>-10.83333333333303</v>
      </c>
      <c r="EA195" s="5">
        <f t="shared" si="49"/>
        <v>-1.3247732599612387E-3</v>
      </c>
      <c r="EB195" s="5">
        <f t="shared" si="50"/>
        <v>8172.0833333333339</v>
      </c>
      <c r="EC195">
        <f>'Raw Data'!DK195</f>
        <v>7640</v>
      </c>
      <c r="ED195">
        <f>'Raw Data'!DL195</f>
        <v>6.8</v>
      </c>
      <c r="EE195">
        <f>'Raw Data'!DM195</f>
        <v>8460</v>
      </c>
      <c r="EF195">
        <f>'Raw Data'!DN195</f>
        <v>4.4000000000000004</v>
      </c>
      <c r="EG195">
        <f>'Raw Data'!DO195</f>
        <v>8400</v>
      </c>
      <c r="EH195">
        <f>'Raw Data'!DP195</f>
        <v>4.4000000000000004</v>
      </c>
      <c r="EI195">
        <f>'Raw Data'!DQ195</f>
        <v>8450</v>
      </c>
      <c r="EJ195">
        <f>'Raw Data'!DR195</f>
        <v>5</v>
      </c>
      <c r="EK195">
        <f>'Raw Data'!DS195</f>
        <v>8500</v>
      </c>
      <c r="EL195">
        <f>'Raw Data'!DT195</f>
        <v>4.4000000000000004</v>
      </c>
      <c r="EM195">
        <f>'Raw Data'!DU195</f>
        <v>8260</v>
      </c>
      <c r="EN195">
        <f>'Raw Data'!DV195</f>
        <v>4.4000000000000004</v>
      </c>
      <c r="EO195">
        <f>'Raw Data'!DW195</f>
        <v>8000</v>
      </c>
      <c r="EP195">
        <f>'Raw Data'!DX195</f>
        <v>4.5999999999999996</v>
      </c>
      <c r="EQ195">
        <f>'Raw Data'!DY195</f>
        <v>7950</v>
      </c>
      <c r="ER195">
        <f>'Raw Data'!DZ195</f>
        <v>4.5999999999999996</v>
      </c>
      <c r="ES195">
        <f>'Raw Data'!EA195</f>
        <v>8000</v>
      </c>
      <c r="ET195">
        <f>'Raw Data'!EB195</f>
        <v>4.5999999999999996</v>
      </c>
      <c r="EU195">
        <f>'Raw Data'!EC195</f>
        <v>7500</v>
      </c>
      <c r="EV195">
        <f>'Raw Data'!ED195</f>
        <v>7.7</v>
      </c>
      <c r="EW195">
        <f>'Raw Data'!EE195</f>
        <v>0</v>
      </c>
    </row>
    <row r="196" spans="1:153" x14ac:dyDescent="0.3">
      <c r="A196">
        <f>'Raw Data'!A196</f>
        <v>194</v>
      </c>
      <c r="B196" t="str">
        <f>'Raw Data'!B196</f>
        <v>Point</v>
      </c>
      <c r="C196">
        <f>'Raw Data'!C196</f>
        <v>807</v>
      </c>
      <c r="D196">
        <f>'Raw Data'!D196</f>
        <v>438</v>
      </c>
      <c r="E196" t="str">
        <f>'Raw Data'!E196</f>
        <v>Point</v>
      </c>
      <c r="F196">
        <f>'Raw Data'!F196</f>
        <v>7816835</v>
      </c>
      <c r="G196" t="str">
        <f>'Raw Data'!G196</f>
        <v>Ringgold Police Department</v>
      </c>
      <c r="H196" s="3">
        <f>'Raw Data'!H196</f>
        <v>44112</v>
      </c>
      <c r="L196">
        <f t="shared" si="42"/>
        <v>0</v>
      </c>
      <c r="M196" s="5">
        <f t="shared" si="43"/>
        <v>44112</v>
      </c>
      <c r="N196" s="5">
        <f t="shared" si="51"/>
        <v>2020</v>
      </c>
      <c r="O196" s="5" t="str" cm="1">
        <f t="array" ref="O196">_xlfn.IFS(N196&lt;=2016,"before treatment",N196=2017,"unknown",N196&gt;2017,"after treatment")</f>
        <v>after treatment</v>
      </c>
      <c r="P196" s="5">
        <f t="shared" si="44"/>
        <v>0</v>
      </c>
      <c r="Q196" s="5">
        <f t="shared" si="45"/>
        <v>1</v>
      </c>
      <c r="R196" t="str">
        <f>'Raw Data'!I196</f>
        <v>Catoosa</v>
      </c>
      <c r="S196" t="str">
        <f>'Raw Data'!J196</f>
        <v>State Route 2</v>
      </c>
      <c r="T196" t="str">
        <f>'Raw Data'!K196</f>
        <v>Clearview Dr</v>
      </c>
      <c r="U196" t="str">
        <f>'Raw Data'!L196</f>
        <v>(C) Possible Injury / Complaint</v>
      </c>
      <c r="V196">
        <f>'Raw Data'!M196</f>
        <v>0</v>
      </c>
      <c r="W196">
        <f>'Raw Data'!N196</f>
        <v>0</v>
      </c>
      <c r="X196">
        <f>'Raw Data'!O196</f>
        <v>0</v>
      </c>
      <c r="Y196" t="str">
        <f>'Raw Data'!P196</f>
        <v>Angle (Other)</v>
      </c>
      <c r="Z196" t="str">
        <f>'Raw Data'!Q196</f>
        <v>On Roadway - Roadway Intersection</v>
      </c>
      <c r="AA196" t="str">
        <f>'Raw Data'!R196</f>
        <v>Motor Vehicle in Motion</v>
      </c>
      <c r="AB196" t="str">
        <f>'Raw Data'!S196</f>
        <v>Motor Vehicle in Motion</v>
      </c>
      <c r="AC196" t="str">
        <f>'Raw Data'!T196</f>
        <v>(None)</v>
      </c>
      <c r="AD196">
        <f>'Raw Data'!U196</f>
        <v>1</v>
      </c>
      <c r="AE196" s="5" t="str">
        <f t="shared" si="52"/>
        <v>Yes</v>
      </c>
      <c r="AF196" t="str">
        <f>'Raw Data'!V196</f>
        <v>Negotiating a Curve</v>
      </c>
      <c r="AG196" s="5">
        <f t="shared" si="46"/>
        <v>0</v>
      </c>
      <c r="AH196" t="str">
        <f>'Raw Data'!W196</f>
        <v>West</v>
      </c>
      <c r="AI196" t="str">
        <f>'Raw Data'!X196</f>
        <v>Daylight</v>
      </c>
      <c r="AJ196" t="str">
        <f>'Raw Data'!Y196</f>
        <v>Dry</v>
      </c>
      <c r="AK196">
        <f>'Raw Data'!Z196</f>
        <v>23</v>
      </c>
      <c r="AL196" t="str">
        <f>'Raw Data'!AA196</f>
        <v>["Child Restraint System (Properly Used)","Lap and Shoulder Belt Used","Lap and Shoulder Belt Used"]</v>
      </c>
      <c r="AM196" s="5">
        <f t="shared" si="47"/>
        <v>0</v>
      </c>
      <c r="AN196" t="str">
        <f>'Raw Data'!AB196</f>
        <v>Passenger Car</v>
      </c>
      <c r="AO196" t="str">
        <f>'Raw Data'!AC196</f>
        <v>0471000300I</v>
      </c>
      <c r="AP196">
        <f>'Raw Data'!AD196</f>
        <v>4.6215820000000001</v>
      </c>
      <c r="AQ196">
        <f>'Raw Data'!AE196</f>
        <v>34.908219000000003</v>
      </c>
      <c r="AR196">
        <f>'Raw Data'!AF196</f>
        <v>-85.096117000000007</v>
      </c>
      <c r="AS196">
        <f>'Raw Data'!AG196</f>
        <v>26</v>
      </c>
      <c r="AT196">
        <f>'Raw Data'!AH196</f>
        <v>10</v>
      </c>
      <c r="AU196">
        <f>'Raw Data'!AI196</f>
        <v>321</v>
      </c>
      <c r="AV196" t="str">
        <f>'Raw Data'!AJ196</f>
        <v>D6_0002_00_I</v>
      </c>
      <c r="AW196">
        <f>'Raw Data'!AK196</f>
        <v>155</v>
      </c>
      <c r="AX196">
        <f>'Raw Data'!AL196</f>
        <v>172</v>
      </c>
      <c r="AY196" t="str">
        <f>'Raw Data'!AM196</f>
        <v>split</v>
      </c>
      <c r="AZ196">
        <f>'Raw Data'!AN196</f>
        <v>571.79999999999995</v>
      </c>
      <c r="BA196">
        <f>'Raw Data'!AO196</f>
        <v>94.7</v>
      </c>
      <c r="BB196">
        <f>'Raw Data'!AP196</f>
        <v>945.5</v>
      </c>
      <c r="BC196">
        <f>'Raw Data'!AQ196</f>
        <v>-85.098499000000004</v>
      </c>
      <c r="BD196">
        <f>'Raw Data'!AR196</f>
        <v>34.907048000000003</v>
      </c>
      <c r="BE196">
        <f>'Raw Data'!AS196</f>
        <v>-85.096097</v>
      </c>
      <c r="BF196">
        <f>'Raw Data'!AT196</f>
        <v>34.908270999999999</v>
      </c>
      <c r="BG196" t="str">
        <f>'Raw Data'!AU196</f>
        <v>0471000200I</v>
      </c>
      <c r="BH196">
        <f>'Raw Data'!AV196</f>
        <v>1</v>
      </c>
      <c r="BI196">
        <f>'Raw Data'!AW196</f>
        <v>47</v>
      </c>
      <c r="BJ196">
        <f>'Raw Data'!AX196</f>
        <v>2</v>
      </c>
      <c r="BK196">
        <f>'Raw Data'!AY196</f>
        <v>0</v>
      </c>
      <c r="BL196">
        <f>'Raw Data'!AZ196</f>
        <v>35</v>
      </c>
      <c r="BM196">
        <f>'Raw Data'!BA196</f>
        <v>10.81</v>
      </c>
      <c r="BN196">
        <f>'Raw Data'!BB196</f>
        <v>10.36</v>
      </c>
      <c r="BO196">
        <f>'Raw Data'!BC196</f>
        <v>771.3</v>
      </c>
      <c r="BP196">
        <f>'Raw Data'!BD196</f>
        <v>794.3</v>
      </c>
      <c r="BQ196">
        <f>'Raw Data'!BE196</f>
        <v>800.2</v>
      </c>
      <c r="BR196">
        <f>'Raw Data'!BF196</f>
        <v>45</v>
      </c>
      <c r="BS196">
        <f>'Raw Data'!BG196</f>
        <v>46.1</v>
      </c>
      <c r="BT196">
        <f>'Raw Data'!BH196</f>
        <v>0</v>
      </c>
      <c r="BU196">
        <f>'Raw Data'!BI196</f>
        <v>44187</v>
      </c>
      <c r="BV196" t="str">
        <f>'Raw Data'!BJ196</f>
        <v>NONE</v>
      </c>
      <c r="BW196">
        <f>'Raw Data'!BK196</f>
        <v>2.9589999999999998E-3</v>
      </c>
      <c r="BX196">
        <f>'Raw Data'!BL196</f>
        <v>7429</v>
      </c>
      <c r="BY196">
        <f>'Raw Data'!BM196</f>
        <v>7313</v>
      </c>
      <c r="BZ196" t="str">
        <f>'Raw Data'!BN196</f>
        <v>0471000200I</v>
      </c>
      <c r="CA196" t="str">
        <f>'Raw Data'!BO196</f>
        <v>CATOOSA</v>
      </c>
      <c r="CB196">
        <f>'Raw Data'!BP196</f>
        <v>1</v>
      </c>
      <c r="CC196">
        <f>'Raw Data'!BQ196</f>
        <v>200</v>
      </c>
      <c r="CD196">
        <f>'Raw Data'!BR196</f>
        <v>6</v>
      </c>
      <c r="CE196">
        <f>'Raw Data'!BS196</f>
        <v>1</v>
      </c>
      <c r="CF196">
        <f>'Raw Data'!BT196</f>
        <v>2</v>
      </c>
      <c r="CG196">
        <f>'Raw Data'!BU196</f>
        <v>1</v>
      </c>
      <c r="CH196">
        <f>'Raw Data'!BV196</f>
        <v>1</v>
      </c>
      <c r="CI196">
        <f>'Raw Data'!BW196</f>
        <v>2</v>
      </c>
      <c r="CJ196">
        <f>'Raw Data'!BX196</f>
        <v>0</v>
      </c>
      <c r="CK196">
        <f>'Raw Data'!BY196</f>
        <v>4</v>
      </c>
      <c r="CL196" t="str">
        <f>'Raw Data'!BZ196</f>
        <v>N</v>
      </c>
      <c r="CM196">
        <f t="shared" si="53"/>
        <v>0</v>
      </c>
      <c r="CN196">
        <f>'Raw Data'!CA196</f>
        <v>47</v>
      </c>
      <c r="CO196">
        <f>'Raw Data'!CB196</f>
        <v>2</v>
      </c>
      <c r="CP196">
        <f>'Raw Data'!CC196</f>
        <v>0</v>
      </c>
      <c r="CQ196" t="str">
        <f>'Raw Data'!CD196</f>
        <v>Urbanized Area</v>
      </c>
      <c r="CR196" t="str">
        <f>'Raw Data'!CE196</f>
        <v>Chattanooga</v>
      </c>
      <c r="CS196">
        <f>'Raw Data'!CF196</f>
        <v>15832</v>
      </c>
      <c r="CT196">
        <f>'Raw Data'!CG196</f>
        <v>35</v>
      </c>
      <c r="CU196">
        <f>'Raw Data'!CH196</f>
        <v>8500</v>
      </c>
      <c r="CV196" t="str">
        <f>'Raw Data'!CI196</f>
        <v xml:space="preserve"> </v>
      </c>
      <c r="CW196">
        <f>'Raw Data'!CJ196</f>
        <v>0</v>
      </c>
      <c r="CX196">
        <f>'Raw Data'!CK196</f>
        <v>0.676342</v>
      </c>
      <c r="CY196">
        <f>'Raw Data'!CL196</f>
        <v>14</v>
      </c>
      <c r="CZ196" t="str">
        <f>'Raw Data'!CM196</f>
        <v>State Mainline</v>
      </c>
      <c r="DA196">
        <f>'Raw Data'!CN196</f>
        <v>8500</v>
      </c>
      <c r="DB196">
        <f>'Raw Data'!CO196</f>
        <v>61584</v>
      </c>
      <c r="DC196">
        <f>'Raw Data'!CP196</f>
        <v>10.57</v>
      </c>
      <c r="DD196">
        <f>'Raw Data'!CQ196</f>
        <v>11.247</v>
      </c>
      <c r="DE196">
        <f>'Raw Data'!CR196</f>
        <v>61584</v>
      </c>
      <c r="DF196">
        <f>'Raw Data'!CS196</f>
        <v>0</v>
      </c>
      <c r="DG196">
        <f>'Raw Data'!CT196</f>
        <v>3571.0862179999999</v>
      </c>
      <c r="DH196">
        <f>'Raw Data'!CU196</f>
        <v>100</v>
      </c>
      <c r="DI196">
        <f>'Raw Data'!CV196</f>
        <v>7335</v>
      </c>
      <c r="DJ196">
        <f>'Raw Data'!CW196</f>
        <v>2.4188000000000001E-2</v>
      </c>
      <c r="DK196">
        <f>'Raw Data'!CX196</f>
        <v>0</v>
      </c>
      <c r="DL196">
        <f>'Raw Data'!CY196</f>
        <v>2.9589999999999998E-3</v>
      </c>
      <c r="DM196">
        <f>'Raw Data'!CZ196</f>
        <v>107</v>
      </c>
      <c r="DN196" t="str">
        <f>'Raw Data'!DA196</f>
        <v>047-0105</v>
      </c>
      <c r="DO196" t="str">
        <f>'Raw Data'!DB196</f>
        <v>1U : Urban Principal Arterial - Interstate</v>
      </c>
      <c r="DP196" t="str">
        <f>'Raw Data'!DC196</f>
        <v>34.905600, -85.097500</v>
      </c>
      <c r="DQ196">
        <f>'Raw Data'!DD196</f>
        <v>-85.097499999999997</v>
      </c>
      <c r="DR196">
        <f>'Raw Data'!DE196</f>
        <v>34.9056</v>
      </c>
      <c r="DS196">
        <f>'Raw Data'!DF196</f>
        <v>34.9056</v>
      </c>
      <c r="DT196">
        <f>'Raw Data'!DG196</f>
        <v>-85.097499999999997</v>
      </c>
      <c r="DU196">
        <f>'Raw Data'!DH196</f>
        <v>1.436E-3</v>
      </c>
      <c r="DV196">
        <f>'Raw Data'!DI196</f>
        <v>2.9589999999999998E-3</v>
      </c>
      <c r="DW196">
        <f>'Raw Data'!DJ196</f>
        <v>26</v>
      </c>
      <c r="DX196" s="11">
        <f t="shared" si="54"/>
        <v>8166.666666666667</v>
      </c>
      <c r="DY196" s="5">
        <f t="shared" si="55"/>
        <v>8177.5</v>
      </c>
      <c r="DZ196" s="5">
        <f t="shared" si="48"/>
        <v>-10.83333333333303</v>
      </c>
      <c r="EA196" s="5">
        <f t="shared" si="49"/>
        <v>-1.3247732599612387E-3</v>
      </c>
      <c r="EB196" s="5">
        <f t="shared" si="50"/>
        <v>8172.0833333333339</v>
      </c>
      <c r="EC196">
        <f>'Raw Data'!DK196</f>
        <v>7640</v>
      </c>
      <c r="ED196">
        <f>'Raw Data'!DL196</f>
        <v>6.8</v>
      </c>
      <c r="EE196">
        <f>'Raw Data'!DM196</f>
        <v>8460</v>
      </c>
      <c r="EF196">
        <f>'Raw Data'!DN196</f>
        <v>4.4000000000000004</v>
      </c>
      <c r="EG196">
        <f>'Raw Data'!DO196</f>
        <v>8400</v>
      </c>
      <c r="EH196">
        <f>'Raw Data'!DP196</f>
        <v>4.4000000000000004</v>
      </c>
      <c r="EI196">
        <f>'Raw Data'!DQ196</f>
        <v>8450</v>
      </c>
      <c r="EJ196">
        <f>'Raw Data'!DR196</f>
        <v>5</v>
      </c>
      <c r="EK196">
        <f>'Raw Data'!DS196</f>
        <v>8500</v>
      </c>
      <c r="EL196">
        <f>'Raw Data'!DT196</f>
        <v>4.4000000000000004</v>
      </c>
      <c r="EM196">
        <f>'Raw Data'!DU196</f>
        <v>8260</v>
      </c>
      <c r="EN196">
        <f>'Raw Data'!DV196</f>
        <v>4.4000000000000004</v>
      </c>
      <c r="EO196">
        <f>'Raw Data'!DW196</f>
        <v>8000</v>
      </c>
      <c r="EP196">
        <f>'Raw Data'!DX196</f>
        <v>4.5999999999999996</v>
      </c>
      <c r="EQ196">
        <f>'Raw Data'!DY196</f>
        <v>7950</v>
      </c>
      <c r="ER196">
        <f>'Raw Data'!DZ196</f>
        <v>4.5999999999999996</v>
      </c>
      <c r="ES196">
        <f>'Raw Data'!EA196</f>
        <v>8000</v>
      </c>
      <c r="ET196">
        <f>'Raw Data'!EB196</f>
        <v>4.5999999999999996</v>
      </c>
      <c r="EU196">
        <f>'Raw Data'!EC196</f>
        <v>7500</v>
      </c>
      <c r="EV196">
        <f>'Raw Data'!ED196</f>
        <v>7.7</v>
      </c>
      <c r="EW196">
        <f>'Raw Data'!EE196</f>
        <v>0</v>
      </c>
    </row>
    <row r="197" spans="1:153" x14ac:dyDescent="0.3">
      <c r="A197">
        <f>'Raw Data'!A197</f>
        <v>195</v>
      </c>
      <c r="B197" t="str">
        <f>'Raw Data'!B197</f>
        <v>Point</v>
      </c>
      <c r="C197">
        <f>'Raw Data'!C197</f>
        <v>292</v>
      </c>
      <c r="D197">
        <f>'Raw Data'!D197</f>
        <v>623</v>
      </c>
      <c r="E197" t="str">
        <f>'Raw Data'!E197</f>
        <v>Point</v>
      </c>
      <c r="F197">
        <f>'Raw Data'!F197</f>
        <v>5787124</v>
      </c>
      <c r="G197" t="str">
        <f>'Raw Data'!G197</f>
        <v>Ringgold Police Department</v>
      </c>
      <c r="H197" s="3">
        <f>'Raw Data'!H197</f>
        <v>42523</v>
      </c>
      <c r="L197">
        <f t="shared" si="42"/>
        <v>0</v>
      </c>
      <c r="M197" s="5">
        <f t="shared" si="43"/>
        <v>42523</v>
      </c>
      <c r="N197" s="5">
        <f t="shared" si="51"/>
        <v>2016</v>
      </c>
      <c r="O197" s="5" t="str" cm="1">
        <f t="array" ref="O197">_xlfn.IFS(N197&lt;=2016,"before treatment",N197=2017,"unknown",N197&gt;2017,"after treatment")</f>
        <v>before treatment</v>
      </c>
      <c r="P197" s="5">
        <f t="shared" si="44"/>
        <v>1</v>
      </c>
      <c r="Q197" s="5">
        <f t="shared" si="45"/>
        <v>0</v>
      </c>
      <c r="R197" t="str">
        <f>'Raw Data'!I197</f>
        <v>Catoosa</v>
      </c>
      <c r="S197" t="str">
        <f>'Raw Data'!J197</f>
        <v>State Route 2</v>
      </c>
      <c r="T197" t="str">
        <f>'Raw Data'!K197</f>
        <v>Clearview Dr</v>
      </c>
      <c r="U197" t="str">
        <f>'Raw Data'!L197</f>
        <v>(B) Suspected Minor/Visible Injury</v>
      </c>
      <c r="V197">
        <f>'Raw Data'!M197</f>
        <v>0</v>
      </c>
      <c r="W197">
        <f>'Raw Data'!N197</f>
        <v>0</v>
      </c>
      <c r="X197">
        <f>'Raw Data'!O197</f>
        <v>1</v>
      </c>
      <c r="Y197" t="str">
        <f>'Raw Data'!P197</f>
        <v>Angle (Other)</v>
      </c>
      <c r="Z197" t="str">
        <f>'Raw Data'!Q197</f>
        <v>On Roadway - Non-Intersection</v>
      </c>
      <c r="AA197" t="str">
        <f>'Raw Data'!R197</f>
        <v>Motor Vehicle in Motion</v>
      </c>
      <c r="AB197" t="str">
        <f>'Raw Data'!S197</f>
        <v>Motor Vehicle in Motion</v>
      </c>
      <c r="AC197" t="str">
        <f>'Raw Data'!T197</f>
        <v>Changed Lanes Improperly</v>
      </c>
      <c r="AD197">
        <f>'Raw Data'!U197</f>
        <v>1</v>
      </c>
      <c r="AE197" s="5" t="str">
        <f t="shared" si="52"/>
        <v>Yes</v>
      </c>
      <c r="AF197" t="str">
        <f>'Raw Data'!V197</f>
        <v>Negotiating a Curve</v>
      </c>
      <c r="AG197" s="5">
        <f t="shared" si="46"/>
        <v>0</v>
      </c>
      <c r="AH197" t="str">
        <f>'Raw Data'!W197</f>
        <v>North</v>
      </c>
      <c r="AI197" t="str">
        <f>'Raw Data'!X197</f>
        <v>Daylight</v>
      </c>
      <c r="AJ197" t="str">
        <f>'Raw Data'!Y197</f>
        <v>Dry</v>
      </c>
      <c r="AK197">
        <f>'Raw Data'!Z197</f>
        <v>21</v>
      </c>
      <c r="AL197" t="str">
        <f>'Raw Data'!AA197</f>
        <v>Lap and Shoulder Belt Used</v>
      </c>
      <c r="AM197" s="5">
        <f t="shared" si="47"/>
        <v>0</v>
      </c>
      <c r="AN197" t="str">
        <f>'Raw Data'!AB197</f>
        <v>Passenger Car</v>
      </c>
      <c r="AO197" t="str">
        <f>'Raw Data'!AC197</f>
        <v>0471000200I</v>
      </c>
      <c r="AP197">
        <f>'Raw Data'!AD197</f>
        <v>10.628</v>
      </c>
      <c r="AQ197">
        <f>'Raw Data'!AE197</f>
        <v>34.908852000000003</v>
      </c>
      <c r="AR197">
        <f>'Raw Data'!AF197</f>
        <v>-85.095849999999999</v>
      </c>
      <c r="AS197">
        <f>'Raw Data'!AG197</f>
        <v>27</v>
      </c>
      <c r="AT197">
        <f>'Raw Data'!AH197</f>
        <v>11</v>
      </c>
      <c r="AU197">
        <f>'Raw Data'!AI197</f>
        <v>323</v>
      </c>
      <c r="AV197" t="str">
        <f>'Raw Data'!AJ197</f>
        <v>D6_0002_00_I</v>
      </c>
      <c r="AW197">
        <f>'Raw Data'!AK197</f>
        <v>156</v>
      </c>
      <c r="AX197">
        <f>'Raw Data'!AL197</f>
        <v>174</v>
      </c>
      <c r="AY197" t="str">
        <f>'Raw Data'!AM197</f>
        <v>simple</v>
      </c>
      <c r="AZ197">
        <f>'Raw Data'!AN197</f>
        <v>1088.3</v>
      </c>
      <c r="BA197">
        <f>'Raw Data'!AO197</f>
        <v>37.9</v>
      </c>
      <c r="BB197">
        <f>'Raw Data'!AP197</f>
        <v>719.4</v>
      </c>
      <c r="BC197">
        <f>'Raw Data'!AQ197</f>
        <v>-85.096053999999995</v>
      </c>
      <c r="BD197">
        <f>'Raw Data'!AR197</f>
        <v>34.908391000000002</v>
      </c>
      <c r="BE197">
        <f>'Raw Data'!AS197</f>
        <v>-85.094694000000004</v>
      </c>
      <c r="BF197">
        <f>'Raw Data'!AT197</f>
        <v>34.909979</v>
      </c>
      <c r="BG197" t="str">
        <f>'Raw Data'!AU197</f>
        <v>0471000200I</v>
      </c>
      <c r="BH197">
        <f>'Raw Data'!AV197</f>
        <v>1</v>
      </c>
      <c r="BI197">
        <f>'Raw Data'!AW197</f>
        <v>47</v>
      </c>
      <c r="BJ197">
        <f>'Raw Data'!AX197</f>
        <v>2</v>
      </c>
      <c r="BK197">
        <f>'Raw Data'!AY197</f>
        <v>0</v>
      </c>
      <c r="BL197">
        <f>'Raw Data'!AZ197</f>
        <v>35</v>
      </c>
      <c r="BM197">
        <f>'Raw Data'!BA197</f>
        <v>7.58</v>
      </c>
      <c r="BN197">
        <f>'Raw Data'!BB197</f>
        <v>7.13</v>
      </c>
      <c r="BO197">
        <f>'Raw Data'!BC197</f>
        <v>798.9</v>
      </c>
      <c r="BP197">
        <f>'Raw Data'!BD197</f>
        <v>810.7</v>
      </c>
      <c r="BQ197">
        <f>'Raw Data'!BE197</f>
        <v>822.5</v>
      </c>
      <c r="BR197">
        <f>'Raw Data'!BF197</f>
        <v>45</v>
      </c>
      <c r="BS197">
        <f>'Raw Data'!BG197</f>
        <v>54.9</v>
      </c>
      <c r="BT197">
        <f>'Raw Data'!BH197</f>
        <v>0</v>
      </c>
      <c r="BU197">
        <f>'Raw Data'!BI197</f>
        <v>44187</v>
      </c>
      <c r="BV197" t="str">
        <f>'Raw Data'!BJ197</f>
        <v>NONE</v>
      </c>
      <c r="BW197">
        <f>'Raw Data'!BK197</f>
        <v>2.1310000000000001E-3</v>
      </c>
      <c r="BX197">
        <f>'Raw Data'!BL197</f>
        <v>7429</v>
      </c>
      <c r="BY197">
        <f>'Raw Data'!BM197</f>
        <v>7313</v>
      </c>
      <c r="BZ197" t="str">
        <f>'Raw Data'!BN197</f>
        <v>0471000200I</v>
      </c>
      <c r="CA197" t="str">
        <f>'Raw Data'!BO197</f>
        <v>CATOOSA</v>
      </c>
      <c r="CB197">
        <f>'Raw Data'!BP197</f>
        <v>1</v>
      </c>
      <c r="CC197">
        <f>'Raw Data'!BQ197</f>
        <v>200</v>
      </c>
      <c r="CD197">
        <f>'Raw Data'!BR197</f>
        <v>6</v>
      </c>
      <c r="CE197">
        <f>'Raw Data'!BS197</f>
        <v>1</v>
      </c>
      <c r="CF197">
        <f>'Raw Data'!BT197</f>
        <v>2</v>
      </c>
      <c r="CG197">
        <f>'Raw Data'!BU197</f>
        <v>1</v>
      </c>
      <c r="CH197">
        <f>'Raw Data'!BV197</f>
        <v>1</v>
      </c>
      <c r="CI197">
        <f>'Raw Data'!BW197</f>
        <v>2</v>
      </c>
      <c r="CJ197">
        <f>'Raw Data'!BX197</f>
        <v>0</v>
      </c>
      <c r="CK197">
        <f>'Raw Data'!BY197</f>
        <v>4</v>
      </c>
      <c r="CL197" t="str">
        <f>'Raw Data'!BZ197</f>
        <v>N</v>
      </c>
      <c r="CM197">
        <f t="shared" si="53"/>
        <v>0</v>
      </c>
      <c r="CN197">
        <f>'Raw Data'!CA197</f>
        <v>47</v>
      </c>
      <c r="CO197">
        <f>'Raw Data'!CB197</f>
        <v>2</v>
      </c>
      <c r="CP197">
        <f>'Raw Data'!CC197</f>
        <v>0</v>
      </c>
      <c r="CQ197" t="str">
        <f>'Raw Data'!CD197</f>
        <v>Urbanized Area</v>
      </c>
      <c r="CR197" t="str">
        <f>'Raw Data'!CE197</f>
        <v>Chattanooga</v>
      </c>
      <c r="CS197">
        <f>'Raw Data'!CF197</f>
        <v>15832</v>
      </c>
      <c r="CT197">
        <f>'Raw Data'!CG197</f>
        <v>35</v>
      </c>
      <c r="CU197">
        <f>'Raw Data'!CH197</f>
        <v>8500</v>
      </c>
      <c r="CV197" t="str">
        <f>'Raw Data'!CI197</f>
        <v xml:space="preserve"> </v>
      </c>
      <c r="CW197">
        <f>'Raw Data'!CJ197</f>
        <v>0</v>
      </c>
      <c r="CX197">
        <f>'Raw Data'!CK197</f>
        <v>0.676342</v>
      </c>
      <c r="CY197">
        <f>'Raw Data'!CL197</f>
        <v>14</v>
      </c>
      <c r="CZ197" t="str">
        <f>'Raw Data'!CM197</f>
        <v>State Mainline</v>
      </c>
      <c r="DA197">
        <f>'Raw Data'!CN197</f>
        <v>8500</v>
      </c>
      <c r="DB197">
        <f>'Raw Data'!CO197</f>
        <v>61584</v>
      </c>
      <c r="DC197">
        <f>'Raw Data'!CP197</f>
        <v>10.57</v>
      </c>
      <c r="DD197">
        <f>'Raw Data'!CQ197</f>
        <v>11.247</v>
      </c>
      <c r="DE197">
        <f>'Raw Data'!CR197</f>
        <v>61584</v>
      </c>
      <c r="DF197">
        <f>'Raw Data'!CS197</f>
        <v>0</v>
      </c>
      <c r="DG197">
        <f>'Raw Data'!CT197</f>
        <v>3571.0862179999999</v>
      </c>
      <c r="DH197">
        <f>'Raw Data'!CU197</f>
        <v>100</v>
      </c>
      <c r="DI197">
        <f>'Raw Data'!CV197</f>
        <v>7335</v>
      </c>
      <c r="DJ197">
        <f>'Raw Data'!CW197</f>
        <v>2.4188000000000001E-2</v>
      </c>
      <c r="DK197">
        <f>'Raw Data'!CX197</f>
        <v>0</v>
      </c>
      <c r="DL197">
        <f>'Raw Data'!CY197</f>
        <v>2.1310000000000001E-3</v>
      </c>
      <c r="DM197">
        <f>'Raw Data'!CZ197</f>
        <v>107</v>
      </c>
      <c r="DN197" t="str">
        <f>'Raw Data'!DA197</f>
        <v>047-0105</v>
      </c>
      <c r="DO197" t="str">
        <f>'Raw Data'!DB197</f>
        <v>1U : Urban Principal Arterial - Interstate</v>
      </c>
      <c r="DP197" t="str">
        <f>'Raw Data'!DC197</f>
        <v>34.905600, -85.097500</v>
      </c>
      <c r="DQ197">
        <f>'Raw Data'!DD197</f>
        <v>-85.097499999999997</v>
      </c>
      <c r="DR197">
        <f>'Raw Data'!DE197</f>
        <v>34.9056</v>
      </c>
      <c r="DS197">
        <f>'Raw Data'!DF197</f>
        <v>34.9056</v>
      </c>
      <c r="DT197">
        <f>'Raw Data'!DG197</f>
        <v>-85.097499999999997</v>
      </c>
      <c r="DU197">
        <f>'Raw Data'!DH197</f>
        <v>3.1440000000000001E-3</v>
      </c>
      <c r="DV197">
        <f>'Raw Data'!DI197</f>
        <v>2.1310000000000001E-3</v>
      </c>
      <c r="DW197">
        <f>'Raw Data'!DJ197</f>
        <v>27</v>
      </c>
      <c r="DX197" s="11">
        <f t="shared" si="54"/>
        <v>8166.666666666667</v>
      </c>
      <c r="DY197" s="5">
        <f t="shared" si="55"/>
        <v>8177.5</v>
      </c>
      <c r="DZ197" s="5">
        <f t="shared" si="48"/>
        <v>-10.83333333333303</v>
      </c>
      <c r="EA197" s="5">
        <f t="shared" si="49"/>
        <v>-1.3247732599612387E-3</v>
      </c>
      <c r="EB197" s="5">
        <f t="shared" si="50"/>
        <v>8172.0833333333339</v>
      </c>
      <c r="EC197">
        <f>'Raw Data'!DK197</f>
        <v>7640</v>
      </c>
      <c r="ED197">
        <f>'Raw Data'!DL197</f>
        <v>6.8</v>
      </c>
      <c r="EE197">
        <f>'Raw Data'!DM197</f>
        <v>8460</v>
      </c>
      <c r="EF197">
        <f>'Raw Data'!DN197</f>
        <v>4.4000000000000004</v>
      </c>
      <c r="EG197">
        <f>'Raw Data'!DO197</f>
        <v>8400</v>
      </c>
      <c r="EH197">
        <f>'Raw Data'!DP197</f>
        <v>4.4000000000000004</v>
      </c>
      <c r="EI197">
        <f>'Raw Data'!DQ197</f>
        <v>8450</v>
      </c>
      <c r="EJ197">
        <f>'Raw Data'!DR197</f>
        <v>5</v>
      </c>
      <c r="EK197">
        <f>'Raw Data'!DS197</f>
        <v>8500</v>
      </c>
      <c r="EL197">
        <f>'Raw Data'!DT197</f>
        <v>4.4000000000000004</v>
      </c>
      <c r="EM197">
        <f>'Raw Data'!DU197</f>
        <v>8260</v>
      </c>
      <c r="EN197">
        <f>'Raw Data'!DV197</f>
        <v>4.4000000000000004</v>
      </c>
      <c r="EO197">
        <f>'Raw Data'!DW197</f>
        <v>8000</v>
      </c>
      <c r="EP197">
        <f>'Raw Data'!DX197</f>
        <v>4.5999999999999996</v>
      </c>
      <c r="EQ197">
        <f>'Raw Data'!DY197</f>
        <v>7950</v>
      </c>
      <c r="ER197">
        <f>'Raw Data'!DZ197</f>
        <v>4.5999999999999996</v>
      </c>
      <c r="ES197">
        <f>'Raw Data'!EA197</f>
        <v>8000</v>
      </c>
      <c r="ET197">
        <f>'Raw Data'!EB197</f>
        <v>4.5999999999999996</v>
      </c>
      <c r="EU197">
        <f>'Raw Data'!EC197</f>
        <v>7500</v>
      </c>
      <c r="EV197">
        <f>'Raw Data'!ED197</f>
        <v>7.7</v>
      </c>
      <c r="EW197">
        <f>'Raw Data'!EE197</f>
        <v>0</v>
      </c>
    </row>
    <row r="198" spans="1:153" x14ac:dyDescent="0.3">
      <c r="A198">
        <f>'Raw Data'!A198</f>
        <v>196</v>
      </c>
      <c r="B198" t="str">
        <f>'Raw Data'!B198</f>
        <v>Point</v>
      </c>
      <c r="C198">
        <f>'Raw Data'!C198</f>
        <v>364</v>
      </c>
      <c r="D198">
        <f>'Raw Data'!D198</f>
        <v>728</v>
      </c>
      <c r="E198" t="str">
        <f>'Raw Data'!E198</f>
        <v>Point</v>
      </c>
      <c r="F198">
        <f>'Raw Data'!F198</f>
        <v>5167831</v>
      </c>
      <c r="G198" t="str">
        <f>'Raw Data'!G198</f>
        <v>Gsp Post 00</v>
      </c>
      <c r="H198" s="3">
        <f>'Raw Data'!H198</f>
        <v>42039</v>
      </c>
      <c r="L198">
        <f t="shared" si="42"/>
        <v>0</v>
      </c>
      <c r="M198" s="5">
        <f t="shared" si="43"/>
        <v>42039</v>
      </c>
      <c r="N198" s="5">
        <f t="shared" si="51"/>
        <v>2015</v>
      </c>
      <c r="O198" s="5" t="str" cm="1">
        <f t="array" ref="O198">_xlfn.IFS(N198&lt;=2016,"before treatment",N198=2017,"unknown",N198&gt;2017,"after treatment")</f>
        <v>before treatment</v>
      </c>
      <c r="P198" s="5">
        <f t="shared" si="44"/>
        <v>1</v>
      </c>
      <c r="Q198" s="5">
        <f t="shared" si="45"/>
        <v>0</v>
      </c>
      <c r="R198" t="str">
        <f>'Raw Data'!I198</f>
        <v>Catoosa</v>
      </c>
      <c r="S198" t="str">
        <f>'Raw Data'!J198</f>
        <v>State Route 2</v>
      </c>
      <c r="T198" t="str">
        <f>'Raw Data'!K198</f>
        <v>S Of Clearview Dr</v>
      </c>
      <c r="U198" t="str">
        <f>'Raw Data'!L198</f>
        <v>(A) Suspected Serious Injury</v>
      </c>
      <c r="V198">
        <f>'Raw Data'!M198</f>
        <v>0</v>
      </c>
      <c r="W198">
        <f>'Raw Data'!N198</f>
        <v>1</v>
      </c>
      <c r="X198">
        <f>'Raw Data'!O198</f>
        <v>0</v>
      </c>
      <c r="Y198" t="str">
        <f>'Raw Data'!P198</f>
        <v>Not a Collision with Motor Vehicle</v>
      </c>
      <c r="Z198" t="str">
        <f>'Raw Data'!Q198</f>
        <v>Off Roadway</v>
      </c>
      <c r="AA198" t="str">
        <f>'Raw Data'!R198</f>
        <v>Tree</v>
      </c>
      <c r="AB198" t="str">
        <f>'Raw Data'!S198</f>
        <v>Tree</v>
      </c>
      <c r="AC198" t="str">
        <f>'Raw Data'!T198</f>
        <v>Changed Lanes Improperly</v>
      </c>
      <c r="AD198">
        <f>'Raw Data'!U198</f>
        <v>1</v>
      </c>
      <c r="AE198" s="5" t="str">
        <f t="shared" si="52"/>
        <v>Yes</v>
      </c>
      <c r="AF198" t="str">
        <f>'Raw Data'!V198</f>
        <v>Straight</v>
      </c>
      <c r="AG198" s="5">
        <f t="shared" si="46"/>
        <v>0</v>
      </c>
      <c r="AH198" t="str">
        <f>'Raw Data'!W198</f>
        <v>North</v>
      </c>
      <c r="AI198" t="str">
        <f>'Raw Data'!X198</f>
        <v>Dark-Not Lighted</v>
      </c>
      <c r="AJ198" t="str">
        <f>'Raw Data'!Y198</f>
        <v>Dry</v>
      </c>
      <c r="AK198">
        <f>'Raw Data'!Z198</f>
        <v>34</v>
      </c>
      <c r="AL198" t="str">
        <f>'Raw Data'!AA198</f>
        <v>None Used</v>
      </c>
      <c r="AM198" s="5">
        <f t="shared" si="47"/>
        <v>0</v>
      </c>
      <c r="AN198" t="str">
        <f>'Raw Data'!AB198</f>
        <v>Sports Utility Vehicle (SUV)</v>
      </c>
      <c r="AO198" t="str">
        <f>'Raw Data'!AC198</f>
        <v>0471000200I</v>
      </c>
      <c r="AP198">
        <f>'Raw Data'!AD198</f>
        <v>10.75681</v>
      </c>
      <c r="AQ198">
        <f>'Raw Data'!AE198</f>
        <v>34.910238</v>
      </c>
      <c r="AR198">
        <f>'Raw Data'!AF198</f>
        <v>-85.094369</v>
      </c>
      <c r="AS198">
        <f>'Raw Data'!AG198</f>
        <v>27</v>
      </c>
      <c r="AT198">
        <f>'Raw Data'!AH198</f>
        <v>11</v>
      </c>
      <c r="AU198">
        <f>'Raw Data'!AI198</f>
        <v>323</v>
      </c>
      <c r="AV198" t="str">
        <f>'Raw Data'!AJ198</f>
        <v>D6_0002_00_I</v>
      </c>
      <c r="AW198">
        <f>'Raw Data'!AK198</f>
        <v>156</v>
      </c>
      <c r="AX198">
        <f>'Raw Data'!AL198</f>
        <v>174</v>
      </c>
      <c r="AY198" t="str">
        <f>'Raw Data'!AM198</f>
        <v>simple</v>
      </c>
      <c r="AZ198">
        <f>'Raw Data'!AN198</f>
        <v>1088.3</v>
      </c>
      <c r="BA198">
        <f>'Raw Data'!AO198</f>
        <v>37.9</v>
      </c>
      <c r="BB198">
        <f>'Raw Data'!AP198</f>
        <v>719.4</v>
      </c>
      <c r="BC198">
        <f>'Raw Data'!AQ198</f>
        <v>-85.096053999999995</v>
      </c>
      <c r="BD198">
        <f>'Raw Data'!AR198</f>
        <v>34.908391000000002</v>
      </c>
      <c r="BE198">
        <f>'Raw Data'!AS198</f>
        <v>-85.094694000000004</v>
      </c>
      <c r="BF198">
        <f>'Raw Data'!AT198</f>
        <v>34.909979</v>
      </c>
      <c r="BG198" t="str">
        <f>'Raw Data'!AU198</f>
        <v>0471000200I</v>
      </c>
      <c r="BH198">
        <f>'Raw Data'!AV198</f>
        <v>1</v>
      </c>
      <c r="BI198">
        <f>'Raw Data'!AW198</f>
        <v>47</v>
      </c>
      <c r="BJ198">
        <f>'Raw Data'!AX198</f>
        <v>2</v>
      </c>
      <c r="BK198">
        <f>'Raw Data'!AY198</f>
        <v>0</v>
      </c>
      <c r="BL198">
        <f>'Raw Data'!AZ198</f>
        <v>35</v>
      </c>
      <c r="BM198">
        <f>'Raw Data'!BA198</f>
        <v>7.58</v>
      </c>
      <c r="BN198">
        <f>'Raw Data'!BB198</f>
        <v>7.13</v>
      </c>
      <c r="BO198">
        <f>'Raw Data'!BC198</f>
        <v>798.9</v>
      </c>
      <c r="BP198">
        <f>'Raw Data'!BD198</f>
        <v>810.7</v>
      </c>
      <c r="BQ198">
        <f>'Raw Data'!BE198</f>
        <v>822.5</v>
      </c>
      <c r="BR198">
        <f>'Raw Data'!BF198</f>
        <v>45</v>
      </c>
      <c r="BS198">
        <f>'Raw Data'!BG198</f>
        <v>54.9</v>
      </c>
      <c r="BT198">
        <f>'Raw Data'!BH198</f>
        <v>0</v>
      </c>
      <c r="BU198">
        <f>'Raw Data'!BI198</f>
        <v>44187</v>
      </c>
      <c r="BV198" t="str">
        <f>'Raw Data'!BJ198</f>
        <v>NONE</v>
      </c>
      <c r="BW198">
        <f>'Raw Data'!BK198</f>
        <v>2.1310000000000001E-3</v>
      </c>
      <c r="BX198">
        <f>'Raw Data'!BL198</f>
        <v>7429</v>
      </c>
      <c r="BY198">
        <f>'Raw Data'!BM198</f>
        <v>7313</v>
      </c>
      <c r="BZ198" t="str">
        <f>'Raw Data'!BN198</f>
        <v>0471000200I</v>
      </c>
      <c r="CA198" t="str">
        <f>'Raw Data'!BO198</f>
        <v>CATOOSA</v>
      </c>
      <c r="CB198">
        <f>'Raw Data'!BP198</f>
        <v>1</v>
      </c>
      <c r="CC198">
        <f>'Raw Data'!BQ198</f>
        <v>200</v>
      </c>
      <c r="CD198">
        <f>'Raw Data'!BR198</f>
        <v>6</v>
      </c>
      <c r="CE198">
        <f>'Raw Data'!BS198</f>
        <v>1</v>
      </c>
      <c r="CF198">
        <f>'Raw Data'!BT198</f>
        <v>2</v>
      </c>
      <c r="CG198">
        <f>'Raw Data'!BU198</f>
        <v>1</v>
      </c>
      <c r="CH198">
        <f>'Raw Data'!BV198</f>
        <v>1</v>
      </c>
      <c r="CI198">
        <f>'Raw Data'!BW198</f>
        <v>2</v>
      </c>
      <c r="CJ198">
        <f>'Raw Data'!BX198</f>
        <v>0</v>
      </c>
      <c r="CK198">
        <f>'Raw Data'!BY198</f>
        <v>4</v>
      </c>
      <c r="CL198" t="str">
        <f>'Raw Data'!BZ198</f>
        <v>N</v>
      </c>
      <c r="CM198">
        <f t="shared" si="53"/>
        <v>0</v>
      </c>
      <c r="CN198">
        <f>'Raw Data'!CA198</f>
        <v>47</v>
      </c>
      <c r="CO198">
        <f>'Raw Data'!CB198</f>
        <v>2</v>
      </c>
      <c r="CP198">
        <f>'Raw Data'!CC198</f>
        <v>0</v>
      </c>
      <c r="CQ198" t="str">
        <f>'Raw Data'!CD198</f>
        <v>Urbanized Area</v>
      </c>
      <c r="CR198" t="str">
        <f>'Raw Data'!CE198</f>
        <v>Chattanooga</v>
      </c>
      <c r="CS198">
        <f>'Raw Data'!CF198</f>
        <v>15832</v>
      </c>
      <c r="CT198">
        <f>'Raw Data'!CG198</f>
        <v>35</v>
      </c>
      <c r="CU198">
        <f>'Raw Data'!CH198</f>
        <v>8500</v>
      </c>
      <c r="CV198" t="str">
        <f>'Raw Data'!CI198</f>
        <v xml:space="preserve"> </v>
      </c>
      <c r="CW198">
        <f>'Raw Data'!CJ198</f>
        <v>0</v>
      </c>
      <c r="CX198">
        <f>'Raw Data'!CK198</f>
        <v>0.676342</v>
      </c>
      <c r="CY198">
        <f>'Raw Data'!CL198</f>
        <v>14</v>
      </c>
      <c r="CZ198" t="str">
        <f>'Raw Data'!CM198</f>
        <v>State Mainline</v>
      </c>
      <c r="DA198">
        <f>'Raw Data'!CN198</f>
        <v>8500</v>
      </c>
      <c r="DB198">
        <f>'Raw Data'!CO198</f>
        <v>61584</v>
      </c>
      <c r="DC198">
        <f>'Raw Data'!CP198</f>
        <v>10.57</v>
      </c>
      <c r="DD198">
        <f>'Raw Data'!CQ198</f>
        <v>11.247</v>
      </c>
      <c r="DE198">
        <f>'Raw Data'!CR198</f>
        <v>61584</v>
      </c>
      <c r="DF198">
        <f>'Raw Data'!CS198</f>
        <v>0</v>
      </c>
      <c r="DG198">
        <f>'Raw Data'!CT198</f>
        <v>3571.0862179999999</v>
      </c>
      <c r="DH198">
        <f>'Raw Data'!CU198</f>
        <v>100</v>
      </c>
      <c r="DI198">
        <f>'Raw Data'!CV198</f>
        <v>7335</v>
      </c>
      <c r="DJ198">
        <f>'Raw Data'!CW198</f>
        <v>2.4188000000000001E-2</v>
      </c>
      <c r="DK198">
        <f>'Raw Data'!CX198</f>
        <v>0</v>
      </c>
      <c r="DL198">
        <f>'Raw Data'!CY198</f>
        <v>2.1310000000000001E-3</v>
      </c>
      <c r="DM198">
        <f>'Raw Data'!CZ198</f>
        <v>107</v>
      </c>
      <c r="DN198" t="str">
        <f>'Raw Data'!DA198</f>
        <v>047-0105</v>
      </c>
      <c r="DO198" t="str">
        <f>'Raw Data'!DB198</f>
        <v>1U : Urban Principal Arterial - Interstate</v>
      </c>
      <c r="DP198" t="str">
        <f>'Raw Data'!DC198</f>
        <v>34.905600, -85.097500</v>
      </c>
      <c r="DQ198">
        <f>'Raw Data'!DD198</f>
        <v>-85.097499999999997</v>
      </c>
      <c r="DR198">
        <f>'Raw Data'!DE198</f>
        <v>34.9056</v>
      </c>
      <c r="DS198">
        <f>'Raw Data'!DF198</f>
        <v>34.9056</v>
      </c>
      <c r="DT198">
        <f>'Raw Data'!DG198</f>
        <v>-85.097499999999997</v>
      </c>
      <c r="DU198">
        <f>'Raw Data'!DH198</f>
        <v>3.1440000000000001E-3</v>
      </c>
      <c r="DV198">
        <f>'Raw Data'!DI198</f>
        <v>2.1310000000000001E-3</v>
      </c>
      <c r="DW198">
        <f>'Raw Data'!DJ198</f>
        <v>27</v>
      </c>
      <c r="DX198" s="11">
        <f t="shared" si="54"/>
        <v>8166.666666666667</v>
      </c>
      <c r="DY198" s="5">
        <f t="shared" si="55"/>
        <v>8177.5</v>
      </c>
      <c r="DZ198" s="5">
        <f t="shared" si="48"/>
        <v>-10.83333333333303</v>
      </c>
      <c r="EA198" s="5">
        <f t="shared" si="49"/>
        <v>-1.3247732599612387E-3</v>
      </c>
      <c r="EB198" s="5">
        <f t="shared" si="50"/>
        <v>8172.0833333333339</v>
      </c>
      <c r="EC198">
        <f>'Raw Data'!DK198</f>
        <v>7640</v>
      </c>
      <c r="ED198">
        <f>'Raw Data'!DL198</f>
        <v>6.8</v>
      </c>
      <c r="EE198">
        <f>'Raw Data'!DM198</f>
        <v>8460</v>
      </c>
      <c r="EF198">
        <f>'Raw Data'!DN198</f>
        <v>4.4000000000000004</v>
      </c>
      <c r="EG198">
        <f>'Raw Data'!DO198</f>
        <v>8400</v>
      </c>
      <c r="EH198">
        <f>'Raw Data'!DP198</f>
        <v>4.4000000000000004</v>
      </c>
      <c r="EI198">
        <f>'Raw Data'!DQ198</f>
        <v>8450</v>
      </c>
      <c r="EJ198">
        <f>'Raw Data'!DR198</f>
        <v>5</v>
      </c>
      <c r="EK198">
        <f>'Raw Data'!DS198</f>
        <v>8500</v>
      </c>
      <c r="EL198">
        <f>'Raw Data'!DT198</f>
        <v>4.4000000000000004</v>
      </c>
      <c r="EM198">
        <f>'Raw Data'!DU198</f>
        <v>8260</v>
      </c>
      <c r="EN198">
        <f>'Raw Data'!DV198</f>
        <v>4.4000000000000004</v>
      </c>
      <c r="EO198">
        <f>'Raw Data'!DW198</f>
        <v>8000</v>
      </c>
      <c r="EP198">
        <f>'Raw Data'!DX198</f>
        <v>4.5999999999999996</v>
      </c>
      <c r="EQ198">
        <f>'Raw Data'!DY198</f>
        <v>7950</v>
      </c>
      <c r="ER198">
        <f>'Raw Data'!DZ198</f>
        <v>4.5999999999999996</v>
      </c>
      <c r="ES198">
        <f>'Raw Data'!EA198</f>
        <v>8000</v>
      </c>
      <c r="ET198">
        <f>'Raw Data'!EB198</f>
        <v>4.5999999999999996</v>
      </c>
      <c r="EU198">
        <f>'Raw Data'!EC198</f>
        <v>7500</v>
      </c>
      <c r="EV198">
        <f>'Raw Data'!ED198</f>
        <v>7.7</v>
      </c>
      <c r="EW198">
        <f>'Raw Data'!EE198</f>
        <v>4.1599999999999997E-4</v>
      </c>
    </row>
    <row r="199" spans="1:153" x14ac:dyDescent="0.3">
      <c r="A199">
        <f>'Raw Data'!A199</f>
        <v>197</v>
      </c>
      <c r="B199" t="str">
        <f>'Raw Data'!B199</f>
        <v>Point</v>
      </c>
      <c r="C199">
        <f>'Raw Data'!C199</f>
        <v>410</v>
      </c>
      <c r="D199">
        <f>'Raw Data'!D199</f>
        <v>566</v>
      </c>
      <c r="E199" t="str">
        <f>'Raw Data'!E199</f>
        <v>Point</v>
      </c>
      <c r="F199">
        <f>'Raw Data'!F199</f>
        <v>6275463</v>
      </c>
      <c r="G199" t="str">
        <f>'Raw Data'!G199</f>
        <v>Ringgold Police Department</v>
      </c>
      <c r="H199" s="3">
        <f>'Raw Data'!H199</f>
        <v>42900</v>
      </c>
      <c r="L199">
        <f t="shared" si="42"/>
        <v>0</v>
      </c>
      <c r="M199" s="5">
        <f t="shared" si="43"/>
        <v>42900</v>
      </c>
      <c r="N199" s="5">
        <f t="shared" si="51"/>
        <v>2017</v>
      </c>
      <c r="O199" s="5" t="str" cm="1">
        <f t="array" ref="O199">_xlfn.IFS(N199&lt;=2016,"before treatment",N199=2017,"unknown",N199&gt;2017,"after treatment")</f>
        <v>unknown</v>
      </c>
      <c r="P199" s="5">
        <f t="shared" si="44"/>
        <v>0</v>
      </c>
      <c r="Q199" s="5">
        <f t="shared" si="45"/>
        <v>0</v>
      </c>
      <c r="R199" t="str">
        <f>'Raw Data'!I199</f>
        <v>Catoosa</v>
      </c>
      <c r="S199" t="str">
        <f>'Raw Data'!J199</f>
        <v>State Route 2</v>
      </c>
      <c r="T199" t="str">
        <f>'Raw Data'!K199</f>
        <v>Highway 2</v>
      </c>
      <c r="U199" t="str">
        <f>'Raw Data'!L199</f>
        <v>(O) No Injury</v>
      </c>
      <c r="V199">
        <f>'Raw Data'!M199</f>
        <v>0</v>
      </c>
      <c r="W199">
        <f>'Raw Data'!N199</f>
        <v>0</v>
      </c>
      <c r="X199">
        <f>'Raw Data'!O199</f>
        <v>0</v>
      </c>
      <c r="Y199" t="str">
        <f>'Raw Data'!P199</f>
        <v>Angle (Other)</v>
      </c>
      <c r="Z199" t="str">
        <f>'Raw Data'!Q199</f>
        <v>On Roadway - Non-Intersection</v>
      </c>
      <c r="AA199" t="str">
        <f>'Raw Data'!R199</f>
        <v>["Motor Vehicle in Motion","Motor Vehicle in Motion"]</v>
      </c>
      <c r="AB199" t="str">
        <f>'Raw Data'!S199</f>
        <v>["Motor Vehicle in Motion","Motor Vehicle in Motion"]</v>
      </c>
      <c r="AC199" t="str">
        <f>'Raw Data'!T199</f>
        <v>(None)</v>
      </c>
      <c r="AD199">
        <f>'Raw Data'!U199</f>
        <v>2</v>
      </c>
      <c r="AE199" s="5" t="str">
        <f t="shared" si="52"/>
        <v>No</v>
      </c>
      <c r="AF199" t="str">
        <f>'Raw Data'!V199</f>
        <v>["Negotiating a Curve","Negotiating a Curve"]</v>
      </c>
      <c r="AG199" s="5">
        <f t="shared" si="46"/>
        <v>0</v>
      </c>
      <c r="AH199" t="str">
        <f>'Raw Data'!W199</f>
        <v>["North","South"]</v>
      </c>
      <c r="AI199" t="str">
        <f>'Raw Data'!X199</f>
        <v>Daylight</v>
      </c>
      <c r="AJ199" t="str">
        <f>'Raw Data'!Y199</f>
        <v>Dry</v>
      </c>
      <c r="AK199">
        <f>'Raw Data'!Z199</f>
        <v>0</v>
      </c>
      <c r="AL199" t="str">
        <f>'Raw Data'!AA199</f>
        <v>["Lap and Shoulder Belt Used","Lap and Shoulder Belt Used","Lap and Shoulder Belt Used","Lap and Shoulder Belt Used"]</v>
      </c>
      <c r="AM199" s="5">
        <f t="shared" si="47"/>
        <v>0</v>
      </c>
      <c r="AN199" t="str">
        <f>'Raw Data'!AB199</f>
        <v>["Pickup Truck","Pickup Truck"]</v>
      </c>
      <c r="AO199" t="str">
        <f>'Raw Data'!AC199</f>
        <v>0471000200I</v>
      </c>
      <c r="AP199">
        <f>'Raw Data'!AD199</f>
        <v>10.776999999999999</v>
      </c>
      <c r="AQ199">
        <f>'Raw Data'!AE199</f>
        <v>34.910426999999999</v>
      </c>
      <c r="AR199">
        <f>'Raw Data'!AF199</f>
        <v>-85.094130000000007</v>
      </c>
      <c r="AS199">
        <f>'Raw Data'!AG199</f>
        <v>27</v>
      </c>
      <c r="AT199">
        <f>'Raw Data'!AH199</f>
        <v>11</v>
      </c>
      <c r="AU199">
        <f>'Raw Data'!AI199</f>
        <v>323</v>
      </c>
      <c r="AV199" t="str">
        <f>'Raw Data'!AJ199</f>
        <v>D6_0002_00_I</v>
      </c>
      <c r="AW199">
        <f>'Raw Data'!AK199</f>
        <v>156</v>
      </c>
      <c r="AX199">
        <f>'Raw Data'!AL199</f>
        <v>174</v>
      </c>
      <c r="AY199" t="str">
        <f>'Raw Data'!AM199</f>
        <v>simple</v>
      </c>
      <c r="AZ199">
        <f>'Raw Data'!AN199</f>
        <v>1088.3</v>
      </c>
      <c r="BA199">
        <f>'Raw Data'!AO199</f>
        <v>37.9</v>
      </c>
      <c r="BB199">
        <f>'Raw Data'!AP199</f>
        <v>719.4</v>
      </c>
      <c r="BC199">
        <f>'Raw Data'!AQ199</f>
        <v>-85.096053999999995</v>
      </c>
      <c r="BD199">
        <f>'Raw Data'!AR199</f>
        <v>34.908391000000002</v>
      </c>
      <c r="BE199">
        <f>'Raw Data'!AS199</f>
        <v>-85.094694000000004</v>
      </c>
      <c r="BF199">
        <f>'Raw Data'!AT199</f>
        <v>34.909979</v>
      </c>
      <c r="BG199" t="str">
        <f>'Raw Data'!AU199</f>
        <v>0471000200I</v>
      </c>
      <c r="BH199">
        <f>'Raw Data'!AV199</f>
        <v>1</v>
      </c>
      <c r="BI199">
        <f>'Raw Data'!AW199</f>
        <v>47</v>
      </c>
      <c r="BJ199">
        <f>'Raw Data'!AX199</f>
        <v>2</v>
      </c>
      <c r="BK199">
        <f>'Raw Data'!AY199</f>
        <v>0</v>
      </c>
      <c r="BL199">
        <f>'Raw Data'!AZ199</f>
        <v>35</v>
      </c>
      <c r="BM199">
        <f>'Raw Data'!BA199</f>
        <v>7.58</v>
      </c>
      <c r="BN199">
        <f>'Raw Data'!BB199</f>
        <v>7.13</v>
      </c>
      <c r="BO199">
        <f>'Raw Data'!BC199</f>
        <v>798.9</v>
      </c>
      <c r="BP199">
        <f>'Raw Data'!BD199</f>
        <v>810.7</v>
      </c>
      <c r="BQ199">
        <f>'Raw Data'!BE199</f>
        <v>822.5</v>
      </c>
      <c r="BR199">
        <f>'Raw Data'!BF199</f>
        <v>45</v>
      </c>
      <c r="BS199">
        <f>'Raw Data'!BG199</f>
        <v>54.9</v>
      </c>
      <c r="BT199">
        <f>'Raw Data'!BH199</f>
        <v>0</v>
      </c>
      <c r="BU199">
        <f>'Raw Data'!BI199</f>
        <v>44187</v>
      </c>
      <c r="BV199" t="str">
        <f>'Raw Data'!BJ199</f>
        <v>NONE</v>
      </c>
      <c r="BW199">
        <f>'Raw Data'!BK199</f>
        <v>2.1310000000000001E-3</v>
      </c>
      <c r="BX199">
        <f>'Raw Data'!BL199</f>
        <v>7429</v>
      </c>
      <c r="BY199">
        <f>'Raw Data'!BM199</f>
        <v>7313</v>
      </c>
      <c r="BZ199" t="str">
        <f>'Raw Data'!BN199</f>
        <v>0471000200I</v>
      </c>
      <c r="CA199" t="str">
        <f>'Raw Data'!BO199</f>
        <v>CATOOSA</v>
      </c>
      <c r="CB199">
        <f>'Raw Data'!BP199</f>
        <v>1</v>
      </c>
      <c r="CC199">
        <f>'Raw Data'!BQ199</f>
        <v>200</v>
      </c>
      <c r="CD199">
        <f>'Raw Data'!BR199</f>
        <v>6</v>
      </c>
      <c r="CE199">
        <f>'Raw Data'!BS199</f>
        <v>1</v>
      </c>
      <c r="CF199">
        <f>'Raw Data'!BT199</f>
        <v>2</v>
      </c>
      <c r="CG199">
        <f>'Raw Data'!BU199</f>
        <v>1</v>
      </c>
      <c r="CH199">
        <f>'Raw Data'!BV199</f>
        <v>1</v>
      </c>
      <c r="CI199">
        <f>'Raw Data'!BW199</f>
        <v>2</v>
      </c>
      <c r="CJ199">
        <f>'Raw Data'!BX199</f>
        <v>0</v>
      </c>
      <c r="CK199">
        <f>'Raw Data'!BY199</f>
        <v>4</v>
      </c>
      <c r="CL199" t="str">
        <f>'Raw Data'!BZ199</f>
        <v>N</v>
      </c>
      <c r="CM199">
        <f t="shared" si="53"/>
        <v>0</v>
      </c>
      <c r="CN199">
        <f>'Raw Data'!CA199</f>
        <v>47</v>
      </c>
      <c r="CO199">
        <f>'Raw Data'!CB199</f>
        <v>2</v>
      </c>
      <c r="CP199">
        <f>'Raw Data'!CC199</f>
        <v>0</v>
      </c>
      <c r="CQ199" t="str">
        <f>'Raw Data'!CD199</f>
        <v>Urbanized Area</v>
      </c>
      <c r="CR199" t="str">
        <f>'Raw Data'!CE199</f>
        <v>Chattanooga</v>
      </c>
      <c r="CS199">
        <f>'Raw Data'!CF199</f>
        <v>15832</v>
      </c>
      <c r="CT199">
        <f>'Raw Data'!CG199</f>
        <v>35</v>
      </c>
      <c r="CU199">
        <f>'Raw Data'!CH199</f>
        <v>8500</v>
      </c>
      <c r="CV199" t="str">
        <f>'Raw Data'!CI199</f>
        <v xml:space="preserve"> </v>
      </c>
      <c r="CW199">
        <f>'Raw Data'!CJ199</f>
        <v>0</v>
      </c>
      <c r="CX199">
        <f>'Raw Data'!CK199</f>
        <v>0.676342</v>
      </c>
      <c r="CY199">
        <f>'Raw Data'!CL199</f>
        <v>14</v>
      </c>
      <c r="CZ199" t="str">
        <f>'Raw Data'!CM199</f>
        <v>State Mainline</v>
      </c>
      <c r="DA199">
        <f>'Raw Data'!CN199</f>
        <v>8500</v>
      </c>
      <c r="DB199">
        <f>'Raw Data'!CO199</f>
        <v>61584</v>
      </c>
      <c r="DC199">
        <f>'Raw Data'!CP199</f>
        <v>10.57</v>
      </c>
      <c r="DD199">
        <f>'Raw Data'!CQ199</f>
        <v>11.247</v>
      </c>
      <c r="DE199">
        <f>'Raw Data'!CR199</f>
        <v>61584</v>
      </c>
      <c r="DF199">
        <f>'Raw Data'!CS199</f>
        <v>0</v>
      </c>
      <c r="DG199">
        <f>'Raw Data'!CT199</f>
        <v>3571.0862179999999</v>
      </c>
      <c r="DH199">
        <f>'Raw Data'!CU199</f>
        <v>100</v>
      </c>
      <c r="DI199">
        <f>'Raw Data'!CV199</f>
        <v>7335</v>
      </c>
      <c r="DJ199">
        <f>'Raw Data'!CW199</f>
        <v>2.4188000000000001E-2</v>
      </c>
      <c r="DK199">
        <f>'Raw Data'!CX199</f>
        <v>0</v>
      </c>
      <c r="DL199">
        <f>'Raw Data'!CY199</f>
        <v>2.1310000000000001E-3</v>
      </c>
      <c r="DM199">
        <f>'Raw Data'!CZ199</f>
        <v>107</v>
      </c>
      <c r="DN199" t="str">
        <f>'Raw Data'!DA199</f>
        <v>047-0105</v>
      </c>
      <c r="DO199" t="str">
        <f>'Raw Data'!DB199</f>
        <v>1U : Urban Principal Arterial - Interstate</v>
      </c>
      <c r="DP199" t="str">
        <f>'Raw Data'!DC199</f>
        <v>34.905600, -85.097500</v>
      </c>
      <c r="DQ199">
        <f>'Raw Data'!DD199</f>
        <v>-85.097499999999997</v>
      </c>
      <c r="DR199">
        <f>'Raw Data'!DE199</f>
        <v>34.9056</v>
      </c>
      <c r="DS199">
        <f>'Raw Data'!DF199</f>
        <v>34.9056</v>
      </c>
      <c r="DT199">
        <f>'Raw Data'!DG199</f>
        <v>-85.097499999999997</v>
      </c>
      <c r="DU199">
        <f>'Raw Data'!DH199</f>
        <v>3.1440000000000001E-3</v>
      </c>
      <c r="DV199">
        <f>'Raw Data'!DI199</f>
        <v>2.1310000000000001E-3</v>
      </c>
      <c r="DW199">
        <f>'Raw Data'!DJ199</f>
        <v>27</v>
      </c>
      <c r="DX199" s="11">
        <f t="shared" si="54"/>
        <v>8166.666666666667</v>
      </c>
      <c r="DY199" s="5">
        <f t="shared" si="55"/>
        <v>8177.5</v>
      </c>
      <c r="DZ199" s="5">
        <f t="shared" si="48"/>
        <v>-10.83333333333303</v>
      </c>
      <c r="EA199" s="5">
        <f t="shared" si="49"/>
        <v>-1.3247732599612387E-3</v>
      </c>
      <c r="EB199" s="5">
        <f t="shared" si="50"/>
        <v>8172.0833333333339</v>
      </c>
      <c r="EC199">
        <f>'Raw Data'!DK199</f>
        <v>7640</v>
      </c>
      <c r="ED199">
        <f>'Raw Data'!DL199</f>
        <v>6.8</v>
      </c>
      <c r="EE199">
        <f>'Raw Data'!DM199</f>
        <v>8460</v>
      </c>
      <c r="EF199">
        <f>'Raw Data'!DN199</f>
        <v>4.4000000000000004</v>
      </c>
      <c r="EG199">
        <f>'Raw Data'!DO199</f>
        <v>8400</v>
      </c>
      <c r="EH199">
        <f>'Raw Data'!DP199</f>
        <v>4.4000000000000004</v>
      </c>
      <c r="EI199">
        <f>'Raw Data'!DQ199</f>
        <v>8450</v>
      </c>
      <c r="EJ199">
        <f>'Raw Data'!DR199</f>
        <v>5</v>
      </c>
      <c r="EK199">
        <f>'Raw Data'!DS199</f>
        <v>8500</v>
      </c>
      <c r="EL199">
        <f>'Raw Data'!DT199</f>
        <v>4.4000000000000004</v>
      </c>
      <c r="EM199">
        <f>'Raw Data'!DU199</f>
        <v>8260</v>
      </c>
      <c r="EN199">
        <f>'Raw Data'!DV199</f>
        <v>4.4000000000000004</v>
      </c>
      <c r="EO199">
        <f>'Raw Data'!DW199</f>
        <v>8000</v>
      </c>
      <c r="EP199">
        <f>'Raw Data'!DX199</f>
        <v>4.5999999999999996</v>
      </c>
      <c r="EQ199">
        <f>'Raw Data'!DY199</f>
        <v>7950</v>
      </c>
      <c r="ER199">
        <f>'Raw Data'!DZ199</f>
        <v>4.5999999999999996</v>
      </c>
      <c r="ES199">
        <f>'Raw Data'!EA199</f>
        <v>8000</v>
      </c>
      <c r="ET199">
        <f>'Raw Data'!EB199</f>
        <v>4.5999999999999996</v>
      </c>
      <c r="EU199">
        <f>'Raw Data'!EC199</f>
        <v>7500</v>
      </c>
      <c r="EV199">
        <f>'Raw Data'!ED199</f>
        <v>7.7</v>
      </c>
      <c r="EW199">
        <f>'Raw Data'!EE199</f>
        <v>7.2099999999999996E-4</v>
      </c>
    </row>
    <row r="200" spans="1:153" x14ac:dyDescent="0.3">
      <c r="A200">
        <f>'Raw Data'!A200</f>
        <v>198</v>
      </c>
      <c r="B200" t="str">
        <f>'Raw Data'!B200</f>
        <v>Point</v>
      </c>
      <c r="C200">
        <f>'Raw Data'!C200</f>
        <v>673</v>
      </c>
      <c r="D200">
        <f>'Raw Data'!D200</f>
        <v>524</v>
      </c>
      <c r="E200" t="str">
        <f>'Raw Data'!E200</f>
        <v>Point</v>
      </c>
      <c r="F200">
        <f>'Raw Data'!F200</f>
        <v>7022208</v>
      </c>
      <c r="G200" t="str">
        <f>'Raw Data'!G200</f>
        <v>Ringgold Police Department</v>
      </c>
      <c r="H200" s="3">
        <f>'Raw Data'!H200</f>
        <v>43461</v>
      </c>
      <c r="L200">
        <f t="shared" si="42"/>
        <v>0</v>
      </c>
      <c r="M200" s="5">
        <f t="shared" si="43"/>
        <v>43461</v>
      </c>
      <c r="N200" s="5">
        <f t="shared" si="51"/>
        <v>2018</v>
      </c>
      <c r="O200" s="5" t="str" cm="1">
        <f t="array" ref="O200">_xlfn.IFS(N200&lt;=2016,"before treatment",N200=2017,"unknown",N200&gt;2017,"after treatment")</f>
        <v>after treatment</v>
      </c>
      <c r="P200" s="5">
        <f t="shared" si="44"/>
        <v>0</v>
      </c>
      <c r="Q200" s="5">
        <f t="shared" si="45"/>
        <v>1</v>
      </c>
      <c r="R200" t="str">
        <f>'Raw Data'!I200</f>
        <v>Catoosa</v>
      </c>
      <c r="S200" t="str">
        <f>'Raw Data'!J200</f>
        <v>State Route 2</v>
      </c>
      <c r="T200" t="str">
        <f>'Raw Data'!K200</f>
        <v>Clearview Dr</v>
      </c>
      <c r="U200" t="str">
        <f>'Raw Data'!L200</f>
        <v>(O) No Injury</v>
      </c>
      <c r="V200">
        <f>'Raw Data'!M200</f>
        <v>0</v>
      </c>
      <c r="W200">
        <f>'Raw Data'!N200</f>
        <v>0</v>
      </c>
      <c r="X200">
        <f>'Raw Data'!O200</f>
        <v>0</v>
      </c>
      <c r="Y200" t="str">
        <f>'Raw Data'!P200</f>
        <v>Not a Collision with Motor Vehicle</v>
      </c>
      <c r="Z200" t="str">
        <f>'Raw Data'!Q200</f>
        <v>Off Roadway</v>
      </c>
      <c r="AA200" t="str">
        <f>'Raw Data'!R200</f>
        <v>Ditch</v>
      </c>
      <c r="AB200" t="str">
        <f>'Raw Data'!S200</f>
        <v>Ditch</v>
      </c>
      <c r="AC200" t="str">
        <f>'Raw Data'!T200</f>
        <v>(None)</v>
      </c>
      <c r="AD200">
        <f>'Raw Data'!U200</f>
        <v>1</v>
      </c>
      <c r="AE200" s="5" t="str">
        <f t="shared" si="52"/>
        <v>Yes</v>
      </c>
      <c r="AF200" t="str">
        <f>'Raw Data'!V200</f>
        <v>Negotiating a Curve</v>
      </c>
      <c r="AG200" s="5">
        <f t="shared" si="46"/>
        <v>0</v>
      </c>
      <c r="AH200" t="str">
        <f>'Raw Data'!W200</f>
        <v>North</v>
      </c>
      <c r="AI200" t="str">
        <f>'Raw Data'!X200</f>
        <v>Daylight</v>
      </c>
      <c r="AJ200" t="str">
        <f>'Raw Data'!Y200</f>
        <v>Dry</v>
      </c>
      <c r="AK200">
        <f>'Raw Data'!Z200</f>
        <v>64</v>
      </c>
      <c r="AL200" t="str">
        <f>'Raw Data'!AA200</f>
        <v xml:space="preserve"> </v>
      </c>
      <c r="AM200" s="5">
        <f t="shared" si="47"/>
        <v>0</v>
      </c>
      <c r="AN200" t="str">
        <f>'Raw Data'!AB200</f>
        <v>Passenger Car</v>
      </c>
      <c r="AO200" t="str">
        <f>'Raw Data'!AC200</f>
        <v>0471000200I</v>
      </c>
      <c r="AP200">
        <f>'Raw Data'!AD200</f>
        <v>4.5184559999999996</v>
      </c>
      <c r="AQ200">
        <f>'Raw Data'!AE200</f>
        <v>34.909520999999998</v>
      </c>
      <c r="AR200">
        <f>'Raw Data'!AF200</f>
        <v>-85.095273000000006</v>
      </c>
      <c r="AS200">
        <f>'Raw Data'!AG200</f>
        <v>27</v>
      </c>
      <c r="AT200">
        <f>'Raw Data'!AH200</f>
        <v>11</v>
      </c>
      <c r="AU200">
        <f>'Raw Data'!AI200</f>
        <v>323</v>
      </c>
      <c r="AV200" t="str">
        <f>'Raw Data'!AJ200</f>
        <v>D6_0002_00_I</v>
      </c>
      <c r="AW200">
        <f>'Raw Data'!AK200</f>
        <v>156</v>
      </c>
      <c r="AX200">
        <f>'Raw Data'!AL200</f>
        <v>174</v>
      </c>
      <c r="AY200" t="str">
        <f>'Raw Data'!AM200</f>
        <v>simple</v>
      </c>
      <c r="AZ200">
        <f>'Raw Data'!AN200</f>
        <v>1088.3</v>
      </c>
      <c r="BA200">
        <f>'Raw Data'!AO200</f>
        <v>37.9</v>
      </c>
      <c r="BB200">
        <f>'Raw Data'!AP200</f>
        <v>719.4</v>
      </c>
      <c r="BC200">
        <f>'Raw Data'!AQ200</f>
        <v>-85.096053999999995</v>
      </c>
      <c r="BD200">
        <f>'Raw Data'!AR200</f>
        <v>34.908391000000002</v>
      </c>
      <c r="BE200">
        <f>'Raw Data'!AS200</f>
        <v>-85.094694000000004</v>
      </c>
      <c r="BF200">
        <f>'Raw Data'!AT200</f>
        <v>34.909979</v>
      </c>
      <c r="BG200" t="str">
        <f>'Raw Data'!AU200</f>
        <v>0471000200I</v>
      </c>
      <c r="BH200">
        <f>'Raw Data'!AV200</f>
        <v>1</v>
      </c>
      <c r="BI200">
        <f>'Raw Data'!AW200</f>
        <v>47</v>
      </c>
      <c r="BJ200">
        <f>'Raw Data'!AX200</f>
        <v>2</v>
      </c>
      <c r="BK200">
        <f>'Raw Data'!AY200</f>
        <v>0</v>
      </c>
      <c r="BL200">
        <f>'Raw Data'!AZ200</f>
        <v>35</v>
      </c>
      <c r="BM200">
        <f>'Raw Data'!BA200</f>
        <v>7.58</v>
      </c>
      <c r="BN200">
        <f>'Raw Data'!BB200</f>
        <v>7.13</v>
      </c>
      <c r="BO200">
        <f>'Raw Data'!BC200</f>
        <v>798.9</v>
      </c>
      <c r="BP200">
        <f>'Raw Data'!BD200</f>
        <v>810.7</v>
      </c>
      <c r="BQ200">
        <f>'Raw Data'!BE200</f>
        <v>822.5</v>
      </c>
      <c r="BR200">
        <f>'Raw Data'!BF200</f>
        <v>45</v>
      </c>
      <c r="BS200">
        <f>'Raw Data'!BG200</f>
        <v>54.9</v>
      </c>
      <c r="BT200">
        <f>'Raw Data'!BH200</f>
        <v>0</v>
      </c>
      <c r="BU200">
        <f>'Raw Data'!BI200</f>
        <v>44187</v>
      </c>
      <c r="BV200" t="str">
        <f>'Raw Data'!BJ200</f>
        <v>NONE</v>
      </c>
      <c r="BW200">
        <f>'Raw Data'!BK200</f>
        <v>2.1310000000000001E-3</v>
      </c>
      <c r="BX200">
        <f>'Raw Data'!BL200</f>
        <v>7429</v>
      </c>
      <c r="BY200">
        <f>'Raw Data'!BM200</f>
        <v>7313</v>
      </c>
      <c r="BZ200" t="str">
        <f>'Raw Data'!BN200</f>
        <v>0471000200I</v>
      </c>
      <c r="CA200" t="str">
        <f>'Raw Data'!BO200</f>
        <v>CATOOSA</v>
      </c>
      <c r="CB200">
        <f>'Raw Data'!BP200</f>
        <v>1</v>
      </c>
      <c r="CC200">
        <f>'Raw Data'!BQ200</f>
        <v>200</v>
      </c>
      <c r="CD200">
        <f>'Raw Data'!BR200</f>
        <v>6</v>
      </c>
      <c r="CE200">
        <f>'Raw Data'!BS200</f>
        <v>1</v>
      </c>
      <c r="CF200">
        <f>'Raw Data'!BT200</f>
        <v>2</v>
      </c>
      <c r="CG200">
        <f>'Raw Data'!BU200</f>
        <v>1</v>
      </c>
      <c r="CH200">
        <f>'Raw Data'!BV200</f>
        <v>1</v>
      </c>
      <c r="CI200">
        <f>'Raw Data'!BW200</f>
        <v>2</v>
      </c>
      <c r="CJ200">
        <f>'Raw Data'!BX200</f>
        <v>0</v>
      </c>
      <c r="CK200">
        <f>'Raw Data'!BY200</f>
        <v>4</v>
      </c>
      <c r="CL200" t="str">
        <f>'Raw Data'!BZ200</f>
        <v>N</v>
      </c>
      <c r="CM200">
        <f t="shared" si="53"/>
        <v>0</v>
      </c>
      <c r="CN200">
        <f>'Raw Data'!CA200</f>
        <v>47</v>
      </c>
      <c r="CO200">
        <f>'Raw Data'!CB200</f>
        <v>2</v>
      </c>
      <c r="CP200">
        <f>'Raw Data'!CC200</f>
        <v>0</v>
      </c>
      <c r="CQ200" t="str">
        <f>'Raw Data'!CD200</f>
        <v>Urbanized Area</v>
      </c>
      <c r="CR200" t="str">
        <f>'Raw Data'!CE200</f>
        <v>Chattanooga</v>
      </c>
      <c r="CS200">
        <f>'Raw Data'!CF200</f>
        <v>15832</v>
      </c>
      <c r="CT200">
        <f>'Raw Data'!CG200</f>
        <v>35</v>
      </c>
      <c r="CU200">
        <f>'Raw Data'!CH200</f>
        <v>8500</v>
      </c>
      <c r="CV200" t="str">
        <f>'Raw Data'!CI200</f>
        <v xml:space="preserve"> </v>
      </c>
      <c r="CW200">
        <f>'Raw Data'!CJ200</f>
        <v>0</v>
      </c>
      <c r="CX200">
        <f>'Raw Data'!CK200</f>
        <v>0.676342</v>
      </c>
      <c r="CY200">
        <f>'Raw Data'!CL200</f>
        <v>14</v>
      </c>
      <c r="CZ200" t="str">
        <f>'Raw Data'!CM200</f>
        <v>State Mainline</v>
      </c>
      <c r="DA200">
        <f>'Raw Data'!CN200</f>
        <v>8500</v>
      </c>
      <c r="DB200">
        <f>'Raw Data'!CO200</f>
        <v>61584</v>
      </c>
      <c r="DC200">
        <f>'Raw Data'!CP200</f>
        <v>10.57</v>
      </c>
      <c r="DD200">
        <f>'Raw Data'!CQ200</f>
        <v>11.247</v>
      </c>
      <c r="DE200">
        <f>'Raw Data'!CR200</f>
        <v>61584</v>
      </c>
      <c r="DF200">
        <f>'Raw Data'!CS200</f>
        <v>0</v>
      </c>
      <c r="DG200">
        <f>'Raw Data'!CT200</f>
        <v>3571.0862179999999</v>
      </c>
      <c r="DH200">
        <f>'Raw Data'!CU200</f>
        <v>100</v>
      </c>
      <c r="DI200">
        <f>'Raw Data'!CV200</f>
        <v>7335</v>
      </c>
      <c r="DJ200">
        <f>'Raw Data'!CW200</f>
        <v>2.4188000000000001E-2</v>
      </c>
      <c r="DK200">
        <f>'Raw Data'!CX200</f>
        <v>0</v>
      </c>
      <c r="DL200">
        <f>'Raw Data'!CY200</f>
        <v>2.1310000000000001E-3</v>
      </c>
      <c r="DM200">
        <f>'Raw Data'!CZ200</f>
        <v>107</v>
      </c>
      <c r="DN200" t="str">
        <f>'Raw Data'!DA200</f>
        <v>047-0105</v>
      </c>
      <c r="DO200" t="str">
        <f>'Raw Data'!DB200</f>
        <v>1U : Urban Principal Arterial - Interstate</v>
      </c>
      <c r="DP200" t="str">
        <f>'Raw Data'!DC200</f>
        <v>34.905600, -85.097500</v>
      </c>
      <c r="DQ200">
        <f>'Raw Data'!DD200</f>
        <v>-85.097499999999997</v>
      </c>
      <c r="DR200">
        <f>'Raw Data'!DE200</f>
        <v>34.9056</v>
      </c>
      <c r="DS200">
        <f>'Raw Data'!DF200</f>
        <v>34.9056</v>
      </c>
      <c r="DT200">
        <f>'Raw Data'!DG200</f>
        <v>-85.097499999999997</v>
      </c>
      <c r="DU200">
        <f>'Raw Data'!DH200</f>
        <v>3.1440000000000001E-3</v>
      </c>
      <c r="DV200">
        <f>'Raw Data'!DI200</f>
        <v>2.1310000000000001E-3</v>
      </c>
      <c r="DW200">
        <f>'Raw Data'!DJ200</f>
        <v>27</v>
      </c>
      <c r="DX200" s="11">
        <f t="shared" si="54"/>
        <v>8166.666666666667</v>
      </c>
      <c r="DY200" s="5">
        <f t="shared" si="55"/>
        <v>8177.5</v>
      </c>
      <c r="DZ200" s="5">
        <f t="shared" si="48"/>
        <v>-10.83333333333303</v>
      </c>
      <c r="EA200" s="5">
        <f t="shared" si="49"/>
        <v>-1.3247732599612387E-3</v>
      </c>
      <c r="EB200" s="5">
        <f t="shared" si="50"/>
        <v>8172.0833333333339</v>
      </c>
      <c r="EC200">
        <f>'Raw Data'!DK200</f>
        <v>7640</v>
      </c>
      <c r="ED200">
        <f>'Raw Data'!DL200</f>
        <v>6.8</v>
      </c>
      <c r="EE200">
        <f>'Raw Data'!DM200</f>
        <v>8460</v>
      </c>
      <c r="EF200">
        <f>'Raw Data'!DN200</f>
        <v>4.4000000000000004</v>
      </c>
      <c r="EG200">
        <f>'Raw Data'!DO200</f>
        <v>8400</v>
      </c>
      <c r="EH200">
        <f>'Raw Data'!DP200</f>
        <v>4.4000000000000004</v>
      </c>
      <c r="EI200">
        <f>'Raw Data'!DQ200</f>
        <v>8450</v>
      </c>
      <c r="EJ200">
        <f>'Raw Data'!DR200</f>
        <v>5</v>
      </c>
      <c r="EK200">
        <f>'Raw Data'!DS200</f>
        <v>8500</v>
      </c>
      <c r="EL200">
        <f>'Raw Data'!DT200</f>
        <v>4.4000000000000004</v>
      </c>
      <c r="EM200">
        <f>'Raw Data'!DU200</f>
        <v>8260</v>
      </c>
      <c r="EN200">
        <f>'Raw Data'!DV200</f>
        <v>4.4000000000000004</v>
      </c>
      <c r="EO200">
        <f>'Raw Data'!DW200</f>
        <v>8000</v>
      </c>
      <c r="EP200">
        <f>'Raw Data'!DX200</f>
        <v>4.5999999999999996</v>
      </c>
      <c r="EQ200">
        <f>'Raw Data'!DY200</f>
        <v>7950</v>
      </c>
      <c r="ER200">
        <f>'Raw Data'!DZ200</f>
        <v>4.5999999999999996</v>
      </c>
      <c r="ES200">
        <f>'Raw Data'!EA200</f>
        <v>8000</v>
      </c>
      <c r="ET200">
        <f>'Raw Data'!EB200</f>
        <v>4.5999999999999996</v>
      </c>
      <c r="EU200">
        <f>'Raw Data'!EC200</f>
        <v>7500</v>
      </c>
      <c r="EV200">
        <f>'Raw Data'!ED200</f>
        <v>7.7</v>
      </c>
      <c r="EW200">
        <f>'Raw Data'!EE200</f>
        <v>0</v>
      </c>
    </row>
    <row r="201" spans="1:153" x14ac:dyDescent="0.3">
      <c r="A201">
        <f>'Raw Data'!A201</f>
        <v>199</v>
      </c>
      <c r="B201" t="str">
        <f>'Raw Data'!B201</f>
        <v>Point</v>
      </c>
      <c r="C201">
        <f>'Raw Data'!C201</f>
        <v>717</v>
      </c>
      <c r="D201">
        <f>'Raw Data'!D201</f>
        <v>489</v>
      </c>
      <c r="E201" t="str">
        <f>'Raw Data'!E201</f>
        <v>Point</v>
      </c>
      <c r="F201">
        <f>'Raw Data'!F201</f>
        <v>7399146</v>
      </c>
      <c r="G201" t="str">
        <f>'Raw Data'!G201</f>
        <v>Ringgold Police Department</v>
      </c>
      <c r="H201" s="3">
        <f>'Raw Data'!H201</f>
        <v>43748</v>
      </c>
      <c r="L201">
        <f t="shared" si="42"/>
        <v>0</v>
      </c>
      <c r="M201" s="5">
        <f t="shared" si="43"/>
        <v>43748</v>
      </c>
      <c r="N201" s="5">
        <f t="shared" si="51"/>
        <v>2019</v>
      </c>
      <c r="O201" s="5" t="str" cm="1">
        <f t="array" ref="O201">_xlfn.IFS(N201&lt;=2016,"before treatment",N201=2017,"unknown",N201&gt;2017,"after treatment")</f>
        <v>after treatment</v>
      </c>
      <c r="P201" s="5">
        <f t="shared" si="44"/>
        <v>0</v>
      </c>
      <c r="Q201" s="5">
        <f t="shared" si="45"/>
        <v>1</v>
      </c>
      <c r="R201" t="str">
        <f>'Raw Data'!I201</f>
        <v>Catoosa</v>
      </c>
      <c r="S201" t="str">
        <f>'Raw Data'!J201</f>
        <v>State Route 2</v>
      </c>
      <c r="T201" t="str">
        <f>'Raw Data'!K201</f>
        <v>Clearview Dr</v>
      </c>
      <c r="U201" t="str">
        <f>'Raw Data'!L201</f>
        <v>(O) No Injury</v>
      </c>
      <c r="V201">
        <f>'Raw Data'!M201</f>
        <v>0</v>
      </c>
      <c r="W201">
        <f>'Raw Data'!N201</f>
        <v>0</v>
      </c>
      <c r="X201">
        <f>'Raw Data'!O201</f>
        <v>0</v>
      </c>
      <c r="Y201" t="str">
        <f>'Raw Data'!P201</f>
        <v>Sideswipe-Opposite Direction</v>
      </c>
      <c r="Z201" t="str">
        <f>'Raw Data'!Q201</f>
        <v>On Roadway - Non-Intersection</v>
      </c>
      <c r="AA201" t="str">
        <f>'Raw Data'!R201</f>
        <v>["Motor Vehicle in Motion","Motor Vehicle in Motion","Motor Vehicle in Motion"]</v>
      </c>
      <c r="AB201" t="str">
        <f>'Raw Data'!S201</f>
        <v>["Motor Vehicle in Motion","Motor Vehicle in Motion","Motor Vehicle in Motion"]</v>
      </c>
      <c r="AC201" t="str">
        <f>'Raw Data'!T201</f>
        <v>(None)</v>
      </c>
      <c r="AD201">
        <f>'Raw Data'!U201</f>
        <v>3</v>
      </c>
      <c r="AE201" s="5" t="str">
        <f t="shared" si="52"/>
        <v>No</v>
      </c>
      <c r="AF201" t="str">
        <f>'Raw Data'!V201</f>
        <v>["Negotiating a Curve","Negotiating a Curve","Stopped"]</v>
      </c>
      <c r="AG201" s="5">
        <f t="shared" si="46"/>
        <v>0</v>
      </c>
      <c r="AH201" t="str">
        <f>'Raw Data'!W201</f>
        <v>["North","North","South"]</v>
      </c>
      <c r="AI201" t="str">
        <f>'Raw Data'!X201</f>
        <v>Daylight</v>
      </c>
      <c r="AJ201" t="str">
        <f>'Raw Data'!Y201</f>
        <v>Dry</v>
      </c>
      <c r="AK201">
        <f>'Raw Data'!Z201</f>
        <v>0</v>
      </c>
      <c r="AL201" t="str">
        <f>'Raw Data'!AA201</f>
        <v>["Lap and Shoulder Belt Used","Lap and Shoulder Belt Used","Lap and Shoulder Belt Used"]</v>
      </c>
      <c r="AM201" s="5">
        <f t="shared" si="47"/>
        <v>0</v>
      </c>
      <c r="AN201" t="str">
        <f>'Raw Data'!AB201</f>
        <v>["Passenger Car","Passenger Car","Single Unit Truck"]</v>
      </c>
      <c r="AO201" t="str">
        <f>'Raw Data'!AC201</f>
        <v>0471000200I</v>
      </c>
      <c r="AP201">
        <f>'Raw Data'!AD201</f>
        <v>4.6085390000000004</v>
      </c>
      <c r="AQ201">
        <f>'Raw Data'!AE201</f>
        <v>34.908402000000002</v>
      </c>
      <c r="AR201">
        <f>'Raw Data'!AF201</f>
        <v>-85.096051000000003</v>
      </c>
      <c r="AS201">
        <f>'Raw Data'!AG201</f>
        <v>27</v>
      </c>
      <c r="AT201">
        <f>'Raw Data'!AH201</f>
        <v>11</v>
      </c>
      <c r="AU201">
        <f>'Raw Data'!AI201</f>
        <v>323</v>
      </c>
      <c r="AV201" t="str">
        <f>'Raw Data'!AJ201</f>
        <v>D6_0002_00_I</v>
      </c>
      <c r="AW201">
        <f>'Raw Data'!AK201</f>
        <v>156</v>
      </c>
      <c r="AX201">
        <f>'Raw Data'!AL201</f>
        <v>174</v>
      </c>
      <c r="AY201" t="str">
        <f>'Raw Data'!AM201</f>
        <v>simple</v>
      </c>
      <c r="AZ201">
        <f>'Raw Data'!AN201</f>
        <v>1088.3</v>
      </c>
      <c r="BA201">
        <f>'Raw Data'!AO201</f>
        <v>37.9</v>
      </c>
      <c r="BB201">
        <f>'Raw Data'!AP201</f>
        <v>719.4</v>
      </c>
      <c r="BC201">
        <f>'Raw Data'!AQ201</f>
        <v>-85.096053999999995</v>
      </c>
      <c r="BD201">
        <f>'Raw Data'!AR201</f>
        <v>34.908391000000002</v>
      </c>
      <c r="BE201">
        <f>'Raw Data'!AS201</f>
        <v>-85.094694000000004</v>
      </c>
      <c r="BF201">
        <f>'Raw Data'!AT201</f>
        <v>34.909979</v>
      </c>
      <c r="BG201" t="str">
        <f>'Raw Data'!AU201</f>
        <v>0471000200I</v>
      </c>
      <c r="BH201">
        <f>'Raw Data'!AV201</f>
        <v>1</v>
      </c>
      <c r="BI201">
        <f>'Raw Data'!AW201</f>
        <v>47</v>
      </c>
      <c r="BJ201">
        <f>'Raw Data'!AX201</f>
        <v>2</v>
      </c>
      <c r="BK201">
        <f>'Raw Data'!AY201</f>
        <v>0</v>
      </c>
      <c r="BL201">
        <f>'Raw Data'!AZ201</f>
        <v>35</v>
      </c>
      <c r="BM201">
        <f>'Raw Data'!BA201</f>
        <v>7.58</v>
      </c>
      <c r="BN201">
        <f>'Raw Data'!BB201</f>
        <v>7.13</v>
      </c>
      <c r="BO201">
        <f>'Raw Data'!BC201</f>
        <v>798.9</v>
      </c>
      <c r="BP201">
        <f>'Raw Data'!BD201</f>
        <v>810.7</v>
      </c>
      <c r="BQ201">
        <f>'Raw Data'!BE201</f>
        <v>822.5</v>
      </c>
      <c r="BR201">
        <f>'Raw Data'!BF201</f>
        <v>45</v>
      </c>
      <c r="BS201">
        <f>'Raw Data'!BG201</f>
        <v>54.9</v>
      </c>
      <c r="BT201">
        <f>'Raw Data'!BH201</f>
        <v>0</v>
      </c>
      <c r="BU201">
        <f>'Raw Data'!BI201</f>
        <v>44187</v>
      </c>
      <c r="BV201" t="str">
        <f>'Raw Data'!BJ201</f>
        <v>NONE</v>
      </c>
      <c r="BW201">
        <f>'Raw Data'!BK201</f>
        <v>2.1310000000000001E-3</v>
      </c>
      <c r="BX201">
        <f>'Raw Data'!BL201</f>
        <v>7429</v>
      </c>
      <c r="BY201">
        <f>'Raw Data'!BM201</f>
        <v>7313</v>
      </c>
      <c r="BZ201" t="str">
        <f>'Raw Data'!BN201</f>
        <v>0471000200I</v>
      </c>
      <c r="CA201" t="str">
        <f>'Raw Data'!BO201</f>
        <v>CATOOSA</v>
      </c>
      <c r="CB201">
        <f>'Raw Data'!BP201</f>
        <v>1</v>
      </c>
      <c r="CC201">
        <f>'Raw Data'!BQ201</f>
        <v>200</v>
      </c>
      <c r="CD201">
        <f>'Raw Data'!BR201</f>
        <v>6</v>
      </c>
      <c r="CE201">
        <f>'Raw Data'!BS201</f>
        <v>1</v>
      </c>
      <c r="CF201">
        <f>'Raw Data'!BT201</f>
        <v>2</v>
      </c>
      <c r="CG201">
        <f>'Raw Data'!BU201</f>
        <v>1</v>
      </c>
      <c r="CH201">
        <f>'Raw Data'!BV201</f>
        <v>1</v>
      </c>
      <c r="CI201">
        <f>'Raw Data'!BW201</f>
        <v>2</v>
      </c>
      <c r="CJ201">
        <f>'Raw Data'!BX201</f>
        <v>0</v>
      </c>
      <c r="CK201">
        <f>'Raw Data'!BY201</f>
        <v>4</v>
      </c>
      <c r="CL201" t="str">
        <f>'Raw Data'!BZ201</f>
        <v>N</v>
      </c>
      <c r="CM201">
        <f t="shared" si="53"/>
        <v>0</v>
      </c>
      <c r="CN201">
        <f>'Raw Data'!CA201</f>
        <v>47</v>
      </c>
      <c r="CO201">
        <f>'Raw Data'!CB201</f>
        <v>2</v>
      </c>
      <c r="CP201">
        <f>'Raw Data'!CC201</f>
        <v>0</v>
      </c>
      <c r="CQ201" t="str">
        <f>'Raw Data'!CD201</f>
        <v>Urbanized Area</v>
      </c>
      <c r="CR201" t="str">
        <f>'Raw Data'!CE201</f>
        <v>Chattanooga</v>
      </c>
      <c r="CS201">
        <f>'Raw Data'!CF201</f>
        <v>15832</v>
      </c>
      <c r="CT201">
        <f>'Raw Data'!CG201</f>
        <v>35</v>
      </c>
      <c r="CU201">
        <f>'Raw Data'!CH201</f>
        <v>8500</v>
      </c>
      <c r="CV201" t="str">
        <f>'Raw Data'!CI201</f>
        <v xml:space="preserve"> </v>
      </c>
      <c r="CW201">
        <f>'Raw Data'!CJ201</f>
        <v>0</v>
      </c>
      <c r="CX201">
        <f>'Raw Data'!CK201</f>
        <v>0.676342</v>
      </c>
      <c r="CY201">
        <f>'Raw Data'!CL201</f>
        <v>14</v>
      </c>
      <c r="CZ201" t="str">
        <f>'Raw Data'!CM201</f>
        <v>State Mainline</v>
      </c>
      <c r="DA201">
        <f>'Raw Data'!CN201</f>
        <v>8500</v>
      </c>
      <c r="DB201">
        <f>'Raw Data'!CO201</f>
        <v>61584</v>
      </c>
      <c r="DC201">
        <f>'Raw Data'!CP201</f>
        <v>10.57</v>
      </c>
      <c r="DD201">
        <f>'Raw Data'!CQ201</f>
        <v>11.247</v>
      </c>
      <c r="DE201">
        <f>'Raw Data'!CR201</f>
        <v>61584</v>
      </c>
      <c r="DF201">
        <f>'Raw Data'!CS201</f>
        <v>0</v>
      </c>
      <c r="DG201">
        <f>'Raw Data'!CT201</f>
        <v>3571.0862179999999</v>
      </c>
      <c r="DH201">
        <f>'Raw Data'!CU201</f>
        <v>100</v>
      </c>
      <c r="DI201">
        <f>'Raw Data'!CV201</f>
        <v>7335</v>
      </c>
      <c r="DJ201">
        <f>'Raw Data'!CW201</f>
        <v>2.4188000000000001E-2</v>
      </c>
      <c r="DK201">
        <f>'Raw Data'!CX201</f>
        <v>0</v>
      </c>
      <c r="DL201">
        <f>'Raw Data'!CY201</f>
        <v>2.1310000000000001E-3</v>
      </c>
      <c r="DM201">
        <f>'Raw Data'!CZ201</f>
        <v>107</v>
      </c>
      <c r="DN201" t="str">
        <f>'Raw Data'!DA201</f>
        <v>047-0105</v>
      </c>
      <c r="DO201" t="str">
        <f>'Raw Data'!DB201</f>
        <v>1U : Urban Principal Arterial - Interstate</v>
      </c>
      <c r="DP201" t="str">
        <f>'Raw Data'!DC201</f>
        <v>34.905600, -85.097500</v>
      </c>
      <c r="DQ201">
        <f>'Raw Data'!DD201</f>
        <v>-85.097499999999997</v>
      </c>
      <c r="DR201">
        <f>'Raw Data'!DE201</f>
        <v>34.9056</v>
      </c>
      <c r="DS201">
        <f>'Raw Data'!DF201</f>
        <v>34.9056</v>
      </c>
      <c r="DT201">
        <f>'Raw Data'!DG201</f>
        <v>-85.097499999999997</v>
      </c>
      <c r="DU201">
        <f>'Raw Data'!DH201</f>
        <v>3.1440000000000001E-3</v>
      </c>
      <c r="DV201">
        <f>'Raw Data'!DI201</f>
        <v>2.1310000000000001E-3</v>
      </c>
      <c r="DW201">
        <f>'Raw Data'!DJ201</f>
        <v>27</v>
      </c>
      <c r="DX201" s="11">
        <f t="shared" si="54"/>
        <v>8166.666666666667</v>
      </c>
      <c r="DY201" s="5">
        <f t="shared" si="55"/>
        <v>8177.5</v>
      </c>
      <c r="DZ201" s="5">
        <f t="shared" si="48"/>
        <v>-10.83333333333303</v>
      </c>
      <c r="EA201" s="5">
        <f t="shared" si="49"/>
        <v>-1.3247732599612387E-3</v>
      </c>
      <c r="EB201" s="5">
        <f t="shared" si="50"/>
        <v>8172.0833333333339</v>
      </c>
      <c r="EC201">
        <f>'Raw Data'!DK201</f>
        <v>7640</v>
      </c>
      <c r="ED201">
        <f>'Raw Data'!DL201</f>
        <v>6.8</v>
      </c>
      <c r="EE201">
        <f>'Raw Data'!DM201</f>
        <v>8460</v>
      </c>
      <c r="EF201">
        <f>'Raw Data'!DN201</f>
        <v>4.4000000000000004</v>
      </c>
      <c r="EG201">
        <f>'Raw Data'!DO201</f>
        <v>8400</v>
      </c>
      <c r="EH201">
        <f>'Raw Data'!DP201</f>
        <v>4.4000000000000004</v>
      </c>
      <c r="EI201">
        <f>'Raw Data'!DQ201</f>
        <v>8450</v>
      </c>
      <c r="EJ201">
        <f>'Raw Data'!DR201</f>
        <v>5</v>
      </c>
      <c r="EK201">
        <f>'Raw Data'!DS201</f>
        <v>8500</v>
      </c>
      <c r="EL201">
        <f>'Raw Data'!DT201</f>
        <v>4.4000000000000004</v>
      </c>
      <c r="EM201">
        <f>'Raw Data'!DU201</f>
        <v>8260</v>
      </c>
      <c r="EN201">
        <f>'Raw Data'!DV201</f>
        <v>4.4000000000000004</v>
      </c>
      <c r="EO201">
        <f>'Raw Data'!DW201</f>
        <v>8000</v>
      </c>
      <c r="EP201">
        <f>'Raw Data'!DX201</f>
        <v>4.5999999999999996</v>
      </c>
      <c r="EQ201">
        <f>'Raw Data'!DY201</f>
        <v>7950</v>
      </c>
      <c r="ER201">
        <f>'Raw Data'!DZ201</f>
        <v>4.5999999999999996</v>
      </c>
      <c r="ES201">
        <f>'Raw Data'!EA201</f>
        <v>8000</v>
      </c>
      <c r="ET201">
        <f>'Raw Data'!EB201</f>
        <v>4.5999999999999996</v>
      </c>
      <c r="EU201">
        <f>'Raw Data'!EC201</f>
        <v>7500</v>
      </c>
      <c r="EV201">
        <f>'Raw Data'!ED201</f>
        <v>7.7</v>
      </c>
      <c r="EW201">
        <f>'Raw Data'!EE201</f>
        <v>0</v>
      </c>
    </row>
    <row r="202" spans="1:153" x14ac:dyDescent="0.3">
      <c r="A202">
        <f>'Raw Data'!A202</f>
        <v>200</v>
      </c>
      <c r="B202" t="str">
        <f>'Raw Data'!B202</f>
        <v>Point</v>
      </c>
      <c r="C202">
        <f>'Raw Data'!C202</f>
        <v>772</v>
      </c>
      <c r="D202">
        <f>'Raw Data'!D202</f>
        <v>456</v>
      </c>
      <c r="E202" t="str">
        <f>'Raw Data'!E202</f>
        <v>Point</v>
      </c>
      <c r="F202">
        <f>'Raw Data'!F202</f>
        <v>7701555</v>
      </c>
      <c r="G202" t="str">
        <f>'Raw Data'!G202</f>
        <v>Ringgold Police Department</v>
      </c>
      <c r="H202" s="3">
        <f>'Raw Data'!H202</f>
        <v>44021</v>
      </c>
      <c r="L202">
        <f t="shared" si="42"/>
        <v>0</v>
      </c>
      <c r="M202" s="5">
        <f t="shared" si="43"/>
        <v>44021</v>
      </c>
      <c r="N202" s="5">
        <f t="shared" si="51"/>
        <v>2020</v>
      </c>
      <c r="O202" s="5" t="str" cm="1">
        <f t="array" ref="O202">_xlfn.IFS(N202&lt;=2016,"before treatment",N202=2017,"unknown",N202&gt;2017,"after treatment")</f>
        <v>after treatment</v>
      </c>
      <c r="P202" s="5">
        <f t="shared" si="44"/>
        <v>0</v>
      </c>
      <c r="Q202" s="5">
        <f t="shared" si="45"/>
        <v>1</v>
      </c>
      <c r="R202" t="str">
        <f>'Raw Data'!I202</f>
        <v>Catoosa</v>
      </c>
      <c r="S202" t="str">
        <f>'Raw Data'!J202</f>
        <v>State Route 2</v>
      </c>
      <c r="T202" t="str">
        <f>'Raw Data'!K202</f>
        <v>Clearview Dr</v>
      </c>
      <c r="U202" t="str">
        <f>'Raw Data'!L202</f>
        <v>(O) No Injury</v>
      </c>
      <c r="V202">
        <f>'Raw Data'!M202</f>
        <v>0</v>
      </c>
      <c r="W202">
        <f>'Raw Data'!N202</f>
        <v>0</v>
      </c>
      <c r="X202">
        <f>'Raw Data'!O202</f>
        <v>0</v>
      </c>
      <c r="Y202" t="str">
        <f>'Raw Data'!P202</f>
        <v>Not a Collision with Motor Vehicle</v>
      </c>
      <c r="Z202" t="str">
        <f>'Raw Data'!Q202</f>
        <v>Off Roadway</v>
      </c>
      <c r="AA202" t="str">
        <f>'Raw Data'!R202</f>
        <v>Embankment</v>
      </c>
      <c r="AB202" t="str">
        <f>'Raw Data'!S202</f>
        <v>Embankment</v>
      </c>
      <c r="AC202" t="str">
        <f>'Raw Data'!T202</f>
        <v>(None)</v>
      </c>
      <c r="AD202">
        <f>'Raw Data'!U202</f>
        <v>1</v>
      </c>
      <c r="AE202" s="5" t="str">
        <f t="shared" si="52"/>
        <v>Yes</v>
      </c>
      <c r="AF202" t="str">
        <f>'Raw Data'!V202</f>
        <v>Negotiating a Curve</v>
      </c>
      <c r="AG202" s="5">
        <f t="shared" si="46"/>
        <v>0</v>
      </c>
      <c r="AH202" t="str">
        <f>'Raw Data'!W202</f>
        <v>South</v>
      </c>
      <c r="AI202" t="str">
        <f>'Raw Data'!X202</f>
        <v>Daylight</v>
      </c>
      <c r="AJ202" t="str">
        <f>'Raw Data'!Y202</f>
        <v>Dry</v>
      </c>
      <c r="AK202">
        <f>'Raw Data'!Z202</f>
        <v>35</v>
      </c>
      <c r="AL202" t="str">
        <f>'Raw Data'!AA202</f>
        <v>Lap and Shoulder Belt Used</v>
      </c>
      <c r="AM202" s="5">
        <f t="shared" si="47"/>
        <v>0</v>
      </c>
      <c r="AN202" t="str">
        <f>'Raw Data'!AB202</f>
        <v>Passenger Car</v>
      </c>
      <c r="AO202" t="str">
        <f>'Raw Data'!AC202</f>
        <v>0471000300I</v>
      </c>
      <c r="AP202">
        <f>'Raw Data'!AD202</f>
        <v>4.6133110000000004</v>
      </c>
      <c r="AQ202">
        <f>'Raw Data'!AE202</f>
        <v>34.908335000000001</v>
      </c>
      <c r="AR202">
        <f>'Raw Data'!AF202</f>
        <v>-85.096074999999999</v>
      </c>
      <c r="AS202">
        <f>'Raw Data'!AG202</f>
        <v>27</v>
      </c>
      <c r="AT202">
        <f>'Raw Data'!AH202</f>
        <v>11</v>
      </c>
      <c r="AU202">
        <f>'Raw Data'!AI202</f>
        <v>323</v>
      </c>
      <c r="AV202" t="str">
        <f>'Raw Data'!AJ202</f>
        <v>D6_0002_00_I</v>
      </c>
      <c r="AW202">
        <f>'Raw Data'!AK202</f>
        <v>156</v>
      </c>
      <c r="AX202">
        <f>'Raw Data'!AL202</f>
        <v>174</v>
      </c>
      <c r="AY202" t="str">
        <f>'Raw Data'!AM202</f>
        <v>simple</v>
      </c>
      <c r="AZ202">
        <f>'Raw Data'!AN202</f>
        <v>1088.3</v>
      </c>
      <c r="BA202">
        <f>'Raw Data'!AO202</f>
        <v>37.9</v>
      </c>
      <c r="BB202">
        <f>'Raw Data'!AP202</f>
        <v>719.4</v>
      </c>
      <c r="BC202">
        <f>'Raw Data'!AQ202</f>
        <v>-85.096053999999995</v>
      </c>
      <c r="BD202">
        <f>'Raw Data'!AR202</f>
        <v>34.908391000000002</v>
      </c>
      <c r="BE202">
        <f>'Raw Data'!AS202</f>
        <v>-85.094694000000004</v>
      </c>
      <c r="BF202">
        <f>'Raw Data'!AT202</f>
        <v>34.909979</v>
      </c>
      <c r="BG202" t="str">
        <f>'Raw Data'!AU202</f>
        <v>0471000200I</v>
      </c>
      <c r="BH202">
        <f>'Raw Data'!AV202</f>
        <v>1</v>
      </c>
      <c r="BI202">
        <f>'Raw Data'!AW202</f>
        <v>47</v>
      </c>
      <c r="BJ202">
        <f>'Raw Data'!AX202</f>
        <v>2</v>
      </c>
      <c r="BK202">
        <f>'Raw Data'!AY202</f>
        <v>0</v>
      </c>
      <c r="BL202">
        <f>'Raw Data'!AZ202</f>
        <v>35</v>
      </c>
      <c r="BM202">
        <f>'Raw Data'!BA202</f>
        <v>7.58</v>
      </c>
      <c r="BN202">
        <f>'Raw Data'!BB202</f>
        <v>7.13</v>
      </c>
      <c r="BO202">
        <f>'Raw Data'!BC202</f>
        <v>798.9</v>
      </c>
      <c r="BP202">
        <f>'Raw Data'!BD202</f>
        <v>810.7</v>
      </c>
      <c r="BQ202">
        <f>'Raw Data'!BE202</f>
        <v>822.5</v>
      </c>
      <c r="BR202">
        <f>'Raw Data'!BF202</f>
        <v>45</v>
      </c>
      <c r="BS202">
        <f>'Raw Data'!BG202</f>
        <v>54.9</v>
      </c>
      <c r="BT202">
        <f>'Raw Data'!BH202</f>
        <v>0</v>
      </c>
      <c r="BU202">
        <f>'Raw Data'!BI202</f>
        <v>44187</v>
      </c>
      <c r="BV202" t="str">
        <f>'Raw Data'!BJ202</f>
        <v>NONE</v>
      </c>
      <c r="BW202">
        <f>'Raw Data'!BK202</f>
        <v>2.1310000000000001E-3</v>
      </c>
      <c r="BX202">
        <f>'Raw Data'!BL202</f>
        <v>7429</v>
      </c>
      <c r="BY202">
        <f>'Raw Data'!BM202</f>
        <v>7313</v>
      </c>
      <c r="BZ202" t="str">
        <f>'Raw Data'!BN202</f>
        <v>0471000200I</v>
      </c>
      <c r="CA202" t="str">
        <f>'Raw Data'!BO202</f>
        <v>CATOOSA</v>
      </c>
      <c r="CB202">
        <f>'Raw Data'!BP202</f>
        <v>1</v>
      </c>
      <c r="CC202">
        <f>'Raw Data'!BQ202</f>
        <v>200</v>
      </c>
      <c r="CD202">
        <f>'Raw Data'!BR202</f>
        <v>6</v>
      </c>
      <c r="CE202">
        <f>'Raw Data'!BS202</f>
        <v>1</v>
      </c>
      <c r="CF202">
        <f>'Raw Data'!BT202</f>
        <v>2</v>
      </c>
      <c r="CG202">
        <f>'Raw Data'!BU202</f>
        <v>1</v>
      </c>
      <c r="CH202">
        <f>'Raw Data'!BV202</f>
        <v>1</v>
      </c>
      <c r="CI202">
        <f>'Raw Data'!BW202</f>
        <v>2</v>
      </c>
      <c r="CJ202">
        <f>'Raw Data'!BX202</f>
        <v>0</v>
      </c>
      <c r="CK202">
        <f>'Raw Data'!BY202</f>
        <v>4</v>
      </c>
      <c r="CL202" t="str">
        <f>'Raw Data'!BZ202</f>
        <v>N</v>
      </c>
      <c r="CM202">
        <f t="shared" si="53"/>
        <v>0</v>
      </c>
      <c r="CN202">
        <f>'Raw Data'!CA202</f>
        <v>47</v>
      </c>
      <c r="CO202">
        <f>'Raw Data'!CB202</f>
        <v>2</v>
      </c>
      <c r="CP202">
        <f>'Raw Data'!CC202</f>
        <v>0</v>
      </c>
      <c r="CQ202" t="str">
        <f>'Raw Data'!CD202</f>
        <v>Urbanized Area</v>
      </c>
      <c r="CR202" t="str">
        <f>'Raw Data'!CE202</f>
        <v>Chattanooga</v>
      </c>
      <c r="CS202">
        <f>'Raw Data'!CF202</f>
        <v>15832</v>
      </c>
      <c r="CT202">
        <f>'Raw Data'!CG202</f>
        <v>35</v>
      </c>
      <c r="CU202">
        <f>'Raw Data'!CH202</f>
        <v>8500</v>
      </c>
      <c r="CV202" t="str">
        <f>'Raw Data'!CI202</f>
        <v xml:space="preserve"> </v>
      </c>
      <c r="CW202">
        <f>'Raw Data'!CJ202</f>
        <v>0</v>
      </c>
      <c r="CX202">
        <f>'Raw Data'!CK202</f>
        <v>0.676342</v>
      </c>
      <c r="CY202">
        <f>'Raw Data'!CL202</f>
        <v>14</v>
      </c>
      <c r="CZ202" t="str">
        <f>'Raw Data'!CM202</f>
        <v>State Mainline</v>
      </c>
      <c r="DA202">
        <f>'Raw Data'!CN202</f>
        <v>8500</v>
      </c>
      <c r="DB202">
        <f>'Raw Data'!CO202</f>
        <v>61584</v>
      </c>
      <c r="DC202">
        <f>'Raw Data'!CP202</f>
        <v>10.57</v>
      </c>
      <c r="DD202">
        <f>'Raw Data'!CQ202</f>
        <v>11.247</v>
      </c>
      <c r="DE202">
        <f>'Raw Data'!CR202</f>
        <v>61584</v>
      </c>
      <c r="DF202">
        <f>'Raw Data'!CS202</f>
        <v>0</v>
      </c>
      <c r="DG202">
        <f>'Raw Data'!CT202</f>
        <v>3571.0862179999999</v>
      </c>
      <c r="DH202">
        <f>'Raw Data'!CU202</f>
        <v>100</v>
      </c>
      <c r="DI202">
        <f>'Raw Data'!CV202</f>
        <v>7335</v>
      </c>
      <c r="DJ202">
        <f>'Raw Data'!CW202</f>
        <v>2.4188000000000001E-2</v>
      </c>
      <c r="DK202">
        <f>'Raw Data'!CX202</f>
        <v>0</v>
      </c>
      <c r="DL202">
        <f>'Raw Data'!CY202</f>
        <v>2.1310000000000001E-3</v>
      </c>
      <c r="DM202">
        <f>'Raw Data'!CZ202</f>
        <v>107</v>
      </c>
      <c r="DN202" t="str">
        <f>'Raw Data'!DA202</f>
        <v>047-0105</v>
      </c>
      <c r="DO202" t="str">
        <f>'Raw Data'!DB202</f>
        <v>1U : Urban Principal Arterial - Interstate</v>
      </c>
      <c r="DP202" t="str">
        <f>'Raw Data'!DC202</f>
        <v>34.905600, -85.097500</v>
      </c>
      <c r="DQ202">
        <f>'Raw Data'!DD202</f>
        <v>-85.097499999999997</v>
      </c>
      <c r="DR202">
        <f>'Raw Data'!DE202</f>
        <v>34.9056</v>
      </c>
      <c r="DS202">
        <f>'Raw Data'!DF202</f>
        <v>34.9056</v>
      </c>
      <c r="DT202">
        <f>'Raw Data'!DG202</f>
        <v>-85.097499999999997</v>
      </c>
      <c r="DU202">
        <f>'Raw Data'!DH202</f>
        <v>3.1440000000000001E-3</v>
      </c>
      <c r="DV202">
        <f>'Raw Data'!DI202</f>
        <v>2.1310000000000001E-3</v>
      </c>
      <c r="DW202">
        <f>'Raw Data'!DJ202</f>
        <v>27</v>
      </c>
      <c r="DX202" s="11">
        <f t="shared" si="54"/>
        <v>8166.666666666667</v>
      </c>
      <c r="DY202" s="5">
        <f t="shared" si="55"/>
        <v>8177.5</v>
      </c>
      <c r="DZ202" s="5">
        <f t="shared" si="48"/>
        <v>-10.83333333333303</v>
      </c>
      <c r="EA202" s="5">
        <f t="shared" si="49"/>
        <v>-1.3247732599612387E-3</v>
      </c>
      <c r="EB202" s="5">
        <f t="shared" si="50"/>
        <v>8172.0833333333339</v>
      </c>
      <c r="EC202">
        <f>'Raw Data'!DK202</f>
        <v>7640</v>
      </c>
      <c r="ED202">
        <f>'Raw Data'!DL202</f>
        <v>6.8</v>
      </c>
      <c r="EE202">
        <f>'Raw Data'!DM202</f>
        <v>8460</v>
      </c>
      <c r="EF202">
        <f>'Raw Data'!DN202</f>
        <v>4.4000000000000004</v>
      </c>
      <c r="EG202">
        <f>'Raw Data'!DO202</f>
        <v>8400</v>
      </c>
      <c r="EH202">
        <f>'Raw Data'!DP202</f>
        <v>4.4000000000000004</v>
      </c>
      <c r="EI202">
        <f>'Raw Data'!DQ202</f>
        <v>8450</v>
      </c>
      <c r="EJ202">
        <f>'Raw Data'!DR202</f>
        <v>5</v>
      </c>
      <c r="EK202">
        <f>'Raw Data'!DS202</f>
        <v>8500</v>
      </c>
      <c r="EL202">
        <f>'Raw Data'!DT202</f>
        <v>4.4000000000000004</v>
      </c>
      <c r="EM202">
        <f>'Raw Data'!DU202</f>
        <v>8260</v>
      </c>
      <c r="EN202">
        <f>'Raw Data'!DV202</f>
        <v>4.4000000000000004</v>
      </c>
      <c r="EO202">
        <f>'Raw Data'!DW202</f>
        <v>8000</v>
      </c>
      <c r="EP202">
        <f>'Raw Data'!DX202</f>
        <v>4.5999999999999996</v>
      </c>
      <c r="EQ202">
        <f>'Raw Data'!DY202</f>
        <v>7950</v>
      </c>
      <c r="ER202">
        <f>'Raw Data'!DZ202</f>
        <v>4.5999999999999996</v>
      </c>
      <c r="ES202">
        <f>'Raw Data'!EA202</f>
        <v>8000</v>
      </c>
      <c r="ET202">
        <f>'Raw Data'!EB202</f>
        <v>4.5999999999999996</v>
      </c>
      <c r="EU202">
        <f>'Raw Data'!EC202</f>
        <v>7500</v>
      </c>
      <c r="EV202">
        <f>'Raw Data'!ED202</f>
        <v>7.7</v>
      </c>
      <c r="EW202">
        <f>'Raw Data'!EE202</f>
        <v>6.0000000000000002E-5</v>
      </c>
    </row>
    <row r="203" spans="1:153" x14ac:dyDescent="0.3">
      <c r="A203">
        <f>'Raw Data'!A203</f>
        <v>201</v>
      </c>
      <c r="B203" t="str">
        <f>'Raw Data'!B203</f>
        <v>Point</v>
      </c>
      <c r="C203">
        <f>'Raw Data'!C203</f>
        <v>831</v>
      </c>
      <c r="D203">
        <f>'Raw Data'!D203</f>
        <v>78603</v>
      </c>
      <c r="E203" t="str">
        <f>'Raw Data'!E203</f>
        <v>Point</v>
      </c>
      <c r="F203">
        <f>'Raw Data'!F203</f>
        <v>4539265</v>
      </c>
      <c r="G203" t="str">
        <f>'Raw Data'!G203</f>
        <v>Cherokee Co Sheriff's Office</v>
      </c>
      <c r="H203" s="3">
        <f>'Raw Data'!H203</f>
        <v>41498</v>
      </c>
      <c r="L203">
        <f t="shared" si="42"/>
        <v>0</v>
      </c>
      <c r="M203" s="5">
        <f t="shared" si="43"/>
        <v>41498</v>
      </c>
      <c r="N203" s="5">
        <f t="shared" si="51"/>
        <v>2013</v>
      </c>
      <c r="O203" s="5" t="str" cm="1">
        <f t="array" ref="O203">_xlfn.IFS(N203&lt;=2016,"before treatment",N203=2017,"unknown",N203&gt;2017,"after treatment")</f>
        <v>before treatment</v>
      </c>
      <c r="P203" s="5">
        <f t="shared" si="44"/>
        <v>1</v>
      </c>
      <c r="Q203" s="5">
        <f t="shared" si="45"/>
        <v>0</v>
      </c>
      <c r="R203" t="str">
        <f>'Raw Data'!I203</f>
        <v>Cherokee</v>
      </c>
      <c r="S203" t="str">
        <f>'Raw Data'!J203</f>
        <v>["Cumming Hwy","Cumming Hwy","Northwoods Dr"]</v>
      </c>
      <c r="T203" t="str">
        <f>'Raw Data'!K203</f>
        <v>Northwoods Dr</v>
      </c>
      <c r="U203" t="str">
        <f>'Raw Data'!L203</f>
        <v>(O) No Injury</v>
      </c>
      <c r="V203">
        <f>'Raw Data'!M203</f>
        <v>0</v>
      </c>
      <c r="W203">
        <f>'Raw Data'!N203</f>
        <v>0</v>
      </c>
      <c r="X203">
        <f>'Raw Data'!O203</f>
        <v>0</v>
      </c>
      <c r="Y203" t="str">
        <f>'Raw Data'!P203</f>
        <v>Sideswipe-Opposite Direction</v>
      </c>
      <c r="Z203" t="str">
        <f>'Raw Data'!Q203</f>
        <v>On Roadway - Roadway Intersection</v>
      </c>
      <c r="AA203" t="str">
        <f>'Raw Data'!R203</f>
        <v>["Motor Vehicle in Motion","Motor Vehicle in Motion"]</v>
      </c>
      <c r="AB203" t="str">
        <f>'Raw Data'!S203</f>
        <v>["Motor Vehicle in Motion","Motor Vehicle in Motion"]</v>
      </c>
      <c r="AC203" t="str">
        <f>'Raw Data'!T203</f>
        <v>["Improper Turn","No Contributing Factors"]</v>
      </c>
      <c r="AD203">
        <f>'Raw Data'!U203</f>
        <v>2</v>
      </c>
      <c r="AE203" s="5" t="str">
        <f t="shared" si="52"/>
        <v>No</v>
      </c>
      <c r="AF203" t="str">
        <f>'Raw Data'!V203</f>
        <v>["Negotiating a Curve","Negotiating a Curve"]</v>
      </c>
      <c r="AG203" s="5">
        <f t="shared" si="46"/>
        <v>0</v>
      </c>
      <c r="AH203" t="str">
        <f>'Raw Data'!W203</f>
        <v>["East","West"]</v>
      </c>
      <c r="AI203" t="str">
        <f>'Raw Data'!X203</f>
        <v>Daylight</v>
      </c>
      <c r="AJ203" t="str">
        <f>'Raw Data'!Y203</f>
        <v>Dry</v>
      </c>
      <c r="AK203">
        <f>'Raw Data'!Z203</f>
        <v>83</v>
      </c>
      <c r="AL203" t="str">
        <f>'Raw Data'!AA203</f>
        <v>Lap and Shoulder Belt Used</v>
      </c>
      <c r="AM203" s="5">
        <f t="shared" si="47"/>
        <v>0</v>
      </c>
      <c r="AN203" t="str">
        <f>'Raw Data'!AB203</f>
        <v>["Passenger Car","Single Unit Truck"]</v>
      </c>
      <c r="AO203" t="str">
        <f>'Raw Data'!AC203</f>
        <v>0571002000I</v>
      </c>
      <c r="AP203">
        <f>'Raw Data'!AD203</f>
        <v>20.024999999999999</v>
      </c>
      <c r="AQ203">
        <f>'Raw Data'!AE203</f>
        <v>34.254272</v>
      </c>
      <c r="AR203">
        <f>'Raw Data'!AF203</f>
        <v>-84.348613999999998</v>
      </c>
      <c r="AS203">
        <f>'Raw Data'!AG203</f>
        <v>28</v>
      </c>
      <c r="AT203">
        <f>'Raw Data'!AH203</f>
        <v>23</v>
      </c>
      <c r="AU203">
        <f>'Raw Data'!AI203</f>
        <v>658</v>
      </c>
      <c r="AV203" t="str">
        <f>'Raw Data'!AJ203</f>
        <v>D6_0020_00_I</v>
      </c>
      <c r="AW203">
        <f>'Raw Data'!AK203</f>
        <v>41</v>
      </c>
      <c r="AX203">
        <f>'Raw Data'!AL203</f>
        <v>41</v>
      </c>
      <c r="AY203" t="str">
        <f>'Raw Data'!AM203</f>
        <v>simple</v>
      </c>
      <c r="AZ203">
        <f>'Raw Data'!AN203</f>
        <v>1401.6</v>
      </c>
      <c r="BA203">
        <f>'Raw Data'!AO203</f>
        <v>36.200000000000003</v>
      </c>
      <c r="BB203">
        <f>'Raw Data'!AP203</f>
        <v>885.5</v>
      </c>
      <c r="BC203">
        <f>'Raw Data'!AQ203</f>
        <v>-84.351301000000007</v>
      </c>
      <c r="BD203">
        <f>'Raw Data'!AR203</f>
        <v>34.254075999999998</v>
      </c>
      <c r="BE203">
        <f>'Raw Data'!AS203</f>
        <v>-84.348427999999998</v>
      </c>
      <c r="BF203">
        <f>'Raw Data'!AT203</f>
        <v>34.254328999999998</v>
      </c>
      <c r="BG203" t="str">
        <f>'Raw Data'!AU203</f>
        <v>0571002000I</v>
      </c>
      <c r="BH203">
        <f>'Raw Data'!AV203</f>
        <v>1</v>
      </c>
      <c r="BI203">
        <f>'Raw Data'!AW203</f>
        <v>57</v>
      </c>
      <c r="BJ203">
        <f>'Raw Data'!AX203</f>
        <v>20</v>
      </c>
      <c r="BK203">
        <f>'Raw Data'!AY203</f>
        <v>0</v>
      </c>
      <c r="BL203">
        <f>'Raw Data'!AZ203</f>
        <v>45</v>
      </c>
      <c r="BM203">
        <f>'Raw Data'!BA203</f>
        <v>4.9800000000000004</v>
      </c>
      <c r="BN203">
        <f>'Raw Data'!BB203</f>
        <v>4.54</v>
      </c>
      <c r="BO203">
        <f>'Raw Data'!BC203</f>
        <v>1207.3</v>
      </c>
      <c r="BP203">
        <f>'Raw Data'!BD203</f>
        <v>1222.8</v>
      </c>
      <c r="BQ203">
        <f>'Raw Data'!BE203</f>
        <v>1222.0999999999999</v>
      </c>
      <c r="BR203">
        <f>'Raw Data'!BF203</f>
        <v>45</v>
      </c>
      <c r="BS203">
        <f>'Raw Data'!BG203</f>
        <v>72.599999999999994</v>
      </c>
      <c r="BT203">
        <f>'Raw Data'!BH203</f>
        <v>0</v>
      </c>
      <c r="BU203">
        <f>'Raw Data'!BI203</f>
        <v>44138</v>
      </c>
      <c r="BV203" t="str">
        <f>'Raw Data'!BJ203</f>
        <v>NONE</v>
      </c>
      <c r="BW203">
        <f>'Raw Data'!BK203</f>
        <v>2.9129999999999998E-3</v>
      </c>
      <c r="BX203">
        <f>'Raw Data'!BL203</f>
        <v>9359</v>
      </c>
      <c r="BY203">
        <f>'Raw Data'!BM203</f>
        <v>9192</v>
      </c>
      <c r="BZ203" t="str">
        <f>'Raw Data'!BN203</f>
        <v>0571002000I</v>
      </c>
      <c r="CA203" t="str">
        <f>'Raw Data'!BO203</f>
        <v>CHEROKEE</v>
      </c>
      <c r="CB203">
        <f>'Raw Data'!BP203</f>
        <v>1</v>
      </c>
      <c r="CC203">
        <f>'Raw Data'!BQ203</f>
        <v>2000</v>
      </c>
      <c r="CD203">
        <f>'Raw Data'!BR203</f>
        <v>6</v>
      </c>
      <c r="CE203">
        <f>'Raw Data'!BS203</f>
        <v>1</v>
      </c>
      <c r="CF203">
        <f>'Raw Data'!BT203</f>
        <v>2</v>
      </c>
      <c r="CG203">
        <f>'Raw Data'!BU203</f>
        <v>1</v>
      </c>
      <c r="CH203">
        <f>'Raw Data'!BV203</f>
        <v>1</v>
      </c>
      <c r="CI203">
        <f>'Raw Data'!BW203</f>
        <v>2</v>
      </c>
      <c r="CJ203">
        <f>'Raw Data'!BX203</f>
        <v>3</v>
      </c>
      <c r="CK203">
        <f>'Raw Data'!BY203</f>
        <v>3</v>
      </c>
      <c r="CL203" t="str">
        <f>'Raw Data'!BZ203</f>
        <v>N</v>
      </c>
      <c r="CM203">
        <f t="shared" si="53"/>
        <v>0</v>
      </c>
      <c r="CN203">
        <f>'Raw Data'!CA203</f>
        <v>57</v>
      </c>
      <c r="CO203">
        <f>'Raw Data'!CB203</f>
        <v>20</v>
      </c>
      <c r="CP203">
        <f>'Raw Data'!CC203</f>
        <v>0</v>
      </c>
      <c r="CQ203" t="str">
        <f>'Raw Data'!CD203</f>
        <v>Not Urban</v>
      </c>
      <c r="CR203" t="str">
        <f>'Raw Data'!CE203</f>
        <v>Not Urban</v>
      </c>
      <c r="CS203">
        <f>'Raw Data'!CF203</f>
        <v>0</v>
      </c>
      <c r="CT203">
        <f>'Raw Data'!CG203</f>
        <v>45</v>
      </c>
      <c r="CU203">
        <f>'Raw Data'!CH203</f>
        <v>18200</v>
      </c>
      <c r="CV203" t="str">
        <f>'Raw Data'!CI203</f>
        <v xml:space="preserve"> </v>
      </c>
      <c r="CW203">
        <f>'Raw Data'!CJ203</f>
        <v>0</v>
      </c>
      <c r="CX203">
        <f>'Raw Data'!CK203</f>
        <v>0.145342</v>
      </c>
      <c r="CY203">
        <f>'Raw Data'!CL203</f>
        <v>11</v>
      </c>
      <c r="CZ203" t="str">
        <f>'Raw Data'!CM203</f>
        <v>State Mainline</v>
      </c>
      <c r="DA203">
        <f>'Raw Data'!CN203</f>
        <v>18200</v>
      </c>
      <c r="DB203">
        <f>'Raw Data'!CO203</f>
        <v>84459</v>
      </c>
      <c r="DC203">
        <f>'Raw Data'!CP203</f>
        <v>19.707000000000001</v>
      </c>
      <c r="DD203">
        <f>'Raw Data'!CQ203</f>
        <v>19.852</v>
      </c>
      <c r="DE203">
        <f>'Raw Data'!CR203</f>
        <v>84459</v>
      </c>
      <c r="DF203">
        <f>'Raw Data'!CS203</f>
        <v>0</v>
      </c>
      <c r="DG203">
        <f>'Raw Data'!CT203</f>
        <v>767.40832999999998</v>
      </c>
      <c r="DH203">
        <f>'Raw Data'!CU203</f>
        <v>100</v>
      </c>
      <c r="DI203">
        <f>'Raw Data'!CV203</f>
        <v>9200</v>
      </c>
      <c r="DJ203">
        <f>'Raw Data'!CW203</f>
        <v>6.979E-3</v>
      </c>
      <c r="DK203">
        <f>'Raw Data'!CX203</f>
        <v>0</v>
      </c>
      <c r="DL203">
        <f>'Raw Data'!CY203</f>
        <v>2.9129999999999998E-3</v>
      </c>
      <c r="DM203">
        <f>'Raw Data'!CZ203</f>
        <v>122</v>
      </c>
      <c r="DN203" t="str">
        <f>'Raw Data'!DA203</f>
        <v>057-0060</v>
      </c>
      <c r="DO203" t="str">
        <f>'Raw Data'!DB203</f>
        <v>3R : Rural Principal Arterial - Other</v>
      </c>
      <c r="DP203" t="str">
        <f>'Raw Data'!DC203</f>
        <v>34.256440, -84.329953</v>
      </c>
      <c r="DQ203">
        <f>'Raw Data'!DD203</f>
        <v>-84.329953000000003</v>
      </c>
      <c r="DR203">
        <f>'Raw Data'!DE203</f>
        <v>34.256439999999998</v>
      </c>
      <c r="DS203">
        <f>'Raw Data'!DF203</f>
        <v>34.256439999999998</v>
      </c>
      <c r="DT203">
        <f>'Raw Data'!DG203</f>
        <v>-84.329953000000003</v>
      </c>
      <c r="DU203">
        <f>'Raw Data'!DH203</f>
        <v>1.8595E-2</v>
      </c>
      <c r="DV203">
        <f>'Raw Data'!DI203</f>
        <v>2.9129999999999998E-3</v>
      </c>
      <c r="DW203">
        <f>'Raw Data'!DJ203</f>
        <v>28</v>
      </c>
      <c r="DX203" s="11">
        <f t="shared" si="54"/>
        <v>18200</v>
      </c>
      <c r="DY203" s="5">
        <f t="shared" si="55"/>
        <v>16775</v>
      </c>
      <c r="DZ203" s="5">
        <f t="shared" si="48"/>
        <v>1425</v>
      </c>
      <c r="EA203" s="5">
        <f t="shared" si="49"/>
        <v>8.4947839046199708E-2</v>
      </c>
      <c r="EB203" s="5">
        <f t="shared" si="50"/>
        <v>17487.5</v>
      </c>
      <c r="EC203">
        <f>'Raw Data'!DK203</f>
        <v>17100</v>
      </c>
      <c r="ED203">
        <f>'Raw Data'!DL203</f>
        <v>6.7</v>
      </c>
      <c r="EE203">
        <f>'Raw Data'!DM203</f>
        <v>19000</v>
      </c>
      <c r="EF203">
        <f>'Raw Data'!DN203</f>
        <v>11.6</v>
      </c>
      <c r="EG203">
        <f>'Raw Data'!DO203</f>
        <v>18500</v>
      </c>
      <c r="EH203">
        <f>'Raw Data'!DP203</f>
        <v>11.6</v>
      </c>
      <c r="EI203">
        <f>'Raw Data'!DQ203</f>
        <v>19200</v>
      </c>
      <c r="EJ203">
        <f>'Raw Data'!DR203</f>
        <v>0</v>
      </c>
      <c r="EK203">
        <f>'Raw Data'!DS203</f>
        <v>18600</v>
      </c>
      <c r="EL203">
        <f>'Raw Data'!DT203</f>
        <v>9.6999999999999993</v>
      </c>
      <c r="EM203">
        <f>'Raw Data'!DU203</f>
        <v>17600</v>
      </c>
      <c r="EN203">
        <f>'Raw Data'!DV203</f>
        <v>14.7</v>
      </c>
      <c r="EO203">
        <f>'Raw Data'!DW203</f>
        <v>16800</v>
      </c>
      <c r="EP203">
        <f>'Raw Data'!DX203</f>
        <v>15.4</v>
      </c>
      <c r="EQ203">
        <f>'Raw Data'!DY203</f>
        <v>14100</v>
      </c>
      <c r="ER203">
        <f>'Raw Data'!DZ203</f>
        <v>15.4</v>
      </c>
      <c r="ES203">
        <f>'Raw Data'!EA203</f>
        <v>14100</v>
      </c>
      <c r="ET203">
        <f>'Raw Data'!EB203</f>
        <v>15.4</v>
      </c>
      <c r="EU203">
        <f>'Raw Data'!EC203</f>
        <v>11000</v>
      </c>
      <c r="EV203">
        <f>'Raw Data'!ED203</f>
        <v>14.2</v>
      </c>
      <c r="EW203">
        <f>'Raw Data'!EE203</f>
        <v>0</v>
      </c>
    </row>
    <row r="204" spans="1:153" x14ac:dyDescent="0.3">
      <c r="A204">
        <f>'Raw Data'!A204</f>
        <v>202</v>
      </c>
      <c r="B204" t="str">
        <f>'Raw Data'!B204</f>
        <v>Point</v>
      </c>
      <c r="C204">
        <f>'Raw Data'!C204</f>
        <v>1009</v>
      </c>
      <c r="D204">
        <f>'Raw Data'!D204</f>
        <v>44447</v>
      </c>
      <c r="E204" t="str">
        <f>'Raw Data'!E204</f>
        <v>Point</v>
      </c>
      <c r="F204">
        <f>'Raw Data'!F204</f>
        <v>6029795</v>
      </c>
      <c r="G204" t="str">
        <f>'Raw Data'!G204</f>
        <v>Cherokee Co Sheriff's Office</v>
      </c>
      <c r="H204" s="3">
        <f>'Raw Data'!H204</f>
        <v>42710</v>
      </c>
      <c r="L204">
        <f t="shared" si="42"/>
        <v>0</v>
      </c>
      <c r="M204" s="5">
        <f t="shared" si="43"/>
        <v>42710</v>
      </c>
      <c r="N204" s="5">
        <f t="shared" si="51"/>
        <v>2016</v>
      </c>
      <c r="O204" s="5" t="str" cm="1">
        <f t="array" ref="O204">_xlfn.IFS(N204&lt;=2016,"before treatment",N204=2017,"unknown",N204&gt;2017,"after treatment")</f>
        <v>before treatment</v>
      </c>
      <c r="P204" s="5">
        <f t="shared" si="44"/>
        <v>1</v>
      </c>
      <c r="Q204" s="5">
        <f t="shared" si="45"/>
        <v>0</v>
      </c>
      <c r="R204" t="str">
        <f>'Raw Data'!I204</f>
        <v>Cherokee</v>
      </c>
      <c r="S204" t="str">
        <f>'Raw Data'!J204</f>
        <v>Cumming Hwy</v>
      </c>
      <c r="T204" t="str">
        <f>'Raw Data'!K204</f>
        <v>Northwoods Dr</v>
      </c>
      <c r="U204" t="str">
        <f>'Raw Data'!L204</f>
        <v>(O) No Injury</v>
      </c>
      <c r="V204">
        <f>'Raw Data'!M204</f>
        <v>0</v>
      </c>
      <c r="W204">
        <f>'Raw Data'!N204</f>
        <v>0</v>
      </c>
      <c r="X204">
        <f>'Raw Data'!O204</f>
        <v>0</v>
      </c>
      <c r="Y204" t="str">
        <f>'Raw Data'!P204</f>
        <v>Rear End</v>
      </c>
      <c r="Z204" t="str">
        <f>'Raw Data'!Q204</f>
        <v>On Roadway - Roadway Intersection</v>
      </c>
      <c r="AA204" t="str">
        <f>'Raw Data'!R204</f>
        <v>["Motor Vehicle in Motion","Motor Vehicle in Motion"]</v>
      </c>
      <c r="AB204" t="str">
        <f>'Raw Data'!S204</f>
        <v>["Motor Vehicle in Motion","Motor Vehicle in Motion"]</v>
      </c>
      <c r="AC204" t="str">
        <f>'Raw Data'!T204</f>
        <v>["Following Too Close","No Contributing Factors"]</v>
      </c>
      <c r="AD204">
        <f>'Raw Data'!U204</f>
        <v>2</v>
      </c>
      <c r="AE204" s="5" t="str">
        <f t="shared" si="52"/>
        <v>No</v>
      </c>
      <c r="AF204" t="str">
        <f>'Raw Data'!V204</f>
        <v>["Straight","Straight"]</v>
      </c>
      <c r="AG204" s="5">
        <f t="shared" si="46"/>
        <v>0</v>
      </c>
      <c r="AH204" t="str">
        <f>'Raw Data'!W204</f>
        <v>["West","West"]</v>
      </c>
      <c r="AI204" t="str">
        <f>'Raw Data'!X204</f>
        <v>Daylight</v>
      </c>
      <c r="AJ204" t="str">
        <f>'Raw Data'!Y204</f>
        <v>Wet</v>
      </c>
      <c r="AK204">
        <f>'Raw Data'!Z204</f>
        <v>0</v>
      </c>
      <c r="AL204" t="str">
        <f>'Raw Data'!AA204</f>
        <v>["Lap and Shoulder Belt Used","Lap and Shoulder Belt Used"]</v>
      </c>
      <c r="AM204" s="5">
        <f t="shared" si="47"/>
        <v>0</v>
      </c>
      <c r="AN204" t="str">
        <f>'Raw Data'!AB204</f>
        <v>["Pickup Truck","Pickup Truck"]</v>
      </c>
      <c r="AO204" t="str">
        <f>'Raw Data'!AC204</f>
        <v>0571002000I</v>
      </c>
      <c r="AP204">
        <f>'Raw Data'!AD204</f>
        <v>20.034120999999999</v>
      </c>
      <c r="AQ204">
        <f>'Raw Data'!AE204</f>
        <v>34.254313000000003</v>
      </c>
      <c r="AR204">
        <f>'Raw Data'!AF204</f>
        <v>-84.348484999999997</v>
      </c>
      <c r="AS204">
        <f>'Raw Data'!AG204</f>
        <v>28</v>
      </c>
      <c r="AT204">
        <f>'Raw Data'!AH204</f>
        <v>23</v>
      </c>
      <c r="AU204">
        <f>'Raw Data'!AI204</f>
        <v>658</v>
      </c>
      <c r="AV204" t="str">
        <f>'Raw Data'!AJ204</f>
        <v>D6_0020_00_I</v>
      </c>
      <c r="AW204">
        <f>'Raw Data'!AK204</f>
        <v>41</v>
      </c>
      <c r="AX204">
        <f>'Raw Data'!AL204</f>
        <v>41</v>
      </c>
      <c r="AY204" t="str">
        <f>'Raw Data'!AM204</f>
        <v>simple</v>
      </c>
      <c r="AZ204">
        <f>'Raw Data'!AN204</f>
        <v>1401.6</v>
      </c>
      <c r="BA204">
        <f>'Raw Data'!AO204</f>
        <v>36.200000000000003</v>
      </c>
      <c r="BB204">
        <f>'Raw Data'!AP204</f>
        <v>885.5</v>
      </c>
      <c r="BC204">
        <f>'Raw Data'!AQ204</f>
        <v>-84.351301000000007</v>
      </c>
      <c r="BD204">
        <f>'Raw Data'!AR204</f>
        <v>34.254075999999998</v>
      </c>
      <c r="BE204">
        <f>'Raw Data'!AS204</f>
        <v>-84.348427999999998</v>
      </c>
      <c r="BF204">
        <f>'Raw Data'!AT204</f>
        <v>34.254328999999998</v>
      </c>
      <c r="BG204" t="str">
        <f>'Raw Data'!AU204</f>
        <v>0571002000I</v>
      </c>
      <c r="BH204">
        <f>'Raw Data'!AV204</f>
        <v>1</v>
      </c>
      <c r="BI204">
        <f>'Raw Data'!AW204</f>
        <v>57</v>
      </c>
      <c r="BJ204">
        <f>'Raw Data'!AX204</f>
        <v>20</v>
      </c>
      <c r="BK204">
        <f>'Raw Data'!AY204</f>
        <v>0</v>
      </c>
      <c r="BL204">
        <f>'Raw Data'!AZ204</f>
        <v>45</v>
      </c>
      <c r="BM204">
        <f>'Raw Data'!BA204</f>
        <v>4.9800000000000004</v>
      </c>
      <c r="BN204">
        <f>'Raw Data'!BB204</f>
        <v>4.54</v>
      </c>
      <c r="BO204">
        <f>'Raw Data'!BC204</f>
        <v>1207.3</v>
      </c>
      <c r="BP204">
        <f>'Raw Data'!BD204</f>
        <v>1222.8</v>
      </c>
      <c r="BQ204">
        <f>'Raw Data'!BE204</f>
        <v>1222.0999999999999</v>
      </c>
      <c r="BR204">
        <f>'Raw Data'!BF204</f>
        <v>45</v>
      </c>
      <c r="BS204">
        <f>'Raw Data'!BG204</f>
        <v>72.599999999999994</v>
      </c>
      <c r="BT204">
        <f>'Raw Data'!BH204</f>
        <v>0</v>
      </c>
      <c r="BU204">
        <f>'Raw Data'!BI204</f>
        <v>44138</v>
      </c>
      <c r="BV204" t="str">
        <f>'Raw Data'!BJ204</f>
        <v>NONE</v>
      </c>
      <c r="BW204">
        <f>'Raw Data'!BK204</f>
        <v>2.9129999999999998E-3</v>
      </c>
      <c r="BX204">
        <f>'Raw Data'!BL204</f>
        <v>9359</v>
      </c>
      <c r="BY204">
        <f>'Raw Data'!BM204</f>
        <v>9192</v>
      </c>
      <c r="BZ204" t="str">
        <f>'Raw Data'!BN204</f>
        <v>0571002000I</v>
      </c>
      <c r="CA204" t="str">
        <f>'Raw Data'!BO204</f>
        <v>CHEROKEE</v>
      </c>
      <c r="CB204">
        <f>'Raw Data'!BP204</f>
        <v>1</v>
      </c>
      <c r="CC204">
        <f>'Raw Data'!BQ204</f>
        <v>2000</v>
      </c>
      <c r="CD204">
        <f>'Raw Data'!BR204</f>
        <v>6</v>
      </c>
      <c r="CE204">
        <f>'Raw Data'!BS204</f>
        <v>1</v>
      </c>
      <c r="CF204">
        <f>'Raw Data'!BT204</f>
        <v>2</v>
      </c>
      <c r="CG204">
        <f>'Raw Data'!BU204</f>
        <v>1</v>
      </c>
      <c r="CH204">
        <f>'Raw Data'!BV204</f>
        <v>1</v>
      </c>
      <c r="CI204">
        <f>'Raw Data'!BW204</f>
        <v>2</v>
      </c>
      <c r="CJ204">
        <f>'Raw Data'!BX204</f>
        <v>3</v>
      </c>
      <c r="CK204">
        <f>'Raw Data'!BY204</f>
        <v>3</v>
      </c>
      <c r="CL204" t="str">
        <f>'Raw Data'!BZ204</f>
        <v>N</v>
      </c>
      <c r="CM204">
        <f t="shared" si="53"/>
        <v>0</v>
      </c>
      <c r="CN204">
        <f>'Raw Data'!CA204</f>
        <v>57</v>
      </c>
      <c r="CO204">
        <f>'Raw Data'!CB204</f>
        <v>20</v>
      </c>
      <c r="CP204">
        <f>'Raw Data'!CC204</f>
        <v>0</v>
      </c>
      <c r="CQ204" t="str">
        <f>'Raw Data'!CD204</f>
        <v>Not Urban</v>
      </c>
      <c r="CR204" t="str">
        <f>'Raw Data'!CE204</f>
        <v>Not Urban</v>
      </c>
      <c r="CS204">
        <f>'Raw Data'!CF204</f>
        <v>0</v>
      </c>
      <c r="CT204">
        <f>'Raw Data'!CG204</f>
        <v>45</v>
      </c>
      <c r="CU204">
        <f>'Raw Data'!CH204</f>
        <v>18200</v>
      </c>
      <c r="CV204" t="str">
        <f>'Raw Data'!CI204</f>
        <v xml:space="preserve"> </v>
      </c>
      <c r="CW204">
        <f>'Raw Data'!CJ204</f>
        <v>0</v>
      </c>
      <c r="CX204">
        <f>'Raw Data'!CK204</f>
        <v>0.145342</v>
      </c>
      <c r="CY204">
        <f>'Raw Data'!CL204</f>
        <v>11</v>
      </c>
      <c r="CZ204" t="str">
        <f>'Raw Data'!CM204</f>
        <v>State Mainline</v>
      </c>
      <c r="DA204">
        <f>'Raw Data'!CN204</f>
        <v>18200</v>
      </c>
      <c r="DB204">
        <f>'Raw Data'!CO204</f>
        <v>84459</v>
      </c>
      <c r="DC204">
        <f>'Raw Data'!CP204</f>
        <v>19.707000000000001</v>
      </c>
      <c r="DD204">
        <f>'Raw Data'!CQ204</f>
        <v>19.852</v>
      </c>
      <c r="DE204">
        <f>'Raw Data'!CR204</f>
        <v>84459</v>
      </c>
      <c r="DF204">
        <f>'Raw Data'!CS204</f>
        <v>0</v>
      </c>
      <c r="DG204">
        <f>'Raw Data'!CT204</f>
        <v>767.40832999999998</v>
      </c>
      <c r="DH204">
        <f>'Raw Data'!CU204</f>
        <v>100</v>
      </c>
      <c r="DI204">
        <f>'Raw Data'!CV204</f>
        <v>9200</v>
      </c>
      <c r="DJ204">
        <f>'Raw Data'!CW204</f>
        <v>6.979E-3</v>
      </c>
      <c r="DK204">
        <f>'Raw Data'!CX204</f>
        <v>0</v>
      </c>
      <c r="DL204">
        <f>'Raw Data'!CY204</f>
        <v>2.9129999999999998E-3</v>
      </c>
      <c r="DM204">
        <f>'Raw Data'!CZ204</f>
        <v>122</v>
      </c>
      <c r="DN204" t="str">
        <f>'Raw Data'!DA204</f>
        <v>057-0060</v>
      </c>
      <c r="DO204" t="str">
        <f>'Raw Data'!DB204</f>
        <v>3R : Rural Principal Arterial - Other</v>
      </c>
      <c r="DP204" t="str">
        <f>'Raw Data'!DC204</f>
        <v>34.256440, -84.329953</v>
      </c>
      <c r="DQ204">
        <f>'Raw Data'!DD204</f>
        <v>-84.329953000000003</v>
      </c>
      <c r="DR204">
        <f>'Raw Data'!DE204</f>
        <v>34.256439999999998</v>
      </c>
      <c r="DS204">
        <f>'Raw Data'!DF204</f>
        <v>34.256439999999998</v>
      </c>
      <c r="DT204">
        <f>'Raw Data'!DG204</f>
        <v>-84.329953000000003</v>
      </c>
      <c r="DU204">
        <f>'Raw Data'!DH204</f>
        <v>1.8595E-2</v>
      </c>
      <c r="DV204">
        <f>'Raw Data'!DI204</f>
        <v>2.9129999999999998E-3</v>
      </c>
      <c r="DW204">
        <f>'Raw Data'!DJ204</f>
        <v>28</v>
      </c>
      <c r="DX204" s="11">
        <f t="shared" si="54"/>
        <v>18200</v>
      </c>
      <c r="DY204" s="5">
        <f t="shared" si="55"/>
        <v>16775</v>
      </c>
      <c r="DZ204" s="5">
        <f t="shared" si="48"/>
        <v>1425</v>
      </c>
      <c r="EA204" s="5">
        <f t="shared" si="49"/>
        <v>8.4947839046199708E-2</v>
      </c>
      <c r="EB204" s="5">
        <f t="shared" si="50"/>
        <v>17487.5</v>
      </c>
      <c r="EC204">
        <f>'Raw Data'!DK204</f>
        <v>17100</v>
      </c>
      <c r="ED204">
        <f>'Raw Data'!DL204</f>
        <v>6.7</v>
      </c>
      <c r="EE204">
        <f>'Raw Data'!DM204</f>
        <v>19000</v>
      </c>
      <c r="EF204">
        <f>'Raw Data'!DN204</f>
        <v>11.6</v>
      </c>
      <c r="EG204">
        <f>'Raw Data'!DO204</f>
        <v>18500</v>
      </c>
      <c r="EH204">
        <f>'Raw Data'!DP204</f>
        <v>11.6</v>
      </c>
      <c r="EI204">
        <f>'Raw Data'!DQ204</f>
        <v>19200</v>
      </c>
      <c r="EJ204">
        <f>'Raw Data'!DR204</f>
        <v>0</v>
      </c>
      <c r="EK204">
        <f>'Raw Data'!DS204</f>
        <v>18600</v>
      </c>
      <c r="EL204">
        <f>'Raw Data'!DT204</f>
        <v>9.6999999999999993</v>
      </c>
      <c r="EM204">
        <f>'Raw Data'!DU204</f>
        <v>17600</v>
      </c>
      <c r="EN204">
        <f>'Raw Data'!DV204</f>
        <v>14.7</v>
      </c>
      <c r="EO204">
        <f>'Raw Data'!DW204</f>
        <v>16800</v>
      </c>
      <c r="EP204">
        <f>'Raw Data'!DX204</f>
        <v>15.4</v>
      </c>
      <c r="EQ204">
        <f>'Raw Data'!DY204</f>
        <v>14100</v>
      </c>
      <c r="ER204">
        <f>'Raw Data'!DZ204</f>
        <v>15.4</v>
      </c>
      <c r="ES204">
        <f>'Raw Data'!EA204</f>
        <v>14100</v>
      </c>
      <c r="ET204">
        <f>'Raw Data'!EB204</f>
        <v>15.4</v>
      </c>
      <c r="EU204">
        <f>'Raw Data'!EC204</f>
        <v>11000</v>
      </c>
      <c r="EV204">
        <f>'Raw Data'!ED204</f>
        <v>14.2</v>
      </c>
      <c r="EW204">
        <f>'Raw Data'!EE204</f>
        <v>0</v>
      </c>
    </row>
    <row r="205" spans="1:153" x14ac:dyDescent="0.3">
      <c r="A205">
        <f>'Raw Data'!A205</f>
        <v>203</v>
      </c>
      <c r="B205" t="str">
        <f>'Raw Data'!B205</f>
        <v>Point</v>
      </c>
      <c r="C205">
        <f>'Raw Data'!C205</f>
        <v>1013</v>
      </c>
      <c r="D205">
        <f>'Raw Data'!D205</f>
        <v>42782</v>
      </c>
      <c r="E205" t="str">
        <f>'Raw Data'!E205</f>
        <v>Point</v>
      </c>
      <c r="F205">
        <f>'Raw Data'!F205</f>
        <v>6094536</v>
      </c>
      <c r="G205" t="str">
        <f>'Raw Data'!G205</f>
        <v>Cherokee Co Sheriff's Office</v>
      </c>
      <c r="H205" s="3">
        <f>'Raw Data'!H205</f>
        <v>42761</v>
      </c>
      <c r="L205">
        <f t="shared" si="42"/>
        <v>0</v>
      </c>
      <c r="M205" s="5">
        <f t="shared" si="43"/>
        <v>42761</v>
      </c>
      <c r="N205" s="5">
        <f t="shared" si="51"/>
        <v>2017</v>
      </c>
      <c r="O205" s="5" t="str" cm="1">
        <f t="array" ref="O205">_xlfn.IFS(N205&lt;=2016,"before treatment",N205=2017,"unknown",N205&gt;2017,"after treatment")</f>
        <v>unknown</v>
      </c>
      <c r="P205" s="5">
        <f t="shared" si="44"/>
        <v>0</v>
      </c>
      <c r="Q205" s="5">
        <f t="shared" si="45"/>
        <v>0</v>
      </c>
      <c r="R205" t="str">
        <f>'Raw Data'!I205</f>
        <v>Cherokee</v>
      </c>
      <c r="S205" t="str">
        <f>'Raw Data'!J205</f>
        <v>["Cumming Hwy","Cumming Hwy","Northwoods Dr"]</v>
      </c>
      <c r="T205" t="str">
        <f>'Raw Data'!K205</f>
        <v>Northwoods Dr</v>
      </c>
      <c r="U205" t="str">
        <f>'Raw Data'!L205</f>
        <v>(O) No Injury</v>
      </c>
      <c r="V205">
        <f>'Raw Data'!M205</f>
        <v>0</v>
      </c>
      <c r="W205">
        <f>'Raw Data'!N205</f>
        <v>0</v>
      </c>
      <c r="X205">
        <f>'Raw Data'!O205</f>
        <v>0</v>
      </c>
      <c r="Y205" t="str">
        <f>'Raw Data'!P205</f>
        <v>Not a Collision with Motor Vehicle</v>
      </c>
      <c r="Z205" t="str">
        <f>'Raw Data'!Q205</f>
        <v>On Shoulder</v>
      </c>
      <c r="AA205" t="str">
        <f>'Raw Data'!R205</f>
        <v>Utility Pole</v>
      </c>
      <c r="AB205" t="str">
        <f>'Raw Data'!S205</f>
        <v>Utility Pole</v>
      </c>
      <c r="AC205" t="str">
        <f>'Raw Data'!T205</f>
        <v>Driver Lost Control</v>
      </c>
      <c r="AD205">
        <f>'Raw Data'!U205</f>
        <v>1</v>
      </c>
      <c r="AE205" s="5" t="str">
        <f t="shared" si="52"/>
        <v>Yes</v>
      </c>
      <c r="AF205" t="str">
        <f>'Raw Data'!V205</f>
        <v>Negotiating a Curve</v>
      </c>
      <c r="AG205" s="5">
        <f t="shared" si="46"/>
        <v>0</v>
      </c>
      <c r="AH205" t="str">
        <f>'Raw Data'!W205</f>
        <v>East</v>
      </c>
      <c r="AI205" t="str">
        <f>'Raw Data'!X205</f>
        <v>Daylight</v>
      </c>
      <c r="AJ205" t="str">
        <f>'Raw Data'!Y205</f>
        <v>Dry</v>
      </c>
      <c r="AK205">
        <f>'Raw Data'!Z205</f>
        <v>32</v>
      </c>
      <c r="AL205" t="str">
        <f>'Raw Data'!AA205</f>
        <v>Lap and Shoulder Belt Used</v>
      </c>
      <c r="AM205" s="5">
        <f t="shared" si="47"/>
        <v>0</v>
      </c>
      <c r="AN205" t="str">
        <f>'Raw Data'!AB205</f>
        <v>Passenger Car</v>
      </c>
      <c r="AO205" t="str">
        <f>'Raw Data'!AC205</f>
        <v>0571002000I</v>
      </c>
      <c r="AP205">
        <f>'Raw Data'!AD205</f>
        <v>20.024999999999999</v>
      </c>
      <c r="AQ205">
        <f>'Raw Data'!AE205</f>
        <v>34.254266999999999</v>
      </c>
      <c r="AR205">
        <f>'Raw Data'!AF205</f>
        <v>-84.348630999999997</v>
      </c>
      <c r="AS205">
        <f>'Raw Data'!AG205</f>
        <v>28</v>
      </c>
      <c r="AT205">
        <f>'Raw Data'!AH205</f>
        <v>23</v>
      </c>
      <c r="AU205">
        <f>'Raw Data'!AI205</f>
        <v>658</v>
      </c>
      <c r="AV205" t="str">
        <f>'Raw Data'!AJ205</f>
        <v>D6_0020_00_I</v>
      </c>
      <c r="AW205">
        <f>'Raw Data'!AK205</f>
        <v>41</v>
      </c>
      <c r="AX205">
        <f>'Raw Data'!AL205</f>
        <v>41</v>
      </c>
      <c r="AY205" t="str">
        <f>'Raw Data'!AM205</f>
        <v>simple</v>
      </c>
      <c r="AZ205">
        <f>'Raw Data'!AN205</f>
        <v>1401.6</v>
      </c>
      <c r="BA205">
        <f>'Raw Data'!AO205</f>
        <v>36.200000000000003</v>
      </c>
      <c r="BB205">
        <f>'Raw Data'!AP205</f>
        <v>885.5</v>
      </c>
      <c r="BC205">
        <f>'Raw Data'!AQ205</f>
        <v>-84.351301000000007</v>
      </c>
      <c r="BD205">
        <f>'Raw Data'!AR205</f>
        <v>34.254075999999998</v>
      </c>
      <c r="BE205">
        <f>'Raw Data'!AS205</f>
        <v>-84.348427999999998</v>
      </c>
      <c r="BF205">
        <f>'Raw Data'!AT205</f>
        <v>34.254328999999998</v>
      </c>
      <c r="BG205" t="str">
        <f>'Raw Data'!AU205</f>
        <v>0571002000I</v>
      </c>
      <c r="BH205">
        <f>'Raw Data'!AV205</f>
        <v>1</v>
      </c>
      <c r="BI205">
        <f>'Raw Data'!AW205</f>
        <v>57</v>
      </c>
      <c r="BJ205">
        <f>'Raw Data'!AX205</f>
        <v>20</v>
      </c>
      <c r="BK205">
        <f>'Raw Data'!AY205</f>
        <v>0</v>
      </c>
      <c r="BL205">
        <f>'Raw Data'!AZ205</f>
        <v>45</v>
      </c>
      <c r="BM205">
        <f>'Raw Data'!BA205</f>
        <v>4.9800000000000004</v>
      </c>
      <c r="BN205">
        <f>'Raw Data'!BB205</f>
        <v>4.54</v>
      </c>
      <c r="BO205">
        <f>'Raw Data'!BC205</f>
        <v>1207.3</v>
      </c>
      <c r="BP205">
        <f>'Raw Data'!BD205</f>
        <v>1222.8</v>
      </c>
      <c r="BQ205">
        <f>'Raw Data'!BE205</f>
        <v>1222.0999999999999</v>
      </c>
      <c r="BR205">
        <f>'Raw Data'!BF205</f>
        <v>45</v>
      </c>
      <c r="BS205">
        <f>'Raw Data'!BG205</f>
        <v>72.599999999999994</v>
      </c>
      <c r="BT205">
        <f>'Raw Data'!BH205</f>
        <v>0</v>
      </c>
      <c r="BU205">
        <f>'Raw Data'!BI205</f>
        <v>44138</v>
      </c>
      <c r="BV205" t="str">
        <f>'Raw Data'!BJ205</f>
        <v>NONE</v>
      </c>
      <c r="BW205">
        <f>'Raw Data'!BK205</f>
        <v>2.9129999999999998E-3</v>
      </c>
      <c r="BX205">
        <f>'Raw Data'!BL205</f>
        <v>9359</v>
      </c>
      <c r="BY205">
        <f>'Raw Data'!BM205</f>
        <v>9192</v>
      </c>
      <c r="BZ205" t="str">
        <f>'Raw Data'!BN205</f>
        <v>0571002000I</v>
      </c>
      <c r="CA205" t="str">
        <f>'Raw Data'!BO205</f>
        <v>CHEROKEE</v>
      </c>
      <c r="CB205">
        <f>'Raw Data'!BP205</f>
        <v>1</v>
      </c>
      <c r="CC205">
        <f>'Raw Data'!BQ205</f>
        <v>2000</v>
      </c>
      <c r="CD205">
        <f>'Raw Data'!BR205</f>
        <v>6</v>
      </c>
      <c r="CE205">
        <f>'Raw Data'!BS205</f>
        <v>1</v>
      </c>
      <c r="CF205">
        <f>'Raw Data'!BT205</f>
        <v>2</v>
      </c>
      <c r="CG205">
        <f>'Raw Data'!BU205</f>
        <v>1</v>
      </c>
      <c r="CH205">
        <f>'Raw Data'!BV205</f>
        <v>1</v>
      </c>
      <c r="CI205">
        <f>'Raw Data'!BW205</f>
        <v>2</v>
      </c>
      <c r="CJ205">
        <f>'Raw Data'!BX205</f>
        <v>3</v>
      </c>
      <c r="CK205">
        <f>'Raw Data'!BY205</f>
        <v>3</v>
      </c>
      <c r="CL205" t="str">
        <f>'Raw Data'!BZ205</f>
        <v>N</v>
      </c>
      <c r="CM205">
        <f t="shared" si="53"/>
        <v>0</v>
      </c>
      <c r="CN205">
        <f>'Raw Data'!CA205</f>
        <v>57</v>
      </c>
      <c r="CO205">
        <f>'Raw Data'!CB205</f>
        <v>20</v>
      </c>
      <c r="CP205">
        <f>'Raw Data'!CC205</f>
        <v>0</v>
      </c>
      <c r="CQ205" t="str">
        <f>'Raw Data'!CD205</f>
        <v>Not Urban</v>
      </c>
      <c r="CR205" t="str">
        <f>'Raw Data'!CE205</f>
        <v>Not Urban</v>
      </c>
      <c r="CS205">
        <f>'Raw Data'!CF205</f>
        <v>0</v>
      </c>
      <c r="CT205">
        <f>'Raw Data'!CG205</f>
        <v>45</v>
      </c>
      <c r="CU205">
        <f>'Raw Data'!CH205</f>
        <v>18200</v>
      </c>
      <c r="CV205" t="str">
        <f>'Raw Data'!CI205</f>
        <v xml:space="preserve"> </v>
      </c>
      <c r="CW205">
        <f>'Raw Data'!CJ205</f>
        <v>0</v>
      </c>
      <c r="CX205">
        <f>'Raw Data'!CK205</f>
        <v>0.145342</v>
      </c>
      <c r="CY205">
        <f>'Raw Data'!CL205</f>
        <v>11</v>
      </c>
      <c r="CZ205" t="str">
        <f>'Raw Data'!CM205</f>
        <v>State Mainline</v>
      </c>
      <c r="DA205">
        <f>'Raw Data'!CN205</f>
        <v>18200</v>
      </c>
      <c r="DB205">
        <f>'Raw Data'!CO205</f>
        <v>84459</v>
      </c>
      <c r="DC205">
        <f>'Raw Data'!CP205</f>
        <v>19.707000000000001</v>
      </c>
      <c r="DD205">
        <f>'Raw Data'!CQ205</f>
        <v>19.852</v>
      </c>
      <c r="DE205">
        <f>'Raw Data'!CR205</f>
        <v>84459</v>
      </c>
      <c r="DF205">
        <f>'Raw Data'!CS205</f>
        <v>0</v>
      </c>
      <c r="DG205">
        <f>'Raw Data'!CT205</f>
        <v>767.40832999999998</v>
      </c>
      <c r="DH205">
        <f>'Raw Data'!CU205</f>
        <v>100</v>
      </c>
      <c r="DI205">
        <f>'Raw Data'!CV205</f>
        <v>9200</v>
      </c>
      <c r="DJ205">
        <f>'Raw Data'!CW205</f>
        <v>6.979E-3</v>
      </c>
      <c r="DK205">
        <f>'Raw Data'!CX205</f>
        <v>0</v>
      </c>
      <c r="DL205">
        <f>'Raw Data'!CY205</f>
        <v>2.9129999999999998E-3</v>
      </c>
      <c r="DM205">
        <f>'Raw Data'!CZ205</f>
        <v>122</v>
      </c>
      <c r="DN205" t="str">
        <f>'Raw Data'!DA205</f>
        <v>057-0060</v>
      </c>
      <c r="DO205" t="str">
        <f>'Raw Data'!DB205</f>
        <v>3R : Rural Principal Arterial - Other</v>
      </c>
      <c r="DP205" t="str">
        <f>'Raw Data'!DC205</f>
        <v>34.256440, -84.329953</v>
      </c>
      <c r="DQ205">
        <f>'Raw Data'!DD205</f>
        <v>-84.329953000000003</v>
      </c>
      <c r="DR205">
        <f>'Raw Data'!DE205</f>
        <v>34.256439999999998</v>
      </c>
      <c r="DS205">
        <f>'Raw Data'!DF205</f>
        <v>34.256439999999998</v>
      </c>
      <c r="DT205">
        <f>'Raw Data'!DG205</f>
        <v>-84.329953000000003</v>
      </c>
      <c r="DU205">
        <f>'Raw Data'!DH205</f>
        <v>1.8595E-2</v>
      </c>
      <c r="DV205">
        <f>'Raw Data'!DI205</f>
        <v>2.9129999999999998E-3</v>
      </c>
      <c r="DW205">
        <f>'Raw Data'!DJ205</f>
        <v>28</v>
      </c>
      <c r="DX205" s="11">
        <f t="shared" si="54"/>
        <v>18200</v>
      </c>
      <c r="DY205" s="5">
        <f t="shared" si="55"/>
        <v>16775</v>
      </c>
      <c r="DZ205" s="5">
        <f t="shared" si="48"/>
        <v>1425</v>
      </c>
      <c r="EA205" s="5">
        <f t="shared" si="49"/>
        <v>8.4947839046199708E-2</v>
      </c>
      <c r="EB205" s="5">
        <f t="shared" si="50"/>
        <v>17487.5</v>
      </c>
      <c r="EC205">
        <f>'Raw Data'!DK205</f>
        <v>17100</v>
      </c>
      <c r="ED205">
        <f>'Raw Data'!DL205</f>
        <v>6.7</v>
      </c>
      <c r="EE205">
        <f>'Raw Data'!DM205</f>
        <v>19000</v>
      </c>
      <c r="EF205">
        <f>'Raw Data'!DN205</f>
        <v>11.6</v>
      </c>
      <c r="EG205">
        <f>'Raw Data'!DO205</f>
        <v>18500</v>
      </c>
      <c r="EH205">
        <f>'Raw Data'!DP205</f>
        <v>11.6</v>
      </c>
      <c r="EI205">
        <f>'Raw Data'!DQ205</f>
        <v>19200</v>
      </c>
      <c r="EJ205">
        <f>'Raw Data'!DR205</f>
        <v>0</v>
      </c>
      <c r="EK205">
        <f>'Raw Data'!DS205</f>
        <v>18600</v>
      </c>
      <c r="EL205">
        <f>'Raw Data'!DT205</f>
        <v>9.6999999999999993</v>
      </c>
      <c r="EM205">
        <f>'Raw Data'!DU205</f>
        <v>17600</v>
      </c>
      <c r="EN205">
        <f>'Raw Data'!DV205</f>
        <v>14.7</v>
      </c>
      <c r="EO205">
        <f>'Raw Data'!DW205</f>
        <v>16800</v>
      </c>
      <c r="EP205">
        <f>'Raw Data'!DX205</f>
        <v>15.4</v>
      </c>
      <c r="EQ205">
        <f>'Raw Data'!DY205</f>
        <v>14100</v>
      </c>
      <c r="ER205">
        <f>'Raw Data'!DZ205</f>
        <v>15.4</v>
      </c>
      <c r="ES205">
        <f>'Raw Data'!EA205</f>
        <v>14100</v>
      </c>
      <c r="ET205">
        <f>'Raw Data'!EB205</f>
        <v>15.4</v>
      </c>
      <c r="EU205">
        <f>'Raw Data'!EC205</f>
        <v>11000</v>
      </c>
      <c r="EV205">
        <f>'Raw Data'!ED205</f>
        <v>14.2</v>
      </c>
      <c r="EW205">
        <f>'Raw Data'!EE205</f>
        <v>0</v>
      </c>
    </row>
    <row r="206" spans="1:153" x14ac:dyDescent="0.3">
      <c r="A206">
        <f>'Raw Data'!A206</f>
        <v>204</v>
      </c>
      <c r="B206" t="str">
        <f>'Raw Data'!B206</f>
        <v>Point</v>
      </c>
      <c r="C206">
        <f>'Raw Data'!C206</f>
        <v>1059</v>
      </c>
      <c r="D206">
        <f>'Raw Data'!D206</f>
        <v>26106</v>
      </c>
      <c r="E206" t="str">
        <f>'Raw Data'!E206</f>
        <v>Point</v>
      </c>
      <c r="F206">
        <f>'Raw Data'!F206</f>
        <v>6819083</v>
      </c>
      <c r="G206" t="str">
        <f>'Raw Data'!G206</f>
        <v>Cherokee Co Sheriff's Office</v>
      </c>
      <c r="H206" s="3">
        <f>'Raw Data'!H206</f>
        <v>43315</v>
      </c>
      <c r="L206">
        <f t="shared" si="42"/>
        <v>0</v>
      </c>
      <c r="M206" s="5">
        <f t="shared" si="43"/>
        <v>43315</v>
      </c>
      <c r="N206" s="5">
        <f t="shared" si="51"/>
        <v>2018</v>
      </c>
      <c r="O206" s="5" t="str" cm="1">
        <f t="array" ref="O206">_xlfn.IFS(N206&lt;=2016,"before treatment",N206=2017,"unknown",N206&gt;2017,"after treatment")</f>
        <v>after treatment</v>
      </c>
      <c r="P206" s="5">
        <f t="shared" si="44"/>
        <v>0</v>
      </c>
      <c r="Q206" s="5">
        <f t="shared" si="45"/>
        <v>1</v>
      </c>
      <c r="R206" t="str">
        <f>'Raw Data'!I206</f>
        <v>Cherokee</v>
      </c>
      <c r="S206" t="str">
        <f>'Raw Data'!J206</f>
        <v>["Cumming Hwy","Cumming Hwy","Northwoods Dr"]</v>
      </c>
      <c r="T206" t="str">
        <f>'Raw Data'!K206</f>
        <v>Northwoods Dr</v>
      </c>
      <c r="U206" t="str">
        <f>'Raw Data'!L206</f>
        <v>(C) Possible Injury / Complaint</v>
      </c>
      <c r="V206">
        <f>'Raw Data'!M206</f>
        <v>0</v>
      </c>
      <c r="W206">
        <f>'Raw Data'!N206</f>
        <v>0</v>
      </c>
      <c r="X206">
        <f>'Raw Data'!O206</f>
        <v>0</v>
      </c>
      <c r="Y206" t="str">
        <f>'Raw Data'!P206</f>
        <v>Not a Collision with Motor Vehicle</v>
      </c>
      <c r="Z206" t="str">
        <f>'Raw Data'!Q206</f>
        <v>Off Roadway</v>
      </c>
      <c r="AA206" t="str">
        <f>'Raw Data'!R206</f>
        <v>Mail Box</v>
      </c>
      <c r="AB206" t="str">
        <f>'Raw Data'!S206</f>
        <v>Mail Box</v>
      </c>
      <c r="AC206" t="str">
        <f>'Raw Data'!T206</f>
        <v>Other</v>
      </c>
      <c r="AD206">
        <f>'Raw Data'!U206</f>
        <v>1</v>
      </c>
      <c r="AE206" s="5" t="str">
        <f t="shared" si="52"/>
        <v>Yes</v>
      </c>
      <c r="AF206" t="str">
        <f>'Raw Data'!V206</f>
        <v>Negotiating a Curve</v>
      </c>
      <c r="AG206" s="5">
        <f t="shared" si="46"/>
        <v>0</v>
      </c>
      <c r="AH206" t="str">
        <f>'Raw Data'!W206</f>
        <v>East</v>
      </c>
      <c r="AI206" t="str">
        <f>'Raw Data'!X206</f>
        <v>Daylight</v>
      </c>
      <c r="AJ206" t="str">
        <f>'Raw Data'!Y206</f>
        <v>Wet</v>
      </c>
      <c r="AK206">
        <f>'Raw Data'!Z206</f>
        <v>60</v>
      </c>
      <c r="AL206" t="str">
        <f>'Raw Data'!AA206</f>
        <v>Lap and Shoulder Belt Used</v>
      </c>
      <c r="AM206" s="5">
        <f t="shared" si="47"/>
        <v>0</v>
      </c>
      <c r="AN206" t="str">
        <f>'Raw Data'!AB206</f>
        <v>Other</v>
      </c>
      <c r="AO206" t="str">
        <f>'Raw Data'!AC206</f>
        <v>0571002000I</v>
      </c>
      <c r="AP206">
        <f>'Raw Data'!AD206</f>
        <v>20.024999999999999</v>
      </c>
      <c r="AQ206">
        <f>'Raw Data'!AE206</f>
        <v>34.254266999999999</v>
      </c>
      <c r="AR206">
        <f>'Raw Data'!AF206</f>
        <v>-84.348630999999997</v>
      </c>
      <c r="AS206">
        <f>'Raw Data'!AG206</f>
        <v>28</v>
      </c>
      <c r="AT206">
        <f>'Raw Data'!AH206</f>
        <v>23</v>
      </c>
      <c r="AU206">
        <f>'Raw Data'!AI206</f>
        <v>658</v>
      </c>
      <c r="AV206" t="str">
        <f>'Raw Data'!AJ206</f>
        <v>D6_0020_00_I</v>
      </c>
      <c r="AW206">
        <f>'Raw Data'!AK206</f>
        <v>41</v>
      </c>
      <c r="AX206">
        <f>'Raw Data'!AL206</f>
        <v>41</v>
      </c>
      <c r="AY206" t="str">
        <f>'Raw Data'!AM206</f>
        <v>simple</v>
      </c>
      <c r="AZ206">
        <f>'Raw Data'!AN206</f>
        <v>1401.6</v>
      </c>
      <c r="BA206">
        <f>'Raw Data'!AO206</f>
        <v>36.200000000000003</v>
      </c>
      <c r="BB206">
        <f>'Raw Data'!AP206</f>
        <v>885.5</v>
      </c>
      <c r="BC206">
        <f>'Raw Data'!AQ206</f>
        <v>-84.351301000000007</v>
      </c>
      <c r="BD206">
        <f>'Raw Data'!AR206</f>
        <v>34.254075999999998</v>
      </c>
      <c r="BE206">
        <f>'Raw Data'!AS206</f>
        <v>-84.348427999999998</v>
      </c>
      <c r="BF206">
        <f>'Raw Data'!AT206</f>
        <v>34.254328999999998</v>
      </c>
      <c r="BG206" t="str">
        <f>'Raw Data'!AU206</f>
        <v>0571002000I</v>
      </c>
      <c r="BH206">
        <f>'Raw Data'!AV206</f>
        <v>1</v>
      </c>
      <c r="BI206">
        <f>'Raw Data'!AW206</f>
        <v>57</v>
      </c>
      <c r="BJ206">
        <f>'Raw Data'!AX206</f>
        <v>20</v>
      </c>
      <c r="BK206">
        <f>'Raw Data'!AY206</f>
        <v>0</v>
      </c>
      <c r="BL206">
        <f>'Raw Data'!AZ206</f>
        <v>45</v>
      </c>
      <c r="BM206">
        <f>'Raw Data'!BA206</f>
        <v>4.9800000000000004</v>
      </c>
      <c r="BN206">
        <f>'Raw Data'!BB206</f>
        <v>4.54</v>
      </c>
      <c r="BO206">
        <f>'Raw Data'!BC206</f>
        <v>1207.3</v>
      </c>
      <c r="BP206">
        <f>'Raw Data'!BD206</f>
        <v>1222.8</v>
      </c>
      <c r="BQ206">
        <f>'Raw Data'!BE206</f>
        <v>1222.0999999999999</v>
      </c>
      <c r="BR206">
        <f>'Raw Data'!BF206</f>
        <v>45</v>
      </c>
      <c r="BS206">
        <f>'Raw Data'!BG206</f>
        <v>72.599999999999994</v>
      </c>
      <c r="BT206">
        <f>'Raw Data'!BH206</f>
        <v>0</v>
      </c>
      <c r="BU206">
        <f>'Raw Data'!BI206</f>
        <v>44138</v>
      </c>
      <c r="BV206" t="str">
        <f>'Raw Data'!BJ206</f>
        <v>NONE</v>
      </c>
      <c r="BW206">
        <f>'Raw Data'!BK206</f>
        <v>2.9129999999999998E-3</v>
      </c>
      <c r="BX206">
        <f>'Raw Data'!BL206</f>
        <v>9359</v>
      </c>
      <c r="BY206">
        <f>'Raw Data'!BM206</f>
        <v>9192</v>
      </c>
      <c r="BZ206" t="str">
        <f>'Raw Data'!BN206</f>
        <v>0571002000I</v>
      </c>
      <c r="CA206" t="str">
        <f>'Raw Data'!BO206</f>
        <v>CHEROKEE</v>
      </c>
      <c r="CB206">
        <f>'Raw Data'!BP206</f>
        <v>1</v>
      </c>
      <c r="CC206">
        <f>'Raw Data'!BQ206</f>
        <v>2000</v>
      </c>
      <c r="CD206">
        <f>'Raw Data'!BR206</f>
        <v>6</v>
      </c>
      <c r="CE206">
        <f>'Raw Data'!BS206</f>
        <v>1</v>
      </c>
      <c r="CF206">
        <f>'Raw Data'!BT206</f>
        <v>2</v>
      </c>
      <c r="CG206">
        <f>'Raw Data'!BU206</f>
        <v>1</v>
      </c>
      <c r="CH206">
        <f>'Raw Data'!BV206</f>
        <v>1</v>
      </c>
      <c r="CI206">
        <f>'Raw Data'!BW206</f>
        <v>2</v>
      </c>
      <c r="CJ206">
        <f>'Raw Data'!BX206</f>
        <v>3</v>
      </c>
      <c r="CK206">
        <f>'Raw Data'!BY206</f>
        <v>3</v>
      </c>
      <c r="CL206" t="str">
        <f>'Raw Data'!BZ206</f>
        <v>N</v>
      </c>
      <c r="CM206">
        <f t="shared" si="53"/>
        <v>0</v>
      </c>
      <c r="CN206">
        <f>'Raw Data'!CA206</f>
        <v>57</v>
      </c>
      <c r="CO206">
        <f>'Raw Data'!CB206</f>
        <v>20</v>
      </c>
      <c r="CP206">
        <f>'Raw Data'!CC206</f>
        <v>0</v>
      </c>
      <c r="CQ206" t="str">
        <f>'Raw Data'!CD206</f>
        <v>Not Urban</v>
      </c>
      <c r="CR206" t="str">
        <f>'Raw Data'!CE206</f>
        <v>Not Urban</v>
      </c>
      <c r="CS206">
        <f>'Raw Data'!CF206</f>
        <v>0</v>
      </c>
      <c r="CT206">
        <f>'Raw Data'!CG206</f>
        <v>45</v>
      </c>
      <c r="CU206">
        <f>'Raw Data'!CH206</f>
        <v>18200</v>
      </c>
      <c r="CV206" t="str">
        <f>'Raw Data'!CI206</f>
        <v xml:space="preserve"> </v>
      </c>
      <c r="CW206">
        <f>'Raw Data'!CJ206</f>
        <v>0</v>
      </c>
      <c r="CX206">
        <f>'Raw Data'!CK206</f>
        <v>0.145342</v>
      </c>
      <c r="CY206">
        <f>'Raw Data'!CL206</f>
        <v>11</v>
      </c>
      <c r="CZ206" t="str">
        <f>'Raw Data'!CM206</f>
        <v>State Mainline</v>
      </c>
      <c r="DA206">
        <f>'Raw Data'!CN206</f>
        <v>18200</v>
      </c>
      <c r="DB206">
        <f>'Raw Data'!CO206</f>
        <v>84459</v>
      </c>
      <c r="DC206">
        <f>'Raw Data'!CP206</f>
        <v>19.707000000000001</v>
      </c>
      <c r="DD206">
        <f>'Raw Data'!CQ206</f>
        <v>19.852</v>
      </c>
      <c r="DE206">
        <f>'Raw Data'!CR206</f>
        <v>84459</v>
      </c>
      <c r="DF206">
        <f>'Raw Data'!CS206</f>
        <v>0</v>
      </c>
      <c r="DG206">
        <f>'Raw Data'!CT206</f>
        <v>767.40832999999998</v>
      </c>
      <c r="DH206">
        <f>'Raw Data'!CU206</f>
        <v>100</v>
      </c>
      <c r="DI206">
        <f>'Raw Data'!CV206</f>
        <v>9200</v>
      </c>
      <c r="DJ206">
        <f>'Raw Data'!CW206</f>
        <v>6.979E-3</v>
      </c>
      <c r="DK206">
        <f>'Raw Data'!CX206</f>
        <v>0</v>
      </c>
      <c r="DL206">
        <f>'Raw Data'!CY206</f>
        <v>2.9129999999999998E-3</v>
      </c>
      <c r="DM206">
        <f>'Raw Data'!CZ206</f>
        <v>122</v>
      </c>
      <c r="DN206" t="str">
        <f>'Raw Data'!DA206</f>
        <v>057-0060</v>
      </c>
      <c r="DO206" t="str">
        <f>'Raw Data'!DB206</f>
        <v>3R : Rural Principal Arterial - Other</v>
      </c>
      <c r="DP206" t="str">
        <f>'Raw Data'!DC206</f>
        <v>34.256440, -84.329953</v>
      </c>
      <c r="DQ206">
        <f>'Raw Data'!DD206</f>
        <v>-84.329953000000003</v>
      </c>
      <c r="DR206">
        <f>'Raw Data'!DE206</f>
        <v>34.256439999999998</v>
      </c>
      <c r="DS206">
        <f>'Raw Data'!DF206</f>
        <v>34.256439999999998</v>
      </c>
      <c r="DT206">
        <f>'Raw Data'!DG206</f>
        <v>-84.329953000000003</v>
      </c>
      <c r="DU206">
        <f>'Raw Data'!DH206</f>
        <v>1.8595E-2</v>
      </c>
      <c r="DV206">
        <f>'Raw Data'!DI206</f>
        <v>2.9129999999999998E-3</v>
      </c>
      <c r="DW206">
        <f>'Raw Data'!DJ206</f>
        <v>28</v>
      </c>
      <c r="DX206" s="11">
        <f t="shared" si="54"/>
        <v>18200</v>
      </c>
      <c r="DY206" s="5">
        <f t="shared" si="55"/>
        <v>16775</v>
      </c>
      <c r="DZ206" s="5">
        <f t="shared" si="48"/>
        <v>1425</v>
      </c>
      <c r="EA206" s="5">
        <f t="shared" si="49"/>
        <v>8.4947839046199708E-2</v>
      </c>
      <c r="EB206" s="5">
        <f t="shared" si="50"/>
        <v>17487.5</v>
      </c>
      <c r="EC206">
        <f>'Raw Data'!DK206</f>
        <v>17100</v>
      </c>
      <c r="ED206">
        <f>'Raw Data'!DL206</f>
        <v>6.7</v>
      </c>
      <c r="EE206">
        <f>'Raw Data'!DM206</f>
        <v>19000</v>
      </c>
      <c r="EF206">
        <f>'Raw Data'!DN206</f>
        <v>11.6</v>
      </c>
      <c r="EG206">
        <f>'Raw Data'!DO206</f>
        <v>18500</v>
      </c>
      <c r="EH206">
        <f>'Raw Data'!DP206</f>
        <v>11.6</v>
      </c>
      <c r="EI206">
        <f>'Raw Data'!DQ206</f>
        <v>19200</v>
      </c>
      <c r="EJ206">
        <f>'Raw Data'!DR206</f>
        <v>0</v>
      </c>
      <c r="EK206">
        <f>'Raw Data'!DS206</f>
        <v>18600</v>
      </c>
      <c r="EL206">
        <f>'Raw Data'!DT206</f>
        <v>9.6999999999999993</v>
      </c>
      <c r="EM206">
        <f>'Raw Data'!DU206</f>
        <v>17600</v>
      </c>
      <c r="EN206">
        <f>'Raw Data'!DV206</f>
        <v>14.7</v>
      </c>
      <c r="EO206">
        <f>'Raw Data'!DW206</f>
        <v>16800</v>
      </c>
      <c r="EP206">
        <f>'Raw Data'!DX206</f>
        <v>15.4</v>
      </c>
      <c r="EQ206">
        <f>'Raw Data'!DY206</f>
        <v>14100</v>
      </c>
      <c r="ER206">
        <f>'Raw Data'!DZ206</f>
        <v>15.4</v>
      </c>
      <c r="ES206">
        <f>'Raw Data'!EA206</f>
        <v>14100</v>
      </c>
      <c r="ET206">
        <f>'Raw Data'!EB206</f>
        <v>15.4</v>
      </c>
      <c r="EU206">
        <f>'Raw Data'!EC206</f>
        <v>11000</v>
      </c>
      <c r="EV206">
        <f>'Raw Data'!ED206</f>
        <v>14.2</v>
      </c>
      <c r="EW206">
        <f>'Raw Data'!EE206</f>
        <v>0</v>
      </c>
    </row>
    <row r="207" spans="1:153" x14ac:dyDescent="0.3">
      <c r="A207">
        <f>'Raw Data'!A207</f>
        <v>205</v>
      </c>
      <c r="B207" t="str">
        <f>'Raw Data'!B207</f>
        <v>Point</v>
      </c>
      <c r="C207">
        <f>'Raw Data'!C207</f>
        <v>1060</v>
      </c>
      <c r="D207">
        <f>'Raw Data'!D207</f>
        <v>25781</v>
      </c>
      <c r="E207" t="str">
        <f>'Raw Data'!E207</f>
        <v>Point</v>
      </c>
      <c r="F207">
        <f>'Raw Data'!F207</f>
        <v>6832062</v>
      </c>
      <c r="G207" t="str">
        <f>'Raw Data'!G207</f>
        <v>Cherokee Co Sheriff's Office</v>
      </c>
      <c r="H207" s="3">
        <f>'Raw Data'!H207</f>
        <v>43326</v>
      </c>
      <c r="L207">
        <f t="shared" si="42"/>
        <v>0</v>
      </c>
      <c r="M207" s="5">
        <f t="shared" si="43"/>
        <v>43326</v>
      </c>
      <c r="N207" s="5">
        <f t="shared" si="51"/>
        <v>2018</v>
      </c>
      <c r="O207" s="5" t="str" cm="1">
        <f t="array" ref="O207">_xlfn.IFS(N207&lt;=2016,"before treatment",N207=2017,"unknown",N207&gt;2017,"after treatment")</f>
        <v>after treatment</v>
      </c>
      <c r="P207" s="5">
        <f t="shared" si="44"/>
        <v>0</v>
      </c>
      <c r="Q207" s="5">
        <f t="shared" si="45"/>
        <v>1</v>
      </c>
      <c r="R207" t="str">
        <f>'Raw Data'!I207</f>
        <v>Cherokee</v>
      </c>
      <c r="S207" t="str">
        <f>'Raw Data'!J207</f>
        <v>["Cumming Hwy","Cumming Hwy","Northwoods Dr"]</v>
      </c>
      <c r="T207" t="str">
        <f>'Raw Data'!K207</f>
        <v>Northwoods Dr</v>
      </c>
      <c r="U207" t="str">
        <f>'Raw Data'!L207</f>
        <v>(C) Possible Injury / Complaint</v>
      </c>
      <c r="V207">
        <f>'Raw Data'!M207</f>
        <v>0</v>
      </c>
      <c r="W207">
        <f>'Raw Data'!N207</f>
        <v>0</v>
      </c>
      <c r="X207">
        <f>'Raw Data'!O207</f>
        <v>0</v>
      </c>
      <c r="Y207" t="str">
        <f>'Raw Data'!P207</f>
        <v>Not a Collision with Motor Vehicle</v>
      </c>
      <c r="Z207" t="str">
        <f>'Raw Data'!Q207</f>
        <v>Off Roadway</v>
      </c>
      <c r="AA207" t="str">
        <f>'Raw Data'!R207</f>
        <v>Motor Vehicle in Motion</v>
      </c>
      <c r="AB207" t="str">
        <f>'Raw Data'!S207</f>
        <v>Utility Pole</v>
      </c>
      <c r="AC207" t="str">
        <f>'Raw Data'!T207</f>
        <v>Reaction to Object or Animal</v>
      </c>
      <c r="AD207">
        <f>'Raw Data'!U207</f>
        <v>1</v>
      </c>
      <c r="AE207" s="5" t="str">
        <f t="shared" si="52"/>
        <v>Yes</v>
      </c>
      <c r="AF207" t="str">
        <f>'Raw Data'!V207</f>
        <v>Straight</v>
      </c>
      <c r="AG207" s="5">
        <f t="shared" si="46"/>
        <v>0</v>
      </c>
      <c r="AH207" t="str">
        <f>'Raw Data'!W207</f>
        <v>East</v>
      </c>
      <c r="AI207" t="str">
        <f>'Raw Data'!X207</f>
        <v>Daylight</v>
      </c>
      <c r="AJ207" t="str">
        <f>'Raw Data'!Y207</f>
        <v>Dry</v>
      </c>
      <c r="AK207">
        <f>'Raw Data'!Z207</f>
        <v>35</v>
      </c>
      <c r="AL207" t="str">
        <f>'Raw Data'!AA207</f>
        <v>["Child Restraint System (Properly Used)","Child Restraint System (Properly Used)","Child Restraint System (Properly Used)","Lap and Shoulder Belt Used"]</v>
      </c>
      <c r="AM207" s="5">
        <f t="shared" si="47"/>
        <v>0</v>
      </c>
      <c r="AN207" t="str">
        <f>'Raw Data'!AB207</f>
        <v>Sports Utility Vehicle (SUV)</v>
      </c>
      <c r="AO207" t="str">
        <f>'Raw Data'!AC207</f>
        <v>0571002000I</v>
      </c>
      <c r="AP207">
        <f>'Raw Data'!AD207</f>
        <v>20.024999999999999</v>
      </c>
      <c r="AQ207">
        <f>'Raw Data'!AE207</f>
        <v>34.254266999999999</v>
      </c>
      <c r="AR207">
        <f>'Raw Data'!AF207</f>
        <v>-84.348630999999997</v>
      </c>
      <c r="AS207">
        <f>'Raw Data'!AG207</f>
        <v>28</v>
      </c>
      <c r="AT207">
        <f>'Raw Data'!AH207</f>
        <v>23</v>
      </c>
      <c r="AU207">
        <f>'Raw Data'!AI207</f>
        <v>658</v>
      </c>
      <c r="AV207" t="str">
        <f>'Raw Data'!AJ207</f>
        <v>D6_0020_00_I</v>
      </c>
      <c r="AW207">
        <f>'Raw Data'!AK207</f>
        <v>41</v>
      </c>
      <c r="AX207">
        <f>'Raw Data'!AL207</f>
        <v>41</v>
      </c>
      <c r="AY207" t="str">
        <f>'Raw Data'!AM207</f>
        <v>simple</v>
      </c>
      <c r="AZ207">
        <f>'Raw Data'!AN207</f>
        <v>1401.6</v>
      </c>
      <c r="BA207">
        <f>'Raw Data'!AO207</f>
        <v>36.200000000000003</v>
      </c>
      <c r="BB207">
        <f>'Raw Data'!AP207</f>
        <v>885.5</v>
      </c>
      <c r="BC207">
        <f>'Raw Data'!AQ207</f>
        <v>-84.351301000000007</v>
      </c>
      <c r="BD207">
        <f>'Raw Data'!AR207</f>
        <v>34.254075999999998</v>
      </c>
      <c r="BE207">
        <f>'Raw Data'!AS207</f>
        <v>-84.348427999999998</v>
      </c>
      <c r="BF207">
        <f>'Raw Data'!AT207</f>
        <v>34.254328999999998</v>
      </c>
      <c r="BG207" t="str">
        <f>'Raw Data'!AU207</f>
        <v>0571002000I</v>
      </c>
      <c r="BH207">
        <f>'Raw Data'!AV207</f>
        <v>1</v>
      </c>
      <c r="BI207">
        <f>'Raw Data'!AW207</f>
        <v>57</v>
      </c>
      <c r="BJ207">
        <f>'Raw Data'!AX207</f>
        <v>20</v>
      </c>
      <c r="BK207">
        <f>'Raw Data'!AY207</f>
        <v>0</v>
      </c>
      <c r="BL207">
        <f>'Raw Data'!AZ207</f>
        <v>45</v>
      </c>
      <c r="BM207">
        <f>'Raw Data'!BA207</f>
        <v>4.9800000000000004</v>
      </c>
      <c r="BN207">
        <f>'Raw Data'!BB207</f>
        <v>4.54</v>
      </c>
      <c r="BO207">
        <f>'Raw Data'!BC207</f>
        <v>1207.3</v>
      </c>
      <c r="BP207">
        <f>'Raw Data'!BD207</f>
        <v>1222.8</v>
      </c>
      <c r="BQ207">
        <f>'Raw Data'!BE207</f>
        <v>1222.0999999999999</v>
      </c>
      <c r="BR207">
        <f>'Raw Data'!BF207</f>
        <v>45</v>
      </c>
      <c r="BS207">
        <f>'Raw Data'!BG207</f>
        <v>72.599999999999994</v>
      </c>
      <c r="BT207">
        <f>'Raw Data'!BH207</f>
        <v>0</v>
      </c>
      <c r="BU207">
        <f>'Raw Data'!BI207</f>
        <v>44138</v>
      </c>
      <c r="BV207" t="str">
        <f>'Raw Data'!BJ207</f>
        <v>NONE</v>
      </c>
      <c r="BW207">
        <f>'Raw Data'!BK207</f>
        <v>2.9129999999999998E-3</v>
      </c>
      <c r="BX207">
        <f>'Raw Data'!BL207</f>
        <v>9359</v>
      </c>
      <c r="BY207">
        <f>'Raw Data'!BM207</f>
        <v>9192</v>
      </c>
      <c r="BZ207" t="str">
        <f>'Raw Data'!BN207</f>
        <v>0571002000I</v>
      </c>
      <c r="CA207" t="str">
        <f>'Raw Data'!BO207</f>
        <v>CHEROKEE</v>
      </c>
      <c r="CB207">
        <f>'Raw Data'!BP207</f>
        <v>1</v>
      </c>
      <c r="CC207">
        <f>'Raw Data'!BQ207</f>
        <v>2000</v>
      </c>
      <c r="CD207">
        <f>'Raw Data'!BR207</f>
        <v>6</v>
      </c>
      <c r="CE207">
        <f>'Raw Data'!BS207</f>
        <v>1</v>
      </c>
      <c r="CF207">
        <f>'Raw Data'!BT207</f>
        <v>2</v>
      </c>
      <c r="CG207">
        <f>'Raw Data'!BU207</f>
        <v>1</v>
      </c>
      <c r="CH207">
        <f>'Raw Data'!BV207</f>
        <v>1</v>
      </c>
      <c r="CI207">
        <f>'Raw Data'!BW207</f>
        <v>2</v>
      </c>
      <c r="CJ207">
        <f>'Raw Data'!BX207</f>
        <v>3</v>
      </c>
      <c r="CK207">
        <f>'Raw Data'!BY207</f>
        <v>3</v>
      </c>
      <c r="CL207" t="str">
        <f>'Raw Data'!BZ207</f>
        <v>N</v>
      </c>
      <c r="CM207">
        <f t="shared" si="53"/>
        <v>0</v>
      </c>
      <c r="CN207">
        <f>'Raw Data'!CA207</f>
        <v>57</v>
      </c>
      <c r="CO207">
        <f>'Raw Data'!CB207</f>
        <v>20</v>
      </c>
      <c r="CP207">
        <f>'Raw Data'!CC207</f>
        <v>0</v>
      </c>
      <c r="CQ207" t="str">
        <f>'Raw Data'!CD207</f>
        <v>Not Urban</v>
      </c>
      <c r="CR207" t="str">
        <f>'Raw Data'!CE207</f>
        <v>Not Urban</v>
      </c>
      <c r="CS207">
        <f>'Raw Data'!CF207</f>
        <v>0</v>
      </c>
      <c r="CT207">
        <f>'Raw Data'!CG207</f>
        <v>45</v>
      </c>
      <c r="CU207">
        <f>'Raw Data'!CH207</f>
        <v>18200</v>
      </c>
      <c r="CV207" t="str">
        <f>'Raw Data'!CI207</f>
        <v xml:space="preserve"> </v>
      </c>
      <c r="CW207">
        <f>'Raw Data'!CJ207</f>
        <v>0</v>
      </c>
      <c r="CX207">
        <f>'Raw Data'!CK207</f>
        <v>0.145342</v>
      </c>
      <c r="CY207">
        <f>'Raw Data'!CL207</f>
        <v>11</v>
      </c>
      <c r="CZ207" t="str">
        <f>'Raw Data'!CM207</f>
        <v>State Mainline</v>
      </c>
      <c r="DA207">
        <f>'Raw Data'!CN207</f>
        <v>18200</v>
      </c>
      <c r="DB207">
        <f>'Raw Data'!CO207</f>
        <v>84459</v>
      </c>
      <c r="DC207">
        <f>'Raw Data'!CP207</f>
        <v>19.707000000000001</v>
      </c>
      <c r="DD207">
        <f>'Raw Data'!CQ207</f>
        <v>19.852</v>
      </c>
      <c r="DE207">
        <f>'Raw Data'!CR207</f>
        <v>84459</v>
      </c>
      <c r="DF207">
        <f>'Raw Data'!CS207</f>
        <v>0</v>
      </c>
      <c r="DG207">
        <f>'Raw Data'!CT207</f>
        <v>767.40832999999998</v>
      </c>
      <c r="DH207">
        <f>'Raw Data'!CU207</f>
        <v>100</v>
      </c>
      <c r="DI207">
        <f>'Raw Data'!CV207</f>
        <v>9200</v>
      </c>
      <c r="DJ207">
        <f>'Raw Data'!CW207</f>
        <v>6.979E-3</v>
      </c>
      <c r="DK207">
        <f>'Raw Data'!CX207</f>
        <v>0</v>
      </c>
      <c r="DL207">
        <f>'Raw Data'!CY207</f>
        <v>2.9129999999999998E-3</v>
      </c>
      <c r="DM207">
        <f>'Raw Data'!CZ207</f>
        <v>122</v>
      </c>
      <c r="DN207" t="str">
        <f>'Raw Data'!DA207</f>
        <v>057-0060</v>
      </c>
      <c r="DO207" t="str">
        <f>'Raw Data'!DB207</f>
        <v>3R : Rural Principal Arterial - Other</v>
      </c>
      <c r="DP207" t="str">
        <f>'Raw Data'!DC207</f>
        <v>34.256440, -84.329953</v>
      </c>
      <c r="DQ207">
        <f>'Raw Data'!DD207</f>
        <v>-84.329953000000003</v>
      </c>
      <c r="DR207">
        <f>'Raw Data'!DE207</f>
        <v>34.256439999999998</v>
      </c>
      <c r="DS207">
        <f>'Raw Data'!DF207</f>
        <v>34.256439999999998</v>
      </c>
      <c r="DT207">
        <f>'Raw Data'!DG207</f>
        <v>-84.329953000000003</v>
      </c>
      <c r="DU207">
        <f>'Raw Data'!DH207</f>
        <v>1.8595E-2</v>
      </c>
      <c r="DV207">
        <f>'Raw Data'!DI207</f>
        <v>2.9129999999999998E-3</v>
      </c>
      <c r="DW207">
        <f>'Raw Data'!DJ207</f>
        <v>28</v>
      </c>
      <c r="DX207" s="11">
        <f t="shared" si="54"/>
        <v>18200</v>
      </c>
      <c r="DY207" s="5">
        <f t="shared" si="55"/>
        <v>16775</v>
      </c>
      <c r="DZ207" s="5">
        <f t="shared" si="48"/>
        <v>1425</v>
      </c>
      <c r="EA207" s="5">
        <f t="shared" si="49"/>
        <v>8.4947839046199708E-2</v>
      </c>
      <c r="EB207" s="5">
        <f t="shared" si="50"/>
        <v>17487.5</v>
      </c>
      <c r="EC207">
        <f>'Raw Data'!DK207</f>
        <v>17100</v>
      </c>
      <c r="ED207">
        <f>'Raw Data'!DL207</f>
        <v>6.7</v>
      </c>
      <c r="EE207">
        <f>'Raw Data'!DM207</f>
        <v>19000</v>
      </c>
      <c r="EF207">
        <f>'Raw Data'!DN207</f>
        <v>11.6</v>
      </c>
      <c r="EG207">
        <f>'Raw Data'!DO207</f>
        <v>18500</v>
      </c>
      <c r="EH207">
        <f>'Raw Data'!DP207</f>
        <v>11.6</v>
      </c>
      <c r="EI207">
        <f>'Raw Data'!DQ207</f>
        <v>19200</v>
      </c>
      <c r="EJ207">
        <f>'Raw Data'!DR207</f>
        <v>0</v>
      </c>
      <c r="EK207">
        <f>'Raw Data'!DS207</f>
        <v>18600</v>
      </c>
      <c r="EL207">
        <f>'Raw Data'!DT207</f>
        <v>9.6999999999999993</v>
      </c>
      <c r="EM207">
        <f>'Raw Data'!DU207</f>
        <v>17600</v>
      </c>
      <c r="EN207">
        <f>'Raw Data'!DV207</f>
        <v>14.7</v>
      </c>
      <c r="EO207">
        <f>'Raw Data'!DW207</f>
        <v>16800</v>
      </c>
      <c r="EP207">
        <f>'Raw Data'!DX207</f>
        <v>15.4</v>
      </c>
      <c r="EQ207">
        <f>'Raw Data'!DY207</f>
        <v>14100</v>
      </c>
      <c r="ER207">
        <f>'Raw Data'!DZ207</f>
        <v>15.4</v>
      </c>
      <c r="ES207">
        <f>'Raw Data'!EA207</f>
        <v>14100</v>
      </c>
      <c r="ET207">
        <f>'Raw Data'!EB207</f>
        <v>15.4</v>
      </c>
      <c r="EU207">
        <f>'Raw Data'!EC207</f>
        <v>11000</v>
      </c>
      <c r="EV207">
        <f>'Raw Data'!ED207</f>
        <v>14.2</v>
      </c>
      <c r="EW207">
        <f>'Raw Data'!EE207</f>
        <v>0</v>
      </c>
    </row>
    <row r="208" spans="1:153" x14ac:dyDescent="0.3">
      <c r="A208">
        <f>'Raw Data'!A208</f>
        <v>206</v>
      </c>
      <c r="B208" t="str">
        <f>'Raw Data'!B208</f>
        <v>Point</v>
      </c>
      <c r="C208">
        <f>'Raw Data'!C208</f>
        <v>1061</v>
      </c>
      <c r="D208">
        <f>'Raw Data'!D208</f>
        <v>25452</v>
      </c>
      <c r="E208" t="str">
        <f>'Raw Data'!E208</f>
        <v>Point</v>
      </c>
      <c r="F208">
        <f>'Raw Data'!F208</f>
        <v>6847081</v>
      </c>
      <c r="G208" t="str">
        <f>'Raw Data'!G208</f>
        <v>Cherokee Co Sheriff's Office</v>
      </c>
      <c r="H208" s="3">
        <f>'Raw Data'!H208</f>
        <v>43337</v>
      </c>
      <c r="L208">
        <f t="shared" si="42"/>
        <v>0</v>
      </c>
      <c r="M208" s="5">
        <f t="shared" si="43"/>
        <v>43337</v>
      </c>
      <c r="N208" s="5">
        <f t="shared" si="51"/>
        <v>2018</v>
      </c>
      <c r="O208" s="5" t="str" cm="1">
        <f t="array" ref="O208">_xlfn.IFS(N208&lt;=2016,"before treatment",N208=2017,"unknown",N208&gt;2017,"after treatment")</f>
        <v>after treatment</v>
      </c>
      <c r="P208" s="5">
        <f t="shared" si="44"/>
        <v>0</v>
      </c>
      <c r="Q208" s="5">
        <f t="shared" si="45"/>
        <v>1</v>
      </c>
      <c r="R208" t="str">
        <f>'Raw Data'!I208</f>
        <v>Cherokee</v>
      </c>
      <c r="S208" t="str">
        <f>'Raw Data'!J208</f>
        <v>["Cumming Hwy","Cumming Hwy","Northwoods Dr"]</v>
      </c>
      <c r="T208" t="str">
        <f>'Raw Data'!K208</f>
        <v>Cumming Hwy</v>
      </c>
      <c r="U208" t="str">
        <f>'Raw Data'!L208</f>
        <v>(B) Suspected Minor/Visible Injury</v>
      </c>
      <c r="V208">
        <f>'Raw Data'!M208</f>
        <v>0</v>
      </c>
      <c r="W208">
        <f>'Raw Data'!N208</f>
        <v>0</v>
      </c>
      <c r="X208">
        <f>'Raw Data'!O208</f>
        <v>1</v>
      </c>
      <c r="Y208" t="str">
        <f>'Raw Data'!P208</f>
        <v>Rear End</v>
      </c>
      <c r="Z208" t="str">
        <f>'Raw Data'!Q208</f>
        <v>On Roadway - Roadway Intersection</v>
      </c>
      <c r="AA208" t="str">
        <f>'Raw Data'!R208</f>
        <v>["Motor Vehicle in Motion","Motor Vehicle in Motion"]</v>
      </c>
      <c r="AB208" t="str">
        <f>'Raw Data'!S208</f>
        <v>["Motor Vehicle in Motion","Motor Vehicle in Motion"]</v>
      </c>
      <c r="AC208" t="str">
        <f>'Raw Data'!T208</f>
        <v>["Following Too Close","No Contributing Factors"]</v>
      </c>
      <c r="AD208">
        <f>'Raw Data'!U208</f>
        <v>2</v>
      </c>
      <c r="AE208" s="5" t="str">
        <f t="shared" si="52"/>
        <v>No</v>
      </c>
      <c r="AF208" t="str">
        <f>'Raw Data'!V208</f>
        <v>["Negotiating a Curve","Turning Right"]</v>
      </c>
      <c r="AG208" s="5">
        <f t="shared" si="46"/>
        <v>1</v>
      </c>
      <c r="AH208" t="str">
        <f>'Raw Data'!W208</f>
        <v>["West","West"]</v>
      </c>
      <c r="AI208" t="str">
        <f>'Raw Data'!X208</f>
        <v>Daylight</v>
      </c>
      <c r="AJ208" t="str">
        <f>'Raw Data'!Y208</f>
        <v>Dry</v>
      </c>
      <c r="AK208">
        <f>'Raw Data'!Z208</f>
        <v>0</v>
      </c>
      <c r="AL208" t="str">
        <f>'Raw Data'!AA208</f>
        <v>["Lap and Shoulder Belt Used","Lap and Shoulder Belt Used","Lap and Shoulder Belt Used"]</v>
      </c>
      <c r="AM208" s="5">
        <f t="shared" si="47"/>
        <v>0</v>
      </c>
      <c r="AN208" t="str">
        <f>'Raw Data'!AB208</f>
        <v>["Motorized Recreational Vehicle","Passenger Car"]</v>
      </c>
      <c r="AO208" t="str">
        <f>'Raw Data'!AC208</f>
        <v>0571002000I</v>
      </c>
      <c r="AP208">
        <f>'Raw Data'!AD208</f>
        <v>20.025092999999998</v>
      </c>
      <c r="AQ208">
        <f>'Raw Data'!AE208</f>
        <v>34.254266999999999</v>
      </c>
      <c r="AR208">
        <f>'Raw Data'!AF208</f>
        <v>-84.348630999999997</v>
      </c>
      <c r="AS208">
        <f>'Raw Data'!AG208</f>
        <v>28</v>
      </c>
      <c r="AT208">
        <f>'Raw Data'!AH208</f>
        <v>23</v>
      </c>
      <c r="AU208">
        <f>'Raw Data'!AI208</f>
        <v>658</v>
      </c>
      <c r="AV208" t="str">
        <f>'Raw Data'!AJ208</f>
        <v>D6_0020_00_I</v>
      </c>
      <c r="AW208">
        <f>'Raw Data'!AK208</f>
        <v>41</v>
      </c>
      <c r="AX208">
        <f>'Raw Data'!AL208</f>
        <v>41</v>
      </c>
      <c r="AY208" t="str">
        <f>'Raw Data'!AM208</f>
        <v>simple</v>
      </c>
      <c r="AZ208">
        <f>'Raw Data'!AN208</f>
        <v>1401.6</v>
      </c>
      <c r="BA208">
        <f>'Raw Data'!AO208</f>
        <v>36.200000000000003</v>
      </c>
      <c r="BB208">
        <f>'Raw Data'!AP208</f>
        <v>885.5</v>
      </c>
      <c r="BC208">
        <f>'Raw Data'!AQ208</f>
        <v>-84.351301000000007</v>
      </c>
      <c r="BD208">
        <f>'Raw Data'!AR208</f>
        <v>34.254075999999998</v>
      </c>
      <c r="BE208">
        <f>'Raw Data'!AS208</f>
        <v>-84.348427999999998</v>
      </c>
      <c r="BF208">
        <f>'Raw Data'!AT208</f>
        <v>34.254328999999998</v>
      </c>
      <c r="BG208" t="str">
        <f>'Raw Data'!AU208</f>
        <v>0571002000I</v>
      </c>
      <c r="BH208">
        <f>'Raw Data'!AV208</f>
        <v>1</v>
      </c>
      <c r="BI208">
        <f>'Raw Data'!AW208</f>
        <v>57</v>
      </c>
      <c r="BJ208">
        <f>'Raw Data'!AX208</f>
        <v>20</v>
      </c>
      <c r="BK208">
        <f>'Raw Data'!AY208</f>
        <v>0</v>
      </c>
      <c r="BL208">
        <f>'Raw Data'!AZ208</f>
        <v>45</v>
      </c>
      <c r="BM208">
        <f>'Raw Data'!BA208</f>
        <v>4.9800000000000004</v>
      </c>
      <c r="BN208">
        <f>'Raw Data'!BB208</f>
        <v>4.54</v>
      </c>
      <c r="BO208">
        <f>'Raw Data'!BC208</f>
        <v>1207.3</v>
      </c>
      <c r="BP208">
        <f>'Raw Data'!BD208</f>
        <v>1222.8</v>
      </c>
      <c r="BQ208">
        <f>'Raw Data'!BE208</f>
        <v>1222.0999999999999</v>
      </c>
      <c r="BR208">
        <f>'Raw Data'!BF208</f>
        <v>45</v>
      </c>
      <c r="BS208">
        <f>'Raw Data'!BG208</f>
        <v>72.599999999999994</v>
      </c>
      <c r="BT208">
        <f>'Raw Data'!BH208</f>
        <v>0</v>
      </c>
      <c r="BU208">
        <f>'Raw Data'!BI208</f>
        <v>44138</v>
      </c>
      <c r="BV208" t="str">
        <f>'Raw Data'!BJ208</f>
        <v>NONE</v>
      </c>
      <c r="BW208">
        <f>'Raw Data'!BK208</f>
        <v>2.9129999999999998E-3</v>
      </c>
      <c r="BX208">
        <f>'Raw Data'!BL208</f>
        <v>9359</v>
      </c>
      <c r="BY208">
        <f>'Raw Data'!BM208</f>
        <v>9192</v>
      </c>
      <c r="BZ208" t="str">
        <f>'Raw Data'!BN208</f>
        <v>0571002000I</v>
      </c>
      <c r="CA208" t="str">
        <f>'Raw Data'!BO208</f>
        <v>CHEROKEE</v>
      </c>
      <c r="CB208">
        <f>'Raw Data'!BP208</f>
        <v>1</v>
      </c>
      <c r="CC208">
        <f>'Raw Data'!BQ208</f>
        <v>2000</v>
      </c>
      <c r="CD208">
        <f>'Raw Data'!BR208</f>
        <v>6</v>
      </c>
      <c r="CE208">
        <f>'Raw Data'!BS208</f>
        <v>1</v>
      </c>
      <c r="CF208">
        <f>'Raw Data'!BT208</f>
        <v>2</v>
      </c>
      <c r="CG208">
        <f>'Raw Data'!BU208</f>
        <v>1</v>
      </c>
      <c r="CH208">
        <f>'Raw Data'!BV208</f>
        <v>1</v>
      </c>
      <c r="CI208">
        <f>'Raw Data'!BW208</f>
        <v>2</v>
      </c>
      <c r="CJ208">
        <f>'Raw Data'!BX208</f>
        <v>3</v>
      </c>
      <c r="CK208">
        <f>'Raw Data'!BY208</f>
        <v>3</v>
      </c>
      <c r="CL208" t="str">
        <f>'Raw Data'!BZ208</f>
        <v>N</v>
      </c>
      <c r="CM208">
        <f t="shared" si="53"/>
        <v>0</v>
      </c>
      <c r="CN208">
        <f>'Raw Data'!CA208</f>
        <v>57</v>
      </c>
      <c r="CO208">
        <f>'Raw Data'!CB208</f>
        <v>20</v>
      </c>
      <c r="CP208">
        <f>'Raw Data'!CC208</f>
        <v>0</v>
      </c>
      <c r="CQ208" t="str">
        <f>'Raw Data'!CD208</f>
        <v>Not Urban</v>
      </c>
      <c r="CR208" t="str">
        <f>'Raw Data'!CE208</f>
        <v>Not Urban</v>
      </c>
      <c r="CS208">
        <f>'Raw Data'!CF208</f>
        <v>0</v>
      </c>
      <c r="CT208">
        <f>'Raw Data'!CG208</f>
        <v>45</v>
      </c>
      <c r="CU208">
        <f>'Raw Data'!CH208</f>
        <v>18200</v>
      </c>
      <c r="CV208" t="str">
        <f>'Raw Data'!CI208</f>
        <v xml:space="preserve"> </v>
      </c>
      <c r="CW208">
        <f>'Raw Data'!CJ208</f>
        <v>0</v>
      </c>
      <c r="CX208">
        <f>'Raw Data'!CK208</f>
        <v>0.145342</v>
      </c>
      <c r="CY208">
        <f>'Raw Data'!CL208</f>
        <v>11</v>
      </c>
      <c r="CZ208" t="str">
        <f>'Raw Data'!CM208</f>
        <v>State Mainline</v>
      </c>
      <c r="DA208">
        <f>'Raw Data'!CN208</f>
        <v>18200</v>
      </c>
      <c r="DB208">
        <f>'Raw Data'!CO208</f>
        <v>84459</v>
      </c>
      <c r="DC208">
        <f>'Raw Data'!CP208</f>
        <v>19.707000000000001</v>
      </c>
      <c r="DD208">
        <f>'Raw Data'!CQ208</f>
        <v>19.852</v>
      </c>
      <c r="DE208">
        <f>'Raw Data'!CR208</f>
        <v>84459</v>
      </c>
      <c r="DF208">
        <f>'Raw Data'!CS208</f>
        <v>0</v>
      </c>
      <c r="DG208">
        <f>'Raw Data'!CT208</f>
        <v>767.40832999999998</v>
      </c>
      <c r="DH208">
        <f>'Raw Data'!CU208</f>
        <v>100</v>
      </c>
      <c r="DI208">
        <f>'Raw Data'!CV208</f>
        <v>9200</v>
      </c>
      <c r="DJ208">
        <f>'Raw Data'!CW208</f>
        <v>6.979E-3</v>
      </c>
      <c r="DK208">
        <f>'Raw Data'!CX208</f>
        <v>0</v>
      </c>
      <c r="DL208">
        <f>'Raw Data'!CY208</f>
        <v>2.9129999999999998E-3</v>
      </c>
      <c r="DM208">
        <f>'Raw Data'!CZ208</f>
        <v>122</v>
      </c>
      <c r="DN208" t="str">
        <f>'Raw Data'!DA208</f>
        <v>057-0060</v>
      </c>
      <c r="DO208" t="str">
        <f>'Raw Data'!DB208</f>
        <v>3R : Rural Principal Arterial - Other</v>
      </c>
      <c r="DP208" t="str">
        <f>'Raw Data'!DC208</f>
        <v>34.256440, -84.329953</v>
      </c>
      <c r="DQ208">
        <f>'Raw Data'!DD208</f>
        <v>-84.329953000000003</v>
      </c>
      <c r="DR208">
        <f>'Raw Data'!DE208</f>
        <v>34.256439999999998</v>
      </c>
      <c r="DS208">
        <f>'Raw Data'!DF208</f>
        <v>34.256439999999998</v>
      </c>
      <c r="DT208">
        <f>'Raw Data'!DG208</f>
        <v>-84.329953000000003</v>
      </c>
      <c r="DU208">
        <f>'Raw Data'!DH208</f>
        <v>1.8595E-2</v>
      </c>
      <c r="DV208">
        <f>'Raw Data'!DI208</f>
        <v>2.9129999999999998E-3</v>
      </c>
      <c r="DW208">
        <f>'Raw Data'!DJ208</f>
        <v>28</v>
      </c>
      <c r="DX208" s="11">
        <f t="shared" si="54"/>
        <v>18200</v>
      </c>
      <c r="DY208" s="5">
        <f t="shared" si="55"/>
        <v>16775</v>
      </c>
      <c r="DZ208" s="5">
        <f t="shared" si="48"/>
        <v>1425</v>
      </c>
      <c r="EA208" s="5">
        <f t="shared" si="49"/>
        <v>8.4947839046199708E-2</v>
      </c>
      <c r="EB208" s="5">
        <f t="shared" si="50"/>
        <v>17487.5</v>
      </c>
      <c r="EC208">
        <f>'Raw Data'!DK208</f>
        <v>17100</v>
      </c>
      <c r="ED208">
        <f>'Raw Data'!DL208</f>
        <v>6.7</v>
      </c>
      <c r="EE208">
        <f>'Raw Data'!DM208</f>
        <v>19000</v>
      </c>
      <c r="EF208">
        <f>'Raw Data'!DN208</f>
        <v>11.6</v>
      </c>
      <c r="EG208">
        <f>'Raw Data'!DO208</f>
        <v>18500</v>
      </c>
      <c r="EH208">
        <f>'Raw Data'!DP208</f>
        <v>11.6</v>
      </c>
      <c r="EI208">
        <f>'Raw Data'!DQ208</f>
        <v>19200</v>
      </c>
      <c r="EJ208">
        <f>'Raw Data'!DR208</f>
        <v>0</v>
      </c>
      <c r="EK208">
        <f>'Raw Data'!DS208</f>
        <v>18600</v>
      </c>
      <c r="EL208">
        <f>'Raw Data'!DT208</f>
        <v>9.6999999999999993</v>
      </c>
      <c r="EM208">
        <f>'Raw Data'!DU208</f>
        <v>17600</v>
      </c>
      <c r="EN208">
        <f>'Raw Data'!DV208</f>
        <v>14.7</v>
      </c>
      <c r="EO208">
        <f>'Raw Data'!DW208</f>
        <v>16800</v>
      </c>
      <c r="EP208">
        <f>'Raw Data'!DX208</f>
        <v>15.4</v>
      </c>
      <c r="EQ208">
        <f>'Raw Data'!DY208</f>
        <v>14100</v>
      </c>
      <c r="ER208">
        <f>'Raw Data'!DZ208</f>
        <v>15.4</v>
      </c>
      <c r="ES208">
        <f>'Raw Data'!EA208</f>
        <v>14100</v>
      </c>
      <c r="ET208">
        <f>'Raw Data'!EB208</f>
        <v>15.4</v>
      </c>
      <c r="EU208">
        <f>'Raw Data'!EC208</f>
        <v>11000</v>
      </c>
      <c r="EV208">
        <f>'Raw Data'!ED208</f>
        <v>14.2</v>
      </c>
      <c r="EW208">
        <f>'Raw Data'!EE208</f>
        <v>0</v>
      </c>
    </row>
    <row r="209" spans="1:153" x14ac:dyDescent="0.3">
      <c r="A209">
        <f>'Raw Data'!A209</f>
        <v>207</v>
      </c>
      <c r="B209" t="str">
        <f>'Raw Data'!B209</f>
        <v>Point</v>
      </c>
      <c r="C209">
        <f>'Raw Data'!C209</f>
        <v>1082</v>
      </c>
      <c r="D209">
        <f>'Raw Data'!D209</f>
        <v>19455</v>
      </c>
      <c r="E209" t="str">
        <f>'Raw Data'!E209</f>
        <v>Point</v>
      </c>
      <c r="F209">
        <f>'Raw Data'!F209</f>
        <v>7088563</v>
      </c>
      <c r="G209" t="str">
        <f>'Raw Data'!G209</f>
        <v>Cherokee Co Sheriff's Office</v>
      </c>
      <c r="H209" s="3">
        <f>'Raw Data'!H209</f>
        <v>43514</v>
      </c>
      <c r="L209">
        <f t="shared" si="42"/>
        <v>0</v>
      </c>
      <c r="M209" s="5">
        <f t="shared" si="43"/>
        <v>43514</v>
      </c>
      <c r="N209" s="5">
        <f t="shared" si="51"/>
        <v>2019</v>
      </c>
      <c r="O209" s="5" t="str" cm="1">
        <f t="array" ref="O209">_xlfn.IFS(N209&lt;=2016,"before treatment",N209=2017,"unknown",N209&gt;2017,"after treatment")</f>
        <v>after treatment</v>
      </c>
      <c r="P209" s="5">
        <f t="shared" si="44"/>
        <v>0</v>
      </c>
      <c r="Q209" s="5">
        <f t="shared" si="45"/>
        <v>1</v>
      </c>
      <c r="R209" t="str">
        <f>'Raw Data'!I209</f>
        <v>Cherokee</v>
      </c>
      <c r="S209" t="str">
        <f>'Raw Data'!J209</f>
        <v>Cumming Hwy</v>
      </c>
      <c r="T209" t="str">
        <f>'Raw Data'!K209</f>
        <v>(none)</v>
      </c>
      <c r="U209" t="str">
        <f>'Raw Data'!L209</f>
        <v>(O) No Injury</v>
      </c>
      <c r="V209">
        <f>'Raw Data'!M209</f>
        <v>0</v>
      </c>
      <c r="W209">
        <f>'Raw Data'!N209</f>
        <v>0</v>
      </c>
      <c r="X209">
        <f>'Raw Data'!O209</f>
        <v>0</v>
      </c>
      <c r="Y209" t="str">
        <f>'Raw Data'!P209</f>
        <v>Not a Collision with Motor Vehicle</v>
      </c>
      <c r="Z209" t="str">
        <f>'Raw Data'!Q209</f>
        <v>Off Roadway</v>
      </c>
      <c r="AA209" t="str">
        <f>'Raw Data'!R209</f>
        <v>Utility Pole</v>
      </c>
      <c r="AB209" t="str">
        <f>'Raw Data'!S209</f>
        <v>Utility Pole</v>
      </c>
      <c r="AC209" t="str">
        <f>'Raw Data'!T209</f>
        <v>Driver Condition</v>
      </c>
      <c r="AD209">
        <f>'Raw Data'!U209</f>
        <v>1</v>
      </c>
      <c r="AE209" s="5" t="str">
        <f t="shared" si="52"/>
        <v>Yes</v>
      </c>
      <c r="AF209" t="str">
        <f>'Raw Data'!V209</f>
        <v>Negotiating a Curve</v>
      </c>
      <c r="AG209" s="5">
        <f t="shared" si="46"/>
        <v>0</v>
      </c>
      <c r="AH209" t="str">
        <f>'Raw Data'!W209</f>
        <v>East</v>
      </c>
      <c r="AI209" t="str">
        <f>'Raw Data'!X209</f>
        <v>Dark-Not Lighted</v>
      </c>
      <c r="AJ209" t="str">
        <f>'Raw Data'!Y209</f>
        <v>Wet</v>
      </c>
      <c r="AK209">
        <f>'Raw Data'!Z209</f>
        <v>28</v>
      </c>
      <c r="AL209" t="str">
        <f>'Raw Data'!AA209</f>
        <v>Lap and Shoulder Belt Used</v>
      </c>
      <c r="AM209" s="5">
        <f t="shared" si="47"/>
        <v>0</v>
      </c>
      <c r="AN209" t="str">
        <f>'Raw Data'!AB209</f>
        <v>Van</v>
      </c>
      <c r="AO209" t="str">
        <f>'Raw Data'!AC209</f>
        <v>0571002000I</v>
      </c>
      <c r="AP209">
        <f>'Raw Data'!AD209</f>
        <v>19.972999999999999</v>
      </c>
      <c r="AQ209">
        <f>'Raw Data'!AE209</f>
        <v>34.254058999999998</v>
      </c>
      <c r="AR209">
        <f>'Raw Data'!AF209</f>
        <v>-84.349526999999995</v>
      </c>
      <c r="AS209">
        <f>'Raw Data'!AG209</f>
        <v>28</v>
      </c>
      <c r="AT209">
        <f>'Raw Data'!AH209</f>
        <v>23</v>
      </c>
      <c r="AU209">
        <f>'Raw Data'!AI209</f>
        <v>658</v>
      </c>
      <c r="AV209" t="str">
        <f>'Raw Data'!AJ209</f>
        <v>D6_0020_00_I</v>
      </c>
      <c r="AW209">
        <f>'Raw Data'!AK209</f>
        <v>41</v>
      </c>
      <c r="AX209">
        <f>'Raw Data'!AL209</f>
        <v>41</v>
      </c>
      <c r="AY209" t="str">
        <f>'Raw Data'!AM209</f>
        <v>simple</v>
      </c>
      <c r="AZ209">
        <f>'Raw Data'!AN209</f>
        <v>1401.6</v>
      </c>
      <c r="BA209">
        <f>'Raw Data'!AO209</f>
        <v>36.200000000000003</v>
      </c>
      <c r="BB209">
        <f>'Raw Data'!AP209</f>
        <v>885.5</v>
      </c>
      <c r="BC209">
        <f>'Raw Data'!AQ209</f>
        <v>-84.351301000000007</v>
      </c>
      <c r="BD209">
        <f>'Raw Data'!AR209</f>
        <v>34.254075999999998</v>
      </c>
      <c r="BE209">
        <f>'Raw Data'!AS209</f>
        <v>-84.348427999999998</v>
      </c>
      <c r="BF209">
        <f>'Raw Data'!AT209</f>
        <v>34.254328999999998</v>
      </c>
      <c r="BG209" t="str">
        <f>'Raw Data'!AU209</f>
        <v>0571002000I</v>
      </c>
      <c r="BH209">
        <f>'Raw Data'!AV209</f>
        <v>1</v>
      </c>
      <c r="BI209">
        <f>'Raw Data'!AW209</f>
        <v>57</v>
      </c>
      <c r="BJ209">
        <f>'Raw Data'!AX209</f>
        <v>20</v>
      </c>
      <c r="BK209">
        <f>'Raw Data'!AY209</f>
        <v>0</v>
      </c>
      <c r="BL209">
        <f>'Raw Data'!AZ209</f>
        <v>45</v>
      </c>
      <c r="BM209">
        <f>'Raw Data'!BA209</f>
        <v>4.9800000000000004</v>
      </c>
      <c r="BN209">
        <f>'Raw Data'!BB209</f>
        <v>4.54</v>
      </c>
      <c r="BO209">
        <f>'Raw Data'!BC209</f>
        <v>1207.3</v>
      </c>
      <c r="BP209">
        <f>'Raw Data'!BD209</f>
        <v>1222.8</v>
      </c>
      <c r="BQ209">
        <f>'Raw Data'!BE209</f>
        <v>1222.0999999999999</v>
      </c>
      <c r="BR209">
        <f>'Raw Data'!BF209</f>
        <v>45</v>
      </c>
      <c r="BS209">
        <f>'Raw Data'!BG209</f>
        <v>72.599999999999994</v>
      </c>
      <c r="BT209">
        <f>'Raw Data'!BH209</f>
        <v>0</v>
      </c>
      <c r="BU209">
        <f>'Raw Data'!BI209</f>
        <v>44138</v>
      </c>
      <c r="BV209" t="str">
        <f>'Raw Data'!BJ209</f>
        <v>NONE</v>
      </c>
      <c r="BW209">
        <f>'Raw Data'!BK209</f>
        <v>2.9129999999999998E-3</v>
      </c>
      <c r="BX209">
        <f>'Raw Data'!BL209</f>
        <v>9359</v>
      </c>
      <c r="BY209">
        <f>'Raw Data'!BM209</f>
        <v>9192</v>
      </c>
      <c r="BZ209" t="str">
        <f>'Raw Data'!BN209</f>
        <v>0571002000I</v>
      </c>
      <c r="CA209" t="str">
        <f>'Raw Data'!BO209</f>
        <v>CHEROKEE</v>
      </c>
      <c r="CB209">
        <f>'Raw Data'!BP209</f>
        <v>1</v>
      </c>
      <c r="CC209">
        <f>'Raw Data'!BQ209</f>
        <v>2000</v>
      </c>
      <c r="CD209">
        <f>'Raw Data'!BR209</f>
        <v>6</v>
      </c>
      <c r="CE209">
        <f>'Raw Data'!BS209</f>
        <v>1</v>
      </c>
      <c r="CF209">
        <f>'Raw Data'!BT209</f>
        <v>2</v>
      </c>
      <c r="CG209">
        <f>'Raw Data'!BU209</f>
        <v>1</v>
      </c>
      <c r="CH209">
        <f>'Raw Data'!BV209</f>
        <v>1</v>
      </c>
      <c r="CI209">
        <f>'Raw Data'!BW209</f>
        <v>2</v>
      </c>
      <c r="CJ209">
        <f>'Raw Data'!BX209</f>
        <v>3</v>
      </c>
      <c r="CK209">
        <f>'Raw Data'!BY209</f>
        <v>3</v>
      </c>
      <c r="CL209" t="str">
        <f>'Raw Data'!BZ209</f>
        <v>N</v>
      </c>
      <c r="CM209">
        <f t="shared" si="53"/>
        <v>0</v>
      </c>
      <c r="CN209">
        <f>'Raw Data'!CA209</f>
        <v>57</v>
      </c>
      <c r="CO209">
        <f>'Raw Data'!CB209</f>
        <v>20</v>
      </c>
      <c r="CP209">
        <f>'Raw Data'!CC209</f>
        <v>0</v>
      </c>
      <c r="CQ209" t="str">
        <f>'Raw Data'!CD209</f>
        <v>Not Urban</v>
      </c>
      <c r="CR209" t="str">
        <f>'Raw Data'!CE209</f>
        <v>Not Urban</v>
      </c>
      <c r="CS209">
        <f>'Raw Data'!CF209</f>
        <v>0</v>
      </c>
      <c r="CT209">
        <f>'Raw Data'!CG209</f>
        <v>45</v>
      </c>
      <c r="CU209">
        <f>'Raw Data'!CH209</f>
        <v>18200</v>
      </c>
      <c r="CV209" t="str">
        <f>'Raw Data'!CI209</f>
        <v xml:space="preserve"> </v>
      </c>
      <c r="CW209">
        <f>'Raw Data'!CJ209</f>
        <v>0</v>
      </c>
      <c r="CX209">
        <f>'Raw Data'!CK209</f>
        <v>0.145342</v>
      </c>
      <c r="CY209">
        <f>'Raw Data'!CL209</f>
        <v>11</v>
      </c>
      <c r="CZ209" t="str">
        <f>'Raw Data'!CM209</f>
        <v>State Mainline</v>
      </c>
      <c r="DA209">
        <f>'Raw Data'!CN209</f>
        <v>18200</v>
      </c>
      <c r="DB209">
        <f>'Raw Data'!CO209</f>
        <v>84459</v>
      </c>
      <c r="DC209">
        <f>'Raw Data'!CP209</f>
        <v>19.707000000000001</v>
      </c>
      <c r="DD209">
        <f>'Raw Data'!CQ209</f>
        <v>19.852</v>
      </c>
      <c r="DE209">
        <f>'Raw Data'!CR209</f>
        <v>84459</v>
      </c>
      <c r="DF209">
        <f>'Raw Data'!CS209</f>
        <v>0</v>
      </c>
      <c r="DG209">
        <f>'Raw Data'!CT209</f>
        <v>767.40832999999998</v>
      </c>
      <c r="DH209">
        <f>'Raw Data'!CU209</f>
        <v>100</v>
      </c>
      <c r="DI209">
        <f>'Raw Data'!CV209</f>
        <v>9200</v>
      </c>
      <c r="DJ209">
        <f>'Raw Data'!CW209</f>
        <v>6.979E-3</v>
      </c>
      <c r="DK209">
        <f>'Raw Data'!CX209</f>
        <v>0</v>
      </c>
      <c r="DL209">
        <f>'Raw Data'!CY209</f>
        <v>2.9129999999999998E-3</v>
      </c>
      <c r="DM209">
        <f>'Raw Data'!CZ209</f>
        <v>122</v>
      </c>
      <c r="DN209" t="str">
        <f>'Raw Data'!DA209</f>
        <v>057-0060</v>
      </c>
      <c r="DO209" t="str">
        <f>'Raw Data'!DB209</f>
        <v>3R : Rural Principal Arterial - Other</v>
      </c>
      <c r="DP209" t="str">
        <f>'Raw Data'!DC209</f>
        <v>34.256440, -84.329953</v>
      </c>
      <c r="DQ209">
        <f>'Raw Data'!DD209</f>
        <v>-84.329953000000003</v>
      </c>
      <c r="DR209">
        <f>'Raw Data'!DE209</f>
        <v>34.256439999999998</v>
      </c>
      <c r="DS209">
        <f>'Raw Data'!DF209</f>
        <v>34.256439999999998</v>
      </c>
      <c r="DT209">
        <f>'Raw Data'!DG209</f>
        <v>-84.329953000000003</v>
      </c>
      <c r="DU209">
        <f>'Raw Data'!DH209</f>
        <v>1.8595E-2</v>
      </c>
      <c r="DV209">
        <f>'Raw Data'!DI209</f>
        <v>2.9129999999999998E-3</v>
      </c>
      <c r="DW209">
        <f>'Raw Data'!DJ209</f>
        <v>28</v>
      </c>
      <c r="DX209" s="11">
        <f t="shared" si="54"/>
        <v>18200</v>
      </c>
      <c r="DY209" s="5">
        <f t="shared" si="55"/>
        <v>16775</v>
      </c>
      <c r="DZ209" s="5">
        <f t="shared" si="48"/>
        <v>1425</v>
      </c>
      <c r="EA209" s="5">
        <f t="shared" si="49"/>
        <v>8.4947839046199708E-2</v>
      </c>
      <c r="EB209" s="5">
        <f t="shared" si="50"/>
        <v>17487.5</v>
      </c>
      <c r="EC209">
        <f>'Raw Data'!DK209</f>
        <v>17100</v>
      </c>
      <c r="ED209">
        <f>'Raw Data'!DL209</f>
        <v>6.7</v>
      </c>
      <c r="EE209">
        <f>'Raw Data'!DM209</f>
        <v>19000</v>
      </c>
      <c r="EF209">
        <f>'Raw Data'!DN209</f>
        <v>11.6</v>
      </c>
      <c r="EG209">
        <f>'Raw Data'!DO209</f>
        <v>18500</v>
      </c>
      <c r="EH209">
        <f>'Raw Data'!DP209</f>
        <v>11.6</v>
      </c>
      <c r="EI209">
        <f>'Raw Data'!DQ209</f>
        <v>19200</v>
      </c>
      <c r="EJ209">
        <f>'Raw Data'!DR209</f>
        <v>0</v>
      </c>
      <c r="EK209">
        <f>'Raw Data'!DS209</f>
        <v>18600</v>
      </c>
      <c r="EL209">
        <f>'Raw Data'!DT209</f>
        <v>9.6999999999999993</v>
      </c>
      <c r="EM209">
        <f>'Raw Data'!DU209</f>
        <v>17600</v>
      </c>
      <c r="EN209">
        <f>'Raw Data'!DV209</f>
        <v>14.7</v>
      </c>
      <c r="EO209">
        <f>'Raw Data'!DW209</f>
        <v>16800</v>
      </c>
      <c r="EP209">
        <f>'Raw Data'!DX209</f>
        <v>15.4</v>
      </c>
      <c r="EQ209">
        <f>'Raw Data'!DY209</f>
        <v>14100</v>
      </c>
      <c r="ER209">
        <f>'Raw Data'!DZ209</f>
        <v>15.4</v>
      </c>
      <c r="ES209">
        <f>'Raw Data'!EA209</f>
        <v>14100</v>
      </c>
      <c r="ET209">
        <f>'Raw Data'!EB209</f>
        <v>15.4</v>
      </c>
      <c r="EU209">
        <f>'Raw Data'!EC209</f>
        <v>11000</v>
      </c>
      <c r="EV209">
        <f>'Raw Data'!ED209</f>
        <v>14.2</v>
      </c>
      <c r="EW209">
        <f>'Raw Data'!EE209</f>
        <v>0</v>
      </c>
    </row>
    <row r="210" spans="1:153" x14ac:dyDescent="0.3">
      <c r="A210">
        <f>'Raw Data'!A210</f>
        <v>208</v>
      </c>
      <c r="B210" t="str">
        <f>'Raw Data'!B210</f>
        <v>Point</v>
      </c>
      <c r="C210">
        <f>'Raw Data'!C210</f>
        <v>1114</v>
      </c>
      <c r="D210">
        <f>'Raw Data'!D210</f>
        <v>3781</v>
      </c>
      <c r="E210" t="str">
        <f>'Raw Data'!E210</f>
        <v>Point</v>
      </c>
      <c r="F210">
        <f>'Raw Data'!F210</f>
        <v>7752784</v>
      </c>
      <c r="G210" t="str">
        <f>'Raw Data'!G210</f>
        <v>Cherokee Co Sheriff's Office</v>
      </c>
      <c r="H210" s="3">
        <f>'Raw Data'!H210</f>
        <v>44069</v>
      </c>
      <c r="L210">
        <f t="shared" si="42"/>
        <v>0</v>
      </c>
      <c r="M210" s="5">
        <f t="shared" si="43"/>
        <v>44069</v>
      </c>
      <c r="N210" s="5">
        <f t="shared" si="51"/>
        <v>2020</v>
      </c>
      <c r="O210" s="5" t="str" cm="1">
        <f t="array" ref="O210">_xlfn.IFS(N210&lt;=2016,"before treatment",N210=2017,"unknown",N210&gt;2017,"after treatment")</f>
        <v>after treatment</v>
      </c>
      <c r="P210" s="5">
        <f t="shared" si="44"/>
        <v>0</v>
      </c>
      <c r="Q210" s="5">
        <f t="shared" si="45"/>
        <v>1</v>
      </c>
      <c r="R210" t="str">
        <f>'Raw Data'!I210</f>
        <v>Cherokee</v>
      </c>
      <c r="S210" t="str">
        <f>'Raw Data'!J210</f>
        <v>["Cumming Hwy","Cumming Hwy","Northwoods Dr"]</v>
      </c>
      <c r="T210" t="str">
        <f>'Raw Data'!K210</f>
        <v>Northwoods Dr</v>
      </c>
      <c r="U210" t="str">
        <f>'Raw Data'!L210</f>
        <v>(O) No Injury</v>
      </c>
      <c r="V210">
        <f>'Raw Data'!M210</f>
        <v>0</v>
      </c>
      <c r="W210">
        <f>'Raw Data'!N210</f>
        <v>0</v>
      </c>
      <c r="X210">
        <f>'Raw Data'!O210</f>
        <v>0</v>
      </c>
      <c r="Y210" t="str">
        <f>'Raw Data'!P210</f>
        <v>Rear End</v>
      </c>
      <c r="Z210" t="str">
        <f>'Raw Data'!Q210</f>
        <v>On Roadway - Non-Intersection</v>
      </c>
      <c r="AA210" t="str">
        <f>'Raw Data'!R210</f>
        <v>["Motor Vehicle in Motion","Motor Vehicle in Motion"]</v>
      </c>
      <c r="AB210" t="str">
        <f>'Raw Data'!S210</f>
        <v>["Motor Vehicle in Motion","Motor Vehicle in Motion"]</v>
      </c>
      <c r="AC210" t="str">
        <f>'Raw Data'!T210</f>
        <v>["Following Too Close","No Contributing Factors"]</v>
      </c>
      <c r="AD210">
        <f>'Raw Data'!U210</f>
        <v>2</v>
      </c>
      <c r="AE210" s="5" t="str">
        <f t="shared" si="52"/>
        <v>No</v>
      </c>
      <c r="AF210" t="str">
        <f>'Raw Data'!V210</f>
        <v>["Stopped","Straight"]</v>
      </c>
      <c r="AG210" s="5">
        <f t="shared" si="46"/>
        <v>0</v>
      </c>
      <c r="AH210" t="str">
        <f>'Raw Data'!W210</f>
        <v>["East","East"]</v>
      </c>
      <c r="AI210" t="str">
        <f>'Raw Data'!X210</f>
        <v>Daylight</v>
      </c>
      <c r="AJ210" t="str">
        <f>'Raw Data'!Y210</f>
        <v>Wet</v>
      </c>
      <c r="AK210">
        <f>'Raw Data'!Z210</f>
        <v>0</v>
      </c>
      <c r="AL210" t="str">
        <f>'Raw Data'!AA210</f>
        <v>["Lap and Shoulder Belt Used","Lap and Shoulder Belt Used"]</v>
      </c>
      <c r="AM210" s="5">
        <f t="shared" si="47"/>
        <v>0</v>
      </c>
      <c r="AN210" t="str">
        <f>'Raw Data'!AB210</f>
        <v>["Van","Van"]</v>
      </c>
      <c r="AO210" t="str">
        <f>'Raw Data'!AC210</f>
        <v>0571002000I</v>
      </c>
      <c r="AP210">
        <f>'Raw Data'!AD210</f>
        <v>20.024999999999999</v>
      </c>
      <c r="AQ210">
        <f>'Raw Data'!AE210</f>
        <v>34.254266999999999</v>
      </c>
      <c r="AR210">
        <f>'Raw Data'!AF210</f>
        <v>-84.348630999999997</v>
      </c>
      <c r="AS210">
        <f>'Raw Data'!AG210</f>
        <v>28</v>
      </c>
      <c r="AT210">
        <f>'Raw Data'!AH210</f>
        <v>23</v>
      </c>
      <c r="AU210">
        <f>'Raw Data'!AI210</f>
        <v>658</v>
      </c>
      <c r="AV210" t="str">
        <f>'Raw Data'!AJ210</f>
        <v>D6_0020_00_I</v>
      </c>
      <c r="AW210">
        <f>'Raw Data'!AK210</f>
        <v>41</v>
      </c>
      <c r="AX210">
        <f>'Raw Data'!AL210</f>
        <v>41</v>
      </c>
      <c r="AY210" t="str">
        <f>'Raw Data'!AM210</f>
        <v>simple</v>
      </c>
      <c r="AZ210">
        <f>'Raw Data'!AN210</f>
        <v>1401.6</v>
      </c>
      <c r="BA210">
        <f>'Raw Data'!AO210</f>
        <v>36.200000000000003</v>
      </c>
      <c r="BB210">
        <f>'Raw Data'!AP210</f>
        <v>885.5</v>
      </c>
      <c r="BC210">
        <f>'Raw Data'!AQ210</f>
        <v>-84.351301000000007</v>
      </c>
      <c r="BD210">
        <f>'Raw Data'!AR210</f>
        <v>34.254075999999998</v>
      </c>
      <c r="BE210">
        <f>'Raw Data'!AS210</f>
        <v>-84.348427999999998</v>
      </c>
      <c r="BF210">
        <f>'Raw Data'!AT210</f>
        <v>34.254328999999998</v>
      </c>
      <c r="BG210" t="str">
        <f>'Raw Data'!AU210</f>
        <v>0571002000I</v>
      </c>
      <c r="BH210">
        <f>'Raw Data'!AV210</f>
        <v>1</v>
      </c>
      <c r="BI210">
        <f>'Raw Data'!AW210</f>
        <v>57</v>
      </c>
      <c r="BJ210">
        <f>'Raw Data'!AX210</f>
        <v>20</v>
      </c>
      <c r="BK210">
        <f>'Raw Data'!AY210</f>
        <v>0</v>
      </c>
      <c r="BL210">
        <f>'Raw Data'!AZ210</f>
        <v>45</v>
      </c>
      <c r="BM210">
        <f>'Raw Data'!BA210</f>
        <v>4.9800000000000004</v>
      </c>
      <c r="BN210">
        <f>'Raw Data'!BB210</f>
        <v>4.54</v>
      </c>
      <c r="BO210">
        <f>'Raw Data'!BC210</f>
        <v>1207.3</v>
      </c>
      <c r="BP210">
        <f>'Raw Data'!BD210</f>
        <v>1222.8</v>
      </c>
      <c r="BQ210">
        <f>'Raw Data'!BE210</f>
        <v>1222.0999999999999</v>
      </c>
      <c r="BR210">
        <f>'Raw Data'!BF210</f>
        <v>45</v>
      </c>
      <c r="BS210">
        <f>'Raw Data'!BG210</f>
        <v>72.599999999999994</v>
      </c>
      <c r="BT210">
        <f>'Raw Data'!BH210</f>
        <v>0</v>
      </c>
      <c r="BU210">
        <f>'Raw Data'!BI210</f>
        <v>44138</v>
      </c>
      <c r="BV210" t="str">
        <f>'Raw Data'!BJ210</f>
        <v>NONE</v>
      </c>
      <c r="BW210">
        <f>'Raw Data'!BK210</f>
        <v>2.9129999999999998E-3</v>
      </c>
      <c r="BX210">
        <f>'Raw Data'!BL210</f>
        <v>9359</v>
      </c>
      <c r="BY210">
        <f>'Raw Data'!BM210</f>
        <v>9192</v>
      </c>
      <c r="BZ210" t="str">
        <f>'Raw Data'!BN210</f>
        <v>0571002000I</v>
      </c>
      <c r="CA210" t="str">
        <f>'Raw Data'!BO210</f>
        <v>CHEROKEE</v>
      </c>
      <c r="CB210">
        <f>'Raw Data'!BP210</f>
        <v>1</v>
      </c>
      <c r="CC210">
        <f>'Raw Data'!BQ210</f>
        <v>2000</v>
      </c>
      <c r="CD210">
        <f>'Raw Data'!BR210</f>
        <v>6</v>
      </c>
      <c r="CE210">
        <f>'Raw Data'!BS210</f>
        <v>1</v>
      </c>
      <c r="CF210">
        <f>'Raw Data'!BT210</f>
        <v>2</v>
      </c>
      <c r="CG210">
        <f>'Raw Data'!BU210</f>
        <v>1</v>
      </c>
      <c r="CH210">
        <f>'Raw Data'!BV210</f>
        <v>1</v>
      </c>
      <c r="CI210">
        <f>'Raw Data'!BW210</f>
        <v>2</v>
      </c>
      <c r="CJ210">
        <f>'Raw Data'!BX210</f>
        <v>3</v>
      </c>
      <c r="CK210">
        <f>'Raw Data'!BY210</f>
        <v>3</v>
      </c>
      <c r="CL210" t="str">
        <f>'Raw Data'!BZ210</f>
        <v>N</v>
      </c>
      <c r="CM210">
        <f t="shared" si="53"/>
        <v>0</v>
      </c>
      <c r="CN210">
        <f>'Raw Data'!CA210</f>
        <v>57</v>
      </c>
      <c r="CO210">
        <f>'Raw Data'!CB210</f>
        <v>20</v>
      </c>
      <c r="CP210">
        <f>'Raw Data'!CC210</f>
        <v>0</v>
      </c>
      <c r="CQ210" t="str">
        <f>'Raw Data'!CD210</f>
        <v>Not Urban</v>
      </c>
      <c r="CR210" t="str">
        <f>'Raw Data'!CE210</f>
        <v>Not Urban</v>
      </c>
      <c r="CS210">
        <f>'Raw Data'!CF210</f>
        <v>0</v>
      </c>
      <c r="CT210">
        <f>'Raw Data'!CG210</f>
        <v>45</v>
      </c>
      <c r="CU210">
        <f>'Raw Data'!CH210</f>
        <v>18200</v>
      </c>
      <c r="CV210" t="str">
        <f>'Raw Data'!CI210</f>
        <v xml:space="preserve"> </v>
      </c>
      <c r="CW210">
        <f>'Raw Data'!CJ210</f>
        <v>0</v>
      </c>
      <c r="CX210">
        <f>'Raw Data'!CK210</f>
        <v>0.145342</v>
      </c>
      <c r="CY210">
        <f>'Raw Data'!CL210</f>
        <v>11</v>
      </c>
      <c r="CZ210" t="str">
        <f>'Raw Data'!CM210</f>
        <v>State Mainline</v>
      </c>
      <c r="DA210">
        <f>'Raw Data'!CN210</f>
        <v>18200</v>
      </c>
      <c r="DB210">
        <f>'Raw Data'!CO210</f>
        <v>84459</v>
      </c>
      <c r="DC210">
        <f>'Raw Data'!CP210</f>
        <v>19.707000000000001</v>
      </c>
      <c r="DD210">
        <f>'Raw Data'!CQ210</f>
        <v>19.852</v>
      </c>
      <c r="DE210">
        <f>'Raw Data'!CR210</f>
        <v>84459</v>
      </c>
      <c r="DF210">
        <f>'Raw Data'!CS210</f>
        <v>0</v>
      </c>
      <c r="DG210">
        <f>'Raw Data'!CT210</f>
        <v>767.40832999999998</v>
      </c>
      <c r="DH210">
        <f>'Raw Data'!CU210</f>
        <v>100</v>
      </c>
      <c r="DI210">
        <f>'Raw Data'!CV210</f>
        <v>9200</v>
      </c>
      <c r="DJ210">
        <f>'Raw Data'!CW210</f>
        <v>6.979E-3</v>
      </c>
      <c r="DK210">
        <f>'Raw Data'!CX210</f>
        <v>0</v>
      </c>
      <c r="DL210">
        <f>'Raw Data'!CY210</f>
        <v>2.9129999999999998E-3</v>
      </c>
      <c r="DM210">
        <f>'Raw Data'!CZ210</f>
        <v>122</v>
      </c>
      <c r="DN210" t="str">
        <f>'Raw Data'!DA210</f>
        <v>057-0060</v>
      </c>
      <c r="DO210" t="str">
        <f>'Raw Data'!DB210</f>
        <v>3R : Rural Principal Arterial - Other</v>
      </c>
      <c r="DP210" t="str">
        <f>'Raw Data'!DC210</f>
        <v>34.256440, -84.329953</v>
      </c>
      <c r="DQ210">
        <f>'Raw Data'!DD210</f>
        <v>-84.329953000000003</v>
      </c>
      <c r="DR210">
        <f>'Raw Data'!DE210</f>
        <v>34.256439999999998</v>
      </c>
      <c r="DS210">
        <f>'Raw Data'!DF210</f>
        <v>34.256439999999998</v>
      </c>
      <c r="DT210">
        <f>'Raw Data'!DG210</f>
        <v>-84.329953000000003</v>
      </c>
      <c r="DU210">
        <f>'Raw Data'!DH210</f>
        <v>1.8595E-2</v>
      </c>
      <c r="DV210">
        <f>'Raw Data'!DI210</f>
        <v>2.9129999999999998E-3</v>
      </c>
      <c r="DW210">
        <f>'Raw Data'!DJ210</f>
        <v>28</v>
      </c>
      <c r="DX210" s="11">
        <f t="shared" si="54"/>
        <v>18200</v>
      </c>
      <c r="DY210" s="5">
        <f t="shared" si="55"/>
        <v>16775</v>
      </c>
      <c r="DZ210" s="5">
        <f t="shared" si="48"/>
        <v>1425</v>
      </c>
      <c r="EA210" s="5">
        <f t="shared" si="49"/>
        <v>8.4947839046199708E-2</v>
      </c>
      <c r="EB210" s="5">
        <f t="shared" si="50"/>
        <v>17487.5</v>
      </c>
      <c r="EC210">
        <f>'Raw Data'!DK210</f>
        <v>17100</v>
      </c>
      <c r="ED210">
        <f>'Raw Data'!DL210</f>
        <v>6.7</v>
      </c>
      <c r="EE210">
        <f>'Raw Data'!DM210</f>
        <v>19000</v>
      </c>
      <c r="EF210">
        <f>'Raw Data'!DN210</f>
        <v>11.6</v>
      </c>
      <c r="EG210">
        <f>'Raw Data'!DO210</f>
        <v>18500</v>
      </c>
      <c r="EH210">
        <f>'Raw Data'!DP210</f>
        <v>11.6</v>
      </c>
      <c r="EI210">
        <f>'Raw Data'!DQ210</f>
        <v>19200</v>
      </c>
      <c r="EJ210">
        <f>'Raw Data'!DR210</f>
        <v>0</v>
      </c>
      <c r="EK210">
        <f>'Raw Data'!DS210</f>
        <v>18600</v>
      </c>
      <c r="EL210">
        <f>'Raw Data'!DT210</f>
        <v>9.6999999999999993</v>
      </c>
      <c r="EM210">
        <f>'Raw Data'!DU210</f>
        <v>17600</v>
      </c>
      <c r="EN210">
        <f>'Raw Data'!DV210</f>
        <v>14.7</v>
      </c>
      <c r="EO210">
        <f>'Raw Data'!DW210</f>
        <v>16800</v>
      </c>
      <c r="EP210">
        <f>'Raw Data'!DX210</f>
        <v>15.4</v>
      </c>
      <c r="EQ210">
        <f>'Raw Data'!DY210</f>
        <v>14100</v>
      </c>
      <c r="ER210">
        <f>'Raw Data'!DZ210</f>
        <v>15.4</v>
      </c>
      <c r="ES210">
        <f>'Raw Data'!EA210</f>
        <v>14100</v>
      </c>
      <c r="ET210">
        <f>'Raw Data'!EB210</f>
        <v>15.4</v>
      </c>
      <c r="EU210">
        <f>'Raw Data'!EC210</f>
        <v>11000</v>
      </c>
      <c r="EV210">
        <f>'Raw Data'!ED210</f>
        <v>14.2</v>
      </c>
      <c r="EW210">
        <f>'Raw Data'!EE210</f>
        <v>0</v>
      </c>
    </row>
    <row r="211" spans="1:153" x14ac:dyDescent="0.3">
      <c r="A211">
        <f>'Raw Data'!A211</f>
        <v>209</v>
      </c>
      <c r="B211" t="str">
        <f>'Raw Data'!B211</f>
        <v>Point</v>
      </c>
      <c r="C211">
        <f>'Raw Data'!C211</f>
        <v>1049</v>
      </c>
      <c r="D211">
        <f>'Raw Data'!D211</f>
        <v>29990</v>
      </c>
      <c r="E211" t="str">
        <f>'Raw Data'!E211</f>
        <v>Point</v>
      </c>
      <c r="F211">
        <f>'Raw Data'!F211</f>
        <v>6644567</v>
      </c>
      <c r="G211" t="str">
        <f>'Raw Data'!G211</f>
        <v>Cherokee Co Sheriff's Office</v>
      </c>
      <c r="H211" s="3">
        <f>'Raw Data'!H211</f>
        <v>43182</v>
      </c>
      <c r="L211">
        <f t="shared" si="42"/>
        <v>0</v>
      </c>
      <c r="M211" s="5">
        <f t="shared" si="43"/>
        <v>43182</v>
      </c>
      <c r="N211" s="5">
        <f t="shared" si="51"/>
        <v>2018</v>
      </c>
      <c r="O211" s="5" t="str" cm="1">
        <f t="array" ref="O211">_xlfn.IFS(N211&lt;=2016,"before treatment",N211=2017,"unknown",N211&gt;2017,"after treatment")</f>
        <v>after treatment</v>
      </c>
      <c r="P211" s="5">
        <f t="shared" si="44"/>
        <v>0</v>
      </c>
      <c r="Q211" s="5">
        <f t="shared" si="45"/>
        <v>1</v>
      </c>
      <c r="R211" t="str">
        <f>'Raw Data'!I211</f>
        <v>Cherokee</v>
      </c>
      <c r="S211" t="str">
        <f>'Raw Data'!J211</f>
        <v>Cumming Hwy</v>
      </c>
      <c r="T211" t="str">
        <f>'Raw Data'!K211</f>
        <v>Cumming Hwy</v>
      </c>
      <c r="U211" t="str">
        <f>'Raw Data'!L211</f>
        <v>(O) No Injury</v>
      </c>
      <c r="V211">
        <f>'Raw Data'!M211</f>
        <v>0</v>
      </c>
      <c r="W211">
        <f>'Raw Data'!N211</f>
        <v>0</v>
      </c>
      <c r="X211">
        <f>'Raw Data'!O211</f>
        <v>0</v>
      </c>
      <c r="Y211" t="str">
        <f>'Raw Data'!P211</f>
        <v>Sideswipe-Opposite Direction</v>
      </c>
      <c r="Z211" t="str">
        <f>'Raw Data'!Q211</f>
        <v>On Roadway - Non-Intersection</v>
      </c>
      <c r="AA211" t="str">
        <f>'Raw Data'!R211</f>
        <v>["Motor Vehicle in Motion","Motor Vehicle in Motion"]</v>
      </c>
      <c r="AB211" t="str">
        <f>'Raw Data'!S211</f>
        <v>["Motor Vehicle in Motion","Motor Vehicle in Motion"]</v>
      </c>
      <c r="AC211" t="str">
        <f>'Raw Data'!T211</f>
        <v>["No Contributing Factors","Wrong Side of Road"]</v>
      </c>
      <c r="AD211">
        <f>'Raw Data'!U211</f>
        <v>2</v>
      </c>
      <c r="AE211" s="5" t="str">
        <f t="shared" si="52"/>
        <v>No</v>
      </c>
      <c r="AF211" t="str">
        <f>'Raw Data'!V211</f>
        <v>["Negotiating a Curve","Negotiating a Curve"]</v>
      </c>
      <c r="AG211" s="5">
        <f t="shared" si="46"/>
        <v>0</v>
      </c>
      <c r="AH211" t="str">
        <f>'Raw Data'!W211</f>
        <v>["East","West"]</v>
      </c>
      <c r="AI211" t="str">
        <f>'Raw Data'!X211</f>
        <v>Dawn</v>
      </c>
      <c r="AJ211" t="str">
        <f>'Raw Data'!Y211</f>
        <v>Dry</v>
      </c>
      <c r="AK211">
        <f>'Raw Data'!Z211</f>
        <v>0</v>
      </c>
      <c r="AL211" t="str">
        <f>'Raw Data'!AA211</f>
        <v>["Lap and Shoulder Belt Used","Lap and Shoulder Belt Used","Lap and Shoulder Belt Used"]</v>
      </c>
      <c r="AM211" s="5">
        <f t="shared" si="47"/>
        <v>0</v>
      </c>
      <c r="AN211" t="str">
        <f>'Raw Data'!AB211</f>
        <v>["Single Unit Truck","Tractor/Trailer"]</v>
      </c>
      <c r="AO211" t="str">
        <f>'Raw Data'!AC211</f>
        <v>0571002000I</v>
      </c>
      <c r="AP211">
        <f>'Raw Data'!AD211</f>
        <v>20.196000000000002</v>
      </c>
      <c r="AQ211">
        <f>'Raw Data'!AE211</f>
        <v>34.254676000000003</v>
      </c>
      <c r="AR211">
        <f>'Raw Data'!AF211</f>
        <v>-84.345758000000004</v>
      </c>
      <c r="AS211">
        <f>'Raw Data'!AG211</f>
        <v>29</v>
      </c>
      <c r="AT211">
        <f>'Raw Data'!AH211</f>
        <v>24</v>
      </c>
      <c r="AU211">
        <f>'Raw Data'!AI211</f>
        <v>659</v>
      </c>
      <c r="AV211" t="str">
        <f>'Raw Data'!AJ211</f>
        <v>D6_0020_00_I</v>
      </c>
      <c r="AW211">
        <f>'Raw Data'!AK211</f>
        <v>42</v>
      </c>
      <c r="AX211">
        <f>'Raw Data'!AL211</f>
        <v>42</v>
      </c>
      <c r="AY211" t="str">
        <f>'Raw Data'!AM211</f>
        <v>simple</v>
      </c>
      <c r="AZ211">
        <f>'Raw Data'!AN211</f>
        <v>1512.9</v>
      </c>
      <c r="BA211">
        <f>'Raw Data'!AO211</f>
        <v>31.8</v>
      </c>
      <c r="BB211">
        <f>'Raw Data'!AP211</f>
        <v>840</v>
      </c>
      <c r="BC211">
        <f>'Raw Data'!AQ211</f>
        <v>-84.348381000000003</v>
      </c>
      <c r="BD211">
        <f>'Raw Data'!AR211</f>
        <v>34.254344000000003</v>
      </c>
      <c r="BE211">
        <f>'Raw Data'!AS211</f>
        <v>-84.345663000000002</v>
      </c>
      <c r="BF211">
        <f>'Raw Data'!AT211</f>
        <v>34.254671999999999</v>
      </c>
      <c r="BG211" t="str">
        <f>'Raw Data'!AU211</f>
        <v>0571002000I</v>
      </c>
      <c r="BH211">
        <f>'Raw Data'!AV211</f>
        <v>1</v>
      </c>
      <c r="BI211">
        <f>'Raw Data'!AW211</f>
        <v>57</v>
      </c>
      <c r="BJ211">
        <f>'Raw Data'!AX211</f>
        <v>20</v>
      </c>
      <c r="BK211">
        <f>'Raw Data'!AY211</f>
        <v>0</v>
      </c>
      <c r="BL211">
        <f>'Raw Data'!AZ211</f>
        <v>45</v>
      </c>
      <c r="BM211">
        <f>'Raw Data'!BA211</f>
        <v>5.43</v>
      </c>
      <c r="BN211">
        <f>'Raw Data'!BB211</f>
        <v>5.15</v>
      </c>
      <c r="BO211">
        <f>'Raw Data'!BC211</f>
        <v>1197.5</v>
      </c>
      <c r="BP211">
        <f>'Raw Data'!BD211</f>
        <v>1181.0999999999999</v>
      </c>
      <c r="BQ211">
        <f>'Raw Data'!BE211</f>
        <v>1171.3</v>
      </c>
      <c r="BR211">
        <f>'Raw Data'!BF211</f>
        <v>45</v>
      </c>
      <c r="BS211">
        <f>'Raw Data'!BG211</f>
        <v>66.3</v>
      </c>
      <c r="BT211">
        <f>'Raw Data'!BH211</f>
        <v>0</v>
      </c>
      <c r="BU211">
        <f>'Raw Data'!BI211</f>
        <v>44138</v>
      </c>
      <c r="BV211" t="str">
        <f>'Raw Data'!BJ211</f>
        <v>NONE</v>
      </c>
      <c r="BW211">
        <f>'Raw Data'!BK211</f>
        <v>2.761E-3</v>
      </c>
      <c r="BX211">
        <f>'Raw Data'!BL211</f>
        <v>9372</v>
      </c>
      <c r="BY211">
        <f>'Raw Data'!BM211</f>
        <v>9205</v>
      </c>
      <c r="BZ211" t="str">
        <f>'Raw Data'!BN211</f>
        <v>0571002000I</v>
      </c>
      <c r="CA211" t="str">
        <f>'Raw Data'!BO211</f>
        <v>CHEROKEE</v>
      </c>
      <c r="CB211">
        <f>'Raw Data'!BP211</f>
        <v>1</v>
      </c>
      <c r="CC211">
        <f>'Raw Data'!BQ211</f>
        <v>2000</v>
      </c>
      <c r="CD211">
        <f>'Raw Data'!BR211</f>
        <v>6</v>
      </c>
      <c r="CE211">
        <f>'Raw Data'!BS211</f>
        <v>1</v>
      </c>
      <c r="CF211">
        <f>'Raw Data'!BT211</f>
        <v>2</v>
      </c>
      <c r="CG211">
        <f>'Raw Data'!BU211</f>
        <v>1</v>
      </c>
      <c r="CH211">
        <f>'Raw Data'!BV211</f>
        <v>1</v>
      </c>
      <c r="CI211">
        <f>'Raw Data'!BW211</f>
        <v>2</v>
      </c>
      <c r="CJ211">
        <f>'Raw Data'!BX211</f>
        <v>3</v>
      </c>
      <c r="CK211">
        <f>'Raw Data'!BY211</f>
        <v>3</v>
      </c>
      <c r="CL211" t="str">
        <f>'Raw Data'!BZ211</f>
        <v>N</v>
      </c>
      <c r="CM211">
        <f t="shared" si="53"/>
        <v>0</v>
      </c>
      <c r="CN211">
        <f>'Raw Data'!CA211</f>
        <v>57</v>
      </c>
      <c r="CO211">
        <f>'Raw Data'!CB211</f>
        <v>20</v>
      </c>
      <c r="CP211">
        <f>'Raw Data'!CC211</f>
        <v>0</v>
      </c>
      <c r="CQ211" t="str">
        <f>'Raw Data'!CD211</f>
        <v>Not Urban</v>
      </c>
      <c r="CR211" t="str">
        <f>'Raw Data'!CE211</f>
        <v>Not Urban</v>
      </c>
      <c r="CS211">
        <f>'Raw Data'!CF211</f>
        <v>0</v>
      </c>
      <c r="CT211">
        <f>'Raw Data'!CG211</f>
        <v>45</v>
      </c>
      <c r="CU211">
        <f>'Raw Data'!CH211</f>
        <v>18200</v>
      </c>
      <c r="CV211" t="str">
        <f>'Raw Data'!CI211</f>
        <v xml:space="preserve"> </v>
      </c>
      <c r="CW211">
        <f>'Raw Data'!CJ211</f>
        <v>0</v>
      </c>
      <c r="CX211">
        <f>'Raw Data'!CK211</f>
        <v>0.36371900000000001</v>
      </c>
      <c r="CY211">
        <f>'Raw Data'!CL211</f>
        <v>11</v>
      </c>
      <c r="CZ211" t="str">
        <f>'Raw Data'!CM211</f>
        <v>State Mainline</v>
      </c>
      <c r="DA211">
        <f>'Raw Data'!CN211</f>
        <v>18200</v>
      </c>
      <c r="DB211">
        <f>'Raw Data'!CO211</f>
        <v>84472</v>
      </c>
      <c r="DC211">
        <f>'Raw Data'!CP211</f>
        <v>20.024999999999999</v>
      </c>
      <c r="DD211">
        <f>'Raw Data'!CQ211</f>
        <v>20.388999999999999</v>
      </c>
      <c r="DE211">
        <f>'Raw Data'!CR211</f>
        <v>84472</v>
      </c>
      <c r="DF211">
        <f>'Raw Data'!CS211</f>
        <v>0</v>
      </c>
      <c r="DG211">
        <f>'Raw Data'!CT211</f>
        <v>1920.436876</v>
      </c>
      <c r="DH211">
        <f>'Raw Data'!CU211</f>
        <v>100</v>
      </c>
      <c r="DI211">
        <f>'Raw Data'!CV211</f>
        <v>9213</v>
      </c>
      <c r="DJ211">
        <f>'Raw Data'!CW211</f>
        <v>1.4389000000000001E-2</v>
      </c>
      <c r="DK211">
        <f>'Raw Data'!CX211</f>
        <v>0</v>
      </c>
      <c r="DL211">
        <f>'Raw Data'!CY211</f>
        <v>2.761E-3</v>
      </c>
      <c r="DM211">
        <f>'Raw Data'!CZ211</f>
        <v>122</v>
      </c>
      <c r="DN211" t="str">
        <f>'Raw Data'!DA211</f>
        <v>057-0060</v>
      </c>
      <c r="DO211" t="str">
        <f>'Raw Data'!DB211</f>
        <v>3R : Rural Principal Arterial - Other</v>
      </c>
      <c r="DP211" t="str">
        <f>'Raw Data'!DC211</f>
        <v>34.256440, -84.329953</v>
      </c>
      <c r="DQ211">
        <f>'Raw Data'!DD211</f>
        <v>-84.329953000000003</v>
      </c>
      <c r="DR211">
        <f>'Raw Data'!DE211</f>
        <v>34.256439999999998</v>
      </c>
      <c r="DS211">
        <f>'Raw Data'!DF211</f>
        <v>34.256439999999998</v>
      </c>
      <c r="DT211">
        <f>'Raw Data'!DG211</f>
        <v>-84.329953000000003</v>
      </c>
      <c r="DU211">
        <f>'Raw Data'!DH211</f>
        <v>1.5809E-2</v>
      </c>
      <c r="DV211">
        <f>'Raw Data'!DI211</f>
        <v>2.761E-3</v>
      </c>
      <c r="DW211">
        <f>'Raw Data'!DJ211</f>
        <v>29</v>
      </c>
      <c r="DX211" s="11">
        <f t="shared" si="54"/>
        <v>18200</v>
      </c>
      <c r="DY211" s="5">
        <f t="shared" si="55"/>
        <v>16775</v>
      </c>
      <c r="DZ211" s="5">
        <f t="shared" si="48"/>
        <v>1425</v>
      </c>
      <c r="EA211" s="5">
        <f t="shared" si="49"/>
        <v>8.4947839046199708E-2</v>
      </c>
      <c r="EB211" s="5">
        <f t="shared" si="50"/>
        <v>17487.5</v>
      </c>
      <c r="EC211">
        <f>'Raw Data'!DK211</f>
        <v>17100</v>
      </c>
      <c r="ED211">
        <f>'Raw Data'!DL211</f>
        <v>6.7</v>
      </c>
      <c r="EE211">
        <f>'Raw Data'!DM211</f>
        <v>19000</v>
      </c>
      <c r="EF211">
        <f>'Raw Data'!DN211</f>
        <v>11.6</v>
      </c>
      <c r="EG211">
        <f>'Raw Data'!DO211</f>
        <v>18500</v>
      </c>
      <c r="EH211">
        <f>'Raw Data'!DP211</f>
        <v>11.6</v>
      </c>
      <c r="EI211">
        <f>'Raw Data'!DQ211</f>
        <v>19200</v>
      </c>
      <c r="EJ211">
        <f>'Raw Data'!DR211</f>
        <v>0</v>
      </c>
      <c r="EK211">
        <f>'Raw Data'!DS211</f>
        <v>18600</v>
      </c>
      <c r="EL211">
        <f>'Raw Data'!DT211</f>
        <v>9.6999999999999993</v>
      </c>
      <c r="EM211">
        <f>'Raw Data'!DU211</f>
        <v>17600</v>
      </c>
      <c r="EN211">
        <f>'Raw Data'!DV211</f>
        <v>14.7</v>
      </c>
      <c r="EO211">
        <f>'Raw Data'!DW211</f>
        <v>16800</v>
      </c>
      <c r="EP211">
        <f>'Raw Data'!DX211</f>
        <v>15.4</v>
      </c>
      <c r="EQ211">
        <f>'Raw Data'!DY211</f>
        <v>14100</v>
      </c>
      <c r="ER211">
        <f>'Raw Data'!DZ211</f>
        <v>15.4</v>
      </c>
      <c r="ES211">
        <f>'Raw Data'!EA211</f>
        <v>14100</v>
      </c>
      <c r="ET211">
        <f>'Raw Data'!EB211</f>
        <v>15.4</v>
      </c>
      <c r="EU211">
        <f>'Raw Data'!EC211</f>
        <v>11000</v>
      </c>
      <c r="EV211">
        <f>'Raw Data'!ED211</f>
        <v>14.2</v>
      </c>
      <c r="EW211">
        <f>'Raw Data'!EE211</f>
        <v>0</v>
      </c>
    </row>
    <row r="212" spans="1:153" x14ac:dyDescent="0.3">
      <c r="A212">
        <f>'Raw Data'!A212</f>
        <v>210</v>
      </c>
      <c r="B212" t="str">
        <f>'Raw Data'!B212</f>
        <v>Point</v>
      </c>
      <c r="C212">
        <f>'Raw Data'!C212</f>
        <v>866</v>
      </c>
      <c r="D212">
        <f>'Raw Data'!D212</f>
        <v>71461</v>
      </c>
      <c r="E212" t="str">
        <f>'Raw Data'!E212</f>
        <v>Point</v>
      </c>
      <c r="F212">
        <f>'Raw Data'!F212</f>
        <v>4860162</v>
      </c>
      <c r="G212" t="str">
        <f>'Raw Data'!G212</f>
        <v>Gsp Post 00</v>
      </c>
      <c r="H212" s="3">
        <f>'Raw Data'!H212</f>
        <v>41783</v>
      </c>
      <c r="L212">
        <f t="shared" si="42"/>
        <v>0</v>
      </c>
      <c r="M212" s="5">
        <f t="shared" si="43"/>
        <v>41783</v>
      </c>
      <c r="N212" s="5">
        <f t="shared" si="51"/>
        <v>2014</v>
      </c>
      <c r="O212" s="5" t="str" cm="1">
        <f t="array" ref="O212">_xlfn.IFS(N212&lt;=2016,"before treatment",N212=2017,"unknown",N212&gt;2017,"after treatment")</f>
        <v>before treatment</v>
      </c>
      <c r="P212" s="5">
        <f t="shared" si="44"/>
        <v>1</v>
      </c>
      <c r="Q212" s="5">
        <f t="shared" si="45"/>
        <v>0</v>
      </c>
      <c r="R212" t="str">
        <f>'Raw Data'!I212</f>
        <v>Cherokee</v>
      </c>
      <c r="S212" t="str">
        <f>'Raw Data'!J212</f>
        <v>Cumming Hwy</v>
      </c>
      <c r="T212" t="str">
        <f>'Raw Data'!K212</f>
        <v>(none)</v>
      </c>
      <c r="U212" t="str">
        <f>'Raw Data'!L212</f>
        <v>(O) No Injury</v>
      </c>
      <c r="V212">
        <f>'Raw Data'!M212</f>
        <v>0</v>
      </c>
      <c r="W212">
        <f>'Raw Data'!N212</f>
        <v>0</v>
      </c>
      <c r="X212">
        <f>'Raw Data'!O212</f>
        <v>0</v>
      </c>
      <c r="Y212" t="str">
        <f>'Raw Data'!P212</f>
        <v>Not a Collision with Motor Vehicle</v>
      </c>
      <c r="Z212" t="str">
        <f>'Raw Data'!Q212</f>
        <v>On Shoulder</v>
      </c>
      <c r="AA212" t="str">
        <f>'Raw Data'!R212</f>
        <v>Tree</v>
      </c>
      <c r="AB212" t="str">
        <f>'Raw Data'!S212</f>
        <v>Tree</v>
      </c>
      <c r="AC212" t="str">
        <f>'Raw Data'!T212</f>
        <v>Changed Lanes Improperly</v>
      </c>
      <c r="AD212">
        <f>'Raw Data'!U212</f>
        <v>1</v>
      </c>
      <c r="AE212" s="5" t="str">
        <f t="shared" si="52"/>
        <v>Yes</v>
      </c>
      <c r="AF212" t="str">
        <f>'Raw Data'!V212</f>
        <v>Negotiating a Curve</v>
      </c>
      <c r="AG212" s="5">
        <f t="shared" si="46"/>
        <v>0</v>
      </c>
      <c r="AH212" t="str">
        <f>'Raw Data'!W212</f>
        <v>West</v>
      </c>
      <c r="AI212" t="str">
        <f>'Raw Data'!X212</f>
        <v>Dusk</v>
      </c>
      <c r="AJ212" t="str">
        <f>'Raw Data'!Y212</f>
        <v>Dry</v>
      </c>
      <c r="AK212">
        <f>'Raw Data'!Z212</f>
        <v>0</v>
      </c>
      <c r="AL212" t="str">
        <f>'Raw Data'!AA212</f>
        <v>None Used</v>
      </c>
      <c r="AM212" s="5">
        <f t="shared" si="47"/>
        <v>1</v>
      </c>
      <c r="AN212" t="str">
        <f>'Raw Data'!AB212</f>
        <v>Motorcycle</v>
      </c>
      <c r="AO212" t="str">
        <f>'Raw Data'!AC212</f>
        <v>0571002000I</v>
      </c>
      <c r="AP212">
        <f>'Raw Data'!AD212</f>
        <v>20.209595</v>
      </c>
      <c r="AQ212">
        <f>'Raw Data'!AE212</f>
        <v>34.254668000000002</v>
      </c>
      <c r="AR212">
        <f>'Raw Data'!AF212</f>
        <v>-84.345488000000003</v>
      </c>
      <c r="AS212">
        <f>'Raw Data'!AG212</f>
        <v>30</v>
      </c>
      <c r="AT212">
        <f>'Raw Data'!AH212</f>
        <v>25</v>
      </c>
      <c r="AU212">
        <f>'Raw Data'!AI212</f>
        <v>660</v>
      </c>
      <c r="AV212" t="str">
        <f>'Raw Data'!AJ212</f>
        <v>D6_0020_00_I</v>
      </c>
      <c r="AW212">
        <f>'Raw Data'!AK212</f>
        <v>43</v>
      </c>
      <c r="AX212">
        <f>'Raw Data'!AL212</f>
        <v>43</v>
      </c>
      <c r="AY212" t="str">
        <f>'Raw Data'!AM212</f>
        <v>simple</v>
      </c>
      <c r="AZ212">
        <f>'Raw Data'!AN212</f>
        <v>741.3</v>
      </c>
      <c r="BA212">
        <f>'Raw Data'!AO212</f>
        <v>53.4</v>
      </c>
      <c r="BB212">
        <f>'Raw Data'!AP212</f>
        <v>689.3</v>
      </c>
      <c r="BC212">
        <f>'Raw Data'!AQ212</f>
        <v>-84.345613</v>
      </c>
      <c r="BD212">
        <f>'Raw Data'!AR212</f>
        <v>34.254669999999997</v>
      </c>
      <c r="BE212">
        <f>'Raw Data'!AS212</f>
        <v>-84.343491</v>
      </c>
      <c r="BF212">
        <f>'Raw Data'!AT212</f>
        <v>34.255170999999997</v>
      </c>
      <c r="BG212" t="str">
        <f>'Raw Data'!AU212</f>
        <v>0571002000I</v>
      </c>
      <c r="BH212">
        <f>'Raw Data'!AV212</f>
        <v>1</v>
      </c>
      <c r="BI212">
        <f>'Raw Data'!AW212</f>
        <v>57</v>
      </c>
      <c r="BJ212">
        <f>'Raw Data'!AX212</f>
        <v>20</v>
      </c>
      <c r="BK212">
        <f>'Raw Data'!AY212</f>
        <v>0</v>
      </c>
      <c r="BL212">
        <f>'Raw Data'!AZ212</f>
        <v>45</v>
      </c>
      <c r="BM212">
        <f>'Raw Data'!BA212</f>
        <v>10.8</v>
      </c>
      <c r="BN212">
        <f>'Raw Data'!BB212</f>
        <v>10.08</v>
      </c>
      <c r="BO212">
        <f>'Raw Data'!BC212</f>
        <v>1170.3</v>
      </c>
      <c r="BP212">
        <f>'Raw Data'!BD212</f>
        <v>1156.5</v>
      </c>
      <c r="BQ212">
        <f>'Raw Data'!BE212</f>
        <v>1150.5999999999999</v>
      </c>
      <c r="BR212">
        <f>'Raw Data'!BF212</f>
        <v>45</v>
      </c>
      <c r="BS212">
        <f>'Raw Data'!BG212</f>
        <v>50</v>
      </c>
      <c r="BT212">
        <f>'Raw Data'!BH212</f>
        <v>0</v>
      </c>
      <c r="BU212">
        <f>'Raw Data'!BI212</f>
        <v>44138</v>
      </c>
      <c r="BV212" t="str">
        <f>'Raw Data'!BJ212</f>
        <v>NONE</v>
      </c>
      <c r="BW212">
        <f>'Raw Data'!BK212</f>
        <v>2.2339999999999999E-3</v>
      </c>
      <c r="BX212">
        <f>'Raw Data'!BL212</f>
        <v>9372</v>
      </c>
      <c r="BY212">
        <f>'Raw Data'!BM212</f>
        <v>9205</v>
      </c>
      <c r="BZ212" t="str">
        <f>'Raw Data'!BN212</f>
        <v>0571002000I</v>
      </c>
      <c r="CA212" t="str">
        <f>'Raw Data'!BO212</f>
        <v>CHEROKEE</v>
      </c>
      <c r="CB212">
        <f>'Raw Data'!BP212</f>
        <v>1</v>
      </c>
      <c r="CC212">
        <f>'Raw Data'!BQ212</f>
        <v>2000</v>
      </c>
      <c r="CD212">
        <f>'Raw Data'!BR212</f>
        <v>6</v>
      </c>
      <c r="CE212">
        <f>'Raw Data'!BS212</f>
        <v>1</v>
      </c>
      <c r="CF212">
        <f>'Raw Data'!BT212</f>
        <v>2</v>
      </c>
      <c r="CG212">
        <f>'Raw Data'!BU212</f>
        <v>1</v>
      </c>
      <c r="CH212">
        <f>'Raw Data'!BV212</f>
        <v>1</v>
      </c>
      <c r="CI212">
        <f>'Raw Data'!BW212</f>
        <v>2</v>
      </c>
      <c r="CJ212">
        <f>'Raw Data'!BX212</f>
        <v>3</v>
      </c>
      <c r="CK212">
        <f>'Raw Data'!BY212</f>
        <v>3</v>
      </c>
      <c r="CL212" t="str">
        <f>'Raw Data'!BZ212</f>
        <v>N</v>
      </c>
      <c r="CM212">
        <f t="shared" si="53"/>
        <v>0</v>
      </c>
      <c r="CN212">
        <f>'Raw Data'!CA212</f>
        <v>57</v>
      </c>
      <c r="CO212">
        <f>'Raw Data'!CB212</f>
        <v>20</v>
      </c>
      <c r="CP212">
        <f>'Raw Data'!CC212</f>
        <v>0</v>
      </c>
      <c r="CQ212" t="str">
        <f>'Raw Data'!CD212</f>
        <v>Not Urban</v>
      </c>
      <c r="CR212" t="str">
        <f>'Raw Data'!CE212</f>
        <v>Not Urban</v>
      </c>
      <c r="CS212">
        <f>'Raw Data'!CF212</f>
        <v>0</v>
      </c>
      <c r="CT212">
        <f>'Raw Data'!CG212</f>
        <v>45</v>
      </c>
      <c r="CU212">
        <f>'Raw Data'!CH212</f>
        <v>18200</v>
      </c>
      <c r="CV212" t="str">
        <f>'Raw Data'!CI212</f>
        <v xml:space="preserve"> </v>
      </c>
      <c r="CW212">
        <f>'Raw Data'!CJ212</f>
        <v>0</v>
      </c>
      <c r="CX212">
        <f>'Raw Data'!CK212</f>
        <v>0.36371900000000001</v>
      </c>
      <c r="CY212">
        <f>'Raw Data'!CL212</f>
        <v>11</v>
      </c>
      <c r="CZ212" t="str">
        <f>'Raw Data'!CM212</f>
        <v>State Mainline</v>
      </c>
      <c r="DA212">
        <f>'Raw Data'!CN212</f>
        <v>18200</v>
      </c>
      <c r="DB212">
        <f>'Raw Data'!CO212</f>
        <v>84472</v>
      </c>
      <c r="DC212">
        <f>'Raw Data'!CP212</f>
        <v>20.024999999999999</v>
      </c>
      <c r="DD212">
        <f>'Raw Data'!CQ212</f>
        <v>20.388999999999999</v>
      </c>
      <c r="DE212">
        <f>'Raw Data'!CR212</f>
        <v>84472</v>
      </c>
      <c r="DF212">
        <f>'Raw Data'!CS212</f>
        <v>0</v>
      </c>
      <c r="DG212">
        <f>'Raw Data'!CT212</f>
        <v>1920.436876</v>
      </c>
      <c r="DH212">
        <f>'Raw Data'!CU212</f>
        <v>100</v>
      </c>
      <c r="DI212">
        <f>'Raw Data'!CV212</f>
        <v>9213</v>
      </c>
      <c r="DJ212">
        <f>'Raw Data'!CW212</f>
        <v>1.4389000000000001E-2</v>
      </c>
      <c r="DK212">
        <f>'Raw Data'!CX212</f>
        <v>0</v>
      </c>
      <c r="DL212">
        <f>'Raw Data'!CY212</f>
        <v>2.2339999999999999E-3</v>
      </c>
      <c r="DM212">
        <f>'Raw Data'!CZ212</f>
        <v>122</v>
      </c>
      <c r="DN212" t="str">
        <f>'Raw Data'!DA212</f>
        <v>057-0060</v>
      </c>
      <c r="DO212" t="str">
        <f>'Raw Data'!DB212</f>
        <v>3R : Rural Principal Arterial - Other</v>
      </c>
      <c r="DP212" t="str">
        <f>'Raw Data'!DC212</f>
        <v>34.256440, -84.329953</v>
      </c>
      <c r="DQ212">
        <f>'Raw Data'!DD212</f>
        <v>-84.329953000000003</v>
      </c>
      <c r="DR212">
        <f>'Raw Data'!DE212</f>
        <v>34.256439999999998</v>
      </c>
      <c r="DS212">
        <f>'Raw Data'!DF212</f>
        <v>34.256439999999998</v>
      </c>
      <c r="DT212">
        <f>'Raw Data'!DG212</f>
        <v>-84.329953000000003</v>
      </c>
      <c r="DU212">
        <f>'Raw Data'!DH212</f>
        <v>1.3598000000000001E-2</v>
      </c>
      <c r="DV212">
        <f>'Raw Data'!DI212</f>
        <v>2.2339999999999999E-3</v>
      </c>
      <c r="DW212">
        <f>'Raw Data'!DJ212</f>
        <v>30</v>
      </c>
      <c r="DX212" s="11">
        <f t="shared" si="54"/>
        <v>18200</v>
      </c>
      <c r="DY212" s="5">
        <f t="shared" si="55"/>
        <v>16775</v>
      </c>
      <c r="DZ212" s="5">
        <f t="shared" si="48"/>
        <v>1425</v>
      </c>
      <c r="EA212" s="5">
        <f t="shared" si="49"/>
        <v>8.4947839046199708E-2</v>
      </c>
      <c r="EB212" s="5">
        <f t="shared" si="50"/>
        <v>17487.5</v>
      </c>
      <c r="EC212">
        <f>'Raw Data'!DK212</f>
        <v>17100</v>
      </c>
      <c r="ED212">
        <f>'Raw Data'!DL212</f>
        <v>6.7</v>
      </c>
      <c r="EE212">
        <f>'Raw Data'!DM212</f>
        <v>19000</v>
      </c>
      <c r="EF212">
        <f>'Raw Data'!DN212</f>
        <v>11.6</v>
      </c>
      <c r="EG212">
        <f>'Raw Data'!DO212</f>
        <v>18500</v>
      </c>
      <c r="EH212">
        <f>'Raw Data'!DP212</f>
        <v>11.6</v>
      </c>
      <c r="EI212">
        <f>'Raw Data'!DQ212</f>
        <v>19200</v>
      </c>
      <c r="EJ212">
        <f>'Raw Data'!DR212</f>
        <v>0</v>
      </c>
      <c r="EK212">
        <f>'Raw Data'!DS212</f>
        <v>18600</v>
      </c>
      <c r="EL212">
        <f>'Raw Data'!DT212</f>
        <v>9.6999999999999993</v>
      </c>
      <c r="EM212">
        <f>'Raw Data'!DU212</f>
        <v>17600</v>
      </c>
      <c r="EN212">
        <f>'Raw Data'!DV212</f>
        <v>14.7</v>
      </c>
      <c r="EO212">
        <f>'Raw Data'!DW212</f>
        <v>16800</v>
      </c>
      <c r="EP212">
        <f>'Raw Data'!DX212</f>
        <v>15.4</v>
      </c>
      <c r="EQ212">
        <f>'Raw Data'!DY212</f>
        <v>14100</v>
      </c>
      <c r="ER212">
        <f>'Raw Data'!DZ212</f>
        <v>15.4</v>
      </c>
      <c r="ES212">
        <f>'Raw Data'!EA212</f>
        <v>14100</v>
      </c>
      <c r="ET212">
        <f>'Raw Data'!EB212</f>
        <v>15.4</v>
      </c>
      <c r="EU212">
        <f>'Raw Data'!EC212</f>
        <v>11000</v>
      </c>
      <c r="EV212">
        <f>'Raw Data'!ED212</f>
        <v>14.2</v>
      </c>
      <c r="EW212">
        <f>'Raw Data'!EE212</f>
        <v>0</v>
      </c>
    </row>
    <row r="213" spans="1:153" x14ac:dyDescent="0.3">
      <c r="A213">
        <f>'Raw Data'!A213</f>
        <v>211</v>
      </c>
      <c r="B213" t="str">
        <f>'Raw Data'!B213</f>
        <v>Point</v>
      </c>
      <c r="C213">
        <f>'Raw Data'!C213</f>
        <v>946</v>
      </c>
      <c r="D213">
        <f>'Raw Data'!D213</f>
        <v>15177</v>
      </c>
      <c r="E213" t="str">
        <f>'Raw Data'!E213</f>
        <v>Point</v>
      </c>
      <c r="F213">
        <f>'Raw Data'!F213</f>
        <v>7274053</v>
      </c>
      <c r="G213" t="str">
        <f>'Raw Data'!G213</f>
        <v>Cherokee Co Sheriff's Office</v>
      </c>
      <c r="H213" s="3">
        <f>'Raw Data'!H213</f>
        <v>43654</v>
      </c>
      <c r="L213">
        <f t="shared" si="42"/>
        <v>0</v>
      </c>
      <c r="M213" s="5">
        <f t="shared" si="43"/>
        <v>43654</v>
      </c>
      <c r="N213" s="5">
        <f t="shared" si="51"/>
        <v>2019</v>
      </c>
      <c r="O213" s="5" t="str" cm="1">
        <f t="array" ref="O213">_xlfn.IFS(N213&lt;=2016,"before treatment",N213=2017,"unknown",N213&gt;2017,"after treatment")</f>
        <v>after treatment</v>
      </c>
      <c r="P213" s="5">
        <f t="shared" si="44"/>
        <v>0</v>
      </c>
      <c r="Q213" s="5">
        <f t="shared" si="45"/>
        <v>1</v>
      </c>
      <c r="R213" t="str">
        <f>'Raw Data'!I213</f>
        <v>Cherokee</v>
      </c>
      <c r="S213" t="str">
        <f>'Raw Data'!J213</f>
        <v>Cumming Hwy</v>
      </c>
      <c r="T213" t="str">
        <f>'Raw Data'!K213</f>
        <v>8946 Cumming Highway</v>
      </c>
      <c r="U213" t="str">
        <f>'Raw Data'!L213</f>
        <v>(C) Possible Injury / Complaint</v>
      </c>
      <c r="V213">
        <f>'Raw Data'!M213</f>
        <v>0</v>
      </c>
      <c r="W213">
        <f>'Raw Data'!N213</f>
        <v>0</v>
      </c>
      <c r="X213">
        <f>'Raw Data'!O213</f>
        <v>0</v>
      </c>
      <c r="Y213" t="str">
        <f>'Raw Data'!P213</f>
        <v>Not a Collision with Motor Vehicle</v>
      </c>
      <c r="Z213" t="str">
        <f>'Raw Data'!Q213</f>
        <v>Off Roadway</v>
      </c>
      <c r="AA213" t="str">
        <f>'Raw Data'!R213</f>
        <v>Mail Box</v>
      </c>
      <c r="AB213" t="str">
        <f>'Raw Data'!S213</f>
        <v>Over Turn</v>
      </c>
      <c r="AC213" t="str">
        <f>'Raw Data'!T213</f>
        <v>Other</v>
      </c>
      <c r="AD213">
        <f>'Raw Data'!U213</f>
        <v>1</v>
      </c>
      <c r="AE213" s="5" t="str">
        <f t="shared" si="52"/>
        <v>Yes</v>
      </c>
      <c r="AF213" t="str">
        <f>'Raw Data'!V213</f>
        <v>Negotiating a Curve</v>
      </c>
      <c r="AG213" s="5">
        <f t="shared" si="46"/>
        <v>0</v>
      </c>
      <c r="AH213" t="str">
        <f>'Raw Data'!W213</f>
        <v>East</v>
      </c>
      <c r="AI213" t="str">
        <f>'Raw Data'!X213</f>
        <v>Dark-Not Lighted</v>
      </c>
      <c r="AJ213" t="str">
        <f>'Raw Data'!Y213</f>
        <v>Dry</v>
      </c>
      <c r="AK213">
        <f>'Raw Data'!Z213</f>
        <v>29</v>
      </c>
      <c r="AL213" t="str">
        <f>'Raw Data'!AA213</f>
        <v>Lap and Shoulder Belt Used</v>
      </c>
      <c r="AM213" s="5">
        <f t="shared" si="47"/>
        <v>0</v>
      </c>
      <c r="AN213" t="str">
        <f>'Raw Data'!AB213</f>
        <v>Pickup Truck</v>
      </c>
      <c r="AO213" t="str">
        <f>'Raw Data'!AC213</f>
        <v>0571002000I</v>
      </c>
      <c r="AP213">
        <f>'Raw Data'!AD213</f>
        <v>20.276</v>
      </c>
      <c r="AQ213">
        <f>'Raw Data'!AE213</f>
        <v>34.254739000000001</v>
      </c>
      <c r="AR213">
        <f>'Raw Data'!AF213</f>
        <v>-84.344358999999997</v>
      </c>
      <c r="AS213">
        <f>'Raw Data'!AG213</f>
        <v>30</v>
      </c>
      <c r="AT213">
        <f>'Raw Data'!AH213</f>
        <v>25</v>
      </c>
      <c r="AU213">
        <f>'Raw Data'!AI213</f>
        <v>660</v>
      </c>
      <c r="AV213" t="str">
        <f>'Raw Data'!AJ213</f>
        <v>D6_0020_00_I</v>
      </c>
      <c r="AW213">
        <f>'Raw Data'!AK213</f>
        <v>43</v>
      </c>
      <c r="AX213">
        <f>'Raw Data'!AL213</f>
        <v>43</v>
      </c>
      <c r="AY213" t="str">
        <f>'Raw Data'!AM213</f>
        <v>simple</v>
      </c>
      <c r="AZ213">
        <f>'Raw Data'!AN213</f>
        <v>741.3</v>
      </c>
      <c r="BA213">
        <f>'Raw Data'!AO213</f>
        <v>53.4</v>
      </c>
      <c r="BB213">
        <f>'Raw Data'!AP213</f>
        <v>689.3</v>
      </c>
      <c r="BC213">
        <f>'Raw Data'!AQ213</f>
        <v>-84.345613</v>
      </c>
      <c r="BD213">
        <f>'Raw Data'!AR213</f>
        <v>34.254669999999997</v>
      </c>
      <c r="BE213">
        <f>'Raw Data'!AS213</f>
        <v>-84.343491</v>
      </c>
      <c r="BF213">
        <f>'Raw Data'!AT213</f>
        <v>34.255170999999997</v>
      </c>
      <c r="BG213" t="str">
        <f>'Raw Data'!AU213</f>
        <v>0571002000I</v>
      </c>
      <c r="BH213">
        <f>'Raw Data'!AV213</f>
        <v>1</v>
      </c>
      <c r="BI213">
        <f>'Raw Data'!AW213</f>
        <v>57</v>
      </c>
      <c r="BJ213">
        <f>'Raw Data'!AX213</f>
        <v>20</v>
      </c>
      <c r="BK213">
        <f>'Raw Data'!AY213</f>
        <v>0</v>
      </c>
      <c r="BL213">
        <f>'Raw Data'!AZ213</f>
        <v>45</v>
      </c>
      <c r="BM213">
        <f>'Raw Data'!BA213</f>
        <v>10.8</v>
      </c>
      <c r="BN213">
        <f>'Raw Data'!BB213</f>
        <v>10.08</v>
      </c>
      <c r="BO213">
        <f>'Raw Data'!BC213</f>
        <v>1170.3</v>
      </c>
      <c r="BP213">
        <f>'Raw Data'!BD213</f>
        <v>1156.5</v>
      </c>
      <c r="BQ213">
        <f>'Raw Data'!BE213</f>
        <v>1150.5999999999999</v>
      </c>
      <c r="BR213">
        <f>'Raw Data'!BF213</f>
        <v>45</v>
      </c>
      <c r="BS213">
        <f>'Raw Data'!BG213</f>
        <v>50</v>
      </c>
      <c r="BT213">
        <f>'Raw Data'!BH213</f>
        <v>0</v>
      </c>
      <c r="BU213">
        <f>'Raw Data'!BI213</f>
        <v>44138</v>
      </c>
      <c r="BV213" t="str">
        <f>'Raw Data'!BJ213</f>
        <v>NONE</v>
      </c>
      <c r="BW213">
        <f>'Raw Data'!BK213</f>
        <v>2.2339999999999999E-3</v>
      </c>
      <c r="BX213">
        <f>'Raw Data'!BL213</f>
        <v>9372</v>
      </c>
      <c r="BY213">
        <f>'Raw Data'!BM213</f>
        <v>9205</v>
      </c>
      <c r="BZ213" t="str">
        <f>'Raw Data'!BN213</f>
        <v>0571002000I</v>
      </c>
      <c r="CA213" t="str">
        <f>'Raw Data'!BO213</f>
        <v>CHEROKEE</v>
      </c>
      <c r="CB213">
        <f>'Raw Data'!BP213</f>
        <v>1</v>
      </c>
      <c r="CC213">
        <f>'Raw Data'!BQ213</f>
        <v>2000</v>
      </c>
      <c r="CD213">
        <f>'Raw Data'!BR213</f>
        <v>6</v>
      </c>
      <c r="CE213">
        <f>'Raw Data'!BS213</f>
        <v>1</v>
      </c>
      <c r="CF213">
        <f>'Raw Data'!BT213</f>
        <v>2</v>
      </c>
      <c r="CG213">
        <f>'Raw Data'!BU213</f>
        <v>1</v>
      </c>
      <c r="CH213">
        <f>'Raw Data'!BV213</f>
        <v>1</v>
      </c>
      <c r="CI213">
        <f>'Raw Data'!BW213</f>
        <v>2</v>
      </c>
      <c r="CJ213">
        <f>'Raw Data'!BX213</f>
        <v>3</v>
      </c>
      <c r="CK213">
        <f>'Raw Data'!BY213</f>
        <v>3</v>
      </c>
      <c r="CL213" t="str">
        <f>'Raw Data'!BZ213</f>
        <v>N</v>
      </c>
      <c r="CM213">
        <f t="shared" si="53"/>
        <v>0</v>
      </c>
      <c r="CN213">
        <f>'Raw Data'!CA213</f>
        <v>57</v>
      </c>
      <c r="CO213">
        <f>'Raw Data'!CB213</f>
        <v>20</v>
      </c>
      <c r="CP213">
        <f>'Raw Data'!CC213</f>
        <v>0</v>
      </c>
      <c r="CQ213" t="str">
        <f>'Raw Data'!CD213</f>
        <v>Not Urban</v>
      </c>
      <c r="CR213" t="str">
        <f>'Raw Data'!CE213</f>
        <v>Not Urban</v>
      </c>
      <c r="CS213">
        <f>'Raw Data'!CF213</f>
        <v>0</v>
      </c>
      <c r="CT213">
        <f>'Raw Data'!CG213</f>
        <v>45</v>
      </c>
      <c r="CU213">
        <f>'Raw Data'!CH213</f>
        <v>18200</v>
      </c>
      <c r="CV213" t="str">
        <f>'Raw Data'!CI213</f>
        <v xml:space="preserve"> </v>
      </c>
      <c r="CW213">
        <f>'Raw Data'!CJ213</f>
        <v>0</v>
      </c>
      <c r="CX213">
        <f>'Raw Data'!CK213</f>
        <v>0.36371900000000001</v>
      </c>
      <c r="CY213">
        <f>'Raw Data'!CL213</f>
        <v>11</v>
      </c>
      <c r="CZ213" t="str">
        <f>'Raw Data'!CM213</f>
        <v>State Mainline</v>
      </c>
      <c r="DA213">
        <f>'Raw Data'!CN213</f>
        <v>18200</v>
      </c>
      <c r="DB213">
        <f>'Raw Data'!CO213</f>
        <v>84472</v>
      </c>
      <c r="DC213">
        <f>'Raw Data'!CP213</f>
        <v>20.024999999999999</v>
      </c>
      <c r="DD213">
        <f>'Raw Data'!CQ213</f>
        <v>20.388999999999999</v>
      </c>
      <c r="DE213">
        <f>'Raw Data'!CR213</f>
        <v>84472</v>
      </c>
      <c r="DF213">
        <f>'Raw Data'!CS213</f>
        <v>0</v>
      </c>
      <c r="DG213">
        <f>'Raw Data'!CT213</f>
        <v>1920.436876</v>
      </c>
      <c r="DH213">
        <f>'Raw Data'!CU213</f>
        <v>100</v>
      </c>
      <c r="DI213">
        <f>'Raw Data'!CV213</f>
        <v>9213</v>
      </c>
      <c r="DJ213">
        <f>'Raw Data'!CW213</f>
        <v>1.4389000000000001E-2</v>
      </c>
      <c r="DK213">
        <f>'Raw Data'!CX213</f>
        <v>0</v>
      </c>
      <c r="DL213">
        <f>'Raw Data'!CY213</f>
        <v>2.2339999999999999E-3</v>
      </c>
      <c r="DM213">
        <f>'Raw Data'!CZ213</f>
        <v>122</v>
      </c>
      <c r="DN213" t="str">
        <f>'Raw Data'!DA213</f>
        <v>057-0060</v>
      </c>
      <c r="DO213" t="str">
        <f>'Raw Data'!DB213</f>
        <v>3R : Rural Principal Arterial - Other</v>
      </c>
      <c r="DP213" t="str">
        <f>'Raw Data'!DC213</f>
        <v>34.256440, -84.329953</v>
      </c>
      <c r="DQ213">
        <f>'Raw Data'!DD213</f>
        <v>-84.329953000000003</v>
      </c>
      <c r="DR213">
        <f>'Raw Data'!DE213</f>
        <v>34.256439999999998</v>
      </c>
      <c r="DS213">
        <f>'Raw Data'!DF213</f>
        <v>34.256439999999998</v>
      </c>
      <c r="DT213">
        <f>'Raw Data'!DG213</f>
        <v>-84.329953000000003</v>
      </c>
      <c r="DU213">
        <f>'Raw Data'!DH213</f>
        <v>1.3598000000000001E-2</v>
      </c>
      <c r="DV213">
        <f>'Raw Data'!DI213</f>
        <v>2.2339999999999999E-3</v>
      </c>
      <c r="DW213">
        <f>'Raw Data'!DJ213</f>
        <v>30</v>
      </c>
      <c r="DX213" s="11">
        <f t="shared" si="54"/>
        <v>18200</v>
      </c>
      <c r="DY213" s="5">
        <f t="shared" si="55"/>
        <v>16775</v>
      </c>
      <c r="DZ213" s="5">
        <f t="shared" si="48"/>
        <v>1425</v>
      </c>
      <c r="EA213" s="5">
        <f t="shared" si="49"/>
        <v>8.4947839046199708E-2</v>
      </c>
      <c r="EB213" s="5">
        <f t="shared" si="50"/>
        <v>17487.5</v>
      </c>
      <c r="EC213">
        <f>'Raw Data'!DK213</f>
        <v>17100</v>
      </c>
      <c r="ED213">
        <f>'Raw Data'!DL213</f>
        <v>6.7</v>
      </c>
      <c r="EE213">
        <f>'Raw Data'!DM213</f>
        <v>19000</v>
      </c>
      <c r="EF213">
        <f>'Raw Data'!DN213</f>
        <v>11.6</v>
      </c>
      <c r="EG213">
        <f>'Raw Data'!DO213</f>
        <v>18500</v>
      </c>
      <c r="EH213">
        <f>'Raw Data'!DP213</f>
        <v>11.6</v>
      </c>
      <c r="EI213">
        <f>'Raw Data'!DQ213</f>
        <v>19200</v>
      </c>
      <c r="EJ213">
        <f>'Raw Data'!DR213</f>
        <v>0</v>
      </c>
      <c r="EK213">
        <f>'Raw Data'!DS213</f>
        <v>18600</v>
      </c>
      <c r="EL213">
        <f>'Raw Data'!DT213</f>
        <v>9.6999999999999993</v>
      </c>
      <c r="EM213">
        <f>'Raw Data'!DU213</f>
        <v>17600</v>
      </c>
      <c r="EN213">
        <f>'Raw Data'!DV213</f>
        <v>14.7</v>
      </c>
      <c r="EO213">
        <f>'Raw Data'!DW213</f>
        <v>16800</v>
      </c>
      <c r="EP213">
        <f>'Raw Data'!DX213</f>
        <v>15.4</v>
      </c>
      <c r="EQ213">
        <f>'Raw Data'!DY213</f>
        <v>14100</v>
      </c>
      <c r="ER213">
        <f>'Raw Data'!DZ213</f>
        <v>15.4</v>
      </c>
      <c r="ES213">
        <f>'Raw Data'!EA213</f>
        <v>14100</v>
      </c>
      <c r="ET213">
        <f>'Raw Data'!EB213</f>
        <v>15.4</v>
      </c>
      <c r="EU213">
        <f>'Raw Data'!EC213</f>
        <v>11000</v>
      </c>
      <c r="EV213">
        <f>'Raw Data'!ED213</f>
        <v>14.2</v>
      </c>
      <c r="EW213">
        <f>'Raw Data'!EE213</f>
        <v>0</v>
      </c>
    </row>
    <row r="214" spans="1:153" x14ac:dyDescent="0.3">
      <c r="A214">
        <f>'Raw Data'!A214</f>
        <v>212</v>
      </c>
      <c r="B214" t="str">
        <f>'Raw Data'!B214</f>
        <v>Point</v>
      </c>
      <c r="C214">
        <f>'Raw Data'!C214</f>
        <v>959</v>
      </c>
      <c r="D214">
        <f>'Raw Data'!D214</f>
        <v>9666</v>
      </c>
      <c r="E214" t="str">
        <f>'Raw Data'!E214</f>
        <v>Point</v>
      </c>
      <c r="F214">
        <f>'Raw Data'!F214</f>
        <v>7507323</v>
      </c>
      <c r="G214" t="str">
        <f>'Raw Data'!G214</f>
        <v>Cherokee Co Sheriff's Office</v>
      </c>
      <c r="H214" s="3">
        <f>'Raw Data'!H214</f>
        <v>43837</v>
      </c>
      <c r="L214">
        <f t="shared" si="42"/>
        <v>0</v>
      </c>
      <c r="M214" s="5">
        <f t="shared" si="43"/>
        <v>43837</v>
      </c>
      <c r="N214" s="5">
        <f t="shared" si="51"/>
        <v>2020</v>
      </c>
      <c r="O214" s="5" t="str" cm="1">
        <f t="array" ref="O214">_xlfn.IFS(N214&lt;=2016,"before treatment",N214=2017,"unknown",N214&gt;2017,"after treatment")</f>
        <v>after treatment</v>
      </c>
      <c r="P214" s="5">
        <f t="shared" si="44"/>
        <v>0</v>
      </c>
      <c r="Q214" s="5">
        <f t="shared" si="45"/>
        <v>1</v>
      </c>
      <c r="R214" t="str">
        <f>'Raw Data'!I214</f>
        <v>Cherokee</v>
      </c>
      <c r="S214" t="str">
        <f>'Raw Data'!J214</f>
        <v>Cumming Hwy</v>
      </c>
      <c r="T214" t="str">
        <f>'Raw Data'!K214</f>
        <v>Cotton Rd</v>
      </c>
      <c r="U214" t="str">
        <f>'Raw Data'!L214</f>
        <v>(O) No Injury</v>
      </c>
      <c r="V214">
        <f>'Raw Data'!M214</f>
        <v>0</v>
      </c>
      <c r="W214">
        <f>'Raw Data'!N214</f>
        <v>0</v>
      </c>
      <c r="X214">
        <f>'Raw Data'!O214</f>
        <v>0</v>
      </c>
      <c r="Y214" t="str">
        <f>'Raw Data'!P214</f>
        <v>Rear End</v>
      </c>
      <c r="Z214" t="str">
        <f>'Raw Data'!Q214</f>
        <v>On Roadway - Non-Intersection</v>
      </c>
      <c r="AA214" t="str">
        <f>'Raw Data'!R214</f>
        <v>["Motor Vehicle in Motion","Motor Vehicle in Motion"]</v>
      </c>
      <c r="AB214" t="str">
        <f>'Raw Data'!S214</f>
        <v>["Motor Vehicle in Motion","Motor Vehicle in Motion"]</v>
      </c>
      <c r="AC214" t="str">
        <f>'Raw Data'!T214</f>
        <v>["Following Too Close","No Contributing Factors"]</v>
      </c>
      <c r="AD214">
        <f>'Raw Data'!U214</f>
        <v>2</v>
      </c>
      <c r="AE214" s="5" t="str">
        <f t="shared" si="52"/>
        <v>No</v>
      </c>
      <c r="AF214" t="str">
        <f>'Raw Data'!V214</f>
        <v>["Stopped","Straight"]</v>
      </c>
      <c r="AG214" s="5">
        <f t="shared" si="46"/>
        <v>0</v>
      </c>
      <c r="AH214" t="str">
        <f>'Raw Data'!W214</f>
        <v>["West","West"]</v>
      </c>
      <c r="AI214" t="str">
        <f>'Raw Data'!X214</f>
        <v>Daylight</v>
      </c>
      <c r="AJ214" t="str">
        <f>'Raw Data'!Y214</f>
        <v>Dry</v>
      </c>
      <c r="AK214">
        <f>'Raw Data'!Z214</f>
        <v>0</v>
      </c>
      <c r="AL214" t="str">
        <f>'Raw Data'!AA214</f>
        <v>["Unknown","Unknown"]</v>
      </c>
      <c r="AM214" s="5">
        <f t="shared" si="47"/>
        <v>0</v>
      </c>
      <c r="AN214" t="str">
        <f>'Raw Data'!AB214</f>
        <v>["Sports Utility Vehicle (SUV)","Sports Utility Vehicle (SUV)"]</v>
      </c>
      <c r="AO214" t="str">
        <f>'Raw Data'!AC214</f>
        <v>0571002000I</v>
      </c>
      <c r="AP214">
        <f>'Raw Data'!AD214</f>
        <v>20.313001</v>
      </c>
      <c r="AQ214">
        <f>'Raw Data'!AE214</f>
        <v>34.255017000000002</v>
      </c>
      <c r="AR214">
        <f>'Raw Data'!AF214</f>
        <v>-84.343783999999999</v>
      </c>
      <c r="AS214">
        <f>'Raw Data'!AG214</f>
        <v>30</v>
      </c>
      <c r="AT214">
        <f>'Raw Data'!AH214</f>
        <v>25</v>
      </c>
      <c r="AU214">
        <f>'Raw Data'!AI214</f>
        <v>660</v>
      </c>
      <c r="AV214" t="str">
        <f>'Raw Data'!AJ214</f>
        <v>D6_0020_00_I</v>
      </c>
      <c r="AW214">
        <f>'Raw Data'!AK214</f>
        <v>43</v>
      </c>
      <c r="AX214">
        <f>'Raw Data'!AL214</f>
        <v>43</v>
      </c>
      <c r="AY214" t="str">
        <f>'Raw Data'!AM214</f>
        <v>simple</v>
      </c>
      <c r="AZ214">
        <f>'Raw Data'!AN214</f>
        <v>741.3</v>
      </c>
      <c r="BA214">
        <f>'Raw Data'!AO214</f>
        <v>53.4</v>
      </c>
      <c r="BB214">
        <f>'Raw Data'!AP214</f>
        <v>689.3</v>
      </c>
      <c r="BC214">
        <f>'Raw Data'!AQ214</f>
        <v>-84.345613</v>
      </c>
      <c r="BD214">
        <f>'Raw Data'!AR214</f>
        <v>34.254669999999997</v>
      </c>
      <c r="BE214">
        <f>'Raw Data'!AS214</f>
        <v>-84.343491</v>
      </c>
      <c r="BF214">
        <f>'Raw Data'!AT214</f>
        <v>34.255170999999997</v>
      </c>
      <c r="BG214" t="str">
        <f>'Raw Data'!AU214</f>
        <v>0571002000I</v>
      </c>
      <c r="BH214">
        <f>'Raw Data'!AV214</f>
        <v>1</v>
      </c>
      <c r="BI214">
        <f>'Raw Data'!AW214</f>
        <v>57</v>
      </c>
      <c r="BJ214">
        <f>'Raw Data'!AX214</f>
        <v>20</v>
      </c>
      <c r="BK214">
        <f>'Raw Data'!AY214</f>
        <v>0</v>
      </c>
      <c r="BL214">
        <f>'Raw Data'!AZ214</f>
        <v>45</v>
      </c>
      <c r="BM214">
        <f>'Raw Data'!BA214</f>
        <v>10.8</v>
      </c>
      <c r="BN214">
        <f>'Raw Data'!BB214</f>
        <v>10.08</v>
      </c>
      <c r="BO214">
        <f>'Raw Data'!BC214</f>
        <v>1170.3</v>
      </c>
      <c r="BP214">
        <f>'Raw Data'!BD214</f>
        <v>1156.5</v>
      </c>
      <c r="BQ214">
        <f>'Raw Data'!BE214</f>
        <v>1150.5999999999999</v>
      </c>
      <c r="BR214">
        <f>'Raw Data'!BF214</f>
        <v>45</v>
      </c>
      <c r="BS214">
        <f>'Raw Data'!BG214</f>
        <v>50</v>
      </c>
      <c r="BT214">
        <f>'Raw Data'!BH214</f>
        <v>0</v>
      </c>
      <c r="BU214">
        <f>'Raw Data'!BI214</f>
        <v>44138</v>
      </c>
      <c r="BV214" t="str">
        <f>'Raw Data'!BJ214</f>
        <v>NONE</v>
      </c>
      <c r="BW214">
        <f>'Raw Data'!BK214</f>
        <v>2.2339999999999999E-3</v>
      </c>
      <c r="BX214">
        <f>'Raw Data'!BL214</f>
        <v>9372</v>
      </c>
      <c r="BY214">
        <f>'Raw Data'!BM214</f>
        <v>9205</v>
      </c>
      <c r="BZ214" t="str">
        <f>'Raw Data'!BN214</f>
        <v>0571002000I</v>
      </c>
      <c r="CA214" t="str">
        <f>'Raw Data'!BO214</f>
        <v>CHEROKEE</v>
      </c>
      <c r="CB214">
        <f>'Raw Data'!BP214</f>
        <v>1</v>
      </c>
      <c r="CC214">
        <f>'Raw Data'!BQ214</f>
        <v>2000</v>
      </c>
      <c r="CD214">
        <f>'Raw Data'!BR214</f>
        <v>6</v>
      </c>
      <c r="CE214">
        <f>'Raw Data'!BS214</f>
        <v>1</v>
      </c>
      <c r="CF214">
        <f>'Raw Data'!BT214</f>
        <v>2</v>
      </c>
      <c r="CG214">
        <f>'Raw Data'!BU214</f>
        <v>1</v>
      </c>
      <c r="CH214">
        <f>'Raw Data'!BV214</f>
        <v>1</v>
      </c>
      <c r="CI214">
        <f>'Raw Data'!BW214</f>
        <v>2</v>
      </c>
      <c r="CJ214">
        <f>'Raw Data'!BX214</f>
        <v>3</v>
      </c>
      <c r="CK214">
        <f>'Raw Data'!BY214</f>
        <v>3</v>
      </c>
      <c r="CL214" t="str">
        <f>'Raw Data'!BZ214</f>
        <v>N</v>
      </c>
      <c r="CM214">
        <f t="shared" si="53"/>
        <v>0</v>
      </c>
      <c r="CN214">
        <f>'Raw Data'!CA214</f>
        <v>57</v>
      </c>
      <c r="CO214">
        <f>'Raw Data'!CB214</f>
        <v>20</v>
      </c>
      <c r="CP214">
        <f>'Raw Data'!CC214</f>
        <v>0</v>
      </c>
      <c r="CQ214" t="str">
        <f>'Raw Data'!CD214</f>
        <v>Not Urban</v>
      </c>
      <c r="CR214" t="str">
        <f>'Raw Data'!CE214</f>
        <v>Not Urban</v>
      </c>
      <c r="CS214">
        <f>'Raw Data'!CF214</f>
        <v>0</v>
      </c>
      <c r="CT214">
        <f>'Raw Data'!CG214</f>
        <v>45</v>
      </c>
      <c r="CU214">
        <f>'Raw Data'!CH214</f>
        <v>18200</v>
      </c>
      <c r="CV214" t="str">
        <f>'Raw Data'!CI214</f>
        <v xml:space="preserve"> </v>
      </c>
      <c r="CW214">
        <f>'Raw Data'!CJ214</f>
        <v>0</v>
      </c>
      <c r="CX214">
        <f>'Raw Data'!CK214</f>
        <v>0.36371900000000001</v>
      </c>
      <c r="CY214">
        <f>'Raw Data'!CL214</f>
        <v>11</v>
      </c>
      <c r="CZ214" t="str">
        <f>'Raw Data'!CM214</f>
        <v>State Mainline</v>
      </c>
      <c r="DA214">
        <f>'Raw Data'!CN214</f>
        <v>18200</v>
      </c>
      <c r="DB214">
        <f>'Raw Data'!CO214</f>
        <v>84472</v>
      </c>
      <c r="DC214">
        <f>'Raw Data'!CP214</f>
        <v>20.024999999999999</v>
      </c>
      <c r="DD214">
        <f>'Raw Data'!CQ214</f>
        <v>20.388999999999999</v>
      </c>
      <c r="DE214">
        <f>'Raw Data'!CR214</f>
        <v>84472</v>
      </c>
      <c r="DF214">
        <f>'Raw Data'!CS214</f>
        <v>0</v>
      </c>
      <c r="DG214">
        <f>'Raw Data'!CT214</f>
        <v>1920.436876</v>
      </c>
      <c r="DH214">
        <f>'Raw Data'!CU214</f>
        <v>100</v>
      </c>
      <c r="DI214">
        <f>'Raw Data'!CV214</f>
        <v>9213</v>
      </c>
      <c r="DJ214">
        <f>'Raw Data'!CW214</f>
        <v>1.4389000000000001E-2</v>
      </c>
      <c r="DK214">
        <f>'Raw Data'!CX214</f>
        <v>0</v>
      </c>
      <c r="DL214">
        <f>'Raw Data'!CY214</f>
        <v>2.2339999999999999E-3</v>
      </c>
      <c r="DM214">
        <f>'Raw Data'!CZ214</f>
        <v>122</v>
      </c>
      <c r="DN214" t="str">
        <f>'Raw Data'!DA214</f>
        <v>057-0060</v>
      </c>
      <c r="DO214" t="str">
        <f>'Raw Data'!DB214</f>
        <v>3R : Rural Principal Arterial - Other</v>
      </c>
      <c r="DP214" t="str">
        <f>'Raw Data'!DC214</f>
        <v>34.256440, -84.329953</v>
      </c>
      <c r="DQ214">
        <f>'Raw Data'!DD214</f>
        <v>-84.329953000000003</v>
      </c>
      <c r="DR214">
        <f>'Raw Data'!DE214</f>
        <v>34.256439999999998</v>
      </c>
      <c r="DS214">
        <f>'Raw Data'!DF214</f>
        <v>34.256439999999998</v>
      </c>
      <c r="DT214">
        <f>'Raw Data'!DG214</f>
        <v>-84.329953000000003</v>
      </c>
      <c r="DU214">
        <f>'Raw Data'!DH214</f>
        <v>1.3598000000000001E-2</v>
      </c>
      <c r="DV214">
        <f>'Raw Data'!DI214</f>
        <v>2.2339999999999999E-3</v>
      </c>
      <c r="DW214">
        <f>'Raw Data'!DJ214</f>
        <v>30</v>
      </c>
      <c r="DX214" s="11">
        <f t="shared" si="54"/>
        <v>18200</v>
      </c>
      <c r="DY214" s="5">
        <f t="shared" si="55"/>
        <v>16775</v>
      </c>
      <c r="DZ214" s="5">
        <f t="shared" si="48"/>
        <v>1425</v>
      </c>
      <c r="EA214" s="5">
        <f t="shared" si="49"/>
        <v>8.4947839046199708E-2</v>
      </c>
      <c r="EB214" s="5">
        <f t="shared" si="50"/>
        <v>17487.5</v>
      </c>
      <c r="EC214">
        <f>'Raw Data'!DK214</f>
        <v>17100</v>
      </c>
      <c r="ED214">
        <f>'Raw Data'!DL214</f>
        <v>6.7</v>
      </c>
      <c r="EE214">
        <f>'Raw Data'!DM214</f>
        <v>19000</v>
      </c>
      <c r="EF214">
        <f>'Raw Data'!DN214</f>
        <v>11.6</v>
      </c>
      <c r="EG214">
        <f>'Raw Data'!DO214</f>
        <v>18500</v>
      </c>
      <c r="EH214">
        <f>'Raw Data'!DP214</f>
        <v>11.6</v>
      </c>
      <c r="EI214">
        <f>'Raw Data'!DQ214</f>
        <v>19200</v>
      </c>
      <c r="EJ214">
        <f>'Raw Data'!DR214</f>
        <v>0</v>
      </c>
      <c r="EK214">
        <f>'Raw Data'!DS214</f>
        <v>18600</v>
      </c>
      <c r="EL214">
        <f>'Raw Data'!DT214</f>
        <v>9.6999999999999993</v>
      </c>
      <c r="EM214">
        <f>'Raw Data'!DU214</f>
        <v>17600</v>
      </c>
      <c r="EN214">
        <f>'Raw Data'!DV214</f>
        <v>14.7</v>
      </c>
      <c r="EO214">
        <f>'Raw Data'!DW214</f>
        <v>16800</v>
      </c>
      <c r="EP214">
        <f>'Raw Data'!DX214</f>
        <v>15.4</v>
      </c>
      <c r="EQ214">
        <f>'Raw Data'!DY214</f>
        <v>14100</v>
      </c>
      <c r="ER214">
        <f>'Raw Data'!DZ214</f>
        <v>15.4</v>
      </c>
      <c r="ES214">
        <f>'Raw Data'!EA214</f>
        <v>14100</v>
      </c>
      <c r="ET214">
        <f>'Raw Data'!EB214</f>
        <v>15.4</v>
      </c>
      <c r="EU214">
        <f>'Raw Data'!EC214</f>
        <v>11000</v>
      </c>
      <c r="EV214">
        <f>'Raw Data'!ED214</f>
        <v>14.2</v>
      </c>
      <c r="EW214">
        <f>'Raw Data'!EE214</f>
        <v>0</v>
      </c>
    </row>
    <row r="215" spans="1:153" x14ac:dyDescent="0.3">
      <c r="A215">
        <f>'Raw Data'!A215</f>
        <v>213</v>
      </c>
      <c r="B215" t="str">
        <f>'Raw Data'!B215</f>
        <v>Point</v>
      </c>
      <c r="C215">
        <f>'Raw Data'!C215</f>
        <v>970</v>
      </c>
      <c r="D215">
        <f>'Raw Data'!D215</f>
        <v>52691</v>
      </c>
      <c r="E215" t="str">
        <f>'Raw Data'!E215</f>
        <v>Point</v>
      </c>
      <c r="F215">
        <f>'Raw Data'!F215</f>
        <v>5678069</v>
      </c>
      <c r="G215" t="str">
        <f>'Raw Data'!G215</f>
        <v>Cherokee Co Sheriff's Office</v>
      </c>
      <c r="H215" s="3">
        <f>'Raw Data'!H215</f>
        <v>42446</v>
      </c>
      <c r="L215">
        <f t="shared" si="42"/>
        <v>0</v>
      </c>
      <c r="M215" s="5">
        <f t="shared" si="43"/>
        <v>42446</v>
      </c>
      <c r="N215" s="5">
        <f t="shared" si="51"/>
        <v>2016</v>
      </c>
      <c r="O215" s="5" t="str" cm="1">
        <f t="array" ref="O215">_xlfn.IFS(N215&lt;=2016,"before treatment",N215=2017,"unknown",N215&gt;2017,"after treatment")</f>
        <v>before treatment</v>
      </c>
      <c r="P215" s="5">
        <f t="shared" si="44"/>
        <v>1</v>
      </c>
      <c r="Q215" s="5">
        <f t="shared" si="45"/>
        <v>0</v>
      </c>
      <c r="R215" t="str">
        <f>'Raw Data'!I215</f>
        <v>Cherokee</v>
      </c>
      <c r="S215" t="str">
        <f>'Raw Data'!J215</f>
        <v>Cumming Hwy</v>
      </c>
      <c r="T215" t="str">
        <f>'Raw Data'!K215</f>
        <v>Cotton Rd</v>
      </c>
      <c r="U215" t="str">
        <f>'Raw Data'!L215</f>
        <v>(O) No Injury</v>
      </c>
      <c r="V215">
        <f>'Raw Data'!M215</f>
        <v>0</v>
      </c>
      <c r="W215">
        <f>'Raw Data'!N215</f>
        <v>0</v>
      </c>
      <c r="X215">
        <f>'Raw Data'!O215</f>
        <v>0</v>
      </c>
      <c r="Y215" t="str">
        <f>'Raw Data'!P215</f>
        <v>Rear End</v>
      </c>
      <c r="Z215" t="str">
        <f>'Raw Data'!Q215</f>
        <v>On Roadway - Roadway Intersection</v>
      </c>
      <c r="AA215" t="str">
        <f>'Raw Data'!R215</f>
        <v>["Motor Vehicle in Motion","Motor Vehicle in Motion"]</v>
      </c>
      <c r="AB215" t="str">
        <f>'Raw Data'!S215</f>
        <v>["Motor Vehicle in Motion","Motor Vehicle in Motion"]</v>
      </c>
      <c r="AC215" t="str">
        <f>'Raw Data'!T215</f>
        <v>["Following Too Close","No Contributing Factors"]</v>
      </c>
      <c r="AD215">
        <f>'Raw Data'!U215</f>
        <v>2</v>
      </c>
      <c r="AE215" s="5" t="str">
        <f t="shared" si="52"/>
        <v>No</v>
      </c>
      <c r="AF215" t="str">
        <f>'Raw Data'!V215</f>
        <v>["Negotiating a Curve","Negotiating a Curve"]</v>
      </c>
      <c r="AG215" s="5">
        <f t="shared" si="46"/>
        <v>0</v>
      </c>
      <c r="AH215" t="str">
        <f>'Raw Data'!W215</f>
        <v>["West","West"]</v>
      </c>
      <c r="AI215" t="str">
        <f>'Raw Data'!X215</f>
        <v>Daylight</v>
      </c>
      <c r="AJ215" t="str">
        <f>'Raw Data'!Y215</f>
        <v>Dry</v>
      </c>
      <c r="AK215">
        <f>'Raw Data'!Z215</f>
        <v>0</v>
      </c>
      <c r="AL215" t="str">
        <f>'Raw Data'!AA215</f>
        <v>["Child Restraint System (Properly Used)","Lap and Shoulder Belt Used","Lap and Shoulder Belt Used"]</v>
      </c>
      <c r="AM215" s="5">
        <f t="shared" si="47"/>
        <v>0</v>
      </c>
      <c r="AN215" t="str">
        <f>'Raw Data'!AB215</f>
        <v>["Passenger Car","Pickup Truck"]</v>
      </c>
      <c r="AO215" t="str">
        <f>'Raw Data'!AC215</f>
        <v>0571002000I</v>
      </c>
      <c r="AP215">
        <f>'Raw Data'!AD215</f>
        <v>20.310072000000002</v>
      </c>
      <c r="AQ215">
        <f>'Raw Data'!AE215</f>
        <v>34.254995000000001</v>
      </c>
      <c r="AR215">
        <f>'Raw Data'!AF215</f>
        <v>-84.343826000000007</v>
      </c>
      <c r="AS215">
        <f>'Raw Data'!AG215</f>
        <v>30</v>
      </c>
      <c r="AT215">
        <f>'Raw Data'!AH215</f>
        <v>25</v>
      </c>
      <c r="AU215">
        <f>'Raw Data'!AI215</f>
        <v>660</v>
      </c>
      <c r="AV215" t="str">
        <f>'Raw Data'!AJ215</f>
        <v>D6_0020_00_I</v>
      </c>
      <c r="AW215">
        <f>'Raw Data'!AK215</f>
        <v>43</v>
      </c>
      <c r="AX215">
        <f>'Raw Data'!AL215</f>
        <v>43</v>
      </c>
      <c r="AY215" t="str">
        <f>'Raw Data'!AM215</f>
        <v>simple</v>
      </c>
      <c r="AZ215">
        <f>'Raw Data'!AN215</f>
        <v>741.3</v>
      </c>
      <c r="BA215">
        <f>'Raw Data'!AO215</f>
        <v>53.4</v>
      </c>
      <c r="BB215">
        <f>'Raw Data'!AP215</f>
        <v>689.3</v>
      </c>
      <c r="BC215">
        <f>'Raw Data'!AQ215</f>
        <v>-84.345613</v>
      </c>
      <c r="BD215">
        <f>'Raw Data'!AR215</f>
        <v>34.254669999999997</v>
      </c>
      <c r="BE215">
        <f>'Raw Data'!AS215</f>
        <v>-84.343491</v>
      </c>
      <c r="BF215">
        <f>'Raw Data'!AT215</f>
        <v>34.255170999999997</v>
      </c>
      <c r="BG215" t="str">
        <f>'Raw Data'!AU215</f>
        <v>0571002000I</v>
      </c>
      <c r="BH215">
        <f>'Raw Data'!AV215</f>
        <v>1</v>
      </c>
      <c r="BI215">
        <f>'Raw Data'!AW215</f>
        <v>57</v>
      </c>
      <c r="BJ215">
        <f>'Raw Data'!AX215</f>
        <v>20</v>
      </c>
      <c r="BK215">
        <f>'Raw Data'!AY215</f>
        <v>0</v>
      </c>
      <c r="BL215">
        <f>'Raw Data'!AZ215</f>
        <v>45</v>
      </c>
      <c r="BM215">
        <f>'Raw Data'!BA215</f>
        <v>10.8</v>
      </c>
      <c r="BN215">
        <f>'Raw Data'!BB215</f>
        <v>10.08</v>
      </c>
      <c r="BO215">
        <f>'Raw Data'!BC215</f>
        <v>1170.3</v>
      </c>
      <c r="BP215">
        <f>'Raw Data'!BD215</f>
        <v>1156.5</v>
      </c>
      <c r="BQ215">
        <f>'Raw Data'!BE215</f>
        <v>1150.5999999999999</v>
      </c>
      <c r="BR215">
        <f>'Raw Data'!BF215</f>
        <v>45</v>
      </c>
      <c r="BS215">
        <f>'Raw Data'!BG215</f>
        <v>50</v>
      </c>
      <c r="BT215">
        <f>'Raw Data'!BH215</f>
        <v>0</v>
      </c>
      <c r="BU215">
        <f>'Raw Data'!BI215</f>
        <v>44138</v>
      </c>
      <c r="BV215" t="str">
        <f>'Raw Data'!BJ215</f>
        <v>NONE</v>
      </c>
      <c r="BW215">
        <f>'Raw Data'!BK215</f>
        <v>2.2339999999999999E-3</v>
      </c>
      <c r="BX215">
        <f>'Raw Data'!BL215</f>
        <v>9372</v>
      </c>
      <c r="BY215">
        <f>'Raw Data'!BM215</f>
        <v>9205</v>
      </c>
      <c r="BZ215" t="str">
        <f>'Raw Data'!BN215</f>
        <v>0571002000I</v>
      </c>
      <c r="CA215" t="str">
        <f>'Raw Data'!BO215</f>
        <v>CHEROKEE</v>
      </c>
      <c r="CB215">
        <f>'Raw Data'!BP215</f>
        <v>1</v>
      </c>
      <c r="CC215">
        <f>'Raw Data'!BQ215</f>
        <v>2000</v>
      </c>
      <c r="CD215">
        <f>'Raw Data'!BR215</f>
        <v>6</v>
      </c>
      <c r="CE215">
        <f>'Raw Data'!BS215</f>
        <v>1</v>
      </c>
      <c r="CF215">
        <f>'Raw Data'!BT215</f>
        <v>2</v>
      </c>
      <c r="CG215">
        <f>'Raw Data'!BU215</f>
        <v>1</v>
      </c>
      <c r="CH215">
        <f>'Raw Data'!BV215</f>
        <v>1</v>
      </c>
      <c r="CI215">
        <f>'Raw Data'!BW215</f>
        <v>2</v>
      </c>
      <c r="CJ215">
        <f>'Raw Data'!BX215</f>
        <v>3</v>
      </c>
      <c r="CK215">
        <f>'Raw Data'!BY215</f>
        <v>3</v>
      </c>
      <c r="CL215" t="str">
        <f>'Raw Data'!BZ215</f>
        <v>N</v>
      </c>
      <c r="CM215">
        <f t="shared" si="53"/>
        <v>0</v>
      </c>
      <c r="CN215">
        <f>'Raw Data'!CA215</f>
        <v>57</v>
      </c>
      <c r="CO215">
        <f>'Raw Data'!CB215</f>
        <v>20</v>
      </c>
      <c r="CP215">
        <f>'Raw Data'!CC215</f>
        <v>0</v>
      </c>
      <c r="CQ215" t="str">
        <f>'Raw Data'!CD215</f>
        <v>Not Urban</v>
      </c>
      <c r="CR215" t="str">
        <f>'Raw Data'!CE215</f>
        <v>Not Urban</v>
      </c>
      <c r="CS215">
        <f>'Raw Data'!CF215</f>
        <v>0</v>
      </c>
      <c r="CT215">
        <f>'Raw Data'!CG215</f>
        <v>45</v>
      </c>
      <c r="CU215">
        <f>'Raw Data'!CH215</f>
        <v>18200</v>
      </c>
      <c r="CV215" t="str">
        <f>'Raw Data'!CI215</f>
        <v xml:space="preserve"> </v>
      </c>
      <c r="CW215">
        <f>'Raw Data'!CJ215</f>
        <v>0</v>
      </c>
      <c r="CX215">
        <f>'Raw Data'!CK215</f>
        <v>0.36371900000000001</v>
      </c>
      <c r="CY215">
        <f>'Raw Data'!CL215</f>
        <v>11</v>
      </c>
      <c r="CZ215" t="str">
        <f>'Raw Data'!CM215</f>
        <v>State Mainline</v>
      </c>
      <c r="DA215">
        <f>'Raw Data'!CN215</f>
        <v>18200</v>
      </c>
      <c r="DB215">
        <f>'Raw Data'!CO215</f>
        <v>84472</v>
      </c>
      <c r="DC215">
        <f>'Raw Data'!CP215</f>
        <v>20.024999999999999</v>
      </c>
      <c r="DD215">
        <f>'Raw Data'!CQ215</f>
        <v>20.388999999999999</v>
      </c>
      <c r="DE215">
        <f>'Raw Data'!CR215</f>
        <v>84472</v>
      </c>
      <c r="DF215">
        <f>'Raw Data'!CS215</f>
        <v>0</v>
      </c>
      <c r="DG215">
        <f>'Raw Data'!CT215</f>
        <v>1920.436876</v>
      </c>
      <c r="DH215">
        <f>'Raw Data'!CU215</f>
        <v>100</v>
      </c>
      <c r="DI215">
        <f>'Raw Data'!CV215</f>
        <v>9213</v>
      </c>
      <c r="DJ215">
        <f>'Raw Data'!CW215</f>
        <v>1.4389000000000001E-2</v>
      </c>
      <c r="DK215">
        <f>'Raw Data'!CX215</f>
        <v>0</v>
      </c>
      <c r="DL215">
        <f>'Raw Data'!CY215</f>
        <v>2.2339999999999999E-3</v>
      </c>
      <c r="DM215">
        <f>'Raw Data'!CZ215</f>
        <v>122</v>
      </c>
      <c r="DN215" t="str">
        <f>'Raw Data'!DA215</f>
        <v>057-0060</v>
      </c>
      <c r="DO215" t="str">
        <f>'Raw Data'!DB215</f>
        <v>3R : Rural Principal Arterial - Other</v>
      </c>
      <c r="DP215" t="str">
        <f>'Raw Data'!DC215</f>
        <v>34.256440, -84.329953</v>
      </c>
      <c r="DQ215">
        <f>'Raw Data'!DD215</f>
        <v>-84.329953000000003</v>
      </c>
      <c r="DR215">
        <f>'Raw Data'!DE215</f>
        <v>34.256439999999998</v>
      </c>
      <c r="DS215">
        <f>'Raw Data'!DF215</f>
        <v>34.256439999999998</v>
      </c>
      <c r="DT215">
        <f>'Raw Data'!DG215</f>
        <v>-84.329953000000003</v>
      </c>
      <c r="DU215">
        <f>'Raw Data'!DH215</f>
        <v>1.3598000000000001E-2</v>
      </c>
      <c r="DV215">
        <f>'Raw Data'!DI215</f>
        <v>2.2339999999999999E-3</v>
      </c>
      <c r="DW215">
        <f>'Raw Data'!DJ215</f>
        <v>30</v>
      </c>
      <c r="DX215" s="11">
        <f t="shared" si="54"/>
        <v>18200</v>
      </c>
      <c r="DY215" s="5">
        <f t="shared" si="55"/>
        <v>16775</v>
      </c>
      <c r="DZ215" s="5">
        <f t="shared" si="48"/>
        <v>1425</v>
      </c>
      <c r="EA215" s="5">
        <f t="shared" si="49"/>
        <v>8.4947839046199708E-2</v>
      </c>
      <c r="EB215" s="5">
        <f t="shared" si="50"/>
        <v>17487.5</v>
      </c>
      <c r="EC215">
        <f>'Raw Data'!DK215</f>
        <v>17100</v>
      </c>
      <c r="ED215">
        <f>'Raw Data'!DL215</f>
        <v>6.7</v>
      </c>
      <c r="EE215">
        <f>'Raw Data'!DM215</f>
        <v>19000</v>
      </c>
      <c r="EF215">
        <f>'Raw Data'!DN215</f>
        <v>11.6</v>
      </c>
      <c r="EG215">
        <f>'Raw Data'!DO215</f>
        <v>18500</v>
      </c>
      <c r="EH215">
        <f>'Raw Data'!DP215</f>
        <v>11.6</v>
      </c>
      <c r="EI215">
        <f>'Raw Data'!DQ215</f>
        <v>19200</v>
      </c>
      <c r="EJ215">
        <f>'Raw Data'!DR215</f>
        <v>0</v>
      </c>
      <c r="EK215">
        <f>'Raw Data'!DS215</f>
        <v>18600</v>
      </c>
      <c r="EL215">
        <f>'Raw Data'!DT215</f>
        <v>9.6999999999999993</v>
      </c>
      <c r="EM215">
        <f>'Raw Data'!DU215</f>
        <v>17600</v>
      </c>
      <c r="EN215">
        <f>'Raw Data'!DV215</f>
        <v>14.7</v>
      </c>
      <c r="EO215">
        <f>'Raw Data'!DW215</f>
        <v>16800</v>
      </c>
      <c r="EP215">
        <f>'Raw Data'!DX215</f>
        <v>15.4</v>
      </c>
      <c r="EQ215">
        <f>'Raw Data'!DY215</f>
        <v>14100</v>
      </c>
      <c r="ER215">
        <f>'Raw Data'!DZ215</f>
        <v>15.4</v>
      </c>
      <c r="ES215">
        <f>'Raw Data'!EA215</f>
        <v>14100</v>
      </c>
      <c r="ET215">
        <f>'Raw Data'!EB215</f>
        <v>15.4</v>
      </c>
      <c r="EU215">
        <f>'Raw Data'!EC215</f>
        <v>11000</v>
      </c>
      <c r="EV215">
        <f>'Raw Data'!ED215</f>
        <v>14.2</v>
      </c>
      <c r="EW215">
        <f>'Raw Data'!EE215</f>
        <v>0</v>
      </c>
    </row>
    <row r="216" spans="1:153" x14ac:dyDescent="0.3">
      <c r="A216">
        <f>'Raw Data'!A216</f>
        <v>214</v>
      </c>
      <c r="B216" t="str">
        <f>'Raw Data'!B216</f>
        <v>Point</v>
      </c>
      <c r="C216">
        <f>'Raw Data'!C216</f>
        <v>983</v>
      </c>
      <c r="D216">
        <f>'Raw Data'!D216</f>
        <v>48160</v>
      </c>
      <c r="E216" t="str">
        <f>'Raw Data'!E216</f>
        <v>Point</v>
      </c>
      <c r="F216">
        <f>'Raw Data'!F216</f>
        <v>5866902</v>
      </c>
      <c r="G216" t="str">
        <f>'Raw Data'!G216</f>
        <v>Cherokee Co Sheriff's Office</v>
      </c>
      <c r="H216" s="3">
        <f>'Raw Data'!H216</f>
        <v>42589</v>
      </c>
      <c r="L216">
        <f t="shared" si="42"/>
        <v>0</v>
      </c>
      <c r="M216" s="5">
        <f t="shared" si="43"/>
        <v>42589</v>
      </c>
      <c r="N216" s="5">
        <f t="shared" si="51"/>
        <v>2016</v>
      </c>
      <c r="O216" s="5" t="str" cm="1">
        <f t="array" ref="O216">_xlfn.IFS(N216&lt;=2016,"before treatment",N216=2017,"unknown",N216&gt;2017,"after treatment")</f>
        <v>before treatment</v>
      </c>
      <c r="P216" s="5">
        <f t="shared" si="44"/>
        <v>1</v>
      </c>
      <c r="Q216" s="5">
        <f t="shared" si="45"/>
        <v>0</v>
      </c>
      <c r="R216" t="str">
        <f>'Raw Data'!I216</f>
        <v>Cherokee</v>
      </c>
      <c r="S216" t="str">
        <f>'Raw Data'!J216</f>
        <v>Cumming Hwy</v>
      </c>
      <c r="T216" t="str">
        <f>'Raw Data'!K216</f>
        <v>Cotton Rd</v>
      </c>
      <c r="U216" t="str">
        <f>'Raw Data'!L216</f>
        <v>(C) Possible Injury / Complaint</v>
      </c>
      <c r="V216">
        <f>'Raw Data'!M216</f>
        <v>0</v>
      </c>
      <c r="W216">
        <f>'Raw Data'!N216</f>
        <v>0</v>
      </c>
      <c r="X216">
        <f>'Raw Data'!O216</f>
        <v>0</v>
      </c>
      <c r="Y216" t="str">
        <f>'Raw Data'!P216</f>
        <v>Rear End</v>
      </c>
      <c r="Z216" t="str">
        <f>'Raw Data'!Q216</f>
        <v>On Roadway - Roadway Intersection</v>
      </c>
      <c r="AA216" t="str">
        <f>'Raw Data'!R216</f>
        <v>["Motor Vehicle in Motion","Motor Vehicle in Motion","Motor Vehicle in Motion"]</v>
      </c>
      <c r="AB216" t="str">
        <f>'Raw Data'!S216</f>
        <v>["Motor Vehicle in Motion","Motor Vehicle in Motion","Motor Vehicle in Motion"]</v>
      </c>
      <c r="AC216" t="str">
        <f>'Raw Data'!T216</f>
        <v>["Following Too Close","Following Too Close","No Contributing Factors"]</v>
      </c>
      <c r="AD216">
        <f>'Raw Data'!U216</f>
        <v>3</v>
      </c>
      <c r="AE216" s="5" t="str">
        <f t="shared" si="52"/>
        <v>No</v>
      </c>
      <c r="AF216" t="str">
        <f>'Raw Data'!V216</f>
        <v>["Straight","Straight","Turning Left"]</v>
      </c>
      <c r="AG216" s="5">
        <f t="shared" si="46"/>
        <v>1</v>
      </c>
      <c r="AH216" t="str">
        <f>'Raw Data'!W216</f>
        <v>["East","East","East"]</v>
      </c>
      <c r="AI216" t="str">
        <f>'Raw Data'!X216</f>
        <v>Daylight</v>
      </c>
      <c r="AJ216" t="str">
        <f>'Raw Data'!Y216</f>
        <v>Dry</v>
      </c>
      <c r="AK216">
        <f>'Raw Data'!Z216</f>
        <v>0</v>
      </c>
      <c r="AL216" t="str">
        <f>'Raw Data'!AA216</f>
        <v>["Child Restraint System (Properly Used)","Child Restraint System (Properly Used)","Lap and Shoulder Belt Used","Lap and Shoulder Belt Used","Lap and Shoulder Belt Used","Lap and Shoulder Belt Used","Lap and Shoulder Belt Used"]</v>
      </c>
      <c r="AM216" s="5">
        <f t="shared" si="47"/>
        <v>0</v>
      </c>
      <c r="AN216" t="str">
        <f>'Raw Data'!AB216</f>
        <v>["Sports Utility Vehicle (SUV)","Sports Utility Vehicle (SUV)","Sports Utility Vehicle (SUV)"]</v>
      </c>
      <c r="AO216" t="str">
        <f>'Raw Data'!AC216</f>
        <v>0571002000I</v>
      </c>
      <c r="AP216">
        <f>'Raw Data'!AD216</f>
        <v>20.276</v>
      </c>
      <c r="AQ216">
        <f>'Raw Data'!AE216</f>
        <v>34.254745</v>
      </c>
      <c r="AR216">
        <f>'Raw Data'!AF216</f>
        <v>-84.344336999999996</v>
      </c>
      <c r="AS216">
        <f>'Raw Data'!AG216</f>
        <v>30</v>
      </c>
      <c r="AT216">
        <f>'Raw Data'!AH216</f>
        <v>25</v>
      </c>
      <c r="AU216">
        <f>'Raw Data'!AI216</f>
        <v>660</v>
      </c>
      <c r="AV216" t="str">
        <f>'Raw Data'!AJ216</f>
        <v>D6_0020_00_I</v>
      </c>
      <c r="AW216">
        <f>'Raw Data'!AK216</f>
        <v>43</v>
      </c>
      <c r="AX216">
        <f>'Raw Data'!AL216</f>
        <v>43</v>
      </c>
      <c r="AY216" t="str">
        <f>'Raw Data'!AM216</f>
        <v>simple</v>
      </c>
      <c r="AZ216">
        <f>'Raw Data'!AN216</f>
        <v>741.3</v>
      </c>
      <c r="BA216">
        <f>'Raw Data'!AO216</f>
        <v>53.4</v>
      </c>
      <c r="BB216">
        <f>'Raw Data'!AP216</f>
        <v>689.3</v>
      </c>
      <c r="BC216">
        <f>'Raw Data'!AQ216</f>
        <v>-84.345613</v>
      </c>
      <c r="BD216">
        <f>'Raw Data'!AR216</f>
        <v>34.254669999999997</v>
      </c>
      <c r="BE216">
        <f>'Raw Data'!AS216</f>
        <v>-84.343491</v>
      </c>
      <c r="BF216">
        <f>'Raw Data'!AT216</f>
        <v>34.255170999999997</v>
      </c>
      <c r="BG216" t="str">
        <f>'Raw Data'!AU216</f>
        <v>0571002000I</v>
      </c>
      <c r="BH216">
        <f>'Raw Data'!AV216</f>
        <v>1</v>
      </c>
      <c r="BI216">
        <f>'Raw Data'!AW216</f>
        <v>57</v>
      </c>
      <c r="BJ216">
        <f>'Raw Data'!AX216</f>
        <v>20</v>
      </c>
      <c r="BK216">
        <f>'Raw Data'!AY216</f>
        <v>0</v>
      </c>
      <c r="BL216">
        <f>'Raw Data'!AZ216</f>
        <v>45</v>
      </c>
      <c r="BM216">
        <f>'Raw Data'!BA216</f>
        <v>10.8</v>
      </c>
      <c r="BN216">
        <f>'Raw Data'!BB216</f>
        <v>10.08</v>
      </c>
      <c r="BO216">
        <f>'Raw Data'!BC216</f>
        <v>1170.3</v>
      </c>
      <c r="BP216">
        <f>'Raw Data'!BD216</f>
        <v>1156.5</v>
      </c>
      <c r="BQ216">
        <f>'Raw Data'!BE216</f>
        <v>1150.5999999999999</v>
      </c>
      <c r="BR216">
        <f>'Raw Data'!BF216</f>
        <v>45</v>
      </c>
      <c r="BS216">
        <f>'Raw Data'!BG216</f>
        <v>50</v>
      </c>
      <c r="BT216">
        <f>'Raw Data'!BH216</f>
        <v>0</v>
      </c>
      <c r="BU216">
        <f>'Raw Data'!BI216</f>
        <v>44138</v>
      </c>
      <c r="BV216" t="str">
        <f>'Raw Data'!BJ216</f>
        <v>NONE</v>
      </c>
      <c r="BW216">
        <f>'Raw Data'!BK216</f>
        <v>2.2339999999999999E-3</v>
      </c>
      <c r="BX216">
        <f>'Raw Data'!BL216</f>
        <v>9372</v>
      </c>
      <c r="BY216">
        <f>'Raw Data'!BM216</f>
        <v>9205</v>
      </c>
      <c r="BZ216" t="str">
        <f>'Raw Data'!BN216</f>
        <v>0571002000I</v>
      </c>
      <c r="CA216" t="str">
        <f>'Raw Data'!BO216</f>
        <v>CHEROKEE</v>
      </c>
      <c r="CB216">
        <f>'Raw Data'!BP216</f>
        <v>1</v>
      </c>
      <c r="CC216">
        <f>'Raw Data'!BQ216</f>
        <v>2000</v>
      </c>
      <c r="CD216">
        <f>'Raw Data'!BR216</f>
        <v>6</v>
      </c>
      <c r="CE216">
        <f>'Raw Data'!BS216</f>
        <v>1</v>
      </c>
      <c r="CF216">
        <f>'Raw Data'!BT216</f>
        <v>2</v>
      </c>
      <c r="CG216">
        <f>'Raw Data'!BU216</f>
        <v>1</v>
      </c>
      <c r="CH216">
        <f>'Raw Data'!BV216</f>
        <v>1</v>
      </c>
      <c r="CI216">
        <f>'Raw Data'!BW216</f>
        <v>2</v>
      </c>
      <c r="CJ216">
        <f>'Raw Data'!BX216</f>
        <v>3</v>
      </c>
      <c r="CK216">
        <f>'Raw Data'!BY216</f>
        <v>3</v>
      </c>
      <c r="CL216" t="str">
        <f>'Raw Data'!BZ216</f>
        <v>N</v>
      </c>
      <c r="CM216">
        <f t="shared" si="53"/>
        <v>0</v>
      </c>
      <c r="CN216">
        <f>'Raw Data'!CA216</f>
        <v>57</v>
      </c>
      <c r="CO216">
        <f>'Raw Data'!CB216</f>
        <v>20</v>
      </c>
      <c r="CP216">
        <f>'Raw Data'!CC216</f>
        <v>0</v>
      </c>
      <c r="CQ216" t="str">
        <f>'Raw Data'!CD216</f>
        <v>Not Urban</v>
      </c>
      <c r="CR216" t="str">
        <f>'Raw Data'!CE216</f>
        <v>Not Urban</v>
      </c>
      <c r="CS216">
        <f>'Raw Data'!CF216</f>
        <v>0</v>
      </c>
      <c r="CT216">
        <f>'Raw Data'!CG216</f>
        <v>45</v>
      </c>
      <c r="CU216">
        <f>'Raw Data'!CH216</f>
        <v>18200</v>
      </c>
      <c r="CV216" t="str">
        <f>'Raw Data'!CI216</f>
        <v xml:space="preserve"> </v>
      </c>
      <c r="CW216">
        <f>'Raw Data'!CJ216</f>
        <v>0</v>
      </c>
      <c r="CX216">
        <f>'Raw Data'!CK216</f>
        <v>0.36371900000000001</v>
      </c>
      <c r="CY216">
        <f>'Raw Data'!CL216</f>
        <v>11</v>
      </c>
      <c r="CZ216" t="str">
        <f>'Raw Data'!CM216</f>
        <v>State Mainline</v>
      </c>
      <c r="DA216">
        <f>'Raw Data'!CN216</f>
        <v>18200</v>
      </c>
      <c r="DB216">
        <f>'Raw Data'!CO216</f>
        <v>84472</v>
      </c>
      <c r="DC216">
        <f>'Raw Data'!CP216</f>
        <v>20.024999999999999</v>
      </c>
      <c r="DD216">
        <f>'Raw Data'!CQ216</f>
        <v>20.388999999999999</v>
      </c>
      <c r="DE216">
        <f>'Raw Data'!CR216</f>
        <v>84472</v>
      </c>
      <c r="DF216">
        <f>'Raw Data'!CS216</f>
        <v>0</v>
      </c>
      <c r="DG216">
        <f>'Raw Data'!CT216</f>
        <v>1920.436876</v>
      </c>
      <c r="DH216">
        <f>'Raw Data'!CU216</f>
        <v>100</v>
      </c>
      <c r="DI216">
        <f>'Raw Data'!CV216</f>
        <v>9213</v>
      </c>
      <c r="DJ216">
        <f>'Raw Data'!CW216</f>
        <v>1.4389000000000001E-2</v>
      </c>
      <c r="DK216">
        <f>'Raw Data'!CX216</f>
        <v>0</v>
      </c>
      <c r="DL216">
        <f>'Raw Data'!CY216</f>
        <v>2.2339999999999999E-3</v>
      </c>
      <c r="DM216">
        <f>'Raw Data'!CZ216</f>
        <v>122</v>
      </c>
      <c r="DN216" t="str">
        <f>'Raw Data'!DA216</f>
        <v>057-0060</v>
      </c>
      <c r="DO216" t="str">
        <f>'Raw Data'!DB216</f>
        <v>3R : Rural Principal Arterial - Other</v>
      </c>
      <c r="DP216" t="str">
        <f>'Raw Data'!DC216</f>
        <v>34.256440, -84.329953</v>
      </c>
      <c r="DQ216">
        <f>'Raw Data'!DD216</f>
        <v>-84.329953000000003</v>
      </c>
      <c r="DR216">
        <f>'Raw Data'!DE216</f>
        <v>34.256439999999998</v>
      </c>
      <c r="DS216">
        <f>'Raw Data'!DF216</f>
        <v>34.256439999999998</v>
      </c>
      <c r="DT216">
        <f>'Raw Data'!DG216</f>
        <v>-84.329953000000003</v>
      </c>
      <c r="DU216">
        <f>'Raw Data'!DH216</f>
        <v>1.3598000000000001E-2</v>
      </c>
      <c r="DV216">
        <f>'Raw Data'!DI216</f>
        <v>2.2339999999999999E-3</v>
      </c>
      <c r="DW216">
        <f>'Raw Data'!DJ216</f>
        <v>30</v>
      </c>
      <c r="DX216" s="11">
        <f t="shared" si="54"/>
        <v>18200</v>
      </c>
      <c r="DY216" s="5">
        <f t="shared" si="55"/>
        <v>16775</v>
      </c>
      <c r="DZ216" s="5">
        <f t="shared" si="48"/>
        <v>1425</v>
      </c>
      <c r="EA216" s="5">
        <f t="shared" si="49"/>
        <v>8.4947839046199708E-2</v>
      </c>
      <c r="EB216" s="5">
        <f t="shared" si="50"/>
        <v>17487.5</v>
      </c>
      <c r="EC216">
        <f>'Raw Data'!DK216</f>
        <v>17100</v>
      </c>
      <c r="ED216">
        <f>'Raw Data'!DL216</f>
        <v>6.7</v>
      </c>
      <c r="EE216">
        <f>'Raw Data'!DM216</f>
        <v>19000</v>
      </c>
      <c r="EF216">
        <f>'Raw Data'!DN216</f>
        <v>11.6</v>
      </c>
      <c r="EG216">
        <f>'Raw Data'!DO216</f>
        <v>18500</v>
      </c>
      <c r="EH216">
        <f>'Raw Data'!DP216</f>
        <v>11.6</v>
      </c>
      <c r="EI216">
        <f>'Raw Data'!DQ216</f>
        <v>19200</v>
      </c>
      <c r="EJ216">
        <f>'Raw Data'!DR216</f>
        <v>0</v>
      </c>
      <c r="EK216">
        <f>'Raw Data'!DS216</f>
        <v>18600</v>
      </c>
      <c r="EL216">
        <f>'Raw Data'!DT216</f>
        <v>9.6999999999999993</v>
      </c>
      <c r="EM216">
        <f>'Raw Data'!DU216</f>
        <v>17600</v>
      </c>
      <c r="EN216">
        <f>'Raw Data'!DV216</f>
        <v>14.7</v>
      </c>
      <c r="EO216">
        <f>'Raw Data'!DW216</f>
        <v>16800</v>
      </c>
      <c r="EP216">
        <f>'Raw Data'!DX216</f>
        <v>15.4</v>
      </c>
      <c r="EQ216">
        <f>'Raw Data'!DY216</f>
        <v>14100</v>
      </c>
      <c r="ER216">
        <f>'Raw Data'!DZ216</f>
        <v>15.4</v>
      </c>
      <c r="ES216">
        <f>'Raw Data'!EA216</f>
        <v>14100</v>
      </c>
      <c r="ET216">
        <f>'Raw Data'!EB216</f>
        <v>15.4</v>
      </c>
      <c r="EU216">
        <f>'Raw Data'!EC216</f>
        <v>11000</v>
      </c>
      <c r="EV216">
        <f>'Raw Data'!ED216</f>
        <v>14.2</v>
      </c>
      <c r="EW216">
        <f>'Raw Data'!EE216</f>
        <v>0</v>
      </c>
    </row>
    <row r="217" spans="1:153" x14ac:dyDescent="0.3">
      <c r="A217">
        <f>'Raw Data'!A217</f>
        <v>215</v>
      </c>
      <c r="B217" t="str">
        <f>'Raw Data'!B217</f>
        <v>Point</v>
      </c>
      <c r="C217">
        <f>'Raw Data'!C217</f>
        <v>1052</v>
      </c>
      <c r="D217">
        <f>'Raw Data'!D217</f>
        <v>29326</v>
      </c>
      <c r="E217" t="str">
        <f>'Raw Data'!E217</f>
        <v>Point</v>
      </c>
      <c r="F217">
        <f>'Raw Data'!F217</f>
        <v>6674466</v>
      </c>
      <c r="G217" t="str">
        <f>'Raw Data'!G217</f>
        <v>Cherokee Co Sheriff's Office</v>
      </c>
      <c r="H217" s="3">
        <f>'Raw Data'!H217</f>
        <v>43206</v>
      </c>
      <c r="L217">
        <f t="shared" si="42"/>
        <v>0</v>
      </c>
      <c r="M217" s="5">
        <f t="shared" si="43"/>
        <v>43206</v>
      </c>
      <c r="N217" s="5">
        <f t="shared" si="51"/>
        <v>2018</v>
      </c>
      <c r="O217" s="5" t="str" cm="1">
        <f t="array" ref="O217">_xlfn.IFS(N217&lt;=2016,"before treatment",N217=2017,"unknown",N217&gt;2017,"after treatment")</f>
        <v>after treatment</v>
      </c>
      <c r="P217" s="5">
        <f t="shared" si="44"/>
        <v>0</v>
      </c>
      <c r="Q217" s="5">
        <f t="shared" si="45"/>
        <v>1</v>
      </c>
      <c r="R217" t="str">
        <f>'Raw Data'!I217</f>
        <v>Cherokee</v>
      </c>
      <c r="S217" t="str">
        <f>'Raw Data'!J217</f>
        <v>Cumming Hwy</v>
      </c>
      <c r="T217" t="str">
        <f>'Raw Data'!K217</f>
        <v>Cotton Rd</v>
      </c>
      <c r="U217" t="str">
        <f>'Raw Data'!L217</f>
        <v>(C) Possible Injury / Complaint</v>
      </c>
      <c r="V217">
        <f>'Raw Data'!M217</f>
        <v>0</v>
      </c>
      <c r="W217">
        <f>'Raw Data'!N217</f>
        <v>0</v>
      </c>
      <c r="X217">
        <f>'Raw Data'!O217</f>
        <v>0</v>
      </c>
      <c r="Y217" t="str">
        <f>'Raw Data'!P217</f>
        <v>Rear End</v>
      </c>
      <c r="Z217" t="str">
        <f>'Raw Data'!Q217</f>
        <v>On Roadway - Non-Intersection</v>
      </c>
      <c r="AA217" t="str">
        <f>'Raw Data'!R217</f>
        <v>["Motor Vehicle in Motion","Motor Vehicle in Motion"]</v>
      </c>
      <c r="AB217" t="str">
        <f>'Raw Data'!S217</f>
        <v>["Motor Vehicle in Motion","Motor Vehicle in Motion"]</v>
      </c>
      <c r="AC217" t="str">
        <f>'Raw Data'!T217</f>
        <v>["Following Too Close","No Contributing Factors"]</v>
      </c>
      <c r="AD217">
        <f>'Raw Data'!U217</f>
        <v>2</v>
      </c>
      <c r="AE217" s="5" t="str">
        <f t="shared" si="52"/>
        <v>No</v>
      </c>
      <c r="AF217" t="str">
        <f>'Raw Data'!V217</f>
        <v>["Negotiating a Curve","Stopped"]</v>
      </c>
      <c r="AG217" s="5">
        <f t="shared" si="46"/>
        <v>0</v>
      </c>
      <c r="AH217" t="str">
        <f>'Raw Data'!W217</f>
        <v>["East","East"]</v>
      </c>
      <c r="AI217" t="str">
        <f>'Raw Data'!X217</f>
        <v>Daylight</v>
      </c>
      <c r="AJ217" t="str">
        <f>'Raw Data'!Y217</f>
        <v>Dry</v>
      </c>
      <c r="AK217">
        <f>'Raw Data'!Z217</f>
        <v>0</v>
      </c>
      <c r="AL217" t="str">
        <f>'Raw Data'!AA217</f>
        <v>["Lap and Shoulder Belt Used","Lap and Shoulder Belt Used"]</v>
      </c>
      <c r="AM217" s="5">
        <f t="shared" si="47"/>
        <v>0</v>
      </c>
      <c r="AN217" t="str">
        <f>'Raw Data'!AB217</f>
        <v>["Passenger Car","Passenger Car"]</v>
      </c>
      <c r="AO217" t="str">
        <f>'Raw Data'!AC217</f>
        <v>0571002000I</v>
      </c>
      <c r="AP217">
        <f>'Raw Data'!AD217</f>
        <v>20.262998</v>
      </c>
      <c r="AQ217">
        <f>'Raw Data'!AE217</f>
        <v>34.254697999999998</v>
      </c>
      <c r="AR217">
        <f>'Raw Data'!AF217</f>
        <v>-84.344560000000001</v>
      </c>
      <c r="AS217">
        <f>'Raw Data'!AG217</f>
        <v>30</v>
      </c>
      <c r="AT217">
        <f>'Raw Data'!AH217</f>
        <v>25</v>
      </c>
      <c r="AU217">
        <f>'Raw Data'!AI217</f>
        <v>660</v>
      </c>
      <c r="AV217" t="str">
        <f>'Raw Data'!AJ217</f>
        <v>D6_0020_00_I</v>
      </c>
      <c r="AW217">
        <f>'Raw Data'!AK217</f>
        <v>43</v>
      </c>
      <c r="AX217">
        <f>'Raw Data'!AL217</f>
        <v>43</v>
      </c>
      <c r="AY217" t="str">
        <f>'Raw Data'!AM217</f>
        <v>simple</v>
      </c>
      <c r="AZ217">
        <f>'Raw Data'!AN217</f>
        <v>741.3</v>
      </c>
      <c r="BA217">
        <f>'Raw Data'!AO217</f>
        <v>53.4</v>
      </c>
      <c r="BB217">
        <f>'Raw Data'!AP217</f>
        <v>689.3</v>
      </c>
      <c r="BC217">
        <f>'Raw Data'!AQ217</f>
        <v>-84.345613</v>
      </c>
      <c r="BD217">
        <f>'Raw Data'!AR217</f>
        <v>34.254669999999997</v>
      </c>
      <c r="BE217">
        <f>'Raw Data'!AS217</f>
        <v>-84.343491</v>
      </c>
      <c r="BF217">
        <f>'Raw Data'!AT217</f>
        <v>34.255170999999997</v>
      </c>
      <c r="BG217" t="str">
        <f>'Raw Data'!AU217</f>
        <v>0571002000I</v>
      </c>
      <c r="BH217">
        <f>'Raw Data'!AV217</f>
        <v>1</v>
      </c>
      <c r="BI217">
        <f>'Raw Data'!AW217</f>
        <v>57</v>
      </c>
      <c r="BJ217">
        <f>'Raw Data'!AX217</f>
        <v>20</v>
      </c>
      <c r="BK217">
        <f>'Raw Data'!AY217</f>
        <v>0</v>
      </c>
      <c r="BL217">
        <f>'Raw Data'!AZ217</f>
        <v>45</v>
      </c>
      <c r="BM217">
        <f>'Raw Data'!BA217</f>
        <v>10.8</v>
      </c>
      <c r="BN217">
        <f>'Raw Data'!BB217</f>
        <v>10.08</v>
      </c>
      <c r="BO217">
        <f>'Raw Data'!BC217</f>
        <v>1170.3</v>
      </c>
      <c r="BP217">
        <f>'Raw Data'!BD217</f>
        <v>1156.5</v>
      </c>
      <c r="BQ217">
        <f>'Raw Data'!BE217</f>
        <v>1150.5999999999999</v>
      </c>
      <c r="BR217">
        <f>'Raw Data'!BF217</f>
        <v>45</v>
      </c>
      <c r="BS217">
        <f>'Raw Data'!BG217</f>
        <v>50</v>
      </c>
      <c r="BT217">
        <f>'Raw Data'!BH217</f>
        <v>0</v>
      </c>
      <c r="BU217">
        <f>'Raw Data'!BI217</f>
        <v>44138</v>
      </c>
      <c r="BV217" t="str">
        <f>'Raw Data'!BJ217</f>
        <v>NONE</v>
      </c>
      <c r="BW217">
        <f>'Raw Data'!BK217</f>
        <v>2.2339999999999999E-3</v>
      </c>
      <c r="BX217">
        <f>'Raw Data'!BL217</f>
        <v>9372</v>
      </c>
      <c r="BY217">
        <f>'Raw Data'!BM217</f>
        <v>9205</v>
      </c>
      <c r="BZ217" t="str">
        <f>'Raw Data'!BN217</f>
        <v>0571002000I</v>
      </c>
      <c r="CA217" t="str">
        <f>'Raw Data'!BO217</f>
        <v>CHEROKEE</v>
      </c>
      <c r="CB217">
        <f>'Raw Data'!BP217</f>
        <v>1</v>
      </c>
      <c r="CC217">
        <f>'Raw Data'!BQ217</f>
        <v>2000</v>
      </c>
      <c r="CD217">
        <f>'Raw Data'!BR217</f>
        <v>6</v>
      </c>
      <c r="CE217">
        <f>'Raw Data'!BS217</f>
        <v>1</v>
      </c>
      <c r="CF217">
        <f>'Raw Data'!BT217</f>
        <v>2</v>
      </c>
      <c r="CG217">
        <f>'Raw Data'!BU217</f>
        <v>1</v>
      </c>
      <c r="CH217">
        <f>'Raw Data'!BV217</f>
        <v>1</v>
      </c>
      <c r="CI217">
        <f>'Raw Data'!BW217</f>
        <v>2</v>
      </c>
      <c r="CJ217">
        <f>'Raw Data'!BX217</f>
        <v>3</v>
      </c>
      <c r="CK217">
        <f>'Raw Data'!BY217</f>
        <v>3</v>
      </c>
      <c r="CL217" t="str">
        <f>'Raw Data'!BZ217</f>
        <v>N</v>
      </c>
      <c r="CM217">
        <f t="shared" si="53"/>
        <v>0</v>
      </c>
      <c r="CN217">
        <f>'Raw Data'!CA217</f>
        <v>57</v>
      </c>
      <c r="CO217">
        <f>'Raw Data'!CB217</f>
        <v>20</v>
      </c>
      <c r="CP217">
        <f>'Raw Data'!CC217</f>
        <v>0</v>
      </c>
      <c r="CQ217" t="str">
        <f>'Raw Data'!CD217</f>
        <v>Not Urban</v>
      </c>
      <c r="CR217" t="str">
        <f>'Raw Data'!CE217</f>
        <v>Not Urban</v>
      </c>
      <c r="CS217">
        <f>'Raw Data'!CF217</f>
        <v>0</v>
      </c>
      <c r="CT217">
        <f>'Raw Data'!CG217</f>
        <v>45</v>
      </c>
      <c r="CU217">
        <f>'Raw Data'!CH217</f>
        <v>18200</v>
      </c>
      <c r="CV217" t="str">
        <f>'Raw Data'!CI217</f>
        <v xml:space="preserve"> </v>
      </c>
      <c r="CW217">
        <f>'Raw Data'!CJ217</f>
        <v>0</v>
      </c>
      <c r="CX217">
        <f>'Raw Data'!CK217</f>
        <v>0.36371900000000001</v>
      </c>
      <c r="CY217">
        <f>'Raw Data'!CL217</f>
        <v>11</v>
      </c>
      <c r="CZ217" t="str">
        <f>'Raw Data'!CM217</f>
        <v>State Mainline</v>
      </c>
      <c r="DA217">
        <f>'Raw Data'!CN217</f>
        <v>18200</v>
      </c>
      <c r="DB217">
        <f>'Raw Data'!CO217</f>
        <v>84472</v>
      </c>
      <c r="DC217">
        <f>'Raw Data'!CP217</f>
        <v>20.024999999999999</v>
      </c>
      <c r="DD217">
        <f>'Raw Data'!CQ217</f>
        <v>20.388999999999999</v>
      </c>
      <c r="DE217">
        <f>'Raw Data'!CR217</f>
        <v>84472</v>
      </c>
      <c r="DF217">
        <f>'Raw Data'!CS217</f>
        <v>0</v>
      </c>
      <c r="DG217">
        <f>'Raw Data'!CT217</f>
        <v>1920.436876</v>
      </c>
      <c r="DH217">
        <f>'Raw Data'!CU217</f>
        <v>100</v>
      </c>
      <c r="DI217">
        <f>'Raw Data'!CV217</f>
        <v>9213</v>
      </c>
      <c r="DJ217">
        <f>'Raw Data'!CW217</f>
        <v>1.4389000000000001E-2</v>
      </c>
      <c r="DK217">
        <f>'Raw Data'!CX217</f>
        <v>0</v>
      </c>
      <c r="DL217">
        <f>'Raw Data'!CY217</f>
        <v>2.2339999999999999E-3</v>
      </c>
      <c r="DM217">
        <f>'Raw Data'!CZ217</f>
        <v>122</v>
      </c>
      <c r="DN217" t="str">
        <f>'Raw Data'!DA217</f>
        <v>057-0060</v>
      </c>
      <c r="DO217" t="str">
        <f>'Raw Data'!DB217</f>
        <v>3R : Rural Principal Arterial - Other</v>
      </c>
      <c r="DP217" t="str">
        <f>'Raw Data'!DC217</f>
        <v>34.256440, -84.329953</v>
      </c>
      <c r="DQ217">
        <f>'Raw Data'!DD217</f>
        <v>-84.329953000000003</v>
      </c>
      <c r="DR217">
        <f>'Raw Data'!DE217</f>
        <v>34.256439999999998</v>
      </c>
      <c r="DS217">
        <f>'Raw Data'!DF217</f>
        <v>34.256439999999998</v>
      </c>
      <c r="DT217">
        <f>'Raw Data'!DG217</f>
        <v>-84.329953000000003</v>
      </c>
      <c r="DU217">
        <f>'Raw Data'!DH217</f>
        <v>1.3598000000000001E-2</v>
      </c>
      <c r="DV217">
        <f>'Raw Data'!DI217</f>
        <v>2.2339999999999999E-3</v>
      </c>
      <c r="DW217">
        <f>'Raw Data'!DJ217</f>
        <v>30</v>
      </c>
      <c r="DX217" s="11">
        <f t="shared" si="54"/>
        <v>18200</v>
      </c>
      <c r="DY217" s="5">
        <f t="shared" si="55"/>
        <v>16775</v>
      </c>
      <c r="DZ217" s="5">
        <f t="shared" si="48"/>
        <v>1425</v>
      </c>
      <c r="EA217" s="5">
        <f t="shared" si="49"/>
        <v>8.4947839046199708E-2</v>
      </c>
      <c r="EB217" s="5">
        <f t="shared" si="50"/>
        <v>17487.5</v>
      </c>
      <c r="EC217">
        <f>'Raw Data'!DK217</f>
        <v>17100</v>
      </c>
      <c r="ED217">
        <f>'Raw Data'!DL217</f>
        <v>6.7</v>
      </c>
      <c r="EE217">
        <f>'Raw Data'!DM217</f>
        <v>19000</v>
      </c>
      <c r="EF217">
        <f>'Raw Data'!DN217</f>
        <v>11.6</v>
      </c>
      <c r="EG217">
        <f>'Raw Data'!DO217</f>
        <v>18500</v>
      </c>
      <c r="EH217">
        <f>'Raw Data'!DP217</f>
        <v>11.6</v>
      </c>
      <c r="EI217">
        <f>'Raw Data'!DQ217</f>
        <v>19200</v>
      </c>
      <c r="EJ217">
        <f>'Raw Data'!DR217</f>
        <v>0</v>
      </c>
      <c r="EK217">
        <f>'Raw Data'!DS217</f>
        <v>18600</v>
      </c>
      <c r="EL217">
        <f>'Raw Data'!DT217</f>
        <v>9.6999999999999993</v>
      </c>
      <c r="EM217">
        <f>'Raw Data'!DU217</f>
        <v>17600</v>
      </c>
      <c r="EN217">
        <f>'Raw Data'!DV217</f>
        <v>14.7</v>
      </c>
      <c r="EO217">
        <f>'Raw Data'!DW217</f>
        <v>16800</v>
      </c>
      <c r="EP217">
        <f>'Raw Data'!DX217</f>
        <v>15.4</v>
      </c>
      <c r="EQ217">
        <f>'Raw Data'!DY217</f>
        <v>14100</v>
      </c>
      <c r="ER217">
        <f>'Raw Data'!DZ217</f>
        <v>15.4</v>
      </c>
      <c r="ES217">
        <f>'Raw Data'!EA217</f>
        <v>14100</v>
      </c>
      <c r="ET217">
        <f>'Raw Data'!EB217</f>
        <v>15.4</v>
      </c>
      <c r="EU217">
        <f>'Raw Data'!EC217</f>
        <v>11000</v>
      </c>
      <c r="EV217">
        <f>'Raw Data'!ED217</f>
        <v>14.2</v>
      </c>
      <c r="EW217">
        <f>'Raw Data'!EE217</f>
        <v>0</v>
      </c>
    </row>
    <row r="218" spans="1:153" x14ac:dyDescent="0.3">
      <c r="A218">
        <f>'Raw Data'!A218</f>
        <v>216</v>
      </c>
      <c r="B218" t="str">
        <f>'Raw Data'!B218</f>
        <v>Point</v>
      </c>
      <c r="C218">
        <f>'Raw Data'!C218</f>
        <v>1056</v>
      </c>
      <c r="D218">
        <f>'Raw Data'!D218</f>
        <v>27790</v>
      </c>
      <c r="E218" t="str">
        <f>'Raw Data'!E218</f>
        <v>Point</v>
      </c>
      <c r="F218">
        <f>'Raw Data'!F218</f>
        <v>6738039</v>
      </c>
      <c r="G218" t="str">
        <f>'Raw Data'!G218</f>
        <v>Cherokee Co Sheriff's Office</v>
      </c>
      <c r="H218" s="3">
        <f>'Raw Data'!H218</f>
        <v>43257</v>
      </c>
      <c r="L218">
        <f t="shared" si="42"/>
        <v>0</v>
      </c>
      <c r="M218" s="5">
        <f t="shared" si="43"/>
        <v>43257</v>
      </c>
      <c r="N218" s="5">
        <f t="shared" si="51"/>
        <v>2018</v>
      </c>
      <c r="O218" s="5" t="str" cm="1">
        <f t="array" ref="O218">_xlfn.IFS(N218&lt;=2016,"before treatment",N218=2017,"unknown",N218&gt;2017,"after treatment")</f>
        <v>after treatment</v>
      </c>
      <c r="P218" s="5">
        <f t="shared" si="44"/>
        <v>0</v>
      </c>
      <c r="Q218" s="5">
        <f t="shared" si="45"/>
        <v>1</v>
      </c>
      <c r="R218" t="str">
        <f>'Raw Data'!I218</f>
        <v>Cherokee</v>
      </c>
      <c r="S218" t="str">
        <f>'Raw Data'!J218</f>
        <v>Cumming Hwy</v>
      </c>
      <c r="T218" t="str">
        <f>'Raw Data'!K218</f>
        <v>Cotton Rd</v>
      </c>
      <c r="U218" t="str">
        <f>'Raw Data'!L218</f>
        <v>(O) No Injury</v>
      </c>
      <c r="V218">
        <f>'Raw Data'!M218</f>
        <v>0</v>
      </c>
      <c r="W218">
        <f>'Raw Data'!N218</f>
        <v>0</v>
      </c>
      <c r="X218">
        <f>'Raw Data'!O218</f>
        <v>0</v>
      </c>
      <c r="Y218" t="str">
        <f>'Raw Data'!P218</f>
        <v>Not a Collision with Motor Vehicle</v>
      </c>
      <c r="Z218" t="str">
        <f>'Raw Data'!Q218</f>
        <v>Off Roadway</v>
      </c>
      <c r="AA218" t="str">
        <f>'Raw Data'!R218</f>
        <v>Embankment</v>
      </c>
      <c r="AB218" t="str">
        <f>'Raw Data'!S218</f>
        <v>Tree</v>
      </c>
      <c r="AC218" t="str">
        <f>'Raw Data'!T218</f>
        <v>Driver Lost Control</v>
      </c>
      <c r="AD218">
        <f>'Raw Data'!U218</f>
        <v>1</v>
      </c>
      <c r="AE218" s="5" t="str">
        <f t="shared" si="52"/>
        <v>Yes</v>
      </c>
      <c r="AF218" t="str">
        <f>'Raw Data'!V218</f>
        <v>Negotiating a Curve</v>
      </c>
      <c r="AG218" s="5">
        <f t="shared" si="46"/>
        <v>0</v>
      </c>
      <c r="AH218" t="str">
        <f>'Raw Data'!W218</f>
        <v>East</v>
      </c>
      <c r="AI218" t="str">
        <f>'Raw Data'!X218</f>
        <v>Daylight</v>
      </c>
      <c r="AJ218" t="str">
        <f>'Raw Data'!Y218</f>
        <v>Dry</v>
      </c>
      <c r="AK218">
        <f>'Raw Data'!Z218</f>
        <v>26</v>
      </c>
      <c r="AL218" t="str">
        <f>'Raw Data'!AA218</f>
        <v>Lap and Shoulder Belt Used</v>
      </c>
      <c r="AM218" s="5">
        <f t="shared" si="47"/>
        <v>0</v>
      </c>
      <c r="AN218" t="str">
        <f>'Raw Data'!AB218</f>
        <v>Sports Utility Vehicle (SUV)</v>
      </c>
      <c r="AO218" t="str">
        <f>'Raw Data'!AC218</f>
        <v>0571002000I</v>
      </c>
      <c r="AP218">
        <f>'Raw Data'!AD218</f>
        <v>20.291606000000002</v>
      </c>
      <c r="AQ218">
        <f>'Raw Data'!AE218</f>
        <v>34.254843999999999</v>
      </c>
      <c r="AR218">
        <f>'Raw Data'!AF218</f>
        <v>-84.344099</v>
      </c>
      <c r="AS218">
        <f>'Raw Data'!AG218</f>
        <v>30</v>
      </c>
      <c r="AT218">
        <f>'Raw Data'!AH218</f>
        <v>25</v>
      </c>
      <c r="AU218">
        <f>'Raw Data'!AI218</f>
        <v>660</v>
      </c>
      <c r="AV218" t="str">
        <f>'Raw Data'!AJ218</f>
        <v>D6_0020_00_I</v>
      </c>
      <c r="AW218">
        <f>'Raw Data'!AK218</f>
        <v>43</v>
      </c>
      <c r="AX218">
        <f>'Raw Data'!AL218</f>
        <v>43</v>
      </c>
      <c r="AY218" t="str">
        <f>'Raw Data'!AM218</f>
        <v>simple</v>
      </c>
      <c r="AZ218">
        <f>'Raw Data'!AN218</f>
        <v>741.3</v>
      </c>
      <c r="BA218">
        <f>'Raw Data'!AO218</f>
        <v>53.4</v>
      </c>
      <c r="BB218">
        <f>'Raw Data'!AP218</f>
        <v>689.3</v>
      </c>
      <c r="BC218">
        <f>'Raw Data'!AQ218</f>
        <v>-84.345613</v>
      </c>
      <c r="BD218">
        <f>'Raw Data'!AR218</f>
        <v>34.254669999999997</v>
      </c>
      <c r="BE218">
        <f>'Raw Data'!AS218</f>
        <v>-84.343491</v>
      </c>
      <c r="BF218">
        <f>'Raw Data'!AT218</f>
        <v>34.255170999999997</v>
      </c>
      <c r="BG218" t="str">
        <f>'Raw Data'!AU218</f>
        <v>0571002000I</v>
      </c>
      <c r="BH218">
        <f>'Raw Data'!AV218</f>
        <v>1</v>
      </c>
      <c r="BI218">
        <f>'Raw Data'!AW218</f>
        <v>57</v>
      </c>
      <c r="BJ218">
        <f>'Raw Data'!AX218</f>
        <v>20</v>
      </c>
      <c r="BK218">
        <f>'Raw Data'!AY218</f>
        <v>0</v>
      </c>
      <c r="BL218">
        <f>'Raw Data'!AZ218</f>
        <v>45</v>
      </c>
      <c r="BM218">
        <f>'Raw Data'!BA218</f>
        <v>10.8</v>
      </c>
      <c r="BN218">
        <f>'Raw Data'!BB218</f>
        <v>10.08</v>
      </c>
      <c r="BO218">
        <f>'Raw Data'!BC218</f>
        <v>1170.3</v>
      </c>
      <c r="BP218">
        <f>'Raw Data'!BD218</f>
        <v>1156.5</v>
      </c>
      <c r="BQ218">
        <f>'Raw Data'!BE218</f>
        <v>1150.5999999999999</v>
      </c>
      <c r="BR218">
        <f>'Raw Data'!BF218</f>
        <v>45</v>
      </c>
      <c r="BS218">
        <f>'Raw Data'!BG218</f>
        <v>50</v>
      </c>
      <c r="BT218">
        <f>'Raw Data'!BH218</f>
        <v>0</v>
      </c>
      <c r="BU218">
        <f>'Raw Data'!BI218</f>
        <v>44138</v>
      </c>
      <c r="BV218" t="str">
        <f>'Raw Data'!BJ218</f>
        <v>NONE</v>
      </c>
      <c r="BW218">
        <f>'Raw Data'!BK218</f>
        <v>2.2339999999999999E-3</v>
      </c>
      <c r="BX218">
        <f>'Raw Data'!BL218</f>
        <v>9372</v>
      </c>
      <c r="BY218">
        <f>'Raw Data'!BM218</f>
        <v>9205</v>
      </c>
      <c r="BZ218" t="str">
        <f>'Raw Data'!BN218</f>
        <v>0571002000I</v>
      </c>
      <c r="CA218" t="str">
        <f>'Raw Data'!BO218</f>
        <v>CHEROKEE</v>
      </c>
      <c r="CB218">
        <f>'Raw Data'!BP218</f>
        <v>1</v>
      </c>
      <c r="CC218">
        <f>'Raw Data'!BQ218</f>
        <v>2000</v>
      </c>
      <c r="CD218">
        <f>'Raw Data'!BR218</f>
        <v>6</v>
      </c>
      <c r="CE218">
        <f>'Raw Data'!BS218</f>
        <v>1</v>
      </c>
      <c r="CF218">
        <f>'Raw Data'!BT218</f>
        <v>2</v>
      </c>
      <c r="CG218">
        <f>'Raw Data'!BU218</f>
        <v>1</v>
      </c>
      <c r="CH218">
        <f>'Raw Data'!BV218</f>
        <v>1</v>
      </c>
      <c r="CI218">
        <f>'Raw Data'!BW218</f>
        <v>2</v>
      </c>
      <c r="CJ218">
        <f>'Raw Data'!BX218</f>
        <v>3</v>
      </c>
      <c r="CK218">
        <f>'Raw Data'!BY218</f>
        <v>3</v>
      </c>
      <c r="CL218" t="str">
        <f>'Raw Data'!BZ218</f>
        <v>N</v>
      </c>
      <c r="CM218">
        <f t="shared" si="53"/>
        <v>0</v>
      </c>
      <c r="CN218">
        <f>'Raw Data'!CA218</f>
        <v>57</v>
      </c>
      <c r="CO218">
        <f>'Raw Data'!CB218</f>
        <v>20</v>
      </c>
      <c r="CP218">
        <f>'Raw Data'!CC218</f>
        <v>0</v>
      </c>
      <c r="CQ218" t="str">
        <f>'Raw Data'!CD218</f>
        <v>Not Urban</v>
      </c>
      <c r="CR218" t="str">
        <f>'Raw Data'!CE218</f>
        <v>Not Urban</v>
      </c>
      <c r="CS218">
        <f>'Raw Data'!CF218</f>
        <v>0</v>
      </c>
      <c r="CT218">
        <f>'Raw Data'!CG218</f>
        <v>45</v>
      </c>
      <c r="CU218">
        <f>'Raw Data'!CH218</f>
        <v>18200</v>
      </c>
      <c r="CV218" t="str">
        <f>'Raw Data'!CI218</f>
        <v xml:space="preserve"> </v>
      </c>
      <c r="CW218">
        <f>'Raw Data'!CJ218</f>
        <v>0</v>
      </c>
      <c r="CX218">
        <f>'Raw Data'!CK218</f>
        <v>0.36371900000000001</v>
      </c>
      <c r="CY218">
        <f>'Raw Data'!CL218</f>
        <v>11</v>
      </c>
      <c r="CZ218" t="str">
        <f>'Raw Data'!CM218</f>
        <v>State Mainline</v>
      </c>
      <c r="DA218">
        <f>'Raw Data'!CN218</f>
        <v>18200</v>
      </c>
      <c r="DB218">
        <f>'Raw Data'!CO218</f>
        <v>84472</v>
      </c>
      <c r="DC218">
        <f>'Raw Data'!CP218</f>
        <v>20.024999999999999</v>
      </c>
      <c r="DD218">
        <f>'Raw Data'!CQ218</f>
        <v>20.388999999999999</v>
      </c>
      <c r="DE218">
        <f>'Raw Data'!CR218</f>
        <v>84472</v>
      </c>
      <c r="DF218">
        <f>'Raw Data'!CS218</f>
        <v>0</v>
      </c>
      <c r="DG218">
        <f>'Raw Data'!CT218</f>
        <v>1920.436876</v>
      </c>
      <c r="DH218">
        <f>'Raw Data'!CU218</f>
        <v>100</v>
      </c>
      <c r="DI218">
        <f>'Raw Data'!CV218</f>
        <v>9213</v>
      </c>
      <c r="DJ218">
        <f>'Raw Data'!CW218</f>
        <v>1.4389000000000001E-2</v>
      </c>
      <c r="DK218">
        <f>'Raw Data'!CX218</f>
        <v>0</v>
      </c>
      <c r="DL218">
        <f>'Raw Data'!CY218</f>
        <v>2.2339999999999999E-3</v>
      </c>
      <c r="DM218">
        <f>'Raw Data'!CZ218</f>
        <v>122</v>
      </c>
      <c r="DN218" t="str">
        <f>'Raw Data'!DA218</f>
        <v>057-0060</v>
      </c>
      <c r="DO218" t="str">
        <f>'Raw Data'!DB218</f>
        <v>3R : Rural Principal Arterial - Other</v>
      </c>
      <c r="DP218" t="str">
        <f>'Raw Data'!DC218</f>
        <v>34.256440, -84.329953</v>
      </c>
      <c r="DQ218">
        <f>'Raw Data'!DD218</f>
        <v>-84.329953000000003</v>
      </c>
      <c r="DR218">
        <f>'Raw Data'!DE218</f>
        <v>34.256439999999998</v>
      </c>
      <c r="DS218">
        <f>'Raw Data'!DF218</f>
        <v>34.256439999999998</v>
      </c>
      <c r="DT218">
        <f>'Raw Data'!DG218</f>
        <v>-84.329953000000003</v>
      </c>
      <c r="DU218">
        <f>'Raw Data'!DH218</f>
        <v>1.3598000000000001E-2</v>
      </c>
      <c r="DV218">
        <f>'Raw Data'!DI218</f>
        <v>2.2339999999999999E-3</v>
      </c>
      <c r="DW218">
        <f>'Raw Data'!DJ218</f>
        <v>30</v>
      </c>
      <c r="DX218" s="11">
        <f t="shared" si="54"/>
        <v>18200</v>
      </c>
      <c r="DY218" s="5">
        <f t="shared" si="55"/>
        <v>16775</v>
      </c>
      <c r="DZ218" s="5">
        <f t="shared" si="48"/>
        <v>1425</v>
      </c>
      <c r="EA218" s="5">
        <f t="shared" si="49"/>
        <v>8.4947839046199708E-2</v>
      </c>
      <c r="EB218" s="5">
        <f t="shared" si="50"/>
        <v>17487.5</v>
      </c>
      <c r="EC218">
        <f>'Raw Data'!DK218</f>
        <v>17100</v>
      </c>
      <c r="ED218">
        <f>'Raw Data'!DL218</f>
        <v>6.7</v>
      </c>
      <c r="EE218">
        <f>'Raw Data'!DM218</f>
        <v>19000</v>
      </c>
      <c r="EF218">
        <f>'Raw Data'!DN218</f>
        <v>11.6</v>
      </c>
      <c r="EG218">
        <f>'Raw Data'!DO218</f>
        <v>18500</v>
      </c>
      <c r="EH218">
        <f>'Raw Data'!DP218</f>
        <v>11.6</v>
      </c>
      <c r="EI218">
        <f>'Raw Data'!DQ218</f>
        <v>19200</v>
      </c>
      <c r="EJ218">
        <f>'Raw Data'!DR218</f>
        <v>0</v>
      </c>
      <c r="EK218">
        <f>'Raw Data'!DS218</f>
        <v>18600</v>
      </c>
      <c r="EL218">
        <f>'Raw Data'!DT218</f>
        <v>9.6999999999999993</v>
      </c>
      <c r="EM218">
        <f>'Raw Data'!DU218</f>
        <v>17600</v>
      </c>
      <c r="EN218">
        <f>'Raw Data'!DV218</f>
        <v>14.7</v>
      </c>
      <c r="EO218">
        <f>'Raw Data'!DW218</f>
        <v>16800</v>
      </c>
      <c r="EP218">
        <f>'Raw Data'!DX218</f>
        <v>15.4</v>
      </c>
      <c r="EQ218">
        <f>'Raw Data'!DY218</f>
        <v>14100</v>
      </c>
      <c r="ER218">
        <f>'Raw Data'!DZ218</f>
        <v>15.4</v>
      </c>
      <c r="ES218">
        <f>'Raw Data'!EA218</f>
        <v>14100</v>
      </c>
      <c r="ET218">
        <f>'Raw Data'!EB218</f>
        <v>15.4</v>
      </c>
      <c r="EU218">
        <f>'Raw Data'!EC218</f>
        <v>11000</v>
      </c>
      <c r="EV218">
        <f>'Raw Data'!ED218</f>
        <v>14.2</v>
      </c>
      <c r="EW218">
        <f>'Raw Data'!EE218</f>
        <v>0</v>
      </c>
    </row>
    <row r="219" spans="1:153" x14ac:dyDescent="0.3">
      <c r="A219">
        <f>'Raw Data'!A219</f>
        <v>217</v>
      </c>
      <c r="B219" t="str">
        <f>'Raw Data'!B219</f>
        <v>Point</v>
      </c>
      <c r="C219">
        <f>'Raw Data'!C219</f>
        <v>855</v>
      </c>
      <c r="D219">
        <f>'Raw Data'!D219</f>
        <v>74282</v>
      </c>
      <c r="E219" t="str">
        <f>'Raw Data'!E219</f>
        <v>Point</v>
      </c>
      <c r="F219">
        <f>'Raw Data'!F219</f>
        <v>4719632</v>
      </c>
      <c r="G219" t="str">
        <f>'Raw Data'!G219</f>
        <v>Cherokee Co Sheriff's Office</v>
      </c>
      <c r="H219" s="3">
        <f>'Raw Data'!H219</f>
        <v>41670</v>
      </c>
      <c r="L219">
        <f t="shared" si="42"/>
        <v>0</v>
      </c>
      <c r="M219" s="5">
        <f t="shared" si="43"/>
        <v>41670</v>
      </c>
      <c r="N219" s="5">
        <f t="shared" si="51"/>
        <v>2014</v>
      </c>
      <c r="O219" s="5" t="str" cm="1">
        <f t="array" ref="O219">_xlfn.IFS(N219&lt;=2016,"before treatment",N219=2017,"unknown",N219&gt;2017,"after treatment")</f>
        <v>before treatment</v>
      </c>
      <c r="P219" s="5">
        <f t="shared" si="44"/>
        <v>1</v>
      </c>
      <c r="Q219" s="5">
        <f t="shared" si="45"/>
        <v>0</v>
      </c>
      <c r="R219" t="str">
        <f>'Raw Data'!I219</f>
        <v>Cherokee</v>
      </c>
      <c r="S219" t="str">
        <f>'Raw Data'!J219</f>
        <v>Cumming Hwy</v>
      </c>
      <c r="T219" t="str">
        <f>'Raw Data'!K219</f>
        <v>Old Orange Mill Rd</v>
      </c>
      <c r="U219" t="str">
        <f>'Raw Data'!L219</f>
        <v>(C) Possible Injury / Complaint</v>
      </c>
      <c r="V219">
        <f>'Raw Data'!M219</f>
        <v>0</v>
      </c>
      <c r="W219">
        <f>'Raw Data'!N219</f>
        <v>0</v>
      </c>
      <c r="X219">
        <f>'Raw Data'!O219</f>
        <v>0</v>
      </c>
      <c r="Y219" t="str">
        <f>'Raw Data'!P219</f>
        <v>Rear End</v>
      </c>
      <c r="Z219" t="str">
        <f>'Raw Data'!Q219</f>
        <v>On Roadway - Roadway Intersection</v>
      </c>
      <c r="AA219" t="str">
        <f>'Raw Data'!R219</f>
        <v>["Motor Vehicle in Motion","Motor Vehicle in Motion","Motor Vehicle in Motion","Motor Vehicle in Motion"]</v>
      </c>
      <c r="AB219" t="str">
        <f>'Raw Data'!S219</f>
        <v>["Motor Vehicle in Motion","Motor Vehicle in Motion","Motor Vehicle in Motion","Motor Vehicle in Motion"]</v>
      </c>
      <c r="AC219" t="str">
        <f>'Raw Data'!T219</f>
        <v>["Following Too Close","No Contributing Factors","No Contributing Factors","No Contributing Factors"]</v>
      </c>
      <c r="AD219">
        <f>'Raw Data'!U219</f>
        <v>4</v>
      </c>
      <c r="AE219" s="5" t="str">
        <f t="shared" si="52"/>
        <v>No</v>
      </c>
      <c r="AF219" t="str">
        <f>'Raw Data'!V219</f>
        <v>["Straight","Straight","Straight","Straight"]</v>
      </c>
      <c r="AG219" s="5">
        <f t="shared" si="46"/>
        <v>0</v>
      </c>
      <c r="AH219" t="str">
        <f>'Raw Data'!W219</f>
        <v>["West","West","West","West"]</v>
      </c>
      <c r="AI219" t="str">
        <f>'Raw Data'!X219</f>
        <v>Daylight</v>
      </c>
      <c r="AJ219" t="str">
        <f>'Raw Data'!Y219</f>
        <v>Dry</v>
      </c>
      <c r="AK219">
        <f>'Raw Data'!Z219</f>
        <v>0</v>
      </c>
      <c r="AL219" t="str">
        <f>'Raw Data'!AA219</f>
        <v>["Lap and Shoulder Belt Used","Lap and Shoulder Belt Used","Lap and Shoulder Belt Used","Lap and Shoulder Belt Used","Lap and Shoulder Belt Used"]</v>
      </c>
      <c r="AM219" s="5">
        <f t="shared" si="47"/>
        <v>0</v>
      </c>
      <c r="AN219" t="str">
        <f>'Raw Data'!AB219</f>
        <v>["Passenger Car","Passenger Car","Van","Van"]</v>
      </c>
      <c r="AO219" t="str">
        <f>'Raw Data'!AC219</f>
        <v>0571002000I</v>
      </c>
      <c r="AP219">
        <f>'Raw Data'!AD219</f>
        <v>20.474212000000001</v>
      </c>
      <c r="AQ219">
        <f>'Raw Data'!AE219</f>
        <v>34.255715000000002</v>
      </c>
      <c r="AR219">
        <f>'Raw Data'!AF219</f>
        <v>-84.341195999999997</v>
      </c>
      <c r="AS219">
        <f>'Raw Data'!AG219</f>
        <v>31</v>
      </c>
      <c r="AT219">
        <f>'Raw Data'!AH219</f>
        <v>26</v>
      </c>
      <c r="AU219">
        <f>'Raw Data'!AI219</f>
        <v>661</v>
      </c>
      <c r="AV219" t="str">
        <f>'Raw Data'!AJ219</f>
        <v>D6_0020_00_I</v>
      </c>
      <c r="AW219">
        <f>'Raw Data'!AK219</f>
        <v>44</v>
      </c>
      <c r="AX219">
        <f>'Raw Data'!AL219</f>
        <v>44</v>
      </c>
      <c r="AY219" t="str">
        <f>'Raw Data'!AM219</f>
        <v>simple</v>
      </c>
      <c r="AZ219">
        <f>'Raw Data'!AN219</f>
        <v>820.9</v>
      </c>
      <c r="BA219">
        <f>'Raw Data'!AO219</f>
        <v>53.4</v>
      </c>
      <c r="BB219">
        <f>'Raw Data'!AP219</f>
        <v>764.7</v>
      </c>
      <c r="BC219">
        <f>'Raw Data'!AQ219</f>
        <v>-84.343449000000007</v>
      </c>
      <c r="BD219">
        <f>'Raw Data'!AR219</f>
        <v>34.255195000000001</v>
      </c>
      <c r="BE219">
        <f>'Raw Data'!AS219</f>
        <v>-84.341082</v>
      </c>
      <c r="BF219">
        <f>'Raw Data'!AT219</f>
        <v>34.255709000000003</v>
      </c>
      <c r="BG219" t="str">
        <f>'Raw Data'!AU219</f>
        <v>0571002000I</v>
      </c>
      <c r="BH219">
        <f>'Raw Data'!AV219</f>
        <v>1</v>
      </c>
      <c r="BI219">
        <f>'Raw Data'!AW219</f>
        <v>57</v>
      </c>
      <c r="BJ219">
        <f>'Raw Data'!AX219</f>
        <v>20</v>
      </c>
      <c r="BK219">
        <f>'Raw Data'!AY219</f>
        <v>0</v>
      </c>
      <c r="BL219">
        <f>'Raw Data'!AZ219</f>
        <v>45</v>
      </c>
      <c r="BM219">
        <f>'Raw Data'!BA219</f>
        <v>8.7899999999999991</v>
      </c>
      <c r="BN219">
        <f>'Raw Data'!BB219</f>
        <v>8.31</v>
      </c>
      <c r="BO219">
        <f>'Raw Data'!BC219</f>
        <v>1149.9000000000001</v>
      </c>
      <c r="BP219">
        <f>'Raw Data'!BD219</f>
        <v>1153.9000000000001</v>
      </c>
      <c r="BQ219">
        <f>'Raw Data'!BE219</f>
        <v>1155.8</v>
      </c>
      <c r="BR219">
        <f>'Raw Data'!BF219</f>
        <v>45</v>
      </c>
      <c r="BS219">
        <f>'Raw Data'!BG219</f>
        <v>55</v>
      </c>
      <c r="BT219">
        <f>'Raw Data'!BH219</f>
        <v>0</v>
      </c>
      <c r="BU219">
        <f>'Raw Data'!BI219</f>
        <v>44138</v>
      </c>
      <c r="BV219" t="str">
        <f>'Raw Data'!BJ219</f>
        <v>NONE</v>
      </c>
      <c r="BW219">
        <f>'Raw Data'!BK219</f>
        <v>2.4819999999999998E-3</v>
      </c>
      <c r="BX219">
        <f>'Raw Data'!BL219</f>
        <v>9372</v>
      </c>
      <c r="BY219">
        <f>'Raw Data'!BM219</f>
        <v>9205</v>
      </c>
      <c r="BZ219" t="str">
        <f>'Raw Data'!BN219</f>
        <v>0571002000I</v>
      </c>
      <c r="CA219" t="str">
        <f>'Raw Data'!BO219</f>
        <v>CHEROKEE</v>
      </c>
      <c r="CB219">
        <f>'Raw Data'!BP219</f>
        <v>1</v>
      </c>
      <c r="CC219">
        <f>'Raw Data'!BQ219</f>
        <v>2000</v>
      </c>
      <c r="CD219">
        <f>'Raw Data'!BR219</f>
        <v>6</v>
      </c>
      <c r="CE219">
        <f>'Raw Data'!BS219</f>
        <v>1</v>
      </c>
      <c r="CF219">
        <f>'Raw Data'!BT219</f>
        <v>2</v>
      </c>
      <c r="CG219">
        <f>'Raw Data'!BU219</f>
        <v>1</v>
      </c>
      <c r="CH219">
        <f>'Raw Data'!BV219</f>
        <v>1</v>
      </c>
      <c r="CI219">
        <f>'Raw Data'!BW219</f>
        <v>2</v>
      </c>
      <c r="CJ219">
        <f>'Raw Data'!BX219</f>
        <v>3</v>
      </c>
      <c r="CK219">
        <f>'Raw Data'!BY219</f>
        <v>3</v>
      </c>
      <c r="CL219" t="str">
        <f>'Raw Data'!BZ219</f>
        <v>N</v>
      </c>
      <c r="CM219">
        <f t="shared" si="53"/>
        <v>0</v>
      </c>
      <c r="CN219">
        <f>'Raw Data'!CA219</f>
        <v>57</v>
      </c>
      <c r="CO219">
        <f>'Raw Data'!CB219</f>
        <v>20</v>
      </c>
      <c r="CP219">
        <f>'Raw Data'!CC219</f>
        <v>0</v>
      </c>
      <c r="CQ219" t="str">
        <f>'Raw Data'!CD219</f>
        <v>Not Urban</v>
      </c>
      <c r="CR219" t="str">
        <f>'Raw Data'!CE219</f>
        <v>Not Urban</v>
      </c>
      <c r="CS219">
        <f>'Raw Data'!CF219</f>
        <v>0</v>
      </c>
      <c r="CT219">
        <f>'Raw Data'!CG219</f>
        <v>45</v>
      </c>
      <c r="CU219">
        <f>'Raw Data'!CH219</f>
        <v>18200</v>
      </c>
      <c r="CV219" t="str">
        <f>'Raw Data'!CI219</f>
        <v xml:space="preserve"> </v>
      </c>
      <c r="CW219">
        <f>'Raw Data'!CJ219</f>
        <v>0</v>
      </c>
      <c r="CX219">
        <f>'Raw Data'!CK219</f>
        <v>0.36371900000000001</v>
      </c>
      <c r="CY219">
        <f>'Raw Data'!CL219</f>
        <v>11</v>
      </c>
      <c r="CZ219" t="str">
        <f>'Raw Data'!CM219</f>
        <v>State Mainline</v>
      </c>
      <c r="DA219">
        <f>'Raw Data'!CN219</f>
        <v>18200</v>
      </c>
      <c r="DB219">
        <f>'Raw Data'!CO219</f>
        <v>84472</v>
      </c>
      <c r="DC219">
        <f>'Raw Data'!CP219</f>
        <v>20.024999999999999</v>
      </c>
      <c r="DD219">
        <f>'Raw Data'!CQ219</f>
        <v>20.388999999999999</v>
      </c>
      <c r="DE219">
        <f>'Raw Data'!CR219</f>
        <v>84472</v>
      </c>
      <c r="DF219">
        <f>'Raw Data'!CS219</f>
        <v>0</v>
      </c>
      <c r="DG219">
        <f>'Raw Data'!CT219</f>
        <v>1920.436876</v>
      </c>
      <c r="DH219">
        <f>'Raw Data'!CU219</f>
        <v>100</v>
      </c>
      <c r="DI219">
        <f>'Raw Data'!CV219</f>
        <v>9213</v>
      </c>
      <c r="DJ219">
        <f>'Raw Data'!CW219</f>
        <v>1.4389000000000001E-2</v>
      </c>
      <c r="DK219">
        <f>'Raw Data'!CX219</f>
        <v>0</v>
      </c>
      <c r="DL219">
        <f>'Raw Data'!CY219</f>
        <v>2.4819999999999998E-3</v>
      </c>
      <c r="DM219">
        <f>'Raw Data'!CZ219</f>
        <v>122</v>
      </c>
      <c r="DN219" t="str">
        <f>'Raw Data'!DA219</f>
        <v>057-0060</v>
      </c>
      <c r="DO219" t="str">
        <f>'Raw Data'!DB219</f>
        <v>3R : Rural Principal Arterial - Other</v>
      </c>
      <c r="DP219" t="str">
        <f>'Raw Data'!DC219</f>
        <v>34.256440, -84.329953</v>
      </c>
      <c r="DQ219">
        <f>'Raw Data'!DD219</f>
        <v>-84.329953000000003</v>
      </c>
      <c r="DR219">
        <f>'Raw Data'!DE219</f>
        <v>34.256439999999998</v>
      </c>
      <c r="DS219">
        <f>'Raw Data'!DF219</f>
        <v>34.256439999999998</v>
      </c>
      <c r="DT219">
        <f>'Raw Data'!DG219</f>
        <v>-84.329953000000003</v>
      </c>
      <c r="DU219">
        <f>'Raw Data'!DH219</f>
        <v>1.1153E-2</v>
      </c>
      <c r="DV219">
        <f>'Raw Data'!DI219</f>
        <v>2.4819999999999998E-3</v>
      </c>
      <c r="DW219">
        <f>'Raw Data'!DJ219</f>
        <v>31</v>
      </c>
      <c r="DX219" s="11">
        <f t="shared" si="54"/>
        <v>18200</v>
      </c>
      <c r="DY219" s="5">
        <f t="shared" si="55"/>
        <v>16775</v>
      </c>
      <c r="DZ219" s="5">
        <f t="shared" si="48"/>
        <v>1425</v>
      </c>
      <c r="EA219" s="5">
        <f t="shared" si="49"/>
        <v>8.4947839046199708E-2</v>
      </c>
      <c r="EB219" s="5">
        <f t="shared" si="50"/>
        <v>17487.5</v>
      </c>
      <c r="EC219">
        <f>'Raw Data'!DK219</f>
        <v>17100</v>
      </c>
      <c r="ED219">
        <f>'Raw Data'!DL219</f>
        <v>6.7</v>
      </c>
      <c r="EE219">
        <f>'Raw Data'!DM219</f>
        <v>19000</v>
      </c>
      <c r="EF219">
        <f>'Raw Data'!DN219</f>
        <v>11.6</v>
      </c>
      <c r="EG219">
        <f>'Raw Data'!DO219</f>
        <v>18500</v>
      </c>
      <c r="EH219">
        <f>'Raw Data'!DP219</f>
        <v>11.6</v>
      </c>
      <c r="EI219">
        <f>'Raw Data'!DQ219</f>
        <v>19200</v>
      </c>
      <c r="EJ219">
        <f>'Raw Data'!DR219</f>
        <v>0</v>
      </c>
      <c r="EK219">
        <f>'Raw Data'!DS219</f>
        <v>18600</v>
      </c>
      <c r="EL219">
        <f>'Raw Data'!DT219</f>
        <v>9.6999999999999993</v>
      </c>
      <c r="EM219">
        <f>'Raw Data'!DU219</f>
        <v>17600</v>
      </c>
      <c r="EN219">
        <f>'Raw Data'!DV219</f>
        <v>14.7</v>
      </c>
      <c r="EO219">
        <f>'Raw Data'!DW219</f>
        <v>16800</v>
      </c>
      <c r="EP219">
        <f>'Raw Data'!DX219</f>
        <v>15.4</v>
      </c>
      <c r="EQ219">
        <f>'Raw Data'!DY219</f>
        <v>14100</v>
      </c>
      <c r="ER219">
        <f>'Raw Data'!DZ219</f>
        <v>15.4</v>
      </c>
      <c r="ES219">
        <f>'Raw Data'!EA219</f>
        <v>14100</v>
      </c>
      <c r="ET219">
        <f>'Raw Data'!EB219</f>
        <v>15.4</v>
      </c>
      <c r="EU219">
        <f>'Raw Data'!EC219</f>
        <v>11000</v>
      </c>
      <c r="EV219">
        <f>'Raw Data'!ED219</f>
        <v>14.2</v>
      </c>
      <c r="EW219">
        <f>'Raw Data'!EE219</f>
        <v>0</v>
      </c>
    </row>
    <row r="220" spans="1:153" x14ac:dyDescent="0.3">
      <c r="A220">
        <f>'Raw Data'!A220</f>
        <v>218</v>
      </c>
      <c r="B220" t="str">
        <f>'Raw Data'!B220</f>
        <v>Point</v>
      </c>
      <c r="C220">
        <f>'Raw Data'!C220</f>
        <v>821</v>
      </c>
      <c r="D220">
        <f>'Raw Data'!D220</f>
        <v>83374</v>
      </c>
      <c r="E220" t="str">
        <f>'Raw Data'!E220</f>
        <v>Point</v>
      </c>
      <c r="F220">
        <f>'Raw Data'!F220</f>
        <v>4336241</v>
      </c>
      <c r="G220" t="str">
        <f>'Raw Data'!G220</f>
        <v>Cherokee Co Sheriff's Office</v>
      </c>
      <c r="H220" s="3">
        <f>'Raw Data'!H220</f>
        <v>41298</v>
      </c>
      <c r="L220">
        <f t="shared" si="42"/>
        <v>0</v>
      </c>
      <c r="M220" s="5">
        <f t="shared" si="43"/>
        <v>41298</v>
      </c>
      <c r="N220" s="5">
        <f t="shared" si="51"/>
        <v>2013</v>
      </c>
      <c r="O220" s="5" t="str" cm="1">
        <f t="array" ref="O220">_xlfn.IFS(N220&lt;=2016,"before treatment",N220=2017,"unknown",N220&gt;2017,"after treatment")</f>
        <v>before treatment</v>
      </c>
      <c r="P220" s="5">
        <f t="shared" si="44"/>
        <v>1</v>
      </c>
      <c r="Q220" s="5">
        <f t="shared" si="45"/>
        <v>0</v>
      </c>
      <c r="R220" t="str">
        <f>'Raw Data'!I220</f>
        <v>Cherokee</v>
      </c>
      <c r="S220" t="str">
        <f>'Raw Data'!J220</f>
        <v>["Cotton Rd","Cumming Hwy","Cumming Hwy"]</v>
      </c>
      <c r="T220" t="str">
        <f>'Raw Data'!K220</f>
        <v>Cotton Rd</v>
      </c>
      <c r="U220" t="str">
        <f>'Raw Data'!L220</f>
        <v>(C) Possible Injury / Complaint</v>
      </c>
      <c r="V220">
        <f>'Raw Data'!M220</f>
        <v>0</v>
      </c>
      <c r="W220">
        <f>'Raw Data'!N220</f>
        <v>0</v>
      </c>
      <c r="X220">
        <f>'Raw Data'!O220</f>
        <v>0</v>
      </c>
      <c r="Y220" t="str">
        <f>'Raw Data'!P220</f>
        <v>Left Angle Crash</v>
      </c>
      <c r="Z220" t="str">
        <f>'Raw Data'!Q220</f>
        <v>On Roadway - Roadway Intersection</v>
      </c>
      <c r="AA220" t="str">
        <f>'Raw Data'!R220</f>
        <v>["Motor Vehicle in Motion","Motor Vehicle in Motion"]</v>
      </c>
      <c r="AB220" t="str">
        <f>'Raw Data'!S220</f>
        <v>["Motor Vehicle in Motion","Motor Vehicle in Motion"]</v>
      </c>
      <c r="AC220" t="str">
        <f>'Raw Data'!T220</f>
        <v>["Failure to Yield","No Contributing Factors"]</v>
      </c>
      <c r="AD220">
        <f>'Raw Data'!U220</f>
        <v>2</v>
      </c>
      <c r="AE220" s="5" t="str">
        <f t="shared" si="52"/>
        <v>No</v>
      </c>
      <c r="AF220" t="str">
        <f>'Raw Data'!V220</f>
        <v>["Straight","Turning Left"]</v>
      </c>
      <c r="AG220" s="5">
        <f t="shared" si="46"/>
        <v>1</v>
      </c>
      <c r="AH220" t="str">
        <f>'Raw Data'!W220</f>
        <v>["East","North"]</v>
      </c>
      <c r="AI220" t="str">
        <f>'Raw Data'!X220</f>
        <v>Daylight</v>
      </c>
      <c r="AJ220" t="str">
        <f>'Raw Data'!Y220</f>
        <v>Dry</v>
      </c>
      <c r="AK220">
        <f>'Raw Data'!Z220</f>
        <v>0</v>
      </c>
      <c r="AL220" t="str">
        <f>'Raw Data'!AA220</f>
        <v>["Lap Belt Only Used","Lap and Shoulder Belt Used"]</v>
      </c>
      <c r="AM220" s="5">
        <f t="shared" si="47"/>
        <v>0</v>
      </c>
      <c r="AN220" t="str">
        <f>'Raw Data'!AB220</f>
        <v>["Pickup Truck","Pickup Truck"]</v>
      </c>
      <c r="AO220" t="str">
        <f>'Raw Data'!AC220</f>
        <v>0571002000I</v>
      </c>
      <c r="AP220">
        <f>'Raw Data'!AD220</f>
        <v>20.388999999999999</v>
      </c>
      <c r="AQ220">
        <f>'Raw Data'!AE220</f>
        <v>34.255595999999997</v>
      </c>
      <c r="AR220">
        <f>'Raw Data'!AF220</f>
        <v>-84.342652000000001</v>
      </c>
      <c r="AS220">
        <f>'Raw Data'!AG220</f>
        <v>31</v>
      </c>
      <c r="AT220">
        <f>'Raw Data'!AH220</f>
        <v>26</v>
      </c>
      <c r="AU220">
        <f>'Raw Data'!AI220</f>
        <v>661</v>
      </c>
      <c r="AV220" t="str">
        <f>'Raw Data'!AJ220</f>
        <v>D6_0020_00_I</v>
      </c>
      <c r="AW220">
        <f>'Raw Data'!AK220</f>
        <v>44</v>
      </c>
      <c r="AX220">
        <f>'Raw Data'!AL220</f>
        <v>44</v>
      </c>
      <c r="AY220" t="str">
        <f>'Raw Data'!AM220</f>
        <v>simple</v>
      </c>
      <c r="AZ220">
        <f>'Raw Data'!AN220</f>
        <v>820.9</v>
      </c>
      <c r="BA220">
        <f>'Raw Data'!AO220</f>
        <v>53.4</v>
      </c>
      <c r="BB220">
        <f>'Raw Data'!AP220</f>
        <v>764.7</v>
      </c>
      <c r="BC220">
        <f>'Raw Data'!AQ220</f>
        <v>-84.343449000000007</v>
      </c>
      <c r="BD220">
        <f>'Raw Data'!AR220</f>
        <v>34.255195000000001</v>
      </c>
      <c r="BE220">
        <f>'Raw Data'!AS220</f>
        <v>-84.341082</v>
      </c>
      <c r="BF220">
        <f>'Raw Data'!AT220</f>
        <v>34.255709000000003</v>
      </c>
      <c r="BG220" t="str">
        <f>'Raw Data'!AU220</f>
        <v>0571002000I</v>
      </c>
      <c r="BH220">
        <f>'Raw Data'!AV220</f>
        <v>1</v>
      </c>
      <c r="BI220">
        <f>'Raw Data'!AW220</f>
        <v>57</v>
      </c>
      <c r="BJ220">
        <f>'Raw Data'!AX220</f>
        <v>20</v>
      </c>
      <c r="BK220">
        <f>'Raw Data'!AY220</f>
        <v>0</v>
      </c>
      <c r="BL220">
        <f>'Raw Data'!AZ220</f>
        <v>45</v>
      </c>
      <c r="BM220">
        <f>'Raw Data'!BA220</f>
        <v>8.7899999999999991</v>
      </c>
      <c r="BN220">
        <f>'Raw Data'!BB220</f>
        <v>8.31</v>
      </c>
      <c r="BO220">
        <f>'Raw Data'!BC220</f>
        <v>1149.9000000000001</v>
      </c>
      <c r="BP220">
        <f>'Raw Data'!BD220</f>
        <v>1153.9000000000001</v>
      </c>
      <c r="BQ220">
        <f>'Raw Data'!BE220</f>
        <v>1155.8</v>
      </c>
      <c r="BR220">
        <f>'Raw Data'!BF220</f>
        <v>45</v>
      </c>
      <c r="BS220">
        <f>'Raw Data'!BG220</f>
        <v>55</v>
      </c>
      <c r="BT220">
        <f>'Raw Data'!BH220</f>
        <v>0</v>
      </c>
      <c r="BU220">
        <f>'Raw Data'!BI220</f>
        <v>44138</v>
      </c>
      <c r="BV220" t="str">
        <f>'Raw Data'!BJ220</f>
        <v>NONE</v>
      </c>
      <c r="BW220">
        <f>'Raw Data'!BK220</f>
        <v>2.4819999999999998E-3</v>
      </c>
      <c r="BX220">
        <f>'Raw Data'!BL220</f>
        <v>9372</v>
      </c>
      <c r="BY220">
        <f>'Raw Data'!BM220</f>
        <v>9205</v>
      </c>
      <c r="BZ220" t="str">
        <f>'Raw Data'!BN220</f>
        <v>0571002000I</v>
      </c>
      <c r="CA220" t="str">
        <f>'Raw Data'!BO220</f>
        <v>CHEROKEE</v>
      </c>
      <c r="CB220">
        <f>'Raw Data'!BP220</f>
        <v>1</v>
      </c>
      <c r="CC220">
        <f>'Raw Data'!BQ220</f>
        <v>2000</v>
      </c>
      <c r="CD220">
        <f>'Raw Data'!BR220</f>
        <v>6</v>
      </c>
      <c r="CE220">
        <f>'Raw Data'!BS220</f>
        <v>1</v>
      </c>
      <c r="CF220">
        <f>'Raw Data'!BT220</f>
        <v>2</v>
      </c>
      <c r="CG220">
        <f>'Raw Data'!BU220</f>
        <v>1</v>
      </c>
      <c r="CH220">
        <f>'Raw Data'!BV220</f>
        <v>1</v>
      </c>
      <c r="CI220">
        <f>'Raw Data'!BW220</f>
        <v>2</v>
      </c>
      <c r="CJ220">
        <f>'Raw Data'!BX220</f>
        <v>3</v>
      </c>
      <c r="CK220">
        <f>'Raw Data'!BY220</f>
        <v>3</v>
      </c>
      <c r="CL220" t="str">
        <f>'Raw Data'!BZ220</f>
        <v>N</v>
      </c>
      <c r="CM220">
        <f t="shared" si="53"/>
        <v>0</v>
      </c>
      <c r="CN220">
        <f>'Raw Data'!CA220</f>
        <v>57</v>
      </c>
      <c r="CO220">
        <f>'Raw Data'!CB220</f>
        <v>20</v>
      </c>
      <c r="CP220">
        <f>'Raw Data'!CC220</f>
        <v>0</v>
      </c>
      <c r="CQ220" t="str">
        <f>'Raw Data'!CD220</f>
        <v>Not Urban</v>
      </c>
      <c r="CR220" t="str">
        <f>'Raw Data'!CE220</f>
        <v>Not Urban</v>
      </c>
      <c r="CS220">
        <f>'Raw Data'!CF220</f>
        <v>0</v>
      </c>
      <c r="CT220">
        <f>'Raw Data'!CG220</f>
        <v>45</v>
      </c>
      <c r="CU220">
        <f>'Raw Data'!CH220</f>
        <v>18200</v>
      </c>
      <c r="CV220" t="str">
        <f>'Raw Data'!CI220</f>
        <v xml:space="preserve"> </v>
      </c>
      <c r="CW220">
        <f>'Raw Data'!CJ220</f>
        <v>0</v>
      </c>
      <c r="CX220">
        <f>'Raw Data'!CK220</f>
        <v>0.36371900000000001</v>
      </c>
      <c r="CY220">
        <f>'Raw Data'!CL220</f>
        <v>11</v>
      </c>
      <c r="CZ220" t="str">
        <f>'Raw Data'!CM220</f>
        <v>State Mainline</v>
      </c>
      <c r="DA220">
        <f>'Raw Data'!CN220</f>
        <v>18200</v>
      </c>
      <c r="DB220">
        <f>'Raw Data'!CO220</f>
        <v>84472</v>
      </c>
      <c r="DC220">
        <f>'Raw Data'!CP220</f>
        <v>20.024999999999999</v>
      </c>
      <c r="DD220">
        <f>'Raw Data'!CQ220</f>
        <v>20.388999999999999</v>
      </c>
      <c r="DE220">
        <f>'Raw Data'!CR220</f>
        <v>84472</v>
      </c>
      <c r="DF220">
        <f>'Raw Data'!CS220</f>
        <v>0</v>
      </c>
      <c r="DG220">
        <f>'Raw Data'!CT220</f>
        <v>1920.436876</v>
      </c>
      <c r="DH220">
        <f>'Raw Data'!CU220</f>
        <v>100</v>
      </c>
      <c r="DI220">
        <f>'Raw Data'!CV220</f>
        <v>9213</v>
      </c>
      <c r="DJ220">
        <f>'Raw Data'!CW220</f>
        <v>1.4389000000000001E-2</v>
      </c>
      <c r="DK220">
        <f>'Raw Data'!CX220</f>
        <v>0</v>
      </c>
      <c r="DL220">
        <f>'Raw Data'!CY220</f>
        <v>2.4819999999999998E-3</v>
      </c>
      <c r="DM220">
        <f>'Raw Data'!CZ220</f>
        <v>122</v>
      </c>
      <c r="DN220" t="str">
        <f>'Raw Data'!DA220</f>
        <v>057-0060</v>
      </c>
      <c r="DO220" t="str">
        <f>'Raw Data'!DB220</f>
        <v>3R : Rural Principal Arterial - Other</v>
      </c>
      <c r="DP220" t="str">
        <f>'Raw Data'!DC220</f>
        <v>34.256440, -84.329953</v>
      </c>
      <c r="DQ220">
        <f>'Raw Data'!DD220</f>
        <v>-84.329953000000003</v>
      </c>
      <c r="DR220">
        <f>'Raw Data'!DE220</f>
        <v>34.256439999999998</v>
      </c>
      <c r="DS220">
        <f>'Raw Data'!DF220</f>
        <v>34.256439999999998</v>
      </c>
      <c r="DT220">
        <f>'Raw Data'!DG220</f>
        <v>-84.329953000000003</v>
      </c>
      <c r="DU220">
        <f>'Raw Data'!DH220</f>
        <v>1.1153E-2</v>
      </c>
      <c r="DV220">
        <f>'Raw Data'!DI220</f>
        <v>2.4819999999999998E-3</v>
      </c>
      <c r="DW220">
        <f>'Raw Data'!DJ220</f>
        <v>31</v>
      </c>
      <c r="DX220" s="11">
        <f t="shared" si="54"/>
        <v>18200</v>
      </c>
      <c r="DY220" s="5">
        <f t="shared" si="55"/>
        <v>16775</v>
      </c>
      <c r="DZ220" s="5">
        <f t="shared" si="48"/>
        <v>1425</v>
      </c>
      <c r="EA220" s="5">
        <f t="shared" si="49"/>
        <v>8.4947839046199708E-2</v>
      </c>
      <c r="EB220" s="5">
        <f t="shared" si="50"/>
        <v>17487.5</v>
      </c>
      <c r="EC220">
        <f>'Raw Data'!DK220</f>
        <v>17100</v>
      </c>
      <c r="ED220">
        <f>'Raw Data'!DL220</f>
        <v>6.7</v>
      </c>
      <c r="EE220">
        <f>'Raw Data'!DM220</f>
        <v>19000</v>
      </c>
      <c r="EF220">
        <f>'Raw Data'!DN220</f>
        <v>11.6</v>
      </c>
      <c r="EG220">
        <f>'Raw Data'!DO220</f>
        <v>18500</v>
      </c>
      <c r="EH220">
        <f>'Raw Data'!DP220</f>
        <v>11.6</v>
      </c>
      <c r="EI220">
        <f>'Raw Data'!DQ220</f>
        <v>19200</v>
      </c>
      <c r="EJ220">
        <f>'Raw Data'!DR220</f>
        <v>0</v>
      </c>
      <c r="EK220">
        <f>'Raw Data'!DS220</f>
        <v>18600</v>
      </c>
      <c r="EL220">
        <f>'Raw Data'!DT220</f>
        <v>9.6999999999999993</v>
      </c>
      <c r="EM220">
        <f>'Raw Data'!DU220</f>
        <v>17600</v>
      </c>
      <c r="EN220">
        <f>'Raw Data'!DV220</f>
        <v>14.7</v>
      </c>
      <c r="EO220">
        <f>'Raw Data'!DW220</f>
        <v>16800</v>
      </c>
      <c r="EP220">
        <f>'Raw Data'!DX220</f>
        <v>15.4</v>
      </c>
      <c r="EQ220">
        <f>'Raw Data'!DY220</f>
        <v>14100</v>
      </c>
      <c r="ER220">
        <f>'Raw Data'!DZ220</f>
        <v>15.4</v>
      </c>
      <c r="ES220">
        <f>'Raw Data'!EA220</f>
        <v>14100</v>
      </c>
      <c r="ET220">
        <f>'Raw Data'!EB220</f>
        <v>15.4</v>
      </c>
      <c r="EU220">
        <f>'Raw Data'!EC220</f>
        <v>11000</v>
      </c>
      <c r="EV220">
        <f>'Raw Data'!ED220</f>
        <v>14.2</v>
      </c>
      <c r="EW220">
        <f>'Raw Data'!EE220</f>
        <v>0</v>
      </c>
    </row>
    <row r="221" spans="1:153" x14ac:dyDescent="0.3">
      <c r="A221">
        <f>'Raw Data'!A221</f>
        <v>219</v>
      </c>
      <c r="B221" t="str">
        <f>'Raw Data'!B221</f>
        <v>Point</v>
      </c>
      <c r="C221">
        <f>'Raw Data'!C221</f>
        <v>872</v>
      </c>
      <c r="D221">
        <f>'Raw Data'!D221</f>
        <v>70552</v>
      </c>
      <c r="E221" t="str">
        <f>'Raw Data'!E221</f>
        <v>Point</v>
      </c>
      <c r="F221">
        <f>'Raw Data'!F221</f>
        <v>4939705</v>
      </c>
      <c r="G221" t="str">
        <f>'Raw Data'!G221</f>
        <v>Canton Police Department</v>
      </c>
      <c r="H221" s="3">
        <f>'Raw Data'!H221</f>
        <v>41822</v>
      </c>
      <c r="L221">
        <f t="shared" si="42"/>
        <v>0</v>
      </c>
      <c r="M221" s="5">
        <f t="shared" si="43"/>
        <v>41822</v>
      </c>
      <c r="N221" s="5">
        <f t="shared" si="51"/>
        <v>2014</v>
      </c>
      <c r="O221" s="5" t="str" cm="1">
        <f t="array" ref="O221">_xlfn.IFS(N221&lt;=2016,"before treatment",N221=2017,"unknown",N221&gt;2017,"after treatment")</f>
        <v>before treatment</v>
      </c>
      <c r="P221" s="5">
        <f t="shared" si="44"/>
        <v>1</v>
      </c>
      <c r="Q221" s="5">
        <f t="shared" si="45"/>
        <v>0</v>
      </c>
      <c r="R221" t="str">
        <f>'Raw Data'!I221</f>
        <v>Cherokee</v>
      </c>
      <c r="S221" t="str">
        <f>'Raw Data'!J221</f>
        <v>["Cumming Hwy","Cumming Hwy","Old Orange Mill Rd"]</v>
      </c>
      <c r="T221" t="str">
        <f>'Raw Data'!K221</f>
        <v>Cumming Hwy</v>
      </c>
      <c r="U221" t="str">
        <f>'Raw Data'!L221</f>
        <v>(O) No Injury</v>
      </c>
      <c r="V221">
        <f>'Raw Data'!M221</f>
        <v>0</v>
      </c>
      <c r="W221">
        <f>'Raw Data'!N221</f>
        <v>0</v>
      </c>
      <c r="X221">
        <f>'Raw Data'!O221</f>
        <v>0</v>
      </c>
      <c r="Y221" t="str">
        <f>'Raw Data'!P221</f>
        <v>Rear End</v>
      </c>
      <c r="Z221" t="str">
        <f>'Raw Data'!Q221</f>
        <v>On Roadway - Non-Intersection</v>
      </c>
      <c r="AA221" t="str">
        <f>'Raw Data'!R221</f>
        <v>["Motor Vehicle in Motion","Motor Vehicle in Motion"]</v>
      </c>
      <c r="AB221" t="str">
        <f>'Raw Data'!S221</f>
        <v>["Motor Vehicle in Motion","Motor Vehicle in Motion"]</v>
      </c>
      <c r="AC221" t="str">
        <f>'Raw Data'!T221</f>
        <v>["Following Too Close","No Contributing Factors"]</v>
      </c>
      <c r="AD221">
        <f>'Raw Data'!U221</f>
        <v>2</v>
      </c>
      <c r="AE221" s="5" t="str">
        <f t="shared" si="52"/>
        <v>No</v>
      </c>
      <c r="AF221" t="str">
        <f>'Raw Data'!V221</f>
        <v>["Changing Lanes","Stopped"]</v>
      </c>
      <c r="AG221" s="5">
        <f t="shared" si="46"/>
        <v>0</v>
      </c>
      <c r="AH221" t="str">
        <f>'Raw Data'!W221</f>
        <v>["South","South"]</v>
      </c>
      <c r="AI221" t="str">
        <f>'Raw Data'!X221</f>
        <v>Daylight</v>
      </c>
      <c r="AJ221" t="str">
        <f>'Raw Data'!Y221</f>
        <v>Dry</v>
      </c>
      <c r="AK221">
        <f>'Raw Data'!Z221</f>
        <v>0</v>
      </c>
      <c r="AL221" t="str">
        <f>'Raw Data'!AA221</f>
        <v>["Lap and Shoulder Belt Used","Lap and Shoulder Belt Used","Lap and Shoulder Belt Used"]</v>
      </c>
      <c r="AM221" s="5">
        <f t="shared" si="47"/>
        <v>0</v>
      </c>
      <c r="AN221" t="str">
        <f>'Raw Data'!AB221</f>
        <v>["Passenger Car","Pickup Truck"]</v>
      </c>
      <c r="AO221" t="str">
        <f>'Raw Data'!AC221</f>
        <v>0572023800I</v>
      </c>
      <c r="AP221">
        <f>'Raw Data'!AD221</f>
        <v>2.34</v>
      </c>
      <c r="AQ221">
        <f>'Raw Data'!AE221</f>
        <v>34.255716999999997</v>
      </c>
      <c r="AR221">
        <f>'Raw Data'!AF221</f>
        <v>-84.341419999999999</v>
      </c>
      <c r="AS221">
        <f>'Raw Data'!AG221</f>
        <v>31</v>
      </c>
      <c r="AT221">
        <f>'Raw Data'!AH221</f>
        <v>26</v>
      </c>
      <c r="AU221">
        <f>'Raw Data'!AI221</f>
        <v>661</v>
      </c>
      <c r="AV221" t="str">
        <f>'Raw Data'!AJ221</f>
        <v>D6_0020_00_I</v>
      </c>
      <c r="AW221">
        <f>'Raw Data'!AK221</f>
        <v>44</v>
      </c>
      <c r="AX221">
        <f>'Raw Data'!AL221</f>
        <v>44</v>
      </c>
      <c r="AY221" t="str">
        <f>'Raw Data'!AM221</f>
        <v>simple</v>
      </c>
      <c r="AZ221">
        <f>'Raw Data'!AN221</f>
        <v>820.9</v>
      </c>
      <c r="BA221">
        <f>'Raw Data'!AO221</f>
        <v>53.4</v>
      </c>
      <c r="BB221">
        <f>'Raw Data'!AP221</f>
        <v>764.7</v>
      </c>
      <c r="BC221">
        <f>'Raw Data'!AQ221</f>
        <v>-84.343449000000007</v>
      </c>
      <c r="BD221">
        <f>'Raw Data'!AR221</f>
        <v>34.255195000000001</v>
      </c>
      <c r="BE221">
        <f>'Raw Data'!AS221</f>
        <v>-84.341082</v>
      </c>
      <c r="BF221">
        <f>'Raw Data'!AT221</f>
        <v>34.255709000000003</v>
      </c>
      <c r="BG221" t="str">
        <f>'Raw Data'!AU221</f>
        <v>0571002000I</v>
      </c>
      <c r="BH221">
        <f>'Raw Data'!AV221</f>
        <v>1</v>
      </c>
      <c r="BI221">
        <f>'Raw Data'!AW221</f>
        <v>57</v>
      </c>
      <c r="BJ221">
        <f>'Raw Data'!AX221</f>
        <v>20</v>
      </c>
      <c r="BK221">
        <f>'Raw Data'!AY221</f>
        <v>0</v>
      </c>
      <c r="BL221">
        <f>'Raw Data'!AZ221</f>
        <v>45</v>
      </c>
      <c r="BM221">
        <f>'Raw Data'!BA221</f>
        <v>8.7899999999999991</v>
      </c>
      <c r="BN221">
        <f>'Raw Data'!BB221</f>
        <v>8.31</v>
      </c>
      <c r="BO221">
        <f>'Raw Data'!BC221</f>
        <v>1149.9000000000001</v>
      </c>
      <c r="BP221">
        <f>'Raw Data'!BD221</f>
        <v>1153.9000000000001</v>
      </c>
      <c r="BQ221">
        <f>'Raw Data'!BE221</f>
        <v>1155.8</v>
      </c>
      <c r="BR221">
        <f>'Raw Data'!BF221</f>
        <v>45</v>
      </c>
      <c r="BS221">
        <f>'Raw Data'!BG221</f>
        <v>55</v>
      </c>
      <c r="BT221">
        <f>'Raw Data'!BH221</f>
        <v>0</v>
      </c>
      <c r="BU221">
        <f>'Raw Data'!BI221</f>
        <v>44138</v>
      </c>
      <c r="BV221" t="str">
        <f>'Raw Data'!BJ221</f>
        <v>NONE</v>
      </c>
      <c r="BW221">
        <f>'Raw Data'!BK221</f>
        <v>2.4819999999999998E-3</v>
      </c>
      <c r="BX221">
        <f>'Raw Data'!BL221</f>
        <v>9372</v>
      </c>
      <c r="BY221">
        <f>'Raw Data'!BM221</f>
        <v>9205</v>
      </c>
      <c r="BZ221" t="str">
        <f>'Raw Data'!BN221</f>
        <v>0571002000I</v>
      </c>
      <c r="CA221" t="str">
        <f>'Raw Data'!BO221</f>
        <v>CHEROKEE</v>
      </c>
      <c r="CB221">
        <f>'Raw Data'!BP221</f>
        <v>1</v>
      </c>
      <c r="CC221">
        <f>'Raw Data'!BQ221</f>
        <v>2000</v>
      </c>
      <c r="CD221">
        <f>'Raw Data'!BR221</f>
        <v>6</v>
      </c>
      <c r="CE221">
        <f>'Raw Data'!BS221</f>
        <v>1</v>
      </c>
      <c r="CF221">
        <f>'Raw Data'!BT221</f>
        <v>2</v>
      </c>
      <c r="CG221">
        <f>'Raw Data'!BU221</f>
        <v>1</v>
      </c>
      <c r="CH221">
        <f>'Raw Data'!BV221</f>
        <v>1</v>
      </c>
      <c r="CI221">
        <f>'Raw Data'!BW221</f>
        <v>2</v>
      </c>
      <c r="CJ221">
        <f>'Raw Data'!BX221</f>
        <v>3</v>
      </c>
      <c r="CK221">
        <f>'Raw Data'!BY221</f>
        <v>3</v>
      </c>
      <c r="CL221" t="str">
        <f>'Raw Data'!BZ221</f>
        <v>N</v>
      </c>
      <c r="CM221">
        <f t="shared" si="53"/>
        <v>0</v>
      </c>
      <c r="CN221">
        <f>'Raw Data'!CA221</f>
        <v>57</v>
      </c>
      <c r="CO221">
        <f>'Raw Data'!CB221</f>
        <v>20</v>
      </c>
      <c r="CP221">
        <f>'Raw Data'!CC221</f>
        <v>0</v>
      </c>
      <c r="CQ221" t="str">
        <f>'Raw Data'!CD221</f>
        <v>Not Urban</v>
      </c>
      <c r="CR221" t="str">
        <f>'Raw Data'!CE221</f>
        <v>Not Urban</v>
      </c>
      <c r="CS221">
        <f>'Raw Data'!CF221</f>
        <v>0</v>
      </c>
      <c r="CT221">
        <f>'Raw Data'!CG221</f>
        <v>45</v>
      </c>
      <c r="CU221">
        <f>'Raw Data'!CH221</f>
        <v>18200</v>
      </c>
      <c r="CV221" t="str">
        <f>'Raw Data'!CI221</f>
        <v xml:space="preserve"> </v>
      </c>
      <c r="CW221">
        <f>'Raw Data'!CJ221</f>
        <v>0</v>
      </c>
      <c r="CX221">
        <f>'Raw Data'!CK221</f>
        <v>0.36371900000000001</v>
      </c>
      <c r="CY221">
        <f>'Raw Data'!CL221</f>
        <v>11</v>
      </c>
      <c r="CZ221" t="str">
        <f>'Raw Data'!CM221</f>
        <v>State Mainline</v>
      </c>
      <c r="DA221">
        <f>'Raw Data'!CN221</f>
        <v>18200</v>
      </c>
      <c r="DB221">
        <f>'Raw Data'!CO221</f>
        <v>84472</v>
      </c>
      <c r="DC221">
        <f>'Raw Data'!CP221</f>
        <v>20.024999999999999</v>
      </c>
      <c r="DD221">
        <f>'Raw Data'!CQ221</f>
        <v>20.388999999999999</v>
      </c>
      <c r="DE221">
        <f>'Raw Data'!CR221</f>
        <v>84472</v>
      </c>
      <c r="DF221">
        <f>'Raw Data'!CS221</f>
        <v>0</v>
      </c>
      <c r="DG221">
        <f>'Raw Data'!CT221</f>
        <v>1920.436876</v>
      </c>
      <c r="DH221">
        <f>'Raw Data'!CU221</f>
        <v>100</v>
      </c>
      <c r="DI221">
        <f>'Raw Data'!CV221</f>
        <v>9213</v>
      </c>
      <c r="DJ221">
        <f>'Raw Data'!CW221</f>
        <v>1.4389000000000001E-2</v>
      </c>
      <c r="DK221">
        <f>'Raw Data'!CX221</f>
        <v>0</v>
      </c>
      <c r="DL221">
        <f>'Raw Data'!CY221</f>
        <v>2.4819999999999998E-3</v>
      </c>
      <c r="DM221">
        <f>'Raw Data'!CZ221</f>
        <v>122</v>
      </c>
      <c r="DN221" t="str">
        <f>'Raw Data'!DA221</f>
        <v>057-0060</v>
      </c>
      <c r="DO221" t="str">
        <f>'Raw Data'!DB221</f>
        <v>3R : Rural Principal Arterial - Other</v>
      </c>
      <c r="DP221" t="str">
        <f>'Raw Data'!DC221</f>
        <v>34.256440, -84.329953</v>
      </c>
      <c r="DQ221">
        <f>'Raw Data'!DD221</f>
        <v>-84.329953000000003</v>
      </c>
      <c r="DR221">
        <f>'Raw Data'!DE221</f>
        <v>34.256439999999998</v>
      </c>
      <c r="DS221">
        <f>'Raw Data'!DF221</f>
        <v>34.256439999999998</v>
      </c>
      <c r="DT221">
        <f>'Raw Data'!DG221</f>
        <v>-84.329953000000003</v>
      </c>
      <c r="DU221">
        <f>'Raw Data'!DH221</f>
        <v>1.1153E-2</v>
      </c>
      <c r="DV221">
        <f>'Raw Data'!DI221</f>
        <v>2.4819999999999998E-3</v>
      </c>
      <c r="DW221">
        <f>'Raw Data'!DJ221</f>
        <v>31</v>
      </c>
      <c r="DX221" s="11">
        <f t="shared" si="54"/>
        <v>18200</v>
      </c>
      <c r="DY221" s="5">
        <f t="shared" si="55"/>
        <v>16775</v>
      </c>
      <c r="DZ221" s="5">
        <f t="shared" si="48"/>
        <v>1425</v>
      </c>
      <c r="EA221" s="5">
        <f t="shared" si="49"/>
        <v>8.4947839046199708E-2</v>
      </c>
      <c r="EB221" s="5">
        <f t="shared" si="50"/>
        <v>17487.5</v>
      </c>
      <c r="EC221">
        <f>'Raw Data'!DK221</f>
        <v>17100</v>
      </c>
      <c r="ED221">
        <f>'Raw Data'!DL221</f>
        <v>6.7</v>
      </c>
      <c r="EE221">
        <f>'Raw Data'!DM221</f>
        <v>19000</v>
      </c>
      <c r="EF221">
        <f>'Raw Data'!DN221</f>
        <v>11.6</v>
      </c>
      <c r="EG221">
        <f>'Raw Data'!DO221</f>
        <v>18500</v>
      </c>
      <c r="EH221">
        <f>'Raw Data'!DP221</f>
        <v>11.6</v>
      </c>
      <c r="EI221">
        <f>'Raw Data'!DQ221</f>
        <v>19200</v>
      </c>
      <c r="EJ221">
        <f>'Raw Data'!DR221</f>
        <v>0</v>
      </c>
      <c r="EK221">
        <f>'Raw Data'!DS221</f>
        <v>18600</v>
      </c>
      <c r="EL221">
        <f>'Raw Data'!DT221</f>
        <v>9.6999999999999993</v>
      </c>
      <c r="EM221">
        <f>'Raw Data'!DU221</f>
        <v>17600</v>
      </c>
      <c r="EN221">
        <f>'Raw Data'!DV221</f>
        <v>14.7</v>
      </c>
      <c r="EO221">
        <f>'Raw Data'!DW221</f>
        <v>16800</v>
      </c>
      <c r="EP221">
        <f>'Raw Data'!DX221</f>
        <v>15.4</v>
      </c>
      <c r="EQ221">
        <f>'Raw Data'!DY221</f>
        <v>14100</v>
      </c>
      <c r="ER221">
        <f>'Raw Data'!DZ221</f>
        <v>15.4</v>
      </c>
      <c r="ES221">
        <f>'Raw Data'!EA221</f>
        <v>14100</v>
      </c>
      <c r="ET221">
        <f>'Raw Data'!EB221</f>
        <v>15.4</v>
      </c>
      <c r="EU221">
        <f>'Raw Data'!EC221</f>
        <v>11000</v>
      </c>
      <c r="EV221">
        <f>'Raw Data'!ED221</f>
        <v>14.2</v>
      </c>
      <c r="EW221">
        <f>'Raw Data'!EE221</f>
        <v>6.9999999999999999E-6</v>
      </c>
    </row>
    <row r="222" spans="1:153" x14ac:dyDescent="0.3">
      <c r="A222">
        <f>'Raw Data'!A222</f>
        <v>220</v>
      </c>
      <c r="B222" t="str">
        <f>'Raw Data'!B222</f>
        <v>Point</v>
      </c>
      <c r="C222">
        <f>'Raw Data'!C222</f>
        <v>873</v>
      </c>
      <c r="D222">
        <f>'Raw Data'!D222</f>
        <v>69344</v>
      </c>
      <c r="E222" t="str">
        <f>'Raw Data'!E222</f>
        <v>Point</v>
      </c>
      <c r="F222">
        <f>'Raw Data'!F222</f>
        <v>4947950</v>
      </c>
      <c r="G222" t="str">
        <f>'Raw Data'!G222</f>
        <v>Cherokee Co Sheriff's Office</v>
      </c>
      <c r="H222" s="3">
        <f>'Raw Data'!H222</f>
        <v>41873</v>
      </c>
      <c r="L222">
        <f t="shared" si="42"/>
        <v>0</v>
      </c>
      <c r="M222" s="5">
        <f t="shared" si="43"/>
        <v>41873</v>
      </c>
      <c r="N222" s="5">
        <f t="shared" si="51"/>
        <v>2014</v>
      </c>
      <c r="O222" s="5" t="str" cm="1">
        <f t="array" ref="O222">_xlfn.IFS(N222&lt;=2016,"before treatment",N222=2017,"unknown",N222&gt;2017,"after treatment")</f>
        <v>before treatment</v>
      </c>
      <c r="P222" s="5">
        <f t="shared" si="44"/>
        <v>1</v>
      </c>
      <c r="Q222" s="5">
        <f t="shared" si="45"/>
        <v>0</v>
      </c>
      <c r="R222" t="str">
        <f>'Raw Data'!I222</f>
        <v>Cherokee</v>
      </c>
      <c r="S222" t="str">
        <f>'Raw Data'!J222</f>
        <v>Cumming Hwy</v>
      </c>
      <c r="T222" t="str">
        <f>'Raw Data'!K222</f>
        <v>Cotton Rd</v>
      </c>
      <c r="U222" t="str">
        <f>'Raw Data'!L222</f>
        <v>(O) No Injury</v>
      </c>
      <c r="V222">
        <f>'Raw Data'!M222</f>
        <v>0</v>
      </c>
      <c r="W222">
        <f>'Raw Data'!N222</f>
        <v>0</v>
      </c>
      <c r="X222">
        <f>'Raw Data'!O222</f>
        <v>0</v>
      </c>
      <c r="Y222" t="str">
        <f>'Raw Data'!P222</f>
        <v>Sideswipe-Opposite Direction</v>
      </c>
      <c r="Z222" t="str">
        <f>'Raw Data'!Q222</f>
        <v>On Roadway - Roadway Intersection</v>
      </c>
      <c r="AA222" t="str">
        <f>'Raw Data'!R222</f>
        <v>["Motor Vehicle in Motion","Motor Vehicle in Motion"]</v>
      </c>
      <c r="AB222" t="str">
        <f>'Raw Data'!S222</f>
        <v>["Motor Vehicle in Motion","Motor Vehicle in Motion"]</v>
      </c>
      <c r="AC222" t="str">
        <f>'Raw Data'!T222</f>
        <v>["No Contributing Factors","Wrong Side of Road"]</v>
      </c>
      <c r="AD222">
        <f>'Raw Data'!U222</f>
        <v>2</v>
      </c>
      <c r="AE222" s="5" t="str">
        <f t="shared" si="52"/>
        <v>No</v>
      </c>
      <c r="AF222" t="str">
        <f>'Raw Data'!V222</f>
        <v>["Negotiating a Curve","Negotiating a Curve"]</v>
      </c>
      <c r="AG222" s="5">
        <f t="shared" si="46"/>
        <v>0</v>
      </c>
      <c r="AH222" t="str">
        <f>'Raw Data'!W222</f>
        <v>["East","None"]</v>
      </c>
      <c r="AI222" t="str">
        <f>'Raw Data'!X222</f>
        <v>Dawn</v>
      </c>
      <c r="AJ222" t="str">
        <f>'Raw Data'!Y222</f>
        <v>Dry</v>
      </c>
      <c r="AK222">
        <f>'Raw Data'!Z222</f>
        <v>54</v>
      </c>
      <c r="AL222" t="str">
        <f>'Raw Data'!AA222</f>
        <v>Lap and Shoulder Belt Used</v>
      </c>
      <c r="AM222" s="5">
        <f t="shared" si="47"/>
        <v>0</v>
      </c>
      <c r="AN222" t="str">
        <f>'Raw Data'!AB222</f>
        <v>["Pickup Truck","Tractor/Trailer"]</v>
      </c>
      <c r="AO222" t="str">
        <f>'Raw Data'!AC222</f>
        <v>0571002000I</v>
      </c>
      <c r="AP222">
        <f>'Raw Data'!AD222</f>
        <v>20.392748999999998</v>
      </c>
      <c r="AQ222">
        <f>'Raw Data'!AE222</f>
        <v>34.255614000000001</v>
      </c>
      <c r="AR222">
        <f>'Raw Data'!AF222</f>
        <v>-84.342597999999995</v>
      </c>
      <c r="AS222">
        <f>'Raw Data'!AG222</f>
        <v>31</v>
      </c>
      <c r="AT222">
        <f>'Raw Data'!AH222</f>
        <v>26</v>
      </c>
      <c r="AU222">
        <f>'Raw Data'!AI222</f>
        <v>661</v>
      </c>
      <c r="AV222" t="str">
        <f>'Raw Data'!AJ222</f>
        <v>D6_0020_00_I</v>
      </c>
      <c r="AW222">
        <f>'Raw Data'!AK222</f>
        <v>44</v>
      </c>
      <c r="AX222">
        <f>'Raw Data'!AL222</f>
        <v>44</v>
      </c>
      <c r="AY222" t="str">
        <f>'Raw Data'!AM222</f>
        <v>simple</v>
      </c>
      <c r="AZ222">
        <f>'Raw Data'!AN222</f>
        <v>820.9</v>
      </c>
      <c r="BA222">
        <f>'Raw Data'!AO222</f>
        <v>53.4</v>
      </c>
      <c r="BB222">
        <f>'Raw Data'!AP222</f>
        <v>764.7</v>
      </c>
      <c r="BC222">
        <f>'Raw Data'!AQ222</f>
        <v>-84.343449000000007</v>
      </c>
      <c r="BD222">
        <f>'Raw Data'!AR222</f>
        <v>34.255195000000001</v>
      </c>
      <c r="BE222">
        <f>'Raw Data'!AS222</f>
        <v>-84.341082</v>
      </c>
      <c r="BF222">
        <f>'Raw Data'!AT222</f>
        <v>34.255709000000003</v>
      </c>
      <c r="BG222" t="str">
        <f>'Raw Data'!AU222</f>
        <v>0571002000I</v>
      </c>
      <c r="BH222">
        <f>'Raw Data'!AV222</f>
        <v>1</v>
      </c>
      <c r="BI222">
        <f>'Raw Data'!AW222</f>
        <v>57</v>
      </c>
      <c r="BJ222">
        <f>'Raw Data'!AX222</f>
        <v>20</v>
      </c>
      <c r="BK222">
        <f>'Raw Data'!AY222</f>
        <v>0</v>
      </c>
      <c r="BL222">
        <f>'Raw Data'!AZ222</f>
        <v>45</v>
      </c>
      <c r="BM222">
        <f>'Raw Data'!BA222</f>
        <v>8.7899999999999991</v>
      </c>
      <c r="BN222">
        <f>'Raw Data'!BB222</f>
        <v>8.31</v>
      </c>
      <c r="BO222">
        <f>'Raw Data'!BC222</f>
        <v>1149.9000000000001</v>
      </c>
      <c r="BP222">
        <f>'Raw Data'!BD222</f>
        <v>1153.9000000000001</v>
      </c>
      <c r="BQ222">
        <f>'Raw Data'!BE222</f>
        <v>1155.8</v>
      </c>
      <c r="BR222">
        <f>'Raw Data'!BF222</f>
        <v>45</v>
      </c>
      <c r="BS222">
        <f>'Raw Data'!BG222</f>
        <v>55</v>
      </c>
      <c r="BT222">
        <f>'Raw Data'!BH222</f>
        <v>0</v>
      </c>
      <c r="BU222">
        <f>'Raw Data'!BI222</f>
        <v>44138</v>
      </c>
      <c r="BV222" t="str">
        <f>'Raw Data'!BJ222</f>
        <v>NONE</v>
      </c>
      <c r="BW222">
        <f>'Raw Data'!BK222</f>
        <v>2.4819999999999998E-3</v>
      </c>
      <c r="BX222">
        <f>'Raw Data'!BL222</f>
        <v>9372</v>
      </c>
      <c r="BY222">
        <f>'Raw Data'!BM222</f>
        <v>9205</v>
      </c>
      <c r="BZ222" t="str">
        <f>'Raw Data'!BN222</f>
        <v>0571002000I</v>
      </c>
      <c r="CA222" t="str">
        <f>'Raw Data'!BO222</f>
        <v>CHEROKEE</v>
      </c>
      <c r="CB222">
        <f>'Raw Data'!BP222</f>
        <v>1</v>
      </c>
      <c r="CC222">
        <f>'Raw Data'!BQ222</f>
        <v>2000</v>
      </c>
      <c r="CD222">
        <f>'Raw Data'!BR222</f>
        <v>6</v>
      </c>
      <c r="CE222">
        <f>'Raw Data'!BS222</f>
        <v>1</v>
      </c>
      <c r="CF222">
        <f>'Raw Data'!BT222</f>
        <v>2</v>
      </c>
      <c r="CG222">
        <f>'Raw Data'!BU222</f>
        <v>1</v>
      </c>
      <c r="CH222">
        <f>'Raw Data'!BV222</f>
        <v>1</v>
      </c>
      <c r="CI222">
        <f>'Raw Data'!BW222</f>
        <v>2</v>
      </c>
      <c r="CJ222">
        <f>'Raw Data'!BX222</f>
        <v>3</v>
      </c>
      <c r="CK222">
        <f>'Raw Data'!BY222</f>
        <v>3</v>
      </c>
      <c r="CL222" t="str">
        <f>'Raw Data'!BZ222</f>
        <v>N</v>
      </c>
      <c r="CM222">
        <f t="shared" si="53"/>
        <v>0</v>
      </c>
      <c r="CN222">
        <f>'Raw Data'!CA222</f>
        <v>57</v>
      </c>
      <c r="CO222">
        <f>'Raw Data'!CB222</f>
        <v>20</v>
      </c>
      <c r="CP222">
        <f>'Raw Data'!CC222</f>
        <v>0</v>
      </c>
      <c r="CQ222" t="str">
        <f>'Raw Data'!CD222</f>
        <v>Not Urban</v>
      </c>
      <c r="CR222" t="str">
        <f>'Raw Data'!CE222</f>
        <v>Not Urban</v>
      </c>
      <c r="CS222">
        <f>'Raw Data'!CF222</f>
        <v>0</v>
      </c>
      <c r="CT222">
        <f>'Raw Data'!CG222</f>
        <v>45</v>
      </c>
      <c r="CU222">
        <f>'Raw Data'!CH222</f>
        <v>18200</v>
      </c>
      <c r="CV222" t="str">
        <f>'Raw Data'!CI222</f>
        <v xml:space="preserve"> </v>
      </c>
      <c r="CW222">
        <f>'Raw Data'!CJ222</f>
        <v>0</v>
      </c>
      <c r="CX222">
        <f>'Raw Data'!CK222</f>
        <v>0.36371900000000001</v>
      </c>
      <c r="CY222">
        <f>'Raw Data'!CL222</f>
        <v>11</v>
      </c>
      <c r="CZ222" t="str">
        <f>'Raw Data'!CM222</f>
        <v>State Mainline</v>
      </c>
      <c r="DA222">
        <f>'Raw Data'!CN222</f>
        <v>18200</v>
      </c>
      <c r="DB222">
        <f>'Raw Data'!CO222</f>
        <v>84472</v>
      </c>
      <c r="DC222">
        <f>'Raw Data'!CP222</f>
        <v>20.024999999999999</v>
      </c>
      <c r="DD222">
        <f>'Raw Data'!CQ222</f>
        <v>20.388999999999999</v>
      </c>
      <c r="DE222">
        <f>'Raw Data'!CR222</f>
        <v>84472</v>
      </c>
      <c r="DF222">
        <f>'Raw Data'!CS222</f>
        <v>0</v>
      </c>
      <c r="DG222">
        <f>'Raw Data'!CT222</f>
        <v>1920.436876</v>
      </c>
      <c r="DH222">
        <f>'Raw Data'!CU222</f>
        <v>100</v>
      </c>
      <c r="DI222">
        <f>'Raw Data'!CV222</f>
        <v>9213</v>
      </c>
      <c r="DJ222">
        <f>'Raw Data'!CW222</f>
        <v>1.4389000000000001E-2</v>
      </c>
      <c r="DK222">
        <f>'Raw Data'!CX222</f>
        <v>0</v>
      </c>
      <c r="DL222">
        <f>'Raw Data'!CY222</f>
        <v>2.4819999999999998E-3</v>
      </c>
      <c r="DM222">
        <f>'Raw Data'!CZ222</f>
        <v>122</v>
      </c>
      <c r="DN222" t="str">
        <f>'Raw Data'!DA222</f>
        <v>057-0060</v>
      </c>
      <c r="DO222" t="str">
        <f>'Raw Data'!DB222</f>
        <v>3R : Rural Principal Arterial - Other</v>
      </c>
      <c r="DP222" t="str">
        <f>'Raw Data'!DC222</f>
        <v>34.256440, -84.329953</v>
      </c>
      <c r="DQ222">
        <f>'Raw Data'!DD222</f>
        <v>-84.329953000000003</v>
      </c>
      <c r="DR222">
        <f>'Raw Data'!DE222</f>
        <v>34.256439999999998</v>
      </c>
      <c r="DS222">
        <f>'Raw Data'!DF222</f>
        <v>34.256439999999998</v>
      </c>
      <c r="DT222">
        <f>'Raw Data'!DG222</f>
        <v>-84.329953000000003</v>
      </c>
      <c r="DU222">
        <f>'Raw Data'!DH222</f>
        <v>1.1153E-2</v>
      </c>
      <c r="DV222">
        <f>'Raw Data'!DI222</f>
        <v>2.4819999999999998E-3</v>
      </c>
      <c r="DW222">
        <f>'Raw Data'!DJ222</f>
        <v>31</v>
      </c>
      <c r="DX222" s="11">
        <f t="shared" si="54"/>
        <v>18200</v>
      </c>
      <c r="DY222" s="5">
        <f t="shared" si="55"/>
        <v>16775</v>
      </c>
      <c r="DZ222" s="5">
        <f t="shared" si="48"/>
        <v>1425</v>
      </c>
      <c r="EA222" s="5">
        <f t="shared" si="49"/>
        <v>8.4947839046199708E-2</v>
      </c>
      <c r="EB222" s="5">
        <f t="shared" si="50"/>
        <v>17487.5</v>
      </c>
      <c r="EC222">
        <f>'Raw Data'!DK222</f>
        <v>17100</v>
      </c>
      <c r="ED222">
        <f>'Raw Data'!DL222</f>
        <v>6.7</v>
      </c>
      <c r="EE222">
        <f>'Raw Data'!DM222</f>
        <v>19000</v>
      </c>
      <c r="EF222">
        <f>'Raw Data'!DN222</f>
        <v>11.6</v>
      </c>
      <c r="EG222">
        <f>'Raw Data'!DO222</f>
        <v>18500</v>
      </c>
      <c r="EH222">
        <f>'Raw Data'!DP222</f>
        <v>11.6</v>
      </c>
      <c r="EI222">
        <f>'Raw Data'!DQ222</f>
        <v>19200</v>
      </c>
      <c r="EJ222">
        <f>'Raw Data'!DR222</f>
        <v>0</v>
      </c>
      <c r="EK222">
        <f>'Raw Data'!DS222</f>
        <v>18600</v>
      </c>
      <c r="EL222">
        <f>'Raw Data'!DT222</f>
        <v>9.6999999999999993</v>
      </c>
      <c r="EM222">
        <f>'Raw Data'!DU222</f>
        <v>17600</v>
      </c>
      <c r="EN222">
        <f>'Raw Data'!DV222</f>
        <v>14.7</v>
      </c>
      <c r="EO222">
        <f>'Raw Data'!DW222</f>
        <v>16800</v>
      </c>
      <c r="EP222">
        <f>'Raw Data'!DX222</f>
        <v>15.4</v>
      </c>
      <c r="EQ222">
        <f>'Raw Data'!DY222</f>
        <v>14100</v>
      </c>
      <c r="ER222">
        <f>'Raw Data'!DZ222</f>
        <v>15.4</v>
      </c>
      <c r="ES222">
        <f>'Raw Data'!EA222</f>
        <v>14100</v>
      </c>
      <c r="ET222">
        <f>'Raw Data'!EB222</f>
        <v>15.4</v>
      </c>
      <c r="EU222">
        <f>'Raw Data'!EC222</f>
        <v>11000</v>
      </c>
      <c r="EV222">
        <f>'Raw Data'!ED222</f>
        <v>14.2</v>
      </c>
      <c r="EW222">
        <f>'Raw Data'!EE222</f>
        <v>0</v>
      </c>
    </row>
    <row r="223" spans="1:153" x14ac:dyDescent="0.3">
      <c r="A223">
        <f>'Raw Data'!A223</f>
        <v>221</v>
      </c>
      <c r="B223" t="str">
        <f>'Raw Data'!B223</f>
        <v>Point</v>
      </c>
      <c r="C223">
        <f>'Raw Data'!C223</f>
        <v>905</v>
      </c>
      <c r="D223">
        <f>'Raw Data'!D223</f>
        <v>62724</v>
      </c>
      <c r="E223" t="str">
        <f>'Raw Data'!E223</f>
        <v>Point</v>
      </c>
      <c r="F223">
        <f>'Raw Data'!F223</f>
        <v>5302488</v>
      </c>
      <c r="G223" t="str">
        <f>'Raw Data'!G223</f>
        <v>Canton Police Department</v>
      </c>
      <c r="H223" s="3">
        <f>'Raw Data'!H223</f>
        <v>42121</v>
      </c>
      <c r="L223">
        <f t="shared" si="42"/>
        <v>0</v>
      </c>
      <c r="M223" s="5">
        <f t="shared" si="43"/>
        <v>42121</v>
      </c>
      <c r="N223" s="5">
        <f t="shared" si="51"/>
        <v>2015</v>
      </c>
      <c r="O223" s="5" t="str" cm="1">
        <f t="array" ref="O223">_xlfn.IFS(N223&lt;=2016,"before treatment",N223=2017,"unknown",N223&gt;2017,"after treatment")</f>
        <v>before treatment</v>
      </c>
      <c r="P223" s="5">
        <f t="shared" si="44"/>
        <v>1</v>
      </c>
      <c r="Q223" s="5">
        <f t="shared" si="45"/>
        <v>0</v>
      </c>
      <c r="R223" t="str">
        <f>'Raw Data'!I223</f>
        <v>Cherokee</v>
      </c>
      <c r="S223" t="str">
        <f>'Raw Data'!J223</f>
        <v>["Cumming Hwy","Cumming Hwy","Old Orange Mill Rd"]</v>
      </c>
      <c r="T223" t="str">
        <f>'Raw Data'!K223</f>
        <v>Cumming Hwy</v>
      </c>
      <c r="U223" t="str">
        <f>'Raw Data'!L223</f>
        <v>(O) No Injury</v>
      </c>
      <c r="V223">
        <f>'Raw Data'!M223</f>
        <v>0</v>
      </c>
      <c r="W223">
        <f>'Raw Data'!N223</f>
        <v>0</v>
      </c>
      <c r="X223">
        <f>'Raw Data'!O223</f>
        <v>0</v>
      </c>
      <c r="Y223" t="str">
        <f>'Raw Data'!P223</f>
        <v>Sideswipe-Same Direction</v>
      </c>
      <c r="Z223" t="str">
        <f>'Raw Data'!Q223</f>
        <v>On Roadway - Non-Intersection</v>
      </c>
      <c r="AA223" t="str">
        <f>'Raw Data'!R223</f>
        <v>["Motor Vehicle in Motion","Motor Vehicle in Motion"]</v>
      </c>
      <c r="AB223" t="str">
        <f>'Raw Data'!S223</f>
        <v>["Motor Vehicle in Motion","Motor Vehicle in Motion"]</v>
      </c>
      <c r="AC223" t="str">
        <f>'Raw Data'!T223</f>
        <v>["Changed Lanes Improperly","No Contributing Factors"]</v>
      </c>
      <c r="AD223">
        <f>'Raw Data'!U223</f>
        <v>2</v>
      </c>
      <c r="AE223" s="5" t="str">
        <f t="shared" si="52"/>
        <v>No</v>
      </c>
      <c r="AF223" t="str">
        <f>'Raw Data'!V223</f>
        <v>["Changing Lanes","Straight"]</v>
      </c>
      <c r="AG223" s="5">
        <f t="shared" si="46"/>
        <v>0</v>
      </c>
      <c r="AH223" t="str">
        <f>'Raw Data'!W223</f>
        <v>["South","South"]</v>
      </c>
      <c r="AI223" t="str">
        <f>'Raw Data'!X223</f>
        <v>Daylight</v>
      </c>
      <c r="AJ223" t="str">
        <f>'Raw Data'!Y223</f>
        <v>Dry</v>
      </c>
      <c r="AK223">
        <f>'Raw Data'!Z223</f>
        <v>0</v>
      </c>
      <c r="AL223" t="str">
        <f>'Raw Data'!AA223</f>
        <v>["Lap and Shoulder Belt Used","Lap and Shoulder Belt Used","Lap and Shoulder Belt Used"]</v>
      </c>
      <c r="AM223" s="5">
        <f t="shared" si="47"/>
        <v>0</v>
      </c>
      <c r="AN223" t="str">
        <f>'Raw Data'!AB223</f>
        <v>["Passenger Car","Sports Utility Vehicle (SUV)"]</v>
      </c>
      <c r="AO223" t="str">
        <f>'Raw Data'!AC223</f>
        <v>0572023800I</v>
      </c>
      <c r="AP223">
        <f>'Raw Data'!AD223</f>
        <v>2.34</v>
      </c>
      <c r="AQ223">
        <f>'Raw Data'!AE223</f>
        <v>34.255716999999997</v>
      </c>
      <c r="AR223">
        <f>'Raw Data'!AF223</f>
        <v>-84.341419999999999</v>
      </c>
      <c r="AS223">
        <f>'Raw Data'!AG223</f>
        <v>31</v>
      </c>
      <c r="AT223">
        <f>'Raw Data'!AH223</f>
        <v>26</v>
      </c>
      <c r="AU223">
        <f>'Raw Data'!AI223</f>
        <v>661</v>
      </c>
      <c r="AV223" t="str">
        <f>'Raw Data'!AJ223</f>
        <v>D6_0020_00_I</v>
      </c>
      <c r="AW223">
        <f>'Raw Data'!AK223</f>
        <v>44</v>
      </c>
      <c r="AX223">
        <f>'Raw Data'!AL223</f>
        <v>44</v>
      </c>
      <c r="AY223" t="str">
        <f>'Raw Data'!AM223</f>
        <v>simple</v>
      </c>
      <c r="AZ223">
        <f>'Raw Data'!AN223</f>
        <v>820.9</v>
      </c>
      <c r="BA223">
        <f>'Raw Data'!AO223</f>
        <v>53.4</v>
      </c>
      <c r="BB223">
        <f>'Raw Data'!AP223</f>
        <v>764.7</v>
      </c>
      <c r="BC223">
        <f>'Raw Data'!AQ223</f>
        <v>-84.343449000000007</v>
      </c>
      <c r="BD223">
        <f>'Raw Data'!AR223</f>
        <v>34.255195000000001</v>
      </c>
      <c r="BE223">
        <f>'Raw Data'!AS223</f>
        <v>-84.341082</v>
      </c>
      <c r="BF223">
        <f>'Raw Data'!AT223</f>
        <v>34.255709000000003</v>
      </c>
      <c r="BG223" t="str">
        <f>'Raw Data'!AU223</f>
        <v>0571002000I</v>
      </c>
      <c r="BH223">
        <f>'Raw Data'!AV223</f>
        <v>1</v>
      </c>
      <c r="BI223">
        <f>'Raw Data'!AW223</f>
        <v>57</v>
      </c>
      <c r="BJ223">
        <f>'Raw Data'!AX223</f>
        <v>20</v>
      </c>
      <c r="BK223">
        <f>'Raw Data'!AY223</f>
        <v>0</v>
      </c>
      <c r="BL223">
        <f>'Raw Data'!AZ223</f>
        <v>45</v>
      </c>
      <c r="BM223">
        <f>'Raw Data'!BA223</f>
        <v>8.7899999999999991</v>
      </c>
      <c r="BN223">
        <f>'Raw Data'!BB223</f>
        <v>8.31</v>
      </c>
      <c r="BO223">
        <f>'Raw Data'!BC223</f>
        <v>1149.9000000000001</v>
      </c>
      <c r="BP223">
        <f>'Raw Data'!BD223</f>
        <v>1153.9000000000001</v>
      </c>
      <c r="BQ223">
        <f>'Raw Data'!BE223</f>
        <v>1155.8</v>
      </c>
      <c r="BR223">
        <f>'Raw Data'!BF223</f>
        <v>45</v>
      </c>
      <c r="BS223">
        <f>'Raw Data'!BG223</f>
        <v>55</v>
      </c>
      <c r="BT223">
        <f>'Raw Data'!BH223</f>
        <v>0</v>
      </c>
      <c r="BU223">
        <f>'Raw Data'!BI223</f>
        <v>44138</v>
      </c>
      <c r="BV223" t="str">
        <f>'Raw Data'!BJ223</f>
        <v>NONE</v>
      </c>
      <c r="BW223">
        <f>'Raw Data'!BK223</f>
        <v>2.4819999999999998E-3</v>
      </c>
      <c r="BX223">
        <f>'Raw Data'!BL223</f>
        <v>9372</v>
      </c>
      <c r="BY223">
        <f>'Raw Data'!BM223</f>
        <v>9205</v>
      </c>
      <c r="BZ223" t="str">
        <f>'Raw Data'!BN223</f>
        <v>0571002000I</v>
      </c>
      <c r="CA223" t="str">
        <f>'Raw Data'!BO223</f>
        <v>CHEROKEE</v>
      </c>
      <c r="CB223">
        <f>'Raw Data'!BP223</f>
        <v>1</v>
      </c>
      <c r="CC223">
        <f>'Raw Data'!BQ223</f>
        <v>2000</v>
      </c>
      <c r="CD223">
        <f>'Raw Data'!BR223</f>
        <v>6</v>
      </c>
      <c r="CE223">
        <f>'Raw Data'!BS223</f>
        <v>1</v>
      </c>
      <c r="CF223">
        <f>'Raw Data'!BT223</f>
        <v>2</v>
      </c>
      <c r="CG223">
        <f>'Raw Data'!BU223</f>
        <v>1</v>
      </c>
      <c r="CH223">
        <f>'Raw Data'!BV223</f>
        <v>1</v>
      </c>
      <c r="CI223">
        <f>'Raw Data'!BW223</f>
        <v>2</v>
      </c>
      <c r="CJ223">
        <f>'Raw Data'!BX223</f>
        <v>3</v>
      </c>
      <c r="CK223">
        <f>'Raw Data'!BY223</f>
        <v>3</v>
      </c>
      <c r="CL223" t="str">
        <f>'Raw Data'!BZ223</f>
        <v>N</v>
      </c>
      <c r="CM223">
        <f t="shared" si="53"/>
        <v>0</v>
      </c>
      <c r="CN223">
        <f>'Raw Data'!CA223</f>
        <v>57</v>
      </c>
      <c r="CO223">
        <f>'Raw Data'!CB223</f>
        <v>20</v>
      </c>
      <c r="CP223">
        <f>'Raw Data'!CC223</f>
        <v>0</v>
      </c>
      <c r="CQ223" t="str">
        <f>'Raw Data'!CD223</f>
        <v>Not Urban</v>
      </c>
      <c r="CR223" t="str">
        <f>'Raw Data'!CE223</f>
        <v>Not Urban</v>
      </c>
      <c r="CS223">
        <f>'Raw Data'!CF223</f>
        <v>0</v>
      </c>
      <c r="CT223">
        <f>'Raw Data'!CG223</f>
        <v>45</v>
      </c>
      <c r="CU223">
        <f>'Raw Data'!CH223</f>
        <v>18200</v>
      </c>
      <c r="CV223" t="str">
        <f>'Raw Data'!CI223</f>
        <v xml:space="preserve"> </v>
      </c>
      <c r="CW223">
        <f>'Raw Data'!CJ223</f>
        <v>0</v>
      </c>
      <c r="CX223">
        <f>'Raw Data'!CK223</f>
        <v>0.36371900000000001</v>
      </c>
      <c r="CY223">
        <f>'Raw Data'!CL223</f>
        <v>11</v>
      </c>
      <c r="CZ223" t="str">
        <f>'Raw Data'!CM223</f>
        <v>State Mainline</v>
      </c>
      <c r="DA223">
        <f>'Raw Data'!CN223</f>
        <v>18200</v>
      </c>
      <c r="DB223">
        <f>'Raw Data'!CO223</f>
        <v>84472</v>
      </c>
      <c r="DC223">
        <f>'Raw Data'!CP223</f>
        <v>20.024999999999999</v>
      </c>
      <c r="DD223">
        <f>'Raw Data'!CQ223</f>
        <v>20.388999999999999</v>
      </c>
      <c r="DE223">
        <f>'Raw Data'!CR223</f>
        <v>84472</v>
      </c>
      <c r="DF223">
        <f>'Raw Data'!CS223</f>
        <v>0</v>
      </c>
      <c r="DG223">
        <f>'Raw Data'!CT223</f>
        <v>1920.436876</v>
      </c>
      <c r="DH223">
        <f>'Raw Data'!CU223</f>
        <v>100</v>
      </c>
      <c r="DI223">
        <f>'Raw Data'!CV223</f>
        <v>9213</v>
      </c>
      <c r="DJ223">
        <f>'Raw Data'!CW223</f>
        <v>1.4389000000000001E-2</v>
      </c>
      <c r="DK223">
        <f>'Raw Data'!CX223</f>
        <v>0</v>
      </c>
      <c r="DL223">
        <f>'Raw Data'!CY223</f>
        <v>2.4819999999999998E-3</v>
      </c>
      <c r="DM223">
        <f>'Raw Data'!CZ223</f>
        <v>122</v>
      </c>
      <c r="DN223" t="str">
        <f>'Raw Data'!DA223</f>
        <v>057-0060</v>
      </c>
      <c r="DO223" t="str">
        <f>'Raw Data'!DB223</f>
        <v>3R : Rural Principal Arterial - Other</v>
      </c>
      <c r="DP223" t="str">
        <f>'Raw Data'!DC223</f>
        <v>34.256440, -84.329953</v>
      </c>
      <c r="DQ223">
        <f>'Raw Data'!DD223</f>
        <v>-84.329953000000003</v>
      </c>
      <c r="DR223">
        <f>'Raw Data'!DE223</f>
        <v>34.256439999999998</v>
      </c>
      <c r="DS223">
        <f>'Raw Data'!DF223</f>
        <v>34.256439999999998</v>
      </c>
      <c r="DT223">
        <f>'Raw Data'!DG223</f>
        <v>-84.329953000000003</v>
      </c>
      <c r="DU223">
        <f>'Raw Data'!DH223</f>
        <v>1.1153E-2</v>
      </c>
      <c r="DV223">
        <f>'Raw Data'!DI223</f>
        <v>2.4819999999999998E-3</v>
      </c>
      <c r="DW223">
        <f>'Raw Data'!DJ223</f>
        <v>31</v>
      </c>
      <c r="DX223" s="11">
        <f t="shared" si="54"/>
        <v>18200</v>
      </c>
      <c r="DY223" s="5">
        <f t="shared" si="55"/>
        <v>16775</v>
      </c>
      <c r="DZ223" s="5">
        <f t="shared" si="48"/>
        <v>1425</v>
      </c>
      <c r="EA223" s="5">
        <f t="shared" si="49"/>
        <v>8.4947839046199708E-2</v>
      </c>
      <c r="EB223" s="5">
        <f t="shared" si="50"/>
        <v>17487.5</v>
      </c>
      <c r="EC223">
        <f>'Raw Data'!DK223</f>
        <v>17100</v>
      </c>
      <c r="ED223">
        <f>'Raw Data'!DL223</f>
        <v>6.7</v>
      </c>
      <c r="EE223">
        <f>'Raw Data'!DM223</f>
        <v>19000</v>
      </c>
      <c r="EF223">
        <f>'Raw Data'!DN223</f>
        <v>11.6</v>
      </c>
      <c r="EG223">
        <f>'Raw Data'!DO223</f>
        <v>18500</v>
      </c>
      <c r="EH223">
        <f>'Raw Data'!DP223</f>
        <v>11.6</v>
      </c>
      <c r="EI223">
        <f>'Raw Data'!DQ223</f>
        <v>19200</v>
      </c>
      <c r="EJ223">
        <f>'Raw Data'!DR223</f>
        <v>0</v>
      </c>
      <c r="EK223">
        <f>'Raw Data'!DS223</f>
        <v>18600</v>
      </c>
      <c r="EL223">
        <f>'Raw Data'!DT223</f>
        <v>9.6999999999999993</v>
      </c>
      <c r="EM223">
        <f>'Raw Data'!DU223</f>
        <v>17600</v>
      </c>
      <c r="EN223">
        <f>'Raw Data'!DV223</f>
        <v>14.7</v>
      </c>
      <c r="EO223">
        <f>'Raw Data'!DW223</f>
        <v>16800</v>
      </c>
      <c r="EP223">
        <f>'Raw Data'!DX223</f>
        <v>15.4</v>
      </c>
      <c r="EQ223">
        <f>'Raw Data'!DY223</f>
        <v>14100</v>
      </c>
      <c r="ER223">
        <f>'Raw Data'!DZ223</f>
        <v>15.4</v>
      </c>
      <c r="ES223">
        <f>'Raw Data'!EA223</f>
        <v>14100</v>
      </c>
      <c r="ET223">
        <f>'Raw Data'!EB223</f>
        <v>15.4</v>
      </c>
      <c r="EU223">
        <f>'Raw Data'!EC223</f>
        <v>11000</v>
      </c>
      <c r="EV223">
        <f>'Raw Data'!ED223</f>
        <v>14.2</v>
      </c>
      <c r="EW223">
        <f>'Raw Data'!EE223</f>
        <v>6.9999999999999999E-6</v>
      </c>
    </row>
    <row r="224" spans="1:153" x14ac:dyDescent="0.3">
      <c r="A224">
        <f>'Raw Data'!A224</f>
        <v>222</v>
      </c>
      <c r="B224" t="str">
        <f>'Raw Data'!B224</f>
        <v>Point</v>
      </c>
      <c r="C224">
        <f>'Raw Data'!C224</f>
        <v>978</v>
      </c>
      <c r="D224">
        <f>'Raw Data'!D224</f>
        <v>50473</v>
      </c>
      <c r="E224" t="str">
        <f>'Raw Data'!E224</f>
        <v>Point</v>
      </c>
      <c r="F224">
        <f>'Raw Data'!F224</f>
        <v>5767971</v>
      </c>
      <c r="G224" t="str">
        <f>'Raw Data'!G224</f>
        <v>Cherokee Co Sheriff's Office</v>
      </c>
      <c r="H224" s="3">
        <f>'Raw Data'!H224</f>
        <v>42513</v>
      </c>
      <c r="L224">
        <f t="shared" si="42"/>
        <v>0</v>
      </c>
      <c r="M224" s="5">
        <f t="shared" si="43"/>
        <v>42513</v>
      </c>
      <c r="N224" s="5">
        <f t="shared" si="51"/>
        <v>2016</v>
      </c>
      <c r="O224" s="5" t="str" cm="1">
        <f t="array" ref="O224">_xlfn.IFS(N224&lt;=2016,"before treatment",N224=2017,"unknown",N224&gt;2017,"after treatment")</f>
        <v>before treatment</v>
      </c>
      <c r="P224" s="5">
        <f t="shared" si="44"/>
        <v>1</v>
      </c>
      <c r="Q224" s="5">
        <f t="shared" si="45"/>
        <v>0</v>
      </c>
      <c r="R224" t="str">
        <f>'Raw Data'!I224</f>
        <v>Cherokee</v>
      </c>
      <c r="S224" t="str">
        <f>'Raw Data'!J224</f>
        <v>Cumming Hwy</v>
      </c>
      <c r="T224" t="str">
        <f>'Raw Data'!K224</f>
        <v>Cotton Rd</v>
      </c>
      <c r="U224" t="str">
        <f>'Raw Data'!L224</f>
        <v>(O) No Injury</v>
      </c>
      <c r="V224">
        <f>'Raw Data'!M224</f>
        <v>0</v>
      </c>
      <c r="W224">
        <f>'Raw Data'!N224</f>
        <v>0</v>
      </c>
      <c r="X224">
        <f>'Raw Data'!O224</f>
        <v>0</v>
      </c>
      <c r="Y224" t="str">
        <f>'Raw Data'!P224</f>
        <v>Not a Collision with Motor Vehicle</v>
      </c>
      <c r="Z224" t="str">
        <f>'Raw Data'!Q224</f>
        <v>On Roadway - Roadway Intersection</v>
      </c>
      <c r="AA224" t="str">
        <f>'Raw Data'!R224</f>
        <v>["Other Object (Not Fixed)","Other Object (Not Fixed)"]</v>
      </c>
      <c r="AB224" t="str">
        <f>'Raw Data'!S224</f>
        <v>["Other Object (Not Fixed)","Other Object (Not Fixed)"]</v>
      </c>
      <c r="AC224" t="str">
        <f>'Raw Data'!T224</f>
        <v>["No Contributing Factors","Reaction to Object or Animal"]</v>
      </c>
      <c r="AD224">
        <f>'Raw Data'!U224</f>
        <v>2</v>
      </c>
      <c r="AE224" s="5" t="str">
        <f t="shared" si="52"/>
        <v>No</v>
      </c>
      <c r="AF224" t="str">
        <f>'Raw Data'!V224</f>
        <v>["Negotiating a Curve","Negotiating a Curve"]</v>
      </c>
      <c r="AG224" s="5">
        <f t="shared" si="46"/>
        <v>0</v>
      </c>
      <c r="AH224" t="str">
        <f>'Raw Data'!W224</f>
        <v>["East","West"]</v>
      </c>
      <c r="AI224" t="str">
        <f>'Raw Data'!X224</f>
        <v>Daylight</v>
      </c>
      <c r="AJ224" t="str">
        <f>'Raw Data'!Y224</f>
        <v>Dry</v>
      </c>
      <c r="AK224">
        <f>'Raw Data'!Z224</f>
        <v>0</v>
      </c>
      <c r="AL224" t="str">
        <f>'Raw Data'!AA224</f>
        <v>["Shoulder Belt Only Used","Shoulder Belt Only Used","Shoulder Belt Only Used"]</v>
      </c>
      <c r="AM224" s="5">
        <f t="shared" si="47"/>
        <v>0</v>
      </c>
      <c r="AN224" t="str">
        <f>'Raw Data'!AB224</f>
        <v>["Other","Sports Utility Vehicle (SUV)"]</v>
      </c>
      <c r="AO224" t="str">
        <f>'Raw Data'!AC224</f>
        <v>0571002000I</v>
      </c>
      <c r="AP224">
        <f>'Raw Data'!AD224</f>
        <v>20.37</v>
      </c>
      <c r="AQ224">
        <f>'Raw Data'!AE224</f>
        <v>34.255465000000001</v>
      </c>
      <c r="AR224">
        <f>'Raw Data'!AF224</f>
        <v>-84.342965000000007</v>
      </c>
      <c r="AS224">
        <f>'Raw Data'!AG224</f>
        <v>31</v>
      </c>
      <c r="AT224">
        <f>'Raw Data'!AH224</f>
        <v>26</v>
      </c>
      <c r="AU224">
        <f>'Raw Data'!AI224</f>
        <v>661</v>
      </c>
      <c r="AV224" t="str">
        <f>'Raw Data'!AJ224</f>
        <v>D6_0020_00_I</v>
      </c>
      <c r="AW224">
        <f>'Raw Data'!AK224</f>
        <v>44</v>
      </c>
      <c r="AX224">
        <f>'Raw Data'!AL224</f>
        <v>44</v>
      </c>
      <c r="AY224" t="str">
        <f>'Raw Data'!AM224</f>
        <v>simple</v>
      </c>
      <c r="AZ224">
        <f>'Raw Data'!AN224</f>
        <v>820.9</v>
      </c>
      <c r="BA224">
        <f>'Raw Data'!AO224</f>
        <v>53.4</v>
      </c>
      <c r="BB224">
        <f>'Raw Data'!AP224</f>
        <v>764.7</v>
      </c>
      <c r="BC224">
        <f>'Raw Data'!AQ224</f>
        <v>-84.343449000000007</v>
      </c>
      <c r="BD224">
        <f>'Raw Data'!AR224</f>
        <v>34.255195000000001</v>
      </c>
      <c r="BE224">
        <f>'Raw Data'!AS224</f>
        <v>-84.341082</v>
      </c>
      <c r="BF224">
        <f>'Raw Data'!AT224</f>
        <v>34.255709000000003</v>
      </c>
      <c r="BG224" t="str">
        <f>'Raw Data'!AU224</f>
        <v>0571002000I</v>
      </c>
      <c r="BH224">
        <f>'Raw Data'!AV224</f>
        <v>1</v>
      </c>
      <c r="BI224">
        <f>'Raw Data'!AW224</f>
        <v>57</v>
      </c>
      <c r="BJ224">
        <f>'Raw Data'!AX224</f>
        <v>20</v>
      </c>
      <c r="BK224">
        <f>'Raw Data'!AY224</f>
        <v>0</v>
      </c>
      <c r="BL224">
        <f>'Raw Data'!AZ224</f>
        <v>45</v>
      </c>
      <c r="BM224">
        <f>'Raw Data'!BA224</f>
        <v>8.7899999999999991</v>
      </c>
      <c r="BN224">
        <f>'Raw Data'!BB224</f>
        <v>8.31</v>
      </c>
      <c r="BO224">
        <f>'Raw Data'!BC224</f>
        <v>1149.9000000000001</v>
      </c>
      <c r="BP224">
        <f>'Raw Data'!BD224</f>
        <v>1153.9000000000001</v>
      </c>
      <c r="BQ224">
        <f>'Raw Data'!BE224</f>
        <v>1155.8</v>
      </c>
      <c r="BR224">
        <f>'Raw Data'!BF224</f>
        <v>45</v>
      </c>
      <c r="BS224">
        <f>'Raw Data'!BG224</f>
        <v>55</v>
      </c>
      <c r="BT224">
        <f>'Raw Data'!BH224</f>
        <v>0</v>
      </c>
      <c r="BU224">
        <f>'Raw Data'!BI224</f>
        <v>44138</v>
      </c>
      <c r="BV224" t="str">
        <f>'Raw Data'!BJ224</f>
        <v>NONE</v>
      </c>
      <c r="BW224">
        <f>'Raw Data'!BK224</f>
        <v>2.4819999999999998E-3</v>
      </c>
      <c r="BX224">
        <f>'Raw Data'!BL224</f>
        <v>9372</v>
      </c>
      <c r="BY224">
        <f>'Raw Data'!BM224</f>
        <v>9205</v>
      </c>
      <c r="BZ224" t="str">
        <f>'Raw Data'!BN224</f>
        <v>0571002000I</v>
      </c>
      <c r="CA224" t="str">
        <f>'Raw Data'!BO224</f>
        <v>CHEROKEE</v>
      </c>
      <c r="CB224">
        <f>'Raw Data'!BP224</f>
        <v>1</v>
      </c>
      <c r="CC224">
        <f>'Raw Data'!BQ224</f>
        <v>2000</v>
      </c>
      <c r="CD224">
        <f>'Raw Data'!BR224</f>
        <v>6</v>
      </c>
      <c r="CE224">
        <f>'Raw Data'!BS224</f>
        <v>1</v>
      </c>
      <c r="CF224">
        <f>'Raw Data'!BT224</f>
        <v>2</v>
      </c>
      <c r="CG224">
        <f>'Raw Data'!BU224</f>
        <v>1</v>
      </c>
      <c r="CH224">
        <f>'Raw Data'!BV224</f>
        <v>1</v>
      </c>
      <c r="CI224">
        <f>'Raw Data'!BW224</f>
        <v>2</v>
      </c>
      <c r="CJ224">
        <f>'Raw Data'!BX224</f>
        <v>3</v>
      </c>
      <c r="CK224">
        <f>'Raw Data'!BY224</f>
        <v>3</v>
      </c>
      <c r="CL224" t="str">
        <f>'Raw Data'!BZ224</f>
        <v>N</v>
      </c>
      <c r="CM224">
        <f t="shared" si="53"/>
        <v>0</v>
      </c>
      <c r="CN224">
        <f>'Raw Data'!CA224</f>
        <v>57</v>
      </c>
      <c r="CO224">
        <f>'Raw Data'!CB224</f>
        <v>20</v>
      </c>
      <c r="CP224">
        <f>'Raw Data'!CC224</f>
        <v>0</v>
      </c>
      <c r="CQ224" t="str">
        <f>'Raw Data'!CD224</f>
        <v>Not Urban</v>
      </c>
      <c r="CR224" t="str">
        <f>'Raw Data'!CE224</f>
        <v>Not Urban</v>
      </c>
      <c r="CS224">
        <f>'Raw Data'!CF224</f>
        <v>0</v>
      </c>
      <c r="CT224">
        <f>'Raw Data'!CG224</f>
        <v>45</v>
      </c>
      <c r="CU224">
        <f>'Raw Data'!CH224</f>
        <v>18200</v>
      </c>
      <c r="CV224" t="str">
        <f>'Raw Data'!CI224</f>
        <v xml:space="preserve"> </v>
      </c>
      <c r="CW224">
        <f>'Raw Data'!CJ224</f>
        <v>0</v>
      </c>
      <c r="CX224">
        <f>'Raw Data'!CK224</f>
        <v>0.36371900000000001</v>
      </c>
      <c r="CY224">
        <f>'Raw Data'!CL224</f>
        <v>11</v>
      </c>
      <c r="CZ224" t="str">
        <f>'Raw Data'!CM224</f>
        <v>State Mainline</v>
      </c>
      <c r="DA224">
        <f>'Raw Data'!CN224</f>
        <v>18200</v>
      </c>
      <c r="DB224">
        <f>'Raw Data'!CO224</f>
        <v>84472</v>
      </c>
      <c r="DC224">
        <f>'Raw Data'!CP224</f>
        <v>20.024999999999999</v>
      </c>
      <c r="DD224">
        <f>'Raw Data'!CQ224</f>
        <v>20.388999999999999</v>
      </c>
      <c r="DE224">
        <f>'Raw Data'!CR224</f>
        <v>84472</v>
      </c>
      <c r="DF224">
        <f>'Raw Data'!CS224</f>
        <v>0</v>
      </c>
      <c r="DG224">
        <f>'Raw Data'!CT224</f>
        <v>1920.436876</v>
      </c>
      <c r="DH224">
        <f>'Raw Data'!CU224</f>
        <v>100</v>
      </c>
      <c r="DI224">
        <f>'Raw Data'!CV224</f>
        <v>9213</v>
      </c>
      <c r="DJ224">
        <f>'Raw Data'!CW224</f>
        <v>1.4389000000000001E-2</v>
      </c>
      <c r="DK224">
        <f>'Raw Data'!CX224</f>
        <v>0</v>
      </c>
      <c r="DL224">
        <f>'Raw Data'!CY224</f>
        <v>2.4819999999999998E-3</v>
      </c>
      <c r="DM224">
        <f>'Raw Data'!CZ224</f>
        <v>122</v>
      </c>
      <c r="DN224" t="str">
        <f>'Raw Data'!DA224</f>
        <v>057-0060</v>
      </c>
      <c r="DO224" t="str">
        <f>'Raw Data'!DB224</f>
        <v>3R : Rural Principal Arterial - Other</v>
      </c>
      <c r="DP224" t="str">
        <f>'Raw Data'!DC224</f>
        <v>34.256440, -84.329953</v>
      </c>
      <c r="DQ224">
        <f>'Raw Data'!DD224</f>
        <v>-84.329953000000003</v>
      </c>
      <c r="DR224">
        <f>'Raw Data'!DE224</f>
        <v>34.256439999999998</v>
      </c>
      <c r="DS224">
        <f>'Raw Data'!DF224</f>
        <v>34.256439999999998</v>
      </c>
      <c r="DT224">
        <f>'Raw Data'!DG224</f>
        <v>-84.329953000000003</v>
      </c>
      <c r="DU224">
        <f>'Raw Data'!DH224</f>
        <v>1.1153E-2</v>
      </c>
      <c r="DV224">
        <f>'Raw Data'!DI224</f>
        <v>2.4819999999999998E-3</v>
      </c>
      <c r="DW224">
        <f>'Raw Data'!DJ224</f>
        <v>31</v>
      </c>
      <c r="DX224" s="11">
        <f t="shared" si="54"/>
        <v>18200</v>
      </c>
      <c r="DY224" s="5">
        <f t="shared" si="55"/>
        <v>16775</v>
      </c>
      <c r="DZ224" s="5">
        <f t="shared" si="48"/>
        <v>1425</v>
      </c>
      <c r="EA224" s="5">
        <f t="shared" si="49"/>
        <v>8.4947839046199708E-2</v>
      </c>
      <c r="EB224" s="5">
        <f t="shared" si="50"/>
        <v>17487.5</v>
      </c>
      <c r="EC224">
        <f>'Raw Data'!DK224</f>
        <v>17100</v>
      </c>
      <c r="ED224">
        <f>'Raw Data'!DL224</f>
        <v>6.7</v>
      </c>
      <c r="EE224">
        <f>'Raw Data'!DM224</f>
        <v>19000</v>
      </c>
      <c r="EF224">
        <f>'Raw Data'!DN224</f>
        <v>11.6</v>
      </c>
      <c r="EG224">
        <f>'Raw Data'!DO224</f>
        <v>18500</v>
      </c>
      <c r="EH224">
        <f>'Raw Data'!DP224</f>
        <v>11.6</v>
      </c>
      <c r="EI224">
        <f>'Raw Data'!DQ224</f>
        <v>19200</v>
      </c>
      <c r="EJ224">
        <f>'Raw Data'!DR224</f>
        <v>0</v>
      </c>
      <c r="EK224">
        <f>'Raw Data'!DS224</f>
        <v>18600</v>
      </c>
      <c r="EL224">
        <f>'Raw Data'!DT224</f>
        <v>9.6999999999999993</v>
      </c>
      <c r="EM224">
        <f>'Raw Data'!DU224</f>
        <v>17600</v>
      </c>
      <c r="EN224">
        <f>'Raw Data'!DV224</f>
        <v>14.7</v>
      </c>
      <c r="EO224">
        <f>'Raw Data'!DW224</f>
        <v>16800</v>
      </c>
      <c r="EP224">
        <f>'Raw Data'!DX224</f>
        <v>15.4</v>
      </c>
      <c r="EQ224">
        <f>'Raw Data'!DY224</f>
        <v>14100</v>
      </c>
      <c r="ER224">
        <f>'Raw Data'!DZ224</f>
        <v>15.4</v>
      </c>
      <c r="ES224">
        <f>'Raw Data'!EA224</f>
        <v>14100</v>
      </c>
      <c r="ET224">
        <f>'Raw Data'!EB224</f>
        <v>15.4</v>
      </c>
      <c r="EU224">
        <f>'Raw Data'!EC224</f>
        <v>11000</v>
      </c>
      <c r="EV224">
        <f>'Raw Data'!ED224</f>
        <v>14.2</v>
      </c>
      <c r="EW224">
        <f>'Raw Data'!EE224</f>
        <v>0</v>
      </c>
    </row>
    <row r="225" spans="1:153" x14ac:dyDescent="0.3">
      <c r="A225">
        <f>'Raw Data'!A225</f>
        <v>223</v>
      </c>
      <c r="B225" t="str">
        <f>'Raw Data'!B225</f>
        <v>Point</v>
      </c>
      <c r="C225">
        <f>'Raw Data'!C225</f>
        <v>979</v>
      </c>
      <c r="D225">
        <f>'Raw Data'!D225</f>
        <v>50426</v>
      </c>
      <c r="E225" t="str">
        <f>'Raw Data'!E225</f>
        <v>Point</v>
      </c>
      <c r="F225">
        <f>'Raw Data'!F225</f>
        <v>5770509</v>
      </c>
      <c r="G225" t="str">
        <f>'Raw Data'!G225</f>
        <v>Cherokee Co Sheriff's Office</v>
      </c>
      <c r="H225" s="3">
        <f>'Raw Data'!H225</f>
        <v>42515</v>
      </c>
      <c r="L225">
        <f t="shared" si="42"/>
        <v>0</v>
      </c>
      <c r="M225" s="5">
        <f t="shared" si="43"/>
        <v>42515</v>
      </c>
      <c r="N225" s="5">
        <f t="shared" si="51"/>
        <v>2016</v>
      </c>
      <c r="O225" s="5" t="str" cm="1">
        <f t="array" ref="O225">_xlfn.IFS(N225&lt;=2016,"before treatment",N225=2017,"unknown",N225&gt;2017,"after treatment")</f>
        <v>before treatment</v>
      </c>
      <c r="P225" s="5">
        <f t="shared" si="44"/>
        <v>1</v>
      </c>
      <c r="Q225" s="5">
        <f t="shared" si="45"/>
        <v>0</v>
      </c>
      <c r="R225" t="str">
        <f>'Raw Data'!I225</f>
        <v>Cherokee</v>
      </c>
      <c r="S225" t="str">
        <f>'Raw Data'!J225</f>
        <v>Old Orange Mill Rd</v>
      </c>
      <c r="T225" t="str">
        <f>'Raw Data'!K225</f>
        <v>Cumming Hwy</v>
      </c>
      <c r="U225" t="str">
        <f>'Raw Data'!L225</f>
        <v>(O) No Injury</v>
      </c>
      <c r="V225">
        <f>'Raw Data'!M225</f>
        <v>0</v>
      </c>
      <c r="W225">
        <f>'Raw Data'!N225</f>
        <v>0</v>
      </c>
      <c r="X225">
        <f>'Raw Data'!O225</f>
        <v>0</v>
      </c>
      <c r="Y225" t="str">
        <f>'Raw Data'!P225</f>
        <v>Rear End</v>
      </c>
      <c r="Z225" t="str">
        <f>'Raw Data'!Q225</f>
        <v>On Roadway - Roadway Intersection</v>
      </c>
      <c r="AA225" t="str">
        <f>'Raw Data'!R225</f>
        <v>["Motor Vehicle in Motion","Motor Vehicle in Motion"]</v>
      </c>
      <c r="AB225" t="str">
        <f>'Raw Data'!S225</f>
        <v>["Motor Vehicle in Motion","Motor Vehicle in Motion"]</v>
      </c>
      <c r="AC225" t="str">
        <f>'Raw Data'!T225</f>
        <v>["Following Too Close","No Contributing Factors"]</v>
      </c>
      <c r="AD225">
        <f>'Raw Data'!U225</f>
        <v>2</v>
      </c>
      <c r="AE225" s="5" t="str">
        <f t="shared" si="52"/>
        <v>No</v>
      </c>
      <c r="AF225" t="str">
        <f>'Raw Data'!V225</f>
        <v>["Stopped","Turning Right"]</v>
      </c>
      <c r="AG225" s="5">
        <f t="shared" si="46"/>
        <v>1</v>
      </c>
      <c r="AH225" t="str">
        <f>'Raw Data'!W225</f>
        <v>["North","North"]</v>
      </c>
      <c r="AI225" t="str">
        <f>'Raw Data'!X225</f>
        <v>Daylight</v>
      </c>
      <c r="AJ225" t="str">
        <f>'Raw Data'!Y225</f>
        <v>Dry</v>
      </c>
      <c r="AK225">
        <f>'Raw Data'!Z225</f>
        <v>0</v>
      </c>
      <c r="AL225" t="str">
        <f>'Raw Data'!AA225</f>
        <v>["Lap and Shoulder Belt Used","Lap and Shoulder Belt Used"]</v>
      </c>
      <c r="AM225" s="5">
        <f t="shared" si="47"/>
        <v>0</v>
      </c>
      <c r="AN225" t="str">
        <f>'Raw Data'!AB225</f>
        <v>["Passenger Car","Pickup Truck"]</v>
      </c>
      <c r="AO225" t="str">
        <f>'Raw Data'!AC225</f>
        <v>0572023800I</v>
      </c>
      <c r="AP225">
        <f>'Raw Data'!AD225</f>
        <v>2.3280319999999999</v>
      </c>
      <c r="AQ225">
        <f>'Raw Data'!AE225</f>
        <v>34.255550999999997</v>
      </c>
      <c r="AR225">
        <f>'Raw Data'!AF225</f>
        <v>-84.341381999999996</v>
      </c>
      <c r="AS225">
        <f>'Raw Data'!AG225</f>
        <v>31</v>
      </c>
      <c r="AT225">
        <f>'Raw Data'!AH225</f>
        <v>26</v>
      </c>
      <c r="AU225">
        <f>'Raw Data'!AI225</f>
        <v>661</v>
      </c>
      <c r="AV225" t="str">
        <f>'Raw Data'!AJ225</f>
        <v>D6_0020_00_I</v>
      </c>
      <c r="AW225">
        <f>'Raw Data'!AK225</f>
        <v>44</v>
      </c>
      <c r="AX225">
        <f>'Raw Data'!AL225</f>
        <v>44</v>
      </c>
      <c r="AY225" t="str">
        <f>'Raw Data'!AM225</f>
        <v>simple</v>
      </c>
      <c r="AZ225">
        <f>'Raw Data'!AN225</f>
        <v>820.9</v>
      </c>
      <c r="BA225">
        <f>'Raw Data'!AO225</f>
        <v>53.4</v>
      </c>
      <c r="BB225">
        <f>'Raw Data'!AP225</f>
        <v>764.7</v>
      </c>
      <c r="BC225">
        <f>'Raw Data'!AQ225</f>
        <v>-84.343449000000007</v>
      </c>
      <c r="BD225">
        <f>'Raw Data'!AR225</f>
        <v>34.255195000000001</v>
      </c>
      <c r="BE225">
        <f>'Raw Data'!AS225</f>
        <v>-84.341082</v>
      </c>
      <c r="BF225">
        <f>'Raw Data'!AT225</f>
        <v>34.255709000000003</v>
      </c>
      <c r="BG225" t="str">
        <f>'Raw Data'!AU225</f>
        <v>0571002000I</v>
      </c>
      <c r="BH225">
        <f>'Raw Data'!AV225</f>
        <v>1</v>
      </c>
      <c r="BI225">
        <f>'Raw Data'!AW225</f>
        <v>57</v>
      </c>
      <c r="BJ225">
        <f>'Raw Data'!AX225</f>
        <v>20</v>
      </c>
      <c r="BK225">
        <f>'Raw Data'!AY225</f>
        <v>0</v>
      </c>
      <c r="BL225">
        <f>'Raw Data'!AZ225</f>
        <v>45</v>
      </c>
      <c r="BM225">
        <f>'Raw Data'!BA225</f>
        <v>8.7899999999999991</v>
      </c>
      <c r="BN225">
        <f>'Raw Data'!BB225</f>
        <v>8.31</v>
      </c>
      <c r="BO225">
        <f>'Raw Data'!BC225</f>
        <v>1149.9000000000001</v>
      </c>
      <c r="BP225">
        <f>'Raw Data'!BD225</f>
        <v>1153.9000000000001</v>
      </c>
      <c r="BQ225">
        <f>'Raw Data'!BE225</f>
        <v>1155.8</v>
      </c>
      <c r="BR225">
        <f>'Raw Data'!BF225</f>
        <v>45</v>
      </c>
      <c r="BS225">
        <f>'Raw Data'!BG225</f>
        <v>55</v>
      </c>
      <c r="BT225">
        <f>'Raw Data'!BH225</f>
        <v>0</v>
      </c>
      <c r="BU225">
        <f>'Raw Data'!BI225</f>
        <v>44138</v>
      </c>
      <c r="BV225" t="str">
        <f>'Raw Data'!BJ225</f>
        <v>NONE</v>
      </c>
      <c r="BW225">
        <f>'Raw Data'!BK225</f>
        <v>2.4819999999999998E-3</v>
      </c>
      <c r="BX225">
        <f>'Raw Data'!BL225</f>
        <v>9372</v>
      </c>
      <c r="BY225">
        <f>'Raw Data'!BM225</f>
        <v>9205</v>
      </c>
      <c r="BZ225" t="str">
        <f>'Raw Data'!BN225</f>
        <v>0571002000I</v>
      </c>
      <c r="CA225" t="str">
        <f>'Raw Data'!BO225</f>
        <v>CHEROKEE</v>
      </c>
      <c r="CB225">
        <f>'Raw Data'!BP225</f>
        <v>1</v>
      </c>
      <c r="CC225">
        <f>'Raw Data'!BQ225</f>
        <v>2000</v>
      </c>
      <c r="CD225">
        <f>'Raw Data'!BR225</f>
        <v>6</v>
      </c>
      <c r="CE225">
        <f>'Raw Data'!BS225</f>
        <v>1</v>
      </c>
      <c r="CF225">
        <f>'Raw Data'!BT225</f>
        <v>2</v>
      </c>
      <c r="CG225">
        <f>'Raw Data'!BU225</f>
        <v>1</v>
      </c>
      <c r="CH225">
        <f>'Raw Data'!BV225</f>
        <v>1</v>
      </c>
      <c r="CI225">
        <f>'Raw Data'!BW225</f>
        <v>2</v>
      </c>
      <c r="CJ225">
        <f>'Raw Data'!BX225</f>
        <v>3</v>
      </c>
      <c r="CK225">
        <f>'Raw Data'!BY225</f>
        <v>3</v>
      </c>
      <c r="CL225" t="str">
        <f>'Raw Data'!BZ225</f>
        <v>N</v>
      </c>
      <c r="CM225">
        <f t="shared" si="53"/>
        <v>0</v>
      </c>
      <c r="CN225">
        <f>'Raw Data'!CA225</f>
        <v>57</v>
      </c>
      <c r="CO225">
        <f>'Raw Data'!CB225</f>
        <v>20</v>
      </c>
      <c r="CP225">
        <f>'Raw Data'!CC225</f>
        <v>0</v>
      </c>
      <c r="CQ225" t="str">
        <f>'Raw Data'!CD225</f>
        <v>Not Urban</v>
      </c>
      <c r="CR225" t="str">
        <f>'Raw Data'!CE225</f>
        <v>Not Urban</v>
      </c>
      <c r="CS225">
        <f>'Raw Data'!CF225</f>
        <v>0</v>
      </c>
      <c r="CT225">
        <f>'Raw Data'!CG225</f>
        <v>45</v>
      </c>
      <c r="CU225">
        <f>'Raw Data'!CH225</f>
        <v>18200</v>
      </c>
      <c r="CV225" t="str">
        <f>'Raw Data'!CI225</f>
        <v xml:space="preserve"> </v>
      </c>
      <c r="CW225">
        <f>'Raw Data'!CJ225</f>
        <v>0</v>
      </c>
      <c r="CX225">
        <f>'Raw Data'!CK225</f>
        <v>0.36371900000000001</v>
      </c>
      <c r="CY225">
        <f>'Raw Data'!CL225</f>
        <v>11</v>
      </c>
      <c r="CZ225" t="str">
        <f>'Raw Data'!CM225</f>
        <v>State Mainline</v>
      </c>
      <c r="DA225">
        <f>'Raw Data'!CN225</f>
        <v>18200</v>
      </c>
      <c r="DB225">
        <f>'Raw Data'!CO225</f>
        <v>84472</v>
      </c>
      <c r="DC225">
        <f>'Raw Data'!CP225</f>
        <v>20.024999999999999</v>
      </c>
      <c r="DD225">
        <f>'Raw Data'!CQ225</f>
        <v>20.388999999999999</v>
      </c>
      <c r="DE225">
        <f>'Raw Data'!CR225</f>
        <v>84472</v>
      </c>
      <c r="DF225">
        <f>'Raw Data'!CS225</f>
        <v>0</v>
      </c>
      <c r="DG225">
        <f>'Raw Data'!CT225</f>
        <v>1920.436876</v>
      </c>
      <c r="DH225">
        <f>'Raw Data'!CU225</f>
        <v>100</v>
      </c>
      <c r="DI225">
        <f>'Raw Data'!CV225</f>
        <v>9213</v>
      </c>
      <c r="DJ225">
        <f>'Raw Data'!CW225</f>
        <v>1.4389000000000001E-2</v>
      </c>
      <c r="DK225">
        <f>'Raw Data'!CX225</f>
        <v>0</v>
      </c>
      <c r="DL225">
        <f>'Raw Data'!CY225</f>
        <v>2.4819999999999998E-3</v>
      </c>
      <c r="DM225">
        <f>'Raw Data'!CZ225</f>
        <v>122</v>
      </c>
      <c r="DN225" t="str">
        <f>'Raw Data'!DA225</f>
        <v>057-0060</v>
      </c>
      <c r="DO225" t="str">
        <f>'Raw Data'!DB225</f>
        <v>3R : Rural Principal Arterial - Other</v>
      </c>
      <c r="DP225" t="str">
        <f>'Raw Data'!DC225</f>
        <v>34.256440, -84.329953</v>
      </c>
      <c r="DQ225">
        <f>'Raw Data'!DD225</f>
        <v>-84.329953000000003</v>
      </c>
      <c r="DR225">
        <f>'Raw Data'!DE225</f>
        <v>34.256439999999998</v>
      </c>
      <c r="DS225">
        <f>'Raw Data'!DF225</f>
        <v>34.256439999999998</v>
      </c>
      <c r="DT225">
        <f>'Raw Data'!DG225</f>
        <v>-84.329953000000003</v>
      </c>
      <c r="DU225">
        <f>'Raw Data'!DH225</f>
        <v>1.1153E-2</v>
      </c>
      <c r="DV225">
        <f>'Raw Data'!DI225</f>
        <v>2.4819999999999998E-3</v>
      </c>
      <c r="DW225">
        <f>'Raw Data'!DJ225</f>
        <v>31</v>
      </c>
      <c r="DX225" s="11">
        <f t="shared" si="54"/>
        <v>18200</v>
      </c>
      <c r="DY225" s="5">
        <f t="shared" si="55"/>
        <v>16775</v>
      </c>
      <c r="DZ225" s="5">
        <f t="shared" si="48"/>
        <v>1425</v>
      </c>
      <c r="EA225" s="5">
        <f t="shared" si="49"/>
        <v>8.4947839046199708E-2</v>
      </c>
      <c r="EB225" s="5">
        <f t="shared" si="50"/>
        <v>17487.5</v>
      </c>
      <c r="EC225">
        <f>'Raw Data'!DK225</f>
        <v>17100</v>
      </c>
      <c r="ED225">
        <f>'Raw Data'!DL225</f>
        <v>6.7</v>
      </c>
      <c r="EE225">
        <f>'Raw Data'!DM225</f>
        <v>19000</v>
      </c>
      <c r="EF225">
        <f>'Raw Data'!DN225</f>
        <v>11.6</v>
      </c>
      <c r="EG225">
        <f>'Raw Data'!DO225</f>
        <v>18500</v>
      </c>
      <c r="EH225">
        <f>'Raw Data'!DP225</f>
        <v>11.6</v>
      </c>
      <c r="EI225">
        <f>'Raw Data'!DQ225</f>
        <v>19200</v>
      </c>
      <c r="EJ225">
        <f>'Raw Data'!DR225</f>
        <v>0</v>
      </c>
      <c r="EK225">
        <f>'Raw Data'!DS225</f>
        <v>18600</v>
      </c>
      <c r="EL225">
        <f>'Raw Data'!DT225</f>
        <v>9.6999999999999993</v>
      </c>
      <c r="EM225">
        <f>'Raw Data'!DU225</f>
        <v>17600</v>
      </c>
      <c r="EN225">
        <f>'Raw Data'!DV225</f>
        <v>14.7</v>
      </c>
      <c r="EO225">
        <f>'Raw Data'!DW225</f>
        <v>16800</v>
      </c>
      <c r="EP225">
        <f>'Raw Data'!DX225</f>
        <v>15.4</v>
      </c>
      <c r="EQ225">
        <f>'Raw Data'!DY225</f>
        <v>14100</v>
      </c>
      <c r="ER225">
        <f>'Raw Data'!DZ225</f>
        <v>15.4</v>
      </c>
      <c r="ES225">
        <f>'Raw Data'!EA225</f>
        <v>14100</v>
      </c>
      <c r="ET225">
        <f>'Raw Data'!EB225</f>
        <v>15.4</v>
      </c>
      <c r="EU225">
        <f>'Raw Data'!EC225</f>
        <v>11000</v>
      </c>
      <c r="EV225">
        <f>'Raw Data'!ED225</f>
        <v>14.2</v>
      </c>
      <c r="EW225">
        <f>'Raw Data'!EE225</f>
        <v>1.7100000000000001E-4</v>
      </c>
    </row>
    <row r="226" spans="1:153" x14ac:dyDescent="0.3">
      <c r="A226">
        <f>'Raw Data'!A226</f>
        <v>224</v>
      </c>
      <c r="B226" t="str">
        <f>'Raw Data'!B226</f>
        <v>Point</v>
      </c>
      <c r="C226">
        <f>'Raw Data'!C226</f>
        <v>945</v>
      </c>
      <c r="D226">
        <f>'Raw Data'!D226</f>
        <v>15381</v>
      </c>
      <c r="E226" t="str">
        <f>'Raw Data'!E226</f>
        <v>Point</v>
      </c>
      <c r="F226">
        <f>'Raw Data'!F226</f>
        <v>7265554</v>
      </c>
      <c r="G226" t="str">
        <f>'Raw Data'!G226</f>
        <v>Cherokee Co Sheriff's Office</v>
      </c>
      <c r="H226" s="3">
        <f>'Raw Data'!H226</f>
        <v>43644</v>
      </c>
      <c r="L226">
        <f t="shared" si="42"/>
        <v>0</v>
      </c>
      <c r="M226" s="5">
        <f t="shared" si="43"/>
        <v>43644</v>
      </c>
      <c r="N226" s="5">
        <f t="shared" si="51"/>
        <v>2019</v>
      </c>
      <c r="O226" s="5" t="str" cm="1">
        <f t="array" ref="O226">_xlfn.IFS(N226&lt;=2016,"before treatment",N226=2017,"unknown",N226&gt;2017,"after treatment")</f>
        <v>after treatment</v>
      </c>
      <c r="P226" s="5">
        <f t="shared" si="44"/>
        <v>0</v>
      </c>
      <c r="Q226" s="5">
        <f t="shared" si="45"/>
        <v>1</v>
      </c>
      <c r="R226" t="str">
        <f>'Raw Data'!I226</f>
        <v>Cherokee</v>
      </c>
      <c r="S226" t="str">
        <f>'Raw Data'!J226</f>
        <v>["Cumming Hwy","Cumming Hwy","Old Orange Mill Rd"]</v>
      </c>
      <c r="T226" t="str">
        <f>'Raw Data'!K226</f>
        <v>Old Orange Mill Rd</v>
      </c>
      <c r="U226" t="str">
        <f>'Raw Data'!L226</f>
        <v>(O) No Injury</v>
      </c>
      <c r="V226">
        <f>'Raw Data'!M226</f>
        <v>0</v>
      </c>
      <c r="W226">
        <f>'Raw Data'!N226</f>
        <v>0</v>
      </c>
      <c r="X226">
        <f>'Raw Data'!O226</f>
        <v>0</v>
      </c>
      <c r="Y226" t="str">
        <f>'Raw Data'!P226</f>
        <v>Not a Collision with Motor Vehicle</v>
      </c>
      <c r="Z226" t="str">
        <f>'Raw Data'!Q226</f>
        <v>Off Roadway</v>
      </c>
      <c r="AA226" t="str">
        <f>'Raw Data'!R226</f>
        <v>Motor Vehicle in Motion</v>
      </c>
      <c r="AB226" t="str">
        <f>'Raw Data'!S226</f>
        <v>Other - Fixed Object</v>
      </c>
      <c r="AC226" t="str">
        <f>'Raw Data'!T226</f>
        <v>Driver Lost Control</v>
      </c>
      <c r="AD226">
        <f>'Raw Data'!U226</f>
        <v>1</v>
      </c>
      <c r="AE226" s="5" t="str">
        <f t="shared" si="52"/>
        <v>Yes</v>
      </c>
      <c r="AF226" t="str">
        <f>'Raw Data'!V226</f>
        <v>Turning Right</v>
      </c>
      <c r="AG226" s="5">
        <f t="shared" si="46"/>
        <v>1</v>
      </c>
      <c r="AH226" t="str">
        <f>'Raw Data'!W226</f>
        <v>Southeast</v>
      </c>
      <c r="AI226" t="str">
        <f>'Raw Data'!X226</f>
        <v>Daylight</v>
      </c>
      <c r="AJ226" t="str">
        <f>'Raw Data'!Y226</f>
        <v>Dry</v>
      </c>
      <c r="AK226">
        <f>'Raw Data'!Z226</f>
        <v>16</v>
      </c>
      <c r="AL226" t="str">
        <f>'Raw Data'!AA226</f>
        <v>Lap and Shoulder Belt Used</v>
      </c>
      <c r="AM226" s="5">
        <f t="shared" si="47"/>
        <v>0</v>
      </c>
      <c r="AN226" t="str">
        <f>'Raw Data'!AB226</f>
        <v>Passenger Car</v>
      </c>
      <c r="AO226" t="str">
        <f>'Raw Data'!AC226</f>
        <v>0571002000I</v>
      </c>
      <c r="AP226">
        <f>'Raw Data'!AD226</f>
        <v>20.460977</v>
      </c>
      <c r="AQ226">
        <f>'Raw Data'!AE226</f>
        <v>34.255724000000001</v>
      </c>
      <c r="AR226">
        <f>'Raw Data'!AF226</f>
        <v>-84.341421999999994</v>
      </c>
      <c r="AS226">
        <f>'Raw Data'!AG226</f>
        <v>31</v>
      </c>
      <c r="AT226">
        <f>'Raw Data'!AH226</f>
        <v>26</v>
      </c>
      <c r="AU226">
        <f>'Raw Data'!AI226</f>
        <v>661</v>
      </c>
      <c r="AV226" t="str">
        <f>'Raw Data'!AJ226</f>
        <v>D6_0020_00_I</v>
      </c>
      <c r="AW226">
        <f>'Raw Data'!AK226</f>
        <v>44</v>
      </c>
      <c r="AX226">
        <f>'Raw Data'!AL226</f>
        <v>44</v>
      </c>
      <c r="AY226" t="str">
        <f>'Raw Data'!AM226</f>
        <v>simple</v>
      </c>
      <c r="AZ226">
        <f>'Raw Data'!AN226</f>
        <v>820.9</v>
      </c>
      <c r="BA226">
        <f>'Raw Data'!AO226</f>
        <v>53.4</v>
      </c>
      <c r="BB226">
        <f>'Raw Data'!AP226</f>
        <v>764.7</v>
      </c>
      <c r="BC226">
        <f>'Raw Data'!AQ226</f>
        <v>-84.343449000000007</v>
      </c>
      <c r="BD226">
        <f>'Raw Data'!AR226</f>
        <v>34.255195000000001</v>
      </c>
      <c r="BE226">
        <f>'Raw Data'!AS226</f>
        <v>-84.341082</v>
      </c>
      <c r="BF226">
        <f>'Raw Data'!AT226</f>
        <v>34.255709000000003</v>
      </c>
      <c r="BG226" t="str">
        <f>'Raw Data'!AU226</f>
        <v>0571002000I</v>
      </c>
      <c r="BH226">
        <f>'Raw Data'!AV226</f>
        <v>1</v>
      </c>
      <c r="BI226">
        <f>'Raw Data'!AW226</f>
        <v>57</v>
      </c>
      <c r="BJ226">
        <f>'Raw Data'!AX226</f>
        <v>20</v>
      </c>
      <c r="BK226">
        <f>'Raw Data'!AY226</f>
        <v>0</v>
      </c>
      <c r="BL226">
        <f>'Raw Data'!AZ226</f>
        <v>45</v>
      </c>
      <c r="BM226">
        <f>'Raw Data'!BA226</f>
        <v>8.7899999999999991</v>
      </c>
      <c r="BN226">
        <f>'Raw Data'!BB226</f>
        <v>8.31</v>
      </c>
      <c r="BO226">
        <f>'Raw Data'!BC226</f>
        <v>1149.9000000000001</v>
      </c>
      <c r="BP226">
        <f>'Raw Data'!BD226</f>
        <v>1153.9000000000001</v>
      </c>
      <c r="BQ226">
        <f>'Raw Data'!BE226</f>
        <v>1155.8</v>
      </c>
      <c r="BR226">
        <f>'Raw Data'!BF226</f>
        <v>45</v>
      </c>
      <c r="BS226">
        <f>'Raw Data'!BG226</f>
        <v>55</v>
      </c>
      <c r="BT226">
        <f>'Raw Data'!BH226</f>
        <v>0</v>
      </c>
      <c r="BU226">
        <f>'Raw Data'!BI226</f>
        <v>44138</v>
      </c>
      <c r="BV226" t="str">
        <f>'Raw Data'!BJ226</f>
        <v>NONE</v>
      </c>
      <c r="BW226">
        <f>'Raw Data'!BK226</f>
        <v>2.4819999999999998E-3</v>
      </c>
      <c r="BX226">
        <f>'Raw Data'!BL226</f>
        <v>9372</v>
      </c>
      <c r="BY226">
        <f>'Raw Data'!BM226</f>
        <v>9205</v>
      </c>
      <c r="BZ226" t="str">
        <f>'Raw Data'!BN226</f>
        <v>0571002000I</v>
      </c>
      <c r="CA226" t="str">
        <f>'Raw Data'!BO226</f>
        <v>CHEROKEE</v>
      </c>
      <c r="CB226">
        <f>'Raw Data'!BP226</f>
        <v>1</v>
      </c>
      <c r="CC226">
        <f>'Raw Data'!BQ226</f>
        <v>2000</v>
      </c>
      <c r="CD226">
        <f>'Raw Data'!BR226</f>
        <v>6</v>
      </c>
      <c r="CE226">
        <f>'Raw Data'!BS226</f>
        <v>1</v>
      </c>
      <c r="CF226">
        <f>'Raw Data'!BT226</f>
        <v>2</v>
      </c>
      <c r="CG226">
        <f>'Raw Data'!BU226</f>
        <v>1</v>
      </c>
      <c r="CH226">
        <f>'Raw Data'!BV226</f>
        <v>1</v>
      </c>
      <c r="CI226">
        <f>'Raw Data'!BW226</f>
        <v>2</v>
      </c>
      <c r="CJ226">
        <f>'Raw Data'!BX226</f>
        <v>3</v>
      </c>
      <c r="CK226">
        <f>'Raw Data'!BY226</f>
        <v>3</v>
      </c>
      <c r="CL226" t="str">
        <f>'Raw Data'!BZ226</f>
        <v>N</v>
      </c>
      <c r="CM226">
        <f t="shared" si="53"/>
        <v>0</v>
      </c>
      <c r="CN226">
        <f>'Raw Data'!CA226</f>
        <v>57</v>
      </c>
      <c r="CO226">
        <f>'Raw Data'!CB226</f>
        <v>20</v>
      </c>
      <c r="CP226">
        <f>'Raw Data'!CC226</f>
        <v>0</v>
      </c>
      <c r="CQ226" t="str">
        <f>'Raw Data'!CD226</f>
        <v>Not Urban</v>
      </c>
      <c r="CR226" t="str">
        <f>'Raw Data'!CE226</f>
        <v>Not Urban</v>
      </c>
      <c r="CS226">
        <f>'Raw Data'!CF226</f>
        <v>0</v>
      </c>
      <c r="CT226">
        <f>'Raw Data'!CG226</f>
        <v>45</v>
      </c>
      <c r="CU226">
        <f>'Raw Data'!CH226</f>
        <v>18200</v>
      </c>
      <c r="CV226" t="str">
        <f>'Raw Data'!CI226</f>
        <v xml:space="preserve"> </v>
      </c>
      <c r="CW226">
        <f>'Raw Data'!CJ226</f>
        <v>0</v>
      </c>
      <c r="CX226">
        <f>'Raw Data'!CK226</f>
        <v>0.36371900000000001</v>
      </c>
      <c r="CY226">
        <f>'Raw Data'!CL226</f>
        <v>11</v>
      </c>
      <c r="CZ226" t="str">
        <f>'Raw Data'!CM226</f>
        <v>State Mainline</v>
      </c>
      <c r="DA226">
        <f>'Raw Data'!CN226</f>
        <v>18200</v>
      </c>
      <c r="DB226">
        <f>'Raw Data'!CO226</f>
        <v>84472</v>
      </c>
      <c r="DC226">
        <f>'Raw Data'!CP226</f>
        <v>20.024999999999999</v>
      </c>
      <c r="DD226">
        <f>'Raw Data'!CQ226</f>
        <v>20.388999999999999</v>
      </c>
      <c r="DE226">
        <f>'Raw Data'!CR226</f>
        <v>84472</v>
      </c>
      <c r="DF226">
        <f>'Raw Data'!CS226</f>
        <v>0</v>
      </c>
      <c r="DG226">
        <f>'Raw Data'!CT226</f>
        <v>1920.436876</v>
      </c>
      <c r="DH226">
        <f>'Raw Data'!CU226</f>
        <v>100</v>
      </c>
      <c r="DI226">
        <f>'Raw Data'!CV226</f>
        <v>9213</v>
      </c>
      <c r="DJ226">
        <f>'Raw Data'!CW226</f>
        <v>1.4389000000000001E-2</v>
      </c>
      <c r="DK226">
        <f>'Raw Data'!CX226</f>
        <v>0</v>
      </c>
      <c r="DL226">
        <f>'Raw Data'!CY226</f>
        <v>2.4819999999999998E-3</v>
      </c>
      <c r="DM226">
        <f>'Raw Data'!CZ226</f>
        <v>122</v>
      </c>
      <c r="DN226" t="str">
        <f>'Raw Data'!DA226</f>
        <v>057-0060</v>
      </c>
      <c r="DO226" t="str">
        <f>'Raw Data'!DB226</f>
        <v>3R : Rural Principal Arterial - Other</v>
      </c>
      <c r="DP226" t="str">
        <f>'Raw Data'!DC226</f>
        <v>34.256440, -84.329953</v>
      </c>
      <c r="DQ226">
        <f>'Raw Data'!DD226</f>
        <v>-84.329953000000003</v>
      </c>
      <c r="DR226">
        <f>'Raw Data'!DE226</f>
        <v>34.256439999999998</v>
      </c>
      <c r="DS226">
        <f>'Raw Data'!DF226</f>
        <v>34.256439999999998</v>
      </c>
      <c r="DT226">
        <f>'Raw Data'!DG226</f>
        <v>-84.329953000000003</v>
      </c>
      <c r="DU226">
        <f>'Raw Data'!DH226</f>
        <v>1.1153E-2</v>
      </c>
      <c r="DV226">
        <f>'Raw Data'!DI226</f>
        <v>2.4819999999999998E-3</v>
      </c>
      <c r="DW226">
        <f>'Raw Data'!DJ226</f>
        <v>31</v>
      </c>
      <c r="DX226" s="11">
        <f t="shared" si="54"/>
        <v>18200</v>
      </c>
      <c r="DY226" s="5">
        <f t="shared" si="55"/>
        <v>16775</v>
      </c>
      <c r="DZ226" s="5">
        <f t="shared" si="48"/>
        <v>1425</v>
      </c>
      <c r="EA226" s="5">
        <f t="shared" si="49"/>
        <v>8.4947839046199708E-2</v>
      </c>
      <c r="EB226" s="5">
        <f t="shared" si="50"/>
        <v>17487.5</v>
      </c>
      <c r="EC226">
        <f>'Raw Data'!DK226</f>
        <v>17100</v>
      </c>
      <c r="ED226">
        <f>'Raw Data'!DL226</f>
        <v>6.7</v>
      </c>
      <c r="EE226">
        <f>'Raw Data'!DM226</f>
        <v>19000</v>
      </c>
      <c r="EF226">
        <f>'Raw Data'!DN226</f>
        <v>11.6</v>
      </c>
      <c r="EG226">
        <f>'Raw Data'!DO226</f>
        <v>18500</v>
      </c>
      <c r="EH226">
        <f>'Raw Data'!DP226</f>
        <v>11.6</v>
      </c>
      <c r="EI226">
        <f>'Raw Data'!DQ226</f>
        <v>19200</v>
      </c>
      <c r="EJ226">
        <f>'Raw Data'!DR226</f>
        <v>0</v>
      </c>
      <c r="EK226">
        <f>'Raw Data'!DS226</f>
        <v>18600</v>
      </c>
      <c r="EL226">
        <f>'Raw Data'!DT226</f>
        <v>9.6999999999999993</v>
      </c>
      <c r="EM226">
        <f>'Raw Data'!DU226</f>
        <v>17600</v>
      </c>
      <c r="EN226">
        <f>'Raw Data'!DV226</f>
        <v>14.7</v>
      </c>
      <c r="EO226">
        <f>'Raw Data'!DW226</f>
        <v>16800</v>
      </c>
      <c r="EP226">
        <f>'Raw Data'!DX226</f>
        <v>15.4</v>
      </c>
      <c r="EQ226">
        <f>'Raw Data'!DY226</f>
        <v>14100</v>
      </c>
      <c r="ER226">
        <f>'Raw Data'!DZ226</f>
        <v>15.4</v>
      </c>
      <c r="ES226">
        <f>'Raw Data'!EA226</f>
        <v>14100</v>
      </c>
      <c r="ET226">
        <f>'Raw Data'!EB226</f>
        <v>15.4</v>
      </c>
      <c r="EU226">
        <f>'Raw Data'!EC226</f>
        <v>11000</v>
      </c>
      <c r="EV226">
        <f>'Raw Data'!ED226</f>
        <v>14.2</v>
      </c>
      <c r="EW226">
        <f>'Raw Data'!EE226</f>
        <v>0</v>
      </c>
    </row>
    <row r="227" spans="1:153" x14ac:dyDescent="0.3">
      <c r="A227">
        <f>'Raw Data'!A227</f>
        <v>225</v>
      </c>
      <c r="B227" t="str">
        <f>'Raw Data'!B227</f>
        <v>Point</v>
      </c>
      <c r="C227">
        <f>'Raw Data'!C227</f>
        <v>948</v>
      </c>
      <c r="D227">
        <f>'Raw Data'!D227</f>
        <v>14433</v>
      </c>
      <c r="E227" t="str">
        <f>'Raw Data'!E227</f>
        <v>Point</v>
      </c>
      <c r="F227">
        <f>'Raw Data'!F227</f>
        <v>7306720</v>
      </c>
      <c r="G227" t="str">
        <f>'Raw Data'!G227</f>
        <v>Cherokee Co Sheriff's Office</v>
      </c>
      <c r="H227" s="3">
        <f>'Raw Data'!H227</f>
        <v>43680</v>
      </c>
      <c r="L227">
        <f t="shared" si="42"/>
        <v>0</v>
      </c>
      <c r="M227" s="5">
        <f t="shared" si="43"/>
        <v>43680</v>
      </c>
      <c r="N227" s="5">
        <f t="shared" si="51"/>
        <v>2019</v>
      </c>
      <c r="O227" s="5" t="str" cm="1">
        <f t="array" ref="O227">_xlfn.IFS(N227&lt;=2016,"before treatment",N227=2017,"unknown",N227&gt;2017,"after treatment")</f>
        <v>after treatment</v>
      </c>
      <c r="P227" s="5">
        <f t="shared" si="44"/>
        <v>0</v>
      </c>
      <c r="Q227" s="5">
        <f t="shared" si="45"/>
        <v>1</v>
      </c>
      <c r="R227" t="str">
        <f>'Raw Data'!I227</f>
        <v>Cherokee</v>
      </c>
      <c r="S227" t="str">
        <f>'Raw Data'!J227</f>
        <v>["Cumming Hwy","Cumming Hwy","Old Orange Mill Rd"]</v>
      </c>
      <c r="T227" t="str">
        <f>'Raw Data'!K227</f>
        <v>Old Orange Mill Rd</v>
      </c>
      <c r="U227" t="str">
        <f>'Raw Data'!L227</f>
        <v>(B) Suspected Minor/Visible Injury</v>
      </c>
      <c r="V227">
        <f>'Raw Data'!M227</f>
        <v>0</v>
      </c>
      <c r="W227">
        <f>'Raw Data'!N227</f>
        <v>0</v>
      </c>
      <c r="X227">
        <f>'Raw Data'!O227</f>
        <v>1</v>
      </c>
      <c r="Y227" t="str">
        <f>'Raw Data'!P227</f>
        <v>Left Angle Crash</v>
      </c>
      <c r="Z227" t="str">
        <f>'Raw Data'!Q227</f>
        <v>On Roadway - Roadway Intersection</v>
      </c>
      <c r="AA227" t="str">
        <f>'Raw Data'!R227</f>
        <v>["Motor Vehicle in Motion","Motor Vehicle in Motion"]</v>
      </c>
      <c r="AB227" t="str">
        <f>'Raw Data'!S227</f>
        <v>["Motor Vehicle in Motion","Motor Vehicle in Motion"]</v>
      </c>
      <c r="AC227" t="str">
        <f>'Raw Data'!T227</f>
        <v>(None)</v>
      </c>
      <c r="AD227">
        <f>'Raw Data'!U227</f>
        <v>2</v>
      </c>
      <c r="AE227" s="5" t="str">
        <f t="shared" si="52"/>
        <v>No</v>
      </c>
      <c r="AF227" t="str">
        <f>'Raw Data'!V227</f>
        <v>["Straight","Turning Left"]</v>
      </c>
      <c r="AG227" s="5">
        <f t="shared" si="46"/>
        <v>1</v>
      </c>
      <c r="AH227" t="str">
        <f>'Raw Data'!W227</f>
        <v>["East","Northwest"]</v>
      </c>
      <c r="AI227" t="str">
        <f>'Raw Data'!X227</f>
        <v>Daylight</v>
      </c>
      <c r="AJ227" t="str">
        <f>'Raw Data'!Y227</f>
        <v>Dry</v>
      </c>
      <c r="AK227">
        <f>'Raw Data'!Z227</f>
        <v>0</v>
      </c>
      <c r="AL227" t="str">
        <f>'Raw Data'!AA227</f>
        <v>["Lap and Shoulder Belt Used","Lap and Shoulder Belt Used","Unknown"]</v>
      </c>
      <c r="AM227" s="5">
        <f t="shared" si="47"/>
        <v>0</v>
      </c>
      <c r="AN227" t="str">
        <f>'Raw Data'!AB227</f>
        <v>["Sports Utility Vehicle (SUV)","Sports Utility Vehicle (SUV)"]</v>
      </c>
      <c r="AO227" t="str">
        <f>'Raw Data'!AC227</f>
        <v>0571002000I</v>
      </c>
      <c r="AP227">
        <f>'Raw Data'!AD227</f>
        <v>20.460999999999999</v>
      </c>
      <c r="AQ227">
        <f>'Raw Data'!AE227</f>
        <v>34.255724000000001</v>
      </c>
      <c r="AR227">
        <f>'Raw Data'!AF227</f>
        <v>-84.341424000000004</v>
      </c>
      <c r="AS227">
        <f>'Raw Data'!AG227</f>
        <v>31</v>
      </c>
      <c r="AT227">
        <f>'Raw Data'!AH227</f>
        <v>26</v>
      </c>
      <c r="AU227">
        <f>'Raw Data'!AI227</f>
        <v>661</v>
      </c>
      <c r="AV227" t="str">
        <f>'Raw Data'!AJ227</f>
        <v>D6_0020_00_I</v>
      </c>
      <c r="AW227">
        <f>'Raw Data'!AK227</f>
        <v>44</v>
      </c>
      <c r="AX227">
        <f>'Raw Data'!AL227</f>
        <v>44</v>
      </c>
      <c r="AY227" t="str">
        <f>'Raw Data'!AM227</f>
        <v>simple</v>
      </c>
      <c r="AZ227">
        <f>'Raw Data'!AN227</f>
        <v>820.9</v>
      </c>
      <c r="BA227">
        <f>'Raw Data'!AO227</f>
        <v>53.4</v>
      </c>
      <c r="BB227">
        <f>'Raw Data'!AP227</f>
        <v>764.7</v>
      </c>
      <c r="BC227">
        <f>'Raw Data'!AQ227</f>
        <v>-84.343449000000007</v>
      </c>
      <c r="BD227">
        <f>'Raw Data'!AR227</f>
        <v>34.255195000000001</v>
      </c>
      <c r="BE227">
        <f>'Raw Data'!AS227</f>
        <v>-84.341082</v>
      </c>
      <c r="BF227">
        <f>'Raw Data'!AT227</f>
        <v>34.255709000000003</v>
      </c>
      <c r="BG227" t="str">
        <f>'Raw Data'!AU227</f>
        <v>0571002000I</v>
      </c>
      <c r="BH227">
        <f>'Raw Data'!AV227</f>
        <v>1</v>
      </c>
      <c r="BI227">
        <f>'Raw Data'!AW227</f>
        <v>57</v>
      </c>
      <c r="BJ227">
        <f>'Raw Data'!AX227</f>
        <v>20</v>
      </c>
      <c r="BK227">
        <f>'Raw Data'!AY227</f>
        <v>0</v>
      </c>
      <c r="BL227">
        <f>'Raw Data'!AZ227</f>
        <v>45</v>
      </c>
      <c r="BM227">
        <f>'Raw Data'!BA227</f>
        <v>8.7899999999999991</v>
      </c>
      <c r="BN227">
        <f>'Raw Data'!BB227</f>
        <v>8.31</v>
      </c>
      <c r="BO227">
        <f>'Raw Data'!BC227</f>
        <v>1149.9000000000001</v>
      </c>
      <c r="BP227">
        <f>'Raw Data'!BD227</f>
        <v>1153.9000000000001</v>
      </c>
      <c r="BQ227">
        <f>'Raw Data'!BE227</f>
        <v>1155.8</v>
      </c>
      <c r="BR227">
        <f>'Raw Data'!BF227</f>
        <v>45</v>
      </c>
      <c r="BS227">
        <f>'Raw Data'!BG227</f>
        <v>55</v>
      </c>
      <c r="BT227">
        <f>'Raw Data'!BH227</f>
        <v>0</v>
      </c>
      <c r="BU227">
        <f>'Raw Data'!BI227</f>
        <v>44138</v>
      </c>
      <c r="BV227" t="str">
        <f>'Raw Data'!BJ227</f>
        <v>NONE</v>
      </c>
      <c r="BW227">
        <f>'Raw Data'!BK227</f>
        <v>2.4819999999999998E-3</v>
      </c>
      <c r="BX227">
        <f>'Raw Data'!BL227</f>
        <v>9372</v>
      </c>
      <c r="BY227">
        <f>'Raw Data'!BM227</f>
        <v>9205</v>
      </c>
      <c r="BZ227" t="str">
        <f>'Raw Data'!BN227</f>
        <v>0571002000I</v>
      </c>
      <c r="CA227" t="str">
        <f>'Raw Data'!BO227</f>
        <v>CHEROKEE</v>
      </c>
      <c r="CB227">
        <f>'Raw Data'!BP227</f>
        <v>1</v>
      </c>
      <c r="CC227">
        <f>'Raw Data'!BQ227</f>
        <v>2000</v>
      </c>
      <c r="CD227">
        <f>'Raw Data'!BR227</f>
        <v>6</v>
      </c>
      <c r="CE227">
        <f>'Raw Data'!BS227</f>
        <v>1</v>
      </c>
      <c r="CF227">
        <f>'Raw Data'!BT227</f>
        <v>2</v>
      </c>
      <c r="CG227">
        <f>'Raw Data'!BU227</f>
        <v>1</v>
      </c>
      <c r="CH227">
        <f>'Raw Data'!BV227</f>
        <v>1</v>
      </c>
      <c r="CI227">
        <f>'Raw Data'!BW227</f>
        <v>2</v>
      </c>
      <c r="CJ227">
        <f>'Raw Data'!BX227</f>
        <v>3</v>
      </c>
      <c r="CK227">
        <f>'Raw Data'!BY227</f>
        <v>3</v>
      </c>
      <c r="CL227" t="str">
        <f>'Raw Data'!BZ227</f>
        <v>N</v>
      </c>
      <c r="CM227">
        <f t="shared" si="53"/>
        <v>0</v>
      </c>
      <c r="CN227">
        <f>'Raw Data'!CA227</f>
        <v>57</v>
      </c>
      <c r="CO227">
        <f>'Raw Data'!CB227</f>
        <v>20</v>
      </c>
      <c r="CP227">
        <f>'Raw Data'!CC227</f>
        <v>0</v>
      </c>
      <c r="CQ227" t="str">
        <f>'Raw Data'!CD227</f>
        <v>Not Urban</v>
      </c>
      <c r="CR227" t="str">
        <f>'Raw Data'!CE227</f>
        <v>Not Urban</v>
      </c>
      <c r="CS227">
        <f>'Raw Data'!CF227</f>
        <v>0</v>
      </c>
      <c r="CT227">
        <f>'Raw Data'!CG227</f>
        <v>45</v>
      </c>
      <c r="CU227">
        <f>'Raw Data'!CH227</f>
        <v>18200</v>
      </c>
      <c r="CV227" t="str">
        <f>'Raw Data'!CI227</f>
        <v xml:space="preserve"> </v>
      </c>
      <c r="CW227">
        <f>'Raw Data'!CJ227</f>
        <v>0</v>
      </c>
      <c r="CX227">
        <f>'Raw Data'!CK227</f>
        <v>0.36371900000000001</v>
      </c>
      <c r="CY227">
        <f>'Raw Data'!CL227</f>
        <v>11</v>
      </c>
      <c r="CZ227" t="str">
        <f>'Raw Data'!CM227</f>
        <v>State Mainline</v>
      </c>
      <c r="DA227">
        <f>'Raw Data'!CN227</f>
        <v>18200</v>
      </c>
      <c r="DB227">
        <f>'Raw Data'!CO227</f>
        <v>84472</v>
      </c>
      <c r="DC227">
        <f>'Raw Data'!CP227</f>
        <v>20.024999999999999</v>
      </c>
      <c r="DD227">
        <f>'Raw Data'!CQ227</f>
        <v>20.388999999999999</v>
      </c>
      <c r="DE227">
        <f>'Raw Data'!CR227</f>
        <v>84472</v>
      </c>
      <c r="DF227">
        <f>'Raw Data'!CS227</f>
        <v>0</v>
      </c>
      <c r="DG227">
        <f>'Raw Data'!CT227</f>
        <v>1920.436876</v>
      </c>
      <c r="DH227">
        <f>'Raw Data'!CU227</f>
        <v>100</v>
      </c>
      <c r="DI227">
        <f>'Raw Data'!CV227</f>
        <v>9213</v>
      </c>
      <c r="DJ227">
        <f>'Raw Data'!CW227</f>
        <v>1.4389000000000001E-2</v>
      </c>
      <c r="DK227">
        <f>'Raw Data'!CX227</f>
        <v>0</v>
      </c>
      <c r="DL227">
        <f>'Raw Data'!CY227</f>
        <v>2.4819999999999998E-3</v>
      </c>
      <c r="DM227">
        <f>'Raw Data'!CZ227</f>
        <v>122</v>
      </c>
      <c r="DN227" t="str">
        <f>'Raw Data'!DA227</f>
        <v>057-0060</v>
      </c>
      <c r="DO227" t="str">
        <f>'Raw Data'!DB227</f>
        <v>3R : Rural Principal Arterial - Other</v>
      </c>
      <c r="DP227" t="str">
        <f>'Raw Data'!DC227</f>
        <v>34.256440, -84.329953</v>
      </c>
      <c r="DQ227">
        <f>'Raw Data'!DD227</f>
        <v>-84.329953000000003</v>
      </c>
      <c r="DR227">
        <f>'Raw Data'!DE227</f>
        <v>34.256439999999998</v>
      </c>
      <c r="DS227">
        <f>'Raw Data'!DF227</f>
        <v>34.256439999999998</v>
      </c>
      <c r="DT227">
        <f>'Raw Data'!DG227</f>
        <v>-84.329953000000003</v>
      </c>
      <c r="DU227">
        <f>'Raw Data'!DH227</f>
        <v>1.1153E-2</v>
      </c>
      <c r="DV227">
        <f>'Raw Data'!DI227</f>
        <v>2.4819999999999998E-3</v>
      </c>
      <c r="DW227">
        <f>'Raw Data'!DJ227</f>
        <v>31</v>
      </c>
      <c r="DX227" s="11">
        <f t="shared" si="54"/>
        <v>18200</v>
      </c>
      <c r="DY227" s="5">
        <f t="shared" si="55"/>
        <v>16775</v>
      </c>
      <c r="DZ227" s="5">
        <f t="shared" si="48"/>
        <v>1425</v>
      </c>
      <c r="EA227" s="5">
        <f t="shared" si="49"/>
        <v>8.4947839046199708E-2</v>
      </c>
      <c r="EB227" s="5">
        <f t="shared" si="50"/>
        <v>17487.5</v>
      </c>
      <c r="EC227">
        <f>'Raw Data'!DK227</f>
        <v>17100</v>
      </c>
      <c r="ED227">
        <f>'Raw Data'!DL227</f>
        <v>6.7</v>
      </c>
      <c r="EE227">
        <f>'Raw Data'!DM227</f>
        <v>19000</v>
      </c>
      <c r="EF227">
        <f>'Raw Data'!DN227</f>
        <v>11.6</v>
      </c>
      <c r="EG227">
        <f>'Raw Data'!DO227</f>
        <v>18500</v>
      </c>
      <c r="EH227">
        <f>'Raw Data'!DP227</f>
        <v>11.6</v>
      </c>
      <c r="EI227">
        <f>'Raw Data'!DQ227</f>
        <v>19200</v>
      </c>
      <c r="EJ227">
        <f>'Raw Data'!DR227</f>
        <v>0</v>
      </c>
      <c r="EK227">
        <f>'Raw Data'!DS227</f>
        <v>18600</v>
      </c>
      <c r="EL227">
        <f>'Raw Data'!DT227</f>
        <v>9.6999999999999993</v>
      </c>
      <c r="EM227">
        <f>'Raw Data'!DU227</f>
        <v>17600</v>
      </c>
      <c r="EN227">
        <f>'Raw Data'!DV227</f>
        <v>14.7</v>
      </c>
      <c r="EO227">
        <f>'Raw Data'!DW227</f>
        <v>16800</v>
      </c>
      <c r="EP227">
        <f>'Raw Data'!DX227</f>
        <v>15.4</v>
      </c>
      <c r="EQ227">
        <f>'Raw Data'!DY227</f>
        <v>14100</v>
      </c>
      <c r="ER227">
        <f>'Raw Data'!DZ227</f>
        <v>15.4</v>
      </c>
      <c r="ES227">
        <f>'Raw Data'!EA227</f>
        <v>14100</v>
      </c>
      <c r="ET227">
        <f>'Raw Data'!EB227</f>
        <v>15.4</v>
      </c>
      <c r="EU227">
        <f>'Raw Data'!EC227</f>
        <v>11000</v>
      </c>
      <c r="EV227">
        <f>'Raw Data'!ED227</f>
        <v>14.2</v>
      </c>
      <c r="EW227">
        <f>'Raw Data'!EE227</f>
        <v>0</v>
      </c>
    </row>
    <row r="228" spans="1:153" x14ac:dyDescent="0.3">
      <c r="A228">
        <f>'Raw Data'!A228</f>
        <v>226</v>
      </c>
      <c r="B228" t="str">
        <f>'Raw Data'!B228</f>
        <v>Point</v>
      </c>
      <c r="C228">
        <f>'Raw Data'!C228</f>
        <v>951</v>
      </c>
      <c r="D228">
        <f>'Raw Data'!D228</f>
        <v>13646</v>
      </c>
      <c r="E228" t="str">
        <f>'Raw Data'!E228</f>
        <v>Point</v>
      </c>
      <c r="F228">
        <f>'Raw Data'!F228</f>
        <v>7339693</v>
      </c>
      <c r="G228" t="str">
        <f>'Raw Data'!G228</f>
        <v>Cherokee Co Sheriff's Office</v>
      </c>
      <c r="H228" s="3">
        <f>'Raw Data'!H228</f>
        <v>43708</v>
      </c>
      <c r="L228">
        <f t="shared" si="42"/>
        <v>0</v>
      </c>
      <c r="M228" s="5">
        <f t="shared" si="43"/>
        <v>43708</v>
      </c>
      <c r="N228" s="5">
        <f t="shared" si="51"/>
        <v>2019</v>
      </c>
      <c r="O228" s="5" t="str" cm="1">
        <f t="array" ref="O228">_xlfn.IFS(N228&lt;=2016,"before treatment",N228=2017,"unknown",N228&gt;2017,"after treatment")</f>
        <v>after treatment</v>
      </c>
      <c r="P228" s="5">
        <f t="shared" si="44"/>
        <v>0</v>
      </c>
      <c r="Q228" s="5">
        <f t="shared" si="45"/>
        <v>1</v>
      </c>
      <c r="R228" t="str">
        <f>'Raw Data'!I228</f>
        <v>Cherokee</v>
      </c>
      <c r="S228" t="str">
        <f>'Raw Data'!J228</f>
        <v>["Cumming Hwy","Cumming Hwy","Old Orange Mill Rd"]</v>
      </c>
      <c r="T228" t="str">
        <f>'Raw Data'!K228</f>
        <v>Old Orange Mill Rd</v>
      </c>
      <c r="U228" t="str">
        <f>'Raw Data'!L228</f>
        <v>(O) No Injury</v>
      </c>
      <c r="V228">
        <f>'Raw Data'!M228</f>
        <v>0</v>
      </c>
      <c r="W228">
        <f>'Raw Data'!N228</f>
        <v>0</v>
      </c>
      <c r="X228">
        <f>'Raw Data'!O228</f>
        <v>0</v>
      </c>
      <c r="Y228" t="str">
        <f>'Raw Data'!P228</f>
        <v>Rear End</v>
      </c>
      <c r="Z228" t="str">
        <f>'Raw Data'!Q228</f>
        <v>On Roadway - Non-Intersection</v>
      </c>
      <c r="AA228" t="str">
        <f>'Raw Data'!R228</f>
        <v>["Motor Vehicle in Motion","Motor Vehicle in Motion"]</v>
      </c>
      <c r="AB228" t="str">
        <f>'Raw Data'!S228</f>
        <v>["Motor Vehicle in Motion","Motor Vehicle in Motion"]</v>
      </c>
      <c r="AC228" t="str">
        <f>'Raw Data'!T228</f>
        <v>["Following Too Close","No Contributing Factors"]</v>
      </c>
      <c r="AD228">
        <f>'Raw Data'!U228</f>
        <v>2</v>
      </c>
      <c r="AE228" s="5" t="str">
        <f t="shared" si="52"/>
        <v>No</v>
      </c>
      <c r="AF228" t="str">
        <f>'Raw Data'!V228</f>
        <v>["Straight","Straight"]</v>
      </c>
      <c r="AG228" s="5">
        <f t="shared" si="46"/>
        <v>0</v>
      </c>
      <c r="AH228" t="str">
        <f>'Raw Data'!W228</f>
        <v>["East","East"]</v>
      </c>
      <c r="AI228" t="str">
        <f>'Raw Data'!X228</f>
        <v>Daylight</v>
      </c>
      <c r="AJ228" t="str">
        <f>'Raw Data'!Y228</f>
        <v>Dry</v>
      </c>
      <c r="AK228">
        <f>'Raw Data'!Z228</f>
        <v>0</v>
      </c>
      <c r="AL228" t="str">
        <f>'Raw Data'!AA228</f>
        <v>["Lap and Shoulder Belt Used","Lap and Shoulder Belt Used"]</v>
      </c>
      <c r="AM228" s="5">
        <f t="shared" si="47"/>
        <v>0</v>
      </c>
      <c r="AN228" t="str">
        <f>'Raw Data'!AB228</f>
        <v>["Sports Utility Vehicle (SUV)","Sports Utility Vehicle (SUV)"]</v>
      </c>
      <c r="AO228" t="str">
        <f>'Raw Data'!AC228</f>
        <v>0571002000I</v>
      </c>
      <c r="AP228">
        <f>'Raw Data'!AD228</f>
        <v>20.460999999999999</v>
      </c>
      <c r="AQ228">
        <f>'Raw Data'!AE228</f>
        <v>34.255724000000001</v>
      </c>
      <c r="AR228">
        <f>'Raw Data'!AF228</f>
        <v>-84.341419999999999</v>
      </c>
      <c r="AS228">
        <f>'Raw Data'!AG228</f>
        <v>31</v>
      </c>
      <c r="AT228">
        <f>'Raw Data'!AH228</f>
        <v>26</v>
      </c>
      <c r="AU228">
        <f>'Raw Data'!AI228</f>
        <v>661</v>
      </c>
      <c r="AV228" t="str">
        <f>'Raw Data'!AJ228</f>
        <v>D6_0020_00_I</v>
      </c>
      <c r="AW228">
        <f>'Raw Data'!AK228</f>
        <v>44</v>
      </c>
      <c r="AX228">
        <f>'Raw Data'!AL228</f>
        <v>44</v>
      </c>
      <c r="AY228" t="str">
        <f>'Raw Data'!AM228</f>
        <v>simple</v>
      </c>
      <c r="AZ228">
        <f>'Raw Data'!AN228</f>
        <v>820.9</v>
      </c>
      <c r="BA228">
        <f>'Raw Data'!AO228</f>
        <v>53.4</v>
      </c>
      <c r="BB228">
        <f>'Raw Data'!AP228</f>
        <v>764.7</v>
      </c>
      <c r="BC228">
        <f>'Raw Data'!AQ228</f>
        <v>-84.343449000000007</v>
      </c>
      <c r="BD228">
        <f>'Raw Data'!AR228</f>
        <v>34.255195000000001</v>
      </c>
      <c r="BE228">
        <f>'Raw Data'!AS228</f>
        <v>-84.341082</v>
      </c>
      <c r="BF228">
        <f>'Raw Data'!AT228</f>
        <v>34.255709000000003</v>
      </c>
      <c r="BG228" t="str">
        <f>'Raw Data'!AU228</f>
        <v>0571002000I</v>
      </c>
      <c r="BH228">
        <f>'Raw Data'!AV228</f>
        <v>1</v>
      </c>
      <c r="BI228">
        <f>'Raw Data'!AW228</f>
        <v>57</v>
      </c>
      <c r="BJ228">
        <f>'Raw Data'!AX228</f>
        <v>20</v>
      </c>
      <c r="BK228">
        <f>'Raw Data'!AY228</f>
        <v>0</v>
      </c>
      <c r="BL228">
        <f>'Raw Data'!AZ228</f>
        <v>45</v>
      </c>
      <c r="BM228">
        <f>'Raw Data'!BA228</f>
        <v>8.7899999999999991</v>
      </c>
      <c r="BN228">
        <f>'Raw Data'!BB228</f>
        <v>8.31</v>
      </c>
      <c r="BO228">
        <f>'Raw Data'!BC228</f>
        <v>1149.9000000000001</v>
      </c>
      <c r="BP228">
        <f>'Raw Data'!BD228</f>
        <v>1153.9000000000001</v>
      </c>
      <c r="BQ228">
        <f>'Raw Data'!BE228</f>
        <v>1155.8</v>
      </c>
      <c r="BR228">
        <f>'Raw Data'!BF228</f>
        <v>45</v>
      </c>
      <c r="BS228">
        <f>'Raw Data'!BG228</f>
        <v>55</v>
      </c>
      <c r="BT228">
        <f>'Raw Data'!BH228</f>
        <v>0</v>
      </c>
      <c r="BU228">
        <f>'Raw Data'!BI228</f>
        <v>44138</v>
      </c>
      <c r="BV228" t="str">
        <f>'Raw Data'!BJ228</f>
        <v>NONE</v>
      </c>
      <c r="BW228">
        <f>'Raw Data'!BK228</f>
        <v>2.4819999999999998E-3</v>
      </c>
      <c r="BX228">
        <f>'Raw Data'!BL228</f>
        <v>9372</v>
      </c>
      <c r="BY228">
        <f>'Raw Data'!BM228</f>
        <v>9205</v>
      </c>
      <c r="BZ228" t="str">
        <f>'Raw Data'!BN228</f>
        <v>0571002000I</v>
      </c>
      <c r="CA228" t="str">
        <f>'Raw Data'!BO228</f>
        <v>CHEROKEE</v>
      </c>
      <c r="CB228">
        <f>'Raw Data'!BP228</f>
        <v>1</v>
      </c>
      <c r="CC228">
        <f>'Raw Data'!BQ228</f>
        <v>2000</v>
      </c>
      <c r="CD228">
        <f>'Raw Data'!BR228</f>
        <v>6</v>
      </c>
      <c r="CE228">
        <f>'Raw Data'!BS228</f>
        <v>1</v>
      </c>
      <c r="CF228">
        <f>'Raw Data'!BT228</f>
        <v>2</v>
      </c>
      <c r="CG228">
        <f>'Raw Data'!BU228</f>
        <v>1</v>
      </c>
      <c r="CH228">
        <f>'Raw Data'!BV228</f>
        <v>1</v>
      </c>
      <c r="CI228">
        <f>'Raw Data'!BW228</f>
        <v>2</v>
      </c>
      <c r="CJ228">
        <f>'Raw Data'!BX228</f>
        <v>3</v>
      </c>
      <c r="CK228">
        <f>'Raw Data'!BY228</f>
        <v>3</v>
      </c>
      <c r="CL228" t="str">
        <f>'Raw Data'!BZ228</f>
        <v>N</v>
      </c>
      <c r="CM228">
        <f t="shared" si="53"/>
        <v>0</v>
      </c>
      <c r="CN228">
        <f>'Raw Data'!CA228</f>
        <v>57</v>
      </c>
      <c r="CO228">
        <f>'Raw Data'!CB228</f>
        <v>20</v>
      </c>
      <c r="CP228">
        <f>'Raw Data'!CC228</f>
        <v>0</v>
      </c>
      <c r="CQ228" t="str">
        <f>'Raw Data'!CD228</f>
        <v>Not Urban</v>
      </c>
      <c r="CR228" t="str">
        <f>'Raw Data'!CE228</f>
        <v>Not Urban</v>
      </c>
      <c r="CS228">
        <f>'Raw Data'!CF228</f>
        <v>0</v>
      </c>
      <c r="CT228">
        <f>'Raw Data'!CG228</f>
        <v>45</v>
      </c>
      <c r="CU228">
        <f>'Raw Data'!CH228</f>
        <v>18200</v>
      </c>
      <c r="CV228" t="str">
        <f>'Raw Data'!CI228</f>
        <v xml:space="preserve"> </v>
      </c>
      <c r="CW228">
        <f>'Raw Data'!CJ228</f>
        <v>0</v>
      </c>
      <c r="CX228">
        <f>'Raw Data'!CK228</f>
        <v>0.36371900000000001</v>
      </c>
      <c r="CY228">
        <f>'Raw Data'!CL228</f>
        <v>11</v>
      </c>
      <c r="CZ228" t="str">
        <f>'Raw Data'!CM228</f>
        <v>State Mainline</v>
      </c>
      <c r="DA228">
        <f>'Raw Data'!CN228</f>
        <v>18200</v>
      </c>
      <c r="DB228">
        <f>'Raw Data'!CO228</f>
        <v>84472</v>
      </c>
      <c r="DC228">
        <f>'Raw Data'!CP228</f>
        <v>20.024999999999999</v>
      </c>
      <c r="DD228">
        <f>'Raw Data'!CQ228</f>
        <v>20.388999999999999</v>
      </c>
      <c r="DE228">
        <f>'Raw Data'!CR228</f>
        <v>84472</v>
      </c>
      <c r="DF228">
        <f>'Raw Data'!CS228</f>
        <v>0</v>
      </c>
      <c r="DG228">
        <f>'Raw Data'!CT228</f>
        <v>1920.436876</v>
      </c>
      <c r="DH228">
        <f>'Raw Data'!CU228</f>
        <v>100</v>
      </c>
      <c r="DI228">
        <f>'Raw Data'!CV228</f>
        <v>9213</v>
      </c>
      <c r="DJ228">
        <f>'Raw Data'!CW228</f>
        <v>1.4389000000000001E-2</v>
      </c>
      <c r="DK228">
        <f>'Raw Data'!CX228</f>
        <v>0</v>
      </c>
      <c r="DL228">
        <f>'Raw Data'!CY228</f>
        <v>2.4819999999999998E-3</v>
      </c>
      <c r="DM228">
        <f>'Raw Data'!CZ228</f>
        <v>122</v>
      </c>
      <c r="DN228" t="str">
        <f>'Raw Data'!DA228</f>
        <v>057-0060</v>
      </c>
      <c r="DO228" t="str">
        <f>'Raw Data'!DB228</f>
        <v>3R : Rural Principal Arterial - Other</v>
      </c>
      <c r="DP228" t="str">
        <f>'Raw Data'!DC228</f>
        <v>34.256440, -84.329953</v>
      </c>
      <c r="DQ228">
        <f>'Raw Data'!DD228</f>
        <v>-84.329953000000003</v>
      </c>
      <c r="DR228">
        <f>'Raw Data'!DE228</f>
        <v>34.256439999999998</v>
      </c>
      <c r="DS228">
        <f>'Raw Data'!DF228</f>
        <v>34.256439999999998</v>
      </c>
      <c r="DT228">
        <f>'Raw Data'!DG228</f>
        <v>-84.329953000000003</v>
      </c>
      <c r="DU228">
        <f>'Raw Data'!DH228</f>
        <v>1.1153E-2</v>
      </c>
      <c r="DV228">
        <f>'Raw Data'!DI228</f>
        <v>2.4819999999999998E-3</v>
      </c>
      <c r="DW228">
        <f>'Raw Data'!DJ228</f>
        <v>31</v>
      </c>
      <c r="DX228" s="11">
        <f t="shared" si="54"/>
        <v>18200</v>
      </c>
      <c r="DY228" s="5">
        <f t="shared" si="55"/>
        <v>16775</v>
      </c>
      <c r="DZ228" s="5">
        <f t="shared" si="48"/>
        <v>1425</v>
      </c>
      <c r="EA228" s="5">
        <f t="shared" si="49"/>
        <v>8.4947839046199708E-2</v>
      </c>
      <c r="EB228" s="5">
        <f t="shared" si="50"/>
        <v>17487.5</v>
      </c>
      <c r="EC228">
        <f>'Raw Data'!DK228</f>
        <v>17100</v>
      </c>
      <c r="ED228">
        <f>'Raw Data'!DL228</f>
        <v>6.7</v>
      </c>
      <c r="EE228">
        <f>'Raw Data'!DM228</f>
        <v>19000</v>
      </c>
      <c r="EF228">
        <f>'Raw Data'!DN228</f>
        <v>11.6</v>
      </c>
      <c r="EG228">
        <f>'Raw Data'!DO228</f>
        <v>18500</v>
      </c>
      <c r="EH228">
        <f>'Raw Data'!DP228</f>
        <v>11.6</v>
      </c>
      <c r="EI228">
        <f>'Raw Data'!DQ228</f>
        <v>19200</v>
      </c>
      <c r="EJ228">
        <f>'Raw Data'!DR228</f>
        <v>0</v>
      </c>
      <c r="EK228">
        <f>'Raw Data'!DS228</f>
        <v>18600</v>
      </c>
      <c r="EL228">
        <f>'Raw Data'!DT228</f>
        <v>9.6999999999999993</v>
      </c>
      <c r="EM228">
        <f>'Raw Data'!DU228</f>
        <v>17600</v>
      </c>
      <c r="EN228">
        <f>'Raw Data'!DV228</f>
        <v>14.7</v>
      </c>
      <c r="EO228">
        <f>'Raw Data'!DW228</f>
        <v>16800</v>
      </c>
      <c r="EP228">
        <f>'Raw Data'!DX228</f>
        <v>15.4</v>
      </c>
      <c r="EQ228">
        <f>'Raw Data'!DY228</f>
        <v>14100</v>
      </c>
      <c r="ER228">
        <f>'Raw Data'!DZ228</f>
        <v>15.4</v>
      </c>
      <c r="ES228">
        <f>'Raw Data'!EA228</f>
        <v>14100</v>
      </c>
      <c r="ET228">
        <f>'Raw Data'!EB228</f>
        <v>15.4</v>
      </c>
      <c r="EU228">
        <f>'Raw Data'!EC228</f>
        <v>11000</v>
      </c>
      <c r="EV228">
        <f>'Raw Data'!ED228</f>
        <v>14.2</v>
      </c>
      <c r="EW228">
        <f>'Raw Data'!EE228</f>
        <v>0</v>
      </c>
    </row>
    <row r="229" spans="1:153" x14ac:dyDescent="0.3">
      <c r="A229">
        <f>'Raw Data'!A229</f>
        <v>227</v>
      </c>
      <c r="B229" t="str">
        <f>'Raw Data'!B229</f>
        <v>Point</v>
      </c>
      <c r="C229">
        <f>'Raw Data'!C229</f>
        <v>955</v>
      </c>
      <c r="D229">
        <f>'Raw Data'!D229</f>
        <v>12100</v>
      </c>
      <c r="E229" t="str">
        <f>'Raw Data'!E229</f>
        <v>Point</v>
      </c>
      <c r="F229">
        <f>'Raw Data'!F229</f>
        <v>7403224</v>
      </c>
      <c r="G229" t="str">
        <f>'Raw Data'!G229</f>
        <v>Cherokee Co Sheriff's Office</v>
      </c>
      <c r="H229" s="3">
        <f>'Raw Data'!H229</f>
        <v>43762</v>
      </c>
      <c r="L229">
        <f t="shared" si="42"/>
        <v>0</v>
      </c>
      <c r="M229" s="5">
        <f t="shared" si="43"/>
        <v>43762</v>
      </c>
      <c r="N229" s="5">
        <f t="shared" si="51"/>
        <v>2019</v>
      </c>
      <c r="O229" s="5" t="str" cm="1">
        <f t="array" ref="O229">_xlfn.IFS(N229&lt;=2016,"before treatment",N229=2017,"unknown",N229&gt;2017,"after treatment")</f>
        <v>after treatment</v>
      </c>
      <c r="P229" s="5">
        <f t="shared" si="44"/>
        <v>0</v>
      </c>
      <c r="Q229" s="5">
        <f t="shared" si="45"/>
        <v>1</v>
      </c>
      <c r="R229" t="str">
        <f>'Raw Data'!I229</f>
        <v>Cherokee</v>
      </c>
      <c r="S229" t="str">
        <f>'Raw Data'!J229</f>
        <v>["Cotton Rd","Cumming Hwy","Cumming Hwy"]</v>
      </c>
      <c r="T229" t="str">
        <f>'Raw Data'!K229</f>
        <v>Cotton Rd</v>
      </c>
      <c r="U229" t="str">
        <f>'Raw Data'!L229</f>
        <v>(O) No Injury</v>
      </c>
      <c r="V229">
        <f>'Raw Data'!M229</f>
        <v>0</v>
      </c>
      <c r="W229">
        <f>'Raw Data'!N229</f>
        <v>0</v>
      </c>
      <c r="X229">
        <f>'Raw Data'!O229</f>
        <v>0</v>
      </c>
      <c r="Y229" t="str">
        <f>'Raw Data'!P229</f>
        <v>Not a Collision with Motor Vehicle</v>
      </c>
      <c r="Z229" t="str">
        <f>'Raw Data'!Q229</f>
        <v>On Roadway - Roadway Intersection</v>
      </c>
      <c r="AA229" t="str">
        <f>'Raw Data'!R229</f>
        <v>["Other Object (Not Fixed)","Other Object (Not Fixed)"]</v>
      </c>
      <c r="AB229" t="str">
        <f>'Raw Data'!S229</f>
        <v>["Other Object (Not Fixed)","Other Object (Not Fixed)"]</v>
      </c>
      <c r="AC229" t="str">
        <f>'Raw Data'!T229</f>
        <v>["No Contributing Factors","Other"]</v>
      </c>
      <c r="AD229">
        <f>'Raw Data'!U229</f>
        <v>2</v>
      </c>
      <c r="AE229" s="5" t="str">
        <f t="shared" si="52"/>
        <v>No</v>
      </c>
      <c r="AF229" t="str">
        <f>'Raw Data'!V229</f>
        <v>["Negotiating a Curve","Negotiating a Curve"]</v>
      </c>
      <c r="AG229" s="5">
        <f t="shared" si="46"/>
        <v>0</v>
      </c>
      <c r="AH229" t="str">
        <f>'Raw Data'!W229</f>
        <v>["East","West"]</v>
      </c>
      <c r="AI229" t="str">
        <f>'Raw Data'!X229</f>
        <v>Daylight</v>
      </c>
      <c r="AJ229" t="str">
        <f>'Raw Data'!Y229</f>
        <v>Dry</v>
      </c>
      <c r="AK229">
        <f>'Raw Data'!Z229</f>
        <v>0</v>
      </c>
      <c r="AL229" t="str">
        <f>'Raw Data'!AA229</f>
        <v>["Lap and Shoulder Belt Used","Lap and Shoulder Belt Used"]</v>
      </c>
      <c r="AM229" s="5">
        <f t="shared" si="47"/>
        <v>0</v>
      </c>
      <c r="AN229" t="str">
        <f>'Raw Data'!AB229</f>
        <v>["Pickup Truck","Sports Utility Vehicle (SUV)"]</v>
      </c>
      <c r="AO229" t="str">
        <f>'Raw Data'!AC229</f>
        <v>0571002000I</v>
      </c>
      <c r="AP229">
        <f>'Raw Data'!AD229</f>
        <v>20.388999999999999</v>
      </c>
      <c r="AQ229">
        <f>'Raw Data'!AE229</f>
        <v>34.255592</v>
      </c>
      <c r="AR229">
        <f>'Raw Data'!AF229</f>
        <v>-84.342663000000002</v>
      </c>
      <c r="AS229">
        <f>'Raw Data'!AG229</f>
        <v>31</v>
      </c>
      <c r="AT229">
        <f>'Raw Data'!AH229</f>
        <v>26</v>
      </c>
      <c r="AU229">
        <f>'Raw Data'!AI229</f>
        <v>661</v>
      </c>
      <c r="AV229" t="str">
        <f>'Raw Data'!AJ229</f>
        <v>D6_0020_00_I</v>
      </c>
      <c r="AW229">
        <f>'Raw Data'!AK229</f>
        <v>44</v>
      </c>
      <c r="AX229">
        <f>'Raw Data'!AL229</f>
        <v>44</v>
      </c>
      <c r="AY229" t="str">
        <f>'Raw Data'!AM229</f>
        <v>simple</v>
      </c>
      <c r="AZ229">
        <f>'Raw Data'!AN229</f>
        <v>820.9</v>
      </c>
      <c r="BA229">
        <f>'Raw Data'!AO229</f>
        <v>53.4</v>
      </c>
      <c r="BB229">
        <f>'Raw Data'!AP229</f>
        <v>764.7</v>
      </c>
      <c r="BC229">
        <f>'Raw Data'!AQ229</f>
        <v>-84.343449000000007</v>
      </c>
      <c r="BD229">
        <f>'Raw Data'!AR229</f>
        <v>34.255195000000001</v>
      </c>
      <c r="BE229">
        <f>'Raw Data'!AS229</f>
        <v>-84.341082</v>
      </c>
      <c r="BF229">
        <f>'Raw Data'!AT229</f>
        <v>34.255709000000003</v>
      </c>
      <c r="BG229" t="str">
        <f>'Raw Data'!AU229</f>
        <v>0571002000I</v>
      </c>
      <c r="BH229">
        <f>'Raw Data'!AV229</f>
        <v>1</v>
      </c>
      <c r="BI229">
        <f>'Raw Data'!AW229</f>
        <v>57</v>
      </c>
      <c r="BJ229">
        <f>'Raw Data'!AX229</f>
        <v>20</v>
      </c>
      <c r="BK229">
        <f>'Raw Data'!AY229</f>
        <v>0</v>
      </c>
      <c r="BL229">
        <f>'Raw Data'!AZ229</f>
        <v>45</v>
      </c>
      <c r="BM229">
        <f>'Raw Data'!BA229</f>
        <v>8.7899999999999991</v>
      </c>
      <c r="BN229">
        <f>'Raw Data'!BB229</f>
        <v>8.31</v>
      </c>
      <c r="BO229">
        <f>'Raw Data'!BC229</f>
        <v>1149.9000000000001</v>
      </c>
      <c r="BP229">
        <f>'Raw Data'!BD229</f>
        <v>1153.9000000000001</v>
      </c>
      <c r="BQ229">
        <f>'Raw Data'!BE229</f>
        <v>1155.8</v>
      </c>
      <c r="BR229">
        <f>'Raw Data'!BF229</f>
        <v>45</v>
      </c>
      <c r="BS229">
        <f>'Raw Data'!BG229</f>
        <v>55</v>
      </c>
      <c r="BT229">
        <f>'Raw Data'!BH229</f>
        <v>0</v>
      </c>
      <c r="BU229">
        <f>'Raw Data'!BI229</f>
        <v>44138</v>
      </c>
      <c r="BV229" t="str">
        <f>'Raw Data'!BJ229</f>
        <v>NONE</v>
      </c>
      <c r="BW229">
        <f>'Raw Data'!BK229</f>
        <v>2.4819999999999998E-3</v>
      </c>
      <c r="BX229">
        <f>'Raw Data'!BL229</f>
        <v>9372</v>
      </c>
      <c r="BY229">
        <f>'Raw Data'!BM229</f>
        <v>9205</v>
      </c>
      <c r="BZ229" t="str">
        <f>'Raw Data'!BN229</f>
        <v>0571002000I</v>
      </c>
      <c r="CA229" t="str">
        <f>'Raw Data'!BO229</f>
        <v>CHEROKEE</v>
      </c>
      <c r="CB229">
        <f>'Raw Data'!BP229</f>
        <v>1</v>
      </c>
      <c r="CC229">
        <f>'Raw Data'!BQ229</f>
        <v>2000</v>
      </c>
      <c r="CD229">
        <f>'Raw Data'!BR229</f>
        <v>6</v>
      </c>
      <c r="CE229">
        <f>'Raw Data'!BS229</f>
        <v>1</v>
      </c>
      <c r="CF229">
        <f>'Raw Data'!BT229</f>
        <v>2</v>
      </c>
      <c r="CG229">
        <f>'Raw Data'!BU229</f>
        <v>1</v>
      </c>
      <c r="CH229">
        <f>'Raw Data'!BV229</f>
        <v>1</v>
      </c>
      <c r="CI229">
        <f>'Raw Data'!BW229</f>
        <v>2</v>
      </c>
      <c r="CJ229">
        <f>'Raw Data'!BX229</f>
        <v>3</v>
      </c>
      <c r="CK229">
        <f>'Raw Data'!BY229</f>
        <v>3</v>
      </c>
      <c r="CL229" t="str">
        <f>'Raw Data'!BZ229</f>
        <v>N</v>
      </c>
      <c r="CM229">
        <f t="shared" si="53"/>
        <v>0</v>
      </c>
      <c r="CN229">
        <f>'Raw Data'!CA229</f>
        <v>57</v>
      </c>
      <c r="CO229">
        <f>'Raw Data'!CB229</f>
        <v>20</v>
      </c>
      <c r="CP229">
        <f>'Raw Data'!CC229</f>
        <v>0</v>
      </c>
      <c r="CQ229" t="str">
        <f>'Raw Data'!CD229</f>
        <v>Not Urban</v>
      </c>
      <c r="CR229" t="str">
        <f>'Raw Data'!CE229</f>
        <v>Not Urban</v>
      </c>
      <c r="CS229">
        <f>'Raw Data'!CF229</f>
        <v>0</v>
      </c>
      <c r="CT229">
        <f>'Raw Data'!CG229</f>
        <v>45</v>
      </c>
      <c r="CU229">
        <f>'Raw Data'!CH229</f>
        <v>18200</v>
      </c>
      <c r="CV229" t="str">
        <f>'Raw Data'!CI229</f>
        <v xml:space="preserve"> </v>
      </c>
      <c r="CW229">
        <f>'Raw Data'!CJ229</f>
        <v>0</v>
      </c>
      <c r="CX229">
        <f>'Raw Data'!CK229</f>
        <v>0.36371900000000001</v>
      </c>
      <c r="CY229">
        <f>'Raw Data'!CL229</f>
        <v>11</v>
      </c>
      <c r="CZ229" t="str">
        <f>'Raw Data'!CM229</f>
        <v>State Mainline</v>
      </c>
      <c r="DA229">
        <f>'Raw Data'!CN229</f>
        <v>18200</v>
      </c>
      <c r="DB229">
        <f>'Raw Data'!CO229</f>
        <v>84472</v>
      </c>
      <c r="DC229">
        <f>'Raw Data'!CP229</f>
        <v>20.024999999999999</v>
      </c>
      <c r="DD229">
        <f>'Raw Data'!CQ229</f>
        <v>20.388999999999999</v>
      </c>
      <c r="DE229">
        <f>'Raw Data'!CR229</f>
        <v>84472</v>
      </c>
      <c r="DF229">
        <f>'Raw Data'!CS229</f>
        <v>0</v>
      </c>
      <c r="DG229">
        <f>'Raw Data'!CT229</f>
        <v>1920.436876</v>
      </c>
      <c r="DH229">
        <f>'Raw Data'!CU229</f>
        <v>100</v>
      </c>
      <c r="DI229">
        <f>'Raw Data'!CV229</f>
        <v>9213</v>
      </c>
      <c r="DJ229">
        <f>'Raw Data'!CW229</f>
        <v>1.4389000000000001E-2</v>
      </c>
      <c r="DK229">
        <f>'Raw Data'!CX229</f>
        <v>0</v>
      </c>
      <c r="DL229">
        <f>'Raw Data'!CY229</f>
        <v>2.4819999999999998E-3</v>
      </c>
      <c r="DM229">
        <f>'Raw Data'!CZ229</f>
        <v>122</v>
      </c>
      <c r="DN229" t="str">
        <f>'Raw Data'!DA229</f>
        <v>057-0060</v>
      </c>
      <c r="DO229" t="str">
        <f>'Raw Data'!DB229</f>
        <v>3R : Rural Principal Arterial - Other</v>
      </c>
      <c r="DP229" t="str">
        <f>'Raw Data'!DC229</f>
        <v>34.256440, -84.329953</v>
      </c>
      <c r="DQ229">
        <f>'Raw Data'!DD229</f>
        <v>-84.329953000000003</v>
      </c>
      <c r="DR229">
        <f>'Raw Data'!DE229</f>
        <v>34.256439999999998</v>
      </c>
      <c r="DS229">
        <f>'Raw Data'!DF229</f>
        <v>34.256439999999998</v>
      </c>
      <c r="DT229">
        <f>'Raw Data'!DG229</f>
        <v>-84.329953000000003</v>
      </c>
      <c r="DU229">
        <f>'Raw Data'!DH229</f>
        <v>1.1153E-2</v>
      </c>
      <c r="DV229">
        <f>'Raw Data'!DI229</f>
        <v>2.4819999999999998E-3</v>
      </c>
      <c r="DW229">
        <f>'Raw Data'!DJ229</f>
        <v>31</v>
      </c>
      <c r="DX229" s="11">
        <f t="shared" si="54"/>
        <v>18200</v>
      </c>
      <c r="DY229" s="5">
        <f t="shared" si="55"/>
        <v>16775</v>
      </c>
      <c r="DZ229" s="5">
        <f t="shared" si="48"/>
        <v>1425</v>
      </c>
      <c r="EA229" s="5">
        <f t="shared" si="49"/>
        <v>8.4947839046199708E-2</v>
      </c>
      <c r="EB229" s="5">
        <f t="shared" si="50"/>
        <v>17487.5</v>
      </c>
      <c r="EC229">
        <f>'Raw Data'!DK229</f>
        <v>17100</v>
      </c>
      <c r="ED229">
        <f>'Raw Data'!DL229</f>
        <v>6.7</v>
      </c>
      <c r="EE229">
        <f>'Raw Data'!DM229</f>
        <v>19000</v>
      </c>
      <c r="EF229">
        <f>'Raw Data'!DN229</f>
        <v>11.6</v>
      </c>
      <c r="EG229">
        <f>'Raw Data'!DO229</f>
        <v>18500</v>
      </c>
      <c r="EH229">
        <f>'Raw Data'!DP229</f>
        <v>11.6</v>
      </c>
      <c r="EI229">
        <f>'Raw Data'!DQ229</f>
        <v>19200</v>
      </c>
      <c r="EJ229">
        <f>'Raw Data'!DR229</f>
        <v>0</v>
      </c>
      <c r="EK229">
        <f>'Raw Data'!DS229</f>
        <v>18600</v>
      </c>
      <c r="EL229">
        <f>'Raw Data'!DT229</f>
        <v>9.6999999999999993</v>
      </c>
      <c r="EM229">
        <f>'Raw Data'!DU229</f>
        <v>17600</v>
      </c>
      <c r="EN229">
        <f>'Raw Data'!DV229</f>
        <v>14.7</v>
      </c>
      <c r="EO229">
        <f>'Raw Data'!DW229</f>
        <v>16800</v>
      </c>
      <c r="EP229">
        <f>'Raw Data'!DX229</f>
        <v>15.4</v>
      </c>
      <c r="EQ229">
        <f>'Raw Data'!DY229</f>
        <v>14100</v>
      </c>
      <c r="ER229">
        <f>'Raw Data'!DZ229</f>
        <v>15.4</v>
      </c>
      <c r="ES229">
        <f>'Raw Data'!EA229</f>
        <v>14100</v>
      </c>
      <c r="ET229">
        <f>'Raw Data'!EB229</f>
        <v>15.4</v>
      </c>
      <c r="EU229">
        <f>'Raw Data'!EC229</f>
        <v>11000</v>
      </c>
      <c r="EV229">
        <f>'Raw Data'!ED229</f>
        <v>14.2</v>
      </c>
      <c r="EW229">
        <f>'Raw Data'!EE229</f>
        <v>0</v>
      </c>
    </row>
    <row r="230" spans="1:153" x14ac:dyDescent="0.3">
      <c r="A230">
        <f>'Raw Data'!A230</f>
        <v>228</v>
      </c>
      <c r="B230" t="str">
        <f>'Raw Data'!B230</f>
        <v>Point</v>
      </c>
      <c r="C230">
        <f>'Raw Data'!C230</f>
        <v>996</v>
      </c>
      <c r="D230">
        <f>'Raw Data'!D230</f>
        <v>47117</v>
      </c>
      <c r="E230" t="str">
        <f>'Raw Data'!E230</f>
        <v>Point</v>
      </c>
      <c r="F230">
        <f>'Raw Data'!F230</f>
        <v>5917157</v>
      </c>
      <c r="G230" t="str">
        <f>'Raw Data'!G230</f>
        <v>Cherokee Co Sheriff's Office</v>
      </c>
      <c r="H230" s="3">
        <f>'Raw Data'!H230</f>
        <v>42626</v>
      </c>
      <c r="L230">
        <f t="shared" si="42"/>
        <v>0</v>
      </c>
      <c r="M230" s="5">
        <f t="shared" si="43"/>
        <v>42626</v>
      </c>
      <c r="N230" s="5">
        <f t="shared" si="51"/>
        <v>2016</v>
      </c>
      <c r="O230" s="5" t="str" cm="1">
        <f t="array" ref="O230">_xlfn.IFS(N230&lt;=2016,"before treatment",N230=2017,"unknown",N230&gt;2017,"after treatment")</f>
        <v>before treatment</v>
      </c>
      <c r="P230" s="5">
        <f t="shared" si="44"/>
        <v>1</v>
      </c>
      <c r="Q230" s="5">
        <f t="shared" si="45"/>
        <v>0</v>
      </c>
      <c r="R230" t="str">
        <f>'Raw Data'!I230</f>
        <v>Cherokee</v>
      </c>
      <c r="S230" t="str">
        <f>'Raw Data'!J230</f>
        <v>Old Orange Mill Rd</v>
      </c>
      <c r="T230" t="str">
        <f>'Raw Data'!K230</f>
        <v>Old Orange Mill Rd</v>
      </c>
      <c r="U230" t="str">
        <f>'Raw Data'!L230</f>
        <v>(O) No Injury</v>
      </c>
      <c r="V230">
        <f>'Raw Data'!M230</f>
        <v>0</v>
      </c>
      <c r="W230">
        <f>'Raw Data'!N230</f>
        <v>0</v>
      </c>
      <c r="X230">
        <f>'Raw Data'!O230</f>
        <v>0</v>
      </c>
      <c r="Y230" t="str">
        <f>'Raw Data'!P230</f>
        <v>Rear End</v>
      </c>
      <c r="Z230" t="str">
        <f>'Raw Data'!Q230</f>
        <v>On Roadway - Roadway Intersection</v>
      </c>
      <c r="AA230" t="str">
        <f>'Raw Data'!R230</f>
        <v>["Motor Vehicle in Motion","Motor Vehicle in Motion"]</v>
      </c>
      <c r="AB230" t="str">
        <f>'Raw Data'!S230</f>
        <v>["Motor Vehicle in Motion","Motor Vehicle in Motion"]</v>
      </c>
      <c r="AC230" t="str">
        <f>'Raw Data'!T230</f>
        <v>["Following Too Close","No Contributing Factors"]</v>
      </c>
      <c r="AD230">
        <f>'Raw Data'!U230</f>
        <v>2</v>
      </c>
      <c r="AE230" s="5" t="str">
        <f t="shared" si="52"/>
        <v>No</v>
      </c>
      <c r="AF230" t="str">
        <f>'Raw Data'!V230</f>
        <v>["Stopped","Straight"]</v>
      </c>
      <c r="AG230" s="5">
        <f t="shared" si="46"/>
        <v>0</v>
      </c>
      <c r="AH230" t="str">
        <f>'Raw Data'!W230</f>
        <v>["None","North"]</v>
      </c>
      <c r="AI230" t="str">
        <f>'Raw Data'!X230</f>
        <v>Daylight</v>
      </c>
      <c r="AJ230" t="str">
        <f>'Raw Data'!Y230</f>
        <v>Dry</v>
      </c>
      <c r="AK230">
        <f>'Raw Data'!Z230</f>
        <v>0</v>
      </c>
      <c r="AL230" t="str">
        <f>'Raw Data'!AA230</f>
        <v>["Child Restraint System (Properly Used)","Lap and Shoulder Belt Used","Lap and Shoulder Belt Used","Lap and Shoulder Belt Used"]</v>
      </c>
      <c r="AM230" s="5">
        <f t="shared" si="47"/>
        <v>0</v>
      </c>
      <c r="AN230" t="str">
        <f>'Raw Data'!AB230</f>
        <v>["Passenger Car","Passenger Car"]</v>
      </c>
      <c r="AO230" t="str">
        <f>'Raw Data'!AC230</f>
        <v>0572023800I</v>
      </c>
      <c r="AP230">
        <f>'Raw Data'!AD230</f>
        <v>2.3336670000000002</v>
      </c>
      <c r="AQ230">
        <f>'Raw Data'!AE230</f>
        <v>34.255631999999999</v>
      </c>
      <c r="AR230">
        <f>'Raw Data'!AF230</f>
        <v>-84.341399999999993</v>
      </c>
      <c r="AS230">
        <f>'Raw Data'!AG230</f>
        <v>31</v>
      </c>
      <c r="AT230">
        <f>'Raw Data'!AH230</f>
        <v>26</v>
      </c>
      <c r="AU230">
        <f>'Raw Data'!AI230</f>
        <v>661</v>
      </c>
      <c r="AV230" t="str">
        <f>'Raw Data'!AJ230</f>
        <v>D6_0020_00_I</v>
      </c>
      <c r="AW230">
        <f>'Raw Data'!AK230</f>
        <v>44</v>
      </c>
      <c r="AX230">
        <f>'Raw Data'!AL230</f>
        <v>44</v>
      </c>
      <c r="AY230" t="str">
        <f>'Raw Data'!AM230</f>
        <v>simple</v>
      </c>
      <c r="AZ230">
        <f>'Raw Data'!AN230</f>
        <v>820.9</v>
      </c>
      <c r="BA230">
        <f>'Raw Data'!AO230</f>
        <v>53.4</v>
      </c>
      <c r="BB230">
        <f>'Raw Data'!AP230</f>
        <v>764.7</v>
      </c>
      <c r="BC230">
        <f>'Raw Data'!AQ230</f>
        <v>-84.343449000000007</v>
      </c>
      <c r="BD230">
        <f>'Raw Data'!AR230</f>
        <v>34.255195000000001</v>
      </c>
      <c r="BE230">
        <f>'Raw Data'!AS230</f>
        <v>-84.341082</v>
      </c>
      <c r="BF230">
        <f>'Raw Data'!AT230</f>
        <v>34.255709000000003</v>
      </c>
      <c r="BG230" t="str">
        <f>'Raw Data'!AU230</f>
        <v>0571002000I</v>
      </c>
      <c r="BH230">
        <f>'Raw Data'!AV230</f>
        <v>1</v>
      </c>
      <c r="BI230">
        <f>'Raw Data'!AW230</f>
        <v>57</v>
      </c>
      <c r="BJ230">
        <f>'Raw Data'!AX230</f>
        <v>20</v>
      </c>
      <c r="BK230">
        <f>'Raw Data'!AY230</f>
        <v>0</v>
      </c>
      <c r="BL230">
        <f>'Raw Data'!AZ230</f>
        <v>45</v>
      </c>
      <c r="BM230">
        <f>'Raw Data'!BA230</f>
        <v>8.7899999999999991</v>
      </c>
      <c r="BN230">
        <f>'Raw Data'!BB230</f>
        <v>8.31</v>
      </c>
      <c r="BO230">
        <f>'Raw Data'!BC230</f>
        <v>1149.9000000000001</v>
      </c>
      <c r="BP230">
        <f>'Raw Data'!BD230</f>
        <v>1153.9000000000001</v>
      </c>
      <c r="BQ230">
        <f>'Raw Data'!BE230</f>
        <v>1155.8</v>
      </c>
      <c r="BR230">
        <f>'Raw Data'!BF230</f>
        <v>45</v>
      </c>
      <c r="BS230">
        <f>'Raw Data'!BG230</f>
        <v>55</v>
      </c>
      <c r="BT230">
        <f>'Raw Data'!BH230</f>
        <v>0</v>
      </c>
      <c r="BU230">
        <f>'Raw Data'!BI230</f>
        <v>44138</v>
      </c>
      <c r="BV230" t="str">
        <f>'Raw Data'!BJ230</f>
        <v>NONE</v>
      </c>
      <c r="BW230">
        <f>'Raw Data'!BK230</f>
        <v>2.4819999999999998E-3</v>
      </c>
      <c r="BX230">
        <f>'Raw Data'!BL230</f>
        <v>9372</v>
      </c>
      <c r="BY230">
        <f>'Raw Data'!BM230</f>
        <v>9205</v>
      </c>
      <c r="BZ230" t="str">
        <f>'Raw Data'!BN230</f>
        <v>0571002000I</v>
      </c>
      <c r="CA230" t="str">
        <f>'Raw Data'!BO230</f>
        <v>CHEROKEE</v>
      </c>
      <c r="CB230">
        <f>'Raw Data'!BP230</f>
        <v>1</v>
      </c>
      <c r="CC230">
        <f>'Raw Data'!BQ230</f>
        <v>2000</v>
      </c>
      <c r="CD230">
        <f>'Raw Data'!BR230</f>
        <v>6</v>
      </c>
      <c r="CE230">
        <f>'Raw Data'!BS230</f>
        <v>1</v>
      </c>
      <c r="CF230">
        <f>'Raw Data'!BT230</f>
        <v>2</v>
      </c>
      <c r="CG230">
        <f>'Raw Data'!BU230</f>
        <v>1</v>
      </c>
      <c r="CH230">
        <f>'Raw Data'!BV230</f>
        <v>1</v>
      </c>
      <c r="CI230">
        <f>'Raw Data'!BW230</f>
        <v>2</v>
      </c>
      <c r="CJ230">
        <f>'Raw Data'!BX230</f>
        <v>3</v>
      </c>
      <c r="CK230">
        <f>'Raw Data'!BY230</f>
        <v>3</v>
      </c>
      <c r="CL230" t="str">
        <f>'Raw Data'!BZ230</f>
        <v>N</v>
      </c>
      <c r="CM230">
        <f t="shared" si="53"/>
        <v>0</v>
      </c>
      <c r="CN230">
        <f>'Raw Data'!CA230</f>
        <v>57</v>
      </c>
      <c r="CO230">
        <f>'Raw Data'!CB230</f>
        <v>20</v>
      </c>
      <c r="CP230">
        <f>'Raw Data'!CC230</f>
        <v>0</v>
      </c>
      <c r="CQ230" t="str">
        <f>'Raw Data'!CD230</f>
        <v>Not Urban</v>
      </c>
      <c r="CR230" t="str">
        <f>'Raw Data'!CE230</f>
        <v>Not Urban</v>
      </c>
      <c r="CS230">
        <f>'Raw Data'!CF230</f>
        <v>0</v>
      </c>
      <c r="CT230">
        <f>'Raw Data'!CG230</f>
        <v>45</v>
      </c>
      <c r="CU230">
        <f>'Raw Data'!CH230</f>
        <v>18200</v>
      </c>
      <c r="CV230" t="str">
        <f>'Raw Data'!CI230</f>
        <v xml:space="preserve"> </v>
      </c>
      <c r="CW230">
        <f>'Raw Data'!CJ230</f>
        <v>0</v>
      </c>
      <c r="CX230">
        <f>'Raw Data'!CK230</f>
        <v>0.36371900000000001</v>
      </c>
      <c r="CY230">
        <f>'Raw Data'!CL230</f>
        <v>11</v>
      </c>
      <c r="CZ230" t="str">
        <f>'Raw Data'!CM230</f>
        <v>State Mainline</v>
      </c>
      <c r="DA230">
        <f>'Raw Data'!CN230</f>
        <v>18200</v>
      </c>
      <c r="DB230">
        <f>'Raw Data'!CO230</f>
        <v>84472</v>
      </c>
      <c r="DC230">
        <f>'Raw Data'!CP230</f>
        <v>20.024999999999999</v>
      </c>
      <c r="DD230">
        <f>'Raw Data'!CQ230</f>
        <v>20.388999999999999</v>
      </c>
      <c r="DE230">
        <f>'Raw Data'!CR230</f>
        <v>84472</v>
      </c>
      <c r="DF230">
        <f>'Raw Data'!CS230</f>
        <v>0</v>
      </c>
      <c r="DG230">
        <f>'Raw Data'!CT230</f>
        <v>1920.436876</v>
      </c>
      <c r="DH230">
        <f>'Raw Data'!CU230</f>
        <v>100</v>
      </c>
      <c r="DI230">
        <f>'Raw Data'!CV230</f>
        <v>9213</v>
      </c>
      <c r="DJ230">
        <f>'Raw Data'!CW230</f>
        <v>1.4389000000000001E-2</v>
      </c>
      <c r="DK230">
        <f>'Raw Data'!CX230</f>
        <v>0</v>
      </c>
      <c r="DL230">
        <f>'Raw Data'!CY230</f>
        <v>2.4819999999999998E-3</v>
      </c>
      <c r="DM230">
        <f>'Raw Data'!CZ230</f>
        <v>122</v>
      </c>
      <c r="DN230" t="str">
        <f>'Raw Data'!DA230</f>
        <v>057-0060</v>
      </c>
      <c r="DO230" t="str">
        <f>'Raw Data'!DB230</f>
        <v>3R : Rural Principal Arterial - Other</v>
      </c>
      <c r="DP230" t="str">
        <f>'Raw Data'!DC230</f>
        <v>34.256440, -84.329953</v>
      </c>
      <c r="DQ230">
        <f>'Raw Data'!DD230</f>
        <v>-84.329953000000003</v>
      </c>
      <c r="DR230">
        <f>'Raw Data'!DE230</f>
        <v>34.256439999999998</v>
      </c>
      <c r="DS230">
        <f>'Raw Data'!DF230</f>
        <v>34.256439999999998</v>
      </c>
      <c r="DT230">
        <f>'Raw Data'!DG230</f>
        <v>-84.329953000000003</v>
      </c>
      <c r="DU230">
        <f>'Raw Data'!DH230</f>
        <v>1.1153E-2</v>
      </c>
      <c r="DV230">
        <f>'Raw Data'!DI230</f>
        <v>2.4819999999999998E-3</v>
      </c>
      <c r="DW230">
        <f>'Raw Data'!DJ230</f>
        <v>31</v>
      </c>
      <c r="DX230" s="11">
        <f t="shared" si="54"/>
        <v>18200</v>
      </c>
      <c r="DY230" s="5">
        <f t="shared" si="55"/>
        <v>16775</v>
      </c>
      <c r="DZ230" s="5">
        <f t="shared" si="48"/>
        <v>1425</v>
      </c>
      <c r="EA230" s="5">
        <f t="shared" si="49"/>
        <v>8.4947839046199708E-2</v>
      </c>
      <c r="EB230" s="5">
        <f t="shared" si="50"/>
        <v>17487.5</v>
      </c>
      <c r="EC230">
        <f>'Raw Data'!DK230</f>
        <v>17100</v>
      </c>
      <c r="ED230">
        <f>'Raw Data'!DL230</f>
        <v>6.7</v>
      </c>
      <c r="EE230">
        <f>'Raw Data'!DM230</f>
        <v>19000</v>
      </c>
      <c r="EF230">
        <f>'Raw Data'!DN230</f>
        <v>11.6</v>
      </c>
      <c r="EG230">
        <f>'Raw Data'!DO230</f>
        <v>18500</v>
      </c>
      <c r="EH230">
        <f>'Raw Data'!DP230</f>
        <v>11.6</v>
      </c>
      <c r="EI230">
        <f>'Raw Data'!DQ230</f>
        <v>19200</v>
      </c>
      <c r="EJ230">
        <f>'Raw Data'!DR230</f>
        <v>0</v>
      </c>
      <c r="EK230">
        <f>'Raw Data'!DS230</f>
        <v>18600</v>
      </c>
      <c r="EL230">
        <f>'Raw Data'!DT230</f>
        <v>9.6999999999999993</v>
      </c>
      <c r="EM230">
        <f>'Raw Data'!DU230</f>
        <v>17600</v>
      </c>
      <c r="EN230">
        <f>'Raw Data'!DV230</f>
        <v>14.7</v>
      </c>
      <c r="EO230">
        <f>'Raw Data'!DW230</f>
        <v>16800</v>
      </c>
      <c r="EP230">
        <f>'Raw Data'!DX230</f>
        <v>15.4</v>
      </c>
      <c r="EQ230">
        <f>'Raw Data'!DY230</f>
        <v>14100</v>
      </c>
      <c r="ER230">
        <f>'Raw Data'!DZ230</f>
        <v>15.4</v>
      </c>
      <c r="ES230">
        <f>'Raw Data'!EA230</f>
        <v>14100</v>
      </c>
      <c r="ET230">
        <f>'Raw Data'!EB230</f>
        <v>15.4</v>
      </c>
      <c r="EU230">
        <f>'Raw Data'!EC230</f>
        <v>11000</v>
      </c>
      <c r="EV230">
        <f>'Raw Data'!ED230</f>
        <v>14.2</v>
      </c>
      <c r="EW230">
        <f>'Raw Data'!EE230</f>
        <v>9.1000000000000003E-5</v>
      </c>
    </row>
    <row r="231" spans="1:153" x14ac:dyDescent="0.3">
      <c r="A231">
        <f>'Raw Data'!A231</f>
        <v>229</v>
      </c>
      <c r="B231" t="str">
        <f>'Raw Data'!B231</f>
        <v>Point</v>
      </c>
      <c r="C231">
        <f>'Raw Data'!C231</f>
        <v>1007</v>
      </c>
      <c r="D231">
        <f>'Raw Data'!D231</f>
        <v>45070</v>
      </c>
      <c r="E231" t="str">
        <f>'Raw Data'!E231</f>
        <v>Point</v>
      </c>
      <c r="F231">
        <f>'Raw Data'!F231</f>
        <v>6007203</v>
      </c>
      <c r="G231" t="str">
        <f>'Raw Data'!G231</f>
        <v>Cherokee Co Sheriff's Office</v>
      </c>
      <c r="H231" s="3">
        <f>'Raw Data'!H231</f>
        <v>42694</v>
      </c>
      <c r="L231">
        <f t="shared" si="42"/>
        <v>0</v>
      </c>
      <c r="M231" s="5">
        <f t="shared" si="43"/>
        <v>42694</v>
      </c>
      <c r="N231" s="5">
        <f t="shared" si="51"/>
        <v>2016</v>
      </c>
      <c r="O231" s="5" t="str" cm="1">
        <f t="array" ref="O231">_xlfn.IFS(N231&lt;=2016,"before treatment",N231=2017,"unknown",N231&gt;2017,"after treatment")</f>
        <v>before treatment</v>
      </c>
      <c r="P231" s="5">
        <f t="shared" si="44"/>
        <v>1</v>
      </c>
      <c r="Q231" s="5">
        <f t="shared" si="45"/>
        <v>0</v>
      </c>
      <c r="R231" t="str">
        <f>'Raw Data'!I231</f>
        <v>Cherokee</v>
      </c>
      <c r="S231" t="str">
        <f>'Raw Data'!J231</f>
        <v>Cumming Hwy</v>
      </c>
      <c r="T231" t="str">
        <f>'Raw Data'!K231</f>
        <v>Old Orange Mill Rd</v>
      </c>
      <c r="U231" t="str">
        <f>'Raw Data'!L231</f>
        <v>(O) No Injury</v>
      </c>
      <c r="V231">
        <f>'Raw Data'!M231</f>
        <v>0</v>
      </c>
      <c r="W231">
        <f>'Raw Data'!N231</f>
        <v>0</v>
      </c>
      <c r="X231">
        <f>'Raw Data'!O231</f>
        <v>0</v>
      </c>
      <c r="Y231" t="str">
        <f>'Raw Data'!P231</f>
        <v>Not a Collision with Motor Vehicle</v>
      </c>
      <c r="Z231" t="str">
        <f>'Raw Data'!Q231</f>
        <v>On Roadway - Roadway Intersection</v>
      </c>
      <c r="AA231" t="str">
        <f>'Raw Data'!R231</f>
        <v>Other Non-Collision</v>
      </c>
      <c r="AB231" t="str">
        <f>'Raw Data'!S231</f>
        <v>Other Non-Collision</v>
      </c>
      <c r="AC231" t="str">
        <f>'Raw Data'!T231</f>
        <v>Driver Lost Control</v>
      </c>
      <c r="AD231">
        <f>'Raw Data'!U231</f>
        <v>1</v>
      </c>
      <c r="AE231" s="5" t="str">
        <f t="shared" si="52"/>
        <v>Yes</v>
      </c>
      <c r="AF231" t="str">
        <f>'Raw Data'!V231</f>
        <v>Straight</v>
      </c>
      <c r="AG231" s="5">
        <f t="shared" si="46"/>
        <v>0</v>
      </c>
      <c r="AH231" t="str">
        <f>'Raw Data'!W231</f>
        <v>East</v>
      </c>
      <c r="AI231" t="str">
        <f>'Raw Data'!X231</f>
        <v>Daylight</v>
      </c>
      <c r="AJ231" t="str">
        <f>'Raw Data'!Y231</f>
        <v>Dry</v>
      </c>
      <c r="AK231">
        <f>'Raw Data'!Z231</f>
        <v>21</v>
      </c>
      <c r="AL231" t="str">
        <f>'Raw Data'!AA231</f>
        <v>Lap and Shoulder Belt Used</v>
      </c>
      <c r="AM231" s="5">
        <f t="shared" si="47"/>
        <v>0</v>
      </c>
      <c r="AN231" t="str">
        <f>'Raw Data'!AB231</f>
        <v>Passenger Car</v>
      </c>
      <c r="AO231" t="str">
        <f>'Raw Data'!AC231</f>
        <v>0571002000I</v>
      </c>
      <c r="AP231">
        <f>'Raw Data'!AD231</f>
        <v>20.467984999999999</v>
      </c>
      <c r="AQ231">
        <f>'Raw Data'!AE231</f>
        <v>34.255718999999999</v>
      </c>
      <c r="AR231">
        <f>'Raw Data'!AF231</f>
        <v>-84.341302999999996</v>
      </c>
      <c r="AS231">
        <f>'Raw Data'!AG231</f>
        <v>31</v>
      </c>
      <c r="AT231">
        <f>'Raw Data'!AH231</f>
        <v>26</v>
      </c>
      <c r="AU231">
        <f>'Raw Data'!AI231</f>
        <v>661</v>
      </c>
      <c r="AV231" t="str">
        <f>'Raw Data'!AJ231</f>
        <v>D6_0020_00_I</v>
      </c>
      <c r="AW231">
        <f>'Raw Data'!AK231</f>
        <v>44</v>
      </c>
      <c r="AX231">
        <f>'Raw Data'!AL231</f>
        <v>44</v>
      </c>
      <c r="AY231" t="str">
        <f>'Raw Data'!AM231</f>
        <v>simple</v>
      </c>
      <c r="AZ231">
        <f>'Raw Data'!AN231</f>
        <v>820.9</v>
      </c>
      <c r="BA231">
        <f>'Raw Data'!AO231</f>
        <v>53.4</v>
      </c>
      <c r="BB231">
        <f>'Raw Data'!AP231</f>
        <v>764.7</v>
      </c>
      <c r="BC231">
        <f>'Raw Data'!AQ231</f>
        <v>-84.343449000000007</v>
      </c>
      <c r="BD231">
        <f>'Raw Data'!AR231</f>
        <v>34.255195000000001</v>
      </c>
      <c r="BE231">
        <f>'Raw Data'!AS231</f>
        <v>-84.341082</v>
      </c>
      <c r="BF231">
        <f>'Raw Data'!AT231</f>
        <v>34.255709000000003</v>
      </c>
      <c r="BG231" t="str">
        <f>'Raw Data'!AU231</f>
        <v>0571002000I</v>
      </c>
      <c r="BH231">
        <f>'Raw Data'!AV231</f>
        <v>1</v>
      </c>
      <c r="BI231">
        <f>'Raw Data'!AW231</f>
        <v>57</v>
      </c>
      <c r="BJ231">
        <f>'Raw Data'!AX231</f>
        <v>20</v>
      </c>
      <c r="BK231">
        <f>'Raw Data'!AY231</f>
        <v>0</v>
      </c>
      <c r="BL231">
        <f>'Raw Data'!AZ231</f>
        <v>45</v>
      </c>
      <c r="BM231">
        <f>'Raw Data'!BA231</f>
        <v>8.7899999999999991</v>
      </c>
      <c r="BN231">
        <f>'Raw Data'!BB231</f>
        <v>8.31</v>
      </c>
      <c r="BO231">
        <f>'Raw Data'!BC231</f>
        <v>1149.9000000000001</v>
      </c>
      <c r="BP231">
        <f>'Raw Data'!BD231</f>
        <v>1153.9000000000001</v>
      </c>
      <c r="BQ231">
        <f>'Raw Data'!BE231</f>
        <v>1155.8</v>
      </c>
      <c r="BR231">
        <f>'Raw Data'!BF231</f>
        <v>45</v>
      </c>
      <c r="BS231">
        <f>'Raw Data'!BG231</f>
        <v>55</v>
      </c>
      <c r="BT231">
        <f>'Raw Data'!BH231</f>
        <v>0</v>
      </c>
      <c r="BU231">
        <f>'Raw Data'!BI231</f>
        <v>44138</v>
      </c>
      <c r="BV231" t="str">
        <f>'Raw Data'!BJ231</f>
        <v>NONE</v>
      </c>
      <c r="BW231">
        <f>'Raw Data'!BK231</f>
        <v>2.4819999999999998E-3</v>
      </c>
      <c r="BX231">
        <f>'Raw Data'!BL231</f>
        <v>9372</v>
      </c>
      <c r="BY231">
        <f>'Raw Data'!BM231</f>
        <v>9205</v>
      </c>
      <c r="BZ231" t="str">
        <f>'Raw Data'!BN231</f>
        <v>0571002000I</v>
      </c>
      <c r="CA231" t="str">
        <f>'Raw Data'!BO231</f>
        <v>CHEROKEE</v>
      </c>
      <c r="CB231">
        <f>'Raw Data'!BP231</f>
        <v>1</v>
      </c>
      <c r="CC231">
        <f>'Raw Data'!BQ231</f>
        <v>2000</v>
      </c>
      <c r="CD231">
        <f>'Raw Data'!BR231</f>
        <v>6</v>
      </c>
      <c r="CE231">
        <f>'Raw Data'!BS231</f>
        <v>1</v>
      </c>
      <c r="CF231">
        <f>'Raw Data'!BT231</f>
        <v>2</v>
      </c>
      <c r="CG231">
        <f>'Raw Data'!BU231</f>
        <v>1</v>
      </c>
      <c r="CH231">
        <f>'Raw Data'!BV231</f>
        <v>1</v>
      </c>
      <c r="CI231">
        <f>'Raw Data'!BW231</f>
        <v>2</v>
      </c>
      <c r="CJ231">
        <f>'Raw Data'!BX231</f>
        <v>3</v>
      </c>
      <c r="CK231">
        <f>'Raw Data'!BY231</f>
        <v>3</v>
      </c>
      <c r="CL231" t="str">
        <f>'Raw Data'!BZ231</f>
        <v>N</v>
      </c>
      <c r="CM231">
        <f t="shared" si="53"/>
        <v>0</v>
      </c>
      <c r="CN231">
        <f>'Raw Data'!CA231</f>
        <v>57</v>
      </c>
      <c r="CO231">
        <f>'Raw Data'!CB231</f>
        <v>20</v>
      </c>
      <c r="CP231">
        <f>'Raw Data'!CC231</f>
        <v>0</v>
      </c>
      <c r="CQ231" t="str">
        <f>'Raw Data'!CD231</f>
        <v>Not Urban</v>
      </c>
      <c r="CR231" t="str">
        <f>'Raw Data'!CE231</f>
        <v>Not Urban</v>
      </c>
      <c r="CS231">
        <f>'Raw Data'!CF231</f>
        <v>0</v>
      </c>
      <c r="CT231">
        <f>'Raw Data'!CG231</f>
        <v>45</v>
      </c>
      <c r="CU231">
        <f>'Raw Data'!CH231</f>
        <v>18200</v>
      </c>
      <c r="CV231" t="str">
        <f>'Raw Data'!CI231</f>
        <v xml:space="preserve"> </v>
      </c>
      <c r="CW231">
        <f>'Raw Data'!CJ231</f>
        <v>0</v>
      </c>
      <c r="CX231">
        <f>'Raw Data'!CK231</f>
        <v>0.36371900000000001</v>
      </c>
      <c r="CY231">
        <f>'Raw Data'!CL231</f>
        <v>11</v>
      </c>
      <c r="CZ231" t="str">
        <f>'Raw Data'!CM231</f>
        <v>State Mainline</v>
      </c>
      <c r="DA231">
        <f>'Raw Data'!CN231</f>
        <v>18200</v>
      </c>
      <c r="DB231">
        <f>'Raw Data'!CO231</f>
        <v>84472</v>
      </c>
      <c r="DC231">
        <f>'Raw Data'!CP231</f>
        <v>20.024999999999999</v>
      </c>
      <c r="DD231">
        <f>'Raw Data'!CQ231</f>
        <v>20.388999999999999</v>
      </c>
      <c r="DE231">
        <f>'Raw Data'!CR231</f>
        <v>84472</v>
      </c>
      <c r="DF231">
        <f>'Raw Data'!CS231</f>
        <v>0</v>
      </c>
      <c r="DG231">
        <f>'Raw Data'!CT231</f>
        <v>1920.436876</v>
      </c>
      <c r="DH231">
        <f>'Raw Data'!CU231</f>
        <v>100</v>
      </c>
      <c r="DI231">
        <f>'Raw Data'!CV231</f>
        <v>9213</v>
      </c>
      <c r="DJ231">
        <f>'Raw Data'!CW231</f>
        <v>1.4389000000000001E-2</v>
      </c>
      <c r="DK231">
        <f>'Raw Data'!CX231</f>
        <v>0</v>
      </c>
      <c r="DL231">
        <f>'Raw Data'!CY231</f>
        <v>2.4819999999999998E-3</v>
      </c>
      <c r="DM231">
        <f>'Raw Data'!CZ231</f>
        <v>122</v>
      </c>
      <c r="DN231" t="str">
        <f>'Raw Data'!DA231</f>
        <v>057-0060</v>
      </c>
      <c r="DO231" t="str">
        <f>'Raw Data'!DB231</f>
        <v>3R : Rural Principal Arterial - Other</v>
      </c>
      <c r="DP231" t="str">
        <f>'Raw Data'!DC231</f>
        <v>34.256440, -84.329953</v>
      </c>
      <c r="DQ231">
        <f>'Raw Data'!DD231</f>
        <v>-84.329953000000003</v>
      </c>
      <c r="DR231">
        <f>'Raw Data'!DE231</f>
        <v>34.256439999999998</v>
      </c>
      <c r="DS231">
        <f>'Raw Data'!DF231</f>
        <v>34.256439999999998</v>
      </c>
      <c r="DT231">
        <f>'Raw Data'!DG231</f>
        <v>-84.329953000000003</v>
      </c>
      <c r="DU231">
        <f>'Raw Data'!DH231</f>
        <v>1.1153E-2</v>
      </c>
      <c r="DV231">
        <f>'Raw Data'!DI231</f>
        <v>2.4819999999999998E-3</v>
      </c>
      <c r="DW231">
        <f>'Raw Data'!DJ231</f>
        <v>31</v>
      </c>
      <c r="DX231" s="11">
        <f t="shared" si="54"/>
        <v>18200</v>
      </c>
      <c r="DY231" s="5">
        <f t="shared" si="55"/>
        <v>16775</v>
      </c>
      <c r="DZ231" s="5">
        <f t="shared" si="48"/>
        <v>1425</v>
      </c>
      <c r="EA231" s="5">
        <f t="shared" si="49"/>
        <v>8.4947839046199708E-2</v>
      </c>
      <c r="EB231" s="5">
        <f t="shared" si="50"/>
        <v>17487.5</v>
      </c>
      <c r="EC231">
        <f>'Raw Data'!DK231</f>
        <v>17100</v>
      </c>
      <c r="ED231">
        <f>'Raw Data'!DL231</f>
        <v>6.7</v>
      </c>
      <c r="EE231">
        <f>'Raw Data'!DM231</f>
        <v>19000</v>
      </c>
      <c r="EF231">
        <f>'Raw Data'!DN231</f>
        <v>11.6</v>
      </c>
      <c r="EG231">
        <f>'Raw Data'!DO231</f>
        <v>18500</v>
      </c>
      <c r="EH231">
        <f>'Raw Data'!DP231</f>
        <v>11.6</v>
      </c>
      <c r="EI231">
        <f>'Raw Data'!DQ231</f>
        <v>19200</v>
      </c>
      <c r="EJ231">
        <f>'Raw Data'!DR231</f>
        <v>0</v>
      </c>
      <c r="EK231">
        <f>'Raw Data'!DS231</f>
        <v>18600</v>
      </c>
      <c r="EL231">
        <f>'Raw Data'!DT231</f>
        <v>9.6999999999999993</v>
      </c>
      <c r="EM231">
        <f>'Raw Data'!DU231</f>
        <v>17600</v>
      </c>
      <c r="EN231">
        <f>'Raw Data'!DV231</f>
        <v>14.7</v>
      </c>
      <c r="EO231">
        <f>'Raw Data'!DW231</f>
        <v>16800</v>
      </c>
      <c r="EP231">
        <f>'Raw Data'!DX231</f>
        <v>15.4</v>
      </c>
      <c r="EQ231">
        <f>'Raw Data'!DY231</f>
        <v>14100</v>
      </c>
      <c r="ER231">
        <f>'Raw Data'!DZ231</f>
        <v>15.4</v>
      </c>
      <c r="ES231">
        <f>'Raw Data'!EA231</f>
        <v>14100</v>
      </c>
      <c r="ET231">
        <f>'Raw Data'!EB231</f>
        <v>15.4</v>
      </c>
      <c r="EU231">
        <f>'Raw Data'!EC231</f>
        <v>11000</v>
      </c>
      <c r="EV231">
        <f>'Raw Data'!ED231</f>
        <v>14.2</v>
      </c>
      <c r="EW231">
        <f>'Raw Data'!EE231</f>
        <v>0</v>
      </c>
    </row>
    <row r="232" spans="1:153" x14ac:dyDescent="0.3">
      <c r="A232">
        <f>'Raw Data'!A232</f>
        <v>230</v>
      </c>
      <c r="B232" t="str">
        <f>'Raw Data'!B232</f>
        <v>Point</v>
      </c>
      <c r="C232">
        <f>'Raw Data'!C232</f>
        <v>1025</v>
      </c>
      <c r="D232">
        <f>'Raw Data'!D232</f>
        <v>39793</v>
      </c>
      <c r="E232" t="str">
        <f>'Raw Data'!E232</f>
        <v>Point</v>
      </c>
      <c r="F232">
        <f>'Raw Data'!F232</f>
        <v>6221271</v>
      </c>
      <c r="G232" t="str">
        <f>'Raw Data'!G232</f>
        <v>Cherokee Co Sheriff's Office</v>
      </c>
      <c r="H232" s="3">
        <f>'Raw Data'!H232</f>
        <v>42861</v>
      </c>
      <c r="L232">
        <f t="shared" si="42"/>
        <v>0</v>
      </c>
      <c r="M232" s="5">
        <f t="shared" si="43"/>
        <v>42861</v>
      </c>
      <c r="N232" s="5">
        <f t="shared" si="51"/>
        <v>2017</v>
      </c>
      <c r="O232" s="5" t="str" cm="1">
        <f t="array" ref="O232">_xlfn.IFS(N232&lt;=2016,"before treatment",N232=2017,"unknown",N232&gt;2017,"after treatment")</f>
        <v>unknown</v>
      </c>
      <c r="P232" s="5">
        <f t="shared" si="44"/>
        <v>0</v>
      </c>
      <c r="Q232" s="5">
        <f t="shared" si="45"/>
        <v>0</v>
      </c>
      <c r="R232" t="str">
        <f>'Raw Data'!I232</f>
        <v>Cherokee</v>
      </c>
      <c r="S232" t="str">
        <f>'Raw Data'!J232</f>
        <v>Cumming Hwy</v>
      </c>
      <c r="T232" t="str">
        <f>'Raw Data'!K232</f>
        <v>Cotton Rd</v>
      </c>
      <c r="U232" t="str">
        <f>'Raw Data'!L232</f>
        <v>(O) No Injury</v>
      </c>
      <c r="V232">
        <f>'Raw Data'!M232</f>
        <v>0</v>
      </c>
      <c r="W232">
        <f>'Raw Data'!N232</f>
        <v>0</v>
      </c>
      <c r="X232">
        <f>'Raw Data'!O232</f>
        <v>0</v>
      </c>
      <c r="Y232" t="str">
        <f>'Raw Data'!P232</f>
        <v>Sideswipe-Same Direction</v>
      </c>
      <c r="Z232" t="str">
        <f>'Raw Data'!Q232</f>
        <v>On Roadway - Roadway Intersection</v>
      </c>
      <c r="AA232" t="str">
        <f>'Raw Data'!R232</f>
        <v>["Motor Vehicle in Motion","Motor Vehicle in Motion"]</v>
      </c>
      <c r="AB232" t="str">
        <f>'Raw Data'!S232</f>
        <v>["Motor Vehicle in Motion","Motor Vehicle in Motion"]</v>
      </c>
      <c r="AC232" t="str">
        <f>'Raw Data'!T232</f>
        <v>["Changed Lanes Improperly","No Contributing Factors"]</v>
      </c>
      <c r="AD232">
        <f>'Raw Data'!U232</f>
        <v>2</v>
      </c>
      <c r="AE232" s="5" t="str">
        <f t="shared" si="52"/>
        <v>No</v>
      </c>
      <c r="AF232" t="str">
        <f>'Raw Data'!V232</f>
        <v>["Changing Lanes","Straight"]</v>
      </c>
      <c r="AG232" s="5">
        <f t="shared" si="46"/>
        <v>0</v>
      </c>
      <c r="AH232" t="str">
        <f>'Raw Data'!W232</f>
        <v>["East","East"]</v>
      </c>
      <c r="AI232" t="str">
        <f>'Raw Data'!X232</f>
        <v>Daylight</v>
      </c>
      <c r="AJ232" t="str">
        <f>'Raw Data'!Y232</f>
        <v>Dry</v>
      </c>
      <c r="AK232">
        <f>'Raw Data'!Z232</f>
        <v>0</v>
      </c>
      <c r="AL232" t="str">
        <f>'Raw Data'!AA232</f>
        <v>["Lap Belt Only Used","Lap and Shoulder Belt Used","Lap and Shoulder Belt Used","Lap and Shoulder Belt Used","Lap and Shoulder Belt Used","Lap and Shoulder Belt Used"]</v>
      </c>
      <c r="AM232" s="5">
        <f t="shared" si="47"/>
        <v>0</v>
      </c>
      <c r="AN232" t="str">
        <f>'Raw Data'!AB232</f>
        <v>["Pickup Truck","Pickup Truck"]</v>
      </c>
      <c r="AO232" t="str">
        <f>'Raw Data'!AC232</f>
        <v>0571002000I</v>
      </c>
      <c r="AP232">
        <f>'Raw Data'!AD232</f>
        <v>20.391772</v>
      </c>
      <c r="AQ232">
        <f>'Raw Data'!AE232</f>
        <v>34.255609</v>
      </c>
      <c r="AR232">
        <f>'Raw Data'!AF232</f>
        <v>-84.342613999999998</v>
      </c>
      <c r="AS232">
        <f>'Raw Data'!AG232</f>
        <v>31</v>
      </c>
      <c r="AT232">
        <f>'Raw Data'!AH232</f>
        <v>26</v>
      </c>
      <c r="AU232">
        <f>'Raw Data'!AI232</f>
        <v>661</v>
      </c>
      <c r="AV232" t="str">
        <f>'Raw Data'!AJ232</f>
        <v>D6_0020_00_I</v>
      </c>
      <c r="AW232">
        <f>'Raw Data'!AK232</f>
        <v>44</v>
      </c>
      <c r="AX232">
        <f>'Raw Data'!AL232</f>
        <v>44</v>
      </c>
      <c r="AY232" t="str">
        <f>'Raw Data'!AM232</f>
        <v>simple</v>
      </c>
      <c r="AZ232">
        <f>'Raw Data'!AN232</f>
        <v>820.9</v>
      </c>
      <c r="BA232">
        <f>'Raw Data'!AO232</f>
        <v>53.4</v>
      </c>
      <c r="BB232">
        <f>'Raw Data'!AP232</f>
        <v>764.7</v>
      </c>
      <c r="BC232">
        <f>'Raw Data'!AQ232</f>
        <v>-84.343449000000007</v>
      </c>
      <c r="BD232">
        <f>'Raw Data'!AR232</f>
        <v>34.255195000000001</v>
      </c>
      <c r="BE232">
        <f>'Raw Data'!AS232</f>
        <v>-84.341082</v>
      </c>
      <c r="BF232">
        <f>'Raw Data'!AT232</f>
        <v>34.255709000000003</v>
      </c>
      <c r="BG232" t="str">
        <f>'Raw Data'!AU232</f>
        <v>0571002000I</v>
      </c>
      <c r="BH232">
        <f>'Raw Data'!AV232</f>
        <v>1</v>
      </c>
      <c r="BI232">
        <f>'Raw Data'!AW232</f>
        <v>57</v>
      </c>
      <c r="BJ232">
        <f>'Raw Data'!AX232</f>
        <v>20</v>
      </c>
      <c r="BK232">
        <f>'Raw Data'!AY232</f>
        <v>0</v>
      </c>
      <c r="BL232">
        <f>'Raw Data'!AZ232</f>
        <v>45</v>
      </c>
      <c r="BM232">
        <f>'Raw Data'!BA232</f>
        <v>8.7899999999999991</v>
      </c>
      <c r="BN232">
        <f>'Raw Data'!BB232</f>
        <v>8.31</v>
      </c>
      <c r="BO232">
        <f>'Raw Data'!BC232</f>
        <v>1149.9000000000001</v>
      </c>
      <c r="BP232">
        <f>'Raw Data'!BD232</f>
        <v>1153.9000000000001</v>
      </c>
      <c r="BQ232">
        <f>'Raw Data'!BE232</f>
        <v>1155.8</v>
      </c>
      <c r="BR232">
        <f>'Raw Data'!BF232</f>
        <v>45</v>
      </c>
      <c r="BS232">
        <f>'Raw Data'!BG232</f>
        <v>55</v>
      </c>
      <c r="BT232">
        <f>'Raw Data'!BH232</f>
        <v>0</v>
      </c>
      <c r="BU232">
        <f>'Raw Data'!BI232</f>
        <v>44138</v>
      </c>
      <c r="BV232" t="str">
        <f>'Raw Data'!BJ232</f>
        <v>NONE</v>
      </c>
      <c r="BW232">
        <f>'Raw Data'!BK232</f>
        <v>2.4819999999999998E-3</v>
      </c>
      <c r="BX232">
        <f>'Raw Data'!BL232</f>
        <v>9372</v>
      </c>
      <c r="BY232">
        <f>'Raw Data'!BM232</f>
        <v>9205</v>
      </c>
      <c r="BZ232" t="str">
        <f>'Raw Data'!BN232</f>
        <v>0571002000I</v>
      </c>
      <c r="CA232" t="str">
        <f>'Raw Data'!BO232</f>
        <v>CHEROKEE</v>
      </c>
      <c r="CB232">
        <f>'Raw Data'!BP232</f>
        <v>1</v>
      </c>
      <c r="CC232">
        <f>'Raw Data'!BQ232</f>
        <v>2000</v>
      </c>
      <c r="CD232">
        <f>'Raw Data'!BR232</f>
        <v>6</v>
      </c>
      <c r="CE232">
        <f>'Raw Data'!BS232</f>
        <v>1</v>
      </c>
      <c r="CF232">
        <f>'Raw Data'!BT232</f>
        <v>2</v>
      </c>
      <c r="CG232">
        <f>'Raw Data'!BU232</f>
        <v>1</v>
      </c>
      <c r="CH232">
        <f>'Raw Data'!BV232</f>
        <v>1</v>
      </c>
      <c r="CI232">
        <f>'Raw Data'!BW232</f>
        <v>2</v>
      </c>
      <c r="CJ232">
        <f>'Raw Data'!BX232</f>
        <v>3</v>
      </c>
      <c r="CK232">
        <f>'Raw Data'!BY232</f>
        <v>3</v>
      </c>
      <c r="CL232" t="str">
        <f>'Raw Data'!BZ232</f>
        <v>N</v>
      </c>
      <c r="CM232">
        <f t="shared" si="53"/>
        <v>0</v>
      </c>
      <c r="CN232">
        <f>'Raw Data'!CA232</f>
        <v>57</v>
      </c>
      <c r="CO232">
        <f>'Raw Data'!CB232</f>
        <v>20</v>
      </c>
      <c r="CP232">
        <f>'Raw Data'!CC232</f>
        <v>0</v>
      </c>
      <c r="CQ232" t="str">
        <f>'Raw Data'!CD232</f>
        <v>Not Urban</v>
      </c>
      <c r="CR232" t="str">
        <f>'Raw Data'!CE232</f>
        <v>Not Urban</v>
      </c>
      <c r="CS232">
        <f>'Raw Data'!CF232</f>
        <v>0</v>
      </c>
      <c r="CT232">
        <f>'Raw Data'!CG232</f>
        <v>45</v>
      </c>
      <c r="CU232">
        <f>'Raw Data'!CH232</f>
        <v>18200</v>
      </c>
      <c r="CV232" t="str">
        <f>'Raw Data'!CI232</f>
        <v xml:space="preserve"> </v>
      </c>
      <c r="CW232">
        <f>'Raw Data'!CJ232</f>
        <v>0</v>
      </c>
      <c r="CX232">
        <f>'Raw Data'!CK232</f>
        <v>0.36371900000000001</v>
      </c>
      <c r="CY232">
        <f>'Raw Data'!CL232</f>
        <v>11</v>
      </c>
      <c r="CZ232" t="str">
        <f>'Raw Data'!CM232</f>
        <v>State Mainline</v>
      </c>
      <c r="DA232">
        <f>'Raw Data'!CN232</f>
        <v>18200</v>
      </c>
      <c r="DB232">
        <f>'Raw Data'!CO232</f>
        <v>84472</v>
      </c>
      <c r="DC232">
        <f>'Raw Data'!CP232</f>
        <v>20.024999999999999</v>
      </c>
      <c r="DD232">
        <f>'Raw Data'!CQ232</f>
        <v>20.388999999999999</v>
      </c>
      <c r="DE232">
        <f>'Raw Data'!CR232</f>
        <v>84472</v>
      </c>
      <c r="DF232">
        <f>'Raw Data'!CS232</f>
        <v>0</v>
      </c>
      <c r="DG232">
        <f>'Raw Data'!CT232</f>
        <v>1920.436876</v>
      </c>
      <c r="DH232">
        <f>'Raw Data'!CU232</f>
        <v>100</v>
      </c>
      <c r="DI232">
        <f>'Raw Data'!CV232</f>
        <v>9213</v>
      </c>
      <c r="DJ232">
        <f>'Raw Data'!CW232</f>
        <v>1.4389000000000001E-2</v>
      </c>
      <c r="DK232">
        <f>'Raw Data'!CX232</f>
        <v>0</v>
      </c>
      <c r="DL232">
        <f>'Raw Data'!CY232</f>
        <v>2.4819999999999998E-3</v>
      </c>
      <c r="DM232">
        <f>'Raw Data'!CZ232</f>
        <v>122</v>
      </c>
      <c r="DN232" t="str">
        <f>'Raw Data'!DA232</f>
        <v>057-0060</v>
      </c>
      <c r="DO232" t="str">
        <f>'Raw Data'!DB232</f>
        <v>3R : Rural Principal Arterial - Other</v>
      </c>
      <c r="DP232" t="str">
        <f>'Raw Data'!DC232</f>
        <v>34.256440, -84.329953</v>
      </c>
      <c r="DQ232">
        <f>'Raw Data'!DD232</f>
        <v>-84.329953000000003</v>
      </c>
      <c r="DR232">
        <f>'Raw Data'!DE232</f>
        <v>34.256439999999998</v>
      </c>
      <c r="DS232">
        <f>'Raw Data'!DF232</f>
        <v>34.256439999999998</v>
      </c>
      <c r="DT232">
        <f>'Raw Data'!DG232</f>
        <v>-84.329953000000003</v>
      </c>
      <c r="DU232">
        <f>'Raw Data'!DH232</f>
        <v>1.1153E-2</v>
      </c>
      <c r="DV232">
        <f>'Raw Data'!DI232</f>
        <v>2.4819999999999998E-3</v>
      </c>
      <c r="DW232">
        <f>'Raw Data'!DJ232</f>
        <v>31</v>
      </c>
      <c r="DX232" s="11">
        <f t="shared" si="54"/>
        <v>18200</v>
      </c>
      <c r="DY232" s="5">
        <f t="shared" si="55"/>
        <v>16775</v>
      </c>
      <c r="DZ232" s="5">
        <f t="shared" si="48"/>
        <v>1425</v>
      </c>
      <c r="EA232" s="5">
        <f t="shared" si="49"/>
        <v>8.4947839046199708E-2</v>
      </c>
      <c r="EB232" s="5">
        <f t="shared" si="50"/>
        <v>17487.5</v>
      </c>
      <c r="EC232">
        <f>'Raw Data'!DK232</f>
        <v>17100</v>
      </c>
      <c r="ED232">
        <f>'Raw Data'!DL232</f>
        <v>6.7</v>
      </c>
      <c r="EE232">
        <f>'Raw Data'!DM232</f>
        <v>19000</v>
      </c>
      <c r="EF232">
        <f>'Raw Data'!DN232</f>
        <v>11.6</v>
      </c>
      <c r="EG232">
        <f>'Raw Data'!DO232</f>
        <v>18500</v>
      </c>
      <c r="EH232">
        <f>'Raw Data'!DP232</f>
        <v>11.6</v>
      </c>
      <c r="EI232">
        <f>'Raw Data'!DQ232</f>
        <v>19200</v>
      </c>
      <c r="EJ232">
        <f>'Raw Data'!DR232</f>
        <v>0</v>
      </c>
      <c r="EK232">
        <f>'Raw Data'!DS232</f>
        <v>18600</v>
      </c>
      <c r="EL232">
        <f>'Raw Data'!DT232</f>
        <v>9.6999999999999993</v>
      </c>
      <c r="EM232">
        <f>'Raw Data'!DU232</f>
        <v>17600</v>
      </c>
      <c r="EN232">
        <f>'Raw Data'!DV232</f>
        <v>14.7</v>
      </c>
      <c r="EO232">
        <f>'Raw Data'!DW232</f>
        <v>16800</v>
      </c>
      <c r="EP232">
        <f>'Raw Data'!DX232</f>
        <v>15.4</v>
      </c>
      <c r="EQ232">
        <f>'Raw Data'!DY232</f>
        <v>14100</v>
      </c>
      <c r="ER232">
        <f>'Raw Data'!DZ232</f>
        <v>15.4</v>
      </c>
      <c r="ES232">
        <f>'Raw Data'!EA232</f>
        <v>14100</v>
      </c>
      <c r="ET232">
        <f>'Raw Data'!EB232</f>
        <v>15.4</v>
      </c>
      <c r="EU232">
        <f>'Raw Data'!EC232</f>
        <v>11000</v>
      </c>
      <c r="EV232">
        <f>'Raw Data'!ED232</f>
        <v>14.2</v>
      </c>
      <c r="EW232">
        <f>'Raw Data'!EE232</f>
        <v>0</v>
      </c>
    </row>
    <row r="233" spans="1:153" x14ac:dyDescent="0.3">
      <c r="A233">
        <f>'Raw Data'!A233</f>
        <v>231</v>
      </c>
      <c r="B233" t="str">
        <f>'Raw Data'!B233</f>
        <v>Point</v>
      </c>
      <c r="C233">
        <f>'Raw Data'!C233</f>
        <v>1036</v>
      </c>
      <c r="D233">
        <f>'Raw Data'!D233</f>
        <v>37099</v>
      </c>
      <c r="E233" t="str">
        <f>'Raw Data'!E233</f>
        <v>Point</v>
      </c>
      <c r="F233">
        <f>'Raw Data'!F233</f>
        <v>6342175</v>
      </c>
      <c r="G233" t="str">
        <f>'Raw Data'!G233</f>
        <v>Cherokee Co Sheriff's Office</v>
      </c>
      <c r="H233" s="3">
        <f>'Raw Data'!H233</f>
        <v>42952</v>
      </c>
      <c r="L233">
        <f t="shared" si="42"/>
        <v>0</v>
      </c>
      <c r="M233" s="5">
        <f t="shared" si="43"/>
        <v>42952</v>
      </c>
      <c r="N233" s="5">
        <f t="shared" si="51"/>
        <v>2017</v>
      </c>
      <c r="O233" s="5" t="str" cm="1">
        <f t="array" ref="O233">_xlfn.IFS(N233&lt;=2016,"before treatment",N233=2017,"unknown",N233&gt;2017,"after treatment")</f>
        <v>unknown</v>
      </c>
      <c r="P233" s="5">
        <f t="shared" si="44"/>
        <v>0</v>
      </c>
      <c r="Q233" s="5">
        <f t="shared" si="45"/>
        <v>0</v>
      </c>
      <c r="R233" t="str">
        <f>'Raw Data'!I233</f>
        <v>Cherokee</v>
      </c>
      <c r="S233" t="str">
        <f>'Raw Data'!J233</f>
        <v>["Cotton Rd","Cumming Hwy","Cumming Hwy"]</v>
      </c>
      <c r="T233" t="str">
        <f>'Raw Data'!K233</f>
        <v>Cotton Rd</v>
      </c>
      <c r="U233" t="str">
        <f>'Raw Data'!L233</f>
        <v>(O) No Injury</v>
      </c>
      <c r="V233">
        <f>'Raw Data'!M233</f>
        <v>0</v>
      </c>
      <c r="W233">
        <f>'Raw Data'!N233</f>
        <v>0</v>
      </c>
      <c r="X233">
        <f>'Raw Data'!O233</f>
        <v>0</v>
      </c>
      <c r="Y233" t="str">
        <f>'Raw Data'!P233</f>
        <v>Not a Collision with Motor Vehicle</v>
      </c>
      <c r="Z233" t="str">
        <f>'Raw Data'!Q233</f>
        <v>Off Roadway</v>
      </c>
      <c r="AA233" t="str">
        <f>'Raw Data'!R233</f>
        <v>Ditch</v>
      </c>
      <c r="AB233" t="str">
        <f>'Raw Data'!S233</f>
        <v>Ditch</v>
      </c>
      <c r="AC233" t="str">
        <f>'Raw Data'!T233</f>
        <v>Driver Condition</v>
      </c>
      <c r="AD233">
        <f>'Raw Data'!U233</f>
        <v>1</v>
      </c>
      <c r="AE233" s="5" t="str">
        <f t="shared" si="52"/>
        <v>Yes</v>
      </c>
      <c r="AF233" t="str">
        <f>'Raw Data'!V233</f>
        <v>Negotiating a Curve</v>
      </c>
      <c r="AG233" s="5">
        <f t="shared" si="46"/>
        <v>0</v>
      </c>
      <c r="AH233" t="str">
        <f>'Raw Data'!W233</f>
        <v>West</v>
      </c>
      <c r="AI233" t="str">
        <f>'Raw Data'!X233</f>
        <v>Dark-Not Lighted</v>
      </c>
      <c r="AJ233" t="str">
        <f>'Raw Data'!Y233</f>
        <v>Dry</v>
      </c>
      <c r="AK233">
        <f>'Raw Data'!Z233</f>
        <v>26</v>
      </c>
      <c r="AL233" t="str">
        <f>'Raw Data'!AA233</f>
        <v>Unknown</v>
      </c>
      <c r="AM233" s="5">
        <f t="shared" si="47"/>
        <v>0</v>
      </c>
      <c r="AN233" t="str">
        <f>'Raw Data'!AB233</f>
        <v>Passenger Car</v>
      </c>
      <c r="AO233" t="str">
        <f>'Raw Data'!AC233</f>
        <v>0571002000I</v>
      </c>
      <c r="AP233">
        <f>'Raw Data'!AD233</f>
        <v>20.388999999999999</v>
      </c>
      <c r="AQ233">
        <f>'Raw Data'!AE233</f>
        <v>34.255585000000004</v>
      </c>
      <c r="AR233">
        <f>'Raw Data'!AF233</f>
        <v>-84.342680999999999</v>
      </c>
      <c r="AS233">
        <f>'Raw Data'!AG233</f>
        <v>31</v>
      </c>
      <c r="AT233">
        <f>'Raw Data'!AH233</f>
        <v>26</v>
      </c>
      <c r="AU233">
        <f>'Raw Data'!AI233</f>
        <v>661</v>
      </c>
      <c r="AV233" t="str">
        <f>'Raw Data'!AJ233</f>
        <v>D6_0020_00_I</v>
      </c>
      <c r="AW233">
        <f>'Raw Data'!AK233</f>
        <v>44</v>
      </c>
      <c r="AX233">
        <f>'Raw Data'!AL233</f>
        <v>44</v>
      </c>
      <c r="AY233" t="str">
        <f>'Raw Data'!AM233</f>
        <v>simple</v>
      </c>
      <c r="AZ233">
        <f>'Raw Data'!AN233</f>
        <v>820.9</v>
      </c>
      <c r="BA233">
        <f>'Raw Data'!AO233</f>
        <v>53.4</v>
      </c>
      <c r="BB233">
        <f>'Raw Data'!AP233</f>
        <v>764.7</v>
      </c>
      <c r="BC233">
        <f>'Raw Data'!AQ233</f>
        <v>-84.343449000000007</v>
      </c>
      <c r="BD233">
        <f>'Raw Data'!AR233</f>
        <v>34.255195000000001</v>
      </c>
      <c r="BE233">
        <f>'Raw Data'!AS233</f>
        <v>-84.341082</v>
      </c>
      <c r="BF233">
        <f>'Raw Data'!AT233</f>
        <v>34.255709000000003</v>
      </c>
      <c r="BG233" t="str">
        <f>'Raw Data'!AU233</f>
        <v>0571002000I</v>
      </c>
      <c r="BH233">
        <f>'Raw Data'!AV233</f>
        <v>1</v>
      </c>
      <c r="BI233">
        <f>'Raw Data'!AW233</f>
        <v>57</v>
      </c>
      <c r="BJ233">
        <f>'Raw Data'!AX233</f>
        <v>20</v>
      </c>
      <c r="BK233">
        <f>'Raw Data'!AY233</f>
        <v>0</v>
      </c>
      <c r="BL233">
        <f>'Raw Data'!AZ233</f>
        <v>45</v>
      </c>
      <c r="BM233">
        <f>'Raw Data'!BA233</f>
        <v>8.7899999999999991</v>
      </c>
      <c r="BN233">
        <f>'Raw Data'!BB233</f>
        <v>8.31</v>
      </c>
      <c r="BO233">
        <f>'Raw Data'!BC233</f>
        <v>1149.9000000000001</v>
      </c>
      <c r="BP233">
        <f>'Raw Data'!BD233</f>
        <v>1153.9000000000001</v>
      </c>
      <c r="BQ233">
        <f>'Raw Data'!BE233</f>
        <v>1155.8</v>
      </c>
      <c r="BR233">
        <f>'Raw Data'!BF233</f>
        <v>45</v>
      </c>
      <c r="BS233">
        <f>'Raw Data'!BG233</f>
        <v>55</v>
      </c>
      <c r="BT233">
        <f>'Raw Data'!BH233</f>
        <v>0</v>
      </c>
      <c r="BU233">
        <f>'Raw Data'!BI233</f>
        <v>44138</v>
      </c>
      <c r="BV233" t="str">
        <f>'Raw Data'!BJ233</f>
        <v>NONE</v>
      </c>
      <c r="BW233">
        <f>'Raw Data'!BK233</f>
        <v>2.4819999999999998E-3</v>
      </c>
      <c r="BX233">
        <f>'Raw Data'!BL233</f>
        <v>9372</v>
      </c>
      <c r="BY233">
        <f>'Raw Data'!BM233</f>
        <v>9205</v>
      </c>
      <c r="BZ233" t="str">
        <f>'Raw Data'!BN233</f>
        <v>0571002000I</v>
      </c>
      <c r="CA233" t="str">
        <f>'Raw Data'!BO233</f>
        <v>CHEROKEE</v>
      </c>
      <c r="CB233">
        <f>'Raw Data'!BP233</f>
        <v>1</v>
      </c>
      <c r="CC233">
        <f>'Raw Data'!BQ233</f>
        <v>2000</v>
      </c>
      <c r="CD233">
        <f>'Raw Data'!BR233</f>
        <v>6</v>
      </c>
      <c r="CE233">
        <f>'Raw Data'!BS233</f>
        <v>1</v>
      </c>
      <c r="CF233">
        <f>'Raw Data'!BT233</f>
        <v>2</v>
      </c>
      <c r="CG233">
        <f>'Raw Data'!BU233</f>
        <v>1</v>
      </c>
      <c r="CH233">
        <f>'Raw Data'!BV233</f>
        <v>1</v>
      </c>
      <c r="CI233">
        <f>'Raw Data'!BW233</f>
        <v>2</v>
      </c>
      <c r="CJ233">
        <f>'Raw Data'!BX233</f>
        <v>3</v>
      </c>
      <c r="CK233">
        <f>'Raw Data'!BY233</f>
        <v>3</v>
      </c>
      <c r="CL233" t="str">
        <f>'Raw Data'!BZ233</f>
        <v>N</v>
      </c>
      <c r="CM233">
        <f t="shared" si="53"/>
        <v>0</v>
      </c>
      <c r="CN233">
        <f>'Raw Data'!CA233</f>
        <v>57</v>
      </c>
      <c r="CO233">
        <f>'Raw Data'!CB233</f>
        <v>20</v>
      </c>
      <c r="CP233">
        <f>'Raw Data'!CC233</f>
        <v>0</v>
      </c>
      <c r="CQ233" t="str">
        <f>'Raw Data'!CD233</f>
        <v>Not Urban</v>
      </c>
      <c r="CR233" t="str">
        <f>'Raw Data'!CE233</f>
        <v>Not Urban</v>
      </c>
      <c r="CS233">
        <f>'Raw Data'!CF233</f>
        <v>0</v>
      </c>
      <c r="CT233">
        <f>'Raw Data'!CG233</f>
        <v>45</v>
      </c>
      <c r="CU233">
        <f>'Raw Data'!CH233</f>
        <v>18200</v>
      </c>
      <c r="CV233" t="str">
        <f>'Raw Data'!CI233</f>
        <v xml:space="preserve"> </v>
      </c>
      <c r="CW233">
        <f>'Raw Data'!CJ233</f>
        <v>0</v>
      </c>
      <c r="CX233">
        <f>'Raw Data'!CK233</f>
        <v>0.36371900000000001</v>
      </c>
      <c r="CY233">
        <f>'Raw Data'!CL233</f>
        <v>11</v>
      </c>
      <c r="CZ233" t="str">
        <f>'Raw Data'!CM233</f>
        <v>State Mainline</v>
      </c>
      <c r="DA233">
        <f>'Raw Data'!CN233</f>
        <v>18200</v>
      </c>
      <c r="DB233">
        <f>'Raw Data'!CO233</f>
        <v>84472</v>
      </c>
      <c r="DC233">
        <f>'Raw Data'!CP233</f>
        <v>20.024999999999999</v>
      </c>
      <c r="DD233">
        <f>'Raw Data'!CQ233</f>
        <v>20.388999999999999</v>
      </c>
      <c r="DE233">
        <f>'Raw Data'!CR233</f>
        <v>84472</v>
      </c>
      <c r="DF233">
        <f>'Raw Data'!CS233</f>
        <v>0</v>
      </c>
      <c r="DG233">
        <f>'Raw Data'!CT233</f>
        <v>1920.436876</v>
      </c>
      <c r="DH233">
        <f>'Raw Data'!CU233</f>
        <v>100</v>
      </c>
      <c r="DI233">
        <f>'Raw Data'!CV233</f>
        <v>9213</v>
      </c>
      <c r="DJ233">
        <f>'Raw Data'!CW233</f>
        <v>1.4389000000000001E-2</v>
      </c>
      <c r="DK233">
        <f>'Raw Data'!CX233</f>
        <v>0</v>
      </c>
      <c r="DL233">
        <f>'Raw Data'!CY233</f>
        <v>2.4819999999999998E-3</v>
      </c>
      <c r="DM233">
        <f>'Raw Data'!CZ233</f>
        <v>122</v>
      </c>
      <c r="DN233" t="str">
        <f>'Raw Data'!DA233</f>
        <v>057-0060</v>
      </c>
      <c r="DO233" t="str">
        <f>'Raw Data'!DB233</f>
        <v>3R : Rural Principal Arterial - Other</v>
      </c>
      <c r="DP233" t="str">
        <f>'Raw Data'!DC233</f>
        <v>34.256440, -84.329953</v>
      </c>
      <c r="DQ233">
        <f>'Raw Data'!DD233</f>
        <v>-84.329953000000003</v>
      </c>
      <c r="DR233">
        <f>'Raw Data'!DE233</f>
        <v>34.256439999999998</v>
      </c>
      <c r="DS233">
        <f>'Raw Data'!DF233</f>
        <v>34.256439999999998</v>
      </c>
      <c r="DT233">
        <f>'Raw Data'!DG233</f>
        <v>-84.329953000000003</v>
      </c>
      <c r="DU233">
        <f>'Raw Data'!DH233</f>
        <v>1.1153E-2</v>
      </c>
      <c r="DV233">
        <f>'Raw Data'!DI233</f>
        <v>2.4819999999999998E-3</v>
      </c>
      <c r="DW233">
        <f>'Raw Data'!DJ233</f>
        <v>31</v>
      </c>
      <c r="DX233" s="11">
        <f t="shared" si="54"/>
        <v>18200</v>
      </c>
      <c r="DY233" s="5">
        <f t="shared" si="55"/>
        <v>16775</v>
      </c>
      <c r="DZ233" s="5">
        <f t="shared" si="48"/>
        <v>1425</v>
      </c>
      <c r="EA233" s="5">
        <f t="shared" si="49"/>
        <v>8.4947839046199708E-2</v>
      </c>
      <c r="EB233" s="5">
        <f t="shared" si="50"/>
        <v>17487.5</v>
      </c>
      <c r="EC233">
        <f>'Raw Data'!DK233</f>
        <v>17100</v>
      </c>
      <c r="ED233">
        <f>'Raw Data'!DL233</f>
        <v>6.7</v>
      </c>
      <c r="EE233">
        <f>'Raw Data'!DM233</f>
        <v>19000</v>
      </c>
      <c r="EF233">
        <f>'Raw Data'!DN233</f>
        <v>11.6</v>
      </c>
      <c r="EG233">
        <f>'Raw Data'!DO233</f>
        <v>18500</v>
      </c>
      <c r="EH233">
        <f>'Raw Data'!DP233</f>
        <v>11.6</v>
      </c>
      <c r="EI233">
        <f>'Raw Data'!DQ233</f>
        <v>19200</v>
      </c>
      <c r="EJ233">
        <f>'Raw Data'!DR233</f>
        <v>0</v>
      </c>
      <c r="EK233">
        <f>'Raw Data'!DS233</f>
        <v>18600</v>
      </c>
      <c r="EL233">
        <f>'Raw Data'!DT233</f>
        <v>9.6999999999999993</v>
      </c>
      <c r="EM233">
        <f>'Raw Data'!DU233</f>
        <v>17600</v>
      </c>
      <c r="EN233">
        <f>'Raw Data'!DV233</f>
        <v>14.7</v>
      </c>
      <c r="EO233">
        <f>'Raw Data'!DW233</f>
        <v>16800</v>
      </c>
      <c r="EP233">
        <f>'Raw Data'!DX233</f>
        <v>15.4</v>
      </c>
      <c r="EQ233">
        <f>'Raw Data'!DY233</f>
        <v>14100</v>
      </c>
      <c r="ER233">
        <f>'Raw Data'!DZ233</f>
        <v>15.4</v>
      </c>
      <c r="ES233">
        <f>'Raw Data'!EA233</f>
        <v>14100</v>
      </c>
      <c r="ET233">
        <f>'Raw Data'!EB233</f>
        <v>15.4</v>
      </c>
      <c r="EU233">
        <f>'Raw Data'!EC233</f>
        <v>11000</v>
      </c>
      <c r="EV233">
        <f>'Raw Data'!ED233</f>
        <v>14.2</v>
      </c>
      <c r="EW233">
        <f>'Raw Data'!EE233</f>
        <v>0</v>
      </c>
    </row>
    <row r="234" spans="1:153" x14ac:dyDescent="0.3">
      <c r="A234">
        <f>'Raw Data'!A234</f>
        <v>232</v>
      </c>
      <c r="B234" t="str">
        <f>'Raw Data'!B234</f>
        <v>Point</v>
      </c>
      <c r="C234">
        <f>'Raw Data'!C234</f>
        <v>1040</v>
      </c>
      <c r="D234">
        <f>'Raw Data'!D234</f>
        <v>36365</v>
      </c>
      <c r="E234" t="str">
        <f>'Raw Data'!E234</f>
        <v>Point</v>
      </c>
      <c r="F234">
        <f>'Raw Data'!F234</f>
        <v>6374162</v>
      </c>
      <c r="G234" t="str">
        <f>'Raw Data'!G234</f>
        <v>Cherokee Co Sheriff's Office</v>
      </c>
      <c r="H234" s="3">
        <f>'Raw Data'!H234</f>
        <v>42977</v>
      </c>
      <c r="L234">
        <f t="shared" si="42"/>
        <v>0</v>
      </c>
      <c r="M234" s="5">
        <f t="shared" si="43"/>
        <v>42977</v>
      </c>
      <c r="N234" s="5">
        <f t="shared" si="51"/>
        <v>2017</v>
      </c>
      <c r="O234" s="5" t="str" cm="1">
        <f t="array" ref="O234">_xlfn.IFS(N234&lt;=2016,"before treatment",N234=2017,"unknown",N234&gt;2017,"after treatment")</f>
        <v>unknown</v>
      </c>
      <c r="P234" s="5">
        <f t="shared" si="44"/>
        <v>0</v>
      </c>
      <c r="Q234" s="5">
        <f t="shared" si="45"/>
        <v>0</v>
      </c>
      <c r="R234" t="str">
        <f>'Raw Data'!I234</f>
        <v>Cherokee</v>
      </c>
      <c r="S234" t="str">
        <f>'Raw Data'!J234</f>
        <v>["Cumming Hwy","Cumming Hwy","Old Orange Mill Rd"]</v>
      </c>
      <c r="T234" t="str">
        <f>'Raw Data'!K234</f>
        <v>Old Orange Mill Rd</v>
      </c>
      <c r="U234" t="str">
        <f>'Raw Data'!L234</f>
        <v>(C) Possible Injury / Complaint</v>
      </c>
      <c r="V234">
        <f>'Raw Data'!M234</f>
        <v>0</v>
      </c>
      <c r="W234">
        <f>'Raw Data'!N234</f>
        <v>0</v>
      </c>
      <c r="X234">
        <f>'Raw Data'!O234</f>
        <v>0</v>
      </c>
      <c r="Y234" t="str">
        <f>'Raw Data'!P234</f>
        <v>Angle (Other)</v>
      </c>
      <c r="Z234" t="str">
        <f>'Raw Data'!Q234</f>
        <v>On Roadway - Roadway Intersection</v>
      </c>
      <c r="AA234" t="str">
        <f>'Raw Data'!R234</f>
        <v>["Motor Vehicle in Motion","Motor Vehicle in Motion"]</v>
      </c>
      <c r="AB234" t="str">
        <f>'Raw Data'!S234</f>
        <v>["Motor Vehicle in Motion","Motor Vehicle in Motion"]</v>
      </c>
      <c r="AC234" t="str">
        <f>'Raw Data'!T234</f>
        <v>["Misjudged Clearance","Other"]</v>
      </c>
      <c r="AD234">
        <f>'Raw Data'!U234</f>
        <v>2</v>
      </c>
      <c r="AE234" s="5" t="str">
        <f t="shared" si="52"/>
        <v>No</v>
      </c>
      <c r="AF234" t="str">
        <f>'Raw Data'!V234</f>
        <v>["Negotiating a Curve","Turning Left"]</v>
      </c>
      <c r="AG234" s="5">
        <f t="shared" si="46"/>
        <v>1</v>
      </c>
      <c r="AH234" t="str">
        <f>'Raw Data'!W234</f>
        <v>["East","North"]</v>
      </c>
      <c r="AI234" t="str">
        <f>'Raw Data'!X234</f>
        <v>Daylight</v>
      </c>
      <c r="AJ234" t="str">
        <f>'Raw Data'!Y234</f>
        <v>Wet</v>
      </c>
      <c r="AK234">
        <f>'Raw Data'!Z234</f>
        <v>0</v>
      </c>
      <c r="AL234" t="str">
        <f>'Raw Data'!AA234</f>
        <v>["Booster Seat (Properly Used)","Child Restraint System (Properly Used)","Lap and Shoulder Belt Used","Lap and Shoulder Belt Used","Lap and Shoulder Belt Used"]</v>
      </c>
      <c r="AM234" s="5">
        <f t="shared" si="47"/>
        <v>0</v>
      </c>
      <c r="AN234" t="str">
        <f>'Raw Data'!AB234</f>
        <v>["Sports Utility Vehicle (SUV)","Sports Utility Vehicle (SUV)"]</v>
      </c>
      <c r="AO234" t="str">
        <f>'Raw Data'!AC234</f>
        <v>0572023800I</v>
      </c>
      <c r="AP234">
        <f>'Raw Data'!AD234</f>
        <v>2.34</v>
      </c>
      <c r="AQ234">
        <f>'Raw Data'!AE234</f>
        <v>34.255709000000003</v>
      </c>
      <c r="AR234">
        <f>'Raw Data'!AF234</f>
        <v>-84.341418000000004</v>
      </c>
      <c r="AS234">
        <f>'Raw Data'!AG234</f>
        <v>31</v>
      </c>
      <c r="AT234">
        <f>'Raw Data'!AH234</f>
        <v>26</v>
      </c>
      <c r="AU234">
        <f>'Raw Data'!AI234</f>
        <v>661</v>
      </c>
      <c r="AV234" t="str">
        <f>'Raw Data'!AJ234</f>
        <v>D6_0020_00_I</v>
      </c>
      <c r="AW234">
        <f>'Raw Data'!AK234</f>
        <v>44</v>
      </c>
      <c r="AX234">
        <f>'Raw Data'!AL234</f>
        <v>44</v>
      </c>
      <c r="AY234" t="str">
        <f>'Raw Data'!AM234</f>
        <v>simple</v>
      </c>
      <c r="AZ234">
        <f>'Raw Data'!AN234</f>
        <v>820.9</v>
      </c>
      <c r="BA234">
        <f>'Raw Data'!AO234</f>
        <v>53.4</v>
      </c>
      <c r="BB234">
        <f>'Raw Data'!AP234</f>
        <v>764.7</v>
      </c>
      <c r="BC234">
        <f>'Raw Data'!AQ234</f>
        <v>-84.343449000000007</v>
      </c>
      <c r="BD234">
        <f>'Raw Data'!AR234</f>
        <v>34.255195000000001</v>
      </c>
      <c r="BE234">
        <f>'Raw Data'!AS234</f>
        <v>-84.341082</v>
      </c>
      <c r="BF234">
        <f>'Raw Data'!AT234</f>
        <v>34.255709000000003</v>
      </c>
      <c r="BG234" t="str">
        <f>'Raw Data'!AU234</f>
        <v>0571002000I</v>
      </c>
      <c r="BH234">
        <f>'Raw Data'!AV234</f>
        <v>1</v>
      </c>
      <c r="BI234">
        <f>'Raw Data'!AW234</f>
        <v>57</v>
      </c>
      <c r="BJ234">
        <f>'Raw Data'!AX234</f>
        <v>20</v>
      </c>
      <c r="BK234">
        <f>'Raw Data'!AY234</f>
        <v>0</v>
      </c>
      <c r="BL234">
        <f>'Raw Data'!AZ234</f>
        <v>45</v>
      </c>
      <c r="BM234">
        <f>'Raw Data'!BA234</f>
        <v>8.7899999999999991</v>
      </c>
      <c r="BN234">
        <f>'Raw Data'!BB234</f>
        <v>8.31</v>
      </c>
      <c r="BO234">
        <f>'Raw Data'!BC234</f>
        <v>1149.9000000000001</v>
      </c>
      <c r="BP234">
        <f>'Raw Data'!BD234</f>
        <v>1153.9000000000001</v>
      </c>
      <c r="BQ234">
        <f>'Raw Data'!BE234</f>
        <v>1155.8</v>
      </c>
      <c r="BR234">
        <f>'Raw Data'!BF234</f>
        <v>45</v>
      </c>
      <c r="BS234">
        <f>'Raw Data'!BG234</f>
        <v>55</v>
      </c>
      <c r="BT234">
        <f>'Raw Data'!BH234</f>
        <v>0</v>
      </c>
      <c r="BU234">
        <f>'Raw Data'!BI234</f>
        <v>44138</v>
      </c>
      <c r="BV234" t="str">
        <f>'Raw Data'!BJ234</f>
        <v>NONE</v>
      </c>
      <c r="BW234">
        <f>'Raw Data'!BK234</f>
        <v>2.4819999999999998E-3</v>
      </c>
      <c r="BX234">
        <f>'Raw Data'!BL234</f>
        <v>9372</v>
      </c>
      <c r="BY234">
        <f>'Raw Data'!BM234</f>
        <v>9205</v>
      </c>
      <c r="BZ234" t="str">
        <f>'Raw Data'!BN234</f>
        <v>0571002000I</v>
      </c>
      <c r="CA234" t="str">
        <f>'Raw Data'!BO234</f>
        <v>CHEROKEE</v>
      </c>
      <c r="CB234">
        <f>'Raw Data'!BP234</f>
        <v>1</v>
      </c>
      <c r="CC234">
        <f>'Raw Data'!BQ234</f>
        <v>2000</v>
      </c>
      <c r="CD234">
        <f>'Raw Data'!BR234</f>
        <v>6</v>
      </c>
      <c r="CE234">
        <f>'Raw Data'!BS234</f>
        <v>1</v>
      </c>
      <c r="CF234">
        <f>'Raw Data'!BT234</f>
        <v>2</v>
      </c>
      <c r="CG234">
        <f>'Raw Data'!BU234</f>
        <v>1</v>
      </c>
      <c r="CH234">
        <f>'Raw Data'!BV234</f>
        <v>1</v>
      </c>
      <c r="CI234">
        <f>'Raw Data'!BW234</f>
        <v>2</v>
      </c>
      <c r="CJ234">
        <f>'Raw Data'!BX234</f>
        <v>3</v>
      </c>
      <c r="CK234">
        <f>'Raw Data'!BY234</f>
        <v>3</v>
      </c>
      <c r="CL234" t="str">
        <f>'Raw Data'!BZ234</f>
        <v>N</v>
      </c>
      <c r="CM234">
        <f t="shared" si="53"/>
        <v>0</v>
      </c>
      <c r="CN234">
        <f>'Raw Data'!CA234</f>
        <v>57</v>
      </c>
      <c r="CO234">
        <f>'Raw Data'!CB234</f>
        <v>20</v>
      </c>
      <c r="CP234">
        <f>'Raw Data'!CC234</f>
        <v>0</v>
      </c>
      <c r="CQ234" t="str">
        <f>'Raw Data'!CD234</f>
        <v>Not Urban</v>
      </c>
      <c r="CR234" t="str">
        <f>'Raw Data'!CE234</f>
        <v>Not Urban</v>
      </c>
      <c r="CS234">
        <f>'Raw Data'!CF234</f>
        <v>0</v>
      </c>
      <c r="CT234">
        <f>'Raw Data'!CG234</f>
        <v>45</v>
      </c>
      <c r="CU234">
        <f>'Raw Data'!CH234</f>
        <v>18200</v>
      </c>
      <c r="CV234" t="str">
        <f>'Raw Data'!CI234</f>
        <v xml:space="preserve"> </v>
      </c>
      <c r="CW234">
        <f>'Raw Data'!CJ234</f>
        <v>0</v>
      </c>
      <c r="CX234">
        <f>'Raw Data'!CK234</f>
        <v>0.36371900000000001</v>
      </c>
      <c r="CY234">
        <f>'Raw Data'!CL234</f>
        <v>11</v>
      </c>
      <c r="CZ234" t="str">
        <f>'Raw Data'!CM234</f>
        <v>State Mainline</v>
      </c>
      <c r="DA234">
        <f>'Raw Data'!CN234</f>
        <v>18200</v>
      </c>
      <c r="DB234">
        <f>'Raw Data'!CO234</f>
        <v>84472</v>
      </c>
      <c r="DC234">
        <f>'Raw Data'!CP234</f>
        <v>20.024999999999999</v>
      </c>
      <c r="DD234">
        <f>'Raw Data'!CQ234</f>
        <v>20.388999999999999</v>
      </c>
      <c r="DE234">
        <f>'Raw Data'!CR234</f>
        <v>84472</v>
      </c>
      <c r="DF234">
        <f>'Raw Data'!CS234</f>
        <v>0</v>
      </c>
      <c r="DG234">
        <f>'Raw Data'!CT234</f>
        <v>1920.436876</v>
      </c>
      <c r="DH234">
        <f>'Raw Data'!CU234</f>
        <v>100</v>
      </c>
      <c r="DI234">
        <f>'Raw Data'!CV234</f>
        <v>9213</v>
      </c>
      <c r="DJ234">
        <f>'Raw Data'!CW234</f>
        <v>1.4389000000000001E-2</v>
      </c>
      <c r="DK234">
        <f>'Raw Data'!CX234</f>
        <v>0</v>
      </c>
      <c r="DL234">
        <f>'Raw Data'!CY234</f>
        <v>2.4819999999999998E-3</v>
      </c>
      <c r="DM234">
        <f>'Raw Data'!CZ234</f>
        <v>122</v>
      </c>
      <c r="DN234" t="str">
        <f>'Raw Data'!DA234</f>
        <v>057-0060</v>
      </c>
      <c r="DO234" t="str">
        <f>'Raw Data'!DB234</f>
        <v>3R : Rural Principal Arterial - Other</v>
      </c>
      <c r="DP234" t="str">
        <f>'Raw Data'!DC234</f>
        <v>34.256440, -84.329953</v>
      </c>
      <c r="DQ234">
        <f>'Raw Data'!DD234</f>
        <v>-84.329953000000003</v>
      </c>
      <c r="DR234">
        <f>'Raw Data'!DE234</f>
        <v>34.256439999999998</v>
      </c>
      <c r="DS234">
        <f>'Raw Data'!DF234</f>
        <v>34.256439999999998</v>
      </c>
      <c r="DT234">
        <f>'Raw Data'!DG234</f>
        <v>-84.329953000000003</v>
      </c>
      <c r="DU234">
        <f>'Raw Data'!DH234</f>
        <v>1.1153E-2</v>
      </c>
      <c r="DV234">
        <f>'Raw Data'!DI234</f>
        <v>2.4819999999999998E-3</v>
      </c>
      <c r="DW234">
        <f>'Raw Data'!DJ234</f>
        <v>31</v>
      </c>
      <c r="DX234" s="11">
        <f t="shared" si="54"/>
        <v>18200</v>
      </c>
      <c r="DY234" s="5">
        <f t="shared" si="55"/>
        <v>16775</v>
      </c>
      <c r="DZ234" s="5">
        <f t="shared" si="48"/>
        <v>1425</v>
      </c>
      <c r="EA234" s="5">
        <f t="shared" si="49"/>
        <v>8.4947839046199708E-2</v>
      </c>
      <c r="EB234" s="5">
        <f t="shared" si="50"/>
        <v>17487.5</v>
      </c>
      <c r="EC234">
        <f>'Raw Data'!DK234</f>
        <v>17100</v>
      </c>
      <c r="ED234">
        <f>'Raw Data'!DL234</f>
        <v>6.7</v>
      </c>
      <c r="EE234">
        <f>'Raw Data'!DM234</f>
        <v>19000</v>
      </c>
      <c r="EF234">
        <f>'Raw Data'!DN234</f>
        <v>11.6</v>
      </c>
      <c r="EG234">
        <f>'Raw Data'!DO234</f>
        <v>18500</v>
      </c>
      <c r="EH234">
        <f>'Raw Data'!DP234</f>
        <v>11.6</v>
      </c>
      <c r="EI234">
        <f>'Raw Data'!DQ234</f>
        <v>19200</v>
      </c>
      <c r="EJ234">
        <f>'Raw Data'!DR234</f>
        <v>0</v>
      </c>
      <c r="EK234">
        <f>'Raw Data'!DS234</f>
        <v>18600</v>
      </c>
      <c r="EL234">
        <f>'Raw Data'!DT234</f>
        <v>9.6999999999999993</v>
      </c>
      <c r="EM234">
        <f>'Raw Data'!DU234</f>
        <v>17600</v>
      </c>
      <c r="EN234">
        <f>'Raw Data'!DV234</f>
        <v>14.7</v>
      </c>
      <c r="EO234">
        <f>'Raw Data'!DW234</f>
        <v>16800</v>
      </c>
      <c r="EP234">
        <f>'Raw Data'!DX234</f>
        <v>15.4</v>
      </c>
      <c r="EQ234">
        <f>'Raw Data'!DY234</f>
        <v>14100</v>
      </c>
      <c r="ER234">
        <f>'Raw Data'!DZ234</f>
        <v>15.4</v>
      </c>
      <c r="ES234">
        <f>'Raw Data'!EA234</f>
        <v>14100</v>
      </c>
      <c r="ET234">
        <f>'Raw Data'!EB234</f>
        <v>15.4</v>
      </c>
      <c r="EU234">
        <f>'Raw Data'!EC234</f>
        <v>11000</v>
      </c>
      <c r="EV234">
        <f>'Raw Data'!ED234</f>
        <v>14.2</v>
      </c>
      <c r="EW234">
        <f>'Raw Data'!EE234</f>
        <v>1.5E-5</v>
      </c>
    </row>
    <row r="235" spans="1:153" x14ac:dyDescent="0.3">
      <c r="A235">
        <f>'Raw Data'!A235</f>
        <v>233</v>
      </c>
      <c r="B235" t="str">
        <f>'Raw Data'!B235</f>
        <v>Point</v>
      </c>
      <c r="C235">
        <f>'Raw Data'!C235</f>
        <v>1085</v>
      </c>
      <c r="D235">
        <f>'Raw Data'!D235</f>
        <v>19088</v>
      </c>
      <c r="E235" t="str">
        <f>'Raw Data'!E235</f>
        <v>Point</v>
      </c>
      <c r="F235">
        <f>'Raw Data'!F235</f>
        <v>7102552</v>
      </c>
      <c r="G235" t="str">
        <f>'Raw Data'!G235</f>
        <v>Cherokee Co Sheriff's Office</v>
      </c>
      <c r="H235" s="3">
        <f>'Raw Data'!H235</f>
        <v>43524</v>
      </c>
      <c r="L235">
        <f t="shared" si="42"/>
        <v>0</v>
      </c>
      <c r="M235" s="5">
        <f t="shared" si="43"/>
        <v>43524</v>
      </c>
      <c r="N235" s="5">
        <f t="shared" si="51"/>
        <v>2019</v>
      </c>
      <c r="O235" s="5" t="str" cm="1">
        <f t="array" ref="O235">_xlfn.IFS(N235&lt;=2016,"before treatment",N235=2017,"unknown",N235&gt;2017,"after treatment")</f>
        <v>after treatment</v>
      </c>
      <c r="P235" s="5">
        <f t="shared" si="44"/>
        <v>0</v>
      </c>
      <c r="Q235" s="5">
        <f t="shared" si="45"/>
        <v>1</v>
      </c>
      <c r="R235" t="str">
        <f>'Raw Data'!I235</f>
        <v>Cherokee</v>
      </c>
      <c r="S235" t="str">
        <f>'Raw Data'!J235</f>
        <v>["Cotton Rd","Cumming Hwy","Cumming Hwy"]</v>
      </c>
      <c r="T235" t="str">
        <f>'Raw Data'!K235</f>
        <v>Cumming Hwy</v>
      </c>
      <c r="U235" t="str">
        <f>'Raw Data'!L235</f>
        <v>(O) No Injury</v>
      </c>
      <c r="V235">
        <f>'Raw Data'!M235</f>
        <v>0</v>
      </c>
      <c r="W235">
        <f>'Raw Data'!N235</f>
        <v>0</v>
      </c>
      <c r="X235">
        <f>'Raw Data'!O235</f>
        <v>0</v>
      </c>
      <c r="Y235" t="str">
        <f>'Raw Data'!P235</f>
        <v>Not a Collision with Motor Vehicle</v>
      </c>
      <c r="Z235" t="str">
        <f>'Raw Data'!Q235</f>
        <v>Off Roadway</v>
      </c>
      <c r="AA235" t="str">
        <f>'Raw Data'!R235</f>
        <v>Ditch</v>
      </c>
      <c r="AB235" t="str">
        <f>'Raw Data'!S235</f>
        <v>Over Turn</v>
      </c>
      <c r="AC235" t="str">
        <f>'Raw Data'!T235</f>
        <v>Other</v>
      </c>
      <c r="AD235">
        <f>'Raw Data'!U235</f>
        <v>1</v>
      </c>
      <c r="AE235" s="5" t="str">
        <f t="shared" si="52"/>
        <v>Yes</v>
      </c>
      <c r="AF235" t="str">
        <f>'Raw Data'!V235</f>
        <v>Straight</v>
      </c>
      <c r="AG235" s="5">
        <f t="shared" si="46"/>
        <v>0</v>
      </c>
      <c r="AH235" t="str">
        <f>'Raw Data'!W235</f>
        <v>South</v>
      </c>
      <c r="AI235" t="str">
        <f>'Raw Data'!X235</f>
        <v>Daylight</v>
      </c>
      <c r="AJ235" t="str">
        <f>'Raw Data'!Y235</f>
        <v>Wet</v>
      </c>
      <c r="AK235">
        <f>'Raw Data'!Z235</f>
        <v>32</v>
      </c>
      <c r="AL235" t="str">
        <f>'Raw Data'!AA235</f>
        <v>Lap and Shoulder Belt Used</v>
      </c>
      <c r="AM235" s="5">
        <f t="shared" si="47"/>
        <v>0</v>
      </c>
      <c r="AN235" t="str">
        <f>'Raw Data'!AB235</f>
        <v>Other</v>
      </c>
      <c r="AO235" t="str">
        <f>'Raw Data'!AC235</f>
        <v>0571002000I</v>
      </c>
      <c r="AP235">
        <f>'Raw Data'!AD235</f>
        <v>20.388978999999999</v>
      </c>
      <c r="AQ235">
        <f>'Raw Data'!AE235</f>
        <v>34.255592999999998</v>
      </c>
      <c r="AR235">
        <f>'Raw Data'!AF235</f>
        <v>-84.342661000000007</v>
      </c>
      <c r="AS235">
        <f>'Raw Data'!AG235</f>
        <v>31</v>
      </c>
      <c r="AT235">
        <f>'Raw Data'!AH235</f>
        <v>26</v>
      </c>
      <c r="AU235">
        <f>'Raw Data'!AI235</f>
        <v>661</v>
      </c>
      <c r="AV235" t="str">
        <f>'Raw Data'!AJ235</f>
        <v>D6_0020_00_I</v>
      </c>
      <c r="AW235">
        <f>'Raw Data'!AK235</f>
        <v>44</v>
      </c>
      <c r="AX235">
        <f>'Raw Data'!AL235</f>
        <v>44</v>
      </c>
      <c r="AY235" t="str">
        <f>'Raw Data'!AM235</f>
        <v>simple</v>
      </c>
      <c r="AZ235">
        <f>'Raw Data'!AN235</f>
        <v>820.9</v>
      </c>
      <c r="BA235">
        <f>'Raw Data'!AO235</f>
        <v>53.4</v>
      </c>
      <c r="BB235">
        <f>'Raw Data'!AP235</f>
        <v>764.7</v>
      </c>
      <c r="BC235">
        <f>'Raw Data'!AQ235</f>
        <v>-84.343449000000007</v>
      </c>
      <c r="BD235">
        <f>'Raw Data'!AR235</f>
        <v>34.255195000000001</v>
      </c>
      <c r="BE235">
        <f>'Raw Data'!AS235</f>
        <v>-84.341082</v>
      </c>
      <c r="BF235">
        <f>'Raw Data'!AT235</f>
        <v>34.255709000000003</v>
      </c>
      <c r="BG235" t="str">
        <f>'Raw Data'!AU235</f>
        <v>0571002000I</v>
      </c>
      <c r="BH235">
        <f>'Raw Data'!AV235</f>
        <v>1</v>
      </c>
      <c r="BI235">
        <f>'Raw Data'!AW235</f>
        <v>57</v>
      </c>
      <c r="BJ235">
        <f>'Raw Data'!AX235</f>
        <v>20</v>
      </c>
      <c r="BK235">
        <f>'Raw Data'!AY235</f>
        <v>0</v>
      </c>
      <c r="BL235">
        <f>'Raw Data'!AZ235</f>
        <v>45</v>
      </c>
      <c r="BM235">
        <f>'Raw Data'!BA235</f>
        <v>8.7899999999999991</v>
      </c>
      <c r="BN235">
        <f>'Raw Data'!BB235</f>
        <v>8.31</v>
      </c>
      <c r="BO235">
        <f>'Raw Data'!BC235</f>
        <v>1149.9000000000001</v>
      </c>
      <c r="BP235">
        <f>'Raw Data'!BD235</f>
        <v>1153.9000000000001</v>
      </c>
      <c r="BQ235">
        <f>'Raw Data'!BE235</f>
        <v>1155.8</v>
      </c>
      <c r="BR235">
        <f>'Raw Data'!BF235</f>
        <v>45</v>
      </c>
      <c r="BS235">
        <f>'Raw Data'!BG235</f>
        <v>55</v>
      </c>
      <c r="BT235">
        <f>'Raw Data'!BH235</f>
        <v>0</v>
      </c>
      <c r="BU235">
        <f>'Raw Data'!BI235</f>
        <v>44138</v>
      </c>
      <c r="BV235" t="str">
        <f>'Raw Data'!BJ235</f>
        <v>NONE</v>
      </c>
      <c r="BW235">
        <f>'Raw Data'!BK235</f>
        <v>2.4819999999999998E-3</v>
      </c>
      <c r="BX235">
        <f>'Raw Data'!BL235</f>
        <v>9372</v>
      </c>
      <c r="BY235">
        <f>'Raw Data'!BM235</f>
        <v>9205</v>
      </c>
      <c r="BZ235" t="str">
        <f>'Raw Data'!BN235</f>
        <v>0571002000I</v>
      </c>
      <c r="CA235" t="str">
        <f>'Raw Data'!BO235</f>
        <v>CHEROKEE</v>
      </c>
      <c r="CB235">
        <f>'Raw Data'!BP235</f>
        <v>1</v>
      </c>
      <c r="CC235">
        <f>'Raw Data'!BQ235</f>
        <v>2000</v>
      </c>
      <c r="CD235">
        <f>'Raw Data'!BR235</f>
        <v>6</v>
      </c>
      <c r="CE235">
        <f>'Raw Data'!BS235</f>
        <v>1</v>
      </c>
      <c r="CF235">
        <f>'Raw Data'!BT235</f>
        <v>2</v>
      </c>
      <c r="CG235">
        <f>'Raw Data'!BU235</f>
        <v>1</v>
      </c>
      <c r="CH235">
        <f>'Raw Data'!BV235</f>
        <v>1</v>
      </c>
      <c r="CI235">
        <f>'Raw Data'!BW235</f>
        <v>2</v>
      </c>
      <c r="CJ235">
        <f>'Raw Data'!BX235</f>
        <v>3</v>
      </c>
      <c r="CK235">
        <f>'Raw Data'!BY235</f>
        <v>3</v>
      </c>
      <c r="CL235" t="str">
        <f>'Raw Data'!BZ235</f>
        <v>N</v>
      </c>
      <c r="CM235">
        <f t="shared" si="53"/>
        <v>0</v>
      </c>
      <c r="CN235">
        <f>'Raw Data'!CA235</f>
        <v>57</v>
      </c>
      <c r="CO235">
        <f>'Raw Data'!CB235</f>
        <v>20</v>
      </c>
      <c r="CP235">
        <f>'Raw Data'!CC235</f>
        <v>0</v>
      </c>
      <c r="CQ235" t="str">
        <f>'Raw Data'!CD235</f>
        <v>Not Urban</v>
      </c>
      <c r="CR235" t="str">
        <f>'Raw Data'!CE235</f>
        <v>Not Urban</v>
      </c>
      <c r="CS235">
        <f>'Raw Data'!CF235</f>
        <v>0</v>
      </c>
      <c r="CT235">
        <f>'Raw Data'!CG235</f>
        <v>45</v>
      </c>
      <c r="CU235">
        <f>'Raw Data'!CH235</f>
        <v>18200</v>
      </c>
      <c r="CV235" t="str">
        <f>'Raw Data'!CI235</f>
        <v xml:space="preserve"> </v>
      </c>
      <c r="CW235">
        <f>'Raw Data'!CJ235</f>
        <v>0</v>
      </c>
      <c r="CX235">
        <f>'Raw Data'!CK235</f>
        <v>0.36371900000000001</v>
      </c>
      <c r="CY235">
        <f>'Raw Data'!CL235</f>
        <v>11</v>
      </c>
      <c r="CZ235" t="str">
        <f>'Raw Data'!CM235</f>
        <v>State Mainline</v>
      </c>
      <c r="DA235">
        <f>'Raw Data'!CN235</f>
        <v>18200</v>
      </c>
      <c r="DB235">
        <f>'Raw Data'!CO235</f>
        <v>84472</v>
      </c>
      <c r="DC235">
        <f>'Raw Data'!CP235</f>
        <v>20.024999999999999</v>
      </c>
      <c r="DD235">
        <f>'Raw Data'!CQ235</f>
        <v>20.388999999999999</v>
      </c>
      <c r="DE235">
        <f>'Raw Data'!CR235</f>
        <v>84472</v>
      </c>
      <c r="DF235">
        <f>'Raw Data'!CS235</f>
        <v>0</v>
      </c>
      <c r="DG235">
        <f>'Raw Data'!CT235</f>
        <v>1920.436876</v>
      </c>
      <c r="DH235">
        <f>'Raw Data'!CU235</f>
        <v>100</v>
      </c>
      <c r="DI235">
        <f>'Raw Data'!CV235</f>
        <v>9213</v>
      </c>
      <c r="DJ235">
        <f>'Raw Data'!CW235</f>
        <v>1.4389000000000001E-2</v>
      </c>
      <c r="DK235">
        <f>'Raw Data'!CX235</f>
        <v>0</v>
      </c>
      <c r="DL235">
        <f>'Raw Data'!CY235</f>
        <v>2.4819999999999998E-3</v>
      </c>
      <c r="DM235">
        <f>'Raw Data'!CZ235</f>
        <v>122</v>
      </c>
      <c r="DN235" t="str">
        <f>'Raw Data'!DA235</f>
        <v>057-0060</v>
      </c>
      <c r="DO235" t="str">
        <f>'Raw Data'!DB235</f>
        <v>3R : Rural Principal Arterial - Other</v>
      </c>
      <c r="DP235" t="str">
        <f>'Raw Data'!DC235</f>
        <v>34.256440, -84.329953</v>
      </c>
      <c r="DQ235">
        <f>'Raw Data'!DD235</f>
        <v>-84.329953000000003</v>
      </c>
      <c r="DR235">
        <f>'Raw Data'!DE235</f>
        <v>34.256439999999998</v>
      </c>
      <c r="DS235">
        <f>'Raw Data'!DF235</f>
        <v>34.256439999999998</v>
      </c>
      <c r="DT235">
        <f>'Raw Data'!DG235</f>
        <v>-84.329953000000003</v>
      </c>
      <c r="DU235">
        <f>'Raw Data'!DH235</f>
        <v>1.1153E-2</v>
      </c>
      <c r="DV235">
        <f>'Raw Data'!DI235</f>
        <v>2.4819999999999998E-3</v>
      </c>
      <c r="DW235">
        <f>'Raw Data'!DJ235</f>
        <v>31</v>
      </c>
      <c r="DX235" s="11">
        <f t="shared" si="54"/>
        <v>18200</v>
      </c>
      <c r="DY235" s="5">
        <f t="shared" si="55"/>
        <v>16775</v>
      </c>
      <c r="DZ235" s="5">
        <f t="shared" si="48"/>
        <v>1425</v>
      </c>
      <c r="EA235" s="5">
        <f t="shared" si="49"/>
        <v>8.4947839046199708E-2</v>
      </c>
      <c r="EB235" s="5">
        <f t="shared" si="50"/>
        <v>17487.5</v>
      </c>
      <c r="EC235">
        <f>'Raw Data'!DK235</f>
        <v>17100</v>
      </c>
      <c r="ED235">
        <f>'Raw Data'!DL235</f>
        <v>6.7</v>
      </c>
      <c r="EE235">
        <f>'Raw Data'!DM235</f>
        <v>19000</v>
      </c>
      <c r="EF235">
        <f>'Raw Data'!DN235</f>
        <v>11.6</v>
      </c>
      <c r="EG235">
        <f>'Raw Data'!DO235</f>
        <v>18500</v>
      </c>
      <c r="EH235">
        <f>'Raw Data'!DP235</f>
        <v>11.6</v>
      </c>
      <c r="EI235">
        <f>'Raw Data'!DQ235</f>
        <v>19200</v>
      </c>
      <c r="EJ235">
        <f>'Raw Data'!DR235</f>
        <v>0</v>
      </c>
      <c r="EK235">
        <f>'Raw Data'!DS235</f>
        <v>18600</v>
      </c>
      <c r="EL235">
        <f>'Raw Data'!DT235</f>
        <v>9.6999999999999993</v>
      </c>
      <c r="EM235">
        <f>'Raw Data'!DU235</f>
        <v>17600</v>
      </c>
      <c r="EN235">
        <f>'Raw Data'!DV235</f>
        <v>14.7</v>
      </c>
      <c r="EO235">
        <f>'Raw Data'!DW235</f>
        <v>16800</v>
      </c>
      <c r="EP235">
        <f>'Raw Data'!DX235</f>
        <v>15.4</v>
      </c>
      <c r="EQ235">
        <f>'Raw Data'!DY235</f>
        <v>14100</v>
      </c>
      <c r="ER235">
        <f>'Raw Data'!DZ235</f>
        <v>15.4</v>
      </c>
      <c r="ES235">
        <f>'Raw Data'!EA235</f>
        <v>14100</v>
      </c>
      <c r="ET235">
        <f>'Raw Data'!EB235</f>
        <v>15.4</v>
      </c>
      <c r="EU235">
        <f>'Raw Data'!EC235</f>
        <v>11000</v>
      </c>
      <c r="EV235">
        <f>'Raw Data'!ED235</f>
        <v>14.2</v>
      </c>
      <c r="EW235">
        <f>'Raw Data'!EE235</f>
        <v>0</v>
      </c>
    </row>
    <row r="236" spans="1:153" x14ac:dyDescent="0.3">
      <c r="A236">
        <f>'Raw Data'!A236</f>
        <v>234</v>
      </c>
      <c r="B236" t="str">
        <f>'Raw Data'!B236</f>
        <v>Point</v>
      </c>
      <c r="C236">
        <f>'Raw Data'!C236</f>
        <v>1089</v>
      </c>
      <c r="D236">
        <f>'Raw Data'!D236</f>
        <v>8963</v>
      </c>
      <c r="E236" t="str">
        <f>'Raw Data'!E236</f>
        <v>Point</v>
      </c>
      <c r="F236">
        <f>'Raw Data'!F236</f>
        <v>7533909</v>
      </c>
      <c r="G236" t="str">
        <f>'Raw Data'!G236</f>
        <v>Cherokee Co Sheriff's Office</v>
      </c>
      <c r="H236" s="3">
        <f>'Raw Data'!H236</f>
        <v>43861</v>
      </c>
      <c r="L236">
        <f t="shared" si="42"/>
        <v>0</v>
      </c>
      <c r="M236" s="5">
        <f t="shared" si="43"/>
        <v>43861</v>
      </c>
      <c r="N236" s="5">
        <f t="shared" si="51"/>
        <v>2020</v>
      </c>
      <c r="O236" s="5" t="str" cm="1">
        <f t="array" ref="O236">_xlfn.IFS(N236&lt;=2016,"before treatment",N236=2017,"unknown",N236&gt;2017,"after treatment")</f>
        <v>after treatment</v>
      </c>
      <c r="P236" s="5">
        <f t="shared" si="44"/>
        <v>0</v>
      </c>
      <c r="Q236" s="5">
        <f t="shared" si="45"/>
        <v>1</v>
      </c>
      <c r="R236" t="str">
        <f>'Raw Data'!I236</f>
        <v>Cherokee</v>
      </c>
      <c r="S236" t="str">
        <f>'Raw Data'!J236</f>
        <v>["Cumming Hwy","Cumming Hwy","Old Orange Mill Rd"]</v>
      </c>
      <c r="T236" t="str">
        <f>'Raw Data'!K236</f>
        <v>Old Orange Mill Rd</v>
      </c>
      <c r="U236" t="str">
        <f>'Raw Data'!L236</f>
        <v>(O) No Injury</v>
      </c>
      <c r="V236">
        <f>'Raw Data'!M236</f>
        <v>0</v>
      </c>
      <c r="W236">
        <f>'Raw Data'!N236</f>
        <v>0</v>
      </c>
      <c r="X236">
        <f>'Raw Data'!O236</f>
        <v>0</v>
      </c>
      <c r="Y236" t="str">
        <f>'Raw Data'!P236</f>
        <v>Angle (Other)</v>
      </c>
      <c r="Z236" t="str">
        <f>'Raw Data'!Q236</f>
        <v>On Roadway - Roadway Intersection</v>
      </c>
      <c r="AA236" t="str">
        <f>'Raw Data'!R236</f>
        <v>["Motor Vehicle in Motion","Motor Vehicle in Motion"]</v>
      </c>
      <c r="AB236" t="str">
        <f>'Raw Data'!S236</f>
        <v>["Motor Vehicle in Motion","Motor Vehicle in Motion"]</v>
      </c>
      <c r="AC236" t="str">
        <f>'Raw Data'!T236</f>
        <v>["No Contributing Factors","Other"]</v>
      </c>
      <c r="AD236">
        <f>'Raw Data'!U236</f>
        <v>2</v>
      </c>
      <c r="AE236" s="5" t="str">
        <f t="shared" si="52"/>
        <v>No</v>
      </c>
      <c r="AF236" t="str">
        <f>'Raw Data'!V236</f>
        <v>["Changing Lanes","Straight"]</v>
      </c>
      <c r="AG236" s="5">
        <f t="shared" si="46"/>
        <v>0</v>
      </c>
      <c r="AH236" t="str">
        <f>'Raw Data'!W236</f>
        <v>["East","West"]</v>
      </c>
      <c r="AI236" t="str">
        <f>'Raw Data'!X236</f>
        <v>Daylight</v>
      </c>
      <c r="AJ236" t="str">
        <f>'Raw Data'!Y236</f>
        <v>Wet</v>
      </c>
      <c r="AK236">
        <f>'Raw Data'!Z236</f>
        <v>0</v>
      </c>
      <c r="AL236" t="str">
        <f>'Raw Data'!AA236</f>
        <v>["Unknown","Unknown"]</v>
      </c>
      <c r="AM236" s="5">
        <f t="shared" si="47"/>
        <v>0</v>
      </c>
      <c r="AN236" t="str">
        <f>'Raw Data'!AB236</f>
        <v>["Passenger Car","Sports Utility Vehicle (SUV)"]</v>
      </c>
      <c r="AO236" t="str">
        <f>'Raw Data'!AC236</f>
        <v>0571002000I</v>
      </c>
      <c r="AP236">
        <f>'Raw Data'!AD236</f>
        <v>20.460999999999999</v>
      </c>
      <c r="AQ236">
        <f>'Raw Data'!AE236</f>
        <v>34.255724000000001</v>
      </c>
      <c r="AR236">
        <f>'Raw Data'!AF236</f>
        <v>-84.341412000000005</v>
      </c>
      <c r="AS236">
        <f>'Raw Data'!AG236</f>
        <v>31</v>
      </c>
      <c r="AT236">
        <f>'Raw Data'!AH236</f>
        <v>26</v>
      </c>
      <c r="AU236">
        <f>'Raw Data'!AI236</f>
        <v>661</v>
      </c>
      <c r="AV236" t="str">
        <f>'Raw Data'!AJ236</f>
        <v>D6_0020_00_I</v>
      </c>
      <c r="AW236">
        <f>'Raw Data'!AK236</f>
        <v>44</v>
      </c>
      <c r="AX236">
        <f>'Raw Data'!AL236</f>
        <v>44</v>
      </c>
      <c r="AY236" t="str">
        <f>'Raw Data'!AM236</f>
        <v>simple</v>
      </c>
      <c r="AZ236">
        <f>'Raw Data'!AN236</f>
        <v>820.9</v>
      </c>
      <c r="BA236">
        <f>'Raw Data'!AO236</f>
        <v>53.4</v>
      </c>
      <c r="BB236">
        <f>'Raw Data'!AP236</f>
        <v>764.7</v>
      </c>
      <c r="BC236">
        <f>'Raw Data'!AQ236</f>
        <v>-84.343449000000007</v>
      </c>
      <c r="BD236">
        <f>'Raw Data'!AR236</f>
        <v>34.255195000000001</v>
      </c>
      <c r="BE236">
        <f>'Raw Data'!AS236</f>
        <v>-84.341082</v>
      </c>
      <c r="BF236">
        <f>'Raw Data'!AT236</f>
        <v>34.255709000000003</v>
      </c>
      <c r="BG236" t="str">
        <f>'Raw Data'!AU236</f>
        <v>0571002000I</v>
      </c>
      <c r="BH236">
        <f>'Raw Data'!AV236</f>
        <v>1</v>
      </c>
      <c r="BI236">
        <f>'Raw Data'!AW236</f>
        <v>57</v>
      </c>
      <c r="BJ236">
        <f>'Raw Data'!AX236</f>
        <v>20</v>
      </c>
      <c r="BK236">
        <f>'Raw Data'!AY236</f>
        <v>0</v>
      </c>
      <c r="BL236">
        <f>'Raw Data'!AZ236</f>
        <v>45</v>
      </c>
      <c r="BM236">
        <f>'Raw Data'!BA236</f>
        <v>8.7899999999999991</v>
      </c>
      <c r="BN236">
        <f>'Raw Data'!BB236</f>
        <v>8.31</v>
      </c>
      <c r="BO236">
        <f>'Raw Data'!BC236</f>
        <v>1149.9000000000001</v>
      </c>
      <c r="BP236">
        <f>'Raw Data'!BD236</f>
        <v>1153.9000000000001</v>
      </c>
      <c r="BQ236">
        <f>'Raw Data'!BE236</f>
        <v>1155.8</v>
      </c>
      <c r="BR236">
        <f>'Raw Data'!BF236</f>
        <v>45</v>
      </c>
      <c r="BS236">
        <f>'Raw Data'!BG236</f>
        <v>55</v>
      </c>
      <c r="BT236">
        <f>'Raw Data'!BH236</f>
        <v>0</v>
      </c>
      <c r="BU236">
        <f>'Raw Data'!BI236</f>
        <v>44138</v>
      </c>
      <c r="BV236" t="str">
        <f>'Raw Data'!BJ236</f>
        <v>NONE</v>
      </c>
      <c r="BW236">
        <f>'Raw Data'!BK236</f>
        <v>2.4819999999999998E-3</v>
      </c>
      <c r="BX236">
        <f>'Raw Data'!BL236</f>
        <v>9372</v>
      </c>
      <c r="BY236">
        <f>'Raw Data'!BM236</f>
        <v>9205</v>
      </c>
      <c r="BZ236" t="str">
        <f>'Raw Data'!BN236</f>
        <v>0571002000I</v>
      </c>
      <c r="CA236" t="str">
        <f>'Raw Data'!BO236</f>
        <v>CHEROKEE</v>
      </c>
      <c r="CB236">
        <f>'Raw Data'!BP236</f>
        <v>1</v>
      </c>
      <c r="CC236">
        <f>'Raw Data'!BQ236</f>
        <v>2000</v>
      </c>
      <c r="CD236">
        <f>'Raw Data'!BR236</f>
        <v>6</v>
      </c>
      <c r="CE236">
        <f>'Raw Data'!BS236</f>
        <v>1</v>
      </c>
      <c r="CF236">
        <f>'Raw Data'!BT236</f>
        <v>2</v>
      </c>
      <c r="CG236">
        <f>'Raw Data'!BU236</f>
        <v>1</v>
      </c>
      <c r="CH236">
        <f>'Raw Data'!BV236</f>
        <v>1</v>
      </c>
      <c r="CI236">
        <f>'Raw Data'!BW236</f>
        <v>2</v>
      </c>
      <c r="CJ236">
        <f>'Raw Data'!BX236</f>
        <v>3</v>
      </c>
      <c r="CK236">
        <f>'Raw Data'!BY236</f>
        <v>3</v>
      </c>
      <c r="CL236" t="str">
        <f>'Raw Data'!BZ236</f>
        <v>N</v>
      </c>
      <c r="CM236">
        <f t="shared" si="53"/>
        <v>0</v>
      </c>
      <c r="CN236">
        <f>'Raw Data'!CA236</f>
        <v>57</v>
      </c>
      <c r="CO236">
        <f>'Raw Data'!CB236</f>
        <v>20</v>
      </c>
      <c r="CP236">
        <f>'Raw Data'!CC236</f>
        <v>0</v>
      </c>
      <c r="CQ236" t="str">
        <f>'Raw Data'!CD236</f>
        <v>Not Urban</v>
      </c>
      <c r="CR236" t="str">
        <f>'Raw Data'!CE236</f>
        <v>Not Urban</v>
      </c>
      <c r="CS236">
        <f>'Raw Data'!CF236</f>
        <v>0</v>
      </c>
      <c r="CT236">
        <f>'Raw Data'!CG236</f>
        <v>45</v>
      </c>
      <c r="CU236">
        <f>'Raw Data'!CH236</f>
        <v>18200</v>
      </c>
      <c r="CV236" t="str">
        <f>'Raw Data'!CI236</f>
        <v xml:space="preserve"> </v>
      </c>
      <c r="CW236">
        <f>'Raw Data'!CJ236</f>
        <v>0</v>
      </c>
      <c r="CX236">
        <f>'Raw Data'!CK236</f>
        <v>0.36371900000000001</v>
      </c>
      <c r="CY236">
        <f>'Raw Data'!CL236</f>
        <v>11</v>
      </c>
      <c r="CZ236" t="str">
        <f>'Raw Data'!CM236</f>
        <v>State Mainline</v>
      </c>
      <c r="DA236">
        <f>'Raw Data'!CN236</f>
        <v>18200</v>
      </c>
      <c r="DB236">
        <f>'Raw Data'!CO236</f>
        <v>84472</v>
      </c>
      <c r="DC236">
        <f>'Raw Data'!CP236</f>
        <v>20.024999999999999</v>
      </c>
      <c r="DD236">
        <f>'Raw Data'!CQ236</f>
        <v>20.388999999999999</v>
      </c>
      <c r="DE236">
        <f>'Raw Data'!CR236</f>
        <v>84472</v>
      </c>
      <c r="DF236">
        <f>'Raw Data'!CS236</f>
        <v>0</v>
      </c>
      <c r="DG236">
        <f>'Raw Data'!CT236</f>
        <v>1920.436876</v>
      </c>
      <c r="DH236">
        <f>'Raw Data'!CU236</f>
        <v>100</v>
      </c>
      <c r="DI236">
        <f>'Raw Data'!CV236</f>
        <v>9213</v>
      </c>
      <c r="DJ236">
        <f>'Raw Data'!CW236</f>
        <v>1.4389000000000001E-2</v>
      </c>
      <c r="DK236">
        <f>'Raw Data'!CX236</f>
        <v>0</v>
      </c>
      <c r="DL236">
        <f>'Raw Data'!CY236</f>
        <v>2.4819999999999998E-3</v>
      </c>
      <c r="DM236">
        <f>'Raw Data'!CZ236</f>
        <v>122</v>
      </c>
      <c r="DN236" t="str">
        <f>'Raw Data'!DA236</f>
        <v>057-0060</v>
      </c>
      <c r="DO236" t="str">
        <f>'Raw Data'!DB236</f>
        <v>3R : Rural Principal Arterial - Other</v>
      </c>
      <c r="DP236" t="str">
        <f>'Raw Data'!DC236</f>
        <v>34.256440, -84.329953</v>
      </c>
      <c r="DQ236">
        <f>'Raw Data'!DD236</f>
        <v>-84.329953000000003</v>
      </c>
      <c r="DR236">
        <f>'Raw Data'!DE236</f>
        <v>34.256439999999998</v>
      </c>
      <c r="DS236">
        <f>'Raw Data'!DF236</f>
        <v>34.256439999999998</v>
      </c>
      <c r="DT236">
        <f>'Raw Data'!DG236</f>
        <v>-84.329953000000003</v>
      </c>
      <c r="DU236">
        <f>'Raw Data'!DH236</f>
        <v>1.1153E-2</v>
      </c>
      <c r="DV236">
        <f>'Raw Data'!DI236</f>
        <v>2.4819999999999998E-3</v>
      </c>
      <c r="DW236">
        <f>'Raw Data'!DJ236</f>
        <v>31</v>
      </c>
      <c r="DX236" s="11">
        <f t="shared" si="54"/>
        <v>18200</v>
      </c>
      <c r="DY236" s="5">
        <f t="shared" si="55"/>
        <v>16775</v>
      </c>
      <c r="DZ236" s="5">
        <f t="shared" si="48"/>
        <v>1425</v>
      </c>
      <c r="EA236" s="5">
        <f t="shared" si="49"/>
        <v>8.4947839046199708E-2</v>
      </c>
      <c r="EB236" s="5">
        <f t="shared" si="50"/>
        <v>17487.5</v>
      </c>
      <c r="EC236">
        <f>'Raw Data'!DK236</f>
        <v>17100</v>
      </c>
      <c r="ED236">
        <f>'Raw Data'!DL236</f>
        <v>6.7</v>
      </c>
      <c r="EE236">
        <f>'Raw Data'!DM236</f>
        <v>19000</v>
      </c>
      <c r="EF236">
        <f>'Raw Data'!DN236</f>
        <v>11.6</v>
      </c>
      <c r="EG236">
        <f>'Raw Data'!DO236</f>
        <v>18500</v>
      </c>
      <c r="EH236">
        <f>'Raw Data'!DP236</f>
        <v>11.6</v>
      </c>
      <c r="EI236">
        <f>'Raw Data'!DQ236</f>
        <v>19200</v>
      </c>
      <c r="EJ236">
        <f>'Raw Data'!DR236</f>
        <v>0</v>
      </c>
      <c r="EK236">
        <f>'Raw Data'!DS236</f>
        <v>18600</v>
      </c>
      <c r="EL236">
        <f>'Raw Data'!DT236</f>
        <v>9.6999999999999993</v>
      </c>
      <c r="EM236">
        <f>'Raw Data'!DU236</f>
        <v>17600</v>
      </c>
      <c r="EN236">
        <f>'Raw Data'!DV236</f>
        <v>14.7</v>
      </c>
      <c r="EO236">
        <f>'Raw Data'!DW236</f>
        <v>16800</v>
      </c>
      <c r="EP236">
        <f>'Raw Data'!DX236</f>
        <v>15.4</v>
      </c>
      <c r="EQ236">
        <f>'Raw Data'!DY236</f>
        <v>14100</v>
      </c>
      <c r="ER236">
        <f>'Raw Data'!DZ236</f>
        <v>15.4</v>
      </c>
      <c r="ES236">
        <f>'Raw Data'!EA236</f>
        <v>14100</v>
      </c>
      <c r="ET236">
        <f>'Raw Data'!EB236</f>
        <v>15.4</v>
      </c>
      <c r="EU236">
        <f>'Raw Data'!EC236</f>
        <v>11000</v>
      </c>
      <c r="EV236">
        <f>'Raw Data'!ED236</f>
        <v>14.2</v>
      </c>
      <c r="EW236">
        <f>'Raw Data'!EE236</f>
        <v>0</v>
      </c>
    </row>
    <row r="237" spans="1:153" x14ac:dyDescent="0.3">
      <c r="A237">
        <f>'Raw Data'!A237</f>
        <v>235</v>
      </c>
      <c r="B237" t="str">
        <f>'Raw Data'!B237</f>
        <v>Point</v>
      </c>
      <c r="C237">
        <f>'Raw Data'!C237</f>
        <v>1092</v>
      </c>
      <c r="D237">
        <f>'Raw Data'!D237</f>
        <v>8082</v>
      </c>
      <c r="E237" t="str">
        <f>'Raw Data'!E237</f>
        <v>Point</v>
      </c>
      <c r="F237">
        <f>'Raw Data'!F237</f>
        <v>7566747</v>
      </c>
      <c r="G237" t="str">
        <f>'Raw Data'!G237</f>
        <v>Cherokee Co Sheriff's Office</v>
      </c>
      <c r="H237" s="3">
        <f>'Raw Data'!H237</f>
        <v>43889</v>
      </c>
      <c r="L237">
        <f t="shared" si="42"/>
        <v>0</v>
      </c>
      <c r="M237" s="5">
        <f t="shared" si="43"/>
        <v>43889</v>
      </c>
      <c r="N237" s="5">
        <f t="shared" si="51"/>
        <v>2020</v>
      </c>
      <c r="O237" s="5" t="str" cm="1">
        <f t="array" ref="O237">_xlfn.IFS(N237&lt;=2016,"before treatment",N237=2017,"unknown",N237&gt;2017,"after treatment")</f>
        <v>after treatment</v>
      </c>
      <c r="P237" s="5">
        <f t="shared" si="44"/>
        <v>0</v>
      </c>
      <c r="Q237" s="5">
        <f t="shared" si="45"/>
        <v>1</v>
      </c>
      <c r="R237" t="str">
        <f>'Raw Data'!I237</f>
        <v>Cherokee</v>
      </c>
      <c r="S237" t="str">
        <f>'Raw Data'!J237</f>
        <v>["Cumming Hwy","Cumming Hwy","Old Orange Mill Rd"]</v>
      </c>
      <c r="T237" t="str">
        <f>'Raw Data'!K237</f>
        <v>Cumming Hwy</v>
      </c>
      <c r="U237" t="str">
        <f>'Raw Data'!L237</f>
        <v>(O) No Injury</v>
      </c>
      <c r="V237">
        <f>'Raw Data'!M237</f>
        <v>0</v>
      </c>
      <c r="W237">
        <f>'Raw Data'!N237</f>
        <v>0</v>
      </c>
      <c r="X237">
        <f>'Raw Data'!O237</f>
        <v>0</v>
      </c>
      <c r="Y237" t="str">
        <f>'Raw Data'!P237</f>
        <v>Not a Collision with Motor Vehicle</v>
      </c>
      <c r="Z237" t="str">
        <f>'Raw Data'!Q237</f>
        <v>Off Roadway</v>
      </c>
      <c r="AA237" t="str">
        <f>'Raw Data'!R237</f>
        <v>Cable Barrier</v>
      </c>
      <c r="AB237" t="str">
        <f>'Raw Data'!S237</f>
        <v>Cable Barrier</v>
      </c>
      <c r="AC237" t="str">
        <f>'Raw Data'!T237</f>
        <v>Other</v>
      </c>
      <c r="AD237">
        <f>'Raw Data'!U237</f>
        <v>1</v>
      </c>
      <c r="AE237" s="5" t="str">
        <f t="shared" si="52"/>
        <v>Yes</v>
      </c>
      <c r="AF237" t="str">
        <f>'Raw Data'!V237</f>
        <v>Turning Left</v>
      </c>
      <c r="AG237" s="5">
        <f t="shared" si="46"/>
        <v>1</v>
      </c>
      <c r="AH237" t="str">
        <f>'Raw Data'!W237</f>
        <v>South</v>
      </c>
      <c r="AI237" t="str">
        <f>'Raw Data'!X237</f>
        <v>Daylight</v>
      </c>
      <c r="AJ237" t="str">
        <f>'Raw Data'!Y237</f>
        <v>Dry</v>
      </c>
      <c r="AK237">
        <f>'Raw Data'!Z237</f>
        <v>50</v>
      </c>
      <c r="AL237" t="str">
        <f>'Raw Data'!AA237</f>
        <v>["Lap and Shoulder Belt Used","Lap and Shoulder Belt Used"]</v>
      </c>
      <c r="AM237" s="5">
        <f t="shared" si="47"/>
        <v>0</v>
      </c>
      <c r="AN237" t="str">
        <f>'Raw Data'!AB237</f>
        <v>Pickup Truck</v>
      </c>
      <c r="AO237" t="str">
        <f>'Raw Data'!AC237</f>
        <v>0571002000I</v>
      </c>
      <c r="AP237">
        <f>'Raw Data'!AD237</f>
        <v>20.460999999999999</v>
      </c>
      <c r="AQ237">
        <f>'Raw Data'!AE237</f>
        <v>34.255724000000001</v>
      </c>
      <c r="AR237">
        <f>'Raw Data'!AF237</f>
        <v>-84.341419999999999</v>
      </c>
      <c r="AS237">
        <f>'Raw Data'!AG237</f>
        <v>31</v>
      </c>
      <c r="AT237">
        <f>'Raw Data'!AH237</f>
        <v>26</v>
      </c>
      <c r="AU237">
        <f>'Raw Data'!AI237</f>
        <v>661</v>
      </c>
      <c r="AV237" t="str">
        <f>'Raw Data'!AJ237</f>
        <v>D6_0020_00_I</v>
      </c>
      <c r="AW237">
        <f>'Raw Data'!AK237</f>
        <v>44</v>
      </c>
      <c r="AX237">
        <f>'Raw Data'!AL237</f>
        <v>44</v>
      </c>
      <c r="AY237" t="str">
        <f>'Raw Data'!AM237</f>
        <v>simple</v>
      </c>
      <c r="AZ237">
        <f>'Raw Data'!AN237</f>
        <v>820.9</v>
      </c>
      <c r="BA237">
        <f>'Raw Data'!AO237</f>
        <v>53.4</v>
      </c>
      <c r="BB237">
        <f>'Raw Data'!AP237</f>
        <v>764.7</v>
      </c>
      <c r="BC237">
        <f>'Raw Data'!AQ237</f>
        <v>-84.343449000000007</v>
      </c>
      <c r="BD237">
        <f>'Raw Data'!AR237</f>
        <v>34.255195000000001</v>
      </c>
      <c r="BE237">
        <f>'Raw Data'!AS237</f>
        <v>-84.341082</v>
      </c>
      <c r="BF237">
        <f>'Raw Data'!AT237</f>
        <v>34.255709000000003</v>
      </c>
      <c r="BG237" t="str">
        <f>'Raw Data'!AU237</f>
        <v>0571002000I</v>
      </c>
      <c r="BH237">
        <f>'Raw Data'!AV237</f>
        <v>1</v>
      </c>
      <c r="BI237">
        <f>'Raw Data'!AW237</f>
        <v>57</v>
      </c>
      <c r="BJ237">
        <f>'Raw Data'!AX237</f>
        <v>20</v>
      </c>
      <c r="BK237">
        <f>'Raw Data'!AY237</f>
        <v>0</v>
      </c>
      <c r="BL237">
        <f>'Raw Data'!AZ237</f>
        <v>45</v>
      </c>
      <c r="BM237">
        <f>'Raw Data'!BA237</f>
        <v>8.7899999999999991</v>
      </c>
      <c r="BN237">
        <f>'Raw Data'!BB237</f>
        <v>8.31</v>
      </c>
      <c r="BO237">
        <f>'Raw Data'!BC237</f>
        <v>1149.9000000000001</v>
      </c>
      <c r="BP237">
        <f>'Raw Data'!BD237</f>
        <v>1153.9000000000001</v>
      </c>
      <c r="BQ237">
        <f>'Raw Data'!BE237</f>
        <v>1155.8</v>
      </c>
      <c r="BR237">
        <f>'Raw Data'!BF237</f>
        <v>45</v>
      </c>
      <c r="BS237">
        <f>'Raw Data'!BG237</f>
        <v>55</v>
      </c>
      <c r="BT237">
        <f>'Raw Data'!BH237</f>
        <v>0</v>
      </c>
      <c r="BU237">
        <f>'Raw Data'!BI237</f>
        <v>44138</v>
      </c>
      <c r="BV237" t="str">
        <f>'Raw Data'!BJ237</f>
        <v>NONE</v>
      </c>
      <c r="BW237">
        <f>'Raw Data'!BK237</f>
        <v>2.4819999999999998E-3</v>
      </c>
      <c r="BX237">
        <f>'Raw Data'!BL237</f>
        <v>9372</v>
      </c>
      <c r="BY237">
        <f>'Raw Data'!BM237</f>
        <v>9205</v>
      </c>
      <c r="BZ237" t="str">
        <f>'Raw Data'!BN237</f>
        <v>0571002000I</v>
      </c>
      <c r="CA237" t="str">
        <f>'Raw Data'!BO237</f>
        <v>CHEROKEE</v>
      </c>
      <c r="CB237">
        <f>'Raw Data'!BP237</f>
        <v>1</v>
      </c>
      <c r="CC237">
        <f>'Raw Data'!BQ237</f>
        <v>2000</v>
      </c>
      <c r="CD237">
        <f>'Raw Data'!BR237</f>
        <v>6</v>
      </c>
      <c r="CE237">
        <f>'Raw Data'!BS237</f>
        <v>1</v>
      </c>
      <c r="CF237">
        <f>'Raw Data'!BT237</f>
        <v>2</v>
      </c>
      <c r="CG237">
        <f>'Raw Data'!BU237</f>
        <v>1</v>
      </c>
      <c r="CH237">
        <f>'Raw Data'!BV237</f>
        <v>1</v>
      </c>
      <c r="CI237">
        <f>'Raw Data'!BW237</f>
        <v>2</v>
      </c>
      <c r="CJ237">
        <f>'Raw Data'!BX237</f>
        <v>3</v>
      </c>
      <c r="CK237">
        <f>'Raw Data'!BY237</f>
        <v>3</v>
      </c>
      <c r="CL237" t="str">
        <f>'Raw Data'!BZ237</f>
        <v>N</v>
      </c>
      <c r="CM237">
        <f t="shared" si="53"/>
        <v>0</v>
      </c>
      <c r="CN237">
        <f>'Raw Data'!CA237</f>
        <v>57</v>
      </c>
      <c r="CO237">
        <f>'Raw Data'!CB237</f>
        <v>20</v>
      </c>
      <c r="CP237">
        <f>'Raw Data'!CC237</f>
        <v>0</v>
      </c>
      <c r="CQ237" t="str">
        <f>'Raw Data'!CD237</f>
        <v>Not Urban</v>
      </c>
      <c r="CR237" t="str">
        <f>'Raw Data'!CE237</f>
        <v>Not Urban</v>
      </c>
      <c r="CS237">
        <f>'Raw Data'!CF237</f>
        <v>0</v>
      </c>
      <c r="CT237">
        <f>'Raw Data'!CG237</f>
        <v>45</v>
      </c>
      <c r="CU237">
        <f>'Raw Data'!CH237</f>
        <v>18200</v>
      </c>
      <c r="CV237" t="str">
        <f>'Raw Data'!CI237</f>
        <v xml:space="preserve"> </v>
      </c>
      <c r="CW237">
        <f>'Raw Data'!CJ237</f>
        <v>0</v>
      </c>
      <c r="CX237">
        <f>'Raw Data'!CK237</f>
        <v>0.36371900000000001</v>
      </c>
      <c r="CY237">
        <f>'Raw Data'!CL237</f>
        <v>11</v>
      </c>
      <c r="CZ237" t="str">
        <f>'Raw Data'!CM237</f>
        <v>State Mainline</v>
      </c>
      <c r="DA237">
        <f>'Raw Data'!CN237</f>
        <v>18200</v>
      </c>
      <c r="DB237">
        <f>'Raw Data'!CO237</f>
        <v>84472</v>
      </c>
      <c r="DC237">
        <f>'Raw Data'!CP237</f>
        <v>20.024999999999999</v>
      </c>
      <c r="DD237">
        <f>'Raw Data'!CQ237</f>
        <v>20.388999999999999</v>
      </c>
      <c r="DE237">
        <f>'Raw Data'!CR237</f>
        <v>84472</v>
      </c>
      <c r="DF237">
        <f>'Raw Data'!CS237</f>
        <v>0</v>
      </c>
      <c r="DG237">
        <f>'Raw Data'!CT237</f>
        <v>1920.436876</v>
      </c>
      <c r="DH237">
        <f>'Raw Data'!CU237</f>
        <v>100</v>
      </c>
      <c r="DI237">
        <f>'Raw Data'!CV237</f>
        <v>9213</v>
      </c>
      <c r="DJ237">
        <f>'Raw Data'!CW237</f>
        <v>1.4389000000000001E-2</v>
      </c>
      <c r="DK237">
        <f>'Raw Data'!CX237</f>
        <v>0</v>
      </c>
      <c r="DL237">
        <f>'Raw Data'!CY237</f>
        <v>2.4819999999999998E-3</v>
      </c>
      <c r="DM237">
        <f>'Raw Data'!CZ237</f>
        <v>122</v>
      </c>
      <c r="DN237" t="str">
        <f>'Raw Data'!DA237</f>
        <v>057-0060</v>
      </c>
      <c r="DO237" t="str">
        <f>'Raw Data'!DB237</f>
        <v>3R : Rural Principal Arterial - Other</v>
      </c>
      <c r="DP237" t="str">
        <f>'Raw Data'!DC237</f>
        <v>34.256440, -84.329953</v>
      </c>
      <c r="DQ237">
        <f>'Raw Data'!DD237</f>
        <v>-84.329953000000003</v>
      </c>
      <c r="DR237">
        <f>'Raw Data'!DE237</f>
        <v>34.256439999999998</v>
      </c>
      <c r="DS237">
        <f>'Raw Data'!DF237</f>
        <v>34.256439999999998</v>
      </c>
      <c r="DT237">
        <f>'Raw Data'!DG237</f>
        <v>-84.329953000000003</v>
      </c>
      <c r="DU237">
        <f>'Raw Data'!DH237</f>
        <v>1.1153E-2</v>
      </c>
      <c r="DV237">
        <f>'Raw Data'!DI237</f>
        <v>2.4819999999999998E-3</v>
      </c>
      <c r="DW237">
        <f>'Raw Data'!DJ237</f>
        <v>31</v>
      </c>
      <c r="DX237" s="11">
        <f t="shared" si="54"/>
        <v>18200</v>
      </c>
      <c r="DY237" s="5">
        <f t="shared" si="55"/>
        <v>16775</v>
      </c>
      <c r="DZ237" s="5">
        <f t="shared" si="48"/>
        <v>1425</v>
      </c>
      <c r="EA237" s="5">
        <f t="shared" si="49"/>
        <v>8.4947839046199708E-2</v>
      </c>
      <c r="EB237" s="5">
        <f t="shared" si="50"/>
        <v>17487.5</v>
      </c>
      <c r="EC237">
        <f>'Raw Data'!DK237</f>
        <v>17100</v>
      </c>
      <c r="ED237">
        <f>'Raw Data'!DL237</f>
        <v>6.7</v>
      </c>
      <c r="EE237">
        <f>'Raw Data'!DM237</f>
        <v>19000</v>
      </c>
      <c r="EF237">
        <f>'Raw Data'!DN237</f>
        <v>11.6</v>
      </c>
      <c r="EG237">
        <f>'Raw Data'!DO237</f>
        <v>18500</v>
      </c>
      <c r="EH237">
        <f>'Raw Data'!DP237</f>
        <v>11.6</v>
      </c>
      <c r="EI237">
        <f>'Raw Data'!DQ237</f>
        <v>19200</v>
      </c>
      <c r="EJ237">
        <f>'Raw Data'!DR237</f>
        <v>0</v>
      </c>
      <c r="EK237">
        <f>'Raw Data'!DS237</f>
        <v>18600</v>
      </c>
      <c r="EL237">
        <f>'Raw Data'!DT237</f>
        <v>9.6999999999999993</v>
      </c>
      <c r="EM237">
        <f>'Raw Data'!DU237</f>
        <v>17600</v>
      </c>
      <c r="EN237">
        <f>'Raw Data'!DV237</f>
        <v>14.7</v>
      </c>
      <c r="EO237">
        <f>'Raw Data'!DW237</f>
        <v>16800</v>
      </c>
      <c r="EP237">
        <f>'Raw Data'!DX237</f>
        <v>15.4</v>
      </c>
      <c r="EQ237">
        <f>'Raw Data'!DY237</f>
        <v>14100</v>
      </c>
      <c r="ER237">
        <f>'Raw Data'!DZ237</f>
        <v>15.4</v>
      </c>
      <c r="ES237">
        <f>'Raw Data'!EA237</f>
        <v>14100</v>
      </c>
      <c r="ET237">
        <f>'Raw Data'!EB237</f>
        <v>15.4</v>
      </c>
      <c r="EU237">
        <f>'Raw Data'!EC237</f>
        <v>11000</v>
      </c>
      <c r="EV237">
        <f>'Raw Data'!ED237</f>
        <v>14.2</v>
      </c>
      <c r="EW237">
        <f>'Raw Data'!EE237</f>
        <v>0</v>
      </c>
    </row>
    <row r="238" spans="1:153" x14ac:dyDescent="0.3">
      <c r="A238">
        <f>'Raw Data'!A238</f>
        <v>236</v>
      </c>
      <c r="B238" t="str">
        <f>'Raw Data'!B238</f>
        <v>Point</v>
      </c>
      <c r="C238">
        <f>'Raw Data'!C238</f>
        <v>1093</v>
      </c>
      <c r="D238">
        <f>'Raw Data'!D238</f>
        <v>8046</v>
      </c>
      <c r="E238" t="str">
        <f>'Raw Data'!E238</f>
        <v>Point</v>
      </c>
      <c r="F238">
        <f>'Raw Data'!F238</f>
        <v>7567399</v>
      </c>
      <c r="G238" t="str">
        <f>'Raw Data'!G238</f>
        <v>Cherokee Co Sheriff's Office</v>
      </c>
      <c r="H238" s="3">
        <f>'Raw Data'!H238</f>
        <v>43890</v>
      </c>
      <c r="L238">
        <f t="shared" si="42"/>
        <v>0</v>
      </c>
      <c r="M238" s="5">
        <f t="shared" si="43"/>
        <v>43890</v>
      </c>
      <c r="N238" s="5">
        <f t="shared" si="51"/>
        <v>2020</v>
      </c>
      <c r="O238" s="5" t="str" cm="1">
        <f t="array" ref="O238">_xlfn.IFS(N238&lt;=2016,"before treatment",N238=2017,"unknown",N238&gt;2017,"after treatment")</f>
        <v>after treatment</v>
      </c>
      <c r="P238" s="5">
        <f t="shared" si="44"/>
        <v>0</v>
      </c>
      <c r="Q238" s="5">
        <f t="shared" si="45"/>
        <v>1</v>
      </c>
      <c r="R238" t="str">
        <f>'Raw Data'!I238</f>
        <v>Cherokee</v>
      </c>
      <c r="S238" t="str">
        <f>'Raw Data'!J238</f>
        <v>["Cumming Hwy","Cumming Hwy","Old Orange Mill Rd"]</v>
      </c>
      <c r="T238" t="str">
        <f>'Raw Data'!K238</f>
        <v>Cumming Hwy</v>
      </c>
      <c r="U238" t="str">
        <f>'Raw Data'!L238</f>
        <v>(O) No Injury</v>
      </c>
      <c r="V238">
        <f>'Raw Data'!M238</f>
        <v>0</v>
      </c>
      <c r="W238">
        <f>'Raw Data'!N238</f>
        <v>0</v>
      </c>
      <c r="X238">
        <f>'Raw Data'!O238</f>
        <v>0</v>
      </c>
      <c r="Y238" t="str">
        <f>'Raw Data'!P238</f>
        <v>Rear End</v>
      </c>
      <c r="Z238" t="str">
        <f>'Raw Data'!Q238</f>
        <v>On Roadway - Non-Intersection</v>
      </c>
      <c r="AA238" t="str">
        <f>'Raw Data'!R238</f>
        <v>["Motor Vehicle in Motion","Motor Vehicle in Motion"]</v>
      </c>
      <c r="AB238" t="str">
        <f>'Raw Data'!S238</f>
        <v>["Motor Vehicle in Motion","Motor Vehicle in Motion"]</v>
      </c>
      <c r="AC238" t="str">
        <f>'Raw Data'!T238</f>
        <v>["Following Too Close","No Contributing Factors"]</v>
      </c>
      <c r="AD238">
        <f>'Raw Data'!U238</f>
        <v>2</v>
      </c>
      <c r="AE238" s="5" t="str">
        <f t="shared" si="52"/>
        <v>No</v>
      </c>
      <c r="AF238" t="str">
        <f>'Raw Data'!V238</f>
        <v>["Stopped","Straight"]</v>
      </c>
      <c r="AG238" s="5">
        <f t="shared" si="46"/>
        <v>0</v>
      </c>
      <c r="AH238" t="str">
        <f>'Raw Data'!W238</f>
        <v>["North","North"]</v>
      </c>
      <c r="AI238" t="str">
        <f>'Raw Data'!X238</f>
        <v>Daylight</v>
      </c>
      <c r="AJ238" t="str">
        <f>'Raw Data'!Y238</f>
        <v>Dry</v>
      </c>
      <c r="AK238">
        <f>'Raw Data'!Z238</f>
        <v>0</v>
      </c>
      <c r="AL238" t="str">
        <f>'Raw Data'!AA238</f>
        <v>["Lap and Shoulder Belt Used","Lap and Shoulder Belt Used"]</v>
      </c>
      <c r="AM238" s="5">
        <f t="shared" si="47"/>
        <v>0</v>
      </c>
      <c r="AN238" t="str">
        <f>'Raw Data'!AB238</f>
        <v>["Passenger Car","Passenger Car"]</v>
      </c>
      <c r="AO238" t="str">
        <f>'Raw Data'!AC238</f>
        <v>0572023800I</v>
      </c>
      <c r="AP238">
        <f>'Raw Data'!AD238</f>
        <v>2.34</v>
      </c>
      <c r="AQ238">
        <f>'Raw Data'!AE238</f>
        <v>34.255707999999998</v>
      </c>
      <c r="AR238">
        <f>'Raw Data'!AF238</f>
        <v>-84.341418000000004</v>
      </c>
      <c r="AS238">
        <f>'Raw Data'!AG238</f>
        <v>31</v>
      </c>
      <c r="AT238">
        <f>'Raw Data'!AH238</f>
        <v>26</v>
      </c>
      <c r="AU238">
        <f>'Raw Data'!AI238</f>
        <v>661</v>
      </c>
      <c r="AV238" t="str">
        <f>'Raw Data'!AJ238</f>
        <v>D6_0020_00_I</v>
      </c>
      <c r="AW238">
        <f>'Raw Data'!AK238</f>
        <v>44</v>
      </c>
      <c r="AX238">
        <f>'Raw Data'!AL238</f>
        <v>44</v>
      </c>
      <c r="AY238" t="str">
        <f>'Raw Data'!AM238</f>
        <v>simple</v>
      </c>
      <c r="AZ238">
        <f>'Raw Data'!AN238</f>
        <v>820.9</v>
      </c>
      <c r="BA238">
        <f>'Raw Data'!AO238</f>
        <v>53.4</v>
      </c>
      <c r="BB238">
        <f>'Raw Data'!AP238</f>
        <v>764.7</v>
      </c>
      <c r="BC238">
        <f>'Raw Data'!AQ238</f>
        <v>-84.343449000000007</v>
      </c>
      <c r="BD238">
        <f>'Raw Data'!AR238</f>
        <v>34.255195000000001</v>
      </c>
      <c r="BE238">
        <f>'Raw Data'!AS238</f>
        <v>-84.341082</v>
      </c>
      <c r="BF238">
        <f>'Raw Data'!AT238</f>
        <v>34.255709000000003</v>
      </c>
      <c r="BG238" t="str">
        <f>'Raw Data'!AU238</f>
        <v>0571002000I</v>
      </c>
      <c r="BH238">
        <f>'Raw Data'!AV238</f>
        <v>1</v>
      </c>
      <c r="BI238">
        <f>'Raw Data'!AW238</f>
        <v>57</v>
      </c>
      <c r="BJ238">
        <f>'Raw Data'!AX238</f>
        <v>20</v>
      </c>
      <c r="BK238">
        <f>'Raw Data'!AY238</f>
        <v>0</v>
      </c>
      <c r="BL238">
        <f>'Raw Data'!AZ238</f>
        <v>45</v>
      </c>
      <c r="BM238">
        <f>'Raw Data'!BA238</f>
        <v>8.7899999999999991</v>
      </c>
      <c r="BN238">
        <f>'Raw Data'!BB238</f>
        <v>8.31</v>
      </c>
      <c r="BO238">
        <f>'Raw Data'!BC238</f>
        <v>1149.9000000000001</v>
      </c>
      <c r="BP238">
        <f>'Raw Data'!BD238</f>
        <v>1153.9000000000001</v>
      </c>
      <c r="BQ238">
        <f>'Raw Data'!BE238</f>
        <v>1155.8</v>
      </c>
      <c r="BR238">
        <f>'Raw Data'!BF238</f>
        <v>45</v>
      </c>
      <c r="BS238">
        <f>'Raw Data'!BG238</f>
        <v>55</v>
      </c>
      <c r="BT238">
        <f>'Raw Data'!BH238</f>
        <v>0</v>
      </c>
      <c r="BU238">
        <f>'Raw Data'!BI238</f>
        <v>44138</v>
      </c>
      <c r="BV238" t="str">
        <f>'Raw Data'!BJ238</f>
        <v>NONE</v>
      </c>
      <c r="BW238">
        <f>'Raw Data'!BK238</f>
        <v>2.4819999999999998E-3</v>
      </c>
      <c r="BX238">
        <f>'Raw Data'!BL238</f>
        <v>9372</v>
      </c>
      <c r="BY238">
        <f>'Raw Data'!BM238</f>
        <v>9205</v>
      </c>
      <c r="BZ238" t="str">
        <f>'Raw Data'!BN238</f>
        <v>0571002000I</v>
      </c>
      <c r="CA238" t="str">
        <f>'Raw Data'!BO238</f>
        <v>CHEROKEE</v>
      </c>
      <c r="CB238">
        <f>'Raw Data'!BP238</f>
        <v>1</v>
      </c>
      <c r="CC238">
        <f>'Raw Data'!BQ238</f>
        <v>2000</v>
      </c>
      <c r="CD238">
        <f>'Raw Data'!BR238</f>
        <v>6</v>
      </c>
      <c r="CE238">
        <f>'Raw Data'!BS238</f>
        <v>1</v>
      </c>
      <c r="CF238">
        <f>'Raw Data'!BT238</f>
        <v>2</v>
      </c>
      <c r="CG238">
        <f>'Raw Data'!BU238</f>
        <v>1</v>
      </c>
      <c r="CH238">
        <f>'Raw Data'!BV238</f>
        <v>1</v>
      </c>
      <c r="CI238">
        <f>'Raw Data'!BW238</f>
        <v>2</v>
      </c>
      <c r="CJ238">
        <f>'Raw Data'!BX238</f>
        <v>3</v>
      </c>
      <c r="CK238">
        <f>'Raw Data'!BY238</f>
        <v>3</v>
      </c>
      <c r="CL238" t="str">
        <f>'Raw Data'!BZ238</f>
        <v>N</v>
      </c>
      <c r="CM238">
        <f t="shared" si="53"/>
        <v>0</v>
      </c>
      <c r="CN238">
        <f>'Raw Data'!CA238</f>
        <v>57</v>
      </c>
      <c r="CO238">
        <f>'Raw Data'!CB238</f>
        <v>20</v>
      </c>
      <c r="CP238">
        <f>'Raw Data'!CC238</f>
        <v>0</v>
      </c>
      <c r="CQ238" t="str">
        <f>'Raw Data'!CD238</f>
        <v>Not Urban</v>
      </c>
      <c r="CR238" t="str">
        <f>'Raw Data'!CE238</f>
        <v>Not Urban</v>
      </c>
      <c r="CS238">
        <f>'Raw Data'!CF238</f>
        <v>0</v>
      </c>
      <c r="CT238">
        <f>'Raw Data'!CG238</f>
        <v>45</v>
      </c>
      <c r="CU238">
        <f>'Raw Data'!CH238</f>
        <v>18200</v>
      </c>
      <c r="CV238" t="str">
        <f>'Raw Data'!CI238</f>
        <v xml:space="preserve"> </v>
      </c>
      <c r="CW238">
        <f>'Raw Data'!CJ238</f>
        <v>0</v>
      </c>
      <c r="CX238">
        <f>'Raw Data'!CK238</f>
        <v>0.36371900000000001</v>
      </c>
      <c r="CY238">
        <f>'Raw Data'!CL238</f>
        <v>11</v>
      </c>
      <c r="CZ238" t="str">
        <f>'Raw Data'!CM238</f>
        <v>State Mainline</v>
      </c>
      <c r="DA238">
        <f>'Raw Data'!CN238</f>
        <v>18200</v>
      </c>
      <c r="DB238">
        <f>'Raw Data'!CO238</f>
        <v>84472</v>
      </c>
      <c r="DC238">
        <f>'Raw Data'!CP238</f>
        <v>20.024999999999999</v>
      </c>
      <c r="DD238">
        <f>'Raw Data'!CQ238</f>
        <v>20.388999999999999</v>
      </c>
      <c r="DE238">
        <f>'Raw Data'!CR238</f>
        <v>84472</v>
      </c>
      <c r="DF238">
        <f>'Raw Data'!CS238</f>
        <v>0</v>
      </c>
      <c r="DG238">
        <f>'Raw Data'!CT238</f>
        <v>1920.436876</v>
      </c>
      <c r="DH238">
        <f>'Raw Data'!CU238</f>
        <v>100</v>
      </c>
      <c r="DI238">
        <f>'Raw Data'!CV238</f>
        <v>9213</v>
      </c>
      <c r="DJ238">
        <f>'Raw Data'!CW238</f>
        <v>1.4389000000000001E-2</v>
      </c>
      <c r="DK238">
        <f>'Raw Data'!CX238</f>
        <v>0</v>
      </c>
      <c r="DL238">
        <f>'Raw Data'!CY238</f>
        <v>2.4819999999999998E-3</v>
      </c>
      <c r="DM238">
        <f>'Raw Data'!CZ238</f>
        <v>122</v>
      </c>
      <c r="DN238" t="str">
        <f>'Raw Data'!DA238</f>
        <v>057-0060</v>
      </c>
      <c r="DO238" t="str">
        <f>'Raw Data'!DB238</f>
        <v>3R : Rural Principal Arterial - Other</v>
      </c>
      <c r="DP238" t="str">
        <f>'Raw Data'!DC238</f>
        <v>34.256440, -84.329953</v>
      </c>
      <c r="DQ238">
        <f>'Raw Data'!DD238</f>
        <v>-84.329953000000003</v>
      </c>
      <c r="DR238">
        <f>'Raw Data'!DE238</f>
        <v>34.256439999999998</v>
      </c>
      <c r="DS238">
        <f>'Raw Data'!DF238</f>
        <v>34.256439999999998</v>
      </c>
      <c r="DT238">
        <f>'Raw Data'!DG238</f>
        <v>-84.329953000000003</v>
      </c>
      <c r="DU238">
        <f>'Raw Data'!DH238</f>
        <v>1.1153E-2</v>
      </c>
      <c r="DV238">
        <f>'Raw Data'!DI238</f>
        <v>2.4819999999999998E-3</v>
      </c>
      <c r="DW238">
        <f>'Raw Data'!DJ238</f>
        <v>31</v>
      </c>
      <c r="DX238" s="11">
        <f t="shared" si="54"/>
        <v>18200</v>
      </c>
      <c r="DY238" s="5">
        <f t="shared" si="55"/>
        <v>16775</v>
      </c>
      <c r="DZ238" s="5">
        <f t="shared" si="48"/>
        <v>1425</v>
      </c>
      <c r="EA238" s="5">
        <f t="shared" si="49"/>
        <v>8.4947839046199708E-2</v>
      </c>
      <c r="EB238" s="5">
        <f t="shared" si="50"/>
        <v>17487.5</v>
      </c>
      <c r="EC238">
        <f>'Raw Data'!DK238</f>
        <v>17100</v>
      </c>
      <c r="ED238">
        <f>'Raw Data'!DL238</f>
        <v>6.7</v>
      </c>
      <c r="EE238">
        <f>'Raw Data'!DM238</f>
        <v>19000</v>
      </c>
      <c r="EF238">
        <f>'Raw Data'!DN238</f>
        <v>11.6</v>
      </c>
      <c r="EG238">
        <f>'Raw Data'!DO238</f>
        <v>18500</v>
      </c>
      <c r="EH238">
        <f>'Raw Data'!DP238</f>
        <v>11.6</v>
      </c>
      <c r="EI238">
        <f>'Raw Data'!DQ238</f>
        <v>19200</v>
      </c>
      <c r="EJ238">
        <f>'Raw Data'!DR238</f>
        <v>0</v>
      </c>
      <c r="EK238">
        <f>'Raw Data'!DS238</f>
        <v>18600</v>
      </c>
      <c r="EL238">
        <f>'Raw Data'!DT238</f>
        <v>9.6999999999999993</v>
      </c>
      <c r="EM238">
        <f>'Raw Data'!DU238</f>
        <v>17600</v>
      </c>
      <c r="EN238">
        <f>'Raw Data'!DV238</f>
        <v>14.7</v>
      </c>
      <c r="EO238">
        <f>'Raw Data'!DW238</f>
        <v>16800</v>
      </c>
      <c r="EP238">
        <f>'Raw Data'!DX238</f>
        <v>15.4</v>
      </c>
      <c r="EQ238">
        <f>'Raw Data'!DY238</f>
        <v>14100</v>
      </c>
      <c r="ER238">
        <f>'Raw Data'!DZ238</f>
        <v>15.4</v>
      </c>
      <c r="ES238">
        <f>'Raw Data'!EA238</f>
        <v>14100</v>
      </c>
      <c r="ET238">
        <f>'Raw Data'!EB238</f>
        <v>15.4</v>
      </c>
      <c r="EU238">
        <f>'Raw Data'!EC238</f>
        <v>11000</v>
      </c>
      <c r="EV238">
        <f>'Raw Data'!ED238</f>
        <v>14.2</v>
      </c>
      <c r="EW238">
        <f>'Raw Data'!EE238</f>
        <v>1.5999999999999999E-5</v>
      </c>
    </row>
    <row r="239" spans="1:153" x14ac:dyDescent="0.3">
      <c r="A239">
        <f>'Raw Data'!A239</f>
        <v>237</v>
      </c>
      <c r="B239" t="str">
        <f>'Raw Data'!B239</f>
        <v>Point</v>
      </c>
      <c r="C239">
        <f>'Raw Data'!C239</f>
        <v>1111</v>
      </c>
      <c r="D239">
        <f>'Raw Data'!D239</f>
        <v>4721</v>
      </c>
      <c r="E239" t="str">
        <f>'Raw Data'!E239</f>
        <v>Point</v>
      </c>
      <c r="F239">
        <f>'Raw Data'!F239</f>
        <v>7707025</v>
      </c>
      <c r="G239" t="str">
        <f>'Raw Data'!G239</f>
        <v>Cherokee Co Sheriff's Office</v>
      </c>
      <c r="H239" s="3">
        <f>'Raw Data'!H239</f>
        <v>44036</v>
      </c>
      <c r="L239">
        <f t="shared" si="42"/>
        <v>0</v>
      </c>
      <c r="M239" s="5">
        <f t="shared" si="43"/>
        <v>44036</v>
      </c>
      <c r="N239" s="5">
        <f t="shared" si="51"/>
        <v>2020</v>
      </c>
      <c r="O239" s="5" t="str" cm="1">
        <f t="array" ref="O239">_xlfn.IFS(N239&lt;=2016,"before treatment",N239=2017,"unknown",N239&gt;2017,"after treatment")</f>
        <v>after treatment</v>
      </c>
      <c r="P239" s="5">
        <f t="shared" si="44"/>
        <v>0</v>
      </c>
      <c r="Q239" s="5">
        <f t="shared" si="45"/>
        <v>1</v>
      </c>
      <c r="R239" t="str">
        <f>'Raw Data'!I239</f>
        <v>Cherokee</v>
      </c>
      <c r="S239" t="str">
        <f>'Raw Data'!J239</f>
        <v>["Cotton Rd","Cumming Hwy","Cumming Hwy"]</v>
      </c>
      <c r="T239" t="str">
        <f>'Raw Data'!K239</f>
        <v>Cumming Hwy</v>
      </c>
      <c r="U239" t="str">
        <f>'Raw Data'!L239</f>
        <v>(O) No Injury</v>
      </c>
      <c r="V239">
        <f>'Raw Data'!M239</f>
        <v>0</v>
      </c>
      <c r="W239">
        <f>'Raw Data'!N239</f>
        <v>0</v>
      </c>
      <c r="X239">
        <f>'Raw Data'!O239</f>
        <v>0</v>
      </c>
      <c r="Y239" t="str">
        <f>'Raw Data'!P239</f>
        <v>Rear End</v>
      </c>
      <c r="Z239" t="str">
        <f>'Raw Data'!Q239</f>
        <v>On Roadway - Roadway Intersection</v>
      </c>
      <c r="AA239" t="str">
        <f>'Raw Data'!R239</f>
        <v>["Motor Vehicle in Motion","Motor Vehicle in Motion"]</v>
      </c>
      <c r="AB239" t="str">
        <f>'Raw Data'!S239</f>
        <v>["Motor Vehicle in Motion","Motor Vehicle in Motion"]</v>
      </c>
      <c r="AC239" t="str">
        <f>'Raw Data'!T239</f>
        <v>(None)</v>
      </c>
      <c r="AD239">
        <f>'Raw Data'!U239</f>
        <v>2</v>
      </c>
      <c r="AE239" s="5" t="str">
        <f t="shared" si="52"/>
        <v>No</v>
      </c>
      <c r="AF239" t="str">
        <f>'Raw Data'!V239</f>
        <v>["Stopped","Turning Right"]</v>
      </c>
      <c r="AG239" s="5">
        <f t="shared" si="46"/>
        <v>1</v>
      </c>
      <c r="AH239" t="str">
        <f>'Raw Data'!W239</f>
        <v>["North","North"]</v>
      </c>
      <c r="AI239" t="str">
        <f>'Raw Data'!X239</f>
        <v>Daylight</v>
      </c>
      <c r="AJ239" t="str">
        <f>'Raw Data'!Y239</f>
        <v>Dry</v>
      </c>
      <c r="AK239">
        <f>'Raw Data'!Z239</f>
        <v>0</v>
      </c>
      <c r="AL239" t="str">
        <f>'Raw Data'!AA239</f>
        <v>["Child Restraint System (Properly Used)","Child Restraint System (Properly Used)","Lap and Shoulder Belt Used","Lap and Shoulder Belt Used","Lap and Shoulder Belt Used","Lap and Shoulder Belt Used"]</v>
      </c>
      <c r="AM239" s="5">
        <f t="shared" si="47"/>
        <v>0</v>
      </c>
      <c r="AN239" t="str">
        <f>'Raw Data'!AB239</f>
        <v>["Passenger Car","Passenger Car"]</v>
      </c>
      <c r="AO239" t="str">
        <f>'Raw Data'!AC239</f>
        <v>0571002000I</v>
      </c>
      <c r="AP239">
        <f>'Raw Data'!AD239</f>
        <v>20.388999999999999</v>
      </c>
      <c r="AQ239">
        <f>'Raw Data'!AE239</f>
        <v>34.255592</v>
      </c>
      <c r="AR239">
        <f>'Raw Data'!AF239</f>
        <v>-84.342663000000002</v>
      </c>
      <c r="AS239">
        <f>'Raw Data'!AG239</f>
        <v>31</v>
      </c>
      <c r="AT239">
        <f>'Raw Data'!AH239</f>
        <v>26</v>
      </c>
      <c r="AU239">
        <f>'Raw Data'!AI239</f>
        <v>661</v>
      </c>
      <c r="AV239" t="str">
        <f>'Raw Data'!AJ239</f>
        <v>D6_0020_00_I</v>
      </c>
      <c r="AW239">
        <f>'Raw Data'!AK239</f>
        <v>44</v>
      </c>
      <c r="AX239">
        <f>'Raw Data'!AL239</f>
        <v>44</v>
      </c>
      <c r="AY239" t="str">
        <f>'Raw Data'!AM239</f>
        <v>simple</v>
      </c>
      <c r="AZ239">
        <f>'Raw Data'!AN239</f>
        <v>820.9</v>
      </c>
      <c r="BA239">
        <f>'Raw Data'!AO239</f>
        <v>53.4</v>
      </c>
      <c r="BB239">
        <f>'Raw Data'!AP239</f>
        <v>764.7</v>
      </c>
      <c r="BC239">
        <f>'Raw Data'!AQ239</f>
        <v>-84.343449000000007</v>
      </c>
      <c r="BD239">
        <f>'Raw Data'!AR239</f>
        <v>34.255195000000001</v>
      </c>
      <c r="BE239">
        <f>'Raw Data'!AS239</f>
        <v>-84.341082</v>
      </c>
      <c r="BF239">
        <f>'Raw Data'!AT239</f>
        <v>34.255709000000003</v>
      </c>
      <c r="BG239" t="str">
        <f>'Raw Data'!AU239</f>
        <v>0571002000I</v>
      </c>
      <c r="BH239">
        <f>'Raw Data'!AV239</f>
        <v>1</v>
      </c>
      <c r="BI239">
        <f>'Raw Data'!AW239</f>
        <v>57</v>
      </c>
      <c r="BJ239">
        <f>'Raw Data'!AX239</f>
        <v>20</v>
      </c>
      <c r="BK239">
        <f>'Raw Data'!AY239</f>
        <v>0</v>
      </c>
      <c r="BL239">
        <f>'Raw Data'!AZ239</f>
        <v>45</v>
      </c>
      <c r="BM239">
        <f>'Raw Data'!BA239</f>
        <v>8.7899999999999991</v>
      </c>
      <c r="BN239">
        <f>'Raw Data'!BB239</f>
        <v>8.31</v>
      </c>
      <c r="BO239">
        <f>'Raw Data'!BC239</f>
        <v>1149.9000000000001</v>
      </c>
      <c r="BP239">
        <f>'Raw Data'!BD239</f>
        <v>1153.9000000000001</v>
      </c>
      <c r="BQ239">
        <f>'Raw Data'!BE239</f>
        <v>1155.8</v>
      </c>
      <c r="BR239">
        <f>'Raw Data'!BF239</f>
        <v>45</v>
      </c>
      <c r="BS239">
        <f>'Raw Data'!BG239</f>
        <v>55</v>
      </c>
      <c r="BT239">
        <f>'Raw Data'!BH239</f>
        <v>0</v>
      </c>
      <c r="BU239">
        <f>'Raw Data'!BI239</f>
        <v>44138</v>
      </c>
      <c r="BV239" t="str">
        <f>'Raw Data'!BJ239</f>
        <v>NONE</v>
      </c>
      <c r="BW239">
        <f>'Raw Data'!BK239</f>
        <v>2.4819999999999998E-3</v>
      </c>
      <c r="BX239">
        <f>'Raw Data'!BL239</f>
        <v>9372</v>
      </c>
      <c r="BY239">
        <f>'Raw Data'!BM239</f>
        <v>9205</v>
      </c>
      <c r="BZ239" t="str">
        <f>'Raw Data'!BN239</f>
        <v>0571002000I</v>
      </c>
      <c r="CA239" t="str">
        <f>'Raw Data'!BO239</f>
        <v>CHEROKEE</v>
      </c>
      <c r="CB239">
        <f>'Raw Data'!BP239</f>
        <v>1</v>
      </c>
      <c r="CC239">
        <f>'Raw Data'!BQ239</f>
        <v>2000</v>
      </c>
      <c r="CD239">
        <f>'Raw Data'!BR239</f>
        <v>6</v>
      </c>
      <c r="CE239">
        <f>'Raw Data'!BS239</f>
        <v>1</v>
      </c>
      <c r="CF239">
        <f>'Raw Data'!BT239</f>
        <v>2</v>
      </c>
      <c r="CG239">
        <f>'Raw Data'!BU239</f>
        <v>1</v>
      </c>
      <c r="CH239">
        <f>'Raw Data'!BV239</f>
        <v>1</v>
      </c>
      <c r="CI239">
        <f>'Raw Data'!BW239</f>
        <v>2</v>
      </c>
      <c r="CJ239">
        <f>'Raw Data'!BX239</f>
        <v>3</v>
      </c>
      <c r="CK239">
        <f>'Raw Data'!BY239</f>
        <v>3</v>
      </c>
      <c r="CL239" t="str">
        <f>'Raw Data'!BZ239</f>
        <v>N</v>
      </c>
      <c r="CM239">
        <f t="shared" si="53"/>
        <v>0</v>
      </c>
      <c r="CN239">
        <f>'Raw Data'!CA239</f>
        <v>57</v>
      </c>
      <c r="CO239">
        <f>'Raw Data'!CB239</f>
        <v>20</v>
      </c>
      <c r="CP239">
        <f>'Raw Data'!CC239</f>
        <v>0</v>
      </c>
      <c r="CQ239" t="str">
        <f>'Raw Data'!CD239</f>
        <v>Not Urban</v>
      </c>
      <c r="CR239" t="str">
        <f>'Raw Data'!CE239</f>
        <v>Not Urban</v>
      </c>
      <c r="CS239">
        <f>'Raw Data'!CF239</f>
        <v>0</v>
      </c>
      <c r="CT239">
        <f>'Raw Data'!CG239</f>
        <v>45</v>
      </c>
      <c r="CU239">
        <f>'Raw Data'!CH239</f>
        <v>18200</v>
      </c>
      <c r="CV239" t="str">
        <f>'Raw Data'!CI239</f>
        <v xml:space="preserve"> </v>
      </c>
      <c r="CW239">
        <f>'Raw Data'!CJ239</f>
        <v>0</v>
      </c>
      <c r="CX239">
        <f>'Raw Data'!CK239</f>
        <v>0.36371900000000001</v>
      </c>
      <c r="CY239">
        <f>'Raw Data'!CL239</f>
        <v>11</v>
      </c>
      <c r="CZ239" t="str">
        <f>'Raw Data'!CM239</f>
        <v>State Mainline</v>
      </c>
      <c r="DA239">
        <f>'Raw Data'!CN239</f>
        <v>18200</v>
      </c>
      <c r="DB239">
        <f>'Raw Data'!CO239</f>
        <v>84472</v>
      </c>
      <c r="DC239">
        <f>'Raw Data'!CP239</f>
        <v>20.024999999999999</v>
      </c>
      <c r="DD239">
        <f>'Raw Data'!CQ239</f>
        <v>20.388999999999999</v>
      </c>
      <c r="DE239">
        <f>'Raw Data'!CR239</f>
        <v>84472</v>
      </c>
      <c r="DF239">
        <f>'Raw Data'!CS239</f>
        <v>0</v>
      </c>
      <c r="DG239">
        <f>'Raw Data'!CT239</f>
        <v>1920.436876</v>
      </c>
      <c r="DH239">
        <f>'Raw Data'!CU239</f>
        <v>100</v>
      </c>
      <c r="DI239">
        <f>'Raw Data'!CV239</f>
        <v>9213</v>
      </c>
      <c r="DJ239">
        <f>'Raw Data'!CW239</f>
        <v>1.4389000000000001E-2</v>
      </c>
      <c r="DK239">
        <f>'Raw Data'!CX239</f>
        <v>0</v>
      </c>
      <c r="DL239">
        <f>'Raw Data'!CY239</f>
        <v>2.4819999999999998E-3</v>
      </c>
      <c r="DM239">
        <f>'Raw Data'!CZ239</f>
        <v>122</v>
      </c>
      <c r="DN239" t="str">
        <f>'Raw Data'!DA239</f>
        <v>057-0060</v>
      </c>
      <c r="DO239" t="str">
        <f>'Raw Data'!DB239</f>
        <v>3R : Rural Principal Arterial - Other</v>
      </c>
      <c r="DP239" t="str">
        <f>'Raw Data'!DC239</f>
        <v>34.256440, -84.329953</v>
      </c>
      <c r="DQ239">
        <f>'Raw Data'!DD239</f>
        <v>-84.329953000000003</v>
      </c>
      <c r="DR239">
        <f>'Raw Data'!DE239</f>
        <v>34.256439999999998</v>
      </c>
      <c r="DS239">
        <f>'Raw Data'!DF239</f>
        <v>34.256439999999998</v>
      </c>
      <c r="DT239">
        <f>'Raw Data'!DG239</f>
        <v>-84.329953000000003</v>
      </c>
      <c r="DU239">
        <f>'Raw Data'!DH239</f>
        <v>1.1153E-2</v>
      </c>
      <c r="DV239">
        <f>'Raw Data'!DI239</f>
        <v>2.4819999999999998E-3</v>
      </c>
      <c r="DW239">
        <f>'Raw Data'!DJ239</f>
        <v>31</v>
      </c>
      <c r="DX239" s="11">
        <f t="shared" si="54"/>
        <v>18200</v>
      </c>
      <c r="DY239" s="5">
        <f t="shared" si="55"/>
        <v>16775</v>
      </c>
      <c r="DZ239" s="5">
        <f t="shared" si="48"/>
        <v>1425</v>
      </c>
      <c r="EA239" s="5">
        <f t="shared" si="49"/>
        <v>8.4947839046199708E-2</v>
      </c>
      <c r="EB239" s="5">
        <f t="shared" si="50"/>
        <v>17487.5</v>
      </c>
      <c r="EC239">
        <f>'Raw Data'!DK239</f>
        <v>17100</v>
      </c>
      <c r="ED239">
        <f>'Raw Data'!DL239</f>
        <v>6.7</v>
      </c>
      <c r="EE239">
        <f>'Raw Data'!DM239</f>
        <v>19000</v>
      </c>
      <c r="EF239">
        <f>'Raw Data'!DN239</f>
        <v>11.6</v>
      </c>
      <c r="EG239">
        <f>'Raw Data'!DO239</f>
        <v>18500</v>
      </c>
      <c r="EH239">
        <f>'Raw Data'!DP239</f>
        <v>11.6</v>
      </c>
      <c r="EI239">
        <f>'Raw Data'!DQ239</f>
        <v>19200</v>
      </c>
      <c r="EJ239">
        <f>'Raw Data'!DR239</f>
        <v>0</v>
      </c>
      <c r="EK239">
        <f>'Raw Data'!DS239</f>
        <v>18600</v>
      </c>
      <c r="EL239">
        <f>'Raw Data'!DT239</f>
        <v>9.6999999999999993</v>
      </c>
      <c r="EM239">
        <f>'Raw Data'!DU239</f>
        <v>17600</v>
      </c>
      <c r="EN239">
        <f>'Raw Data'!DV239</f>
        <v>14.7</v>
      </c>
      <c r="EO239">
        <f>'Raw Data'!DW239</f>
        <v>16800</v>
      </c>
      <c r="EP239">
        <f>'Raw Data'!DX239</f>
        <v>15.4</v>
      </c>
      <c r="EQ239">
        <f>'Raw Data'!DY239</f>
        <v>14100</v>
      </c>
      <c r="ER239">
        <f>'Raw Data'!DZ239</f>
        <v>15.4</v>
      </c>
      <c r="ES239">
        <f>'Raw Data'!EA239</f>
        <v>14100</v>
      </c>
      <c r="ET239">
        <f>'Raw Data'!EB239</f>
        <v>15.4</v>
      </c>
      <c r="EU239">
        <f>'Raw Data'!EC239</f>
        <v>11000</v>
      </c>
      <c r="EV239">
        <f>'Raw Data'!ED239</f>
        <v>14.2</v>
      </c>
      <c r="EW239">
        <f>'Raw Data'!EE239</f>
        <v>0</v>
      </c>
    </row>
    <row r="240" spans="1:153" x14ac:dyDescent="0.3">
      <c r="A240">
        <f>'Raw Data'!A240</f>
        <v>238</v>
      </c>
      <c r="B240" t="str">
        <f>'Raw Data'!B240</f>
        <v>Point</v>
      </c>
      <c r="C240">
        <f>'Raw Data'!C240</f>
        <v>926</v>
      </c>
      <c r="D240">
        <f>'Raw Data'!D240</f>
        <v>56678</v>
      </c>
      <c r="E240" t="str">
        <f>'Raw Data'!E240</f>
        <v>Point</v>
      </c>
      <c r="F240">
        <f>'Raw Data'!F240</f>
        <v>5504741</v>
      </c>
      <c r="G240" t="str">
        <f>'Raw Data'!G240</f>
        <v>Cherokee Co Sheriff's Office</v>
      </c>
      <c r="H240" s="3">
        <f>'Raw Data'!H240</f>
        <v>42317</v>
      </c>
      <c r="L240">
        <f t="shared" si="42"/>
        <v>0</v>
      </c>
      <c r="M240" s="5">
        <f t="shared" si="43"/>
        <v>42317</v>
      </c>
      <c r="N240" s="5">
        <f t="shared" si="51"/>
        <v>2015</v>
      </c>
      <c r="O240" s="5" t="str" cm="1">
        <f t="array" ref="O240">_xlfn.IFS(N240&lt;=2016,"before treatment",N240=2017,"unknown",N240&gt;2017,"after treatment")</f>
        <v>before treatment</v>
      </c>
      <c r="P240" s="5">
        <f t="shared" si="44"/>
        <v>1</v>
      </c>
      <c r="Q240" s="5">
        <f t="shared" si="45"/>
        <v>0</v>
      </c>
      <c r="R240" t="str">
        <f>'Raw Data'!I240</f>
        <v>Cherokee</v>
      </c>
      <c r="S240" t="str">
        <f>'Raw Data'!J240</f>
        <v>Fincher Rd</v>
      </c>
      <c r="T240" t="str">
        <f>'Raw Data'!K240</f>
        <v>Ruff White Rd</v>
      </c>
      <c r="U240" t="str">
        <f>'Raw Data'!L240</f>
        <v>(O) No Injury</v>
      </c>
      <c r="V240">
        <f>'Raw Data'!M240</f>
        <v>0</v>
      </c>
      <c r="W240">
        <f>'Raw Data'!N240</f>
        <v>0</v>
      </c>
      <c r="X240">
        <f>'Raw Data'!O240</f>
        <v>0</v>
      </c>
      <c r="Y240" t="str">
        <f>'Raw Data'!P240</f>
        <v>Not a Collision with Motor Vehicle</v>
      </c>
      <c r="Z240" t="str">
        <f>'Raw Data'!Q240</f>
        <v>Off Roadway</v>
      </c>
      <c r="AA240" t="str">
        <f>'Raw Data'!R240</f>
        <v>Motor Vehicle in Motion</v>
      </c>
      <c r="AB240" t="str">
        <f>'Raw Data'!S240</f>
        <v>Embankment</v>
      </c>
      <c r="AC240" t="str">
        <f>'Raw Data'!T240</f>
        <v>Too Fast for Conditions</v>
      </c>
      <c r="AD240">
        <f>'Raw Data'!U240</f>
        <v>1</v>
      </c>
      <c r="AE240" s="5" t="str">
        <f t="shared" si="52"/>
        <v>Yes</v>
      </c>
      <c r="AF240" t="str">
        <f>'Raw Data'!V240</f>
        <v>Negotiating a Curve</v>
      </c>
      <c r="AG240" s="5">
        <f t="shared" si="46"/>
        <v>0</v>
      </c>
      <c r="AH240" t="str">
        <f>'Raw Data'!W240</f>
        <v>South</v>
      </c>
      <c r="AI240" t="str">
        <f>'Raw Data'!X240</f>
        <v>Dark-Not Lighted</v>
      </c>
      <c r="AJ240" t="str">
        <f>'Raw Data'!Y240</f>
        <v>Wet</v>
      </c>
      <c r="AK240">
        <f>'Raw Data'!Z240</f>
        <v>19</v>
      </c>
      <c r="AL240" t="str">
        <f>'Raw Data'!AA240</f>
        <v>Lap and Shoulder Belt Used</v>
      </c>
      <c r="AM240" s="5">
        <f t="shared" si="47"/>
        <v>0</v>
      </c>
      <c r="AN240" t="str">
        <f>'Raw Data'!AB240</f>
        <v>Passenger Car</v>
      </c>
      <c r="AO240" t="str">
        <f>'Raw Data'!AC240</f>
        <v>0571010800I</v>
      </c>
      <c r="AP240">
        <f>'Raw Data'!AD240</f>
        <v>4.0352949999999996</v>
      </c>
      <c r="AQ240">
        <f>'Raw Data'!AE240</f>
        <v>34.264738999999999</v>
      </c>
      <c r="AR240">
        <f>'Raw Data'!AF240</f>
        <v>-84.586647999999997</v>
      </c>
      <c r="AS240">
        <f>'Raw Data'!AG240</f>
        <v>32</v>
      </c>
      <c r="AT240">
        <f>'Raw Data'!AH240</f>
        <v>96</v>
      </c>
      <c r="AU240">
        <f>'Raw Data'!AI240</f>
        <v>1274</v>
      </c>
      <c r="AV240" t="str">
        <f>'Raw Data'!AJ240</f>
        <v>D6_0108_00_I</v>
      </c>
      <c r="AW240">
        <f>'Raw Data'!AK240</f>
        <v>10</v>
      </c>
      <c r="AX240">
        <f>'Raw Data'!AL240</f>
        <v>10</v>
      </c>
      <c r="AY240" t="str">
        <f>'Raw Data'!AM240</f>
        <v>simple</v>
      </c>
      <c r="AZ240">
        <f>'Raw Data'!AN240</f>
        <v>669.4</v>
      </c>
      <c r="BA240">
        <f>'Raw Data'!AO240</f>
        <v>84.8</v>
      </c>
      <c r="BB240">
        <f>'Raw Data'!AP240</f>
        <v>989.1</v>
      </c>
      <c r="BC240">
        <f>'Raw Data'!AQ240</f>
        <v>-84.587524999999999</v>
      </c>
      <c r="BD240">
        <f>'Raw Data'!AR240</f>
        <v>34.264476999999999</v>
      </c>
      <c r="BE240">
        <f>'Raw Data'!AS240</f>
        <v>-84.585558000000006</v>
      </c>
      <c r="BF240">
        <f>'Raw Data'!AT240</f>
        <v>34.266359999999999</v>
      </c>
      <c r="BG240" t="str">
        <f>'Raw Data'!AU240</f>
        <v>0571010800I</v>
      </c>
      <c r="BH240">
        <f>'Raw Data'!AV240</f>
        <v>1</v>
      </c>
      <c r="BI240">
        <f>'Raw Data'!AW240</f>
        <v>57</v>
      </c>
      <c r="BJ240">
        <f>'Raw Data'!AX240</f>
        <v>108</v>
      </c>
      <c r="BK240">
        <f>'Raw Data'!AY240</f>
        <v>0</v>
      </c>
      <c r="BL240">
        <f>'Raw Data'!AZ240</f>
        <v>55</v>
      </c>
      <c r="BM240">
        <f>'Raw Data'!BA240</f>
        <v>10.52</v>
      </c>
      <c r="BN240">
        <f>'Raw Data'!BB240</f>
        <v>9.5500000000000007</v>
      </c>
      <c r="BO240">
        <f>'Raw Data'!BC240</f>
        <v>1085.3</v>
      </c>
      <c r="BP240">
        <f>'Raw Data'!BD240</f>
        <v>1096.0999999999999</v>
      </c>
      <c r="BQ240">
        <f>'Raw Data'!BE240</f>
        <v>1082.7</v>
      </c>
      <c r="BR240">
        <f>'Raw Data'!BF240</f>
        <v>0</v>
      </c>
      <c r="BS240">
        <f>'Raw Data'!BG240</f>
        <v>48.5</v>
      </c>
      <c r="BT240">
        <f>'Raw Data'!BH240</f>
        <v>6.5</v>
      </c>
      <c r="BU240">
        <f>'Raw Data'!BI240</f>
        <v>42712</v>
      </c>
      <c r="BV240" t="str">
        <f>'Raw Data'!BJ240</f>
        <v>NONE</v>
      </c>
      <c r="BW240">
        <f>'Raw Data'!BK240</f>
        <v>2.9750000000000002E-3</v>
      </c>
      <c r="BX240">
        <f>'Raw Data'!BL240</f>
        <v>9581</v>
      </c>
      <c r="BY240">
        <f>'Raw Data'!BM240</f>
        <v>9429</v>
      </c>
      <c r="BZ240" t="str">
        <f>'Raw Data'!BN240</f>
        <v>0571010800I</v>
      </c>
      <c r="CA240" t="str">
        <f>'Raw Data'!BO240</f>
        <v>CHEROKEE</v>
      </c>
      <c r="CB240">
        <f>'Raw Data'!BP240</f>
        <v>1</v>
      </c>
      <c r="CC240">
        <f>'Raw Data'!BQ240</f>
        <v>10800</v>
      </c>
      <c r="CD240">
        <f>'Raw Data'!BR240</f>
        <v>6</v>
      </c>
      <c r="CE240">
        <f>'Raw Data'!BS240</f>
        <v>1</v>
      </c>
      <c r="CF240">
        <f>'Raw Data'!BT240</f>
        <v>2</v>
      </c>
      <c r="CG240">
        <f>'Raw Data'!BU240</f>
        <v>1</v>
      </c>
      <c r="CH240">
        <f>'Raw Data'!BV240</f>
        <v>1</v>
      </c>
      <c r="CI240">
        <f>'Raw Data'!BW240</f>
        <v>2</v>
      </c>
      <c r="CJ240">
        <f>'Raw Data'!BX240</f>
        <v>0</v>
      </c>
      <c r="CK240">
        <f>'Raw Data'!BY240</f>
        <v>5</v>
      </c>
      <c r="CL240" t="str">
        <f>'Raw Data'!BZ240</f>
        <v>N</v>
      </c>
      <c r="CM240">
        <f t="shared" si="53"/>
        <v>0</v>
      </c>
      <c r="CN240">
        <f>'Raw Data'!CA240</f>
        <v>57</v>
      </c>
      <c r="CO240">
        <f>'Raw Data'!CB240</f>
        <v>108</v>
      </c>
      <c r="CP240">
        <f>'Raw Data'!CC240</f>
        <v>0</v>
      </c>
      <c r="CQ240" t="str">
        <f>'Raw Data'!CD240</f>
        <v>Not Urban</v>
      </c>
      <c r="CR240" t="str">
        <f>'Raw Data'!CE240</f>
        <v>Not Urban</v>
      </c>
      <c r="CS240">
        <f>'Raw Data'!CF240</f>
        <v>0</v>
      </c>
      <c r="CT240">
        <f>'Raw Data'!CG240</f>
        <v>55</v>
      </c>
      <c r="CU240">
        <f>'Raw Data'!CH240</f>
        <v>1660</v>
      </c>
      <c r="CV240" t="str">
        <f>'Raw Data'!CI240</f>
        <v xml:space="preserve"> </v>
      </c>
      <c r="CW240">
        <f>'Raw Data'!CJ240</f>
        <v>0</v>
      </c>
      <c r="CX240">
        <f>'Raw Data'!CK240</f>
        <v>2.3479610000000002</v>
      </c>
      <c r="CY240">
        <f>'Raw Data'!CL240</f>
        <v>11</v>
      </c>
      <c r="CZ240" t="str">
        <f>'Raw Data'!CM240</f>
        <v>State Mainline</v>
      </c>
      <c r="DA240">
        <f>'Raw Data'!CN240</f>
        <v>1660</v>
      </c>
      <c r="DB240">
        <f>'Raw Data'!CO240</f>
        <v>84702</v>
      </c>
      <c r="DC240">
        <f>'Raw Data'!CP240</f>
        <v>4.0990000000000002</v>
      </c>
      <c r="DD240">
        <f>'Raw Data'!CQ240</f>
        <v>6.4470000000000001</v>
      </c>
      <c r="DE240">
        <f>'Raw Data'!CR240</f>
        <v>84702</v>
      </c>
      <c r="DF240">
        <f>'Raw Data'!CS240</f>
        <v>0</v>
      </c>
      <c r="DG240">
        <f>'Raw Data'!CT240</f>
        <v>12397.232163000001</v>
      </c>
      <c r="DH240">
        <f>'Raw Data'!CU240</f>
        <v>100</v>
      </c>
      <c r="DI240">
        <f>'Raw Data'!CV240</f>
        <v>9430</v>
      </c>
      <c r="DJ240">
        <f>'Raw Data'!CW240</f>
        <v>7.7868000000000007E-2</v>
      </c>
      <c r="DK240">
        <f>'Raw Data'!CX240</f>
        <v>0</v>
      </c>
      <c r="DL240">
        <f>'Raw Data'!CY240</f>
        <v>2.9750000000000002E-3</v>
      </c>
      <c r="DM240">
        <f>'Raw Data'!CZ240</f>
        <v>126</v>
      </c>
      <c r="DN240" t="str">
        <f>'Raw Data'!DA240</f>
        <v>057-0086</v>
      </c>
      <c r="DO240" t="str">
        <f>'Raw Data'!DB240</f>
        <v>5R : Rural Major Collector</v>
      </c>
      <c r="DP240" t="str">
        <f>'Raw Data'!DC240</f>
        <v>34.263290, -84.595549</v>
      </c>
      <c r="DQ240">
        <f>'Raw Data'!DD240</f>
        <v>-84.595549000000005</v>
      </c>
      <c r="DR240">
        <f>'Raw Data'!DE240</f>
        <v>34.263289999999998</v>
      </c>
      <c r="DS240">
        <f>'Raw Data'!DF240</f>
        <v>34.263289999999998</v>
      </c>
      <c r="DT240">
        <f>'Raw Data'!DG240</f>
        <v>-84.595549000000005</v>
      </c>
      <c r="DU240">
        <f>'Raw Data'!DH240</f>
        <v>8.1110000000000002E-3</v>
      </c>
      <c r="DV240">
        <f>'Raw Data'!DI240</f>
        <v>2.9750000000000002E-3</v>
      </c>
      <c r="DW240">
        <f>'Raw Data'!DJ240</f>
        <v>32</v>
      </c>
      <c r="DX240" s="11">
        <f t="shared" si="54"/>
        <v>1920</v>
      </c>
      <c r="DY240" s="5">
        <f t="shared" si="55"/>
        <v>1545</v>
      </c>
      <c r="DZ240" s="5">
        <f t="shared" si="48"/>
        <v>375</v>
      </c>
      <c r="EA240" s="5">
        <f t="shared" si="49"/>
        <v>0.24271844660194175</v>
      </c>
      <c r="EB240" s="5">
        <f t="shared" si="50"/>
        <v>1732.5</v>
      </c>
      <c r="EC240">
        <f>'Raw Data'!DK240</f>
        <v>1990</v>
      </c>
      <c r="ED240">
        <f>'Raw Data'!DL240</f>
        <v>0</v>
      </c>
      <c r="EE240">
        <f>'Raw Data'!DM240</f>
        <v>2080</v>
      </c>
      <c r="EF240">
        <f>'Raw Data'!DN240</f>
        <v>0</v>
      </c>
      <c r="EG240">
        <f>'Raw Data'!DO240</f>
        <v>1690</v>
      </c>
      <c r="EH240">
        <f>'Raw Data'!DP240</f>
        <v>0</v>
      </c>
      <c r="EI240">
        <f>'Raw Data'!DQ240</f>
        <v>1710</v>
      </c>
      <c r="EJ240">
        <f>'Raw Data'!DR240</f>
        <v>0</v>
      </c>
      <c r="EK240">
        <f>'Raw Data'!DS240</f>
        <v>1660</v>
      </c>
      <c r="EL240">
        <f>'Raw Data'!DT240</f>
        <v>11.1</v>
      </c>
      <c r="EM240">
        <f>'Raw Data'!DU240</f>
        <v>1580</v>
      </c>
      <c r="EN240">
        <f>'Raw Data'!DV240</f>
        <v>11.2</v>
      </c>
      <c r="EO240">
        <f>'Raw Data'!DW240</f>
        <v>1470</v>
      </c>
      <c r="EP240">
        <f>'Raw Data'!DX240</f>
        <v>9.6999999999999993</v>
      </c>
      <c r="EQ240">
        <f>'Raw Data'!DY240</f>
        <v>1470</v>
      </c>
      <c r="ER240">
        <f>'Raw Data'!DZ240</f>
        <v>9.6999999999999993</v>
      </c>
      <c r="ES240">
        <f>'Raw Data'!EA240</f>
        <v>1360</v>
      </c>
      <c r="ET240">
        <f>'Raw Data'!EB240</f>
        <v>0</v>
      </c>
      <c r="EU240">
        <f>'Raw Data'!EC240</f>
        <v>1380</v>
      </c>
      <c r="EV240">
        <f>'Raw Data'!ED240</f>
        <v>0</v>
      </c>
      <c r="EW240">
        <f>'Raw Data'!EE240</f>
        <v>9.9999999999999995E-7</v>
      </c>
    </row>
    <row r="241" spans="1:153" x14ac:dyDescent="0.3">
      <c r="A241">
        <f>'Raw Data'!A241</f>
        <v>239</v>
      </c>
      <c r="B241" t="str">
        <f>'Raw Data'!B241</f>
        <v>Point</v>
      </c>
      <c r="C241">
        <f>'Raw Data'!C241</f>
        <v>930</v>
      </c>
      <c r="D241">
        <f>'Raw Data'!D241</f>
        <v>56027</v>
      </c>
      <c r="E241" t="str">
        <f>'Raw Data'!E241</f>
        <v>Point</v>
      </c>
      <c r="F241">
        <f>'Raw Data'!F241</f>
        <v>5531132</v>
      </c>
      <c r="G241" t="str">
        <f>'Raw Data'!G241</f>
        <v>Cherokee Co Sheriff's Office</v>
      </c>
      <c r="H241" s="3">
        <f>'Raw Data'!H241</f>
        <v>42338</v>
      </c>
      <c r="L241">
        <f t="shared" si="42"/>
        <v>0</v>
      </c>
      <c r="M241" s="5">
        <f t="shared" si="43"/>
        <v>42338</v>
      </c>
      <c r="N241" s="5">
        <f t="shared" si="51"/>
        <v>2015</v>
      </c>
      <c r="O241" s="5" t="str" cm="1">
        <f t="array" ref="O241">_xlfn.IFS(N241&lt;=2016,"before treatment",N241=2017,"unknown",N241&gt;2017,"after treatment")</f>
        <v>before treatment</v>
      </c>
      <c r="P241" s="5">
        <f t="shared" si="44"/>
        <v>1</v>
      </c>
      <c r="Q241" s="5">
        <f t="shared" si="45"/>
        <v>0</v>
      </c>
      <c r="R241" t="str">
        <f>'Raw Data'!I241</f>
        <v>Cherokee</v>
      </c>
      <c r="S241" t="str">
        <f>'Raw Data'!J241</f>
        <v>["Fincher Rd","Fincher Rd","Ruff White Rd"]</v>
      </c>
      <c r="T241" t="str">
        <f>'Raw Data'!K241</f>
        <v>Ruff White Rd</v>
      </c>
      <c r="U241" t="str">
        <f>'Raw Data'!L241</f>
        <v>(O) No Injury</v>
      </c>
      <c r="V241">
        <f>'Raw Data'!M241</f>
        <v>0</v>
      </c>
      <c r="W241">
        <f>'Raw Data'!N241</f>
        <v>0</v>
      </c>
      <c r="X241">
        <f>'Raw Data'!O241</f>
        <v>0</v>
      </c>
      <c r="Y241" t="str">
        <f>'Raw Data'!P241</f>
        <v>Sideswipe-Opposite Direction</v>
      </c>
      <c r="Z241" t="str">
        <f>'Raw Data'!Q241</f>
        <v>On Roadway - Roadway Intersection</v>
      </c>
      <c r="AA241" t="str">
        <f>'Raw Data'!R241</f>
        <v>["Motor Vehicle in Motion","Motor Vehicle in Motion"]</v>
      </c>
      <c r="AB241" t="str">
        <f>'Raw Data'!S241</f>
        <v>["Motor Vehicle in Motion","Motor Vehicle in Motion"]</v>
      </c>
      <c r="AC241" t="str">
        <f>'Raw Data'!T241</f>
        <v>["No Contributing Factors","Other"]</v>
      </c>
      <c r="AD241">
        <f>'Raw Data'!U241</f>
        <v>2</v>
      </c>
      <c r="AE241" s="5" t="str">
        <f t="shared" si="52"/>
        <v>No</v>
      </c>
      <c r="AF241" t="str">
        <f>'Raw Data'!V241</f>
        <v>["Negotiating a Curve","Negotiating a Curve"]</v>
      </c>
      <c r="AG241" s="5">
        <f t="shared" si="46"/>
        <v>0</v>
      </c>
      <c r="AH241" t="str">
        <f>'Raw Data'!W241</f>
        <v>["North","South"]</v>
      </c>
      <c r="AI241" t="str">
        <f>'Raw Data'!X241</f>
        <v>Dark-Not Lighted</v>
      </c>
      <c r="AJ241" t="str">
        <f>'Raw Data'!Y241</f>
        <v>Dry</v>
      </c>
      <c r="AK241">
        <f>'Raw Data'!Z241</f>
        <v>0</v>
      </c>
      <c r="AL241" t="str">
        <f>'Raw Data'!AA241</f>
        <v>["Unknown","Unknown"]</v>
      </c>
      <c r="AM241" s="5">
        <f t="shared" si="47"/>
        <v>0</v>
      </c>
      <c r="AN241" t="str">
        <f>'Raw Data'!AB241</f>
        <v>["Pickup Truck","Vehicle with Trailer"]</v>
      </c>
      <c r="AO241" t="str">
        <f>'Raw Data'!AC241</f>
        <v>0571010800I</v>
      </c>
      <c r="AP241">
        <f>'Raw Data'!AD241</f>
        <v>4.0990000000000002</v>
      </c>
      <c r="AQ241">
        <f>'Raw Data'!AE241</f>
        <v>34.265372999999997</v>
      </c>
      <c r="AR241">
        <f>'Raw Data'!AF241</f>
        <v>-84.585882999999995</v>
      </c>
      <c r="AS241">
        <f>'Raw Data'!AG241</f>
        <v>32</v>
      </c>
      <c r="AT241">
        <f>'Raw Data'!AH241</f>
        <v>96</v>
      </c>
      <c r="AU241">
        <f>'Raw Data'!AI241</f>
        <v>1274</v>
      </c>
      <c r="AV241" t="str">
        <f>'Raw Data'!AJ241</f>
        <v>D6_0108_00_I</v>
      </c>
      <c r="AW241">
        <f>'Raw Data'!AK241</f>
        <v>10</v>
      </c>
      <c r="AX241">
        <f>'Raw Data'!AL241</f>
        <v>10</v>
      </c>
      <c r="AY241" t="str">
        <f>'Raw Data'!AM241</f>
        <v>simple</v>
      </c>
      <c r="AZ241">
        <f>'Raw Data'!AN241</f>
        <v>669.4</v>
      </c>
      <c r="BA241">
        <f>'Raw Data'!AO241</f>
        <v>84.8</v>
      </c>
      <c r="BB241">
        <f>'Raw Data'!AP241</f>
        <v>989.1</v>
      </c>
      <c r="BC241">
        <f>'Raw Data'!AQ241</f>
        <v>-84.587524999999999</v>
      </c>
      <c r="BD241">
        <f>'Raw Data'!AR241</f>
        <v>34.264476999999999</v>
      </c>
      <c r="BE241">
        <f>'Raw Data'!AS241</f>
        <v>-84.585558000000006</v>
      </c>
      <c r="BF241">
        <f>'Raw Data'!AT241</f>
        <v>34.266359999999999</v>
      </c>
      <c r="BG241" t="str">
        <f>'Raw Data'!AU241</f>
        <v>0571010800I</v>
      </c>
      <c r="BH241">
        <f>'Raw Data'!AV241</f>
        <v>1</v>
      </c>
      <c r="BI241">
        <f>'Raw Data'!AW241</f>
        <v>57</v>
      </c>
      <c r="BJ241">
        <f>'Raw Data'!AX241</f>
        <v>108</v>
      </c>
      <c r="BK241">
        <f>'Raw Data'!AY241</f>
        <v>0</v>
      </c>
      <c r="BL241">
        <f>'Raw Data'!AZ241</f>
        <v>55</v>
      </c>
      <c r="BM241">
        <f>'Raw Data'!BA241</f>
        <v>10.52</v>
      </c>
      <c r="BN241">
        <f>'Raw Data'!BB241</f>
        <v>9.5500000000000007</v>
      </c>
      <c r="BO241">
        <f>'Raw Data'!BC241</f>
        <v>1085.3</v>
      </c>
      <c r="BP241">
        <f>'Raw Data'!BD241</f>
        <v>1096.0999999999999</v>
      </c>
      <c r="BQ241">
        <f>'Raw Data'!BE241</f>
        <v>1082.7</v>
      </c>
      <c r="BR241">
        <f>'Raw Data'!BF241</f>
        <v>0</v>
      </c>
      <c r="BS241">
        <f>'Raw Data'!BG241</f>
        <v>48.5</v>
      </c>
      <c r="BT241">
        <f>'Raw Data'!BH241</f>
        <v>6.5</v>
      </c>
      <c r="BU241">
        <f>'Raw Data'!BI241</f>
        <v>42712</v>
      </c>
      <c r="BV241" t="str">
        <f>'Raw Data'!BJ241</f>
        <v>NONE</v>
      </c>
      <c r="BW241">
        <f>'Raw Data'!BK241</f>
        <v>2.9750000000000002E-3</v>
      </c>
      <c r="BX241">
        <f>'Raw Data'!BL241</f>
        <v>9581</v>
      </c>
      <c r="BY241">
        <f>'Raw Data'!BM241</f>
        <v>9429</v>
      </c>
      <c r="BZ241" t="str">
        <f>'Raw Data'!BN241</f>
        <v>0571010800I</v>
      </c>
      <c r="CA241" t="str">
        <f>'Raw Data'!BO241</f>
        <v>CHEROKEE</v>
      </c>
      <c r="CB241">
        <f>'Raw Data'!BP241</f>
        <v>1</v>
      </c>
      <c r="CC241">
        <f>'Raw Data'!BQ241</f>
        <v>10800</v>
      </c>
      <c r="CD241">
        <f>'Raw Data'!BR241</f>
        <v>6</v>
      </c>
      <c r="CE241">
        <f>'Raw Data'!BS241</f>
        <v>1</v>
      </c>
      <c r="CF241">
        <f>'Raw Data'!BT241</f>
        <v>2</v>
      </c>
      <c r="CG241">
        <f>'Raw Data'!BU241</f>
        <v>1</v>
      </c>
      <c r="CH241">
        <f>'Raw Data'!BV241</f>
        <v>1</v>
      </c>
      <c r="CI241">
        <f>'Raw Data'!BW241</f>
        <v>2</v>
      </c>
      <c r="CJ241">
        <f>'Raw Data'!BX241</f>
        <v>0</v>
      </c>
      <c r="CK241">
        <f>'Raw Data'!BY241</f>
        <v>5</v>
      </c>
      <c r="CL241" t="str">
        <f>'Raw Data'!BZ241</f>
        <v>N</v>
      </c>
      <c r="CM241">
        <f t="shared" si="53"/>
        <v>0</v>
      </c>
      <c r="CN241">
        <f>'Raw Data'!CA241</f>
        <v>57</v>
      </c>
      <c r="CO241">
        <f>'Raw Data'!CB241</f>
        <v>108</v>
      </c>
      <c r="CP241">
        <f>'Raw Data'!CC241</f>
        <v>0</v>
      </c>
      <c r="CQ241" t="str">
        <f>'Raw Data'!CD241</f>
        <v>Not Urban</v>
      </c>
      <c r="CR241" t="str">
        <f>'Raw Data'!CE241</f>
        <v>Not Urban</v>
      </c>
      <c r="CS241">
        <f>'Raw Data'!CF241</f>
        <v>0</v>
      </c>
      <c r="CT241">
        <f>'Raw Data'!CG241</f>
        <v>55</v>
      </c>
      <c r="CU241">
        <f>'Raw Data'!CH241</f>
        <v>1660</v>
      </c>
      <c r="CV241" t="str">
        <f>'Raw Data'!CI241</f>
        <v xml:space="preserve"> </v>
      </c>
      <c r="CW241">
        <f>'Raw Data'!CJ241</f>
        <v>0</v>
      </c>
      <c r="CX241">
        <f>'Raw Data'!CK241</f>
        <v>2.3479610000000002</v>
      </c>
      <c r="CY241">
        <f>'Raw Data'!CL241</f>
        <v>11</v>
      </c>
      <c r="CZ241" t="str">
        <f>'Raw Data'!CM241</f>
        <v>State Mainline</v>
      </c>
      <c r="DA241">
        <f>'Raw Data'!CN241</f>
        <v>1660</v>
      </c>
      <c r="DB241">
        <f>'Raw Data'!CO241</f>
        <v>84702</v>
      </c>
      <c r="DC241">
        <f>'Raw Data'!CP241</f>
        <v>4.0990000000000002</v>
      </c>
      <c r="DD241">
        <f>'Raw Data'!CQ241</f>
        <v>6.4470000000000001</v>
      </c>
      <c r="DE241">
        <f>'Raw Data'!CR241</f>
        <v>84702</v>
      </c>
      <c r="DF241">
        <f>'Raw Data'!CS241</f>
        <v>0</v>
      </c>
      <c r="DG241">
        <f>'Raw Data'!CT241</f>
        <v>12397.232163000001</v>
      </c>
      <c r="DH241">
        <f>'Raw Data'!CU241</f>
        <v>100</v>
      </c>
      <c r="DI241">
        <f>'Raw Data'!CV241</f>
        <v>9430</v>
      </c>
      <c r="DJ241">
        <f>'Raw Data'!CW241</f>
        <v>7.7868000000000007E-2</v>
      </c>
      <c r="DK241">
        <f>'Raw Data'!CX241</f>
        <v>0</v>
      </c>
      <c r="DL241">
        <f>'Raw Data'!CY241</f>
        <v>2.9750000000000002E-3</v>
      </c>
      <c r="DM241">
        <f>'Raw Data'!CZ241</f>
        <v>126</v>
      </c>
      <c r="DN241" t="str">
        <f>'Raw Data'!DA241</f>
        <v>057-0086</v>
      </c>
      <c r="DO241" t="str">
        <f>'Raw Data'!DB241</f>
        <v>5R : Rural Major Collector</v>
      </c>
      <c r="DP241" t="str">
        <f>'Raw Data'!DC241</f>
        <v>34.263290, -84.595549</v>
      </c>
      <c r="DQ241">
        <f>'Raw Data'!DD241</f>
        <v>-84.595549000000005</v>
      </c>
      <c r="DR241">
        <f>'Raw Data'!DE241</f>
        <v>34.263289999999998</v>
      </c>
      <c r="DS241">
        <f>'Raw Data'!DF241</f>
        <v>34.263289999999998</v>
      </c>
      <c r="DT241">
        <f>'Raw Data'!DG241</f>
        <v>-84.595549000000005</v>
      </c>
      <c r="DU241">
        <f>'Raw Data'!DH241</f>
        <v>8.1110000000000002E-3</v>
      </c>
      <c r="DV241">
        <f>'Raw Data'!DI241</f>
        <v>2.9750000000000002E-3</v>
      </c>
      <c r="DW241">
        <f>'Raw Data'!DJ241</f>
        <v>32</v>
      </c>
      <c r="DX241" s="11">
        <f t="shared" si="54"/>
        <v>1920</v>
      </c>
      <c r="DY241" s="5">
        <f t="shared" si="55"/>
        <v>1545</v>
      </c>
      <c r="DZ241" s="5">
        <f t="shared" si="48"/>
        <v>375</v>
      </c>
      <c r="EA241" s="5">
        <f t="shared" si="49"/>
        <v>0.24271844660194175</v>
      </c>
      <c r="EB241" s="5">
        <f t="shared" si="50"/>
        <v>1732.5</v>
      </c>
      <c r="EC241">
        <f>'Raw Data'!DK241</f>
        <v>1990</v>
      </c>
      <c r="ED241">
        <f>'Raw Data'!DL241</f>
        <v>0</v>
      </c>
      <c r="EE241">
        <f>'Raw Data'!DM241</f>
        <v>2080</v>
      </c>
      <c r="EF241">
        <f>'Raw Data'!DN241</f>
        <v>0</v>
      </c>
      <c r="EG241">
        <f>'Raw Data'!DO241</f>
        <v>1690</v>
      </c>
      <c r="EH241">
        <f>'Raw Data'!DP241</f>
        <v>0</v>
      </c>
      <c r="EI241">
        <f>'Raw Data'!DQ241</f>
        <v>1710</v>
      </c>
      <c r="EJ241">
        <f>'Raw Data'!DR241</f>
        <v>0</v>
      </c>
      <c r="EK241">
        <f>'Raw Data'!DS241</f>
        <v>1660</v>
      </c>
      <c r="EL241">
        <f>'Raw Data'!DT241</f>
        <v>11.1</v>
      </c>
      <c r="EM241">
        <f>'Raw Data'!DU241</f>
        <v>1580</v>
      </c>
      <c r="EN241">
        <f>'Raw Data'!DV241</f>
        <v>11.2</v>
      </c>
      <c r="EO241">
        <f>'Raw Data'!DW241</f>
        <v>1470</v>
      </c>
      <c r="EP241">
        <f>'Raw Data'!DX241</f>
        <v>9.6999999999999993</v>
      </c>
      <c r="EQ241">
        <f>'Raw Data'!DY241</f>
        <v>1470</v>
      </c>
      <c r="ER241">
        <f>'Raw Data'!DZ241</f>
        <v>9.6999999999999993</v>
      </c>
      <c r="ES241">
        <f>'Raw Data'!EA241</f>
        <v>1360</v>
      </c>
      <c r="ET241">
        <f>'Raw Data'!EB241</f>
        <v>0</v>
      </c>
      <c r="EU241">
        <f>'Raw Data'!EC241</f>
        <v>1380</v>
      </c>
      <c r="EV241">
        <f>'Raw Data'!ED241</f>
        <v>0</v>
      </c>
      <c r="EW241">
        <f>'Raw Data'!EE241</f>
        <v>0</v>
      </c>
    </row>
    <row r="242" spans="1:153" x14ac:dyDescent="0.3">
      <c r="A242">
        <f>'Raw Data'!A242</f>
        <v>240</v>
      </c>
      <c r="B242" t="str">
        <f>'Raw Data'!B242</f>
        <v>Point</v>
      </c>
      <c r="C242">
        <f>'Raw Data'!C242</f>
        <v>956</v>
      </c>
      <c r="D242">
        <f>'Raw Data'!D242</f>
        <v>11392</v>
      </c>
      <c r="E242" t="str">
        <f>'Raw Data'!E242</f>
        <v>Point</v>
      </c>
      <c r="F242">
        <f>'Raw Data'!F242</f>
        <v>7434752</v>
      </c>
      <c r="G242" t="str">
        <f>'Raw Data'!G242</f>
        <v>Cherokee Co Sheriff's Office</v>
      </c>
      <c r="H242" s="3">
        <f>'Raw Data'!H242</f>
        <v>43783</v>
      </c>
      <c r="L242">
        <f t="shared" si="42"/>
        <v>0</v>
      </c>
      <c r="M242" s="5">
        <f t="shared" si="43"/>
        <v>43783</v>
      </c>
      <c r="N242" s="5">
        <f t="shared" si="51"/>
        <v>2019</v>
      </c>
      <c r="O242" s="5" t="str" cm="1">
        <f t="array" ref="O242">_xlfn.IFS(N242&lt;=2016,"before treatment",N242=2017,"unknown",N242&gt;2017,"after treatment")</f>
        <v>after treatment</v>
      </c>
      <c r="P242" s="5">
        <f t="shared" si="44"/>
        <v>0</v>
      </c>
      <c r="Q242" s="5">
        <f t="shared" si="45"/>
        <v>1</v>
      </c>
      <c r="R242" t="str">
        <f>'Raw Data'!I242</f>
        <v>Cherokee</v>
      </c>
      <c r="S242" t="str">
        <f>'Raw Data'!J242</f>
        <v>Fincher Rd</v>
      </c>
      <c r="T242" t="str">
        <f>'Raw Data'!K242</f>
        <v>Ruff White Rd</v>
      </c>
      <c r="U242" t="str">
        <f>'Raw Data'!L242</f>
        <v>(O) No Injury</v>
      </c>
      <c r="V242">
        <f>'Raw Data'!M242</f>
        <v>0</v>
      </c>
      <c r="W242">
        <f>'Raw Data'!N242</f>
        <v>0</v>
      </c>
      <c r="X242">
        <f>'Raw Data'!O242</f>
        <v>0</v>
      </c>
      <c r="Y242" t="str">
        <f>'Raw Data'!P242</f>
        <v>Sideswipe-Same Direction</v>
      </c>
      <c r="Z242" t="str">
        <f>'Raw Data'!Q242</f>
        <v>On Roadway - Roadway Intersection</v>
      </c>
      <c r="AA242" t="str">
        <f>'Raw Data'!R242</f>
        <v>["Motor Vehicle in Motion","Motor Vehicle in Motion"]</v>
      </c>
      <c r="AB242" t="str">
        <f>'Raw Data'!S242</f>
        <v>["Motor Vehicle in Motion","Motor Vehicle in Motion"]</v>
      </c>
      <c r="AC242" t="str">
        <f>'Raw Data'!T242</f>
        <v>["Improper Passing of School Bus","No Contributing Factors"]</v>
      </c>
      <c r="AD242">
        <f>'Raw Data'!U242</f>
        <v>2</v>
      </c>
      <c r="AE242" s="5" t="str">
        <f t="shared" si="52"/>
        <v>No</v>
      </c>
      <c r="AF242" t="str">
        <f>'Raw Data'!V242</f>
        <v>["Negotiating a Curve","Stopped"]</v>
      </c>
      <c r="AG242" s="5">
        <f t="shared" si="46"/>
        <v>0</v>
      </c>
      <c r="AH242" t="str">
        <f>'Raw Data'!W242</f>
        <v>["North","North"]</v>
      </c>
      <c r="AI242" t="str">
        <f>'Raw Data'!X242</f>
        <v>Daylight</v>
      </c>
      <c r="AJ242" t="str">
        <f>'Raw Data'!Y242</f>
        <v>Wet</v>
      </c>
      <c r="AK242">
        <f>'Raw Data'!Z242</f>
        <v>0</v>
      </c>
      <c r="AL242" t="str">
        <f>'Raw Data'!AA242</f>
        <v>["Lap and Shoulder Belt Used","Lap and Shoulder Belt Used","None Used","None Used","None Used"]</v>
      </c>
      <c r="AM242" s="5">
        <f t="shared" si="47"/>
        <v>0</v>
      </c>
      <c r="AN242" t="str">
        <f>'Raw Data'!AB242</f>
        <v>["Bus","Pickup Truck"]</v>
      </c>
      <c r="AO242" t="str">
        <f>'Raw Data'!AC242</f>
        <v>0571010800I</v>
      </c>
      <c r="AP242">
        <f>'Raw Data'!AD242</f>
        <v>4.1045970000000001</v>
      </c>
      <c r="AQ242">
        <f>'Raw Data'!AE242</f>
        <v>34.265458000000002</v>
      </c>
      <c r="AR242">
        <f>'Raw Data'!AF242</f>
        <v>-84.585825999999997</v>
      </c>
      <c r="AS242">
        <f>'Raw Data'!AG242</f>
        <v>32</v>
      </c>
      <c r="AT242">
        <f>'Raw Data'!AH242</f>
        <v>96</v>
      </c>
      <c r="AU242">
        <f>'Raw Data'!AI242</f>
        <v>1274</v>
      </c>
      <c r="AV242" t="str">
        <f>'Raw Data'!AJ242</f>
        <v>D6_0108_00_I</v>
      </c>
      <c r="AW242">
        <f>'Raw Data'!AK242</f>
        <v>10</v>
      </c>
      <c r="AX242">
        <f>'Raw Data'!AL242</f>
        <v>10</v>
      </c>
      <c r="AY242" t="str">
        <f>'Raw Data'!AM242</f>
        <v>simple</v>
      </c>
      <c r="AZ242">
        <f>'Raw Data'!AN242</f>
        <v>669.4</v>
      </c>
      <c r="BA242">
        <f>'Raw Data'!AO242</f>
        <v>84.8</v>
      </c>
      <c r="BB242">
        <f>'Raw Data'!AP242</f>
        <v>989.1</v>
      </c>
      <c r="BC242">
        <f>'Raw Data'!AQ242</f>
        <v>-84.587524999999999</v>
      </c>
      <c r="BD242">
        <f>'Raw Data'!AR242</f>
        <v>34.264476999999999</v>
      </c>
      <c r="BE242">
        <f>'Raw Data'!AS242</f>
        <v>-84.585558000000006</v>
      </c>
      <c r="BF242">
        <f>'Raw Data'!AT242</f>
        <v>34.266359999999999</v>
      </c>
      <c r="BG242" t="str">
        <f>'Raw Data'!AU242</f>
        <v>0571010800I</v>
      </c>
      <c r="BH242">
        <f>'Raw Data'!AV242</f>
        <v>1</v>
      </c>
      <c r="BI242">
        <f>'Raw Data'!AW242</f>
        <v>57</v>
      </c>
      <c r="BJ242">
        <f>'Raw Data'!AX242</f>
        <v>108</v>
      </c>
      <c r="BK242">
        <f>'Raw Data'!AY242</f>
        <v>0</v>
      </c>
      <c r="BL242">
        <f>'Raw Data'!AZ242</f>
        <v>55</v>
      </c>
      <c r="BM242">
        <f>'Raw Data'!BA242</f>
        <v>10.52</v>
      </c>
      <c r="BN242">
        <f>'Raw Data'!BB242</f>
        <v>9.5500000000000007</v>
      </c>
      <c r="BO242">
        <f>'Raw Data'!BC242</f>
        <v>1085.3</v>
      </c>
      <c r="BP242">
        <f>'Raw Data'!BD242</f>
        <v>1096.0999999999999</v>
      </c>
      <c r="BQ242">
        <f>'Raw Data'!BE242</f>
        <v>1082.7</v>
      </c>
      <c r="BR242">
        <f>'Raw Data'!BF242</f>
        <v>0</v>
      </c>
      <c r="BS242">
        <f>'Raw Data'!BG242</f>
        <v>48.5</v>
      </c>
      <c r="BT242">
        <f>'Raw Data'!BH242</f>
        <v>6.5</v>
      </c>
      <c r="BU242">
        <f>'Raw Data'!BI242</f>
        <v>42712</v>
      </c>
      <c r="BV242" t="str">
        <f>'Raw Data'!BJ242</f>
        <v>NONE</v>
      </c>
      <c r="BW242">
        <f>'Raw Data'!BK242</f>
        <v>2.9750000000000002E-3</v>
      </c>
      <c r="BX242">
        <f>'Raw Data'!BL242</f>
        <v>9581</v>
      </c>
      <c r="BY242">
        <f>'Raw Data'!BM242</f>
        <v>9429</v>
      </c>
      <c r="BZ242" t="str">
        <f>'Raw Data'!BN242</f>
        <v>0571010800I</v>
      </c>
      <c r="CA242" t="str">
        <f>'Raw Data'!BO242</f>
        <v>CHEROKEE</v>
      </c>
      <c r="CB242">
        <f>'Raw Data'!BP242</f>
        <v>1</v>
      </c>
      <c r="CC242">
        <f>'Raw Data'!BQ242</f>
        <v>10800</v>
      </c>
      <c r="CD242">
        <f>'Raw Data'!BR242</f>
        <v>6</v>
      </c>
      <c r="CE242">
        <f>'Raw Data'!BS242</f>
        <v>1</v>
      </c>
      <c r="CF242">
        <f>'Raw Data'!BT242</f>
        <v>2</v>
      </c>
      <c r="CG242">
        <f>'Raw Data'!BU242</f>
        <v>1</v>
      </c>
      <c r="CH242">
        <f>'Raw Data'!BV242</f>
        <v>1</v>
      </c>
      <c r="CI242">
        <f>'Raw Data'!BW242</f>
        <v>2</v>
      </c>
      <c r="CJ242">
        <f>'Raw Data'!BX242</f>
        <v>0</v>
      </c>
      <c r="CK242">
        <f>'Raw Data'!BY242</f>
        <v>5</v>
      </c>
      <c r="CL242" t="str">
        <f>'Raw Data'!BZ242</f>
        <v>N</v>
      </c>
      <c r="CM242">
        <f t="shared" si="53"/>
        <v>0</v>
      </c>
      <c r="CN242">
        <f>'Raw Data'!CA242</f>
        <v>57</v>
      </c>
      <c r="CO242">
        <f>'Raw Data'!CB242</f>
        <v>108</v>
      </c>
      <c r="CP242">
        <f>'Raw Data'!CC242</f>
        <v>0</v>
      </c>
      <c r="CQ242" t="str">
        <f>'Raw Data'!CD242</f>
        <v>Not Urban</v>
      </c>
      <c r="CR242" t="str">
        <f>'Raw Data'!CE242</f>
        <v>Not Urban</v>
      </c>
      <c r="CS242">
        <f>'Raw Data'!CF242</f>
        <v>0</v>
      </c>
      <c r="CT242">
        <f>'Raw Data'!CG242</f>
        <v>55</v>
      </c>
      <c r="CU242">
        <f>'Raw Data'!CH242</f>
        <v>1660</v>
      </c>
      <c r="CV242" t="str">
        <f>'Raw Data'!CI242</f>
        <v xml:space="preserve"> </v>
      </c>
      <c r="CW242">
        <f>'Raw Data'!CJ242</f>
        <v>0</v>
      </c>
      <c r="CX242">
        <f>'Raw Data'!CK242</f>
        <v>2.3479610000000002</v>
      </c>
      <c r="CY242">
        <f>'Raw Data'!CL242</f>
        <v>11</v>
      </c>
      <c r="CZ242" t="str">
        <f>'Raw Data'!CM242</f>
        <v>State Mainline</v>
      </c>
      <c r="DA242">
        <f>'Raw Data'!CN242</f>
        <v>1660</v>
      </c>
      <c r="DB242">
        <f>'Raw Data'!CO242</f>
        <v>84702</v>
      </c>
      <c r="DC242">
        <f>'Raw Data'!CP242</f>
        <v>4.0990000000000002</v>
      </c>
      <c r="DD242">
        <f>'Raw Data'!CQ242</f>
        <v>6.4470000000000001</v>
      </c>
      <c r="DE242">
        <f>'Raw Data'!CR242</f>
        <v>84702</v>
      </c>
      <c r="DF242">
        <f>'Raw Data'!CS242</f>
        <v>0</v>
      </c>
      <c r="DG242">
        <f>'Raw Data'!CT242</f>
        <v>12397.232163000001</v>
      </c>
      <c r="DH242">
        <f>'Raw Data'!CU242</f>
        <v>100</v>
      </c>
      <c r="DI242">
        <f>'Raw Data'!CV242</f>
        <v>9430</v>
      </c>
      <c r="DJ242">
        <f>'Raw Data'!CW242</f>
        <v>7.7868000000000007E-2</v>
      </c>
      <c r="DK242">
        <f>'Raw Data'!CX242</f>
        <v>0</v>
      </c>
      <c r="DL242">
        <f>'Raw Data'!CY242</f>
        <v>2.9750000000000002E-3</v>
      </c>
      <c r="DM242">
        <f>'Raw Data'!CZ242</f>
        <v>126</v>
      </c>
      <c r="DN242" t="str">
        <f>'Raw Data'!DA242</f>
        <v>057-0086</v>
      </c>
      <c r="DO242" t="str">
        <f>'Raw Data'!DB242</f>
        <v>5R : Rural Major Collector</v>
      </c>
      <c r="DP242" t="str">
        <f>'Raw Data'!DC242</f>
        <v>34.263290, -84.595549</v>
      </c>
      <c r="DQ242">
        <f>'Raw Data'!DD242</f>
        <v>-84.595549000000005</v>
      </c>
      <c r="DR242">
        <f>'Raw Data'!DE242</f>
        <v>34.263289999999998</v>
      </c>
      <c r="DS242">
        <f>'Raw Data'!DF242</f>
        <v>34.263289999999998</v>
      </c>
      <c r="DT242">
        <f>'Raw Data'!DG242</f>
        <v>-84.595549000000005</v>
      </c>
      <c r="DU242">
        <f>'Raw Data'!DH242</f>
        <v>8.1110000000000002E-3</v>
      </c>
      <c r="DV242">
        <f>'Raw Data'!DI242</f>
        <v>2.9750000000000002E-3</v>
      </c>
      <c r="DW242">
        <f>'Raw Data'!DJ242</f>
        <v>32</v>
      </c>
      <c r="DX242" s="11">
        <f t="shared" si="54"/>
        <v>1920</v>
      </c>
      <c r="DY242" s="5">
        <f t="shared" si="55"/>
        <v>1545</v>
      </c>
      <c r="DZ242" s="5">
        <f t="shared" si="48"/>
        <v>375</v>
      </c>
      <c r="EA242" s="5">
        <f t="shared" si="49"/>
        <v>0.24271844660194175</v>
      </c>
      <c r="EB242" s="5">
        <f t="shared" si="50"/>
        <v>1732.5</v>
      </c>
      <c r="EC242">
        <f>'Raw Data'!DK242</f>
        <v>1990</v>
      </c>
      <c r="ED242">
        <f>'Raw Data'!DL242</f>
        <v>0</v>
      </c>
      <c r="EE242">
        <f>'Raw Data'!DM242</f>
        <v>2080</v>
      </c>
      <c r="EF242">
        <f>'Raw Data'!DN242</f>
        <v>0</v>
      </c>
      <c r="EG242">
        <f>'Raw Data'!DO242</f>
        <v>1690</v>
      </c>
      <c r="EH242">
        <f>'Raw Data'!DP242</f>
        <v>0</v>
      </c>
      <c r="EI242">
        <f>'Raw Data'!DQ242</f>
        <v>1710</v>
      </c>
      <c r="EJ242">
        <f>'Raw Data'!DR242</f>
        <v>0</v>
      </c>
      <c r="EK242">
        <f>'Raw Data'!DS242</f>
        <v>1660</v>
      </c>
      <c r="EL242">
        <f>'Raw Data'!DT242</f>
        <v>11.1</v>
      </c>
      <c r="EM242">
        <f>'Raw Data'!DU242</f>
        <v>1580</v>
      </c>
      <c r="EN242">
        <f>'Raw Data'!DV242</f>
        <v>11.2</v>
      </c>
      <c r="EO242">
        <f>'Raw Data'!DW242</f>
        <v>1470</v>
      </c>
      <c r="EP242">
        <f>'Raw Data'!DX242</f>
        <v>9.6999999999999993</v>
      </c>
      <c r="EQ242">
        <f>'Raw Data'!DY242</f>
        <v>1470</v>
      </c>
      <c r="ER242">
        <f>'Raw Data'!DZ242</f>
        <v>9.6999999999999993</v>
      </c>
      <c r="ES242">
        <f>'Raw Data'!EA242</f>
        <v>1360</v>
      </c>
      <c r="ET242">
        <f>'Raw Data'!EB242</f>
        <v>0</v>
      </c>
      <c r="EU242">
        <f>'Raw Data'!EC242</f>
        <v>1380</v>
      </c>
      <c r="EV242">
        <f>'Raw Data'!ED242</f>
        <v>0</v>
      </c>
      <c r="EW242">
        <f>'Raw Data'!EE242</f>
        <v>0</v>
      </c>
    </row>
    <row r="243" spans="1:153" x14ac:dyDescent="0.3">
      <c r="A243">
        <f>'Raw Data'!A243</f>
        <v>241</v>
      </c>
      <c r="B243" t="str">
        <f>'Raw Data'!B243</f>
        <v>Point</v>
      </c>
      <c r="C243">
        <f>'Raw Data'!C243</f>
        <v>964</v>
      </c>
      <c r="D243">
        <f>'Raw Data'!D243</f>
        <v>53436</v>
      </c>
      <c r="E243" t="str">
        <f>'Raw Data'!E243</f>
        <v>Point</v>
      </c>
      <c r="F243">
        <f>'Raw Data'!F243</f>
        <v>5645515</v>
      </c>
      <c r="G243" t="str">
        <f>'Raw Data'!G243</f>
        <v>Cherokee Co Sheriff's Office</v>
      </c>
      <c r="H243" s="3">
        <f>'Raw Data'!H243</f>
        <v>42422</v>
      </c>
      <c r="L243">
        <f t="shared" si="42"/>
        <v>0</v>
      </c>
      <c r="M243" s="5">
        <f t="shared" si="43"/>
        <v>42422</v>
      </c>
      <c r="N243" s="5">
        <f t="shared" si="51"/>
        <v>2016</v>
      </c>
      <c r="O243" s="5" t="str" cm="1">
        <f t="array" ref="O243">_xlfn.IFS(N243&lt;=2016,"before treatment",N243=2017,"unknown",N243&gt;2017,"after treatment")</f>
        <v>before treatment</v>
      </c>
      <c r="P243" s="5">
        <f t="shared" si="44"/>
        <v>1</v>
      </c>
      <c r="Q243" s="5">
        <f t="shared" si="45"/>
        <v>0</v>
      </c>
      <c r="R243" t="str">
        <f>'Raw Data'!I243</f>
        <v>Cherokee</v>
      </c>
      <c r="S243" t="str">
        <f>'Raw Data'!J243</f>
        <v>Fincher Rd</v>
      </c>
      <c r="T243" t="str">
        <f>'Raw Data'!K243</f>
        <v>Ruff White Rd</v>
      </c>
      <c r="U243" t="str">
        <f>'Raw Data'!L243</f>
        <v>(O) No Injury</v>
      </c>
      <c r="V243">
        <f>'Raw Data'!M243</f>
        <v>0</v>
      </c>
      <c r="W243">
        <f>'Raw Data'!N243</f>
        <v>0</v>
      </c>
      <c r="X243">
        <f>'Raw Data'!O243</f>
        <v>0</v>
      </c>
      <c r="Y243" t="str">
        <f>'Raw Data'!P243</f>
        <v>Not a Collision with Motor Vehicle</v>
      </c>
      <c r="Z243" t="str">
        <f>'Raw Data'!Q243</f>
        <v>Off Roadway</v>
      </c>
      <c r="AA243" t="str">
        <f>'Raw Data'!R243</f>
        <v>Tree</v>
      </c>
      <c r="AB243" t="str">
        <f>'Raw Data'!S243</f>
        <v>Tree</v>
      </c>
      <c r="AC243" t="str">
        <f>'Raw Data'!T243</f>
        <v>Reaction to Object or Animal</v>
      </c>
      <c r="AD243">
        <f>'Raw Data'!U243</f>
        <v>1</v>
      </c>
      <c r="AE243" s="5" t="str">
        <f t="shared" si="52"/>
        <v>Yes</v>
      </c>
      <c r="AF243" t="str">
        <f>'Raw Data'!V243</f>
        <v>Negotiating a Curve</v>
      </c>
      <c r="AG243" s="5">
        <f t="shared" si="46"/>
        <v>0</v>
      </c>
      <c r="AH243" t="str">
        <f>'Raw Data'!W243</f>
        <v>North</v>
      </c>
      <c r="AI243" t="str">
        <f>'Raw Data'!X243</f>
        <v>Daylight</v>
      </c>
      <c r="AJ243" t="str">
        <f>'Raw Data'!Y243</f>
        <v>Wet</v>
      </c>
      <c r="AK243">
        <f>'Raw Data'!Z243</f>
        <v>18</v>
      </c>
      <c r="AL243" t="str">
        <f>'Raw Data'!AA243</f>
        <v>Lap and Shoulder Belt Used</v>
      </c>
      <c r="AM243" s="5">
        <f t="shared" si="47"/>
        <v>0</v>
      </c>
      <c r="AN243" t="str">
        <f>'Raw Data'!AB243</f>
        <v>Passenger Car</v>
      </c>
      <c r="AO243" t="str">
        <f>'Raw Data'!AC243</f>
        <v>0571010800I</v>
      </c>
      <c r="AP243">
        <f>'Raw Data'!AD243</f>
        <v>4.0945010000000002</v>
      </c>
      <c r="AQ243">
        <f>'Raw Data'!AE243</f>
        <v>34.265329999999999</v>
      </c>
      <c r="AR243">
        <f>'Raw Data'!AF243</f>
        <v>-84.585916999999995</v>
      </c>
      <c r="AS243">
        <f>'Raw Data'!AG243</f>
        <v>32</v>
      </c>
      <c r="AT243">
        <f>'Raw Data'!AH243</f>
        <v>96</v>
      </c>
      <c r="AU243">
        <f>'Raw Data'!AI243</f>
        <v>1274</v>
      </c>
      <c r="AV243" t="str">
        <f>'Raw Data'!AJ243</f>
        <v>D6_0108_00_I</v>
      </c>
      <c r="AW243">
        <f>'Raw Data'!AK243</f>
        <v>10</v>
      </c>
      <c r="AX243">
        <f>'Raw Data'!AL243</f>
        <v>10</v>
      </c>
      <c r="AY243" t="str">
        <f>'Raw Data'!AM243</f>
        <v>simple</v>
      </c>
      <c r="AZ243">
        <f>'Raw Data'!AN243</f>
        <v>669.4</v>
      </c>
      <c r="BA243">
        <f>'Raw Data'!AO243</f>
        <v>84.8</v>
      </c>
      <c r="BB243">
        <f>'Raw Data'!AP243</f>
        <v>989.1</v>
      </c>
      <c r="BC243">
        <f>'Raw Data'!AQ243</f>
        <v>-84.587524999999999</v>
      </c>
      <c r="BD243">
        <f>'Raw Data'!AR243</f>
        <v>34.264476999999999</v>
      </c>
      <c r="BE243">
        <f>'Raw Data'!AS243</f>
        <v>-84.585558000000006</v>
      </c>
      <c r="BF243">
        <f>'Raw Data'!AT243</f>
        <v>34.266359999999999</v>
      </c>
      <c r="BG243" t="str">
        <f>'Raw Data'!AU243</f>
        <v>0571010800I</v>
      </c>
      <c r="BH243">
        <f>'Raw Data'!AV243</f>
        <v>1</v>
      </c>
      <c r="BI243">
        <f>'Raw Data'!AW243</f>
        <v>57</v>
      </c>
      <c r="BJ243">
        <f>'Raw Data'!AX243</f>
        <v>108</v>
      </c>
      <c r="BK243">
        <f>'Raw Data'!AY243</f>
        <v>0</v>
      </c>
      <c r="BL243">
        <f>'Raw Data'!AZ243</f>
        <v>55</v>
      </c>
      <c r="BM243">
        <f>'Raw Data'!BA243</f>
        <v>10.52</v>
      </c>
      <c r="BN243">
        <f>'Raw Data'!BB243</f>
        <v>9.5500000000000007</v>
      </c>
      <c r="BO243">
        <f>'Raw Data'!BC243</f>
        <v>1085.3</v>
      </c>
      <c r="BP243">
        <f>'Raw Data'!BD243</f>
        <v>1096.0999999999999</v>
      </c>
      <c r="BQ243">
        <f>'Raw Data'!BE243</f>
        <v>1082.7</v>
      </c>
      <c r="BR243">
        <f>'Raw Data'!BF243</f>
        <v>0</v>
      </c>
      <c r="BS243">
        <f>'Raw Data'!BG243</f>
        <v>48.5</v>
      </c>
      <c r="BT243">
        <f>'Raw Data'!BH243</f>
        <v>6.5</v>
      </c>
      <c r="BU243">
        <f>'Raw Data'!BI243</f>
        <v>42712</v>
      </c>
      <c r="BV243" t="str">
        <f>'Raw Data'!BJ243</f>
        <v>NONE</v>
      </c>
      <c r="BW243">
        <f>'Raw Data'!BK243</f>
        <v>2.9750000000000002E-3</v>
      </c>
      <c r="BX243">
        <f>'Raw Data'!BL243</f>
        <v>9581</v>
      </c>
      <c r="BY243">
        <f>'Raw Data'!BM243</f>
        <v>9429</v>
      </c>
      <c r="BZ243" t="str">
        <f>'Raw Data'!BN243</f>
        <v>0571010800I</v>
      </c>
      <c r="CA243" t="str">
        <f>'Raw Data'!BO243</f>
        <v>CHEROKEE</v>
      </c>
      <c r="CB243">
        <f>'Raw Data'!BP243</f>
        <v>1</v>
      </c>
      <c r="CC243">
        <f>'Raw Data'!BQ243</f>
        <v>10800</v>
      </c>
      <c r="CD243">
        <f>'Raw Data'!BR243</f>
        <v>6</v>
      </c>
      <c r="CE243">
        <f>'Raw Data'!BS243</f>
        <v>1</v>
      </c>
      <c r="CF243">
        <f>'Raw Data'!BT243</f>
        <v>2</v>
      </c>
      <c r="CG243">
        <f>'Raw Data'!BU243</f>
        <v>1</v>
      </c>
      <c r="CH243">
        <f>'Raw Data'!BV243</f>
        <v>1</v>
      </c>
      <c r="CI243">
        <f>'Raw Data'!BW243</f>
        <v>2</v>
      </c>
      <c r="CJ243">
        <f>'Raw Data'!BX243</f>
        <v>0</v>
      </c>
      <c r="CK243">
        <f>'Raw Data'!BY243</f>
        <v>5</v>
      </c>
      <c r="CL243" t="str">
        <f>'Raw Data'!BZ243</f>
        <v>N</v>
      </c>
      <c r="CM243">
        <f t="shared" si="53"/>
        <v>0</v>
      </c>
      <c r="CN243">
        <f>'Raw Data'!CA243</f>
        <v>57</v>
      </c>
      <c r="CO243">
        <f>'Raw Data'!CB243</f>
        <v>108</v>
      </c>
      <c r="CP243">
        <f>'Raw Data'!CC243</f>
        <v>0</v>
      </c>
      <c r="CQ243" t="str">
        <f>'Raw Data'!CD243</f>
        <v>Not Urban</v>
      </c>
      <c r="CR243" t="str">
        <f>'Raw Data'!CE243</f>
        <v>Not Urban</v>
      </c>
      <c r="CS243">
        <f>'Raw Data'!CF243</f>
        <v>0</v>
      </c>
      <c r="CT243">
        <f>'Raw Data'!CG243</f>
        <v>55</v>
      </c>
      <c r="CU243">
        <f>'Raw Data'!CH243</f>
        <v>1660</v>
      </c>
      <c r="CV243" t="str">
        <f>'Raw Data'!CI243</f>
        <v xml:space="preserve"> </v>
      </c>
      <c r="CW243">
        <f>'Raw Data'!CJ243</f>
        <v>0</v>
      </c>
      <c r="CX243">
        <f>'Raw Data'!CK243</f>
        <v>2.3479610000000002</v>
      </c>
      <c r="CY243">
        <f>'Raw Data'!CL243</f>
        <v>11</v>
      </c>
      <c r="CZ243" t="str">
        <f>'Raw Data'!CM243</f>
        <v>State Mainline</v>
      </c>
      <c r="DA243">
        <f>'Raw Data'!CN243</f>
        <v>1660</v>
      </c>
      <c r="DB243">
        <f>'Raw Data'!CO243</f>
        <v>84702</v>
      </c>
      <c r="DC243">
        <f>'Raw Data'!CP243</f>
        <v>4.0990000000000002</v>
      </c>
      <c r="DD243">
        <f>'Raw Data'!CQ243</f>
        <v>6.4470000000000001</v>
      </c>
      <c r="DE243">
        <f>'Raw Data'!CR243</f>
        <v>84702</v>
      </c>
      <c r="DF243">
        <f>'Raw Data'!CS243</f>
        <v>0</v>
      </c>
      <c r="DG243">
        <f>'Raw Data'!CT243</f>
        <v>12397.232163000001</v>
      </c>
      <c r="DH243">
        <f>'Raw Data'!CU243</f>
        <v>100</v>
      </c>
      <c r="DI243">
        <f>'Raw Data'!CV243</f>
        <v>9430</v>
      </c>
      <c r="DJ243">
        <f>'Raw Data'!CW243</f>
        <v>7.7868000000000007E-2</v>
      </c>
      <c r="DK243">
        <f>'Raw Data'!CX243</f>
        <v>0</v>
      </c>
      <c r="DL243">
        <f>'Raw Data'!CY243</f>
        <v>2.9750000000000002E-3</v>
      </c>
      <c r="DM243">
        <f>'Raw Data'!CZ243</f>
        <v>126</v>
      </c>
      <c r="DN243" t="str">
        <f>'Raw Data'!DA243</f>
        <v>057-0086</v>
      </c>
      <c r="DO243" t="str">
        <f>'Raw Data'!DB243</f>
        <v>5R : Rural Major Collector</v>
      </c>
      <c r="DP243" t="str">
        <f>'Raw Data'!DC243</f>
        <v>34.263290, -84.595549</v>
      </c>
      <c r="DQ243">
        <f>'Raw Data'!DD243</f>
        <v>-84.595549000000005</v>
      </c>
      <c r="DR243">
        <f>'Raw Data'!DE243</f>
        <v>34.263289999999998</v>
      </c>
      <c r="DS243">
        <f>'Raw Data'!DF243</f>
        <v>34.263289999999998</v>
      </c>
      <c r="DT243">
        <f>'Raw Data'!DG243</f>
        <v>-84.595549000000005</v>
      </c>
      <c r="DU243">
        <f>'Raw Data'!DH243</f>
        <v>8.1110000000000002E-3</v>
      </c>
      <c r="DV243">
        <f>'Raw Data'!DI243</f>
        <v>2.9750000000000002E-3</v>
      </c>
      <c r="DW243">
        <f>'Raw Data'!DJ243</f>
        <v>32</v>
      </c>
      <c r="DX243" s="11">
        <f t="shared" si="54"/>
        <v>1920</v>
      </c>
      <c r="DY243" s="5">
        <f t="shared" si="55"/>
        <v>1545</v>
      </c>
      <c r="DZ243" s="5">
        <f t="shared" si="48"/>
        <v>375</v>
      </c>
      <c r="EA243" s="5">
        <f t="shared" si="49"/>
        <v>0.24271844660194175</v>
      </c>
      <c r="EB243" s="5">
        <f t="shared" si="50"/>
        <v>1732.5</v>
      </c>
      <c r="EC243">
        <f>'Raw Data'!DK243</f>
        <v>1990</v>
      </c>
      <c r="ED243">
        <f>'Raw Data'!DL243</f>
        <v>0</v>
      </c>
      <c r="EE243">
        <f>'Raw Data'!DM243</f>
        <v>2080</v>
      </c>
      <c r="EF243">
        <f>'Raw Data'!DN243</f>
        <v>0</v>
      </c>
      <c r="EG243">
        <f>'Raw Data'!DO243</f>
        <v>1690</v>
      </c>
      <c r="EH243">
        <f>'Raw Data'!DP243</f>
        <v>0</v>
      </c>
      <c r="EI243">
        <f>'Raw Data'!DQ243</f>
        <v>1710</v>
      </c>
      <c r="EJ243">
        <f>'Raw Data'!DR243</f>
        <v>0</v>
      </c>
      <c r="EK243">
        <f>'Raw Data'!DS243</f>
        <v>1660</v>
      </c>
      <c r="EL243">
        <f>'Raw Data'!DT243</f>
        <v>11.1</v>
      </c>
      <c r="EM243">
        <f>'Raw Data'!DU243</f>
        <v>1580</v>
      </c>
      <c r="EN243">
        <f>'Raw Data'!DV243</f>
        <v>11.2</v>
      </c>
      <c r="EO243">
        <f>'Raw Data'!DW243</f>
        <v>1470</v>
      </c>
      <c r="EP243">
        <f>'Raw Data'!DX243</f>
        <v>9.6999999999999993</v>
      </c>
      <c r="EQ243">
        <f>'Raw Data'!DY243</f>
        <v>1470</v>
      </c>
      <c r="ER243">
        <f>'Raw Data'!DZ243</f>
        <v>9.6999999999999993</v>
      </c>
      <c r="ES243">
        <f>'Raw Data'!EA243</f>
        <v>1360</v>
      </c>
      <c r="ET243">
        <f>'Raw Data'!EB243</f>
        <v>0</v>
      </c>
      <c r="EU243">
        <f>'Raw Data'!EC243</f>
        <v>1380</v>
      </c>
      <c r="EV243">
        <f>'Raw Data'!ED243</f>
        <v>0</v>
      </c>
      <c r="EW243">
        <f>'Raw Data'!EE243</f>
        <v>0</v>
      </c>
    </row>
    <row r="244" spans="1:153" x14ac:dyDescent="0.3">
      <c r="A244">
        <f>'Raw Data'!A244</f>
        <v>242</v>
      </c>
      <c r="B244" t="str">
        <f>'Raw Data'!B244</f>
        <v>Point</v>
      </c>
      <c r="C244">
        <f>'Raw Data'!C244</f>
        <v>1058</v>
      </c>
      <c r="D244">
        <f>'Raw Data'!D244</f>
        <v>27169</v>
      </c>
      <c r="E244" t="str">
        <f>'Raw Data'!E244</f>
        <v>Point</v>
      </c>
      <c r="F244">
        <f>'Raw Data'!F244</f>
        <v>6772350</v>
      </c>
      <c r="G244" t="str">
        <f>'Raw Data'!G244</f>
        <v>Cherokee Co Sheriff's Office</v>
      </c>
      <c r="H244" s="3">
        <f>'Raw Data'!H244</f>
        <v>43279</v>
      </c>
      <c r="L244">
        <f t="shared" si="42"/>
        <v>0</v>
      </c>
      <c r="M244" s="5">
        <f t="shared" si="43"/>
        <v>43279</v>
      </c>
      <c r="N244" s="5">
        <f t="shared" si="51"/>
        <v>2018</v>
      </c>
      <c r="O244" s="5" t="str" cm="1">
        <f t="array" ref="O244">_xlfn.IFS(N244&lt;=2016,"before treatment",N244=2017,"unknown",N244&gt;2017,"after treatment")</f>
        <v>after treatment</v>
      </c>
      <c r="P244" s="5">
        <f t="shared" si="44"/>
        <v>0</v>
      </c>
      <c r="Q244" s="5">
        <f t="shared" si="45"/>
        <v>1</v>
      </c>
      <c r="R244" t="str">
        <f>'Raw Data'!I244</f>
        <v>Cherokee</v>
      </c>
      <c r="S244" t="str">
        <f>'Raw Data'!J244</f>
        <v>Fincher Rd</v>
      </c>
      <c r="T244" t="str">
        <f>'Raw Data'!K244</f>
        <v>Ruff White Rd</v>
      </c>
      <c r="U244" t="str">
        <f>'Raw Data'!L244</f>
        <v>(O) No Injury</v>
      </c>
      <c r="V244">
        <f>'Raw Data'!M244</f>
        <v>0</v>
      </c>
      <c r="W244">
        <f>'Raw Data'!N244</f>
        <v>0</v>
      </c>
      <c r="X244">
        <f>'Raw Data'!O244</f>
        <v>0</v>
      </c>
      <c r="Y244" t="str">
        <f>'Raw Data'!P244</f>
        <v>Not a Collision with Motor Vehicle</v>
      </c>
      <c r="Z244" t="str">
        <f>'Raw Data'!Q244</f>
        <v>Off Roadway</v>
      </c>
      <c r="AA244" t="str">
        <f>'Raw Data'!R244</f>
        <v>Highway Traffic Sign Post</v>
      </c>
      <c r="AB244" t="str">
        <f>'Raw Data'!S244</f>
        <v>Guard Rail End</v>
      </c>
      <c r="AC244" t="str">
        <f>'Raw Data'!T244</f>
        <v>Too Fast for Conditions</v>
      </c>
      <c r="AD244">
        <f>'Raw Data'!U244</f>
        <v>1</v>
      </c>
      <c r="AE244" s="5" t="str">
        <f t="shared" si="52"/>
        <v>Yes</v>
      </c>
      <c r="AF244" t="str">
        <f>'Raw Data'!V244</f>
        <v>Negotiating a Curve</v>
      </c>
      <c r="AG244" s="5">
        <f t="shared" si="46"/>
        <v>0</v>
      </c>
      <c r="AH244" t="str">
        <f>'Raw Data'!W244</f>
        <v>South</v>
      </c>
      <c r="AI244" t="str">
        <f>'Raw Data'!X244</f>
        <v>Daylight</v>
      </c>
      <c r="AJ244" t="str">
        <f>'Raw Data'!Y244</f>
        <v>Wet</v>
      </c>
      <c r="AK244">
        <f>'Raw Data'!Z244</f>
        <v>19</v>
      </c>
      <c r="AL244" t="str">
        <f>'Raw Data'!AA244</f>
        <v>Lap and Shoulder Belt Used</v>
      </c>
      <c r="AM244" s="5">
        <f t="shared" si="47"/>
        <v>0</v>
      </c>
      <c r="AN244" t="str">
        <f>'Raw Data'!AB244</f>
        <v>Pickup Truck</v>
      </c>
      <c r="AO244" t="str">
        <f>'Raw Data'!AC244</f>
        <v>0571010800I</v>
      </c>
      <c r="AP244">
        <f>'Raw Data'!AD244</f>
        <v>4.09</v>
      </c>
      <c r="AQ244">
        <f>'Raw Data'!AE244</f>
        <v>34.265273000000001</v>
      </c>
      <c r="AR244">
        <f>'Raw Data'!AF244</f>
        <v>-84.585963000000007</v>
      </c>
      <c r="AS244">
        <f>'Raw Data'!AG244</f>
        <v>32</v>
      </c>
      <c r="AT244">
        <f>'Raw Data'!AH244</f>
        <v>96</v>
      </c>
      <c r="AU244">
        <f>'Raw Data'!AI244</f>
        <v>1274</v>
      </c>
      <c r="AV244" t="str">
        <f>'Raw Data'!AJ244</f>
        <v>D6_0108_00_I</v>
      </c>
      <c r="AW244">
        <f>'Raw Data'!AK244</f>
        <v>10</v>
      </c>
      <c r="AX244">
        <f>'Raw Data'!AL244</f>
        <v>10</v>
      </c>
      <c r="AY244" t="str">
        <f>'Raw Data'!AM244</f>
        <v>simple</v>
      </c>
      <c r="AZ244">
        <f>'Raw Data'!AN244</f>
        <v>669.4</v>
      </c>
      <c r="BA244">
        <f>'Raw Data'!AO244</f>
        <v>84.8</v>
      </c>
      <c r="BB244">
        <f>'Raw Data'!AP244</f>
        <v>989.1</v>
      </c>
      <c r="BC244">
        <f>'Raw Data'!AQ244</f>
        <v>-84.587524999999999</v>
      </c>
      <c r="BD244">
        <f>'Raw Data'!AR244</f>
        <v>34.264476999999999</v>
      </c>
      <c r="BE244">
        <f>'Raw Data'!AS244</f>
        <v>-84.585558000000006</v>
      </c>
      <c r="BF244">
        <f>'Raw Data'!AT244</f>
        <v>34.266359999999999</v>
      </c>
      <c r="BG244" t="str">
        <f>'Raw Data'!AU244</f>
        <v>0571010800I</v>
      </c>
      <c r="BH244">
        <f>'Raw Data'!AV244</f>
        <v>1</v>
      </c>
      <c r="BI244">
        <f>'Raw Data'!AW244</f>
        <v>57</v>
      </c>
      <c r="BJ244">
        <f>'Raw Data'!AX244</f>
        <v>108</v>
      </c>
      <c r="BK244">
        <f>'Raw Data'!AY244</f>
        <v>0</v>
      </c>
      <c r="BL244">
        <f>'Raw Data'!AZ244</f>
        <v>55</v>
      </c>
      <c r="BM244">
        <f>'Raw Data'!BA244</f>
        <v>10.52</v>
      </c>
      <c r="BN244">
        <f>'Raw Data'!BB244</f>
        <v>9.5500000000000007</v>
      </c>
      <c r="BO244">
        <f>'Raw Data'!BC244</f>
        <v>1085.3</v>
      </c>
      <c r="BP244">
        <f>'Raw Data'!BD244</f>
        <v>1096.0999999999999</v>
      </c>
      <c r="BQ244">
        <f>'Raw Data'!BE244</f>
        <v>1082.7</v>
      </c>
      <c r="BR244">
        <f>'Raw Data'!BF244</f>
        <v>0</v>
      </c>
      <c r="BS244">
        <f>'Raw Data'!BG244</f>
        <v>48.5</v>
      </c>
      <c r="BT244">
        <f>'Raw Data'!BH244</f>
        <v>6.5</v>
      </c>
      <c r="BU244">
        <f>'Raw Data'!BI244</f>
        <v>42712</v>
      </c>
      <c r="BV244" t="str">
        <f>'Raw Data'!BJ244</f>
        <v>NONE</v>
      </c>
      <c r="BW244">
        <f>'Raw Data'!BK244</f>
        <v>2.9750000000000002E-3</v>
      </c>
      <c r="BX244">
        <f>'Raw Data'!BL244</f>
        <v>9581</v>
      </c>
      <c r="BY244">
        <f>'Raw Data'!BM244</f>
        <v>9429</v>
      </c>
      <c r="BZ244" t="str">
        <f>'Raw Data'!BN244</f>
        <v>0571010800I</v>
      </c>
      <c r="CA244" t="str">
        <f>'Raw Data'!BO244</f>
        <v>CHEROKEE</v>
      </c>
      <c r="CB244">
        <f>'Raw Data'!BP244</f>
        <v>1</v>
      </c>
      <c r="CC244">
        <f>'Raw Data'!BQ244</f>
        <v>10800</v>
      </c>
      <c r="CD244">
        <f>'Raw Data'!BR244</f>
        <v>6</v>
      </c>
      <c r="CE244">
        <f>'Raw Data'!BS244</f>
        <v>1</v>
      </c>
      <c r="CF244">
        <f>'Raw Data'!BT244</f>
        <v>2</v>
      </c>
      <c r="CG244">
        <f>'Raw Data'!BU244</f>
        <v>1</v>
      </c>
      <c r="CH244">
        <f>'Raw Data'!BV244</f>
        <v>1</v>
      </c>
      <c r="CI244">
        <f>'Raw Data'!BW244</f>
        <v>2</v>
      </c>
      <c r="CJ244">
        <f>'Raw Data'!BX244</f>
        <v>0</v>
      </c>
      <c r="CK244">
        <f>'Raw Data'!BY244</f>
        <v>5</v>
      </c>
      <c r="CL244" t="str">
        <f>'Raw Data'!BZ244</f>
        <v>N</v>
      </c>
      <c r="CM244">
        <f t="shared" si="53"/>
        <v>0</v>
      </c>
      <c r="CN244">
        <f>'Raw Data'!CA244</f>
        <v>57</v>
      </c>
      <c r="CO244">
        <f>'Raw Data'!CB244</f>
        <v>108</v>
      </c>
      <c r="CP244">
        <f>'Raw Data'!CC244</f>
        <v>0</v>
      </c>
      <c r="CQ244" t="str">
        <f>'Raw Data'!CD244</f>
        <v>Not Urban</v>
      </c>
      <c r="CR244" t="str">
        <f>'Raw Data'!CE244</f>
        <v>Not Urban</v>
      </c>
      <c r="CS244">
        <f>'Raw Data'!CF244</f>
        <v>0</v>
      </c>
      <c r="CT244">
        <f>'Raw Data'!CG244</f>
        <v>55</v>
      </c>
      <c r="CU244">
        <f>'Raw Data'!CH244</f>
        <v>1660</v>
      </c>
      <c r="CV244" t="str">
        <f>'Raw Data'!CI244</f>
        <v xml:space="preserve"> </v>
      </c>
      <c r="CW244">
        <f>'Raw Data'!CJ244</f>
        <v>0</v>
      </c>
      <c r="CX244">
        <f>'Raw Data'!CK244</f>
        <v>2.3479610000000002</v>
      </c>
      <c r="CY244">
        <f>'Raw Data'!CL244</f>
        <v>11</v>
      </c>
      <c r="CZ244" t="str">
        <f>'Raw Data'!CM244</f>
        <v>State Mainline</v>
      </c>
      <c r="DA244">
        <f>'Raw Data'!CN244</f>
        <v>1660</v>
      </c>
      <c r="DB244">
        <f>'Raw Data'!CO244</f>
        <v>84702</v>
      </c>
      <c r="DC244">
        <f>'Raw Data'!CP244</f>
        <v>4.0990000000000002</v>
      </c>
      <c r="DD244">
        <f>'Raw Data'!CQ244</f>
        <v>6.4470000000000001</v>
      </c>
      <c r="DE244">
        <f>'Raw Data'!CR244</f>
        <v>84702</v>
      </c>
      <c r="DF244">
        <f>'Raw Data'!CS244</f>
        <v>0</v>
      </c>
      <c r="DG244">
        <f>'Raw Data'!CT244</f>
        <v>12397.232163000001</v>
      </c>
      <c r="DH244">
        <f>'Raw Data'!CU244</f>
        <v>100</v>
      </c>
      <c r="DI244">
        <f>'Raw Data'!CV244</f>
        <v>9430</v>
      </c>
      <c r="DJ244">
        <f>'Raw Data'!CW244</f>
        <v>7.7868000000000007E-2</v>
      </c>
      <c r="DK244">
        <f>'Raw Data'!CX244</f>
        <v>0</v>
      </c>
      <c r="DL244">
        <f>'Raw Data'!CY244</f>
        <v>2.9750000000000002E-3</v>
      </c>
      <c r="DM244">
        <f>'Raw Data'!CZ244</f>
        <v>126</v>
      </c>
      <c r="DN244" t="str">
        <f>'Raw Data'!DA244</f>
        <v>057-0086</v>
      </c>
      <c r="DO244" t="str">
        <f>'Raw Data'!DB244</f>
        <v>5R : Rural Major Collector</v>
      </c>
      <c r="DP244" t="str">
        <f>'Raw Data'!DC244</f>
        <v>34.263290, -84.595549</v>
      </c>
      <c r="DQ244">
        <f>'Raw Data'!DD244</f>
        <v>-84.595549000000005</v>
      </c>
      <c r="DR244">
        <f>'Raw Data'!DE244</f>
        <v>34.263289999999998</v>
      </c>
      <c r="DS244">
        <f>'Raw Data'!DF244</f>
        <v>34.263289999999998</v>
      </c>
      <c r="DT244">
        <f>'Raw Data'!DG244</f>
        <v>-84.595549000000005</v>
      </c>
      <c r="DU244">
        <f>'Raw Data'!DH244</f>
        <v>8.1110000000000002E-3</v>
      </c>
      <c r="DV244">
        <f>'Raw Data'!DI244</f>
        <v>2.9750000000000002E-3</v>
      </c>
      <c r="DW244">
        <f>'Raw Data'!DJ244</f>
        <v>32</v>
      </c>
      <c r="DX244" s="11">
        <f t="shared" si="54"/>
        <v>1920</v>
      </c>
      <c r="DY244" s="5">
        <f t="shared" si="55"/>
        <v>1545</v>
      </c>
      <c r="DZ244" s="5">
        <f t="shared" si="48"/>
        <v>375</v>
      </c>
      <c r="EA244" s="5">
        <f t="shared" si="49"/>
        <v>0.24271844660194175</v>
      </c>
      <c r="EB244" s="5">
        <f t="shared" si="50"/>
        <v>1732.5</v>
      </c>
      <c r="EC244">
        <f>'Raw Data'!DK244</f>
        <v>1990</v>
      </c>
      <c r="ED244">
        <f>'Raw Data'!DL244</f>
        <v>0</v>
      </c>
      <c r="EE244">
        <f>'Raw Data'!DM244</f>
        <v>2080</v>
      </c>
      <c r="EF244">
        <f>'Raw Data'!DN244</f>
        <v>0</v>
      </c>
      <c r="EG244">
        <f>'Raw Data'!DO244</f>
        <v>1690</v>
      </c>
      <c r="EH244">
        <f>'Raw Data'!DP244</f>
        <v>0</v>
      </c>
      <c r="EI244">
        <f>'Raw Data'!DQ244</f>
        <v>1710</v>
      </c>
      <c r="EJ244">
        <f>'Raw Data'!DR244</f>
        <v>0</v>
      </c>
      <c r="EK244">
        <f>'Raw Data'!DS244</f>
        <v>1660</v>
      </c>
      <c r="EL244">
        <f>'Raw Data'!DT244</f>
        <v>11.1</v>
      </c>
      <c r="EM244">
        <f>'Raw Data'!DU244</f>
        <v>1580</v>
      </c>
      <c r="EN244">
        <f>'Raw Data'!DV244</f>
        <v>11.2</v>
      </c>
      <c r="EO244">
        <f>'Raw Data'!DW244</f>
        <v>1470</v>
      </c>
      <c r="EP244">
        <f>'Raw Data'!DX244</f>
        <v>9.6999999999999993</v>
      </c>
      <c r="EQ244">
        <f>'Raw Data'!DY244</f>
        <v>1470</v>
      </c>
      <c r="ER244">
        <f>'Raw Data'!DZ244</f>
        <v>9.6999999999999993</v>
      </c>
      <c r="ES244">
        <f>'Raw Data'!EA244</f>
        <v>1360</v>
      </c>
      <c r="ET244">
        <f>'Raw Data'!EB244</f>
        <v>0</v>
      </c>
      <c r="EU244">
        <f>'Raw Data'!EC244</f>
        <v>1380</v>
      </c>
      <c r="EV244">
        <f>'Raw Data'!ED244</f>
        <v>0</v>
      </c>
      <c r="EW244">
        <f>'Raw Data'!EE244</f>
        <v>0</v>
      </c>
    </row>
    <row r="245" spans="1:153" x14ac:dyDescent="0.3">
      <c r="A245">
        <f>'Raw Data'!A245</f>
        <v>243</v>
      </c>
      <c r="B245" t="str">
        <f>'Raw Data'!B245</f>
        <v>Point</v>
      </c>
      <c r="C245">
        <f>'Raw Data'!C245</f>
        <v>1079</v>
      </c>
      <c r="D245">
        <f>'Raw Data'!D245</f>
        <v>20717</v>
      </c>
      <c r="E245" t="str">
        <f>'Raw Data'!E245</f>
        <v>Point</v>
      </c>
      <c r="F245">
        <f>'Raw Data'!F245</f>
        <v>7030057</v>
      </c>
      <c r="G245" t="str">
        <f>'Raw Data'!G245</f>
        <v>Cherokee Co Sheriff's Office</v>
      </c>
      <c r="H245" s="3">
        <f>'Raw Data'!H245</f>
        <v>43469</v>
      </c>
      <c r="L245">
        <f t="shared" si="42"/>
        <v>0</v>
      </c>
      <c r="M245" s="5">
        <f t="shared" si="43"/>
        <v>43469</v>
      </c>
      <c r="N245" s="5">
        <f t="shared" si="51"/>
        <v>2019</v>
      </c>
      <c r="O245" s="5" t="str" cm="1">
        <f t="array" ref="O245">_xlfn.IFS(N245&lt;=2016,"before treatment",N245=2017,"unknown",N245&gt;2017,"after treatment")</f>
        <v>after treatment</v>
      </c>
      <c r="P245" s="5">
        <f t="shared" si="44"/>
        <v>0</v>
      </c>
      <c r="Q245" s="5">
        <f t="shared" si="45"/>
        <v>1</v>
      </c>
      <c r="R245" t="str">
        <f>'Raw Data'!I245</f>
        <v>Cherokee</v>
      </c>
      <c r="S245" t="str">
        <f>'Raw Data'!J245</f>
        <v>Fincher Rd</v>
      </c>
      <c r="T245" t="str">
        <f>'Raw Data'!K245</f>
        <v>Ruff White Rd</v>
      </c>
      <c r="U245" t="str">
        <f>'Raw Data'!L245</f>
        <v>(B) Suspected Minor/Visible Injury</v>
      </c>
      <c r="V245">
        <f>'Raw Data'!M245</f>
        <v>0</v>
      </c>
      <c r="W245">
        <f>'Raw Data'!N245</f>
        <v>0</v>
      </c>
      <c r="X245">
        <f>'Raw Data'!O245</f>
        <v>1</v>
      </c>
      <c r="Y245" t="str">
        <f>'Raw Data'!P245</f>
        <v>Not a Collision with Motor Vehicle</v>
      </c>
      <c r="Z245" t="str">
        <f>'Raw Data'!Q245</f>
        <v>Off Roadway</v>
      </c>
      <c r="AA245" t="str">
        <f>'Raw Data'!R245</f>
        <v>Tree</v>
      </c>
      <c r="AB245" t="str">
        <f>'Raw Data'!S245</f>
        <v>Tree</v>
      </c>
      <c r="AC245" t="str">
        <f>'Raw Data'!T245</f>
        <v>(None)</v>
      </c>
      <c r="AD245">
        <f>'Raw Data'!U245</f>
        <v>1</v>
      </c>
      <c r="AE245" s="5" t="str">
        <f t="shared" si="52"/>
        <v>Yes</v>
      </c>
      <c r="AF245" t="str">
        <f>'Raw Data'!V245</f>
        <v>Negotiating a Curve</v>
      </c>
      <c r="AG245" s="5">
        <f t="shared" si="46"/>
        <v>0</v>
      </c>
      <c r="AH245" t="str">
        <f>'Raw Data'!W245</f>
        <v>North</v>
      </c>
      <c r="AI245" t="str">
        <f>'Raw Data'!X245</f>
        <v>Dark-Not Lighted</v>
      </c>
      <c r="AJ245" t="str">
        <f>'Raw Data'!Y245</f>
        <v>Wet</v>
      </c>
      <c r="AK245">
        <f>'Raw Data'!Z245</f>
        <v>50</v>
      </c>
      <c r="AL245" t="str">
        <f>'Raw Data'!AA245</f>
        <v>Lap and Shoulder Belt Used</v>
      </c>
      <c r="AM245" s="5">
        <f t="shared" si="47"/>
        <v>0</v>
      </c>
      <c r="AN245" t="str">
        <f>'Raw Data'!AB245</f>
        <v>Passenger Car</v>
      </c>
      <c r="AO245" t="str">
        <f>'Raw Data'!AC245</f>
        <v>0571010800I</v>
      </c>
      <c r="AP245">
        <f>'Raw Data'!AD245</f>
        <v>4.0950709999999999</v>
      </c>
      <c r="AQ245">
        <f>'Raw Data'!AE245</f>
        <v>34.265337000000002</v>
      </c>
      <c r="AR245">
        <f>'Raw Data'!AF245</f>
        <v>-84.585910999999996</v>
      </c>
      <c r="AS245">
        <f>'Raw Data'!AG245</f>
        <v>32</v>
      </c>
      <c r="AT245">
        <f>'Raw Data'!AH245</f>
        <v>96</v>
      </c>
      <c r="AU245">
        <f>'Raw Data'!AI245</f>
        <v>1274</v>
      </c>
      <c r="AV245" t="str">
        <f>'Raw Data'!AJ245</f>
        <v>D6_0108_00_I</v>
      </c>
      <c r="AW245">
        <f>'Raw Data'!AK245</f>
        <v>10</v>
      </c>
      <c r="AX245">
        <f>'Raw Data'!AL245</f>
        <v>10</v>
      </c>
      <c r="AY245" t="str">
        <f>'Raw Data'!AM245</f>
        <v>simple</v>
      </c>
      <c r="AZ245">
        <f>'Raw Data'!AN245</f>
        <v>669.4</v>
      </c>
      <c r="BA245">
        <f>'Raw Data'!AO245</f>
        <v>84.8</v>
      </c>
      <c r="BB245">
        <f>'Raw Data'!AP245</f>
        <v>989.1</v>
      </c>
      <c r="BC245">
        <f>'Raw Data'!AQ245</f>
        <v>-84.587524999999999</v>
      </c>
      <c r="BD245">
        <f>'Raw Data'!AR245</f>
        <v>34.264476999999999</v>
      </c>
      <c r="BE245">
        <f>'Raw Data'!AS245</f>
        <v>-84.585558000000006</v>
      </c>
      <c r="BF245">
        <f>'Raw Data'!AT245</f>
        <v>34.266359999999999</v>
      </c>
      <c r="BG245" t="str">
        <f>'Raw Data'!AU245</f>
        <v>0571010800I</v>
      </c>
      <c r="BH245">
        <f>'Raw Data'!AV245</f>
        <v>1</v>
      </c>
      <c r="BI245">
        <f>'Raw Data'!AW245</f>
        <v>57</v>
      </c>
      <c r="BJ245">
        <f>'Raw Data'!AX245</f>
        <v>108</v>
      </c>
      <c r="BK245">
        <f>'Raw Data'!AY245</f>
        <v>0</v>
      </c>
      <c r="BL245">
        <f>'Raw Data'!AZ245</f>
        <v>55</v>
      </c>
      <c r="BM245">
        <f>'Raw Data'!BA245</f>
        <v>10.52</v>
      </c>
      <c r="BN245">
        <f>'Raw Data'!BB245</f>
        <v>9.5500000000000007</v>
      </c>
      <c r="BO245">
        <f>'Raw Data'!BC245</f>
        <v>1085.3</v>
      </c>
      <c r="BP245">
        <f>'Raw Data'!BD245</f>
        <v>1096.0999999999999</v>
      </c>
      <c r="BQ245">
        <f>'Raw Data'!BE245</f>
        <v>1082.7</v>
      </c>
      <c r="BR245">
        <f>'Raw Data'!BF245</f>
        <v>0</v>
      </c>
      <c r="BS245">
        <f>'Raw Data'!BG245</f>
        <v>48.5</v>
      </c>
      <c r="BT245">
        <f>'Raw Data'!BH245</f>
        <v>6.5</v>
      </c>
      <c r="BU245">
        <f>'Raw Data'!BI245</f>
        <v>42712</v>
      </c>
      <c r="BV245" t="str">
        <f>'Raw Data'!BJ245</f>
        <v>NONE</v>
      </c>
      <c r="BW245">
        <f>'Raw Data'!BK245</f>
        <v>2.9750000000000002E-3</v>
      </c>
      <c r="BX245">
        <f>'Raw Data'!BL245</f>
        <v>9581</v>
      </c>
      <c r="BY245">
        <f>'Raw Data'!BM245</f>
        <v>9429</v>
      </c>
      <c r="BZ245" t="str">
        <f>'Raw Data'!BN245</f>
        <v>0571010800I</v>
      </c>
      <c r="CA245" t="str">
        <f>'Raw Data'!BO245</f>
        <v>CHEROKEE</v>
      </c>
      <c r="CB245">
        <f>'Raw Data'!BP245</f>
        <v>1</v>
      </c>
      <c r="CC245">
        <f>'Raw Data'!BQ245</f>
        <v>10800</v>
      </c>
      <c r="CD245">
        <f>'Raw Data'!BR245</f>
        <v>6</v>
      </c>
      <c r="CE245">
        <f>'Raw Data'!BS245</f>
        <v>1</v>
      </c>
      <c r="CF245">
        <f>'Raw Data'!BT245</f>
        <v>2</v>
      </c>
      <c r="CG245">
        <f>'Raw Data'!BU245</f>
        <v>1</v>
      </c>
      <c r="CH245">
        <f>'Raw Data'!BV245</f>
        <v>1</v>
      </c>
      <c r="CI245">
        <f>'Raw Data'!BW245</f>
        <v>2</v>
      </c>
      <c r="CJ245">
        <f>'Raw Data'!BX245</f>
        <v>0</v>
      </c>
      <c r="CK245">
        <f>'Raw Data'!BY245</f>
        <v>5</v>
      </c>
      <c r="CL245" t="str">
        <f>'Raw Data'!BZ245</f>
        <v>N</v>
      </c>
      <c r="CM245">
        <f t="shared" si="53"/>
        <v>0</v>
      </c>
      <c r="CN245">
        <f>'Raw Data'!CA245</f>
        <v>57</v>
      </c>
      <c r="CO245">
        <f>'Raw Data'!CB245</f>
        <v>108</v>
      </c>
      <c r="CP245">
        <f>'Raw Data'!CC245</f>
        <v>0</v>
      </c>
      <c r="CQ245" t="str">
        <f>'Raw Data'!CD245</f>
        <v>Not Urban</v>
      </c>
      <c r="CR245" t="str">
        <f>'Raw Data'!CE245</f>
        <v>Not Urban</v>
      </c>
      <c r="CS245">
        <f>'Raw Data'!CF245</f>
        <v>0</v>
      </c>
      <c r="CT245">
        <f>'Raw Data'!CG245</f>
        <v>55</v>
      </c>
      <c r="CU245">
        <f>'Raw Data'!CH245</f>
        <v>1660</v>
      </c>
      <c r="CV245" t="str">
        <f>'Raw Data'!CI245</f>
        <v xml:space="preserve"> </v>
      </c>
      <c r="CW245">
        <f>'Raw Data'!CJ245</f>
        <v>0</v>
      </c>
      <c r="CX245">
        <f>'Raw Data'!CK245</f>
        <v>2.3479610000000002</v>
      </c>
      <c r="CY245">
        <f>'Raw Data'!CL245</f>
        <v>11</v>
      </c>
      <c r="CZ245" t="str">
        <f>'Raw Data'!CM245</f>
        <v>State Mainline</v>
      </c>
      <c r="DA245">
        <f>'Raw Data'!CN245</f>
        <v>1660</v>
      </c>
      <c r="DB245">
        <f>'Raw Data'!CO245</f>
        <v>84702</v>
      </c>
      <c r="DC245">
        <f>'Raw Data'!CP245</f>
        <v>4.0990000000000002</v>
      </c>
      <c r="DD245">
        <f>'Raw Data'!CQ245</f>
        <v>6.4470000000000001</v>
      </c>
      <c r="DE245">
        <f>'Raw Data'!CR245</f>
        <v>84702</v>
      </c>
      <c r="DF245">
        <f>'Raw Data'!CS245</f>
        <v>0</v>
      </c>
      <c r="DG245">
        <f>'Raw Data'!CT245</f>
        <v>12397.232163000001</v>
      </c>
      <c r="DH245">
        <f>'Raw Data'!CU245</f>
        <v>100</v>
      </c>
      <c r="DI245">
        <f>'Raw Data'!CV245</f>
        <v>9430</v>
      </c>
      <c r="DJ245">
        <f>'Raw Data'!CW245</f>
        <v>7.7868000000000007E-2</v>
      </c>
      <c r="DK245">
        <f>'Raw Data'!CX245</f>
        <v>0</v>
      </c>
      <c r="DL245">
        <f>'Raw Data'!CY245</f>
        <v>2.9750000000000002E-3</v>
      </c>
      <c r="DM245">
        <f>'Raw Data'!CZ245</f>
        <v>126</v>
      </c>
      <c r="DN245" t="str">
        <f>'Raw Data'!DA245</f>
        <v>057-0086</v>
      </c>
      <c r="DO245" t="str">
        <f>'Raw Data'!DB245</f>
        <v>5R : Rural Major Collector</v>
      </c>
      <c r="DP245" t="str">
        <f>'Raw Data'!DC245</f>
        <v>34.263290, -84.595549</v>
      </c>
      <c r="DQ245">
        <f>'Raw Data'!DD245</f>
        <v>-84.595549000000005</v>
      </c>
      <c r="DR245">
        <f>'Raw Data'!DE245</f>
        <v>34.263289999999998</v>
      </c>
      <c r="DS245">
        <f>'Raw Data'!DF245</f>
        <v>34.263289999999998</v>
      </c>
      <c r="DT245">
        <f>'Raw Data'!DG245</f>
        <v>-84.595549000000005</v>
      </c>
      <c r="DU245">
        <f>'Raw Data'!DH245</f>
        <v>8.1110000000000002E-3</v>
      </c>
      <c r="DV245">
        <f>'Raw Data'!DI245</f>
        <v>2.9750000000000002E-3</v>
      </c>
      <c r="DW245">
        <f>'Raw Data'!DJ245</f>
        <v>32</v>
      </c>
      <c r="DX245" s="11">
        <f t="shared" si="54"/>
        <v>1920</v>
      </c>
      <c r="DY245" s="5">
        <f t="shared" si="55"/>
        <v>1545</v>
      </c>
      <c r="DZ245" s="5">
        <f t="shared" si="48"/>
        <v>375</v>
      </c>
      <c r="EA245" s="5">
        <f t="shared" si="49"/>
        <v>0.24271844660194175</v>
      </c>
      <c r="EB245" s="5">
        <f t="shared" si="50"/>
        <v>1732.5</v>
      </c>
      <c r="EC245">
        <f>'Raw Data'!DK245</f>
        <v>1990</v>
      </c>
      <c r="ED245">
        <f>'Raw Data'!DL245</f>
        <v>0</v>
      </c>
      <c r="EE245">
        <f>'Raw Data'!DM245</f>
        <v>2080</v>
      </c>
      <c r="EF245">
        <f>'Raw Data'!DN245</f>
        <v>0</v>
      </c>
      <c r="EG245">
        <f>'Raw Data'!DO245</f>
        <v>1690</v>
      </c>
      <c r="EH245">
        <f>'Raw Data'!DP245</f>
        <v>0</v>
      </c>
      <c r="EI245">
        <f>'Raw Data'!DQ245</f>
        <v>1710</v>
      </c>
      <c r="EJ245">
        <f>'Raw Data'!DR245</f>
        <v>0</v>
      </c>
      <c r="EK245">
        <f>'Raw Data'!DS245</f>
        <v>1660</v>
      </c>
      <c r="EL245">
        <f>'Raw Data'!DT245</f>
        <v>11.1</v>
      </c>
      <c r="EM245">
        <f>'Raw Data'!DU245</f>
        <v>1580</v>
      </c>
      <c r="EN245">
        <f>'Raw Data'!DV245</f>
        <v>11.2</v>
      </c>
      <c r="EO245">
        <f>'Raw Data'!DW245</f>
        <v>1470</v>
      </c>
      <c r="EP245">
        <f>'Raw Data'!DX245</f>
        <v>9.6999999999999993</v>
      </c>
      <c r="EQ245">
        <f>'Raw Data'!DY245</f>
        <v>1470</v>
      </c>
      <c r="ER245">
        <f>'Raw Data'!DZ245</f>
        <v>9.6999999999999993</v>
      </c>
      <c r="ES245">
        <f>'Raw Data'!EA245</f>
        <v>1360</v>
      </c>
      <c r="ET245">
        <f>'Raw Data'!EB245</f>
        <v>0</v>
      </c>
      <c r="EU245">
        <f>'Raw Data'!EC245</f>
        <v>1380</v>
      </c>
      <c r="EV245">
        <f>'Raw Data'!ED245</f>
        <v>0</v>
      </c>
      <c r="EW245">
        <f>'Raw Data'!EE245</f>
        <v>9.9999999999999995E-7</v>
      </c>
    </row>
    <row r="246" spans="1:153" x14ac:dyDescent="0.3">
      <c r="A246">
        <f>'Raw Data'!A246</f>
        <v>244</v>
      </c>
      <c r="B246" t="str">
        <f>'Raw Data'!B246</f>
        <v>Point</v>
      </c>
      <c r="C246">
        <f>'Raw Data'!C246</f>
        <v>833</v>
      </c>
      <c r="D246">
        <f>'Raw Data'!D246</f>
        <v>78078</v>
      </c>
      <c r="E246" t="str">
        <f>'Raw Data'!E246</f>
        <v>Point</v>
      </c>
      <c r="F246">
        <f>'Raw Data'!F246</f>
        <v>4559961</v>
      </c>
      <c r="G246" t="str">
        <f>'Raw Data'!G246</f>
        <v>Cherokee Co Sheriff's Office</v>
      </c>
      <c r="H246" s="3">
        <f>'Raw Data'!H246</f>
        <v>41521</v>
      </c>
      <c r="L246">
        <f t="shared" si="42"/>
        <v>0</v>
      </c>
      <c r="M246" s="5">
        <f t="shared" si="43"/>
        <v>41521</v>
      </c>
      <c r="N246" s="5">
        <f t="shared" si="51"/>
        <v>2013</v>
      </c>
      <c r="O246" s="5" t="str" cm="1">
        <f t="array" ref="O246">_xlfn.IFS(N246&lt;=2016,"before treatment",N246=2017,"unknown",N246&gt;2017,"after treatment")</f>
        <v>before treatment</v>
      </c>
      <c r="P246" s="5">
        <f t="shared" si="44"/>
        <v>1</v>
      </c>
      <c r="Q246" s="5">
        <f t="shared" si="45"/>
        <v>0</v>
      </c>
      <c r="R246" t="str">
        <f>'Raw Data'!I246</f>
        <v>Cherokee</v>
      </c>
      <c r="S246" t="str">
        <f>'Raw Data'!J246</f>
        <v>Fincher Rd</v>
      </c>
      <c r="T246" t="str">
        <f>'Raw Data'!K246</f>
        <v>Lost Town Trl</v>
      </c>
      <c r="U246" t="str">
        <f>'Raw Data'!L246</f>
        <v>(O) No Injury</v>
      </c>
      <c r="V246">
        <f>'Raw Data'!M246</f>
        <v>0</v>
      </c>
      <c r="W246">
        <f>'Raw Data'!N246</f>
        <v>0</v>
      </c>
      <c r="X246">
        <f>'Raw Data'!O246</f>
        <v>0</v>
      </c>
      <c r="Y246" t="str">
        <f>'Raw Data'!P246</f>
        <v>Rear End</v>
      </c>
      <c r="Z246" t="str">
        <f>'Raw Data'!Q246</f>
        <v>On Roadway - Non-Intersection</v>
      </c>
      <c r="AA246" t="str">
        <f>'Raw Data'!R246</f>
        <v>["Motor Vehicle in Motion","Motor Vehicle in Motion"]</v>
      </c>
      <c r="AB246" t="str">
        <f>'Raw Data'!S246</f>
        <v>["Motor Vehicle in Motion","Motor Vehicle in Motion"]</v>
      </c>
      <c r="AC246" t="str">
        <f>'Raw Data'!T246</f>
        <v>["Following Too Close","No Contributing Factors"]</v>
      </c>
      <c r="AD246">
        <f>'Raw Data'!U246</f>
        <v>2</v>
      </c>
      <c r="AE246" s="5" t="str">
        <f t="shared" si="52"/>
        <v>No</v>
      </c>
      <c r="AF246" t="str">
        <f>'Raw Data'!V246</f>
        <v>["Stopped","Straight"]</v>
      </c>
      <c r="AG246" s="5">
        <f t="shared" si="46"/>
        <v>0</v>
      </c>
      <c r="AH246" t="str">
        <f>'Raw Data'!W246</f>
        <v>["South","South"]</v>
      </c>
      <c r="AI246" t="str">
        <f>'Raw Data'!X246</f>
        <v>Dawn</v>
      </c>
      <c r="AJ246" t="str">
        <f>'Raw Data'!Y246</f>
        <v>Dry</v>
      </c>
      <c r="AK246">
        <f>'Raw Data'!Z246</f>
        <v>0</v>
      </c>
      <c r="AL246" t="str">
        <f>'Raw Data'!AA246</f>
        <v>["Lap and Shoulder Belt Used","Lap and Shoulder Belt Used"]</v>
      </c>
      <c r="AM246" s="5">
        <f t="shared" si="47"/>
        <v>0</v>
      </c>
      <c r="AN246" t="str">
        <f>'Raw Data'!AB246</f>
        <v>["Passenger Car","Pickup Truck"]</v>
      </c>
      <c r="AO246" t="str">
        <f>'Raw Data'!AC246</f>
        <v>0571010800I</v>
      </c>
      <c r="AP246">
        <f>'Raw Data'!AD246</f>
        <v>4.7054080000000003</v>
      </c>
      <c r="AQ246">
        <f>'Raw Data'!AE246</f>
        <v>34.272849000000001</v>
      </c>
      <c r="AR246">
        <f>'Raw Data'!AF246</f>
        <v>-84.581017000000003</v>
      </c>
      <c r="AS246">
        <f>'Raw Data'!AG246</f>
        <v>33</v>
      </c>
      <c r="AT246">
        <f>'Raw Data'!AH246</f>
        <v>97</v>
      </c>
      <c r="AU246">
        <f>'Raw Data'!AI246</f>
        <v>1276</v>
      </c>
      <c r="AV246" t="str">
        <f>'Raw Data'!AJ246</f>
        <v>D6_0108_00_I</v>
      </c>
      <c r="AW246">
        <f>'Raw Data'!AK246</f>
        <v>12</v>
      </c>
      <c r="AX246">
        <f>'Raw Data'!AL246</f>
        <v>12</v>
      </c>
      <c r="AY246" t="str">
        <f>'Raw Data'!AM246</f>
        <v>simple</v>
      </c>
      <c r="AZ246">
        <f>'Raw Data'!AN246</f>
        <v>791.2</v>
      </c>
      <c r="BA246">
        <f>'Raw Data'!AO246</f>
        <v>60.9</v>
      </c>
      <c r="BB246">
        <f>'Raw Data'!AP246</f>
        <v>841</v>
      </c>
      <c r="BC246">
        <f>'Raw Data'!AQ246</f>
        <v>-84.581636000000003</v>
      </c>
      <c r="BD246">
        <f>'Raw Data'!AR246</f>
        <v>34.272263000000002</v>
      </c>
      <c r="BE246">
        <f>'Raw Data'!AS246</f>
        <v>-84.580594000000005</v>
      </c>
      <c r="BF246">
        <f>'Raw Data'!AT246</f>
        <v>34.274298000000002</v>
      </c>
      <c r="BG246" t="str">
        <f>'Raw Data'!AU246</f>
        <v>0571010800I</v>
      </c>
      <c r="BH246">
        <f>'Raw Data'!AV246</f>
        <v>1</v>
      </c>
      <c r="BI246">
        <f>'Raw Data'!AW246</f>
        <v>57</v>
      </c>
      <c r="BJ246">
        <f>'Raw Data'!AX246</f>
        <v>108</v>
      </c>
      <c r="BK246">
        <f>'Raw Data'!AY246</f>
        <v>0</v>
      </c>
      <c r="BL246">
        <f>'Raw Data'!AZ246</f>
        <v>55</v>
      </c>
      <c r="BM246">
        <f>'Raw Data'!BA246</f>
        <v>7.88</v>
      </c>
      <c r="BN246">
        <f>'Raw Data'!BB246</f>
        <v>7.38</v>
      </c>
      <c r="BO246">
        <f>'Raw Data'!BC246</f>
        <v>1089.9000000000001</v>
      </c>
      <c r="BP246">
        <f>'Raw Data'!BD246</f>
        <v>1084.5999999999999</v>
      </c>
      <c r="BQ246">
        <f>'Raw Data'!BE246</f>
        <v>1086.5999999999999</v>
      </c>
      <c r="BR246">
        <f>'Raw Data'!BF246</f>
        <v>0</v>
      </c>
      <c r="BS246">
        <f>'Raw Data'!BG246</f>
        <v>52.7</v>
      </c>
      <c r="BT246">
        <f>'Raw Data'!BH246</f>
        <v>2.2999999999999998</v>
      </c>
      <c r="BU246">
        <f>'Raw Data'!BI246</f>
        <v>42712</v>
      </c>
      <c r="BV246" t="str">
        <f>'Raw Data'!BJ246</f>
        <v>ASV_5+</v>
      </c>
      <c r="BW246">
        <f>'Raw Data'!BK246</f>
        <v>2.418E-3</v>
      </c>
      <c r="BX246">
        <f>'Raw Data'!BL246</f>
        <v>9581</v>
      </c>
      <c r="BY246">
        <f>'Raw Data'!BM246</f>
        <v>9429</v>
      </c>
      <c r="BZ246" t="str">
        <f>'Raw Data'!BN246</f>
        <v>0571010800I</v>
      </c>
      <c r="CA246" t="str">
        <f>'Raw Data'!BO246</f>
        <v>CHEROKEE</v>
      </c>
      <c r="CB246">
        <f>'Raw Data'!BP246</f>
        <v>1</v>
      </c>
      <c r="CC246">
        <f>'Raw Data'!BQ246</f>
        <v>10800</v>
      </c>
      <c r="CD246">
        <f>'Raw Data'!BR246</f>
        <v>6</v>
      </c>
      <c r="CE246">
        <f>'Raw Data'!BS246</f>
        <v>1</v>
      </c>
      <c r="CF246">
        <f>'Raw Data'!BT246</f>
        <v>2</v>
      </c>
      <c r="CG246">
        <f>'Raw Data'!BU246</f>
        <v>1</v>
      </c>
      <c r="CH246">
        <f>'Raw Data'!BV246</f>
        <v>1</v>
      </c>
      <c r="CI246">
        <f>'Raw Data'!BW246</f>
        <v>2</v>
      </c>
      <c r="CJ246">
        <f>'Raw Data'!BX246</f>
        <v>0</v>
      </c>
      <c r="CK246">
        <f>'Raw Data'!BY246</f>
        <v>5</v>
      </c>
      <c r="CL246" t="str">
        <f>'Raw Data'!BZ246</f>
        <v>N</v>
      </c>
      <c r="CM246">
        <f t="shared" si="53"/>
        <v>0</v>
      </c>
      <c r="CN246">
        <f>'Raw Data'!CA246</f>
        <v>57</v>
      </c>
      <c r="CO246">
        <f>'Raw Data'!CB246</f>
        <v>108</v>
      </c>
      <c r="CP246">
        <f>'Raw Data'!CC246</f>
        <v>0</v>
      </c>
      <c r="CQ246" t="str">
        <f>'Raw Data'!CD246</f>
        <v>Not Urban</v>
      </c>
      <c r="CR246" t="str">
        <f>'Raw Data'!CE246</f>
        <v>Not Urban</v>
      </c>
      <c r="CS246">
        <f>'Raw Data'!CF246</f>
        <v>0</v>
      </c>
      <c r="CT246">
        <f>'Raw Data'!CG246</f>
        <v>55</v>
      </c>
      <c r="CU246">
        <f>'Raw Data'!CH246</f>
        <v>1660</v>
      </c>
      <c r="CV246" t="str">
        <f>'Raw Data'!CI246</f>
        <v xml:space="preserve"> </v>
      </c>
      <c r="CW246">
        <f>'Raw Data'!CJ246</f>
        <v>0</v>
      </c>
      <c r="CX246">
        <f>'Raw Data'!CK246</f>
        <v>2.3479610000000002</v>
      </c>
      <c r="CY246">
        <f>'Raw Data'!CL246</f>
        <v>11</v>
      </c>
      <c r="CZ246" t="str">
        <f>'Raw Data'!CM246</f>
        <v>State Mainline</v>
      </c>
      <c r="DA246">
        <f>'Raw Data'!CN246</f>
        <v>1660</v>
      </c>
      <c r="DB246">
        <f>'Raw Data'!CO246</f>
        <v>84702</v>
      </c>
      <c r="DC246">
        <f>'Raw Data'!CP246</f>
        <v>4.0990000000000002</v>
      </c>
      <c r="DD246">
        <f>'Raw Data'!CQ246</f>
        <v>6.4470000000000001</v>
      </c>
      <c r="DE246">
        <f>'Raw Data'!CR246</f>
        <v>84702</v>
      </c>
      <c r="DF246">
        <f>'Raw Data'!CS246</f>
        <v>0</v>
      </c>
      <c r="DG246">
        <f>'Raw Data'!CT246</f>
        <v>12397.232163000001</v>
      </c>
      <c r="DH246">
        <f>'Raw Data'!CU246</f>
        <v>100</v>
      </c>
      <c r="DI246">
        <f>'Raw Data'!CV246</f>
        <v>9430</v>
      </c>
      <c r="DJ246">
        <f>'Raw Data'!CW246</f>
        <v>7.7868000000000007E-2</v>
      </c>
      <c r="DK246">
        <f>'Raw Data'!CX246</f>
        <v>0</v>
      </c>
      <c r="DL246">
        <f>'Raw Data'!CY246</f>
        <v>2.418E-3</v>
      </c>
      <c r="DM246">
        <f>'Raw Data'!CZ246</f>
        <v>126</v>
      </c>
      <c r="DN246" t="str">
        <f>'Raw Data'!DA246</f>
        <v>057-0086</v>
      </c>
      <c r="DO246" t="str">
        <f>'Raw Data'!DB246</f>
        <v>5R : Rural Major Collector</v>
      </c>
      <c r="DP246" t="str">
        <f>'Raw Data'!DC246</f>
        <v>34.263290, -84.595549</v>
      </c>
      <c r="DQ246">
        <f>'Raw Data'!DD246</f>
        <v>-84.595549000000005</v>
      </c>
      <c r="DR246">
        <f>'Raw Data'!DE246</f>
        <v>34.263289999999998</v>
      </c>
      <c r="DS246">
        <f>'Raw Data'!DF246</f>
        <v>34.263289999999998</v>
      </c>
      <c r="DT246">
        <f>'Raw Data'!DG246</f>
        <v>-84.595549000000005</v>
      </c>
      <c r="DU246">
        <f>'Raw Data'!DH246</f>
        <v>1.6556000000000001E-2</v>
      </c>
      <c r="DV246">
        <f>'Raw Data'!DI246</f>
        <v>2.418E-3</v>
      </c>
      <c r="DW246">
        <f>'Raw Data'!DJ246</f>
        <v>33</v>
      </c>
      <c r="DX246" s="11">
        <f t="shared" si="54"/>
        <v>1920</v>
      </c>
      <c r="DY246" s="5">
        <f t="shared" si="55"/>
        <v>1545</v>
      </c>
      <c r="DZ246" s="5">
        <f t="shared" si="48"/>
        <v>375</v>
      </c>
      <c r="EA246" s="5">
        <f t="shared" si="49"/>
        <v>0.24271844660194175</v>
      </c>
      <c r="EB246" s="5">
        <f t="shared" si="50"/>
        <v>1732.5</v>
      </c>
      <c r="EC246">
        <f>'Raw Data'!DK246</f>
        <v>1990</v>
      </c>
      <c r="ED246">
        <f>'Raw Data'!DL246</f>
        <v>0</v>
      </c>
      <c r="EE246">
        <f>'Raw Data'!DM246</f>
        <v>2080</v>
      </c>
      <c r="EF246">
        <f>'Raw Data'!DN246</f>
        <v>0</v>
      </c>
      <c r="EG246">
        <f>'Raw Data'!DO246</f>
        <v>1690</v>
      </c>
      <c r="EH246">
        <f>'Raw Data'!DP246</f>
        <v>0</v>
      </c>
      <c r="EI246">
        <f>'Raw Data'!DQ246</f>
        <v>1710</v>
      </c>
      <c r="EJ246">
        <f>'Raw Data'!DR246</f>
        <v>0</v>
      </c>
      <c r="EK246">
        <f>'Raw Data'!DS246</f>
        <v>1660</v>
      </c>
      <c r="EL246">
        <f>'Raw Data'!DT246</f>
        <v>11.1</v>
      </c>
      <c r="EM246">
        <f>'Raw Data'!DU246</f>
        <v>1580</v>
      </c>
      <c r="EN246">
        <f>'Raw Data'!DV246</f>
        <v>11.2</v>
      </c>
      <c r="EO246">
        <f>'Raw Data'!DW246</f>
        <v>1470</v>
      </c>
      <c r="EP246">
        <f>'Raw Data'!DX246</f>
        <v>9.6999999999999993</v>
      </c>
      <c r="EQ246">
        <f>'Raw Data'!DY246</f>
        <v>1470</v>
      </c>
      <c r="ER246">
        <f>'Raw Data'!DZ246</f>
        <v>9.6999999999999993</v>
      </c>
      <c r="ES246">
        <f>'Raw Data'!EA246</f>
        <v>1360</v>
      </c>
      <c r="ET246">
        <f>'Raw Data'!EB246</f>
        <v>0</v>
      </c>
      <c r="EU246">
        <f>'Raw Data'!EC246</f>
        <v>1380</v>
      </c>
      <c r="EV246">
        <f>'Raw Data'!ED246</f>
        <v>0</v>
      </c>
      <c r="EW246">
        <f>'Raw Data'!EE246</f>
        <v>0</v>
      </c>
    </row>
    <row r="247" spans="1:153" x14ac:dyDescent="0.3">
      <c r="A247">
        <f>'Raw Data'!A247</f>
        <v>245</v>
      </c>
      <c r="B247" t="str">
        <f>'Raw Data'!B247</f>
        <v>Point</v>
      </c>
      <c r="C247">
        <f>'Raw Data'!C247</f>
        <v>910</v>
      </c>
      <c r="D247">
        <f>'Raw Data'!D247</f>
        <v>61776</v>
      </c>
      <c r="E247" t="str">
        <f>'Raw Data'!E247</f>
        <v>Point</v>
      </c>
      <c r="F247">
        <f>'Raw Data'!F247</f>
        <v>5308170</v>
      </c>
      <c r="G247" t="str">
        <f>'Raw Data'!G247</f>
        <v>Cherokee Co Sheriff's Office</v>
      </c>
      <c r="H247" s="3">
        <f>'Raw Data'!H247</f>
        <v>42154</v>
      </c>
      <c r="L247">
        <f t="shared" si="42"/>
        <v>0</v>
      </c>
      <c r="M247" s="5">
        <f t="shared" si="43"/>
        <v>42154</v>
      </c>
      <c r="N247" s="5">
        <f t="shared" si="51"/>
        <v>2015</v>
      </c>
      <c r="O247" s="5" t="str" cm="1">
        <f t="array" ref="O247">_xlfn.IFS(N247&lt;=2016,"before treatment",N247=2017,"unknown",N247&gt;2017,"after treatment")</f>
        <v>before treatment</v>
      </c>
      <c r="P247" s="5">
        <f t="shared" si="44"/>
        <v>1</v>
      </c>
      <c r="Q247" s="5">
        <f t="shared" si="45"/>
        <v>0</v>
      </c>
      <c r="R247" t="str">
        <f>'Raw Data'!I247</f>
        <v>Cherokee</v>
      </c>
      <c r="S247" t="str">
        <f>'Raw Data'!J247</f>
        <v>Fincher Rd</v>
      </c>
      <c r="T247" t="str">
        <f>'Raw Data'!K247</f>
        <v>Lost Town Trl</v>
      </c>
      <c r="U247" t="str">
        <f>'Raw Data'!L247</f>
        <v>(O) No Injury</v>
      </c>
      <c r="V247">
        <f>'Raw Data'!M247</f>
        <v>0</v>
      </c>
      <c r="W247">
        <f>'Raw Data'!N247</f>
        <v>0</v>
      </c>
      <c r="X247">
        <f>'Raw Data'!O247</f>
        <v>0</v>
      </c>
      <c r="Y247" t="str">
        <f>'Raw Data'!P247</f>
        <v>Not a Collision with Motor Vehicle</v>
      </c>
      <c r="Z247" t="str">
        <f>'Raw Data'!Q247</f>
        <v>On Shoulder</v>
      </c>
      <c r="AA247" t="str">
        <f>'Raw Data'!R247</f>
        <v>Curb</v>
      </c>
      <c r="AB247" t="str">
        <f>'Raw Data'!S247</f>
        <v>Curb</v>
      </c>
      <c r="AC247" t="str">
        <f>'Raw Data'!T247</f>
        <v>Mechanical or Vehicle Failure</v>
      </c>
      <c r="AD247">
        <f>'Raw Data'!U247</f>
        <v>1</v>
      </c>
      <c r="AE247" s="5" t="str">
        <f t="shared" si="52"/>
        <v>Yes</v>
      </c>
      <c r="AF247" t="str">
        <f>'Raw Data'!V247</f>
        <v>Negotiating a Curve</v>
      </c>
      <c r="AG247" s="5">
        <f t="shared" si="46"/>
        <v>0</v>
      </c>
      <c r="AH247" t="str">
        <f>'Raw Data'!W247</f>
        <v>West</v>
      </c>
      <c r="AI247" t="str">
        <f>'Raw Data'!X247</f>
        <v>Daylight</v>
      </c>
      <c r="AJ247" t="str">
        <f>'Raw Data'!Y247</f>
        <v>Dry</v>
      </c>
      <c r="AK247">
        <f>'Raw Data'!Z247</f>
        <v>36</v>
      </c>
      <c r="AL247" t="str">
        <f>'Raw Data'!AA247</f>
        <v>["Lap and Shoulder Belt Used","Lap and Shoulder Belt Used"]</v>
      </c>
      <c r="AM247" s="5">
        <f t="shared" si="47"/>
        <v>0</v>
      </c>
      <c r="AN247" t="str">
        <f>'Raw Data'!AB247</f>
        <v>Passenger Car</v>
      </c>
      <c r="AO247" t="str">
        <f>'Raw Data'!AC247</f>
        <v>0571010800I</v>
      </c>
      <c r="AP247">
        <f>'Raw Data'!AD247</f>
        <v>4.9089999999999998</v>
      </c>
      <c r="AQ247">
        <f>'Raw Data'!AE247</f>
        <v>34.275630999999997</v>
      </c>
      <c r="AR247">
        <f>'Raw Data'!AF247</f>
        <v>-84.580143000000007</v>
      </c>
      <c r="AS247">
        <f>'Raw Data'!AG247</f>
        <v>34</v>
      </c>
      <c r="AT247">
        <f>'Raw Data'!AH247</f>
        <v>98</v>
      </c>
      <c r="AU247">
        <f>'Raw Data'!AI247</f>
        <v>1277</v>
      </c>
      <c r="AV247" t="str">
        <f>'Raw Data'!AJ247</f>
        <v>D6_0108_00_I</v>
      </c>
      <c r="AW247">
        <f>'Raw Data'!AK247</f>
        <v>13</v>
      </c>
      <c r="AX247">
        <f>'Raw Data'!AL247</f>
        <v>13</v>
      </c>
      <c r="AY247" t="str">
        <f>'Raw Data'!AM247</f>
        <v>simple</v>
      </c>
      <c r="AZ247">
        <f>'Raw Data'!AN247</f>
        <v>537.79999999999995</v>
      </c>
      <c r="BA247">
        <f>'Raw Data'!AO247</f>
        <v>91.1</v>
      </c>
      <c r="BB247">
        <f>'Raw Data'!AP247</f>
        <v>853.8</v>
      </c>
      <c r="BC247">
        <f>'Raw Data'!AQ247</f>
        <v>-84.580597999999995</v>
      </c>
      <c r="BD247">
        <f>'Raw Data'!AR247</f>
        <v>34.274338999999998</v>
      </c>
      <c r="BE247">
        <f>'Raw Data'!AS247</f>
        <v>-84.579155</v>
      </c>
      <c r="BF247">
        <f>'Raw Data'!AT247</f>
        <v>34.276096000000003</v>
      </c>
      <c r="BG247" t="str">
        <f>'Raw Data'!AU247</f>
        <v>0571010800I</v>
      </c>
      <c r="BH247">
        <f>'Raw Data'!AV247</f>
        <v>1</v>
      </c>
      <c r="BI247">
        <f>'Raw Data'!AW247</f>
        <v>57</v>
      </c>
      <c r="BJ247">
        <f>'Raw Data'!AX247</f>
        <v>108</v>
      </c>
      <c r="BK247">
        <f>'Raw Data'!AY247</f>
        <v>0</v>
      </c>
      <c r="BL247">
        <f>'Raw Data'!AZ247</f>
        <v>55</v>
      </c>
      <c r="BM247">
        <f>'Raw Data'!BA247</f>
        <v>12.65</v>
      </c>
      <c r="BN247">
        <f>'Raw Data'!BB247</f>
        <v>11.85</v>
      </c>
      <c r="BO247">
        <f>'Raw Data'!BC247</f>
        <v>1111.5</v>
      </c>
      <c r="BP247">
        <f>'Raw Data'!BD247</f>
        <v>1114.5</v>
      </c>
      <c r="BQ247">
        <f>'Raw Data'!BE247</f>
        <v>1090.9000000000001</v>
      </c>
      <c r="BR247">
        <f>'Raw Data'!BF247</f>
        <v>0</v>
      </c>
      <c r="BS247">
        <f>'Raw Data'!BG247</f>
        <v>43.8</v>
      </c>
      <c r="BT247">
        <f>'Raw Data'!BH247</f>
        <v>11.2</v>
      </c>
      <c r="BU247">
        <f>'Raw Data'!BI247</f>
        <v>42712</v>
      </c>
      <c r="BV247" t="str">
        <f>'Raw Data'!BJ247</f>
        <v>ASV_5+</v>
      </c>
      <c r="BW247">
        <f>'Raw Data'!BK247</f>
        <v>2.5349999999999999E-3</v>
      </c>
      <c r="BX247">
        <f>'Raw Data'!BL247</f>
        <v>9581</v>
      </c>
      <c r="BY247">
        <f>'Raw Data'!BM247</f>
        <v>9429</v>
      </c>
      <c r="BZ247" t="str">
        <f>'Raw Data'!BN247</f>
        <v>0571010800I</v>
      </c>
      <c r="CA247" t="str">
        <f>'Raw Data'!BO247</f>
        <v>CHEROKEE</v>
      </c>
      <c r="CB247">
        <f>'Raw Data'!BP247</f>
        <v>1</v>
      </c>
      <c r="CC247">
        <f>'Raw Data'!BQ247</f>
        <v>10800</v>
      </c>
      <c r="CD247">
        <f>'Raw Data'!BR247</f>
        <v>6</v>
      </c>
      <c r="CE247">
        <f>'Raw Data'!BS247</f>
        <v>1</v>
      </c>
      <c r="CF247">
        <f>'Raw Data'!BT247</f>
        <v>2</v>
      </c>
      <c r="CG247">
        <f>'Raw Data'!BU247</f>
        <v>1</v>
      </c>
      <c r="CH247">
        <f>'Raw Data'!BV247</f>
        <v>1</v>
      </c>
      <c r="CI247">
        <f>'Raw Data'!BW247</f>
        <v>2</v>
      </c>
      <c r="CJ247">
        <f>'Raw Data'!BX247</f>
        <v>0</v>
      </c>
      <c r="CK247">
        <f>'Raw Data'!BY247</f>
        <v>5</v>
      </c>
      <c r="CL247" t="str">
        <f>'Raw Data'!BZ247</f>
        <v>N</v>
      </c>
      <c r="CM247">
        <f t="shared" si="53"/>
        <v>0</v>
      </c>
      <c r="CN247">
        <f>'Raw Data'!CA247</f>
        <v>57</v>
      </c>
      <c r="CO247">
        <f>'Raw Data'!CB247</f>
        <v>108</v>
      </c>
      <c r="CP247">
        <f>'Raw Data'!CC247</f>
        <v>0</v>
      </c>
      <c r="CQ247" t="str">
        <f>'Raw Data'!CD247</f>
        <v>Not Urban</v>
      </c>
      <c r="CR247" t="str">
        <f>'Raw Data'!CE247</f>
        <v>Not Urban</v>
      </c>
      <c r="CS247">
        <f>'Raw Data'!CF247</f>
        <v>0</v>
      </c>
      <c r="CT247">
        <f>'Raw Data'!CG247</f>
        <v>55</v>
      </c>
      <c r="CU247">
        <f>'Raw Data'!CH247</f>
        <v>1660</v>
      </c>
      <c r="CV247" t="str">
        <f>'Raw Data'!CI247</f>
        <v xml:space="preserve"> </v>
      </c>
      <c r="CW247">
        <f>'Raw Data'!CJ247</f>
        <v>0</v>
      </c>
      <c r="CX247">
        <f>'Raw Data'!CK247</f>
        <v>2.3479610000000002</v>
      </c>
      <c r="CY247">
        <f>'Raw Data'!CL247</f>
        <v>11</v>
      </c>
      <c r="CZ247" t="str">
        <f>'Raw Data'!CM247</f>
        <v>State Mainline</v>
      </c>
      <c r="DA247">
        <f>'Raw Data'!CN247</f>
        <v>1660</v>
      </c>
      <c r="DB247">
        <f>'Raw Data'!CO247</f>
        <v>84702</v>
      </c>
      <c r="DC247">
        <f>'Raw Data'!CP247</f>
        <v>4.0990000000000002</v>
      </c>
      <c r="DD247">
        <f>'Raw Data'!CQ247</f>
        <v>6.4470000000000001</v>
      </c>
      <c r="DE247">
        <f>'Raw Data'!CR247</f>
        <v>84702</v>
      </c>
      <c r="DF247">
        <f>'Raw Data'!CS247</f>
        <v>0</v>
      </c>
      <c r="DG247">
        <f>'Raw Data'!CT247</f>
        <v>12397.232163000001</v>
      </c>
      <c r="DH247">
        <f>'Raw Data'!CU247</f>
        <v>100</v>
      </c>
      <c r="DI247">
        <f>'Raw Data'!CV247</f>
        <v>9430</v>
      </c>
      <c r="DJ247">
        <f>'Raw Data'!CW247</f>
        <v>7.7868000000000007E-2</v>
      </c>
      <c r="DK247">
        <f>'Raw Data'!CX247</f>
        <v>0</v>
      </c>
      <c r="DL247">
        <f>'Raw Data'!CY247</f>
        <v>2.5349999999999999E-3</v>
      </c>
      <c r="DM247">
        <f>'Raw Data'!CZ247</f>
        <v>126</v>
      </c>
      <c r="DN247" t="str">
        <f>'Raw Data'!DA247</f>
        <v>057-0086</v>
      </c>
      <c r="DO247" t="str">
        <f>'Raw Data'!DB247</f>
        <v>5R : Rural Major Collector</v>
      </c>
      <c r="DP247" t="str">
        <f>'Raw Data'!DC247</f>
        <v>34.263290, -84.595549</v>
      </c>
      <c r="DQ247">
        <f>'Raw Data'!DD247</f>
        <v>-84.595549000000005</v>
      </c>
      <c r="DR247">
        <f>'Raw Data'!DE247</f>
        <v>34.263289999999998</v>
      </c>
      <c r="DS247">
        <f>'Raw Data'!DF247</f>
        <v>34.263289999999998</v>
      </c>
      <c r="DT247">
        <f>'Raw Data'!DG247</f>
        <v>-84.595549000000005</v>
      </c>
      <c r="DU247">
        <f>'Raw Data'!DH247</f>
        <v>1.8592000000000001E-2</v>
      </c>
      <c r="DV247">
        <f>'Raw Data'!DI247</f>
        <v>2.5349999999999999E-3</v>
      </c>
      <c r="DW247">
        <f>'Raw Data'!DJ247</f>
        <v>34</v>
      </c>
      <c r="DX247" s="11">
        <f t="shared" si="54"/>
        <v>1920</v>
      </c>
      <c r="DY247" s="5">
        <f t="shared" si="55"/>
        <v>1545</v>
      </c>
      <c r="DZ247" s="5">
        <f t="shared" si="48"/>
        <v>375</v>
      </c>
      <c r="EA247" s="5">
        <f t="shared" si="49"/>
        <v>0.24271844660194175</v>
      </c>
      <c r="EB247" s="5">
        <f t="shared" si="50"/>
        <v>1732.5</v>
      </c>
      <c r="EC247">
        <f>'Raw Data'!DK247</f>
        <v>1990</v>
      </c>
      <c r="ED247">
        <f>'Raw Data'!DL247</f>
        <v>0</v>
      </c>
      <c r="EE247">
        <f>'Raw Data'!DM247</f>
        <v>2080</v>
      </c>
      <c r="EF247">
        <f>'Raw Data'!DN247</f>
        <v>0</v>
      </c>
      <c r="EG247">
        <f>'Raw Data'!DO247</f>
        <v>1690</v>
      </c>
      <c r="EH247">
        <f>'Raw Data'!DP247</f>
        <v>0</v>
      </c>
      <c r="EI247">
        <f>'Raw Data'!DQ247</f>
        <v>1710</v>
      </c>
      <c r="EJ247">
        <f>'Raw Data'!DR247</f>
        <v>0</v>
      </c>
      <c r="EK247">
        <f>'Raw Data'!DS247</f>
        <v>1660</v>
      </c>
      <c r="EL247">
        <f>'Raw Data'!DT247</f>
        <v>11.1</v>
      </c>
      <c r="EM247">
        <f>'Raw Data'!DU247</f>
        <v>1580</v>
      </c>
      <c r="EN247">
        <f>'Raw Data'!DV247</f>
        <v>11.2</v>
      </c>
      <c r="EO247">
        <f>'Raw Data'!DW247</f>
        <v>1470</v>
      </c>
      <c r="EP247">
        <f>'Raw Data'!DX247</f>
        <v>9.6999999999999993</v>
      </c>
      <c r="EQ247">
        <f>'Raw Data'!DY247</f>
        <v>1470</v>
      </c>
      <c r="ER247">
        <f>'Raw Data'!DZ247</f>
        <v>9.6999999999999993</v>
      </c>
      <c r="ES247">
        <f>'Raw Data'!EA247</f>
        <v>1360</v>
      </c>
      <c r="ET247">
        <f>'Raw Data'!EB247</f>
        <v>0</v>
      </c>
      <c r="EU247">
        <f>'Raw Data'!EC247</f>
        <v>1380</v>
      </c>
      <c r="EV247">
        <f>'Raw Data'!ED247</f>
        <v>0</v>
      </c>
      <c r="EW247">
        <f>'Raw Data'!EE247</f>
        <v>9.9999999999999995E-7</v>
      </c>
    </row>
    <row r="248" spans="1:153" x14ac:dyDescent="0.3">
      <c r="A248">
        <f>'Raw Data'!A248</f>
        <v>246</v>
      </c>
      <c r="B248" t="str">
        <f>'Raw Data'!B248</f>
        <v>Point</v>
      </c>
      <c r="C248">
        <f>'Raw Data'!C248</f>
        <v>919</v>
      </c>
      <c r="D248">
        <f>'Raw Data'!D248</f>
        <v>59403</v>
      </c>
      <c r="E248" t="str">
        <f>'Raw Data'!E248</f>
        <v>Point</v>
      </c>
      <c r="F248">
        <f>'Raw Data'!F248</f>
        <v>5402837</v>
      </c>
      <c r="G248" t="str">
        <f>'Raw Data'!G248</f>
        <v>Gsp Post 00</v>
      </c>
      <c r="H248" s="3">
        <f>'Raw Data'!H248</f>
        <v>42240</v>
      </c>
      <c r="L248">
        <f t="shared" si="42"/>
        <v>0</v>
      </c>
      <c r="M248" s="5">
        <f t="shared" si="43"/>
        <v>42240</v>
      </c>
      <c r="N248" s="5">
        <f t="shared" si="51"/>
        <v>2015</v>
      </c>
      <c r="O248" s="5" t="str" cm="1">
        <f t="array" ref="O248">_xlfn.IFS(N248&lt;=2016,"before treatment",N248=2017,"unknown",N248&gt;2017,"after treatment")</f>
        <v>before treatment</v>
      </c>
      <c r="P248" s="5">
        <f t="shared" si="44"/>
        <v>1</v>
      </c>
      <c r="Q248" s="5">
        <f t="shared" si="45"/>
        <v>0</v>
      </c>
      <c r="R248" t="str">
        <f>'Raw Data'!I248</f>
        <v>Cherokee</v>
      </c>
      <c r="S248" t="str">
        <f>'Raw Data'!J248</f>
        <v>Fincher Rd</v>
      </c>
      <c r="T248" t="str">
        <f>'Raw Data'!K248</f>
        <v>(none)</v>
      </c>
      <c r="U248" t="str">
        <f>'Raw Data'!L248</f>
        <v>(O) No Injury</v>
      </c>
      <c r="V248">
        <f>'Raw Data'!M248</f>
        <v>0</v>
      </c>
      <c r="W248">
        <f>'Raw Data'!N248</f>
        <v>0</v>
      </c>
      <c r="X248">
        <f>'Raw Data'!O248</f>
        <v>0</v>
      </c>
      <c r="Y248" t="str">
        <f>'Raw Data'!P248</f>
        <v>Not a Collision with Motor Vehicle</v>
      </c>
      <c r="Z248" t="str">
        <f>'Raw Data'!Q248</f>
        <v>On Shoulder</v>
      </c>
      <c r="AA248" t="str">
        <f>'Raw Data'!R248</f>
        <v>Ditch</v>
      </c>
      <c r="AB248" t="str">
        <f>'Raw Data'!S248</f>
        <v>Ditch</v>
      </c>
      <c r="AC248" t="str">
        <f>'Raw Data'!T248</f>
        <v>No Contributing Factors</v>
      </c>
      <c r="AD248">
        <f>'Raw Data'!U248</f>
        <v>1</v>
      </c>
      <c r="AE248" s="5" t="str">
        <f t="shared" si="52"/>
        <v>Yes</v>
      </c>
      <c r="AF248" t="str">
        <f>'Raw Data'!V248</f>
        <v>Turning Right</v>
      </c>
      <c r="AG248" s="5">
        <f t="shared" si="46"/>
        <v>1</v>
      </c>
      <c r="AH248" t="str">
        <f>'Raw Data'!W248</f>
        <v>West</v>
      </c>
      <c r="AI248" t="str">
        <f>'Raw Data'!X248</f>
        <v>Daylight</v>
      </c>
      <c r="AJ248" t="str">
        <f>'Raw Data'!Y248</f>
        <v>Dry</v>
      </c>
      <c r="AK248">
        <f>'Raw Data'!Z248</f>
        <v>20</v>
      </c>
      <c r="AL248" t="str">
        <f>'Raw Data'!AA248</f>
        <v>Lap and Shoulder Belt Used</v>
      </c>
      <c r="AM248" s="5">
        <f t="shared" si="47"/>
        <v>0</v>
      </c>
      <c r="AN248" t="str">
        <f>'Raw Data'!AB248</f>
        <v>Sports Utility Vehicle (SUV)</v>
      </c>
      <c r="AO248" t="str">
        <f>'Raw Data'!AC248</f>
        <v>0571010800I</v>
      </c>
      <c r="AP248">
        <f>'Raw Data'!AD248</f>
        <v>4.9778979999999997</v>
      </c>
      <c r="AQ248">
        <f>'Raw Data'!AE248</f>
        <v>34.276105000000001</v>
      </c>
      <c r="AR248">
        <f>'Raw Data'!AF248</f>
        <v>-84.579130000000006</v>
      </c>
      <c r="AS248">
        <f>'Raw Data'!AG248</f>
        <v>34</v>
      </c>
      <c r="AT248">
        <f>'Raw Data'!AH248</f>
        <v>98</v>
      </c>
      <c r="AU248">
        <f>'Raw Data'!AI248</f>
        <v>1277</v>
      </c>
      <c r="AV248" t="str">
        <f>'Raw Data'!AJ248</f>
        <v>D6_0108_00_I</v>
      </c>
      <c r="AW248">
        <f>'Raw Data'!AK248</f>
        <v>13</v>
      </c>
      <c r="AX248">
        <f>'Raw Data'!AL248</f>
        <v>13</v>
      </c>
      <c r="AY248" t="str">
        <f>'Raw Data'!AM248</f>
        <v>simple</v>
      </c>
      <c r="AZ248">
        <f>'Raw Data'!AN248</f>
        <v>537.79999999999995</v>
      </c>
      <c r="BA248">
        <f>'Raw Data'!AO248</f>
        <v>91.1</v>
      </c>
      <c r="BB248">
        <f>'Raw Data'!AP248</f>
        <v>853.8</v>
      </c>
      <c r="BC248">
        <f>'Raw Data'!AQ248</f>
        <v>-84.580597999999995</v>
      </c>
      <c r="BD248">
        <f>'Raw Data'!AR248</f>
        <v>34.274338999999998</v>
      </c>
      <c r="BE248">
        <f>'Raw Data'!AS248</f>
        <v>-84.579155</v>
      </c>
      <c r="BF248">
        <f>'Raw Data'!AT248</f>
        <v>34.276096000000003</v>
      </c>
      <c r="BG248" t="str">
        <f>'Raw Data'!AU248</f>
        <v>0571010800I</v>
      </c>
      <c r="BH248">
        <f>'Raw Data'!AV248</f>
        <v>1</v>
      </c>
      <c r="BI248">
        <f>'Raw Data'!AW248</f>
        <v>57</v>
      </c>
      <c r="BJ248">
        <f>'Raw Data'!AX248</f>
        <v>108</v>
      </c>
      <c r="BK248">
        <f>'Raw Data'!AY248</f>
        <v>0</v>
      </c>
      <c r="BL248">
        <f>'Raw Data'!AZ248</f>
        <v>55</v>
      </c>
      <c r="BM248">
        <f>'Raw Data'!BA248</f>
        <v>12.65</v>
      </c>
      <c r="BN248">
        <f>'Raw Data'!BB248</f>
        <v>11.85</v>
      </c>
      <c r="BO248">
        <f>'Raw Data'!BC248</f>
        <v>1111.5</v>
      </c>
      <c r="BP248">
        <f>'Raw Data'!BD248</f>
        <v>1114.5</v>
      </c>
      <c r="BQ248">
        <f>'Raw Data'!BE248</f>
        <v>1090.9000000000001</v>
      </c>
      <c r="BR248">
        <f>'Raw Data'!BF248</f>
        <v>0</v>
      </c>
      <c r="BS248">
        <f>'Raw Data'!BG248</f>
        <v>43.8</v>
      </c>
      <c r="BT248">
        <f>'Raw Data'!BH248</f>
        <v>11.2</v>
      </c>
      <c r="BU248">
        <f>'Raw Data'!BI248</f>
        <v>42712</v>
      </c>
      <c r="BV248" t="str">
        <f>'Raw Data'!BJ248</f>
        <v>ASV_5+</v>
      </c>
      <c r="BW248">
        <f>'Raw Data'!BK248</f>
        <v>2.5349999999999999E-3</v>
      </c>
      <c r="BX248">
        <f>'Raw Data'!BL248</f>
        <v>9581</v>
      </c>
      <c r="BY248">
        <f>'Raw Data'!BM248</f>
        <v>9429</v>
      </c>
      <c r="BZ248" t="str">
        <f>'Raw Data'!BN248</f>
        <v>0571010800I</v>
      </c>
      <c r="CA248" t="str">
        <f>'Raw Data'!BO248</f>
        <v>CHEROKEE</v>
      </c>
      <c r="CB248">
        <f>'Raw Data'!BP248</f>
        <v>1</v>
      </c>
      <c r="CC248">
        <f>'Raw Data'!BQ248</f>
        <v>10800</v>
      </c>
      <c r="CD248">
        <f>'Raw Data'!BR248</f>
        <v>6</v>
      </c>
      <c r="CE248">
        <f>'Raw Data'!BS248</f>
        <v>1</v>
      </c>
      <c r="CF248">
        <f>'Raw Data'!BT248</f>
        <v>2</v>
      </c>
      <c r="CG248">
        <f>'Raw Data'!BU248</f>
        <v>1</v>
      </c>
      <c r="CH248">
        <f>'Raw Data'!BV248</f>
        <v>1</v>
      </c>
      <c r="CI248">
        <f>'Raw Data'!BW248</f>
        <v>2</v>
      </c>
      <c r="CJ248">
        <f>'Raw Data'!BX248</f>
        <v>0</v>
      </c>
      <c r="CK248">
        <f>'Raw Data'!BY248</f>
        <v>5</v>
      </c>
      <c r="CL248" t="str">
        <f>'Raw Data'!BZ248</f>
        <v>N</v>
      </c>
      <c r="CM248">
        <f t="shared" si="53"/>
        <v>0</v>
      </c>
      <c r="CN248">
        <f>'Raw Data'!CA248</f>
        <v>57</v>
      </c>
      <c r="CO248">
        <f>'Raw Data'!CB248</f>
        <v>108</v>
      </c>
      <c r="CP248">
        <f>'Raw Data'!CC248</f>
        <v>0</v>
      </c>
      <c r="CQ248" t="str">
        <f>'Raw Data'!CD248</f>
        <v>Not Urban</v>
      </c>
      <c r="CR248" t="str">
        <f>'Raw Data'!CE248</f>
        <v>Not Urban</v>
      </c>
      <c r="CS248">
        <f>'Raw Data'!CF248</f>
        <v>0</v>
      </c>
      <c r="CT248">
        <f>'Raw Data'!CG248</f>
        <v>55</v>
      </c>
      <c r="CU248">
        <f>'Raw Data'!CH248</f>
        <v>1660</v>
      </c>
      <c r="CV248" t="str">
        <f>'Raw Data'!CI248</f>
        <v xml:space="preserve"> </v>
      </c>
      <c r="CW248">
        <f>'Raw Data'!CJ248</f>
        <v>0</v>
      </c>
      <c r="CX248">
        <f>'Raw Data'!CK248</f>
        <v>2.3479610000000002</v>
      </c>
      <c r="CY248">
        <f>'Raw Data'!CL248</f>
        <v>11</v>
      </c>
      <c r="CZ248" t="str">
        <f>'Raw Data'!CM248</f>
        <v>State Mainline</v>
      </c>
      <c r="DA248">
        <f>'Raw Data'!CN248</f>
        <v>1660</v>
      </c>
      <c r="DB248">
        <f>'Raw Data'!CO248</f>
        <v>84702</v>
      </c>
      <c r="DC248">
        <f>'Raw Data'!CP248</f>
        <v>4.0990000000000002</v>
      </c>
      <c r="DD248">
        <f>'Raw Data'!CQ248</f>
        <v>6.4470000000000001</v>
      </c>
      <c r="DE248">
        <f>'Raw Data'!CR248</f>
        <v>84702</v>
      </c>
      <c r="DF248">
        <f>'Raw Data'!CS248</f>
        <v>0</v>
      </c>
      <c r="DG248">
        <f>'Raw Data'!CT248</f>
        <v>12397.232163000001</v>
      </c>
      <c r="DH248">
        <f>'Raw Data'!CU248</f>
        <v>100</v>
      </c>
      <c r="DI248">
        <f>'Raw Data'!CV248</f>
        <v>9430</v>
      </c>
      <c r="DJ248">
        <f>'Raw Data'!CW248</f>
        <v>7.7868000000000007E-2</v>
      </c>
      <c r="DK248">
        <f>'Raw Data'!CX248</f>
        <v>0</v>
      </c>
      <c r="DL248">
        <f>'Raw Data'!CY248</f>
        <v>2.5349999999999999E-3</v>
      </c>
      <c r="DM248">
        <f>'Raw Data'!CZ248</f>
        <v>126</v>
      </c>
      <c r="DN248" t="str">
        <f>'Raw Data'!DA248</f>
        <v>057-0086</v>
      </c>
      <c r="DO248" t="str">
        <f>'Raw Data'!DB248</f>
        <v>5R : Rural Major Collector</v>
      </c>
      <c r="DP248" t="str">
        <f>'Raw Data'!DC248</f>
        <v>34.263290, -84.595549</v>
      </c>
      <c r="DQ248">
        <f>'Raw Data'!DD248</f>
        <v>-84.595549000000005</v>
      </c>
      <c r="DR248">
        <f>'Raw Data'!DE248</f>
        <v>34.263289999999998</v>
      </c>
      <c r="DS248">
        <f>'Raw Data'!DF248</f>
        <v>34.263289999999998</v>
      </c>
      <c r="DT248">
        <f>'Raw Data'!DG248</f>
        <v>-84.595549000000005</v>
      </c>
      <c r="DU248">
        <f>'Raw Data'!DH248</f>
        <v>1.8592000000000001E-2</v>
      </c>
      <c r="DV248">
        <f>'Raw Data'!DI248</f>
        <v>2.5349999999999999E-3</v>
      </c>
      <c r="DW248">
        <f>'Raw Data'!DJ248</f>
        <v>34</v>
      </c>
      <c r="DX248" s="11">
        <f t="shared" si="54"/>
        <v>1920</v>
      </c>
      <c r="DY248" s="5">
        <f t="shared" si="55"/>
        <v>1545</v>
      </c>
      <c r="DZ248" s="5">
        <f t="shared" si="48"/>
        <v>375</v>
      </c>
      <c r="EA248" s="5">
        <f t="shared" si="49"/>
        <v>0.24271844660194175</v>
      </c>
      <c r="EB248" s="5">
        <f t="shared" si="50"/>
        <v>1732.5</v>
      </c>
      <c r="EC248">
        <f>'Raw Data'!DK248</f>
        <v>1990</v>
      </c>
      <c r="ED248">
        <f>'Raw Data'!DL248</f>
        <v>0</v>
      </c>
      <c r="EE248">
        <f>'Raw Data'!DM248</f>
        <v>2080</v>
      </c>
      <c r="EF248">
        <f>'Raw Data'!DN248</f>
        <v>0</v>
      </c>
      <c r="EG248">
        <f>'Raw Data'!DO248</f>
        <v>1690</v>
      </c>
      <c r="EH248">
        <f>'Raw Data'!DP248</f>
        <v>0</v>
      </c>
      <c r="EI248">
        <f>'Raw Data'!DQ248</f>
        <v>1710</v>
      </c>
      <c r="EJ248">
        <f>'Raw Data'!DR248</f>
        <v>0</v>
      </c>
      <c r="EK248">
        <f>'Raw Data'!DS248</f>
        <v>1660</v>
      </c>
      <c r="EL248">
        <f>'Raw Data'!DT248</f>
        <v>11.1</v>
      </c>
      <c r="EM248">
        <f>'Raw Data'!DU248</f>
        <v>1580</v>
      </c>
      <c r="EN248">
        <f>'Raw Data'!DV248</f>
        <v>11.2</v>
      </c>
      <c r="EO248">
        <f>'Raw Data'!DW248</f>
        <v>1470</v>
      </c>
      <c r="EP248">
        <f>'Raw Data'!DX248</f>
        <v>9.6999999999999993</v>
      </c>
      <c r="EQ248">
        <f>'Raw Data'!DY248</f>
        <v>1470</v>
      </c>
      <c r="ER248">
        <f>'Raw Data'!DZ248</f>
        <v>9.6999999999999993</v>
      </c>
      <c r="ES248">
        <f>'Raw Data'!EA248</f>
        <v>1360</v>
      </c>
      <c r="ET248">
        <f>'Raw Data'!EB248</f>
        <v>0</v>
      </c>
      <c r="EU248">
        <f>'Raw Data'!EC248</f>
        <v>1380</v>
      </c>
      <c r="EV248">
        <f>'Raw Data'!ED248</f>
        <v>0</v>
      </c>
      <c r="EW248">
        <f>'Raw Data'!EE248</f>
        <v>2.5999999999999998E-5</v>
      </c>
    </row>
    <row r="249" spans="1:153" x14ac:dyDescent="0.3">
      <c r="A249">
        <f>'Raw Data'!A249</f>
        <v>247</v>
      </c>
      <c r="B249" t="str">
        <f>'Raw Data'!B249</f>
        <v>Point</v>
      </c>
      <c r="C249">
        <f>'Raw Data'!C249</f>
        <v>954</v>
      </c>
      <c r="D249">
        <f>'Raw Data'!D249</f>
        <v>12674</v>
      </c>
      <c r="E249" t="str">
        <f>'Raw Data'!E249</f>
        <v>Point</v>
      </c>
      <c r="F249">
        <f>'Raw Data'!F249</f>
        <v>7381070</v>
      </c>
      <c r="G249" t="str">
        <f>'Raw Data'!G249</f>
        <v>Cherokee Co Sheriff's Office</v>
      </c>
      <c r="H249" s="3">
        <f>'Raw Data'!H249</f>
        <v>43744</v>
      </c>
      <c r="L249">
        <f t="shared" si="42"/>
        <v>0</v>
      </c>
      <c r="M249" s="5">
        <f t="shared" si="43"/>
        <v>43744</v>
      </c>
      <c r="N249" s="5">
        <f t="shared" si="51"/>
        <v>2019</v>
      </c>
      <c r="O249" s="5" t="str" cm="1">
        <f t="array" ref="O249">_xlfn.IFS(N249&lt;=2016,"before treatment",N249=2017,"unknown",N249&gt;2017,"after treatment")</f>
        <v>after treatment</v>
      </c>
      <c r="P249" s="5">
        <f t="shared" si="44"/>
        <v>0</v>
      </c>
      <c r="Q249" s="5">
        <f t="shared" si="45"/>
        <v>1</v>
      </c>
      <c r="R249" t="str">
        <f>'Raw Data'!I249</f>
        <v>Cherokee</v>
      </c>
      <c r="S249" t="str">
        <f>'Raw Data'!J249</f>
        <v>Fincher Rd</v>
      </c>
      <c r="T249" t="str">
        <f>'Raw Data'!K249</f>
        <v>Lake Arrowhead Pkwy</v>
      </c>
      <c r="U249" t="str">
        <f>'Raw Data'!L249</f>
        <v>(O) No Injury</v>
      </c>
      <c r="V249">
        <f>'Raw Data'!M249</f>
        <v>0</v>
      </c>
      <c r="W249">
        <f>'Raw Data'!N249</f>
        <v>0</v>
      </c>
      <c r="X249">
        <f>'Raw Data'!O249</f>
        <v>0</v>
      </c>
      <c r="Y249" t="str">
        <f>'Raw Data'!P249</f>
        <v>Not a Collision with Motor Vehicle</v>
      </c>
      <c r="Z249" t="str">
        <f>'Raw Data'!Q249</f>
        <v>Off Roadway</v>
      </c>
      <c r="AA249" t="str">
        <f>'Raw Data'!R249</f>
        <v>Embankment</v>
      </c>
      <c r="AB249" t="str">
        <f>'Raw Data'!S249</f>
        <v>Embankment</v>
      </c>
      <c r="AC249" t="str">
        <f>'Raw Data'!T249</f>
        <v>Too Fast for Conditions</v>
      </c>
      <c r="AD249">
        <f>'Raw Data'!U249</f>
        <v>1</v>
      </c>
      <c r="AE249" s="5" t="str">
        <f t="shared" si="52"/>
        <v>Yes</v>
      </c>
      <c r="AF249" t="str">
        <f>'Raw Data'!V249</f>
        <v>Negotiating a Curve</v>
      </c>
      <c r="AG249" s="5">
        <f t="shared" si="46"/>
        <v>0</v>
      </c>
      <c r="AH249" t="str">
        <f>'Raw Data'!W249</f>
        <v>East</v>
      </c>
      <c r="AI249" t="str">
        <f>'Raw Data'!X249</f>
        <v>Daylight</v>
      </c>
      <c r="AJ249" t="str">
        <f>'Raw Data'!Y249</f>
        <v>Dry</v>
      </c>
      <c r="AK249">
        <f>'Raw Data'!Z249</f>
        <v>39</v>
      </c>
      <c r="AL249" t="str">
        <f>'Raw Data'!AA249</f>
        <v>Lap and Shoulder Belt Used</v>
      </c>
      <c r="AM249" s="5">
        <f t="shared" si="47"/>
        <v>0</v>
      </c>
      <c r="AN249" t="str">
        <f>'Raw Data'!AB249</f>
        <v>Sports Utility Vehicle (SUV)</v>
      </c>
      <c r="AO249" t="str">
        <f>'Raw Data'!AC249</f>
        <v>0571010800I</v>
      </c>
      <c r="AP249">
        <f>'Raw Data'!AD249</f>
        <v>4.9556490000000002</v>
      </c>
      <c r="AQ249">
        <f>'Raw Data'!AE249</f>
        <v>34.275992000000002</v>
      </c>
      <c r="AR249">
        <f>'Raw Data'!AF249</f>
        <v>-84.579488999999995</v>
      </c>
      <c r="AS249">
        <f>'Raw Data'!AG249</f>
        <v>34</v>
      </c>
      <c r="AT249">
        <f>'Raw Data'!AH249</f>
        <v>98</v>
      </c>
      <c r="AU249">
        <f>'Raw Data'!AI249</f>
        <v>1277</v>
      </c>
      <c r="AV249" t="str">
        <f>'Raw Data'!AJ249</f>
        <v>D6_0108_00_I</v>
      </c>
      <c r="AW249">
        <f>'Raw Data'!AK249</f>
        <v>13</v>
      </c>
      <c r="AX249">
        <f>'Raw Data'!AL249</f>
        <v>13</v>
      </c>
      <c r="AY249" t="str">
        <f>'Raw Data'!AM249</f>
        <v>simple</v>
      </c>
      <c r="AZ249">
        <f>'Raw Data'!AN249</f>
        <v>537.79999999999995</v>
      </c>
      <c r="BA249">
        <f>'Raw Data'!AO249</f>
        <v>91.1</v>
      </c>
      <c r="BB249">
        <f>'Raw Data'!AP249</f>
        <v>853.8</v>
      </c>
      <c r="BC249">
        <f>'Raw Data'!AQ249</f>
        <v>-84.580597999999995</v>
      </c>
      <c r="BD249">
        <f>'Raw Data'!AR249</f>
        <v>34.274338999999998</v>
      </c>
      <c r="BE249">
        <f>'Raw Data'!AS249</f>
        <v>-84.579155</v>
      </c>
      <c r="BF249">
        <f>'Raw Data'!AT249</f>
        <v>34.276096000000003</v>
      </c>
      <c r="BG249" t="str">
        <f>'Raw Data'!AU249</f>
        <v>0571010800I</v>
      </c>
      <c r="BH249">
        <f>'Raw Data'!AV249</f>
        <v>1</v>
      </c>
      <c r="BI249">
        <f>'Raw Data'!AW249</f>
        <v>57</v>
      </c>
      <c r="BJ249">
        <f>'Raw Data'!AX249</f>
        <v>108</v>
      </c>
      <c r="BK249">
        <f>'Raw Data'!AY249</f>
        <v>0</v>
      </c>
      <c r="BL249">
        <f>'Raw Data'!AZ249</f>
        <v>55</v>
      </c>
      <c r="BM249">
        <f>'Raw Data'!BA249</f>
        <v>12.65</v>
      </c>
      <c r="BN249">
        <f>'Raw Data'!BB249</f>
        <v>11.85</v>
      </c>
      <c r="BO249">
        <f>'Raw Data'!BC249</f>
        <v>1111.5</v>
      </c>
      <c r="BP249">
        <f>'Raw Data'!BD249</f>
        <v>1114.5</v>
      </c>
      <c r="BQ249">
        <f>'Raw Data'!BE249</f>
        <v>1090.9000000000001</v>
      </c>
      <c r="BR249">
        <f>'Raw Data'!BF249</f>
        <v>0</v>
      </c>
      <c r="BS249">
        <f>'Raw Data'!BG249</f>
        <v>43.8</v>
      </c>
      <c r="BT249">
        <f>'Raw Data'!BH249</f>
        <v>11.2</v>
      </c>
      <c r="BU249">
        <f>'Raw Data'!BI249</f>
        <v>42712</v>
      </c>
      <c r="BV249" t="str">
        <f>'Raw Data'!BJ249</f>
        <v>ASV_5+</v>
      </c>
      <c r="BW249">
        <f>'Raw Data'!BK249</f>
        <v>2.5349999999999999E-3</v>
      </c>
      <c r="BX249">
        <f>'Raw Data'!BL249</f>
        <v>9581</v>
      </c>
      <c r="BY249">
        <f>'Raw Data'!BM249</f>
        <v>9429</v>
      </c>
      <c r="BZ249" t="str">
        <f>'Raw Data'!BN249</f>
        <v>0571010800I</v>
      </c>
      <c r="CA249" t="str">
        <f>'Raw Data'!BO249</f>
        <v>CHEROKEE</v>
      </c>
      <c r="CB249">
        <f>'Raw Data'!BP249</f>
        <v>1</v>
      </c>
      <c r="CC249">
        <f>'Raw Data'!BQ249</f>
        <v>10800</v>
      </c>
      <c r="CD249">
        <f>'Raw Data'!BR249</f>
        <v>6</v>
      </c>
      <c r="CE249">
        <f>'Raw Data'!BS249</f>
        <v>1</v>
      </c>
      <c r="CF249">
        <f>'Raw Data'!BT249</f>
        <v>2</v>
      </c>
      <c r="CG249">
        <f>'Raw Data'!BU249</f>
        <v>1</v>
      </c>
      <c r="CH249">
        <f>'Raw Data'!BV249</f>
        <v>1</v>
      </c>
      <c r="CI249">
        <f>'Raw Data'!BW249</f>
        <v>2</v>
      </c>
      <c r="CJ249">
        <f>'Raw Data'!BX249</f>
        <v>0</v>
      </c>
      <c r="CK249">
        <f>'Raw Data'!BY249</f>
        <v>5</v>
      </c>
      <c r="CL249" t="str">
        <f>'Raw Data'!BZ249</f>
        <v>N</v>
      </c>
      <c r="CM249">
        <f t="shared" si="53"/>
        <v>0</v>
      </c>
      <c r="CN249">
        <f>'Raw Data'!CA249</f>
        <v>57</v>
      </c>
      <c r="CO249">
        <f>'Raw Data'!CB249</f>
        <v>108</v>
      </c>
      <c r="CP249">
        <f>'Raw Data'!CC249</f>
        <v>0</v>
      </c>
      <c r="CQ249" t="str">
        <f>'Raw Data'!CD249</f>
        <v>Not Urban</v>
      </c>
      <c r="CR249" t="str">
        <f>'Raw Data'!CE249</f>
        <v>Not Urban</v>
      </c>
      <c r="CS249">
        <f>'Raw Data'!CF249</f>
        <v>0</v>
      </c>
      <c r="CT249">
        <f>'Raw Data'!CG249</f>
        <v>55</v>
      </c>
      <c r="CU249">
        <f>'Raw Data'!CH249</f>
        <v>1660</v>
      </c>
      <c r="CV249" t="str">
        <f>'Raw Data'!CI249</f>
        <v xml:space="preserve"> </v>
      </c>
      <c r="CW249">
        <f>'Raw Data'!CJ249</f>
        <v>0</v>
      </c>
      <c r="CX249">
        <f>'Raw Data'!CK249</f>
        <v>2.3479610000000002</v>
      </c>
      <c r="CY249">
        <f>'Raw Data'!CL249</f>
        <v>11</v>
      </c>
      <c r="CZ249" t="str">
        <f>'Raw Data'!CM249</f>
        <v>State Mainline</v>
      </c>
      <c r="DA249">
        <f>'Raw Data'!CN249</f>
        <v>1660</v>
      </c>
      <c r="DB249">
        <f>'Raw Data'!CO249</f>
        <v>84702</v>
      </c>
      <c r="DC249">
        <f>'Raw Data'!CP249</f>
        <v>4.0990000000000002</v>
      </c>
      <c r="DD249">
        <f>'Raw Data'!CQ249</f>
        <v>6.4470000000000001</v>
      </c>
      <c r="DE249">
        <f>'Raw Data'!CR249</f>
        <v>84702</v>
      </c>
      <c r="DF249">
        <f>'Raw Data'!CS249</f>
        <v>0</v>
      </c>
      <c r="DG249">
        <f>'Raw Data'!CT249</f>
        <v>12397.232163000001</v>
      </c>
      <c r="DH249">
        <f>'Raw Data'!CU249</f>
        <v>100</v>
      </c>
      <c r="DI249">
        <f>'Raw Data'!CV249</f>
        <v>9430</v>
      </c>
      <c r="DJ249">
        <f>'Raw Data'!CW249</f>
        <v>7.7868000000000007E-2</v>
      </c>
      <c r="DK249">
        <f>'Raw Data'!CX249</f>
        <v>0</v>
      </c>
      <c r="DL249">
        <f>'Raw Data'!CY249</f>
        <v>2.5349999999999999E-3</v>
      </c>
      <c r="DM249">
        <f>'Raw Data'!CZ249</f>
        <v>126</v>
      </c>
      <c r="DN249" t="str">
        <f>'Raw Data'!DA249</f>
        <v>057-0086</v>
      </c>
      <c r="DO249" t="str">
        <f>'Raw Data'!DB249</f>
        <v>5R : Rural Major Collector</v>
      </c>
      <c r="DP249" t="str">
        <f>'Raw Data'!DC249</f>
        <v>34.263290, -84.595549</v>
      </c>
      <c r="DQ249">
        <f>'Raw Data'!DD249</f>
        <v>-84.595549000000005</v>
      </c>
      <c r="DR249">
        <f>'Raw Data'!DE249</f>
        <v>34.263289999999998</v>
      </c>
      <c r="DS249">
        <f>'Raw Data'!DF249</f>
        <v>34.263289999999998</v>
      </c>
      <c r="DT249">
        <f>'Raw Data'!DG249</f>
        <v>-84.595549000000005</v>
      </c>
      <c r="DU249">
        <f>'Raw Data'!DH249</f>
        <v>1.8592000000000001E-2</v>
      </c>
      <c r="DV249">
        <f>'Raw Data'!DI249</f>
        <v>2.5349999999999999E-3</v>
      </c>
      <c r="DW249">
        <f>'Raw Data'!DJ249</f>
        <v>34</v>
      </c>
      <c r="DX249" s="11">
        <f t="shared" si="54"/>
        <v>1920</v>
      </c>
      <c r="DY249" s="5">
        <f t="shared" si="55"/>
        <v>1545</v>
      </c>
      <c r="DZ249" s="5">
        <f t="shared" si="48"/>
        <v>375</v>
      </c>
      <c r="EA249" s="5">
        <f t="shared" si="49"/>
        <v>0.24271844660194175</v>
      </c>
      <c r="EB249" s="5">
        <f t="shared" si="50"/>
        <v>1732.5</v>
      </c>
      <c r="EC249">
        <f>'Raw Data'!DK249</f>
        <v>1990</v>
      </c>
      <c r="ED249">
        <f>'Raw Data'!DL249</f>
        <v>0</v>
      </c>
      <c r="EE249">
        <f>'Raw Data'!DM249</f>
        <v>2080</v>
      </c>
      <c r="EF249">
        <f>'Raw Data'!DN249</f>
        <v>0</v>
      </c>
      <c r="EG249">
        <f>'Raw Data'!DO249</f>
        <v>1690</v>
      </c>
      <c r="EH249">
        <f>'Raw Data'!DP249</f>
        <v>0</v>
      </c>
      <c r="EI249">
        <f>'Raw Data'!DQ249</f>
        <v>1710</v>
      </c>
      <c r="EJ249">
        <f>'Raw Data'!DR249</f>
        <v>0</v>
      </c>
      <c r="EK249">
        <f>'Raw Data'!DS249</f>
        <v>1660</v>
      </c>
      <c r="EL249">
        <f>'Raw Data'!DT249</f>
        <v>11.1</v>
      </c>
      <c r="EM249">
        <f>'Raw Data'!DU249</f>
        <v>1580</v>
      </c>
      <c r="EN249">
        <f>'Raw Data'!DV249</f>
        <v>11.2</v>
      </c>
      <c r="EO249">
        <f>'Raw Data'!DW249</f>
        <v>1470</v>
      </c>
      <c r="EP249">
        <f>'Raw Data'!DX249</f>
        <v>9.6999999999999993</v>
      </c>
      <c r="EQ249">
        <f>'Raw Data'!DY249</f>
        <v>1470</v>
      </c>
      <c r="ER249">
        <f>'Raw Data'!DZ249</f>
        <v>9.6999999999999993</v>
      </c>
      <c r="ES249">
        <f>'Raw Data'!EA249</f>
        <v>1360</v>
      </c>
      <c r="ET249">
        <f>'Raw Data'!EB249</f>
        <v>0</v>
      </c>
      <c r="EU249">
        <f>'Raw Data'!EC249</f>
        <v>1380</v>
      </c>
      <c r="EV249">
        <f>'Raw Data'!ED249</f>
        <v>0</v>
      </c>
      <c r="EW249">
        <f>'Raw Data'!EE249</f>
        <v>0</v>
      </c>
    </row>
    <row r="250" spans="1:153" x14ac:dyDescent="0.3">
      <c r="A250">
        <f>'Raw Data'!A250</f>
        <v>248</v>
      </c>
      <c r="B250" t="str">
        <f>'Raw Data'!B250</f>
        <v>Point</v>
      </c>
      <c r="C250">
        <f>'Raw Data'!C250</f>
        <v>973</v>
      </c>
      <c r="D250">
        <f>'Raw Data'!D250</f>
        <v>51250</v>
      </c>
      <c r="E250" t="str">
        <f>'Raw Data'!E250</f>
        <v>Point</v>
      </c>
      <c r="F250">
        <f>'Raw Data'!F250</f>
        <v>5737261</v>
      </c>
      <c r="G250" t="str">
        <f>'Raw Data'!G250</f>
        <v>Cherokee Co Sheriff's Office</v>
      </c>
      <c r="H250" s="3">
        <f>'Raw Data'!H250</f>
        <v>42491</v>
      </c>
      <c r="L250">
        <f t="shared" si="42"/>
        <v>0</v>
      </c>
      <c r="M250" s="5">
        <f t="shared" si="43"/>
        <v>42491</v>
      </c>
      <c r="N250" s="5">
        <f t="shared" si="51"/>
        <v>2016</v>
      </c>
      <c r="O250" s="5" t="str" cm="1">
        <f t="array" ref="O250">_xlfn.IFS(N250&lt;=2016,"before treatment",N250=2017,"unknown",N250&gt;2017,"after treatment")</f>
        <v>before treatment</v>
      </c>
      <c r="P250" s="5">
        <f t="shared" si="44"/>
        <v>1</v>
      </c>
      <c r="Q250" s="5">
        <f t="shared" si="45"/>
        <v>0</v>
      </c>
      <c r="R250" t="str">
        <f>'Raw Data'!I250</f>
        <v>Cherokee</v>
      </c>
      <c r="S250" t="str">
        <f>'Raw Data'!J250</f>
        <v>Fincher Rd</v>
      </c>
      <c r="T250" t="str">
        <f>'Raw Data'!K250</f>
        <v>Lost Town Trl</v>
      </c>
      <c r="U250" t="str">
        <f>'Raw Data'!L250</f>
        <v>(O) No Injury</v>
      </c>
      <c r="V250">
        <f>'Raw Data'!M250</f>
        <v>0</v>
      </c>
      <c r="W250">
        <f>'Raw Data'!N250</f>
        <v>0</v>
      </c>
      <c r="X250">
        <f>'Raw Data'!O250</f>
        <v>0</v>
      </c>
      <c r="Y250" t="str">
        <f>'Raw Data'!P250</f>
        <v>Not a Collision with Motor Vehicle</v>
      </c>
      <c r="Z250" t="str">
        <f>'Raw Data'!Q250</f>
        <v>Off Roadway</v>
      </c>
      <c r="AA250" t="str">
        <f>'Raw Data'!R250</f>
        <v>Ditch</v>
      </c>
      <c r="AB250" t="str">
        <f>'Raw Data'!S250</f>
        <v>Ditch</v>
      </c>
      <c r="AC250" t="str">
        <f>'Raw Data'!T250</f>
        <v>Driver Lost Control</v>
      </c>
      <c r="AD250">
        <f>'Raw Data'!U250</f>
        <v>1</v>
      </c>
      <c r="AE250" s="5" t="str">
        <f t="shared" si="52"/>
        <v>Yes</v>
      </c>
      <c r="AF250" t="str">
        <f>'Raw Data'!V250</f>
        <v>Straight</v>
      </c>
      <c r="AG250" s="5">
        <f t="shared" si="46"/>
        <v>0</v>
      </c>
      <c r="AH250" t="str">
        <f>'Raw Data'!W250</f>
        <v>North</v>
      </c>
      <c r="AI250" t="str">
        <f>'Raw Data'!X250</f>
        <v>Dark-Not Lighted</v>
      </c>
      <c r="AJ250" t="str">
        <f>'Raw Data'!Y250</f>
        <v>Dry</v>
      </c>
      <c r="AK250">
        <f>'Raw Data'!Z250</f>
        <v>22</v>
      </c>
      <c r="AL250" t="str">
        <f>'Raw Data'!AA250</f>
        <v>Lap and Shoulder Belt Used</v>
      </c>
      <c r="AM250" s="5">
        <f t="shared" si="47"/>
        <v>0</v>
      </c>
      <c r="AN250" t="str">
        <f>'Raw Data'!AB250</f>
        <v>Passenger Car</v>
      </c>
      <c r="AO250" t="str">
        <f>'Raw Data'!AC250</f>
        <v>0571010800I</v>
      </c>
      <c r="AP250">
        <f>'Raw Data'!AD250</f>
        <v>4.9793609999999999</v>
      </c>
      <c r="AQ250">
        <f>'Raw Data'!AE250</f>
        <v>34.276111999999998</v>
      </c>
      <c r="AR250">
        <f>'Raw Data'!AF250</f>
        <v>-84.579105999999996</v>
      </c>
      <c r="AS250">
        <f>'Raw Data'!AG250</f>
        <v>34</v>
      </c>
      <c r="AT250">
        <f>'Raw Data'!AH250</f>
        <v>98</v>
      </c>
      <c r="AU250">
        <f>'Raw Data'!AI250</f>
        <v>1277</v>
      </c>
      <c r="AV250" t="str">
        <f>'Raw Data'!AJ250</f>
        <v>D6_0108_00_I</v>
      </c>
      <c r="AW250">
        <f>'Raw Data'!AK250</f>
        <v>13</v>
      </c>
      <c r="AX250">
        <f>'Raw Data'!AL250</f>
        <v>13</v>
      </c>
      <c r="AY250" t="str">
        <f>'Raw Data'!AM250</f>
        <v>simple</v>
      </c>
      <c r="AZ250">
        <f>'Raw Data'!AN250</f>
        <v>537.79999999999995</v>
      </c>
      <c r="BA250">
        <f>'Raw Data'!AO250</f>
        <v>91.1</v>
      </c>
      <c r="BB250">
        <f>'Raw Data'!AP250</f>
        <v>853.8</v>
      </c>
      <c r="BC250">
        <f>'Raw Data'!AQ250</f>
        <v>-84.580597999999995</v>
      </c>
      <c r="BD250">
        <f>'Raw Data'!AR250</f>
        <v>34.274338999999998</v>
      </c>
      <c r="BE250">
        <f>'Raw Data'!AS250</f>
        <v>-84.579155</v>
      </c>
      <c r="BF250">
        <f>'Raw Data'!AT250</f>
        <v>34.276096000000003</v>
      </c>
      <c r="BG250" t="str">
        <f>'Raw Data'!AU250</f>
        <v>0571010800I</v>
      </c>
      <c r="BH250">
        <f>'Raw Data'!AV250</f>
        <v>1</v>
      </c>
      <c r="BI250">
        <f>'Raw Data'!AW250</f>
        <v>57</v>
      </c>
      <c r="BJ250">
        <f>'Raw Data'!AX250</f>
        <v>108</v>
      </c>
      <c r="BK250">
        <f>'Raw Data'!AY250</f>
        <v>0</v>
      </c>
      <c r="BL250">
        <f>'Raw Data'!AZ250</f>
        <v>55</v>
      </c>
      <c r="BM250">
        <f>'Raw Data'!BA250</f>
        <v>12.65</v>
      </c>
      <c r="BN250">
        <f>'Raw Data'!BB250</f>
        <v>11.85</v>
      </c>
      <c r="BO250">
        <f>'Raw Data'!BC250</f>
        <v>1111.5</v>
      </c>
      <c r="BP250">
        <f>'Raw Data'!BD250</f>
        <v>1114.5</v>
      </c>
      <c r="BQ250">
        <f>'Raw Data'!BE250</f>
        <v>1090.9000000000001</v>
      </c>
      <c r="BR250">
        <f>'Raw Data'!BF250</f>
        <v>0</v>
      </c>
      <c r="BS250">
        <f>'Raw Data'!BG250</f>
        <v>43.8</v>
      </c>
      <c r="BT250">
        <f>'Raw Data'!BH250</f>
        <v>11.2</v>
      </c>
      <c r="BU250">
        <f>'Raw Data'!BI250</f>
        <v>42712</v>
      </c>
      <c r="BV250" t="str">
        <f>'Raw Data'!BJ250</f>
        <v>ASV_5+</v>
      </c>
      <c r="BW250">
        <f>'Raw Data'!BK250</f>
        <v>2.5349999999999999E-3</v>
      </c>
      <c r="BX250">
        <f>'Raw Data'!BL250</f>
        <v>9581</v>
      </c>
      <c r="BY250">
        <f>'Raw Data'!BM250</f>
        <v>9429</v>
      </c>
      <c r="BZ250" t="str">
        <f>'Raw Data'!BN250</f>
        <v>0571010800I</v>
      </c>
      <c r="CA250" t="str">
        <f>'Raw Data'!BO250</f>
        <v>CHEROKEE</v>
      </c>
      <c r="CB250">
        <f>'Raw Data'!BP250</f>
        <v>1</v>
      </c>
      <c r="CC250">
        <f>'Raw Data'!BQ250</f>
        <v>10800</v>
      </c>
      <c r="CD250">
        <f>'Raw Data'!BR250</f>
        <v>6</v>
      </c>
      <c r="CE250">
        <f>'Raw Data'!BS250</f>
        <v>1</v>
      </c>
      <c r="CF250">
        <f>'Raw Data'!BT250</f>
        <v>2</v>
      </c>
      <c r="CG250">
        <f>'Raw Data'!BU250</f>
        <v>1</v>
      </c>
      <c r="CH250">
        <f>'Raw Data'!BV250</f>
        <v>1</v>
      </c>
      <c r="CI250">
        <f>'Raw Data'!BW250</f>
        <v>2</v>
      </c>
      <c r="CJ250">
        <f>'Raw Data'!BX250</f>
        <v>0</v>
      </c>
      <c r="CK250">
        <f>'Raw Data'!BY250</f>
        <v>5</v>
      </c>
      <c r="CL250" t="str">
        <f>'Raw Data'!BZ250</f>
        <v>N</v>
      </c>
      <c r="CM250">
        <f t="shared" si="53"/>
        <v>0</v>
      </c>
      <c r="CN250">
        <f>'Raw Data'!CA250</f>
        <v>57</v>
      </c>
      <c r="CO250">
        <f>'Raw Data'!CB250</f>
        <v>108</v>
      </c>
      <c r="CP250">
        <f>'Raw Data'!CC250</f>
        <v>0</v>
      </c>
      <c r="CQ250" t="str">
        <f>'Raw Data'!CD250</f>
        <v>Not Urban</v>
      </c>
      <c r="CR250" t="str">
        <f>'Raw Data'!CE250</f>
        <v>Not Urban</v>
      </c>
      <c r="CS250">
        <f>'Raw Data'!CF250</f>
        <v>0</v>
      </c>
      <c r="CT250">
        <f>'Raw Data'!CG250</f>
        <v>55</v>
      </c>
      <c r="CU250">
        <f>'Raw Data'!CH250</f>
        <v>1660</v>
      </c>
      <c r="CV250" t="str">
        <f>'Raw Data'!CI250</f>
        <v xml:space="preserve"> </v>
      </c>
      <c r="CW250">
        <f>'Raw Data'!CJ250</f>
        <v>0</v>
      </c>
      <c r="CX250">
        <f>'Raw Data'!CK250</f>
        <v>2.3479610000000002</v>
      </c>
      <c r="CY250">
        <f>'Raw Data'!CL250</f>
        <v>11</v>
      </c>
      <c r="CZ250" t="str">
        <f>'Raw Data'!CM250</f>
        <v>State Mainline</v>
      </c>
      <c r="DA250">
        <f>'Raw Data'!CN250</f>
        <v>1660</v>
      </c>
      <c r="DB250">
        <f>'Raw Data'!CO250</f>
        <v>84702</v>
      </c>
      <c r="DC250">
        <f>'Raw Data'!CP250</f>
        <v>4.0990000000000002</v>
      </c>
      <c r="DD250">
        <f>'Raw Data'!CQ250</f>
        <v>6.4470000000000001</v>
      </c>
      <c r="DE250">
        <f>'Raw Data'!CR250</f>
        <v>84702</v>
      </c>
      <c r="DF250">
        <f>'Raw Data'!CS250</f>
        <v>0</v>
      </c>
      <c r="DG250">
        <f>'Raw Data'!CT250</f>
        <v>12397.232163000001</v>
      </c>
      <c r="DH250">
        <f>'Raw Data'!CU250</f>
        <v>100</v>
      </c>
      <c r="DI250">
        <f>'Raw Data'!CV250</f>
        <v>9430</v>
      </c>
      <c r="DJ250">
        <f>'Raw Data'!CW250</f>
        <v>7.7868000000000007E-2</v>
      </c>
      <c r="DK250">
        <f>'Raw Data'!CX250</f>
        <v>0</v>
      </c>
      <c r="DL250">
        <f>'Raw Data'!CY250</f>
        <v>2.5349999999999999E-3</v>
      </c>
      <c r="DM250">
        <f>'Raw Data'!CZ250</f>
        <v>126</v>
      </c>
      <c r="DN250" t="str">
        <f>'Raw Data'!DA250</f>
        <v>057-0086</v>
      </c>
      <c r="DO250" t="str">
        <f>'Raw Data'!DB250</f>
        <v>5R : Rural Major Collector</v>
      </c>
      <c r="DP250" t="str">
        <f>'Raw Data'!DC250</f>
        <v>34.263290, -84.595549</v>
      </c>
      <c r="DQ250">
        <f>'Raw Data'!DD250</f>
        <v>-84.595549000000005</v>
      </c>
      <c r="DR250">
        <f>'Raw Data'!DE250</f>
        <v>34.263289999999998</v>
      </c>
      <c r="DS250">
        <f>'Raw Data'!DF250</f>
        <v>34.263289999999998</v>
      </c>
      <c r="DT250">
        <f>'Raw Data'!DG250</f>
        <v>-84.595549000000005</v>
      </c>
      <c r="DU250">
        <f>'Raw Data'!DH250</f>
        <v>1.8592000000000001E-2</v>
      </c>
      <c r="DV250">
        <f>'Raw Data'!DI250</f>
        <v>2.5349999999999999E-3</v>
      </c>
      <c r="DW250">
        <f>'Raw Data'!DJ250</f>
        <v>34</v>
      </c>
      <c r="DX250" s="11">
        <f t="shared" si="54"/>
        <v>1920</v>
      </c>
      <c r="DY250" s="5">
        <f t="shared" si="55"/>
        <v>1545</v>
      </c>
      <c r="DZ250" s="5">
        <f t="shared" si="48"/>
        <v>375</v>
      </c>
      <c r="EA250" s="5">
        <f t="shared" si="49"/>
        <v>0.24271844660194175</v>
      </c>
      <c r="EB250" s="5">
        <f t="shared" si="50"/>
        <v>1732.5</v>
      </c>
      <c r="EC250">
        <f>'Raw Data'!DK250</f>
        <v>1990</v>
      </c>
      <c r="ED250">
        <f>'Raw Data'!DL250</f>
        <v>0</v>
      </c>
      <c r="EE250">
        <f>'Raw Data'!DM250</f>
        <v>2080</v>
      </c>
      <c r="EF250">
        <f>'Raw Data'!DN250</f>
        <v>0</v>
      </c>
      <c r="EG250">
        <f>'Raw Data'!DO250</f>
        <v>1690</v>
      </c>
      <c r="EH250">
        <f>'Raw Data'!DP250</f>
        <v>0</v>
      </c>
      <c r="EI250">
        <f>'Raw Data'!DQ250</f>
        <v>1710</v>
      </c>
      <c r="EJ250">
        <f>'Raw Data'!DR250</f>
        <v>0</v>
      </c>
      <c r="EK250">
        <f>'Raw Data'!DS250</f>
        <v>1660</v>
      </c>
      <c r="EL250">
        <f>'Raw Data'!DT250</f>
        <v>11.1</v>
      </c>
      <c r="EM250">
        <f>'Raw Data'!DU250</f>
        <v>1580</v>
      </c>
      <c r="EN250">
        <f>'Raw Data'!DV250</f>
        <v>11.2</v>
      </c>
      <c r="EO250">
        <f>'Raw Data'!DW250</f>
        <v>1470</v>
      </c>
      <c r="EP250">
        <f>'Raw Data'!DX250</f>
        <v>9.6999999999999993</v>
      </c>
      <c r="EQ250">
        <f>'Raw Data'!DY250</f>
        <v>1470</v>
      </c>
      <c r="ER250">
        <f>'Raw Data'!DZ250</f>
        <v>9.6999999999999993</v>
      </c>
      <c r="ES250">
        <f>'Raw Data'!EA250</f>
        <v>1360</v>
      </c>
      <c r="ET250">
        <f>'Raw Data'!EB250</f>
        <v>0</v>
      </c>
      <c r="EU250">
        <f>'Raw Data'!EC250</f>
        <v>1380</v>
      </c>
      <c r="EV250">
        <f>'Raw Data'!ED250</f>
        <v>0</v>
      </c>
      <c r="EW250">
        <f>'Raw Data'!EE250</f>
        <v>5.1E-5</v>
      </c>
    </row>
    <row r="251" spans="1:153" x14ac:dyDescent="0.3">
      <c r="A251">
        <f>'Raw Data'!A251</f>
        <v>249</v>
      </c>
      <c r="B251" t="str">
        <f>'Raw Data'!B251</f>
        <v>Point</v>
      </c>
      <c r="C251">
        <f>'Raw Data'!C251</f>
        <v>1004</v>
      </c>
      <c r="D251">
        <f>'Raw Data'!D251</f>
        <v>45875</v>
      </c>
      <c r="E251" t="str">
        <f>'Raw Data'!E251</f>
        <v>Point</v>
      </c>
      <c r="F251">
        <f>'Raw Data'!F251</f>
        <v>5979636</v>
      </c>
      <c r="G251" t="str">
        <f>'Raw Data'!G251</f>
        <v>Cherokee Co Sheriff's Office</v>
      </c>
      <c r="H251" s="3">
        <f>'Raw Data'!H251</f>
        <v>42667</v>
      </c>
      <c r="L251">
        <f t="shared" si="42"/>
        <v>0</v>
      </c>
      <c r="M251" s="5">
        <f t="shared" si="43"/>
        <v>42667</v>
      </c>
      <c r="N251" s="5">
        <f t="shared" si="51"/>
        <v>2016</v>
      </c>
      <c r="O251" s="5" t="str" cm="1">
        <f t="array" ref="O251">_xlfn.IFS(N251&lt;=2016,"before treatment",N251=2017,"unknown",N251&gt;2017,"after treatment")</f>
        <v>before treatment</v>
      </c>
      <c r="P251" s="5">
        <f t="shared" si="44"/>
        <v>1</v>
      </c>
      <c r="Q251" s="5">
        <f t="shared" si="45"/>
        <v>0</v>
      </c>
      <c r="R251" t="str">
        <f>'Raw Data'!I251</f>
        <v>Cherokee</v>
      </c>
      <c r="S251" t="str">
        <f>'Raw Data'!J251</f>
        <v>Fincher Rd</v>
      </c>
      <c r="T251" t="str">
        <f>'Raw Data'!K251</f>
        <v>Lost Town Trl</v>
      </c>
      <c r="U251" t="str">
        <f>'Raw Data'!L251</f>
        <v>(B) Suspected Minor/Visible Injury</v>
      </c>
      <c r="V251">
        <f>'Raw Data'!M251</f>
        <v>0</v>
      </c>
      <c r="W251">
        <f>'Raw Data'!N251</f>
        <v>0</v>
      </c>
      <c r="X251">
        <f>'Raw Data'!O251</f>
        <v>1</v>
      </c>
      <c r="Y251" t="str">
        <f>'Raw Data'!P251</f>
        <v>Angle (Other)</v>
      </c>
      <c r="Z251" t="str">
        <f>'Raw Data'!Q251</f>
        <v>On Roadway - Roadway Intersection</v>
      </c>
      <c r="AA251" t="str">
        <f>'Raw Data'!R251</f>
        <v>["Motor Vehicle in Motion","Motor Vehicle in Motion"]</v>
      </c>
      <c r="AB251" t="str">
        <f>'Raw Data'!S251</f>
        <v>["Motor Vehicle in Motion","Motor Vehicle in Motion"]</v>
      </c>
      <c r="AC251" t="str">
        <f>'Raw Data'!T251</f>
        <v>["Driver Lost Control","No Contributing Factors"]</v>
      </c>
      <c r="AD251">
        <f>'Raw Data'!U251</f>
        <v>2</v>
      </c>
      <c r="AE251" s="5" t="str">
        <f t="shared" si="52"/>
        <v>No</v>
      </c>
      <c r="AF251" t="str">
        <f>'Raw Data'!V251</f>
        <v>["Negotiating a Curve","Negotiating a Curve"]</v>
      </c>
      <c r="AG251" s="5">
        <f t="shared" si="46"/>
        <v>0</v>
      </c>
      <c r="AH251" t="str">
        <f>'Raw Data'!W251</f>
        <v>["North","South"]</v>
      </c>
      <c r="AI251" t="str">
        <f>'Raw Data'!X251</f>
        <v>Daylight</v>
      </c>
      <c r="AJ251" t="str">
        <f>'Raw Data'!Y251</f>
        <v>Dry</v>
      </c>
      <c r="AK251">
        <f>'Raw Data'!Z251</f>
        <v>0</v>
      </c>
      <c r="AL251" t="str">
        <f>'Raw Data'!AA251</f>
        <v>["Lap and Shoulder Belt Used","Lap and Shoulder Belt Used"]</v>
      </c>
      <c r="AM251" s="5">
        <f t="shared" si="47"/>
        <v>0</v>
      </c>
      <c r="AN251" t="str">
        <f>'Raw Data'!AB251</f>
        <v>["Single Unit Truck","Sports Utility Vehicle (SUV)"]</v>
      </c>
      <c r="AO251" t="str">
        <f>'Raw Data'!AC251</f>
        <v>0571010800I</v>
      </c>
      <c r="AP251">
        <f>'Raw Data'!AD251</f>
        <v>4.9263000000000003</v>
      </c>
      <c r="AQ251">
        <f>'Raw Data'!AE251</f>
        <v>34.275787999999999</v>
      </c>
      <c r="AR251">
        <f>'Raw Data'!AF251</f>
        <v>-84.579936000000004</v>
      </c>
      <c r="AS251">
        <f>'Raw Data'!AG251</f>
        <v>34</v>
      </c>
      <c r="AT251">
        <f>'Raw Data'!AH251</f>
        <v>98</v>
      </c>
      <c r="AU251">
        <f>'Raw Data'!AI251</f>
        <v>1277</v>
      </c>
      <c r="AV251" t="str">
        <f>'Raw Data'!AJ251</f>
        <v>D6_0108_00_I</v>
      </c>
      <c r="AW251">
        <f>'Raw Data'!AK251</f>
        <v>13</v>
      </c>
      <c r="AX251">
        <f>'Raw Data'!AL251</f>
        <v>13</v>
      </c>
      <c r="AY251" t="str">
        <f>'Raw Data'!AM251</f>
        <v>simple</v>
      </c>
      <c r="AZ251">
        <f>'Raw Data'!AN251</f>
        <v>537.79999999999995</v>
      </c>
      <c r="BA251">
        <f>'Raw Data'!AO251</f>
        <v>91.1</v>
      </c>
      <c r="BB251">
        <f>'Raw Data'!AP251</f>
        <v>853.8</v>
      </c>
      <c r="BC251">
        <f>'Raw Data'!AQ251</f>
        <v>-84.580597999999995</v>
      </c>
      <c r="BD251">
        <f>'Raw Data'!AR251</f>
        <v>34.274338999999998</v>
      </c>
      <c r="BE251">
        <f>'Raw Data'!AS251</f>
        <v>-84.579155</v>
      </c>
      <c r="BF251">
        <f>'Raw Data'!AT251</f>
        <v>34.276096000000003</v>
      </c>
      <c r="BG251" t="str">
        <f>'Raw Data'!AU251</f>
        <v>0571010800I</v>
      </c>
      <c r="BH251">
        <f>'Raw Data'!AV251</f>
        <v>1</v>
      </c>
      <c r="BI251">
        <f>'Raw Data'!AW251</f>
        <v>57</v>
      </c>
      <c r="BJ251">
        <f>'Raw Data'!AX251</f>
        <v>108</v>
      </c>
      <c r="BK251">
        <f>'Raw Data'!AY251</f>
        <v>0</v>
      </c>
      <c r="BL251">
        <f>'Raw Data'!AZ251</f>
        <v>55</v>
      </c>
      <c r="BM251">
        <f>'Raw Data'!BA251</f>
        <v>12.65</v>
      </c>
      <c r="BN251">
        <f>'Raw Data'!BB251</f>
        <v>11.85</v>
      </c>
      <c r="BO251">
        <f>'Raw Data'!BC251</f>
        <v>1111.5</v>
      </c>
      <c r="BP251">
        <f>'Raw Data'!BD251</f>
        <v>1114.5</v>
      </c>
      <c r="BQ251">
        <f>'Raw Data'!BE251</f>
        <v>1090.9000000000001</v>
      </c>
      <c r="BR251">
        <f>'Raw Data'!BF251</f>
        <v>0</v>
      </c>
      <c r="BS251">
        <f>'Raw Data'!BG251</f>
        <v>43.8</v>
      </c>
      <c r="BT251">
        <f>'Raw Data'!BH251</f>
        <v>11.2</v>
      </c>
      <c r="BU251">
        <f>'Raw Data'!BI251</f>
        <v>42712</v>
      </c>
      <c r="BV251" t="str">
        <f>'Raw Data'!BJ251</f>
        <v>ASV_5+</v>
      </c>
      <c r="BW251">
        <f>'Raw Data'!BK251</f>
        <v>2.5349999999999999E-3</v>
      </c>
      <c r="BX251">
        <f>'Raw Data'!BL251</f>
        <v>9581</v>
      </c>
      <c r="BY251">
        <f>'Raw Data'!BM251</f>
        <v>9429</v>
      </c>
      <c r="BZ251" t="str">
        <f>'Raw Data'!BN251</f>
        <v>0571010800I</v>
      </c>
      <c r="CA251" t="str">
        <f>'Raw Data'!BO251</f>
        <v>CHEROKEE</v>
      </c>
      <c r="CB251">
        <f>'Raw Data'!BP251</f>
        <v>1</v>
      </c>
      <c r="CC251">
        <f>'Raw Data'!BQ251</f>
        <v>10800</v>
      </c>
      <c r="CD251">
        <f>'Raw Data'!BR251</f>
        <v>6</v>
      </c>
      <c r="CE251">
        <f>'Raw Data'!BS251</f>
        <v>1</v>
      </c>
      <c r="CF251">
        <f>'Raw Data'!BT251</f>
        <v>2</v>
      </c>
      <c r="CG251">
        <f>'Raw Data'!BU251</f>
        <v>1</v>
      </c>
      <c r="CH251">
        <f>'Raw Data'!BV251</f>
        <v>1</v>
      </c>
      <c r="CI251">
        <f>'Raw Data'!BW251</f>
        <v>2</v>
      </c>
      <c r="CJ251">
        <f>'Raw Data'!BX251</f>
        <v>0</v>
      </c>
      <c r="CK251">
        <f>'Raw Data'!BY251</f>
        <v>5</v>
      </c>
      <c r="CL251" t="str">
        <f>'Raw Data'!BZ251</f>
        <v>N</v>
      </c>
      <c r="CM251">
        <f t="shared" si="53"/>
        <v>0</v>
      </c>
      <c r="CN251">
        <f>'Raw Data'!CA251</f>
        <v>57</v>
      </c>
      <c r="CO251">
        <f>'Raw Data'!CB251</f>
        <v>108</v>
      </c>
      <c r="CP251">
        <f>'Raw Data'!CC251</f>
        <v>0</v>
      </c>
      <c r="CQ251" t="str">
        <f>'Raw Data'!CD251</f>
        <v>Not Urban</v>
      </c>
      <c r="CR251" t="str">
        <f>'Raw Data'!CE251</f>
        <v>Not Urban</v>
      </c>
      <c r="CS251">
        <f>'Raw Data'!CF251</f>
        <v>0</v>
      </c>
      <c r="CT251">
        <f>'Raw Data'!CG251</f>
        <v>55</v>
      </c>
      <c r="CU251">
        <f>'Raw Data'!CH251</f>
        <v>1660</v>
      </c>
      <c r="CV251" t="str">
        <f>'Raw Data'!CI251</f>
        <v xml:space="preserve"> </v>
      </c>
      <c r="CW251">
        <f>'Raw Data'!CJ251</f>
        <v>0</v>
      </c>
      <c r="CX251">
        <f>'Raw Data'!CK251</f>
        <v>2.3479610000000002</v>
      </c>
      <c r="CY251">
        <f>'Raw Data'!CL251</f>
        <v>11</v>
      </c>
      <c r="CZ251" t="str">
        <f>'Raw Data'!CM251</f>
        <v>State Mainline</v>
      </c>
      <c r="DA251">
        <f>'Raw Data'!CN251</f>
        <v>1660</v>
      </c>
      <c r="DB251">
        <f>'Raw Data'!CO251</f>
        <v>84702</v>
      </c>
      <c r="DC251">
        <f>'Raw Data'!CP251</f>
        <v>4.0990000000000002</v>
      </c>
      <c r="DD251">
        <f>'Raw Data'!CQ251</f>
        <v>6.4470000000000001</v>
      </c>
      <c r="DE251">
        <f>'Raw Data'!CR251</f>
        <v>84702</v>
      </c>
      <c r="DF251">
        <f>'Raw Data'!CS251</f>
        <v>0</v>
      </c>
      <c r="DG251">
        <f>'Raw Data'!CT251</f>
        <v>12397.232163000001</v>
      </c>
      <c r="DH251">
        <f>'Raw Data'!CU251</f>
        <v>100</v>
      </c>
      <c r="DI251">
        <f>'Raw Data'!CV251</f>
        <v>9430</v>
      </c>
      <c r="DJ251">
        <f>'Raw Data'!CW251</f>
        <v>7.7868000000000007E-2</v>
      </c>
      <c r="DK251">
        <f>'Raw Data'!CX251</f>
        <v>0</v>
      </c>
      <c r="DL251">
        <f>'Raw Data'!CY251</f>
        <v>2.5349999999999999E-3</v>
      </c>
      <c r="DM251">
        <f>'Raw Data'!CZ251</f>
        <v>126</v>
      </c>
      <c r="DN251" t="str">
        <f>'Raw Data'!DA251</f>
        <v>057-0086</v>
      </c>
      <c r="DO251" t="str">
        <f>'Raw Data'!DB251</f>
        <v>5R : Rural Major Collector</v>
      </c>
      <c r="DP251" t="str">
        <f>'Raw Data'!DC251</f>
        <v>34.263290, -84.595549</v>
      </c>
      <c r="DQ251">
        <f>'Raw Data'!DD251</f>
        <v>-84.595549000000005</v>
      </c>
      <c r="DR251">
        <f>'Raw Data'!DE251</f>
        <v>34.263289999999998</v>
      </c>
      <c r="DS251">
        <f>'Raw Data'!DF251</f>
        <v>34.263289999999998</v>
      </c>
      <c r="DT251">
        <f>'Raw Data'!DG251</f>
        <v>-84.595549000000005</v>
      </c>
      <c r="DU251">
        <f>'Raw Data'!DH251</f>
        <v>1.8592000000000001E-2</v>
      </c>
      <c r="DV251">
        <f>'Raw Data'!DI251</f>
        <v>2.5349999999999999E-3</v>
      </c>
      <c r="DW251">
        <f>'Raw Data'!DJ251</f>
        <v>34</v>
      </c>
      <c r="DX251" s="11">
        <f t="shared" si="54"/>
        <v>1920</v>
      </c>
      <c r="DY251" s="5">
        <f t="shared" si="55"/>
        <v>1545</v>
      </c>
      <c r="DZ251" s="5">
        <f t="shared" si="48"/>
        <v>375</v>
      </c>
      <c r="EA251" s="5">
        <f t="shared" si="49"/>
        <v>0.24271844660194175</v>
      </c>
      <c r="EB251" s="5">
        <f t="shared" si="50"/>
        <v>1732.5</v>
      </c>
      <c r="EC251">
        <f>'Raw Data'!DK251</f>
        <v>1990</v>
      </c>
      <c r="ED251">
        <f>'Raw Data'!DL251</f>
        <v>0</v>
      </c>
      <c r="EE251">
        <f>'Raw Data'!DM251</f>
        <v>2080</v>
      </c>
      <c r="EF251">
        <f>'Raw Data'!DN251</f>
        <v>0</v>
      </c>
      <c r="EG251">
        <f>'Raw Data'!DO251</f>
        <v>1690</v>
      </c>
      <c r="EH251">
        <f>'Raw Data'!DP251</f>
        <v>0</v>
      </c>
      <c r="EI251">
        <f>'Raw Data'!DQ251</f>
        <v>1710</v>
      </c>
      <c r="EJ251">
        <f>'Raw Data'!DR251</f>
        <v>0</v>
      </c>
      <c r="EK251">
        <f>'Raw Data'!DS251</f>
        <v>1660</v>
      </c>
      <c r="EL251">
        <f>'Raw Data'!DT251</f>
        <v>11.1</v>
      </c>
      <c r="EM251">
        <f>'Raw Data'!DU251</f>
        <v>1580</v>
      </c>
      <c r="EN251">
        <f>'Raw Data'!DV251</f>
        <v>11.2</v>
      </c>
      <c r="EO251">
        <f>'Raw Data'!DW251</f>
        <v>1470</v>
      </c>
      <c r="EP251">
        <f>'Raw Data'!DX251</f>
        <v>9.6999999999999993</v>
      </c>
      <c r="EQ251">
        <f>'Raw Data'!DY251</f>
        <v>1470</v>
      </c>
      <c r="ER251">
        <f>'Raw Data'!DZ251</f>
        <v>9.6999999999999993</v>
      </c>
      <c r="ES251">
        <f>'Raw Data'!EA251</f>
        <v>1360</v>
      </c>
      <c r="ET251">
        <f>'Raw Data'!EB251</f>
        <v>0</v>
      </c>
      <c r="EU251">
        <f>'Raw Data'!EC251</f>
        <v>1380</v>
      </c>
      <c r="EV251">
        <f>'Raw Data'!ED251</f>
        <v>0</v>
      </c>
      <c r="EW251">
        <f>'Raw Data'!EE251</f>
        <v>0</v>
      </c>
    </row>
    <row r="252" spans="1:153" x14ac:dyDescent="0.3">
      <c r="A252">
        <f>'Raw Data'!A252</f>
        <v>250</v>
      </c>
      <c r="B252" t="str">
        <f>'Raw Data'!B252</f>
        <v>Point</v>
      </c>
      <c r="C252">
        <f>'Raw Data'!C252</f>
        <v>1023</v>
      </c>
      <c r="D252">
        <f>'Raw Data'!D252</f>
        <v>40329</v>
      </c>
      <c r="E252" t="str">
        <f>'Raw Data'!E252</f>
        <v>Point</v>
      </c>
      <c r="F252">
        <f>'Raw Data'!F252</f>
        <v>6203744</v>
      </c>
      <c r="G252" t="str">
        <f>'Raw Data'!G252</f>
        <v>Cherokee Co Sheriff's Office</v>
      </c>
      <c r="H252" s="3">
        <f>'Raw Data'!H252</f>
        <v>42848</v>
      </c>
      <c r="L252">
        <f t="shared" si="42"/>
        <v>0</v>
      </c>
      <c r="M252" s="5">
        <f t="shared" si="43"/>
        <v>42848</v>
      </c>
      <c r="N252" s="5">
        <f t="shared" si="51"/>
        <v>2017</v>
      </c>
      <c r="O252" s="5" t="str" cm="1">
        <f t="array" ref="O252">_xlfn.IFS(N252&lt;=2016,"before treatment",N252=2017,"unknown",N252&gt;2017,"after treatment")</f>
        <v>unknown</v>
      </c>
      <c r="P252" s="5">
        <f t="shared" si="44"/>
        <v>0</v>
      </c>
      <c r="Q252" s="5">
        <f t="shared" si="45"/>
        <v>0</v>
      </c>
      <c r="R252" t="str">
        <f>'Raw Data'!I252</f>
        <v>Cherokee</v>
      </c>
      <c r="S252" t="str">
        <f>'Raw Data'!J252</f>
        <v>Fincher Rd</v>
      </c>
      <c r="T252" t="str">
        <f>'Raw Data'!K252</f>
        <v>Lake Arrowhead Rd</v>
      </c>
      <c r="U252" t="str">
        <f>'Raw Data'!L252</f>
        <v>(O) No Injury</v>
      </c>
      <c r="V252">
        <f>'Raw Data'!M252</f>
        <v>0</v>
      </c>
      <c r="W252">
        <f>'Raw Data'!N252</f>
        <v>0</v>
      </c>
      <c r="X252">
        <f>'Raw Data'!O252</f>
        <v>0</v>
      </c>
      <c r="Y252" t="str">
        <f>'Raw Data'!P252</f>
        <v>Not a Collision with Motor Vehicle</v>
      </c>
      <c r="Z252" t="str">
        <f>'Raw Data'!Q252</f>
        <v>Off Roadway</v>
      </c>
      <c r="AA252" t="str">
        <f>'Raw Data'!R252</f>
        <v>Embankment</v>
      </c>
      <c r="AB252" t="str">
        <f>'Raw Data'!S252</f>
        <v>Embankment</v>
      </c>
      <c r="AC252" t="str">
        <f>'Raw Data'!T252</f>
        <v>(None)</v>
      </c>
      <c r="AD252">
        <f>'Raw Data'!U252</f>
        <v>1</v>
      </c>
      <c r="AE252" s="5" t="str">
        <f t="shared" si="52"/>
        <v>Yes</v>
      </c>
      <c r="AF252" t="str">
        <f>'Raw Data'!V252</f>
        <v>Negotiating a Curve</v>
      </c>
      <c r="AG252" s="5">
        <f t="shared" si="46"/>
        <v>0</v>
      </c>
      <c r="AH252" t="str">
        <f>'Raw Data'!W252</f>
        <v>North</v>
      </c>
      <c r="AI252" t="str">
        <f>'Raw Data'!X252</f>
        <v>Daylight</v>
      </c>
      <c r="AJ252" t="str">
        <f>'Raw Data'!Y252</f>
        <v>Wet</v>
      </c>
      <c r="AK252">
        <f>'Raw Data'!Z252</f>
        <v>22</v>
      </c>
      <c r="AL252" t="str">
        <f>'Raw Data'!AA252</f>
        <v>Lap and Shoulder Belt Used</v>
      </c>
      <c r="AM252" s="5">
        <f t="shared" si="47"/>
        <v>0</v>
      </c>
      <c r="AN252" t="str">
        <f>'Raw Data'!AB252</f>
        <v>Van</v>
      </c>
      <c r="AO252" t="str">
        <f>'Raw Data'!AC252</f>
        <v>0571010800I</v>
      </c>
      <c r="AP252">
        <f>'Raw Data'!AD252</f>
        <v>4.9186310000000004</v>
      </c>
      <c r="AQ252">
        <f>'Raw Data'!AE252</f>
        <v>34.275713000000003</v>
      </c>
      <c r="AR252">
        <f>'Raw Data'!AF252</f>
        <v>-84.580038000000002</v>
      </c>
      <c r="AS252">
        <f>'Raw Data'!AG252</f>
        <v>34</v>
      </c>
      <c r="AT252">
        <f>'Raw Data'!AH252</f>
        <v>98</v>
      </c>
      <c r="AU252">
        <f>'Raw Data'!AI252</f>
        <v>1277</v>
      </c>
      <c r="AV252" t="str">
        <f>'Raw Data'!AJ252</f>
        <v>D6_0108_00_I</v>
      </c>
      <c r="AW252">
        <f>'Raw Data'!AK252</f>
        <v>13</v>
      </c>
      <c r="AX252">
        <f>'Raw Data'!AL252</f>
        <v>13</v>
      </c>
      <c r="AY252" t="str">
        <f>'Raw Data'!AM252</f>
        <v>simple</v>
      </c>
      <c r="AZ252">
        <f>'Raw Data'!AN252</f>
        <v>537.79999999999995</v>
      </c>
      <c r="BA252">
        <f>'Raw Data'!AO252</f>
        <v>91.1</v>
      </c>
      <c r="BB252">
        <f>'Raw Data'!AP252</f>
        <v>853.8</v>
      </c>
      <c r="BC252">
        <f>'Raw Data'!AQ252</f>
        <v>-84.580597999999995</v>
      </c>
      <c r="BD252">
        <f>'Raw Data'!AR252</f>
        <v>34.274338999999998</v>
      </c>
      <c r="BE252">
        <f>'Raw Data'!AS252</f>
        <v>-84.579155</v>
      </c>
      <c r="BF252">
        <f>'Raw Data'!AT252</f>
        <v>34.276096000000003</v>
      </c>
      <c r="BG252" t="str">
        <f>'Raw Data'!AU252</f>
        <v>0571010800I</v>
      </c>
      <c r="BH252">
        <f>'Raw Data'!AV252</f>
        <v>1</v>
      </c>
      <c r="BI252">
        <f>'Raw Data'!AW252</f>
        <v>57</v>
      </c>
      <c r="BJ252">
        <f>'Raw Data'!AX252</f>
        <v>108</v>
      </c>
      <c r="BK252">
        <f>'Raw Data'!AY252</f>
        <v>0</v>
      </c>
      <c r="BL252">
        <f>'Raw Data'!AZ252</f>
        <v>55</v>
      </c>
      <c r="BM252">
        <f>'Raw Data'!BA252</f>
        <v>12.65</v>
      </c>
      <c r="BN252">
        <f>'Raw Data'!BB252</f>
        <v>11.85</v>
      </c>
      <c r="BO252">
        <f>'Raw Data'!BC252</f>
        <v>1111.5</v>
      </c>
      <c r="BP252">
        <f>'Raw Data'!BD252</f>
        <v>1114.5</v>
      </c>
      <c r="BQ252">
        <f>'Raw Data'!BE252</f>
        <v>1090.9000000000001</v>
      </c>
      <c r="BR252">
        <f>'Raw Data'!BF252</f>
        <v>0</v>
      </c>
      <c r="BS252">
        <f>'Raw Data'!BG252</f>
        <v>43.8</v>
      </c>
      <c r="BT252">
        <f>'Raw Data'!BH252</f>
        <v>11.2</v>
      </c>
      <c r="BU252">
        <f>'Raw Data'!BI252</f>
        <v>42712</v>
      </c>
      <c r="BV252" t="str">
        <f>'Raw Data'!BJ252</f>
        <v>ASV_5+</v>
      </c>
      <c r="BW252">
        <f>'Raw Data'!BK252</f>
        <v>2.5349999999999999E-3</v>
      </c>
      <c r="BX252">
        <f>'Raw Data'!BL252</f>
        <v>9581</v>
      </c>
      <c r="BY252">
        <f>'Raw Data'!BM252</f>
        <v>9429</v>
      </c>
      <c r="BZ252" t="str">
        <f>'Raw Data'!BN252</f>
        <v>0571010800I</v>
      </c>
      <c r="CA252" t="str">
        <f>'Raw Data'!BO252</f>
        <v>CHEROKEE</v>
      </c>
      <c r="CB252">
        <f>'Raw Data'!BP252</f>
        <v>1</v>
      </c>
      <c r="CC252">
        <f>'Raw Data'!BQ252</f>
        <v>10800</v>
      </c>
      <c r="CD252">
        <f>'Raw Data'!BR252</f>
        <v>6</v>
      </c>
      <c r="CE252">
        <f>'Raw Data'!BS252</f>
        <v>1</v>
      </c>
      <c r="CF252">
        <f>'Raw Data'!BT252</f>
        <v>2</v>
      </c>
      <c r="CG252">
        <f>'Raw Data'!BU252</f>
        <v>1</v>
      </c>
      <c r="CH252">
        <f>'Raw Data'!BV252</f>
        <v>1</v>
      </c>
      <c r="CI252">
        <f>'Raw Data'!BW252</f>
        <v>2</v>
      </c>
      <c r="CJ252">
        <f>'Raw Data'!BX252</f>
        <v>0</v>
      </c>
      <c r="CK252">
        <f>'Raw Data'!BY252</f>
        <v>5</v>
      </c>
      <c r="CL252" t="str">
        <f>'Raw Data'!BZ252</f>
        <v>N</v>
      </c>
      <c r="CM252">
        <f t="shared" si="53"/>
        <v>0</v>
      </c>
      <c r="CN252">
        <f>'Raw Data'!CA252</f>
        <v>57</v>
      </c>
      <c r="CO252">
        <f>'Raw Data'!CB252</f>
        <v>108</v>
      </c>
      <c r="CP252">
        <f>'Raw Data'!CC252</f>
        <v>0</v>
      </c>
      <c r="CQ252" t="str">
        <f>'Raw Data'!CD252</f>
        <v>Not Urban</v>
      </c>
      <c r="CR252" t="str">
        <f>'Raw Data'!CE252</f>
        <v>Not Urban</v>
      </c>
      <c r="CS252">
        <f>'Raw Data'!CF252</f>
        <v>0</v>
      </c>
      <c r="CT252">
        <f>'Raw Data'!CG252</f>
        <v>55</v>
      </c>
      <c r="CU252">
        <f>'Raw Data'!CH252</f>
        <v>1660</v>
      </c>
      <c r="CV252" t="str">
        <f>'Raw Data'!CI252</f>
        <v xml:space="preserve"> </v>
      </c>
      <c r="CW252">
        <f>'Raw Data'!CJ252</f>
        <v>0</v>
      </c>
      <c r="CX252">
        <f>'Raw Data'!CK252</f>
        <v>2.3479610000000002</v>
      </c>
      <c r="CY252">
        <f>'Raw Data'!CL252</f>
        <v>11</v>
      </c>
      <c r="CZ252" t="str">
        <f>'Raw Data'!CM252</f>
        <v>State Mainline</v>
      </c>
      <c r="DA252">
        <f>'Raw Data'!CN252</f>
        <v>1660</v>
      </c>
      <c r="DB252">
        <f>'Raw Data'!CO252</f>
        <v>84702</v>
      </c>
      <c r="DC252">
        <f>'Raw Data'!CP252</f>
        <v>4.0990000000000002</v>
      </c>
      <c r="DD252">
        <f>'Raw Data'!CQ252</f>
        <v>6.4470000000000001</v>
      </c>
      <c r="DE252">
        <f>'Raw Data'!CR252</f>
        <v>84702</v>
      </c>
      <c r="DF252">
        <f>'Raw Data'!CS252</f>
        <v>0</v>
      </c>
      <c r="DG252">
        <f>'Raw Data'!CT252</f>
        <v>12397.232163000001</v>
      </c>
      <c r="DH252">
        <f>'Raw Data'!CU252</f>
        <v>100</v>
      </c>
      <c r="DI252">
        <f>'Raw Data'!CV252</f>
        <v>9430</v>
      </c>
      <c r="DJ252">
        <f>'Raw Data'!CW252</f>
        <v>7.7868000000000007E-2</v>
      </c>
      <c r="DK252">
        <f>'Raw Data'!CX252</f>
        <v>0</v>
      </c>
      <c r="DL252">
        <f>'Raw Data'!CY252</f>
        <v>2.5349999999999999E-3</v>
      </c>
      <c r="DM252">
        <f>'Raw Data'!CZ252</f>
        <v>126</v>
      </c>
      <c r="DN252" t="str">
        <f>'Raw Data'!DA252</f>
        <v>057-0086</v>
      </c>
      <c r="DO252" t="str">
        <f>'Raw Data'!DB252</f>
        <v>5R : Rural Major Collector</v>
      </c>
      <c r="DP252" t="str">
        <f>'Raw Data'!DC252</f>
        <v>34.263290, -84.595549</v>
      </c>
      <c r="DQ252">
        <f>'Raw Data'!DD252</f>
        <v>-84.595549000000005</v>
      </c>
      <c r="DR252">
        <f>'Raw Data'!DE252</f>
        <v>34.263289999999998</v>
      </c>
      <c r="DS252">
        <f>'Raw Data'!DF252</f>
        <v>34.263289999999998</v>
      </c>
      <c r="DT252">
        <f>'Raw Data'!DG252</f>
        <v>-84.595549000000005</v>
      </c>
      <c r="DU252">
        <f>'Raw Data'!DH252</f>
        <v>1.8592000000000001E-2</v>
      </c>
      <c r="DV252">
        <f>'Raw Data'!DI252</f>
        <v>2.5349999999999999E-3</v>
      </c>
      <c r="DW252">
        <f>'Raw Data'!DJ252</f>
        <v>34</v>
      </c>
      <c r="DX252" s="11">
        <f t="shared" si="54"/>
        <v>1920</v>
      </c>
      <c r="DY252" s="5">
        <f t="shared" si="55"/>
        <v>1545</v>
      </c>
      <c r="DZ252" s="5">
        <f t="shared" si="48"/>
        <v>375</v>
      </c>
      <c r="EA252" s="5">
        <f t="shared" si="49"/>
        <v>0.24271844660194175</v>
      </c>
      <c r="EB252" s="5">
        <f t="shared" si="50"/>
        <v>1732.5</v>
      </c>
      <c r="EC252">
        <f>'Raw Data'!DK252</f>
        <v>1990</v>
      </c>
      <c r="ED252">
        <f>'Raw Data'!DL252</f>
        <v>0</v>
      </c>
      <c r="EE252">
        <f>'Raw Data'!DM252</f>
        <v>2080</v>
      </c>
      <c r="EF252">
        <f>'Raw Data'!DN252</f>
        <v>0</v>
      </c>
      <c r="EG252">
        <f>'Raw Data'!DO252</f>
        <v>1690</v>
      </c>
      <c r="EH252">
        <f>'Raw Data'!DP252</f>
        <v>0</v>
      </c>
      <c r="EI252">
        <f>'Raw Data'!DQ252</f>
        <v>1710</v>
      </c>
      <c r="EJ252">
        <f>'Raw Data'!DR252</f>
        <v>0</v>
      </c>
      <c r="EK252">
        <f>'Raw Data'!DS252</f>
        <v>1660</v>
      </c>
      <c r="EL252">
        <f>'Raw Data'!DT252</f>
        <v>11.1</v>
      </c>
      <c r="EM252">
        <f>'Raw Data'!DU252</f>
        <v>1580</v>
      </c>
      <c r="EN252">
        <f>'Raw Data'!DV252</f>
        <v>11.2</v>
      </c>
      <c r="EO252">
        <f>'Raw Data'!DW252</f>
        <v>1470</v>
      </c>
      <c r="EP252">
        <f>'Raw Data'!DX252</f>
        <v>9.6999999999999993</v>
      </c>
      <c r="EQ252">
        <f>'Raw Data'!DY252</f>
        <v>1470</v>
      </c>
      <c r="ER252">
        <f>'Raw Data'!DZ252</f>
        <v>9.6999999999999993</v>
      </c>
      <c r="ES252">
        <f>'Raw Data'!EA252</f>
        <v>1360</v>
      </c>
      <c r="ET252">
        <f>'Raw Data'!EB252</f>
        <v>0</v>
      </c>
      <c r="EU252">
        <f>'Raw Data'!EC252</f>
        <v>1380</v>
      </c>
      <c r="EV252">
        <f>'Raw Data'!ED252</f>
        <v>0</v>
      </c>
      <c r="EW252">
        <f>'Raw Data'!EE252</f>
        <v>0</v>
      </c>
    </row>
    <row r="253" spans="1:153" x14ac:dyDescent="0.3">
      <c r="A253">
        <f>'Raw Data'!A253</f>
        <v>251</v>
      </c>
      <c r="B253" t="str">
        <f>'Raw Data'!B253</f>
        <v>Point</v>
      </c>
      <c r="C253">
        <f>'Raw Data'!C253</f>
        <v>1099</v>
      </c>
      <c r="D253">
        <f>'Raw Data'!D253</f>
        <v>6978</v>
      </c>
      <c r="E253" t="str">
        <f>'Raw Data'!E253</f>
        <v>Point</v>
      </c>
      <c r="F253">
        <f>'Raw Data'!F253</f>
        <v>7619521</v>
      </c>
      <c r="G253" t="str">
        <f>'Raw Data'!G253</f>
        <v>Cherokee Co Sheriff's Office</v>
      </c>
      <c r="H253" s="3">
        <f>'Raw Data'!H253</f>
        <v>43942</v>
      </c>
      <c r="L253">
        <f t="shared" si="42"/>
        <v>0</v>
      </c>
      <c r="M253" s="5">
        <f t="shared" si="43"/>
        <v>43942</v>
      </c>
      <c r="N253" s="5">
        <f t="shared" si="51"/>
        <v>2020</v>
      </c>
      <c r="O253" s="5" t="str" cm="1">
        <f t="array" ref="O253">_xlfn.IFS(N253&lt;=2016,"before treatment",N253=2017,"unknown",N253&gt;2017,"after treatment")</f>
        <v>after treatment</v>
      </c>
      <c r="P253" s="5">
        <f t="shared" si="44"/>
        <v>0</v>
      </c>
      <c r="Q253" s="5">
        <f t="shared" si="45"/>
        <v>1</v>
      </c>
      <c r="R253" t="str">
        <f>'Raw Data'!I253</f>
        <v>Cherokee</v>
      </c>
      <c r="S253" t="str">
        <f>'Raw Data'!J253</f>
        <v>Fincher Rd</v>
      </c>
      <c r="T253" t="str">
        <f>'Raw Data'!K253</f>
        <v>Lost Town Trail</v>
      </c>
      <c r="U253" t="str">
        <f>'Raw Data'!L253</f>
        <v>(O) No Injury</v>
      </c>
      <c r="V253">
        <f>'Raw Data'!M253</f>
        <v>0</v>
      </c>
      <c r="W253">
        <f>'Raw Data'!N253</f>
        <v>0</v>
      </c>
      <c r="X253">
        <f>'Raw Data'!O253</f>
        <v>0</v>
      </c>
      <c r="Y253" t="str">
        <f>'Raw Data'!P253</f>
        <v>Angle (Other)</v>
      </c>
      <c r="Z253" t="str">
        <f>'Raw Data'!Q253</f>
        <v>On Roadway - Roadway Intersection</v>
      </c>
      <c r="AA253" t="str">
        <f>'Raw Data'!R253</f>
        <v>["Motor Vehicle in Motion","Motor Vehicle in Motion"]</v>
      </c>
      <c r="AB253" t="str">
        <f>'Raw Data'!S253</f>
        <v>["Motor Vehicle in Motion","Motor Vehicle in Motion"]</v>
      </c>
      <c r="AC253" t="str">
        <f>'Raw Data'!T253</f>
        <v>["Failure to Yield","No Contributing Factors"]</v>
      </c>
      <c r="AD253">
        <f>'Raw Data'!U253</f>
        <v>2</v>
      </c>
      <c r="AE253" s="5" t="str">
        <f t="shared" si="52"/>
        <v>No</v>
      </c>
      <c r="AF253" t="str">
        <f>'Raw Data'!V253</f>
        <v>["Negotiating a Curve","Turning Left"]</v>
      </c>
      <c r="AG253" s="5">
        <f t="shared" si="46"/>
        <v>1</v>
      </c>
      <c r="AH253" t="str">
        <f>'Raw Data'!W253</f>
        <v>["North","South"]</v>
      </c>
      <c r="AI253" t="str">
        <f>'Raw Data'!X253</f>
        <v>Daylight</v>
      </c>
      <c r="AJ253" t="str">
        <f>'Raw Data'!Y253</f>
        <v>Dry</v>
      </c>
      <c r="AK253">
        <f>'Raw Data'!Z253</f>
        <v>0</v>
      </c>
      <c r="AL253" t="str">
        <f>'Raw Data'!AA253</f>
        <v>["Lap and Shoulder Belt Used","Lap and Shoulder Belt Used","Lap and Shoulder Belt Used"]</v>
      </c>
      <c r="AM253" s="5">
        <f t="shared" si="47"/>
        <v>0</v>
      </c>
      <c r="AN253" t="str">
        <f>'Raw Data'!AB253</f>
        <v>["Passenger Car","Sports Utility Vehicle (SUV)"]</v>
      </c>
      <c r="AO253" t="str">
        <f>'Raw Data'!AC253</f>
        <v>0571010800I</v>
      </c>
      <c r="AP253">
        <f>'Raw Data'!AD253</f>
        <v>4.9089999999999998</v>
      </c>
      <c r="AQ253">
        <f>'Raw Data'!AE253</f>
        <v>34.275613999999997</v>
      </c>
      <c r="AR253">
        <f>'Raw Data'!AF253</f>
        <v>-84.580162999999999</v>
      </c>
      <c r="AS253">
        <f>'Raw Data'!AG253</f>
        <v>34</v>
      </c>
      <c r="AT253">
        <f>'Raw Data'!AH253</f>
        <v>98</v>
      </c>
      <c r="AU253">
        <f>'Raw Data'!AI253</f>
        <v>1277</v>
      </c>
      <c r="AV253" t="str">
        <f>'Raw Data'!AJ253</f>
        <v>D6_0108_00_I</v>
      </c>
      <c r="AW253">
        <f>'Raw Data'!AK253</f>
        <v>13</v>
      </c>
      <c r="AX253">
        <f>'Raw Data'!AL253</f>
        <v>13</v>
      </c>
      <c r="AY253" t="str">
        <f>'Raw Data'!AM253</f>
        <v>simple</v>
      </c>
      <c r="AZ253">
        <f>'Raw Data'!AN253</f>
        <v>537.79999999999995</v>
      </c>
      <c r="BA253">
        <f>'Raw Data'!AO253</f>
        <v>91.1</v>
      </c>
      <c r="BB253">
        <f>'Raw Data'!AP253</f>
        <v>853.8</v>
      </c>
      <c r="BC253">
        <f>'Raw Data'!AQ253</f>
        <v>-84.580597999999995</v>
      </c>
      <c r="BD253">
        <f>'Raw Data'!AR253</f>
        <v>34.274338999999998</v>
      </c>
      <c r="BE253">
        <f>'Raw Data'!AS253</f>
        <v>-84.579155</v>
      </c>
      <c r="BF253">
        <f>'Raw Data'!AT253</f>
        <v>34.276096000000003</v>
      </c>
      <c r="BG253" t="str">
        <f>'Raw Data'!AU253</f>
        <v>0571010800I</v>
      </c>
      <c r="BH253">
        <f>'Raw Data'!AV253</f>
        <v>1</v>
      </c>
      <c r="BI253">
        <f>'Raw Data'!AW253</f>
        <v>57</v>
      </c>
      <c r="BJ253">
        <f>'Raw Data'!AX253</f>
        <v>108</v>
      </c>
      <c r="BK253">
        <f>'Raw Data'!AY253</f>
        <v>0</v>
      </c>
      <c r="BL253">
        <f>'Raw Data'!AZ253</f>
        <v>55</v>
      </c>
      <c r="BM253">
        <f>'Raw Data'!BA253</f>
        <v>12.65</v>
      </c>
      <c r="BN253">
        <f>'Raw Data'!BB253</f>
        <v>11.85</v>
      </c>
      <c r="BO253">
        <f>'Raw Data'!BC253</f>
        <v>1111.5</v>
      </c>
      <c r="BP253">
        <f>'Raw Data'!BD253</f>
        <v>1114.5</v>
      </c>
      <c r="BQ253">
        <f>'Raw Data'!BE253</f>
        <v>1090.9000000000001</v>
      </c>
      <c r="BR253">
        <f>'Raw Data'!BF253</f>
        <v>0</v>
      </c>
      <c r="BS253">
        <f>'Raw Data'!BG253</f>
        <v>43.8</v>
      </c>
      <c r="BT253">
        <f>'Raw Data'!BH253</f>
        <v>11.2</v>
      </c>
      <c r="BU253">
        <f>'Raw Data'!BI253</f>
        <v>42712</v>
      </c>
      <c r="BV253" t="str">
        <f>'Raw Data'!BJ253</f>
        <v>ASV_5+</v>
      </c>
      <c r="BW253">
        <f>'Raw Data'!BK253</f>
        <v>2.5349999999999999E-3</v>
      </c>
      <c r="BX253">
        <f>'Raw Data'!BL253</f>
        <v>9581</v>
      </c>
      <c r="BY253">
        <f>'Raw Data'!BM253</f>
        <v>9429</v>
      </c>
      <c r="BZ253" t="str">
        <f>'Raw Data'!BN253</f>
        <v>0571010800I</v>
      </c>
      <c r="CA253" t="str">
        <f>'Raw Data'!BO253</f>
        <v>CHEROKEE</v>
      </c>
      <c r="CB253">
        <f>'Raw Data'!BP253</f>
        <v>1</v>
      </c>
      <c r="CC253">
        <f>'Raw Data'!BQ253</f>
        <v>10800</v>
      </c>
      <c r="CD253">
        <f>'Raw Data'!BR253</f>
        <v>6</v>
      </c>
      <c r="CE253">
        <f>'Raw Data'!BS253</f>
        <v>1</v>
      </c>
      <c r="CF253">
        <f>'Raw Data'!BT253</f>
        <v>2</v>
      </c>
      <c r="CG253">
        <f>'Raw Data'!BU253</f>
        <v>1</v>
      </c>
      <c r="CH253">
        <f>'Raw Data'!BV253</f>
        <v>1</v>
      </c>
      <c r="CI253">
        <f>'Raw Data'!BW253</f>
        <v>2</v>
      </c>
      <c r="CJ253">
        <f>'Raw Data'!BX253</f>
        <v>0</v>
      </c>
      <c r="CK253">
        <f>'Raw Data'!BY253</f>
        <v>5</v>
      </c>
      <c r="CL253" t="str">
        <f>'Raw Data'!BZ253</f>
        <v>N</v>
      </c>
      <c r="CM253">
        <f t="shared" si="53"/>
        <v>0</v>
      </c>
      <c r="CN253">
        <f>'Raw Data'!CA253</f>
        <v>57</v>
      </c>
      <c r="CO253">
        <f>'Raw Data'!CB253</f>
        <v>108</v>
      </c>
      <c r="CP253">
        <f>'Raw Data'!CC253</f>
        <v>0</v>
      </c>
      <c r="CQ253" t="str">
        <f>'Raw Data'!CD253</f>
        <v>Not Urban</v>
      </c>
      <c r="CR253" t="str">
        <f>'Raw Data'!CE253</f>
        <v>Not Urban</v>
      </c>
      <c r="CS253">
        <f>'Raw Data'!CF253</f>
        <v>0</v>
      </c>
      <c r="CT253">
        <f>'Raw Data'!CG253</f>
        <v>55</v>
      </c>
      <c r="CU253">
        <f>'Raw Data'!CH253</f>
        <v>1660</v>
      </c>
      <c r="CV253" t="str">
        <f>'Raw Data'!CI253</f>
        <v xml:space="preserve"> </v>
      </c>
      <c r="CW253">
        <f>'Raw Data'!CJ253</f>
        <v>0</v>
      </c>
      <c r="CX253">
        <f>'Raw Data'!CK253</f>
        <v>2.3479610000000002</v>
      </c>
      <c r="CY253">
        <f>'Raw Data'!CL253</f>
        <v>11</v>
      </c>
      <c r="CZ253" t="str">
        <f>'Raw Data'!CM253</f>
        <v>State Mainline</v>
      </c>
      <c r="DA253">
        <f>'Raw Data'!CN253</f>
        <v>1660</v>
      </c>
      <c r="DB253">
        <f>'Raw Data'!CO253</f>
        <v>84702</v>
      </c>
      <c r="DC253">
        <f>'Raw Data'!CP253</f>
        <v>4.0990000000000002</v>
      </c>
      <c r="DD253">
        <f>'Raw Data'!CQ253</f>
        <v>6.4470000000000001</v>
      </c>
      <c r="DE253">
        <f>'Raw Data'!CR253</f>
        <v>84702</v>
      </c>
      <c r="DF253">
        <f>'Raw Data'!CS253</f>
        <v>0</v>
      </c>
      <c r="DG253">
        <f>'Raw Data'!CT253</f>
        <v>12397.232163000001</v>
      </c>
      <c r="DH253">
        <f>'Raw Data'!CU253</f>
        <v>100</v>
      </c>
      <c r="DI253">
        <f>'Raw Data'!CV253</f>
        <v>9430</v>
      </c>
      <c r="DJ253">
        <f>'Raw Data'!CW253</f>
        <v>7.7868000000000007E-2</v>
      </c>
      <c r="DK253">
        <f>'Raw Data'!CX253</f>
        <v>0</v>
      </c>
      <c r="DL253">
        <f>'Raw Data'!CY253</f>
        <v>2.5349999999999999E-3</v>
      </c>
      <c r="DM253">
        <f>'Raw Data'!CZ253</f>
        <v>126</v>
      </c>
      <c r="DN253" t="str">
        <f>'Raw Data'!DA253</f>
        <v>057-0086</v>
      </c>
      <c r="DO253" t="str">
        <f>'Raw Data'!DB253</f>
        <v>5R : Rural Major Collector</v>
      </c>
      <c r="DP253" t="str">
        <f>'Raw Data'!DC253</f>
        <v>34.263290, -84.595549</v>
      </c>
      <c r="DQ253">
        <f>'Raw Data'!DD253</f>
        <v>-84.595549000000005</v>
      </c>
      <c r="DR253">
        <f>'Raw Data'!DE253</f>
        <v>34.263289999999998</v>
      </c>
      <c r="DS253">
        <f>'Raw Data'!DF253</f>
        <v>34.263289999999998</v>
      </c>
      <c r="DT253">
        <f>'Raw Data'!DG253</f>
        <v>-84.595549000000005</v>
      </c>
      <c r="DU253">
        <f>'Raw Data'!DH253</f>
        <v>1.8592000000000001E-2</v>
      </c>
      <c r="DV253">
        <f>'Raw Data'!DI253</f>
        <v>2.5349999999999999E-3</v>
      </c>
      <c r="DW253">
        <f>'Raw Data'!DJ253</f>
        <v>34</v>
      </c>
      <c r="DX253" s="11">
        <f t="shared" si="54"/>
        <v>1920</v>
      </c>
      <c r="DY253" s="5">
        <f t="shared" si="55"/>
        <v>1545</v>
      </c>
      <c r="DZ253" s="5">
        <f t="shared" si="48"/>
        <v>375</v>
      </c>
      <c r="EA253" s="5">
        <f t="shared" si="49"/>
        <v>0.24271844660194175</v>
      </c>
      <c r="EB253" s="5">
        <f t="shared" si="50"/>
        <v>1732.5</v>
      </c>
      <c r="EC253">
        <f>'Raw Data'!DK253</f>
        <v>1990</v>
      </c>
      <c r="ED253">
        <f>'Raw Data'!DL253</f>
        <v>0</v>
      </c>
      <c r="EE253">
        <f>'Raw Data'!DM253</f>
        <v>2080</v>
      </c>
      <c r="EF253">
        <f>'Raw Data'!DN253</f>
        <v>0</v>
      </c>
      <c r="EG253">
        <f>'Raw Data'!DO253</f>
        <v>1690</v>
      </c>
      <c r="EH253">
        <f>'Raw Data'!DP253</f>
        <v>0</v>
      </c>
      <c r="EI253">
        <f>'Raw Data'!DQ253</f>
        <v>1710</v>
      </c>
      <c r="EJ253">
        <f>'Raw Data'!DR253</f>
        <v>0</v>
      </c>
      <c r="EK253">
        <f>'Raw Data'!DS253</f>
        <v>1660</v>
      </c>
      <c r="EL253">
        <f>'Raw Data'!DT253</f>
        <v>11.1</v>
      </c>
      <c r="EM253">
        <f>'Raw Data'!DU253</f>
        <v>1580</v>
      </c>
      <c r="EN253">
        <f>'Raw Data'!DV253</f>
        <v>11.2</v>
      </c>
      <c r="EO253">
        <f>'Raw Data'!DW253</f>
        <v>1470</v>
      </c>
      <c r="EP253">
        <f>'Raw Data'!DX253</f>
        <v>9.6999999999999993</v>
      </c>
      <c r="EQ253">
        <f>'Raw Data'!DY253</f>
        <v>1470</v>
      </c>
      <c r="ER253">
        <f>'Raw Data'!DZ253</f>
        <v>9.6999999999999993</v>
      </c>
      <c r="ES253">
        <f>'Raw Data'!EA253</f>
        <v>1360</v>
      </c>
      <c r="ET253">
        <f>'Raw Data'!EB253</f>
        <v>0</v>
      </c>
      <c r="EU253">
        <f>'Raw Data'!EC253</f>
        <v>1380</v>
      </c>
      <c r="EV253">
        <f>'Raw Data'!ED253</f>
        <v>0</v>
      </c>
      <c r="EW253">
        <f>'Raw Data'!EE253</f>
        <v>0</v>
      </c>
    </row>
    <row r="254" spans="1:153" x14ac:dyDescent="0.3">
      <c r="A254">
        <f>'Raw Data'!A254</f>
        <v>252</v>
      </c>
      <c r="B254" t="str">
        <f>'Raw Data'!B254</f>
        <v>Point</v>
      </c>
      <c r="C254">
        <f>'Raw Data'!C254</f>
        <v>1122</v>
      </c>
      <c r="D254">
        <f>'Raw Data'!D254</f>
        <v>666</v>
      </c>
      <c r="E254" t="str">
        <f>'Raw Data'!E254</f>
        <v>Point</v>
      </c>
      <c r="F254">
        <f>'Raw Data'!F254</f>
        <v>7881651</v>
      </c>
      <c r="G254" t="str">
        <f>'Raw Data'!G254</f>
        <v>Cherokee Co Sheriff's Office</v>
      </c>
      <c r="H254" s="3">
        <f>'Raw Data'!H254</f>
        <v>44173</v>
      </c>
      <c r="L254">
        <f t="shared" si="42"/>
        <v>0</v>
      </c>
      <c r="M254" s="5">
        <f t="shared" si="43"/>
        <v>44173</v>
      </c>
      <c r="N254" s="5">
        <f t="shared" si="51"/>
        <v>2020</v>
      </c>
      <c r="O254" s="5" t="str" cm="1">
        <f t="array" ref="O254">_xlfn.IFS(N254&lt;=2016,"before treatment",N254=2017,"unknown",N254&gt;2017,"after treatment")</f>
        <v>after treatment</v>
      </c>
      <c r="P254" s="5">
        <f t="shared" si="44"/>
        <v>0</v>
      </c>
      <c r="Q254" s="5">
        <f t="shared" si="45"/>
        <v>1</v>
      </c>
      <c r="R254" t="str">
        <f>'Raw Data'!I254</f>
        <v>Cherokee</v>
      </c>
      <c r="S254" t="str">
        <f>'Raw Data'!J254</f>
        <v>Fincher Rd</v>
      </c>
      <c r="T254" t="str">
        <f>'Raw Data'!K254</f>
        <v>Lake Arrowhead Pkwy</v>
      </c>
      <c r="U254" t="str">
        <f>'Raw Data'!L254</f>
        <v>(O) No Injury</v>
      </c>
      <c r="V254">
        <f>'Raw Data'!M254</f>
        <v>0</v>
      </c>
      <c r="W254">
        <f>'Raw Data'!N254</f>
        <v>0</v>
      </c>
      <c r="X254">
        <f>'Raw Data'!O254</f>
        <v>0</v>
      </c>
      <c r="Y254" t="str">
        <f>'Raw Data'!P254</f>
        <v>Sideswipe-Opposite Direction</v>
      </c>
      <c r="Z254" t="str">
        <f>'Raw Data'!Q254</f>
        <v>On Roadway - Non-Intersection</v>
      </c>
      <c r="AA254" t="str">
        <f>'Raw Data'!R254</f>
        <v>["Motor Vehicle in Motion","Motor Vehicle in Motion"]</v>
      </c>
      <c r="AB254" t="str">
        <f>'Raw Data'!S254</f>
        <v>["Motor Vehicle in Motion","Motor Vehicle in Motion"]</v>
      </c>
      <c r="AC254" t="str">
        <f>'Raw Data'!T254</f>
        <v>(None)</v>
      </c>
      <c r="AD254">
        <f>'Raw Data'!U254</f>
        <v>2</v>
      </c>
      <c r="AE254" s="5" t="str">
        <f t="shared" si="52"/>
        <v>No</v>
      </c>
      <c r="AF254" t="str">
        <f>'Raw Data'!V254</f>
        <v>Straight</v>
      </c>
      <c r="AG254" s="5">
        <f t="shared" si="46"/>
        <v>0</v>
      </c>
      <c r="AH254" t="str">
        <f>'Raw Data'!W254</f>
        <v>["North","South"]</v>
      </c>
      <c r="AI254" t="str">
        <f>'Raw Data'!X254</f>
        <v>Dark-Not Lighted</v>
      </c>
      <c r="AJ254" t="str">
        <f>'Raw Data'!Y254</f>
        <v>Dry</v>
      </c>
      <c r="AK254">
        <f>'Raw Data'!Z254</f>
        <v>53</v>
      </c>
      <c r="AL254" t="str">
        <f>'Raw Data'!AA254</f>
        <v>["Unknown","Unknown"]</v>
      </c>
      <c r="AM254" s="5">
        <f t="shared" si="47"/>
        <v>0</v>
      </c>
      <c r="AN254" t="str">
        <f>'Raw Data'!AB254</f>
        <v>Pickup Truck</v>
      </c>
      <c r="AO254" t="str">
        <f>'Raw Data'!AC254</f>
        <v>0571010800I</v>
      </c>
      <c r="AP254">
        <f>'Raw Data'!AD254</f>
        <v>4.8675610000000002</v>
      </c>
      <c r="AQ254">
        <f>'Raw Data'!AE254</f>
        <v>34.275106000000001</v>
      </c>
      <c r="AR254">
        <f>'Raw Data'!AF254</f>
        <v>-84.580522999999999</v>
      </c>
      <c r="AS254">
        <f>'Raw Data'!AG254</f>
        <v>34</v>
      </c>
      <c r="AT254">
        <f>'Raw Data'!AH254</f>
        <v>98</v>
      </c>
      <c r="AU254">
        <f>'Raw Data'!AI254</f>
        <v>1277</v>
      </c>
      <c r="AV254" t="str">
        <f>'Raw Data'!AJ254</f>
        <v>D6_0108_00_I</v>
      </c>
      <c r="AW254">
        <f>'Raw Data'!AK254</f>
        <v>13</v>
      </c>
      <c r="AX254">
        <f>'Raw Data'!AL254</f>
        <v>13</v>
      </c>
      <c r="AY254" t="str">
        <f>'Raw Data'!AM254</f>
        <v>simple</v>
      </c>
      <c r="AZ254">
        <f>'Raw Data'!AN254</f>
        <v>537.79999999999995</v>
      </c>
      <c r="BA254">
        <f>'Raw Data'!AO254</f>
        <v>91.1</v>
      </c>
      <c r="BB254">
        <f>'Raw Data'!AP254</f>
        <v>853.8</v>
      </c>
      <c r="BC254">
        <f>'Raw Data'!AQ254</f>
        <v>-84.580597999999995</v>
      </c>
      <c r="BD254">
        <f>'Raw Data'!AR254</f>
        <v>34.274338999999998</v>
      </c>
      <c r="BE254">
        <f>'Raw Data'!AS254</f>
        <v>-84.579155</v>
      </c>
      <c r="BF254">
        <f>'Raw Data'!AT254</f>
        <v>34.276096000000003</v>
      </c>
      <c r="BG254" t="str">
        <f>'Raw Data'!AU254</f>
        <v>0571010800I</v>
      </c>
      <c r="BH254">
        <f>'Raw Data'!AV254</f>
        <v>1</v>
      </c>
      <c r="BI254">
        <f>'Raw Data'!AW254</f>
        <v>57</v>
      </c>
      <c r="BJ254">
        <f>'Raw Data'!AX254</f>
        <v>108</v>
      </c>
      <c r="BK254">
        <f>'Raw Data'!AY254</f>
        <v>0</v>
      </c>
      <c r="BL254">
        <f>'Raw Data'!AZ254</f>
        <v>55</v>
      </c>
      <c r="BM254">
        <f>'Raw Data'!BA254</f>
        <v>12.65</v>
      </c>
      <c r="BN254">
        <f>'Raw Data'!BB254</f>
        <v>11.85</v>
      </c>
      <c r="BO254">
        <f>'Raw Data'!BC254</f>
        <v>1111.5</v>
      </c>
      <c r="BP254">
        <f>'Raw Data'!BD254</f>
        <v>1114.5</v>
      </c>
      <c r="BQ254">
        <f>'Raw Data'!BE254</f>
        <v>1090.9000000000001</v>
      </c>
      <c r="BR254">
        <f>'Raw Data'!BF254</f>
        <v>0</v>
      </c>
      <c r="BS254">
        <f>'Raw Data'!BG254</f>
        <v>43.8</v>
      </c>
      <c r="BT254">
        <f>'Raw Data'!BH254</f>
        <v>11.2</v>
      </c>
      <c r="BU254">
        <f>'Raw Data'!BI254</f>
        <v>42712</v>
      </c>
      <c r="BV254" t="str">
        <f>'Raw Data'!BJ254</f>
        <v>ASV_5+</v>
      </c>
      <c r="BW254">
        <f>'Raw Data'!BK254</f>
        <v>2.5349999999999999E-3</v>
      </c>
      <c r="BX254">
        <f>'Raw Data'!BL254</f>
        <v>9581</v>
      </c>
      <c r="BY254">
        <f>'Raw Data'!BM254</f>
        <v>9429</v>
      </c>
      <c r="BZ254" t="str">
        <f>'Raw Data'!BN254</f>
        <v>0571010800I</v>
      </c>
      <c r="CA254" t="str">
        <f>'Raw Data'!BO254</f>
        <v>CHEROKEE</v>
      </c>
      <c r="CB254">
        <f>'Raw Data'!BP254</f>
        <v>1</v>
      </c>
      <c r="CC254">
        <f>'Raw Data'!BQ254</f>
        <v>10800</v>
      </c>
      <c r="CD254">
        <f>'Raw Data'!BR254</f>
        <v>6</v>
      </c>
      <c r="CE254">
        <f>'Raw Data'!BS254</f>
        <v>1</v>
      </c>
      <c r="CF254">
        <f>'Raw Data'!BT254</f>
        <v>2</v>
      </c>
      <c r="CG254">
        <f>'Raw Data'!BU254</f>
        <v>1</v>
      </c>
      <c r="CH254">
        <f>'Raw Data'!BV254</f>
        <v>1</v>
      </c>
      <c r="CI254">
        <f>'Raw Data'!BW254</f>
        <v>2</v>
      </c>
      <c r="CJ254">
        <f>'Raw Data'!BX254</f>
        <v>0</v>
      </c>
      <c r="CK254">
        <f>'Raw Data'!BY254</f>
        <v>5</v>
      </c>
      <c r="CL254" t="str">
        <f>'Raw Data'!BZ254</f>
        <v>N</v>
      </c>
      <c r="CM254">
        <f t="shared" si="53"/>
        <v>0</v>
      </c>
      <c r="CN254">
        <f>'Raw Data'!CA254</f>
        <v>57</v>
      </c>
      <c r="CO254">
        <f>'Raw Data'!CB254</f>
        <v>108</v>
      </c>
      <c r="CP254">
        <f>'Raw Data'!CC254</f>
        <v>0</v>
      </c>
      <c r="CQ254" t="str">
        <f>'Raw Data'!CD254</f>
        <v>Not Urban</v>
      </c>
      <c r="CR254" t="str">
        <f>'Raw Data'!CE254</f>
        <v>Not Urban</v>
      </c>
      <c r="CS254">
        <f>'Raw Data'!CF254</f>
        <v>0</v>
      </c>
      <c r="CT254">
        <f>'Raw Data'!CG254</f>
        <v>55</v>
      </c>
      <c r="CU254">
        <f>'Raw Data'!CH254</f>
        <v>1660</v>
      </c>
      <c r="CV254" t="str">
        <f>'Raw Data'!CI254</f>
        <v xml:space="preserve"> </v>
      </c>
      <c r="CW254">
        <f>'Raw Data'!CJ254</f>
        <v>0</v>
      </c>
      <c r="CX254">
        <f>'Raw Data'!CK254</f>
        <v>2.3479610000000002</v>
      </c>
      <c r="CY254">
        <f>'Raw Data'!CL254</f>
        <v>11</v>
      </c>
      <c r="CZ254" t="str">
        <f>'Raw Data'!CM254</f>
        <v>State Mainline</v>
      </c>
      <c r="DA254">
        <f>'Raw Data'!CN254</f>
        <v>1660</v>
      </c>
      <c r="DB254">
        <f>'Raw Data'!CO254</f>
        <v>84702</v>
      </c>
      <c r="DC254">
        <f>'Raw Data'!CP254</f>
        <v>4.0990000000000002</v>
      </c>
      <c r="DD254">
        <f>'Raw Data'!CQ254</f>
        <v>6.4470000000000001</v>
      </c>
      <c r="DE254">
        <f>'Raw Data'!CR254</f>
        <v>84702</v>
      </c>
      <c r="DF254">
        <f>'Raw Data'!CS254</f>
        <v>0</v>
      </c>
      <c r="DG254">
        <f>'Raw Data'!CT254</f>
        <v>12397.232163000001</v>
      </c>
      <c r="DH254">
        <f>'Raw Data'!CU254</f>
        <v>100</v>
      </c>
      <c r="DI254">
        <f>'Raw Data'!CV254</f>
        <v>9430</v>
      </c>
      <c r="DJ254">
        <f>'Raw Data'!CW254</f>
        <v>7.7868000000000007E-2</v>
      </c>
      <c r="DK254">
        <f>'Raw Data'!CX254</f>
        <v>0</v>
      </c>
      <c r="DL254">
        <f>'Raw Data'!CY254</f>
        <v>2.5349999999999999E-3</v>
      </c>
      <c r="DM254">
        <f>'Raw Data'!CZ254</f>
        <v>126</v>
      </c>
      <c r="DN254" t="str">
        <f>'Raw Data'!DA254</f>
        <v>057-0086</v>
      </c>
      <c r="DO254" t="str">
        <f>'Raw Data'!DB254</f>
        <v>5R : Rural Major Collector</v>
      </c>
      <c r="DP254" t="str">
        <f>'Raw Data'!DC254</f>
        <v>34.263290, -84.595549</v>
      </c>
      <c r="DQ254">
        <f>'Raw Data'!DD254</f>
        <v>-84.595549000000005</v>
      </c>
      <c r="DR254">
        <f>'Raw Data'!DE254</f>
        <v>34.263289999999998</v>
      </c>
      <c r="DS254">
        <f>'Raw Data'!DF254</f>
        <v>34.263289999999998</v>
      </c>
      <c r="DT254">
        <f>'Raw Data'!DG254</f>
        <v>-84.595549000000005</v>
      </c>
      <c r="DU254">
        <f>'Raw Data'!DH254</f>
        <v>1.8592000000000001E-2</v>
      </c>
      <c r="DV254">
        <f>'Raw Data'!DI254</f>
        <v>2.5349999999999999E-3</v>
      </c>
      <c r="DW254">
        <f>'Raw Data'!DJ254</f>
        <v>34</v>
      </c>
      <c r="DX254" s="11">
        <f t="shared" si="54"/>
        <v>1920</v>
      </c>
      <c r="DY254" s="5">
        <f t="shared" si="55"/>
        <v>1545</v>
      </c>
      <c r="DZ254" s="5">
        <f t="shared" si="48"/>
        <v>375</v>
      </c>
      <c r="EA254" s="5">
        <f t="shared" si="49"/>
        <v>0.24271844660194175</v>
      </c>
      <c r="EB254" s="5">
        <f t="shared" si="50"/>
        <v>1732.5</v>
      </c>
      <c r="EC254">
        <f>'Raw Data'!DK254</f>
        <v>1990</v>
      </c>
      <c r="ED254">
        <f>'Raw Data'!DL254</f>
        <v>0</v>
      </c>
      <c r="EE254">
        <f>'Raw Data'!DM254</f>
        <v>2080</v>
      </c>
      <c r="EF254">
        <f>'Raw Data'!DN254</f>
        <v>0</v>
      </c>
      <c r="EG254">
        <f>'Raw Data'!DO254</f>
        <v>1690</v>
      </c>
      <c r="EH254">
        <f>'Raw Data'!DP254</f>
        <v>0</v>
      </c>
      <c r="EI254">
        <f>'Raw Data'!DQ254</f>
        <v>1710</v>
      </c>
      <c r="EJ254">
        <f>'Raw Data'!DR254</f>
        <v>0</v>
      </c>
      <c r="EK254">
        <f>'Raw Data'!DS254</f>
        <v>1660</v>
      </c>
      <c r="EL254">
        <f>'Raw Data'!DT254</f>
        <v>11.1</v>
      </c>
      <c r="EM254">
        <f>'Raw Data'!DU254</f>
        <v>1580</v>
      </c>
      <c r="EN254">
        <f>'Raw Data'!DV254</f>
        <v>11.2</v>
      </c>
      <c r="EO254">
        <f>'Raw Data'!DW254</f>
        <v>1470</v>
      </c>
      <c r="EP254">
        <f>'Raw Data'!DX254</f>
        <v>9.6999999999999993</v>
      </c>
      <c r="EQ254">
        <f>'Raw Data'!DY254</f>
        <v>1470</v>
      </c>
      <c r="ER254">
        <f>'Raw Data'!DZ254</f>
        <v>9.6999999999999993</v>
      </c>
      <c r="ES254">
        <f>'Raw Data'!EA254</f>
        <v>1360</v>
      </c>
      <c r="ET254">
        <f>'Raw Data'!EB254</f>
        <v>0</v>
      </c>
      <c r="EU254">
        <f>'Raw Data'!EC254</f>
        <v>1380</v>
      </c>
      <c r="EV254">
        <f>'Raw Data'!ED254</f>
        <v>0</v>
      </c>
      <c r="EW254">
        <f>'Raw Data'!EE254</f>
        <v>0</v>
      </c>
    </row>
    <row r="255" spans="1:153" x14ac:dyDescent="0.3">
      <c r="A255">
        <f>'Raw Data'!A255</f>
        <v>253</v>
      </c>
      <c r="B255" t="str">
        <f>'Raw Data'!B255</f>
        <v>Point</v>
      </c>
      <c r="C255">
        <f>'Raw Data'!C255</f>
        <v>830</v>
      </c>
      <c r="D255">
        <f>'Raw Data'!D255</f>
        <v>78595</v>
      </c>
      <c r="E255" t="str">
        <f>'Raw Data'!E255</f>
        <v>Point</v>
      </c>
      <c r="F255">
        <f>'Raw Data'!F255</f>
        <v>4537946</v>
      </c>
      <c r="G255" t="str">
        <f>'Raw Data'!G255</f>
        <v>Cherokee Co Sheriff's Office</v>
      </c>
      <c r="H255" s="3">
        <f>'Raw Data'!H255</f>
        <v>41498</v>
      </c>
      <c r="L255">
        <f t="shared" si="42"/>
        <v>0</v>
      </c>
      <c r="M255" s="5">
        <f t="shared" si="43"/>
        <v>41498</v>
      </c>
      <c r="N255" s="5">
        <f t="shared" si="51"/>
        <v>2013</v>
      </c>
      <c r="O255" s="5" t="str" cm="1">
        <f t="array" ref="O255">_xlfn.IFS(N255&lt;=2016,"before treatment",N255=2017,"unknown",N255&gt;2017,"after treatment")</f>
        <v>before treatment</v>
      </c>
      <c r="P255" s="5">
        <f t="shared" si="44"/>
        <v>1</v>
      </c>
      <c r="Q255" s="5">
        <f t="shared" si="45"/>
        <v>0</v>
      </c>
      <c r="R255" t="str">
        <f>'Raw Data'!I255</f>
        <v>Cherokee</v>
      </c>
      <c r="S255" t="str">
        <f>'Raw Data'!J255</f>
        <v>Fincher Rd</v>
      </c>
      <c r="T255" t="str">
        <f>'Raw Data'!K255</f>
        <v>Lost Town Trl</v>
      </c>
      <c r="U255" t="str">
        <f>'Raw Data'!L255</f>
        <v>(B) Suspected Minor/Visible Injury</v>
      </c>
      <c r="V255">
        <f>'Raw Data'!M255</f>
        <v>0</v>
      </c>
      <c r="W255">
        <f>'Raw Data'!N255</f>
        <v>0</v>
      </c>
      <c r="X255">
        <f>'Raw Data'!O255</f>
        <v>2</v>
      </c>
      <c r="Y255" t="str">
        <f>'Raw Data'!P255</f>
        <v>Not a Collision with Motor Vehicle</v>
      </c>
      <c r="Z255" t="str">
        <f>'Raw Data'!Q255</f>
        <v>Off Roadway</v>
      </c>
      <c r="AA255" t="str">
        <f>'Raw Data'!R255</f>
        <v>Over Turn</v>
      </c>
      <c r="AB255" t="str">
        <f>'Raw Data'!S255</f>
        <v>Over Turn</v>
      </c>
      <c r="AC255" t="str">
        <f>'Raw Data'!T255</f>
        <v>Driver Lost Control</v>
      </c>
      <c r="AD255">
        <f>'Raw Data'!U255</f>
        <v>1</v>
      </c>
      <c r="AE255" s="5" t="str">
        <f t="shared" si="52"/>
        <v>Yes</v>
      </c>
      <c r="AF255" t="str">
        <f>'Raw Data'!V255</f>
        <v>Negotiating a Curve</v>
      </c>
      <c r="AG255" s="5">
        <f t="shared" si="46"/>
        <v>0</v>
      </c>
      <c r="AH255" t="str">
        <f>'Raw Data'!W255</f>
        <v>South</v>
      </c>
      <c r="AI255" t="str">
        <f>'Raw Data'!X255</f>
        <v>Daylight</v>
      </c>
      <c r="AJ255" t="str">
        <f>'Raw Data'!Y255</f>
        <v>Wet</v>
      </c>
      <c r="AK255">
        <f>'Raw Data'!Z255</f>
        <v>53</v>
      </c>
      <c r="AL255" t="str">
        <f>'Raw Data'!AA255</f>
        <v>["Lap and Shoulder Belt Used","Lap and Shoulder Belt Used"]</v>
      </c>
      <c r="AM255" s="5">
        <f t="shared" si="47"/>
        <v>0</v>
      </c>
      <c r="AN255" t="str">
        <f>'Raw Data'!AB255</f>
        <v>Passenger Car</v>
      </c>
      <c r="AO255" t="str">
        <f>'Raw Data'!AC255</f>
        <v>0571010800I</v>
      </c>
      <c r="AP255">
        <f>'Raw Data'!AD255</f>
        <v>5.1859999999999999</v>
      </c>
      <c r="AQ255">
        <f>'Raw Data'!AE255</f>
        <v>34.277247000000003</v>
      </c>
      <c r="AR255">
        <f>'Raw Data'!AF255</f>
        <v>-84.575824999999995</v>
      </c>
      <c r="AS255">
        <f>'Raw Data'!AG255</f>
        <v>35</v>
      </c>
      <c r="AT255">
        <f>'Raw Data'!AH255</f>
        <v>99</v>
      </c>
      <c r="AU255">
        <f>'Raw Data'!AI255</f>
        <v>1278</v>
      </c>
      <c r="AV255" t="str">
        <f>'Raw Data'!AJ255</f>
        <v>D6_0108_00_I</v>
      </c>
      <c r="AW255">
        <f>'Raw Data'!AK255</f>
        <v>14</v>
      </c>
      <c r="AX255">
        <f>'Raw Data'!AL255</f>
        <v>14</v>
      </c>
      <c r="AY255" t="str">
        <f>'Raw Data'!AM255</f>
        <v>simple</v>
      </c>
      <c r="AZ255">
        <f>'Raw Data'!AN255</f>
        <v>771.4</v>
      </c>
      <c r="BA255">
        <f>'Raw Data'!AO255</f>
        <v>64.7</v>
      </c>
      <c r="BB255">
        <f>'Raw Data'!AP255</f>
        <v>870.6</v>
      </c>
      <c r="BC255">
        <f>'Raw Data'!AQ255</f>
        <v>-84.577173000000002</v>
      </c>
      <c r="BD255">
        <f>'Raw Data'!AR255</f>
        <v>34.276639000000003</v>
      </c>
      <c r="BE255">
        <f>'Raw Data'!AS255</f>
        <v>-84.575166999999993</v>
      </c>
      <c r="BF255">
        <f>'Raw Data'!AT255</f>
        <v>34.278194999999997</v>
      </c>
      <c r="BG255" t="str">
        <f>'Raw Data'!AU255</f>
        <v>0571010800I</v>
      </c>
      <c r="BH255">
        <f>'Raw Data'!AV255</f>
        <v>1</v>
      </c>
      <c r="BI255">
        <f>'Raw Data'!AW255</f>
        <v>57</v>
      </c>
      <c r="BJ255">
        <f>'Raw Data'!AX255</f>
        <v>108</v>
      </c>
      <c r="BK255">
        <f>'Raw Data'!AY255</f>
        <v>0</v>
      </c>
      <c r="BL255">
        <f>'Raw Data'!AZ255</f>
        <v>55</v>
      </c>
      <c r="BM255">
        <f>'Raw Data'!BA255</f>
        <v>10.62</v>
      </c>
      <c r="BN255">
        <f>'Raw Data'!BB255</f>
        <v>9.84</v>
      </c>
      <c r="BO255">
        <f>'Raw Data'!BC255</f>
        <v>1163.4000000000001</v>
      </c>
      <c r="BP255">
        <f>'Raw Data'!BD255</f>
        <v>1131.2</v>
      </c>
      <c r="BQ255">
        <f>'Raw Data'!BE255</f>
        <v>1102</v>
      </c>
      <c r="BR255">
        <f>'Raw Data'!BF255</f>
        <v>0</v>
      </c>
      <c r="BS255">
        <f>'Raw Data'!BG255</f>
        <v>49.6</v>
      </c>
      <c r="BT255">
        <f>'Raw Data'!BH255</f>
        <v>5.4</v>
      </c>
      <c r="BU255">
        <f>'Raw Data'!BI255</f>
        <v>42712</v>
      </c>
      <c r="BV255" t="str">
        <f>'Raw Data'!BJ255</f>
        <v>ASV_5+</v>
      </c>
      <c r="BW255">
        <f>'Raw Data'!BK255</f>
        <v>2.6580000000000002E-3</v>
      </c>
      <c r="BX255">
        <f>'Raw Data'!BL255</f>
        <v>9581</v>
      </c>
      <c r="BY255">
        <f>'Raw Data'!BM255</f>
        <v>9429</v>
      </c>
      <c r="BZ255" t="str">
        <f>'Raw Data'!BN255</f>
        <v>0571010800I</v>
      </c>
      <c r="CA255" t="str">
        <f>'Raw Data'!BO255</f>
        <v>CHEROKEE</v>
      </c>
      <c r="CB255">
        <f>'Raw Data'!BP255</f>
        <v>1</v>
      </c>
      <c r="CC255">
        <f>'Raw Data'!BQ255</f>
        <v>10800</v>
      </c>
      <c r="CD255">
        <f>'Raw Data'!BR255</f>
        <v>6</v>
      </c>
      <c r="CE255">
        <f>'Raw Data'!BS255</f>
        <v>1</v>
      </c>
      <c r="CF255">
        <f>'Raw Data'!BT255</f>
        <v>2</v>
      </c>
      <c r="CG255">
        <f>'Raw Data'!BU255</f>
        <v>1</v>
      </c>
      <c r="CH255">
        <f>'Raw Data'!BV255</f>
        <v>1</v>
      </c>
      <c r="CI255">
        <f>'Raw Data'!BW255</f>
        <v>2</v>
      </c>
      <c r="CJ255">
        <f>'Raw Data'!BX255</f>
        <v>0</v>
      </c>
      <c r="CK255">
        <f>'Raw Data'!BY255</f>
        <v>5</v>
      </c>
      <c r="CL255" t="str">
        <f>'Raw Data'!BZ255</f>
        <v>N</v>
      </c>
      <c r="CM255">
        <f t="shared" si="53"/>
        <v>0</v>
      </c>
      <c r="CN255">
        <f>'Raw Data'!CA255</f>
        <v>57</v>
      </c>
      <c r="CO255">
        <f>'Raw Data'!CB255</f>
        <v>108</v>
      </c>
      <c r="CP255">
        <f>'Raw Data'!CC255</f>
        <v>0</v>
      </c>
      <c r="CQ255" t="str">
        <f>'Raw Data'!CD255</f>
        <v>Not Urban</v>
      </c>
      <c r="CR255" t="str">
        <f>'Raw Data'!CE255</f>
        <v>Not Urban</v>
      </c>
      <c r="CS255">
        <f>'Raw Data'!CF255</f>
        <v>0</v>
      </c>
      <c r="CT255">
        <f>'Raw Data'!CG255</f>
        <v>55</v>
      </c>
      <c r="CU255">
        <f>'Raw Data'!CH255</f>
        <v>1660</v>
      </c>
      <c r="CV255" t="str">
        <f>'Raw Data'!CI255</f>
        <v xml:space="preserve"> </v>
      </c>
      <c r="CW255">
        <f>'Raw Data'!CJ255</f>
        <v>0</v>
      </c>
      <c r="CX255">
        <f>'Raw Data'!CK255</f>
        <v>2.3479610000000002</v>
      </c>
      <c r="CY255">
        <f>'Raw Data'!CL255</f>
        <v>11</v>
      </c>
      <c r="CZ255" t="str">
        <f>'Raw Data'!CM255</f>
        <v>State Mainline</v>
      </c>
      <c r="DA255">
        <f>'Raw Data'!CN255</f>
        <v>1660</v>
      </c>
      <c r="DB255">
        <f>'Raw Data'!CO255</f>
        <v>84702</v>
      </c>
      <c r="DC255">
        <f>'Raw Data'!CP255</f>
        <v>4.0990000000000002</v>
      </c>
      <c r="DD255">
        <f>'Raw Data'!CQ255</f>
        <v>6.4470000000000001</v>
      </c>
      <c r="DE255">
        <f>'Raw Data'!CR255</f>
        <v>84702</v>
      </c>
      <c r="DF255">
        <f>'Raw Data'!CS255</f>
        <v>0</v>
      </c>
      <c r="DG255">
        <f>'Raw Data'!CT255</f>
        <v>12397.232163000001</v>
      </c>
      <c r="DH255">
        <f>'Raw Data'!CU255</f>
        <v>100</v>
      </c>
      <c r="DI255">
        <f>'Raw Data'!CV255</f>
        <v>9430</v>
      </c>
      <c r="DJ255">
        <f>'Raw Data'!CW255</f>
        <v>7.7868000000000007E-2</v>
      </c>
      <c r="DK255">
        <f>'Raw Data'!CX255</f>
        <v>0</v>
      </c>
      <c r="DL255">
        <f>'Raw Data'!CY255</f>
        <v>2.6580000000000002E-3</v>
      </c>
      <c r="DM255">
        <f>'Raw Data'!CZ255</f>
        <v>126</v>
      </c>
      <c r="DN255" t="str">
        <f>'Raw Data'!DA255</f>
        <v>057-0086</v>
      </c>
      <c r="DO255" t="str">
        <f>'Raw Data'!DB255</f>
        <v>5R : Rural Major Collector</v>
      </c>
      <c r="DP255" t="str">
        <f>'Raw Data'!DC255</f>
        <v>34.263290, -84.595549</v>
      </c>
      <c r="DQ255">
        <f>'Raw Data'!DD255</f>
        <v>-84.595549000000005</v>
      </c>
      <c r="DR255">
        <f>'Raw Data'!DE255</f>
        <v>34.263289999999998</v>
      </c>
      <c r="DS255">
        <f>'Raw Data'!DF255</f>
        <v>34.263289999999998</v>
      </c>
      <c r="DT255">
        <f>'Raw Data'!DG255</f>
        <v>-84.595549000000005</v>
      </c>
      <c r="DU255">
        <f>'Raw Data'!DH255</f>
        <v>2.2713000000000001E-2</v>
      </c>
      <c r="DV255">
        <f>'Raw Data'!DI255</f>
        <v>2.6580000000000002E-3</v>
      </c>
      <c r="DW255">
        <f>'Raw Data'!DJ255</f>
        <v>35</v>
      </c>
      <c r="DX255" s="11">
        <f t="shared" si="54"/>
        <v>1920</v>
      </c>
      <c r="DY255" s="5">
        <f t="shared" si="55"/>
        <v>1545</v>
      </c>
      <c r="DZ255" s="5">
        <f t="shared" si="48"/>
        <v>375</v>
      </c>
      <c r="EA255" s="5">
        <f t="shared" si="49"/>
        <v>0.24271844660194175</v>
      </c>
      <c r="EB255" s="5">
        <f t="shared" si="50"/>
        <v>1732.5</v>
      </c>
      <c r="EC255">
        <f>'Raw Data'!DK255</f>
        <v>1990</v>
      </c>
      <c r="ED255">
        <f>'Raw Data'!DL255</f>
        <v>0</v>
      </c>
      <c r="EE255">
        <f>'Raw Data'!DM255</f>
        <v>2080</v>
      </c>
      <c r="EF255">
        <f>'Raw Data'!DN255</f>
        <v>0</v>
      </c>
      <c r="EG255">
        <f>'Raw Data'!DO255</f>
        <v>1690</v>
      </c>
      <c r="EH255">
        <f>'Raw Data'!DP255</f>
        <v>0</v>
      </c>
      <c r="EI255">
        <f>'Raw Data'!DQ255</f>
        <v>1710</v>
      </c>
      <c r="EJ255">
        <f>'Raw Data'!DR255</f>
        <v>0</v>
      </c>
      <c r="EK255">
        <f>'Raw Data'!DS255</f>
        <v>1660</v>
      </c>
      <c r="EL255">
        <f>'Raw Data'!DT255</f>
        <v>11.1</v>
      </c>
      <c r="EM255">
        <f>'Raw Data'!DU255</f>
        <v>1580</v>
      </c>
      <c r="EN255">
        <f>'Raw Data'!DV255</f>
        <v>11.2</v>
      </c>
      <c r="EO255">
        <f>'Raw Data'!DW255</f>
        <v>1470</v>
      </c>
      <c r="EP255">
        <f>'Raw Data'!DX255</f>
        <v>9.6999999999999993</v>
      </c>
      <c r="EQ255">
        <f>'Raw Data'!DY255</f>
        <v>1470</v>
      </c>
      <c r="ER255">
        <f>'Raw Data'!DZ255</f>
        <v>9.6999999999999993</v>
      </c>
      <c r="ES255">
        <f>'Raw Data'!EA255</f>
        <v>1360</v>
      </c>
      <c r="ET255">
        <f>'Raw Data'!EB255</f>
        <v>0</v>
      </c>
      <c r="EU255">
        <f>'Raw Data'!EC255</f>
        <v>1380</v>
      </c>
      <c r="EV255">
        <f>'Raw Data'!ED255</f>
        <v>0</v>
      </c>
      <c r="EW255">
        <f>'Raw Data'!EE255</f>
        <v>0</v>
      </c>
    </row>
    <row r="256" spans="1:153" x14ac:dyDescent="0.3">
      <c r="A256">
        <f>'Raw Data'!A256</f>
        <v>254</v>
      </c>
      <c r="B256" t="str">
        <f>'Raw Data'!B256</f>
        <v>Point</v>
      </c>
      <c r="C256">
        <f>'Raw Data'!C256</f>
        <v>1014</v>
      </c>
      <c r="D256">
        <f>'Raw Data'!D256</f>
        <v>42467</v>
      </c>
      <c r="E256" t="str">
        <f>'Raw Data'!E256</f>
        <v>Point</v>
      </c>
      <c r="F256">
        <f>'Raw Data'!F256</f>
        <v>6109813</v>
      </c>
      <c r="G256" t="str">
        <f>'Raw Data'!G256</f>
        <v>Cherokee Co Sheriff's Office</v>
      </c>
      <c r="H256" s="3">
        <f>'Raw Data'!H256</f>
        <v>42773</v>
      </c>
      <c r="L256">
        <f t="shared" si="42"/>
        <v>0</v>
      </c>
      <c r="M256" s="5">
        <f t="shared" si="43"/>
        <v>42773</v>
      </c>
      <c r="N256" s="5">
        <f t="shared" si="51"/>
        <v>2017</v>
      </c>
      <c r="O256" s="5" t="str" cm="1">
        <f t="array" ref="O256">_xlfn.IFS(N256&lt;=2016,"before treatment",N256=2017,"unknown",N256&gt;2017,"after treatment")</f>
        <v>unknown</v>
      </c>
      <c r="P256" s="5">
        <f t="shared" si="44"/>
        <v>0</v>
      </c>
      <c r="Q256" s="5">
        <f t="shared" si="45"/>
        <v>0</v>
      </c>
      <c r="R256" t="str">
        <f>'Raw Data'!I256</f>
        <v>Cherokee</v>
      </c>
      <c r="S256" t="str">
        <f>'Raw Data'!J256</f>
        <v>Fincher Rd</v>
      </c>
      <c r="T256" t="str">
        <f>'Raw Data'!K256</f>
        <v>Lost Town Trl</v>
      </c>
      <c r="U256" t="str">
        <f>'Raw Data'!L256</f>
        <v>(B) Suspected Minor/Visible Injury</v>
      </c>
      <c r="V256">
        <f>'Raw Data'!M256</f>
        <v>0</v>
      </c>
      <c r="W256">
        <f>'Raw Data'!N256</f>
        <v>0</v>
      </c>
      <c r="X256">
        <f>'Raw Data'!O256</f>
        <v>1</v>
      </c>
      <c r="Y256" t="str">
        <f>'Raw Data'!P256</f>
        <v>Not a Collision with Motor Vehicle</v>
      </c>
      <c r="Z256" t="str">
        <f>'Raw Data'!Q256</f>
        <v>Off Roadway</v>
      </c>
      <c r="AA256" t="str">
        <f>'Raw Data'!R256</f>
        <v>Embankment</v>
      </c>
      <c r="AB256" t="str">
        <f>'Raw Data'!S256</f>
        <v>Embankment</v>
      </c>
      <c r="AC256" t="str">
        <f>'Raw Data'!T256</f>
        <v>Wrong Side of Road</v>
      </c>
      <c r="AD256">
        <f>'Raw Data'!U256</f>
        <v>1</v>
      </c>
      <c r="AE256" s="5" t="str">
        <f t="shared" si="52"/>
        <v>Yes</v>
      </c>
      <c r="AF256" t="str">
        <f>'Raw Data'!V256</f>
        <v>Negotiating a Curve</v>
      </c>
      <c r="AG256" s="5">
        <f t="shared" si="46"/>
        <v>0</v>
      </c>
      <c r="AH256" t="str">
        <f>'Raw Data'!W256</f>
        <v>South</v>
      </c>
      <c r="AI256" t="str">
        <f>'Raw Data'!X256</f>
        <v>Daylight</v>
      </c>
      <c r="AJ256" t="str">
        <f>'Raw Data'!Y256</f>
        <v>Wet</v>
      </c>
      <c r="AK256">
        <f>'Raw Data'!Z256</f>
        <v>23</v>
      </c>
      <c r="AL256" t="str">
        <f>'Raw Data'!AA256</f>
        <v>None Used</v>
      </c>
      <c r="AM256" s="5">
        <f t="shared" si="47"/>
        <v>0</v>
      </c>
      <c r="AN256" t="str">
        <f>'Raw Data'!AB256</f>
        <v>Sports Utility Vehicle (SUV)</v>
      </c>
      <c r="AO256" t="str">
        <f>'Raw Data'!AC256</f>
        <v>0571010800I</v>
      </c>
      <c r="AP256">
        <f>'Raw Data'!AD256</f>
        <v>5.1260000000000003</v>
      </c>
      <c r="AQ256">
        <f>'Raw Data'!AE256</f>
        <v>34.276791000000003</v>
      </c>
      <c r="AR256">
        <f>'Raw Data'!AF256</f>
        <v>-84.576656999999997</v>
      </c>
      <c r="AS256">
        <f>'Raw Data'!AG256</f>
        <v>35</v>
      </c>
      <c r="AT256">
        <f>'Raw Data'!AH256</f>
        <v>99</v>
      </c>
      <c r="AU256">
        <f>'Raw Data'!AI256</f>
        <v>1278</v>
      </c>
      <c r="AV256" t="str">
        <f>'Raw Data'!AJ256</f>
        <v>D6_0108_00_I</v>
      </c>
      <c r="AW256">
        <f>'Raw Data'!AK256</f>
        <v>14</v>
      </c>
      <c r="AX256">
        <f>'Raw Data'!AL256</f>
        <v>14</v>
      </c>
      <c r="AY256" t="str">
        <f>'Raw Data'!AM256</f>
        <v>simple</v>
      </c>
      <c r="AZ256">
        <f>'Raw Data'!AN256</f>
        <v>771.4</v>
      </c>
      <c r="BA256">
        <f>'Raw Data'!AO256</f>
        <v>64.7</v>
      </c>
      <c r="BB256">
        <f>'Raw Data'!AP256</f>
        <v>870.6</v>
      </c>
      <c r="BC256">
        <f>'Raw Data'!AQ256</f>
        <v>-84.577173000000002</v>
      </c>
      <c r="BD256">
        <f>'Raw Data'!AR256</f>
        <v>34.276639000000003</v>
      </c>
      <c r="BE256">
        <f>'Raw Data'!AS256</f>
        <v>-84.575166999999993</v>
      </c>
      <c r="BF256">
        <f>'Raw Data'!AT256</f>
        <v>34.278194999999997</v>
      </c>
      <c r="BG256" t="str">
        <f>'Raw Data'!AU256</f>
        <v>0571010800I</v>
      </c>
      <c r="BH256">
        <f>'Raw Data'!AV256</f>
        <v>1</v>
      </c>
      <c r="BI256">
        <f>'Raw Data'!AW256</f>
        <v>57</v>
      </c>
      <c r="BJ256">
        <f>'Raw Data'!AX256</f>
        <v>108</v>
      </c>
      <c r="BK256">
        <f>'Raw Data'!AY256</f>
        <v>0</v>
      </c>
      <c r="BL256">
        <f>'Raw Data'!AZ256</f>
        <v>55</v>
      </c>
      <c r="BM256">
        <f>'Raw Data'!BA256</f>
        <v>10.62</v>
      </c>
      <c r="BN256">
        <f>'Raw Data'!BB256</f>
        <v>9.84</v>
      </c>
      <c r="BO256">
        <f>'Raw Data'!BC256</f>
        <v>1163.4000000000001</v>
      </c>
      <c r="BP256">
        <f>'Raw Data'!BD256</f>
        <v>1131.2</v>
      </c>
      <c r="BQ256">
        <f>'Raw Data'!BE256</f>
        <v>1102</v>
      </c>
      <c r="BR256">
        <f>'Raw Data'!BF256</f>
        <v>0</v>
      </c>
      <c r="BS256">
        <f>'Raw Data'!BG256</f>
        <v>49.6</v>
      </c>
      <c r="BT256">
        <f>'Raw Data'!BH256</f>
        <v>5.4</v>
      </c>
      <c r="BU256">
        <f>'Raw Data'!BI256</f>
        <v>42712</v>
      </c>
      <c r="BV256" t="str">
        <f>'Raw Data'!BJ256</f>
        <v>ASV_5+</v>
      </c>
      <c r="BW256">
        <f>'Raw Data'!BK256</f>
        <v>2.6580000000000002E-3</v>
      </c>
      <c r="BX256">
        <f>'Raw Data'!BL256</f>
        <v>9581</v>
      </c>
      <c r="BY256">
        <f>'Raw Data'!BM256</f>
        <v>9429</v>
      </c>
      <c r="BZ256" t="str">
        <f>'Raw Data'!BN256</f>
        <v>0571010800I</v>
      </c>
      <c r="CA256" t="str">
        <f>'Raw Data'!BO256</f>
        <v>CHEROKEE</v>
      </c>
      <c r="CB256">
        <f>'Raw Data'!BP256</f>
        <v>1</v>
      </c>
      <c r="CC256">
        <f>'Raw Data'!BQ256</f>
        <v>10800</v>
      </c>
      <c r="CD256">
        <f>'Raw Data'!BR256</f>
        <v>6</v>
      </c>
      <c r="CE256">
        <f>'Raw Data'!BS256</f>
        <v>1</v>
      </c>
      <c r="CF256">
        <f>'Raw Data'!BT256</f>
        <v>2</v>
      </c>
      <c r="CG256">
        <f>'Raw Data'!BU256</f>
        <v>1</v>
      </c>
      <c r="CH256">
        <f>'Raw Data'!BV256</f>
        <v>1</v>
      </c>
      <c r="CI256">
        <f>'Raw Data'!BW256</f>
        <v>2</v>
      </c>
      <c r="CJ256">
        <f>'Raw Data'!BX256</f>
        <v>0</v>
      </c>
      <c r="CK256">
        <f>'Raw Data'!BY256</f>
        <v>5</v>
      </c>
      <c r="CL256" t="str">
        <f>'Raw Data'!BZ256</f>
        <v>N</v>
      </c>
      <c r="CM256">
        <f t="shared" si="53"/>
        <v>0</v>
      </c>
      <c r="CN256">
        <f>'Raw Data'!CA256</f>
        <v>57</v>
      </c>
      <c r="CO256">
        <f>'Raw Data'!CB256</f>
        <v>108</v>
      </c>
      <c r="CP256">
        <f>'Raw Data'!CC256</f>
        <v>0</v>
      </c>
      <c r="CQ256" t="str">
        <f>'Raw Data'!CD256</f>
        <v>Not Urban</v>
      </c>
      <c r="CR256" t="str">
        <f>'Raw Data'!CE256</f>
        <v>Not Urban</v>
      </c>
      <c r="CS256">
        <f>'Raw Data'!CF256</f>
        <v>0</v>
      </c>
      <c r="CT256">
        <f>'Raw Data'!CG256</f>
        <v>55</v>
      </c>
      <c r="CU256">
        <f>'Raw Data'!CH256</f>
        <v>1660</v>
      </c>
      <c r="CV256" t="str">
        <f>'Raw Data'!CI256</f>
        <v xml:space="preserve"> </v>
      </c>
      <c r="CW256">
        <f>'Raw Data'!CJ256</f>
        <v>0</v>
      </c>
      <c r="CX256">
        <f>'Raw Data'!CK256</f>
        <v>2.3479610000000002</v>
      </c>
      <c r="CY256">
        <f>'Raw Data'!CL256</f>
        <v>11</v>
      </c>
      <c r="CZ256" t="str">
        <f>'Raw Data'!CM256</f>
        <v>State Mainline</v>
      </c>
      <c r="DA256">
        <f>'Raw Data'!CN256</f>
        <v>1660</v>
      </c>
      <c r="DB256">
        <f>'Raw Data'!CO256</f>
        <v>84702</v>
      </c>
      <c r="DC256">
        <f>'Raw Data'!CP256</f>
        <v>4.0990000000000002</v>
      </c>
      <c r="DD256">
        <f>'Raw Data'!CQ256</f>
        <v>6.4470000000000001</v>
      </c>
      <c r="DE256">
        <f>'Raw Data'!CR256</f>
        <v>84702</v>
      </c>
      <c r="DF256">
        <f>'Raw Data'!CS256</f>
        <v>0</v>
      </c>
      <c r="DG256">
        <f>'Raw Data'!CT256</f>
        <v>12397.232163000001</v>
      </c>
      <c r="DH256">
        <f>'Raw Data'!CU256</f>
        <v>100</v>
      </c>
      <c r="DI256">
        <f>'Raw Data'!CV256</f>
        <v>9430</v>
      </c>
      <c r="DJ256">
        <f>'Raw Data'!CW256</f>
        <v>7.7868000000000007E-2</v>
      </c>
      <c r="DK256">
        <f>'Raw Data'!CX256</f>
        <v>0</v>
      </c>
      <c r="DL256">
        <f>'Raw Data'!CY256</f>
        <v>2.6580000000000002E-3</v>
      </c>
      <c r="DM256">
        <f>'Raw Data'!CZ256</f>
        <v>126</v>
      </c>
      <c r="DN256" t="str">
        <f>'Raw Data'!DA256</f>
        <v>057-0086</v>
      </c>
      <c r="DO256" t="str">
        <f>'Raw Data'!DB256</f>
        <v>5R : Rural Major Collector</v>
      </c>
      <c r="DP256" t="str">
        <f>'Raw Data'!DC256</f>
        <v>34.263290, -84.595549</v>
      </c>
      <c r="DQ256">
        <f>'Raw Data'!DD256</f>
        <v>-84.595549000000005</v>
      </c>
      <c r="DR256">
        <f>'Raw Data'!DE256</f>
        <v>34.263289999999998</v>
      </c>
      <c r="DS256">
        <f>'Raw Data'!DF256</f>
        <v>34.263289999999998</v>
      </c>
      <c r="DT256">
        <f>'Raw Data'!DG256</f>
        <v>-84.595549000000005</v>
      </c>
      <c r="DU256">
        <f>'Raw Data'!DH256</f>
        <v>2.2713000000000001E-2</v>
      </c>
      <c r="DV256">
        <f>'Raw Data'!DI256</f>
        <v>2.6580000000000002E-3</v>
      </c>
      <c r="DW256">
        <f>'Raw Data'!DJ256</f>
        <v>35</v>
      </c>
      <c r="DX256" s="11">
        <f t="shared" si="54"/>
        <v>1920</v>
      </c>
      <c r="DY256" s="5">
        <f t="shared" si="55"/>
        <v>1545</v>
      </c>
      <c r="DZ256" s="5">
        <f t="shared" si="48"/>
        <v>375</v>
      </c>
      <c r="EA256" s="5">
        <f t="shared" si="49"/>
        <v>0.24271844660194175</v>
      </c>
      <c r="EB256" s="5">
        <f t="shared" si="50"/>
        <v>1732.5</v>
      </c>
      <c r="EC256">
        <f>'Raw Data'!DK256</f>
        <v>1990</v>
      </c>
      <c r="ED256">
        <f>'Raw Data'!DL256</f>
        <v>0</v>
      </c>
      <c r="EE256">
        <f>'Raw Data'!DM256</f>
        <v>2080</v>
      </c>
      <c r="EF256">
        <f>'Raw Data'!DN256</f>
        <v>0</v>
      </c>
      <c r="EG256">
        <f>'Raw Data'!DO256</f>
        <v>1690</v>
      </c>
      <c r="EH256">
        <f>'Raw Data'!DP256</f>
        <v>0</v>
      </c>
      <c r="EI256">
        <f>'Raw Data'!DQ256</f>
        <v>1710</v>
      </c>
      <c r="EJ256">
        <f>'Raw Data'!DR256</f>
        <v>0</v>
      </c>
      <c r="EK256">
        <f>'Raw Data'!DS256</f>
        <v>1660</v>
      </c>
      <c r="EL256">
        <f>'Raw Data'!DT256</f>
        <v>11.1</v>
      </c>
      <c r="EM256">
        <f>'Raw Data'!DU256</f>
        <v>1580</v>
      </c>
      <c r="EN256">
        <f>'Raw Data'!DV256</f>
        <v>11.2</v>
      </c>
      <c r="EO256">
        <f>'Raw Data'!DW256</f>
        <v>1470</v>
      </c>
      <c r="EP256">
        <f>'Raw Data'!DX256</f>
        <v>9.6999999999999993</v>
      </c>
      <c r="EQ256">
        <f>'Raw Data'!DY256</f>
        <v>1470</v>
      </c>
      <c r="ER256">
        <f>'Raw Data'!DZ256</f>
        <v>9.6999999999999993</v>
      </c>
      <c r="ES256">
        <f>'Raw Data'!EA256</f>
        <v>1360</v>
      </c>
      <c r="ET256">
        <f>'Raw Data'!EB256</f>
        <v>0</v>
      </c>
      <c r="EU256">
        <f>'Raw Data'!EC256</f>
        <v>1380</v>
      </c>
      <c r="EV256">
        <f>'Raw Data'!ED256</f>
        <v>0</v>
      </c>
      <c r="EW256">
        <f>'Raw Data'!EE256</f>
        <v>0</v>
      </c>
    </row>
    <row r="257" spans="1:153" x14ac:dyDescent="0.3">
      <c r="A257">
        <f>'Raw Data'!A257</f>
        <v>255</v>
      </c>
      <c r="B257" t="str">
        <f>'Raw Data'!B257</f>
        <v>Point</v>
      </c>
      <c r="C257">
        <f>'Raw Data'!C257</f>
        <v>854</v>
      </c>
      <c r="D257">
        <f>'Raw Data'!D257</f>
        <v>75292</v>
      </c>
      <c r="E257" t="str">
        <f>'Raw Data'!E257</f>
        <v>Point</v>
      </c>
      <c r="F257">
        <f>'Raw Data'!F257</f>
        <v>4681378</v>
      </c>
      <c r="G257" t="str">
        <f>'Raw Data'!G257</f>
        <v>Cherokee Co Sheriff's Office</v>
      </c>
      <c r="H257" s="3">
        <f>'Raw Data'!H257</f>
        <v>41627</v>
      </c>
      <c r="L257">
        <f t="shared" si="42"/>
        <v>0</v>
      </c>
      <c r="M257" s="5">
        <f t="shared" si="43"/>
        <v>41627</v>
      </c>
      <c r="N257" s="5">
        <f t="shared" si="51"/>
        <v>2013</v>
      </c>
      <c r="O257" s="5" t="str" cm="1">
        <f t="array" ref="O257">_xlfn.IFS(N257&lt;=2016,"before treatment",N257=2017,"unknown",N257&gt;2017,"after treatment")</f>
        <v>before treatment</v>
      </c>
      <c r="P257" s="5">
        <f t="shared" si="44"/>
        <v>1</v>
      </c>
      <c r="Q257" s="5">
        <f t="shared" si="45"/>
        <v>0</v>
      </c>
      <c r="R257" t="str">
        <f>'Raw Data'!I257</f>
        <v>Cherokee</v>
      </c>
      <c r="S257" t="str">
        <f>'Raw Data'!J257</f>
        <v>Fincher Rd</v>
      </c>
      <c r="T257" t="str">
        <f>'Raw Data'!K257</f>
        <v>Deertrack Dr</v>
      </c>
      <c r="U257" t="str">
        <f>'Raw Data'!L257</f>
        <v>(C) Possible Injury / Complaint</v>
      </c>
      <c r="V257">
        <f>'Raw Data'!M257</f>
        <v>0</v>
      </c>
      <c r="W257">
        <f>'Raw Data'!N257</f>
        <v>0</v>
      </c>
      <c r="X257">
        <f>'Raw Data'!O257</f>
        <v>0</v>
      </c>
      <c r="Y257" t="str">
        <f>'Raw Data'!P257</f>
        <v>Not a Collision with Motor Vehicle</v>
      </c>
      <c r="Z257" t="str">
        <f>'Raw Data'!Q257</f>
        <v>Off Roadway</v>
      </c>
      <c r="AA257" t="str">
        <f>'Raw Data'!R257</f>
        <v>Tree</v>
      </c>
      <c r="AB257" t="str">
        <f>'Raw Data'!S257</f>
        <v>Tree</v>
      </c>
      <c r="AC257" t="str">
        <f>'Raw Data'!T257</f>
        <v>Misjudged Clearance</v>
      </c>
      <c r="AD257">
        <f>'Raw Data'!U257</f>
        <v>1</v>
      </c>
      <c r="AE257" s="5" t="str">
        <f t="shared" si="52"/>
        <v>Yes</v>
      </c>
      <c r="AF257" t="str">
        <f>'Raw Data'!V257</f>
        <v>Negotiating a Curve</v>
      </c>
      <c r="AG257" s="5">
        <f t="shared" si="46"/>
        <v>0</v>
      </c>
      <c r="AH257" t="str">
        <f>'Raw Data'!W257</f>
        <v>Northeast</v>
      </c>
      <c r="AI257" t="str">
        <f>'Raw Data'!X257</f>
        <v>Daylight</v>
      </c>
      <c r="AJ257" t="str">
        <f>'Raw Data'!Y257</f>
        <v>Dry</v>
      </c>
      <c r="AK257">
        <f>'Raw Data'!Z257</f>
        <v>21</v>
      </c>
      <c r="AL257" t="str">
        <f>'Raw Data'!AA257</f>
        <v>Lap and Shoulder Belt Used</v>
      </c>
      <c r="AM257" s="5">
        <f t="shared" si="47"/>
        <v>0</v>
      </c>
      <c r="AN257" t="str">
        <f>'Raw Data'!AB257</f>
        <v>Passenger Car</v>
      </c>
      <c r="AO257" t="str">
        <f>'Raw Data'!AC257</f>
        <v>0571010800I</v>
      </c>
      <c r="AP257">
        <f>'Raw Data'!AD257</f>
        <v>2.5790000000000002</v>
      </c>
      <c r="AQ257">
        <f>'Raw Data'!AE257</f>
        <v>34.25177</v>
      </c>
      <c r="AR257">
        <f>'Raw Data'!AF257</f>
        <v>-84.601515000000006</v>
      </c>
      <c r="AS257">
        <f>'Raw Data'!AG257</f>
        <v>37</v>
      </c>
      <c r="AT257">
        <f>'Raw Data'!AH257</f>
        <v>108</v>
      </c>
      <c r="AU257">
        <f>'Raw Data'!AI257</f>
        <v>1270</v>
      </c>
      <c r="AV257" t="str">
        <f>'Raw Data'!AJ257</f>
        <v>D6_0108_00_I</v>
      </c>
      <c r="AW257">
        <f>'Raw Data'!AK257</f>
        <v>6</v>
      </c>
      <c r="AX257">
        <f>'Raw Data'!AL257</f>
        <v>6</v>
      </c>
      <c r="AY257" t="str">
        <f>'Raw Data'!AM257</f>
        <v>simple</v>
      </c>
      <c r="AZ257">
        <f>'Raw Data'!AN257</f>
        <v>679</v>
      </c>
      <c r="BA257">
        <f>'Raw Data'!AO257</f>
        <v>77.2</v>
      </c>
      <c r="BB257">
        <f>'Raw Data'!AP257</f>
        <v>915.7</v>
      </c>
      <c r="BC257">
        <f>'Raw Data'!AQ257</f>
        <v>-84.602639999999994</v>
      </c>
      <c r="BD257">
        <f>'Raw Data'!AR257</f>
        <v>34.251199999999997</v>
      </c>
      <c r="BE257">
        <f>'Raw Data'!AS257</f>
        <v>-84.600928999999994</v>
      </c>
      <c r="BF257">
        <f>'Raw Data'!AT257</f>
        <v>34.253061000000002</v>
      </c>
      <c r="BG257" t="str">
        <f>'Raw Data'!AU257</f>
        <v>0571010800I</v>
      </c>
      <c r="BH257">
        <f>'Raw Data'!AV257</f>
        <v>1</v>
      </c>
      <c r="BI257">
        <f>'Raw Data'!AW257</f>
        <v>57</v>
      </c>
      <c r="BJ257">
        <f>'Raw Data'!AX257</f>
        <v>108</v>
      </c>
      <c r="BK257">
        <f>'Raw Data'!AY257</f>
        <v>0</v>
      </c>
      <c r="BL257">
        <f>'Raw Data'!AZ257</f>
        <v>55</v>
      </c>
      <c r="BM257">
        <f>'Raw Data'!BA257</f>
        <v>13.32</v>
      </c>
      <c r="BN257">
        <f>'Raw Data'!BB257</f>
        <v>13.12</v>
      </c>
      <c r="BO257">
        <f>'Raw Data'!BC257</f>
        <v>1073.2</v>
      </c>
      <c r="BP257">
        <f>'Raw Data'!BD257</f>
        <v>1071.9000000000001</v>
      </c>
      <c r="BQ257">
        <f>'Raw Data'!BE257</f>
        <v>1069.2</v>
      </c>
      <c r="BR257">
        <f>'Raw Data'!BF257</f>
        <v>0</v>
      </c>
      <c r="BS257">
        <f>'Raw Data'!BG257</f>
        <v>52</v>
      </c>
      <c r="BT257">
        <f>'Raw Data'!BH257</f>
        <v>3</v>
      </c>
      <c r="BU257">
        <f>'Raw Data'!BI257</f>
        <v>42712</v>
      </c>
      <c r="BV257" t="str">
        <f>'Raw Data'!BJ257</f>
        <v>NONE</v>
      </c>
      <c r="BW257">
        <f>'Raw Data'!BK257</f>
        <v>2.7299999999999998E-3</v>
      </c>
      <c r="BX257">
        <f>'Raw Data'!BL257</f>
        <v>9583</v>
      </c>
      <c r="BY257">
        <f>'Raw Data'!BM257</f>
        <v>9431</v>
      </c>
      <c r="BZ257" t="str">
        <f>'Raw Data'!BN257</f>
        <v>0571010800I</v>
      </c>
      <c r="CA257" t="str">
        <f>'Raw Data'!BO257</f>
        <v>CHEROKEE</v>
      </c>
      <c r="CB257">
        <f>'Raw Data'!BP257</f>
        <v>1</v>
      </c>
      <c r="CC257">
        <f>'Raw Data'!BQ257</f>
        <v>10800</v>
      </c>
      <c r="CD257">
        <f>'Raw Data'!BR257</f>
        <v>6</v>
      </c>
      <c r="CE257">
        <f>'Raw Data'!BS257</f>
        <v>1</v>
      </c>
      <c r="CF257">
        <f>'Raw Data'!BT257</f>
        <v>2</v>
      </c>
      <c r="CG257">
        <f>'Raw Data'!BU257</f>
        <v>1</v>
      </c>
      <c r="CH257">
        <f>'Raw Data'!BV257</f>
        <v>1</v>
      </c>
      <c r="CI257">
        <f>'Raw Data'!BW257</f>
        <v>2</v>
      </c>
      <c r="CJ257">
        <f>'Raw Data'!BX257</f>
        <v>0</v>
      </c>
      <c r="CK257">
        <f>'Raw Data'!BY257</f>
        <v>5</v>
      </c>
      <c r="CL257" t="str">
        <f>'Raw Data'!BZ257</f>
        <v>N</v>
      </c>
      <c r="CM257">
        <f t="shared" si="53"/>
        <v>0</v>
      </c>
      <c r="CN257">
        <f>'Raw Data'!CA257</f>
        <v>57</v>
      </c>
      <c r="CO257">
        <f>'Raw Data'!CB257</f>
        <v>108</v>
      </c>
      <c r="CP257">
        <f>'Raw Data'!CC257</f>
        <v>0</v>
      </c>
      <c r="CQ257" t="str">
        <f>'Raw Data'!CD257</f>
        <v>Not Urban</v>
      </c>
      <c r="CR257" t="str">
        <f>'Raw Data'!CE257</f>
        <v>Not Urban</v>
      </c>
      <c r="CS257">
        <f>'Raw Data'!CF257</f>
        <v>0</v>
      </c>
      <c r="CT257">
        <f>'Raw Data'!CG257</f>
        <v>55</v>
      </c>
      <c r="CU257">
        <f>'Raw Data'!CH257</f>
        <v>1660</v>
      </c>
      <c r="CV257" t="str">
        <f>'Raw Data'!CI257</f>
        <v xml:space="preserve"> </v>
      </c>
      <c r="CW257">
        <f>'Raw Data'!CJ257</f>
        <v>0</v>
      </c>
      <c r="CX257">
        <f>'Raw Data'!CK257</f>
        <v>1.6357539999999999</v>
      </c>
      <c r="CY257">
        <f>'Raw Data'!CL257</f>
        <v>11</v>
      </c>
      <c r="CZ257" t="str">
        <f>'Raw Data'!CM257</f>
        <v>State Mainline</v>
      </c>
      <c r="DA257">
        <f>'Raw Data'!CN257</f>
        <v>1660</v>
      </c>
      <c r="DB257">
        <f>'Raw Data'!CO257</f>
        <v>84704</v>
      </c>
      <c r="DC257">
        <f>'Raw Data'!CP257</f>
        <v>2.4630000000000001</v>
      </c>
      <c r="DD257">
        <f>'Raw Data'!CQ257</f>
        <v>4.0990000000000002</v>
      </c>
      <c r="DE257">
        <f>'Raw Data'!CR257</f>
        <v>84704</v>
      </c>
      <c r="DF257">
        <f>'Raw Data'!CS257</f>
        <v>0</v>
      </c>
      <c r="DG257">
        <f>'Raw Data'!CT257</f>
        <v>8636.7834490000005</v>
      </c>
      <c r="DH257">
        <f>'Raw Data'!CU257</f>
        <v>100</v>
      </c>
      <c r="DI257">
        <f>'Raw Data'!CV257</f>
        <v>9432</v>
      </c>
      <c r="DJ257">
        <f>'Raw Data'!CW257</f>
        <v>5.4141000000000002E-2</v>
      </c>
      <c r="DK257">
        <f>'Raw Data'!CX257</f>
        <v>0</v>
      </c>
      <c r="DL257">
        <f>'Raw Data'!CY257</f>
        <v>2.7299999999999998E-3</v>
      </c>
      <c r="DM257">
        <f>'Raw Data'!CZ257</f>
        <v>126</v>
      </c>
      <c r="DN257" t="str">
        <f>'Raw Data'!DA257</f>
        <v>057-0086</v>
      </c>
      <c r="DO257" t="str">
        <f>'Raw Data'!DB257</f>
        <v>5R : Rural Major Collector</v>
      </c>
      <c r="DP257" t="str">
        <f>'Raw Data'!DC257</f>
        <v>34.263290, -84.595549</v>
      </c>
      <c r="DQ257">
        <f>'Raw Data'!DD257</f>
        <v>-84.595549000000005</v>
      </c>
      <c r="DR257">
        <f>'Raw Data'!DE257</f>
        <v>34.263289999999998</v>
      </c>
      <c r="DS257">
        <f>'Raw Data'!DF257</f>
        <v>34.263289999999998</v>
      </c>
      <c r="DT257">
        <f>'Raw Data'!DG257</f>
        <v>-84.595549000000005</v>
      </c>
      <c r="DU257">
        <f>'Raw Data'!DH257</f>
        <v>1.1556E-2</v>
      </c>
      <c r="DV257">
        <f>'Raw Data'!DI257</f>
        <v>2.7299999999999998E-3</v>
      </c>
      <c r="DW257">
        <f>'Raw Data'!DJ257</f>
        <v>37</v>
      </c>
      <c r="DX257" s="11">
        <f t="shared" si="54"/>
        <v>1920</v>
      </c>
      <c r="DY257" s="5">
        <f t="shared" si="55"/>
        <v>1545</v>
      </c>
      <c r="DZ257" s="5">
        <f t="shared" si="48"/>
        <v>375</v>
      </c>
      <c r="EA257" s="5">
        <f t="shared" si="49"/>
        <v>0.24271844660194175</v>
      </c>
      <c r="EB257" s="5">
        <f t="shared" si="50"/>
        <v>1732.5</v>
      </c>
      <c r="EC257">
        <f>'Raw Data'!DK257</f>
        <v>1990</v>
      </c>
      <c r="ED257">
        <f>'Raw Data'!DL257</f>
        <v>0</v>
      </c>
      <c r="EE257">
        <f>'Raw Data'!DM257</f>
        <v>2080</v>
      </c>
      <c r="EF257">
        <f>'Raw Data'!DN257</f>
        <v>0</v>
      </c>
      <c r="EG257">
        <f>'Raw Data'!DO257</f>
        <v>1690</v>
      </c>
      <c r="EH257">
        <f>'Raw Data'!DP257</f>
        <v>0</v>
      </c>
      <c r="EI257">
        <f>'Raw Data'!DQ257</f>
        <v>1710</v>
      </c>
      <c r="EJ257">
        <f>'Raw Data'!DR257</f>
        <v>0</v>
      </c>
      <c r="EK257">
        <f>'Raw Data'!DS257</f>
        <v>1660</v>
      </c>
      <c r="EL257">
        <f>'Raw Data'!DT257</f>
        <v>11.1</v>
      </c>
      <c r="EM257">
        <f>'Raw Data'!DU257</f>
        <v>1580</v>
      </c>
      <c r="EN257">
        <f>'Raw Data'!DV257</f>
        <v>11.2</v>
      </c>
      <c r="EO257">
        <f>'Raw Data'!DW257</f>
        <v>1470</v>
      </c>
      <c r="EP257">
        <f>'Raw Data'!DX257</f>
        <v>9.6999999999999993</v>
      </c>
      <c r="EQ257">
        <f>'Raw Data'!DY257</f>
        <v>1470</v>
      </c>
      <c r="ER257">
        <f>'Raw Data'!DZ257</f>
        <v>9.6999999999999993</v>
      </c>
      <c r="ES257">
        <f>'Raw Data'!EA257</f>
        <v>1360</v>
      </c>
      <c r="ET257">
        <f>'Raw Data'!EB257</f>
        <v>0</v>
      </c>
      <c r="EU257">
        <f>'Raw Data'!EC257</f>
        <v>1380</v>
      </c>
      <c r="EV257">
        <f>'Raw Data'!ED257</f>
        <v>0</v>
      </c>
      <c r="EW257">
        <f>'Raw Data'!EE257</f>
        <v>0</v>
      </c>
    </row>
    <row r="258" spans="1:153" x14ac:dyDescent="0.3">
      <c r="A258">
        <f>'Raw Data'!A258</f>
        <v>256</v>
      </c>
      <c r="B258" t="str">
        <f>'Raw Data'!B258</f>
        <v>Point</v>
      </c>
      <c r="C258">
        <f>'Raw Data'!C258</f>
        <v>900</v>
      </c>
      <c r="D258">
        <f>'Raw Data'!D258</f>
        <v>62935</v>
      </c>
      <c r="E258" t="str">
        <f>'Raw Data'!E258</f>
        <v>Point</v>
      </c>
      <c r="F258">
        <f>'Raw Data'!F258</f>
        <v>5257493</v>
      </c>
      <c r="G258" t="str">
        <f>'Raw Data'!G258</f>
        <v>Cherokee Co Sheriff's Office</v>
      </c>
      <c r="H258" s="3">
        <f>'Raw Data'!H258</f>
        <v>42113</v>
      </c>
      <c r="L258">
        <f t="shared" ref="L258:L321" si="56">IF(OR(ISNUMBER(SEARCH("Pedestrian",AA258))*ISNUMBER(SEARCH("Pedestrian",AB258))),1,0)</f>
        <v>0</v>
      </c>
      <c r="M258" s="5">
        <f t="shared" ref="M258:M321" si="57">H258</f>
        <v>42113</v>
      </c>
      <c r="N258" s="5">
        <f t="shared" si="51"/>
        <v>2015</v>
      </c>
      <c r="O258" s="5" t="str" cm="1">
        <f t="array" ref="O258">_xlfn.IFS(N258&lt;=2016,"before treatment",N258=2017,"unknown",N258&gt;2017,"after treatment")</f>
        <v>before treatment</v>
      </c>
      <c r="P258" s="5">
        <f t="shared" ref="P258:P321" si="58">IF(O258="before treatment",1,0)</f>
        <v>1</v>
      </c>
      <c r="Q258" s="5">
        <f t="shared" ref="Q258:Q321" si="59">IF(O258="after treatment",1,0)</f>
        <v>0</v>
      </c>
      <c r="R258" t="str">
        <f>'Raw Data'!I258</f>
        <v>Cherokee</v>
      </c>
      <c r="S258" t="str">
        <f>'Raw Data'!J258</f>
        <v>Fincher Rd</v>
      </c>
      <c r="T258" t="str">
        <f>'Raw Data'!K258</f>
        <v>James White Tr</v>
      </c>
      <c r="U258" t="str">
        <f>'Raw Data'!L258</f>
        <v>Unknown</v>
      </c>
      <c r="V258">
        <f>'Raw Data'!M258</f>
        <v>0</v>
      </c>
      <c r="W258">
        <f>'Raw Data'!N258</f>
        <v>0</v>
      </c>
      <c r="X258">
        <f>'Raw Data'!O258</f>
        <v>0</v>
      </c>
      <c r="Y258" t="str">
        <f>'Raw Data'!P258</f>
        <v>Not a Collision with Motor Vehicle</v>
      </c>
      <c r="Z258" t="str">
        <f>'Raw Data'!Q258</f>
        <v>On Shoulder</v>
      </c>
      <c r="AA258" t="str">
        <f>'Raw Data'!R258</f>
        <v>Mail Box</v>
      </c>
      <c r="AB258" t="str">
        <f>'Raw Data'!S258</f>
        <v xml:space="preserve"> </v>
      </c>
      <c r="AC258" t="str">
        <f>'Raw Data'!T258</f>
        <v>Driver Lost Control</v>
      </c>
      <c r="AD258">
        <f>'Raw Data'!U258</f>
        <v>1</v>
      </c>
      <c r="AE258" s="5" t="str">
        <f t="shared" si="52"/>
        <v>Yes</v>
      </c>
      <c r="AF258" t="str">
        <f>'Raw Data'!V258</f>
        <v>Negotiating a Curve</v>
      </c>
      <c r="AG258" s="5">
        <f t="shared" ref="AG258:AG321" si="60">IF(ISNUMBER(SEARCH("Turning",AF258)),1,0)</f>
        <v>0</v>
      </c>
      <c r="AH258" t="str">
        <f>'Raw Data'!W258</f>
        <v>None</v>
      </c>
      <c r="AI258" t="str">
        <f>'Raw Data'!X258</f>
        <v>Daylight</v>
      </c>
      <c r="AJ258" t="str">
        <f>'Raw Data'!Y258</f>
        <v>Wet</v>
      </c>
      <c r="AK258">
        <f>'Raw Data'!Z258</f>
        <v>0</v>
      </c>
      <c r="AL258" t="str">
        <f>'Raw Data'!AA258</f>
        <v xml:space="preserve"> </v>
      </c>
      <c r="AM258" s="5">
        <f t="shared" ref="AM258:AM321" si="61">IF(ISNUMBER(SEARCH("Motorcycle",AN258)),1,0)</f>
        <v>0</v>
      </c>
      <c r="AN258" t="str">
        <f>'Raw Data'!AB258</f>
        <v xml:space="preserve"> </v>
      </c>
      <c r="AO258" t="str">
        <f>'Raw Data'!AC258</f>
        <v>0571010800I</v>
      </c>
      <c r="AP258">
        <f>'Raw Data'!AD258</f>
        <v>2.5953040000000001</v>
      </c>
      <c r="AQ258">
        <f>'Raw Data'!AE258</f>
        <v>34.251978999999999</v>
      </c>
      <c r="AR258">
        <f>'Raw Data'!AF258</f>
        <v>-84.601319000000004</v>
      </c>
      <c r="AS258">
        <f>'Raw Data'!AG258</f>
        <v>37</v>
      </c>
      <c r="AT258">
        <f>'Raw Data'!AH258</f>
        <v>108</v>
      </c>
      <c r="AU258">
        <f>'Raw Data'!AI258</f>
        <v>1270</v>
      </c>
      <c r="AV258" t="str">
        <f>'Raw Data'!AJ258</f>
        <v>D6_0108_00_I</v>
      </c>
      <c r="AW258">
        <f>'Raw Data'!AK258</f>
        <v>6</v>
      </c>
      <c r="AX258">
        <f>'Raw Data'!AL258</f>
        <v>6</v>
      </c>
      <c r="AY258" t="str">
        <f>'Raw Data'!AM258</f>
        <v>simple</v>
      </c>
      <c r="AZ258">
        <f>'Raw Data'!AN258</f>
        <v>679</v>
      </c>
      <c r="BA258">
        <f>'Raw Data'!AO258</f>
        <v>77.2</v>
      </c>
      <c r="BB258">
        <f>'Raw Data'!AP258</f>
        <v>915.7</v>
      </c>
      <c r="BC258">
        <f>'Raw Data'!AQ258</f>
        <v>-84.602639999999994</v>
      </c>
      <c r="BD258">
        <f>'Raw Data'!AR258</f>
        <v>34.251199999999997</v>
      </c>
      <c r="BE258">
        <f>'Raw Data'!AS258</f>
        <v>-84.600928999999994</v>
      </c>
      <c r="BF258">
        <f>'Raw Data'!AT258</f>
        <v>34.253061000000002</v>
      </c>
      <c r="BG258" t="str">
        <f>'Raw Data'!AU258</f>
        <v>0571010800I</v>
      </c>
      <c r="BH258">
        <f>'Raw Data'!AV258</f>
        <v>1</v>
      </c>
      <c r="BI258">
        <f>'Raw Data'!AW258</f>
        <v>57</v>
      </c>
      <c r="BJ258">
        <f>'Raw Data'!AX258</f>
        <v>108</v>
      </c>
      <c r="BK258">
        <f>'Raw Data'!AY258</f>
        <v>0</v>
      </c>
      <c r="BL258">
        <f>'Raw Data'!AZ258</f>
        <v>55</v>
      </c>
      <c r="BM258">
        <f>'Raw Data'!BA258</f>
        <v>13.32</v>
      </c>
      <c r="BN258">
        <f>'Raw Data'!BB258</f>
        <v>13.12</v>
      </c>
      <c r="BO258">
        <f>'Raw Data'!BC258</f>
        <v>1073.2</v>
      </c>
      <c r="BP258">
        <f>'Raw Data'!BD258</f>
        <v>1071.9000000000001</v>
      </c>
      <c r="BQ258">
        <f>'Raw Data'!BE258</f>
        <v>1069.2</v>
      </c>
      <c r="BR258">
        <f>'Raw Data'!BF258</f>
        <v>0</v>
      </c>
      <c r="BS258">
        <f>'Raw Data'!BG258</f>
        <v>52</v>
      </c>
      <c r="BT258">
        <f>'Raw Data'!BH258</f>
        <v>3</v>
      </c>
      <c r="BU258">
        <f>'Raw Data'!BI258</f>
        <v>42712</v>
      </c>
      <c r="BV258" t="str">
        <f>'Raw Data'!BJ258</f>
        <v>NONE</v>
      </c>
      <c r="BW258">
        <f>'Raw Data'!BK258</f>
        <v>2.7299999999999998E-3</v>
      </c>
      <c r="BX258">
        <f>'Raw Data'!BL258</f>
        <v>9583</v>
      </c>
      <c r="BY258">
        <f>'Raw Data'!BM258</f>
        <v>9431</v>
      </c>
      <c r="BZ258" t="str">
        <f>'Raw Data'!BN258</f>
        <v>0571010800I</v>
      </c>
      <c r="CA258" t="str">
        <f>'Raw Data'!BO258</f>
        <v>CHEROKEE</v>
      </c>
      <c r="CB258">
        <f>'Raw Data'!BP258</f>
        <v>1</v>
      </c>
      <c r="CC258">
        <f>'Raw Data'!BQ258</f>
        <v>10800</v>
      </c>
      <c r="CD258">
        <f>'Raw Data'!BR258</f>
        <v>6</v>
      </c>
      <c r="CE258">
        <f>'Raw Data'!BS258</f>
        <v>1</v>
      </c>
      <c r="CF258">
        <f>'Raw Data'!BT258</f>
        <v>2</v>
      </c>
      <c r="CG258">
        <f>'Raw Data'!BU258</f>
        <v>1</v>
      </c>
      <c r="CH258">
        <f>'Raw Data'!BV258</f>
        <v>1</v>
      </c>
      <c r="CI258">
        <f>'Raw Data'!BW258</f>
        <v>2</v>
      </c>
      <c r="CJ258">
        <f>'Raw Data'!BX258</f>
        <v>0</v>
      </c>
      <c r="CK258">
        <f>'Raw Data'!BY258</f>
        <v>5</v>
      </c>
      <c r="CL258" t="str">
        <f>'Raw Data'!BZ258</f>
        <v>N</v>
      </c>
      <c r="CM258">
        <f t="shared" si="53"/>
        <v>0</v>
      </c>
      <c r="CN258">
        <f>'Raw Data'!CA258</f>
        <v>57</v>
      </c>
      <c r="CO258">
        <f>'Raw Data'!CB258</f>
        <v>108</v>
      </c>
      <c r="CP258">
        <f>'Raw Data'!CC258</f>
        <v>0</v>
      </c>
      <c r="CQ258" t="str">
        <f>'Raw Data'!CD258</f>
        <v>Not Urban</v>
      </c>
      <c r="CR258" t="str">
        <f>'Raw Data'!CE258</f>
        <v>Not Urban</v>
      </c>
      <c r="CS258">
        <f>'Raw Data'!CF258</f>
        <v>0</v>
      </c>
      <c r="CT258">
        <f>'Raw Data'!CG258</f>
        <v>55</v>
      </c>
      <c r="CU258">
        <f>'Raw Data'!CH258</f>
        <v>1660</v>
      </c>
      <c r="CV258" t="str">
        <f>'Raw Data'!CI258</f>
        <v xml:space="preserve"> </v>
      </c>
      <c r="CW258">
        <f>'Raw Data'!CJ258</f>
        <v>0</v>
      </c>
      <c r="CX258">
        <f>'Raw Data'!CK258</f>
        <v>1.6357539999999999</v>
      </c>
      <c r="CY258">
        <f>'Raw Data'!CL258</f>
        <v>11</v>
      </c>
      <c r="CZ258" t="str">
        <f>'Raw Data'!CM258</f>
        <v>State Mainline</v>
      </c>
      <c r="DA258">
        <f>'Raw Data'!CN258</f>
        <v>1660</v>
      </c>
      <c r="DB258">
        <f>'Raw Data'!CO258</f>
        <v>84704</v>
      </c>
      <c r="DC258">
        <f>'Raw Data'!CP258</f>
        <v>2.4630000000000001</v>
      </c>
      <c r="DD258">
        <f>'Raw Data'!CQ258</f>
        <v>4.0990000000000002</v>
      </c>
      <c r="DE258">
        <f>'Raw Data'!CR258</f>
        <v>84704</v>
      </c>
      <c r="DF258">
        <f>'Raw Data'!CS258</f>
        <v>0</v>
      </c>
      <c r="DG258">
        <f>'Raw Data'!CT258</f>
        <v>8636.7834490000005</v>
      </c>
      <c r="DH258">
        <f>'Raw Data'!CU258</f>
        <v>100</v>
      </c>
      <c r="DI258">
        <f>'Raw Data'!CV258</f>
        <v>9432</v>
      </c>
      <c r="DJ258">
        <f>'Raw Data'!CW258</f>
        <v>5.4141000000000002E-2</v>
      </c>
      <c r="DK258">
        <f>'Raw Data'!CX258</f>
        <v>0</v>
      </c>
      <c r="DL258">
        <f>'Raw Data'!CY258</f>
        <v>2.7299999999999998E-3</v>
      </c>
      <c r="DM258">
        <f>'Raw Data'!CZ258</f>
        <v>126</v>
      </c>
      <c r="DN258" t="str">
        <f>'Raw Data'!DA258</f>
        <v>057-0086</v>
      </c>
      <c r="DO258" t="str">
        <f>'Raw Data'!DB258</f>
        <v>5R : Rural Major Collector</v>
      </c>
      <c r="DP258" t="str">
        <f>'Raw Data'!DC258</f>
        <v>34.263290, -84.595549</v>
      </c>
      <c r="DQ258">
        <f>'Raw Data'!DD258</f>
        <v>-84.595549000000005</v>
      </c>
      <c r="DR258">
        <f>'Raw Data'!DE258</f>
        <v>34.263289999999998</v>
      </c>
      <c r="DS258">
        <f>'Raw Data'!DF258</f>
        <v>34.263289999999998</v>
      </c>
      <c r="DT258">
        <f>'Raw Data'!DG258</f>
        <v>-84.595549000000005</v>
      </c>
      <c r="DU258">
        <f>'Raw Data'!DH258</f>
        <v>1.1556E-2</v>
      </c>
      <c r="DV258">
        <f>'Raw Data'!DI258</f>
        <v>2.7299999999999998E-3</v>
      </c>
      <c r="DW258">
        <f>'Raw Data'!DJ258</f>
        <v>37</v>
      </c>
      <c r="DX258" s="11">
        <f t="shared" si="54"/>
        <v>1920</v>
      </c>
      <c r="DY258" s="5">
        <f t="shared" si="55"/>
        <v>1545</v>
      </c>
      <c r="DZ258" s="5">
        <f t="shared" ref="DZ258:DZ321" si="62">DX258-DY258</f>
        <v>375</v>
      </c>
      <c r="EA258" s="5">
        <f t="shared" ref="EA258:EA321" si="63">DZ258/DY258</f>
        <v>0.24271844660194175</v>
      </c>
      <c r="EB258" s="5">
        <f t="shared" ref="EB258:EB321" si="64">AVERAGE(DX258,DY258)</f>
        <v>1732.5</v>
      </c>
      <c r="EC258">
        <f>'Raw Data'!DK258</f>
        <v>1990</v>
      </c>
      <c r="ED258">
        <f>'Raw Data'!DL258</f>
        <v>0</v>
      </c>
      <c r="EE258">
        <f>'Raw Data'!DM258</f>
        <v>2080</v>
      </c>
      <c r="EF258">
        <f>'Raw Data'!DN258</f>
        <v>0</v>
      </c>
      <c r="EG258">
        <f>'Raw Data'!DO258</f>
        <v>1690</v>
      </c>
      <c r="EH258">
        <f>'Raw Data'!DP258</f>
        <v>0</v>
      </c>
      <c r="EI258">
        <f>'Raw Data'!DQ258</f>
        <v>1710</v>
      </c>
      <c r="EJ258">
        <f>'Raw Data'!DR258</f>
        <v>0</v>
      </c>
      <c r="EK258">
        <f>'Raw Data'!DS258</f>
        <v>1660</v>
      </c>
      <c r="EL258">
        <f>'Raw Data'!DT258</f>
        <v>11.1</v>
      </c>
      <c r="EM258">
        <f>'Raw Data'!DU258</f>
        <v>1580</v>
      </c>
      <c r="EN258">
        <f>'Raw Data'!DV258</f>
        <v>11.2</v>
      </c>
      <c r="EO258">
        <f>'Raw Data'!DW258</f>
        <v>1470</v>
      </c>
      <c r="EP258">
        <f>'Raw Data'!DX258</f>
        <v>9.6999999999999993</v>
      </c>
      <c r="EQ258">
        <f>'Raw Data'!DY258</f>
        <v>1470</v>
      </c>
      <c r="ER258">
        <f>'Raw Data'!DZ258</f>
        <v>9.6999999999999993</v>
      </c>
      <c r="ES258">
        <f>'Raw Data'!EA258</f>
        <v>1360</v>
      </c>
      <c r="ET258">
        <f>'Raw Data'!EB258</f>
        <v>0</v>
      </c>
      <c r="EU258">
        <f>'Raw Data'!EC258</f>
        <v>1380</v>
      </c>
      <c r="EV258">
        <f>'Raw Data'!ED258</f>
        <v>0</v>
      </c>
      <c r="EW258">
        <f>'Raw Data'!EE258</f>
        <v>0</v>
      </c>
    </row>
    <row r="259" spans="1:153" x14ac:dyDescent="0.3">
      <c r="A259">
        <f>'Raw Data'!A259</f>
        <v>257</v>
      </c>
      <c r="B259" t="str">
        <f>'Raw Data'!B259</f>
        <v>Point</v>
      </c>
      <c r="C259">
        <f>'Raw Data'!C259</f>
        <v>934</v>
      </c>
      <c r="D259">
        <f>'Raw Data'!D259</f>
        <v>55149</v>
      </c>
      <c r="E259" t="str">
        <f>'Raw Data'!E259</f>
        <v>Point</v>
      </c>
      <c r="F259">
        <f>'Raw Data'!F259</f>
        <v>5566462</v>
      </c>
      <c r="G259" t="str">
        <f>'Raw Data'!G259</f>
        <v>Cherokee Co Sheriff's Office</v>
      </c>
      <c r="H259" s="3">
        <f>'Raw Data'!H259</f>
        <v>42363</v>
      </c>
      <c r="L259">
        <f t="shared" si="56"/>
        <v>0</v>
      </c>
      <c r="M259" s="5">
        <f t="shared" si="57"/>
        <v>42363</v>
      </c>
      <c r="N259" s="5">
        <f t="shared" ref="N259:N322" si="65">YEAR(M259)</f>
        <v>2015</v>
      </c>
      <c r="O259" s="5" t="str" cm="1">
        <f t="array" ref="O259">_xlfn.IFS(N259&lt;=2016,"before treatment",N259=2017,"unknown",N259&gt;2017,"after treatment")</f>
        <v>before treatment</v>
      </c>
      <c r="P259" s="5">
        <f t="shared" si="58"/>
        <v>1</v>
      </c>
      <c r="Q259" s="5">
        <f t="shared" si="59"/>
        <v>0</v>
      </c>
      <c r="R259" t="str">
        <f>'Raw Data'!I259</f>
        <v>Cherokee</v>
      </c>
      <c r="S259" t="str">
        <f>'Raw Data'!J259</f>
        <v>Fincher Rd</v>
      </c>
      <c r="T259" t="str">
        <f>'Raw Data'!K259</f>
        <v>James White Tl</v>
      </c>
      <c r="U259" t="str">
        <f>'Raw Data'!L259</f>
        <v>(C) Possible Injury / Complaint</v>
      </c>
      <c r="V259">
        <f>'Raw Data'!M259</f>
        <v>0</v>
      </c>
      <c r="W259">
        <f>'Raw Data'!N259</f>
        <v>0</v>
      </c>
      <c r="X259">
        <f>'Raw Data'!O259</f>
        <v>0</v>
      </c>
      <c r="Y259" t="str">
        <f>'Raw Data'!P259</f>
        <v>Not a Collision with Motor Vehicle</v>
      </c>
      <c r="Z259" t="str">
        <f>'Raw Data'!Q259</f>
        <v>Off Roadway</v>
      </c>
      <c r="AA259" t="str">
        <f>'Raw Data'!R259</f>
        <v>Motor Vehicle in Motion</v>
      </c>
      <c r="AB259" t="str">
        <f>'Raw Data'!S259</f>
        <v>Tree</v>
      </c>
      <c r="AC259" t="str">
        <f>'Raw Data'!T259</f>
        <v>Driver Lost Control</v>
      </c>
      <c r="AD259">
        <f>'Raw Data'!U259</f>
        <v>1</v>
      </c>
      <c r="AE259" s="5" t="str">
        <f t="shared" ref="AE259:AE322" si="66">IF(AD259=1,"Yes","No")</f>
        <v>Yes</v>
      </c>
      <c r="AF259" t="str">
        <f>'Raw Data'!V259</f>
        <v>Negotiating a Curve</v>
      </c>
      <c r="AG259" s="5">
        <f t="shared" si="60"/>
        <v>0</v>
      </c>
      <c r="AH259" t="str">
        <f>'Raw Data'!W259</f>
        <v>North</v>
      </c>
      <c r="AI259" t="str">
        <f>'Raw Data'!X259</f>
        <v>Dark-Not Lighted</v>
      </c>
      <c r="AJ259" t="str">
        <f>'Raw Data'!Y259</f>
        <v>Wet</v>
      </c>
      <c r="AK259">
        <f>'Raw Data'!Z259</f>
        <v>17</v>
      </c>
      <c r="AL259" t="str">
        <f>'Raw Data'!AA259</f>
        <v>Lap and Shoulder Belt Used</v>
      </c>
      <c r="AM259" s="5">
        <f t="shared" si="61"/>
        <v>0</v>
      </c>
      <c r="AN259" t="str">
        <f>'Raw Data'!AB259</f>
        <v>Passenger Car</v>
      </c>
      <c r="AO259" t="str">
        <f>'Raw Data'!AC259</f>
        <v>0571010800I</v>
      </c>
      <c r="AP259">
        <f>'Raw Data'!AD259</f>
        <v>2.6349999999999998</v>
      </c>
      <c r="AQ259">
        <f>'Raw Data'!AE259</f>
        <v>34.252495000000003</v>
      </c>
      <c r="AR259">
        <f>'Raw Data'!AF259</f>
        <v>-84.601032000000004</v>
      </c>
      <c r="AS259">
        <f>'Raw Data'!AG259</f>
        <v>37</v>
      </c>
      <c r="AT259">
        <f>'Raw Data'!AH259</f>
        <v>108</v>
      </c>
      <c r="AU259">
        <f>'Raw Data'!AI259</f>
        <v>1270</v>
      </c>
      <c r="AV259" t="str">
        <f>'Raw Data'!AJ259</f>
        <v>D6_0108_00_I</v>
      </c>
      <c r="AW259">
        <f>'Raw Data'!AK259</f>
        <v>6</v>
      </c>
      <c r="AX259">
        <f>'Raw Data'!AL259</f>
        <v>6</v>
      </c>
      <c r="AY259" t="str">
        <f>'Raw Data'!AM259</f>
        <v>simple</v>
      </c>
      <c r="AZ259">
        <f>'Raw Data'!AN259</f>
        <v>679</v>
      </c>
      <c r="BA259">
        <f>'Raw Data'!AO259</f>
        <v>77.2</v>
      </c>
      <c r="BB259">
        <f>'Raw Data'!AP259</f>
        <v>915.7</v>
      </c>
      <c r="BC259">
        <f>'Raw Data'!AQ259</f>
        <v>-84.602639999999994</v>
      </c>
      <c r="BD259">
        <f>'Raw Data'!AR259</f>
        <v>34.251199999999997</v>
      </c>
      <c r="BE259">
        <f>'Raw Data'!AS259</f>
        <v>-84.600928999999994</v>
      </c>
      <c r="BF259">
        <f>'Raw Data'!AT259</f>
        <v>34.253061000000002</v>
      </c>
      <c r="BG259" t="str">
        <f>'Raw Data'!AU259</f>
        <v>0571010800I</v>
      </c>
      <c r="BH259">
        <f>'Raw Data'!AV259</f>
        <v>1</v>
      </c>
      <c r="BI259">
        <f>'Raw Data'!AW259</f>
        <v>57</v>
      </c>
      <c r="BJ259">
        <f>'Raw Data'!AX259</f>
        <v>108</v>
      </c>
      <c r="BK259">
        <f>'Raw Data'!AY259</f>
        <v>0</v>
      </c>
      <c r="BL259">
        <f>'Raw Data'!AZ259</f>
        <v>55</v>
      </c>
      <c r="BM259">
        <f>'Raw Data'!BA259</f>
        <v>13.32</v>
      </c>
      <c r="BN259">
        <f>'Raw Data'!BB259</f>
        <v>13.12</v>
      </c>
      <c r="BO259">
        <f>'Raw Data'!BC259</f>
        <v>1073.2</v>
      </c>
      <c r="BP259">
        <f>'Raw Data'!BD259</f>
        <v>1071.9000000000001</v>
      </c>
      <c r="BQ259">
        <f>'Raw Data'!BE259</f>
        <v>1069.2</v>
      </c>
      <c r="BR259">
        <f>'Raw Data'!BF259</f>
        <v>0</v>
      </c>
      <c r="BS259">
        <f>'Raw Data'!BG259</f>
        <v>52</v>
      </c>
      <c r="BT259">
        <f>'Raw Data'!BH259</f>
        <v>3</v>
      </c>
      <c r="BU259">
        <f>'Raw Data'!BI259</f>
        <v>42712</v>
      </c>
      <c r="BV259" t="str">
        <f>'Raw Data'!BJ259</f>
        <v>NONE</v>
      </c>
      <c r="BW259">
        <f>'Raw Data'!BK259</f>
        <v>2.7299999999999998E-3</v>
      </c>
      <c r="BX259">
        <f>'Raw Data'!BL259</f>
        <v>9583</v>
      </c>
      <c r="BY259">
        <f>'Raw Data'!BM259</f>
        <v>9431</v>
      </c>
      <c r="BZ259" t="str">
        <f>'Raw Data'!BN259</f>
        <v>0571010800I</v>
      </c>
      <c r="CA259" t="str">
        <f>'Raw Data'!BO259</f>
        <v>CHEROKEE</v>
      </c>
      <c r="CB259">
        <f>'Raw Data'!BP259</f>
        <v>1</v>
      </c>
      <c r="CC259">
        <f>'Raw Data'!BQ259</f>
        <v>10800</v>
      </c>
      <c r="CD259">
        <f>'Raw Data'!BR259</f>
        <v>6</v>
      </c>
      <c r="CE259">
        <f>'Raw Data'!BS259</f>
        <v>1</v>
      </c>
      <c r="CF259">
        <f>'Raw Data'!BT259</f>
        <v>2</v>
      </c>
      <c r="CG259">
        <f>'Raw Data'!BU259</f>
        <v>1</v>
      </c>
      <c r="CH259">
        <f>'Raw Data'!BV259</f>
        <v>1</v>
      </c>
      <c r="CI259">
        <f>'Raw Data'!BW259</f>
        <v>2</v>
      </c>
      <c r="CJ259">
        <f>'Raw Data'!BX259</f>
        <v>0</v>
      </c>
      <c r="CK259">
        <f>'Raw Data'!BY259</f>
        <v>5</v>
      </c>
      <c r="CL259" t="str">
        <f>'Raw Data'!BZ259</f>
        <v>N</v>
      </c>
      <c r="CM259">
        <f t="shared" ref="CM259:CM322" si="67">IF(CL259="N",0,1)</f>
        <v>0</v>
      </c>
      <c r="CN259">
        <f>'Raw Data'!CA259</f>
        <v>57</v>
      </c>
      <c r="CO259">
        <f>'Raw Data'!CB259</f>
        <v>108</v>
      </c>
      <c r="CP259">
        <f>'Raw Data'!CC259</f>
        <v>0</v>
      </c>
      <c r="CQ259" t="str">
        <f>'Raw Data'!CD259</f>
        <v>Not Urban</v>
      </c>
      <c r="CR259" t="str">
        <f>'Raw Data'!CE259</f>
        <v>Not Urban</v>
      </c>
      <c r="CS259">
        <f>'Raw Data'!CF259</f>
        <v>0</v>
      </c>
      <c r="CT259">
        <f>'Raw Data'!CG259</f>
        <v>55</v>
      </c>
      <c r="CU259">
        <f>'Raw Data'!CH259</f>
        <v>1660</v>
      </c>
      <c r="CV259" t="str">
        <f>'Raw Data'!CI259</f>
        <v xml:space="preserve"> </v>
      </c>
      <c r="CW259">
        <f>'Raw Data'!CJ259</f>
        <v>0</v>
      </c>
      <c r="CX259">
        <f>'Raw Data'!CK259</f>
        <v>1.6357539999999999</v>
      </c>
      <c r="CY259">
        <f>'Raw Data'!CL259</f>
        <v>11</v>
      </c>
      <c r="CZ259" t="str">
        <f>'Raw Data'!CM259</f>
        <v>State Mainline</v>
      </c>
      <c r="DA259">
        <f>'Raw Data'!CN259</f>
        <v>1660</v>
      </c>
      <c r="DB259">
        <f>'Raw Data'!CO259</f>
        <v>84704</v>
      </c>
      <c r="DC259">
        <f>'Raw Data'!CP259</f>
        <v>2.4630000000000001</v>
      </c>
      <c r="DD259">
        <f>'Raw Data'!CQ259</f>
        <v>4.0990000000000002</v>
      </c>
      <c r="DE259">
        <f>'Raw Data'!CR259</f>
        <v>84704</v>
      </c>
      <c r="DF259">
        <f>'Raw Data'!CS259</f>
        <v>0</v>
      </c>
      <c r="DG259">
        <f>'Raw Data'!CT259</f>
        <v>8636.7834490000005</v>
      </c>
      <c r="DH259">
        <f>'Raw Data'!CU259</f>
        <v>100</v>
      </c>
      <c r="DI259">
        <f>'Raw Data'!CV259</f>
        <v>9432</v>
      </c>
      <c r="DJ259">
        <f>'Raw Data'!CW259</f>
        <v>5.4141000000000002E-2</v>
      </c>
      <c r="DK259">
        <f>'Raw Data'!CX259</f>
        <v>0</v>
      </c>
      <c r="DL259">
        <f>'Raw Data'!CY259</f>
        <v>2.7299999999999998E-3</v>
      </c>
      <c r="DM259">
        <f>'Raw Data'!CZ259</f>
        <v>126</v>
      </c>
      <c r="DN259" t="str">
        <f>'Raw Data'!DA259</f>
        <v>057-0086</v>
      </c>
      <c r="DO259" t="str">
        <f>'Raw Data'!DB259</f>
        <v>5R : Rural Major Collector</v>
      </c>
      <c r="DP259" t="str">
        <f>'Raw Data'!DC259</f>
        <v>34.263290, -84.595549</v>
      </c>
      <c r="DQ259">
        <f>'Raw Data'!DD259</f>
        <v>-84.595549000000005</v>
      </c>
      <c r="DR259">
        <f>'Raw Data'!DE259</f>
        <v>34.263289999999998</v>
      </c>
      <c r="DS259">
        <f>'Raw Data'!DF259</f>
        <v>34.263289999999998</v>
      </c>
      <c r="DT259">
        <f>'Raw Data'!DG259</f>
        <v>-84.595549000000005</v>
      </c>
      <c r="DU259">
        <f>'Raw Data'!DH259</f>
        <v>1.1556E-2</v>
      </c>
      <c r="DV259">
        <f>'Raw Data'!DI259</f>
        <v>2.7299999999999998E-3</v>
      </c>
      <c r="DW259">
        <f>'Raw Data'!DJ259</f>
        <v>37</v>
      </c>
      <c r="DX259" s="11">
        <f t="shared" ref="DX259:DX322" si="68">AVERAGE(EC259,EE259,EG259)</f>
        <v>1920</v>
      </c>
      <c r="DY259" s="5">
        <f t="shared" ref="DY259:DY322" si="69">AVERAGE(EK259,EQ259,EO259,EM259)</f>
        <v>1545</v>
      </c>
      <c r="DZ259" s="5">
        <f t="shared" si="62"/>
        <v>375</v>
      </c>
      <c r="EA259" s="5">
        <f t="shared" si="63"/>
        <v>0.24271844660194175</v>
      </c>
      <c r="EB259" s="5">
        <f t="shared" si="64"/>
        <v>1732.5</v>
      </c>
      <c r="EC259">
        <f>'Raw Data'!DK259</f>
        <v>1990</v>
      </c>
      <c r="ED259">
        <f>'Raw Data'!DL259</f>
        <v>0</v>
      </c>
      <c r="EE259">
        <f>'Raw Data'!DM259</f>
        <v>2080</v>
      </c>
      <c r="EF259">
        <f>'Raw Data'!DN259</f>
        <v>0</v>
      </c>
      <c r="EG259">
        <f>'Raw Data'!DO259</f>
        <v>1690</v>
      </c>
      <c r="EH259">
        <f>'Raw Data'!DP259</f>
        <v>0</v>
      </c>
      <c r="EI259">
        <f>'Raw Data'!DQ259</f>
        <v>1710</v>
      </c>
      <c r="EJ259">
        <f>'Raw Data'!DR259</f>
        <v>0</v>
      </c>
      <c r="EK259">
        <f>'Raw Data'!DS259</f>
        <v>1660</v>
      </c>
      <c r="EL259">
        <f>'Raw Data'!DT259</f>
        <v>11.1</v>
      </c>
      <c r="EM259">
        <f>'Raw Data'!DU259</f>
        <v>1580</v>
      </c>
      <c r="EN259">
        <f>'Raw Data'!DV259</f>
        <v>11.2</v>
      </c>
      <c r="EO259">
        <f>'Raw Data'!DW259</f>
        <v>1470</v>
      </c>
      <c r="EP259">
        <f>'Raw Data'!DX259</f>
        <v>9.6999999999999993</v>
      </c>
      <c r="EQ259">
        <f>'Raw Data'!DY259</f>
        <v>1470</v>
      </c>
      <c r="ER259">
        <f>'Raw Data'!DZ259</f>
        <v>9.6999999999999993</v>
      </c>
      <c r="ES259">
        <f>'Raw Data'!EA259</f>
        <v>1360</v>
      </c>
      <c r="ET259">
        <f>'Raw Data'!EB259</f>
        <v>0</v>
      </c>
      <c r="EU259">
        <f>'Raw Data'!EC259</f>
        <v>1380</v>
      </c>
      <c r="EV259">
        <f>'Raw Data'!ED259</f>
        <v>0</v>
      </c>
      <c r="EW259">
        <f>'Raw Data'!EE259</f>
        <v>0</v>
      </c>
    </row>
    <row r="260" spans="1:153" x14ac:dyDescent="0.3">
      <c r="A260">
        <f>'Raw Data'!A260</f>
        <v>258</v>
      </c>
      <c r="B260" t="str">
        <f>'Raw Data'!B260</f>
        <v>Point</v>
      </c>
      <c r="C260">
        <f>'Raw Data'!C260</f>
        <v>1072</v>
      </c>
      <c r="D260">
        <f>'Raw Data'!D260</f>
        <v>23460</v>
      </c>
      <c r="E260" t="str">
        <f>'Raw Data'!E260</f>
        <v>Point</v>
      </c>
      <c r="F260">
        <f>'Raw Data'!F260</f>
        <v>6926357</v>
      </c>
      <c r="G260" t="str">
        <f>'Raw Data'!G260</f>
        <v>Cherokee Co Sheriff's Office</v>
      </c>
      <c r="H260" s="3">
        <f>'Raw Data'!H260</f>
        <v>43397</v>
      </c>
      <c r="L260">
        <f t="shared" si="56"/>
        <v>0</v>
      </c>
      <c r="M260" s="5">
        <f t="shared" si="57"/>
        <v>43397</v>
      </c>
      <c r="N260" s="5">
        <f t="shared" si="65"/>
        <v>2018</v>
      </c>
      <c r="O260" s="5" t="str" cm="1">
        <f t="array" ref="O260">_xlfn.IFS(N260&lt;=2016,"before treatment",N260=2017,"unknown",N260&gt;2017,"after treatment")</f>
        <v>after treatment</v>
      </c>
      <c r="P260" s="5">
        <f t="shared" si="58"/>
        <v>0</v>
      </c>
      <c r="Q260" s="5">
        <f t="shared" si="59"/>
        <v>1</v>
      </c>
      <c r="R260" t="str">
        <f>'Raw Data'!I260</f>
        <v>Cherokee</v>
      </c>
      <c r="S260" t="str">
        <f>'Raw Data'!J260</f>
        <v>Fincher Rd</v>
      </c>
      <c r="T260" t="str">
        <f>'Raw Data'!K260</f>
        <v>James White Trl</v>
      </c>
      <c r="U260" t="str">
        <f>'Raw Data'!L260</f>
        <v>(O) No Injury</v>
      </c>
      <c r="V260">
        <f>'Raw Data'!M260</f>
        <v>0</v>
      </c>
      <c r="W260">
        <f>'Raw Data'!N260</f>
        <v>0</v>
      </c>
      <c r="X260">
        <f>'Raw Data'!O260</f>
        <v>0</v>
      </c>
      <c r="Y260" t="str">
        <f>'Raw Data'!P260</f>
        <v>Not a Collision with Motor Vehicle</v>
      </c>
      <c r="Z260" t="str">
        <f>'Raw Data'!Q260</f>
        <v>On Roadway - Non-Intersection</v>
      </c>
      <c r="AA260" t="str">
        <f>'Raw Data'!R260</f>
        <v>Motor Vehicle in Motion</v>
      </c>
      <c r="AB260" t="str">
        <f>'Raw Data'!S260</f>
        <v>Over Turn</v>
      </c>
      <c r="AC260" t="str">
        <f>'Raw Data'!T260</f>
        <v>Other</v>
      </c>
      <c r="AD260">
        <f>'Raw Data'!U260</f>
        <v>1</v>
      </c>
      <c r="AE260" s="5" t="str">
        <f t="shared" si="66"/>
        <v>Yes</v>
      </c>
      <c r="AF260" t="str">
        <f>'Raw Data'!V260</f>
        <v>Negotiating a Curve</v>
      </c>
      <c r="AG260" s="5">
        <f t="shared" si="60"/>
        <v>0</v>
      </c>
      <c r="AH260" t="str">
        <f>'Raw Data'!W260</f>
        <v>East</v>
      </c>
      <c r="AI260" t="str">
        <f>'Raw Data'!X260</f>
        <v>Daylight</v>
      </c>
      <c r="AJ260" t="str">
        <f>'Raw Data'!Y260</f>
        <v>Dry</v>
      </c>
      <c r="AK260">
        <f>'Raw Data'!Z260</f>
        <v>38</v>
      </c>
      <c r="AL260" t="str">
        <f>'Raw Data'!AA260</f>
        <v>Lap and Shoulder Belt Used</v>
      </c>
      <c r="AM260" s="5">
        <f t="shared" si="61"/>
        <v>0</v>
      </c>
      <c r="AN260" t="str">
        <f>'Raw Data'!AB260</f>
        <v>Tractor/Trailer</v>
      </c>
      <c r="AO260" t="str">
        <f>'Raw Data'!AC260</f>
        <v>0571010800I</v>
      </c>
      <c r="AP260">
        <f>'Raw Data'!AD260</f>
        <v>2.5328270000000002</v>
      </c>
      <c r="AQ260">
        <f>'Raw Data'!AE260</f>
        <v>34.251382</v>
      </c>
      <c r="AR260">
        <f>'Raw Data'!AF260</f>
        <v>-84.602124000000003</v>
      </c>
      <c r="AS260">
        <f>'Raw Data'!AG260</f>
        <v>37</v>
      </c>
      <c r="AT260">
        <f>'Raw Data'!AH260</f>
        <v>108</v>
      </c>
      <c r="AU260">
        <f>'Raw Data'!AI260</f>
        <v>1270</v>
      </c>
      <c r="AV260" t="str">
        <f>'Raw Data'!AJ260</f>
        <v>D6_0108_00_I</v>
      </c>
      <c r="AW260">
        <f>'Raw Data'!AK260</f>
        <v>6</v>
      </c>
      <c r="AX260">
        <f>'Raw Data'!AL260</f>
        <v>6</v>
      </c>
      <c r="AY260" t="str">
        <f>'Raw Data'!AM260</f>
        <v>simple</v>
      </c>
      <c r="AZ260">
        <f>'Raw Data'!AN260</f>
        <v>679</v>
      </c>
      <c r="BA260">
        <f>'Raw Data'!AO260</f>
        <v>77.2</v>
      </c>
      <c r="BB260">
        <f>'Raw Data'!AP260</f>
        <v>915.7</v>
      </c>
      <c r="BC260">
        <f>'Raw Data'!AQ260</f>
        <v>-84.602639999999994</v>
      </c>
      <c r="BD260">
        <f>'Raw Data'!AR260</f>
        <v>34.251199999999997</v>
      </c>
      <c r="BE260">
        <f>'Raw Data'!AS260</f>
        <v>-84.600928999999994</v>
      </c>
      <c r="BF260">
        <f>'Raw Data'!AT260</f>
        <v>34.253061000000002</v>
      </c>
      <c r="BG260" t="str">
        <f>'Raw Data'!AU260</f>
        <v>0571010800I</v>
      </c>
      <c r="BH260">
        <f>'Raw Data'!AV260</f>
        <v>1</v>
      </c>
      <c r="BI260">
        <f>'Raw Data'!AW260</f>
        <v>57</v>
      </c>
      <c r="BJ260">
        <f>'Raw Data'!AX260</f>
        <v>108</v>
      </c>
      <c r="BK260">
        <f>'Raw Data'!AY260</f>
        <v>0</v>
      </c>
      <c r="BL260">
        <f>'Raw Data'!AZ260</f>
        <v>55</v>
      </c>
      <c r="BM260">
        <f>'Raw Data'!BA260</f>
        <v>13.32</v>
      </c>
      <c r="BN260">
        <f>'Raw Data'!BB260</f>
        <v>13.12</v>
      </c>
      <c r="BO260">
        <f>'Raw Data'!BC260</f>
        <v>1073.2</v>
      </c>
      <c r="BP260">
        <f>'Raw Data'!BD260</f>
        <v>1071.9000000000001</v>
      </c>
      <c r="BQ260">
        <f>'Raw Data'!BE260</f>
        <v>1069.2</v>
      </c>
      <c r="BR260">
        <f>'Raw Data'!BF260</f>
        <v>0</v>
      </c>
      <c r="BS260">
        <f>'Raw Data'!BG260</f>
        <v>52</v>
      </c>
      <c r="BT260">
        <f>'Raw Data'!BH260</f>
        <v>3</v>
      </c>
      <c r="BU260">
        <f>'Raw Data'!BI260</f>
        <v>42712</v>
      </c>
      <c r="BV260" t="str">
        <f>'Raw Data'!BJ260</f>
        <v>NONE</v>
      </c>
      <c r="BW260">
        <f>'Raw Data'!BK260</f>
        <v>2.7299999999999998E-3</v>
      </c>
      <c r="BX260">
        <f>'Raw Data'!BL260</f>
        <v>9583</v>
      </c>
      <c r="BY260">
        <f>'Raw Data'!BM260</f>
        <v>9431</v>
      </c>
      <c r="BZ260" t="str">
        <f>'Raw Data'!BN260</f>
        <v>0571010800I</v>
      </c>
      <c r="CA260" t="str">
        <f>'Raw Data'!BO260</f>
        <v>CHEROKEE</v>
      </c>
      <c r="CB260">
        <f>'Raw Data'!BP260</f>
        <v>1</v>
      </c>
      <c r="CC260">
        <f>'Raw Data'!BQ260</f>
        <v>10800</v>
      </c>
      <c r="CD260">
        <f>'Raw Data'!BR260</f>
        <v>6</v>
      </c>
      <c r="CE260">
        <f>'Raw Data'!BS260</f>
        <v>1</v>
      </c>
      <c r="CF260">
        <f>'Raw Data'!BT260</f>
        <v>2</v>
      </c>
      <c r="CG260">
        <f>'Raw Data'!BU260</f>
        <v>1</v>
      </c>
      <c r="CH260">
        <f>'Raw Data'!BV260</f>
        <v>1</v>
      </c>
      <c r="CI260">
        <f>'Raw Data'!BW260</f>
        <v>2</v>
      </c>
      <c r="CJ260">
        <f>'Raw Data'!BX260</f>
        <v>0</v>
      </c>
      <c r="CK260">
        <f>'Raw Data'!BY260</f>
        <v>5</v>
      </c>
      <c r="CL260" t="str">
        <f>'Raw Data'!BZ260</f>
        <v>N</v>
      </c>
      <c r="CM260">
        <f t="shared" si="67"/>
        <v>0</v>
      </c>
      <c r="CN260">
        <f>'Raw Data'!CA260</f>
        <v>57</v>
      </c>
      <c r="CO260">
        <f>'Raw Data'!CB260</f>
        <v>108</v>
      </c>
      <c r="CP260">
        <f>'Raw Data'!CC260</f>
        <v>0</v>
      </c>
      <c r="CQ260" t="str">
        <f>'Raw Data'!CD260</f>
        <v>Not Urban</v>
      </c>
      <c r="CR260" t="str">
        <f>'Raw Data'!CE260</f>
        <v>Not Urban</v>
      </c>
      <c r="CS260">
        <f>'Raw Data'!CF260</f>
        <v>0</v>
      </c>
      <c r="CT260">
        <f>'Raw Data'!CG260</f>
        <v>55</v>
      </c>
      <c r="CU260">
        <f>'Raw Data'!CH260</f>
        <v>1660</v>
      </c>
      <c r="CV260" t="str">
        <f>'Raw Data'!CI260</f>
        <v xml:space="preserve"> </v>
      </c>
      <c r="CW260">
        <f>'Raw Data'!CJ260</f>
        <v>0</v>
      </c>
      <c r="CX260">
        <f>'Raw Data'!CK260</f>
        <v>1.6357539999999999</v>
      </c>
      <c r="CY260">
        <f>'Raw Data'!CL260</f>
        <v>11</v>
      </c>
      <c r="CZ260" t="str">
        <f>'Raw Data'!CM260</f>
        <v>State Mainline</v>
      </c>
      <c r="DA260">
        <f>'Raw Data'!CN260</f>
        <v>1660</v>
      </c>
      <c r="DB260">
        <f>'Raw Data'!CO260</f>
        <v>84704</v>
      </c>
      <c r="DC260">
        <f>'Raw Data'!CP260</f>
        <v>2.4630000000000001</v>
      </c>
      <c r="DD260">
        <f>'Raw Data'!CQ260</f>
        <v>4.0990000000000002</v>
      </c>
      <c r="DE260">
        <f>'Raw Data'!CR260</f>
        <v>84704</v>
      </c>
      <c r="DF260">
        <f>'Raw Data'!CS260</f>
        <v>0</v>
      </c>
      <c r="DG260">
        <f>'Raw Data'!CT260</f>
        <v>8636.7834490000005</v>
      </c>
      <c r="DH260">
        <f>'Raw Data'!CU260</f>
        <v>100</v>
      </c>
      <c r="DI260">
        <f>'Raw Data'!CV260</f>
        <v>9432</v>
      </c>
      <c r="DJ260">
        <f>'Raw Data'!CW260</f>
        <v>5.4141000000000002E-2</v>
      </c>
      <c r="DK260">
        <f>'Raw Data'!CX260</f>
        <v>0</v>
      </c>
      <c r="DL260">
        <f>'Raw Data'!CY260</f>
        <v>2.7299999999999998E-3</v>
      </c>
      <c r="DM260">
        <f>'Raw Data'!CZ260</f>
        <v>126</v>
      </c>
      <c r="DN260" t="str">
        <f>'Raw Data'!DA260</f>
        <v>057-0086</v>
      </c>
      <c r="DO260" t="str">
        <f>'Raw Data'!DB260</f>
        <v>5R : Rural Major Collector</v>
      </c>
      <c r="DP260" t="str">
        <f>'Raw Data'!DC260</f>
        <v>34.263290, -84.595549</v>
      </c>
      <c r="DQ260">
        <f>'Raw Data'!DD260</f>
        <v>-84.595549000000005</v>
      </c>
      <c r="DR260">
        <f>'Raw Data'!DE260</f>
        <v>34.263289999999998</v>
      </c>
      <c r="DS260">
        <f>'Raw Data'!DF260</f>
        <v>34.263289999999998</v>
      </c>
      <c r="DT260">
        <f>'Raw Data'!DG260</f>
        <v>-84.595549000000005</v>
      </c>
      <c r="DU260">
        <f>'Raw Data'!DH260</f>
        <v>1.1556E-2</v>
      </c>
      <c r="DV260">
        <f>'Raw Data'!DI260</f>
        <v>2.7299999999999998E-3</v>
      </c>
      <c r="DW260">
        <f>'Raw Data'!DJ260</f>
        <v>37</v>
      </c>
      <c r="DX260" s="11">
        <f t="shared" si="68"/>
        <v>1920</v>
      </c>
      <c r="DY260" s="5">
        <f t="shared" si="69"/>
        <v>1545</v>
      </c>
      <c r="DZ260" s="5">
        <f t="shared" si="62"/>
        <v>375</v>
      </c>
      <c r="EA260" s="5">
        <f t="shared" si="63"/>
        <v>0.24271844660194175</v>
      </c>
      <c r="EB260" s="5">
        <f t="shared" si="64"/>
        <v>1732.5</v>
      </c>
      <c r="EC260">
        <f>'Raw Data'!DK260</f>
        <v>1990</v>
      </c>
      <c r="ED260">
        <f>'Raw Data'!DL260</f>
        <v>0</v>
      </c>
      <c r="EE260">
        <f>'Raw Data'!DM260</f>
        <v>2080</v>
      </c>
      <c r="EF260">
        <f>'Raw Data'!DN260</f>
        <v>0</v>
      </c>
      <c r="EG260">
        <f>'Raw Data'!DO260</f>
        <v>1690</v>
      </c>
      <c r="EH260">
        <f>'Raw Data'!DP260</f>
        <v>0</v>
      </c>
      <c r="EI260">
        <f>'Raw Data'!DQ260</f>
        <v>1710</v>
      </c>
      <c r="EJ260">
        <f>'Raw Data'!DR260</f>
        <v>0</v>
      </c>
      <c r="EK260">
        <f>'Raw Data'!DS260</f>
        <v>1660</v>
      </c>
      <c r="EL260">
        <f>'Raw Data'!DT260</f>
        <v>11.1</v>
      </c>
      <c r="EM260">
        <f>'Raw Data'!DU260</f>
        <v>1580</v>
      </c>
      <c r="EN260">
        <f>'Raw Data'!DV260</f>
        <v>11.2</v>
      </c>
      <c r="EO260">
        <f>'Raw Data'!DW260</f>
        <v>1470</v>
      </c>
      <c r="EP260">
        <f>'Raw Data'!DX260</f>
        <v>9.6999999999999993</v>
      </c>
      <c r="EQ260">
        <f>'Raw Data'!DY260</f>
        <v>1470</v>
      </c>
      <c r="ER260">
        <f>'Raw Data'!DZ260</f>
        <v>9.6999999999999993</v>
      </c>
      <c r="ES260">
        <f>'Raw Data'!EA260</f>
        <v>1360</v>
      </c>
      <c r="ET260">
        <f>'Raw Data'!EB260</f>
        <v>0</v>
      </c>
      <c r="EU260">
        <f>'Raw Data'!EC260</f>
        <v>1380</v>
      </c>
      <c r="EV260">
        <f>'Raw Data'!ED260</f>
        <v>0</v>
      </c>
      <c r="EW260">
        <f>'Raw Data'!EE260</f>
        <v>0</v>
      </c>
    </row>
    <row r="261" spans="1:153" x14ac:dyDescent="0.3">
      <c r="A261">
        <f>'Raw Data'!A261</f>
        <v>259</v>
      </c>
      <c r="B261" t="str">
        <f>'Raw Data'!B261</f>
        <v>Point</v>
      </c>
      <c r="C261">
        <f>'Raw Data'!C261</f>
        <v>817</v>
      </c>
      <c r="D261">
        <f>'Raw Data'!D261</f>
        <v>83867</v>
      </c>
      <c r="E261" t="str">
        <f>'Raw Data'!E261</f>
        <v>Point</v>
      </c>
      <c r="F261">
        <f>'Raw Data'!F261</f>
        <v>4318301</v>
      </c>
      <c r="G261" t="str">
        <f>'Raw Data'!G261</f>
        <v>Cherokee Co Sheriff's Office</v>
      </c>
      <c r="H261" s="3">
        <f>'Raw Data'!H261</f>
        <v>41281</v>
      </c>
      <c r="L261">
        <f t="shared" si="56"/>
        <v>0</v>
      </c>
      <c r="M261" s="5">
        <f t="shared" si="57"/>
        <v>41281</v>
      </c>
      <c r="N261" s="5">
        <f t="shared" si="65"/>
        <v>2013</v>
      </c>
      <c r="O261" s="5" t="str" cm="1">
        <f t="array" ref="O261">_xlfn.IFS(N261&lt;=2016,"before treatment",N261=2017,"unknown",N261&gt;2017,"after treatment")</f>
        <v>before treatment</v>
      </c>
      <c r="P261" s="5">
        <f t="shared" si="58"/>
        <v>1</v>
      </c>
      <c r="Q261" s="5">
        <f t="shared" si="59"/>
        <v>0</v>
      </c>
      <c r="R261" t="str">
        <f>'Raw Data'!I261</f>
        <v>Cherokee</v>
      </c>
      <c r="S261" t="str">
        <f>'Raw Data'!J261</f>
        <v>Fincher Rd</v>
      </c>
      <c r="T261" t="str">
        <f>'Raw Data'!K261</f>
        <v>Ruff White Rd</v>
      </c>
      <c r="U261" t="str">
        <f>'Raw Data'!L261</f>
        <v>(O) No Injury</v>
      </c>
      <c r="V261">
        <f>'Raw Data'!M261</f>
        <v>0</v>
      </c>
      <c r="W261">
        <f>'Raw Data'!N261</f>
        <v>0</v>
      </c>
      <c r="X261">
        <f>'Raw Data'!O261</f>
        <v>0</v>
      </c>
      <c r="Y261" t="str">
        <f>'Raw Data'!P261</f>
        <v>Not a Collision with Motor Vehicle</v>
      </c>
      <c r="Z261" t="str">
        <f>'Raw Data'!Q261</f>
        <v>On Roadway - Non-Intersection</v>
      </c>
      <c r="AA261" t="str">
        <f>'Raw Data'!R261</f>
        <v>["Other Non-Collision","Other Non-Collision"]</v>
      </c>
      <c r="AB261" t="str">
        <f>'Raw Data'!S261</f>
        <v>["Other Non-Collision","Other Non-Collision"]</v>
      </c>
      <c r="AC261" t="str">
        <f>'Raw Data'!T261</f>
        <v>["Other","Reaction to Object or Animal"]</v>
      </c>
      <c r="AD261">
        <f>'Raw Data'!U261</f>
        <v>2</v>
      </c>
      <c r="AE261" s="5" t="str">
        <f t="shared" si="66"/>
        <v>No</v>
      </c>
      <c r="AF261" t="str">
        <f>'Raw Data'!V261</f>
        <v>["Straight","Straight"]</v>
      </c>
      <c r="AG261" s="5">
        <f t="shared" si="60"/>
        <v>0</v>
      </c>
      <c r="AH261" t="str">
        <f>'Raw Data'!W261</f>
        <v>["East","West"]</v>
      </c>
      <c r="AI261" t="str">
        <f>'Raw Data'!X261</f>
        <v>Daylight</v>
      </c>
      <c r="AJ261" t="str">
        <f>'Raw Data'!Y261</f>
        <v>Dry</v>
      </c>
      <c r="AK261">
        <f>'Raw Data'!Z261</f>
        <v>0</v>
      </c>
      <c r="AL261" t="str">
        <f>'Raw Data'!AA261</f>
        <v>["Lap and Shoulder Belt Used","Lap and Shoulder Belt Used","Lap and Shoulder Belt Used"]</v>
      </c>
      <c r="AM261" s="5">
        <f t="shared" si="61"/>
        <v>0</v>
      </c>
      <c r="AN261" t="str">
        <f>'Raw Data'!AB261</f>
        <v>["Pickup Truck","Single Unit Truck"]</v>
      </c>
      <c r="AO261" t="str">
        <f>'Raw Data'!AC261</f>
        <v>0571010800I</v>
      </c>
      <c r="AP261">
        <f>'Raw Data'!AD261</f>
        <v>3.526573</v>
      </c>
      <c r="AQ261">
        <f>'Raw Data'!AE261</f>
        <v>34.263750999999999</v>
      </c>
      <c r="AR261">
        <f>'Raw Data'!AF261</f>
        <v>-84.594995999999995</v>
      </c>
      <c r="AS261">
        <f>'Raw Data'!AG261</f>
        <v>38</v>
      </c>
      <c r="AT261">
        <f>'Raw Data'!AH261</f>
        <v>109</v>
      </c>
      <c r="AU261">
        <f>'Raw Data'!AI261</f>
        <v>1272</v>
      </c>
      <c r="AV261" t="str">
        <f>'Raw Data'!AJ261</f>
        <v>D6_0108_00_I</v>
      </c>
      <c r="AW261">
        <f>'Raw Data'!AK261</f>
        <v>8</v>
      </c>
      <c r="AX261">
        <f>'Raw Data'!AL261</f>
        <v>8</v>
      </c>
      <c r="AY261" t="str">
        <f>'Raw Data'!AM261</f>
        <v>simple</v>
      </c>
      <c r="AZ261">
        <f>'Raw Data'!AN261</f>
        <v>541.9</v>
      </c>
      <c r="BA261">
        <f>'Raw Data'!AO261</f>
        <v>82.5</v>
      </c>
      <c r="BB261">
        <f>'Raw Data'!AP261</f>
        <v>779.3</v>
      </c>
      <c r="BC261">
        <f>'Raw Data'!AQ261</f>
        <v>-84.594877999999994</v>
      </c>
      <c r="BD261">
        <f>'Raw Data'!AR261</f>
        <v>34.263840000000002</v>
      </c>
      <c r="BE261">
        <f>'Raw Data'!AS261</f>
        <v>-84.592534999999998</v>
      </c>
      <c r="BF261">
        <f>'Raw Data'!AT261</f>
        <v>34.264167</v>
      </c>
      <c r="BG261" t="str">
        <f>'Raw Data'!AU261</f>
        <v>0571010800I</v>
      </c>
      <c r="BH261">
        <f>'Raw Data'!AV261</f>
        <v>1</v>
      </c>
      <c r="BI261">
        <f>'Raw Data'!AW261</f>
        <v>57</v>
      </c>
      <c r="BJ261">
        <f>'Raw Data'!AX261</f>
        <v>108</v>
      </c>
      <c r="BK261">
        <f>'Raw Data'!AY261</f>
        <v>0</v>
      </c>
      <c r="BL261">
        <f>'Raw Data'!AZ261</f>
        <v>55</v>
      </c>
      <c r="BM261">
        <f>'Raw Data'!BA261</f>
        <v>12.09</v>
      </c>
      <c r="BN261">
        <f>'Raw Data'!BB261</f>
        <v>11.69</v>
      </c>
      <c r="BO261">
        <f>'Raw Data'!BC261</f>
        <v>965.9</v>
      </c>
      <c r="BP261">
        <f>'Raw Data'!BD261</f>
        <v>946.5</v>
      </c>
      <c r="BQ261">
        <f>'Raw Data'!BE261</f>
        <v>913.7</v>
      </c>
      <c r="BR261">
        <f>'Raw Data'!BF261</f>
        <v>0</v>
      </c>
      <c r="BS261">
        <f>'Raw Data'!BG261</f>
        <v>42.6</v>
      </c>
      <c r="BT261">
        <f>'Raw Data'!BH261</f>
        <v>12.4</v>
      </c>
      <c r="BU261">
        <f>'Raw Data'!BI261</f>
        <v>42712</v>
      </c>
      <c r="BV261" t="str">
        <f>'Raw Data'!BJ261</f>
        <v>ASV_10+</v>
      </c>
      <c r="BW261">
        <f>'Raw Data'!BK261</f>
        <v>2.5110000000000002E-3</v>
      </c>
      <c r="BX261">
        <f>'Raw Data'!BL261</f>
        <v>9583</v>
      </c>
      <c r="BY261">
        <f>'Raw Data'!BM261</f>
        <v>9431</v>
      </c>
      <c r="BZ261" t="str">
        <f>'Raw Data'!BN261</f>
        <v>0571010800I</v>
      </c>
      <c r="CA261" t="str">
        <f>'Raw Data'!BO261</f>
        <v>CHEROKEE</v>
      </c>
      <c r="CB261">
        <f>'Raw Data'!BP261</f>
        <v>1</v>
      </c>
      <c r="CC261">
        <f>'Raw Data'!BQ261</f>
        <v>10800</v>
      </c>
      <c r="CD261">
        <f>'Raw Data'!BR261</f>
        <v>6</v>
      </c>
      <c r="CE261">
        <f>'Raw Data'!BS261</f>
        <v>1</v>
      </c>
      <c r="CF261">
        <f>'Raw Data'!BT261</f>
        <v>2</v>
      </c>
      <c r="CG261">
        <f>'Raw Data'!BU261</f>
        <v>1</v>
      </c>
      <c r="CH261">
        <f>'Raw Data'!BV261</f>
        <v>1</v>
      </c>
      <c r="CI261">
        <f>'Raw Data'!BW261</f>
        <v>2</v>
      </c>
      <c r="CJ261">
        <f>'Raw Data'!BX261</f>
        <v>0</v>
      </c>
      <c r="CK261">
        <f>'Raw Data'!BY261</f>
        <v>5</v>
      </c>
      <c r="CL261" t="str">
        <f>'Raw Data'!BZ261</f>
        <v>N</v>
      </c>
      <c r="CM261">
        <f t="shared" si="67"/>
        <v>0</v>
      </c>
      <c r="CN261">
        <f>'Raw Data'!CA261</f>
        <v>57</v>
      </c>
      <c r="CO261">
        <f>'Raw Data'!CB261</f>
        <v>108</v>
      </c>
      <c r="CP261">
        <f>'Raw Data'!CC261</f>
        <v>0</v>
      </c>
      <c r="CQ261" t="str">
        <f>'Raw Data'!CD261</f>
        <v>Not Urban</v>
      </c>
      <c r="CR261" t="str">
        <f>'Raw Data'!CE261</f>
        <v>Not Urban</v>
      </c>
      <c r="CS261">
        <f>'Raw Data'!CF261</f>
        <v>0</v>
      </c>
      <c r="CT261">
        <f>'Raw Data'!CG261</f>
        <v>55</v>
      </c>
      <c r="CU261">
        <f>'Raw Data'!CH261</f>
        <v>1660</v>
      </c>
      <c r="CV261" t="str">
        <f>'Raw Data'!CI261</f>
        <v xml:space="preserve"> </v>
      </c>
      <c r="CW261">
        <f>'Raw Data'!CJ261</f>
        <v>0</v>
      </c>
      <c r="CX261">
        <f>'Raw Data'!CK261</f>
        <v>1.6357539999999999</v>
      </c>
      <c r="CY261">
        <f>'Raw Data'!CL261</f>
        <v>11</v>
      </c>
      <c r="CZ261" t="str">
        <f>'Raw Data'!CM261</f>
        <v>State Mainline</v>
      </c>
      <c r="DA261">
        <f>'Raw Data'!CN261</f>
        <v>1660</v>
      </c>
      <c r="DB261">
        <f>'Raw Data'!CO261</f>
        <v>84704</v>
      </c>
      <c r="DC261">
        <f>'Raw Data'!CP261</f>
        <v>2.4630000000000001</v>
      </c>
      <c r="DD261">
        <f>'Raw Data'!CQ261</f>
        <v>4.0990000000000002</v>
      </c>
      <c r="DE261">
        <f>'Raw Data'!CR261</f>
        <v>84704</v>
      </c>
      <c r="DF261">
        <f>'Raw Data'!CS261</f>
        <v>0</v>
      </c>
      <c r="DG261">
        <f>'Raw Data'!CT261</f>
        <v>8636.7834490000005</v>
      </c>
      <c r="DH261">
        <f>'Raw Data'!CU261</f>
        <v>100</v>
      </c>
      <c r="DI261">
        <f>'Raw Data'!CV261</f>
        <v>9432</v>
      </c>
      <c r="DJ261">
        <f>'Raw Data'!CW261</f>
        <v>5.4141000000000002E-2</v>
      </c>
      <c r="DK261">
        <f>'Raw Data'!CX261</f>
        <v>0</v>
      </c>
      <c r="DL261">
        <f>'Raw Data'!CY261</f>
        <v>2.5110000000000002E-3</v>
      </c>
      <c r="DM261">
        <f>'Raw Data'!CZ261</f>
        <v>126</v>
      </c>
      <c r="DN261" t="str">
        <f>'Raw Data'!DA261</f>
        <v>057-0086</v>
      </c>
      <c r="DO261" t="str">
        <f>'Raw Data'!DB261</f>
        <v>5R : Rural Major Collector</v>
      </c>
      <c r="DP261" t="str">
        <f>'Raw Data'!DC261</f>
        <v>34.263290, -84.595549</v>
      </c>
      <c r="DQ261">
        <f>'Raw Data'!DD261</f>
        <v>-84.595549000000005</v>
      </c>
      <c r="DR261">
        <f>'Raw Data'!DE261</f>
        <v>34.263289999999998</v>
      </c>
      <c r="DS261">
        <f>'Raw Data'!DF261</f>
        <v>34.263289999999998</v>
      </c>
      <c r="DT261">
        <f>'Raw Data'!DG261</f>
        <v>-84.595549000000005</v>
      </c>
      <c r="DU261">
        <f>'Raw Data'!DH261</f>
        <v>8.6899999999999998E-4</v>
      </c>
      <c r="DV261">
        <f>'Raw Data'!DI261</f>
        <v>2.5110000000000002E-3</v>
      </c>
      <c r="DW261">
        <f>'Raw Data'!DJ261</f>
        <v>38</v>
      </c>
      <c r="DX261" s="11">
        <f t="shared" si="68"/>
        <v>1920</v>
      </c>
      <c r="DY261" s="5">
        <f t="shared" si="69"/>
        <v>1545</v>
      </c>
      <c r="DZ261" s="5">
        <f t="shared" si="62"/>
        <v>375</v>
      </c>
      <c r="EA261" s="5">
        <f t="shared" si="63"/>
        <v>0.24271844660194175</v>
      </c>
      <c r="EB261" s="5">
        <f t="shared" si="64"/>
        <v>1732.5</v>
      </c>
      <c r="EC261">
        <f>'Raw Data'!DK261</f>
        <v>1990</v>
      </c>
      <c r="ED261">
        <f>'Raw Data'!DL261</f>
        <v>0</v>
      </c>
      <c r="EE261">
        <f>'Raw Data'!DM261</f>
        <v>2080</v>
      </c>
      <c r="EF261">
        <f>'Raw Data'!DN261</f>
        <v>0</v>
      </c>
      <c r="EG261">
        <f>'Raw Data'!DO261</f>
        <v>1690</v>
      </c>
      <c r="EH261">
        <f>'Raw Data'!DP261</f>
        <v>0</v>
      </c>
      <c r="EI261">
        <f>'Raw Data'!DQ261</f>
        <v>1710</v>
      </c>
      <c r="EJ261">
        <f>'Raw Data'!DR261</f>
        <v>0</v>
      </c>
      <c r="EK261">
        <f>'Raw Data'!DS261</f>
        <v>1660</v>
      </c>
      <c r="EL261">
        <f>'Raw Data'!DT261</f>
        <v>11.1</v>
      </c>
      <c r="EM261">
        <f>'Raw Data'!DU261</f>
        <v>1580</v>
      </c>
      <c r="EN261">
        <f>'Raw Data'!DV261</f>
        <v>11.2</v>
      </c>
      <c r="EO261">
        <f>'Raw Data'!DW261</f>
        <v>1470</v>
      </c>
      <c r="EP261">
        <f>'Raw Data'!DX261</f>
        <v>9.6999999999999993</v>
      </c>
      <c r="EQ261">
        <f>'Raw Data'!DY261</f>
        <v>1470</v>
      </c>
      <c r="ER261">
        <f>'Raw Data'!DZ261</f>
        <v>9.6999999999999993</v>
      </c>
      <c r="ES261">
        <f>'Raw Data'!EA261</f>
        <v>1360</v>
      </c>
      <c r="ET261">
        <f>'Raw Data'!EB261</f>
        <v>0</v>
      </c>
      <c r="EU261">
        <f>'Raw Data'!EC261</f>
        <v>1380</v>
      </c>
      <c r="EV261">
        <f>'Raw Data'!ED261</f>
        <v>0</v>
      </c>
      <c r="EW261">
        <f>'Raw Data'!EE261</f>
        <v>1.4899999999999999E-4</v>
      </c>
    </row>
    <row r="262" spans="1:153" x14ac:dyDescent="0.3">
      <c r="A262">
        <f>'Raw Data'!A262</f>
        <v>260</v>
      </c>
      <c r="B262" t="str">
        <f>'Raw Data'!B262</f>
        <v>Point</v>
      </c>
      <c r="C262">
        <f>'Raw Data'!C262</f>
        <v>967</v>
      </c>
      <c r="D262">
        <f>'Raw Data'!D262</f>
        <v>52985</v>
      </c>
      <c r="E262" t="str">
        <f>'Raw Data'!E262</f>
        <v>Point</v>
      </c>
      <c r="F262">
        <f>'Raw Data'!F262</f>
        <v>5665024</v>
      </c>
      <c r="G262" t="str">
        <f>'Raw Data'!G262</f>
        <v>Cherokee Co Sheriff's Office</v>
      </c>
      <c r="H262" s="3">
        <f>'Raw Data'!H262</f>
        <v>42436</v>
      </c>
      <c r="L262">
        <f t="shared" si="56"/>
        <v>0</v>
      </c>
      <c r="M262" s="5">
        <f t="shared" si="57"/>
        <v>42436</v>
      </c>
      <c r="N262" s="5">
        <f t="shared" si="65"/>
        <v>2016</v>
      </c>
      <c r="O262" s="5" t="str" cm="1">
        <f t="array" ref="O262">_xlfn.IFS(N262&lt;=2016,"before treatment",N262=2017,"unknown",N262&gt;2017,"after treatment")</f>
        <v>before treatment</v>
      </c>
      <c r="P262" s="5">
        <f t="shared" si="58"/>
        <v>1</v>
      </c>
      <c r="Q262" s="5">
        <f t="shared" si="59"/>
        <v>0</v>
      </c>
      <c r="R262" t="str">
        <f>'Raw Data'!I262</f>
        <v>Cherokee</v>
      </c>
      <c r="S262" t="str">
        <f>'Raw Data'!J262</f>
        <v>Fincher Rd</v>
      </c>
      <c r="T262" t="str">
        <f>'Raw Data'!K262</f>
        <v>Ruff White Rd</v>
      </c>
      <c r="U262" t="str">
        <f>'Raw Data'!L262</f>
        <v>(O) No Injury</v>
      </c>
      <c r="V262">
        <f>'Raw Data'!M262</f>
        <v>0</v>
      </c>
      <c r="W262">
        <f>'Raw Data'!N262</f>
        <v>0</v>
      </c>
      <c r="X262">
        <f>'Raw Data'!O262</f>
        <v>0</v>
      </c>
      <c r="Y262" t="str">
        <f>'Raw Data'!P262</f>
        <v>Not a Collision with Motor Vehicle</v>
      </c>
      <c r="Z262" t="str">
        <f>'Raw Data'!Q262</f>
        <v>Off Roadway</v>
      </c>
      <c r="AA262" t="str">
        <f>'Raw Data'!R262</f>
        <v>Other Non-Collision</v>
      </c>
      <c r="AB262" t="str">
        <f>'Raw Data'!S262</f>
        <v>Other - Fixed Object</v>
      </c>
      <c r="AC262" t="str">
        <f>'Raw Data'!T262</f>
        <v>Inattentive or Other Distraction (Distracted)</v>
      </c>
      <c r="AD262">
        <f>'Raw Data'!U262</f>
        <v>1</v>
      </c>
      <c r="AE262" s="5" t="str">
        <f t="shared" si="66"/>
        <v>Yes</v>
      </c>
      <c r="AF262" t="str">
        <f>'Raw Data'!V262</f>
        <v>Negotiating a Curve</v>
      </c>
      <c r="AG262" s="5">
        <f t="shared" si="60"/>
        <v>0</v>
      </c>
      <c r="AH262" t="str">
        <f>'Raw Data'!W262</f>
        <v>Southwest</v>
      </c>
      <c r="AI262" t="str">
        <f>'Raw Data'!X262</f>
        <v>Daylight</v>
      </c>
      <c r="AJ262" t="str">
        <f>'Raw Data'!Y262</f>
        <v>Dry</v>
      </c>
      <c r="AK262">
        <f>'Raw Data'!Z262</f>
        <v>33</v>
      </c>
      <c r="AL262" t="str">
        <f>'Raw Data'!AA262</f>
        <v>Lap and Shoulder Belt Used</v>
      </c>
      <c r="AM262" s="5">
        <f t="shared" si="61"/>
        <v>0</v>
      </c>
      <c r="AN262" t="str">
        <f>'Raw Data'!AB262</f>
        <v>Sports Utility Vehicle (SUV)</v>
      </c>
      <c r="AO262" t="str">
        <f>'Raw Data'!AC262</f>
        <v>0571010800I</v>
      </c>
      <c r="AP262">
        <f>'Raw Data'!AD262</f>
        <v>3.569</v>
      </c>
      <c r="AQ262">
        <f>'Raw Data'!AE262</f>
        <v>34.264142</v>
      </c>
      <c r="AR262">
        <f>'Raw Data'!AF262</f>
        <v>-84.594444999999993</v>
      </c>
      <c r="AS262">
        <f>'Raw Data'!AG262</f>
        <v>38</v>
      </c>
      <c r="AT262">
        <f>'Raw Data'!AH262</f>
        <v>109</v>
      </c>
      <c r="AU262">
        <f>'Raw Data'!AI262</f>
        <v>1272</v>
      </c>
      <c r="AV262" t="str">
        <f>'Raw Data'!AJ262</f>
        <v>D6_0108_00_I</v>
      </c>
      <c r="AW262">
        <f>'Raw Data'!AK262</f>
        <v>8</v>
      </c>
      <c r="AX262">
        <f>'Raw Data'!AL262</f>
        <v>8</v>
      </c>
      <c r="AY262" t="str">
        <f>'Raw Data'!AM262</f>
        <v>simple</v>
      </c>
      <c r="AZ262">
        <f>'Raw Data'!AN262</f>
        <v>541.9</v>
      </c>
      <c r="BA262">
        <f>'Raw Data'!AO262</f>
        <v>82.5</v>
      </c>
      <c r="BB262">
        <f>'Raw Data'!AP262</f>
        <v>779.3</v>
      </c>
      <c r="BC262">
        <f>'Raw Data'!AQ262</f>
        <v>-84.594877999999994</v>
      </c>
      <c r="BD262">
        <f>'Raw Data'!AR262</f>
        <v>34.263840000000002</v>
      </c>
      <c r="BE262">
        <f>'Raw Data'!AS262</f>
        <v>-84.592534999999998</v>
      </c>
      <c r="BF262">
        <f>'Raw Data'!AT262</f>
        <v>34.264167</v>
      </c>
      <c r="BG262" t="str">
        <f>'Raw Data'!AU262</f>
        <v>0571010800I</v>
      </c>
      <c r="BH262">
        <f>'Raw Data'!AV262</f>
        <v>1</v>
      </c>
      <c r="BI262">
        <f>'Raw Data'!AW262</f>
        <v>57</v>
      </c>
      <c r="BJ262">
        <f>'Raw Data'!AX262</f>
        <v>108</v>
      </c>
      <c r="BK262">
        <f>'Raw Data'!AY262</f>
        <v>0</v>
      </c>
      <c r="BL262">
        <f>'Raw Data'!AZ262</f>
        <v>55</v>
      </c>
      <c r="BM262">
        <f>'Raw Data'!BA262</f>
        <v>12.09</v>
      </c>
      <c r="BN262">
        <f>'Raw Data'!BB262</f>
        <v>11.69</v>
      </c>
      <c r="BO262">
        <f>'Raw Data'!BC262</f>
        <v>965.9</v>
      </c>
      <c r="BP262">
        <f>'Raw Data'!BD262</f>
        <v>946.5</v>
      </c>
      <c r="BQ262">
        <f>'Raw Data'!BE262</f>
        <v>913.7</v>
      </c>
      <c r="BR262">
        <f>'Raw Data'!BF262</f>
        <v>0</v>
      </c>
      <c r="BS262">
        <f>'Raw Data'!BG262</f>
        <v>42.6</v>
      </c>
      <c r="BT262">
        <f>'Raw Data'!BH262</f>
        <v>12.4</v>
      </c>
      <c r="BU262">
        <f>'Raw Data'!BI262</f>
        <v>42712</v>
      </c>
      <c r="BV262" t="str">
        <f>'Raw Data'!BJ262</f>
        <v>ASV_10+</v>
      </c>
      <c r="BW262">
        <f>'Raw Data'!BK262</f>
        <v>2.5110000000000002E-3</v>
      </c>
      <c r="BX262">
        <f>'Raw Data'!BL262</f>
        <v>9583</v>
      </c>
      <c r="BY262">
        <f>'Raw Data'!BM262</f>
        <v>9431</v>
      </c>
      <c r="BZ262" t="str">
        <f>'Raw Data'!BN262</f>
        <v>0571010800I</v>
      </c>
      <c r="CA262" t="str">
        <f>'Raw Data'!BO262</f>
        <v>CHEROKEE</v>
      </c>
      <c r="CB262">
        <f>'Raw Data'!BP262</f>
        <v>1</v>
      </c>
      <c r="CC262">
        <f>'Raw Data'!BQ262</f>
        <v>10800</v>
      </c>
      <c r="CD262">
        <f>'Raw Data'!BR262</f>
        <v>6</v>
      </c>
      <c r="CE262">
        <f>'Raw Data'!BS262</f>
        <v>1</v>
      </c>
      <c r="CF262">
        <f>'Raw Data'!BT262</f>
        <v>2</v>
      </c>
      <c r="CG262">
        <f>'Raw Data'!BU262</f>
        <v>1</v>
      </c>
      <c r="CH262">
        <f>'Raw Data'!BV262</f>
        <v>1</v>
      </c>
      <c r="CI262">
        <f>'Raw Data'!BW262</f>
        <v>2</v>
      </c>
      <c r="CJ262">
        <f>'Raw Data'!BX262</f>
        <v>0</v>
      </c>
      <c r="CK262">
        <f>'Raw Data'!BY262</f>
        <v>5</v>
      </c>
      <c r="CL262" t="str">
        <f>'Raw Data'!BZ262</f>
        <v>N</v>
      </c>
      <c r="CM262">
        <f t="shared" si="67"/>
        <v>0</v>
      </c>
      <c r="CN262">
        <f>'Raw Data'!CA262</f>
        <v>57</v>
      </c>
      <c r="CO262">
        <f>'Raw Data'!CB262</f>
        <v>108</v>
      </c>
      <c r="CP262">
        <f>'Raw Data'!CC262</f>
        <v>0</v>
      </c>
      <c r="CQ262" t="str">
        <f>'Raw Data'!CD262</f>
        <v>Not Urban</v>
      </c>
      <c r="CR262" t="str">
        <f>'Raw Data'!CE262</f>
        <v>Not Urban</v>
      </c>
      <c r="CS262">
        <f>'Raw Data'!CF262</f>
        <v>0</v>
      </c>
      <c r="CT262">
        <f>'Raw Data'!CG262</f>
        <v>55</v>
      </c>
      <c r="CU262">
        <f>'Raw Data'!CH262</f>
        <v>1660</v>
      </c>
      <c r="CV262" t="str">
        <f>'Raw Data'!CI262</f>
        <v xml:space="preserve"> </v>
      </c>
      <c r="CW262">
        <f>'Raw Data'!CJ262</f>
        <v>0</v>
      </c>
      <c r="CX262">
        <f>'Raw Data'!CK262</f>
        <v>1.6357539999999999</v>
      </c>
      <c r="CY262">
        <f>'Raw Data'!CL262</f>
        <v>11</v>
      </c>
      <c r="CZ262" t="str">
        <f>'Raw Data'!CM262</f>
        <v>State Mainline</v>
      </c>
      <c r="DA262">
        <f>'Raw Data'!CN262</f>
        <v>1660</v>
      </c>
      <c r="DB262">
        <f>'Raw Data'!CO262</f>
        <v>84704</v>
      </c>
      <c r="DC262">
        <f>'Raw Data'!CP262</f>
        <v>2.4630000000000001</v>
      </c>
      <c r="DD262">
        <f>'Raw Data'!CQ262</f>
        <v>4.0990000000000002</v>
      </c>
      <c r="DE262">
        <f>'Raw Data'!CR262</f>
        <v>84704</v>
      </c>
      <c r="DF262">
        <f>'Raw Data'!CS262</f>
        <v>0</v>
      </c>
      <c r="DG262">
        <f>'Raw Data'!CT262</f>
        <v>8636.7834490000005</v>
      </c>
      <c r="DH262">
        <f>'Raw Data'!CU262</f>
        <v>100</v>
      </c>
      <c r="DI262">
        <f>'Raw Data'!CV262</f>
        <v>9432</v>
      </c>
      <c r="DJ262">
        <f>'Raw Data'!CW262</f>
        <v>5.4141000000000002E-2</v>
      </c>
      <c r="DK262">
        <f>'Raw Data'!CX262</f>
        <v>0</v>
      </c>
      <c r="DL262">
        <f>'Raw Data'!CY262</f>
        <v>2.5110000000000002E-3</v>
      </c>
      <c r="DM262">
        <f>'Raw Data'!CZ262</f>
        <v>126</v>
      </c>
      <c r="DN262" t="str">
        <f>'Raw Data'!DA262</f>
        <v>057-0086</v>
      </c>
      <c r="DO262" t="str">
        <f>'Raw Data'!DB262</f>
        <v>5R : Rural Major Collector</v>
      </c>
      <c r="DP262" t="str">
        <f>'Raw Data'!DC262</f>
        <v>34.263290, -84.595549</v>
      </c>
      <c r="DQ262">
        <f>'Raw Data'!DD262</f>
        <v>-84.595549000000005</v>
      </c>
      <c r="DR262">
        <f>'Raw Data'!DE262</f>
        <v>34.263289999999998</v>
      </c>
      <c r="DS262">
        <f>'Raw Data'!DF262</f>
        <v>34.263289999999998</v>
      </c>
      <c r="DT262">
        <f>'Raw Data'!DG262</f>
        <v>-84.595549000000005</v>
      </c>
      <c r="DU262">
        <f>'Raw Data'!DH262</f>
        <v>8.6899999999999998E-4</v>
      </c>
      <c r="DV262">
        <f>'Raw Data'!DI262</f>
        <v>2.5110000000000002E-3</v>
      </c>
      <c r="DW262">
        <f>'Raw Data'!DJ262</f>
        <v>38</v>
      </c>
      <c r="DX262" s="11">
        <f t="shared" si="68"/>
        <v>1920</v>
      </c>
      <c r="DY262" s="5">
        <f t="shared" si="69"/>
        <v>1545</v>
      </c>
      <c r="DZ262" s="5">
        <f t="shared" si="62"/>
        <v>375</v>
      </c>
      <c r="EA262" s="5">
        <f t="shared" si="63"/>
        <v>0.24271844660194175</v>
      </c>
      <c r="EB262" s="5">
        <f t="shared" si="64"/>
        <v>1732.5</v>
      </c>
      <c r="EC262">
        <f>'Raw Data'!DK262</f>
        <v>1990</v>
      </c>
      <c r="ED262">
        <f>'Raw Data'!DL262</f>
        <v>0</v>
      </c>
      <c r="EE262">
        <f>'Raw Data'!DM262</f>
        <v>2080</v>
      </c>
      <c r="EF262">
        <f>'Raw Data'!DN262</f>
        <v>0</v>
      </c>
      <c r="EG262">
        <f>'Raw Data'!DO262</f>
        <v>1690</v>
      </c>
      <c r="EH262">
        <f>'Raw Data'!DP262</f>
        <v>0</v>
      </c>
      <c r="EI262">
        <f>'Raw Data'!DQ262</f>
        <v>1710</v>
      </c>
      <c r="EJ262">
        <f>'Raw Data'!DR262</f>
        <v>0</v>
      </c>
      <c r="EK262">
        <f>'Raw Data'!DS262</f>
        <v>1660</v>
      </c>
      <c r="EL262">
        <f>'Raw Data'!DT262</f>
        <v>11.1</v>
      </c>
      <c r="EM262">
        <f>'Raw Data'!DU262</f>
        <v>1580</v>
      </c>
      <c r="EN262">
        <f>'Raw Data'!DV262</f>
        <v>11.2</v>
      </c>
      <c r="EO262">
        <f>'Raw Data'!DW262</f>
        <v>1470</v>
      </c>
      <c r="EP262">
        <f>'Raw Data'!DX262</f>
        <v>9.6999999999999993</v>
      </c>
      <c r="EQ262">
        <f>'Raw Data'!DY262</f>
        <v>1470</v>
      </c>
      <c r="ER262">
        <f>'Raw Data'!DZ262</f>
        <v>9.6999999999999993</v>
      </c>
      <c r="ES262">
        <f>'Raw Data'!EA262</f>
        <v>1360</v>
      </c>
      <c r="ET262">
        <f>'Raw Data'!EB262</f>
        <v>0</v>
      </c>
      <c r="EU262">
        <f>'Raw Data'!EC262</f>
        <v>1380</v>
      </c>
      <c r="EV262">
        <f>'Raw Data'!ED262</f>
        <v>0</v>
      </c>
      <c r="EW262">
        <f>'Raw Data'!EE262</f>
        <v>0</v>
      </c>
    </row>
    <row r="263" spans="1:153" x14ac:dyDescent="0.3">
      <c r="A263">
        <f>'Raw Data'!A263</f>
        <v>261</v>
      </c>
      <c r="B263" t="str">
        <f>'Raw Data'!B263</f>
        <v>Point</v>
      </c>
      <c r="C263">
        <f>'Raw Data'!C263</f>
        <v>971</v>
      </c>
      <c r="D263">
        <f>'Raw Data'!D263</f>
        <v>52360</v>
      </c>
      <c r="E263" t="str">
        <f>'Raw Data'!E263</f>
        <v>Point</v>
      </c>
      <c r="F263">
        <f>'Raw Data'!F263</f>
        <v>5690188</v>
      </c>
      <c r="G263" t="str">
        <f>'Raw Data'!G263</f>
        <v>Cherokee Co Sheriff's Office</v>
      </c>
      <c r="H263" s="3">
        <f>'Raw Data'!H263</f>
        <v>42456</v>
      </c>
      <c r="L263">
        <f t="shared" si="56"/>
        <v>0</v>
      </c>
      <c r="M263" s="5">
        <f t="shared" si="57"/>
        <v>42456</v>
      </c>
      <c r="N263" s="5">
        <f t="shared" si="65"/>
        <v>2016</v>
      </c>
      <c r="O263" s="5" t="str" cm="1">
        <f t="array" ref="O263">_xlfn.IFS(N263&lt;=2016,"before treatment",N263=2017,"unknown",N263&gt;2017,"after treatment")</f>
        <v>before treatment</v>
      </c>
      <c r="P263" s="5">
        <f t="shared" si="58"/>
        <v>1</v>
      </c>
      <c r="Q263" s="5">
        <f t="shared" si="59"/>
        <v>0</v>
      </c>
      <c r="R263" t="str">
        <f>'Raw Data'!I263</f>
        <v>Cherokee</v>
      </c>
      <c r="S263" t="str">
        <f>'Raw Data'!J263</f>
        <v>Fincher Rd</v>
      </c>
      <c r="T263" t="str">
        <f>'Raw Data'!K263</f>
        <v>Ruff White Rd</v>
      </c>
      <c r="U263" t="str">
        <f>'Raw Data'!L263</f>
        <v>(O) No Injury</v>
      </c>
      <c r="V263">
        <f>'Raw Data'!M263</f>
        <v>0</v>
      </c>
      <c r="W263">
        <f>'Raw Data'!N263</f>
        <v>0</v>
      </c>
      <c r="X263">
        <f>'Raw Data'!O263</f>
        <v>0</v>
      </c>
      <c r="Y263" t="str">
        <f>'Raw Data'!P263</f>
        <v>Not a Collision with Motor Vehicle</v>
      </c>
      <c r="Z263" t="str">
        <f>'Raw Data'!Q263</f>
        <v>Off Roadway</v>
      </c>
      <c r="AA263" t="str">
        <f>'Raw Data'!R263</f>
        <v>Fence</v>
      </c>
      <c r="AB263" t="str">
        <f>'Raw Data'!S263</f>
        <v>Fence</v>
      </c>
      <c r="AC263" t="str">
        <f>'Raw Data'!T263</f>
        <v>Too Fast for Conditions</v>
      </c>
      <c r="AD263">
        <f>'Raw Data'!U263</f>
        <v>1</v>
      </c>
      <c r="AE263" s="5" t="str">
        <f t="shared" si="66"/>
        <v>Yes</v>
      </c>
      <c r="AF263" t="str">
        <f>'Raw Data'!V263</f>
        <v>Negotiating a Curve</v>
      </c>
      <c r="AG263" s="5">
        <f t="shared" si="60"/>
        <v>0</v>
      </c>
      <c r="AH263" t="str">
        <f>'Raw Data'!W263</f>
        <v>South</v>
      </c>
      <c r="AI263" t="str">
        <f>'Raw Data'!X263</f>
        <v>Daylight</v>
      </c>
      <c r="AJ263" t="str">
        <f>'Raw Data'!Y263</f>
        <v>Wet</v>
      </c>
      <c r="AK263">
        <f>'Raw Data'!Z263</f>
        <v>17</v>
      </c>
      <c r="AL263" t="str">
        <f>'Raw Data'!AA263</f>
        <v>Lap and Shoulder Belt Used</v>
      </c>
      <c r="AM263" s="5">
        <f t="shared" si="61"/>
        <v>0</v>
      </c>
      <c r="AN263" t="str">
        <f>'Raw Data'!AB263</f>
        <v>Sports Utility Vehicle (SUV)</v>
      </c>
      <c r="AO263" t="str">
        <f>'Raw Data'!AC263</f>
        <v>0571010800I</v>
      </c>
      <c r="AP263">
        <f>'Raw Data'!AD263</f>
        <v>3.6364390000000002</v>
      </c>
      <c r="AQ263">
        <f>'Raw Data'!AE263</f>
        <v>34.264375000000001</v>
      </c>
      <c r="AR263">
        <f>'Raw Data'!AF263</f>
        <v>-84.593309000000005</v>
      </c>
      <c r="AS263">
        <f>'Raw Data'!AG263</f>
        <v>38</v>
      </c>
      <c r="AT263">
        <f>'Raw Data'!AH263</f>
        <v>109</v>
      </c>
      <c r="AU263">
        <f>'Raw Data'!AI263</f>
        <v>1272</v>
      </c>
      <c r="AV263" t="str">
        <f>'Raw Data'!AJ263</f>
        <v>D6_0108_00_I</v>
      </c>
      <c r="AW263">
        <f>'Raw Data'!AK263</f>
        <v>8</v>
      </c>
      <c r="AX263">
        <f>'Raw Data'!AL263</f>
        <v>8</v>
      </c>
      <c r="AY263" t="str">
        <f>'Raw Data'!AM263</f>
        <v>simple</v>
      </c>
      <c r="AZ263">
        <f>'Raw Data'!AN263</f>
        <v>541.9</v>
      </c>
      <c r="BA263">
        <f>'Raw Data'!AO263</f>
        <v>82.5</v>
      </c>
      <c r="BB263">
        <f>'Raw Data'!AP263</f>
        <v>779.3</v>
      </c>
      <c r="BC263">
        <f>'Raw Data'!AQ263</f>
        <v>-84.594877999999994</v>
      </c>
      <c r="BD263">
        <f>'Raw Data'!AR263</f>
        <v>34.263840000000002</v>
      </c>
      <c r="BE263">
        <f>'Raw Data'!AS263</f>
        <v>-84.592534999999998</v>
      </c>
      <c r="BF263">
        <f>'Raw Data'!AT263</f>
        <v>34.264167</v>
      </c>
      <c r="BG263" t="str">
        <f>'Raw Data'!AU263</f>
        <v>0571010800I</v>
      </c>
      <c r="BH263">
        <f>'Raw Data'!AV263</f>
        <v>1</v>
      </c>
      <c r="BI263">
        <f>'Raw Data'!AW263</f>
        <v>57</v>
      </c>
      <c r="BJ263">
        <f>'Raw Data'!AX263</f>
        <v>108</v>
      </c>
      <c r="BK263">
        <f>'Raw Data'!AY263</f>
        <v>0</v>
      </c>
      <c r="BL263">
        <f>'Raw Data'!AZ263</f>
        <v>55</v>
      </c>
      <c r="BM263">
        <f>'Raw Data'!BA263</f>
        <v>12.09</v>
      </c>
      <c r="BN263">
        <f>'Raw Data'!BB263</f>
        <v>11.69</v>
      </c>
      <c r="BO263">
        <f>'Raw Data'!BC263</f>
        <v>965.9</v>
      </c>
      <c r="BP263">
        <f>'Raw Data'!BD263</f>
        <v>946.5</v>
      </c>
      <c r="BQ263">
        <f>'Raw Data'!BE263</f>
        <v>913.7</v>
      </c>
      <c r="BR263">
        <f>'Raw Data'!BF263</f>
        <v>0</v>
      </c>
      <c r="BS263">
        <f>'Raw Data'!BG263</f>
        <v>42.6</v>
      </c>
      <c r="BT263">
        <f>'Raw Data'!BH263</f>
        <v>12.4</v>
      </c>
      <c r="BU263">
        <f>'Raw Data'!BI263</f>
        <v>42712</v>
      </c>
      <c r="BV263" t="str">
        <f>'Raw Data'!BJ263</f>
        <v>ASV_10+</v>
      </c>
      <c r="BW263">
        <f>'Raw Data'!BK263</f>
        <v>2.5110000000000002E-3</v>
      </c>
      <c r="BX263">
        <f>'Raw Data'!BL263</f>
        <v>9583</v>
      </c>
      <c r="BY263">
        <f>'Raw Data'!BM263</f>
        <v>9431</v>
      </c>
      <c r="BZ263" t="str">
        <f>'Raw Data'!BN263</f>
        <v>0571010800I</v>
      </c>
      <c r="CA263" t="str">
        <f>'Raw Data'!BO263</f>
        <v>CHEROKEE</v>
      </c>
      <c r="CB263">
        <f>'Raw Data'!BP263</f>
        <v>1</v>
      </c>
      <c r="CC263">
        <f>'Raw Data'!BQ263</f>
        <v>10800</v>
      </c>
      <c r="CD263">
        <f>'Raw Data'!BR263</f>
        <v>6</v>
      </c>
      <c r="CE263">
        <f>'Raw Data'!BS263</f>
        <v>1</v>
      </c>
      <c r="CF263">
        <f>'Raw Data'!BT263</f>
        <v>2</v>
      </c>
      <c r="CG263">
        <f>'Raw Data'!BU263</f>
        <v>1</v>
      </c>
      <c r="CH263">
        <f>'Raw Data'!BV263</f>
        <v>1</v>
      </c>
      <c r="CI263">
        <f>'Raw Data'!BW263</f>
        <v>2</v>
      </c>
      <c r="CJ263">
        <f>'Raw Data'!BX263</f>
        <v>0</v>
      </c>
      <c r="CK263">
        <f>'Raw Data'!BY263</f>
        <v>5</v>
      </c>
      <c r="CL263" t="str">
        <f>'Raw Data'!BZ263</f>
        <v>N</v>
      </c>
      <c r="CM263">
        <f t="shared" si="67"/>
        <v>0</v>
      </c>
      <c r="CN263">
        <f>'Raw Data'!CA263</f>
        <v>57</v>
      </c>
      <c r="CO263">
        <f>'Raw Data'!CB263</f>
        <v>108</v>
      </c>
      <c r="CP263">
        <f>'Raw Data'!CC263</f>
        <v>0</v>
      </c>
      <c r="CQ263" t="str">
        <f>'Raw Data'!CD263</f>
        <v>Not Urban</v>
      </c>
      <c r="CR263" t="str">
        <f>'Raw Data'!CE263</f>
        <v>Not Urban</v>
      </c>
      <c r="CS263">
        <f>'Raw Data'!CF263</f>
        <v>0</v>
      </c>
      <c r="CT263">
        <f>'Raw Data'!CG263</f>
        <v>55</v>
      </c>
      <c r="CU263">
        <f>'Raw Data'!CH263</f>
        <v>1660</v>
      </c>
      <c r="CV263" t="str">
        <f>'Raw Data'!CI263</f>
        <v xml:space="preserve"> </v>
      </c>
      <c r="CW263">
        <f>'Raw Data'!CJ263</f>
        <v>0</v>
      </c>
      <c r="CX263">
        <f>'Raw Data'!CK263</f>
        <v>1.6357539999999999</v>
      </c>
      <c r="CY263">
        <f>'Raw Data'!CL263</f>
        <v>11</v>
      </c>
      <c r="CZ263" t="str">
        <f>'Raw Data'!CM263</f>
        <v>State Mainline</v>
      </c>
      <c r="DA263">
        <f>'Raw Data'!CN263</f>
        <v>1660</v>
      </c>
      <c r="DB263">
        <f>'Raw Data'!CO263</f>
        <v>84704</v>
      </c>
      <c r="DC263">
        <f>'Raw Data'!CP263</f>
        <v>2.4630000000000001</v>
      </c>
      <c r="DD263">
        <f>'Raw Data'!CQ263</f>
        <v>4.0990000000000002</v>
      </c>
      <c r="DE263">
        <f>'Raw Data'!CR263</f>
        <v>84704</v>
      </c>
      <c r="DF263">
        <f>'Raw Data'!CS263</f>
        <v>0</v>
      </c>
      <c r="DG263">
        <f>'Raw Data'!CT263</f>
        <v>8636.7834490000005</v>
      </c>
      <c r="DH263">
        <f>'Raw Data'!CU263</f>
        <v>100</v>
      </c>
      <c r="DI263">
        <f>'Raw Data'!CV263</f>
        <v>9432</v>
      </c>
      <c r="DJ263">
        <f>'Raw Data'!CW263</f>
        <v>5.4141000000000002E-2</v>
      </c>
      <c r="DK263">
        <f>'Raw Data'!CX263</f>
        <v>0</v>
      </c>
      <c r="DL263">
        <f>'Raw Data'!CY263</f>
        <v>2.5110000000000002E-3</v>
      </c>
      <c r="DM263">
        <f>'Raw Data'!CZ263</f>
        <v>126</v>
      </c>
      <c r="DN263" t="str">
        <f>'Raw Data'!DA263</f>
        <v>057-0086</v>
      </c>
      <c r="DO263" t="str">
        <f>'Raw Data'!DB263</f>
        <v>5R : Rural Major Collector</v>
      </c>
      <c r="DP263" t="str">
        <f>'Raw Data'!DC263</f>
        <v>34.263290, -84.595549</v>
      </c>
      <c r="DQ263">
        <f>'Raw Data'!DD263</f>
        <v>-84.595549000000005</v>
      </c>
      <c r="DR263">
        <f>'Raw Data'!DE263</f>
        <v>34.263289999999998</v>
      </c>
      <c r="DS263">
        <f>'Raw Data'!DF263</f>
        <v>34.263289999999998</v>
      </c>
      <c r="DT263">
        <f>'Raw Data'!DG263</f>
        <v>-84.595549000000005</v>
      </c>
      <c r="DU263">
        <f>'Raw Data'!DH263</f>
        <v>8.6899999999999998E-4</v>
      </c>
      <c r="DV263">
        <f>'Raw Data'!DI263</f>
        <v>2.5110000000000002E-3</v>
      </c>
      <c r="DW263">
        <f>'Raw Data'!DJ263</f>
        <v>38</v>
      </c>
      <c r="DX263" s="11">
        <f t="shared" si="68"/>
        <v>1920</v>
      </c>
      <c r="DY263" s="5">
        <f t="shared" si="69"/>
        <v>1545</v>
      </c>
      <c r="DZ263" s="5">
        <f t="shared" si="62"/>
        <v>375</v>
      </c>
      <c r="EA263" s="5">
        <f t="shared" si="63"/>
        <v>0.24271844660194175</v>
      </c>
      <c r="EB263" s="5">
        <f t="shared" si="64"/>
        <v>1732.5</v>
      </c>
      <c r="EC263">
        <f>'Raw Data'!DK263</f>
        <v>1990</v>
      </c>
      <c r="ED263">
        <f>'Raw Data'!DL263</f>
        <v>0</v>
      </c>
      <c r="EE263">
        <f>'Raw Data'!DM263</f>
        <v>2080</v>
      </c>
      <c r="EF263">
        <f>'Raw Data'!DN263</f>
        <v>0</v>
      </c>
      <c r="EG263">
        <f>'Raw Data'!DO263</f>
        <v>1690</v>
      </c>
      <c r="EH263">
        <f>'Raw Data'!DP263</f>
        <v>0</v>
      </c>
      <c r="EI263">
        <f>'Raw Data'!DQ263</f>
        <v>1710</v>
      </c>
      <c r="EJ263">
        <f>'Raw Data'!DR263</f>
        <v>0</v>
      </c>
      <c r="EK263">
        <f>'Raw Data'!DS263</f>
        <v>1660</v>
      </c>
      <c r="EL263">
        <f>'Raw Data'!DT263</f>
        <v>11.1</v>
      </c>
      <c r="EM263">
        <f>'Raw Data'!DU263</f>
        <v>1580</v>
      </c>
      <c r="EN263">
        <f>'Raw Data'!DV263</f>
        <v>11.2</v>
      </c>
      <c r="EO263">
        <f>'Raw Data'!DW263</f>
        <v>1470</v>
      </c>
      <c r="EP263">
        <f>'Raw Data'!DX263</f>
        <v>9.6999999999999993</v>
      </c>
      <c r="EQ263">
        <f>'Raw Data'!DY263</f>
        <v>1470</v>
      </c>
      <c r="ER263">
        <f>'Raw Data'!DZ263</f>
        <v>9.6999999999999993</v>
      </c>
      <c r="ES263">
        <f>'Raw Data'!EA263</f>
        <v>1360</v>
      </c>
      <c r="ET263">
        <f>'Raw Data'!EB263</f>
        <v>0</v>
      </c>
      <c r="EU263">
        <f>'Raw Data'!EC263</f>
        <v>1380</v>
      </c>
      <c r="EV263">
        <f>'Raw Data'!ED263</f>
        <v>0</v>
      </c>
      <c r="EW263">
        <f>'Raw Data'!EE263</f>
        <v>0</v>
      </c>
    </row>
    <row r="264" spans="1:153" x14ac:dyDescent="0.3">
      <c r="A264">
        <f>'Raw Data'!A264</f>
        <v>262</v>
      </c>
      <c r="B264" t="str">
        <f>'Raw Data'!B264</f>
        <v>Point</v>
      </c>
      <c r="C264">
        <f>'Raw Data'!C264</f>
        <v>988</v>
      </c>
      <c r="D264">
        <f>'Raw Data'!D264</f>
        <v>47681</v>
      </c>
      <c r="E264" t="str">
        <f>'Raw Data'!E264</f>
        <v>Point</v>
      </c>
      <c r="F264">
        <f>'Raw Data'!F264</f>
        <v>5889535</v>
      </c>
      <c r="G264" t="str">
        <f>'Raw Data'!G264</f>
        <v>Cherokee Co Sheriff's Office</v>
      </c>
      <c r="H264" s="3">
        <f>'Raw Data'!H264</f>
        <v>42606</v>
      </c>
      <c r="L264">
        <f t="shared" si="56"/>
        <v>0</v>
      </c>
      <c r="M264" s="5">
        <f t="shared" si="57"/>
        <v>42606</v>
      </c>
      <c r="N264" s="5">
        <f t="shared" si="65"/>
        <v>2016</v>
      </c>
      <c r="O264" s="5" t="str" cm="1">
        <f t="array" ref="O264">_xlfn.IFS(N264&lt;=2016,"before treatment",N264=2017,"unknown",N264&gt;2017,"after treatment")</f>
        <v>before treatment</v>
      </c>
      <c r="P264" s="5">
        <f t="shared" si="58"/>
        <v>1</v>
      </c>
      <c r="Q264" s="5">
        <f t="shared" si="59"/>
        <v>0</v>
      </c>
      <c r="R264" t="str">
        <f>'Raw Data'!I264</f>
        <v>Cherokee</v>
      </c>
      <c r="S264" t="str">
        <f>'Raw Data'!J264</f>
        <v>Fincher Rd</v>
      </c>
      <c r="T264" t="str">
        <f>'Raw Data'!K264</f>
        <v>Ruff White Road</v>
      </c>
      <c r="U264" t="str">
        <f>'Raw Data'!L264</f>
        <v>(B) Suspected Minor/Visible Injury</v>
      </c>
      <c r="V264">
        <f>'Raw Data'!M264</f>
        <v>0</v>
      </c>
      <c r="W264">
        <f>'Raw Data'!N264</f>
        <v>0</v>
      </c>
      <c r="X264">
        <f>'Raw Data'!O264</f>
        <v>1</v>
      </c>
      <c r="Y264" t="str">
        <f>'Raw Data'!P264</f>
        <v>Not a Collision with Motor Vehicle</v>
      </c>
      <c r="Z264" t="str">
        <f>'Raw Data'!Q264</f>
        <v>On Shoulder</v>
      </c>
      <c r="AA264" t="str">
        <f>'Raw Data'!R264</f>
        <v>Guard Rail Face</v>
      </c>
      <c r="AB264" t="str">
        <f>'Raw Data'!S264</f>
        <v>Guard Rail Fence</v>
      </c>
      <c r="AC264" t="str">
        <f>'Raw Data'!T264</f>
        <v>Driver Lost Control</v>
      </c>
      <c r="AD264">
        <f>'Raw Data'!U264</f>
        <v>1</v>
      </c>
      <c r="AE264" s="5" t="str">
        <f t="shared" si="66"/>
        <v>Yes</v>
      </c>
      <c r="AF264" t="str">
        <f>'Raw Data'!V264</f>
        <v>Straight</v>
      </c>
      <c r="AG264" s="5">
        <f t="shared" si="60"/>
        <v>0</v>
      </c>
      <c r="AH264" t="str">
        <f>'Raw Data'!W264</f>
        <v>Southwest</v>
      </c>
      <c r="AI264" t="str">
        <f>'Raw Data'!X264</f>
        <v>Dark-Not Lighted</v>
      </c>
      <c r="AJ264" t="str">
        <f>'Raw Data'!Y264</f>
        <v>Dry</v>
      </c>
      <c r="AK264">
        <f>'Raw Data'!Z264</f>
        <v>37</v>
      </c>
      <c r="AL264" t="str">
        <f>'Raw Data'!AA264</f>
        <v>Lap and Shoulder Belt Used</v>
      </c>
      <c r="AM264" s="5">
        <f t="shared" si="61"/>
        <v>0</v>
      </c>
      <c r="AN264" t="str">
        <f>'Raw Data'!AB264</f>
        <v xml:space="preserve"> </v>
      </c>
      <c r="AO264" t="str">
        <f>'Raw Data'!AC264</f>
        <v>0571010800I</v>
      </c>
      <c r="AP264">
        <f>'Raw Data'!AD264</f>
        <v>3.5003449999999998</v>
      </c>
      <c r="AQ264">
        <f>'Raw Data'!AE264</f>
        <v>34.263488000000002</v>
      </c>
      <c r="AR264">
        <f>'Raw Data'!AF264</f>
        <v>-84.595331999999999</v>
      </c>
      <c r="AS264">
        <f>'Raw Data'!AG264</f>
        <v>38</v>
      </c>
      <c r="AT264">
        <f>'Raw Data'!AH264</f>
        <v>109</v>
      </c>
      <c r="AU264">
        <f>'Raw Data'!AI264</f>
        <v>1272</v>
      </c>
      <c r="AV264" t="str">
        <f>'Raw Data'!AJ264</f>
        <v>D6_0108_00_I</v>
      </c>
      <c r="AW264">
        <f>'Raw Data'!AK264</f>
        <v>8</v>
      </c>
      <c r="AX264">
        <f>'Raw Data'!AL264</f>
        <v>8</v>
      </c>
      <c r="AY264" t="str">
        <f>'Raw Data'!AM264</f>
        <v>simple</v>
      </c>
      <c r="AZ264">
        <f>'Raw Data'!AN264</f>
        <v>541.9</v>
      </c>
      <c r="BA264">
        <f>'Raw Data'!AO264</f>
        <v>82.5</v>
      </c>
      <c r="BB264">
        <f>'Raw Data'!AP264</f>
        <v>779.3</v>
      </c>
      <c r="BC264">
        <f>'Raw Data'!AQ264</f>
        <v>-84.594877999999994</v>
      </c>
      <c r="BD264">
        <f>'Raw Data'!AR264</f>
        <v>34.263840000000002</v>
      </c>
      <c r="BE264">
        <f>'Raw Data'!AS264</f>
        <v>-84.592534999999998</v>
      </c>
      <c r="BF264">
        <f>'Raw Data'!AT264</f>
        <v>34.264167</v>
      </c>
      <c r="BG264" t="str">
        <f>'Raw Data'!AU264</f>
        <v>0571010800I</v>
      </c>
      <c r="BH264">
        <f>'Raw Data'!AV264</f>
        <v>1</v>
      </c>
      <c r="BI264">
        <f>'Raw Data'!AW264</f>
        <v>57</v>
      </c>
      <c r="BJ264">
        <f>'Raw Data'!AX264</f>
        <v>108</v>
      </c>
      <c r="BK264">
        <f>'Raw Data'!AY264</f>
        <v>0</v>
      </c>
      <c r="BL264">
        <f>'Raw Data'!AZ264</f>
        <v>55</v>
      </c>
      <c r="BM264">
        <f>'Raw Data'!BA264</f>
        <v>12.09</v>
      </c>
      <c r="BN264">
        <f>'Raw Data'!BB264</f>
        <v>11.69</v>
      </c>
      <c r="BO264">
        <f>'Raw Data'!BC264</f>
        <v>965.9</v>
      </c>
      <c r="BP264">
        <f>'Raw Data'!BD264</f>
        <v>946.5</v>
      </c>
      <c r="BQ264">
        <f>'Raw Data'!BE264</f>
        <v>913.7</v>
      </c>
      <c r="BR264">
        <f>'Raw Data'!BF264</f>
        <v>0</v>
      </c>
      <c r="BS264">
        <f>'Raw Data'!BG264</f>
        <v>42.6</v>
      </c>
      <c r="BT264">
        <f>'Raw Data'!BH264</f>
        <v>12.4</v>
      </c>
      <c r="BU264">
        <f>'Raw Data'!BI264</f>
        <v>42712</v>
      </c>
      <c r="BV264" t="str">
        <f>'Raw Data'!BJ264</f>
        <v>ASV_10+</v>
      </c>
      <c r="BW264">
        <f>'Raw Data'!BK264</f>
        <v>2.5110000000000002E-3</v>
      </c>
      <c r="BX264">
        <f>'Raw Data'!BL264</f>
        <v>9583</v>
      </c>
      <c r="BY264">
        <f>'Raw Data'!BM264</f>
        <v>9431</v>
      </c>
      <c r="BZ264" t="str">
        <f>'Raw Data'!BN264</f>
        <v>0571010800I</v>
      </c>
      <c r="CA264" t="str">
        <f>'Raw Data'!BO264</f>
        <v>CHEROKEE</v>
      </c>
      <c r="CB264">
        <f>'Raw Data'!BP264</f>
        <v>1</v>
      </c>
      <c r="CC264">
        <f>'Raw Data'!BQ264</f>
        <v>10800</v>
      </c>
      <c r="CD264">
        <f>'Raw Data'!BR264</f>
        <v>6</v>
      </c>
      <c r="CE264">
        <f>'Raw Data'!BS264</f>
        <v>1</v>
      </c>
      <c r="CF264">
        <f>'Raw Data'!BT264</f>
        <v>2</v>
      </c>
      <c r="CG264">
        <f>'Raw Data'!BU264</f>
        <v>1</v>
      </c>
      <c r="CH264">
        <f>'Raw Data'!BV264</f>
        <v>1</v>
      </c>
      <c r="CI264">
        <f>'Raw Data'!BW264</f>
        <v>2</v>
      </c>
      <c r="CJ264">
        <f>'Raw Data'!BX264</f>
        <v>0</v>
      </c>
      <c r="CK264">
        <f>'Raw Data'!BY264</f>
        <v>5</v>
      </c>
      <c r="CL264" t="str">
        <f>'Raw Data'!BZ264</f>
        <v>N</v>
      </c>
      <c r="CM264">
        <f t="shared" si="67"/>
        <v>0</v>
      </c>
      <c r="CN264">
        <f>'Raw Data'!CA264</f>
        <v>57</v>
      </c>
      <c r="CO264">
        <f>'Raw Data'!CB264</f>
        <v>108</v>
      </c>
      <c r="CP264">
        <f>'Raw Data'!CC264</f>
        <v>0</v>
      </c>
      <c r="CQ264" t="str">
        <f>'Raw Data'!CD264</f>
        <v>Not Urban</v>
      </c>
      <c r="CR264" t="str">
        <f>'Raw Data'!CE264</f>
        <v>Not Urban</v>
      </c>
      <c r="CS264">
        <f>'Raw Data'!CF264</f>
        <v>0</v>
      </c>
      <c r="CT264">
        <f>'Raw Data'!CG264</f>
        <v>55</v>
      </c>
      <c r="CU264">
        <f>'Raw Data'!CH264</f>
        <v>1660</v>
      </c>
      <c r="CV264" t="str">
        <f>'Raw Data'!CI264</f>
        <v xml:space="preserve"> </v>
      </c>
      <c r="CW264">
        <f>'Raw Data'!CJ264</f>
        <v>0</v>
      </c>
      <c r="CX264">
        <f>'Raw Data'!CK264</f>
        <v>1.6357539999999999</v>
      </c>
      <c r="CY264">
        <f>'Raw Data'!CL264</f>
        <v>11</v>
      </c>
      <c r="CZ264" t="str">
        <f>'Raw Data'!CM264</f>
        <v>State Mainline</v>
      </c>
      <c r="DA264">
        <f>'Raw Data'!CN264</f>
        <v>1660</v>
      </c>
      <c r="DB264">
        <f>'Raw Data'!CO264</f>
        <v>84704</v>
      </c>
      <c r="DC264">
        <f>'Raw Data'!CP264</f>
        <v>2.4630000000000001</v>
      </c>
      <c r="DD264">
        <f>'Raw Data'!CQ264</f>
        <v>4.0990000000000002</v>
      </c>
      <c r="DE264">
        <f>'Raw Data'!CR264</f>
        <v>84704</v>
      </c>
      <c r="DF264">
        <f>'Raw Data'!CS264</f>
        <v>0</v>
      </c>
      <c r="DG264">
        <f>'Raw Data'!CT264</f>
        <v>8636.7834490000005</v>
      </c>
      <c r="DH264">
        <f>'Raw Data'!CU264</f>
        <v>100</v>
      </c>
      <c r="DI264">
        <f>'Raw Data'!CV264</f>
        <v>9432</v>
      </c>
      <c r="DJ264">
        <f>'Raw Data'!CW264</f>
        <v>5.4141000000000002E-2</v>
      </c>
      <c r="DK264">
        <f>'Raw Data'!CX264</f>
        <v>0</v>
      </c>
      <c r="DL264">
        <f>'Raw Data'!CY264</f>
        <v>2.5110000000000002E-3</v>
      </c>
      <c r="DM264">
        <f>'Raw Data'!CZ264</f>
        <v>126</v>
      </c>
      <c r="DN264" t="str">
        <f>'Raw Data'!DA264</f>
        <v>057-0086</v>
      </c>
      <c r="DO264" t="str">
        <f>'Raw Data'!DB264</f>
        <v>5R : Rural Major Collector</v>
      </c>
      <c r="DP264" t="str">
        <f>'Raw Data'!DC264</f>
        <v>34.263290, -84.595549</v>
      </c>
      <c r="DQ264">
        <f>'Raw Data'!DD264</f>
        <v>-84.595549000000005</v>
      </c>
      <c r="DR264">
        <f>'Raw Data'!DE264</f>
        <v>34.263289999999998</v>
      </c>
      <c r="DS264">
        <f>'Raw Data'!DF264</f>
        <v>34.263289999999998</v>
      </c>
      <c r="DT264">
        <f>'Raw Data'!DG264</f>
        <v>-84.595549000000005</v>
      </c>
      <c r="DU264">
        <f>'Raw Data'!DH264</f>
        <v>8.6899999999999998E-4</v>
      </c>
      <c r="DV264">
        <f>'Raw Data'!DI264</f>
        <v>2.5110000000000002E-3</v>
      </c>
      <c r="DW264">
        <f>'Raw Data'!DJ264</f>
        <v>38</v>
      </c>
      <c r="DX264" s="11">
        <f t="shared" si="68"/>
        <v>1920</v>
      </c>
      <c r="DY264" s="5">
        <f t="shared" si="69"/>
        <v>1545</v>
      </c>
      <c r="DZ264" s="5">
        <f t="shared" si="62"/>
        <v>375</v>
      </c>
      <c r="EA264" s="5">
        <f t="shared" si="63"/>
        <v>0.24271844660194175</v>
      </c>
      <c r="EB264" s="5">
        <f t="shared" si="64"/>
        <v>1732.5</v>
      </c>
      <c r="EC264">
        <f>'Raw Data'!DK264</f>
        <v>1990</v>
      </c>
      <c r="ED264">
        <f>'Raw Data'!DL264</f>
        <v>0</v>
      </c>
      <c r="EE264">
        <f>'Raw Data'!DM264</f>
        <v>2080</v>
      </c>
      <c r="EF264">
        <f>'Raw Data'!DN264</f>
        <v>0</v>
      </c>
      <c r="EG264">
        <f>'Raw Data'!DO264</f>
        <v>1690</v>
      </c>
      <c r="EH264">
        <f>'Raw Data'!DP264</f>
        <v>0</v>
      </c>
      <c r="EI264">
        <f>'Raw Data'!DQ264</f>
        <v>1710</v>
      </c>
      <c r="EJ264">
        <f>'Raw Data'!DR264</f>
        <v>0</v>
      </c>
      <c r="EK264">
        <f>'Raw Data'!DS264</f>
        <v>1660</v>
      </c>
      <c r="EL264">
        <f>'Raw Data'!DT264</f>
        <v>11.1</v>
      </c>
      <c r="EM264">
        <f>'Raw Data'!DU264</f>
        <v>1580</v>
      </c>
      <c r="EN264">
        <f>'Raw Data'!DV264</f>
        <v>11.2</v>
      </c>
      <c r="EO264">
        <f>'Raw Data'!DW264</f>
        <v>1470</v>
      </c>
      <c r="EP264">
        <f>'Raw Data'!DX264</f>
        <v>9.6999999999999993</v>
      </c>
      <c r="EQ264">
        <f>'Raw Data'!DY264</f>
        <v>1470</v>
      </c>
      <c r="ER264">
        <f>'Raw Data'!DZ264</f>
        <v>9.6999999999999993</v>
      </c>
      <c r="ES264">
        <f>'Raw Data'!EA264</f>
        <v>1360</v>
      </c>
      <c r="ET264">
        <f>'Raw Data'!EB264</f>
        <v>0</v>
      </c>
      <c r="EU264">
        <f>'Raw Data'!EC264</f>
        <v>1380</v>
      </c>
      <c r="EV264">
        <f>'Raw Data'!ED264</f>
        <v>0</v>
      </c>
      <c r="EW264">
        <f>'Raw Data'!EE264</f>
        <v>5.7600000000000001E-4</v>
      </c>
    </row>
    <row r="265" spans="1:153" x14ac:dyDescent="0.3">
      <c r="A265">
        <f>'Raw Data'!A265</f>
        <v>263</v>
      </c>
      <c r="B265" t="str">
        <f>'Raw Data'!B265</f>
        <v>Point</v>
      </c>
      <c r="C265">
        <f>'Raw Data'!C265</f>
        <v>1011</v>
      </c>
      <c r="D265">
        <f>'Raw Data'!D265</f>
        <v>43454</v>
      </c>
      <c r="E265" t="str">
        <f>'Raw Data'!E265</f>
        <v>Point</v>
      </c>
      <c r="F265">
        <f>'Raw Data'!F265</f>
        <v>6068661</v>
      </c>
      <c r="G265" t="str">
        <f>'Raw Data'!G265</f>
        <v>Cherokee Co Sheriff's Office</v>
      </c>
      <c r="H265" s="3">
        <f>'Raw Data'!H265</f>
        <v>42739</v>
      </c>
      <c r="L265">
        <f t="shared" si="56"/>
        <v>0</v>
      </c>
      <c r="M265" s="5">
        <f t="shared" si="57"/>
        <v>42739</v>
      </c>
      <c r="N265" s="5">
        <f t="shared" si="65"/>
        <v>2017</v>
      </c>
      <c r="O265" s="5" t="str" cm="1">
        <f t="array" ref="O265">_xlfn.IFS(N265&lt;=2016,"before treatment",N265=2017,"unknown",N265&gt;2017,"after treatment")</f>
        <v>unknown</v>
      </c>
      <c r="P265" s="5">
        <f t="shared" si="58"/>
        <v>0</v>
      </c>
      <c r="Q265" s="5">
        <f t="shared" si="59"/>
        <v>0</v>
      </c>
      <c r="R265" t="str">
        <f>'Raw Data'!I265</f>
        <v>Cherokee</v>
      </c>
      <c r="S265" t="str">
        <f>'Raw Data'!J265</f>
        <v>Fincher Rd</v>
      </c>
      <c r="T265" t="str">
        <f>'Raw Data'!K265</f>
        <v>(none)</v>
      </c>
      <c r="U265" t="str">
        <f>'Raw Data'!L265</f>
        <v>(O) No Injury</v>
      </c>
      <c r="V265">
        <f>'Raw Data'!M265</f>
        <v>0</v>
      </c>
      <c r="W265">
        <f>'Raw Data'!N265</f>
        <v>0</v>
      </c>
      <c r="X265">
        <f>'Raw Data'!O265</f>
        <v>0</v>
      </c>
      <c r="Y265" t="str">
        <f>'Raw Data'!P265</f>
        <v>Not a Collision with Motor Vehicle</v>
      </c>
      <c r="Z265" t="str">
        <f>'Raw Data'!Q265</f>
        <v>Off Roadway</v>
      </c>
      <c r="AA265" t="str">
        <f>'Raw Data'!R265</f>
        <v>Mail Box</v>
      </c>
      <c r="AB265" t="str">
        <f>'Raw Data'!S265</f>
        <v>Ditch</v>
      </c>
      <c r="AC265" t="str">
        <f>'Raw Data'!T265</f>
        <v>Too Fast for Conditions</v>
      </c>
      <c r="AD265">
        <f>'Raw Data'!U265</f>
        <v>1</v>
      </c>
      <c r="AE265" s="5" t="str">
        <f t="shared" si="66"/>
        <v>Yes</v>
      </c>
      <c r="AF265" t="str">
        <f>'Raw Data'!V265</f>
        <v>Negotiating a Curve</v>
      </c>
      <c r="AG265" s="5">
        <f t="shared" si="60"/>
        <v>0</v>
      </c>
      <c r="AH265" t="str">
        <f>'Raw Data'!W265</f>
        <v>West</v>
      </c>
      <c r="AI265" t="str">
        <f>'Raw Data'!X265</f>
        <v>Daylight</v>
      </c>
      <c r="AJ265" t="str">
        <f>'Raw Data'!Y265</f>
        <v>Dry</v>
      </c>
      <c r="AK265">
        <f>'Raw Data'!Z265</f>
        <v>18</v>
      </c>
      <c r="AL265" t="str">
        <f>'Raw Data'!AA265</f>
        <v>Lap and Shoulder Belt Used</v>
      </c>
      <c r="AM265" s="5">
        <f t="shared" si="61"/>
        <v>0</v>
      </c>
      <c r="AN265" t="str">
        <f>'Raw Data'!AB265</f>
        <v>Pickup Truck</v>
      </c>
      <c r="AO265" t="str">
        <f>'Raw Data'!AC265</f>
        <v>0571010800I</v>
      </c>
      <c r="AP265">
        <f>'Raw Data'!AD265</f>
        <v>3.6150000000000002</v>
      </c>
      <c r="AQ265">
        <f>'Raw Data'!AE265</f>
        <v>34.264378999999998</v>
      </c>
      <c r="AR265">
        <f>'Raw Data'!AF265</f>
        <v>-84.593704000000002</v>
      </c>
      <c r="AS265">
        <f>'Raw Data'!AG265</f>
        <v>38</v>
      </c>
      <c r="AT265">
        <f>'Raw Data'!AH265</f>
        <v>109</v>
      </c>
      <c r="AU265">
        <f>'Raw Data'!AI265</f>
        <v>1272</v>
      </c>
      <c r="AV265" t="str">
        <f>'Raw Data'!AJ265</f>
        <v>D6_0108_00_I</v>
      </c>
      <c r="AW265">
        <f>'Raw Data'!AK265</f>
        <v>8</v>
      </c>
      <c r="AX265">
        <f>'Raw Data'!AL265</f>
        <v>8</v>
      </c>
      <c r="AY265" t="str">
        <f>'Raw Data'!AM265</f>
        <v>simple</v>
      </c>
      <c r="AZ265">
        <f>'Raw Data'!AN265</f>
        <v>541.9</v>
      </c>
      <c r="BA265">
        <f>'Raw Data'!AO265</f>
        <v>82.5</v>
      </c>
      <c r="BB265">
        <f>'Raw Data'!AP265</f>
        <v>779.3</v>
      </c>
      <c r="BC265">
        <f>'Raw Data'!AQ265</f>
        <v>-84.594877999999994</v>
      </c>
      <c r="BD265">
        <f>'Raw Data'!AR265</f>
        <v>34.263840000000002</v>
      </c>
      <c r="BE265">
        <f>'Raw Data'!AS265</f>
        <v>-84.592534999999998</v>
      </c>
      <c r="BF265">
        <f>'Raw Data'!AT265</f>
        <v>34.264167</v>
      </c>
      <c r="BG265" t="str">
        <f>'Raw Data'!AU265</f>
        <v>0571010800I</v>
      </c>
      <c r="BH265">
        <f>'Raw Data'!AV265</f>
        <v>1</v>
      </c>
      <c r="BI265">
        <f>'Raw Data'!AW265</f>
        <v>57</v>
      </c>
      <c r="BJ265">
        <f>'Raw Data'!AX265</f>
        <v>108</v>
      </c>
      <c r="BK265">
        <f>'Raw Data'!AY265</f>
        <v>0</v>
      </c>
      <c r="BL265">
        <f>'Raw Data'!AZ265</f>
        <v>55</v>
      </c>
      <c r="BM265">
        <f>'Raw Data'!BA265</f>
        <v>12.09</v>
      </c>
      <c r="BN265">
        <f>'Raw Data'!BB265</f>
        <v>11.69</v>
      </c>
      <c r="BO265">
        <f>'Raw Data'!BC265</f>
        <v>965.9</v>
      </c>
      <c r="BP265">
        <f>'Raw Data'!BD265</f>
        <v>946.5</v>
      </c>
      <c r="BQ265">
        <f>'Raw Data'!BE265</f>
        <v>913.7</v>
      </c>
      <c r="BR265">
        <f>'Raw Data'!BF265</f>
        <v>0</v>
      </c>
      <c r="BS265">
        <f>'Raw Data'!BG265</f>
        <v>42.6</v>
      </c>
      <c r="BT265">
        <f>'Raw Data'!BH265</f>
        <v>12.4</v>
      </c>
      <c r="BU265">
        <f>'Raw Data'!BI265</f>
        <v>42712</v>
      </c>
      <c r="BV265" t="str">
        <f>'Raw Data'!BJ265</f>
        <v>ASV_10+</v>
      </c>
      <c r="BW265">
        <f>'Raw Data'!BK265</f>
        <v>2.5110000000000002E-3</v>
      </c>
      <c r="BX265">
        <f>'Raw Data'!BL265</f>
        <v>9583</v>
      </c>
      <c r="BY265">
        <f>'Raw Data'!BM265</f>
        <v>9431</v>
      </c>
      <c r="BZ265" t="str">
        <f>'Raw Data'!BN265</f>
        <v>0571010800I</v>
      </c>
      <c r="CA265" t="str">
        <f>'Raw Data'!BO265</f>
        <v>CHEROKEE</v>
      </c>
      <c r="CB265">
        <f>'Raw Data'!BP265</f>
        <v>1</v>
      </c>
      <c r="CC265">
        <f>'Raw Data'!BQ265</f>
        <v>10800</v>
      </c>
      <c r="CD265">
        <f>'Raw Data'!BR265</f>
        <v>6</v>
      </c>
      <c r="CE265">
        <f>'Raw Data'!BS265</f>
        <v>1</v>
      </c>
      <c r="CF265">
        <f>'Raw Data'!BT265</f>
        <v>2</v>
      </c>
      <c r="CG265">
        <f>'Raw Data'!BU265</f>
        <v>1</v>
      </c>
      <c r="CH265">
        <f>'Raw Data'!BV265</f>
        <v>1</v>
      </c>
      <c r="CI265">
        <f>'Raw Data'!BW265</f>
        <v>2</v>
      </c>
      <c r="CJ265">
        <f>'Raw Data'!BX265</f>
        <v>0</v>
      </c>
      <c r="CK265">
        <f>'Raw Data'!BY265</f>
        <v>5</v>
      </c>
      <c r="CL265" t="str">
        <f>'Raw Data'!BZ265</f>
        <v>N</v>
      </c>
      <c r="CM265">
        <f t="shared" si="67"/>
        <v>0</v>
      </c>
      <c r="CN265">
        <f>'Raw Data'!CA265</f>
        <v>57</v>
      </c>
      <c r="CO265">
        <f>'Raw Data'!CB265</f>
        <v>108</v>
      </c>
      <c r="CP265">
        <f>'Raw Data'!CC265</f>
        <v>0</v>
      </c>
      <c r="CQ265" t="str">
        <f>'Raw Data'!CD265</f>
        <v>Not Urban</v>
      </c>
      <c r="CR265" t="str">
        <f>'Raw Data'!CE265</f>
        <v>Not Urban</v>
      </c>
      <c r="CS265">
        <f>'Raw Data'!CF265</f>
        <v>0</v>
      </c>
      <c r="CT265">
        <f>'Raw Data'!CG265</f>
        <v>55</v>
      </c>
      <c r="CU265">
        <f>'Raw Data'!CH265</f>
        <v>1660</v>
      </c>
      <c r="CV265" t="str">
        <f>'Raw Data'!CI265</f>
        <v xml:space="preserve"> </v>
      </c>
      <c r="CW265">
        <f>'Raw Data'!CJ265</f>
        <v>0</v>
      </c>
      <c r="CX265">
        <f>'Raw Data'!CK265</f>
        <v>1.6357539999999999</v>
      </c>
      <c r="CY265">
        <f>'Raw Data'!CL265</f>
        <v>11</v>
      </c>
      <c r="CZ265" t="str">
        <f>'Raw Data'!CM265</f>
        <v>State Mainline</v>
      </c>
      <c r="DA265">
        <f>'Raw Data'!CN265</f>
        <v>1660</v>
      </c>
      <c r="DB265">
        <f>'Raw Data'!CO265</f>
        <v>84704</v>
      </c>
      <c r="DC265">
        <f>'Raw Data'!CP265</f>
        <v>2.4630000000000001</v>
      </c>
      <c r="DD265">
        <f>'Raw Data'!CQ265</f>
        <v>4.0990000000000002</v>
      </c>
      <c r="DE265">
        <f>'Raw Data'!CR265</f>
        <v>84704</v>
      </c>
      <c r="DF265">
        <f>'Raw Data'!CS265</f>
        <v>0</v>
      </c>
      <c r="DG265">
        <f>'Raw Data'!CT265</f>
        <v>8636.7834490000005</v>
      </c>
      <c r="DH265">
        <f>'Raw Data'!CU265</f>
        <v>100</v>
      </c>
      <c r="DI265">
        <f>'Raw Data'!CV265</f>
        <v>9432</v>
      </c>
      <c r="DJ265">
        <f>'Raw Data'!CW265</f>
        <v>5.4141000000000002E-2</v>
      </c>
      <c r="DK265">
        <f>'Raw Data'!CX265</f>
        <v>0</v>
      </c>
      <c r="DL265">
        <f>'Raw Data'!CY265</f>
        <v>2.5110000000000002E-3</v>
      </c>
      <c r="DM265">
        <f>'Raw Data'!CZ265</f>
        <v>126</v>
      </c>
      <c r="DN265" t="str">
        <f>'Raw Data'!DA265</f>
        <v>057-0086</v>
      </c>
      <c r="DO265" t="str">
        <f>'Raw Data'!DB265</f>
        <v>5R : Rural Major Collector</v>
      </c>
      <c r="DP265" t="str">
        <f>'Raw Data'!DC265</f>
        <v>34.263290, -84.595549</v>
      </c>
      <c r="DQ265">
        <f>'Raw Data'!DD265</f>
        <v>-84.595549000000005</v>
      </c>
      <c r="DR265">
        <f>'Raw Data'!DE265</f>
        <v>34.263289999999998</v>
      </c>
      <c r="DS265">
        <f>'Raw Data'!DF265</f>
        <v>34.263289999999998</v>
      </c>
      <c r="DT265">
        <f>'Raw Data'!DG265</f>
        <v>-84.595549000000005</v>
      </c>
      <c r="DU265">
        <f>'Raw Data'!DH265</f>
        <v>8.6899999999999998E-4</v>
      </c>
      <c r="DV265">
        <f>'Raw Data'!DI265</f>
        <v>2.5110000000000002E-3</v>
      </c>
      <c r="DW265">
        <f>'Raw Data'!DJ265</f>
        <v>38</v>
      </c>
      <c r="DX265" s="11">
        <f t="shared" si="68"/>
        <v>1920</v>
      </c>
      <c r="DY265" s="5">
        <f t="shared" si="69"/>
        <v>1545</v>
      </c>
      <c r="DZ265" s="5">
        <f t="shared" si="62"/>
        <v>375</v>
      </c>
      <c r="EA265" s="5">
        <f t="shared" si="63"/>
        <v>0.24271844660194175</v>
      </c>
      <c r="EB265" s="5">
        <f t="shared" si="64"/>
        <v>1732.5</v>
      </c>
      <c r="EC265">
        <f>'Raw Data'!DK265</f>
        <v>1990</v>
      </c>
      <c r="ED265">
        <f>'Raw Data'!DL265</f>
        <v>0</v>
      </c>
      <c r="EE265">
        <f>'Raw Data'!DM265</f>
        <v>2080</v>
      </c>
      <c r="EF265">
        <f>'Raw Data'!DN265</f>
        <v>0</v>
      </c>
      <c r="EG265">
        <f>'Raw Data'!DO265</f>
        <v>1690</v>
      </c>
      <c r="EH265">
        <f>'Raw Data'!DP265</f>
        <v>0</v>
      </c>
      <c r="EI265">
        <f>'Raw Data'!DQ265</f>
        <v>1710</v>
      </c>
      <c r="EJ265">
        <f>'Raw Data'!DR265</f>
        <v>0</v>
      </c>
      <c r="EK265">
        <f>'Raw Data'!DS265</f>
        <v>1660</v>
      </c>
      <c r="EL265">
        <f>'Raw Data'!DT265</f>
        <v>11.1</v>
      </c>
      <c r="EM265">
        <f>'Raw Data'!DU265</f>
        <v>1580</v>
      </c>
      <c r="EN265">
        <f>'Raw Data'!DV265</f>
        <v>11.2</v>
      </c>
      <c r="EO265">
        <f>'Raw Data'!DW265</f>
        <v>1470</v>
      </c>
      <c r="EP265">
        <f>'Raw Data'!DX265</f>
        <v>9.6999999999999993</v>
      </c>
      <c r="EQ265">
        <f>'Raw Data'!DY265</f>
        <v>1470</v>
      </c>
      <c r="ER265">
        <f>'Raw Data'!DZ265</f>
        <v>9.6999999999999993</v>
      </c>
      <c r="ES265">
        <f>'Raw Data'!EA265</f>
        <v>1360</v>
      </c>
      <c r="ET265">
        <f>'Raw Data'!EB265</f>
        <v>0</v>
      </c>
      <c r="EU265">
        <f>'Raw Data'!EC265</f>
        <v>1380</v>
      </c>
      <c r="EV265">
        <f>'Raw Data'!ED265</f>
        <v>0</v>
      </c>
      <c r="EW265">
        <f>'Raw Data'!EE265</f>
        <v>0</v>
      </c>
    </row>
    <row r="266" spans="1:153" x14ac:dyDescent="0.3">
      <c r="A266">
        <f>'Raw Data'!A266</f>
        <v>264</v>
      </c>
      <c r="B266" t="str">
        <f>'Raw Data'!B266</f>
        <v>Point</v>
      </c>
      <c r="C266">
        <f>'Raw Data'!C266</f>
        <v>1057</v>
      </c>
      <c r="D266">
        <f>'Raw Data'!D266</f>
        <v>27662</v>
      </c>
      <c r="E266" t="str">
        <f>'Raw Data'!E266</f>
        <v>Point</v>
      </c>
      <c r="F266">
        <f>'Raw Data'!F266</f>
        <v>6743137</v>
      </c>
      <c r="G266" t="str">
        <f>'Raw Data'!G266</f>
        <v>Cherokee Co Sheriff's Office</v>
      </c>
      <c r="H266" s="3">
        <f>'Raw Data'!H266</f>
        <v>43262</v>
      </c>
      <c r="L266">
        <f t="shared" si="56"/>
        <v>0</v>
      </c>
      <c r="M266" s="5">
        <f t="shared" si="57"/>
        <v>43262</v>
      </c>
      <c r="N266" s="5">
        <f t="shared" si="65"/>
        <v>2018</v>
      </c>
      <c r="O266" s="5" t="str" cm="1">
        <f t="array" ref="O266">_xlfn.IFS(N266&lt;=2016,"before treatment",N266=2017,"unknown",N266&gt;2017,"after treatment")</f>
        <v>after treatment</v>
      </c>
      <c r="P266" s="5">
        <f t="shared" si="58"/>
        <v>0</v>
      </c>
      <c r="Q266" s="5">
        <f t="shared" si="59"/>
        <v>1</v>
      </c>
      <c r="R266" t="str">
        <f>'Raw Data'!I266</f>
        <v>Cherokee</v>
      </c>
      <c r="S266" t="str">
        <f>'Raw Data'!J266</f>
        <v>Fincher Rd</v>
      </c>
      <c r="T266" t="str">
        <f>'Raw Data'!K266</f>
        <v>Ruff White Rd</v>
      </c>
      <c r="U266" t="str">
        <f>'Raw Data'!L266</f>
        <v>(A) Suspected Serious Injury</v>
      </c>
      <c r="V266">
        <f>'Raw Data'!M266</f>
        <v>0</v>
      </c>
      <c r="W266">
        <f>'Raw Data'!N266</f>
        <v>1</v>
      </c>
      <c r="X266">
        <f>'Raw Data'!O266</f>
        <v>0</v>
      </c>
      <c r="Y266" t="str">
        <f>'Raw Data'!P266</f>
        <v>Not a Collision with Motor Vehicle</v>
      </c>
      <c r="Z266" t="str">
        <f>'Raw Data'!Q266</f>
        <v>Off Roadway</v>
      </c>
      <c r="AA266" t="str">
        <f>'Raw Data'!R266</f>
        <v>Embankment</v>
      </c>
      <c r="AB266" t="str">
        <f>'Raw Data'!S266</f>
        <v>Other - Fixed Object</v>
      </c>
      <c r="AC266" t="str">
        <f>'Raw Data'!T266</f>
        <v>(None)</v>
      </c>
      <c r="AD266">
        <f>'Raw Data'!U266</f>
        <v>1</v>
      </c>
      <c r="AE266" s="5" t="str">
        <f t="shared" si="66"/>
        <v>Yes</v>
      </c>
      <c r="AF266" t="str">
        <f>'Raw Data'!V266</f>
        <v>Straight</v>
      </c>
      <c r="AG266" s="5">
        <f t="shared" si="60"/>
        <v>0</v>
      </c>
      <c r="AH266" t="str">
        <f>'Raw Data'!W266</f>
        <v>East</v>
      </c>
      <c r="AI266" t="str">
        <f>'Raw Data'!X266</f>
        <v>Daylight</v>
      </c>
      <c r="AJ266" t="str">
        <f>'Raw Data'!Y266</f>
        <v>Dry</v>
      </c>
      <c r="AK266">
        <f>'Raw Data'!Z266</f>
        <v>49</v>
      </c>
      <c r="AL266" t="str">
        <f>'Raw Data'!AA266</f>
        <v>Lap and Shoulder Belt Used</v>
      </c>
      <c r="AM266" s="5">
        <f t="shared" si="61"/>
        <v>0</v>
      </c>
      <c r="AN266" t="str">
        <f>'Raw Data'!AB266</f>
        <v>Pickup Truck</v>
      </c>
      <c r="AO266" t="str">
        <f>'Raw Data'!AC266</f>
        <v>0571010800I</v>
      </c>
      <c r="AP266">
        <f>'Raw Data'!AD266</f>
        <v>3.5350000000000001</v>
      </c>
      <c r="AQ266">
        <f>'Raw Data'!AE266</f>
        <v>34.263849999999998</v>
      </c>
      <c r="AR266">
        <f>'Raw Data'!AF266</f>
        <v>-84.594868000000005</v>
      </c>
      <c r="AS266">
        <f>'Raw Data'!AG266</f>
        <v>38</v>
      </c>
      <c r="AT266">
        <f>'Raw Data'!AH266</f>
        <v>109</v>
      </c>
      <c r="AU266">
        <f>'Raw Data'!AI266</f>
        <v>1272</v>
      </c>
      <c r="AV266" t="str">
        <f>'Raw Data'!AJ266</f>
        <v>D6_0108_00_I</v>
      </c>
      <c r="AW266">
        <f>'Raw Data'!AK266</f>
        <v>8</v>
      </c>
      <c r="AX266">
        <f>'Raw Data'!AL266</f>
        <v>8</v>
      </c>
      <c r="AY266" t="str">
        <f>'Raw Data'!AM266</f>
        <v>simple</v>
      </c>
      <c r="AZ266">
        <f>'Raw Data'!AN266</f>
        <v>541.9</v>
      </c>
      <c r="BA266">
        <f>'Raw Data'!AO266</f>
        <v>82.5</v>
      </c>
      <c r="BB266">
        <f>'Raw Data'!AP266</f>
        <v>779.3</v>
      </c>
      <c r="BC266">
        <f>'Raw Data'!AQ266</f>
        <v>-84.594877999999994</v>
      </c>
      <c r="BD266">
        <f>'Raw Data'!AR266</f>
        <v>34.263840000000002</v>
      </c>
      <c r="BE266">
        <f>'Raw Data'!AS266</f>
        <v>-84.592534999999998</v>
      </c>
      <c r="BF266">
        <f>'Raw Data'!AT266</f>
        <v>34.264167</v>
      </c>
      <c r="BG266" t="str">
        <f>'Raw Data'!AU266</f>
        <v>0571010800I</v>
      </c>
      <c r="BH266">
        <f>'Raw Data'!AV266</f>
        <v>1</v>
      </c>
      <c r="BI266">
        <f>'Raw Data'!AW266</f>
        <v>57</v>
      </c>
      <c r="BJ266">
        <f>'Raw Data'!AX266</f>
        <v>108</v>
      </c>
      <c r="BK266">
        <f>'Raw Data'!AY266</f>
        <v>0</v>
      </c>
      <c r="BL266">
        <f>'Raw Data'!AZ266</f>
        <v>55</v>
      </c>
      <c r="BM266">
        <f>'Raw Data'!BA266</f>
        <v>12.09</v>
      </c>
      <c r="BN266">
        <f>'Raw Data'!BB266</f>
        <v>11.69</v>
      </c>
      <c r="BO266">
        <f>'Raw Data'!BC266</f>
        <v>965.9</v>
      </c>
      <c r="BP266">
        <f>'Raw Data'!BD266</f>
        <v>946.5</v>
      </c>
      <c r="BQ266">
        <f>'Raw Data'!BE266</f>
        <v>913.7</v>
      </c>
      <c r="BR266">
        <f>'Raw Data'!BF266</f>
        <v>0</v>
      </c>
      <c r="BS266">
        <f>'Raw Data'!BG266</f>
        <v>42.6</v>
      </c>
      <c r="BT266">
        <f>'Raw Data'!BH266</f>
        <v>12.4</v>
      </c>
      <c r="BU266">
        <f>'Raw Data'!BI266</f>
        <v>42712</v>
      </c>
      <c r="BV266" t="str">
        <f>'Raw Data'!BJ266</f>
        <v>ASV_10+</v>
      </c>
      <c r="BW266">
        <f>'Raw Data'!BK266</f>
        <v>2.5110000000000002E-3</v>
      </c>
      <c r="BX266">
        <f>'Raw Data'!BL266</f>
        <v>9583</v>
      </c>
      <c r="BY266">
        <f>'Raw Data'!BM266</f>
        <v>9431</v>
      </c>
      <c r="BZ266" t="str">
        <f>'Raw Data'!BN266</f>
        <v>0571010800I</v>
      </c>
      <c r="CA266" t="str">
        <f>'Raw Data'!BO266</f>
        <v>CHEROKEE</v>
      </c>
      <c r="CB266">
        <f>'Raw Data'!BP266</f>
        <v>1</v>
      </c>
      <c r="CC266">
        <f>'Raw Data'!BQ266</f>
        <v>10800</v>
      </c>
      <c r="CD266">
        <f>'Raw Data'!BR266</f>
        <v>6</v>
      </c>
      <c r="CE266">
        <f>'Raw Data'!BS266</f>
        <v>1</v>
      </c>
      <c r="CF266">
        <f>'Raw Data'!BT266</f>
        <v>2</v>
      </c>
      <c r="CG266">
        <f>'Raw Data'!BU266</f>
        <v>1</v>
      </c>
      <c r="CH266">
        <f>'Raw Data'!BV266</f>
        <v>1</v>
      </c>
      <c r="CI266">
        <f>'Raw Data'!BW266</f>
        <v>2</v>
      </c>
      <c r="CJ266">
        <f>'Raw Data'!BX266</f>
        <v>0</v>
      </c>
      <c r="CK266">
        <f>'Raw Data'!BY266</f>
        <v>5</v>
      </c>
      <c r="CL266" t="str">
        <f>'Raw Data'!BZ266</f>
        <v>N</v>
      </c>
      <c r="CM266">
        <f t="shared" si="67"/>
        <v>0</v>
      </c>
      <c r="CN266">
        <f>'Raw Data'!CA266</f>
        <v>57</v>
      </c>
      <c r="CO266">
        <f>'Raw Data'!CB266</f>
        <v>108</v>
      </c>
      <c r="CP266">
        <f>'Raw Data'!CC266</f>
        <v>0</v>
      </c>
      <c r="CQ266" t="str">
        <f>'Raw Data'!CD266</f>
        <v>Not Urban</v>
      </c>
      <c r="CR266" t="str">
        <f>'Raw Data'!CE266</f>
        <v>Not Urban</v>
      </c>
      <c r="CS266">
        <f>'Raw Data'!CF266</f>
        <v>0</v>
      </c>
      <c r="CT266">
        <f>'Raw Data'!CG266</f>
        <v>55</v>
      </c>
      <c r="CU266">
        <f>'Raw Data'!CH266</f>
        <v>1660</v>
      </c>
      <c r="CV266" t="str">
        <f>'Raw Data'!CI266</f>
        <v xml:space="preserve"> </v>
      </c>
      <c r="CW266">
        <f>'Raw Data'!CJ266</f>
        <v>0</v>
      </c>
      <c r="CX266">
        <f>'Raw Data'!CK266</f>
        <v>1.6357539999999999</v>
      </c>
      <c r="CY266">
        <f>'Raw Data'!CL266</f>
        <v>11</v>
      </c>
      <c r="CZ266" t="str">
        <f>'Raw Data'!CM266</f>
        <v>State Mainline</v>
      </c>
      <c r="DA266">
        <f>'Raw Data'!CN266</f>
        <v>1660</v>
      </c>
      <c r="DB266">
        <f>'Raw Data'!CO266</f>
        <v>84704</v>
      </c>
      <c r="DC266">
        <f>'Raw Data'!CP266</f>
        <v>2.4630000000000001</v>
      </c>
      <c r="DD266">
        <f>'Raw Data'!CQ266</f>
        <v>4.0990000000000002</v>
      </c>
      <c r="DE266">
        <f>'Raw Data'!CR266</f>
        <v>84704</v>
      </c>
      <c r="DF266">
        <f>'Raw Data'!CS266</f>
        <v>0</v>
      </c>
      <c r="DG266">
        <f>'Raw Data'!CT266</f>
        <v>8636.7834490000005</v>
      </c>
      <c r="DH266">
        <f>'Raw Data'!CU266</f>
        <v>100</v>
      </c>
      <c r="DI266">
        <f>'Raw Data'!CV266</f>
        <v>9432</v>
      </c>
      <c r="DJ266">
        <f>'Raw Data'!CW266</f>
        <v>5.4141000000000002E-2</v>
      </c>
      <c r="DK266">
        <f>'Raw Data'!CX266</f>
        <v>0</v>
      </c>
      <c r="DL266">
        <f>'Raw Data'!CY266</f>
        <v>2.5110000000000002E-3</v>
      </c>
      <c r="DM266">
        <f>'Raw Data'!CZ266</f>
        <v>126</v>
      </c>
      <c r="DN266" t="str">
        <f>'Raw Data'!DA266</f>
        <v>057-0086</v>
      </c>
      <c r="DO266" t="str">
        <f>'Raw Data'!DB266</f>
        <v>5R : Rural Major Collector</v>
      </c>
      <c r="DP266" t="str">
        <f>'Raw Data'!DC266</f>
        <v>34.263290, -84.595549</v>
      </c>
      <c r="DQ266">
        <f>'Raw Data'!DD266</f>
        <v>-84.595549000000005</v>
      </c>
      <c r="DR266">
        <f>'Raw Data'!DE266</f>
        <v>34.263289999999998</v>
      </c>
      <c r="DS266">
        <f>'Raw Data'!DF266</f>
        <v>34.263289999999998</v>
      </c>
      <c r="DT266">
        <f>'Raw Data'!DG266</f>
        <v>-84.595549000000005</v>
      </c>
      <c r="DU266">
        <f>'Raw Data'!DH266</f>
        <v>8.6899999999999998E-4</v>
      </c>
      <c r="DV266">
        <f>'Raw Data'!DI266</f>
        <v>2.5110000000000002E-3</v>
      </c>
      <c r="DW266">
        <f>'Raw Data'!DJ266</f>
        <v>38</v>
      </c>
      <c r="DX266" s="11">
        <f t="shared" si="68"/>
        <v>1920</v>
      </c>
      <c r="DY266" s="5">
        <f t="shared" si="69"/>
        <v>1545</v>
      </c>
      <c r="DZ266" s="5">
        <f t="shared" si="62"/>
        <v>375</v>
      </c>
      <c r="EA266" s="5">
        <f t="shared" si="63"/>
        <v>0.24271844660194175</v>
      </c>
      <c r="EB266" s="5">
        <f t="shared" si="64"/>
        <v>1732.5</v>
      </c>
      <c r="EC266">
        <f>'Raw Data'!DK266</f>
        <v>1990</v>
      </c>
      <c r="ED266">
        <f>'Raw Data'!DL266</f>
        <v>0</v>
      </c>
      <c r="EE266">
        <f>'Raw Data'!DM266</f>
        <v>2080</v>
      </c>
      <c r="EF266">
        <f>'Raw Data'!DN266</f>
        <v>0</v>
      </c>
      <c r="EG266">
        <f>'Raw Data'!DO266</f>
        <v>1690</v>
      </c>
      <c r="EH266">
        <f>'Raw Data'!DP266</f>
        <v>0</v>
      </c>
      <c r="EI266">
        <f>'Raw Data'!DQ266</f>
        <v>1710</v>
      </c>
      <c r="EJ266">
        <f>'Raw Data'!DR266</f>
        <v>0</v>
      </c>
      <c r="EK266">
        <f>'Raw Data'!DS266</f>
        <v>1660</v>
      </c>
      <c r="EL266">
        <f>'Raw Data'!DT266</f>
        <v>11.1</v>
      </c>
      <c r="EM266">
        <f>'Raw Data'!DU266</f>
        <v>1580</v>
      </c>
      <c r="EN266">
        <f>'Raw Data'!DV266</f>
        <v>11.2</v>
      </c>
      <c r="EO266">
        <f>'Raw Data'!DW266</f>
        <v>1470</v>
      </c>
      <c r="EP266">
        <f>'Raw Data'!DX266</f>
        <v>9.6999999999999993</v>
      </c>
      <c r="EQ266">
        <f>'Raw Data'!DY266</f>
        <v>1470</v>
      </c>
      <c r="ER266">
        <f>'Raw Data'!DZ266</f>
        <v>9.6999999999999993</v>
      </c>
      <c r="ES266">
        <f>'Raw Data'!EA266</f>
        <v>1360</v>
      </c>
      <c r="ET266">
        <f>'Raw Data'!EB266</f>
        <v>0</v>
      </c>
      <c r="EU266">
        <f>'Raw Data'!EC266</f>
        <v>1380</v>
      </c>
      <c r="EV266">
        <f>'Raw Data'!ED266</f>
        <v>0</v>
      </c>
      <c r="EW266">
        <f>'Raw Data'!EE266</f>
        <v>0</v>
      </c>
    </row>
    <row r="267" spans="1:153" x14ac:dyDescent="0.3">
      <c r="A267">
        <f>'Raw Data'!A267</f>
        <v>265</v>
      </c>
      <c r="B267" t="str">
        <f>'Raw Data'!B267</f>
        <v>Point</v>
      </c>
      <c r="C267">
        <f>'Raw Data'!C267</f>
        <v>1091</v>
      </c>
      <c r="D267">
        <f>'Raw Data'!D267</f>
        <v>8511</v>
      </c>
      <c r="E267" t="str">
        <f>'Raw Data'!E267</f>
        <v>Point</v>
      </c>
      <c r="F267">
        <f>'Raw Data'!F267</f>
        <v>7553059</v>
      </c>
      <c r="G267" t="str">
        <f>'Raw Data'!G267</f>
        <v>Cherokee Co Sheriff's Office</v>
      </c>
      <c r="H267" s="3">
        <f>'Raw Data'!H267</f>
        <v>43874</v>
      </c>
      <c r="L267">
        <f t="shared" si="56"/>
        <v>0</v>
      </c>
      <c r="M267" s="5">
        <f t="shared" si="57"/>
        <v>43874</v>
      </c>
      <c r="N267" s="5">
        <f t="shared" si="65"/>
        <v>2020</v>
      </c>
      <c r="O267" s="5" t="str" cm="1">
        <f t="array" ref="O267">_xlfn.IFS(N267&lt;=2016,"before treatment",N267=2017,"unknown",N267&gt;2017,"after treatment")</f>
        <v>after treatment</v>
      </c>
      <c r="P267" s="5">
        <f t="shared" si="58"/>
        <v>0</v>
      </c>
      <c r="Q267" s="5">
        <f t="shared" si="59"/>
        <v>1</v>
      </c>
      <c r="R267" t="str">
        <f>'Raw Data'!I267</f>
        <v>Cherokee</v>
      </c>
      <c r="S267" t="str">
        <f>'Raw Data'!J267</f>
        <v>Fincher Rd</v>
      </c>
      <c r="T267" t="str">
        <f>'Raw Data'!K267</f>
        <v>Ruff White Rd</v>
      </c>
      <c r="U267" t="str">
        <f>'Raw Data'!L267</f>
        <v>(C) Possible Injury / Complaint</v>
      </c>
      <c r="V267">
        <f>'Raw Data'!M267</f>
        <v>0</v>
      </c>
      <c r="W267">
        <f>'Raw Data'!N267</f>
        <v>0</v>
      </c>
      <c r="X267">
        <f>'Raw Data'!O267</f>
        <v>0</v>
      </c>
      <c r="Y267" t="str">
        <f>'Raw Data'!P267</f>
        <v>Not a Collision with Motor Vehicle</v>
      </c>
      <c r="Z267" t="str">
        <f>'Raw Data'!Q267</f>
        <v>Off Roadway</v>
      </c>
      <c r="AA267" t="str">
        <f>'Raw Data'!R267</f>
        <v>Ditch</v>
      </c>
      <c r="AB267" t="str">
        <f>'Raw Data'!S267</f>
        <v>Ditch</v>
      </c>
      <c r="AC267" t="str">
        <f>'Raw Data'!T267</f>
        <v>(None)</v>
      </c>
      <c r="AD267">
        <f>'Raw Data'!U267</f>
        <v>1</v>
      </c>
      <c r="AE267" s="5" t="str">
        <f t="shared" si="66"/>
        <v>Yes</v>
      </c>
      <c r="AF267" t="str">
        <f>'Raw Data'!V267</f>
        <v>Negotiating a Curve</v>
      </c>
      <c r="AG267" s="5">
        <f t="shared" si="60"/>
        <v>0</v>
      </c>
      <c r="AH267" t="str">
        <f>'Raw Data'!W267</f>
        <v>South</v>
      </c>
      <c r="AI267" t="str">
        <f>'Raw Data'!X267</f>
        <v>Daylight</v>
      </c>
      <c r="AJ267" t="str">
        <f>'Raw Data'!Y267</f>
        <v>Wet</v>
      </c>
      <c r="AK267">
        <f>'Raw Data'!Z267</f>
        <v>47</v>
      </c>
      <c r="AL267" t="str">
        <f>'Raw Data'!AA267</f>
        <v>Unknown</v>
      </c>
      <c r="AM267" s="5">
        <f t="shared" si="61"/>
        <v>0</v>
      </c>
      <c r="AN267" t="str">
        <f>'Raw Data'!AB267</f>
        <v xml:space="preserve"> </v>
      </c>
      <c r="AO267" t="str">
        <f>'Raw Data'!AC267</f>
        <v>0571010800I</v>
      </c>
      <c r="AP267">
        <f>'Raw Data'!AD267</f>
        <v>3.9024540000000001</v>
      </c>
      <c r="AQ267">
        <f>'Raw Data'!AE267</f>
        <v>34.264180000000003</v>
      </c>
      <c r="AR267">
        <f>'Raw Data'!AF267</f>
        <v>-84.588859999999997</v>
      </c>
      <c r="AS267">
        <f>'Raw Data'!AG267</f>
        <v>39</v>
      </c>
      <c r="AT267">
        <f>'Raw Data'!AH267</f>
        <v>110</v>
      </c>
      <c r="AU267">
        <f>'Raw Data'!AI267</f>
        <v>1273</v>
      </c>
      <c r="AV267" t="str">
        <f>'Raw Data'!AJ267</f>
        <v>D6_0108_00_I</v>
      </c>
      <c r="AW267">
        <f>'Raw Data'!AK267</f>
        <v>9</v>
      </c>
      <c r="AX267">
        <f>'Raw Data'!AL267</f>
        <v>9</v>
      </c>
      <c r="AY267" t="str">
        <f>'Raw Data'!AM267</f>
        <v>simple</v>
      </c>
      <c r="AZ267">
        <f>'Raw Data'!AN267</f>
        <v>781.9</v>
      </c>
      <c r="BA267">
        <f>'Raw Data'!AO267</f>
        <v>50.6</v>
      </c>
      <c r="BB267">
        <f>'Raw Data'!AP267</f>
        <v>688.6</v>
      </c>
      <c r="BC267">
        <f>'Raw Data'!AQ267</f>
        <v>-84.592263000000003</v>
      </c>
      <c r="BD267">
        <f>'Raw Data'!AR267</f>
        <v>34.264059000000003</v>
      </c>
      <c r="BE267">
        <f>'Raw Data'!AS267</f>
        <v>-84.590065999999993</v>
      </c>
      <c r="BF267">
        <f>'Raw Data'!AT267</f>
        <v>34.263914</v>
      </c>
      <c r="BG267" t="str">
        <f>'Raw Data'!AU267</f>
        <v>0571010800I</v>
      </c>
      <c r="BH267">
        <f>'Raw Data'!AV267</f>
        <v>1</v>
      </c>
      <c r="BI267">
        <f>'Raw Data'!AW267</f>
        <v>57</v>
      </c>
      <c r="BJ267">
        <f>'Raw Data'!AX267</f>
        <v>108</v>
      </c>
      <c r="BK267">
        <f>'Raw Data'!AY267</f>
        <v>0</v>
      </c>
      <c r="BL267">
        <f>'Raw Data'!AZ267</f>
        <v>55</v>
      </c>
      <c r="BM267">
        <f>'Raw Data'!BA267</f>
        <v>9.4600000000000009</v>
      </c>
      <c r="BN267">
        <f>'Raw Data'!BB267</f>
        <v>9.34</v>
      </c>
      <c r="BO267">
        <f>'Raw Data'!BC267</f>
        <v>1035.8</v>
      </c>
      <c r="BP267">
        <f>'Raw Data'!BD267</f>
        <v>1011.5</v>
      </c>
      <c r="BQ267">
        <f>'Raw Data'!BE267</f>
        <v>1002.3</v>
      </c>
      <c r="BR267">
        <f>'Raw Data'!BF267</f>
        <v>0</v>
      </c>
      <c r="BS267">
        <f>'Raw Data'!BG267</f>
        <v>53.6</v>
      </c>
      <c r="BT267">
        <f>'Raw Data'!BH267</f>
        <v>1.4</v>
      </c>
      <c r="BU267">
        <f>'Raw Data'!BI267</f>
        <v>42712</v>
      </c>
      <c r="BV267" t="str">
        <f>'Raw Data'!BJ267</f>
        <v>ASV_10+</v>
      </c>
      <c r="BW267">
        <f>'Raw Data'!BK267</f>
        <v>2.2539999999999999E-3</v>
      </c>
      <c r="BX267">
        <f>'Raw Data'!BL267</f>
        <v>9583</v>
      </c>
      <c r="BY267">
        <f>'Raw Data'!BM267</f>
        <v>9431</v>
      </c>
      <c r="BZ267" t="str">
        <f>'Raw Data'!BN267</f>
        <v>0571010800I</v>
      </c>
      <c r="CA267" t="str">
        <f>'Raw Data'!BO267</f>
        <v>CHEROKEE</v>
      </c>
      <c r="CB267">
        <f>'Raw Data'!BP267</f>
        <v>1</v>
      </c>
      <c r="CC267">
        <f>'Raw Data'!BQ267</f>
        <v>10800</v>
      </c>
      <c r="CD267">
        <f>'Raw Data'!BR267</f>
        <v>6</v>
      </c>
      <c r="CE267">
        <f>'Raw Data'!BS267</f>
        <v>1</v>
      </c>
      <c r="CF267">
        <f>'Raw Data'!BT267</f>
        <v>2</v>
      </c>
      <c r="CG267">
        <f>'Raw Data'!BU267</f>
        <v>1</v>
      </c>
      <c r="CH267">
        <f>'Raw Data'!BV267</f>
        <v>1</v>
      </c>
      <c r="CI267">
        <f>'Raw Data'!BW267</f>
        <v>2</v>
      </c>
      <c r="CJ267">
        <f>'Raw Data'!BX267</f>
        <v>0</v>
      </c>
      <c r="CK267">
        <f>'Raw Data'!BY267</f>
        <v>5</v>
      </c>
      <c r="CL267" t="str">
        <f>'Raw Data'!BZ267</f>
        <v>N</v>
      </c>
      <c r="CM267">
        <f t="shared" si="67"/>
        <v>0</v>
      </c>
      <c r="CN267">
        <f>'Raw Data'!CA267</f>
        <v>57</v>
      </c>
      <c r="CO267">
        <f>'Raw Data'!CB267</f>
        <v>108</v>
      </c>
      <c r="CP267">
        <f>'Raw Data'!CC267</f>
        <v>0</v>
      </c>
      <c r="CQ267" t="str">
        <f>'Raw Data'!CD267</f>
        <v>Not Urban</v>
      </c>
      <c r="CR267" t="str">
        <f>'Raw Data'!CE267</f>
        <v>Not Urban</v>
      </c>
      <c r="CS267">
        <f>'Raw Data'!CF267</f>
        <v>0</v>
      </c>
      <c r="CT267">
        <f>'Raw Data'!CG267</f>
        <v>55</v>
      </c>
      <c r="CU267">
        <f>'Raw Data'!CH267</f>
        <v>1660</v>
      </c>
      <c r="CV267" t="str">
        <f>'Raw Data'!CI267</f>
        <v xml:space="preserve"> </v>
      </c>
      <c r="CW267">
        <f>'Raw Data'!CJ267</f>
        <v>0</v>
      </c>
      <c r="CX267">
        <f>'Raw Data'!CK267</f>
        <v>1.6357539999999999</v>
      </c>
      <c r="CY267">
        <f>'Raw Data'!CL267</f>
        <v>11</v>
      </c>
      <c r="CZ267" t="str">
        <f>'Raw Data'!CM267</f>
        <v>State Mainline</v>
      </c>
      <c r="DA267">
        <f>'Raw Data'!CN267</f>
        <v>1660</v>
      </c>
      <c r="DB267">
        <f>'Raw Data'!CO267</f>
        <v>84704</v>
      </c>
      <c r="DC267">
        <f>'Raw Data'!CP267</f>
        <v>2.4630000000000001</v>
      </c>
      <c r="DD267">
        <f>'Raw Data'!CQ267</f>
        <v>4.0990000000000002</v>
      </c>
      <c r="DE267">
        <f>'Raw Data'!CR267</f>
        <v>84704</v>
      </c>
      <c r="DF267">
        <f>'Raw Data'!CS267</f>
        <v>0</v>
      </c>
      <c r="DG267">
        <f>'Raw Data'!CT267</f>
        <v>8636.7834490000005</v>
      </c>
      <c r="DH267">
        <f>'Raw Data'!CU267</f>
        <v>100</v>
      </c>
      <c r="DI267">
        <f>'Raw Data'!CV267</f>
        <v>9432</v>
      </c>
      <c r="DJ267">
        <f>'Raw Data'!CW267</f>
        <v>5.4141000000000002E-2</v>
      </c>
      <c r="DK267">
        <f>'Raw Data'!CX267</f>
        <v>0</v>
      </c>
      <c r="DL267">
        <f>'Raw Data'!CY267</f>
        <v>2.2539999999999999E-3</v>
      </c>
      <c r="DM267">
        <f>'Raw Data'!CZ267</f>
        <v>126</v>
      </c>
      <c r="DN267" t="str">
        <f>'Raw Data'!DA267</f>
        <v>057-0086</v>
      </c>
      <c r="DO267" t="str">
        <f>'Raw Data'!DB267</f>
        <v>5R : Rural Major Collector</v>
      </c>
      <c r="DP267" t="str">
        <f>'Raw Data'!DC267</f>
        <v>34.263290, -84.595549</v>
      </c>
      <c r="DQ267">
        <f>'Raw Data'!DD267</f>
        <v>-84.595549000000005</v>
      </c>
      <c r="DR267">
        <f>'Raw Data'!DE267</f>
        <v>34.263289999999998</v>
      </c>
      <c r="DS267">
        <f>'Raw Data'!DF267</f>
        <v>34.263289999999998</v>
      </c>
      <c r="DT267">
        <f>'Raw Data'!DG267</f>
        <v>-84.595549000000005</v>
      </c>
      <c r="DU267">
        <f>'Raw Data'!DH267</f>
        <v>3.375E-3</v>
      </c>
      <c r="DV267">
        <f>'Raw Data'!DI267</f>
        <v>2.2539999999999999E-3</v>
      </c>
      <c r="DW267">
        <f>'Raw Data'!DJ267</f>
        <v>39</v>
      </c>
      <c r="DX267" s="11">
        <f t="shared" si="68"/>
        <v>1920</v>
      </c>
      <c r="DY267" s="5">
        <f t="shared" si="69"/>
        <v>1545</v>
      </c>
      <c r="DZ267" s="5">
        <f t="shared" si="62"/>
        <v>375</v>
      </c>
      <c r="EA267" s="5">
        <f t="shared" si="63"/>
        <v>0.24271844660194175</v>
      </c>
      <c r="EB267" s="5">
        <f t="shared" si="64"/>
        <v>1732.5</v>
      </c>
      <c r="EC267">
        <f>'Raw Data'!DK267</f>
        <v>1990</v>
      </c>
      <c r="ED267">
        <f>'Raw Data'!DL267</f>
        <v>0</v>
      </c>
      <c r="EE267">
        <f>'Raw Data'!DM267</f>
        <v>2080</v>
      </c>
      <c r="EF267">
        <f>'Raw Data'!DN267</f>
        <v>0</v>
      </c>
      <c r="EG267">
        <f>'Raw Data'!DO267</f>
        <v>1690</v>
      </c>
      <c r="EH267">
        <f>'Raw Data'!DP267</f>
        <v>0</v>
      </c>
      <c r="EI267">
        <f>'Raw Data'!DQ267</f>
        <v>1710</v>
      </c>
      <c r="EJ267">
        <f>'Raw Data'!DR267</f>
        <v>0</v>
      </c>
      <c r="EK267">
        <f>'Raw Data'!DS267</f>
        <v>1660</v>
      </c>
      <c r="EL267">
        <f>'Raw Data'!DT267</f>
        <v>11.1</v>
      </c>
      <c r="EM267">
        <f>'Raw Data'!DU267</f>
        <v>1580</v>
      </c>
      <c r="EN267">
        <f>'Raw Data'!DV267</f>
        <v>11.2</v>
      </c>
      <c r="EO267">
        <f>'Raw Data'!DW267</f>
        <v>1470</v>
      </c>
      <c r="EP267">
        <f>'Raw Data'!DX267</f>
        <v>9.6999999999999993</v>
      </c>
      <c r="EQ267">
        <f>'Raw Data'!DY267</f>
        <v>1470</v>
      </c>
      <c r="ER267">
        <f>'Raw Data'!DZ267</f>
        <v>9.6999999999999993</v>
      </c>
      <c r="ES267">
        <f>'Raw Data'!EA267</f>
        <v>1360</v>
      </c>
      <c r="ET267">
        <f>'Raw Data'!EB267</f>
        <v>0</v>
      </c>
      <c r="EU267">
        <f>'Raw Data'!EC267</f>
        <v>1380</v>
      </c>
      <c r="EV267">
        <f>'Raw Data'!ED267</f>
        <v>0</v>
      </c>
      <c r="EW267">
        <f>'Raw Data'!EE267</f>
        <v>1.235E-3</v>
      </c>
    </row>
    <row r="268" spans="1:153" x14ac:dyDescent="0.3">
      <c r="A268">
        <f>'Raw Data'!A268</f>
        <v>266</v>
      </c>
      <c r="B268" t="str">
        <f>'Raw Data'!B268</f>
        <v>Point</v>
      </c>
      <c r="C268">
        <f>'Raw Data'!C268</f>
        <v>963</v>
      </c>
      <c r="D268">
        <f>'Raw Data'!D268</f>
        <v>54278</v>
      </c>
      <c r="E268" t="str">
        <f>'Raw Data'!E268</f>
        <v>Point</v>
      </c>
      <c r="F268">
        <f>'Raw Data'!F268</f>
        <v>5609372</v>
      </c>
      <c r="G268" t="str">
        <f>'Raw Data'!G268</f>
        <v>Cherokee Co Sheriff's Office</v>
      </c>
      <c r="H268" s="3">
        <f>'Raw Data'!H268</f>
        <v>42393</v>
      </c>
      <c r="L268">
        <f t="shared" si="56"/>
        <v>0</v>
      </c>
      <c r="M268" s="5">
        <f t="shared" si="57"/>
        <v>42393</v>
      </c>
      <c r="N268" s="5">
        <f t="shared" si="65"/>
        <v>2016</v>
      </c>
      <c r="O268" s="5" t="str" cm="1">
        <f t="array" ref="O268">_xlfn.IFS(N268&lt;=2016,"before treatment",N268=2017,"unknown",N268&gt;2017,"after treatment")</f>
        <v>before treatment</v>
      </c>
      <c r="P268" s="5">
        <f t="shared" si="58"/>
        <v>1</v>
      </c>
      <c r="Q268" s="5">
        <f t="shared" si="59"/>
        <v>0</v>
      </c>
      <c r="R268" t="str">
        <f>'Raw Data'!I268</f>
        <v>Cherokee</v>
      </c>
      <c r="S268" t="str">
        <f>'Raw Data'!J268</f>
        <v>Fincher Rd</v>
      </c>
      <c r="T268" t="str">
        <f>'Raw Data'!K268</f>
        <v>Lost Town Trl</v>
      </c>
      <c r="U268" t="str">
        <f>'Raw Data'!L268</f>
        <v>(O) No Injury</v>
      </c>
      <c r="V268">
        <f>'Raw Data'!M268</f>
        <v>0</v>
      </c>
      <c r="W268">
        <f>'Raw Data'!N268</f>
        <v>0</v>
      </c>
      <c r="X268">
        <f>'Raw Data'!O268</f>
        <v>0</v>
      </c>
      <c r="Y268" t="str">
        <f>'Raw Data'!P268</f>
        <v>Not a Collision with Motor Vehicle</v>
      </c>
      <c r="Z268" t="str">
        <f>'Raw Data'!Q268</f>
        <v>Off Roadway</v>
      </c>
      <c r="AA268" t="str">
        <f>'Raw Data'!R268</f>
        <v>Embankment</v>
      </c>
      <c r="AB268" t="str">
        <f>'Raw Data'!S268</f>
        <v>Embankment</v>
      </c>
      <c r="AC268" t="str">
        <f>'Raw Data'!T268</f>
        <v>Driver Lost Control</v>
      </c>
      <c r="AD268">
        <f>'Raw Data'!U268</f>
        <v>1</v>
      </c>
      <c r="AE268" s="5" t="str">
        <f t="shared" si="66"/>
        <v>Yes</v>
      </c>
      <c r="AF268" t="str">
        <f>'Raw Data'!V268</f>
        <v>Negotiating a Curve</v>
      </c>
      <c r="AG268" s="5">
        <f t="shared" si="60"/>
        <v>0</v>
      </c>
      <c r="AH268" t="str">
        <f>'Raw Data'!W268</f>
        <v>Southwest</v>
      </c>
      <c r="AI268" t="str">
        <f>'Raw Data'!X268</f>
        <v>Daylight</v>
      </c>
      <c r="AJ268" t="str">
        <f>'Raw Data'!Y268</f>
        <v>Dry</v>
      </c>
      <c r="AK268">
        <f>'Raw Data'!Z268</f>
        <v>18</v>
      </c>
      <c r="AL268" t="str">
        <f>'Raw Data'!AA268</f>
        <v>Lap and Shoulder Belt Used</v>
      </c>
      <c r="AM268" s="5">
        <f t="shared" si="61"/>
        <v>0</v>
      </c>
      <c r="AN268" t="str">
        <f>'Raw Data'!AB268</f>
        <v>Pickup Truck</v>
      </c>
      <c r="AO268" t="str">
        <f>'Raw Data'!AC268</f>
        <v>0571010800I</v>
      </c>
      <c r="AP268">
        <f>'Raw Data'!AD268</f>
        <v>5.2918940000000001</v>
      </c>
      <c r="AQ268">
        <f>'Raw Data'!AE268</f>
        <v>34.278624000000001</v>
      </c>
      <c r="AR268">
        <f>'Raw Data'!AF268</f>
        <v>-84.574955000000003</v>
      </c>
      <c r="AS268">
        <f>'Raw Data'!AG268</f>
        <v>40</v>
      </c>
      <c r="AT268">
        <f>'Raw Data'!AH268</f>
        <v>100</v>
      </c>
      <c r="AU268">
        <f>'Raw Data'!AI268</f>
        <v>1279</v>
      </c>
      <c r="AV268" t="str">
        <f>'Raw Data'!AJ268</f>
        <v>D6_0108_00_I</v>
      </c>
      <c r="AW268">
        <f>'Raw Data'!AK268</f>
        <v>15</v>
      </c>
      <c r="AX268">
        <f>'Raw Data'!AL268</f>
        <v>15</v>
      </c>
      <c r="AY268" t="str">
        <f>'Raw Data'!AM268</f>
        <v>simple</v>
      </c>
      <c r="AZ268">
        <f>'Raw Data'!AN268</f>
        <v>671.5</v>
      </c>
      <c r="BA268">
        <f>'Raw Data'!AO268</f>
        <v>48.7</v>
      </c>
      <c r="BB268">
        <f>'Raw Data'!AP268</f>
        <v>569.9</v>
      </c>
      <c r="BC268">
        <f>'Raw Data'!AQ268</f>
        <v>-84.574854999999999</v>
      </c>
      <c r="BD268">
        <f>'Raw Data'!AR268</f>
        <v>34.278840000000002</v>
      </c>
      <c r="BE268">
        <f>'Raw Data'!AS268</f>
        <v>-84.574645000000004</v>
      </c>
      <c r="BF268">
        <f>'Raw Data'!AT268</f>
        <v>34.280355</v>
      </c>
      <c r="BG268" t="str">
        <f>'Raw Data'!AU268</f>
        <v>0571010800I</v>
      </c>
      <c r="BH268">
        <f>'Raw Data'!AV268</f>
        <v>1</v>
      </c>
      <c r="BI268">
        <f>'Raw Data'!AW268</f>
        <v>57</v>
      </c>
      <c r="BJ268">
        <f>'Raw Data'!AX268</f>
        <v>108</v>
      </c>
      <c r="BK268">
        <f>'Raw Data'!AY268</f>
        <v>0</v>
      </c>
      <c r="BL268">
        <f>'Raw Data'!AZ268</f>
        <v>55</v>
      </c>
      <c r="BM268">
        <f>'Raw Data'!BA268</f>
        <v>8.14</v>
      </c>
      <c r="BN268">
        <f>'Raw Data'!BB268</f>
        <v>8.02</v>
      </c>
      <c r="BO268">
        <f>'Raw Data'!BC268</f>
        <v>1156.8</v>
      </c>
      <c r="BP268">
        <f>'Raw Data'!BD268</f>
        <v>1159.4000000000001</v>
      </c>
      <c r="BQ268">
        <f>'Raw Data'!BE268</f>
        <v>1165</v>
      </c>
      <c r="BR268">
        <f>'Raw Data'!BF268</f>
        <v>0</v>
      </c>
      <c r="BS268">
        <f>'Raw Data'!BG268</f>
        <v>49.2</v>
      </c>
      <c r="BT268">
        <f>'Raw Data'!BH268</f>
        <v>5.8</v>
      </c>
      <c r="BU268">
        <f>'Raw Data'!BI268</f>
        <v>42712</v>
      </c>
      <c r="BV268" t="str">
        <f>'Raw Data'!BJ268</f>
        <v>ASV_5+</v>
      </c>
      <c r="BW268">
        <f>'Raw Data'!BK268</f>
        <v>1.588E-3</v>
      </c>
      <c r="BX268">
        <f>'Raw Data'!BL268</f>
        <v>9581</v>
      </c>
      <c r="BY268">
        <f>'Raw Data'!BM268</f>
        <v>9429</v>
      </c>
      <c r="BZ268" t="str">
        <f>'Raw Data'!BN268</f>
        <v>0571010800I</v>
      </c>
      <c r="CA268" t="str">
        <f>'Raw Data'!BO268</f>
        <v>CHEROKEE</v>
      </c>
      <c r="CB268">
        <f>'Raw Data'!BP268</f>
        <v>1</v>
      </c>
      <c r="CC268">
        <f>'Raw Data'!BQ268</f>
        <v>10800</v>
      </c>
      <c r="CD268">
        <f>'Raw Data'!BR268</f>
        <v>6</v>
      </c>
      <c r="CE268">
        <f>'Raw Data'!BS268</f>
        <v>1</v>
      </c>
      <c r="CF268">
        <f>'Raw Data'!BT268</f>
        <v>2</v>
      </c>
      <c r="CG268">
        <f>'Raw Data'!BU268</f>
        <v>1</v>
      </c>
      <c r="CH268">
        <f>'Raw Data'!BV268</f>
        <v>1</v>
      </c>
      <c r="CI268">
        <f>'Raw Data'!BW268</f>
        <v>2</v>
      </c>
      <c r="CJ268">
        <f>'Raw Data'!BX268</f>
        <v>0</v>
      </c>
      <c r="CK268">
        <f>'Raw Data'!BY268</f>
        <v>5</v>
      </c>
      <c r="CL268" t="str">
        <f>'Raw Data'!BZ268</f>
        <v>N</v>
      </c>
      <c r="CM268">
        <f t="shared" si="67"/>
        <v>0</v>
      </c>
      <c r="CN268">
        <f>'Raw Data'!CA268</f>
        <v>57</v>
      </c>
      <c r="CO268">
        <f>'Raw Data'!CB268</f>
        <v>108</v>
      </c>
      <c r="CP268">
        <f>'Raw Data'!CC268</f>
        <v>0</v>
      </c>
      <c r="CQ268" t="str">
        <f>'Raw Data'!CD268</f>
        <v>Not Urban</v>
      </c>
      <c r="CR268" t="str">
        <f>'Raw Data'!CE268</f>
        <v>Not Urban</v>
      </c>
      <c r="CS268">
        <f>'Raw Data'!CF268</f>
        <v>0</v>
      </c>
      <c r="CT268">
        <f>'Raw Data'!CG268</f>
        <v>55</v>
      </c>
      <c r="CU268">
        <f>'Raw Data'!CH268</f>
        <v>1660</v>
      </c>
      <c r="CV268" t="str">
        <f>'Raw Data'!CI268</f>
        <v xml:space="preserve"> </v>
      </c>
      <c r="CW268">
        <f>'Raw Data'!CJ268</f>
        <v>0</v>
      </c>
      <c r="CX268">
        <f>'Raw Data'!CK268</f>
        <v>2.3479610000000002</v>
      </c>
      <c r="CY268">
        <f>'Raw Data'!CL268</f>
        <v>11</v>
      </c>
      <c r="CZ268" t="str">
        <f>'Raw Data'!CM268</f>
        <v>State Mainline</v>
      </c>
      <c r="DA268">
        <f>'Raw Data'!CN268</f>
        <v>1660</v>
      </c>
      <c r="DB268">
        <f>'Raw Data'!CO268</f>
        <v>84702</v>
      </c>
      <c r="DC268">
        <f>'Raw Data'!CP268</f>
        <v>4.0990000000000002</v>
      </c>
      <c r="DD268">
        <f>'Raw Data'!CQ268</f>
        <v>6.4470000000000001</v>
      </c>
      <c r="DE268">
        <f>'Raw Data'!CR268</f>
        <v>84702</v>
      </c>
      <c r="DF268">
        <f>'Raw Data'!CS268</f>
        <v>0</v>
      </c>
      <c r="DG268">
        <f>'Raw Data'!CT268</f>
        <v>12397.232163000001</v>
      </c>
      <c r="DH268">
        <f>'Raw Data'!CU268</f>
        <v>100</v>
      </c>
      <c r="DI268">
        <f>'Raw Data'!CV268</f>
        <v>9430</v>
      </c>
      <c r="DJ268">
        <f>'Raw Data'!CW268</f>
        <v>7.7868000000000007E-2</v>
      </c>
      <c r="DK268">
        <f>'Raw Data'!CX268</f>
        <v>0</v>
      </c>
      <c r="DL268">
        <f>'Raw Data'!CY268</f>
        <v>1.588E-3</v>
      </c>
      <c r="DM268">
        <f>'Raw Data'!CZ268</f>
        <v>127</v>
      </c>
      <c r="DN268" t="str">
        <f>'Raw Data'!DA268</f>
        <v>057-0088</v>
      </c>
      <c r="DO268" t="str">
        <f>'Raw Data'!DB268</f>
        <v>5R : Rural Major Collector</v>
      </c>
      <c r="DP268" t="str">
        <f>'Raw Data'!DC268</f>
        <v>34.301099, -84.559725</v>
      </c>
      <c r="DQ268">
        <f>'Raw Data'!DD268</f>
        <v>-84.559725</v>
      </c>
      <c r="DR268">
        <f>'Raw Data'!DE268</f>
        <v>34.301099000000001</v>
      </c>
      <c r="DS268">
        <f>'Raw Data'!DF268</f>
        <v>34.301099000000001</v>
      </c>
      <c r="DT268">
        <f>'Raw Data'!DG268</f>
        <v>-84.559725</v>
      </c>
      <c r="DU268">
        <f>'Raw Data'!DH268</f>
        <v>2.5551000000000001E-2</v>
      </c>
      <c r="DV268">
        <f>'Raw Data'!DI268</f>
        <v>1.588E-3</v>
      </c>
      <c r="DW268">
        <f>'Raw Data'!DJ268</f>
        <v>40</v>
      </c>
      <c r="DX268" s="11">
        <f t="shared" si="68"/>
        <v>1920</v>
      </c>
      <c r="DY268" s="5">
        <f t="shared" si="69"/>
        <v>1545</v>
      </c>
      <c r="DZ268" s="5">
        <f t="shared" si="62"/>
        <v>375</v>
      </c>
      <c r="EA268" s="5">
        <f t="shared" si="63"/>
        <v>0.24271844660194175</v>
      </c>
      <c r="EB268" s="5">
        <f t="shared" si="64"/>
        <v>1732.5</v>
      </c>
      <c r="EC268">
        <f>'Raw Data'!DK268</f>
        <v>1990</v>
      </c>
      <c r="ED268">
        <f>'Raw Data'!DL268</f>
        <v>0</v>
      </c>
      <c r="EE268">
        <f>'Raw Data'!DM268</f>
        <v>2080</v>
      </c>
      <c r="EF268">
        <f>'Raw Data'!DN268</f>
        <v>0</v>
      </c>
      <c r="EG268">
        <f>'Raw Data'!DO268</f>
        <v>1690</v>
      </c>
      <c r="EH268">
        <f>'Raw Data'!DP268</f>
        <v>0</v>
      </c>
      <c r="EI268">
        <f>'Raw Data'!DQ268</f>
        <v>1710</v>
      </c>
      <c r="EJ268">
        <f>'Raw Data'!DR268</f>
        <v>0</v>
      </c>
      <c r="EK268">
        <f>'Raw Data'!DS268</f>
        <v>1660</v>
      </c>
      <c r="EL268">
        <f>'Raw Data'!DT268</f>
        <v>11.1</v>
      </c>
      <c r="EM268">
        <f>'Raw Data'!DU268</f>
        <v>1580</v>
      </c>
      <c r="EN268">
        <f>'Raw Data'!DV268</f>
        <v>11.2</v>
      </c>
      <c r="EO268">
        <f>'Raw Data'!DW268</f>
        <v>1470</v>
      </c>
      <c r="EP268">
        <f>'Raw Data'!DX268</f>
        <v>9.6999999999999993</v>
      </c>
      <c r="EQ268">
        <f>'Raw Data'!DY268</f>
        <v>1470</v>
      </c>
      <c r="ER268">
        <f>'Raw Data'!DZ268</f>
        <v>9.6999999999999993</v>
      </c>
      <c r="ES268">
        <f>'Raw Data'!EA268</f>
        <v>1360</v>
      </c>
      <c r="ET268">
        <f>'Raw Data'!EB268</f>
        <v>0</v>
      </c>
      <c r="EU268">
        <f>'Raw Data'!EC268</f>
        <v>1380</v>
      </c>
      <c r="EV268">
        <f>'Raw Data'!ED268</f>
        <v>0</v>
      </c>
      <c r="EW268">
        <f>'Raw Data'!EE268</f>
        <v>2.3900000000000001E-4</v>
      </c>
    </row>
    <row r="269" spans="1:153" x14ac:dyDescent="0.3">
      <c r="A269">
        <f>'Raw Data'!A269</f>
        <v>267</v>
      </c>
      <c r="B269" t="str">
        <f>'Raw Data'!B269</f>
        <v>Point</v>
      </c>
      <c r="C269">
        <f>'Raw Data'!C269</f>
        <v>844</v>
      </c>
      <c r="D269">
        <f>'Raw Data'!D269</f>
        <v>76411</v>
      </c>
      <c r="E269" t="str">
        <f>'Raw Data'!E269</f>
        <v>Point</v>
      </c>
      <c r="F269">
        <f>'Raw Data'!F269</f>
        <v>4633209</v>
      </c>
      <c r="G269" t="str">
        <f>'Raw Data'!G269</f>
        <v>Cherokee Co Sheriff's Office</v>
      </c>
      <c r="H269" s="3">
        <f>'Raw Data'!H269</f>
        <v>41585</v>
      </c>
      <c r="L269">
        <f t="shared" si="56"/>
        <v>0</v>
      </c>
      <c r="M269" s="5">
        <f t="shared" si="57"/>
        <v>41585</v>
      </c>
      <c r="N269" s="5">
        <f t="shared" si="65"/>
        <v>2013</v>
      </c>
      <c r="O269" s="5" t="str" cm="1">
        <f t="array" ref="O269">_xlfn.IFS(N269&lt;=2016,"before treatment",N269=2017,"unknown",N269&gt;2017,"after treatment")</f>
        <v>before treatment</v>
      </c>
      <c r="P269" s="5">
        <f t="shared" si="58"/>
        <v>1</v>
      </c>
      <c r="Q269" s="5">
        <f t="shared" si="59"/>
        <v>0</v>
      </c>
      <c r="R269" t="str">
        <f>'Raw Data'!I269</f>
        <v>Cherokee</v>
      </c>
      <c r="S269" t="str">
        <f>'Raw Data'!J269</f>
        <v>Fincher Rd</v>
      </c>
      <c r="T269" t="str">
        <f>'Raw Data'!K269</f>
        <v>Lake Arrowhead Pkwy</v>
      </c>
      <c r="U269" t="str">
        <f>'Raw Data'!L269</f>
        <v>(B) Suspected Minor/Visible Injury</v>
      </c>
      <c r="V269">
        <f>'Raw Data'!M269</f>
        <v>0</v>
      </c>
      <c r="W269">
        <f>'Raw Data'!N269</f>
        <v>0</v>
      </c>
      <c r="X269">
        <f>'Raw Data'!O269</f>
        <v>1</v>
      </c>
      <c r="Y269" t="str">
        <f>'Raw Data'!P269</f>
        <v>Not a Collision with Motor Vehicle</v>
      </c>
      <c r="Z269" t="str">
        <f>'Raw Data'!Q269</f>
        <v>Off Roadway</v>
      </c>
      <c r="AA269" t="str">
        <f>'Raw Data'!R269</f>
        <v>Ditch</v>
      </c>
      <c r="AB269" t="str">
        <f>'Raw Data'!S269</f>
        <v>Tree</v>
      </c>
      <c r="AC269" t="str">
        <f>'Raw Data'!T269</f>
        <v>Too Fast for Conditions</v>
      </c>
      <c r="AD269">
        <f>'Raw Data'!U269</f>
        <v>1</v>
      </c>
      <c r="AE269" s="5" t="str">
        <f t="shared" si="66"/>
        <v>Yes</v>
      </c>
      <c r="AF269" t="str">
        <f>'Raw Data'!V269</f>
        <v>Negotiating a Curve</v>
      </c>
      <c r="AG269" s="5">
        <f t="shared" si="60"/>
        <v>0</v>
      </c>
      <c r="AH269" t="str">
        <f>'Raw Data'!W269</f>
        <v>East</v>
      </c>
      <c r="AI269" t="str">
        <f>'Raw Data'!X269</f>
        <v>Daylight</v>
      </c>
      <c r="AJ269" t="str">
        <f>'Raw Data'!Y269</f>
        <v>Wet</v>
      </c>
      <c r="AK269">
        <f>'Raw Data'!Z269</f>
        <v>59</v>
      </c>
      <c r="AL269" t="str">
        <f>'Raw Data'!AA269</f>
        <v>Lap and Shoulder Belt Used</v>
      </c>
      <c r="AM269" s="5">
        <f t="shared" si="61"/>
        <v>0</v>
      </c>
      <c r="AN269" t="str">
        <f>'Raw Data'!AB269</f>
        <v>Sports Utility Vehicle (SUV)</v>
      </c>
      <c r="AO269" t="str">
        <f>'Raw Data'!AC269</f>
        <v>0571010800I</v>
      </c>
      <c r="AP269">
        <f>'Raw Data'!AD269</f>
        <v>5.5369999999999999</v>
      </c>
      <c r="AQ269">
        <f>'Raw Data'!AE269</f>
        <v>34.282015000000001</v>
      </c>
      <c r="AR269">
        <f>'Raw Data'!AF269</f>
        <v>-84.574340000000007</v>
      </c>
      <c r="AS269">
        <f>'Raw Data'!AG269</f>
        <v>41</v>
      </c>
      <c r="AT269">
        <f>'Raw Data'!AH269</f>
        <v>101</v>
      </c>
      <c r="AU269">
        <f>'Raw Data'!AI269</f>
        <v>1280</v>
      </c>
      <c r="AV269" t="str">
        <f>'Raw Data'!AJ269</f>
        <v>D6_0108_00_I</v>
      </c>
      <c r="AW269">
        <f>'Raw Data'!AK269</f>
        <v>16</v>
      </c>
      <c r="AX269">
        <f>'Raw Data'!AL269</f>
        <v>16</v>
      </c>
      <c r="AY269" t="str">
        <f>'Raw Data'!AM269</f>
        <v>simple</v>
      </c>
      <c r="AZ269">
        <f>'Raw Data'!AN269</f>
        <v>534.4</v>
      </c>
      <c r="BA269">
        <f>'Raw Data'!AO269</f>
        <v>115.9</v>
      </c>
      <c r="BB269">
        <f>'Raw Data'!AP269</f>
        <v>1080.2</v>
      </c>
      <c r="BC269">
        <f>'Raw Data'!AQ269</f>
        <v>-84.574684000000005</v>
      </c>
      <c r="BD269">
        <f>'Raw Data'!AR269</f>
        <v>34.280475000000003</v>
      </c>
      <c r="BE269">
        <f>'Raw Data'!AS269</f>
        <v>-84.572897999999995</v>
      </c>
      <c r="BF269">
        <f>'Raw Data'!AT269</f>
        <v>34.282488999999998</v>
      </c>
      <c r="BG269" t="str">
        <f>'Raw Data'!AU269</f>
        <v>0571010800I</v>
      </c>
      <c r="BH269">
        <f>'Raw Data'!AV269</f>
        <v>1</v>
      </c>
      <c r="BI269">
        <f>'Raw Data'!AW269</f>
        <v>57</v>
      </c>
      <c r="BJ269">
        <f>'Raw Data'!AX269</f>
        <v>108</v>
      </c>
      <c r="BK269">
        <f>'Raw Data'!AY269</f>
        <v>0</v>
      </c>
      <c r="BL269">
        <f>'Raw Data'!AZ269</f>
        <v>55</v>
      </c>
      <c r="BM269">
        <f>'Raw Data'!BA269</f>
        <v>12.67</v>
      </c>
      <c r="BN269">
        <f>'Raw Data'!BB269</f>
        <v>11.4</v>
      </c>
      <c r="BO269">
        <f>'Raw Data'!BC269</f>
        <v>1139.4000000000001</v>
      </c>
      <c r="BP269">
        <f>'Raw Data'!BD269</f>
        <v>1158.8</v>
      </c>
      <c r="BQ269">
        <f>'Raw Data'!BE269</f>
        <v>1141.0999999999999</v>
      </c>
      <c r="BR269">
        <f>'Raw Data'!BF269</f>
        <v>0</v>
      </c>
      <c r="BS269">
        <f>'Raw Data'!BG269</f>
        <v>43.2</v>
      </c>
      <c r="BT269">
        <f>'Raw Data'!BH269</f>
        <v>11.8</v>
      </c>
      <c r="BU269">
        <f>'Raw Data'!BI269</f>
        <v>42712</v>
      </c>
      <c r="BV269" t="str">
        <f>'Raw Data'!BJ269</f>
        <v>ASV_5+</v>
      </c>
      <c r="BW269">
        <f>'Raw Data'!BK269</f>
        <v>3.2360000000000002E-3</v>
      </c>
      <c r="BX269">
        <f>'Raw Data'!BL269</f>
        <v>9581</v>
      </c>
      <c r="BY269">
        <f>'Raw Data'!BM269</f>
        <v>9429</v>
      </c>
      <c r="BZ269" t="str">
        <f>'Raw Data'!BN269</f>
        <v>0571010800I</v>
      </c>
      <c r="CA269" t="str">
        <f>'Raw Data'!BO269</f>
        <v>CHEROKEE</v>
      </c>
      <c r="CB269">
        <f>'Raw Data'!BP269</f>
        <v>1</v>
      </c>
      <c r="CC269">
        <f>'Raw Data'!BQ269</f>
        <v>10800</v>
      </c>
      <c r="CD269">
        <f>'Raw Data'!BR269</f>
        <v>6</v>
      </c>
      <c r="CE269">
        <f>'Raw Data'!BS269</f>
        <v>1</v>
      </c>
      <c r="CF269">
        <f>'Raw Data'!BT269</f>
        <v>2</v>
      </c>
      <c r="CG269">
        <f>'Raw Data'!BU269</f>
        <v>1</v>
      </c>
      <c r="CH269">
        <f>'Raw Data'!BV269</f>
        <v>1</v>
      </c>
      <c r="CI269">
        <f>'Raw Data'!BW269</f>
        <v>2</v>
      </c>
      <c r="CJ269">
        <f>'Raw Data'!BX269</f>
        <v>0</v>
      </c>
      <c r="CK269">
        <f>'Raw Data'!BY269</f>
        <v>5</v>
      </c>
      <c r="CL269" t="str">
        <f>'Raw Data'!BZ269</f>
        <v>N</v>
      </c>
      <c r="CM269">
        <f t="shared" si="67"/>
        <v>0</v>
      </c>
      <c r="CN269">
        <f>'Raw Data'!CA269</f>
        <v>57</v>
      </c>
      <c r="CO269">
        <f>'Raw Data'!CB269</f>
        <v>108</v>
      </c>
      <c r="CP269">
        <f>'Raw Data'!CC269</f>
        <v>0</v>
      </c>
      <c r="CQ269" t="str">
        <f>'Raw Data'!CD269</f>
        <v>Not Urban</v>
      </c>
      <c r="CR269" t="str">
        <f>'Raw Data'!CE269</f>
        <v>Not Urban</v>
      </c>
      <c r="CS269">
        <f>'Raw Data'!CF269</f>
        <v>0</v>
      </c>
      <c r="CT269">
        <f>'Raw Data'!CG269</f>
        <v>55</v>
      </c>
      <c r="CU269">
        <f>'Raw Data'!CH269</f>
        <v>1660</v>
      </c>
      <c r="CV269" t="str">
        <f>'Raw Data'!CI269</f>
        <v xml:space="preserve"> </v>
      </c>
      <c r="CW269">
        <f>'Raw Data'!CJ269</f>
        <v>0</v>
      </c>
      <c r="CX269">
        <f>'Raw Data'!CK269</f>
        <v>2.3479610000000002</v>
      </c>
      <c r="CY269">
        <f>'Raw Data'!CL269</f>
        <v>11</v>
      </c>
      <c r="CZ269" t="str">
        <f>'Raw Data'!CM269</f>
        <v>State Mainline</v>
      </c>
      <c r="DA269">
        <f>'Raw Data'!CN269</f>
        <v>1660</v>
      </c>
      <c r="DB269">
        <f>'Raw Data'!CO269</f>
        <v>84702</v>
      </c>
      <c r="DC269">
        <f>'Raw Data'!CP269</f>
        <v>4.0990000000000002</v>
      </c>
      <c r="DD269">
        <f>'Raw Data'!CQ269</f>
        <v>6.4470000000000001</v>
      </c>
      <c r="DE269">
        <f>'Raw Data'!CR269</f>
        <v>84702</v>
      </c>
      <c r="DF269">
        <f>'Raw Data'!CS269</f>
        <v>0</v>
      </c>
      <c r="DG269">
        <f>'Raw Data'!CT269</f>
        <v>12397.232163000001</v>
      </c>
      <c r="DH269">
        <f>'Raw Data'!CU269</f>
        <v>100</v>
      </c>
      <c r="DI269">
        <f>'Raw Data'!CV269</f>
        <v>9430</v>
      </c>
      <c r="DJ269">
        <f>'Raw Data'!CW269</f>
        <v>7.7868000000000007E-2</v>
      </c>
      <c r="DK269">
        <f>'Raw Data'!CX269</f>
        <v>0</v>
      </c>
      <c r="DL269">
        <f>'Raw Data'!CY269</f>
        <v>3.2360000000000002E-3</v>
      </c>
      <c r="DM269">
        <f>'Raw Data'!CZ269</f>
        <v>127</v>
      </c>
      <c r="DN269" t="str">
        <f>'Raw Data'!DA269</f>
        <v>057-0088</v>
      </c>
      <c r="DO269" t="str">
        <f>'Raw Data'!DB269</f>
        <v>5R : Rural Major Collector</v>
      </c>
      <c r="DP269" t="str">
        <f>'Raw Data'!DC269</f>
        <v>34.301099, -84.559725</v>
      </c>
      <c r="DQ269">
        <f>'Raw Data'!DD269</f>
        <v>-84.559725</v>
      </c>
      <c r="DR269">
        <f>'Raw Data'!DE269</f>
        <v>34.301099000000001</v>
      </c>
      <c r="DS269">
        <f>'Raw Data'!DF269</f>
        <v>34.301099000000001</v>
      </c>
      <c r="DT269">
        <f>'Raw Data'!DG269</f>
        <v>-84.559725</v>
      </c>
      <c r="DU269">
        <f>'Raw Data'!DH269</f>
        <v>2.2800000000000001E-2</v>
      </c>
      <c r="DV269">
        <f>'Raw Data'!DI269</f>
        <v>3.2360000000000002E-3</v>
      </c>
      <c r="DW269">
        <f>'Raw Data'!DJ269</f>
        <v>41</v>
      </c>
      <c r="DX269" s="11">
        <f t="shared" si="68"/>
        <v>1920</v>
      </c>
      <c r="DY269" s="5">
        <f t="shared" si="69"/>
        <v>1545</v>
      </c>
      <c r="DZ269" s="5">
        <f t="shared" si="62"/>
        <v>375</v>
      </c>
      <c r="EA269" s="5">
        <f t="shared" si="63"/>
        <v>0.24271844660194175</v>
      </c>
      <c r="EB269" s="5">
        <f t="shared" si="64"/>
        <v>1732.5</v>
      </c>
      <c r="EC269">
        <f>'Raw Data'!DK269</f>
        <v>1990</v>
      </c>
      <c r="ED269">
        <f>'Raw Data'!DL269</f>
        <v>0</v>
      </c>
      <c r="EE269">
        <f>'Raw Data'!DM269</f>
        <v>2080</v>
      </c>
      <c r="EF269">
        <f>'Raw Data'!DN269</f>
        <v>0</v>
      </c>
      <c r="EG269">
        <f>'Raw Data'!DO269</f>
        <v>1690</v>
      </c>
      <c r="EH269">
        <f>'Raw Data'!DP269</f>
        <v>0</v>
      </c>
      <c r="EI269">
        <f>'Raw Data'!DQ269</f>
        <v>1710</v>
      </c>
      <c r="EJ269">
        <f>'Raw Data'!DR269</f>
        <v>0</v>
      </c>
      <c r="EK269">
        <f>'Raw Data'!DS269</f>
        <v>1660</v>
      </c>
      <c r="EL269">
        <f>'Raw Data'!DT269</f>
        <v>11.1</v>
      </c>
      <c r="EM269">
        <f>'Raw Data'!DU269</f>
        <v>1580</v>
      </c>
      <c r="EN269">
        <f>'Raw Data'!DV269</f>
        <v>11.2</v>
      </c>
      <c r="EO269">
        <f>'Raw Data'!DW269</f>
        <v>1470</v>
      </c>
      <c r="EP269">
        <f>'Raw Data'!DX269</f>
        <v>9.6999999999999993</v>
      </c>
      <c r="EQ269">
        <f>'Raw Data'!DY269</f>
        <v>1470</v>
      </c>
      <c r="ER269">
        <f>'Raw Data'!DZ269</f>
        <v>9.6999999999999993</v>
      </c>
      <c r="ES269">
        <f>'Raw Data'!EA269</f>
        <v>1360</v>
      </c>
      <c r="ET269">
        <f>'Raw Data'!EB269</f>
        <v>0</v>
      </c>
      <c r="EU269">
        <f>'Raw Data'!EC269</f>
        <v>1380</v>
      </c>
      <c r="EV269">
        <f>'Raw Data'!ED269</f>
        <v>0</v>
      </c>
      <c r="EW269">
        <f>'Raw Data'!EE269</f>
        <v>0</v>
      </c>
    </row>
    <row r="270" spans="1:153" x14ac:dyDescent="0.3">
      <c r="A270">
        <f>'Raw Data'!A270</f>
        <v>268</v>
      </c>
      <c r="B270" t="str">
        <f>'Raw Data'!B270</f>
        <v>Point</v>
      </c>
      <c r="C270">
        <f>'Raw Data'!C270</f>
        <v>891</v>
      </c>
      <c r="D270">
        <f>'Raw Data'!D270</f>
        <v>64401</v>
      </c>
      <c r="E270" t="str">
        <f>'Raw Data'!E270</f>
        <v>Point</v>
      </c>
      <c r="F270">
        <f>'Raw Data'!F270</f>
        <v>5193195</v>
      </c>
      <c r="G270" t="str">
        <f>'Raw Data'!G270</f>
        <v>Cherokee Co Sheriff's Office</v>
      </c>
      <c r="H270" s="3">
        <f>'Raw Data'!H270</f>
        <v>42058</v>
      </c>
      <c r="L270">
        <f t="shared" si="56"/>
        <v>0</v>
      </c>
      <c r="M270" s="5">
        <f t="shared" si="57"/>
        <v>42058</v>
      </c>
      <c r="N270" s="5">
        <f t="shared" si="65"/>
        <v>2015</v>
      </c>
      <c r="O270" s="5" t="str" cm="1">
        <f t="array" ref="O270">_xlfn.IFS(N270&lt;=2016,"before treatment",N270=2017,"unknown",N270&gt;2017,"after treatment")</f>
        <v>before treatment</v>
      </c>
      <c r="P270" s="5">
        <f t="shared" si="58"/>
        <v>1</v>
      </c>
      <c r="Q270" s="5">
        <f t="shared" si="59"/>
        <v>0</v>
      </c>
      <c r="R270" t="str">
        <f>'Raw Data'!I270</f>
        <v>Cherokee</v>
      </c>
      <c r="S270" t="str">
        <f>'Raw Data'!J270</f>
        <v>Fincher Rd</v>
      </c>
      <c r="T270" t="str">
        <f>'Raw Data'!K270</f>
        <v>Lost Town Trl</v>
      </c>
      <c r="U270" t="str">
        <f>'Raw Data'!L270</f>
        <v>(O) No Injury</v>
      </c>
      <c r="V270">
        <f>'Raw Data'!M270</f>
        <v>0</v>
      </c>
      <c r="W270">
        <f>'Raw Data'!N270</f>
        <v>0</v>
      </c>
      <c r="X270">
        <f>'Raw Data'!O270</f>
        <v>0</v>
      </c>
      <c r="Y270" t="str">
        <f>'Raw Data'!P270</f>
        <v>Not a Collision with Motor Vehicle</v>
      </c>
      <c r="Z270" t="str">
        <f>'Raw Data'!Q270</f>
        <v>Off Roadway</v>
      </c>
      <c r="AA270" t="str">
        <f>'Raw Data'!R270</f>
        <v>Embankment</v>
      </c>
      <c r="AB270" t="str">
        <f>'Raw Data'!S270</f>
        <v>Embankment</v>
      </c>
      <c r="AC270" t="str">
        <f>'Raw Data'!T270</f>
        <v>Driver Lost Control</v>
      </c>
      <c r="AD270">
        <f>'Raw Data'!U270</f>
        <v>1</v>
      </c>
      <c r="AE270" s="5" t="str">
        <f t="shared" si="66"/>
        <v>Yes</v>
      </c>
      <c r="AF270" t="str">
        <f>'Raw Data'!V270</f>
        <v>Negotiating a Curve</v>
      </c>
      <c r="AG270" s="5">
        <f t="shared" si="60"/>
        <v>0</v>
      </c>
      <c r="AH270" t="str">
        <f>'Raw Data'!W270</f>
        <v>Southeast</v>
      </c>
      <c r="AI270" t="str">
        <f>'Raw Data'!X270</f>
        <v>Daylight</v>
      </c>
      <c r="AJ270" t="str">
        <f>'Raw Data'!Y270</f>
        <v>Wet</v>
      </c>
      <c r="AK270">
        <f>'Raw Data'!Z270</f>
        <v>64</v>
      </c>
      <c r="AL270" t="str">
        <f>'Raw Data'!AA270</f>
        <v>Lap and Shoulder Belt Used</v>
      </c>
      <c r="AM270" s="5">
        <f t="shared" si="61"/>
        <v>0</v>
      </c>
      <c r="AN270" t="str">
        <f>'Raw Data'!AB270</f>
        <v>Pickup Truck</v>
      </c>
      <c r="AO270" t="str">
        <f>'Raw Data'!AC270</f>
        <v>0571010800I</v>
      </c>
      <c r="AP270">
        <f>'Raw Data'!AD270</f>
        <v>5.4359999999999999</v>
      </c>
      <c r="AQ270">
        <f>'Raw Data'!AE270</f>
        <v>34.280638000000003</v>
      </c>
      <c r="AR270">
        <f>'Raw Data'!AF270</f>
        <v>-84.574731</v>
      </c>
      <c r="AS270">
        <f>'Raw Data'!AG270</f>
        <v>41</v>
      </c>
      <c r="AT270">
        <f>'Raw Data'!AH270</f>
        <v>101</v>
      </c>
      <c r="AU270">
        <f>'Raw Data'!AI270</f>
        <v>1280</v>
      </c>
      <c r="AV270" t="str">
        <f>'Raw Data'!AJ270</f>
        <v>D6_0108_00_I</v>
      </c>
      <c r="AW270">
        <f>'Raw Data'!AK270</f>
        <v>16</v>
      </c>
      <c r="AX270">
        <f>'Raw Data'!AL270</f>
        <v>16</v>
      </c>
      <c r="AY270" t="str">
        <f>'Raw Data'!AM270</f>
        <v>simple</v>
      </c>
      <c r="AZ270">
        <f>'Raw Data'!AN270</f>
        <v>534.4</v>
      </c>
      <c r="BA270">
        <f>'Raw Data'!AO270</f>
        <v>115.9</v>
      </c>
      <c r="BB270">
        <f>'Raw Data'!AP270</f>
        <v>1080.2</v>
      </c>
      <c r="BC270">
        <f>'Raw Data'!AQ270</f>
        <v>-84.574684000000005</v>
      </c>
      <c r="BD270">
        <f>'Raw Data'!AR270</f>
        <v>34.280475000000003</v>
      </c>
      <c r="BE270">
        <f>'Raw Data'!AS270</f>
        <v>-84.572897999999995</v>
      </c>
      <c r="BF270">
        <f>'Raw Data'!AT270</f>
        <v>34.282488999999998</v>
      </c>
      <c r="BG270" t="str">
        <f>'Raw Data'!AU270</f>
        <v>0571010800I</v>
      </c>
      <c r="BH270">
        <f>'Raw Data'!AV270</f>
        <v>1</v>
      </c>
      <c r="BI270">
        <f>'Raw Data'!AW270</f>
        <v>57</v>
      </c>
      <c r="BJ270">
        <f>'Raw Data'!AX270</f>
        <v>108</v>
      </c>
      <c r="BK270">
        <f>'Raw Data'!AY270</f>
        <v>0</v>
      </c>
      <c r="BL270">
        <f>'Raw Data'!AZ270</f>
        <v>55</v>
      </c>
      <c r="BM270">
        <f>'Raw Data'!BA270</f>
        <v>12.67</v>
      </c>
      <c r="BN270">
        <f>'Raw Data'!BB270</f>
        <v>11.4</v>
      </c>
      <c r="BO270">
        <f>'Raw Data'!BC270</f>
        <v>1139.4000000000001</v>
      </c>
      <c r="BP270">
        <f>'Raw Data'!BD270</f>
        <v>1158.8</v>
      </c>
      <c r="BQ270">
        <f>'Raw Data'!BE270</f>
        <v>1141.0999999999999</v>
      </c>
      <c r="BR270">
        <f>'Raw Data'!BF270</f>
        <v>0</v>
      </c>
      <c r="BS270">
        <f>'Raw Data'!BG270</f>
        <v>43.2</v>
      </c>
      <c r="BT270">
        <f>'Raw Data'!BH270</f>
        <v>11.8</v>
      </c>
      <c r="BU270">
        <f>'Raw Data'!BI270</f>
        <v>42712</v>
      </c>
      <c r="BV270" t="str">
        <f>'Raw Data'!BJ270</f>
        <v>ASV_5+</v>
      </c>
      <c r="BW270">
        <f>'Raw Data'!BK270</f>
        <v>3.2360000000000002E-3</v>
      </c>
      <c r="BX270">
        <f>'Raw Data'!BL270</f>
        <v>9581</v>
      </c>
      <c r="BY270">
        <f>'Raw Data'!BM270</f>
        <v>9429</v>
      </c>
      <c r="BZ270" t="str">
        <f>'Raw Data'!BN270</f>
        <v>0571010800I</v>
      </c>
      <c r="CA270" t="str">
        <f>'Raw Data'!BO270</f>
        <v>CHEROKEE</v>
      </c>
      <c r="CB270">
        <f>'Raw Data'!BP270</f>
        <v>1</v>
      </c>
      <c r="CC270">
        <f>'Raw Data'!BQ270</f>
        <v>10800</v>
      </c>
      <c r="CD270">
        <f>'Raw Data'!BR270</f>
        <v>6</v>
      </c>
      <c r="CE270">
        <f>'Raw Data'!BS270</f>
        <v>1</v>
      </c>
      <c r="CF270">
        <f>'Raw Data'!BT270</f>
        <v>2</v>
      </c>
      <c r="CG270">
        <f>'Raw Data'!BU270</f>
        <v>1</v>
      </c>
      <c r="CH270">
        <f>'Raw Data'!BV270</f>
        <v>1</v>
      </c>
      <c r="CI270">
        <f>'Raw Data'!BW270</f>
        <v>2</v>
      </c>
      <c r="CJ270">
        <f>'Raw Data'!BX270</f>
        <v>0</v>
      </c>
      <c r="CK270">
        <f>'Raw Data'!BY270</f>
        <v>5</v>
      </c>
      <c r="CL270" t="str">
        <f>'Raw Data'!BZ270</f>
        <v>N</v>
      </c>
      <c r="CM270">
        <f t="shared" si="67"/>
        <v>0</v>
      </c>
      <c r="CN270">
        <f>'Raw Data'!CA270</f>
        <v>57</v>
      </c>
      <c r="CO270">
        <f>'Raw Data'!CB270</f>
        <v>108</v>
      </c>
      <c r="CP270">
        <f>'Raw Data'!CC270</f>
        <v>0</v>
      </c>
      <c r="CQ270" t="str">
        <f>'Raw Data'!CD270</f>
        <v>Not Urban</v>
      </c>
      <c r="CR270" t="str">
        <f>'Raw Data'!CE270</f>
        <v>Not Urban</v>
      </c>
      <c r="CS270">
        <f>'Raw Data'!CF270</f>
        <v>0</v>
      </c>
      <c r="CT270">
        <f>'Raw Data'!CG270</f>
        <v>55</v>
      </c>
      <c r="CU270">
        <f>'Raw Data'!CH270</f>
        <v>1660</v>
      </c>
      <c r="CV270" t="str">
        <f>'Raw Data'!CI270</f>
        <v xml:space="preserve"> </v>
      </c>
      <c r="CW270">
        <f>'Raw Data'!CJ270</f>
        <v>0</v>
      </c>
      <c r="CX270">
        <f>'Raw Data'!CK270</f>
        <v>2.3479610000000002</v>
      </c>
      <c r="CY270">
        <f>'Raw Data'!CL270</f>
        <v>11</v>
      </c>
      <c r="CZ270" t="str">
        <f>'Raw Data'!CM270</f>
        <v>State Mainline</v>
      </c>
      <c r="DA270">
        <f>'Raw Data'!CN270</f>
        <v>1660</v>
      </c>
      <c r="DB270">
        <f>'Raw Data'!CO270</f>
        <v>84702</v>
      </c>
      <c r="DC270">
        <f>'Raw Data'!CP270</f>
        <v>4.0990000000000002</v>
      </c>
      <c r="DD270">
        <f>'Raw Data'!CQ270</f>
        <v>6.4470000000000001</v>
      </c>
      <c r="DE270">
        <f>'Raw Data'!CR270</f>
        <v>84702</v>
      </c>
      <c r="DF270">
        <f>'Raw Data'!CS270</f>
        <v>0</v>
      </c>
      <c r="DG270">
        <f>'Raw Data'!CT270</f>
        <v>12397.232163000001</v>
      </c>
      <c r="DH270">
        <f>'Raw Data'!CU270</f>
        <v>100</v>
      </c>
      <c r="DI270">
        <f>'Raw Data'!CV270</f>
        <v>9430</v>
      </c>
      <c r="DJ270">
        <f>'Raw Data'!CW270</f>
        <v>7.7868000000000007E-2</v>
      </c>
      <c r="DK270">
        <f>'Raw Data'!CX270</f>
        <v>0</v>
      </c>
      <c r="DL270">
        <f>'Raw Data'!CY270</f>
        <v>3.2360000000000002E-3</v>
      </c>
      <c r="DM270">
        <f>'Raw Data'!CZ270</f>
        <v>127</v>
      </c>
      <c r="DN270" t="str">
        <f>'Raw Data'!DA270</f>
        <v>057-0088</v>
      </c>
      <c r="DO270" t="str">
        <f>'Raw Data'!DB270</f>
        <v>5R : Rural Major Collector</v>
      </c>
      <c r="DP270" t="str">
        <f>'Raw Data'!DC270</f>
        <v>34.301099, -84.559725</v>
      </c>
      <c r="DQ270">
        <f>'Raw Data'!DD270</f>
        <v>-84.559725</v>
      </c>
      <c r="DR270">
        <f>'Raw Data'!DE270</f>
        <v>34.301099000000001</v>
      </c>
      <c r="DS270">
        <f>'Raw Data'!DF270</f>
        <v>34.301099000000001</v>
      </c>
      <c r="DT270">
        <f>'Raw Data'!DG270</f>
        <v>-84.559725</v>
      </c>
      <c r="DU270">
        <f>'Raw Data'!DH270</f>
        <v>2.2800000000000001E-2</v>
      </c>
      <c r="DV270">
        <f>'Raw Data'!DI270</f>
        <v>3.2360000000000002E-3</v>
      </c>
      <c r="DW270">
        <f>'Raw Data'!DJ270</f>
        <v>41</v>
      </c>
      <c r="DX270" s="11">
        <f t="shared" si="68"/>
        <v>1920</v>
      </c>
      <c r="DY270" s="5">
        <f t="shared" si="69"/>
        <v>1545</v>
      </c>
      <c r="DZ270" s="5">
        <f t="shared" si="62"/>
        <v>375</v>
      </c>
      <c r="EA270" s="5">
        <f t="shared" si="63"/>
        <v>0.24271844660194175</v>
      </c>
      <c r="EB270" s="5">
        <f t="shared" si="64"/>
        <v>1732.5</v>
      </c>
      <c r="EC270">
        <f>'Raw Data'!DK270</f>
        <v>1990</v>
      </c>
      <c r="ED270">
        <f>'Raw Data'!DL270</f>
        <v>0</v>
      </c>
      <c r="EE270">
        <f>'Raw Data'!DM270</f>
        <v>2080</v>
      </c>
      <c r="EF270">
        <f>'Raw Data'!DN270</f>
        <v>0</v>
      </c>
      <c r="EG270">
        <f>'Raw Data'!DO270</f>
        <v>1690</v>
      </c>
      <c r="EH270">
        <f>'Raw Data'!DP270</f>
        <v>0</v>
      </c>
      <c r="EI270">
        <f>'Raw Data'!DQ270</f>
        <v>1710</v>
      </c>
      <c r="EJ270">
        <f>'Raw Data'!DR270</f>
        <v>0</v>
      </c>
      <c r="EK270">
        <f>'Raw Data'!DS270</f>
        <v>1660</v>
      </c>
      <c r="EL270">
        <f>'Raw Data'!DT270</f>
        <v>11.1</v>
      </c>
      <c r="EM270">
        <f>'Raw Data'!DU270</f>
        <v>1580</v>
      </c>
      <c r="EN270">
        <f>'Raw Data'!DV270</f>
        <v>11.2</v>
      </c>
      <c r="EO270">
        <f>'Raw Data'!DW270</f>
        <v>1470</v>
      </c>
      <c r="EP270">
        <f>'Raw Data'!DX270</f>
        <v>9.6999999999999993</v>
      </c>
      <c r="EQ270">
        <f>'Raw Data'!DY270</f>
        <v>1470</v>
      </c>
      <c r="ER270">
        <f>'Raw Data'!DZ270</f>
        <v>9.6999999999999993</v>
      </c>
      <c r="ES270">
        <f>'Raw Data'!EA270</f>
        <v>1360</v>
      </c>
      <c r="ET270">
        <f>'Raw Data'!EB270</f>
        <v>0</v>
      </c>
      <c r="EU270">
        <f>'Raw Data'!EC270</f>
        <v>1380</v>
      </c>
      <c r="EV270">
        <f>'Raw Data'!ED270</f>
        <v>0</v>
      </c>
      <c r="EW270">
        <f>'Raw Data'!EE270</f>
        <v>9.9999999999999995E-7</v>
      </c>
    </row>
    <row r="271" spans="1:153" x14ac:dyDescent="0.3">
      <c r="A271">
        <f>'Raw Data'!A271</f>
        <v>269</v>
      </c>
      <c r="B271" t="str">
        <f>'Raw Data'!B271</f>
        <v>Point</v>
      </c>
      <c r="C271">
        <f>'Raw Data'!C271</f>
        <v>968</v>
      </c>
      <c r="D271">
        <f>'Raw Data'!D271</f>
        <v>52893</v>
      </c>
      <c r="E271" t="str">
        <f>'Raw Data'!E271</f>
        <v>Point</v>
      </c>
      <c r="F271">
        <f>'Raw Data'!F271</f>
        <v>5668806</v>
      </c>
      <c r="G271" t="str">
        <f>'Raw Data'!G271</f>
        <v>Cherokee Co Sheriff's Office</v>
      </c>
      <c r="H271" s="3">
        <f>'Raw Data'!H271</f>
        <v>42439</v>
      </c>
      <c r="L271">
        <f t="shared" si="56"/>
        <v>0</v>
      </c>
      <c r="M271" s="5">
        <f t="shared" si="57"/>
        <v>42439</v>
      </c>
      <c r="N271" s="5">
        <f t="shared" si="65"/>
        <v>2016</v>
      </c>
      <c r="O271" s="5" t="str" cm="1">
        <f t="array" ref="O271">_xlfn.IFS(N271&lt;=2016,"before treatment",N271=2017,"unknown",N271&gt;2017,"after treatment")</f>
        <v>before treatment</v>
      </c>
      <c r="P271" s="5">
        <f t="shared" si="58"/>
        <v>1</v>
      </c>
      <c r="Q271" s="5">
        <f t="shared" si="59"/>
        <v>0</v>
      </c>
      <c r="R271" t="str">
        <f>'Raw Data'!I271</f>
        <v>Cherokee</v>
      </c>
      <c r="S271" t="str">
        <f>'Raw Data'!J271</f>
        <v>Fincher Rd</v>
      </c>
      <c r="T271" t="str">
        <f>'Raw Data'!K271</f>
        <v>Lost Town Trl</v>
      </c>
      <c r="U271" t="str">
        <f>'Raw Data'!L271</f>
        <v>(O) No Injury</v>
      </c>
      <c r="V271">
        <f>'Raw Data'!M271</f>
        <v>0</v>
      </c>
      <c r="W271">
        <f>'Raw Data'!N271</f>
        <v>0</v>
      </c>
      <c r="X271">
        <f>'Raw Data'!O271</f>
        <v>0</v>
      </c>
      <c r="Y271" t="str">
        <f>'Raw Data'!P271</f>
        <v>Not a Collision with Motor Vehicle</v>
      </c>
      <c r="Z271" t="str">
        <f>'Raw Data'!Q271</f>
        <v>Off Roadway</v>
      </c>
      <c r="AA271" t="str">
        <f>'Raw Data'!R271</f>
        <v>Tree</v>
      </c>
      <c r="AB271" t="str">
        <f>'Raw Data'!S271</f>
        <v>Tree</v>
      </c>
      <c r="AC271" t="str">
        <f>'Raw Data'!T271</f>
        <v>Reaction to Object or Animal</v>
      </c>
      <c r="AD271">
        <f>'Raw Data'!U271</f>
        <v>1</v>
      </c>
      <c r="AE271" s="5" t="str">
        <f t="shared" si="66"/>
        <v>Yes</v>
      </c>
      <c r="AF271" t="str">
        <f>'Raw Data'!V271</f>
        <v>Negotiating a Curve</v>
      </c>
      <c r="AG271" s="5">
        <f t="shared" si="60"/>
        <v>0</v>
      </c>
      <c r="AH271" t="str">
        <f>'Raw Data'!W271</f>
        <v>Southwest</v>
      </c>
      <c r="AI271" t="str">
        <f>'Raw Data'!X271</f>
        <v>Dark-Not Lighted</v>
      </c>
      <c r="AJ271" t="str">
        <f>'Raw Data'!Y271</f>
        <v>Dry</v>
      </c>
      <c r="AK271">
        <f>'Raw Data'!Z271</f>
        <v>24</v>
      </c>
      <c r="AL271" t="str">
        <f>'Raw Data'!AA271</f>
        <v>Unknown</v>
      </c>
      <c r="AM271" s="5">
        <f t="shared" si="61"/>
        <v>0</v>
      </c>
      <c r="AN271" t="str">
        <f>'Raw Data'!AB271</f>
        <v>Van</v>
      </c>
      <c r="AO271" t="str">
        <f>'Raw Data'!AC271</f>
        <v>0571010800I</v>
      </c>
      <c r="AP271">
        <f>'Raw Data'!AD271</f>
        <v>5.5588350000000002</v>
      </c>
      <c r="AQ271">
        <f>'Raw Data'!AE271</f>
        <v>34.282212999999999</v>
      </c>
      <c r="AR271">
        <f>'Raw Data'!AF271</f>
        <v>-84.574061999999998</v>
      </c>
      <c r="AS271">
        <f>'Raw Data'!AG271</f>
        <v>41</v>
      </c>
      <c r="AT271">
        <f>'Raw Data'!AH271</f>
        <v>101</v>
      </c>
      <c r="AU271">
        <f>'Raw Data'!AI271</f>
        <v>1280</v>
      </c>
      <c r="AV271" t="str">
        <f>'Raw Data'!AJ271</f>
        <v>D6_0108_00_I</v>
      </c>
      <c r="AW271">
        <f>'Raw Data'!AK271</f>
        <v>16</v>
      </c>
      <c r="AX271">
        <f>'Raw Data'!AL271</f>
        <v>16</v>
      </c>
      <c r="AY271" t="str">
        <f>'Raw Data'!AM271</f>
        <v>simple</v>
      </c>
      <c r="AZ271">
        <f>'Raw Data'!AN271</f>
        <v>534.4</v>
      </c>
      <c r="BA271">
        <f>'Raw Data'!AO271</f>
        <v>115.9</v>
      </c>
      <c r="BB271">
        <f>'Raw Data'!AP271</f>
        <v>1080.2</v>
      </c>
      <c r="BC271">
        <f>'Raw Data'!AQ271</f>
        <v>-84.574684000000005</v>
      </c>
      <c r="BD271">
        <f>'Raw Data'!AR271</f>
        <v>34.280475000000003</v>
      </c>
      <c r="BE271">
        <f>'Raw Data'!AS271</f>
        <v>-84.572897999999995</v>
      </c>
      <c r="BF271">
        <f>'Raw Data'!AT271</f>
        <v>34.282488999999998</v>
      </c>
      <c r="BG271" t="str">
        <f>'Raw Data'!AU271</f>
        <v>0571010800I</v>
      </c>
      <c r="BH271">
        <f>'Raw Data'!AV271</f>
        <v>1</v>
      </c>
      <c r="BI271">
        <f>'Raw Data'!AW271</f>
        <v>57</v>
      </c>
      <c r="BJ271">
        <f>'Raw Data'!AX271</f>
        <v>108</v>
      </c>
      <c r="BK271">
        <f>'Raw Data'!AY271</f>
        <v>0</v>
      </c>
      <c r="BL271">
        <f>'Raw Data'!AZ271</f>
        <v>55</v>
      </c>
      <c r="BM271">
        <f>'Raw Data'!BA271</f>
        <v>12.67</v>
      </c>
      <c r="BN271">
        <f>'Raw Data'!BB271</f>
        <v>11.4</v>
      </c>
      <c r="BO271">
        <f>'Raw Data'!BC271</f>
        <v>1139.4000000000001</v>
      </c>
      <c r="BP271">
        <f>'Raw Data'!BD271</f>
        <v>1158.8</v>
      </c>
      <c r="BQ271">
        <f>'Raw Data'!BE271</f>
        <v>1141.0999999999999</v>
      </c>
      <c r="BR271">
        <f>'Raw Data'!BF271</f>
        <v>0</v>
      </c>
      <c r="BS271">
        <f>'Raw Data'!BG271</f>
        <v>43.2</v>
      </c>
      <c r="BT271">
        <f>'Raw Data'!BH271</f>
        <v>11.8</v>
      </c>
      <c r="BU271">
        <f>'Raw Data'!BI271</f>
        <v>42712</v>
      </c>
      <c r="BV271" t="str">
        <f>'Raw Data'!BJ271</f>
        <v>ASV_5+</v>
      </c>
      <c r="BW271">
        <f>'Raw Data'!BK271</f>
        <v>3.2360000000000002E-3</v>
      </c>
      <c r="BX271">
        <f>'Raw Data'!BL271</f>
        <v>9581</v>
      </c>
      <c r="BY271">
        <f>'Raw Data'!BM271</f>
        <v>9429</v>
      </c>
      <c r="BZ271" t="str">
        <f>'Raw Data'!BN271</f>
        <v>0571010800I</v>
      </c>
      <c r="CA271" t="str">
        <f>'Raw Data'!BO271</f>
        <v>CHEROKEE</v>
      </c>
      <c r="CB271">
        <f>'Raw Data'!BP271</f>
        <v>1</v>
      </c>
      <c r="CC271">
        <f>'Raw Data'!BQ271</f>
        <v>10800</v>
      </c>
      <c r="CD271">
        <f>'Raw Data'!BR271</f>
        <v>6</v>
      </c>
      <c r="CE271">
        <f>'Raw Data'!BS271</f>
        <v>1</v>
      </c>
      <c r="CF271">
        <f>'Raw Data'!BT271</f>
        <v>2</v>
      </c>
      <c r="CG271">
        <f>'Raw Data'!BU271</f>
        <v>1</v>
      </c>
      <c r="CH271">
        <f>'Raw Data'!BV271</f>
        <v>1</v>
      </c>
      <c r="CI271">
        <f>'Raw Data'!BW271</f>
        <v>2</v>
      </c>
      <c r="CJ271">
        <f>'Raw Data'!BX271</f>
        <v>0</v>
      </c>
      <c r="CK271">
        <f>'Raw Data'!BY271</f>
        <v>5</v>
      </c>
      <c r="CL271" t="str">
        <f>'Raw Data'!BZ271</f>
        <v>N</v>
      </c>
      <c r="CM271">
        <f t="shared" si="67"/>
        <v>0</v>
      </c>
      <c r="CN271">
        <f>'Raw Data'!CA271</f>
        <v>57</v>
      </c>
      <c r="CO271">
        <f>'Raw Data'!CB271</f>
        <v>108</v>
      </c>
      <c r="CP271">
        <f>'Raw Data'!CC271</f>
        <v>0</v>
      </c>
      <c r="CQ271" t="str">
        <f>'Raw Data'!CD271</f>
        <v>Not Urban</v>
      </c>
      <c r="CR271" t="str">
        <f>'Raw Data'!CE271</f>
        <v>Not Urban</v>
      </c>
      <c r="CS271">
        <f>'Raw Data'!CF271</f>
        <v>0</v>
      </c>
      <c r="CT271">
        <f>'Raw Data'!CG271</f>
        <v>55</v>
      </c>
      <c r="CU271">
        <f>'Raw Data'!CH271</f>
        <v>1660</v>
      </c>
      <c r="CV271" t="str">
        <f>'Raw Data'!CI271</f>
        <v xml:space="preserve"> </v>
      </c>
      <c r="CW271">
        <f>'Raw Data'!CJ271</f>
        <v>0</v>
      </c>
      <c r="CX271">
        <f>'Raw Data'!CK271</f>
        <v>2.3479610000000002</v>
      </c>
      <c r="CY271">
        <f>'Raw Data'!CL271</f>
        <v>11</v>
      </c>
      <c r="CZ271" t="str">
        <f>'Raw Data'!CM271</f>
        <v>State Mainline</v>
      </c>
      <c r="DA271">
        <f>'Raw Data'!CN271</f>
        <v>1660</v>
      </c>
      <c r="DB271">
        <f>'Raw Data'!CO271</f>
        <v>84702</v>
      </c>
      <c r="DC271">
        <f>'Raw Data'!CP271</f>
        <v>4.0990000000000002</v>
      </c>
      <c r="DD271">
        <f>'Raw Data'!CQ271</f>
        <v>6.4470000000000001</v>
      </c>
      <c r="DE271">
        <f>'Raw Data'!CR271</f>
        <v>84702</v>
      </c>
      <c r="DF271">
        <f>'Raw Data'!CS271</f>
        <v>0</v>
      </c>
      <c r="DG271">
        <f>'Raw Data'!CT271</f>
        <v>12397.232163000001</v>
      </c>
      <c r="DH271">
        <f>'Raw Data'!CU271</f>
        <v>100</v>
      </c>
      <c r="DI271">
        <f>'Raw Data'!CV271</f>
        <v>9430</v>
      </c>
      <c r="DJ271">
        <f>'Raw Data'!CW271</f>
        <v>7.7868000000000007E-2</v>
      </c>
      <c r="DK271">
        <f>'Raw Data'!CX271</f>
        <v>0</v>
      </c>
      <c r="DL271">
        <f>'Raw Data'!CY271</f>
        <v>3.2360000000000002E-3</v>
      </c>
      <c r="DM271">
        <f>'Raw Data'!CZ271</f>
        <v>127</v>
      </c>
      <c r="DN271" t="str">
        <f>'Raw Data'!DA271</f>
        <v>057-0088</v>
      </c>
      <c r="DO271" t="str">
        <f>'Raw Data'!DB271</f>
        <v>5R : Rural Major Collector</v>
      </c>
      <c r="DP271" t="str">
        <f>'Raw Data'!DC271</f>
        <v>34.301099, -84.559725</v>
      </c>
      <c r="DQ271">
        <f>'Raw Data'!DD271</f>
        <v>-84.559725</v>
      </c>
      <c r="DR271">
        <f>'Raw Data'!DE271</f>
        <v>34.301099000000001</v>
      </c>
      <c r="DS271">
        <f>'Raw Data'!DF271</f>
        <v>34.301099000000001</v>
      </c>
      <c r="DT271">
        <f>'Raw Data'!DG271</f>
        <v>-84.559725</v>
      </c>
      <c r="DU271">
        <f>'Raw Data'!DH271</f>
        <v>2.2800000000000001E-2</v>
      </c>
      <c r="DV271">
        <f>'Raw Data'!DI271</f>
        <v>3.2360000000000002E-3</v>
      </c>
      <c r="DW271">
        <f>'Raw Data'!DJ271</f>
        <v>41</v>
      </c>
      <c r="DX271" s="11">
        <f t="shared" si="68"/>
        <v>1920</v>
      </c>
      <c r="DY271" s="5">
        <f t="shared" si="69"/>
        <v>1545</v>
      </c>
      <c r="DZ271" s="5">
        <f t="shared" si="62"/>
        <v>375</v>
      </c>
      <c r="EA271" s="5">
        <f t="shared" si="63"/>
        <v>0.24271844660194175</v>
      </c>
      <c r="EB271" s="5">
        <f t="shared" si="64"/>
        <v>1732.5</v>
      </c>
      <c r="EC271">
        <f>'Raw Data'!DK271</f>
        <v>1990</v>
      </c>
      <c r="ED271">
        <f>'Raw Data'!DL271</f>
        <v>0</v>
      </c>
      <c r="EE271">
        <f>'Raw Data'!DM271</f>
        <v>2080</v>
      </c>
      <c r="EF271">
        <f>'Raw Data'!DN271</f>
        <v>0</v>
      </c>
      <c r="EG271">
        <f>'Raw Data'!DO271</f>
        <v>1690</v>
      </c>
      <c r="EH271">
        <f>'Raw Data'!DP271</f>
        <v>0</v>
      </c>
      <c r="EI271">
        <f>'Raw Data'!DQ271</f>
        <v>1710</v>
      </c>
      <c r="EJ271">
        <f>'Raw Data'!DR271</f>
        <v>0</v>
      </c>
      <c r="EK271">
        <f>'Raw Data'!DS271</f>
        <v>1660</v>
      </c>
      <c r="EL271">
        <f>'Raw Data'!DT271</f>
        <v>11.1</v>
      </c>
      <c r="EM271">
        <f>'Raw Data'!DU271</f>
        <v>1580</v>
      </c>
      <c r="EN271">
        <f>'Raw Data'!DV271</f>
        <v>11.2</v>
      </c>
      <c r="EO271">
        <f>'Raw Data'!DW271</f>
        <v>1470</v>
      </c>
      <c r="EP271">
        <f>'Raw Data'!DX271</f>
        <v>9.6999999999999993</v>
      </c>
      <c r="EQ271">
        <f>'Raw Data'!DY271</f>
        <v>1470</v>
      </c>
      <c r="ER271">
        <f>'Raw Data'!DZ271</f>
        <v>9.6999999999999993</v>
      </c>
      <c r="ES271">
        <f>'Raw Data'!EA271</f>
        <v>1360</v>
      </c>
      <c r="ET271">
        <f>'Raw Data'!EB271</f>
        <v>0</v>
      </c>
      <c r="EU271">
        <f>'Raw Data'!EC271</f>
        <v>1380</v>
      </c>
      <c r="EV271">
        <f>'Raw Data'!ED271</f>
        <v>0</v>
      </c>
      <c r="EW271">
        <f>'Raw Data'!EE271</f>
        <v>0</v>
      </c>
    </row>
    <row r="272" spans="1:153" x14ac:dyDescent="0.3">
      <c r="A272">
        <f>'Raw Data'!A272</f>
        <v>270</v>
      </c>
      <c r="B272" t="str">
        <f>'Raw Data'!B272</f>
        <v>Point</v>
      </c>
      <c r="C272">
        <f>'Raw Data'!C272</f>
        <v>974</v>
      </c>
      <c r="D272">
        <f>'Raw Data'!D272</f>
        <v>51247</v>
      </c>
      <c r="E272" t="str">
        <f>'Raw Data'!E272</f>
        <v>Point</v>
      </c>
      <c r="F272">
        <f>'Raw Data'!F272</f>
        <v>5737289</v>
      </c>
      <c r="G272" t="str">
        <f>'Raw Data'!G272</f>
        <v>Cherokee Co Sheriff's Office</v>
      </c>
      <c r="H272" s="3">
        <f>'Raw Data'!H272</f>
        <v>42491</v>
      </c>
      <c r="L272">
        <f t="shared" si="56"/>
        <v>0</v>
      </c>
      <c r="M272" s="5">
        <f t="shared" si="57"/>
        <v>42491</v>
      </c>
      <c r="N272" s="5">
        <f t="shared" si="65"/>
        <v>2016</v>
      </c>
      <c r="O272" s="5" t="str" cm="1">
        <f t="array" ref="O272">_xlfn.IFS(N272&lt;=2016,"before treatment",N272=2017,"unknown",N272&gt;2017,"after treatment")</f>
        <v>before treatment</v>
      </c>
      <c r="P272" s="5">
        <f t="shared" si="58"/>
        <v>1</v>
      </c>
      <c r="Q272" s="5">
        <f t="shared" si="59"/>
        <v>0</v>
      </c>
      <c r="R272" t="str">
        <f>'Raw Data'!I272</f>
        <v>Cherokee</v>
      </c>
      <c r="S272" t="str">
        <f>'Raw Data'!J272</f>
        <v>Fincher Rd</v>
      </c>
      <c r="T272" t="str">
        <f>'Raw Data'!K272</f>
        <v>Fincher Rd</v>
      </c>
      <c r="U272" t="str">
        <f>'Raw Data'!L272</f>
        <v>(B) Suspected Minor/Visible Injury</v>
      </c>
      <c r="V272">
        <f>'Raw Data'!M272</f>
        <v>0</v>
      </c>
      <c r="W272">
        <f>'Raw Data'!N272</f>
        <v>0</v>
      </c>
      <c r="X272">
        <f>'Raw Data'!O272</f>
        <v>1</v>
      </c>
      <c r="Y272" t="str">
        <f>'Raw Data'!P272</f>
        <v>Not a Collision with Motor Vehicle</v>
      </c>
      <c r="Z272" t="str">
        <f>'Raw Data'!Q272</f>
        <v>Off Roadway</v>
      </c>
      <c r="AA272" t="str">
        <f>'Raw Data'!R272</f>
        <v>Embankment</v>
      </c>
      <c r="AB272" t="str">
        <f>'Raw Data'!S272</f>
        <v>Embankment</v>
      </c>
      <c r="AC272" t="str">
        <f>'Raw Data'!T272</f>
        <v>Driver Lost Control</v>
      </c>
      <c r="AD272">
        <f>'Raw Data'!U272</f>
        <v>1</v>
      </c>
      <c r="AE272" s="5" t="str">
        <f t="shared" si="66"/>
        <v>Yes</v>
      </c>
      <c r="AF272" t="str">
        <f>'Raw Data'!V272</f>
        <v>Negotiating a Curve</v>
      </c>
      <c r="AG272" s="5">
        <f t="shared" si="60"/>
        <v>0</v>
      </c>
      <c r="AH272" t="str">
        <f>'Raw Data'!W272</f>
        <v>West</v>
      </c>
      <c r="AI272" t="str">
        <f>'Raw Data'!X272</f>
        <v>Daylight</v>
      </c>
      <c r="AJ272" t="str">
        <f>'Raw Data'!Y272</f>
        <v>Dry</v>
      </c>
      <c r="AK272">
        <f>'Raw Data'!Z272</f>
        <v>19</v>
      </c>
      <c r="AL272" t="str">
        <f>'Raw Data'!AA272</f>
        <v>Lap and Shoulder Belt Used</v>
      </c>
      <c r="AM272" s="5">
        <f t="shared" si="61"/>
        <v>0</v>
      </c>
      <c r="AN272" t="str">
        <f>'Raw Data'!AB272</f>
        <v>Passenger Car</v>
      </c>
      <c r="AO272" t="str">
        <f>'Raw Data'!AC272</f>
        <v>0571010800I</v>
      </c>
      <c r="AP272">
        <f>'Raw Data'!AD272</f>
        <v>5.5875599999999999</v>
      </c>
      <c r="AQ272">
        <f>'Raw Data'!AE272</f>
        <v>34.282407999999997</v>
      </c>
      <c r="AR272">
        <f>'Raw Data'!AF272</f>
        <v>-84.573620000000005</v>
      </c>
      <c r="AS272">
        <f>'Raw Data'!AG272</f>
        <v>41</v>
      </c>
      <c r="AT272">
        <f>'Raw Data'!AH272</f>
        <v>101</v>
      </c>
      <c r="AU272">
        <f>'Raw Data'!AI272</f>
        <v>1280</v>
      </c>
      <c r="AV272" t="str">
        <f>'Raw Data'!AJ272</f>
        <v>D6_0108_00_I</v>
      </c>
      <c r="AW272">
        <f>'Raw Data'!AK272</f>
        <v>16</v>
      </c>
      <c r="AX272">
        <f>'Raw Data'!AL272</f>
        <v>16</v>
      </c>
      <c r="AY272" t="str">
        <f>'Raw Data'!AM272</f>
        <v>simple</v>
      </c>
      <c r="AZ272">
        <f>'Raw Data'!AN272</f>
        <v>534.4</v>
      </c>
      <c r="BA272">
        <f>'Raw Data'!AO272</f>
        <v>115.9</v>
      </c>
      <c r="BB272">
        <f>'Raw Data'!AP272</f>
        <v>1080.2</v>
      </c>
      <c r="BC272">
        <f>'Raw Data'!AQ272</f>
        <v>-84.574684000000005</v>
      </c>
      <c r="BD272">
        <f>'Raw Data'!AR272</f>
        <v>34.280475000000003</v>
      </c>
      <c r="BE272">
        <f>'Raw Data'!AS272</f>
        <v>-84.572897999999995</v>
      </c>
      <c r="BF272">
        <f>'Raw Data'!AT272</f>
        <v>34.282488999999998</v>
      </c>
      <c r="BG272" t="str">
        <f>'Raw Data'!AU272</f>
        <v>0571010800I</v>
      </c>
      <c r="BH272">
        <f>'Raw Data'!AV272</f>
        <v>1</v>
      </c>
      <c r="BI272">
        <f>'Raw Data'!AW272</f>
        <v>57</v>
      </c>
      <c r="BJ272">
        <f>'Raw Data'!AX272</f>
        <v>108</v>
      </c>
      <c r="BK272">
        <f>'Raw Data'!AY272</f>
        <v>0</v>
      </c>
      <c r="BL272">
        <f>'Raw Data'!AZ272</f>
        <v>55</v>
      </c>
      <c r="BM272">
        <f>'Raw Data'!BA272</f>
        <v>12.67</v>
      </c>
      <c r="BN272">
        <f>'Raw Data'!BB272</f>
        <v>11.4</v>
      </c>
      <c r="BO272">
        <f>'Raw Data'!BC272</f>
        <v>1139.4000000000001</v>
      </c>
      <c r="BP272">
        <f>'Raw Data'!BD272</f>
        <v>1158.8</v>
      </c>
      <c r="BQ272">
        <f>'Raw Data'!BE272</f>
        <v>1141.0999999999999</v>
      </c>
      <c r="BR272">
        <f>'Raw Data'!BF272</f>
        <v>0</v>
      </c>
      <c r="BS272">
        <f>'Raw Data'!BG272</f>
        <v>43.2</v>
      </c>
      <c r="BT272">
        <f>'Raw Data'!BH272</f>
        <v>11.8</v>
      </c>
      <c r="BU272">
        <f>'Raw Data'!BI272</f>
        <v>42712</v>
      </c>
      <c r="BV272" t="str">
        <f>'Raw Data'!BJ272</f>
        <v>ASV_5+</v>
      </c>
      <c r="BW272">
        <f>'Raw Data'!BK272</f>
        <v>3.2360000000000002E-3</v>
      </c>
      <c r="BX272">
        <f>'Raw Data'!BL272</f>
        <v>9581</v>
      </c>
      <c r="BY272">
        <f>'Raw Data'!BM272</f>
        <v>9429</v>
      </c>
      <c r="BZ272" t="str">
        <f>'Raw Data'!BN272</f>
        <v>0571010800I</v>
      </c>
      <c r="CA272" t="str">
        <f>'Raw Data'!BO272</f>
        <v>CHEROKEE</v>
      </c>
      <c r="CB272">
        <f>'Raw Data'!BP272</f>
        <v>1</v>
      </c>
      <c r="CC272">
        <f>'Raw Data'!BQ272</f>
        <v>10800</v>
      </c>
      <c r="CD272">
        <f>'Raw Data'!BR272</f>
        <v>6</v>
      </c>
      <c r="CE272">
        <f>'Raw Data'!BS272</f>
        <v>1</v>
      </c>
      <c r="CF272">
        <f>'Raw Data'!BT272</f>
        <v>2</v>
      </c>
      <c r="CG272">
        <f>'Raw Data'!BU272</f>
        <v>1</v>
      </c>
      <c r="CH272">
        <f>'Raw Data'!BV272</f>
        <v>1</v>
      </c>
      <c r="CI272">
        <f>'Raw Data'!BW272</f>
        <v>2</v>
      </c>
      <c r="CJ272">
        <f>'Raw Data'!BX272</f>
        <v>0</v>
      </c>
      <c r="CK272">
        <f>'Raw Data'!BY272</f>
        <v>5</v>
      </c>
      <c r="CL272" t="str">
        <f>'Raw Data'!BZ272</f>
        <v>N</v>
      </c>
      <c r="CM272">
        <f t="shared" si="67"/>
        <v>0</v>
      </c>
      <c r="CN272">
        <f>'Raw Data'!CA272</f>
        <v>57</v>
      </c>
      <c r="CO272">
        <f>'Raw Data'!CB272</f>
        <v>108</v>
      </c>
      <c r="CP272">
        <f>'Raw Data'!CC272</f>
        <v>0</v>
      </c>
      <c r="CQ272" t="str">
        <f>'Raw Data'!CD272</f>
        <v>Not Urban</v>
      </c>
      <c r="CR272" t="str">
        <f>'Raw Data'!CE272</f>
        <v>Not Urban</v>
      </c>
      <c r="CS272">
        <f>'Raw Data'!CF272</f>
        <v>0</v>
      </c>
      <c r="CT272">
        <f>'Raw Data'!CG272</f>
        <v>55</v>
      </c>
      <c r="CU272">
        <f>'Raw Data'!CH272</f>
        <v>1660</v>
      </c>
      <c r="CV272" t="str">
        <f>'Raw Data'!CI272</f>
        <v xml:space="preserve"> </v>
      </c>
      <c r="CW272">
        <f>'Raw Data'!CJ272</f>
        <v>0</v>
      </c>
      <c r="CX272">
        <f>'Raw Data'!CK272</f>
        <v>2.3479610000000002</v>
      </c>
      <c r="CY272">
        <f>'Raw Data'!CL272</f>
        <v>11</v>
      </c>
      <c r="CZ272" t="str">
        <f>'Raw Data'!CM272</f>
        <v>State Mainline</v>
      </c>
      <c r="DA272">
        <f>'Raw Data'!CN272</f>
        <v>1660</v>
      </c>
      <c r="DB272">
        <f>'Raw Data'!CO272</f>
        <v>84702</v>
      </c>
      <c r="DC272">
        <f>'Raw Data'!CP272</f>
        <v>4.0990000000000002</v>
      </c>
      <c r="DD272">
        <f>'Raw Data'!CQ272</f>
        <v>6.4470000000000001</v>
      </c>
      <c r="DE272">
        <f>'Raw Data'!CR272</f>
        <v>84702</v>
      </c>
      <c r="DF272">
        <f>'Raw Data'!CS272</f>
        <v>0</v>
      </c>
      <c r="DG272">
        <f>'Raw Data'!CT272</f>
        <v>12397.232163000001</v>
      </c>
      <c r="DH272">
        <f>'Raw Data'!CU272</f>
        <v>100</v>
      </c>
      <c r="DI272">
        <f>'Raw Data'!CV272</f>
        <v>9430</v>
      </c>
      <c r="DJ272">
        <f>'Raw Data'!CW272</f>
        <v>7.7868000000000007E-2</v>
      </c>
      <c r="DK272">
        <f>'Raw Data'!CX272</f>
        <v>0</v>
      </c>
      <c r="DL272">
        <f>'Raw Data'!CY272</f>
        <v>3.2360000000000002E-3</v>
      </c>
      <c r="DM272">
        <f>'Raw Data'!CZ272</f>
        <v>127</v>
      </c>
      <c r="DN272" t="str">
        <f>'Raw Data'!DA272</f>
        <v>057-0088</v>
      </c>
      <c r="DO272" t="str">
        <f>'Raw Data'!DB272</f>
        <v>5R : Rural Major Collector</v>
      </c>
      <c r="DP272" t="str">
        <f>'Raw Data'!DC272</f>
        <v>34.301099, -84.559725</v>
      </c>
      <c r="DQ272">
        <f>'Raw Data'!DD272</f>
        <v>-84.559725</v>
      </c>
      <c r="DR272">
        <f>'Raw Data'!DE272</f>
        <v>34.301099000000001</v>
      </c>
      <c r="DS272">
        <f>'Raw Data'!DF272</f>
        <v>34.301099000000001</v>
      </c>
      <c r="DT272">
        <f>'Raw Data'!DG272</f>
        <v>-84.559725</v>
      </c>
      <c r="DU272">
        <f>'Raw Data'!DH272</f>
        <v>2.2800000000000001E-2</v>
      </c>
      <c r="DV272">
        <f>'Raw Data'!DI272</f>
        <v>3.2360000000000002E-3</v>
      </c>
      <c r="DW272">
        <f>'Raw Data'!DJ272</f>
        <v>41</v>
      </c>
      <c r="DX272" s="11">
        <f t="shared" si="68"/>
        <v>1920</v>
      </c>
      <c r="DY272" s="5">
        <f t="shared" si="69"/>
        <v>1545</v>
      </c>
      <c r="DZ272" s="5">
        <f t="shared" si="62"/>
        <v>375</v>
      </c>
      <c r="EA272" s="5">
        <f t="shared" si="63"/>
        <v>0.24271844660194175</v>
      </c>
      <c r="EB272" s="5">
        <f t="shared" si="64"/>
        <v>1732.5</v>
      </c>
      <c r="EC272">
        <f>'Raw Data'!DK272</f>
        <v>1990</v>
      </c>
      <c r="ED272">
        <f>'Raw Data'!DL272</f>
        <v>0</v>
      </c>
      <c r="EE272">
        <f>'Raw Data'!DM272</f>
        <v>2080</v>
      </c>
      <c r="EF272">
        <f>'Raw Data'!DN272</f>
        <v>0</v>
      </c>
      <c r="EG272">
        <f>'Raw Data'!DO272</f>
        <v>1690</v>
      </c>
      <c r="EH272">
        <f>'Raw Data'!DP272</f>
        <v>0</v>
      </c>
      <c r="EI272">
        <f>'Raw Data'!DQ272</f>
        <v>1710</v>
      </c>
      <c r="EJ272">
        <f>'Raw Data'!DR272</f>
        <v>0</v>
      </c>
      <c r="EK272">
        <f>'Raw Data'!DS272</f>
        <v>1660</v>
      </c>
      <c r="EL272">
        <f>'Raw Data'!DT272</f>
        <v>11.1</v>
      </c>
      <c r="EM272">
        <f>'Raw Data'!DU272</f>
        <v>1580</v>
      </c>
      <c r="EN272">
        <f>'Raw Data'!DV272</f>
        <v>11.2</v>
      </c>
      <c r="EO272">
        <f>'Raw Data'!DW272</f>
        <v>1470</v>
      </c>
      <c r="EP272">
        <f>'Raw Data'!DX272</f>
        <v>9.6999999999999993</v>
      </c>
      <c r="EQ272">
        <f>'Raw Data'!DY272</f>
        <v>1470</v>
      </c>
      <c r="ER272">
        <f>'Raw Data'!DZ272</f>
        <v>9.6999999999999993</v>
      </c>
      <c r="ES272">
        <f>'Raw Data'!EA272</f>
        <v>1360</v>
      </c>
      <c r="ET272">
        <f>'Raw Data'!EB272</f>
        <v>0</v>
      </c>
      <c r="EU272">
        <f>'Raw Data'!EC272</f>
        <v>1380</v>
      </c>
      <c r="EV272">
        <f>'Raw Data'!ED272</f>
        <v>0</v>
      </c>
      <c r="EW272">
        <f>'Raw Data'!EE272</f>
        <v>0</v>
      </c>
    </row>
    <row r="273" spans="1:153" x14ac:dyDescent="0.3">
      <c r="A273">
        <f>'Raw Data'!A273</f>
        <v>271</v>
      </c>
      <c r="B273" t="str">
        <f>'Raw Data'!B273</f>
        <v>Point</v>
      </c>
      <c r="C273">
        <f>'Raw Data'!C273</f>
        <v>490</v>
      </c>
      <c r="D273">
        <f>'Raw Data'!D273</f>
        <v>80132</v>
      </c>
      <c r="E273" t="str">
        <f>'Raw Data'!E273</f>
        <v>Point</v>
      </c>
      <c r="F273">
        <f>'Raw Data'!F273</f>
        <v>4472714</v>
      </c>
      <c r="G273" t="str">
        <f>'Raw Data'!G273</f>
        <v>Cherokee Co Sheriff's Office</v>
      </c>
      <c r="H273" s="3">
        <f>'Raw Data'!H273</f>
        <v>41435</v>
      </c>
      <c r="L273">
        <f t="shared" si="56"/>
        <v>0</v>
      </c>
      <c r="M273" s="5">
        <f t="shared" si="57"/>
        <v>41435</v>
      </c>
      <c r="N273" s="5">
        <f t="shared" si="65"/>
        <v>2013</v>
      </c>
      <c r="O273" s="5" t="str" cm="1">
        <f t="array" ref="O273">_xlfn.IFS(N273&lt;=2016,"before treatment",N273=2017,"unknown",N273&gt;2017,"after treatment")</f>
        <v>before treatment</v>
      </c>
      <c r="P273" s="5">
        <f t="shared" si="58"/>
        <v>1</v>
      </c>
      <c r="Q273" s="5">
        <f t="shared" si="59"/>
        <v>0</v>
      </c>
      <c r="R273" t="str">
        <f>'Raw Data'!I273</f>
        <v>Cherokee</v>
      </c>
      <c r="S273" t="str">
        <f>'Raw Data'!J273</f>
        <v>Fincher Rd</v>
      </c>
      <c r="T273" t="str">
        <f>'Raw Data'!K273</f>
        <v>Sam Nelson Rd</v>
      </c>
      <c r="U273" t="str">
        <f>'Raw Data'!L273</f>
        <v>(C) Possible Injury / Complaint</v>
      </c>
      <c r="V273">
        <f>'Raw Data'!M273</f>
        <v>0</v>
      </c>
      <c r="W273">
        <f>'Raw Data'!N273</f>
        <v>0</v>
      </c>
      <c r="X273">
        <f>'Raw Data'!O273</f>
        <v>0</v>
      </c>
      <c r="Y273" t="str">
        <f>'Raw Data'!P273</f>
        <v>Not a Collision with Motor Vehicle</v>
      </c>
      <c r="Z273" t="str">
        <f>'Raw Data'!Q273</f>
        <v>Off Roadway</v>
      </c>
      <c r="AA273" t="str">
        <f>'Raw Data'!R273</f>
        <v>Embankment</v>
      </c>
      <c r="AB273" t="str">
        <f>'Raw Data'!S273</f>
        <v>Tree</v>
      </c>
      <c r="AC273" t="str">
        <f>'Raw Data'!T273</f>
        <v>Driver Lost Control</v>
      </c>
      <c r="AD273">
        <f>'Raw Data'!U273</f>
        <v>1</v>
      </c>
      <c r="AE273" s="5" t="str">
        <f t="shared" si="66"/>
        <v>Yes</v>
      </c>
      <c r="AF273" t="str">
        <f>'Raw Data'!V273</f>
        <v>Negotiating a Curve</v>
      </c>
      <c r="AG273" s="5">
        <f t="shared" si="60"/>
        <v>0</v>
      </c>
      <c r="AH273" t="str">
        <f>'Raw Data'!W273</f>
        <v>West</v>
      </c>
      <c r="AI273" t="str">
        <f>'Raw Data'!X273</f>
        <v>Daylight</v>
      </c>
      <c r="AJ273" t="str">
        <f>'Raw Data'!Y273</f>
        <v>Wet</v>
      </c>
      <c r="AK273">
        <f>'Raw Data'!Z273</f>
        <v>37</v>
      </c>
      <c r="AL273" t="str">
        <f>'Raw Data'!AA273</f>
        <v>Lap and Shoulder Belt Used</v>
      </c>
      <c r="AM273" s="5">
        <f t="shared" si="61"/>
        <v>0</v>
      </c>
      <c r="AN273" t="str">
        <f>'Raw Data'!AB273</f>
        <v>Passenger Car</v>
      </c>
      <c r="AO273" t="str">
        <f>'Raw Data'!AC273</f>
        <v>0571010800I</v>
      </c>
      <c r="AP273">
        <f>'Raw Data'!AD273</f>
        <v>6.2480000000000002</v>
      </c>
      <c r="AQ273">
        <f>'Raw Data'!AE273</f>
        <v>34.282173999999998</v>
      </c>
      <c r="AR273">
        <f>'Raw Data'!AF273</f>
        <v>-84.562377999999995</v>
      </c>
      <c r="AS273">
        <f>'Raw Data'!AG273</f>
        <v>44</v>
      </c>
      <c r="AT273">
        <f>'Raw Data'!AH273</f>
        <v>104</v>
      </c>
      <c r="AU273">
        <f>'Raw Data'!AI273</f>
        <v>1283</v>
      </c>
      <c r="AV273" t="str">
        <f>'Raw Data'!AJ273</f>
        <v>D6_0108_00_I</v>
      </c>
      <c r="AW273">
        <f>'Raw Data'!AK273</f>
        <v>19</v>
      </c>
      <c r="AX273">
        <f>'Raw Data'!AL273</f>
        <v>19</v>
      </c>
      <c r="AY273" t="str">
        <f>'Raw Data'!AM273</f>
        <v>simple</v>
      </c>
      <c r="AZ273">
        <f>'Raw Data'!AN273</f>
        <v>1904.9</v>
      </c>
      <c r="BA273">
        <f>'Raw Data'!AO273</f>
        <v>42.4</v>
      </c>
      <c r="BB273">
        <f>'Raw Data'!AP273</f>
        <v>1409.5</v>
      </c>
      <c r="BC273">
        <f>'Raw Data'!AQ273</f>
        <v>-84.566719000000006</v>
      </c>
      <c r="BD273">
        <f>'Raw Data'!AR273</f>
        <v>34.282055</v>
      </c>
      <c r="BE273">
        <f>'Raw Data'!AS273</f>
        <v>-84.562151999999998</v>
      </c>
      <c r="BF273">
        <f>'Raw Data'!AT273</f>
        <v>34.282114999999997</v>
      </c>
      <c r="BG273" t="str">
        <f>'Raw Data'!AU273</f>
        <v>0571010800I</v>
      </c>
      <c r="BH273">
        <f>'Raw Data'!AV273</f>
        <v>1</v>
      </c>
      <c r="BI273">
        <f>'Raw Data'!AW273</f>
        <v>57</v>
      </c>
      <c r="BJ273">
        <f>'Raw Data'!AX273</f>
        <v>108</v>
      </c>
      <c r="BK273">
        <f>'Raw Data'!AY273</f>
        <v>0</v>
      </c>
      <c r="BL273">
        <f>'Raw Data'!AZ273</f>
        <v>55</v>
      </c>
      <c r="BM273">
        <f>'Raw Data'!BA273</f>
        <v>4.4800000000000004</v>
      </c>
      <c r="BN273">
        <f>'Raw Data'!BB273</f>
        <v>3.7</v>
      </c>
      <c r="BO273">
        <f>'Raw Data'!BC273</f>
        <v>1086.9000000000001</v>
      </c>
      <c r="BP273">
        <f>'Raw Data'!BD273</f>
        <v>1095.5</v>
      </c>
      <c r="BQ273">
        <f>'Raw Data'!BE273</f>
        <v>1079.0999999999999</v>
      </c>
      <c r="BR273">
        <f>'Raw Data'!BF273</f>
        <v>0</v>
      </c>
      <c r="BS273">
        <f>'Raw Data'!BG273</f>
        <v>76.400000000000006</v>
      </c>
      <c r="BT273">
        <f>'Raw Data'!BH273</f>
        <v>0</v>
      </c>
      <c r="BU273">
        <f>'Raw Data'!BI273</f>
        <v>42712</v>
      </c>
      <c r="BV273" t="str">
        <f>'Raw Data'!BJ273</f>
        <v>NONE</v>
      </c>
      <c r="BW273">
        <f>'Raw Data'!BK273</f>
        <v>4.6360000000000004E-3</v>
      </c>
      <c r="BX273">
        <f>'Raw Data'!BL273</f>
        <v>9581</v>
      </c>
      <c r="BY273">
        <f>'Raw Data'!BM273</f>
        <v>9429</v>
      </c>
      <c r="BZ273" t="str">
        <f>'Raw Data'!BN273</f>
        <v>0571010800I</v>
      </c>
      <c r="CA273" t="str">
        <f>'Raw Data'!BO273</f>
        <v>CHEROKEE</v>
      </c>
      <c r="CB273">
        <f>'Raw Data'!BP273</f>
        <v>1</v>
      </c>
      <c r="CC273">
        <f>'Raw Data'!BQ273</f>
        <v>10800</v>
      </c>
      <c r="CD273">
        <f>'Raw Data'!BR273</f>
        <v>6</v>
      </c>
      <c r="CE273">
        <f>'Raw Data'!BS273</f>
        <v>1</v>
      </c>
      <c r="CF273">
        <f>'Raw Data'!BT273</f>
        <v>2</v>
      </c>
      <c r="CG273">
        <f>'Raw Data'!BU273</f>
        <v>1</v>
      </c>
      <c r="CH273">
        <f>'Raw Data'!BV273</f>
        <v>1</v>
      </c>
      <c r="CI273">
        <f>'Raw Data'!BW273</f>
        <v>2</v>
      </c>
      <c r="CJ273">
        <f>'Raw Data'!BX273</f>
        <v>0</v>
      </c>
      <c r="CK273">
        <f>'Raw Data'!BY273</f>
        <v>5</v>
      </c>
      <c r="CL273" t="str">
        <f>'Raw Data'!BZ273</f>
        <v>N</v>
      </c>
      <c r="CM273">
        <f t="shared" si="67"/>
        <v>0</v>
      </c>
      <c r="CN273">
        <f>'Raw Data'!CA273</f>
        <v>57</v>
      </c>
      <c r="CO273">
        <f>'Raw Data'!CB273</f>
        <v>108</v>
      </c>
      <c r="CP273">
        <f>'Raw Data'!CC273</f>
        <v>0</v>
      </c>
      <c r="CQ273" t="str">
        <f>'Raw Data'!CD273</f>
        <v>Not Urban</v>
      </c>
      <c r="CR273" t="str">
        <f>'Raw Data'!CE273</f>
        <v>Not Urban</v>
      </c>
      <c r="CS273">
        <f>'Raw Data'!CF273</f>
        <v>0</v>
      </c>
      <c r="CT273">
        <f>'Raw Data'!CG273</f>
        <v>55</v>
      </c>
      <c r="CU273">
        <f>'Raw Data'!CH273</f>
        <v>1660</v>
      </c>
      <c r="CV273" t="str">
        <f>'Raw Data'!CI273</f>
        <v xml:space="preserve"> </v>
      </c>
      <c r="CW273">
        <f>'Raw Data'!CJ273</f>
        <v>0</v>
      </c>
      <c r="CX273">
        <f>'Raw Data'!CK273</f>
        <v>2.3479610000000002</v>
      </c>
      <c r="CY273">
        <f>'Raw Data'!CL273</f>
        <v>11</v>
      </c>
      <c r="CZ273" t="str">
        <f>'Raw Data'!CM273</f>
        <v>State Mainline</v>
      </c>
      <c r="DA273">
        <f>'Raw Data'!CN273</f>
        <v>1660</v>
      </c>
      <c r="DB273">
        <f>'Raw Data'!CO273</f>
        <v>84702</v>
      </c>
      <c r="DC273">
        <f>'Raw Data'!CP273</f>
        <v>4.0990000000000002</v>
      </c>
      <c r="DD273">
        <f>'Raw Data'!CQ273</f>
        <v>6.4470000000000001</v>
      </c>
      <c r="DE273">
        <f>'Raw Data'!CR273</f>
        <v>84702</v>
      </c>
      <c r="DF273">
        <f>'Raw Data'!CS273</f>
        <v>0</v>
      </c>
      <c r="DG273">
        <f>'Raw Data'!CT273</f>
        <v>12397.232163000001</v>
      </c>
      <c r="DH273">
        <f>'Raw Data'!CU273</f>
        <v>100</v>
      </c>
      <c r="DI273">
        <f>'Raw Data'!CV273</f>
        <v>9430</v>
      </c>
      <c r="DJ273">
        <f>'Raw Data'!CW273</f>
        <v>7.7868000000000007E-2</v>
      </c>
      <c r="DK273">
        <f>'Raw Data'!CX273</f>
        <v>0</v>
      </c>
      <c r="DL273">
        <f>'Raw Data'!CY273</f>
        <v>4.6360000000000004E-3</v>
      </c>
      <c r="DM273">
        <f>'Raw Data'!CZ273</f>
        <v>127</v>
      </c>
      <c r="DN273" t="str">
        <f>'Raw Data'!DA273</f>
        <v>057-0088</v>
      </c>
      <c r="DO273" t="str">
        <f>'Raw Data'!DB273</f>
        <v>5R : Rural Major Collector</v>
      </c>
      <c r="DP273" t="str">
        <f>'Raw Data'!DC273</f>
        <v>34.301099, -84.559725</v>
      </c>
      <c r="DQ273">
        <f>'Raw Data'!DD273</f>
        <v>-84.559725</v>
      </c>
      <c r="DR273">
        <f>'Raw Data'!DE273</f>
        <v>34.301099000000001</v>
      </c>
      <c r="DS273">
        <f>'Raw Data'!DF273</f>
        <v>34.301099000000001</v>
      </c>
      <c r="DT273">
        <f>'Raw Data'!DG273</f>
        <v>-84.559725</v>
      </c>
      <c r="DU273">
        <f>'Raw Data'!DH273</f>
        <v>1.9067000000000001E-2</v>
      </c>
      <c r="DV273">
        <f>'Raw Data'!DI273</f>
        <v>4.6360000000000004E-3</v>
      </c>
      <c r="DW273">
        <f>'Raw Data'!DJ273</f>
        <v>44</v>
      </c>
      <c r="DX273" s="11">
        <f t="shared" si="68"/>
        <v>1920</v>
      </c>
      <c r="DY273" s="5">
        <f t="shared" si="69"/>
        <v>1545</v>
      </c>
      <c r="DZ273" s="5">
        <f t="shared" si="62"/>
        <v>375</v>
      </c>
      <c r="EA273" s="5">
        <f t="shared" si="63"/>
        <v>0.24271844660194175</v>
      </c>
      <c r="EB273" s="5">
        <f t="shared" si="64"/>
        <v>1732.5</v>
      </c>
      <c r="EC273">
        <f>'Raw Data'!DK273</f>
        <v>1990</v>
      </c>
      <c r="ED273">
        <f>'Raw Data'!DL273</f>
        <v>0</v>
      </c>
      <c r="EE273">
        <f>'Raw Data'!DM273</f>
        <v>2080</v>
      </c>
      <c r="EF273">
        <f>'Raw Data'!DN273</f>
        <v>0</v>
      </c>
      <c r="EG273">
        <f>'Raw Data'!DO273</f>
        <v>1690</v>
      </c>
      <c r="EH273">
        <f>'Raw Data'!DP273</f>
        <v>0</v>
      </c>
      <c r="EI273">
        <f>'Raw Data'!DQ273</f>
        <v>1710</v>
      </c>
      <c r="EJ273">
        <f>'Raw Data'!DR273</f>
        <v>0</v>
      </c>
      <c r="EK273">
        <f>'Raw Data'!DS273</f>
        <v>1660</v>
      </c>
      <c r="EL273">
        <f>'Raw Data'!DT273</f>
        <v>11.1</v>
      </c>
      <c r="EM273">
        <f>'Raw Data'!DU273</f>
        <v>1580</v>
      </c>
      <c r="EN273">
        <f>'Raw Data'!DV273</f>
        <v>11.2</v>
      </c>
      <c r="EO273">
        <f>'Raw Data'!DW273</f>
        <v>1470</v>
      </c>
      <c r="EP273">
        <f>'Raw Data'!DX273</f>
        <v>9.6999999999999993</v>
      </c>
      <c r="EQ273">
        <f>'Raw Data'!DY273</f>
        <v>1470</v>
      </c>
      <c r="ER273">
        <f>'Raw Data'!DZ273</f>
        <v>9.6999999999999993</v>
      </c>
      <c r="ES273">
        <f>'Raw Data'!EA273</f>
        <v>1360</v>
      </c>
      <c r="ET273">
        <f>'Raw Data'!EB273</f>
        <v>0</v>
      </c>
      <c r="EU273">
        <f>'Raw Data'!EC273</f>
        <v>1380</v>
      </c>
      <c r="EV273">
        <f>'Raw Data'!ED273</f>
        <v>0</v>
      </c>
      <c r="EW273">
        <f>'Raw Data'!EE273</f>
        <v>0</v>
      </c>
    </row>
    <row r="274" spans="1:153" x14ac:dyDescent="0.3">
      <c r="A274">
        <f>'Raw Data'!A274</f>
        <v>272</v>
      </c>
      <c r="B274" t="str">
        <f>'Raw Data'!B274</f>
        <v>Point</v>
      </c>
      <c r="C274">
        <f>'Raw Data'!C274</f>
        <v>818</v>
      </c>
      <c r="D274">
        <f>'Raw Data'!D274</f>
        <v>83604</v>
      </c>
      <c r="E274" t="str">
        <f>'Raw Data'!E274</f>
        <v>Point</v>
      </c>
      <c r="F274">
        <f>'Raw Data'!F274</f>
        <v>4327401</v>
      </c>
      <c r="G274" t="str">
        <f>'Raw Data'!G274</f>
        <v>Cherokee Co Sheriff's Office</v>
      </c>
      <c r="H274" s="3">
        <f>'Raw Data'!H274</f>
        <v>41290</v>
      </c>
      <c r="L274">
        <f t="shared" si="56"/>
        <v>0</v>
      </c>
      <c r="M274" s="5">
        <f t="shared" si="57"/>
        <v>41290</v>
      </c>
      <c r="N274" s="5">
        <f t="shared" si="65"/>
        <v>2013</v>
      </c>
      <c r="O274" s="5" t="str" cm="1">
        <f t="array" ref="O274">_xlfn.IFS(N274&lt;=2016,"before treatment",N274=2017,"unknown",N274&gt;2017,"after treatment")</f>
        <v>before treatment</v>
      </c>
      <c r="P274" s="5">
        <f t="shared" si="58"/>
        <v>1</v>
      </c>
      <c r="Q274" s="5">
        <f t="shared" si="59"/>
        <v>0</v>
      </c>
      <c r="R274" t="str">
        <f>'Raw Data'!I274</f>
        <v>Cherokee</v>
      </c>
      <c r="S274" t="str">
        <f>'Raw Data'!J274</f>
        <v>Fincher Rd</v>
      </c>
      <c r="T274" t="str">
        <f>'Raw Data'!K274</f>
        <v>Sam Nelson Rd</v>
      </c>
      <c r="U274" t="str">
        <f>'Raw Data'!L274</f>
        <v>(O) No Injury</v>
      </c>
      <c r="V274">
        <f>'Raw Data'!M274</f>
        <v>0</v>
      </c>
      <c r="W274">
        <f>'Raw Data'!N274</f>
        <v>0</v>
      </c>
      <c r="X274">
        <f>'Raw Data'!O274</f>
        <v>0</v>
      </c>
      <c r="Y274" t="str">
        <f>'Raw Data'!P274</f>
        <v>Not a Collision with Motor Vehicle</v>
      </c>
      <c r="Z274" t="str">
        <f>'Raw Data'!Q274</f>
        <v>Off Roadway</v>
      </c>
      <c r="AA274" t="str">
        <f>'Raw Data'!R274</f>
        <v>Other-Fixed Object</v>
      </c>
      <c r="AB274" t="str">
        <f>'Raw Data'!S274</f>
        <v>Other - Fixed Object</v>
      </c>
      <c r="AC274" t="str">
        <f>'Raw Data'!T274</f>
        <v>(None)</v>
      </c>
      <c r="AD274">
        <f>'Raw Data'!U274</f>
        <v>1</v>
      </c>
      <c r="AE274" s="5" t="str">
        <f t="shared" si="66"/>
        <v>Yes</v>
      </c>
      <c r="AF274" t="str">
        <f>'Raw Data'!V274</f>
        <v>Negotiating a Curve</v>
      </c>
      <c r="AG274" s="5">
        <f t="shared" si="60"/>
        <v>0</v>
      </c>
      <c r="AH274" t="str">
        <f>'Raw Data'!W274</f>
        <v>West</v>
      </c>
      <c r="AI274" t="str">
        <f>'Raw Data'!X274</f>
        <v>Dark-Not Lighted</v>
      </c>
      <c r="AJ274" t="str">
        <f>'Raw Data'!Y274</f>
        <v>Wet</v>
      </c>
      <c r="AK274">
        <f>'Raw Data'!Z274</f>
        <v>27</v>
      </c>
      <c r="AL274" t="str">
        <f>'Raw Data'!AA274</f>
        <v>Lap and Shoulder Belt Used</v>
      </c>
      <c r="AM274" s="5">
        <f t="shared" si="61"/>
        <v>0</v>
      </c>
      <c r="AN274" t="str">
        <f>'Raw Data'!AB274</f>
        <v>Passenger Car</v>
      </c>
      <c r="AO274" t="str">
        <f>'Raw Data'!AC274</f>
        <v>0571010800I</v>
      </c>
      <c r="AP274">
        <f>'Raw Data'!AD274</f>
        <v>6.2599970000000003</v>
      </c>
      <c r="AQ274">
        <f>'Raw Data'!AE274</f>
        <v>34.282119999999999</v>
      </c>
      <c r="AR274">
        <f>'Raw Data'!AF274</f>
        <v>-84.562166000000005</v>
      </c>
      <c r="AS274">
        <f>'Raw Data'!AG274</f>
        <v>44</v>
      </c>
      <c r="AT274">
        <f>'Raw Data'!AH274</f>
        <v>104</v>
      </c>
      <c r="AU274">
        <f>'Raw Data'!AI274</f>
        <v>1283</v>
      </c>
      <c r="AV274" t="str">
        <f>'Raw Data'!AJ274</f>
        <v>D6_0108_00_I</v>
      </c>
      <c r="AW274">
        <f>'Raw Data'!AK274</f>
        <v>19</v>
      </c>
      <c r="AX274">
        <f>'Raw Data'!AL274</f>
        <v>19</v>
      </c>
      <c r="AY274" t="str">
        <f>'Raw Data'!AM274</f>
        <v>simple</v>
      </c>
      <c r="AZ274">
        <f>'Raw Data'!AN274</f>
        <v>1904.9</v>
      </c>
      <c r="BA274">
        <f>'Raw Data'!AO274</f>
        <v>42.4</v>
      </c>
      <c r="BB274">
        <f>'Raw Data'!AP274</f>
        <v>1409.5</v>
      </c>
      <c r="BC274">
        <f>'Raw Data'!AQ274</f>
        <v>-84.566719000000006</v>
      </c>
      <c r="BD274">
        <f>'Raw Data'!AR274</f>
        <v>34.282055</v>
      </c>
      <c r="BE274">
        <f>'Raw Data'!AS274</f>
        <v>-84.562151999999998</v>
      </c>
      <c r="BF274">
        <f>'Raw Data'!AT274</f>
        <v>34.282114999999997</v>
      </c>
      <c r="BG274" t="str">
        <f>'Raw Data'!AU274</f>
        <v>0571010800I</v>
      </c>
      <c r="BH274">
        <f>'Raw Data'!AV274</f>
        <v>1</v>
      </c>
      <c r="BI274">
        <f>'Raw Data'!AW274</f>
        <v>57</v>
      </c>
      <c r="BJ274">
        <f>'Raw Data'!AX274</f>
        <v>108</v>
      </c>
      <c r="BK274">
        <f>'Raw Data'!AY274</f>
        <v>0</v>
      </c>
      <c r="BL274">
        <f>'Raw Data'!AZ274</f>
        <v>55</v>
      </c>
      <c r="BM274">
        <f>'Raw Data'!BA274</f>
        <v>4.4800000000000004</v>
      </c>
      <c r="BN274">
        <f>'Raw Data'!BB274</f>
        <v>3.7</v>
      </c>
      <c r="BO274">
        <f>'Raw Data'!BC274</f>
        <v>1086.9000000000001</v>
      </c>
      <c r="BP274">
        <f>'Raw Data'!BD274</f>
        <v>1095.5</v>
      </c>
      <c r="BQ274">
        <f>'Raw Data'!BE274</f>
        <v>1079.0999999999999</v>
      </c>
      <c r="BR274">
        <f>'Raw Data'!BF274</f>
        <v>0</v>
      </c>
      <c r="BS274">
        <f>'Raw Data'!BG274</f>
        <v>76.400000000000006</v>
      </c>
      <c r="BT274">
        <f>'Raw Data'!BH274</f>
        <v>0</v>
      </c>
      <c r="BU274">
        <f>'Raw Data'!BI274</f>
        <v>42712</v>
      </c>
      <c r="BV274" t="str">
        <f>'Raw Data'!BJ274</f>
        <v>NONE</v>
      </c>
      <c r="BW274">
        <f>'Raw Data'!BK274</f>
        <v>4.6360000000000004E-3</v>
      </c>
      <c r="BX274">
        <f>'Raw Data'!BL274</f>
        <v>9581</v>
      </c>
      <c r="BY274">
        <f>'Raw Data'!BM274</f>
        <v>9429</v>
      </c>
      <c r="BZ274" t="str">
        <f>'Raw Data'!BN274</f>
        <v>0571010800I</v>
      </c>
      <c r="CA274" t="str">
        <f>'Raw Data'!BO274</f>
        <v>CHEROKEE</v>
      </c>
      <c r="CB274">
        <f>'Raw Data'!BP274</f>
        <v>1</v>
      </c>
      <c r="CC274">
        <f>'Raw Data'!BQ274</f>
        <v>10800</v>
      </c>
      <c r="CD274">
        <f>'Raw Data'!BR274</f>
        <v>6</v>
      </c>
      <c r="CE274">
        <f>'Raw Data'!BS274</f>
        <v>1</v>
      </c>
      <c r="CF274">
        <f>'Raw Data'!BT274</f>
        <v>2</v>
      </c>
      <c r="CG274">
        <f>'Raw Data'!BU274</f>
        <v>1</v>
      </c>
      <c r="CH274">
        <f>'Raw Data'!BV274</f>
        <v>1</v>
      </c>
      <c r="CI274">
        <f>'Raw Data'!BW274</f>
        <v>2</v>
      </c>
      <c r="CJ274">
        <f>'Raw Data'!BX274</f>
        <v>0</v>
      </c>
      <c r="CK274">
        <f>'Raw Data'!BY274</f>
        <v>5</v>
      </c>
      <c r="CL274" t="str">
        <f>'Raw Data'!BZ274</f>
        <v>N</v>
      </c>
      <c r="CM274">
        <f t="shared" si="67"/>
        <v>0</v>
      </c>
      <c r="CN274">
        <f>'Raw Data'!CA274</f>
        <v>57</v>
      </c>
      <c r="CO274">
        <f>'Raw Data'!CB274</f>
        <v>108</v>
      </c>
      <c r="CP274">
        <f>'Raw Data'!CC274</f>
        <v>0</v>
      </c>
      <c r="CQ274" t="str">
        <f>'Raw Data'!CD274</f>
        <v>Not Urban</v>
      </c>
      <c r="CR274" t="str">
        <f>'Raw Data'!CE274</f>
        <v>Not Urban</v>
      </c>
      <c r="CS274">
        <f>'Raw Data'!CF274</f>
        <v>0</v>
      </c>
      <c r="CT274">
        <f>'Raw Data'!CG274</f>
        <v>55</v>
      </c>
      <c r="CU274">
        <f>'Raw Data'!CH274</f>
        <v>1660</v>
      </c>
      <c r="CV274" t="str">
        <f>'Raw Data'!CI274</f>
        <v xml:space="preserve"> </v>
      </c>
      <c r="CW274">
        <f>'Raw Data'!CJ274</f>
        <v>0</v>
      </c>
      <c r="CX274">
        <f>'Raw Data'!CK274</f>
        <v>2.3479610000000002</v>
      </c>
      <c r="CY274">
        <f>'Raw Data'!CL274</f>
        <v>11</v>
      </c>
      <c r="CZ274" t="str">
        <f>'Raw Data'!CM274</f>
        <v>State Mainline</v>
      </c>
      <c r="DA274">
        <f>'Raw Data'!CN274</f>
        <v>1660</v>
      </c>
      <c r="DB274">
        <f>'Raw Data'!CO274</f>
        <v>84702</v>
      </c>
      <c r="DC274">
        <f>'Raw Data'!CP274</f>
        <v>4.0990000000000002</v>
      </c>
      <c r="DD274">
        <f>'Raw Data'!CQ274</f>
        <v>6.4470000000000001</v>
      </c>
      <c r="DE274">
        <f>'Raw Data'!CR274</f>
        <v>84702</v>
      </c>
      <c r="DF274">
        <f>'Raw Data'!CS274</f>
        <v>0</v>
      </c>
      <c r="DG274">
        <f>'Raw Data'!CT274</f>
        <v>12397.232163000001</v>
      </c>
      <c r="DH274">
        <f>'Raw Data'!CU274</f>
        <v>100</v>
      </c>
      <c r="DI274">
        <f>'Raw Data'!CV274</f>
        <v>9430</v>
      </c>
      <c r="DJ274">
        <f>'Raw Data'!CW274</f>
        <v>7.7868000000000007E-2</v>
      </c>
      <c r="DK274">
        <f>'Raw Data'!CX274</f>
        <v>0</v>
      </c>
      <c r="DL274">
        <f>'Raw Data'!CY274</f>
        <v>4.6360000000000004E-3</v>
      </c>
      <c r="DM274">
        <f>'Raw Data'!CZ274</f>
        <v>127</v>
      </c>
      <c r="DN274" t="str">
        <f>'Raw Data'!DA274</f>
        <v>057-0088</v>
      </c>
      <c r="DO274" t="str">
        <f>'Raw Data'!DB274</f>
        <v>5R : Rural Major Collector</v>
      </c>
      <c r="DP274" t="str">
        <f>'Raw Data'!DC274</f>
        <v>34.301099, -84.559725</v>
      </c>
      <c r="DQ274">
        <f>'Raw Data'!DD274</f>
        <v>-84.559725</v>
      </c>
      <c r="DR274">
        <f>'Raw Data'!DE274</f>
        <v>34.301099000000001</v>
      </c>
      <c r="DS274">
        <f>'Raw Data'!DF274</f>
        <v>34.301099000000001</v>
      </c>
      <c r="DT274">
        <f>'Raw Data'!DG274</f>
        <v>-84.559725</v>
      </c>
      <c r="DU274">
        <f>'Raw Data'!DH274</f>
        <v>1.9067000000000001E-2</v>
      </c>
      <c r="DV274">
        <f>'Raw Data'!DI274</f>
        <v>4.6360000000000004E-3</v>
      </c>
      <c r="DW274">
        <f>'Raw Data'!DJ274</f>
        <v>44</v>
      </c>
      <c r="DX274" s="11">
        <f t="shared" si="68"/>
        <v>1920</v>
      </c>
      <c r="DY274" s="5">
        <f t="shared" si="69"/>
        <v>1545</v>
      </c>
      <c r="DZ274" s="5">
        <f t="shared" si="62"/>
        <v>375</v>
      </c>
      <c r="EA274" s="5">
        <f t="shared" si="63"/>
        <v>0.24271844660194175</v>
      </c>
      <c r="EB274" s="5">
        <f t="shared" si="64"/>
        <v>1732.5</v>
      </c>
      <c r="EC274">
        <f>'Raw Data'!DK274</f>
        <v>1990</v>
      </c>
      <c r="ED274">
        <f>'Raw Data'!DL274</f>
        <v>0</v>
      </c>
      <c r="EE274">
        <f>'Raw Data'!DM274</f>
        <v>2080</v>
      </c>
      <c r="EF274">
        <f>'Raw Data'!DN274</f>
        <v>0</v>
      </c>
      <c r="EG274">
        <f>'Raw Data'!DO274</f>
        <v>1690</v>
      </c>
      <c r="EH274">
        <f>'Raw Data'!DP274</f>
        <v>0</v>
      </c>
      <c r="EI274">
        <f>'Raw Data'!DQ274</f>
        <v>1710</v>
      </c>
      <c r="EJ274">
        <f>'Raw Data'!DR274</f>
        <v>0</v>
      </c>
      <c r="EK274">
        <f>'Raw Data'!DS274</f>
        <v>1660</v>
      </c>
      <c r="EL274">
        <f>'Raw Data'!DT274</f>
        <v>11.1</v>
      </c>
      <c r="EM274">
        <f>'Raw Data'!DU274</f>
        <v>1580</v>
      </c>
      <c r="EN274">
        <f>'Raw Data'!DV274</f>
        <v>11.2</v>
      </c>
      <c r="EO274">
        <f>'Raw Data'!DW274</f>
        <v>1470</v>
      </c>
      <c r="EP274">
        <f>'Raw Data'!DX274</f>
        <v>9.6999999999999993</v>
      </c>
      <c r="EQ274">
        <f>'Raw Data'!DY274</f>
        <v>1470</v>
      </c>
      <c r="ER274">
        <f>'Raw Data'!DZ274</f>
        <v>9.6999999999999993</v>
      </c>
      <c r="ES274">
        <f>'Raw Data'!EA274</f>
        <v>1360</v>
      </c>
      <c r="ET274">
        <f>'Raw Data'!EB274</f>
        <v>0</v>
      </c>
      <c r="EU274">
        <f>'Raw Data'!EC274</f>
        <v>1380</v>
      </c>
      <c r="EV274">
        <f>'Raw Data'!ED274</f>
        <v>0</v>
      </c>
      <c r="EW274">
        <f>'Raw Data'!EE274</f>
        <v>0</v>
      </c>
    </row>
    <row r="275" spans="1:153" x14ac:dyDescent="0.3">
      <c r="A275">
        <f>'Raw Data'!A275</f>
        <v>273</v>
      </c>
      <c r="B275" t="str">
        <f>'Raw Data'!B275</f>
        <v>Point</v>
      </c>
      <c r="C275">
        <f>'Raw Data'!C275</f>
        <v>939</v>
      </c>
      <c r="D275">
        <f>'Raw Data'!D275</f>
        <v>17039</v>
      </c>
      <c r="E275" t="str">
        <f>'Raw Data'!E275</f>
        <v>Point</v>
      </c>
      <c r="F275">
        <f>'Raw Data'!F275</f>
        <v>7194375</v>
      </c>
      <c r="G275" t="str">
        <f>'Raw Data'!G275</f>
        <v>Cherokee Co Sheriff's Office</v>
      </c>
      <c r="H275" s="3">
        <f>'Raw Data'!H275</f>
        <v>43587</v>
      </c>
      <c r="L275">
        <f t="shared" si="56"/>
        <v>0</v>
      </c>
      <c r="M275" s="5">
        <f t="shared" si="57"/>
        <v>43587</v>
      </c>
      <c r="N275" s="5">
        <f t="shared" si="65"/>
        <v>2019</v>
      </c>
      <c r="O275" s="5" t="str" cm="1">
        <f t="array" ref="O275">_xlfn.IFS(N275&lt;=2016,"before treatment",N275=2017,"unknown",N275&gt;2017,"after treatment")</f>
        <v>after treatment</v>
      </c>
      <c r="P275" s="5">
        <f t="shared" si="58"/>
        <v>0</v>
      </c>
      <c r="Q275" s="5">
        <f t="shared" si="59"/>
        <v>1</v>
      </c>
      <c r="R275" t="str">
        <f>'Raw Data'!I275</f>
        <v>Cherokee</v>
      </c>
      <c r="S275" t="str">
        <f>'Raw Data'!J275</f>
        <v>Fincher Rd</v>
      </c>
      <c r="T275" t="str">
        <f>'Raw Data'!K275</f>
        <v>(none)</v>
      </c>
      <c r="U275" t="str">
        <f>'Raw Data'!L275</f>
        <v>(B) Suspected Minor/Visible Injury</v>
      </c>
      <c r="V275">
        <f>'Raw Data'!M275</f>
        <v>0</v>
      </c>
      <c r="W275">
        <f>'Raw Data'!N275</f>
        <v>0</v>
      </c>
      <c r="X275">
        <f>'Raw Data'!O275</f>
        <v>1</v>
      </c>
      <c r="Y275" t="str">
        <f>'Raw Data'!P275</f>
        <v>Not a Collision with Motor Vehicle</v>
      </c>
      <c r="Z275" t="str">
        <f>'Raw Data'!Q275</f>
        <v>Off Roadway</v>
      </c>
      <c r="AA275" t="str">
        <f>'Raw Data'!R275</f>
        <v>Embankment</v>
      </c>
      <c r="AB275" t="str">
        <f>'Raw Data'!S275</f>
        <v>Over Turn</v>
      </c>
      <c r="AC275" t="str">
        <f>'Raw Data'!T275</f>
        <v>(None)</v>
      </c>
      <c r="AD275">
        <f>'Raw Data'!U275</f>
        <v>1</v>
      </c>
      <c r="AE275" s="5" t="str">
        <f t="shared" si="66"/>
        <v>Yes</v>
      </c>
      <c r="AF275" t="str">
        <f>'Raw Data'!V275</f>
        <v>Negotiating a Curve</v>
      </c>
      <c r="AG275" s="5">
        <f t="shared" si="60"/>
        <v>0</v>
      </c>
      <c r="AH275" t="str">
        <f>'Raw Data'!W275</f>
        <v>West</v>
      </c>
      <c r="AI275" t="str">
        <f>'Raw Data'!X275</f>
        <v>Daylight</v>
      </c>
      <c r="AJ275" t="str">
        <f>'Raw Data'!Y275</f>
        <v>Dry</v>
      </c>
      <c r="AK275">
        <f>'Raw Data'!Z275</f>
        <v>57</v>
      </c>
      <c r="AL275" t="str">
        <f>'Raw Data'!AA275</f>
        <v>Unknown</v>
      </c>
      <c r="AM275" s="5">
        <f t="shared" si="61"/>
        <v>0</v>
      </c>
      <c r="AN275" t="str">
        <f>'Raw Data'!AB275</f>
        <v>Single Unit Truck</v>
      </c>
      <c r="AO275" t="str">
        <f>'Raw Data'!AC275</f>
        <v>0571010800I</v>
      </c>
      <c r="AP275">
        <f>'Raw Data'!AD275</f>
        <v>6.2288680000000003</v>
      </c>
      <c r="AQ275">
        <f>'Raw Data'!AE275</f>
        <v>34.282243000000001</v>
      </c>
      <c r="AR275">
        <f>'Raw Data'!AF275</f>
        <v>-84.562684000000004</v>
      </c>
      <c r="AS275">
        <f>'Raw Data'!AG275</f>
        <v>44</v>
      </c>
      <c r="AT275">
        <f>'Raw Data'!AH275</f>
        <v>104</v>
      </c>
      <c r="AU275">
        <f>'Raw Data'!AI275</f>
        <v>1283</v>
      </c>
      <c r="AV275" t="str">
        <f>'Raw Data'!AJ275</f>
        <v>D6_0108_00_I</v>
      </c>
      <c r="AW275">
        <f>'Raw Data'!AK275</f>
        <v>19</v>
      </c>
      <c r="AX275">
        <f>'Raw Data'!AL275</f>
        <v>19</v>
      </c>
      <c r="AY275" t="str">
        <f>'Raw Data'!AM275</f>
        <v>simple</v>
      </c>
      <c r="AZ275">
        <f>'Raw Data'!AN275</f>
        <v>1904.9</v>
      </c>
      <c r="BA275">
        <f>'Raw Data'!AO275</f>
        <v>42.4</v>
      </c>
      <c r="BB275">
        <f>'Raw Data'!AP275</f>
        <v>1409.5</v>
      </c>
      <c r="BC275">
        <f>'Raw Data'!AQ275</f>
        <v>-84.566719000000006</v>
      </c>
      <c r="BD275">
        <f>'Raw Data'!AR275</f>
        <v>34.282055</v>
      </c>
      <c r="BE275">
        <f>'Raw Data'!AS275</f>
        <v>-84.562151999999998</v>
      </c>
      <c r="BF275">
        <f>'Raw Data'!AT275</f>
        <v>34.282114999999997</v>
      </c>
      <c r="BG275" t="str">
        <f>'Raw Data'!AU275</f>
        <v>0571010800I</v>
      </c>
      <c r="BH275">
        <f>'Raw Data'!AV275</f>
        <v>1</v>
      </c>
      <c r="BI275">
        <f>'Raw Data'!AW275</f>
        <v>57</v>
      </c>
      <c r="BJ275">
        <f>'Raw Data'!AX275</f>
        <v>108</v>
      </c>
      <c r="BK275">
        <f>'Raw Data'!AY275</f>
        <v>0</v>
      </c>
      <c r="BL275">
        <f>'Raw Data'!AZ275</f>
        <v>55</v>
      </c>
      <c r="BM275">
        <f>'Raw Data'!BA275</f>
        <v>4.4800000000000004</v>
      </c>
      <c r="BN275">
        <f>'Raw Data'!BB275</f>
        <v>3.7</v>
      </c>
      <c r="BO275">
        <f>'Raw Data'!BC275</f>
        <v>1086.9000000000001</v>
      </c>
      <c r="BP275">
        <f>'Raw Data'!BD275</f>
        <v>1095.5</v>
      </c>
      <c r="BQ275">
        <f>'Raw Data'!BE275</f>
        <v>1079.0999999999999</v>
      </c>
      <c r="BR275">
        <f>'Raw Data'!BF275</f>
        <v>0</v>
      </c>
      <c r="BS275">
        <f>'Raw Data'!BG275</f>
        <v>76.400000000000006</v>
      </c>
      <c r="BT275">
        <f>'Raw Data'!BH275</f>
        <v>0</v>
      </c>
      <c r="BU275">
        <f>'Raw Data'!BI275</f>
        <v>42712</v>
      </c>
      <c r="BV275" t="str">
        <f>'Raw Data'!BJ275</f>
        <v>NONE</v>
      </c>
      <c r="BW275">
        <f>'Raw Data'!BK275</f>
        <v>4.6360000000000004E-3</v>
      </c>
      <c r="BX275">
        <f>'Raw Data'!BL275</f>
        <v>9581</v>
      </c>
      <c r="BY275">
        <f>'Raw Data'!BM275</f>
        <v>9429</v>
      </c>
      <c r="BZ275" t="str">
        <f>'Raw Data'!BN275</f>
        <v>0571010800I</v>
      </c>
      <c r="CA275" t="str">
        <f>'Raw Data'!BO275</f>
        <v>CHEROKEE</v>
      </c>
      <c r="CB275">
        <f>'Raw Data'!BP275</f>
        <v>1</v>
      </c>
      <c r="CC275">
        <f>'Raw Data'!BQ275</f>
        <v>10800</v>
      </c>
      <c r="CD275">
        <f>'Raw Data'!BR275</f>
        <v>6</v>
      </c>
      <c r="CE275">
        <f>'Raw Data'!BS275</f>
        <v>1</v>
      </c>
      <c r="CF275">
        <f>'Raw Data'!BT275</f>
        <v>2</v>
      </c>
      <c r="CG275">
        <f>'Raw Data'!BU275</f>
        <v>1</v>
      </c>
      <c r="CH275">
        <f>'Raw Data'!BV275</f>
        <v>1</v>
      </c>
      <c r="CI275">
        <f>'Raw Data'!BW275</f>
        <v>2</v>
      </c>
      <c r="CJ275">
        <f>'Raw Data'!BX275</f>
        <v>0</v>
      </c>
      <c r="CK275">
        <f>'Raw Data'!BY275</f>
        <v>5</v>
      </c>
      <c r="CL275" t="str">
        <f>'Raw Data'!BZ275</f>
        <v>N</v>
      </c>
      <c r="CM275">
        <f t="shared" si="67"/>
        <v>0</v>
      </c>
      <c r="CN275">
        <f>'Raw Data'!CA275</f>
        <v>57</v>
      </c>
      <c r="CO275">
        <f>'Raw Data'!CB275</f>
        <v>108</v>
      </c>
      <c r="CP275">
        <f>'Raw Data'!CC275</f>
        <v>0</v>
      </c>
      <c r="CQ275" t="str">
        <f>'Raw Data'!CD275</f>
        <v>Not Urban</v>
      </c>
      <c r="CR275" t="str">
        <f>'Raw Data'!CE275</f>
        <v>Not Urban</v>
      </c>
      <c r="CS275">
        <f>'Raw Data'!CF275</f>
        <v>0</v>
      </c>
      <c r="CT275">
        <f>'Raw Data'!CG275</f>
        <v>55</v>
      </c>
      <c r="CU275">
        <f>'Raw Data'!CH275</f>
        <v>1660</v>
      </c>
      <c r="CV275" t="str">
        <f>'Raw Data'!CI275</f>
        <v xml:space="preserve"> </v>
      </c>
      <c r="CW275">
        <f>'Raw Data'!CJ275</f>
        <v>0</v>
      </c>
      <c r="CX275">
        <f>'Raw Data'!CK275</f>
        <v>2.3479610000000002</v>
      </c>
      <c r="CY275">
        <f>'Raw Data'!CL275</f>
        <v>11</v>
      </c>
      <c r="CZ275" t="str">
        <f>'Raw Data'!CM275</f>
        <v>State Mainline</v>
      </c>
      <c r="DA275">
        <f>'Raw Data'!CN275</f>
        <v>1660</v>
      </c>
      <c r="DB275">
        <f>'Raw Data'!CO275</f>
        <v>84702</v>
      </c>
      <c r="DC275">
        <f>'Raw Data'!CP275</f>
        <v>4.0990000000000002</v>
      </c>
      <c r="DD275">
        <f>'Raw Data'!CQ275</f>
        <v>6.4470000000000001</v>
      </c>
      <c r="DE275">
        <f>'Raw Data'!CR275</f>
        <v>84702</v>
      </c>
      <c r="DF275">
        <f>'Raw Data'!CS275</f>
        <v>0</v>
      </c>
      <c r="DG275">
        <f>'Raw Data'!CT275</f>
        <v>12397.232163000001</v>
      </c>
      <c r="DH275">
        <f>'Raw Data'!CU275</f>
        <v>100</v>
      </c>
      <c r="DI275">
        <f>'Raw Data'!CV275</f>
        <v>9430</v>
      </c>
      <c r="DJ275">
        <f>'Raw Data'!CW275</f>
        <v>7.7868000000000007E-2</v>
      </c>
      <c r="DK275">
        <f>'Raw Data'!CX275</f>
        <v>0</v>
      </c>
      <c r="DL275">
        <f>'Raw Data'!CY275</f>
        <v>4.6360000000000004E-3</v>
      </c>
      <c r="DM275">
        <f>'Raw Data'!CZ275</f>
        <v>127</v>
      </c>
      <c r="DN275" t="str">
        <f>'Raw Data'!DA275</f>
        <v>057-0088</v>
      </c>
      <c r="DO275" t="str">
        <f>'Raw Data'!DB275</f>
        <v>5R : Rural Major Collector</v>
      </c>
      <c r="DP275" t="str">
        <f>'Raw Data'!DC275</f>
        <v>34.301099, -84.559725</v>
      </c>
      <c r="DQ275">
        <f>'Raw Data'!DD275</f>
        <v>-84.559725</v>
      </c>
      <c r="DR275">
        <f>'Raw Data'!DE275</f>
        <v>34.301099000000001</v>
      </c>
      <c r="DS275">
        <f>'Raw Data'!DF275</f>
        <v>34.301099000000001</v>
      </c>
      <c r="DT275">
        <f>'Raw Data'!DG275</f>
        <v>-84.559725</v>
      </c>
      <c r="DU275">
        <f>'Raw Data'!DH275</f>
        <v>1.9067000000000001E-2</v>
      </c>
      <c r="DV275">
        <f>'Raw Data'!DI275</f>
        <v>4.6360000000000004E-3</v>
      </c>
      <c r="DW275">
        <f>'Raw Data'!DJ275</f>
        <v>44</v>
      </c>
      <c r="DX275" s="11">
        <f t="shared" si="68"/>
        <v>1920</v>
      </c>
      <c r="DY275" s="5">
        <f t="shared" si="69"/>
        <v>1545</v>
      </c>
      <c r="DZ275" s="5">
        <f t="shared" si="62"/>
        <v>375</v>
      </c>
      <c r="EA275" s="5">
        <f t="shared" si="63"/>
        <v>0.24271844660194175</v>
      </c>
      <c r="EB275" s="5">
        <f t="shared" si="64"/>
        <v>1732.5</v>
      </c>
      <c r="EC275">
        <f>'Raw Data'!DK275</f>
        <v>1990</v>
      </c>
      <c r="ED275">
        <f>'Raw Data'!DL275</f>
        <v>0</v>
      </c>
      <c r="EE275">
        <f>'Raw Data'!DM275</f>
        <v>2080</v>
      </c>
      <c r="EF275">
        <f>'Raw Data'!DN275</f>
        <v>0</v>
      </c>
      <c r="EG275">
        <f>'Raw Data'!DO275</f>
        <v>1690</v>
      </c>
      <c r="EH275">
        <f>'Raw Data'!DP275</f>
        <v>0</v>
      </c>
      <c r="EI275">
        <f>'Raw Data'!DQ275</f>
        <v>1710</v>
      </c>
      <c r="EJ275">
        <f>'Raw Data'!DR275</f>
        <v>0</v>
      </c>
      <c r="EK275">
        <f>'Raw Data'!DS275</f>
        <v>1660</v>
      </c>
      <c r="EL275">
        <f>'Raw Data'!DT275</f>
        <v>11.1</v>
      </c>
      <c r="EM275">
        <f>'Raw Data'!DU275</f>
        <v>1580</v>
      </c>
      <c r="EN275">
        <f>'Raw Data'!DV275</f>
        <v>11.2</v>
      </c>
      <c r="EO275">
        <f>'Raw Data'!DW275</f>
        <v>1470</v>
      </c>
      <c r="EP275">
        <f>'Raw Data'!DX275</f>
        <v>9.6999999999999993</v>
      </c>
      <c r="EQ275">
        <f>'Raw Data'!DY275</f>
        <v>1470</v>
      </c>
      <c r="ER275">
        <f>'Raw Data'!DZ275</f>
        <v>9.6999999999999993</v>
      </c>
      <c r="ES275">
        <f>'Raw Data'!EA275</f>
        <v>1360</v>
      </c>
      <c r="ET275">
        <f>'Raw Data'!EB275</f>
        <v>0</v>
      </c>
      <c r="EU275">
        <f>'Raw Data'!EC275</f>
        <v>1380</v>
      </c>
      <c r="EV275">
        <f>'Raw Data'!ED275</f>
        <v>0</v>
      </c>
      <c r="EW275">
        <f>'Raw Data'!EE275</f>
        <v>0</v>
      </c>
    </row>
    <row r="276" spans="1:153" x14ac:dyDescent="0.3">
      <c r="A276">
        <f>'Raw Data'!A276</f>
        <v>274</v>
      </c>
      <c r="B276" t="str">
        <f>'Raw Data'!B276</f>
        <v>Point</v>
      </c>
      <c r="C276">
        <f>'Raw Data'!C276</f>
        <v>1015</v>
      </c>
      <c r="D276">
        <f>'Raw Data'!D276</f>
        <v>42362</v>
      </c>
      <c r="E276" t="str">
        <f>'Raw Data'!E276</f>
        <v>Point</v>
      </c>
      <c r="F276">
        <f>'Raw Data'!F276</f>
        <v>6115440</v>
      </c>
      <c r="G276" t="str">
        <f>'Raw Data'!G276</f>
        <v>Cherokee Co Sheriff's Office</v>
      </c>
      <c r="H276" s="3">
        <f>'Raw Data'!H276</f>
        <v>42778</v>
      </c>
      <c r="L276">
        <f t="shared" si="56"/>
        <v>0</v>
      </c>
      <c r="M276" s="5">
        <f t="shared" si="57"/>
        <v>42778</v>
      </c>
      <c r="N276" s="5">
        <f t="shared" si="65"/>
        <v>2017</v>
      </c>
      <c r="O276" s="5" t="str" cm="1">
        <f t="array" ref="O276">_xlfn.IFS(N276&lt;=2016,"before treatment",N276=2017,"unknown",N276&gt;2017,"after treatment")</f>
        <v>unknown</v>
      </c>
      <c r="P276" s="5">
        <f t="shared" si="58"/>
        <v>0</v>
      </c>
      <c r="Q276" s="5">
        <f t="shared" si="59"/>
        <v>0</v>
      </c>
      <c r="R276" t="str">
        <f>'Raw Data'!I276</f>
        <v>Cherokee</v>
      </c>
      <c r="S276" t="str">
        <f>'Raw Data'!J276</f>
        <v>Fincher Rd</v>
      </c>
      <c r="T276" t="str">
        <f>'Raw Data'!K276</f>
        <v>Sam Nelson Rd</v>
      </c>
      <c r="U276" t="str">
        <f>'Raw Data'!L276</f>
        <v>(O) No Injury</v>
      </c>
      <c r="V276">
        <f>'Raw Data'!M276</f>
        <v>0</v>
      </c>
      <c r="W276">
        <f>'Raw Data'!N276</f>
        <v>0</v>
      </c>
      <c r="X276">
        <f>'Raw Data'!O276</f>
        <v>0</v>
      </c>
      <c r="Y276" t="str">
        <f>'Raw Data'!P276</f>
        <v>Not a Collision with Motor Vehicle</v>
      </c>
      <c r="Z276" t="str">
        <f>'Raw Data'!Q276</f>
        <v>Off Roadway</v>
      </c>
      <c r="AA276" t="str">
        <f>'Raw Data'!R276</f>
        <v>Utility Pole</v>
      </c>
      <c r="AB276" t="str">
        <f>'Raw Data'!S276</f>
        <v>Utility Pole</v>
      </c>
      <c r="AC276" t="str">
        <f>'Raw Data'!T276</f>
        <v>Too Fast for Conditions</v>
      </c>
      <c r="AD276">
        <f>'Raw Data'!U276</f>
        <v>1</v>
      </c>
      <c r="AE276" s="5" t="str">
        <f t="shared" si="66"/>
        <v>Yes</v>
      </c>
      <c r="AF276" t="str">
        <f>'Raw Data'!V276</f>
        <v>Negotiating a Curve</v>
      </c>
      <c r="AG276" s="5">
        <f t="shared" si="60"/>
        <v>0</v>
      </c>
      <c r="AH276" t="str">
        <f>'Raw Data'!W276</f>
        <v>West</v>
      </c>
      <c r="AI276" t="str">
        <f>'Raw Data'!X276</f>
        <v>Daylight</v>
      </c>
      <c r="AJ276" t="str">
        <f>'Raw Data'!Y276</f>
        <v>Wet</v>
      </c>
      <c r="AK276">
        <f>'Raw Data'!Z276</f>
        <v>33</v>
      </c>
      <c r="AL276" t="str">
        <f>'Raw Data'!AA276</f>
        <v>["Child Restraint System (Properly Used)","Lap and Shoulder Belt Used","Lap and Shoulder Belt Used"]</v>
      </c>
      <c r="AM276" s="5">
        <f t="shared" si="61"/>
        <v>0</v>
      </c>
      <c r="AN276" t="str">
        <f>'Raw Data'!AB276</f>
        <v>Passenger Car</v>
      </c>
      <c r="AO276" t="str">
        <f>'Raw Data'!AC276</f>
        <v>0571010800I</v>
      </c>
      <c r="AP276">
        <f>'Raw Data'!AD276</f>
        <v>6.2541589999999996</v>
      </c>
      <c r="AQ276">
        <f>'Raw Data'!AE276</f>
        <v>34.282145</v>
      </c>
      <c r="AR276">
        <f>'Raw Data'!AF276</f>
        <v>-84.562262000000004</v>
      </c>
      <c r="AS276">
        <f>'Raw Data'!AG276</f>
        <v>44</v>
      </c>
      <c r="AT276">
        <f>'Raw Data'!AH276</f>
        <v>104</v>
      </c>
      <c r="AU276">
        <f>'Raw Data'!AI276</f>
        <v>1283</v>
      </c>
      <c r="AV276" t="str">
        <f>'Raw Data'!AJ276</f>
        <v>D6_0108_00_I</v>
      </c>
      <c r="AW276">
        <f>'Raw Data'!AK276</f>
        <v>19</v>
      </c>
      <c r="AX276">
        <f>'Raw Data'!AL276</f>
        <v>19</v>
      </c>
      <c r="AY276" t="str">
        <f>'Raw Data'!AM276</f>
        <v>simple</v>
      </c>
      <c r="AZ276">
        <f>'Raw Data'!AN276</f>
        <v>1904.9</v>
      </c>
      <c r="BA276">
        <f>'Raw Data'!AO276</f>
        <v>42.4</v>
      </c>
      <c r="BB276">
        <f>'Raw Data'!AP276</f>
        <v>1409.5</v>
      </c>
      <c r="BC276">
        <f>'Raw Data'!AQ276</f>
        <v>-84.566719000000006</v>
      </c>
      <c r="BD276">
        <f>'Raw Data'!AR276</f>
        <v>34.282055</v>
      </c>
      <c r="BE276">
        <f>'Raw Data'!AS276</f>
        <v>-84.562151999999998</v>
      </c>
      <c r="BF276">
        <f>'Raw Data'!AT276</f>
        <v>34.282114999999997</v>
      </c>
      <c r="BG276" t="str">
        <f>'Raw Data'!AU276</f>
        <v>0571010800I</v>
      </c>
      <c r="BH276">
        <f>'Raw Data'!AV276</f>
        <v>1</v>
      </c>
      <c r="BI276">
        <f>'Raw Data'!AW276</f>
        <v>57</v>
      </c>
      <c r="BJ276">
        <f>'Raw Data'!AX276</f>
        <v>108</v>
      </c>
      <c r="BK276">
        <f>'Raw Data'!AY276</f>
        <v>0</v>
      </c>
      <c r="BL276">
        <f>'Raw Data'!AZ276</f>
        <v>55</v>
      </c>
      <c r="BM276">
        <f>'Raw Data'!BA276</f>
        <v>4.4800000000000004</v>
      </c>
      <c r="BN276">
        <f>'Raw Data'!BB276</f>
        <v>3.7</v>
      </c>
      <c r="BO276">
        <f>'Raw Data'!BC276</f>
        <v>1086.9000000000001</v>
      </c>
      <c r="BP276">
        <f>'Raw Data'!BD276</f>
        <v>1095.5</v>
      </c>
      <c r="BQ276">
        <f>'Raw Data'!BE276</f>
        <v>1079.0999999999999</v>
      </c>
      <c r="BR276">
        <f>'Raw Data'!BF276</f>
        <v>0</v>
      </c>
      <c r="BS276">
        <f>'Raw Data'!BG276</f>
        <v>76.400000000000006</v>
      </c>
      <c r="BT276">
        <f>'Raw Data'!BH276</f>
        <v>0</v>
      </c>
      <c r="BU276">
        <f>'Raw Data'!BI276</f>
        <v>42712</v>
      </c>
      <c r="BV276" t="str">
        <f>'Raw Data'!BJ276</f>
        <v>NONE</v>
      </c>
      <c r="BW276">
        <f>'Raw Data'!BK276</f>
        <v>4.6360000000000004E-3</v>
      </c>
      <c r="BX276">
        <f>'Raw Data'!BL276</f>
        <v>9581</v>
      </c>
      <c r="BY276">
        <f>'Raw Data'!BM276</f>
        <v>9429</v>
      </c>
      <c r="BZ276" t="str">
        <f>'Raw Data'!BN276</f>
        <v>0571010800I</v>
      </c>
      <c r="CA276" t="str">
        <f>'Raw Data'!BO276</f>
        <v>CHEROKEE</v>
      </c>
      <c r="CB276">
        <f>'Raw Data'!BP276</f>
        <v>1</v>
      </c>
      <c r="CC276">
        <f>'Raw Data'!BQ276</f>
        <v>10800</v>
      </c>
      <c r="CD276">
        <f>'Raw Data'!BR276</f>
        <v>6</v>
      </c>
      <c r="CE276">
        <f>'Raw Data'!BS276</f>
        <v>1</v>
      </c>
      <c r="CF276">
        <f>'Raw Data'!BT276</f>
        <v>2</v>
      </c>
      <c r="CG276">
        <f>'Raw Data'!BU276</f>
        <v>1</v>
      </c>
      <c r="CH276">
        <f>'Raw Data'!BV276</f>
        <v>1</v>
      </c>
      <c r="CI276">
        <f>'Raw Data'!BW276</f>
        <v>2</v>
      </c>
      <c r="CJ276">
        <f>'Raw Data'!BX276</f>
        <v>0</v>
      </c>
      <c r="CK276">
        <f>'Raw Data'!BY276</f>
        <v>5</v>
      </c>
      <c r="CL276" t="str">
        <f>'Raw Data'!BZ276</f>
        <v>N</v>
      </c>
      <c r="CM276">
        <f t="shared" si="67"/>
        <v>0</v>
      </c>
      <c r="CN276">
        <f>'Raw Data'!CA276</f>
        <v>57</v>
      </c>
      <c r="CO276">
        <f>'Raw Data'!CB276</f>
        <v>108</v>
      </c>
      <c r="CP276">
        <f>'Raw Data'!CC276</f>
        <v>0</v>
      </c>
      <c r="CQ276" t="str">
        <f>'Raw Data'!CD276</f>
        <v>Not Urban</v>
      </c>
      <c r="CR276" t="str">
        <f>'Raw Data'!CE276</f>
        <v>Not Urban</v>
      </c>
      <c r="CS276">
        <f>'Raw Data'!CF276</f>
        <v>0</v>
      </c>
      <c r="CT276">
        <f>'Raw Data'!CG276</f>
        <v>55</v>
      </c>
      <c r="CU276">
        <f>'Raw Data'!CH276</f>
        <v>1660</v>
      </c>
      <c r="CV276" t="str">
        <f>'Raw Data'!CI276</f>
        <v xml:space="preserve"> </v>
      </c>
      <c r="CW276">
        <f>'Raw Data'!CJ276</f>
        <v>0</v>
      </c>
      <c r="CX276">
        <f>'Raw Data'!CK276</f>
        <v>2.3479610000000002</v>
      </c>
      <c r="CY276">
        <f>'Raw Data'!CL276</f>
        <v>11</v>
      </c>
      <c r="CZ276" t="str">
        <f>'Raw Data'!CM276</f>
        <v>State Mainline</v>
      </c>
      <c r="DA276">
        <f>'Raw Data'!CN276</f>
        <v>1660</v>
      </c>
      <c r="DB276">
        <f>'Raw Data'!CO276</f>
        <v>84702</v>
      </c>
      <c r="DC276">
        <f>'Raw Data'!CP276</f>
        <v>4.0990000000000002</v>
      </c>
      <c r="DD276">
        <f>'Raw Data'!CQ276</f>
        <v>6.4470000000000001</v>
      </c>
      <c r="DE276">
        <f>'Raw Data'!CR276</f>
        <v>84702</v>
      </c>
      <c r="DF276">
        <f>'Raw Data'!CS276</f>
        <v>0</v>
      </c>
      <c r="DG276">
        <f>'Raw Data'!CT276</f>
        <v>12397.232163000001</v>
      </c>
      <c r="DH276">
        <f>'Raw Data'!CU276</f>
        <v>100</v>
      </c>
      <c r="DI276">
        <f>'Raw Data'!CV276</f>
        <v>9430</v>
      </c>
      <c r="DJ276">
        <f>'Raw Data'!CW276</f>
        <v>7.7868000000000007E-2</v>
      </c>
      <c r="DK276">
        <f>'Raw Data'!CX276</f>
        <v>0</v>
      </c>
      <c r="DL276">
        <f>'Raw Data'!CY276</f>
        <v>4.6360000000000004E-3</v>
      </c>
      <c r="DM276">
        <f>'Raw Data'!CZ276</f>
        <v>127</v>
      </c>
      <c r="DN276" t="str">
        <f>'Raw Data'!DA276</f>
        <v>057-0088</v>
      </c>
      <c r="DO276" t="str">
        <f>'Raw Data'!DB276</f>
        <v>5R : Rural Major Collector</v>
      </c>
      <c r="DP276" t="str">
        <f>'Raw Data'!DC276</f>
        <v>34.301099, -84.559725</v>
      </c>
      <c r="DQ276">
        <f>'Raw Data'!DD276</f>
        <v>-84.559725</v>
      </c>
      <c r="DR276">
        <f>'Raw Data'!DE276</f>
        <v>34.301099000000001</v>
      </c>
      <c r="DS276">
        <f>'Raw Data'!DF276</f>
        <v>34.301099000000001</v>
      </c>
      <c r="DT276">
        <f>'Raw Data'!DG276</f>
        <v>-84.559725</v>
      </c>
      <c r="DU276">
        <f>'Raw Data'!DH276</f>
        <v>1.9067000000000001E-2</v>
      </c>
      <c r="DV276">
        <f>'Raw Data'!DI276</f>
        <v>4.6360000000000004E-3</v>
      </c>
      <c r="DW276">
        <f>'Raw Data'!DJ276</f>
        <v>44</v>
      </c>
      <c r="DX276" s="11">
        <f t="shared" si="68"/>
        <v>1920</v>
      </c>
      <c r="DY276" s="5">
        <f t="shared" si="69"/>
        <v>1545</v>
      </c>
      <c r="DZ276" s="5">
        <f t="shared" si="62"/>
        <v>375</v>
      </c>
      <c r="EA276" s="5">
        <f t="shared" si="63"/>
        <v>0.24271844660194175</v>
      </c>
      <c r="EB276" s="5">
        <f t="shared" si="64"/>
        <v>1732.5</v>
      </c>
      <c r="EC276">
        <f>'Raw Data'!DK276</f>
        <v>1990</v>
      </c>
      <c r="ED276">
        <f>'Raw Data'!DL276</f>
        <v>0</v>
      </c>
      <c r="EE276">
        <f>'Raw Data'!DM276</f>
        <v>2080</v>
      </c>
      <c r="EF276">
        <f>'Raw Data'!DN276</f>
        <v>0</v>
      </c>
      <c r="EG276">
        <f>'Raw Data'!DO276</f>
        <v>1690</v>
      </c>
      <c r="EH276">
        <f>'Raw Data'!DP276</f>
        <v>0</v>
      </c>
      <c r="EI276">
        <f>'Raw Data'!DQ276</f>
        <v>1710</v>
      </c>
      <c r="EJ276">
        <f>'Raw Data'!DR276</f>
        <v>0</v>
      </c>
      <c r="EK276">
        <f>'Raw Data'!DS276</f>
        <v>1660</v>
      </c>
      <c r="EL276">
        <f>'Raw Data'!DT276</f>
        <v>11.1</v>
      </c>
      <c r="EM276">
        <f>'Raw Data'!DU276</f>
        <v>1580</v>
      </c>
      <c r="EN276">
        <f>'Raw Data'!DV276</f>
        <v>11.2</v>
      </c>
      <c r="EO276">
        <f>'Raw Data'!DW276</f>
        <v>1470</v>
      </c>
      <c r="EP276">
        <f>'Raw Data'!DX276</f>
        <v>9.6999999999999993</v>
      </c>
      <c r="EQ276">
        <f>'Raw Data'!DY276</f>
        <v>1470</v>
      </c>
      <c r="ER276">
        <f>'Raw Data'!DZ276</f>
        <v>9.6999999999999993</v>
      </c>
      <c r="ES276">
        <f>'Raw Data'!EA276</f>
        <v>1360</v>
      </c>
      <c r="ET276">
        <f>'Raw Data'!EB276</f>
        <v>0</v>
      </c>
      <c r="EU276">
        <f>'Raw Data'!EC276</f>
        <v>1380</v>
      </c>
      <c r="EV276">
        <f>'Raw Data'!ED276</f>
        <v>0</v>
      </c>
      <c r="EW276">
        <f>'Raw Data'!EE276</f>
        <v>0</v>
      </c>
    </row>
    <row r="277" spans="1:153" x14ac:dyDescent="0.3">
      <c r="A277">
        <f>'Raw Data'!A277</f>
        <v>275</v>
      </c>
      <c r="B277" t="str">
        <f>'Raw Data'!B277</f>
        <v>Point</v>
      </c>
      <c r="C277">
        <f>'Raw Data'!C277</f>
        <v>857</v>
      </c>
      <c r="D277">
        <f>'Raw Data'!D277</f>
        <v>73951</v>
      </c>
      <c r="E277" t="str">
        <f>'Raw Data'!E277</f>
        <v>Point</v>
      </c>
      <c r="F277">
        <f>'Raw Data'!F277</f>
        <v>4734974</v>
      </c>
      <c r="G277" t="str">
        <f>'Raw Data'!G277</f>
        <v>Cherokee Co Sheriff's Office</v>
      </c>
      <c r="H277" s="3">
        <f>'Raw Data'!H277</f>
        <v>41686</v>
      </c>
      <c r="L277">
        <f t="shared" si="56"/>
        <v>0</v>
      </c>
      <c r="M277" s="5">
        <f t="shared" si="57"/>
        <v>41686</v>
      </c>
      <c r="N277" s="5">
        <f t="shared" si="65"/>
        <v>2014</v>
      </c>
      <c r="O277" s="5" t="str" cm="1">
        <f t="array" ref="O277">_xlfn.IFS(N277&lt;=2016,"before treatment",N277=2017,"unknown",N277&gt;2017,"after treatment")</f>
        <v>before treatment</v>
      </c>
      <c r="P277" s="5">
        <f t="shared" si="58"/>
        <v>1</v>
      </c>
      <c r="Q277" s="5">
        <f t="shared" si="59"/>
        <v>0</v>
      </c>
      <c r="R277" t="str">
        <f>'Raw Data'!I277</f>
        <v>Cherokee</v>
      </c>
      <c r="S277" t="str">
        <f>'Raw Data'!J277</f>
        <v>Fincher Rd</v>
      </c>
      <c r="T277" t="str">
        <f>'Raw Data'!K277</f>
        <v>Sam Nelson Rd</v>
      </c>
      <c r="U277" t="str">
        <f>'Raw Data'!L277</f>
        <v>(O) No Injury</v>
      </c>
      <c r="V277">
        <f>'Raw Data'!M277</f>
        <v>0</v>
      </c>
      <c r="W277">
        <f>'Raw Data'!N277</f>
        <v>0</v>
      </c>
      <c r="X277">
        <f>'Raw Data'!O277</f>
        <v>0</v>
      </c>
      <c r="Y277" t="str">
        <f>'Raw Data'!P277</f>
        <v>Not a Collision with Motor Vehicle</v>
      </c>
      <c r="Z277" t="str">
        <f>'Raw Data'!Q277</f>
        <v>Off Roadway</v>
      </c>
      <c r="AA277" t="str">
        <f>'Raw Data'!R277</f>
        <v>Embankment</v>
      </c>
      <c r="AB277" t="str">
        <f>'Raw Data'!S277</f>
        <v>Embankment</v>
      </c>
      <c r="AC277" t="str">
        <f>'Raw Data'!T277</f>
        <v>Driver Lost Control</v>
      </c>
      <c r="AD277">
        <f>'Raw Data'!U277</f>
        <v>1</v>
      </c>
      <c r="AE277" s="5" t="str">
        <f t="shared" si="66"/>
        <v>Yes</v>
      </c>
      <c r="AF277" t="str">
        <f>'Raw Data'!V277</f>
        <v>Negotiating a Curve</v>
      </c>
      <c r="AG277" s="5">
        <f t="shared" si="60"/>
        <v>0</v>
      </c>
      <c r="AH277" t="str">
        <f>'Raw Data'!W277</f>
        <v>East</v>
      </c>
      <c r="AI277" t="str">
        <f>'Raw Data'!X277</f>
        <v>Daylight</v>
      </c>
      <c r="AJ277" t="str">
        <f>'Raw Data'!Y277</f>
        <v>Dry</v>
      </c>
      <c r="AK277">
        <f>'Raw Data'!Z277</f>
        <v>22</v>
      </c>
      <c r="AL277" t="str">
        <f>'Raw Data'!AA277</f>
        <v>Lap and Shoulder Belt Used</v>
      </c>
      <c r="AM277" s="5">
        <f t="shared" si="61"/>
        <v>0</v>
      </c>
      <c r="AN277" t="str">
        <f>'Raw Data'!AB277</f>
        <v>Van</v>
      </c>
      <c r="AO277" t="str">
        <f>'Raw Data'!AC277</f>
        <v>0571010800I</v>
      </c>
      <c r="AP277">
        <f>'Raw Data'!AD277</f>
        <v>6.3659999999999997</v>
      </c>
      <c r="AQ277">
        <f>'Raw Data'!AE277</f>
        <v>34.282136000000001</v>
      </c>
      <c r="AR277">
        <f>'Raw Data'!AF277</f>
        <v>-84.560339999999997</v>
      </c>
      <c r="AS277">
        <f>'Raw Data'!AG277</f>
        <v>45</v>
      </c>
      <c r="AT277">
        <f>'Raw Data'!AH277</f>
        <v>105</v>
      </c>
      <c r="AU277">
        <f>'Raw Data'!AI277</f>
        <v>1284</v>
      </c>
      <c r="AV277" t="str">
        <f>'Raw Data'!AJ277</f>
        <v>D6_0108_00_I</v>
      </c>
      <c r="AW277">
        <f>'Raw Data'!AK277</f>
        <v>20</v>
      </c>
      <c r="AX277">
        <f>'Raw Data'!AL277</f>
        <v>20</v>
      </c>
      <c r="AY277" t="str">
        <f>'Raw Data'!AM277</f>
        <v>simple</v>
      </c>
      <c r="AZ277">
        <f>'Raw Data'!AN277</f>
        <v>617.29999999999995</v>
      </c>
      <c r="BA277">
        <f>'Raw Data'!AO277</f>
        <v>58.5</v>
      </c>
      <c r="BB277">
        <f>'Raw Data'!AP277</f>
        <v>630.6</v>
      </c>
      <c r="BC277">
        <f>'Raw Data'!AQ277</f>
        <v>-84.562104000000005</v>
      </c>
      <c r="BD277">
        <f>'Raw Data'!AR277</f>
        <v>34.282102000000002</v>
      </c>
      <c r="BE277">
        <f>'Raw Data'!AS277</f>
        <v>-84.560100000000006</v>
      </c>
      <c r="BF277">
        <f>'Raw Data'!AT277</f>
        <v>34.282221999999997</v>
      </c>
      <c r="BG277" t="str">
        <f>'Raw Data'!AU277</f>
        <v>0571010800I</v>
      </c>
      <c r="BH277">
        <f>'Raw Data'!AV277</f>
        <v>1</v>
      </c>
      <c r="BI277">
        <f>'Raw Data'!AW277</f>
        <v>57</v>
      </c>
      <c r="BJ277">
        <f>'Raw Data'!AX277</f>
        <v>108</v>
      </c>
      <c r="BK277">
        <f>'Raw Data'!AY277</f>
        <v>0</v>
      </c>
      <c r="BL277">
        <f>'Raw Data'!AZ277</f>
        <v>55</v>
      </c>
      <c r="BM277">
        <f>'Raw Data'!BA277</f>
        <v>10.44</v>
      </c>
      <c r="BN277">
        <f>'Raw Data'!BB277</f>
        <v>10.39</v>
      </c>
      <c r="BO277">
        <f>'Raw Data'!BC277</f>
        <v>1126.3</v>
      </c>
      <c r="BP277">
        <f>'Raw Data'!BD277</f>
        <v>1119.4000000000001</v>
      </c>
      <c r="BQ277">
        <f>'Raw Data'!BE277</f>
        <v>1102.4000000000001</v>
      </c>
      <c r="BR277">
        <f>'Raw Data'!BF277</f>
        <v>0</v>
      </c>
      <c r="BS277">
        <f>'Raw Data'!BG277</f>
        <v>43.4</v>
      </c>
      <c r="BT277">
        <f>'Raw Data'!BH277</f>
        <v>11.6</v>
      </c>
      <c r="BU277">
        <f>'Raw Data'!BI277</f>
        <v>42712</v>
      </c>
      <c r="BV277" t="str">
        <f>'Raw Data'!BJ277</f>
        <v>NONE</v>
      </c>
      <c r="BW277">
        <f>'Raw Data'!BK277</f>
        <v>2.062E-3</v>
      </c>
      <c r="BX277">
        <f>'Raw Data'!BL277</f>
        <v>9581</v>
      </c>
      <c r="BY277">
        <f>'Raw Data'!BM277</f>
        <v>9429</v>
      </c>
      <c r="BZ277" t="str">
        <f>'Raw Data'!BN277</f>
        <v>0571010800I</v>
      </c>
      <c r="CA277" t="str">
        <f>'Raw Data'!BO277</f>
        <v>CHEROKEE</v>
      </c>
      <c r="CB277">
        <f>'Raw Data'!BP277</f>
        <v>1</v>
      </c>
      <c r="CC277">
        <f>'Raw Data'!BQ277</f>
        <v>10800</v>
      </c>
      <c r="CD277">
        <f>'Raw Data'!BR277</f>
        <v>6</v>
      </c>
      <c r="CE277">
        <f>'Raw Data'!BS277</f>
        <v>1</v>
      </c>
      <c r="CF277">
        <f>'Raw Data'!BT277</f>
        <v>2</v>
      </c>
      <c r="CG277">
        <f>'Raw Data'!BU277</f>
        <v>1</v>
      </c>
      <c r="CH277">
        <f>'Raw Data'!BV277</f>
        <v>1</v>
      </c>
      <c r="CI277">
        <f>'Raw Data'!BW277</f>
        <v>2</v>
      </c>
      <c r="CJ277">
        <f>'Raw Data'!BX277</f>
        <v>0</v>
      </c>
      <c r="CK277">
        <f>'Raw Data'!BY277</f>
        <v>5</v>
      </c>
      <c r="CL277" t="str">
        <f>'Raw Data'!BZ277</f>
        <v>N</v>
      </c>
      <c r="CM277">
        <f t="shared" si="67"/>
        <v>0</v>
      </c>
      <c r="CN277">
        <f>'Raw Data'!CA277</f>
        <v>57</v>
      </c>
      <c r="CO277">
        <f>'Raw Data'!CB277</f>
        <v>108</v>
      </c>
      <c r="CP277">
        <f>'Raw Data'!CC277</f>
        <v>0</v>
      </c>
      <c r="CQ277" t="str">
        <f>'Raw Data'!CD277</f>
        <v>Not Urban</v>
      </c>
      <c r="CR277" t="str">
        <f>'Raw Data'!CE277</f>
        <v>Not Urban</v>
      </c>
      <c r="CS277">
        <f>'Raw Data'!CF277</f>
        <v>0</v>
      </c>
      <c r="CT277">
        <f>'Raw Data'!CG277</f>
        <v>55</v>
      </c>
      <c r="CU277">
        <f>'Raw Data'!CH277</f>
        <v>1660</v>
      </c>
      <c r="CV277" t="str">
        <f>'Raw Data'!CI277</f>
        <v xml:space="preserve"> </v>
      </c>
      <c r="CW277">
        <f>'Raw Data'!CJ277</f>
        <v>0</v>
      </c>
      <c r="CX277">
        <f>'Raw Data'!CK277</f>
        <v>2.3479610000000002</v>
      </c>
      <c r="CY277">
        <f>'Raw Data'!CL277</f>
        <v>11</v>
      </c>
      <c r="CZ277" t="str">
        <f>'Raw Data'!CM277</f>
        <v>State Mainline</v>
      </c>
      <c r="DA277">
        <f>'Raw Data'!CN277</f>
        <v>1660</v>
      </c>
      <c r="DB277">
        <f>'Raw Data'!CO277</f>
        <v>84702</v>
      </c>
      <c r="DC277">
        <f>'Raw Data'!CP277</f>
        <v>4.0990000000000002</v>
      </c>
      <c r="DD277">
        <f>'Raw Data'!CQ277</f>
        <v>6.4470000000000001</v>
      </c>
      <c r="DE277">
        <f>'Raw Data'!CR277</f>
        <v>84702</v>
      </c>
      <c r="DF277">
        <f>'Raw Data'!CS277</f>
        <v>0</v>
      </c>
      <c r="DG277">
        <f>'Raw Data'!CT277</f>
        <v>12397.232163000001</v>
      </c>
      <c r="DH277">
        <f>'Raw Data'!CU277</f>
        <v>100</v>
      </c>
      <c r="DI277">
        <f>'Raw Data'!CV277</f>
        <v>9430</v>
      </c>
      <c r="DJ277">
        <f>'Raw Data'!CW277</f>
        <v>7.7868000000000007E-2</v>
      </c>
      <c r="DK277">
        <f>'Raw Data'!CX277</f>
        <v>0</v>
      </c>
      <c r="DL277">
        <f>'Raw Data'!CY277</f>
        <v>2.062E-3</v>
      </c>
      <c r="DM277">
        <f>'Raw Data'!CZ277</f>
        <v>127</v>
      </c>
      <c r="DN277" t="str">
        <f>'Raw Data'!DA277</f>
        <v>057-0088</v>
      </c>
      <c r="DO277" t="str">
        <f>'Raw Data'!DB277</f>
        <v>5R : Rural Major Collector</v>
      </c>
      <c r="DP277" t="str">
        <f>'Raw Data'!DC277</f>
        <v>34.301099, -84.559725</v>
      </c>
      <c r="DQ277">
        <f>'Raw Data'!DD277</f>
        <v>-84.559725</v>
      </c>
      <c r="DR277">
        <f>'Raw Data'!DE277</f>
        <v>34.301099000000001</v>
      </c>
      <c r="DS277">
        <f>'Raw Data'!DF277</f>
        <v>34.301099000000001</v>
      </c>
      <c r="DT277">
        <f>'Raw Data'!DG277</f>
        <v>-84.559725</v>
      </c>
      <c r="DU277">
        <f>'Raw Data'!DH277</f>
        <v>1.8880000000000001E-2</v>
      </c>
      <c r="DV277">
        <f>'Raw Data'!DI277</f>
        <v>2.062E-3</v>
      </c>
      <c r="DW277">
        <f>'Raw Data'!DJ277</f>
        <v>45</v>
      </c>
      <c r="DX277" s="11">
        <f t="shared" si="68"/>
        <v>1920</v>
      </c>
      <c r="DY277" s="5">
        <f t="shared" si="69"/>
        <v>1545</v>
      </c>
      <c r="DZ277" s="5">
        <f t="shared" si="62"/>
        <v>375</v>
      </c>
      <c r="EA277" s="5">
        <f t="shared" si="63"/>
        <v>0.24271844660194175</v>
      </c>
      <c r="EB277" s="5">
        <f t="shared" si="64"/>
        <v>1732.5</v>
      </c>
      <c r="EC277">
        <f>'Raw Data'!DK277</f>
        <v>1990</v>
      </c>
      <c r="ED277">
        <f>'Raw Data'!DL277</f>
        <v>0</v>
      </c>
      <c r="EE277">
        <f>'Raw Data'!DM277</f>
        <v>2080</v>
      </c>
      <c r="EF277">
        <f>'Raw Data'!DN277</f>
        <v>0</v>
      </c>
      <c r="EG277">
        <f>'Raw Data'!DO277</f>
        <v>1690</v>
      </c>
      <c r="EH277">
        <f>'Raw Data'!DP277</f>
        <v>0</v>
      </c>
      <c r="EI277">
        <f>'Raw Data'!DQ277</f>
        <v>1710</v>
      </c>
      <c r="EJ277">
        <f>'Raw Data'!DR277</f>
        <v>0</v>
      </c>
      <c r="EK277">
        <f>'Raw Data'!DS277</f>
        <v>1660</v>
      </c>
      <c r="EL277">
        <f>'Raw Data'!DT277</f>
        <v>11.1</v>
      </c>
      <c r="EM277">
        <f>'Raw Data'!DU277</f>
        <v>1580</v>
      </c>
      <c r="EN277">
        <f>'Raw Data'!DV277</f>
        <v>11.2</v>
      </c>
      <c r="EO277">
        <f>'Raw Data'!DW277</f>
        <v>1470</v>
      </c>
      <c r="EP277">
        <f>'Raw Data'!DX277</f>
        <v>9.6999999999999993</v>
      </c>
      <c r="EQ277">
        <f>'Raw Data'!DY277</f>
        <v>1470</v>
      </c>
      <c r="ER277">
        <f>'Raw Data'!DZ277</f>
        <v>9.6999999999999993</v>
      </c>
      <c r="ES277">
        <f>'Raw Data'!EA277</f>
        <v>1360</v>
      </c>
      <c r="ET277">
        <f>'Raw Data'!EB277</f>
        <v>0</v>
      </c>
      <c r="EU277">
        <f>'Raw Data'!EC277</f>
        <v>1380</v>
      </c>
      <c r="EV277">
        <f>'Raw Data'!ED277</f>
        <v>0</v>
      </c>
      <c r="EW277">
        <f>'Raw Data'!EE277</f>
        <v>0</v>
      </c>
    </row>
    <row r="278" spans="1:153" x14ac:dyDescent="0.3">
      <c r="A278">
        <f>'Raw Data'!A278</f>
        <v>276</v>
      </c>
      <c r="B278" t="str">
        <f>'Raw Data'!B278</f>
        <v>Point</v>
      </c>
      <c r="C278">
        <f>'Raw Data'!C278</f>
        <v>829</v>
      </c>
      <c r="D278">
        <f>'Raw Data'!D278</f>
        <v>78628</v>
      </c>
      <c r="E278" t="str">
        <f>'Raw Data'!E278</f>
        <v>Point</v>
      </c>
      <c r="F278">
        <f>'Raw Data'!F278</f>
        <v>4536443</v>
      </c>
      <c r="G278" t="str">
        <f>'Raw Data'!G278</f>
        <v>Cherokee Co Sheriff's Office</v>
      </c>
      <c r="H278" s="3">
        <f>'Raw Data'!H278</f>
        <v>41496</v>
      </c>
      <c r="L278">
        <f t="shared" si="56"/>
        <v>0</v>
      </c>
      <c r="M278" s="5">
        <f t="shared" si="57"/>
        <v>41496</v>
      </c>
      <c r="N278" s="5">
        <f t="shared" si="65"/>
        <v>2013</v>
      </c>
      <c r="O278" s="5" t="str" cm="1">
        <f t="array" ref="O278">_xlfn.IFS(N278&lt;=2016,"before treatment",N278=2017,"unknown",N278&gt;2017,"after treatment")</f>
        <v>before treatment</v>
      </c>
      <c r="P278" s="5">
        <f t="shared" si="58"/>
        <v>1</v>
      </c>
      <c r="Q278" s="5">
        <f t="shared" si="59"/>
        <v>0</v>
      </c>
      <c r="R278" t="str">
        <f>'Raw Data'!I278</f>
        <v>Cherokee</v>
      </c>
      <c r="S278" t="str">
        <f>'Raw Data'!J278</f>
        <v>["Fincher Rd","Sam Nelson Rd"]</v>
      </c>
      <c r="T278" t="str">
        <f>'Raw Data'!K278</f>
        <v>Sam Nelson Rd</v>
      </c>
      <c r="U278" t="str">
        <f>'Raw Data'!L278</f>
        <v>(O) No Injury</v>
      </c>
      <c r="V278">
        <f>'Raw Data'!M278</f>
        <v>0</v>
      </c>
      <c r="W278">
        <f>'Raw Data'!N278</f>
        <v>0</v>
      </c>
      <c r="X278">
        <f>'Raw Data'!O278</f>
        <v>0</v>
      </c>
      <c r="Y278" t="str">
        <f>'Raw Data'!P278</f>
        <v>Not a Collision with Motor Vehicle</v>
      </c>
      <c r="Z278" t="str">
        <f>'Raw Data'!Q278</f>
        <v>Off Roadway</v>
      </c>
      <c r="AA278" t="str">
        <f>'Raw Data'!R278</f>
        <v>Ditch</v>
      </c>
      <c r="AB278" t="str">
        <f>'Raw Data'!S278</f>
        <v>Ditch</v>
      </c>
      <c r="AC278" t="str">
        <f>'Raw Data'!T278</f>
        <v>Reaction to Object or Animal</v>
      </c>
      <c r="AD278">
        <f>'Raw Data'!U278</f>
        <v>1</v>
      </c>
      <c r="AE278" s="5" t="str">
        <f t="shared" si="66"/>
        <v>Yes</v>
      </c>
      <c r="AF278" t="str">
        <f>'Raw Data'!V278</f>
        <v>Negotiating a Curve</v>
      </c>
      <c r="AG278" s="5">
        <f t="shared" si="60"/>
        <v>0</v>
      </c>
      <c r="AH278" t="str">
        <f>'Raw Data'!W278</f>
        <v>West</v>
      </c>
      <c r="AI278" t="str">
        <f>'Raw Data'!X278</f>
        <v>Daylight</v>
      </c>
      <c r="AJ278" t="str">
        <f>'Raw Data'!Y278</f>
        <v>Wet</v>
      </c>
      <c r="AK278">
        <f>'Raw Data'!Z278</f>
        <v>27</v>
      </c>
      <c r="AL278" t="str">
        <f>'Raw Data'!AA278</f>
        <v>Lap and Shoulder Belt Used</v>
      </c>
      <c r="AM278" s="5">
        <f t="shared" si="61"/>
        <v>0</v>
      </c>
      <c r="AN278" t="str">
        <f>'Raw Data'!AB278</f>
        <v>Passenger Car</v>
      </c>
      <c r="AO278" t="str">
        <f>'Raw Data'!AC278</f>
        <v>0572002800I</v>
      </c>
      <c r="AP278">
        <f>'Raw Data'!AD278</f>
        <v>3.0965569999999998</v>
      </c>
      <c r="AQ278">
        <f>'Raw Data'!AE278</f>
        <v>34.282589000000002</v>
      </c>
      <c r="AR278">
        <f>'Raw Data'!AF278</f>
        <v>-84.559010000000001</v>
      </c>
      <c r="AS278">
        <f>'Raw Data'!AG278</f>
        <v>46</v>
      </c>
      <c r="AT278">
        <f>'Raw Data'!AH278</f>
        <v>106</v>
      </c>
      <c r="AU278">
        <f>'Raw Data'!AI278</f>
        <v>1285</v>
      </c>
      <c r="AV278" t="str">
        <f>'Raw Data'!AJ278</f>
        <v>D6_0108_00_I</v>
      </c>
      <c r="AW278">
        <f>'Raw Data'!AK278</f>
        <v>21</v>
      </c>
      <c r="AX278">
        <f>'Raw Data'!AL278</f>
        <v>21</v>
      </c>
      <c r="AY278" t="str">
        <f>'Raw Data'!AM278</f>
        <v>simple</v>
      </c>
      <c r="AZ278">
        <f>'Raw Data'!AN278</f>
        <v>894.8</v>
      </c>
      <c r="BA278">
        <f>'Raw Data'!AO278</f>
        <v>42.3</v>
      </c>
      <c r="BB278">
        <f>'Raw Data'!AP278</f>
        <v>661.1</v>
      </c>
      <c r="BC278">
        <f>'Raw Data'!AQ278</f>
        <v>-84.559422999999995</v>
      </c>
      <c r="BD278">
        <f>'Raw Data'!AR278</f>
        <v>34.282468999999999</v>
      </c>
      <c r="BE278">
        <f>'Raw Data'!AS278</f>
        <v>-84.557715999999999</v>
      </c>
      <c r="BF278">
        <f>'Raw Data'!AT278</f>
        <v>34.283549000000001</v>
      </c>
      <c r="BG278" t="str">
        <f>'Raw Data'!AU278</f>
        <v>0571010800I</v>
      </c>
      <c r="BH278">
        <f>'Raw Data'!AV278</f>
        <v>1</v>
      </c>
      <c r="BI278">
        <f>'Raw Data'!AW278</f>
        <v>57</v>
      </c>
      <c r="BJ278">
        <f>'Raw Data'!AX278</f>
        <v>108</v>
      </c>
      <c r="BK278">
        <f>'Raw Data'!AY278</f>
        <v>0</v>
      </c>
      <c r="BL278">
        <f>'Raw Data'!AZ278</f>
        <v>55</v>
      </c>
      <c r="BM278">
        <f>'Raw Data'!BA278</f>
        <v>6.86</v>
      </c>
      <c r="BN278">
        <f>'Raw Data'!BB278</f>
        <v>6.53</v>
      </c>
      <c r="BO278">
        <f>'Raw Data'!BC278</f>
        <v>1130.9000000000001</v>
      </c>
      <c r="BP278">
        <f>'Raw Data'!BD278</f>
        <v>1123.7</v>
      </c>
      <c r="BQ278">
        <f>'Raw Data'!BE278</f>
        <v>1124.3</v>
      </c>
      <c r="BR278">
        <f>'Raw Data'!BF278</f>
        <v>0</v>
      </c>
      <c r="BS278">
        <f>'Raw Data'!BG278</f>
        <v>55</v>
      </c>
      <c r="BT278">
        <f>'Raw Data'!BH278</f>
        <v>0</v>
      </c>
      <c r="BU278">
        <f>'Raw Data'!BI278</f>
        <v>42712</v>
      </c>
      <c r="BV278" t="str">
        <f>'Raw Data'!BJ278</f>
        <v>NONE</v>
      </c>
      <c r="BW278">
        <f>'Raw Data'!BK278</f>
        <v>2.055E-3</v>
      </c>
      <c r="BX278">
        <f>'Raw Data'!BL278</f>
        <v>9581</v>
      </c>
      <c r="BY278">
        <f>'Raw Data'!BM278</f>
        <v>9429</v>
      </c>
      <c r="BZ278" t="str">
        <f>'Raw Data'!BN278</f>
        <v>0571010800I</v>
      </c>
      <c r="CA278" t="str">
        <f>'Raw Data'!BO278</f>
        <v>CHEROKEE</v>
      </c>
      <c r="CB278">
        <f>'Raw Data'!BP278</f>
        <v>1</v>
      </c>
      <c r="CC278">
        <f>'Raw Data'!BQ278</f>
        <v>10800</v>
      </c>
      <c r="CD278">
        <f>'Raw Data'!BR278</f>
        <v>6</v>
      </c>
      <c r="CE278">
        <f>'Raw Data'!BS278</f>
        <v>1</v>
      </c>
      <c r="CF278">
        <f>'Raw Data'!BT278</f>
        <v>2</v>
      </c>
      <c r="CG278">
        <f>'Raw Data'!BU278</f>
        <v>1</v>
      </c>
      <c r="CH278">
        <f>'Raw Data'!BV278</f>
        <v>1</v>
      </c>
      <c r="CI278">
        <f>'Raw Data'!BW278</f>
        <v>2</v>
      </c>
      <c r="CJ278">
        <f>'Raw Data'!BX278</f>
        <v>0</v>
      </c>
      <c r="CK278">
        <f>'Raw Data'!BY278</f>
        <v>5</v>
      </c>
      <c r="CL278" t="str">
        <f>'Raw Data'!BZ278</f>
        <v>N</v>
      </c>
      <c r="CM278">
        <f t="shared" si="67"/>
        <v>0</v>
      </c>
      <c r="CN278">
        <f>'Raw Data'!CA278</f>
        <v>57</v>
      </c>
      <c r="CO278">
        <f>'Raw Data'!CB278</f>
        <v>108</v>
      </c>
      <c r="CP278">
        <f>'Raw Data'!CC278</f>
        <v>0</v>
      </c>
      <c r="CQ278" t="str">
        <f>'Raw Data'!CD278</f>
        <v>Not Urban</v>
      </c>
      <c r="CR278" t="str">
        <f>'Raw Data'!CE278</f>
        <v>Not Urban</v>
      </c>
      <c r="CS278">
        <f>'Raw Data'!CF278</f>
        <v>0</v>
      </c>
      <c r="CT278">
        <f>'Raw Data'!CG278</f>
        <v>55</v>
      </c>
      <c r="CU278">
        <f>'Raw Data'!CH278</f>
        <v>1660</v>
      </c>
      <c r="CV278" t="str">
        <f>'Raw Data'!CI278</f>
        <v xml:space="preserve"> </v>
      </c>
      <c r="CW278">
        <f>'Raw Data'!CJ278</f>
        <v>0</v>
      </c>
      <c r="CX278">
        <f>'Raw Data'!CK278</f>
        <v>2.3479610000000002</v>
      </c>
      <c r="CY278">
        <f>'Raw Data'!CL278</f>
        <v>11</v>
      </c>
      <c r="CZ278" t="str">
        <f>'Raw Data'!CM278</f>
        <v>State Mainline</v>
      </c>
      <c r="DA278">
        <f>'Raw Data'!CN278</f>
        <v>1660</v>
      </c>
      <c r="DB278">
        <f>'Raw Data'!CO278</f>
        <v>84702</v>
      </c>
      <c r="DC278">
        <f>'Raw Data'!CP278</f>
        <v>4.0990000000000002</v>
      </c>
      <c r="DD278">
        <f>'Raw Data'!CQ278</f>
        <v>6.4470000000000001</v>
      </c>
      <c r="DE278">
        <f>'Raw Data'!CR278</f>
        <v>84702</v>
      </c>
      <c r="DF278">
        <f>'Raw Data'!CS278</f>
        <v>0</v>
      </c>
      <c r="DG278">
        <f>'Raw Data'!CT278</f>
        <v>12397.232163000001</v>
      </c>
      <c r="DH278">
        <f>'Raw Data'!CU278</f>
        <v>100</v>
      </c>
      <c r="DI278">
        <f>'Raw Data'!CV278</f>
        <v>9430</v>
      </c>
      <c r="DJ278">
        <f>'Raw Data'!CW278</f>
        <v>7.7868000000000007E-2</v>
      </c>
      <c r="DK278">
        <f>'Raw Data'!CX278</f>
        <v>0</v>
      </c>
      <c r="DL278">
        <f>'Raw Data'!CY278</f>
        <v>2.055E-3</v>
      </c>
      <c r="DM278">
        <f>'Raw Data'!CZ278</f>
        <v>127</v>
      </c>
      <c r="DN278" t="str">
        <f>'Raw Data'!DA278</f>
        <v>057-0088</v>
      </c>
      <c r="DO278" t="str">
        <f>'Raw Data'!DB278</f>
        <v>5R : Rural Major Collector</v>
      </c>
      <c r="DP278" t="str">
        <f>'Raw Data'!DC278</f>
        <v>34.301099, -84.559725</v>
      </c>
      <c r="DQ278">
        <f>'Raw Data'!DD278</f>
        <v>-84.559725</v>
      </c>
      <c r="DR278">
        <f>'Raw Data'!DE278</f>
        <v>34.301099000000001</v>
      </c>
      <c r="DS278">
        <f>'Raw Data'!DF278</f>
        <v>34.301099000000001</v>
      </c>
      <c r="DT278">
        <f>'Raw Data'!DG278</f>
        <v>-84.559725</v>
      </c>
      <c r="DU278">
        <f>'Raw Data'!DH278</f>
        <v>1.7663000000000002E-2</v>
      </c>
      <c r="DV278">
        <f>'Raw Data'!DI278</f>
        <v>2.055E-3</v>
      </c>
      <c r="DW278">
        <f>'Raw Data'!DJ278</f>
        <v>46</v>
      </c>
      <c r="DX278" s="11">
        <f t="shared" si="68"/>
        <v>1870</v>
      </c>
      <c r="DY278" s="5">
        <f t="shared" si="69"/>
        <v>1702.5</v>
      </c>
      <c r="DZ278" s="5">
        <f t="shared" si="62"/>
        <v>167.5</v>
      </c>
      <c r="EA278" s="5">
        <f t="shared" si="63"/>
        <v>9.8384728340675479E-2</v>
      </c>
      <c r="EB278" s="5">
        <f t="shared" si="64"/>
        <v>1786.25</v>
      </c>
      <c r="EC278">
        <f>'Raw Data'!DK278</f>
        <v>1830</v>
      </c>
      <c r="ED278">
        <f>'Raw Data'!DL278</f>
        <v>9.6999999999999993</v>
      </c>
      <c r="EE278">
        <f>'Raw Data'!DM278</f>
        <v>1890</v>
      </c>
      <c r="EF278">
        <f>'Raw Data'!DN278</f>
        <v>9.6999999999999993</v>
      </c>
      <c r="EG278">
        <f>'Raw Data'!DO278</f>
        <v>1890</v>
      </c>
      <c r="EH278">
        <f>'Raw Data'!DP278</f>
        <v>9.6999999999999993</v>
      </c>
      <c r="EI278">
        <f>'Raw Data'!DQ278</f>
        <v>1740</v>
      </c>
      <c r="EJ278">
        <f>'Raw Data'!DR278</f>
        <v>0</v>
      </c>
      <c r="EK278">
        <f>'Raw Data'!DS278</f>
        <v>1690</v>
      </c>
      <c r="EL278">
        <f>'Raw Data'!DT278</f>
        <v>6.9</v>
      </c>
      <c r="EM278">
        <f>'Raw Data'!DU278</f>
        <v>1860</v>
      </c>
      <c r="EN278">
        <f>'Raw Data'!DV278</f>
        <v>7</v>
      </c>
      <c r="EO278">
        <f>'Raw Data'!DW278</f>
        <v>1770</v>
      </c>
      <c r="EP278">
        <f>'Raw Data'!DX278</f>
        <v>7.3</v>
      </c>
      <c r="EQ278">
        <f>'Raw Data'!DY278</f>
        <v>1490</v>
      </c>
      <c r="ER278">
        <f>'Raw Data'!DZ278</f>
        <v>7.3</v>
      </c>
      <c r="ES278">
        <f>'Raw Data'!EA278</f>
        <v>1500</v>
      </c>
      <c r="ET278">
        <f>'Raw Data'!EB278</f>
        <v>7.3</v>
      </c>
      <c r="EU278">
        <f>'Raw Data'!EC278</f>
        <v>1630</v>
      </c>
      <c r="EV278">
        <f>'Raw Data'!ED278</f>
        <v>9.9</v>
      </c>
      <c r="EW278">
        <f>'Raw Data'!EE278</f>
        <v>3.0000000000000001E-5</v>
      </c>
    </row>
    <row r="279" spans="1:153" x14ac:dyDescent="0.3">
      <c r="A279">
        <f>'Raw Data'!A279</f>
        <v>277</v>
      </c>
      <c r="B279" t="str">
        <f>'Raw Data'!B279</f>
        <v>Point</v>
      </c>
      <c r="C279">
        <f>'Raw Data'!C279</f>
        <v>874</v>
      </c>
      <c r="D279">
        <f>'Raw Data'!D279</f>
        <v>68830</v>
      </c>
      <c r="E279" t="str">
        <f>'Raw Data'!E279</f>
        <v>Point</v>
      </c>
      <c r="F279">
        <f>'Raw Data'!F279</f>
        <v>4975011</v>
      </c>
      <c r="G279" t="str">
        <f>'Raw Data'!G279</f>
        <v>Cherokee Co Sheriff's Office</v>
      </c>
      <c r="H279" s="3">
        <f>'Raw Data'!H279</f>
        <v>41893</v>
      </c>
      <c r="L279">
        <f t="shared" si="56"/>
        <v>0</v>
      </c>
      <c r="M279" s="5">
        <f t="shared" si="57"/>
        <v>41893</v>
      </c>
      <c r="N279" s="5">
        <f t="shared" si="65"/>
        <v>2014</v>
      </c>
      <c r="O279" s="5" t="str" cm="1">
        <f t="array" ref="O279">_xlfn.IFS(N279&lt;=2016,"before treatment",N279=2017,"unknown",N279&gt;2017,"after treatment")</f>
        <v>before treatment</v>
      </c>
      <c r="P279" s="5">
        <f t="shared" si="58"/>
        <v>1</v>
      </c>
      <c r="Q279" s="5">
        <f t="shared" si="59"/>
        <v>0</v>
      </c>
      <c r="R279" t="str">
        <f>'Raw Data'!I279</f>
        <v>Cherokee</v>
      </c>
      <c r="S279" t="str">
        <f>'Raw Data'!J279</f>
        <v>["Fincher Rd","Fincher Rd","Sam Nelson Rd"]</v>
      </c>
      <c r="T279" t="str">
        <f>'Raw Data'!K279</f>
        <v>Sam Nelson Rd</v>
      </c>
      <c r="U279" t="str">
        <f>'Raw Data'!L279</f>
        <v>(O) No Injury</v>
      </c>
      <c r="V279">
        <f>'Raw Data'!M279</f>
        <v>0</v>
      </c>
      <c r="W279">
        <f>'Raw Data'!N279</f>
        <v>0</v>
      </c>
      <c r="X279">
        <f>'Raw Data'!O279</f>
        <v>0</v>
      </c>
      <c r="Y279" t="str">
        <f>'Raw Data'!P279</f>
        <v>Not a Collision with Motor Vehicle</v>
      </c>
      <c r="Z279" t="str">
        <f>'Raw Data'!Q279</f>
        <v>Off Roadway</v>
      </c>
      <c r="AA279" t="str">
        <f>'Raw Data'!R279</f>
        <v>Tree</v>
      </c>
      <c r="AB279" t="str">
        <f>'Raw Data'!S279</f>
        <v>Tree</v>
      </c>
      <c r="AC279" t="str">
        <f>'Raw Data'!T279</f>
        <v>Wrong Side of Road</v>
      </c>
      <c r="AD279">
        <f>'Raw Data'!U279</f>
        <v>1</v>
      </c>
      <c r="AE279" s="5" t="str">
        <f t="shared" si="66"/>
        <v>Yes</v>
      </c>
      <c r="AF279" t="str">
        <f>'Raw Data'!V279</f>
        <v>Negotiating a Curve</v>
      </c>
      <c r="AG279" s="5">
        <f t="shared" si="60"/>
        <v>0</v>
      </c>
      <c r="AH279" t="str">
        <f>'Raw Data'!W279</f>
        <v>East</v>
      </c>
      <c r="AI279" t="str">
        <f>'Raw Data'!X279</f>
        <v>Dark-Not Lighted</v>
      </c>
      <c r="AJ279" t="str">
        <f>'Raw Data'!Y279</f>
        <v>Dry</v>
      </c>
      <c r="AK279">
        <f>'Raw Data'!Z279</f>
        <v>53</v>
      </c>
      <c r="AL279" t="str">
        <f>'Raw Data'!AA279</f>
        <v>Unknown</v>
      </c>
      <c r="AM279" s="5">
        <f t="shared" si="61"/>
        <v>0</v>
      </c>
      <c r="AN279" t="str">
        <f>'Raw Data'!AB279</f>
        <v>Passenger Car</v>
      </c>
      <c r="AO279" t="str">
        <f>'Raw Data'!AC279</f>
        <v>0571010800I</v>
      </c>
      <c r="AP279">
        <f>'Raw Data'!AD279</f>
        <v>6.4470000000000001</v>
      </c>
      <c r="AQ279">
        <f>'Raw Data'!AE279</f>
        <v>34.282604999999997</v>
      </c>
      <c r="AR279">
        <f>'Raw Data'!AF279</f>
        <v>-84.559048000000004</v>
      </c>
      <c r="AS279">
        <f>'Raw Data'!AG279</f>
        <v>46</v>
      </c>
      <c r="AT279">
        <f>'Raw Data'!AH279</f>
        <v>106</v>
      </c>
      <c r="AU279">
        <f>'Raw Data'!AI279</f>
        <v>1285</v>
      </c>
      <c r="AV279" t="str">
        <f>'Raw Data'!AJ279</f>
        <v>D6_0108_00_I</v>
      </c>
      <c r="AW279">
        <f>'Raw Data'!AK279</f>
        <v>21</v>
      </c>
      <c r="AX279">
        <f>'Raw Data'!AL279</f>
        <v>21</v>
      </c>
      <c r="AY279" t="str">
        <f>'Raw Data'!AM279</f>
        <v>simple</v>
      </c>
      <c r="AZ279">
        <f>'Raw Data'!AN279</f>
        <v>894.8</v>
      </c>
      <c r="BA279">
        <f>'Raw Data'!AO279</f>
        <v>42.3</v>
      </c>
      <c r="BB279">
        <f>'Raw Data'!AP279</f>
        <v>661.1</v>
      </c>
      <c r="BC279">
        <f>'Raw Data'!AQ279</f>
        <v>-84.559422999999995</v>
      </c>
      <c r="BD279">
        <f>'Raw Data'!AR279</f>
        <v>34.282468999999999</v>
      </c>
      <c r="BE279">
        <f>'Raw Data'!AS279</f>
        <v>-84.557715999999999</v>
      </c>
      <c r="BF279">
        <f>'Raw Data'!AT279</f>
        <v>34.283549000000001</v>
      </c>
      <c r="BG279" t="str">
        <f>'Raw Data'!AU279</f>
        <v>0571010800I</v>
      </c>
      <c r="BH279">
        <f>'Raw Data'!AV279</f>
        <v>1</v>
      </c>
      <c r="BI279">
        <f>'Raw Data'!AW279</f>
        <v>57</v>
      </c>
      <c r="BJ279">
        <f>'Raw Data'!AX279</f>
        <v>108</v>
      </c>
      <c r="BK279">
        <f>'Raw Data'!AY279</f>
        <v>0</v>
      </c>
      <c r="BL279">
        <f>'Raw Data'!AZ279</f>
        <v>55</v>
      </c>
      <c r="BM279">
        <f>'Raw Data'!BA279</f>
        <v>6.86</v>
      </c>
      <c r="BN279">
        <f>'Raw Data'!BB279</f>
        <v>6.53</v>
      </c>
      <c r="BO279">
        <f>'Raw Data'!BC279</f>
        <v>1130.9000000000001</v>
      </c>
      <c r="BP279">
        <f>'Raw Data'!BD279</f>
        <v>1123.7</v>
      </c>
      <c r="BQ279">
        <f>'Raw Data'!BE279</f>
        <v>1124.3</v>
      </c>
      <c r="BR279">
        <f>'Raw Data'!BF279</f>
        <v>0</v>
      </c>
      <c r="BS279">
        <f>'Raw Data'!BG279</f>
        <v>55</v>
      </c>
      <c r="BT279">
        <f>'Raw Data'!BH279</f>
        <v>0</v>
      </c>
      <c r="BU279">
        <f>'Raw Data'!BI279</f>
        <v>42712</v>
      </c>
      <c r="BV279" t="str">
        <f>'Raw Data'!BJ279</f>
        <v>NONE</v>
      </c>
      <c r="BW279">
        <f>'Raw Data'!BK279</f>
        <v>2.055E-3</v>
      </c>
      <c r="BX279">
        <f>'Raw Data'!BL279</f>
        <v>9581</v>
      </c>
      <c r="BY279">
        <f>'Raw Data'!BM279</f>
        <v>9429</v>
      </c>
      <c r="BZ279" t="str">
        <f>'Raw Data'!BN279</f>
        <v>0571010800I</v>
      </c>
      <c r="CA279" t="str">
        <f>'Raw Data'!BO279</f>
        <v>CHEROKEE</v>
      </c>
      <c r="CB279">
        <f>'Raw Data'!BP279</f>
        <v>1</v>
      </c>
      <c r="CC279">
        <f>'Raw Data'!BQ279</f>
        <v>10800</v>
      </c>
      <c r="CD279">
        <f>'Raw Data'!BR279</f>
        <v>6</v>
      </c>
      <c r="CE279">
        <f>'Raw Data'!BS279</f>
        <v>1</v>
      </c>
      <c r="CF279">
        <f>'Raw Data'!BT279</f>
        <v>2</v>
      </c>
      <c r="CG279">
        <f>'Raw Data'!BU279</f>
        <v>1</v>
      </c>
      <c r="CH279">
        <f>'Raw Data'!BV279</f>
        <v>1</v>
      </c>
      <c r="CI279">
        <f>'Raw Data'!BW279</f>
        <v>2</v>
      </c>
      <c r="CJ279">
        <f>'Raw Data'!BX279</f>
        <v>0</v>
      </c>
      <c r="CK279">
        <f>'Raw Data'!BY279</f>
        <v>5</v>
      </c>
      <c r="CL279" t="str">
        <f>'Raw Data'!BZ279</f>
        <v>N</v>
      </c>
      <c r="CM279">
        <f t="shared" si="67"/>
        <v>0</v>
      </c>
      <c r="CN279">
        <f>'Raw Data'!CA279</f>
        <v>57</v>
      </c>
      <c r="CO279">
        <f>'Raw Data'!CB279</f>
        <v>108</v>
      </c>
      <c r="CP279">
        <f>'Raw Data'!CC279</f>
        <v>0</v>
      </c>
      <c r="CQ279" t="str">
        <f>'Raw Data'!CD279</f>
        <v>Not Urban</v>
      </c>
      <c r="CR279" t="str">
        <f>'Raw Data'!CE279</f>
        <v>Not Urban</v>
      </c>
      <c r="CS279">
        <f>'Raw Data'!CF279</f>
        <v>0</v>
      </c>
      <c r="CT279">
        <f>'Raw Data'!CG279</f>
        <v>55</v>
      </c>
      <c r="CU279">
        <f>'Raw Data'!CH279</f>
        <v>1660</v>
      </c>
      <c r="CV279" t="str">
        <f>'Raw Data'!CI279</f>
        <v xml:space="preserve"> </v>
      </c>
      <c r="CW279">
        <f>'Raw Data'!CJ279</f>
        <v>0</v>
      </c>
      <c r="CX279">
        <f>'Raw Data'!CK279</f>
        <v>2.3479610000000002</v>
      </c>
      <c r="CY279">
        <f>'Raw Data'!CL279</f>
        <v>11</v>
      </c>
      <c r="CZ279" t="str">
        <f>'Raw Data'!CM279</f>
        <v>State Mainline</v>
      </c>
      <c r="DA279">
        <f>'Raw Data'!CN279</f>
        <v>1660</v>
      </c>
      <c r="DB279">
        <f>'Raw Data'!CO279</f>
        <v>84702</v>
      </c>
      <c r="DC279">
        <f>'Raw Data'!CP279</f>
        <v>4.0990000000000002</v>
      </c>
      <c r="DD279">
        <f>'Raw Data'!CQ279</f>
        <v>6.4470000000000001</v>
      </c>
      <c r="DE279">
        <f>'Raw Data'!CR279</f>
        <v>84702</v>
      </c>
      <c r="DF279">
        <f>'Raw Data'!CS279</f>
        <v>0</v>
      </c>
      <c r="DG279">
        <f>'Raw Data'!CT279</f>
        <v>12397.232163000001</v>
      </c>
      <c r="DH279">
        <f>'Raw Data'!CU279</f>
        <v>100</v>
      </c>
      <c r="DI279">
        <f>'Raw Data'!CV279</f>
        <v>9430</v>
      </c>
      <c r="DJ279">
        <f>'Raw Data'!CW279</f>
        <v>7.7868000000000007E-2</v>
      </c>
      <c r="DK279">
        <f>'Raw Data'!CX279</f>
        <v>0</v>
      </c>
      <c r="DL279">
        <f>'Raw Data'!CY279</f>
        <v>2.055E-3</v>
      </c>
      <c r="DM279">
        <f>'Raw Data'!CZ279</f>
        <v>127</v>
      </c>
      <c r="DN279" t="str">
        <f>'Raw Data'!DA279</f>
        <v>057-0088</v>
      </c>
      <c r="DO279" t="str">
        <f>'Raw Data'!DB279</f>
        <v>5R : Rural Major Collector</v>
      </c>
      <c r="DP279" t="str">
        <f>'Raw Data'!DC279</f>
        <v>34.301099, -84.559725</v>
      </c>
      <c r="DQ279">
        <f>'Raw Data'!DD279</f>
        <v>-84.559725</v>
      </c>
      <c r="DR279">
        <f>'Raw Data'!DE279</f>
        <v>34.301099000000001</v>
      </c>
      <c r="DS279">
        <f>'Raw Data'!DF279</f>
        <v>34.301099000000001</v>
      </c>
      <c r="DT279">
        <f>'Raw Data'!DG279</f>
        <v>-84.559725</v>
      </c>
      <c r="DU279">
        <f>'Raw Data'!DH279</f>
        <v>1.7663000000000002E-2</v>
      </c>
      <c r="DV279">
        <f>'Raw Data'!DI279</f>
        <v>2.055E-3</v>
      </c>
      <c r="DW279">
        <f>'Raw Data'!DJ279</f>
        <v>46</v>
      </c>
      <c r="DX279" s="11">
        <f t="shared" si="68"/>
        <v>1870</v>
      </c>
      <c r="DY279" s="5">
        <f t="shared" si="69"/>
        <v>1702.5</v>
      </c>
      <c r="DZ279" s="5">
        <f t="shared" si="62"/>
        <v>167.5</v>
      </c>
      <c r="EA279" s="5">
        <f t="shared" si="63"/>
        <v>9.8384728340675479E-2</v>
      </c>
      <c r="EB279" s="5">
        <f t="shared" si="64"/>
        <v>1786.25</v>
      </c>
      <c r="EC279">
        <f>'Raw Data'!DK279</f>
        <v>1830</v>
      </c>
      <c r="ED279">
        <f>'Raw Data'!DL279</f>
        <v>9.6999999999999993</v>
      </c>
      <c r="EE279">
        <f>'Raw Data'!DM279</f>
        <v>1890</v>
      </c>
      <c r="EF279">
        <f>'Raw Data'!DN279</f>
        <v>9.6999999999999993</v>
      </c>
      <c r="EG279">
        <f>'Raw Data'!DO279</f>
        <v>1890</v>
      </c>
      <c r="EH279">
        <f>'Raw Data'!DP279</f>
        <v>9.6999999999999993</v>
      </c>
      <c r="EI279">
        <f>'Raw Data'!DQ279</f>
        <v>1740</v>
      </c>
      <c r="EJ279">
        <f>'Raw Data'!DR279</f>
        <v>0</v>
      </c>
      <c r="EK279">
        <f>'Raw Data'!DS279</f>
        <v>1690</v>
      </c>
      <c r="EL279">
        <f>'Raw Data'!DT279</f>
        <v>6.9</v>
      </c>
      <c r="EM279">
        <f>'Raw Data'!DU279</f>
        <v>1860</v>
      </c>
      <c r="EN279">
        <f>'Raw Data'!DV279</f>
        <v>7</v>
      </c>
      <c r="EO279">
        <f>'Raw Data'!DW279</f>
        <v>1770</v>
      </c>
      <c r="EP279">
        <f>'Raw Data'!DX279</f>
        <v>7.3</v>
      </c>
      <c r="EQ279">
        <f>'Raw Data'!DY279</f>
        <v>1490</v>
      </c>
      <c r="ER279">
        <f>'Raw Data'!DZ279</f>
        <v>7.3</v>
      </c>
      <c r="ES279">
        <f>'Raw Data'!EA279</f>
        <v>1500</v>
      </c>
      <c r="ET279">
        <f>'Raw Data'!EB279</f>
        <v>7.3</v>
      </c>
      <c r="EU279">
        <f>'Raw Data'!EC279</f>
        <v>1630</v>
      </c>
      <c r="EV279">
        <f>'Raw Data'!ED279</f>
        <v>9.9</v>
      </c>
      <c r="EW279">
        <f>'Raw Data'!EE279</f>
        <v>0</v>
      </c>
    </row>
    <row r="280" spans="1:153" x14ac:dyDescent="0.3">
      <c r="A280">
        <f>'Raw Data'!A280</f>
        <v>278</v>
      </c>
      <c r="B280" t="str">
        <f>'Raw Data'!B280</f>
        <v>Point</v>
      </c>
      <c r="C280">
        <f>'Raw Data'!C280</f>
        <v>893</v>
      </c>
      <c r="D280">
        <f>'Raw Data'!D280</f>
        <v>63861</v>
      </c>
      <c r="E280" t="str">
        <f>'Raw Data'!E280</f>
        <v>Point</v>
      </c>
      <c r="F280">
        <f>'Raw Data'!F280</f>
        <v>5216845</v>
      </c>
      <c r="G280" t="str">
        <f>'Raw Data'!G280</f>
        <v>Cherokee Co Sheriff's Office</v>
      </c>
      <c r="H280" s="3">
        <f>'Raw Data'!H280</f>
        <v>42077</v>
      </c>
      <c r="L280">
        <f t="shared" si="56"/>
        <v>0</v>
      </c>
      <c r="M280" s="5">
        <f t="shared" si="57"/>
        <v>42077</v>
      </c>
      <c r="N280" s="5">
        <f t="shared" si="65"/>
        <v>2015</v>
      </c>
      <c r="O280" s="5" t="str" cm="1">
        <f t="array" ref="O280">_xlfn.IFS(N280&lt;=2016,"before treatment",N280=2017,"unknown",N280&gt;2017,"after treatment")</f>
        <v>before treatment</v>
      </c>
      <c r="P280" s="5">
        <f t="shared" si="58"/>
        <v>1</v>
      </c>
      <c r="Q280" s="5">
        <f t="shared" si="59"/>
        <v>0</v>
      </c>
      <c r="R280" t="str">
        <f>'Raw Data'!I280</f>
        <v>Cherokee</v>
      </c>
      <c r="S280" t="str">
        <f>'Raw Data'!J280</f>
        <v>["Fincher Rd","Fincher Rd","Sam Nelson Rd"]</v>
      </c>
      <c r="T280" t="str">
        <f>'Raw Data'!K280</f>
        <v>Sam Nelson Rd</v>
      </c>
      <c r="U280" t="str">
        <f>'Raw Data'!L280</f>
        <v>(O) No Injury</v>
      </c>
      <c r="V280">
        <f>'Raw Data'!M280</f>
        <v>0</v>
      </c>
      <c r="W280">
        <f>'Raw Data'!N280</f>
        <v>0</v>
      </c>
      <c r="X280">
        <f>'Raw Data'!O280</f>
        <v>0</v>
      </c>
      <c r="Y280" t="str">
        <f>'Raw Data'!P280</f>
        <v>Not a Collision with Motor Vehicle</v>
      </c>
      <c r="Z280" t="str">
        <f>'Raw Data'!Q280</f>
        <v>Off Roadway</v>
      </c>
      <c r="AA280" t="str">
        <f>'Raw Data'!R280</f>
        <v>Embankment</v>
      </c>
      <c r="AB280" t="str">
        <f>'Raw Data'!S280</f>
        <v>Embankment</v>
      </c>
      <c r="AC280" t="str">
        <f>'Raw Data'!T280</f>
        <v>Driver Condition</v>
      </c>
      <c r="AD280">
        <f>'Raw Data'!U280</f>
        <v>1</v>
      </c>
      <c r="AE280" s="5" t="str">
        <f t="shared" si="66"/>
        <v>Yes</v>
      </c>
      <c r="AF280" t="str">
        <f>'Raw Data'!V280</f>
        <v>Negotiating a Curve</v>
      </c>
      <c r="AG280" s="5">
        <f t="shared" si="60"/>
        <v>0</v>
      </c>
      <c r="AH280" t="str">
        <f>'Raw Data'!W280</f>
        <v>Northeast</v>
      </c>
      <c r="AI280" t="str">
        <f>'Raw Data'!X280</f>
        <v>Dark-Not Lighted</v>
      </c>
      <c r="AJ280" t="str">
        <f>'Raw Data'!Y280</f>
        <v>Wet</v>
      </c>
      <c r="AK280">
        <f>'Raw Data'!Z280</f>
        <v>52</v>
      </c>
      <c r="AL280" t="str">
        <f>'Raw Data'!AA280</f>
        <v>Unknown</v>
      </c>
      <c r="AM280" s="5">
        <f t="shared" si="61"/>
        <v>0</v>
      </c>
      <c r="AN280" t="str">
        <f>'Raw Data'!AB280</f>
        <v>Sports Utility Vehicle (SUV)</v>
      </c>
      <c r="AO280" t="str">
        <f>'Raw Data'!AC280</f>
        <v>0571010800I</v>
      </c>
      <c r="AP280">
        <f>'Raw Data'!AD280</f>
        <v>6.4470000000000001</v>
      </c>
      <c r="AQ280">
        <f>'Raw Data'!AE280</f>
        <v>34.282601999999997</v>
      </c>
      <c r="AR280">
        <f>'Raw Data'!AF280</f>
        <v>-84.559055000000001</v>
      </c>
      <c r="AS280">
        <f>'Raw Data'!AG280</f>
        <v>46</v>
      </c>
      <c r="AT280">
        <f>'Raw Data'!AH280</f>
        <v>106</v>
      </c>
      <c r="AU280">
        <f>'Raw Data'!AI280</f>
        <v>1285</v>
      </c>
      <c r="AV280" t="str">
        <f>'Raw Data'!AJ280</f>
        <v>D6_0108_00_I</v>
      </c>
      <c r="AW280">
        <f>'Raw Data'!AK280</f>
        <v>21</v>
      </c>
      <c r="AX280">
        <f>'Raw Data'!AL280</f>
        <v>21</v>
      </c>
      <c r="AY280" t="str">
        <f>'Raw Data'!AM280</f>
        <v>simple</v>
      </c>
      <c r="AZ280">
        <f>'Raw Data'!AN280</f>
        <v>894.8</v>
      </c>
      <c r="BA280">
        <f>'Raw Data'!AO280</f>
        <v>42.3</v>
      </c>
      <c r="BB280">
        <f>'Raw Data'!AP280</f>
        <v>661.1</v>
      </c>
      <c r="BC280">
        <f>'Raw Data'!AQ280</f>
        <v>-84.559422999999995</v>
      </c>
      <c r="BD280">
        <f>'Raw Data'!AR280</f>
        <v>34.282468999999999</v>
      </c>
      <c r="BE280">
        <f>'Raw Data'!AS280</f>
        <v>-84.557715999999999</v>
      </c>
      <c r="BF280">
        <f>'Raw Data'!AT280</f>
        <v>34.283549000000001</v>
      </c>
      <c r="BG280" t="str">
        <f>'Raw Data'!AU280</f>
        <v>0571010800I</v>
      </c>
      <c r="BH280">
        <f>'Raw Data'!AV280</f>
        <v>1</v>
      </c>
      <c r="BI280">
        <f>'Raw Data'!AW280</f>
        <v>57</v>
      </c>
      <c r="BJ280">
        <f>'Raw Data'!AX280</f>
        <v>108</v>
      </c>
      <c r="BK280">
        <f>'Raw Data'!AY280</f>
        <v>0</v>
      </c>
      <c r="BL280">
        <f>'Raw Data'!AZ280</f>
        <v>55</v>
      </c>
      <c r="BM280">
        <f>'Raw Data'!BA280</f>
        <v>6.86</v>
      </c>
      <c r="BN280">
        <f>'Raw Data'!BB280</f>
        <v>6.53</v>
      </c>
      <c r="BO280">
        <f>'Raw Data'!BC280</f>
        <v>1130.9000000000001</v>
      </c>
      <c r="BP280">
        <f>'Raw Data'!BD280</f>
        <v>1123.7</v>
      </c>
      <c r="BQ280">
        <f>'Raw Data'!BE280</f>
        <v>1124.3</v>
      </c>
      <c r="BR280">
        <f>'Raw Data'!BF280</f>
        <v>0</v>
      </c>
      <c r="BS280">
        <f>'Raw Data'!BG280</f>
        <v>55</v>
      </c>
      <c r="BT280">
        <f>'Raw Data'!BH280</f>
        <v>0</v>
      </c>
      <c r="BU280">
        <f>'Raw Data'!BI280</f>
        <v>42712</v>
      </c>
      <c r="BV280" t="str">
        <f>'Raw Data'!BJ280</f>
        <v>NONE</v>
      </c>
      <c r="BW280">
        <f>'Raw Data'!BK280</f>
        <v>2.055E-3</v>
      </c>
      <c r="BX280">
        <f>'Raw Data'!BL280</f>
        <v>9581</v>
      </c>
      <c r="BY280">
        <f>'Raw Data'!BM280</f>
        <v>9429</v>
      </c>
      <c r="BZ280" t="str">
        <f>'Raw Data'!BN280</f>
        <v>0571010800I</v>
      </c>
      <c r="CA280" t="str">
        <f>'Raw Data'!BO280</f>
        <v>CHEROKEE</v>
      </c>
      <c r="CB280">
        <f>'Raw Data'!BP280</f>
        <v>1</v>
      </c>
      <c r="CC280">
        <f>'Raw Data'!BQ280</f>
        <v>10800</v>
      </c>
      <c r="CD280">
        <f>'Raw Data'!BR280</f>
        <v>6</v>
      </c>
      <c r="CE280">
        <f>'Raw Data'!BS280</f>
        <v>1</v>
      </c>
      <c r="CF280">
        <f>'Raw Data'!BT280</f>
        <v>2</v>
      </c>
      <c r="CG280">
        <f>'Raw Data'!BU280</f>
        <v>1</v>
      </c>
      <c r="CH280">
        <f>'Raw Data'!BV280</f>
        <v>1</v>
      </c>
      <c r="CI280">
        <f>'Raw Data'!BW280</f>
        <v>2</v>
      </c>
      <c r="CJ280">
        <f>'Raw Data'!BX280</f>
        <v>0</v>
      </c>
      <c r="CK280">
        <f>'Raw Data'!BY280</f>
        <v>5</v>
      </c>
      <c r="CL280" t="str">
        <f>'Raw Data'!BZ280</f>
        <v>N</v>
      </c>
      <c r="CM280">
        <f t="shared" si="67"/>
        <v>0</v>
      </c>
      <c r="CN280">
        <f>'Raw Data'!CA280</f>
        <v>57</v>
      </c>
      <c r="CO280">
        <f>'Raw Data'!CB280</f>
        <v>108</v>
      </c>
      <c r="CP280">
        <f>'Raw Data'!CC280</f>
        <v>0</v>
      </c>
      <c r="CQ280" t="str">
        <f>'Raw Data'!CD280</f>
        <v>Not Urban</v>
      </c>
      <c r="CR280" t="str">
        <f>'Raw Data'!CE280</f>
        <v>Not Urban</v>
      </c>
      <c r="CS280">
        <f>'Raw Data'!CF280</f>
        <v>0</v>
      </c>
      <c r="CT280">
        <f>'Raw Data'!CG280</f>
        <v>55</v>
      </c>
      <c r="CU280">
        <f>'Raw Data'!CH280</f>
        <v>1660</v>
      </c>
      <c r="CV280" t="str">
        <f>'Raw Data'!CI280</f>
        <v xml:space="preserve"> </v>
      </c>
      <c r="CW280">
        <f>'Raw Data'!CJ280</f>
        <v>0</v>
      </c>
      <c r="CX280">
        <f>'Raw Data'!CK280</f>
        <v>2.3479610000000002</v>
      </c>
      <c r="CY280">
        <f>'Raw Data'!CL280</f>
        <v>11</v>
      </c>
      <c r="CZ280" t="str">
        <f>'Raw Data'!CM280</f>
        <v>State Mainline</v>
      </c>
      <c r="DA280">
        <f>'Raw Data'!CN280</f>
        <v>1660</v>
      </c>
      <c r="DB280">
        <f>'Raw Data'!CO280</f>
        <v>84702</v>
      </c>
      <c r="DC280">
        <f>'Raw Data'!CP280</f>
        <v>4.0990000000000002</v>
      </c>
      <c r="DD280">
        <f>'Raw Data'!CQ280</f>
        <v>6.4470000000000001</v>
      </c>
      <c r="DE280">
        <f>'Raw Data'!CR280</f>
        <v>84702</v>
      </c>
      <c r="DF280">
        <f>'Raw Data'!CS280</f>
        <v>0</v>
      </c>
      <c r="DG280">
        <f>'Raw Data'!CT280</f>
        <v>12397.232163000001</v>
      </c>
      <c r="DH280">
        <f>'Raw Data'!CU280</f>
        <v>100</v>
      </c>
      <c r="DI280">
        <f>'Raw Data'!CV280</f>
        <v>9430</v>
      </c>
      <c r="DJ280">
        <f>'Raw Data'!CW280</f>
        <v>7.7868000000000007E-2</v>
      </c>
      <c r="DK280">
        <f>'Raw Data'!CX280</f>
        <v>0</v>
      </c>
      <c r="DL280">
        <f>'Raw Data'!CY280</f>
        <v>2.055E-3</v>
      </c>
      <c r="DM280">
        <f>'Raw Data'!CZ280</f>
        <v>127</v>
      </c>
      <c r="DN280" t="str">
        <f>'Raw Data'!DA280</f>
        <v>057-0088</v>
      </c>
      <c r="DO280" t="str">
        <f>'Raw Data'!DB280</f>
        <v>5R : Rural Major Collector</v>
      </c>
      <c r="DP280" t="str">
        <f>'Raw Data'!DC280</f>
        <v>34.301099, -84.559725</v>
      </c>
      <c r="DQ280">
        <f>'Raw Data'!DD280</f>
        <v>-84.559725</v>
      </c>
      <c r="DR280">
        <f>'Raw Data'!DE280</f>
        <v>34.301099000000001</v>
      </c>
      <c r="DS280">
        <f>'Raw Data'!DF280</f>
        <v>34.301099000000001</v>
      </c>
      <c r="DT280">
        <f>'Raw Data'!DG280</f>
        <v>-84.559725</v>
      </c>
      <c r="DU280">
        <f>'Raw Data'!DH280</f>
        <v>1.7663000000000002E-2</v>
      </c>
      <c r="DV280">
        <f>'Raw Data'!DI280</f>
        <v>2.055E-3</v>
      </c>
      <c r="DW280">
        <f>'Raw Data'!DJ280</f>
        <v>46</v>
      </c>
      <c r="DX280" s="11">
        <f t="shared" si="68"/>
        <v>1870</v>
      </c>
      <c r="DY280" s="5">
        <f t="shared" si="69"/>
        <v>1702.5</v>
      </c>
      <c r="DZ280" s="5">
        <f t="shared" si="62"/>
        <v>167.5</v>
      </c>
      <c r="EA280" s="5">
        <f t="shared" si="63"/>
        <v>9.8384728340675479E-2</v>
      </c>
      <c r="EB280" s="5">
        <f t="shared" si="64"/>
        <v>1786.25</v>
      </c>
      <c r="EC280">
        <f>'Raw Data'!DK280</f>
        <v>1830</v>
      </c>
      <c r="ED280">
        <f>'Raw Data'!DL280</f>
        <v>9.6999999999999993</v>
      </c>
      <c r="EE280">
        <f>'Raw Data'!DM280</f>
        <v>1890</v>
      </c>
      <c r="EF280">
        <f>'Raw Data'!DN280</f>
        <v>9.6999999999999993</v>
      </c>
      <c r="EG280">
        <f>'Raw Data'!DO280</f>
        <v>1890</v>
      </c>
      <c r="EH280">
        <f>'Raw Data'!DP280</f>
        <v>9.6999999999999993</v>
      </c>
      <c r="EI280">
        <f>'Raw Data'!DQ280</f>
        <v>1740</v>
      </c>
      <c r="EJ280">
        <f>'Raw Data'!DR280</f>
        <v>0</v>
      </c>
      <c r="EK280">
        <f>'Raw Data'!DS280</f>
        <v>1690</v>
      </c>
      <c r="EL280">
        <f>'Raw Data'!DT280</f>
        <v>6.9</v>
      </c>
      <c r="EM280">
        <f>'Raw Data'!DU280</f>
        <v>1860</v>
      </c>
      <c r="EN280">
        <f>'Raw Data'!DV280</f>
        <v>7</v>
      </c>
      <c r="EO280">
        <f>'Raw Data'!DW280</f>
        <v>1770</v>
      </c>
      <c r="EP280">
        <f>'Raw Data'!DX280</f>
        <v>7.3</v>
      </c>
      <c r="EQ280">
        <f>'Raw Data'!DY280</f>
        <v>1490</v>
      </c>
      <c r="ER280">
        <f>'Raw Data'!DZ280</f>
        <v>7.3</v>
      </c>
      <c r="ES280">
        <f>'Raw Data'!EA280</f>
        <v>1500</v>
      </c>
      <c r="ET280">
        <f>'Raw Data'!EB280</f>
        <v>7.3</v>
      </c>
      <c r="EU280">
        <f>'Raw Data'!EC280</f>
        <v>1630</v>
      </c>
      <c r="EV280">
        <f>'Raw Data'!ED280</f>
        <v>9.9</v>
      </c>
      <c r="EW280">
        <f>'Raw Data'!EE280</f>
        <v>0</v>
      </c>
    </row>
    <row r="281" spans="1:153" x14ac:dyDescent="0.3">
      <c r="A281">
        <f>'Raw Data'!A281</f>
        <v>279</v>
      </c>
      <c r="B281" t="str">
        <f>'Raw Data'!B281</f>
        <v>Point</v>
      </c>
      <c r="C281">
        <f>'Raw Data'!C281</f>
        <v>1016</v>
      </c>
      <c r="D281">
        <f>'Raw Data'!D281</f>
        <v>41301</v>
      </c>
      <c r="E281" t="str">
        <f>'Raw Data'!E281</f>
        <v>Point</v>
      </c>
      <c r="F281">
        <f>'Raw Data'!F281</f>
        <v>6158914</v>
      </c>
      <c r="G281" t="str">
        <f>'Raw Data'!G281</f>
        <v>Cherokee Co Sheriff's Office</v>
      </c>
      <c r="H281" s="3">
        <f>'Raw Data'!H281</f>
        <v>42815</v>
      </c>
      <c r="L281">
        <f t="shared" si="56"/>
        <v>0</v>
      </c>
      <c r="M281" s="5">
        <f t="shared" si="57"/>
        <v>42815</v>
      </c>
      <c r="N281" s="5">
        <f t="shared" si="65"/>
        <v>2017</v>
      </c>
      <c r="O281" s="5" t="str" cm="1">
        <f t="array" ref="O281">_xlfn.IFS(N281&lt;=2016,"before treatment",N281=2017,"unknown",N281&gt;2017,"after treatment")</f>
        <v>unknown</v>
      </c>
      <c r="P281" s="5">
        <f t="shared" si="58"/>
        <v>0</v>
      </c>
      <c r="Q281" s="5">
        <f t="shared" si="59"/>
        <v>0</v>
      </c>
      <c r="R281" t="str">
        <f>'Raw Data'!I281</f>
        <v>Cherokee</v>
      </c>
      <c r="S281" t="str">
        <f>'Raw Data'!J281</f>
        <v>Fincher Rd</v>
      </c>
      <c r="T281" t="str">
        <f>'Raw Data'!K281</f>
        <v>(none)</v>
      </c>
      <c r="U281" t="str">
        <f>'Raw Data'!L281</f>
        <v>(O) No Injury</v>
      </c>
      <c r="V281">
        <f>'Raw Data'!M281</f>
        <v>0</v>
      </c>
      <c r="W281">
        <f>'Raw Data'!N281</f>
        <v>0</v>
      </c>
      <c r="X281">
        <f>'Raw Data'!O281</f>
        <v>0</v>
      </c>
      <c r="Y281" t="str">
        <f>'Raw Data'!P281</f>
        <v>Not a Collision with Motor Vehicle</v>
      </c>
      <c r="Z281" t="str">
        <f>'Raw Data'!Q281</f>
        <v>Off Roadway</v>
      </c>
      <c r="AA281" t="str">
        <f>'Raw Data'!R281</f>
        <v>Tree</v>
      </c>
      <c r="AB281" t="str">
        <f>'Raw Data'!S281</f>
        <v>Tree</v>
      </c>
      <c r="AC281" t="str">
        <f>'Raw Data'!T281</f>
        <v>No Contributing Factors</v>
      </c>
      <c r="AD281">
        <f>'Raw Data'!U281</f>
        <v>1</v>
      </c>
      <c r="AE281" s="5" t="str">
        <f t="shared" si="66"/>
        <v>Yes</v>
      </c>
      <c r="AF281" t="str">
        <f>'Raw Data'!V281</f>
        <v>Negotiating a Curve</v>
      </c>
      <c r="AG281" s="5">
        <f t="shared" si="60"/>
        <v>0</v>
      </c>
      <c r="AH281" t="str">
        <f>'Raw Data'!W281</f>
        <v>Southwest</v>
      </c>
      <c r="AI281" t="str">
        <f>'Raw Data'!X281</f>
        <v>Dark-Not Lighted</v>
      </c>
      <c r="AJ281" t="str">
        <f>'Raw Data'!Y281</f>
        <v>Wet</v>
      </c>
      <c r="AK281">
        <f>'Raw Data'!Z281</f>
        <v>48</v>
      </c>
      <c r="AL281" t="str">
        <f>'Raw Data'!AA281</f>
        <v>["Lap and Shoulder Belt Used","Lap and Shoulder Belt Used"]</v>
      </c>
      <c r="AM281" s="5">
        <f t="shared" si="61"/>
        <v>0</v>
      </c>
      <c r="AN281" t="str">
        <f>'Raw Data'!AB281</f>
        <v>Pickup Truck</v>
      </c>
      <c r="AO281" t="str">
        <f>'Raw Data'!AC281</f>
        <v>0571010800I</v>
      </c>
      <c r="AP281">
        <f>'Raw Data'!AD281</f>
        <v>6.4950739999999998</v>
      </c>
      <c r="AQ281">
        <f>'Raw Data'!AE281</f>
        <v>34.282947999999998</v>
      </c>
      <c r="AR281">
        <f>'Raw Data'!AF281</f>
        <v>-84.558359999999993</v>
      </c>
      <c r="AS281">
        <f>'Raw Data'!AG281</f>
        <v>46</v>
      </c>
      <c r="AT281">
        <f>'Raw Data'!AH281</f>
        <v>106</v>
      </c>
      <c r="AU281">
        <f>'Raw Data'!AI281</f>
        <v>1285</v>
      </c>
      <c r="AV281" t="str">
        <f>'Raw Data'!AJ281</f>
        <v>D6_0108_00_I</v>
      </c>
      <c r="AW281">
        <f>'Raw Data'!AK281</f>
        <v>21</v>
      </c>
      <c r="AX281">
        <f>'Raw Data'!AL281</f>
        <v>21</v>
      </c>
      <c r="AY281" t="str">
        <f>'Raw Data'!AM281</f>
        <v>simple</v>
      </c>
      <c r="AZ281">
        <f>'Raw Data'!AN281</f>
        <v>894.8</v>
      </c>
      <c r="BA281">
        <f>'Raw Data'!AO281</f>
        <v>42.3</v>
      </c>
      <c r="BB281">
        <f>'Raw Data'!AP281</f>
        <v>661.1</v>
      </c>
      <c r="BC281">
        <f>'Raw Data'!AQ281</f>
        <v>-84.559422999999995</v>
      </c>
      <c r="BD281">
        <f>'Raw Data'!AR281</f>
        <v>34.282468999999999</v>
      </c>
      <c r="BE281">
        <f>'Raw Data'!AS281</f>
        <v>-84.557715999999999</v>
      </c>
      <c r="BF281">
        <f>'Raw Data'!AT281</f>
        <v>34.283549000000001</v>
      </c>
      <c r="BG281" t="str">
        <f>'Raw Data'!AU281</f>
        <v>0571010800I</v>
      </c>
      <c r="BH281">
        <f>'Raw Data'!AV281</f>
        <v>1</v>
      </c>
      <c r="BI281">
        <f>'Raw Data'!AW281</f>
        <v>57</v>
      </c>
      <c r="BJ281">
        <f>'Raw Data'!AX281</f>
        <v>108</v>
      </c>
      <c r="BK281">
        <f>'Raw Data'!AY281</f>
        <v>0</v>
      </c>
      <c r="BL281">
        <f>'Raw Data'!AZ281</f>
        <v>55</v>
      </c>
      <c r="BM281">
        <f>'Raw Data'!BA281</f>
        <v>6.86</v>
      </c>
      <c r="BN281">
        <f>'Raw Data'!BB281</f>
        <v>6.53</v>
      </c>
      <c r="BO281">
        <f>'Raw Data'!BC281</f>
        <v>1130.9000000000001</v>
      </c>
      <c r="BP281">
        <f>'Raw Data'!BD281</f>
        <v>1123.7</v>
      </c>
      <c r="BQ281">
        <f>'Raw Data'!BE281</f>
        <v>1124.3</v>
      </c>
      <c r="BR281">
        <f>'Raw Data'!BF281</f>
        <v>0</v>
      </c>
      <c r="BS281">
        <f>'Raw Data'!BG281</f>
        <v>55</v>
      </c>
      <c r="BT281">
        <f>'Raw Data'!BH281</f>
        <v>0</v>
      </c>
      <c r="BU281">
        <f>'Raw Data'!BI281</f>
        <v>42712</v>
      </c>
      <c r="BV281" t="str">
        <f>'Raw Data'!BJ281</f>
        <v>NONE</v>
      </c>
      <c r="BW281">
        <f>'Raw Data'!BK281</f>
        <v>2.055E-3</v>
      </c>
      <c r="BX281">
        <f>'Raw Data'!BL281</f>
        <v>9581</v>
      </c>
      <c r="BY281">
        <f>'Raw Data'!BM281</f>
        <v>9429</v>
      </c>
      <c r="BZ281" t="str">
        <f>'Raw Data'!BN281</f>
        <v>0571010800I</v>
      </c>
      <c r="CA281" t="str">
        <f>'Raw Data'!BO281</f>
        <v>CHEROKEE</v>
      </c>
      <c r="CB281">
        <f>'Raw Data'!BP281</f>
        <v>1</v>
      </c>
      <c r="CC281">
        <f>'Raw Data'!BQ281</f>
        <v>10800</v>
      </c>
      <c r="CD281">
        <f>'Raw Data'!BR281</f>
        <v>6</v>
      </c>
      <c r="CE281">
        <f>'Raw Data'!BS281</f>
        <v>1</v>
      </c>
      <c r="CF281">
        <f>'Raw Data'!BT281</f>
        <v>2</v>
      </c>
      <c r="CG281">
        <f>'Raw Data'!BU281</f>
        <v>1</v>
      </c>
      <c r="CH281">
        <f>'Raw Data'!BV281</f>
        <v>1</v>
      </c>
      <c r="CI281">
        <f>'Raw Data'!BW281</f>
        <v>2</v>
      </c>
      <c r="CJ281">
        <f>'Raw Data'!BX281</f>
        <v>0</v>
      </c>
      <c r="CK281">
        <f>'Raw Data'!BY281</f>
        <v>5</v>
      </c>
      <c r="CL281" t="str">
        <f>'Raw Data'!BZ281</f>
        <v>N</v>
      </c>
      <c r="CM281">
        <f t="shared" si="67"/>
        <v>0</v>
      </c>
      <c r="CN281">
        <f>'Raw Data'!CA281</f>
        <v>57</v>
      </c>
      <c r="CO281">
        <f>'Raw Data'!CB281</f>
        <v>108</v>
      </c>
      <c r="CP281">
        <f>'Raw Data'!CC281</f>
        <v>0</v>
      </c>
      <c r="CQ281" t="str">
        <f>'Raw Data'!CD281</f>
        <v>Not Urban</v>
      </c>
      <c r="CR281" t="str">
        <f>'Raw Data'!CE281</f>
        <v>Not Urban</v>
      </c>
      <c r="CS281">
        <f>'Raw Data'!CF281</f>
        <v>0</v>
      </c>
      <c r="CT281">
        <f>'Raw Data'!CG281</f>
        <v>55</v>
      </c>
      <c r="CU281">
        <f>'Raw Data'!CH281</f>
        <v>1660</v>
      </c>
      <c r="CV281" t="str">
        <f>'Raw Data'!CI281</f>
        <v xml:space="preserve"> </v>
      </c>
      <c r="CW281">
        <f>'Raw Data'!CJ281</f>
        <v>0</v>
      </c>
      <c r="CX281">
        <f>'Raw Data'!CK281</f>
        <v>2.3479610000000002</v>
      </c>
      <c r="CY281">
        <f>'Raw Data'!CL281</f>
        <v>11</v>
      </c>
      <c r="CZ281" t="str">
        <f>'Raw Data'!CM281</f>
        <v>State Mainline</v>
      </c>
      <c r="DA281">
        <f>'Raw Data'!CN281</f>
        <v>1660</v>
      </c>
      <c r="DB281">
        <f>'Raw Data'!CO281</f>
        <v>84702</v>
      </c>
      <c r="DC281">
        <f>'Raw Data'!CP281</f>
        <v>4.0990000000000002</v>
      </c>
      <c r="DD281">
        <f>'Raw Data'!CQ281</f>
        <v>6.4470000000000001</v>
      </c>
      <c r="DE281">
        <f>'Raw Data'!CR281</f>
        <v>84702</v>
      </c>
      <c r="DF281">
        <f>'Raw Data'!CS281</f>
        <v>0</v>
      </c>
      <c r="DG281">
        <f>'Raw Data'!CT281</f>
        <v>12397.232163000001</v>
      </c>
      <c r="DH281">
        <f>'Raw Data'!CU281</f>
        <v>100</v>
      </c>
      <c r="DI281">
        <f>'Raw Data'!CV281</f>
        <v>9430</v>
      </c>
      <c r="DJ281">
        <f>'Raw Data'!CW281</f>
        <v>7.7868000000000007E-2</v>
      </c>
      <c r="DK281">
        <f>'Raw Data'!CX281</f>
        <v>0</v>
      </c>
      <c r="DL281">
        <f>'Raw Data'!CY281</f>
        <v>2.055E-3</v>
      </c>
      <c r="DM281">
        <f>'Raw Data'!CZ281</f>
        <v>127</v>
      </c>
      <c r="DN281" t="str">
        <f>'Raw Data'!DA281</f>
        <v>057-0088</v>
      </c>
      <c r="DO281" t="str">
        <f>'Raw Data'!DB281</f>
        <v>5R : Rural Major Collector</v>
      </c>
      <c r="DP281" t="str">
        <f>'Raw Data'!DC281</f>
        <v>34.301099, -84.559725</v>
      </c>
      <c r="DQ281">
        <f>'Raw Data'!DD281</f>
        <v>-84.559725</v>
      </c>
      <c r="DR281">
        <f>'Raw Data'!DE281</f>
        <v>34.301099000000001</v>
      </c>
      <c r="DS281">
        <f>'Raw Data'!DF281</f>
        <v>34.301099000000001</v>
      </c>
      <c r="DT281">
        <f>'Raw Data'!DG281</f>
        <v>-84.559725</v>
      </c>
      <c r="DU281">
        <f>'Raw Data'!DH281</f>
        <v>1.7663000000000002E-2</v>
      </c>
      <c r="DV281">
        <f>'Raw Data'!DI281</f>
        <v>2.055E-3</v>
      </c>
      <c r="DW281">
        <f>'Raw Data'!DJ281</f>
        <v>46</v>
      </c>
      <c r="DX281" s="11">
        <f t="shared" si="68"/>
        <v>1870</v>
      </c>
      <c r="DY281" s="5">
        <f t="shared" si="69"/>
        <v>1702.5</v>
      </c>
      <c r="DZ281" s="5">
        <f t="shared" si="62"/>
        <v>167.5</v>
      </c>
      <c r="EA281" s="5">
        <f t="shared" si="63"/>
        <v>9.8384728340675479E-2</v>
      </c>
      <c r="EB281" s="5">
        <f t="shared" si="64"/>
        <v>1786.25</v>
      </c>
      <c r="EC281">
        <f>'Raw Data'!DK281</f>
        <v>1830</v>
      </c>
      <c r="ED281">
        <f>'Raw Data'!DL281</f>
        <v>9.6999999999999993</v>
      </c>
      <c r="EE281">
        <f>'Raw Data'!DM281</f>
        <v>1890</v>
      </c>
      <c r="EF281">
        <f>'Raw Data'!DN281</f>
        <v>9.6999999999999993</v>
      </c>
      <c r="EG281">
        <f>'Raw Data'!DO281</f>
        <v>1890</v>
      </c>
      <c r="EH281">
        <f>'Raw Data'!DP281</f>
        <v>9.6999999999999993</v>
      </c>
      <c r="EI281">
        <f>'Raw Data'!DQ281</f>
        <v>1740</v>
      </c>
      <c r="EJ281">
        <f>'Raw Data'!DR281</f>
        <v>0</v>
      </c>
      <c r="EK281">
        <f>'Raw Data'!DS281</f>
        <v>1690</v>
      </c>
      <c r="EL281">
        <f>'Raw Data'!DT281</f>
        <v>6.9</v>
      </c>
      <c r="EM281">
        <f>'Raw Data'!DU281</f>
        <v>1860</v>
      </c>
      <c r="EN281">
        <f>'Raw Data'!DV281</f>
        <v>7</v>
      </c>
      <c r="EO281">
        <f>'Raw Data'!DW281</f>
        <v>1770</v>
      </c>
      <c r="EP281">
        <f>'Raw Data'!DX281</f>
        <v>7.3</v>
      </c>
      <c r="EQ281">
        <f>'Raw Data'!DY281</f>
        <v>1490</v>
      </c>
      <c r="ER281">
        <f>'Raw Data'!DZ281</f>
        <v>7.3</v>
      </c>
      <c r="ES281">
        <f>'Raw Data'!EA281</f>
        <v>1500</v>
      </c>
      <c r="ET281">
        <f>'Raw Data'!EB281</f>
        <v>7.3</v>
      </c>
      <c r="EU281">
        <f>'Raw Data'!EC281</f>
        <v>1630</v>
      </c>
      <c r="EV281">
        <f>'Raw Data'!ED281</f>
        <v>9.9</v>
      </c>
      <c r="EW281">
        <f>'Raw Data'!EE281</f>
        <v>0</v>
      </c>
    </row>
    <row r="282" spans="1:153" x14ac:dyDescent="0.3">
      <c r="A282">
        <f>'Raw Data'!A282</f>
        <v>280</v>
      </c>
      <c r="B282" t="str">
        <f>'Raw Data'!B282</f>
        <v>Point</v>
      </c>
      <c r="C282">
        <f>'Raw Data'!C282</f>
        <v>1030</v>
      </c>
      <c r="D282">
        <f>'Raw Data'!D282</f>
        <v>38485</v>
      </c>
      <c r="E282" t="str">
        <f>'Raw Data'!E282</f>
        <v>Point</v>
      </c>
      <c r="F282">
        <f>'Raw Data'!F282</f>
        <v>6279645</v>
      </c>
      <c r="G282" t="str">
        <f>'Raw Data'!G282</f>
        <v>Cherokee Co Sheriff's Office</v>
      </c>
      <c r="H282" s="3">
        <f>'Raw Data'!H282</f>
        <v>42905</v>
      </c>
      <c r="L282">
        <f t="shared" si="56"/>
        <v>0</v>
      </c>
      <c r="M282" s="5">
        <f t="shared" si="57"/>
        <v>42905</v>
      </c>
      <c r="N282" s="5">
        <f t="shared" si="65"/>
        <v>2017</v>
      </c>
      <c r="O282" s="5" t="str" cm="1">
        <f t="array" ref="O282">_xlfn.IFS(N282&lt;=2016,"before treatment",N282=2017,"unknown",N282&gt;2017,"after treatment")</f>
        <v>unknown</v>
      </c>
      <c r="P282" s="5">
        <f t="shared" si="58"/>
        <v>0</v>
      </c>
      <c r="Q282" s="5">
        <f t="shared" si="59"/>
        <v>0</v>
      </c>
      <c r="R282" t="str">
        <f>'Raw Data'!I282</f>
        <v>Cherokee</v>
      </c>
      <c r="S282" t="str">
        <f>'Raw Data'!J282</f>
        <v>Fincher Rd</v>
      </c>
      <c r="T282" t="str">
        <f>'Raw Data'!K282</f>
        <v>Fincher Rd</v>
      </c>
      <c r="U282" t="str">
        <f>'Raw Data'!L282</f>
        <v>(O) No Injury</v>
      </c>
      <c r="V282">
        <f>'Raw Data'!M282</f>
        <v>0</v>
      </c>
      <c r="W282">
        <f>'Raw Data'!N282</f>
        <v>0</v>
      </c>
      <c r="X282">
        <f>'Raw Data'!O282</f>
        <v>0</v>
      </c>
      <c r="Y282" t="str">
        <f>'Raw Data'!P282</f>
        <v>Rear End</v>
      </c>
      <c r="Z282" t="str">
        <f>'Raw Data'!Q282</f>
        <v>On Roadway - Roadway Intersection</v>
      </c>
      <c r="AA282" t="str">
        <f>'Raw Data'!R282</f>
        <v>["Motor Vehicle in Motion","Motor Vehicle in Motion"]</v>
      </c>
      <c r="AB282" t="str">
        <f>'Raw Data'!S282</f>
        <v>["Motor Vehicle in Motion","Motor Vehicle in Motion"]</v>
      </c>
      <c r="AC282" t="str">
        <f>'Raw Data'!T282</f>
        <v>["Following Too Close","No Contributing Factors"]</v>
      </c>
      <c r="AD282">
        <f>'Raw Data'!U282</f>
        <v>2</v>
      </c>
      <c r="AE282" s="5" t="str">
        <f t="shared" si="66"/>
        <v>No</v>
      </c>
      <c r="AF282" t="str">
        <f>'Raw Data'!V282</f>
        <v>["Straight","Straight"]</v>
      </c>
      <c r="AG282" s="5">
        <f t="shared" si="60"/>
        <v>0</v>
      </c>
      <c r="AH282" t="str">
        <f>'Raw Data'!W282</f>
        <v>["West","West"]</v>
      </c>
      <c r="AI282" t="str">
        <f>'Raw Data'!X282</f>
        <v>Daylight</v>
      </c>
      <c r="AJ282" t="str">
        <f>'Raw Data'!Y282</f>
        <v>Dry</v>
      </c>
      <c r="AK282">
        <f>'Raw Data'!Z282</f>
        <v>0</v>
      </c>
      <c r="AL282" t="str">
        <f>'Raw Data'!AA282</f>
        <v>["Lap and Shoulder Belt Used","Lap and Shoulder Belt Used","Lap and Shoulder Belt Used","Lap and Shoulder Belt Used","Lap and Shoulder Belt Used"]</v>
      </c>
      <c r="AM282" s="5">
        <f t="shared" si="61"/>
        <v>0</v>
      </c>
      <c r="AN282" t="str">
        <f>'Raw Data'!AB282</f>
        <v>["Panel Truck","Sports Utility Vehicle (SUV)"]</v>
      </c>
      <c r="AO282" t="str">
        <f>'Raw Data'!AC282</f>
        <v>0571010800I</v>
      </c>
      <c r="AP282">
        <f>'Raw Data'!AD282</f>
        <v>6.4439299999999999</v>
      </c>
      <c r="AQ282">
        <f>'Raw Data'!AE282</f>
        <v>34.282580000000003</v>
      </c>
      <c r="AR282">
        <f>'Raw Data'!AF282</f>
        <v>-84.559116000000003</v>
      </c>
      <c r="AS282">
        <f>'Raw Data'!AG282</f>
        <v>46</v>
      </c>
      <c r="AT282">
        <f>'Raw Data'!AH282</f>
        <v>106</v>
      </c>
      <c r="AU282">
        <f>'Raw Data'!AI282</f>
        <v>1285</v>
      </c>
      <c r="AV282" t="str">
        <f>'Raw Data'!AJ282</f>
        <v>D6_0108_00_I</v>
      </c>
      <c r="AW282">
        <f>'Raw Data'!AK282</f>
        <v>21</v>
      </c>
      <c r="AX282">
        <f>'Raw Data'!AL282</f>
        <v>21</v>
      </c>
      <c r="AY282" t="str">
        <f>'Raw Data'!AM282</f>
        <v>simple</v>
      </c>
      <c r="AZ282">
        <f>'Raw Data'!AN282</f>
        <v>894.8</v>
      </c>
      <c r="BA282">
        <f>'Raw Data'!AO282</f>
        <v>42.3</v>
      </c>
      <c r="BB282">
        <f>'Raw Data'!AP282</f>
        <v>661.1</v>
      </c>
      <c r="BC282">
        <f>'Raw Data'!AQ282</f>
        <v>-84.559422999999995</v>
      </c>
      <c r="BD282">
        <f>'Raw Data'!AR282</f>
        <v>34.282468999999999</v>
      </c>
      <c r="BE282">
        <f>'Raw Data'!AS282</f>
        <v>-84.557715999999999</v>
      </c>
      <c r="BF282">
        <f>'Raw Data'!AT282</f>
        <v>34.283549000000001</v>
      </c>
      <c r="BG282" t="str">
        <f>'Raw Data'!AU282</f>
        <v>0571010800I</v>
      </c>
      <c r="BH282">
        <f>'Raw Data'!AV282</f>
        <v>1</v>
      </c>
      <c r="BI282">
        <f>'Raw Data'!AW282</f>
        <v>57</v>
      </c>
      <c r="BJ282">
        <f>'Raw Data'!AX282</f>
        <v>108</v>
      </c>
      <c r="BK282">
        <f>'Raw Data'!AY282</f>
        <v>0</v>
      </c>
      <c r="BL282">
        <f>'Raw Data'!AZ282</f>
        <v>55</v>
      </c>
      <c r="BM282">
        <f>'Raw Data'!BA282</f>
        <v>6.86</v>
      </c>
      <c r="BN282">
        <f>'Raw Data'!BB282</f>
        <v>6.53</v>
      </c>
      <c r="BO282">
        <f>'Raw Data'!BC282</f>
        <v>1130.9000000000001</v>
      </c>
      <c r="BP282">
        <f>'Raw Data'!BD282</f>
        <v>1123.7</v>
      </c>
      <c r="BQ282">
        <f>'Raw Data'!BE282</f>
        <v>1124.3</v>
      </c>
      <c r="BR282">
        <f>'Raw Data'!BF282</f>
        <v>0</v>
      </c>
      <c r="BS282">
        <f>'Raw Data'!BG282</f>
        <v>55</v>
      </c>
      <c r="BT282">
        <f>'Raw Data'!BH282</f>
        <v>0</v>
      </c>
      <c r="BU282">
        <f>'Raw Data'!BI282</f>
        <v>42712</v>
      </c>
      <c r="BV282" t="str">
        <f>'Raw Data'!BJ282</f>
        <v>NONE</v>
      </c>
      <c r="BW282">
        <f>'Raw Data'!BK282</f>
        <v>2.055E-3</v>
      </c>
      <c r="BX282">
        <f>'Raw Data'!BL282</f>
        <v>9581</v>
      </c>
      <c r="BY282">
        <f>'Raw Data'!BM282</f>
        <v>9429</v>
      </c>
      <c r="BZ282" t="str">
        <f>'Raw Data'!BN282</f>
        <v>0571010800I</v>
      </c>
      <c r="CA282" t="str">
        <f>'Raw Data'!BO282</f>
        <v>CHEROKEE</v>
      </c>
      <c r="CB282">
        <f>'Raw Data'!BP282</f>
        <v>1</v>
      </c>
      <c r="CC282">
        <f>'Raw Data'!BQ282</f>
        <v>10800</v>
      </c>
      <c r="CD282">
        <f>'Raw Data'!BR282</f>
        <v>6</v>
      </c>
      <c r="CE282">
        <f>'Raw Data'!BS282</f>
        <v>1</v>
      </c>
      <c r="CF282">
        <f>'Raw Data'!BT282</f>
        <v>2</v>
      </c>
      <c r="CG282">
        <f>'Raw Data'!BU282</f>
        <v>1</v>
      </c>
      <c r="CH282">
        <f>'Raw Data'!BV282</f>
        <v>1</v>
      </c>
      <c r="CI282">
        <f>'Raw Data'!BW282</f>
        <v>2</v>
      </c>
      <c r="CJ282">
        <f>'Raw Data'!BX282</f>
        <v>0</v>
      </c>
      <c r="CK282">
        <f>'Raw Data'!BY282</f>
        <v>5</v>
      </c>
      <c r="CL282" t="str">
        <f>'Raw Data'!BZ282</f>
        <v>N</v>
      </c>
      <c r="CM282">
        <f t="shared" si="67"/>
        <v>0</v>
      </c>
      <c r="CN282">
        <f>'Raw Data'!CA282</f>
        <v>57</v>
      </c>
      <c r="CO282">
        <f>'Raw Data'!CB282</f>
        <v>108</v>
      </c>
      <c r="CP282">
        <f>'Raw Data'!CC282</f>
        <v>0</v>
      </c>
      <c r="CQ282" t="str">
        <f>'Raw Data'!CD282</f>
        <v>Not Urban</v>
      </c>
      <c r="CR282" t="str">
        <f>'Raw Data'!CE282</f>
        <v>Not Urban</v>
      </c>
      <c r="CS282">
        <f>'Raw Data'!CF282</f>
        <v>0</v>
      </c>
      <c r="CT282">
        <f>'Raw Data'!CG282</f>
        <v>55</v>
      </c>
      <c r="CU282">
        <f>'Raw Data'!CH282</f>
        <v>1660</v>
      </c>
      <c r="CV282" t="str">
        <f>'Raw Data'!CI282</f>
        <v xml:space="preserve"> </v>
      </c>
      <c r="CW282">
        <f>'Raw Data'!CJ282</f>
        <v>0</v>
      </c>
      <c r="CX282">
        <f>'Raw Data'!CK282</f>
        <v>2.3479610000000002</v>
      </c>
      <c r="CY282">
        <f>'Raw Data'!CL282</f>
        <v>11</v>
      </c>
      <c r="CZ282" t="str">
        <f>'Raw Data'!CM282</f>
        <v>State Mainline</v>
      </c>
      <c r="DA282">
        <f>'Raw Data'!CN282</f>
        <v>1660</v>
      </c>
      <c r="DB282">
        <f>'Raw Data'!CO282</f>
        <v>84702</v>
      </c>
      <c r="DC282">
        <f>'Raw Data'!CP282</f>
        <v>4.0990000000000002</v>
      </c>
      <c r="DD282">
        <f>'Raw Data'!CQ282</f>
        <v>6.4470000000000001</v>
      </c>
      <c r="DE282">
        <f>'Raw Data'!CR282</f>
        <v>84702</v>
      </c>
      <c r="DF282">
        <f>'Raw Data'!CS282</f>
        <v>0</v>
      </c>
      <c r="DG282">
        <f>'Raw Data'!CT282</f>
        <v>12397.232163000001</v>
      </c>
      <c r="DH282">
        <f>'Raw Data'!CU282</f>
        <v>100</v>
      </c>
      <c r="DI282">
        <f>'Raw Data'!CV282</f>
        <v>9430</v>
      </c>
      <c r="DJ282">
        <f>'Raw Data'!CW282</f>
        <v>7.7868000000000007E-2</v>
      </c>
      <c r="DK282">
        <f>'Raw Data'!CX282</f>
        <v>0</v>
      </c>
      <c r="DL282">
        <f>'Raw Data'!CY282</f>
        <v>2.055E-3</v>
      </c>
      <c r="DM282">
        <f>'Raw Data'!CZ282</f>
        <v>127</v>
      </c>
      <c r="DN282" t="str">
        <f>'Raw Data'!DA282</f>
        <v>057-0088</v>
      </c>
      <c r="DO282" t="str">
        <f>'Raw Data'!DB282</f>
        <v>5R : Rural Major Collector</v>
      </c>
      <c r="DP282" t="str">
        <f>'Raw Data'!DC282</f>
        <v>34.301099, -84.559725</v>
      </c>
      <c r="DQ282">
        <f>'Raw Data'!DD282</f>
        <v>-84.559725</v>
      </c>
      <c r="DR282">
        <f>'Raw Data'!DE282</f>
        <v>34.301099000000001</v>
      </c>
      <c r="DS282">
        <f>'Raw Data'!DF282</f>
        <v>34.301099000000001</v>
      </c>
      <c r="DT282">
        <f>'Raw Data'!DG282</f>
        <v>-84.559725</v>
      </c>
      <c r="DU282">
        <f>'Raw Data'!DH282</f>
        <v>1.7663000000000002E-2</v>
      </c>
      <c r="DV282">
        <f>'Raw Data'!DI282</f>
        <v>2.055E-3</v>
      </c>
      <c r="DW282">
        <f>'Raw Data'!DJ282</f>
        <v>46</v>
      </c>
      <c r="DX282" s="11">
        <f t="shared" si="68"/>
        <v>1870</v>
      </c>
      <c r="DY282" s="5">
        <f t="shared" si="69"/>
        <v>1702.5</v>
      </c>
      <c r="DZ282" s="5">
        <f t="shared" si="62"/>
        <v>167.5</v>
      </c>
      <c r="EA282" s="5">
        <f t="shared" si="63"/>
        <v>9.8384728340675479E-2</v>
      </c>
      <c r="EB282" s="5">
        <f t="shared" si="64"/>
        <v>1786.25</v>
      </c>
      <c r="EC282">
        <f>'Raw Data'!DK282</f>
        <v>1830</v>
      </c>
      <c r="ED282">
        <f>'Raw Data'!DL282</f>
        <v>9.6999999999999993</v>
      </c>
      <c r="EE282">
        <f>'Raw Data'!DM282</f>
        <v>1890</v>
      </c>
      <c r="EF282">
        <f>'Raw Data'!DN282</f>
        <v>9.6999999999999993</v>
      </c>
      <c r="EG282">
        <f>'Raw Data'!DO282</f>
        <v>1890</v>
      </c>
      <c r="EH282">
        <f>'Raw Data'!DP282</f>
        <v>9.6999999999999993</v>
      </c>
      <c r="EI282">
        <f>'Raw Data'!DQ282</f>
        <v>1740</v>
      </c>
      <c r="EJ282">
        <f>'Raw Data'!DR282</f>
        <v>0</v>
      </c>
      <c r="EK282">
        <f>'Raw Data'!DS282</f>
        <v>1690</v>
      </c>
      <c r="EL282">
        <f>'Raw Data'!DT282</f>
        <v>6.9</v>
      </c>
      <c r="EM282">
        <f>'Raw Data'!DU282</f>
        <v>1860</v>
      </c>
      <c r="EN282">
        <f>'Raw Data'!DV282</f>
        <v>7</v>
      </c>
      <c r="EO282">
        <f>'Raw Data'!DW282</f>
        <v>1770</v>
      </c>
      <c r="EP282">
        <f>'Raw Data'!DX282</f>
        <v>7.3</v>
      </c>
      <c r="EQ282">
        <f>'Raw Data'!DY282</f>
        <v>1490</v>
      </c>
      <c r="ER282">
        <f>'Raw Data'!DZ282</f>
        <v>7.3</v>
      </c>
      <c r="ES282">
        <f>'Raw Data'!EA282</f>
        <v>1500</v>
      </c>
      <c r="ET282">
        <f>'Raw Data'!EB282</f>
        <v>7.3</v>
      </c>
      <c r="EU282">
        <f>'Raw Data'!EC282</f>
        <v>1630</v>
      </c>
      <c r="EV282">
        <f>'Raw Data'!ED282</f>
        <v>9.9</v>
      </c>
      <c r="EW282">
        <f>'Raw Data'!EE282</f>
        <v>0</v>
      </c>
    </row>
    <row r="283" spans="1:153" x14ac:dyDescent="0.3">
      <c r="A283">
        <f>'Raw Data'!A283</f>
        <v>281</v>
      </c>
      <c r="B283" t="str">
        <f>'Raw Data'!B283</f>
        <v>Point</v>
      </c>
      <c r="C283">
        <f>'Raw Data'!C283</f>
        <v>881</v>
      </c>
      <c r="D283">
        <f>'Raw Data'!D283</f>
        <v>67029</v>
      </c>
      <c r="E283" t="str">
        <f>'Raw Data'!E283</f>
        <v>Point</v>
      </c>
      <c r="F283">
        <f>'Raw Data'!F283</f>
        <v>5052653</v>
      </c>
      <c r="G283" t="str">
        <f>'Raw Data'!G283</f>
        <v>Cherokee Co Sheriff's Office</v>
      </c>
      <c r="H283" s="3">
        <f>'Raw Data'!H283</f>
        <v>41959</v>
      </c>
      <c r="L283">
        <f t="shared" si="56"/>
        <v>0</v>
      </c>
      <c r="M283" s="5">
        <f t="shared" si="57"/>
        <v>41959</v>
      </c>
      <c r="N283" s="5">
        <f t="shared" si="65"/>
        <v>2014</v>
      </c>
      <c r="O283" s="5" t="str" cm="1">
        <f t="array" ref="O283">_xlfn.IFS(N283&lt;=2016,"before treatment",N283=2017,"unknown",N283&gt;2017,"after treatment")</f>
        <v>before treatment</v>
      </c>
      <c r="P283" s="5">
        <f t="shared" si="58"/>
        <v>1</v>
      </c>
      <c r="Q283" s="5">
        <f t="shared" si="59"/>
        <v>0</v>
      </c>
      <c r="R283" t="str">
        <f>'Raw Data'!I283</f>
        <v>Cherokee</v>
      </c>
      <c r="S283" t="str">
        <f>'Raw Data'!J283</f>
        <v>Fincher Rd</v>
      </c>
      <c r="T283" t="str">
        <f>'Raw Data'!K283</f>
        <v>Ash Trl</v>
      </c>
      <c r="U283" t="str">
        <f>'Raw Data'!L283</f>
        <v>(O) No Injury</v>
      </c>
      <c r="V283">
        <f>'Raw Data'!M283</f>
        <v>0</v>
      </c>
      <c r="W283">
        <f>'Raw Data'!N283</f>
        <v>0</v>
      </c>
      <c r="X283">
        <f>'Raw Data'!O283</f>
        <v>0</v>
      </c>
      <c r="Y283" t="str">
        <f>'Raw Data'!P283</f>
        <v>Not a Collision with Motor Vehicle</v>
      </c>
      <c r="Z283" t="str">
        <f>'Raw Data'!Q283</f>
        <v>Off Roadway</v>
      </c>
      <c r="AA283" t="str">
        <f>'Raw Data'!R283</f>
        <v>Tree</v>
      </c>
      <c r="AB283" t="str">
        <f>'Raw Data'!S283</f>
        <v>Tree</v>
      </c>
      <c r="AC283" t="str">
        <f>'Raw Data'!T283</f>
        <v>Driver Lost Control</v>
      </c>
      <c r="AD283">
        <f>'Raw Data'!U283</f>
        <v>1</v>
      </c>
      <c r="AE283" s="5" t="str">
        <f t="shared" si="66"/>
        <v>Yes</v>
      </c>
      <c r="AF283" t="str">
        <f>'Raw Data'!V283</f>
        <v>Negotiating a Curve</v>
      </c>
      <c r="AG283" s="5">
        <f t="shared" si="60"/>
        <v>0</v>
      </c>
      <c r="AH283" t="str">
        <f>'Raw Data'!W283</f>
        <v>Southwest</v>
      </c>
      <c r="AI283" t="str">
        <f>'Raw Data'!X283</f>
        <v>Daylight</v>
      </c>
      <c r="AJ283" t="str">
        <f>'Raw Data'!Y283</f>
        <v>Dry</v>
      </c>
      <c r="AK283">
        <f>'Raw Data'!Z283</f>
        <v>21</v>
      </c>
      <c r="AL283" t="str">
        <f>'Raw Data'!AA283</f>
        <v>None Used</v>
      </c>
      <c r="AM283" s="5">
        <f t="shared" si="61"/>
        <v>0</v>
      </c>
      <c r="AN283" t="str">
        <f>'Raw Data'!AB283</f>
        <v>Passenger Car</v>
      </c>
      <c r="AO283" t="str">
        <f>'Raw Data'!AC283</f>
        <v>0571010800I</v>
      </c>
      <c r="AP283">
        <f>'Raw Data'!AD283</f>
        <v>7.5801480000000003</v>
      </c>
      <c r="AQ283">
        <f>'Raw Data'!AE283</f>
        <v>34.296112000000001</v>
      </c>
      <c r="AR283">
        <f>'Raw Data'!AF283</f>
        <v>-84.560317999999995</v>
      </c>
      <c r="AS283">
        <f>'Raw Data'!AG283</f>
        <v>47</v>
      </c>
      <c r="AT283">
        <f>'Raw Data'!AH283</f>
        <v>111</v>
      </c>
      <c r="AU283">
        <f>'Raw Data'!AI283</f>
        <v>1291</v>
      </c>
      <c r="AV283" t="str">
        <f>'Raw Data'!AJ283</f>
        <v>D6_0108_00_I</v>
      </c>
      <c r="AW283">
        <f>'Raw Data'!AK283</f>
        <v>26</v>
      </c>
      <c r="AX283">
        <f>'Raw Data'!AL283</f>
        <v>27</v>
      </c>
      <c r="AY283" t="str">
        <f>'Raw Data'!AM283</f>
        <v>simple</v>
      </c>
      <c r="AZ283">
        <f>'Raw Data'!AN283</f>
        <v>584.1</v>
      </c>
      <c r="BA283">
        <f>'Raw Data'!AO283</f>
        <v>101.6</v>
      </c>
      <c r="BB283">
        <f>'Raw Data'!AP283</f>
        <v>1034.0999999999999</v>
      </c>
      <c r="BC283">
        <f>'Raw Data'!AQ283</f>
        <v>-84.560263000000006</v>
      </c>
      <c r="BD283">
        <f>'Raw Data'!AR283</f>
        <v>34.296086000000003</v>
      </c>
      <c r="BE283">
        <f>'Raw Data'!AS283</f>
        <v>-84.561216000000002</v>
      </c>
      <c r="BF283">
        <f>'Raw Data'!AT283</f>
        <v>34.298453000000002</v>
      </c>
      <c r="BG283" t="str">
        <f>'Raw Data'!AU283</f>
        <v>0571010800I</v>
      </c>
      <c r="BH283">
        <f>'Raw Data'!AV283</f>
        <v>1</v>
      </c>
      <c r="BI283">
        <f>'Raw Data'!AW283</f>
        <v>57</v>
      </c>
      <c r="BJ283">
        <f>'Raw Data'!AX283</f>
        <v>108</v>
      </c>
      <c r="BK283">
        <f>'Raw Data'!AY283</f>
        <v>0</v>
      </c>
      <c r="BL283">
        <f>'Raw Data'!AZ283</f>
        <v>55</v>
      </c>
      <c r="BM283">
        <f>'Raw Data'!BA283</f>
        <v>14.67</v>
      </c>
      <c r="BN283">
        <f>'Raw Data'!BB283</f>
        <v>13.88</v>
      </c>
      <c r="BO283">
        <f>'Raw Data'!BC283</f>
        <v>1078.4000000000001</v>
      </c>
      <c r="BP283">
        <f>'Raw Data'!BD283</f>
        <v>1091.5</v>
      </c>
      <c r="BQ283">
        <f>'Raw Data'!BE283</f>
        <v>1100.0999999999999</v>
      </c>
      <c r="BR283">
        <f>'Raw Data'!BF283</f>
        <v>0</v>
      </c>
      <c r="BS283">
        <f>'Raw Data'!BG283</f>
        <v>43.3</v>
      </c>
      <c r="BT283">
        <f>'Raw Data'!BH283</f>
        <v>11.7</v>
      </c>
      <c r="BU283">
        <f>'Raw Data'!BI283</f>
        <v>42712</v>
      </c>
      <c r="BV283" t="str">
        <f>'Raw Data'!BJ283</f>
        <v>ASV_5+</v>
      </c>
      <c r="BW283">
        <f>'Raw Data'!BK283</f>
        <v>3.009E-3</v>
      </c>
      <c r="BX283">
        <f>'Raw Data'!BL283</f>
        <v>9589</v>
      </c>
      <c r="BY283">
        <f>'Raw Data'!BM283</f>
        <v>9437</v>
      </c>
      <c r="BZ283" t="str">
        <f>'Raw Data'!BN283</f>
        <v>0571010800I</v>
      </c>
      <c r="CA283" t="str">
        <f>'Raw Data'!BO283</f>
        <v>CHEROKEE</v>
      </c>
      <c r="CB283">
        <f>'Raw Data'!BP283</f>
        <v>1</v>
      </c>
      <c r="CC283">
        <f>'Raw Data'!BQ283</f>
        <v>10800</v>
      </c>
      <c r="CD283">
        <f>'Raw Data'!BR283</f>
        <v>6</v>
      </c>
      <c r="CE283">
        <f>'Raw Data'!BS283</f>
        <v>1</v>
      </c>
      <c r="CF283">
        <f>'Raw Data'!BT283</f>
        <v>2</v>
      </c>
      <c r="CG283">
        <f>'Raw Data'!BU283</f>
        <v>1</v>
      </c>
      <c r="CH283">
        <f>'Raw Data'!BV283</f>
        <v>1</v>
      </c>
      <c r="CI283">
        <f>'Raw Data'!BW283</f>
        <v>2</v>
      </c>
      <c r="CJ283">
        <f>'Raw Data'!BX283</f>
        <v>0</v>
      </c>
      <c r="CK283">
        <f>'Raw Data'!BY283</f>
        <v>5</v>
      </c>
      <c r="CL283" t="str">
        <f>'Raw Data'!BZ283</f>
        <v>N</v>
      </c>
      <c r="CM283">
        <f t="shared" si="67"/>
        <v>0</v>
      </c>
      <c r="CN283">
        <f>'Raw Data'!CA283</f>
        <v>57</v>
      </c>
      <c r="CO283">
        <f>'Raw Data'!CB283</f>
        <v>108</v>
      </c>
      <c r="CP283">
        <f>'Raw Data'!CC283</f>
        <v>0</v>
      </c>
      <c r="CQ283" t="str">
        <f>'Raw Data'!CD283</f>
        <v>Not Urban</v>
      </c>
      <c r="CR283" t="str">
        <f>'Raw Data'!CE283</f>
        <v>Not Urban</v>
      </c>
      <c r="CS283">
        <f>'Raw Data'!CF283</f>
        <v>0</v>
      </c>
      <c r="CT283">
        <f>'Raw Data'!CG283</f>
        <v>55</v>
      </c>
      <c r="CU283">
        <f>'Raw Data'!CH283</f>
        <v>1690</v>
      </c>
      <c r="CV283" t="str">
        <f>'Raw Data'!CI283</f>
        <v xml:space="preserve"> </v>
      </c>
      <c r="CW283">
        <f>'Raw Data'!CJ283</f>
        <v>0</v>
      </c>
      <c r="CX283">
        <f>'Raw Data'!CK283</f>
        <v>4.5052000000000002E-2</v>
      </c>
      <c r="CY283">
        <f>'Raw Data'!CL283</f>
        <v>11</v>
      </c>
      <c r="CZ283" t="str">
        <f>'Raw Data'!CM283</f>
        <v>State Mainline</v>
      </c>
      <c r="DA283">
        <f>'Raw Data'!CN283</f>
        <v>1690</v>
      </c>
      <c r="DB283">
        <f>'Raw Data'!CO283</f>
        <v>84710</v>
      </c>
      <c r="DC283">
        <f>'Raw Data'!CP283</f>
        <v>7.63</v>
      </c>
      <c r="DD283">
        <f>'Raw Data'!CQ283</f>
        <v>7.6749999999999998</v>
      </c>
      <c r="DE283">
        <f>'Raw Data'!CR283</f>
        <v>84710</v>
      </c>
      <c r="DF283">
        <f>'Raw Data'!CS283</f>
        <v>0</v>
      </c>
      <c r="DG283">
        <f>'Raw Data'!CT283</f>
        <v>237.87710999999999</v>
      </c>
      <c r="DH283">
        <f>'Raw Data'!CU283</f>
        <v>100</v>
      </c>
      <c r="DI283">
        <f>'Raw Data'!CV283</f>
        <v>9438</v>
      </c>
      <c r="DJ283">
        <f>'Raw Data'!CW283</f>
        <v>3.2859999999999999E-3</v>
      </c>
      <c r="DK283">
        <f>'Raw Data'!CX283</f>
        <v>0</v>
      </c>
      <c r="DL283">
        <f>'Raw Data'!CY283</f>
        <v>3.009E-3</v>
      </c>
      <c r="DM283">
        <f>'Raw Data'!CZ283</f>
        <v>127</v>
      </c>
      <c r="DN283" t="str">
        <f>'Raw Data'!DA283</f>
        <v>057-0088</v>
      </c>
      <c r="DO283" t="str">
        <f>'Raw Data'!DB283</f>
        <v>5R : Rural Major Collector</v>
      </c>
      <c r="DP283" t="str">
        <f>'Raw Data'!DC283</f>
        <v>34.301099, -84.559725</v>
      </c>
      <c r="DQ283">
        <f>'Raw Data'!DD283</f>
        <v>-84.559725</v>
      </c>
      <c r="DR283">
        <f>'Raw Data'!DE283</f>
        <v>34.301099000000001</v>
      </c>
      <c r="DS283">
        <f>'Raw Data'!DF283</f>
        <v>34.301099000000001</v>
      </c>
      <c r="DT283">
        <f>'Raw Data'!DG283</f>
        <v>-84.559725</v>
      </c>
      <c r="DU283">
        <f>'Raw Data'!DH283</f>
        <v>3.0360000000000001E-3</v>
      </c>
      <c r="DV283">
        <f>'Raw Data'!DI283</f>
        <v>3.009E-3</v>
      </c>
      <c r="DW283">
        <f>'Raw Data'!DJ283</f>
        <v>47</v>
      </c>
      <c r="DX283" s="11">
        <f t="shared" si="68"/>
        <v>1870</v>
      </c>
      <c r="DY283" s="5">
        <f t="shared" si="69"/>
        <v>1702.5</v>
      </c>
      <c r="DZ283" s="5">
        <f t="shared" si="62"/>
        <v>167.5</v>
      </c>
      <c r="EA283" s="5">
        <f t="shared" si="63"/>
        <v>9.8384728340675479E-2</v>
      </c>
      <c r="EB283" s="5">
        <f t="shared" si="64"/>
        <v>1786.25</v>
      </c>
      <c r="EC283">
        <f>'Raw Data'!DK283</f>
        <v>1830</v>
      </c>
      <c r="ED283">
        <f>'Raw Data'!DL283</f>
        <v>9.6999999999999993</v>
      </c>
      <c r="EE283">
        <f>'Raw Data'!DM283</f>
        <v>1890</v>
      </c>
      <c r="EF283">
        <f>'Raw Data'!DN283</f>
        <v>9.6999999999999993</v>
      </c>
      <c r="EG283">
        <f>'Raw Data'!DO283</f>
        <v>1890</v>
      </c>
      <c r="EH283">
        <f>'Raw Data'!DP283</f>
        <v>9.6999999999999993</v>
      </c>
      <c r="EI283">
        <f>'Raw Data'!DQ283</f>
        <v>1740</v>
      </c>
      <c r="EJ283">
        <f>'Raw Data'!DR283</f>
        <v>0</v>
      </c>
      <c r="EK283">
        <f>'Raw Data'!DS283</f>
        <v>1690</v>
      </c>
      <c r="EL283">
        <f>'Raw Data'!DT283</f>
        <v>6.9</v>
      </c>
      <c r="EM283">
        <f>'Raw Data'!DU283</f>
        <v>1860</v>
      </c>
      <c r="EN283">
        <f>'Raw Data'!DV283</f>
        <v>7</v>
      </c>
      <c r="EO283">
        <f>'Raw Data'!DW283</f>
        <v>1770</v>
      </c>
      <c r="EP283">
        <f>'Raw Data'!DX283</f>
        <v>7.3</v>
      </c>
      <c r="EQ283">
        <f>'Raw Data'!DY283</f>
        <v>1490</v>
      </c>
      <c r="ER283">
        <f>'Raw Data'!DZ283</f>
        <v>7.3</v>
      </c>
      <c r="ES283">
        <f>'Raw Data'!EA283</f>
        <v>1500</v>
      </c>
      <c r="ET283">
        <f>'Raw Data'!EB283</f>
        <v>7.3</v>
      </c>
      <c r="EU283">
        <f>'Raw Data'!EC283</f>
        <v>1630</v>
      </c>
      <c r="EV283">
        <f>'Raw Data'!ED283</f>
        <v>9.9</v>
      </c>
      <c r="EW283">
        <f>'Raw Data'!EE283</f>
        <v>0</v>
      </c>
    </row>
    <row r="284" spans="1:153" x14ac:dyDescent="0.3">
      <c r="A284">
        <f>'Raw Data'!A284</f>
        <v>282</v>
      </c>
      <c r="B284" t="str">
        <f>'Raw Data'!B284</f>
        <v>Point</v>
      </c>
      <c r="C284">
        <f>'Raw Data'!C284</f>
        <v>952</v>
      </c>
      <c r="D284">
        <f>'Raw Data'!D284</f>
        <v>13161</v>
      </c>
      <c r="E284" t="str">
        <f>'Raw Data'!E284</f>
        <v>Point</v>
      </c>
      <c r="F284">
        <f>'Raw Data'!F284</f>
        <v>7359476</v>
      </c>
      <c r="G284" t="str">
        <f>'Raw Data'!G284</f>
        <v>Cherokee Co Sheriff's Office</v>
      </c>
      <c r="H284" s="3">
        <f>'Raw Data'!H284</f>
        <v>43726</v>
      </c>
      <c r="L284">
        <f t="shared" si="56"/>
        <v>0</v>
      </c>
      <c r="M284" s="5">
        <f t="shared" si="57"/>
        <v>43726</v>
      </c>
      <c r="N284" s="5">
        <f t="shared" si="65"/>
        <v>2019</v>
      </c>
      <c r="O284" s="5" t="str" cm="1">
        <f t="array" ref="O284">_xlfn.IFS(N284&lt;=2016,"before treatment",N284=2017,"unknown",N284&gt;2017,"after treatment")</f>
        <v>after treatment</v>
      </c>
      <c r="P284" s="5">
        <f t="shared" si="58"/>
        <v>0</v>
      </c>
      <c r="Q284" s="5">
        <f t="shared" si="59"/>
        <v>1</v>
      </c>
      <c r="R284" t="str">
        <f>'Raw Data'!I284</f>
        <v>Cherokee</v>
      </c>
      <c r="S284" t="str">
        <f>'Raw Data'!J284</f>
        <v>Little Refuge Rd</v>
      </c>
      <c r="T284" t="str">
        <f>'Raw Data'!K284</f>
        <v>Little Refuge Rd</v>
      </c>
      <c r="U284" t="str">
        <f>'Raw Data'!L284</f>
        <v>(O) No Injury</v>
      </c>
      <c r="V284">
        <f>'Raw Data'!M284</f>
        <v>0</v>
      </c>
      <c r="W284">
        <f>'Raw Data'!N284</f>
        <v>0</v>
      </c>
      <c r="X284">
        <f>'Raw Data'!O284</f>
        <v>0</v>
      </c>
      <c r="Y284" t="str">
        <f>'Raw Data'!P284</f>
        <v>Not a Collision with Motor Vehicle</v>
      </c>
      <c r="Z284" t="str">
        <f>'Raw Data'!Q284</f>
        <v>Off Roadway</v>
      </c>
      <c r="AA284" t="str">
        <f>'Raw Data'!R284</f>
        <v>Motor Vehicle in Motion</v>
      </c>
      <c r="AB284" t="str">
        <f>'Raw Data'!S284</f>
        <v>Other Object (Not Fixed)</v>
      </c>
      <c r="AC284" t="str">
        <f>'Raw Data'!T284</f>
        <v>Driver Lost Control</v>
      </c>
      <c r="AD284">
        <f>'Raw Data'!U284</f>
        <v>1</v>
      </c>
      <c r="AE284" s="5" t="str">
        <f t="shared" si="66"/>
        <v>Yes</v>
      </c>
      <c r="AF284" t="str">
        <f>'Raw Data'!V284</f>
        <v>Negotiating a Curve</v>
      </c>
      <c r="AG284" s="5">
        <f t="shared" si="60"/>
        <v>0</v>
      </c>
      <c r="AH284" t="str">
        <f>'Raw Data'!W284</f>
        <v>South</v>
      </c>
      <c r="AI284" t="str">
        <f>'Raw Data'!X284</f>
        <v>Dark-Not Lighted</v>
      </c>
      <c r="AJ284" t="str">
        <f>'Raw Data'!Y284</f>
        <v>Dry</v>
      </c>
      <c r="AK284">
        <f>'Raw Data'!Z284</f>
        <v>20</v>
      </c>
      <c r="AL284" t="str">
        <f>'Raw Data'!AA284</f>
        <v>Lap and Shoulder Belt Used</v>
      </c>
      <c r="AM284" s="5">
        <f t="shared" si="61"/>
        <v>0</v>
      </c>
      <c r="AN284" t="str">
        <f>'Raw Data'!AB284</f>
        <v>Passenger Car</v>
      </c>
      <c r="AO284" t="str">
        <f>'Raw Data'!AC284</f>
        <v>0572003400I</v>
      </c>
      <c r="AP284">
        <f>'Raw Data'!AD284</f>
        <v>2.493E-3</v>
      </c>
      <c r="AQ284">
        <f>'Raw Data'!AE284</f>
        <v>34.297522000000001</v>
      </c>
      <c r="AR284">
        <f>'Raw Data'!AF284</f>
        <v>-84.561548999999999</v>
      </c>
      <c r="AS284">
        <f>'Raw Data'!AG284</f>
        <v>47</v>
      </c>
      <c r="AT284">
        <f>'Raw Data'!AH284</f>
        <v>111</v>
      </c>
      <c r="AU284">
        <f>'Raw Data'!AI284</f>
        <v>1291</v>
      </c>
      <c r="AV284" t="str">
        <f>'Raw Data'!AJ284</f>
        <v>D6_0108_00_I</v>
      </c>
      <c r="AW284">
        <f>'Raw Data'!AK284</f>
        <v>26</v>
      </c>
      <c r="AX284">
        <f>'Raw Data'!AL284</f>
        <v>27</v>
      </c>
      <c r="AY284" t="str">
        <f>'Raw Data'!AM284</f>
        <v>simple</v>
      </c>
      <c r="AZ284">
        <f>'Raw Data'!AN284</f>
        <v>584.1</v>
      </c>
      <c r="BA284">
        <f>'Raw Data'!AO284</f>
        <v>101.6</v>
      </c>
      <c r="BB284">
        <f>'Raw Data'!AP284</f>
        <v>1034.0999999999999</v>
      </c>
      <c r="BC284">
        <f>'Raw Data'!AQ284</f>
        <v>-84.560263000000006</v>
      </c>
      <c r="BD284">
        <f>'Raw Data'!AR284</f>
        <v>34.296086000000003</v>
      </c>
      <c r="BE284">
        <f>'Raw Data'!AS284</f>
        <v>-84.561216000000002</v>
      </c>
      <c r="BF284">
        <f>'Raw Data'!AT284</f>
        <v>34.298453000000002</v>
      </c>
      <c r="BG284" t="str">
        <f>'Raw Data'!AU284</f>
        <v>0571010800I</v>
      </c>
      <c r="BH284">
        <f>'Raw Data'!AV284</f>
        <v>1</v>
      </c>
      <c r="BI284">
        <f>'Raw Data'!AW284</f>
        <v>57</v>
      </c>
      <c r="BJ284">
        <f>'Raw Data'!AX284</f>
        <v>108</v>
      </c>
      <c r="BK284">
        <f>'Raw Data'!AY284</f>
        <v>0</v>
      </c>
      <c r="BL284">
        <f>'Raw Data'!AZ284</f>
        <v>55</v>
      </c>
      <c r="BM284">
        <f>'Raw Data'!BA284</f>
        <v>14.67</v>
      </c>
      <c r="BN284">
        <f>'Raw Data'!BB284</f>
        <v>13.88</v>
      </c>
      <c r="BO284">
        <f>'Raw Data'!BC284</f>
        <v>1078.4000000000001</v>
      </c>
      <c r="BP284">
        <f>'Raw Data'!BD284</f>
        <v>1091.5</v>
      </c>
      <c r="BQ284">
        <f>'Raw Data'!BE284</f>
        <v>1100.0999999999999</v>
      </c>
      <c r="BR284">
        <f>'Raw Data'!BF284</f>
        <v>0</v>
      </c>
      <c r="BS284">
        <f>'Raw Data'!BG284</f>
        <v>43.3</v>
      </c>
      <c r="BT284">
        <f>'Raw Data'!BH284</f>
        <v>11.7</v>
      </c>
      <c r="BU284">
        <f>'Raw Data'!BI284</f>
        <v>42712</v>
      </c>
      <c r="BV284" t="str">
        <f>'Raw Data'!BJ284</f>
        <v>ASV_5+</v>
      </c>
      <c r="BW284">
        <f>'Raw Data'!BK284</f>
        <v>3.009E-3</v>
      </c>
      <c r="BX284">
        <f>'Raw Data'!BL284</f>
        <v>9589</v>
      </c>
      <c r="BY284">
        <f>'Raw Data'!BM284</f>
        <v>9437</v>
      </c>
      <c r="BZ284" t="str">
        <f>'Raw Data'!BN284</f>
        <v>0571010800I</v>
      </c>
      <c r="CA284" t="str">
        <f>'Raw Data'!BO284</f>
        <v>CHEROKEE</v>
      </c>
      <c r="CB284">
        <f>'Raw Data'!BP284</f>
        <v>1</v>
      </c>
      <c r="CC284">
        <f>'Raw Data'!BQ284</f>
        <v>10800</v>
      </c>
      <c r="CD284">
        <f>'Raw Data'!BR284</f>
        <v>6</v>
      </c>
      <c r="CE284">
        <f>'Raw Data'!BS284</f>
        <v>1</v>
      </c>
      <c r="CF284">
        <f>'Raw Data'!BT284</f>
        <v>2</v>
      </c>
      <c r="CG284">
        <f>'Raw Data'!BU284</f>
        <v>1</v>
      </c>
      <c r="CH284">
        <f>'Raw Data'!BV284</f>
        <v>1</v>
      </c>
      <c r="CI284">
        <f>'Raw Data'!BW284</f>
        <v>2</v>
      </c>
      <c r="CJ284">
        <f>'Raw Data'!BX284</f>
        <v>0</v>
      </c>
      <c r="CK284">
        <f>'Raw Data'!BY284</f>
        <v>5</v>
      </c>
      <c r="CL284" t="str">
        <f>'Raw Data'!BZ284</f>
        <v>N</v>
      </c>
      <c r="CM284">
        <f t="shared" si="67"/>
        <v>0</v>
      </c>
      <c r="CN284">
        <f>'Raw Data'!CA284</f>
        <v>57</v>
      </c>
      <c r="CO284">
        <f>'Raw Data'!CB284</f>
        <v>108</v>
      </c>
      <c r="CP284">
        <f>'Raw Data'!CC284</f>
        <v>0</v>
      </c>
      <c r="CQ284" t="str">
        <f>'Raw Data'!CD284</f>
        <v>Not Urban</v>
      </c>
      <c r="CR284" t="str">
        <f>'Raw Data'!CE284</f>
        <v>Not Urban</v>
      </c>
      <c r="CS284">
        <f>'Raw Data'!CF284</f>
        <v>0</v>
      </c>
      <c r="CT284">
        <f>'Raw Data'!CG284</f>
        <v>55</v>
      </c>
      <c r="CU284">
        <f>'Raw Data'!CH284</f>
        <v>1690</v>
      </c>
      <c r="CV284" t="str">
        <f>'Raw Data'!CI284</f>
        <v xml:space="preserve"> </v>
      </c>
      <c r="CW284">
        <f>'Raw Data'!CJ284</f>
        <v>0</v>
      </c>
      <c r="CX284">
        <f>'Raw Data'!CK284</f>
        <v>4.5052000000000002E-2</v>
      </c>
      <c r="CY284">
        <f>'Raw Data'!CL284</f>
        <v>11</v>
      </c>
      <c r="CZ284" t="str">
        <f>'Raw Data'!CM284</f>
        <v>State Mainline</v>
      </c>
      <c r="DA284">
        <f>'Raw Data'!CN284</f>
        <v>1690</v>
      </c>
      <c r="DB284">
        <f>'Raw Data'!CO284</f>
        <v>84710</v>
      </c>
      <c r="DC284">
        <f>'Raw Data'!CP284</f>
        <v>7.63</v>
      </c>
      <c r="DD284">
        <f>'Raw Data'!CQ284</f>
        <v>7.6749999999999998</v>
      </c>
      <c r="DE284">
        <f>'Raw Data'!CR284</f>
        <v>84710</v>
      </c>
      <c r="DF284">
        <f>'Raw Data'!CS284</f>
        <v>0</v>
      </c>
      <c r="DG284">
        <f>'Raw Data'!CT284</f>
        <v>237.87710999999999</v>
      </c>
      <c r="DH284">
        <f>'Raw Data'!CU284</f>
        <v>100</v>
      </c>
      <c r="DI284">
        <f>'Raw Data'!CV284</f>
        <v>9438</v>
      </c>
      <c r="DJ284">
        <f>'Raw Data'!CW284</f>
        <v>3.2859999999999999E-3</v>
      </c>
      <c r="DK284">
        <f>'Raw Data'!CX284</f>
        <v>0</v>
      </c>
      <c r="DL284">
        <f>'Raw Data'!CY284</f>
        <v>3.009E-3</v>
      </c>
      <c r="DM284">
        <f>'Raw Data'!CZ284</f>
        <v>127</v>
      </c>
      <c r="DN284" t="str">
        <f>'Raw Data'!DA284</f>
        <v>057-0088</v>
      </c>
      <c r="DO284" t="str">
        <f>'Raw Data'!DB284</f>
        <v>5R : Rural Major Collector</v>
      </c>
      <c r="DP284" t="str">
        <f>'Raw Data'!DC284</f>
        <v>34.301099, -84.559725</v>
      </c>
      <c r="DQ284">
        <f>'Raw Data'!DD284</f>
        <v>-84.559725</v>
      </c>
      <c r="DR284">
        <f>'Raw Data'!DE284</f>
        <v>34.301099000000001</v>
      </c>
      <c r="DS284">
        <f>'Raw Data'!DF284</f>
        <v>34.301099000000001</v>
      </c>
      <c r="DT284">
        <f>'Raw Data'!DG284</f>
        <v>-84.559725</v>
      </c>
      <c r="DU284">
        <f>'Raw Data'!DH284</f>
        <v>3.0360000000000001E-3</v>
      </c>
      <c r="DV284">
        <f>'Raw Data'!DI284</f>
        <v>3.009E-3</v>
      </c>
      <c r="DW284">
        <f>'Raw Data'!DJ284</f>
        <v>47</v>
      </c>
      <c r="DX284" s="11">
        <f t="shared" si="68"/>
        <v>1870</v>
      </c>
      <c r="DY284" s="5">
        <f t="shared" si="69"/>
        <v>1702.5</v>
      </c>
      <c r="DZ284" s="5">
        <f t="shared" si="62"/>
        <v>167.5</v>
      </c>
      <c r="EA284" s="5">
        <f t="shared" si="63"/>
        <v>9.8384728340675479E-2</v>
      </c>
      <c r="EB284" s="5">
        <f t="shared" si="64"/>
        <v>1786.25</v>
      </c>
      <c r="EC284">
        <f>'Raw Data'!DK284</f>
        <v>1830</v>
      </c>
      <c r="ED284">
        <f>'Raw Data'!DL284</f>
        <v>9.6999999999999993</v>
      </c>
      <c r="EE284">
        <f>'Raw Data'!DM284</f>
        <v>1890</v>
      </c>
      <c r="EF284">
        <f>'Raw Data'!DN284</f>
        <v>9.6999999999999993</v>
      </c>
      <c r="EG284">
        <f>'Raw Data'!DO284</f>
        <v>1890</v>
      </c>
      <c r="EH284">
        <f>'Raw Data'!DP284</f>
        <v>9.6999999999999993</v>
      </c>
      <c r="EI284">
        <f>'Raw Data'!DQ284</f>
        <v>1740</v>
      </c>
      <c r="EJ284">
        <f>'Raw Data'!DR284</f>
        <v>0</v>
      </c>
      <c r="EK284">
        <f>'Raw Data'!DS284</f>
        <v>1690</v>
      </c>
      <c r="EL284">
        <f>'Raw Data'!DT284</f>
        <v>6.9</v>
      </c>
      <c r="EM284">
        <f>'Raw Data'!DU284</f>
        <v>1860</v>
      </c>
      <c r="EN284">
        <f>'Raw Data'!DV284</f>
        <v>7</v>
      </c>
      <c r="EO284">
        <f>'Raw Data'!DW284</f>
        <v>1770</v>
      </c>
      <c r="EP284">
        <f>'Raw Data'!DX284</f>
        <v>7.3</v>
      </c>
      <c r="EQ284">
        <f>'Raw Data'!DY284</f>
        <v>1490</v>
      </c>
      <c r="ER284">
        <f>'Raw Data'!DZ284</f>
        <v>7.3</v>
      </c>
      <c r="ES284">
        <f>'Raw Data'!EA284</f>
        <v>1500</v>
      </c>
      <c r="ET284">
        <f>'Raw Data'!EB284</f>
        <v>7.3</v>
      </c>
      <c r="EU284">
        <f>'Raw Data'!EC284</f>
        <v>1630</v>
      </c>
      <c r="EV284">
        <f>'Raw Data'!ED284</f>
        <v>9.9</v>
      </c>
      <c r="EW284">
        <f>'Raw Data'!EE284</f>
        <v>4.3999999999999999E-5</v>
      </c>
    </row>
    <row r="285" spans="1:153" x14ac:dyDescent="0.3">
      <c r="A285">
        <f>'Raw Data'!A285</f>
        <v>283</v>
      </c>
      <c r="B285" t="str">
        <f>'Raw Data'!B285</f>
        <v>Point</v>
      </c>
      <c r="C285">
        <f>'Raw Data'!C285</f>
        <v>993</v>
      </c>
      <c r="D285">
        <f>'Raw Data'!D285</f>
        <v>47327</v>
      </c>
      <c r="E285" t="str">
        <f>'Raw Data'!E285</f>
        <v>Point</v>
      </c>
      <c r="F285">
        <f>'Raw Data'!F285</f>
        <v>5906698</v>
      </c>
      <c r="G285" t="str">
        <f>'Raw Data'!G285</f>
        <v>Cherokee Co Sheriff's Office</v>
      </c>
      <c r="H285" s="3">
        <f>'Raw Data'!H285</f>
        <v>42619</v>
      </c>
      <c r="L285">
        <f t="shared" si="56"/>
        <v>0</v>
      </c>
      <c r="M285" s="5">
        <f t="shared" si="57"/>
        <v>42619</v>
      </c>
      <c r="N285" s="5">
        <f t="shared" si="65"/>
        <v>2016</v>
      </c>
      <c r="O285" s="5" t="str" cm="1">
        <f t="array" ref="O285">_xlfn.IFS(N285&lt;=2016,"before treatment",N285=2017,"unknown",N285&gt;2017,"after treatment")</f>
        <v>before treatment</v>
      </c>
      <c r="P285" s="5">
        <f t="shared" si="58"/>
        <v>1</v>
      </c>
      <c r="Q285" s="5">
        <f t="shared" si="59"/>
        <v>0</v>
      </c>
      <c r="R285" t="str">
        <f>'Raw Data'!I285</f>
        <v>Cherokee</v>
      </c>
      <c r="S285" t="str">
        <f>'Raw Data'!J285</f>
        <v>Fincher Rd</v>
      </c>
      <c r="T285" t="str">
        <f>'Raw Data'!K285</f>
        <v>Little Refuge Rd</v>
      </c>
      <c r="U285" t="str">
        <f>'Raw Data'!L285</f>
        <v>(C) Possible Injury / Complaint</v>
      </c>
      <c r="V285">
        <f>'Raw Data'!M285</f>
        <v>0</v>
      </c>
      <c r="W285">
        <f>'Raw Data'!N285</f>
        <v>0</v>
      </c>
      <c r="X285">
        <f>'Raw Data'!O285</f>
        <v>0</v>
      </c>
      <c r="Y285" t="str">
        <f>'Raw Data'!P285</f>
        <v>Not a Collision with Motor Vehicle</v>
      </c>
      <c r="Z285" t="str">
        <f>'Raw Data'!Q285</f>
        <v>Off Roadway</v>
      </c>
      <c r="AA285" t="str">
        <f>'Raw Data'!R285</f>
        <v>Embankment</v>
      </c>
      <c r="AB285" t="str">
        <f>'Raw Data'!S285</f>
        <v>Embankment</v>
      </c>
      <c r="AC285" t="str">
        <f>'Raw Data'!T285</f>
        <v>Driver Condition</v>
      </c>
      <c r="AD285">
        <f>'Raw Data'!U285</f>
        <v>1</v>
      </c>
      <c r="AE285" s="5" t="str">
        <f t="shared" si="66"/>
        <v>Yes</v>
      </c>
      <c r="AF285" t="str">
        <f>'Raw Data'!V285</f>
        <v>Straight</v>
      </c>
      <c r="AG285" s="5">
        <f t="shared" si="60"/>
        <v>0</v>
      </c>
      <c r="AH285" t="str">
        <f>'Raw Data'!W285</f>
        <v>South</v>
      </c>
      <c r="AI285" t="str">
        <f>'Raw Data'!X285</f>
        <v>Daylight</v>
      </c>
      <c r="AJ285" t="str">
        <f>'Raw Data'!Y285</f>
        <v>Dry</v>
      </c>
      <c r="AK285">
        <f>'Raw Data'!Z285</f>
        <v>95</v>
      </c>
      <c r="AL285" t="str">
        <f>'Raw Data'!AA285</f>
        <v>Lap and Shoulder Belt Used</v>
      </c>
      <c r="AM285" s="5">
        <f t="shared" si="61"/>
        <v>0</v>
      </c>
      <c r="AN285" t="str">
        <f>'Raw Data'!AB285</f>
        <v>Passenger Car</v>
      </c>
      <c r="AO285" t="str">
        <f>'Raw Data'!AC285</f>
        <v>0571010800I</v>
      </c>
      <c r="AP285">
        <f>'Raw Data'!AD285</f>
        <v>7.8552840000000002</v>
      </c>
      <c r="AQ285">
        <f>'Raw Data'!AE285</f>
        <v>34.299548999999999</v>
      </c>
      <c r="AR285">
        <f>'Raw Data'!AF285</f>
        <v>-84.560613000000004</v>
      </c>
      <c r="AS285">
        <f>'Raw Data'!AG285</f>
        <v>47</v>
      </c>
      <c r="AT285">
        <f>'Raw Data'!AH285</f>
        <v>111</v>
      </c>
      <c r="AU285">
        <f>'Raw Data'!AI285</f>
        <v>1291</v>
      </c>
      <c r="AV285" t="str">
        <f>'Raw Data'!AJ285</f>
        <v>D6_0108_00_I</v>
      </c>
      <c r="AW285">
        <f>'Raw Data'!AK285</f>
        <v>26</v>
      </c>
      <c r="AX285">
        <f>'Raw Data'!AL285</f>
        <v>27</v>
      </c>
      <c r="AY285" t="str">
        <f>'Raw Data'!AM285</f>
        <v>simple</v>
      </c>
      <c r="AZ285">
        <f>'Raw Data'!AN285</f>
        <v>584.1</v>
      </c>
      <c r="BA285">
        <f>'Raw Data'!AO285</f>
        <v>101.6</v>
      </c>
      <c r="BB285">
        <f>'Raw Data'!AP285</f>
        <v>1034.0999999999999</v>
      </c>
      <c r="BC285">
        <f>'Raw Data'!AQ285</f>
        <v>-84.560263000000006</v>
      </c>
      <c r="BD285">
        <f>'Raw Data'!AR285</f>
        <v>34.296086000000003</v>
      </c>
      <c r="BE285">
        <f>'Raw Data'!AS285</f>
        <v>-84.561216000000002</v>
      </c>
      <c r="BF285">
        <f>'Raw Data'!AT285</f>
        <v>34.298453000000002</v>
      </c>
      <c r="BG285" t="str">
        <f>'Raw Data'!AU285</f>
        <v>0571010800I</v>
      </c>
      <c r="BH285">
        <f>'Raw Data'!AV285</f>
        <v>1</v>
      </c>
      <c r="BI285">
        <f>'Raw Data'!AW285</f>
        <v>57</v>
      </c>
      <c r="BJ285">
        <f>'Raw Data'!AX285</f>
        <v>108</v>
      </c>
      <c r="BK285">
        <f>'Raw Data'!AY285</f>
        <v>0</v>
      </c>
      <c r="BL285">
        <f>'Raw Data'!AZ285</f>
        <v>55</v>
      </c>
      <c r="BM285">
        <f>'Raw Data'!BA285</f>
        <v>14.67</v>
      </c>
      <c r="BN285">
        <f>'Raw Data'!BB285</f>
        <v>13.88</v>
      </c>
      <c r="BO285">
        <f>'Raw Data'!BC285</f>
        <v>1078.4000000000001</v>
      </c>
      <c r="BP285">
        <f>'Raw Data'!BD285</f>
        <v>1091.5</v>
      </c>
      <c r="BQ285">
        <f>'Raw Data'!BE285</f>
        <v>1100.0999999999999</v>
      </c>
      <c r="BR285">
        <f>'Raw Data'!BF285</f>
        <v>0</v>
      </c>
      <c r="BS285">
        <f>'Raw Data'!BG285</f>
        <v>43.3</v>
      </c>
      <c r="BT285">
        <f>'Raw Data'!BH285</f>
        <v>11.7</v>
      </c>
      <c r="BU285">
        <f>'Raw Data'!BI285</f>
        <v>42712</v>
      </c>
      <c r="BV285" t="str">
        <f>'Raw Data'!BJ285</f>
        <v>ASV_5+</v>
      </c>
      <c r="BW285">
        <f>'Raw Data'!BK285</f>
        <v>3.009E-3</v>
      </c>
      <c r="BX285">
        <f>'Raw Data'!BL285</f>
        <v>9589</v>
      </c>
      <c r="BY285">
        <f>'Raw Data'!BM285</f>
        <v>9437</v>
      </c>
      <c r="BZ285" t="str">
        <f>'Raw Data'!BN285</f>
        <v>0571010800I</v>
      </c>
      <c r="CA285" t="str">
        <f>'Raw Data'!BO285</f>
        <v>CHEROKEE</v>
      </c>
      <c r="CB285">
        <f>'Raw Data'!BP285</f>
        <v>1</v>
      </c>
      <c r="CC285">
        <f>'Raw Data'!BQ285</f>
        <v>10800</v>
      </c>
      <c r="CD285">
        <f>'Raw Data'!BR285</f>
        <v>6</v>
      </c>
      <c r="CE285">
        <f>'Raw Data'!BS285</f>
        <v>1</v>
      </c>
      <c r="CF285">
        <f>'Raw Data'!BT285</f>
        <v>2</v>
      </c>
      <c r="CG285">
        <f>'Raw Data'!BU285</f>
        <v>1</v>
      </c>
      <c r="CH285">
        <f>'Raw Data'!BV285</f>
        <v>1</v>
      </c>
      <c r="CI285">
        <f>'Raw Data'!BW285</f>
        <v>2</v>
      </c>
      <c r="CJ285">
        <f>'Raw Data'!BX285</f>
        <v>0</v>
      </c>
      <c r="CK285">
        <f>'Raw Data'!BY285</f>
        <v>5</v>
      </c>
      <c r="CL285" t="str">
        <f>'Raw Data'!BZ285</f>
        <v>N</v>
      </c>
      <c r="CM285">
        <f t="shared" si="67"/>
        <v>0</v>
      </c>
      <c r="CN285">
        <f>'Raw Data'!CA285</f>
        <v>57</v>
      </c>
      <c r="CO285">
        <f>'Raw Data'!CB285</f>
        <v>108</v>
      </c>
      <c r="CP285">
        <f>'Raw Data'!CC285</f>
        <v>0</v>
      </c>
      <c r="CQ285" t="str">
        <f>'Raw Data'!CD285</f>
        <v>Not Urban</v>
      </c>
      <c r="CR285" t="str">
        <f>'Raw Data'!CE285</f>
        <v>Not Urban</v>
      </c>
      <c r="CS285">
        <f>'Raw Data'!CF285</f>
        <v>0</v>
      </c>
      <c r="CT285">
        <f>'Raw Data'!CG285</f>
        <v>55</v>
      </c>
      <c r="CU285">
        <f>'Raw Data'!CH285</f>
        <v>1690</v>
      </c>
      <c r="CV285" t="str">
        <f>'Raw Data'!CI285</f>
        <v xml:space="preserve"> </v>
      </c>
      <c r="CW285">
        <f>'Raw Data'!CJ285</f>
        <v>0</v>
      </c>
      <c r="CX285">
        <f>'Raw Data'!CK285</f>
        <v>4.5052000000000002E-2</v>
      </c>
      <c r="CY285">
        <f>'Raw Data'!CL285</f>
        <v>11</v>
      </c>
      <c r="CZ285" t="str">
        <f>'Raw Data'!CM285</f>
        <v>State Mainline</v>
      </c>
      <c r="DA285">
        <f>'Raw Data'!CN285</f>
        <v>1690</v>
      </c>
      <c r="DB285">
        <f>'Raw Data'!CO285</f>
        <v>84710</v>
      </c>
      <c r="DC285">
        <f>'Raw Data'!CP285</f>
        <v>7.63</v>
      </c>
      <c r="DD285">
        <f>'Raw Data'!CQ285</f>
        <v>7.6749999999999998</v>
      </c>
      <c r="DE285">
        <f>'Raw Data'!CR285</f>
        <v>84710</v>
      </c>
      <c r="DF285">
        <f>'Raw Data'!CS285</f>
        <v>0</v>
      </c>
      <c r="DG285">
        <f>'Raw Data'!CT285</f>
        <v>237.87710999999999</v>
      </c>
      <c r="DH285">
        <f>'Raw Data'!CU285</f>
        <v>100</v>
      </c>
      <c r="DI285">
        <f>'Raw Data'!CV285</f>
        <v>9438</v>
      </c>
      <c r="DJ285">
        <f>'Raw Data'!CW285</f>
        <v>3.2859999999999999E-3</v>
      </c>
      <c r="DK285">
        <f>'Raw Data'!CX285</f>
        <v>0</v>
      </c>
      <c r="DL285">
        <f>'Raw Data'!CY285</f>
        <v>3.009E-3</v>
      </c>
      <c r="DM285">
        <f>'Raw Data'!CZ285</f>
        <v>127</v>
      </c>
      <c r="DN285" t="str">
        <f>'Raw Data'!DA285</f>
        <v>057-0088</v>
      </c>
      <c r="DO285" t="str">
        <f>'Raw Data'!DB285</f>
        <v>5R : Rural Major Collector</v>
      </c>
      <c r="DP285" t="str">
        <f>'Raw Data'!DC285</f>
        <v>34.301099, -84.559725</v>
      </c>
      <c r="DQ285">
        <f>'Raw Data'!DD285</f>
        <v>-84.559725</v>
      </c>
      <c r="DR285">
        <f>'Raw Data'!DE285</f>
        <v>34.301099000000001</v>
      </c>
      <c r="DS285">
        <f>'Raw Data'!DF285</f>
        <v>34.301099000000001</v>
      </c>
      <c r="DT285">
        <f>'Raw Data'!DG285</f>
        <v>-84.559725</v>
      </c>
      <c r="DU285">
        <f>'Raw Data'!DH285</f>
        <v>3.0360000000000001E-3</v>
      </c>
      <c r="DV285">
        <f>'Raw Data'!DI285</f>
        <v>3.009E-3</v>
      </c>
      <c r="DW285">
        <f>'Raw Data'!DJ285</f>
        <v>47</v>
      </c>
      <c r="DX285" s="11">
        <f t="shared" si="68"/>
        <v>1870</v>
      </c>
      <c r="DY285" s="5">
        <f t="shared" si="69"/>
        <v>1702.5</v>
      </c>
      <c r="DZ285" s="5">
        <f t="shared" si="62"/>
        <v>167.5</v>
      </c>
      <c r="EA285" s="5">
        <f t="shared" si="63"/>
        <v>9.8384728340675479E-2</v>
      </c>
      <c r="EB285" s="5">
        <f t="shared" si="64"/>
        <v>1786.25</v>
      </c>
      <c r="EC285">
        <f>'Raw Data'!DK285</f>
        <v>1830</v>
      </c>
      <c r="ED285">
        <f>'Raw Data'!DL285</f>
        <v>9.6999999999999993</v>
      </c>
      <c r="EE285">
        <f>'Raw Data'!DM285</f>
        <v>1890</v>
      </c>
      <c r="EF285">
        <f>'Raw Data'!DN285</f>
        <v>9.6999999999999993</v>
      </c>
      <c r="EG285">
        <f>'Raw Data'!DO285</f>
        <v>1890</v>
      </c>
      <c r="EH285">
        <f>'Raw Data'!DP285</f>
        <v>9.6999999999999993</v>
      </c>
      <c r="EI285">
        <f>'Raw Data'!DQ285</f>
        <v>1740</v>
      </c>
      <c r="EJ285">
        <f>'Raw Data'!DR285</f>
        <v>0</v>
      </c>
      <c r="EK285">
        <f>'Raw Data'!DS285</f>
        <v>1690</v>
      </c>
      <c r="EL285">
        <f>'Raw Data'!DT285</f>
        <v>6.9</v>
      </c>
      <c r="EM285">
        <f>'Raw Data'!DU285</f>
        <v>1860</v>
      </c>
      <c r="EN285">
        <f>'Raw Data'!DV285</f>
        <v>7</v>
      </c>
      <c r="EO285">
        <f>'Raw Data'!DW285</f>
        <v>1770</v>
      </c>
      <c r="EP285">
        <f>'Raw Data'!DX285</f>
        <v>7.3</v>
      </c>
      <c r="EQ285">
        <f>'Raw Data'!DY285</f>
        <v>1490</v>
      </c>
      <c r="ER285">
        <f>'Raw Data'!DZ285</f>
        <v>7.3</v>
      </c>
      <c r="ES285">
        <f>'Raw Data'!EA285</f>
        <v>1500</v>
      </c>
      <c r="ET285">
        <f>'Raw Data'!EB285</f>
        <v>7.3</v>
      </c>
      <c r="EU285">
        <f>'Raw Data'!EC285</f>
        <v>1630</v>
      </c>
      <c r="EV285">
        <f>'Raw Data'!ED285</f>
        <v>9.9</v>
      </c>
      <c r="EW285">
        <f>'Raw Data'!EE285</f>
        <v>1.2489999999999999E-3</v>
      </c>
    </row>
    <row r="286" spans="1:153" x14ac:dyDescent="0.3">
      <c r="A286">
        <f>'Raw Data'!A286</f>
        <v>284</v>
      </c>
      <c r="B286" t="str">
        <f>'Raw Data'!B286</f>
        <v>Point</v>
      </c>
      <c r="C286">
        <f>'Raw Data'!C286</f>
        <v>1002</v>
      </c>
      <c r="D286">
        <f>'Raw Data'!D286</f>
        <v>45967</v>
      </c>
      <c r="E286" t="str">
        <f>'Raw Data'!E286</f>
        <v>Point</v>
      </c>
      <c r="F286">
        <f>'Raw Data'!F286</f>
        <v>5969233</v>
      </c>
      <c r="G286" t="str">
        <f>'Raw Data'!G286</f>
        <v>Gsp Post 00</v>
      </c>
      <c r="H286" s="3">
        <f>'Raw Data'!H286</f>
        <v>42664</v>
      </c>
      <c r="L286">
        <f t="shared" si="56"/>
        <v>0</v>
      </c>
      <c r="M286" s="5">
        <f t="shared" si="57"/>
        <v>42664</v>
      </c>
      <c r="N286" s="5">
        <f t="shared" si="65"/>
        <v>2016</v>
      </c>
      <c r="O286" s="5" t="str" cm="1">
        <f t="array" ref="O286">_xlfn.IFS(N286&lt;=2016,"before treatment",N286=2017,"unknown",N286&gt;2017,"after treatment")</f>
        <v>before treatment</v>
      </c>
      <c r="P286" s="5">
        <f t="shared" si="58"/>
        <v>1</v>
      </c>
      <c r="Q286" s="5">
        <f t="shared" si="59"/>
        <v>0</v>
      </c>
      <c r="R286" t="str">
        <f>'Raw Data'!I286</f>
        <v>Cherokee</v>
      </c>
      <c r="S286" t="str">
        <f>'Raw Data'!J286</f>
        <v>["Fincher Rd","Fincher Rd","Little Refuge Rd"]</v>
      </c>
      <c r="T286" t="str">
        <f>'Raw Data'!K286</f>
        <v>N Of Private Drive 866</v>
      </c>
      <c r="U286" t="str">
        <f>'Raw Data'!L286</f>
        <v>(A) Suspected Serious Injury</v>
      </c>
      <c r="V286">
        <f>'Raw Data'!M286</f>
        <v>0</v>
      </c>
      <c r="W286">
        <f>'Raw Data'!N286</f>
        <v>1</v>
      </c>
      <c r="X286">
        <f>'Raw Data'!O286</f>
        <v>0</v>
      </c>
      <c r="Y286" t="str">
        <f>'Raw Data'!P286</f>
        <v>Not a Collision with Motor Vehicle</v>
      </c>
      <c r="Z286" t="str">
        <f>'Raw Data'!Q286</f>
        <v>Off Roadway</v>
      </c>
      <c r="AA286" t="str">
        <f>'Raw Data'!R286</f>
        <v>Tree</v>
      </c>
      <c r="AB286" t="str">
        <f>'Raw Data'!S286</f>
        <v>Tree</v>
      </c>
      <c r="AC286" t="str">
        <f>'Raw Data'!T286</f>
        <v>No Contributing Factors</v>
      </c>
      <c r="AD286">
        <f>'Raw Data'!U286</f>
        <v>1</v>
      </c>
      <c r="AE286" s="5" t="str">
        <f t="shared" si="66"/>
        <v>Yes</v>
      </c>
      <c r="AF286" t="str">
        <f>'Raw Data'!V286</f>
        <v>Negotiating a Curve</v>
      </c>
      <c r="AG286" s="5">
        <f t="shared" si="60"/>
        <v>0</v>
      </c>
      <c r="AH286" t="str">
        <f>'Raw Data'!W286</f>
        <v>South</v>
      </c>
      <c r="AI286" t="str">
        <f>'Raw Data'!X286</f>
        <v>Daylight</v>
      </c>
      <c r="AJ286" t="str">
        <f>'Raw Data'!Y286</f>
        <v>Dry</v>
      </c>
      <c r="AK286">
        <f>'Raw Data'!Z286</f>
        <v>35</v>
      </c>
      <c r="AL286" t="str">
        <f>'Raw Data'!AA286</f>
        <v>Lap and Shoulder Belt Used</v>
      </c>
      <c r="AM286" s="5">
        <f t="shared" si="61"/>
        <v>0</v>
      </c>
      <c r="AN286" t="str">
        <f>'Raw Data'!AB286</f>
        <v>Passenger Car</v>
      </c>
      <c r="AO286" t="str">
        <f>'Raw Data'!AC286</f>
        <v>0571010800I</v>
      </c>
      <c r="AP286">
        <f>'Raw Data'!AD286</f>
        <v>7.7050000000000001</v>
      </c>
      <c r="AQ286">
        <f>'Raw Data'!AE286</f>
        <v>34.297533999999999</v>
      </c>
      <c r="AR286">
        <f>'Raw Data'!AF286</f>
        <v>-84.561504999999997</v>
      </c>
      <c r="AS286">
        <f>'Raw Data'!AG286</f>
        <v>47</v>
      </c>
      <c r="AT286">
        <f>'Raw Data'!AH286</f>
        <v>111</v>
      </c>
      <c r="AU286">
        <f>'Raw Data'!AI286</f>
        <v>1291</v>
      </c>
      <c r="AV286" t="str">
        <f>'Raw Data'!AJ286</f>
        <v>D6_0108_00_I</v>
      </c>
      <c r="AW286">
        <f>'Raw Data'!AK286</f>
        <v>26</v>
      </c>
      <c r="AX286">
        <f>'Raw Data'!AL286</f>
        <v>27</v>
      </c>
      <c r="AY286" t="str">
        <f>'Raw Data'!AM286</f>
        <v>simple</v>
      </c>
      <c r="AZ286">
        <f>'Raw Data'!AN286</f>
        <v>584.1</v>
      </c>
      <c r="BA286">
        <f>'Raw Data'!AO286</f>
        <v>101.6</v>
      </c>
      <c r="BB286">
        <f>'Raw Data'!AP286</f>
        <v>1034.0999999999999</v>
      </c>
      <c r="BC286">
        <f>'Raw Data'!AQ286</f>
        <v>-84.560263000000006</v>
      </c>
      <c r="BD286">
        <f>'Raw Data'!AR286</f>
        <v>34.296086000000003</v>
      </c>
      <c r="BE286">
        <f>'Raw Data'!AS286</f>
        <v>-84.561216000000002</v>
      </c>
      <c r="BF286">
        <f>'Raw Data'!AT286</f>
        <v>34.298453000000002</v>
      </c>
      <c r="BG286" t="str">
        <f>'Raw Data'!AU286</f>
        <v>0571010800I</v>
      </c>
      <c r="BH286">
        <f>'Raw Data'!AV286</f>
        <v>1</v>
      </c>
      <c r="BI286">
        <f>'Raw Data'!AW286</f>
        <v>57</v>
      </c>
      <c r="BJ286">
        <f>'Raw Data'!AX286</f>
        <v>108</v>
      </c>
      <c r="BK286">
        <f>'Raw Data'!AY286</f>
        <v>0</v>
      </c>
      <c r="BL286">
        <f>'Raw Data'!AZ286</f>
        <v>55</v>
      </c>
      <c r="BM286">
        <f>'Raw Data'!BA286</f>
        <v>14.67</v>
      </c>
      <c r="BN286">
        <f>'Raw Data'!BB286</f>
        <v>13.88</v>
      </c>
      <c r="BO286">
        <f>'Raw Data'!BC286</f>
        <v>1078.4000000000001</v>
      </c>
      <c r="BP286">
        <f>'Raw Data'!BD286</f>
        <v>1091.5</v>
      </c>
      <c r="BQ286">
        <f>'Raw Data'!BE286</f>
        <v>1100.0999999999999</v>
      </c>
      <c r="BR286">
        <f>'Raw Data'!BF286</f>
        <v>0</v>
      </c>
      <c r="BS286">
        <f>'Raw Data'!BG286</f>
        <v>43.3</v>
      </c>
      <c r="BT286">
        <f>'Raw Data'!BH286</f>
        <v>11.7</v>
      </c>
      <c r="BU286">
        <f>'Raw Data'!BI286</f>
        <v>42712</v>
      </c>
      <c r="BV286" t="str">
        <f>'Raw Data'!BJ286</f>
        <v>ASV_5+</v>
      </c>
      <c r="BW286">
        <f>'Raw Data'!BK286</f>
        <v>3.009E-3</v>
      </c>
      <c r="BX286">
        <f>'Raw Data'!BL286</f>
        <v>9589</v>
      </c>
      <c r="BY286">
        <f>'Raw Data'!BM286</f>
        <v>9437</v>
      </c>
      <c r="BZ286" t="str">
        <f>'Raw Data'!BN286</f>
        <v>0571010800I</v>
      </c>
      <c r="CA286" t="str">
        <f>'Raw Data'!BO286</f>
        <v>CHEROKEE</v>
      </c>
      <c r="CB286">
        <f>'Raw Data'!BP286</f>
        <v>1</v>
      </c>
      <c r="CC286">
        <f>'Raw Data'!BQ286</f>
        <v>10800</v>
      </c>
      <c r="CD286">
        <f>'Raw Data'!BR286</f>
        <v>6</v>
      </c>
      <c r="CE286">
        <f>'Raw Data'!BS286</f>
        <v>1</v>
      </c>
      <c r="CF286">
        <f>'Raw Data'!BT286</f>
        <v>2</v>
      </c>
      <c r="CG286">
        <f>'Raw Data'!BU286</f>
        <v>1</v>
      </c>
      <c r="CH286">
        <f>'Raw Data'!BV286</f>
        <v>1</v>
      </c>
      <c r="CI286">
        <f>'Raw Data'!BW286</f>
        <v>2</v>
      </c>
      <c r="CJ286">
        <f>'Raw Data'!BX286</f>
        <v>0</v>
      </c>
      <c r="CK286">
        <f>'Raw Data'!BY286</f>
        <v>5</v>
      </c>
      <c r="CL286" t="str">
        <f>'Raw Data'!BZ286</f>
        <v>N</v>
      </c>
      <c r="CM286">
        <f t="shared" si="67"/>
        <v>0</v>
      </c>
      <c r="CN286">
        <f>'Raw Data'!CA286</f>
        <v>57</v>
      </c>
      <c r="CO286">
        <f>'Raw Data'!CB286</f>
        <v>108</v>
      </c>
      <c r="CP286">
        <f>'Raw Data'!CC286</f>
        <v>0</v>
      </c>
      <c r="CQ286" t="str">
        <f>'Raw Data'!CD286</f>
        <v>Not Urban</v>
      </c>
      <c r="CR286" t="str">
        <f>'Raw Data'!CE286</f>
        <v>Not Urban</v>
      </c>
      <c r="CS286">
        <f>'Raw Data'!CF286</f>
        <v>0</v>
      </c>
      <c r="CT286">
        <f>'Raw Data'!CG286</f>
        <v>55</v>
      </c>
      <c r="CU286">
        <f>'Raw Data'!CH286</f>
        <v>1690</v>
      </c>
      <c r="CV286" t="str">
        <f>'Raw Data'!CI286</f>
        <v xml:space="preserve"> </v>
      </c>
      <c r="CW286">
        <f>'Raw Data'!CJ286</f>
        <v>0</v>
      </c>
      <c r="CX286">
        <f>'Raw Data'!CK286</f>
        <v>4.5052000000000002E-2</v>
      </c>
      <c r="CY286">
        <f>'Raw Data'!CL286</f>
        <v>11</v>
      </c>
      <c r="CZ286" t="str">
        <f>'Raw Data'!CM286</f>
        <v>State Mainline</v>
      </c>
      <c r="DA286">
        <f>'Raw Data'!CN286</f>
        <v>1690</v>
      </c>
      <c r="DB286">
        <f>'Raw Data'!CO286</f>
        <v>84710</v>
      </c>
      <c r="DC286">
        <f>'Raw Data'!CP286</f>
        <v>7.63</v>
      </c>
      <c r="DD286">
        <f>'Raw Data'!CQ286</f>
        <v>7.6749999999999998</v>
      </c>
      <c r="DE286">
        <f>'Raw Data'!CR286</f>
        <v>84710</v>
      </c>
      <c r="DF286">
        <f>'Raw Data'!CS286</f>
        <v>0</v>
      </c>
      <c r="DG286">
        <f>'Raw Data'!CT286</f>
        <v>237.87710999999999</v>
      </c>
      <c r="DH286">
        <f>'Raw Data'!CU286</f>
        <v>100</v>
      </c>
      <c r="DI286">
        <f>'Raw Data'!CV286</f>
        <v>9438</v>
      </c>
      <c r="DJ286">
        <f>'Raw Data'!CW286</f>
        <v>3.2859999999999999E-3</v>
      </c>
      <c r="DK286">
        <f>'Raw Data'!CX286</f>
        <v>0</v>
      </c>
      <c r="DL286">
        <f>'Raw Data'!CY286</f>
        <v>3.009E-3</v>
      </c>
      <c r="DM286">
        <f>'Raw Data'!CZ286</f>
        <v>127</v>
      </c>
      <c r="DN286" t="str">
        <f>'Raw Data'!DA286</f>
        <v>057-0088</v>
      </c>
      <c r="DO286" t="str">
        <f>'Raw Data'!DB286</f>
        <v>5R : Rural Major Collector</v>
      </c>
      <c r="DP286" t="str">
        <f>'Raw Data'!DC286</f>
        <v>34.301099, -84.559725</v>
      </c>
      <c r="DQ286">
        <f>'Raw Data'!DD286</f>
        <v>-84.559725</v>
      </c>
      <c r="DR286">
        <f>'Raw Data'!DE286</f>
        <v>34.301099000000001</v>
      </c>
      <c r="DS286">
        <f>'Raw Data'!DF286</f>
        <v>34.301099000000001</v>
      </c>
      <c r="DT286">
        <f>'Raw Data'!DG286</f>
        <v>-84.559725</v>
      </c>
      <c r="DU286">
        <f>'Raw Data'!DH286</f>
        <v>3.0360000000000001E-3</v>
      </c>
      <c r="DV286">
        <f>'Raw Data'!DI286</f>
        <v>3.009E-3</v>
      </c>
      <c r="DW286">
        <f>'Raw Data'!DJ286</f>
        <v>47</v>
      </c>
      <c r="DX286" s="11">
        <f t="shared" si="68"/>
        <v>1870</v>
      </c>
      <c r="DY286" s="5">
        <f t="shared" si="69"/>
        <v>1702.5</v>
      </c>
      <c r="DZ286" s="5">
        <f t="shared" si="62"/>
        <v>167.5</v>
      </c>
      <c r="EA286" s="5">
        <f t="shared" si="63"/>
        <v>9.8384728340675479E-2</v>
      </c>
      <c r="EB286" s="5">
        <f t="shared" si="64"/>
        <v>1786.25</v>
      </c>
      <c r="EC286">
        <f>'Raw Data'!DK286</f>
        <v>1830</v>
      </c>
      <c r="ED286">
        <f>'Raw Data'!DL286</f>
        <v>9.6999999999999993</v>
      </c>
      <c r="EE286">
        <f>'Raw Data'!DM286</f>
        <v>1890</v>
      </c>
      <c r="EF286">
        <f>'Raw Data'!DN286</f>
        <v>9.6999999999999993</v>
      </c>
      <c r="EG286">
        <f>'Raw Data'!DO286</f>
        <v>1890</v>
      </c>
      <c r="EH286">
        <f>'Raw Data'!DP286</f>
        <v>9.6999999999999993</v>
      </c>
      <c r="EI286">
        <f>'Raw Data'!DQ286</f>
        <v>1740</v>
      </c>
      <c r="EJ286">
        <f>'Raw Data'!DR286</f>
        <v>0</v>
      </c>
      <c r="EK286">
        <f>'Raw Data'!DS286</f>
        <v>1690</v>
      </c>
      <c r="EL286">
        <f>'Raw Data'!DT286</f>
        <v>6.9</v>
      </c>
      <c r="EM286">
        <f>'Raw Data'!DU286</f>
        <v>1860</v>
      </c>
      <c r="EN286">
        <f>'Raw Data'!DV286</f>
        <v>7</v>
      </c>
      <c r="EO286">
        <f>'Raw Data'!DW286</f>
        <v>1770</v>
      </c>
      <c r="EP286">
        <f>'Raw Data'!DX286</f>
        <v>7.3</v>
      </c>
      <c r="EQ286">
        <f>'Raw Data'!DY286</f>
        <v>1490</v>
      </c>
      <c r="ER286">
        <f>'Raw Data'!DZ286</f>
        <v>7.3</v>
      </c>
      <c r="ES286">
        <f>'Raw Data'!EA286</f>
        <v>1500</v>
      </c>
      <c r="ET286">
        <f>'Raw Data'!EB286</f>
        <v>7.3</v>
      </c>
      <c r="EU286">
        <f>'Raw Data'!EC286</f>
        <v>1630</v>
      </c>
      <c r="EV286">
        <f>'Raw Data'!ED286</f>
        <v>9.9</v>
      </c>
      <c r="EW286">
        <f>'Raw Data'!EE286</f>
        <v>0</v>
      </c>
    </row>
    <row r="287" spans="1:153" x14ac:dyDescent="0.3">
      <c r="A287">
        <f>'Raw Data'!A287</f>
        <v>285</v>
      </c>
      <c r="B287" t="str">
        <f>'Raw Data'!B287</f>
        <v>Point</v>
      </c>
      <c r="C287">
        <f>'Raw Data'!C287</f>
        <v>1051</v>
      </c>
      <c r="D287">
        <f>'Raw Data'!D287</f>
        <v>29565</v>
      </c>
      <c r="E287" t="str">
        <f>'Raw Data'!E287</f>
        <v>Point</v>
      </c>
      <c r="F287">
        <f>'Raw Data'!F287</f>
        <v>6662192</v>
      </c>
      <c r="G287" t="str">
        <f>'Raw Data'!G287</f>
        <v>Cherokee Co Sheriff's Office</v>
      </c>
      <c r="H287" s="3">
        <f>'Raw Data'!H287</f>
        <v>43198</v>
      </c>
      <c r="L287">
        <f t="shared" si="56"/>
        <v>0</v>
      </c>
      <c r="M287" s="5">
        <f t="shared" si="57"/>
        <v>43198</v>
      </c>
      <c r="N287" s="5">
        <f t="shared" si="65"/>
        <v>2018</v>
      </c>
      <c r="O287" s="5" t="str" cm="1">
        <f t="array" ref="O287">_xlfn.IFS(N287&lt;=2016,"before treatment",N287=2017,"unknown",N287&gt;2017,"after treatment")</f>
        <v>after treatment</v>
      </c>
      <c r="P287" s="5">
        <f t="shared" si="58"/>
        <v>0</v>
      </c>
      <c r="Q287" s="5">
        <f t="shared" si="59"/>
        <v>1</v>
      </c>
      <c r="R287" t="str">
        <f>'Raw Data'!I287</f>
        <v>Cherokee</v>
      </c>
      <c r="S287" t="str">
        <f>'Raw Data'!J287</f>
        <v>["Fincher Rd","Fincher Rd","Little Refuge Rd"]</v>
      </c>
      <c r="T287" t="str">
        <f>'Raw Data'!K287</f>
        <v>Fincher Rd</v>
      </c>
      <c r="U287" t="str">
        <f>'Raw Data'!L287</f>
        <v>(O) No Injury</v>
      </c>
      <c r="V287">
        <f>'Raw Data'!M287</f>
        <v>0</v>
      </c>
      <c r="W287">
        <f>'Raw Data'!N287</f>
        <v>0</v>
      </c>
      <c r="X287">
        <f>'Raw Data'!O287</f>
        <v>0</v>
      </c>
      <c r="Y287" t="str">
        <f>'Raw Data'!P287</f>
        <v>Angle (Other)</v>
      </c>
      <c r="Z287" t="str">
        <f>'Raw Data'!Q287</f>
        <v>On Roadway - Roadway Intersection</v>
      </c>
      <c r="AA287" t="str">
        <f>'Raw Data'!R287</f>
        <v>["Motor Vehicle in Motion","Motor Vehicle in Motion"]</v>
      </c>
      <c r="AB287" t="str">
        <f>'Raw Data'!S287</f>
        <v>["Motor Vehicle in Motion","Motor Vehicle in Motion"]</v>
      </c>
      <c r="AC287" t="str">
        <f>'Raw Data'!T287</f>
        <v>["Misjudged Clearance","No Contributing Factors"]</v>
      </c>
      <c r="AD287">
        <f>'Raw Data'!U287</f>
        <v>2</v>
      </c>
      <c r="AE287" s="5" t="str">
        <f t="shared" si="66"/>
        <v>No</v>
      </c>
      <c r="AF287" t="str">
        <f>'Raw Data'!V287</f>
        <v>["Stopped","Turning Right"]</v>
      </c>
      <c r="AG287" s="5">
        <f t="shared" si="60"/>
        <v>1</v>
      </c>
      <c r="AH287" t="str">
        <f>'Raw Data'!W287</f>
        <v>["East","West"]</v>
      </c>
      <c r="AI287" t="str">
        <f>'Raw Data'!X287</f>
        <v>Daylight</v>
      </c>
      <c r="AJ287" t="str">
        <f>'Raw Data'!Y287</f>
        <v>Dry</v>
      </c>
      <c r="AK287">
        <f>'Raw Data'!Z287</f>
        <v>0</v>
      </c>
      <c r="AL287" t="str">
        <f>'Raw Data'!AA287</f>
        <v>["Lap and Shoulder Belt Used","Lap and Shoulder Belt Used","Lap and Shoulder Belt Used","Lap and Shoulder Belt Used"]</v>
      </c>
      <c r="AM287" s="5">
        <f t="shared" si="61"/>
        <v>0</v>
      </c>
      <c r="AN287" t="str">
        <f>'Raw Data'!AB287</f>
        <v>["Pickup Truck","Van"]</v>
      </c>
      <c r="AO287" t="str">
        <f>'Raw Data'!AC287</f>
        <v>0571010800I</v>
      </c>
      <c r="AP287">
        <f>'Raw Data'!AD287</f>
        <v>7.7050000000000001</v>
      </c>
      <c r="AQ287">
        <f>'Raw Data'!AE287</f>
        <v>34.297514999999997</v>
      </c>
      <c r="AR287">
        <f>'Raw Data'!AF287</f>
        <v>-84.561503999999999</v>
      </c>
      <c r="AS287">
        <f>'Raw Data'!AG287</f>
        <v>47</v>
      </c>
      <c r="AT287">
        <f>'Raw Data'!AH287</f>
        <v>111</v>
      </c>
      <c r="AU287">
        <f>'Raw Data'!AI287</f>
        <v>1291</v>
      </c>
      <c r="AV287" t="str">
        <f>'Raw Data'!AJ287</f>
        <v>D6_0108_00_I</v>
      </c>
      <c r="AW287">
        <f>'Raw Data'!AK287</f>
        <v>26</v>
      </c>
      <c r="AX287">
        <f>'Raw Data'!AL287</f>
        <v>27</v>
      </c>
      <c r="AY287" t="str">
        <f>'Raw Data'!AM287</f>
        <v>simple</v>
      </c>
      <c r="AZ287">
        <f>'Raw Data'!AN287</f>
        <v>584.1</v>
      </c>
      <c r="BA287">
        <f>'Raw Data'!AO287</f>
        <v>101.6</v>
      </c>
      <c r="BB287">
        <f>'Raw Data'!AP287</f>
        <v>1034.0999999999999</v>
      </c>
      <c r="BC287">
        <f>'Raw Data'!AQ287</f>
        <v>-84.560263000000006</v>
      </c>
      <c r="BD287">
        <f>'Raw Data'!AR287</f>
        <v>34.296086000000003</v>
      </c>
      <c r="BE287">
        <f>'Raw Data'!AS287</f>
        <v>-84.561216000000002</v>
      </c>
      <c r="BF287">
        <f>'Raw Data'!AT287</f>
        <v>34.298453000000002</v>
      </c>
      <c r="BG287" t="str">
        <f>'Raw Data'!AU287</f>
        <v>0571010800I</v>
      </c>
      <c r="BH287">
        <f>'Raw Data'!AV287</f>
        <v>1</v>
      </c>
      <c r="BI287">
        <f>'Raw Data'!AW287</f>
        <v>57</v>
      </c>
      <c r="BJ287">
        <f>'Raw Data'!AX287</f>
        <v>108</v>
      </c>
      <c r="BK287">
        <f>'Raw Data'!AY287</f>
        <v>0</v>
      </c>
      <c r="BL287">
        <f>'Raw Data'!AZ287</f>
        <v>55</v>
      </c>
      <c r="BM287">
        <f>'Raw Data'!BA287</f>
        <v>14.67</v>
      </c>
      <c r="BN287">
        <f>'Raw Data'!BB287</f>
        <v>13.88</v>
      </c>
      <c r="BO287">
        <f>'Raw Data'!BC287</f>
        <v>1078.4000000000001</v>
      </c>
      <c r="BP287">
        <f>'Raw Data'!BD287</f>
        <v>1091.5</v>
      </c>
      <c r="BQ287">
        <f>'Raw Data'!BE287</f>
        <v>1100.0999999999999</v>
      </c>
      <c r="BR287">
        <f>'Raw Data'!BF287</f>
        <v>0</v>
      </c>
      <c r="BS287">
        <f>'Raw Data'!BG287</f>
        <v>43.3</v>
      </c>
      <c r="BT287">
        <f>'Raw Data'!BH287</f>
        <v>11.7</v>
      </c>
      <c r="BU287">
        <f>'Raw Data'!BI287</f>
        <v>42712</v>
      </c>
      <c r="BV287" t="str">
        <f>'Raw Data'!BJ287</f>
        <v>ASV_5+</v>
      </c>
      <c r="BW287">
        <f>'Raw Data'!BK287</f>
        <v>3.009E-3</v>
      </c>
      <c r="BX287">
        <f>'Raw Data'!BL287</f>
        <v>9589</v>
      </c>
      <c r="BY287">
        <f>'Raw Data'!BM287</f>
        <v>9437</v>
      </c>
      <c r="BZ287" t="str">
        <f>'Raw Data'!BN287</f>
        <v>0571010800I</v>
      </c>
      <c r="CA287" t="str">
        <f>'Raw Data'!BO287</f>
        <v>CHEROKEE</v>
      </c>
      <c r="CB287">
        <f>'Raw Data'!BP287</f>
        <v>1</v>
      </c>
      <c r="CC287">
        <f>'Raw Data'!BQ287</f>
        <v>10800</v>
      </c>
      <c r="CD287">
        <f>'Raw Data'!BR287</f>
        <v>6</v>
      </c>
      <c r="CE287">
        <f>'Raw Data'!BS287</f>
        <v>1</v>
      </c>
      <c r="CF287">
        <f>'Raw Data'!BT287</f>
        <v>2</v>
      </c>
      <c r="CG287">
        <f>'Raw Data'!BU287</f>
        <v>1</v>
      </c>
      <c r="CH287">
        <f>'Raw Data'!BV287</f>
        <v>1</v>
      </c>
      <c r="CI287">
        <f>'Raw Data'!BW287</f>
        <v>2</v>
      </c>
      <c r="CJ287">
        <f>'Raw Data'!BX287</f>
        <v>0</v>
      </c>
      <c r="CK287">
        <f>'Raw Data'!BY287</f>
        <v>5</v>
      </c>
      <c r="CL287" t="str">
        <f>'Raw Data'!BZ287</f>
        <v>N</v>
      </c>
      <c r="CM287">
        <f t="shared" si="67"/>
        <v>0</v>
      </c>
      <c r="CN287">
        <f>'Raw Data'!CA287</f>
        <v>57</v>
      </c>
      <c r="CO287">
        <f>'Raw Data'!CB287</f>
        <v>108</v>
      </c>
      <c r="CP287">
        <f>'Raw Data'!CC287</f>
        <v>0</v>
      </c>
      <c r="CQ287" t="str">
        <f>'Raw Data'!CD287</f>
        <v>Not Urban</v>
      </c>
      <c r="CR287" t="str">
        <f>'Raw Data'!CE287</f>
        <v>Not Urban</v>
      </c>
      <c r="CS287">
        <f>'Raw Data'!CF287</f>
        <v>0</v>
      </c>
      <c r="CT287">
        <f>'Raw Data'!CG287</f>
        <v>55</v>
      </c>
      <c r="CU287">
        <f>'Raw Data'!CH287</f>
        <v>1690</v>
      </c>
      <c r="CV287" t="str">
        <f>'Raw Data'!CI287</f>
        <v xml:space="preserve"> </v>
      </c>
      <c r="CW287">
        <f>'Raw Data'!CJ287</f>
        <v>0</v>
      </c>
      <c r="CX287">
        <f>'Raw Data'!CK287</f>
        <v>4.5052000000000002E-2</v>
      </c>
      <c r="CY287">
        <f>'Raw Data'!CL287</f>
        <v>11</v>
      </c>
      <c r="CZ287" t="str">
        <f>'Raw Data'!CM287</f>
        <v>State Mainline</v>
      </c>
      <c r="DA287">
        <f>'Raw Data'!CN287</f>
        <v>1690</v>
      </c>
      <c r="DB287">
        <f>'Raw Data'!CO287</f>
        <v>84710</v>
      </c>
      <c r="DC287">
        <f>'Raw Data'!CP287</f>
        <v>7.63</v>
      </c>
      <c r="DD287">
        <f>'Raw Data'!CQ287</f>
        <v>7.6749999999999998</v>
      </c>
      <c r="DE287">
        <f>'Raw Data'!CR287</f>
        <v>84710</v>
      </c>
      <c r="DF287">
        <f>'Raw Data'!CS287</f>
        <v>0</v>
      </c>
      <c r="DG287">
        <f>'Raw Data'!CT287</f>
        <v>237.87710999999999</v>
      </c>
      <c r="DH287">
        <f>'Raw Data'!CU287</f>
        <v>100</v>
      </c>
      <c r="DI287">
        <f>'Raw Data'!CV287</f>
        <v>9438</v>
      </c>
      <c r="DJ287">
        <f>'Raw Data'!CW287</f>
        <v>3.2859999999999999E-3</v>
      </c>
      <c r="DK287">
        <f>'Raw Data'!CX287</f>
        <v>0</v>
      </c>
      <c r="DL287">
        <f>'Raw Data'!CY287</f>
        <v>3.009E-3</v>
      </c>
      <c r="DM287">
        <f>'Raw Data'!CZ287</f>
        <v>127</v>
      </c>
      <c r="DN287" t="str">
        <f>'Raw Data'!DA287</f>
        <v>057-0088</v>
      </c>
      <c r="DO287" t="str">
        <f>'Raw Data'!DB287</f>
        <v>5R : Rural Major Collector</v>
      </c>
      <c r="DP287" t="str">
        <f>'Raw Data'!DC287</f>
        <v>34.301099, -84.559725</v>
      </c>
      <c r="DQ287">
        <f>'Raw Data'!DD287</f>
        <v>-84.559725</v>
      </c>
      <c r="DR287">
        <f>'Raw Data'!DE287</f>
        <v>34.301099000000001</v>
      </c>
      <c r="DS287">
        <f>'Raw Data'!DF287</f>
        <v>34.301099000000001</v>
      </c>
      <c r="DT287">
        <f>'Raw Data'!DG287</f>
        <v>-84.559725</v>
      </c>
      <c r="DU287">
        <f>'Raw Data'!DH287</f>
        <v>3.0360000000000001E-3</v>
      </c>
      <c r="DV287">
        <f>'Raw Data'!DI287</f>
        <v>3.009E-3</v>
      </c>
      <c r="DW287">
        <f>'Raw Data'!DJ287</f>
        <v>47</v>
      </c>
      <c r="DX287" s="11">
        <f t="shared" si="68"/>
        <v>1870</v>
      </c>
      <c r="DY287" s="5">
        <f t="shared" si="69"/>
        <v>1702.5</v>
      </c>
      <c r="DZ287" s="5">
        <f t="shared" si="62"/>
        <v>167.5</v>
      </c>
      <c r="EA287" s="5">
        <f t="shared" si="63"/>
        <v>9.8384728340675479E-2</v>
      </c>
      <c r="EB287" s="5">
        <f t="shared" si="64"/>
        <v>1786.25</v>
      </c>
      <c r="EC287">
        <f>'Raw Data'!DK287</f>
        <v>1830</v>
      </c>
      <c r="ED287">
        <f>'Raw Data'!DL287</f>
        <v>9.6999999999999993</v>
      </c>
      <c r="EE287">
        <f>'Raw Data'!DM287</f>
        <v>1890</v>
      </c>
      <c r="EF287">
        <f>'Raw Data'!DN287</f>
        <v>9.6999999999999993</v>
      </c>
      <c r="EG287">
        <f>'Raw Data'!DO287</f>
        <v>1890</v>
      </c>
      <c r="EH287">
        <f>'Raw Data'!DP287</f>
        <v>9.6999999999999993</v>
      </c>
      <c r="EI287">
        <f>'Raw Data'!DQ287</f>
        <v>1740</v>
      </c>
      <c r="EJ287">
        <f>'Raw Data'!DR287</f>
        <v>0</v>
      </c>
      <c r="EK287">
        <f>'Raw Data'!DS287</f>
        <v>1690</v>
      </c>
      <c r="EL287">
        <f>'Raw Data'!DT287</f>
        <v>6.9</v>
      </c>
      <c r="EM287">
        <f>'Raw Data'!DU287</f>
        <v>1860</v>
      </c>
      <c r="EN287">
        <f>'Raw Data'!DV287</f>
        <v>7</v>
      </c>
      <c r="EO287">
        <f>'Raw Data'!DW287</f>
        <v>1770</v>
      </c>
      <c r="EP287">
        <f>'Raw Data'!DX287</f>
        <v>7.3</v>
      </c>
      <c r="EQ287">
        <f>'Raw Data'!DY287</f>
        <v>1490</v>
      </c>
      <c r="ER287">
        <f>'Raw Data'!DZ287</f>
        <v>7.3</v>
      </c>
      <c r="ES287">
        <f>'Raw Data'!EA287</f>
        <v>1500</v>
      </c>
      <c r="ET287">
        <f>'Raw Data'!EB287</f>
        <v>7.3</v>
      </c>
      <c r="EU287">
        <f>'Raw Data'!EC287</f>
        <v>1630</v>
      </c>
      <c r="EV287">
        <f>'Raw Data'!ED287</f>
        <v>9.9</v>
      </c>
      <c r="EW287">
        <f>'Raw Data'!EE287</f>
        <v>0</v>
      </c>
    </row>
    <row r="288" spans="1:153" x14ac:dyDescent="0.3">
      <c r="A288">
        <f>'Raw Data'!A288</f>
        <v>286</v>
      </c>
      <c r="B288" t="str">
        <f>'Raw Data'!B288</f>
        <v>Point</v>
      </c>
      <c r="C288">
        <f>'Raw Data'!C288</f>
        <v>1115</v>
      </c>
      <c r="D288">
        <f>'Raw Data'!D288</f>
        <v>3034</v>
      </c>
      <c r="E288" t="str">
        <f>'Raw Data'!E288</f>
        <v>Point</v>
      </c>
      <c r="F288">
        <f>'Raw Data'!F288</f>
        <v>7780454</v>
      </c>
      <c r="G288" t="str">
        <f>'Raw Data'!G288</f>
        <v>Cherokee Co Sheriff's Office</v>
      </c>
      <c r="H288" s="3">
        <f>'Raw Data'!H288</f>
        <v>44094</v>
      </c>
      <c r="L288">
        <f t="shared" si="56"/>
        <v>0</v>
      </c>
      <c r="M288" s="5">
        <f t="shared" si="57"/>
        <v>44094</v>
      </c>
      <c r="N288" s="5">
        <f t="shared" si="65"/>
        <v>2020</v>
      </c>
      <c r="O288" s="5" t="str" cm="1">
        <f t="array" ref="O288">_xlfn.IFS(N288&lt;=2016,"before treatment",N288=2017,"unknown",N288&gt;2017,"after treatment")</f>
        <v>after treatment</v>
      </c>
      <c r="P288" s="5">
        <f t="shared" si="58"/>
        <v>0</v>
      </c>
      <c r="Q288" s="5">
        <f t="shared" si="59"/>
        <v>1</v>
      </c>
      <c r="R288" t="str">
        <f>'Raw Data'!I288</f>
        <v>Cherokee</v>
      </c>
      <c r="S288" t="str">
        <f>'Raw Data'!J288</f>
        <v>["Cable Rd","Fincher Rd","Fincher Rd"]</v>
      </c>
      <c r="T288" t="str">
        <f>'Raw Data'!K288</f>
        <v>Cable Rd</v>
      </c>
      <c r="U288" t="str">
        <f>'Raw Data'!L288</f>
        <v>(O) No Injury</v>
      </c>
      <c r="V288">
        <f>'Raw Data'!M288</f>
        <v>0</v>
      </c>
      <c r="W288">
        <f>'Raw Data'!N288</f>
        <v>0</v>
      </c>
      <c r="X288">
        <f>'Raw Data'!O288</f>
        <v>0</v>
      </c>
      <c r="Y288" t="str">
        <f>'Raw Data'!P288</f>
        <v>Not a Collision with Motor Vehicle</v>
      </c>
      <c r="Z288" t="str">
        <f>'Raw Data'!Q288</f>
        <v>Off Roadway</v>
      </c>
      <c r="AA288" t="str">
        <f>'Raw Data'!R288</f>
        <v>Ditch</v>
      </c>
      <c r="AB288" t="str">
        <f>'Raw Data'!S288</f>
        <v>Ditch</v>
      </c>
      <c r="AC288" t="str">
        <f>'Raw Data'!T288</f>
        <v>Driver Lost Control</v>
      </c>
      <c r="AD288">
        <f>'Raw Data'!U288</f>
        <v>1</v>
      </c>
      <c r="AE288" s="5" t="str">
        <f t="shared" si="66"/>
        <v>Yes</v>
      </c>
      <c r="AF288" t="str">
        <f>'Raw Data'!V288</f>
        <v>Negotiating a Curve</v>
      </c>
      <c r="AG288" s="5">
        <f t="shared" si="60"/>
        <v>0</v>
      </c>
      <c r="AH288" t="str">
        <f>'Raw Data'!W288</f>
        <v>West</v>
      </c>
      <c r="AI288" t="str">
        <f>'Raw Data'!X288</f>
        <v>Daylight</v>
      </c>
      <c r="AJ288" t="str">
        <f>'Raw Data'!Y288</f>
        <v>Dry</v>
      </c>
      <c r="AK288">
        <f>'Raw Data'!Z288</f>
        <v>49</v>
      </c>
      <c r="AL288" t="str">
        <f>'Raw Data'!AA288</f>
        <v>Bicycle Helmet</v>
      </c>
      <c r="AM288" s="5">
        <f t="shared" si="61"/>
        <v>0</v>
      </c>
      <c r="AN288" t="str">
        <f>'Raw Data'!AB288</f>
        <v xml:space="preserve"> </v>
      </c>
      <c r="AO288" t="str">
        <f>'Raw Data'!AC288</f>
        <v>0571010800I</v>
      </c>
      <c r="AP288">
        <f>'Raw Data'!AD288</f>
        <v>7.6777179999999996</v>
      </c>
      <c r="AQ288">
        <f>'Raw Data'!AE288</f>
        <v>34.297134999999997</v>
      </c>
      <c r="AR288">
        <f>'Raw Data'!AF288</f>
        <v>-84.561424000000002</v>
      </c>
      <c r="AS288">
        <f>'Raw Data'!AG288</f>
        <v>47</v>
      </c>
      <c r="AT288">
        <f>'Raw Data'!AH288</f>
        <v>111</v>
      </c>
      <c r="AU288">
        <f>'Raw Data'!AI288</f>
        <v>1291</v>
      </c>
      <c r="AV288" t="str">
        <f>'Raw Data'!AJ288</f>
        <v>D6_0108_00_I</v>
      </c>
      <c r="AW288">
        <f>'Raw Data'!AK288</f>
        <v>26</v>
      </c>
      <c r="AX288">
        <f>'Raw Data'!AL288</f>
        <v>27</v>
      </c>
      <c r="AY288" t="str">
        <f>'Raw Data'!AM288</f>
        <v>simple</v>
      </c>
      <c r="AZ288">
        <f>'Raw Data'!AN288</f>
        <v>584.1</v>
      </c>
      <c r="BA288">
        <f>'Raw Data'!AO288</f>
        <v>101.6</v>
      </c>
      <c r="BB288">
        <f>'Raw Data'!AP288</f>
        <v>1034.0999999999999</v>
      </c>
      <c r="BC288">
        <f>'Raw Data'!AQ288</f>
        <v>-84.560263000000006</v>
      </c>
      <c r="BD288">
        <f>'Raw Data'!AR288</f>
        <v>34.296086000000003</v>
      </c>
      <c r="BE288">
        <f>'Raw Data'!AS288</f>
        <v>-84.561216000000002</v>
      </c>
      <c r="BF288">
        <f>'Raw Data'!AT288</f>
        <v>34.298453000000002</v>
      </c>
      <c r="BG288" t="str">
        <f>'Raw Data'!AU288</f>
        <v>0571010800I</v>
      </c>
      <c r="BH288">
        <f>'Raw Data'!AV288</f>
        <v>1</v>
      </c>
      <c r="BI288">
        <f>'Raw Data'!AW288</f>
        <v>57</v>
      </c>
      <c r="BJ288">
        <f>'Raw Data'!AX288</f>
        <v>108</v>
      </c>
      <c r="BK288">
        <f>'Raw Data'!AY288</f>
        <v>0</v>
      </c>
      <c r="BL288">
        <f>'Raw Data'!AZ288</f>
        <v>55</v>
      </c>
      <c r="BM288">
        <f>'Raw Data'!BA288</f>
        <v>14.67</v>
      </c>
      <c r="BN288">
        <f>'Raw Data'!BB288</f>
        <v>13.88</v>
      </c>
      <c r="BO288">
        <f>'Raw Data'!BC288</f>
        <v>1078.4000000000001</v>
      </c>
      <c r="BP288">
        <f>'Raw Data'!BD288</f>
        <v>1091.5</v>
      </c>
      <c r="BQ288">
        <f>'Raw Data'!BE288</f>
        <v>1100.0999999999999</v>
      </c>
      <c r="BR288">
        <f>'Raw Data'!BF288</f>
        <v>0</v>
      </c>
      <c r="BS288">
        <f>'Raw Data'!BG288</f>
        <v>43.3</v>
      </c>
      <c r="BT288">
        <f>'Raw Data'!BH288</f>
        <v>11.7</v>
      </c>
      <c r="BU288">
        <f>'Raw Data'!BI288</f>
        <v>42712</v>
      </c>
      <c r="BV288" t="str">
        <f>'Raw Data'!BJ288</f>
        <v>ASV_5+</v>
      </c>
      <c r="BW288">
        <f>'Raw Data'!BK288</f>
        <v>3.009E-3</v>
      </c>
      <c r="BX288">
        <f>'Raw Data'!BL288</f>
        <v>9589</v>
      </c>
      <c r="BY288">
        <f>'Raw Data'!BM288</f>
        <v>9437</v>
      </c>
      <c r="BZ288" t="str">
        <f>'Raw Data'!BN288</f>
        <v>0571010800I</v>
      </c>
      <c r="CA288" t="str">
        <f>'Raw Data'!BO288</f>
        <v>CHEROKEE</v>
      </c>
      <c r="CB288">
        <f>'Raw Data'!BP288</f>
        <v>1</v>
      </c>
      <c r="CC288">
        <f>'Raw Data'!BQ288</f>
        <v>10800</v>
      </c>
      <c r="CD288">
        <f>'Raw Data'!BR288</f>
        <v>6</v>
      </c>
      <c r="CE288">
        <f>'Raw Data'!BS288</f>
        <v>1</v>
      </c>
      <c r="CF288">
        <f>'Raw Data'!BT288</f>
        <v>2</v>
      </c>
      <c r="CG288">
        <f>'Raw Data'!BU288</f>
        <v>1</v>
      </c>
      <c r="CH288">
        <f>'Raw Data'!BV288</f>
        <v>1</v>
      </c>
      <c r="CI288">
        <f>'Raw Data'!BW288</f>
        <v>2</v>
      </c>
      <c r="CJ288">
        <f>'Raw Data'!BX288</f>
        <v>0</v>
      </c>
      <c r="CK288">
        <f>'Raw Data'!BY288</f>
        <v>5</v>
      </c>
      <c r="CL288" t="str">
        <f>'Raw Data'!BZ288</f>
        <v>N</v>
      </c>
      <c r="CM288">
        <f t="shared" si="67"/>
        <v>0</v>
      </c>
      <c r="CN288">
        <f>'Raw Data'!CA288</f>
        <v>57</v>
      </c>
      <c r="CO288">
        <f>'Raw Data'!CB288</f>
        <v>108</v>
      </c>
      <c r="CP288">
        <f>'Raw Data'!CC288</f>
        <v>0</v>
      </c>
      <c r="CQ288" t="str">
        <f>'Raw Data'!CD288</f>
        <v>Not Urban</v>
      </c>
      <c r="CR288" t="str">
        <f>'Raw Data'!CE288</f>
        <v>Not Urban</v>
      </c>
      <c r="CS288">
        <f>'Raw Data'!CF288</f>
        <v>0</v>
      </c>
      <c r="CT288">
        <f>'Raw Data'!CG288</f>
        <v>55</v>
      </c>
      <c r="CU288">
        <f>'Raw Data'!CH288</f>
        <v>1690</v>
      </c>
      <c r="CV288" t="str">
        <f>'Raw Data'!CI288</f>
        <v xml:space="preserve"> </v>
      </c>
      <c r="CW288">
        <f>'Raw Data'!CJ288</f>
        <v>0</v>
      </c>
      <c r="CX288">
        <f>'Raw Data'!CK288</f>
        <v>4.5052000000000002E-2</v>
      </c>
      <c r="CY288">
        <f>'Raw Data'!CL288</f>
        <v>11</v>
      </c>
      <c r="CZ288" t="str">
        <f>'Raw Data'!CM288</f>
        <v>State Mainline</v>
      </c>
      <c r="DA288">
        <f>'Raw Data'!CN288</f>
        <v>1690</v>
      </c>
      <c r="DB288">
        <f>'Raw Data'!CO288</f>
        <v>84710</v>
      </c>
      <c r="DC288">
        <f>'Raw Data'!CP288</f>
        <v>7.63</v>
      </c>
      <c r="DD288">
        <f>'Raw Data'!CQ288</f>
        <v>7.6749999999999998</v>
      </c>
      <c r="DE288">
        <f>'Raw Data'!CR288</f>
        <v>84710</v>
      </c>
      <c r="DF288">
        <f>'Raw Data'!CS288</f>
        <v>0</v>
      </c>
      <c r="DG288">
        <f>'Raw Data'!CT288</f>
        <v>237.87710999999999</v>
      </c>
      <c r="DH288">
        <f>'Raw Data'!CU288</f>
        <v>100</v>
      </c>
      <c r="DI288">
        <f>'Raw Data'!CV288</f>
        <v>9438</v>
      </c>
      <c r="DJ288">
        <f>'Raw Data'!CW288</f>
        <v>3.2859999999999999E-3</v>
      </c>
      <c r="DK288">
        <f>'Raw Data'!CX288</f>
        <v>0</v>
      </c>
      <c r="DL288">
        <f>'Raw Data'!CY288</f>
        <v>3.009E-3</v>
      </c>
      <c r="DM288">
        <f>'Raw Data'!CZ288</f>
        <v>127</v>
      </c>
      <c r="DN288" t="str">
        <f>'Raw Data'!DA288</f>
        <v>057-0088</v>
      </c>
      <c r="DO288" t="str">
        <f>'Raw Data'!DB288</f>
        <v>5R : Rural Major Collector</v>
      </c>
      <c r="DP288" t="str">
        <f>'Raw Data'!DC288</f>
        <v>34.301099, -84.559725</v>
      </c>
      <c r="DQ288">
        <f>'Raw Data'!DD288</f>
        <v>-84.559725</v>
      </c>
      <c r="DR288">
        <f>'Raw Data'!DE288</f>
        <v>34.301099000000001</v>
      </c>
      <c r="DS288">
        <f>'Raw Data'!DF288</f>
        <v>34.301099000000001</v>
      </c>
      <c r="DT288">
        <f>'Raw Data'!DG288</f>
        <v>-84.559725</v>
      </c>
      <c r="DU288">
        <f>'Raw Data'!DH288</f>
        <v>3.0360000000000001E-3</v>
      </c>
      <c r="DV288">
        <f>'Raw Data'!DI288</f>
        <v>3.009E-3</v>
      </c>
      <c r="DW288">
        <f>'Raw Data'!DJ288</f>
        <v>47</v>
      </c>
      <c r="DX288" s="11">
        <f t="shared" si="68"/>
        <v>1870</v>
      </c>
      <c r="DY288" s="5">
        <f t="shared" si="69"/>
        <v>1702.5</v>
      </c>
      <c r="DZ288" s="5">
        <f t="shared" si="62"/>
        <v>167.5</v>
      </c>
      <c r="EA288" s="5">
        <f t="shared" si="63"/>
        <v>9.8384728340675479E-2</v>
      </c>
      <c r="EB288" s="5">
        <f t="shared" si="64"/>
        <v>1786.25</v>
      </c>
      <c r="EC288">
        <f>'Raw Data'!DK288</f>
        <v>1830</v>
      </c>
      <c r="ED288">
        <f>'Raw Data'!DL288</f>
        <v>9.6999999999999993</v>
      </c>
      <c r="EE288">
        <f>'Raw Data'!DM288</f>
        <v>1890</v>
      </c>
      <c r="EF288">
        <f>'Raw Data'!DN288</f>
        <v>9.6999999999999993</v>
      </c>
      <c r="EG288">
        <f>'Raw Data'!DO288</f>
        <v>1890</v>
      </c>
      <c r="EH288">
        <f>'Raw Data'!DP288</f>
        <v>9.6999999999999993</v>
      </c>
      <c r="EI288">
        <f>'Raw Data'!DQ288</f>
        <v>1740</v>
      </c>
      <c r="EJ288">
        <f>'Raw Data'!DR288</f>
        <v>0</v>
      </c>
      <c r="EK288">
        <f>'Raw Data'!DS288</f>
        <v>1690</v>
      </c>
      <c r="EL288">
        <f>'Raw Data'!DT288</f>
        <v>6.9</v>
      </c>
      <c r="EM288">
        <f>'Raw Data'!DU288</f>
        <v>1860</v>
      </c>
      <c r="EN288">
        <f>'Raw Data'!DV288</f>
        <v>7</v>
      </c>
      <c r="EO288">
        <f>'Raw Data'!DW288</f>
        <v>1770</v>
      </c>
      <c r="EP288">
        <f>'Raw Data'!DX288</f>
        <v>7.3</v>
      </c>
      <c r="EQ288">
        <f>'Raw Data'!DY288</f>
        <v>1490</v>
      </c>
      <c r="ER288">
        <f>'Raw Data'!DZ288</f>
        <v>7.3</v>
      </c>
      <c r="ES288">
        <f>'Raw Data'!EA288</f>
        <v>1500</v>
      </c>
      <c r="ET288">
        <f>'Raw Data'!EB288</f>
        <v>7.3</v>
      </c>
      <c r="EU288">
        <f>'Raw Data'!EC288</f>
        <v>1630</v>
      </c>
      <c r="EV288">
        <f>'Raw Data'!ED288</f>
        <v>9.9</v>
      </c>
      <c r="EW288">
        <f>'Raw Data'!EE288</f>
        <v>0</v>
      </c>
    </row>
    <row r="289" spans="1:153" x14ac:dyDescent="0.3">
      <c r="A289">
        <f>'Raw Data'!A289</f>
        <v>287</v>
      </c>
      <c r="B289" t="str">
        <f>'Raw Data'!B289</f>
        <v>Point</v>
      </c>
      <c r="C289">
        <f>'Raw Data'!C289</f>
        <v>491</v>
      </c>
      <c r="D289">
        <f>'Raw Data'!D289</f>
        <v>79496</v>
      </c>
      <c r="E289" t="str">
        <f>'Raw Data'!E289</f>
        <v>Point</v>
      </c>
      <c r="F289">
        <f>'Raw Data'!F289</f>
        <v>4494708</v>
      </c>
      <c r="G289" t="str">
        <f>'Raw Data'!G289</f>
        <v>Cherokee Co Sheriff's Office</v>
      </c>
      <c r="H289" s="3">
        <f>'Raw Data'!H289</f>
        <v>41459</v>
      </c>
      <c r="L289">
        <f t="shared" si="56"/>
        <v>0</v>
      </c>
      <c r="M289" s="5">
        <f t="shared" si="57"/>
        <v>41459</v>
      </c>
      <c r="N289" s="5">
        <f t="shared" si="65"/>
        <v>2013</v>
      </c>
      <c r="O289" s="5" t="str" cm="1">
        <f t="array" ref="O289">_xlfn.IFS(N289&lt;=2016,"before treatment",N289=2017,"unknown",N289&gt;2017,"after treatment")</f>
        <v>before treatment</v>
      </c>
      <c r="P289" s="5">
        <f t="shared" si="58"/>
        <v>1</v>
      </c>
      <c r="Q289" s="5">
        <f t="shared" si="59"/>
        <v>0</v>
      </c>
      <c r="R289" t="str">
        <f>'Raw Data'!I289</f>
        <v>Cherokee</v>
      </c>
      <c r="S289" t="str">
        <f>'Raw Data'!J289</f>
        <v>Fincher Rd</v>
      </c>
      <c r="T289" t="str">
        <f>'Raw Data'!K289</f>
        <v>Darby Rd</v>
      </c>
      <c r="U289" t="str">
        <f>'Raw Data'!L289</f>
        <v>(O) No Injury</v>
      </c>
      <c r="V289">
        <f>'Raw Data'!M289</f>
        <v>0</v>
      </c>
      <c r="W289">
        <f>'Raw Data'!N289</f>
        <v>0</v>
      </c>
      <c r="X289">
        <f>'Raw Data'!O289</f>
        <v>0</v>
      </c>
      <c r="Y289" t="str">
        <f>'Raw Data'!P289</f>
        <v>Not a Collision with Motor Vehicle</v>
      </c>
      <c r="Z289" t="str">
        <f>'Raw Data'!Q289</f>
        <v>Off Roadway</v>
      </c>
      <c r="AA289" t="str">
        <f>'Raw Data'!R289</f>
        <v>Ditch</v>
      </c>
      <c r="AB289" t="str">
        <f>'Raw Data'!S289</f>
        <v>Ditch</v>
      </c>
      <c r="AC289" t="str">
        <f>'Raw Data'!T289</f>
        <v>Reaction to Object or Animal</v>
      </c>
      <c r="AD289">
        <f>'Raw Data'!U289</f>
        <v>1</v>
      </c>
      <c r="AE289" s="5" t="str">
        <f t="shared" si="66"/>
        <v>Yes</v>
      </c>
      <c r="AF289" t="str">
        <f>'Raw Data'!V289</f>
        <v>Negotiating a Curve</v>
      </c>
      <c r="AG289" s="5">
        <f t="shared" si="60"/>
        <v>0</v>
      </c>
      <c r="AH289" t="str">
        <f>'Raw Data'!W289</f>
        <v>South</v>
      </c>
      <c r="AI289" t="str">
        <f>'Raw Data'!X289</f>
        <v>Dusk</v>
      </c>
      <c r="AJ289" t="str">
        <f>'Raw Data'!Y289</f>
        <v>Wet</v>
      </c>
      <c r="AK289">
        <f>'Raw Data'!Z289</f>
        <v>50</v>
      </c>
      <c r="AL289" t="str">
        <f>'Raw Data'!AA289</f>
        <v>Lap and Shoulder Belt Used</v>
      </c>
      <c r="AM289" s="5">
        <f t="shared" si="61"/>
        <v>0</v>
      </c>
      <c r="AN289" t="str">
        <f>'Raw Data'!AB289</f>
        <v>Pickup Truck</v>
      </c>
      <c r="AO289" t="str">
        <f>'Raw Data'!AC289</f>
        <v>0571010800I</v>
      </c>
      <c r="AP289">
        <f>'Raw Data'!AD289</f>
        <v>7.353459</v>
      </c>
      <c r="AQ289">
        <f>'Raw Data'!AE289</f>
        <v>34.293394999999997</v>
      </c>
      <c r="AR289">
        <f>'Raw Data'!AF289</f>
        <v>-84.558447000000001</v>
      </c>
      <c r="AS289">
        <f>'Raw Data'!AG289</f>
        <v>48</v>
      </c>
      <c r="AT289">
        <f>'Raw Data'!AH289</f>
        <v>112</v>
      </c>
      <c r="AU289">
        <f>'Raw Data'!AI289</f>
        <v>1290</v>
      </c>
      <c r="AV289" t="str">
        <f>'Raw Data'!AJ289</f>
        <v>D6_0108_00_I</v>
      </c>
      <c r="AW289">
        <f>'Raw Data'!AK289</f>
        <v>25</v>
      </c>
      <c r="AX289">
        <f>'Raw Data'!AL289</f>
        <v>26</v>
      </c>
      <c r="AY289" t="str">
        <f>'Raw Data'!AM289</f>
        <v>simple</v>
      </c>
      <c r="AZ289">
        <f>'Raw Data'!AN289</f>
        <v>597.4</v>
      </c>
      <c r="BA289">
        <f>'Raw Data'!AO289</f>
        <v>59</v>
      </c>
      <c r="BB289">
        <f>'Raw Data'!AP289</f>
        <v>614.20000000000005</v>
      </c>
      <c r="BC289">
        <f>'Raw Data'!AQ289</f>
        <v>-84.558880000000002</v>
      </c>
      <c r="BD289">
        <f>'Raw Data'!AR289</f>
        <v>34.294719999999998</v>
      </c>
      <c r="BE289">
        <f>'Raw Data'!AS289</f>
        <v>-84.560085999999998</v>
      </c>
      <c r="BF289">
        <f>'Raw Data'!AT289</f>
        <v>34.296002000000001</v>
      </c>
      <c r="BG289" t="str">
        <f>'Raw Data'!AU289</f>
        <v>0571010800I</v>
      </c>
      <c r="BH289">
        <f>'Raw Data'!AV289</f>
        <v>1</v>
      </c>
      <c r="BI289">
        <f>'Raw Data'!AW289</f>
        <v>57</v>
      </c>
      <c r="BJ289">
        <f>'Raw Data'!AX289</f>
        <v>108</v>
      </c>
      <c r="BK289">
        <f>'Raw Data'!AY289</f>
        <v>0</v>
      </c>
      <c r="BL289">
        <f>'Raw Data'!AZ289</f>
        <v>55</v>
      </c>
      <c r="BM289">
        <f>'Raw Data'!BA289</f>
        <v>11.34</v>
      </c>
      <c r="BN289">
        <f>'Raw Data'!BB289</f>
        <v>11.1</v>
      </c>
      <c r="BO289">
        <f>'Raw Data'!BC289</f>
        <v>1043.3</v>
      </c>
      <c r="BP289">
        <f>'Raw Data'!BD289</f>
        <v>1065</v>
      </c>
      <c r="BQ289">
        <f>'Raw Data'!BE289</f>
        <v>1086</v>
      </c>
      <c r="BR289">
        <f>'Raw Data'!BF289</f>
        <v>0</v>
      </c>
      <c r="BS289">
        <f>'Raw Data'!BG289</f>
        <v>50.1</v>
      </c>
      <c r="BT289">
        <f>'Raw Data'!BH289</f>
        <v>4.9000000000000004</v>
      </c>
      <c r="BU289">
        <f>'Raw Data'!BI289</f>
        <v>42712</v>
      </c>
      <c r="BV289" t="str">
        <f>'Raw Data'!BJ289</f>
        <v>ASV_5+</v>
      </c>
      <c r="BW289">
        <f>'Raw Data'!BK289</f>
        <v>1.83E-3</v>
      </c>
      <c r="BX289">
        <f>'Raw Data'!BL289</f>
        <v>9592</v>
      </c>
      <c r="BY289">
        <f>'Raw Data'!BM289</f>
        <v>9440</v>
      </c>
      <c r="BZ289" t="str">
        <f>'Raw Data'!BN289</f>
        <v>0571010800I</v>
      </c>
      <c r="CA289" t="str">
        <f>'Raw Data'!BO289</f>
        <v>CHEROKEE</v>
      </c>
      <c r="CB289">
        <f>'Raw Data'!BP289</f>
        <v>1</v>
      </c>
      <c r="CC289">
        <f>'Raw Data'!BQ289</f>
        <v>10800</v>
      </c>
      <c r="CD289">
        <f>'Raw Data'!BR289</f>
        <v>6</v>
      </c>
      <c r="CE289">
        <f>'Raw Data'!BS289</f>
        <v>1</v>
      </c>
      <c r="CF289">
        <f>'Raw Data'!BT289</f>
        <v>2</v>
      </c>
      <c r="CG289">
        <f>'Raw Data'!BU289</f>
        <v>1</v>
      </c>
      <c r="CH289">
        <f>'Raw Data'!BV289</f>
        <v>1</v>
      </c>
      <c r="CI289">
        <f>'Raw Data'!BW289</f>
        <v>2</v>
      </c>
      <c r="CJ289">
        <f>'Raw Data'!BX289</f>
        <v>0</v>
      </c>
      <c r="CK289">
        <f>'Raw Data'!BY289</f>
        <v>5</v>
      </c>
      <c r="CL289" t="str">
        <f>'Raw Data'!BZ289</f>
        <v>N</v>
      </c>
      <c r="CM289">
        <f t="shared" si="67"/>
        <v>0</v>
      </c>
      <c r="CN289">
        <f>'Raw Data'!CA289</f>
        <v>57</v>
      </c>
      <c r="CO289">
        <f>'Raw Data'!CB289</f>
        <v>108</v>
      </c>
      <c r="CP289">
        <f>'Raw Data'!CC289</f>
        <v>0</v>
      </c>
      <c r="CQ289" t="str">
        <f>'Raw Data'!CD289</f>
        <v>Not Urban</v>
      </c>
      <c r="CR289" t="str">
        <f>'Raw Data'!CE289</f>
        <v>Not Urban</v>
      </c>
      <c r="CS289">
        <f>'Raw Data'!CF289</f>
        <v>0</v>
      </c>
      <c r="CT289">
        <f>'Raw Data'!CG289</f>
        <v>55</v>
      </c>
      <c r="CU289">
        <f>'Raw Data'!CH289</f>
        <v>1675</v>
      </c>
      <c r="CV289" t="str">
        <f>'Raw Data'!CI289</f>
        <v xml:space="preserve"> </v>
      </c>
      <c r="CW289">
        <f>'Raw Data'!CJ289</f>
        <v>0</v>
      </c>
      <c r="CX289">
        <f>'Raw Data'!CK289</f>
        <v>0.382017</v>
      </c>
      <c r="CY289">
        <f>'Raw Data'!CL289</f>
        <v>11</v>
      </c>
      <c r="CZ289" t="str">
        <f>'Raw Data'!CM289</f>
        <v>State Mainline</v>
      </c>
      <c r="DA289">
        <f>'Raw Data'!CN289</f>
        <v>1675</v>
      </c>
      <c r="DB289">
        <f>'Raw Data'!CO289</f>
        <v>84713</v>
      </c>
      <c r="DC289">
        <f>'Raw Data'!CP289</f>
        <v>7.2480000000000002</v>
      </c>
      <c r="DD289">
        <f>'Raw Data'!CQ289</f>
        <v>7.63</v>
      </c>
      <c r="DE289">
        <f>'Raw Data'!CR289</f>
        <v>84713</v>
      </c>
      <c r="DF289">
        <f>'Raw Data'!CS289</f>
        <v>0</v>
      </c>
      <c r="DG289">
        <f>'Raw Data'!CT289</f>
        <v>2017.0514989999999</v>
      </c>
      <c r="DH289">
        <f>'Raw Data'!CU289</f>
        <v>100</v>
      </c>
      <c r="DI289">
        <f>'Raw Data'!CV289</f>
        <v>9441</v>
      </c>
      <c r="DJ289">
        <f>'Raw Data'!CW289</f>
        <v>1.3648E-2</v>
      </c>
      <c r="DK289">
        <f>'Raw Data'!CX289</f>
        <v>0</v>
      </c>
      <c r="DL289">
        <f>'Raw Data'!CY289</f>
        <v>1.83E-3</v>
      </c>
      <c r="DM289">
        <f>'Raw Data'!CZ289</f>
        <v>127</v>
      </c>
      <c r="DN289" t="str">
        <f>'Raw Data'!DA289</f>
        <v>057-0088</v>
      </c>
      <c r="DO289" t="str">
        <f>'Raw Data'!DB289</f>
        <v>5R : Rural Major Collector</v>
      </c>
      <c r="DP289" t="str">
        <f>'Raw Data'!DC289</f>
        <v>34.301099, -84.559725</v>
      </c>
      <c r="DQ289">
        <f>'Raw Data'!DD289</f>
        <v>-84.559725</v>
      </c>
      <c r="DR289">
        <f>'Raw Data'!DE289</f>
        <v>34.301099000000001</v>
      </c>
      <c r="DS289">
        <f>'Raw Data'!DF289</f>
        <v>34.301099000000001</v>
      </c>
      <c r="DT289">
        <f>'Raw Data'!DG289</f>
        <v>-84.559725</v>
      </c>
      <c r="DU289">
        <f>'Raw Data'!DH289</f>
        <v>5.1079999999999997E-3</v>
      </c>
      <c r="DV289">
        <f>'Raw Data'!DI289</f>
        <v>1.83E-3</v>
      </c>
      <c r="DW289">
        <f>'Raw Data'!DJ289</f>
        <v>48</v>
      </c>
      <c r="DX289" s="11">
        <f t="shared" si="68"/>
        <v>1870</v>
      </c>
      <c r="DY289" s="5">
        <f t="shared" si="69"/>
        <v>1702.5</v>
      </c>
      <c r="DZ289" s="5">
        <f t="shared" si="62"/>
        <v>167.5</v>
      </c>
      <c r="EA289" s="5">
        <f t="shared" si="63"/>
        <v>9.8384728340675479E-2</v>
      </c>
      <c r="EB289" s="5">
        <f t="shared" si="64"/>
        <v>1786.25</v>
      </c>
      <c r="EC289">
        <f>'Raw Data'!DK289</f>
        <v>1830</v>
      </c>
      <c r="ED289">
        <f>'Raw Data'!DL289</f>
        <v>9.6999999999999993</v>
      </c>
      <c r="EE289">
        <f>'Raw Data'!DM289</f>
        <v>1890</v>
      </c>
      <c r="EF289">
        <f>'Raw Data'!DN289</f>
        <v>9.6999999999999993</v>
      </c>
      <c r="EG289">
        <f>'Raw Data'!DO289</f>
        <v>1890</v>
      </c>
      <c r="EH289">
        <f>'Raw Data'!DP289</f>
        <v>9.6999999999999993</v>
      </c>
      <c r="EI289">
        <f>'Raw Data'!DQ289</f>
        <v>1740</v>
      </c>
      <c r="EJ289">
        <f>'Raw Data'!DR289</f>
        <v>0</v>
      </c>
      <c r="EK289">
        <f>'Raw Data'!DS289</f>
        <v>1690</v>
      </c>
      <c r="EL289">
        <f>'Raw Data'!DT289</f>
        <v>6.9</v>
      </c>
      <c r="EM289">
        <f>'Raw Data'!DU289</f>
        <v>1860</v>
      </c>
      <c r="EN289">
        <f>'Raw Data'!DV289</f>
        <v>7</v>
      </c>
      <c r="EO289">
        <f>'Raw Data'!DW289</f>
        <v>1770</v>
      </c>
      <c r="EP289">
        <f>'Raw Data'!DX289</f>
        <v>7.3</v>
      </c>
      <c r="EQ289">
        <f>'Raw Data'!DY289</f>
        <v>1490</v>
      </c>
      <c r="ER289">
        <f>'Raw Data'!DZ289</f>
        <v>7.3</v>
      </c>
      <c r="ES289">
        <f>'Raw Data'!EA289</f>
        <v>1500</v>
      </c>
      <c r="ET289">
        <f>'Raw Data'!EB289</f>
        <v>7.3</v>
      </c>
      <c r="EU289">
        <f>'Raw Data'!EC289</f>
        <v>1630</v>
      </c>
      <c r="EV289">
        <f>'Raw Data'!ED289</f>
        <v>9.9</v>
      </c>
      <c r="EW289">
        <f>'Raw Data'!EE289</f>
        <v>1.395E-3</v>
      </c>
    </row>
    <row r="290" spans="1:153" x14ac:dyDescent="0.3">
      <c r="A290">
        <f>'Raw Data'!A290</f>
        <v>288</v>
      </c>
      <c r="B290" t="str">
        <f>'Raw Data'!B290</f>
        <v>Point</v>
      </c>
      <c r="C290">
        <f>'Raw Data'!C290</f>
        <v>858</v>
      </c>
      <c r="D290">
        <f>'Raw Data'!D290</f>
        <v>73598</v>
      </c>
      <c r="E290" t="str">
        <f>'Raw Data'!E290</f>
        <v>Point</v>
      </c>
      <c r="F290">
        <f>'Raw Data'!F290</f>
        <v>4748309</v>
      </c>
      <c r="G290" t="str">
        <f>'Raw Data'!G290</f>
        <v>Cherokee Co Sheriff's Office</v>
      </c>
      <c r="H290" s="3">
        <f>'Raw Data'!H290</f>
        <v>41701</v>
      </c>
      <c r="L290">
        <f t="shared" si="56"/>
        <v>0</v>
      </c>
      <c r="M290" s="5">
        <f t="shared" si="57"/>
        <v>41701</v>
      </c>
      <c r="N290" s="5">
        <f t="shared" si="65"/>
        <v>2014</v>
      </c>
      <c r="O290" s="5" t="str" cm="1">
        <f t="array" ref="O290">_xlfn.IFS(N290&lt;=2016,"before treatment",N290=2017,"unknown",N290&gt;2017,"after treatment")</f>
        <v>before treatment</v>
      </c>
      <c r="P290" s="5">
        <f t="shared" si="58"/>
        <v>1</v>
      </c>
      <c r="Q290" s="5">
        <f t="shared" si="59"/>
        <v>0</v>
      </c>
      <c r="R290" t="str">
        <f>'Raw Data'!I290</f>
        <v>Cherokee</v>
      </c>
      <c r="S290" t="str">
        <f>'Raw Data'!J290</f>
        <v>Fincher Rd</v>
      </c>
      <c r="T290" t="str">
        <f>'Raw Data'!K290</f>
        <v>Ash Trl</v>
      </c>
      <c r="U290" t="str">
        <f>'Raw Data'!L290</f>
        <v>(O) No Injury</v>
      </c>
      <c r="V290">
        <f>'Raw Data'!M290</f>
        <v>0</v>
      </c>
      <c r="W290">
        <f>'Raw Data'!N290</f>
        <v>0</v>
      </c>
      <c r="X290">
        <f>'Raw Data'!O290</f>
        <v>0</v>
      </c>
      <c r="Y290" t="str">
        <f>'Raw Data'!P290</f>
        <v>Not a Collision with Motor Vehicle</v>
      </c>
      <c r="Z290" t="str">
        <f>'Raw Data'!Q290</f>
        <v>Off Roadway</v>
      </c>
      <c r="AA290" t="str">
        <f>'Raw Data'!R290</f>
        <v>Ditch</v>
      </c>
      <c r="AB290" t="str">
        <f>'Raw Data'!S290</f>
        <v>Ditch</v>
      </c>
      <c r="AC290" t="str">
        <f>'Raw Data'!T290</f>
        <v>Driver Lost Control</v>
      </c>
      <c r="AD290">
        <f>'Raw Data'!U290</f>
        <v>1</v>
      </c>
      <c r="AE290" s="5" t="str">
        <f t="shared" si="66"/>
        <v>Yes</v>
      </c>
      <c r="AF290" t="str">
        <f>'Raw Data'!V290</f>
        <v>Negotiating a Curve</v>
      </c>
      <c r="AG290" s="5">
        <f t="shared" si="60"/>
        <v>0</v>
      </c>
      <c r="AH290" t="str">
        <f>'Raw Data'!W290</f>
        <v>East</v>
      </c>
      <c r="AI290" t="str">
        <f>'Raw Data'!X290</f>
        <v>Daylight</v>
      </c>
      <c r="AJ290" t="str">
        <f>'Raw Data'!Y290</f>
        <v>Wet</v>
      </c>
      <c r="AK290">
        <f>'Raw Data'!Z290</f>
        <v>19</v>
      </c>
      <c r="AL290" t="str">
        <f>'Raw Data'!AA290</f>
        <v>Lap and Shoulder Belt Used</v>
      </c>
      <c r="AM290" s="5">
        <f t="shared" si="61"/>
        <v>0</v>
      </c>
      <c r="AN290" t="str">
        <f>'Raw Data'!AB290</f>
        <v>Passenger Car</v>
      </c>
      <c r="AO290" t="str">
        <f>'Raw Data'!AC290</f>
        <v>0571010800I</v>
      </c>
      <c r="AP290">
        <f>'Raw Data'!AD290</f>
        <v>7.5655099999999997</v>
      </c>
      <c r="AQ290">
        <f>'Raw Data'!AE290</f>
        <v>34.296008999999998</v>
      </c>
      <c r="AR290">
        <f>'Raw Data'!AF290</f>
        <v>-84.560097999999996</v>
      </c>
      <c r="AS290">
        <f>'Raw Data'!AG290</f>
        <v>48</v>
      </c>
      <c r="AT290">
        <f>'Raw Data'!AH290</f>
        <v>112</v>
      </c>
      <c r="AU290">
        <f>'Raw Data'!AI290</f>
        <v>1290</v>
      </c>
      <c r="AV290" t="str">
        <f>'Raw Data'!AJ290</f>
        <v>D6_0108_00_I</v>
      </c>
      <c r="AW290">
        <f>'Raw Data'!AK290</f>
        <v>25</v>
      </c>
      <c r="AX290">
        <f>'Raw Data'!AL290</f>
        <v>26</v>
      </c>
      <c r="AY290" t="str">
        <f>'Raw Data'!AM290</f>
        <v>simple</v>
      </c>
      <c r="AZ290">
        <f>'Raw Data'!AN290</f>
        <v>597.4</v>
      </c>
      <c r="BA290">
        <f>'Raw Data'!AO290</f>
        <v>59</v>
      </c>
      <c r="BB290">
        <f>'Raw Data'!AP290</f>
        <v>614.20000000000005</v>
      </c>
      <c r="BC290">
        <f>'Raw Data'!AQ290</f>
        <v>-84.558880000000002</v>
      </c>
      <c r="BD290">
        <f>'Raw Data'!AR290</f>
        <v>34.294719999999998</v>
      </c>
      <c r="BE290">
        <f>'Raw Data'!AS290</f>
        <v>-84.560085999999998</v>
      </c>
      <c r="BF290">
        <f>'Raw Data'!AT290</f>
        <v>34.296002000000001</v>
      </c>
      <c r="BG290" t="str">
        <f>'Raw Data'!AU290</f>
        <v>0571010800I</v>
      </c>
      <c r="BH290">
        <f>'Raw Data'!AV290</f>
        <v>1</v>
      </c>
      <c r="BI290">
        <f>'Raw Data'!AW290</f>
        <v>57</v>
      </c>
      <c r="BJ290">
        <f>'Raw Data'!AX290</f>
        <v>108</v>
      </c>
      <c r="BK290">
        <f>'Raw Data'!AY290</f>
        <v>0</v>
      </c>
      <c r="BL290">
        <f>'Raw Data'!AZ290</f>
        <v>55</v>
      </c>
      <c r="BM290">
        <f>'Raw Data'!BA290</f>
        <v>11.34</v>
      </c>
      <c r="BN290">
        <f>'Raw Data'!BB290</f>
        <v>11.1</v>
      </c>
      <c r="BO290">
        <f>'Raw Data'!BC290</f>
        <v>1043.3</v>
      </c>
      <c r="BP290">
        <f>'Raw Data'!BD290</f>
        <v>1065</v>
      </c>
      <c r="BQ290">
        <f>'Raw Data'!BE290</f>
        <v>1086</v>
      </c>
      <c r="BR290">
        <f>'Raw Data'!BF290</f>
        <v>0</v>
      </c>
      <c r="BS290">
        <f>'Raw Data'!BG290</f>
        <v>50.1</v>
      </c>
      <c r="BT290">
        <f>'Raw Data'!BH290</f>
        <v>4.9000000000000004</v>
      </c>
      <c r="BU290">
        <f>'Raw Data'!BI290</f>
        <v>42712</v>
      </c>
      <c r="BV290" t="str">
        <f>'Raw Data'!BJ290</f>
        <v>ASV_5+</v>
      </c>
      <c r="BW290">
        <f>'Raw Data'!BK290</f>
        <v>1.83E-3</v>
      </c>
      <c r="BX290">
        <f>'Raw Data'!BL290</f>
        <v>9592</v>
      </c>
      <c r="BY290">
        <f>'Raw Data'!BM290</f>
        <v>9440</v>
      </c>
      <c r="BZ290" t="str">
        <f>'Raw Data'!BN290</f>
        <v>0571010800I</v>
      </c>
      <c r="CA290" t="str">
        <f>'Raw Data'!BO290</f>
        <v>CHEROKEE</v>
      </c>
      <c r="CB290">
        <f>'Raw Data'!BP290</f>
        <v>1</v>
      </c>
      <c r="CC290">
        <f>'Raw Data'!BQ290</f>
        <v>10800</v>
      </c>
      <c r="CD290">
        <f>'Raw Data'!BR290</f>
        <v>6</v>
      </c>
      <c r="CE290">
        <f>'Raw Data'!BS290</f>
        <v>1</v>
      </c>
      <c r="CF290">
        <f>'Raw Data'!BT290</f>
        <v>2</v>
      </c>
      <c r="CG290">
        <f>'Raw Data'!BU290</f>
        <v>1</v>
      </c>
      <c r="CH290">
        <f>'Raw Data'!BV290</f>
        <v>1</v>
      </c>
      <c r="CI290">
        <f>'Raw Data'!BW290</f>
        <v>2</v>
      </c>
      <c r="CJ290">
        <f>'Raw Data'!BX290</f>
        <v>0</v>
      </c>
      <c r="CK290">
        <f>'Raw Data'!BY290</f>
        <v>5</v>
      </c>
      <c r="CL290" t="str">
        <f>'Raw Data'!BZ290</f>
        <v>N</v>
      </c>
      <c r="CM290">
        <f t="shared" si="67"/>
        <v>0</v>
      </c>
      <c r="CN290">
        <f>'Raw Data'!CA290</f>
        <v>57</v>
      </c>
      <c r="CO290">
        <f>'Raw Data'!CB290</f>
        <v>108</v>
      </c>
      <c r="CP290">
        <f>'Raw Data'!CC290</f>
        <v>0</v>
      </c>
      <c r="CQ290" t="str">
        <f>'Raw Data'!CD290</f>
        <v>Not Urban</v>
      </c>
      <c r="CR290" t="str">
        <f>'Raw Data'!CE290</f>
        <v>Not Urban</v>
      </c>
      <c r="CS290">
        <f>'Raw Data'!CF290</f>
        <v>0</v>
      </c>
      <c r="CT290">
        <f>'Raw Data'!CG290</f>
        <v>55</v>
      </c>
      <c r="CU290">
        <f>'Raw Data'!CH290</f>
        <v>1675</v>
      </c>
      <c r="CV290" t="str">
        <f>'Raw Data'!CI290</f>
        <v xml:space="preserve"> </v>
      </c>
      <c r="CW290">
        <f>'Raw Data'!CJ290</f>
        <v>0</v>
      </c>
      <c r="CX290">
        <f>'Raw Data'!CK290</f>
        <v>0.382017</v>
      </c>
      <c r="CY290">
        <f>'Raw Data'!CL290</f>
        <v>11</v>
      </c>
      <c r="CZ290" t="str">
        <f>'Raw Data'!CM290</f>
        <v>State Mainline</v>
      </c>
      <c r="DA290">
        <f>'Raw Data'!CN290</f>
        <v>1675</v>
      </c>
      <c r="DB290">
        <f>'Raw Data'!CO290</f>
        <v>84713</v>
      </c>
      <c r="DC290">
        <f>'Raw Data'!CP290</f>
        <v>7.2480000000000002</v>
      </c>
      <c r="DD290">
        <f>'Raw Data'!CQ290</f>
        <v>7.63</v>
      </c>
      <c r="DE290">
        <f>'Raw Data'!CR290</f>
        <v>84713</v>
      </c>
      <c r="DF290">
        <f>'Raw Data'!CS290</f>
        <v>0</v>
      </c>
      <c r="DG290">
        <f>'Raw Data'!CT290</f>
        <v>2017.0514989999999</v>
      </c>
      <c r="DH290">
        <f>'Raw Data'!CU290</f>
        <v>100</v>
      </c>
      <c r="DI290">
        <f>'Raw Data'!CV290</f>
        <v>9441</v>
      </c>
      <c r="DJ290">
        <f>'Raw Data'!CW290</f>
        <v>1.3648E-2</v>
      </c>
      <c r="DK290">
        <f>'Raw Data'!CX290</f>
        <v>0</v>
      </c>
      <c r="DL290">
        <f>'Raw Data'!CY290</f>
        <v>1.83E-3</v>
      </c>
      <c r="DM290">
        <f>'Raw Data'!CZ290</f>
        <v>127</v>
      </c>
      <c r="DN290" t="str">
        <f>'Raw Data'!DA290</f>
        <v>057-0088</v>
      </c>
      <c r="DO290" t="str">
        <f>'Raw Data'!DB290</f>
        <v>5R : Rural Major Collector</v>
      </c>
      <c r="DP290" t="str">
        <f>'Raw Data'!DC290</f>
        <v>34.301099, -84.559725</v>
      </c>
      <c r="DQ290">
        <f>'Raw Data'!DD290</f>
        <v>-84.559725</v>
      </c>
      <c r="DR290">
        <f>'Raw Data'!DE290</f>
        <v>34.301099000000001</v>
      </c>
      <c r="DS290">
        <f>'Raw Data'!DF290</f>
        <v>34.301099000000001</v>
      </c>
      <c r="DT290">
        <f>'Raw Data'!DG290</f>
        <v>-84.559725</v>
      </c>
      <c r="DU290">
        <f>'Raw Data'!DH290</f>
        <v>5.1079999999999997E-3</v>
      </c>
      <c r="DV290">
        <f>'Raw Data'!DI290</f>
        <v>1.83E-3</v>
      </c>
      <c r="DW290">
        <f>'Raw Data'!DJ290</f>
        <v>48</v>
      </c>
      <c r="DX290" s="11">
        <f t="shared" si="68"/>
        <v>1870</v>
      </c>
      <c r="DY290" s="5">
        <f t="shared" si="69"/>
        <v>1702.5</v>
      </c>
      <c r="DZ290" s="5">
        <f t="shared" si="62"/>
        <v>167.5</v>
      </c>
      <c r="EA290" s="5">
        <f t="shared" si="63"/>
        <v>9.8384728340675479E-2</v>
      </c>
      <c r="EB290" s="5">
        <f t="shared" si="64"/>
        <v>1786.25</v>
      </c>
      <c r="EC290">
        <f>'Raw Data'!DK290</f>
        <v>1830</v>
      </c>
      <c r="ED290">
        <f>'Raw Data'!DL290</f>
        <v>9.6999999999999993</v>
      </c>
      <c r="EE290">
        <f>'Raw Data'!DM290</f>
        <v>1890</v>
      </c>
      <c r="EF290">
        <f>'Raw Data'!DN290</f>
        <v>9.6999999999999993</v>
      </c>
      <c r="EG290">
        <f>'Raw Data'!DO290</f>
        <v>1890</v>
      </c>
      <c r="EH290">
        <f>'Raw Data'!DP290</f>
        <v>9.6999999999999993</v>
      </c>
      <c r="EI290">
        <f>'Raw Data'!DQ290</f>
        <v>1740</v>
      </c>
      <c r="EJ290">
        <f>'Raw Data'!DR290</f>
        <v>0</v>
      </c>
      <c r="EK290">
        <f>'Raw Data'!DS290</f>
        <v>1690</v>
      </c>
      <c r="EL290">
        <f>'Raw Data'!DT290</f>
        <v>6.9</v>
      </c>
      <c r="EM290">
        <f>'Raw Data'!DU290</f>
        <v>1860</v>
      </c>
      <c r="EN290">
        <f>'Raw Data'!DV290</f>
        <v>7</v>
      </c>
      <c r="EO290">
        <f>'Raw Data'!DW290</f>
        <v>1770</v>
      </c>
      <c r="EP290">
        <f>'Raw Data'!DX290</f>
        <v>7.3</v>
      </c>
      <c r="EQ290">
        <f>'Raw Data'!DY290</f>
        <v>1490</v>
      </c>
      <c r="ER290">
        <f>'Raw Data'!DZ290</f>
        <v>7.3</v>
      </c>
      <c r="ES290">
        <f>'Raw Data'!EA290</f>
        <v>1500</v>
      </c>
      <c r="ET290">
        <f>'Raw Data'!EB290</f>
        <v>7.3</v>
      </c>
      <c r="EU290">
        <f>'Raw Data'!EC290</f>
        <v>1630</v>
      </c>
      <c r="EV290">
        <f>'Raw Data'!ED290</f>
        <v>9.9</v>
      </c>
      <c r="EW290">
        <f>'Raw Data'!EE290</f>
        <v>1.2E-5</v>
      </c>
    </row>
    <row r="291" spans="1:153" x14ac:dyDescent="0.3">
      <c r="A291">
        <f>'Raw Data'!A291</f>
        <v>289</v>
      </c>
      <c r="B291" t="str">
        <f>'Raw Data'!B291</f>
        <v>Point</v>
      </c>
      <c r="C291">
        <f>'Raw Data'!C291</f>
        <v>897</v>
      </c>
      <c r="D291">
        <f>'Raw Data'!D291</f>
        <v>63326</v>
      </c>
      <c r="E291" t="str">
        <f>'Raw Data'!E291</f>
        <v>Point</v>
      </c>
      <c r="F291">
        <f>'Raw Data'!F291</f>
        <v>5242104</v>
      </c>
      <c r="G291" t="str">
        <f>'Raw Data'!G291</f>
        <v>Cherokee Co Sheriff's Office</v>
      </c>
      <c r="H291" s="3">
        <f>'Raw Data'!H291</f>
        <v>42100</v>
      </c>
      <c r="L291">
        <f t="shared" si="56"/>
        <v>0</v>
      </c>
      <c r="M291" s="5">
        <f t="shared" si="57"/>
        <v>42100</v>
      </c>
      <c r="N291" s="5">
        <f t="shared" si="65"/>
        <v>2015</v>
      </c>
      <c r="O291" s="5" t="str" cm="1">
        <f t="array" ref="O291">_xlfn.IFS(N291&lt;=2016,"before treatment",N291=2017,"unknown",N291&gt;2017,"after treatment")</f>
        <v>before treatment</v>
      </c>
      <c r="P291" s="5">
        <f t="shared" si="58"/>
        <v>1</v>
      </c>
      <c r="Q291" s="5">
        <f t="shared" si="59"/>
        <v>0</v>
      </c>
      <c r="R291" t="str">
        <f>'Raw Data'!I291</f>
        <v>Cherokee</v>
      </c>
      <c r="S291" t="str">
        <f>'Raw Data'!J291</f>
        <v>Fincher Rd</v>
      </c>
      <c r="T291" t="str">
        <f>'Raw Data'!K291</f>
        <v>Darby Rd</v>
      </c>
      <c r="U291" t="str">
        <f>'Raw Data'!L291</f>
        <v>(O) No Injury</v>
      </c>
      <c r="V291">
        <f>'Raw Data'!M291</f>
        <v>0</v>
      </c>
      <c r="W291">
        <f>'Raw Data'!N291</f>
        <v>0</v>
      </c>
      <c r="X291">
        <f>'Raw Data'!O291</f>
        <v>0</v>
      </c>
      <c r="Y291" t="str">
        <f>'Raw Data'!P291</f>
        <v>Not a Collision with Motor Vehicle</v>
      </c>
      <c r="Z291" t="str">
        <f>'Raw Data'!Q291</f>
        <v>Off Roadway</v>
      </c>
      <c r="AA291" t="str">
        <f>'Raw Data'!R291</f>
        <v>Other-Fixed Object</v>
      </c>
      <c r="AB291" t="str">
        <f>'Raw Data'!S291</f>
        <v>Tree</v>
      </c>
      <c r="AC291" t="str">
        <f>'Raw Data'!T291</f>
        <v>Under the Influence (U.I.)</v>
      </c>
      <c r="AD291">
        <f>'Raw Data'!U291</f>
        <v>1</v>
      </c>
      <c r="AE291" s="5" t="str">
        <f t="shared" si="66"/>
        <v>Yes</v>
      </c>
      <c r="AF291" t="str">
        <f>'Raw Data'!V291</f>
        <v>Negotiating a Curve</v>
      </c>
      <c r="AG291" s="5">
        <f t="shared" si="60"/>
        <v>0</v>
      </c>
      <c r="AH291" t="str">
        <f>'Raw Data'!W291</f>
        <v>North</v>
      </c>
      <c r="AI291" t="str">
        <f>'Raw Data'!X291</f>
        <v>Dark-Not Lighted</v>
      </c>
      <c r="AJ291" t="str">
        <f>'Raw Data'!Y291</f>
        <v>Dry</v>
      </c>
      <c r="AK291">
        <f>'Raw Data'!Z291</f>
        <v>20</v>
      </c>
      <c r="AL291" t="str">
        <f>'Raw Data'!AA291</f>
        <v>["Lap and Shoulder Belt Used","Lap and Shoulder Belt Used","Lap and Shoulder Belt Used","Lap and Shoulder Belt Used"]</v>
      </c>
      <c r="AM291" s="5">
        <f t="shared" si="61"/>
        <v>0</v>
      </c>
      <c r="AN291" t="str">
        <f>'Raw Data'!AB291</f>
        <v>Passenger Car</v>
      </c>
      <c r="AO291" t="str">
        <f>'Raw Data'!AC291</f>
        <v>0571010800I</v>
      </c>
      <c r="AP291">
        <f>'Raw Data'!AD291</f>
        <v>7.4385029999999999</v>
      </c>
      <c r="AQ291">
        <f>'Raw Data'!AE291</f>
        <v>34.294584999999998</v>
      </c>
      <c r="AR291">
        <f>'Raw Data'!AF291</f>
        <v>-84.558833000000007</v>
      </c>
      <c r="AS291">
        <f>'Raw Data'!AG291</f>
        <v>48</v>
      </c>
      <c r="AT291">
        <f>'Raw Data'!AH291</f>
        <v>112</v>
      </c>
      <c r="AU291">
        <f>'Raw Data'!AI291</f>
        <v>1290</v>
      </c>
      <c r="AV291" t="str">
        <f>'Raw Data'!AJ291</f>
        <v>D6_0108_00_I</v>
      </c>
      <c r="AW291">
        <f>'Raw Data'!AK291</f>
        <v>25</v>
      </c>
      <c r="AX291">
        <f>'Raw Data'!AL291</f>
        <v>26</v>
      </c>
      <c r="AY291" t="str">
        <f>'Raw Data'!AM291</f>
        <v>simple</v>
      </c>
      <c r="AZ291">
        <f>'Raw Data'!AN291</f>
        <v>597.4</v>
      </c>
      <c r="BA291">
        <f>'Raw Data'!AO291</f>
        <v>59</v>
      </c>
      <c r="BB291">
        <f>'Raw Data'!AP291</f>
        <v>614.20000000000005</v>
      </c>
      <c r="BC291">
        <f>'Raw Data'!AQ291</f>
        <v>-84.558880000000002</v>
      </c>
      <c r="BD291">
        <f>'Raw Data'!AR291</f>
        <v>34.294719999999998</v>
      </c>
      <c r="BE291">
        <f>'Raw Data'!AS291</f>
        <v>-84.560085999999998</v>
      </c>
      <c r="BF291">
        <f>'Raw Data'!AT291</f>
        <v>34.296002000000001</v>
      </c>
      <c r="BG291" t="str">
        <f>'Raw Data'!AU291</f>
        <v>0571010800I</v>
      </c>
      <c r="BH291">
        <f>'Raw Data'!AV291</f>
        <v>1</v>
      </c>
      <c r="BI291">
        <f>'Raw Data'!AW291</f>
        <v>57</v>
      </c>
      <c r="BJ291">
        <f>'Raw Data'!AX291</f>
        <v>108</v>
      </c>
      <c r="BK291">
        <f>'Raw Data'!AY291</f>
        <v>0</v>
      </c>
      <c r="BL291">
        <f>'Raw Data'!AZ291</f>
        <v>55</v>
      </c>
      <c r="BM291">
        <f>'Raw Data'!BA291</f>
        <v>11.34</v>
      </c>
      <c r="BN291">
        <f>'Raw Data'!BB291</f>
        <v>11.1</v>
      </c>
      <c r="BO291">
        <f>'Raw Data'!BC291</f>
        <v>1043.3</v>
      </c>
      <c r="BP291">
        <f>'Raw Data'!BD291</f>
        <v>1065</v>
      </c>
      <c r="BQ291">
        <f>'Raw Data'!BE291</f>
        <v>1086</v>
      </c>
      <c r="BR291">
        <f>'Raw Data'!BF291</f>
        <v>0</v>
      </c>
      <c r="BS291">
        <f>'Raw Data'!BG291</f>
        <v>50.1</v>
      </c>
      <c r="BT291">
        <f>'Raw Data'!BH291</f>
        <v>4.9000000000000004</v>
      </c>
      <c r="BU291">
        <f>'Raw Data'!BI291</f>
        <v>42712</v>
      </c>
      <c r="BV291" t="str">
        <f>'Raw Data'!BJ291</f>
        <v>ASV_5+</v>
      </c>
      <c r="BW291">
        <f>'Raw Data'!BK291</f>
        <v>1.83E-3</v>
      </c>
      <c r="BX291">
        <f>'Raw Data'!BL291</f>
        <v>9592</v>
      </c>
      <c r="BY291">
        <f>'Raw Data'!BM291</f>
        <v>9440</v>
      </c>
      <c r="BZ291" t="str">
        <f>'Raw Data'!BN291</f>
        <v>0571010800I</v>
      </c>
      <c r="CA291" t="str">
        <f>'Raw Data'!BO291</f>
        <v>CHEROKEE</v>
      </c>
      <c r="CB291">
        <f>'Raw Data'!BP291</f>
        <v>1</v>
      </c>
      <c r="CC291">
        <f>'Raw Data'!BQ291</f>
        <v>10800</v>
      </c>
      <c r="CD291">
        <f>'Raw Data'!BR291</f>
        <v>6</v>
      </c>
      <c r="CE291">
        <f>'Raw Data'!BS291</f>
        <v>1</v>
      </c>
      <c r="CF291">
        <f>'Raw Data'!BT291</f>
        <v>2</v>
      </c>
      <c r="CG291">
        <f>'Raw Data'!BU291</f>
        <v>1</v>
      </c>
      <c r="CH291">
        <f>'Raw Data'!BV291</f>
        <v>1</v>
      </c>
      <c r="CI291">
        <f>'Raw Data'!BW291</f>
        <v>2</v>
      </c>
      <c r="CJ291">
        <f>'Raw Data'!BX291</f>
        <v>0</v>
      </c>
      <c r="CK291">
        <f>'Raw Data'!BY291</f>
        <v>5</v>
      </c>
      <c r="CL291" t="str">
        <f>'Raw Data'!BZ291</f>
        <v>N</v>
      </c>
      <c r="CM291">
        <f t="shared" si="67"/>
        <v>0</v>
      </c>
      <c r="CN291">
        <f>'Raw Data'!CA291</f>
        <v>57</v>
      </c>
      <c r="CO291">
        <f>'Raw Data'!CB291</f>
        <v>108</v>
      </c>
      <c r="CP291">
        <f>'Raw Data'!CC291</f>
        <v>0</v>
      </c>
      <c r="CQ291" t="str">
        <f>'Raw Data'!CD291</f>
        <v>Not Urban</v>
      </c>
      <c r="CR291" t="str">
        <f>'Raw Data'!CE291</f>
        <v>Not Urban</v>
      </c>
      <c r="CS291">
        <f>'Raw Data'!CF291</f>
        <v>0</v>
      </c>
      <c r="CT291">
        <f>'Raw Data'!CG291</f>
        <v>55</v>
      </c>
      <c r="CU291">
        <f>'Raw Data'!CH291</f>
        <v>1675</v>
      </c>
      <c r="CV291" t="str">
        <f>'Raw Data'!CI291</f>
        <v xml:space="preserve"> </v>
      </c>
      <c r="CW291">
        <f>'Raw Data'!CJ291</f>
        <v>0</v>
      </c>
      <c r="CX291">
        <f>'Raw Data'!CK291</f>
        <v>0.382017</v>
      </c>
      <c r="CY291">
        <f>'Raw Data'!CL291</f>
        <v>11</v>
      </c>
      <c r="CZ291" t="str">
        <f>'Raw Data'!CM291</f>
        <v>State Mainline</v>
      </c>
      <c r="DA291">
        <f>'Raw Data'!CN291</f>
        <v>1675</v>
      </c>
      <c r="DB291">
        <f>'Raw Data'!CO291</f>
        <v>84713</v>
      </c>
      <c r="DC291">
        <f>'Raw Data'!CP291</f>
        <v>7.2480000000000002</v>
      </c>
      <c r="DD291">
        <f>'Raw Data'!CQ291</f>
        <v>7.63</v>
      </c>
      <c r="DE291">
        <f>'Raw Data'!CR291</f>
        <v>84713</v>
      </c>
      <c r="DF291">
        <f>'Raw Data'!CS291</f>
        <v>0</v>
      </c>
      <c r="DG291">
        <f>'Raw Data'!CT291</f>
        <v>2017.0514989999999</v>
      </c>
      <c r="DH291">
        <f>'Raw Data'!CU291</f>
        <v>100</v>
      </c>
      <c r="DI291">
        <f>'Raw Data'!CV291</f>
        <v>9441</v>
      </c>
      <c r="DJ291">
        <f>'Raw Data'!CW291</f>
        <v>1.3648E-2</v>
      </c>
      <c r="DK291">
        <f>'Raw Data'!CX291</f>
        <v>0</v>
      </c>
      <c r="DL291">
        <f>'Raw Data'!CY291</f>
        <v>1.83E-3</v>
      </c>
      <c r="DM291">
        <f>'Raw Data'!CZ291</f>
        <v>127</v>
      </c>
      <c r="DN291" t="str">
        <f>'Raw Data'!DA291</f>
        <v>057-0088</v>
      </c>
      <c r="DO291" t="str">
        <f>'Raw Data'!DB291</f>
        <v>5R : Rural Major Collector</v>
      </c>
      <c r="DP291" t="str">
        <f>'Raw Data'!DC291</f>
        <v>34.301099, -84.559725</v>
      </c>
      <c r="DQ291">
        <f>'Raw Data'!DD291</f>
        <v>-84.559725</v>
      </c>
      <c r="DR291">
        <f>'Raw Data'!DE291</f>
        <v>34.301099000000001</v>
      </c>
      <c r="DS291">
        <f>'Raw Data'!DF291</f>
        <v>34.301099000000001</v>
      </c>
      <c r="DT291">
        <f>'Raw Data'!DG291</f>
        <v>-84.559725</v>
      </c>
      <c r="DU291">
        <f>'Raw Data'!DH291</f>
        <v>5.1079999999999997E-3</v>
      </c>
      <c r="DV291">
        <f>'Raw Data'!DI291</f>
        <v>1.83E-3</v>
      </c>
      <c r="DW291">
        <f>'Raw Data'!DJ291</f>
        <v>48</v>
      </c>
      <c r="DX291" s="11">
        <f t="shared" si="68"/>
        <v>1870</v>
      </c>
      <c r="DY291" s="5">
        <f t="shared" si="69"/>
        <v>1702.5</v>
      </c>
      <c r="DZ291" s="5">
        <f t="shared" si="62"/>
        <v>167.5</v>
      </c>
      <c r="EA291" s="5">
        <f t="shared" si="63"/>
        <v>9.8384728340675479E-2</v>
      </c>
      <c r="EB291" s="5">
        <f t="shared" si="64"/>
        <v>1786.25</v>
      </c>
      <c r="EC291">
        <f>'Raw Data'!DK291</f>
        <v>1830</v>
      </c>
      <c r="ED291">
        <f>'Raw Data'!DL291</f>
        <v>9.6999999999999993</v>
      </c>
      <c r="EE291">
        <f>'Raw Data'!DM291</f>
        <v>1890</v>
      </c>
      <c r="EF291">
        <f>'Raw Data'!DN291</f>
        <v>9.6999999999999993</v>
      </c>
      <c r="EG291">
        <f>'Raw Data'!DO291</f>
        <v>1890</v>
      </c>
      <c r="EH291">
        <f>'Raw Data'!DP291</f>
        <v>9.6999999999999993</v>
      </c>
      <c r="EI291">
        <f>'Raw Data'!DQ291</f>
        <v>1740</v>
      </c>
      <c r="EJ291">
        <f>'Raw Data'!DR291</f>
        <v>0</v>
      </c>
      <c r="EK291">
        <f>'Raw Data'!DS291</f>
        <v>1690</v>
      </c>
      <c r="EL291">
        <f>'Raw Data'!DT291</f>
        <v>6.9</v>
      </c>
      <c r="EM291">
        <f>'Raw Data'!DU291</f>
        <v>1860</v>
      </c>
      <c r="EN291">
        <f>'Raw Data'!DV291</f>
        <v>7</v>
      </c>
      <c r="EO291">
        <f>'Raw Data'!DW291</f>
        <v>1770</v>
      </c>
      <c r="EP291">
        <f>'Raw Data'!DX291</f>
        <v>7.3</v>
      </c>
      <c r="EQ291">
        <f>'Raw Data'!DY291</f>
        <v>1490</v>
      </c>
      <c r="ER291">
        <f>'Raw Data'!DZ291</f>
        <v>7.3</v>
      </c>
      <c r="ES291">
        <f>'Raw Data'!EA291</f>
        <v>1500</v>
      </c>
      <c r="ET291">
        <f>'Raw Data'!EB291</f>
        <v>7.3</v>
      </c>
      <c r="EU291">
        <f>'Raw Data'!EC291</f>
        <v>1630</v>
      </c>
      <c r="EV291">
        <f>'Raw Data'!ED291</f>
        <v>9.9</v>
      </c>
      <c r="EW291">
        <f>'Raw Data'!EE291</f>
        <v>1.44E-4</v>
      </c>
    </row>
    <row r="292" spans="1:153" x14ac:dyDescent="0.3">
      <c r="A292">
        <f>'Raw Data'!A292</f>
        <v>290</v>
      </c>
      <c r="B292" t="str">
        <f>'Raw Data'!B292</f>
        <v>Point</v>
      </c>
      <c r="C292">
        <f>'Raw Data'!C292</f>
        <v>1102</v>
      </c>
      <c r="D292">
        <f>'Raw Data'!D292</f>
        <v>6586</v>
      </c>
      <c r="E292" t="str">
        <f>'Raw Data'!E292</f>
        <v>Point</v>
      </c>
      <c r="F292">
        <f>'Raw Data'!F292</f>
        <v>7633940</v>
      </c>
      <c r="G292" t="str">
        <f>'Raw Data'!G292</f>
        <v>Cherokee Co Sheriff's Office</v>
      </c>
      <c r="H292" s="3">
        <f>'Raw Data'!H292</f>
        <v>43961</v>
      </c>
      <c r="L292">
        <f t="shared" si="56"/>
        <v>0</v>
      </c>
      <c r="M292" s="5">
        <f t="shared" si="57"/>
        <v>43961</v>
      </c>
      <c r="N292" s="5">
        <f t="shared" si="65"/>
        <v>2020</v>
      </c>
      <c r="O292" s="5" t="str" cm="1">
        <f t="array" ref="O292">_xlfn.IFS(N292&lt;=2016,"before treatment",N292=2017,"unknown",N292&gt;2017,"after treatment")</f>
        <v>after treatment</v>
      </c>
      <c r="P292" s="5">
        <f t="shared" si="58"/>
        <v>0</v>
      </c>
      <c r="Q292" s="5">
        <f t="shared" si="59"/>
        <v>1</v>
      </c>
      <c r="R292" t="str">
        <f>'Raw Data'!I292</f>
        <v>Cherokee</v>
      </c>
      <c r="S292" t="str">
        <f>'Raw Data'!J292</f>
        <v>Fincher Rd</v>
      </c>
      <c r="T292" t="str">
        <f>'Raw Data'!K292</f>
        <v>Ash Trl</v>
      </c>
      <c r="U292" t="str">
        <f>'Raw Data'!L292</f>
        <v>(O) No Injury</v>
      </c>
      <c r="V292">
        <f>'Raw Data'!M292</f>
        <v>0</v>
      </c>
      <c r="W292">
        <f>'Raw Data'!N292</f>
        <v>0</v>
      </c>
      <c r="X292">
        <f>'Raw Data'!O292</f>
        <v>0</v>
      </c>
      <c r="Y292" t="str">
        <f>'Raw Data'!P292</f>
        <v>Not a Collision with Motor Vehicle</v>
      </c>
      <c r="Z292" t="str">
        <f>'Raw Data'!Q292</f>
        <v>Off Roadway</v>
      </c>
      <c r="AA292" t="str">
        <f>'Raw Data'!R292</f>
        <v>Culvert</v>
      </c>
      <c r="AB292" t="str">
        <f>'Raw Data'!S292</f>
        <v>Culvert</v>
      </c>
      <c r="AC292" t="str">
        <f>'Raw Data'!T292</f>
        <v>Under the Influence (U.I.)</v>
      </c>
      <c r="AD292">
        <f>'Raw Data'!U292</f>
        <v>1</v>
      </c>
      <c r="AE292" s="5" t="str">
        <f t="shared" si="66"/>
        <v>Yes</v>
      </c>
      <c r="AF292" t="str">
        <f>'Raw Data'!V292</f>
        <v>Negotiating a Curve</v>
      </c>
      <c r="AG292" s="5">
        <f t="shared" si="60"/>
        <v>0</v>
      </c>
      <c r="AH292" t="str">
        <f>'Raw Data'!W292</f>
        <v>North</v>
      </c>
      <c r="AI292" t="str">
        <f>'Raw Data'!X292</f>
        <v>Dark-Not Lighted</v>
      </c>
      <c r="AJ292" t="str">
        <f>'Raw Data'!Y292</f>
        <v>Dry</v>
      </c>
      <c r="AK292">
        <f>'Raw Data'!Z292</f>
        <v>21</v>
      </c>
      <c r="AL292" t="str">
        <f>'Raw Data'!AA292</f>
        <v>Lap and Shoulder Belt Used</v>
      </c>
      <c r="AM292" s="5">
        <f t="shared" si="61"/>
        <v>0</v>
      </c>
      <c r="AN292" t="str">
        <f>'Raw Data'!AB292</f>
        <v>Passenger Car</v>
      </c>
      <c r="AO292" t="str">
        <f>'Raw Data'!AC292</f>
        <v>0571010800I</v>
      </c>
      <c r="AP292">
        <f>'Raw Data'!AD292</f>
        <v>7.5234719999999999</v>
      </c>
      <c r="AQ292">
        <f>'Raw Data'!AE292</f>
        <v>34.295668999999997</v>
      </c>
      <c r="AR292">
        <f>'Raw Data'!AF292</f>
        <v>-84.559495999999996</v>
      </c>
      <c r="AS292">
        <f>'Raw Data'!AG292</f>
        <v>48</v>
      </c>
      <c r="AT292">
        <f>'Raw Data'!AH292</f>
        <v>112</v>
      </c>
      <c r="AU292">
        <f>'Raw Data'!AI292</f>
        <v>1290</v>
      </c>
      <c r="AV292" t="str">
        <f>'Raw Data'!AJ292</f>
        <v>D6_0108_00_I</v>
      </c>
      <c r="AW292">
        <f>'Raw Data'!AK292</f>
        <v>25</v>
      </c>
      <c r="AX292">
        <f>'Raw Data'!AL292</f>
        <v>26</v>
      </c>
      <c r="AY292" t="str">
        <f>'Raw Data'!AM292</f>
        <v>simple</v>
      </c>
      <c r="AZ292">
        <f>'Raw Data'!AN292</f>
        <v>597.4</v>
      </c>
      <c r="BA292">
        <f>'Raw Data'!AO292</f>
        <v>59</v>
      </c>
      <c r="BB292">
        <f>'Raw Data'!AP292</f>
        <v>614.20000000000005</v>
      </c>
      <c r="BC292">
        <f>'Raw Data'!AQ292</f>
        <v>-84.558880000000002</v>
      </c>
      <c r="BD292">
        <f>'Raw Data'!AR292</f>
        <v>34.294719999999998</v>
      </c>
      <c r="BE292">
        <f>'Raw Data'!AS292</f>
        <v>-84.560085999999998</v>
      </c>
      <c r="BF292">
        <f>'Raw Data'!AT292</f>
        <v>34.296002000000001</v>
      </c>
      <c r="BG292" t="str">
        <f>'Raw Data'!AU292</f>
        <v>0571010800I</v>
      </c>
      <c r="BH292">
        <f>'Raw Data'!AV292</f>
        <v>1</v>
      </c>
      <c r="BI292">
        <f>'Raw Data'!AW292</f>
        <v>57</v>
      </c>
      <c r="BJ292">
        <f>'Raw Data'!AX292</f>
        <v>108</v>
      </c>
      <c r="BK292">
        <f>'Raw Data'!AY292</f>
        <v>0</v>
      </c>
      <c r="BL292">
        <f>'Raw Data'!AZ292</f>
        <v>55</v>
      </c>
      <c r="BM292">
        <f>'Raw Data'!BA292</f>
        <v>11.34</v>
      </c>
      <c r="BN292">
        <f>'Raw Data'!BB292</f>
        <v>11.1</v>
      </c>
      <c r="BO292">
        <f>'Raw Data'!BC292</f>
        <v>1043.3</v>
      </c>
      <c r="BP292">
        <f>'Raw Data'!BD292</f>
        <v>1065</v>
      </c>
      <c r="BQ292">
        <f>'Raw Data'!BE292</f>
        <v>1086</v>
      </c>
      <c r="BR292">
        <f>'Raw Data'!BF292</f>
        <v>0</v>
      </c>
      <c r="BS292">
        <f>'Raw Data'!BG292</f>
        <v>50.1</v>
      </c>
      <c r="BT292">
        <f>'Raw Data'!BH292</f>
        <v>4.9000000000000004</v>
      </c>
      <c r="BU292">
        <f>'Raw Data'!BI292</f>
        <v>42712</v>
      </c>
      <c r="BV292" t="str">
        <f>'Raw Data'!BJ292</f>
        <v>ASV_5+</v>
      </c>
      <c r="BW292">
        <f>'Raw Data'!BK292</f>
        <v>1.83E-3</v>
      </c>
      <c r="BX292">
        <f>'Raw Data'!BL292</f>
        <v>9592</v>
      </c>
      <c r="BY292">
        <f>'Raw Data'!BM292</f>
        <v>9440</v>
      </c>
      <c r="BZ292" t="str">
        <f>'Raw Data'!BN292</f>
        <v>0571010800I</v>
      </c>
      <c r="CA292" t="str">
        <f>'Raw Data'!BO292</f>
        <v>CHEROKEE</v>
      </c>
      <c r="CB292">
        <f>'Raw Data'!BP292</f>
        <v>1</v>
      </c>
      <c r="CC292">
        <f>'Raw Data'!BQ292</f>
        <v>10800</v>
      </c>
      <c r="CD292">
        <f>'Raw Data'!BR292</f>
        <v>6</v>
      </c>
      <c r="CE292">
        <f>'Raw Data'!BS292</f>
        <v>1</v>
      </c>
      <c r="CF292">
        <f>'Raw Data'!BT292</f>
        <v>2</v>
      </c>
      <c r="CG292">
        <f>'Raw Data'!BU292</f>
        <v>1</v>
      </c>
      <c r="CH292">
        <f>'Raw Data'!BV292</f>
        <v>1</v>
      </c>
      <c r="CI292">
        <f>'Raw Data'!BW292</f>
        <v>2</v>
      </c>
      <c r="CJ292">
        <f>'Raw Data'!BX292</f>
        <v>0</v>
      </c>
      <c r="CK292">
        <f>'Raw Data'!BY292</f>
        <v>5</v>
      </c>
      <c r="CL292" t="str">
        <f>'Raw Data'!BZ292</f>
        <v>N</v>
      </c>
      <c r="CM292">
        <f t="shared" si="67"/>
        <v>0</v>
      </c>
      <c r="CN292">
        <f>'Raw Data'!CA292</f>
        <v>57</v>
      </c>
      <c r="CO292">
        <f>'Raw Data'!CB292</f>
        <v>108</v>
      </c>
      <c r="CP292">
        <f>'Raw Data'!CC292</f>
        <v>0</v>
      </c>
      <c r="CQ292" t="str">
        <f>'Raw Data'!CD292</f>
        <v>Not Urban</v>
      </c>
      <c r="CR292" t="str">
        <f>'Raw Data'!CE292</f>
        <v>Not Urban</v>
      </c>
      <c r="CS292">
        <f>'Raw Data'!CF292</f>
        <v>0</v>
      </c>
      <c r="CT292">
        <f>'Raw Data'!CG292</f>
        <v>55</v>
      </c>
      <c r="CU292">
        <f>'Raw Data'!CH292</f>
        <v>1675</v>
      </c>
      <c r="CV292" t="str">
        <f>'Raw Data'!CI292</f>
        <v xml:space="preserve"> </v>
      </c>
      <c r="CW292">
        <f>'Raw Data'!CJ292</f>
        <v>0</v>
      </c>
      <c r="CX292">
        <f>'Raw Data'!CK292</f>
        <v>0.382017</v>
      </c>
      <c r="CY292">
        <f>'Raw Data'!CL292</f>
        <v>11</v>
      </c>
      <c r="CZ292" t="str">
        <f>'Raw Data'!CM292</f>
        <v>State Mainline</v>
      </c>
      <c r="DA292">
        <f>'Raw Data'!CN292</f>
        <v>1675</v>
      </c>
      <c r="DB292">
        <f>'Raw Data'!CO292</f>
        <v>84713</v>
      </c>
      <c r="DC292">
        <f>'Raw Data'!CP292</f>
        <v>7.2480000000000002</v>
      </c>
      <c r="DD292">
        <f>'Raw Data'!CQ292</f>
        <v>7.63</v>
      </c>
      <c r="DE292">
        <f>'Raw Data'!CR292</f>
        <v>84713</v>
      </c>
      <c r="DF292">
        <f>'Raw Data'!CS292</f>
        <v>0</v>
      </c>
      <c r="DG292">
        <f>'Raw Data'!CT292</f>
        <v>2017.0514989999999</v>
      </c>
      <c r="DH292">
        <f>'Raw Data'!CU292</f>
        <v>100</v>
      </c>
      <c r="DI292">
        <f>'Raw Data'!CV292</f>
        <v>9441</v>
      </c>
      <c r="DJ292">
        <f>'Raw Data'!CW292</f>
        <v>1.3648E-2</v>
      </c>
      <c r="DK292">
        <f>'Raw Data'!CX292</f>
        <v>0</v>
      </c>
      <c r="DL292">
        <f>'Raw Data'!CY292</f>
        <v>1.83E-3</v>
      </c>
      <c r="DM292">
        <f>'Raw Data'!CZ292</f>
        <v>127</v>
      </c>
      <c r="DN292" t="str">
        <f>'Raw Data'!DA292</f>
        <v>057-0088</v>
      </c>
      <c r="DO292" t="str">
        <f>'Raw Data'!DB292</f>
        <v>5R : Rural Major Collector</v>
      </c>
      <c r="DP292" t="str">
        <f>'Raw Data'!DC292</f>
        <v>34.301099, -84.559725</v>
      </c>
      <c r="DQ292">
        <f>'Raw Data'!DD292</f>
        <v>-84.559725</v>
      </c>
      <c r="DR292">
        <f>'Raw Data'!DE292</f>
        <v>34.301099000000001</v>
      </c>
      <c r="DS292">
        <f>'Raw Data'!DF292</f>
        <v>34.301099000000001</v>
      </c>
      <c r="DT292">
        <f>'Raw Data'!DG292</f>
        <v>-84.559725</v>
      </c>
      <c r="DU292">
        <f>'Raw Data'!DH292</f>
        <v>5.1079999999999997E-3</v>
      </c>
      <c r="DV292">
        <f>'Raw Data'!DI292</f>
        <v>1.83E-3</v>
      </c>
      <c r="DW292">
        <f>'Raw Data'!DJ292</f>
        <v>48</v>
      </c>
      <c r="DX292" s="11">
        <f t="shared" si="68"/>
        <v>1870</v>
      </c>
      <c r="DY292" s="5">
        <f t="shared" si="69"/>
        <v>1702.5</v>
      </c>
      <c r="DZ292" s="5">
        <f t="shared" si="62"/>
        <v>167.5</v>
      </c>
      <c r="EA292" s="5">
        <f t="shared" si="63"/>
        <v>9.8384728340675479E-2</v>
      </c>
      <c r="EB292" s="5">
        <f t="shared" si="64"/>
        <v>1786.25</v>
      </c>
      <c r="EC292">
        <f>'Raw Data'!DK292</f>
        <v>1830</v>
      </c>
      <c r="ED292">
        <f>'Raw Data'!DL292</f>
        <v>9.6999999999999993</v>
      </c>
      <c r="EE292">
        <f>'Raw Data'!DM292</f>
        <v>1890</v>
      </c>
      <c r="EF292">
        <f>'Raw Data'!DN292</f>
        <v>9.6999999999999993</v>
      </c>
      <c r="EG292">
        <f>'Raw Data'!DO292</f>
        <v>1890</v>
      </c>
      <c r="EH292">
        <f>'Raw Data'!DP292</f>
        <v>9.6999999999999993</v>
      </c>
      <c r="EI292">
        <f>'Raw Data'!DQ292</f>
        <v>1740</v>
      </c>
      <c r="EJ292">
        <f>'Raw Data'!DR292</f>
        <v>0</v>
      </c>
      <c r="EK292">
        <f>'Raw Data'!DS292</f>
        <v>1690</v>
      </c>
      <c r="EL292">
        <f>'Raw Data'!DT292</f>
        <v>6.9</v>
      </c>
      <c r="EM292">
        <f>'Raw Data'!DU292</f>
        <v>1860</v>
      </c>
      <c r="EN292">
        <f>'Raw Data'!DV292</f>
        <v>7</v>
      </c>
      <c r="EO292">
        <f>'Raw Data'!DW292</f>
        <v>1770</v>
      </c>
      <c r="EP292">
        <f>'Raw Data'!DX292</f>
        <v>7.3</v>
      </c>
      <c r="EQ292">
        <f>'Raw Data'!DY292</f>
        <v>1490</v>
      </c>
      <c r="ER292">
        <f>'Raw Data'!DZ292</f>
        <v>7.3</v>
      </c>
      <c r="ES292">
        <f>'Raw Data'!EA292</f>
        <v>1500</v>
      </c>
      <c r="ET292">
        <f>'Raw Data'!EB292</f>
        <v>7.3</v>
      </c>
      <c r="EU292">
        <f>'Raw Data'!EC292</f>
        <v>1630</v>
      </c>
      <c r="EV292">
        <f>'Raw Data'!ED292</f>
        <v>9.9</v>
      </c>
      <c r="EW292">
        <f>'Raw Data'!EE292</f>
        <v>0</v>
      </c>
    </row>
    <row r="293" spans="1:153" x14ac:dyDescent="0.3">
      <c r="A293">
        <f>'Raw Data'!A293</f>
        <v>291</v>
      </c>
      <c r="B293" t="str">
        <f>'Raw Data'!B293</f>
        <v>Point</v>
      </c>
      <c r="C293">
        <f>'Raw Data'!C293</f>
        <v>1110</v>
      </c>
      <c r="D293">
        <f>'Raw Data'!D293</f>
        <v>4838</v>
      </c>
      <c r="E293" t="str">
        <f>'Raw Data'!E293</f>
        <v>Point</v>
      </c>
      <c r="F293">
        <f>'Raw Data'!F293</f>
        <v>7702126</v>
      </c>
      <c r="G293" t="str">
        <f>'Raw Data'!G293</f>
        <v>Cherokee Co Sheriff's Office</v>
      </c>
      <c r="H293" s="3">
        <f>'Raw Data'!H293</f>
        <v>44032</v>
      </c>
      <c r="L293">
        <f t="shared" si="56"/>
        <v>0</v>
      </c>
      <c r="M293" s="5">
        <f t="shared" si="57"/>
        <v>44032</v>
      </c>
      <c r="N293" s="5">
        <f t="shared" si="65"/>
        <v>2020</v>
      </c>
      <c r="O293" s="5" t="str" cm="1">
        <f t="array" ref="O293">_xlfn.IFS(N293&lt;=2016,"before treatment",N293=2017,"unknown",N293&gt;2017,"after treatment")</f>
        <v>after treatment</v>
      </c>
      <c r="P293" s="5">
        <f t="shared" si="58"/>
        <v>0</v>
      </c>
      <c r="Q293" s="5">
        <f t="shared" si="59"/>
        <v>1</v>
      </c>
      <c r="R293" t="str">
        <f>'Raw Data'!I293</f>
        <v>Cherokee</v>
      </c>
      <c r="S293" t="str">
        <f>'Raw Data'!J293</f>
        <v>Fincher Rd</v>
      </c>
      <c r="T293" t="str">
        <f>'Raw Data'!K293</f>
        <v>Darby Rd</v>
      </c>
      <c r="U293" t="str">
        <f>'Raw Data'!L293</f>
        <v>(B) Suspected Minor/Visible Injury</v>
      </c>
      <c r="V293">
        <f>'Raw Data'!M293</f>
        <v>0</v>
      </c>
      <c r="W293">
        <f>'Raw Data'!N293</f>
        <v>0</v>
      </c>
      <c r="X293">
        <f>'Raw Data'!O293</f>
        <v>1</v>
      </c>
      <c r="Y293" t="str">
        <f>'Raw Data'!P293</f>
        <v>Not a Collision with Motor Vehicle</v>
      </c>
      <c r="Z293" t="str">
        <f>'Raw Data'!Q293</f>
        <v>Off Roadway</v>
      </c>
      <c r="AA293" t="str">
        <f>'Raw Data'!R293</f>
        <v>Motor Vehicle in Motion</v>
      </c>
      <c r="AB293" t="str">
        <f>'Raw Data'!S293</f>
        <v>Embankment</v>
      </c>
      <c r="AC293" t="str">
        <f>'Raw Data'!T293</f>
        <v>(None)</v>
      </c>
      <c r="AD293">
        <f>'Raw Data'!U293</f>
        <v>1</v>
      </c>
      <c r="AE293" s="5" t="str">
        <f t="shared" si="66"/>
        <v>Yes</v>
      </c>
      <c r="AF293" t="str">
        <f>'Raw Data'!V293</f>
        <v>Negotiating a Curve</v>
      </c>
      <c r="AG293" s="5">
        <f t="shared" si="60"/>
        <v>0</v>
      </c>
      <c r="AH293" t="str">
        <f>'Raw Data'!W293</f>
        <v>West</v>
      </c>
      <c r="AI293" t="str">
        <f>'Raw Data'!X293</f>
        <v>Dawn</v>
      </c>
      <c r="AJ293" t="str">
        <f>'Raw Data'!Y293</f>
        <v>Dry</v>
      </c>
      <c r="AK293">
        <f>'Raw Data'!Z293</f>
        <v>48</v>
      </c>
      <c r="AL293" t="str">
        <f>'Raw Data'!AA293</f>
        <v>Lap and Shoulder Belt Used</v>
      </c>
      <c r="AM293" s="5">
        <f t="shared" si="61"/>
        <v>0</v>
      </c>
      <c r="AN293" t="str">
        <f>'Raw Data'!AB293</f>
        <v>Pickup Truck</v>
      </c>
      <c r="AO293" t="str">
        <f>'Raw Data'!AC293</f>
        <v>0571010800I</v>
      </c>
      <c r="AP293">
        <f>'Raw Data'!AD293</f>
        <v>7.328049</v>
      </c>
      <c r="AQ293">
        <f>'Raw Data'!AE293</f>
        <v>34.293039</v>
      </c>
      <c r="AR293">
        <f>'Raw Data'!AF293</f>
        <v>-84.558334000000002</v>
      </c>
      <c r="AS293">
        <f>'Raw Data'!AG293</f>
        <v>48</v>
      </c>
      <c r="AT293">
        <f>'Raw Data'!AH293</f>
        <v>112</v>
      </c>
      <c r="AU293">
        <f>'Raw Data'!AI293</f>
        <v>1290</v>
      </c>
      <c r="AV293" t="str">
        <f>'Raw Data'!AJ293</f>
        <v>D6_0108_00_I</v>
      </c>
      <c r="AW293">
        <f>'Raw Data'!AK293</f>
        <v>25</v>
      </c>
      <c r="AX293">
        <f>'Raw Data'!AL293</f>
        <v>26</v>
      </c>
      <c r="AY293" t="str">
        <f>'Raw Data'!AM293</f>
        <v>simple</v>
      </c>
      <c r="AZ293">
        <f>'Raw Data'!AN293</f>
        <v>597.4</v>
      </c>
      <c r="BA293">
        <f>'Raw Data'!AO293</f>
        <v>59</v>
      </c>
      <c r="BB293">
        <f>'Raw Data'!AP293</f>
        <v>614.20000000000005</v>
      </c>
      <c r="BC293">
        <f>'Raw Data'!AQ293</f>
        <v>-84.558880000000002</v>
      </c>
      <c r="BD293">
        <f>'Raw Data'!AR293</f>
        <v>34.294719999999998</v>
      </c>
      <c r="BE293">
        <f>'Raw Data'!AS293</f>
        <v>-84.560085999999998</v>
      </c>
      <c r="BF293">
        <f>'Raw Data'!AT293</f>
        <v>34.296002000000001</v>
      </c>
      <c r="BG293" t="str">
        <f>'Raw Data'!AU293</f>
        <v>0571010800I</v>
      </c>
      <c r="BH293">
        <f>'Raw Data'!AV293</f>
        <v>1</v>
      </c>
      <c r="BI293">
        <f>'Raw Data'!AW293</f>
        <v>57</v>
      </c>
      <c r="BJ293">
        <f>'Raw Data'!AX293</f>
        <v>108</v>
      </c>
      <c r="BK293">
        <f>'Raw Data'!AY293</f>
        <v>0</v>
      </c>
      <c r="BL293">
        <f>'Raw Data'!AZ293</f>
        <v>55</v>
      </c>
      <c r="BM293">
        <f>'Raw Data'!BA293</f>
        <v>11.34</v>
      </c>
      <c r="BN293">
        <f>'Raw Data'!BB293</f>
        <v>11.1</v>
      </c>
      <c r="BO293">
        <f>'Raw Data'!BC293</f>
        <v>1043.3</v>
      </c>
      <c r="BP293">
        <f>'Raw Data'!BD293</f>
        <v>1065</v>
      </c>
      <c r="BQ293">
        <f>'Raw Data'!BE293</f>
        <v>1086</v>
      </c>
      <c r="BR293">
        <f>'Raw Data'!BF293</f>
        <v>0</v>
      </c>
      <c r="BS293">
        <f>'Raw Data'!BG293</f>
        <v>50.1</v>
      </c>
      <c r="BT293">
        <f>'Raw Data'!BH293</f>
        <v>4.9000000000000004</v>
      </c>
      <c r="BU293">
        <f>'Raw Data'!BI293</f>
        <v>42712</v>
      </c>
      <c r="BV293" t="str">
        <f>'Raw Data'!BJ293</f>
        <v>ASV_5+</v>
      </c>
      <c r="BW293">
        <f>'Raw Data'!BK293</f>
        <v>1.83E-3</v>
      </c>
      <c r="BX293">
        <f>'Raw Data'!BL293</f>
        <v>9592</v>
      </c>
      <c r="BY293">
        <f>'Raw Data'!BM293</f>
        <v>9440</v>
      </c>
      <c r="BZ293" t="str">
        <f>'Raw Data'!BN293</f>
        <v>0571010800I</v>
      </c>
      <c r="CA293" t="str">
        <f>'Raw Data'!BO293</f>
        <v>CHEROKEE</v>
      </c>
      <c r="CB293">
        <f>'Raw Data'!BP293</f>
        <v>1</v>
      </c>
      <c r="CC293">
        <f>'Raw Data'!BQ293</f>
        <v>10800</v>
      </c>
      <c r="CD293">
        <f>'Raw Data'!BR293</f>
        <v>6</v>
      </c>
      <c r="CE293">
        <f>'Raw Data'!BS293</f>
        <v>1</v>
      </c>
      <c r="CF293">
        <f>'Raw Data'!BT293</f>
        <v>2</v>
      </c>
      <c r="CG293">
        <f>'Raw Data'!BU293</f>
        <v>1</v>
      </c>
      <c r="CH293">
        <f>'Raw Data'!BV293</f>
        <v>1</v>
      </c>
      <c r="CI293">
        <f>'Raw Data'!BW293</f>
        <v>2</v>
      </c>
      <c r="CJ293">
        <f>'Raw Data'!BX293</f>
        <v>0</v>
      </c>
      <c r="CK293">
        <f>'Raw Data'!BY293</f>
        <v>5</v>
      </c>
      <c r="CL293" t="str">
        <f>'Raw Data'!BZ293</f>
        <v>N</v>
      </c>
      <c r="CM293">
        <f t="shared" si="67"/>
        <v>0</v>
      </c>
      <c r="CN293">
        <f>'Raw Data'!CA293</f>
        <v>57</v>
      </c>
      <c r="CO293">
        <f>'Raw Data'!CB293</f>
        <v>108</v>
      </c>
      <c r="CP293">
        <f>'Raw Data'!CC293</f>
        <v>0</v>
      </c>
      <c r="CQ293" t="str">
        <f>'Raw Data'!CD293</f>
        <v>Not Urban</v>
      </c>
      <c r="CR293" t="str">
        <f>'Raw Data'!CE293</f>
        <v>Not Urban</v>
      </c>
      <c r="CS293">
        <f>'Raw Data'!CF293</f>
        <v>0</v>
      </c>
      <c r="CT293">
        <f>'Raw Data'!CG293</f>
        <v>55</v>
      </c>
      <c r="CU293">
        <f>'Raw Data'!CH293</f>
        <v>1675</v>
      </c>
      <c r="CV293" t="str">
        <f>'Raw Data'!CI293</f>
        <v xml:space="preserve"> </v>
      </c>
      <c r="CW293">
        <f>'Raw Data'!CJ293</f>
        <v>0</v>
      </c>
      <c r="CX293">
        <f>'Raw Data'!CK293</f>
        <v>0.382017</v>
      </c>
      <c r="CY293">
        <f>'Raw Data'!CL293</f>
        <v>11</v>
      </c>
      <c r="CZ293" t="str">
        <f>'Raw Data'!CM293</f>
        <v>State Mainline</v>
      </c>
      <c r="DA293">
        <f>'Raw Data'!CN293</f>
        <v>1675</v>
      </c>
      <c r="DB293">
        <f>'Raw Data'!CO293</f>
        <v>84713</v>
      </c>
      <c r="DC293">
        <f>'Raw Data'!CP293</f>
        <v>7.2480000000000002</v>
      </c>
      <c r="DD293">
        <f>'Raw Data'!CQ293</f>
        <v>7.63</v>
      </c>
      <c r="DE293">
        <f>'Raw Data'!CR293</f>
        <v>84713</v>
      </c>
      <c r="DF293">
        <f>'Raw Data'!CS293</f>
        <v>0</v>
      </c>
      <c r="DG293">
        <f>'Raw Data'!CT293</f>
        <v>2017.0514989999999</v>
      </c>
      <c r="DH293">
        <f>'Raw Data'!CU293</f>
        <v>100</v>
      </c>
      <c r="DI293">
        <f>'Raw Data'!CV293</f>
        <v>9441</v>
      </c>
      <c r="DJ293">
        <f>'Raw Data'!CW293</f>
        <v>1.3648E-2</v>
      </c>
      <c r="DK293">
        <f>'Raw Data'!CX293</f>
        <v>0</v>
      </c>
      <c r="DL293">
        <f>'Raw Data'!CY293</f>
        <v>1.83E-3</v>
      </c>
      <c r="DM293">
        <f>'Raw Data'!CZ293</f>
        <v>127</v>
      </c>
      <c r="DN293" t="str">
        <f>'Raw Data'!DA293</f>
        <v>057-0088</v>
      </c>
      <c r="DO293" t="str">
        <f>'Raw Data'!DB293</f>
        <v>5R : Rural Major Collector</v>
      </c>
      <c r="DP293" t="str">
        <f>'Raw Data'!DC293</f>
        <v>34.301099, -84.559725</v>
      </c>
      <c r="DQ293">
        <f>'Raw Data'!DD293</f>
        <v>-84.559725</v>
      </c>
      <c r="DR293">
        <f>'Raw Data'!DE293</f>
        <v>34.301099000000001</v>
      </c>
      <c r="DS293">
        <f>'Raw Data'!DF293</f>
        <v>34.301099000000001</v>
      </c>
      <c r="DT293">
        <f>'Raw Data'!DG293</f>
        <v>-84.559725</v>
      </c>
      <c r="DU293">
        <f>'Raw Data'!DH293</f>
        <v>5.1079999999999997E-3</v>
      </c>
      <c r="DV293">
        <f>'Raw Data'!DI293</f>
        <v>1.83E-3</v>
      </c>
      <c r="DW293">
        <f>'Raw Data'!DJ293</f>
        <v>48</v>
      </c>
      <c r="DX293" s="11">
        <f t="shared" si="68"/>
        <v>1870</v>
      </c>
      <c r="DY293" s="5">
        <f t="shared" si="69"/>
        <v>1702.5</v>
      </c>
      <c r="DZ293" s="5">
        <f t="shared" si="62"/>
        <v>167.5</v>
      </c>
      <c r="EA293" s="5">
        <f t="shared" si="63"/>
        <v>9.8384728340675479E-2</v>
      </c>
      <c r="EB293" s="5">
        <f t="shared" si="64"/>
        <v>1786.25</v>
      </c>
      <c r="EC293">
        <f>'Raw Data'!DK293</f>
        <v>1830</v>
      </c>
      <c r="ED293">
        <f>'Raw Data'!DL293</f>
        <v>9.6999999999999993</v>
      </c>
      <c r="EE293">
        <f>'Raw Data'!DM293</f>
        <v>1890</v>
      </c>
      <c r="EF293">
        <f>'Raw Data'!DN293</f>
        <v>9.6999999999999993</v>
      </c>
      <c r="EG293">
        <f>'Raw Data'!DO293</f>
        <v>1890</v>
      </c>
      <c r="EH293">
        <f>'Raw Data'!DP293</f>
        <v>9.6999999999999993</v>
      </c>
      <c r="EI293">
        <f>'Raw Data'!DQ293</f>
        <v>1740</v>
      </c>
      <c r="EJ293">
        <f>'Raw Data'!DR293</f>
        <v>0</v>
      </c>
      <c r="EK293">
        <f>'Raw Data'!DS293</f>
        <v>1690</v>
      </c>
      <c r="EL293">
        <f>'Raw Data'!DT293</f>
        <v>6.9</v>
      </c>
      <c r="EM293">
        <f>'Raw Data'!DU293</f>
        <v>1860</v>
      </c>
      <c r="EN293">
        <f>'Raw Data'!DV293</f>
        <v>7</v>
      </c>
      <c r="EO293">
        <f>'Raw Data'!DW293</f>
        <v>1770</v>
      </c>
      <c r="EP293">
        <f>'Raw Data'!DX293</f>
        <v>7.3</v>
      </c>
      <c r="EQ293">
        <f>'Raw Data'!DY293</f>
        <v>1490</v>
      </c>
      <c r="ER293">
        <f>'Raw Data'!DZ293</f>
        <v>7.3</v>
      </c>
      <c r="ES293">
        <f>'Raw Data'!EA293</f>
        <v>1500</v>
      </c>
      <c r="ET293">
        <f>'Raw Data'!EB293</f>
        <v>7.3</v>
      </c>
      <c r="EU293">
        <f>'Raw Data'!EC293</f>
        <v>1630</v>
      </c>
      <c r="EV293">
        <f>'Raw Data'!ED293</f>
        <v>9.9</v>
      </c>
      <c r="EW293">
        <f>'Raw Data'!EE293</f>
        <v>1.769E-3</v>
      </c>
    </row>
    <row r="294" spans="1:153" x14ac:dyDescent="0.3">
      <c r="A294">
        <f>'Raw Data'!A294</f>
        <v>292</v>
      </c>
      <c r="B294" t="str">
        <f>'Raw Data'!B294</f>
        <v>Point</v>
      </c>
      <c r="C294">
        <f>'Raw Data'!C294</f>
        <v>32</v>
      </c>
      <c r="D294">
        <f>'Raw Data'!D294</f>
        <v>413</v>
      </c>
      <c r="E294" t="str">
        <f>'Raw Data'!E294</f>
        <v>Point</v>
      </c>
      <c r="F294">
        <f>'Raw Data'!F294</f>
        <v>4405691</v>
      </c>
      <c r="G294" t="str">
        <f>'Raw Data'!G294</f>
        <v>Gsp Post 00</v>
      </c>
      <c r="H294" s="3">
        <f>'Raw Data'!H294</f>
        <v>41368</v>
      </c>
      <c r="L294">
        <f t="shared" si="56"/>
        <v>0</v>
      </c>
      <c r="M294" s="5">
        <f t="shared" si="57"/>
        <v>41368</v>
      </c>
      <c r="N294" s="5">
        <f t="shared" si="65"/>
        <v>2013</v>
      </c>
      <c r="O294" s="5" t="str" cm="1">
        <f t="array" ref="O294">_xlfn.IFS(N294&lt;=2016,"before treatment",N294=2017,"unknown",N294&gt;2017,"after treatment")</f>
        <v>before treatment</v>
      </c>
      <c r="P294" s="5">
        <f t="shared" si="58"/>
        <v>1</v>
      </c>
      <c r="Q294" s="5">
        <f t="shared" si="59"/>
        <v>0</v>
      </c>
      <c r="R294" t="str">
        <f>'Raw Data'!I294</f>
        <v>Dade</v>
      </c>
      <c r="S294" t="str">
        <f>'Raw Data'!J294</f>
        <v>State Route 136</v>
      </c>
      <c r="T294" t="str">
        <f>'Raw Data'!K294</f>
        <v>(none)</v>
      </c>
      <c r="U294" t="str">
        <f>'Raw Data'!L294</f>
        <v>(C) Possible Injury / Complaint</v>
      </c>
      <c r="V294">
        <f>'Raw Data'!M294</f>
        <v>0</v>
      </c>
      <c r="W294">
        <f>'Raw Data'!N294</f>
        <v>0</v>
      </c>
      <c r="X294">
        <f>'Raw Data'!O294</f>
        <v>0</v>
      </c>
      <c r="Y294" t="str">
        <f>'Raw Data'!P294</f>
        <v>Angle (Other)</v>
      </c>
      <c r="Z294" t="str">
        <f>'Raw Data'!Q294</f>
        <v>On Shoulder</v>
      </c>
      <c r="AA294" t="str">
        <f>'Raw Data'!R294</f>
        <v>Ditch</v>
      </c>
      <c r="AB294" t="str">
        <f>'Raw Data'!S294</f>
        <v>Ditch</v>
      </c>
      <c r="AC294" t="str">
        <f>'Raw Data'!T294</f>
        <v>No Contributing Factors</v>
      </c>
      <c r="AD294">
        <f>'Raw Data'!U294</f>
        <v>1</v>
      </c>
      <c r="AE294" s="5" t="str">
        <f t="shared" si="66"/>
        <v>Yes</v>
      </c>
      <c r="AF294" t="str">
        <f>'Raw Data'!V294</f>
        <v>Straight</v>
      </c>
      <c r="AG294" s="5">
        <f t="shared" si="60"/>
        <v>0</v>
      </c>
      <c r="AH294" t="str">
        <f>'Raw Data'!W294</f>
        <v>West</v>
      </c>
      <c r="AI294" t="str">
        <f>'Raw Data'!X294</f>
        <v>Daylight</v>
      </c>
      <c r="AJ294" t="str">
        <f>'Raw Data'!Y294</f>
        <v>Wet</v>
      </c>
      <c r="AK294">
        <f>'Raw Data'!Z294</f>
        <v>25</v>
      </c>
      <c r="AL294" t="str">
        <f>'Raw Data'!AA294</f>
        <v>["Lap and Shoulder Belt Used","Lap and Shoulder Belt Used"]</v>
      </c>
      <c r="AM294" s="5">
        <f t="shared" si="61"/>
        <v>0</v>
      </c>
      <c r="AN294" t="str">
        <f>'Raw Data'!AB294</f>
        <v>Pickup Truck</v>
      </c>
      <c r="AO294" t="str">
        <f>'Raw Data'!AC294</f>
        <v>0831013600I</v>
      </c>
      <c r="AP294">
        <f>'Raw Data'!AD294</f>
        <v>2.2499609999999999</v>
      </c>
      <c r="AQ294">
        <f>'Raw Data'!AE294</f>
        <v>34.864176</v>
      </c>
      <c r="AR294">
        <f>'Raw Data'!AF294</f>
        <v>-85.547562999999997</v>
      </c>
      <c r="AS294">
        <f>'Raw Data'!AG294</f>
        <v>53</v>
      </c>
      <c r="AT294">
        <f>'Raw Data'!AH294</f>
        <v>125</v>
      </c>
      <c r="AU294">
        <f>'Raw Data'!AI294</f>
        <v>1598</v>
      </c>
      <c r="AV294" t="str">
        <f>'Raw Data'!AJ294</f>
        <v>D6_0136_00_I</v>
      </c>
      <c r="AW294">
        <f>'Raw Data'!AK294</f>
        <v>183</v>
      </c>
      <c r="AX294">
        <f>'Raw Data'!AL294</f>
        <v>202</v>
      </c>
      <c r="AY294" t="str">
        <f>'Raw Data'!AM294</f>
        <v>simple</v>
      </c>
      <c r="AZ294">
        <f>'Raw Data'!AN294</f>
        <v>361.5</v>
      </c>
      <c r="BA294">
        <f>'Raw Data'!AO294</f>
        <v>102.3</v>
      </c>
      <c r="BB294">
        <f>'Raw Data'!AP294</f>
        <v>641.70000000000005</v>
      </c>
      <c r="BC294">
        <f>'Raw Data'!AQ294</f>
        <v>-85.549429000000003</v>
      </c>
      <c r="BD294">
        <f>'Raw Data'!AR294</f>
        <v>34.864041999999998</v>
      </c>
      <c r="BE294">
        <f>'Raw Data'!AS294</f>
        <v>-85.547548000000006</v>
      </c>
      <c r="BF294">
        <f>'Raw Data'!AT294</f>
        <v>34.864167999999999</v>
      </c>
      <c r="BG294" t="str">
        <f>'Raw Data'!AU294</f>
        <v>0831013600I</v>
      </c>
      <c r="BH294">
        <f>'Raw Data'!AV294</f>
        <v>1</v>
      </c>
      <c r="BI294">
        <f>'Raw Data'!AW294</f>
        <v>83</v>
      </c>
      <c r="BJ294">
        <f>'Raw Data'!AX294</f>
        <v>136</v>
      </c>
      <c r="BK294">
        <f>'Raw Data'!AY294</f>
        <v>0</v>
      </c>
      <c r="BL294">
        <f>'Raw Data'!AZ294</f>
        <v>50</v>
      </c>
      <c r="BM294">
        <f>'Raw Data'!BA294</f>
        <v>8.7200000000000006</v>
      </c>
      <c r="BN294">
        <f>'Raw Data'!BB294</f>
        <v>7.66</v>
      </c>
      <c r="BO294">
        <f>'Raw Data'!BC294</f>
        <v>1496.4</v>
      </c>
      <c r="BP294">
        <f>'Raw Data'!BD294</f>
        <v>1510.5</v>
      </c>
      <c r="BQ294">
        <f>'Raw Data'!BE294</f>
        <v>1525.3</v>
      </c>
      <c r="BR294">
        <f>'Raw Data'!BF294</f>
        <v>45</v>
      </c>
      <c r="BS294">
        <f>'Raw Data'!BG294</f>
        <v>31.3</v>
      </c>
      <c r="BT294">
        <f>'Raw Data'!BH294</f>
        <v>13.7</v>
      </c>
      <c r="BU294">
        <f>'Raw Data'!BI294</f>
        <v>44173</v>
      </c>
      <c r="BV294" t="str">
        <f>'Raw Data'!BJ294</f>
        <v>NONE</v>
      </c>
      <c r="BW294">
        <f>'Raw Data'!BK294</f>
        <v>2.062E-3</v>
      </c>
      <c r="BX294">
        <f>'Raw Data'!BL294</f>
        <v>15021</v>
      </c>
      <c r="BY294">
        <f>'Raw Data'!BM294</f>
        <v>14661</v>
      </c>
      <c r="BZ294" t="str">
        <f>'Raw Data'!BN294</f>
        <v>0831013600I</v>
      </c>
      <c r="CA294" t="str">
        <f>'Raw Data'!BO294</f>
        <v>DADE</v>
      </c>
      <c r="CB294">
        <f>'Raw Data'!BP294</f>
        <v>1</v>
      </c>
      <c r="CC294">
        <f>'Raw Data'!BQ294</f>
        <v>13600</v>
      </c>
      <c r="CD294">
        <f>'Raw Data'!BR294</f>
        <v>6</v>
      </c>
      <c r="CE294">
        <f>'Raw Data'!BS294</f>
        <v>1</v>
      </c>
      <c r="CF294">
        <f>'Raw Data'!BT294</f>
        <v>2</v>
      </c>
      <c r="CG294">
        <f>'Raw Data'!BU294</f>
        <v>1</v>
      </c>
      <c r="CH294">
        <f>'Raw Data'!BV294</f>
        <v>1</v>
      </c>
      <c r="CI294">
        <f>'Raw Data'!BW294</f>
        <v>2</v>
      </c>
      <c r="CJ294">
        <f>'Raw Data'!BX294</f>
        <v>0</v>
      </c>
      <c r="CK294">
        <f>'Raw Data'!BY294</f>
        <v>4</v>
      </c>
      <c r="CL294" t="str">
        <f>'Raw Data'!BZ294</f>
        <v>N</v>
      </c>
      <c r="CM294">
        <f t="shared" si="67"/>
        <v>0</v>
      </c>
      <c r="CN294">
        <f>'Raw Data'!CA294</f>
        <v>83</v>
      </c>
      <c r="CO294">
        <f>'Raw Data'!CB294</f>
        <v>136</v>
      </c>
      <c r="CP294">
        <f>'Raw Data'!CC294</f>
        <v>0</v>
      </c>
      <c r="CQ294" t="str">
        <f>'Raw Data'!CD294</f>
        <v>Not Urban</v>
      </c>
      <c r="CR294" t="str">
        <f>'Raw Data'!CE294</f>
        <v>Not Urban</v>
      </c>
      <c r="CS294">
        <f>'Raw Data'!CF294</f>
        <v>0</v>
      </c>
      <c r="CT294">
        <f>'Raw Data'!CG294</f>
        <v>50</v>
      </c>
      <c r="CU294">
        <f>'Raw Data'!CH294</f>
        <v>2740</v>
      </c>
      <c r="CV294" t="str">
        <f>'Raw Data'!CI294</f>
        <v xml:space="preserve"> </v>
      </c>
      <c r="CW294">
        <f>'Raw Data'!CJ294</f>
        <v>0</v>
      </c>
      <c r="CX294">
        <f>'Raw Data'!CK294</f>
        <v>0.84643000000000002</v>
      </c>
      <c r="CY294">
        <f>'Raw Data'!CL294</f>
        <v>14</v>
      </c>
      <c r="CZ294" t="str">
        <f>'Raw Data'!CM294</f>
        <v>State Mainline</v>
      </c>
      <c r="DA294">
        <f>'Raw Data'!CN294</f>
        <v>2740</v>
      </c>
      <c r="DB294">
        <f>'Raw Data'!CO294</f>
        <v>166072</v>
      </c>
      <c r="DC294">
        <f>'Raw Data'!CP294</f>
        <v>2.11</v>
      </c>
      <c r="DD294">
        <f>'Raw Data'!CQ294</f>
        <v>2.96</v>
      </c>
      <c r="DE294">
        <f>'Raw Data'!CR294</f>
        <v>166072</v>
      </c>
      <c r="DF294">
        <f>'Raw Data'!CS294</f>
        <v>0</v>
      </c>
      <c r="DG294">
        <f>'Raw Data'!CT294</f>
        <v>4469.1514500000003</v>
      </c>
      <c r="DH294">
        <f>'Raw Data'!CU294</f>
        <v>100</v>
      </c>
      <c r="DI294">
        <f>'Raw Data'!CV294</f>
        <v>14693</v>
      </c>
      <c r="DJ294">
        <f>'Raw Data'!CW294</f>
        <v>2.9968000000000002E-2</v>
      </c>
      <c r="DK294">
        <f>'Raw Data'!CX294</f>
        <v>0</v>
      </c>
      <c r="DL294">
        <f>'Raw Data'!CY294</f>
        <v>2.062E-3</v>
      </c>
      <c r="DM294">
        <f>'Raw Data'!CZ294</f>
        <v>154</v>
      </c>
      <c r="DN294" t="str">
        <f>'Raw Data'!DA294</f>
        <v>083-0134</v>
      </c>
      <c r="DO294" t="str">
        <f>'Raw Data'!DB294</f>
        <v>4R : Rural Minor Arterial</v>
      </c>
      <c r="DP294" t="str">
        <f>'Raw Data'!DC294</f>
        <v>34.866430, -85.542682</v>
      </c>
      <c r="DQ294">
        <f>'Raw Data'!DD294</f>
        <v>-85.542681999999999</v>
      </c>
      <c r="DR294">
        <f>'Raw Data'!DE294</f>
        <v>34.866430000000001</v>
      </c>
      <c r="DS294">
        <f>'Raw Data'!DF294</f>
        <v>34.866430000000001</v>
      </c>
      <c r="DT294">
        <f>'Raw Data'!DG294</f>
        <v>-85.542681999999999</v>
      </c>
      <c r="DU294">
        <f>'Raw Data'!DH294</f>
        <v>5.3660000000000001E-3</v>
      </c>
      <c r="DV294">
        <f>'Raw Data'!DI294</f>
        <v>2.062E-3</v>
      </c>
      <c r="DW294">
        <f>'Raw Data'!DJ294</f>
        <v>53</v>
      </c>
      <c r="DX294" s="11">
        <f t="shared" si="68"/>
        <v>6283.333333333333</v>
      </c>
      <c r="DY294" s="5">
        <f t="shared" si="69"/>
        <v>6662.5</v>
      </c>
      <c r="DZ294" s="5">
        <f t="shared" si="62"/>
        <v>-379.16666666666697</v>
      </c>
      <c r="EA294" s="5">
        <f t="shared" si="63"/>
        <v>-5.6910569105691103E-2</v>
      </c>
      <c r="EB294" s="5">
        <f t="shared" si="64"/>
        <v>6472.9166666666661</v>
      </c>
      <c r="EC294">
        <f>'Raw Data'!DK294</f>
        <v>5970</v>
      </c>
      <c r="ED294">
        <f>'Raw Data'!DL294</f>
        <v>0</v>
      </c>
      <c r="EE294">
        <f>'Raw Data'!DM294</f>
        <v>6310</v>
      </c>
      <c r="EF294">
        <f>'Raw Data'!DN294</f>
        <v>0</v>
      </c>
      <c r="EG294">
        <f>'Raw Data'!DO294</f>
        <v>6570</v>
      </c>
      <c r="EH294">
        <f>'Raw Data'!DP294</f>
        <v>0</v>
      </c>
      <c r="EI294">
        <f>'Raw Data'!DQ294</f>
        <v>6540</v>
      </c>
      <c r="EJ294">
        <f>'Raw Data'!DR294</f>
        <v>0</v>
      </c>
      <c r="EK294">
        <f>'Raw Data'!DS294</f>
        <v>6340</v>
      </c>
      <c r="EL294">
        <f>'Raw Data'!DT294</f>
        <v>5.5</v>
      </c>
      <c r="EM294">
        <f>'Raw Data'!DU294</f>
        <v>6090</v>
      </c>
      <c r="EN294">
        <f>'Raw Data'!DV294</f>
        <v>5.5</v>
      </c>
      <c r="EO294">
        <f>'Raw Data'!DW294</f>
        <v>7110</v>
      </c>
      <c r="EP294">
        <f>'Raw Data'!DX294</f>
        <v>5.5</v>
      </c>
      <c r="EQ294">
        <f>'Raw Data'!DY294</f>
        <v>7110</v>
      </c>
      <c r="ER294">
        <f>'Raw Data'!DZ294</f>
        <v>5.5</v>
      </c>
      <c r="ES294">
        <f>'Raw Data'!EA294</f>
        <v>7100</v>
      </c>
      <c r="ET294">
        <f>'Raw Data'!EB294</f>
        <v>5.5</v>
      </c>
      <c r="EU294">
        <f>'Raw Data'!EC294</f>
        <v>7140</v>
      </c>
      <c r="EV294">
        <f>'Raw Data'!ED294</f>
        <v>5.5</v>
      </c>
      <c r="EW294">
        <f>'Raw Data'!EE294</f>
        <v>0</v>
      </c>
    </row>
    <row r="295" spans="1:153" x14ac:dyDescent="0.3">
      <c r="A295">
        <f>'Raw Data'!A295</f>
        <v>293</v>
      </c>
      <c r="B295" t="str">
        <f>'Raw Data'!B295</f>
        <v>Point</v>
      </c>
      <c r="C295">
        <f>'Raw Data'!C295</f>
        <v>105</v>
      </c>
      <c r="D295">
        <f>'Raw Data'!D295</f>
        <v>322</v>
      </c>
      <c r="E295" t="str">
        <f>'Raw Data'!E295</f>
        <v>Point</v>
      </c>
      <c r="F295">
        <f>'Raw Data'!F295</f>
        <v>5046205</v>
      </c>
      <c r="G295" t="str">
        <f>'Raw Data'!G295</f>
        <v>Gsp Post 00</v>
      </c>
      <c r="H295" s="3">
        <f>'Raw Data'!H295</f>
        <v>41953</v>
      </c>
      <c r="L295">
        <f t="shared" si="56"/>
        <v>0</v>
      </c>
      <c r="M295" s="5">
        <f t="shared" si="57"/>
        <v>41953</v>
      </c>
      <c r="N295" s="5">
        <f t="shared" si="65"/>
        <v>2014</v>
      </c>
      <c r="O295" s="5" t="str" cm="1">
        <f t="array" ref="O295">_xlfn.IFS(N295&lt;=2016,"before treatment",N295=2017,"unknown",N295&gt;2017,"after treatment")</f>
        <v>before treatment</v>
      </c>
      <c r="P295" s="5">
        <f t="shared" si="58"/>
        <v>1</v>
      </c>
      <c r="Q295" s="5">
        <f t="shared" si="59"/>
        <v>0</v>
      </c>
      <c r="R295" t="str">
        <f>'Raw Data'!I295</f>
        <v>Dade</v>
      </c>
      <c r="S295" t="str">
        <f>'Raw Data'!J295</f>
        <v>State Route 136</v>
      </c>
      <c r="T295" t="str">
        <f>'Raw Data'!K295</f>
        <v>(none)</v>
      </c>
      <c r="U295" t="str">
        <f>'Raw Data'!L295</f>
        <v>(O) No Injury</v>
      </c>
      <c r="V295">
        <f>'Raw Data'!M295</f>
        <v>0</v>
      </c>
      <c r="W295">
        <f>'Raw Data'!N295</f>
        <v>0</v>
      </c>
      <c r="X295">
        <f>'Raw Data'!O295</f>
        <v>0</v>
      </c>
      <c r="Y295" t="str">
        <f>'Raw Data'!P295</f>
        <v>Rear End</v>
      </c>
      <c r="Z295" t="str">
        <f>'Raw Data'!Q295</f>
        <v>On Roadway - Non-Intersection</v>
      </c>
      <c r="AA295" t="str">
        <f>'Raw Data'!R295</f>
        <v>["Motor Vehicle in Motion","Motor Vehicle in Motion"]</v>
      </c>
      <c r="AB295" t="str">
        <f>'Raw Data'!S295</f>
        <v>["Motor Vehicle in Motion","Motor Vehicle in Motion"]</v>
      </c>
      <c r="AC295" t="str">
        <f>'Raw Data'!T295</f>
        <v>["Following Too Close","No Contributing Factors"]</v>
      </c>
      <c r="AD295">
        <f>'Raw Data'!U295</f>
        <v>2</v>
      </c>
      <c r="AE295" s="5" t="str">
        <f t="shared" si="66"/>
        <v>No</v>
      </c>
      <c r="AF295" t="str">
        <f>'Raw Data'!V295</f>
        <v>["Stopped","Stopped"]</v>
      </c>
      <c r="AG295" s="5">
        <f t="shared" si="60"/>
        <v>0</v>
      </c>
      <c r="AH295" t="str">
        <f>'Raw Data'!W295</f>
        <v>["West","West"]</v>
      </c>
      <c r="AI295" t="str">
        <f>'Raw Data'!X295</f>
        <v>Daylight</v>
      </c>
      <c r="AJ295" t="str">
        <f>'Raw Data'!Y295</f>
        <v>Dry</v>
      </c>
      <c r="AK295">
        <f>'Raw Data'!Z295</f>
        <v>0</v>
      </c>
      <c r="AL295" t="str">
        <f>'Raw Data'!AA295</f>
        <v>["Lap and Shoulder Belt Used","None Used","None Used"]</v>
      </c>
      <c r="AM295" s="5">
        <f t="shared" si="61"/>
        <v>1</v>
      </c>
      <c r="AN295" t="str">
        <f>'Raw Data'!AB295</f>
        <v>["Motorcycle","Passenger Car"]</v>
      </c>
      <c r="AO295" t="str">
        <f>'Raw Data'!AC295</f>
        <v>0831013600I</v>
      </c>
      <c r="AP295">
        <f>'Raw Data'!AD295</f>
        <v>2.194</v>
      </c>
      <c r="AQ295">
        <f>'Raw Data'!AE295</f>
        <v>34.864480999999998</v>
      </c>
      <c r="AR295">
        <f>'Raw Data'!AF295</f>
        <v>-85.548458999999994</v>
      </c>
      <c r="AS295">
        <f>'Raw Data'!AG295</f>
        <v>53</v>
      </c>
      <c r="AT295">
        <f>'Raw Data'!AH295</f>
        <v>125</v>
      </c>
      <c r="AU295">
        <f>'Raw Data'!AI295</f>
        <v>1598</v>
      </c>
      <c r="AV295" t="str">
        <f>'Raw Data'!AJ295</f>
        <v>D6_0136_00_I</v>
      </c>
      <c r="AW295">
        <f>'Raw Data'!AK295</f>
        <v>183</v>
      </c>
      <c r="AX295">
        <f>'Raw Data'!AL295</f>
        <v>202</v>
      </c>
      <c r="AY295" t="str">
        <f>'Raw Data'!AM295</f>
        <v>simple</v>
      </c>
      <c r="AZ295">
        <f>'Raw Data'!AN295</f>
        <v>361.5</v>
      </c>
      <c r="BA295">
        <f>'Raw Data'!AO295</f>
        <v>102.3</v>
      </c>
      <c r="BB295">
        <f>'Raw Data'!AP295</f>
        <v>641.70000000000005</v>
      </c>
      <c r="BC295">
        <f>'Raw Data'!AQ295</f>
        <v>-85.549429000000003</v>
      </c>
      <c r="BD295">
        <f>'Raw Data'!AR295</f>
        <v>34.864041999999998</v>
      </c>
      <c r="BE295">
        <f>'Raw Data'!AS295</f>
        <v>-85.547548000000006</v>
      </c>
      <c r="BF295">
        <f>'Raw Data'!AT295</f>
        <v>34.864167999999999</v>
      </c>
      <c r="BG295" t="str">
        <f>'Raw Data'!AU295</f>
        <v>0831013600I</v>
      </c>
      <c r="BH295">
        <f>'Raw Data'!AV295</f>
        <v>1</v>
      </c>
      <c r="BI295">
        <f>'Raw Data'!AW295</f>
        <v>83</v>
      </c>
      <c r="BJ295">
        <f>'Raw Data'!AX295</f>
        <v>136</v>
      </c>
      <c r="BK295">
        <f>'Raw Data'!AY295</f>
        <v>0</v>
      </c>
      <c r="BL295">
        <f>'Raw Data'!AZ295</f>
        <v>50</v>
      </c>
      <c r="BM295">
        <f>'Raw Data'!BA295</f>
        <v>8.7200000000000006</v>
      </c>
      <c r="BN295">
        <f>'Raw Data'!BB295</f>
        <v>7.66</v>
      </c>
      <c r="BO295">
        <f>'Raw Data'!BC295</f>
        <v>1496.4</v>
      </c>
      <c r="BP295">
        <f>'Raw Data'!BD295</f>
        <v>1510.5</v>
      </c>
      <c r="BQ295">
        <f>'Raw Data'!BE295</f>
        <v>1525.3</v>
      </c>
      <c r="BR295">
        <f>'Raw Data'!BF295</f>
        <v>45</v>
      </c>
      <c r="BS295">
        <f>'Raw Data'!BG295</f>
        <v>31.3</v>
      </c>
      <c r="BT295">
        <f>'Raw Data'!BH295</f>
        <v>13.7</v>
      </c>
      <c r="BU295">
        <f>'Raw Data'!BI295</f>
        <v>44173</v>
      </c>
      <c r="BV295" t="str">
        <f>'Raw Data'!BJ295</f>
        <v>NONE</v>
      </c>
      <c r="BW295">
        <f>'Raw Data'!BK295</f>
        <v>2.062E-3</v>
      </c>
      <c r="BX295">
        <f>'Raw Data'!BL295</f>
        <v>15021</v>
      </c>
      <c r="BY295">
        <f>'Raw Data'!BM295</f>
        <v>14661</v>
      </c>
      <c r="BZ295" t="str">
        <f>'Raw Data'!BN295</f>
        <v>0831013600I</v>
      </c>
      <c r="CA295" t="str">
        <f>'Raw Data'!BO295</f>
        <v>DADE</v>
      </c>
      <c r="CB295">
        <f>'Raw Data'!BP295</f>
        <v>1</v>
      </c>
      <c r="CC295">
        <f>'Raw Data'!BQ295</f>
        <v>13600</v>
      </c>
      <c r="CD295">
        <f>'Raw Data'!BR295</f>
        <v>6</v>
      </c>
      <c r="CE295">
        <f>'Raw Data'!BS295</f>
        <v>1</v>
      </c>
      <c r="CF295">
        <f>'Raw Data'!BT295</f>
        <v>2</v>
      </c>
      <c r="CG295">
        <f>'Raw Data'!BU295</f>
        <v>1</v>
      </c>
      <c r="CH295">
        <f>'Raw Data'!BV295</f>
        <v>1</v>
      </c>
      <c r="CI295">
        <f>'Raw Data'!BW295</f>
        <v>2</v>
      </c>
      <c r="CJ295">
        <f>'Raw Data'!BX295</f>
        <v>0</v>
      </c>
      <c r="CK295">
        <f>'Raw Data'!BY295</f>
        <v>4</v>
      </c>
      <c r="CL295" t="str">
        <f>'Raw Data'!BZ295</f>
        <v>N</v>
      </c>
      <c r="CM295">
        <f t="shared" si="67"/>
        <v>0</v>
      </c>
      <c r="CN295">
        <f>'Raw Data'!CA295</f>
        <v>83</v>
      </c>
      <c r="CO295">
        <f>'Raw Data'!CB295</f>
        <v>136</v>
      </c>
      <c r="CP295">
        <f>'Raw Data'!CC295</f>
        <v>0</v>
      </c>
      <c r="CQ295" t="str">
        <f>'Raw Data'!CD295</f>
        <v>Not Urban</v>
      </c>
      <c r="CR295" t="str">
        <f>'Raw Data'!CE295</f>
        <v>Not Urban</v>
      </c>
      <c r="CS295">
        <f>'Raw Data'!CF295</f>
        <v>0</v>
      </c>
      <c r="CT295">
        <f>'Raw Data'!CG295</f>
        <v>50</v>
      </c>
      <c r="CU295">
        <f>'Raw Data'!CH295</f>
        <v>2740</v>
      </c>
      <c r="CV295" t="str">
        <f>'Raw Data'!CI295</f>
        <v xml:space="preserve"> </v>
      </c>
      <c r="CW295">
        <f>'Raw Data'!CJ295</f>
        <v>0</v>
      </c>
      <c r="CX295">
        <f>'Raw Data'!CK295</f>
        <v>0.84643000000000002</v>
      </c>
      <c r="CY295">
        <f>'Raw Data'!CL295</f>
        <v>14</v>
      </c>
      <c r="CZ295" t="str">
        <f>'Raw Data'!CM295</f>
        <v>State Mainline</v>
      </c>
      <c r="DA295">
        <f>'Raw Data'!CN295</f>
        <v>2740</v>
      </c>
      <c r="DB295">
        <f>'Raw Data'!CO295</f>
        <v>166072</v>
      </c>
      <c r="DC295">
        <f>'Raw Data'!CP295</f>
        <v>2.11</v>
      </c>
      <c r="DD295">
        <f>'Raw Data'!CQ295</f>
        <v>2.96</v>
      </c>
      <c r="DE295">
        <f>'Raw Data'!CR295</f>
        <v>166072</v>
      </c>
      <c r="DF295">
        <f>'Raw Data'!CS295</f>
        <v>0</v>
      </c>
      <c r="DG295">
        <f>'Raw Data'!CT295</f>
        <v>4469.1514500000003</v>
      </c>
      <c r="DH295">
        <f>'Raw Data'!CU295</f>
        <v>100</v>
      </c>
      <c r="DI295">
        <f>'Raw Data'!CV295</f>
        <v>14693</v>
      </c>
      <c r="DJ295">
        <f>'Raw Data'!CW295</f>
        <v>2.9968000000000002E-2</v>
      </c>
      <c r="DK295">
        <f>'Raw Data'!CX295</f>
        <v>0</v>
      </c>
      <c r="DL295">
        <f>'Raw Data'!CY295</f>
        <v>2.062E-3</v>
      </c>
      <c r="DM295">
        <f>'Raw Data'!CZ295</f>
        <v>154</v>
      </c>
      <c r="DN295" t="str">
        <f>'Raw Data'!DA295</f>
        <v>083-0134</v>
      </c>
      <c r="DO295" t="str">
        <f>'Raw Data'!DB295</f>
        <v>4R : Rural Minor Arterial</v>
      </c>
      <c r="DP295" t="str">
        <f>'Raw Data'!DC295</f>
        <v>34.866430, -85.542682</v>
      </c>
      <c r="DQ295">
        <f>'Raw Data'!DD295</f>
        <v>-85.542681999999999</v>
      </c>
      <c r="DR295">
        <f>'Raw Data'!DE295</f>
        <v>34.866430000000001</v>
      </c>
      <c r="DS295">
        <f>'Raw Data'!DF295</f>
        <v>34.866430000000001</v>
      </c>
      <c r="DT295">
        <f>'Raw Data'!DG295</f>
        <v>-85.542681999999999</v>
      </c>
      <c r="DU295">
        <f>'Raw Data'!DH295</f>
        <v>5.3660000000000001E-3</v>
      </c>
      <c r="DV295">
        <f>'Raw Data'!DI295</f>
        <v>2.062E-3</v>
      </c>
      <c r="DW295">
        <f>'Raw Data'!DJ295</f>
        <v>53</v>
      </c>
      <c r="DX295" s="11">
        <f t="shared" si="68"/>
        <v>6283.333333333333</v>
      </c>
      <c r="DY295" s="5">
        <f t="shared" si="69"/>
        <v>6662.5</v>
      </c>
      <c r="DZ295" s="5">
        <f t="shared" si="62"/>
        <v>-379.16666666666697</v>
      </c>
      <c r="EA295" s="5">
        <f t="shared" si="63"/>
        <v>-5.6910569105691103E-2</v>
      </c>
      <c r="EB295" s="5">
        <f t="shared" si="64"/>
        <v>6472.9166666666661</v>
      </c>
      <c r="EC295">
        <f>'Raw Data'!DK295</f>
        <v>5970</v>
      </c>
      <c r="ED295">
        <f>'Raw Data'!DL295</f>
        <v>0</v>
      </c>
      <c r="EE295">
        <f>'Raw Data'!DM295</f>
        <v>6310</v>
      </c>
      <c r="EF295">
        <f>'Raw Data'!DN295</f>
        <v>0</v>
      </c>
      <c r="EG295">
        <f>'Raw Data'!DO295</f>
        <v>6570</v>
      </c>
      <c r="EH295">
        <f>'Raw Data'!DP295</f>
        <v>0</v>
      </c>
      <c r="EI295">
        <f>'Raw Data'!DQ295</f>
        <v>6540</v>
      </c>
      <c r="EJ295">
        <f>'Raw Data'!DR295</f>
        <v>0</v>
      </c>
      <c r="EK295">
        <f>'Raw Data'!DS295</f>
        <v>6340</v>
      </c>
      <c r="EL295">
        <f>'Raw Data'!DT295</f>
        <v>5.5</v>
      </c>
      <c r="EM295">
        <f>'Raw Data'!DU295</f>
        <v>6090</v>
      </c>
      <c r="EN295">
        <f>'Raw Data'!DV295</f>
        <v>5.5</v>
      </c>
      <c r="EO295">
        <f>'Raw Data'!DW295</f>
        <v>7110</v>
      </c>
      <c r="EP295">
        <f>'Raw Data'!DX295</f>
        <v>5.5</v>
      </c>
      <c r="EQ295">
        <f>'Raw Data'!DY295</f>
        <v>7110</v>
      </c>
      <c r="ER295">
        <f>'Raw Data'!DZ295</f>
        <v>5.5</v>
      </c>
      <c r="ES295">
        <f>'Raw Data'!EA295</f>
        <v>7100</v>
      </c>
      <c r="ET295">
        <f>'Raw Data'!EB295</f>
        <v>5.5</v>
      </c>
      <c r="EU295">
        <f>'Raw Data'!EC295</f>
        <v>7140</v>
      </c>
      <c r="EV295">
        <f>'Raw Data'!ED295</f>
        <v>5.5</v>
      </c>
      <c r="EW295">
        <f>'Raw Data'!EE295</f>
        <v>0</v>
      </c>
    </row>
    <row r="296" spans="1:153" x14ac:dyDescent="0.3">
      <c r="A296">
        <f>'Raw Data'!A296</f>
        <v>294</v>
      </c>
      <c r="B296" t="str">
        <f>'Raw Data'!B296</f>
        <v>Point</v>
      </c>
      <c r="C296">
        <f>'Raw Data'!C296</f>
        <v>149</v>
      </c>
      <c r="D296">
        <f>'Raw Data'!D296</f>
        <v>376</v>
      </c>
      <c r="E296" t="str">
        <f>'Raw Data'!E296</f>
        <v>Point</v>
      </c>
      <c r="F296">
        <f>'Raw Data'!F296</f>
        <v>4569847</v>
      </c>
      <c r="G296" t="str">
        <f>'Raw Data'!G296</f>
        <v>Gsp Post 00</v>
      </c>
      <c r="H296" s="3">
        <f>'Raw Data'!H296</f>
        <v>41530</v>
      </c>
      <c r="L296">
        <f t="shared" si="56"/>
        <v>0</v>
      </c>
      <c r="M296" s="5">
        <f t="shared" si="57"/>
        <v>41530</v>
      </c>
      <c r="N296" s="5">
        <f t="shared" si="65"/>
        <v>2013</v>
      </c>
      <c r="O296" s="5" t="str" cm="1">
        <f t="array" ref="O296">_xlfn.IFS(N296&lt;=2016,"before treatment",N296=2017,"unknown",N296&gt;2017,"after treatment")</f>
        <v>before treatment</v>
      </c>
      <c r="P296" s="5">
        <f t="shared" si="58"/>
        <v>1</v>
      </c>
      <c r="Q296" s="5">
        <f t="shared" si="59"/>
        <v>0</v>
      </c>
      <c r="R296" t="str">
        <f>'Raw Data'!I296</f>
        <v>Dade</v>
      </c>
      <c r="S296" t="str">
        <f>'Raw Data'!J296</f>
        <v>State Route 136</v>
      </c>
      <c r="T296" t="str">
        <f>'Raw Data'!K296</f>
        <v>(none)</v>
      </c>
      <c r="U296" t="str">
        <f>'Raw Data'!L296</f>
        <v>(O) No Injury</v>
      </c>
      <c r="V296">
        <f>'Raw Data'!M296</f>
        <v>0</v>
      </c>
      <c r="W296">
        <f>'Raw Data'!N296</f>
        <v>0</v>
      </c>
      <c r="X296">
        <f>'Raw Data'!O296</f>
        <v>0</v>
      </c>
      <c r="Y296" t="str">
        <f>'Raw Data'!P296</f>
        <v>Rear End</v>
      </c>
      <c r="Z296" t="str">
        <f>'Raw Data'!Q296</f>
        <v>On Roadway - Non-Intersection</v>
      </c>
      <c r="AA296" t="str">
        <f>'Raw Data'!R296</f>
        <v>["Motor Vehicle in Motion","Motor Vehicle in Motion"]</v>
      </c>
      <c r="AB296" t="str">
        <f>'Raw Data'!S296</f>
        <v>["Motor Vehicle in Motion","Motor Vehicle in Motion"]</v>
      </c>
      <c r="AC296" t="str">
        <f>'Raw Data'!T296</f>
        <v>["Following Too Close","No Contributing Factors"]</v>
      </c>
      <c r="AD296">
        <f>'Raw Data'!U296</f>
        <v>2</v>
      </c>
      <c r="AE296" s="5" t="str">
        <f t="shared" si="66"/>
        <v>No</v>
      </c>
      <c r="AF296" t="str">
        <f>'Raw Data'!V296</f>
        <v>["Negotiating a Curve","Stopped"]</v>
      </c>
      <c r="AG296" s="5">
        <f t="shared" si="60"/>
        <v>0</v>
      </c>
      <c r="AH296" t="str">
        <f>'Raw Data'!W296</f>
        <v>["West","West"]</v>
      </c>
      <c r="AI296" t="str">
        <f>'Raw Data'!X296</f>
        <v>Daylight</v>
      </c>
      <c r="AJ296" t="str">
        <f>'Raw Data'!Y296</f>
        <v>Dry</v>
      </c>
      <c r="AK296">
        <f>'Raw Data'!Z296</f>
        <v>0</v>
      </c>
      <c r="AL296" t="str">
        <f>'Raw Data'!AA296</f>
        <v>["Lap and Shoulder Belt Used","Lap and Shoulder Belt Used","Lap and Shoulder Belt Used"]</v>
      </c>
      <c r="AM296" s="5">
        <f t="shared" si="61"/>
        <v>0</v>
      </c>
      <c r="AN296" t="str">
        <f>'Raw Data'!AB296</f>
        <v>["Passenger Car","Passenger Car"]</v>
      </c>
      <c r="AO296" t="str">
        <f>'Raw Data'!AC296</f>
        <v>0831013600I</v>
      </c>
      <c r="AP296">
        <f>'Raw Data'!AD296</f>
        <v>2.1980360000000001</v>
      </c>
      <c r="AQ296">
        <f>'Raw Data'!AE296</f>
        <v>34.864474999999999</v>
      </c>
      <c r="AR296">
        <f>'Raw Data'!AF296</f>
        <v>-85.548393000000004</v>
      </c>
      <c r="AS296">
        <f>'Raw Data'!AG296</f>
        <v>53</v>
      </c>
      <c r="AT296">
        <f>'Raw Data'!AH296</f>
        <v>125</v>
      </c>
      <c r="AU296">
        <f>'Raw Data'!AI296</f>
        <v>1598</v>
      </c>
      <c r="AV296" t="str">
        <f>'Raw Data'!AJ296</f>
        <v>D6_0136_00_I</v>
      </c>
      <c r="AW296">
        <f>'Raw Data'!AK296</f>
        <v>183</v>
      </c>
      <c r="AX296">
        <f>'Raw Data'!AL296</f>
        <v>202</v>
      </c>
      <c r="AY296" t="str">
        <f>'Raw Data'!AM296</f>
        <v>simple</v>
      </c>
      <c r="AZ296">
        <f>'Raw Data'!AN296</f>
        <v>361.5</v>
      </c>
      <c r="BA296">
        <f>'Raw Data'!AO296</f>
        <v>102.3</v>
      </c>
      <c r="BB296">
        <f>'Raw Data'!AP296</f>
        <v>641.70000000000005</v>
      </c>
      <c r="BC296">
        <f>'Raw Data'!AQ296</f>
        <v>-85.549429000000003</v>
      </c>
      <c r="BD296">
        <f>'Raw Data'!AR296</f>
        <v>34.864041999999998</v>
      </c>
      <c r="BE296">
        <f>'Raw Data'!AS296</f>
        <v>-85.547548000000006</v>
      </c>
      <c r="BF296">
        <f>'Raw Data'!AT296</f>
        <v>34.864167999999999</v>
      </c>
      <c r="BG296" t="str">
        <f>'Raw Data'!AU296</f>
        <v>0831013600I</v>
      </c>
      <c r="BH296">
        <f>'Raw Data'!AV296</f>
        <v>1</v>
      </c>
      <c r="BI296">
        <f>'Raw Data'!AW296</f>
        <v>83</v>
      </c>
      <c r="BJ296">
        <f>'Raw Data'!AX296</f>
        <v>136</v>
      </c>
      <c r="BK296">
        <f>'Raw Data'!AY296</f>
        <v>0</v>
      </c>
      <c r="BL296">
        <f>'Raw Data'!AZ296</f>
        <v>50</v>
      </c>
      <c r="BM296">
        <f>'Raw Data'!BA296</f>
        <v>8.7200000000000006</v>
      </c>
      <c r="BN296">
        <f>'Raw Data'!BB296</f>
        <v>7.66</v>
      </c>
      <c r="BO296">
        <f>'Raw Data'!BC296</f>
        <v>1496.4</v>
      </c>
      <c r="BP296">
        <f>'Raw Data'!BD296</f>
        <v>1510.5</v>
      </c>
      <c r="BQ296">
        <f>'Raw Data'!BE296</f>
        <v>1525.3</v>
      </c>
      <c r="BR296">
        <f>'Raw Data'!BF296</f>
        <v>45</v>
      </c>
      <c r="BS296">
        <f>'Raw Data'!BG296</f>
        <v>31.3</v>
      </c>
      <c r="BT296">
        <f>'Raw Data'!BH296</f>
        <v>13.7</v>
      </c>
      <c r="BU296">
        <f>'Raw Data'!BI296</f>
        <v>44173</v>
      </c>
      <c r="BV296" t="str">
        <f>'Raw Data'!BJ296</f>
        <v>NONE</v>
      </c>
      <c r="BW296">
        <f>'Raw Data'!BK296</f>
        <v>2.062E-3</v>
      </c>
      <c r="BX296">
        <f>'Raw Data'!BL296</f>
        <v>15021</v>
      </c>
      <c r="BY296">
        <f>'Raw Data'!BM296</f>
        <v>14661</v>
      </c>
      <c r="BZ296" t="str">
        <f>'Raw Data'!BN296</f>
        <v>0831013600I</v>
      </c>
      <c r="CA296" t="str">
        <f>'Raw Data'!BO296</f>
        <v>DADE</v>
      </c>
      <c r="CB296">
        <f>'Raw Data'!BP296</f>
        <v>1</v>
      </c>
      <c r="CC296">
        <f>'Raw Data'!BQ296</f>
        <v>13600</v>
      </c>
      <c r="CD296">
        <f>'Raw Data'!BR296</f>
        <v>6</v>
      </c>
      <c r="CE296">
        <f>'Raw Data'!BS296</f>
        <v>1</v>
      </c>
      <c r="CF296">
        <f>'Raw Data'!BT296</f>
        <v>2</v>
      </c>
      <c r="CG296">
        <f>'Raw Data'!BU296</f>
        <v>1</v>
      </c>
      <c r="CH296">
        <f>'Raw Data'!BV296</f>
        <v>1</v>
      </c>
      <c r="CI296">
        <f>'Raw Data'!BW296</f>
        <v>2</v>
      </c>
      <c r="CJ296">
        <f>'Raw Data'!BX296</f>
        <v>0</v>
      </c>
      <c r="CK296">
        <f>'Raw Data'!BY296</f>
        <v>4</v>
      </c>
      <c r="CL296" t="str">
        <f>'Raw Data'!BZ296</f>
        <v>N</v>
      </c>
      <c r="CM296">
        <f t="shared" si="67"/>
        <v>0</v>
      </c>
      <c r="CN296">
        <f>'Raw Data'!CA296</f>
        <v>83</v>
      </c>
      <c r="CO296">
        <f>'Raw Data'!CB296</f>
        <v>136</v>
      </c>
      <c r="CP296">
        <f>'Raw Data'!CC296</f>
        <v>0</v>
      </c>
      <c r="CQ296" t="str">
        <f>'Raw Data'!CD296</f>
        <v>Not Urban</v>
      </c>
      <c r="CR296" t="str">
        <f>'Raw Data'!CE296</f>
        <v>Not Urban</v>
      </c>
      <c r="CS296">
        <f>'Raw Data'!CF296</f>
        <v>0</v>
      </c>
      <c r="CT296">
        <f>'Raw Data'!CG296</f>
        <v>50</v>
      </c>
      <c r="CU296">
        <f>'Raw Data'!CH296</f>
        <v>2740</v>
      </c>
      <c r="CV296" t="str">
        <f>'Raw Data'!CI296</f>
        <v xml:space="preserve"> </v>
      </c>
      <c r="CW296">
        <f>'Raw Data'!CJ296</f>
        <v>0</v>
      </c>
      <c r="CX296">
        <f>'Raw Data'!CK296</f>
        <v>0.84643000000000002</v>
      </c>
      <c r="CY296">
        <f>'Raw Data'!CL296</f>
        <v>14</v>
      </c>
      <c r="CZ296" t="str">
        <f>'Raw Data'!CM296</f>
        <v>State Mainline</v>
      </c>
      <c r="DA296">
        <f>'Raw Data'!CN296</f>
        <v>2740</v>
      </c>
      <c r="DB296">
        <f>'Raw Data'!CO296</f>
        <v>166072</v>
      </c>
      <c r="DC296">
        <f>'Raw Data'!CP296</f>
        <v>2.11</v>
      </c>
      <c r="DD296">
        <f>'Raw Data'!CQ296</f>
        <v>2.96</v>
      </c>
      <c r="DE296">
        <f>'Raw Data'!CR296</f>
        <v>166072</v>
      </c>
      <c r="DF296">
        <f>'Raw Data'!CS296</f>
        <v>0</v>
      </c>
      <c r="DG296">
        <f>'Raw Data'!CT296</f>
        <v>4469.1514500000003</v>
      </c>
      <c r="DH296">
        <f>'Raw Data'!CU296</f>
        <v>100</v>
      </c>
      <c r="DI296">
        <f>'Raw Data'!CV296</f>
        <v>14693</v>
      </c>
      <c r="DJ296">
        <f>'Raw Data'!CW296</f>
        <v>2.9968000000000002E-2</v>
      </c>
      <c r="DK296">
        <f>'Raw Data'!CX296</f>
        <v>0</v>
      </c>
      <c r="DL296">
        <f>'Raw Data'!CY296</f>
        <v>2.062E-3</v>
      </c>
      <c r="DM296">
        <f>'Raw Data'!CZ296</f>
        <v>154</v>
      </c>
      <c r="DN296" t="str">
        <f>'Raw Data'!DA296</f>
        <v>083-0134</v>
      </c>
      <c r="DO296" t="str">
        <f>'Raw Data'!DB296</f>
        <v>4R : Rural Minor Arterial</v>
      </c>
      <c r="DP296" t="str">
        <f>'Raw Data'!DC296</f>
        <v>34.866430, -85.542682</v>
      </c>
      <c r="DQ296">
        <f>'Raw Data'!DD296</f>
        <v>-85.542681999999999</v>
      </c>
      <c r="DR296">
        <f>'Raw Data'!DE296</f>
        <v>34.866430000000001</v>
      </c>
      <c r="DS296">
        <f>'Raw Data'!DF296</f>
        <v>34.866430000000001</v>
      </c>
      <c r="DT296">
        <f>'Raw Data'!DG296</f>
        <v>-85.542681999999999</v>
      </c>
      <c r="DU296">
        <f>'Raw Data'!DH296</f>
        <v>5.3660000000000001E-3</v>
      </c>
      <c r="DV296">
        <f>'Raw Data'!DI296</f>
        <v>2.062E-3</v>
      </c>
      <c r="DW296">
        <f>'Raw Data'!DJ296</f>
        <v>53</v>
      </c>
      <c r="DX296" s="11">
        <f t="shared" si="68"/>
        <v>6283.333333333333</v>
      </c>
      <c r="DY296" s="5">
        <f t="shared" si="69"/>
        <v>6662.5</v>
      </c>
      <c r="DZ296" s="5">
        <f t="shared" si="62"/>
        <v>-379.16666666666697</v>
      </c>
      <c r="EA296" s="5">
        <f t="shared" si="63"/>
        <v>-5.6910569105691103E-2</v>
      </c>
      <c r="EB296" s="5">
        <f t="shared" si="64"/>
        <v>6472.9166666666661</v>
      </c>
      <c r="EC296">
        <f>'Raw Data'!DK296</f>
        <v>5970</v>
      </c>
      <c r="ED296">
        <f>'Raw Data'!DL296</f>
        <v>0</v>
      </c>
      <c r="EE296">
        <f>'Raw Data'!DM296</f>
        <v>6310</v>
      </c>
      <c r="EF296">
        <f>'Raw Data'!DN296</f>
        <v>0</v>
      </c>
      <c r="EG296">
        <f>'Raw Data'!DO296</f>
        <v>6570</v>
      </c>
      <c r="EH296">
        <f>'Raw Data'!DP296</f>
        <v>0</v>
      </c>
      <c r="EI296">
        <f>'Raw Data'!DQ296</f>
        <v>6540</v>
      </c>
      <c r="EJ296">
        <f>'Raw Data'!DR296</f>
        <v>0</v>
      </c>
      <c r="EK296">
        <f>'Raw Data'!DS296</f>
        <v>6340</v>
      </c>
      <c r="EL296">
        <f>'Raw Data'!DT296</f>
        <v>5.5</v>
      </c>
      <c r="EM296">
        <f>'Raw Data'!DU296</f>
        <v>6090</v>
      </c>
      <c r="EN296">
        <f>'Raw Data'!DV296</f>
        <v>5.5</v>
      </c>
      <c r="EO296">
        <f>'Raw Data'!DW296</f>
        <v>7110</v>
      </c>
      <c r="EP296">
        <f>'Raw Data'!DX296</f>
        <v>5.5</v>
      </c>
      <c r="EQ296">
        <f>'Raw Data'!DY296</f>
        <v>7110</v>
      </c>
      <c r="ER296">
        <f>'Raw Data'!DZ296</f>
        <v>5.5</v>
      </c>
      <c r="ES296">
        <f>'Raw Data'!EA296</f>
        <v>7100</v>
      </c>
      <c r="ET296">
        <f>'Raw Data'!EB296</f>
        <v>5.5</v>
      </c>
      <c r="EU296">
        <f>'Raw Data'!EC296</f>
        <v>7140</v>
      </c>
      <c r="EV296">
        <f>'Raw Data'!ED296</f>
        <v>5.5</v>
      </c>
      <c r="EW296">
        <f>'Raw Data'!EE296</f>
        <v>0</v>
      </c>
    </row>
    <row r="297" spans="1:153" x14ac:dyDescent="0.3">
      <c r="A297">
        <f>'Raw Data'!A297</f>
        <v>295</v>
      </c>
      <c r="B297" t="str">
        <f>'Raw Data'!B297</f>
        <v>Point</v>
      </c>
      <c r="C297">
        <f>'Raw Data'!C297</f>
        <v>300</v>
      </c>
      <c r="D297">
        <f>'Raw Data'!D297</f>
        <v>219</v>
      </c>
      <c r="E297" t="str">
        <f>'Raw Data'!E297</f>
        <v>Point</v>
      </c>
      <c r="F297">
        <f>'Raw Data'!F297</f>
        <v>5825064</v>
      </c>
      <c r="G297" t="str">
        <f>'Raw Data'!G297</f>
        <v>Dade County Sheriff's Office</v>
      </c>
      <c r="H297" s="3">
        <f>'Raw Data'!H297</f>
        <v>42534</v>
      </c>
      <c r="L297">
        <f t="shared" si="56"/>
        <v>0</v>
      </c>
      <c r="M297" s="5">
        <f t="shared" si="57"/>
        <v>42534</v>
      </c>
      <c r="N297" s="5">
        <f t="shared" si="65"/>
        <v>2016</v>
      </c>
      <c r="O297" s="5" t="str" cm="1">
        <f t="array" ref="O297">_xlfn.IFS(N297&lt;=2016,"before treatment",N297=2017,"unknown",N297&gt;2017,"after treatment")</f>
        <v>before treatment</v>
      </c>
      <c r="P297" s="5">
        <f t="shared" si="58"/>
        <v>1</v>
      </c>
      <c r="Q297" s="5">
        <f t="shared" si="59"/>
        <v>0</v>
      </c>
      <c r="R297" t="str">
        <f>'Raw Data'!I297</f>
        <v>Dade</v>
      </c>
      <c r="S297" t="str">
        <f>'Raw Data'!J297</f>
        <v>State Route 136</v>
      </c>
      <c r="T297" t="str">
        <f>'Raw Data'!K297</f>
        <v>Highway 301</v>
      </c>
      <c r="U297" t="str">
        <f>'Raw Data'!L297</f>
        <v>(O) No Injury</v>
      </c>
      <c r="V297">
        <f>'Raw Data'!M297</f>
        <v>0</v>
      </c>
      <c r="W297">
        <f>'Raw Data'!N297</f>
        <v>0</v>
      </c>
      <c r="X297">
        <f>'Raw Data'!O297</f>
        <v>0</v>
      </c>
      <c r="Y297" t="str">
        <f>'Raw Data'!P297</f>
        <v>Not a Collision with Motor Vehicle</v>
      </c>
      <c r="Z297" t="str">
        <f>'Raw Data'!Q297</f>
        <v>Off Roadway</v>
      </c>
      <c r="AA297" t="str">
        <f>'Raw Data'!R297</f>
        <v>Ditch</v>
      </c>
      <c r="AB297" t="str">
        <f>'Raw Data'!S297</f>
        <v>Ditch</v>
      </c>
      <c r="AC297" t="str">
        <f>'Raw Data'!T297</f>
        <v>Driver Lost Control</v>
      </c>
      <c r="AD297">
        <f>'Raw Data'!U297</f>
        <v>1</v>
      </c>
      <c r="AE297" s="5" t="str">
        <f t="shared" si="66"/>
        <v>Yes</v>
      </c>
      <c r="AF297" t="str">
        <f>'Raw Data'!V297</f>
        <v>Straight</v>
      </c>
      <c r="AG297" s="5">
        <f t="shared" si="60"/>
        <v>0</v>
      </c>
      <c r="AH297" t="str">
        <f>'Raw Data'!W297</f>
        <v>West</v>
      </c>
      <c r="AI297" t="str">
        <f>'Raw Data'!X297</f>
        <v>Daylight</v>
      </c>
      <c r="AJ297" t="str">
        <f>'Raw Data'!Y297</f>
        <v>Dry</v>
      </c>
      <c r="AK297">
        <f>'Raw Data'!Z297</f>
        <v>44</v>
      </c>
      <c r="AL297" t="str">
        <f>'Raw Data'!AA297</f>
        <v xml:space="preserve"> </v>
      </c>
      <c r="AM297" s="5">
        <f t="shared" si="61"/>
        <v>0</v>
      </c>
      <c r="AN297" t="str">
        <f>'Raw Data'!AB297</f>
        <v>Pickup Truck</v>
      </c>
      <c r="AO297" t="str">
        <f>'Raw Data'!AC297</f>
        <v>0831013600I</v>
      </c>
      <c r="AP297">
        <f>'Raw Data'!AD297</f>
        <v>2.2188850000000002</v>
      </c>
      <c r="AQ297">
        <f>'Raw Data'!AE297</f>
        <v>34.864407999999997</v>
      </c>
      <c r="AR297">
        <f>'Raw Data'!AF297</f>
        <v>-85.548035999999996</v>
      </c>
      <c r="AS297">
        <f>'Raw Data'!AG297</f>
        <v>53</v>
      </c>
      <c r="AT297">
        <f>'Raw Data'!AH297</f>
        <v>125</v>
      </c>
      <c r="AU297">
        <f>'Raw Data'!AI297</f>
        <v>1598</v>
      </c>
      <c r="AV297" t="str">
        <f>'Raw Data'!AJ297</f>
        <v>D6_0136_00_I</v>
      </c>
      <c r="AW297">
        <f>'Raw Data'!AK297</f>
        <v>183</v>
      </c>
      <c r="AX297">
        <f>'Raw Data'!AL297</f>
        <v>202</v>
      </c>
      <c r="AY297" t="str">
        <f>'Raw Data'!AM297</f>
        <v>simple</v>
      </c>
      <c r="AZ297">
        <f>'Raw Data'!AN297</f>
        <v>361.5</v>
      </c>
      <c r="BA297">
        <f>'Raw Data'!AO297</f>
        <v>102.3</v>
      </c>
      <c r="BB297">
        <f>'Raw Data'!AP297</f>
        <v>641.70000000000005</v>
      </c>
      <c r="BC297">
        <f>'Raw Data'!AQ297</f>
        <v>-85.549429000000003</v>
      </c>
      <c r="BD297">
        <f>'Raw Data'!AR297</f>
        <v>34.864041999999998</v>
      </c>
      <c r="BE297">
        <f>'Raw Data'!AS297</f>
        <v>-85.547548000000006</v>
      </c>
      <c r="BF297">
        <f>'Raw Data'!AT297</f>
        <v>34.864167999999999</v>
      </c>
      <c r="BG297" t="str">
        <f>'Raw Data'!AU297</f>
        <v>0831013600I</v>
      </c>
      <c r="BH297">
        <f>'Raw Data'!AV297</f>
        <v>1</v>
      </c>
      <c r="BI297">
        <f>'Raw Data'!AW297</f>
        <v>83</v>
      </c>
      <c r="BJ297">
        <f>'Raw Data'!AX297</f>
        <v>136</v>
      </c>
      <c r="BK297">
        <f>'Raw Data'!AY297</f>
        <v>0</v>
      </c>
      <c r="BL297">
        <f>'Raw Data'!AZ297</f>
        <v>50</v>
      </c>
      <c r="BM297">
        <f>'Raw Data'!BA297</f>
        <v>8.7200000000000006</v>
      </c>
      <c r="BN297">
        <f>'Raw Data'!BB297</f>
        <v>7.66</v>
      </c>
      <c r="BO297">
        <f>'Raw Data'!BC297</f>
        <v>1496.4</v>
      </c>
      <c r="BP297">
        <f>'Raw Data'!BD297</f>
        <v>1510.5</v>
      </c>
      <c r="BQ297">
        <f>'Raw Data'!BE297</f>
        <v>1525.3</v>
      </c>
      <c r="BR297">
        <f>'Raw Data'!BF297</f>
        <v>45</v>
      </c>
      <c r="BS297">
        <f>'Raw Data'!BG297</f>
        <v>31.3</v>
      </c>
      <c r="BT297">
        <f>'Raw Data'!BH297</f>
        <v>13.7</v>
      </c>
      <c r="BU297">
        <f>'Raw Data'!BI297</f>
        <v>44173</v>
      </c>
      <c r="BV297" t="str">
        <f>'Raw Data'!BJ297</f>
        <v>NONE</v>
      </c>
      <c r="BW297">
        <f>'Raw Data'!BK297</f>
        <v>2.062E-3</v>
      </c>
      <c r="BX297">
        <f>'Raw Data'!BL297</f>
        <v>15021</v>
      </c>
      <c r="BY297">
        <f>'Raw Data'!BM297</f>
        <v>14661</v>
      </c>
      <c r="BZ297" t="str">
        <f>'Raw Data'!BN297</f>
        <v>0831013600I</v>
      </c>
      <c r="CA297" t="str">
        <f>'Raw Data'!BO297</f>
        <v>DADE</v>
      </c>
      <c r="CB297">
        <f>'Raw Data'!BP297</f>
        <v>1</v>
      </c>
      <c r="CC297">
        <f>'Raw Data'!BQ297</f>
        <v>13600</v>
      </c>
      <c r="CD297">
        <f>'Raw Data'!BR297</f>
        <v>6</v>
      </c>
      <c r="CE297">
        <f>'Raw Data'!BS297</f>
        <v>1</v>
      </c>
      <c r="CF297">
        <f>'Raw Data'!BT297</f>
        <v>2</v>
      </c>
      <c r="CG297">
        <f>'Raw Data'!BU297</f>
        <v>1</v>
      </c>
      <c r="CH297">
        <f>'Raw Data'!BV297</f>
        <v>1</v>
      </c>
      <c r="CI297">
        <f>'Raw Data'!BW297</f>
        <v>2</v>
      </c>
      <c r="CJ297">
        <f>'Raw Data'!BX297</f>
        <v>0</v>
      </c>
      <c r="CK297">
        <f>'Raw Data'!BY297</f>
        <v>4</v>
      </c>
      <c r="CL297" t="str">
        <f>'Raw Data'!BZ297</f>
        <v>N</v>
      </c>
      <c r="CM297">
        <f t="shared" si="67"/>
        <v>0</v>
      </c>
      <c r="CN297">
        <f>'Raw Data'!CA297</f>
        <v>83</v>
      </c>
      <c r="CO297">
        <f>'Raw Data'!CB297</f>
        <v>136</v>
      </c>
      <c r="CP297">
        <f>'Raw Data'!CC297</f>
        <v>0</v>
      </c>
      <c r="CQ297" t="str">
        <f>'Raw Data'!CD297</f>
        <v>Not Urban</v>
      </c>
      <c r="CR297" t="str">
        <f>'Raw Data'!CE297</f>
        <v>Not Urban</v>
      </c>
      <c r="CS297">
        <f>'Raw Data'!CF297</f>
        <v>0</v>
      </c>
      <c r="CT297">
        <f>'Raw Data'!CG297</f>
        <v>50</v>
      </c>
      <c r="CU297">
        <f>'Raw Data'!CH297</f>
        <v>2740</v>
      </c>
      <c r="CV297" t="str">
        <f>'Raw Data'!CI297</f>
        <v xml:space="preserve"> </v>
      </c>
      <c r="CW297">
        <f>'Raw Data'!CJ297</f>
        <v>0</v>
      </c>
      <c r="CX297">
        <f>'Raw Data'!CK297</f>
        <v>0.84643000000000002</v>
      </c>
      <c r="CY297">
        <f>'Raw Data'!CL297</f>
        <v>14</v>
      </c>
      <c r="CZ297" t="str">
        <f>'Raw Data'!CM297</f>
        <v>State Mainline</v>
      </c>
      <c r="DA297">
        <f>'Raw Data'!CN297</f>
        <v>2740</v>
      </c>
      <c r="DB297">
        <f>'Raw Data'!CO297</f>
        <v>166072</v>
      </c>
      <c r="DC297">
        <f>'Raw Data'!CP297</f>
        <v>2.11</v>
      </c>
      <c r="DD297">
        <f>'Raw Data'!CQ297</f>
        <v>2.96</v>
      </c>
      <c r="DE297">
        <f>'Raw Data'!CR297</f>
        <v>166072</v>
      </c>
      <c r="DF297">
        <f>'Raw Data'!CS297</f>
        <v>0</v>
      </c>
      <c r="DG297">
        <f>'Raw Data'!CT297</f>
        <v>4469.1514500000003</v>
      </c>
      <c r="DH297">
        <f>'Raw Data'!CU297</f>
        <v>100</v>
      </c>
      <c r="DI297">
        <f>'Raw Data'!CV297</f>
        <v>14693</v>
      </c>
      <c r="DJ297">
        <f>'Raw Data'!CW297</f>
        <v>2.9968000000000002E-2</v>
      </c>
      <c r="DK297">
        <f>'Raw Data'!CX297</f>
        <v>0</v>
      </c>
      <c r="DL297">
        <f>'Raw Data'!CY297</f>
        <v>2.062E-3</v>
      </c>
      <c r="DM297">
        <f>'Raw Data'!CZ297</f>
        <v>154</v>
      </c>
      <c r="DN297" t="str">
        <f>'Raw Data'!DA297</f>
        <v>083-0134</v>
      </c>
      <c r="DO297" t="str">
        <f>'Raw Data'!DB297</f>
        <v>4R : Rural Minor Arterial</v>
      </c>
      <c r="DP297" t="str">
        <f>'Raw Data'!DC297</f>
        <v>34.866430, -85.542682</v>
      </c>
      <c r="DQ297">
        <f>'Raw Data'!DD297</f>
        <v>-85.542681999999999</v>
      </c>
      <c r="DR297">
        <f>'Raw Data'!DE297</f>
        <v>34.866430000000001</v>
      </c>
      <c r="DS297">
        <f>'Raw Data'!DF297</f>
        <v>34.866430000000001</v>
      </c>
      <c r="DT297">
        <f>'Raw Data'!DG297</f>
        <v>-85.542681999999999</v>
      </c>
      <c r="DU297">
        <f>'Raw Data'!DH297</f>
        <v>5.3660000000000001E-3</v>
      </c>
      <c r="DV297">
        <f>'Raw Data'!DI297</f>
        <v>2.062E-3</v>
      </c>
      <c r="DW297">
        <f>'Raw Data'!DJ297</f>
        <v>53</v>
      </c>
      <c r="DX297" s="11">
        <f t="shared" si="68"/>
        <v>6283.333333333333</v>
      </c>
      <c r="DY297" s="5">
        <f t="shared" si="69"/>
        <v>6662.5</v>
      </c>
      <c r="DZ297" s="5">
        <f t="shared" si="62"/>
        <v>-379.16666666666697</v>
      </c>
      <c r="EA297" s="5">
        <f t="shared" si="63"/>
        <v>-5.6910569105691103E-2</v>
      </c>
      <c r="EB297" s="5">
        <f t="shared" si="64"/>
        <v>6472.9166666666661</v>
      </c>
      <c r="EC297">
        <f>'Raw Data'!DK297</f>
        <v>5970</v>
      </c>
      <c r="ED297">
        <f>'Raw Data'!DL297</f>
        <v>0</v>
      </c>
      <c r="EE297">
        <f>'Raw Data'!DM297</f>
        <v>6310</v>
      </c>
      <c r="EF297">
        <f>'Raw Data'!DN297</f>
        <v>0</v>
      </c>
      <c r="EG297">
        <f>'Raw Data'!DO297</f>
        <v>6570</v>
      </c>
      <c r="EH297">
        <f>'Raw Data'!DP297</f>
        <v>0</v>
      </c>
      <c r="EI297">
        <f>'Raw Data'!DQ297</f>
        <v>6540</v>
      </c>
      <c r="EJ297">
        <f>'Raw Data'!DR297</f>
        <v>0</v>
      </c>
      <c r="EK297">
        <f>'Raw Data'!DS297</f>
        <v>6340</v>
      </c>
      <c r="EL297">
        <f>'Raw Data'!DT297</f>
        <v>5.5</v>
      </c>
      <c r="EM297">
        <f>'Raw Data'!DU297</f>
        <v>6090</v>
      </c>
      <c r="EN297">
        <f>'Raw Data'!DV297</f>
        <v>5.5</v>
      </c>
      <c r="EO297">
        <f>'Raw Data'!DW297</f>
        <v>7110</v>
      </c>
      <c r="EP297">
        <f>'Raw Data'!DX297</f>
        <v>5.5</v>
      </c>
      <c r="EQ297">
        <f>'Raw Data'!DY297</f>
        <v>7110</v>
      </c>
      <c r="ER297">
        <f>'Raw Data'!DZ297</f>
        <v>5.5</v>
      </c>
      <c r="ES297">
        <f>'Raw Data'!EA297</f>
        <v>7100</v>
      </c>
      <c r="ET297">
        <f>'Raw Data'!EB297</f>
        <v>5.5</v>
      </c>
      <c r="EU297">
        <f>'Raw Data'!EC297</f>
        <v>7140</v>
      </c>
      <c r="EV297">
        <f>'Raw Data'!ED297</f>
        <v>5.5</v>
      </c>
      <c r="EW297">
        <f>'Raw Data'!EE297</f>
        <v>9.9999999999999995E-7</v>
      </c>
    </row>
    <row r="298" spans="1:153" x14ac:dyDescent="0.3">
      <c r="A298">
        <f>'Raw Data'!A298</f>
        <v>296</v>
      </c>
      <c r="B298" t="str">
        <f>'Raw Data'!B298</f>
        <v>Point</v>
      </c>
      <c r="C298">
        <f>'Raw Data'!C298</f>
        <v>389</v>
      </c>
      <c r="D298">
        <f>'Raw Data'!D298</f>
        <v>182</v>
      </c>
      <c r="E298" t="str">
        <f>'Raw Data'!E298</f>
        <v>Point</v>
      </c>
      <c r="F298">
        <f>'Raw Data'!F298</f>
        <v>6168047</v>
      </c>
      <c r="G298" t="str">
        <f>'Raw Data'!G298</f>
        <v>Dade County Sheriff's Office</v>
      </c>
      <c r="H298" s="3">
        <f>'Raw Data'!H298</f>
        <v>42757</v>
      </c>
      <c r="L298">
        <f t="shared" si="56"/>
        <v>0</v>
      </c>
      <c r="M298" s="5">
        <f t="shared" si="57"/>
        <v>42757</v>
      </c>
      <c r="N298" s="5">
        <f t="shared" si="65"/>
        <v>2017</v>
      </c>
      <c r="O298" s="5" t="str" cm="1">
        <f t="array" ref="O298">_xlfn.IFS(N298&lt;=2016,"before treatment",N298=2017,"unknown",N298&gt;2017,"after treatment")</f>
        <v>unknown</v>
      </c>
      <c r="P298" s="5">
        <f t="shared" si="58"/>
        <v>0</v>
      </c>
      <c r="Q298" s="5">
        <f t="shared" si="59"/>
        <v>0</v>
      </c>
      <c r="R298" t="str">
        <f>'Raw Data'!I298</f>
        <v>Dade</v>
      </c>
      <c r="S298" t="str">
        <f>'Raw Data'!J298</f>
        <v>State Route 136</v>
      </c>
      <c r="T298" t="str">
        <f>'Raw Data'!K298</f>
        <v>Highway 301</v>
      </c>
      <c r="U298" t="str">
        <f>'Raw Data'!L298</f>
        <v>(O) No Injury</v>
      </c>
      <c r="V298">
        <f>'Raw Data'!M298</f>
        <v>0</v>
      </c>
      <c r="W298">
        <f>'Raw Data'!N298</f>
        <v>0</v>
      </c>
      <c r="X298">
        <f>'Raw Data'!O298</f>
        <v>0</v>
      </c>
      <c r="Y298" t="str">
        <f>'Raw Data'!P298</f>
        <v>Head On</v>
      </c>
      <c r="Z298" t="str">
        <f>'Raw Data'!Q298</f>
        <v>On Shoulder</v>
      </c>
      <c r="AA298" t="str">
        <f>'Raw Data'!R298</f>
        <v>["Motor Vehicle in Motion","Motor Vehicle in Motion"]</v>
      </c>
      <c r="AB298" t="str">
        <f>'Raw Data'!S298</f>
        <v>["Motor Vehicle in Motion","Parked Motor Vehicle"]</v>
      </c>
      <c r="AC298" t="str">
        <f>'Raw Data'!T298</f>
        <v>Under the Influence (U.I.)</v>
      </c>
      <c r="AD298">
        <f>'Raw Data'!U298</f>
        <v>2</v>
      </c>
      <c r="AE298" s="5" t="str">
        <f t="shared" si="66"/>
        <v>No</v>
      </c>
      <c r="AF298" t="str">
        <f>'Raw Data'!V298</f>
        <v>["Negotiating a Curve","Negotiating a Curve"]</v>
      </c>
      <c r="AG298" s="5">
        <f t="shared" si="60"/>
        <v>0</v>
      </c>
      <c r="AH298" t="str">
        <f>'Raw Data'!W298</f>
        <v>["East","West"]</v>
      </c>
      <c r="AI298" t="str">
        <f>'Raw Data'!X298</f>
        <v>Daylight</v>
      </c>
      <c r="AJ298" t="str">
        <f>'Raw Data'!Y298</f>
        <v>Wet</v>
      </c>
      <c r="AK298">
        <f>'Raw Data'!Z298</f>
        <v>0</v>
      </c>
      <c r="AL298" t="str">
        <f>'Raw Data'!AA298</f>
        <v xml:space="preserve"> </v>
      </c>
      <c r="AM298" s="5">
        <f t="shared" si="61"/>
        <v>0</v>
      </c>
      <c r="AN298" t="str">
        <f>'Raw Data'!AB298</f>
        <v>Passenger Car</v>
      </c>
      <c r="AO298" t="str">
        <f>'Raw Data'!AC298</f>
        <v>0831013600I</v>
      </c>
      <c r="AP298">
        <f>'Raw Data'!AD298</f>
        <v>2.2210000000000001</v>
      </c>
      <c r="AQ298">
        <f>'Raw Data'!AE298</f>
        <v>34.864396999999997</v>
      </c>
      <c r="AR298">
        <f>'Raw Data'!AF298</f>
        <v>-85.548006000000001</v>
      </c>
      <c r="AS298">
        <f>'Raw Data'!AG298</f>
        <v>53</v>
      </c>
      <c r="AT298">
        <f>'Raw Data'!AH298</f>
        <v>125</v>
      </c>
      <c r="AU298">
        <f>'Raw Data'!AI298</f>
        <v>1598</v>
      </c>
      <c r="AV298" t="str">
        <f>'Raw Data'!AJ298</f>
        <v>D6_0136_00_I</v>
      </c>
      <c r="AW298">
        <f>'Raw Data'!AK298</f>
        <v>183</v>
      </c>
      <c r="AX298">
        <f>'Raw Data'!AL298</f>
        <v>202</v>
      </c>
      <c r="AY298" t="str">
        <f>'Raw Data'!AM298</f>
        <v>simple</v>
      </c>
      <c r="AZ298">
        <f>'Raw Data'!AN298</f>
        <v>361.5</v>
      </c>
      <c r="BA298">
        <f>'Raw Data'!AO298</f>
        <v>102.3</v>
      </c>
      <c r="BB298">
        <f>'Raw Data'!AP298</f>
        <v>641.70000000000005</v>
      </c>
      <c r="BC298">
        <f>'Raw Data'!AQ298</f>
        <v>-85.549429000000003</v>
      </c>
      <c r="BD298">
        <f>'Raw Data'!AR298</f>
        <v>34.864041999999998</v>
      </c>
      <c r="BE298">
        <f>'Raw Data'!AS298</f>
        <v>-85.547548000000006</v>
      </c>
      <c r="BF298">
        <f>'Raw Data'!AT298</f>
        <v>34.864167999999999</v>
      </c>
      <c r="BG298" t="str">
        <f>'Raw Data'!AU298</f>
        <v>0831013600I</v>
      </c>
      <c r="BH298">
        <f>'Raw Data'!AV298</f>
        <v>1</v>
      </c>
      <c r="BI298">
        <f>'Raw Data'!AW298</f>
        <v>83</v>
      </c>
      <c r="BJ298">
        <f>'Raw Data'!AX298</f>
        <v>136</v>
      </c>
      <c r="BK298">
        <f>'Raw Data'!AY298</f>
        <v>0</v>
      </c>
      <c r="BL298">
        <f>'Raw Data'!AZ298</f>
        <v>50</v>
      </c>
      <c r="BM298">
        <f>'Raw Data'!BA298</f>
        <v>8.7200000000000006</v>
      </c>
      <c r="BN298">
        <f>'Raw Data'!BB298</f>
        <v>7.66</v>
      </c>
      <c r="BO298">
        <f>'Raw Data'!BC298</f>
        <v>1496.4</v>
      </c>
      <c r="BP298">
        <f>'Raw Data'!BD298</f>
        <v>1510.5</v>
      </c>
      <c r="BQ298">
        <f>'Raw Data'!BE298</f>
        <v>1525.3</v>
      </c>
      <c r="BR298">
        <f>'Raw Data'!BF298</f>
        <v>45</v>
      </c>
      <c r="BS298">
        <f>'Raw Data'!BG298</f>
        <v>31.3</v>
      </c>
      <c r="BT298">
        <f>'Raw Data'!BH298</f>
        <v>13.7</v>
      </c>
      <c r="BU298">
        <f>'Raw Data'!BI298</f>
        <v>44173</v>
      </c>
      <c r="BV298" t="str">
        <f>'Raw Data'!BJ298</f>
        <v>NONE</v>
      </c>
      <c r="BW298">
        <f>'Raw Data'!BK298</f>
        <v>2.062E-3</v>
      </c>
      <c r="BX298">
        <f>'Raw Data'!BL298</f>
        <v>15021</v>
      </c>
      <c r="BY298">
        <f>'Raw Data'!BM298</f>
        <v>14661</v>
      </c>
      <c r="BZ298" t="str">
        <f>'Raw Data'!BN298</f>
        <v>0831013600I</v>
      </c>
      <c r="CA298" t="str">
        <f>'Raw Data'!BO298</f>
        <v>DADE</v>
      </c>
      <c r="CB298">
        <f>'Raw Data'!BP298</f>
        <v>1</v>
      </c>
      <c r="CC298">
        <f>'Raw Data'!BQ298</f>
        <v>13600</v>
      </c>
      <c r="CD298">
        <f>'Raw Data'!BR298</f>
        <v>6</v>
      </c>
      <c r="CE298">
        <f>'Raw Data'!BS298</f>
        <v>1</v>
      </c>
      <c r="CF298">
        <f>'Raw Data'!BT298</f>
        <v>2</v>
      </c>
      <c r="CG298">
        <f>'Raw Data'!BU298</f>
        <v>1</v>
      </c>
      <c r="CH298">
        <f>'Raw Data'!BV298</f>
        <v>1</v>
      </c>
      <c r="CI298">
        <f>'Raw Data'!BW298</f>
        <v>2</v>
      </c>
      <c r="CJ298">
        <f>'Raw Data'!BX298</f>
        <v>0</v>
      </c>
      <c r="CK298">
        <f>'Raw Data'!BY298</f>
        <v>4</v>
      </c>
      <c r="CL298" t="str">
        <f>'Raw Data'!BZ298</f>
        <v>N</v>
      </c>
      <c r="CM298">
        <f t="shared" si="67"/>
        <v>0</v>
      </c>
      <c r="CN298">
        <f>'Raw Data'!CA298</f>
        <v>83</v>
      </c>
      <c r="CO298">
        <f>'Raw Data'!CB298</f>
        <v>136</v>
      </c>
      <c r="CP298">
        <f>'Raw Data'!CC298</f>
        <v>0</v>
      </c>
      <c r="CQ298" t="str">
        <f>'Raw Data'!CD298</f>
        <v>Not Urban</v>
      </c>
      <c r="CR298" t="str">
        <f>'Raw Data'!CE298</f>
        <v>Not Urban</v>
      </c>
      <c r="CS298">
        <f>'Raw Data'!CF298</f>
        <v>0</v>
      </c>
      <c r="CT298">
        <f>'Raw Data'!CG298</f>
        <v>50</v>
      </c>
      <c r="CU298">
        <f>'Raw Data'!CH298</f>
        <v>2740</v>
      </c>
      <c r="CV298" t="str">
        <f>'Raw Data'!CI298</f>
        <v xml:space="preserve"> </v>
      </c>
      <c r="CW298">
        <f>'Raw Data'!CJ298</f>
        <v>0</v>
      </c>
      <c r="CX298">
        <f>'Raw Data'!CK298</f>
        <v>0.84643000000000002</v>
      </c>
      <c r="CY298">
        <f>'Raw Data'!CL298</f>
        <v>14</v>
      </c>
      <c r="CZ298" t="str">
        <f>'Raw Data'!CM298</f>
        <v>State Mainline</v>
      </c>
      <c r="DA298">
        <f>'Raw Data'!CN298</f>
        <v>2740</v>
      </c>
      <c r="DB298">
        <f>'Raw Data'!CO298</f>
        <v>166072</v>
      </c>
      <c r="DC298">
        <f>'Raw Data'!CP298</f>
        <v>2.11</v>
      </c>
      <c r="DD298">
        <f>'Raw Data'!CQ298</f>
        <v>2.96</v>
      </c>
      <c r="DE298">
        <f>'Raw Data'!CR298</f>
        <v>166072</v>
      </c>
      <c r="DF298">
        <f>'Raw Data'!CS298</f>
        <v>0</v>
      </c>
      <c r="DG298">
        <f>'Raw Data'!CT298</f>
        <v>4469.1514500000003</v>
      </c>
      <c r="DH298">
        <f>'Raw Data'!CU298</f>
        <v>100</v>
      </c>
      <c r="DI298">
        <f>'Raw Data'!CV298</f>
        <v>14693</v>
      </c>
      <c r="DJ298">
        <f>'Raw Data'!CW298</f>
        <v>2.9968000000000002E-2</v>
      </c>
      <c r="DK298">
        <f>'Raw Data'!CX298</f>
        <v>0</v>
      </c>
      <c r="DL298">
        <f>'Raw Data'!CY298</f>
        <v>2.062E-3</v>
      </c>
      <c r="DM298">
        <f>'Raw Data'!CZ298</f>
        <v>154</v>
      </c>
      <c r="DN298" t="str">
        <f>'Raw Data'!DA298</f>
        <v>083-0134</v>
      </c>
      <c r="DO298" t="str">
        <f>'Raw Data'!DB298</f>
        <v>4R : Rural Minor Arterial</v>
      </c>
      <c r="DP298" t="str">
        <f>'Raw Data'!DC298</f>
        <v>34.866430, -85.542682</v>
      </c>
      <c r="DQ298">
        <f>'Raw Data'!DD298</f>
        <v>-85.542681999999999</v>
      </c>
      <c r="DR298">
        <f>'Raw Data'!DE298</f>
        <v>34.866430000000001</v>
      </c>
      <c r="DS298">
        <f>'Raw Data'!DF298</f>
        <v>34.866430000000001</v>
      </c>
      <c r="DT298">
        <f>'Raw Data'!DG298</f>
        <v>-85.542681999999999</v>
      </c>
      <c r="DU298">
        <f>'Raw Data'!DH298</f>
        <v>5.3660000000000001E-3</v>
      </c>
      <c r="DV298">
        <f>'Raw Data'!DI298</f>
        <v>2.062E-3</v>
      </c>
      <c r="DW298">
        <f>'Raw Data'!DJ298</f>
        <v>53</v>
      </c>
      <c r="DX298" s="11">
        <f t="shared" si="68"/>
        <v>6283.333333333333</v>
      </c>
      <c r="DY298" s="5">
        <f t="shared" si="69"/>
        <v>6662.5</v>
      </c>
      <c r="DZ298" s="5">
        <f t="shared" si="62"/>
        <v>-379.16666666666697</v>
      </c>
      <c r="EA298" s="5">
        <f t="shared" si="63"/>
        <v>-5.6910569105691103E-2</v>
      </c>
      <c r="EB298" s="5">
        <f t="shared" si="64"/>
        <v>6472.9166666666661</v>
      </c>
      <c r="EC298">
        <f>'Raw Data'!DK298</f>
        <v>5970</v>
      </c>
      <c r="ED298">
        <f>'Raw Data'!DL298</f>
        <v>0</v>
      </c>
      <c r="EE298">
        <f>'Raw Data'!DM298</f>
        <v>6310</v>
      </c>
      <c r="EF298">
        <f>'Raw Data'!DN298</f>
        <v>0</v>
      </c>
      <c r="EG298">
        <f>'Raw Data'!DO298</f>
        <v>6570</v>
      </c>
      <c r="EH298">
        <f>'Raw Data'!DP298</f>
        <v>0</v>
      </c>
      <c r="EI298">
        <f>'Raw Data'!DQ298</f>
        <v>6540</v>
      </c>
      <c r="EJ298">
        <f>'Raw Data'!DR298</f>
        <v>0</v>
      </c>
      <c r="EK298">
        <f>'Raw Data'!DS298</f>
        <v>6340</v>
      </c>
      <c r="EL298">
        <f>'Raw Data'!DT298</f>
        <v>5.5</v>
      </c>
      <c r="EM298">
        <f>'Raw Data'!DU298</f>
        <v>6090</v>
      </c>
      <c r="EN298">
        <f>'Raw Data'!DV298</f>
        <v>5.5</v>
      </c>
      <c r="EO298">
        <f>'Raw Data'!DW298</f>
        <v>7110</v>
      </c>
      <c r="EP298">
        <f>'Raw Data'!DX298</f>
        <v>5.5</v>
      </c>
      <c r="EQ298">
        <f>'Raw Data'!DY298</f>
        <v>7110</v>
      </c>
      <c r="ER298">
        <f>'Raw Data'!DZ298</f>
        <v>5.5</v>
      </c>
      <c r="ES298">
        <f>'Raw Data'!EA298</f>
        <v>7100</v>
      </c>
      <c r="ET298">
        <f>'Raw Data'!EB298</f>
        <v>5.5</v>
      </c>
      <c r="EU298">
        <f>'Raw Data'!EC298</f>
        <v>7140</v>
      </c>
      <c r="EV298">
        <f>'Raw Data'!ED298</f>
        <v>5.5</v>
      </c>
      <c r="EW298">
        <f>'Raw Data'!EE298</f>
        <v>0</v>
      </c>
    </row>
    <row r="299" spans="1:153" x14ac:dyDescent="0.3">
      <c r="A299">
        <f>'Raw Data'!A299</f>
        <v>297</v>
      </c>
      <c r="B299" t="str">
        <f>'Raw Data'!B299</f>
        <v>Point</v>
      </c>
      <c r="C299">
        <f>'Raw Data'!C299</f>
        <v>614</v>
      </c>
      <c r="D299">
        <f>'Raw Data'!D299</f>
        <v>200</v>
      </c>
      <c r="E299" t="str">
        <f>'Raw Data'!E299</f>
        <v>Point</v>
      </c>
      <c r="F299">
        <f>'Raw Data'!F299</f>
        <v>6059308</v>
      </c>
      <c r="G299" t="str">
        <f>'Raw Data'!G299</f>
        <v>Dade County Sheriff's Office</v>
      </c>
      <c r="H299" s="3">
        <f>'Raw Data'!H299</f>
        <v>42690</v>
      </c>
      <c r="L299">
        <f t="shared" si="56"/>
        <v>0</v>
      </c>
      <c r="M299" s="5">
        <f t="shared" si="57"/>
        <v>42690</v>
      </c>
      <c r="N299" s="5">
        <f t="shared" si="65"/>
        <v>2016</v>
      </c>
      <c r="O299" s="5" t="str" cm="1">
        <f t="array" ref="O299">_xlfn.IFS(N299&lt;=2016,"before treatment",N299=2017,"unknown",N299&gt;2017,"after treatment")</f>
        <v>before treatment</v>
      </c>
      <c r="P299" s="5">
        <f t="shared" si="58"/>
        <v>1</v>
      </c>
      <c r="Q299" s="5">
        <f t="shared" si="59"/>
        <v>0</v>
      </c>
      <c r="R299" t="str">
        <f>'Raw Data'!I299</f>
        <v>Dade</v>
      </c>
      <c r="S299" t="str">
        <f>'Raw Data'!J299</f>
        <v>State Route 136</v>
      </c>
      <c r="T299" t="str">
        <f>'Raw Data'!K299</f>
        <v>Hwy 301</v>
      </c>
      <c r="U299" t="str">
        <f>'Raw Data'!L299</f>
        <v>(O) No Injury</v>
      </c>
      <c r="V299">
        <f>'Raw Data'!M299</f>
        <v>0</v>
      </c>
      <c r="W299">
        <f>'Raw Data'!N299</f>
        <v>0</v>
      </c>
      <c r="X299">
        <f>'Raw Data'!O299</f>
        <v>0</v>
      </c>
      <c r="Y299" t="str">
        <f>'Raw Data'!P299</f>
        <v>Rear End</v>
      </c>
      <c r="Z299" t="str">
        <f>'Raw Data'!Q299</f>
        <v>On Roadway - Roadway Intersection</v>
      </c>
      <c r="AA299" t="str">
        <f>'Raw Data'!R299</f>
        <v>["Motor Vehicle in Motion","Motor Vehicle in Motion"]</v>
      </c>
      <c r="AB299" t="str">
        <f>'Raw Data'!S299</f>
        <v>["Motor Vehicle in Motion","Motor Vehicle in Motion"]</v>
      </c>
      <c r="AC299" t="str">
        <f>'Raw Data'!T299</f>
        <v>Following Too Close</v>
      </c>
      <c r="AD299">
        <f>'Raw Data'!U299</f>
        <v>2</v>
      </c>
      <c r="AE299" s="5" t="str">
        <f t="shared" si="66"/>
        <v>No</v>
      </c>
      <c r="AF299" t="str">
        <f>'Raw Data'!V299</f>
        <v>["Straight","Straight"]</v>
      </c>
      <c r="AG299" s="5">
        <f t="shared" si="60"/>
        <v>0</v>
      </c>
      <c r="AH299" t="str">
        <f>'Raw Data'!W299</f>
        <v>["West","West"]</v>
      </c>
      <c r="AI299" t="str">
        <f>'Raw Data'!X299</f>
        <v>Daylight</v>
      </c>
      <c r="AJ299" t="str">
        <f>'Raw Data'!Y299</f>
        <v>Dry</v>
      </c>
      <c r="AK299">
        <f>'Raw Data'!Z299</f>
        <v>0</v>
      </c>
      <c r="AL299" t="str">
        <f>'Raw Data'!AA299</f>
        <v xml:space="preserve"> </v>
      </c>
      <c r="AM299" s="5">
        <f t="shared" si="61"/>
        <v>0</v>
      </c>
      <c r="AN299" t="str">
        <f>'Raw Data'!AB299</f>
        <v>Passenger Car</v>
      </c>
      <c r="AO299" t="str">
        <f>'Raw Data'!AC299</f>
        <v>0831013600I</v>
      </c>
      <c r="AP299">
        <f>'Raw Data'!AD299</f>
        <v>2.1269309999999999</v>
      </c>
      <c r="AQ299">
        <f>'Raw Data'!AE299</f>
        <v>34.864018999999999</v>
      </c>
      <c r="AR299">
        <f>'Raw Data'!AF299</f>
        <v>-85.549459999999996</v>
      </c>
      <c r="AS299">
        <f>'Raw Data'!AG299</f>
        <v>53</v>
      </c>
      <c r="AT299">
        <f>'Raw Data'!AH299</f>
        <v>125</v>
      </c>
      <c r="AU299">
        <f>'Raw Data'!AI299</f>
        <v>1598</v>
      </c>
      <c r="AV299" t="str">
        <f>'Raw Data'!AJ299</f>
        <v>D6_0136_00_I</v>
      </c>
      <c r="AW299">
        <f>'Raw Data'!AK299</f>
        <v>183</v>
      </c>
      <c r="AX299">
        <f>'Raw Data'!AL299</f>
        <v>202</v>
      </c>
      <c r="AY299" t="str">
        <f>'Raw Data'!AM299</f>
        <v>simple</v>
      </c>
      <c r="AZ299">
        <f>'Raw Data'!AN299</f>
        <v>361.5</v>
      </c>
      <c r="BA299">
        <f>'Raw Data'!AO299</f>
        <v>102.3</v>
      </c>
      <c r="BB299">
        <f>'Raw Data'!AP299</f>
        <v>641.70000000000005</v>
      </c>
      <c r="BC299">
        <f>'Raw Data'!AQ299</f>
        <v>-85.549429000000003</v>
      </c>
      <c r="BD299">
        <f>'Raw Data'!AR299</f>
        <v>34.864041999999998</v>
      </c>
      <c r="BE299">
        <f>'Raw Data'!AS299</f>
        <v>-85.547548000000006</v>
      </c>
      <c r="BF299">
        <f>'Raw Data'!AT299</f>
        <v>34.864167999999999</v>
      </c>
      <c r="BG299" t="str">
        <f>'Raw Data'!AU299</f>
        <v>0831013600I</v>
      </c>
      <c r="BH299">
        <f>'Raw Data'!AV299</f>
        <v>1</v>
      </c>
      <c r="BI299">
        <f>'Raw Data'!AW299</f>
        <v>83</v>
      </c>
      <c r="BJ299">
        <f>'Raw Data'!AX299</f>
        <v>136</v>
      </c>
      <c r="BK299">
        <f>'Raw Data'!AY299</f>
        <v>0</v>
      </c>
      <c r="BL299">
        <f>'Raw Data'!AZ299</f>
        <v>50</v>
      </c>
      <c r="BM299">
        <f>'Raw Data'!BA299</f>
        <v>8.7200000000000006</v>
      </c>
      <c r="BN299">
        <f>'Raw Data'!BB299</f>
        <v>7.66</v>
      </c>
      <c r="BO299">
        <f>'Raw Data'!BC299</f>
        <v>1496.4</v>
      </c>
      <c r="BP299">
        <f>'Raw Data'!BD299</f>
        <v>1510.5</v>
      </c>
      <c r="BQ299">
        <f>'Raw Data'!BE299</f>
        <v>1525.3</v>
      </c>
      <c r="BR299">
        <f>'Raw Data'!BF299</f>
        <v>45</v>
      </c>
      <c r="BS299">
        <f>'Raw Data'!BG299</f>
        <v>31.3</v>
      </c>
      <c r="BT299">
        <f>'Raw Data'!BH299</f>
        <v>13.7</v>
      </c>
      <c r="BU299">
        <f>'Raw Data'!BI299</f>
        <v>44173</v>
      </c>
      <c r="BV299" t="str">
        <f>'Raw Data'!BJ299</f>
        <v>NONE</v>
      </c>
      <c r="BW299">
        <f>'Raw Data'!BK299</f>
        <v>2.062E-3</v>
      </c>
      <c r="BX299">
        <f>'Raw Data'!BL299</f>
        <v>15021</v>
      </c>
      <c r="BY299">
        <f>'Raw Data'!BM299</f>
        <v>14661</v>
      </c>
      <c r="BZ299" t="str">
        <f>'Raw Data'!BN299</f>
        <v>0831013600I</v>
      </c>
      <c r="CA299" t="str">
        <f>'Raw Data'!BO299</f>
        <v>DADE</v>
      </c>
      <c r="CB299">
        <f>'Raw Data'!BP299</f>
        <v>1</v>
      </c>
      <c r="CC299">
        <f>'Raw Data'!BQ299</f>
        <v>13600</v>
      </c>
      <c r="CD299">
        <f>'Raw Data'!BR299</f>
        <v>6</v>
      </c>
      <c r="CE299">
        <f>'Raw Data'!BS299</f>
        <v>1</v>
      </c>
      <c r="CF299">
        <f>'Raw Data'!BT299</f>
        <v>2</v>
      </c>
      <c r="CG299">
        <f>'Raw Data'!BU299</f>
        <v>1</v>
      </c>
      <c r="CH299">
        <f>'Raw Data'!BV299</f>
        <v>1</v>
      </c>
      <c r="CI299">
        <f>'Raw Data'!BW299</f>
        <v>2</v>
      </c>
      <c r="CJ299">
        <f>'Raw Data'!BX299</f>
        <v>0</v>
      </c>
      <c r="CK299">
        <f>'Raw Data'!BY299</f>
        <v>4</v>
      </c>
      <c r="CL299" t="str">
        <f>'Raw Data'!BZ299</f>
        <v>N</v>
      </c>
      <c r="CM299">
        <f t="shared" si="67"/>
        <v>0</v>
      </c>
      <c r="CN299">
        <f>'Raw Data'!CA299</f>
        <v>83</v>
      </c>
      <c r="CO299">
        <f>'Raw Data'!CB299</f>
        <v>136</v>
      </c>
      <c r="CP299">
        <f>'Raw Data'!CC299</f>
        <v>0</v>
      </c>
      <c r="CQ299" t="str">
        <f>'Raw Data'!CD299</f>
        <v>Not Urban</v>
      </c>
      <c r="CR299" t="str">
        <f>'Raw Data'!CE299</f>
        <v>Not Urban</v>
      </c>
      <c r="CS299">
        <f>'Raw Data'!CF299</f>
        <v>0</v>
      </c>
      <c r="CT299">
        <f>'Raw Data'!CG299</f>
        <v>50</v>
      </c>
      <c r="CU299">
        <f>'Raw Data'!CH299</f>
        <v>2740</v>
      </c>
      <c r="CV299" t="str">
        <f>'Raw Data'!CI299</f>
        <v xml:space="preserve"> </v>
      </c>
      <c r="CW299">
        <f>'Raw Data'!CJ299</f>
        <v>0</v>
      </c>
      <c r="CX299">
        <f>'Raw Data'!CK299</f>
        <v>0.84643000000000002</v>
      </c>
      <c r="CY299">
        <f>'Raw Data'!CL299</f>
        <v>14</v>
      </c>
      <c r="CZ299" t="str">
        <f>'Raw Data'!CM299</f>
        <v>State Mainline</v>
      </c>
      <c r="DA299">
        <f>'Raw Data'!CN299</f>
        <v>2740</v>
      </c>
      <c r="DB299">
        <f>'Raw Data'!CO299</f>
        <v>166072</v>
      </c>
      <c r="DC299">
        <f>'Raw Data'!CP299</f>
        <v>2.11</v>
      </c>
      <c r="DD299">
        <f>'Raw Data'!CQ299</f>
        <v>2.96</v>
      </c>
      <c r="DE299">
        <f>'Raw Data'!CR299</f>
        <v>166072</v>
      </c>
      <c r="DF299">
        <f>'Raw Data'!CS299</f>
        <v>0</v>
      </c>
      <c r="DG299">
        <f>'Raw Data'!CT299</f>
        <v>4469.1514500000003</v>
      </c>
      <c r="DH299">
        <f>'Raw Data'!CU299</f>
        <v>100</v>
      </c>
      <c r="DI299">
        <f>'Raw Data'!CV299</f>
        <v>14693</v>
      </c>
      <c r="DJ299">
        <f>'Raw Data'!CW299</f>
        <v>2.9968000000000002E-2</v>
      </c>
      <c r="DK299">
        <f>'Raw Data'!CX299</f>
        <v>0</v>
      </c>
      <c r="DL299">
        <f>'Raw Data'!CY299</f>
        <v>2.062E-3</v>
      </c>
      <c r="DM299">
        <f>'Raw Data'!CZ299</f>
        <v>154</v>
      </c>
      <c r="DN299" t="str">
        <f>'Raw Data'!DA299</f>
        <v>083-0134</v>
      </c>
      <c r="DO299" t="str">
        <f>'Raw Data'!DB299</f>
        <v>4R : Rural Minor Arterial</v>
      </c>
      <c r="DP299" t="str">
        <f>'Raw Data'!DC299</f>
        <v>34.866430, -85.542682</v>
      </c>
      <c r="DQ299">
        <f>'Raw Data'!DD299</f>
        <v>-85.542681999999999</v>
      </c>
      <c r="DR299">
        <f>'Raw Data'!DE299</f>
        <v>34.866430000000001</v>
      </c>
      <c r="DS299">
        <f>'Raw Data'!DF299</f>
        <v>34.866430000000001</v>
      </c>
      <c r="DT299">
        <f>'Raw Data'!DG299</f>
        <v>-85.542681999999999</v>
      </c>
      <c r="DU299">
        <f>'Raw Data'!DH299</f>
        <v>5.3660000000000001E-3</v>
      </c>
      <c r="DV299">
        <f>'Raw Data'!DI299</f>
        <v>2.062E-3</v>
      </c>
      <c r="DW299">
        <f>'Raw Data'!DJ299</f>
        <v>53</v>
      </c>
      <c r="DX299" s="11">
        <f t="shared" si="68"/>
        <v>6283.333333333333</v>
      </c>
      <c r="DY299" s="5">
        <f t="shared" si="69"/>
        <v>6662.5</v>
      </c>
      <c r="DZ299" s="5">
        <f t="shared" si="62"/>
        <v>-379.16666666666697</v>
      </c>
      <c r="EA299" s="5">
        <f t="shared" si="63"/>
        <v>-5.6910569105691103E-2</v>
      </c>
      <c r="EB299" s="5">
        <f t="shared" si="64"/>
        <v>6472.9166666666661</v>
      </c>
      <c r="EC299">
        <f>'Raw Data'!DK299</f>
        <v>5970</v>
      </c>
      <c r="ED299">
        <f>'Raw Data'!DL299</f>
        <v>0</v>
      </c>
      <c r="EE299">
        <f>'Raw Data'!DM299</f>
        <v>6310</v>
      </c>
      <c r="EF299">
        <f>'Raw Data'!DN299</f>
        <v>0</v>
      </c>
      <c r="EG299">
        <f>'Raw Data'!DO299</f>
        <v>6570</v>
      </c>
      <c r="EH299">
        <f>'Raw Data'!DP299</f>
        <v>0</v>
      </c>
      <c r="EI299">
        <f>'Raw Data'!DQ299</f>
        <v>6540</v>
      </c>
      <c r="EJ299">
        <f>'Raw Data'!DR299</f>
        <v>0</v>
      </c>
      <c r="EK299">
        <f>'Raw Data'!DS299</f>
        <v>6340</v>
      </c>
      <c r="EL299">
        <f>'Raw Data'!DT299</f>
        <v>5.5</v>
      </c>
      <c r="EM299">
        <f>'Raw Data'!DU299</f>
        <v>6090</v>
      </c>
      <c r="EN299">
        <f>'Raw Data'!DV299</f>
        <v>5.5</v>
      </c>
      <c r="EO299">
        <f>'Raw Data'!DW299</f>
        <v>7110</v>
      </c>
      <c r="EP299">
        <f>'Raw Data'!DX299</f>
        <v>5.5</v>
      </c>
      <c r="EQ299">
        <f>'Raw Data'!DY299</f>
        <v>7110</v>
      </c>
      <c r="ER299">
        <f>'Raw Data'!DZ299</f>
        <v>5.5</v>
      </c>
      <c r="ES299">
        <f>'Raw Data'!EA299</f>
        <v>7100</v>
      </c>
      <c r="ET299">
        <f>'Raw Data'!EB299</f>
        <v>5.5</v>
      </c>
      <c r="EU299">
        <f>'Raw Data'!EC299</f>
        <v>7140</v>
      </c>
      <c r="EV299">
        <f>'Raw Data'!ED299</f>
        <v>5.5</v>
      </c>
      <c r="EW299">
        <f>'Raw Data'!EE299</f>
        <v>3.8999999999999999E-5</v>
      </c>
    </row>
    <row r="300" spans="1:153" x14ac:dyDescent="0.3">
      <c r="A300">
        <f>'Raw Data'!A300</f>
        <v>298</v>
      </c>
      <c r="B300" t="str">
        <f>'Raw Data'!B300</f>
        <v>Point</v>
      </c>
      <c r="C300">
        <f>'Raw Data'!C300</f>
        <v>683</v>
      </c>
      <c r="D300">
        <f>'Raw Data'!D300</f>
        <v>80</v>
      </c>
      <c r="E300" t="str">
        <f>'Raw Data'!E300</f>
        <v>Point</v>
      </c>
      <c r="F300">
        <f>'Raw Data'!F300</f>
        <v>7097478</v>
      </c>
      <c r="G300" t="str">
        <f>'Raw Data'!G300</f>
        <v>Gsp Post 00</v>
      </c>
      <c r="H300" s="3">
        <f>'Raw Data'!H300</f>
        <v>43519</v>
      </c>
      <c r="L300">
        <f t="shared" si="56"/>
        <v>0</v>
      </c>
      <c r="M300" s="5">
        <f t="shared" si="57"/>
        <v>43519</v>
      </c>
      <c r="N300" s="5">
        <f t="shared" si="65"/>
        <v>2019</v>
      </c>
      <c r="O300" s="5" t="str" cm="1">
        <f t="array" ref="O300">_xlfn.IFS(N300&lt;=2016,"before treatment",N300=2017,"unknown",N300&gt;2017,"after treatment")</f>
        <v>after treatment</v>
      </c>
      <c r="P300" s="5">
        <f t="shared" si="58"/>
        <v>0</v>
      </c>
      <c r="Q300" s="5">
        <f t="shared" si="59"/>
        <v>1</v>
      </c>
      <c r="R300" t="str">
        <f>'Raw Data'!I300</f>
        <v>Dade</v>
      </c>
      <c r="S300" t="str">
        <f>'Raw Data'!J300</f>
        <v>State Route 136</v>
      </c>
      <c r="T300" t="str">
        <f>'Raw Data'!K300</f>
        <v>(none)</v>
      </c>
      <c r="U300" t="str">
        <f>'Raw Data'!L300</f>
        <v>(O) No Injury</v>
      </c>
      <c r="V300">
        <f>'Raw Data'!M300</f>
        <v>0</v>
      </c>
      <c r="W300">
        <f>'Raw Data'!N300</f>
        <v>0</v>
      </c>
      <c r="X300">
        <f>'Raw Data'!O300</f>
        <v>0</v>
      </c>
      <c r="Y300" t="str">
        <f>'Raw Data'!P300</f>
        <v>Not a Collision with Motor Vehicle</v>
      </c>
      <c r="Z300" t="str">
        <f>'Raw Data'!Q300</f>
        <v>Off Roadway</v>
      </c>
      <c r="AA300" t="str">
        <f>'Raw Data'!R300</f>
        <v>Ditch</v>
      </c>
      <c r="AB300" t="str">
        <f>'Raw Data'!S300</f>
        <v>Ditch</v>
      </c>
      <c r="AC300" t="str">
        <f>'Raw Data'!T300</f>
        <v>Too Fast for Conditions</v>
      </c>
      <c r="AD300">
        <f>'Raw Data'!U300</f>
        <v>1</v>
      </c>
      <c r="AE300" s="5" t="str">
        <f t="shared" si="66"/>
        <v>Yes</v>
      </c>
      <c r="AF300" t="str">
        <f>'Raw Data'!V300</f>
        <v>Straight</v>
      </c>
      <c r="AG300" s="5">
        <f t="shared" si="60"/>
        <v>0</v>
      </c>
      <c r="AH300" t="str">
        <f>'Raw Data'!W300</f>
        <v>West</v>
      </c>
      <c r="AI300" t="str">
        <f>'Raw Data'!X300</f>
        <v>Dark-Not Lighted</v>
      </c>
      <c r="AJ300" t="str">
        <f>'Raw Data'!Y300</f>
        <v>Wet</v>
      </c>
      <c r="AK300">
        <f>'Raw Data'!Z300</f>
        <v>38</v>
      </c>
      <c r="AL300" t="str">
        <f>'Raw Data'!AA300</f>
        <v>Lap and Shoulder Belt Used</v>
      </c>
      <c r="AM300" s="5">
        <f t="shared" si="61"/>
        <v>0</v>
      </c>
      <c r="AN300" t="str">
        <f>'Raw Data'!AB300</f>
        <v>Pickup Truck</v>
      </c>
      <c r="AO300" t="str">
        <f>'Raw Data'!AC300</f>
        <v>0831013600I</v>
      </c>
      <c r="AP300">
        <f>'Raw Data'!AD300</f>
        <v>2.2678340000000001</v>
      </c>
      <c r="AQ300">
        <f>'Raw Data'!AE300</f>
        <v>34.864032999999999</v>
      </c>
      <c r="AR300">
        <f>'Raw Data'!AF300</f>
        <v>-85.547308000000001</v>
      </c>
      <c r="AS300">
        <f>'Raw Data'!AG300</f>
        <v>53</v>
      </c>
      <c r="AT300">
        <f>'Raw Data'!AH300</f>
        <v>125</v>
      </c>
      <c r="AU300">
        <f>'Raw Data'!AI300</f>
        <v>1598</v>
      </c>
      <c r="AV300" t="str">
        <f>'Raw Data'!AJ300</f>
        <v>D6_0136_00_I</v>
      </c>
      <c r="AW300">
        <f>'Raw Data'!AK300</f>
        <v>183</v>
      </c>
      <c r="AX300">
        <f>'Raw Data'!AL300</f>
        <v>202</v>
      </c>
      <c r="AY300" t="str">
        <f>'Raw Data'!AM300</f>
        <v>simple</v>
      </c>
      <c r="AZ300">
        <f>'Raw Data'!AN300</f>
        <v>361.5</v>
      </c>
      <c r="BA300">
        <f>'Raw Data'!AO300</f>
        <v>102.3</v>
      </c>
      <c r="BB300">
        <f>'Raw Data'!AP300</f>
        <v>641.70000000000005</v>
      </c>
      <c r="BC300">
        <f>'Raw Data'!AQ300</f>
        <v>-85.549429000000003</v>
      </c>
      <c r="BD300">
        <f>'Raw Data'!AR300</f>
        <v>34.864041999999998</v>
      </c>
      <c r="BE300">
        <f>'Raw Data'!AS300</f>
        <v>-85.547548000000006</v>
      </c>
      <c r="BF300">
        <f>'Raw Data'!AT300</f>
        <v>34.864167999999999</v>
      </c>
      <c r="BG300" t="str">
        <f>'Raw Data'!AU300</f>
        <v>0831013600I</v>
      </c>
      <c r="BH300">
        <f>'Raw Data'!AV300</f>
        <v>1</v>
      </c>
      <c r="BI300">
        <f>'Raw Data'!AW300</f>
        <v>83</v>
      </c>
      <c r="BJ300">
        <f>'Raw Data'!AX300</f>
        <v>136</v>
      </c>
      <c r="BK300">
        <f>'Raw Data'!AY300</f>
        <v>0</v>
      </c>
      <c r="BL300">
        <f>'Raw Data'!AZ300</f>
        <v>50</v>
      </c>
      <c r="BM300">
        <f>'Raw Data'!BA300</f>
        <v>8.7200000000000006</v>
      </c>
      <c r="BN300">
        <f>'Raw Data'!BB300</f>
        <v>7.66</v>
      </c>
      <c r="BO300">
        <f>'Raw Data'!BC300</f>
        <v>1496.4</v>
      </c>
      <c r="BP300">
        <f>'Raw Data'!BD300</f>
        <v>1510.5</v>
      </c>
      <c r="BQ300">
        <f>'Raw Data'!BE300</f>
        <v>1525.3</v>
      </c>
      <c r="BR300">
        <f>'Raw Data'!BF300</f>
        <v>45</v>
      </c>
      <c r="BS300">
        <f>'Raw Data'!BG300</f>
        <v>31.3</v>
      </c>
      <c r="BT300">
        <f>'Raw Data'!BH300</f>
        <v>13.7</v>
      </c>
      <c r="BU300">
        <f>'Raw Data'!BI300</f>
        <v>44173</v>
      </c>
      <c r="BV300" t="str">
        <f>'Raw Data'!BJ300</f>
        <v>NONE</v>
      </c>
      <c r="BW300">
        <f>'Raw Data'!BK300</f>
        <v>2.062E-3</v>
      </c>
      <c r="BX300">
        <f>'Raw Data'!BL300</f>
        <v>15021</v>
      </c>
      <c r="BY300">
        <f>'Raw Data'!BM300</f>
        <v>14661</v>
      </c>
      <c r="BZ300" t="str">
        <f>'Raw Data'!BN300</f>
        <v>0831013600I</v>
      </c>
      <c r="CA300" t="str">
        <f>'Raw Data'!BO300</f>
        <v>DADE</v>
      </c>
      <c r="CB300">
        <f>'Raw Data'!BP300</f>
        <v>1</v>
      </c>
      <c r="CC300">
        <f>'Raw Data'!BQ300</f>
        <v>13600</v>
      </c>
      <c r="CD300">
        <f>'Raw Data'!BR300</f>
        <v>6</v>
      </c>
      <c r="CE300">
        <f>'Raw Data'!BS300</f>
        <v>1</v>
      </c>
      <c r="CF300">
        <f>'Raw Data'!BT300</f>
        <v>2</v>
      </c>
      <c r="CG300">
        <f>'Raw Data'!BU300</f>
        <v>1</v>
      </c>
      <c r="CH300">
        <f>'Raw Data'!BV300</f>
        <v>1</v>
      </c>
      <c r="CI300">
        <f>'Raw Data'!BW300</f>
        <v>2</v>
      </c>
      <c r="CJ300">
        <f>'Raw Data'!BX300</f>
        <v>0</v>
      </c>
      <c r="CK300">
        <f>'Raw Data'!BY300</f>
        <v>4</v>
      </c>
      <c r="CL300" t="str">
        <f>'Raw Data'!BZ300</f>
        <v>N</v>
      </c>
      <c r="CM300">
        <f t="shared" si="67"/>
        <v>0</v>
      </c>
      <c r="CN300">
        <f>'Raw Data'!CA300</f>
        <v>83</v>
      </c>
      <c r="CO300">
        <f>'Raw Data'!CB300</f>
        <v>136</v>
      </c>
      <c r="CP300">
        <f>'Raw Data'!CC300</f>
        <v>0</v>
      </c>
      <c r="CQ300" t="str">
        <f>'Raw Data'!CD300</f>
        <v>Not Urban</v>
      </c>
      <c r="CR300" t="str">
        <f>'Raw Data'!CE300</f>
        <v>Not Urban</v>
      </c>
      <c r="CS300">
        <f>'Raw Data'!CF300</f>
        <v>0</v>
      </c>
      <c r="CT300">
        <f>'Raw Data'!CG300</f>
        <v>50</v>
      </c>
      <c r="CU300">
        <f>'Raw Data'!CH300</f>
        <v>2740</v>
      </c>
      <c r="CV300" t="str">
        <f>'Raw Data'!CI300</f>
        <v xml:space="preserve"> </v>
      </c>
      <c r="CW300">
        <f>'Raw Data'!CJ300</f>
        <v>0</v>
      </c>
      <c r="CX300">
        <f>'Raw Data'!CK300</f>
        <v>0.84643000000000002</v>
      </c>
      <c r="CY300">
        <f>'Raw Data'!CL300</f>
        <v>14</v>
      </c>
      <c r="CZ300" t="str">
        <f>'Raw Data'!CM300</f>
        <v>State Mainline</v>
      </c>
      <c r="DA300">
        <f>'Raw Data'!CN300</f>
        <v>2740</v>
      </c>
      <c r="DB300">
        <f>'Raw Data'!CO300</f>
        <v>166072</v>
      </c>
      <c r="DC300">
        <f>'Raw Data'!CP300</f>
        <v>2.11</v>
      </c>
      <c r="DD300">
        <f>'Raw Data'!CQ300</f>
        <v>2.96</v>
      </c>
      <c r="DE300">
        <f>'Raw Data'!CR300</f>
        <v>166072</v>
      </c>
      <c r="DF300">
        <f>'Raw Data'!CS300</f>
        <v>0</v>
      </c>
      <c r="DG300">
        <f>'Raw Data'!CT300</f>
        <v>4469.1514500000003</v>
      </c>
      <c r="DH300">
        <f>'Raw Data'!CU300</f>
        <v>100</v>
      </c>
      <c r="DI300">
        <f>'Raw Data'!CV300</f>
        <v>14693</v>
      </c>
      <c r="DJ300">
        <f>'Raw Data'!CW300</f>
        <v>2.9968000000000002E-2</v>
      </c>
      <c r="DK300">
        <f>'Raw Data'!CX300</f>
        <v>0</v>
      </c>
      <c r="DL300">
        <f>'Raw Data'!CY300</f>
        <v>2.062E-3</v>
      </c>
      <c r="DM300">
        <f>'Raw Data'!CZ300</f>
        <v>154</v>
      </c>
      <c r="DN300" t="str">
        <f>'Raw Data'!DA300</f>
        <v>083-0134</v>
      </c>
      <c r="DO300" t="str">
        <f>'Raw Data'!DB300</f>
        <v>4R : Rural Minor Arterial</v>
      </c>
      <c r="DP300" t="str">
        <f>'Raw Data'!DC300</f>
        <v>34.866430, -85.542682</v>
      </c>
      <c r="DQ300">
        <f>'Raw Data'!DD300</f>
        <v>-85.542681999999999</v>
      </c>
      <c r="DR300">
        <f>'Raw Data'!DE300</f>
        <v>34.866430000000001</v>
      </c>
      <c r="DS300">
        <f>'Raw Data'!DF300</f>
        <v>34.866430000000001</v>
      </c>
      <c r="DT300">
        <f>'Raw Data'!DG300</f>
        <v>-85.542681999999999</v>
      </c>
      <c r="DU300">
        <f>'Raw Data'!DH300</f>
        <v>5.3660000000000001E-3</v>
      </c>
      <c r="DV300">
        <f>'Raw Data'!DI300</f>
        <v>2.062E-3</v>
      </c>
      <c r="DW300">
        <f>'Raw Data'!DJ300</f>
        <v>53</v>
      </c>
      <c r="DX300" s="11">
        <f t="shared" si="68"/>
        <v>6283.333333333333</v>
      </c>
      <c r="DY300" s="5">
        <f t="shared" si="69"/>
        <v>6662.5</v>
      </c>
      <c r="DZ300" s="5">
        <f t="shared" si="62"/>
        <v>-379.16666666666697</v>
      </c>
      <c r="EA300" s="5">
        <f t="shared" si="63"/>
        <v>-5.6910569105691103E-2</v>
      </c>
      <c r="EB300" s="5">
        <f t="shared" si="64"/>
        <v>6472.9166666666661</v>
      </c>
      <c r="EC300">
        <f>'Raw Data'!DK300</f>
        <v>5970</v>
      </c>
      <c r="ED300">
        <f>'Raw Data'!DL300</f>
        <v>0</v>
      </c>
      <c r="EE300">
        <f>'Raw Data'!DM300</f>
        <v>6310</v>
      </c>
      <c r="EF300">
        <f>'Raw Data'!DN300</f>
        <v>0</v>
      </c>
      <c r="EG300">
        <f>'Raw Data'!DO300</f>
        <v>6570</v>
      </c>
      <c r="EH300">
        <f>'Raw Data'!DP300</f>
        <v>0</v>
      </c>
      <c r="EI300">
        <f>'Raw Data'!DQ300</f>
        <v>6540</v>
      </c>
      <c r="EJ300">
        <f>'Raw Data'!DR300</f>
        <v>0</v>
      </c>
      <c r="EK300">
        <f>'Raw Data'!DS300</f>
        <v>6340</v>
      </c>
      <c r="EL300">
        <f>'Raw Data'!DT300</f>
        <v>5.5</v>
      </c>
      <c r="EM300">
        <f>'Raw Data'!DU300</f>
        <v>6090</v>
      </c>
      <c r="EN300">
        <f>'Raw Data'!DV300</f>
        <v>5.5</v>
      </c>
      <c r="EO300">
        <f>'Raw Data'!DW300</f>
        <v>7110</v>
      </c>
      <c r="EP300">
        <f>'Raw Data'!DX300</f>
        <v>5.5</v>
      </c>
      <c r="EQ300">
        <f>'Raw Data'!DY300</f>
        <v>7110</v>
      </c>
      <c r="ER300">
        <f>'Raw Data'!DZ300</f>
        <v>5.5</v>
      </c>
      <c r="ES300">
        <f>'Raw Data'!EA300</f>
        <v>7100</v>
      </c>
      <c r="ET300">
        <f>'Raw Data'!EB300</f>
        <v>5.5</v>
      </c>
      <c r="EU300">
        <f>'Raw Data'!EC300</f>
        <v>7140</v>
      </c>
      <c r="EV300">
        <f>'Raw Data'!ED300</f>
        <v>5.5</v>
      </c>
      <c r="EW300">
        <f>'Raw Data'!EE300</f>
        <v>2.7599999999999999E-4</v>
      </c>
    </row>
    <row r="301" spans="1:153" x14ac:dyDescent="0.3">
      <c r="A301">
        <f>'Raw Data'!A301</f>
        <v>299</v>
      </c>
      <c r="B301" t="str">
        <f>'Raw Data'!B301</f>
        <v>Point</v>
      </c>
      <c r="C301">
        <f>'Raw Data'!C301</f>
        <v>725</v>
      </c>
      <c r="D301">
        <f>'Raw Data'!D301</f>
        <v>48</v>
      </c>
      <c r="E301" t="str">
        <f>'Raw Data'!E301</f>
        <v>Point</v>
      </c>
      <c r="F301">
        <f>'Raw Data'!F301</f>
        <v>7480666</v>
      </c>
      <c r="G301" t="str">
        <f>'Raw Data'!G301</f>
        <v>Gsp Post 00</v>
      </c>
      <c r="H301" s="3">
        <f>'Raw Data'!H301</f>
        <v>43805</v>
      </c>
      <c r="L301">
        <f t="shared" si="56"/>
        <v>0</v>
      </c>
      <c r="M301" s="5">
        <f t="shared" si="57"/>
        <v>43805</v>
      </c>
      <c r="N301" s="5">
        <f t="shared" si="65"/>
        <v>2019</v>
      </c>
      <c r="O301" s="5" t="str" cm="1">
        <f t="array" ref="O301">_xlfn.IFS(N301&lt;=2016,"before treatment",N301=2017,"unknown",N301&gt;2017,"after treatment")</f>
        <v>after treatment</v>
      </c>
      <c r="P301" s="5">
        <f t="shared" si="58"/>
        <v>0</v>
      </c>
      <c r="Q301" s="5">
        <f t="shared" si="59"/>
        <v>1</v>
      </c>
      <c r="R301" t="str">
        <f>'Raw Data'!I301</f>
        <v>Dade</v>
      </c>
      <c r="S301" t="str">
        <f>'Raw Data'!J301</f>
        <v>State Route 136</v>
      </c>
      <c r="T301" t="str">
        <f>'Raw Data'!K301</f>
        <v>Sr 301</v>
      </c>
      <c r="U301" t="str">
        <f>'Raw Data'!L301</f>
        <v>(A) Suspected Serious Injury</v>
      </c>
      <c r="V301">
        <f>'Raw Data'!M301</f>
        <v>0</v>
      </c>
      <c r="W301">
        <f>'Raw Data'!N301</f>
        <v>1</v>
      </c>
      <c r="X301">
        <f>'Raw Data'!O301</f>
        <v>1</v>
      </c>
      <c r="Y301" t="str">
        <f>'Raw Data'!P301</f>
        <v>Sideswipe-Opposite Direction</v>
      </c>
      <c r="Z301" t="str">
        <f>'Raw Data'!Q301</f>
        <v>On Roadway - Non-Intersection</v>
      </c>
      <c r="AA301" t="str">
        <f>'Raw Data'!R301</f>
        <v>["Motor Vehicle in Motion","Motor Vehicle in Motion"]</v>
      </c>
      <c r="AB301" t="str">
        <f>'Raw Data'!S301</f>
        <v>["Motor Vehicle in Motion","Motor Vehicle in Motion"]</v>
      </c>
      <c r="AC301" t="str">
        <f>'Raw Data'!T301</f>
        <v>["No Contributing Factors","Wrong Side of Road"]</v>
      </c>
      <c r="AD301">
        <f>'Raw Data'!U301</f>
        <v>2</v>
      </c>
      <c r="AE301" s="5" t="str">
        <f t="shared" si="66"/>
        <v>No</v>
      </c>
      <c r="AF301" t="str">
        <f>'Raw Data'!V301</f>
        <v>["Negotiating a Curve","Negotiating a Curve"]</v>
      </c>
      <c r="AG301" s="5">
        <f t="shared" si="60"/>
        <v>0</v>
      </c>
      <c r="AH301" t="str">
        <f>'Raw Data'!W301</f>
        <v>["East","West"]</v>
      </c>
      <c r="AI301" t="str">
        <f>'Raw Data'!X301</f>
        <v>Daylight</v>
      </c>
      <c r="AJ301" t="str">
        <f>'Raw Data'!Y301</f>
        <v>Dry</v>
      </c>
      <c r="AK301">
        <f>'Raw Data'!Z301</f>
        <v>0</v>
      </c>
      <c r="AL301" t="str">
        <f>'Raw Data'!AA301</f>
        <v>["Lap and Shoulder Belt Used","Lap and Shoulder Belt Used","Lap and Shoulder Belt Used"]</v>
      </c>
      <c r="AM301" s="5">
        <f t="shared" si="61"/>
        <v>0</v>
      </c>
      <c r="AN301" t="str">
        <f>'Raw Data'!AB301</f>
        <v>["Sports Utility Vehicle (SUV)","Truck Tractor (Bobtail)"]</v>
      </c>
      <c r="AO301" t="str">
        <f>'Raw Data'!AC301</f>
        <v>0831013600I</v>
      </c>
      <c r="AP301">
        <f>'Raw Data'!AD301</f>
        <v>2.331</v>
      </c>
      <c r="AQ301">
        <f>'Raw Data'!AE301</f>
        <v>34.863799</v>
      </c>
      <c r="AR301">
        <f>'Raw Data'!AF301</f>
        <v>-85.546317000000002</v>
      </c>
      <c r="AS301">
        <f>'Raw Data'!AG301</f>
        <v>54</v>
      </c>
      <c r="AT301">
        <f>'Raw Data'!AH301</f>
        <v>126</v>
      </c>
      <c r="AU301">
        <f>'Raw Data'!AI301</f>
        <v>1599</v>
      </c>
      <c r="AV301" t="str">
        <f>'Raw Data'!AJ301</f>
        <v>D6_0136_00_I</v>
      </c>
      <c r="AW301">
        <f>'Raw Data'!AK301</f>
        <v>184</v>
      </c>
      <c r="AX301">
        <f>'Raw Data'!AL301</f>
        <v>203</v>
      </c>
      <c r="AY301" t="str">
        <f>'Raw Data'!AM301</f>
        <v>simple</v>
      </c>
      <c r="AZ301">
        <f>'Raw Data'!AN301</f>
        <v>205.5</v>
      </c>
      <c r="BA301">
        <f>'Raw Data'!AO301</f>
        <v>83.7</v>
      </c>
      <c r="BB301">
        <f>'Raw Data'!AP301</f>
        <v>300.3</v>
      </c>
      <c r="BC301">
        <f>'Raw Data'!AQ301</f>
        <v>-85.546965</v>
      </c>
      <c r="BD301">
        <f>'Raw Data'!AR301</f>
        <v>34.863854000000003</v>
      </c>
      <c r="BE301">
        <f>'Raw Data'!AS301</f>
        <v>-85.546037999999996</v>
      </c>
      <c r="BF301">
        <f>'Raw Data'!AT301</f>
        <v>34.863939000000002</v>
      </c>
      <c r="BG301" t="str">
        <f>'Raw Data'!AU301</f>
        <v>0831013600I</v>
      </c>
      <c r="BH301">
        <f>'Raw Data'!AV301</f>
        <v>1</v>
      </c>
      <c r="BI301">
        <f>'Raw Data'!AW301</f>
        <v>83</v>
      </c>
      <c r="BJ301">
        <f>'Raw Data'!AX301</f>
        <v>136</v>
      </c>
      <c r="BK301">
        <f>'Raw Data'!AY301</f>
        <v>0</v>
      </c>
      <c r="BL301">
        <f>'Raw Data'!AZ301</f>
        <v>50</v>
      </c>
      <c r="BM301">
        <f>'Raw Data'!BA301</f>
        <v>15.28</v>
      </c>
      <c r="BN301">
        <f>'Raw Data'!BB301</f>
        <v>14.81</v>
      </c>
      <c r="BO301">
        <f>'Raw Data'!BC301</f>
        <v>1438.3</v>
      </c>
      <c r="BP301">
        <f>'Raw Data'!BD301</f>
        <v>1451.1</v>
      </c>
      <c r="BQ301">
        <f>'Raw Data'!BE301</f>
        <v>1461.6</v>
      </c>
      <c r="BR301">
        <f>'Raw Data'!BF301</f>
        <v>45</v>
      </c>
      <c r="BS301">
        <f>'Raw Data'!BG301</f>
        <v>29.9</v>
      </c>
      <c r="BT301">
        <f>'Raw Data'!BH301</f>
        <v>15.1</v>
      </c>
      <c r="BU301">
        <f>'Raw Data'!BI301</f>
        <v>44173</v>
      </c>
      <c r="BV301" t="str">
        <f>'Raw Data'!BJ301</f>
        <v>NONE</v>
      </c>
      <c r="BW301">
        <f>'Raw Data'!BK301</f>
        <v>9.7799999999999992E-4</v>
      </c>
      <c r="BX301">
        <f>'Raw Data'!BL301</f>
        <v>15021</v>
      </c>
      <c r="BY301">
        <f>'Raw Data'!BM301</f>
        <v>14661</v>
      </c>
      <c r="BZ301" t="str">
        <f>'Raw Data'!BN301</f>
        <v>0831013600I</v>
      </c>
      <c r="CA301" t="str">
        <f>'Raw Data'!BO301</f>
        <v>DADE</v>
      </c>
      <c r="CB301">
        <f>'Raw Data'!BP301</f>
        <v>1</v>
      </c>
      <c r="CC301">
        <f>'Raw Data'!BQ301</f>
        <v>13600</v>
      </c>
      <c r="CD301">
        <f>'Raw Data'!BR301</f>
        <v>6</v>
      </c>
      <c r="CE301">
        <f>'Raw Data'!BS301</f>
        <v>1</v>
      </c>
      <c r="CF301">
        <f>'Raw Data'!BT301</f>
        <v>2</v>
      </c>
      <c r="CG301">
        <f>'Raw Data'!BU301</f>
        <v>1</v>
      </c>
      <c r="CH301">
        <f>'Raw Data'!BV301</f>
        <v>1</v>
      </c>
      <c r="CI301">
        <f>'Raw Data'!BW301</f>
        <v>2</v>
      </c>
      <c r="CJ301">
        <f>'Raw Data'!BX301</f>
        <v>0</v>
      </c>
      <c r="CK301">
        <f>'Raw Data'!BY301</f>
        <v>4</v>
      </c>
      <c r="CL301" t="str">
        <f>'Raw Data'!BZ301</f>
        <v>N</v>
      </c>
      <c r="CM301">
        <f t="shared" si="67"/>
        <v>0</v>
      </c>
      <c r="CN301">
        <f>'Raw Data'!CA301</f>
        <v>83</v>
      </c>
      <c r="CO301">
        <f>'Raw Data'!CB301</f>
        <v>136</v>
      </c>
      <c r="CP301">
        <f>'Raw Data'!CC301</f>
        <v>0</v>
      </c>
      <c r="CQ301" t="str">
        <f>'Raw Data'!CD301</f>
        <v>Not Urban</v>
      </c>
      <c r="CR301" t="str">
        <f>'Raw Data'!CE301</f>
        <v>Not Urban</v>
      </c>
      <c r="CS301">
        <f>'Raw Data'!CF301</f>
        <v>0</v>
      </c>
      <c r="CT301">
        <f>'Raw Data'!CG301</f>
        <v>50</v>
      </c>
      <c r="CU301">
        <f>'Raw Data'!CH301</f>
        <v>2740</v>
      </c>
      <c r="CV301" t="str">
        <f>'Raw Data'!CI301</f>
        <v xml:space="preserve"> </v>
      </c>
      <c r="CW301">
        <f>'Raw Data'!CJ301</f>
        <v>0</v>
      </c>
      <c r="CX301">
        <f>'Raw Data'!CK301</f>
        <v>0.84643000000000002</v>
      </c>
      <c r="CY301">
        <f>'Raw Data'!CL301</f>
        <v>14</v>
      </c>
      <c r="CZ301" t="str">
        <f>'Raw Data'!CM301</f>
        <v>State Mainline</v>
      </c>
      <c r="DA301">
        <f>'Raw Data'!CN301</f>
        <v>2740</v>
      </c>
      <c r="DB301">
        <f>'Raw Data'!CO301</f>
        <v>166072</v>
      </c>
      <c r="DC301">
        <f>'Raw Data'!CP301</f>
        <v>2.11</v>
      </c>
      <c r="DD301">
        <f>'Raw Data'!CQ301</f>
        <v>2.96</v>
      </c>
      <c r="DE301">
        <f>'Raw Data'!CR301</f>
        <v>166072</v>
      </c>
      <c r="DF301">
        <f>'Raw Data'!CS301</f>
        <v>0</v>
      </c>
      <c r="DG301">
        <f>'Raw Data'!CT301</f>
        <v>4469.1514500000003</v>
      </c>
      <c r="DH301">
        <f>'Raw Data'!CU301</f>
        <v>100</v>
      </c>
      <c r="DI301">
        <f>'Raw Data'!CV301</f>
        <v>14693</v>
      </c>
      <c r="DJ301">
        <f>'Raw Data'!CW301</f>
        <v>2.9968000000000002E-2</v>
      </c>
      <c r="DK301">
        <f>'Raw Data'!CX301</f>
        <v>0</v>
      </c>
      <c r="DL301">
        <f>'Raw Data'!CY301</f>
        <v>9.7799999999999992E-4</v>
      </c>
      <c r="DM301">
        <f>'Raw Data'!CZ301</f>
        <v>154</v>
      </c>
      <c r="DN301" t="str">
        <f>'Raw Data'!DA301</f>
        <v>083-0134</v>
      </c>
      <c r="DO301" t="str">
        <f>'Raw Data'!DB301</f>
        <v>4R : Rural Minor Arterial</v>
      </c>
      <c r="DP301" t="str">
        <f>'Raw Data'!DC301</f>
        <v>34.866430, -85.542682</v>
      </c>
      <c r="DQ301">
        <f>'Raw Data'!DD301</f>
        <v>-85.542681999999999</v>
      </c>
      <c r="DR301">
        <f>'Raw Data'!DE301</f>
        <v>34.866430000000001</v>
      </c>
      <c r="DS301">
        <f>'Raw Data'!DF301</f>
        <v>34.866430000000001</v>
      </c>
      <c r="DT301">
        <f>'Raw Data'!DG301</f>
        <v>-85.542681999999999</v>
      </c>
      <c r="DU301">
        <f>'Raw Data'!DH301</f>
        <v>4.1790000000000004E-3</v>
      </c>
      <c r="DV301">
        <f>'Raw Data'!DI301</f>
        <v>9.7799999999999992E-4</v>
      </c>
      <c r="DW301">
        <f>'Raw Data'!DJ301</f>
        <v>54</v>
      </c>
      <c r="DX301" s="11">
        <f t="shared" si="68"/>
        <v>6283.333333333333</v>
      </c>
      <c r="DY301" s="5">
        <f t="shared" si="69"/>
        <v>6662.5</v>
      </c>
      <c r="DZ301" s="5">
        <f t="shared" si="62"/>
        <v>-379.16666666666697</v>
      </c>
      <c r="EA301" s="5">
        <f t="shared" si="63"/>
        <v>-5.6910569105691103E-2</v>
      </c>
      <c r="EB301" s="5">
        <f t="shared" si="64"/>
        <v>6472.9166666666661</v>
      </c>
      <c r="EC301">
        <f>'Raw Data'!DK301</f>
        <v>5970</v>
      </c>
      <c r="ED301">
        <f>'Raw Data'!DL301</f>
        <v>0</v>
      </c>
      <c r="EE301">
        <f>'Raw Data'!DM301</f>
        <v>6310</v>
      </c>
      <c r="EF301">
        <f>'Raw Data'!DN301</f>
        <v>0</v>
      </c>
      <c r="EG301">
        <f>'Raw Data'!DO301</f>
        <v>6570</v>
      </c>
      <c r="EH301">
        <f>'Raw Data'!DP301</f>
        <v>0</v>
      </c>
      <c r="EI301">
        <f>'Raw Data'!DQ301</f>
        <v>6540</v>
      </c>
      <c r="EJ301">
        <f>'Raw Data'!DR301</f>
        <v>0</v>
      </c>
      <c r="EK301">
        <f>'Raw Data'!DS301</f>
        <v>6340</v>
      </c>
      <c r="EL301">
        <f>'Raw Data'!DT301</f>
        <v>5.5</v>
      </c>
      <c r="EM301">
        <f>'Raw Data'!DU301</f>
        <v>6090</v>
      </c>
      <c r="EN301">
        <f>'Raw Data'!DV301</f>
        <v>5.5</v>
      </c>
      <c r="EO301">
        <f>'Raw Data'!DW301</f>
        <v>7110</v>
      </c>
      <c r="EP301">
        <f>'Raw Data'!DX301</f>
        <v>5.5</v>
      </c>
      <c r="EQ301">
        <f>'Raw Data'!DY301</f>
        <v>7110</v>
      </c>
      <c r="ER301">
        <f>'Raw Data'!DZ301</f>
        <v>5.5</v>
      </c>
      <c r="ES301">
        <f>'Raw Data'!EA301</f>
        <v>7100</v>
      </c>
      <c r="ET301">
        <f>'Raw Data'!EB301</f>
        <v>5.5</v>
      </c>
      <c r="EU301">
        <f>'Raw Data'!EC301</f>
        <v>7140</v>
      </c>
      <c r="EV301">
        <f>'Raw Data'!ED301</f>
        <v>5.5</v>
      </c>
      <c r="EW301">
        <f>'Raw Data'!EE301</f>
        <v>0</v>
      </c>
    </row>
    <row r="302" spans="1:153" x14ac:dyDescent="0.3">
      <c r="A302">
        <f>'Raw Data'!A302</f>
        <v>300</v>
      </c>
      <c r="B302" t="str">
        <f>'Raw Data'!B302</f>
        <v>Point</v>
      </c>
      <c r="C302">
        <f>'Raw Data'!C302</f>
        <v>37</v>
      </c>
      <c r="D302">
        <f>'Raw Data'!D302</f>
        <v>408</v>
      </c>
      <c r="E302" t="str">
        <f>'Raw Data'!E302</f>
        <v>Point</v>
      </c>
      <c r="F302">
        <f>'Raw Data'!F302</f>
        <v>4416358</v>
      </c>
      <c r="G302" t="str">
        <f>'Raw Data'!G302</f>
        <v>Gsp Post 00</v>
      </c>
      <c r="H302" s="3">
        <f>'Raw Data'!H302</f>
        <v>41381</v>
      </c>
      <c r="L302">
        <f t="shared" si="56"/>
        <v>0</v>
      </c>
      <c r="M302" s="5">
        <f t="shared" si="57"/>
        <v>41381</v>
      </c>
      <c r="N302" s="5">
        <f t="shared" si="65"/>
        <v>2013</v>
      </c>
      <c r="O302" s="5" t="str" cm="1">
        <f t="array" ref="O302">_xlfn.IFS(N302&lt;=2016,"before treatment",N302=2017,"unknown",N302&gt;2017,"after treatment")</f>
        <v>before treatment</v>
      </c>
      <c r="P302" s="5">
        <f t="shared" si="58"/>
        <v>1</v>
      </c>
      <c r="Q302" s="5">
        <f t="shared" si="59"/>
        <v>0</v>
      </c>
      <c r="R302" t="str">
        <f>'Raw Data'!I302</f>
        <v>Dade</v>
      </c>
      <c r="S302" t="str">
        <f>'Raw Data'!J302</f>
        <v>State Route 136</v>
      </c>
      <c r="T302" t="str">
        <f>'Raw Data'!K302</f>
        <v>(none)</v>
      </c>
      <c r="U302" t="str">
        <f>'Raw Data'!L302</f>
        <v>(O) No Injury</v>
      </c>
      <c r="V302">
        <f>'Raw Data'!M302</f>
        <v>0</v>
      </c>
      <c r="W302">
        <f>'Raw Data'!N302</f>
        <v>0</v>
      </c>
      <c r="X302">
        <f>'Raw Data'!O302</f>
        <v>0</v>
      </c>
      <c r="Y302" t="str">
        <f>'Raw Data'!P302</f>
        <v>Rear End</v>
      </c>
      <c r="Z302" t="str">
        <f>'Raw Data'!Q302</f>
        <v>On Roadway - Non-Intersection</v>
      </c>
      <c r="AA302" t="str">
        <f>'Raw Data'!R302</f>
        <v>["Motor Vehicle in Motion","Motor Vehicle in Motion"]</v>
      </c>
      <c r="AB302" t="str">
        <f>'Raw Data'!S302</f>
        <v>["Motor Vehicle in Motion","Motor Vehicle in Motion"]</v>
      </c>
      <c r="AC302" t="str">
        <f>'Raw Data'!T302</f>
        <v>["Following Too Close","No Contributing Factors"]</v>
      </c>
      <c r="AD302">
        <f>'Raw Data'!U302</f>
        <v>2</v>
      </c>
      <c r="AE302" s="5" t="str">
        <f t="shared" si="66"/>
        <v>No</v>
      </c>
      <c r="AF302" t="str">
        <f>'Raw Data'!V302</f>
        <v>["Stopped","Straight"]</v>
      </c>
      <c r="AG302" s="5">
        <f t="shared" si="60"/>
        <v>0</v>
      </c>
      <c r="AH302" t="str">
        <f>'Raw Data'!W302</f>
        <v>["East","East"]</v>
      </c>
      <c r="AI302" t="str">
        <f>'Raw Data'!X302</f>
        <v>Daylight</v>
      </c>
      <c r="AJ302" t="str">
        <f>'Raw Data'!Y302</f>
        <v>Dry</v>
      </c>
      <c r="AK302">
        <f>'Raw Data'!Z302</f>
        <v>0</v>
      </c>
      <c r="AL302" t="str">
        <f>'Raw Data'!AA302</f>
        <v>["Lap and Shoulder Belt Used","Lap and Shoulder Belt Used"]</v>
      </c>
      <c r="AM302" s="5">
        <f t="shared" si="61"/>
        <v>0</v>
      </c>
      <c r="AN302" t="str">
        <f>'Raw Data'!AB302</f>
        <v>["Passenger Car","Pickup Truck"]</v>
      </c>
      <c r="AO302" t="str">
        <f>'Raw Data'!AC302</f>
        <v>0831013600I</v>
      </c>
      <c r="AP302">
        <f>'Raw Data'!AD302</f>
        <v>2.5438719999999999</v>
      </c>
      <c r="AQ302">
        <f>'Raw Data'!AE302</f>
        <v>34.865788000000002</v>
      </c>
      <c r="AR302">
        <f>'Raw Data'!AF302</f>
        <v>-85.543453999999997</v>
      </c>
      <c r="AS302">
        <f>'Raw Data'!AG302</f>
        <v>55</v>
      </c>
      <c r="AT302">
        <f>'Raw Data'!AH302</f>
        <v>127</v>
      </c>
      <c r="AU302">
        <f>'Raw Data'!AI302</f>
        <v>1600</v>
      </c>
      <c r="AV302" t="str">
        <f>'Raw Data'!AJ302</f>
        <v>D6_0136_00_I</v>
      </c>
      <c r="AW302">
        <f>'Raw Data'!AK302</f>
        <v>185</v>
      </c>
      <c r="AX302">
        <f>'Raw Data'!AL302</f>
        <v>204</v>
      </c>
      <c r="AY302" t="str">
        <f>'Raw Data'!AM302</f>
        <v>simple</v>
      </c>
      <c r="AZ302">
        <f>'Raw Data'!AN302</f>
        <v>607.6</v>
      </c>
      <c r="BA302">
        <f>'Raw Data'!AO302</f>
        <v>50.9</v>
      </c>
      <c r="BB302">
        <f>'Raw Data'!AP302</f>
        <v>540.6</v>
      </c>
      <c r="BC302">
        <f>'Raw Data'!AQ302</f>
        <v>-85.542485999999997</v>
      </c>
      <c r="BD302">
        <f>'Raw Data'!AR302</f>
        <v>34.866646000000003</v>
      </c>
      <c r="BE302">
        <f>'Raw Data'!AS302</f>
        <v>-85.541081000000005</v>
      </c>
      <c r="BF302">
        <f>'Raw Data'!AT302</f>
        <v>34.867502999999999</v>
      </c>
      <c r="BG302" t="str">
        <f>'Raw Data'!AU302</f>
        <v>0831013600I</v>
      </c>
      <c r="BH302">
        <f>'Raw Data'!AV302</f>
        <v>1</v>
      </c>
      <c r="BI302">
        <f>'Raw Data'!AW302</f>
        <v>83</v>
      </c>
      <c r="BJ302">
        <f>'Raw Data'!AX302</f>
        <v>136</v>
      </c>
      <c r="BK302">
        <f>'Raw Data'!AY302</f>
        <v>0</v>
      </c>
      <c r="BL302">
        <f>'Raw Data'!AZ302</f>
        <v>50</v>
      </c>
      <c r="BM302">
        <f>'Raw Data'!BA302</f>
        <v>7.09</v>
      </c>
      <c r="BN302">
        <f>'Raw Data'!BB302</f>
        <v>6.76</v>
      </c>
      <c r="BO302">
        <f>'Raw Data'!BC302</f>
        <v>1379.6</v>
      </c>
      <c r="BP302">
        <f>'Raw Data'!BD302</f>
        <v>1377</v>
      </c>
      <c r="BQ302">
        <f>'Raw Data'!BE302</f>
        <v>1367.1</v>
      </c>
      <c r="BR302">
        <f>'Raw Data'!BF302</f>
        <v>45</v>
      </c>
      <c r="BS302">
        <f>'Raw Data'!BG302</f>
        <v>48.9</v>
      </c>
      <c r="BT302">
        <f>'Raw Data'!BH302</f>
        <v>0</v>
      </c>
      <c r="BU302">
        <f>'Raw Data'!BI302</f>
        <v>44173</v>
      </c>
      <c r="BV302" t="str">
        <f>'Raw Data'!BJ302</f>
        <v>NONE</v>
      </c>
      <c r="BW302">
        <f>'Raw Data'!BK302</f>
        <v>1.6900000000000001E-3</v>
      </c>
      <c r="BX302">
        <f>'Raw Data'!BL302</f>
        <v>15021</v>
      </c>
      <c r="BY302">
        <f>'Raw Data'!BM302</f>
        <v>14661</v>
      </c>
      <c r="BZ302" t="str">
        <f>'Raw Data'!BN302</f>
        <v>0831013600I</v>
      </c>
      <c r="CA302" t="str">
        <f>'Raw Data'!BO302</f>
        <v>DADE</v>
      </c>
      <c r="CB302">
        <f>'Raw Data'!BP302</f>
        <v>1</v>
      </c>
      <c r="CC302">
        <f>'Raw Data'!BQ302</f>
        <v>13600</v>
      </c>
      <c r="CD302">
        <f>'Raw Data'!BR302</f>
        <v>6</v>
      </c>
      <c r="CE302">
        <f>'Raw Data'!BS302</f>
        <v>1</v>
      </c>
      <c r="CF302">
        <f>'Raw Data'!BT302</f>
        <v>2</v>
      </c>
      <c r="CG302">
        <f>'Raw Data'!BU302</f>
        <v>1</v>
      </c>
      <c r="CH302">
        <f>'Raw Data'!BV302</f>
        <v>1</v>
      </c>
      <c r="CI302">
        <f>'Raw Data'!BW302</f>
        <v>2</v>
      </c>
      <c r="CJ302">
        <f>'Raw Data'!BX302</f>
        <v>0</v>
      </c>
      <c r="CK302">
        <f>'Raw Data'!BY302</f>
        <v>4</v>
      </c>
      <c r="CL302" t="str">
        <f>'Raw Data'!BZ302</f>
        <v>N</v>
      </c>
      <c r="CM302">
        <f t="shared" si="67"/>
        <v>0</v>
      </c>
      <c r="CN302">
        <f>'Raw Data'!CA302</f>
        <v>83</v>
      </c>
      <c r="CO302">
        <f>'Raw Data'!CB302</f>
        <v>136</v>
      </c>
      <c r="CP302">
        <f>'Raw Data'!CC302</f>
        <v>0</v>
      </c>
      <c r="CQ302" t="str">
        <f>'Raw Data'!CD302</f>
        <v>Not Urban</v>
      </c>
      <c r="CR302" t="str">
        <f>'Raw Data'!CE302</f>
        <v>Not Urban</v>
      </c>
      <c r="CS302">
        <f>'Raw Data'!CF302</f>
        <v>0</v>
      </c>
      <c r="CT302">
        <f>'Raw Data'!CG302</f>
        <v>50</v>
      </c>
      <c r="CU302">
        <f>'Raw Data'!CH302</f>
        <v>2740</v>
      </c>
      <c r="CV302" t="str">
        <f>'Raw Data'!CI302</f>
        <v xml:space="preserve"> </v>
      </c>
      <c r="CW302">
        <f>'Raw Data'!CJ302</f>
        <v>0</v>
      </c>
      <c r="CX302">
        <f>'Raw Data'!CK302</f>
        <v>0.84643000000000002</v>
      </c>
      <c r="CY302">
        <f>'Raw Data'!CL302</f>
        <v>14</v>
      </c>
      <c r="CZ302" t="str">
        <f>'Raw Data'!CM302</f>
        <v>State Mainline</v>
      </c>
      <c r="DA302">
        <f>'Raw Data'!CN302</f>
        <v>2740</v>
      </c>
      <c r="DB302">
        <f>'Raw Data'!CO302</f>
        <v>166072</v>
      </c>
      <c r="DC302">
        <f>'Raw Data'!CP302</f>
        <v>2.11</v>
      </c>
      <c r="DD302">
        <f>'Raw Data'!CQ302</f>
        <v>2.96</v>
      </c>
      <c r="DE302">
        <f>'Raw Data'!CR302</f>
        <v>166072</v>
      </c>
      <c r="DF302">
        <f>'Raw Data'!CS302</f>
        <v>0</v>
      </c>
      <c r="DG302">
        <f>'Raw Data'!CT302</f>
        <v>4469.1514500000003</v>
      </c>
      <c r="DH302">
        <f>'Raw Data'!CU302</f>
        <v>100</v>
      </c>
      <c r="DI302">
        <f>'Raw Data'!CV302</f>
        <v>14693</v>
      </c>
      <c r="DJ302">
        <f>'Raw Data'!CW302</f>
        <v>2.9968000000000002E-2</v>
      </c>
      <c r="DK302">
        <f>'Raw Data'!CX302</f>
        <v>0</v>
      </c>
      <c r="DL302">
        <f>'Raw Data'!CY302</f>
        <v>1.6900000000000001E-3</v>
      </c>
      <c r="DM302">
        <f>'Raw Data'!CZ302</f>
        <v>154</v>
      </c>
      <c r="DN302" t="str">
        <f>'Raw Data'!DA302</f>
        <v>083-0134</v>
      </c>
      <c r="DO302" t="str">
        <f>'Raw Data'!DB302</f>
        <v>4R : Rural Minor Arterial</v>
      </c>
      <c r="DP302" t="str">
        <f>'Raw Data'!DC302</f>
        <v>34.866430, -85.542682</v>
      </c>
      <c r="DQ302">
        <f>'Raw Data'!DD302</f>
        <v>-85.542681999999999</v>
      </c>
      <c r="DR302">
        <f>'Raw Data'!DE302</f>
        <v>34.866430000000001</v>
      </c>
      <c r="DS302">
        <f>'Raw Data'!DF302</f>
        <v>34.866430000000001</v>
      </c>
      <c r="DT302">
        <f>'Raw Data'!DG302</f>
        <v>-85.542681999999999</v>
      </c>
      <c r="DU302">
        <f>'Raw Data'!DH302</f>
        <v>2.92E-4</v>
      </c>
      <c r="DV302">
        <f>'Raw Data'!DI302</f>
        <v>1.6900000000000001E-3</v>
      </c>
      <c r="DW302">
        <f>'Raw Data'!DJ302</f>
        <v>55</v>
      </c>
      <c r="DX302" s="11">
        <f t="shared" si="68"/>
        <v>6283.333333333333</v>
      </c>
      <c r="DY302" s="5">
        <f t="shared" si="69"/>
        <v>6662.5</v>
      </c>
      <c r="DZ302" s="5">
        <f t="shared" si="62"/>
        <v>-379.16666666666697</v>
      </c>
      <c r="EA302" s="5">
        <f t="shared" si="63"/>
        <v>-5.6910569105691103E-2</v>
      </c>
      <c r="EB302" s="5">
        <f t="shared" si="64"/>
        <v>6472.9166666666661</v>
      </c>
      <c r="EC302">
        <f>'Raw Data'!DK302</f>
        <v>5970</v>
      </c>
      <c r="ED302">
        <f>'Raw Data'!DL302</f>
        <v>0</v>
      </c>
      <c r="EE302">
        <f>'Raw Data'!DM302</f>
        <v>6310</v>
      </c>
      <c r="EF302">
        <f>'Raw Data'!DN302</f>
        <v>0</v>
      </c>
      <c r="EG302">
        <f>'Raw Data'!DO302</f>
        <v>6570</v>
      </c>
      <c r="EH302">
        <f>'Raw Data'!DP302</f>
        <v>0</v>
      </c>
      <c r="EI302">
        <f>'Raw Data'!DQ302</f>
        <v>6540</v>
      </c>
      <c r="EJ302">
        <f>'Raw Data'!DR302</f>
        <v>0</v>
      </c>
      <c r="EK302">
        <f>'Raw Data'!DS302</f>
        <v>6340</v>
      </c>
      <c r="EL302">
        <f>'Raw Data'!DT302</f>
        <v>5.5</v>
      </c>
      <c r="EM302">
        <f>'Raw Data'!DU302</f>
        <v>6090</v>
      </c>
      <c r="EN302">
        <f>'Raw Data'!DV302</f>
        <v>5.5</v>
      </c>
      <c r="EO302">
        <f>'Raw Data'!DW302</f>
        <v>7110</v>
      </c>
      <c r="EP302">
        <f>'Raw Data'!DX302</f>
        <v>5.5</v>
      </c>
      <c r="EQ302">
        <f>'Raw Data'!DY302</f>
        <v>7110</v>
      </c>
      <c r="ER302">
        <f>'Raw Data'!DZ302</f>
        <v>5.5</v>
      </c>
      <c r="ES302">
        <f>'Raw Data'!EA302</f>
        <v>7100</v>
      </c>
      <c r="ET302">
        <f>'Raw Data'!EB302</f>
        <v>5.5</v>
      </c>
      <c r="EU302">
        <f>'Raw Data'!EC302</f>
        <v>7140</v>
      </c>
      <c r="EV302">
        <f>'Raw Data'!ED302</f>
        <v>5.5</v>
      </c>
      <c r="EW302">
        <f>'Raw Data'!EE302</f>
        <v>1.294E-3</v>
      </c>
    </row>
    <row r="303" spans="1:153" x14ac:dyDescent="0.3">
      <c r="A303">
        <f>'Raw Data'!A303</f>
        <v>301</v>
      </c>
      <c r="B303" t="str">
        <f>'Raw Data'!B303</f>
        <v>Point</v>
      </c>
      <c r="C303">
        <f>'Raw Data'!C303</f>
        <v>228</v>
      </c>
      <c r="D303">
        <f>'Raw Data'!D303</f>
        <v>262</v>
      </c>
      <c r="E303" t="str">
        <f>'Raw Data'!E303</f>
        <v>Point</v>
      </c>
      <c r="F303">
        <f>'Raw Data'!F303</f>
        <v>5566629</v>
      </c>
      <c r="G303" t="str">
        <f>'Raw Data'!G303</f>
        <v>Dade County Sheriff's Office</v>
      </c>
      <c r="H303" s="3">
        <f>'Raw Data'!H303</f>
        <v>42310</v>
      </c>
      <c r="L303">
        <f t="shared" si="56"/>
        <v>0</v>
      </c>
      <c r="M303" s="5">
        <f t="shared" si="57"/>
        <v>42310</v>
      </c>
      <c r="N303" s="5">
        <f t="shared" si="65"/>
        <v>2015</v>
      </c>
      <c r="O303" s="5" t="str" cm="1">
        <f t="array" ref="O303">_xlfn.IFS(N303&lt;=2016,"before treatment",N303=2017,"unknown",N303&gt;2017,"after treatment")</f>
        <v>before treatment</v>
      </c>
      <c r="P303" s="5">
        <f t="shared" si="58"/>
        <v>1</v>
      </c>
      <c r="Q303" s="5">
        <f t="shared" si="59"/>
        <v>0</v>
      </c>
      <c r="R303" t="str">
        <f>'Raw Data'!I303</f>
        <v>Dade</v>
      </c>
      <c r="S303" t="str">
        <f>'Raw Data'!J303</f>
        <v>State Route 136</v>
      </c>
      <c r="T303" t="str">
        <f>'Raw Data'!K303</f>
        <v>White Oak</v>
      </c>
      <c r="U303" t="str">
        <f>'Raw Data'!L303</f>
        <v>(O) No Injury</v>
      </c>
      <c r="V303">
        <f>'Raw Data'!M303</f>
        <v>0</v>
      </c>
      <c r="W303">
        <f>'Raw Data'!N303</f>
        <v>0</v>
      </c>
      <c r="X303">
        <f>'Raw Data'!O303</f>
        <v>0</v>
      </c>
      <c r="Y303" t="str">
        <f>'Raw Data'!P303</f>
        <v>Not a Collision with Motor Vehicle</v>
      </c>
      <c r="Z303" t="str">
        <f>'Raw Data'!Q303</f>
        <v>On Shoulder</v>
      </c>
      <c r="AA303" t="str">
        <f>'Raw Data'!R303</f>
        <v>Guard Rail Face</v>
      </c>
      <c r="AB303" t="str">
        <f>'Raw Data'!S303</f>
        <v>Guard Rail Fence</v>
      </c>
      <c r="AC303" t="str">
        <f>'Raw Data'!T303</f>
        <v>(None)</v>
      </c>
      <c r="AD303">
        <f>'Raw Data'!U303</f>
        <v>1</v>
      </c>
      <c r="AE303" s="5" t="str">
        <f t="shared" si="66"/>
        <v>Yes</v>
      </c>
      <c r="AF303" t="str">
        <f>'Raw Data'!V303</f>
        <v>Negotiating a Curve</v>
      </c>
      <c r="AG303" s="5">
        <f t="shared" si="60"/>
        <v>0</v>
      </c>
      <c r="AH303" t="str">
        <f>'Raw Data'!W303</f>
        <v>East</v>
      </c>
      <c r="AI303" t="str">
        <f>'Raw Data'!X303</f>
        <v>Dark-Not Lighted</v>
      </c>
      <c r="AJ303" t="str">
        <f>'Raw Data'!Y303</f>
        <v>Wet</v>
      </c>
      <c r="AK303">
        <f>'Raw Data'!Z303</f>
        <v>56</v>
      </c>
      <c r="AL303" t="str">
        <f>'Raw Data'!AA303</f>
        <v xml:space="preserve"> </v>
      </c>
      <c r="AM303" s="5">
        <f t="shared" si="61"/>
        <v>0</v>
      </c>
      <c r="AN303" t="str">
        <f>'Raw Data'!AB303</f>
        <v>Passenger Car</v>
      </c>
      <c r="AO303" t="str">
        <f>'Raw Data'!AC303</f>
        <v>0831013600I</v>
      </c>
      <c r="AP303">
        <f>'Raw Data'!AD303</f>
        <v>2.5568949999999999</v>
      </c>
      <c r="AQ303">
        <f>'Raw Data'!AE303</f>
        <v>34.865915000000001</v>
      </c>
      <c r="AR303">
        <f>'Raw Data'!AF303</f>
        <v>-85.543284999999997</v>
      </c>
      <c r="AS303">
        <f>'Raw Data'!AG303</f>
        <v>55</v>
      </c>
      <c r="AT303">
        <f>'Raw Data'!AH303</f>
        <v>127</v>
      </c>
      <c r="AU303">
        <f>'Raw Data'!AI303</f>
        <v>1600</v>
      </c>
      <c r="AV303" t="str">
        <f>'Raw Data'!AJ303</f>
        <v>D6_0136_00_I</v>
      </c>
      <c r="AW303">
        <f>'Raw Data'!AK303</f>
        <v>185</v>
      </c>
      <c r="AX303">
        <f>'Raw Data'!AL303</f>
        <v>204</v>
      </c>
      <c r="AY303" t="str">
        <f>'Raw Data'!AM303</f>
        <v>simple</v>
      </c>
      <c r="AZ303">
        <f>'Raw Data'!AN303</f>
        <v>607.6</v>
      </c>
      <c r="BA303">
        <f>'Raw Data'!AO303</f>
        <v>50.9</v>
      </c>
      <c r="BB303">
        <f>'Raw Data'!AP303</f>
        <v>540.6</v>
      </c>
      <c r="BC303">
        <f>'Raw Data'!AQ303</f>
        <v>-85.542485999999997</v>
      </c>
      <c r="BD303">
        <f>'Raw Data'!AR303</f>
        <v>34.866646000000003</v>
      </c>
      <c r="BE303">
        <f>'Raw Data'!AS303</f>
        <v>-85.541081000000005</v>
      </c>
      <c r="BF303">
        <f>'Raw Data'!AT303</f>
        <v>34.867502999999999</v>
      </c>
      <c r="BG303" t="str">
        <f>'Raw Data'!AU303</f>
        <v>0831013600I</v>
      </c>
      <c r="BH303">
        <f>'Raw Data'!AV303</f>
        <v>1</v>
      </c>
      <c r="BI303">
        <f>'Raw Data'!AW303</f>
        <v>83</v>
      </c>
      <c r="BJ303">
        <f>'Raw Data'!AX303</f>
        <v>136</v>
      </c>
      <c r="BK303">
        <f>'Raw Data'!AY303</f>
        <v>0</v>
      </c>
      <c r="BL303">
        <f>'Raw Data'!AZ303</f>
        <v>50</v>
      </c>
      <c r="BM303">
        <f>'Raw Data'!BA303</f>
        <v>7.09</v>
      </c>
      <c r="BN303">
        <f>'Raw Data'!BB303</f>
        <v>6.76</v>
      </c>
      <c r="BO303">
        <f>'Raw Data'!BC303</f>
        <v>1379.6</v>
      </c>
      <c r="BP303">
        <f>'Raw Data'!BD303</f>
        <v>1377</v>
      </c>
      <c r="BQ303">
        <f>'Raw Data'!BE303</f>
        <v>1367.1</v>
      </c>
      <c r="BR303">
        <f>'Raw Data'!BF303</f>
        <v>45</v>
      </c>
      <c r="BS303">
        <f>'Raw Data'!BG303</f>
        <v>48.9</v>
      </c>
      <c r="BT303">
        <f>'Raw Data'!BH303</f>
        <v>0</v>
      </c>
      <c r="BU303">
        <f>'Raw Data'!BI303</f>
        <v>44173</v>
      </c>
      <c r="BV303" t="str">
        <f>'Raw Data'!BJ303</f>
        <v>NONE</v>
      </c>
      <c r="BW303">
        <f>'Raw Data'!BK303</f>
        <v>1.6900000000000001E-3</v>
      </c>
      <c r="BX303">
        <f>'Raw Data'!BL303</f>
        <v>15021</v>
      </c>
      <c r="BY303">
        <f>'Raw Data'!BM303</f>
        <v>14661</v>
      </c>
      <c r="BZ303" t="str">
        <f>'Raw Data'!BN303</f>
        <v>0831013600I</v>
      </c>
      <c r="CA303" t="str">
        <f>'Raw Data'!BO303</f>
        <v>DADE</v>
      </c>
      <c r="CB303">
        <f>'Raw Data'!BP303</f>
        <v>1</v>
      </c>
      <c r="CC303">
        <f>'Raw Data'!BQ303</f>
        <v>13600</v>
      </c>
      <c r="CD303">
        <f>'Raw Data'!BR303</f>
        <v>6</v>
      </c>
      <c r="CE303">
        <f>'Raw Data'!BS303</f>
        <v>1</v>
      </c>
      <c r="CF303">
        <f>'Raw Data'!BT303</f>
        <v>2</v>
      </c>
      <c r="CG303">
        <f>'Raw Data'!BU303</f>
        <v>1</v>
      </c>
      <c r="CH303">
        <f>'Raw Data'!BV303</f>
        <v>1</v>
      </c>
      <c r="CI303">
        <f>'Raw Data'!BW303</f>
        <v>2</v>
      </c>
      <c r="CJ303">
        <f>'Raw Data'!BX303</f>
        <v>0</v>
      </c>
      <c r="CK303">
        <f>'Raw Data'!BY303</f>
        <v>4</v>
      </c>
      <c r="CL303" t="str">
        <f>'Raw Data'!BZ303</f>
        <v>N</v>
      </c>
      <c r="CM303">
        <f t="shared" si="67"/>
        <v>0</v>
      </c>
      <c r="CN303">
        <f>'Raw Data'!CA303</f>
        <v>83</v>
      </c>
      <c r="CO303">
        <f>'Raw Data'!CB303</f>
        <v>136</v>
      </c>
      <c r="CP303">
        <f>'Raw Data'!CC303</f>
        <v>0</v>
      </c>
      <c r="CQ303" t="str">
        <f>'Raw Data'!CD303</f>
        <v>Not Urban</v>
      </c>
      <c r="CR303" t="str">
        <f>'Raw Data'!CE303</f>
        <v>Not Urban</v>
      </c>
      <c r="CS303">
        <f>'Raw Data'!CF303</f>
        <v>0</v>
      </c>
      <c r="CT303">
        <f>'Raw Data'!CG303</f>
        <v>50</v>
      </c>
      <c r="CU303">
        <f>'Raw Data'!CH303</f>
        <v>2740</v>
      </c>
      <c r="CV303" t="str">
        <f>'Raw Data'!CI303</f>
        <v xml:space="preserve"> </v>
      </c>
      <c r="CW303">
        <f>'Raw Data'!CJ303</f>
        <v>0</v>
      </c>
      <c r="CX303">
        <f>'Raw Data'!CK303</f>
        <v>0.84643000000000002</v>
      </c>
      <c r="CY303">
        <f>'Raw Data'!CL303</f>
        <v>14</v>
      </c>
      <c r="CZ303" t="str">
        <f>'Raw Data'!CM303</f>
        <v>State Mainline</v>
      </c>
      <c r="DA303">
        <f>'Raw Data'!CN303</f>
        <v>2740</v>
      </c>
      <c r="DB303">
        <f>'Raw Data'!CO303</f>
        <v>166072</v>
      </c>
      <c r="DC303">
        <f>'Raw Data'!CP303</f>
        <v>2.11</v>
      </c>
      <c r="DD303">
        <f>'Raw Data'!CQ303</f>
        <v>2.96</v>
      </c>
      <c r="DE303">
        <f>'Raw Data'!CR303</f>
        <v>166072</v>
      </c>
      <c r="DF303">
        <f>'Raw Data'!CS303</f>
        <v>0</v>
      </c>
      <c r="DG303">
        <f>'Raw Data'!CT303</f>
        <v>4469.1514500000003</v>
      </c>
      <c r="DH303">
        <f>'Raw Data'!CU303</f>
        <v>100</v>
      </c>
      <c r="DI303">
        <f>'Raw Data'!CV303</f>
        <v>14693</v>
      </c>
      <c r="DJ303">
        <f>'Raw Data'!CW303</f>
        <v>2.9968000000000002E-2</v>
      </c>
      <c r="DK303">
        <f>'Raw Data'!CX303</f>
        <v>0</v>
      </c>
      <c r="DL303">
        <f>'Raw Data'!CY303</f>
        <v>1.6900000000000001E-3</v>
      </c>
      <c r="DM303">
        <f>'Raw Data'!CZ303</f>
        <v>154</v>
      </c>
      <c r="DN303" t="str">
        <f>'Raw Data'!DA303</f>
        <v>083-0134</v>
      </c>
      <c r="DO303" t="str">
        <f>'Raw Data'!DB303</f>
        <v>4R : Rural Minor Arterial</v>
      </c>
      <c r="DP303" t="str">
        <f>'Raw Data'!DC303</f>
        <v>34.866430, -85.542682</v>
      </c>
      <c r="DQ303">
        <f>'Raw Data'!DD303</f>
        <v>-85.542681999999999</v>
      </c>
      <c r="DR303">
        <f>'Raw Data'!DE303</f>
        <v>34.866430000000001</v>
      </c>
      <c r="DS303">
        <f>'Raw Data'!DF303</f>
        <v>34.866430000000001</v>
      </c>
      <c r="DT303">
        <f>'Raw Data'!DG303</f>
        <v>-85.542681999999999</v>
      </c>
      <c r="DU303">
        <f>'Raw Data'!DH303</f>
        <v>2.92E-4</v>
      </c>
      <c r="DV303">
        <f>'Raw Data'!DI303</f>
        <v>1.6900000000000001E-3</v>
      </c>
      <c r="DW303">
        <f>'Raw Data'!DJ303</f>
        <v>55</v>
      </c>
      <c r="DX303" s="11">
        <f t="shared" si="68"/>
        <v>6283.333333333333</v>
      </c>
      <c r="DY303" s="5">
        <f t="shared" si="69"/>
        <v>6662.5</v>
      </c>
      <c r="DZ303" s="5">
        <f t="shared" si="62"/>
        <v>-379.16666666666697</v>
      </c>
      <c r="EA303" s="5">
        <f t="shared" si="63"/>
        <v>-5.6910569105691103E-2</v>
      </c>
      <c r="EB303" s="5">
        <f t="shared" si="64"/>
        <v>6472.9166666666661</v>
      </c>
      <c r="EC303">
        <f>'Raw Data'!DK303</f>
        <v>5970</v>
      </c>
      <c r="ED303">
        <f>'Raw Data'!DL303</f>
        <v>0</v>
      </c>
      <c r="EE303">
        <f>'Raw Data'!DM303</f>
        <v>6310</v>
      </c>
      <c r="EF303">
        <f>'Raw Data'!DN303</f>
        <v>0</v>
      </c>
      <c r="EG303">
        <f>'Raw Data'!DO303</f>
        <v>6570</v>
      </c>
      <c r="EH303">
        <f>'Raw Data'!DP303</f>
        <v>0</v>
      </c>
      <c r="EI303">
        <f>'Raw Data'!DQ303</f>
        <v>6540</v>
      </c>
      <c r="EJ303">
        <f>'Raw Data'!DR303</f>
        <v>0</v>
      </c>
      <c r="EK303">
        <f>'Raw Data'!DS303</f>
        <v>6340</v>
      </c>
      <c r="EL303">
        <f>'Raw Data'!DT303</f>
        <v>5.5</v>
      </c>
      <c r="EM303">
        <f>'Raw Data'!DU303</f>
        <v>6090</v>
      </c>
      <c r="EN303">
        <f>'Raw Data'!DV303</f>
        <v>5.5</v>
      </c>
      <c r="EO303">
        <f>'Raw Data'!DW303</f>
        <v>7110</v>
      </c>
      <c r="EP303">
        <f>'Raw Data'!DX303</f>
        <v>5.5</v>
      </c>
      <c r="EQ303">
        <f>'Raw Data'!DY303</f>
        <v>7110</v>
      </c>
      <c r="ER303">
        <f>'Raw Data'!DZ303</f>
        <v>5.5</v>
      </c>
      <c r="ES303">
        <f>'Raw Data'!EA303</f>
        <v>7100</v>
      </c>
      <c r="ET303">
        <f>'Raw Data'!EB303</f>
        <v>5.5</v>
      </c>
      <c r="EU303">
        <f>'Raw Data'!EC303</f>
        <v>7140</v>
      </c>
      <c r="EV303">
        <f>'Raw Data'!ED303</f>
        <v>5.5</v>
      </c>
      <c r="EW303">
        <f>'Raw Data'!EE303</f>
        <v>1.0839999999999999E-3</v>
      </c>
    </row>
    <row r="304" spans="1:153" x14ac:dyDescent="0.3">
      <c r="A304">
        <f>'Raw Data'!A304</f>
        <v>302</v>
      </c>
      <c r="B304" t="str">
        <f>'Raw Data'!B304</f>
        <v>Point</v>
      </c>
      <c r="C304">
        <f>'Raw Data'!C304</f>
        <v>637</v>
      </c>
      <c r="D304">
        <f>'Raw Data'!D304</f>
        <v>123</v>
      </c>
      <c r="E304" t="str">
        <f>'Raw Data'!E304</f>
        <v>Point</v>
      </c>
      <c r="F304">
        <f>'Raw Data'!F304</f>
        <v>6760547</v>
      </c>
      <c r="G304" t="str">
        <f>'Raw Data'!G304</f>
        <v>Dade County Sheriff's Office</v>
      </c>
      <c r="H304" s="3">
        <f>'Raw Data'!H304</f>
        <v>43186</v>
      </c>
      <c r="L304">
        <f t="shared" si="56"/>
        <v>0</v>
      </c>
      <c r="M304" s="5">
        <f t="shared" si="57"/>
        <v>43186</v>
      </c>
      <c r="N304" s="5">
        <f t="shared" si="65"/>
        <v>2018</v>
      </c>
      <c r="O304" s="5" t="str" cm="1">
        <f t="array" ref="O304">_xlfn.IFS(N304&lt;=2016,"before treatment",N304=2017,"unknown",N304&gt;2017,"after treatment")</f>
        <v>after treatment</v>
      </c>
      <c r="P304" s="5">
        <f t="shared" si="58"/>
        <v>0</v>
      </c>
      <c r="Q304" s="5">
        <f t="shared" si="59"/>
        <v>1</v>
      </c>
      <c r="R304" t="str">
        <f>'Raw Data'!I304</f>
        <v>Dade</v>
      </c>
      <c r="S304" t="str">
        <f>'Raw Data'!J304</f>
        <v>State Route 136</v>
      </c>
      <c r="T304" t="str">
        <f>'Raw Data'!K304</f>
        <v>Sr 301</v>
      </c>
      <c r="U304" t="str">
        <f>'Raw Data'!L304</f>
        <v>(O) No Injury</v>
      </c>
      <c r="V304">
        <f>'Raw Data'!M304</f>
        <v>0</v>
      </c>
      <c r="W304">
        <f>'Raw Data'!N304</f>
        <v>0</v>
      </c>
      <c r="X304">
        <f>'Raw Data'!O304</f>
        <v>0</v>
      </c>
      <c r="Y304" t="str">
        <f>'Raw Data'!P304</f>
        <v>Rear End</v>
      </c>
      <c r="Z304" t="str">
        <f>'Raw Data'!Q304</f>
        <v>On Roadway - Non-Intersection</v>
      </c>
      <c r="AA304" t="str">
        <f>'Raw Data'!R304</f>
        <v>["Motor Vehicle in Motion","Motor Vehicle in Motion"]</v>
      </c>
      <c r="AB304" t="str">
        <f>'Raw Data'!S304</f>
        <v>["Motor Vehicle in Motion","Motor Vehicle in Motion"]</v>
      </c>
      <c r="AC304" t="str">
        <f>'Raw Data'!T304</f>
        <v>No Contributing Factors</v>
      </c>
      <c r="AD304">
        <f>'Raw Data'!U304</f>
        <v>2</v>
      </c>
      <c r="AE304" s="5" t="str">
        <f t="shared" si="66"/>
        <v>No</v>
      </c>
      <c r="AF304" t="str">
        <f>'Raw Data'!V304</f>
        <v>["Negotiating a Curve","Negotiating a Curve"]</v>
      </c>
      <c r="AG304" s="5">
        <f t="shared" si="60"/>
        <v>0</v>
      </c>
      <c r="AH304" t="str">
        <f>'Raw Data'!W304</f>
        <v>["West","West"]</v>
      </c>
      <c r="AI304" t="str">
        <f>'Raw Data'!X304</f>
        <v>Daylight</v>
      </c>
      <c r="AJ304" t="str">
        <f>'Raw Data'!Y304</f>
        <v>Dry</v>
      </c>
      <c r="AK304">
        <f>'Raw Data'!Z304</f>
        <v>0</v>
      </c>
      <c r="AL304" t="str">
        <f>'Raw Data'!AA304</f>
        <v xml:space="preserve"> </v>
      </c>
      <c r="AM304" s="5">
        <f t="shared" si="61"/>
        <v>0</v>
      </c>
      <c r="AN304" t="str">
        <f>'Raw Data'!AB304</f>
        <v>Passenger Car</v>
      </c>
      <c r="AO304" t="str">
        <f>'Raw Data'!AC304</f>
        <v>0831013600I</v>
      </c>
      <c r="AP304">
        <f>'Raw Data'!AD304</f>
        <v>2.585</v>
      </c>
      <c r="AQ304">
        <f>'Raw Data'!AE304</f>
        <v>34.866176000000003</v>
      </c>
      <c r="AR304">
        <f>'Raw Data'!AF304</f>
        <v>-85.542955000000006</v>
      </c>
      <c r="AS304">
        <f>'Raw Data'!AG304</f>
        <v>55</v>
      </c>
      <c r="AT304">
        <f>'Raw Data'!AH304</f>
        <v>127</v>
      </c>
      <c r="AU304">
        <f>'Raw Data'!AI304</f>
        <v>1600</v>
      </c>
      <c r="AV304" t="str">
        <f>'Raw Data'!AJ304</f>
        <v>D6_0136_00_I</v>
      </c>
      <c r="AW304">
        <f>'Raw Data'!AK304</f>
        <v>185</v>
      </c>
      <c r="AX304">
        <f>'Raw Data'!AL304</f>
        <v>204</v>
      </c>
      <c r="AY304" t="str">
        <f>'Raw Data'!AM304</f>
        <v>simple</v>
      </c>
      <c r="AZ304">
        <f>'Raw Data'!AN304</f>
        <v>607.6</v>
      </c>
      <c r="BA304">
        <f>'Raw Data'!AO304</f>
        <v>50.9</v>
      </c>
      <c r="BB304">
        <f>'Raw Data'!AP304</f>
        <v>540.6</v>
      </c>
      <c r="BC304">
        <f>'Raw Data'!AQ304</f>
        <v>-85.542485999999997</v>
      </c>
      <c r="BD304">
        <f>'Raw Data'!AR304</f>
        <v>34.866646000000003</v>
      </c>
      <c r="BE304">
        <f>'Raw Data'!AS304</f>
        <v>-85.541081000000005</v>
      </c>
      <c r="BF304">
        <f>'Raw Data'!AT304</f>
        <v>34.867502999999999</v>
      </c>
      <c r="BG304" t="str">
        <f>'Raw Data'!AU304</f>
        <v>0831013600I</v>
      </c>
      <c r="BH304">
        <f>'Raw Data'!AV304</f>
        <v>1</v>
      </c>
      <c r="BI304">
        <f>'Raw Data'!AW304</f>
        <v>83</v>
      </c>
      <c r="BJ304">
        <f>'Raw Data'!AX304</f>
        <v>136</v>
      </c>
      <c r="BK304">
        <f>'Raw Data'!AY304</f>
        <v>0</v>
      </c>
      <c r="BL304">
        <f>'Raw Data'!AZ304</f>
        <v>50</v>
      </c>
      <c r="BM304">
        <f>'Raw Data'!BA304</f>
        <v>7.09</v>
      </c>
      <c r="BN304">
        <f>'Raw Data'!BB304</f>
        <v>6.76</v>
      </c>
      <c r="BO304">
        <f>'Raw Data'!BC304</f>
        <v>1379.6</v>
      </c>
      <c r="BP304">
        <f>'Raw Data'!BD304</f>
        <v>1377</v>
      </c>
      <c r="BQ304">
        <f>'Raw Data'!BE304</f>
        <v>1367.1</v>
      </c>
      <c r="BR304">
        <f>'Raw Data'!BF304</f>
        <v>45</v>
      </c>
      <c r="BS304">
        <f>'Raw Data'!BG304</f>
        <v>48.9</v>
      </c>
      <c r="BT304">
        <f>'Raw Data'!BH304</f>
        <v>0</v>
      </c>
      <c r="BU304">
        <f>'Raw Data'!BI304</f>
        <v>44173</v>
      </c>
      <c r="BV304" t="str">
        <f>'Raw Data'!BJ304</f>
        <v>NONE</v>
      </c>
      <c r="BW304">
        <f>'Raw Data'!BK304</f>
        <v>1.6900000000000001E-3</v>
      </c>
      <c r="BX304">
        <f>'Raw Data'!BL304</f>
        <v>15021</v>
      </c>
      <c r="BY304">
        <f>'Raw Data'!BM304</f>
        <v>14661</v>
      </c>
      <c r="BZ304" t="str">
        <f>'Raw Data'!BN304</f>
        <v>0831013600I</v>
      </c>
      <c r="CA304" t="str">
        <f>'Raw Data'!BO304</f>
        <v>DADE</v>
      </c>
      <c r="CB304">
        <f>'Raw Data'!BP304</f>
        <v>1</v>
      </c>
      <c r="CC304">
        <f>'Raw Data'!BQ304</f>
        <v>13600</v>
      </c>
      <c r="CD304">
        <f>'Raw Data'!BR304</f>
        <v>6</v>
      </c>
      <c r="CE304">
        <f>'Raw Data'!BS304</f>
        <v>1</v>
      </c>
      <c r="CF304">
        <f>'Raw Data'!BT304</f>
        <v>2</v>
      </c>
      <c r="CG304">
        <f>'Raw Data'!BU304</f>
        <v>1</v>
      </c>
      <c r="CH304">
        <f>'Raw Data'!BV304</f>
        <v>1</v>
      </c>
      <c r="CI304">
        <f>'Raw Data'!BW304</f>
        <v>2</v>
      </c>
      <c r="CJ304">
        <f>'Raw Data'!BX304</f>
        <v>0</v>
      </c>
      <c r="CK304">
        <f>'Raw Data'!BY304</f>
        <v>4</v>
      </c>
      <c r="CL304" t="str">
        <f>'Raw Data'!BZ304</f>
        <v>N</v>
      </c>
      <c r="CM304">
        <f t="shared" si="67"/>
        <v>0</v>
      </c>
      <c r="CN304">
        <f>'Raw Data'!CA304</f>
        <v>83</v>
      </c>
      <c r="CO304">
        <f>'Raw Data'!CB304</f>
        <v>136</v>
      </c>
      <c r="CP304">
        <f>'Raw Data'!CC304</f>
        <v>0</v>
      </c>
      <c r="CQ304" t="str">
        <f>'Raw Data'!CD304</f>
        <v>Not Urban</v>
      </c>
      <c r="CR304" t="str">
        <f>'Raw Data'!CE304</f>
        <v>Not Urban</v>
      </c>
      <c r="CS304">
        <f>'Raw Data'!CF304</f>
        <v>0</v>
      </c>
      <c r="CT304">
        <f>'Raw Data'!CG304</f>
        <v>50</v>
      </c>
      <c r="CU304">
        <f>'Raw Data'!CH304</f>
        <v>2740</v>
      </c>
      <c r="CV304" t="str">
        <f>'Raw Data'!CI304</f>
        <v xml:space="preserve"> </v>
      </c>
      <c r="CW304">
        <f>'Raw Data'!CJ304</f>
        <v>0</v>
      </c>
      <c r="CX304">
        <f>'Raw Data'!CK304</f>
        <v>0.84643000000000002</v>
      </c>
      <c r="CY304">
        <f>'Raw Data'!CL304</f>
        <v>14</v>
      </c>
      <c r="CZ304" t="str">
        <f>'Raw Data'!CM304</f>
        <v>State Mainline</v>
      </c>
      <c r="DA304">
        <f>'Raw Data'!CN304</f>
        <v>2740</v>
      </c>
      <c r="DB304">
        <f>'Raw Data'!CO304</f>
        <v>166072</v>
      </c>
      <c r="DC304">
        <f>'Raw Data'!CP304</f>
        <v>2.11</v>
      </c>
      <c r="DD304">
        <f>'Raw Data'!CQ304</f>
        <v>2.96</v>
      </c>
      <c r="DE304">
        <f>'Raw Data'!CR304</f>
        <v>166072</v>
      </c>
      <c r="DF304">
        <f>'Raw Data'!CS304</f>
        <v>0</v>
      </c>
      <c r="DG304">
        <f>'Raw Data'!CT304</f>
        <v>4469.1514500000003</v>
      </c>
      <c r="DH304">
        <f>'Raw Data'!CU304</f>
        <v>100</v>
      </c>
      <c r="DI304">
        <f>'Raw Data'!CV304</f>
        <v>14693</v>
      </c>
      <c r="DJ304">
        <f>'Raw Data'!CW304</f>
        <v>2.9968000000000002E-2</v>
      </c>
      <c r="DK304">
        <f>'Raw Data'!CX304</f>
        <v>0</v>
      </c>
      <c r="DL304">
        <f>'Raw Data'!CY304</f>
        <v>1.6900000000000001E-3</v>
      </c>
      <c r="DM304">
        <f>'Raw Data'!CZ304</f>
        <v>154</v>
      </c>
      <c r="DN304" t="str">
        <f>'Raw Data'!DA304</f>
        <v>083-0134</v>
      </c>
      <c r="DO304" t="str">
        <f>'Raw Data'!DB304</f>
        <v>4R : Rural Minor Arterial</v>
      </c>
      <c r="DP304" t="str">
        <f>'Raw Data'!DC304</f>
        <v>34.866430, -85.542682</v>
      </c>
      <c r="DQ304">
        <f>'Raw Data'!DD304</f>
        <v>-85.542681999999999</v>
      </c>
      <c r="DR304">
        <f>'Raw Data'!DE304</f>
        <v>34.866430000000001</v>
      </c>
      <c r="DS304">
        <f>'Raw Data'!DF304</f>
        <v>34.866430000000001</v>
      </c>
      <c r="DT304">
        <f>'Raw Data'!DG304</f>
        <v>-85.542681999999999</v>
      </c>
      <c r="DU304">
        <f>'Raw Data'!DH304</f>
        <v>2.92E-4</v>
      </c>
      <c r="DV304">
        <f>'Raw Data'!DI304</f>
        <v>1.6900000000000001E-3</v>
      </c>
      <c r="DW304">
        <f>'Raw Data'!DJ304</f>
        <v>55</v>
      </c>
      <c r="DX304" s="11">
        <f t="shared" si="68"/>
        <v>6283.333333333333</v>
      </c>
      <c r="DY304" s="5">
        <f t="shared" si="69"/>
        <v>6662.5</v>
      </c>
      <c r="DZ304" s="5">
        <f t="shared" si="62"/>
        <v>-379.16666666666697</v>
      </c>
      <c r="EA304" s="5">
        <f t="shared" si="63"/>
        <v>-5.6910569105691103E-2</v>
      </c>
      <c r="EB304" s="5">
        <f t="shared" si="64"/>
        <v>6472.9166666666661</v>
      </c>
      <c r="EC304">
        <f>'Raw Data'!DK304</f>
        <v>5970</v>
      </c>
      <c r="ED304">
        <f>'Raw Data'!DL304</f>
        <v>0</v>
      </c>
      <c r="EE304">
        <f>'Raw Data'!DM304</f>
        <v>6310</v>
      </c>
      <c r="EF304">
        <f>'Raw Data'!DN304</f>
        <v>0</v>
      </c>
      <c r="EG304">
        <f>'Raw Data'!DO304</f>
        <v>6570</v>
      </c>
      <c r="EH304">
        <f>'Raw Data'!DP304</f>
        <v>0</v>
      </c>
      <c r="EI304">
        <f>'Raw Data'!DQ304</f>
        <v>6540</v>
      </c>
      <c r="EJ304">
        <f>'Raw Data'!DR304</f>
        <v>0</v>
      </c>
      <c r="EK304">
        <f>'Raw Data'!DS304</f>
        <v>6340</v>
      </c>
      <c r="EL304">
        <f>'Raw Data'!DT304</f>
        <v>5.5</v>
      </c>
      <c r="EM304">
        <f>'Raw Data'!DU304</f>
        <v>6090</v>
      </c>
      <c r="EN304">
        <f>'Raw Data'!DV304</f>
        <v>5.5</v>
      </c>
      <c r="EO304">
        <f>'Raw Data'!DW304</f>
        <v>7110</v>
      </c>
      <c r="EP304">
        <f>'Raw Data'!DX304</f>
        <v>5.5</v>
      </c>
      <c r="EQ304">
        <f>'Raw Data'!DY304</f>
        <v>7110</v>
      </c>
      <c r="ER304">
        <f>'Raw Data'!DZ304</f>
        <v>5.5</v>
      </c>
      <c r="ES304">
        <f>'Raw Data'!EA304</f>
        <v>7100</v>
      </c>
      <c r="ET304">
        <f>'Raw Data'!EB304</f>
        <v>5.5</v>
      </c>
      <c r="EU304">
        <f>'Raw Data'!EC304</f>
        <v>7140</v>
      </c>
      <c r="EV304">
        <f>'Raw Data'!ED304</f>
        <v>5.5</v>
      </c>
      <c r="EW304">
        <f>'Raw Data'!EE304</f>
        <v>6.6500000000000001E-4</v>
      </c>
    </row>
    <row r="305" spans="1:153" x14ac:dyDescent="0.3">
      <c r="A305">
        <f>'Raw Data'!A305</f>
        <v>303</v>
      </c>
      <c r="B305" t="str">
        <f>'Raw Data'!B305</f>
        <v>Point</v>
      </c>
      <c r="C305">
        <f>'Raw Data'!C305</f>
        <v>8</v>
      </c>
      <c r="D305">
        <f>'Raw Data'!D305</f>
        <v>426</v>
      </c>
      <c r="E305" t="str">
        <f>'Raw Data'!E305</f>
        <v>Point</v>
      </c>
      <c r="F305">
        <f>'Raw Data'!F305</f>
        <v>4333212</v>
      </c>
      <c r="G305" t="str">
        <f>'Raw Data'!G305</f>
        <v>Gsp Post 00</v>
      </c>
      <c r="H305" s="3">
        <f>'Raw Data'!H305</f>
        <v>41292</v>
      </c>
      <c r="L305">
        <f t="shared" si="56"/>
        <v>0</v>
      </c>
      <c r="M305" s="5">
        <f t="shared" si="57"/>
        <v>41292</v>
      </c>
      <c r="N305" s="5">
        <f t="shared" si="65"/>
        <v>2013</v>
      </c>
      <c r="O305" s="5" t="str" cm="1">
        <f t="array" ref="O305">_xlfn.IFS(N305&lt;=2016,"before treatment",N305=2017,"unknown",N305&gt;2017,"after treatment")</f>
        <v>before treatment</v>
      </c>
      <c r="P305" s="5">
        <f t="shared" si="58"/>
        <v>1</v>
      </c>
      <c r="Q305" s="5">
        <f t="shared" si="59"/>
        <v>0</v>
      </c>
      <c r="R305" t="str">
        <f>'Raw Data'!I305</f>
        <v>Dade</v>
      </c>
      <c r="S305" t="str">
        <f>'Raw Data'!J305</f>
        <v>State Route 136</v>
      </c>
      <c r="T305" t="str">
        <f>'Raw Data'!K305</f>
        <v>(none)</v>
      </c>
      <c r="U305" t="str">
        <f>'Raw Data'!L305</f>
        <v>(O) No Injury</v>
      </c>
      <c r="V305">
        <f>'Raw Data'!M305</f>
        <v>0</v>
      </c>
      <c r="W305">
        <f>'Raw Data'!N305</f>
        <v>0</v>
      </c>
      <c r="X305">
        <f>'Raw Data'!O305</f>
        <v>0</v>
      </c>
      <c r="Y305" t="str">
        <f>'Raw Data'!P305</f>
        <v>Not a Collision with Motor Vehicle</v>
      </c>
      <c r="Z305" t="str">
        <f>'Raw Data'!Q305</f>
        <v>On Shoulder</v>
      </c>
      <c r="AA305" t="str">
        <f>'Raw Data'!R305</f>
        <v>Tree</v>
      </c>
      <c r="AB305" t="str">
        <f>'Raw Data'!S305</f>
        <v>Tree</v>
      </c>
      <c r="AC305" t="str">
        <f>'Raw Data'!T305</f>
        <v>Too Fast for Conditions</v>
      </c>
      <c r="AD305">
        <f>'Raw Data'!U305</f>
        <v>1</v>
      </c>
      <c r="AE305" s="5" t="str">
        <f t="shared" si="66"/>
        <v>Yes</v>
      </c>
      <c r="AF305" t="str">
        <f>'Raw Data'!V305</f>
        <v>Negotiating a Curve</v>
      </c>
      <c r="AG305" s="5">
        <f t="shared" si="60"/>
        <v>0</v>
      </c>
      <c r="AH305" t="str">
        <f>'Raw Data'!W305</f>
        <v>East</v>
      </c>
      <c r="AI305" t="str">
        <f>'Raw Data'!X305</f>
        <v>Dark-Not Lighted</v>
      </c>
      <c r="AJ305" t="str">
        <f>'Raw Data'!Y305</f>
        <v>Ice/Frost</v>
      </c>
      <c r="AK305">
        <f>'Raw Data'!Z305</f>
        <v>19</v>
      </c>
      <c r="AL305" t="str">
        <f>'Raw Data'!AA305</f>
        <v>Lap and Shoulder Belt Used</v>
      </c>
      <c r="AM305" s="5">
        <f t="shared" si="61"/>
        <v>0</v>
      </c>
      <c r="AN305" t="str">
        <f>'Raw Data'!AB305</f>
        <v>Pickup Truck</v>
      </c>
      <c r="AO305" t="str">
        <f>'Raw Data'!AC305</f>
        <v>0831013600I</v>
      </c>
      <c r="AP305">
        <f>'Raw Data'!AD305</f>
        <v>2.8908109999999998</v>
      </c>
      <c r="AQ305">
        <f>'Raw Data'!AE305</f>
        <v>34.868777000000001</v>
      </c>
      <c r="AR305">
        <f>'Raw Data'!AF305</f>
        <v>-85.538734000000005</v>
      </c>
      <c r="AS305">
        <f>'Raw Data'!AG305</f>
        <v>56</v>
      </c>
      <c r="AT305">
        <f>'Raw Data'!AH305</f>
        <v>128</v>
      </c>
      <c r="AU305">
        <f>'Raw Data'!AI305</f>
        <v>1601</v>
      </c>
      <c r="AV305" t="str">
        <f>'Raw Data'!AJ305</f>
        <v>D6_0136_00_I</v>
      </c>
      <c r="AW305">
        <f>'Raw Data'!AK305</f>
        <v>186</v>
      </c>
      <c r="AX305">
        <f>'Raw Data'!AL305</f>
        <v>205</v>
      </c>
      <c r="AY305" t="str">
        <f>'Raw Data'!AM305</f>
        <v>simple</v>
      </c>
      <c r="AZ305">
        <f>'Raw Data'!AN305</f>
        <v>585.79999999999995</v>
      </c>
      <c r="BA305">
        <f>'Raw Data'!AO305</f>
        <v>42.6</v>
      </c>
      <c r="BB305">
        <f>'Raw Data'!AP305</f>
        <v>435</v>
      </c>
      <c r="BC305">
        <f>'Raw Data'!AQ305</f>
        <v>-85.541032000000001</v>
      </c>
      <c r="BD305">
        <f>'Raw Data'!AR305</f>
        <v>34.867514</v>
      </c>
      <c r="BE305">
        <f>'Raw Data'!AS305</f>
        <v>-85.539809000000005</v>
      </c>
      <c r="BF305">
        <f>'Raw Data'!AT305</f>
        <v>34.868107999999999</v>
      </c>
      <c r="BG305" t="str">
        <f>'Raw Data'!AU305</f>
        <v>0831013600I</v>
      </c>
      <c r="BH305">
        <f>'Raw Data'!AV305</f>
        <v>1</v>
      </c>
      <c r="BI305">
        <f>'Raw Data'!AW305</f>
        <v>83</v>
      </c>
      <c r="BJ305">
        <f>'Raw Data'!AX305</f>
        <v>136</v>
      </c>
      <c r="BK305">
        <f>'Raw Data'!AY305</f>
        <v>0</v>
      </c>
      <c r="BL305">
        <f>'Raw Data'!AZ305</f>
        <v>50</v>
      </c>
      <c r="BM305">
        <f>'Raw Data'!BA305</f>
        <v>8.77</v>
      </c>
      <c r="BN305">
        <f>'Raw Data'!BB305</f>
        <v>8.3800000000000008</v>
      </c>
      <c r="BO305">
        <f>'Raw Data'!BC305</f>
        <v>1336.9</v>
      </c>
      <c r="BP305">
        <f>'Raw Data'!BD305</f>
        <v>1343.8</v>
      </c>
      <c r="BQ305">
        <f>'Raw Data'!BE305</f>
        <v>1352</v>
      </c>
      <c r="BR305">
        <f>'Raw Data'!BF305</f>
        <v>45</v>
      </c>
      <c r="BS305">
        <f>'Raw Data'!BG305</f>
        <v>47.1</v>
      </c>
      <c r="BT305">
        <f>'Raw Data'!BH305</f>
        <v>0</v>
      </c>
      <c r="BU305">
        <f>'Raw Data'!BI305</f>
        <v>44173</v>
      </c>
      <c r="BV305" t="str">
        <f>'Raw Data'!BJ305</f>
        <v>NONE</v>
      </c>
      <c r="BW305">
        <f>'Raw Data'!BK305</f>
        <v>1.3829999999999999E-3</v>
      </c>
      <c r="BX305">
        <f>'Raw Data'!BL305</f>
        <v>15021</v>
      </c>
      <c r="BY305">
        <f>'Raw Data'!BM305</f>
        <v>14661</v>
      </c>
      <c r="BZ305" t="str">
        <f>'Raw Data'!BN305</f>
        <v>0831013600I</v>
      </c>
      <c r="CA305" t="str">
        <f>'Raw Data'!BO305</f>
        <v>DADE</v>
      </c>
      <c r="CB305">
        <f>'Raw Data'!BP305</f>
        <v>1</v>
      </c>
      <c r="CC305">
        <f>'Raw Data'!BQ305</f>
        <v>13600</v>
      </c>
      <c r="CD305">
        <f>'Raw Data'!BR305</f>
        <v>6</v>
      </c>
      <c r="CE305">
        <f>'Raw Data'!BS305</f>
        <v>1</v>
      </c>
      <c r="CF305">
        <f>'Raw Data'!BT305</f>
        <v>2</v>
      </c>
      <c r="CG305">
        <f>'Raw Data'!BU305</f>
        <v>1</v>
      </c>
      <c r="CH305">
        <f>'Raw Data'!BV305</f>
        <v>1</v>
      </c>
      <c r="CI305">
        <f>'Raw Data'!BW305</f>
        <v>2</v>
      </c>
      <c r="CJ305">
        <f>'Raw Data'!BX305</f>
        <v>0</v>
      </c>
      <c r="CK305">
        <f>'Raw Data'!BY305</f>
        <v>4</v>
      </c>
      <c r="CL305" t="str">
        <f>'Raw Data'!BZ305</f>
        <v>N</v>
      </c>
      <c r="CM305">
        <f t="shared" si="67"/>
        <v>0</v>
      </c>
      <c r="CN305">
        <f>'Raw Data'!CA305</f>
        <v>83</v>
      </c>
      <c r="CO305">
        <f>'Raw Data'!CB305</f>
        <v>136</v>
      </c>
      <c r="CP305">
        <f>'Raw Data'!CC305</f>
        <v>0</v>
      </c>
      <c r="CQ305" t="str">
        <f>'Raw Data'!CD305</f>
        <v>Not Urban</v>
      </c>
      <c r="CR305" t="str">
        <f>'Raw Data'!CE305</f>
        <v>Not Urban</v>
      </c>
      <c r="CS305">
        <f>'Raw Data'!CF305</f>
        <v>0</v>
      </c>
      <c r="CT305">
        <f>'Raw Data'!CG305</f>
        <v>50</v>
      </c>
      <c r="CU305">
        <f>'Raw Data'!CH305</f>
        <v>2740</v>
      </c>
      <c r="CV305" t="str">
        <f>'Raw Data'!CI305</f>
        <v xml:space="preserve"> </v>
      </c>
      <c r="CW305">
        <f>'Raw Data'!CJ305</f>
        <v>0</v>
      </c>
      <c r="CX305">
        <f>'Raw Data'!CK305</f>
        <v>0.84643000000000002</v>
      </c>
      <c r="CY305">
        <f>'Raw Data'!CL305</f>
        <v>14</v>
      </c>
      <c r="CZ305" t="str">
        <f>'Raw Data'!CM305</f>
        <v>State Mainline</v>
      </c>
      <c r="DA305">
        <f>'Raw Data'!CN305</f>
        <v>2740</v>
      </c>
      <c r="DB305">
        <f>'Raw Data'!CO305</f>
        <v>166072</v>
      </c>
      <c r="DC305">
        <f>'Raw Data'!CP305</f>
        <v>2.11</v>
      </c>
      <c r="DD305">
        <f>'Raw Data'!CQ305</f>
        <v>2.96</v>
      </c>
      <c r="DE305">
        <f>'Raw Data'!CR305</f>
        <v>166072</v>
      </c>
      <c r="DF305">
        <f>'Raw Data'!CS305</f>
        <v>0</v>
      </c>
      <c r="DG305">
        <f>'Raw Data'!CT305</f>
        <v>4469.1514500000003</v>
      </c>
      <c r="DH305">
        <f>'Raw Data'!CU305</f>
        <v>100</v>
      </c>
      <c r="DI305">
        <f>'Raw Data'!CV305</f>
        <v>14693</v>
      </c>
      <c r="DJ305">
        <f>'Raw Data'!CW305</f>
        <v>2.9968000000000002E-2</v>
      </c>
      <c r="DK305">
        <f>'Raw Data'!CX305</f>
        <v>0</v>
      </c>
      <c r="DL305">
        <f>'Raw Data'!CY305</f>
        <v>1.3829999999999999E-3</v>
      </c>
      <c r="DM305">
        <f>'Raw Data'!CZ305</f>
        <v>154</v>
      </c>
      <c r="DN305" t="str">
        <f>'Raw Data'!DA305</f>
        <v>083-0134</v>
      </c>
      <c r="DO305" t="str">
        <f>'Raw Data'!DB305</f>
        <v>4R : Rural Minor Arterial</v>
      </c>
      <c r="DP305" t="str">
        <f>'Raw Data'!DC305</f>
        <v>34.866430, -85.542682</v>
      </c>
      <c r="DQ305">
        <f>'Raw Data'!DD305</f>
        <v>-85.542681999999999</v>
      </c>
      <c r="DR305">
        <f>'Raw Data'!DE305</f>
        <v>34.866430000000001</v>
      </c>
      <c r="DS305">
        <f>'Raw Data'!DF305</f>
        <v>34.866430000000001</v>
      </c>
      <c r="DT305">
        <f>'Raw Data'!DG305</f>
        <v>-85.542681999999999</v>
      </c>
      <c r="DU305">
        <f>'Raw Data'!DH305</f>
        <v>1.9750000000000002E-3</v>
      </c>
      <c r="DV305">
        <f>'Raw Data'!DI305</f>
        <v>1.3829999999999999E-3</v>
      </c>
      <c r="DW305">
        <f>'Raw Data'!DJ305</f>
        <v>56</v>
      </c>
      <c r="DX305" s="11">
        <f t="shared" si="68"/>
        <v>6283.333333333333</v>
      </c>
      <c r="DY305" s="5">
        <f t="shared" si="69"/>
        <v>6662.5</v>
      </c>
      <c r="DZ305" s="5">
        <f t="shared" si="62"/>
        <v>-379.16666666666697</v>
      </c>
      <c r="EA305" s="5">
        <f t="shared" si="63"/>
        <v>-5.6910569105691103E-2</v>
      </c>
      <c r="EB305" s="5">
        <f t="shared" si="64"/>
        <v>6472.9166666666661</v>
      </c>
      <c r="EC305">
        <f>'Raw Data'!DK305</f>
        <v>5970</v>
      </c>
      <c r="ED305">
        <f>'Raw Data'!DL305</f>
        <v>0</v>
      </c>
      <c r="EE305">
        <f>'Raw Data'!DM305</f>
        <v>6310</v>
      </c>
      <c r="EF305">
        <f>'Raw Data'!DN305</f>
        <v>0</v>
      </c>
      <c r="EG305">
        <f>'Raw Data'!DO305</f>
        <v>6570</v>
      </c>
      <c r="EH305">
        <f>'Raw Data'!DP305</f>
        <v>0</v>
      </c>
      <c r="EI305">
        <f>'Raw Data'!DQ305</f>
        <v>6540</v>
      </c>
      <c r="EJ305">
        <f>'Raw Data'!DR305</f>
        <v>0</v>
      </c>
      <c r="EK305">
        <f>'Raw Data'!DS305</f>
        <v>6340</v>
      </c>
      <c r="EL305">
        <f>'Raw Data'!DT305</f>
        <v>5.5</v>
      </c>
      <c r="EM305">
        <f>'Raw Data'!DU305</f>
        <v>6090</v>
      </c>
      <c r="EN305">
        <f>'Raw Data'!DV305</f>
        <v>5.5</v>
      </c>
      <c r="EO305">
        <f>'Raw Data'!DW305</f>
        <v>7110</v>
      </c>
      <c r="EP305">
        <f>'Raw Data'!DX305</f>
        <v>5.5</v>
      </c>
      <c r="EQ305">
        <f>'Raw Data'!DY305</f>
        <v>7110</v>
      </c>
      <c r="ER305">
        <f>'Raw Data'!DZ305</f>
        <v>5.5</v>
      </c>
      <c r="ES305">
        <f>'Raw Data'!EA305</f>
        <v>7100</v>
      </c>
      <c r="ET305">
        <f>'Raw Data'!EB305</f>
        <v>5.5</v>
      </c>
      <c r="EU305">
        <f>'Raw Data'!EC305</f>
        <v>7140</v>
      </c>
      <c r="EV305">
        <f>'Raw Data'!ED305</f>
        <v>5.5</v>
      </c>
      <c r="EW305">
        <f>'Raw Data'!EE305</f>
        <v>1.266E-3</v>
      </c>
    </row>
    <row r="306" spans="1:153" x14ac:dyDescent="0.3">
      <c r="A306">
        <f>'Raw Data'!A306</f>
        <v>304</v>
      </c>
      <c r="B306" t="str">
        <f>'Raw Data'!B306</f>
        <v>Point</v>
      </c>
      <c r="C306">
        <f>'Raw Data'!C306</f>
        <v>70</v>
      </c>
      <c r="D306">
        <f>'Raw Data'!D306</f>
        <v>391</v>
      </c>
      <c r="E306" t="str">
        <f>'Raw Data'!E306</f>
        <v>Point</v>
      </c>
      <c r="F306">
        <f>'Raw Data'!F306</f>
        <v>4490332</v>
      </c>
      <c r="G306" t="str">
        <f>'Raw Data'!G306</f>
        <v>Gsp Post 00</v>
      </c>
      <c r="H306" s="3">
        <f>'Raw Data'!H306</f>
        <v>41455</v>
      </c>
      <c r="L306">
        <f t="shared" si="56"/>
        <v>0</v>
      </c>
      <c r="M306" s="5">
        <f t="shared" si="57"/>
        <v>41455</v>
      </c>
      <c r="N306" s="5">
        <f t="shared" si="65"/>
        <v>2013</v>
      </c>
      <c r="O306" s="5" t="str" cm="1">
        <f t="array" ref="O306">_xlfn.IFS(N306&lt;=2016,"before treatment",N306=2017,"unknown",N306&gt;2017,"after treatment")</f>
        <v>before treatment</v>
      </c>
      <c r="P306" s="5">
        <f t="shared" si="58"/>
        <v>1</v>
      </c>
      <c r="Q306" s="5">
        <f t="shared" si="59"/>
        <v>0</v>
      </c>
      <c r="R306" t="str">
        <f>'Raw Data'!I306</f>
        <v>Dade</v>
      </c>
      <c r="S306" t="str">
        <f>'Raw Data'!J306</f>
        <v>White Oak Gap Rd</v>
      </c>
      <c r="T306" t="str">
        <f>'Raw Data'!K306</f>
        <v>White Oak Gap Rd</v>
      </c>
      <c r="U306" t="str">
        <f>'Raw Data'!L306</f>
        <v>(C) Possible Injury / Complaint</v>
      </c>
      <c r="V306">
        <f>'Raw Data'!M306</f>
        <v>0</v>
      </c>
      <c r="W306">
        <f>'Raw Data'!N306</f>
        <v>0</v>
      </c>
      <c r="X306">
        <f>'Raw Data'!O306</f>
        <v>0</v>
      </c>
      <c r="Y306" t="str">
        <f>'Raw Data'!P306</f>
        <v>Not a Collision with Motor Vehicle</v>
      </c>
      <c r="Z306" t="str">
        <f>'Raw Data'!Q306</f>
        <v>On Roadway - Roadway Intersection</v>
      </c>
      <c r="AA306" t="str">
        <f>'Raw Data'!R306</f>
        <v>["Over Turn","Over Turn"]</v>
      </c>
      <c r="AB306" t="str">
        <f>'Raw Data'!S306</f>
        <v>["Motor Vehicle in Motion","Over Turn"]</v>
      </c>
      <c r="AC306" t="str">
        <f>'Raw Data'!T306</f>
        <v>["No Contributing Factors","No Contributing Factors"]</v>
      </c>
      <c r="AD306">
        <f>'Raw Data'!U306</f>
        <v>2</v>
      </c>
      <c r="AE306" s="5" t="str">
        <f t="shared" si="66"/>
        <v>No</v>
      </c>
      <c r="AF306" t="str">
        <f>'Raw Data'!V306</f>
        <v>["Negotiating a Curve","Negotiating a Curve"]</v>
      </c>
      <c r="AG306" s="5">
        <f t="shared" si="60"/>
        <v>0</v>
      </c>
      <c r="AH306" t="str">
        <f>'Raw Data'!W306</f>
        <v>["West","West"]</v>
      </c>
      <c r="AI306" t="str">
        <f>'Raw Data'!X306</f>
        <v>Daylight</v>
      </c>
      <c r="AJ306" t="str">
        <f>'Raw Data'!Y306</f>
        <v>Dry</v>
      </c>
      <c r="AK306">
        <f>'Raw Data'!Z306</f>
        <v>0</v>
      </c>
      <c r="AL306" t="str">
        <f>'Raw Data'!AA306</f>
        <v>["None Used","None Used"]</v>
      </c>
      <c r="AM306" s="5">
        <f t="shared" si="61"/>
        <v>1</v>
      </c>
      <c r="AN306" t="str">
        <f>'Raw Data'!AB306</f>
        <v>["Motorcycle","Motorcycle"]</v>
      </c>
      <c r="AO306" t="str">
        <f>'Raw Data'!AC306</f>
        <v>0832000600I</v>
      </c>
      <c r="AP306">
        <f>'Raw Data'!AD306</f>
        <v>6.9220000000000002E-3</v>
      </c>
      <c r="AQ306">
        <f>'Raw Data'!AE306</f>
        <v>34.869411999999997</v>
      </c>
      <c r="AR306">
        <f>'Raw Data'!AF306</f>
        <v>-85.537501000000006</v>
      </c>
      <c r="AS306">
        <f>'Raw Data'!AG306</f>
        <v>56</v>
      </c>
      <c r="AT306">
        <f>'Raw Data'!AH306</f>
        <v>128</v>
      </c>
      <c r="AU306">
        <f>'Raw Data'!AI306</f>
        <v>1601</v>
      </c>
      <c r="AV306" t="str">
        <f>'Raw Data'!AJ306</f>
        <v>D6_0136_00_I</v>
      </c>
      <c r="AW306">
        <f>'Raw Data'!AK306</f>
        <v>186</v>
      </c>
      <c r="AX306">
        <f>'Raw Data'!AL306</f>
        <v>205</v>
      </c>
      <c r="AY306" t="str">
        <f>'Raw Data'!AM306</f>
        <v>simple</v>
      </c>
      <c r="AZ306">
        <f>'Raw Data'!AN306</f>
        <v>585.79999999999995</v>
      </c>
      <c r="BA306">
        <f>'Raw Data'!AO306</f>
        <v>42.6</v>
      </c>
      <c r="BB306">
        <f>'Raw Data'!AP306</f>
        <v>435</v>
      </c>
      <c r="BC306">
        <f>'Raw Data'!AQ306</f>
        <v>-85.541032000000001</v>
      </c>
      <c r="BD306">
        <f>'Raw Data'!AR306</f>
        <v>34.867514</v>
      </c>
      <c r="BE306">
        <f>'Raw Data'!AS306</f>
        <v>-85.539809000000005</v>
      </c>
      <c r="BF306">
        <f>'Raw Data'!AT306</f>
        <v>34.868107999999999</v>
      </c>
      <c r="BG306" t="str">
        <f>'Raw Data'!AU306</f>
        <v>0831013600I</v>
      </c>
      <c r="BH306">
        <f>'Raw Data'!AV306</f>
        <v>1</v>
      </c>
      <c r="BI306">
        <f>'Raw Data'!AW306</f>
        <v>83</v>
      </c>
      <c r="BJ306">
        <f>'Raw Data'!AX306</f>
        <v>136</v>
      </c>
      <c r="BK306">
        <f>'Raw Data'!AY306</f>
        <v>0</v>
      </c>
      <c r="BL306">
        <f>'Raw Data'!AZ306</f>
        <v>50</v>
      </c>
      <c r="BM306">
        <f>'Raw Data'!BA306</f>
        <v>8.77</v>
      </c>
      <c r="BN306">
        <f>'Raw Data'!BB306</f>
        <v>8.3800000000000008</v>
      </c>
      <c r="BO306">
        <f>'Raw Data'!BC306</f>
        <v>1336.9</v>
      </c>
      <c r="BP306">
        <f>'Raw Data'!BD306</f>
        <v>1343.8</v>
      </c>
      <c r="BQ306">
        <f>'Raw Data'!BE306</f>
        <v>1352</v>
      </c>
      <c r="BR306">
        <f>'Raw Data'!BF306</f>
        <v>45</v>
      </c>
      <c r="BS306">
        <f>'Raw Data'!BG306</f>
        <v>47.1</v>
      </c>
      <c r="BT306">
        <f>'Raw Data'!BH306</f>
        <v>0</v>
      </c>
      <c r="BU306">
        <f>'Raw Data'!BI306</f>
        <v>44173</v>
      </c>
      <c r="BV306" t="str">
        <f>'Raw Data'!BJ306</f>
        <v>NONE</v>
      </c>
      <c r="BW306">
        <f>'Raw Data'!BK306</f>
        <v>1.3829999999999999E-3</v>
      </c>
      <c r="BX306">
        <f>'Raw Data'!BL306</f>
        <v>15021</v>
      </c>
      <c r="BY306">
        <f>'Raw Data'!BM306</f>
        <v>14661</v>
      </c>
      <c r="BZ306" t="str">
        <f>'Raw Data'!BN306</f>
        <v>0831013600I</v>
      </c>
      <c r="CA306" t="str">
        <f>'Raw Data'!BO306</f>
        <v>DADE</v>
      </c>
      <c r="CB306">
        <f>'Raw Data'!BP306</f>
        <v>1</v>
      </c>
      <c r="CC306">
        <f>'Raw Data'!BQ306</f>
        <v>13600</v>
      </c>
      <c r="CD306">
        <f>'Raw Data'!BR306</f>
        <v>6</v>
      </c>
      <c r="CE306">
        <f>'Raw Data'!BS306</f>
        <v>1</v>
      </c>
      <c r="CF306">
        <f>'Raw Data'!BT306</f>
        <v>2</v>
      </c>
      <c r="CG306">
        <f>'Raw Data'!BU306</f>
        <v>1</v>
      </c>
      <c r="CH306">
        <f>'Raw Data'!BV306</f>
        <v>1</v>
      </c>
      <c r="CI306">
        <f>'Raw Data'!BW306</f>
        <v>2</v>
      </c>
      <c r="CJ306">
        <f>'Raw Data'!BX306</f>
        <v>0</v>
      </c>
      <c r="CK306">
        <f>'Raw Data'!BY306</f>
        <v>4</v>
      </c>
      <c r="CL306" t="str">
        <f>'Raw Data'!BZ306</f>
        <v>N</v>
      </c>
      <c r="CM306">
        <f t="shared" si="67"/>
        <v>0</v>
      </c>
      <c r="CN306">
        <f>'Raw Data'!CA306</f>
        <v>83</v>
      </c>
      <c r="CO306">
        <f>'Raw Data'!CB306</f>
        <v>136</v>
      </c>
      <c r="CP306">
        <f>'Raw Data'!CC306</f>
        <v>0</v>
      </c>
      <c r="CQ306" t="str">
        <f>'Raw Data'!CD306</f>
        <v>Not Urban</v>
      </c>
      <c r="CR306" t="str">
        <f>'Raw Data'!CE306</f>
        <v>Not Urban</v>
      </c>
      <c r="CS306">
        <f>'Raw Data'!CF306</f>
        <v>0</v>
      </c>
      <c r="CT306">
        <f>'Raw Data'!CG306</f>
        <v>50</v>
      </c>
      <c r="CU306">
        <f>'Raw Data'!CH306</f>
        <v>2740</v>
      </c>
      <c r="CV306" t="str">
        <f>'Raw Data'!CI306</f>
        <v xml:space="preserve"> </v>
      </c>
      <c r="CW306">
        <f>'Raw Data'!CJ306</f>
        <v>0</v>
      </c>
      <c r="CX306">
        <f>'Raw Data'!CK306</f>
        <v>0.84643000000000002</v>
      </c>
      <c r="CY306">
        <f>'Raw Data'!CL306</f>
        <v>14</v>
      </c>
      <c r="CZ306" t="str">
        <f>'Raw Data'!CM306</f>
        <v>State Mainline</v>
      </c>
      <c r="DA306">
        <f>'Raw Data'!CN306</f>
        <v>2740</v>
      </c>
      <c r="DB306">
        <f>'Raw Data'!CO306</f>
        <v>166072</v>
      </c>
      <c r="DC306">
        <f>'Raw Data'!CP306</f>
        <v>2.11</v>
      </c>
      <c r="DD306">
        <f>'Raw Data'!CQ306</f>
        <v>2.96</v>
      </c>
      <c r="DE306">
        <f>'Raw Data'!CR306</f>
        <v>166072</v>
      </c>
      <c r="DF306">
        <f>'Raw Data'!CS306</f>
        <v>0</v>
      </c>
      <c r="DG306">
        <f>'Raw Data'!CT306</f>
        <v>4469.1514500000003</v>
      </c>
      <c r="DH306">
        <f>'Raw Data'!CU306</f>
        <v>100</v>
      </c>
      <c r="DI306">
        <f>'Raw Data'!CV306</f>
        <v>14693</v>
      </c>
      <c r="DJ306">
        <f>'Raw Data'!CW306</f>
        <v>2.9968000000000002E-2</v>
      </c>
      <c r="DK306">
        <f>'Raw Data'!CX306</f>
        <v>0</v>
      </c>
      <c r="DL306">
        <f>'Raw Data'!CY306</f>
        <v>1.3829999999999999E-3</v>
      </c>
      <c r="DM306">
        <f>'Raw Data'!CZ306</f>
        <v>154</v>
      </c>
      <c r="DN306" t="str">
        <f>'Raw Data'!DA306</f>
        <v>083-0134</v>
      </c>
      <c r="DO306" t="str">
        <f>'Raw Data'!DB306</f>
        <v>4R : Rural Minor Arterial</v>
      </c>
      <c r="DP306" t="str">
        <f>'Raw Data'!DC306</f>
        <v>34.866430, -85.542682</v>
      </c>
      <c r="DQ306">
        <f>'Raw Data'!DD306</f>
        <v>-85.542681999999999</v>
      </c>
      <c r="DR306">
        <f>'Raw Data'!DE306</f>
        <v>34.866430000000001</v>
      </c>
      <c r="DS306">
        <f>'Raw Data'!DF306</f>
        <v>34.866430000000001</v>
      </c>
      <c r="DT306">
        <f>'Raw Data'!DG306</f>
        <v>-85.542681999999999</v>
      </c>
      <c r="DU306">
        <f>'Raw Data'!DH306</f>
        <v>1.9750000000000002E-3</v>
      </c>
      <c r="DV306">
        <f>'Raw Data'!DI306</f>
        <v>1.3829999999999999E-3</v>
      </c>
      <c r="DW306">
        <f>'Raw Data'!DJ306</f>
        <v>56</v>
      </c>
      <c r="DX306" s="11">
        <f t="shared" si="68"/>
        <v>6283.333333333333</v>
      </c>
      <c r="DY306" s="5">
        <f t="shared" si="69"/>
        <v>6662.5</v>
      </c>
      <c r="DZ306" s="5">
        <f t="shared" si="62"/>
        <v>-379.16666666666697</v>
      </c>
      <c r="EA306" s="5">
        <f t="shared" si="63"/>
        <v>-5.6910569105691103E-2</v>
      </c>
      <c r="EB306" s="5">
        <f t="shared" si="64"/>
        <v>6472.9166666666661</v>
      </c>
      <c r="EC306">
        <f>'Raw Data'!DK306</f>
        <v>5970</v>
      </c>
      <c r="ED306">
        <f>'Raw Data'!DL306</f>
        <v>0</v>
      </c>
      <c r="EE306">
        <f>'Raw Data'!DM306</f>
        <v>6310</v>
      </c>
      <c r="EF306">
        <f>'Raw Data'!DN306</f>
        <v>0</v>
      </c>
      <c r="EG306">
        <f>'Raw Data'!DO306</f>
        <v>6570</v>
      </c>
      <c r="EH306">
        <f>'Raw Data'!DP306</f>
        <v>0</v>
      </c>
      <c r="EI306">
        <f>'Raw Data'!DQ306</f>
        <v>6540</v>
      </c>
      <c r="EJ306">
        <f>'Raw Data'!DR306</f>
        <v>0</v>
      </c>
      <c r="EK306">
        <f>'Raw Data'!DS306</f>
        <v>6340</v>
      </c>
      <c r="EL306">
        <f>'Raw Data'!DT306</f>
        <v>5.5</v>
      </c>
      <c r="EM306">
        <f>'Raw Data'!DU306</f>
        <v>6090</v>
      </c>
      <c r="EN306">
        <f>'Raw Data'!DV306</f>
        <v>5.5</v>
      </c>
      <c r="EO306">
        <f>'Raw Data'!DW306</f>
        <v>7110</v>
      </c>
      <c r="EP306">
        <f>'Raw Data'!DX306</f>
        <v>5.5</v>
      </c>
      <c r="EQ306">
        <f>'Raw Data'!DY306</f>
        <v>7110</v>
      </c>
      <c r="ER306">
        <f>'Raw Data'!DZ306</f>
        <v>5.5</v>
      </c>
      <c r="ES306">
        <f>'Raw Data'!EA306</f>
        <v>7100</v>
      </c>
      <c r="ET306">
        <f>'Raw Data'!EB306</f>
        <v>5.5</v>
      </c>
      <c r="EU306">
        <f>'Raw Data'!EC306</f>
        <v>7140</v>
      </c>
      <c r="EV306">
        <f>'Raw Data'!ED306</f>
        <v>5.5</v>
      </c>
      <c r="EW306">
        <f>'Raw Data'!EE306</f>
        <v>2.65E-3</v>
      </c>
    </row>
    <row r="307" spans="1:153" x14ac:dyDescent="0.3">
      <c r="A307">
        <f>'Raw Data'!A307</f>
        <v>305</v>
      </c>
      <c r="B307" t="str">
        <f>'Raw Data'!B307</f>
        <v>Point</v>
      </c>
      <c r="C307">
        <f>'Raw Data'!C307</f>
        <v>82</v>
      </c>
      <c r="D307">
        <f>'Raw Data'!D307</f>
        <v>335</v>
      </c>
      <c r="E307" t="str">
        <f>'Raw Data'!E307</f>
        <v>Point</v>
      </c>
      <c r="F307">
        <f>'Raw Data'!F307</f>
        <v>4963823</v>
      </c>
      <c r="G307" t="str">
        <f>'Raw Data'!G307</f>
        <v>Gsp Post 00</v>
      </c>
      <c r="H307" s="3">
        <f>'Raw Data'!H307</f>
        <v>41885</v>
      </c>
      <c r="L307">
        <f t="shared" si="56"/>
        <v>0</v>
      </c>
      <c r="M307" s="5">
        <f t="shared" si="57"/>
        <v>41885</v>
      </c>
      <c r="N307" s="5">
        <f t="shared" si="65"/>
        <v>2014</v>
      </c>
      <c r="O307" s="5" t="str" cm="1">
        <f t="array" ref="O307">_xlfn.IFS(N307&lt;=2016,"before treatment",N307=2017,"unknown",N307&gt;2017,"after treatment")</f>
        <v>before treatment</v>
      </c>
      <c r="P307" s="5">
        <f t="shared" si="58"/>
        <v>1</v>
      </c>
      <c r="Q307" s="5">
        <f t="shared" si="59"/>
        <v>0</v>
      </c>
      <c r="R307" t="str">
        <f>'Raw Data'!I307</f>
        <v>Dade</v>
      </c>
      <c r="S307" t="str">
        <f>'Raw Data'!J307</f>
        <v>State Route 136</v>
      </c>
      <c r="T307" t="str">
        <f>'Raw Data'!K307</f>
        <v>White Oak Gap Rd</v>
      </c>
      <c r="U307" t="str">
        <f>'Raw Data'!L307</f>
        <v>(B) Suspected Minor/Visible Injury</v>
      </c>
      <c r="V307">
        <f>'Raw Data'!M307</f>
        <v>0</v>
      </c>
      <c r="W307">
        <f>'Raw Data'!N307</f>
        <v>0</v>
      </c>
      <c r="X307">
        <f>'Raw Data'!O307</f>
        <v>2</v>
      </c>
      <c r="Y307" t="str">
        <f>'Raw Data'!P307</f>
        <v>Angle (Other)</v>
      </c>
      <c r="Z307" t="str">
        <f>'Raw Data'!Q307</f>
        <v>On Roadway - Roadway Intersection</v>
      </c>
      <c r="AA307" t="str">
        <f>'Raw Data'!R307</f>
        <v>["Motor Vehicle in Motion","Motor Vehicle in Motion"]</v>
      </c>
      <c r="AB307" t="str">
        <f>'Raw Data'!S307</f>
        <v>["Motor Vehicle in Motion","Motor Vehicle in Motion"]</v>
      </c>
      <c r="AC307" t="str">
        <f>'Raw Data'!T307</f>
        <v>["Disregard Stop Sign/Signal","No Contributing Factors"]</v>
      </c>
      <c r="AD307">
        <f>'Raw Data'!U307</f>
        <v>2</v>
      </c>
      <c r="AE307" s="5" t="str">
        <f t="shared" si="66"/>
        <v>No</v>
      </c>
      <c r="AF307" t="str">
        <f>'Raw Data'!V307</f>
        <v>["Negotiating a Curve","Stopped"]</v>
      </c>
      <c r="AG307" s="5">
        <f t="shared" si="60"/>
        <v>0</v>
      </c>
      <c r="AH307" t="str">
        <f>'Raw Data'!W307</f>
        <v>["South","West"]</v>
      </c>
      <c r="AI307" t="str">
        <f>'Raw Data'!X307</f>
        <v>Daylight</v>
      </c>
      <c r="AJ307" t="str">
        <f>'Raw Data'!Y307</f>
        <v>Dry</v>
      </c>
      <c r="AK307">
        <f>'Raw Data'!Z307</f>
        <v>0</v>
      </c>
      <c r="AL307" t="str">
        <f>'Raw Data'!AA307</f>
        <v>["Lap and Shoulder Belt Used","Lap and Shoulder Belt Used"]</v>
      </c>
      <c r="AM307" s="5">
        <f t="shared" si="61"/>
        <v>0</v>
      </c>
      <c r="AN307" t="str">
        <f>'Raw Data'!AB307</f>
        <v>["Passenger Car","Van"]</v>
      </c>
      <c r="AO307" t="str">
        <f>'Raw Data'!AC307</f>
        <v>0831013600I</v>
      </c>
      <c r="AP307">
        <f>'Raw Data'!AD307</f>
        <v>2.972</v>
      </c>
      <c r="AQ307">
        <f>'Raw Data'!AE307</f>
        <v>34.869365999999999</v>
      </c>
      <c r="AR307">
        <f>'Raw Data'!AF307</f>
        <v>-85.537548999999999</v>
      </c>
      <c r="AS307">
        <f>'Raw Data'!AG307</f>
        <v>56</v>
      </c>
      <c r="AT307">
        <f>'Raw Data'!AH307</f>
        <v>128</v>
      </c>
      <c r="AU307">
        <f>'Raw Data'!AI307</f>
        <v>1601</v>
      </c>
      <c r="AV307" t="str">
        <f>'Raw Data'!AJ307</f>
        <v>D6_0136_00_I</v>
      </c>
      <c r="AW307">
        <f>'Raw Data'!AK307</f>
        <v>186</v>
      </c>
      <c r="AX307">
        <f>'Raw Data'!AL307</f>
        <v>205</v>
      </c>
      <c r="AY307" t="str">
        <f>'Raw Data'!AM307</f>
        <v>simple</v>
      </c>
      <c r="AZ307">
        <f>'Raw Data'!AN307</f>
        <v>585.79999999999995</v>
      </c>
      <c r="BA307">
        <f>'Raw Data'!AO307</f>
        <v>42.6</v>
      </c>
      <c r="BB307">
        <f>'Raw Data'!AP307</f>
        <v>435</v>
      </c>
      <c r="BC307">
        <f>'Raw Data'!AQ307</f>
        <v>-85.541032000000001</v>
      </c>
      <c r="BD307">
        <f>'Raw Data'!AR307</f>
        <v>34.867514</v>
      </c>
      <c r="BE307">
        <f>'Raw Data'!AS307</f>
        <v>-85.539809000000005</v>
      </c>
      <c r="BF307">
        <f>'Raw Data'!AT307</f>
        <v>34.868107999999999</v>
      </c>
      <c r="BG307" t="str">
        <f>'Raw Data'!AU307</f>
        <v>0831013600I</v>
      </c>
      <c r="BH307">
        <f>'Raw Data'!AV307</f>
        <v>1</v>
      </c>
      <c r="BI307">
        <f>'Raw Data'!AW307</f>
        <v>83</v>
      </c>
      <c r="BJ307">
        <f>'Raw Data'!AX307</f>
        <v>136</v>
      </c>
      <c r="BK307">
        <f>'Raw Data'!AY307</f>
        <v>0</v>
      </c>
      <c r="BL307">
        <f>'Raw Data'!AZ307</f>
        <v>50</v>
      </c>
      <c r="BM307">
        <f>'Raw Data'!BA307</f>
        <v>8.77</v>
      </c>
      <c r="BN307">
        <f>'Raw Data'!BB307</f>
        <v>8.3800000000000008</v>
      </c>
      <c r="BO307">
        <f>'Raw Data'!BC307</f>
        <v>1336.9</v>
      </c>
      <c r="BP307">
        <f>'Raw Data'!BD307</f>
        <v>1343.8</v>
      </c>
      <c r="BQ307">
        <f>'Raw Data'!BE307</f>
        <v>1352</v>
      </c>
      <c r="BR307">
        <f>'Raw Data'!BF307</f>
        <v>45</v>
      </c>
      <c r="BS307">
        <f>'Raw Data'!BG307</f>
        <v>47.1</v>
      </c>
      <c r="BT307">
        <f>'Raw Data'!BH307</f>
        <v>0</v>
      </c>
      <c r="BU307">
        <f>'Raw Data'!BI307</f>
        <v>44173</v>
      </c>
      <c r="BV307" t="str">
        <f>'Raw Data'!BJ307</f>
        <v>NONE</v>
      </c>
      <c r="BW307">
        <f>'Raw Data'!BK307</f>
        <v>1.3829999999999999E-3</v>
      </c>
      <c r="BX307">
        <f>'Raw Data'!BL307</f>
        <v>15021</v>
      </c>
      <c r="BY307">
        <f>'Raw Data'!BM307</f>
        <v>14661</v>
      </c>
      <c r="BZ307" t="str">
        <f>'Raw Data'!BN307</f>
        <v>0831013600I</v>
      </c>
      <c r="CA307" t="str">
        <f>'Raw Data'!BO307</f>
        <v>DADE</v>
      </c>
      <c r="CB307">
        <f>'Raw Data'!BP307</f>
        <v>1</v>
      </c>
      <c r="CC307">
        <f>'Raw Data'!BQ307</f>
        <v>13600</v>
      </c>
      <c r="CD307">
        <f>'Raw Data'!BR307</f>
        <v>6</v>
      </c>
      <c r="CE307">
        <f>'Raw Data'!BS307</f>
        <v>1</v>
      </c>
      <c r="CF307">
        <f>'Raw Data'!BT307</f>
        <v>2</v>
      </c>
      <c r="CG307">
        <f>'Raw Data'!BU307</f>
        <v>1</v>
      </c>
      <c r="CH307">
        <f>'Raw Data'!BV307</f>
        <v>1</v>
      </c>
      <c r="CI307">
        <f>'Raw Data'!BW307</f>
        <v>2</v>
      </c>
      <c r="CJ307">
        <f>'Raw Data'!BX307</f>
        <v>0</v>
      </c>
      <c r="CK307">
        <f>'Raw Data'!BY307</f>
        <v>4</v>
      </c>
      <c r="CL307" t="str">
        <f>'Raw Data'!BZ307</f>
        <v>N</v>
      </c>
      <c r="CM307">
        <f t="shared" si="67"/>
        <v>0</v>
      </c>
      <c r="CN307">
        <f>'Raw Data'!CA307</f>
        <v>83</v>
      </c>
      <c r="CO307">
        <f>'Raw Data'!CB307</f>
        <v>136</v>
      </c>
      <c r="CP307">
        <f>'Raw Data'!CC307</f>
        <v>0</v>
      </c>
      <c r="CQ307" t="str">
        <f>'Raw Data'!CD307</f>
        <v>Not Urban</v>
      </c>
      <c r="CR307" t="str">
        <f>'Raw Data'!CE307</f>
        <v>Not Urban</v>
      </c>
      <c r="CS307">
        <f>'Raw Data'!CF307</f>
        <v>0</v>
      </c>
      <c r="CT307">
        <f>'Raw Data'!CG307</f>
        <v>50</v>
      </c>
      <c r="CU307">
        <f>'Raw Data'!CH307</f>
        <v>2740</v>
      </c>
      <c r="CV307" t="str">
        <f>'Raw Data'!CI307</f>
        <v xml:space="preserve"> </v>
      </c>
      <c r="CW307">
        <f>'Raw Data'!CJ307</f>
        <v>0</v>
      </c>
      <c r="CX307">
        <f>'Raw Data'!CK307</f>
        <v>0.84643000000000002</v>
      </c>
      <c r="CY307">
        <f>'Raw Data'!CL307</f>
        <v>14</v>
      </c>
      <c r="CZ307" t="str">
        <f>'Raw Data'!CM307</f>
        <v>State Mainline</v>
      </c>
      <c r="DA307">
        <f>'Raw Data'!CN307</f>
        <v>2740</v>
      </c>
      <c r="DB307">
        <f>'Raw Data'!CO307</f>
        <v>166072</v>
      </c>
      <c r="DC307">
        <f>'Raw Data'!CP307</f>
        <v>2.11</v>
      </c>
      <c r="DD307">
        <f>'Raw Data'!CQ307</f>
        <v>2.96</v>
      </c>
      <c r="DE307">
        <f>'Raw Data'!CR307</f>
        <v>166072</v>
      </c>
      <c r="DF307">
        <f>'Raw Data'!CS307</f>
        <v>0</v>
      </c>
      <c r="DG307">
        <f>'Raw Data'!CT307</f>
        <v>4469.1514500000003</v>
      </c>
      <c r="DH307">
        <f>'Raw Data'!CU307</f>
        <v>100</v>
      </c>
      <c r="DI307">
        <f>'Raw Data'!CV307</f>
        <v>14693</v>
      </c>
      <c r="DJ307">
        <f>'Raw Data'!CW307</f>
        <v>2.9968000000000002E-2</v>
      </c>
      <c r="DK307">
        <f>'Raw Data'!CX307</f>
        <v>0</v>
      </c>
      <c r="DL307">
        <f>'Raw Data'!CY307</f>
        <v>1.3829999999999999E-3</v>
      </c>
      <c r="DM307">
        <f>'Raw Data'!CZ307</f>
        <v>154</v>
      </c>
      <c r="DN307" t="str">
        <f>'Raw Data'!DA307</f>
        <v>083-0134</v>
      </c>
      <c r="DO307" t="str">
        <f>'Raw Data'!DB307</f>
        <v>4R : Rural Minor Arterial</v>
      </c>
      <c r="DP307" t="str">
        <f>'Raw Data'!DC307</f>
        <v>34.866430, -85.542682</v>
      </c>
      <c r="DQ307">
        <f>'Raw Data'!DD307</f>
        <v>-85.542681999999999</v>
      </c>
      <c r="DR307">
        <f>'Raw Data'!DE307</f>
        <v>34.866430000000001</v>
      </c>
      <c r="DS307">
        <f>'Raw Data'!DF307</f>
        <v>34.866430000000001</v>
      </c>
      <c r="DT307">
        <f>'Raw Data'!DG307</f>
        <v>-85.542681999999999</v>
      </c>
      <c r="DU307">
        <f>'Raw Data'!DH307</f>
        <v>1.9750000000000002E-3</v>
      </c>
      <c r="DV307">
        <f>'Raw Data'!DI307</f>
        <v>1.3829999999999999E-3</v>
      </c>
      <c r="DW307">
        <f>'Raw Data'!DJ307</f>
        <v>56</v>
      </c>
      <c r="DX307" s="11">
        <f t="shared" si="68"/>
        <v>6283.333333333333</v>
      </c>
      <c r="DY307" s="5">
        <f t="shared" si="69"/>
        <v>6662.5</v>
      </c>
      <c r="DZ307" s="5">
        <f t="shared" si="62"/>
        <v>-379.16666666666697</v>
      </c>
      <c r="EA307" s="5">
        <f t="shared" si="63"/>
        <v>-5.6910569105691103E-2</v>
      </c>
      <c r="EB307" s="5">
        <f t="shared" si="64"/>
        <v>6472.9166666666661</v>
      </c>
      <c r="EC307">
        <f>'Raw Data'!DK307</f>
        <v>5970</v>
      </c>
      <c r="ED307">
        <f>'Raw Data'!DL307</f>
        <v>0</v>
      </c>
      <c r="EE307">
        <f>'Raw Data'!DM307</f>
        <v>6310</v>
      </c>
      <c r="EF307">
        <f>'Raw Data'!DN307</f>
        <v>0</v>
      </c>
      <c r="EG307">
        <f>'Raw Data'!DO307</f>
        <v>6570</v>
      </c>
      <c r="EH307">
        <f>'Raw Data'!DP307</f>
        <v>0</v>
      </c>
      <c r="EI307">
        <f>'Raw Data'!DQ307</f>
        <v>6540</v>
      </c>
      <c r="EJ307">
        <f>'Raw Data'!DR307</f>
        <v>0</v>
      </c>
      <c r="EK307">
        <f>'Raw Data'!DS307</f>
        <v>6340</v>
      </c>
      <c r="EL307">
        <f>'Raw Data'!DT307</f>
        <v>5.5</v>
      </c>
      <c r="EM307">
        <f>'Raw Data'!DU307</f>
        <v>6090</v>
      </c>
      <c r="EN307">
        <f>'Raw Data'!DV307</f>
        <v>5.5</v>
      </c>
      <c r="EO307">
        <f>'Raw Data'!DW307</f>
        <v>7110</v>
      </c>
      <c r="EP307">
        <f>'Raw Data'!DX307</f>
        <v>5.5</v>
      </c>
      <c r="EQ307">
        <f>'Raw Data'!DY307</f>
        <v>7110</v>
      </c>
      <c r="ER307">
        <f>'Raw Data'!DZ307</f>
        <v>5.5</v>
      </c>
      <c r="ES307">
        <f>'Raw Data'!EA307</f>
        <v>7100</v>
      </c>
      <c r="ET307">
        <f>'Raw Data'!EB307</f>
        <v>5.5</v>
      </c>
      <c r="EU307">
        <f>'Raw Data'!EC307</f>
        <v>7140</v>
      </c>
      <c r="EV307">
        <f>'Raw Data'!ED307</f>
        <v>5.5</v>
      </c>
      <c r="EW307">
        <f>'Raw Data'!EE307</f>
        <v>2.5860000000000002E-3</v>
      </c>
    </row>
    <row r="308" spans="1:153" x14ac:dyDescent="0.3">
      <c r="A308">
        <f>'Raw Data'!A308</f>
        <v>306</v>
      </c>
      <c r="B308" t="str">
        <f>'Raw Data'!B308</f>
        <v>Point</v>
      </c>
      <c r="C308">
        <f>'Raw Data'!C308</f>
        <v>138</v>
      </c>
      <c r="D308">
        <f>'Raw Data'!D308</f>
        <v>381</v>
      </c>
      <c r="E308" t="str">
        <f>'Raw Data'!E308</f>
        <v>Point</v>
      </c>
      <c r="F308">
        <f>'Raw Data'!F308</f>
        <v>4526614</v>
      </c>
      <c r="G308" t="str">
        <f>'Raw Data'!G308</f>
        <v>Gsp Post 00</v>
      </c>
      <c r="H308" s="3">
        <f>'Raw Data'!H308</f>
        <v>41486</v>
      </c>
      <c r="L308">
        <f t="shared" si="56"/>
        <v>0</v>
      </c>
      <c r="M308" s="5">
        <f t="shared" si="57"/>
        <v>41486</v>
      </c>
      <c r="N308" s="5">
        <f t="shared" si="65"/>
        <v>2013</v>
      </c>
      <c r="O308" s="5" t="str" cm="1">
        <f t="array" ref="O308">_xlfn.IFS(N308&lt;=2016,"before treatment",N308=2017,"unknown",N308&gt;2017,"after treatment")</f>
        <v>before treatment</v>
      </c>
      <c r="P308" s="5">
        <f t="shared" si="58"/>
        <v>1</v>
      </c>
      <c r="Q308" s="5">
        <f t="shared" si="59"/>
        <v>0</v>
      </c>
      <c r="R308" t="str">
        <f>'Raw Data'!I308</f>
        <v>Dade</v>
      </c>
      <c r="S308" t="str">
        <f>'Raw Data'!J308</f>
        <v>["State Route 136","White Oak Gap Rd"]</v>
      </c>
      <c r="T308" t="str">
        <f>'Raw Data'!K308</f>
        <v>White Oak Gap Rd</v>
      </c>
      <c r="U308" t="str">
        <f>'Raw Data'!L308</f>
        <v>(C) Possible Injury / Complaint</v>
      </c>
      <c r="V308">
        <f>'Raw Data'!M308</f>
        <v>0</v>
      </c>
      <c r="W308">
        <f>'Raw Data'!N308</f>
        <v>0</v>
      </c>
      <c r="X308">
        <f>'Raw Data'!O308</f>
        <v>0</v>
      </c>
      <c r="Y308" t="str">
        <f>'Raw Data'!P308</f>
        <v>Head On</v>
      </c>
      <c r="Z308" t="str">
        <f>'Raw Data'!Q308</f>
        <v>On Roadway - Roadway Intersection</v>
      </c>
      <c r="AA308" t="str">
        <f>'Raw Data'!R308</f>
        <v>["Motor Vehicle in Motion","Motor Vehicle in Motion"]</v>
      </c>
      <c r="AB308" t="str">
        <f>'Raw Data'!S308</f>
        <v>["Motor Vehicle in Motion","Motor Vehicle in Motion"]</v>
      </c>
      <c r="AC308" t="str">
        <f>'Raw Data'!T308</f>
        <v>["Disregard Stop Sign/Signal","No Contributing Factors"]</v>
      </c>
      <c r="AD308">
        <f>'Raw Data'!U308</f>
        <v>2</v>
      </c>
      <c r="AE308" s="5" t="str">
        <f t="shared" si="66"/>
        <v>No</v>
      </c>
      <c r="AF308" t="str">
        <f>'Raw Data'!V308</f>
        <v>["Negotiating a Curve","Straight"]</v>
      </c>
      <c r="AG308" s="5">
        <f t="shared" si="60"/>
        <v>0</v>
      </c>
      <c r="AH308" t="str">
        <f>'Raw Data'!W308</f>
        <v>["East","West"]</v>
      </c>
      <c r="AI308" t="str">
        <f>'Raw Data'!X308</f>
        <v>Daylight</v>
      </c>
      <c r="AJ308" t="str">
        <f>'Raw Data'!Y308</f>
        <v>Wet</v>
      </c>
      <c r="AK308">
        <f>'Raw Data'!Z308</f>
        <v>0</v>
      </c>
      <c r="AL308" t="str">
        <f>'Raw Data'!AA308</f>
        <v>["Lap and Shoulder Belt Used","Lap and Shoulder Belt Used","Lap and Shoulder Belt Used"]</v>
      </c>
      <c r="AM308" s="5">
        <f t="shared" si="61"/>
        <v>0</v>
      </c>
      <c r="AN308" t="str">
        <f>'Raw Data'!AB308</f>
        <v>["Passenger Car","Van"]</v>
      </c>
      <c r="AO308" t="str">
        <f>'Raw Data'!AC308</f>
        <v>0831013600I</v>
      </c>
      <c r="AP308">
        <f>'Raw Data'!AD308</f>
        <v>2.976</v>
      </c>
      <c r="AQ308">
        <f>'Raw Data'!AE308</f>
        <v>34.869349</v>
      </c>
      <c r="AR308">
        <f>'Raw Data'!AF308</f>
        <v>-85.537514999999999</v>
      </c>
      <c r="AS308">
        <f>'Raw Data'!AG308</f>
        <v>56</v>
      </c>
      <c r="AT308">
        <f>'Raw Data'!AH308</f>
        <v>128</v>
      </c>
      <c r="AU308">
        <f>'Raw Data'!AI308</f>
        <v>1601</v>
      </c>
      <c r="AV308" t="str">
        <f>'Raw Data'!AJ308</f>
        <v>D6_0136_00_I</v>
      </c>
      <c r="AW308">
        <f>'Raw Data'!AK308</f>
        <v>186</v>
      </c>
      <c r="AX308">
        <f>'Raw Data'!AL308</f>
        <v>205</v>
      </c>
      <c r="AY308" t="str">
        <f>'Raw Data'!AM308</f>
        <v>simple</v>
      </c>
      <c r="AZ308">
        <f>'Raw Data'!AN308</f>
        <v>585.79999999999995</v>
      </c>
      <c r="BA308">
        <f>'Raw Data'!AO308</f>
        <v>42.6</v>
      </c>
      <c r="BB308">
        <f>'Raw Data'!AP308</f>
        <v>435</v>
      </c>
      <c r="BC308">
        <f>'Raw Data'!AQ308</f>
        <v>-85.541032000000001</v>
      </c>
      <c r="BD308">
        <f>'Raw Data'!AR308</f>
        <v>34.867514</v>
      </c>
      <c r="BE308">
        <f>'Raw Data'!AS308</f>
        <v>-85.539809000000005</v>
      </c>
      <c r="BF308">
        <f>'Raw Data'!AT308</f>
        <v>34.868107999999999</v>
      </c>
      <c r="BG308" t="str">
        <f>'Raw Data'!AU308</f>
        <v>0831013600I</v>
      </c>
      <c r="BH308">
        <f>'Raw Data'!AV308</f>
        <v>1</v>
      </c>
      <c r="BI308">
        <f>'Raw Data'!AW308</f>
        <v>83</v>
      </c>
      <c r="BJ308">
        <f>'Raw Data'!AX308</f>
        <v>136</v>
      </c>
      <c r="BK308">
        <f>'Raw Data'!AY308</f>
        <v>0</v>
      </c>
      <c r="BL308">
        <f>'Raw Data'!AZ308</f>
        <v>50</v>
      </c>
      <c r="BM308">
        <f>'Raw Data'!BA308</f>
        <v>8.77</v>
      </c>
      <c r="BN308">
        <f>'Raw Data'!BB308</f>
        <v>8.3800000000000008</v>
      </c>
      <c r="BO308">
        <f>'Raw Data'!BC308</f>
        <v>1336.9</v>
      </c>
      <c r="BP308">
        <f>'Raw Data'!BD308</f>
        <v>1343.8</v>
      </c>
      <c r="BQ308">
        <f>'Raw Data'!BE308</f>
        <v>1352</v>
      </c>
      <c r="BR308">
        <f>'Raw Data'!BF308</f>
        <v>45</v>
      </c>
      <c r="BS308">
        <f>'Raw Data'!BG308</f>
        <v>47.1</v>
      </c>
      <c r="BT308">
        <f>'Raw Data'!BH308</f>
        <v>0</v>
      </c>
      <c r="BU308">
        <f>'Raw Data'!BI308</f>
        <v>44173</v>
      </c>
      <c r="BV308" t="str">
        <f>'Raw Data'!BJ308</f>
        <v>NONE</v>
      </c>
      <c r="BW308">
        <f>'Raw Data'!BK308</f>
        <v>1.3829999999999999E-3</v>
      </c>
      <c r="BX308">
        <f>'Raw Data'!BL308</f>
        <v>15021</v>
      </c>
      <c r="BY308">
        <f>'Raw Data'!BM308</f>
        <v>14661</v>
      </c>
      <c r="BZ308" t="str">
        <f>'Raw Data'!BN308</f>
        <v>0831013600I</v>
      </c>
      <c r="CA308" t="str">
        <f>'Raw Data'!BO308</f>
        <v>DADE</v>
      </c>
      <c r="CB308">
        <f>'Raw Data'!BP308</f>
        <v>1</v>
      </c>
      <c r="CC308">
        <f>'Raw Data'!BQ308</f>
        <v>13600</v>
      </c>
      <c r="CD308">
        <f>'Raw Data'!BR308</f>
        <v>6</v>
      </c>
      <c r="CE308">
        <f>'Raw Data'!BS308</f>
        <v>1</v>
      </c>
      <c r="CF308">
        <f>'Raw Data'!BT308</f>
        <v>2</v>
      </c>
      <c r="CG308">
        <f>'Raw Data'!BU308</f>
        <v>1</v>
      </c>
      <c r="CH308">
        <f>'Raw Data'!BV308</f>
        <v>1</v>
      </c>
      <c r="CI308">
        <f>'Raw Data'!BW308</f>
        <v>2</v>
      </c>
      <c r="CJ308">
        <f>'Raw Data'!BX308</f>
        <v>0</v>
      </c>
      <c r="CK308">
        <f>'Raw Data'!BY308</f>
        <v>4</v>
      </c>
      <c r="CL308" t="str">
        <f>'Raw Data'!BZ308</f>
        <v>N</v>
      </c>
      <c r="CM308">
        <f t="shared" si="67"/>
        <v>0</v>
      </c>
      <c r="CN308">
        <f>'Raw Data'!CA308</f>
        <v>83</v>
      </c>
      <c r="CO308">
        <f>'Raw Data'!CB308</f>
        <v>136</v>
      </c>
      <c r="CP308">
        <f>'Raw Data'!CC308</f>
        <v>0</v>
      </c>
      <c r="CQ308" t="str">
        <f>'Raw Data'!CD308</f>
        <v>Not Urban</v>
      </c>
      <c r="CR308" t="str">
        <f>'Raw Data'!CE308</f>
        <v>Not Urban</v>
      </c>
      <c r="CS308">
        <f>'Raw Data'!CF308</f>
        <v>0</v>
      </c>
      <c r="CT308">
        <f>'Raw Data'!CG308</f>
        <v>50</v>
      </c>
      <c r="CU308">
        <f>'Raw Data'!CH308</f>
        <v>2740</v>
      </c>
      <c r="CV308" t="str">
        <f>'Raw Data'!CI308</f>
        <v xml:space="preserve"> </v>
      </c>
      <c r="CW308">
        <f>'Raw Data'!CJ308</f>
        <v>0</v>
      </c>
      <c r="CX308">
        <f>'Raw Data'!CK308</f>
        <v>0.84643000000000002</v>
      </c>
      <c r="CY308">
        <f>'Raw Data'!CL308</f>
        <v>14</v>
      </c>
      <c r="CZ308" t="str">
        <f>'Raw Data'!CM308</f>
        <v>State Mainline</v>
      </c>
      <c r="DA308">
        <f>'Raw Data'!CN308</f>
        <v>2740</v>
      </c>
      <c r="DB308">
        <f>'Raw Data'!CO308</f>
        <v>166072</v>
      </c>
      <c r="DC308">
        <f>'Raw Data'!CP308</f>
        <v>2.11</v>
      </c>
      <c r="DD308">
        <f>'Raw Data'!CQ308</f>
        <v>2.96</v>
      </c>
      <c r="DE308">
        <f>'Raw Data'!CR308</f>
        <v>166072</v>
      </c>
      <c r="DF308">
        <f>'Raw Data'!CS308</f>
        <v>0</v>
      </c>
      <c r="DG308">
        <f>'Raw Data'!CT308</f>
        <v>4469.1514500000003</v>
      </c>
      <c r="DH308">
        <f>'Raw Data'!CU308</f>
        <v>100</v>
      </c>
      <c r="DI308">
        <f>'Raw Data'!CV308</f>
        <v>14693</v>
      </c>
      <c r="DJ308">
        <f>'Raw Data'!CW308</f>
        <v>2.9968000000000002E-2</v>
      </c>
      <c r="DK308">
        <f>'Raw Data'!CX308</f>
        <v>0</v>
      </c>
      <c r="DL308">
        <f>'Raw Data'!CY308</f>
        <v>1.3829999999999999E-3</v>
      </c>
      <c r="DM308">
        <f>'Raw Data'!CZ308</f>
        <v>154</v>
      </c>
      <c r="DN308" t="str">
        <f>'Raw Data'!DA308</f>
        <v>083-0134</v>
      </c>
      <c r="DO308" t="str">
        <f>'Raw Data'!DB308</f>
        <v>4R : Rural Minor Arterial</v>
      </c>
      <c r="DP308" t="str">
        <f>'Raw Data'!DC308</f>
        <v>34.866430, -85.542682</v>
      </c>
      <c r="DQ308">
        <f>'Raw Data'!DD308</f>
        <v>-85.542681999999999</v>
      </c>
      <c r="DR308">
        <f>'Raw Data'!DE308</f>
        <v>34.866430000000001</v>
      </c>
      <c r="DS308">
        <f>'Raw Data'!DF308</f>
        <v>34.866430000000001</v>
      </c>
      <c r="DT308">
        <f>'Raw Data'!DG308</f>
        <v>-85.542681999999999</v>
      </c>
      <c r="DU308">
        <f>'Raw Data'!DH308</f>
        <v>1.9750000000000002E-3</v>
      </c>
      <c r="DV308">
        <f>'Raw Data'!DI308</f>
        <v>1.3829999999999999E-3</v>
      </c>
      <c r="DW308">
        <f>'Raw Data'!DJ308</f>
        <v>56</v>
      </c>
      <c r="DX308" s="11">
        <f t="shared" si="68"/>
        <v>6283.333333333333</v>
      </c>
      <c r="DY308" s="5">
        <f t="shared" si="69"/>
        <v>6662.5</v>
      </c>
      <c r="DZ308" s="5">
        <f t="shared" si="62"/>
        <v>-379.16666666666697</v>
      </c>
      <c r="EA308" s="5">
        <f t="shared" si="63"/>
        <v>-5.6910569105691103E-2</v>
      </c>
      <c r="EB308" s="5">
        <f t="shared" si="64"/>
        <v>6472.9166666666661</v>
      </c>
      <c r="EC308">
        <f>'Raw Data'!DK308</f>
        <v>5970</v>
      </c>
      <c r="ED308">
        <f>'Raw Data'!DL308</f>
        <v>0</v>
      </c>
      <c r="EE308">
        <f>'Raw Data'!DM308</f>
        <v>6310</v>
      </c>
      <c r="EF308">
        <f>'Raw Data'!DN308</f>
        <v>0</v>
      </c>
      <c r="EG308">
        <f>'Raw Data'!DO308</f>
        <v>6570</v>
      </c>
      <c r="EH308">
        <f>'Raw Data'!DP308</f>
        <v>0</v>
      </c>
      <c r="EI308">
        <f>'Raw Data'!DQ308</f>
        <v>6540</v>
      </c>
      <c r="EJ308">
        <f>'Raw Data'!DR308</f>
        <v>0</v>
      </c>
      <c r="EK308">
        <f>'Raw Data'!DS308</f>
        <v>6340</v>
      </c>
      <c r="EL308">
        <f>'Raw Data'!DT308</f>
        <v>5.5</v>
      </c>
      <c r="EM308">
        <f>'Raw Data'!DU308</f>
        <v>6090</v>
      </c>
      <c r="EN308">
        <f>'Raw Data'!DV308</f>
        <v>5.5</v>
      </c>
      <c r="EO308">
        <f>'Raw Data'!DW308</f>
        <v>7110</v>
      </c>
      <c r="EP308">
        <f>'Raw Data'!DX308</f>
        <v>5.5</v>
      </c>
      <c r="EQ308">
        <f>'Raw Data'!DY308</f>
        <v>7110</v>
      </c>
      <c r="ER308">
        <f>'Raw Data'!DZ308</f>
        <v>5.5</v>
      </c>
      <c r="ES308">
        <f>'Raw Data'!EA308</f>
        <v>7100</v>
      </c>
      <c r="ET308">
        <f>'Raw Data'!EB308</f>
        <v>5.5</v>
      </c>
      <c r="EU308">
        <f>'Raw Data'!EC308</f>
        <v>7140</v>
      </c>
      <c r="EV308">
        <f>'Raw Data'!ED308</f>
        <v>5.5</v>
      </c>
      <c r="EW308">
        <f>'Raw Data'!EE308</f>
        <v>2.6080000000000001E-3</v>
      </c>
    </row>
    <row r="309" spans="1:153" x14ac:dyDescent="0.3">
      <c r="A309">
        <f>'Raw Data'!A309</f>
        <v>307</v>
      </c>
      <c r="B309" t="str">
        <f>'Raw Data'!B309</f>
        <v>Point</v>
      </c>
      <c r="C309">
        <f>'Raw Data'!C309</f>
        <v>186</v>
      </c>
      <c r="D309">
        <f>'Raw Data'!D309</f>
        <v>355</v>
      </c>
      <c r="E309" t="str">
        <f>'Raw Data'!E309</f>
        <v>Point</v>
      </c>
      <c r="F309">
        <f>'Raw Data'!F309</f>
        <v>4724553</v>
      </c>
      <c r="G309" t="str">
        <f>'Raw Data'!G309</f>
        <v>Gsp Post 00</v>
      </c>
      <c r="H309" s="3">
        <f>'Raw Data'!H309</f>
        <v>41676</v>
      </c>
      <c r="L309">
        <f t="shared" si="56"/>
        <v>0</v>
      </c>
      <c r="M309" s="5">
        <f t="shared" si="57"/>
        <v>41676</v>
      </c>
      <c r="N309" s="5">
        <f t="shared" si="65"/>
        <v>2014</v>
      </c>
      <c r="O309" s="5" t="str" cm="1">
        <f t="array" ref="O309">_xlfn.IFS(N309&lt;=2016,"before treatment",N309=2017,"unknown",N309&gt;2017,"after treatment")</f>
        <v>before treatment</v>
      </c>
      <c r="P309" s="5">
        <f t="shared" si="58"/>
        <v>1</v>
      </c>
      <c r="Q309" s="5">
        <f t="shared" si="59"/>
        <v>0</v>
      </c>
      <c r="R309" t="str">
        <f>'Raw Data'!I309</f>
        <v>Dade</v>
      </c>
      <c r="S309" t="str">
        <f>'Raw Data'!J309</f>
        <v>State Route 136</v>
      </c>
      <c r="T309" t="str">
        <f>'Raw Data'!K309</f>
        <v>(none)</v>
      </c>
      <c r="U309" t="str">
        <f>'Raw Data'!L309</f>
        <v>(O) No Injury</v>
      </c>
      <c r="V309">
        <f>'Raw Data'!M309</f>
        <v>0</v>
      </c>
      <c r="W309">
        <f>'Raw Data'!N309</f>
        <v>0</v>
      </c>
      <c r="X309">
        <f>'Raw Data'!O309</f>
        <v>0</v>
      </c>
      <c r="Y309" t="str">
        <f>'Raw Data'!P309</f>
        <v>Not a Collision with Motor Vehicle</v>
      </c>
      <c r="Z309" t="str">
        <f>'Raw Data'!Q309</f>
        <v>On Shoulder</v>
      </c>
      <c r="AA309" t="str">
        <f>'Raw Data'!R309</f>
        <v>Other-Fixed Object</v>
      </c>
      <c r="AB309" t="str">
        <f>'Raw Data'!S309</f>
        <v>Embankment</v>
      </c>
      <c r="AC309" t="str">
        <f>'Raw Data'!T309</f>
        <v>Other</v>
      </c>
      <c r="AD309">
        <f>'Raw Data'!U309</f>
        <v>1</v>
      </c>
      <c r="AE309" s="5" t="str">
        <f t="shared" si="66"/>
        <v>Yes</v>
      </c>
      <c r="AF309" t="str">
        <f>'Raw Data'!V309</f>
        <v>Negotiating a Curve</v>
      </c>
      <c r="AG309" s="5">
        <f t="shared" si="60"/>
        <v>0</v>
      </c>
      <c r="AH309" t="str">
        <f>'Raw Data'!W309</f>
        <v>East</v>
      </c>
      <c r="AI309" t="str">
        <f>'Raw Data'!X309</f>
        <v>Dark-Not Lighted</v>
      </c>
      <c r="AJ309" t="str">
        <f>'Raw Data'!Y309</f>
        <v>Ice/Frost</v>
      </c>
      <c r="AK309">
        <f>'Raw Data'!Z309</f>
        <v>34</v>
      </c>
      <c r="AL309" t="str">
        <f>'Raw Data'!AA309</f>
        <v>Lap and Shoulder Belt Used</v>
      </c>
      <c r="AM309" s="5">
        <f t="shared" si="61"/>
        <v>0</v>
      </c>
      <c r="AN309" t="str">
        <f>'Raw Data'!AB309</f>
        <v>Pickup Truck</v>
      </c>
      <c r="AO309" t="str">
        <f>'Raw Data'!AC309</f>
        <v>0831013600I</v>
      </c>
      <c r="AP309">
        <f>'Raw Data'!AD309</f>
        <v>2.782</v>
      </c>
      <c r="AQ309">
        <f>'Raw Data'!AE309</f>
        <v>34.867790999999997</v>
      </c>
      <c r="AR309">
        <f>'Raw Data'!AF309</f>
        <v>-85.540217999999996</v>
      </c>
      <c r="AS309">
        <f>'Raw Data'!AG309</f>
        <v>56</v>
      </c>
      <c r="AT309">
        <f>'Raw Data'!AH309</f>
        <v>128</v>
      </c>
      <c r="AU309">
        <f>'Raw Data'!AI309</f>
        <v>1601</v>
      </c>
      <c r="AV309" t="str">
        <f>'Raw Data'!AJ309</f>
        <v>D6_0136_00_I</v>
      </c>
      <c r="AW309">
        <f>'Raw Data'!AK309</f>
        <v>186</v>
      </c>
      <c r="AX309">
        <f>'Raw Data'!AL309</f>
        <v>205</v>
      </c>
      <c r="AY309" t="str">
        <f>'Raw Data'!AM309</f>
        <v>simple</v>
      </c>
      <c r="AZ309">
        <f>'Raw Data'!AN309</f>
        <v>585.79999999999995</v>
      </c>
      <c r="BA309">
        <f>'Raw Data'!AO309</f>
        <v>42.6</v>
      </c>
      <c r="BB309">
        <f>'Raw Data'!AP309</f>
        <v>435</v>
      </c>
      <c r="BC309">
        <f>'Raw Data'!AQ309</f>
        <v>-85.541032000000001</v>
      </c>
      <c r="BD309">
        <f>'Raw Data'!AR309</f>
        <v>34.867514</v>
      </c>
      <c r="BE309">
        <f>'Raw Data'!AS309</f>
        <v>-85.539809000000005</v>
      </c>
      <c r="BF309">
        <f>'Raw Data'!AT309</f>
        <v>34.868107999999999</v>
      </c>
      <c r="BG309" t="str">
        <f>'Raw Data'!AU309</f>
        <v>0831013600I</v>
      </c>
      <c r="BH309">
        <f>'Raw Data'!AV309</f>
        <v>1</v>
      </c>
      <c r="BI309">
        <f>'Raw Data'!AW309</f>
        <v>83</v>
      </c>
      <c r="BJ309">
        <f>'Raw Data'!AX309</f>
        <v>136</v>
      </c>
      <c r="BK309">
        <f>'Raw Data'!AY309</f>
        <v>0</v>
      </c>
      <c r="BL309">
        <f>'Raw Data'!AZ309</f>
        <v>50</v>
      </c>
      <c r="BM309">
        <f>'Raw Data'!BA309</f>
        <v>8.77</v>
      </c>
      <c r="BN309">
        <f>'Raw Data'!BB309</f>
        <v>8.3800000000000008</v>
      </c>
      <c r="BO309">
        <f>'Raw Data'!BC309</f>
        <v>1336.9</v>
      </c>
      <c r="BP309">
        <f>'Raw Data'!BD309</f>
        <v>1343.8</v>
      </c>
      <c r="BQ309">
        <f>'Raw Data'!BE309</f>
        <v>1352</v>
      </c>
      <c r="BR309">
        <f>'Raw Data'!BF309</f>
        <v>45</v>
      </c>
      <c r="BS309">
        <f>'Raw Data'!BG309</f>
        <v>47.1</v>
      </c>
      <c r="BT309">
        <f>'Raw Data'!BH309</f>
        <v>0</v>
      </c>
      <c r="BU309">
        <f>'Raw Data'!BI309</f>
        <v>44173</v>
      </c>
      <c r="BV309" t="str">
        <f>'Raw Data'!BJ309</f>
        <v>NONE</v>
      </c>
      <c r="BW309">
        <f>'Raw Data'!BK309</f>
        <v>1.3829999999999999E-3</v>
      </c>
      <c r="BX309">
        <f>'Raw Data'!BL309</f>
        <v>15021</v>
      </c>
      <c r="BY309">
        <f>'Raw Data'!BM309</f>
        <v>14661</v>
      </c>
      <c r="BZ309" t="str">
        <f>'Raw Data'!BN309</f>
        <v>0831013600I</v>
      </c>
      <c r="CA309" t="str">
        <f>'Raw Data'!BO309</f>
        <v>DADE</v>
      </c>
      <c r="CB309">
        <f>'Raw Data'!BP309</f>
        <v>1</v>
      </c>
      <c r="CC309">
        <f>'Raw Data'!BQ309</f>
        <v>13600</v>
      </c>
      <c r="CD309">
        <f>'Raw Data'!BR309</f>
        <v>6</v>
      </c>
      <c r="CE309">
        <f>'Raw Data'!BS309</f>
        <v>1</v>
      </c>
      <c r="CF309">
        <f>'Raw Data'!BT309</f>
        <v>2</v>
      </c>
      <c r="CG309">
        <f>'Raw Data'!BU309</f>
        <v>1</v>
      </c>
      <c r="CH309">
        <f>'Raw Data'!BV309</f>
        <v>1</v>
      </c>
      <c r="CI309">
        <f>'Raw Data'!BW309</f>
        <v>2</v>
      </c>
      <c r="CJ309">
        <f>'Raw Data'!BX309</f>
        <v>0</v>
      </c>
      <c r="CK309">
        <f>'Raw Data'!BY309</f>
        <v>4</v>
      </c>
      <c r="CL309" t="str">
        <f>'Raw Data'!BZ309</f>
        <v>N</v>
      </c>
      <c r="CM309">
        <f t="shared" si="67"/>
        <v>0</v>
      </c>
      <c r="CN309">
        <f>'Raw Data'!CA309</f>
        <v>83</v>
      </c>
      <c r="CO309">
        <f>'Raw Data'!CB309</f>
        <v>136</v>
      </c>
      <c r="CP309">
        <f>'Raw Data'!CC309</f>
        <v>0</v>
      </c>
      <c r="CQ309" t="str">
        <f>'Raw Data'!CD309</f>
        <v>Not Urban</v>
      </c>
      <c r="CR309" t="str">
        <f>'Raw Data'!CE309</f>
        <v>Not Urban</v>
      </c>
      <c r="CS309">
        <f>'Raw Data'!CF309</f>
        <v>0</v>
      </c>
      <c r="CT309">
        <f>'Raw Data'!CG309</f>
        <v>50</v>
      </c>
      <c r="CU309">
        <f>'Raw Data'!CH309</f>
        <v>2740</v>
      </c>
      <c r="CV309" t="str">
        <f>'Raw Data'!CI309</f>
        <v xml:space="preserve"> </v>
      </c>
      <c r="CW309">
        <f>'Raw Data'!CJ309</f>
        <v>0</v>
      </c>
      <c r="CX309">
        <f>'Raw Data'!CK309</f>
        <v>0.84643000000000002</v>
      </c>
      <c r="CY309">
        <f>'Raw Data'!CL309</f>
        <v>14</v>
      </c>
      <c r="CZ309" t="str">
        <f>'Raw Data'!CM309</f>
        <v>State Mainline</v>
      </c>
      <c r="DA309">
        <f>'Raw Data'!CN309</f>
        <v>2740</v>
      </c>
      <c r="DB309">
        <f>'Raw Data'!CO309</f>
        <v>166072</v>
      </c>
      <c r="DC309">
        <f>'Raw Data'!CP309</f>
        <v>2.11</v>
      </c>
      <c r="DD309">
        <f>'Raw Data'!CQ309</f>
        <v>2.96</v>
      </c>
      <c r="DE309">
        <f>'Raw Data'!CR309</f>
        <v>166072</v>
      </c>
      <c r="DF309">
        <f>'Raw Data'!CS309</f>
        <v>0</v>
      </c>
      <c r="DG309">
        <f>'Raw Data'!CT309</f>
        <v>4469.1514500000003</v>
      </c>
      <c r="DH309">
        <f>'Raw Data'!CU309</f>
        <v>100</v>
      </c>
      <c r="DI309">
        <f>'Raw Data'!CV309</f>
        <v>14693</v>
      </c>
      <c r="DJ309">
        <f>'Raw Data'!CW309</f>
        <v>2.9968000000000002E-2</v>
      </c>
      <c r="DK309">
        <f>'Raw Data'!CX309</f>
        <v>0</v>
      </c>
      <c r="DL309">
        <f>'Raw Data'!CY309</f>
        <v>1.3829999999999999E-3</v>
      </c>
      <c r="DM309">
        <f>'Raw Data'!CZ309</f>
        <v>154</v>
      </c>
      <c r="DN309" t="str">
        <f>'Raw Data'!DA309</f>
        <v>083-0134</v>
      </c>
      <c r="DO309" t="str">
        <f>'Raw Data'!DB309</f>
        <v>4R : Rural Minor Arterial</v>
      </c>
      <c r="DP309" t="str">
        <f>'Raw Data'!DC309</f>
        <v>34.866430, -85.542682</v>
      </c>
      <c r="DQ309">
        <f>'Raw Data'!DD309</f>
        <v>-85.542681999999999</v>
      </c>
      <c r="DR309">
        <f>'Raw Data'!DE309</f>
        <v>34.866430000000001</v>
      </c>
      <c r="DS309">
        <f>'Raw Data'!DF309</f>
        <v>34.866430000000001</v>
      </c>
      <c r="DT309">
        <f>'Raw Data'!DG309</f>
        <v>-85.542681999999999</v>
      </c>
      <c r="DU309">
        <f>'Raw Data'!DH309</f>
        <v>1.9750000000000002E-3</v>
      </c>
      <c r="DV309">
        <f>'Raw Data'!DI309</f>
        <v>1.3829999999999999E-3</v>
      </c>
      <c r="DW309">
        <f>'Raw Data'!DJ309</f>
        <v>56</v>
      </c>
      <c r="DX309" s="11">
        <f t="shared" si="68"/>
        <v>6283.333333333333</v>
      </c>
      <c r="DY309" s="5">
        <f t="shared" si="69"/>
        <v>6662.5</v>
      </c>
      <c r="DZ309" s="5">
        <f t="shared" si="62"/>
        <v>-379.16666666666697</v>
      </c>
      <c r="EA309" s="5">
        <f t="shared" si="63"/>
        <v>-5.6910569105691103E-2</v>
      </c>
      <c r="EB309" s="5">
        <f t="shared" si="64"/>
        <v>6472.9166666666661</v>
      </c>
      <c r="EC309">
        <f>'Raw Data'!DK309</f>
        <v>5970</v>
      </c>
      <c r="ED309">
        <f>'Raw Data'!DL309</f>
        <v>0</v>
      </c>
      <c r="EE309">
        <f>'Raw Data'!DM309</f>
        <v>6310</v>
      </c>
      <c r="EF309">
        <f>'Raw Data'!DN309</f>
        <v>0</v>
      </c>
      <c r="EG309">
        <f>'Raw Data'!DO309</f>
        <v>6570</v>
      </c>
      <c r="EH309">
        <f>'Raw Data'!DP309</f>
        <v>0</v>
      </c>
      <c r="EI309">
        <f>'Raw Data'!DQ309</f>
        <v>6540</v>
      </c>
      <c r="EJ309">
        <f>'Raw Data'!DR309</f>
        <v>0</v>
      </c>
      <c r="EK309">
        <f>'Raw Data'!DS309</f>
        <v>6340</v>
      </c>
      <c r="EL309">
        <f>'Raw Data'!DT309</f>
        <v>5.5</v>
      </c>
      <c r="EM309">
        <f>'Raw Data'!DU309</f>
        <v>6090</v>
      </c>
      <c r="EN309">
        <f>'Raw Data'!DV309</f>
        <v>5.5</v>
      </c>
      <c r="EO309">
        <f>'Raw Data'!DW309</f>
        <v>7110</v>
      </c>
      <c r="EP309">
        <f>'Raw Data'!DX309</f>
        <v>5.5</v>
      </c>
      <c r="EQ309">
        <f>'Raw Data'!DY309</f>
        <v>7110</v>
      </c>
      <c r="ER309">
        <f>'Raw Data'!DZ309</f>
        <v>5.5</v>
      </c>
      <c r="ES309">
        <f>'Raw Data'!EA309</f>
        <v>7100</v>
      </c>
      <c r="ET309">
        <f>'Raw Data'!EB309</f>
        <v>5.5</v>
      </c>
      <c r="EU309">
        <f>'Raw Data'!EC309</f>
        <v>7140</v>
      </c>
      <c r="EV309">
        <f>'Raw Data'!ED309</f>
        <v>5.5</v>
      </c>
      <c r="EW309">
        <f>'Raw Data'!EE309</f>
        <v>0</v>
      </c>
    </row>
    <row r="310" spans="1:153" x14ac:dyDescent="0.3">
      <c r="A310">
        <f>'Raw Data'!A310</f>
        <v>308</v>
      </c>
      <c r="B310" t="str">
        <f>'Raw Data'!B310</f>
        <v>Point</v>
      </c>
      <c r="C310">
        <f>'Raw Data'!C310</f>
        <v>265</v>
      </c>
      <c r="D310">
        <f>'Raw Data'!D310</f>
        <v>235</v>
      </c>
      <c r="E310" t="str">
        <f>'Raw Data'!E310</f>
        <v>Point</v>
      </c>
      <c r="F310">
        <f>'Raw Data'!F310</f>
        <v>5706158</v>
      </c>
      <c r="G310" t="str">
        <f>'Raw Data'!G310</f>
        <v>Gsp Post 00</v>
      </c>
      <c r="H310" s="3">
        <f>'Raw Data'!H310</f>
        <v>42462</v>
      </c>
      <c r="L310">
        <f t="shared" si="56"/>
        <v>0</v>
      </c>
      <c r="M310" s="5">
        <f t="shared" si="57"/>
        <v>42462</v>
      </c>
      <c r="N310" s="5">
        <f t="shared" si="65"/>
        <v>2016</v>
      </c>
      <c r="O310" s="5" t="str" cm="1">
        <f t="array" ref="O310">_xlfn.IFS(N310&lt;=2016,"before treatment",N310=2017,"unknown",N310&gt;2017,"after treatment")</f>
        <v>before treatment</v>
      </c>
      <c r="P310" s="5">
        <f t="shared" si="58"/>
        <v>1</v>
      </c>
      <c r="Q310" s="5">
        <f t="shared" si="59"/>
        <v>0</v>
      </c>
      <c r="R310" t="str">
        <f>'Raw Data'!I310</f>
        <v>Dade</v>
      </c>
      <c r="S310" t="str">
        <f>'Raw Data'!J310</f>
        <v>["State Route 136","White Oak Gap Rd"]</v>
      </c>
      <c r="T310" t="str">
        <f>'Raw Data'!K310</f>
        <v>Sr 136</v>
      </c>
      <c r="U310" t="str">
        <f>'Raw Data'!L310</f>
        <v>(O) No Injury</v>
      </c>
      <c r="V310">
        <f>'Raw Data'!M310</f>
        <v>0</v>
      </c>
      <c r="W310">
        <f>'Raw Data'!N310</f>
        <v>0</v>
      </c>
      <c r="X310">
        <f>'Raw Data'!O310</f>
        <v>0</v>
      </c>
      <c r="Y310" t="str">
        <f>'Raw Data'!P310</f>
        <v>Rear End</v>
      </c>
      <c r="Z310" t="str">
        <f>'Raw Data'!Q310</f>
        <v>On Roadway - Roadway Intersection</v>
      </c>
      <c r="AA310" t="str">
        <f>'Raw Data'!R310</f>
        <v>["Motor Vehicle in Motion","Motor Vehicle in Motion"]</v>
      </c>
      <c r="AB310" t="str">
        <f>'Raw Data'!S310</f>
        <v>["Motor Vehicle in Motion","Motor Vehicle in Motion"]</v>
      </c>
      <c r="AC310" t="str">
        <f>'Raw Data'!T310</f>
        <v>["Following Too Close","No Contributing Factors"]</v>
      </c>
      <c r="AD310">
        <f>'Raw Data'!U310</f>
        <v>2</v>
      </c>
      <c r="AE310" s="5" t="str">
        <f t="shared" si="66"/>
        <v>No</v>
      </c>
      <c r="AF310" t="str">
        <f>'Raw Data'!V310</f>
        <v>["Stopped","Straight"]</v>
      </c>
      <c r="AG310" s="5">
        <f t="shared" si="60"/>
        <v>0</v>
      </c>
      <c r="AH310" t="str">
        <f>'Raw Data'!W310</f>
        <v>["South","South"]</v>
      </c>
      <c r="AI310" t="str">
        <f>'Raw Data'!X310</f>
        <v>Daylight</v>
      </c>
      <c r="AJ310" t="str">
        <f>'Raw Data'!Y310</f>
        <v>Dry</v>
      </c>
      <c r="AK310">
        <f>'Raw Data'!Z310</f>
        <v>0</v>
      </c>
      <c r="AL310" t="str">
        <f>'Raw Data'!AA310</f>
        <v>["Lap and Shoulder Belt Used","Lap and Shoulder Belt Used"]</v>
      </c>
      <c r="AM310" s="5">
        <f t="shared" si="61"/>
        <v>0</v>
      </c>
      <c r="AN310" t="str">
        <f>'Raw Data'!AB310</f>
        <v>["Passenger Car","Pickup Truck"]</v>
      </c>
      <c r="AO310" t="str">
        <f>'Raw Data'!AC310</f>
        <v>0832000600I</v>
      </c>
      <c r="AP310">
        <f>'Raw Data'!AD310</f>
        <v>5.1939999999999998E-3</v>
      </c>
      <c r="AQ310">
        <f>'Raw Data'!AE310</f>
        <v>34.869382999999999</v>
      </c>
      <c r="AR310">
        <f>'Raw Data'!AF310</f>
        <v>-85.537497000000002</v>
      </c>
      <c r="AS310">
        <f>'Raw Data'!AG310</f>
        <v>56</v>
      </c>
      <c r="AT310">
        <f>'Raw Data'!AH310</f>
        <v>128</v>
      </c>
      <c r="AU310">
        <f>'Raw Data'!AI310</f>
        <v>1601</v>
      </c>
      <c r="AV310" t="str">
        <f>'Raw Data'!AJ310</f>
        <v>D6_0136_00_I</v>
      </c>
      <c r="AW310">
        <f>'Raw Data'!AK310</f>
        <v>186</v>
      </c>
      <c r="AX310">
        <f>'Raw Data'!AL310</f>
        <v>205</v>
      </c>
      <c r="AY310" t="str">
        <f>'Raw Data'!AM310</f>
        <v>simple</v>
      </c>
      <c r="AZ310">
        <f>'Raw Data'!AN310</f>
        <v>585.79999999999995</v>
      </c>
      <c r="BA310">
        <f>'Raw Data'!AO310</f>
        <v>42.6</v>
      </c>
      <c r="BB310">
        <f>'Raw Data'!AP310</f>
        <v>435</v>
      </c>
      <c r="BC310">
        <f>'Raw Data'!AQ310</f>
        <v>-85.541032000000001</v>
      </c>
      <c r="BD310">
        <f>'Raw Data'!AR310</f>
        <v>34.867514</v>
      </c>
      <c r="BE310">
        <f>'Raw Data'!AS310</f>
        <v>-85.539809000000005</v>
      </c>
      <c r="BF310">
        <f>'Raw Data'!AT310</f>
        <v>34.868107999999999</v>
      </c>
      <c r="BG310" t="str">
        <f>'Raw Data'!AU310</f>
        <v>0831013600I</v>
      </c>
      <c r="BH310">
        <f>'Raw Data'!AV310</f>
        <v>1</v>
      </c>
      <c r="BI310">
        <f>'Raw Data'!AW310</f>
        <v>83</v>
      </c>
      <c r="BJ310">
        <f>'Raw Data'!AX310</f>
        <v>136</v>
      </c>
      <c r="BK310">
        <f>'Raw Data'!AY310</f>
        <v>0</v>
      </c>
      <c r="BL310">
        <f>'Raw Data'!AZ310</f>
        <v>50</v>
      </c>
      <c r="BM310">
        <f>'Raw Data'!BA310</f>
        <v>8.77</v>
      </c>
      <c r="BN310">
        <f>'Raw Data'!BB310</f>
        <v>8.3800000000000008</v>
      </c>
      <c r="BO310">
        <f>'Raw Data'!BC310</f>
        <v>1336.9</v>
      </c>
      <c r="BP310">
        <f>'Raw Data'!BD310</f>
        <v>1343.8</v>
      </c>
      <c r="BQ310">
        <f>'Raw Data'!BE310</f>
        <v>1352</v>
      </c>
      <c r="BR310">
        <f>'Raw Data'!BF310</f>
        <v>45</v>
      </c>
      <c r="BS310">
        <f>'Raw Data'!BG310</f>
        <v>47.1</v>
      </c>
      <c r="BT310">
        <f>'Raw Data'!BH310</f>
        <v>0</v>
      </c>
      <c r="BU310">
        <f>'Raw Data'!BI310</f>
        <v>44173</v>
      </c>
      <c r="BV310" t="str">
        <f>'Raw Data'!BJ310</f>
        <v>NONE</v>
      </c>
      <c r="BW310">
        <f>'Raw Data'!BK310</f>
        <v>1.3829999999999999E-3</v>
      </c>
      <c r="BX310">
        <f>'Raw Data'!BL310</f>
        <v>15021</v>
      </c>
      <c r="BY310">
        <f>'Raw Data'!BM310</f>
        <v>14661</v>
      </c>
      <c r="BZ310" t="str">
        <f>'Raw Data'!BN310</f>
        <v>0831013600I</v>
      </c>
      <c r="CA310" t="str">
        <f>'Raw Data'!BO310</f>
        <v>DADE</v>
      </c>
      <c r="CB310">
        <f>'Raw Data'!BP310</f>
        <v>1</v>
      </c>
      <c r="CC310">
        <f>'Raw Data'!BQ310</f>
        <v>13600</v>
      </c>
      <c r="CD310">
        <f>'Raw Data'!BR310</f>
        <v>6</v>
      </c>
      <c r="CE310">
        <f>'Raw Data'!BS310</f>
        <v>1</v>
      </c>
      <c r="CF310">
        <f>'Raw Data'!BT310</f>
        <v>2</v>
      </c>
      <c r="CG310">
        <f>'Raw Data'!BU310</f>
        <v>1</v>
      </c>
      <c r="CH310">
        <f>'Raw Data'!BV310</f>
        <v>1</v>
      </c>
      <c r="CI310">
        <f>'Raw Data'!BW310</f>
        <v>2</v>
      </c>
      <c r="CJ310">
        <f>'Raw Data'!BX310</f>
        <v>0</v>
      </c>
      <c r="CK310">
        <f>'Raw Data'!BY310</f>
        <v>4</v>
      </c>
      <c r="CL310" t="str">
        <f>'Raw Data'!BZ310</f>
        <v>N</v>
      </c>
      <c r="CM310">
        <f t="shared" si="67"/>
        <v>0</v>
      </c>
      <c r="CN310">
        <f>'Raw Data'!CA310</f>
        <v>83</v>
      </c>
      <c r="CO310">
        <f>'Raw Data'!CB310</f>
        <v>136</v>
      </c>
      <c r="CP310">
        <f>'Raw Data'!CC310</f>
        <v>0</v>
      </c>
      <c r="CQ310" t="str">
        <f>'Raw Data'!CD310</f>
        <v>Not Urban</v>
      </c>
      <c r="CR310" t="str">
        <f>'Raw Data'!CE310</f>
        <v>Not Urban</v>
      </c>
      <c r="CS310">
        <f>'Raw Data'!CF310</f>
        <v>0</v>
      </c>
      <c r="CT310">
        <f>'Raw Data'!CG310</f>
        <v>50</v>
      </c>
      <c r="CU310">
        <f>'Raw Data'!CH310</f>
        <v>2740</v>
      </c>
      <c r="CV310" t="str">
        <f>'Raw Data'!CI310</f>
        <v xml:space="preserve"> </v>
      </c>
      <c r="CW310">
        <f>'Raw Data'!CJ310</f>
        <v>0</v>
      </c>
      <c r="CX310">
        <f>'Raw Data'!CK310</f>
        <v>0.84643000000000002</v>
      </c>
      <c r="CY310">
        <f>'Raw Data'!CL310</f>
        <v>14</v>
      </c>
      <c r="CZ310" t="str">
        <f>'Raw Data'!CM310</f>
        <v>State Mainline</v>
      </c>
      <c r="DA310">
        <f>'Raw Data'!CN310</f>
        <v>2740</v>
      </c>
      <c r="DB310">
        <f>'Raw Data'!CO310</f>
        <v>166072</v>
      </c>
      <c r="DC310">
        <f>'Raw Data'!CP310</f>
        <v>2.11</v>
      </c>
      <c r="DD310">
        <f>'Raw Data'!CQ310</f>
        <v>2.96</v>
      </c>
      <c r="DE310">
        <f>'Raw Data'!CR310</f>
        <v>166072</v>
      </c>
      <c r="DF310">
        <f>'Raw Data'!CS310</f>
        <v>0</v>
      </c>
      <c r="DG310">
        <f>'Raw Data'!CT310</f>
        <v>4469.1514500000003</v>
      </c>
      <c r="DH310">
        <f>'Raw Data'!CU310</f>
        <v>100</v>
      </c>
      <c r="DI310">
        <f>'Raw Data'!CV310</f>
        <v>14693</v>
      </c>
      <c r="DJ310">
        <f>'Raw Data'!CW310</f>
        <v>2.9968000000000002E-2</v>
      </c>
      <c r="DK310">
        <f>'Raw Data'!CX310</f>
        <v>0</v>
      </c>
      <c r="DL310">
        <f>'Raw Data'!CY310</f>
        <v>1.3829999999999999E-3</v>
      </c>
      <c r="DM310">
        <f>'Raw Data'!CZ310</f>
        <v>154</v>
      </c>
      <c r="DN310" t="str">
        <f>'Raw Data'!DA310</f>
        <v>083-0134</v>
      </c>
      <c r="DO310" t="str">
        <f>'Raw Data'!DB310</f>
        <v>4R : Rural Minor Arterial</v>
      </c>
      <c r="DP310" t="str">
        <f>'Raw Data'!DC310</f>
        <v>34.866430, -85.542682</v>
      </c>
      <c r="DQ310">
        <f>'Raw Data'!DD310</f>
        <v>-85.542681999999999</v>
      </c>
      <c r="DR310">
        <f>'Raw Data'!DE310</f>
        <v>34.866430000000001</v>
      </c>
      <c r="DS310">
        <f>'Raw Data'!DF310</f>
        <v>34.866430000000001</v>
      </c>
      <c r="DT310">
        <f>'Raw Data'!DG310</f>
        <v>-85.542681999999999</v>
      </c>
      <c r="DU310">
        <f>'Raw Data'!DH310</f>
        <v>1.9750000000000002E-3</v>
      </c>
      <c r="DV310">
        <f>'Raw Data'!DI310</f>
        <v>1.3829999999999999E-3</v>
      </c>
      <c r="DW310">
        <f>'Raw Data'!DJ310</f>
        <v>56</v>
      </c>
      <c r="DX310" s="11">
        <f t="shared" si="68"/>
        <v>6283.333333333333</v>
      </c>
      <c r="DY310" s="5">
        <f t="shared" si="69"/>
        <v>6662.5</v>
      </c>
      <c r="DZ310" s="5">
        <f t="shared" si="62"/>
        <v>-379.16666666666697</v>
      </c>
      <c r="EA310" s="5">
        <f t="shared" si="63"/>
        <v>-5.6910569105691103E-2</v>
      </c>
      <c r="EB310" s="5">
        <f t="shared" si="64"/>
        <v>6472.9166666666661</v>
      </c>
      <c r="EC310">
        <f>'Raw Data'!DK310</f>
        <v>5970</v>
      </c>
      <c r="ED310">
        <f>'Raw Data'!DL310</f>
        <v>0</v>
      </c>
      <c r="EE310">
        <f>'Raw Data'!DM310</f>
        <v>6310</v>
      </c>
      <c r="EF310">
        <f>'Raw Data'!DN310</f>
        <v>0</v>
      </c>
      <c r="EG310">
        <f>'Raw Data'!DO310</f>
        <v>6570</v>
      </c>
      <c r="EH310">
        <f>'Raw Data'!DP310</f>
        <v>0</v>
      </c>
      <c r="EI310">
        <f>'Raw Data'!DQ310</f>
        <v>6540</v>
      </c>
      <c r="EJ310">
        <f>'Raw Data'!DR310</f>
        <v>0</v>
      </c>
      <c r="EK310">
        <f>'Raw Data'!DS310</f>
        <v>6340</v>
      </c>
      <c r="EL310">
        <f>'Raw Data'!DT310</f>
        <v>5.5</v>
      </c>
      <c r="EM310">
        <f>'Raw Data'!DU310</f>
        <v>6090</v>
      </c>
      <c r="EN310">
        <f>'Raw Data'!DV310</f>
        <v>5.5</v>
      </c>
      <c r="EO310">
        <f>'Raw Data'!DW310</f>
        <v>7110</v>
      </c>
      <c r="EP310">
        <f>'Raw Data'!DX310</f>
        <v>5.5</v>
      </c>
      <c r="EQ310">
        <f>'Raw Data'!DY310</f>
        <v>7110</v>
      </c>
      <c r="ER310">
        <f>'Raw Data'!DZ310</f>
        <v>5.5</v>
      </c>
      <c r="ES310">
        <f>'Raw Data'!EA310</f>
        <v>7100</v>
      </c>
      <c r="ET310">
        <f>'Raw Data'!EB310</f>
        <v>5.5</v>
      </c>
      <c r="EU310">
        <f>'Raw Data'!EC310</f>
        <v>7140</v>
      </c>
      <c r="EV310">
        <f>'Raw Data'!ED310</f>
        <v>5.5</v>
      </c>
      <c r="EW310">
        <f>'Raw Data'!EE310</f>
        <v>2.64E-3</v>
      </c>
    </row>
    <row r="311" spans="1:153" x14ac:dyDescent="0.3">
      <c r="A311">
        <f>'Raw Data'!A311</f>
        <v>309</v>
      </c>
      <c r="B311" t="str">
        <f>'Raw Data'!B311</f>
        <v>Point</v>
      </c>
      <c r="C311">
        <f>'Raw Data'!C311</f>
        <v>288</v>
      </c>
      <c r="D311">
        <f>'Raw Data'!D311</f>
        <v>223</v>
      </c>
      <c r="E311" t="str">
        <f>'Raw Data'!E311</f>
        <v>Point</v>
      </c>
      <c r="F311">
        <f>'Raw Data'!F311</f>
        <v>5770578</v>
      </c>
      <c r="G311" t="str">
        <f>'Raw Data'!G311</f>
        <v>Gsp Post 00</v>
      </c>
      <c r="H311" s="3">
        <f>'Raw Data'!H311</f>
        <v>42514</v>
      </c>
      <c r="L311">
        <f t="shared" si="56"/>
        <v>0</v>
      </c>
      <c r="M311" s="5">
        <f t="shared" si="57"/>
        <v>42514</v>
      </c>
      <c r="N311" s="5">
        <f t="shared" si="65"/>
        <v>2016</v>
      </c>
      <c r="O311" s="5" t="str" cm="1">
        <f t="array" ref="O311">_xlfn.IFS(N311&lt;=2016,"before treatment",N311=2017,"unknown",N311&gt;2017,"after treatment")</f>
        <v>before treatment</v>
      </c>
      <c r="P311" s="5">
        <f t="shared" si="58"/>
        <v>1</v>
      </c>
      <c r="Q311" s="5">
        <f t="shared" si="59"/>
        <v>0</v>
      </c>
      <c r="R311" t="str">
        <f>'Raw Data'!I311</f>
        <v>Dade</v>
      </c>
      <c r="S311" t="str">
        <f>'Raw Data'!J311</f>
        <v>White Oak Gap Road Aux</v>
      </c>
      <c r="T311" t="str">
        <f>'Raw Data'!K311</f>
        <v>White Oak Gap Rd</v>
      </c>
      <c r="U311" t="str">
        <f>'Raw Data'!L311</f>
        <v>(O) No Injury</v>
      </c>
      <c r="V311">
        <f>'Raw Data'!M311</f>
        <v>0</v>
      </c>
      <c r="W311">
        <f>'Raw Data'!N311</f>
        <v>0</v>
      </c>
      <c r="X311">
        <f>'Raw Data'!O311</f>
        <v>0</v>
      </c>
      <c r="Y311" t="str">
        <f>'Raw Data'!P311</f>
        <v>Angle (Other)</v>
      </c>
      <c r="Z311" t="str">
        <f>'Raw Data'!Q311</f>
        <v>On Roadway - Roadway Intersection</v>
      </c>
      <c r="AA311" t="str">
        <f>'Raw Data'!R311</f>
        <v>["Motor Vehicle in Motion","Motor Vehicle in Motion"]</v>
      </c>
      <c r="AB311" t="str">
        <f>'Raw Data'!S311</f>
        <v>["Motor Vehicle in Motion","Motor Vehicle in Motion"]</v>
      </c>
      <c r="AC311" t="str">
        <f>'Raw Data'!T311</f>
        <v>["Changed Lanes Improperly","No Contributing Factors"]</v>
      </c>
      <c r="AD311">
        <f>'Raw Data'!U311</f>
        <v>2</v>
      </c>
      <c r="AE311" s="5" t="str">
        <f t="shared" si="66"/>
        <v>No</v>
      </c>
      <c r="AF311" t="str">
        <f>'Raw Data'!V311</f>
        <v>["Negotiating a Curve","Straight"]</v>
      </c>
      <c r="AG311" s="5">
        <f t="shared" si="60"/>
        <v>0</v>
      </c>
      <c r="AH311" t="str">
        <f>'Raw Data'!W311</f>
        <v>["South","West"]</v>
      </c>
      <c r="AI311" t="str">
        <f>'Raw Data'!X311</f>
        <v>Daylight</v>
      </c>
      <c r="AJ311" t="str">
        <f>'Raw Data'!Y311</f>
        <v>Dry</v>
      </c>
      <c r="AK311">
        <f>'Raw Data'!Z311</f>
        <v>0</v>
      </c>
      <c r="AL311" t="str">
        <f>'Raw Data'!AA311</f>
        <v>["Lap and Shoulder Belt Used","Lap and Shoulder Belt Used","Lap and Shoulder Belt Used"]</v>
      </c>
      <c r="AM311" s="5">
        <f t="shared" si="61"/>
        <v>0</v>
      </c>
      <c r="AN311" t="str">
        <f>'Raw Data'!AB311</f>
        <v>["Pickup Truck","Sports Utility Vehicle (SUV)"]</v>
      </c>
      <c r="AO311" t="str">
        <f>'Raw Data'!AC311</f>
        <v>0832034900I</v>
      </c>
      <c r="AP311">
        <f>'Raw Data'!AD311</f>
        <v>4.9659999999999999E-3</v>
      </c>
      <c r="AQ311">
        <f>'Raw Data'!AE311</f>
        <v>34.869428999999997</v>
      </c>
      <c r="AR311">
        <f>'Raw Data'!AF311</f>
        <v>-85.537696999999994</v>
      </c>
      <c r="AS311">
        <f>'Raw Data'!AG311</f>
        <v>56</v>
      </c>
      <c r="AT311">
        <f>'Raw Data'!AH311</f>
        <v>128</v>
      </c>
      <c r="AU311">
        <f>'Raw Data'!AI311</f>
        <v>1601</v>
      </c>
      <c r="AV311" t="str">
        <f>'Raw Data'!AJ311</f>
        <v>D6_0136_00_I</v>
      </c>
      <c r="AW311">
        <f>'Raw Data'!AK311</f>
        <v>186</v>
      </c>
      <c r="AX311">
        <f>'Raw Data'!AL311</f>
        <v>205</v>
      </c>
      <c r="AY311" t="str">
        <f>'Raw Data'!AM311</f>
        <v>simple</v>
      </c>
      <c r="AZ311">
        <f>'Raw Data'!AN311</f>
        <v>585.79999999999995</v>
      </c>
      <c r="BA311">
        <f>'Raw Data'!AO311</f>
        <v>42.6</v>
      </c>
      <c r="BB311">
        <f>'Raw Data'!AP311</f>
        <v>435</v>
      </c>
      <c r="BC311">
        <f>'Raw Data'!AQ311</f>
        <v>-85.541032000000001</v>
      </c>
      <c r="BD311">
        <f>'Raw Data'!AR311</f>
        <v>34.867514</v>
      </c>
      <c r="BE311">
        <f>'Raw Data'!AS311</f>
        <v>-85.539809000000005</v>
      </c>
      <c r="BF311">
        <f>'Raw Data'!AT311</f>
        <v>34.868107999999999</v>
      </c>
      <c r="BG311" t="str">
        <f>'Raw Data'!AU311</f>
        <v>0831013600I</v>
      </c>
      <c r="BH311">
        <f>'Raw Data'!AV311</f>
        <v>1</v>
      </c>
      <c r="BI311">
        <f>'Raw Data'!AW311</f>
        <v>83</v>
      </c>
      <c r="BJ311">
        <f>'Raw Data'!AX311</f>
        <v>136</v>
      </c>
      <c r="BK311">
        <f>'Raw Data'!AY311</f>
        <v>0</v>
      </c>
      <c r="BL311">
        <f>'Raw Data'!AZ311</f>
        <v>50</v>
      </c>
      <c r="BM311">
        <f>'Raw Data'!BA311</f>
        <v>8.77</v>
      </c>
      <c r="BN311">
        <f>'Raw Data'!BB311</f>
        <v>8.3800000000000008</v>
      </c>
      <c r="BO311">
        <f>'Raw Data'!BC311</f>
        <v>1336.9</v>
      </c>
      <c r="BP311">
        <f>'Raw Data'!BD311</f>
        <v>1343.8</v>
      </c>
      <c r="BQ311">
        <f>'Raw Data'!BE311</f>
        <v>1352</v>
      </c>
      <c r="BR311">
        <f>'Raw Data'!BF311</f>
        <v>45</v>
      </c>
      <c r="BS311">
        <f>'Raw Data'!BG311</f>
        <v>47.1</v>
      </c>
      <c r="BT311">
        <f>'Raw Data'!BH311</f>
        <v>0</v>
      </c>
      <c r="BU311">
        <f>'Raw Data'!BI311</f>
        <v>44173</v>
      </c>
      <c r="BV311" t="str">
        <f>'Raw Data'!BJ311</f>
        <v>NONE</v>
      </c>
      <c r="BW311">
        <f>'Raw Data'!BK311</f>
        <v>1.3829999999999999E-3</v>
      </c>
      <c r="BX311">
        <f>'Raw Data'!BL311</f>
        <v>15021</v>
      </c>
      <c r="BY311">
        <f>'Raw Data'!BM311</f>
        <v>14661</v>
      </c>
      <c r="BZ311" t="str">
        <f>'Raw Data'!BN311</f>
        <v>0831013600I</v>
      </c>
      <c r="CA311" t="str">
        <f>'Raw Data'!BO311</f>
        <v>DADE</v>
      </c>
      <c r="CB311">
        <f>'Raw Data'!BP311</f>
        <v>1</v>
      </c>
      <c r="CC311">
        <f>'Raw Data'!BQ311</f>
        <v>13600</v>
      </c>
      <c r="CD311">
        <f>'Raw Data'!BR311</f>
        <v>6</v>
      </c>
      <c r="CE311">
        <f>'Raw Data'!BS311</f>
        <v>1</v>
      </c>
      <c r="CF311">
        <f>'Raw Data'!BT311</f>
        <v>2</v>
      </c>
      <c r="CG311">
        <f>'Raw Data'!BU311</f>
        <v>1</v>
      </c>
      <c r="CH311">
        <f>'Raw Data'!BV311</f>
        <v>1</v>
      </c>
      <c r="CI311">
        <f>'Raw Data'!BW311</f>
        <v>2</v>
      </c>
      <c r="CJ311">
        <f>'Raw Data'!BX311</f>
        <v>0</v>
      </c>
      <c r="CK311">
        <f>'Raw Data'!BY311</f>
        <v>4</v>
      </c>
      <c r="CL311" t="str">
        <f>'Raw Data'!BZ311</f>
        <v>N</v>
      </c>
      <c r="CM311">
        <f t="shared" si="67"/>
        <v>0</v>
      </c>
      <c r="CN311">
        <f>'Raw Data'!CA311</f>
        <v>83</v>
      </c>
      <c r="CO311">
        <f>'Raw Data'!CB311</f>
        <v>136</v>
      </c>
      <c r="CP311">
        <f>'Raw Data'!CC311</f>
        <v>0</v>
      </c>
      <c r="CQ311" t="str">
        <f>'Raw Data'!CD311</f>
        <v>Not Urban</v>
      </c>
      <c r="CR311" t="str">
        <f>'Raw Data'!CE311</f>
        <v>Not Urban</v>
      </c>
      <c r="CS311">
        <f>'Raw Data'!CF311</f>
        <v>0</v>
      </c>
      <c r="CT311">
        <f>'Raw Data'!CG311</f>
        <v>50</v>
      </c>
      <c r="CU311">
        <f>'Raw Data'!CH311</f>
        <v>2740</v>
      </c>
      <c r="CV311" t="str">
        <f>'Raw Data'!CI311</f>
        <v xml:space="preserve"> </v>
      </c>
      <c r="CW311">
        <f>'Raw Data'!CJ311</f>
        <v>0</v>
      </c>
      <c r="CX311">
        <f>'Raw Data'!CK311</f>
        <v>0.84643000000000002</v>
      </c>
      <c r="CY311">
        <f>'Raw Data'!CL311</f>
        <v>14</v>
      </c>
      <c r="CZ311" t="str">
        <f>'Raw Data'!CM311</f>
        <v>State Mainline</v>
      </c>
      <c r="DA311">
        <f>'Raw Data'!CN311</f>
        <v>2740</v>
      </c>
      <c r="DB311">
        <f>'Raw Data'!CO311</f>
        <v>166072</v>
      </c>
      <c r="DC311">
        <f>'Raw Data'!CP311</f>
        <v>2.11</v>
      </c>
      <c r="DD311">
        <f>'Raw Data'!CQ311</f>
        <v>2.96</v>
      </c>
      <c r="DE311">
        <f>'Raw Data'!CR311</f>
        <v>166072</v>
      </c>
      <c r="DF311">
        <f>'Raw Data'!CS311</f>
        <v>0</v>
      </c>
      <c r="DG311">
        <f>'Raw Data'!CT311</f>
        <v>4469.1514500000003</v>
      </c>
      <c r="DH311">
        <f>'Raw Data'!CU311</f>
        <v>100</v>
      </c>
      <c r="DI311">
        <f>'Raw Data'!CV311</f>
        <v>14693</v>
      </c>
      <c r="DJ311">
        <f>'Raw Data'!CW311</f>
        <v>2.9968000000000002E-2</v>
      </c>
      <c r="DK311">
        <f>'Raw Data'!CX311</f>
        <v>0</v>
      </c>
      <c r="DL311">
        <f>'Raw Data'!CY311</f>
        <v>1.3829999999999999E-3</v>
      </c>
      <c r="DM311">
        <f>'Raw Data'!CZ311</f>
        <v>154</v>
      </c>
      <c r="DN311" t="str">
        <f>'Raw Data'!DA311</f>
        <v>083-0134</v>
      </c>
      <c r="DO311" t="str">
        <f>'Raw Data'!DB311</f>
        <v>4R : Rural Minor Arterial</v>
      </c>
      <c r="DP311" t="str">
        <f>'Raw Data'!DC311</f>
        <v>34.866430, -85.542682</v>
      </c>
      <c r="DQ311">
        <f>'Raw Data'!DD311</f>
        <v>-85.542681999999999</v>
      </c>
      <c r="DR311">
        <f>'Raw Data'!DE311</f>
        <v>34.866430000000001</v>
      </c>
      <c r="DS311">
        <f>'Raw Data'!DF311</f>
        <v>34.866430000000001</v>
      </c>
      <c r="DT311">
        <f>'Raw Data'!DG311</f>
        <v>-85.542681999999999</v>
      </c>
      <c r="DU311">
        <f>'Raw Data'!DH311</f>
        <v>1.9750000000000002E-3</v>
      </c>
      <c r="DV311">
        <f>'Raw Data'!DI311</f>
        <v>1.3829999999999999E-3</v>
      </c>
      <c r="DW311">
        <f>'Raw Data'!DJ311</f>
        <v>56</v>
      </c>
      <c r="DX311" s="11">
        <f t="shared" si="68"/>
        <v>6283.333333333333</v>
      </c>
      <c r="DY311" s="5">
        <f t="shared" si="69"/>
        <v>6662.5</v>
      </c>
      <c r="DZ311" s="5">
        <f t="shared" si="62"/>
        <v>-379.16666666666697</v>
      </c>
      <c r="EA311" s="5">
        <f t="shared" si="63"/>
        <v>-5.6910569105691103E-2</v>
      </c>
      <c r="EB311" s="5">
        <f t="shared" si="64"/>
        <v>6472.9166666666661</v>
      </c>
      <c r="EC311">
        <f>'Raw Data'!DK311</f>
        <v>5970</v>
      </c>
      <c r="ED311">
        <f>'Raw Data'!DL311</f>
        <v>0</v>
      </c>
      <c r="EE311">
        <f>'Raw Data'!DM311</f>
        <v>6310</v>
      </c>
      <c r="EF311">
        <f>'Raw Data'!DN311</f>
        <v>0</v>
      </c>
      <c r="EG311">
        <f>'Raw Data'!DO311</f>
        <v>6570</v>
      </c>
      <c r="EH311">
        <f>'Raw Data'!DP311</f>
        <v>0</v>
      </c>
      <c r="EI311">
        <f>'Raw Data'!DQ311</f>
        <v>6540</v>
      </c>
      <c r="EJ311">
        <f>'Raw Data'!DR311</f>
        <v>0</v>
      </c>
      <c r="EK311">
        <f>'Raw Data'!DS311</f>
        <v>6340</v>
      </c>
      <c r="EL311">
        <f>'Raw Data'!DT311</f>
        <v>5.5</v>
      </c>
      <c r="EM311">
        <f>'Raw Data'!DU311</f>
        <v>6090</v>
      </c>
      <c r="EN311">
        <f>'Raw Data'!DV311</f>
        <v>5.5</v>
      </c>
      <c r="EO311">
        <f>'Raw Data'!DW311</f>
        <v>7110</v>
      </c>
      <c r="EP311">
        <f>'Raw Data'!DX311</f>
        <v>5.5</v>
      </c>
      <c r="EQ311">
        <f>'Raw Data'!DY311</f>
        <v>7110</v>
      </c>
      <c r="ER311">
        <f>'Raw Data'!DZ311</f>
        <v>5.5</v>
      </c>
      <c r="ES311">
        <f>'Raw Data'!EA311</f>
        <v>7100</v>
      </c>
      <c r="ET311">
        <f>'Raw Data'!EB311</f>
        <v>5.5</v>
      </c>
      <c r="EU311">
        <f>'Raw Data'!EC311</f>
        <v>7140</v>
      </c>
      <c r="EV311">
        <f>'Raw Data'!ED311</f>
        <v>5.5</v>
      </c>
      <c r="EW311">
        <f>'Raw Data'!EE311</f>
        <v>2.49E-3</v>
      </c>
    </row>
    <row r="312" spans="1:153" x14ac:dyDescent="0.3">
      <c r="A312">
        <f>'Raw Data'!A312</f>
        <v>310</v>
      </c>
      <c r="B312" t="str">
        <f>'Raw Data'!B312</f>
        <v>Point</v>
      </c>
      <c r="C312">
        <f>'Raw Data'!C312</f>
        <v>296</v>
      </c>
      <c r="D312">
        <f>'Raw Data'!D312</f>
        <v>218</v>
      </c>
      <c r="E312" t="str">
        <f>'Raw Data'!E312</f>
        <v>Point</v>
      </c>
      <c r="F312">
        <f>'Raw Data'!F312</f>
        <v>5796469</v>
      </c>
      <c r="G312" t="str">
        <f>'Raw Data'!G312</f>
        <v>Gsp Post 00</v>
      </c>
      <c r="H312" s="3">
        <f>'Raw Data'!H312</f>
        <v>42535</v>
      </c>
      <c r="L312">
        <f t="shared" si="56"/>
        <v>0</v>
      </c>
      <c r="M312" s="5">
        <f t="shared" si="57"/>
        <v>42535</v>
      </c>
      <c r="N312" s="5">
        <f t="shared" si="65"/>
        <v>2016</v>
      </c>
      <c r="O312" s="5" t="str" cm="1">
        <f t="array" ref="O312">_xlfn.IFS(N312&lt;=2016,"before treatment",N312=2017,"unknown",N312&gt;2017,"after treatment")</f>
        <v>before treatment</v>
      </c>
      <c r="P312" s="5">
        <f t="shared" si="58"/>
        <v>1</v>
      </c>
      <c r="Q312" s="5">
        <f t="shared" si="59"/>
        <v>0</v>
      </c>
      <c r="R312" t="str">
        <f>'Raw Data'!I312</f>
        <v>Dade</v>
      </c>
      <c r="S312" t="str">
        <f>'Raw Data'!J312</f>
        <v>["State Route 136","White Oak Gap Rd"]</v>
      </c>
      <c r="T312" t="str">
        <f>'Raw Data'!K312</f>
        <v>(none)</v>
      </c>
      <c r="U312" t="str">
        <f>'Raw Data'!L312</f>
        <v>(C) Possible Injury / Complaint</v>
      </c>
      <c r="V312">
        <f>'Raw Data'!M312</f>
        <v>0</v>
      </c>
      <c r="W312">
        <f>'Raw Data'!N312</f>
        <v>0</v>
      </c>
      <c r="X312">
        <f>'Raw Data'!O312</f>
        <v>0</v>
      </c>
      <c r="Y312" t="str">
        <f>'Raw Data'!P312</f>
        <v>Not a Collision with Motor Vehicle</v>
      </c>
      <c r="Z312" t="str">
        <f>'Raw Data'!Q312</f>
        <v>On Shoulder</v>
      </c>
      <c r="AA312" t="str">
        <f>'Raw Data'!R312</f>
        <v>Other-Fixed Object</v>
      </c>
      <c r="AB312" t="str">
        <f>'Raw Data'!S312</f>
        <v>Over Turn</v>
      </c>
      <c r="AC312" t="str">
        <f>'Raw Data'!T312</f>
        <v>Too Fast for Conditions</v>
      </c>
      <c r="AD312">
        <f>'Raw Data'!U312</f>
        <v>1</v>
      </c>
      <c r="AE312" s="5" t="str">
        <f t="shared" si="66"/>
        <v>Yes</v>
      </c>
      <c r="AF312" t="str">
        <f>'Raw Data'!V312</f>
        <v>Negotiating a Curve</v>
      </c>
      <c r="AG312" s="5">
        <f t="shared" si="60"/>
        <v>0</v>
      </c>
      <c r="AH312" t="str">
        <f>'Raw Data'!W312</f>
        <v>East</v>
      </c>
      <c r="AI312" t="str">
        <f>'Raw Data'!X312</f>
        <v>Daylight</v>
      </c>
      <c r="AJ312" t="str">
        <f>'Raw Data'!Y312</f>
        <v>Wet</v>
      </c>
      <c r="AK312">
        <f>'Raw Data'!Z312</f>
        <v>18</v>
      </c>
      <c r="AL312" t="str">
        <f>'Raw Data'!AA312</f>
        <v>Lap and Shoulder Belt Used</v>
      </c>
      <c r="AM312" s="5">
        <f t="shared" si="61"/>
        <v>0</v>
      </c>
      <c r="AN312" t="str">
        <f>'Raw Data'!AB312</f>
        <v>Sports Utility Vehicle (SUV)</v>
      </c>
      <c r="AO312" t="str">
        <f>'Raw Data'!AC312</f>
        <v>0832000600I</v>
      </c>
      <c r="AP312">
        <f>'Raw Data'!AD312</f>
        <v>5.1939999999999998E-3</v>
      </c>
      <c r="AQ312">
        <f>'Raw Data'!AE312</f>
        <v>34.869382999999999</v>
      </c>
      <c r="AR312">
        <f>'Raw Data'!AF312</f>
        <v>-85.537497000000002</v>
      </c>
      <c r="AS312">
        <f>'Raw Data'!AG312</f>
        <v>56</v>
      </c>
      <c r="AT312">
        <f>'Raw Data'!AH312</f>
        <v>128</v>
      </c>
      <c r="AU312">
        <f>'Raw Data'!AI312</f>
        <v>1601</v>
      </c>
      <c r="AV312" t="str">
        <f>'Raw Data'!AJ312</f>
        <v>D6_0136_00_I</v>
      </c>
      <c r="AW312">
        <f>'Raw Data'!AK312</f>
        <v>186</v>
      </c>
      <c r="AX312">
        <f>'Raw Data'!AL312</f>
        <v>205</v>
      </c>
      <c r="AY312" t="str">
        <f>'Raw Data'!AM312</f>
        <v>simple</v>
      </c>
      <c r="AZ312">
        <f>'Raw Data'!AN312</f>
        <v>585.79999999999995</v>
      </c>
      <c r="BA312">
        <f>'Raw Data'!AO312</f>
        <v>42.6</v>
      </c>
      <c r="BB312">
        <f>'Raw Data'!AP312</f>
        <v>435</v>
      </c>
      <c r="BC312">
        <f>'Raw Data'!AQ312</f>
        <v>-85.541032000000001</v>
      </c>
      <c r="BD312">
        <f>'Raw Data'!AR312</f>
        <v>34.867514</v>
      </c>
      <c r="BE312">
        <f>'Raw Data'!AS312</f>
        <v>-85.539809000000005</v>
      </c>
      <c r="BF312">
        <f>'Raw Data'!AT312</f>
        <v>34.868107999999999</v>
      </c>
      <c r="BG312" t="str">
        <f>'Raw Data'!AU312</f>
        <v>0831013600I</v>
      </c>
      <c r="BH312">
        <f>'Raw Data'!AV312</f>
        <v>1</v>
      </c>
      <c r="BI312">
        <f>'Raw Data'!AW312</f>
        <v>83</v>
      </c>
      <c r="BJ312">
        <f>'Raw Data'!AX312</f>
        <v>136</v>
      </c>
      <c r="BK312">
        <f>'Raw Data'!AY312</f>
        <v>0</v>
      </c>
      <c r="BL312">
        <f>'Raw Data'!AZ312</f>
        <v>50</v>
      </c>
      <c r="BM312">
        <f>'Raw Data'!BA312</f>
        <v>8.77</v>
      </c>
      <c r="BN312">
        <f>'Raw Data'!BB312</f>
        <v>8.3800000000000008</v>
      </c>
      <c r="BO312">
        <f>'Raw Data'!BC312</f>
        <v>1336.9</v>
      </c>
      <c r="BP312">
        <f>'Raw Data'!BD312</f>
        <v>1343.8</v>
      </c>
      <c r="BQ312">
        <f>'Raw Data'!BE312</f>
        <v>1352</v>
      </c>
      <c r="BR312">
        <f>'Raw Data'!BF312</f>
        <v>45</v>
      </c>
      <c r="BS312">
        <f>'Raw Data'!BG312</f>
        <v>47.1</v>
      </c>
      <c r="BT312">
        <f>'Raw Data'!BH312</f>
        <v>0</v>
      </c>
      <c r="BU312">
        <f>'Raw Data'!BI312</f>
        <v>44173</v>
      </c>
      <c r="BV312" t="str">
        <f>'Raw Data'!BJ312</f>
        <v>NONE</v>
      </c>
      <c r="BW312">
        <f>'Raw Data'!BK312</f>
        <v>1.3829999999999999E-3</v>
      </c>
      <c r="BX312">
        <f>'Raw Data'!BL312</f>
        <v>15021</v>
      </c>
      <c r="BY312">
        <f>'Raw Data'!BM312</f>
        <v>14661</v>
      </c>
      <c r="BZ312" t="str">
        <f>'Raw Data'!BN312</f>
        <v>0831013600I</v>
      </c>
      <c r="CA312" t="str">
        <f>'Raw Data'!BO312</f>
        <v>DADE</v>
      </c>
      <c r="CB312">
        <f>'Raw Data'!BP312</f>
        <v>1</v>
      </c>
      <c r="CC312">
        <f>'Raw Data'!BQ312</f>
        <v>13600</v>
      </c>
      <c r="CD312">
        <f>'Raw Data'!BR312</f>
        <v>6</v>
      </c>
      <c r="CE312">
        <f>'Raw Data'!BS312</f>
        <v>1</v>
      </c>
      <c r="CF312">
        <f>'Raw Data'!BT312</f>
        <v>2</v>
      </c>
      <c r="CG312">
        <f>'Raw Data'!BU312</f>
        <v>1</v>
      </c>
      <c r="CH312">
        <f>'Raw Data'!BV312</f>
        <v>1</v>
      </c>
      <c r="CI312">
        <f>'Raw Data'!BW312</f>
        <v>2</v>
      </c>
      <c r="CJ312">
        <f>'Raw Data'!BX312</f>
        <v>0</v>
      </c>
      <c r="CK312">
        <f>'Raw Data'!BY312</f>
        <v>4</v>
      </c>
      <c r="CL312" t="str">
        <f>'Raw Data'!BZ312</f>
        <v>N</v>
      </c>
      <c r="CM312">
        <f t="shared" si="67"/>
        <v>0</v>
      </c>
      <c r="CN312">
        <f>'Raw Data'!CA312</f>
        <v>83</v>
      </c>
      <c r="CO312">
        <f>'Raw Data'!CB312</f>
        <v>136</v>
      </c>
      <c r="CP312">
        <f>'Raw Data'!CC312</f>
        <v>0</v>
      </c>
      <c r="CQ312" t="str">
        <f>'Raw Data'!CD312</f>
        <v>Not Urban</v>
      </c>
      <c r="CR312" t="str">
        <f>'Raw Data'!CE312</f>
        <v>Not Urban</v>
      </c>
      <c r="CS312">
        <f>'Raw Data'!CF312</f>
        <v>0</v>
      </c>
      <c r="CT312">
        <f>'Raw Data'!CG312</f>
        <v>50</v>
      </c>
      <c r="CU312">
        <f>'Raw Data'!CH312</f>
        <v>2740</v>
      </c>
      <c r="CV312" t="str">
        <f>'Raw Data'!CI312</f>
        <v xml:space="preserve"> </v>
      </c>
      <c r="CW312">
        <f>'Raw Data'!CJ312</f>
        <v>0</v>
      </c>
      <c r="CX312">
        <f>'Raw Data'!CK312</f>
        <v>0.84643000000000002</v>
      </c>
      <c r="CY312">
        <f>'Raw Data'!CL312</f>
        <v>14</v>
      </c>
      <c r="CZ312" t="str">
        <f>'Raw Data'!CM312</f>
        <v>State Mainline</v>
      </c>
      <c r="DA312">
        <f>'Raw Data'!CN312</f>
        <v>2740</v>
      </c>
      <c r="DB312">
        <f>'Raw Data'!CO312</f>
        <v>166072</v>
      </c>
      <c r="DC312">
        <f>'Raw Data'!CP312</f>
        <v>2.11</v>
      </c>
      <c r="DD312">
        <f>'Raw Data'!CQ312</f>
        <v>2.96</v>
      </c>
      <c r="DE312">
        <f>'Raw Data'!CR312</f>
        <v>166072</v>
      </c>
      <c r="DF312">
        <f>'Raw Data'!CS312</f>
        <v>0</v>
      </c>
      <c r="DG312">
        <f>'Raw Data'!CT312</f>
        <v>4469.1514500000003</v>
      </c>
      <c r="DH312">
        <f>'Raw Data'!CU312</f>
        <v>100</v>
      </c>
      <c r="DI312">
        <f>'Raw Data'!CV312</f>
        <v>14693</v>
      </c>
      <c r="DJ312">
        <f>'Raw Data'!CW312</f>
        <v>2.9968000000000002E-2</v>
      </c>
      <c r="DK312">
        <f>'Raw Data'!CX312</f>
        <v>0</v>
      </c>
      <c r="DL312">
        <f>'Raw Data'!CY312</f>
        <v>1.3829999999999999E-3</v>
      </c>
      <c r="DM312">
        <f>'Raw Data'!CZ312</f>
        <v>154</v>
      </c>
      <c r="DN312" t="str">
        <f>'Raw Data'!DA312</f>
        <v>083-0134</v>
      </c>
      <c r="DO312" t="str">
        <f>'Raw Data'!DB312</f>
        <v>4R : Rural Minor Arterial</v>
      </c>
      <c r="DP312" t="str">
        <f>'Raw Data'!DC312</f>
        <v>34.866430, -85.542682</v>
      </c>
      <c r="DQ312">
        <f>'Raw Data'!DD312</f>
        <v>-85.542681999999999</v>
      </c>
      <c r="DR312">
        <f>'Raw Data'!DE312</f>
        <v>34.866430000000001</v>
      </c>
      <c r="DS312">
        <f>'Raw Data'!DF312</f>
        <v>34.866430000000001</v>
      </c>
      <c r="DT312">
        <f>'Raw Data'!DG312</f>
        <v>-85.542681999999999</v>
      </c>
      <c r="DU312">
        <f>'Raw Data'!DH312</f>
        <v>1.9750000000000002E-3</v>
      </c>
      <c r="DV312">
        <f>'Raw Data'!DI312</f>
        <v>1.3829999999999999E-3</v>
      </c>
      <c r="DW312">
        <f>'Raw Data'!DJ312</f>
        <v>56</v>
      </c>
      <c r="DX312" s="11">
        <f t="shared" si="68"/>
        <v>6283.333333333333</v>
      </c>
      <c r="DY312" s="5">
        <f t="shared" si="69"/>
        <v>6662.5</v>
      </c>
      <c r="DZ312" s="5">
        <f t="shared" si="62"/>
        <v>-379.16666666666697</v>
      </c>
      <c r="EA312" s="5">
        <f t="shared" si="63"/>
        <v>-5.6910569105691103E-2</v>
      </c>
      <c r="EB312" s="5">
        <f t="shared" si="64"/>
        <v>6472.9166666666661</v>
      </c>
      <c r="EC312">
        <f>'Raw Data'!DK312</f>
        <v>5970</v>
      </c>
      <c r="ED312">
        <f>'Raw Data'!DL312</f>
        <v>0</v>
      </c>
      <c r="EE312">
        <f>'Raw Data'!DM312</f>
        <v>6310</v>
      </c>
      <c r="EF312">
        <f>'Raw Data'!DN312</f>
        <v>0</v>
      </c>
      <c r="EG312">
        <f>'Raw Data'!DO312</f>
        <v>6570</v>
      </c>
      <c r="EH312">
        <f>'Raw Data'!DP312</f>
        <v>0</v>
      </c>
      <c r="EI312">
        <f>'Raw Data'!DQ312</f>
        <v>6540</v>
      </c>
      <c r="EJ312">
        <f>'Raw Data'!DR312</f>
        <v>0</v>
      </c>
      <c r="EK312">
        <f>'Raw Data'!DS312</f>
        <v>6340</v>
      </c>
      <c r="EL312">
        <f>'Raw Data'!DT312</f>
        <v>5.5</v>
      </c>
      <c r="EM312">
        <f>'Raw Data'!DU312</f>
        <v>6090</v>
      </c>
      <c r="EN312">
        <f>'Raw Data'!DV312</f>
        <v>5.5</v>
      </c>
      <c r="EO312">
        <f>'Raw Data'!DW312</f>
        <v>7110</v>
      </c>
      <c r="EP312">
        <f>'Raw Data'!DX312</f>
        <v>5.5</v>
      </c>
      <c r="EQ312">
        <f>'Raw Data'!DY312</f>
        <v>7110</v>
      </c>
      <c r="ER312">
        <f>'Raw Data'!DZ312</f>
        <v>5.5</v>
      </c>
      <c r="ES312">
        <f>'Raw Data'!EA312</f>
        <v>7100</v>
      </c>
      <c r="ET312">
        <f>'Raw Data'!EB312</f>
        <v>5.5</v>
      </c>
      <c r="EU312">
        <f>'Raw Data'!EC312</f>
        <v>7140</v>
      </c>
      <c r="EV312">
        <f>'Raw Data'!ED312</f>
        <v>5.5</v>
      </c>
      <c r="EW312">
        <f>'Raw Data'!EE312</f>
        <v>2.64E-3</v>
      </c>
    </row>
    <row r="313" spans="1:153" x14ac:dyDescent="0.3">
      <c r="A313">
        <f>'Raw Data'!A313</f>
        <v>311</v>
      </c>
      <c r="B313" t="str">
        <f>'Raw Data'!B313</f>
        <v>Point</v>
      </c>
      <c r="C313">
        <f>'Raw Data'!C313</f>
        <v>327</v>
      </c>
      <c r="D313">
        <f>'Raw Data'!D313</f>
        <v>212</v>
      </c>
      <c r="E313" t="str">
        <f>'Raw Data'!E313</f>
        <v>Point</v>
      </c>
      <c r="F313">
        <f>'Raw Data'!F313</f>
        <v>5964700</v>
      </c>
      <c r="G313" t="str">
        <f>'Raw Data'!G313</f>
        <v>Dade County Sheriff's Office</v>
      </c>
      <c r="H313" s="3">
        <f>'Raw Data'!H313</f>
        <v>42602</v>
      </c>
      <c r="L313">
        <f t="shared" si="56"/>
        <v>0</v>
      </c>
      <c r="M313" s="5">
        <f t="shared" si="57"/>
        <v>42602</v>
      </c>
      <c r="N313" s="5">
        <f t="shared" si="65"/>
        <v>2016</v>
      </c>
      <c r="O313" s="5" t="str" cm="1">
        <f t="array" ref="O313">_xlfn.IFS(N313&lt;=2016,"before treatment",N313=2017,"unknown",N313&gt;2017,"after treatment")</f>
        <v>before treatment</v>
      </c>
      <c r="P313" s="5">
        <f t="shared" si="58"/>
        <v>1</v>
      </c>
      <c r="Q313" s="5">
        <f t="shared" si="59"/>
        <v>0</v>
      </c>
      <c r="R313" t="str">
        <f>'Raw Data'!I313</f>
        <v>Dade</v>
      </c>
      <c r="S313" t="str">
        <f>'Raw Data'!J313</f>
        <v>["State Route 136","White Oak Gap Rd"]</v>
      </c>
      <c r="T313" t="str">
        <f>'Raw Data'!K313</f>
        <v>Hwy 136</v>
      </c>
      <c r="U313" t="str">
        <f>'Raw Data'!L313</f>
        <v>(O) No Injury</v>
      </c>
      <c r="V313">
        <f>'Raw Data'!M313</f>
        <v>0</v>
      </c>
      <c r="W313">
        <f>'Raw Data'!N313</f>
        <v>0</v>
      </c>
      <c r="X313">
        <f>'Raw Data'!O313</f>
        <v>0</v>
      </c>
      <c r="Y313" t="str">
        <f>'Raw Data'!P313</f>
        <v>Angle (Other)</v>
      </c>
      <c r="Z313" t="str">
        <f>'Raw Data'!Q313</f>
        <v>On Roadway - Roadway Intersection</v>
      </c>
      <c r="AA313" t="str">
        <f>'Raw Data'!R313</f>
        <v>["Motor Vehicle in Motion","Motor Vehicle in Motion"]</v>
      </c>
      <c r="AB313" t="str">
        <f>'Raw Data'!S313</f>
        <v>["Motor Vehicle in Motion","Motor Vehicle in Motion"]</v>
      </c>
      <c r="AC313" t="str">
        <f>'Raw Data'!T313</f>
        <v>Failure to Yield</v>
      </c>
      <c r="AD313">
        <f>'Raw Data'!U313</f>
        <v>2</v>
      </c>
      <c r="AE313" s="5" t="str">
        <f t="shared" si="66"/>
        <v>No</v>
      </c>
      <c r="AF313" t="str">
        <f>'Raw Data'!V313</f>
        <v>["Negotiating a Curve","Negotiating a Curve"]</v>
      </c>
      <c r="AG313" s="5">
        <f t="shared" si="60"/>
        <v>0</v>
      </c>
      <c r="AH313" t="str">
        <f>'Raw Data'!W313</f>
        <v>["East","West"]</v>
      </c>
      <c r="AI313" t="str">
        <f>'Raw Data'!X313</f>
        <v>Daylight</v>
      </c>
      <c r="AJ313" t="str">
        <f>'Raw Data'!Y313</f>
        <v>Wet</v>
      </c>
      <c r="AK313">
        <f>'Raw Data'!Z313</f>
        <v>0</v>
      </c>
      <c r="AL313" t="str">
        <f>'Raw Data'!AA313</f>
        <v xml:space="preserve"> </v>
      </c>
      <c r="AM313" s="5">
        <f t="shared" si="61"/>
        <v>0</v>
      </c>
      <c r="AN313" t="str">
        <f>'Raw Data'!AB313</f>
        <v>Van</v>
      </c>
      <c r="AO313" t="str">
        <f>'Raw Data'!AC313</f>
        <v>0832000600I</v>
      </c>
      <c r="AP313">
        <f>'Raw Data'!AD313</f>
        <v>3.1679999999999998E-3</v>
      </c>
      <c r="AQ313">
        <f>'Raw Data'!AE313</f>
        <v>34.869349</v>
      </c>
      <c r="AR313">
        <f>'Raw Data'!AF313</f>
        <v>-85.537492999999998</v>
      </c>
      <c r="AS313">
        <f>'Raw Data'!AG313</f>
        <v>56</v>
      </c>
      <c r="AT313">
        <f>'Raw Data'!AH313</f>
        <v>128</v>
      </c>
      <c r="AU313">
        <f>'Raw Data'!AI313</f>
        <v>1601</v>
      </c>
      <c r="AV313" t="str">
        <f>'Raw Data'!AJ313</f>
        <v>D6_0136_00_I</v>
      </c>
      <c r="AW313">
        <f>'Raw Data'!AK313</f>
        <v>186</v>
      </c>
      <c r="AX313">
        <f>'Raw Data'!AL313</f>
        <v>205</v>
      </c>
      <c r="AY313" t="str">
        <f>'Raw Data'!AM313</f>
        <v>simple</v>
      </c>
      <c r="AZ313">
        <f>'Raw Data'!AN313</f>
        <v>585.79999999999995</v>
      </c>
      <c r="BA313">
        <f>'Raw Data'!AO313</f>
        <v>42.6</v>
      </c>
      <c r="BB313">
        <f>'Raw Data'!AP313</f>
        <v>435</v>
      </c>
      <c r="BC313">
        <f>'Raw Data'!AQ313</f>
        <v>-85.541032000000001</v>
      </c>
      <c r="BD313">
        <f>'Raw Data'!AR313</f>
        <v>34.867514</v>
      </c>
      <c r="BE313">
        <f>'Raw Data'!AS313</f>
        <v>-85.539809000000005</v>
      </c>
      <c r="BF313">
        <f>'Raw Data'!AT313</f>
        <v>34.868107999999999</v>
      </c>
      <c r="BG313" t="str">
        <f>'Raw Data'!AU313</f>
        <v>0831013600I</v>
      </c>
      <c r="BH313">
        <f>'Raw Data'!AV313</f>
        <v>1</v>
      </c>
      <c r="BI313">
        <f>'Raw Data'!AW313</f>
        <v>83</v>
      </c>
      <c r="BJ313">
        <f>'Raw Data'!AX313</f>
        <v>136</v>
      </c>
      <c r="BK313">
        <f>'Raw Data'!AY313</f>
        <v>0</v>
      </c>
      <c r="BL313">
        <f>'Raw Data'!AZ313</f>
        <v>50</v>
      </c>
      <c r="BM313">
        <f>'Raw Data'!BA313</f>
        <v>8.77</v>
      </c>
      <c r="BN313">
        <f>'Raw Data'!BB313</f>
        <v>8.3800000000000008</v>
      </c>
      <c r="BO313">
        <f>'Raw Data'!BC313</f>
        <v>1336.9</v>
      </c>
      <c r="BP313">
        <f>'Raw Data'!BD313</f>
        <v>1343.8</v>
      </c>
      <c r="BQ313">
        <f>'Raw Data'!BE313</f>
        <v>1352</v>
      </c>
      <c r="BR313">
        <f>'Raw Data'!BF313</f>
        <v>45</v>
      </c>
      <c r="BS313">
        <f>'Raw Data'!BG313</f>
        <v>47.1</v>
      </c>
      <c r="BT313">
        <f>'Raw Data'!BH313</f>
        <v>0</v>
      </c>
      <c r="BU313">
        <f>'Raw Data'!BI313</f>
        <v>44173</v>
      </c>
      <c r="BV313" t="str">
        <f>'Raw Data'!BJ313</f>
        <v>NONE</v>
      </c>
      <c r="BW313">
        <f>'Raw Data'!BK313</f>
        <v>1.3829999999999999E-3</v>
      </c>
      <c r="BX313">
        <f>'Raw Data'!BL313</f>
        <v>15021</v>
      </c>
      <c r="BY313">
        <f>'Raw Data'!BM313</f>
        <v>14661</v>
      </c>
      <c r="BZ313" t="str">
        <f>'Raw Data'!BN313</f>
        <v>0831013600I</v>
      </c>
      <c r="CA313" t="str">
        <f>'Raw Data'!BO313</f>
        <v>DADE</v>
      </c>
      <c r="CB313">
        <f>'Raw Data'!BP313</f>
        <v>1</v>
      </c>
      <c r="CC313">
        <f>'Raw Data'!BQ313</f>
        <v>13600</v>
      </c>
      <c r="CD313">
        <f>'Raw Data'!BR313</f>
        <v>6</v>
      </c>
      <c r="CE313">
        <f>'Raw Data'!BS313</f>
        <v>1</v>
      </c>
      <c r="CF313">
        <f>'Raw Data'!BT313</f>
        <v>2</v>
      </c>
      <c r="CG313">
        <f>'Raw Data'!BU313</f>
        <v>1</v>
      </c>
      <c r="CH313">
        <f>'Raw Data'!BV313</f>
        <v>1</v>
      </c>
      <c r="CI313">
        <f>'Raw Data'!BW313</f>
        <v>2</v>
      </c>
      <c r="CJ313">
        <f>'Raw Data'!BX313</f>
        <v>0</v>
      </c>
      <c r="CK313">
        <f>'Raw Data'!BY313</f>
        <v>4</v>
      </c>
      <c r="CL313" t="str">
        <f>'Raw Data'!BZ313</f>
        <v>N</v>
      </c>
      <c r="CM313">
        <f t="shared" si="67"/>
        <v>0</v>
      </c>
      <c r="CN313">
        <f>'Raw Data'!CA313</f>
        <v>83</v>
      </c>
      <c r="CO313">
        <f>'Raw Data'!CB313</f>
        <v>136</v>
      </c>
      <c r="CP313">
        <f>'Raw Data'!CC313</f>
        <v>0</v>
      </c>
      <c r="CQ313" t="str">
        <f>'Raw Data'!CD313</f>
        <v>Not Urban</v>
      </c>
      <c r="CR313" t="str">
        <f>'Raw Data'!CE313</f>
        <v>Not Urban</v>
      </c>
      <c r="CS313">
        <f>'Raw Data'!CF313</f>
        <v>0</v>
      </c>
      <c r="CT313">
        <f>'Raw Data'!CG313</f>
        <v>50</v>
      </c>
      <c r="CU313">
        <f>'Raw Data'!CH313</f>
        <v>2740</v>
      </c>
      <c r="CV313" t="str">
        <f>'Raw Data'!CI313</f>
        <v xml:space="preserve"> </v>
      </c>
      <c r="CW313">
        <f>'Raw Data'!CJ313</f>
        <v>0</v>
      </c>
      <c r="CX313">
        <f>'Raw Data'!CK313</f>
        <v>0.84643000000000002</v>
      </c>
      <c r="CY313">
        <f>'Raw Data'!CL313</f>
        <v>14</v>
      </c>
      <c r="CZ313" t="str">
        <f>'Raw Data'!CM313</f>
        <v>State Mainline</v>
      </c>
      <c r="DA313">
        <f>'Raw Data'!CN313</f>
        <v>2740</v>
      </c>
      <c r="DB313">
        <f>'Raw Data'!CO313</f>
        <v>166072</v>
      </c>
      <c r="DC313">
        <f>'Raw Data'!CP313</f>
        <v>2.11</v>
      </c>
      <c r="DD313">
        <f>'Raw Data'!CQ313</f>
        <v>2.96</v>
      </c>
      <c r="DE313">
        <f>'Raw Data'!CR313</f>
        <v>166072</v>
      </c>
      <c r="DF313">
        <f>'Raw Data'!CS313</f>
        <v>0</v>
      </c>
      <c r="DG313">
        <f>'Raw Data'!CT313</f>
        <v>4469.1514500000003</v>
      </c>
      <c r="DH313">
        <f>'Raw Data'!CU313</f>
        <v>100</v>
      </c>
      <c r="DI313">
        <f>'Raw Data'!CV313</f>
        <v>14693</v>
      </c>
      <c r="DJ313">
        <f>'Raw Data'!CW313</f>
        <v>2.9968000000000002E-2</v>
      </c>
      <c r="DK313">
        <f>'Raw Data'!CX313</f>
        <v>0</v>
      </c>
      <c r="DL313">
        <f>'Raw Data'!CY313</f>
        <v>1.3829999999999999E-3</v>
      </c>
      <c r="DM313">
        <f>'Raw Data'!CZ313</f>
        <v>154</v>
      </c>
      <c r="DN313" t="str">
        <f>'Raw Data'!DA313</f>
        <v>083-0134</v>
      </c>
      <c r="DO313" t="str">
        <f>'Raw Data'!DB313</f>
        <v>4R : Rural Minor Arterial</v>
      </c>
      <c r="DP313" t="str">
        <f>'Raw Data'!DC313</f>
        <v>34.866430, -85.542682</v>
      </c>
      <c r="DQ313">
        <f>'Raw Data'!DD313</f>
        <v>-85.542681999999999</v>
      </c>
      <c r="DR313">
        <f>'Raw Data'!DE313</f>
        <v>34.866430000000001</v>
      </c>
      <c r="DS313">
        <f>'Raw Data'!DF313</f>
        <v>34.866430000000001</v>
      </c>
      <c r="DT313">
        <f>'Raw Data'!DG313</f>
        <v>-85.542681999999999</v>
      </c>
      <c r="DU313">
        <f>'Raw Data'!DH313</f>
        <v>1.9750000000000002E-3</v>
      </c>
      <c r="DV313">
        <f>'Raw Data'!DI313</f>
        <v>1.3829999999999999E-3</v>
      </c>
      <c r="DW313">
        <f>'Raw Data'!DJ313</f>
        <v>56</v>
      </c>
      <c r="DX313" s="11">
        <f t="shared" si="68"/>
        <v>6283.333333333333</v>
      </c>
      <c r="DY313" s="5">
        <f t="shared" si="69"/>
        <v>6662.5</v>
      </c>
      <c r="DZ313" s="5">
        <f t="shared" si="62"/>
        <v>-379.16666666666697</v>
      </c>
      <c r="EA313" s="5">
        <f t="shared" si="63"/>
        <v>-5.6910569105691103E-2</v>
      </c>
      <c r="EB313" s="5">
        <f t="shared" si="64"/>
        <v>6472.9166666666661</v>
      </c>
      <c r="EC313">
        <f>'Raw Data'!DK313</f>
        <v>5970</v>
      </c>
      <c r="ED313">
        <f>'Raw Data'!DL313</f>
        <v>0</v>
      </c>
      <c r="EE313">
        <f>'Raw Data'!DM313</f>
        <v>6310</v>
      </c>
      <c r="EF313">
        <f>'Raw Data'!DN313</f>
        <v>0</v>
      </c>
      <c r="EG313">
        <f>'Raw Data'!DO313</f>
        <v>6570</v>
      </c>
      <c r="EH313">
        <f>'Raw Data'!DP313</f>
        <v>0</v>
      </c>
      <c r="EI313">
        <f>'Raw Data'!DQ313</f>
        <v>6540</v>
      </c>
      <c r="EJ313">
        <f>'Raw Data'!DR313</f>
        <v>0</v>
      </c>
      <c r="EK313">
        <f>'Raw Data'!DS313</f>
        <v>6340</v>
      </c>
      <c r="EL313">
        <f>'Raw Data'!DT313</f>
        <v>5.5</v>
      </c>
      <c r="EM313">
        <f>'Raw Data'!DU313</f>
        <v>6090</v>
      </c>
      <c r="EN313">
        <f>'Raw Data'!DV313</f>
        <v>5.5</v>
      </c>
      <c r="EO313">
        <f>'Raw Data'!DW313</f>
        <v>7110</v>
      </c>
      <c r="EP313">
        <f>'Raw Data'!DX313</f>
        <v>5.5</v>
      </c>
      <c r="EQ313">
        <f>'Raw Data'!DY313</f>
        <v>7110</v>
      </c>
      <c r="ER313">
        <f>'Raw Data'!DZ313</f>
        <v>5.5</v>
      </c>
      <c r="ES313">
        <f>'Raw Data'!EA313</f>
        <v>7100</v>
      </c>
      <c r="ET313">
        <f>'Raw Data'!EB313</f>
        <v>5.5</v>
      </c>
      <c r="EU313">
        <f>'Raw Data'!EC313</f>
        <v>7140</v>
      </c>
      <c r="EV313">
        <f>'Raw Data'!ED313</f>
        <v>5.5</v>
      </c>
      <c r="EW313">
        <f>'Raw Data'!EE313</f>
        <v>2.627E-3</v>
      </c>
    </row>
    <row r="314" spans="1:153" x14ac:dyDescent="0.3">
      <c r="A314">
        <f>'Raw Data'!A314</f>
        <v>312</v>
      </c>
      <c r="B314" t="str">
        <f>'Raw Data'!B314</f>
        <v>Point</v>
      </c>
      <c r="C314">
        <f>'Raw Data'!C314</f>
        <v>368</v>
      </c>
      <c r="D314">
        <f>'Raw Data'!D314</f>
        <v>305</v>
      </c>
      <c r="E314" t="str">
        <f>'Raw Data'!E314</f>
        <v>Point</v>
      </c>
      <c r="F314">
        <f>'Raw Data'!F314</f>
        <v>5207417</v>
      </c>
      <c r="G314" t="str">
        <f>'Raw Data'!G314</f>
        <v>Gsp Post 00</v>
      </c>
      <c r="H314" s="3">
        <f>'Raw Data'!H314</f>
        <v>42067</v>
      </c>
      <c r="L314">
        <f t="shared" si="56"/>
        <v>0</v>
      </c>
      <c r="M314" s="5">
        <f t="shared" si="57"/>
        <v>42067</v>
      </c>
      <c r="N314" s="5">
        <f t="shared" si="65"/>
        <v>2015</v>
      </c>
      <c r="O314" s="5" t="str" cm="1">
        <f t="array" ref="O314">_xlfn.IFS(N314&lt;=2016,"before treatment",N314=2017,"unknown",N314&gt;2017,"after treatment")</f>
        <v>before treatment</v>
      </c>
      <c r="P314" s="5">
        <f t="shared" si="58"/>
        <v>1</v>
      </c>
      <c r="Q314" s="5">
        <f t="shared" si="59"/>
        <v>0</v>
      </c>
      <c r="R314" t="str">
        <f>'Raw Data'!I314</f>
        <v>Dade</v>
      </c>
      <c r="S314" t="str">
        <f>'Raw Data'!J314</f>
        <v>["State Route 136","White Oak Gap Rd"]</v>
      </c>
      <c r="T314" t="str">
        <f>'Raw Data'!K314</f>
        <v>(none)</v>
      </c>
      <c r="U314" t="str">
        <f>'Raw Data'!L314</f>
        <v>(O) No Injury</v>
      </c>
      <c r="V314">
        <f>'Raw Data'!M314</f>
        <v>0</v>
      </c>
      <c r="W314">
        <f>'Raw Data'!N314</f>
        <v>0</v>
      </c>
      <c r="X314">
        <f>'Raw Data'!O314</f>
        <v>0</v>
      </c>
      <c r="Y314" t="str">
        <f>'Raw Data'!P314</f>
        <v>Not a Collision with Motor Vehicle</v>
      </c>
      <c r="Z314" t="str">
        <f>'Raw Data'!Q314</f>
        <v>On Shoulder</v>
      </c>
      <c r="AA314" t="str">
        <f>'Raw Data'!R314</f>
        <v>Over Turn</v>
      </c>
      <c r="AB314" t="str">
        <f>'Raw Data'!S314</f>
        <v>Over Turn</v>
      </c>
      <c r="AC314" t="str">
        <f>'Raw Data'!T314</f>
        <v>Changed Lanes Improperly</v>
      </c>
      <c r="AD314">
        <f>'Raw Data'!U314</f>
        <v>1</v>
      </c>
      <c r="AE314" s="5" t="str">
        <f t="shared" si="66"/>
        <v>Yes</v>
      </c>
      <c r="AF314" t="str">
        <f>'Raw Data'!V314</f>
        <v>Negotiating a Curve</v>
      </c>
      <c r="AG314" s="5">
        <f t="shared" si="60"/>
        <v>0</v>
      </c>
      <c r="AH314" t="str">
        <f>'Raw Data'!W314</f>
        <v>East</v>
      </c>
      <c r="AI314" t="str">
        <f>'Raw Data'!X314</f>
        <v>Dark-Not Lighted</v>
      </c>
      <c r="AJ314" t="str">
        <f>'Raw Data'!Y314</f>
        <v>Wet</v>
      </c>
      <c r="AK314">
        <f>'Raw Data'!Z314</f>
        <v>59</v>
      </c>
      <c r="AL314" t="str">
        <f>'Raw Data'!AA314</f>
        <v>Lap and Shoulder Belt Used</v>
      </c>
      <c r="AM314" s="5">
        <f t="shared" si="61"/>
        <v>0</v>
      </c>
      <c r="AN314" t="str">
        <f>'Raw Data'!AB314</f>
        <v>Tractor/Trailer</v>
      </c>
      <c r="AO314" t="str">
        <f>'Raw Data'!AC314</f>
        <v>0832000600I</v>
      </c>
      <c r="AP314">
        <f>'Raw Data'!AD314</f>
        <v>5.2050000000000004E-3</v>
      </c>
      <c r="AQ314">
        <f>'Raw Data'!AE314</f>
        <v>34.869382999999999</v>
      </c>
      <c r="AR314">
        <f>'Raw Data'!AF314</f>
        <v>-85.537497000000002</v>
      </c>
      <c r="AS314">
        <f>'Raw Data'!AG314</f>
        <v>56</v>
      </c>
      <c r="AT314">
        <f>'Raw Data'!AH314</f>
        <v>128</v>
      </c>
      <c r="AU314">
        <f>'Raw Data'!AI314</f>
        <v>1601</v>
      </c>
      <c r="AV314" t="str">
        <f>'Raw Data'!AJ314</f>
        <v>D6_0136_00_I</v>
      </c>
      <c r="AW314">
        <f>'Raw Data'!AK314</f>
        <v>186</v>
      </c>
      <c r="AX314">
        <f>'Raw Data'!AL314</f>
        <v>205</v>
      </c>
      <c r="AY314" t="str">
        <f>'Raw Data'!AM314</f>
        <v>simple</v>
      </c>
      <c r="AZ314">
        <f>'Raw Data'!AN314</f>
        <v>585.79999999999995</v>
      </c>
      <c r="BA314">
        <f>'Raw Data'!AO314</f>
        <v>42.6</v>
      </c>
      <c r="BB314">
        <f>'Raw Data'!AP314</f>
        <v>435</v>
      </c>
      <c r="BC314">
        <f>'Raw Data'!AQ314</f>
        <v>-85.541032000000001</v>
      </c>
      <c r="BD314">
        <f>'Raw Data'!AR314</f>
        <v>34.867514</v>
      </c>
      <c r="BE314">
        <f>'Raw Data'!AS314</f>
        <v>-85.539809000000005</v>
      </c>
      <c r="BF314">
        <f>'Raw Data'!AT314</f>
        <v>34.868107999999999</v>
      </c>
      <c r="BG314" t="str">
        <f>'Raw Data'!AU314</f>
        <v>0831013600I</v>
      </c>
      <c r="BH314">
        <f>'Raw Data'!AV314</f>
        <v>1</v>
      </c>
      <c r="BI314">
        <f>'Raw Data'!AW314</f>
        <v>83</v>
      </c>
      <c r="BJ314">
        <f>'Raw Data'!AX314</f>
        <v>136</v>
      </c>
      <c r="BK314">
        <f>'Raw Data'!AY314</f>
        <v>0</v>
      </c>
      <c r="BL314">
        <f>'Raw Data'!AZ314</f>
        <v>50</v>
      </c>
      <c r="BM314">
        <f>'Raw Data'!BA314</f>
        <v>8.77</v>
      </c>
      <c r="BN314">
        <f>'Raw Data'!BB314</f>
        <v>8.3800000000000008</v>
      </c>
      <c r="BO314">
        <f>'Raw Data'!BC314</f>
        <v>1336.9</v>
      </c>
      <c r="BP314">
        <f>'Raw Data'!BD314</f>
        <v>1343.8</v>
      </c>
      <c r="BQ314">
        <f>'Raw Data'!BE314</f>
        <v>1352</v>
      </c>
      <c r="BR314">
        <f>'Raw Data'!BF314</f>
        <v>45</v>
      </c>
      <c r="BS314">
        <f>'Raw Data'!BG314</f>
        <v>47.1</v>
      </c>
      <c r="BT314">
        <f>'Raw Data'!BH314</f>
        <v>0</v>
      </c>
      <c r="BU314">
        <f>'Raw Data'!BI314</f>
        <v>44173</v>
      </c>
      <c r="BV314" t="str">
        <f>'Raw Data'!BJ314</f>
        <v>NONE</v>
      </c>
      <c r="BW314">
        <f>'Raw Data'!BK314</f>
        <v>1.3829999999999999E-3</v>
      </c>
      <c r="BX314">
        <f>'Raw Data'!BL314</f>
        <v>15021</v>
      </c>
      <c r="BY314">
        <f>'Raw Data'!BM314</f>
        <v>14661</v>
      </c>
      <c r="BZ314" t="str">
        <f>'Raw Data'!BN314</f>
        <v>0831013600I</v>
      </c>
      <c r="CA314" t="str">
        <f>'Raw Data'!BO314</f>
        <v>DADE</v>
      </c>
      <c r="CB314">
        <f>'Raw Data'!BP314</f>
        <v>1</v>
      </c>
      <c r="CC314">
        <f>'Raw Data'!BQ314</f>
        <v>13600</v>
      </c>
      <c r="CD314">
        <f>'Raw Data'!BR314</f>
        <v>6</v>
      </c>
      <c r="CE314">
        <f>'Raw Data'!BS314</f>
        <v>1</v>
      </c>
      <c r="CF314">
        <f>'Raw Data'!BT314</f>
        <v>2</v>
      </c>
      <c r="CG314">
        <f>'Raw Data'!BU314</f>
        <v>1</v>
      </c>
      <c r="CH314">
        <f>'Raw Data'!BV314</f>
        <v>1</v>
      </c>
      <c r="CI314">
        <f>'Raw Data'!BW314</f>
        <v>2</v>
      </c>
      <c r="CJ314">
        <f>'Raw Data'!BX314</f>
        <v>0</v>
      </c>
      <c r="CK314">
        <f>'Raw Data'!BY314</f>
        <v>4</v>
      </c>
      <c r="CL314" t="str">
        <f>'Raw Data'!BZ314</f>
        <v>N</v>
      </c>
      <c r="CM314">
        <f t="shared" si="67"/>
        <v>0</v>
      </c>
      <c r="CN314">
        <f>'Raw Data'!CA314</f>
        <v>83</v>
      </c>
      <c r="CO314">
        <f>'Raw Data'!CB314</f>
        <v>136</v>
      </c>
      <c r="CP314">
        <f>'Raw Data'!CC314</f>
        <v>0</v>
      </c>
      <c r="CQ314" t="str">
        <f>'Raw Data'!CD314</f>
        <v>Not Urban</v>
      </c>
      <c r="CR314" t="str">
        <f>'Raw Data'!CE314</f>
        <v>Not Urban</v>
      </c>
      <c r="CS314">
        <f>'Raw Data'!CF314</f>
        <v>0</v>
      </c>
      <c r="CT314">
        <f>'Raw Data'!CG314</f>
        <v>50</v>
      </c>
      <c r="CU314">
        <f>'Raw Data'!CH314</f>
        <v>2740</v>
      </c>
      <c r="CV314" t="str">
        <f>'Raw Data'!CI314</f>
        <v xml:space="preserve"> </v>
      </c>
      <c r="CW314">
        <f>'Raw Data'!CJ314</f>
        <v>0</v>
      </c>
      <c r="CX314">
        <f>'Raw Data'!CK314</f>
        <v>0.84643000000000002</v>
      </c>
      <c r="CY314">
        <f>'Raw Data'!CL314</f>
        <v>14</v>
      </c>
      <c r="CZ314" t="str">
        <f>'Raw Data'!CM314</f>
        <v>State Mainline</v>
      </c>
      <c r="DA314">
        <f>'Raw Data'!CN314</f>
        <v>2740</v>
      </c>
      <c r="DB314">
        <f>'Raw Data'!CO314</f>
        <v>166072</v>
      </c>
      <c r="DC314">
        <f>'Raw Data'!CP314</f>
        <v>2.11</v>
      </c>
      <c r="DD314">
        <f>'Raw Data'!CQ314</f>
        <v>2.96</v>
      </c>
      <c r="DE314">
        <f>'Raw Data'!CR314</f>
        <v>166072</v>
      </c>
      <c r="DF314">
        <f>'Raw Data'!CS314</f>
        <v>0</v>
      </c>
      <c r="DG314">
        <f>'Raw Data'!CT314</f>
        <v>4469.1514500000003</v>
      </c>
      <c r="DH314">
        <f>'Raw Data'!CU314</f>
        <v>100</v>
      </c>
      <c r="DI314">
        <f>'Raw Data'!CV314</f>
        <v>14693</v>
      </c>
      <c r="DJ314">
        <f>'Raw Data'!CW314</f>
        <v>2.9968000000000002E-2</v>
      </c>
      <c r="DK314">
        <f>'Raw Data'!CX314</f>
        <v>0</v>
      </c>
      <c r="DL314">
        <f>'Raw Data'!CY314</f>
        <v>1.3829999999999999E-3</v>
      </c>
      <c r="DM314">
        <f>'Raw Data'!CZ314</f>
        <v>154</v>
      </c>
      <c r="DN314" t="str">
        <f>'Raw Data'!DA314</f>
        <v>083-0134</v>
      </c>
      <c r="DO314" t="str">
        <f>'Raw Data'!DB314</f>
        <v>4R : Rural Minor Arterial</v>
      </c>
      <c r="DP314" t="str">
        <f>'Raw Data'!DC314</f>
        <v>34.866430, -85.542682</v>
      </c>
      <c r="DQ314">
        <f>'Raw Data'!DD314</f>
        <v>-85.542681999999999</v>
      </c>
      <c r="DR314">
        <f>'Raw Data'!DE314</f>
        <v>34.866430000000001</v>
      </c>
      <c r="DS314">
        <f>'Raw Data'!DF314</f>
        <v>34.866430000000001</v>
      </c>
      <c r="DT314">
        <f>'Raw Data'!DG314</f>
        <v>-85.542681999999999</v>
      </c>
      <c r="DU314">
        <f>'Raw Data'!DH314</f>
        <v>1.9750000000000002E-3</v>
      </c>
      <c r="DV314">
        <f>'Raw Data'!DI314</f>
        <v>1.3829999999999999E-3</v>
      </c>
      <c r="DW314">
        <f>'Raw Data'!DJ314</f>
        <v>56</v>
      </c>
      <c r="DX314" s="11">
        <f t="shared" si="68"/>
        <v>6283.333333333333</v>
      </c>
      <c r="DY314" s="5">
        <f t="shared" si="69"/>
        <v>6662.5</v>
      </c>
      <c r="DZ314" s="5">
        <f t="shared" si="62"/>
        <v>-379.16666666666697</v>
      </c>
      <c r="EA314" s="5">
        <f t="shared" si="63"/>
        <v>-5.6910569105691103E-2</v>
      </c>
      <c r="EB314" s="5">
        <f t="shared" si="64"/>
        <v>6472.9166666666661</v>
      </c>
      <c r="EC314">
        <f>'Raw Data'!DK314</f>
        <v>5970</v>
      </c>
      <c r="ED314">
        <f>'Raw Data'!DL314</f>
        <v>0</v>
      </c>
      <c r="EE314">
        <f>'Raw Data'!DM314</f>
        <v>6310</v>
      </c>
      <c r="EF314">
        <f>'Raw Data'!DN314</f>
        <v>0</v>
      </c>
      <c r="EG314">
        <f>'Raw Data'!DO314</f>
        <v>6570</v>
      </c>
      <c r="EH314">
        <f>'Raw Data'!DP314</f>
        <v>0</v>
      </c>
      <c r="EI314">
        <f>'Raw Data'!DQ314</f>
        <v>6540</v>
      </c>
      <c r="EJ314">
        <f>'Raw Data'!DR314</f>
        <v>0</v>
      </c>
      <c r="EK314">
        <f>'Raw Data'!DS314</f>
        <v>6340</v>
      </c>
      <c r="EL314">
        <f>'Raw Data'!DT314</f>
        <v>5.5</v>
      </c>
      <c r="EM314">
        <f>'Raw Data'!DU314</f>
        <v>6090</v>
      </c>
      <c r="EN314">
        <f>'Raw Data'!DV314</f>
        <v>5.5</v>
      </c>
      <c r="EO314">
        <f>'Raw Data'!DW314</f>
        <v>7110</v>
      </c>
      <c r="EP314">
        <f>'Raw Data'!DX314</f>
        <v>5.5</v>
      </c>
      <c r="EQ314">
        <f>'Raw Data'!DY314</f>
        <v>7110</v>
      </c>
      <c r="ER314">
        <f>'Raw Data'!DZ314</f>
        <v>5.5</v>
      </c>
      <c r="ES314">
        <f>'Raw Data'!EA314</f>
        <v>7100</v>
      </c>
      <c r="ET314">
        <f>'Raw Data'!EB314</f>
        <v>5.5</v>
      </c>
      <c r="EU314">
        <f>'Raw Data'!EC314</f>
        <v>7140</v>
      </c>
      <c r="EV314">
        <f>'Raw Data'!ED314</f>
        <v>5.5</v>
      </c>
      <c r="EW314">
        <f>'Raw Data'!EE314</f>
        <v>2.64E-3</v>
      </c>
    </row>
    <row r="315" spans="1:153" x14ac:dyDescent="0.3">
      <c r="A315">
        <f>'Raw Data'!A315</f>
        <v>313</v>
      </c>
      <c r="B315" t="str">
        <f>'Raw Data'!B315</f>
        <v>Point</v>
      </c>
      <c r="C315">
        <f>'Raw Data'!C315</f>
        <v>356</v>
      </c>
      <c r="D315">
        <f>'Raw Data'!D315</f>
        <v>390</v>
      </c>
      <c r="E315" t="str">
        <f>'Raw Data'!E315</f>
        <v>Point</v>
      </c>
      <c r="F315">
        <f>'Raw Data'!F315</f>
        <v>5155639</v>
      </c>
      <c r="G315" t="str">
        <f>'Raw Data'!G315</f>
        <v>Dade County Sheriff's Office</v>
      </c>
      <c r="H315" s="3">
        <f>'Raw Data'!H315</f>
        <v>41460</v>
      </c>
      <c r="L315">
        <f t="shared" si="56"/>
        <v>0</v>
      </c>
      <c r="M315" s="5">
        <f t="shared" si="57"/>
        <v>41460</v>
      </c>
      <c r="N315" s="5">
        <f t="shared" si="65"/>
        <v>2013</v>
      </c>
      <c r="O315" s="5" t="str" cm="1">
        <f t="array" ref="O315">_xlfn.IFS(N315&lt;=2016,"before treatment",N315=2017,"unknown",N315&gt;2017,"after treatment")</f>
        <v>before treatment</v>
      </c>
      <c r="P315" s="5">
        <f t="shared" si="58"/>
        <v>1</v>
      </c>
      <c r="Q315" s="5">
        <f t="shared" si="59"/>
        <v>0</v>
      </c>
      <c r="R315" t="str">
        <f>'Raw Data'!I315</f>
        <v>Dade</v>
      </c>
      <c r="S315" t="str">
        <f>'Raw Data'!J315</f>
        <v>["State Route 136","State Route 136","White Oak Gap Rd"]</v>
      </c>
      <c r="T315">
        <f>'Raw Data'!K315</f>
        <v>136</v>
      </c>
      <c r="U315" t="str">
        <f>'Raw Data'!L315</f>
        <v>(O) No Injury</v>
      </c>
      <c r="V315">
        <f>'Raw Data'!M315</f>
        <v>0</v>
      </c>
      <c r="W315">
        <f>'Raw Data'!N315</f>
        <v>0</v>
      </c>
      <c r="X315">
        <f>'Raw Data'!O315</f>
        <v>0</v>
      </c>
      <c r="Y315" t="str">
        <f>'Raw Data'!P315</f>
        <v>Not a Collision with Motor Vehicle</v>
      </c>
      <c r="Z315" t="str">
        <f>'Raw Data'!Q315</f>
        <v>Off Roadway</v>
      </c>
      <c r="AA315" t="str">
        <f>'Raw Data'!R315</f>
        <v>Ditch</v>
      </c>
      <c r="AB315" t="str">
        <f>'Raw Data'!S315</f>
        <v>Ditch</v>
      </c>
      <c r="AC315" t="str">
        <f>'Raw Data'!T315</f>
        <v>Wrong Side of Road</v>
      </c>
      <c r="AD315">
        <f>'Raw Data'!U315</f>
        <v>1</v>
      </c>
      <c r="AE315" s="5" t="str">
        <f t="shared" si="66"/>
        <v>Yes</v>
      </c>
      <c r="AF315" t="str">
        <f>'Raw Data'!V315</f>
        <v>Negotiating a Curve</v>
      </c>
      <c r="AG315" s="5">
        <f t="shared" si="60"/>
        <v>0</v>
      </c>
      <c r="AH315" t="str">
        <f>'Raw Data'!W315</f>
        <v>West</v>
      </c>
      <c r="AI315" t="str">
        <f>'Raw Data'!X315</f>
        <v>Dusk</v>
      </c>
      <c r="AJ315" t="str">
        <f>'Raw Data'!Y315</f>
        <v>Wet</v>
      </c>
      <c r="AK315">
        <f>'Raw Data'!Z315</f>
        <v>18</v>
      </c>
      <c r="AL315" t="str">
        <f>'Raw Data'!AA315</f>
        <v>Lap and Shoulder Belt Used</v>
      </c>
      <c r="AM315" s="5">
        <f t="shared" si="61"/>
        <v>0</v>
      </c>
      <c r="AN315" t="str">
        <f>'Raw Data'!AB315</f>
        <v>Pickup Truck</v>
      </c>
      <c r="AO315" t="str">
        <f>'Raw Data'!AC315</f>
        <v>0831013600I</v>
      </c>
      <c r="AP315">
        <f>'Raw Data'!AD315</f>
        <v>2.98</v>
      </c>
      <c r="AQ315">
        <f>'Raw Data'!AE315</f>
        <v>34.869292999999999</v>
      </c>
      <c r="AR315">
        <f>'Raw Data'!AF315</f>
        <v>-85.537486000000001</v>
      </c>
      <c r="AS315">
        <f>'Raw Data'!AG315</f>
        <v>56</v>
      </c>
      <c r="AT315">
        <f>'Raw Data'!AH315</f>
        <v>128</v>
      </c>
      <c r="AU315">
        <f>'Raw Data'!AI315</f>
        <v>1601</v>
      </c>
      <c r="AV315" t="str">
        <f>'Raw Data'!AJ315</f>
        <v>D6_0136_00_I</v>
      </c>
      <c r="AW315">
        <f>'Raw Data'!AK315</f>
        <v>186</v>
      </c>
      <c r="AX315">
        <f>'Raw Data'!AL315</f>
        <v>205</v>
      </c>
      <c r="AY315" t="str">
        <f>'Raw Data'!AM315</f>
        <v>simple</v>
      </c>
      <c r="AZ315">
        <f>'Raw Data'!AN315</f>
        <v>585.79999999999995</v>
      </c>
      <c r="BA315">
        <f>'Raw Data'!AO315</f>
        <v>42.6</v>
      </c>
      <c r="BB315">
        <f>'Raw Data'!AP315</f>
        <v>435</v>
      </c>
      <c r="BC315">
        <f>'Raw Data'!AQ315</f>
        <v>-85.541032000000001</v>
      </c>
      <c r="BD315">
        <f>'Raw Data'!AR315</f>
        <v>34.867514</v>
      </c>
      <c r="BE315">
        <f>'Raw Data'!AS315</f>
        <v>-85.539809000000005</v>
      </c>
      <c r="BF315">
        <f>'Raw Data'!AT315</f>
        <v>34.868107999999999</v>
      </c>
      <c r="BG315" t="str">
        <f>'Raw Data'!AU315</f>
        <v>0831013600I</v>
      </c>
      <c r="BH315">
        <f>'Raw Data'!AV315</f>
        <v>1</v>
      </c>
      <c r="BI315">
        <f>'Raw Data'!AW315</f>
        <v>83</v>
      </c>
      <c r="BJ315">
        <f>'Raw Data'!AX315</f>
        <v>136</v>
      </c>
      <c r="BK315">
        <f>'Raw Data'!AY315</f>
        <v>0</v>
      </c>
      <c r="BL315">
        <f>'Raw Data'!AZ315</f>
        <v>50</v>
      </c>
      <c r="BM315">
        <f>'Raw Data'!BA315</f>
        <v>8.77</v>
      </c>
      <c r="BN315">
        <f>'Raw Data'!BB315</f>
        <v>8.3800000000000008</v>
      </c>
      <c r="BO315">
        <f>'Raw Data'!BC315</f>
        <v>1336.9</v>
      </c>
      <c r="BP315">
        <f>'Raw Data'!BD315</f>
        <v>1343.8</v>
      </c>
      <c r="BQ315">
        <f>'Raw Data'!BE315</f>
        <v>1352</v>
      </c>
      <c r="BR315">
        <f>'Raw Data'!BF315</f>
        <v>45</v>
      </c>
      <c r="BS315">
        <f>'Raw Data'!BG315</f>
        <v>47.1</v>
      </c>
      <c r="BT315">
        <f>'Raw Data'!BH315</f>
        <v>0</v>
      </c>
      <c r="BU315">
        <f>'Raw Data'!BI315</f>
        <v>44173</v>
      </c>
      <c r="BV315" t="str">
        <f>'Raw Data'!BJ315</f>
        <v>NONE</v>
      </c>
      <c r="BW315">
        <f>'Raw Data'!BK315</f>
        <v>1.3829999999999999E-3</v>
      </c>
      <c r="BX315">
        <f>'Raw Data'!BL315</f>
        <v>15021</v>
      </c>
      <c r="BY315">
        <f>'Raw Data'!BM315</f>
        <v>14661</v>
      </c>
      <c r="BZ315" t="str">
        <f>'Raw Data'!BN315</f>
        <v>0831013600I</v>
      </c>
      <c r="CA315" t="str">
        <f>'Raw Data'!BO315</f>
        <v>DADE</v>
      </c>
      <c r="CB315">
        <f>'Raw Data'!BP315</f>
        <v>1</v>
      </c>
      <c r="CC315">
        <f>'Raw Data'!BQ315</f>
        <v>13600</v>
      </c>
      <c r="CD315">
        <f>'Raw Data'!BR315</f>
        <v>6</v>
      </c>
      <c r="CE315">
        <f>'Raw Data'!BS315</f>
        <v>1</v>
      </c>
      <c r="CF315">
        <f>'Raw Data'!BT315</f>
        <v>2</v>
      </c>
      <c r="CG315">
        <f>'Raw Data'!BU315</f>
        <v>1</v>
      </c>
      <c r="CH315">
        <f>'Raw Data'!BV315</f>
        <v>1</v>
      </c>
      <c r="CI315">
        <f>'Raw Data'!BW315</f>
        <v>2</v>
      </c>
      <c r="CJ315">
        <f>'Raw Data'!BX315</f>
        <v>0</v>
      </c>
      <c r="CK315">
        <f>'Raw Data'!BY315</f>
        <v>4</v>
      </c>
      <c r="CL315" t="str">
        <f>'Raw Data'!BZ315</f>
        <v>N</v>
      </c>
      <c r="CM315">
        <f t="shared" si="67"/>
        <v>0</v>
      </c>
      <c r="CN315">
        <f>'Raw Data'!CA315</f>
        <v>83</v>
      </c>
      <c r="CO315">
        <f>'Raw Data'!CB315</f>
        <v>136</v>
      </c>
      <c r="CP315">
        <f>'Raw Data'!CC315</f>
        <v>0</v>
      </c>
      <c r="CQ315" t="str">
        <f>'Raw Data'!CD315</f>
        <v>Not Urban</v>
      </c>
      <c r="CR315" t="str">
        <f>'Raw Data'!CE315</f>
        <v>Not Urban</v>
      </c>
      <c r="CS315">
        <f>'Raw Data'!CF315</f>
        <v>0</v>
      </c>
      <c r="CT315">
        <f>'Raw Data'!CG315</f>
        <v>50</v>
      </c>
      <c r="CU315">
        <f>'Raw Data'!CH315</f>
        <v>2740</v>
      </c>
      <c r="CV315" t="str">
        <f>'Raw Data'!CI315</f>
        <v xml:space="preserve"> </v>
      </c>
      <c r="CW315">
        <f>'Raw Data'!CJ315</f>
        <v>0</v>
      </c>
      <c r="CX315">
        <f>'Raw Data'!CK315</f>
        <v>0.84643000000000002</v>
      </c>
      <c r="CY315">
        <f>'Raw Data'!CL315</f>
        <v>14</v>
      </c>
      <c r="CZ315" t="str">
        <f>'Raw Data'!CM315</f>
        <v>State Mainline</v>
      </c>
      <c r="DA315">
        <f>'Raw Data'!CN315</f>
        <v>2740</v>
      </c>
      <c r="DB315">
        <f>'Raw Data'!CO315</f>
        <v>166072</v>
      </c>
      <c r="DC315">
        <f>'Raw Data'!CP315</f>
        <v>2.11</v>
      </c>
      <c r="DD315">
        <f>'Raw Data'!CQ315</f>
        <v>2.96</v>
      </c>
      <c r="DE315">
        <f>'Raw Data'!CR315</f>
        <v>166072</v>
      </c>
      <c r="DF315">
        <f>'Raw Data'!CS315</f>
        <v>0</v>
      </c>
      <c r="DG315">
        <f>'Raw Data'!CT315</f>
        <v>4469.1514500000003</v>
      </c>
      <c r="DH315">
        <f>'Raw Data'!CU315</f>
        <v>100</v>
      </c>
      <c r="DI315">
        <f>'Raw Data'!CV315</f>
        <v>14693</v>
      </c>
      <c r="DJ315">
        <f>'Raw Data'!CW315</f>
        <v>2.9968000000000002E-2</v>
      </c>
      <c r="DK315">
        <f>'Raw Data'!CX315</f>
        <v>0</v>
      </c>
      <c r="DL315">
        <f>'Raw Data'!CY315</f>
        <v>1.3829999999999999E-3</v>
      </c>
      <c r="DM315">
        <f>'Raw Data'!CZ315</f>
        <v>154</v>
      </c>
      <c r="DN315" t="str">
        <f>'Raw Data'!DA315</f>
        <v>083-0134</v>
      </c>
      <c r="DO315" t="str">
        <f>'Raw Data'!DB315</f>
        <v>4R : Rural Minor Arterial</v>
      </c>
      <c r="DP315" t="str">
        <f>'Raw Data'!DC315</f>
        <v>34.866430, -85.542682</v>
      </c>
      <c r="DQ315">
        <f>'Raw Data'!DD315</f>
        <v>-85.542681999999999</v>
      </c>
      <c r="DR315">
        <f>'Raw Data'!DE315</f>
        <v>34.866430000000001</v>
      </c>
      <c r="DS315">
        <f>'Raw Data'!DF315</f>
        <v>34.866430000000001</v>
      </c>
      <c r="DT315">
        <f>'Raw Data'!DG315</f>
        <v>-85.542681999999999</v>
      </c>
      <c r="DU315">
        <f>'Raw Data'!DH315</f>
        <v>1.9750000000000002E-3</v>
      </c>
      <c r="DV315">
        <f>'Raw Data'!DI315</f>
        <v>1.3829999999999999E-3</v>
      </c>
      <c r="DW315">
        <f>'Raw Data'!DJ315</f>
        <v>56</v>
      </c>
      <c r="DX315" s="11">
        <f t="shared" si="68"/>
        <v>6283.333333333333</v>
      </c>
      <c r="DY315" s="5">
        <f t="shared" si="69"/>
        <v>6662.5</v>
      </c>
      <c r="DZ315" s="5">
        <f t="shared" si="62"/>
        <v>-379.16666666666697</v>
      </c>
      <c r="EA315" s="5">
        <f t="shared" si="63"/>
        <v>-5.6910569105691103E-2</v>
      </c>
      <c r="EB315" s="5">
        <f t="shared" si="64"/>
        <v>6472.9166666666661</v>
      </c>
      <c r="EC315">
        <f>'Raw Data'!DK315</f>
        <v>5970</v>
      </c>
      <c r="ED315">
        <f>'Raw Data'!DL315</f>
        <v>0</v>
      </c>
      <c r="EE315">
        <f>'Raw Data'!DM315</f>
        <v>6310</v>
      </c>
      <c r="EF315">
        <f>'Raw Data'!DN315</f>
        <v>0</v>
      </c>
      <c r="EG315">
        <f>'Raw Data'!DO315</f>
        <v>6570</v>
      </c>
      <c r="EH315">
        <f>'Raw Data'!DP315</f>
        <v>0</v>
      </c>
      <c r="EI315">
        <f>'Raw Data'!DQ315</f>
        <v>6540</v>
      </c>
      <c r="EJ315">
        <f>'Raw Data'!DR315</f>
        <v>0</v>
      </c>
      <c r="EK315">
        <f>'Raw Data'!DS315</f>
        <v>6340</v>
      </c>
      <c r="EL315">
        <f>'Raw Data'!DT315</f>
        <v>5.5</v>
      </c>
      <c r="EM315">
        <f>'Raw Data'!DU315</f>
        <v>6090</v>
      </c>
      <c r="EN315">
        <f>'Raw Data'!DV315</f>
        <v>5.5</v>
      </c>
      <c r="EO315">
        <f>'Raw Data'!DW315</f>
        <v>7110</v>
      </c>
      <c r="EP315">
        <f>'Raw Data'!DX315</f>
        <v>5.5</v>
      </c>
      <c r="EQ315">
        <f>'Raw Data'!DY315</f>
        <v>7110</v>
      </c>
      <c r="ER315">
        <f>'Raw Data'!DZ315</f>
        <v>5.5</v>
      </c>
      <c r="ES315">
        <f>'Raw Data'!EA315</f>
        <v>7100</v>
      </c>
      <c r="ET315">
        <f>'Raw Data'!EB315</f>
        <v>5.5</v>
      </c>
      <c r="EU315">
        <f>'Raw Data'!EC315</f>
        <v>7140</v>
      </c>
      <c r="EV315">
        <f>'Raw Data'!ED315</f>
        <v>5.5</v>
      </c>
      <c r="EW315">
        <f>'Raw Data'!EE315</f>
        <v>2.6069999999999999E-3</v>
      </c>
    </row>
    <row r="316" spans="1:153" x14ac:dyDescent="0.3">
      <c r="A316">
        <f>'Raw Data'!A316</f>
        <v>314</v>
      </c>
      <c r="B316" t="str">
        <f>'Raw Data'!B316</f>
        <v>Point</v>
      </c>
      <c r="C316">
        <f>'Raw Data'!C316</f>
        <v>379</v>
      </c>
      <c r="D316">
        <f>'Raw Data'!D316</f>
        <v>193</v>
      </c>
      <c r="E316" t="str">
        <f>'Raw Data'!E316</f>
        <v>Point</v>
      </c>
      <c r="F316">
        <f>'Raw Data'!F316</f>
        <v>6112366</v>
      </c>
      <c r="G316" t="str">
        <f>'Raw Data'!G316</f>
        <v>Dade County Sheriff's Office</v>
      </c>
      <c r="H316" s="3">
        <f>'Raw Data'!H316</f>
        <v>42721</v>
      </c>
      <c r="L316">
        <f t="shared" si="56"/>
        <v>0</v>
      </c>
      <c r="M316" s="5">
        <f t="shared" si="57"/>
        <v>42721</v>
      </c>
      <c r="N316" s="5">
        <f t="shared" si="65"/>
        <v>2016</v>
      </c>
      <c r="O316" s="5" t="str" cm="1">
        <f t="array" ref="O316">_xlfn.IFS(N316&lt;=2016,"before treatment",N316=2017,"unknown",N316&gt;2017,"after treatment")</f>
        <v>before treatment</v>
      </c>
      <c r="P316" s="5">
        <f t="shared" si="58"/>
        <v>1</v>
      </c>
      <c r="Q316" s="5">
        <f t="shared" si="59"/>
        <v>0</v>
      </c>
      <c r="R316" t="str">
        <f>'Raw Data'!I316</f>
        <v>Dade</v>
      </c>
      <c r="S316" t="str">
        <f>'Raw Data'!J316</f>
        <v>["State Route 136","State Route 136","White Oak Gap Rd"]</v>
      </c>
      <c r="T316" t="str">
        <f>'Raw Data'!K316</f>
        <v>Sr 136</v>
      </c>
      <c r="U316" t="str">
        <f>'Raw Data'!L316</f>
        <v>(O) No Injury</v>
      </c>
      <c r="V316">
        <f>'Raw Data'!M316</f>
        <v>0</v>
      </c>
      <c r="W316">
        <f>'Raw Data'!N316</f>
        <v>0</v>
      </c>
      <c r="X316">
        <f>'Raw Data'!O316</f>
        <v>0</v>
      </c>
      <c r="Y316" t="str">
        <f>'Raw Data'!P316</f>
        <v>Not a Collision with Motor Vehicle</v>
      </c>
      <c r="Z316" t="str">
        <f>'Raw Data'!Q316</f>
        <v>On Shoulder</v>
      </c>
      <c r="AA316" t="str">
        <f>'Raw Data'!R316</f>
        <v>Guard Rail Face</v>
      </c>
      <c r="AB316" t="str">
        <f>'Raw Data'!S316</f>
        <v>Guard Rail Fence</v>
      </c>
      <c r="AC316" t="str">
        <f>'Raw Data'!T316</f>
        <v>Driver Lost Control</v>
      </c>
      <c r="AD316">
        <f>'Raw Data'!U316</f>
        <v>1</v>
      </c>
      <c r="AE316" s="5" t="str">
        <f t="shared" si="66"/>
        <v>Yes</v>
      </c>
      <c r="AF316" t="str">
        <f>'Raw Data'!V316</f>
        <v>Negotiating a Curve</v>
      </c>
      <c r="AG316" s="5">
        <f t="shared" si="60"/>
        <v>0</v>
      </c>
      <c r="AH316" t="str">
        <f>'Raw Data'!W316</f>
        <v>North</v>
      </c>
      <c r="AI316" t="str">
        <f>'Raw Data'!X316</f>
        <v>Dark-Not Lighted</v>
      </c>
      <c r="AJ316" t="str">
        <f>'Raw Data'!Y316</f>
        <v>Wet</v>
      </c>
      <c r="AK316">
        <f>'Raw Data'!Z316</f>
        <v>31</v>
      </c>
      <c r="AL316" t="str">
        <f>'Raw Data'!AA316</f>
        <v xml:space="preserve"> </v>
      </c>
      <c r="AM316" s="5">
        <f t="shared" si="61"/>
        <v>0</v>
      </c>
      <c r="AN316" t="str">
        <f>'Raw Data'!AB316</f>
        <v>Sports Utility Vehicle (SUV)</v>
      </c>
      <c r="AO316" t="str">
        <f>'Raw Data'!AC316</f>
        <v>0831013600I</v>
      </c>
      <c r="AP316">
        <f>'Raw Data'!AD316</f>
        <v>2.98</v>
      </c>
      <c r="AQ316">
        <f>'Raw Data'!AE316</f>
        <v>34.869287999999997</v>
      </c>
      <c r="AR316">
        <f>'Raw Data'!AF316</f>
        <v>-85.537484000000006</v>
      </c>
      <c r="AS316">
        <f>'Raw Data'!AG316</f>
        <v>56</v>
      </c>
      <c r="AT316">
        <f>'Raw Data'!AH316</f>
        <v>128</v>
      </c>
      <c r="AU316">
        <f>'Raw Data'!AI316</f>
        <v>1601</v>
      </c>
      <c r="AV316" t="str">
        <f>'Raw Data'!AJ316</f>
        <v>D6_0136_00_I</v>
      </c>
      <c r="AW316">
        <f>'Raw Data'!AK316</f>
        <v>186</v>
      </c>
      <c r="AX316">
        <f>'Raw Data'!AL316</f>
        <v>205</v>
      </c>
      <c r="AY316" t="str">
        <f>'Raw Data'!AM316</f>
        <v>simple</v>
      </c>
      <c r="AZ316">
        <f>'Raw Data'!AN316</f>
        <v>585.79999999999995</v>
      </c>
      <c r="BA316">
        <f>'Raw Data'!AO316</f>
        <v>42.6</v>
      </c>
      <c r="BB316">
        <f>'Raw Data'!AP316</f>
        <v>435</v>
      </c>
      <c r="BC316">
        <f>'Raw Data'!AQ316</f>
        <v>-85.541032000000001</v>
      </c>
      <c r="BD316">
        <f>'Raw Data'!AR316</f>
        <v>34.867514</v>
      </c>
      <c r="BE316">
        <f>'Raw Data'!AS316</f>
        <v>-85.539809000000005</v>
      </c>
      <c r="BF316">
        <f>'Raw Data'!AT316</f>
        <v>34.868107999999999</v>
      </c>
      <c r="BG316" t="str">
        <f>'Raw Data'!AU316</f>
        <v>0831013600I</v>
      </c>
      <c r="BH316">
        <f>'Raw Data'!AV316</f>
        <v>1</v>
      </c>
      <c r="BI316">
        <f>'Raw Data'!AW316</f>
        <v>83</v>
      </c>
      <c r="BJ316">
        <f>'Raw Data'!AX316</f>
        <v>136</v>
      </c>
      <c r="BK316">
        <f>'Raw Data'!AY316</f>
        <v>0</v>
      </c>
      <c r="BL316">
        <f>'Raw Data'!AZ316</f>
        <v>50</v>
      </c>
      <c r="BM316">
        <f>'Raw Data'!BA316</f>
        <v>8.77</v>
      </c>
      <c r="BN316">
        <f>'Raw Data'!BB316</f>
        <v>8.3800000000000008</v>
      </c>
      <c r="BO316">
        <f>'Raw Data'!BC316</f>
        <v>1336.9</v>
      </c>
      <c r="BP316">
        <f>'Raw Data'!BD316</f>
        <v>1343.8</v>
      </c>
      <c r="BQ316">
        <f>'Raw Data'!BE316</f>
        <v>1352</v>
      </c>
      <c r="BR316">
        <f>'Raw Data'!BF316</f>
        <v>45</v>
      </c>
      <c r="BS316">
        <f>'Raw Data'!BG316</f>
        <v>47.1</v>
      </c>
      <c r="BT316">
        <f>'Raw Data'!BH316</f>
        <v>0</v>
      </c>
      <c r="BU316">
        <f>'Raw Data'!BI316</f>
        <v>44173</v>
      </c>
      <c r="BV316" t="str">
        <f>'Raw Data'!BJ316</f>
        <v>NONE</v>
      </c>
      <c r="BW316">
        <f>'Raw Data'!BK316</f>
        <v>1.3829999999999999E-3</v>
      </c>
      <c r="BX316">
        <f>'Raw Data'!BL316</f>
        <v>15021</v>
      </c>
      <c r="BY316">
        <f>'Raw Data'!BM316</f>
        <v>14661</v>
      </c>
      <c r="BZ316" t="str">
        <f>'Raw Data'!BN316</f>
        <v>0831013600I</v>
      </c>
      <c r="CA316" t="str">
        <f>'Raw Data'!BO316</f>
        <v>DADE</v>
      </c>
      <c r="CB316">
        <f>'Raw Data'!BP316</f>
        <v>1</v>
      </c>
      <c r="CC316">
        <f>'Raw Data'!BQ316</f>
        <v>13600</v>
      </c>
      <c r="CD316">
        <f>'Raw Data'!BR316</f>
        <v>6</v>
      </c>
      <c r="CE316">
        <f>'Raw Data'!BS316</f>
        <v>1</v>
      </c>
      <c r="CF316">
        <f>'Raw Data'!BT316</f>
        <v>2</v>
      </c>
      <c r="CG316">
        <f>'Raw Data'!BU316</f>
        <v>1</v>
      </c>
      <c r="CH316">
        <f>'Raw Data'!BV316</f>
        <v>1</v>
      </c>
      <c r="CI316">
        <f>'Raw Data'!BW316</f>
        <v>2</v>
      </c>
      <c r="CJ316">
        <f>'Raw Data'!BX316</f>
        <v>0</v>
      </c>
      <c r="CK316">
        <f>'Raw Data'!BY316</f>
        <v>4</v>
      </c>
      <c r="CL316" t="str">
        <f>'Raw Data'!BZ316</f>
        <v>N</v>
      </c>
      <c r="CM316">
        <f t="shared" si="67"/>
        <v>0</v>
      </c>
      <c r="CN316">
        <f>'Raw Data'!CA316</f>
        <v>83</v>
      </c>
      <c r="CO316">
        <f>'Raw Data'!CB316</f>
        <v>136</v>
      </c>
      <c r="CP316">
        <f>'Raw Data'!CC316</f>
        <v>0</v>
      </c>
      <c r="CQ316" t="str">
        <f>'Raw Data'!CD316</f>
        <v>Not Urban</v>
      </c>
      <c r="CR316" t="str">
        <f>'Raw Data'!CE316</f>
        <v>Not Urban</v>
      </c>
      <c r="CS316">
        <f>'Raw Data'!CF316</f>
        <v>0</v>
      </c>
      <c r="CT316">
        <f>'Raw Data'!CG316</f>
        <v>50</v>
      </c>
      <c r="CU316">
        <f>'Raw Data'!CH316</f>
        <v>2740</v>
      </c>
      <c r="CV316" t="str">
        <f>'Raw Data'!CI316</f>
        <v xml:space="preserve"> </v>
      </c>
      <c r="CW316">
        <f>'Raw Data'!CJ316</f>
        <v>0</v>
      </c>
      <c r="CX316">
        <f>'Raw Data'!CK316</f>
        <v>0.84643000000000002</v>
      </c>
      <c r="CY316">
        <f>'Raw Data'!CL316</f>
        <v>14</v>
      </c>
      <c r="CZ316" t="str">
        <f>'Raw Data'!CM316</f>
        <v>State Mainline</v>
      </c>
      <c r="DA316">
        <f>'Raw Data'!CN316</f>
        <v>2740</v>
      </c>
      <c r="DB316">
        <f>'Raw Data'!CO316</f>
        <v>166072</v>
      </c>
      <c r="DC316">
        <f>'Raw Data'!CP316</f>
        <v>2.11</v>
      </c>
      <c r="DD316">
        <f>'Raw Data'!CQ316</f>
        <v>2.96</v>
      </c>
      <c r="DE316">
        <f>'Raw Data'!CR316</f>
        <v>166072</v>
      </c>
      <c r="DF316">
        <f>'Raw Data'!CS316</f>
        <v>0</v>
      </c>
      <c r="DG316">
        <f>'Raw Data'!CT316</f>
        <v>4469.1514500000003</v>
      </c>
      <c r="DH316">
        <f>'Raw Data'!CU316</f>
        <v>100</v>
      </c>
      <c r="DI316">
        <f>'Raw Data'!CV316</f>
        <v>14693</v>
      </c>
      <c r="DJ316">
        <f>'Raw Data'!CW316</f>
        <v>2.9968000000000002E-2</v>
      </c>
      <c r="DK316">
        <f>'Raw Data'!CX316</f>
        <v>0</v>
      </c>
      <c r="DL316">
        <f>'Raw Data'!CY316</f>
        <v>1.3829999999999999E-3</v>
      </c>
      <c r="DM316">
        <f>'Raw Data'!CZ316</f>
        <v>154</v>
      </c>
      <c r="DN316" t="str">
        <f>'Raw Data'!DA316</f>
        <v>083-0134</v>
      </c>
      <c r="DO316" t="str">
        <f>'Raw Data'!DB316</f>
        <v>4R : Rural Minor Arterial</v>
      </c>
      <c r="DP316" t="str">
        <f>'Raw Data'!DC316</f>
        <v>34.866430, -85.542682</v>
      </c>
      <c r="DQ316">
        <f>'Raw Data'!DD316</f>
        <v>-85.542681999999999</v>
      </c>
      <c r="DR316">
        <f>'Raw Data'!DE316</f>
        <v>34.866430000000001</v>
      </c>
      <c r="DS316">
        <f>'Raw Data'!DF316</f>
        <v>34.866430000000001</v>
      </c>
      <c r="DT316">
        <f>'Raw Data'!DG316</f>
        <v>-85.542681999999999</v>
      </c>
      <c r="DU316">
        <f>'Raw Data'!DH316</f>
        <v>1.9750000000000002E-3</v>
      </c>
      <c r="DV316">
        <f>'Raw Data'!DI316</f>
        <v>1.3829999999999999E-3</v>
      </c>
      <c r="DW316">
        <f>'Raw Data'!DJ316</f>
        <v>56</v>
      </c>
      <c r="DX316" s="11">
        <f t="shared" si="68"/>
        <v>6283.333333333333</v>
      </c>
      <c r="DY316" s="5">
        <f t="shared" si="69"/>
        <v>6662.5</v>
      </c>
      <c r="DZ316" s="5">
        <f t="shared" si="62"/>
        <v>-379.16666666666697</v>
      </c>
      <c r="EA316" s="5">
        <f t="shared" si="63"/>
        <v>-5.6910569105691103E-2</v>
      </c>
      <c r="EB316" s="5">
        <f t="shared" si="64"/>
        <v>6472.9166666666661</v>
      </c>
      <c r="EC316">
        <f>'Raw Data'!DK316</f>
        <v>5970</v>
      </c>
      <c r="ED316">
        <f>'Raw Data'!DL316</f>
        <v>0</v>
      </c>
      <c r="EE316">
        <f>'Raw Data'!DM316</f>
        <v>6310</v>
      </c>
      <c r="EF316">
        <f>'Raw Data'!DN316</f>
        <v>0</v>
      </c>
      <c r="EG316">
        <f>'Raw Data'!DO316</f>
        <v>6570</v>
      </c>
      <c r="EH316">
        <f>'Raw Data'!DP316</f>
        <v>0</v>
      </c>
      <c r="EI316">
        <f>'Raw Data'!DQ316</f>
        <v>6540</v>
      </c>
      <c r="EJ316">
        <f>'Raw Data'!DR316</f>
        <v>0</v>
      </c>
      <c r="EK316">
        <f>'Raw Data'!DS316</f>
        <v>6340</v>
      </c>
      <c r="EL316">
        <f>'Raw Data'!DT316</f>
        <v>5.5</v>
      </c>
      <c r="EM316">
        <f>'Raw Data'!DU316</f>
        <v>6090</v>
      </c>
      <c r="EN316">
        <f>'Raw Data'!DV316</f>
        <v>5.5</v>
      </c>
      <c r="EO316">
        <f>'Raw Data'!DW316</f>
        <v>7110</v>
      </c>
      <c r="EP316">
        <f>'Raw Data'!DX316</f>
        <v>5.5</v>
      </c>
      <c r="EQ316">
        <f>'Raw Data'!DY316</f>
        <v>7110</v>
      </c>
      <c r="ER316">
        <f>'Raw Data'!DZ316</f>
        <v>5.5</v>
      </c>
      <c r="ES316">
        <f>'Raw Data'!EA316</f>
        <v>7100</v>
      </c>
      <c r="ET316">
        <f>'Raw Data'!EB316</f>
        <v>5.5</v>
      </c>
      <c r="EU316">
        <f>'Raw Data'!EC316</f>
        <v>7140</v>
      </c>
      <c r="EV316">
        <f>'Raw Data'!ED316</f>
        <v>5.5</v>
      </c>
      <c r="EW316">
        <f>'Raw Data'!EE316</f>
        <v>2.6069999999999999E-3</v>
      </c>
    </row>
    <row r="317" spans="1:153" x14ac:dyDescent="0.3">
      <c r="A317">
        <f>'Raw Data'!A317</f>
        <v>315</v>
      </c>
      <c r="B317" t="str">
        <f>'Raw Data'!B317</f>
        <v>Point</v>
      </c>
      <c r="C317">
        <f>'Raw Data'!C317</f>
        <v>470</v>
      </c>
      <c r="D317">
        <f>'Raw Data'!D317</f>
        <v>83</v>
      </c>
      <c r="E317" t="str">
        <f>'Raw Data'!E317</f>
        <v>Point</v>
      </c>
      <c r="F317">
        <f>'Raw Data'!F317</f>
        <v>7134266</v>
      </c>
      <c r="G317" t="str">
        <f>'Raw Data'!G317</f>
        <v>Dade County Sheriff's Office</v>
      </c>
      <c r="H317" s="3">
        <f>'Raw Data'!H317</f>
        <v>43506</v>
      </c>
      <c r="L317">
        <f t="shared" si="56"/>
        <v>0</v>
      </c>
      <c r="M317" s="5">
        <f t="shared" si="57"/>
        <v>43506</v>
      </c>
      <c r="N317" s="5">
        <f t="shared" si="65"/>
        <v>2019</v>
      </c>
      <c r="O317" s="5" t="str" cm="1">
        <f t="array" ref="O317">_xlfn.IFS(N317&lt;=2016,"before treatment",N317=2017,"unknown",N317&gt;2017,"after treatment")</f>
        <v>after treatment</v>
      </c>
      <c r="P317" s="5">
        <f t="shared" si="58"/>
        <v>0</v>
      </c>
      <c r="Q317" s="5">
        <f t="shared" si="59"/>
        <v>1</v>
      </c>
      <c r="R317" t="str">
        <f>'Raw Data'!I317</f>
        <v>Dade</v>
      </c>
      <c r="S317" t="str">
        <f>'Raw Data'!J317</f>
        <v>["State Route 136","State Route 136","White Oak Gap Rd"]</v>
      </c>
      <c r="T317" t="str">
        <f>'Raw Data'!K317</f>
        <v>White Oak Gap Rd</v>
      </c>
      <c r="U317" t="str">
        <f>'Raw Data'!L317</f>
        <v>(C) Possible Injury / Complaint</v>
      </c>
      <c r="V317">
        <f>'Raw Data'!M317</f>
        <v>0</v>
      </c>
      <c r="W317">
        <f>'Raw Data'!N317</f>
        <v>0</v>
      </c>
      <c r="X317">
        <f>'Raw Data'!O317</f>
        <v>0</v>
      </c>
      <c r="Y317" t="str">
        <f>'Raw Data'!P317</f>
        <v>Not a Collision with Motor Vehicle</v>
      </c>
      <c r="Z317" t="str">
        <f>'Raw Data'!Q317</f>
        <v>Off Roadway</v>
      </c>
      <c r="AA317" t="str">
        <f>'Raw Data'!R317</f>
        <v>Ditch</v>
      </c>
      <c r="AB317" t="str">
        <f>'Raw Data'!S317</f>
        <v>Ditch</v>
      </c>
      <c r="AC317" t="str">
        <f>'Raw Data'!T317</f>
        <v>Too Fast for Conditions</v>
      </c>
      <c r="AD317">
        <f>'Raw Data'!U317</f>
        <v>1</v>
      </c>
      <c r="AE317" s="5" t="str">
        <f t="shared" si="66"/>
        <v>Yes</v>
      </c>
      <c r="AF317" t="str">
        <f>'Raw Data'!V317</f>
        <v>Negotiating a Curve</v>
      </c>
      <c r="AG317" s="5">
        <f t="shared" si="60"/>
        <v>0</v>
      </c>
      <c r="AH317" t="str">
        <f>'Raw Data'!W317</f>
        <v>East</v>
      </c>
      <c r="AI317" t="str">
        <f>'Raw Data'!X317</f>
        <v>Daylight</v>
      </c>
      <c r="AJ317" t="str">
        <f>'Raw Data'!Y317</f>
        <v>Wet</v>
      </c>
      <c r="AK317">
        <f>'Raw Data'!Z317</f>
        <v>18</v>
      </c>
      <c r="AL317" t="str">
        <f>'Raw Data'!AA317</f>
        <v>Unknown</v>
      </c>
      <c r="AM317" s="5">
        <f t="shared" si="61"/>
        <v>0</v>
      </c>
      <c r="AN317" t="str">
        <f>'Raw Data'!AB317</f>
        <v>Pickup Truck</v>
      </c>
      <c r="AO317" t="str">
        <f>'Raw Data'!AC317</f>
        <v>0831013600I</v>
      </c>
      <c r="AP317">
        <f>'Raw Data'!AD317</f>
        <v>2.9773550000000002</v>
      </c>
      <c r="AQ317">
        <f>'Raw Data'!AE317</f>
        <v>34.869329999999998</v>
      </c>
      <c r="AR317">
        <f>'Raw Data'!AF317</f>
        <v>-85.537508000000003</v>
      </c>
      <c r="AS317">
        <f>'Raw Data'!AG317</f>
        <v>56</v>
      </c>
      <c r="AT317">
        <f>'Raw Data'!AH317</f>
        <v>128</v>
      </c>
      <c r="AU317">
        <f>'Raw Data'!AI317</f>
        <v>1601</v>
      </c>
      <c r="AV317" t="str">
        <f>'Raw Data'!AJ317</f>
        <v>D6_0136_00_I</v>
      </c>
      <c r="AW317">
        <f>'Raw Data'!AK317</f>
        <v>186</v>
      </c>
      <c r="AX317">
        <f>'Raw Data'!AL317</f>
        <v>205</v>
      </c>
      <c r="AY317" t="str">
        <f>'Raw Data'!AM317</f>
        <v>simple</v>
      </c>
      <c r="AZ317">
        <f>'Raw Data'!AN317</f>
        <v>585.79999999999995</v>
      </c>
      <c r="BA317">
        <f>'Raw Data'!AO317</f>
        <v>42.6</v>
      </c>
      <c r="BB317">
        <f>'Raw Data'!AP317</f>
        <v>435</v>
      </c>
      <c r="BC317">
        <f>'Raw Data'!AQ317</f>
        <v>-85.541032000000001</v>
      </c>
      <c r="BD317">
        <f>'Raw Data'!AR317</f>
        <v>34.867514</v>
      </c>
      <c r="BE317">
        <f>'Raw Data'!AS317</f>
        <v>-85.539809000000005</v>
      </c>
      <c r="BF317">
        <f>'Raw Data'!AT317</f>
        <v>34.868107999999999</v>
      </c>
      <c r="BG317" t="str">
        <f>'Raw Data'!AU317</f>
        <v>0831013600I</v>
      </c>
      <c r="BH317">
        <f>'Raw Data'!AV317</f>
        <v>1</v>
      </c>
      <c r="BI317">
        <f>'Raw Data'!AW317</f>
        <v>83</v>
      </c>
      <c r="BJ317">
        <f>'Raw Data'!AX317</f>
        <v>136</v>
      </c>
      <c r="BK317">
        <f>'Raw Data'!AY317</f>
        <v>0</v>
      </c>
      <c r="BL317">
        <f>'Raw Data'!AZ317</f>
        <v>50</v>
      </c>
      <c r="BM317">
        <f>'Raw Data'!BA317</f>
        <v>8.77</v>
      </c>
      <c r="BN317">
        <f>'Raw Data'!BB317</f>
        <v>8.3800000000000008</v>
      </c>
      <c r="BO317">
        <f>'Raw Data'!BC317</f>
        <v>1336.9</v>
      </c>
      <c r="BP317">
        <f>'Raw Data'!BD317</f>
        <v>1343.8</v>
      </c>
      <c r="BQ317">
        <f>'Raw Data'!BE317</f>
        <v>1352</v>
      </c>
      <c r="BR317">
        <f>'Raw Data'!BF317</f>
        <v>45</v>
      </c>
      <c r="BS317">
        <f>'Raw Data'!BG317</f>
        <v>47.1</v>
      </c>
      <c r="BT317">
        <f>'Raw Data'!BH317</f>
        <v>0</v>
      </c>
      <c r="BU317">
        <f>'Raw Data'!BI317</f>
        <v>44173</v>
      </c>
      <c r="BV317" t="str">
        <f>'Raw Data'!BJ317</f>
        <v>NONE</v>
      </c>
      <c r="BW317">
        <f>'Raw Data'!BK317</f>
        <v>1.3829999999999999E-3</v>
      </c>
      <c r="BX317">
        <f>'Raw Data'!BL317</f>
        <v>15021</v>
      </c>
      <c r="BY317">
        <f>'Raw Data'!BM317</f>
        <v>14661</v>
      </c>
      <c r="BZ317" t="str">
        <f>'Raw Data'!BN317</f>
        <v>0831013600I</v>
      </c>
      <c r="CA317" t="str">
        <f>'Raw Data'!BO317</f>
        <v>DADE</v>
      </c>
      <c r="CB317">
        <f>'Raw Data'!BP317</f>
        <v>1</v>
      </c>
      <c r="CC317">
        <f>'Raw Data'!BQ317</f>
        <v>13600</v>
      </c>
      <c r="CD317">
        <f>'Raw Data'!BR317</f>
        <v>6</v>
      </c>
      <c r="CE317">
        <f>'Raw Data'!BS317</f>
        <v>1</v>
      </c>
      <c r="CF317">
        <f>'Raw Data'!BT317</f>
        <v>2</v>
      </c>
      <c r="CG317">
        <f>'Raw Data'!BU317</f>
        <v>1</v>
      </c>
      <c r="CH317">
        <f>'Raw Data'!BV317</f>
        <v>1</v>
      </c>
      <c r="CI317">
        <f>'Raw Data'!BW317</f>
        <v>2</v>
      </c>
      <c r="CJ317">
        <f>'Raw Data'!BX317</f>
        <v>0</v>
      </c>
      <c r="CK317">
        <f>'Raw Data'!BY317</f>
        <v>4</v>
      </c>
      <c r="CL317" t="str">
        <f>'Raw Data'!BZ317</f>
        <v>N</v>
      </c>
      <c r="CM317">
        <f t="shared" si="67"/>
        <v>0</v>
      </c>
      <c r="CN317">
        <f>'Raw Data'!CA317</f>
        <v>83</v>
      </c>
      <c r="CO317">
        <f>'Raw Data'!CB317</f>
        <v>136</v>
      </c>
      <c r="CP317">
        <f>'Raw Data'!CC317</f>
        <v>0</v>
      </c>
      <c r="CQ317" t="str">
        <f>'Raw Data'!CD317</f>
        <v>Not Urban</v>
      </c>
      <c r="CR317" t="str">
        <f>'Raw Data'!CE317</f>
        <v>Not Urban</v>
      </c>
      <c r="CS317">
        <f>'Raw Data'!CF317</f>
        <v>0</v>
      </c>
      <c r="CT317">
        <f>'Raw Data'!CG317</f>
        <v>50</v>
      </c>
      <c r="CU317">
        <f>'Raw Data'!CH317</f>
        <v>2740</v>
      </c>
      <c r="CV317" t="str">
        <f>'Raw Data'!CI317</f>
        <v xml:space="preserve"> </v>
      </c>
      <c r="CW317">
        <f>'Raw Data'!CJ317</f>
        <v>0</v>
      </c>
      <c r="CX317">
        <f>'Raw Data'!CK317</f>
        <v>0.84643000000000002</v>
      </c>
      <c r="CY317">
        <f>'Raw Data'!CL317</f>
        <v>14</v>
      </c>
      <c r="CZ317" t="str">
        <f>'Raw Data'!CM317</f>
        <v>State Mainline</v>
      </c>
      <c r="DA317">
        <f>'Raw Data'!CN317</f>
        <v>2740</v>
      </c>
      <c r="DB317">
        <f>'Raw Data'!CO317</f>
        <v>166072</v>
      </c>
      <c r="DC317">
        <f>'Raw Data'!CP317</f>
        <v>2.11</v>
      </c>
      <c r="DD317">
        <f>'Raw Data'!CQ317</f>
        <v>2.96</v>
      </c>
      <c r="DE317">
        <f>'Raw Data'!CR317</f>
        <v>166072</v>
      </c>
      <c r="DF317">
        <f>'Raw Data'!CS317</f>
        <v>0</v>
      </c>
      <c r="DG317">
        <f>'Raw Data'!CT317</f>
        <v>4469.1514500000003</v>
      </c>
      <c r="DH317">
        <f>'Raw Data'!CU317</f>
        <v>100</v>
      </c>
      <c r="DI317">
        <f>'Raw Data'!CV317</f>
        <v>14693</v>
      </c>
      <c r="DJ317">
        <f>'Raw Data'!CW317</f>
        <v>2.9968000000000002E-2</v>
      </c>
      <c r="DK317">
        <f>'Raw Data'!CX317</f>
        <v>0</v>
      </c>
      <c r="DL317">
        <f>'Raw Data'!CY317</f>
        <v>1.3829999999999999E-3</v>
      </c>
      <c r="DM317">
        <f>'Raw Data'!CZ317</f>
        <v>154</v>
      </c>
      <c r="DN317" t="str">
        <f>'Raw Data'!DA317</f>
        <v>083-0134</v>
      </c>
      <c r="DO317" t="str">
        <f>'Raw Data'!DB317</f>
        <v>4R : Rural Minor Arterial</v>
      </c>
      <c r="DP317" t="str">
        <f>'Raw Data'!DC317</f>
        <v>34.866430, -85.542682</v>
      </c>
      <c r="DQ317">
        <f>'Raw Data'!DD317</f>
        <v>-85.542681999999999</v>
      </c>
      <c r="DR317">
        <f>'Raw Data'!DE317</f>
        <v>34.866430000000001</v>
      </c>
      <c r="DS317">
        <f>'Raw Data'!DF317</f>
        <v>34.866430000000001</v>
      </c>
      <c r="DT317">
        <f>'Raw Data'!DG317</f>
        <v>-85.542681999999999</v>
      </c>
      <c r="DU317">
        <f>'Raw Data'!DH317</f>
        <v>1.9750000000000002E-3</v>
      </c>
      <c r="DV317">
        <f>'Raw Data'!DI317</f>
        <v>1.3829999999999999E-3</v>
      </c>
      <c r="DW317">
        <f>'Raw Data'!DJ317</f>
        <v>56</v>
      </c>
      <c r="DX317" s="11">
        <f t="shared" si="68"/>
        <v>6283.333333333333</v>
      </c>
      <c r="DY317" s="5">
        <f t="shared" si="69"/>
        <v>6662.5</v>
      </c>
      <c r="DZ317" s="5">
        <f t="shared" si="62"/>
        <v>-379.16666666666697</v>
      </c>
      <c r="EA317" s="5">
        <f t="shared" si="63"/>
        <v>-5.6910569105691103E-2</v>
      </c>
      <c r="EB317" s="5">
        <f t="shared" si="64"/>
        <v>6472.9166666666661</v>
      </c>
      <c r="EC317">
        <f>'Raw Data'!DK317</f>
        <v>5970</v>
      </c>
      <c r="ED317">
        <f>'Raw Data'!DL317</f>
        <v>0</v>
      </c>
      <c r="EE317">
        <f>'Raw Data'!DM317</f>
        <v>6310</v>
      </c>
      <c r="EF317">
        <f>'Raw Data'!DN317</f>
        <v>0</v>
      </c>
      <c r="EG317">
        <f>'Raw Data'!DO317</f>
        <v>6570</v>
      </c>
      <c r="EH317">
        <f>'Raw Data'!DP317</f>
        <v>0</v>
      </c>
      <c r="EI317">
        <f>'Raw Data'!DQ317</f>
        <v>6540</v>
      </c>
      <c r="EJ317">
        <f>'Raw Data'!DR317</f>
        <v>0</v>
      </c>
      <c r="EK317">
        <f>'Raw Data'!DS317</f>
        <v>6340</v>
      </c>
      <c r="EL317">
        <f>'Raw Data'!DT317</f>
        <v>5.5</v>
      </c>
      <c r="EM317">
        <f>'Raw Data'!DU317</f>
        <v>6090</v>
      </c>
      <c r="EN317">
        <f>'Raw Data'!DV317</f>
        <v>5.5</v>
      </c>
      <c r="EO317">
        <f>'Raw Data'!DW317</f>
        <v>7110</v>
      </c>
      <c r="EP317">
        <f>'Raw Data'!DX317</f>
        <v>5.5</v>
      </c>
      <c r="EQ317">
        <f>'Raw Data'!DY317</f>
        <v>7110</v>
      </c>
      <c r="ER317">
        <f>'Raw Data'!DZ317</f>
        <v>5.5</v>
      </c>
      <c r="ES317">
        <f>'Raw Data'!EA317</f>
        <v>7100</v>
      </c>
      <c r="ET317">
        <f>'Raw Data'!EB317</f>
        <v>5.5</v>
      </c>
      <c r="EU317">
        <f>'Raw Data'!EC317</f>
        <v>7140</v>
      </c>
      <c r="EV317">
        <f>'Raw Data'!ED317</f>
        <v>5.5</v>
      </c>
      <c r="EW317">
        <f>'Raw Data'!EE317</f>
        <v>2.6050000000000001E-3</v>
      </c>
    </row>
    <row r="318" spans="1:153" x14ac:dyDescent="0.3">
      <c r="A318">
        <f>'Raw Data'!A318</f>
        <v>316</v>
      </c>
      <c r="B318" t="str">
        <f>'Raw Data'!B318</f>
        <v>Point</v>
      </c>
      <c r="C318">
        <f>'Raw Data'!C318</f>
        <v>485</v>
      </c>
      <c r="D318">
        <f>'Raw Data'!D318</f>
        <v>66</v>
      </c>
      <c r="E318" t="str">
        <f>'Raw Data'!E318</f>
        <v>Point</v>
      </c>
      <c r="F318">
        <f>'Raw Data'!F318</f>
        <v>7209669</v>
      </c>
      <c r="G318" t="str">
        <f>'Raw Data'!G318</f>
        <v>Gsp Post 00</v>
      </c>
      <c r="H318" s="3">
        <f>'Raw Data'!H318</f>
        <v>43600</v>
      </c>
      <c r="L318">
        <f t="shared" si="56"/>
        <v>0</v>
      </c>
      <c r="M318" s="5">
        <f t="shared" si="57"/>
        <v>43600</v>
      </c>
      <c r="N318" s="5">
        <f t="shared" si="65"/>
        <v>2019</v>
      </c>
      <c r="O318" s="5" t="str" cm="1">
        <f t="array" ref="O318">_xlfn.IFS(N318&lt;=2016,"before treatment",N318=2017,"unknown",N318&gt;2017,"after treatment")</f>
        <v>after treatment</v>
      </c>
      <c r="P318" s="5">
        <f t="shared" si="58"/>
        <v>0</v>
      </c>
      <c r="Q318" s="5">
        <f t="shared" si="59"/>
        <v>1</v>
      </c>
      <c r="R318" t="str">
        <f>'Raw Data'!I318</f>
        <v>Dade</v>
      </c>
      <c r="S318" t="str">
        <f>'Raw Data'!J318</f>
        <v>State Route 136</v>
      </c>
      <c r="T318" t="str">
        <f>'Raw Data'!K318</f>
        <v>(none)</v>
      </c>
      <c r="U318" t="str">
        <f>'Raw Data'!L318</f>
        <v>(O) No Injury</v>
      </c>
      <c r="V318">
        <f>'Raw Data'!M318</f>
        <v>0</v>
      </c>
      <c r="W318">
        <f>'Raw Data'!N318</f>
        <v>0</v>
      </c>
      <c r="X318">
        <f>'Raw Data'!O318</f>
        <v>0</v>
      </c>
      <c r="Y318" t="str">
        <f>'Raw Data'!P318</f>
        <v>Not a Collision with Motor Vehicle</v>
      </c>
      <c r="Z318" t="str">
        <f>'Raw Data'!Q318</f>
        <v>Off Roadway</v>
      </c>
      <c r="AA318" t="str">
        <f>'Raw Data'!R318</f>
        <v>Highway Traffic Sign Post</v>
      </c>
      <c r="AB318" t="str">
        <f>'Raw Data'!S318</f>
        <v>Ditch</v>
      </c>
      <c r="AC318" t="str">
        <f>'Raw Data'!T318</f>
        <v>Driver Lost Control</v>
      </c>
      <c r="AD318">
        <f>'Raw Data'!U318</f>
        <v>1</v>
      </c>
      <c r="AE318" s="5" t="str">
        <f t="shared" si="66"/>
        <v>Yes</v>
      </c>
      <c r="AF318" t="str">
        <f>'Raw Data'!V318</f>
        <v>Straight</v>
      </c>
      <c r="AG318" s="5">
        <f t="shared" si="60"/>
        <v>0</v>
      </c>
      <c r="AH318" t="str">
        <f>'Raw Data'!W318</f>
        <v>East</v>
      </c>
      <c r="AI318" t="str">
        <f>'Raw Data'!X318</f>
        <v>Daylight</v>
      </c>
      <c r="AJ318" t="str">
        <f>'Raw Data'!Y318</f>
        <v>Wet</v>
      </c>
      <c r="AK318">
        <f>'Raw Data'!Z318</f>
        <v>23</v>
      </c>
      <c r="AL318" t="str">
        <f>'Raw Data'!AA318</f>
        <v>Lap and Shoulder Belt Used</v>
      </c>
      <c r="AM318" s="5">
        <f t="shared" si="61"/>
        <v>0</v>
      </c>
      <c r="AN318" t="str">
        <f>'Raw Data'!AB318</f>
        <v>Pickup Truck</v>
      </c>
      <c r="AO318" t="str">
        <f>'Raw Data'!AC318</f>
        <v>0831013600I</v>
      </c>
      <c r="AP318">
        <f>'Raw Data'!AD318</f>
        <v>3.0184389999999999</v>
      </c>
      <c r="AQ318">
        <f>'Raw Data'!AE318</f>
        <v>34.868783999999998</v>
      </c>
      <c r="AR318">
        <f>'Raw Data'!AF318</f>
        <v>-85.537702999999993</v>
      </c>
      <c r="AS318">
        <f>'Raw Data'!AG318</f>
        <v>56</v>
      </c>
      <c r="AT318">
        <f>'Raw Data'!AH318</f>
        <v>128</v>
      </c>
      <c r="AU318">
        <f>'Raw Data'!AI318</f>
        <v>1601</v>
      </c>
      <c r="AV318" t="str">
        <f>'Raw Data'!AJ318</f>
        <v>D6_0136_00_I</v>
      </c>
      <c r="AW318">
        <f>'Raw Data'!AK318</f>
        <v>186</v>
      </c>
      <c r="AX318">
        <f>'Raw Data'!AL318</f>
        <v>205</v>
      </c>
      <c r="AY318" t="str">
        <f>'Raw Data'!AM318</f>
        <v>simple</v>
      </c>
      <c r="AZ318">
        <f>'Raw Data'!AN318</f>
        <v>585.79999999999995</v>
      </c>
      <c r="BA318">
        <f>'Raw Data'!AO318</f>
        <v>42.6</v>
      </c>
      <c r="BB318">
        <f>'Raw Data'!AP318</f>
        <v>435</v>
      </c>
      <c r="BC318">
        <f>'Raw Data'!AQ318</f>
        <v>-85.541032000000001</v>
      </c>
      <c r="BD318">
        <f>'Raw Data'!AR318</f>
        <v>34.867514</v>
      </c>
      <c r="BE318">
        <f>'Raw Data'!AS318</f>
        <v>-85.539809000000005</v>
      </c>
      <c r="BF318">
        <f>'Raw Data'!AT318</f>
        <v>34.868107999999999</v>
      </c>
      <c r="BG318" t="str">
        <f>'Raw Data'!AU318</f>
        <v>0831013600I</v>
      </c>
      <c r="BH318">
        <f>'Raw Data'!AV318</f>
        <v>1</v>
      </c>
      <c r="BI318">
        <f>'Raw Data'!AW318</f>
        <v>83</v>
      </c>
      <c r="BJ318">
        <f>'Raw Data'!AX318</f>
        <v>136</v>
      </c>
      <c r="BK318">
        <f>'Raw Data'!AY318</f>
        <v>0</v>
      </c>
      <c r="BL318">
        <f>'Raw Data'!AZ318</f>
        <v>50</v>
      </c>
      <c r="BM318">
        <f>'Raw Data'!BA318</f>
        <v>8.77</v>
      </c>
      <c r="BN318">
        <f>'Raw Data'!BB318</f>
        <v>8.3800000000000008</v>
      </c>
      <c r="BO318">
        <f>'Raw Data'!BC318</f>
        <v>1336.9</v>
      </c>
      <c r="BP318">
        <f>'Raw Data'!BD318</f>
        <v>1343.8</v>
      </c>
      <c r="BQ318">
        <f>'Raw Data'!BE318</f>
        <v>1352</v>
      </c>
      <c r="BR318">
        <f>'Raw Data'!BF318</f>
        <v>45</v>
      </c>
      <c r="BS318">
        <f>'Raw Data'!BG318</f>
        <v>47.1</v>
      </c>
      <c r="BT318">
        <f>'Raw Data'!BH318</f>
        <v>0</v>
      </c>
      <c r="BU318">
        <f>'Raw Data'!BI318</f>
        <v>44173</v>
      </c>
      <c r="BV318" t="str">
        <f>'Raw Data'!BJ318</f>
        <v>NONE</v>
      </c>
      <c r="BW318">
        <f>'Raw Data'!BK318</f>
        <v>1.3829999999999999E-3</v>
      </c>
      <c r="BX318">
        <f>'Raw Data'!BL318</f>
        <v>15021</v>
      </c>
      <c r="BY318">
        <f>'Raw Data'!BM318</f>
        <v>14661</v>
      </c>
      <c r="BZ318" t="str">
        <f>'Raw Data'!BN318</f>
        <v>0831013600I</v>
      </c>
      <c r="CA318" t="str">
        <f>'Raw Data'!BO318</f>
        <v>DADE</v>
      </c>
      <c r="CB318">
        <f>'Raw Data'!BP318</f>
        <v>1</v>
      </c>
      <c r="CC318">
        <f>'Raw Data'!BQ318</f>
        <v>13600</v>
      </c>
      <c r="CD318">
        <f>'Raw Data'!BR318</f>
        <v>6</v>
      </c>
      <c r="CE318">
        <f>'Raw Data'!BS318</f>
        <v>1</v>
      </c>
      <c r="CF318">
        <f>'Raw Data'!BT318</f>
        <v>2</v>
      </c>
      <c r="CG318">
        <f>'Raw Data'!BU318</f>
        <v>1</v>
      </c>
      <c r="CH318">
        <f>'Raw Data'!BV318</f>
        <v>1</v>
      </c>
      <c r="CI318">
        <f>'Raw Data'!BW318</f>
        <v>2</v>
      </c>
      <c r="CJ318">
        <f>'Raw Data'!BX318</f>
        <v>0</v>
      </c>
      <c r="CK318">
        <f>'Raw Data'!BY318</f>
        <v>4</v>
      </c>
      <c r="CL318" t="str">
        <f>'Raw Data'!BZ318</f>
        <v>N</v>
      </c>
      <c r="CM318">
        <f t="shared" si="67"/>
        <v>0</v>
      </c>
      <c r="CN318">
        <f>'Raw Data'!CA318</f>
        <v>83</v>
      </c>
      <c r="CO318">
        <f>'Raw Data'!CB318</f>
        <v>136</v>
      </c>
      <c r="CP318">
        <f>'Raw Data'!CC318</f>
        <v>0</v>
      </c>
      <c r="CQ318" t="str">
        <f>'Raw Data'!CD318</f>
        <v>Not Urban</v>
      </c>
      <c r="CR318" t="str">
        <f>'Raw Data'!CE318</f>
        <v>Not Urban</v>
      </c>
      <c r="CS318">
        <f>'Raw Data'!CF318</f>
        <v>0</v>
      </c>
      <c r="CT318">
        <f>'Raw Data'!CG318</f>
        <v>50</v>
      </c>
      <c r="CU318">
        <f>'Raw Data'!CH318</f>
        <v>2740</v>
      </c>
      <c r="CV318" t="str">
        <f>'Raw Data'!CI318</f>
        <v xml:space="preserve"> </v>
      </c>
      <c r="CW318">
        <f>'Raw Data'!CJ318</f>
        <v>0</v>
      </c>
      <c r="CX318">
        <f>'Raw Data'!CK318</f>
        <v>0.84643000000000002</v>
      </c>
      <c r="CY318">
        <f>'Raw Data'!CL318</f>
        <v>14</v>
      </c>
      <c r="CZ318" t="str">
        <f>'Raw Data'!CM318</f>
        <v>State Mainline</v>
      </c>
      <c r="DA318">
        <f>'Raw Data'!CN318</f>
        <v>2740</v>
      </c>
      <c r="DB318">
        <f>'Raw Data'!CO318</f>
        <v>166072</v>
      </c>
      <c r="DC318">
        <f>'Raw Data'!CP318</f>
        <v>2.11</v>
      </c>
      <c r="DD318">
        <f>'Raw Data'!CQ318</f>
        <v>2.96</v>
      </c>
      <c r="DE318">
        <f>'Raw Data'!CR318</f>
        <v>166072</v>
      </c>
      <c r="DF318">
        <f>'Raw Data'!CS318</f>
        <v>0</v>
      </c>
      <c r="DG318">
        <f>'Raw Data'!CT318</f>
        <v>4469.1514500000003</v>
      </c>
      <c r="DH318">
        <f>'Raw Data'!CU318</f>
        <v>100</v>
      </c>
      <c r="DI318">
        <f>'Raw Data'!CV318</f>
        <v>14693</v>
      </c>
      <c r="DJ318">
        <f>'Raw Data'!CW318</f>
        <v>2.9968000000000002E-2</v>
      </c>
      <c r="DK318">
        <f>'Raw Data'!CX318</f>
        <v>0</v>
      </c>
      <c r="DL318">
        <f>'Raw Data'!CY318</f>
        <v>1.3829999999999999E-3</v>
      </c>
      <c r="DM318">
        <f>'Raw Data'!CZ318</f>
        <v>154</v>
      </c>
      <c r="DN318" t="str">
        <f>'Raw Data'!DA318</f>
        <v>083-0134</v>
      </c>
      <c r="DO318" t="str">
        <f>'Raw Data'!DB318</f>
        <v>4R : Rural Minor Arterial</v>
      </c>
      <c r="DP318" t="str">
        <f>'Raw Data'!DC318</f>
        <v>34.866430, -85.542682</v>
      </c>
      <c r="DQ318">
        <f>'Raw Data'!DD318</f>
        <v>-85.542681999999999</v>
      </c>
      <c r="DR318">
        <f>'Raw Data'!DE318</f>
        <v>34.866430000000001</v>
      </c>
      <c r="DS318">
        <f>'Raw Data'!DF318</f>
        <v>34.866430000000001</v>
      </c>
      <c r="DT318">
        <f>'Raw Data'!DG318</f>
        <v>-85.542681999999999</v>
      </c>
      <c r="DU318">
        <f>'Raw Data'!DH318</f>
        <v>1.9750000000000002E-3</v>
      </c>
      <c r="DV318">
        <f>'Raw Data'!DI318</f>
        <v>1.3829999999999999E-3</v>
      </c>
      <c r="DW318">
        <f>'Raw Data'!DJ318</f>
        <v>56</v>
      </c>
      <c r="DX318" s="11">
        <f t="shared" si="68"/>
        <v>6283.333333333333</v>
      </c>
      <c r="DY318" s="5">
        <f t="shared" si="69"/>
        <v>6662.5</v>
      </c>
      <c r="DZ318" s="5">
        <f t="shared" si="62"/>
        <v>-379.16666666666697</v>
      </c>
      <c r="EA318" s="5">
        <f t="shared" si="63"/>
        <v>-5.6910569105691103E-2</v>
      </c>
      <c r="EB318" s="5">
        <f t="shared" si="64"/>
        <v>6472.9166666666661</v>
      </c>
      <c r="EC318">
        <f>'Raw Data'!DK318</f>
        <v>5970</v>
      </c>
      <c r="ED318">
        <f>'Raw Data'!DL318</f>
        <v>0</v>
      </c>
      <c r="EE318">
        <f>'Raw Data'!DM318</f>
        <v>6310</v>
      </c>
      <c r="EF318">
        <f>'Raw Data'!DN318</f>
        <v>0</v>
      </c>
      <c r="EG318">
        <f>'Raw Data'!DO318</f>
        <v>6570</v>
      </c>
      <c r="EH318">
        <f>'Raw Data'!DP318</f>
        <v>0</v>
      </c>
      <c r="EI318">
        <f>'Raw Data'!DQ318</f>
        <v>6540</v>
      </c>
      <c r="EJ318">
        <f>'Raw Data'!DR318</f>
        <v>0</v>
      </c>
      <c r="EK318">
        <f>'Raw Data'!DS318</f>
        <v>6340</v>
      </c>
      <c r="EL318">
        <f>'Raw Data'!DT318</f>
        <v>5.5</v>
      </c>
      <c r="EM318">
        <f>'Raw Data'!DU318</f>
        <v>6090</v>
      </c>
      <c r="EN318">
        <f>'Raw Data'!DV318</f>
        <v>5.5</v>
      </c>
      <c r="EO318">
        <f>'Raw Data'!DW318</f>
        <v>7110</v>
      </c>
      <c r="EP318">
        <f>'Raw Data'!DX318</f>
        <v>5.5</v>
      </c>
      <c r="EQ318">
        <f>'Raw Data'!DY318</f>
        <v>7110</v>
      </c>
      <c r="ER318">
        <f>'Raw Data'!DZ318</f>
        <v>5.5</v>
      </c>
      <c r="ES318">
        <f>'Raw Data'!EA318</f>
        <v>7100</v>
      </c>
      <c r="ET318">
        <f>'Raw Data'!EB318</f>
        <v>5.5</v>
      </c>
      <c r="EU318">
        <f>'Raw Data'!EC318</f>
        <v>7140</v>
      </c>
      <c r="EV318">
        <f>'Raw Data'!ED318</f>
        <v>5.5</v>
      </c>
      <c r="EW318">
        <f>'Raw Data'!EE318</f>
        <v>2.2109999999999999E-3</v>
      </c>
    </row>
    <row r="319" spans="1:153" x14ac:dyDescent="0.3">
      <c r="A319">
        <f>'Raw Data'!A319</f>
        <v>317</v>
      </c>
      <c r="B319" t="str">
        <f>'Raw Data'!B319</f>
        <v>Point</v>
      </c>
      <c r="C319">
        <f>'Raw Data'!C319</f>
        <v>601</v>
      </c>
      <c r="D319">
        <f>'Raw Data'!D319</f>
        <v>197</v>
      </c>
      <c r="E319" t="str">
        <f>'Raw Data'!E319</f>
        <v>Point</v>
      </c>
      <c r="F319">
        <f>'Raw Data'!F319</f>
        <v>6022452</v>
      </c>
      <c r="G319" t="str">
        <f>'Raw Data'!G319</f>
        <v>Gsp Post 00</v>
      </c>
      <c r="H319" s="3">
        <f>'Raw Data'!H319</f>
        <v>42705</v>
      </c>
      <c r="L319">
        <f t="shared" si="56"/>
        <v>0</v>
      </c>
      <c r="M319" s="5">
        <f t="shared" si="57"/>
        <v>42705</v>
      </c>
      <c r="N319" s="5">
        <f t="shared" si="65"/>
        <v>2016</v>
      </c>
      <c r="O319" s="5" t="str" cm="1">
        <f t="array" ref="O319">_xlfn.IFS(N319&lt;=2016,"before treatment",N319=2017,"unknown",N319&gt;2017,"after treatment")</f>
        <v>before treatment</v>
      </c>
      <c r="P319" s="5">
        <f t="shared" si="58"/>
        <v>1</v>
      </c>
      <c r="Q319" s="5">
        <f t="shared" si="59"/>
        <v>0</v>
      </c>
      <c r="R319" t="str">
        <f>'Raw Data'!I319</f>
        <v>Dade</v>
      </c>
      <c r="S319" t="str">
        <f>'Raw Data'!J319</f>
        <v>["State Route 136","White Oak Gap Rd"]</v>
      </c>
      <c r="T319" t="str">
        <f>'Raw Data'!K319</f>
        <v>(none)</v>
      </c>
      <c r="U319" t="str">
        <f>'Raw Data'!L319</f>
        <v>(O) No Injury</v>
      </c>
      <c r="V319">
        <f>'Raw Data'!M319</f>
        <v>0</v>
      </c>
      <c r="W319">
        <f>'Raw Data'!N319</f>
        <v>0</v>
      </c>
      <c r="X319">
        <f>'Raw Data'!O319</f>
        <v>0</v>
      </c>
      <c r="Y319" t="str">
        <f>'Raw Data'!P319</f>
        <v>Angle (Other)</v>
      </c>
      <c r="Z319" t="str">
        <f>'Raw Data'!Q319</f>
        <v>On Roadway - Non-Intersection</v>
      </c>
      <c r="AA319" t="str">
        <f>'Raw Data'!R319</f>
        <v>["Motor Vehicle in Motion","Motor Vehicle in Motion"]</v>
      </c>
      <c r="AB319" t="str">
        <f>'Raw Data'!S319</f>
        <v>["Motor Vehicle in Motion","Motor Vehicle in Motion"]</v>
      </c>
      <c r="AC319" t="str">
        <f>'Raw Data'!T319</f>
        <v>["Changed Lanes Improperly","No Contributing Factors"]</v>
      </c>
      <c r="AD319">
        <f>'Raw Data'!U319</f>
        <v>2</v>
      </c>
      <c r="AE319" s="5" t="str">
        <f t="shared" si="66"/>
        <v>No</v>
      </c>
      <c r="AF319" t="str">
        <f>'Raw Data'!V319</f>
        <v>["Negotiating a Curve","Negotiating a Curve"]</v>
      </c>
      <c r="AG319" s="5">
        <f t="shared" si="60"/>
        <v>0</v>
      </c>
      <c r="AH319" t="str">
        <f>'Raw Data'!W319</f>
        <v>["East","West"]</v>
      </c>
      <c r="AI319" t="str">
        <f>'Raw Data'!X319</f>
        <v>Daylight</v>
      </c>
      <c r="AJ319" t="str">
        <f>'Raw Data'!Y319</f>
        <v>Dry</v>
      </c>
      <c r="AK319">
        <f>'Raw Data'!Z319</f>
        <v>0</v>
      </c>
      <c r="AL319" t="str">
        <f>'Raw Data'!AA319</f>
        <v>["Lap and Shoulder Belt Used","Lap and Shoulder Belt Used","Lap and Shoulder Belt Used","Lap and Shoulder Belt Used","Lap and Shoulder Belt Used"]</v>
      </c>
      <c r="AM319" s="5">
        <f t="shared" si="61"/>
        <v>0</v>
      </c>
      <c r="AN319" t="str">
        <f>'Raw Data'!AB319</f>
        <v>["Sports Utility Vehicle (SUV)","Van"]</v>
      </c>
      <c r="AO319" t="str">
        <f>'Raw Data'!AC319</f>
        <v>0832000600I</v>
      </c>
      <c r="AP319">
        <f>'Raw Data'!AD319</f>
        <v>5.1939999999999998E-3</v>
      </c>
      <c r="AQ319">
        <f>'Raw Data'!AE319</f>
        <v>34.869382999999999</v>
      </c>
      <c r="AR319">
        <f>'Raw Data'!AF319</f>
        <v>-85.537497000000002</v>
      </c>
      <c r="AS319">
        <f>'Raw Data'!AG319</f>
        <v>56</v>
      </c>
      <c r="AT319">
        <f>'Raw Data'!AH319</f>
        <v>128</v>
      </c>
      <c r="AU319">
        <f>'Raw Data'!AI319</f>
        <v>1601</v>
      </c>
      <c r="AV319" t="str">
        <f>'Raw Data'!AJ319</f>
        <v>D6_0136_00_I</v>
      </c>
      <c r="AW319">
        <f>'Raw Data'!AK319</f>
        <v>186</v>
      </c>
      <c r="AX319">
        <f>'Raw Data'!AL319</f>
        <v>205</v>
      </c>
      <c r="AY319" t="str">
        <f>'Raw Data'!AM319</f>
        <v>simple</v>
      </c>
      <c r="AZ319">
        <f>'Raw Data'!AN319</f>
        <v>585.79999999999995</v>
      </c>
      <c r="BA319">
        <f>'Raw Data'!AO319</f>
        <v>42.6</v>
      </c>
      <c r="BB319">
        <f>'Raw Data'!AP319</f>
        <v>435</v>
      </c>
      <c r="BC319">
        <f>'Raw Data'!AQ319</f>
        <v>-85.541032000000001</v>
      </c>
      <c r="BD319">
        <f>'Raw Data'!AR319</f>
        <v>34.867514</v>
      </c>
      <c r="BE319">
        <f>'Raw Data'!AS319</f>
        <v>-85.539809000000005</v>
      </c>
      <c r="BF319">
        <f>'Raw Data'!AT319</f>
        <v>34.868107999999999</v>
      </c>
      <c r="BG319" t="str">
        <f>'Raw Data'!AU319</f>
        <v>0831013600I</v>
      </c>
      <c r="BH319">
        <f>'Raw Data'!AV319</f>
        <v>1</v>
      </c>
      <c r="BI319">
        <f>'Raw Data'!AW319</f>
        <v>83</v>
      </c>
      <c r="BJ319">
        <f>'Raw Data'!AX319</f>
        <v>136</v>
      </c>
      <c r="BK319">
        <f>'Raw Data'!AY319</f>
        <v>0</v>
      </c>
      <c r="BL319">
        <f>'Raw Data'!AZ319</f>
        <v>50</v>
      </c>
      <c r="BM319">
        <f>'Raw Data'!BA319</f>
        <v>8.77</v>
      </c>
      <c r="BN319">
        <f>'Raw Data'!BB319</f>
        <v>8.3800000000000008</v>
      </c>
      <c r="BO319">
        <f>'Raw Data'!BC319</f>
        <v>1336.9</v>
      </c>
      <c r="BP319">
        <f>'Raw Data'!BD319</f>
        <v>1343.8</v>
      </c>
      <c r="BQ319">
        <f>'Raw Data'!BE319</f>
        <v>1352</v>
      </c>
      <c r="BR319">
        <f>'Raw Data'!BF319</f>
        <v>45</v>
      </c>
      <c r="BS319">
        <f>'Raw Data'!BG319</f>
        <v>47.1</v>
      </c>
      <c r="BT319">
        <f>'Raw Data'!BH319</f>
        <v>0</v>
      </c>
      <c r="BU319">
        <f>'Raw Data'!BI319</f>
        <v>44173</v>
      </c>
      <c r="BV319" t="str">
        <f>'Raw Data'!BJ319</f>
        <v>NONE</v>
      </c>
      <c r="BW319">
        <f>'Raw Data'!BK319</f>
        <v>1.3829999999999999E-3</v>
      </c>
      <c r="BX319">
        <f>'Raw Data'!BL319</f>
        <v>15021</v>
      </c>
      <c r="BY319">
        <f>'Raw Data'!BM319</f>
        <v>14661</v>
      </c>
      <c r="BZ319" t="str">
        <f>'Raw Data'!BN319</f>
        <v>0831013600I</v>
      </c>
      <c r="CA319" t="str">
        <f>'Raw Data'!BO319</f>
        <v>DADE</v>
      </c>
      <c r="CB319">
        <f>'Raw Data'!BP319</f>
        <v>1</v>
      </c>
      <c r="CC319">
        <f>'Raw Data'!BQ319</f>
        <v>13600</v>
      </c>
      <c r="CD319">
        <f>'Raw Data'!BR319</f>
        <v>6</v>
      </c>
      <c r="CE319">
        <f>'Raw Data'!BS319</f>
        <v>1</v>
      </c>
      <c r="CF319">
        <f>'Raw Data'!BT319</f>
        <v>2</v>
      </c>
      <c r="CG319">
        <f>'Raw Data'!BU319</f>
        <v>1</v>
      </c>
      <c r="CH319">
        <f>'Raw Data'!BV319</f>
        <v>1</v>
      </c>
      <c r="CI319">
        <f>'Raw Data'!BW319</f>
        <v>2</v>
      </c>
      <c r="CJ319">
        <f>'Raw Data'!BX319</f>
        <v>0</v>
      </c>
      <c r="CK319">
        <f>'Raw Data'!BY319</f>
        <v>4</v>
      </c>
      <c r="CL319" t="str">
        <f>'Raw Data'!BZ319</f>
        <v>N</v>
      </c>
      <c r="CM319">
        <f t="shared" si="67"/>
        <v>0</v>
      </c>
      <c r="CN319">
        <f>'Raw Data'!CA319</f>
        <v>83</v>
      </c>
      <c r="CO319">
        <f>'Raw Data'!CB319</f>
        <v>136</v>
      </c>
      <c r="CP319">
        <f>'Raw Data'!CC319</f>
        <v>0</v>
      </c>
      <c r="CQ319" t="str">
        <f>'Raw Data'!CD319</f>
        <v>Not Urban</v>
      </c>
      <c r="CR319" t="str">
        <f>'Raw Data'!CE319</f>
        <v>Not Urban</v>
      </c>
      <c r="CS319">
        <f>'Raw Data'!CF319</f>
        <v>0</v>
      </c>
      <c r="CT319">
        <f>'Raw Data'!CG319</f>
        <v>50</v>
      </c>
      <c r="CU319">
        <f>'Raw Data'!CH319</f>
        <v>2740</v>
      </c>
      <c r="CV319" t="str">
        <f>'Raw Data'!CI319</f>
        <v xml:space="preserve"> </v>
      </c>
      <c r="CW319">
        <f>'Raw Data'!CJ319</f>
        <v>0</v>
      </c>
      <c r="CX319">
        <f>'Raw Data'!CK319</f>
        <v>0.84643000000000002</v>
      </c>
      <c r="CY319">
        <f>'Raw Data'!CL319</f>
        <v>14</v>
      </c>
      <c r="CZ319" t="str">
        <f>'Raw Data'!CM319</f>
        <v>State Mainline</v>
      </c>
      <c r="DA319">
        <f>'Raw Data'!CN319</f>
        <v>2740</v>
      </c>
      <c r="DB319">
        <f>'Raw Data'!CO319</f>
        <v>166072</v>
      </c>
      <c r="DC319">
        <f>'Raw Data'!CP319</f>
        <v>2.11</v>
      </c>
      <c r="DD319">
        <f>'Raw Data'!CQ319</f>
        <v>2.96</v>
      </c>
      <c r="DE319">
        <f>'Raw Data'!CR319</f>
        <v>166072</v>
      </c>
      <c r="DF319">
        <f>'Raw Data'!CS319</f>
        <v>0</v>
      </c>
      <c r="DG319">
        <f>'Raw Data'!CT319</f>
        <v>4469.1514500000003</v>
      </c>
      <c r="DH319">
        <f>'Raw Data'!CU319</f>
        <v>100</v>
      </c>
      <c r="DI319">
        <f>'Raw Data'!CV319</f>
        <v>14693</v>
      </c>
      <c r="DJ319">
        <f>'Raw Data'!CW319</f>
        <v>2.9968000000000002E-2</v>
      </c>
      <c r="DK319">
        <f>'Raw Data'!CX319</f>
        <v>0</v>
      </c>
      <c r="DL319">
        <f>'Raw Data'!CY319</f>
        <v>1.3829999999999999E-3</v>
      </c>
      <c r="DM319">
        <f>'Raw Data'!CZ319</f>
        <v>154</v>
      </c>
      <c r="DN319" t="str">
        <f>'Raw Data'!DA319</f>
        <v>083-0134</v>
      </c>
      <c r="DO319" t="str">
        <f>'Raw Data'!DB319</f>
        <v>4R : Rural Minor Arterial</v>
      </c>
      <c r="DP319" t="str">
        <f>'Raw Data'!DC319</f>
        <v>34.866430, -85.542682</v>
      </c>
      <c r="DQ319">
        <f>'Raw Data'!DD319</f>
        <v>-85.542681999999999</v>
      </c>
      <c r="DR319">
        <f>'Raw Data'!DE319</f>
        <v>34.866430000000001</v>
      </c>
      <c r="DS319">
        <f>'Raw Data'!DF319</f>
        <v>34.866430000000001</v>
      </c>
      <c r="DT319">
        <f>'Raw Data'!DG319</f>
        <v>-85.542681999999999</v>
      </c>
      <c r="DU319">
        <f>'Raw Data'!DH319</f>
        <v>1.9750000000000002E-3</v>
      </c>
      <c r="DV319">
        <f>'Raw Data'!DI319</f>
        <v>1.3829999999999999E-3</v>
      </c>
      <c r="DW319">
        <f>'Raw Data'!DJ319</f>
        <v>56</v>
      </c>
      <c r="DX319" s="11">
        <f t="shared" si="68"/>
        <v>6283.333333333333</v>
      </c>
      <c r="DY319" s="5">
        <f t="shared" si="69"/>
        <v>6662.5</v>
      </c>
      <c r="DZ319" s="5">
        <f t="shared" si="62"/>
        <v>-379.16666666666697</v>
      </c>
      <c r="EA319" s="5">
        <f t="shared" si="63"/>
        <v>-5.6910569105691103E-2</v>
      </c>
      <c r="EB319" s="5">
        <f t="shared" si="64"/>
        <v>6472.9166666666661</v>
      </c>
      <c r="EC319">
        <f>'Raw Data'!DK319</f>
        <v>5970</v>
      </c>
      <c r="ED319">
        <f>'Raw Data'!DL319</f>
        <v>0</v>
      </c>
      <c r="EE319">
        <f>'Raw Data'!DM319</f>
        <v>6310</v>
      </c>
      <c r="EF319">
        <f>'Raw Data'!DN319</f>
        <v>0</v>
      </c>
      <c r="EG319">
        <f>'Raw Data'!DO319</f>
        <v>6570</v>
      </c>
      <c r="EH319">
        <f>'Raw Data'!DP319</f>
        <v>0</v>
      </c>
      <c r="EI319">
        <f>'Raw Data'!DQ319</f>
        <v>6540</v>
      </c>
      <c r="EJ319">
        <f>'Raw Data'!DR319</f>
        <v>0</v>
      </c>
      <c r="EK319">
        <f>'Raw Data'!DS319</f>
        <v>6340</v>
      </c>
      <c r="EL319">
        <f>'Raw Data'!DT319</f>
        <v>5.5</v>
      </c>
      <c r="EM319">
        <f>'Raw Data'!DU319</f>
        <v>6090</v>
      </c>
      <c r="EN319">
        <f>'Raw Data'!DV319</f>
        <v>5.5</v>
      </c>
      <c r="EO319">
        <f>'Raw Data'!DW319</f>
        <v>7110</v>
      </c>
      <c r="EP319">
        <f>'Raw Data'!DX319</f>
        <v>5.5</v>
      </c>
      <c r="EQ319">
        <f>'Raw Data'!DY319</f>
        <v>7110</v>
      </c>
      <c r="ER319">
        <f>'Raw Data'!DZ319</f>
        <v>5.5</v>
      </c>
      <c r="ES319">
        <f>'Raw Data'!EA319</f>
        <v>7100</v>
      </c>
      <c r="ET319">
        <f>'Raw Data'!EB319</f>
        <v>5.5</v>
      </c>
      <c r="EU319">
        <f>'Raw Data'!EC319</f>
        <v>7140</v>
      </c>
      <c r="EV319">
        <f>'Raw Data'!ED319</f>
        <v>5.5</v>
      </c>
      <c r="EW319">
        <f>'Raw Data'!EE319</f>
        <v>2.64E-3</v>
      </c>
    </row>
    <row r="320" spans="1:153" x14ac:dyDescent="0.3">
      <c r="A320">
        <f>'Raw Data'!A320</f>
        <v>318</v>
      </c>
      <c r="B320" t="str">
        <f>'Raw Data'!B320</f>
        <v>Point</v>
      </c>
      <c r="C320">
        <f>'Raw Data'!C320</f>
        <v>722</v>
      </c>
      <c r="D320">
        <f>'Raw Data'!D320</f>
        <v>50</v>
      </c>
      <c r="E320" t="str">
        <f>'Raw Data'!E320</f>
        <v>Point</v>
      </c>
      <c r="F320">
        <f>'Raw Data'!F320</f>
        <v>7451346</v>
      </c>
      <c r="G320" t="str">
        <f>'Raw Data'!G320</f>
        <v>Dade County Sheriff's Office</v>
      </c>
      <c r="H320" s="3">
        <f>'Raw Data'!H320</f>
        <v>43754</v>
      </c>
      <c r="L320">
        <f t="shared" si="56"/>
        <v>0</v>
      </c>
      <c r="M320" s="5">
        <f t="shared" si="57"/>
        <v>43754</v>
      </c>
      <c r="N320" s="5">
        <f t="shared" si="65"/>
        <v>2019</v>
      </c>
      <c r="O320" s="5" t="str" cm="1">
        <f t="array" ref="O320">_xlfn.IFS(N320&lt;=2016,"before treatment",N320=2017,"unknown",N320&gt;2017,"after treatment")</f>
        <v>after treatment</v>
      </c>
      <c r="P320" s="5">
        <f t="shared" si="58"/>
        <v>0</v>
      </c>
      <c r="Q320" s="5">
        <f t="shared" si="59"/>
        <v>1</v>
      </c>
      <c r="R320" t="str">
        <f>'Raw Data'!I320</f>
        <v>Dade</v>
      </c>
      <c r="S320" t="str">
        <f>'Raw Data'!J320</f>
        <v>["State Route 136","State Route 136","White Oak Gap Road Aux"]</v>
      </c>
      <c r="T320" t="str">
        <f>'Raw Data'!K320</f>
        <v>White Oak Gap Rd</v>
      </c>
      <c r="U320" t="str">
        <f>'Raw Data'!L320</f>
        <v>(O) No Injury</v>
      </c>
      <c r="V320">
        <f>'Raw Data'!M320</f>
        <v>0</v>
      </c>
      <c r="W320">
        <f>'Raw Data'!N320</f>
        <v>0</v>
      </c>
      <c r="X320">
        <f>'Raw Data'!O320</f>
        <v>0</v>
      </c>
      <c r="Y320" t="str">
        <f>'Raw Data'!P320</f>
        <v>Not a Collision with Motor Vehicle</v>
      </c>
      <c r="Z320" t="str">
        <f>'Raw Data'!Q320</f>
        <v>Off Roadway</v>
      </c>
      <c r="AA320" t="str">
        <f>'Raw Data'!R320</f>
        <v>Other Non-Collision</v>
      </c>
      <c r="AB320" t="str">
        <f>'Raw Data'!S320</f>
        <v>Jack Knife</v>
      </c>
      <c r="AC320" t="str">
        <f>'Raw Data'!T320</f>
        <v>Too Fast for Conditions</v>
      </c>
      <c r="AD320">
        <f>'Raw Data'!U320</f>
        <v>1</v>
      </c>
      <c r="AE320" s="5" t="str">
        <f t="shared" si="66"/>
        <v>Yes</v>
      </c>
      <c r="AF320" t="str">
        <f>'Raw Data'!V320</f>
        <v>Negotiating a Curve</v>
      </c>
      <c r="AG320" s="5">
        <f t="shared" si="60"/>
        <v>0</v>
      </c>
      <c r="AH320" t="str">
        <f>'Raw Data'!W320</f>
        <v>East</v>
      </c>
      <c r="AI320" t="str">
        <f>'Raw Data'!X320</f>
        <v>Dark-Not Lighted</v>
      </c>
      <c r="AJ320" t="str">
        <f>'Raw Data'!Y320</f>
        <v>Wet</v>
      </c>
      <c r="AK320">
        <f>'Raw Data'!Z320</f>
        <v>59</v>
      </c>
      <c r="AL320" t="str">
        <f>'Raw Data'!AA320</f>
        <v xml:space="preserve"> </v>
      </c>
      <c r="AM320" s="5">
        <f t="shared" si="61"/>
        <v>0</v>
      </c>
      <c r="AN320" t="str">
        <f>'Raw Data'!AB320</f>
        <v>Pickup Truck</v>
      </c>
      <c r="AO320" t="str">
        <f>'Raw Data'!AC320</f>
        <v>0831013600I</v>
      </c>
      <c r="AP320">
        <f>'Raw Data'!AD320</f>
        <v>2.96</v>
      </c>
      <c r="AQ320">
        <f>'Raw Data'!AE320</f>
        <v>34.869365000000002</v>
      </c>
      <c r="AR320">
        <f>'Raw Data'!AF320</f>
        <v>-85.537750000000003</v>
      </c>
      <c r="AS320">
        <f>'Raw Data'!AG320</f>
        <v>56</v>
      </c>
      <c r="AT320">
        <f>'Raw Data'!AH320</f>
        <v>128</v>
      </c>
      <c r="AU320">
        <f>'Raw Data'!AI320</f>
        <v>1601</v>
      </c>
      <c r="AV320" t="str">
        <f>'Raw Data'!AJ320</f>
        <v>D6_0136_00_I</v>
      </c>
      <c r="AW320">
        <f>'Raw Data'!AK320</f>
        <v>186</v>
      </c>
      <c r="AX320">
        <f>'Raw Data'!AL320</f>
        <v>205</v>
      </c>
      <c r="AY320" t="str">
        <f>'Raw Data'!AM320</f>
        <v>simple</v>
      </c>
      <c r="AZ320">
        <f>'Raw Data'!AN320</f>
        <v>585.79999999999995</v>
      </c>
      <c r="BA320">
        <f>'Raw Data'!AO320</f>
        <v>42.6</v>
      </c>
      <c r="BB320">
        <f>'Raw Data'!AP320</f>
        <v>435</v>
      </c>
      <c r="BC320">
        <f>'Raw Data'!AQ320</f>
        <v>-85.541032000000001</v>
      </c>
      <c r="BD320">
        <f>'Raw Data'!AR320</f>
        <v>34.867514</v>
      </c>
      <c r="BE320">
        <f>'Raw Data'!AS320</f>
        <v>-85.539809000000005</v>
      </c>
      <c r="BF320">
        <f>'Raw Data'!AT320</f>
        <v>34.868107999999999</v>
      </c>
      <c r="BG320" t="str">
        <f>'Raw Data'!AU320</f>
        <v>0831013600I</v>
      </c>
      <c r="BH320">
        <f>'Raw Data'!AV320</f>
        <v>1</v>
      </c>
      <c r="BI320">
        <f>'Raw Data'!AW320</f>
        <v>83</v>
      </c>
      <c r="BJ320">
        <f>'Raw Data'!AX320</f>
        <v>136</v>
      </c>
      <c r="BK320">
        <f>'Raw Data'!AY320</f>
        <v>0</v>
      </c>
      <c r="BL320">
        <f>'Raw Data'!AZ320</f>
        <v>50</v>
      </c>
      <c r="BM320">
        <f>'Raw Data'!BA320</f>
        <v>8.77</v>
      </c>
      <c r="BN320">
        <f>'Raw Data'!BB320</f>
        <v>8.3800000000000008</v>
      </c>
      <c r="BO320">
        <f>'Raw Data'!BC320</f>
        <v>1336.9</v>
      </c>
      <c r="BP320">
        <f>'Raw Data'!BD320</f>
        <v>1343.8</v>
      </c>
      <c r="BQ320">
        <f>'Raw Data'!BE320</f>
        <v>1352</v>
      </c>
      <c r="BR320">
        <f>'Raw Data'!BF320</f>
        <v>45</v>
      </c>
      <c r="BS320">
        <f>'Raw Data'!BG320</f>
        <v>47.1</v>
      </c>
      <c r="BT320">
        <f>'Raw Data'!BH320</f>
        <v>0</v>
      </c>
      <c r="BU320">
        <f>'Raw Data'!BI320</f>
        <v>44173</v>
      </c>
      <c r="BV320" t="str">
        <f>'Raw Data'!BJ320</f>
        <v>NONE</v>
      </c>
      <c r="BW320">
        <f>'Raw Data'!BK320</f>
        <v>1.3829999999999999E-3</v>
      </c>
      <c r="BX320">
        <f>'Raw Data'!BL320</f>
        <v>15021</v>
      </c>
      <c r="BY320">
        <f>'Raw Data'!BM320</f>
        <v>14661</v>
      </c>
      <c r="BZ320" t="str">
        <f>'Raw Data'!BN320</f>
        <v>0831013600I</v>
      </c>
      <c r="CA320" t="str">
        <f>'Raw Data'!BO320</f>
        <v>DADE</v>
      </c>
      <c r="CB320">
        <f>'Raw Data'!BP320</f>
        <v>1</v>
      </c>
      <c r="CC320">
        <f>'Raw Data'!BQ320</f>
        <v>13600</v>
      </c>
      <c r="CD320">
        <f>'Raw Data'!BR320</f>
        <v>6</v>
      </c>
      <c r="CE320">
        <f>'Raw Data'!BS320</f>
        <v>1</v>
      </c>
      <c r="CF320">
        <f>'Raw Data'!BT320</f>
        <v>2</v>
      </c>
      <c r="CG320">
        <f>'Raw Data'!BU320</f>
        <v>1</v>
      </c>
      <c r="CH320">
        <f>'Raw Data'!BV320</f>
        <v>1</v>
      </c>
      <c r="CI320">
        <f>'Raw Data'!BW320</f>
        <v>2</v>
      </c>
      <c r="CJ320">
        <f>'Raw Data'!BX320</f>
        <v>0</v>
      </c>
      <c r="CK320">
        <f>'Raw Data'!BY320</f>
        <v>4</v>
      </c>
      <c r="CL320" t="str">
        <f>'Raw Data'!BZ320</f>
        <v>N</v>
      </c>
      <c r="CM320">
        <f t="shared" si="67"/>
        <v>0</v>
      </c>
      <c r="CN320">
        <f>'Raw Data'!CA320</f>
        <v>83</v>
      </c>
      <c r="CO320">
        <f>'Raw Data'!CB320</f>
        <v>136</v>
      </c>
      <c r="CP320">
        <f>'Raw Data'!CC320</f>
        <v>0</v>
      </c>
      <c r="CQ320" t="str">
        <f>'Raw Data'!CD320</f>
        <v>Not Urban</v>
      </c>
      <c r="CR320" t="str">
        <f>'Raw Data'!CE320</f>
        <v>Not Urban</v>
      </c>
      <c r="CS320">
        <f>'Raw Data'!CF320</f>
        <v>0</v>
      </c>
      <c r="CT320">
        <f>'Raw Data'!CG320</f>
        <v>50</v>
      </c>
      <c r="CU320">
        <f>'Raw Data'!CH320</f>
        <v>2740</v>
      </c>
      <c r="CV320" t="str">
        <f>'Raw Data'!CI320</f>
        <v xml:space="preserve"> </v>
      </c>
      <c r="CW320">
        <f>'Raw Data'!CJ320</f>
        <v>0</v>
      </c>
      <c r="CX320">
        <f>'Raw Data'!CK320</f>
        <v>0.84643000000000002</v>
      </c>
      <c r="CY320">
        <f>'Raw Data'!CL320</f>
        <v>14</v>
      </c>
      <c r="CZ320" t="str">
        <f>'Raw Data'!CM320</f>
        <v>State Mainline</v>
      </c>
      <c r="DA320">
        <f>'Raw Data'!CN320</f>
        <v>2740</v>
      </c>
      <c r="DB320">
        <f>'Raw Data'!CO320</f>
        <v>166072</v>
      </c>
      <c r="DC320">
        <f>'Raw Data'!CP320</f>
        <v>2.11</v>
      </c>
      <c r="DD320">
        <f>'Raw Data'!CQ320</f>
        <v>2.96</v>
      </c>
      <c r="DE320">
        <f>'Raw Data'!CR320</f>
        <v>166072</v>
      </c>
      <c r="DF320">
        <f>'Raw Data'!CS320</f>
        <v>0</v>
      </c>
      <c r="DG320">
        <f>'Raw Data'!CT320</f>
        <v>4469.1514500000003</v>
      </c>
      <c r="DH320">
        <f>'Raw Data'!CU320</f>
        <v>100</v>
      </c>
      <c r="DI320">
        <f>'Raw Data'!CV320</f>
        <v>14693</v>
      </c>
      <c r="DJ320">
        <f>'Raw Data'!CW320</f>
        <v>2.9968000000000002E-2</v>
      </c>
      <c r="DK320">
        <f>'Raw Data'!CX320</f>
        <v>0</v>
      </c>
      <c r="DL320">
        <f>'Raw Data'!CY320</f>
        <v>1.3829999999999999E-3</v>
      </c>
      <c r="DM320">
        <f>'Raw Data'!CZ320</f>
        <v>154</v>
      </c>
      <c r="DN320" t="str">
        <f>'Raw Data'!DA320</f>
        <v>083-0134</v>
      </c>
      <c r="DO320" t="str">
        <f>'Raw Data'!DB320</f>
        <v>4R : Rural Minor Arterial</v>
      </c>
      <c r="DP320" t="str">
        <f>'Raw Data'!DC320</f>
        <v>34.866430, -85.542682</v>
      </c>
      <c r="DQ320">
        <f>'Raw Data'!DD320</f>
        <v>-85.542681999999999</v>
      </c>
      <c r="DR320">
        <f>'Raw Data'!DE320</f>
        <v>34.866430000000001</v>
      </c>
      <c r="DS320">
        <f>'Raw Data'!DF320</f>
        <v>34.866430000000001</v>
      </c>
      <c r="DT320">
        <f>'Raw Data'!DG320</f>
        <v>-85.542681999999999</v>
      </c>
      <c r="DU320">
        <f>'Raw Data'!DH320</f>
        <v>1.9750000000000002E-3</v>
      </c>
      <c r="DV320">
        <f>'Raw Data'!DI320</f>
        <v>1.3829999999999999E-3</v>
      </c>
      <c r="DW320">
        <f>'Raw Data'!DJ320</f>
        <v>56</v>
      </c>
      <c r="DX320" s="11">
        <f t="shared" si="68"/>
        <v>6283.333333333333</v>
      </c>
      <c r="DY320" s="5">
        <f t="shared" si="69"/>
        <v>6662.5</v>
      </c>
      <c r="DZ320" s="5">
        <f t="shared" si="62"/>
        <v>-379.16666666666697</v>
      </c>
      <c r="EA320" s="5">
        <f t="shared" si="63"/>
        <v>-5.6910569105691103E-2</v>
      </c>
      <c r="EB320" s="5">
        <f t="shared" si="64"/>
        <v>6472.9166666666661</v>
      </c>
      <c r="EC320">
        <f>'Raw Data'!DK320</f>
        <v>5970</v>
      </c>
      <c r="ED320">
        <f>'Raw Data'!DL320</f>
        <v>0</v>
      </c>
      <c r="EE320">
        <f>'Raw Data'!DM320</f>
        <v>6310</v>
      </c>
      <c r="EF320">
        <f>'Raw Data'!DN320</f>
        <v>0</v>
      </c>
      <c r="EG320">
        <f>'Raw Data'!DO320</f>
        <v>6570</v>
      </c>
      <c r="EH320">
        <f>'Raw Data'!DP320</f>
        <v>0</v>
      </c>
      <c r="EI320">
        <f>'Raw Data'!DQ320</f>
        <v>6540</v>
      </c>
      <c r="EJ320">
        <f>'Raw Data'!DR320</f>
        <v>0</v>
      </c>
      <c r="EK320">
        <f>'Raw Data'!DS320</f>
        <v>6340</v>
      </c>
      <c r="EL320">
        <f>'Raw Data'!DT320</f>
        <v>5.5</v>
      </c>
      <c r="EM320">
        <f>'Raw Data'!DU320</f>
        <v>6090</v>
      </c>
      <c r="EN320">
        <f>'Raw Data'!DV320</f>
        <v>5.5</v>
      </c>
      <c r="EO320">
        <f>'Raw Data'!DW320</f>
        <v>7110</v>
      </c>
      <c r="EP320">
        <f>'Raw Data'!DX320</f>
        <v>5.5</v>
      </c>
      <c r="EQ320">
        <f>'Raw Data'!DY320</f>
        <v>7110</v>
      </c>
      <c r="ER320">
        <f>'Raw Data'!DZ320</f>
        <v>5.5</v>
      </c>
      <c r="ES320">
        <f>'Raw Data'!EA320</f>
        <v>7100</v>
      </c>
      <c r="ET320">
        <f>'Raw Data'!EB320</f>
        <v>5.5</v>
      </c>
      <c r="EU320">
        <f>'Raw Data'!EC320</f>
        <v>7140</v>
      </c>
      <c r="EV320">
        <f>'Raw Data'!ED320</f>
        <v>5.5</v>
      </c>
      <c r="EW320">
        <f>'Raw Data'!EE320</f>
        <v>2.4120000000000001E-3</v>
      </c>
    </row>
    <row r="321" spans="1:153" x14ac:dyDescent="0.3">
      <c r="A321">
        <f>'Raw Data'!A321</f>
        <v>319</v>
      </c>
      <c r="B321" t="str">
        <f>'Raw Data'!B321</f>
        <v>Point</v>
      </c>
      <c r="C321">
        <f>'Raw Data'!C321</f>
        <v>508</v>
      </c>
      <c r="D321">
        <f>'Raw Data'!D321</f>
        <v>306</v>
      </c>
      <c r="E321" t="str">
        <f>'Raw Data'!E321</f>
        <v>Point</v>
      </c>
      <c r="F321">
        <f>'Raw Data'!F321</f>
        <v>5252069</v>
      </c>
      <c r="G321" t="str">
        <f>'Raw Data'!G321</f>
        <v>Dade County Sheriff's Office</v>
      </c>
      <c r="H321" s="3">
        <f>'Raw Data'!H321</f>
        <v>42066</v>
      </c>
      <c r="L321">
        <f t="shared" si="56"/>
        <v>0</v>
      </c>
      <c r="M321" s="5">
        <f t="shared" si="57"/>
        <v>42066</v>
      </c>
      <c r="N321" s="5">
        <f t="shared" si="65"/>
        <v>2015</v>
      </c>
      <c r="O321" s="5" t="str" cm="1">
        <f t="array" ref="O321">_xlfn.IFS(N321&lt;=2016,"before treatment",N321=2017,"unknown",N321&gt;2017,"after treatment")</f>
        <v>before treatment</v>
      </c>
      <c r="P321" s="5">
        <f t="shared" si="58"/>
        <v>1</v>
      </c>
      <c r="Q321" s="5">
        <f t="shared" si="59"/>
        <v>0</v>
      </c>
      <c r="R321" t="str">
        <f>'Raw Data'!I321</f>
        <v>Dade</v>
      </c>
      <c r="S321" t="str">
        <f>'Raw Data'!J321</f>
        <v>State Route 136</v>
      </c>
      <c r="T321" t="str">
        <f>'Raw Data'!K321</f>
        <v>White Oak Gap Rd</v>
      </c>
      <c r="U321" t="str">
        <f>'Raw Data'!L321</f>
        <v>(O) No Injury</v>
      </c>
      <c r="V321">
        <f>'Raw Data'!M321</f>
        <v>0</v>
      </c>
      <c r="W321">
        <f>'Raw Data'!N321</f>
        <v>0</v>
      </c>
      <c r="X321">
        <f>'Raw Data'!O321</f>
        <v>0</v>
      </c>
      <c r="Y321" t="str">
        <f>'Raw Data'!P321</f>
        <v>Not a Collision with Motor Vehicle</v>
      </c>
      <c r="Z321" t="str">
        <f>'Raw Data'!Q321</f>
        <v>Off Roadway</v>
      </c>
      <c r="AA321" t="str">
        <f>'Raw Data'!R321</f>
        <v>["Ditch","Ditch"]</v>
      </c>
      <c r="AB321" t="str">
        <f>'Raw Data'!S321</f>
        <v>["Ditch","Other Non-Collision"]</v>
      </c>
      <c r="AC321" t="str">
        <f>'Raw Data'!T321</f>
        <v>Wrong Side of Road</v>
      </c>
      <c r="AD321">
        <f>'Raw Data'!U321</f>
        <v>2</v>
      </c>
      <c r="AE321" s="5" t="str">
        <f t="shared" si="66"/>
        <v>No</v>
      </c>
      <c r="AF321" t="str">
        <f>'Raw Data'!V321</f>
        <v>["Negotiating a Curve","Negotiating a Curve"]</v>
      </c>
      <c r="AG321" s="5">
        <f t="shared" si="60"/>
        <v>0</v>
      </c>
      <c r="AH321" t="str">
        <f>'Raw Data'!W321</f>
        <v>["East","East"]</v>
      </c>
      <c r="AI321" t="str">
        <f>'Raw Data'!X321</f>
        <v>Daylight</v>
      </c>
      <c r="AJ321" t="str">
        <f>'Raw Data'!Y321</f>
        <v>Wet</v>
      </c>
      <c r="AK321">
        <f>'Raw Data'!Z321</f>
        <v>0</v>
      </c>
      <c r="AL321" t="str">
        <f>'Raw Data'!AA321</f>
        <v xml:space="preserve"> </v>
      </c>
      <c r="AM321" s="5">
        <f t="shared" si="61"/>
        <v>0</v>
      </c>
      <c r="AN321" t="str">
        <f>'Raw Data'!AB321</f>
        <v>Sports Utility Vehicle (SUV)</v>
      </c>
      <c r="AO321" t="str">
        <f>'Raw Data'!AC321</f>
        <v>0831013600I</v>
      </c>
      <c r="AP321">
        <f>'Raw Data'!AD321</f>
        <v>2.972</v>
      </c>
      <c r="AQ321">
        <f>'Raw Data'!AE321</f>
        <v>34.869380999999997</v>
      </c>
      <c r="AR321">
        <f>'Raw Data'!AF321</f>
        <v>-85.537593000000001</v>
      </c>
      <c r="AS321">
        <f>'Raw Data'!AG321</f>
        <v>56</v>
      </c>
      <c r="AT321">
        <f>'Raw Data'!AH321</f>
        <v>128</v>
      </c>
      <c r="AU321">
        <f>'Raw Data'!AI321</f>
        <v>1601</v>
      </c>
      <c r="AV321" t="str">
        <f>'Raw Data'!AJ321</f>
        <v>D6_0136_00_I</v>
      </c>
      <c r="AW321">
        <f>'Raw Data'!AK321</f>
        <v>186</v>
      </c>
      <c r="AX321">
        <f>'Raw Data'!AL321</f>
        <v>205</v>
      </c>
      <c r="AY321" t="str">
        <f>'Raw Data'!AM321</f>
        <v>simple</v>
      </c>
      <c r="AZ321">
        <f>'Raw Data'!AN321</f>
        <v>585.79999999999995</v>
      </c>
      <c r="BA321">
        <f>'Raw Data'!AO321</f>
        <v>42.6</v>
      </c>
      <c r="BB321">
        <f>'Raw Data'!AP321</f>
        <v>435</v>
      </c>
      <c r="BC321">
        <f>'Raw Data'!AQ321</f>
        <v>-85.541032000000001</v>
      </c>
      <c r="BD321">
        <f>'Raw Data'!AR321</f>
        <v>34.867514</v>
      </c>
      <c r="BE321">
        <f>'Raw Data'!AS321</f>
        <v>-85.539809000000005</v>
      </c>
      <c r="BF321">
        <f>'Raw Data'!AT321</f>
        <v>34.868107999999999</v>
      </c>
      <c r="BG321" t="str">
        <f>'Raw Data'!AU321</f>
        <v>0831013600I</v>
      </c>
      <c r="BH321">
        <f>'Raw Data'!AV321</f>
        <v>1</v>
      </c>
      <c r="BI321">
        <f>'Raw Data'!AW321</f>
        <v>83</v>
      </c>
      <c r="BJ321">
        <f>'Raw Data'!AX321</f>
        <v>136</v>
      </c>
      <c r="BK321">
        <f>'Raw Data'!AY321</f>
        <v>0</v>
      </c>
      <c r="BL321">
        <f>'Raw Data'!AZ321</f>
        <v>50</v>
      </c>
      <c r="BM321">
        <f>'Raw Data'!BA321</f>
        <v>8.77</v>
      </c>
      <c r="BN321">
        <f>'Raw Data'!BB321</f>
        <v>8.3800000000000008</v>
      </c>
      <c r="BO321">
        <f>'Raw Data'!BC321</f>
        <v>1336.9</v>
      </c>
      <c r="BP321">
        <f>'Raw Data'!BD321</f>
        <v>1343.8</v>
      </c>
      <c r="BQ321">
        <f>'Raw Data'!BE321</f>
        <v>1352</v>
      </c>
      <c r="BR321">
        <f>'Raw Data'!BF321</f>
        <v>45</v>
      </c>
      <c r="BS321">
        <f>'Raw Data'!BG321</f>
        <v>47.1</v>
      </c>
      <c r="BT321">
        <f>'Raw Data'!BH321</f>
        <v>0</v>
      </c>
      <c r="BU321">
        <f>'Raw Data'!BI321</f>
        <v>44173</v>
      </c>
      <c r="BV321" t="str">
        <f>'Raw Data'!BJ321</f>
        <v>NONE</v>
      </c>
      <c r="BW321">
        <f>'Raw Data'!BK321</f>
        <v>1.3829999999999999E-3</v>
      </c>
      <c r="BX321">
        <f>'Raw Data'!BL321</f>
        <v>15021</v>
      </c>
      <c r="BY321">
        <f>'Raw Data'!BM321</f>
        <v>14661</v>
      </c>
      <c r="BZ321" t="str">
        <f>'Raw Data'!BN321</f>
        <v>0831013600I</v>
      </c>
      <c r="CA321" t="str">
        <f>'Raw Data'!BO321</f>
        <v>DADE</v>
      </c>
      <c r="CB321">
        <f>'Raw Data'!BP321</f>
        <v>1</v>
      </c>
      <c r="CC321">
        <f>'Raw Data'!BQ321</f>
        <v>13600</v>
      </c>
      <c r="CD321">
        <f>'Raw Data'!BR321</f>
        <v>6</v>
      </c>
      <c r="CE321">
        <f>'Raw Data'!BS321</f>
        <v>1</v>
      </c>
      <c r="CF321">
        <f>'Raw Data'!BT321</f>
        <v>2</v>
      </c>
      <c r="CG321">
        <f>'Raw Data'!BU321</f>
        <v>1</v>
      </c>
      <c r="CH321">
        <f>'Raw Data'!BV321</f>
        <v>1</v>
      </c>
      <c r="CI321">
        <f>'Raw Data'!BW321</f>
        <v>2</v>
      </c>
      <c r="CJ321">
        <f>'Raw Data'!BX321</f>
        <v>0</v>
      </c>
      <c r="CK321">
        <f>'Raw Data'!BY321</f>
        <v>4</v>
      </c>
      <c r="CL321" t="str">
        <f>'Raw Data'!BZ321</f>
        <v>N</v>
      </c>
      <c r="CM321">
        <f t="shared" si="67"/>
        <v>0</v>
      </c>
      <c r="CN321">
        <f>'Raw Data'!CA321</f>
        <v>83</v>
      </c>
      <c r="CO321">
        <f>'Raw Data'!CB321</f>
        <v>136</v>
      </c>
      <c r="CP321">
        <f>'Raw Data'!CC321</f>
        <v>0</v>
      </c>
      <c r="CQ321" t="str">
        <f>'Raw Data'!CD321</f>
        <v>Not Urban</v>
      </c>
      <c r="CR321" t="str">
        <f>'Raw Data'!CE321</f>
        <v>Not Urban</v>
      </c>
      <c r="CS321">
        <f>'Raw Data'!CF321</f>
        <v>0</v>
      </c>
      <c r="CT321">
        <f>'Raw Data'!CG321</f>
        <v>50</v>
      </c>
      <c r="CU321">
        <f>'Raw Data'!CH321</f>
        <v>2740</v>
      </c>
      <c r="CV321" t="str">
        <f>'Raw Data'!CI321</f>
        <v xml:space="preserve"> </v>
      </c>
      <c r="CW321">
        <f>'Raw Data'!CJ321</f>
        <v>0</v>
      </c>
      <c r="CX321">
        <f>'Raw Data'!CK321</f>
        <v>0.84643000000000002</v>
      </c>
      <c r="CY321">
        <f>'Raw Data'!CL321</f>
        <v>14</v>
      </c>
      <c r="CZ321" t="str">
        <f>'Raw Data'!CM321</f>
        <v>State Mainline</v>
      </c>
      <c r="DA321">
        <f>'Raw Data'!CN321</f>
        <v>2740</v>
      </c>
      <c r="DB321">
        <f>'Raw Data'!CO321</f>
        <v>166072</v>
      </c>
      <c r="DC321">
        <f>'Raw Data'!CP321</f>
        <v>2.11</v>
      </c>
      <c r="DD321">
        <f>'Raw Data'!CQ321</f>
        <v>2.96</v>
      </c>
      <c r="DE321">
        <f>'Raw Data'!CR321</f>
        <v>166072</v>
      </c>
      <c r="DF321">
        <f>'Raw Data'!CS321</f>
        <v>0</v>
      </c>
      <c r="DG321">
        <f>'Raw Data'!CT321</f>
        <v>4469.1514500000003</v>
      </c>
      <c r="DH321">
        <f>'Raw Data'!CU321</f>
        <v>100</v>
      </c>
      <c r="DI321">
        <f>'Raw Data'!CV321</f>
        <v>14693</v>
      </c>
      <c r="DJ321">
        <f>'Raw Data'!CW321</f>
        <v>2.9968000000000002E-2</v>
      </c>
      <c r="DK321">
        <f>'Raw Data'!CX321</f>
        <v>0</v>
      </c>
      <c r="DL321">
        <f>'Raw Data'!CY321</f>
        <v>1.3829999999999999E-3</v>
      </c>
      <c r="DM321">
        <f>'Raw Data'!CZ321</f>
        <v>154</v>
      </c>
      <c r="DN321" t="str">
        <f>'Raw Data'!DA321</f>
        <v>083-0134</v>
      </c>
      <c r="DO321" t="str">
        <f>'Raw Data'!DB321</f>
        <v>4R : Rural Minor Arterial</v>
      </c>
      <c r="DP321" t="str">
        <f>'Raw Data'!DC321</f>
        <v>34.866430, -85.542682</v>
      </c>
      <c r="DQ321">
        <f>'Raw Data'!DD321</f>
        <v>-85.542681999999999</v>
      </c>
      <c r="DR321">
        <f>'Raw Data'!DE321</f>
        <v>34.866430000000001</v>
      </c>
      <c r="DS321">
        <f>'Raw Data'!DF321</f>
        <v>34.866430000000001</v>
      </c>
      <c r="DT321">
        <f>'Raw Data'!DG321</f>
        <v>-85.542681999999999</v>
      </c>
      <c r="DU321">
        <f>'Raw Data'!DH321</f>
        <v>1.9750000000000002E-3</v>
      </c>
      <c r="DV321">
        <f>'Raw Data'!DI321</f>
        <v>1.3829999999999999E-3</v>
      </c>
      <c r="DW321">
        <f>'Raw Data'!DJ321</f>
        <v>56</v>
      </c>
      <c r="DX321" s="11">
        <f t="shared" si="68"/>
        <v>6283.333333333333</v>
      </c>
      <c r="DY321" s="5">
        <f t="shared" si="69"/>
        <v>6662.5</v>
      </c>
      <c r="DZ321" s="5">
        <f t="shared" si="62"/>
        <v>-379.16666666666697</v>
      </c>
      <c r="EA321" s="5">
        <f t="shared" si="63"/>
        <v>-5.6910569105691103E-2</v>
      </c>
      <c r="EB321" s="5">
        <f t="shared" si="64"/>
        <v>6472.9166666666661</v>
      </c>
      <c r="EC321">
        <f>'Raw Data'!DK321</f>
        <v>5970</v>
      </c>
      <c r="ED321">
        <f>'Raw Data'!DL321</f>
        <v>0</v>
      </c>
      <c r="EE321">
        <f>'Raw Data'!DM321</f>
        <v>6310</v>
      </c>
      <c r="EF321">
        <f>'Raw Data'!DN321</f>
        <v>0</v>
      </c>
      <c r="EG321">
        <f>'Raw Data'!DO321</f>
        <v>6570</v>
      </c>
      <c r="EH321">
        <f>'Raw Data'!DP321</f>
        <v>0</v>
      </c>
      <c r="EI321">
        <f>'Raw Data'!DQ321</f>
        <v>6540</v>
      </c>
      <c r="EJ321">
        <f>'Raw Data'!DR321</f>
        <v>0</v>
      </c>
      <c r="EK321">
        <f>'Raw Data'!DS321</f>
        <v>6340</v>
      </c>
      <c r="EL321">
        <f>'Raw Data'!DT321</f>
        <v>5.5</v>
      </c>
      <c r="EM321">
        <f>'Raw Data'!DU321</f>
        <v>6090</v>
      </c>
      <c r="EN321">
        <f>'Raw Data'!DV321</f>
        <v>5.5</v>
      </c>
      <c r="EO321">
        <f>'Raw Data'!DW321</f>
        <v>7110</v>
      </c>
      <c r="EP321">
        <f>'Raw Data'!DX321</f>
        <v>5.5</v>
      </c>
      <c r="EQ321">
        <f>'Raw Data'!DY321</f>
        <v>7110</v>
      </c>
      <c r="ER321">
        <f>'Raw Data'!DZ321</f>
        <v>5.5</v>
      </c>
      <c r="ES321">
        <f>'Raw Data'!EA321</f>
        <v>7100</v>
      </c>
      <c r="ET321">
        <f>'Raw Data'!EB321</f>
        <v>5.5</v>
      </c>
      <c r="EU321">
        <f>'Raw Data'!EC321</f>
        <v>7140</v>
      </c>
      <c r="EV321">
        <f>'Raw Data'!ED321</f>
        <v>5.5</v>
      </c>
      <c r="EW321">
        <f>'Raw Data'!EE321</f>
        <v>2.555E-3</v>
      </c>
    </row>
    <row r="322" spans="1:153" x14ac:dyDescent="0.3">
      <c r="A322">
        <f>'Raw Data'!A322</f>
        <v>320</v>
      </c>
      <c r="B322" t="str">
        <f>'Raw Data'!B322</f>
        <v>Point</v>
      </c>
      <c r="C322">
        <f>'Raw Data'!C322</f>
        <v>532</v>
      </c>
      <c r="D322">
        <f>'Raw Data'!D322</f>
        <v>292</v>
      </c>
      <c r="E322" t="str">
        <f>'Raw Data'!E322</f>
        <v>Point</v>
      </c>
      <c r="F322">
        <f>'Raw Data'!F322</f>
        <v>5333067</v>
      </c>
      <c r="G322" t="str">
        <f>'Raw Data'!G322</f>
        <v>Gsp Post 00</v>
      </c>
      <c r="H322" s="3">
        <f>'Raw Data'!H322</f>
        <v>42173</v>
      </c>
      <c r="L322">
        <f t="shared" ref="L322:L385" si="70">IF(OR(ISNUMBER(SEARCH("Pedestrian",AA322))*ISNUMBER(SEARCH("Pedestrian",AB322))),1,0)</f>
        <v>0</v>
      </c>
      <c r="M322" s="5">
        <f t="shared" ref="M322:M385" si="71">H322</f>
        <v>42173</v>
      </c>
      <c r="N322" s="5">
        <f t="shared" si="65"/>
        <v>2015</v>
      </c>
      <c r="O322" s="5" t="str" cm="1">
        <f t="array" ref="O322">_xlfn.IFS(N322&lt;=2016,"before treatment",N322=2017,"unknown",N322&gt;2017,"after treatment")</f>
        <v>before treatment</v>
      </c>
      <c r="P322" s="5">
        <f t="shared" ref="P322:P385" si="72">IF(O322="before treatment",1,0)</f>
        <v>1</v>
      </c>
      <c r="Q322" s="5">
        <f t="shared" ref="Q322:Q385" si="73">IF(O322="after treatment",1,0)</f>
        <v>0</v>
      </c>
      <c r="R322" t="str">
        <f>'Raw Data'!I322</f>
        <v>Dade</v>
      </c>
      <c r="S322" t="str">
        <f>'Raw Data'!J322</f>
        <v>State Route 136</v>
      </c>
      <c r="T322" t="str">
        <f>'Raw Data'!K322</f>
        <v>(none)</v>
      </c>
      <c r="U322" t="str">
        <f>'Raw Data'!L322</f>
        <v>(O) No Injury</v>
      </c>
      <c r="V322">
        <f>'Raw Data'!M322</f>
        <v>0</v>
      </c>
      <c r="W322">
        <f>'Raw Data'!N322</f>
        <v>0</v>
      </c>
      <c r="X322">
        <f>'Raw Data'!O322</f>
        <v>0</v>
      </c>
      <c r="Y322" t="str">
        <f>'Raw Data'!P322</f>
        <v>Sideswipe-Same Direction</v>
      </c>
      <c r="Z322" t="str">
        <f>'Raw Data'!Q322</f>
        <v>On Roadway - Non-Intersection</v>
      </c>
      <c r="AA322" t="str">
        <f>'Raw Data'!R322</f>
        <v>["Motor Vehicle in Motion","Motor Vehicle in Motion"]</v>
      </c>
      <c r="AB322" t="str">
        <f>'Raw Data'!S322</f>
        <v>["Motor Vehicle in Motion","Motor Vehicle in Motion"]</v>
      </c>
      <c r="AC322" t="str">
        <f>'Raw Data'!T322</f>
        <v>["Improper Passing","No Contributing Factors"]</v>
      </c>
      <c r="AD322">
        <f>'Raw Data'!U322</f>
        <v>2</v>
      </c>
      <c r="AE322" s="5" t="str">
        <f t="shared" si="66"/>
        <v>No</v>
      </c>
      <c r="AF322" t="str">
        <f>'Raw Data'!V322</f>
        <v>["Passing","Straight"]</v>
      </c>
      <c r="AG322" s="5">
        <f t="shared" ref="AG322:AG385" si="74">IF(ISNUMBER(SEARCH("Turning",AF322)),1,0)</f>
        <v>0</v>
      </c>
      <c r="AH322" t="str">
        <f>'Raw Data'!W322</f>
        <v>["West","West"]</v>
      </c>
      <c r="AI322" t="str">
        <f>'Raw Data'!X322</f>
        <v>Daylight</v>
      </c>
      <c r="AJ322" t="str">
        <f>'Raw Data'!Y322</f>
        <v>Dry</v>
      </c>
      <c r="AK322">
        <f>'Raw Data'!Z322</f>
        <v>0</v>
      </c>
      <c r="AL322" t="str">
        <f>'Raw Data'!AA322</f>
        <v>["Lap and Shoulder Belt Used","Lap and Shoulder Belt Used"]</v>
      </c>
      <c r="AM322" s="5">
        <f t="shared" ref="AM322:AM385" si="75">IF(ISNUMBER(SEARCH("Motorcycle",AN322)),1,0)</f>
        <v>0</v>
      </c>
      <c r="AN322" t="str">
        <f>'Raw Data'!AB322</f>
        <v>["Passenger Car","Passenger Car"]</v>
      </c>
      <c r="AO322" t="str">
        <f>'Raw Data'!AC322</f>
        <v>0831013600I</v>
      </c>
      <c r="AP322">
        <f>'Raw Data'!AD322</f>
        <v>2.996</v>
      </c>
      <c r="AQ322">
        <f>'Raw Data'!AE322</f>
        <v>34.869053000000001</v>
      </c>
      <c r="AR322">
        <f>'Raw Data'!AF322</f>
        <v>-85.537526999999997</v>
      </c>
      <c r="AS322">
        <f>'Raw Data'!AG322</f>
        <v>56</v>
      </c>
      <c r="AT322">
        <f>'Raw Data'!AH322</f>
        <v>128</v>
      </c>
      <c r="AU322">
        <f>'Raw Data'!AI322</f>
        <v>1601</v>
      </c>
      <c r="AV322" t="str">
        <f>'Raw Data'!AJ322</f>
        <v>D6_0136_00_I</v>
      </c>
      <c r="AW322">
        <f>'Raw Data'!AK322</f>
        <v>186</v>
      </c>
      <c r="AX322">
        <f>'Raw Data'!AL322</f>
        <v>205</v>
      </c>
      <c r="AY322" t="str">
        <f>'Raw Data'!AM322</f>
        <v>simple</v>
      </c>
      <c r="AZ322">
        <f>'Raw Data'!AN322</f>
        <v>585.79999999999995</v>
      </c>
      <c r="BA322">
        <f>'Raw Data'!AO322</f>
        <v>42.6</v>
      </c>
      <c r="BB322">
        <f>'Raw Data'!AP322</f>
        <v>435</v>
      </c>
      <c r="BC322">
        <f>'Raw Data'!AQ322</f>
        <v>-85.541032000000001</v>
      </c>
      <c r="BD322">
        <f>'Raw Data'!AR322</f>
        <v>34.867514</v>
      </c>
      <c r="BE322">
        <f>'Raw Data'!AS322</f>
        <v>-85.539809000000005</v>
      </c>
      <c r="BF322">
        <f>'Raw Data'!AT322</f>
        <v>34.868107999999999</v>
      </c>
      <c r="BG322" t="str">
        <f>'Raw Data'!AU322</f>
        <v>0831013600I</v>
      </c>
      <c r="BH322">
        <f>'Raw Data'!AV322</f>
        <v>1</v>
      </c>
      <c r="BI322">
        <f>'Raw Data'!AW322</f>
        <v>83</v>
      </c>
      <c r="BJ322">
        <f>'Raw Data'!AX322</f>
        <v>136</v>
      </c>
      <c r="BK322">
        <f>'Raw Data'!AY322</f>
        <v>0</v>
      </c>
      <c r="BL322">
        <f>'Raw Data'!AZ322</f>
        <v>50</v>
      </c>
      <c r="BM322">
        <f>'Raw Data'!BA322</f>
        <v>8.77</v>
      </c>
      <c r="BN322">
        <f>'Raw Data'!BB322</f>
        <v>8.3800000000000008</v>
      </c>
      <c r="BO322">
        <f>'Raw Data'!BC322</f>
        <v>1336.9</v>
      </c>
      <c r="BP322">
        <f>'Raw Data'!BD322</f>
        <v>1343.8</v>
      </c>
      <c r="BQ322">
        <f>'Raw Data'!BE322</f>
        <v>1352</v>
      </c>
      <c r="BR322">
        <f>'Raw Data'!BF322</f>
        <v>45</v>
      </c>
      <c r="BS322">
        <f>'Raw Data'!BG322</f>
        <v>47.1</v>
      </c>
      <c r="BT322">
        <f>'Raw Data'!BH322</f>
        <v>0</v>
      </c>
      <c r="BU322">
        <f>'Raw Data'!BI322</f>
        <v>44173</v>
      </c>
      <c r="BV322" t="str">
        <f>'Raw Data'!BJ322</f>
        <v>NONE</v>
      </c>
      <c r="BW322">
        <f>'Raw Data'!BK322</f>
        <v>1.3829999999999999E-3</v>
      </c>
      <c r="BX322">
        <f>'Raw Data'!BL322</f>
        <v>15021</v>
      </c>
      <c r="BY322">
        <f>'Raw Data'!BM322</f>
        <v>14661</v>
      </c>
      <c r="BZ322" t="str">
        <f>'Raw Data'!BN322</f>
        <v>0831013600I</v>
      </c>
      <c r="CA322" t="str">
        <f>'Raw Data'!BO322</f>
        <v>DADE</v>
      </c>
      <c r="CB322">
        <f>'Raw Data'!BP322</f>
        <v>1</v>
      </c>
      <c r="CC322">
        <f>'Raw Data'!BQ322</f>
        <v>13600</v>
      </c>
      <c r="CD322">
        <f>'Raw Data'!BR322</f>
        <v>6</v>
      </c>
      <c r="CE322">
        <f>'Raw Data'!BS322</f>
        <v>1</v>
      </c>
      <c r="CF322">
        <f>'Raw Data'!BT322</f>
        <v>2</v>
      </c>
      <c r="CG322">
        <f>'Raw Data'!BU322</f>
        <v>1</v>
      </c>
      <c r="CH322">
        <f>'Raw Data'!BV322</f>
        <v>1</v>
      </c>
      <c r="CI322">
        <f>'Raw Data'!BW322</f>
        <v>2</v>
      </c>
      <c r="CJ322">
        <f>'Raw Data'!BX322</f>
        <v>0</v>
      </c>
      <c r="CK322">
        <f>'Raw Data'!BY322</f>
        <v>4</v>
      </c>
      <c r="CL322" t="str">
        <f>'Raw Data'!BZ322</f>
        <v>N</v>
      </c>
      <c r="CM322">
        <f t="shared" si="67"/>
        <v>0</v>
      </c>
      <c r="CN322">
        <f>'Raw Data'!CA322</f>
        <v>83</v>
      </c>
      <c r="CO322">
        <f>'Raw Data'!CB322</f>
        <v>136</v>
      </c>
      <c r="CP322">
        <f>'Raw Data'!CC322</f>
        <v>0</v>
      </c>
      <c r="CQ322" t="str">
        <f>'Raw Data'!CD322</f>
        <v>Not Urban</v>
      </c>
      <c r="CR322" t="str">
        <f>'Raw Data'!CE322</f>
        <v>Not Urban</v>
      </c>
      <c r="CS322">
        <f>'Raw Data'!CF322</f>
        <v>0</v>
      </c>
      <c r="CT322">
        <f>'Raw Data'!CG322</f>
        <v>50</v>
      </c>
      <c r="CU322">
        <f>'Raw Data'!CH322</f>
        <v>2740</v>
      </c>
      <c r="CV322" t="str">
        <f>'Raw Data'!CI322</f>
        <v xml:space="preserve"> </v>
      </c>
      <c r="CW322">
        <f>'Raw Data'!CJ322</f>
        <v>0</v>
      </c>
      <c r="CX322">
        <f>'Raw Data'!CK322</f>
        <v>0.84643000000000002</v>
      </c>
      <c r="CY322">
        <f>'Raw Data'!CL322</f>
        <v>14</v>
      </c>
      <c r="CZ322" t="str">
        <f>'Raw Data'!CM322</f>
        <v>State Mainline</v>
      </c>
      <c r="DA322">
        <f>'Raw Data'!CN322</f>
        <v>2740</v>
      </c>
      <c r="DB322">
        <f>'Raw Data'!CO322</f>
        <v>166072</v>
      </c>
      <c r="DC322">
        <f>'Raw Data'!CP322</f>
        <v>2.11</v>
      </c>
      <c r="DD322">
        <f>'Raw Data'!CQ322</f>
        <v>2.96</v>
      </c>
      <c r="DE322">
        <f>'Raw Data'!CR322</f>
        <v>166072</v>
      </c>
      <c r="DF322">
        <f>'Raw Data'!CS322</f>
        <v>0</v>
      </c>
      <c r="DG322">
        <f>'Raw Data'!CT322</f>
        <v>4469.1514500000003</v>
      </c>
      <c r="DH322">
        <f>'Raw Data'!CU322</f>
        <v>100</v>
      </c>
      <c r="DI322">
        <f>'Raw Data'!CV322</f>
        <v>14693</v>
      </c>
      <c r="DJ322">
        <f>'Raw Data'!CW322</f>
        <v>2.9968000000000002E-2</v>
      </c>
      <c r="DK322">
        <f>'Raw Data'!CX322</f>
        <v>0</v>
      </c>
      <c r="DL322">
        <f>'Raw Data'!CY322</f>
        <v>1.3829999999999999E-3</v>
      </c>
      <c r="DM322">
        <f>'Raw Data'!CZ322</f>
        <v>154</v>
      </c>
      <c r="DN322" t="str">
        <f>'Raw Data'!DA322</f>
        <v>083-0134</v>
      </c>
      <c r="DO322" t="str">
        <f>'Raw Data'!DB322</f>
        <v>4R : Rural Minor Arterial</v>
      </c>
      <c r="DP322" t="str">
        <f>'Raw Data'!DC322</f>
        <v>34.866430, -85.542682</v>
      </c>
      <c r="DQ322">
        <f>'Raw Data'!DD322</f>
        <v>-85.542681999999999</v>
      </c>
      <c r="DR322">
        <f>'Raw Data'!DE322</f>
        <v>34.866430000000001</v>
      </c>
      <c r="DS322">
        <f>'Raw Data'!DF322</f>
        <v>34.866430000000001</v>
      </c>
      <c r="DT322">
        <f>'Raw Data'!DG322</f>
        <v>-85.542681999999999</v>
      </c>
      <c r="DU322">
        <f>'Raw Data'!DH322</f>
        <v>1.9750000000000002E-3</v>
      </c>
      <c r="DV322">
        <f>'Raw Data'!DI322</f>
        <v>1.3829999999999999E-3</v>
      </c>
      <c r="DW322">
        <f>'Raw Data'!DJ322</f>
        <v>56</v>
      </c>
      <c r="DX322" s="11">
        <f t="shared" si="68"/>
        <v>6283.333333333333</v>
      </c>
      <c r="DY322" s="5">
        <f t="shared" si="69"/>
        <v>6662.5</v>
      </c>
      <c r="DZ322" s="5">
        <f t="shared" ref="DZ322:DZ385" si="76">DX322-DY322</f>
        <v>-379.16666666666697</v>
      </c>
      <c r="EA322" s="5">
        <f t="shared" ref="EA322:EA385" si="77">DZ322/DY322</f>
        <v>-5.6910569105691103E-2</v>
      </c>
      <c r="EB322" s="5">
        <f t="shared" ref="EB322:EB385" si="78">AVERAGE(DX322,DY322)</f>
        <v>6472.9166666666661</v>
      </c>
      <c r="EC322">
        <f>'Raw Data'!DK322</f>
        <v>5970</v>
      </c>
      <c r="ED322">
        <f>'Raw Data'!DL322</f>
        <v>0</v>
      </c>
      <c r="EE322">
        <f>'Raw Data'!DM322</f>
        <v>6310</v>
      </c>
      <c r="EF322">
        <f>'Raw Data'!DN322</f>
        <v>0</v>
      </c>
      <c r="EG322">
        <f>'Raw Data'!DO322</f>
        <v>6570</v>
      </c>
      <c r="EH322">
        <f>'Raw Data'!DP322</f>
        <v>0</v>
      </c>
      <c r="EI322">
        <f>'Raw Data'!DQ322</f>
        <v>6540</v>
      </c>
      <c r="EJ322">
        <f>'Raw Data'!DR322</f>
        <v>0</v>
      </c>
      <c r="EK322">
        <f>'Raw Data'!DS322</f>
        <v>6340</v>
      </c>
      <c r="EL322">
        <f>'Raw Data'!DT322</f>
        <v>5.5</v>
      </c>
      <c r="EM322">
        <f>'Raw Data'!DU322</f>
        <v>6090</v>
      </c>
      <c r="EN322">
        <f>'Raw Data'!DV322</f>
        <v>5.5</v>
      </c>
      <c r="EO322">
        <f>'Raw Data'!DW322</f>
        <v>7110</v>
      </c>
      <c r="EP322">
        <f>'Raw Data'!DX322</f>
        <v>5.5</v>
      </c>
      <c r="EQ322">
        <f>'Raw Data'!DY322</f>
        <v>7110</v>
      </c>
      <c r="ER322">
        <f>'Raw Data'!DZ322</f>
        <v>5.5</v>
      </c>
      <c r="ES322">
        <f>'Raw Data'!EA322</f>
        <v>7100</v>
      </c>
      <c r="ET322">
        <f>'Raw Data'!EB322</f>
        <v>5.5</v>
      </c>
      <c r="EU322">
        <f>'Raw Data'!EC322</f>
        <v>7140</v>
      </c>
      <c r="EV322">
        <f>'Raw Data'!ED322</f>
        <v>5.5</v>
      </c>
      <c r="EW322">
        <f>'Raw Data'!EE322</f>
        <v>2.4689999999999998E-3</v>
      </c>
    </row>
    <row r="323" spans="1:153" x14ac:dyDescent="0.3">
      <c r="A323">
        <f>'Raw Data'!A323</f>
        <v>321</v>
      </c>
      <c r="B323" t="str">
        <f>'Raw Data'!B323</f>
        <v>Point</v>
      </c>
      <c r="C323">
        <f>'Raw Data'!C323</f>
        <v>619</v>
      </c>
      <c r="D323">
        <f>'Raw Data'!D323</f>
        <v>137</v>
      </c>
      <c r="E323" t="str">
        <f>'Raw Data'!E323</f>
        <v>Point</v>
      </c>
      <c r="F323">
        <f>'Raw Data'!F323</f>
        <v>6605574</v>
      </c>
      <c r="G323" t="str">
        <f>'Raw Data'!G323</f>
        <v>Dade County Sheriff's Office</v>
      </c>
      <c r="H323" s="3">
        <f>'Raw Data'!H323</f>
        <v>43083</v>
      </c>
      <c r="L323">
        <f t="shared" si="70"/>
        <v>0</v>
      </c>
      <c r="M323" s="5">
        <f t="shared" si="71"/>
        <v>43083</v>
      </c>
      <c r="N323" s="5">
        <f t="shared" ref="N323:N386" si="79">YEAR(M323)</f>
        <v>2017</v>
      </c>
      <c r="O323" s="5" t="str" cm="1">
        <f t="array" ref="O323">_xlfn.IFS(N323&lt;=2016,"before treatment",N323=2017,"unknown",N323&gt;2017,"after treatment")</f>
        <v>unknown</v>
      </c>
      <c r="P323" s="5">
        <f t="shared" si="72"/>
        <v>0</v>
      </c>
      <c r="Q323" s="5">
        <f t="shared" si="73"/>
        <v>0</v>
      </c>
      <c r="R323" t="str">
        <f>'Raw Data'!I323</f>
        <v>Dade</v>
      </c>
      <c r="S323" t="str">
        <f>'Raw Data'!J323</f>
        <v>["State Route 136","White Oak Gap Rd"]</v>
      </c>
      <c r="T323" t="str">
        <f>'Raw Data'!K323</f>
        <v>White Oak Gap Rd</v>
      </c>
      <c r="U323" t="str">
        <f>'Raw Data'!L323</f>
        <v>(C) Possible Injury / Complaint</v>
      </c>
      <c r="V323">
        <f>'Raw Data'!M323</f>
        <v>0</v>
      </c>
      <c r="W323">
        <f>'Raw Data'!N323</f>
        <v>0</v>
      </c>
      <c r="X323">
        <f>'Raw Data'!O323</f>
        <v>0</v>
      </c>
      <c r="Y323" t="str">
        <f>'Raw Data'!P323</f>
        <v>Angle (Other)</v>
      </c>
      <c r="Z323" t="str">
        <f>'Raw Data'!Q323</f>
        <v>On Roadway - Roadway Intersection</v>
      </c>
      <c r="AA323" t="str">
        <f>'Raw Data'!R323</f>
        <v>["Motor Vehicle in Motion","Motor Vehicle in Motion"]</v>
      </c>
      <c r="AB323" t="str">
        <f>'Raw Data'!S323</f>
        <v>["Motor Vehicle in Motion","Motor Vehicle in Motion"]</v>
      </c>
      <c r="AC323" t="str">
        <f>'Raw Data'!T323</f>
        <v>Disregard Stop Sign/Signal</v>
      </c>
      <c r="AD323">
        <f>'Raw Data'!U323</f>
        <v>2</v>
      </c>
      <c r="AE323" s="5" t="str">
        <f t="shared" ref="AE323:AE386" si="80">IF(AD323=1,"Yes","No")</f>
        <v>No</v>
      </c>
      <c r="AF323" t="str">
        <f>'Raw Data'!V323</f>
        <v>["Negotiating a Curve","Negotiating a Curve"]</v>
      </c>
      <c r="AG323" s="5">
        <f t="shared" si="74"/>
        <v>0</v>
      </c>
      <c r="AH323" t="str">
        <f>'Raw Data'!W323</f>
        <v>["South","West"]</v>
      </c>
      <c r="AI323" t="str">
        <f>'Raw Data'!X323</f>
        <v>Daylight</v>
      </c>
      <c r="AJ323" t="str">
        <f>'Raw Data'!Y323</f>
        <v>Dry</v>
      </c>
      <c r="AK323">
        <f>'Raw Data'!Z323</f>
        <v>0</v>
      </c>
      <c r="AL323" t="str">
        <f>'Raw Data'!AA323</f>
        <v xml:space="preserve"> </v>
      </c>
      <c r="AM323" s="5">
        <f t="shared" si="75"/>
        <v>0</v>
      </c>
      <c r="AN323" t="str">
        <f>'Raw Data'!AB323</f>
        <v>Pickup Truck</v>
      </c>
      <c r="AO323" t="str">
        <f>'Raw Data'!AC323</f>
        <v>0831013600I</v>
      </c>
      <c r="AP323">
        <f>'Raw Data'!AD323</f>
        <v>2.976</v>
      </c>
      <c r="AQ323">
        <f>'Raw Data'!AE323</f>
        <v>34.869337999999999</v>
      </c>
      <c r="AR323">
        <f>'Raw Data'!AF323</f>
        <v>-85.537510999999995</v>
      </c>
      <c r="AS323">
        <f>'Raw Data'!AG323</f>
        <v>56</v>
      </c>
      <c r="AT323">
        <f>'Raw Data'!AH323</f>
        <v>128</v>
      </c>
      <c r="AU323">
        <f>'Raw Data'!AI323</f>
        <v>1601</v>
      </c>
      <c r="AV323" t="str">
        <f>'Raw Data'!AJ323</f>
        <v>D6_0136_00_I</v>
      </c>
      <c r="AW323">
        <f>'Raw Data'!AK323</f>
        <v>186</v>
      </c>
      <c r="AX323">
        <f>'Raw Data'!AL323</f>
        <v>205</v>
      </c>
      <c r="AY323" t="str">
        <f>'Raw Data'!AM323</f>
        <v>simple</v>
      </c>
      <c r="AZ323">
        <f>'Raw Data'!AN323</f>
        <v>585.79999999999995</v>
      </c>
      <c r="BA323">
        <f>'Raw Data'!AO323</f>
        <v>42.6</v>
      </c>
      <c r="BB323">
        <f>'Raw Data'!AP323</f>
        <v>435</v>
      </c>
      <c r="BC323">
        <f>'Raw Data'!AQ323</f>
        <v>-85.541032000000001</v>
      </c>
      <c r="BD323">
        <f>'Raw Data'!AR323</f>
        <v>34.867514</v>
      </c>
      <c r="BE323">
        <f>'Raw Data'!AS323</f>
        <v>-85.539809000000005</v>
      </c>
      <c r="BF323">
        <f>'Raw Data'!AT323</f>
        <v>34.868107999999999</v>
      </c>
      <c r="BG323" t="str">
        <f>'Raw Data'!AU323</f>
        <v>0831013600I</v>
      </c>
      <c r="BH323">
        <f>'Raw Data'!AV323</f>
        <v>1</v>
      </c>
      <c r="BI323">
        <f>'Raw Data'!AW323</f>
        <v>83</v>
      </c>
      <c r="BJ323">
        <f>'Raw Data'!AX323</f>
        <v>136</v>
      </c>
      <c r="BK323">
        <f>'Raw Data'!AY323</f>
        <v>0</v>
      </c>
      <c r="BL323">
        <f>'Raw Data'!AZ323</f>
        <v>50</v>
      </c>
      <c r="BM323">
        <f>'Raw Data'!BA323</f>
        <v>8.77</v>
      </c>
      <c r="BN323">
        <f>'Raw Data'!BB323</f>
        <v>8.3800000000000008</v>
      </c>
      <c r="BO323">
        <f>'Raw Data'!BC323</f>
        <v>1336.9</v>
      </c>
      <c r="BP323">
        <f>'Raw Data'!BD323</f>
        <v>1343.8</v>
      </c>
      <c r="BQ323">
        <f>'Raw Data'!BE323</f>
        <v>1352</v>
      </c>
      <c r="BR323">
        <f>'Raw Data'!BF323</f>
        <v>45</v>
      </c>
      <c r="BS323">
        <f>'Raw Data'!BG323</f>
        <v>47.1</v>
      </c>
      <c r="BT323">
        <f>'Raw Data'!BH323</f>
        <v>0</v>
      </c>
      <c r="BU323">
        <f>'Raw Data'!BI323</f>
        <v>44173</v>
      </c>
      <c r="BV323" t="str">
        <f>'Raw Data'!BJ323</f>
        <v>NONE</v>
      </c>
      <c r="BW323">
        <f>'Raw Data'!BK323</f>
        <v>1.3829999999999999E-3</v>
      </c>
      <c r="BX323">
        <f>'Raw Data'!BL323</f>
        <v>15021</v>
      </c>
      <c r="BY323">
        <f>'Raw Data'!BM323</f>
        <v>14661</v>
      </c>
      <c r="BZ323" t="str">
        <f>'Raw Data'!BN323</f>
        <v>0831013600I</v>
      </c>
      <c r="CA323" t="str">
        <f>'Raw Data'!BO323</f>
        <v>DADE</v>
      </c>
      <c r="CB323">
        <f>'Raw Data'!BP323</f>
        <v>1</v>
      </c>
      <c r="CC323">
        <f>'Raw Data'!BQ323</f>
        <v>13600</v>
      </c>
      <c r="CD323">
        <f>'Raw Data'!BR323</f>
        <v>6</v>
      </c>
      <c r="CE323">
        <f>'Raw Data'!BS323</f>
        <v>1</v>
      </c>
      <c r="CF323">
        <f>'Raw Data'!BT323</f>
        <v>2</v>
      </c>
      <c r="CG323">
        <f>'Raw Data'!BU323</f>
        <v>1</v>
      </c>
      <c r="CH323">
        <f>'Raw Data'!BV323</f>
        <v>1</v>
      </c>
      <c r="CI323">
        <f>'Raw Data'!BW323</f>
        <v>2</v>
      </c>
      <c r="CJ323">
        <f>'Raw Data'!BX323</f>
        <v>0</v>
      </c>
      <c r="CK323">
        <f>'Raw Data'!BY323</f>
        <v>4</v>
      </c>
      <c r="CL323" t="str">
        <f>'Raw Data'!BZ323</f>
        <v>N</v>
      </c>
      <c r="CM323">
        <f t="shared" ref="CM323:CM386" si="81">IF(CL323="N",0,1)</f>
        <v>0</v>
      </c>
      <c r="CN323">
        <f>'Raw Data'!CA323</f>
        <v>83</v>
      </c>
      <c r="CO323">
        <f>'Raw Data'!CB323</f>
        <v>136</v>
      </c>
      <c r="CP323">
        <f>'Raw Data'!CC323</f>
        <v>0</v>
      </c>
      <c r="CQ323" t="str">
        <f>'Raw Data'!CD323</f>
        <v>Not Urban</v>
      </c>
      <c r="CR323" t="str">
        <f>'Raw Data'!CE323</f>
        <v>Not Urban</v>
      </c>
      <c r="CS323">
        <f>'Raw Data'!CF323</f>
        <v>0</v>
      </c>
      <c r="CT323">
        <f>'Raw Data'!CG323</f>
        <v>50</v>
      </c>
      <c r="CU323">
        <f>'Raw Data'!CH323</f>
        <v>2740</v>
      </c>
      <c r="CV323" t="str">
        <f>'Raw Data'!CI323</f>
        <v xml:space="preserve"> </v>
      </c>
      <c r="CW323">
        <f>'Raw Data'!CJ323</f>
        <v>0</v>
      </c>
      <c r="CX323">
        <f>'Raw Data'!CK323</f>
        <v>0.84643000000000002</v>
      </c>
      <c r="CY323">
        <f>'Raw Data'!CL323</f>
        <v>14</v>
      </c>
      <c r="CZ323" t="str">
        <f>'Raw Data'!CM323</f>
        <v>State Mainline</v>
      </c>
      <c r="DA323">
        <f>'Raw Data'!CN323</f>
        <v>2740</v>
      </c>
      <c r="DB323">
        <f>'Raw Data'!CO323</f>
        <v>166072</v>
      </c>
      <c r="DC323">
        <f>'Raw Data'!CP323</f>
        <v>2.11</v>
      </c>
      <c r="DD323">
        <f>'Raw Data'!CQ323</f>
        <v>2.96</v>
      </c>
      <c r="DE323">
        <f>'Raw Data'!CR323</f>
        <v>166072</v>
      </c>
      <c r="DF323">
        <f>'Raw Data'!CS323</f>
        <v>0</v>
      </c>
      <c r="DG323">
        <f>'Raw Data'!CT323</f>
        <v>4469.1514500000003</v>
      </c>
      <c r="DH323">
        <f>'Raw Data'!CU323</f>
        <v>100</v>
      </c>
      <c r="DI323">
        <f>'Raw Data'!CV323</f>
        <v>14693</v>
      </c>
      <c r="DJ323">
        <f>'Raw Data'!CW323</f>
        <v>2.9968000000000002E-2</v>
      </c>
      <c r="DK323">
        <f>'Raw Data'!CX323</f>
        <v>0</v>
      </c>
      <c r="DL323">
        <f>'Raw Data'!CY323</f>
        <v>1.3829999999999999E-3</v>
      </c>
      <c r="DM323">
        <f>'Raw Data'!CZ323</f>
        <v>154</v>
      </c>
      <c r="DN323" t="str">
        <f>'Raw Data'!DA323</f>
        <v>083-0134</v>
      </c>
      <c r="DO323" t="str">
        <f>'Raw Data'!DB323</f>
        <v>4R : Rural Minor Arterial</v>
      </c>
      <c r="DP323" t="str">
        <f>'Raw Data'!DC323</f>
        <v>34.866430, -85.542682</v>
      </c>
      <c r="DQ323">
        <f>'Raw Data'!DD323</f>
        <v>-85.542681999999999</v>
      </c>
      <c r="DR323">
        <f>'Raw Data'!DE323</f>
        <v>34.866430000000001</v>
      </c>
      <c r="DS323">
        <f>'Raw Data'!DF323</f>
        <v>34.866430000000001</v>
      </c>
      <c r="DT323">
        <f>'Raw Data'!DG323</f>
        <v>-85.542681999999999</v>
      </c>
      <c r="DU323">
        <f>'Raw Data'!DH323</f>
        <v>1.9750000000000002E-3</v>
      </c>
      <c r="DV323">
        <f>'Raw Data'!DI323</f>
        <v>1.3829999999999999E-3</v>
      </c>
      <c r="DW323">
        <f>'Raw Data'!DJ323</f>
        <v>56</v>
      </c>
      <c r="DX323" s="11">
        <f t="shared" ref="DX323:DX386" si="82">AVERAGE(EC323,EE323,EG323)</f>
        <v>6283.333333333333</v>
      </c>
      <c r="DY323" s="5">
        <f t="shared" ref="DY323:DY386" si="83">AVERAGE(EK323,EQ323,EO323,EM323)</f>
        <v>6662.5</v>
      </c>
      <c r="DZ323" s="5">
        <f t="shared" si="76"/>
        <v>-379.16666666666697</v>
      </c>
      <c r="EA323" s="5">
        <f t="shared" si="77"/>
        <v>-5.6910569105691103E-2</v>
      </c>
      <c r="EB323" s="5">
        <f t="shared" si="78"/>
        <v>6472.9166666666661</v>
      </c>
      <c r="EC323">
        <f>'Raw Data'!DK323</f>
        <v>5970</v>
      </c>
      <c r="ED323">
        <f>'Raw Data'!DL323</f>
        <v>0</v>
      </c>
      <c r="EE323">
        <f>'Raw Data'!DM323</f>
        <v>6310</v>
      </c>
      <c r="EF323">
        <f>'Raw Data'!DN323</f>
        <v>0</v>
      </c>
      <c r="EG323">
        <f>'Raw Data'!DO323</f>
        <v>6570</v>
      </c>
      <c r="EH323">
        <f>'Raw Data'!DP323</f>
        <v>0</v>
      </c>
      <c r="EI323">
        <f>'Raw Data'!DQ323</f>
        <v>6540</v>
      </c>
      <c r="EJ323">
        <f>'Raw Data'!DR323</f>
        <v>0</v>
      </c>
      <c r="EK323">
        <f>'Raw Data'!DS323</f>
        <v>6340</v>
      </c>
      <c r="EL323">
        <f>'Raw Data'!DT323</f>
        <v>5.5</v>
      </c>
      <c r="EM323">
        <f>'Raw Data'!DU323</f>
        <v>6090</v>
      </c>
      <c r="EN323">
        <f>'Raw Data'!DV323</f>
        <v>5.5</v>
      </c>
      <c r="EO323">
        <f>'Raw Data'!DW323</f>
        <v>7110</v>
      </c>
      <c r="EP323">
        <f>'Raw Data'!DX323</f>
        <v>5.5</v>
      </c>
      <c r="EQ323">
        <f>'Raw Data'!DY323</f>
        <v>7110</v>
      </c>
      <c r="ER323">
        <f>'Raw Data'!DZ323</f>
        <v>5.5</v>
      </c>
      <c r="ES323">
        <f>'Raw Data'!EA323</f>
        <v>7100</v>
      </c>
      <c r="ET323">
        <f>'Raw Data'!EB323</f>
        <v>5.5</v>
      </c>
      <c r="EU323">
        <f>'Raw Data'!EC323</f>
        <v>7140</v>
      </c>
      <c r="EV323">
        <f>'Raw Data'!ED323</f>
        <v>5.5</v>
      </c>
      <c r="EW323">
        <f>'Raw Data'!EE323</f>
        <v>2.6059999999999998E-3</v>
      </c>
    </row>
    <row r="324" spans="1:153" x14ac:dyDescent="0.3">
      <c r="A324">
        <f>'Raw Data'!A324</f>
        <v>322</v>
      </c>
      <c r="B324" t="str">
        <f>'Raw Data'!B324</f>
        <v>Point</v>
      </c>
      <c r="C324">
        <f>'Raw Data'!C324</f>
        <v>645</v>
      </c>
      <c r="D324">
        <f>'Raw Data'!D324</f>
        <v>114</v>
      </c>
      <c r="E324" t="str">
        <f>'Raw Data'!E324</f>
        <v>Point</v>
      </c>
      <c r="F324">
        <f>'Raw Data'!F324</f>
        <v>6807546</v>
      </c>
      <c r="G324" t="str">
        <f>'Raw Data'!G324</f>
        <v>Gsp Post 00</v>
      </c>
      <c r="H324" s="3">
        <f>'Raw Data'!H324</f>
        <v>43305</v>
      </c>
      <c r="L324">
        <f t="shared" si="70"/>
        <v>0</v>
      </c>
      <c r="M324" s="5">
        <f t="shared" si="71"/>
        <v>43305</v>
      </c>
      <c r="N324" s="5">
        <f t="shared" si="79"/>
        <v>2018</v>
      </c>
      <c r="O324" s="5" t="str" cm="1">
        <f t="array" ref="O324">_xlfn.IFS(N324&lt;=2016,"before treatment",N324=2017,"unknown",N324&gt;2017,"after treatment")</f>
        <v>after treatment</v>
      </c>
      <c r="P324" s="5">
        <f t="shared" si="72"/>
        <v>0</v>
      </c>
      <c r="Q324" s="5">
        <f t="shared" si="73"/>
        <v>1</v>
      </c>
      <c r="R324" t="str">
        <f>'Raw Data'!I324</f>
        <v>Dade</v>
      </c>
      <c r="S324" t="str">
        <f>'Raw Data'!J324</f>
        <v>["State Route 136","White Oak Gap Rd"]</v>
      </c>
      <c r="T324" t="str">
        <f>'Raw Data'!K324</f>
        <v>(none)</v>
      </c>
      <c r="U324" t="str">
        <f>'Raw Data'!L324</f>
        <v>(C) Possible Injury / Complaint</v>
      </c>
      <c r="V324">
        <f>'Raw Data'!M324</f>
        <v>0</v>
      </c>
      <c r="W324">
        <f>'Raw Data'!N324</f>
        <v>0</v>
      </c>
      <c r="X324">
        <f>'Raw Data'!O324</f>
        <v>0</v>
      </c>
      <c r="Y324" t="str">
        <f>'Raw Data'!P324</f>
        <v>Rear End</v>
      </c>
      <c r="Z324" t="str">
        <f>'Raw Data'!Q324</f>
        <v>On Roadway - Non-Intersection</v>
      </c>
      <c r="AA324" t="str">
        <f>'Raw Data'!R324</f>
        <v>["Motor Vehicle in Motion","Motor Vehicle in Motion"]</v>
      </c>
      <c r="AB324" t="str">
        <f>'Raw Data'!S324</f>
        <v>["Motor Vehicle in Motion","Motor Vehicle in Motion"]</v>
      </c>
      <c r="AC324" t="str">
        <f>'Raw Data'!T324</f>
        <v>["No Contributing Factors","Other Exterior Distraction (Distracted)"]</v>
      </c>
      <c r="AD324">
        <f>'Raw Data'!U324</f>
        <v>2</v>
      </c>
      <c r="AE324" s="5" t="str">
        <f t="shared" si="80"/>
        <v>No</v>
      </c>
      <c r="AF324" t="str">
        <f>'Raw Data'!V324</f>
        <v>["Stopped","Straight"]</v>
      </c>
      <c r="AG324" s="5">
        <f t="shared" si="74"/>
        <v>0</v>
      </c>
      <c r="AH324" t="str">
        <f>'Raw Data'!W324</f>
        <v>["North","North"]</v>
      </c>
      <c r="AI324" t="str">
        <f>'Raw Data'!X324</f>
        <v>Daylight</v>
      </c>
      <c r="AJ324" t="str">
        <f>'Raw Data'!Y324</f>
        <v>Wet</v>
      </c>
      <c r="AK324">
        <f>'Raw Data'!Z324</f>
        <v>0</v>
      </c>
      <c r="AL324" t="str">
        <f>'Raw Data'!AA324</f>
        <v>["Lap and Shoulder Belt Used","Lap and Shoulder Belt Used","Lap and Shoulder Belt Used"]</v>
      </c>
      <c r="AM324" s="5">
        <f t="shared" si="75"/>
        <v>0</v>
      </c>
      <c r="AN324" t="str">
        <f>'Raw Data'!AB324</f>
        <v>["Passenger Car","Passenger Car"]</v>
      </c>
      <c r="AO324" t="str">
        <f>'Raw Data'!AC324</f>
        <v>0831013600I</v>
      </c>
      <c r="AP324">
        <f>'Raw Data'!AD324</f>
        <v>2.976</v>
      </c>
      <c r="AQ324">
        <f>'Raw Data'!AE324</f>
        <v>34.869351000000002</v>
      </c>
      <c r="AR324">
        <f>'Raw Data'!AF324</f>
        <v>-85.537519000000003</v>
      </c>
      <c r="AS324">
        <f>'Raw Data'!AG324</f>
        <v>56</v>
      </c>
      <c r="AT324">
        <f>'Raw Data'!AH324</f>
        <v>128</v>
      </c>
      <c r="AU324">
        <f>'Raw Data'!AI324</f>
        <v>1601</v>
      </c>
      <c r="AV324" t="str">
        <f>'Raw Data'!AJ324</f>
        <v>D6_0136_00_I</v>
      </c>
      <c r="AW324">
        <f>'Raw Data'!AK324</f>
        <v>186</v>
      </c>
      <c r="AX324">
        <f>'Raw Data'!AL324</f>
        <v>205</v>
      </c>
      <c r="AY324" t="str">
        <f>'Raw Data'!AM324</f>
        <v>simple</v>
      </c>
      <c r="AZ324">
        <f>'Raw Data'!AN324</f>
        <v>585.79999999999995</v>
      </c>
      <c r="BA324">
        <f>'Raw Data'!AO324</f>
        <v>42.6</v>
      </c>
      <c r="BB324">
        <f>'Raw Data'!AP324</f>
        <v>435</v>
      </c>
      <c r="BC324">
        <f>'Raw Data'!AQ324</f>
        <v>-85.541032000000001</v>
      </c>
      <c r="BD324">
        <f>'Raw Data'!AR324</f>
        <v>34.867514</v>
      </c>
      <c r="BE324">
        <f>'Raw Data'!AS324</f>
        <v>-85.539809000000005</v>
      </c>
      <c r="BF324">
        <f>'Raw Data'!AT324</f>
        <v>34.868107999999999</v>
      </c>
      <c r="BG324" t="str">
        <f>'Raw Data'!AU324</f>
        <v>0831013600I</v>
      </c>
      <c r="BH324">
        <f>'Raw Data'!AV324</f>
        <v>1</v>
      </c>
      <c r="BI324">
        <f>'Raw Data'!AW324</f>
        <v>83</v>
      </c>
      <c r="BJ324">
        <f>'Raw Data'!AX324</f>
        <v>136</v>
      </c>
      <c r="BK324">
        <f>'Raw Data'!AY324</f>
        <v>0</v>
      </c>
      <c r="BL324">
        <f>'Raw Data'!AZ324</f>
        <v>50</v>
      </c>
      <c r="BM324">
        <f>'Raw Data'!BA324</f>
        <v>8.77</v>
      </c>
      <c r="BN324">
        <f>'Raw Data'!BB324</f>
        <v>8.3800000000000008</v>
      </c>
      <c r="BO324">
        <f>'Raw Data'!BC324</f>
        <v>1336.9</v>
      </c>
      <c r="BP324">
        <f>'Raw Data'!BD324</f>
        <v>1343.8</v>
      </c>
      <c r="BQ324">
        <f>'Raw Data'!BE324</f>
        <v>1352</v>
      </c>
      <c r="BR324">
        <f>'Raw Data'!BF324</f>
        <v>45</v>
      </c>
      <c r="BS324">
        <f>'Raw Data'!BG324</f>
        <v>47.1</v>
      </c>
      <c r="BT324">
        <f>'Raw Data'!BH324</f>
        <v>0</v>
      </c>
      <c r="BU324">
        <f>'Raw Data'!BI324</f>
        <v>44173</v>
      </c>
      <c r="BV324" t="str">
        <f>'Raw Data'!BJ324</f>
        <v>NONE</v>
      </c>
      <c r="BW324">
        <f>'Raw Data'!BK324</f>
        <v>1.3829999999999999E-3</v>
      </c>
      <c r="BX324">
        <f>'Raw Data'!BL324</f>
        <v>15021</v>
      </c>
      <c r="BY324">
        <f>'Raw Data'!BM324</f>
        <v>14661</v>
      </c>
      <c r="BZ324" t="str">
        <f>'Raw Data'!BN324</f>
        <v>0831013600I</v>
      </c>
      <c r="CA324" t="str">
        <f>'Raw Data'!BO324</f>
        <v>DADE</v>
      </c>
      <c r="CB324">
        <f>'Raw Data'!BP324</f>
        <v>1</v>
      </c>
      <c r="CC324">
        <f>'Raw Data'!BQ324</f>
        <v>13600</v>
      </c>
      <c r="CD324">
        <f>'Raw Data'!BR324</f>
        <v>6</v>
      </c>
      <c r="CE324">
        <f>'Raw Data'!BS324</f>
        <v>1</v>
      </c>
      <c r="CF324">
        <f>'Raw Data'!BT324</f>
        <v>2</v>
      </c>
      <c r="CG324">
        <f>'Raw Data'!BU324</f>
        <v>1</v>
      </c>
      <c r="CH324">
        <f>'Raw Data'!BV324</f>
        <v>1</v>
      </c>
      <c r="CI324">
        <f>'Raw Data'!BW324</f>
        <v>2</v>
      </c>
      <c r="CJ324">
        <f>'Raw Data'!BX324</f>
        <v>0</v>
      </c>
      <c r="CK324">
        <f>'Raw Data'!BY324</f>
        <v>4</v>
      </c>
      <c r="CL324" t="str">
        <f>'Raw Data'!BZ324</f>
        <v>N</v>
      </c>
      <c r="CM324">
        <f t="shared" si="81"/>
        <v>0</v>
      </c>
      <c r="CN324">
        <f>'Raw Data'!CA324</f>
        <v>83</v>
      </c>
      <c r="CO324">
        <f>'Raw Data'!CB324</f>
        <v>136</v>
      </c>
      <c r="CP324">
        <f>'Raw Data'!CC324</f>
        <v>0</v>
      </c>
      <c r="CQ324" t="str">
        <f>'Raw Data'!CD324</f>
        <v>Not Urban</v>
      </c>
      <c r="CR324" t="str">
        <f>'Raw Data'!CE324</f>
        <v>Not Urban</v>
      </c>
      <c r="CS324">
        <f>'Raw Data'!CF324</f>
        <v>0</v>
      </c>
      <c r="CT324">
        <f>'Raw Data'!CG324</f>
        <v>50</v>
      </c>
      <c r="CU324">
        <f>'Raw Data'!CH324</f>
        <v>2740</v>
      </c>
      <c r="CV324" t="str">
        <f>'Raw Data'!CI324</f>
        <v xml:space="preserve"> </v>
      </c>
      <c r="CW324">
        <f>'Raw Data'!CJ324</f>
        <v>0</v>
      </c>
      <c r="CX324">
        <f>'Raw Data'!CK324</f>
        <v>0.84643000000000002</v>
      </c>
      <c r="CY324">
        <f>'Raw Data'!CL324</f>
        <v>14</v>
      </c>
      <c r="CZ324" t="str">
        <f>'Raw Data'!CM324</f>
        <v>State Mainline</v>
      </c>
      <c r="DA324">
        <f>'Raw Data'!CN324</f>
        <v>2740</v>
      </c>
      <c r="DB324">
        <f>'Raw Data'!CO324</f>
        <v>166072</v>
      </c>
      <c r="DC324">
        <f>'Raw Data'!CP324</f>
        <v>2.11</v>
      </c>
      <c r="DD324">
        <f>'Raw Data'!CQ324</f>
        <v>2.96</v>
      </c>
      <c r="DE324">
        <f>'Raw Data'!CR324</f>
        <v>166072</v>
      </c>
      <c r="DF324">
        <f>'Raw Data'!CS324</f>
        <v>0</v>
      </c>
      <c r="DG324">
        <f>'Raw Data'!CT324</f>
        <v>4469.1514500000003</v>
      </c>
      <c r="DH324">
        <f>'Raw Data'!CU324</f>
        <v>100</v>
      </c>
      <c r="DI324">
        <f>'Raw Data'!CV324</f>
        <v>14693</v>
      </c>
      <c r="DJ324">
        <f>'Raw Data'!CW324</f>
        <v>2.9968000000000002E-2</v>
      </c>
      <c r="DK324">
        <f>'Raw Data'!CX324</f>
        <v>0</v>
      </c>
      <c r="DL324">
        <f>'Raw Data'!CY324</f>
        <v>1.3829999999999999E-3</v>
      </c>
      <c r="DM324">
        <f>'Raw Data'!CZ324</f>
        <v>154</v>
      </c>
      <c r="DN324" t="str">
        <f>'Raw Data'!DA324</f>
        <v>083-0134</v>
      </c>
      <c r="DO324" t="str">
        <f>'Raw Data'!DB324</f>
        <v>4R : Rural Minor Arterial</v>
      </c>
      <c r="DP324" t="str">
        <f>'Raw Data'!DC324</f>
        <v>34.866430, -85.542682</v>
      </c>
      <c r="DQ324">
        <f>'Raw Data'!DD324</f>
        <v>-85.542681999999999</v>
      </c>
      <c r="DR324">
        <f>'Raw Data'!DE324</f>
        <v>34.866430000000001</v>
      </c>
      <c r="DS324">
        <f>'Raw Data'!DF324</f>
        <v>34.866430000000001</v>
      </c>
      <c r="DT324">
        <f>'Raw Data'!DG324</f>
        <v>-85.542681999999999</v>
      </c>
      <c r="DU324">
        <f>'Raw Data'!DH324</f>
        <v>1.9750000000000002E-3</v>
      </c>
      <c r="DV324">
        <f>'Raw Data'!DI324</f>
        <v>1.3829999999999999E-3</v>
      </c>
      <c r="DW324">
        <f>'Raw Data'!DJ324</f>
        <v>56</v>
      </c>
      <c r="DX324" s="11">
        <f t="shared" si="82"/>
        <v>6283.333333333333</v>
      </c>
      <c r="DY324" s="5">
        <f t="shared" si="83"/>
        <v>6662.5</v>
      </c>
      <c r="DZ324" s="5">
        <f t="shared" si="76"/>
        <v>-379.16666666666697</v>
      </c>
      <c r="EA324" s="5">
        <f t="shared" si="77"/>
        <v>-5.6910569105691103E-2</v>
      </c>
      <c r="EB324" s="5">
        <f t="shared" si="78"/>
        <v>6472.9166666666661</v>
      </c>
      <c r="EC324">
        <f>'Raw Data'!DK324</f>
        <v>5970</v>
      </c>
      <c r="ED324">
        <f>'Raw Data'!DL324</f>
        <v>0</v>
      </c>
      <c r="EE324">
        <f>'Raw Data'!DM324</f>
        <v>6310</v>
      </c>
      <c r="EF324">
        <f>'Raw Data'!DN324</f>
        <v>0</v>
      </c>
      <c r="EG324">
        <f>'Raw Data'!DO324</f>
        <v>6570</v>
      </c>
      <c r="EH324">
        <f>'Raw Data'!DP324</f>
        <v>0</v>
      </c>
      <c r="EI324">
        <f>'Raw Data'!DQ324</f>
        <v>6540</v>
      </c>
      <c r="EJ324">
        <f>'Raw Data'!DR324</f>
        <v>0</v>
      </c>
      <c r="EK324">
        <f>'Raw Data'!DS324</f>
        <v>6340</v>
      </c>
      <c r="EL324">
        <f>'Raw Data'!DT324</f>
        <v>5.5</v>
      </c>
      <c r="EM324">
        <f>'Raw Data'!DU324</f>
        <v>6090</v>
      </c>
      <c r="EN324">
        <f>'Raw Data'!DV324</f>
        <v>5.5</v>
      </c>
      <c r="EO324">
        <f>'Raw Data'!DW324</f>
        <v>7110</v>
      </c>
      <c r="EP324">
        <f>'Raw Data'!DX324</f>
        <v>5.5</v>
      </c>
      <c r="EQ324">
        <f>'Raw Data'!DY324</f>
        <v>7110</v>
      </c>
      <c r="ER324">
        <f>'Raw Data'!DZ324</f>
        <v>5.5</v>
      </c>
      <c r="ES324">
        <f>'Raw Data'!EA324</f>
        <v>7100</v>
      </c>
      <c r="ET324">
        <f>'Raw Data'!EB324</f>
        <v>5.5</v>
      </c>
      <c r="EU324">
        <f>'Raw Data'!EC324</f>
        <v>7140</v>
      </c>
      <c r="EV324">
        <f>'Raw Data'!ED324</f>
        <v>5.5</v>
      </c>
      <c r="EW324">
        <f>'Raw Data'!EE324</f>
        <v>2.6050000000000001E-3</v>
      </c>
    </row>
    <row r="325" spans="1:153" x14ac:dyDescent="0.3">
      <c r="A325">
        <f>'Raw Data'!A325</f>
        <v>323</v>
      </c>
      <c r="B325" t="str">
        <f>'Raw Data'!B325</f>
        <v>Point</v>
      </c>
      <c r="C325">
        <f>'Raw Data'!C325</f>
        <v>672</v>
      </c>
      <c r="D325">
        <f>'Raw Data'!D325</f>
        <v>89</v>
      </c>
      <c r="E325" t="str">
        <f>'Raw Data'!E325</f>
        <v>Point</v>
      </c>
      <c r="F325">
        <f>'Raw Data'!F325</f>
        <v>7016219</v>
      </c>
      <c r="G325" t="str">
        <f>'Raw Data'!G325</f>
        <v>Gsp Post 00</v>
      </c>
      <c r="H325" s="3">
        <f>'Raw Data'!H325</f>
        <v>43454</v>
      </c>
      <c r="L325">
        <f t="shared" si="70"/>
        <v>0</v>
      </c>
      <c r="M325" s="5">
        <f t="shared" si="71"/>
        <v>43454</v>
      </c>
      <c r="N325" s="5">
        <f t="shared" si="79"/>
        <v>2018</v>
      </c>
      <c r="O325" s="5" t="str" cm="1">
        <f t="array" ref="O325">_xlfn.IFS(N325&lt;=2016,"before treatment",N325=2017,"unknown",N325&gt;2017,"after treatment")</f>
        <v>after treatment</v>
      </c>
      <c r="P325" s="5">
        <f t="shared" si="72"/>
        <v>0</v>
      </c>
      <c r="Q325" s="5">
        <f t="shared" si="73"/>
        <v>1</v>
      </c>
      <c r="R325" t="str">
        <f>'Raw Data'!I325</f>
        <v>Dade</v>
      </c>
      <c r="S325" t="str">
        <f>'Raw Data'!J325</f>
        <v>["State Route 136","White Oak Gap Rd"]</v>
      </c>
      <c r="T325" t="str">
        <f>'Raw Data'!K325</f>
        <v>Box 297</v>
      </c>
      <c r="U325" t="str">
        <f>'Raw Data'!L325</f>
        <v>(O) No Injury</v>
      </c>
      <c r="V325">
        <f>'Raw Data'!M325</f>
        <v>0</v>
      </c>
      <c r="W325">
        <f>'Raw Data'!N325</f>
        <v>0</v>
      </c>
      <c r="X325">
        <f>'Raw Data'!O325</f>
        <v>0</v>
      </c>
      <c r="Y325" t="str">
        <f>'Raw Data'!P325</f>
        <v>Not a Collision with Motor Vehicle</v>
      </c>
      <c r="Z325" t="str">
        <f>'Raw Data'!Q325</f>
        <v>Off Roadway</v>
      </c>
      <c r="AA325" t="str">
        <f>'Raw Data'!R325</f>
        <v>Mail Box</v>
      </c>
      <c r="AB325" t="str">
        <f>'Raw Data'!S325</f>
        <v>Mail Box</v>
      </c>
      <c r="AC325" t="str">
        <f>'Raw Data'!T325</f>
        <v>Driver Lost Control</v>
      </c>
      <c r="AD325">
        <f>'Raw Data'!U325</f>
        <v>1</v>
      </c>
      <c r="AE325" s="5" t="str">
        <f t="shared" si="80"/>
        <v>Yes</v>
      </c>
      <c r="AF325" t="str">
        <f>'Raw Data'!V325</f>
        <v>Negotiating a Curve</v>
      </c>
      <c r="AG325" s="5">
        <f t="shared" si="74"/>
        <v>0</v>
      </c>
      <c r="AH325" t="str">
        <f>'Raw Data'!W325</f>
        <v>South</v>
      </c>
      <c r="AI325" t="str">
        <f>'Raw Data'!X325</f>
        <v>Daylight</v>
      </c>
      <c r="AJ325" t="str">
        <f>'Raw Data'!Y325</f>
        <v>Wet</v>
      </c>
      <c r="AK325">
        <f>'Raw Data'!Z325</f>
        <v>23</v>
      </c>
      <c r="AL325" t="str">
        <f>'Raw Data'!AA325</f>
        <v>Lap Belt Only Used</v>
      </c>
      <c r="AM325" s="5">
        <f t="shared" si="75"/>
        <v>0</v>
      </c>
      <c r="AN325" t="str">
        <f>'Raw Data'!AB325</f>
        <v>Passenger Car</v>
      </c>
      <c r="AO325" t="str">
        <f>'Raw Data'!AC325</f>
        <v>0831013600I</v>
      </c>
      <c r="AP325">
        <f>'Raw Data'!AD325</f>
        <v>2.976</v>
      </c>
      <c r="AQ325">
        <f>'Raw Data'!AE325</f>
        <v>34.869351000000002</v>
      </c>
      <c r="AR325">
        <f>'Raw Data'!AF325</f>
        <v>-85.537519000000003</v>
      </c>
      <c r="AS325">
        <f>'Raw Data'!AG325</f>
        <v>56</v>
      </c>
      <c r="AT325">
        <f>'Raw Data'!AH325</f>
        <v>128</v>
      </c>
      <c r="AU325">
        <f>'Raw Data'!AI325</f>
        <v>1601</v>
      </c>
      <c r="AV325" t="str">
        <f>'Raw Data'!AJ325</f>
        <v>D6_0136_00_I</v>
      </c>
      <c r="AW325">
        <f>'Raw Data'!AK325</f>
        <v>186</v>
      </c>
      <c r="AX325">
        <f>'Raw Data'!AL325</f>
        <v>205</v>
      </c>
      <c r="AY325" t="str">
        <f>'Raw Data'!AM325</f>
        <v>simple</v>
      </c>
      <c r="AZ325">
        <f>'Raw Data'!AN325</f>
        <v>585.79999999999995</v>
      </c>
      <c r="BA325">
        <f>'Raw Data'!AO325</f>
        <v>42.6</v>
      </c>
      <c r="BB325">
        <f>'Raw Data'!AP325</f>
        <v>435</v>
      </c>
      <c r="BC325">
        <f>'Raw Data'!AQ325</f>
        <v>-85.541032000000001</v>
      </c>
      <c r="BD325">
        <f>'Raw Data'!AR325</f>
        <v>34.867514</v>
      </c>
      <c r="BE325">
        <f>'Raw Data'!AS325</f>
        <v>-85.539809000000005</v>
      </c>
      <c r="BF325">
        <f>'Raw Data'!AT325</f>
        <v>34.868107999999999</v>
      </c>
      <c r="BG325" t="str">
        <f>'Raw Data'!AU325</f>
        <v>0831013600I</v>
      </c>
      <c r="BH325">
        <f>'Raw Data'!AV325</f>
        <v>1</v>
      </c>
      <c r="BI325">
        <f>'Raw Data'!AW325</f>
        <v>83</v>
      </c>
      <c r="BJ325">
        <f>'Raw Data'!AX325</f>
        <v>136</v>
      </c>
      <c r="BK325">
        <f>'Raw Data'!AY325</f>
        <v>0</v>
      </c>
      <c r="BL325">
        <f>'Raw Data'!AZ325</f>
        <v>50</v>
      </c>
      <c r="BM325">
        <f>'Raw Data'!BA325</f>
        <v>8.77</v>
      </c>
      <c r="BN325">
        <f>'Raw Data'!BB325</f>
        <v>8.3800000000000008</v>
      </c>
      <c r="BO325">
        <f>'Raw Data'!BC325</f>
        <v>1336.9</v>
      </c>
      <c r="BP325">
        <f>'Raw Data'!BD325</f>
        <v>1343.8</v>
      </c>
      <c r="BQ325">
        <f>'Raw Data'!BE325</f>
        <v>1352</v>
      </c>
      <c r="BR325">
        <f>'Raw Data'!BF325</f>
        <v>45</v>
      </c>
      <c r="BS325">
        <f>'Raw Data'!BG325</f>
        <v>47.1</v>
      </c>
      <c r="BT325">
        <f>'Raw Data'!BH325</f>
        <v>0</v>
      </c>
      <c r="BU325">
        <f>'Raw Data'!BI325</f>
        <v>44173</v>
      </c>
      <c r="BV325" t="str">
        <f>'Raw Data'!BJ325</f>
        <v>NONE</v>
      </c>
      <c r="BW325">
        <f>'Raw Data'!BK325</f>
        <v>1.3829999999999999E-3</v>
      </c>
      <c r="BX325">
        <f>'Raw Data'!BL325</f>
        <v>15021</v>
      </c>
      <c r="BY325">
        <f>'Raw Data'!BM325</f>
        <v>14661</v>
      </c>
      <c r="BZ325" t="str">
        <f>'Raw Data'!BN325</f>
        <v>0831013600I</v>
      </c>
      <c r="CA325" t="str">
        <f>'Raw Data'!BO325</f>
        <v>DADE</v>
      </c>
      <c r="CB325">
        <f>'Raw Data'!BP325</f>
        <v>1</v>
      </c>
      <c r="CC325">
        <f>'Raw Data'!BQ325</f>
        <v>13600</v>
      </c>
      <c r="CD325">
        <f>'Raw Data'!BR325</f>
        <v>6</v>
      </c>
      <c r="CE325">
        <f>'Raw Data'!BS325</f>
        <v>1</v>
      </c>
      <c r="CF325">
        <f>'Raw Data'!BT325</f>
        <v>2</v>
      </c>
      <c r="CG325">
        <f>'Raw Data'!BU325</f>
        <v>1</v>
      </c>
      <c r="CH325">
        <f>'Raw Data'!BV325</f>
        <v>1</v>
      </c>
      <c r="CI325">
        <f>'Raw Data'!BW325</f>
        <v>2</v>
      </c>
      <c r="CJ325">
        <f>'Raw Data'!BX325</f>
        <v>0</v>
      </c>
      <c r="CK325">
        <f>'Raw Data'!BY325</f>
        <v>4</v>
      </c>
      <c r="CL325" t="str">
        <f>'Raw Data'!BZ325</f>
        <v>N</v>
      </c>
      <c r="CM325">
        <f t="shared" si="81"/>
        <v>0</v>
      </c>
      <c r="CN325">
        <f>'Raw Data'!CA325</f>
        <v>83</v>
      </c>
      <c r="CO325">
        <f>'Raw Data'!CB325</f>
        <v>136</v>
      </c>
      <c r="CP325">
        <f>'Raw Data'!CC325</f>
        <v>0</v>
      </c>
      <c r="CQ325" t="str">
        <f>'Raw Data'!CD325</f>
        <v>Not Urban</v>
      </c>
      <c r="CR325" t="str">
        <f>'Raw Data'!CE325</f>
        <v>Not Urban</v>
      </c>
      <c r="CS325">
        <f>'Raw Data'!CF325</f>
        <v>0</v>
      </c>
      <c r="CT325">
        <f>'Raw Data'!CG325</f>
        <v>50</v>
      </c>
      <c r="CU325">
        <f>'Raw Data'!CH325</f>
        <v>2740</v>
      </c>
      <c r="CV325" t="str">
        <f>'Raw Data'!CI325</f>
        <v xml:space="preserve"> </v>
      </c>
      <c r="CW325">
        <f>'Raw Data'!CJ325</f>
        <v>0</v>
      </c>
      <c r="CX325">
        <f>'Raw Data'!CK325</f>
        <v>0.84643000000000002</v>
      </c>
      <c r="CY325">
        <f>'Raw Data'!CL325</f>
        <v>14</v>
      </c>
      <c r="CZ325" t="str">
        <f>'Raw Data'!CM325</f>
        <v>State Mainline</v>
      </c>
      <c r="DA325">
        <f>'Raw Data'!CN325</f>
        <v>2740</v>
      </c>
      <c r="DB325">
        <f>'Raw Data'!CO325</f>
        <v>166072</v>
      </c>
      <c r="DC325">
        <f>'Raw Data'!CP325</f>
        <v>2.11</v>
      </c>
      <c r="DD325">
        <f>'Raw Data'!CQ325</f>
        <v>2.96</v>
      </c>
      <c r="DE325">
        <f>'Raw Data'!CR325</f>
        <v>166072</v>
      </c>
      <c r="DF325">
        <f>'Raw Data'!CS325</f>
        <v>0</v>
      </c>
      <c r="DG325">
        <f>'Raw Data'!CT325</f>
        <v>4469.1514500000003</v>
      </c>
      <c r="DH325">
        <f>'Raw Data'!CU325</f>
        <v>100</v>
      </c>
      <c r="DI325">
        <f>'Raw Data'!CV325</f>
        <v>14693</v>
      </c>
      <c r="DJ325">
        <f>'Raw Data'!CW325</f>
        <v>2.9968000000000002E-2</v>
      </c>
      <c r="DK325">
        <f>'Raw Data'!CX325</f>
        <v>0</v>
      </c>
      <c r="DL325">
        <f>'Raw Data'!CY325</f>
        <v>1.3829999999999999E-3</v>
      </c>
      <c r="DM325">
        <f>'Raw Data'!CZ325</f>
        <v>154</v>
      </c>
      <c r="DN325" t="str">
        <f>'Raw Data'!DA325</f>
        <v>083-0134</v>
      </c>
      <c r="DO325" t="str">
        <f>'Raw Data'!DB325</f>
        <v>4R : Rural Minor Arterial</v>
      </c>
      <c r="DP325" t="str">
        <f>'Raw Data'!DC325</f>
        <v>34.866430, -85.542682</v>
      </c>
      <c r="DQ325">
        <f>'Raw Data'!DD325</f>
        <v>-85.542681999999999</v>
      </c>
      <c r="DR325">
        <f>'Raw Data'!DE325</f>
        <v>34.866430000000001</v>
      </c>
      <c r="DS325">
        <f>'Raw Data'!DF325</f>
        <v>34.866430000000001</v>
      </c>
      <c r="DT325">
        <f>'Raw Data'!DG325</f>
        <v>-85.542681999999999</v>
      </c>
      <c r="DU325">
        <f>'Raw Data'!DH325</f>
        <v>1.9750000000000002E-3</v>
      </c>
      <c r="DV325">
        <f>'Raw Data'!DI325</f>
        <v>1.3829999999999999E-3</v>
      </c>
      <c r="DW325">
        <f>'Raw Data'!DJ325</f>
        <v>56</v>
      </c>
      <c r="DX325" s="11">
        <f t="shared" si="82"/>
        <v>6283.333333333333</v>
      </c>
      <c r="DY325" s="5">
        <f t="shared" si="83"/>
        <v>6662.5</v>
      </c>
      <c r="DZ325" s="5">
        <f t="shared" si="76"/>
        <v>-379.16666666666697</v>
      </c>
      <c r="EA325" s="5">
        <f t="shared" si="77"/>
        <v>-5.6910569105691103E-2</v>
      </c>
      <c r="EB325" s="5">
        <f t="shared" si="78"/>
        <v>6472.9166666666661</v>
      </c>
      <c r="EC325">
        <f>'Raw Data'!DK325</f>
        <v>5970</v>
      </c>
      <c r="ED325">
        <f>'Raw Data'!DL325</f>
        <v>0</v>
      </c>
      <c r="EE325">
        <f>'Raw Data'!DM325</f>
        <v>6310</v>
      </c>
      <c r="EF325">
        <f>'Raw Data'!DN325</f>
        <v>0</v>
      </c>
      <c r="EG325">
        <f>'Raw Data'!DO325</f>
        <v>6570</v>
      </c>
      <c r="EH325">
        <f>'Raw Data'!DP325</f>
        <v>0</v>
      </c>
      <c r="EI325">
        <f>'Raw Data'!DQ325</f>
        <v>6540</v>
      </c>
      <c r="EJ325">
        <f>'Raw Data'!DR325</f>
        <v>0</v>
      </c>
      <c r="EK325">
        <f>'Raw Data'!DS325</f>
        <v>6340</v>
      </c>
      <c r="EL325">
        <f>'Raw Data'!DT325</f>
        <v>5.5</v>
      </c>
      <c r="EM325">
        <f>'Raw Data'!DU325</f>
        <v>6090</v>
      </c>
      <c r="EN325">
        <f>'Raw Data'!DV325</f>
        <v>5.5</v>
      </c>
      <c r="EO325">
        <f>'Raw Data'!DW325</f>
        <v>7110</v>
      </c>
      <c r="EP325">
        <f>'Raw Data'!DX325</f>
        <v>5.5</v>
      </c>
      <c r="EQ325">
        <f>'Raw Data'!DY325</f>
        <v>7110</v>
      </c>
      <c r="ER325">
        <f>'Raw Data'!DZ325</f>
        <v>5.5</v>
      </c>
      <c r="ES325">
        <f>'Raw Data'!EA325</f>
        <v>7100</v>
      </c>
      <c r="ET325">
        <f>'Raw Data'!EB325</f>
        <v>5.5</v>
      </c>
      <c r="EU325">
        <f>'Raw Data'!EC325</f>
        <v>7140</v>
      </c>
      <c r="EV325">
        <f>'Raw Data'!ED325</f>
        <v>5.5</v>
      </c>
      <c r="EW325">
        <f>'Raw Data'!EE325</f>
        <v>2.6050000000000001E-3</v>
      </c>
    </row>
    <row r="326" spans="1:153" x14ac:dyDescent="0.3">
      <c r="A326">
        <f>'Raw Data'!A326</f>
        <v>324</v>
      </c>
      <c r="B326" t="str">
        <f>'Raw Data'!B326</f>
        <v>Point</v>
      </c>
      <c r="C326">
        <f>'Raw Data'!C326</f>
        <v>674</v>
      </c>
      <c r="D326">
        <f>'Raw Data'!D326</f>
        <v>88</v>
      </c>
      <c r="E326" t="str">
        <f>'Raw Data'!E326</f>
        <v>Point</v>
      </c>
      <c r="F326">
        <f>'Raw Data'!F326</f>
        <v>7023116</v>
      </c>
      <c r="G326" t="str">
        <f>'Raw Data'!G326</f>
        <v>Gsp Post 00</v>
      </c>
      <c r="H326" s="3">
        <f>'Raw Data'!H326</f>
        <v>43461</v>
      </c>
      <c r="L326">
        <f t="shared" si="70"/>
        <v>0</v>
      </c>
      <c r="M326" s="5">
        <f t="shared" si="71"/>
        <v>43461</v>
      </c>
      <c r="N326" s="5">
        <f t="shared" si="79"/>
        <v>2018</v>
      </c>
      <c r="O326" s="5" t="str" cm="1">
        <f t="array" ref="O326">_xlfn.IFS(N326&lt;=2016,"before treatment",N326=2017,"unknown",N326&gt;2017,"after treatment")</f>
        <v>after treatment</v>
      </c>
      <c r="P326" s="5">
        <f t="shared" si="72"/>
        <v>0</v>
      </c>
      <c r="Q326" s="5">
        <f t="shared" si="73"/>
        <v>1</v>
      </c>
      <c r="R326" t="str">
        <f>'Raw Data'!I326</f>
        <v>Dade</v>
      </c>
      <c r="S326" t="str">
        <f>'Raw Data'!J326</f>
        <v>["State Route 136","White Oak Gap Rd"]</v>
      </c>
      <c r="T326" t="str">
        <f>'Raw Data'!K326</f>
        <v>White Oak Gap Rd</v>
      </c>
      <c r="U326" t="str">
        <f>'Raw Data'!L326</f>
        <v>(O) No Injury</v>
      </c>
      <c r="V326">
        <f>'Raw Data'!M326</f>
        <v>0</v>
      </c>
      <c r="W326">
        <f>'Raw Data'!N326</f>
        <v>0</v>
      </c>
      <c r="X326">
        <f>'Raw Data'!O326</f>
        <v>0</v>
      </c>
      <c r="Y326" t="str">
        <f>'Raw Data'!P326</f>
        <v>Angle (Other)</v>
      </c>
      <c r="Z326" t="str">
        <f>'Raw Data'!Q326</f>
        <v>On Roadway - Roadway Intersection</v>
      </c>
      <c r="AA326" t="str">
        <f>'Raw Data'!R326</f>
        <v>["Motor Vehicle in Motion","Motor Vehicle in Motion"]</v>
      </c>
      <c r="AB326" t="str">
        <f>'Raw Data'!S326</f>
        <v>["Motor Vehicle in Motion","Motor Vehicle in Motion"]</v>
      </c>
      <c r="AC326" t="str">
        <f>'Raw Data'!T326</f>
        <v>["No Contributing Factors","Too Fast for Conditions"]</v>
      </c>
      <c r="AD326">
        <f>'Raw Data'!U326</f>
        <v>2</v>
      </c>
      <c r="AE326" s="5" t="str">
        <f t="shared" si="80"/>
        <v>No</v>
      </c>
      <c r="AF326" t="str">
        <f>'Raw Data'!V326</f>
        <v>["Negotiating a Curve","Straight"]</v>
      </c>
      <c r="AG326" s="5">
        <f t="shared" si="74"/>
        <v>0</v>
      </c>
      <c r="AH326" t="str">
        <f>'Raw Data'!W326</f>
        <v>["South","West"]</v>
      </c>
      <c r="AI326" t="str">
        <f>'Raw Data'!X326</f>
        <v>Dark-Not Lighted</v>
      </c>
      <c r="AJ326" t="str">
        <f>'Raw Data'!Y326</f>
        <v>Wet</v>
      </c>
      <c r="AK326">
        <f>'Raw Data'!Z326</f>
        <v>0</v>
      </c>
      <c r="AL326" t="str">
        <f>'Raw Data'!AA326</f>
        <v>["Lap and Shoulder Belt Used","Lap and Shoulder Belt Used","Lap and Shoulder Belt Used"]</v>
      </c>
      <c r="AM326" s="5">
        <f t="shared" si="75"/>
        <v>0</v>
      </c>
      <c r="AN326" t="str">
        <f>'Raw Data'!AB326</f>
        <v>["Passenger Car","Passenger Car"]</v>
      </c>
      <c r="AO326" t="str">
        <f>'Raw Data'!AC326</f>
        <v>0831013600I</v>
      </c>
      <c r="AP326">
        <f>'Raw Data'!AD326</f>
        <v>2.976</v>
      </c>
      <c r="AQ326">
        <f>'Raw Data'!AE326</f>
        <v>34.869351000000002</v>
      </c>
      <c r="AR326">
        <f>'Raw Data'!AF326</f>
        <v>-85.537519000000003</v>
      </c>
      <c r="AS326">
        <f>'Raw Data'!AG326</f>
        <v>56</v>
      </c>
      <c r="AT326">
        <f>'Raw Data'!AH326</f>
        <v>128</v>
      </c>
      <c r="AU326">
        <f>'Raw Data'!AI326</f>
        <v>1601</v>
      </c>
      <c r="AV326" t="str">
        <f>'Raw Data'!AJ326</f>
        <v>D6_0136_00_I</v>
      </c>
      <c r="AW326">
        <f>'Raw Data'!AK326</f>
        <v>186</v>
      </c>
      <c r="AX326">
        <f>'Raw Data'!AL326</f>
        <v>205</v>
      </c>
      <c r="AY326" t="str">
        <f>'Raw Data'!AM326</f>
        <v>simple</v>
      </c>
      <c r="AZ326">
        <f>'Raw Data'!AN326</f>
        <v>585.79999999999995</v>
      </c>
      <c r="BA326">
        <f>'Raw Data'!AO326</f>
        <v>42.6</v>
      </c>
      <c r="BB326">
        <f>'Raw Data'!AP326</f>
        <v>435</v>
      </c>
      <c r="BC326">
        <f>'Raw Data'!AQ326</f>
        <v>-85.541032000000001</v>
      </c>
      <c r="BD326">
        <f>'Raw Data'!AR326</f>
        <v>34.867514</v>
      </c>
      <c r="BE326">
        <f>'Raw Data'!AS326</f>
        <v>-85.539809000000005</v>
      </c>
      <c r="BF326">
        <f>'Raw Data'!AT326</f>
        <v>34.868107999999999</v>
      </c>
      <c r="BG326" t="str">
        <f>'Raw Data'!AU326</f>
        <v>0831013600I</v>
      </c>
      <c r="BH326">
        <f>'Raw Data'!AV326</f>
        <v>1</v>
      </c>
      <c r="BI326">
        <f>'Raw Data'!AW326</f>
        <v>83</v>
      </c>
      <c r="BJ326">
        <f>'Raw Data'!AX326</f>
        <v>136</v>
      </c>
      <c r="BK326">
        <f>'Raw Data'!AY326</f>
        <v>0</v>
      </c>
      <c r="BL326">
        <f>'Raw Data'!AZ326</f>
        <v>50</v>
      </c>
      <c r="BM326">
        <f>'Raw Data'!BA326</f>
        <v>8.77</v>
      </c>
      <c r="BN326">
        <f>'Raw Data'!BB326</f>
        <v>8.3800000000000008</v>
      </c>
      <c r="BO326">
        <f>'Raw Data'!BC326</f>
        <v>1336.9</v>
      </c>
      <c r="BP326">
        <f>'Raw Data'!BD326</f>
        <v>1343.8</v>
      </c>
      <c r="BQ326">
        <f>'Raw Data'!BE326</f>
        <v>1352</v>
      </c>
      <c r="BR326">
        <f>'Raw Data'!BF326</f>
        <v>45</v>
      </c>
      <c r="BS326">
        <f>'Raw Data'!BG326</f>
        <v>47.1</v>
      </c>
      <c r="BT326">
        <f>'Raw Data'!BH326</f>
        <v>0</v>
      </c>
      <c r="BU326">
        <f>'Raw Data'!BI326</f>
        <v>44173</v>
      </c>
      <c r="BV326" t="str">
        <f>'Raw Data'!BJ326</f>
        <v>NONE</v>
      </c>
      <c r="BW326">
        <f>'Raw Data'!BK326</f>
        <v>1.3829999999999999E-3</v>
      </c>
      <c r="BX326">
        <f>'Raw Data'!BL326</f>
        <v>15021</v>
      </c>
      <c r="BY326">
        <f>'Raw Data'!BM326</f>
        <v>14661</v>
      </c>
      <c r="BZ326" t="str">
        <f>'Raw Data'!BN326</f>
        <v>0831013600I</v>
      </c>
      <c r="CA326" t="str">
        <f>'Raw Data'!BO326</f>
        <v>DADE</v>
      </c>
      <c r="CB326">
        <f>'Raw Data'!BP326</f>
        <v>1</v>
      </c>
      <c r="CC326">
        <f>'Raw Data'!BQ326</f>
        <v>13600</v>
      </c>
      <c r="CD326">
        <f>'Raw Data'!BR326</f>
        <v>6</v>
      </c>
      <c r="CE326">
        <f>'Raw Data'!BS326</f>
        <v>1</v>
      </c>
      <c r="CF326">
        <f>'Raw Data'!BT326</f>
        <v>2</v>
      </c>
      <c r="CG326">
        <f>'Raw Data'!BU326</f>
        <v>1</v>
      </c>
      <c r="CH326">
        <f>'Raw Data'!BV326</f>
        <v>1</v>
      </c>
      <c r="CI326">
        <f>'Raw Data'!BW326</f>
        <v>2</v>
      </c>
      <c r="CJ326">
        <f>'Raw Data'!BX326</f>
        <v>0</v>
      </c>
      <c r="CK326">
        <f>'Raw Data'!BY326</f>
        <v>4</v>
      </c>
      <c r="CL326" t="str">
        <f>'Raw Data'!BZ326</f>
        <v>N</v>
      </c>
      <c r="CM326">
        <f t="shared" si="81"/>
        <v>0</v>
      </c>
      <c r="CN326">
        <f>'Raw Data'!CA326</f>
        <v>83</v>
      </c>
      <c r="CO326">
        <f>'Raw Data'!CB326</f>
        <v>136</v>
      </c>
      <c r="CP326">
        <f>'Raw Data'!CC326</f>
        <v>0</v>
      </c>
      <c r="CQ326" t="str">
        <f>'Raw Data'!CD326</f>
        <v>Not Urban</v>
      </c>
      <c r="CR326" t="str">
        <f>'Raw Data'!CE326</f>
        <v>Not Urban</v>
      </c>
      <c r="CS326">
        <f>'Raw Data'!CF326</f>
        <v>0</v>
      </c>
      <c r="CT326">
        <f>'Raw Data'!CG326</f>
        <v>50</v>
      </c>
      <c r="CU326">
        <f>'Raw Data'!CH326</f>
        <v>2740</v>
      </c>
      <c r="CV326" t="str">
        <f>'Raw Data'!CI326</f>
        <v xml:space="preserve"> </v>
      </c>
      <c r="CW326">
        <f>'Raw Data'!CJ326</f>
        <v>0</v>
      </c>
      <c r="CX326">
        <f>'Raw Data'!CK326</f>
        <v>0.84643000000000002</v>
      </c>
      <c r="CY326">
        <f>'Raw Data'!CL326</f>
        <v>14</v>
      </c>
      <c r="CZ326" t="str">
        <f>'Raw Data'!CM326</f>
        <v>State Mainline</v>
      </c>
      <c r="DA326">
        <f>'Raw Data'!CN326</f>
        <v>2740</v>
      </c>
      <c r="DB326">
        <f>'Raw Data'!CO326</f>
        <v>166072</v>
      </c>
      <c r="DC326">
        <f>'Raw Data'!CP326</f>
        <v>2.11</v>
      </c>
      <c r="DD326">
        <f>'Raw Data'!CQ326</f>
        <v>2.96</v>
      </c>
      <c r="DE326">
        <f>'Raw Data'!CR326</f>
        <v>166072</v>
      </c>
      <c r="DF326">
        <f>'Raw Data'!CS326</f>
        <v>0</v>
      </c>
      <c r="DG326">
        <f>'Raw Data'!CT326</f>
        <v>4469.1514500000003</v>
      </c>
      <c r="DH326">
        <f>'Raw Data'!CU326</f>
        <v>100</v>
      </c>
      <c r="DI326">
        <f>'Raw Data'!CV326</f>
        <v>14693</v>
      </c>
      <c r="DJ326">
        <f>'Raw Data'!CW326</f>
        <v>2.9968000000000002E-2</v>
      </c>
      <c r="DK326">
        <f>'Raw Data'!CX326</f>
        <v>0</v>
      </c>
      <c r="DL326">
        <f>'Raw Data'!CY326</f>
        <v>1.3829999999999999E-3</v>
      </c>
      <c r="DM326">
        <f>'Raw Data'!CZ326</f>
        <v>154</v>
      </c>
      <c r="DN326" t="str">
        <f>'Raw Data'!DA326</f>
        <v>083-0134</v>
      </c>
      <c r="DO326" t="str">
        <f>'Raw Data'!DB326</f>
        <v>4R : Rural Minor Arterial</v>
      </c>
      <c r="DP326" t="str">
        <f>'Raw Data'!DC326</f>
        <v>34.866430, -85.542682</v>
      </c>
      <c r="DQ326">
        <f>'Raw Data'!DD326</f>
        <v>-85.542681999999999</v>
      </c>
      <c r="DR326">
        <f>'Raw Data'!DE326</f>
        <v>34.866430000000001</v>
      </c>
      <c r="DS326">
        <f>'Raw Data'!DF326</f>
        <v>34.866430000000001</v>
      </c>
      <c r="DT326">
        <f>'Raw Data'!DG326</f>
        <v>-85.542681999999999</v>
      </c>
      <c r="DU326">
        <f>'Raw Data'!DH326</f>
        <v>1.9750000000000002E-3</v>
      </c>
      <c r="DV326">
        <f>'Raw Data'!DI326</f>
        <v>1.3829999999999999E-3</v>
      </c>
      <c r="DW326">
        <f>'Raw Data'!DJ326</f>
        <v>56</v>
      </c>
      <c r="DX326" s="11">
        <f t="shared" si="82"/>
        <v>6283.333333333333</v>
      </c>
      <c r="DY326" s="5">
        <f t="shared" si="83"/>
        <v>6662.5</v>
      </c>
      <c r="DZ326" s="5">
        <f t="shared" si="76"/>
        <v>-379.16666666666697</v>
      </c>
      <c r="EA326" s="5">
        <f t="shared" si="77"/>
        <v>-5.6910569105691103E-2</v>
      </c>
      <c r="EB326" s="5">
        <f t="shared" si="78"/>
        <v>6472.9166666666661</v>
      </c>
      <c r="EC326">
        <f>'Raw Data'!DK326</f>
        <v>5970</v>
      </c>
      <c r="ED326">
        <f>'Raw Data'!DL326</f>
        <v>0</v>
      </c>
      <c r="EE326">
        <f>'Raw Data'!DM326</f>
        <v>6310</v>
      </c>
      <c r="EF326">
        <f>'Raw Data'!DN326</f>
        <v>0</v>
      </c>
      <c r="EG326">
        <f>'Raw Data'!DO326</f>
        <v>6570</v>
      </c>
      <c r="EH326">
        <f>'Raw Data'!DP326</f>
        <v>0</v>
      </c>
      <c r="EI326">
        <f>'Raw Data'!DQ326</f>
        <v>6540</v>
      </c>
      <c r="EJ326">
        <f>'Raw Data'!DR326</f>
        <v>0</v>
      </c>
      <c r="EK326">
        <f>'Raw Data'!DS326</f>
        <v>6340</v>
      </c>
      <c r="EL326">
        <f>'Raw Data'!DT326</f>
        <v>5.5</v>
      </c>
      <c r="EM326">
        <f>'Raw Data'!DU326</f>
        <v>6090</v>
      </c>
      <c r="EN326">
        <f>'Raw Data'!DV326</f>
        <v>5.5</v>
      </c>
      <c r="EO326">
        <f>'Raw Data'!DW326</f>
        <v>7110</v>
      </c>
      <c r="EP326">
        <f>'Raw Data'!DX326</f>
        <v>5.5</v>
      </c>
      <c r="EQ326">
        <f>'Raw Data'!DY326</f>
        <v>7110</v>
      </c>
      <c r="ER326">
        <f>'Raw Data'!DZ326</f>
        <v>5.5</v>
      </c>
      <c r="ES326">
        <f>'Raw Data'!EA326</f>
        <v>7100</v>
      </c>
      <c r="ET326">
        <f>'Raw Data'!EB326</f>
        <v>5.5</v>
      </c>
      <c r="EU326">
        <f>'Raw Data'!EC326</f>
        <v>7140</v>
      </c>
      <c r="EV326">
        <f>'Raw Data'!ED326</f>
        <v>5.5</v>
      </c>
      <c r="EW326">
        <f>'Raw Data'!EE326</f>
        <v>2.6050000000000001E-3</v>
      </c>
    </row>
    <row r="327" spans="1:153" x14ac:dyDescent="0.3">
      <c r="A327">
        <f>'Raw Data'!A327</f>
        <v>325</v>
      </c>
      <c r="B327" t="str">
        <f>'Raw Data'!B327</f>
        <v>Point</v>
      </c>
      <c r="C327">
        <f>'Raw Data'!C327</f>
        <v>676</v>
      </c>
      <c r="D327">
        <f>'Raw Data'!D327</f>
        <v>102</v>
      </c>
      <c r="E327" t="str">
        <f>'Raw Data'!E327</f>
        <v>Point</v>
      </c>
      <c r="F327">
        <f>'Raw Data'!F327</f>
        <v>7040069</v>
      </c>
      <c r="G327" t="str">
        <f>'Raw Data'!G327</f>
        <v>Dade County Sheriff's Office</v>
      </c>
      <c r="H327" s="3">
        <f>'Raw Data'!H327</f>
        <v>43400</v>
      </c>
      <c r="L327">
        <f t="shared" si="70"/>
        <v>0</v>
      </c>
      <c r="M327" s="5">
        <f t="shared" si="71"/>
        <v>43400</v>
      </c>
      <c r="N327" s="5">
        <f t="shared" si="79"/>
        <v>2018</v>
      </c>
      <c r="O327" s="5" t="str" cm="1">
        <f t="array" ref="O327">_xlfn.IFS(N327&lt;=2016,"before treatment",N327=2017,"unknown",N327&gt;2017,"after treatment")</f>
        <v>after treatment</v>
      </c>
      <c r="P327" s="5">
        <f t="shared" si="72"/>
        <v>0</v>
      </c>
      <c r="Q327" s="5">
        <f t="shared" si="73"/>
        <v>1</v>
      </c>
      <c r="R327" t="str">
        <f>'Raw Data'!I327</f>
        <v>Dade</v>
      </c>
      <c r="S327" t="str">
        <f>'Raw Data'!J327</f>
        <v>State Route 136</v>
      </c>
      <c r="T327" t="str">
        <f>'Raw Data'!K327</f>
        <v>County Road 6 White Oak Gap Rd</v>
      </c>
      <c r="U327" t="str">
        <f>'Raw Data'!L327</f>
        <v>(O) No Injury</v>
      </c>
      <c r="V327">
        <f>'Raw Data'!M327</f>
        <v>0</v>
      </c>
      <c r="W327">
        <f>'Raw Data'!N327</f>
        <v>0</v>
      </c>
      <c r="X327">
        <f>'Raw Data'!O327</f>
        <v>0</v>
      </c>
      <c r="Y327" t="str">
        <f>'Raw Data'!P327</f>
        <v>Not a Collision with Motor Vehicle</v>
      </c>
      <c r="Z327" t="str">
        <f>'Raw Data'!Q327</f>
        <v>Off Roadway</v>
      </c>
      <c r="AA327" t="str">
        <f>'Raw Data'!R327</f>
        <v>Tree</v>
      </c>
      <c r="AB327" t="str">
        <f>'Raw Data'!S327</f>
        <v>Tree</v>
      </c>
      <c r="AC327" t="str">
        <f>'Raw Data'!T327</f>
        <v>(None)</v>
      </c>
      <c r="AD327">
        <f>'Raw Data'!U327</f>
        <v>1</v>
      </c>
      <c r="AE327" s="5" t="str">
        <f t="shared" si="80"/>
        <v>Yes</v>
      </c>
      <c r="AF327" t="str">
        <f>'Raw Data'!V327</f>
        <v>Negotiating a Curve</v>
      </c>
      <c r="AG327" s="5">
        <f t="shared" si="74"/>
        <v>0</v>
      </c>
      <c r="AH327" t="str">
        <f>'Raw Data'!W327</f>
        <v>West</v>
      </c>
      <c r="AI327" t="str">
        <f>'Raw Data'!X327</f>
        <v>Daylight</v>
      </c>
      <c r="AJ327" t="str">
        <f>'Raw Data'!Y327</f>
        <v>Wet</v>
      </c>
      <c r="AK327">
        <f>'Raw Data'!Z327</f>
        <v>51</v>
      </c>
      <c r="AL327" t="str">
        <f>'Raw Data'!AA327</f>
        <v xml:space="preserve"> </v>
      </c>
      <c r="AM327" s="5">
        <f t="shared" si="75"/>
        <v>0</v>
      </c>
      <c r="AN327" t="str">
        <f>'Raw Data'!AB327</f>
        <v>Pickup Truck</v>
      </c>
      <c r="AO327" t="str">
        <f>'Raw Data'!AC327</f>
        <v>0831013600I</v>
      </c>
      <c r="AP327">
        <f>'Raw Data'!AD327</f>
        <v>2.9532280000000002</v>
      </c>
      <c r="AQ327">
        <f>'Raw Data'!AE327</f>
        <v>34.869303000000002</v>
      </c>
      <c r="AR327">
        <f>'Raw Data'!AF327</f>
        <v>-85.537846999999999</v>
      </c>
      <c r="AS327">
        <f>'Raw Data'!AG327</f>
        <v>56</v>
      </c>
      <c r="AT327">
        <f>'Raw Data'!AH327</f>
        <v>128</v>
      </c>
      <c r="AU327">
        <f>'Raw Data'!AI327</f>
        <v>1601</v>
      </c>
      <c r="AV327" t="str">
        <f>'Raw Data'!AJ327</f>
        <v>D6_0136_00_I</v>
      </c>
      <c r="AW327">
        <f>'Raw Data'!AK327</f>
        <v>186</v>
      </c>
      <c r="AX327">
        <f>'Raw Data'!AL327</f>
        <v>205</v>
      </c>
      <c r="AY327" t="str">
        <f>'Raw Data'!AM327</f>
        <v>simple</v>
      </c>
      <c r="AZ327">
        <f>'Raw Data'!AN327</f>
        <v>585.79999999999995</v>
      </c>
      <c r="BA327">
        <f>'Raw Data'!AO327</f>
        <v>42.6</v>
      </c>
      <c r="BB327">
        <f>'Raw Data'!AP327</f>
        <v>435</v>
      </c>
      <c r="BC327">
        <f>'Raw Data'!AQ327</f>
        <v>-85.541032000000001</v>
      </c>
      <c r="BD327">
        <f>'Raw Data'!AR327</f>
        <v>34.867514</v>
      </c>
      <c r="BE327">
        <f>'Raw Data'!AS327</f>
        <v>-85.539809000000005</v>
      </c>
      <c r="BF327">
        <f>'Raw Data'!AT327</f>
        <v>34.868107999999999</v>
      </c>
      <c r="BG327" t="str">
        <f>'Raw Data'!AU327</f>
        <v>0831013600I</v>
      </c>
      <c r="BH327">
        <f>'Raw Data'!AV327</f>
        <v>1</v>
      </c>
      <c r="BI327">
        <f>'Raw Data'!AW327</f>
        <v>83</v>
      </c>
      <c r="BJ327">
        <f>'Raw Data'!AX327</f>
        <v>136</v>
      </c>
      <c r="BK327">
        <f>'Raw Data'!AY327</f>
        <v>0</v>
      </c>
      <c r="BL327">
        <f>'Raw Data'!AZ327</f>
        <v>50</v>
      </c>
      <c r="BM327">
        <f>'Raw Data'!BA327</f>
        <v>8.77</v>
      </c>
      <c r="BN327">
        <f>'Raw Data'!BB327</f>
        <v>8.3800000000000008</v>
      </c>
      <c r="BO327">
        <f>'Raw Data'!BC327</f>
        <v>1336.9</v>
      </c>
      <c r="BP327">
        <f>'Raw Data'!BD327</f>
        <v>1343.8</v>
      </c>
      <c r="BQ327">
        <f>'Raw Data'!BE327</f>
        <v>1352</v>
      </c>
      <c r="BR327">
        <f>'Raw Data'!BF327</f>
        <v>45</v>
      </c>
      <c r="BS327">
        <f>'Raw Data'!BG327</f>
        <v>47.1</v>
      </c>
      <c r="BT327">
        <f>'Raw Data'!BH327</f>
        <v>0</v>
      </c>
      <c r="BU327">
        <f>'Raw Data'!BI327</f>
        <v>44173</v>
      </c>
      <c r="BV327" t="str">
        <f>'Raw Data'!BJ327</f>
        <v>NONE</v>
      </c>
      <c r="BW327">
        <f>'Raw Data'!BK327</f>
        <v>1.3829999999999999E-3</v>
      </c>
      <c r="BX327">
        <f>'Raw Data'!BL327</f>
        <v>15021</v>
      </c>
      <c r="BY327">
        <f>'Raw Data'!BM327</f>
        <v>14661</v>
      </c>
      <c r="BZ327" t="str">
        <f>'Raw Data'!BN327</f>
        <v>0831013600I</v>
      </c>
      <c r="CA327" t="str">
        <f>'Raw Data'!BO327</f>
        <v>DADE</v>
      </c>
      <c r="CB327">
        <f>'Raw Data'!BP327</f>
        <v>1</v>
      </c>
      <c r="CC327">
        <f>'Raw Data'!BQ327</f>
        <v>13600</v>
      </c>
      <c r="CD327">
        <f>'Raw Data'!BR327</f>
        <v>6</v>
      </c>
      <c r="CE327">
        <f>'Raw Data'!BS327</f>
        <v>1</v>
      </c>
      <c r="CF327">
        <f>'Raw Data'!BT327</f>
        <v>2</v>
      </c>
      <c r="CG327">
        <f>'Raw Data'!BU327</f>
        <v>1</v>
      </c>
      <c r="CH327">
        <f>'Raw Data'!BV327</f>
        <v>1</v>
      </c>
      <c r="CI327">
        <f>'Raw Data'!BW327</f>
        <v>2</v>
      </c>
      <c r="CJ327">
        <f>'Raw Data'!BX327</f>
        <v>0</v>
      </c>
      <c r="CK327">
        <f>'Raw Data'!BY327</f>
        <v>4</v>
      </c>
      <c r="CL327" t="str">
        <f>'Raw Data'!BZ327</f>
        <v>N</v>
      </c>
      <c r="CM327">
        <f t="shared" si="81"/>
        <v>0</v>
      </c>
      <c r="CN327">
        <f>'Raw Data'!CA327</f>
        <v>83</v>
      </c>
      <c r="CO327">
        <f>'Raw Data'!CB327</f>
        <v>136</v>
      </c>
      <c r="CP327">
        <f>'Raw Data'!CC327</f>
        <v>0</v>
      </c>
      <c r="CQ327" t="str">
        <f>'Raw Data'!CD327</f>
        <v>Not Urban</v>
      </c>
      <c r="CR327" t="str">
        <f>'Raw Data'!CE327</f>
        <v>Not Urban</v>
      </c>
      <c r="CS327">
        <f>'Raw Data'!CF327</f>
        <v>0</v>
      </c>
      <c r="CT327">
        <f>'Raw Data'!CG327</f>
        <v>50</v>
      </c>
      <c r="CU327">
        <f>'Raw Data'!CH327</f>
        <v>2740</v>
      </c>
      <c r="CV327" t="str">
        <f>'Raw Data'!CI327</f>
        <v xml:space="preserve"> </v>
      </c>
      <c r="CW327">
        <f>'Raw Data'!CJ327</f>
        <v>0</v>
      </c>
      <c r="CX327">
        <f>'Raw Data'!CK327</f>
        <v>0.84643000000000002</v>
      </c>
      <c r="CY327">
        <f>'Raw Data'!CL327</f>
        <v>14</v>
      </c>
      <c r="CZ327" t="str">
        <f>'Raw Data'!CM327</f>
        <v>State Mainline</v>
      </c>
      <c r="DA327">
        <f>'Raw Data'!CN327</f>
        <v>2740</v>
      </c>
      <c r="DB327">
        <f>'Raw Data'!CO327</f>
        <v>166072</v>
      </c>
      <c r="DC327">
        <f>'Raw Data'!CP327</f>
        <v>2.11</v>
      </c>
      <c r="DD327">
        <f>'Raw Data'!CQ327</f>
        <v>2.96</v>
      </c>
      <c r="DE327">
        <f>'Raw Data'!CR327</f>
        <v>166072</v>
      </c>
      <c r="DF327">
        <f>'Raw Data'!CS327</f>
        <v>0</v>
      </c>
      <c r="DG327">
        <f>'Raw Data'!CT327</f>
        <v>4469.1514500000003</v>
      </c>
      <c r="DH327">
        <f>'Raw Data'!CU327</f>
        <v>100</v>
      </c>
      <c r="DI327">
        <f>'Raw Data'!CV327</f>
        <v>14693</v>
      </c>
      <c r="DJ327">
        <f>'Raw Data'!CW327</f>
        <v>2.9968000000000002E-2</v>
      </c>
      <c r="DK327">
        <f>'Raw Data'!CX327</f>
        <v>0</v>
      </c>
      <c r="DL327">
        <f>'Raw Data'!CY327</f>
        <v>1.3829999999999999E-3</v>
      </c>
      <c r="DM327">
        <f>'Raw Data'!CZ327</f>
        <v>154</v>
      </c>
      <c r="DN327" t="str">
        <f>'Raw Data'!DA327</f>
        <v>083-0134</v>
      </c>
      <c r="DO327" t="str">
        <f>'Raw Data'!DB327</f>
        <v>4R : Rural Minor Arterial</v>
      </c>
      <c r="DP327" t="str">
        <f>'Raw Data'!DC327</f>
        <v>34.866430, -85.542682</v>
      </c>
      <c r="DQ327">
        <f>'Raw Data'!DD327</f>
        <v>-85.542681999999999</v>
      </c>
      <c r="DR327">
        <f>'Raw Data'!DE327</f>
        <v>34.866430000000001</v>
      </c>
      <c r="DS327">
        <f>'Raw Data'!DF327</f>
        <v>34.866430000000001</v>
      </c>
      <c r="DT327">
        <f>'Raw Data'!DG327</f>
        <v>-85.542681999999999</v>
      </c>
      <c r="DU327">
        <f>'Raw Data'!DH327</f>
        <v>1.9750000000000002E-3</v>
      </c>
      <c r="DV327">
        <f>'Raw Data'!DI327</f>
        <v>1.3829999999999999E-3</v>
      </c>
      <c r="DW327">
        <f>'Raw Data'!DJ327</f>
        <v>56</v>
      </c>
      <c r="DX327" s="11">
        <f t="shared" si="82"/>
        <v>6283.333333333333</v>
      </c>
      <c r="DY327" s="5">
        <f t="shared" si="83"/>
        <v>6662.5</v>
      </c>
      <c r="DZ327" s="5">
        <f t="shared" si="76"/>
        <v>-379.16666666666697</v>
      </c>
      <c r="EA327" s="5">
        <f t="shared" si="77"/>
        <v>-5.6910569105691103E-2</v>
      </c>
      <c r="EB327" s="5">
        <f t="shared" si="78"/>
        <v>6472.9166666666661</v>
      </c>
      <c r="EC327">
        <f>'Raw Data'!DK327</f>
        <v>5970</v>
      </c>
      <c r="ED327">
        <f>'Raw Data'!DL327</f>
        <v>0</v>
      </c>
      <c r="EE327">
        <f>'Raw Data'!DM327</f>
        <v>6310</v>
      </c>
      <c r="EF327">
        <f>'Raw Data'!DN327</f>
        <v>0</v>
      </c>
      <c r="EG327">
        <f>'Raw Data'!DO327</f>
        <v>6570</v>
      </c>
      <c r="EH327">
        <f>'Raw Data'!DP327</f>
        <v>0</v>
      </c>
      <c r="EI327">
        <f>'Raw Data'!DQ327</f>
        <v>6540</v>
      </c>
      <c r="EJ327">
        <f>'Raw Data'!DR327</f>
        <v>0</v>
      </c>
      <c r="EK327">
        <f>'Raw Data'!DS327</f>
        <v>6340</v>
      </c>
      <c r="EL327">
        <f>'Raw Data'!DT327</f>
        <v>5.5</v>
      </c>
      <c r="EM327">
        <f>'Raw Data'!DU327</f>
        <v>6090</v>
      </c>
      <c r="EN327">
        <f>'Raw Data'!DV327</f>
        <v>5.5</v>
      </c>
      <c r="EO327">
        <f>'Raw Data'!DW327</f>
        <v>7110</v>
      </c>
      <c r="EP327">
        <f>'Raw Data'!DX327</f>
        <v>5.5</v>
      </c>
      <c r="EQ327">
        <f>'Raw Data'!DY327</f>
        <v>7110</v>
      </c>
      <c r="ER327">
        <f>'Raw Data'!DZ327</f>
        <v>5.5</v>
      </c>
      <c r="ES327">
        <f>'Raw Data'!EA327</f>
        <v>7100</v>
      </c>
      <c r="ET327">
        <f>'Raw Data'!EB327</f>
        <v>5.5</v>
      </c>
      <c r="EU327">
        <f>'Raw Data'!EC327</f>
        <v>7140</v>
      </c>
      <c r="EV327">
        <f>'Raw Data'!ED327</f>
        <v>5.5</v>
      </c>
      <c r="EW327">
        <f>'Raw Data'!EE327</f>
        <v>2.297E-3</v>
      </c>
    </row>
    <row r="328" spans="1:153" x14ac:dyDescent="0.3">
      <c r="A328">
        <f>'Raw Data'!A328</f>
        <v>326</v>
      </c>
      <c r="B328" t="str">
        <f>'Raw Data'!B328</f>
        <v>Point</v>
      </c>
      <c r="C328">
        <f>'Raw Data'!C328</f>
        <v>680</v>
      </c>
      <c r="D328">
        <f>'Raw Data'!D328</f>
        <v>93</v>
      </c>
      <c r="E328" t="str">
        <f>'Raw Data'!E328</f>
        <v>Point</v>
      </c>
      <c r="F328">
        <f>'Raw Data'!F328</f>
        <v>7095696</v>
      </c>
      <c r="G328" t="str">
        <f>'Raw Data'!G328</f>
        <v>Dade County Sheriff's Office</v>
      </c>
      <c r="H328" s="3">
        <f>'Raw Data'!H328</f>
        <v>43439</v>
      </c>
      <c r="L328">
        <f t="shared" si="70"/>
        <v>0</v>
      </c>
      <c r="M328" s="5">
        <f t="shared" si="71"/>
        <v>43439</v>
      </c>
      <c r="N328" s="5">
        <f t="shared" si="79"/>
        <v>2018</v>
      </c>
      <c r="O328" s="5" t="str" cm="1">
        <f t="array" ref="O328">_xlfn.IFS(N328&lt;=2016,"before treatment",N328=2017,"unknown",N328&gt;2017,"after treatment")</f>
        <v>after treatment</v>
      </c>
      <c r="P328" s="5">
        <f t="shared" si="72"/>
        <v>0</v>
      </c>
      <c r="Q328" s="5">
        <f t="shared" si="73"/>
        <v>1</v>
      </c>
      <c r="R328" t="str">
        <f>'Raw Data'!I328</f>
        <v>Dade</v>
      </c>
      <c r="S328" t="str">
        <f>'Raw Data'!J328</f>
        <v>["State Route 136","State Route 136","White Oak Gap Road Aux"]</v>
      </c>
      <c r="T328" t="str">
        <f>'Raw Data'!K328</f>
        <v>White Oak Gap Rd</v>
      </c>
      <c r="U328" t="str">
        <f>'Raw Data'!L328</f>
        <v>(O) No Injury</v>
      </c>
      <c r="V328">
        <f>'Raw Data'!M328</f>
        <v>0</v>
      </c>
      <c r="W328">
        <f>'Raw Data'!N328</f>
        <v>0</v>
      </c>
      <c r="X328">
        <f>'Raw Data'!O328</f>
        <v>0</v>
      </c>
      <c r="Y328" t="str">
        <f>'Raw Data'!P328</f>
        <v>Rear End</v>
      </c>
      <c r="Z328" t="str">
        <f>'Raw Data'!Q328</f>
        <v>On Roadway - Non-Intersection</v>
      </c>
      <c r="AA328" t="str">
        <f>'Raw Data'!R328</f>
        <v>["Motor Vehicle in Motion","Motor Vehicle in Motion"]</v>
      </c>
      <c r="AB328" t="str">
        <f>'Raw Data'!S328</f>
        <v>["Motor Vehicle in Motion","Motor Vehicle in Motion"]</v>
      </c>
      <c r="AC328" t="str">
        <f>'Raw Data'!T328</f>
        <v>["Following Too Close","No Contributing Factors"]</v>
      </c>
      <c r="AD328">
        <f>'Raw Data'!U328</f>
        <v>2</v>
      </c>
      <c r="AE328" s="5" t="str">
        <f t="shared" si="80"/>
        <v>No</v>
      </c>
      <c r="AF328" t="str">
        <f>'Raw Data'!V328</f>
        <v>["Negotiating a Curve","Negotiating a Curve"]</v>
      </c>
      <c r="AG328" s="5">
        <f t="shared" si="74"/>
        <v>0</v>
      </c>
      <c r="AH328" t="str">
        <f>'Raw Data'!W328</f>
        <v>["East","West"]</v>
      </c>
      <c r="AI328" t="str">
        <f>'Raw Data'!X328</f>
        <v>Dawn</v>
      </c>
      <c r="AJ328" t="str">
        <f>'Raw Data'!Y328</f>
        <v>Dry</v>
      </c>
      <c r="AK328">
        <f>'Raw Data'!Z328</f>
        <v>0</v>
      </c>
      <c r="AL328" t="str">
        <f>'Raw Data'!AA328</f>
        <v xml:space="preserve"> </v>
      </c>
      <c r="AM328" s="5">
        <f t="shared" si="75"/>
        <v>0</v>
      </c>
      <c r="AN328" t="str">
        <f>'Raw Data'!AB328</f>
        <v>["Passenger Car","Passenger Car"]</v>
      </c>
      <c r="AO328" t="str">
        <f>'Raw Data'!AC328</f>
        <v>0831013600I</v>
      </c>
      <c r="AP328">
        <f>'Raw Data'!AD328</f>
        <v>2.96</v>
      </c>
      <c r="AQ328">
        <f>'Raw Data'!AE328</f>
        <v>34.869365000000002</v>
      </c>
      <c r="AR328">
        <f>'Raw Data'!AF328</f>
        <v>-85.537750000000003</v>
      </c>
      <c r="AS328">
        <f>'Raw Data'!AG328</f>
        <v>56</v>
      </c>
      <c r="AT328">
        <f>'Raw Data'!AH328</f>
        <v>128</v>
      </c>
      <c r="AU328">
        <f>'Raw Data'!AI328</f>
        <v>1601</v>
      </c>
      <c r="AV328" t="str">
        <f>'Raw Data'!AJ328</f>
        <v>D6_0136_00_I</v>
      </c>
      <c r="AW328">
        <f>'Raw Data'!AK328</f>
        <v>186</v>
      </c>
      <c r="AX328">
        <f>'Raw Data'!AL328</f>
        <v>205</v>
      </c>
      <c r="AY328" t="str">
        <f>'Raw Data'!AM328</f>
        <v>simple</v>
      </c>
      <c r="AZ328">
        <f>'Raw Data'!AN328</f>
        <v>585.79999999999995</v>
      </c>
      <c r="BA328">
        <f>'Raw Data'!AO328</f>
        <v>42.6</v>
      </c>
      <c r="BB328">
        <f>'Raw Data'!AP328</f>
        <v>435</v>
      </c>
      <c r="BC328">
        <f>'Raw Data'!AQ328</f>
        <v>-85.541032000000001</v>
      </c>
      <c r="BD328">
        <f>'Raw Data'!AR328</f>
        <v>34.867514</v>
      </c>
      <c r="BE328">
        <f>'Raw Data'!AS328</f>
        <v>-85.539809000000005</v>
      </c>
      <c r="BF328">
        <f>'Raw Data'!AT328</f>
        <v>34.868107999999999</v>
      </c>
      <c r="BG328" t="str">
        <f>'Raw Data'!AU328</f>
        <v>0831013600I</v>
      </c>
      <c r="BH328">
        <f>'Raw Data'!AV328</f>
        <v>1</v>
      </c>
      <c r="BI328">
        <f>'Raw Data'!AW328</f>
        <v>83</v>
      </c>
      <c r="BJ328">
        <f>'Raw Data'!AX328</f>
        <v>136</v>
      </c>
      <c r="BK328">
        <f>'Raw Data'!AY328</f>
        <v>0</v>
      </c>
      <c r="BL328">
        <f>'Raw Data'!AZ328</f>
        <v>50</v>
      </c>
      <c r="BM328">
        <f>'Raw Data'!BA328</f>
        <v>8.77</v>
      </c>
      <c r="BN328">
        <f>'Raw Data'!BB328</f>
        <v>8.3800000000000008</v>
      </c>
      <c r="BO328">
        <f>'Raw Data'!BC328</f>
        <v>1336.9</v>
      </c>
      <c r="BP328">
        <f>'Raw Data'!BD328</f>
        <v>1343.8</v>
      </c>
      <c r="BQ328">
        <f>'Raw Data'!BE328</f>
        <v>1352</v>
      </c>
      <c r="BR328">
        <f>'Raw Data'!BF328</f>
        <v>45</v>
      </c>
      <c r="BS328">
        <f>'Raw Data'!BG328</f>
        <v>47.1</v>
      </c>
      <c r="BT328">
        <f>'Raw Data'!BH328</f>
        <v>0</v>
      </c>
      <c r="BU328">
        <f>'Raw Data'!BI328</f>
        <v>44173</v>
      </c>
      <c r="BV328" t="str">
        <f>'Raw Data'!BJ328</f>
        <v>NONE</v>
      </c>
      <c r="BW328">
        <f>'Raw Data'!BK328</f>
        <v>1.3829999999999999E-3</v>
      </c>
      <c r="BX328">
        <f>'Raw Data'!BL328</f>
        <v>15021</v>
      </c>
      <c r="BY328">
        <f>'Raw Data'!BM328</f>
        <v>14661</v>
      </c>
      <c r="BZ328" t="str">
        <f>'Raw Data'!BN328</f>
        <v>0831013600I</v>
      </c>
      <c r="CA328" t="str">
        <f>'Raw Data'!BO328</f>
        <v>DADE</v>
      </c>
      <c r="CB328">
        <f>'Raw Data'!BP328</f>
        <v>1</v>
      </c>
      <c r="CC328">
        <f>'Raw Data'!BQ328</f>
        <v>13600</v>
      </c>
      <c r="CD328">
        <f>'Raw Data'!BR328</f>
        <v>6</v>
      </c>
      <c r="CE328">
        <f>'Raw Data'!BS328</f>
        <v>1</v>
      </c>
      <c r="CF328">
        <f>'Raw Data'!BT328</f>
        <v>2</v>
      </c>
      <c r="CG328">
        <f>'Raw Data'!BU328</f>
        <v>1</v>
      </c>
      <c r="CH328">
        <f>'Raw Data'!BV328</f>
        <v>1</v>
      </c>
      <c r="CI328">
        <f>'Raw Data'!BW328</f>
        <v>2</v>
      </c>
      <c r="CJ328">
        <f>'Raw Data'!BX328</f>
        <v>0</v>
      </c>
      <c r="CK328">
        <f>'Raw Data'!BY328</f>
        <v>4</v>
      </c>
      <c r="CL328" t="str">
        <f>'Raw Data'!BZ328</f>
        <v>N</v>
      </c>
      <c r="CM328">
        <f t="shared" si="81"/>
        <v>0</v>
      </c>
      <c r="CN328">
        <f>'Raw Data'!CA328</f>
        <v>83</v>
      </c>
      <c r="CO328">
        <f>'Raw Data'!CB328</f>
        <v>136</v>
      </c>
      <c r="CP328">
        <f>'Raw Data'!CC328</f>
        <v>0</v>
      </c>
      <c r="CQ328" t="str">
        <f>'Raw Data'!CD328</f>
        <v>Not Urban</v>
      </c>
      <c r="CR328" t="str">
        <f>'Raw Data'!CE328</f>
        <v>Not Urban</v>
      </c>
      <c r="CS328">
        <f>'Raw Data'!CF328</f>
        <v>0</v>
      </c>
      <c r="CT328">
        <f>'Raw Data'!CG328</f>
        <v>50</v>
      </c>
      <c r="CU328">
        <f>'Raw Data'!CH328</f>
        <v>2740</v>
      </c>
      <c r="CV328" t="str">
        <f>'Raw Data'!CI328</f>
        <v xml:space="preserve"> </v>
      </c>
      <c r="CW328">
        <f>'Raw Data'!CJ328</f>
        <v>0</v>
      </c>
      <c r="CX328">
        <f>'Raw Data'!CK328</f>
        <v>0.84643000000000002</v>
      </c>
      <c r="CY328">
        <f>'Raw Data'!CL328</f>
        <v>14</v>
      </c>
      <c r="CZ328" t="str">
        <f>'Raw Data'!CM328</f>
        <v>State Mainline</v>
      </c>
      <c r="DA328">
        <f>'Raw Data'!CN328</f>
        <v>2740</v>
      </c>
      <c r="DB328">
        <f>'Raw Data'!CO328</f>
        <v>166072</v>
      </c>
      <c r="DC328">
        <f>'Raw Data'!CP328</f>
        <v>2.11</v>
      </c>
      <c r="DD328">
        <f>'Raw Data'!CQ328</f>
        <v>2.96</v>
      </c>
      <c r="DE328">
        <f>'Raw Data'!CR328</f>
        <v>166072</v>
      </c>
      <c r="DF328">
        <f>'Raw Data'!CS328</f>
        <v>0</v>
      </c>
      <c r="DG328">
        <f>'Raw Data'!CT328</f>
        <v>4469.1514500000003</v>
      </c>
      <c r="DH328">
        <f>'Raw Data'!CU328</f>
        <v>100</v>
      </c>
      <c r="DI328">
        <f>'Raw Data'!CV328</f>
        <v>14693</v>
      </c>
      <c r="DJ328">
        <f>'Raw Data'!CW328</f>
        <v>2.9968000000000002E-2</v>
      </c>
      <c r="DK328">
        <f>'Raw Data'!CX328</f>
        <v>0</v>
      </c>
      <c r="DL328">
        <f>'Raw Data'!CY328</f>
        <v>1.3829999999999999E-3</v>
      </c>
      <c r="DM328">
        <f>'Raw Data'!CZ328</f>
        <v>154</v>
      </c>
      <c r="DN328" t="str">
        <f>'Raw Data'!DA328</f>
        <v>083-0134</v>
      </c>
      <c r="DO328" t="str">
        <f>'Raw Data'!DB328</f>
        <v>4R : Rural Minor Arterial</v>
      </c>
      <c r="DP328" t="str">
        <f>'Raw Data'!DC328</f>
        <v>34.866430, -85.542682</v>
      </c>
      <c r="DQ328">
        <f>'Raw Data'!DD328</f>
        <v>-85.542681999999999</v>
      </c>
      <c r="DR328">
        <f>'Raw Data'!DE328</f>
        <v>34.866430000000001</v>
      </c>
      <c r="DS328">
        <f>'Raw Data'!DF328</f>
        <v>34.866430000000001</v>
      </c>
      <c r="DT328">
        <f>'Raw Data'!DG328</f>
        <v>-85.542681999999999</v>
      </c>
      <c r="DU328">
        <f>'Raw Data'!DH328</f>
        <v>1.9750000000000002E-3</v>
      </c>
      <c r="DV328">
        <f>'Raw Data'!DI328</f>
        <v>1.3829999999999999E-3</v>
      </c>
      <c r="DW328">
        <f>'Raw Data'!DJ328</f>
        <v>56</v>
      </c>
      <c r="DX328" s="11">
        <f t="shared" si="82"/>
        <v>6283.333333333333</v>
      </c>
      <c r="DY328" s="5">
        <f t="shared" si="83"/>
        <v>6662.5</v>
      </c>
      <c r="DZ328" s="5">
        <f t="shared" si="76"/>
        <v>-379.16666666666697</v>
      </c>
      <c r="EA328" s="5">
        <f t="shared" si="77"/>
        <v>-5.6910569105691103E-2</v>
      </c>
      <c r="EB328" s="5">
        <f t="shared" si="78"/>
        <v>6472.9166666666661</v>
      </c>
      <c r="EC328">
        <f>'Raw Data'!DK328</f>
        <v>5970</v>
      </c>
      <c r="ED328">
        <f>'Raw Data'!DL328</f>
        <v>0</v>
      </c>
      <c r="EE328">
        <f>'Raw Data'!DM328</f>
        <v>6310</v>
      </c>
      <c r="EF328">
        <f>'Raw Data'!DN328</f>
        <v>0</v>
      </c>
      <c r="EG328">
        <f>'Raw Data'!DO328</f>
        <v>6570</v>
      </c>
      <c r="EH328">
        <f>'Raw Data'!DP328</f>
        <v>0</v>
      </c>
      <c r="EI328">
        <f>'Raw Data'!DQ328</f>
        <v>6540</v>
      </c>
      <c r="EJ328">
        <f>'Raw Data'!DR328</f>
        <v>0</v>
      </c>
      <c r="EK328">
        <f>'Raw Data'!DS328</f>
        <v>6340</v>
      </c>
      <c r="EL328">
        <f>'Raw Data'!DT328</f>
        <v>5.5</v>
      </c>
      <c r="EM328">
        <f>'Raw Data'!DU328</f>
        <v>6090</v>
      </c>
      <c r="EN328">
        <f>'Raw Data'!DV328</f>
        <v>5.5</v>
      </c>
      <c r="EO328">
        <f>'Raw Data'!DW328</f>
        <v>7110</v>
      </c>
      <c r="EP328">
        <f>'Raw Data'!DX328</f>
        <v>5.5</v>
      </c>
      <c r="EQ328">
        <f>'Raw Data'!DY328</f>
        <v>7110</v>
      </c>
      <c r="ER328">
        <f>'Raw Data'!DZ328</f>
        <v>5.5</v>
      </c>
      <c r="ES328">
        <f>'Raw Data'!EA328</f>
        <v>7100</v>
      </c>
      <c r="ET328">
        <f>'Raw Data'!EB328</f>
        <v>5.5</v>
      </c>
      <c r="EU328">
        <f>'Raw Data'!EC328</f>
        <v>7140</v>
      </c>
      <c r="EV328">
        <f>'Raw Data'!ED328</f>
        <v>5.5</v>
      </c>
      <c r="EW328">
        <f>'Raw Data'!EE328</f>
        <v>2.4120000000000001E-3</v>
      </c>
    </row>
    <row r="329" spans="1:153" x14ac:dyDescent="0.3">
      <c r="A329">
        <f>'Raw Data'!A329</f>
        <v>327</v>
      </c>
      <c r="B329" t="str">
        <f>'Raw Data'!B329</f>
        <v>Point</v>
      </c>
      <c r="C329">
        <f>'Raw Data'!C329</f>
        <v>685</v>
      </c>
      <c r="D329">
        <f>'Raw Data'!D329</f>
        <v>79</v>
      </c>
      <c r="E329" t="str">
        <f>'Raw Data'!E329</f>
        <v>Point</v>
      </c>
      <c r="F329">
        <f>'Raw Data'!F329</f>
        <v>7101497</v>
      </c>
      <c r="G329" t="str">
        <f>'Raw Data'!G329</f>
        <v>Gsp Post 00</v>
      </c>
      <c r="H329" s="3">
        <f>'Raw Data'!H329</f>
        <v>43520</v>
      </c>
      <c r="L329">
        <f t="shared" si="70"/>
        <v>0</v>
      </c>
      <c r="M329" s="5">
        <f t="shared" si="71"/>
        <v>43520</v>
      </c>
      <c r="N329" s="5">
        <f t="shared" si="79"/>
        <v>2019</v>
      </c>
      <c r="O329" s="5" t="str" cm="1">
        <f t="array" ref="O329">_xlfn.IFS(N329&lt;=2016,"before treatment",N329=2017,"unknown",N329&gt;2017,"after treatment")</f>
        <v>after treatment</v>
      </c>
      <c r="P329" s="5">
        <f t="shared" si="72"/>
        <v>0</v>
      </c>
      <c r="Q329" s="5">
        <f t="shared" si="73"/>
        <v>1</v>
      </c>
      <c r="R329" t="str">
        <f>'Raw Data'!I329</f>
        <v>Dade</v>
      </c>
      <c r="S329" t="str">
        <f>'Raw Data'!J329</f>
        <v>["State Route 136","White Oak Gap Rd"]</v>
      </c>
      <c r="T329" t="str">
        <f>'Raw Data'!K329</f>
        <v>White Oak Gap Rd</v>
      </c>
      <c r="U329" t="str">
        <f>'Raw Data'!L329</f>
        <v>(O) No Injury</v>
      </c>
      <c r="V329">
        <f>'Raw Data'!M329</f>
        <v>0</v>
      </c>
      <c r="W329">
        <f>'Raw Data'!N329</f>
        <v>0</v>
      </c>
      <c r="X329">
        <f>'Raw Data'!O329</f>
        <v>0</v>
      </c>
      <c r="Y329" t="str">
        <f>'Raw Data'!P329</f>
        <v>Angle (Other)</v>
      </c>
      <c r="Z329" t="str">
        <f>'Raw Data'!Q329</f>
        <v>On Roadway - Roadway Intersection</v>
      </c>
      <c r="AA329" t="str">
        <f>'Raw Data'!R329</f>
        <v>["Motor Vehicle in Motion","Motor Vehicle in Motion"]</v>
      </c>
      <c r="AB329" t="str">
        <f>'Raw Data'!S329</f>
        <v>["Motor Vehicle in Motion","Motor Vehicle in Motion"]</v>
      </c>
      <c r="AC329" t="str">
        <f>'Raw Data'!T329</f>
        <v>(None)</v>
      </c>
      <c r="AD329">
        <f>'Raw Data'!U329</f>
        <v>2</v>
      </c>
      <c r="AE329" s="5" t="str">
        <f t="shared" si="80"/>
        <v>No</v>
      </c>
      <c r="AF329" t="str">
        <f>'Raw Data'!V329</f>
        <v>["Negotiating a Curve","Negotiating a Curve"]</v>
      </c>
      <c r="AG329" s="5">
        <f t="shared" si="74"/>
        <v>0</v>
      </c>
      <c r="AH329" t="str">
        <f>'Raw Data'!W329</f>
        <v>["South","West"]</v>
      </c>
      <c r="AI329" t="str">
        <f>'Raw Data'!X329</f>
        <v>Dark-Not Lighted</v>
      </c>
      <c r="AJ329" t="str">
        <f>'Raw Data'!Y329</f>
        <v>Dry</v>
      </c>
      <c r="AK329">
        <f>'Raw Data'!Z329</f>
        <v>0</v>
      </c>
      <c r="AL329" t="str">
        <f>'Raw Data'!AA329</f>
        <v>["Child Restraint System (Properly Used)","Child Restraint System (Properly Used)","Lap and Shoulder Belt Used","Lap and Shoulder Belt Used","Lap and Shoulder Belt Used","Lap and Shoulder Belt Used"]</v>
      </c>
      <c r="AM329" s="5">
        <f t="shared" si="75"/>
        <v>0</v>
      </c>
      <c r="AN329" t="str">
        <f>'Raw Data'!AB329</f>
        <v>["Sports Utility Vehicle (SUV)","Van"]</v>
      </c>
      <c r="AO329" t="str">
        <f>'Raw Data'!AC329</f>
        <v>0831013600I</v>
      </c>
      <c r="AP329">
        <f>'Raw Data'!AD329</f>
        <v>2.976</v>
      </c>
      <c r="AQ329">
        <f>'Raw Data'!AE329</f>
        <v>34.869337999999999</v>
      </c>
      <c r="AR329">
        <f>'Raw Data'!AF329</f>
        <v>-85.537510999999995</v>
      </c>
      <c r="AS329">
        <f>'Raw Data'!AG329</f>
        <v>56</v>
      </c>
      <c r="AT329">
        <f>'Raw Data'!AH329</f>
        <v>128</v>
      </c>
      <c r="AU329">
        <f>'Raw Data'!AI329</f>
        <v>1601</v>
      </c>
      <c r="AV329" t="str">
        <f>'Raw Data'!AJ329</f>
        <v>D6_0136_00_I</v>
      </c>
      <c r="AW329">
        <f>'Raw Data'!AK329</f>
        <v>186</v>
      </c>
      <c r="AX329">
        <f>'Raw Data'!AL329</f>
        <v>205</v>
      </c>
      <c r="AY329" t="str">
        <f>'Raw Data'!AM329</f>
        <v>simple</v>
      </c>
      <c r="AZ329">
        <f>'Raw Data'!AN329</f>
        <v>585.79999999999995</v>
      </c>
      <c r="BA329">
        <f>'Raw Data'!AO329</f>
        <v>42.6</v>
      </c>
      <c r="BB329">
        <f>'Raw Data'!AP329</f>
        <v>435</v>
      </c>
      <c r="BC329">
        <f>'Raw Data'!AQ329</f>
        <v>-85.541032000000001</v>
      </c>
      <c r="BD329">
        <f>'Raw Data'!AR329</f>
        <v>34.867514</v>
      </c>
      <c r="BE329">
        <f>'Raw Data'!AS329</f>
        <v>-85.539809000000005</v>
      </c>
      <c r="BF329">
        <f>'Raw Data'!AT329</f>
        <v>34.868107999999999</v>
      </c>
      <c r="BG329" t="str">
        <f>'Raw Data'!AU329</f>
        <v>0831013600I</v>
      </c>
      <c r="BH329">
        <f>'Raw Data'!AV329</f>
        <v>1</v>
      </c>
      <c r="BI329">
        <f>'Raw Data'!AW329</f>
        <v>83</v>
      </c>
      <c r="BJ329">
        <f>'Raw Data'!AX329</f>
        <v>136</v>
      </c>
      <c r="BK329">
        <f>'Raw Data'!AY329</f>
        <v>0</v>
      </c>
      <c r="BL329">
        <f>'Raw Data'!AZ329</f>
        <v>50</v>
      </c>
      <c r="BM329">
        <f>'Raw Data'!BA329</f>
        <v>8.77</v>
      </c>
      <c r="BN329">
        <f>'Raw Data'!BB329</f>
        <v>8.3800000000000008</v>
      </c>
      <c r="BO329">
        <f>'Raw Data'!BC329</f>
        <v>1336.9</v>
      </c>
      <c r="BP329">
        <f>'Raw Data'!BD329</f>
        <v>1343.8</v>
      </c>
      <c r="BQ329">
        <f>'Raw Data'!BE329</f>
        <v>1352</v>
      </c>
      <c r="BR329">
        <f>'Raw Data'!BF329</f>
        <v>45</v>
      </c>
      <c r="BS329">
        <f>'Raw Data'!BG329</f>
        <v>47.1</v>
      </c>
      <c r="BT329">
        <f>'Raw Data'!BH329</f>
        <v>0</v>
      </c>
      <c r="BU329">
        <f>'Raw Data'!BI329</f>
        <v>44173</v>
      </c>
      <c r="BV329" t="str">
        <f>'Raw Data'!BJ329</f>
        <v>NONE</v>
      </c>
      <c r="BW329">
        <f>'Raw Data'!BK329</f>
        <v>1.3829999999999999E-3</v>
      </c>
      <c r="BX329">
        <f>'Raw Data'!BL329</f>
        <v>15021</v>
      </c>
      <c r="BY329">
        <f>'Raw Data'!BM329</f>
        <v>14661</v>
      </c>
      <c r="BZ329" t="str">
        <f>'Raw Data'!BN329</f>
        <v>0831013600I</v>
      </c>
      <c r="CA329" t="str">
        <f>'Raw Data'!BO329</f>
        <v>DADE</v>
      </c>
      <c r="CB329">
        <f>'Raw Data'!BP329</f>
        <v>1</v>
      </c>
      <c r="CC329">
        <f>'Raw Data'!BQ329</f>
        <v>13600</v>
      </c>
      <c r="CD329">
        <f>'Raw Data'!BR329</f>
        <v>6</v>
      </c>
      <c r="CE329">
        <f>'Raw Data'!BS329</f>
        <v>1</v>
      </c>
      <c r="CF329">
        <f>'Raw Data'!BT329</f>
        <v>2</v>
      </c>
      <c r="CG329">
        <f>'Raw Data'!BU329</f>
        <v>1</v>
      </c>
      <c r="CH329">
        <f>'Raw Data'!BV329</f>
        <v>1</v>
      </c>
      <c r="CI329">
        <f>'Raw Data'!BW329</f>
        <v>2</v>
      </c>
      <c r="CJ329">
        <f>'Raw Data'!BX329</f>
        <v>0</v>
      </c>
      <c r="CK329">
        <f>'Raw Data'!BY329</f>
        <v>4</v>
      </c>
      <c r="CL329" t="str">
        <f>'Raw Data'!BZ329</f>
        <v>N</v>
      </c>
      <c r="CM329">
        <f t="shared" si="81"/>
        <v>0</v>
      </c>
      <c r="CN329">
        <f>'Raw Data'!CA329</f>
        <v>83</v>
      </c>
      <c r="CO329">
        <f>'Raw Data'!CB329</f>
        <v>136</v>
      </c>
      <c r="CP329">
        <f>'Raw Data'!CC329</f>
        <v>0</v>
      </c>
      <c r="CQ329" t="str">
        <f>'Raw Data'!CD329</f>
        <v>Not Urban</v>
      </c>
      <c r="CR329" t="str">
        <f>'Raw Data'!CE329</f>
        <v>Not Urban</v>
      </c>
      <c r="CS329">
        <f>'Raw Data'!CF329</f>
        <v>0</v>
      </c>
      <c r="CT329">
        <f>'Raw Data'!CG329</f>
        <v>50</v>
      </c>
      <c r="CU329">
        <f>'Raw Data'!CH329</f>
        <v>2740</v>
      </c>
      <c r="CV329" t="str">
        <f>'Raw Data'!CI329</f>
        <v xml:space="preserve"> </v>
      </c>
      <c r="CW329">
        <f>'Raw Data'!CJ329</f>
        <v>0</v>
      </c>
      <c r="CX329">
        <f>'Raw Data'!CK329</f>
        <v>0.84643000000000002</v>
      </c>
      <c r="CY329">
        <f>'Raw Data'!CL329</f>
        <v>14</v>
      </c>
      <c r="CZ329" t="str">
        <f>'Raw Data'!CM329</f>
        <v>State Mainline</v>
      </c>
      <c r="DA329">
        <f>'Raw Data'!CN329</f>
        <v>2740</v>
      </c>
      <c r="DB329">
        <f>'Raw Data'!CO329</f>
        <v>166072</v>
      </c>
      <c r="DC329">
        <f>'Raw Data'!CP329</f>
        <v>2.11</v>
      </c>
      <c r="DD329">
        <f>'Raw Data'!CQ329</f>
        <v>2.96</v>
      </c>
      <c r="DE329">
        <f>'Raw Data'!CR329</f>
        <v>166072</v>
      </c>
      <c r="DF329">
        <f>'Raw Data'!CS329</f>
        <v>0</v>
      </c>
      <c r="DG329">
        <f>'Raw Data'!CT329</f>
        <v>4469.1514500000003</v>
      </c>
      <c r="DH329">
        <f>'Raw Data'!CU329</f>
        <v>100</v>
      </c>
      <c r="DI329">
        <f>'Raw Data'!CV329</f>
        <v>14693</v>
      </c>
      <c r="DJ329">
        <f>'Raw Data'!CW329</f>
        <v>2.9968000000000002E-2</v>
      </c>
      <c r="DK329">
        <f>'Raw Data'!CX329</f>
        <v>0</v>
      </c>
      <c r="DL329">
        <f>'Raw Data'!CY329</f>
        <v>1.3829999999999999E-3</v>
      </c>
      <c r="DM329">
        <f>'Raw Data'!CZ329</f>
        <v>154</v>
      </c>
      <c r="DN329" t="str">
        <f>'Raw Data'!DA329</f>
        <v>083-0134</v>
      </c>
      <c r="DO329" t="str">
        <f>'Raw Data'!DB329</f>
        <v>4R : Rural Minor Arterial</v>
      </c>
      <c r="DP329" t="str">
        <f>'Raw Data'!DC329</f>
        <v>34.866430, -85.542682</v>
      </c>
      <c r="DQ329">
        <f>'Raw Data'!DD329</f>
        <v>-85.542681999999999</v>
      </c>
      <c r="DR329">
        <f>'Raw Data'!DE329</f>
        <v>34.866430000000001</v>
      </c>
      <c r="DS329">
        <f>'Raw Data'!DF329</f>
        <v>34.866430000000001</v>
      </c>
      <c r="DT329">
        <f>'Raw Data'!DG329</f>
        <v>-85.542681999999999</v>
      </c>
      <c r="DU329">
        <f>'Raw Data'!DH329</f>
        <v>1.9750000000000002E-3</v>
      </c>
      <c r="DV329">
        <f>'Raw Data'!DI329</f>
        <v>1.3829999999999999E-3</v>
      </c>
      <c r="DW329">
        <f>'Raw Data'!DJ329</f>
        <v>56</v>
      </c>
      <c r="DX329" s="11">
        <f t="shared" si="82"/>
        <v>6283.333333333333</v>
      </c>
      <c r="DY329" s="5">
        <f t="shared" si="83"/>
        <v>6662.5</v>
      </c>
      <c r="DZ329" s="5">
        <f t="shared" si="76"/>
        <v>-379.16666666666697</v>
      </c>
      <c r="EA329" s="5">
        <f t="shared" si="77"/>
        <v>-5.6910569105691103E-2</v>
      </c>
      <c r="EB329" s="5">
        <f t="shared" si="78"/>
        <v>6472.9166666666661</v>
      </c>
      <c r="EC329">
        <f>'Raw Data'!DK329</f>
        <v>5970</v>
      </c>
      <c r="ED329">
        <f>'Raw Data'!DL329</f>
        <v>0</v>
      </c>
      <c r="EE329">
        <f>'Raw Data'!DM329</f>
        <v>6310</v>
      </c>
      <c r="EF329">
        <f>'Raw Data'!DN329</f>
        <v>0</v>
      </c>
      <c r="EG329">
        <f>'Raw Data'!DO329</f>
        <v>6570</v>
      </c>
      <c r="EH329">
        <f>'Raw Data'!DP329</f>
        <v>0</v>
      </c>
      <c r="EI329">
        <f>'Raw Data'!DQ329</f>
        <v>6540</v>
      </c>
      <c r="EJ329">
        <f>'Raw Data'!DR329</f>
        <v>0</v>
      </c>
      <c r="EK329">
        <f>'Raw Data'!DS329</f>
        <v>6340</v>
      </c>
      <c r="EL329">
        <f>'Raw Data'!DT329</f>
        <v>5.5</v>
      </c>
      <c r="EM329">
        <f>'Raw Data'!DU329</f>
        <v>6090</v>
      </c>
      <c r="EN329">
        <f>'Raw Data'!DV329</f>
        <v>5.5</v>
      </c>
      <c r="EO329">
        <f>'Raw Data'!DW329</f>
        <v>7110</v>
      </c>
      <c r="EP329">
        <f>'Raw Data'!DX329</f>
        <v>5.5</v>
      </c>
      <c r="EQ329">
        <f>'Raw Data'!DY329</f>
        <v>7110</v>
      </c>
      <c r="ER329">
        <f>'Raw Data'!DZ329</f>
        <v>5.5</v>
      </c>
      <c r="ES329">
        <f>'Raw Data'!EA329</f>
        <v>7100</v>
      </c>
      <c r="ET329">
        <f>'Raw Data'!EB329</f>
        <v>5.5</v>
      </c>
      <c r="EU329">
        <f>'Raw Data'!EC329</f>
        <v>7140</v>
      </c>
      <c r="EV329">
        <f>'Raw Data'!ED329</f>
        <v>5.5</v>
      </c>
      <c r="EW329">
        <f>'Raw Data'!EE329</f>
        <v>2.6059999999999998E-3</v>
      </c>
    </row>
    <row r="330" spans="1:153" x14ac:dyDescent="0.3">
      <c r="A330">
        <f>'Raw Data'!A330</f>
        <v>328</v>
      </c>
      <c r="B330" t="str">
        <f>'Raw Data'!B330</f>
        <v>Point</v>
      </c>
      <c r="C330">
        <f>'Raw Data'!C330</f>
        <v>693</v>
      </c>
      <c r="D330">
        <f>'Raw Data'!D330</f>
        <v>72</v>
      </c>
      <c r="E330" t="str">
        <f>'Raw Data'!E330</f>
        <v>Point</v>
      </c>
      <c r="F330">
        <f>'Raw Data'!F330</f>
        <v>7219850</v>
      </c>
      <c r="G330" t="str">
        <f>'Raw Data'!G330</f>
        <v>Dade County Sheriff's Office</v>
      </c>
      <c r="H330" s="3">
        <f>'Raw Data'!H330</f>
        <v>43560</v>
      </c>
      <c r="L330">
        <f t="shared" si="70"/>
        <v>0</v>
      </c>
      <c r="M330" s="5">
        <f t="shared" si="71"/>
        <v>43560</v>
      </c>
      <c r="N330" s="5">
        <f t="shared" si="79"/>
        <v>2019</v>
      </c>
      <c r="O330" s="5" t="str" cm="1">
        <f t="array" ref="O330">_xlfn.IFS(N330&lt;=2016,"before treatment",N330=2017,"unknown",N330&gt;2017,"after treatment")</f>
        <v>after treatment</v>
      </c>
      <c r="P330" s="5">
        <f t="shared" si="72"/>
        <v>0</v>
      </c>
      <c r="Q330" s="5">
        <f t="shared" si="73"/>
        <v>1</v>
      </c>
      <c r="R330" t="str">
        <f>'Raw Data'!I330</f>
        <v>Dade</v>
      </c>
      <c r="S330" t="str">
        <f>'Raw Data'!J330</f>
        <v>["State Route 136","State Route 136","White Oak Gap Road Aux"]</v>
      </c>
      <c r="T330" t="str">
        <f>'Raw Data'!K330</f>
        <v>Hwy 136</v>
      </c>
      <c r="U330" t="str">
        <f>'Raw Data'!L330</f>
        <v>(C) Possible Injury / Complaint</v>
      </c>
      <c r="V330">
        <f>'Raw Data'!M330</f>
        <v>0</v>
      </c>
      <c r="W330">
        <f>'Raw Data'!N330</f>
        <v>0</v>
      </c>
      <c r="X330">
        <f>'Raw Data'!O330</f>
        <v>0</v>
      </c>
      <c r="Y330" t="str">
        <f>'Raw Data'!P330</f>
        <v>Angle (Other)</v>
      </c>
      <c r="Z330" t="str">
        <f>'Raw Data'!Q330</f>
        <v>On Roadway - Roadway Intersection</v>
      </c>
      <c r="AA330" t="str">
        <f>'Raw Data'!R330</f>
        <v>["Motor Vehicle in Motion","Motor Vehicle in Motion"]</v>
      </c>
      <c r="AB330" t="str">
        <f>'Raw Data'!S330</f>
        <v>["Motor Vehicle in Motion","Motor Vehicle in Motion"]</v>
      </c>
      <c r="AC330" t="str">
        <f>'Raw Data'!T330</f>
        <v>["No Contributing Factors","Reaction to Object or Animal"]</v>
      </c>
      <c r="AD330">
        <f>'Raw Data'!U330</f>
        <v>2</v>
      </c>
      <c r="AE330" s="5" t="str">
        <f t="shared" si="80"/>
        <v>No</v>
      </c>
      <c r="AF330" t="str">
        <f>'Raw Data'!V330</f>
        <v>["Negotiating a Curve","Negotiating a Curve"]</v>
      </c>
      <c r="AG330" s="5">
        <f t="shared" si="74"/>
        <v>0</v>
      </c>
      <c r="AH330" t="str">
        <f>'Raw Data'!W330</f>
        <v>["West","West"]</v>
      </c>
      <c r="AI330" t="str">
        <f>'Raw Data'!X330</f>
        <v>Dawn</v>
      </c>
      <c r="AJ330" t="str">
        <f>'Raw Data'!Y330</f>
        <v>Wet</v>
      </c>
      <c r="AK330">
        <f>'Raw Data'!Z330</f>
        <v>0</v>
      </c>
      <c r="AL330" t="str">
        <f>'Raw Data'!AA330</f>
        <v>["Lap and Shoulder Belt Used","Lap and Shoulder Belt Used"]</v>
      </c>
      <c r="AM330" s="5">
        <f t="shared" si="75"/>
        <v>0</v>
      </c>
      <c r="AN330" t="str">
        <f>'Raw Data'!AB330</f>
        <v>["Pickup Truck","Tractor/Trailer"]</v>
      </c>
      <c r="AO330" t="str">
        <f>'Raw Data'!AC330</f>
        <v>0831013600I</v>
      </c>
      <c r="AP330">
        <f>'Raw Data'!AD330</f>
        <v>2.9620190000000002</v>
      </c>
      <c r="AQ330">
        <f>'Raw Data'!AE330</f>
        <v>34.869371999999998</v>
      </c>
      <c r="AR330">
        <f>'Raw Data'!AF330</f>
        <v>-85.537722000000002</v>
      </c>
      <c r="AS330">
        <f>'Raw Data'!AG330</f>
        <v>56</v>
      </c>
      <c r="AT330">
        <f>'Raw Data'!AH330</f>
        <v>128</v>
      </c>
      <c r="AU330">
        <f>'Raw Data'!AI330</f>
        <v>1601</v>
      </c>
      <c r="AV330" t="str">
        <f>'Raw Data'!AJ330</f>
        <v>D6_0136_00_I</v>
      </c>
      <c r="AW330">
        <f>'Raw Data'!AK330</f>
        <v>186</v>
      </c>
      <c r="AX330">
        <f>'Raw Data'!AL330</f>
        <v>205</v>
      </c>
      <c r="AY330" t="str">
        <f>'Raw Data'!AM330</f>
        <v>simple</v>
      </c>
      <c r="AZ330">
        <f>'Raw Data'!AN330</f>
        <v>585.79999999999995</v>
      </c>
      <c r="BA330">
        <f>'Raw Data'!AO330</f>
        <v>42.6</v>
      </c>
      <c r="BB330">
        <f>'Raw Data'!AP330</f>
        <v>435</v>
      </c>
      <c r="BC330">
        <f>'Raw Data'!AQ330</f>
        <v>-85.541032000000001</v>
      </c>
      <c r="BD330">
        <f>'Raw Data'!AR330</f>
        <v>34.867514</v>
      </c>
      <c r="BE330">
        <f>'Raw Data'!AS330</f>
        <v>-85.539809000000005</v>
      </c>
      <c r="BF330">
        <f>'Raw Data'!AT330</f>
        <v>34.868107999999999</v>
      </c>
      <c r="BG330" t="str">
        <f>'Raw Data'!AU330</f>
        <v>0831013600I</v>
      </c>
      <c r="BH330">
        <f>'Raw Data'!AV330</f>
        <v>1</v>
      </c>
      <c r="BI330">
        <f>'Raw Data'!AW330</f>
        <v>83</v>
      </c>
      <c r="BJ330">
        <f>'Raw Data'!AX330</f>
        <v>136</v>
      </c>
      <c r="BK330">
        <f>'Raw Data'!AY330</f>
        <v>0</v>
      </c>
      <c r="BL330">
        <f>'Raw Data'!AZ330</f>
        <v>50</v>
      </c>
      <c r="BM330">
        <f>'Raw Data'!BA330</f>
        <v>8.77</v>
      </c>
      <c r="BN330">
        <f>'Raw Data'!BB330</f>
        <v>8.3800000000000008</v>
      </c>
      <c r="BO330">
        <f>'Raw Data'!BC330</f>
        <v>1336.9</v>
      </c>
      <c r="BP330">
        <f>'Raw Data'!BD330</f>
        <v>1343.8</v>
      </c>
      <c r="BQ330">
        <f>'Raw Data'!BE330</f>
        <v>1352</v>
      </c>
      <c r="BR330">
        <f>'Raw Data'!BF330</f>
        <v>45</v>
      </c>
      <c r="BS330">
        <f>'Raw Data'!BG330</f>
        <v>47.1</v>
      </c>
      <c r="BT330">
        <f>'Raw Data'!BH330</f>
        <v>0</v>
      </c>
      <c r="BU330">
        <f>'Raw Data'!BI330</f>
        <v>44173</v>
      </c>
      <c r="BV330" t="str">
        <f>'Raw Data'!BJ330</f>
        <v>NONE</v>
      </c>
      <c r="BW330">
        <f>'Raw Data'!BK330</f>
        <v>1.3829999999999999E-3</v>
      </c>
      <c r="BX330">
        <f>'Raw Data'!BL330</f>
        <v>15021</v>
      </c>
      <c r="BY330">
        <f>'Raw Data'!BM330</f>
        <v>14661</v>
      </c>
      <c r="BZ330" t="str">
        <f>'Raw Data'!BN330</f>
        <v>0831013600I</v>
      </c>
      <c r="CA330" t="str">
        <f>'Raw Data'!BO330</f>
        <v>DADE</v>
      </c>
      <c r="CB330">
        <f>'Raw Data'!BP330</f>
        <v>1</v>
      </c>
      <c r="CC330">
        <f>'Raw Data'!BQ330</f>
        <v>13600</v>
      </c>
      <c r="CD330">
        <f>'Raw Data'!BR330</f>
        <v>6</v>
      </c>
      <c r="CE330">
        <f>'Raw Data'!BS330</f>
        <v>1</v>
      </c>
      <c r="CF330">
        <f>'Raw Data'!BT330</f>
        <v>2</v>
      </c>
      <c r="CG330">
        <f>'Raw Data'!BU330</f>
        <v>1</v>
      </c>
      <c r="CH330">
        <f>'Raw Data'!BV330</f>
        <v>1</v>
      </c>
      <c r="CI330">
        <f>'Raw Data'!BW330</f>
        <v>2</v>
      </c>
      <c r="CJ330">
        <f>'Raw Data'!BX330</f>
        <v>0</v>
      </c>
      <c r="CK330">
        <f>'Raw Data'!BY330</f>
        <v>4</v>
      </c>
      <c r="CL330" t="str">
        <f>'Raw Data'!BZ330</f>
        <v>N</v>
      </c>
      <c r="CM330">
        <f t="shared" si="81"/>
        <v>0</v>
      </c>
      <c r="CN330">
        <f>'Raw Data'!CA330</f>
        <v>83</v>
      </c>
      <c r="CO330">
        <f>'Raw Data'!CB330</f>
        <v>136</v>
      </c>
      <c r="CP330">
        <f>'Raw Data'!CC330</f>
        <v>0</v>
      </c>
      <c r="CQ330" t="str">
        <f>'Raw Data'!CD330</f>
        <v>Not Urban</v>
      </c>
      <c r="CR330" t="str">
        <f>'Raw Data'!CE330</f>
        <v>Not Urban</v>
      </c>
      <c r="CS330">
        <f>'Raw Data'!CF330</f>
        <v>0</v>
      </c>
      <c r="CT330">
        <f>'Raw Data'!CG330</f>
        <v>50</v>
      </c>
      <c r="CU330">
        <f>'Raw Data'!CH330</f>
        <v>2740</v>
      </c>
      <c r="CV330" t="str">
        <f>'Raw Data'!CI330</f>
        <v xml:space="preserve"> </v>
      </c>
      <c r="CW330">
        <f>'Raw Data'!CJ330</f>
        <v>0</v>
      </c>
      <c r="CX330">
        <f>'Raw Data'!CK330</f>
        <v>0.84643000000000002</v>
      </c>
      <c r="CY330">
        <f>'Raw Data'!CL330</f>
        <v>14</v>
      </c>
      <c r="CZ330" t="str">
        <f>'Raw Data'!CM330</f>
        <v>State Mainline</v>
      </c>
      <c r="DA330">
        <f>'Raw Data'!CN330</f>
        <v>2740</v>
      </c>
      <c r="DB330">
        <f>'Raw Data'!CO330</f>
        <v>166072</v>
      </c>
      <c r="DC330">
        <f>'Raw Data'!CP330</f>
        <v>2.11</v>
      </c>
      <c r="DD330">
        <f>'Raw Data'!CQ330</f>
        <v>2.96</v>
      </c>
      <c r="DE330">
        <f>'Raw Data'!CR330</f>
        <v>166072</v>
      </c>
      <c r="DF330">
        <f>'Raw Data'!CS330</f>
        <v>0</v>
      </c>
      <c r="DG330">
        <f>'Raw Data'!CT330</f>
        <v>4469.1514500000003</v>
      </c>
      <c r="DH330">
        <f>'Raw Data'!CU330</f>
        <v>100</v>
      </c>
      <c r="DI330">
        <f>'Raw Data'!CV330</f>
        <v>14693</v>
      </c>
      <c r="DJ330">
        <f>'Raw Data'!CW330</f>
        <v>2.9968000000000002E-2</v>
      </c>
      <c r="DK330">
        <f>'Raw Data'!CX330</f>
        <v>0</v>
      </c>
      <c r="DL330">
        <f>'Raw Data'!CY330</f>
        <v>1.3829999999999999E-3</v>
      </c>
      <c r="DM330">
        <f>'Raw Data'!CZ330</f>
        <v>154</v>
      </c>
      <c r="DN330" t="str">
        <f>'Raw Data'!DA330</f>
        <v>083-0134</v>
      </c>
      <c r="DO330" t="str">
        <f>'Raw Data'!DB330</f>
        <v>4R : Rural Minor Arterial</v>
      </c>
      <c r="DP330" t="str">
        <f>'Raw Data'!DC330</f>
        <v>34.866430, -85.542682</v>
      </c>
      <c r="DQ330">
        <f>'Raw Data'!DD330</f>
        <v>-85.542681999999999</v>
      </c>
      <c r="DR330">
        <f>'Raw Data'!DE330</f>
        <v>34.866430000000001</v>
      </c>
      <c r="DS330">
        <f>'Raw Data'!DF330</f>
        <v>34.866430000000001</v>
      </c>
      <c r="DT330">
        <f>'Raw Data'!DG330</f>
        <v>-85.542681999999999</v>
      </c>
      <c r="DU330">
        <f>'Raw Data'!DH330</f>
        <v>1.9750000000000002E-3</v>
      </c>
      <c r="DV330">
        <f>'Raw Data'!DI330</f>
        <v>1.3829999999999999E-3</v>
      </c>
      <c r="DW330">
        <f>'Raw Data'!DJ330</f>
        <v>56</v>
      </c>
      <c r="DX330" s="11">
        <f t="shared" si="82"/>
        <v>6283.333333333333</v>
      </c>
      <c r="DY330" s="5">
        <f t="shared" si="83"/>
        <v>6662.5</v>
      </c>
      <c r="DZ330" s="5">
        <f t="shared" si="76"/>
        <v>-379.16666666666697</v>
      </c>
      <c r="EA330" s="5">
        <f t="shared" si="77"/>
        <v>-5.6910569105691103E-2</v>
      </c>
      <c r="EB330" s="5">
        <f t="shared" si="78"/>
        <v>6472.9166666666661</v>
      </c>
      <c r="EC330">
        <f>'Raw Data'!DK330</f>
        <v>5970</v>
      </c>
      <c r="ED330">
        <f>'Raw Data'!DL330</f>
        <v>0</v>
      </c>
      <c r="EE330">
        <f>'Raw Data'!DM330</f>
        <v>6310</v>
      </c>
      <c r="EF330">
        <f>'Raw Data'!DN330</f>
        <v>0</v>
      </c>
      <c r="EG330">
        <f>'Raw Data'!DO330</f>
        <v>6570</v>
      </c>
      <c r="EH330">
        <f>'Raw Data'!DP330</f>
        <v>0</v>
      </c>
      <c r="EI330">
        <f>'Raw Data'!DQ330</f>
        <v>6540</v>
      </c>
      <c r="EJ330">
        <f>'Raw Data'!DR330</f>
        <v>0</v>
      </c>
      <c r="EK330">
        <f>'Raw Data'!DS330</f>
        <v>6340</v>
      </c>
      <c r="EL330">
        <f>'Raw Data'!DT330</f>
        <v>5.5</v>
      </c>
      <c r="EM330">
        <f>'Raw Data'!DU330</f>
        <v>6090</v>
      </c>
      <c r="EN330">
        <f>'Raw Data'!DV330</f>
        <v>5.5</v>
      </c>
      <c r="EO330">
        <f>'Raw Data'!DW330</f>
        <v>7110</v>
      </c>
      <c r="EP330">
        <f>'Raw Data'!DX330</f>
        <v>5.5</v>
      </c>
      <c r="EQ330">
        <f>'Raw Data'!DY330</f>
        <v>7110</v>
      </c>
      <c r="ER330">
        <f>'Raw Data'!DZ330</f>
        <v>5.5</v>
      </c>
      <c r="ES330">
        <f>'Raw Data'!EA330</f>
        <v>7100</v>
      </c>
      <c r="ET330">
        <f>'Raw Data'!EB330</f>
        <v>5.5</v>
      </c>
      <c r="EU330">
        <f>'Raw Data'!EC330</f>
        <v>7140</v>
      </c>
      <c r="EV330">
        <f>'Raw Data'!ED330</f>
        <v>5.5</v>
      </c>
      <c r="EW330">
        <f>'Raw Data'!EE330</f>
        <v>2.4390000000000002E-3</v>
      </c>
    </row>
    <row r="331" spans="1:153" x14ac:dyDescent="0.3">
      <c r="A331">
        <f>'Raw Data'!A331</f>
        <v>329</v>
      </c>
      <c r="B331" t="str">
        <f>'Raw Data'!B331</f>
        <v>Point</v>
      </c>
      <c r="C331">
        <f>'Raw Data'!C331</f>
        <v>694</v>
      </c>
      <c r="D331">
        <f>'Raw Data'!D331</f>
        <v>70</v>
      </c>
      <c r="E331" t="str">
        <f>'Raw Data'!E331</f>
        <v>Point</v>
      </c>
      <c r="F331">
        <f>'Raw Data'!F331</f>
        <v>7219852</v>
      </c>
      <c r="G331" t="str">
        <f>'Raw Data'!G331</f>
        <v>Dade County Sheriff's Office</v>
      </c>
      <c r="H331" s="3">
        <f>'Raw Data'!H331</f>
        <v>43567</v>
      </c>
      <c r="L331">
        <f t="shared" si="70"/>
        <v>0</v>
      </c>
      <c r="M331" s="5">
        <f t="shared" si="71"/>
        <v>43567</v>
      </c>
      <c r="N331" s="5">
        <f t="shared" si="79"/>
        <v>2019</v>
      </c>
      <c r="O331" s="5" t="str" cm="1">
        <f t="array" ref="O331">_xlfn.IFS(N331&lt;=2016,"before treatment",N331=2017,"unknown",N331&gt;2017,"after treatment")</f>
        <v>after treatment</v>
      </c>
      <c r="P331" s="5">
        <f t="shared" si="72"/>
        <v>0</v>
      </c>
      <c r="Q331" s="5">
        <f t="shared" si="73"/>
        <v>1</v>
      </c>
      <c r="R331" t="str">
        <f>'Raw Data'!I331</f>
        <v>Dade</v>
      </c>
      <c r="S331" t="str">
        <f>'Raw Data'!J331</f>
        <v>["State Route 136","White Oak Gap Rd"]</v>
      </c>
      <c r="T331" t="str">
        <f>'Raw Data'!K331</f>
        <v>Hwy 136</v>
      </c>
      <c r="U331" t="str">
        <f>'Raw Data'!L331</f>
        <v>(O) No Injury</v>
      </c>
      <c r="V331">
        <f>'Raw Data'!M331</f>
        <v>0</v>
      </c>
      <c r="W331">
        <f>'Raw Data'!N331</f>
        <v>0</v>
      </c>
      <c r="X331">
        <f>'Raw Data'!O331</f>
        <v>0</v>
      </c>
      <c r="Y331" t="str">
        <f>'Raw Data'!P331</f>
        <v>Rear End</v>
      </c>
      <c r="Z331" t="str">
        <f>'Raw Data'!Q331</f>
        <v>On Roadway - Non-Intersection</v>
      </c>
      <c r="AA331" t="str">
        <f>'Raw Data'!R331</f>
        <v>["Motor Vehicle in Motion","Motor Vehicle in Motion"]</v>
      </c>
      <c r="AB331" t="str">
        <f>'Raw Data'!S331</f>
        <v>["Motor Vehicle in Motion","Motor Vehicle in Motion"]</v>
      </c>
      <c r="AC331" t="str">
        <f>'Raw Data'!T331</f>
        <v>["Driver Lost Control","Following Too Close"]</v>
      </c>
      <c r="AD331">
        <f>'Raw Data'!U331</f>
        <v>2</v>
      </c>
      <c r="AE331" s="5" t="str">
        <f t="shared" si="80"/>
        <v>No</v>
      </c>
      <c r="AF331" t="str">
        <f>'Raw Data'!V331</f>
        <v>["Negotiating a Curve","Negotiating a Curve"]</v>
      </c>
      <c r="AG331" s="5">
        <f t="shared" si="74"/>
        <v>0</v>
      </c>
      <c r="AH331" t="str">
        <f>'Raw Data'!W331</f>
        <v>["East","East"]</v>
      </c>
      <c r="AI331" t="str">
        <f>'Raw Data'!X331</f>
        <v>Daylight</v>
      </c>
      <c r="AJ331" t="str">
        <f>'Raw Data'!Y331</f>
        <v>Wet</v>
      </c>
      <c r="AK331">
        <f>'Raw Data'!Z331</f>
        <v>0</v>
      </c>
      <c r="AL331" t="str">
        <f>'Raw Data'!AA331</f>
        <v>["Lap and Shoulder Belt Used","Lap and Shoulder Belt Used"]</v>
      </c>
      <c r="AM331" s="5">
        <f t="shared" si="75"/>
        <v>0</v>
      </c>
      <c r="AN331" t="str">
        <f>'Raw Data'!AB331</f>
        <v>["Passenger Car","Pickup Truck"]</v>
      </c>
      <c r="AO331" t="str">
        <f>'Raw Data'!AC331</f>
        <v>0832000600I</v>
      </c>
      <c r="AP331">
        <f>'Raw Data'!AD331</f>
        <v>2.5140000000000002E-3</v>
      </c>
      <c r="AQ331">
        <f>'Raw Data'!AE331</f>
        <v>34.869337999999999</v>
      </c>
      <c r="AR331">
        <f>'Raw Data'!AF331</f>
        <v>-85.537491000000003</v>
      </c>
      <c r="AS331">
        <f>'Raw Data'!AG331</f>
        <v>56</v>
      </c>
      <c r="AT331">
        <f>'Raw Data'!AH331</f>
        <v>128</v>
      </c>
      <c r="AU331">
        <f>'Raw Data'!AI331</f>
        <v>1601</v>
      </c>
      <c r="AV331" t="str">
        <f>'Raw Data'!AJ331</f>
        <v>D6_0136_00_I</v>
      </c>
      <c r="AW331">
        <f>'Raw Data'!AK331</f>
        <v>186</v>
      </c>
      <c r="AX331">
        <f>'Raw Data'!AL331</f>
        <v>205</v>
      </c>
      <c r="AY331" t="str">
        <f>'Raw Data'!AM331</f>
        <v>simple</v>
      </c>
      <c r="AZ331">
        <f>'Raw Data'!AN331</f>
        <v>585.79999999999995</v>
      </c>
      <c r="BA331">
        <f>'Raw Data'!AO331</f>
        <v>42.6</v>
      </c>
      <c r="BB331">
        <f>'Raw Data'!AP331</f>
        <v>435</v>
      </c>
      <c r="BC331">
        <f>'Raw Data'!AQ331</f>
        <v>-85.541032000000001</v>
      </c>
      <c r="BD331">
        <f>'Raw Data'!AR331</f>
        <v>34.867514</v>
      </c>
      <c r="BE331">
        <f>'Raw Data'!AS331</f>
        <v>-85.539809000000005</v>
      </c>
      <c r="BF331">
        <f>'Raw Data'!AT331</f>
        <v>34.868107999999999</v>
      </c>
      <c r="BG331" t="str">
        <f>'Raw Data'!AU331</f>
        <v>0831013600I</v>
      </c>
      <c r="BH331">
        <f>'Raw Data'!AV331</f>
        <v>1</v>
      </c>
      <c r="BI331">
        <f>'Raw Data'!AW331</f>
        <v>83</v>
      </c>
      <c r="BJ331">
        <f>'Raw Data'!AX331</f>
        <v>136</v>
      </c>
      <c r="BK331">
        <f>'Raw Data'!AY331</f>
        <v>0</v>
      </c>
      <c r="BL331">
        <f>'Raw Data'!AZ331</f>
        <v>50</v>
      </c>
      <c r="BM331">
        <f>'Raw Data'!BA331</f>
        <v>8.77</v>
      </c>
      <c r="BN331">
        <f>'Raw Data'!BB331</f>
        <v>8.3800000000000008</v>
      </c>
      <c r="BO331">
        <f>'Raw Data'!BC331</f>
        <v>1336.9</v>
      </c>
      <c r="BP331">
        <f>'Raw Data'!BD331</f>
        <v>1343.8</v>
      </c>
      <c r="BQ331">
        <f>'Raw Data'!BE331</f>
        <v>1352</v>
      </c>
      <c r="BR331">
        <f>'Raw Data'!BF331</f>
        <v>45</v>
      </c>
      <c r="BS331">
        <f>'Raw Data'!BG331</f>
        <v>47.1</v>
      </c>
      <c r="BT331">
        <f>'Raw Data'!BH331</f>
        <v>0</v>
      </c>
      <c r="BU331">
        <f>'Raw Data'!BI331</f>
        <v>44173</v>
      </c>
      <c r="BV331" t="str">
        <f>'Raw Data'!BJ331</f>
        <v>NONE</v>
      </c>
      <c r="BW331">
        <f>'Raw Data'!BK331</f>
        <v>1.3829999999999999E-3</v>
      </c>
      <c r="BX331">
        <f>'Raw Data'!BL331</f>
        <v>15021</v>
      </c>
      <c r="BY331">
        <f>'Raw Data'!BM331</f>
        <v>14661</v>
      </c>
      <c r="BZ331" t="str">
        <f>'Raw Data'!BN331</f>
        <v>0831013600I</v>
      </c>
      <c r="CA331" t="str">
        <f>'Raw Data'!BO331</f>
        <v>DADE</v>
      </c>
      <c r="CB331">
        <f>'Raw Data'!BP331</f>
        <v>1</v>
      </c>
      <c r="CC331">
        <f>'Raw Data'!BQ331</f>
        <v>13600</v>
      </c>
      <c r="CD331">
        <f>'Raw Data'!BR331</f>
        <v>6</v>
      </c>
      <c r="CE331">
        <f>'Raw Data'!BS331</f>
        <v>1</v>
      </c>
      <c r="CF331">
        <f>'Raw Data'!BT331</f>
        <v>2</v>
      </c>
      <c r="CG331">
        <f>'Raw Data'!BU331</f>
        <v>1</v>
      </c>
      <c r="CH331">
        <f>'Raw Data'!BV331</f>
        <v>1</v>
      </c>
      <c r="CI331">
        <f>'Raw Data'!BW331</f>
        <v>2</v>
      </c>
      <c r="CJ331">
        <f>'Raw Data'!BX331</f>
        <v>0</v>
      </c>
      <c r="CK331">
        <f>'Raw Data'!BY331</f>
        <v>4</v>
      </c>
      <c r="CL331" t="str">
        <f>'Raw Data'!BZ331</f>
        <v>N</v>
      </c>
      <c r="CM331">
        <f t="shared" si="81"/>
        <v>0</v>
      </c>
      <c r="CN331">
        <f>'Raw Data'!CA331</f>
        <v>83</v>
      </c>
      <c r="CO331">
        <f>'Raw Data'!CB331</f>
        <v>136</v>
      </c>
      <c r="CP331">
        <f>'Raw Data'!CC331</f>
        <v>0</v>
      </c>
      <c r="CQ331" t="str">
        <f>'Raw Data'!CD331</f>
        <v>Not Urban</v>
      </c>
      <c r="CR331" t="str">
        <f>'Raw Data'!CE331</f>
        <v>Not Urban</v>
      </c>
      <c r="CS331">
        <f>'Raw Data'!CF331</f>
        <v>0</v>
      </c>
      <c r="CT331">
        <f>'Raw Data'!CG331</f>
        <v>50</v>
      </c>
      <c r="CU331">
        <f>'Raw Data'!CH331</f>
        <v>2740</v>
      </c>
      <c r="CV331" t="str">
        <f>'Raw Data'!CI331</f>
        <v xml:space="preserve"> </v>
      </c>
      <c r="CW331">
        <f>'Raw Data'!CJ331</f>
        <v>0</v>
      </c>
      <c r="CX331">
        <f>'Raw Data'!CK331</f>
        <v>0.84643000000000002</v>
      </c>
      <c r="CY331">
        <f>'Raw Data'!CL331</f>
        <v>14</v>
      </c>
      <c r="CZ331" t="str">
        <f>'Raw Data'!CM331</f>
        <v>State Mainline</v>
      </c>
      <c r="DA331">
        <f>'Raw Data'!CN331</f>
        <v>2740</v>
      </c>
      <c r="DB331">
        <f>'Raw Data'!CO331</f>
        <v>166072</v>
      </c>
      <c r="DC331">
        <f>'Raw Data'!CP331</f>
        <v>2.11</v>
      </c>
      <c r="DD331">
        <f>'Raw Data'!CQ331</f>
        <v>2.96</v>
      </c>
      <c r="DE331">
        <f>'Raw Data'!CR331</f>
        <v>166072</v>
      </c>
      <c r="DF331">
        <f>'Raw Data'!CS331</f>
        <v>0</v>
      </c>
      <c r="DG331">
        <f>'Raw Data'!CT331</f>
        <v>4469.1514500000003</v>
      </c>
      <c r="DH331">
        <f>'Raw Data'!CU331</f>
        <v>100</v>
      </c>
      <c r="DI331">
        <f>'Raw Data'!CV331</f>
        <v>14693</v>
      </c>
      <c r="DJ331">
        <f>'Raw Data'!CW331</f>
        <v>2.9968000000000002E-2</v>
      </c>
      <c r="DK331">
        <f>'Raw Data'!CX331</f>
        <v>0</v>
      </c>
      <c r="DL331">
        <f>'Raw Data'!CY331</f>
        <v>1.3829999999999999E-3</v>
      </c>
      <c r="DM331">
        <f>'Raw Data'!CZ331</f>
        <v>154</v>
      </c>
      <c r="DN331" t="str">
        <f>'Raw Data'!DA331</f>
        <v>083-0134</v>
      </c>
      <c r="DO331" t="str">
        <f>'Raw Data'!DB331</f>
        <v>4R : Rural Minor Arterial</v>
      </c>
      <c r="DP331" t="str">
        <f>'Raw Data'!DC331</f>
        <v>34.866430, -85.542682</v>
      </c>
      <c r="DQ331">
        <f>'Raw Data'!DD331</f>
        <v>-85.542681999999999</v>
      </c>
      <c r="DR331">
        <f>'Raw Data'!DE331</f>
        <v>34.866430000000001</v>
      </c>
      <c r="DS331">
        <f>'Raw Data'!DF331</f>
        <v>34.866430000000001</v>
      </c>
      <c r="DT331">
        <f>'Raw Data'!DG331</f>
        <v>-85.542681999999999</v>
      </c>
      <c r="DU331">
        <f>'Raw Data'!DH331</f>
        <v>1.9750000000000002E-3</v>
      </c>
      <c r="DV331">
        <f>'Raw Data'!DI331</f>
        <v>1.3829999999999999E-3</v>
      </c>
      <c r="DW331">
        <f>'Raw Data'!DJ331</f>
        <v>56</v>
      </c>
      <c r="DX331" s="11">
        <f t="shared" si="82"/>
        <v>6283.333333333333</v>
      </c>
      <c r="DY331" s="5">
        <f t="shared" si="83"/>
        <v>6662.5</v>
      </c>
      <c r="DZ331" s="5">
        <f t="shared" si="76"/>
        <v>-379.16666666666697</v>
      </c>
      <c r="EA331" s="5">
        <f t="shared" si="77"/>
        <v>-5.6910569105691103E-2</v>
      </c>
      <c r="EB331" s="5">
        <f t="shared" si="78"/>
        <v>6472.9166666666661</v>
      </c>
      <c r="EC331">
        <f>'Raw Data'!DK331</f>
        <v>5970</v>
      </c>
      <c r="ED331">
        <f>'Raw Data'!DL331</f>
        <v>0</v>
      </c>
      <c r="EE331">
        <f>'Raw Data'!DM331</f>
        <v>6310</v>
      </c>
      <c r="EF331">
        <f>'Raw Data'!DN331</f>
        <v>0</v>
      </c>
      <c r="EG331">
        <f>'Raw Data'!DO331</f>
        <v>6570</v>
      </c>
      <c r="EH331">
        <f>'Raw Data'!DP331</f>
        <v>0</v>
      </c>
      <c r="EI331">
        <f>'Raw Data'!DQ331</f>
        <v>6540</v>
      </c>
      <c r="EJ331">
        <f>'Raw Data'!DR331</f>
        <v>0</v>
      </c>
      <c r="EK331">
        <f>'Raw Data'!DS331</f>
        <v>6340</v>
      </c>
      <c r="EL331">
        <f>'Raw Data'!DT331</f>
        <v>5.5</v>
      </c>
      <c r="EM331">
        <f>'Raw Data'!DU331</f>
        <v>6090</v>
      </c>
      <c r="EN331">
        <f>'Raw Data'!DV331</f>
        <v>5.5</v>
      </c>
      <c r="EO331">
        <f>'Raw Data'!DW331</f>
        <v>7110</v>
      </c>
      <c r="EP331">
        <f>'Raw Data'!DX331</f>
        <v>5.5</v>
      </c>
      <c r="EQ331">
        <f>'Raw Data'!DY331</f>
        <v>7110</v>
      </c>
      <c r="ER331">
        <f>'Raw Data'!DZ331</f>
        <v>5.5</v>
      </c>
      <c r="ES331">
        <f>'Raw Data'!EA331</f>
        <v>7100</v>
      </c>
      <c r="ET331">
        <f>'Raw Data'!EB331</f>
        <v>5.5</v>
      </c>
      <c r="EU331">
        <f>'Raw Data'!EC331</f>
        <v>7140</v>
      </c>
      <c r="EV331">
        <f>'Raw Data'!ED331</f>
        <v>5.5</v>
      </c>
      <c r="EW331">
        <f>'Raw Data'!EE331</f>
        <v>2.6229999999999999E-3</v>
      </c>
    </row>
    <row r="332" spans="1:153" x14ac:dyDescent="0.3">
      <c r="A332">
        <f>'Raw Data'!A332</f>
        <v>330</v>
      </c>
      <c r="B332" t="str">
        <f>'Raw Data'!B332</f>
        <v>Point</v>
      </c>
      <c r="C332">
        <f>'Raw Data'!C332</f>
        <v>707</v>
      </c>
      <c r="D332">
        <f>'Raw Data'!D332</f>
        <v>61</v>
      </c>
      <c r="E332" t="str">
        <f>'Raw Data'!E332</f>
        <v>Point</v>
      </c>
      <c r="F332">
        <f>'Raw Data'!F332</f>
        <v>7289494</v>
      </c>
      <c r="G332" t="str">
        <f>'Raw Data'!G332</f>
        <v>Dade County Sheriff's Office</v>
      </c>
      <c r="H332" s="3">
        <f>'Raw Data'!H332</f>
        <v>43621</v>
      </c>
      <c r="L332">
        <f t="shared" si="70"/>
        <v>0</v>
      </c>
      <c r="M332" s="5">
        <f t="shared" si="71"/>
        <v>43621</v>
      </c>
      <c r="N332" s="5">
        <f t="shared" si="79"/>
        <v>2019</v>
      </c>
      <c r="O332" s="5" t="str" cm="1">
        <f t="array" ref="O332">_xlfn.IFS(N332&lt;=2016,"before treatment",N332=2017,"unknown",N332&gt;2017,"after treatment")</f>
        <v>after treatment</v>
      </c>
      <c r="P332" s="5">
        <f t="shared" si="72"/>
        <v>0</v>
      </c>
      <c r="Q332" s="5">
        <f t="shared" si="73"/>
        <v>1</v>
      </c>
      <c r="R332" t="str">
        <f>'Raw Data'!I332</f>
        <v>Dade</v>
      </c>
      <c r="S332" t="str">
        <f>'Raw Data'!J332</f>
        <v>State Route 136</v>
      </c>
      <c r="T332" t="str">
        <f>'Raw Data'!K332</f>
        <v>Highway 301</v>
      </c>
      <c r="U332" t="str">
        <f>'Raw Data'!L332</f>
        <v>(O) No Injury</v>
      </c>
      <c r="V332">
        <f>'Raw Data'!M332</f>
        <v>0</v>
      </c>
      <c r="W332">
        <f>'Raw Data'!N332</f>
        <v>0</v>
      </c>
      <c r="X332">
        <f>'Raw Data'!O332</f>
        <v>0</v>
      </c>
      <c r="Y332" t="str">
        <f>'Raw Data'!P332</f>
        <v>Rear End</v>
      </c>
      <c r="Z332" t="str">
        <f>'Raw Data'!Q332</f>
        <v>On Roadway - Non-Intersection</v>
      </c>
      <c r="AA332" t="str">
        <f>'Raw Data'!R332</f>
        <v>["Motor Vehicle in Motion","Motor Vehicle in Motion"]</v>
      </c>
      <c r="AB332" t="str">
        <f>'Raw Data'!S332</f>
        <v>["Motor Vehicle in Motion","Motor Vehicle in Motion"]</v>
      </c>
      <c r="AC332" t="str">
        <f>'Raw Data'!T332</f>
        <v>(None)</v>
      </c>
      <c r="AD332">
        <f>'Raw Data'!U332</f>
        <v>2</v>
      </c>
      <c r="AE332" s="5" t="str">
        <f t="shared" si="80"/>
        <v>No</v>
      </c>
      <c r="AF332" t="str">
        <f>'Raw Data'!V332</f>
        <v>["Straight","Straight"]</v>
      </c>
      <c r="AG332" s="5">
        <f t="shared" si="74"/>
        <v>0</v>
      </c>
      <c r="AH332" t="str">
        <f>'Raw Data'!W332</f>
        <v>["East","East"]</v>
      </c>
      <c r="AI332" t="str">
        <f>'Raw Data'!X332</f>
        <v>Daylight</v>
      </c>
      <c r="AJ332" t="str">
        <f>'Raw Data'!Y332</f>
        <v>Dry</v>
      </c>
      <c r="AK332">
        <f>'Raw Data'!Z332</f>
        <v>0</v>
      </c>
      <c r="AL332" t="str">
        <f>'Raw Data'!AA332</f>
        <v>["Unknown","Unknown"]</v>
      </c>
      <c r="AM332" s="5">
        <f t="shared" si="75"/>
        <v>0</v>
      </c>
      <c r="AN332" t="str">
        <f>'Raw Data'!AB332</f>
        <v>["Pickup Truck","Pickup Truck"]</v>
      </c>
      <c r="AO332" t="str">
        <f>'Raw Data'!AC332</f>
        <v>0831013600I</v>
      </c>
      <c r="AP332">
        <f>'Raw Data'!AD332</f>
        <v>2.9274279999999999</v>
      </c>
      <c r="AQ332">
        <f>'Raw Data'!AE332</f>
        <v>34.869073</v>
      </c>
      <c r="AR332">
        <f>'Raw Data'!AF332</f>
        <v>-85.538201000000001</v>
      </c>
      <c r="AS332">
        <f>'Raw Data'!AG332</f>
        <v>56</v>
      </c>
      <c r="AT332">
        <f>'Raw Data'!AH332</f>
        <v>128</v>
      </c>
      <c r="AU332">
        <f>'Raw Data'!AI332</f>
        <v>1601</v>
      </c>
      <c r="AV332" t="str">
        <f>'Raw Data'!AJ332</f>
        <v>D6_0136_00_I</v>
      </c>
      <c r="AW332">
        <f>'Raw Data'!AK332</f>
        <v>186</v>
      </c>
      <c r="AX332">
        <f>'Raw Data'!AL332</f>
        <v>205</v>
      </c>
      <c r="AY332" t="str">
        <f>'Raw Data'!AM332</f>
        <v>simple</v>
      </c>
      <c r="AZ332">
        <f>'Raw Data'!AN332</f>
        <v>585.79999999999995</v>
      </c>
      <c r="BA332">
        <f>'Raw Data'!AO332</f>
        <v>42.6</v>
      </c>
      <c r="BB332">
        <f>'Raw Data'!AP332</f>
        <v>435</v>
      </c>
      <c r="BC332">
        <f>'Raw Data'!AQ332</f>
        <v>-85.541032000000001</v>
      </c>
      <c r="BD332">
        <f>'Raw Data'!AR332</f>
        <v>34.867514</v>
      </c>
      <c r="BE332">
        <f>'Raw Data'!AS332</f>
        <v>-85.539809000000005</v>
      </c>
      <c r="BF332">
        <f>'Raw Data'!AT332</f>
        <v>34.868107999999999</v>
      </c>
      <c r="BG332" t="str">
        <f>'Raw Data'!AU332</f>
        <v>0831013600I</v>
      </c>
      <c r="BH332">
        <f>'Raw Data'!AV332</f>
        <v>1</v>
      </c>
      <c r="BI332">
        <f>'Raw Data'!AW332</f>
        <v>83</v>
      </c>
      <c r="BJ332">
        <f>'Raw Data'!AX332</f>
        <v>136</v>
      </c>
      <c r="BK332">
        <f>'Raw Data'!AY332</f>
        <v>0</v>
      </c>
      <c r="BL332">
        <f>'Raw Data'!AZ332</f>
        <v>50</v>
      </c>
      <c r="BM332">
        <f>'Raw Data'!BA332</f>
        <v>8.77</v>
      </c>
      <c r="BN332">
        <f>'Raw Data'!BB332</f>
        <v>8.3800000000000008</v>
      </c>
      <c r="BO332">
        <f>'Raw Data'!BC332</f>
        <v>1336.9</v>
      </c>
      <c r="BP332">
        <f>'Raw Data'!BD332</f>
        <v>1343.8</v>
      </c>
      <c r="BQ332">
        <f>'Raw Data'!BE332</f>
        <v>1352</v>
      </c>
      <c r="BR332">
        <f>'Raw Data'!BF332</f>
        <v>45</v>
      </c>
      <c r="BS332">
        <f>'Raw Data'!BG332</f>
        <v>47.1</v>
      </c>
      <c r="BT332">
        <f>'Raw Data'!BH332</f>
        <v>0</v>
      </c>
      <c r="BU332">
        <f>'Raw Data'!BI332</f>
        <v>44173</v>
      </c>
      <c r="BV332" t="str">
        <f>'Raw Data'!BJ332</f>
        <v>NONE</v>
      </c>
      <c r="BW332">
        <f>'Raw Data'!BK332</f>
        <v>1.3829999999999999E-3</v>
      </c>
      <c r="BX332">
        <f>'Raw Data'!BL332</f>
        <v>15021</v>
      </c>
      <c r="BY332">
        <f>'Raw Data'!BM332</f>
        <v>14661</v>
      </c>
      <c r="BZ332" t="str">
        <f>'Raw Data'!BN332</f>
        <v>0831013600I</v>
      </c>
      <c r="CA332" t="str">
        <f>'Raw Data'!BO332</f>
        <v>DADE</v>
      </c>
      <c r="CB332">
        <f>'Raw Data'!BP332</f>
        <v>1</v>
      </c>
      <c r="CC332">
        <f>'Raw Data'!BQ332</f>
        <v>13600</v>
      </c>
      <c r="CD332">
        <f>'Raw Data'!BR332</f>
        <v>6</v>
      </c>
      <c r="CE332">
        <f>'Raw Data'!BS332</f>
        <v>1</v>
      </c>
      <c r="CF332">
        <f>'Raw Data'!BT332</f>
        <v>2</v>
      </c>
      <c r="CG332">
        <f>'Raw Data'!BU332</f>
        <v>1</v>
      </c>
      <c r="CH332">
        <f>'Raw Data'!BV332</f>
        <v>1</v>
      </c>
      <c r="CI332">
        <f>'Raw Data'!BW332</f>
        <v>2</v>
      </c>
      <c r="CJ332">
        <f>'Raw Data'!BX332</f>
        <v>0</v>
      </c>
      <c r="CK332">
        <f>'Raw Data'!BY332</f>
        <v>4</v>
      </c>
      <c r="CL332" t="str">
        <f>'Raw Data'!BZ332</f>
        <v>N</v>
      </c>
      <c r="CM332">
        <f t="shared" si="81"/>
        <v>0</v>
      </c>
      <c r="CN332">
        <f>'Raw Data'!CA332</f>
        <v>83</v>
      </c>
      <c r="CO332">
        <f>'Raw Data'!CB332</f>
        <v>136</v>
      </c>
      <c r="CP332">
        <f>'Raw Data'!CC332</f>
        <v>0</v>
      </c>
      <c r="CQ332" t="str">
        <f>'Raw Data'!CD332</f>
        <v>Not Urban</v>
      </c>
      <c r="CR332" t="str">
        <f>'Raw Data'!CE332</f>
        <v>Not Urban</v>
      </c>
      <c r="CS332">
        <f>'Raw Data'!CF332</f>
        <v>0</v>
      </c>
      <c r="CT332">
        <f>'Raw Data'!CG332</f>
        <v>50</v>
      </c>
      <c r="CU332">
        <f>'Raw Data'!CH332</f>
        <v>2740</v>
      </c>
      <c r="CV332" t="str">
        <f>'Raw Data'!CI332</f>
        <v xml:space="preserve"> </v>
      </c>
      <c r="CW332">
        <f>'Raw Data'!CJ332</f>
        <v>0</v>
      </c>
      <c r="CX332">
        <f>'Raw Data'!CK332</f>
        <v>0.84643000000000002</v>
      </c>
      <c r="CY332">
        <f>'Raw Data'!CL332</f>
        <v>14</v>
      </c>
      <c r="CZ332" t="str">
        <f>'Raw Data'!CM332</f>
        <v>State Mainline</v>
      </c>
      <c r="DA332">
        <f>'Raw Data'!CN332</f>
        <v>2740</v>
      </c>
      <c r="DB332">
        <f>'Raw Data'!CO332</f>
        <v>166072</v>
      </c>
      <c r="DC332">
        <f>'Raw Data'!CP332</f>
        <v>2.11</v>
      </c>
      <c r="DD332">
        <f>'Raw Data'!CQ332</f>
        <v>2.96</v>
      </c>
      <c r="DE332">
        <f>'Raw Data'!CR332</f>
        <v>166072</v>
      </c>
      <c r="DF332">
        <f>'Raw Data'!CS332</f>
        <v>0</v>
      </c>
      <c r="DG332">
        <f>'Raw Data'!CT332</f>
        <v>4469.1514500000003</v>
      </c>
      <c r="DH332">
        <f>'Raw Data'!CU332</f>
        <v>100</v>
      </c>
      <c r="DI332">
        <f>'Raw Data'!CV332</f>
        <v>14693</v>
      </c>
      <c r="DJ332">
        <f>'Raw Data'!CW332</f>
        <v>2.9968000000000002E-2</v>
      </c>
      <c r="DK332">
        <f>'Raw Data'!CX332</f>
        <v>0</v>
      </c>
      <c r="DL332">
        <f>'Raw Data'!CY332</f>
        <v>1.3829999999999999E-3</v>
      </c>
      <c r="DM332">
        <f>'Raw Data'!CZ332</f>
        <v>154</v>
      </c>
      <c r="DN332" t="str">
        <f>'Raw Data'!DA332</f>
        <v>083-0134</v>
      </c>
      <c r="DO332" t="str">
        <f>'Raw Data'!DB332</f>
        <v>4R : Rural Minor Arterial</v>
      </c>
      <c r="DP332" t="str">
        <f>'Raw Data'!DC332</f>
        <v>34.866430, -85.542682</v>
      </c>
      <c r="DQ332">
        <f>'Raw Data'!DD332</f>
        <v>-85.542681999999999</v>
      </c>
      <c r="DR332">
        <f>'Raw Data'!DE332</f>
        <v>34.866430000000001</v>
      </c>
      <c r="DS332">
        <f>'Raw Data'!DF332</f>
        <v>34.866430000000001</v>
      </c>
      <c r="DT332">
        <f>'Raw Data'!DG332</f>
        <v>-85.542681999999999</v>
      </c>
      <c r="DU332">
        <f>'Raw Data'!DH332</f>
        <v>1.9750000000000002E-3</v>
      </c>
      <c r="DV332">
        <f>'Raw Data'!DI332</f>
        <v>1.3829999999999999E-3</v>
      </c>
      <c r="DW332">
        <f>'Raw Data'!DJ332</f>
        <v>56</v>
      </c>
      <c r="DX332" s="11">
        <f t="shared" si="82"/>
        <v>6283.333333333333</v>
      </c>
      <c r="DY332" s="5">
        <f t="shared" si="83"/>
        <v>6662.5</v>
      </c>
      <c r="DZ332" s="5">
        <f t="shared" si="76"/>
        <v>-379.16666666666697</v>
      </c>
      <c r="EA332" s="5">
        <f t="shared" si="77"/>
        <v>-5.6910569105691103E-2</v>
      </c>
      <c r="EB332" s="5">
        <f t="shared" si="78"/>
        <v>6472.9166666666661</v>
      </c>
      <c r="EC332">
        <f>'Raw Data'!DK332</f>
        <v>5970</v>
      </c>
      <c r="ED332">
        <f>'Raw Data'!DL332</f>
        <v>0</v>
      </c>
      <c r="EE332">
        <f>'Raw Data'!DM332</f>
        <v>6310</v>
      </c>
      <c r="EF332">
        <f>'Raw Data'!DN332</f>
        <v>0</v>
      </c>
      <c r="EG332">
        <f>'Raw Data'!DO332</f>
        <v>6570</v>
      </c>
      <c r="EH332">
        <f>'Raw Data'!DP332</f>
        <v>0</v>
      </c>
      <c r="EI332">
        <f>'Raw Data'!DQ332</f>
        <v>6540</v>
      </c>
      <c r="EJ332">
        <f>'Raw Data'!DR332</f>
        <v>0</v>
      </c>
      <c r="EK332">
        <f>'Raw Data'!DS332</f>
        <v>6340</v>
      </c>
      <c r="EL332">
        <f>'Raw Data'!DT332</f>
        <v>5.5</v>
      </c>
      <c r="EM332">
        <f>'Raw Data'!DU332</f>
        <v>6090</v>
      </c>
      <c r="EN332">
        <f>'Raw Data'!DV332</f>
        <v>5.5</v>
      </c>
      <c r="EO332">
        <f>'Raw Data'!DW332</f>
        <v>7110</v>
      </c>
      <c r="EP332">
        <f>'Raw Data'!DX332</f>
        <v>5.5</v>
      </c>
      <c r="EQ332">
        <f>'Raw Data'!DY332</f>
        <v>7110</v>
      </c>
      <c r="ER332">
        <f>'Raw Data'!DZ332</f>
        <v>5.5</v>
      </c>
      <c r="ES332">
        <f>'Raw Data'!EA332</f>
        <v>7100</v>
      </c>
      <c r="ET332">
        <f>'Raw Data'!EB332</f>
        <v>5.5</v>
      </c>
      <c r="EU332">
        <f>'Raw Data'!EC332</f>
        <v>7140</v>
      </c>
      <c r="EV332">
        <f>'Raw Data'!ED332</f>
        <v>5.5</v>
      </c>
      <c r="EW332">
        <f>'Raw Data'!EE332</f>
        <v>1.8749999999999999E-3</v>
      </c>
    </row>
    <row r="333" spans="1:153" x14ac:dyDescent="0.3">
      <c r="A333">
        <f>'Raw Data'!A333</f>
        <v>331</v>
      </c>
      <c r="B333" t="str">
        <f>'Raw Data'!B333</f>
        <v>Point</v>
      </c>
      <c r="C333">
        <f>'Raw Data'!C333</f>
        <v>708</v>
      </c>
      <c r="D333">
        <f>'Raw Data'!D333</f>
        <v>60</v>
      </c>
      <c r="E333" t="str">
        <f>'Raw Data'!E333</f>
        <v>Point</v>
      </c>
      <c r="F333">
        <f>'Raw Data'!F333</f>
        <v>7289495</v>
      </c>
      <c r="G333" t="str">
        <f>'Raw Data'!G333</f>
        <v>Dade County Sheriff's Office</v>
      </c>
      <c r="H333" s="3">
        <f>'Raw Data'!H333</f>
        <v>43621</v>
      </c>
      <c r="L333">
        <f t="shared" si="70"/>
        <v>0</v>
      </c>
      <c r="M333" s="5">
        <f t="shared" si="71"/>
        <v>43621</v>
      </c>
      <c r="N333" s="5">
        <f t="shared" si="79"/>
        <v>2019</v>
      </c>
      <c r="O333" s="5" t="str" cm="1">
        <f t="array" ref="O333">_xlfn.IFS(N333&lt;=2016,"before treatment",N333=2017,"unknown",N333&gt;2017,"after treatment")</f>
        <v>after treatment</v>
      </c>
      <c r="P333" s="5">
        <f t="shared" si="72"/>
        <v>0</v>
      </c>
      <c r="Q333" s="5">
        <f t="shared" si="73"/>
        <v>1</v>
      </c>
      <c r="R333" t="str">
        <f>'Raw Data'!I333</f>
        <v>Dade</v>
      </c>
      <c r="S333" t="str">
        <f>'Raw Data'!J333</f>
        <v>["State Route 136","State Route 136","White Oak Gap Road Aux"]</v>
      </c>
      <c r="T333" t="str">
        <f>'Raw Data'!K333</f>
        <v>White Oak Gap Rd</v>
      </c>
      <c r="U333" t="str">
        <f>'Raw Data'!L333</f>
        <v>(O) No Injury</v>
      </c>
      <c r="V333">
        <f>'Raw Data'!M333</f>
        <v>0</v>
      </c>
      <c r="W333">
        <f>'Raw Data'!N333</f>
        <v>0</v>
      </c>
      <c r="X333">
        <f>'Raw Data'!O333</f>
        <v>0</v>
      </c>
      <c r="Y333" t="str">
        <f>'Raw Data'!P333</f>
        <v>Angle (Other)</v>
      </c>
      <c r="Z333" t="str">
        <f>'Raw Data'!Q333</f>
        <v>On Roadway - Non-Intersection</v>
      </c>
      <c r="AA333" t="str">
        <f>'Raw Data'!R333</f>
        <v>["Motor Vehicle in Motion","Motor Vehicle in Motion"]</v>
      </c>
      <c r="AB333" t="str">
        <f>'Raw Data'!S333</f>
        <v>["Motor Vehicle in Motion","Motor Vehicle in Motion"]</v>
      </c>
      <c r="AC333" t="str">
        <f>'Raw Data'!T333</f>
        <v>(None)</v>
      </c>
      <c r="AD333">
        <f>'Raw Data'!U333</f>
        <v>2</v>
      </c>
      <c r="AE333" s="5" t="str">
        <f t="shared" si="80"/>
        <v>No</v>
      </c>
      <c r="AF333" t="str">
        <f>'Raw Data'!V333</f>
        <v>["Negotiating a Curve","Negotiating a Curve"]</v>
      </c>
      <c r="AG333" s="5">
        <f t="shared" si="74"/>
        <v>0</v>
      </c>
      <c r="AH333" t="str">
        <f>'Raw Data'!W333</f>
        <v>["East","West"]</v>
      </c>
      <c r="AI333" t="str">
        <f>'Raw Data'!X333</f>
        <v>Daylight</v>
      </c>
      <c r="AJ333" t="str">
        <f>'Raw Data'!Y333</f>
        <v>Wet</v>
      </c>
      <c r="AK333">
        <f>'Raw Data'!Z333</f>
        <v>0</v>
      </c>
      <c r="AL333" t="str">
        <f>'Raw Data'!AA333</f>
        <v>["Unknown","Unknown"]</v>
      </c>
      <c r="AM333" s="5">
        <f t="shared" si="75"/>
        <v>0</v>
      </c>
      <c r="AN333" t="str">
        <f>'Raw Data'!AB333</f>
        <v>["Passenger Car","Tractor/Trailer"]</v>
      </c>
      <c r="AO333" t="str">
        <f>'Raw Data'!AC333</f>
        <v>0831013600I</v>
      </c>
      <c r="AP333">
        <f>'Raw Data'!AD333</f>
        <v>2.962097</v>
      </c>
      <c r="AQ333">
        <f>'Raw Data'!AE333</f>
        <v>34.869371999999998</v>
      </c>
      <c r="AR333">
        <f>'Raw Data'!AF333</f>
        <v>-85.537719999999993</v>
      </c>
      <c r="AS333">
        <f>'Raw Data'!AG333</f>
        <v>56</v>
      </c>
      <c r="AT333">
        <f>'Raw Data'!AH333</f>
        <v>128</v>
      </c>
      <c r="AU333">
        <f>'Raw Data'!AI333</f>
        <v>1601</v>
      </c>
      <c r="AV333" t="str">
        <f>'Raw Data'!AJ333</f>
        <v>D6_0136_00_I</v>
      </c>
      <c r="AW333">
        <f>'Raw Data'!AK333</f>
        <v>186</v>
      </c>
      <c r="AX333">
        <f>'Raw Data'!AL333</f>
        <v>205</v>
      </c>
      <c r="AY333" t="str">
        <f>'Raw Data'!AM333</f>
        <v>simple</v>
      </c>
      <c r="AZ333">
        <f>'Raw Data'!AN333</f>
        <v>585.79999999999995</v>
      </c>
      <c r="BA333">
        <f>'Raw Data'!AO333</f>
        <v>42.6</v>
      </c>
      <c r="BB333">
        <f>'Raw Data'!AP333</f>
        <v>435</v>
      </c>
      <c r="BC333">
        <f>'Raw Data'!AQ333</f>
        <v>-85.541032000000001</v>
      </c>
      <c r="BD333">
        <f>'Raw Data'!AR333</f>
        <v>34.867514</v>
      </c>
      <c r="BE333">
        <f>'Raw Data'!AS333</f>
        <v>-85.539809000000005</v>
      </c>
      <c r="BF333">
        <f>'Raw Data'!AT333</f>
        <v>34.868107999999999</v>
      </c>
      <c r="BG333" t="str">
        <f>'Raw Data'!AU333</f>
        <v>0831013600I</v>
      </c>
      <c r="BH333">
        <f>'Raw Data'!AV333</f>
        <v>1</v>
      </c>
      <c r="BI333">
        <f>'Raw Data'!AW333</f>
        <v>83</v>
      </c>
      <c r="BJ333">
        <f>'Raw Data'!AX333</f>
        <v>136</v>
      </c>
      <c r="BK333">
        <f>'Raw Data'!AY333</f>
        <v>0</v>
      </c>
      <c r="BL333">
        <f>'Raw Data'!AZ333</f>
        <v>50</v>
      </c>
      <c r="BM333">
        <f>'Raw Data'!BA333</f>
        <v>8.77</v>
      </c>
      <c r="BN333">
        <f>'Raw Data'!BB333</f>
        <v>8.3800000000000008</v>
      </c>
      <c r="BO333">
        <f>'Raw Data'!BC333</f>
        <v>1336.9</v>
      </c>
      <c r="BP333">
        <f>'Raw Data'!BD333</f>
        <v>1343.8</v>
      </c>
      <c r="BQ333">
        <f>'Raw Data'!BE333</f>
        <v>1352</v>
      </c>
      <c r="BR333">
        <f>'Raw Data'!BF333</f>
        <v>45</v>
      </c>
      <c r="BS333">
        <f>'Raw Data'!BG333</f>
        <v>47.1</v>
      </c>
      <c r="BT333">
        <f>'Raw Data'!BH333</f>
        <v>0</v>
      </c>
      <c r="BU333">
        <f>'Raw Data'!BI333</f>
        <v>44173</v>
      </c>
      <c r="BV333" t="str">
        <f>'Raw Data'!BJ333</f>
        <v>NONE</v>
      </c>
      <c r="BW333">
        <f>'Raw Data'!BK333</f>
        <v>1.3829999999999999E-3</v>
      </c>
      <c r="BX333">
        <f>'Raw Data'!BL333</f>
        <v>15021</v>
      </c>
      <c r="BY333">
        <f>'Raw Data'!BM333</f>
        <v>14661</v>
      </c>
      <c r="BZ333" t="str">
        <f>'Raw Data'!BN333</f>
        <v>0831013600I</v>
      </c>
      <c r="CA333" t="str">
        <f>'Raw Data'!BO333</f>
        <v>DADE</v>
      </c>
      <c r="CB333">
        <f>'Raw Data'!BP333</f>
        <v>1</v>
      </c>
      <c r="CC333">
        <f>'Raw Data'!BQ333</f>
        <v>13600</v>
      </c>
      <c r="CD333">
        <f>'Raw Data'!BR333</f>
        <v>6</v>
      </c>
      <c r="CE333">
        <f>'Raw Data'!BS333</f>
        <v>1</v>
      </c>
      <c r="CF333">
        <f>'Raw Data'!BT333</f>
        <v>2</v>
      </c>
      <c r="CG333">
        <f>'Raw Data'!BU333</f>
        <v>1</v>
      </c>
      <c r="CH333">
        <f>'Raw Data'!BV333</f>
        <v>1</v>
      </c>
      <c r="CI333">
        <f>'Raw Data'!BW333</f>
        <v>2</v>
      </c>
      <c r="CJ333">
        <f>'Raw Data'!BX333</f>
        <v>0</v>
      </c>
      <c r="CK333">
        <f>'Raw Data'!BY333</f>
        <v>4</v>
      </c>
      <c r="CL333" t="str">
        <f>'Raw Data'!BZ333</f>
        <v>N</v>
      </c>
      <c r="CM333">
        <f t="shared" si="81"/>
        <v>0</v>
      </c>
      <c r="CN333">
        <f>'Raw Data'!CA333</f>
        <v>83</v>
      </c>
      <c r="CO333">
        <f>'Raw Data'!CB333</f>
        <v>136</v>
      </c>
      <c r="CP333">
        <f>'Raw Data'!CC333</f>
        <v>0</v>
      </c>
      <c r="CQ333" t="str">
        <f>'Raw Data'!CD333</f>
        <v>Not Urban</v>
      </c>
      <c r="CR333" t="str">
        <f>'Raw Data'!CE333</f>
        <v>Not Urban</v>
      </c>
      <c r="CS333">
        <f>'Raw Data'!CF333</f>
        <v>0</v>
      </c>
      <c r="CT333">
        <f>'Raw Data'!CG333</f>
        <v>50</v>
      </c>
      <c r="CU333">
        <f>'Raw Data'!CH333</f>
        <v>2740</v>
      </c>
      <c r="CV333" t="str">
        <f>'Raw Data'!CI333</f>
        <v xml:space="preserve"> </v>
      </c>
      <c r="CW333">
        <f>'Raw Data'!CJ333</f>
        <v>0</v>
      </c>
      <c r="CX333">
        <f>'Raw Data'!CK333</f>
        <v>0.84643000000000002</v>
      </c>
      <c r="CY333">
        <f>'Raw Data'!CL333</f>
        <v>14</v>
      </c>
      <c r="CZ333" t="str">
        <f>'Raw Data'!CM333</f>
        <v>State Mainline</v>
      </c>
      <c r="DA333">
        <f>'Raw Data'!CN333</f>
        <v>2740</v>
      </c>
      <c r="DB333">
        <f>'Raw Data'!CO333</f>
        <v>166072</v>
      </c>
      <c r="DC333">
        <f>'Raw Data'!CP333</f>
        <v>2.11</v>
      </c>
      <c r="DD333">
        <f>'Raw Data'!CQ333</f>
        <v>2.96</v>
      </c>
      <c r="DE333">
        <f>'Raw Data'!CR333</f>
        <v>166072</v>
      </c>
      <c r="DF333">
        <f>'Raw Data'!CS333</f>
        <v>0</v>
      </c>
      <c r="DG333">
        <f>'Raw Data'!CT333</f>
        <v>4469.1514500000003</v>
      </c>
      <c r="DH333">
        <f>'Raw Data'!CU333</f>
        <v>100</v>
      </c>
      <c r="DI333">
        <f>'Raw Data'!CV333</f>
        <v>14693</v>
      </c>
      <c r="DJ333">
        <f>'Raw Data'!CW333</f>
        <v>2.9968000000000002E-2</v>
      </c>
      <c r="DK333">
        <f>'Raw Data'!CX333</f>
        <v>0</v>
      </c>
      <c r="DL333">
        <f>'Raw Data'!CY333</f>
        <v>1.3829999999999999E-3</v>
      </c>
      <c r="DM333">
        <f>'Raw Data'!CZ333</f>
        <v>154</v>
      </c>
      <c r="DN333" t="str">
        <f>'Raw Data'!DA333</f>
        <v>083-0134</v>
      </c>
      <c r="DO333" t="str">
        <f>'Raw Data'!DB333</f>
        <v>4R : Rural Minor Arterial</v>
      </c>
      <c r="DP333" t="str">
        <f>'Raw Data'!DC333</f>
        <v>34.866430, -85.542682</v>
      </c>
      <c r="DQ333">
        <f>'Raw Data'!DD333</f>
        <v>-85.542681999999999</v>
      </c>
      <c r="DR333">
        <f>'Raw Data'!DE333</f>
        <v>34.866430000000001</v>
      </c>
      <c r="DS333">
        <f>'Raw Data'!DF333</f>
        <v>34.866430000000001</v>
      </c>
      <c r="DT333">
        <f>'Raw Data'!DG333</f>
        <v>-85.542681999999999</v>
      </c>
      <c r="DU333">
        <f>'Raw Data'!DH333</f>
        <v>1.9750000000000002E-3</v>
      </c>
      <c r="DV333">
        <f>'Raw Data'!DI333</f>
        <v>1.3829999999999999E-3</v>
      </c>
      <c r="DW333">
        <f>'Raw Data'!DJ333</f>
        <v>56</v>
      </c>
      <c r="DX333" s="11">
        <f t="shared" si="82"/>
        <v>6283.333333333333</v>
      </c>
      <c r="DY333" s="5">
        <f t="shared" si="83"/>
        <v>6662.5</v>
      </c>
      <c r="DZ333" s="5">
        <f t="shared" si="76"/>
        <v>-379.16666666666697</v>
      </c>
      <c r="EA333" s="5">
        <f t="shared" si="77"/>
        <v>-5.6910569105691103E-2</v>
      </c>
      <c r="EB333" s="5">
        <f t="shared" si="78"/>
        <v>6472.9166666666661</v>
      </c>
      <c r="EC333">
        <f>'Raw Data'!DK333</f>
        <v>5970</v>
      </c>
      <c r="ED333">
        <f>'Raw Data'!DL333</f>
        <v>0</v>
      </c>
      <c r="EE333">
        <f>'Raw Data'!DM333</f>
        <v>6310</v>
      </c>
      <c r="EF333">
        <f>'Raw Data'!DN333</f>
        <v>0</v>
      </c>
      <c r="EG333">
        <f>'Raw Data'!DO333</f>
        <v>6570</v>
      </c>
      <c r="EH333">
        <f>'Raw Data'!DP333</f>
        <v>0</v>
      </c>
      <c r="EI333">
        <f>'Raw Data'!DQ333</f>
        <v>6540</v>
      </c>
      <c r="EJ333">
        <f>'Raw Data'!DR333</f>
        <v>0</v>
      </c>
      <c r="EK333">
        <f>'Raw Data'!DS333</f>
        <v>6340</v>
      </c>
      <c r="EL333">
        <f>'Raw Data'!DT333</f>
        <v>5.5</v>
      </c>
      <c r="EM333">
        <f>'Raw Data'!DU333</f>
        <v>6090</v>
      </c>
      <c r="EN333">
        <f>'Raw Data'!DV333</f>
        <v>5.5</v>
      </c>
      <c r="EO333">
        <f>'Raw Data'!DW333</f>
        <v>7110</v>
      </c>
      <c r="EP333">
        <f>'Raw Data'!DX333</f>
        <v>5.5</v>
      </c>
      <c r="EQ333">
        <f>'Raw Data'!DY333</f>
        <v>7110</v>
      </c>
      <c r="ER333">
        <f>'Raw Data'!DZ333</f>
        <v>5.5</v>
      </c>
      <c r="ES333">
        <f>'Raw Data'!EA333</f>
        <v>7100</v>
      </c>
      <c r="ET333">
        <f>'Raw Data'!EB333</f>
        <v>5.5</v>
      </c>
      <c r="EU333">
        <f>'Raw Data'!EC333</f>
        <v>7140</v>
      </c>
      <c r="EV333">
        <f>'Raw Data'!ED333</f>
        <v>5.5</v>
      </c>
      <c r="EW333">
        <f>'Raw Data'!EE333</f>
        <v>2.441E-3</v>
      </c>
    </row>
    <row r="334" spans="1:153" x14ac:dyDescent="0.3">
      <c r="A334">
        <f>'Raw Data'!A334</f>
        <v>332</v>
      </c>
      <c r="B334" t="str">
        <f>'Raw Data'!B334</f>
        <v>Point</v>
      </c>
      <c r="C334">
        <f>'Raw Data'!C334</f>
        <v>731</v>
      </c>
      <c r="D334">
        <f>'Raw Data'!D334</f>
        <v>45</v>
      </c>
      <c r="E334" t="str">
        <f>'Raw Data'!E334</f>
        <v>Point</v>
      </c>
      <c r="F334">
        <f>'Raw Data'!F334</f>
        <v>7557167</v>
      </c>
      <c r="G334" t="str">
        <f>'Raw Data'!G334</f>
        <v>Dade County Sheriff's Office</v>
      </c>
      <c r="H334" s="3">
        <f>'Raw Data'!H334</f>
        <v>43844</v>
      </c>
      <c r="L334">
        <f t="shared" si="70"/>
        <v>0</v>
      </c>
      <c r="M334" s="5">
        <f t="shared" si="71"/>
        <v>43844</v>
      </c>
      <c r="N334" s="5">
        <f t="shared" si="79"/>
        <v>2020</v>
      </c>
      <c r="O334" s="5" t="str" cm="1">
        <f t="array" ref="O334">_xlfn.IFS(N334&lt;=2016,"before treatment",N334=2017,"unknown",N334&gt;2017,"after treatment")</f>
        <v>after treatment</v>
      </c>
      <c r="P334" s="5">
        <f t="shared" si="72"/>
        <v>0</v>
      </c>
      <c r="Q334" s="5">
        <f t="shared" si="73"/>
        <v>1</v>
      </c>
      <c r="R334" t="str">
        <f>'Raw Data'!I334</f>
        <v>Dade</v>
      </c>
      <c r="S334" t="str">
        <f>'Raw Data'!J334</f>
        <v>["State Route 136","White Oak Gap Rd"]</v>
      </c>
      <c r="T334" t="str">
        <f>'Raw Data'!K334</f>
        <v>White Oak Gap Rd</v>
      </c>
      <c r="U334" t="str">
        <f>'Raw Data'!L334</f>
        <v>(O) No Injury</v>
      </c>
      <c r="V334">
        <f>'Raw Data'!M334</f>
        <v>0</v>
      </c>
      <c r="W334">
        <f>'Raw Data'!N334</f>
        <v>0</v>
      </c>
      <c r="X334">
        <f>'Raw Data'!O334</f>
        <v>0</v>
      </c>
      <c r="Y334" t="str">
        <f>'Raw Data'!P334</f>
        <v>Sideswipe-Opposite Direction</v>
      </c>
      <c r="Z334" t="str">
        <f>'Raw Data'!Q334</f>
        <v>On Roadway - Non-Intersection</v>
      </c>
      <c r="AA334" t="str">
        <f>'Raw Data'!R334</f>
        <v>Motor Vehicle in Motion</v>
      </c>
      <c r="AB334" t="str">
        <f>'Raw Data'!S334</f>
        <v>Motor Vehicle in Motion</v>
      </c>
      <c r="AC334" t="str">
        <f>'Raw Data'!T334</f>
        <v>(None)</v>
      </c>
      <c r="AD334">
        <f>'Raw Data'!U334</f>
        <v>1</v>
      </c>
      <c r="AE334" s="5" t="str">
        <f t="shared" si="80"/>
        <v>Yes</v>
      </c>
      <c r="AF334" t="str">
        <f>'Raw Data'!V334</f>
        <v>Negotiating a Curve</v>
      </c>
      <c r="AG334" s="5">
        <f t="shared" si="74"/>
        <v>0</v>
      </c>
      <c r="AH334" t="str">
        <f>'Raw Data'!W334</f>
        <v>West</v>
      </c>
      <c r="AI334" t="str">
        <f>'Raw Data'!X334</f>
        <v>Daylight</v>
      </c>
      <c r="AJ334" t="str">
        <f>'Raw Data'!Y334</f>
        <v>Wet</v>
      </c>
      <c r="AK334">
        <f>'Raw Data'!Z334</f>
        <v>27</v>
      </c>
      <c r="AL334" t="str">
        <f>'Raw Data'!AA334</f>
        <v>Lap and Shoulder Belt Used</v>
      </c>
      <c r="AM334" s="5">
        <f t="shared" si="75"/>
        <v>0</v>
      </c>
      <c r="AN334" t="str">
        <f>'Raw Data'!AB334</f>
        <v>Passenger Car</v>
      </c>
      <c r="AO334" t="str">
        <f>'Raw Data'!AC334</f>
        <v>0831013600I</v>
      </c>
      <c r="AP334">
        <f>'Raw Data'!AD334</f>
        <v>2.976</v>
      </c>
      <c r="AQ334">
        <f>'Raw Data'!AE334</f>
        <v>34.869357999999998</v>
      </c>
      <c r="AR334">
        <f>'Raw Data'!AF334</f>
        <v>-85.537532999999996</v>
      </c>
      <c r="AS334">
        <f>'Raw Data'!AG334</f>
        <v>56</v>
      </c>
      <c r="AT334">
        <f>'Raw Data'!AH334</f>
        <v>128</v>
      </c>
      <c r="AU334">
        <f>'Raw Data'!AI334</f>
        <v>1601</v>
      </c>
      <c r="AV334" t="str">
        <f>'Raw Data'!AJ334</f>
        <v>D6_0136_00_I</v>
      </c>
      <c r="AW334">
        <f>'Raw Data'!AK334</f>
        <v>186</v>
      </c>
      <c r="AX334">
        <f>'Raw Data'!AL334</f>
        <v>205</v>
      </c>
      <c r="AY334" t="str">
        <f>'Raw Data'!AM334</f>
        <v>simple</v>
      </c>
      <c r="AZ334">
        <f>'Raw Data'!AN334</f>
        <v>585.79999999999995</v>
      </c>
      <c r="BA334">
        <f>'Raw Data'!AO334</f>
        <v>42.6</v>
      </c>
      <c r="BB334">
        <f>'Raw Data'!AP334</f>
        <v>435</v>
      </c>
      <c r="BC334">
        <f>'Raw Data'!AQ334</f>
        <v>-85.541032000000001</v>
      </c>
      <c r="BD334">
        <f>'Raw Data'!AR334</f>
        <v>34.867514</v>
      </c>
      <c r="BE334">
        <f>'Raw Data'!AS334</f>
        <v>-85.539809000000005</v>
      </c>
      <c r="BF334">
        <f>'Raw Data'!AT334</f>
        <v>34.868107999999999</v>
      </c>
      <c r="BG334" t="str">
        <f>'Raw Data'!AU334</f>
        <v>0831013600I</v>
      </c>
      <c r="BH334">
        <f>'Raw Data'!AV334</f>
        <v>1</v>
      </c>
      <c r="BI334">
        <f>'Raw Data'!AW334</f>
        <v>83</v>
      </c>
      <c r="BJ334">
        <f>'Raw Data'!AX334</f>
        <v>136</v>
      </c>
      <c r="BK334">
        <f>'Raw Data'!AY334</f>
        <v>0</v>
      </c>
      <c r="BL334">
        <f>'Raw Data'!AZ334</f>
        <v>50</v>
      </c>
      <c r="BM334">
        <f>'Raw Data'!BA334</f>
        <v>8.77</v>
      </c>
      <c r="BN334">
        <f>'Raw Data'!BB334</f>
        <v>8.3800000000000008</v>
      </c>
      <c r="BO334">
        <f>'Raw Data'!BC334</f>
        <v>1336.9</v>
      </c>
      <c r="BP334">
        <f>'Raw Data'!BD334</f>
        <v>1343.8</v>
      </c>
      <c r="BQ334">
        <f>'Raw Data'!BE334</f>
        <v>1352</v>
      </c>
      <c r="BR334">
        <f>'Raw Data'!BF334</f>
        <v>45</v>
      </c>
      <c r="BS334">
        <f>'Raw Data'!BG334</f>
        <v>47.1</v>
      </c>
      <c r="BT334">
        <f>'Raw Data'!BH334</f>
        <v>0</v>
      </c>
      <c r="BU334">
        <f>'Raw Data'!BI334</f>
        <v>44173</v>
      </c>
      <c r="BV334" t="str">
        <f>'Raw Data'!BJ334</f>
        <v>NONE</v>
      </c>
      <c r="BW334">
        <f>'Raw Data'!BK334</f>
        <v>1.3829999999999999E-3</v>
      </c>
      <c r="BX334">
        <f>'Raw Data'!BL334</f>
        <v>15021</v>
      </c>
      <c r="BY334">
        <f>'Raw Data'!BM334</f>
        <v>14661</v>
      </c>
      <c r="BZ334" t="str">
        <f>'Raw Data'!BN334</f>
        <v>0831013600I</v>
      </c>
      <c r="CA334" t="str">
        <f>'Raw Data'!BO334</f>
        <v>DADE</v>
      </c>
      <c r="CB334">
        <f>'Raw Data'!BP334</f>
        <v>1</v>
      </c>
      <c r="CC334">
        <f>'Raw Data'!BQ334</f>
        <v>13600</v>
      </c>
      <c r="CD334">
        <f>'Raw Data'!BR334</f>
        <v>6</v>
      </c>
      <c r="CE334">
        <f>'Raw Data'!BS334</f>
        <v>1</v>
      </c>
      <c r="CF334">
        <f>'Raw Data'!BT334</f>
        <v>2</v>
      </c>
      <c r="CG334">
        <f>'Raw Data'!BU334</f>
        <v>1</v>
      </c>
      <c r="CH334">
        <f>'Raw Data'!BV334</f>
        <v>1</v>
      </c>
      <c r="CI334">
        <f>'Raw Data'!BW334</f>
        <v>2</v>
      </c>
      <c r="CJ334">
        <f>'Raw Data'!BX334</f>
        <v>0</v>
      </c>
      <c r="CK334">
        <f>'Raw Data'!BY334</f>
        <v>4</v>
      </c>
      <c r="CL334" t="str">
        <f>'Raw Data'!BZ334</f>
        <v>N</v>
      </c>
      <c r="CM334">
        <f t="shared" si="81"/>
        <v>0</v>
      </c>
      <c r="CN334">
        <f>'Raw Data'!CA334</f>
        <v>83</v>
      </c>
      <c r="CO334">
        <f>'Raw Data'!CB334</f>
        <v>136</v>
      </c>
      <c r="CP334">
        <f>'Raw Data'!CC334</f>
        <v>0</v>
      </c>
      <c r="CQ334" t="str">
        <f>'Raw Data'!CD334</f>
        <v>Not Urban</v>
      </c>
      <c r="CR334" t="str">
        <f>'Raw Data'!CE334</f>
        <v>Not Urban</v>
      </c>
      <c r="CS334">
        <f>'Raw Data'!CF334</f>
        <v>0</v>
      </c>
      <c r="CT334">
        <f>'Raw Data'!CG334</f>
        <v>50</v>
      </c>
      <c r="CU334">
        <f>'Raw Data'!CH334</f>
        <v>2740</v>
      </c>
      <c r="CV334" t="str">
        <f>'Raw Data'!CI334</f>
        <v xml:space="preserve"> </v>
      </c>
      <c r="CW334">
        <f>'Raw Data'!CJ334</f>
        <v>0</v>
      </c>
      <c r="CX334">
        <f>'Raw Data'!CK334</f>
        <v>0.84643000000000002</v>
      </c>
      <c r="CY334">
        <f>'Raw Data'!CL334</f>
        <v>14</v>
      </c>
      <c r="CZ334" t="str">
        <f>'Raw Data'!CM334</f>
        <v>State Mainline</v>
      </c>
      <c r="DA334">
        <f>'Raw Data'!CN334</f>
        <v>2740</v>
      </c>
      <c r="DB334">
        <f>'Raw Data'!CO334</f>
        <v>166072</v>
      </c>
      <c r="DC334">
        <f>'Raw Data'!CP334</f>
        <v>2.11</v>
      </c>
      <c r="DD334">
        <f>'Raw Data'!CQ334</f>
        <v>2.96</v>
      </c>
      <c r="DE334">
        <f>'Raw Data'!CR334</f>
        <v>166072</v>
      </c>
      <c r="DF334">
        <f>'Raw Data'!CS334</f>
        <v>0</v>
      </c>
      <c r="DG334">
        <f>'Raw Data'!CT334</f>
        <v>4469.1514500000003</v>
      </c>
      <c r="DH334">
        <f>'Raw Data'!CU334</f>
        <v>100</v>
      </c>
      <c r="DI334">
        <f>'Raw Data'!CV334</f>
        <v>14693</v>
      </c>
      <c r="DJ334">
        <f>'Raw Data'!CW334</f>
        <v>2.9968000000000002E-2</v>
      </c>
      <c r="DK334">
        <f>'Raw Data'!CX334</f>
        <v>0</v>
      </c>
      <c r="DL334">
        <f>'Raw Data'!CY334</f>
        <v>1.3829999999999999E-3</v>
      </c>
      <c r="DM334">
        <f>'Raw Data'!CZ334</f>
        <v>154</v>
      </c>
      <c r="DN334" t="str">
        <f>'Raw Data'!DA334</f>
        <v>083-0134</v>
      </c>
      <c r="DO334" t="str">
        <f>'Raw Data'!DB334</f>
        <v>4R : Rural Minor Arterial</v>
      </c>
      <c r="DP334" t="str">
        <f>'Raw Data'!DC334</f>
        <v>34.866430, -85.542682</v>
      </c>
      <c r="DQ334">
        <f>'Raw Data'!DD334</f>
        <v>-85.542681999999999</v>
      </c>
      <c r="DR334">
        <f>'Raw Data'!DE334</f>
        <v>34.866430000000001</v>
      </c>
      <c r="DS334">
        <f>'Raw Data'!DF334</f>
        <v>34.866430000000001</v>
      </c>
      <c r="DT334">
        <f>'Raw Data'!DG334</f>
        <v>-85.542681999999999</v>
      </c>
      <c r="DU334">
        <f>'Raw Data'!DH334</f>
        <v>1.9750000000000002E-3</v>
      </c>
      <c r="DV334">
        <f>'Raw Data'!DI334</f>
        <v>1.3829999999999999E-3</v>
      </c>
      <c r="DW334">
        <f>'Raw Data'!DJ334</f>
        <v>56</v>
      </c>
      <c r="DX334" s="11">
        <f t="shared" si="82"/>
        <v>6283.333333333333</v>
      </c>
      <c r="DY334" s="5">
        <f t="shared" si="83"/>
        <v>6662.5</v>
      </c>
      <c r="DZ334" s="5">
        <f t="shared" si="76"/>
        <v>-379.16666666666697</v>
      </c>
      <c r="EA334" s="5">
        <f t="shared" si="77"/>
        <v>-5.6910569105691103E-2</v>
      </c>
      <c r="EB334" s="5">
        <f t="shared" si="78"/>
        <v>6472.9166666666661</v>
      </c>
      <c r="EC334">
        <f>'Raw Data'!DK334</f>
        <v>5970</v>
      </c>
      <c r="ED334">
        <f>'Raw Data'!DL334</f>
        <v>0</v>
      </c>
      <c r="EE334">
        <f>'Raw Data'!DM334</f>
        <v>6310</v>
      </c>
      <c r="EF334">
        <f>'Raw Data'!DN334</f>
        <v>0</v>
      </c>
      <c r="EG334">
        <f>'Raw Data'!DO334</f>
        <v>6570</v>
      </c>
      <c r="EH334">
        <f>'Raw Data'!DP334</f>
        <v>0</v>
      </c>
      <c r="EI334">
        <f>'Raw Data'!DQ334</f>
        <v>6540</v>
      </c>
      <c r="EJ334">
        <f>'Raw Data'!DR334</f>
        <v>0</v>
      </c>
      <c r="EK334">
        <f>'Raw Data'!DS334</f>
        <v>6340</v>
      </c>
      <c r="EL334">
        <f>'Raw Data'!DT334</f>
        <v>5.5</v>
      </c>
      <c r="EM334">
        <f>'Raw Data'!DU334</f>
        <v>6090</v>
      </c>
      <c r="EN334">
        <f>'Raw Data'!DV334</f>
        <v>5.5</v>
      </c>
      <c r="EO334">
        <f>'Raw Data'!DW334</f>
        <v>7110</v>
      </c>
      <c r="EP334">
        <f>'Raw Data'!DX334</f>
        <v>5.5</v>
      </c>
      <c r="EQ334">
        <f>'Raw Data'!DY334</f>
        <v>7110</v>
      </c>
      <c r="ER334">
        <f>'Raw Data'!DZ334</f>
        <v>5.5</v>
      </c>
      <c r="ES334">
        <f>'Raw Data'!EA334</f>
        <v>7100</v>
      </c>
      <c r="ET334">
        <f>'Raw Data'!EB334</f>
        <v>5.5</v>
      </c>
      <c r="EU334">
        <f>'Raw Data'!EC334</f>
        <v>7140</v>
      </c>
      <c r="EV334">
        <f>'Raw Data'!ED334</f>
        <v>5.5</v>
      </c>
      <c r="EW334">
        <f>'Raw Data'!EE334</f>
        <v>2.5959999999999998E-3</v>
      </c>
    </row>
    <row r="335" spans="1:153" x14ac:dyDescent="0.3">
      <c r="A335">
        <f>'Raw Data'!A335</f>
        <v>333</v>
      </c>
      <c r="B335" t="str">
        <f>'Raw Data'!B335</f>
        <v>Point</v>
      </c>
      <c r="C335">
        <f>'Raw Data'!C335</f>
        <v>732</v>
      </c>
      <c r="D335">
        <f>'Raw Data'!D335</f>
        <v>43</v>
      </c>
      <c r="E335" t="str">
        <f>'Raw Data'!E335</f>
        <v>Point</v>
      </c>
      <c r="F335">
        <f>'Raw Data'!F335</f>
        <v>7557168</v>
      </c>
      <c r="G335" t="str">
        <f>'Raw Data'!G335</f>
        <v>Dade County Sheriff's Office</v>
      </c>
      <c r="H335" s="3">
        <f>'Raw Data'!H335</f>
        <v>43848</v>
      </c>
      <c r="L335">
        <f t="shared" si="70"/>
        <v>0</v>
      </c>
      <c r="M335" s="5">
        <f t="shared" si="71"/>
        <v>43848</v>
      </c>
      <c r="N335" s="5">
        <f t="shared" si="79"/>
        <v>2020</v>
      </c>
      <c r="O335" s="5" t="str" cm="1">
        <f t="array" ref="O335">_xlfn.IFS(N335&lt;=2016,"before treatment",N335=2017,"unknown",N335&gt;2017,"after treatment")</f>
        <v>after treatment</v>
      </c>
      <c r="P335" s="5">
        <f t="shared" si="72"/>
        <v>0</v>
      </c>
      <c r="Q335" s="5">
        <f t="shared" si="73"/>
        <v>1</v>
      </c>
      <c r="R335" t="str">
        <f>'Raw Data'!I335</f>
        <v>Dade</v>
      </c>
      <c r="S335" t="str">
        <f>'Raw Data'!J335</f>
        <v>["State Route 136","State Route 136","White Oak Gap Road Aux"]</v>
      </c>
      <c r="T335" t="str">
        <f>'Raw Data'!K335</f>
        <v>White Oak Gap Rd</v>
      </c>
      <c r="U335" t="str">
        <f>'Raw Data'!L335</f>
        <v>(O) No Injury</v>
      </c>
      <c r="V335">
        <f>'Raw Data'!M335</f>
        <v>0</v>
      </c>
      <c r="W335">
        <f>'Raw Data'!N335</f>
        <v>0</v>
      </c>
      <c r="X335">
        <f>'Raw Data'!O335</f>
        <v>0</v>
      </c>
      <c r="Y335" t="str">
        <f>'Raw Data'!P335</f>
        <v>Angle (Other)</v>
      </c>
      <c r="Z335" t="str">
        <f>'Raw Data'!Q335</f>
        <v>On Roadway - Roadway Intersection</v>
      </c>
      <c r="AA335" t="str">
        <f>'Raw Data'!R335</f>
        <v>["Motor Vehicle in Motion","Motor Vehicle in Motion"]</v>
      </c>
      <c r="AB335" t="str">
        <f>'Raw Data'!S335</f>
        <v>["Motor Vehicle in Motion","Motor Vehicle in Motion"]</v>
      </c>
      <c r="AC335" t="str">
        <f>'Raw Data'!T335</f>
        <v>["Driver Lost Control","No Contributing Factors"]</v>
      </c>
      <c r="AD335">
        <f>'Raw Data'!U335</f>
        <v>2</v>
      </c>
      <c r="AE335" s="5" t="str">
        <f t="shared" si="80"/>
        <v>No</v>
      </c>
      <c r="AF335" t="str">
        <f>'Raw Data'!V335</f>
        <v>["Negotiating a Curve","Turning Left"]</v>
      </c>
      <c r="AG335" s="5">
        <f t="shared" si="74"/>
        <v>1</v>
      </c>
      <c r="AH335" t="str">
        <f>'Raw Data'!W335</f>
        <v>["East","West"]</v>
      </c>
      <c r="AI335" t="str">
        <f>'Raw Data'!X335</f>
        <v>Daylight</v>
      </c>
      <c r="AJ335" t="str">
        <f>'Raw Data'!Y335</f>
        <v>Wet</v>
      </c>
      <c r="AK335">
        <f>'Raw Data'!Z335</f>
        <v>0</v>
      </c>
      <c r="AL335" t="str">
        <f>'Raw Data'!AA335</f>
        <v>["Child Restraint System (Properly Used)","Lap and Shoulder Belt Used","Lap and Shoulder Belt Used","Lap and Shoulder Belt Used"]</v>
      </c>
      <c r="AM335" s="5">
        <f t="shared" si="75"/>
        <v>0</v>
      </c>
      <c r="AN335" t="str">
        <f>'Raw Data'!AB335</f>
        <v>["All Terrain Vehicle","Tractor/Trailer"]</v>
      </c>
      <c r="AO335" t="str">
        <f>'Raw Data'!AC335</f>
        <v>0831013600I</v>
      </c>
      <c r="AP335">
        <f>'Raw Data'!AD335</f>
        <v>2.96</v>
      </c>
      <c r="AQ335">
        <f>'Raw Data'!AE335</f>
        <v>34.869365000000002</v>
      </c>
      <c r="AR335">
        <f>'Raw Data'!AF335</f>
        <v>-85.537750000000003</v>
      </c>
      <c r="AS335">
        <f>'Raw Data'!AG335</f>
        <v>56</v>
      </c>
      <c r="AT335">
        <f>'Raw Data'!AH335</f>
        <v>128</v>
      </c>
      <c r="AU335">
        <f>'Raw Data'!AI335</f>
        <v>1601</v>
      </c>
      <c r="AV335" t="str">
        <f>'Raw Data'!AJ335</f>
        <v>D6_0136_00_I</v>
      </c>
      <c r="AW335">
        <f>'Raw Data'!AK335</f>
        <v>186</v>
      </c>
      <c r="AX335">
        <f>'Raw Data'!AL335</f>
        <v>205</v>
      </c>
      <c r="AY335" t="str">
        <f>'Raw Data'!AM335</f>
        <v>simple</v>
      </c>
      <c r="AZ335">
        <f>'Raw Data'!AN335</f>
        <v>585.79999999999995</v>
      </c>
      <c r="BA335">
        <f>'Raw Data'!AO335</f>
        <v>42.6</v>
      </c>
      <c r="BB335">
        <f>'Raw Data'!AP335</f>
        <v>435</v>
      </c>
      <c r="BC335">
        <f>'Raw Data'!AQ335</f>
        <v>-85.541032000000001</v>
      </c>
      <c r="BD335">
        <f>'Raw Data'!AR335</f>
        <v>34.867514</v>
      </c>
      <c r="BE335">
        <f>'Raw Data'!AS335</f>
        <v>-85.539809000000005</v>
      </c>
      <c r="BF335">
        <f>'Raw Data'!AT335</f>
        <v>34.868107999999999</v>
      </c>
      <c r="BG335" t="str">
        <f>'Raw Data'!AU335</f>
        <v>0831013600I</v>
      </c>
      <c r="BH335">
        <f>'Raw Data'!AV335</f>
        <v>1</v>
      </c>
      <c r="BI335">
        <f>'Raw Data'!AW335</f>
        <v>83</v>
      </c>
      <c r="BJ335">
        <f>'Raw Data'!AX335</f>
        <v>136</v>
      </c>
      <c r="BK335">
        <f>'Raw Data'!AY335</f>
        <v>0</v>
      </c>
      <c r="BL335">
        <f>'Raw Data'!AZ335</f>
        <v>50</v>
      </c>
      <c r="BM335">
        <f>'Raw Data'!BA335</f>
        <v>8.77</v>
      </c>
      <c r="BN335">
        <f>'Raw Data'!BB335</f>
        <v>8.3800000000000008</v>
      </c>
      <c r="BO335">
        <f>'Raw Data'!BC335</f>
        <v>1336.9</v>
      </c>
      <c r="BP335">
        <f>'Raw Data'!BD335</f>
        <v>1343.8</v>
      </c>
      <c r="BQ335">
        <f>'Raw Data'!BE335</f>
        <v>1352</v>
      </c>
      <c r="BR335">
        <f>'Raw Data'!BF335</f>
        <v>45</v>
      </c>
      <c r="BS335">
        <f>'Raw Data'!BG335</f>
        <v>47.1</v>
      </c>
      <c r="BT335">
        <f>'Raw Data'!BH335</f>
        <v>0</v>
      </c>
      <c r="BU335">
        <f>'Raw Data'!BI335</f>
        <v>44173</v>
      </c>
      <c r="BV335" t="str">
        <f>'Raw Data'!BJ335</f>
        <v>NONE</v>
      </c>
      <c r="BW335">
        <f>'Raw Data'!BK335</f>
        <v>1.3829999999999999E-3</v>
      </c>
      <c r="BX335">
        <f>'Raw Data'!BL335</f>
        <v>15021</v>
      </c>
      <c r="BY335">
        <f>'Raw Data'!BM335</f>
        <v>14661</v>
      </c>
      <c r="BZ335" t="str">
        <f>'Raw Data'!BN335</f>
        <v>0831013600I</v>
      </c>
      <c r="CA335" t="str">
        <f>'Raw Data'!BO335</f>
        <v>DADE</v>
      </c>
      <c r="CB335">
        <f>'Raw Data'!BP335</f>
        <v>1</v>
      </c>
      <c r="CC335">
        <f>'Raw Data'!BQ335</f>
        <v>13600</v>
      </c>
      <c r="CD335">
        <f>'Raw Data'!BR335</f>
        <v>6</v>
      </c>
      <c r="CE335">
        <f>'Raw Data'!BS335</f>
        <v>1</v>
      </c>
      <c r="CF335">
        <f>'Raw Data'!BT335</f>
        <v>2</v>
      </c>
      <c r="CG335">
        <f>'Raw Data'!BU335</f>
        <v>1</v>
      </c>
      <c r="CH335">
        <f>'Raw Data'!BV335</f>
        <v>1</v>
      </c>
      <c r="CI335">
        <f>'Raw Data'!BW335</f>
        <v>2</v>
      </c>
      <c r="CJ335">
        <f>'Raw Data'!BX335</f>
        <v>0</v>
      </c>
      <c r="CK335">
        <f>'Raw Data'!BY335</f>
        <v>4</v>
      </c>
      <c r="CL335" t="str">
        <f>'Raw Data'!BZ335</f>
        <v>N</v>
      </c>
      <c r="CM335">
        <f t="shared" si="81"/>
        <v>0</v>
      </c>
      <c r="CN335">
        <f>'Raw Data'!CA335</f>
        <v>83</v>
      </c>
      <c r="CO335">
        <f>'Raw Data'!CB335</f>
        <v>136</v>
      </c>
      <c r="CP335">
        <f>'Raw Data'!CC335</f>
        <v>0</v>
      </c>
      <c r="CQ335" t="str">
        <f>'Raw Data'!CD335</f>
        <v>Not Urban</v>
      </c>
      <c r="CR335" t="str">
        <f>'Raw Data'!CE335</f>
        <v>Not Urban</v>
      </c>
      <c r="CS335">
        <f>'Raw Data'!CF335</f>
        <v>0</v>
      </c>
      <c r="CT335">
        <f>'Raw Data'!CG335</f>
        <v>50</v>
      </c>
      <c r="CU335">
        <f>'Raw Data'!CH335</f>
        <v>2740</v>
      </c>
      <c r="CV335" t="str">
        <f>'Raw Data'!CI335</f>
        <v xml:space="preserve"> </v>
      </c>
      <c r="CW335">
        <f>'Raw Data'!CJ335</f>
        <v>0</v>
      </c>
      <c r="CX335">
        <f>'Raw Data'!CK335</f>
        <v>0.84643000000000002</v>
      </c>
      <c r="CY335">
        <f>'Raw Data'!CL335</f>
        <v>14</v>
      </c>
      <c r="CZ335" t="str">
        <f>'Raw Data'!CM335</f>
        <v>State Mainline</v>
      </c>
      <c r="DA335">
        <f>'Raw Data'!CN335</f>
        <v>2740</v>
      </c>
      <c r="DB335">
        <f>'Raw Data'!CO335</f>
        <v>166072</v>
      </c>
      <c r="DC335">
        <f>'Raw Data'!CP335</f>
        <v>2.11</v>
      </c>
      <c r="DD335">
        <f>'Raw Data'!CQ335</f>
        <v>2.96</v>
      </c>
      <c r="DE335">
        <f>'Raw Data'!CR335</f>
        <v>166072</v>
      </c>
      <c r="DF335">
        <f>'Raw Data'!CS335</f>
        <v>0</v>
      </c>
      <c r="DG335">
        <f>'Raw Data'!CT335</f>
        <v>4469.1514500000003</v>
      </c>
      <c r="DH335">
        <f>'Raw Data'!CU335</f>
        <v>100</v>
      </c>
      <c r="DI335">
        <f>'Raw Data'!CV335</f>
        <v>14693</v>
      </c>
      <c r="DJ335">
        <f>'Raw Data'!CW335</f>
        <v>2.9968000000000002E-2</v>
      </c>
      <c r="DK335">
        <f>'Raw Data'!CX335</f>
        <v>0</v>
      </c>
      <c r="DL335">
        <f>'Raw Data'!CY335</f>
        <v>1.3829999999999999E-3</v>
      </c>
      <c r="DM335">
        <f>'Raw Data'!CZ335</f>
        <v>154</v>
      </c>
      <c r="DN335" t="str">
        <f>'Raw Data'!DA335</f>
        <v>083-0134</v>
      </c>
      <c r="DO335" t="str">
        <f>'Raw Data'!DB335</f>
        <v>4R : Rural Minor Arterial</v>
      </c>
      <c r="DP335" t="str">
        <f>'Raw Data'!DC335</f>
        <v>34.866430, -85.542682</v>
      </c>
      <c r="DQ335">
        <f>'Raw Data'!DD335</f>
        <v>-85.542681999999999</v>
      </c>
      <c r="DR335">
        <f>'Raw Data'!DE335</f>
        <v>34.866430000000001</v>
      </c>
      <c r="DS335">
        <f>'Raw Data'!DF335</f>
        <v>34.866430000000001</v>
      </c>
      <c r="DT335">
        <f>'Raw Data'!DG335</f>
        <v>-85.542681999999999</v>
      </c>
      <c r="DU335">
        <f>'Raw Data'!DH335</f>
        <v>1.9750000000000002E-3</v>
      </c>
      <c r="DV335">
        <f>'Raw Data'!DI335</f>
        <v>1.3829999999999999E-3</v>
      </c>
      <c r="DW335">
        <f>'Raw Data'!DJ335</f>
        <v>56</v>
      </c>
      <c r="DX335" s="11">
        <f t="shared" si="82"/>
        <v>6283.333333333333</v>
      </c>
      <c r="DY335" s="5">
        <f t="shared" si="83"/>
        <v>6662.5</v>
      </c>
      <c r="DZ335" s="5">
        <f t="shared" si="76"/>
        <v>-379.16666666666697</v>
      </c>
      <c r="EA335" s="5">
        <f t="shared" si="77"/>
        <v>-5.6910569105691103E-2</v>
      </c>
      <c r="EB335" s="5">
        <f t="shared" si="78"/>
        <v>6472.9166666666661</v>
      </c>
      <c r="EC335">
        <f>'Raw Data'!DK335</f>
        <v>5970</v>
      </c>
      <c r="ED335">
        <f>'Raw Data'!DL335</f>
        <v>0</v>
      </c>
      <c r="EE335">
        <f>'Raw Data'!DM335</f>
        <v>6310</v>
      </c>
      <c r="EF335">
        <f>'Raw Data'!DN335</f>
        <v>0</v>
      </c>
      <c r="EG335">
        <f>'Raw Data'!DO335</f>
        <v>6570</v>
      </c>
      <c r="EH335">
        <f>'Raw Data'!DP335</f>
        <v>0</v>
      </c>
      <c r="EI335">
        <f>'Raw Data'!DQ335</f>
        <v>6540</v>
      </c>
      <c r="EJ335">
        <f>'Raw Data'!DR335</f>
        <v>0</v>
      </c>
      <c r="EK335">
        <f>'Raw Data'!DS335</f>
        <v>6340</v>
      </c>
      <c r="EL335">
        <f>'Raw Data'!DT335</f>
        <v>5.5</v>
      </c>
      <c r="EM335">
        <f>'Raw Data'!DU335</f>
        <v>6090</v>
      </c>
      <c r="EN335">
        <f>'Raw Data'!DV335</f>
        <v>5.5</v>
      </c>
      <c r="EO335">
        <f>'Raw Data'!DW335</f>
        <v>7110</v>
      </c>
      <c r="EP335">
        <f>'Raw Data'!DX335</f>
        <v>5.5</v>
      </c>
      <c r="EQ335">
        <f>'Raw Data'!DY335</f>
        <v>7110</v>
      </c>
      <c r="ER335">
        <f>'Raw Data'!DZ335</f>
        <v>5.5</v>
      </c>
      <c r="ES335">
        <f>'Raw Data'!EA335</f>
        <v>7100</v>
      </c>
      <c r="ET335">
        <f>'Raw Data'!EB335</f>
        <v>5.5</v>
      </c>
      <c r="EU335">
        <f>'Raw Data'!EC335</f>
        <v>7140</v>
      </c>
      <c r="EV335">
        <f>'Raw Data'!ED335</f>
        <v>5.5</v>
      </c>
      <c r="EW335">
        <f>'Raw Data'!EE335</f>
        <v>2.4120000000000001E-3</v>
      </c>
    </row>
    <row r="336" spans="1:153" x14ac:dyDescent="0.3">
      <c r="A336">
        <f>'Raw Data'!A336</f>
        <v>334</v>
      </c>
      <c r="B336" t="str">
        <f>'Raw Data'!B336</f>
        <v>Point</v>
      </c>
      <c r="C336">
        <f>'Raw Data'!C336</f>
        <v>761</v>
      </c>
      <c r="D336">
        <f>'Raw Data'!D336</f>
        <v>23</v>
      </c>
      <c r="E336" t="str">
        <f>'Raw Data'!E336</f>
        <v>Point</v>
      </c>
      <c r="F336">
        <f>'Raw Data'!F336</f>
        <v>7653152</v>
      </c>
      <c r="G336" t="str">
        <f>'Raw Data'!G336</f>
        <v>Gsp Post 00</v>
      </c>
      <c r="H336" s="3">
        <f>'Raw Data'!H336</f>
        <v>43982</v>
      </c>
      <c r="L336">
        <f t="shared" si="70"/>
        <v>0</v>
      </c>
      <c r="M336" s="5">
        <f t="shared" si="71"/>
        <v>43982</v>
      </c>
      <c r="N336" s="5">
        <f t="shared" si="79"/>
        <v>2020</v>
      </c>
      <c r="O336" s="5" t="str" cm="1">
        <f t="array" ref="O336">_xlfn.IFS(N336&lt;=2016,"before treatment",N336=2017,"unknown",N336&gt;2017,"after treatment")</f>
        <v>after treatment</v>
      </c>
      <c r="P336" s="5">
        <f t="shared" si="72"/>
        <v>0</v>
      </c>
      <c r="Q336" s="5">
        <f t="shared" si="73"/>
        <v>1</v>
      </c>
      <c r="R336" t="str">
        <f>'Raw Data'!I336</f>
        <v>Dade</v>
      </c>
      <c r="S336" t="str">
        <f>'Raw Data'!J336</f>
        <v>State Route 136</v>
      </c>
      <c r="T336" t="str">
        <f>'Raw Data'!K336</f>
        <v>White Oak Gap Rd</v>
      </c>
      <c r="U336" t="str">
        <f>'Raw Data'!L336</f>
        <v>(C) Possible Injury / Complaint</v>
      </c>
      <c r="V336">
        <f>'Raw Data'!M336</f>
        <v>0</v>
      </c>
      <c r="W336">
        <f>'Raw Data'!N336</f>
        <v>0</v>
      </c>
      <c r="X336">
        <f>'Raw Data'!O336</f>
        <v>0</v>
      </c>
      <c r="Y336" t="str">
        <f>'Raw Data'!P336</f>
        <v>Not a Collision with Motor Vehicle</v>
      </c>
      <c r="Z336" t="str">
        <f>'Raw Data'!Q336</f>
        <v>Off Roadway</v>
      </c>
      <c r="AA336" t="str">
        <f>'Raw Data'!R336</f>
        <v>Ditch</v>
      </c>
      <c r="AB336" t="str">
        <f>'Raw Data'!S336</f>
        <v>Over Turn</v>
      </c>
      <c r="AC336" t="str">
        <f>'Raw Data'!T336</f>
        <v>(None)</v>
      </c>
      <c r="AD336">
        <f>'Raw Data'!U336</f>
        <v>1</v>
      </c>
      <c r="AE336" s="5" t="str">
        <f t="shared" si="80"/>
        <v>Yes</v>
      </c>
      <c r="AF336" t="str">
        <f>'Raw Data'!V336</f>
        <v>Negotiating a Curve</v>
      </c>
      <c r="AG336" s="5">
        <f t="shared" si="74"/>
        <v>0</v>
      </c>
      <c r="AH336" t="str">
        <f>'Raw Data'!W336</f>
        <v>East</v>
      </c>
      <c r="AI336" t="str">
        <f>'Raw Data'!X336</f>
        <v>Daylight</v>
      </c>
      <c r="AJ336" t="str">
        <f>'Raw Data'!Y336</f>
        <v>Dry</v>
      </c>
      <c r="AK336">
        <f>'Raw Data'!Z336</f>
        <v>23</v>
      </c>
      <c r="AL336" t="str">
        <f>'Raw Data'!AA336</f>
        <v>Lap and Shoulder Belt Used</v>
      </c>
      <c r="AM336" s="5">
        <f t="shared" si="75"/>
        <v>0</v>
      </c>
      <c r="AN336" t="str">
        <f>'Raw Data'!AB336</f>
        <v>Passenger Car</v>
      </c>
      <c r="AO336" t="str">
        <f>'Raw Data'!AC336</f>
        <v>0831013600I</v>
      </c>
      <c r="AP336">
        <f>'Raw Data'!AD336</f>
        <v>3.08</v>
      </c>
      <c r="AQ336">
        <f>'Raw Data'!AE336</f>
        <v>34.868032999999997</v>
      </c>
      <c r="AR336">
        <f>'Raw Data'!AF336</f>
        <v>-85.538242999999994</v>
      </c>
      <c r="AS336">
        <f>'Raw Data'!AG336</f>
        <v>56</v>
      </c>
      <c r="AT336">
        <f>'Raw Data'!AH336</f>
        <v>128</v>
      </c>
      <c r="AU336">
        <f>'Raw Data'!AI336</f>
        <v>1601</v>
      </c>
      <c r="AV336" t="str">
        <f>'Raw Data'!AJ336</f>
        <v>D6_0136_00_I</v>
      </c>
      <c r="AW336">
        <f>'Raw Data'!AK336</f>
        <v>186</v>
      </c>
      <c r="AX336">
        <f>'Raw Data'!AL336</f>
        <v>205</v>
      </c>
      <c r="AY336" t="str">
        <f>'Raw Data'!AM336</f>
        <v>simple</v>
      </c>
      <c r="AZ336">
        <f>'Raw Data'!AN336</f>
        <v>585.79999999999995</v>
      </c>
      <c r="BA336">
        <f>'Raw Data'!AO336</f>
        <v>42.6</v>
      </c>
      <c r="BB336">
        <f>'Raw Data'!AP336</f>
        <v>435</v>
      </c>
      <c r="BC336">
        <f>'Raw Data'!AQ336</f>
        <v>-85.541032000000001</v>
      </c>
      <c r="BD336">
        <f>'Raw Data'!AR336</f>
        <v>34.867514</v>
      </c>
      <c r="BE336">
        <f>'Raw Data'!AS336</f>
        <v>-85.539809000000005</v>
      </c>
      <c r="BF336">
        <f>'Raw Data'!AT336</f>
        <v>34.868107999999999</v>
      </c>
      <c r="BG336" t="str">
        <f>'Raw Data'!AU336</f>
        <v>0831013600I</v>
      </c>
      <c r="BH336">
        <f>'Raw Data'!AV336</f>
        <v>1</v>
      </c>
      <c r="BI336">
        <f>'Raw Data'!AW336</f>
        <v>83</v>
      </c>
      <c r="BJ336">
        <f>'Raw Data'!AX336</f>
        <v>136</v>
      </c>
      <c r="BK336">
        <f>'Raw Data'!AY336</f>
        <v>0</v>
      </c>
      <c r="BL336">
        <f>'Raw Data'!AZ336</f>
        <v>50</v>
      </c>
      <c r="BM336">
        <f>'Raw Data'!BA336</f>
        <v>8.77</v>
      </c>
      <c r="BN336">
        <f>'Raw Data'!BB336</f>
        <v>8.3800000000000008</v>
      </c>
      <c r="BO336">
        <f>'Raw Data'!BC336</f>
        <v>1336.9</v>
      </c>
      <c r="BP336">
        <f>'Raw Data'!BD336</f>
        <v>1343.8</v>
      </c>
      <c r="BQ336">
        <f>'Raw Data'!BE336</f>
        <v>1352</v>
      </c>
      <c r="BR336">
        <f>'Raw Data'!BF336</f>
        <v>45</v>
      </c>
      <c r="BS336">
        <f>'Raw Data'!BG336</f>
        <v>47.1</v>
      </c>
      <c r="BT336">
        <f>'Raw Data'!BH336</f>
        <v>0</v>
      </c>
      <c r="BU336">
        <f>'Raw Data'!BI336</f>
        <v>44173</v>
      </c>
      <c r="BV336" t="str">
        <f>'Raw Data'!BJ336</f>
        <v>NONE</v>
      </c>
      <c r="BW336">
        <f>'Raw Data'!BK336</f>
        <v>1.3829999999999999E-3</v>
      </c>
      <c r="BX336">
        <f>'Raw Data'!BL336</f>
        <v>15021</v>
      </c>
      <c r="BY336">
        <f>'Raw Data'!BM336</f>
        <v>14661</v>
      </c>
      <c r="BZ336" t="str">
        <f>'Raw Data'!BN336</f>
        <v>0831013600I</v>
      </c>
      <c r="CA336" t="str">
        <f>'Raw Data'!BO336</f>
        <v>DADE</v>
      </c>
      <c r="CB336">
        <f>'Raw Data'!BP336</f>
        <v>1</v>
      </c>
      <c r="CC336">
        <f>'Raw Data'!BQ336</f>
        <v>13600</v>
      </c>
      <c r="CD336">
        <f>'Raw Data'!BR336</f>
        <v>6</v>
      </c>
      <c r="CE336">
        <f>'Raw Data'!BS336</f>
        <v>1</v>
      </c>
      <c r="CF336">
        <f>'Raw Data'!BT336</f>
        <v>2</v>
      </c>
      <c r="CG336">
        <f>'Raw Data'!BU336</f>
        <v>1</v>
      </c>
      <c r="CH336">
        <f>'Raw Data'!BV336</f>
        <v>1</v>
      </c>
      <c r="CI336">
        <f>'Raw Data'!BW336</f>
        <v>2</v>
      </c>
      <c r="CJ336">
        <f>'Raw Data'!BX336</f>
        <v>0</v>
      </c>
      <c r="CK336">
        <f>'Raw Data'!BY336</f>
        <v>4</v>
      </c>
      <c r="CL336" t="str">
        <f>'Raw Data'!BZ336</f>
        <v>N</v>
      </c>
      <c r="CM336">
        <f t="shared" si="81"/>
        <v>0</v>
      </c>
      <c r="CN336">
        <f>'Raw Data'!CA336</f>
        <v>83</v>
      </c>
      <c r="CO336">
        <f>'Raw Data'!CB336</f>
        <v>136</v>
      </c>
      <c r="CP336">
        <f>'Raw Data'!CC336</f>
        <v>0</v>
      </c>
      <c r="CQ336" t="str">
        <f>'Raw Data'!CD336</f>
        <v>Not Urban</v>
      </c>
      <c r="CR336" t="str">
        <f>'Raw Data'!CE336</f>
        <v>Not Urban</v>
      </c>
      <c r="CS336">
        <f>'Raw Data'!CF336</f>
        <v>0</v>
      </c>
      <c r="CT336">
        <f>'Raw Data'!CG336</f>
        <v>50</v>
      </c>
      <c r="CU336">
        <f>'Raw Data'!CH336</f>
        <v>2740</v>
      </c>
      <c r="CV336" t="str">
        <f>'Raw Data'!CI336</f>
        <v xml:space="preserve"> </v>
      </c>
      <c r="CW336">
        <f>'Raw Data'!CJ336</f>
        <v>0</v>
      </c>
      <c r="CX336">
        <f>'Raw Data'!CK336</f>
        <v>0.84643000000000002</v>
      </c>
      <c r="CY336">
        <f>'Raw Data'!CL336</f>
        <v>14</v>
      </c>
      <c r="CZ336" t="str">
        <f>'Raw Data'!CM336</f>
        <v>State Mainline</v>
      </c>
      <c r="DA336">
        <f>'Raw Data'!CN336</f>
        <v>2740</v>
      </c>
      <c r="DB336">
        <f>'Raw Data'!CO336</f>
        <v>166072</v>
      </c>
      <c r="DC336">
        <f>'Raw Data'!CP336</f>
        <v>2.11</v>
      </c>
      <c r="DD336">
        <f>'Raw Data'!CQ336</f>
        <v>2.96</v>
      </c>
      <c r="DE336">
        <f>'Raw Data'!CR336</f>
        <v>166072</v>
      </c>
      <c r="DF336">
        <f>'Raw Data'!CS336</f>
        <v>0</v>
      </c>
      <c r="DG336">
        <f>'Raw Data'!CT336</f>
        <v>4469.1514500000003</v>
      </c>
      <c r="DH336">
        <f>'Raw Data'!CU336</f>
        <v>100</v>
      </c>
      <c r="DI336">
        <f>'Raw Data'!CV336</f>
        <v>14693</v>
      </c>
      <c r="DJ336">
        <f>'Raw Data'!CW336</f>
        <v>2.9968000000000002E-2</v>
      </c>
      <c r="DK336">
        <f>'Raw Data'!CX336</f>
        <v>0</v>
      </c>
      <c r="DL336">
        <f>'Raw Data'!CY336</f>
        <v>1.3829999999999999E-3</v>
      </c>
      <c r="DM336">
        <f>'Raw Data'!CZ336</f>
        <v>154</v>
      </c>
      <c r="DN336" t="str">
        <f>'Raw Data'!DA336</f>
        <v>083-0134</v>
      </c>
      <c r="DO336" t="str">
        <f>'Raw Data'!DB336</f>
        <v>4R : Rural Minor Arterial</v>
      </c>
      <c r="DP336" t="str">
        <f>'Raw Data'!DC336</f>
        <v>34.866430, -85.542682</v>
      </c>
      <c r="DQ336">
        <f>'Raw Data'!DD336</f>
        <v>-85.542681999999999</v>
      </c>
      <c r="DR336">
        <f>'Raw Data'!DE336</f>
        <v>34.866430000000001</v>
      </c>
      <c r="DS336">
        <f>'Raw Data'!DF336</f>
        <v>34.866430000000001</v>
      </c>
      <c r="DT336">
        <f>'Raw Data'!DG336</f>
        <v>-85.542681999999999</v>
      </c>
      <c r="DU336">
        <f>'Raw Data'!DH336</f>
        <v>1.9750000000000002E-3</v>
      </c>
      <c r="DV336">
        <f>'Raw Data'!DI336</f>
        <v>1.3829999999999999E-3</v>
      </c>
      <c r="DW336">
        <f>'Raw Data'!DJ336</f>
        <v>56</v>
      </c>
      <c r="DX336" s="11">
        <f t="shared" si="82"/>
        <v>6283.333333333333</v>
      </c>
      <c r="DY336" s="5">
        <f t="shared" si="83"/>
        <v>6662.5</v>
      </c>
      <c r="DZ336" s="5">
        <f t="shared" si="76"/>
        <v>-379.16666666666697</v>
      </c>
      <c r="EA336" s="5">
        <f t="shared" si="77"/>
        <v>-5.6910569105691103E-2</v>
      </c>
      <c r="EB336" s="5">
        <f t="shared" si="78"/>
        <v>6472.9166666666661</v>
      </c>
      <c r="EC336">
        <f>'Raw Data'!DK336</f>
        <v>5970</v>
      </c>
      <c r="ED336">
        <f>'Raw Data'!DL336</f>
        <v>0</v>
      </c>
      <c r="EE336">
        <f>'Raw Data'!DM336</f>
        <v>6310</v>
      </c>
      <c r="EF336">
        <f>'Raw Data'!DN336</f>
        <v>0</v>
      </c>
      <c r="EG336">
        <f>'Raw Data'!DO336</f>
        <v>6570</v>
      </c>
      <c r="EH336">
        <f>'Raw Data'!DP336</f>
        <v>0</v>
      </c>
      <c r="EI336">
        <f>'Raw Data'!DQ336</f>
        <v>6540</v>
      </c>
      <c r="EJ336">
        <f>'Raw Data'!DR336</f>
        <v>0</v>
      </c>
      <c r="EK336">
        <f>'Raw Data'!DS336</f>
        <v>6340</v>
      </c>
      <c r="EL336">
        <f>'Raw Data'!DT336</f>
        <v>5.5</v>
      </c>
      <c r="EM336">
        <f>'Raw Data'!DU336</f>
        <v>6090</v>
      </c>
      <c r="EN336">
        <f>'Raw Data'!DV336</f>
        <v>5.5</v>
      </c>
      <c r="EO336">
        <f>'Raw Data'!DW336</f>
        <v>7110</v>
      </c>
      <c r="EP336">
        <f>'Raw Data'!DX336</f>
        <v>5.5</v>
      </c>
      <c r="EQ336">
        <f>'Raw Data'!DY336</f>
        <v>7110</v>
      </c>
      <c r="ER336">
        <f>'Raw Data'!DZ336</f>
        <v>5.5</v>
      </c>
      <c r="ES336">
        <f>'Raw Data'!EA336</f>
        <v>7100</v>
      </c>
      <c r="ET336">
        <f>'Raw Data'!EB336</f>
        <v>5.5</v>
      </c>
      <c r="EU336">
        <f>'Raw Data'!EC336</f>
        <v>7140</v>
      </c>
      <c r="EV336">
        <f>'Raw Data'!ED336</f>
        <v>5.5</v>
      </c>
      <c r="EW336">
        <f>'Raw Data'!EE336</f>
        <v>1.5679999999999999E-3</v>
      </c>
    </row>
    <row r="337" spans="1:153" x14ac:dyDescent="0.3">
      <c r="A337">
        <f>'Raw Data'!A337</f>
        <v>335</v>
      </c>
      <c r="B337" t="str">
        <f>'Raw Data'!B337</f>
        <v>Point</v>
      </c>
      <c r="C337">
        <f>'Raw Data'!C337</f>
        <v>771</v>
      </c>
      <c r="D337">
        <f>'Raw Data'!D337</f>
        <v>22</v>
      </c>
      <c r="E337" t="str">
        <f>'Raw Data'!E337</f>
        <v>Point</v>
      </c>
      <c r="F337">
        <f>'Raw Data'!F337</f>
        <v>7684778</v>
      </c>
      <c r="G337" t="str">
        <f>'Raw Data'!G337</f>
        <v>Gsp Post 00</v>
      </c>
      <c r="H337" s="3">
        <f>'Raw Data'!H337</f>
        <v>44011</v>
      </c>
      <c r="L337">
        <f t="shared" si="70"/>
        <v>0</v>
      </c>
      <c r="M337" s="5">
        <f t="shared" si="71"/>
        <v>44011</v>
      </c>
      <c r="N337" s="5">
        <f t="shared" si="79"/>
        <v>2020</v>
      </c>
      <c r="O337" s="5" t="str" cm="1">
        <f t="array" ref="O337">_xlfn.IFS(N337&lt;=2016,"before treatment",N337=2017,"unknown",N337&gt;2017,"after treatment")</f>
        <v>after treatment</v>
      </c>
      <c r="P337" s="5">
        <f t="shared" si="72"/>
        <v>0</v>
      </c>
      <c r="Q337" s="5">
        <f t="shared" si="73"/>
        <v>1</v>
      </c>
      <c r="R337" t="str">
        <f>'Raw Data'!I337</f>
        <v>Dade</v>
      </c>
      <c r="S337" t="str">
        <f>'Raw Data'!J337</f>
        <v>["State Route 136","State Route 136","White Oak Gap Road Aux"]</v>
      </c>
      <c r="T337" t="str">
        <f>'Raw Data'!K337</f>
        <v>White Oak Gap Rd</v>
      </c>
      <c r="U337" t="str">
        <f>'Raw Data'!L337</f>
        <v>(C) Possible Injury / Complaint</v>
      </c>
      <c r="V337">
        <f>'Raw Data'!M337</f>
        <v>0</v>
      </c>
      <c r="W337">
        <f>'Raw Data'!N337</f>
        <v>0</v>
      </c>
      <c r="X337">
        <f>'Raw Data'!O337</f>
        <v>0</v>
      </c>
      <c r="Y337" t="str">
        <f>'Raw Data'!P337</f>
        <v>Angle (Other)</v>
      </c>
      <c r="Z337" t="str">
        <f>'Raw Data'!Q337</f>
        <v>On Roadway - Roadway Intersection</v>
      </c>
      <c r="AA337" t="str">
        <f>'Raw Data'!R337</f>
        <v>["Motor Vehicle in Motion","Motor Vehicle in Motion"]</v>
      </c>
      <c r="AB337" t="str">
        <f>'Raw Data'!S337</f>
        <v>["Motor Vehicle in Motion","Motor Vehicle in Motion"]</v>
      </c>
      <c r="AC337" t="str">
        <f>'Raw Data'!T337</f>
        <v>(None)</v>
      </c>
      <c r="AD337">
        <f>'Raw Data'!U337</f>
        <v>2</v>
      </c>
      <c r="AE337" s="5" t="str">
        <f t="shared" si="80"/>
        <v>No</v>
      </c>
      <c r="AF337" t="str">
        <f>'Raw Data'!V337</f>
        <v>["Negotiating a Curve","Negotiating a Curve"]</v>
      </c>
      <c r="AG337" s="5">
        <f t="shared" si="74"/>
        <v>0</v>
      </c>
      <c r="AH337" t="str">
        <f>'Raw Data'!W337</f>
        <v>["East","West"]</v>
      </c>
      <c r="AI337" t="str">
        <f>'Raw Data'!X337</f>
        <v>Daylight</v>
      </c>
      <c r="AJ337" t="str">
        <f>'Raw Data'!Y337</f>
        <v>Wet</v>
      </c>
      <c r="AK337">
        <f>'Raw Data'!Z337</f>
        <v>0</v>
      </c>
      <c r="AL337" t="str">
        <f>'Raw Data'!AA337</f>
        <v>["Lap and Shoulder Belt Used","Lap and Shoulder Belt Used"]</v>
      </c>
      <c r="AM337" s="5">
        <f t="shared" si="75"/>
        <v>0</v>
      </c>
      <c r="AN337" t="str">
        <f>'Raw Data'!AB337</f>
        <v>["Pickup Truck","Sports Utility Vehicle (SUV)"]</v>
      </c>
      <c r="AO337" t="str">
        <f>'Raw Data'!AC337</f>
        <v>0831013600I</v>
      </c>
      <c r="AP337">
        <f>'Raw Data'!AD337</f>
        <v>2.964</v>
      </c>
      <c r="AQ337">
        <f>'Raw Data'!AE337</f>
        <v>34.869371999999998</v>
      </c>
      <c r="AR337">
        <f>'Raw Data'!AF337</f>
        <v>-85.537718999999996</v>
      </c>
      <c r="AS337">
        <f>'Raw Data'!AG337</f>
        <v>56</v>
      </c>
      <c r="AT337">
        <f>'Raw Data'!AH337</f>
        <v>128</v>
      </c>
      <c r="AU337">
        <f>'Raw Data'!AI337</f>
        <v>1601</v>
      </c>
      <c r="AV337" t="str">
        <f>'Raw Data'!AJ337</f>
        <v>D6_0136_00_I</v>
      </c>
      <c r="AW337">
        <f>'Raw Data'!AK337</f>
        <v>186</v>
      </c>
      <c r="AX337">
        <f>'Raw Data'!AL337</f>
        <v>205</v>
      </c>
      <c r="AY337" t="str">
        <f>'Raw Data'!AM337</f>
        <v>simple</v>
      </c>
      <c r="AZ337">
        <f>'Raw Data'!AN337</f>
        <v>585.79999999999995</v>
      </c>
      <c r="BA337">
        <f>'Raw Data'!AO337</f>
        <v>42.6</v>
      </c>
      <c r="BB337">
        <f>'Raw Data'!AP337</f>
        <v>435</v>
      </c>
      <c r="BC337">
        <f>'Raw Data'!AQ337</f>
        <v>-85.541032000000001</v>
      </c>
      <c r="BD337">
        <f>'Raw Data'!AR337</f>
        <v>34.867514</v>
      </c>
      <c r="BE337">
        <f>'Raw Data'!AS337</f>
        <v>-85.539809000000005</v>
      </c>
      <c r="BF337">
        <f>'Raw Data'!AT337</f>
        <v>34.868107999999999</v>
      </c>
      <c r="BG337" t="str">
        <f>'Raw Data'!AU337</f>
        <v>0831013600I</v>
      </c>
      <c r="BH337">
        <f>'Raw Data'!AV337</f>
        <v>1</v>
      </c>
      <c r="BI337">
        <f>'Raw Data'!AW337</f>
        <v>83</v>
      </c>
      <c r="BJ337">
        <f>'Raw Data'!AX337</f>
        <v>136</v>
      </c>
      <c r="BK337">
        <f>'Raw Data'!AY337</f>
        <v>0</v>
      </c>
      <c r="BL337">
        <f>'Raw Data'!AZ337</f>
        <v>50</v>
      </c>
      <c r="BM337">
        <f>'Raw Data'!BA337</f>
        <v>8.77</v>
      </c>
      <c r="BN337">
        <f>'Raw Data'!BB337</f>
        <v>8.3800000000000008</v>
      </c>
      <c r="BO337">
        <f>'Raw Data'!BC337</f>
        <v>1336.9</v>
      </c>
      <c r="BP337">
        <f>'Raw Data'!BD337</f>
        <v>1343.8</v>
      </c>
      <c r="BQ337">
        <f>'Raw Data'!BE337</f>
        <v>1352</v>
      </c>
      <c r="BR337">
        <f>'Raw Data'!BF337</f>
        <v>45</v>
      </c>
      <c r="BS337">
        <f>'Raw Data'!BG337</f>
        <v>47.1</v>
      </c>
      <c r="BT337">
        <f>'Raw Data'!BH337</f>
        <v>0</v>
      </c>
      <c r="BU337">
        <f>'Raw Data'!BI337</f>
        <v>44173</v>
      </c>
      <c r="BV337" t="str">
        <f>'Raw Data'!BJ337</f>
        <v>NONE</v>
      </c>
      <c r="BW337">
        <f>'Raw Data'!BK337</f>
        <v>1.3829999999999999E-3</v>
      </c>
      <c r="BX337">
        <f>'Raw Data'!BL337</f>
        <v>15021</v>
      </c>
      <c r="BY337">
        <f>'Raw Data'!BM337</f>
        <v>14661</v>
      </c>
      <c r="BZ337" t="str">
        <f>'Raw Data'!BN337</f>
        <v>0831013600I</v>
      </c>
      <c r="CA337" t="str">
        <f>'Raw Data'!BO337</f>
        <v>DADE</v>
      </c>
      <c r="CB337">
        <f>'Raw Data'!BP337</f>
        <v>1</v>
      </c>
      <c r="CC337">
        <f>'Raw Data'!BQ337</f>
        <v>13600</v>
      </c>
      <c r="CD337">
        <f>'Raw Data'!BR337</f>
        <v>6</v>
      </c>
      <c r="CE337">
        <f>'Raw Data'!BS337</f>
        <v>1</v>
      </c>
      <c r="CF337">
        <f>'Raw Data'!BT337</f>
        <v>2</v>
      </c>
      <c r="CG337">
        <f>'Raw Data'!BU337</f>
        <v>1</v>
      </c>
      <c r="CH337">
        <f>'Raw Data'!BV337</f>
        <v>1</v>
      </c>
      <c r="CI337">
        <f>'Raw Data'!BW337</f>
        <v>2</v>
      </c>
      <c r="CJ337">
        <f>'Raw Data'!BX337</f>
        <v>0</v>
      </c>
      <c r="CK337">
        <f>'Raw Data'!BY337</f>
        <v>4</v>
      </c>
      <c r="CL337" t="str">
        <f>'Raw Data'!BZ337</f>
        <v>N</v>
      </c>
      <c r="CM337">
        <f t="shared" si="81"/>
        <v>0</v>
      </c>
      <c r="CN337">
        <f>'Raw Data'!CA337</f>
        <v>83</v>
      </c>
      <c r="CO337">
        <f>'Raw Data'!CB337</f>
        <v>136</v>
      </c>
      <c r="CP337">
        <f>'Raw Data'!CC337</f>
        <v>0</v>
      </c>
      <c r="CQ337" t="str">
        <f>'Raw Data'!CD337</f>
        <v>Not Urban</v>
      </c>
      <c r="CR337" t="str">
        <f>'Raw Data'!CE337</f>
        <v>Not Urban</v>
      </c>
      <c r="CS337">
        <f>'Raw Data'!CF337</f>
        <v>0</v>
      </c>
      <c r="CT337">
        <f>'Raw Data'!CG337</f>
        <v>50</v>
      </c>
      <c r="CU337">
        <f>'Raw Data'!CH337</f>
        <v>2740</v>
      </c>
      <c r="CV337" t="str">
        <f>'Raw Data'!CI337</f>
        <v xml:space="preserve"> </v>
      </c>
      <c r="CW337">
        <f>'Raw Data'!CJ337</f>
        <v>0</v>
      </c>
      <c r="CX337">
        <f>'Raw Data'!CK337</f>
        <v>0.84643000000000002</v>
      </c>
      <c r="CY337">
        <f>'Raw Data'!CL337</f>
        <v>14</v>
      </c>
      <c r="CZ337" t="str">
        <f>'Raw Data'!CM337</f>
        <v>State Mainline</v>
      </c>
      <c r="DA337">
        <f>'Raw Data'!CN337</f>
        <v>2740</v>
      </c>
      <c r="DB337">
        <f>'Raw Data'!CO337</f>
        <v>166072</v>
      </c>
      <c r="DC337">
        <f>'Raw Data'!CP337</f>
        <v>2.11</v>
      </c>
      <c r="DD337">
        <f>'Raw Data'!CQ337</f>
        <v>2.96</v>
      </c>
      <c r="DE337">
        <f>'Raw Data'!CR337</f>
        <v>166072</v>
      </c>
      <c r="DF337">
        <f>'Raw Data'!CS337</f>
        <v>0</v>
      </c>
      <c r="DG337">
        <f>'Raw Data'!CT337</f>
        <v>4469.1514500000003</v>
      </c>
      <c r="DH337">
        <f>'Raw Data'!CU337</f>
        <v>100</v>
      </c>
      <c r="DI337">
        <f>'Raw Data'!CV337</f>
        <v>14693</v>
      </c>
      <c r="DJ337">
        <f>'Raw Data'!CW337</f>
        <v>2.9968000000000002E-2</v>
      </c>
      <c r="DK337">
        <f>'Raw Data'!CX337</f>
        <v>0</v>
      </c>
      <c r="DL337">
        <f>'Raw Data'!CY337</f>
        <v>1.3829999999999999E-3</v>
      </c>
      <c r="DM337">
        <f>'Raw Data'!CZ337</f>
        <v>154</v>
      </c>
      <c r="DN337" t="str">
        <f>'Raw Data'!DA337</f>
        <v>083-0134</v>
      </c>
      <c r="DO337" t="str">
        <f>'Raw Data'!DB337</f>
        <v>4R : Rural Minor Arterial</v>
      </c>
      <c r="DP337" t="str">
        <f>'Raw Data'!DC337</f>
        <v>34.866430, -85.542682</v>
      </c>
      <c r="DQ337">
        <f>'Raw Data'!DD337</f>
        <v>-85.542681999999999</v>
      </c>
      <c r="DR337">
        <f>'Raw Data'!DE337</f>
        <v>34.866430000000001</v>
      </c>
      <c r="DS337">
        <f>'Raw Data'!DF337</f>
        <v>34.866430000000001</v>
      </c>
      <c r="DT337">
        <f>'Raw Data'!DG337</f>
        <v>-85.542681999999999</v>
      </c>
      <c r="DU337">
        <f>'Raw Data'!DH337</f>
        <v>1.9750000000000002E-3</v>
      </c>
      <c r="DV337">
        <f>'Raw Data'!DI337</f>
        <v>1.3829999999999999E-3</v>
      </c>
      <c r="DW337">
        <f>'Raw Data'!DJ337</f>
        <v>56</v>
      </c>
      <c r="DX337" s="11">
        <f t="shared" si="82"/>
        <v>6283.333333333333</v>
      </c>
      <c r="DY337" s="5">
        <f t="shared" si="83"/>
        <v>6662.5</v>
      </c>
      <c r="DZ337" s="5">
        <f t="shared" si="76"/>
        <v>-379.16666666666697</v>
      </c>
      <c r="EA337" s="5">
        <f t="shared" si="77"/>
        <v>-5.6910569105691103E-2</v>
      </c>
      <c r="EB337" s="5">
        <f t="shared" si="78"/>
        <v>6472.9166666666661</v>
      </c>
      <c r="EC337">
        <f>'Raw Data'!DK337</f>
        <v>5970</v>
      </c>
      <c r="ED337">
        <f>'Raw Data'!DL337</f>
        <v>0</v>
      </c>
      <c r="EE337">
        <f>'Raw Data'!DM337</f>
        <v>6310</v>
      </c>
      <c r="EF337">
        <f>'Raw Data'!DN337</f>
        <v>0</v>
      </c>
      <c r="EG337">
        <f>'Raw Data'!DO337</f>
        <v>6570</v>
      </c>
      <c r="EH337">
        <f>'Raw Data'!DP337</f>
        <v>0</v>
      </c>
      <c r="EI337">
        <f>'Raw Data'!DQ337</f>
        <v>6540</v>
      </c>
      <c r="EJ337">
        <f>'Raw Data'!DR337</f>
        <v>0</v>
      </c>
      <c r="EK337">
        <f>'Raw Data'!DS337</f>
        <v>6340</v>
      </c>
      <c r="EL337">
        <f>'Raw Data'!DT337</f>
        <v>5.5</v>
      </c>
      <c r="EM337">
        <f>'Raw Data'!DU337</f>
        <v>6090</v>
      </c>
      <c r="EN337">
        <f>'Raw Data'!DV337</f>
        <v>5.5</v>
      </c>
      <c r="EO337">
        <f>'Raw Data'!DW337</f>
        <v>7110</v>
      </c>
      <c r="EP337">
        <f>'Raw Data'!DX337</f>
        <v>5.5</v>
      </c>
      <c r="EQ337">
        <f>'Raw Data'!DY337</f>
        <v>7110</v>
      </c>
      <c r="ER337">
        <f>'Raw Data'!DZ337</f>
        <v>5.5</v>
      </c>
      <c r="ES337">
        <f>'Raw Data'!EA337</f>
        <v>7100</v>
      </c>
      <c r="ET337">
        <f>'Raw Data'!EB337</f>
        <v>5.5</v>
      </c>
      <c r="EU337">
        <f>'Raw Data'!EC337</f>
        <v>7140</v>
      </c>
      <c r="EV337">
        <f>'Raw Data'!ED337</f>
        <v>5.5</v>
      </c>
      <c r="EW337">
        <f>'Raw Data'!EE337</f>
        <v>2.4420000000000002E-3</v>
      </c>
    </row>
    <row r="338" spans="1:153" x14ac:dyDescent="0.3">
      <c r="A338">
        <f>'Raw Data'!A338</f>
        <v>336</v>
      </c>
      <c r="B338" t="str">
        <f>'Raw Data'!B338</f>
        <v>Point</v>
      </c>
      <c r="C338">
        <f>'Raw Data'!C338</f>
        <v>100</v>
      </c>
      <c r="D338">
        <f>'Raw Data'!D338</f>
        <v>327</v>
      </c>
      <c r="E338" t="str">
        <f>'Raw Data'!E338</f>
        <v>Point</v>
      </c>
      <c r="F338">
        <f>'Raw Data'!F338</f>
        <v>5028309</v>
      </c>
      <c r="G338" t="str">
        <f>'Raw Data'!G338</f>
        <v>Gsp Post 00</v>
      </c>
      <c r="H338" s="3">
        <f>'Raw Data'!H338</f>
        <v>41934</v>
      </c>
      <c r="L338">
        <f t="shared" si="70"/>
        <v>0</v>
      </c>
      <c r="M338" s="5">
        <f t="shared" si="71"/>
        <v>41934</v>
      </c>
      <c r="N338" s="5">
        <f t="shared" si="79"/>
        <v>2014</v>
      </c>
      <c r="O338" s="5" t="str" cm="1">
        <f t="array" ref="O338">_xlfn.IFS(N338&lt;=2016,"before treatment",N338=2017,"unknown",N338&gt;2017,"after treatment")</f>
        <v>before treatment</v>
      </c>
      <c r="P338" s="5">
        <f t="shared" si="72"/>
        <v>1</v>
      </c>
      <c r="Q338" s="5">
        <f t="shared" si="73"/>
        <v>0</v>
      </c>
      <c r="R338" t="str">
        <f>'Raw Data'!I338</f>
        <v>Dade</v>
      </c>
      <c r="S338" t="str">
        <f>'Raw Data'!J338</f>
        <v>State Route 301</v>
      </c>
      <c r="T338" t="str">
        <f>'Raw Data'!K338</f>
        <v>(none)</v>
      </c>
      <c r="U338" t="str">
        <f>'Raw Data'!L338</f>
        <v>(O) No Injury</v>
      </c>
      <c r="V338">
        <f>'Raw Data'!M338</f>
        <v>0</v>
      </c>
      <c r="W338">
        <f>'Raw Data'!N338</f>
        <v>0</v>
      </c>
      <c r="X338">
        <f>'Raw Data'!O338</f>
        <v>0</v>
      </c>
      <c r="Y338" t="str">
        <f>'Raw Data'!P338</f>
        <v>Not a Collision with Motor Vehicle</v>
      </c>
      <c r="Z338" t="str">
        <f>'Raw Data'!Q338</f>
        <v>On Shoulder</v>
      </c>
      <c r="AA338" t="str">
        <f>'Raw Data'!R338</f>
        <v>Ditch</v>
      </c>
      <c r="AB338" t="str">
        <f>'Raw Data'!S338</f>
        <v>Ditch</v>
      </c>
      <c r="AC338" t="str">
        <f>'Raw Data'!T338</f>
        <v>Mechanical or Vehicle Failure</v>
      </c>
      <c r="AD338">
        <f>'Raw Data'!U338</f>
        <v>1</v>
      </c>
      <c r="AE338" s="5" t="str">
        <f t="shared" si="80"/>
        <v>Yes</v>
      </c>
      <c r="AF338" t="str">
        <f>'Raw Data'!V338</f>
        <v>Turning Left</v>
      </c>
      <c r="AG338" s="5">
        <f t="shared" si="74"/>
        <v>1</v>
      </c>
      <c r="AH338" t="str">
        <f>'Raw Data'!W338</f>
        <v>South</v>
      </c>
      <c r="AI338" t="str">
        <f>'Raw Data'!X338</f>
        <v>Dark-Not Lighted</v>
      </c>
      <c r="AJ338" t="str">
        <f>'Raw Data'!Y338</f>
        <v>Dry</v>
      </c>
      <c r="AK338">
        <f>'Raw Data'!Z338</f>
        <v>25</v>
      </c>
      <c r="AL338" t="str">
        <f>'Raw Data'!AA338</f>
        <v>["Lap and Shoulder Belt Used","Lap and Shoulder Belt Used"]</v>
      </c>
      <c r="AM338" s="5">
        <f t="shared" si="75"/>
        <v>0</v>
      </c>
      <c r="AN338" t="str">
        <f>'Raw Data'!AB338</f>
        <v>Sports Utility Vehicle (SUV)</v>
      </c>
      <c r="AO338" t="str">
        <f>'Raw Data'!AC338</f>
        <v>0831030100I</v>
      </c>
      <c r="AP338">
        <f>'Raw Data'!AD338</f>
        <v>3.1562519999999998</v>
      </c>
      <c r="AQ338">
        <f>'Raw Data'!AE338</f>
        <v>34.862904</v>
      </c>
      <c r="AR338">
        <f>'Raw Data'!AF338</f>
        <v>-85.549666000000002</v>
      </c>
      <c r="AS338">
        <f>'Raw Data'!AG338</f>
        <v>57</v>
      </c>
      <c r="AT338">
        <f>'Raw Data'!AH338</f>
        <v>224</v>
      </c>
      <c r="AU338">
        <f>'Raw Data'!AI338</f>
        <v>2181</v>
      </c>
      <c r="AV338" t="str">
        <f>'Raw Data'!AJ338</f>
        <v>D6_0301_00_I</v>
      </c>
      <c r="AW338">
        <f>'Raw Data'!AK338</f>
        <v>2</v>
      </c>
      <c r="AX338">
        <f>'Raw Data'!AL338</f>
        <v>2</v>
      </c>
      <c r="AY338" t="str">
        <f>'Raw Data'!AM338</f>
        <v>simple</v>
      </c>
      <c r="AZ338">
        <f>'Raw Data'!AN338</f>
        <v>377</v>
      </c>
      <c r="BA338">
        <f>'Raw Data'!AO338</f>
        <v>107.2</v>
      </c>
      <c r="BB338">
        <f>'Raw Data'!AP338</f>
        <v>703.5</v>
      </c>
      <c r="BC338">
        <f>'Raw Data'!AQ338</f>
        <v>-85.549677000000003</v>
      </c>
      <c r="BD338">
        <f>'Raw Data'!AR338</f>
        <v>34.863760999999997</v>
      </c>
      <c r="BE338">
        <f>'Raw Data'!AS338</f>
        <v>-85.548191000000003</v>
      </c>
      <c r="BF338">
        <f>'Raw Data'!AT338</f>
        <v>34.864908</v>
      </c>
      <c r="BG338" t="str">
        <f>'Raw Data'!AU338</f>
        <v>0831030100I</v>
      </c>
      <c r="BH338">
        <f>'Raw Data'!AV338</f>
        <v>1</v>
      </c>
      <c r="BI338">
        <f>'Raw Data'!AW338</f>
        <v>83</v>
      </c>
      <c r="BJ338">
        <f>'Raw Data'!AX338</f>
        <v>301</v>
      </c>
      <c r="BK338">
        <f>'Raw Data'!AY338</f>
        <v>0</v>
      </c>
      <c r="BL338">
        <f>'Raw Data'!AZ338</f>
        <v>55</v>
      </c>
      <c r="BM338">
        <f>'Raw Data'!BA338</f>
        <v>4.45</v>
      </c>
      <c r="BN338">
        <f>'Raw Data'!BB338</f>
        <v>4.12</v>
      </c>
      <c r="BO338">
        <f>'Raw Data'!BC338</f>
        <v>1573.5</v>
      </c>
      <c r="BP338">
        <f>'Raw Data'!BD338</f>
        <v>1572.8</v>
      </c>
      <c r="BQ338">
        <f>'Raw Data'!BE338</f>
        <v>1573.2</v>
      </c>
      <c r="BR338">
        <f>'Raw Data'!BF338</f>
        <v>55</v>
      </c>
      <c r="BS338">
        <f>'Raw Data'!BG338</f>
        <v>33.6</v>
      </c>
      <c r="BT338">
        <f>'Raw Data'!BH338</f>
        <v>21.4</v>
      </c>
      <c r="BU338">
        <f>'Raw Data'!BI338</f>
        <v>42642</v>
      </c>
      <c r="BV338" t="str">
        <f>'Raw Data'!BJ338</f>
        <v>ASV_10+</v>
      </c>
      <c r="BW338">
        <f>'Raw Data'!BK338</f>
        <v>2.1510000000000001E-3</v>
      </c>
      <c r="BX338">
        <f>'Raw Data'!BL338</f>
        <v>15021</v>
      </c>
      <c r="BY338">
        <f>'Raw Data'!BM338</f>
        <v>14661</v>
      </c>
      <c r="BZ338" t="str">
        <f>'Raw Data'!BN338</f>
        <v>0831013600I</v>
      </c>
      <c r="CA338" t="str">
        <f>'Raw Data'!BO338</f>
        <v>DADE</v>
      </c>
      <c r="CB338">
        <f>'Raw Data'!BP338</f>
        <v>1</v>
      </c>
      <c r="CC338">
        <f>'Raw Data'!BQ338</f>
        <v>13600</v>
      </c>
      <c r="CD338">
        <f>'Raw Data'!BR338</f>
        <v>6</v>
      </c>
      <c r="CE338">
        <f>'Raw Data'!BS338</f>
        <v>1</v>
      </c>
      <c r="CF338">
        <f>'Raw Data'!BT338</f>
        <v>2</v>
      </c>
      <c r="CG338">
        <f>'Raw Data'!BU338</f>
        <v>1</v>
      </c>
      <c r="CH338">
        <f>'Raw Data'!BV338</f>
        <v>1</v>
      </c>
      <c r="CI338">
        <f>'Raw Data'!BW338</f>
        <v>2</v>
      </c>
      <c r="CJ338">
        <f>'Raw Data'!BX338</f>
        <v>0</v>
      </c>
      <c r="CK338">
        <f>'Raw Data'!BY338</f>
        <v>4</v>
      </c>
      <c r="CL338" t="str">
        <f>'Raw Data'!BZ338</f>
        <v>N</v>
      </c>
      <c r="CM338">
        <f t="shared" si="81"/>
        <v>0</v>
      </c>
      <c r="CN338">
        <f>'Raw Data'!CA338</f>
        <v>83</v>
      </c>
      <c r="CO338">
        <f>'Raw Data'!CB338</f>
        <v>136</v>
      </c>
      <c r="CP338">
        <f>'Raw Data'!CC338</f>
        <v>0</v>
      </c>
      <c r="CQ338" t="str">
        <f>'Raw Data'!CD338</f>
        <v>Not Urban</v>
      </c>
      <c r="CR338" t="str">
        <f>'Raw Data'!CE338</f>
        <v>Not Urban</v>
      </c>
      <c r="CS338">
        <f>'Raw Data'!CF338</f>
        <v>0</v>
      </c>
      <c r="CT338">
        <f>'Raw Data'!CG338</f>
        <v>50</v>
      </c>
      <c r="CU338">
        <f>'Raw Data'!CH338</f>
        <v>2740</v>
      </c>
      <c r="CV338" t="str">
        <f>'Raw Data'!CI338</f>
        <v xml:space="preserve"> </v>
      </c>
      <c r="CW338">
        <f>'Raw Data'!CJ338</f>
        <v>0</v>
      </c>
      <c r="CX338">
        <f>'Raw Data'!CK338</f>
        <v>0.84643000000000002</v>
      </c>
      <c r="CY338">
        <f>'Raw Data'!CL338</f>
        <v>14</v>
      </c>
      <c r="CZ338" t="str">
        <f>'Raw Data'!CM338</f>
        <v>State Mainline</v>
      </c>
      <c r="DA338">
        <f>'Raw Data'!CN338</f>
        <v>2740</v>
      </c>
      <c r="DB338">
        <f>'Raw Data'!CO338</f>
        <v>166072</v>
      </c>
      <c r="DC338">
        <f>'Raw Data'!CP338</f>
        <v>2.11</v>
      </c>
      <c r="DD338">
        <f>'Raw Data'!CQ338</f>
        <v>2.96</v>
      </c>
      <c r="DE338">
        <f>'Raw Data'!CR338</f>
        <v>166072</v>
      </c>
      <c r="DF338">
        <f>'Raw Data'!CS338</f>
        <v>0</v>
      </c>
      <c r="DG338">
        <f>'Raw Data'!CT338</f>
        <v>4469.1514500000003</v>
      </c>
      <c r="DH338">
        <f>'Raw Data'!CU338</f>
        <v>100</v>
      </c>
      <c r="DI338">
        <f>'Raw Data'!CV338</f>
        <v>14693</v>
      </c>
      <c r="DJ338">
        <f>'Raw Data'!CW338</f>
        <v>2.9968000000000002E-2</v>
      </c>
      <c r="DK338">
        <f>'Raw Data'!CX338</f>
        <v>0</v>
      </c>
      <c r="DL338">
        <f>'Raw Data'!CY338</f>
        <v>2.1510000000000001E-3</v>
      </c>
      <c r="DM338">
        <f>'Raw Data'!CZ338</f>
        <v>154</v>
      </c>
      <c r="DN338" t="str">
        <f>'Raw Data'!DA338</f>
        <v>083-0134</v>
      </c>
      <c r="DO338" t="str">
        <f>'Raw Data'!DB338</f>
        <v>4R : Rural Minor Arterial</v>
      </c>
      <c r="DP338" t="str">
        <f>'Raw Data'!DC338</f>
        <v>34.866430, -85.542682</v>
      </c>
      <c r="DQ338">
        <f>'Raw Data'!DD338</f>
        <v>-85.542681999999999</v>
      </c>
      <c r="DR338">
        <f>'Raw Data'!DE338</f>
        <v>34.866430000000001</v>
      </c>
      <c r="DS338">
        <f>'Raw Data'!DF338</f>
        <v>34.866430000000001</v>
      </c>
      <c r="DT338">
        <f>'Raw Data'!DG338</f>
        <v>-85.542681999999999</v>
      </c>
      <c r="DU338">
        <f>'Raw Data'!DH338</f>
        <v>5.7159999999999997E-3</v>
      </c>
      <c r="DV338">
        <f>'Raw Data'!DI338</f>
        <v>2.1510000000000001E-3</v>
      </c>
      <c r="DW338">
        <f>'Raw Data'!DJ338</f>
        <v>57</v>
      </c>
      <c r="DX338" s="11">
        <f t="shared" si="82"/>
        <v>6283.333333333333</v>
      </c>
      <c r="DY338" s="5">
        <f t="shared" si="83"/>
        <v>6662.5</v>
      </c>
      <c r="DZ338" s="5">
        <f t="shared" si="76"/>
        <v>-379.16666666666697</v>
      </c>
      <c r="EA338" s="5">
        <f t="shared" si="77"/>
        <v>-5.6910569105691103E-2</v>
      </c>
      <c r="EB338" s="5">
        <f t="shared" si="78"/>
        <v>6472.9166666666661</v>
      </c>
      <c r="EC338">
        <f>'Raw Data'!DK338</f>
        <v>5970</v>
      </c>
      <c r="ED338">
        <f>'Raw Data'!DL338</f>
        <v>0</v>
      </c>
      <c r="EE338">
        <f>'Raw Data'!DM338</f>
        <v>6310</v>
      </c>
      <c r="EF338">
        <f>'Raw Data'!DN338</f>
        <v>0</v>
      </c>
      <c r="EG338">
        <f>'Raw Data'!DO338</f>
        <v>6570</v>
      </c>
      <c r="EH338">
        <f>'Raw Data'!DP338</f>
        <v>0</v>
      </c>
      <c r="EI338">
        <f>'Raw Data'!DQ338</f>
        <v>6540</v>
      </c>
      <c r="EJ338">
        <f>'Raw Data'!DR338</f>
        <v>0</v>
      </c>
      <c r="EK338">
        <f>'Raw Data'!DS338</f>
        <v>6340</v>
      </c>
      <c r="EL338">
        <f>'Raw Data'!DT338</f>
        <v>5.5</v>
      </c>
      <c r="EM338">
        <f>'Raw Data'!DU338</f>
        <v>6090</v>
      </c>
      <c r="EN338">
        <f>'Raw Data'!DV338</f>
        <v>5.5</v>
      </c>
      <c r="EO338">
        <f>'Raw Data'!DW338</f>
        <v>7110</v>
      </c>
      <c r="EP338">
        <f>'Raw Data'!DX338</f>
        <v>5.5</v>
      </c>
      <c r="EQ338">
        <f>'Raw Data'!DY338</f>
        <v>7110</v>
      </c>
      <c r="ER338">
        <f>'Raw Data'!DZ338</f>
        <v>5.5</v>
      </c>
      <c r="ES338">
        <f>'Raw Data'!EA338</f>
        <v>7100</v>
      </c>
      <c r="ET338">
        <f>'Raw Data'!EB338</f>
        <v>5.5</v>
      </c>
      <c r="EU338">
        <f>'Raw Data'!EC338</f>
        <v>7140</v>
      </c>
      <c r="EV338">
        <f>'Raw Data'!ED338</f>
        <v>5.5</v>
      </c>
      <c r="EW338">
        <f>'Raw Data'!EE338</f>
        <v>8.5800000000000004E-4</v>
      </c>
    </row>
    <row r="339" spans="1:153" x14ac:dyDescent="0.3">
      <c r="A339">
        <f>'Raw Data'!A339</f>
        <v>337</v>
      </c>
      <c r="B339" t="str">
        <f>'Raw Data'!B339</f>
        <v>Point</v>
      </c>
      <c r="C339">
        <f>'Raw Data'!C339</f>
        <v>115</v>
      </c>
      <c r="D339">
        <f>'Raw Data'!D339</f>
        <v>315</v>
      </c>
      <c r="E339" t="str">
        <f>'Raw Data'!E339</f>
        <v>Point</v>
      </c>
      <c r="F339">
        <f>'Raw Data'!F339</f>
        <v>5111275</v>
      </c>
      <c r="G339" t="str">
        <f>'Raw Data'!G339</f>
        <v>Gsp Post 00</v>
      </c>
      <c r="H339" s="3">
        <f>'Raw Data'!H339</f>
        <v>41994</v>
      </c>
      <c r="L339">
        <f t="shared" si="70"/>
        <v>0</v>
      </c>
      <c r="M339" s="5">
        <f t="shared" si="71"/>
        <v>41994</v>
      </c>
      <c r="N339" s="5">
        <f t="shared" si="79"/>
        <v>2014</v>
      </c>
      <c r="O339" s="5" t="str" cm="1">
        <f t="array" ref="O339">_xlfn.IFS(N339&lt;=2016,"before treatment",N339=2017,"unknown",N339&gt;2017,"after treatment")</f>
        <v>before treatment</v>
      </c>
      <c r="P339" s="5">
        <f t="shared" si="72"/>
        <v>1</v>
      </c>
      <c r="Q339" s="5">
        <f t="shared" si="73"/>
        <v>0</v>
      </c>
      <c r="R339" t="str">
        <f>'Raw Data'!I339</f>
        <v>Dade</v>
      </c>
      <c r="S339" t="str">
        <f>'Raw Data'!J339</f>
        <v>State Route 136</v>
      </c>
      <c r="T339" t="str">
        <f>'Raw Data'!K339</f>
        <v>Sr 301</v>
      </c>
      <c r="U339" t="str">
        <f>'Raw Data'!L339</f>
        <v>(C) Possible Injury / Complaint</v>
      </c>
      <c r="V339">
        <f>'Raw Data'!M339</f>
        <v>0</v>
      </c>
      <c r="W339">
        <f>'Raw Data'!N339</f>
        <v>0</v>
      </c>
      <c r="X339">
        <f>'Raw Data'!O339</f>
        <v>0</v>
      </c>
      <c r="Y339" t="str">
        <f>'Raw Data'!P339</f>
        <v>Left Angle Crash</v>
      </c>
      <c r="Z339" t="str">
        <f>'Raw Data'!Q339</f>
        <v>On Roadway - Roadway Intersection</v>
      </c>
      <c r="AA339" t="str">
        <f>'Raw Data'!R339</f>
        <v>["Motor Vehicle in Motion","Motor Vehicle in Motion"]</v>
      </c>
      <c r="AB339" t="str">
        <f>'Raw Data'!S339</f>
        <v>["Motor Vehicle in Motion","Motor Vehicle in Motion"]</v>
      </c>
      <c r="AC339" t="str">
        <f>'Raw Data'!T339</f>
        <v>["Failure to Yield","No Contributing Factors"]</v>
      </c>
      <c r="AD339">
        <f>'Raw Data'!U339</f>
        <v>2</v>
      </c>
      <c r="AE339" s="5" t="str">
        <f t="shared" si="80"/>
        <v>No</v>
      </c>
      <c r="AF339" t="str">
        <f>'Raw Data'!V339</f>
        <v>["Straight","Turning Left"]</v>
      </c>
      <c r="AG339" s="5">
        <f t="shared" si="74"/>
        <v>1</v>
      </c>
      <c r="AH339" t="str">
        <f>'Raw Data'!W339</f>
        <v>["East","West"]</v>
      </c>
      <c r="AI339" t="str">
        <f>'Raw Data'!X339</f>
        <v>Dark-Not Lighted</v>
      </c>
      <c r="AJ339" t="str">
        <f>'Raw Data'!Y339</f>
        <v>Dry</v>
      </c>
      <c r="AK339">
        <f>'Raw Data'!Z339</f>
        <v>0</v>
      </c>
      <c r="AL339" t="str">
        <f>'Raw Data'!AA339</f>
        <v>["Child Restraint System (Properly Used)","Lap and Shoulder Belt Used","Lap and Shoulder Belt Used","Lap and Shoulder Belt Used"]</v>
      </c>
      <c r="AM339" s="5">
        <f t="shared" si="75"/>
        <v>0</v>
      </c>
      <c r="AN339" t="str">
        <f>'Raw Data'!AB339</f>
        <v>["Passenger Car","Sports Utility Vehicle (SUV)"]</v>
      </c>
      <c r="AO339" t="str">
        <f>'Raw Data'!AC339</f>
        <v>0831013600I</v>
      </c>
      <c r="AP339">
        <f>'Raw Data'!AD339</f>
        <v>2.1158450000000002</v>
      </c>
      <c r="AQ339">
        <f>'Raw Data'!AE339</f>
        <v>34.863909999999997</v>
      </c>
      <c r="AR339">
        <f>'Raw Data'!AF339</f>
        <v>-85.549600999999996</v>
      </c>
      <c r="AS339">
        <f>'Raw Data'!AG339</f>
        <v>57</v>
      </c>
      <c r="AT339">
        <f>'Raw Data'!AH339</f>
        <v>224</v>
      </c>
      <c r="AU339">
        <f>'Raw Data'!AI339</f>
        <v>2181</v>
      </c>
      <c r="AV339" t="str">
        <f>'Raw Data'!AJ339</f>
        <v>D6_0301_00_I</v>
      </c>
      <c r="AW339">
        <f>'Raw Data'!AK339</f>
        <v>2</v>
      </c>
      <c r="AX339">
        <f>'Raw Data'!AL339</f>
        <v>2</v>
      </c>
      <c r="AY339" t="str">
        <f>'Raw Data'!AM339</f>
        <v>simple</v>
      </c>
      <c r="AZ339">
        <f>'Raw Data'!AN339</f>
        <v>377</v>
      </c>
      <c r="BA339">
        <f>'Raw Data'!AO339</f>
        <v>107.2</v>
      </c>
      <c r="BB339">
        <f>'Raw Data'!AP339</f>
        <v>703.5</v>
      </c>
      <c r="BC339">
        <f>'Raw Data'!AQ339</f>
        <v>-85.549677000000003</v>
      </c>
      <c r="BD339">
        <f>'Raw Data'!AR339</f>
        <v>34.863760999999997</v>
      </c>
      <c r="BE339">
        <f>'Raw Data'!AS339</f>
        <v>-85.548191000000003</v>
      </c>
      <c r="BF339">
        <f>'Raw Data'!AT339</f>
        <v>34.864908</v>
      </c>
      <c r="BG339" t="str">
        <f>'Raw Data'!AU339</f>
        <v>0831030100I</v>
      </c>
      <c r="BH339">
        <f>'Raw Data'!AV339</f>
        <v>1</v>
      </c>
      <c r="BI339">
        <f>'Raw Data'!AW339</f>
        <v>83</v>
      </c>
      <c r="BJ339">
        <f>'Raw Data'!AX339</f>
        <v>301</v>
      </c>
      <c r="BK339">
        <f>'Raw Data'!AY339</f>
        <v>0</v>
      </c>
      <c r="BL339">
        <f>'Raw Data'!AZ339</f>
        <v>55</v>
      </c>
      <c r="BM339">
        <f>'Raw Data'!BA339</f>
        <v>4.45</v>
      </c>
      <c r="BN339">
        <f>'Raw Data'!BB339</f>
        <v>4.12</v>
      </c>
      <c r="BO339">
        <f>'Raw Data'!BC339</f>
        <v>1573.5</v>
      </c>
      <c r="BP339">
        <f>'Raw Data'!BD339</f>
        <v>1572.8</v>
      </c>
      <c r="BQ339">
        <f>'Raw Data'!BE339</f>
        <v>1573.2</v>
      </c>
      <c r="BR339">
        <f>'Raw Data'!BF339</f>
        <v>55</v>
      </c>
      <c r="BS339">
        <f>'Raw Data'!BG339</f>
        <v>33.6</v>
      </c>
      <c r="BT339">
        <f>'Raw Data'!BH339</f>
        <v>21.4</v>
      </c>
      <c r="BU339">
        <f>'Raw Data'!BI339</f>
        <v>42642</v>
      </c>
      <c r="BV339" t="str">
        <f>'Raw Data'!BJ339</f>
        <v>ASV_10+</v>
      </c>
      <c r="BW339">
        <f>'Raw Data'!BK339</f>
        <v>2.1510000000000001E-3</v>
      </c>
      <c r="BX339">
        <f>'Raw Data'!BL339</f>
        <v>15021</v>
      </c>
      <c r="BY339">
        <f>'Raw Data'!BM339</f>
        <v>14661</v>
      </c>
      <c r="BZ339" t="str">
        <f>'Raw Data'!BN339</f>
        <v>0831013600I</v>
      </c>
      <c r="CA339" t="str">
        <f>'Raw Data'!BO339</f>
        <v>DADE</v>
      </c>
      <c r="CB339">
        <f>'Raw Data'!BP339</f>
        <v>1</v>
      </c>
      <c r="CC339">
        <f>'Raw Data'!BQ339</f>
        <v>13600</v>
      </c>
      <c r="CD339">
        <f>'Raw Data'!BR339</f>
        <v>6</v>
      </c>
      <c r="CE339">
        <f>'Raw Data'!BS339</f>
        <v>1</v>
      </c>
      <c r="CF339">
        <f>'Raw Data'!BT339</f>
        <v>2</v>
      </c>
      <c r="CG339">
        <f>'Raw Data'!BU339</f>
        <v>1</v>
      </c>
      <c r="CH339">
        <f>'Raw Data'!BV339</f>
        <v>1</v>
      </c>
      <c r="CI339">
        <f>'Raw Data'!BW339</f>
        <v>2</v>
      </c>
      <c r="CJ339">
        <f>'Raw Data'!BX339</f>
        <v>0</v>
      </c>
      <c r="CK339">
        <f>'Raw Data'!BY339</f>
        <v>4</v>
      </c>
      <c r="CL339" t="str">
        <f>'Raw Data'!BZ339</f>
        <v>N</v>
      </c>
      <c r="CM339">
        <f t="shared" si="81"/>
        <v>0</v>
      </c>
      <c r="CN339">
        <f>'Raw Data'!CA339</f>
        <v>83</v>
      </c>
      <c r="CO339">
        <f>'Raw Data'!CB339</f>
        <v>136</v>
      </c>
      <c r="CP339">
        <f>'Raw Data'!CC339</f>
        <v>0</v>
      </c>
      <c r="CQ339" t="str">
        <f>'Raw Data'!CD339</f>
        <v>Not Urban</v>
      </c>
      <c r="CR339" t="str">
        <f>'Raw Data'!CE339</f>
        <v>Not Urban</v>
      </c>
      <c r="CS339">
        <f>'Raw Data'!CF339</f>
        <v>0</v>
      </c>
      <c r="CT339">
        <f>'Raw Data'!CG339</f>
        <v>50</v>
      </c>
      <c r="CU339">
        <f>'Raw Data'!CH339</f>
        <v>2740</v>
      </c>
      <c r="CV339" t="str">
        <f>'Raw Data'!CI339</f>
        <v xml:space="preserve"> </v>
      </c>
      <c r="CW339">
        <f>'Raw Data'!CJ339</f>
        <v>0</v>
      </c>
      <c r="CX339">
        <f>'Raw Data'!CK339</f>
        <v>0.84643000000000002</v>
      </c>
      <c r="CY339">
        <f>'Raw Data'!CL339</f>
        <v>14</v>
      </c>
      <c r="CZ339" t="str">
        <f>'Raw Data'!CM339</f>
        <v>State Mainline</v>
      </c>
      <c r="DA339">
        <f>'Raw Data'!CN339</f>
        <v>2740</v>
      </c>
      <c r="DB339">
        <f>'Raw Data'!CO339</f>
        <v>166072</v>
      </c>
      <c r="DC339">
        <f>'Raw Data'!CP339</f>
        <v>2.11</v>
      </c>
      <c r="DD339">
        <f>'Raw Data'!CQ339</f>
        <v>2.96</v>
      </c>
      <c r="DE339">
        <f>'Raw Data'!CR339</f>
        <v>166072</v>
      </c>
      <c r="DF339">
        <f>'Raw Data'!CS339</f>
        <v>0</v>
      </c>
      <c r="DG339">
        <f>'Raw Data'!CT339</f>
        <v>4469.1514500000003</v>
      </c>
      <c r="DH339">
        <f>'Raw Data'!CU339</f>
        <v>100</v>
      </c>
      <c r="DI339">
        <f>'Raw Data'!CV339</f>
        <v>14693</v>
      </c>
      <c r="DJ339">
        <f>'Raw Data'!CW339</f>
        <v>2.9968000000000002E-2</v>
      </c>
      <c r="DK339">
        <f>'Raw Data'!CX339</f>
        <v>0</v>
      </c>
      <c r="DL339">
        <f>'Raw Data'!CY339</f>
        <v>2.1510000000000001E-3</v>
      </c>
      <c r="DM339">
        <f>'Raw Data'!CZ339</f>
        <v>154</v>
      </c>
      <c r="DN339" t="str">
        <f>'Raw Data'!DA339</f>
        <v>083-0134</v>
      </c>
      <c r="DO339" t="str">
        <f>'Raw Data'!DB339</f>
        <v>4R : Rural Minor Arterial</v>
      </c>
      <c r="DP339" t="str">
        <f>'Raw Data'!DC339</f>
        <v>34.866430, -85.542682</v>
      </c>
      <c r="DQ339">
        <f>'Raw Data'!DD339</f>
        <v>-85.542681999999999</v>
      </c>
      <c r="DR339">
        <f>'Raw Data'!DE339</f>
        <v>34.866430000000001</v>
      </c>
      <c r="DS339">
        <f>'Raw Data'!DF339</f>
        <v>34.866430000000001</v>
      </c>
      <c r="DT339">
        <f>'Raw Data'!DG339</f>
        <v>-85.542681999999999</v>
      </c>
      <c r="DU339">
        <f>'Raw Data'!DH339</f>
        <v>5.7159999999999997E-3</v>
      </c>
      <c r="DV339">
        <f>'Raw Data'!DI339</f>
        <v>2.1510000000000001E-3</v>
      </c>
      <c r="DW339">
        <f>'Raw Data'!DJ339</f>
        <v>57</v>
      </c>
      <c r="DX339" s="11">
        <f t="shared" si="82"/>
        <v>6283.333333333333</v>
      </c>
      <c r="DY339" s="5">
        <f t="shared" si="83"/>
        <v>6662.5</v>
      </c>
      <c r="DZ339" s="5">
        <f t="shared" si="76"/>
        <v>-379.16666666666697</v>
      </c>
      <c r="EA339" s="5">
        <f t="shared" si="77"/>
        <v>-5.6910569105691103E-2</v>
      </c>
      <c r="EB339" s="5">
        <f t="shared" si="78"/>
        <v>6472.9166666666661</v>
      </c>
      <c r="EC339">
        <f>'Raw Data'!DK339</f>
        <v>5970</v>
      </c>
      <c r="ED339">
        <f>'Raw Data'!DL339</f>
        <v>0</v>
      </c>
      <c r="EE339">
        <f>'Raw Data'!DM339</f>
        <v>6310</v>
      </c>
      <c r="EF339">
        <f>'Raw Data'!DN339</f>
        <v>0</v>
      </c>
      <c r="EG339">
        <f>'Raw Data'!DO339</f>
        <v>6570</v>
      </c>
      <c r="EH339">
        <f>'Raw Data'!DP339</f>
        <v>0</v>
      </c>
      <c r="EI339">
        <f>'Raw Data'!DQ339</f>
        <v>6540</v>
      </c>
      <c r="EJ339">
        <f>'Raw Data'!DR339</f>
        <v>0</v>
      </c>
      <c r="EK339">
        <f>'Raw Data'!DS339</f>
        <v>6340</v>
      </c>
      <c r="EL339">
        <f>'Raw Data'!DT339</f>
        <v>5.5</v>
      </c>
      <c r="EM339">
        <f>'Raw Data'!DU339</f>
        <v>6090</v>
      </c>
      <c r="EN339">
        <f>'Raw Data'!DV339</f>
        <v>5.5</v>
      </c>
      <c r="EO339">
        <f>'Raw Data'!DW339</f>
        <v>7110</v>
      </c>
      <c r="EP339">
        <f>'Raw Data'!DX339</f>
        <v>5.5</v>
      </c>
      <c r="EQ339">
        <f>'Raw Data'!DY339</f>
        <v>7110</v>
      </c>
      <c r="ER339">
        <f>'Raw Data'!DZ339</f>
        <v>5.5</v>
      </c>
      <c r="ES339">
        <f>'Raw Data'!EA339</f>
        <v>7100</v>
      </c>
      <c r="ET339">
        <f>'Raw Data'!EB339</f>
        <v>5.5</v>
      </c>
      <c r="EU339">
        <f>'Raw Data'!EC339</f>
        <v>7140</v>
      </c>
      <c r="EV339">
        <f>'Raw Data'!ED339</f>
        <v>5.5</v>
      </c>
      <c r="EW339">
        <f>'Raw Data'!EE339</f>
        <v>6.6000000000000005E-5</v>
      </c>
    </row>
    <row r="340" spans="1:153" x14ac:dyDescent="0.3">
      <c r="A340">
        <f>'Raw Data'!A340</f>
        <v>338</v>
      </c>
      <c r="B340" t="str">
        <f>'Raw Data'!B340</f>
        <v>Point</v>
      </c>
      <c r="C340">
        <f>'Raw Data'!C340</f>
        <v>130</v>
      </c>
      <c r="D340">
        <f>'Raw Data'!D340</f>
        <v>321</v>
      </c>
      <c r="E340" t="str">
        <f>'Raw Data'!E340</f>
        <v>Point</v>
      </c>
      <c r="F340">
        <f>'Raw Data'!F340</f>
        <v>5143277</v>
      </c>
      <c r="G340" t="str">
        <f>'Raw Data'!G340</f>
        <v>Dade County Sheriff's Office</v>
      </c>
      <c r="H340" s="3">
        <f>'Raw Data'!H340</f>
        <v>41976</v>
      </c>
      <c r="L340">
        <f t="shared" si="70"/>
        <v>0</v>
      </c>
      <c r="M340" s="5">
        <f t="shared" si="71"/>
        <v>41976</v>
      </c>
      <c r="N340" s="5">
        <f t="shared" si="79"/>
        <v>2014</v>
      </c>
      <c r="O340" s="5" t="str" cm="1">
        <f t="array" ref="O340">_xlfn.IFS(N340&lt;=2016,"before treatment",N340=2017,"unknown",N340&gt;2017,"after treatment")</f>
        <v>before treatment</v>
      </c>
      <c r="P340" s="5">
        <f t="shared" si="72"/>
        <v>1</v>
      </c>
      <c r="Q340" s="5">
        <f t="shared" si="73"/>
        <v>0</v>
      </c>
      <c r="R340" t="str">
        <f>'Raw Data'!I340</f>
        <v>Dade</v>
      </c>
      <c r="S340" t="str">
        <f>'Raw Data'!J340</f>
        <v>["State Route 136","State Route 136","State Route 301","State Route 301"]</v>
      </c>
      <c r="T340" t="str">
        <f>'Raw Data'!K340</f>
        <v>Hwy 136</v>
      </c>
      <c r="U340" t="str">
        <f>'Raw Data'!L340</f>
        <v>(O) No Injury</v>
      </c>
      <c r="V340">
        <f>'Raw Data'!M340</f>
        <v>0</v>
      </c>
      <c r="W340">
        <f>'Raw Data'!N340</f>
        <v>0</v>
      </c>
      <c r="X340">
        <f>'Raw Data'!O340</f>
        <v>0</v>
      </c>
      <c r="Y340" t="str">
        <f>'Raw Data'!P340</f>
        <v>Left Angle Crash</v>
      </c>
      <c r="Z340" t="str">
        <f>'Raw Data'!Q340</f>
        <v>On Roadway - Roadway Intersection</v>
      </c>
      <c r="AA340" t="str">
        <f>'Raw Data'!R340</f>
        <v>["Motor Vehicle in Motion","Motor Vehicle in Motion"]</v>
      </c>
      <c r="AB340" t="str">
        <f>'Raw Data'!S340</f>
        <v>["Motor Vehicle in Motion","Motor Vehicle in Motion"]</v>
      </c>
      <c r="AC340" t="str">
        <f>'Raw Data'!T340</f>
        <v>Failure to Yield</v>
      </c>
      <c r="AD340">
        <f>'Raw Data'!U340</f>
        <v>2</v>
      </c>
      <c r="AE340" s="5" t="str">
        <f t="shared" si="80"/>
        <v>No</v>
      </c>
      <c r="AF340" t="str">
        <f>'Raw Data'!V340</f>
        <v>["Straight","Turning Left"]</v>
      </c>
      <c r="AG340" s="5">
        <f t="shared" si="74"/>
        <v>1</v>
      </c>
      <c r="AH340" t="str">
        <f>'Raw Data'!W340</f>
        <v>["East","South"]</v>
      </c>
      <c r="AI340" t="str">
        <f>'Raw Data'!X340</f>
        <v>Daylight</v>
      </c>
      <c r="AJ340" t="str">
        <f>'Raw Data'!Y340</f>
        <v>Wet</v>
      </c>
      <c r="AK340">
        <f>'Raw Data'!Z340</f>
        <v>0</v>
      </c>
      <c r="AL340" t="str">
        <f>'Raw Data'!AA340</f>
        <v xml:space="preserve"> </v>
      </c>
      <c r="AM340" s="5">
        <f t="shared" si="75"/>
        <v>0</v>
      </c>
      <c r="AN340" t="str">
        <f>'Raw Data'!AB340</f>
        <v>Passenger Car</v>
      </c>
      <c r="AO340" t="str">
        <f>'Raw Data'!AC340</f>
        <v>0831013600I</v>
      </c>
      <c r="AP340">
        <f>'Raw Data'!AD340</f>
        <v>2.11</v>
      </c>
      <c r="AQ340">
        <f>'Raw Data'!AE340</f>
        <v>34.863869999999999</v>
      </c>
      <c r="AR340">
        <f>'Raw Data'!AF340</f>
        <v>-85.549651999999995</v>
      </c>
      <c r="AS340">
        <f>'Raw Data'!AG340</f>
        <v>57</v>
      </c>
      <c r="AT340">
        <f>'Raw Data'!AH340</f>
        <v>224</v>
      </c>
      <c r="AU340">
        <f>'Raw Data'!AI340</f>
        <v>2181</v>
      </c>
      <c r="AV340" t="str">
        <f>'Raw Data'!AJ340</f>
        <v>D6_0301_00_I</v>
      </c>
      <c r="AW340">
        <f>'Raw Data'!AK340</f>
        <v>2</v>
      </c>
      <c r="AX340">
        <f>'Raw Data'!AL340</f>
        <v>2</v>
      </c>
      <c r="AY340" t="str">
        <f>'Raw Data'!AM340</f>
        <v>simple</v>
      </c>
      <c r="AZ340">
        <f>'Raw Data'!AN340</f>
        <v>377</v>
      </c>
      <c r="BA340">
        <f>'Raw Data'!AO340</f>
        <v>107.2</v>
      </c>
      <c r="BB340">
        <f>'Raw Data'!AP340</f>
        <v>703.5</v>
      </c>
      <c r="BC340">
        <f>'Raw Data'!AQ340</f>
        <v>-85.549677000000003</v>
      </c>
      <c r="BD340">
        <f>'Raw Data'!AR340</f>
        <v>34.863760999999997</v>
      </c>
      <c r="BE340">
        <f>'Raw Data'!AS340</f>
        <v>-85.548191000000003</v>
      </c>
      <c r="BF340">
        <f>'Raw Data'!AT340</f>
        <v>34.864908</v>
      </c>
      <c r="BG340" t="str">
        <f>'Raw Data'!AU340</f>
        <v>0831030100I</v>
      </c>
      <c r="BH340">
        <f>'Raw Data'!AV340</f>
        <v>1</v>
      </c>
      <c r="BI340">
        <f>'Raw Data'!AW340</f>
        <v>83</v>
      </c>
      <c r="BJ340">
        <f>'Raw Data'!AX340</f>
        <v>301</v>
      </c>
      <c r="BK340">
        <f>'Raw Data'!AY340</f>
        <v>0</v>
      </c>
      <c r="BL340">
        <f>'Raw Data'!AZ340</f>
        <v>55</v>
      </c>
      <c r="BM340">
        <f>'Raw Data'!BA340</f>
        <v>4.45</v>
      </c>
      <c r="BN340">
        <f>'Raw Data'!BB340</f>
        <v>4.12</v>
      </c>
      <c r="BO340">
        <f>'Raw Data'!BC340</f>
        <v>1573.5</v>
      </c>
      <c r="BP340">
        <f>'Raw Data'!BD340</f>
        <v>1572.8</v>
      </c>
      <c r="BQ340">
        <f>'Raw Data'!BE340</f>
        <v>1573.2</v>
      </c>
      <c r="BR340">
        <f>'Raw Data'!BF340</f>
        <v>55</v>
      </c>
      <c r="BS340">
        <f>'Raw Data'!BG340</f>
        <v>33.6</v>
      </c>
      <c r="BT340">
        <f>'Raw Data'!BH340</f>
        <v>21.4</v>
      </c>
      <c r="BU340">
        <f>'Raw Data'!BI340</f>
        <v>42642</v>
      </c>
      <c r="BV340" t="str">
        <f>'Raw Data'!BJ340</f>
        <v>ASV_10+</v>
      </c>
      <c r="BW340">
        <f>'Raw Data'!BK340</f>
        <v>2.1510000000000001E-3</v>
      </c>
      <c r="BX340">
        <f>'Raw Data'!BL340</f>
        <v>15021</v>
      </c>
      <c r="BY340">
        <f>'Raw Data'!BM340</f>
        <v>14661</v>
      </c>
      <c r="BZ340" t="str">
        <f>'Raw Data'!BN340</f>
        <v>0831013600I</v>
      </c>
      <c r="CA340" t="str">
        <f>'Raw Data'!BO340</f>
        <v>DADE</v>
      </c>
      <c r="CB340">
        <f>'Raw Data'!BP340</f>
        <v>1</v>
      </c>
      <c r="CC340">
        <f>'Raw Data'!BQ340</f>
        <v>13600</v>
      </c>
      <c r="CD340">
        <f>'Raw Data'!BR340</f>
        <v>6</v>
      </c>
      <c r="CE340">
        <f>'Raw Data'!BS340</f>
        <v>1</v>
      </c>
      <c r="CF340">
        <f>'Raw Data'!BT340</f>
        <v>2</v>
      </c>
      <c r="CG340">
        <f>'Raw Data'!BU340</f>
        <v>1</v>
      </c>
      <c r="CH340">
        <f>'Raw Data'!BV340</f>
        <v>1</v>
      </c>
      <c r="CI340">
        <f>'Raw Data'!BW340</f>
        <v>2</v>
      </c>
      <c r="CJ340">
        <f>'Raw Data'!BX340</f>
        <v>0</v>
      </c>
      <c r="CK340">
        <f>'Raw Data'!BY340</f>
        <v>4</v>
      </c>
      <c r="CL340" t="str">
        <f>'Raw Data'!BZ340</f>
        <v>N</v>
      </c>
      <c r="CM340">
        <f t="shared" si="81"/>
        <v>0</v>
      </c>
      <c r="CN340">
        <f>'Raw Data'!CA340</f>
        <v>83</v>
      </c>
      <c r="CO340">
        <f>'Raw Data'!CB340</f>
        <v>136</v>
      </c>
      <c r="CP340">
        <f>'Raw Data'!CC340</f>
        <v>0</v>
      </c>
      <c r="CQ340" t="str">
        <f>'Raw Data'!CD340</f>
        <v>Not Urban</v>
      </c>
      <c r="CR340" t="str">
        <f>'Raw Data'!CE340</f>
        <v>Not Urban</v>
      </c>
      <c r="CS340">
        <f>'Raw Data'!CF340</f>
        <v>0</v>
      </c>
      <c r="CT340">
        <f>'Raw Data'!CG340</f>
        <v>50</v>
      </c>
      <c r="CU340">
        <f>'Raw Data'!CH340</f>
        <v>2740</v>
      </c>
      <c r="CV340" t="str">
        <f>'Raw Data'!CI340</f>
        <v xml:space="preserve"> </v>
      </c>
      <c r="CW340">
        <f>'Raw Data'!CJ340</f>
        <v>0</v>
      </c>
      <c r="CX340">
        <f>'Raw Data'!CK340</f>
        <v>0.84643000000000002</v>
      </c>
      <c r="CY340">
        <f>'Raw Data'!CL340</f>
        <v>14</v>
      </c>
      <c r="CZ340" t="str">
        <f>'Raw Data'!CM340</f>
        <v>State Mainline</v>
      </c>
      <c r="DA340">
        <f>'Raw Data'!CN340</f>
        <v>2740</v>
      </c>
      <c r="DB340">
        <f>'Raw Data'!CO340</f>
        <v>166072</v>
      </c>
      <c r="DC340">
        <f>'Raw Data'!CP340</f>
        <v>2.11</v>
      </c>
      <c r="DD340">
        <f>'Raw Data'!CQ340</f>
        <v>2.96</v>
      </c>
      <c r="DE340">
        <f>'Raw Data'!CR340</f>
        <v>166072</v>
      </c>
      <c r="DF340">
        <f>'Raw Data'!CS340</f>
        <v>0</v>
      </c>
      <c r="DG340">
        <f>'Raw Data'!CT340</f>
        <v>4469.1514500000003</v>
      </c>
      <c r="DH340">
        <f>'Raw Data'!CU340</f>
        <v>100</v>
      </c>
      <c r="DI340">
        <f>'Raw Data'!CV340</f>
        <v>14693</v>
      </c>
      <c r="DJ340">
        <f>'Raw Data'!CW340</f>
        <v>2.9968000000000002E-2</v>
      </c>
      <c r="DK340">
        <f>'Raw Data'!CX340</f>
        <v>0</v>
      </c>
      <c r="DL340">
        <f>'Raw Data'!CY340</f>
        <v>2.1510000000000001E-3</v>
      </c>
      <c r="DM340">
        <f>'Raw Data'!CZ340</f>
        <v>154</v>
      </c>
      <c r="DN340" t="str">
        <f>'Raw Data'!DA340</f>
        <v>083-0134</v>
      </c>
      <c r="DO340" t="str">
        <f>'Raw Data'!DB340</f>
        <v>4R : Rural Minor Arterial</v>
      </c>
      <c r="DP340" t="str">
        <f>'Raw Data'!DC340</f>
        <v>34.866430, -85.542682</v>
      </c>
      <c r="DQ340">
        <f>'Raw Data'!DD340</f>
        <v>-85.542681999999999</v>
      </c>
      <c r="DR340">
        <f>'Raw Data'!DE340</f>
        <v>34.866430000000001</v>
      </c>
      <c r="DS340">
        <f>'Raw Data'!DF340</f>
        <v>34.866430000000001</v>
      </c>
      <c r="DT340">
        <f>'Raw Data'!DG340</f>
        <v>-85.542681999999999</v>
      </c>
      <c r="DU340">
        <f>'Raw Data'!DH340</f>
        <v>5.7159999999999997E-3</v>
      </c>
      <c r="DV340">
        <f>'Raw Data'!DI340</f>
        <v>2.1510000000000001E-3</v>
      </c>
      <c r="DW340">
        <f>'Raw Data'!DJ340</f>
        <v>57</v>
      </c>
      <c r="DX340" s="11">
        <f t="shared" si="82"/>
        <v>6283.333333333333</v>
      </c>
      <c r="DY340" s="5">
        <f t="shared" si="83"/>
        <v>6662.5</v>
      </c>
      <c r="DZ340" s="5">
        <f t="shared" si="76"/>
        <v>-379.16666666666697</v>
      </c>
      <c r="EA340" s="5">
        <f t="shared" si="77"/>
        <v>-5.6910569105691103E-2</v>
      </c>
      <c r="EB340" s="5">
        <f t="shared" si="78"/>
        <v>6472.9166666666661</v>
      </c>
      <c r="EC340">
        <f>'Raw Data'!DK340</f>
        <v>5970</v>
      </c>
      <c r="ED340">
        <f>'Raw Data'!DL340</f>
        <v>0</v>
      </c>
      <c r="EE340">
        <f>'Raw Data'!DM340</f>
        <v>6310</v>
      </c>
      <c r="EF340">
        <f>'Raw Data'!DN340</f>
        <v>0</v>
      </c>
      <c r="EG340">
        <f>'Raw Data'!DO340</f>
        <v>6570</v>
      </c>
      <c r="EH340">
        <f>'Raw Data'!DP340</f>
        <v>0</v>
      </c>
      <c r="EI340">
        <f>'Raw Data'!DQ340</f>
        <v>6540</v>
      </c>
      <c r="EJ340">
        <f>'Raw Data'!DR340</f>
        <v>0</v>
      </c>
      <c r="EK340">
        <f>'Raw Data'!DS340</f>
        <v>6340</v>
      </c>
      <c r="EL340">
        <f>'Raw Data'!DT340</f>
        <v>5.5</v>
      </c>
      <c r="EM340">
        <f>'Raw Data'!DU340</f>
        <v>6090</v>
      </c>
      <c r="EN340">
        <f>'Raw Data'!DV340</f>
        <v>5.5</v>
      </c>
      <c r="EO340">
        <f>'Raw Data'!DW340</f>
        <v>7110</v>
      </c>
      <c r="EP340">
        <f>'Raw Data'!DX340</f>
        <v>5.5</v>
      </c>
      <c r="EQ340">
        <f>'Raw Data'!DY340</f>
        <v>7110</v>
      </c>
      <c r="ER340">
        <f>'Raw Data'!DZ340</f>
        <v>5.5</v>
      </c>
      <c r="ES340">
        <f>'Raw Data'!EA340</f>
        <v>7100</v>
      </c>
      <c r="ET340">
        <f>'Raw Data'!EB340</f>
        <v>5.5</v>
      </c>
      <c r="EU340">
        <f>'Raw Data'!EC340</f>
        <v>7140</v>
      </c>
      <c r="EV340">
        <f>'Raw Data'!ED340</f>
        <v>5.5</v>
      </c>
      <c r="EW340">
        <f>'Raw Data'!EE340</f>
        <v>2.0999999999999999E-5</v>
      </c>
    </row>
    <row r="341" spans="1:153" x14ac:dyDescent="0.3">
      <c r="A341">
        <f>'Raw Data'!A341</f>
        <v>339</v>
      </c>
      <c r="B341" t="str">
        <f>'Raw Data'!B341</f>
        <v>Point</v>
      </c>
      <c r="C341">
        <f>'Raw Data'!C341</f>
        <v>175</v>
      </c>
      <c r="D341">
        <f>'Raw Data'!D341</f>
        <v>363</v>
      </c>
      <c r="E341" t="str">
        <f>'Raw Data'!E341</f>
        <v>Point</v>
      </c>
      <c r="F341">
        <f>'Raw Data'!F341</f>
        <v>4643828</v>
      </c>
      <c r="G341" t="str">
        <f>'Raw Data'!G341</f>
        <v>Gsp Post 00</v>
      </c>
      <c r="H341" s="3">
        <f>'Raw Data'!H341</f>
        <v>41593</v>
      </c>
      <c r="L341">
        <f t="shared" si="70"/>
        <v>0</v>
      </c>
      <c r="M341" s="5">
        <f t="shared" si="71"/>
        <v>41593</v>
      </c>
      <c r="N341" s="5">
        <f t="shared" si="79"/>
        <v>2013</v>
      </c>
      <c r="O341" s="5" t="str" cm="1">
        <f t="array" ref="O341">_xlfn.IFS(N341&lt;=2016,"before treatment",N341=2017,"unknown",N341&gt;2017,"after treatment")</f>
        <v>before treatment</v>
      </c>
      <c r="P341" s="5">
        <f t="shared" si="72"/>
        <v>1</v>
      </c>
      <c r="Q341" s="5">
        <f t="shared" si="73"/>
        <v>0</v>
      </c>
      <c r="R341" t="str">
        <f>'Raw Data'!I341</f>
        <v>Dade</v>
      </c>
      <c r="S341" t="str">
        <f>'Raw Data'!J341</f>
        <v>State Route 301</v>
      </c>
      <c r="T341" t="str">
        <f>'Raw Data'!K341</f>
        <v>Sr 301</v>
      </c>
      <c r="U341" t="str">
        <f>'Raw Data'!L341</f>
        <v>(O) No Injury</v>
      </c>
      <c r="V341">
        <f>'Raw Data'!M341</f>
        <v>0</v>
      </c>
      <c r="W341">
        <f>'Raw Data'!N341</f>
        <v>0</v>
      </c>
      <c r="X341">
        <f>'Raw Data'!O341</f>
        <v>0</v>
      </c>
      <c r="Y341" t="str">
        <f>'Raw Data'!P341</f>
        <v>Angle (Other)</v>
      </c>
      <c r="Z341" t="str">
        <f>'Raw Data'!Q341</f>
        <v>On Roadway - Roadway Intersection</v>
      </c>
      <c r="AA341" t="str">
        <f>'Raw Data'!R341</f>
        <v>["Motor Vehicle in Motion","Motor Vehicle in Motion"]</v>
      </c>
      <c r="AB341" t="str">
        <f>'Raw Data'!S341</f>
        <v>["Motor Vehicle in Motion","Motor Vehicle in Motion"]</v>
      </c>
      <c r="AC341" t="str">
        <f>'Raw Data'!T341</f>
        <v>["Changed Lanes Improperly","No Contributing Factors"]</v>
      </c>
      <c r="AD341">
        <f>'Raw Data'!U341</f>
        <v>2</v>
      </c>
      <c r="AE341" s="5" t="str">
        <f t="shared" si="80"/>
        <v>No</v>
      </c>
      <c r="AF341" t="str">
        <f>'Raw Data'!V341</f>
        <v>["Straight","Straight"]</v>
      </c>
      <c r="AG341" s="5">
        <f t="shared" si="74"/>
        <v>0</v>
      </c>
      <c r="AH341" t="str">
        <f>'Raw Data'!W341</f>
        <v>["East","North"]</v>
      </c>
      <c r="AI341" t="str">
        <f>'Raw Data'!X341</f>
        <v>Daylight</v>
      </c>
      <c r="AJ341" t="str">
        <f>'Raw Data'!Y341</f>
        <v>Wet</v>
      </c>
      <c r="AK341">
        <f>'Raw Data'!Z341</f>
        <v>0</v>
      </c>
      <c r="AL341" t="str">
        <f>'Raw Data'!AA341</f>
        <v>["Lap and Shoulder Belt Used","Lap and Shoulder Belt Used","Lap and Shoulder Belt Used","Lap and Shoulder Belt Used"]</v>
      </c>
      <c r="AM341" s="5">
        <f t="shared" si="75"/>
        <v>0</v>
      </c>
      <c r="AN341" t="str">
        <f>'Raw Data'!AB341</f>
        <v>["Passenger Car","Pickup Truck"]</v>
      </c>
      <c r="AO341" t="str">
        <f>'Raw Data'!AC341</f>
        <v>0831030100I</v>
      </c>
      <c r="AP341">
        <f>'Raw Data'!AD341</f>
        <v>3.2152949999999998</v>
      </c>
      <c r="AQ341">
        <f>'Raw Data'!AE341</f>
        <v>34.863782999999998</v>
      </c>
      <c r="AR341">
        <f>'Raw Data'!AF341</f>
        <v>-85.549676000000005</v>
      </c>
      <c r="AS341">
        <f>'Raw Data'!AG341</f>
        <v>57</v>
      </c>
      <c r="AT341">
        <f>'Raw Data'!AH341</f>
        <v>224</v>
      </c>
      <c r="AU341">
        <f>'Raw Data'!AI341</f>
        <v>2181</v>
      </c>
      <c r="AV341" t="str">
        <f>'Raw Data'!AJ341</f>
        <v>D6_0301_00_I</v>
      </c>
      <c r="AW341">
        <f>'Raw Data'!AK341</f>
        <v>2</v>
      </c>
      <c r="AX341">
        <f>'Raw Data'!AL341</f>
        <v>2</v>
      </c>
      <c r="AY341" t="str">
        <f>'Raw Data'!AM341</f>
        <v>simple</v>
      </c>
      <c r="AZ341">
        <f>'Raw Data'!AN341</f>
        <v>377</v>
      </c>
      <c r="BA341">
        <f>'Raw Data'!AO341</f>
        <v>107.2</v>
      </c>
      <c r="BB341">
        <f>'Raw Data'!AP341</f>
        <v>703.5</v>
      </c>
      <c r="BC341">
        <f>'Raw Data'!AQ341</f>
        <v>-85.549677000000003</v>
      </c>
      <c r="BD341">
        <f>'Raw Data'!AR341</f>
        <v>34.863760999999997</v>
      </c>
      <c r="BE341">
        <f>'Raw Data'!AS341</f>
        <v>-85.548191000000003</v>
      </c>
      <c r="BF341">
        <f>'Raw Data'!AT341</f>
        <v>34.864908</v>
      </c>
      <c r="BG341" t="str">
        <f>'Raw Data'!AU341</f>
        <v>0831030100I</v>
      </c>
      <c r="BH341">
        <f>'Raw Data'!AV341</f>
        <v>1</v>
      </c>
      <c r="BI341">
        <f>'Raw Data'!AW341</f>
        <v>83</v>
      </c>
      <c r="BJ341">
        <f>'Raw Data'!AX341</f>
        <v>301</v>
      </c>
      <c r="BK341">
        <f>'Raw Data'!AY341</f>
        <v>0</v>
      </c>
      <c r="BL341">
        <f>'Raw Data'!AZ341</f>
        <v>55</v>
      </c>
      <c r="BM341">
        <f>'Raw Data'!BA341</f>
        <v>4.45</v>
      </c>
      <c r="BN341">
        <f>'Raw Data'!BB341</f>
        <v>4.12</v>
      </c>
      <c r="BO341">
        <f>'Raw Data'!BC341</f>
        <v>1573.5</v>
      </c>
      <c r="BP341">
        <f>'Raw Data'!BD341</f>
        <v>1572.8</v>
      </c>
      <c r="BQ341">
        <f>'Raw Data'!BE341</f>
        <v>1573.2</v>
      </c>
      <c r="BR341">
        <f>'Raw Data'!BF341</f>
        <v>55</v>
      </c>
      <c r="BS341">
        <f>'Raw Data'!BG341</f>
        <v>33.6</v>
      </c>
      <c r="BT341">
        <f>'Raw Data'!BH341</f>
        <v>21.4</v>
      </c>
      <c r="BU341">
        <f>'Raw Data'!BI341</f>
        <v>42642</v>
      </c>
      <c r="BV341" t="str">
        <f>'Raw Data'!BJ341</f>
        <v>ASV_10+</v>
      </c>
      <c r="BW341">
        <f>'Raw Data'!BK341</f>
        <v>2.1510000000000001E-3</v>
      </c>
      <c r="BX341">
        <f>'Raw Data'!BL341</f>
        <v>15021</v>
      </c>
      <c r="BY341">
        <f>'Raw Data'!BM341</f>
        <v>14661</v>
      </c>
      <c r="BZ341" t="str">
        <f>'Raw Data'!BN341</f>
        <v>0831013600I</v>
      </c>
      <c r="CA341" t="str">
        <f>'Raw Data'!BO341</f>
        <v>DADE</v>
      </c>
      <c r="CB341">
        <f>'Raw Data'!BP341</f>
        <v>1</v>
      </c>
      <c r="CC341">
        <f>'Raw Data'!BQ341</f>
        <v>13600</v>
      </c>
      <c r="CD341">
        <f>'Raw Data'!BR341</f>
        <v>6</v>
      </c>
      <c r="CE341">
        <f>'Raw Data'!BS341</f>
        <v>1</v>
      </c>
      <c r="CF341">
        <f>'Raw Data'!BT341</f>
        <v>2</v>
      </c>
      <c r="CG341">
        <f>'Raw Data'!BU341</f>
        <v>1</v>
      </c>
      <c r="CH341">
        <f>'Raw Data'!BV341</f>
        <v>1</v>
      </c>
      <c r="CI341">
        <f>'Raw Data'!BW341</f>
        <v>2</v>
      </c>
      <c r="CJ341">
        <f>'Raw Data'!BX341</f>
        <v>0</v>
      </c>
      <c r="CK341">
        <f>'Raw Data'!BY341</f>
        <v>4</v>
      </c>
      <c r="CL341" t="str">
        <f>'Raw Data'!BZ341</f>
        <v>N</v>
      </c>
      <c r="CM341">
        <f t="shared" si="81"/>
        <v>0</v>
      </c>
      <c r="CN341">
        <f>'Raw Data'!CA341</f>
        <v>83</v>
      </c>
      <c r="CO341">
        <f>'Raw Data'!CB341</f>
        <v>136</v>
      </c>
      <c r="CP341">
        <f>'Raw Data'!CC341</f>
        <v>0</v>
      </c>
      <c r="CQ341" t="str">
        <f>'Raw Data'!CD341</f>
        <v>Not Urban</v>
      </c>
      <c r="CR341" t="str">
        <f>'Raw Data'!CE341</f>
        <v>Not Urban</v>
      </c>
      <c r="CS341">
        <f>'Raw Data'!CF341</f>
        <v>0</v>
      </c>
      <c r="CT341">
        <f>'Raw Data'!CG341</f>
        <v>50</v>
      </c>
      <c r="CU341">
        <f>'Raw Data'!CH341</f>
        <v>2740</v>
      </c>
      <c r="CV341" t="str">
        <f>'Raw Data'!CI341</f>
        <v xml:space="preserve"> </v>
      </c>
      <c r="CW341">
        <f>'Raw Data'!CJ341</f>
        <v>0</v>
      </c>
      <c r="CX341">
        <f>'Raw Data'!CK341</f>
        <v>0.84643000000000002</v>
      </c>
      <c r="CY341">
        <f>'Raw Data'!CL341</f>
        <v>14</v>
      </c>
      <c r="CZ341" t="str">
        <f>'Raw Data'!CM341</f>
        <v>State Mainline</v>
      </c>
      <c r="DA341">
        <f>'Raw Data'!CN341</f>
        <v>2740</v>
      </c>
      <c r="DB341">
        <f>'Raw Data'!CO341</f>
        <v>166072</v>
      </c>
      <c r="DC341">
        <f>'Raw Data'!CP341</f>
        <v>2.11</v>
      </c>
      <c r="DD341">
        <f>'Raw Data'!CQ341</f>
        <v>2.96</v>
      </c>
      <c r="DE341">
        <f>'Raw Data'!CR341</f>
        <v>166072</v>
      </c>
      <c r="DF341">
        <f>'Raw Data'!CS341</f>
        <v>0</v>
      </c>
      <c r="DG341">
        <f>'Raw Data'!CT341</f>
        <v>4469.1514500000003</v>
      </c>
      <c r="DH341">
        <f>'Raw Data'!CU341</f>
        <v>100</v>
      </c>
      <c r="DI341">
        <f>'Raw Data'!CV341</f>
        <v>14693</v>
      </c>
      <c r="DJ341">
        <f>'Raw Data'!CW341</f>
        <v>2.9968000000000002E-2</v>
      </c>
      <c r="DK341">
        <f>'Raw Data'!CX341</f>
        <v>0</v>
      </c>
      <c r="DL341">
        <f>'Raw Data'!CY341</f>
        <v>2.1510000000000001E-3</v>
      </c>
      <c r="DM341">
        <f>'Raw Data'!CZ341</f>
        <v>154</v>
      </c>
      <c r="DN341" t="str">
        <f>'Raw Data'!DA341</f>
        <v>083-0134</v>
      </c>
      <c r="DO341" t="str">
        <f>'Raw Data'!DB341</f>
        <v>4R : Rural Minor Arterial</v>
      </c>
      <c r="DP341" t="str">
        <f>'Raw Data'!DC341</f>
        <v>34.866430, -85.542682</v>
      </c>
      <c r="DQ341">
        <f>'Raw Data'!DD341</f>
        <v>-85.542681999999999</v>
      </c>
      <c r="DR341">
        <f>'Raw Data'!DE341</f>
        <v>34.866430000000001</v>
      </c>
      <c r="DS341">
        <f>'Raw Data'!DF341</f>
        <v>34.866430000000001</v>
      </c>
      <c r="DT341">
        <f>'Raw Data'!DG341</f>
        <v>-85.542681999999999</v>
      </c>
      <c r="DU341">
        <f>'Raw Data'!DH341</f>
        <v>5.7159999999999997E-3</v>
      </c>
      <c r="DV341">
        <f>'Raw Data'!DI341</f>
        <v>2.1510000000000001E-3</v>
      </c>
      <c r="DW341">
        <f>'Raw Data'!DJ341</f>
        <v>57</v>
      </c>
      <c r="DX341" s="11">
        <f t="shared" si="82"/>
        <v>6283.333333333333</v>
      </c>
      <c r="DY341" s="5">
        <f t="shared" si="83"/>
        <v>6662.5</v>
      </c>
      <c r="DZ341" s="5">
        <f t="shared" si="76"/>
        <v>-379.16666666666697</v>
      </c>
      <c r="EA341" s="5">
        <f t="shared" si="77"/>
        <v>-5.6910569105691103E-2</v>
      </c>
      <c r="EB341" s="5">
        <f t="shared" si="78"/>
        <v>6472.9166666666661</v>
      </c>
      <c r="EC341">
        <f>'Raw Data'!DK341</f>
        <v>5970</v>
      </c>
      <c r="ED341">
        <f>'Raw Data'!DL341</f>
        <v>0</v>
      </c>
      <c r="EE341">
        <f>'Raw Data'!DM341</f>
        <v>6310</v>
      </c>
      <c r="EF341">
        <f>'Raw Data'!DN341</f>
        <v>0</v>
      </c>
      <c r="EG341">
        <f>'Raw Data'!DO341</f>
        <v>6570</v>
      </c>
      <c r="EH341">
        <f>'Raw Data'!DP341</f>
        <v>0</v>
      </c>
      <c r="EI341">
        <f>'Raw Data'!DQ341</f>
        <v>6540</v>
      </c>
      <c r="EJ341">
        <f>'Raw Data'!DR341</f>
        <v>0</v>
      </c>
      <c r="EK341">
        <f>'Raw Data'!DS341</f>
        <v>6340</v>
      </c>
      <c r="EL341">
        <f>'Raw Data'!DT341</f>
        <v>5.5</v>
      </c>
      <c r="EM341">
        <f>'Raw Data'!DU341</f>
        <v>6090</v>
      </c>
      <c r="EN341">
        <f>'Raw Data'!DV341</f>
        <v>5.5</v>
      </c>
      <c r="EO341">
        <f>'Raw Data'!DW341</f>
        <v>7110</v>
      </c>
      <c r="EP341">
        <f>'Raw Data'!DX341</f>
        <v>5.5</v>
      </c>
      <c r="EQ341">
        <f>'Raw Data'!DY341</f>
        <v>7110</v>
      </c>
      <c r="ER341">
        <f>'Raw Data'!DZ341</f>
        <v>5.5</v>
      </c>
      <c r="ES341">
        <f>'Raw Data'!EA341</f>
        <v>7100</v>
      </c>
      <c r="ET341">
        <f>'Raw Data'!EB341</f>
        <v>5.5</v>
      </c>
      <c r="EU341">
        <f>'Raw Data'!EC341</f>
        <v>7140</v>
      </c>
      <c r="EV341">
        <f>'Raw Data'!ED341</f>
        <v>5.5</v>
      </c>
      <c r="EW341">
        <f>'Raw Data'!EE341</f>
        <v>0</v>
      </c>
    </row>
    <row r="342" spans="1:153" x14ac:dyDescent="0.3">
      <c r="A342">
        <f>'Raw Data'!A342</f>
        <v>340</v>
      </c>
      <c r="B342" t="str">
        <f>'Raw Data'!B342</f>
        <v>Point</v>
      </c>
      <c r="C342">
        <f>'Raw Data'!C342</f>
        <v>297</v>
      </c>
      <c r="D342">
        <f>'Raw Data'!D342</f>
        <v>226</v>
      </c>
      <c r="E342" t="str">
        <f>'Raw Data'!E342</f>
        <v>Point</v>
      </c>
      <c r="F342">
        <f>'Raw Data'!F342</f>
        <v>5798466</v>
      </c>
      <c r="G342" t="str">
        <f>'Raw Data'!G342</f>
        <v>Dade County Sheriff's Office</v>
      </c>
      <c r="H342" s="3">
        <f>'Raw Data'!H342</f>
        <v>42507</v>
      </c>
      <c r="L342">
        <f t="shared" si="70"/>
        <v>0</v>
      </c>
      <c r="M342" s="5">
        <f t="shared" si="71"/>
        <v>42507</v>
      </c>
      <c r="N342" s="5">
        <f t="shared" si="79"/>
        <v>2016</v>
      </c>
      <c r="O342" s="5" t="str" cm="1">
        <f t="array" ref="O342">_xlfn.IFS(N342&lt;=2016,"before treatment",N342=2017,"unknown",N342&gt;2017,"after treatment")</f>
        <v>before treatment</v>
      </c>
      <c r="P342" s="5">
        <f t="shared" si="72"/>
        <v>1</v>
      </c>
      <c r="Q342" s="5">
        <f t="shared" si="73"/>
        <v>0</v>
      </c>
      <c r="R342" t="str">
        <f>'Raw Data'!I342</f>
        <v>Dade</v>
      </c>
      <c r="S342" t="str">
        <f>'Raw Data'!J342</f>
        <v>["State Route 136","State Route 136","State Route 301","State Route 301"]</v>
      </c>
      <c r="T342" t="str">
        <f>'Raw Data'!K342</f>
        <v>Hwy 301</v>
      </c>
      <c r="U342" t="str">
        <f>'Raw Data'!L342</f>
        <v>(O) No Injury</v>
      </c>
      <c r="V342">
        <f>'Raw Data'!M342</f>
        <v>0</v>
      </c>
      <c r="W342">
        <f>'Raw Data'!N342</f>
        <v>0</v>
      </c>
      <c r="X342">
        <f>'Raw Data'!O342</f>
        <v>0</v>
      </c>
      <c r="Y342" t="str">
        <f>'Raw Data'!P342</f>
        <v>Sideswipe-Opposite Direction</v>
      </c>
      <c r="Z342" t="str">
        <f>'Raw Data'!Q342</f>
        <v>On Roadway - Roadway Intersection</v>
      </c>
      <c r="AA342" t="str">
        <f>'Raw Data'!R342</f>
        <v>["Motor Vehicle in Motion","Motor Vehicle in Motion"]</v>
      </c>
      <c r="AB342" t="str">
        <f>'Raw Data'!S342</f>
        <v>["Motor Vehicle in Motion","Motor Vehicle in Motion"]</v>
      </c>
      <c r="AC342" t="str">
        <f>'Raw Data'!T342</f>
        <v>No Contributing Factors</v>
      </c>
      <c r="AD342">
        <f>'Raw Data'!U342</f>
        <v>2</v>
      </c>
      <c r="AE342" s="5" t="str">
        <f t="shared" si="80"/>
        <v>No</v>
      </c>
      <c r="AF342" t="str">
        <f>'Raw Data'!V342</f>
        <v>["Straight","Turning Right"]</v>
      </c>
      <c r="AG342" s="5">
        <f t="shared" si="74"/>
        <v>1</v>
      </c>
      <c r="AH342" t="str">
        <f>'Raw Data'!W342</f>
        <v>["East","East"]</v>
      </c>
      <c r="AI342" t="str">
        <f>'Raw Data'!X342</f>
        <v>Daylight</v>
      </c>
      <c r="AJ342" t="str">
        <f>'Raw Data'!Y342</f>
        <v>Wet</v>
      </c>
      <c r="AK342">
        <f>'Raw Data'!Z342</f>
        <v>0</v>
      </c>
      <c r="AL342" t="str">
        <f>'Raw Data'!AA342</f>
        <v xml:space="preserve"> </v>
      </c>
      <c r="AM342" s="5">
        <f t="shared" si="75"/>
        <v>0</v>
      </c>
      <c r="AN342" t="str">
        <f>'Raw Data'!AB342</f>
        <v>Pickup Truck</v>
      </c>
      <c r="AO342" t="str">
        <f>'Raw Data'!AC342</f>
        <v>0831030100I</v>
      </c>
      <c r="AP342">
        <f>'Raw Data'!AD342</f>
        <v>3.22</v>
      </c>
      <c r="AQ342">
        <f>'Raw Data'!AE342</f>
        <v>34.863827000000001</v>
      </c>
      <c r="AR342">
        <f>'Raw Data'!AF342</f>
        <v>-85.549676000000005</v>
      </c>
      <c r="AS342">
        <f>'Raw Data'!AG342</f>
        <v>57</v>
      </c>
      <c r="AT342">
        <f>'Raw Data'!AH342</f>
        <v>224</v>
      </c>
      <c r="AU342">
        <f>'Raw Data'!AI342</f>
        <v>2181</v>
      </c>
      <c r="AV342" t="str">
        <f>'Raw Data'!AJ342</f>
        <v>D6_0301_00_I</v>
      </c>
      <c r="AW342">
        <f>'Raw Data'!AK342</f>
        <v>2</v>
      </c>
      <c r="AX342">
        <f>'Raw Data'!AL342</f>
        <v>2</v>
      </c>
      <c r="AY342" t="str">
        <f>'Raw Data'!AM342</f>
        <v>simple</v>
      </c>
      <c r="AZ342">
        <f>'Raw Data'!AN342</f>
        <v>377</v>
      </c>
      <c r="BA342">
        <f>'Raw Data'!AO342</f>
        <v>107.2</v>
      </c>
      <c r="BB342">
        <f>'Raw Data'!AP342</f>
        <v>703.5</v>
      </c>
      <c r="BC342">
        <f>'Raw Data'!AQ342</f>
        <v>-85.549677000000003</v>
      </c>
      <c r="BD342">
        <f>'Raw Data'!AR342</f>
        <v>34.863760999999997</v>
      </c>
      <c r="BE342">
        <f>'Raw Data'!AS342</f>
        <v>-85.548191000000003</v>
      </c>
      <c r="BF342">
        <f>'Raw Data'!AT342</f>
        <v>34.864908</v>
      </c>
      <c r="BG342" t="str">
        <f>'Raw Data'!AU342</f>
        <v>0831030100I</v>
      </c>
      <c r="BH342">
        <f>'Raw Data'!AV342</f>
        <v>1</v>
      </c>
      <c r="BI342">
        <f>'Raw Data'!AW342</f>
        <v>83</v>
      </c>
      <c r="BJ342">
        <f>'Raw Data'!AX342</f>
        <v>301</v>
      </c>
      <c r="BK342">
        <f>'Raw Data'!AY342</f>
        <v>0</v>
      </c>
      <c r="BL342">
        <f>'Raw Data'!AZ342</f>
        <v>55</v>
      </c>
      <c r="BM342">
        <f>'Raw Data'!BA342</f>
        <v>4.45</v>
      </c>
      <c r="BN342">
        <f>'Raw Data'!BB342</f>
        <v>4.12</v>
      </c>
      <c r="BO342">
        <f>'Raw Data'!BC342</f>
        <v>1573.5</v>
      </c>
      <c r="BP342">
        <f>'Raw Data'!BD342</f>
        <v>1572.8</v>
      </c>
      <c r="BQ342">
        <f>'Raw Data'!BE342</f>
        <v>1573.2</v>
      </c>
      <c r="BR342">
        <f>'Raw Data'!BF342</f>
        <v>55</v>
      </c>
      <c r="BS342">
        <f>'Raw Data'!BG342</f>
        <v>33.6</v>
      </c>
      <c r="BT342">
        <f>'Raw Data'!BH342</f>
        <v>21.4</v>
      </c>
      <c r="BU342">
        <f>'Raw Data'!BI342</f>
        <v>42642</v>
      </c>
      <c r="BV342" t="str">
        <f>'Raw Data'!BJ342</f>
        <v>ASV_10+</v>
      </c>
      <c r="BW342">
        <f>'Raw Data'!BK342</f>
        <v>2.1510000000000001E-3</v>
      </c>
      <c r="BX342">
        <f>'Raw Data'!BL342</f>
        <v>15021</v>
      </c>
      <c r="BY342">
        <f>'Raw Data'!BM342</f>
        <v>14661</v>
      </c>
      <c r="BZ342" t="str">
        <f>'Raw Data'!BN342</f>
        <v>0831013600I</v>
      </c>
      <c r="CA342" t="str">
        <f>'Raw Data'!BO342</f>
        <v>DADE</v>
      </c>
      <c r="CB342">
        <f>'Raw Data'!BP342</f>
        <v>1</v>
      </c>
      <c r="CC342">
        <f>'Raw Data'!BQ342</f>
        <v>13600</v>
      </c>
      <c r="CD342">
        <f>'Raw Data'!BR342</f>
        <v>6</v>
      </c>
      <c r="CE342">
        <f>'Raw Data'!BS342</f>
        <v>1</v>
      </c>
      <c r="CF342">
        <f>'Raw Data'!BT342</f>
        <v>2</v>
      </c>
      <c r="CG342">
        <f>'Raw Data'!BU342</f>
        <v>1</v>
      </c>
      <c r="CH342">
        <f>'Raw Data'!BV342</f>
        <v>1</v>
      </c>
      <c r="CI342">
        <f>'Raw Data'!BW342</f>
        <v>2</v>
      </c>
      <c r="CJ342">
        <f>'Raw Data'!BX342</f>
        <v>0</v>
      </c>
      <c r="CK342">
        <f>'Raw Data'!BY342</f>
        <v>4</v>
      </c>
      <c r="CL342" t="str">
        <f>'Raw Data'!BZ342</f>
        <v>N</v>
      </c>
      <c r="CM342">
        <f t="shared" si="81"/>
        <v>0</v>
      </c>
      <c r="CN342">
        <f>'Raw Data'!CA342</f>
        <v>83</v>
      </c>
      <c r="CO342">
        <f>'Raw Data'!CB342</f>
        <v>136</v>
      </c>
      <c r="CP342">
        <f>'Raw Data'!CC342</f>
        <v>0</v>
      </c>
      <c r="CQ342" t="str">
        <f>'Raw Data'!CD342</f>
        <v>Not Urban</v>
      </c>
      <c r="CR342" t="str">
        <f>'Raw Data'!CE342</f>
        <v>Not Urban</v>
      </c>
      <c r="CS342">
        <f>'Raw Data'!CF342</f>
        <v>0</v>
      </c>
      <c r="CT342">
        <f>'Raw Data'!CG342</f>
        <v>50</v>
      </c>
      <c r="CU342">
        <f>'Raw Data'!CH342</f>
        <v>2740</v>
      </c>
      <c r="CV342" t="str">
        <f>'Raw Data'!CI342</f>
        <v xml:space="preserve"> </v>
      </c>
      <c r="CW342">
        <f>'Raw Data'!CJ342</f>
        <v>0</v>
      </c>
      <c r="CX342">
        <f>'Raw Data'!CK342</f>
        <v>0.84643000000000002</v>
      </c>
      <c r="CY342">
        <f>'Raw Data'!CL342</f>
        <v>14</v>
      </c>
      <c r="CZ342" t="str">
        <f>'Raw Data'!CM342</f>
        <v>State Mainline</v>
      </c>
      <c r="DA342">
        <f>'Raw Data'!CN342</f>
        <v>2740</v>
      </c>
      <c r="DB342">
        <f>'Raw Data'!CO342</f>
        <v>166072</v>
      </c>
      <c r="DC342">
        <f>'Raw Data'!CP342</f>
        <v>2.11</v>
      </c>
      <c r="DD342">
        <f>'Raw Data'!CQ342</f>
        <v>2.96</v>
      </c>
      <c r="DE342">
        <f>'Raw Data'!CR342</f>
        <v>166072</v>
      </c>
      <c r="DF342">
        <f>'Raw Data'!CS342</f>
        <v>0</v>
      </c>
      <c r="DG342">
        <f>'Raw Data'!CT342</f>
        <v>4469.1514500000003</v>
      </c>
      <c r="DH342">
        <f>'Raw Data'!CU342</f>
        <v>100</v>
      </c>
      <c r="DI342">
        <f>'Raw Data'!CV342</f>
        <v>14693</v>
      </c>
      <c r="DJ342">
        <f>'Raw Data'!CW342</f>
        <v>2.9968000000000002E-2</v>
      </c>
      <c r="DK342">
        <f>'Raw Data'!CX342</f>
        <v>0</v>
      </c>
      <c r="DL342">
        <f>'Raw Data'!CY342</f>
        <v>2.1510000000000001E-3</v>
      </c>
      <c r="DM342">
        <f>'Raw Data'!CZ342</f>
        <v>154</v>
      </c>
      <c r="DN342" t="str">
        <f>'Raw Data'!DA342</f>
        <v>083-0134</v>
      </c>
      <c r="DO342" t="str">
        <f>'Raw Data'!DB342</f>
        <v>4R : Rural Minor Arterial</v>
      </c>
      <c r="DP342" t="str">
        <f>'Raw Data'!DC342</f>
        <v>34.866430, -85.542682</v>
      </c>
      <c r="DQ342">
        <f>'Raw Data'!DD342</f>
        <v>-85.542681999999999</v>
      </c>
      <c r="DR342">
        <f>'Raw Data'!DE342</f>
        <v>34.866430000000001</v>
      </c>
      <c r="DS342">
        <f>'Raw Data'!DF342</f>
        <v>34.866430000000001</v>
      </c>
      <c r="DT342">
        <f>'Raw Data'!DG342</f>
        <v>-85.542681999999999</v>
      </c>
      <c r="DU342">
        <f>'Raw Data'!DH342</f>
        <v>5.7159999999999997E-3</v>
      </c>
      <c r="DV342">
        <f>'Raw Data'!DI342</f>
        <v>2.1510000000000001E-3</v>
      </c>
      <c r="DW342">
        <f>'Raw Data'!DJ342</f>
        <v>57</v>
      </c>
      <c r="DX342" s="11">
        <f t="shared" si="82"/>
        <v>6283.333333333333</v>
      </c>
      <c r="DY342" s="5">
        <f t="shared" si="83"/>
        <v>6662.5</v>
      </c>
      <c r="DZ342" s="5">
        <f t="shared" si="76"/>
        <v>-379.16666666666697</v>
      </c>
      <c r="EA342" s="5">
        <f t="shared" si="77"/>
        <v>-5.6910569105691103E-2</v>
      </c>
      <c r="EB342" s="5">
        <f t="shared" si="78"/>
        <v>6472.9166666666661</v>
      </c>
      <c r="EC342">
        <f>'Raw Data'!DK342</f>
        <v>5970</v>
      </c>
      <c r="ED342">
        <f>'Raw Data'!DL342</f>
        <v>0</v>
      </c>
      <c r="EE342">
        <f>'Raw Data'!DM342</f>
        <v>6310</v>
      </c>
      <c r="EF342">
        <f>'Raw Data'!DN342</f>
        <v>0</v>
      </c>
      <c r="EG342">
        <f>'Raw Data'!DO342</f>
        <v>6570</v>
      </c>
      <c r="EH342">
        <f>'Raw Data'!DP342</f>
        <v>0</v>
      </c>
      <c r="EI342">
        <f>'Raw Data'!DQ342</f>
        <v>6540</v>
      </c>
      <c r="EJ342">
        <f>'Raw Data'!DR342</f>
        <v>0</v>
      </c>
      <c r="EK342">
        <f>'Raw Data'!DS342</f>
        <v>6340</v>
      </c>
      <c r="EL342">
        <f>'Raw Data'!DT342</f>
        <v>5.5</v>
      </c>
      <c r="EM342">
        <f>'Raw Data'!DU342</f>
        <v>6090</v>
      </c>
      <c r="EN342">
        <f>'Raw Data'!DV342</f>
        <v>5.5</v>
      </c>
      <c r="EO342">
        <f>'Raw Data'!DW342</f>
        <v>7110</v>
      </c>
      <c r="EP342">
        <f>'Raw Data'!DX342</f>
        <v>5.5</v>
      </c>
      <c r="EQ342">
        <f>'Raw Data'!DY342</f>
        <v>7110</v>
      </c>
      <c r="ER342">
        <f>'Raw Data'!DZ342</f>
        <v>5.5</v>
      </c>
      <c r="ES342">
        <f>'Raw Data'!EA342</f>
        <v>7100</v>
      </c>
      <c r="ET342">
        <f>'Raw Data'!EB342</f>
        <v>5.5</v>
      </c>
      <c r="EU342">
        <f>'Raw Data'!EC342</f>
        <v>7140</v>
      </c>
      <c r="EV342">
        <f>'Raw Data'!ED342</f>
        <v>5.5</v>
      </c>
      <c r="EW342">
        <f>'Raw Data'!EE342</f>
        <v>0</v>
      </c>
    </row>
    <row r="343" spans="1:153" x14ac:dyDescent="0.3">
      <c r="A343">
        <f>'Raw Data'!A343</f>
        <v>341</v>
      </c>
      <c r="B343" t="str">
        <f>'Raw Data'!B343</f>
        <v>Point</v>
      </c>
      <c r="C343">
        <f>'Raw Data'!C343</f>
        <v>454</v>
      </c>
      <c r="D343">
        <f>'Raw Data'!D343</f>
        <v>113</v>
      </c>
      <c r="E343" t="str">
        <f>'Raw Data'!E343</f>
        <v>Point</v>
      </c>
      <c r="F343">
        <f>'Raw Data'!F343</f>
        <v>6849029</v>
      </c>
      <c r="G343" t="str">
        <f>'Raw Data'!G343</f>
        <v>Dade County Sheriff's Office</v>
      </c>
      <c r="H343" s="3">
        <f>'Raw Data'!H343</f>
        <v>43307</v>
      </c>
      <c r="L343">
        <f t="shared" si="70"/>
        <v>0</v>
      </c>
      <c r="M343" s="5">
        <f t="shared" si="71"/>
        <v>43307</v>
      </c>
      <c r="N343" s="5">
        <f t="shared" si="79"/>
        <v>2018</v>
      </c>
      <c r="O343" s="5" t="str" cm="1">
        <f t="array" ref="O343">_xlfn.IFS(N343&lt;=2016,"before treatment",N343=2017,"unknown",N343&gt;2017,"after treatment")</f>
        <v>after treatment</v>
      </c>
      <c r="P343" s="5">
        <f t="shared" si="72"/>
        <v>0</v>
      </c>
      <c r="Q343" s="5">
        <f t="shared" si="73"/>
        <v>1</v>
      </c>
      <c r="R343" t="str">
        <f>'Raw Data'!I343</f>
        <v>Dade</v>
      </c>
      <c r="S343" t="str">
        <f>'Raw Data'!J343</f>
        <v>State Route 136</v>
      </c>
      <c r="T343" t="str">
        <f>'Raw Data'!K343</f>
        <v>Hwy 301</v>
      </c>
      <c r="U343" t="str">
        <f>'Raw Data'!L343</f>
        <v>(O) No Injury</v>
      </c>
      <c r="V343">
        <f>'Raw Data'!M343</f>
        <v>0</v>
      </c>
      <c r="W343">
        <f>'Raw Data'!N343</f>
        <v>0</v>
      </c>
      <c r="X343">
        <f>'Raw Data'!O343</f>
        <v>0</v>
      </c>
      <c r="Y343" t="str">
        <f>'Raw Data'!P343</f>
        <v>Rear End</v>
      </c>
      <c r="Z343" t="str">
        <f>'Raw Data'!Q343</f>
        <v>On Roadway - Roadway Intersection</v>
      </c>
      <c r="AA343" t="str">
        <f>'Raw Data'!R343</f>
        <v>["Motor Vehicle in Motion","Motor Vehicle in Motion"]</v>
      </c>
      <c r="AB343" t="str">
        <f>'Raw Data'!S343</f>
        <v>["Motor Vehicle in Motion","Motor Vehicle in Motion"]</v>
      </c>
      <c r="AC343" t="str">
        <f>'Raw Data'!T343</f>
        <v>["Misjudged Clearance","No Contributing Factors"]</v>
      </c>
      <c r="AD343">
        <f>'Raw Data'!U343</f>
        <v>2</v>
      </c>
      <c r="AE343" s="5" t="str">
        <f t="shared" si="80"/>
        <v>No</v>
      </c>
      <c r="AF343" t="str">
        <f>'Raw Data'!V343</f>
        <v>["Stopped","Straight"]</v>
      </c>
      <c r="AG343" s="5">
        <f t="shared" si="74"/>
        <v>0</v>
      </c>
      <c r="AH343" t="str">
        <f>'Raw Data'!W343</f>
        <v>["East","East"]</v>
      </c>
      <c r="AI343" t="str">
        <f>'Raw Data'!X343</f>
        <v>Daylight</v>
      </c>
      <c r="AJ343" t="str">
        <f>'Raw Data'!Y343</f>
        <v>Dry</v>
      </c>
      <c r="AK343">
        <f>'Raw Data'!Z343</f>
        <v>0</v>
      </c>
      <c r="AL343" t="str">
        <f>'Raw Data'!AA343</f>
        <v>Lap and Shoulder Belt Used</v>
      </c>
      <c r="AM343" s="5">
        <f t="shared" si="75"/>
        <v>0</v>
      </c>
      <c r="AN343" t="str">
        <f>'Raw Data'!AB343</f>
        <v>["Passenger Car","Passenger Car"]</v>
      </c>
      <c r="AO343" t="str">
        <f>'Raw Data'!AC343</f>
        <v>0831013600I</v>
      </c>
      <c r="AP343">
        <f>'Raw Data'!AD343</f>
        <v>2.093861</v>
      </c>
      <c r="AQ343">
        <f>'Raw Data'!AE343</f>
        <v>34.863698999999997</v>
      </c>
      <c r="AR343">
        <f>'Raw Data'!AF343</f>
        <v>-85.549884000000006</v>
      </c>
      <c r="AS343">
        <f>'Raw Data'!AG343</f>
        <v>57</v>
      </c>
      <c r="AT343">
        <f>'Raw Data'!AH343</f>
        <v>224</v>
      </c>
      <c r="AU343">
        <f>'Raw Data'!AI343</f>
        <v>2181</v>
      </c>
      <c r="AV343" t="str">
        <f>'Raw Data'!AJ343</f>
        <v>D6_0301_00_I</v>
      </c>
      <c r="AW343">
        <f>'Raw Data'!AK343</f>
        <v>2</v>
      </c>
      <c r="AX343">
        <f>'Raw Data'!AL343</f>
        <v>2</v>
      </c>
      <c r="AY343" t="str">
        <f>'Raw Data'!AM343</f>
        <v>simple</v>
      </c>
      <c r="AZ343">
        <f>'Raw Data'!AN343</f>
        <v>377</v>
      </c>
      <c r="BA343">
        <f>'Raw Data'!AO343</f>
        <v>107.2</v>
      </c>
      <c r="BB343">
        <f>'Raw Data'!AP343</f>
        <v>703.5</v>
      </c>
      <c r="BC343">
        <f>'Raw Data'!AQ343</f>
        <v>-85.549677000000003</v>
      </c>
      <c r="BD343">
        <f>'Raw Data'!AR343</f>
        <v>34.863760999999997</v>
      </c>
      <c r="BE343">
        <f>'Raw Data'!AS343</f>
        <v>-85.548191000000003</v>
      </c>
      <c r="BF343">
        <f>'Raw Data'!AT343</f>
        <v>34.864908</v>
      </c>
      <c r="BG343" t="str">
        <f>'Raw Data'!AU343</f>
        <v>0831030100I</v>
      </c>
      <c r="BH343">
        <f>'Raw Data'!AV343</f>
        <v>1</v>
      </c>
      <c r="BI343">
        <f>'Raw Data'!AW343</f>
        <v>83</v>
      </c>
      <c r="BJ343">
        <f>'Raw Data'!AX343</f>
        <v>301</v>
      </c>
      <c r="BK343">
        <f>'Raw Data'!AY343</f>
        <v>0</v>
      </c>
      <c r="BL343">
        <f>'Raw Data'!AZ343</f>
        <v>55</v>
      </c>
      <c r="BM343">
        <f>'Raw Data'!BA343</f>
        <v>4.45</v>
      </c>
      <c r="BN343">
        <f>'Raw Data'!BB343</f>
        <v>4.12</v>
      </c>
      <c r="BO343">
        <f>'Raw Data'!BC343</f>
        <v>1573.5</v>
      </c>
      <c r="BP343">
        <f>'Raw Data'!BD343</f>
        <v>1572.8</v>
      </c>
      <c r="BQ343">
        <f>'Raw Data'!BE343</f>
        <v>1573.2</v>
      </c>
      <c r="BR343">
        <f>'Raw Data'!BF343</f>
        <v>55</v>
      </c>
      <c r="BS343">
        <f>'Raw Data'!BG343</f>
        <v>33.6</v>
      </c>
      <c r="BT343">
        <f>'Raw Data'!BH343</f>
        <v>21.4</v>
      </c>
      <c r="BU343">
        <f>'Raw Data'!BI343</f>
        <v>42642</v>
      </c>
      <c r="BV343" t="str">
        <f>'Raw Data'!BJ343</f>
        <v>ASV_10+</v>
      </c>
      <c r="BW343">
        <f>'Raw Data'!BK343</f>
        <v>2.1510000000000001E-3</v>
      </c>
      <c r="BX343">
        <f>'Raw Data'!BL343</f>
        <v>15021</v>
      </c>
      <c r="BY343">
        <f>'Raw Data'!BM343</f>
        <v>14661</v>
      </c>
      <c r="BZ343" t="str">
        <f>'Raw Data'!BN343</f>
        <v>0831013600I</v>
      </c>
      <c r="CA343" t="str">
        <f>'Raw Data'!BO343</f>
        <v>DADE</v>
      </c>
      <c r="CB343">
        <f>'Raw Data'!BP343</f>
        <v>1</v>
      </c>
      <c r="CC343">
        <f>'Raw Data'!BQ343</f>
        <v>13600</v>
      </c>
      <c r="CD343">
        <f>'Raw Data'!BR343</f>
        <v>6</v>
      </c>
      <c r="CE343">
        <f>'Raw Data'!BS343</f>
        <v>1</v>
      </c>
      <c r="CF343">
        <f>'Raw Data'!BT343</f>
        <v>2</v>
      </c>
      <c r="CG343">
        <f>'Raw Data'!BU343</f>
        <v>1</v>
      </c>
      <c r="CH343">
        <f>'Raw Data'!BV343</f>
        <v>1</v>
      </c>
      <c r="CI343">
        <f>'Raw Data'!BW343</f>
        <v>2</v>
      </c>
      <c r="CJ343">
        <f>'Raw Data'!BX343</f>
        <v>0</v>
      </c>
      <c r="CK343">
        <f>'Raw Data'!BY343</f>
        <v>4</v>
      </c>
      <c r="CL343" t="str">
        <f>'Raw Data'!BZ343</f>
        <v>N</v>
      </c>
      <c r="CM343">
        <f t="shared" si="81"/>
        <v>0</v>
      </c>
      <c r="CN343">
        <f>'Raw Data'!CA343</f>
        <v>83</v>
      </c>
      <c r="CO343">
        <f>'Raw Data'!CB343</f>
        <v>136</v>
      </c>
      <c r="CP343">
        <f>'Raw Data'!CC343</f>
        <v>0</v>
      </c>
      <c r="CQ343" t="str">
        <f>'Raw Data'!CD343</f>
        <v>Not Urban</v>
      </c>
      <c r="CR343" t="str">
        <f>'Raw Data'!CE343</f>
        <v>Not Urban</v>
      </c>
      <c r="CS343">
        <f>'Raw Data'!CF343</f>
        <v>0</v>
      </c>
      <c r="CT343">
        <f>'Raw Data'!CG343</f>
        <v>50</v>
      </c>
      <c r="CU343">
        <f>'Raw Data'!CH343</f>
        <v>2740</v>
      </c>
      <c r="CV343" t="str">
        <f>'Raw Data'!CI343</f>
        <v xml:space="preserve"> </v>
      </c>
      <c r="CW343">
        <f>'Raw Data'!CJ343</f>
        <v>0</v>
      </c>
      <c r="CX343">
        <f>'Raw Data'!CK343</f>
        <v>0.84643000000000002</v>
      </c>
      <c r="CY343">
        <f>'Raw Data'!CL343</f>
        <v>14</v>
      </c>
      <c r="CZ343" t="str">
        <f>'Raw Data'!CM343</f>
        <v>State Mainline</v>
      </c>
      <c r="DA343">
        <f>'Raw Data'!CN343</f>
        <v>2740</v>
      </c>
      <c r="DB343">
        <f>'Raw Data'!CO343</f>
        <v>166072</v>
      </c>
      <c r="DC343">
        <f>'Raw Data'!CP343</f>
        <v>2.11</v>
      </c>
      <c r="DD343">
        <f>'Raw Data'!CQ343</f>
        <v>2.96</v>
      </c>
      <c r="DE343">
        <f>'Raw Data'!CR343</f>
        <v>166072</v>
      </c>
      <c r="DF343">
        <f>'Raw Data'!CS343</f>
        <v>0</v>
      </c>
      <c r="DG343">
        <f>'Raw Data'!CT343</f>
        <v>4469.1514500000003</v>
      </c>
      <c r="DH343">
        <f>'Raw Data'!CU343</f>
        <v>100</v>
      </c>
      <c r="DI343">
        <f>'Raw Data'!CV343</f>
        <v>14693</v>
      </c>
      <c r="DJ343">
        <f>'Raw Data'!CW343</f>
        <v>2.9968000000000002E-2</v>
      </c>
      <c r="DK343">
        <f>'Raw Data'!CX343</f>
        <v>0</v>
      </c>
      <c r="DL343">
        <f>'Raw Data'!CY343</f>
        <v>2.1510000000000001E-3</v>
      </c>
      <c r="DM343">
        <f>'Raw Data'!CZ343</f>
        <v>154</v>
      </c>
      <c r="DN343" t="str">
        <f>'Raw Data'!DA343</f>
        <v>083-0134</v>
      </c>
      <c r="DO343" t="str">
        <f>'Raw Data'!DB343</f>
        <v>4R : Rural Minor Arterial</v>
      </c>
      <c r="DP343" t="str">
        <f>'Raw Data'!DC343</f>
        <v>34.866430, -85.542682</v>
      </c>
      <c r="DQ343">
        <f>'Raw Data'!DD343</f>
        <v>-85.542681999999999</v>
      </c>
      <c r="DR343">
        <f>'Raw Data'!DE343</f>
        <v>34.866430000000001</v>
      </c>
      <c r="DS343">
        <f>'Raw Data'!DF343</f>
        <v>34.866430000000001</v>
      </c>
      <c r="DT343">
        <f>'Raw Data'!DG343</f>
        <v>-85.542681999999999</v>
      </c>
      <c r="DU343">
        <f>'Raw Data'!DH343</f>
        <v>5.7159999999999997E-3</v>
      </c>
      <c r="DV343">
        <f>'Raw Data'!DI343</f>
        <v>2.1510000000000001E-3</v>
      </c>
      <c r="DW343">
        <f>'Raw Data'!DJ343</f>
        <v>57</v>
      </c>
      <c r="DX343" s="11">
        <f t="shared" si="82"/>
        <v>6283.333333333333</v>
      </c>
      <c r="DY343" s="5">
        <f t="shared" si="83"/>
        <v>6662.5</v>
      </c>
      <c r="DZ343" s="5">
        <f t="shared" si="76"/>
        <v>-379.16666666666697</v>
      </c>
      <c r="EA343" s="5">
        <f t="shared" si="77"/>
        <v>-5.6910569105691103E-2</v>
      </c>
      <c r="EB343" s="5">
        <f t="shared" si="78"/>
        <v>6472.9166666666661</v>
      </c>
      <c r="EC343">
        <f>'Raw Data'!DK343</f>
        <v>5970</v>
      </c>
      <c r="ED343">
        <f>'Raw Data'!DL343</f>
        <v>0</v>
      </c>
      <c r="EE343">
        <f>'Raw Data'!DM343</f>
        <v>6310</v>
      </c>
      <c r="EF343">
        <f>'Raw Data'!DN343</f>
        <v>0</v>
      </c>
      <c r="EG343">
        <f>'Raw Data'!DO343</f>
        <v>6570</v>
      </c>
      <c r="EH343">
        <f>'Raw Data'!DP343</f>
        <v>0</v>
      </c>
      <c r="EI343">
        <f>'Raw Data'!DQ343</f>
        <v>6540</v>
      </c>
      <c r="EJ343">
        <f>'Raw Data'!DR343</f>
        <v>0</v>
      </c>
      <c r="EK343">
        <f>'Raw Data'!DS343</f>
        <v>6340</v>
      </c>
      <c r="EL343">
        <f>'Raw Data'!DT343</f>
        <v>5.5</v>
      </c>
      <c r="EM343">
        <f>'Raw Data'!DU343</f>
        <v>6090</v>
      </c>
      <c r="EN343">
        <f>'Raw Data'!DV343</f>
        <v>5.5</v>
      </c>
      <c r="EO343">
        <f>'Raw Data'!DW343</f>
        <v>7110</v>
      </c>
      <c r="EP343">
        <f>'Raw Data'!DX343</f>
        <v>5.5</v>
      </c>
      <c r="EQ343">
        <f>'Raw Data'!DY343</f>
        <v>7110</v>
      </c>
      <c r="ER343">
        <f>'Raw Data'!DZ343</f>
        <v>5.5</v>
      </c>
      <c r="ES343">
        <f>'Raw Data'!EA343</f>
        <v>7100</v>
      </c>
      <c r="ET343">
        <f>'Raw Data'!EB343</f>
        <v>5.5</v>
      </c>
      <c r="EU343">
        <f>'Raw Data'!EC343</f>
        <v>7140</v>
      </c>
      <c r="EV343">
        <f>'Raw Data'!ED343</f>
        <v>5.5</v>
      </c>
      <c r="EW343">
        <f>'Raw Data'!EE343</f>
        <v>2.1599999999999999E-4</v>
      </c>
    </row>
    <row r="344" spans="1:153" x14ac:dyDescent="0.3">
      <c r="A344">
        <f>'Raw Data'!A344</f>
        <v>342</v>
      </c>
      <c r="B344" t="str">
        <f>'Raw Data'!B344</f>
        <v>Point</v>
      </c>
      <c r="C344">
        <f>'Raw Data'!C344</f>
        <v>466</v>
      </c>
      <c r="D344">
        <f>'Raw Data'!D344</f>
        <v>77</v>
      </c>
      <c r="E344" t="str">
        <f>'Raw Data'!E344</f>
        <v>Point</v>
      </c>
      <c r="F344">
        <f>'Raw Data'!F344</f>
        <v>7112094</v>
      </c>
      <c r="G344" t="str">
        <f>'Raw Data'!G344</f>
        <v>Gsp Post 00</v>
      </c>
      <c r="H344" s="3">
        <f>'Raw Data'!H344</f>
        <v>43529</v>
      </c>
      <c r="L344">
        <f t="shared" si="70"/>
        <v>0</v>
      </c>
      <c r="M344" s="5">
        <f t="shared" si="71"/>
        <v>43529</v>
      </c>
      <c r="N344" s="5">
        <f t="shared" si="79"/>
        <v>2019</v>
      </c>
      <c r="O344" s="5" t="str" cm="1">
        <f t="array" ref="O344">_xlfn.IFS(N344&lt;=2016,"before treatment",N344=2017,"unknown",N344&gt;2017,"after treatment")</f>
        <v>after treatment</v>
      </c>
      <c r="P344" s="5">
        <f t="shared" si="72"/>
        <v>0</v>
      </c>
      <c r="Q344" s="5">
        <f t="shared" si="73"/>
        <v>1</v>
      </c>
      <c r="R344" t="str">
        <f>'Raw Data'!I344</f>
        <v>Dade</v>
      </c>
      <c r="S344" t="str">
        <f>'Raw Data'!J344</f>
        <v>State Route 136</v>
      </c>
      <c r="T344" t="str">
        <f>'Raw Data'!K344</f>
        <v>Sr 301</v>
      </c>
      <c r="U344" t="str">
        <f>'Raw Data'!L344</f>
        <v>(O) No Injury</v>
      </c>
      <c r="V344">
        <f>'Raw Data'!M344</f>
        <v>0</v>
      </c>
      <c r="W344">
        <f>'Raw Data'!N344</f>
        <v>0</v>
      </c>
      <c r="X344">
        <f>'Raw Data'!O344</f>
        <v>0</v>
      </c>
      <c r="Y344" t="str">
        <f>'Raw Data'!P344</f>
        <v>Head On</v>
      </c>
      <c r="Z344" t="str">
        <f>'Raw Data'!Q344</f>
        <v>On Roadway - Non-Intersection</v>
      </c>
      <c r="AA344" t="str">
        <f>'Raw Data'!R344</f>
        <v>["Motor Vehicle in Motion","Motor Vehicle in Motion"]</v>
      </c>
      <c r="AB344" t="str">
        <f>'Raw Data'!S344</f>
        <v>["Motor Vehicle in Motion","Motor Vehicle in Motion"]</v>
      </c>
      <c r="AC344" t="str">
        <f>'Raw Data'!T344</f>
        <v>["No Contributing Factors","Other Interior Distraction (Distracted)"]</v>
      </c>
      <c r="AD344">
        <f>'Raw Data'!U344</f>
        <v>2</v>
      </c>
      <c r="AE344" s="5" t="str">
        <f t="shared" si="80"/>
        <v>No</v>
      </c>
      <c r="AF344" t="str">
        <f>'Raw Data'!V344</f>
        <v>["Negotiating a Curve","Negotiating a Curve"]</v>
      </c>
      <c r="AG344" s="5">
        <f t="shared" si="74"/>
        <v>0</v>
      </c>
      <c r="AH344" t="str">
        <f>'Raw Data'!W344</f>
        <v>["East","West"]</v>
      </c>
      <c r="AI344" t="str">
        <f>'Raw Data'!X344</f>
        <v>Daylight</v>
      </c>
      <c r="AJ344" t="str">
        <f>'Raw Data'!Y344</f>
        <v>Dry</v>
      </c>
      <c r="AK344">
        <f>'Raw Data'!Z344</f>
        <v>0</v>
      </c>
      <c r="AL344" t="str">
        <f>'Raw Data'!AA344</f>
        <v>["Lap and Shoulder Belt Used","Lap and Shoulder Belt Used"]</v>
      </c>
      <c r="AM344" s="5">
        <f t="shared" si="75"/>
        <v>0</v>
      </c>
      <c r="AN344" t="str">
        <f>'Raw Data'!AB344</f>
        <v>["Sports Utility Vehicle (SUV)","Sports Utility Vehicle (SUV)"]</v>
      </c>
      <c r="AO344" t="str">
        <f>'Raw Data'!AC344</f>
        <v>0831013600I</v>
      </c>
      <c r="AP344">
        <f>'Raw Data'!AD344</f>
        <v>2.00143</v>
      </c>
      <c r="AQ344">
        <f>'Raw Data'!AE344</f>
        <v>34.862960999999999</v>
      </c>
      <c r="AR344">
        <f>'Raw Data'!AF344</f>
        <v>-85.551259000000002</v>
      </c>
      <c r="AS344">
        <f>'Raw Data'!AG344</f>
        <v>57</v>
      </c>
      <c r="AT344">
        <f>'Raw Data'!AH344</f>
        <v>224</v>
      </c>
      <c r="AU344">
        <f>'Raw Data'!AI344</f>
        <v>2181</v>
      </c>
      <c r="AV344" t="str">
        <f>'Raw Data'!AJ344</f>
        <v>D6_0301_00_I</v>
      </c>
      <c r="AW344">
        <f>'Raw Data'!AK344</f>
        <v>2</v>
      </c>
      <c r="AX344">
        <f>'Raw Data'!AL344</f>
        <v>2</v>
      </c>
      <c r="AY344" t="str">
        <f>'Raw Data'!AM344</f>
        <v>simple</v>
      </c>
      <c r="AZ344">
        <f>'Raw Data'!AN344</f>
        <v>377</v>
      </c>
      <c r="BA344">
        <f>'Raw Data'!AO344</f>
        <v>107.2</v>
      </c>
      <c r="BB344">
        <f>'Raw Data'!AP344</f>
        <v>703.5</v>
      </c>
      <c r="BC344">
        <f>'Raw Data'!AQ344</f>
        <v>-85.549677000000003</v>
      </c>
      <c r="BD344">
        <f>'Raw Data'!AR344</f>
        <v>34.863760999999997</v>
      </c>
      <c r="BE344">
        <f>'Raw Data'!AS344</f>
        <v>-85.548191000000003</v>
      </c>
      <c r="BF344">
        <f>'Raw Data'!AT344</f>
        <v>34.864908</v>
      </c>
      <c r="BG344" t="str">
        <f>'Raw Data'!AU344</f>
        <v>0831030100I</v>
      </c>
      <c r="BH344">
        <f>'Raw Data'!AV344</f>
        <v>1</v>
      </c>
      <c r="BI344">
        <f>'Raw Data'!AW344</f>
        <v>83</v>
      </c>
      <c r="BJ344">
        <f>'Raw Data'!AX344</f>
        <v>301</v>
      </c>
      <c r="BK344">
        <f>'Raw Data'!AY344</f>
        <v>0</v>
      </c>
      <c r="BL344">
        <f>'Raw Data'!AZ344</f>
        <v>55</v>
      </c>
      <c r="BM344">
        <f>'Raw Data'!BA344</f>
        <v>4.45</v>
      </c>
      <c r="BN344">
        <f>'Raw Data'!BB344</f>
        <v>4.12</v>
      </c>
      <c r="BO344">
        <f>'Raw Data'!BC344</f>
        <v>1573.5</v>
      </c>
      <c r="BP344">
        <f>'Raw Data'!BD344</f>
        <v>1572.8</v>
      </c>
      <c r="BQ344">
        <f>'Raw Data'!BE344</f>
        <v>1573.2</v>
      </c>
      <c r="BR344">
        <f>'Raw Data'!BF344</f>
        <v>55</v>
      </c>
      <c r="BS344">
        <f>'Raw Data'!BG344</f>
        <v>33.6</v>
      </c>
      <c r="BT344">
        <f>'Raw Data'!BH344</f>
        <v>21.4</v>
      </c>
      <c r="BU344">
        <f>'Raw Data'!BI344</f>
        <v>42642</v>
      </c>
      <c r="BV344" t="str">
        <f>'Raw Data'!BJ344</f>
        <v>ASV_10+</v>
      </c>
      <c r="BW344">
        <f>'Raw Data'!BK344</f>
        <v>2.1510000000000001E-3</v>
      </c>
      <c r="BX344">
        <f>'Raw Data'!BL344</f>
        <v>15021</v>
      </c>
      <c r="BY344">
        <f>'Raw Data'!BM344</f>
        <v>14661</v>
      </c>
      <c r="BZ344" t="str">
        <f>'Raw Data'!BN344</f>
        <v>0831013600I</v>
      </c>
      <c r="CA344" t="str">
        <f>'Raw Data'!BO344</f>
        <v>DADE</v>
      </c>
      <c r="CB344">
        <f>'Raw Data'!BP344</f>
        <v>1</v>
      </c>
      <c r="CC344">
        <f>'Raw Data'!BQ344</f>
        <v>13600</v>
      </c>
      <c r="CD344">
        <f>'Raw Data'!BR344</f>
        <v>6</v>
      </c>
      <c r="CE344">
        <f>'Raw Data'!BS344</f>
        <v>1</v>
      </c>
      <c r="CF344">
        <f>'Raw Data'!BT344</f>
        <v>2</v>
      </c>
      <c r="CG344">
        <f>'Raw Data'!BU344</f>
        <v>1</v>
      </c>
      <c r="CH344">
        <f>'Raw Data'!BV344</f>
        <v>1</v>
      </c>
      <c r="CI344">
        <f>'Raw Data'!BW344</f>
        <v>2</v>
      </c>
      <c r="CJ344">
        <f>'Raw Data'!BX344</f>
        <v>0</v>
      </c>
      <c r="CK344">
        <f>'Raw Data'!BY344</f>
        <v>4</v>
      </c>
      <c r="CL344" t="str">
        <f>'Raw Data'!BZ344</f>
        <v>N</v>
      </c>
      <c r="CM344">
        <f t="shared" si="81"/>
        <v>0</v>
      </c>
      <c r="CN344">
        <f>'Raw Data'!CA344</f>
        <v>83</v>
      </c>
      <c r="CO344">
        <f>'Raw Data'!CB344</f>
        <v>136</v>
      </c>
      <c r="CP344">
        <f>'Raw Data'!CC344</f>
        <v>0</v>
      </c>
      <c r="CQ344" t="str">
        <f>'Raw Data'!CD344</f>
        <v>Not Urban</v>
      </c>
      <c r="CR344" t="str">
        <f>'Raw Data'!CE344</f>
        <v>Not Urban</v>
      </c>
      <c r="CS344">
        <f>'Raw Data'!CF344</f>
        <v>0</v>
      </c>
      <c r="CT344">
        <f>'Raw Data'!CG344</f>
        <v>50</v>
      </c>
      <c r="CU344">
        <f>'Raw Data'!CH344</f>
        <v>2740</v>
      </c>
      <c r="CV344" t="str">
        <f>'Raw Data'!CI344</f>
        <v xml:space="preserve"> </v>
      </c>
      <c r="CW344">
        <f>'Raw Data'!CJ344</f>
        <v>0</v>
      </c>
      <c r="CX344">
        <f>'Raw Data'!CK344</f>
        <v>0.84643000000000002</v>
      </c>
      <c r="CY344">
        <f>'Raw Data'!CL344</f>
        <v>14</v>
      </c>
      <c r="CZ344" t="str">
        <f>'Raw Data'!CM344</f>
        <v>State Mainline</v>
      </c>
      <c r="DA344">
        <f>'Raw Data'!CN344</f>
        <v>2740</v>
      </c>
      <c r="DB344">
        <f>'Raw Data'!CO344</f>
        <v>166072</v>
      </c>
      <c r="DC344">
        <f>'Raw Data'!CP344</f>
        <v>2.11</v>
      </c>
      <c r="DD344">
        <f>'Raw Data'!CQ344</f>
        <v>2.96</v>
      </c>
      <c r="DE344">
        <f>'Raw Data'!CR344</f>
        <v>166072</v>
      </c>
      <c r="DF344">
        <f>'Raw Data'!CS344</f>
        <v>0</v>
      </c>
      <c r="DG344">
        <f>'Raw Data'!CT344</f>
        <v>4469.1514500000003</v>
      </c>
      <c r="DH344">
        <f>'Raw Data'!CU344</f>
        <v>100</v>
      </c>
      <c r="DI344">
        <f>'Raw Data'!CV344</f>
        <v>14693</v>
      </c>
      <c r="DJ344">
        <f>'Raw Data'!CW344</f>
        <v>2.9968000000000002E-2</v>
      </c>
      <c r="DK344">
        <f>'Raw Data'!CX344</f>
        <v>0</v>
      </c>
      <c r="DL344">
        <f>'Raw Data'!CY344</f>
        <v>2.1510000000000001E-3</v>
      </c>
      <c r="DM344">
        <f>'Raw Data'!CZ344</f>
        <v>154</v>
      </c>
      <c r="DN344" t="str">
        <f>'Raw Data'!DA344</f>
        <v>083-0134</v>
      </c>
      <c r="DO344" t="str">
        <f>'Raw Data'!DB344</f>
        <v>4R : Rural Minor Arterial</v>
      </c>
      <c r="DP344" t="str">
        <f>'Raw Data'!DC344</f>
        <v>34.866430, -85.542682</v>
      </c>
      <c r="DQ344">
        <f>'Raw Data'!DD344</f>
        <v>-85.542681999999999</v>
      </c>
      <c r="DR344">
        <f>'Raw Data'!DE344</f>
        <v>34.866430000000001</v>
      </c>
      <c r="DS344">
        <f>'Raw Data'!DF344</f>
        <v>34.866430000000001</v>
      </c>
      <c r="DT344">
        <f>'Raw Data'!DG344</f>
        <v>-85.542681999999999</v>
      </c>
      <c r="DU344">
        <f>'Raw Data'!DH344</f>
        <v>5.7159999999999997E-3</v>
      </c>
      <c r="DV344">
        <f>'Raw Data'!DI344</f>
        <v>2.1510000000000001E-3</v>
      </c>
      <c r="DW344">
        <f>'Raw Data'!DJ344</f>
        <v>57</v>
      </c>
      <c r="DX344" s="11">
        <f t="shared" si="82"/>
        <v>6283.333333333333</v>
      </c>
      <c r="DY344" s="5">
        <f t="shared" si="83"/>
        <v>6662.5</v>
      </c>
      <c r="DZ344" s="5">
        <f t="shared" si="76"/>
        <v>-379.16666666666697</v>
      </c>
      <c r="EA344" s="5">
        <f t="shared" si="77"/>
        <v>-5.6910569105691103E-2</v>
      </c>
      <c r="EB344" s="5">
        <f t="shared" si="78"/>
        <v>6472.9166666666661</v>
      </c>
      <c r="EC344">
        <f>'Raw Data'!DK344</f>
        <v>5970</v>
      </c>
      <c r="ED344">
        <f>'Raw Data'!DL344</f>
        <v>0</v>
      </c>
      <c r="EE344">
        <f>'Raw Data'!DM344</f>
        <v>6310</v>
      </c>
      <c r="EF344">
        <f>'Raw Data'!DN344</f>
        <v>0</v>
      </c>
      <c r="EG344">
        <f>'Raw Data'!DO344</f>
        <v>6570</v>
      </c>
      <c r="EH344">
        <f>'Raw Data'!DP344</f>
        <v>0</v>
      </c>
      <c r="EI344">
        <f>'Raw Data'!DQ344</f>
        <v>6540</v>
      </c>
      <c r="EJ344">
        <f>'Raw Data'!DR344</f>
        <v>0</v>
      </c>
      <c r="EK344">
        <f>'Raw Data'!DS344</f>
        <v>6340</v>
      </c>
      <c r="EL344">
        <f>'Raw Data'!DT344</f>
        <v>5.5</v>
      </c>
      <c r="EM344">
        <f>'Raw Data'!DU344</f>
        <v>6090</v>
      </c>
      <c r="EN344">
        <f>'Raw Data'!DV344</f>
        <v>5.5</v>
      </c>
      <c r="EO344">
        <f>'Raw Data'!DW344</f>
        <v>7110</v>
      </c>
      <c r="EP344">
        <f>'Raw Data'!DX344</f>
        <v>5.5</v>
      </c>
      <c r="EQ344">
        <f>'Raw Data'!DY344</f>
        <v>7110</v>
      </c>
      <c r="ER344">
        <f>'Raw Data'!DZ344</f>
        <v>5.5</v>
      </c>
      <c r="ES344">
        <f>'Raw Data'!EA344</f>
        <v>7100</v>
      </c>
      <c r="ET344">
        <f>'Raw Data'!EB344</f>
        <v>5.5</v>
      </c>
      <c r="EU344">
        <f>'Raw Data'!EC344</f>
        <v>7140</v>
      </c>
      <c r="EV344">
        <f>'Raw Data'!ED344</f>
        <v>5.5</v>
      </c>
      <c r="EW344">
        <f>'Raw Data'!EE344</f>
        <v>1.7730000000000001E-3</v>
      </c>
    </row>
    <row r="345" spans="1:153" x14ac:dyDescent="0.3">
      <c r="A345">
        <f>'Raw Data'!A345</f>
        <v>343</v>
      </c>
      <c r="B345" t="str">
        <f>'Raw Data'!B345</f>
        <v>Point</v>
      </c>
      <c r="C345">
        <f>'Raw Data'!C345</f>
        <v>467</v>
      </c>
      <c r="D345">
        <f>'Raw Data'!D345</f>
        <v>76</v>
      </c>
      <c r="E345" t="str">
        <f>'Raw Data'!E345</f>
        <v>Point</v>
      </c>
      <c r="F345">
        <f>'Raw Data'!F345</f>
        <v>7112563</v>
      </c>
      <c r="G345" t="str">
        <f>'Raw Data'!G345</f>
        <v>Gsp Post 00</v>
      </c>
      <c r="H345" s="3">
        <f>'Raw Data'!H345</f>
        <v>43529</v>
      </c>
      <c r="L345">
        <f t="shared" si="70"/>
        <v>0</v>
      </c>
      <c r="M345" s="5">
        <f t="shared" si="71"/>
        <v>43529</v>
      </c>
      <c r="N345" s="5">
        <f t="shared" si="79"/>
        <v>2019</v>
      </c>
      <c r="O345" s="5" t="str" cm="1">
        <f t="array" ref="O345">_xlfn.IFS(N345&lt;=2016,"before treatment",N345=2017,"unknown",N345&gt;2017,"after treatment")</f>
        <v>after treatment</v>
      </c>
      <c r="P345" s="5">
        <f t="shared" si="72"/>
        <v>0</v>
      </c>
      <c r="Q345" s="5">
        <f t="shared" si="73"/>
        <v>1</v>
      </c>
      <c r="R345" t="str">
        <f>'Raw Data'!I345</f>
        <v>Dade</v>
      </c>
      <c r="S345" t="str">
        <f>'Raw Data'!J345</f>
        <v>State Route 301</v>
      </c>
      <c r="T345" t="str">
        <f>'Raw Data'!K345</f>
        <v>Sr301</v>
      </c>
      <c r="U345" t="str">
        <f>'Raw Data'!L345</f>
        <v>(O) No Injury</v>
      </c>
      <c r="V345">
        <f>'Raw Data'!M345</f>
        <v>0</v>
      </c>
      <c r="W345">
        <f>'Raw Data'!N345</f>
        <v>0</v>
      </c>
      <c r="X345">
        <f>'Raw Data'!O345</f>
        <v>0</v>
      </c>
      <c r="Y345" t="str">
        <f>'Raw Data'!P345</f>
        <v>Angle (Other)</v>
      </c>
      <c r="Z345" t="str">
        <f>'Raw Data'!Q345</f>
        <v>On Roadway - Roadway Intersection</v>
      </c>
      <c r="AA345" t="str">
        <f>'Raw Data'!R345</f>
        <v>["Motor Vehicle in Motion","Motor Vehicle in Motion"]</v>
      </c>
      <c r="AB345" t="str">
        <f>'Raw Data'!S345</f>
        <v>["Motor Vehicle in Motion","Motor Vehicle in Motion"]</v>
      </c>
      <c r="AC345" t="str">
        <f>'Raw Data'!T345</f>
        <v>["Failure to Yield","No Contributing Factors"]</v>
      </c>
      <c r="AD345">
        <f>'Raw Data'!U345</f>
        <v>2</v>
      </c>
      <c r="AE345" s="5" t="str">
        <f t="shared" si="80"/>
        <v>No</v>
      </c>
      <c r="AF345" t="str">
        <f>'Raw Data'!V345</f>
        <v>["Straight","Straight"]</v>
      </c>
      <c r="AG345" s="5">
        <f t="shared" si="74"/>
        <v>0</v>
      </c>
      <c r="AH345" t="str">
        <f>'Raw Data'!W345</f>
        <v>["North","West"]</v>
      </c>
      <c r="AI345" t="str">
        <f>'Raw Data'!X345</f>
        <v>Daylight</v>
      </c>
      <c r="AJ345" t="str">
        <f>'Raw Data'!Y345</f>
        <v>Dry</v>
      </c>
      <c r="AK345">
        <f>'Raw Data'!Z345</f>
        <v>0</v>
      </c>
      <c r="AL345" t="str">
        <f>'Raw Data'!AA345</f>
        <v>["Lap and Shoulder Belt Used","Lap and Shoulder Belt Used"]</v>
      </c>
      <c r="AM345" s="5">
        <f t="shared" si="75"/>
        <v>0</v>
      </c>
      <c r="AN345" t="str">
        <f>'Raw Data'!AB345</f>
        <v>["Passenger Car","Passenger Car"]</v>
      </c>
      <c r="AO345" t="str">
        <f>'Raw Data'!AC345</f>
        <v>0831030100I</v>
      </c>
      <c r="AP345">
        <f>'Raw Data'!AD345</f>
        <v>3.2152949999999998</v>
      </c>
      <c r="AQ345">
        <f>'Raw Data'!AE345</f>
        <v>34.863782999999998</v>
      </c>
      <c r="AR345">
        <f>'Raw Data'!AF345</f>
        <v>-85.549676000000005</v>
      </c>
      <c r="AS345">
        <f>'Raw Data'!AG345</f>
        <v>57</v>
      </c>
      <c r="AT345">
        <f>'Raw Data'!AH345</f>
        <v>224</v>
      </c>
      <c r="AU345">
        <f>'Raw Data'!AI345</f>
        <v>2181</v>
      </c>
      <c r="AV345" t="str">
        <f>'Raw Data'!AJ345</f>
        <v>D6_0301_00_I</v>
      </c>
      <c r="AW345">
        <f>'Raw Data'!AK345</f>
        <v>2</v>
      </c>
      <c r="AX345">
        <f>'Raw Data'!AL345</f>
        <v>2</v>
      </c>
      <c r="AY345" t="str">
        <f>'Raw Data'!AM345</f>
        <v>simple</v>
      </c>
      <c r="AZ345">
        <f>'Raw Data'!AN345</f>
        <v>377</v>
      </c>
      <c r="BA345">
        <f>'Raw Data'!AO345</f>
        <v>107.2</v>
      </c>
      <c r="BB345">
        <f>'Raw Data'!AP345</f>
        <v>703.5</v>
      </c>
      <c r="BC345">
        <f>'Raw Data'!AQ345</f>
        <v>-85.549677000000003</v>
      </c>
      <c r="BD345">
        <f>'Raw Data'!AR345</f>
        <v>34.863760999999997</v>
      </c>
      <c r="BE345">
        <f>'Raw Data'!AS345</f>
        <v>-85.548191000000003</v>
      </c>
      <c r="BF345">
        <f>'Raw Data'!AT345</f>
        <v>34.864908</v>
      </c>
      <c r="BG345" t="str">
        <f>'Raw Data'!AU345</f>
        <v>0831030100I</v>
      </c>
      <c r="BH345">
        <f>'Raw Data'!AV345</f>
        <v>1</v>
      </c>
      <c r="BI345">
        <f>'Raw Data'!AW345</f>
        <v>83</v>
      </c>
      <c r="BJ345">
        <f>'Raw Data'!AX345</f>
        <v>301</v>
      </c>
      <c r="BK345">
        <f>'Raw Data'!AY345</f>
        <v>0</v>
      </c>
      <c r="BL345">
        <f>'Raw Data'!AZ345</f>
        <v>55</v>
      </c>
      <c r="BM345">
        <f>'Raw Data'!BA345</f>
        <v>4.45</v>
      </c>
      <c r="BN345">
        <f>'Raw Data'!BB345</f>
        <v>4.12</v>
      </c>
      <c r="BO345">
        <f>'Raw Data'!BC345</f>
        <v>1573.5</v>
      </c>
      <c r="BP345">
        <f>'Raw Data'!BD345</f>
        <v>1572.8</v>
      </c>
      <c r="BQ345">
        <f>'Raw Data'!BE345</f>
        <v>1573.2</v>
      </c>
      <c r="BR345">
        <f>'Raw Data'!BF345</f>
        <v>55</v>
      </c>
      <c r="BS345">
        <f>'Raw Data'!BG345</f>
        <v>33.6</v>
      </c>
      <c r="BT345">
        <f>'Raw Data'!BH345</f>
        <v>21.4</v>
      </c>
      <c r="BU345">
        <f>'Raw Data'!BI345</f>
        <v>42642</v>
      </c>
      <c r="BV345" t="str">
        <f>'Raw Data'!BJ345</f>
        <v>ASV_10+</v>
      </c>
      <c r="BW345">
        <f>'Raw Data'!BK345</f>
        <v>2.1510000000000001E-3</v>
      </c>
      <c r="BX345">
        <f>'Raw Data'!BL345</f>
        <v>15021</v>
      </c>
      <c r="BY345">
        <f>'Raw Data'!BM345</f>
        <v>14661</v>
      </c>
      <c r="BZ345" t="str">
        <f>'Raw Data'!BN345</f>
        <v>0831013600I</v>
      </c>
      <c r="CA345" t="str">
        <f>'Raw Data'!BO345</f>
        <v>DADE</v>
      </c>
      <c r="CB345">
        <f>'Raw Data'!BP345</f>
        <v>1</v>
      </c>
      <c r="CC345">
        <f>'Raw Data'!BQ345</f>
        <v>13600</v>
      </c>
      <c r="CD345">
        <f>'Raw Data'!BR345</f>
        <v>6</v>
      </c>
      <c r="CE345">
        <f>'Raw Data'!BS345</f>
        <v>1</v>
      </c>
      <c r="CF345">
        <f>'Raw Data'!BT345</f>
        <v>2</v>
      </c>
      <c r="CG345">
        <f>'Raw Data'!BU345</f>
        <v>1</v>
      </c>
      <c r="CH345">
        <f>'Raw Data'!BV345</f>
        <v>1</v>
      </c>
      <c r="CI345">
        <f>'Raw Data'!BW345</f>
        <v>2</v>
      </c>
      <c r="CJ345">
        <f>'Raw Data'!BX345</f>
        <v>0</v>
      </c>
      <c r="CK345">
        <f>'Raw Data'!BY345</f>
        <v>4</v>
      </c>
      <c r="CL345" t="str">
        <f>'Raw Data'!BZ345</f>
        <v>N</v>
      </c>
      <c r="CM345">
        <f t="shared" si="81"/>
        <v>0</v>
      </c>
      <c r="CN345">
        <f>'Raw Data'!CA345</f>
        <v>83</v>
      </c>
      <c r="CO345">
        <f>'Raw Data'!CB345</f>
        <v>136</v>
      </c>
      <c r="CP345">
        <f>'Raw Data'!CC345</f>
        <v>0</v>
      </c>
      <c r="CQ345" t="str">
        <f>'Raw Data'!CD345</f>
        <v>Not Urban</v>
      </c>
      <c r="CR345" t="str">
        <f>'Raw Data'!CE345</f>
        <v>Not Urban</v>
      </c>
      <c r="CS345">
        <f>'Raw Data'!CF345</f>
        <v>0</v>
      </c>
      <c r="CT345">
        <f>'Raw Data'!CG345</f>
        <v>50</v>
      </c>
      <c r="CU345">
        <f>'Raw Data'!CH345</f>
        <v>2740</v>
      </c>
      <c r="CV345" t="str">
        <f>'Raw Data'!CI345</f>
        <v xml:space="preserve"> </v>
      </c>
      <c r="CW345">
        <f>'Raw Data'!CJ345</f>
        <v>0</v>
      </c>
      <c r="CX345">
        <f>'Raw Data'!CK345</f>
        <v>0.84643000000000002</v>
      </c>
      <c r="CY345">
        <f>'Raw Data'!CL345</f>
        <v>14</v>
      </c>
      <c r="CZ345" t="str">
        <f>'Raw Data'!CM345</f>
        <v>State Mainline</v>
      </c>
      <c r="DA345">
        <f>'Raw Data'!CN345</f>
        <v>2740</v>
      </c>
      <c r="DB345">
        <f>'Raw Data'!CO345</f>
        <v>166072</v>
      </c>
      <c r="DC345">
        <f>'Raw Data'!CP345</f>
        <v>2.11</v>
      </c>
      <c r="DD345">
        <f>'Raw Data'!CQ345</f>
        <v>2.96</v>
      </c>
      <c r="DE345">
        <f>'Raw Data'!CR345</f>
        <v>166072</v>
      </c>
      <c r="DF345">
        <f>'Raw Data'!CS345</f>
        <v>0</v>
      </c>
      <c r="DG345">
        <f>'Raw Data'!CT345</f>
        <v>4469.1514500000003</v>
      </c>
      <c r="DH345">
        <f>'Raw Data'!CU345</f>
        <v>100</v>
      </c>
      <c r="DI345">
        <f>'Raw Data'!CV345</f>
        <v>14693</v>
      </c>
      <c r="DJ345">
        <f>'Raw Data'!CW345</f>
        <v>2.9968000000000002E-2</v>
      </c>
      <c r="DK345">
        <f>'Raw Data'!CX345</f>
        <v>0</v>
      </c>
      <c r="DL345">
        <f>'Raw Data'!CY345</f>
        <v>2.1510000000000001E-3</v>
      </c>
      <c r="DM345">
        <f>'Raw Data'!CZ345</f>
        <v>154</v>
      </c>
      <c r="DN345" t="str">
        <f>'Raw Data'!DA345</f>
        <v>083-0134</v>
      </c>
      <c r="DO345" t="str">
        <f>'Raw Data'!DB345</f>
        <v>4R : Rural Minor Arterial</v>
      </c>
      <c r="DP345" t="str">
        <f>'Raw Data'!DC345</f>
        <v>34.866430, -85.542682</v>
      </c>
      <c r="DQ345">
        <f>'Raw Data'!DD345</f>
        <v>-85.542681999999999</v>
      </c>
      <c r="DR345">
        <f>'Raw Data'!DE345</f>
        <v>34.866430000000001</v>
      </c>
      <c r="DS345">
        <f>'Raw Data'!DF345</f>
        <v>34.866430000000001</v>
      </c>
      <c r="DT345">
        <f>'Raw Data'!DG345</f>
        <v>-85.542681999999999</v>
      </c>
      <c r="DU345">
        <f>'Raw Data'!DH345</f>
        <v>5.7159999999999997E-3</v>
      </c>
      <c r="DV345">
        <f>'Raw Data'!DI345</f>
        <v>2.1510000000000001E-3</v>
      </c>
      <c r="DW345">
        <f>'Raw Data'!DJ345</f>
        <v>57</v>
      </c>
      <c r="DX345" s="11">
        <f t="shared" si="82"/>
        <v>6283.333333333333</v>
      </c>
      <c r="DY345" s="5">
        <f t="shared" si="83"/>
        <v>6662.5</v>
      </c>
      <c r="DZ345" s="5">
        <f t="shared" si="76"/>
        <v>-379.16666666666697</v>
      </c>
      <c r="EA345" s="5">
        <f t="shared" si="77"/>
        <v>-5.6910569105691103E-2</v>
      </c>
      <c r="EB345" s="5">
        <f t="shared" si="78"/>
        <v>6472.9166666666661</v>
      </c>
      <c r="EC345">
        <f>'Raw Data'!DK345</f>
        <v>5970</v>
      </c>
      <c r="ED345">
        <f>'Raw Data'!DL345</f>
        <v>0</v>
      </c>
      <c r="EE345">
        <f>'Raw Data'!DM345</f>
        <v>6310</v>
      </c>
      <c r="EF345">
        <f>'Raw Data'!DN345</f>
        <v>0</v>
      </c>
      <c r="EG345">
        <f>'Raw Data'!DO345</f>
        <v>6570</v>
      </c>
      <c r="EH345">
        <f>'Raw Data'!DP345</f>
        <v>0</v>
      </c>
      <c r="EI345">
        <f>'Raw Data'!DQ345</f>
        <v>6540</v>
      </c>
      <c r="EJ345">
        <f>'Raw Data'!DR345</f>
        <v>0</v>
      </c>
      <c r="EK345">
        <f>'Raw Data'!DS345</f>
        <v>6340</v>
      </c>
      <c r="EL345">
        <f>'Raw Data'!DT345</f>
        <v>5.5</v>
      </c>
      <c r="EM345">
        <f>'Raw Data'!DU345</f>
        <v>6090</v>
      </c>
      <c r="EN345">
        <f>'Raw Data'!DV345</f>
        <v>5.5</v>
      </c>
      <c r="EO345">
        <f>'Raw Data'!DW345</f>
        <v>7110</v>
      </c>
      <c r="EP345">
        <f>'Raw Data'!DX345</f>
        <v>5.5</v>
      </c>
      <c r="EQ345">
        <f>'Raw Data'!DY345</f>
        <v>7110</v>
      </c>
      <c r="ER345">
        <f>'Raw Data'!DZ345</f>
        <v>5.5</v>
      </c>
      <c r="ES345">
        <f>'Raw Data'!EA345</f>
        <v>7100</v>
      </c>
      <c r="ET345">
        <f>'Raw Data'!EB345</f>
        <v>5.5</v>
      </c>
      <c r="EU345">
        <f>'Raw Data'!EC345</f>
        <v>7140</v>
      </c>
      <c r="EV345">
        <f>'Raw Data'!ED345</f>
        <v>5.5</v>
      </c>
      <c r="EW345">
        <f>'Raw Data'!EE345</f>
        <v>0</v>
      </c>
    </row>
    <row r="346" spans="1:153" x14ac:dyDescent="0.3">
      <c r="A346">
        <f>'Raw Data'!A346</f>
        <v>344</v>
      </c>
      <c r="B346" t="str">
        <f>'Raw Data'!B346</f>
        <v>Point</v>
      </c>
      <c r="C346">
        <f>'Raw Data'!C346</f>
        <v>477</v>
      </c>
      <c r="D346">
        <f>'Raw Data'!D346</f>
        <v>74</v>
      </c>
      <c r="E346" t="str">
        <f>'Raw Data'!E346</f>
        <v>Point</v>
      </c>
      <c r="F346">
        <f>'Raw Data'!F346</f>
        <v>7169508</v>
      </c>
      <c r="G346" t="str">
        <f>'Raw Data'!G346</f>
        <v>Dade County Sheriff's Office</v>
      </c>
      <c r="H346" s="3">
        <f>'Raw Data'!H346</f>
        <v>43553</v>
      </c>
      <c r="L346">
        <f t="shared" si="70"/>
        <v>0</v>
      </c>
      <c r="M346" s="5">
        <f t="shared" si="71"/>
        <v>43553</v>
      </c>
      <c r="N346" s="5">
        <f t="shared" si="79"/>
        <v>2019</v>
      </c>
      <c r="O346" s="5" t="str" cm="1">
        <f t="array" ref="O346">_xlfn.IFS(N346&lt;=2016,"before treatment",N346=2017,"unknown",N346&gt;2017,"after treatment")</f>
        <v>after treatment</v>
      </c>
      <c r="P346" s="5">
        <f t="shared" si="72"/>
        <v>0</v>
      </c>
      <c r="Q346" s="5">
        <f t="shared" si="73"/>
        <v>1</v>
      </c>
      <c r="R346" t="str">
        <f>'Raw Data'!I346</f>
        <v>Dade</v>
      </c>
      <c r="S346" t="str">
        <f>'Raw Data'!J346</f>
        <v>State Route 301</v>
      </c>
      <c r="T346" t="str">
        <f>'Raw Data'!K346</f>
        <v>Hwy 136</v>
      </c>
      <c r="U346" t="str">
        <f>'Raw Data'!L346</f>
        <v>(B) Suspected Minor/Visible Injury</v>
      </c>
      <c r="V346">
        <f>'Raw Data'!M346</f>
        <v>0</v>
      </c>
      <c r="W346">
        <f>'Raw Data'!N346</f>
        <v>0</v>
      </c>
      <c r="X346">
        <f>'Raw Data'!O346</f>
        <v>1</v>
      </c>
      <c r="Y346" t="str">
        <f>'Raw Data'!P346</f>
        <v>Rear End</v>
      </c>
      <c r="Z346" t="str">
        <f>'Raw Data'!Q346</f>
        <v>On Roadway - Roadway Intersection</v>
      </c>
      <c r="AA346" t="str">
        <f>'Raw Data'!R346</f>
        <v>["Motor Vehicle in Motion","Motor Vehicle in Motion"]</v>
      </c>
      <c r="AB346" t="str">
        <f>'Raw Data'!S346</f>
        <v>["Motor Vehicle in Motion","Motor Vehicle in Motion"]</v>
      </c>
      <c r="AC346" t="str">
        <f>'Raw Data'!T346</f>
        <v>(None)</v>
      </c>
      <c r="AD346">
        <f>'Raw Data'!U346</f>
        <v>2</v>
      </c>
      <c r="AE346" s="5" t="str">
        <f t="shared" si="80"/>
        <v>No</v>
      </c>
      <c r="AF346" t="str">
        <f>'Raw Data'!V346</f>
        <v>["Stopped","Stopped"]</v>
      </c>
      <c r="AG346" s="5">
        <f t="shared" si="74"/>
        <v>0</v>
      </c>
      <c r="AH346" t="str">
        <f>'Raw Data'!W346</f>
        <v>["East","East"]</v>
      </c>
      <c r="AI346" t="str">
        <f>'Raw Data'!X346</f>
        <v>Daylight</v>
      </c>
      <c r="AJ346" t="str">
        <f>'Raw Data'!Y346</f>
        <v>Dry</v>
      </c>
      <c r="AK346">
        <f>'Raw Data'!Z346</f>
        <v>0</v>
      </c>
      <c r="AL346" t="str">
        <f>'Raw Data'!AA346</f>
        <v>["Lap Belt Only Used","Lap Belt Only Used","Lap and Shoulder Belt Used"]</v>
      </c>
      <c r="AM346" s="5">
        <f t="shared" si="75"/>
        <v>0</v>
      </c>
      <c r="AN346" t="str">
        <f>'Raw Data'!AB346</f>
        <v>["Passenger Car","Pickup Truck"]</v>
      </c>
      <c r="AO346" t="str">
        <f>'Raw Data'!AC346</f>
        <v>0831030100I</v>
      </c>
      <c r="AP346">
        <f>'Raw Data'!AD346</f>
        <v>3.2246239999999999</v>
      </c>
      <c r="AQ346">
        <f>'Raw Data'!AE346</f>
        <v>34.863916000000003</v>
      </c>
      <c r="AR346">
        <f>'Raw Data'!AF346</f>
        <v>-85.549666999999999</v>
      </c>
      <c r="AS346">
        <f>'Raw Data'!AG346</f>
        <v>57</v>
      </c>
      <c r="AT346">
        <f>'Raw Data'!AH346</f>
        <v>224</v>
      </c>
      <c r="AU346">
        <f>'Raw Data'!AI346</f>
        <v>2181</v>
      </c>
      <c r="AV346" t="str">
        <f>'Raw Data'!AJ346</f>
        <v>D6_0301_00_I</v>
      </c>
      <c r="AW346">
        <f>'Raw Data'!AK346</f>
        <v>2</v>
      </c>
      <c r="AX346">
        <f>'Raw Data'!AL346</f>
        <v>2</v>
      </c>
      <c r="AY346" t="str">
        <f>'Raw Data'!AM346</f>
        <v>simple</v>
      </c>
      <c r="AZ346">
        <f>'Raw Data'!AN346</f>
        <v>377</v>
      </c>
      <c r="BA346">
        <f>'Raw Data'!AO346</f>
        <v>107.2</v>
      </c>
      <c r="BB346">
        <f>'Raw Data'!AP346</f>
        <v>703.5</v>
      </c>
      <c r="BC346">
        <f>'Raw Data'!AQ346</f>
        <v>-85.549677000000003</v>
      </c>
      <c r="BD346">
        <f>'Raw Data'!AR346</f>
        <v>34.863760999999997</v>
      </c>
      <c r="BE346">
        <f>'Raw Data'!AS346</f>
        <v>-85.548191000000003</v>
      </c>
      <c r="BF346">
        <f>'Raw Data'!AT346</f>
        <v>34.864908</v>
      </c>
      <c r="BG346" t="str">
        <f>'Raw Data'!AU346</f>
        <v>0831030100I</v>
      </c>
      <c r="BH346">
        <f>'Raw Data'!AV346</f>
        <v>1</v>
      </c>
      <c r="BI346">
        <f>'Raw Data'!AW346</f>
        <v>83</v>
      </c>
      <c r="BJ346">
        <f>'Raw Data'!AX346</f>
        <v>301</v>
      </c>
      <c r="BK346">
        <f>'Raw Data'!AY346</f>
        <v>0</v>
      </c>
      <c r="BL346">
        <f>'Raw Data'!AZ346</f>
        <v>55</v>
      </c>
      <c r="BM346">
        <f>'Raw Data'!BA346</f>
        <v>4.45</v>
      </c>
      <c r="BN346">
        <f>'Raw Data'!BB346</f>
        <v>4.12</v>
      </c>
      <c r="BO346">
        <f>'Raw Data'!BC346</f>
        <v>1573.5</v>
      </c>
      <c r="BP346">
        <f>'Raw Data'!BD346</f>
        <v>1572.8</v>
      </c>
      <c r="BQ346">
        <f>'Raw Data'!BE346</f>
        <v>1573.2</v>
      </c>
      <c r="BR346">
        <f>'Raw Data'!BF346</f>
        <v>55</v>
      </c>
      <c r="BS346">
        <f>'Raw Data'!BG346</f>
        <v>33.6</v>
      </c>
      <c r="BT346">
        <f>'Raw Data'!BH346</f>
        <v>21.4</v>
      </c>
      <c r="BU346">
        <f>'Raw Data'!BI346</f>
        <v>42642</v>
      </c>
      <c r="BV346" t="str">
        <f>'Raw Data'!BJ346</f>
        <v>ASV_10+</v>
      </c>
      <c r="BW346">
        <f>'Raw Data'!BK346</f>
        <v>2.1510000000000001E-3</v>
      </c>
      <c r="BX346">
        <f>'Raw Data'!BL346</f>
        <v>15021</v>
      </c>
      <c r="BY346">
        <f>'Raw Data'!BM346</f>
        <v>14661</v>
      </c>
      <c r="BZ346" t="str">
        <f>'Raw Data'!BN346</f>
        <v>0831013600I</v>
      </c>
      <c r="CA346" t="str">
        <f>'Raw Data'!BO346</f>
        <v>DADE</v>
      </c>
      <c r="CB346">
        <f>'Raw Data'!BP346</f>
        <v>1</v>
      </c>
      <c r="CC346">
        <f>'Raw Data'!BQ346</f>
        <v>13600</v>
      </c>
      <c r="CD346">
        <f>'Raw Data'!BR346</f>
        <v>6</v>
      </c>
      <c r="CE346">
        <f>'Raw Data'!BS346</f>
        <v>1</v>
      </c>
      <c r="CF346">
        <f>'Raw Data'!BT346</f>
        <v>2</v>
      </c>
      <c r="CG346">
        <f>'Raw Data'!BU346</f>
        <v>1</v>
      </c>
      <c r="CH346">
        <f>'Raw Data'!BV346</f>
        <v>1</v>
      </c>
      <c r="CI346">
        <f>'Raw Data'!BW346</f>
        <v>2</v>
      </c>
      <c r="CJ346">
        <f>'Raw Data'!BX346</f>
        <v>0</v>
      </c>
      <c r="CK346">
        <f>'Raw Data'!BY346</f>
        <v>4</v>
      </c>
      <c r="CL346" t="str">
        <f>'Raw Data'!BZ346</f>
        <v>N</v>
      </c>
      <c r="CM346">
        <f t="shared" si="81"/>
        <v>0</v>
      </c>
      <c r="CN346">
        <f>'Raw Data'!CA346</f>
        <v>83</v>
      </c>
      <c r="CO346">
        <f>'Raw Data'!CB346</f>
        <v>136</v>
      </c>
      <c r="CP346">
        <f>'Raw Data'!CC346</f>
        <v>0</v>
      </c>
      <c r="CQ346" t="str">
        <f>'Raw Data'!CD346</f>
        <v>Not Urban</v>
      </c>
      <c r="CR346" t="str">
        <f>'Raw Data'!CE346</f>
        <v>Not Urban</v>
      </c>
      <c r="CS346">
        <f>'Raw Data'!CF346</f>
        <v>0</v>
      </c>
      <c r="CT346">
        <f>'Raw Data'!CG346</f>
        <v>50</v>
      </c>
      <c r="CU346">
        <f>'Raw Data'!CH346</f>
        <v>2740</v>
      </c>
      <c r="CV346" t="str">
        <f>'Raw Data'!CI346</f>
        <v xml:space="preserve"> </v>
      </c>
      <c r="CW346">
        <f>'Raw Data'!CJ346</f>
        <v>0</v>
      </c>
      <c r="CX346">
        <f>'Raw Data'!CK346</f>
        <v>0.84643000000000002</v>
      </c>
      <c r="CY346">
        <f>'Raw Data'!CL346</f>
        <v>14</v>
      </c>
      <c r="CZ346" t="str">
        <f>'Raw Data'!CM346</f>
        <v>State Mainline</v>
      </c>
      <c r="DA346">
        <f>'Raw Data'!CN346</f>
        <v>2740</v>
      </c>
      <c r="DB346">
        <f>'Raw Data'!CO346</f>
        <v>166072</v>
      </c>
      <c r="DC346">
        <f>'Raw Data'!CP346</f>
        <v>2.11</v>
      </c>
      <c r="DD346">
        <f>'Raw Data'!CQ346</f>
        <v>2.96</v>
      </c>
      <c r="DE346">
        <f>'Raw Data'!CR346</f>
        <v>166072</v>
      </c>
      <c r="DF346">
        <f>'Raw Data'!CS346</f>
        <v>0</v>
      </c>
      <c r="DG346">
        <f>'Raw Data'!CT346</f>
        <v>4469.1514500000003</v>
      </c>
      <c r="DH346">
        <f>'Raw Data'!CU346</f>
        <v>100</v>
      </c>
      <c r="DI346">
        <f>'Raw Data'!CV346</f>
        <v>14693</v>
      </c>
      <c r="DJ346">
        <f>'Raw Data'!CW346</f>
        <v>2.9968000000000002E-2</v>
      </c>
      <c r="DK346">
        <f>'Raw Data'!CX346</f>
        <v>0</v>
      </c>
      <c r="DL346">
        <f>'Raw Data'!CY346</f>
        <v>2.1510000000000001E-3</v>
      </c>
      <c r="DM346">
        <f>'Raw Data'!CZ346</f>
        <v>154</v>
      </c>
      <c r="DN346" t="str">
        <f>'Raw Data'!DA346</f>
        <v>083-0134</v>
      </c>
      <c r="DO346" t="str">
        <f>'Raw Data'!DB346</f>
        <v>4R : Rural Minor Arterial</v>
      </c>
      <c r="DP346" t="str">
        <f>'Raw Data'!DC346</f>
        <v>34.866430, -85.542682</v>
      </c>
      <c r="DQ346">
        <f>'Raw Data'!DD346</f>
        <v>-85.542681999999999</v>
      </c>
      <c r="DR346">
        <f>'Raw Data'!DE346</f>
        <v>34.866430000000001</v>
      </c>
      <c r="DS346">
        <f>'Raw Data'!DF346</f>
        <v>34.866430000000001</v>
      </c>
      <c r="DT346">
        <f>'Raw Data'!DG346</f>
        <v>-85.542681999999999</v>
      </c>
      <c r="DU346">
        <f>'Raw Data'!DH346</f>
        <v>5.7159999999999997E-3</v>
      </c>
      <c r="DV346">
        <f>'Raw Data'!DI346</f>
        <v>2.1510000000000001E-3</v>
      </c>
      <c r="DW346">
        <f>'Raw Data'!DJ346</f>
        <v>57</v>
      </c>
      <c r="DX346" s="11">
        <f t="shared" si="82"/>
        <v>6283.333333333333</v>
      </c>
      <c r="DY346" s="5">
        <f t="shared" si="83"/>
        <v>6662.5</v>
      </c>
      <c r="DZ346" s="5">
        <f t="shared" si="76"/>
        <v>-379.16666666666697</v>
      </c>
      <c r="EA346" s="5">
        <f t="shared" si="77"/>
        <v>-5.6910569105691103E-2</v>
      </c>
      <c r="EB346" s="5">
        <f t="shared" si="78"/>
        <v>6472.9166666666661</v>
      </c>
      <c r="EC346">
        <f>'Raw Data'!DK346</f>
        <v>5970</v>
      </c>
      <c r="ED346">
        <f>'Raw Data'!DL346</f>
        <v>0</v>
      </c>
      <c r="EE346">
        <f>'Raw Data'!DM346</f>
        <v>6310</v>
      </c>
      <c r="EF346">
        <f>'Raw Data'!DN346</f>
        <v>0</v>
      </c>
      <c r="EG346">
        <f>'Raw Data'!DO346</f>
        <v>6570</v>
      </c>
      <c r="EH346">
        <f>'Raw Data'!DP346</f>
        <v>0</v>
      </c>
      <c r="EI346">
        <f>'Raw Data'!DQ346</f>
        <v>6540</v>
      </c>
      <c r="EJ346">
        <f>'Raw Data'!DR346</f>
        <v>0</v>
      </c>
      <c r="EK346">
        <f>'Raw Data'!DS346</f>
        <v>6340</v>
      </c>
      <c r="EL346">
        <f>'Raw Data'!DT346</f>
        <v>5.5</v>
      </c>
      <c r="EM346">
        <f>'Raw Data'!DU346</f>
        <v>6090</v>
      </c>
      <c r="EN346">
        <f>'Raw Data'!DV346</f>
        <v>5.5</v>
      </c>
      <c r="EO346">
        <f>'Raw Data'!DW346</f>
        <v>7110</v>
      </c>
      <c r="EP346">
        <f>'Raw Data'!DX346</f>
        <v>5.5</v>
      </c>
      <c r="EQ346">
        <f>'Raw Data'!DY346</f>
        <v>7110</v>
      </c>
      <c r="ER346">
        <f>'Raw Data'!DZ346</f>
        <v>5.5</v>
      </c>
      <c r="ES346">
        <f>'Raw Data'!EA346</f>
        <v>7100</v>
      </c>
      <c r="ET346">
        <f>'Raw Data'!EB346</f>
        <v>5.5</v>
      </c>
      <c r="EU346">
        <f>'Raw Data'!EC346</f>
        <v>7140</v>
      </c>
      <c r="EV346">
        <f>'Raw Data'!ED346</f>
        <v>5.5</v>
      </c>
      <c r="EW346">
        <f>'Raw Data'!EE346</f>
        <v>0</v>
      </c>
    </row>
    <row r="347" spans="1:153" x14ac:dyDescent="0.3">
      <c r="A347">
        <f>'Raw Data'!A347</f>
        <v>345</v>
      </c>
      <c r="B347" t="str">
        <f>'Raw Data'!B347</f>
        <v>Point</v>
      </c>
      <c r="C347">
        <f>'Raw Data'!C347</f>
        <v>638</v>
      </c>
      <c r="D347">
        <f>'Raw Data'!D347</f>
        <v>119</v>
      </c>
      <c r="E347" t="str">
        <f>'Raw Data'!E347</f>
        <v>Point</v>
      </c>
      <c r="F347">
        <f>'Raw Data'!F347</f>
        <v>6762461</v>
      </c>
      <c r="G347" t="str">
        <f>'Raw Data'!G347</f>
        <v>Gsp Post 00</v>
      </c>
      <c r="H347" s="3">
        <f>'Raw Data'!H347</f>
        <v>43269</v>
      </c>
      <c r="L347">
        <f t="shared" si="70"/>
        <v>0</v>
      </c>
      <c r="M347" s="5">
        <f t="shared" si="71"/>
        <v>43269</v>
      </c>
      <c r="N347" s="5">
        <f t="shared" si="79"/>
        <v>2018</v>
      </c>
      <c r="O347" s="5" t="str" cm="1">
        <f t="array" ref="O347">_xlfn.IFS(N347&lt;=2016,"before treatment",N347=2017,"unknown",N347&gt;2017,"after treatment")</f>
        <v>after treatment</v>
      </c>
      <c r="P347" s="5">
        <f t="shared" si="72"/>
        <v>0</v>
      </c>
      <c r="Q347" s="5">
        <f t="shared" si="73"/>
        <v>1</v>
      </c>
      <c r="R347" t="str">
        <f>'Raw Data'!I347</f>
        <v>Dade</v>
      </c>
      <c r="S347" t="str">
        <f>'Raw Data'!J347</f>
        <v>State Route 301</v>
      </c>
      <c r="T347" t="str">
        <f>'Raw Data'!K347</f>
        <v>Sr 136</v>
      </c>
      <c r="U347" t="str">
        <f>'Raw Data'!L347</f>
        <v>(B) Suspected Minor/Visible Injury</v>
      </c>
      <c r="V347">
        <f>'Raw Data'!M347</f>
        <v>0</v>
      </c>
      <c r="W347">
        <f>'Raw Data'!N347</f>
        <v>0</v>
      </c>
      <c r="X347">
        <f>'Raw Data'!O347</f>
        <v>2</v>
      </c>
      <c r="Y347" t="str">
        <f>'Raw Data'!P347</f>
        <v>Rear End</v>
      </c>
      <c r="Z347" t="str">
        <f>'Raw Data'!Q347</f>
        <v>On Roadway - Roadway Intersection</v>
      </c>
      <c r="AA347" t="str">
        <f>'Raw Data'!R347</f>
        <v>["Motor Vehicle in Motion","Motor Vehicle in Motion"]</v>
      </c>
      <c r="AB347" t="str">
        <f>'Raw Data'!S347</f>
        <v>["Motor Vehicle in Motion","Motor Vehicle in Motion"]</v>
      </c>
      <c r="AC347" t="str">
        <f>'Raw Data'!T347</f>
        <v>["Following Too Close","No Contributing Factors"]</v>
      </c>
      <c r="AD347">
        <f>'Raw Data'!U347</f>
        <v>2</v>
      </c>
      <c r="AE347" s="5" t="str">
        <f t="shared" si="80"/>
        <v>No</v>
      </c>
      <c r="AF347" t="str">
        <f>'Raw Data'!V347</f>
        <v>["Stopped","Straight"]</v>
      </c>
      <c r="AG347" s="5">
        <f t="shared" si="74"/>
        <v>0</v>
      </c>
      <c r="AH347" t="str">
        <f>'Raw Data'!W347</f>
        <v>["North","North"]</v>
      </c>
      <c r="AI347" t="str">
        <f>'Raw Data'!X347</f>
        <v>Daylight</v>
      </c>
      <c r="AJ347" t="str">
        <f>'Raw Data'!Y347</f>
        <v>Dry</v>
      </c>
      <c r="AK347">
        <f>'Raw Data'!Z347</f>
        <v>0</v>
      </c>
      <c r="AL347" t="str">
        <f>'Raw Data'!AA347</f>
        <v>["Lap and Shoulder Belt Used","Lap and Shoulder Belt Used","Lap and Shoulder Belt Used"]</v>
      </c>
      <c r="AM347" s="5">
        <f t="shared" si="75"/>
        <v>0</v>
      </c>
      <c r="AN347" t="str">
        <f>'Raw Data'!AB347</f>
        <v>["Passenger Car","Tractor/Trailer"]</v>
      </c>
      <c r="AO347" t="str">
        <f>'Raw Data'!AC347</f>
        <v>0831030100I</v>
      </c>
      <c r="AP347">
        <f>'Raw Data'!AD347</f>
        <v>3.1996950000000002</v>
      </c>
      <c r="AQ347">
        <f>'Raw Data'!AE347</f>
        <v>34.863554000000001</v>
      </c>
      <c r="AR347">
        <f>'Raw Data'!AF347</f>
        <v>-85.549681000000007</v>
      </c>
      <c r="AS347">
        <f>'Raw Data'!AG347</f>
        <v>57</v>
      </c>
      <c r="AT347">
        <f>'Raw Data'!AH347</f>
        <v>224</v>
      </c>
      <c r="AU347">
        <f>'Raw Data'!AI347</f>
        <v>2181</v>
      </c>
      <c r="AV347" t="str">
        <f>'Raw Data'!AJ347</f>
        <v>D6_0301_00_I</v>
      </c>
      <c r="AW347">
        <f>'Raw Data'!AK347</f>
        <v>2</v>
      </c>
      <c r="AX347">
        <f>'Raw Data'!AL347</f>
        <v>2</v>
      </c>
      <c r="AY347" t="str">
        <f>'Raw Data'!AM347</f>
        <v>simple</v>
      </c>
      <c r="AZ347">
        <f>'Raw Data'!AN347</f>
        <v>377</v>
      </c>
      <c r="BA347">
        <f>'Raw Data'!AO347</f>
        <v>107.2</v>
      </c>
      <c r="BB347">
        <f>'Raw Data'!AP347</f>
        <v>703.5</v>
      </c>
      <c r="BC347">
        <f>'Raw Data'!AQ347</f>
        <v>-85.549677000000003</v>
      </c>
      <c r="BD347">
        <f>'Raw Data'!AR347</f>
        <v>34.863760999999997</v>
      </c>
      <c r="BE347">
        <f>'Raw Data'!AS347</f>
        <v>-85.548191000000003</v>
      </c>
      <c r="BF347">
        <f>'Raw Data'!AT347</f>
        <v>34.864908</v>
      </c>
      <c r="BG347" t="str">
        <f>'Raw Data'!AU347</f>
        <v>0831030100I</v>
      </c>
      <c r="BH347">
        <f>'Raw Data'!AV347</f>
        <v>1</v>
      </c>
      <c r="BI347">
        <f>'Raw Data'!AW347</f>
        <v>83</v>
      </c>
      <c r="BJ347">
        <f>'Raw Data'!AX347</f>
        <v>301</v>
      </c>
      <c r="BK347">
        <f>'Raw Data'!AY347</f>
        <v>0</v>
      </c>
      <c r="BL347">
        <f>'Raw Data'!AZ347</f>
        <v>55</v>
      </c>
      <c r="BM347">
        <f>'Raw Data'!BA347</f>
        <v>4.45</v>
      </c>
      <c r="BN347">
        <f>'Raw Data'!BB347</f>
        <v>4.12</v>
      </c>
      <c r="BO347">
        <f>'Raw Data'!BC347</f>
        <v>1573.5</v>
      </c>
      <c r="BP347">
        <f>'Raw Data'!BD347</f>
        <v>1572.8</v>
      </c>
      <c r="BQ347">
        <f>'Raw Data'!BE347</f>
        <v>1573.2</v>
      </c>
      <c r="BR347">
        <f>'Raw Data'!BF347</f>
        <v>55</v>
      </c>
      <c r="BS347">
        <f>'Raw Data'!BG347</f>
        <v>33.6</v>
      </c>
      <c r="BT347">
        <f>'Raw Data'!BH347</f>
        <v>21.4</v>
      </c>
      <c r="BU347">
        <f>'Raw Data'!BI347</f>
        <v>42642</v>
      </c>
      <c r="BV347" t="str">
        <f>'Raw Data'!BJ347</f>
        <v>ASV_10+</v>
      </c>
      <c r="BW347">
        <f>'Raw Data'!BK347</f>
        <v>2.1510000000000001E-3</v>
      </c>
      <c r="BX347">
        <f>'Raw Data'!BL347</f>
        <v>15021</v>
      </c>
      <c r="BY347">
        <f>'Raw Data'!BM347</f>
        <v>14661</v>
      </c>
      <c r="BZ347" t="str">
        <f>'Raw Data'!BN347</f>
        <v>0831013600I</v>
      </c>
      <c r="CA347" t="str">
        <f>'Raw Data'!BO347</f>
        <v>DADE</v>
      </c>
      <c r="CB347">
        <f>'Raw Data'!BP347</f>
        <v>1</v>
      </c>
      <c r="CC347">
        <f>'Raw Data'!BQ347</f>
        <v>13600</v>
      </c>
      <c r="CD347">
        <f>'Raw Data'!BR347</f>
        <v>6</v>
      </c>
      <c r="CE347">
        <f>'Raw Data'!BS347</f>
        <v>1</v>
      </c>
      <c r="CF347">
        <f>'Raw Data'!BT347</f>
        <v>2</v>
      </c>
      <c r="CG347">
        <f>'Raw Data'!BU347</f>
        <v>1</v>
      </c>
      <c r="CH347">
        <f>'Raw Data'!BV347</f>
        <v>1</v>
      </c>
      <c r="CI347">
        <f>'Raw Data'!BW347</f>
        <v>2</v>
      </c>
      <c r="CJ347">
        <f>'Raw Data'!BX347</f>
        <v>0</v>
      </c>
      <c r="CK347">
        <f>'Raw Data'!BY347</f>
        <v>4</v>
      </c>
      <c r="CL347" t="str">
        <f>'Raw Data'!BZ347</f>
        <v>N</v>
      </c>
      <c r="CM347">
        <f t="shared" si="81"/>
        <v>0</v>
      </c>
      <c r="CN347">
        <f>'Raw Data'!CA347</f>
        <v>83</v>
      </c>
      <c r="CO347">
        <f>'Raw Data'!CB347</f>
        <v>136</v>
      </c>
      <c r="CP347">
        <f>'Raw Data'!CC347</f>
        <v>0</v>
      </c>
      <c r="CQ347" t="str">
        <f>'Raw Data'!CD347</f>
        <v>Not Urban</v>
      </c>
      <c r="CR347" t="str">
        <f>'Raw Data'!CE347</f>
        <v>Not Urban</v>
      </c>
      <c r="CS347">
        <f>'Raw Data'!CF347</f>
        <v>0</v>
      </c>
      <c r="CT347">
        <f>'Raw Data'!CG347</f>
        <v>50</v>
      </c>
      <c r="CU347">
        <f>'Raw Data'!CH347</f>
        <v>2740</v>
      </c>
      <c r="CV347" t="str">
        <f>'Raw Data'!CI347</f>
        <v xml:space="preserve"> </v>
      </c>
      <c r="CW347">
        <f>'Raw Data'!CJ347</f>
        <v>0</v>
      </c>
      <c r="CX347">
        <f>'Raw Data'!CK347</f>
        <v>0.84643000000000002</v>
      </c>
      <c r="CY347">
        <f>'Raw Data'!CL347</f>
        <v>14</v>
      </c>
      <c r="CZ347" t="str">
        <f>'Raw Data'!CM347</f>
        <v>State Mainline</v>
      </c>
      <c r="DA347">
        <f>'Raw Data'!CN347</f>
        <v>2740</v>
      </c>
      <c r="DB347">
        <f>'Raw Data'!CO347</f>
        <v>166072</v>
      </c>
      <c r="DC347">
        <f>'Raw Data'!CP347</f>
        <v>2.11</v>
      </c>
      <c r="DD347">
        <f>'Raw Data'!CQ347</f>
        <v>2.96</v>
      </c>
      <c r="DE347">
        <f>'Raw Data'!CR347</f>
        <v>166072</v>
      </c>
      <c r="DF347">
        <f>'Raw Data'!CS347</f>
        <v>0</v>
      </c>
      <c r="DG347">
        <f>'Raw Data'!CT347</f>
        <v>4469.1514500000003</v>
      </c>
      <c r="DH347">
        <f>'Raw Data'!CU347</f>
        <v>100</v>
      </c>
      <c r="DI347">
        <f>'Raw Data'!CV347</f>
        <v>14693</v>
      </c>
      <c r="DJ347">
        <f>'Raw Data'!CW347</f>
        <v>2.9968000000000002E-2</v>
      </c>
      <c r="DK347">
        <f>'Raw Data'!CX347</f>
        <v>0</v>
      </c>
      <c r="DL347">
        <f>'Raw Data'!CY347</f>
        <v>2.1510000000000001E-3</v>
      </c>
      <c r="DM347">
        <f>'Raw Data'!CZ347</f>
        <v>154</v>
      </c>
      <c r="DN347" t="str">
        <f>'Raw Data'!DA347</f>
        <v>083-0134</v>
      </c>
      <c r="DO347" t="str">
        <f>'Raw Data'!DB347</f>
        <v>4R : Rural Minor Arterial</v>
      </c>
      <c r="DP347" t="str">
        <f>'Raw Data'!DC347</f>
        <v>34.866430, -85.542682</v>
      </c>
      <c r="DQ347">
        <f>'Raw Data'!DD347</f>
        <v>-85.542681999999999</v>
      </c>
      <c r="DR347">
        <f>'Raw Data'!DE347</f>
        <v>34.866430000000001</v>
      </c>
      <c r="DS347">
        <f>'Raw Data'!DF347</f>
        <v>34.866430000000001</v>
      </c>
      <c r="DT347">
        <f>'Raw Data'!DG347</f>
        <v>-85.542681999999999</v>
      </c>
      <c r="DU347">
        <f>'Raw Data'!DH347</f>
        <v>5.7159999999999997E-3</v>
      </c>
      <c r="DV347">
        <f>'Raw Data'!DI347</f>
        <v>2.1510000000000001E-3</v>
      </c>
      <c r="DW347">
        <f>'Raw Data'!DJ347</f>
        <v>57</v>
      </c>
      <c r="DX347" s="11">
        <f t="shared" si="82"/>
        <v>6283.333333333333</v>
      </c>
      <c r="DY347" s="5">
        <f t="shared" si="83"/>
        <v>6662.5</v>
      </c>
      <c r="DZ347" s="5">
        <f t="shared" si="76"/>
        <v>-379.16666666666697</v>
      </c>
      <c r="EA347" s="5">
        <f t="shared" si="77"/>
        <v>-5.6910569105691103E-2</v>
      </c>
      <c r="EB347" s="5">
        <f t="shared" si="78"/>
        <v>6472.9166666666661</v>
      </c>
      <c r="EC347">
        <f>'Raw Data'!DK347</f>
        <v>5970</v>
      </c>
      <c r="ED347">
        <f>'Raw Data'!DL347</f>
        <v>0</v>
      </c>
      <c r="EE347">
        <f>'Raw Data'!DM347</f>
        <v>6310</v>
      </c>
      <c r="EF347">
        <f>'Raw Data'!DN347</f>
        <v>0</v>
      </c>
      <c r="EG347">
        <f>'Raw Data'!DO347</f>
        <v>6570</v>
      </c>
      <c r="EH347">
        <f>'Raw Data'!DP347</f>
        <v>0</v>
      </c>
      <c r="EI347">
        <f>'Raw Data'!DQ347</f>
        <v>6540</v>
      </c>
      <c r="EJ347">
        <f>'Raw Data'!DR347</f>
        <v>0</v>
      </c>
      <c r="EK347">
        <f>'Raw Data'!DS347</f>
        <v>6340</v>
      </c>
      <c r="EL347">
        <f>'Raw Data'!DT347</f>
        <v>5.5</v>
      </c>
      <c r="EM347">
        <f>'Raw Data'!DU347</f>
        <v>6090</v>
      </c>
      <c r="EN347">
        <f>'Raw Data'!DV347</f>
        <v>5.5</v>
      </c>
      <c r="EO347">
        <f>'Raw Data'!DW347</f>
        <v>7110</v>
      </c>
      <c r="EP347">
        <f>'Raw Data'!DX347</f>
        <v>5.5</v>
      </c>
      <c r="EQ347">
        <f>'Raw Data'!DY347</f>
        <v>7110</v>
      </c>
      <c r="ER347">
        <f>'Raw Data'!DZ347</f>
        <v>5.5</v>
      </c>
      <c r="ES347">
        <f>'Raw Data'!EA347</f>
        <v>7100</v>
      </c>
      <c r="ET347">
        <f>'Raw Data'!EB347</f>
        <v>5.5</v>
      </c>
      <c r="EU347">
        <f>'Raw Data'!EC347</f>
        <v>7140</v>
      </c>
      <c r="EV347">
        <f>'Raw Data'!ED347</f>
        <v>5.5</v>
      </c>
      <c r="EW347">
        <f>'Raw Data'!EE347</f>
        <v>2.0799999999999999E-4</v>
      </c>
    </row>
    <row r="348" spans="1:153" x14ac:dyDescent="0.3">
      <c r="A348">
        <f>'Raw Data'!A348</f>
        <v>346</v>
      </c>
      <c r="B348" t="str">
        <f>'Raw Data'!B348</f>
        <v>Point</v>
      </c>
      <c r="C348">
        <f>'Raw Data'!C348</f>
        <v>653</v>
      </c>
      <c r="D348">
        <f>'Raw Data'!D348</f>
        <v>103</v>
      </c>
      <c r="E348" t="str">
        <f>'Raw Data'!E348</f>
        <v>Point</v>
      </c>
      <c r="F348">
        <f>'Raw Data'!F348</f>
        <v>6920761</v>
      </c>
      <c r="G348" t="str">
        <f>'Raw Data'!G348</f>
        <v>Gsp Post 00</v>
      </c>
      <c r="H348" s="3">
        <f>'Raw Data'!H348</f>
        <v>43392</v>
      </c>
      <c r="L348">
        <f t="shared" si="70"/>
        <v>0</v>
      </c>
      <c r="M348" s="5">
        <f t="shared" si="71"/>
        <v>43392</v>
      </c>
      <c r="N348" s="5">
        <f t="shared" si="79"/>
        <v>2018</v>
      </c>
      <c r="O348" s="5" t="str" cm="1">
        <f t="array" ref="O348">_xlfn.IFS(N348&lt;=2016,"before treatment",N348=2017,"unknown",N348&gt;2017,"after treatment")</f>
        <v>after treatment</v>
      </c>
      <c r="P348" s="5">
        <f t="shared" si="72"/>
        <v>0</v>
      </c>
      <c r="Q348" s="5">
        <f t="shared" si="73"/>
        <v>1</v>
      </c>
      <c r="R348" t="str">
        <f>'Raw Data'!I348</f>
        <v>Dade</v>
      </c>
      <c r="S348" t="str">
        <f>'Raw Data'!J348</f>
        <v>State Route 301</v>
      </c>
      <c r="T348" t="str">
        <f>'Raw Data'!K348</f>
        <v>(none)</v>
      </c>
      <c r="U348" t="str">
        <f>'Raw Data'!L348</f>
        <v>(B) Suspected Minor/Visible Injury</v>
      </c>
      <c r="V348">
        <f>'Raw Data'!M348</f>
        <v>0</v>
      </c>
      <c r="W348">
        <f>'Raw Data'!N348</f>
        <v>0</v>
      </c>
      <c r="X348">
        <f>'Raw Data'!O348</f>
        <v>1</v>
      </c>
      <c r="Y348" t="str">
        <f>'Raw Data'!P348</f>
        <v>Left Angle Crash</v>
      </c>
      <c r="Z348" t="str">
        <f>'Raw Data'!Q348</f>
        <v>On Roadway - Non-Intersection</v>
      </c>
      <c r="AA348" t="str">
        <f>'Raw Data'!R348</f>
        <v>["Motor Vehicle in Motion","Motor Vehicle in Motion"]</v>
      </c>
      <c r="AB348" t="str">
        <f>'Raw Data'!S348</f>
        <v>["Motor Vehicle in Motion","Motor Vehicle in Motion"]</v>
      </c>
      <c r="AC348" t="str">
        <f>'Raw Data'!T348</f>
        <v>["Failure to Yield","No Contributing Factors"]</v>
      </c>
      <c r="AD348">
        <f>'Raw Data'!U348</f>
        <v>2</v>
      </c>
      <c r="AE348" s="5" t="str">
        <f t="shared" si="80"/>
        <v>No</v>
      </c>
      <c r="AF348" t="str">
        <f>'Raw Data'!V348</f>
        <v>["Straight","Turning Left"]</v>
      </c>
      <c r="AG348" s="5">
        <f t="shared" si="74"/>
        <v>1</v>
      </c>
      <c r="AH348" t="str">
        <f>'Raw Data'!W348</f>
        <v>["North","South"]</v>
      </c>
      <c r="AI348" t="str">
        <f>'Raw Data'!X348</f>
        <v>Daylight</v>
      </c>
      <c r="AJ348" t="str">
        <f>'Raw Data'!Y348</f>
        <v>Dry</v>
      </c>
      <c r="AK348">
        <f>'Raw Data'!Z348</f>
        <v>0</v>
      </c>
      <c r="AL348" t="str">
        <f>'Raw Data'!AA348</f>
        <v>["Lap and Shoulder Belt Used","Lap and Shoulder Belt Used"]</v>
      </c>
      <c r="AM348" s="5">
        <f t="shared" si="75"/>
        <v>0</v>
      </c>
      <c r="AN348" t="str">
        <f>'Raw Data'!AB348</f>
        <v>["Passenger Car","Sports Utility Vehicle (SUV)"]</v>
      </c>
      <c r="AO348" t="str">
        <f>'Raw Data'!AC348</f>
        <v>0831030100I</v>
      </c>
      <c r="AP348">
        <f>'Raw Data'!AD348</f>
        <v>3.2152949999999998</v>
      </c>
      <c r="AQ348">
        <f>'Raw Data'!AE348</f>
        <v>34.863782999999998</v>
      </c>
      <c r="AR348">
        <f>'Raw Data'!AF348</f>
        <v>-85.549676000000005</v>
      </c>
      <c r="AS348">
        <f>'Raw Data'!AG348</f>
        <v>57</v>
      </c>
      <c r="AT348">
        <f>'Raw Data'!AH348</f>
        <v>224</v>
      </c>
      <c r="AU348">
        <f>'Raw Data'!AI348</f>
        <v>2181</v>
      </c>
      <c r="AV348" t="str">
        <f>'Raw Data'!AJ348</f>
        <v>D6_0301_00_I</v>
      </c>
      <c r="AW348">
        <f>'Raw Data'!AK348</f>
        <v>2</v>
      </c>
      <c r="AX348">
        <f>'Raw Data'!AL348</f>
        <v>2</v>
      </c>
      <c r="AY348" t="str">
        <f>'Raw Data'!AM348</f>
        <v>simple</v>
      </c>
      <c r="AZ348">
        <f>'Raw Data'!AN348</f>
        <v>377</v>
      </c>
      <c r="BA348">
        <f>'Raw Data'!AO348</f>
        <v>107.2</v>
      </c>
      <c r="BB348">
        <f>'Raw Data'!AP348</f>
        <v>703.5</v>
      </c>
      <c r="BC348">
        <f>'Raw Data'!AQ348</f>
        <v>-85.549677000000003</v>
      </c>
      <c r="BD348">
        <f>'Raw Data'!AR348</f>
        <v>34.863760999999997</v>
      </c>
      <c r="BE348">
        <f>'Raw Data'!AS348</f>
        <v>-85.548191000000003</v>
      </c>
      <c r="BF348">
        <f>'Raw Data'!AT348</f>
        <v>34.864908</v>
      </c>
      <c r="BG348" t="str">
        <f>'Raw Data'!AU348</f>
        <v>0831030100I</v>
      </c>
      <c r="BH348">
        <f>'Raw Data'!AV348</f>
        <v>1</v>
      </c>
      <c r="BI348">
        <f>'Raw Data'!AW348</f>
        <v>83</v>
      </c>
      <c r="BJ348">
        <f>'Raw Data'!AX348</f>
        <v>301</v>
      </c>
      <c r="BK348">
        <f>'Raw Data'!AY348</f>
        <v>0</v>
      </c>
      <c r="BL348">
        <f>'Raw Data'!AZ348</f>
        <v>55</v>
      </c>
      <c r="BM348">
        <f>'Raw Data'!BA348</f>
        <v>4.45</v>
      </c>
      <c r="BN348">
        <f>'Raw Data'!BB348</f>
        <v>4.12</v>
      </c>
      <c r="BO348">
        <f>'Raw Data'!BC348</f>
        <v>1573.5</v>
      </c>
      <c r="BP348">
        <f>'Raw Data'!BD348</f>
        <v>1572.8</v>
      </c>
      <c r="BQ348">
        <f>'Raw Data'!BE348</f>
        <v>1573.2</v>
      </c>
      <c r="BR348">
        <f>'Raw Data'!BF348</f>
        <v>55</v>
      </c>
      <c r="BS348">
        <f>'Raw Data'!BG348</f>
        <v>33.6</v>
      </c>
      <c r="BT348">
        <f>'Raw Data'!BH348</f>
        <v>21.4</v>
      </c>
      <c r="BU348">
        <f>'Raw Data'!BI348</f>
        <v>42642</v>
      </c>
      <c r="BV348" t="str">
        <f>'Raw Data'!BJ348</f>
        <v>ASV_10+</v>
      </c>
      <c r="BW348">
        <f>'Raw Data'!BK348</f>
        <v>2.1510000000000001E-3</v>
      </c>
      <c r="BX348">
        <f>'Raw Data'!BL348</f>
        <v>15021</v>
      </c>
      <c r="BY348">
        <f>'Raw Data'!BM348</f>
        <v>14661</v>
      </c>
      <c r="BZ348" t="str">
        <f>'Raw Data'!BN348</f>
        <v>0831013600I</v>
      </c>
      <c r="CA348" t="str">
        <f>'Raw Data'!BO348</f>
        <v>DADE</v>
      </c>
      <c r="CB348">
        <f>'Raw Data'!BP348</f>
        <v>1</v>
      </c>
      <c r="CC348">
        <f>'Raw Data'!BQ348</f>
        <v>13600</v>
      </c>
      <c r="CD348">
        <f>'Raw Data'!BR348</f>
        <v>6</v>
      </c>
      <c r="CE348">
        <f>'Raw Data'!BS348</f>
        <v>1</v>
      </c>
      <c r="CF348">
        <f>'Raw Data'!BT348</f>
        <v>2</v>
      </c>
      <c r="CG348">
        <f>'Raw Data'!BU348</f>
        <v>1</v>
      </c>
      <c r="CH348">
        <f>'Raw Data'!BV348</f>
        <v>1</v>
      </c>
      <c r="CI348">
        <f>'Raw Data'!BW348</f>
        <v>2</v>
      </c>
      <c r="CJ348">
        <f>'Raw Data'!BX348</f>
        <v>0</v>
      </c>
      <c r="CK348">
        <f>'Raw Data'!BY348</f>
        <v>4</v>
      </c>
      <c r="CL348" t="str">
        <f>'Raw Data'!BZ348</f>
        <v>N</v>
      </c>
      <c r="CM348">
        <f t="shared" si="81"/>
        <v>0</v>
      </c>
      <c r="CN348">
        <f>'Raw Data'!CA348</f>
        <v>83</v>
      </c>
      <c r="CO348">
        <f>'Raw Data'!CB348</f>
        <v>136</v>
      </c>
      <c r="CP348">
        <f>'Raw Data'!CC348</f>
        <v>0</v>
      </c>
      <c r="CQ348" t="str">
        <f>'Raw Data'!CD348</f>
        <v>Not Urban</v>
      </c>
      <c r="CR348" t="str">
        <f>'Raw Data'!CE348</f>
        <v>Not Urban</v>
      </c>
      <c r="CS348">
        <f>'Raw Data'!CF348</f>
        <v>0</v>
      </c>
      <c r="CT348">
        <f>'Raw Data'!CG348</f>
        <v>50</v>
      </c>
      <c r="CU348">
        <f>'Raw Data'!CH348</f>
        <v>2740</v>
      </c>
      <c r="CV348" t="str">
        <f>'Raw Data'!CI348</f>
        <v xml:space="preserve"> </v>
      </c>
      <c r="CW348">
        <f>'Raw Data'!CJ348</f>
        <v>0</v>
      </c>
      <c r="CX348">
        <f>'Raw Data'!CK348</f>
        <v>0.84643000000000002</v>
      </c>
      <c r="CY348">
        <f>'Raw Data'!CL348</f>
        <v>14</v>
      </c>
      <c r="CZ348" t="str">
        <f>'Raw Data'!CM348</f>
        <v>State Mainline</v>
      </c>
      <c r="DA348">
        <f>'Raw Data'!CN348</f>
        <v>2740</v>
      </c>
      <c r="DB348">
        <f>'Raw Data'!CO348</f>
        <v>166072</v>
      </c>
      <c r="DC348">
        <f>'Raw Data'!CP348</f>
        <v>2.11</v>
      </c>
      <c r="DD348">
        <f>'Raw Data'!CQ348</f>
        <v>2.96</v>
      </c>
      <c r="DE348">
        <f>'Raw Data'!CR348</f>
        <v>166072</v>
      </c>
      <c r="DF348">
        <f>'Raw Data'!CS348</f>
        <v>0</v>
      </c>
      <c r="DG348">
        <f>'Raw Data'!CT348</f>
        <v>4469.1514500000003</v>
      </c>
      <c r="DH348">
        <f>'Raw Data'!CU348</f>
        <v>100</v>
      </c>
      <c r="DI348">
        <f>'Raw Data'!CV348</f>
        <v>14693</v>
      </c>
      <c r="DJ348">
        <f>'Raw Data'!CW348</f>
        <v>2.9968000000000002E-2</v>
      </c>
      <c r="DK348">
        <f>'Raw Data'!CX348</f>
        <v>0</v>
      </c>
      <c r="DL348">
        <f>'Raw Data'!CY348</f>
        <v>2.1510000000000001E-3</v>
      </c>
      <c r="DM348">
        <f>'Raw Data'!CZ348</f>
        <v>154</v>
      </c>
      <c r="DN348" t="str">
        <f>'Raw Data'!DA348</f>
        <v>083-0134</v>
      </c>
      <c r="DO348" t="str">
        <f>'Raw Data'!DB348</f>
        <v>4R : Rural Minor Arterial</v>
      </c>
      <c r="DP348" t="str">
        <f>'Raw Data'!DC348</f>
        <v>34.866430, -85.542682</v>
      </c>
      <c r="DQ348">
        <f>'Raw Data'!DD348</f>
        <v>-85.542681999999999</v>
      </c>
      <c r="DR348">
        <f>'Raw Data'!DE348</f>
        <v>34.866430000000001</v>
      </c>
      <c r="DS348">
        <f>'Raw Data'!DF348</f>
        <v>34.866430000000001</v>
      </c>
      <c r="DT348">
        <f>'Raw Data'!DG348</f>
        <v>-85.542681999999999</v>
      </c>
      <c r="DU348">
        <f>'Raw Data'!DH348</f>
        <v>5.7159999999999997E-3</v>
      </c>
      <c r="DV348">
        <f>'Raw Data'!DI348</f>
        <v>2.1510000000000001E-3</v>
      </c>
      <c r="DW348">
        <f>'Raw Data'!DJ348</f>
        <v>57</v>
      </c>
      <c r="DX348" s="11">
        <f t="shared" si="82"/>
        <v>6283.333333333333</v>
      </c>
      <c r="DY348" s="5">
        <f t="shared" si="83"/>
        <v>6662.5</v>
      </c>
      <c r="DZ348" s="5">
        <f t="shared" si="76"/>
        <v>-379.16666666666697</v>
      </c>
      <c r="EA348" s="5">
        <f t="shared" si="77"/>
        <v>-5.6910569105691103E-2</v>
      </c>
      <c r="EB348" s="5">
        <f t="shared" si="78"/>
        <v>6472.9166666666661</v>
      </c>
      <c r="EC348">
        <f>'Raw Data'!DK348</f>
        <v>5970</v>
      </c>
      <c r="ED348">
        <f>'Raw Data'!DL348</f>
        <v>0</v>
      </c>
      <c r="EE348">
        <f>'Raw Data'!DM348</f>
        <v>6310</v>
      </c>
      <c r="EF348">
        <f>'Raw Data'!DN348</f>
        <v>0</v>
      </c>
      <c r="EG348">
        <f>'Raw Data'!DO348</f>
        <v>6570</v>
      </c>
      <c r="EH348">
        <f>'Raw Data'!DP348</f>
        <v>0</v>
      </c>
      <c r="EI348">
        <f>'Raw Data'!DQ348</f>
        <v>6540</v>
      </c>
      <c r="EJ348">
        <f>'Raw Data'!DR348</f>
        <v>0</v>
      </c>
      <c r="EK348">
        <f>'Raw Data'!DS348</f>
        <v>6340</v>
      </c>
      <c r="EL348">
        <f>'Raw Data'!DT348</f>
        <v>5.5</v>
      </c>
      <c r="EM348">
        <f>'Raw Data'!DU348</f>
        <v>6090</v>
      </c>
      <c r="EN348">
        <f>'Raw Data'!DV348</f>
        <v>5.5</v>
      </c>
      <c r="EO348">
        <f>'Raw Data'!DW348</f>
        <v>7110</v>
      </c>
      <c r="EP348">
        <f>'Raw Data'!DX348</f>
        <v>5.5</v>
      </c>
      <c r="EQ348">
        <f>'Raw Data'!DY348</f>
        <v>7110</v>
      </c>
      <c r="ER348">
        <f>'Raw Data'!DZ348</f>
        <v>5.5</v>
      </c>
      <c r="ES348">
        <f>'Raw Data'!EA348</f>
        <v>7100</v>
      </c>
      <c r="ET348">
        <f>'Raw Data'!EB348</f>
        <v>5.5</v>
      </c>
      <c r="EU348">
        <f>'Raw Data'!EC348</f>
        <v>7140</v>
      </c>
      <c r="EV348">
        <f>'Raw Data'!ED348</f>
        <v>5.5</v>
      </c>
      <c r="EW348">
        <f>'Raw Data'!EE348</f>
        <v>0</v>
      </c>
    </row>
    <row r="349" spans="1:153" x14ac:dyDescent="0.3">
      <c r="A349">
        <f>'Raw Data'!A349</f>
        <v>347</v>
      </c>
      <c r="B349" t="str">
        <f>'Raw Data'!B349</f>
        <v>Point</v>
      </c>
      <c r="C349">
        <f>'Raw Data'!C349</f>
        <v>716</v>
      </c>
      <c r="D349">
        <f>'Raw Data'!D349</f>
        <v>52</v>
      </c>
      <c r="E349" t="str">
        <f>'Raw Data'!E349</f>
        <v>Point</v>
      </c>
      <c r="F349">
        <f>'Raw Data'!F349</f>
        <v>7395533</v>
      </c>
      <c r="G349" t="str">
        <f>'Raw Data'!G349</f>
        <v>Dade County Sheriff's Office</v>
      </c>
      <c r="H349" s="3">
        <f>'Raw Data'!H349</f>
        <v>43725</v>
      </c>
      <c r="L349">
        <f t="shared" si="70"/>
        <v>0</v>
      </c>
      <c r="M349" s="5">
        <f t="shared" si="71"/>
        <v>43725</v>
      </c>
      <c r="N349" s="5">
        <f t="shared" si="79"/>
        <v>2019</v>
      </c>
      <c r="O349" s="5" t="str" cm="1">
        <f t="array" ref="O349">_xlfn.IFS(N349&lt;=2016,"before treatment",N349=2017,"unknown",N349&gt;2017,"after treatment")</f>
        <v>after treatment</v>
      </c>
      <c r="P349" s="5">
        <f t="shared" si="72"/>
        <v>0</v>
      </c>
      <c r="Q349" s="5">
        <f t="shared" si="73"/>
        <v>1</v>
      </c>
      <c r="R349" t="str">
        <f>'Raw Data'!I349</f>
        <v>Dade</v>
      </c>
      <c r="S349" t="str">
        <f>'Raw Data'!J349</f>
        <v>State Route 136</v>
      </c>
      <c r="T349" t="str">
        <f>'Raw Data'!K349</f>
        <v>Hwy 301</v>
      </c>
      <c r="U349" t="str">
        <f>'Raw Data'!L349</f>
        <v>(O) No Injury</v>
      </c>
      <c r="V349">
        <f>'Raw Data'!M349</f>
        <v>0</v>
      </c>
      <c r="W349">
        <f>'Raw Data'!N349</f>
        <v>0</v>
      </c>
      <c r="X349">
        <f>'Raw Data'!O349</f>
        <v>0</v>
      </c>
      <c r="Y349" t="str">
        <f>'Raw Data'!P349</f>
        <v>Rear End</v>
      </c>
      <c r="Z349" t="str">
        <f>'Raw Data'!Q349</f>
        <v>On Roadway - Non-Intersection</v>
      </c>
      <c r="AA349" t="str">
        <f>'Raw Data'!R349</f>
        <v>["Motor Vehicle in Motion","Motor Vehicle in Motion"]</v>
      </c>
      <c r="AB349" t="str">
        <f>'Raw Data'!S349</f>
        <v>["Motor Vehicle in Motion","Motor Vehicle in Motion"]</v>
      </c>
      <c r="AC349" t="str">
        <f>'Raw Data'!T349</f>
        <v>["Following Too Close","No Contributing Factors"]</v>
      </c>
      <c r="AD349">
        <f>'Raw Data'!U349</f>
        <v>2</v>
      </c>
      <c r="AE349" s="5" t="str">
        <f t="shared" si="80"/>
        <v>No</v>
      </c>
      <c r="AF349" t="str">
        <f>'Raw Data'!V349</f>
        <v>["Straight","Straight"]</v>
      </c>
      <c r="AG349" s="5">
        <f t="shared" si="74"/>
        <v>0</v>
      </c>
      <c r="AH349" t="str">
        <f>'Raw Data'!W349</f>
        <v>["East","East"]</v>
      </c>
      <c r="AI349" t="str">
        <f>'Raw Data'!X349</f>
        <v>Daylight</v>
      </c>
      <c r="AJ349" t="str">
        <f>'Raw Data'!Y349</f>
        <v>Dry</v>
      </c>
      <c r="AK349">
        <f>'Raw Data'!Z349</f>
        <v>0</v>
      </c>
      <c r="AL349" t="str">
        <f>'Raw Data'!AA349</f>
        <v>["Lap and Shoulder Belt Used","Lap and Shoulder Belt Used"]</v>
      </c>
      <c r="AM349" s="5">
        <f t="shared" si="75"/>
        <v>0</v>
      </c>
      <c r="AN349" t="str">
        <f>'Raw Data'!AB349</f>
        <v>["Passenger Car","Passenger Car"]</v>
      </c>
      <c r="AO349" t="str">
        <f>'Raw Data'!AC349</f>
        <v>0831013600I</v>
      </c>
      <c r="AP349">
        <f>'Raw Data'!AD349</f>
        <v>2.0089999999999999</v>
      </c>
      <c r="AQ349">
        <f>'Raw Data'!AE349</f>
        <v>34.863002999999999</v>
      </c>
      <c r="AR349">
        <f>'Raw Data'!AF349</f>
        <v>-85.551143999999994</v>
      </c>
      <c r="AS349">
        <f>'Raw Data'!AG349</f>
        <v>57</v>
      </c>
      <c r="AT349">
        <f>'Raw Data'!AH349</f>
        <v>224</v>
      </c>
      <c r="AU349">
        <f>'Raw Data'!AI349</f>
        <v>2181</v>
      </c>
      <c r="AV349" t="str">
        <f>'Raw Data'!AJ349</f>
        <v>D6_0301_00_I</v>
      </c>
      <c r="AW349">
        <f>'Raw Data'!AK349</f>
        <v>2</v>
      </c>
      <c r="AX349">
        <f>'Raw Data'!AL349</f>
        <v>2</v>
      </c>
      <c r="AY349" t="str">
        <f>'Raw Data'!AM349</f>
        <v>simple</v>
      </c>
      <c r="AZ349">
        <f>'Raw Data'!AN349</f>
        <v>377</v>
      </c>
      <c r="BA349">
        <f>'Raw Data'!AO349</f>
        <v>107.2</v>
      </c>
      <c r="BB349">
        <f>'Raw Data'!AP349</f>
        <v>703.5</v>
      </c>
      <c r="BC349">
        <f>'Raw Data'!AQ349</f>
        <v>-85.549677000000003</v>
      </c>
      <c r="BD349">
        <f>'Raw Data'!AR349</f>
        <v>34.863760999999997</v>
      </c>
      <c r="BE349">
        <f>'Raw Data'!AS349</f>
        <v>-85.548191000000003</v>
      </c>
      <c r="BF349">
        <f>'Raw Data'!AT349</f>
        <v>34.864908</v>
      </c>
      <c r="BG349" t="str">
        <f>'Raw Data'!AU349</f>
        <v>0831030100I</v>
      </c>
      <c r="BH349">
        <f>'Raw Data'!AV349</f>
        <v>1</v>
      </c>
      <c r="BI349">
        <f>'Raw Data'!AW349</f>
        <v>83</v>
      </c>
      <c r="BJ349">
        <f>'Raw Data'!AX349</f>
        <v>301</v>
      </c>
      <c r="BK349">
        <f>'Raw Data'!AY349</f>
        <v>0</v>
      </c>
      <c r="BL349">
        <f>'Raw Data'!AZ349</f>
        <v>55</v>
      </c>
      <c r="BM349">
        <f>'Raw Data'!BA349</f>
        <v>4.45</v>
      </c>
      <c r="BN349">
        <f>'Raw Data'!BB349</f>
        <v>4.12</v>
      </c>
      <c r="BO349">
        <f>'Raw Data'!BC349</f>
        <v>1573.5</v>
      </c>
      <c r="BP349">
        <f>'Raw Data'!BD349</f>
        <v>1572.8</v>
      </c>
      <c r="BQ349">
        <f>'Raw Data'!BE349</f>
        <v>1573.2</v>
      </c>
      <c r="BR349">
        <f>'Raw Data'!BF349</f>
        <v>55</v>
      </c>
      <c r="BS349">
        <f>'Raw Data'!BG349</f>
        <v>33.6</v>
      </c>
      <c r="BT349">
        <f>'Raw Data'!BH349</f>
        <v>21.4</v>
      </c>
      <c r="BU349">
        <f>'Raw Data'!BI349</f>
        <v>42642</v>
      </c>
      <c r="BV349" t="str">
        <f>'Raw Data'!BJ349</f>
        <v>ASV_10+</v>
      </c>
      <c r="BW349">
        <f>'Raw Data'!BK349</f>
        <v>2.1510000000000001E-3</v>
      </c>
      <c r="BX349">
        <f>'Raw Data'!BL349</f>
        <v>15021</v>
      </c>
      <c r="BY349">
        <f>'Raw Data'!BM349</f>
        <v>14661</v>
      </c>
      <c r="BZ349" t="str">
        <f>'Raw Data'!BN349</f>
        <v>0831013600I</v>
      </c>
      <c r="CA349" t="str">
        <f>'Raw Data'!BO349</f>
        <v>DADE</v>
      </c>
      <c r="CB349">
        <f>'Raw Data'!BP349</f>
        <v>1</v>
      </c>
      <c r="CC349">
        <f>'Raw Data'!BQ349</f>
        <v>13600</v>
      </c>
      <c r="CD349">
        <f>'Raw Data'!BR349</f>
        <v>6</v>
      </c>
      <c r="CE349">
        <f>'Raw Data'!BS349</f>
        <v>1</v>
      </c>
      <c r="CF349">
        <f>'Raw Data'!BT349</f>
        <v>2</v>
      </c>
      <c r="CG349">
        <f>'Raw Data'!BU349</f>
        <v>1</v>
      </c>
      <c r="CH349">
        <f>'Raw Data'!BV349</f>
        <v>1</v>
      </c>
      <c r="CI349">
        <f>'Raw Data'!BW349</f>
        <v>2</v>
      </c>
      <c r="CJ349">
        <f>'Raw Data'!BX349</f>
        <v>0</v>
      </c>
      <c r="CK349">
        <f>'Raw Data'!BY349</f>
        <v>4</v>
      </c>
      <c r="CL349" t="str">
        <f>'Raw Data'!BZ349</f>
        <v>N</v>
      </c>
      <c r="CM349">
        <f t="shared" si="81"/>
        <v>0</v>
      </c>
      <c r="CN349">
        <f>'Raw Data'!CA349</f>
        <v>83</v>
      </c>
      <c r="CO349">
        <f>'Raw Data'!CB349</f>
        <v>136</v>
      </c>
      <c r="CP349">
        <f>'Raw Data'!CC349</f>
        <v>0</v>
      </c>
      <c r="CQ349" t="str">
        <f>'Raw Data'!CD349</f>
        <v>Not Urban</v>
      </c>
      <c r="CR349" t="str">
        <f>'Raw Data'!CE349</f>
        <v>Not Urban</v>
      </c>
      <c r="CS349">
        <f>'Raw Data'!CF349</f>
        <v>0</v>
      </c>
      <c r="CT349">
        <f>'Raw Data'!CG349</f>
        <v>50</v>
      </c>
      <c r="CU349">
        <f>'Raw Data'!CH349</f>
        <v>2740</v>
      </c>
      <c r="CV349" t="str">
        <f>'Raw Data'!CI349</f>
        <v xml:space="preserve"> </v>
      </c>
      <c r="CW349">
        <f>'Raw Data'!CJ349</f>
        <v>0</v>
      </c>
      <c r="CX349">
        <f>'Raw Data'!CK349</f>
        <v>0.84643000000000002</v>
      </c>
      <c r="CY349">
        <f>'Raw Data'!CL349</f>
        <v>14</v>
      </c>
      <c r="CZ349" t="str">
        <f>'Raw Data'!CM349</f>
        <v>State Mainline</v>
      </c>
      <c r="DA349">
        <f>'Raw Data'!CN349</f>
        <v>2740</v>
      </c>
      <c r="DB349">
        <f>'Raw Data'!CO349</f>
        <v>166072</v>
      </c>
      <c r="DC349">
        <f>'Raw Data'!CP349</f>
        <v>2.11</v>
      </c>
      <c r="DD349">
        <f>'Raw Data'!CQ349</f>
        <v>2.96</v>
      </c>
      <c r="DE349">
        <f>'Raw Data'!CR349</f>
        <v>166072</v>
      </c>
      <c r="DF349">
        <f>'Raw Data'!CS349</f>
        <v>0</v>
      </c>
      <c r="DG349">
        <f>'Raw Data'!CT349</f>
        <v>4469.1514500000003</v>
      </c>
      <c r="DH349">
        <f>'Raw Data'!CU349</f>
        <v>100</v>
      </c>
      <c r="DI349">
        <f>'Raw Data'!CV349</f>
        <v>14693</v>
      </c>
      <c r="DJ349">
        <f>'Raw Data'!CW349</f>
        <v>2.9968000000000002E-2</v>
      </c>
      <c r="DK349">
        <f>'Raw Data'!CX349</f>
        <v>0</v>
      </c>
      <c r="DL349">
        <f>'Raw Data'!CY349</f>
        <v>2.1510000000000001E-3</v>
      </c>
      <c r="DM349">
        <f>'Raw Data'!CZ349</f>
        <v>154</v>
      </c>
      <c r="DN349" t="str">
        <f>'Raw Data'!DA349</f>
        <v>083-0134</v>
      </c>
      <c r="DO349" t="str">
        <f>'Raw Data'!DB349</f>
        <v>4R : Rural Minor Arterial</v>
      </c>
      <c r="DP349" t="str">
        <f>'Raw Data'!DC349</f>
        <v>34.866430, -85.542682</v>
      </c>
      <c r="DQ349">
        <f>'Raw Data'!DD349</f>
        <v>-85.542681999999999</v>
      </c>
      <c r="DR349">
        <f>'Raw Data'!DE349</f>
        <v>34.866430000000001</v>
      </c>
      <c r="DS349">
        <f>'Raw Data'!DF349</f>
        <v>34.866430000000001</v>
      </c>
      <c r="DT349">
        <f>'Raw Data'!DG349</f>
        <v>-85.542681999999999</v>
      </c>
      <c r="DU349">
        <f>'Raw Data'!DH349</f>
        <v>5.7159999999999997E-3</v>
      </c>
      <c r="DV349">
        <f>'Raw Data'!DI349</f>
        <v>2.1510000000000001E-3</v>
      </c>
      <c r="DW349">
        <f>'Raw Data'!DJ349</f>
        <v>57</v>
      </c>
      <c r="DX349" s="11">
        <f t="shared" si="82"/>
        <v>6283.333333333333</v>
      </c>
      <c r="DY349" s="5">
        <f t="shared" si="83"/>
        <v>6662.5</v>
      </c>
      <c r="DZ349" s="5">
        <f t="shared" si="76"/>
        <v>-379.16666666666697</v>
      </c>
      <c r="EA349" s="5">
        <f t="shared" si="77"/>
        <v>-5.6910569105691103E-2</v>
      </c>
      <c r="EB349" s="5">
        <f t="shared" si="78"/>
        <v>6472.9166666666661</v>
      </c>
      <c r="EC349">
        <f>'Raw Data'!DK349</f>
        <v>5970</v>
      </c>
      <c r="ED349">
        <f>'Raw Data'!DL349</f>
        <v>0</v>
      </c>
      <c r="EE349">
        <f>'Raw Data'!DM349</f>
        <v>6310</v>
      </c>
      <c r="EF349">
        <f>'Raw Data'!DN349</f>
        <v>0</v>
      </c>
      <c r="EG349">
        <f>'Raw Data'!DO349</f>
        <v>6570</v>
      </c>
      <c r="EH349">
        <f>'Raw Data'!DP349</f>
        <v>0</v>
      </c>
      <c r="EI349">
        <f>'Raw Data'!DQ349</f>
        <v>6540</v>
      </c>
      <c r="EJ349">
        <f>'Raw Data'!DR349</f>
        <v>0</v>
      </c>
      <c r="EK349">
        <f>'Raw Data'!DS349</f>
        <v>6340</v>
      </c>
      <c r="EL349">
        <f>'Raw Data'!DT349</f>
        <v>5.5</v>
      </c>
      <c r="EM349">
        <f>'Raw Data'!DU349</f>
        <v>6090</v>
      </c>
      <c r="EN349">
        <f>'Raw Data'!DV349</f>
        <v>5.5</v>
      </c>
      <c r="EO349">
        <f>'Raw Data'!DW349</f>
        <v>7110</v>
      </c>
      <c r="EP349">
        <f>'Raw Data'!DX349</f>
        <v>5.5</v>
      </c>
      <c r="EQ349">
        <f>'Raw Data'!DY349</f>
        <v>7110</v>
      </c>
      <c r="ER349">
        <f>'Raw Data'!DZ349</f>
        <v>5.5</v>
      </c>
      <c r="ES349">
        <f>'Raw Data'!EA349</f>
        <v>7100</v>
      </c>
      <c r="ET349">
        <f>'Raw Data'!EB349</f>
        <v>5.5</v>
      </c>
      <c r="EU349">
        <f>'Raw Data'!EC349</f>
        <v>7140</v>
      </c>
      <c r="EV349">
        <f>'Raw Data'!ED349</f>
        <v>5.5</v>
      </c>
      <c r="EW349">
        <f>'Raw Data'!EE349</f>
        <v>1.652E-3</v>
      </c>
    </row>
    <row r="350" spans="1:153" x14ac:dyDescent="0.3">
      <c r="A350">
        <f>'Raw Data'!A350</f>
        <v>348</v>
      </c>
      <c r="B350" t="str">
        <f>'Raw Data'!B350</f>
        <v>Point</v>
      </c>
      <c r="C350">
        <f>'Raw Data'!C350</f>
        <v>802</v>
      </c>
      <c r="D350">
        <f>'Raw Data'!D350</f>
        <v>26</v>
      </c>
      <c r="E350" t="str">
        <f>'Raw Data'!E350</f>
        <v>Point</v>
      </c>
      <c r="F350">
        <f>'Raw Data'!F350</f>
        <v>7789311</v>
      </c>
      <c r="G350" t="str">
        <f>'Raw Data'!G350</f>
        <v>Dade County Sheriff's Office</v>
      </c>
      <c r="H350" s="3">
        <f>'Raw Data'!H350</f>
        <v>43965</v>
      </c>
      <c r="L350">
        <f t="shared" si="70"/>
        <v>0</v>
      </c>
      <c r="M350" s="5">
        <f t="shared" si="71"/>
        <v>43965</v>
      </c>
      <c r="N350" s="5">
        <f t="shared" si="79"/>
        <v>2020</v>
      </c>
      <c r="O350" s="5" t="str" cm="1">
        <f t="array" ref="O350">_xlfn.IFS(N350&lt;=2016,"before treatment",N350=2017,"unknown",N350&gt;2017,"after treatment")</f>
        <v>after treatment</v>
      </c>
      <c r="P350" s="5">
        <f t="shared" si="72"/>
        <v>0</v>
      </c>
      <c r="Q350" s="5">
        <f t="shared" si="73"/>
        <v>1</v>
      </c>
      <c r="R350" t="str">
        <f>'Raw Data'!I350</f>
        <v>Dade</v>
      </c>
      <c r="S350" t="str">
        <f>'Raw Data'!J350</f>
        <v>["State Route 136","State Route 136","State Route 301","State Route 301"]</v>
      </c>
      <c r="T350" t="str">
        <f>'Raw Data'!K350</f>
        <v>Hwy 301</v>
      </c>
      <c r="U350" t="str">
        <f>'Raw Data'!L350</f>
        <v>(O) No Injury</v>
      </c>
      <c r="V350">
        <f>'Raw Data'!M350</f>
        <v>0</v>
      </c>
      <c r="W350">
        <f>'Raw Data'!N350</f>
        <v>0</v>
      </c>
      <c r="X350">
        <f>'Raw Data'!O350</f>
        <v>0</v>
      </c>
      <c r="Y350" t="str">
        <f>'Raw Data'!P350</f>
        <v>Left Angle Crash</v>
      </c>
      <c r="Z350" t="str">
        <f>'Raw Data'!Q350</f>
        <v>On Roadway - Roadway Intersection</v>
      </c>
      <c r="AA350" t="str">
        <f>'Raw Data'!R350</f>
        <v>["Motor Vehicle in Motion","Motor Vehicle in Motion"]</v>
      </c>
      <c r="AB350" t="str">
        <f>'Raw Data'!S350</f>
        <v>["Motor Vehicle in Motion","Motor Vehicle in Motion"]</v>
      </c>
      <c r="AC350" t="str">
        <f>'Raw Data'!T350</f>
        <v>(None)</v>
      </c>
      <c r="AD350">
        <f>'Raw Data'!U350</f>
        <v>2</v>
      </c>
      <c r="AE350" s="5" t="str">
        <f t="shared" si="80"/>
        <v>No</v>
      </c>
      <c r="AF350" t="str">
        <f>'Raw Data'!V350</f>
        <v>["Straight","Turning Left"]</v>
      </c>
      <c r="AG350" s="5">
        <f t="shared" si="74"/>
        <v>1</v>
      </c>
      <c r="AH350" t="str">
        <f>'Raw Data'!W350</f>
        <v>["East","South"]</v>
      </c>
      <c r="AI350" t="str">
        <f>'Raw Data'!X350</f>
        <v>Daylight</v>
      </c>
      <c r="AJ350" t="str">
        <f>'Raw Data'!Y350</f>
        <v>Dry</v>
      </c>
      <c r="AK350">
        <f>'Raw Data'!Z350</f>
        <v>0</v>
      </c>
      <c r="AL350" t="str">
        <f>'Raw Data'!AA350</f>
        <v>Lap and Shoulder Belt Used</v>
      </c>
      <c r="AM350" s="5">
        <f t="shared" si="75"/>
        <v>0</v>
      </c>
      <c r="AN350" t="str">
        <f>'Raw Data'!AB350</f>
        <v>Passenger Car</v>
      </c>
      <c r="AO350" t="str">
        <f>'Raw Data'!AC350</f>
        <v>0831013600I</v>
      </c>
      <c r="AP350">
        <f>'Raw Data'!AD350</f>
        <v>2.11</v>
      </c>
      <c r="AQ350">
        <f>'Raw Data'!AE350</f>
        <v>34.863864</v>
      </c>
      <c r="AR350">
        <f>'Raw Data'!AF350</f>
        <v>-85.549660000000003</v>
      </c>
      <c r="AS350">
        <f>'Raw Data'!AG350</f>
        <v>57</v>
      </c>
      <c r="AT350">
        <f>'Raw Data'!AH350</f>
        <v>224</v>
      </c>
      <c r="AU350">
        <f>'Raw Data'!AI350</f>
        <v>2181</v>
      </c>
      <c r="AV350" t="str">
        <f>'Raw Data'!AJ350</f>
        <v>D6_0301_00_I</v>
      </c>
      <c r="AW350">
        <f>'Raw Data'!AK350</f>
        <v>2</v>
      </c>
      <c r="AX350">
        <f>'Raw Data'!AL350</f>
        <v>2</v>
      </c>
      <c r="AY350" t="str">
        <f>'Raw Data'!AM350</f>
        <v>simple</v>
      </c>
      <c r="AZ350">
        <f>'Raw Data'!AN350</f>
        <v>377</v>
      </c>
      <c r="BA350">
        <f>'Raw Data'!AO350</f>
        <v>107.2</v>
      </c>
      <c r="BB350">
        <f>'Raw Data'!AP350</f>
        <v>703.5</v>
      </c>
      <c r="BC350">
        <f>'Raw Data'!AQ350</f>
        <v>-85.549677000000003</v>
      </c>
      <c r="BD350">
        <f>'Raw Data'!AR350</f>
        <v>34.863760999999997</v>
      </c>
      <c r="BE350">
        <f>'Raw Data'!AS350</f>
        <v>-85.548191000000003</v>
      </c>
      <c r="BF350">
        <f>'Raw Data'!AT350</f>
        <v>34.864908</v>
      </c>
      <c r="BG350" t="str">
        <f>'Raw Data'!AU350</f>
        <v>0831030100I</v>
      </c>
      <c r="BH350">
        <f>'Raw Data'!AV350</f>
        <v>1</v>
      </c>
      <c r="BI350">
        <f>'Raw Data'!AW350</f>
        <v>83</v>
      </c>
      <c r="BJ350">
        <f>'Raw Data'!AX350</f>
        <v>301</v>
      </c>
      <c r="BK350">
        <f>'Raw Data'!AY350</f>
        <v>0</v>
      </c>
      <c r="BL350">
        <f>'Raw Data'!AZ350</f>
        <v>55</v>
      </c>
      <c r="BM350">
        <f>'Raw Data'!BA350</f>
        <v>4.45</v>
      </c>
      <c r="BN350">
        <f>'Raw Data'!BB350</f>
        <v>4.12</v>
      </c>
      <c r="BO350">
        <f>'Raw Data'!BC350</f>
        <v>1573.5</v>
      </c>
      <c r="BP350">
        <f>'Raw Data'!BD350</f>
        <v>1572.8</v>
      </c>
      <c r="BQ350">
        <f>'Raw Data'!BE350</f>
        <v>1573.2</v>
      </c>
      <c r="BR350">
        <f>'Raw Data'!BF350</f>
        <v>55</v>
      </c>
      <c r="BS350">
        <f>'Raw Data'!BG350</f>
        <v>33.6</v>
      </c>
      <c r="BT350">
        <f>'Raw Data'!BH350</f>
        <v>21.4</v>
      </c>
      <c r="BU350">
        <f>'Raw Data'!BI350</f>
        <v>42642</v>
      </c>
      <c r="BV350" t="str">
        <f>'Raw Data'!BJ350</f>
        <v>ASV_10+</v>
      </c>
      <c r="BW350">
        <f>'Raw Data'!BK350</f>
        <v>2.1510000000000001E-3</v>
      </c>
      <c r="BX350">
        <f>'Raw Data'!BL350</f>
        <v>15021</v>
      </c>
      <c r="BY350">
        <f>'Raw Data'!BM350</f>
        <v>14661</v>
      </c>
      <c r="BZ350" t="str">
        <f>'Raw Data'!BN350</f>
        <v>0831013600I</v>
      </c>
      <c r="CA350" t="str">
        <f>'Raw Data'!BO350</f>
        <v>DADE</v>
      </c>
      <c r="CB350">
        <f>'Raw Data'!BP350</f>
        <v>1</v>
      </c>
      <c r="CC350">
        <f>'Raw Data'!BQ350</f>
        <v>13600</v>
      </c>
      <c r="CD350">
        <f>'Raw Data'!BR350</f>
        <v>6</v>
      </c>
      <c r="CE350">
        <f>'Raw Data'!BS350</f>
        <v>1</v>
      </c>
      <c r="CF350">
        <f>'Raw Data'!BT350</f>
        <v>2</v>
      </c>
      <c r="CG350">
        <f>'Raw Data'!BU350</f>
        <v>1</v>
      </c>
      <c r="CH350">
        <f>'Raw Data'!BV350</f>
        <v>1</v>
      </c>
      <c r="CI350">
        <f>'Raw Data'!BW350</f>
        <v>2</v>
      </c>
      <c r="CJ350">
        <f>'Raw Data'!BX350</f>
        <v>0</v>
      </c>
      <c r="CK350">
        <f>'Raw Data'!BY350</f>
        <v>4</v>
      </c>
      <c r="CL350" t="str">
        <f>'Raw Data'!BZ350</f>
        <v>N</v>
      </c>
      <c r="CM350">
        <f t="shared" si="81"/>
        <v>0</v>
      </c>
      <c r="CN350">
        <f>'Raw Data'!CA350</f>
        <v>83</v>
      </c>
      <c r="CO350">
        <f>'Raw Data'!CB350</f>
        <v>136</v>
      </c>
      <c r="CP350">
        <f>'Raw Data'!CC350</f>
        <v>0</v>
      </c>
      <c r="CQ350" t="str">
        <f>'Raw Data'!CD350</f>
        <v>Not Urban</v>
      </c>
      <c r="CR350" t="str">
        <f>'Raw Data'!CE350</f>
        <v>Not Urban</v>
      </c>
      <c r="CS350">
        <f>'Raw Data'!CF350</f>
        <v>0</v>
      </c>
      <c r="CT350">
        <f>'Raw Data'!CG350</f>
        <v>50</v>
      </c>
      <c r="CU350">
        <f>'Raw Data'!CH350</f>
        <v>2740</v>
      </c>
      <c r="CV350" t="str">
        <f>'Raw Data'!CI350</f>
        <v xml:space="preserve"> </v>
      </c>
      <c r="CW350">
        <f>'Raw Data'!CJ350</f>
        <v>0</v>
      </c>
      <c r="CX350">
        <f>'Raw Data'!CK350</f>
        <v>0.84643000000000002</v>
      </c>
      <c r="CY350">
        <f>'Raw Data'!CL350</f>
        <v>14</v>
      </c>
      <c r="CZ350" t="str">
        <f>'Raw Data'!CM350</f>
        <v>State Mainline</v>
      </c>
      <c r="DA350">
        <f>'Raw Data'!CN350</f>
        <v>2740</v>
      </c>
      <c r="DB350">
        <f>'Raw Data'!CO350</f>
        <v>166072</v>
      </c>
      <c r="DC350">
        <f>'Raw Data'!CP350</f>
        <v>2.11</v>
      </c>
      <c r="DD350">
        <f>'Raw Data'!CQ350</f>
        <v>2.96</v>
      </c>
      <c r="DE350">
        <f>'Raw Data'!CR350</f>
        <v>166072</v>
      </c>
      <c r="DF350">
        <f>'Raw Data'!CS350</f>
        <v>0</v>
      </c>
      <c r="DG350">
        <f>'Raw Data'!CT350</f>
        <v>4469.1514500000003</v>
      </c>
      <c r="DH350">
        <f>'Raw Data'!CU350</f>
        <v>100</v>
      </c>
      <c r="DI350">
        <f>'Raw Data'!CV350</f>
        <v>14693</v>
      </c>
      <c r="DJ350">
        <f>'Raw Data'!CW350</f>
        <v>2.9968000000000002E-2</v>
      </c>
      <c r="DK350">
        <f>'Raw Data'!CX350</f>
        <v>0</v>
      </c>
      <c r="DL350">
        <f>'Raw Data'!CY350</f>
        <v>2.1510000000000001E-3</v>
      </c>
      <c r="DM350">
        <f>'Raw Data'!CZ350</f>
        <v>154</v>
      </c>
      <c r="DN350" t="str">
        <f>'Raw Data'!DA350</f>
        <v>083-0134</v>
      </c>
      <c r="DO350" t="str">
        <f>'Raw Data'!DB350</f>
        <v>4R : Rural Minor Arterial</v>
      </c>
      <c r="DP350" t="str">
        <f>'Raw Data'!DC350</f>
        <v>34.866430, -85.542682</v>
      </c>
      <c r="DQ350">
        <f>'Raw Data'!DD350</f>
        <v>-85.542681999999999</v>
      </c>
      <c r="DR350">
        <f>'Raw Data'!DE350</f>
        <v>34.866430000000001</v>
      </c>
      <c r="DS350">
        <f>'Raw Data'!DF350</f>
        <v>34.866430000000001</v>
      </c>
      <c r="DT350">
        <f>'Raw Data'!DG350</f>
        <v>-85.542681999999999</v>
      </c>
      <c r="DU350">
        <f>'Raw Data'!DH350</f>
        <v>5.7159999999999997E-3</v>
      </c>
      <c r="DV350">
        <f>'Raw Data'!DI350</f>
        <v>2.1510000000000001E-3</v>
      </c>
      <c r="DW350">
        <f>'Raw Data'!DJ350</f>
        <v>57</v>
      </c>
      <c r="DX350" s="11">
        <f t="shared" si="82"/>
        <v>6283.333333333333</v>
      </c>
      <c r="DY350" s="5">
        <f t="shared" si="83"/>
        <v>6662.5</v>
      </c>
      <c r="DZ350" s="5">
        <f t="shared" si="76"/>
        <v>-379.16666666666697</v>
      </c>
      <c r="EA350" s="5">
        <f t="shared" si="77"/>
        <v>-5.6910569105691103E-2</v>
      </c>
      <c r="EB350" s="5">
        <f t="shared" si="78"/>
        <v>6472.9166666666661</v>
      </c>
      <c r="EC350">
        <f>'Raw Data'!DK350</f>
        <v>5970</v>
      </c>
      <c r="ED350">
        <f>'Raw Data'!DL350</f>
        <v>0</v>
      </c>
      <c r="EE350">
        <f>'Raw Data'!DM350</f>
        <v>6310</v>
      </c>
      <c r="EF350">
        <f>'Raw Data'!DN350</f>
        <v>0</v>
      </c>
      <c r="EG350">
        <f>'Raw Data'!DO350</f>
        <v>6570</v>
      </c>
      <c r="EH350">
        <f>'Raw Data'!DP350</f>
        <v>0</v>
      </c>
      <c r="EI350">
        <f>'Raw Data'!DQ350</f>
        <v>6540</v>
      </c>
      <c r="EJ350">
        <f>'Raw Data'!DR350</f>
        <v>0</v>
      </c>
      <c r="EK350">
        <f>'Raw Data'!DS350</f>
        <v>6340</v>
      </c>
      <c r="EL350">
        <f>'Raw Data'!DT350</f>
        <v>5.5</v>
      </c>
      <c r="EM350">
        <f>'Raw Data'!DU350</f>
        <v>6090</v>
      </c>
      <c r="EN350">
        <f>'Raw Data'!DV350</f>
        <v>5.5</v>
      </c>
      <c r="EO350">
        <f>'Raw Data'!DW350</f>
        <v>7110</v>
      </c>
      <c r="EP350">
        <f>'Raw Data'!DX350</f>
        <v>5.5</v>
      </c>
      <c r="EQ350">
        <f>'Raw Data'!DY350</f>
        <v>7110</v>
      </c>
      <c r="ER350">
        <f>'Raw Data'!DZ350</f>
        <v>5.5</v>
      </c>
      <c r="ES350">
        <f>'Raw Data'!EA350</f>
        <v>7100</v>
      </c>
      <c r="ET350">
        <f>'Raw Data'!EB350</f>
        <v>5.5</v>
      </c>
      <c r="EU350">
        <f>'Raw Data'!EC350</f>
        <v>7140</v>
      </c>
      <c r="EV350">
        <f>'Raw Data'!ED350</f>
        <v>5.5</v>
      </c>
      <c r="EW350">
        <f>'Raw Data'!EE350</f>
        <v>1.2999999999999999E-5</v>
      </c>
    </row>
    <row r="351" spans="1:153" x14ac:dyDescent="0.3">
      <c r="A351">
        <f>'Raw Data'!A351</f>
        <v>349</v>
      </c>
      <c r="B351" t="str">
        <f>'Raw Data'!B351</f>
        <v>Point</v>
      </c>
      <c r="C351">
        <f>'Raw Data'!C351</f>
        <v>812</v>
      </c>
      <c r="D351">
        <f>'Raw Data'!D351</f>
        <v>16</v>
      </c>
      <c r="E351" t="str">
        <f>'Raw Data'!E351</f>
        <v>Point</v>
      </c>
      <c r="F351">
        <f>'Raw Data'!F351</f>
        <v>7856976</v>
      </c>
      <c r="G351" t="str">
        <f>'Raw Data'!G351</f>
        <v>Gsp Post 00</v>
      </c>
      <c r="H351" s="3">
        <f>'Raw Data'!H351</f>
        <v>44154</v>
      </c>
      <c r="L351">
        <f t="shared" si="70"/>
        <v>0</v>
      </c>
      <c r="M351" s="5">
        <f t="shared" si="71"/>
        <v>44154</v>
      </c>
      <c r="N351" s="5">
        <f t="shared" si="79"/>
        <v>2020</v>
      </c>
      <c r="O351" s="5" t="str" cm="1">
        <f t="array" ref="O351">_xlfn.IFS(N351&lt;=2016,"before treatment",N351=2017,"unknown",N351&gt;2017,"after treatment")</f>
        <v>after treatment</v>
      </c>
      <c r="P351" s="5">
        <f t="shared" si="72"/>
        <v>0</v>
      </c>
      <c r="Q351" s="5">
        <f t="shared" si="73"/>
        <v>1</v>
      </c>
      <c r="R351" t="str">
        <f>'Raw Data'!I351</f>
        <v>Dade</v>
      </c>
      <c r="S351" t="str">
        <f>'Raw Data'!J351</f>
        <v>["State Route 136","State Route 136","State Route 301","State Route 301"]</v>
      </c>
      <c r="T351" t="str">
        <f>'Raw Data'!K351</f>
        <v>Sr 136</v>
      </c>
      <c r="U351" t="str">
        <f>'Raw Data'!L351</f>
        <v>(B) Suspected Minor/Visible Injury</v>
      </c>
      <c r="V351">
        <f>'Raw Data'!M351</f>
        <v>0</v>
      </c>
      <c r="W351">
        <f>'Raw Data'!N351</f>
        <v>0</v>
      </c>
      <c r="X351">
        <f>'Raw Data'!O351</f>
        <v>2</v>
      </c>
      <c r="Y351" t="str">
        <f>'Raw Data'!P351</f>
        <v>Not a Collision with Motor Vehicle</v>
      </c>
      <c r="Z351" t="str">
        <f>'Raw Data'!Q351</f>
        <v>Off Roadway</v>
      </c>
      <c r="AA351" t="str">
        <f>'Raw Data'!R351</f>
        <v>Over Turn</v>
      </c>
      <c r="AB351" t="str">
        <f>'Raw Data'!S351</f>
        <v>Over Turn</v>
      </c>
      <c r="AC351" t="str">
        <f>'Raw Data'!T351</f>
        <v>(None)</v>
      </c>
      <c r="AD351">
        <f>'Raw Data'!U351</f>
        <v>1</v>
      </c>
      <c r="AE351" s="5" t="str">
        <f t="shared" si="80"/>
        <v>Yes</v>
      </c>
      <c r="AF351" t="str">
        <f>'Raw Data'!V351</f>
        <v>Negotiating a Curve</v>
      </c>
      <c r="AG351" s="5">
        <f t="shared" si="74"/>
        <v>0</v>
      </c>
      <c r="AH351" t="str">
        <f>'Raw Data'!W351</f>
        <v>North</v>
      </c>
      <c r="AI351" t="str">
        <f>'Raw Data'!X351</f>
        <v>Dark-Not Lighted</v>
      </c>
      <c r="AJ351" t="str">
        <f>'Raw Data'!Y351</f>
        <v>Dry</v>
      </c>
      <c r="AK351">
        <f>'Raw Data'!Z351</f>
        <v>47</v>
      </c>
      <c r="AL351" t="str">
        <f>'Raw Data'!AA351</f>
        <v>["Lap and Shoulder Belt Used","Unknown"]</v>
      </c>
      <c r="AM351" s="5">
        <f t="shared" si="75"/>
        <v>0</v>
      </c>
      <c r="AN351" t="str">
        <f>'Raw Data'!AB351</f>
        <v>Passenger Car</v>
      </c>
      <c r="AO351" t="str">
        <f>'Raw Data'!AC351</f>
        <v>0831013600I</v>
      </c>
      <c r="AP351">
        <f>'Raw Data'!AD351</f>
        <v>2.11</v>
      </c>
      <c r="AQ351">
        <f>'Raw Data'!AE351</f>
        <v>34.863844</v>
      </c>
      <c r="AR351">
        <f>'Raw Data'!AF351</f>
        <v>-85.549685999999994</v>
      </c>
      <c r="AS351">
        <f>'Raw Data'!AG351</f>
        <v>57</v>
      </c>
      <c r="AT351">
        <f>'Raw Data'!AH351</f>
        <v>224</v>
      </c>
      <c r="AU351">
        <f>'Raw Data'!AI351</f>
        <v>2181</v>
      </c>
      <c r="AV351" t="str">
        <f>'Raw Data'!AJ351</f>
        <v>D6_0301_00_I</v>
      </c>
      <c r="AW351">
        <f>'Raw Data'!AK351</f>
        <v>2</v>
      </c>
      <c r="AX351">
        <f>'Raw Data'!AL351</f>
        <v>2</v>
      </c>
      <c r="AY351" t="str">
        <f>'Raw Data'!AM351</f>
        <v>simple</v>
      </c>
      <c r="AZ351">
        <f>'Raw Data'!AN351</f>
        <v>377</v>
      </c>
      <c r="BA351">
        <f>'Raw Data'!AO351</f>
        <v>107.2</v>
      </c>
      <c r="BB351">
        <f>'Raw Data'!AP351</f>
        <v>703.5</v>
      </c>
      <c r="BC351">
        <f>'Raw Data'!AQ351</f>
        <v>-85.549677000000003</v>
      </c>
      <c r="BD351">
        <f>'Raw Data'!AR351</f>
        <v>34.863760999999997</v>
      </c>
      <c r="BE351">
        <f>'Raw Data'!AS351</f>
        <v>-85.548191000000003</v>
      </c>
      <c r="BF351">
        <f>'Raw Data'!AT351</f>
        <v>34.864908</v>
      </c>
      <c r="BG351" t="str">
        <f>'Raw Data'!AU351</f>
        <v>0831030100I</v>
      </c>
      <c r="BH351">
        <f>'Raw Data'!AV351</f>
        <v>1</v>
      </c>
      <c r="BI351">
        <f>'Raw Data'!AW351</f>
        <v>83</v>
      </c>
      <c r="BJ351">
        <f>'Raw Data'!AX351</f>
        <v>301</v>
      </c>
      <c r="BK351">
        <f>'Raw Data'!AY351</f>
        <v>0</v>
      </c>
      <c r="BL351">
        <f>'Raw Data'!AZ351</f>
        <v>55</v>
      </c>
      <c r="BM351">
        <f>'Raw Data'!BA351</f>
        <v>4.45</v>
      </c>
      <c r="BN351">
        <f>'Raw Data'!BB351</f>
        <v>4.12</v>
      </c>
      <c r="BO351">
        <f>'Raw Data'!BC351</f>
        <v>1573.5</v>
      </c>
      <c r="BP351">
        <f>'Raw Data'!BD351</f>
        <v>1572.8</v>
      </c>
      <c r="BQ351">
        <f>'Raw Data'!BE351</f>
        <v>1573.2</v>
      </c>
      <c r="BR351">
        <f>'Raw Data'!BF351</f>
        <v>55</v>
      </c>
      <c r="BS351">
        <f>'Raw Data'!BG351</f>
        <v>33.6</v>
      </c>
      <c r="BT351">
        <f>'Raw Data'!BH351</f>
        <v>21.4</v>
      </c>
      <c r="BU351">
        <f>'Raw Data'!BI351</f>
        <v>42642</v>
      </c>
      <c r="BV351" t="str">
        <f>'Raw Data'!BJ351</f>
        <v>ASV_10+</v>
      </c>
      <c r="BW351">
        <f>'Raw Data'!BK351</f>
        <v>2.1510000000000001E-3</v>
      </c>
      <c r="BX351">
        <f>'Raw Data'!BL351</f>
        <v>15021</v>
      </c>
      <c r="BY351">
        <f>'Raw Data'!BM351</f>
        <v>14661</v>
      </c>
      <c r="BZ351" t="str">
        <f>'Raw Data'!BN351</f>
        <v>0831013600I</v>
      </c>
      <c r="CA351" t="str">
        <f>'Raw Data'!BO351</f>
        <v>DADE</v>
      </c>
      <c r="CB351">
        <f>'Raw Data'!BP351</f>
        <v>1</v>
      </c>
      <c r="CC351">
        <f>'Raw Data'!BQ351</f>
        <v>13600</v>
      </c>
      <c r="CD351">
        <f>'Raw Data'!BR351</f>
        <v>6</v>
      </c>
      <c r="CE351">
        <f>'Raw Data'!BS351</f>
        <v>1</v>
      </c>
      <c r="CF351">
        <f>'Raw Data'!BT351</f>
        <v>2</v>
      </c>
      <c r="CG351">
        <f>'Raw Data'!BU351</f>
        <v>1</v>
      </c>
      <c r="CH351">
        <f>'Raw Data'!BV351</f>
        <v>1</v>
      </c>
      <c r="CI351">
        <f>'Raw Data'!BW351</f>
        <v>2</v>
      </c>
      <c r="CJ351">
        <f>'Raw Data'!BX351</f>
        <v>0</v>
      </c>
      <c r="CK351">
        <f>'Raw Data'!BY351</f>
        <v>4</v>
      </c>
      <c r="CL351" t="str">
        <f>'Raw Data'!BZ351</f>
        <v>N</v>
      </c>
      <c r="CM351">
        <f t="shared" si="81"/>
        <v>0</v>
      </c>
      <c r="CN351">
        <f>'Raw Data'!CA351</f>
        <v>83</v>
      </c>
      <c r="CO351">
        <f>'Raw Data'!CB351</f>
        <v>136</v>
      </c>
      <c r="CP351">
        <f>'Raw Data'!CC351</f>
        <v>0</v>
      </c>
      <c r="CQ351" t="str">
        <f>'Raw Data'!CD351</f>
        <v>Not Urban</v>
      </c>
      <c r="CR351" t="str">
        <f>'Raw Data'!CE351</f>
        <v>Not Urban</v>
      </c>
      <c r="CS351">
        <f>'Raw Data'!CF351</f>
        <v>0</v>
      </c>
      <c r="CT351">
        <f>'Raw Data'!CG351</f>
        <v>50</v>
      </c>
      <c r="CU351">
        <f>'Raw Data'!CH351</f>
        <v>2740</v>
      </c>
      <c r="CV351" t="str">
        <f>'Raw Data'!CI351</f>
        <v xml:space="preserve"> </v>
      </c>
      <c r="CW351">
        <f>'Raw Data'!CJ351</f>
        <v>0</v>
      </c>
      <c r="CX351">
        <f>'Raw Data'!CK351</f>
        <v>0.84643000000000002</v>
      </c>
      <c r="CY351">
        <f>'Raw Data'!CL351</f>
        <v>14</v>
      </c>
      <c r="CZ351" t="str">
        <f>'Raw Data'!CM351</f>
        <v>State Mainline</v>
      </c>
      <c r="DA351">
        <f>'Raw Data'!CN351</f>
        <v>2740</v>
      </c>
      <c r="DB351">
        <f>'Raw Data'!CO351</f>
        <v>166072</v>
      </c>
      <c r="DC351">
        <f>'Raw Data'!CP351</f>
        <v>2.11</v>
      </c>
      <c r="DD351">
        <f>'Raw Data'!CQ351</f>
        <v>2.96</v>
      </c>
      <c r="DE351">
        <f>'Raw Data'!CR351</f>
        <v>166072</v>
      </c>
      <c r="DF351">
        <f>'Raw Data'!CS351</f>
        <v>0</v>
      </c>
      <c r="DG351">
        <f>'Raw Data'!CT351</f>
        <v>4469.1514500000003</v>
      </c>
      <c r="DH351">
        <f>'Raw Data'!CU351</f>
        <v>100</v>
      </c>
      <c r="DI351">
        <f>'Raw Data'!CV351</f>
        <v>14693</v>
      </c>
      <c r="DJ351">
        <f>'Raw Data'!CW351</f>
        <v>2.9968000000000002E-2</v>
      </c>
      <c r="DK351">
        <f>'Raw Data'!CX351</f>
        <v>0</v>
      </c>
      <c r="DL351">
        <f>'Raw Data'!CY351</f>
        <v>2.1510000000000001E-3</v>
      </c>
      <c r="DM351">
        <f>'Raw Data'!CZ351</f>
        <v>154</v>
      </c>
      <c r="DN351" t="str">
        <f>'Raw Data'!DA351</f>
        <v>083-0134</v>
      </c>
      <c r="DO351" t="str">
        <f>'Raw Data'!DB351</f>
        <v>4R : Rural Minor Arterial</v>
      </c>
      <c r="DP351" t="str">
        <f>'Raw Data'!DC351</f>
        <v>34.866430, -85.542682</v>
      </c>
      <c r="DQ351">
        <f>'Raw Data'!DD351</f>
        <v>-85.542681999999999</v>
      </c>
      <c r="DR351">
        <f>'Raw Data'!DE351</f>
        <v>34.866430000000001</v>
      </c>
      <c r="DS351">
        <f>'Raw Data'!DF351</f>
        <v>34.866430000000001</v>
      </c>
      <c r="DT351">
        <f>'Raw Data'!DG351</f>
        <v>-85.542681999999999</v>
      </c>
      <c r="DU351">
        <f>'Raw Data'!DH351</f>
        <v>5.7159999999999997E-3</v>
      </c>
      <c r="DV351">
        <f>'Raw Data'!DI351</f>
        <v>2.1510000000000001E-3</v>
      </c>
      <c r="DW351">
        <f>'Raw Data'!DJ351</f>
        <v>57</v>
      </c>
      <c r="DX351" s="11">
        <f t="shared" si="82"/>
        <v>6283.333333333333</v>
      </c>
      <c r="DY351" s="5">
        <f t="shared" si="83"/>
        <v>6662.5</v>
      </c>
      <c r="DZ351" s="5">
        <f t="shared" si="76"/>
        <v>-379.16666666666697</v>
      </c>
      <c r="EA351" s="5">
        <f t="shared" si="77"/>
        <v>-5.6910569105691103E-2</v>
      </c>
      <c r="EB351" s="5">
        <f t="shared" si="78"/>
        <v>6472.9166666666661</v>
      </c>
      <c r="EC351">
        <f>'Raw Data'!DK351</f>
        <v>5970</v>
      </c>
      <c r="ED351">
        <f>'Raw Data'!DL351</f>
        <v>0</v>
      </c>
      <c r="EE351">
        <f>'Raw Data'!DM351</f>
        <v>6310</v>
      </c>
      <c r="EF351">
        <f>'Raw Data'!DN351</f>
        <v>0</v>
      </c>
      <c r="EG351">
        <f>'Raw Data'!DO351</f>
        <v>6570</v>
      </c>
      <c r="EH351">
        <f>'Raw Data'!DP351</f>
        <v>0</v>
      </c>
      <c r="EI351">
        <f>'Raw Data'!DQ351</f>
        <v>6540</v>
      </c>
      <c r="EJ351">
        <f>'Raw Data'!DR351</f>
        <v>0</v>
      </c>
      <c r="EK351">
        <f>'Raw Data'!DS351</f>
        <v>6340</v>
      </c>
      <c r="EL351">
        <f>'Raw Data'!DT351</f>
        <v>5.5</v>
      </c>
      <c r="EM351">
        <f>'Raw Data'!DU351</f>
        <v>6090</v>
      </c>
      <c r="EN351">
        <f>'Raw Data'!DV351</f>
        <v>5.5</v>
      </c>
      <c r="EO351">
        <f>'Raw Data'!DW351</f>
        <v>7110</v>
      </c>
      <c r="EP351">
        <f>'Raw Data'!DX351</f>
        <v>5.5</v>
      </c>
      <c r="EQ351">
        <f>'Raw Data'!DY351</f>
        <v>7110</v>
      </c>
      <c r="ER351">
        <f>'Raw Data'!DZ351</f>
        <v>5.5</v>
      </c>
      <c r="ES351">
        <f>'Raw Data'!EA351</f>
        <v>7100</v>
      </c>
      <c r="ET351">
        <f>'Raw Data'!EB351</f>
        <v>5.5</v>
      </c>
      <c r="EU351">
        <f>'Raw Data'!EC351</f>
        <v>7140</v>
      </c>
      <c r="EV351">
        <f>'Raw Data'!ED351</f>
        <v>5.5</v>
      </c>
      <c r="EW351">
        <f>'Raw Data'!EE351</f>
        <v>1.1E-5</v>
      </c>
    </row>
    <row r="352" spans="1:153" x14ac:dyDescent="0.3">
      <c r="A352">
        <f>'Raw Data'!A352</f>
        <v>350</v>
      </c>
      <c r="B352" t="str">
        <f>'Raw Data'!B352</f>
        <v>Point</v>
      </c>
      <c r="C352">
        <f>'Raw Data'!C352</f>
        <v>241</v>
      </c>
      <c r="D352">
        <f>'Raw Data'!D352</f>
        <v>247</v>
      </c>
      <c r="E352" t="str">
        <f>'Raw Data'!E352</f>
        <v>Point</v>
      </c>
      <c r="F352">
        <f>'Raw Data'!F352</f>
        <v>5636158</v>
      </c>
      <c r="G352" t="str">
        <f>'Raw Data'!G352</f>
        <v>Gsp Post 00</v>
      </c>
      <c r="H352" s="3">
        <f>'Raw Data'!H352</f>
        <v>42413</v>
      </c>
      <c r="L352">
        <f t="shared" si="70"/>
        <v>0</v>
      </c>
      <c r="M352" s="5">
        <f t="shared" si="71"/>
        <v>42413</v>
      </c>
      <c r="N352" s="5">
        <f t="shared" si="79"/>
        <v>2016</v>
      </c>
      <c r="O352" s="5" t="str" cm="1">
        <f t="array" ref="O352">_xlfn.IFS(N352&lt;=2016,"before treatment",N352=2017,"unknown",N352&gt;2017,"after treatment")</f>
        <v>before treatment</v>
      </c>
      <c r="P352" s="5">
        <f t="shared" si="72"/>
        <v>1</v>
      </c>
      <c r="Q352" s="5">
        <f t="shared" si="73"/>
        <v>0</v>
      </c>
      <c r="R352" t="str">
        <f>'Raw Data'!I352</f>
        <v>Dade</v>
      </c>
      <c r="S352" t="str">
        <f>'Raw Data'!J352</f>
        <v>State Route 136</v>
      </c>
      <c r="T352" t="str">
        <f>'Raw Data'!K352</f>
        <v>(none)</v>
      </c>
      <c r="U352" t="str">
        <f>'Raw Data'!L352</f>
        <v>(O) No Injury</v>
      </c>
      <c r="V352">
        <f>'Raw Data'!M352</f>
        <v>0</v>
      </c>
      <c r="W352">
        <f>'Raw Data'!N352</f>
        <v>0</v>
      </c>
      <c r="X352">
        <f>'Raw Data'!O352</f>
        <v>0</v>
      </c>
      <c r="Y352" t="str">
        <f>'Raw Data'!P352</f>
        <v>Rear End</v>
      </c>
      <c r="Z352" t="str">
        <f>'Raw Data'!Q352</f>
        <v>On Roadway - Non-Intersection</v>
      </c>
      <c r="AA352" t="str">
        <f>'Raw Data'!R352</f>
        <v>["Motor Vehicle in Motion","Motor Vehicle in Motion"]</v>
      </c>
      <c r="AB352" t="str">
        <f>'Raw Data'!S352</f>
        <v>["Motor Vehicle in Motion","Motor Vehicle in Motion"]</v>
      </c>
      <c r="AC352" t="str">
        <f>'Raw Data'!T352</f>
        <v>["Following Too Close","No Contributing Factors"]</v>
      </c>
      <c r="AD352">
        <f>'Raw Data'!U352</f>
        <v>2</v>
      </c>
      <c r="AE352" s="5" t="str">
        <f t="shared" si="80"/>
        <v>No</v>
      </c>
      <c r="AF352" t="str">
        <f>'Raw Data'!V352</f>
        <v>["Stopped","Straight"]</v>
      </c>
      <c r="AG352" s="5">
        <f t="shared" si="74"/>
        <v>0</v>
      </c>
      <c r="AH352" t="str">
        <f>'Raw Data'!W352</f>
        <v>["East","East"]</v>
      </c>
      <c r="AI352" t="str">
        <f>'Raw Data'!X352</f>
        <v>Daylight</v>
      </c>
      <c r="AJ352" t="str">
        <f>'Raw Data'!Y352</f>
        <v>Dry</v>
      </c>
      <c r="AK352">
        <f>'Raw Data'!Z352</f>
        <v>0</v>
      </c>
      <c r="AL352" t="str">
        <f>'Raw Data'!AA352</f>
        <v>["Child Restraint System (Properly Used)","Lap and Shoulder Belt Used","Lap and Shoulder Belt Used","Lap and Shoulder Belt Used"]</v>
      </c>
      <c r="AM352" s="5">
        <f t="shared" si="75"/>
        <v>0</v>
      </c>
      <c r="AN352" t="str">
        <f>'Raw Data'!AB352</f>
        <v>["Passenger Car","Pickup Truck"]</v>
      </c>
      <c r="AO352" t="str">
        <f>'Raw Data'!AC352</f>
        <v>0831013600I</v>
      </c>
      <c r="AP352">
        <f>'Raw Data'!AD352</f>
        <v>2.5243250000000002</v>
      </c>
      <c r="AQ352">
        <f>'Raw Data'!AE352</f>
        <v>34.865597999999999</v>
      </c>
      <c r="AR352">
        <f>'Raw Data'!AF352</f>
        <v>-85.543709000000007</v>
      </c>
      <c r="AS352">
        <f>'Raw Data'!AG352</f>
        <v>58</v>
      </c>
      <c r="AT352">
        <f>'Raw Data'!AH352</f>
        <v>235</v>
      </c>
      <c r="AU352">
        <f>'Raw Data'!AI352</f>
        <v>2182</v>
      </c>
      <c r="AV352" t="str">
        <f>'Raw Data'!AJ352</f>
        <v>D6_0301_00_I</v>
      </c>
      <c r="AW352">
        <f>'Raw Data'!AK352</f>
        <v>3</v>
      </c>
      <c r="AX352">
        <f>'Raw Data'!AL352</f>
        <v>3</v>
      </c>
      <c r="AY352" t="str">
        <f>'Raw Data'!AM352</f>
        <v>simple</v>
      </c>
      <c r="AZ352">
        <f>'Raw Data'!AN352</f>
        <v>637.70000000000005</v>
      </c>
      <c r="BA352">
        <f>'Raw Data'!AO352</f>
        <v>82.3</v>
      </c>
      <c r="BB352">
        <f>'Raw Data'!AP352</f>
        <v>913.2</v>
      </c>
      <c r="BC352">
        <f>'Raw Data'!AQ352</f>
        <v>-85.547641999999996</v>
      </c>
      <c r="BD352">
        <f>'Raw Data'!AR352</f>
        <v>34.864851999999999</v>
      </c>
      <c r="BE352">
        <f>'Raw Data'!AS352</f>
        <v>-85.545108999999997</v>
      </c>
      <c r="BF352">
        <f>'Raw Data'!AT352</f>
        <v>34.865847000000002</v>
      </c>
      <c r="BG352" t="str">
        <f>'Raw Data'!AU352</f>
        <v>0831030100I</v>
      </c>
      <c r="BH352">
        <f>'Raw Data'!AV352</f>
        <v>1</v>
      </c>
      <c r="BI352">
        <f>'Raw Data'!AW352</f>
        <v>83</v>
      </c>
      <c r="BJ352">
        <f>'Raw Data'!AX352</f>
        <v>301</v>
      </c>
      <c r="BK352">
        <f>'Raw Data'!AY352</f>
        <v>0</v>
      </c>
      <c r="BL352">
        <f>'Raw Data'!AZ352</f>
        <v>55</v>
      </c>
      <c r="BM352">
        <f>'Raw Data'!BA352</f>
        <v>13.99</v>
      </c>
      <c r="BN352">
        <f>'Raw Data'!BB352</f>
        <v>13.48</v>
      </c>
      <c r="BO352">
        <f>'Raw Data'!BC352</f>
        <v>1570.5</v>
      </c>
      <c r="BP352">
        <f>'Raw Data'!BD352</f>
        <v>1550.9</v>
      </c>
      <c r="BQ352">
        <f>'Raw Data'!BE352</f>
        <v>1533.1</v>
      </c>
      <c r="BR352">
        <f>'Raw Data'!BF352</f>
        <v>55</v>
      </c>
      <c r="BS352">
        <f>'Raw Data'!BG352</f>
        <v>46.9</v>
      </c>
      <c r="BT352">
        <f>'Raw Data'!BH352</f>
        <v>8.1</v>
      </c>
      <c r="BU352">
        <f>'Raw Data'!BI352</f>
        <v>42642</v>
      </c>
      <c r="BV352" t="str">
        <f>'Raw Data'!BJ352</f>
        <v>ASV_10+</v>
      </c>
      <c r="BW352">
        <f>'Raw Data'!BK352</f>
        <v>2.9020000000000001E-3</v>
      </c>
      <c r="BX352">
        <f>'Raw Data'!BL352</f>
        <v>15095</v>
      </c>
      <c r="BY352">
        <f>'Raw Data'!BM352</f>
        <v>14735</v>
      </c>
      <c r="BZ352" t="str">
        <f>'Raw Data'!BN352</f>
        <v>0831030100I</v>
      </c>
      <c r="CA352" t="str">
        <f>'Raw Data'!BO352</f>
        <v>DADE</v>
      </c>
      <c r="CB352">
        <f>'Raw Data'!BP352</f>
        <v>1</v>
      </c>
      <c r="CC352">
        <f>'Raw Data'!BQ352</f>
        <v>30100</v>
      </c>
      <c r="CD352">
        <f>'Raw Data'!BR352</f>
        <v>6</v>
      </c>
      <c r="CE352">
        <f>'Raw Data'!BS352</f>
        <v>1</v>
      </c>
      <c r="CF352">
        <f>'Raw Data'!BT352</f>
        <v>2</v>
      </c>
      <c r="CG352">
        <f>'Raw Data'!BU352</f>
        <v>1</v>
      </c>
      <c r="CH352">
        <f>'Raw Data'!BV352</f>
        <v>1</v>
      </c>
      <c r="CI352">
        <f>'Raw Data'!BW352</f>
        <v>2</v>
      </c>
      <c r="CJ352">
        <f>'Raw Data'!BX352</f>
        <v>0</v>
      </c>
      <c r="CK352">
        <f>'Raw Data'!BY352</f>
        <v>5</v>
      </c>
      <c r="CL352" t="str">
        <f>'Raw Data'!BZ352</f>
        <v>N</v>
      </c>
      <c r="CM352">
        <f t="shared" si="81"/>
        <v>0</v>
      </c>
      <c r="CN352">
        <f>'Raw Data'!CA352</f>
        <v>83</v>
      </c>
      <c r="CO352">
        <f>'Raw Data'!CB352</f>
        <v>301</v>
      </c>
      <c r="CP352">
        <f>'Raw Data'!CC352</f>
        <v>0</v>
      </c>
      <c r="CQ352" t="str">
        <f>'Raw Data'!CD352</f>
        <v>Not Urban</v>
      </c>
      <c r="CR352" t="str">
        <f>'Raw Data'!CE352</f>
        <v>Not Urban</v>
      </c>
      <c r="CS352">
        <f>'Raw Data'!CF352</f>
        <v>0</v>
      </c>
      <c r="CT352">
        <f>'Raw Data'!CG352</f>
        <v>55</v>
      </c>
      <c r="CU352">
        <f>'Raw Data'!CH352</f>
        <v>810</v>
      </c>
      <c r="CV352" t="str">
        <f>'Raw Data'!CI352</f>
        <v xml:space="preserve"> </v>
      </c>
      <c r="CW352">
        <f>'Raw Data'!CJ352</f>
        <v>0</v>
      </c>
      <c r="CX352">
        <f>'Raw Data'!CK352</f>
        <v>0.90519799999999995</v>
      </c>
      <c r="CY352">
        <f>'Raw Data'!CL352</f>
        <v>14</v>
      </c>
      <c r="CZ352" t="str">
        <f>'Raw Data'!CM352</f>
        <v>State Mainline</v>
      </c>
      <c r="DA352">
        <f>'Raw Data'!CN352</f>
        <v>810</v>
      </c>
      <c r="DB352">
        <f>'Raw Data'!CO352</f>
        <v>166146</v>
      </c>
      <c r="DC352">
        <f>'Raw Data'!CP352</f>
        <v>3.29</v>
      </c>
      <c r="DD352">
        <f>'Raw Data'!CQ352</f>
        <v>4.1900000000000004</v>
      </c>
      <c r="DE352">
        <f>'Raw Data'!CR352</f>
        <v>166146</v>
      </c>
      <c r="DF352">
        <f>'Raw Data'!CS352</f>
        <v>0</v>
      </c>
      <c r="DG352">
        <f>'Raw Data'!CT352</f>
        <v>4779.4448890000003</v>
      </c>
      <c r="DH352">
        <f>'Raw Data'!CU352</f>
        <v>100</v>
      </c>
      <c r="DI352">
        <f>'Raw Data'!CV352</f>
        <v>14767</v>
      </c>
      <c r="DJ352">
        <f>'Raw Data'!CW352</f>
        <v>3.1025E-2</v>
      </c>
      <c r="DK352">
        <f>'Raw Data'!CX352</f>
        <v>0</v>
      </c>
      <c r="DL352">
        <f>'Raw Data'!CY352</f>
        <v>2.9020000000000001E-3</v>
      </c>
      <c r="DM352">
        <f>'Raw Data'!CZ352</f>
        <v>154</v>
      </c>
      <c r="DN352" t="str">
        <f>'Raw Data'!DA352</f>
        <v>083-0134</v>
      </c>
      <c r="DO352" t="str">
        <f>'Raw Data'!DB352</f>
        <v>4R : Rural Minor Arterial</v>
      </c>
      <c r="DP352" t="str">
        <f>'Raw Data'!DC352</f>
        <v>34.866430, -85.542682</v>
      </c>
      <c r="DQ352">
        <f>'Raw Data'!DD352</f>
        <v>-85.542681999999999</v>
      </c>
      <c r="DR352">
        <f>'Raw Data'!DE352</f>
        <v>34.866430000000001</v>
      </c>
      <c r="DS352">
        <f>'Raw Data'!DF352</f>
        <v>34.866430000000001</v>
      </c>
      <c r="DT352">
        <f>'Raw Data'!DG352</f>
        <v>-85.542681999999999</v>
      </c>
      <c r="DU352">
        <f>'Raw Data'!DH352</f>
        <v>2.496E-3</v>
      </c>
      <c r="DV352">
        <f>'Raw Data'!DI352</f>
        <v>2.9020000000000001E-3</v>
      </c>
      <c r="DW352">
        <f>'Raw Data'!DJ352</f>
        <v>58</v>
      </c>
      <c r="DX352" s="11">
        <f t="shared" si="82"/>
        <v>6283.333333333333</v>
      </c>
      <c r="DY352" s="5">
        <f t="shared" si="83"/>
        <v>6662.5</v>
      </c>
      <c r="DZ352" s="5">
        <f t="shared" si="76"/>
        <v>-379.16666666666697</v>
      </c>
      <c r="EA352" s="5">
        <f t="shared" si="77"/>
        <v>-5.6910569105691103E-2</v>
      </c>
      <c r="EB352" s="5">
        <f t="shared" si="78"/>
        <v>6472.9166666666661</v>
      </c>
      <c r="EC352">
        <f>'Raw Data'!DK352</f>
        <v>5970</v>
      </c>
      <c r="ED352">
        <f>'Raw Data'!DL352</f>
        <v>0</v>
      </c>
      <c r="EE352">
        <f>'Raw Data'!DM352</f>
        <v>6310</v>
      </c>
      <c r="EF352">
        <f>'Raw Data'!DN352</f>
        <v>0</v>
      </c>
      <c r="EG352">
        <f>'Raw Data'!DO352</f>
        <v>6570</v>
      </c>
      <c r="EH352">
        <f>'Raw Data'!DP352</f>
        <v>0</v>
      </c>
      <c r="EI352">
        <f>'Raw Data'!DQ352</f>
        <v>6540</v>
      </c>
      <c r="EJ352">
        <f>'Raw Data'!DR352</f>
        <v>0</v>
      </c>
      <c r="EK352">
        <f>'Raw Data'!DS352</f>
        <v>6340</v>
      </c>
      <c r="EL352">
        <f>'Raw Data'!DT352</f>
        <v>5.5</v>
      </c>
      <c r="EM352">
        <f>'Raw Data'!DU352</f>
        <v>6090</v>
      </c>
      <c r="EN352">
        <f>'Raw Data'!DV352</f>
        <v>5.5</v>
      </c>
      <c r="EO352">
        <f>'Raw Data'!DW352</f>
        <v>7110</v>
      </c>
      <c r="EP352">
        <f>'Raw Data'!DX352</f>
        <v>5.5</v>
      </c>
      <c r="EQ352">
        <f>'Raw Data'!DY352</f>
        <v>7110</v>
      </c>
      <c r="ER352">
        <f>'Raw Data'!DZ352</f>
        <v>5.5</v>
      </c>
      <c r="ES352">
        <f>'Raw Data'!EA352</f>
        <v>7100</v>
      </c>
      <c r="ET352">
        <f>'Raw Data'!EB352</f>
        <v>5.5</v>
      </c>
      <c r="EU352">
        <f>'Raw Data'!EC352</f>
        <v>7140</v>
      </c>
      <c r="EV352">
        <f>'Raw Data'!ED352</f>
        <v>5.5</v>
      </c>
      <c r="EW352">
        <f>'Raw Data'!EE352</f>
        <v>1.4220000000000001E-3</v>
      </c>
    </row>
    <row r="353" spans="1:153" x14ac:dyDescent="0.3">
      <c r="A353">
        <f>'Raw Data'!A353</f>
        <v>351</v>
      </c>
      <c r="B353" t="str">
        <f>'Raw Data'!B353</f>
        <v>Point</v>
      </c>
      <c r="C353">
        <f>'Raw Data'!C353</f>
        <v>366</v>
      </c>
      <c r="D353">
        <f>'Raw Data'!D353</f>
        <v>307</v>
      </c>
      <c r="E353" t="str">
        <f>'Raw Data'!E353</f>
        <v>Point</v>
      </c>
      <c r="F353">
        <f>'Raw Data'!F353</f>
        <v>5192643</v>
      </c>
      <c r="G353" t="str">
        <f>'Raw Data'!G353</f>
        <v>Gsp Post 00</v>
      </c>
      <c r="H353" s="3">
        <f>'Raw Data'!H353</f>
        <v>42057</v>
      </c>
      <c r="L353">
        <f t="shared" si="70"/>
        <v>0</v>
      </c>
      <c r="M353" s="5">
        <f t="shared" si="71"/>
        <v>42057</v>
      </c>
      <c r="N353" s="5">
        <f t="shared" si="79"/>
        <v>2015</v>
      </c>
      <c r="O353" s="5" t="str" cm="1">
        <f t="array" ref="O353">_xlfn.IFS(N353&lt;=2016,"before treatment",N353=2017,"unknown",N353&gt;2017,"after treatment")</f>
        <v>before treatment</v>
      </c>
      <c r="P353" s="5">
        <f t="shared" si="72"/>
        <v>1</v>
      </c>
      <c r="Q353" s="5">
        <f t="shared" si="73"/>
        <v>0</v>
      </c>
      <c r="R353" t="str">
        <f>'Raw Data'!I353</f>
        <v>Dade</v>
      </c>
      <c r="S353" t="str">
        <f>'Raw Data'!J353</f>
        <v>State Route 301</v>
      </c>
      <c r="T353" t="str">
        <f>'Raw Data'!K353</f>
        <v>(none)</v>
      </c>
      <c r="U353" t="str">
        <f>'Raw Data'!L353</f>
        <v>(C) Possible Injury / Complaint</v>
      </c>
      <c r="V353">
        <f>'Raw Data'!M353</f>
        <v>0</v>
      </c>
      <c r="W353">
        <f>'Raw Data'!N353</f>
        <v>0</v>
      </c>
      <c r="X353">
        <f>'Raw Data'!O353</f>
        <v>0</v>
      </c>
      <c r="Y353" t="str">
        <f>'Raw Data'!P353</f>
        <v>Head On</v>
      </c>
      <c r="Z353" t="str">
        <f>'Raw Data'!Q353</f>
        <v>On Roadway - Non-Intersection</v>
      </c>
      <c r="AA353" t="str">
        <f>'Raw Data'!R353</f>
        <v>["Motor Vehicle in Motion","Motor Vehicle in Motion"]</v>
      </c>
      <c r="AB353" t="str">
        <f>'Raw Data'!S353</f>
        <v>["Motor Vehicle in Motion","Motor Vehicle in Motion"]</v>
      </c>
      <c r="AC353" t="str">
        <f>'Raw Data'!T353</f>
        <v>["Changed Lanes Improperly","No Contributing Factors"]</v>
      </c>
      <c r="AD353">
        <f>'Raw Data'!U353</f>
        <v>2</v>
      </c>
      <c r="AE353" s="5" t="str">
        <f t="shared" si="80"/>
        <v>No</v>
      </c>
      <c r="AF353" t="str">
        <f>'Raw Data'!V353</f>
        <v>["Negotiating a Curve","Negotiating a Curve"]</v>
      </c>
      <c r="AG353" s="5">
        <f t="shared" si="74"/>
        <v>0</v>
      </c>
      <c r="AH353" t="str">
        <f>'Raw Data'!W353</f>
        <v>["North","South"]</v>
      </c>
      <c r="AI353" t="str">
        <f>'Raw Data'!X353</f>
        <v>Daylight</v>
      </c>
      <c r="AJ353" t="str">
        <f>'Raw Data'!Y353</f>
        <v>Wet</v>
      </c>
      <c r="AK353">
        <f>'Raw Data'!Z353</f>
        <v>0</v>
      </c>
      <c r="AL353" t="str">
        <f>'Raw Data'!AA353</f>
        <v>["Lap and Shoulder Belt Used","Lap and Shoulder Belt Used","Lap and Shoulder Belt Used"]</v>
      </c>
      <c r="AM353" s="5">
        <f t="shared" si="75"/>
        <v>0</v>
      </c>
      <c r="AN353" t="str">
        <f>'Raw Data'!AB353</f>
        <v>["Passenger Car","Sports Utility Vehicle (SUV)"]</v>
      </c>
      <c r="AO353" t="str">
        <f>'Raw Data'!AC353</f>
        <v>0831030100I</v>
      </c>
      <c r="AP353">
        <f>'Raw Data'!AD353</f>
        <v>3.44</v>
      </c>
      <c r="AQ353">
        <f>'Raw Data'!AE353</f>
        <v>34.864832999999997</v>
      </c>
      <c r="AR353">
        <f>'Raw Data'!AF353</f>
        <v>-85.546629999999993</v>
      </c>
      <c r="AS353">
        <f>'Raw Data'!AG353</f>
        <v>58</v>
      </c>
      <c r="AT353">
        <f>'Raw Data'!AH353</f>
        <v>235</v>
      </c>
      <c r="AU353">
        <f>'Raw Data'!AI353</f>
        <v>2182</v>
      </c>
      <c r="AV353" t="str">
        <f>'Raw Data'!AJ353</f>
        <v>D6_0301_00_I</v>
      </c>
      <c r="AW353">
        <f>'Raw Data'!AK353</f>
        <v>3</v>
      </c>
      <c r="AX353">
        <f>'Raw Data'!AL353</f>
        <v>3</v>
      </c>
      <c r="AY353" t="str">
        <f>'Raw Data'!AM353</f>
        <v>simple</v>
      </c>
      <c r="AZ353">
        <f>'Raw Data'!AN353</f>
        <v>637.70000000000005</v>
      </c>
      <c r="BA353">
        <f>'Raw Data'!AO353</f>
        <v>82.3</v>
      </c>
      <c r="BB353">
        <f>'Raw Data'!AP353</f>
        <v>913.2</v>
      </c>
      <c r="BC353">
        <f>'Raw Data'!AQ353</f>
        <v>-85.547641999999996</v>
      </c>
      <c r="BD353">
        <f>'Raw Data'!AR353</f>
        <v>34.864851999999999</v>
      </c>
      <c r="BE353">
        <f>'Raw Data'!AS353</f>
        <v>-85.545108999999997</v>
      </c>
      <c r="BF353">
        <f>'Raw Data'!AT353</f>
        <v>34.865847000000002</v>
      </c>
      <c r="BG353" t="str">
        <f>'Raw Data'!AU353</f>
        <v>0831030100I</v>
      </c>
      <c r="BH353">
        <f>'Raw Data'!AV353</f>
        <v>1</v>
      </c>
      <c r="BI353">
        <f>'Raw Data'!AW353</f>
        <v>83</v>
      </c>
      <c r="BJ353">
        <f>'Raw Data'!AX353</f>
        <v>301</v>
      </c>
      <c r="BK353">
        <f>'Raw Data'!AY353</f>
        <v>0</v>
      </c>
      <c r="BL353">
        <f>'Raw Data'!AZ353</f>
        <v>55</v>
      </c>
      <c r="BM353">
        <f>'Raw Data'!BA353</f>
        <v>13.99</v>
      </c>
      <c r="BN353">
        <f>'Raw Data'!BB353</f>
        <v>13.48</v>
      </c>
      <c r="BO353">
        <f>'Raw Data'!BC353</f>
        <v>1570.5</v>
      </c>
      <c r="BP353">
        <f>'Raw Data'!BD353</f>
        <v>1550.9</v>
      </c>
      <c r="BQ353">
        <f>'Raw Data'!BE353</f>
        <v>1533.1</v>
      </c>
      <c r="BR353">
        <f>'Raw Data'!BF353</f>
        <v>55</v>
      </c>
      <c r="BS353">
        <f>'Raw Data'!BG353</f>
        <v>46.9</v>
      </c>
      <c r="BT353">
        <f>'Raw Data'!BH353</f>
        <v>8.1</v>
      </c>
      <c r="BU353">
        <f>'Raw Data'!BI353</f>
        <v>42642</v>
      </c>
      <c r="BV353" t="str">
        <f>'Raw Data'!BJ353</f>
        <v>ASV_10+</v>
      </c>
      <c r="BW353">
        <f>'Raw Data'!BK353</f>
        <v>2.9020000000000001E-3</v>
      </c>
      <c r="BX353">
        <f>'Raw Data'!BL353</f>
        <v>15095</v>
      </c>
      <c r="BY353">
        <f>'Raw Data'!BM353</f>
        <v>14735</v>
      </c>
      <c r="BZ353" t="str">
        <f>'Raw Data'!BN353</f>
        <v>0831030100I</v>
      </c>
      <c r="CA353" t="str">
        <f>'Raw Data'!BO353</f>
        <v>DADE</v>
      </c>
      <c r="CB353">
        <f>'Raw Data'!BP353</f>
        <v>1</v>
      </c>
      <c r="CC353">
        <f>'Raw Data'!BQ353</f>
        <v>30100</v>
      </c>
      <c r="CD353">
        <f>'Raw Data'!BR353</f>
        <v>6</v>
      </c>
      <c r="CE353">
        <f>'Raw Data'!BS353</f>
        <v>1</v>
      </c>
      <c r="CF353">
        <f>'Raw Data'!BT353</f>
        <v>2</v>
      </c>
      <c r="CG353">
        <f>'Raw Data'!BU353</f>
        <v>1</v>
      </c>
      <c r="CH353">
        <f>'Raw Data'!BV353</f>
        <v>1</v>
      </c>
      <c r="CI353">
        <f>'Raw Data'!BW353</f>
        <v>2</v>
      </c>
      <c r="CJ353">
        <f>'Raw Data'!BX353</f>
        <v>0</v>
      </c>
      <c r="CK353">
        <f>'Raw Data'!BY353</f>
        <v>5</v>
      </c>
      <c r="CL353" t="str">
        <f>'Raw Data'!BZ353</f>
        <v>N</v>
      </c>
      <c r="CM353">
        <f t="shared" si="81"/>
        <v>0</v>
      </c>
      <c r="CN353">
        <f>'Raw Data'!CA353</f>
        <v>83</v>
      </c>
      <c r="CO353">
        <f>'Raw Data'!CB353</f>
        <v>301</v>
      </c>
      <c r="CP353">
        <f>'Raw Data'!CC353</f>
        <v>0</v>
      </c>
      <c r="CQ353" t="str">
        <f>'Raw Data'!CD353</f>
        <v>Not Urban</v>
      </c>
      <c r="CR353" t="str">
        <f>'Raw Data'!CE353</f>
        <v>Not Urban</v>
      </c>
      <c r="CS353">
        <f>'Raw Data'!CF353</f>
        <v>0</v>
      </c>
      <c r="CT353">
        <f>'Raw Data'!CG353</f>
        <v>55</v>
      </c>
      <c r="CU353">
        <f>'Raw Data'!CH353</f>
        <v>810</v>
      </c>
      <c r="CV353" t="str">
        <f>'Raw Data'!CI353</f>
        <v xml:space="preserve"> </v>
      </c>
      <c r="CW353">
        <f>'Raw Data'!CJ353</f>
        <v>0</v>
      </c>
      <c r="CX353">
        <f>'Raw Data'!CK353</f>
        <v>0.90519799999999995</v>
      </c>
      <c r="CY353">
        <f>'Raw Data'!CL353</f>
        <v>14</v>
      </c>
      <c r="CZ353" t="str">
        <f>'Raw Data'!CM353</f>
        <v>State Mainline</v>
      </c>
      <c r="DA353">
        <f>'Raw Data'!CN353</f>
        <v>810</v>
      </c>
      <c r="DB353">
        <f>'Raw Data'!CO353</f>
        <v>166146</v>
      </c>
      <c r="DC353">
        <f>'Raw Data'!CP353</f>
        <v>3.29</v>
      </c>
      <c r="DD353">
        <f>'Raw Data'!CQ353</f>
        <v>4.1900000000000004</v>
      </c>
      <c r="DE353">
        <f>'Raw Data'!CR353</f>
        <v>166146</v>
      </c>
      <c r="DF353">
        <f>'Raw Data'!CS353</f>
        <v>0</v>
      </c>
      <c r="DG353">
        <f>'Raw Data'!CT353</f>
        <v>4779.4448890000003</v>
      </c>
      <c r="DH353">
        <f>'Raw Data'!CU353</f>
        <v>100</v>
      </c>
      <c r="DI353">
        <f>'Raw Data'!CV353</f>
        <v>14767</v>
      </c>
      <c r="DJ353">
        <f>'Raw Data'!CW353</f>
        <v>3.1025E-2</v>
      </c>
      <c r="DK353">
        <f>'Raw Data'!CX353</f>
        <v>0</v>
      </c>
      <c r="DL353">
        <f>'Raw Data'!CY353</f>
        <v>2.9020000000000001E-3</v>
      </c>
      <c r="DM353">
        <f>'Raw Data'!CZ353</f>
        <v>154</v>
      </c>
      <c r="DN353" t="str">
        <f>'Raw Data'!DA353</f>
        <v>083-0134</v>
      </c>
      <c r="DO353" t="str">
        <f>'Raw Data'!DB353</f>
        <v>4R : Rural Minor Arterial</v>
      </c>
      <c r="DP353" t="str">
        <f>'Raw Data'!DC353</f>
        <v>34.866430, -85.542682</v>
      </c>
      <c r="DQ353">
        <f>'Raw Data'!DD353</f>
        <v>-85.542681999999999</v>
      </c>
      <c r="DR353">
        <f>'Raw Data'!DE353</f>
        <v>34.866430000000001</v>
      </c>
      <c r="DS353">
        <f>'Raw Data'!DF353</f>
        <v>34.866430000000001</v>
      </c>
      <c r="DT353">
        <f>'Raw Data'!DG353</f>
        <v>-85.542681999999999</v>
      </c>
      <c r="DU353">
        <f>'Raw Data'!DH353</f>
        <v>2.496E-3</v>
      </c>
      <c r="DV353">
        <f>'Raw Data'!DI353</f>
        <v>2.9020000000000001E-3</v>
      </c>
      <c r="DW353">
        <f>'Raw Data'!DJ353</f>
        <v>58</v>
      </c>
      <c r="DX353" s="11">
        <f t="shared" si="82"/>
        <v>6283.333333333333</v>
      </c>
      <c r="DY353" s="5">
        <f t="shared" si="83"/>
        <v>6662.5</v>
      </c>
      <c r="DZ353" s="5">
        <f t="shared" si="76"/>
        <v>-379.16666666666697</v>
      </c>
      <c r="EA353" s="5">
        <f t="shared" si="77"/>
        <v>-5.6910569105691103E-2</v>
      </c>
      <c r="EB353" s="5">
        <f t="shared" si="78"/>
        <v>6472.9166666666661</v>
      </c>
      <c r="EC353">
        <f>'Raw Data'!DK353</f>
        <v>5970</v>
      </c>
      <c r="ED353">
        <f>'Raw Data'!DL353</f>
        <v>0</v>
      </c>
      <c r="EE353">
        <f>'Raw Data'!DM353</f>
        <v>6310</v>
      </c>
      <c r="EF353">
        <f>'Raw Data'!DN353</f>
        <v>0</v>
      </c>
      <c r="EG353">
        <f>'Raw Data'!DO353</f>
        <v>6570</v>
      </c>
      <c r="EH353">
        <f>'Raw Data'!DP353</f>
        <v>0</v>
      </c>
      <c r="EI353">
        <f>'Raw Data'!DQ353</f>
        <v>6540</v>
      </c>
      <c r="EJ353">
        <f>'Raw Data'!DR353</f>
        <v>0</v>
      </c>
      <c r="EK353">
        <f>'Raw Data'!DS353</f>
        <v>6340</v>
      </c>
      <c r="EL353">
        <f>'Raw Data'!DT353</f>
        <v>5.5</v>
      </c>
      <c r="EM353">
        <f>'Raw Data'!DU353</f>
        <v>6090</v>
      </c>
      <c r="EN353">
        <f>'Raw Data'!DV353</f>
        <v>5.5</v>
      </c>
      <c r="EO353">
        <f>'Raw Data'!DW353</f>
        <v>7110</v>
      </c>
      <c r="EP353">
        <f>'Raw Data'!DX353</f>
        <v>5.5</v>
      </c>
      <c r="EQ353">
        <f>'Raw Data'!DY353</f>
        <v>7110</v>
      </c>
      <c r="ER353">
        <f>'Raw Data'!DZ353</f>
        <v>5.5</v>
      </c>
      <c r="ES353">
        <f>'Raw Data'!EA353</f>
        <v>7100</v>
      </c>
      <c r="ET353">
        <f>'Raw Data'!EB353</f>
        <v>5.5</v>
      </c>
      <c r="EU353">
        <f>'Raw Data'!EC353</f>
        <v>7140</v>
      </c>
      <c r="EV353">
        <f>'Raw Data'!ED353</f>
        <v>5.5</v>
      </c>
      <c r="EW353">
        <f>'Raw Data'!EE353</f>
        <v>0</v>
      </c>
    </row>
    <row r="354" spans="1:153" x14ac:dyDescent="0.3">
      <c r="A354">
        <f>'Raw Data'!A354</f>
        <v>352</v>
      </c>
      <c r="B354" t="str">
        <f>'Raw Data'!B354</f>
        <v>Point</v>
      </c>
      <c r="C354">
        <f>'Raw Data'!C354</f>
        <v>457</v>
      </c>
      <c r="D354">
        <f>'Raw Data'!D354</f>
        <v>110</v>
      </c>
      <c r="E354" t="str">
        <f>'Raw Data'!E354</f>
        <v>Point</v>
      </c>
      <c r="F354">
        <f>'Raw Data'!F354</f>
        <v>6856664</v>
      </c>
      <c r="G354" t="str">
        <f>'Raw Data'!G354</f>
        <v>Gsp Post 00</v>
      </c>
      <c r="H354" s="3">
        <f>'Raw Data'!H354</f>
        <v>43341</v>
      </c>
      <c r="L354">
        <f t="shared" si="70"/>
        <v>0</v>
      </c>
      <c r="M354" s="5">
        <f t="shared" si="71"/>
        <v>43341</v>
      </c>
      <c r="N354" s="5">
        <f t="shared" si="79"/>
        <v>2018</v>
      </c>
      <c r="O354" s="5" t="str" cm="1">
        <f t="array" ref="O354">_xlfn.IFS(N354&lt;=2016,"before treatment",N354=2017,"unknown",N354&gt;2017,"after treatment")</f>
        <v>after treatment</v>
      </c>
      <c r="P354" s="5">
        <f t="shared" si="72"/>
        <v>0</v>
      </c>
      <c r="Q354" s="5">
        <f t="shared" si="73"/>
        <v>1</v>
      </c>
      <c r="R354" t="str">
        <f>'Raw Data'!I354</f>
        <v>Dade</v>
      </c>
      <c r="S354" t="str">
        <f>'Raw Data'!J354</f>
        <v>State Route 136</v>
      </c>
      <c r="T354" t="str">
        <f>'Raw Data'!K354</f>
        <v>(none)</v>
      </c>
      <c r="U354" t="str">
        <f>'Raw Data'!L354</f>
        <v>(O) No Injury</v>
      </c>
      <c r="V354">
        <f>'Raw Data'!M354</f>
        <v>0</v>
      </c>
      <c r="W354">
        <f>'Raw Data'!N354</f>
        <v>0</v>
      </c>
      <c r="X354">
        <f>'Raw Data'!O354</f>
        <v>0</v>
      </c>
      <c r="Y354" t="str">
        <f>'Raw Data'!P354</f>
        <v>Sideswipe-Same Direction</v>
      </c>
      <c r="Z354" t="str">
        <f>'Raw Data'!Q354</f>
        <v>On Roadway - Non-Intersection</v>
      </c>
      <c r="AA354" t="str">
        <f>'Raw Data'!R354</f>
        <v>["Motor Vehicle in Motion","Motor Vehicle in Motion"]</v>
      </c>
      <c r="AB354" t="str">
        <f>'Raw Data'!S354</f>
        <v>["Motor Vehicle in Motion","Motor Vehicle in Motion"]</v>
      </c>
      <c r="AC354" t="str">
        <f>'Raw Data'!T354</f>
        <v>["No Contributing Factors","No Contributing Factors"]</v>
      </c>
      <c r="AD354">
        <f>'Raw Data'!U354</f>
        <v>2</v>
      </c>
      <c r="AE354" s="5" t="str">
        <f t="shared" si="80"/>
        <v>No</v>
      </c>
      <c r="AF354" t="str">
        <f>'Raw Data'!V354</f>
        <v>["Straight","Straight"]</v>
      </c>
      <c r="AG354" s="5">
        <f t="shared" si="74"/>
        <v>0</v>
      </c>
      <c r="AH354" t="str">
        <f>'Raw Data'!W354</f>
        <v>["West","West"]</v>
      </c>
      <c r="AI354" t="str">
        <f>'Raw Data'!X354</f>
        <v>Daylight</v>
      </c>
      <c r="AJ354" t="str">
        <f>'Raw Data'!Y354</f>
        <v>Dry</v>
      </c>
      <c r="AK354">
        <f>'Raw Data'!Z354</f>
        <v>0</v>
      </c>
      <c r="AL354" t="str">
        <f>'Raw Data'!AA354</f>
        <v>["Lap and Shoulder Belt Used","Lap and Shoulder Belt Used","Lap and Shoulder Belt Used"]</v>
      </c>
      <c r="AM354" s="5">
        <f t="shared" si="75"/>
        <v>0</v>
      </c>
      <c r="AN354" t="str">
        <f>'Raw Data'!AB354</f>
        <v>["Pickup Truck","Tractor/Trailer"]</v>
      </c>
      <c r="AO354" t="str">
        <f>'Raw Data'!AC354</f>
        <v>0831013600I</v>
      </c>
      <c r="AP354">
        <f>'Raw Data'!AD354</f>
        <v>2.4072170000000002</v>
      </c>
      <c r="AQ354">
        <f>'Raw Data'!AE354</f>
        <v>34.864483</v>
      </c>
      <c r="AR354">
        <f>'Raw Data'!AF354</f>
        <v>-85.545237</v>
      </c>
      <c r="AS354">
        <f>'Raw Data'!AG354</f>
        <v>58</v>
      </c>
      <c r="AT354">
        <f>'Raw Data'!AH354</f>
        <v>235</v>
      </c>
      <c r="AU354">
        <f>'Raw Data'!AI354</f>
        <v>2182</v>
      </c>
      <c r="AV354" t="str">
        <f>'Raw Data'!AJ354</f>
        <v>D6_0301_00_I</v>
      </c>
      <c r="AW354">
        <f>'Raw Data'!AK354</f>
        <v>3</v>
      </c>
      <c r="AX354">
        <f>'Raw Data'!AL354</f>
        <v>3</v>
      </c>
      <c r="AY354" t="str">
        <f>'Raw Data'!AM354</f>
        <v>simple</v>
      </c>
      <c r="AZ354">
        <f>'Raw Data'!AN354</f>
        <v>637.70000000000005</v>
      </c>
      <c r="BA354">
        <f>'Raw Data'!AO354</f>
        <v>82.3</v>
      </c>
      <c r="BB354">
        <f>'Raw Data'!AP354</f>
        <v>913.2</v>
      </c>
      <c r="BC354">
        <f>'Raw Data'!AQ354</f>
        <v>-85.547641999999996</v>
      </c>
      <c r="BD354">
        <f>'Raw Data'!AR354</f>
        <v>34.864851999999999</v>
      </c>
      <c r="BE354">
        <f>'Raw Data'!AS354</f>
        <v>-85.545108999999997</v>
      </c>
      <c r="BF354">
        <f>'Raw Data'!AT354</f>
        <v>34.865847000000002</v>
      </c>
      <c r="BG354" t="str">
        <f>'Raw Data'!AU354</f>
        <v>0831030100I</v>
      </c>
      <c r="BH354">
        <f>'Raw Data'!AV354</f>
        <v>1</v>
      </c>
      <c r="BI354">
        <f>'Raw Data'!AW354</f>
        <v>83</v>
      </c>
      <c r="BJ354">
        <f>'Raw Data'!AX354</f>
        <v>301</v>
      </c>
      <c r="BK354">
        <f>'Raw Data'!AY354</f>
        <v>0</v>
      </c>
      <c r="BL354">
        <f>'Raw Data'!AZ354</f>
        <v>55</v>
      </c>
      <c r="BM354">
        <f>'Raw Data'!BA354</f>
        <v>13.99</v>
      </c>
      <c r="BN354">
        <f>'Raw Data'!BB354</f>
        <v>13.48</v>
      </c>
      <c r="BO354">
        <f>'Raw Data'!BC354</f>
        <v>1570.5</v>
      </c>
      <c r="BP354">
        <f>'Raw Data'!BD354</f>
        <v>1550.9</v>
      </c>
      <c r="BQ354">
        <f>'Raw Data'!BE354</f>
        <v>1533.1</v>
      </c>
      <c r="BR354">
        <f>'Raw Data'!BF354</f>
        <v>55</v>
      </c>
      <c r="BS354">
        <f>'Raw Data'!BG354</f>
        <v>46.9</v>
      </c>
      <c r="BT354">
        <f>'Raw Data'!BH354</f>
        <v>8.1</v>
      </c>
      <c r="BU354">
        <f>'Raw Data'!BI354</f>
        <v>42642</v>
      </c>
      <c r="BV354" t="str">
        <f>'Raw Data'!BJ354</f>
        <v>ASV_10+</v>
      </c>
      <c r="BW354">
        <f>'Raw Data'!BK354</f>
        <v>2.9020000000000001E-3</v>
      </c>
      <c r="BX354">
        <f>'Raw Data'!BL354</f>
        <v>15095</v>
      </c>
      <c r="BY354">
        <f>'Raw Data'!BM354</f>
        <v>14735</v>
      </c>
      <c r="BZ354" t="str">
        <f>'Raw Data'!BN354</f>
        <v>0831030100I</v>
      </c>
      <c r="CA354" t="str">
        <f>'Raw Data'!BO354</f>
        <v>DADE</v>
      </c>
      <c r="CB354">
        <f>'Raw Data'!BP354</f>
        <v>1</v>
      </c>
      <c r="CC354">
        <f>'Raw Data'!BQ354</f>
        <v>30100</v>
      </c>
      <c r="CD354">
        <f>'Raw Data'!BR354</f>
        <v>6</v>
      </c>
      <c r="CE354">
        <f>'Raw Data'!BS354</f>
        <v>1</v>
      </c>
      <c r="CF354">
        <f>'Raw Data'!BT354</f>
        <v>2</v>
      </c>
      <c r="CG354">
        <f>'Raw Data'!BU354</f>
        <v>1</v>
      </c>
      <c r="CH354">
        <f>'Raw Data'!BV354</f>
        <v>1</v>
      </c>
      <c r="CI354">
        <f>'Raw Data'!BW354</f>
        <v>2</v>
      </c>
      <c r="CJ354">
        <f>'Raw Data'!BX354</f>
        <v>0</v>
      </c>
      <c r="CK354">
        <f>'Raw Data'!BY354</f>
        <v>5</v>
      </c>
      <c r="CL354" t="str">
        <f>'Raw Data'!BZ354</f>
        <v>N</v>
      </c>
      <c r="CM354">
        <f t="shared" si="81"/>
        <v>0</v>
      </c>
      <c r="CN354">
        <f>'Raw Data'!CA354</f>
        <v>83</v>
      </c>
      <c r="CO354">
        <f>'Raw Data'!CB354</f>
        <v>301</v>
      </c>
      <c r="CP354">
        <f>'Raw Data'!CC354</f>
        <v>0</v>
      </c>
      <c r="CQ354" t="str">
        <f>'Raw Data'!CD354</f>
        <v>Not Urban</v>
      </c>
      <c r="CR354" t="str">
        <f>'Raw Data'!CE354</f>
        <v>Not Urban</v>
      </c>
      <c r="CS354">
        <f>'Raw Data'!CF354</f>
        <v>0</v>
      </c>
      <c r="CT354">
        <f>'Raw Data'!CG354</f>
        <v>55</v>
      </c>
      <c r="CU354">
        <f>'Raw Data'!CH354</f>
        <v>810</v>
      </c>
      <c r="CV354" t="str">
        <f>'Raw Data'!CI354</f>
        <v xml:space="preserve"> </v>
      </c>
      <c r="CW354">
        <f>'Raw Data'!CJ354</f>
        <v>0</v>
      </c>
      <c r="CX354">
        <f>'Raw Data'!CK354</f>
        <v>0.90519799999999995</v>
      </c>
      <c r="CY354">
        <f>'Raw Data'!CL354</f>
        <v>14</v>
      </c>
      <c r="CZ354" t="str">
        <f>'Raw Data'!CM354</f>
        <v>State Mainline</v>
      </c>
      <c r="DA354">
        <f>'Raw Data'!CN354</f>
        <v>810</v>
      </c>
      <c r="DB354">
        <f>'Raw Data'!CO354</f>
        <v>166146</v>
      </c>
      <c r="DC354">
        <f>'Raw Data'!CP354</f>
        <v>3.29</v>
      </c>
      <c r="DD354">
        <f>'Raw Data'!CQ354</f>
        <v>4.1900000000000004</v>
      </c>
      <c r="DE354">
        <f>'Raw Data'!CR354</f>
        <v>166146</v>
      </c>
      <c r="DF354">
        <f>'Raw Data'!CS354</f>
        <v>0</v>
      </c>
      <c r="DG354">
        <f>'Raw Data'!CT354</f>
        <v>4779.4448890000003</v>
      </c>
      <c r="DH354">
        <f>'Raw Data'!CU354</f>
        <v>100</v>
      </c>
      <c r="DI354">
        <f>'Raw Data'!CV354</f>
        <v>14767</v>
      </c>
      <c r="DJ354">
        <f>'Raw Data'!CW354</f>
        <v>3.1025E-2</v>
      </c>
      <c r="DK354">
        <f>'Raw Data'!CX354</f>
        <v>0</v>
      </c>
      <c r="DL354">
        <f>'Raw Data'!CY354</f>
        <v>2.9020000000000001E-3</v>
      </c>
      <c r="DM354">
        <f>'Raw Data'!CZ354</f>
        <v>154</v>
      </c>
      <c r="DN354" t="str">
        <f>'Raw Data'!DA354</f>
        <v>083-0134</v>
      </c>
      <c r="DO354" t="str">
        <f>'Raw Data'!DB354</f>
        <v>4R : Rural Minor Arterial</v>
      </c>
      <c r="DP354" t="str">
        <f>'Raw Data'!DC354</f>
        <v>34.866430, -85.542682</v>
      </c>
      <c r="DQ354">
        <f>'Raw Data'!DD354</f>
        <v>-85.542681999999999</v>
      </c>
      <c r="DR354">
        <f>'Raw Data'!DE354</f>
        <v>34.866430000000001</v>
      </c>
      <c r="DS354">
        <f>'Raw Data'!DF354</f>
        <v>34.866430000000001</v>
      </c>
      <c r="DT354">
        <f>'Raw Data'!DG354</f>
        <v>-85.542681999999999</v>
      </c>
      <c r="DU354">
        <f>'Raw Data'!DH354</f>
        <v>2.496E-3</v>
      </c>
      <c r="DV354">
        <f>'Raw Data'!DI354</f>
        <v>2.9020000000000001E-3</v>
      </c>
      <c r="DW354">
        <f>'Raw Data'!DJ354</f>
        <v>58</v>
      </c>
      <c r="DX354" s="11">
        <f t="shared" si="82"/>
        <v>6283.333333333333</v>
      </c>
      <c r="DY354" s="5">
        <f t="shared" si="83"/>
        <v>6662.5</v>
      </c>
      <c r="DZ354" s="5">
        <f t="shared" si="76"/>
        <v>-379.16666666666697</v>
      </c>
      <c r="EA354" s="5">
        <f t="shared" si="77"/>
        <v>-5.6910569105691103E-2</v>
      </c>
      <c r="EB354" s="5">
        <f t="shared" si="78"/>
        <v>6472.9166666666661</v>
      </c>
      <c r="EC354">
        <f>'Raw Data'!DK354</f>
        <v>5970</v>
      </c>
      <c r="ED354">
        <f>'Raw Data'!DL354</f>
        <v>0</v>
      </c>
      <c r="EE354">
        <f>'Raw Data'!DM354</f>
        <v>6310</v>
      </c>
      <c r="EF354">
        <f>'Raw Data'!DN354</f>
        <v>0</v>
      </c>
      <c r="EG354">
        <f>'Raw Data'!DO354</f>
        <v>6570</v>
      </c>
      <c r="EH354">
        <f>'Raw Data'!DP354</f>
        <v>0</v>
      </c>
      <c r="EI354">
        <f>'Raw Data'!DQ354</f>
        <v>6540</v>
      </c>
      <c r="EJ354">
        <f>'Raw Data'!DR354</f>
        <v>0</v>
      </c>
      <c r="EK354">
        <f>'Raw Data'!DS354</f>
        <v>6340</v>
      </c>
      <c r="EL354">
        <f>'Raw Data'!DT354</f>
        <v>5.5</v>
      </c>
      <c r="EM354">
        <f>'Raw Data'!DU354</f>
        <v>6090</v>
      </c>
      <c r="EN354">
        <f>'Raw Data'!DV354</f>
        <v>5.5</v>
      </c>
      <c r="EO354">
        <f>'Raw Data'!DW354</f>
        <v>7110</v>
      </c>
      <c r="EP354">
        <f>'Raw Data'!DX354</f>
        <v>5.5</v>
      </c>
      <c r="EQ354">
        <f>'Raw Data'!DY354</f>
        <v>7110</v>
      </c>
      <c r="ER354">
        <f>'Raw Data'!DZ354</f>
        <v>5.5</v>
      </c>
      <c r="ES354">
        <f>'Raw Data'!EA354</f>
        <v>7100</v>
      </c>
      <c r="ET354">
        <f>'Raw Data'!EB354</f>
        <v>5.5</v>
      </c>
      <c r="EU354">
        <f>'Raw Data'!EC354</f>
        <v>7140</v>
      </c>
      <c r="EV354">
        <f>'Raw Data'!ED354</f>
        <v>5.5</v>
      </c>
      <c r="EW354">
        <f>'Raw Data'!EE354</f>
        <v>8.6399999999999997E-4</v>
      </c>
    </row>
    <row r="355" spans="1:153" x14ac:dyDescent="0.3">
      <c r="A355">
        <f>'Raw Data'!A355</f>
        <v>353</v>
      </c>
      <c r="B355" t="str">
        <f>'Raw Data'!B355</f>
        <v>Point</v>
      </c>
      <c r="C355">
        <f>'Raw Data'!C355</f>
        <v>564</v>
      </c>
      <c r="D355">
        <f>'Raw Data'!D355</f>
        <v>278</v>
      </c>
      <c r="E355" t="str">
        <f>'Raw Data'!E355</f>
        <v>Point</v>
      </c>
      <c r="F355">
        <f>'Raw Data'!F355</f>
        <v>5452133</v>
      </c>
      <c r="G355" t="str">
        <f>'Raw Data'!G355</f>
        <v>Gsp Post 00</v>
      </c>
      <c r="H355" s="3">
        <f>'Raw Data'!H355</f>
        <v>42276</v>
      </c>
      <c r="L355">
        <f t="shared" si="70"/>
        <v>0</v>
      </c>
      <c r="M355" s="5">
        <f t="shared" si="71"/>
        <v>42276</v>
      </c>
      <c r="N355" s="5">
        <f t="shared" si="79"/>
        <v>2015</v>
      </c>
      <c r="O355" s="5" t="str" cm="1">
        <f t="array" ref="O355">_xlfn.IFS(N355&lt;=2016,"before treatment",N355=2017,"unknown",N355&gt;2017,"after treatment")</f>
        <v>before treatment</v>
      </c>
      <c r="P355" s="5">
        <f t="shared" si="72"/>
        <v>1</v>
      </c>
      <c r="Q355" s="5">
        <f t="shared" si="73"/>
        <v>0</v>
      </c>
      <c r="R355" t="str">
        <f>'Raw Data'!I355</f>
        <v>Dade</v>
      </c>
      <c r="S355" t="str">
        <f>'Raw Data'!J355</f>
        <v>State Route 301</v>
      </c>
      <c r="T355" t="str">
        <f>'Raw Data'!K355</f>
        <v>(none)</v>
      </c>
      <c r="U355" t="str">
        <f>'Raw Data'!L355</f>
        <v>(O) No Injury</v>
      </c>
      <c r="V355">
        <f>'Raw Data'!M355</f>
        <v>0</v>
      </c>
      <c r="W355">
        <f>'Raw Data'!N355</f>
        <v>0</v>
      </c>
      <c r="X355">
        <f>'Raw Data'!O355</f>
        <v>0</v>
      </c>
      <c r="Y355" t="str">
        <f>'Raw Data'!P355</f>
        <v>Not a Collision with Motor Vehicle</v>
      </c>
      <c r="Z355" t="str">
        <f>'Raw Data'!Q355</f>
        <v>On Shoulder</v>
      </c>
      <c r="AA355" t="str">
        <f>'Raw Data'!R355</f>
        <v>Fence</v>
      </c>
      <c r="AB355" t="str">
        <f>'Raw Data'!S355</f>
        <v>Fence</v>
      </c>
      <c r="AC355" t="str">
        <f>'Raw Data'!T355</f>
        <v>Other</v>
      </c>
      <c r="AD355">
        <f>'Raw Data'!U355</f>
        <v>1</v>
      </c>
      <c r="AE355" s="5" t="str">
        <f t="shared" si="80"/>
        <v>Yes</v>
      </c>
      <c r="AF355" t="str">
        <f>'Raw Data'!V355</f>
        <v>Negotiating a Curve</v>
      </c>
      <c r="AG355" s="5">
        <f t="shared" si="74"/>
        <v>0</v>
      </c>
      <c r="AH355" t="str">
        <f>'Raw Data'!W355</f>
        <v>South</v>
      </c>
      <c r="AI355" t="str">
        <f>'Raw Data'!X355</f>
        <v>Dark-Not Lighted</v>
      </c>
      <c r="AJ355" t="str">
        <f>'Raw Data'!Y355</f>
        <v>Wet</v>
      </c>
      <c r="AK355">
        <f>'Raw Data'!Z355</f>
        <v>51</v>
      </c>
      <c r="AL355" t="str">
        <f>'Raw Data'!AA355</f>
        <v>Lap and Shoulder Belt Used</v>
      </c>
      <c r="AM355" s="5">
        <f t="shared" si="75"/>
        <v>0</v>
      </c>
      <c r="AN355" t="str">
        <f>'Raw Data'!AB355</f>
        <v>Passenger Car</v>
      </c>
      <c r="AO355" t="str">
        <f>'Raw Data'!AC355</f>
        <v>0831030100I</v>
      </c>
      <c r="AP355">
        <f>'Raw Data'!AD355</f>
        <v>3.6269999999999998</v>
      </c>
      <c r="AQ355">
        <f>'Raw Data'!AE355</f>
        <v>34.866757999999997</v>
      </c>
      <c r="AR355">
        <f>'Raw Data'!AF355</f>
        <v>-85.544419000000005</v>
      </c>
      <c r="AS355">
        <f>'Raw Data'!AG355</f>
        <v>58</v>
      </c>
      <c r="AT355">
        <f>'Raw Data'!AH355</f>
        <v>235</v>
      </c>
      <c r="AU355">
        <f>'Raw Data'!AI355</f>
        <v>2182</v>
      </c>
      <c r="AV355" t="str">
        <f>'Raw Data'!AJ355</f>
        <v>D6_0301_00_I</v>
      </c>
      <c r="AW355">
        <f>'Raw Data'!AK355</f>
        <v>3</v>
      </c>
      <c r="AX355">
        <f>'Raw Data'!AL355</f>
        <v>3</v>
      </c>
      <c r="AY355" t="str">
        <f>'Raw Data'!AM355</f>
        <v>simple</v>
      </c>
      <c r="AZ355">
        <f>'Raw Data'!AN355</f>
        <v>637.70000000000005</v>
      </c>
      <c r="BA355">
        <f>'Raw Data'!AO355</f>
        <v>82.3</v>
      </c>
      <c r="BB355">
        <f>'Raw Data'!AP355</f>
        <v>913.2</v>
      </c>
      <c r="BC355">
        <f>'Raw Data'!AQ355</f>
        <v>-85.547641999999996</v>
      </c>
      <c r="BD355">
        <f>'Raw Data'!AR355</f>
        <v>34.864851999999999</v>
      </c>
      <c r="BE355">
        <f>'Raw Data'!AS355</f>
        <v>-85.545108999999997</v>
      </c>
      <c r="BF355">
        <f>'Raw Data'!AT355</f>
        <v>34.865847000000002</v>
      </c>
      <c r="BG355" t="str">
        <f>'Raw Data'!AU355</f>
        <v>0831030100I</v>
      </c>
      <c r="BH355">
        <f>'Raw Data'!AV355</f>
        <v>1</v>
      </c>
      <c r="BI355">
        <f>'Raw Data'!AW355</f>
        <v>83</v>
      </c>
      <c r="BJ355">
        <f>'Raw Data'!AX355</f>
        <v>301</v>
      </c>
      <c r="BK355">
        <f>'Raw Data'!AY355</f>
        <v>0</v>
      </c>
      <c r="BL355">
        <f>'Raw Data'!AZ355</f>
        <v>55</v>
      </c>
      <c r="BM355">
        <f>'Raw Data'!BA355</f>
        <v>13.99</v>
      </c>
      <c r="BN355">
        <f>'Raw Data'!BB355</f>
        <v>13.48</v>
      </c>
      <c r="BO355">
        <f>'Raw Data'!BC355</f>
        <v>1570.5</v>
      </c>
      <c r="BP355">
        <f>'Raw Data'!BD355</f>
        <v>1550.9</v>
      </c>
      <c r="BQ355">
        <f>'Raw Data'!BE355</f>
        <v>1533.1</v>
      </c>
      <c r="BR355">
        <f>'Raw Data'!BF355</f>
        <v>55</v>
      </c>
      <c r="BS355">
        <f>'Raw Data'!BG355</f>
        <v>46.9</v>
      </c>
      <c r="BT355">
        <f>'Raw Data'!BH355</f>
        <v>8.1</v>
      </c>
      <c r="BU355">
        <f>'Raw Data'!BI355</f>
        <v>42642</v>
      </c>
      <c r="BV355" t="str">
        <f>'Raw Data'!BJ355</f>
        <v>ASV_10+</v>
      </c>
      <c r="BW355">
        <f>'Raw Data'!BK355</f>
        <v>2.9020000000000001E-3</v>
      </c>
      <c r="BX355">
        <f>'Raw Data'!BL355</f>
        <v>15095</v>
      </c>
      <c r="BY355">
        <f>'Raw Data'!BM355</f>
        <v>14735</v>
      </c>
      <c r="BZ355" t="str">
        <f>'Raw Data'!BN355</f>
        <v>0831030100I</v>
      </c>
      <c r="CA355" t="str">
        <f>'Raw Data'!BO355</f>
        <v>DADE</v>
      </c>
      <c r="CB355">
        <f>'Raw Data'!BP355</f>
        <v>1</v>
      </c>
      <c r="CC355">
        <f>'Raw Data'!BQ355</f>
        <v>30100</v>
      </c>
      <c r="CD355">
        <f>'Raw Data'!BR355</f>
        <v>6</v>
      </c>
      <c r="CE355">
        <f>'Raw Data'!BS355</f>
        <v>1</v>
      </c>
      <c r="CF355">
        <f>'Raw Data'!BT355</f>
        <v>2</v>
      </c>
      <c r="CG355">
        <f>'Raw Data'!BU355</f>
        <v>1</v>
      </c>
      <c r="CH355">
        <f>'Raw Data'!BV355</f>
        <v>1</v>
      </c>
      <c r="CI355">
        <f>'Raw Data'!BW355</f>
        <v>2</v>
      </c>
      <c r="CJ355">
        <f>'Raw Data'!BX355</f>
        <v>0</v>
      </c>
      <c r="CK355">
        <f>'Raw Data'!BY355</f>
        <v>5</v>
      </c>
      <c r="CL355" t="str">
        <f>'Raw Data'!BZ355</f>
        <v>N</v>
      </c>
      <c r="CM355">
        <f t="shared" si="81"/>
        <v>0</v>
      </c>
      <c r="CN355">
        <f>'Raw Data'!CA355</f>
        <v>83</v>
      </c>
      <c r="CO355">
        <f>'Raw Data'!CB355</f>
        <v>301</v>
      </c>
      <c r="CP355">
        <f>'Raw Data'!CC355</f>
        <v>0</v>
      </c>
      <c r="CQ355" t="str">
        <f>'Raw Data'!CD355</f>
        <v>Not Urban</v>
      </c>
      <c r="CR355" t="str">
        <f>'Raw Data'!CE355</f>
        <v>Not Urban</v>
      </c>
      <c r="CS355">
        <f>'Raw Data'!CF355</f>
        <v>0</v>
      </c>
      <c r="CT355">
        <f>'Raw Data'!CG355</f>
        <v>55</v>
      </c>
      <c r="CU355">
        <f>'Raw Data'!CH355</f>
        <v>810</v>
      </c>
      <c r="CV355" t="str">
        <f>'Raw Data'!CI355</f>
        <v xml:space="preserve"> </v>
      </c>
      <c r="CW355">
        <f>'Raw Data'!CJ355</f>
        <v>0</v>
      </c>
      <c r="CX355">
        <f>'Raw Data'!CK355</f>
        <v>0.90519799999999995</v>
      </c>
      <c r="CY355">
        <f>'Raw Data'!CL355</f>
        <v>14</v>
      </c>
      <c r="CZ355" t="str">
        <f>'Raw Data'!CM355</f>
        <v>State Mainline</v>
      </c>
      <c r="DA355">
        <f>'Raw Data'!CN355</f>
        <v>810</v>
      </c>
      <c r="DB355">
        <f>'Raw Data'!CO355</f>
        <v>166146</v>
      </c>
      <c r="DC355">
        <f>'Raw Data'!CP355</f>
        <v>3.29</v>
      </c>
      <c r="DD355">
        <f>'Raw Data'!CQ355</f>
        <v>4.1900000000000004</v>
      </c>
      <c r="DE355">
        <f>'Raw Data'!CR355</f>
        <v>166146</v>
      </c>
      <c r="DF355">
        <f>'Raw Data'!CS355</f>
        <v>0</v>
      </c>
      <c r="DG355">
        <f>'Raw Data'!CT355</f>
        <v>4779.4448890000003</v>
      </c>
      <c r="DH355">
        <f>'Raw Data'!CU355</f>
        <v>100</v>
      </c>
      <c r="DI355">
        <f>'Raw Data'!CV355</f>
        <v>14767</v>
      </c>
      <c r="DJ355">
        <f>'Raw Data'!CW355</f>
        <v>3.1025E-2</v>
      </c>
      <c r="DK355">
        <f>'Raw Data'!CX355</f>
        <v>0</v>
      </c>
      <c r="DL355">
        <f>'Raw Data'!CY355</f>
        <v>2.9020000000000001E-3</v>
      </c>
      <c r="DM355">
        <f>'Raw Data'!CZ355</f>
        <v>154</v>
      </c>
      <c r="DN355" t="str">
        <f>'Raw Data'!DA355</f>
        <v>083-0134</v>
      </c>
      <c r="DO355" t="str">
        <f>'Raw Data'!DB355</f>
        <v>4R : Rural Minor Arterial</v>
      </c>
      <c r="DP355" t="str">
        <f>'Raw Data'!DC355</f>
        <v>34.866430, -85.542682</v>
      </c>
      <c r="DQ355">
        <f>'Raw Data'!DD355</f>
        <v>-85.542681999999999</v>
      </c>
      <c r="DR355">
        <f>'Raw Data'!DE355</f>
        <v>34.866430000000001</v>
      </c>
      <c r="DS355">
        <f>'Raw Data'!DF355</f>
        <v>34.866430000000001</v>
      </c>
      <c r="DT355">
        <f>'Raw Data'!DG355</f>
        <v>-85.542681999999999</v>
      </c>
      <c r="DU355">
        <f>'Raw Data'!DH355</f>
        <v>2.496E-3</v>
      </c>
      <c r="DV355">
        <f>'Raw Data'!DI355</f>
        <v>2.9020000000000001E-3</v>
      </c>
      <c r="DW355">
        <f>'Raw Data'!DJ355</f>
        <v>58</v>
      </c>
      <c r="DX355" s="11">
        <f t="shared" si="82"/>
        <v>6283.333333333333</v>
      </c>
      <c r="DY355" s="5">
        <f t="shared" si="83"/>
        <v>6662.5</v>
      </c>
      <c r="DZ355" s="5">
        <f t="shared" si="76"/>
        <v>-379.16666666666697</v>
      </c>
      <c r="EA355" s="5">
        <f t="shared" si="77"/>
        <v>-5.6910569105691103E-2</v>
      </c>
      <c r="EB355" s="5">
        <f t="shared" si="78"/>
        <v>6472.9166666666661</v>
      </c>
      <c r="EC355">
        <f>'Raw Data'!DK355</f>
        <v>5970</v>
      </c>
      <c r="ED355">
        <f>'Raw Data'!DL355</f>
        <v>0</v>
      </c>
      <c r="EE355">
        <f>'Raw Data'!DM355</f>
        <v>6310</v>
      </c>
      <c r="EF355">
        <f>'Raw Data'!DN355</f>
        <v>0</v>
      </c>
      <c r="EG355">
        <f>'Raw Data'!DO355</f>
        <v>6570</v>
      </c>
      <c r="EH355">
        <f>'Raw Data'!DP355</f>
        <v>0</v>
      </c>
      <c r="EI355">
        <f>'Raw Data'!DQ355</f>
        <v>6540</v>
      </c>
      <c r="EJ355">
        <f>'Raw Data'!DR355</f>
        <v>0</v>
      </c>
      <c r="EK355">
        <f>'Raw Data'!DS355</f>
        <v>6340</v>
      </c>
      <c r="EL355">
        <f>'Raw Data'!DT355</f>
        <v>5.5</v>
      </c>
      <c r="EM355">
        <f>'Raw Data'!DU355</f>
        <v>6090</v>
      </c>
      <c r="EN355">
        <f>'Raw Data'!DV355</f>
        <v>5.5</v>
      </c>
      <c r="EO355">
        <f>'Raw Data'!DW355</f>
        <v>7110</v>
      </c>
      <c r="EP355">
        <f>'Raw Data'!DX355</f>
        <v>5.5</v>
      </c>
      <c r="EQ355">
        <f>'Raw Data'!DY355</f>
        <v>7110</v>
      </c>
      <c r="ER355">
        <f>'Raw Data'!DZ355</f>
        <v>5.5</v>
      </c>
      <c r="ES355">
        <f>'Raw Data'!EA355</f>
        <v>7100</v>
      </c>
      <c r="ET355">
        <f>'Raw Data'!EB355</f>
        <v>5.5</v>
      </c>
      <c r="EU355">
        <f>'Raw Data'!EC355</f>
        <v>7140</v>
      </c>
      <c r="EV355">
        <f>'Raw Data'!ED355</f>
        <v>5.5</v>
      </c>
      <c r="EW355">
        <f>'Raw Data'!EE355</f>
        <v>1.142E-3</v>
      </c>
    </row>
    <row r="356" spans="1:153" x14ac:dyDescent="0.3">
      <c r="A356">
        <f>'Raw Data'!A356</f>
        <v>354</v>
      </c>
      <c r="B356" t="str">
        <f>'Raw Data'!B356</f>
        <v>Point</v>
      </c>
      <c r="C356">
        <f>'Raw Data'!C356</f>
        <v>800</v>
      </c>
      <c r="D356">
        <f>'Raw Data'!D356</f>
        <v>29</v>
      </c>
      <c r="E356" t="str">
        <f>'Raw Data'!E356</f>
        <v>Point</v>
      </c>
      <c r="F356">
        <f>'Raw Data'!F356</f>
        <v>7789308</v>
      </c>
      <c r="G356" t="str">
        <f>'Raw Data'!G356</f>
        <v>Dade County Sheriff's Office</v>
      </c>
      <c r="H356" s="3">
        <f>'Raw Data'!H356</f>
        <v>43952</v>
      </c>
      <c r="L356">
        <f t="shared" si="70"/>
        <v>0</v>
      </c>
      <c r="M356" s="5">
        <f t="shared" si="71"/>
        <v>43952</v>
      </c>
      <c r="N356" s="5">
        <f t="shared" si="79"/>
        <v>2020</v>
      </c>
      <c r="O356" s="5" t="str" cm="1">
        <f t="array" ref="O356">_xlfn.IFS(N356&lt;=2016,"before treatment",N356=2017,"unknown",N356&gt;2017,"after treatment")</f>
        <v>after treatment</v>
      </c>
      <c r="P356" s="5">
        <f t="shared" si="72"/>
        <v>0</v>
      </c>
      <c r="Q356" s="5">
        <f t="shared" si="73"/>
        <v>1</v>
      </c>
      <c r="R356" t="str">
        <f>'Raw Data'!I356</f>
        <v>Dade</v>
      </c>
      <c r="S356" t="str">
        <f>'Raw Data'!J356</f>
        <v>State Route 136</v>
      </c>
      <c r="T356">
        <f>'Raw Data'!K356</f>
        <v>301</v>
      </c>
      <c r="U356" t="str">
        <f>'Raw Data'!L356</f>
        <v>(O) No Injury</v>
      </c>
      <c r="V356">
        <f>'Raw Data'!M356</f>
        <v>0</v>
      </c>
      <c r="W356">
        <f>'Raw Data'!N356</f>
        <v>0</v>
      </c>
      <c r="X356">
        <f>'Raw Data'!O356</f>
        <v>0</v>
      </c>
      <c r="Y356" t="str">
        <f>'Raw Data'!P356</f>
        <v>Rear End</v>
      </c>
      <c r="Z356" t="str">
        <f>'Raw Data'!Q356</f>
        <v>On Roadway - Non-Intersection</v>
      </c>
      <c r="AA356" t="str">
        <f>'Raw Data'!R356</f>
        <v>["Motor Vehicle in Motion","Motor Vehicle in Motion"]</v>
      </c>
      <c r="AB356" t="str">
        <f>'Raw Data'!S356</f>
        <v>["Motor Vehicle in Motion","Motor Vehicle in Motion"]</v>
      </c>
      <c r="AC356" t="str">
        <f>'Raw Data'!T356</f>
        <v>(None)</v>
      </c>
      <c r="AD356">
        <f>'Raw Data'!U356</f>
        <v>2</v>
      </c>
      <c r="AE356" s="5" t="str">
        <f t="shared" si="80"/>
        <v>No</v>
      </c>
      <c r="AF356" t="str">
        <f>'Raw Data'!V356</f>
        <v>["Stopped","Straight"]</v>
      </c>
      <c r="AG356" s="5">
        <f t="shared" si="74"/>
        <v>0</v>
      </c>
      <c r="AH356" t="str">
        <f>'Raw Data'!W356</f>
        <v>["East","East"]</v>
      </c>
      <c r="AI356" t="str">
        <f>'Raw Data'!X356</f>
        <v>Daylight</v>
      </c>
      <c r="AJ356" t="str">
        <f>'Raw Data'!Y356</f>
        <v>Dry</v>
      </c>
      <c r="AK356">
        <f>'Raw Data'!Z356</f>
        <v>0</v>
      </c>
      <c r="AL356" t="str">
        <f>'Raw Data'!AA356</f>
        <v>["Lap and Shoulder Belt Used","Lap and Shoulder Belt Used"]</v>
      </c>
      <c r="AM356" s="5">
        <f t="shared" si="75"/>
        <v>0</v>
      </c>
      <c r="AN356" t="str">
        <f>'Raw Data'!AB356</f>
        <v>["Passenger Car","Sports Utility Vehicle (SUV)"]</v>
      </c>
      <c r="AO356" t="str">
        <f>'Raw Data'!AC356</f>
        <v>0831013600I</v>
      </c>
      <c r="AP356">
        <f>'Raw Data'!AD356</f>
        <v>2.5141849999999999</v>
      </c>
      <c r="AQ356">
        <f>'Raw Data'!AE356</f>
        <v>34.865499</v>
      </c>
      <c r="AR356">
        <f>'Raw Data'!AF356</f>
        <v>-85.543841999999998</v>
      </c>
      <c r="AS356">
        <f>'Raw Data'!AG356</f>
        <v>58</v>
      </c>
      <c r="AT356">
        <f>'Raw Data'!AH356</f>
        <v>235</v>
      </c>
      <c r="AU356">
        <f>'Raw Data'!AI356</f>
        <v>2182</v>
      </c>
      <c r="AV356" t="str">
        <f>'Raw Data'!AJ356</f>
        <v>D6_0301_00_I</v>
      </c>
      <c r="AW356">
        <f>'Raw Data'!AK356</f>
        <v>3</v>
      </c>
      <c r="AX356">
        <f>'Raw Data'!AL356</f>
        <v>3</v>
      </c>
      <c r="AY356" t="str">
        <f>'Raw Data'!AM356</f>
        <v>simple</v>
      </c>
      <c r="AZ356">
        <f>'Raw Data'!AN356</f>
        <v>637.70000000000005</v>
      </c>
      <c r="BA356">
        <f>'Raw Data'!AO356</f>
        <v>82.3</v>
      </c>
      <c r="BB356">
        <f>'Raw Data'!AP356</f>
        <v>913.2</v>
      </c>
      <c r="BC356">
        <f>'Raw Data'!AQ356</f>
        <v>-85.547641999999996</v>
      </c>
      <c r="BD356">
        <f>'Raw Data'!AR356</f>
        <v>34.864851999999999</v>
      </c>
      <c r="BE356">
        <f>'Raw Data'!AS356</f>
        <v>-85.545108999999997</v>
      </c>
      <c r="BF356">
        <f>'Raw Data'!AT356</f>
        <v>34.865847000000002</v>
      </c>
      <c r="BG356" t="str">
        <f>'Raw Data'!AU356</f>
        <v>0831030100I</v>
      </c>
      <c r="BH356">
        <f>'Raw Data'!AV356</f>
        <v>1</v>
      </c>
      <c r="BI356">
        <f>'Raw Data'!AW356</f>
        <v>83</v>
      </c>
      <c r="BJ356">
        <f>'Raw Data'!AX356</f>
        <v>301</v>
      </c>
      <c r="BK356">
        <f>'Raw Data'!AY356</f>
        <v>0</v>
      </c>
      <c r="BL356">
        <f>'Raw Data'!AZ356</f>
        <v>55</v>
      </c>
      <c r="BM356">
        <f>'Raw Data'!BA356</f>
        <v>13.99</v>
      </c>
      <c r="BN356">
        <f>'Raw Data'!BB356</f>
        <v>13.48</v>
      </c>
      <c r="BO356">
        <f>'Raw Data'!BC356</f>
        <v>1570.5</v>
      </c>
      <c r="BP356">
        <f>'Raw Data'!BD356</f>
        <v>1550.9</v>
      </c>
      <c r="BQ356">
        <f>'Raw Data'!BE356</f>
        <v>1533.1</v>
      </c>
      <c r="BR356">
        <f>'Raw Data'!BF356</f>
        <v>55</v>
      </c>
      <c r="BS356">
        <f>'Raw Data'!BG356</f>
        <v>46.9</v>
      </c>
      <c r="BT356">
        <f>'Raw Data'!BH356</f>
        <v>8.1</v>
      </c>
      <c r="BU356">
        <f>'Raw Data'!BI356</f>
        <v>42642</v>
      </c>
      <c r="BV356" t="str">
        <f>'Raw Data'!BJ356</f>
        <v>ASV_10+</v>
      </c>
      <c r="BW356">
        <f>'Raw Data'!BK356</f>
        <v>2.9020000000000001E-3</v>
      </c>
      <c r="BX356">
        <f>'Raw Data'!BL356</f>
        <v>15095</v>
      </c>
      <c r="BY356">
        <f>'Raw Data'!BM356</f>
        <v>14735</v>
      </c>
      <c r="BZ356" t="str">
        <f>'Raw Data'!BN356</f>
        <v>0831030100I</v>
      </c>
      <c r="CA356" t="str">
        <f>'Raw Data'!BO356</f>
        <v>DADE</v>
      </c>
      <c r="CB356">
        <f>'Raw Data'!BP356</f>
        <v>1</v>
      </c>
      <c r="CC356">
        <f>'Raw Data'!BQ356</f>
        <v>30100</v>
      </c>
      <c r="CD356">
        <f>'Raw Data'!BR356</f>
        <v>6</v>
      </c>
      <c r="CE356">
        <f>'Raw Data'!BS356</f>
        <v>1</v>
      </c>
      <c r="CF356">
        <f>'Raw Data'!BT356</f>
        <v>2</v>
      </c>
      <c r="CG356">
        <f>'Raw Data'!BU356</f>
        <v>1</v>
      </c>
      <c r="CH356">
        <f>'Raw Data'!BV356</f>
        <v>1</v>
      </c>
      <c r="CI356">
        <f>'Raw Data'!BW356</f>
        <v>2</v>
      </c>
      <c r="CJ356">
        <f>'Raw Data'!BX356</f>
        <v>0</v>
      </c>
      <c r="CK356">
        <f>'Raw Data'!BY356</f>
        <v>5</v>
      </c>
      <c r="CL356" t="str">
        <f>'Raw Data'!BZ356</f>
        <v>N</v>
      </c>
      <c r="CM356">
        <f t="shared" si="81"/>
        <v>0</v>
      </c>
      <c r="CN356">
        <f>'Raw Data'!CA356</f>
        <v>83</v>
      </c>
      <c r="CO356">
        <f>'Raw Data'!CB356</f>
        <v>301</v>
      </c>
      <c r="CP356">
        <f>'Raw Data'!CC356</f>
        <v>0</v>
      </c>
      <c r="CQ356" t="str">
        <f>'Raw Data'!CD356</f>
        <v>Not Urban</v>
      </c>
      <c r="CR356" t="str">
        <f>'Raw Data'!CE356</f>
        <v>Not Urban</v>
      </c>
      <c r="CS356">
        <f>'Raw Data'!CF356</f>
        <v>0</v>
      </c>
      <c r="CT356">
        <f>'Raw Data'!CG356</f>
        <v>55</v>
      </c>
      <c r="CU356">
        <f>'Raw Data'!CH356</f>
        <v>810</v>
      </c>
      <c r="CV356" t="str">
        <f>'Raw Data'!CI356</f>
        <v xml:space="preserve"> </v>
      </c>
      <c r="CW356">
        <f>'Raw Data'!CJ356</f>
        <v>0</v>
      </c>
      <c r="CX356">
        <f>'Raw Data'!CK356</f>
        <v>0.90519799999999995</v>
      </c>
      <c r="CY356">
        <f>'Raw Data'!CL356</f>
        <v>14</v>
      </c>
      <c r="CZ356" t="str">
        <f>'Raw Data'!CM356</f>
        <v>State Mainline</v>
      </c>
      <c r="DA356">
        <f>'Raw Data'!CN356</f>
        <v>810</v>
      </c>
      <c r="DB356">
        <f>'Raw Data'!CO356</f>
        <v>166146</v>
      </c>
      <c r="DC356">
        <f>'Raw Data'!CP356</f>
        <v>3.29</v>
      </c>
      <c r="DD356">
        <f>'Raw Data'!CQ356</f>
        <v>4.1900000000000004</v>
      </c>
      <c r="DE356">
        <f>'Raw Data'!CR356</f>
        <v>166146</v>
      </c>
      <c r="DF356">
        <f>'Raw Data'!CS356</f>
        <v>0</v>
      </c>
      <c r="DG356">
        <f>'Raw Data'!CT356</f>
        <v>4779.4448890000003</v>
      </c>
      <c r="DH356">
        <f>'Raw Data'!CU356</f>
        <v>100</v>
      </c>
      <c r="DI356">
        <f>'Raw Data'!CV356</f>
        <v>14767</v>
      </c>
      <c r="DJ356">
        <f>'Raw Data'!CW356</f>
        <v>3.1025E-2</v>
      </c>
      <c r="DK356">
        <f>'Raw Data'!CX356</f>
        <v>0</v>
      </c>
      <c r="DL356">
        <f>'Raw Data'!CY356</f>
        <v>2.9020000000000001E-3</v>
      </c>
      <c r="DM356">
        <f>'Raw Data'!CZ356</f>
        <v>154</v>
      </c>
      <c r="DN356" t="str">
        <f>'Raw Data'!DA356</f>
        <v>083-0134</v>
      </c>
      <c r="DO356" t="str">
        <f>'Raw Data'!DB356</f>
        <v>4R : Rural Minor Arterial</v>
      </c>
      <c r="DP356" t="str">
        <f>'Raw Data'!DC356</f>
        <v>34.866430, -85.542682</v>
      </c>
      <c r="DQ356">
        <f>'Raw Data'!DD356</f>
        <v>-85.542681999999999</v>
      </c>
      <c r="DR356">
        <f>'Raw Data'!DE356</f>
        <v>34.866430000000001</v>
      </c>
      <c r="DS356">
        <f>'Raw Data'!DF356</f>
        <v>34.866430000000001</v>
      </c>
      <c r="DT356">
        <f>'Raw Data'!DG356</f>
        <v>-85.542681999999999</v>
      </c>
      <c r="DU356">
        <f>'Raw Data'!DH356</f>
        <v>2.496E-3</v>
      </c>
      <c r="DV356">
        <f>'Raw Data'!DI356</f>
        <v>2.9020000000000001E-3</v>
      </c>
      <c r="DW356">
        <f>'Raw Data'!DJ356</f>
        <v>58</v>
      </c>
      <c r="DX356" s="11">
        <f t="shared" si="82"/>
        <v>6283.333333333333</v>
      </c>
      <c r="DY356" s="5">
        <f t="shared" si="83"/>
        <v>6662.5</v>
      </c>
      <c r="DZ356" s="5">
        <f t="shared" si="76"/>
        <v>-379.16666666666697</v>
      </c>
      <c r="EA356" s="5">
        <f t="shared" si="77"/>
        <v>-5.6910569105691103E-2</v>
      </c>
      <c r="EB356" s="5">
        <f t="shared" si="78"/>
        <v>6472.9166666666661</v>
      </c>
      <c r="EC356">
        <f>'Raw Data'!DK356</f>
        <v>5970</v>
      </c>
      <c r="ED356">
        <f>'Raw Data'!DL356</f>
        <v>0</v>
      </c>
      <c r="EE356">
        <f>'Raw Data'!DM356</f>
        <v>6310</v>
      </c>
      <c r="EF356">
        <f>'Raw Data'!DN356</f>
        <v>0</v>
      </c>
      <c r="EG356">
        <f>'Raw Data'!DO356</f>
        <v>6570</v>
      </c>
      <c r="EH356">
        <f>'Raw Data'!DP356</f>
        <v>0</v>
      </c>
      <c r="EI356">
        <f>'Raw Data'!DQ356</f>
        <v>6540</v>
      </c>
      <c r="EJ356">
        <f>'Raw Data'!DR356</f>
        <v>0</v>
      </c>
      <c r="EK356">
        <f>'Raw Data'!DS356</f>
        <v>6340</v>
      </c>
      <c r="EL356">
        <f>'Raw Data'!DT356</f>
        <v>5.5</v>
      </c>
      <c r="EM356">
        <f>'Raw Data'!DU356</f>
        <v>6090</v>
      </c>
      <c r="EN356">
        <f>'Raw Data'!DV356</f>
        <v>5.5</v>
      </c>
      <c r="EO356">
        <f>'Raw Data'!DW356</f>
        <v>7110</v>
      </c>
      <c r="EP356">
        <f>'Raw Data'!DX356</f>
        <v>5.5</v>
      </c>
      <c r="EQ356">
        <f>'Raw Data'!DY356</f>
        <v>7110</v>
      </c>
      <c r="ER356">
        <f>'Raw Data'!DZ356</f>
        <v>5.5</v>
      </c>
      <c r="ES356">
        <f>'Raw Data'!EA356</f>
        <v>7100</v>
      </c>
      <c r="ET356">
        <f>'Raw Data'!EB356</f>
        <v>5.5</v>
      </c>
      <c r="EU356">
        <f>'Raw Data'!EC356</f>
        <v>7140</v>
      </c>
      <c r="EV356">
        <f>'Raw Data'!ED356</f>
        <v>5.5</v>
      </c>
      <c r="EW356">
        <f>'Raw Data'!EE356</f>
        <v>1.3140000000000001E-3</v>
      </c>
    </row>
    <row r="357" spans="1:153" x14ac:dyDescent="0.3">
      <c r="A357">
        <f>'Raw Data'!A357</f>
        <v>355</v>
      </c>
      <c r="B357" t="str">
        <f>'Raw Data'!B357</f>
        <v>Point</v>
      </c>
      <c r="C357">
        <f>'Raw Data'!C357</f>
        <v>59</v>
      </c>
      <c r="D357">
        <f>'Raw Data'!D357</f>
        <v>399</v>
      </c>
      <c r="E357" t="str">
        <f>'Raw Data'!E357</f>
        <v>Point</v>
      </c>
      <c r="F357">
        <f>'Raw Data'!F357</f>
        <v>4460188</v>
      </c>
      <c r="G357" t="str">
        <f>'Raw Data'!G357</f>
        <v>Gsp Post 00</v>
      </c>
      <c r="H357" s="3">
        <f>'Raw Data'!H357</f>
        <v>41421</v>
      </c>
      <c r="L357">
        <f t="shared" si="70"/>
        <v>0</v>
      </c>
      <c r="M357" s="5">
        <f t="shared" si="71"/>
        <v>41421</v>
      </c>
      <c r="N357" s="5">
        <f t="shared" si="79"/>
        <v>2013</v>
      </c>
      <c r="O357" s="5" t="str" cm="1">
        <f t="array" ref="O357">_xlfn.IFS(N357&lt;=2016,"before treatment",N357=2017,"unknown",N357&gt;2017,"after treatment")</f>
        <v>before treatment</v>
      </c>
      <c r="P357" s="5">
        <f t="shared" si="72"/>
        <v>1</v>
      </c>
      <c r="Q357" s="5">
        <f t="shared" si="73"/>
        <v>0</v>
      </c>
      <c r="R357" t="str">
        <f>'Raw Data'!I357</f>
        <v>Dade</v>
      </c>
      <c r="S357" t="str">
        <f>'Raw Data'!J357</f>
        <v>State Route 136</v>
      </c>
      <c r="T357" t="str">
        <f>'Raw Data'!K357</f>
        <v>(none)</v>
      </c>
      <c r="U357" t="str">
        <f>'Raw Data'!L357</f>
        <v>(C) Possible Injury / Complaint</v>
      </c>
      <c r="V357">
        <f>'Raw Data'!M357</f>
        <v>0</v>
      </c>
      <c r="W357">
        <f>'Raw Data'!N357</f>
        <v>0</v>
      </c>
      <c r="X357">
        <f>'Raw Data'!O357</f>
        <v>0</v>
      </c>
      <c r="Y357" t="str">
        <f>'Raw Data'!P357</f>
        <v>Sideswipe-Opposite Direction</v>
      </c>
      <c r="Z357" t="str">
        <f>'Raw Data'!Q357</f>
        <v>On Roadway - Non-Intersection</v>
      </c>
      <c r="AA357" t="str">
        <f>'Raw Data'!R357</f>
        <v>["Motor Vehicle in Motion","Motor Vehicle in Motion"]</v>
      </c>
      <c r="AB357" t="str">
        <f>'Raw Data'!S357</f>
        <v>["Motor Vehicle in Motion","Motor Vehicle in Motion"]</v>
      </c>
      <c r="AC357" t="str">
        <f>'Raw Data'!T357</f>
        <v>["Changed Lanes Improperly","No Contributing Factors"]</v>
      </c>
      <c r="AD357">
        <f>'Raw Data'!U357</f>
        <v>2</v>
      </c>
      <c r="AE357" s="5" t="str">
        <f t="shared" si="80"/>
        <v>No</v>
      </c>
      <c r="AF357" t="str">
        <f>'Raw Data'!V357</f>
        <v>["Passing","Straight"]</v>
      </c>
      <c r="AG357" s="5">
        <f t="shared" si="74"/>
        <v>0</v>
      </c>
      <c r="AH357" t="str">
        <f>'Raw Data'!W357</f>
        <v>["East","West"]</v>
      </c>
      <c r="AI357" t="str">
        <f>'Raw Data'!X357</f>
        <v>Daylight</v>
      </c>
      <c r="AJ357" t="str">
        <f>'Raw Data'!Y357</f>
        <v>Dry</v>
      </c>
      <c r="AK357">
        <f>'Raw Data'!Z357</f>
        <v>0</v>
      </c>
      <c r="AL357" t="str">
        <f>'Raw Data'!AA357</f>
        <v>["Lap and Shoulder Belt Used","Lap and Shoulder Belt Used"]</v>
      </c>
      <c r="AM357" s="5">
        <f t="shared" si="75"/>
        <v>0</v>
      </c>
      <c r="AN357" t="str">
        <f>'Raw Data'!AB357</f>
        <v>["Passenger Car","Passenger Car"]</v>
      </c>
      <c r="AO357" t="str">
        <f>'Raw Data'!AC357</f>
        <v>0831013600I</v>
      </c>
      <c r="AP357">
        <f>'Raw Data'!AD357</f>
        <v>3.722464</v>
      </c>
      <c r="AQ357">
        <f>'Raw Data'!AE357</f>
        <v>34.864085000000003</v>
      </c>
      <c r="AR357">
        <f>'Raw Data'!AF357</f>
        <v>-85.539901999999998</v>
      </c>
      <c r="AS357">
        <f>'Raw Data'!AG357</f>
        <v>59</v>
      </c>
      <c r="AT357">
        <f>'Raw Data'!AH357</f>
        <v>129</v>
      </c>
      <c r="AU357">
        <f>'Raw Data'!AI357</f>
        <v>1603</v>
      </c>
      <c r="AV357" t="str">
        <f>'Raw Data'!AJ357</f>
        <v>D6_0136_00_I</v>
      </c>
      <c r="AW357">
        <f>'Raw Data'!AK357</f>
        <v>188</v>
      </c>
      <c r="AX357">
        <f>'Raw Data'!AL357</f>
        <v>207</v>
      </c>
      <c r="AY357" t="str">
        <f>'Raw Data'!AM357</f>
        <v>simple</v>
      </c>
      <c r="AZ357">
        <f>'Raw Data'!AN357</f>
        <v>785.8</v>
      </c>
      <c r="BA357">
        <f>'Raw Data'!AO357</f>
        <v>36.1</v>
      </c>
      <c r="BB357">
        <f>'Raw Data'!AP357</f>
        <v>495.3</v>
      </c>
      <c r="BC357">
        <f>'Raw Data'!AQ357</f>
        <v>-85.540774999999996</v>
      </c>
      <c r="BD357">
        <f>'Raw Data'!AR357</f>
        <v>34.865096000000001</v>
      </c>
      <c r="BE357">
        <f>'Raw Data'!AS357</f>
        <v>-85.541358000000002</v>
      </c>
      <c r="BF357">
        <f>'Raw Data'!AT357</f>
        <v>34.863846000000002</v>
      </c>
      <c r="BG357" t="str">
        <f>'Raw Data'!AU357</f>
        <v>0831013600I</v>
      </c>
      <c r="BH357">
        <f>'Raw Data'!AV357</f>
        <v>1</v>
      </c>
      <c r="BI357">
        <f>'Raw Data'!AW357</f>
        <v>83</v>
      </c>
      <c r="BJ357">
        <f>'Raw Data'!AX357</f>
        <v>136</v>
      </c>
      <c r="BK357">
        <f>'Raw Data'!AY357</f>
        <v>0</v>
      </c>
      <c r="BL357">
        <f>'Raw Data'!AZ357</f>
        <v>50</v>
      </c>
      <c r="BM357">
        <f>'Raw Data'!BA357</f>
        <v>8.41</v>
      </c>
      <c r="BN357">
        <f>'Raw Data'!BB357</f>
        <v>7.95</v>
      </c>
      <c r="BO357">
        <f>'Raw Data'!BC357</f>
        <v>1146.7</v>
      </c>
      <c r="BP357">
        <f>'Raw Data'!BD357</f>
        <v>1161.7</v>
      </c>
      <c r="BQ357">
        <f>'Raw Data'!BE357</f>
        <v>1176.5</v>
      </c>
      <c r="BR357">
        <f>'Raw Data'!BF357</f>
        <v>45</v>
      </c>
      <c r="BS357">
        <f>'Raw Data'!BG357</f>
        <v>50.5</v>
      </c>
      <c r="BT357">
        <f>'Raw Data'!BH357</f>
        <v>0</v>
      </c>
      <c r="BU357">
        <f>'Raw Data'!BI357</f>
        <v>44173</v>
      </c>
      <c r="BV357" t="str">
        <f>'Raw Data'!BJ357</f>
        <v>NONE</v>
      </c>
      <c r="BW357">
        <f>'Raw Data'!BK357</f>
        <v>1.4090000000000001E-3</v>
      </c>
      <c r="BX357">
        <f>'Raw Data'!BL357</f>
        <v>15033</v>
      </c>
      <c r="BY357">
        <f>'Raw Data'!BM357</f>
        <v>14673</v>
      </c>
      <c r="BZ357" t="str">
        <f>'Raw Data'!BN357</f>
        <v>0831013600I</v>
      </c>
      <c r="CA357" t="str">
        <f>'Raw Data'!BO357</f>
        <v>DADE</v>
      </c>
      <c r="CB357">
        <f>'Raw Data'!BP357</f>
        <v>1</v>
      </c>
      <c r="CC357">
        <f>'Raw Data'!BQ357</f>
        <v>13600</v>
      </c>
      <c r="CD357">
        <f>'Raw Data'!BR357</f>
        <v>6</v>
      </c>
      <c r="CE357">
        <f>'Raw Data'!BS357</f>
        <v>1</v>
      </c>
      <c r="CF357">
        <f>'Raw Data'!BT357</f>
        <v>2</v>
      </c>
      <c r="CG357">
        <f>'Raw Data'!BU357</f>
        <v>1</v>
      </c>
      <c r="CH357">
        <f>'Raw Data'!BV357</f>
        <v>1</v>
      </c>
      <c r="CI357">
        <f>'Raw Data'!BW357</f>
        <v>2</v>
      </c>
      <c r="CJ357">
        <f>'Raw Data'!BX357</f>
        <v>0</v>
      </c>
      <c r="CK357">
        <f>'Raw Data'!BY357</f>
        <v>4</v>
      </c>
      <c r="CL357" t="str">
        <f>'Raw Data'!BZ357</f>
        <v>N</v>
      </c>
      <c r="CM357">
        <f t="shared" si="81"/>
        <v>0</v>
      </c>
      <c r="CN357">
        <f>'Raw Data'!CA357</f>
        <v>83</v>
      </c>
      <c r="CO357">
        <f>'Raw Data'!CB357</f>
        <v>136</v>
      </c>
      <c r="CP357">
        <f>'Raw Data'!CC357</f>
        <v>0</v>
      </c>
      <c r="CQ357" t="str">
        <f>'Raw Data'!CD357</f>
        <v>Not Urban</v>
      </c>
      <c r="CR357" t="str">
        <f>'Raw Data'!CE357</f>
        <v>Not Urban</v>
      </c>
      <c r="CS357">
        <f>'Raw Data'!CF357</f>
        <v>0</v>
      </c>
      <c r="CT357">
        <f>'Raw Data'!CG357</f>
        <v>50</v>
      </c>
      <c r="CU357">
        <f>'Raw Data'!CH357</f>
        <v>2740</v>
      </c>
      <c r="CV357" t="str">
        <f>'Raw Data'!CI357</f>
        <v xml:space="preserve"> </v>
      </c>
      <c r="CW357">
        <f>'Raw Data'!CJ357</f>
        <v>0</v>
      </c>
      <c r="CX357">
        <f>'Raw Data'!CK357</f>
        <v>1.362822</v>
      </c>
      <c r="CY357">
        <f>'Raw Data'!CL357</f>
        <v>14</v>
      </c>
      <c r="CZ357" t="str">
        <f>'Raw Data'!CM357</f>
        <v>State Mainline</v>
      </c>
      <c r="DA357">
        <f>'Raw Data'!CN357</f>
        <v>2740</v>
      </c>
      <c r="DB357">
        <f>'Raw Data'!CO357</f>
        <v>166084</v>
      </c>
      <c r="DC357">
        <f>'Raw Data'!CP357</f>
        <v>2.98</v>
      </c>
      <c r="DD357">
        <f>'Raw Data'!CQ357</f>
        <v>4.34</v>
      </c>
      <c r="DE357">
        <f>'Raw Data'!CR357</f>
        <v>166084</v>
      </c>
      <c r="DF357">
        <f>'Raw Data'!CS357</f>
        <v>0</v>
      </c>
      <c r="DG357">
        <f>'Raw Data'!CT357</f>
        <v>7195.6992730000002</v>
      </c>
      <c r="DH357">
        <f>'Raw Data'!CU357</f>
        <v>100</v>
      </c>
      <c r="DI357">
        <f>'Raw Data'!CV357</f>
        <v>14705</v>
      </c>
      <c r="DJ357">
        <f>'Raw Data'!CW357</f>
        <v>4.3507999999999998E-2</v>
      </c>
      <c r="DK357">
        <f>'Raw Data'!CX357</f>
        <v>0</v>
      </c>
      <c r="DL357">
        <f>'Raw Data'!CY357</f>
        <v>1.4090000000000001E-3</v>
      </c>
      <c r="DM357">
        <f>'Raw Data'!CZ357</f>
        <v>155</v>
      </c>
      <c r="DN357" t="str">
        <f>'Raw Data'!DA357</f>
        <v>083-0136</v>
      </c>
      <c r="DO357" t="str">
        <f>'Raw Data'!DB357</f>
        <v>4R : Rural Minor Arterial</v>
      </c>
      <c r="DP357" t="str">
        <f>'Raw Data'!DC357</f>
        <v>34.864064, -85.539933</v>
      </c>
      <c r="DQ357">
        <f>'Raw Data'!DD357</f>
        <v>-85.539933000000005</v>
      </c>
      <c r="DR357">
        <f>'Raw Data'!DE357</f>
        <v>34.864063999999999</v>
      </c>
      <c r="DS357">
        <f>'Raw Data'!DF357</f>
        <v>34.864063999999999</v>
      </c>
      <c r="DT357">
        <f>'Raw Data'!DG357</f>
        <v>-85.539933000000005</v>
      </c>
      <c r="DU357">
        <f>'Raw Data'!DH357</f>
        <v>1.304E-3</v>
      </c>
      <c r="DV357">
        <f>'Raw Data'!DI357</f>
        <v>1.4090000000000001E-3</v>
      </c>
      <c r="DW357">
        <f>'Raw Data'!DJ357</f>
        <v>59</v>
      </c>
      <c r="DX357" s="11">
        <f t="shared" si="82"/>
        <v>10136.666666666666</v>
      </c>
      <c r="DY357" s="5">
        <f t="shared" si="83"/>
        <v>9900</v>
      </c>
      <c r="DZ357" s="5">
        <f t="shared" si="76"/>
        <v>236.66666666666606</v>
      </c>
      <c r="EA357" s="5">
        <f t="shared" si="77"/>
        <v>2.3905723905723843E-2</v>
      </c>
      <c r="EB357" s="5">
        <f t="shared" si="78"/>
        <v>10018.333333333332</v>
      </c>
      <c r="EC357">
        <f>'Raw Data'!DK357</f>
        <v>8710</v>
      </c>
      <c r="ED357">
        <f>'Raw Data'!DL357</f>
        <v>4</v>
      </c>
      <c r="EE357">
        <f>'Raw Data'!DM357</f>
        <v>11000</v>
      </c>
      <c r="EF357">
        <f>'Raw Data'!DN357</f>
        <v>4</v>
      </c>
      <c r="EG357">
        <f>'Raw Data'!DO357</f>
        <v>10700</v>
      </c>
      <c r="EH357">
        <f>'Raw Data'!DP357</f>
        <v>4</v>
      </c>
      <c r="EI357">
        <f>'Raw Data'!DQ357</f>
        <v>9350</v>
      </c>
      <c r="EJ357">
        <f>'Raw Data'!DR357</f>
        <v>0</v>
      </c>
      <c r="EK357">
        <f>'Raw Data'!DS357</f>
        <v>9070</v>
      </c>
      <c r="EL357">
        <f>'Raw Data'!DT357</f>
        <v>5.8</v>
      </c>
      <c r="EM357">
        <f>'Raw Data'!DU357</f>
        <v>10600</v>
      </c>
      <c r="EN357">
        <f>'Raw Data'!DV357</f>
        <v>5.8</v>
      </c>
      <c r="EO357">
        <f>'Raw Data'!DW357</f>
        <v>10100</v>
      </c>
      <c r="EP357">
        <f>'Raw Data'!DX357</f>
        <v>5.8</v>
      </c>
      <c r="EQ357">
        <f>'Raw Data'!DY357</f>
        <v>9830</v>
      </c>
      <c r="ER357">
        <f>'Raw Data'!DZ357</f>
        <v>5.8</v>
      </c>
      <c r="ES357">
        <f>'Raw Data'!EA357</f>
        <v>9820</v>
      </c>
      <c r="ET357">
        <f>'Raw Data'!EB357</f>
        <v>5.8</v>
      </c>
      <c r="EU357">
        <f>'Raw Data'!EC357</f>
        <v>9100</v>
      </c>
      <c r="EV357">
        <f>'Raw Data'!ED357</f>
        <v>5.8</v>
      </c>
      <c r="EW357">
        <f>'Raw Data'!EE357</f>
        <v>1.317E-3</v>
      </c>
    </row>
    <row r="358" spans="1:153" x14ac:dyDescent="0.3">
      <c r="A358">
        <f>'Raw Data'!A358</f>
        <v>356</v>
      </c>
      <c r="B358" t="str">
        <f>'Raw Data'!B358</f>
        <v>Point</v>
      </c>
      <c r="C358">
        <f>'Raw Data'!C358</f>
        <v>60</v>
      </c>
      <c r="D358">
        <f>'Raw Data'!D358</f>
        <v>397</v>
      </c>
      <c r="E358" t="str">
        <f>'Raw Data'!E358</f>
        <v>Point</v>
      </c>
      <c r="F358">
        <f>'Raw Data'!F358</f>
        <v>4464712</v>
      </c>
      <c r="G358" t="str">
        <f>'Raw Data'!G358</f>
        <v>Gsp Post 00</v>
      </c>
      <c r="H358" s="3">
        <f>'Raw Data'!H358</f>
        <v>41424</v>
      </c>
      <c r="L358">
        <f t="shared" si="70"/>
        <v>0</v>
      </c>
      <c r="M358" s="5">
        <f t="shared" si="71"/>
        <v>41424</v>
      </c>
      <c r="N358" s="5">
        <f t="shared" si="79"/>
        <v>2013</v>
      </c>
      <c r="O358" s="5" t="str" cm="1">
        <f t="array" ref="O358">_xlfn.IFS(N358&lt;=2016,"before treatment",N358=2017,"unknown",N358&gt;2017,"after treatment")</f>
        <v>before treatment</v>
      </c>
      <c r="P358" s="5">
        <f t="shared" si="72"/>
        <v>1</v>
      </c>
      <c r="Q358" s="5">
        <f t="shared" si="73"/>
        <v>0</v>
      </c>
      <c r="R358" t="str">
        <f>'Raw Data'!I358</f>
        <v>Dade</v>
      </c>
      <c r="S358" t="str">
        <f>'Raw Data'!J358</f>
        <v>State Route 136</v>
      </c>
      <c r="T358" t="str">
        <f>'Raw Data'!K358</f>
        <v>(none)</v>
      </c>
      <c r="U358" t="str">
        <f>'Raw Data'!L358</f>
        <v>(O) No Injury</v>
      </c>
      <c r="V358">
        <f>'Raw Data'!M358</f>
        <v>0</v>
      </c>
      <c r="W358">
        <f>'Raw Data'!N358</f>
        <v>0</v>
      </c>
      <c r="X358">
        <f>'Raw Data'!O358</f>
        <v>0</v>
      </c>
      <c r="Y358" t="str">
        <f>'Raw Data'!P358</f>
        <v>Head On</v>
      </c>
      <c r="Z358" t="str">
        <f>'Raw Data'!Q358</f>
        <v>On Roadway - Non-Intersection</v>
      </c>
      <c r="AA358" t="str">
        <f>'Raw Data'!R358</f>
        <v>["Motor Vehicle in Motion","Motor Vehicle in Motion"]</v>
      </c>
      <c r="AB358" t="str">
        <f>'Raw Data'!S358</f>
        <v>["Motor Vehicle in Motion","Motor Vehicle in Motion"]</v>
      </c>
      <c r="AC358" t="str">
        <f>'Raw Data'!T358</f>
        <v>["Changed Lanes Improperly","No Contributing Factors"]</v>
      </c>
      <c r="AD358">
        <f>'Raw Data'!U358</f>
        <v>2</v>
      </c>
      <c r="AE358" s="5" t="str">
        <f t="shared" si="80"/>
        <v>No</v>
      </c>
      <c r="AF358" t="str">
        <f>'Raw Data'!V358</f>
        <v>["Negotiating a Curve","Negotiating a Curve"]</v>
      </c>
      <c r="AG358" s="5">
        <f t="shared" si="74"/>
        <v>0</v>
      </c>
      <c r="AH358" t="str">
        <f>'Raw Data'!W358</f>
        <v>["East","West"]</v>
      </c>
      <c r="AI358" t="str">
        <f>'Raw Data'!X358</f>
        <v>Daylight</v>
      </c>
      <c r="AJ358" t="str">
        <f>'Raw Data'!Y358</f>
        <v>Dry</v>
      </c>
      <c r="AK358">
        <f>'Raw Data'!Z358</f>
        <v>0</v>
      </c>
      <c r="AL358" t="str">
        <f>'Raw Data'!AA358</f>
        <v>["Lap and Shoulder Belt Used","Lap and Shoulder Belt Used","Lap and Shoulder Belt Used"]</v>
      </c>
      <c r="AM358" s="5">
        <f t="shared" si="75"/>
        <v>0</v>
      </c>
      <c r="AN358" t="str">
        <f>'Raw Data'!AB358</f>
        <v>["Pickup Truck","Pickup Truck"]</v>
      </c>
      <c r="AO358" t="str">
        <f>'Raw Data'!AC358</f>
        <v>0831013600I</v>
      </c>
      <c r="AP358">
        <f>'Raw Data'!AD358</f>
        <v>3.3886039999999999</v>
      </c>
      <c r="AQ358">
        <f>'Raw Data'!AE358</f>
        <v>34.864294000000001</v>
      </c>
      <c r="AR358">
        <f>'Raw Data'!AF358</f>
        <v>-85.541269</v>
      </c>
      <c r="AS358">
        <f>'Raw Data'!AG358</f>
        <v>59</v>
      </c>
      <c r="AT358">
        <f>'Raw Data'!AH358</f>
        <v>129</v>
      </c>
      <c r="AU358">
        <f>'Raw Data'!AI358</f>
        <v>1603</v>
      </c>
      <c r="AV358" t="str">
        <f>'Raw Data'!AJ358</f>
        <v>D6_0136_00_I</v>
      </c>
      <c r="AW358">
        <f>'Raw Data'!AK358</f>
        <v>188</v>
      </c>
      <c r="AX358">
        <f>'Raw Data'!AL358</f>
        <v>207</v>
      </c>
      <c r="AY358" t="str">
        <f>'Raw Data'!AM358</f>
        <v>simple</v>
      </c>
      <c r="AZ358">
        <f>'Raw Data'!AN358</f>
        <v>785.8</v>
      </c>
      <c r="BA358">
        <f>'Raw Data'!AO358</f>
        <v>36.1</v>
      </c>
      <c r="BB358">
        <f>'Raw Data'!AP358</f>
        <v>495.3</v>
      </c>
      <c r="BC358">
        <f>'Raw Data'!AQ358</f>
        <v>-85.540774999999996</v>
      </c>
      <c r="BD358">
        <f>'Raw Data'!AR358</f>
        <v>34.865096000000001</v>
      </c>
      <c r="BE358">
        <f>'Raw Data'!AS358</f>
        <v>-85.541358000000002</v>
      </c>
      <c r="BF358">
        <f>'Raw Data'!AT358</f>
        <v>34.863846000000002</v>
      </c>
      <c r="BG358" t="str">
        <f>'Raw Data'!AU358</f>
        <v>0831013600I</v>
      </c>
      <c r="BH358">
        <f>'Raw Data'!AV358</f>
        <v>1</v>
      </c>
      <c r="BI358">
        <f>'Raw Data'!AW358</f>
        <v>83</v>
      </c>
      <c r="BJ358">
        <f>'Raw Data'!AX358</f>
        <v>136</v>
      </c>
      <c r="BK358">
        <f>'Raw Data'!AY358</f>
        <v>0</v>
      </c>
      <c r="BL358">
        <f>'Raw Data'!AZ358</f>
        <v>50</v>
      </c>
      <c r="BM358">
        <f>'Raw Data'!BA358</f>
        <v>8.41</v>
      </c>
      <c r="BN358">
        <f>'Raw Data'!BB358</f>
        <v>7.95</v>
      </c>
      <c r="BO358">
        <f>'Raw Data'!BC358</f>
        <v>1146.7</v>
      </c>
      <c r="BP358">
        <f>'Raw Data'!BD358</f>
        <v>1161.7</v>
      </c>
      <c r="BQ358">
        <f>'Raw Data'!BE358</f>
        <v>1176.5</v>
      </c>
      <c r="BR358">
        <f>'Raw Data'!BF358</f>
        <v>45</v>
      </c>
      <c r="BS358">
        <f>'Raw Data'!BG358</f>
        <v>50.5</v>
      </c>
      <c r="BT358">
        <f>'Raw Data'!BH358</f>
        <v>0</v>
      </c>
      <c r="BU358">
        <f>'Raw Data'!BI358</f>
        <v>44173</v>
      </c>
      <c r="BV358" t="str">
        <f>'Raw Data'!BJ358</f>
        <v>NONE</v>
      </c>
      <c r="BW358">
        <f>'Raw Data'!BK358</f>
        <v>1.4090000000000001E-3</v>
      </c>
      <c r="BX358">
        <f>'Raw Data'!BL358</f>
        <v>15033</v>
      </c>
      <c r="BY358">
        <f>'Raw Data'!BM358</f>
        <v>14673</v>
      </c>
      <c r="BZ358" t="str">
        <f>'Raw Data'!BN358</f>
        <v>0831013600I</v>
      </c>
      <c r="CA358" t="str">
        <f>'Raw Data'!BO358</f>
        <v>DADE</v>
      </c>
      <c r="CB358">
        <f>'Raw Data'!BP358</f>
        <v>1</v>
      </c>
      <c r="CC358">
        <f>'Raw Data'!BQ358</f>
        <v>13600</v>
      </c>
      <c r="CD358">
        <f>'Raw Data'!BR358</f>
        <v>6</v>
      </c>
      <c r="CE358">
        <f>'Raw Data'!BS358</f>
        <v>1</v>
      </c>
      <c r="CF358">
        <f>'Raw Data'!BT358</f>
        <v>2</v>
      </c>
      <c r="CG358">
        <f>'Raw Data'!BU358</f>
        <v>1</v>
      </c>
      <c r="CH358">
        <f>'Raw Data'!BV358</f>
        <v>1</v>
      </c>
      <c r="CI358">
        <f>'Raw Data'!BW358</f>
        <v>2</v>
      </c>
      <c r="CJ358">
        <f>'Raw Data'!BX358</f>
        <v>0</v>
      </c>
      <c r="CK358">
        <f>'Raw Data'!BY358</f>
        <v>4</v>
      </c>
      <c r="CL358" t="str">
        <f>'Raw Data'!BZ358</f>
        <v>N</v>
      </c>
      <c r="CM358">
        <f t="shared" si="81"/>
        <v>0</v>
      </c>
      <c r="CN358">
        <f>'Raw Data'!CA358</f>
        <v>83</v>
      </c>
      <c r="CO358">
        <f>'Raw Data'!CB358</f>
        <v>136</v>
      </c>
      <c r="CP358">
        <f>'Raw Data'!CC358</f>
        <v>0</v>
      </c>
      <c r="CQ358" t="str">
        <f>'Raw Data'!CD358</f>
        <v>Not Urban</v>
      </c>
      <c r="CR358" t="str">
        <f>'Raw Data'!CE358</f>
        <v>Not Urban</v>
      </c>
      <c r="CS358">
        <f>'Raw Data'!CF358</f>
        <v>0</v>
      </c>
      <c r="CT358">
        <f>'Raw Data'!CG358</f>
        <v>50</v>
      </c>
      <c r="CU358">
        <f>'Raw Data'!CH358</f>
        <v>2740</v>
      </c>
      <c r="CV358" t="str">
        <f>'Raw Data'!CI358</f>
        <v xml:space="preserve"> </v>
      </c>
      <c r="CW358">
        <f>'Raw Data'!CJ358</f>
        <v>0</v>
      </c>
      <c r="CX358">
        <f>'Raw Data'!CK358</f>
        <v>1.362822</v>
      </c>
      <c r="CY358">
        <f>'Raw Data'!CL358</f>
        <v>14</v>
      </c>
      <c r="CZ358" t="str">
        <f>'Raw Data'!CM358</f>
        <v>State Mainline</v>
      </c>
      <c r="DA358">
        <f>'Raw Data'!CN358</f>
        <v>2740</v>
      </c>
      <c r="DB358">
        <f>'Raw Data'!CO358</f>
        <v>166084</v>
      </c>
      <c r="DC358">
        <f>'Raw Data'!CP358</f>
        <v>2.98</v>
      </c>
      <c r="DD358">
        <f>'Raw Data'!CQ358</f>
        <v>4.34</v>
      </c>
      <c r="DE358">
        <f>'Raw Data'!CR358</f>
        <v>166084</v>
      </c>
      <c r="DF358">
        <f>'Raw Data'!CS358</f>
        <v>0</v>
      </c>
      <c r="DG358">
        <f>'Raw Data'!CT358</f>
        <v>7195.6992730000002</v>
      </c>
      <c r="DH358">
        <f>'Raw Data'!CU358</f>
        <v>100</v>
      </c>
      <c r="DI358">
        <f>'Raw Data'!CV358</f>
        <v>14705</v>
      </c>
      <c r="DJ358">
        <f>'Raw Data'!CW358</f>
        <v>4.3507999999999998E-2</v>
      </c>
      <c r="DK358">
        <f>'Raw Data'!CX358</f>
        <v>0</v>
      </c>
      <c r="DL358">
        <f>'Raw Data'!CY358</f>
        <v>1.4090000000000001E-3</v>
      </c>
      <c r="DM358">
        <f>'Raw Data'!CZ358</f>
        <v>155</v>
      </c>
      <c r="DN358" t="str">
        <f>'Raw Data'!DA358</f>
        <v>083-0136</v>
      </c>
      <c r="DO358" t="str">
        <f>'Raw Data'!DB358</f>
        <v>4R : Rural Minor Arterial</v>
      </c>
      <c r="DP358" t="str">
        <f>'Raw Data'!DC358</f>
        <v>34.864064, -85.539933</v>
      </c>
      <c r="DQ358">
        <f>'Raw Data'!DD358</f>
        <v>-85.539933000000005</v>
      </c>
      <c r="DR358">
        <f>'Raw Data'!DE358</f>
        <v>34.864063999999999</v>
      </c>
      <c r="DS358">
        <f>'Raw Data'!DF358</f>
        <v>34.864063999999999</v>
      </c>
      <c r="DT358">
        <f>'Raw Data'!DG358</f>
        <v>-85.539933000000005</v>
      </c>
      <c r="DU358">
        <f>'Raw Data'!DH358</f>
        <v>1.304E-3</v>
      </c>
      <c r="DV358">
        <f>'Raw Data'!DI358</f>
        <v>1.4090000000000001E-3</v>
      </c>
      <c r="DW358">
        <f>'Raw Data'!DJ358</f>
        <v>59</v>
      </c>
      <c r="DX358" s="11">
        <f t="shared" si="82"/>
        <v>10136.666666666666</v>
      </c>
      <c r="DY358" s="5">
        <f t="shared" si="83"/>
        <v>9900</v>
      </c>
      <c r="DZ358" s="5">
        <f t="shared" si="76"/>
        <v>236.66666666666606</v>
      </c>
      <c r="EA358" s="5">
        <f t="shared" si="77"/>
        <v>2.3905723905723843E-2</v>
      </c>
      <c r="EB358" s="5">
        <f t="shared" si="78"/>
        <v>10018.333333333332</v>
      </c>
      <c r="EC358">
        <f>'Raw Data'!DK358</f>
        <v>8710</v>
      </c>
      <c r="ED358">
        <f>'Raw Data'!DL358</f>
        <v>4</v>
      </c>
      <c r="EE358">
        <f>'Raw Data'!DM358</f>
        <v>11000</v>
      </c>
      <c r="EF358">
        <f>'Raw Data'!DN358</f>
        <v>4</v>
      </c>
      <c r="EG358">
        <f>'Raw Data'!DO358</f>
        <v>10700</v>
      </c>
      <c r="EH358">
        <f>'Raw Data'!DP358</f>
        <v>4</v>
      </c>
      <c r="EI358">
        <f>'Raw Data'!DQ358</f>
        <v>9350</v>
      </c>
      <c r="EJ358">
        <f>'Raw Data'!DR358</f>
        <v>0</v>
      </c>
      <c r="EK358">
        <f>'Raw Data'!DS358</f>
        <v>9070</v>
      </c>
      <c r="EL358">
        <f>'Raw Data'!DT358</f>
        <v>5.8</v>
      </c>
      <c r="EM358">
        <f>'Raw Data'!DU358</f>
        <v>10600</v>
      </c>
      <c r="EN358">
        <f>'Raw Data'!DV358</f>
        <v>5.8</v>
      </c>
      <c r="EO358">
        <f>'Raw Data'!DW358</f>
        <v>10100</v>
      </c>
      <c r="EP358">
        <f>'Raw Data'!DX358</f>
        <v>5.8</v>
      </c>
      <c r="EQ358">
        <f>'Raw Data'!DY358</f>
        <v>9830</v>
      </c>
      <c r="ER358">
        <f>'Raw Data'!DZ358</f>
        <v>5.8</v>
      </c>
      <c r="ES358">
        <f>'Raw Data'!EA358</f>
        <v>9820</v>
      </c>
      <c r="ET358">
        <f>'Raw Data'!EB358</f>
        <v>5.8</v>
      </c>
      <c r="EU358">
        <f>'Raw Data'!EC358</f>
        <v>9100</v>
      </c>
      <c r="EV358">
        <f>'Raw Data'!ED358</f>
        <v>5.8</v>
      </c>
      <c r="EW358">
        <f>'Raw Data'!EE358</f>
        <v>0</v>
      </c>
    </row>
    <row r="359" spans="1:153" x14ac:dyDescent="0.3">
      <c r="A359">
        <f>'Raw Data'!A359</f>
        <v>357</v>
      </c>
      <c r="B359" t="str">
        <f>'Raw Data'!B359</f>
        <v>Point</v>
      </c>
      <c r="C359">
        <f>'Raw Data'!C359</f>
        <v>135</v>
      </c>
      <c r="D359">
        <f>'Raw Data'!D359</f>
        <v>385</v>
      </c>
      <c r="E359" t="str">
        <f>'Raw Data'!E359</f>
        <v>Point</v>
      </c>
      <c r="F359">
        <f>'Raw Data'!F359</f>
        <v>4508483</v>
      </c>
      <c r="G359" t="str">
        <f>'Raw Data'!G359</f>
        <v>Gsp Post 00</v>
      </c>
      <c r="H359" s="3">
        <f>'Raw Data'!H359</f>
        <v>41475</v>
      </c>
      <c r="L359">
        <f t="shared" si="70"/>
        <v>0</v>
      </c>
      <c r="M359" s="5">
        <f t="shared" si="71"/>
        <v>41475</v>
      </c>
      <c r="N359" s="5">
        <f t="shared" si="79"/>
        <v>2013</v>
      </c>
      <c r="O359" s="5" t="str" cm="1">
        <f t="array" ref="O359">_xlfn.IFS(N359&lt;=2016,"before treatment",N359=2017,"unknown",N359&gt;2017,"after treatment")</f>
        <v>before treatment</v>
      </c>
      <c r="P359" s="5">
        <f t="shared" si="72"/>
        <v>1</v>
      </c>
      <c r="Q359" s="5">
        <f t="shared" si="73"/>
        <v>0</v>
      </c>
      <c r="R359" t="str">
        <f>'Raw Data'!I359</f>
        <v>Dade</v>
      </c>
      <c r="S359" t="str">
        <f>'Raw Data'!J359</f>
        <v>State Route 136</v>
      </c>
      <c r="T359" t="str">
        <f>'Raw Data'!K359</f>
        <v>(none)</v>
      </c>
      <c r="U359" t="str">
        <f>'Raw Data'!L359</f>
        <v>(O) No Injury</v>
      </c>
      <c r="V359">
        <f>'Raw Data'!M359</f>
        <v>0</v>
      </c>
      <c r="W359">
        <f>'Raw Data'!N359</f>
        <v>0</v>
      </c>
      <c r="X359">
        <f>'Raw Data'!O359</f>
        <v>0</v>
      </c>
      <c r="Y359" t="str">
        <f>'Raw Data'!P359</f>
        <v>Not a Collision with Motor Vehicle</v>
      </c>
      <c r="Z359" t="str">
        <f>'Raw Data'!Q359</f>
        <v>On Shoulder</v>
      </c>
      <c r="AA359" t="str">
        <f>'Raw Data'!R359</f>
        <v>Other-Fixed Object</v>
      </c>
      <c r="AB359" t="str">
        <f>'Raw Data'!S359</f>
        <v>Other - Fixed Object</v>
      </c>
      <c r="AC359" t="str">
        <f>'Raw Data'!T359</f>
        <v>Changed Lanes Improperly</v>
      </c>
      <c r="AD359">
        <f>'Raw Data'!U359</f>
        <v>1</v>
      </c>
      <c r="AE359" s="5" t="str">
        <f t="shared" si="80"/>
        <v>Yes</v>
      </c>
      <c r="AF359" t="str">
        <f>'Raw Data'!V359</f>
        <v>Straight</v>
      </c>
      <c r="AG359" s="5">
        <f t="shared" si="74"/>
        <v>0</v>
      </c>
      <c r="AH359" t="str">
        <f>'Raw Data'!W359</f>
        <v>West</v>
      </c>
      <c r="AI359" t="str">
        <f>'Raw Data'!X359</f>
        <v>Daylight</v>
      </c>
      <c r="AJ359" t="str">
        <f>'Raw Data'!Y359</f>
        <v>Dry</v>
      </c>
      <c r="AK359">
        <f>'Raw Data'!Z359</f>
        <v>51</v>
      </c>
      <c r="AL359" t="str">
        <f>'Raw Data'!AA359</f>
        <v>Lap and Shoulder Belt Used</v>
      </c>
      <c r="AM359" s="5">
        <f t="shared" si="75"/>
        <v>0</v>
      </c>
      <c r="AN359" t="str">
        <f>'Raw Data'!AB359</f>
        <v>Passenger Car</v>
      </c>
      <c r="AO359" t="str">
        <f>'Raw Data'!AC359</f>
        <v>0831013600I</v>
      </c>
      <c r="AP359">
        <f>'Raw Data'!AD359</f>
        <v>3.3119999999999998</v>
      </c>
      <c r="AQ359">
        <f>'Raw Data'!AE359</f>
        <v>34.865271</v>
      </c>
      <c r="AR359">
        <f>'Raw Data'!AF359</f>
        <v>-85.540628999999996</v>
      </c>
      <c r="AS359">
        <f>'Raw Data'!AG359</f>
        <v>59</v>
      </c>
      <c r="AT359">
        <f>'Raw Data'!AH359</f>
        <v>129</v>
      </c>
      <c r="AU359">
        <f>'Raw Data'!AI359</f>
        <v>1603</v>
      </c>
      <c r="AV359" t="str">
        <f>'Raw Data'!AJ359</f>
        <v>D6_0136_00_I</v>
      </c>
      <c r="AW359">
        <f>'Raw Data'!AK359</f>
        <v>188</v>
      </c>
      <c r="AX359">
        <f>'Raw Data'!AL359</f>
        <v>207</v>
      </c>
      <c r="AY359" t="str">
        <f>'Raw Data'!AM359</f>
        <v>simple</v>
      </c>
      <c r="AZ359">
        <f>'Raw Data'!AN359</f>
        <v>785.8</v>
      </c>
      <c r="BA359">
        <f>'Raw Data'!AO359</f>
        <v>36.1</v>
      </c>
      <c r="BB359">
        <f>'Raw Data'!AP359</f>
        <v>495.3</v>
      </c>
      <c r="BC359">
        <f>'Raw Data'!AQ359</f>
        <v>-85.540774999999996</v>
      </c>
      <c r="BD359">
        <f>'Raw Data'!AR359</f>
        <v>34.865096000000001</v>
      </c>
      <c r="BE359">
        <f>'Raw Data'!AS359</f>
        <v>-85.541358000000002</v>
      </c>
      <c r="BF359">
        <f>'Raw Data'!AT359</f>
        <v>34.863846000000002</v>
      </c>
      <c r="BG359" t="str">
        <f>'Raw Data'!AU359</f>
        <v>0831013600I</v>
      </c>
      <c r="BH359">
        <f>'Raw Data'!AV359</f>
        <v>1</v>
      </c>
      <c r="BI359">
        <f>'Raw Data'!AW359</f>
        <v>83</v>
      </c>
      <c r="BJ359">
        <f>'Raw Data'!AX359</f>
        <v>136</v>
      </c>
      <c r="BK359">
        <f>'Raw Data'!AY359</f>
        <v>0</v>
      </c>
      <c r="BL359">
        <f>'Raw Data'!AZ359</f>
        <v>50</v>
      </c>
      <c r="BM359">
        <f>'Raw Data'!BA359</f>
        <v>8.41</v>
      </c>
      <c r="BN359">
        <f>'Raw Data'!BB359</f>
        <v>7.95</v>
      </c>
      <c r="BO359">
        <f>'Raw Data'!BC359</f>
        <v>1146.7</v>
      </c>
      <c r="BP359">
        <f>'Raw Data'!BD359</f>
        <v>1161.7</v>
      </c>
      <c r="BQ359">
        <f>'Raw Data'!BE359</f>
        <v>1176.5</v>
      </c>
      <c r="BR359">
        <f>'Raw Data'!BF359</f>
        <v>45</v>
      </c>
      <c r="BS359">
        <f>'Raw Data'!BG359</f>
        <v>50.5</v>
      </c>
      <c r="BT359">
        <f>'Raw Data'!BH359</f>
        <v>0</v>
      </c>
      <c r="BU359">
        <f>'Raw Data'!BI359</f>
        <v>44173</v>
      </c>
      <c r="BV359" t="str">
        <f>'Raw Data'!BJ359</f>
        <v>NONE</v>
      </c>
      <c r="BW359">
        <f>'Raw Data'!BK359</f>
        <v>1.4090000000000001E-3</v>
      </c>
      <c r="BX359">
        <f>'Raw Data'!BL359</f>
        <v>15033</v>
      </c>
      <c r="BY359">
        <f>'Raw Data'!BM359</f>
        <v>14673</v>
      </c>
      <c r="BZ359" t="str">
        <f>'Raw Data'!BN359</f>
        <v>0831013600I</v>
      </c>
      <c r="CA359" t="str">
        <f>'Raw Data'!BO359</f>
        <v>DADE</v>
      </c>
      <c r="CB359">
        <f>'Raw Data'!BP359</f>
        <v>1</v>
      </c>
      <c r="CC359">
        <f>'Raw Data'!BQ359</f>
        <v>13600</v>
      </c>
      <c r="CD359">
        <f>'Raw Data'!BR359</f>
        <v>6</v>
      </c>
      <c r="CE359">
        <f>'Raw Data'!BS359</f>
        <v>1</v>
      </c>
      <c r="CF359">
        <f>'Raw Data'!BT359</f>
        <v>2</v>
      </c>
      <c r="CG359">
        <f>'Raw Data'!BU359</f>
        <v>1</v>
      </c>
      <c r="CH359">
        <f>'Raw Data'!BV359</f>
        <v>1</v>
      </c>
      <c r="CI359">
        <f>'Raw Data'!BW359</f>
        <v>2</v>
      </c>
      <c r="CJ359">
        <f>'Raw Data'!BX359</f>
        <v>0</v>
      </c>
      <c r="CK359">
        <f>'Raw Data'!BY359</f>
        <v>4</v>
      </c>
      <c r="CL359" t="str">
        <f>'Raw Data'!BZ359</f>
        <v>N</v>
      </c>
      <c r="CM359">
        <f t="shared" si="81"/>
        <v>0</v>
      </c>
      <c r="CN359">
        <f>'Raw Data'!CA359</f>
        <v>83</v>
      </c>
      <c r="CO359">
        <f>'Raw Data'!CB359</f>
        <v>136</v>
      </c>
      <c r="CP359">
        <f>'Raw Data'!CC359</f>
        <v>0</v>
      </c>
      <c r="CQ359" t="str">
        <f>'Raw Data'!CD359</f>
        <v>Not Urban</v>
      </c>
      <c r="CR359" t="str">
        <f>'Raw Data'!CE359</f>
        <v>Not Urban</v>
      </c>
      <c r="CS359">
        <f>'Raw Data'!CF359</f>
        <v>0</v>
      </c>
      <c r="CT359">
        <f>'Raw Data'!CG359</f>
        <v>50</v>
      </c>
      <c r="CU359">
        <f>'Raw Data'!CH359</f>
        <v>2740</v>
      </c>
      <c r="CV359" t="str">
        <f>'Raw Data'!CI359</f>
        <v xml:space="preserve"> </v>
      </c>
      <c r="CW359">
        <f>'Raw Data'!CJ359</f>
        <v>0</v>
      </c>
      <c r="CX359">
        <f>'Raw Data'!CK359</f>
        <v>1.362822</v>
      </c>
      <c r="CY359">
        <f>'Raw Data'!CL359</f>
        <v>14</v>
      </c>
      <c r="CZ359" t="str">
        <f>'Raw Data'!CM359</f>
        <v>State Mainline</v>
      </c>
      <c r="DA359">
        <f>'Raw Data'!CN359</f>
        <v>2740</v>
      </c>
      <c r="DB359">
        <f>'Raw Data'!CO359</f>
        <v>166084</v>
      </c>
      <c r="DC359">
        <f>'Raw Data'!CP359</f>
        <v>2.98</v>
      </c>
      <c r="DD359">
        <f>'Raw Data'!CQ359</f>
        <v>4.34</v>
      </c>
      <c r="DE359">
        <f>'Raw Data'!CR359</f>
        <v>166084</v>
      </c>
      <c r="DF359">
        <f>'Raw Data'!CS359</f>
        <v>0</v>
      </c>
      <c r="DG359">
        <f>'Raw Data'!CT359</f>
        <v>7195.6992730000002</v>
      </c>
      <c r="DH359">
        <f>'Raw Data'!CU359</f>
        <v>100</v>
      </c>
      <c r="DI359">
        <f>'Raw Data'!CV359</f>
        <v>14705</v>
      </c>
      <c r="DJ359">
        <f>'Raw Data'!CW359</f>
        <v>4.3507999999999998E-2</v>
      </c>
      <c r="DK359">
        <f>'Raw Data'!CX359</f>
        <v>0</v>
      </c>
      <c r="DL359">
        <f>'Raw Data'!CY359</f>
        <v>1.4090000000000001E-3</v>
      </c>
      <c r="DM359">
        <f>'Raw Data'!CZ359</f>
        <v>155</v>
      </c>
      <c r="DN359" t="str">
        <f>'Raw Data'!DA359</f>
        <v>083-0136</v>
      </c>
      <c r="DO359" t="str">
        <f>'Raw Data'!DB359</f>
        <v>4R : Rural Minor Arterial</v>
      </c>
      <c r="DP359" t="str">
        <f>'Raw Data'!DC359</f>
        <v>34.864064, -85.539933</v>
      </c>
      <c r="DQ359">
        <f>'Raw Data'!DD359</f>
        <v>-85.539933000000005</v>
      </c>
      <c r="DR359">
        <f>'Raw Data'!DE359</f>
        <v>34.864063999999999</v>
      </c>
      <c r="DS359">
        <f>'Raw Data'!DF359</f>
        <v>34.864063999999999</v>
      </c>
      <c r="DT359">
        <f>'Raw Data'!DG359</f>
        <v>-85.539933000000005</v>
      </c>
      <c r="DU359">
        <f>'Raw Data'!DH359</f>
        <v>1.304E-3</v>
      </c>
      <c r="DV359">
        <f>'Raw Data'!DI359</f>
        <v>1.4090000000000001E-3</v>
      </c>
      <c r="DW359">
        <f>'Raw Data'!DJ359</f>
        <v>59</v>
      </c>
      <c r="DX359" s="11">
        <f t="shared" si="82"/>
        <v>10136.666666666666</v>
      </c>
      <c r="DY359" s="5">
        <f t="shared" si="83"/>
        <v>9900</v>
      </c>
      <c r="DZ359" s="5">
        <f t="shared" si="76"/>
        <v>236.66666666666606</v>
      </c>
      <c r="EA359" s="5">
        <f t="shared" si="77"/>
        <v>2.3905723905723843E-2</v>
      </c>
      <c r="EB359" s="5">
        <f t="shared" si="78"/>
        <v>10018.333333333332</v>
      </c>
      <c r="EC359">
        <f>'Raw Data'!DK359</f>
        <v>8710</v>
      </c>
      <c r="ED359">
        <f>'Raw Data'!DL359</f>
        <v>4</v>
      </c>
      <c r="EE359">
        <f>'Raw Data'!DM359</f>
        <v>11000</v>
      </c>
      <c r="EF359">
        <f>'Raw Data'!DN359</f>
        <v>4</v>
      </c>
      <c r="EG359">
        <f>'Raw Data'!DO359</f>
        <v>10700</v>
      </c>
      <c r="EH359">
        <f>'Raw Data'!DP359</f>
        <v>4</v>
      </c>
      <c r="EI359">
        <f>'Raw Data'!DQ359</f>
        <v>9350</v>
      </c>
      <c r="EJ359">
        <f>'Raw Data'!DR359</f>
        <v>0</v>
      </c>
      <c r="EK359">
        <f>'Raw Data'!DS359</f>
        <v>9070</v>
      </c>
      <c r="EL359">
        <f>'Raw Data'!DT359</f>
        <v>5.8</v>
      </c>
      <c r="EM359">
        <f>'Raw Data'!DU359</f>
        <v>10600</v>
      </c>
      <c r="EN359">
        <f>'Raw Data'!DV359</f>
        <v>5.8</v>
      </c>
      <c r="EO359">
        <f>'Raw Data'!DW359</f>
        <v>10100</v>
      </c>
      <c r="EP359">
        <f>'Raw Data'!DX359</f>
        <v>5.8</v>
      </c>
      <c r="EQ359">
        <f>'Raw Data'!DY359</f>
        <v>9830</v>
      </c>
      <c r="ER359">
        <f>'Raw Data'!DZ359</f>
        <v>5.8</v>
      </c>
      <c r="ES359">
        <f>'Raw Data'!EA359</f>
        <v>9820</v>
      </c>
      <c r="ET359">
        <f>'Raw Data'!EB359</f>
        <v>5.8</v>
      </c>
      <c r="EU359">
        <f>'Raw Data'!EC359</f>
        <v>9100</v>
      </c>
      <c r="EV359">
        <f>'Raw Data'!ED359</f>
        <v>5.8</v>
      </c>
      <c r="EW359">
        <f>'Raw Data'!EE359</f>
        <v>2.2800000000000001E-4</v>
      </c>
    </row>
    <row r="360" spans="1:153" x14ac:dyDescent="0.3">
      <c r="A360">
        <f>'Raw Data'!A360</f>
        <v>358</v>
      </c>
      <c r="B360" t="str">
        <f>'Raw Data'!B360</f>
        <v>Point</v>
      </c>
      <c r="C360">
        <f>'Raw Data'!C360</f>
        <v>316</v>
      </c>
      <c r="D360">
        <f>'Raw Data'!D360</f>
        <v>211</v>
      </c>
      <c r="E360" t="str">
        <f>'Raw Data'!E360</f>
        <v>Point</v>
      </c>
      <c r="F360">
        <f>'Raw Data'!F360</f>
        <v>5912454</v>
      </c>
      <c r="G360" t="str">
        <f>'Raw Data'!G360</f>
        <v>Trenton Police Department</v>
      </c>
      <c r="H360" s="3">
        <f>'Raw Data'!H360</f>
        <v>42622</v>
      </c>
      <c r="L360">
        <f t="shared" si="70"/>
        <v>0</v>
      </c>
      <c r="M360" s="5">
        <f t="shared" si="71"/>
        <v>42622</v>
      </c>
      <c r="N360" s="5">
        <f t="shared" si="79"/>
        <v>2016</v>
      </c>
      <c r="O360" s="5" t="str" cm="1">
        <f t="array" ref="O360">_xlfn.IFS(N360&lt;=2016,"before treatment",N360=2017,"unknown",N360&gt;2017,"after treatment")</f>
        <v>before treatment</v>
      </c>
      <c r="P360" s="5">
        <f t="shared" si="72"/>
        <v>1</v>
      </c>
      <c r="Q360" s="5">
        <f t="shared" si="73"/>
        <v>0</v>
      </c>
      <c r="R360" t="str">
        <f>'Raw Data'!I360</f>
        <v>Dade</v>
      </c>
      <c r="S360" t="str">
        <f>'Raw Data'!J360</f>
        <v>State Route 136</v>
      </c>
      <c r="T360" t="str">
        <f>'Raw Data'!K360</f>
        <v>Killian Ave</v>
      </c>
      <c r="U360" t="str">
        <f>'Raw Data'!L360</f>
        <v>(O) No Injury</v>
      </c>
      <c r="V360">
        <f>'Raw Data'!M360</f>
        <v>0</v>
      </c>
      <c r="W360">
        <f>'Raw Data'!N360</f>
        <v>0</v>
      </c>
      <c r="X360">
        <f>'Raw Data'!O360</f>
        <v>0</v>
      </c>
      <c r="Y360" t="str">
        <f>'Raw Data'!P360</f>
        <v>Left Angle Crash</v>
      </c>
      <c r="Z360" t="str">
        <f>'Raw Data'!Q360</f>
        <v>On Roadway - Roadway Intersection</v>
      </c>
      <c r="AA360" t="str">
        <f>'Raw Data'!R360</f>
        <v>["Motor Vehicle in Motion","Motor Vehicle in Motion"]</v>
      </c>
      <c r="AB360" t="str">
        <f>'Raw Data'!S360</f>
        <v>["Motor Vehicle in Motion","Motor Vehicle in Motion"]</v>
      </c>
      <c r="AC360" t="str">
        <f>'Raw Data'!T360</f>
        <v>(None)</v>
      </c>
      <c r="AD360">
        <f>'Raw Data'!U360</f>
        <v>2</v>
      </c>
      <c r="AE360" s="5" t="str">
        <f t="shared" si="80"/>
        <v>No</v>
      </c>
      <c r="AF360" t="str">
        <f>'Raw Data'!V360</f>
        <v>["Straight","Turning Left"]</v>
      </c>
      <c r="AG360" s="5">
        <f t="shared" si="74"/>
        <v>1</v>
      </c>
      <c r="AH360" t="str">
        <f>'Raw Data'!W360</f>
        <v>["East","South"]</v>
      </c>
      <c r="AI360" t="str">
        <f>'Raw Data'!X360</f>
        <v>Dawn</v>
      </c>
      <c r="AJ360" t="str">
        <f>'Raw Data'!Y360</f>
        <v>Dry</v>
      </c>
      <c r="AK360">
        <f>'Raw Data'!Z360</f>
        <v>0</v>
      </c>
      <c r="AL360" t="str">
        <f>'Raw Data'!AA360</f>
        <v>["Lap and Shoulder Belt Used","Lap and Shoulder Belt Used","Lap and Shoulder Belt Used"]</v>
      </c>
      <c r="AM360" s="5">
        <f t="shared" si="75"/>
        <v>0</v>
      </c>
      <c r="AN360" t="str">
        <f>'Raw Data'!AB360</f>
        <v>["Passenger Car","Sports Utility Vehicle (SUV)"]</v>
      </c>
      <c r="AO360" t="str">
        <f>'Raw Data'!AC360</f>
        <v>0831013600I</v>
      </c>
      <c r="AP360">
        <f>'Raw Data'!AD360</f>
        <v>3.7610000000000001</v>
      </c>
      <c r="AQ360">
        <f>'Raw Data'!AE360</f>
        <v>34.864438999999997</v>
      </c>
      <c r="AR360">
        <f>'Raw Data'!AF360</f>
        <v>-85.539364000000006</v>
      </c>
      <c r="AS360">
        <f>'Raw Data'!AG360</f>
        <v>59</v>
      </c>
      <c r="AT360">
        <f>'Raw Data'!AH360</f>
        <v>129</v>
      </c>
      <c r="AU360">
        <f>'Raw Data'!AI360</f>
        <v>1603</v>
      </c>
      <c r="AV360" t="str">
        <f>'Raw Data'!AJ360</f>
        <v>D6_0136_00_I</v>
      </c>
      <c r="AW360">
        <f>'Raw Data'!AK360</f>
        <v>188</v>
      </c>
      <c r="AX360">
        <f>'Raw Data'!AL360</f>
        <v>207</v>
      </c>
      <c r="AY360" t="str">
        <f>'Raw Data'!AM360</f>
        <v>simple</v>
      </c>
      <c r="AZ360">
        <f>'Raw Data'!AN360</f>
        <v>785.8</v>
      </c>
      <c r="BA360">
        <f>'Raw Data'!AO360</f>
        <v>36.1</v>
      </c>
      <c r="BB360">
        <f>'Raw Data'!AP360</f>
        <v>495.3</v>
      </c>
      <c r="BC360">
        <f>'Raw Data'!AQ360</f>
        <v>-85.540774999999996</v>
      </c>
      <c r="BD360">
        <f>'Raw Data'!AR360</f>
        <v>34.865096000000001</v>
      </c>
      <c r="BE360">
        <f>'Raw Data'!AS360</f>
        <v>-85.541358000000002</v>
      </c>
      <c r="BF360">
        <f>'Raw Data'!AT360</f>
        <v>34.863846000000002</v>
      </c>
      <c r="BG360" t="str">
        <f>'Raw Data'!AU360</f>
        <v>0831013600I</v>
      </c>
      <c r="BH360">
        <f>'Raw Data'!AV360</f>
        <v>1</v>
      </c>
      <c r="BI360">
        <f>'Raw Data'!AW360</f>
        <v>83</v>
      </c>
      <c r="BJ360">
        <f>'Raw Data'!AX360</f>
        <v>136</v>
      </c>
      <c r="BK360">
        <f>'Raw Data'!AY360</f>
        <v>0</v>
      </c>
      <c r="BL360">
        <f>'Raw Data'!AZ360</f>
        <v>50</v>
      </c>
      <c r="BM360">
        <f>'Raw Data'!BA360</f>
        <v>8.41</v>
      </c>
      <c r="BN360">
        <f>'Raw Data'!BB360</f>
        <v>7.95</v>
      </c>
      <c r="BO360">
        <f>'Raw Data'!BC360</f>
        <v>1146.7</v>
      </c>
      <c r="BP360">
        <f>'Raw Data'!BD360</f>
        <v>1161.7</v>
      </c>
      <c r="BQ360">
        <f>'Raw Data'!BE360</f>
        <v>1176.5</v>
      </c>
      <c r="BR360">
        <f>'Raw Data'!BF360</f>
        <v>45</v>
      </c>
      <c r="BS360">
        <f>'Raw Data'!BG360</f>
        <v>50.5</v>
      </c>
      <c r="BT360">
        <f>'Raw Data'!BH360</f>
        <v>0</v>
      </c>
      <c r="BU360">
        <f>'Raw Data'!BI360</f>
        <v>44173</v>
      </c>
      <c r="BV360" t="str">
        <f>'Raw Data'!BJ360</f>
        <v>NONE</v>
      </c>
      <c r="BW360">
        <f>'Raw Data'!BK360</f>
        <v>1.4090000000000001E-3</v>
      </c>
      <c r="BX360">
        <f>'Raw Data'!BL360</f>
        <v>15033</v>
      </c>
      <c r="BY360">
        <f>'Raw Data'!BM360</f>
        <v>14673</v>
      </c>
      <c r="BZ360" t="str">
        <f>'Raw Data'!BN360</f>
        <v>0831013600I</v>
      </c>
      <c r="CA360" t="str">
        <f>'Raw Data'!BO360</f>
        <v>DADE</v>
      </c>
      <c r="CB360">
        <f>'Raw Data'!BP360</f>
        <v>1</v>
      </c>
      <c r="CC360">
        <f>'Raw Data'!BQ360</f>
        <v>13600</v>
      </c>
      <c r="CD360">
        <f>'Raw Data'!BR360</f>
        <v>6</v>
      </c>
      <c r="CE360">
        <f>'Raw Data'!BS360</f>
        <v>1</v>
      </c>
      <c r="CF360">
        <f>'Raw Data'!BT360</f>
        <v>2</v>
      </c>
      <c r="CG360">
        <f>'Raw Data'!BU360</f>
        <v>1</v>
      </c>
      <c r="CH360">
        <f>'Raw Data'!BV360</f>
        <v>1</v>
      </c>
      <c r="CI360">
        <f>'Raw Data'!BW360</f>
        <v>2</v>
      </c>
      <c r="CJ360">
        <f>'Raw Data'!BX360</f>
        <v>0</v>
      </c>
      <c r="CK360">
        <f>'Raw Data'!BY360</f>
        <v>4</v>
      </c>
      <c r="CL360" t="str">
        <f>'Raw Data'!BZ360</f>
        <v>N</v>
      </c>
      <c r="CM360">
        <f t="shared" si="81"/>
        <v>0</v>
      </c>
      <c r="CN360">
        <f>'Raw Data'!CA360</f>
        <v>83</v>
      </c>
      <c r="CO360">
        <f>'Raw Data'!CB360</f>
        <v>136</v>
      </c>
      <c r="CP360">
        <f>'Raw Data'!CC360</f>
        <v>0</v>
      </c>
      <c r="CQ360" t="str">
        <f>'Raw Data'!CD360</f>
        <v>Not Urban</v>
      </c>
      <c r="CR360" t="str">
        <f>'Raw Data'!CE360</f>
        <v>Not Urban</v>
      </c>
      <c r="CS360">
        <f>'Raw Data'!CF360</f>
        <v>0</v>
      </c>
      <c r="CT360">
        <f>'Raw Data'!CG360</f>
        <v>50</v>
      </c>
      <c r="CU360">
        <f>'Raw Data'!CH360</f>
        <v>2740</v>
      </c>
      <c r="CV360" t="str">
        <f>'Raw Data'!CI360</f>
        <v xml:space="preserve"> </v>
      </c>
      <c r="CW360">
        <f>'Raw Data'!CJ360</f>
        <v>0</v>
      </c>
      <c r="CX360">
        <f>'Raw Data'!CK360</f>
        <v>1.362822</v>
      </c>
      <c r="CY360">
        <f>'Raw Data'!CL360</f>
        <v>14</v>
      </c>
      <c r="CZ360" t="str">
        <f>'Raw Data'!CM360</f>
        <v>State Mainline</v>
      </c>
      <c r="DA360">
        <f>'Raw Data'!CN360</f>
        <v>2740</v>
      </c>
      <c r="DB360">
        <f>'Raw Data'!CO360</f>
        <v>166084</v>
      </c>
      <c r="DC360">
        <f>'Raw Data'!CP360</f>
        <v>2.98</v>
      </c>
      <c r="DD360">
        <f>'Raw Data'!CQ360</f>
        <v>4.34</v>
      </c>
      <c r="DE360">
        <f>'Raw Data'!CR360</f>
        <v>166084</v>
      </c>
      <c r="DF360">
        <f>'Raw Data'!CS360</f>
        <v>0</v>
      </c>
      <c r="DG360">
        <f>'Raw Data'!CT360</f>
        <v>7195.6992730000002</v>
      </c>
      <c r="DH360">
        <f>'Raw Data'!CU360</f>
        <v>100</v>
      </c>
      <c r="DI360">
        <f>'Raw Data'!CV360</f>
        <v>14705</v>
      </c>
      <c r="DJ360">
        <f>'Raw Data'!CW360</f>
        <v>4.3507999999999998E-2</v>
      </c>
      <c r="DK360">
        <f>'Raw Data'!CX360</f>
        <v>0</v>
      </c>
      <c r="DL360">
        <f>'Raw Data'!CY360</f>
        <v>1.4090000000000001E-3</v>
      </c>
      <c r="DM360">
        <f>'Raw Data'!CZ360</f>
        <v>155</v>
      </c>
      <c r="DN360" t="str">
        <f>'Raw Data'!DA360</f>
        <v>083-0136</v>
      </c>
      <c r="DO360" t="str">
        <f>'Raw Data'!DB360</f>
        <v>4R : Rural Minor Arterial</v>
      </c>
      <c r="DP360" t="str">
        <f>'Raw Data'!DC360</f>
        <v>34.864064, -85.539933</v>
      </c>
      <c r="DQ360">
        <f>'Raw Data'!DD360</f>
        <v>-85.539933000000005</v>
      </c>
      <c r="DR360">
        <f>'Raw Data'!DE360</f>
        <v>34.864063999999999</v>
      </c>
      <c r="DS360">
        <f>'Raw Data'!DF360</f>
        <v>34.864063999999999</v>
      </c>
      <c r="DT360">
        <f>'Raw Data'!DG360</f>
        <v>-85.539933000000005</v>
      </c>
      <c r="DU360">
        <f>'Raw Data'!DH360</f>
        <v>1.304E-3</v>
      </c>
      <c r="DV360">
        <f>'Raw Data'!DI360</f>
        <v>1.4090000000000001E-3</v>
      </c>
      <c r="DW360">
        <f>'Raw Data'!DJ360</f>
        <v>59</v>
      </c>
      <c r="DX360" s="11">
        <f t="shared" si="82"/>
        <v>10136.666666666666</v>
      </c>
      <c r="DY360" s="5">
        <f t="shared" si="83"/>
        <v>9900</v>
      </c>
      <c r="DZ360" s="5">
        <f t="shared" si="76"/>
        <v>236.66666666666606</v>
      </c>
      <c r="EA360" s="5">
        <f t="shared" si="77"/>
        <v>2.3905723905723843E-2</v>
      </c>
      <c r="EB360" s="5">
        <f t="shared" si="78"/>
        <v>10018.333333333332</v>
      </c>
      <c r="EC360">
        <f>'Raw Data'!DK360</f>
        <v>8710</v>
      </c>
      <c r="ED360">
        <f>'Raw Data'!DL360</f>
        <v>4</v>
      </c>
      <c r="EE360">
        <f>'Raw Data'!DM360</f>
        <v>11000</v>
      </c>
      <c r="EF360">
        <f>'Raw Data'!DN360</f>
        <v>4</v>
      </c>
      <c r="EG360">
        <f>'Raw Data'!DO360</f>
        <v>10700</v>
      </c>
      <c r="EH360">
        <f>'Raw Data'!DP360</f>
        <v>4</v>
      </c>
      <c r="EI360">
        <f>'Raw Data'!DQ360</f>
        <v>9350</v>
      </c>
      <c r="EJ360">
        <f>'Raw Data'!DR360</f>
        <v>0</v>
      </c>
      <c r="EK360">
        <f>'Raw Data'!DS360</f>
        <v>9070</v>
      </c>
      <c r="EL360">
        <f>'Raw Data'!DT360</f>
        <v>5.8</v>
      </c>
      <c r="EM360">
        <f>'Raw Data'!DU360</f>
        <v>10600</v>
      </c>
      <c r="EN360">
        <f>'Raw Data'!DV360</f>
        <v>5.8</v>
      </c>
      <c r="EO360">
        <f>'Raw Data'!DW360</f>
        <v>10100</v>
      </c>
      <c r="EP360">
        <f>'Raw Data'!DX360</f>
        <v>5.8</v>
      </c>
      <c r="EQ360">
        <f>'Raw Data'!DY360</f>
        <v>9830</v>
      </c>
      <c r="ER360">
        <f>'Raw Data'!DZ360</f>
        <v>5.8</v>
      </c>
      <c r="ES360">
        <f>'Raw Data'!EA360</f>
        <v>9820</v>
      </c>
      <c r="ET360">
        <f>'Raw Data'!EB360</f>
        <v>5.8</v>
      </c>
      <c r="EU360">
        <f>'Raw Data'!EC360</f>
        <v>9100</v>
      </c>
      <c r="EV360">
        <f>'Raw Data'!ED360</f>
        <v>5.8</v>
      </c>
      <c r="EW360">
        <f>'Raw Data'!EE360</f>
        <v>1.557E-3</v>
      </c>
    </row>
    <row r="361" spans="1:153" x14ac:dyDescent="0.3">
      <c r="A361">
        <f>'Raw Data'!A361</f>
        <v>359</v>
      </c>
      <c r="B361" t="str">
        <f>'Raw Data'!B361</f>
        <v>Point</v>
      </c>
      <c r="C361">
        <f>'Raw Data'!C361</f>
        <v>367</v>
      </c>
      <c r="D361">
        <f>'Raw Data'!D361</f>
        <v>304</v>
      </c>
      <c r="E361" t="str">
        <f>'Raw Data'!E361</f>
        <v>Point</v>
      </c>
      <c r="F361">
        <f>'Raw Data'!F361</f>
        <v>5207398</v>
      </c>
      <c r="G361" t="str">
        <f>'Raw Data'!G361</f>
        <v>Gsp Post 00</v>
      </c>
      <c r="H361" s="3">
        <f>'Raw Data'!H361</f>
        <v>42068</v>
      </c>
      <c r="L361">
        <f t="shared" si="70"/>
        <v>0</v>
      </c>
      <c r="M361" s="5">
        <f t="shared" si="71"/>
        <v>42068</v>
      </c>
      <c r="N361" s="5">
        <f t="shared" si="79"/>
        <v>2015</v>
      </c>
      <c r="O361" s="5" t="str" cm="1">
        <f t="array" ref="O361">_xlfn.IFS(N361&lt;=2016,"before treatment",N361=2017,"unknown",N361&gt;2017,"after treatment")</f>
        <v>before treatment</v>
      </c>
      <c r="P361" s="5">
        <f t="shared" si="72"/>
        <v>1</v>
      </c>
      <c r="Q361" s="5">
        <f t="shared" si="73"/>
        <v>0</v>
      </c>
      <c r="R361" t="str">
        <f>'Raw Data'!I361</f>
        <v>Dade</v>
      </c>
      <c r="S361" t="str">
        <f>'Raw Data'!J361</f>
        <v>State Route 136</v>
      </c>
      <c r="T361" t="str">
        <f>'Raw Data'!K361</f>
        <v>(none)</v>
      </c>
      <c r="U361" t="str">
        <f>'Raw Data'!L361</f>
        <v>(O) No Injury</v>
      </c>
      <c r="V361">
        <f>'Raw Data'!M361</f>
        <v>0</v>
      </c>
      <c r="W361">
        <f>'Raw Data'!N361</f>
        <v>0</v>
      </c>
      <c r="X361">
        <f>'Raw Data'!O361</f>
        <v>0</v>
      </c>
      <c r="Y361" t="str">
        <f>'Raw Data'!P361</f>
        <v>Not a Collision with Motor Vehicle</v>
      </c>
      <c r="Z361" t="str">
        <f>'Raw Data'!Q361</f>
        <v>On Shoulder</v>
      </c>
      <c r="AA361" t="str">
        <f>'Raw Data'!R361</f>
        <v>Utility Pole</v>
      </c>
      <c r="AB361" t="str">
        <f>'Raw Data'!S361</f>
        <v>Utility Pole</v>
      </c>
      <c r="AC361" t="str">
        <f>'Raw Data'!T361</f>
        <v>Too Fast for Conditions</v>
      </c>
      <c r="AD361">
        <f>'Raw Data'!U361</f>
        <v>1</v>
      </c>
      <c r="AE361" s="5" t="str">
        <f t="shared" si="80"/>
        <v>Yes</v>
      </c>
      <c r="AF361" t="str">
        <f>'Raw Data'!V361</f>
        <v xml:space="preserve"> </v>
      </c>
      <c r="AG361" s="5">
        <f t="shared" si="74"/>
        <v>0</v>
      </c>
      <c r="AH361" t="str">
        <f>'Raw Data'!W361</f>
        <v>West</v>
      </c>
      <c r="AI361" t="str">
        <f>'Raw Data'!X361</f>
        <v>Dark-Not Lighted</v>
      </c>
      <c r="AJ361" t="str">
        <f>'Raw Data'!Y361</f>
        <v>Ice/Frost</v>
      </c>
      <c r="AK361">
        <f>'Raw Data'!Z361</f>
        <v>47</v>
      </c>
      <c r="AL361" t="str">
        <f>'Raw Data'!AA361</f>
        <v>Lap and Shoulder Belt Used</v>
      </c>
      <c r="AM361" s="5">
        <f t="shared" si="75"/>
        <v>0</v>
      </c>
      <c r="AN361" t="str">
        <f>'Raw Data'!AB361</f>
        <v>Pickup Truck</v>
      </c>
      <c r="AO361" t="str">
        <f>'Raw Data'!AC361</f>
        <v>0831013600I</v>
      </c>
      <c r="AP361">
        <f>'Raw Data'!AD361</f>
        <v>3.6963020000000002</v>
      </c>
      <c r="AQ361">
        <f>'Raw Data'!AE361</f>
        <v>34.863826000000003</v>
      </c>
      <c r="AR361">
        <f>'Raw Data'!AF361</f>
        <v>-85.540238000000002</v>
      </c>
      <c r="AS361">
        <f>'Raw Data'!AG361</f>
        <v>59</v>
      </c>
      <c r="AT361">
        <f>'Raw Data'!AH361</f>
        <v>129</v>
      </c>
      <c r="AU361">
        <f>'Raw Data'!AI361</f>
        <v>1603</v>
      </c>
      <c r="AV361" t="str">
        <f>'Raw Data'!AJ361</f>
        <v>D6_0136_00_I</v>
      </c>
      <c r="AW361">
        <f>'Raw Data'!AK361</f>
        <v>188</v>
      </c>
      <c r="AX361">
        <f>'Raw Data'!AL361</f>
        <v>207</v>
      </c>
      <c r="AY361" t="str">
        <f>'Raw Data'!AM361</f>
        <v>simple</v>
      </c>
      <c r="AZ361">
        <f>'Raw Data'!AN361</f>
        <v>785.8</v>
      </c>
      <c r="BA361">
        <f>'Raw Data'!AO361</f>
        <v>36.1</v>
      </c>
      <c r="BB361">
        <f>'Raw Data'!AP361</f>
        <v>495.3</v>
      </c>
      <c r="BC361">
        <f>'Raw Data'!AQ361</f>
        <v>-85.540774999999996</v>
      </c>
      <c r="BD361">
        <f>'Raw Data'!AR361</f>
        <v>34.865096000000001</v>
      </c>
      <c r="BE361">
        <f>'Raw Data'!AS361</f>
        <v>-85.541358000000002</v>
      </c>
      <c r="BF361">
        <f>'Raw Data'!AT361</f>
        <v>34.863846000000002</v>
      </c>
      <c r="BG361" t="str">
        <f>'Raw Data'!AU361</f>
        <v>0831013600I</v>
      </c>
      <c r="BH361">
        <f>'Raw Data'!AV361</f>
        <v>1</v>
      </c>
      <c r="BI361">
        <f>'Raw Data'!AW361</f>
        <v>83</v>
      </c>
      <c r="BJ361">
        <f>'Raw Data'!AX361</f>
        <v>136</v>
      </c>
      <c r="BK361">
        <f>'Raw Data'!AY361</f>
        <v>0</v>
      </c>
      <c r="BL361">
        <f>'Raw Data'!AZ361</f>
        <v>50</v>
      </c>
      <c r="BM361">
        <f>'Raw Data'!BA361</f>
        <v>8.41</v>
      </c>
      <c r="BN361">
        <f>'Raw Data'!BB361</f>
        <v>7.95</v>
      </c>
      <c r="BO361">
        <f>'Raw Data'!BC361</f>
        <v>1146.7</v>
      </c>
      <c r="BP361">
        <f>'Raw Data'!BD361</f>
        <v>1161.7</v>
      </c>
      <c r="BQ361">
        <f>'Raw Data'!BE361</f>
        <v>1176.5</v>
      </c>
      <c r="BR361">
        <f>'Raw Data'!BF361</f>
        <v>45</v>
      </c>
      <c r="BS361">
        <f>'Raw Data'!BG361</f>
        <v>50.5</v>
      </c>
      <c r="BT361">
        <f>'Raw Data'!BH361</f>
        <v>0</v>
      </c>
      <c r="BU361">
        <f>'Raw Data'!BI361</f>
        <v>44173</v>
      </c>
      <c r="BV361" t="str">
        <f>'Raw Data'!BJ361</f>
        <v>NONE</v>
      </c>
      <c r="BW361">
        <f>'Raw Data'!BK361</f>
        <v>1.4090000000000001E-3</v>
      </c>
      <c r="BX361">
        <f>'Raw Data'!BL361</f>
        <v>15033</v>
      </c>
      <c r="BY361">
        <f>'Raw Data'!BM361</f>
        <v>14673</v>
      </c>
      <c r="BZ361" t="str">
        <f>'Raw Data'!BN361</f>
        <v>0831013600I</v>
      </c>
      <c r="CA361" t="str">
        <f>'Raw Data'!BO361</f>
        <v>DADE</v>
      </c>
      <c r="CB361">
        <f>'Raw Data'!BP361</f>
        <v>1</v>
      </c>
      <c r="CC361">
        <f>'Raw Data'!BQ361</f>
        <v>13600</v>
      </c>
      <c r="CD361">
        <f>'Raw Data'!BR361</f>
        <v>6</v>
      </c>
      <c r="CE361">
        <f>'Raw Data'!BS361</f>
        <v>1</v>
      </c>
      <c r="CF361">
        <f>'Raw Data'!BT361</f>
        <v>2</v>
      </c>
      <c r="CG361">
        <f>'Raw Data'!BU361</f>
        <v>1</v>
      </c>
      <c r="CH361">
        <f>'Raw Data'!BV361</f>
        <v>1</v>
      </c>
      <c r="CI361">
        <f>'Raw Data'!BW361</f>
        <v>2</v>
      </c>
      <c r="CJ361">
        <f>'Raw Data'!BX361</f>
        <v>0</v>
      </c>
      <c r="CK361">
        <f>'Raw Data'!BY361</f>
        <v>4</v>
      </c>
      <c r="CL361" t="str">
        <f>'Raw Data'!BZ361</f>
        <v>N</v>
      </c>
      <c r="CM361">
        <f t="shared" si="81"/>
        <v>0</v>
      </c>
      <c r="CN361">
        <f>'Raw Data'!CA361</f>
        <v>83</v>
      </c>
      <c r="CO361">
        <f>'Raw Data'!CB361</f>
        <v>136</v>
      </c>
      <c r="CP361">
        <f>'Raw Data'!CC361</f>
        <v>0</v>
      </c>
      <c r="CQ361" t="str">
        <f>'Raw Data'!CD361</f>
        <v>Not Urban</v>
      </c>
      <c r="CR361" t="str">
        <f>'Raw Data'!CE361</f>
        <v>Not Urban</v>
      </c>
      <c r="CS361">
        <f>'Raw Data'!CF361</f>
        <v>0</v>
      </c>
      <c r="CT361">
        <f>'Raw Data'!CG361</f>
        <v>50</v>
      </c>
      <c r="CU361">
        <f>'Raw Data'!CH361</f>
        <v>2740</v>
      </c>
      <c r="CV361" t="str">
        <f>'Raw Data'!CI361</f>
        <v xml:space="preserve"> </v>
      </c>
      <c r="CW361">
        <f>'Raw Data'!CJ361</f>
        <v>0</v>
      </c>
      <c r="CX361">
        <f>'Raw Data'!CK361</f>
        <v>1.362822</v>
      </c>
      <c r="CY361">
        <f>'Raw Data'!CL361</f>
        <v>14</v>
      </c>
      <c r="CZ361" t="str">
        <f>'Raw Data'!CM361</f>
        <v>State Mainline</v>
      </c>
      <c r="DA361">
        <f>'Raw Data'!CN361</f>
        <v>2740</v>
      </c>
      <c r="DB361">
        <f>'Raw Data'!CO361</f>
        <v>166084</v>
      </c>
      <c r="DC361">
        <f>'Raw Data'!CP361</f>
        <v>2.98</v>
      </c>
      <c r="DD361">
        <f>'Raw Data'!CQ361</f>
        <v>4.34</v>
      </c>
      <c r="DE361">
        <f>'Raw Data'!CR361</f>
        <v>166084</v>
      </c>
      <c r="DF361">
        <f>'Raw Data'!CS361</f>
        <v>0</v>
      </c>
      <c r="DG361">
        <f>'Raw Data'!CT361</f>
        <v>7195.6992730000002</v>
      </c>
      <c r="DH361">
        <f>'Raw Data'!CU361</f>
        <v>100</v>
      </c>
      <c r="DI361">
        <f>'Raw Data'!CV361</f>
        <v>14705</v>
      </c>
      <c r="DJ361">
        <f>'Raw Data'!CW361</f>
        <v>4.3507999999999998E-2</v>
      </c>
      <c r="DK361">
        <f>'Raw Data'!CX361</f>
        <v>0</v>
      </c>
      <c r="DL361">
        <f>'Raw Data'!CY361</f>
        <v>1.4090000000000001E-3</v>
      </c>
      <c r="DM361">
        <f>'Raw Data'!CZ361</f>
        <v>155</v>
      </c>
      <c r="DN361" t="str">
        <f>'Raw Data'!DA361</f>
        <v>083-0136</v>
      </c>
      <c r="DO361" t="str">
        <f>'Raw Data'!DB361</f>
        <v>4R : Rural Minor Arterial</v>
      </c>
      <c r="DP361" t="str">
        <f>'Raw Data'!DC361</f>
        <v>34.864064, -85.539933</v>
      </c>
      <c r="DQ361">
        <f>'Raw Data'!DD361</f>
        <v>-85.539933000000005</v>
      </c>
      <c r="DR361">
        <f>'Raw Data'!DE361</f>
        <v>34.864063999999999</v>
      </c>
      <c r="DS361">
        <f>'Raw Data'!DF361</f>
        <v>34.864063999999999</v>
      </c>
      <c r="DT361">
        <f>'Raw Data'!DG361</f>
        <v>-85.539933000000005</v>
      </c>
      <c r="DU361">
        <f>'Raw Data'!DH361</f>
        <v>1.304E-3</v>
      </c>
      <c r="DV361">
        <f>'Raw Data'!DI361</f>
        <v>1.4090000000000001E-3</v>
      </c>
      <c r="DW361">
        <f>'Raw Data'!DJ361</f>
        <v>59</v>
      </c>
      <c r="DX361" s="11">
        <f t="shared" si="82"/>
        <v>10136.666666666666</v>
      </c>
      <c r="DY361" s="5">
        <f t="shared" si="83"/>
        <v>9900</v>
      </c>
      <c r="DZ361" s="5">
        <f t="shared" si="76"/>
        <v>236.66666666666606</v>
      </c>
      <c r="EA361" s="5">
        <f t="shared" si="77"/>
        <v>2.3905723905723843E-2</v>
      </c>
      <c r="EB361" s="5">
        <f t="shared" si="78"/>
        <v>10018.333333333332</v>
      </c>
      <c r="EC361">
        <f>'Raw Data'!DK361</f>
        <v>8710</v>
      </c>
      <c r="ED361">
        <f>'Raw Data'!DL361</f>
        <v>4</v>
      </c>
      <c r="EE361">
        <f>'Raw Data'!DM361</f>
        <v>11000</v>
      </c>
      <c r="EF361">
        <f>'Raw Data'!DN361</f>
        <v>4</v>
      </c>
      <c r="EG361">
        <f>'Raw Data'!DO361</f>
        <v>10700</v>
      </c>
      <c r="EH361">
        <f>'Raw Data'!DP361</f>
        <v>4</v>
      </c>
      <c r="EI361">
        <f>'Raw Data'!DQ361</f>
        <v>9350</v>
      </c>
      <c r="EJ361">
        <f>'Raw Data'!DR361</f>
        <v>0</v>
      </c>
      <c r="EK361">
        <f>'Raw Data'!DS361</f>
        <v>9070</v>
      </c>
      <c r="EL361">
        <f>'Raw Data'!DT361</f>
        <v>5.8</v>
      </c>
      <c r="EM361">
        <f>'Raw Data'!DU361</f>
        <v>10600</v>
      </c>
      <c r="EN361">
        <f>'Raw Data'!DV361</f>
        <v>5.8</v>
      </c>
      <c r="EO361">
        <f>'Raw Data'!DW361</f>
        <v>10100</v>
      </c>
      <c r="EP361">
        <f>'Raw Data'!DX361</f>
        <v>5.8</v>
      </c>
      <c r="EQ361">
        <f>'Raw Data'!DY361</f>
        <v>9830</v>
      </c>
      <c r="ER361">
        <f>'Raw Data'!DZ361</f>
        <v>5.8</v>
      </c>
      <c r="ES361">
        <f>'Raw Data'!EA361</f>
        <v>9820</v>
      </c>
      <c r="ET361">
        <f>'Raw Data'!EB361</f>
        <v>5.8</v>
      </c>
      <c r="EU361">
        <f>'Raw Data'!EC361</f>
        <v>9100</v>
      </c>
      <c r="EV361">
        <f>'Raw Data'!ED361</f>
        <v>5.8</v>
      </c>
      <c r="EW361">
        <f>'Raw Data'!EE361</f>
        <v>1.119E-3</v>
      </c>
    </row>
    <row r="362" spans="1:153" x14ac:dyDescent="0.3">
      <c r="A362">
        <f>'Raw Data'!A362</f>
        <v>360</v>
      </c>
      <c r="B362" t="str">
        <f>'Raw Data'!B362</f>
        <v>Point</v>
      </c>
      <c r="C362">
        <f>'Raw Data'!C362</f>
        <v>328</v>
      </c>
      <c r="D362">
        <f>'Raw Data'!D362</f>
        <v>206</v>
      </c>
      <c r="E362" t="str">
        <f>'Raw Data'!E362</f>
        <v>Point</v>
      </c>
      <c r="F362">
        <f>'Raw Data'!F362</f>
        <v>5966183</v>
      </c>
      <c r="G362" t="str">
        <f>'Raw Data'!G362</f>
        <v>Trenton Police Department</v>
      </c>
      <c r="H362" s="3">
        <f>'Raw Data'!H362</f>
        <v>42660</v>
      </c>
      <c r="L362">
        <f t="shared" si="70"/>
        <v>0</v>
      </c>
      <c r="M362" s="5">
        <f t="shared" si="71"/>
        <v>42660</v>
      </c>
      <c r="N362" s="5">
        <f t="shared" si="79"/>
        <v>2016</v>
      </c>
      <c r="O362" s="5" t="str" cm="1">
        <f t="array" ref="O362">_xlfn.IFS(N362&lt;=2016,"before treatment",N362=2017,"unknown",N362&gt;2017,"after treatment")</f>
        <v>before treatment</v>
      </c>
      <c r="P362" s="5">
        <f t="shared" si="72"/>
        <v>1</v>
      </c>
      <c r="Q362" s="5">
        <f t="shared" si="73"/>
        <v>0</v>
      </c>
      <c r="R362" t="str">
        <f>'Raw Data'!I362</f>
        <v>Dade</v>
      </c>
      <c r="S362" t="str">
        <f>'Raw Data'!J362</f>
        <v>State Route 136</v>
      </c>
      <c r="T362" t="str">
        <f>'Raw Data'!K362</f>
        <v>I 59</v>
      </c>
      <c r="U362" t="str">
        <f>'Raw Data'!L362</f>
        <v>(B) Suspected Minor/Visible Injury</v>
      </c>
      <c r="V362">
        <f>'Raw Data'!M362</f>
        <v>0</v>
      </c>
      <c r="W362">
        <f>'Raw Data'!N362</f>
        <v>0</v>
      </c>
      <c r="X362">
        <f>'Raw Data'!O362</f>
        <v>1</v>
      </c>
      <c r="Y362" t="str">
        <f>'Raw Data'!P362</f>
        <v>Left Angle Crash</v>
      </c>
      <c r="Z362" t="str">
        <f>'Raw Data'!Q362</f>
        <v>On Roadway - Roadway Intersection</v>
      </c>
      <c r="AA362" t="str">
        <f>'Raw Data'!R362</f>
        <v>["Motor Vehicle in Motion","Motor Vehicle in Motion"]</v>
      </c>
      <c r="AB362" t="str">
        <f>'Raw Data'!S362</f>
        <v>["Motor Vehicle in Motion","Motor Vehicle in Motion"]</v>
      </c>
      <c r="AC362" t="str">
        <f>'Raw Data'!T362</f>
        <v>(None)</v>
      </c>
      <c r="AD362">
        <f>'Raw Data'!U362</f>
        <v>2</v>
      </c>
      <c r="AE362" s="5" t="str">
        <f t="shared" si="80"/>
        <v>No</v>
      </c>
      <c r="AF362" t="str">
        <f>'Raw Data'!V362</f>
        <v>["Straight","Turning Left"]</v>
      </c>
      <c r="AG362" s="5">
        <f t="shared" si="74"/>
        <v>1</v>
      </c>
      <c r="AH362" t="str">
        <f>'Raw Data'!W362</f>
        <v>["South","West"]</v>
      </c>
      <c r="AI362" t="str">
        <f>'Raw Data'!X362</f>
        <v>Daylight</v>
      </c>
      <c r="AJ362" t="str">
        <f>'Raw Data'!Y362</f>
        <v>Dry</v>
      </c>
      <c r="AK362">
        <f>'Raw Data'!Z362</f>
        <v>0</v>
      </c>
      <c r="AL362" t="str">
        <f>'Raw Data'!AA362</f>
        <v>["Lap and Shoulder Belt Used","Lap and Shoulder Belt Used"]</v>
      </c>
      <c r="AM362" s="5">
        <f t="shared" si="75"/>
        <v>0</v>
      </c>
      <c r="AN362" t="str">
        <f>'Raw Data'!AB362</f>
        <v>["Pickup Truck","Sports Utility Vehicle (SUV)"]</v>
      </c>
      <c r="AO362" t="str">
        <f>'Raw Data'!AC362</f>
        <v>0831013600I</v>
      </c>
      <c r="AP362">
        <f>'Raw Data'!AD362</f>
        <v>3.7618839999999998</v>
      </c>
      <c r="AQ362">
        <f>'Raw Data'!AE362</f>
        <v>34.864438999999997</v>
      </c>
      <c r="AR362">
        <f>'Raw Data'!AF362</f>
        <v>-85.539364000000006</v>
      </c>
      <c r="AS362">
        <f>'Raw Data'!AG362</f>
        <v>59</v>
      </c>
      <c r="AT362">
        <f>'Raw Data'!AH362</f>
        <v>129</v>
      </c>
      <c r="AU362">
        <f>'Raw Data'!AI362</f>
        <v>1603</v>
      </c>
      <c r="AV362" t="str">
        <f>'Raw Data'!AJ362</f>
        <v>D6_0136_00_I</v>
      </c>
      <c r="AW362">
        <f>'Raw Data'!AK362</f>
        <v>188</v>
      </c>
      <c r="AX362">
        <f>'Raw Data'!AL362</f>
        <v>207</v>
      </c>
      <c r="AY362" t="str">
        <f>'Raw Data'!AM362</f>
        <v>simple</v>
      </c>
      <c r="AZ362">
        <f>'Raw Data'!AN362</f>
        <v>785.8</v>
      </c>
      <c r="BA362">
        <f>'Raw Data'!AO362</f>
        <v>36.1</v>
      </c>
      <c r="BB362">
        <f>'Raw Data'!AP362</f>
        <v>495.3</v>
      </c>
      <c r="BC362">
        <f>'Raw Data'!AQ362</f>
        <v>-85.540774999999996</v>
      </c>
      <c r="BD362">
        <f>'Raw Data'!AR362</f>
        <v>34.865096000000001</v>
      </c>
      <c r="BE362">
        <f>'Raw Data'!AS362</f>
        <v>-85.541358000000002</v>
      </c>
      <c r="BF362">
        <f>'Raw Data'!AT362</f>
        <v>34.863846000000002</v>
      </c>
      <c r="BG362" t="str">
        <f>'Raw Data'!AU362</f>
        <v>0831013600I</v>
      </c>
      <c r="BH362">
        <f>'Raw Data'!AV362</f>
        <v>1</v>
      </c>
      <c r="BI362">
        <f>'Raw Data'!AW362</f>
        <v>83</v>
      </c>
      <c r="BJ362">
        <f>'Raw Data'!AX362</f>
        <v>136</v>
      </c>
      <c r="BK362">
        <f>'Raw Data'!AY362</f>
        <v>0</v>
      </c>
      <c r="BL362">
        <f>'Raw Data'!AZ362</f>
        <v>50</v>
      </c>
      <c r="BM362">
        <f>'Raw Data'!BA362</f>
        <v>8.41</v>
      </c>
      <c r="BN362">
        <f>'Raw Data'!BB362</f>
        <v>7.95</v>
      </c>
      <c r="BO362">
        <f>'Raw Data'!BC362</f>
        <v>1146.7</v>
      </c>
      <c r="BP362">
        <f>'Raw Data'!BD362</f>
        <v>1161.7</v>
      </c>
      <c r="BQ362">
        <f>'Raw Data'!BE362</f>
        <v>1176.5</v>
      </c>
      <c r="BR362">
        <f>'Raw Data'!BF362</f>
        <v>45</v>
      </c>
      <c r="BS362">
        <f>'Raw Data'!BG362</f>
        <v>50.5</v>
      </c>
      <c r="BT362">
        <f>'Raw Data'!BH362</f>
        <v>0</v>
      </c>
      <c r="BU362">
        <f>'Raw Data'!BI362</f>
        <v>44173</v>
      </c>
      <c r="BV362" t="str">
        <f>'Raw Data'!BJ362</f>
        <v>NONE</v>
      </c>
      <c r="BW362">
        <f>'Raw Data'!BK362</f>
        <v>1.4090000000000001E-3</v>
      </c>
      <c r="BX362">
        <f>'Raw Data'!BL362</f>
        <v>15033</v>
      </c>
      <c r="BY362">
        <f>'Raw Data'!BM362</f>
        <v>14673</v>
      </c>
      <c r="BZ362" t="str">
        <f>'Raw Data'!BN362</f>
        <v>0831013600I</v>
      </c>
      <c r="CA362" t="str">
        <f>'Raw Data'!BO362</f>
        <v>DADE</v>
      </c>
      <c r="CB362">
        <f>'Raw Data'!BP362</f>
        <v>1</v>
      </c>
      <c r="CC362">
        <f>'Raw Data'!BQ362</f>
        <v>13600</v>
      </c>
      <c r="CD362">
        <f>'Raw Data'!BR362</f>
        <v>6</v>
      </c>
      <c r="CE362">
        <f>'Raw Data'!BS362</f>
        <v>1</v>
      </c>
      <c r="CF362">
        <f>'Raw Data'!BT362</f>
        <v>2</v>
      </c>
      <c r="CG362">
        <f>'Raw Data'!BU362</f>
        <v>1</v>
      </c>
      <c r="CH362">
        <f>'Raw Data'!BV362</f>
        <v>1</v>
      </c>
      <c r="CI362">
        <f>'Raw Data'!BW362</f>
        <v>2</v>
      </c>
      <c r="CJ362">
        <f>'Raw Data'!BX362</f>
        <v>0</v>
      </c>
      <c r="CK362">
        <f>'Raw Data'!BY362</f>
        <v>4</v>
      </c>
      <c r="CL362" t="str">
        <f>'Raw Data'!BZ362</f>
        <v>N</v>
      </c>
      <c r="CM362">
        <f t="shared" si="81"/>
        <v>0</v>
      </c>
      <c r="CN362">
        <f>'Raw Data'!CA362</f>
        <v>83</v>
      </c>
      <c r="CO362">
        <f>'Raw Data'!CB362</f>
        <v>136</v>
      </c>
      <c r="CP362">
        <f>'Raw Data'!CC362</f>
        <v>0</v>
      </c>
      <c r="CQ362" t="str">
        <f>'Raw Data'!CD362</f>
        <v>Not Urban</v>
      </c>
      <c r="CR362" t="str">
        <f>'Raw Data'!CE362</f>
        <v>Not Urban</v>
      </c>
      <c r="CS362">
        <f>'Raw Data'!CF362</f>
        <v>0</v>
      </c>
      <c r="CT362">
        <f>'Raw Data'!CG362</f>
        <v>50</v>
      </c>
      <c r="CU362">
        <f>'Raw Data'!CH362</f>
        <v>2740</v>
      </c>
      <c r="CV362" t="str">
        <f>'Raw Data'!CI362</f>
        <v xml:space="preserve"> </v>
      </c>
      <c r="CW362">
        <f>'Raw Data'!CJ362</f>
        <v>0</v>
      </c>
      <c r="CX362">
        <f>'Raw Data'!CK362</f>
        <v>1.362822</v>
      </c>
      <c r="CY362">
        <f>'Raw Data'!CL362</f>
        <v>14</v>
      </c>
      <c r="CZ362" t="str">
        <f>'Raw Data'!CM362</f>
        <v>State Mainline</v>
      </c>
      <c r="DA362">
        <f>'Raw Data'!CN362</f>
        <v>2740</v>
      </c>
      <c r="DB362">
        <f>'Raw Data'!CO362</f>
        <v>166084</v>
      </c>
      <c r="DC362">
        <f>'Raw Data'!CP362</f>
        <v>2.98</v>
      </c>
      <c r="DD362">
        <f>'Raw Data'!CQ362</f>
        <v>4.34</v>
      </c>
      <c r="DE362">
        <f>'Raw Data'!CR362</f>
        <v>166084</v>
      </c>
      <c r="DF362">
        <f>'Raw Data'!CS362</f>
        <v>0</v>
      </c>
      <c r="DG362">
        <f>'Raw Data'!CT362</f>
        <v>7195.6992730000002</v>
      </c>
      <c r="DH362">
        <f>'Raw Data'!CU362</f>
        <v>100</v>
      </c>
      <c r="DI362">
        <f>'Raw Data'!CV362</f>
        <v>14705</v>
      </c>
      <c r="DJ362">
        <f>'Raw Data'!CW362</f>
        <v>4.3507999999999998E-2</v>
      </c>
      <c r="DK362">
        <f>'Raw Data'!CX362</f>
        <v>0</v>
      </c>
      <c r="DL362">
        <f>'Raw Data'!CY362</f>
        <v>1.4090000000000001E-3</v>
      </c>
      <c r="DM362">
        <f>'Raw Data'!CZ362</f>
        <v>155</v>
      </c>
      <c r="DN362" t="str">
        <f>'Raw Data'!DA362</f>
        <v>083-0136</v>
      </c>
      <c r="DO362" t="str">
        <f>'Raw Data'!DB362</f>
        <v>4R : Rural Minor Arterial</v>
      </c>
      <c r="DP362" t="str">
        <f>'Raw Data'!DC362</f>
        <v>34.864064, -85.539933</v>
      </c>
      <c r="DQ362">
        <f>'Raw Data'!DD362</f>
        <v>-85.539933000000005</v>
      </c>
      <c r="DR362">
        <f>'Raw Data'!DE362</f>
        <v>34.864063999999999</v>
      </c>
      <c r="DS362">
        <f>'Raw Data'!DF362</f>
        <v>34.864063999999999</v>
      </c>
      <c r="DT362">
        <f>'Raw Data'!DG362</f>
        <v>-85.539933000000005</v>
      </c>
      <c r="DU362">
        <f>'Raw Data'!DH362</f>
        <v>1.304E-3</v>
      </c>
      <c r="DV362">
        <f>'Raw Data'!DI362</f>
        <v>1.4090000000000001E-3</v>
      </c>
      <c r="DW362">
        <f>'Raw Data'!DJ362</f>
        <v>59</v>
      </c>
      <c r="DX362" s="11">
        <f t="shared" si="82"/>
        <v>10136.666666666666</v>
      </c>
      <c r="DY362" s="5">
        <f t="shared" si="83"/>
        <v>9900</v>
      </c>
      <c r="DZ362" s="5">
        <f t="shared" si="76"/>
        <v>236.66666666666606</v>
      </c>
      <c r="EA362" s="5">
        <f t="shared" si="77"/>
        <v>2.3905723905723843E-2</v>
      </c>
      <c r="EB362" s="5">
        <f t="shared" si="78"/>
        <v>10018.333333333332</v>
      </c>
      <c r="EC362">
        <f>'Raw Data'!DK362</f>
        <v>8710</v>
      </c>
      <c r="ED362">
        <f>'Raw Data'!DL362</f>
        <v>4</v>
      </c>
      <c r="EE362">
        <f>'Raw Data'!DM362</f>
        <v>11000</v>
      </c>
      <c r="EF362">
        <f>'Raw Data'!DN362</f>
        <v>4</v>
      </c>
      <c r="EG362">
        <f>'Raw Data'!DO362</f>
        <v>10700</v>
      </c>
      <c r="EH362">
        <f>'Raw Data'!DP362</f>
        <v>4</v>
      </c>
      <c r="EI362">
        <f>'Raw Data'!DQ362</f>
        <v>9350</v>
      </c>
      <c r="EJ362">
        <f>'Raw Data'!DR362</f>
        <v>0</v>
      </c>
      <c r="EK362">
        <f>'Raw Data'!DS362</f>
        <v>9070</v>
      </c>
      <c r="EL362">
        <f>'Raw Data'!DT362</f>
        <v>5.8</v>
      </c>
      <c r="EM362">
        <f>'Raw Data'!DU362</f>
        <v>10600</v>
      </c>
      <c r="EN362">
        <f>'Raw Data'!DV362</f>
        <v>5.8</v>
      </c>
      <c r="EO362">
        <f>'Raw Data'!DW362</f>
        <v>10100</v>
      </c>
      <c r="EP362">
        <f>'Raw Data'!DX362</f>
        <v>5.8</v>
      </c>
      <c r="EQ362">
        <f>'Raw Data'!DY362</f>
        <v>9830</v>
      </c>
      <c r="ER362">
        <f>'Raw Data'!DZ362</f>
        <v>5.8</v>
      </c>
      <c r="ES362">
        <f>'Raw Data'!EA362</f>
        <v>9820</v>
      </c>
      <c r="ET362">
        <f>'Raw Data'!EB362</f>
        <v>5.8</v>
      </c>
      <c r="EU362">
        <f>'Raw Data'!EC362</f>
        <v>9100</v>
      </c>
      <c r="EV362">
        <f>'Raw Data'!ED362</f>
        <v>5.8</v>
      </c>
      <c r="EW362">
        <f>'Raw Data'!EE362</f>
        <v>1.557E-3</v>
      </c>
    </row>
    <row r="363" spans="1:153" x14ac:dyDescent="0.3">
      <c r="A363">
        <f>'Raw Data'!A363</f>
        <v>361</v>
      </c>
      <c r="B363" t="str">
        <f>'Raw Data'!B363</f>
        <v>Point</v>
      </c>
      <c r="C363">
        <f>'Raw Data'!C363</f>
        <v>434</v>
      </c>
      <c r="D363">
        <f>'Raw Data'!D363</f>
        <v>145</v>
      </c>
      <c r="E363" t="str">
        <f>'Raw Data'!E363</f>
        <v>Point</v>
      </c>
      <c r="F363">
        <f>'Raw Data'!F363</f>
        <v>6484318</v>
      </c>
      <c r="G363" t="str">
        <f>'Raw Data'!G363</f>
        <v>Gsp Post 00</v>
      </c>
      <c r="H363" s="3">
        <f>'Raw Data'!H363</f>
        <v>43061</v>
      </c>
      <c r="L363">
        <f t="shared" si="70"/>
        <v>0</v>
      </c>
      <c r="M363" s="5">
        <f t="shared" si="71"/>
        <v>43061</v>
      </c>
      <c r="N363" s="5">
        <f t="shared" si="79"/>
        <v>2017</v>
      </c>
      <c r="O363" s="5" t="str" cm="1">
        <f t="array" ref="O363">_xlfn.IFS(N363&lt;=2016,"before treatment",N363=2017,"unknown",N363&gt;2017,"after treatment")</f>
        <v>unknown</v>
      </c>
      <c r="P363" s="5">
        <f t="shared" si="72"/>
        <v>0</v>
      </c>
      <c r="Q363" s="5">
        <f t="shared" si="73"/>
        <v>0</v>
      </c>
      <c r="R363" t="str">
        <f>'Raw Data'!I363</f>
        <v>Dade</v>
      </c>
      <c r="S363" t="str">
        <f>'Raw Data'!J363</f>
        <v>State Route 136</v>
      </c>
      <c r="T363" t="str">
        <f>'Raw Data'!K363</f>
        <v>(none)</v>
      </c>
      <c r="U363" t="str">
        <f>'Raw Data'!L363</f>
        <v>(O) No Injury</v>
      </c>
      <c r="V363">
        <f>'Raw Data'!M363</f>
        <v>0</v>
      </c>
      <c r="W363">
        <f>'Raw Data'!N363</f>
        <v>0</v>
      </c>
      <c r="X363">
        <f>'Raw Data'!O363</f>
        <v>0</v>
      </c>
      <c r="Y363" t="str">
        <f>'Raw Data'!P363</f>
        <v>Sideswipe-Same Direction</v>
      </c>
      <c r="Z363" t="str">
        <f>'Raw Data'!Q363</f>
        <v>On Roadway - Non-Intersection</v>
      </c>
      <c r="AA363" t="str">
        <f>'Raw Data'!R363</f>
        <v>["Motor Vehicle in Motion","Motor Vehicle in Motion"]</v>
      </c>
      <c r="AB363" t="str">
        <f>'Raw Data'!S363</f>
        <v>["Motor Vehicle in Motion","Motor Vehicle in Motion"]</v>
      </c>
      <c r="AC363" t="str">
        <f>'Raw Data'!T363</f>
        <v>["Changed Lanes Improperly","No Contributing Factors"]</v>
      </c>
      <c r="AD363">
        <f>'Raw Data'!U363</f>
        <v>2</v>
      </c>
      <c r="AE363" s="5" t="str">
        <f t="shared" si="80"/>
        <v>No</v>
      </c>
      <c r="AF363" t="str">
        <f>'Raw Data'!V363</f>
        <v>["Changing Lanes","Negotiating a Curve"]</v>
      </c>
      <c r="AG363" s="5">
        <f t="shared" si="74"/>
        <v>0</v>
      </c>
      <c r="AH363" t="str">
        <f>'Raw Data'!W363</f>
        <v>["West","West"]</v>
      </c>
      <c r="AI363" t="str">
        <f>'Raw Data'!X363</f>
        <v>Daylight</v>
      </c>
      <c r="AJ363" t="str">
        <f>'Raw Data'!Y363</f>
        <v>Dry</v>
      </c>
      <c r="AK363">
        <f>'Raw Data'!Z363</f>
        <v>0</v>
      </c>
      <c r="AL363" t="str">
        <f>'Raw Data'!AA363</f>
        <v>["Lap and Shoulder Belt Used","Lap and Shoulder Belt Used"]</v>
      </c>
      <c r="AM363" s="5">
        <f t="shared" si="75"/>
        <v>0</v>
      </c>
      <c r="AN363" t="str">
        <f>'Raw Data'!AB363</f>
        <v>["Passenger Car","Sports Utility Vehicle (SUV)"]</v>
      </c>
      <c r="AO363" t="str">
        <f>'Raw Data'!AC363</f>
        <v>0831013600I</v>
      </c>
      <c r="AP363">
        <f>'Raw Data'!AD363</f>
        <v>3.7050000000000001</v>
      </c>
      <c r="AQ363">
        <f>'Raw Data'!AE363</f>
        <v>34.863939000000002</v>
      </c>
      <c r="AR363">
        <f>'Raw Data'!AF363</f>
        <v>-85.540108000000004</v>
      </c>
      <c r="AS363">
        <f>'Raw Data'!AG363</f>
        <v>59</v>
      </c>
      <c r="AT363">
        <f>'Raw Data'!AH363</f>
        <v>129</v>
      </c>
      <c r="AU363">
        <f>'Raw Data'!AI363</f>
        <v>1603</v>
      </c>
      <c r="AV363" t="str">
        <f>'Raw Data'!AJ363</f>
        <v>D6_0136_00_I</v>
      </c>
      <c r="AW363">
        <f>'Raw Data'!AK363</f>
        <v>188</v>
      </c>
      <c r="AX363">
        <f>'Raw Data'!AL363</f>
        <v>207</v>
      </c>
      <c r="AY363" t="str">
        <f>'Raw Data'!AM363</f>
        <v>simple</v>
      </c>
      <c r="AZ363">
        <f>'Raw Data'!AN363</f>
        <v>785.8</v>
      </c>
      <c r="BA363">
        <f>'Raw Data'!AO363</f>
        <v>36.1</v>
      </c>
      <c r="BB363">
        <f>'Raw Data'!AP363</f>
        <v>495.3</v>
      </c>
      <c r="BC363">
        <f>'Raw Data'!AQ363</f>
        <v>-85.540774999999996</v>
      </c>
      <c r="BD363">
        <f>'Raw Data'!AR363</f>
        <v>34.865096000000001</v>
      </c>
      <c r="BE363">
        <f>'Raw Data'!AS363</f>
        <v>-85.541358000000002</v>
      </c>
      <c r="BF363">
        <f>'Raw Data'!AT363</f>
        <v>34.863846000000002</v>
      </c>
      <c r="BG363" t="str">
        <f>'Raw Data'!AU363</f>
        <v>0831013600I</v>
      </c>
      <c r="BH363">
        <f>'Raw Data'!AV363</f>
        <v>1</v>
      </c>
      <c r="BI363">
        <f>'Raw Data'!AW363</f>
        <v>83</v>
      </c>
      <c r="BJ363">
        <f>'Raw Data'!AX363</f>
        <v>136</v>
      </c>
      <c r="BK363">
        <f>'Raw Data'!AY363</f>
        <v>0</v>
      </c>
      <c r="BL363">
        <f>'Raw Data'!AZ363</f>
        <v>50</v>
      </c>
      <c r="BM363">
        <f>'Raw Data'!BA363</f>
        <v>8.41</v>
      </c>
      <c r="BN363">
        <f>'Raw Data'!BB363</f>
        <v>7.95</v>
      </c>
      <c r="BO363">
        <f>'Raw Data'!BC363</f>
        <v>1146.7</v>
      </c>
      <c r="BP363">
        <f>'Raw Data'!BD363</f>
        <v>1161.7</v>
      </c>
      <c r="BQ363">
        <f>'Raw Data'!BE363</f>
        <v>1176.5</v>
      </c>
      <c r="BR363">
        <f>'Raw Data'!BF363</f>
        <v>45</v>
      </c>
      <c r="BS363">
        <f>'Raw Data'!BG363</f>
        <v>50.5</v>
      </c>
      <c r="BT363">
        <f>'Raw Data'!BH363</f>
        <v>0</v>
      </c>
      <c r="BU363">
        <f>'Raw Data'!BI363</f>
        <v>44173</v>
      </c>
      <c r="BV363" t="str">
        <f>'Raw Data'!BJ363</f>
        <v>NONE</v>
      </c>
      <c r="BW363">
        <f>'Raw Data'!BK363</f>
        <v>1.4090000000000001E-3</v>
      </c>
      <c r="BX363">
        <f>'Raw Data'!BL363</f>
        <v>15033</v>
      </c>
      <c r="BY363">
        <f>'Raw Data'!BM363</f>
        <v>14673</v>
      </c>
      <c r="BZ363" t="str">
        <f>'Raw Data'!BN363</f>
        <v>0831013600I</v>
      </c>
      <c r="CA363" t="str">
        <f>'Raw Data'!BO363</f>
        <v>DADE</v>
      </c>
      <c r="CB363">
        <f>'Raw Data'!BP363</f>
        <v>1</v>
      </c>
      <c r="CC363">
        <f>'Raw Data'!BQ363</f>
        <v>13600</v>
      </c>
      <c r="CD363">
        <f>'Raw Data'!BR363</f>
        <v>6</v>
      </c>
      <c r="CE363">
        <f>'Raw Data'!BS363</f>
        <v>1</v>
      </c>
      <c r="CF363">
        <f>'Raw Data'!BT363</f>
        <v>2</v>
      </c>
      <c r="CG363">
        <f>'Raw Data'!BU363</f>
        <v>1</v>
      </c>
      <c r="CH363">
        <f>'Raw Data'!BV363</f>
        <v>1</v>
      </c>
      <c r="CI363">
        <f>'Raw Data'!BW363</f>
        <v>2</v>
      </c>
      <c r="CJ363">
        <f>'Raw Data'!BX363</f>
        <v>0</v>
      </c>
      <c r="CK363">
        <f>'Raw Data'!BY363</f>
        <v>4</v>
      </c>
      <c r="CL363" t="str">
        <f>'Raw Data'!BZ363</f>
        <v>N</v>
      </c>
      <c r="CM363">
        <f t="shared" si="81"/>
        <v>0</v>
      </c>
      <c r="CN363">
        <f>'Raw Data'!CA363</f>
        <v>83</v>
      </c>
      <c r="CO363">
        <f>'Raw Data'!CB363</f>
        <v>136</v>
      </c>
      <c r="CP363">
        <f>'Raw Data'!CC363</f>
        <v>0</v>
      </c>
      <c r="CQ363" t="str">
        <f>'Raw Data'!CD363</f>
        <v>Not Urban</v>
      </c>
      <c r="CR363" t="str">
        <f>'Raw Data'!CE363</f>
        <v>Not Urban</v>
      </c>
      <c r="CS363">
        <f>'Raw Data'!CF363</f>
        <v>0</v>
      </c>
      <c r="CT363">
        <f>'Raw Data'!CG363</f>
        <v>50</v>
      </c>
      <c r="CU363">
        <f>'Raw Data'!CH363</f>
        <v>2740</v>
      </c>
      <c r="CV363" t="str">
        <f>'Raw Data'!CI363</f>
        <v xml:space="preserve"> </v>
      </c>
      <c r="CW363">
        <f>'Raw Data'!CJ363</f>
        <v>0</v>
      </c>
      <c r="CX363">
        <f>'Raw Data'!CK363</f>
        <v>1.362822</v>
      </c>
      <c r="CY363">
        <f>'Raw Data'!CL363</f>
        <v>14</v>
      </c>
      <c r="CZ363" t="str">
        <f>'Raw Data'!CM363</f>
        <v>State Mainline</v>
      </c>
      <c r="DA363">
        <f>'Raw Data'!CN363</f>
        <v>2740</v>
      </c>
      <c r="DB363">
        <f>'Raw Data'!CO363</f>
        <v>166084</v>
      </c>
      <c r="DC363">
        <f>'Raw Data'!CP363</f>
        <v>2.98</v>
      </c>
      <c r="DD363">
        <f>'Raw Data'!CQ363</f>
        <v>4.34</v>
      </c>
      <c r="DE363">
        <f>'Raw Data'!CR363</f>
        <v>166084</v>
      </c>
      <c r="DF363">
        <f>'Raw Data'!CS363</f>
        <v>0</v>
      </c>
      <c r="DG363">
        <f>'Raw Data'!CT363</f>
        <v>7195.6992730000002</v>
      </c>
      <c r="DH363">
        <f>'Raw Data'!CU363</f>
        <v>100</v>
      </c>
      <c r="DI363">
        <f>'Raw Data'!CV363</f>
        <v>14705</v>
      </c>
      <c r="DJ363">
        <f>'Raw Data'!CW363</f>
        <v>4.3507999999999998E-2</v>
      </c>
      <c r="DK363">
        <f>'Raw Data'!CX363</f>
        <v>0</v>
      </c>
      <c r="DL363">
        <f>'Raw Data'!CY363</f>
        <v>1.4090000000000001E-3</v>
      </c>
      <c r="DM363">
        <f>'Raw Data'!CZ363</f>
        <v>155</v>
      </c>
      <c r="DN363" t="str">
        <f>'Raw Data'!DA363</f>
        <v>083-0136</v>
      </c>
      <c r="DO363" t="str">
        <f>'Raw Data'!DB363</f>
        <v>4R : Rural Minor Arterial</v>
      </c>
      <c r="DP363" t="str">
        <f>'Raw Data'!DC363</f>
        <v>34.864064, -85.539933</v>
      </c>
      <c r="DQ363">
        <f>'Raw Data'!DD363</f>
        <v>-85.539933000000005</v>
      </c>
      <c r="DR363">
        <f>'Raw Data'!DE363</f>
        <v>34.864063999999999</v>
      </c>
      <c r="DS363">
        <f>'Raw Data'!DF363</f>
        <v>34.864063999999999</v>
      </c>
      <c r="DT363">
        <f>'Raw Data'!DG363</f>
        <v>-85.539933000000005</v>
      </c>
      <c r="DU363">
        <f>'Raw Data'!DH363</f>
        <v>1.304E-3</v>
      </c>
      <c r="DV363">
        <f>'Raw Data'!DI363</f>
        <v>1.4090000000000001E-3</v>
      </c>
      <c r="DW363">
        <f>'Raw Data'!DJ363</f>
        <v>59</v>
      </c>
      <c r="DX363" s="11">
        <f t="shared" si="82"/>
        <v>10136.666666666666</v>
      </c>
      <c r="DY363" s="5">
        <f t="shared" si="83"/>
        <v>9900</v>
      </c>
      <c r="DZ363" s="5">
        <f t="shared" si="76"/>
        <v>236.66666666666606</v>
      </c>
      <c r="EA363" s="5">
        <f t="shared" si="77"/>
        <v>2.3905723905723843E-2</v>
      </c>
      <c r="EB363" s="5">
        <f t="shared" si="78"/>
        <v>10018.333333333332</v>
      </c>
      <c r="EC363">
        <f>'Raw Data'!DK363</f>
        <v>8710</v>
      </c>
      <c r="ED363">
        <f>'Raw Data'!DL363</f>
        <v>4</v>
      </c>
      <c r="EE363">
        <f>'Raw Data'!DM363</f>
        <v>11000</v>
      </c>
      <c r="EF363">
        <f>'Raw Data'!DN363</f>
        <v>4</v>
      </c>
      <c r="EG363">
        <f>'Raw Data'!DO363</f>
        <v>10700</v>
      </c>
      <c r="EH363">
        <f>'Raw Data'!DP363</f>
        <v>4</v>
      </c>
      <c r="EI363">
        <f>'Raw Data'!DQ363</f>
        <v>9350</v>
      </c>
      <c r="EJ363">
        <f>'Raw Data'!DR363</f>
        <v>0</v>
      </c>
      <c r="EK363">
        <f>'Raw Data'!DS363</f>
        <v>9070</v>
      </c>
      <c r="EL363">
        <f>'Raw Data'!DT363</f>
        <v>5.8</v>
      </c>
      <c r="EM363">
        <f>'Raw Data'!DU363</f>
        <v>10600</v>
      </c>
      <c r="EN363">
        <f>'Raw Data'!DV363</f>
        <v>5.8</v>
      </c>
      <c r="EO363">
        <f>'Raw Data'!DW363</f>
        <v>10100</v>
      </c>
      <c r="EP363">
        <f>'Raw Data'!DX363</f>
        <v>5.8</v>
      </c>
      <c r="EQ363">
        <f>'Raw Data'!DY363</f>
        <v>9830</v>
      </c>
      <c r="ER363">
        <f>'Raw Data'!DZ363</f>
        <v>5.8</v>
      </c>
      <c r="ES363">
        <f>'Raw Data'!EA363</f>
        <v>9820</v>
      </c>
      <c r="ET363">
        <f>'Raw Data'!EB363</f>
        <v>5.8</v>
      </c>
      <c r="EU363">
        <f>'Raw Data'!EC363</f>
        <v>9100</v>
      </c>
      <c r="EV363">
        <f>'Raw Data'!ED363</f>
        <v>5.8</v>
      </c>
      <c r="EW363">
        <f>'Raw Data'!EE363</f>
        <v>1.214E-3</v>
      </c>
    </row>
    <row r="364" spans="1:153" x14ac:dyDescent="0.3">
      <c r="A364">
        <f>'Raw Data'!A364</f>
        <v>362</v>
      </c>
      <c r="B364" t="str">
        <f>'Raw Data'!B364</f>
        <v>Point</v>
      </c>
      <c r="C364">
        <f>'Raw Data'!C364</f>
        <v>618</v>
      </c>
      <c r="D364">
        <f>'Raw Data'!D364</f>
        <v>186</v>
      </c>
      <c r="E364" t="str">
        <f>'Raw Data'!E364</f>
        <v>Point</v>
      </c>
      <c r="F364">
        <f>'Raw Data'!F364</f>
        <v>6070832</v>
      </c>
      <c r="G364" t="str">
        <f>'Raw Data'!G364</f>
        <v>Gsp Post 00</v>
      </c>
      <c r="H364" s="3">
        <f>'Raw Data'!H364</f>
        <v>42741</v>
      </c>
      <c r="L364">
        <f t="shared" si="70"/>
        <v>0</v>
      </c>
      <c r="M364" s="5">
        <f t="shared" si="71"/>
        <v>42741</v>
      </c>
      <c r="N364" s="5">
        <f t="shared" si="79"/>
        <v>2017</v>
      </c>
      <c r="O364" s="5" t="str" cm="1">
        <f t="array" ref="O364">_xlfn.IFS(N364&lt;=2016,"before treatment",N364=2017,"unknown",N364&gt;2017,"after treatment")</f>
        <v>unknown</v>
      </c>
      <c r="P364" s="5">
        <f t="shared" si="72"/>
        <v>0</v>
      </c>
      <c r="Q364" s="5">
        <f t="shared" si="73"/>
        <v>0</v>
      </c>
      <c r="R364" t="str">
        <f>'Raw Data'!I364</f>
        <v>Dade</v>
      </c>
      <c r="S364" t="str">
        <f>'Raw Data'!J364</f>
        <v>State Route 136</v>
      </c>
      <c r="T364" t="str">
        <f>'Raw Data'!K364</f>
        <v>(none)</v>
      </c>
      <c r="U364" t="str">
        <f>'Raw Data'!L364</f>
        <v>(B) Suspected Minor/Visible Injury</v>
      </c>
      <c r="V364">
        <f>'Raw Data'!M364</f>
        <v>0</v>
      </c>
      <c r="W364">
        <f>'Raw Data'!N364</f>
        <v>0</v>
      </c>
      <c r="X364">
        <f>'Raw Data'!O364</f>
        <v>1</v>
      </c>
      <c r="Y364" t="str">
        <f>'Raw Data'!P364</f>
        <v>Not a Collision with Motor Vehicle</v>
      </c>
      <c r="Z364" t="str">
        <f>'Raw Data'!Q364</f>
        <v>Off Roadway</v>
      </c>
      <c r="AA364" t="str">
        <f>'Raw Data'!R364</f>
        <v>Ditch</v>
      </c>
      <c r="AB364" t="str">
        <f>'Raw Data'!S364</f>
        <v>Ditch</v>
      </c>
      <c r="AC364" t="str">
        <f>'Raw Data'!T364</f>
        <v>Reaction to Object or Animal</v>
      </c>
      <c r="AD364">
        <f>'Raw Data'!U364</f>
        <v>1</v>
      </c>
      <c r="AE364" s="5" t="str">
        <f t="shared" si="80"/>
        <v>Yes</v>
      </c>
      <c r="AF364" t="str">
        <f>'Raw Data'!V364</f>
        <v>Straight</v>
      </c>
      <c r="AG364" s="5">
        <f t="shared" si="74"/>
        <v>0</v>
      </c>
      <c r="AH364" t="str">
        <f>'Raw Data'!W364</f>
        <v>East</v>
      </c>
      <c r="AI364" t="str">
        <f>'Raw Data'!X364</f>
        <v>Dark-Not Lighted</v>
      </c>
      <c r="AJ364" t="str">
        <f>'Raw Data'!Y364</f>
        <v>Ice/Frost</v>
      </c>
      <c r="AK364">
        <f>'Raw Data'!Z364</f>
        <v>60</v>
      </c>
      <c r="AL364" t="str">
        <f>'Raw Data'!AA364</f>
        <v>Lap and Shoulder Belt Used</v>
      </c>
      <c r="AM364" s="5">
        <f t="shared" si="75"/>
        <v>0</v>
      </c>
      <c r="AN364" t="str">
        <f>'Raw Data'!AB364</f>
        <v>Pickup Truck</v>
      </c>
      <c r="AO364" t="str">
        <f>'Raw Data'!AC364</f>
        <v>0831013600I</v>
      </c>
      <c r="AP364">
        <f>'Raw Data'!AD364</f>
        <v>3.266346</v>
      </c>
      <c r="AQ364">
        <f>'Raw Data'!AE364</f>
        <v>34.865800999999998</v>
      </c>
      <c r="AR364">
        <f>'Raw Data'!AF364</f>
        <v>-85.540159000000003</v>
      </c>
      <c r="AS364">
        <f>'Raw Data'!AG364</f>
        <v>59</v>
      </c>
      <c r="AT364">
        <f>'Raw Data'!AH364</f>
        <v>129</v>
      </c>
      <c r="AU364">
        <f>'Raw Data'!AI364</f>
        <v>1603</v>
      </c>
      <c r="AV364" t="str">
        <f>'Raw Data'!AJ364</f>
        <v>D6_0136_00_I</v>
      </c>
      <c r="AW364">
        <f>'Raw Data'!AK364</f>
        <v>188</v>
      </c>
      <c r="AX364">
        <f>'Raw Data'!AL364</f>
        <v>207</v>
      </c>
      <c r="AY364" t="str">
        <f>'Raw Data'!AM364</f>
        <v>simple</v>
      </c>
      <c r="AZ364">
        <f>'Raw Data'!AN364</f>
        <v>785.8</v>
      </c>
      <c r="BA364">
        <f>'Raw Data'!AO364</f>
        <v>36.1</v>
      </c>
      <c r="BB364">
        <f>'Raw Data'!AP364</f>
        <v>495.3</v>
      </c>
      <c r="BC364">
        <f>'Raw Data'!AQ364</f>
        <v>-85.540774999999996</v>
      </c>
      <c r="BD364">
        <f>'Raw Data'!AR364</f>
        <v>34.865096000000001</v>
      </c>
      <c r="BE364">
        <f>'Raw Data'!AS364</f>
        <v>-85.541358000000002</v>
      </c>
      <c r="BF364">
        <f>'Raw Data'!AT364</f>
        <v>34.863846000000002</v>
      </c>
      <c r="BG364" t="str">
        <f>'Raw Data'!AU364</f>
        <v>0831013600I</v>
      </c>
      <c r="BH364">
        <f>'Raw Data'!AV364</f>
        <v>1</v>
      </c>
      <c r="BI364">
        <f>'Raw Data'!AW364</f>
        <v>83</v>
      </c>
      <c r="BJ364">
        <f>'Raw Data'!AX364</f>
        <v>136</v>
      </c>
      <c r="BK364">
        <f>'Raw Data'!AY364</f>
        <v>0</v>
      </c>
      <c r="BL364">
        <f>'Raw Data'!AZ364</f>
        <v>50</v>
      </c>
      <c r="BM364">
        <f>'Raw Data'!BA364</f>
        <v>8.41</v>
      </c>
      <c r="BN364">
        <f>'Raw Data'!BB364</f>
        <v>7.95</v>
      </c>
      <c r="BO364">
        <f>'Raw Data'!BC364</f>
        <v>1146.7</v>
      </c>
      <c r="BP364">
        <f>'Raw Data'!BD364</f>
        <v>1161.7</v>
      </c>
      <c r="BQ364">
        <f>'Raw Data'!BE364</f>
        <v>1176.5</v>
      </c>
      <c r="BR364">
        <f>'Raw Data'!BF364</f>
        <v>45</v>
      </c>
      <c r="BS364">
        <f>'Raw Data'!BG364</f>
        <v>50.5</v>
      </c>
      <c r="BT364">
        <f>'Raw Data'!BH364</f>
        <v>0</v>
      </c>
      <c r="BU364">
        <f>'Raw Data'!BI364</f>
        <v>44173</v>
      </c>
      <c r="BV364" t="str">
        <f>'Raw Data'!BJ364</f>
        <v>NONE</v>
      </c>
      <c r="BW364">
        <f>'Raw Data'!BK364</f>
        <v>1.4090000000000001E-3</v>
      </c>
      <c r="BX364">
        <f>'Raw Data'!BL364</f>
        <v>15033</v>
      </c>
      <c r="BY364">
        <f>'Raw Data'!BM364</f>
        <v>14673</v>
      </c>
      <c r="BZ364" t="str">
        <f>'Raw Data'!BN364</f>
        <v>0831013600I</v>
      </c>
      <c r="CA364" t="str">
        <f>'Raw Data'!BO364</f>
        <v>DADE</v>
      </c>
      <c r="CB364">
        <f>'Raw Data'!BP364</f>
        <v>1</v>
      </c>
      <c r="CC364">
        <f>'Raw Data'!BQ364</f>
        <v>13600</v>
      </c>
      <c r="CD364">
        <f>'Raw Data'!BR364</f>
        <v>6</v>
      </c>
      <c r="CE364">
        <f>'Raw Data'!BS364</f>
        <v>1</v>
      </c>
      <c r="CF364">
        <f>'Raw Data'!BT364</f>
        <v>2</v>
      </c>
      <c r="CG364">
        <f>'Raw Data'!BU364</f>
        <v>1</v>
      </c>
      <c r="CH364">
        <f>'Raw Data'!BV364</f>
        <v>1</v>
      </c>
      <c r="CI364">
        <f>'Raw Data'!BW364</f>
        <v>2</v>
      </c>
      <c r="CJ364">
        <f>'Raw Data'!BX364</f>
        <v>0</v>
      </c>
      <c r="CK364">
        <f>'Raw Data'!BY364</f>
        <v>4</v>
      </c>
      <c r="CL364" t="str">
        <f>'Raw Data'!BZ364</f>
        <v>N</v>
      </c>
      <c r="CM364">
        <f t="shared" si="81"/>
        <v>0</v>
      </c>
      <c r="CN364">
        <f>'Raw Data'!CA364</f>
        <v>83</v>
      </c>
      <c r="CO364">
        <f>'Raw Data'!CB364</f>
        <v>136</v>
      </c>
      <c r="CP364">
        <f>'Raw Data'!CC364</f>
        <v>0</v>
      </c>
      <c r="CQ364" t="str">
        <f>'Raw Data'!CD364</f>
        <v>Not Urban</v>
      </c>
      <c r="CR364" t="str">
        <f>'Raw Data'!CE364</f>
        <v>Not Urban</v>
      </c>
      <c r="CS364">
        <f>'Raw Data'!CF364</f>
        <v>0</v>
      </c>
      <c r="CT364">
        <f>'Raw Data'!CG364</f>
        <v>50</v>
      </c>
      <c r="CU364">
        <f>'Raw Data'!CH364</f>
        <v>2740</v>
      </c>
      <c r="CV364" t="str">
        <f>'Raw Data'!CI364</f>
        <v xml:space="preserve"> </v>
      </c>
      <c r="CW364">
        <f>'Raw Data'!CJ364</f>
        <v>0</v>
      </c>
      <c r="CX364">
        <f>'Raw Data'!CK364</f>
        <v>1.362822</v>
      </c>
      <c r="CY364">
        <f>'Raw Data'!CL364</f>
        <v>14</v>
      </c>
      <c r="CZ364" t="str">
        <f>'Raw Data'!CM364</f>
        <v>State Mainline</v>
      </c>
      <c r="DA364">
        <f>'Raw Data'!CN364</f>
        <v>2740</v>
      </c>
      <c r="DB364">
        <f>'Raw Data'!CO364</f>
        <v>166084</v>
      </c>
      <c r="DC364">
        <f>'Raw Data'!CP364</f>
        <v>2.98</v>
      </c>
      <c r="DD364">
        <f>'Raw Data'!CQ364</f>
        <v>4.34</v>
      </c>
      <c r="DE364">
        <f>'Raw Data'!CR364</f>
        <v>166084</v>
      </c>
      <c r="DF364">
        <f>'Raw Data'!CS364</f>
        <v>0</v>
      </c>
      <c r="DG364">
        <f>'Raw Data'!CT364</f>
        <v>7195.6992730000002</v>
      </c>
      <c r="DH364">
        <f>'Raw Data'!CU364</f>
        <v>100</v>
      </c>
      <c r="DI364">
        <f>'Raw Data'!CV364</f>
        <v>14705</v>
      </c>
      <c r="DJ364">
        <f>'Raw Data'!CW364</f>
        <v>4.3507999999999998E-2</v>
      </c>
      <c r="DK364">
        <f>'Raw Data'!CX364</f>
        <v>0</v>
      </c>
      <c r="DL364">
        <f>'Raw Data'!CY364</f>
        <v>1.4090000000000001E-3</v>
      </c>
      <c r="DM364">
        <f>'Raw Data'!CZ364</f>
        <v>155</v>
      </c>
      <c r="DN364" t="str">
        <f>'Raw Data'!DA364</f>
        <v>083-0136</v>
      </c>
      <c r="DO364" t="str">
        <f>'Raw Data'!DB364</f>
        <v>4R : Rural Minor Arterial</v>
      </c>
      <c r="DP364" t="str">
        <f>'Raw Data'!DC364</f>
        <v>34.864064, -85.539933</v>
      </c>
      <c r="DQ364">
        <f>'Raw Data'!DD364</f>
        <v>-85.539933000000005</v>
      </c>
      <c r="DR364">
        <f>'Raw Data'!DE364</f>
        <v>34.864063999999999</v>
      </c>
      <c r="DS364">
        <f>'Raw Data'!DF364</f>
        <v>34.864063999999999</v>
      </c>
      <c r="DT364">
        <f>'Raw Data'!DG364</f>
        <v>-85.539933000000005</v>
      </c>
      <c r="DU364">
        <f>'Raw Data'!DH364</f>
        <v>1.304E-3</v>
      </c>
      <c r="DV364">
        <f>'Raw Data'!DI364</f>
        <v>1.4090000000000001E-3</v>
      </c>
      <c r="DW364">
        <f>'Raw Data'!DJ364</f>
        <v>59</v>
      </c>
      <c r="DX364" s="11">
        <f t="shared" si="82"/>
        <v>10136.666666666666</v>
      </c>
      <c r="DY364" s="5">
        <f t="shared" si="83"/>
        <v>9900</v>
      </c>
      <c r="DZ364" s="5">
        <f t="shared" si="76"/>
        <v>236.66666666666606</v>
      </c>
      <c r="EA364" s="5">
        <f t="shared" si="77"/>
        <v>2.3905723905723843E-2</v>
      </c>
      <c r="EB364" s="5">
        <f t="shared" si="78"/>
        <v>10018.333333333332</v>
      </c>
      <c r="EC364">
        <f>'Raw Data'!DK364</f>
        <v>8710</v>
      </c>
      <c r="ED364">
        <f>'Raw Data'!DL364</f>
        <v>4</v>
      </c>
      <c r="EE364">
        <f>'Raw Data'!DM364</f>
        <v>11000</v>
      </c>
      <c r="EF364">
        <f>'Raw Data'!DN364</f>
        <v>4</v>
      </c>
      <c r="EG364">
        <f>'Raw Data'!DO364</f>
        <v>10700</v>
      </c>
      <c r="EH364">
        <f>'Raw Data'!DP364</f>
        <v>4</v>
      </c>
      <c r="EI364">
        <f>'Raw Data'!DQ364</f>
        <v>9350</v>
      </c>
      <c r="EJ364">
        <f>'Raw Data'!DR364</f>
        <v>0</v>
      </c>
      <c r="EK364">
        <f>'Raw Data'!DS364</f>
        <v>9070</v>
      </c>
      <c r="EL364">
        <f>'Raw Data'!DT364</f>
        <v>5.8</v>
      </c>
      <c r="EM364">
        <f>'Raw Data'!DU364</f>
        <v>10600</v>
      </c>
      <c r="EN364">
        <f>'Raw Data'!DV364</f>
        <v>5.8</v>
      </c>
      <c r="EO364">
        <f>'Raw Data'!DW364</f>
        <v>10100</v>
      </c>
      <c r="EP364">
        <f>'Raw Data'!DX364</f>
        <v>5.8</v>
      </c>
      <c r="EQ364">
        <f>'Raw Data'!DY364</f>
        <v>9830</v>
      </c>
      <c r="ER364">
        <f>'Raw Data'!DZ364</f>
        <v>5.8</v>
      </c>
      <c r="ES364">
        <f>'Raw Data'!EA364</f>
        <v>9820</v>
      </c>
      <c r="ET364">
        <f>'Raw Data'!EB364</f>
        <v>5.8</v>
      </c>
      <c r="EU364">
        <f>'Raw Data'!EC364</f>
        <v>9100</v>
      </c>
      <c r="EV364">
        <f>'Raw Data'!ED364</f>
        <v>5.8</v>
      </c>
      <c r="EW364">
        <f>'Raw Data'!EE364</f>
        <v>9.3599999999999998E-4</v>
      </c>
    </row>
    <row r="365" spans="1:153" x14ac:dyDescent="0.3">
      <c r="A365">
        <f>'Raw Data'!A365</f>
        <v>363</v>
      </c>
      <c r="B365" t="str">
        <f>'Raw Data'!B365</f>
        <v>Point</v>
      </c>
      <c r="C365">
        <f>'Raw Data'!C365</f>
        <v>669</v>
      </c>
      <c r="D365">
        <f>'Raw Data'!D365</f>
        <v>95</v>
      </c>
      <c r="E365" t="str">
        <f>'Raw Data'!E365</f>
        <v>Point</v>
      </c>
      <c r="F365">
        <f>'Raw Data'!F365</f>
        <v>6994269</v>
      </c>
      <c r="G365" t="str">
        <f>'Raw Data'!G365</f>
        <v>Gsp Post 00</v>
      </c>
      <c r="H365" s="3">
        <f>'Raw Data'!H365</f>
        <v>43438</v>
      </c>
      <c r="L365">
        <f t="shared" si="70"/>
        <v>0</v>
      </c>
      <c r="M365" s="5">
        <f t="shared" si="71"/>
        <v>43438</v>
      </c>
      <c r="N365" s="5">
        <f t="shared" si="79"/>
        <v>2018</v>
      </c>
      <c r="O365" s="5" t="str" cm="1">
        <f t="array" ref="O365">_xlfn.IFS(N365&lt;=2016,"before treatment",N365=2017,"unknown",N365&gt;2017,"after treatment")</f>
        <v>after treatment</v>
      </c>
      <c r="P365" s="5">
        <f t="shared" si="72"/>
        <v>0</v>
      </c>
      <c r="Q365" s="5">
        <f t="shared" si="73"/>
        <v>1</v>
      </c>
      <c r="R365" t="str">
        <f>'Raw Data'!I365</f>
        <v>Dade</v>
      </c>
      <c r="S365" t="str">
        <f>'Raw Data'!J365</f>
        <v>State Route 136</v>
      </c>
      <c r="T365" t="str">
        <f>'Raw Data'!K365</f>
        <v>(none)</v>
      </c>
      <c r="U365" t="str">
        <f>'Raw Data'!L365</f>
        <v>(O) No Injury</v>
      </c>
      <c r="V365">
        <f>'Raw Data'!M365</f>
        <v>0</v>
      </c>
      <c r="W365">
        <f>'Raw Data'!N365</f>
        <v>0</v>
      </c>
      <c r="X365">
        <f>'Raw Data'!O365</f>
        <v>0</v>
      </c>
      <c r="Y365" t="str">
        <f>'Raw Data'!P365</f>
        <v>Rear End</v>
      </c>
      <c r="Z365" t="str">
        <f>'Raw Data'!Q365</f>
        <v>On Roadway - Non-Intersection</v>
      </c>
      <c r="AA365" t="str">
        <f>'Raw Data'!R365</f>
        <v>["Motor Vehicle in Motion","Motor Vehicle in Motion","Motor Vehicle in Motion"]</v>
      </c>
      <c r="AB365" t="str">
        <f>'Raw Data'!S365</f>
        <v>["Motor Vehicle in Motion","Motor Vehicle in Motion","Motor Vehicle in Motion"]</v>
      </c>
      <c r="AC365" t="str">
        <f>'Raw Data'!T365</f>
        <v>["Following Too Close","No Contributing Factors","No Contributing Factors"]</v>
      </c>
      <c r="AD365">
        <f>'Raw Data'!U365</f>
        <v>3</v>
      </c>
      <c r="AE365" s="5" t="str">
        <f t="shared" si="80"/>
        <v>No</v>
      </c>
      <c r="AF365" t="str">
        <f>'Raw Data'!V365</f>
        <v>["Straight","Straight","Straight"]</v>
      </c>
      <c r="AG365" s="5">
        <f t="shared" si="74"/>
        <v>0</v>
      </c>
      <c r="AH365" t="str">
        <f>'Raw Data'!W365</f>
        <v>["West","West","West"]</v>
      </c>
      <c r="AI365" t="str">
        <f>'Raw Data'!X365</f>
        <v>Daylight</v>
      </c>
      <c r="AJ365" t="str">
        <f>'Raw Data'!Y365</f>
        <v>Dry</v>
      </c>
      <c r="AK365">
        <f>'Raw Data'!Z365</f>
        <v>0</v>
      </c>
      <c r="AL365" t="str">
        <f>'Raw Data'!AA365</f>
        <v>["Lap and Shoulder Belt Used","Lap and Shoulder Belt Used","Lap and Shoulder Belt Used","Lap and Shoulder Belt Used","Lap and Shoulder Belt Used"]</v>
      </c>
      <c r="AM365" s="5">
        <f t="shared" si="75"/>
        <v>0</v>
      </c>
      <c r="AN365" t="str">
        <f>'Raw Data'!AB365</f>
        <v>["Sports Utility Vehicle (SUV)","Sports Utility Vehicle (SUV)","Sports Utility Vehicle (SUV)"]</v>
      </c>
      <c r="AO365" t="str">
        <f>'Raw Data'!AC365</f>
        <v>0831013600I</v>
      </c>
      <c r="AP365">
        <f>'Raw Data'!AD365</f>
        <v>3.7655449999999999</v>
      </c>
      <c r="AQ365">
        <f>'Raw Data'!AE365</f>
        <v>34.864468000000002</v>
      </c>
      <c r="AR365">
        <f>'Raw Data'!AF365</f>
        <v>-85.539308000000005</v>
      </c>
      <c r="AS365">
        <f>'Raw Data'!AG365</f>
        <v>59</v>
      </c>
      <c r="AT365">
        <f>'Raw Data'!AH365</f>
        <v>129</v>
      </c>
      <c r="AU365">
        <f>'Raw Data'!AI365</f>
        <v>1603</v>
      </c>
      <c r="AV365" t="str">
        <f>'Raw Data'!AJ365</f>
        <v>D6_0136_00_I</v>
      </c>
      <c r="AW365">
        <f>'Raw Data'!AK365</f>
        <v>188</v>
      </c>
      <c r="AX365">
        <f>'Raw Data'!AL365</f>
        <v>207</v>
      </c>
      <c r="AY365" t="str">
        <f>'Raw Data'!AM365</f>
        <v>simple</v>
      </c>
      <c r="AZ365">
        <f>'Raw Data'!AN365</f>
        <v>785.8</v>
      </c>
      <c r="BA365">
        <f>'Raw Data'!AO365</f>
        <v>36.1</v>
      </c>
      <c r="BB365">
        <f>'Raw Data'!AP365</f>
        <v>495.3</v>
      </c>
      <c r="BC365">
        <f>'Raw Data'!AQ365</f>
        <v>-85.540774999999996</v>
      </c>
      <c r="BD365">
        <f>'Raw Data'!AR365</f>
        <v>34.865096000000001</v>
      </c>
      <c r="BE365">
        <f>'Raw Data'!AS365</f>
        <v>-85.541358000000002</v>
      </c>
      <c r="BF365">
        <f>'Raw Data'!AT365</f>
        <v>34.863846000000002</v>
      </c>
      <c r="BG365" t="str">
        <f>'Raw Data'!AU365</f>
        <v>0831013600I</v>
      </c>
      <c r="BH365">
        <f>'Raw Data'!AV365</f>
        <v>1</v>
      </c>
      <c r="BI365">
        <f>'Raw Data'!AW365</f>
        <v>83</v>
      </c>
      <c r="BJ365">
        <f>'Raw Data'!AX365</f>
        <v>136</v>
      </c>
      <c r="BK365">
        <f>'Raw Data'!AY365</f>
        <v>0</v>
      </c>
      <c r="BL365">
        <f>'Raw Data'!AZ365</f>
        <v>50</v>
      </c>
      <c r="BM365">
        <f>'Raw Data'!BA365</f>
        <v>8.41</v>
      </c>
      <c r="BN365">
        <f>'Raw Data'!BB365</f>
        <v>7.95</v>
      </c>
      <c r="BO365">
        <f>'Raw Data'!BC365</f>
        <v>1146.7</v>
      </c>
      <c r="BP365">
        <f>'Raw Data'!BD365</f>
        <v>1161.7</v>
      </c>
      <c r="BQ365">
        <f>'Raw Data'!BE365</f>
        <v>1176.5</v>
      </c>
      <c r="BR365">
        <f>'Raw Data'!BF365</f>
        <v>45</v>
      </c>
      <c r="BS365">
        <f>'Raw Data'!BG365</f>
        <v>50.5</v>
      </c>
      <c r="BT365">
        <f>'Raw Data'!BH365</f>
        <v>0</v>
      </c>
      <c r="BU365">
        <f>'Raw Data'!BI365</f>
        <v>44173</v>
      </c>
      <c r="BV365" t="str">
        <f>'Raw Data'!BJ365</f>
        <v>NONE</v>
      </c>
      <c r="BW365">
        <f>'Raw Data'!BK365</f>
        <v>1.4090000000000001E-3</v>
      </c>
      <c r="BX365">
        <f>'Raw Data'!BL365</f>
        <v>15033</v>
      </c>
      <c r="BY365">
        <f>'Raw Data'!BM365</f>
        <v>14673</v>
      </c>
      <c r="BZ365" t="str">
        <f>'Raw Data'!BN365</f>
        <v>0831013600I</v>
      </c>
      <c r="CA365" t="str">
        <f>'Raw Data'!BO365</f>
        <v>DADE</v>
      </c>
      <c r="CB365">
        <f>'Raw Data'!BP365</f>
        <v>1</v>
      </c>
      <c r="CC365">
        <f>'Raw Data'!BQ365</f>
        <v>13600</v>
      </c>
      <c r="CD365">
        <f>'Raw Data'!BR365</f>
        <v>6</v>
      </c>
      <c r="CE365">
        <f>'Raw Data'!BS365</f>
        <v>1</v>
      </c>
      <c r="CF365">
        <f>'Raw Data'!BT365</f>
        <v>2</v>
      </c>
      <c r="CG365">
        <f>'Raw Data'!BU365</f>
        <v>1</v>
      </c>
      <c r="CH365">
        <f>'Raw Data'!BV365</f>
        <v>1</v>
      </c>
      <c r="CI365">
        <f>'Raw Data'!BW365</f>
        <v>2</v>
      </c>
      <c r="CJ365">
        <f>'Raw Data'!BX365</f>
        <v>0</v>
      </c>
      <c r="CK365">
        <f>'Raw Data'!BY365</f>
        <v>4</v>
      </c>
      <c r="CL365" t="str">
        <f>'Raw Data'!BZ365</f>
        <v>N</v>
      </c>
      <c r="CM365">
        <f t="shared" si="81"/>
        <v>0</v>
      </c>
      <c r="CN365">
        <f>'Raw Data'!CA365</f>
        <v>83</v>
      </c>
      <c r="CO365">
        <f>'Raw Data'!CB365</f>
        <v>136</v>
      </c>
      <c r="CP365">
        <f>'Raw Data'!CC365</f>
        <v>0</v>
      </c>
      <c r="CQ365" t="str">
        <f>'Raw Data'!CD365</f>
        <v>Not Urban</v>
      </c>
      <c r="CR365" t="str">
        <f>'Raw Data'!CE365</f>
        <v>Not Urban</v>
      </c>
      <c r="CS365">
        <f>'Raw Data'!CF365</f>
        <v>0</v>
      </c>
      <c r="CT365">
        <f>'Raw Data'!CG365</f>
        <v>50</v>
      </c>
      <c r="CU365">
        <f>'Raw Data'!CH365</f>
        <v>2740</v>
      </c>
      <c r="CV365" t="str">
        <f>'Raw Data'!CI365</f>
        <v xml:space="preserve"> </v>
      </c>
      <c r="CW365">
        <f>'Raw Data'!CJ365</f>
        <v>0</v>
      </c>
      <c r="CX365">
        <f>'Raw Data'!CK365</f>
        <v>1.362822</v>
      </c>
      <c r="CY365">
        <f>'Raw Data'!CL365</f>
        <v>14</v>
      </c>
      <c r="CZ365" t="str">
        <f>'Raw Data'!CM365</f>
        <v>State Mainline</v>
      </c>
      <c r="DA365">
        <f>'Raw Data'!CN365</f>
        <v>2740</v>
      </c>
      <c r="DB365">
        <f>'Raw Data'!CO365</f>
        <v>166084</v>
      </c>
      <c r="DC365">
        <f>'Raw Data'!CP365</f>
        <v>2.98</v>
      </c>
      <c r="DD365">
        <f>'Raw Data'!CQ365</f>
        <v>4.34</v>
      </c>
      <c r="DE365">
        <f>'Raw Data'!CR365</f>
        <v>166084</v>
      </c>
      <c r="DF365">
        <f>'Raw Data'!CS365</f>
        <v>0</v>
      </c>
      <c r="DG365">
        <f>'Raw Data'!CT365</f>
        <v>7195.6992730000002</v>
      </c>
      <c r="DH365">
        <f>'Raw Data'!CU365</f>
        <v>100</v>
      </c>
      <c r="DI365">
        <f>'Raw Data'!CV365</f>
        <v>14705</v>
      </c>
      <c r="DJ365">
        <f>'Raw Data'!CW365</f>
        <v>4.3507999999999998E-2</v>
      </c>
      <c r="DK365">
        <f>'Raw Data'!CX365</f>
        <v>0</v>
      </c>
      <c r="DL365">
        <f>'Raw Data'!CY365</f>
        <v>1.4090000000000001E-3</v>
      </c>
      <c r="DM365">
        <f>'Raw Data'!CZ365</f>
        <v>155</v>
      </c>
      <c r="DN365" t="str">
        <f>'Raw Data'!DA365</f>
        <v>083-0136</v>
      </c>
      <c r="DO365" t="str">
        <f>'Raw Data'!DB365</f>
        <v>4R : Rural Minor Arterial</v>
      </c>
      <c r="DP365" t="str">
        <f>'Raw Data'!DC365</f>
        <v>34.864064, -85.539933</v>
      </c>
      <c r="DQ365">
        <f>'Raw Data'!DD365</f>
        <v>-85.539933000000005</v>
      </c>
      <c r="DR365">
        <f>'Raw Data'!DE365</f>
        <v>34.864063999999999</v>
      </c>
      <c r="DS365">
        <f>'Raw Data'!DF365</f>
        <v>34.864063999999999</v>
      </c>
      <c r="DT365">
        <f>'Raw Data'!DG365</f>
        <v>-85.539933000000005</v>
      </c>
      <c r="DU365">
        <f>'Raw Data'!DH365</f>
        <v>1.304E-3</v>
      </c>
      <c r="DV365">
        <f>'Raw Data'!DI365</f>
        <v>1.4090000000000001E-3</v>
      </c>
      <c r="DW365">
        <f>'Raw Data'!DJ365</f>
        <v>59</v>
      </c>
      <c r="DX365" s="11">
        <f t="shared" si="82"/>
        <v>10136.666666666666</v>
      </c>
      <c r="DY365" s="5">
        <f t="shared" si="83"/>
        <v>9900</v>
      </c>
      <c r="DZ365" s="5">
        <f t="shared" si="76"/>
        <v>236.66666666666606</v>
      </c>
      <c r="EA365" s="5">
        <f t="shared" si="77"/>
        <v>2.3905723905723843E-2</v>
      </c>
      <c r="EB365" s="5">
        <f t="shared" si="78"/>
        <v>10018.333333333332</v>
      </c>
      <c r="EC365">
        <f>'Raw Data'!DK365</f>
        <v>8710</v>
      </c>
      <c r="ED365">
        <f>'Raw Data'!DL365</f>
        <v>4</v>
      </c>
      <c r="EE365">
        <f>'Raw Data'!DM365</f>
        <v>11000</v>
      </c>
      <c r="EF365">
        <f>'Raw Data'!DN365</f>
        <v>4</v>
      </c>
      <c r="EG365">
        <f>'Raw Data'!DO365</f>
        <v>10700</v>
      </c>
      <c r="EH365">
        <f>'Raw Data'!DP365</f>
        <v>4</v>
      </c>
      <c r="EI365">
        <f>'Raw Data'!DQ365</f>
        <v>9350</v>
      </c>
      <c r="EJ365">
        <f>'Raw Data'!DR365</f>
        <v>0</v>
      </c>
      <c r="EK365">
        <f>'Raw Data'!DS365</f>
        <v>9070</v>
      </c>
      <c r="EL365">
        <f>'Raw Data'!DT365</f>
        <v>5.8</v>
      </c>
      <c r="EM365">
        <f>'Raw Data'!DU365</f>
        <v>10600</v>
      </c>
      <c r="EN365">
        <f>'Raw Data'!DV365</f>
        <v>5.8</v>
      </c>
      <c r="EO365">
        <f>'Raw Data'!DW365</f>
        <v>10100</v>
      </c>
      <c r="EP365">
        <f>'Raw Data'!DX365</f>
        <v>5.8</v>
      </c>
      <c r="EQ365">
        <f>'Raw Data'!DY365</f>
        <v>9830</v>
      </c>
      <c r="ER365">
        <f>'Raw Data'!DZ365</f>
        <v>5.8</v>
      </c>
      <c r="ES365">
        <f>'Raw Data'!EA365</f>
        <v>9820</v>
      </c>
      <c r="ET365">
        <f>'Raw Data'!EB365</f>
        <v>5.8</v>
      </c>
      <c r="EU365">
        <f>'Raw Data'!EC365</f>
        <v>9100</v>
      </c>
      <c r="EV365">
        <f>'Raw Data'!ED365</f>
        <v>5.8</v>
      </c>
      <c r="EW365">
        <f>'Raw Data'!EE365</f>
        <v>1.596E-3</v>
      </c>
    </row>
    <row r="366" spans="1:153" x14ac:dyDescent="0.3">
      <c r="A366">
        <f>'Raw Data'!A366</f>
        <v>364</v>
      </c>
      <c r="B366" t="str">
        <f>'Raw Data'!B366</f>
        <v>Point</v>
      </c>
      <c r="C366">
        <f>'Raw Data'!C366</f>
        <v>13</v>
      </c>
      <c r="D366">
        <f>'Raw Data'!D366</f>
        <v>423</v>
      </c>
      <c r="E366" t="str">
        <f>'Raw Data'!E366</f>
        <v>Point</v>
      </c>
      <c r="F366">
        <f>'Raw Data'!F366</f>
        <v>4344267</v>
      </c>
      <c r="G366" t="str">
        <f>'Raw Data'!G366</f>
        <v>Gsp Post 00</v>
      </c>
      <c r="H366" s="3">
        <f>'Raw Data'!H366</f>
        <v>41307</v>
      </c>
      <c r="L366">
        <f t="shared" si="70"/>
        <v>0</v>
      </c>
      <c r="M366" s="5">
        <f t="shared" si="71"/>
        <v>41307</v>
      </c>
      <c r="N366" s="5">
        <f t="shared" si="79"/>
        <v>2013</v>
      </c>
      <c r="O366" s="5" t="str" cm="1">
        <f t="array" ref="O366">_xlfn.IFS(N366&lt;=2016,"before treatment",N366=2017,"unknown",N366&gt;2017,"after treatment")</f>
        <v>before treatment</v>
      </c>
      <c r="P366" s="5">
        <f t="shared" si="72"/>
        <v>1</v>
      </c>
      <c r="Q366" s="5">
        <f t="shared" si="73"/>
        <v>0</v>
      </c>
      <c r="R366" t="str">
        <f>'Raw Data'!I366</f>
        <v>Dade</v>
      </c>
      <c r="S366" t="str">
        <f>'Raw Data'!J366</f>
        <v>State Route 136</v>
      </c>
      <c r="T366" t="str">
        <f>'Raw Data'!K366</f>
        <v>(none)</v>
      </c>
      <c r="U366" t="str">
        <f>'Raw Data'!L366</f>
        <v>(O) No Injury</v>
      </c>
      <c r="V366">
        <f>'Raw Data'!M366</f>
        <v>0</v>
      </c>
      <c r="W366">
        <f>'Raw Data'!N366</f>
        <v>0</v>
      </c>
      <c r="X366">
        <f>'Raw Data'!O366</f>
        <v>0</v>
      </c>
      <c r="Y366" t="str">
        <f>'Raw Data'!P366</f>
        <v>Not a Collision with Motor Vehicle</v>
      </c>
      <c r="Z366" t="str">
        <f>'Raw Data'!Q366</f>
        <v>On Shoulder</v>
      </c>
      <c r="AA366" t="str">
        <f>'Raw Data'!R366</f>
        <v>Ditch</v>
      </c>
      <c r="AB366" t="str">
        <f>'Raw Data'!S366</f>
        <v>Ditch</v>
      </c>
      <c r="AC366" t="str">
        <f>'Raw Data'!T366</f>
        <v>Changed Lanes Improperly</v>
      </c>
      <c r="AD366">
        <f>'Raw Data'!U366</f>
        <v>1</v>
      </c>
      <c r="AE366" s="5" t="str">
        <f t="shared" si="80"/>
        <v>Yes</v>
      </c>
      <c r="AF366" t="str">
        <f>'Raw Data'!V366</f>
        <v>Negotiating a Curve</v>
      </c>
      <c r="AG366" s="5">
        <f t="shared" si="74"/>
        <v>0</v>
      </c>
      <c r="AH366" t="str">
        <f>'Raw Data'!W366</f>
        <v>East</v>
      </c>
      <c r="AI366" t="str">
        <f>'Raw Data'!X366</f>
        <v>Daylight</v>
      </c>
      <c r="AJ366" t="str">
        <f>'Raw Data'!Y366</f>
        <v>Snow</v>
      </c>
      <c r="AK366">
        <f>'Raw Data'!Z366</f>
        <v>47</v>
      </c>
      <c r="AL366" t="str">
        <f>'Raw Data'!AA366</f>
        <v>Lap and Shoulder Belt Used</v>
      </c>
      <c r="AM366" s="5">
        <f t="shared" si="75"/>
        <v>0</v>
      </c>
      <c r="AN366" t="str">
        <f>'Raw Data'!AB366</f>
        <v>Sports Utility Vehicle (SUV)</v>
      </c>
      <c r="AO366" t="str">
        <f>'Raw Data'!AC366</f>
        <v>0831013600I</v>
      </c>
      <c r="AP366">
        <f>'Raw Data'!AD366</f>
        <v>3.45234</v>
      </c>
      <c r="AQ366">
        <f>'Raw Data'!AE366</f>
        <v>34.863377999999997</v>
      </c>
      <c r="AR366">
        <f>'Raw Data'!AF366</f>
        <v>-85.541399999999996</v>
      </c>
      <c r="AS366">
        <f>'Raw Data'!AG366</f>
        <v>60</v>
      </c>
      <c r="AT366">
        <f>'Raw Data'!AH366</f>
        <v>130</v>
      </c>
      <c r="AU366">
        <f>'Raw Data'!AI366</f>
        <v>1604</v>
      </c>
      <c r="AV366" t="str">
        <f>'Raw Data'!AJ366</f>
        <v>D6_0136_00_I</v>
      </c>
      <c r="AW366">
        <f>'Raw Data'!AK366</f>
        <v>189</v>
      </c>
      <c r="AX366">
        <f>'Raw Data'!AL366</f>
        <v>208</v>
      </c>
      <c r="AY366" t="str">
        <f>'Raw Data'!AM366</f>
        <v>simple</v>
      </c>
      <c r="AZ366">
        <f>'Raw Data'!AN366</f>
        <v>537</v>
      </c>
      <c r="BA366">
        <f>'Raw Data'!AO366</f>
        <v>43.2</v>
      </c>
      <c r="BB366">
        <f>'Raw Data'!AP366</f>
        <v>403.2</v>
      </c>
      <c r="BC366">
        <f>'Raw Data'!AQ366</f>
        <v>-85.541359</v>
      </c>
      <c r="BD366">
        <f>'Raw Data'!AR366</f>
        <v>34.863804999999999</v>
      </c>
      <c r="BE366">
        <f>'Raw Data'!AS366</f>
        <v>-85.541736999999998</v>
      </c>
      <c r="BF366">
        <f>'Raw Data'!AT366</f>
        <v>34.862765000000003</v>
      </c>
      <c r="BG366" t="str">
        <f>'Raw Data'!AU366</f>
        <v>0831013600I</v>
      </c>
      <c r="BH366">
        <f>'Raw Data'!AV366</f>
        <v>1</v>
      </c>
      <c r="BI366">
        <f>'Raw Data'!AW366</f>
        <v>83</v>
      </c>
      <c r="BJ366">
        <f>'Raw Data'!AX366</f>
        <v>136</v>
      </c>
      <c r="BK366">
        <f>'Raw Data'!AY366</f>
        <v>0</v>
      </c>
      <c r="BL366">
        <f>'Raw Data'!AZ366</f>
        <v>50</v>
      </c>
      <c r="BM366">
        <f>'Raw Data'!BA366</f>
        <v>4.63</v>
      </c>
      <c r="BN366">
        <f>'Raw Data'!BB366</f>
        <v>4.38</v>
      </c>
      <c r="BO366">
        <f>'Raw Data'!BC366</f>
        <v>1149.5999999999999</v>
      </c>
      <c r="BP366">
        <f>'Raw Data'!BD366</f>
        <v>1138.5</v>
      </c>
      <c r="BQ366">
        <f>'Raw Data'!BE366</f>
        <v>1129.3</v>
      </c>
      <c r="BR366">
        <f>'Raw Data'!BF366</f>
        <v>45</v>
      </c>
      <c r="BS366">
        <f>'Raw Data'!BG366</f>
        <v>46.5</v>
      </c>
      <c r="BT366">
        <f>'Raw Data'!BH366</f>
        <v>0</v>
      </c>
      <c r="BU366">
        <f>'Raw Data'!BI366</f>
        <v>44173</v>
      </c>
      <c r="BV366" t="str">
        <f>'Raw Data'!BJ366</f>
        <v>NONE</v>
      </c>
      <c r="BW366">
        <f>'Raw Data'!BK366</f>
        <v>1.137E-3</v>
      </c>
      <c r="BX366">
        <f>'Raw Data'!BL366</f>
        <v>15033</v>
      </c>
      <c r="BY366">
        <f>'Raw Data'!BM366</f>
        <v>14673</v>
      </c>
      <c r="BZ366" t="str">
        <f>'Raw Data'!BN366</f>
        <v>0831013600I</v>
      </c>
      <c r="CA366" t="str">
        <f>'Raw Data'!BO366</f>
        <v>DADE</v>
      </c>
      <c r="CB366">
        <f>'Raw Data'!BP366</f>
        <v>1</v>
      </c>
      <c r="CC366">
        <f>'Raw Data'!BQ366</f>
        <v>13600</v>
      </c>
      <c r="CD366">
        <f>'Raw Data'!BR366</f>
        <v>6</v>
      </c>
      <c r="CE366">
        <f>'Raw Data'!BS366</f>
        <v>1</v>
      </c>
      <c r="CF366">
        <f>'Raw Data'!BT366</f>
        <v>2</v>
      </c>
      <c r="CG366">
        <f>'Raw Data'!BU366</f>
        <v>1</v>
      </c>
      <c r="CH366">
        <f>'Raw Data'!BV366</f>
        <v>1</v>
      </c>
      <c r="CI366">
        <f>'Raw Data'!BW366</f>
        <v>2</v>
      </c>
      <c r="CJ366">
        <f>'Raw Data'!BX366</f>
        <v>0</v>
      </c>
      <c r="CK366">
        <f>'Raw Data'!BY366</f>
        <v>4</v>
      </c>
      <c r="CL366" t="str">
        <f>'Raw Data'!BZ366</f>
        <v>N</v>
      </c>
      <c r="CM366">
        <f t="shared" si="81"/>
        <v>0</v>
      </c>
      <c r="CN366">
        <f>'Raw Data'!CA366</f>
        <v>83</v>
      </c>
      <c r="CO366">
        <f>'Raw Data'!CB366</f>
        <v>136</v>
      </c>
      <c r="CP366">
        <f>'Raw Data'!CC366</f>
        <v>0</v>
      </c>
      <c r="CQ366" t="str">
        <f>'Raw Data'!CD366</f>
        <v>Not Urban</v>
      </c>
      <c r="CR366" t="str">
        <f>'Raw Data'!CE366</f>
        <v>Not Urban</v>
      </c>
      <c r="CS366">
        <f>'Raw Data'!CF366</f>
        <v>0</v>
      </c>
      <c r="CT366">
        <f>'Raw Data'!CG366</f>
        <v>50</v>
      </c>
      <c r="CU366">
        <f>'Raw Data'!CH366</f>
        <v>2740</v>
      </c>
      <c r="CV366" t="str">
        <f>'Raw Data'!CI366</f>
        <v xml:space="preserve"> </v>
      </c>
      <c r="CW366">
        <f>'Raw Data'!CJ366</f>
        <v>0</v>
      </c>
      <c r="CX366">
        <f>'Raw Data'!CK366</f>
        <v>1.362822</v>
      </c>
      <c r="CY366">
        <f>'Raw Data'!CL366</f>
        <v>14</v>
      </c>
      <c r="CZ366" t="str">
        <f>'Raw Data'!CM366</f>
        <v>State Mainline</v>
      </c>
      <c r="DA366">
        <f>'Raw Data'!CN366</f>
        <v>2740</v>
      </c>
      <c r="DB366">
        <f>'Raw Data'!CO366</f>
        <v>166084</v>
      </c>
      <c r="DC366">
        <f>'Raw Data'!CP366</f>
        <v>2.98</v>
      </c>
      <c r="DD366">
        <f>'Raw Data'!CQ366</f>
        <v>4.34</v>
      </c>
      <c r="DE366">
        <f>'Raw Data'!CR366</f>
        <v>166084</v>
      </c>
      <c r="DF366">
        <f>'Raw Data'!CS366</f>
        <v>0</v>
      </c>
      <c r="DG366">
        <f>'Raw Data'!CT366</f>
        <v>7195.6992730000002</v>
      </c>
      <c r="DH366">
        <f>'Raw Data'!CU366</f>
        <v>100</v>
      </c>
      <c r="DI366">
        <f>'Raw Data'!CV366</f>
        <v>14705</v>
      </c>
      <c r="DJ366">
        <f>'Raw Data'!CW366</f>
        <v>4.3507999999999998E-2</v>
      </c>
      <c r="DK366">
        <f>'Raw Data'!CX366</f>
        <v>0</v>
      </c>
      <c r="DL366">
        <f>'Raw Data'!CY366</f>
        <v>1.137E-3</v>
      </c>
      <c r="DM366">
        <f>'Raw Data'!CZ366</f>
        <v>155</v>
      </c>
      <c r="DN366" t="str">
        <f>'Raw Data'!DA366</f>
        <v>083-0136</v>
      </c>
      <c r="DO366" t="str">
        <f>'Raw Data'!DB366</f>
        <v>4R : Rural Minor Arterial</v>
      </c>
      <c r="DP366" t="str">
        <f>'Raw Data'!DC366</f>
        <v>34.864064, -85.539933</v>
      </c>
      <c r="DQ366">
        <f>'Raw Data'!DD366</f>
        <v>-85.539933000000005</v>
      </c>
      <c r="DR366">
        <f>'Raw Data'!DE366</f>
        <v>34.864063999999999</v>
      </c>
      <c r="DS366">
        <f>'Raw Data'!DF366</f>
        <v>34.864063999999999</v>
      </c>
      <c r="DT366">
        <f>'Raw Data'!DG366</f>
        <v>-85.539933000000005</v>
      </c>
      <c r="DU366">
        <f>'Raw Data'!DH366</f>
        <v>1.449E-3</v>
      </c>
      <c r="DV366">
        <f>'Raw Data'!DI366</f>
        <v>1.137E-3</v>
      </c>
      <c r="DW366">
        <f>'Raw Data'!DJ366</f>
        <v>60</v>
      </c>
      <c r="DX366" s="11">
        <f t="shared" si="82"/>
        <v>10136.666666666666</v>
      </c>
      <c r="DY366" s="5">
        <f t="shared" si="83"/>
        <v>9900</v>
      </c>
      <c r="DZ366" s="5">
        <f t="shared" si="76"/>
        <v>236.66666666666606</v>
      </c>
      <c r="EA366" s="5">
        <f t="shared" si="77"/>
        <v>2.3905723905723843E-2</v>
      </c>
      <c r="EB366" s="5">
        <f t="shared" si="78"/>
        <v>10018.333333333332</v>
      </c>
      <c r="EC366">
        <f>'Raw Data'!DK366</f>
        <v>8710</v>
      </c>
      <c r="ED366">
        <f>'Raw Data'!DL366</f>
        <v>4</v>
      </c>
      <c r="EE366">
        <f>'Raw Data'!DM366</f>
        <v>11000</v>
      </c>
      <c r="EF366">
        <f>'Raw Data'!DN366</f>
        <v>4</v>
      </c>
      <c r="EG366">
        <f>'Raw Data'!DO366</f>
        <v>10700</v>
      </c>
      <c r="EH366">
        <f>'Raw Data'!DP366</f>
        <v>4</v>
      </c>
      <c r="EI366">
        <f>'Raw Data'!DQ366</f>
        <v>9350</v>
      </c>
      <c r="EJ366">
        <f>'Raw Data'!DR366</f>
        <v>0</v>
      </c>
      <c r="EK366">
        <f>'Raw Data'!DS366</f>
        <v>9070</v>
      </c>
      <c r="EL366">
        <f>'Raw Data'!DT366</f>
        <v>5.8</v>
      </c>
      <c r="EM366">
        <f>'Raw Data'!DU366</f>
        <v>10600</v>
      </c>
      <c r="EN366">
        <f>'Raw Data'!DV366</f>
        <v>5.8</v>
      </c>
      <c r="EO366">
        <f>'Raw Data'!DW366</f>
        <v>10100</v>
      </c>
      <c r="EP366">
        <f>'Raw Data'!DX366</f>
        <v>5.8</v>
      </c>
      <c r="EQ366">
        <f>'Raw Data'!DY366</f>
        <v>9830</v>
      </c>
      <c r="ER366">
        <f>'Raw Data'!DZ366</f>
        <v>5.8</v>
      </c>
      <c r="ES366">
        <f>'Raw Data'!EA366</f>
        <v>9820</v>
      </c>
      <c r="ET366">
        <f>'Raw Data'!EB366</f>
        <v>5.8</v>
      </c>
      <c r="EU366">
        <f>'Raw Data'!EC366</f>
        <v>9100</v>
      </c>
      <c r="EV366">
        <f>'Raw Data'!ED366</f>
        <v>5.8</v>
      </c>
      <c r="EW366">
        <f>'Raw Data'!EE366</f>
        <v>0</v>
      </c>
    </row>
    <row r="367" spans="1:153" x14ac:dyDescent="0.3">
      <c r="A367">
        <f>'Raw Data'!A367</f>
        <v>365</v>
      </c>
      <c r="B367" t="str">
        <f>'Raw Data'!B367</f>
        <v>Point</v>
      </c>
      <c r="C367">
        <f>'Raw Data'!C367</f>
        <v>86</v>
      </c>
      <c r="D367">
        <f>'Raw Data'!D367</f>
        <v>332</v>
      </c>
      <c r="E367" t="str">
        <f>'Raw Data'!E367</f>
        <v>Point</v>
      </c>
      <c r="F367">
        <f>'Raw Data'!F367</f>
        <v>4997865</v>
      </c>
      <c r="G367" t="str">
        <f>'Raw Data'!G367</f>
        <v>Gsp Post 00</v>
      </c>
      <c r="H367" s="3">
        <f>'Raw Data'!H367</f>
        <v>41908</v>
      </c>
      <c r="L367">
        <f t="shared" si="70"/>
        <v>0</v>
      </c>
      <c r="M367" s="5">
        <f t="shared" si="71"/>
        <v>41908</v>
      </c>
      <c r="N367" s="5">
        <f t="shared" si="79"/>
        <v>2014</v>
      </c>
      <c r="O367" s="5" t="str" cm="1">
        <f t="array" ref="O367">_xlfn.IFS(N367&lt;=2016,"before treatment",N367=2017,"unknown",N367&gt;2017,"after treatment")</f>
        <v>before treatment</v>
      </c>
      <c r="P367" s="5">
        <f t="shared" si="72"/>
        <v>1</v>
      </c>
      <c r="Q367" s="5">
        <f t="shared" si="73"/>
        <v>0</v>
      </c>
      <c r="R367" t="str">
        <f>'Raw Data'!I367</f>
        <v>Dade</v>
      </c>
      <c r="S367" t="str">
        <f>'Raw Data'!J367</f>
        <v>State Route 136</v>
      </c>
      <c r="T367" t="str">
        <f>'Raw Data'!K367</f>
        <v>(none)</v>
      </c>
      <c r="U367" t="str">
        <f>'Raw Data'!L367</f>
        <v>(O) No Injury</v>
      </c>
      <c r="V367">
        <f>'Raw Data'!M367</f>
        <v>0</v>
      </c>
      <c r="W367">
        <f>'Raw Data'!N367</f>
        <v>0</v>
      </c>
      <c r="X367">
        <f>'Raw Data'!O367</f>
        <v>0</v>
      </c>
      <c r="Y367" t="str">
        <f>'Raw Data'!P367</f>
        <v>Not a Collision with Motor Vehicle</v>
      </c>
      <c r="Z367" t="str">
        <f>'Raw Data'!Q367</f>
        <v>On Shoulder</v>
      </c>
      <c r="AA367" t="str">
        <f>'Raw Data'!R367</f>
        <v>Ditch</v>
      </c>
      <c r="AB367" t="str">
        <f>'Raw Data'!S367</f>
        <v>Ditch</v>
      </c>
      <c r="AC367" t="str">
        <f>'Raw Data'!T367</f>
        <v>Changed Lanes Improperly</v>
      </c>
      <c r="AD367">
        <f>'Raw Data'!U367</f>
        <v>1</v>
      </c>
      <c r="AE367" s="5" t="str">
        <f t="shared" si="80"/>
        <v>Yes</v>
      </c>
      <c r="AF367" t="str">
        <f>'Raw Data'!V367</f>
        <v>Negotiating a Curve</v>
      </c>
      <c r="AG367" s="5">
        <f t="shared" si="74"/>
        <v>0</v>
      </c>
      <c r="AH367" t="str">
        <f>'Raw Data'!W367</f>
        <v>West</v>
      </c>
      <c r="AI367" t="str">
        <f>'Raw Data'!X367</f>
        <v>Dark-Not Lighted</v>
      </c>
      <c r="AJ367" t="str">
        <f>'Raw Data'!Y367</f>
        <v>Dry</v>
      </c>
      <c r="AK367">
        <f>'Raw Data'!Z367</f>
        <v>42</v>
      </c>
      <c r="AL367" t="str">
        <f>'Raw Data'!AA367</f>
        <v>Shoulder Belt Only Used</v>
      </c>
      <c r="AM367" s="5">
        <f t="shared" si="75"/>
        <v>0</v>
      </c>
      <c r="AN367" t="str">
        <f>'Raw Data'!AB367</f>
        <v>Sports Utility Vehicle (SUV)</v>
      </c>
      <c r="AO367" t="str">
        <f>'Raw Data'!AC367</f>
        <v>0831013600I</v>
      </c>
      <c r="AP367">
        <f>'Raw Data'!AD367</f>
        <v>3.536</v>
      </c>
      <c r="AQ367">
        <f>'Raw Data'!AE367</f>
        <v>34.862307999999999</v>
      </c>
      <c r="AR367">
        <f>'Raw Data'!AF367</f>
        <v>-85.542036999999993</v>
      </c>
      <c r="AS367">
        <f>'Raw Data'!AG367</f>
        <v>60</v>
      </c>
      <c r="AT367">
        <f>'Raw Data'!AH367</f>
        <v>130</v>
      </c>
      <c r="AU367">
        <f>'Raw Data'!AI367</f>
        <v>1604</v>
      </c>
      <c r="AV367" t="str">
        <f>'Raw Data'!AJ367</f>
        <v>D6_0136_00_I</v>
      </c>
      <c r="AW367">
        <f>'Raw Data'!AK367</f>
        <v>189</v>
      </c>
      <c r="AX367">
        <f>'Raw Data'!AL367</f>
        <v>208</v>
      </c>
      <c r="AY367" t="str">
        <f>'Raw Data'!AM367</f>
        <v>simple</v>
      </c>
      <c r="AZ367">
        <f>'Raw Data'!AN367</f>
        <v>537</v>
      </c>
      <c r="BA367">
        <f>'Raw Data'!AO367</f>
        <v>43.2</v>
      </c>
      <c r="BB367">
        <f>'Raw Data'!AP367</f>
        <v>403.2</v>
      </c>
      <c r="BC367">
        <f>'Raw Data'!AQ367</f>
        <v>-85.541359</v>
      </c>
      <c r="BD367">
        <f>'Raw Data'!AR367</f>
        <v>34.863804999999999</v>
      </c>
      <c r="BE367">
        <f>'Raw Data'!AS367</f>
        <v>-85.541736999999998</v>
      </c>
      <c r="BF367">
        <f>'Raw Data'!AT367</f>
        <v>34.862765000000003</v>
      </c>
      <c r="BG367" t="str">
        <f>'Raw Data'!AU367</f>
        <v>0831013600I</v>
      </c>
      <c r="BH367">
        <f>'Raw Data'!AV367</f>
        <v>1</v>
      </c>
      <c r="BI367">
        <f>'Raw Data'!AW367</f>
        <v>83</v>
      </c>
      <c r="BJ367">
        <f>'Raw Data'!AX367</f>
        <v>136</v>
      </c>
      <c r="BK367">
        <f>'Raw Data'!AY367</f>
        <v>0</v>
      </c>
      <c r="BL367">
        <f>'Raw Data'!AZ367</f>
        <v>50</v>
      </c>
      <c r="BM367">
        <f>'Raw Data'!BA367</f>
        <v>4.63</v>
      </c>
      <c r="BN367">
        <f>'Raw Data'!BB367</f>
        <v>4.38</v>
      </c>
      <c r="BO367">
        <f>'Raw Data'!BC367</f>
        <v>1149.5999999999999</v>
      </c>
      <c r="BP367">
        <f>'Raw Data'!BD367</f>
        <v>1138.5</v>
      </c>
      <c r="BQ367">
        <f>'Raw Data'!BE367</f>
        <v>1129.3</v>
      </c>
      <c r="BR367">
        <f>'Raw Data'!BF367</f>
        <v>45</v>
      </c>
      <c r="BS367">
        <f>'Raw Data'!BG367</f>
        <v>46.5</v>
      </c>
      <c r="BT367">
        <f>'Raw Data'!BH367</f>
        <v>0</v>
      </c>
      <c r="BU367">
        <f>'Raw Data'!BI367</f>
        <v>44173</v>
      </c>
      <c r="BV367" t="str">
        <f>'Raw Data'!BJ367</f>
        <v>NONE</v>
      </c>
      <c r="BW367">
        <f>'Raw Data'!BK367</f>
        <v>1.137E-3</v>
      </c>
      <c r="BX367">
        <f>'Raw Data'!BL367</f>
        <v>15033</v>
      </c>
      <c r="BY367">
        <f>'Raw Data'!BM367</f>
        <v>14673</v>
      </c>
      <c r="BZ367" t="str">
        <f>'Raw Data'!BN367</f>
        <v>0831013600I</v>
      </c>
      <c r="CA367" t="str">
        <f>'Raw Data'!BO367</f>
        <v>DADE</v>
      </c>
      <c r="CB367">
        <f>'Raw Data'!BP367</f>
        <v>1</v>
      </c>
      <c r="CC367">
        <f>'Raw Data'!BQ367</f>
        <v>13600</v>
      </c>
      <c r="CD367">
        <f>'Raw Data'!BR367</f>
        <v>6</v>
      </c>
      <c r="CE367">
        <f>'Raw Data'!BS367</f>
        <v>1</v>
      </c>
      <c r="CF367">
        <f>'Raw Data'!BT367</f>
        <v>2</v>
      </c>
      <c r="CG367">
        <f>'Raw Data'!BU367</f>
        <v>1</v>
      </c>
      <c r="CH367">
        <f>'Raw Data'!BV367</f>
        <v>1</v>
      </c>
      <c r="CI367">
        <f>'Raw Data'!BW367</f>
        <v>2</v>
      </c>
      <c r="CJ367">
        <f>'Raw Data'!BX367</f>
        <v>0</v>
      </c>
      <c r="CK367">
        <f>'Raw Data'!BY367</f>
        <v>4</v>
      </c>
      <c r="CL367" t="str">
        <f>'Raw Data'!BZ367</f>
        <v>N</v>
      </c>
      <c r="CM367">
        <f t="shared" si="81"/>
        <v>0</v>
      </c>
      <c r="CN367">
        <f>'Raw Data'!CA367</f>
        <v>83</v>
      </c>
      <c r="CO367">
        <f>'Raw Data'!CB367</f>
        <v>136</v>
      </c>
      <c r="CP367">
        <f>'Raw Data'!CC367</f>
        <v>0</v>
      </c>
      <c r="CQ367" t="str">
        <f>'Raw Data'!CD367</f>
        <v>Not Urban</v>
      </c>
      <c r="CR367" t="str">
        <f>'Raw Data'!CE367</f>
        <v>Not Urban</v>
      </c>
      <c r="CS367">
        <f>'Raw Data'!CF367</f>
        <v>0</v>
      </c>
      <c r="CT367">
        <f>'Raw Data'!CG367</f>
        <v>50</v>
      </c>
      <c r="CU367">
        <f>'Raw Data'!CH367</f>
        <v>2740</v>
      </c>
      <c r="CV367" t="str">
        <f>'Raw Data'!CI367</f>
        <v xml:space="preserve"> </v>
      </c>
      <c r="CW367">
        <f>'Raw Data'!CJ367</f>
        <v>0</v>
      </c>
      <c r="CX367">
        <f>'Raw Data'!CK367</f>
        <v>1.362822</v>
      </c>
      <c r="CY367">
        <f>'Raw Data'!CL367</f>
        <v>14</v>
      </c>
      <c r="CZ367" t="str">
        <f>'Raw Data'!CM367</f>
        <v>State Mainline</v>
      </c>
      <c r="DA367">
        <f>'Raw Data'!CN367</f>
        <v>2740</v>
      </c>
      <c r="DB367">
        <f>'Raw Data'!CO367</f>
        <v>166084</v>
      </c>
      <c r="DC367">
        <f>'Raw Data'!CP367</f>
        <v>2.98</v>
      </c>
      <c r="DD367">
        <f>'Raw Data'!CQ367</f>
        <v>4.34</v>
      </c>
      <c r="DE367">
        <f>'Raw Data'!CR367</f>
        <v>166084</v>
      </c>
      <c r="DF367">
        <f>'Raw Data'!CS367</f>
        <v>0</v>
      </c>
      <c r="DG367">
        <f>'Raw Data'!CT367</f>
        <v>7195.6992730000002</v>
      </c>
      <c r="DH367">
        <f>'Raw Data'!CU367</f>
        <v>100</v>
      </c>
      <c r="DI367">
        <f>'Raw Data'!CV367</f>
        <v>14705</v>
      </c>
      <c r="DJ367">
        <f>'Raw Data'!CW367</f>
        <v>4.3507999999999998E-2</v>
      </c>
      <c r="DK367">
        <f>'Raw Data'!CX367</f>
        <v>0</v>
      </c>
      <c r="DL367">
        <f>'Raw Data'!CY367</f>
        <v>1.137E-3</v>
      </c>
      <c r="DM367">
        <f>'Raw Data'!CZ367</f>
        <v>155</v>
      </c>
      <c r="DN367" t="str">
        <f>'Raw Data'!DA367</f>
        <v>083-0136</v>
      </c>
      <c r="DO367" t="str">
        <f>'Raw Data'!DB367</f>
        <v>4R : Rural Minor Arterial</v>
      </c>
      <c r="DP367" t="str">
        <f>'Raw Data'!DC367</f>
        <v>34.864064, -85.539933</v>
      </c>
      <c r="DQ367">
        <f>'Raw Data'!DD367</f>
        <v>-85.539933000000005</v>
      </c>
      <c r="DR367">
        <f>'Raw Data'!DE367</f>
        <v>34.864063999999999</v>
      </c>
      <c r="DS367">
        <f>'Raw Data'!DF367</f>
        <v>34.864063999999999</v>
      </c>
      <c r="DT367">
        <f>'Raw Data'!DG367</f>
        <v>-85.539933000000005</v>
      </c>
      <c r="DU367">
        <f>'Raw Data'!DH367</f>
        <v>1.449E-3</v>
      </c>
      <c r="DV367">
        <f>'Raw Data'!DI367</f>
        <v>1.137E-3</v>
      </c>
      <c r="DW367">
        <f>'Raw Data'!DJ367</f>
        <v>60</v>
      </c>
      <c r="DX367" s="11">
        <f t="shared" si="82"/>
        <v>10136.666666666666</v>
      </c>
      <c r="DY367" s="5">
        <f t="shared" si="83"/>
        <v>9900</v>
      </c>
      <c r="DZ367" s="5">
        <f t="shared" si="76"/>
        <v>236.66666666666606</v>
      </c>
      <c r="EA367" s="5">
        <f t="shared" si="77"/>
        <v>2.3905723905723843E-2</v>
      </c>
      <c r="EB367" s="5">
        <f t="shared" si="78"/>
        <v>10018.333333333332</v>
      </c>
      <c r="EC367">
        <f>'Raw Data'!DK367</f>
        <v>8710</v>
      </c>
      <c r="ED367">
        <f>'Raw Data'!DL367</f>
        <v>4</v>
      </c>
      <c r="EE367">
        <f>'Raw Data'!DM367</f>
        <v>11000</v>
      </c>
      <c r="EF367">
        <f>'Raw Data'!DN367</f>
        <v>4</v>
      </c>
      <c r="EG367">
        <f>'Raw Data'!DO367</f>
        <v>10700</v>
      </c>
      <c r="EH367">
        <f>'Raw Data'!DP367</f>
        <v>4</v>
      </c>
      <c r="EI367">
        <f>'Raw Data'!DQ367</f>
        <v>9350</v>
      </c>
      <c r="EJ367">
        <f>'Raw Data'!DR367</f>
        <v>0</v>
      </c>
      <c r="EK367">
        <f>'Raw Data'!DS367</f>
        <v>9070</v>
      </c>
      <c r="EL367">
        <f>'Raw Data'!DT367</f>
        <v>5.8</v>
      </c>
      <c r="EM367">
        <f>'Raw Data'!DU367</f>
        <v>10600</v>
      </c>
      <c r="EN367">
        <f>'Raw Data'!DV367</f>
        <v>5.8</v>
      </c>
      <c r="EO367">
        <f>'Raw Data'!DW367</f>
        <v>10100</v>
      </c>
      <c r="EP367">
        <f>'Raw Data'!DX367</f>
        <v>5.8</v>
      </c>
      <c r="EQ367">
        <f>'Raw Data'!DY367</f>
        <v>9830</v>
      </c>
      <c r="ER367">
        <f>'Raw Data'!DZ367</f>
        <v>5.8</v>
      </c>
      <c r="ES367">
        <f>'Raw Data'!EA367</f>
        <v>9820</v>
      </c>
      <c r="ET367">
        <f>'Raw Data'!EB367</f>
        <v>5.8</v>
      </c>
      <c r="EU367">
        <f>'Raw Data'!EC367</f>
        <v>9100</v>
      </c>
      <c r="EV367">
        <f>'Raw Data'!ED367</f>
        <v>5.8</v>
      </c>
      <c r="EW367">
        <f>'Raw Data'!EE367</f>
        <v>5.4699999999999996E-4</v>
      </c>
    </row>
    <row r="368" spans="1:153" x14ac:dyDescent="0.3">
      <c r="A368">
        <f>'Raw Data'!A368</f>
        <v>366</v>
      </c>
      <c r="B368" t="str">
        <f>'Raw Data'!B368</f>
        <v>Point</v>
      </c>
      <c r="C368">
        <f>'Raw Data'!C368</f>
        <v>200</v>
      </c>
      <c r="D368">
        <f>'Raw Data'!D368</f>
        <v>349</v>
      </c>
      <c r="E368" t="str">
        <f>'Raw Data'!E368</f>
        <v>Point</v>
      </c>
      <c r="F368">
        <f>'Raw Data'!F368</f>
        <v>4825434</v>
      </c>
      <c r="G368" t="str">
        <f>'Raw Data'!G368</f>
        <v>Gsp Post 00</v>
      </c>
      <c r="H368" s="3">
        <f>'Raw Data'!H368</f>
        <v>41751</v>
      </c>
      <c r="L368">
        <f t="shared" si="70"/>
        <v>0</v>
      </c>
      <c r="M368" s="5">
        <f t="shared" si="71"/>
        <v>41751</v>
      </c>
      <c r="N368" s="5">
        <f t="shared" si="79"/>
        <v>2014</v>
      </c>
      <c r="O368" s="5" t="str" cm="1">
        <f t="array" ref="O368">_xlfn.IFS(N368&lt;=2016,"before treatment",N368=2017,"unknown",N368&gt;2017,"after treatment")</f>
        <v>before treatment</v>
      </c>
      <c r="P368" s="5">
        <f t="shared" si="72"/>
        <v>1</v>
      </c>
      <c r="Q368" s="5">
        <f t="shared" si="73"/>
        <v>0</v>
      </c>
      <c r="R368" t="str">
        <f>'Raw Data'!I368</f>
        <v>Dade</v>
      </c>
      <c r="S368" t="str">
        <f>'Raw Data'!J368</f>
        <v>State Route 136</v>
      </c>
      <c r="T368" t="str">
        <f>'Raw Data'!K368</f>
        <v>(none)</v>
      </c>
      <c r="U368" t="str">
        <f>'Raw Data'!L368</f>
        <v>(O) No Injury</v>
      </c>
      <c r="V368">
        <f>'Raw Data'!M368</f>
        <v>0</v>
      </c>
      <c r="W368">
        <f>'Raw Data'!N368</f>
        <v>0</v>
      </c>
      <c r="X368">
        <f>'Raw Data'!O368</f>
        <v>0</v>
      </c>
      <c r="Y368" t="str">
        <f>'Raw Data'!P368</f>
        <v>Rear End</v>
      </c>
      <c r="Z368" t="str">
        <f>'Raw Data'!Q368</f>
        <v>On Roadway - Non-Intersection</v>
      </c>
      <c r="AA368" t="str">
        <f>'Raw Data'!R368</f>
        <v>["Motor Vehicle in Motion","Motor Vehicle in Motion"]</v>
      </c>
      <c r="AB368" t="str">
        <f>'Raw Data'!S368</f>
        <v>["Motor Vehicle in Motion","Motor Vehicle in Motion"]</v>
      </c>
      <c r="AC368" t="str">
        <f>'Raw Data'!T368</f>
        <v>["Following Too Close","No Contributing Factors"]</v>
      </c>
      <c r="AD368">
        <f>'Raw Data'!U368</f>
        <v>2</v>
      </c>
      <c r="AE368" s="5" t="str">
        <f t="shared" si="80"/>
        <v>No</v>
      </c>
      <c r="AF368" t="str">
        <f>'Raw Data'!V368</f>
        <v>["Stopped","Straight"]</v>
      </c>
      <c r="AG368" s="5">
        <f t="shared" si="74"/>
        <v>0</v>
      </c>
      <c r="AH368" t="str">
        <f>'Raw Data'!W368</f>
        <v>["West","West"]</v>
      </c>
      <c r="AI368" t="str">
        <f>'Raw Data'!X368</f>
        <v>Daylight</v>
      </c>
      <c r="AJ368" t="str">
        <f>'Raw Data'!Y368</f>
        <v>Wet</v>
      </c>
      <c r="AK368">
        <f>'Raw Data'!Z368</f>
        <v>0</v>
      </c>
      <c r="AL368" t="str">
        <f>'Raw Data'!AA368</f>
        <v>["Child Restraint System (Properly Used)","Lap and Shoulder Belt Used","Lap and Shoulder Belt Used"]</v>
      </c>
      <c r="AM368" s="5">
        <f t="shared" si="75"/>
        <v>0</v>
      </c>
      <c r="AN368" t="str">
        <f>'Raw Data'!AB368</f>
        <v>["Passenger Car","Sports Utility Vehicle (SUV)"]</v>
      </c>
      <c r="AO368" t="str">
        <f>'Raw Data'!AC368</f>
        <v>0831013600I</v>
      </c>
      <c r="AP368">
        <f>'Raw Data'!AD368</f>
        <v>3.5802459999999998</v>
      </c>
      <c r="AQ368">
        <f>'Raw Data'!AE368</f>
        <v>34.862465</v>
      </c>
      <c r="AR368">
        <f>'Raw Data'!AF368</f>
        <v>-85.541437999999999</v>
      </c>
      <c r="AS368">
        <f>'Raw Data'!AG368</f>
        <v>60</v>
      </c>
      <c r="AT368">
        <f>'Raw Data'!AH368</f>
        <v>130</v>
      </c>
      <c r="AU368">
        <f>'Raw Data'!AI368</f>
        <v>1604</v>
      </c>
      <c r="AV368" t="str">
        <f>'Raw Data'!AJ368</f>
        <v>D6_0136_00_I</v>
      </c>
      <c r="AW368">
        <f>'Raw Data'!AK368</f>
        <v>189</v>
      </c>
      <c r="AX368">
        <f>'Raw Data'!AL368</f>
        <v>208</v>
      </c>
      <c r="AY368" t="str">
        <f>'Raw Data'!AM368</f>
        <v>simple</v>
      </c>
      <c r="AZ368">
        <f>'Raw Data'!AN368</f>
        <v>537</v>
      </c>
      <c r="BA368">
        <f>'Raw Data'!AO368</f>
        <v>43.2</v>
      </c>
      <c r="BB368">
        <f>'Raw Data'!AP368</f>
        <v>403.2</v>
      </c>
      <c r="BC368">
        <f>'Raw Data'!AQ368</f>
        <v>-85.541359</v>
      </c>
      <c r="BD368">
        <f>'Raw Data'!AR368</f>
        <v>34.863804999999999</v>
      </c>
      <c r="BE368">
        <f>'Raw Data'!AS368</f>
        <v>-85.541736999999998</v>
      </c>
      <c r="BF368">
        <f>'Raw Data'!AT368</f>
        <v>34.862765000000003</v>
      </c>
      <c r="BG368" t="str">
        <f>'Raw Data'!AU368</f>
        <v>0831013600I</v>
      </c>
      <c r="BH368">
        <f>'Raw Data'!AV368</f>
        <v>1</v>
      </c>
      <c r="BI368">
        <f>'Raw Data'!AW368</f>
        <v>83</v>
      </c>
      <c r="BJ368">
        <f>'Raw Data'!AX368</f>
        <v>136</v>
      </c>
      <c r="BK368">
        <f>'Raw Data'!AY368</f>
        <v>0</v>
      </c>
      <c r="BL368">
        <f>'Raw Data'!AZ368</f>
        <v>50</v>
      </c>
      <c r="BM368">
        <f>'Raw Data'!BA368</f>
        <v>4.63</v>
      </c>
      <c r="BN368">
        <f>'Raw Data'!BB368</f>
        <v>4.38</v>
      </c>
      <c r="BO368">
        <f>'Raw Data'!BC368</f>
        <v>1149.5999999999999</v>
      </c>
      <c r="BP368">
        <f>'Raw Data'!BD368</f>
        <v>1138.5</v>
      </c>
      <c r="BQ368">
        <f>'Raw Data'!BE368</f>
        <v>1129.3</v>
      </c>
      <c r="BR368">
        <f>'Raw Data'!BF368</f>
        <v>45</v>
      </c>
      <c r="BS368">
        <f>'Raw Data'!BG368</f>
        <v>46.5</v>
      </c>
      <c r="BT368">
        <f>'Raw Data'!BH368</f>
        <v>0</v>
      </c>
      <c r="BU368">
        <f>'Raw Data'!BI368</f>
        <v>44173</v>
      </c>
      <c r="BV368" t="str">
        <f>'Raw Data'!BJ368</f>
        <v>NONE</v>
      </c>
      <c r="BW368">
        <f>'Raw Data'!BK368</f>
        <v>1.137E-3</v>
      </c>
      <c r="BX368">
        <f>'Raw Data'!BL368</f>
        <v>15033</v>
      </c>
      <c r="BY368">
        <f>'Raw Data'!BM368</f>
        <v>14673</v>
      </c>
      <c r="BZ368" t="str">
        <f>'Raw Data'!BN368</f>
        <v>0831013600I</v>
      </c>
      <c r="CA368" t="str">
        <f>'Raw Data'!BO368</f>
        <v>DADE</v>
      </c>
      <c r="CB368">
        <f>'Raw Data'!BP368</f>
        <v>1</v>
      </c>
      <c r="CC368">
        <f>'Raw Data'!BQ368</f>
        <v>13600</v>
      </c>
      <c r="CD368">
        <f>'Raw Data'!BR368</f>
        <v>6</v>
      </c>
      <c r="CE368">
        <f>'Raw Data'!BS368</f>
        <v>1</v>
      </c>
      <c r="CF368">
        <f>'Raw Data'!BT368</f>
        <v>2</v>
      </c>
      <c r="CG368">
        <f>'Raw Data'!BU368</f>
        <v>1</v>
      </c>
      <c r="CH368">
        <f>'Raw Data'!BV368</f>
        <v>1</v>
      </c>
      <c r="CI368">
        <f>'Raw Data'!BW368</f>
        <v>2</v>
      </c>
      <c r="CJ368">
        <f>'Raw Data'!BX368</f>
        <v>0</v>
      </c>
      <c r="CK368">
        <f>'Raw Data'!BY368</f>
        <v>4</v>
      </c>
      <c r="CL368" t="str">
        <f>'Raw Data'!BZ368</f>
        <v>N</v>
      </c>
      <c r="CM368">
        <f t="shared" si="81"/>
        <v>0</v>
      </c>
      <c r="CN368">
        <f>'Raw Data'!CA368</f>
        <v>83</v>
      </c>
      <c r="CO368">
        <f>'Raw Data'!CB368</f>
        <v>136</v>
      </c>
      <c r="CP368">
        <f>'Raw Data'!CC368</f>
        <v>0</v>
      </c>
      <c r="CQ368" t="str">
        <f>'Raw Data'!CD368</f>
        <v>Not Urban</v>
      </c>
      <c r="CR368" t="str">
        <f>'Raw Data'!CE368</f>
        <v>Not Urban</v>
      </c>
      <c r="CS368">
        <f>'Raw Data'!CF368</f>
        <v>0</v>
      </c>
      <c r="CT368">
        <f>'Raw Data'!CG368</f>
        <v>50</v>
      </c>
      <c r="CU368">
        <f>'Raw Data'!CH368</f>
        <v>2740</v>
      </c>
      <c r="CV368" t="str">
        <f>'Raw Data'!CI368</f>
        <v xml:space="preserve"> </v>
      </c>
      <c r="CW368">
        <f>'Raw Data'!CJ368</f>
        <v>0</v>
      </c>
      <c r="CX368">
        <f>'Raw Data'!CK368</f>
        <v>1.362822</v>
      </c>
      <c r="CY368">
        <f>'Raw Data'!CL368</f>
        <v>14</v>
      </c>
      <c r="CZ368" t="str">
        <f>'Raw Data'!CM368</f>
        <v>State Mainline</v>
      </c>
      <c r="DA368">
        <f>'Raw Data'!CN368</f>
        <v>2740</v>
      </c>
      <c r="DB368">
        <f>'Raw Data'!CO368</f>
        <v>166084</v>
      </c>
      <c r="DC368">
        <f>'Raw Data'!CP368</f>
        <v>2.98</v>
      </c>
      <c r="DD368">
        <f>'Raw Data'!CQ368</f>
        <v>4.34</v>
      </c>
      <c r="DE368">
        <f>'Raw Data'!CR368</f>
        <v>166084</v>
      </c>
      <c r="DF368">
        <f>'Raw Data'!CS368</f>
        <v>0</v>
      </c>
      <c r="DG368">
        <f>'Raw Data'!CT368</f>
        <v>7195.6992730000002</v>
      </c>
      <c r="DH368">
        <f>'Raw Data'!CU368</f>
        <v>100</v>
      </c>
      <c r="DI368">
        <f>'Raw Data'!CV368</f>
        <v>14705</v>
      </c>
      <c r="DJ368">
        <f>'Raw Data'!CW368</f>
        <v>4.3507999999999998E-2</v>
      </c>
      <c r="DK368">
        <f>'Raw Data'!CX368</f>
        <v>0</v>
      </c>
      <c r="DL368">
        <f>'Raw Data'!CY368</f>
        <v>1.137E-3</v>
      </c>
      <c r="DM368">
        <f>'Raw Data'!CZ368</f>
        <v>155</v>
      </c>
      <c r="DN368" t="str">
        <f>'Raw Data'!DA368</f>
        <v>083-0136</v>
      </c>
      <c r="DO368" t="str">
        <f>'Raw Data'!DB368</f>
        <v>4R : Rural Minor Arterial</v>
      </c>
      <c r="DP368" t="str">
        <f>'Raw Data'!DC368</f>
        <v>34.864064, -85.539933</v>
      </c>
      <c r="DQ368">
        <f>'Raw Data'!DD368</f>
        <v>-85.539933000000005</v>
      </c>
      <c r="DR368">
        <f>'Raw Data'!DE368</f>
        <v>34.864063999999999</v>
      </c>
      <c r="DS368">
        <f>'Raw Data'!DF368</f>
        <v>34.864063999999999</v>
      </c>
      <c r="DT368">
        <f>'Raw Data'!DG368</f>
        <v>-85.539933000000005</v>
      </c>
      <c r="DU368">
        <f>'Raw Data'!DH368</f>
        <v>1.449E-3</v>
      </c>
      <c r="DV368">
        <f>'Raw Data'!DI368</f>
        <v>1.137E-3</v>
      </c>
      <c r="DW368">
        <f>'Raw Data'!DJ368</f>
        <v>60</v>
      </c>
      <c r="DX368" s="11">
        <f t="shared" si="82"/>
        <v>10136.666666666666</v>
      </c>
      <c r="DY368" s="5">
        <f t="shared" si="83"/>
        <v>9900</v>
      </c>
      <c r="DZ368" s="5">
        <f t="shared" si="76"/>
        <v>236.66666666666606</v>
      </c>
      <c r="EA368" s="5">
        <f t="shared" si="77"/>
        <v>2.3905723905723843E-2</v>
      </c>
      <c r="EB368" s="5">
        <f t="shared" si="78"/>
        <v>10018.333333333332</v>
      </c>
      <c r="EC368">
        <f>'Raw Data'!DK368</f>
        <v>8710</v>
      </c>
      <c r="ED368">
        <f>'Raw Data'!DL368</f>
        <v>4</v>
      </c>
      <c r="EE368">
        <f>'Raw Data'!DM368</f>
        <v>11000</v>
      </c>
      <c r="EF368">
        <f>'Raw Data'!DN368</f>
        <v>4</v>
      </c>
      <c r="EG368">
        <f>'Raw Data'!DO368</f>
        <v>10700</v>
      </c>
      <c r="EH368">
        <f>'Raw Data'!DP368</f>
        <v>4</v>
      </c>
      <c r="EI368">
        <f>'Raw Data'!DQ368</f>
        <v>9350</v>
      </c>
      <c r="EJ368">
        <f>'Raw Data'!DR368</f>
        <v>0</v>
      </c>
      <c r="EK368">
        <f>'Raw Data'!DS368</f>
        <v>9070</v>
      </c>
      <c r="EL368">
        <f>'Raw Data'!DT368</f>
        <v>5.8</v>
      </c>
      <c r="EM368">
        <f>'Raw Data'!DU368</f>
        <v>10600</v>
      </c>
      <c r="EN368">
        <f>'Raw Data'!DV368</f>
        <v>5.8</v>
      </c>
      <c r="EO368">
        <f>'Raw Data'!DW368</f>
        <v>10100</v>
      </c>
      <c r="EP368">
        <f>'Raw Data'!DX368</f>
        <v>5.8</v>
      </c>
      <c r="EQ368">
        <f>'Raw Data'!DY368</f>
        <v>9830</v>
      </c>
      <c r="ER368">
        <f>'Raw Data'!DZ368</f>
        <v>5.8</v>
      </c>
      <c r="ES368">
        <f>'Raw Data'!EA368</f>
        <v>9820</v>
      </c>
      <c r="ET368">
        <f>'Raw Data'!EB368</f>
        <v>5.8</v>
      </c>
      <c r="EU368">
        <f>'Raw Data'!EC368</f>
        <v>9100</v>
      </c>
      <c r="EV368">
        <f>'Raw Data'!ED368</f>
        <v>5.8</v>
      </c>
      <c r="EW368">
        <f>'Raw Data'!EE368</f>
        <v>4.2400000000000001E-4</v>
      </c>
    </row>
    <row r="369" spans="1:153" x14ac:dyDescent="0.3">
      <c r="A369">
        <f>'Raw Data'!A369</f>
        <v>367</v>
      </c>
      <c r="B369" t="str">
        <f>'Raw Data'!B369</f>
        <v>Point</v>
      </c>
      <c r="C369">
        <f>'Raw Data'!C369</f>
        <v>212</v>
      </c>
      <c r="D369">
        <f>'Raw Data'!D369</f>
        <v>275</v>
      </c>
      <c r="E369" t="str">
        <f>'Raw Data'!E369</f>
        <v>Point</v>
      </c>
      <c r="F369">
        <f>'Raw Data'!F369</f>
        <v>5527683</v>
      </c>
      <c r="G369" t="str">
        <f>'Raw Data'!G369</f>
        <v>Dade County Sheriff's Office</v>
      </c>
      <c r="H369" s="3">
        <f>'Raw Data'!H369</f>
        <v>42293</v>
      </c>
      <c r="L369">
        <f t="shared" si="70"/>
        <v>0</v>
      </c>
      <c r="M369" s="5">
        <f t="shared" si="71"/>
        <v>42293</v>
      </c>
      <c r="N369" s="5">
        <f t="shared" si="79"/>
        <v>2015</v>
      </c>
      <c r="O369" s="5" t="str" cm="1">
        <f t="array" ref="O369">_xlfn.IFS(N369&lt;=2016,"before treatment",N369=2017,"unknown",N369&gt;2017,"after treatment")</f>
        <v>before treatment</v>
      </c>
      <c r="P369" s="5">
        <f t="shared" si="72"/>
        <v>1</v>
      </c>
      <c r="Q369" s="5">
        <f t="shared" si="73"/>
        <v>0</v>
      </c>
      <c r="R369" t="str">
        <f>'Raw Data'!I369</f>
        <v>Dade</v>
      </c>
      <c r="S369" t="str">
        <f>'Raw Data'!J369</f>
        <v>State Route 136</v>
      </c>
      <c r="T369" t="str">
        <f>'Raw Data'!K369</f>
        <v>Bethunes Garden Ctr</v>
      </c>
      <c r="U369" t="str">
        <f>'Raw Data'!L369</f>
        <v>(C) Possible Injury / Complaint</v>
      </c>
      <c r="V369">
        <f>'Raw Data'!M369</f>
        <v>0</v>
      </c>
      <c r="W369">
        <f>'Raw Data'!N369</f>
        <v>0</v>
      </c>
      <c r="X369">
        <f>'Raw Data'!O369</f>
        <v>0</v>
      </c>
      <c r="Y369" t="str">
        <f>'Raw Data'!P369</f>
        <v>Rear End</v>
      </c>
      <c r="Z369" t="str">
        <f>'Raw Data'!Q369</f>
        <v>On Roadway - Non-Intersection</v>
      </c>
      <c r="AA369" t="str">
        <f>'Raw Data'!R369</f>
        <v>["Motor Vehicle in Motion","Motor Vehicle in Motion"]</v>
      </c>
      <c r="AB369" t="str">
        <f>'Raw Data'!S369</f>
        <v>["Motor Vehicle in Motion","Motor Vehicle in Motion"]</v>
      </c>
      <c r="AC369" t="str">
        <f>'Raw Data'!T369</f>
        <v>No Contributing Factors</v>
      </c>
      <c r="AD369">
        <f>'Raw Data'!U369</f>
        <v>2</v>
      </c>
      <c r="AE369" s="5" t="str">
        <f t="shared" si="80"/>
        <v>No</v>
      </c>
      <c r="AF369" t="str">
        <f>'Raw Data'!V369</f>
        <v>["Negotiating a Curve","Negotiating a Curve"]</v>
      </c>
      <c r="AG369" s="5">
        <f t="shared" si="74"/>
        <v>0</v>
      </c>
      <c r="AH369" t="str">
        <f>'Raw Data'!W369</f>
        <v>["East","East"]</v>
      </c>
      <c r="AI369" t="str">
        <f>'Raw Data'!X369</f>
        <v>Dusk</v>
      </c>
      <c r="AJ369" t="str">
        <f>'Raw Data'!Y369</f>
        <v>Dry</v>
      </c>
      <c r="AK369">
        <f>'Raw Data'!Z369</f>
        <v>0</v>
      </c>
      <c r="AL369" t="str">
        <f>'Raw Data'!AA369</f>
        <v xml:space="preserve"> </v>
      </c>
      <c r="AM369" s="5">
        <f t="shared" si="75"/>
        <v>0</v>
      </c>
      <c r="AN369" t="str">
        <f>'Raw Data'!AB369</f>
        <v>Pickup Truck</v>
      </c>
      <c r="AO369" t="str">
        <f>'Raw Data'!AC369</f>
        <v>0831013600I</v>
      </c>
      <c r="AP369">
        <f>'Raw Data'!AD369</f>
        <v>3.536</v>
      </c>
      <c r="AQ369">
        <f>'Raw Data'!AE369</f>
        <v>34.862282</v>
      </c>
      <c r="AR369">
        <f>'Raw Data'!AF369</f>
        <v>-85.542021000000005</v>
      </c>
      <c r="AS369">
        <f>'Raw Data'!AG369</f>
        <v>60</v>
      </c>
      <c r="AT369">
        <f>'Raw Data'!AH369</f>
        <v>130</v>
      </c>
      <c r="AU369">
        <f>'Raw Data'!AI369</f>
        <v>1604</v>
      </c>
      <c r="AV369" t="str">
        <f>'Raw Data'!AJ369</f>
        <v>D6_0136_00_I</v>
      </c>
      <c r="AW369">
        <f>'Raw Data'!AK369</f>
        <v>189</v>
      </c>
      <c r="AX369">
        <f>'Raw Data'!AL369</f>
        <v>208</v>
      </c>
      <c r="AY369" t="str">
        <f>'Raw Data'!AM369</f>
        <v>simple</v>
      </c>
      <c r="AZ369">
        <f>'Raw Data'!AN369</f>
        <v>537</v>
      </c>
      <c r="BA369">
        <f>'Raw Data'!AO369</f>
        <v>43.2</v>
      </c>
      <c r="BB369">
        <f>'Raw Data'!AP369</f>
        <v>403.2</v>
      </c>
      <c r="BC369">
        <f>'Raw Data'!AQ369</f>
        <v>-85.541359</v>
      </c>
      <c r="BD369">
        <f>'Raw Data'!AR369</f>
        <v>34.863804999999999</v>
      </c>
      <c r="BE369">
        <f>'Raw Data'!AS369</f>
        <v>-85.541736999999998</v>
      </c>
      <c r="BF369">
        <f>'Raw Data'!AT369</f>
        <v>34.862765000000003</v>
      </c>
      <c r="BG369" t="str">
        <f>'Raw Data'!AU369</f>
        <v>0831013600I</v>
      </c>
      <c r="BH369">
        <f>'Raw Data'!AV369</f>
        <v>1</v>
      </c>
      <c r="BI369">
        <f>'Raw Data'!AW369</f>
        <v>83</v>
      </c>
      <c r="BJ369">
        <f>'Raw Data'!AX369</f>
        <v>136</v>
      </c>
      <c r="BK369">
        <f>'Raw Data'!AY369</f>
        <v>0</v>
      </c>
      <c r="BL369">
        <f>'Raw Data'!AZ369</f>
        <v>50</v>
      </c>
      <c r="BM369">
        <f>'Raw Data'!BA369</f>
        <v>4.63</v>
      </c>
      <c r="BN369">
        <f>'Raw Data'!BB369</f>
        <v>4.38</v>
      </c>
      <c r="BO369">
        <f>'Raw Data'!BC369</f>
        <v>1149.5999999999999</v>
      </c>
      <c r="BP369">
        <f>'Raw Data'!BD369</f>
        <v>1138.5</v>
      </c>
      <c r="BQ369">
        <f>'Raw Data'!BE369</f>
        <v>1129.3</v>
      </c>
      <c r="BR369">
        <f>'Raw Data'!BF369</f>
        <v>45</v>
      </c>
      <c r="BS369">
        <f>'Raw Data'!BG369</f>
        <v>46.5</v>
      </c>
      <c r="BT369">
        <f>'Raw Data'!BH369</f>
        <v>0</v>
      </c>
      <c r="BU369">
        <f>'Raw Data'!BI369</f>
        <v>44173</v>
      </c>
      <c r="BV369" t="str">
        <f>'Raw Data'!BJ369</f>
        <v>NONE</v>
      </c>
      <c r="BW369">
        <f>'Raw Data'!BK369</f>
        <v>1.137E-3</v>
      </c>
      <c r="BX369">
        <f>'Raw Data'!BL369</f>
        <v>15033</v>
      </c>
      <c r="BY369">
        <f>'Raw Data'!BM369</f>
        <v>14673</v>
      </c>
      <c r="BZ369" t="str">
        <f>'Raw Data'!BN369</f>
        <v>0831013600I</v>
      </c>
      <c r="CA369" t="str">
        <f>'Raw Data'!BO369</f>
        <v>DADE</v>
      </c>
      <c r="CB369">
        <f>'Raw Data'!BP369</f>
        <v>1</v>
      </c>
      <c r="CC369">
        <f>'Raw Data'!BQ369</f>
        <v>13600</v>
      </c>
      <c r="CD369">
        <f>'Raw Data'!BR369</f>
        <v>6</v>
      </c>
      <c r="CE369">
        <f>'Raw Data'!BS369</f>
        <v>1</v>
      </c>
      <c r="CF369">
        <f>'Raw Data'!BT369</f>
        <v>2</v>
      </c>
      <c r="CG369">
        <f>'Raw Data'!BU369</f>
        <v>1</v>
      </c>
      <c r="CH369">
        <f>'Raw Data'!BV369</f>
        <v>1</v>
      </c>
      <c r="CI369">
        <f>'Raw Data'!BW369</f>
        <v>2</v>
      </c>
      <c r="CJ369">
        <f>'Raw Data'!BX369</f>
        <v>0</v>
      </c>
      <c r="CK369">
        <f>'Raw Data'!BY369</f>
        <v>4</v>
      </c>
      <c r="CL369" t="str">
        <f>'Raw Data'!BZ369</f>
        <v>N</v>
      </c>
      <c r="CM369">
        <f t="shared" si="81"/>
        <v>0</v>
      </c>
      <c r="CN369">
        <f>'Raw Data'!CA369</f>
        <v>83</v>
      </c>
      <c r="CO369">
        <f>'Raw Data'!CB369</f>
        <v>136</v>
      </c>
      <c r="CP369">
        <f>'Raw Data'!CC369</f>
        <v>0</v>
      </c>
      <c r="CQ369" t="str">
        <f>'Raw Data'!CD369</f>
        <v>Not Urban</v>
      </c>
      <c r="CR369" t="str">
        <f>'Raw Data'!CE369</f>
        <v>Not Urban</v>
      </c>
      <c r="CS369">
        <f>'Raw Data'!CF369</f>
        <v>0</v>
      </c>
      <c r="CT369">
        <f>'Raw Data'!CG369</f>
        <v>50</v>
      </c>
      <c r="CU369">
        <f>'Raw Data'!CH369</f>
        <v>2740</v>
      </c>
      <c r="CV369" t="str">
        <f>'Raw Data'!CI369</f>
        <v xml:space="preserve"> </v>
      </c>
      <c r="CW369">
        <f>'Raw Data'!CJ369</f>
        <v>0</v>
      </c>
      <c r="CX369">
        <f>'Raw Data'!CK369</f>
        <v>1.362822</v>
      </c>
      <c r="CY369">
        <f>'Raw Data'!CL369</f>
        <v>14</v>
      </c>
      <c r="CZ369" t="str">
        <f>'Raw Data'!CM369</f>
        <v>State Mainline</v>
      </c>
      <c r="DA369">
        <f>'Raw Data'!CN369</f>
        <v>2740</v>
      </c>
      <c r="DB369">
        <f>'Raw Data'!CO369</f>
        <v>166084</v>
      </c>
      <c r="DC369">
        <f>'Raw Data'!CP369</f>
        <v>2.98</v>
      </c>
      <c r="DD369">
        <f>'Raw Data'!CQ369</f>
        <v>4.34</v>
      </c>
      <c r="DE369">
        <f>'Raw Data'!CR369</f>
        <v>166084</v>
      </c>
      <c r="DF369">
        <f>'Raw Data'!CS369</f>
        <v>0</v>
      </c>
      <c r="DG369">
        <f>'Raw Data'!CT369</f>
        <v>7195.6992730000002</v>
      </c>
      <c r="DH369">
        <f>'Raw Data'!CU369</f>
        <v>100</v>
      </c>
      <c r="DI369">
        <f>'Raw Data'!CV369</f>
        <v>14705</v>
      </c>
      <c r="DJ369">
        <f>'Raw Data'!CW369</f>
        <v>4.3507999999999998E-2</v>
      </c>
      <c r="DK369">
        <f>'Raw Data'!CX369</f>
        <v>0</v>
      </c>
      <c r="DL369">
        <f>'Raw Data'!CY369</f>
        <v>1.137E-3</v>
      </c>
      <c r="DM369">
        <f>'Raw Data'!CZ369</f>
        <v>155</v>
      </c>
      <c r="DN369" t="str">
        <f>'Raw Data'!DA369</f>
        <v>083-0136</v>
      </c>
      <c r="DO369" t="str">
        <f>'Raw Data'!DB369</f>
        <v>4R : Rural Minor Arterial</v>
      </c>
      <c r="DP369" t="str">
        <f>'Raw Data'!DC369</f>
        <v>34.864064, -85.539933</v>
      </c>
      <c r="DQ369">
        <f>'Raw Data'!DD369</f>
        <v>-85.539933000000005</v>
      </c>
      <c r="DR369">
        <f>'Raw Data'!DE369</f>
        <v>34.864063999999999</v>
      </c>
      <c r="DS369">
        <f>'Raw Data'!DF369</f>
        <v>34.864063999999999</v>
      </c>
      <c r="DT369">
        <f>'Raw Data'!DG369</f>
        <v>-85.539933000000005</v>
      </c>
      <c r="DU369">
        <f>'Raw Data'!DH369</f>
        <v>1.449E-3</v>
      </c>
      <c r="DV369">
        <f>'Raw Data'!DI369</f>
        <v>1.137E-3</v>
      </c>
      <c r="DW369">
        <f>'Raw Data'!DJ369</f>
        <v>60</v>
      </c>
      <c r="DX369" s="11">
        <f t="shared" si="82"/>
        <v>10136.666666666666</v>
      </c>
      <c r="DY369" s="5">
        <f t="shared" si="83"/>
        <v>9900</v>
      </c>
      <c r="DZ369" s="5">
        <f t="shared" si="76"/>
        <v>236.66666666666606</v>
      </c>
      <c r="EA369" s="5">
        <f t="shared" si="77"/>
        <v>2.3905723905723843E-2</v>
      </c>
      <c r="EB369" s="5">
        <f t="shared" si="78"/>
        <v>10018.333333333332</v>
      </c>
      <c r="EC369">
        <f>'Raw Data'!DK369</f>
        <v>8710</v>
      </c>
      <c r="ED369">
        <f>'Raw Data'!DL369</f>
        <v>4</v>
      </c>
      <c r="EE369">
        <f>'Raw Data'!DM369</f>
        <v>11000</v>
      </c>
      <c r="EF369">
        <f>'Raw Data'!DN369</f>
        <v>4</v>
      </c>
      <c r="EG369">
        <f>'Raw Data'!DO369</f>
        <v>10700</v>
      </c>
      <c r="EH369">
        <f>'Raw Data'!DP369</f>
        <v>4</v>
      </c>
      <c r="EI369">
        <f>'Raw Data'!DQ369</f>
        <v>9350</v>
      </c>
      <c r="EJ369">
        <f>'Raw Data'!DR369</f>
        <v>0</v>
      </c>
      <c r="EK369">
        <f>'Raw Data'!DS369</f>
        <v>9070</v>
      </c>
      <c r="EL369">
        <f>'Raw Data'!DT369</f>
        <v>5.8</v>
      </c>
      <c r="EM369">
        <f>'Raw Data'!DU369</f>
        <v>10600</v>
      </c>
      <c r="EN369">
        <f>'Raw Data'!DV369</f>
        <v>5.8</v>
      </c>
      <c r="EO369">
        <f>'Raw Data'!DW369</f>
        <v>10100</v>
      </c>
      <c r="EP369">
        <f>'Raw Data'!DX369</f>
        <v>5.8</v>
      </c>
      <c r="EQ369">
        <f>'Raw Data'!DY369</f>
        <v>9830</v>
      </c>
      <c r="ER369">
        <f>'Raw Data'!DZ369</f>
        <v>5.8</v>
      </c>
      <c r="ES369">
        <f>'Raw Data'!EA369</f>
        <v>9820</v>
      </c>
      <c r="ET369">
        <f>'Raw Data'!EB369</f>
        <v>5.8</v>
      </c>
      <c r="EU369">
        <f>'Raw Data'!EC369</f>
        <v>9100</v>
      </c>
      <c r="EV369">
        <f>'Raw Data'!ED369</f>
        <v>5.8</v>
      </c>
      <c r="EW369">
        <f>'Raw Data'!EE369</f>
        <v>5.6099999999999998E-4</v>
      </c>
    </row>
    <row r="370" spans="1:153" x14ac:dyDescent="0.3">
      <c r="A370">
        <f>'Raw Data'!A370</f>
        <v>368</v>
      </c>
      <c r="B370" t="str">
        <f>'Raw Data'!B370</f>
        <v>Point</v>
      </c>
      <c r="C370">
        <f>'Raw Data'!C370</f>
        <v>179</v>
      </c>
      <c r="D370">
        <f>'Raw Data'!D370</f>
        <v>359</v>
      </c>
      <c r="E370" t="str">
        <f>'Raw Data'!E370</f>
        <v>Point</v>
      </c>
      <c r="F370">
        <f>'Raw Data'!F370</f>
        <v>4689166</v>
      </c>
      <c r="G370" t="str">
        <f>'Raw Data'!G370</f>
        <v>Gsp Post 00</v>
      </c>
      <c r="H370" s="3">
        <f>'Raw Data'!H370</f>
        <v>41635</v>
      </c>
      <c r="L370">
        <f t="shared" si="70"/>
        <v>0</v>
      </c>
      <c r="M370" s="5">
        <f t="shared" si="71"/>
        <v>41635</v>
      </c>
      <c r="N370" s="5">
        <f t="shared" si="79"/>
        <v>2013</v>
      </c>
      <c r="O370" s="5" t="str" cm="1">
        <f t="array" ref="O370">_xlfn.IFS(N370&lt;=2016,"before treatment",N370=2017,"unknown",N370&gt;2017,"after treatment")</f>
        <v>before treatment</v>
      </c>
      <c r="P370" s="5">
        <f t="shared" si="72"/>
        <v>1</v>
      </c>
      <c r="Q370" s="5">
        <f t="shared" si="73"/>
        <v>0</v>
      </c>
      <c r="R370" t="str">
        <f>'Raw Data'!I370</f>
        <v>Dade</v>
      </c>
      <c r="S370" t="str">
        <f>'Raw Data'!J370</f>
        <v>State Route 136</v>
      </c>
      <c r="T370" t="str">
        <f>'Raw Data'!K370</f>
        <v>(none)</v>
      </c>
      <c r="U370" t="str">
        <f>'Raw Data'!L370</f>
        <v>(O) No Injury</v>
      </c>
      <c r="V370">
        <f>'Raw Data'!M370</f>
        <v>0</v>
      </c>
      <c r="W370">
        <f>'Raw Data'!N370</f>
        <v>0</v>
      </c>
      <c r="X370">
        <f>'Raw Data'!O370</f>
        <v>0</v>
      </c>
      <c r="Y370" t="str">
        <f>'Raw Data'!P370</f>
        <v>Rear End</v>
      </c>
      <c r="Z370" t="str">
        <f>'Raw Data'!Q370</f>
        <v>On Roadway - Non-Intersection</v>
      </c>
      <c r="AA370" t="str">
        <f>'Raw Data'!R370</f>
        <v>["Motor Vehicle in Motion","Motor Vehicle in Motion"]</v>
      </c>
      <c r="AB370" t="str">
        <f>'Raw Data'!S370</f>
        <v>["Motor Vehicle in Motion","Motor Vehicle in Motion"]</v>
      </c>
      <c r="AC370" t="str">
        <f>'Raw Data'!T370</f>
        <v>["Following Too Close","No Contributing Factors"]</v>
      </c>
      <c r="AD370">
        <f>'Raw Data'!U370</f>
        <v>2</v>
      </c>
      <c r="AE370" s="5" t="str">
        <f t="shared" si="80"/>
        <v>No</v>
      </c>
      <c r="AF370" t="str">
        <f>'Raw Data'!V370</f>
        <v>["Stopped","Straight"]</v>
      </c>
      <c r="AG370" s="5">
        <f t="shared" si="74"/>
        <v>0</v>
      </c>
      <c r="AH370" t="str">
        <f>'Raw Data'!W370</f>
        <v>["West","West"]</v>
      </c>
      <c r="AI370" t="str">
        <f>'Raw Data'!X370</f>
        <v>Daylight</v>
      </c>
      <c r="AJ370" t="str">
        <f>'Raw Data'!Y370</f>
        <v>Dry</v>
      </c>
      <c r="AK370">
        <f>'Raw Data'!Z370</f>
        <v>0</v>
      </c>
      <c r="AL370" t="str">
        <f>'Raw Data'!AA370</f>
        <v>["Lap and Shoulder Belt Used","Lap and Shoulder Belt Used"]</v>
      </c>
      <c r="AM370" s="5">
        <f t="shared" si="75"/>
        <v>0</v>
      </c>
      <c r="AN370" t="str">
        <f>'Raw Data'!AB370</f>
        <v>["Pickup Truck","Van"]</v>
      </c>
      <c r="AO370" t="str">
        <f>'Raw Data'!AC370</f>
        <v>0831013600I</v>
      </c>
      <c r="AP370">
        <f>'Raw Data'!AD370</f>
        <v>3.54</v>
      </c>
      <c r="AQ370">
        <f>'Raw Data'!AE370</f>
        <v>34.862253000000003</v>
      </c>
      <c r="AR370">
        <f>'Raw Data'!AF370</f>
        <v>-85.542001999999997</v>
      </c>
      <c r="AS370">
        <f>'Raw Data'!AG370</f>
        <v>60</v>
      </c>
      <c r="AT370">
        <f>'Raw Data'!AH370</f>
        <v>130</v>
      </c>
      <c r="AU370">
        <f>'Raw Data'!AI370</f>
        <v>1604</v>
      </c>
      <c r="AV370" t="str">
        <f>'Raw Data'!AJ370</f>
        <v>D6_0136_00_I</v>
      </c>
      <c r="AW370">
        <f>'Raw Data'!AK370</f>
        <v>189</v>
      </c>
      <c r="AX370">
        <f>'Raw Data'!AL370</f>
        <v>208</v>
      </c>
      <c r="AY370" t="str">
        <f>'Raw Data'!AM370</f>
        <v>simple</v>
      </c>
      <c r="AZ370">
        <f>'Raw Data'!AN370</f>
        <v>537</v>
      </c>
      <c r="BA370">
        <f>'Raw Data'!AO370</f>
        <v>43.2</v>
      </c>
      <c r="BB370">
        <f>'Raw Data'!AP370</f>
        <v>403.2</v>
      </c>
      <c r="BC370">
        <f>'Raw Data'!AQ370</f>
        <v>-85.541359</v>
      </c>
      <c r="BD370">
        <f>'Raw Data'!AR370</f>
        <v>34.863804999999999</v>
      </c>
      <c r="BE370">
        <f>'Raw Data'!AS370</f>
        <v>-85.541736999999998</v>
      </c>
      <c r="BF370">
        <f>'Raw Data'!AT370</f>
        <v>34.862765000000003</v>
      </c>
      <c r="BG370" t="str">
        <f>'Raw Data'!AU370</f>
        <v>0831013600I</v>
      </c>
      <c r="BH370">
        <f>'Raw Data'!AV370</f>
        <v>1</v>
      </c>
      <c r="BI370">
        <f>'Raw Data'!AW370</f>
        <v>83</v>
      </c>
      <c r="BJ370">
        <f>'Raw Data'!AX370</f>
        <v>136</v>
      </c>
      <c r="BK370">
        <f>'Raw Data'!AY370</f>
        <v>0</v>
      </c>
      <c r="BL370">
        <f>'Raw Data'!AZ370</f>
        <v>50</v>
      </c>
      <c r="BM370">
        <f>'Raw Data'!BA370</f>
        <v>4.63</v>
      </c>
      <c r="BN370">
        <f>'Raw Data'!BB370</f>
        <v>4.38</v>
      </c>
      <c r="BO370">
        <f>'Raw Data'!BC370</f>
        <v>1149.5999999999999</v>
      </c>
      <c r="BP370">
        <f>'Raw Data'!BD370</f>
        <v>1138.5</v>
      </c>
      <c r="BQ370">
        <f>'Raw Data'!BE370</f>
        <v>1129.3</v>
      </c>
      <c r="BR370">
        <f>'Raw Data'!BF370</f>
        <v>45</v>
      </c>
      <c r="BS370">
        <f>'Raw Data'!BG370</f>
        <v>46.5</v>
      </c>
      <c r="BT370">
        <f>'Raw Data'!BH370</f>
        <v>0</v>
      </c>
      <c r="BU370">
        <f>'Raw Data'!BI370</f>
        <v>44173</v>
      </c>
      <c r="BV370" t="str">
        <f>'Raw Data'!BJ370</f>
        <v>NONE</v>
      </c>
      <c r="BW370">
        <f>'Raw Data'!BK370</f>
        <v>1.137E-3</v>
      </c>
      <c r="BX370">
        <f>'Raw Data'!BL370</f>
        <v>15033</v>
      </c>
      <c r="BY370">
        <f>'Raw Data'!BM370</f>
        <v>14673</v>
      </c>
      <c r="BZ370" t="str">
        <f>'Raw Data'!BN370</f>
        <v>0831013600I</v>
      </c>
      <c r="CA370" t="str">
        <f>'Raw Data'!BO370</f>
        <v>DADE</v>
      </c>
      <c r="CB370">
        <f>'Raw Data'!BP370</f>
        <v>1</v>
      </c>
      <c r="CC370">
        <f>'Raw Data'!BQ370</f>
        <v>13600</v>
      </c>
      <c r="CD370">
        <f>'Raw Data'!BR370</f>
        <v>6</v>
      </c>
      <c r="CE370">
        <f>'Raw Data'!BS370</f>
        <v>1</v>
      </c>
      <c r="CF370">
        <f>'Raw Data'!BT370</f>
        <v>2</v>
      </c>
      <c r="CG370">
        <f>'Raw Data'!BU370</f>
        <v>1</v>
      </c>
      <c r="CH370">
        <f>'Raw Data'!BV370</f>
        <v>1</v>
      </c>
      <c r="CI370">
        <f>'Raw Data'!BW370</f>
        <v>2</v>
      </c>
      <c r="CJ370">
        <f>'Raw Data'!BX370</f>
        <v>0</v>
      </c>
      <c r="CK370">
        <f>'Raw Data'!BY370</f>
        <v>4</v>
      </c>
      <c r="CL370" t="str">
        <f>'Raw Data'!BZ370</f>
        <v>N</v>
      </c>
      <c r="CM370">
        <f t="shared" si="81"/>
        <v>0</v>
      </c>
      <c r="CN370">
        <f>'Raw Data'!CA370</f>
        <v>83</v>
      </c>
      <c r="CO370">
        <f>'Raw Data'!CB370</f>
        <v>136</v>
      </c>
      <c r="CP370">
        <f>'Raw Data'!CC370</f>
        <v>0</v>
      </c>
      <c r="CQ370" t="str">
        <f>'Raw Data'!CD370</f>
        <v>Not Urban</v>
      </c>
      <c r="CR370" t="str">
        <f>'Raw Data'!CE370</f>
        <v>Not Urban</v>
      </c>
      <c r="CS370">
        <f>'Raw Data'!CF370</f>
        <v>0</v>
      </c>
      <c r="CT370">
        <f>'Raw Data'!CG370</f>
        <v>50</v>
      </c>
      <c r="CU370">
        <f>'Raw Data'!CH370</f>
        <v>2740</v>
      </c>
      <c r="CV370" t="str">
        <f>'Raw Data'!CI370</f>
        <v xml:space="preserve"> </v>
      </c>
      <c r="CW370">
        <f>'Raw Data'!CJ370</f>
        <v>0</v>
      </c>
      <c r="CX370">
        <f>'Raw Data'!CK370</f>
        <v>1.362822</v>
      </c>
      <c r="CY370">
        <f>'Raw Data'!CL370</f>
        <v>14</v>
      </c>
      <c r="CZ370" t="str">
        <f>'Raw Data'!CM370</f>
        <v>State Mainline</v>
      </c>
      <c r="DA370">
        <f>'Raw Data'!CN370</f>
        <v>2740</v>
      </c>
      <c r="DB370">
        <f>'Raw Data'!CO370</f>
        <v>166084</v>
      </c>
      <c r="DC370">
        <f>'Raw Data'!CP370</f>
        <v>2.98</v>
      </c>
      <c r="DD370">
        <f>'Raw Data'!CQ370</f>
        <v>4.34</v>
      </c>
      <c r="DE370">
        <f>'Raw Data'!CR370</f>
        <v>166084</v>
      </c>
      <c r="DF370">
        <f>'Raw Data'!CS370</f>
        <v>0</v>
      </c>
      <c r="DG370">
        <f>'Raw Data'!CT370</f>
        <v>7195.6992730000002</v>
      </c>
      <c r="DH370">
        <f>'Raw Data'!CU370</f>
        <v>100</v>
      </c>
      <c r="DI370">
        <f>'Raw Data'!CV370</f>
        <v>14705</v>
      </c>
      <c r="DJ370">
        <f>'Raw Data'!CW370</f>
        <v>4.3507999999999998E-2</v>
      </c>
      <c r="DK370">
        <f>'Raw Data'!CX370</f>
        <v>0</v>
      </c>
      <c r="DL370">
        <f>'Raw Data'!CY370</f>
        <v>1.137E-3</v>
      </c>
      <c r="DM370">
        <f>'Raw Data'!CZ370</f>
        <v>155</v>
      </c>
      <c r="DN370" t="str">
        <f>'Raw Data'!DA370</f>
        <v>083-0136</v>
      </c>
      <c r="DO370" t="str">
        <f>'Raw Data'!DB370</f>
        <v>4R : Rural Minor Arterial</v>
      </c>
      <c r="DP370" t="str">
        <f>'Raw Data'!DC370</f>
        <v>34.864064, -85.539933</v>
      </c>
      <c r="DQ370">
        <f>'Raw Data'!DD370</f>
        <v>-85.539933000000005</v>
      </c>
      <c r="DR370">
        <f>'Raw Data'!DE370</f>
        <v>34.864063999999999</v>
      </c>
      <c r="DS370">
        <f>'Raw Data'!DF370</f>
        <v>34.864063999999999</v>
      </c>
      <c r="DT370">
        <f>'Raw Data'!DG370</f>
        <v>-85.539933000000005</v>
      </c>
      <c r="DU370">
        <f>'Raw Data'!DH370</f>
        <v>1.449E-3</v>
      </c>
      <c r="DV370">
        <f>'Raw Data'!DI370</f>
        <v>1.137E-3</v>
      </c>
      <c r="DW370">
        <f>'Raw Data'!DJ370</f>
        <v>60</v>
      </c>
      <c r="DX370" s="11">
        <f t="shared" si="82"/>
        <v>10136.666666666666</v>
      </c>
      <c r="DY370" s="5">
        <f t="shared" si="83"/>
        <v>9900</v>
      </c>
      <c r="DZ370" s="5">
        <f t="shared" si="76"/>
        <v>236.66666666666606</v>
      </c>
      <c r="EA370" s="5">
        <f t="shared" si="77"/>
        <v>2.3905723905723843E-2</v>
      </c>
      <c r="EB370" s="5">
        <f t="shared" si="78"/>
        <v>10018.333333333332</v>
      </c>
      <c r="EC370">
        <f>'Raw Data'!DK370</f>
        <v>8710</v>
      </c>
      <c r="ED370">
        <f>'Raw Data'!DL370</f>
        <v>4</v>
      </c>
      <c r="EE370">
        <f>'Raw Data'!DM370</f>
        <v>11000</v>
      </c>
      <c r="EF370">
        <f>'Raw Data'!DN370</f>
        <v>4</v>
      </c>
      <c r="EG370">
        <f>'Raw Data'!DO370</f>
        <v>10700</v>
      </c>
      <c r="EH370">
        <f>'Raw Data'!DP370</f>
        <v>4</v>
      </c>
      <c r="EI370">
        <f>'Raw Data'!DQ370</f>
        <v>9350</v>
      </c>
      <c r="EJ370">
        <f>'Raw Data'!DR370</f>
        <v>0</v>
      </c>
      <c r="EK370">
        <f>'Raw Data'!DS370</f>
        <v>9070</v>
      </c>
      <c r="EL370">
        <f>'Raw Data'!DT370</f>
        <v>5.8</v>
      </c>
      <c r="EM370">
        <f>'Raw Data'!DU370</f>
        <v>10600</v>
      </c>
      <c r="EN370">
        <f>'Raw Data'!DV370</f>
        <v>5.8</v>
      </c>
      <c r="EO370">
        <f>'Raw Data'!DW370</f>
        <v>10100</v>
      </c>
      <c r="EP370">
        <f>'Raw Data'!DX370</f>
        <v>5.8</v>
      </c>
      <c r="EQ370">
        <f>'Raw Data'!DY370</f>
        <v>9830</v>
      </c>
      <c r="ER370">
        <f>'Raw Data'!DZ370</f>
        <v>5.8</v>
      </c>
      <c r="ES370">
        <f>'Raw Data'!EA370</f>
        <v>9820</v>
      </c>
      <c r="ET370">
        <f>'Raw Data'!EB370</f>
        <v>5.8</v>
      </c>
      <c r="EU370">
        <f>'Raw Data'!EC370</f>
        <v>9100</v>
      </c>
      <c r="EV370">
        <f>'Raw Data'!ED370</f>
        <v>5.8</v>
      </c>
      <c r="EW370">
        <f>'Raw Data'!EE370</f>
        <v>5.7700000000000004E-4</v>
      </c>
    </row>
    <row r="371" spans="1:153" x14ac:dyDescent="0.3">
      <c r="A371">
        <f>'Raw Data'!A371</f>
        <v>369</v>
      </c>
      <c r="B371" t="str">
        <f>'Raw Data'!B371</f>
        <v>Point</v>
      </c>
      <c r="C371">
        <f>'Raw Data'!C371</f>
        <v>232</v>
      </c>
      <c r="D371">
        <f>'Raw Data'!D371</f>
        <v>250</v>
      </c>
      <c r="E371" t="str">
        <f>'Raw Data'!E371</f>
        <v>Point</v>
      </c>
      <c r="F371">
        <f>'Raw Data'!F371</f>
        <v>5599919</v>
      </c>
      <c r="G371" t="str">
        <f>'Raw Data'!G371</f>
        <v>Gsp Post 00</v>
      </c>
      <c r="H371" s="3">
        <f>'Raw Data'!H371</f>
        <v>42383</v>
      </c>
      <c r="L371">
        <f t="shared" si="70"/>
        <v>0</v>
      </c>
      <c r="M371" s="5">
        <f t="shared" si="71"/>
        <v>42383</v>
      </c>
      <c r="N371" s="5">
        <f t="shared" si="79"/>
        <v>2016</v>
      </c>
      <c r="O371" s="5" t="str" cm="1">
        <f t="array" ref="O371">_xlfn.IFS(N371&lt;=2016,"before treatment",N371=2017,"unknown",N371&gt;2017,"after treatment")</f>
        <v>before treatment</v>
      </c>
      <c r="P371" s="5">
        <f t="shared" si="72"/>
        <v>1</v>
      </c>
      <c r="Q371" s="5">
        <f t="shared" si="73"/>
        <v>0</v>
      </c>
      <c r="R371" t="str">
        <f>'Raw Data'!I371</f>
        <v>Dade</v>
      </c>
      <c r="S371" t="str">
        <f>'Raw Data'!J371</f>
        <v>State Route 136</v>
      </c>
      <c r="T371" t="str">
        <f>'Raw Data'!K371</f>
        <v>(none)</v>
      </c>
      <c r="U371" t="str">
        <f>'Raw Data'!L371</f>
        <v>(O) No Injury</v>
      </c>
      <c r="V371">
        <f>'Raw Data'!M371</f>
        <v>0</v>
      </c>
      <c r="W371">
        <f>'Raw Data'!N371</f>
        <v>0</v>
      </c>
      <c r="X371">
        <f>'Raw Data'!O371</f>
        <v>0</v>
      </c>
      <c r="Y371" t="str">
        <f>'Raw Data'!P371</f>
        <v>Rear End</v>
      </c>
      <c r="Z371" t="str">
        <f>'Raw Data'!Q371</f>
        <v>On Roadway - Non-Intersection</v>
      </c>
      <c r="AA371" t="str">
        <f>'Raw Data'!R371</f>
        <v>["Motor Vehicle in Motion","Motor Vehicle in Motion","Motor Vehicle in Motion"]</v>
      </c>
      <c r="AB371" t="str">
        <f>'Raw Data'!S371</f>
        <v>["Motor Vehicle in Motion","Motor Vehicle in Motion"]</v>
      </c>
      <c r="AC371" t="str">
        <f>'Raw Data'!T371</f>
        <v>["Following Too Close","No Contributing Factors"]</v>
      </c>
      <c r="AD371">
        <f>'Raw Data'!U371</f>
        <v>2</v>
      </c>
      <c r="AE371" s="5" t="str">
        <f t="shared" si="80"/>
        <v>No</v>
      </c>
      <c r="AF371" t="str">
        <f>'Raw Data'!V371</f>
        <v>["Negotiating a Curve","Turning Left"]</v>
      </c>
      <c r="AG371" s="5">
        <f t="shared" si="74"/>
        <v>1</v>
      </c>
      <c r="AH371" t="str">
        <f>'Raw Data'!W371</f>
        <v>["None","West","West"]</v>
      </c>
      <c r="AI371" t="str">
        <f>'Raw Data'!X371</f>
        <v>Daylight</v>
      </c>
      <c r="AJ371" t="str">
        <f>'Raw Data'!Y371</f>
        <v>Dry</v>
      </c>
      <c r="AK371">
        <f>'Raw Data'!Z371</f>
        <v>0</v>
      </c>
      <c r="AL371" t="str">
        <f>'Raw Data'!AA371</f>
        <v>["Lap and Shoulder Belt Used","Lap and Shoulder Belt Used"]</v>
      </c>
      <c r="AM371" s="5">
        <f t="shared" si="75"/>
        <v>0</v>
      </c>
      <c r="AN371" t="str">
        <f>'Raw Data'!AB371</f>
        <v>["Passenger Car","Sports Utility Vehicle (SUV)"]</v>
      </c>
      <c r="AO371" t="str">
        <f>'Raw Data'!AC371</f>
        <v>0831013600I</v>
      </c>
      <c r="AP371">
        <f>'Raw Data'!AD371</f>
        <v>3.536</v>
      </c>
      <c r="AQ371">
        <f>'Raw Data'!AE371</f>
        <v>34.862333999999997</v>
      </c>
      <c r="AR371">
        <f>'Raw Data'!AF371</f>
        <v>-85.54204</v>
      </c>
      <c r="AS371">
        <f>'Raw Data'!AG371</f>
        <v>60</v>
      </c>
      <c r="AT371">
        <f>'Raw Data'!AH371</f>
        <v>130</v>
      </c>
      <c r="AU371">
        <f>'Raw Data'!AI371</f>
        <v>1604</v>
      </c>
      <c r="AV371" t="str">
        <f>'Raw Data'!AJ371</f>
        <v>D6_0136_00_I</v>
      </c>
      <c r="AW371">
        <f>'Raw Data'!AK371</f>
        <v>189</v>
      </c>
      <c r="AX371">
        <f>'Raw Data'!AL371</f>
        <v>208</v>
      </c>
      <c r="AY371" t="str">
        <f>'Raw Data'!AM371</f>
        <v>simple</v>
      </c>
      <c r="AZ371">
        <f>'Raw Data'!AN371</f>
        <v>537</v>
      </c>
      <c r="BA371">
        <f>'Raw Data'!AO371</f>
        <v>43.2</v>
      </c>
      <c r="BB371">
        <f>'Raw Data'!AP371</f>
        <v>403.2</v>
      </c>
      <c r="BC371">
        <f>'Raw Data'!AQ371</f>
        <v>-85.541359</v>
      </c>
      <c r="BD371">
        <f>'Raw Data'!AR371</f>
        <v>34.863804999999999</v>
      </c>
      <c r="BE371">
        <f>'Raw Data'!AS371</f>
        <v>-85.541736999999998</v>
      </c>
      <c r="BF371">
        <f>'Raw Data'!AT371</f>
        <v>34.862765000000003</v>
      </c>
      <c r="BG371" t="str">
        <f>'Raw Data'!AU371</f>
        <v>0831013600I</v>
      </c>
      <c r="BH371">
        <f>'Raw Data'!AV371</f>
        <v>1</v>
      </c>
      <c r="BI371">
        <f>'Raw Data'!AW371</f>
        <v>83</v>
      </c>
      <c r="BJ371">
        <f>'Raw Data'!AX371</f>
        <v>136</v>
      </c>
      <c r="BK371">
        <f>'Raw Data'!AY371</f>
        <v>0</v>
      </c>
      <c r="BL371">
        <f>'Raw Data'!AZ371</f>
        <v>50</v>
      </c>
      <c r="BM371">
        <f>'Raw Data'!BA371</f>
        <v>4.63</v>
      </c>
      <c r="BN371">
        <f>'Raw Data'!BB371</f>
        <v>4.38</v>
      </c>
      <c r="BO371">
        <f>'Raw Data'!BC371</f>
        <v>1149.5999999999999</v>
      </c>
      <c r="BP371">
        <f>'Raw Data'!BD371</f>
        <v>1138.5</v>
      </c>
      <c r="BQ371">
        <f>'Raw Data'!BE371</f>
        <v>1129.3</v>
      </c>
      <c r="BR371">
        <f>'Raw Data'!BF371</f>
        <v>45</v>
      </c>
      <c r="BS371">
        <f>'Raw Data'!BG371</f>
        <v>46.5</v>
      </c>
      <c r="BT371">
        <f>'Raw Data'!BH371</f>
        <v>0</v>
      </c>
      <c r="BU371">
        <f>'Raw Data'!BI371</f>
        <v>44173</v>
      </c>
      <c r="BV371" t="str">
        <f>'Raw Data'!BJ371</f>
        <v>NONE</v>
      </c>
      <c r="BW371">
        <f>'Raw Data'!BK371</f>
        <v>1.137E-3</v>
      </c>
      <c r="BX371">
        <f>'Raw Data'!BL371</f>
        <v>15033</v>
      </c>
      <c r="BY371">
        <f>'Raw Data'!BM371</f>
        <v>14673</v>
      </c>
      <c r="BZ371" t="str">
        <f>'Raw Data'!BN371</f>
        <v>0831013600I</v>
      </c>
      <c r="CA371" t="str">
        <f>'Raw Data'!BO371</f>
        <v>DADE</v>
      </c>
      <c r="CB371">
        <f>'Raw Data'!BP371</f>
        <v>1</v>
      </c>
      <c r="CC371">
        <f>'Raw Data'!BQ371</f>
        <v>13600</v>
      </c>
      <c r="CD371">
        <f>'Raw Data'!BR371</f>
        <v>6</v>
      </c>
      <c r="CE371">
        <f>'Raw Data'!BS371</f>
        <v>1</v>
      </c>
      <c r="CF371">
        <f>'Raw Data'!BT371</f>
        <v>2</v>
      </c>
      <c r="CG371">
        <f>'Raw Data'!BU371</f>
        <v>1</v>
      </c>
      <c r="CH371">
        <f>'Raw Data'!BV371</f>
        <v>1</v>
      </c>
      <c r="CI371">
        <f>'Raw Data'!BW371</f>
        <v>2</v>
      </c>
      <c r="CJ371">
        <f>'Raw Data'!BX371</f>
        <v>0</v>
      </c>
      <c r="CK371">
        <f>'Raw Data'!BY371</f>
        <v>4</v>
      </c>
      <c r="CL371" t="str">
        <f>'Raw Data'!BZ371</f>
        <v>N</v>
      </c>
      <c r="CM371">
        <f t="shared" si="81"/>
        <v>0</v>
      </c>
      <c r="CN371">
        <f>'Raw Data'!CA371</f>
        <v>83</v>
      </c>
      <c r="CO371">
        <f>'Raw Data'!CB371</f>
        <v>136</v>
      </c>
      <c r="CP371">
        <f>'Raw Data'!CC371</f>
        <v>0</v>
      </c>
      <c r="CQ371" t="str">
        <f>'Raw Data'!CD371</f>
        <v>Not Urban</v>
      </c>
      <c r="CR371" t="str">
        <f>'Raw Data'!CE371</f>
        <v>Not Urban</v>
      </c>
      <c r="CS371">
        <f>'Raw Data'!CF371</f>
        <v>0</v>
      </c>
      <c r="CT371">
        <f>'Raw Data'!CG371</f>
        <v>50</v>
      </c>
      <c r="CU371">
        <f>'Raw Data'!CH371</f>
        <v>2740</v>
      </c>
      <c r="CV371" t="str">
        <f>'Raw Data'!CI371</f>
        <v xml:space="preserve"> </v>
      </c>
      <c r="CW371">
        <f>'Raw Data'!CJ371</f>
        <v>0</v>
      </c>
      <c r="CX371">
        <f>'Raw Data'!CK371</f>
        <v>1.362822</v>
      </c>
      <c r="CY371">
        <f>'Raw Data'!CL371</f>
        <v>14</v>
      </c>
      <c r="CZ371" t="str">
        <f>'Raw Data'!CM371</f>
        <v>State Mainline</v>
      </c>
      <c r="DA371">
        <f>'Raw Data'!CN371</f>
        <v>2740</v>
      </c>
      <c r="DB371">
        <f>'Raw Data'!CO371</f>
        <v>166084</v>
      </c>
      <c r="DC371">
        <f>'Raw Data'!CP371</f>
        <v>2.98</v>
      </c>
      <c r="DD371">
        <f>'Raw Data'!CQ371</f>
        <v>4.34</v>
      </c>
      <c r="DE371">
        <f>'Raw Data'!CR371</f>
        <v>166084</v>
      </c>
      <c r="DF371">
        <f>'Raw Data'!CS371</f>
        <v>0</v>
      </c>
      <c r="DG371">
        <f>'Raw Data'!CT371</f>
        <v>7195.6992730000002</v>
      </c>
      <c r="DH371">
        <f>'Raw Data'!CU371</f>
        <v>100</v>
      </c>
      <c r="DI371">
        <f>'Raw Data'!CV371</f>
        <v>14705</v>
      </c>
      <c r="DJ371">
        <f>'Raw Data'!CW371</f>
        <v>4.3507999999999998E-2</v>
      </c>
      <c r="DK371">
        <f>'Raw Data'!CX371</f>
        <v>0</v>
      </c>
      <c r="DL371">
        <f>'Raw Data'!CY371</f>
        <v>1.137E-3</v>
      </c>
      <c r="DM371">
        <f>'Raw Data'!CZ371</f>
        <v>155</v>
      </c>
      <c r="DN371" t="str">
        <f>'Raw Data'!DA371</f>
        <v>083-0136</v>
      </c>
      <c r="DO371" t="str">
        <f>'Raw Data'!DB371</f>
        <v>4R : Rural Minor Arterial</v>
      </c>
      <c r="DP371" t="str">
        <f>'Raw Data'!DC371</f>
        <v>34.864064, -85.539933</v>
      </c>
      <c r="DQ371">
        <f>'Raw Data'!DD371</f>
        <v>-85.539933000000005</v>
      </c>
      <c r="DR371">
        <f>'Raw Data'!DE371</f>
        <v>34.864063999999999</v>
      </c>
      <c r="DS371">
        <f>'Raw Data'!DF371</f>
        <v>34.864063999999999</v>
      </c>
      <c r="DT371">
        <f>'Raw Data'!DG371</f>
        <v>-85.539933000000005</v>
      </c>
      <c r="DU371">
        <f>'Raw Data'!DH371</f>
        <v>1.449E-3</v>
      </c>
      <c r="DV371">
        <f>'Raw Data'!DI371</f>
        <v>1.137E-3</v>
      </c>
      <c r="DW371">
        <f>'Raw Data'!DJ371</f>
        <v>60</v>
      </c>
      <c r="DX371" s="11">
        <f t="shared" si="82"/>
        <v>10136.666666666666</v>
      </c>
      <c r="DY371" s="5">
        <f t="shared" si="83"/>
        <v>9900</v>
      </c>
      <c r="DZ371" s="5">
        <f t="shared" si="76"/>
        <v>236.66666666666606</v>
      </c>
      <c r="EA371" s="5">
        <f t="shared" si="77"/>
        <v>2.3905723905723843E-2</v>
      </c>
      <c r="EB371" s="5">
        <f t="shared" si="78"/>
        <v>10018.333333333332</v>
      </c>
      <c r="EC371">
        <f>'Raw Data'!DK371</f>
        <v>8710</v>
      </c>
      <c r="ED371">
        <f>'Raw Data'!DL371</f>
        <v>4</v>
      </c>
      <c r="EE371">
        <f>'Raw Data'!DM371</f>
        <v>11000</v>
      </c>
      <c r="EF371">
        <f>'Raw Data'!DN371</f>
        <v>4</v>
      </c>
      <c r="EG371">
        <f>'Raw Data'!DO371</f>
        <v>10700</v>
      </c>
      <c r="EH371">
        <f>'Raw Data'!DP371</f>
        <v>4</v>
      </c>
      <c r="EI371">
        <f>'Raw Data'!DQ371</f>
        <v>9350</v>
      </c>
      <c r="EJ371">
        <f>'Raw Data'!DR371</f>
        <v>0</v>
      </c>
      <c r="EK371">
        <f>'Raw Data'!DS371</f>
        <v>9070</v>
      </c>
      <c r="EL371">
        <f>'Raw Data'!DT371</f>
        <v>5.8</v>
      </c>
      <c r="EM371">
        <f>'Raw Data'!DU371</f>
        <v>10600</v>
      </c>
      <c r="EN371">
        <f>'Raw Data'!DV371</f>
        <v>5.8</v>
      </c>
      <c r="EO371">
        <f>'Raw Data'!DW371</f>
        <v>10100</v>
      </c>
      <c r="EP371">
        <f>'Raw Data'!DX371</f>
        <v>5.8</v>
      </c>
      <c r="EQ371">
        <f>'Raw Data'!DY371</f>
        <v>9830</v>
      </c>
      <c r="ER371">
        <f>'Raw Data'!DZ371</f>
        <v>5.8</v>
      </c>
      <c r="ES371">
        <f>'Raw Data'!EA371</f>
        <v>9820</v>
      </c>
      <c r="ET371">
        <f>'Raw Data'!EB371</f>
        <v>5.8</v>
      </c>
      <c r="EU371">
        <f>'Raw Data'!EC371</f>
        <v>9100</v>
      </c>
      <c r="EV371">
        <f>'Raw Data'!ED371</f>
        <v>5.8</v>
      </c>
      <c r="EW371">
        <f>'Raw Data'!EE371</f>
        <v>5.2700000000000002E-4</v>
      </c>
    </row>
    <row r="372" spans="1:153" x14ac:dyDescent="0.3">
      <c r="A372">
        <f>'Raw Data'!A372</f>
        <v>370</v>
      </c>
      <c r="B372" t="str">
        <f>'Raw Data'!B372</f>
        <v>Point</v>
      </c>
      <c r="C372">
        <f>'Raw Data'!C372</f>
        <v>308</v>
      </c>
      <c r="D372">
        <f>'Raw Data'!D372</f>
        <v>213</v>
      </c>
      <c r="E372" t="str">
        <f>'Raw Data'!E372</f>
        <v>Point</v>
      </c>
      <c r="F372">
        <f>'Raw Data'!F372</f>
        <v>5871551</v>
      </c>
      <c r="G372" t="str">
        <f>'Raw Data'!G372</f>
        <v>Gsp Post 00</v>
      </c>
      <c r="H372" s="3">
        <f>'Raw Data'!H372</f>
        <v>42588</v>
      </c>
      <c r="L372">
        <f t="shared" si="70"/>
        <v>0</v>
      </c>
      <c r="M372" s="5">
        <f t="shared" si="71"/>
        <v>42588</v>
      </c>
      <c r="N372" s="5">
        <f t="shared" si="79"/>
        <v>2016</v>
      </c>
      <c r="O372" s="5" t="str" cm="1">
        <f t="array" ref="O372">_xlfn.IFS(N372&lt;=2016,"before treatment",N372=2017,"unknown",N372&gt;2017,"after treatment")</f>
        <v>before treatment</v>
      </c>
      <c r="P372" s="5">
        <f t="shared" si="72"/>
        <v>1</v>
      </c>
      <c r="Q372" s="5">
        <f t="shared" si="73"/>
        <v>0</v>
      </c>
      <c r="R372" t="str">
        <f>'Raw Data'!I372</f>
        <v>Dade</v>
      </c>
      <c r="S372" t="str">
        <f>'Raw Data'!J372</f>
        <v>State Route 136</v>
      </c>
      <c r="T372" t="str">
        <f>'Raw Data'!K372</f>
        <v>(none)</v>
      </c>
      <c r="U372" t="str">
        <f>'Raw Data'!L372</f>
        <v>(O) No Injury</v>
      </c>
      <c r="V372">
        <f>'Raw Data'!M372</f>
        <v>0</v>
      </c>
      <c r="W372">
        <f>'Raw Data'!N372</f>
        <v>0</v>
      </c>
      <c r="X372">
        <f>'Raw Data'!O372</f>
        <v>0</v>
      </c>
      <c r="Y372" t="str">
        <f>'Raw Data'!P372</f>
        <v>Head On</v>
      </c>
      <c r="Z372" t="str">
        <f>'Raw Data'!Q372</f>
        <v>On Roadway - Non-Intersection</v>
      </c>
      <c r="AA372" t="str">
        <f>'Raw Data'!R372</f>
        <v>["Motor Vehicle in Motion","Motor Vehicle in Motion"]</v>
      </c>
      <c r="AB372" t="str">
        <f>'Raw Data'!S372</f>
        <v>["Motor Vehicle in Motion","Motor Vehicle in Motion"]</v>
      </c>
      <c r="AC372" t="str">
        <f>'Raw Data'!T372</f>
        <v>["No Contributing Factors","Wrong Side of Road"]</v>
      </c>
      <c r="AD372">
        <f>'Raw Data'!U372</f>
        <v>2</v>
      </c>
      <c r="AE372" s="5" t="str">
        <f t="shared" si="80"/>
        <v>No</v>
      </c>
      <c r="AF372" t="str">
        <f>'Raw Data'!V372</f>
        <v>["Negotiating a Curve","Negotiating a Curve"]</v>
      </c>
      <c r="AG372" s="5">
        <f t="shared" si="74"/>
        <v>0</v>
      </c>
      <c r="AH372" t="str">
        <f>'Raw Data'!W372</f>
        <v>["East","West"]</v>
      </c>
      <c r="AI372" t="str">
        <f>'Raw Data'!X372</f>
        <v>Dark-Not Lighted</v>
      </c>
      <c r="AJ372" t="str">
        <f>'Raw Data'!Y372</f>
        <v>Dry</v>
      </c>
      <c r="AK372">
        <f>'Raw Data'!Z372</f>
        <v>0</v>
      </c>
      <c r="AL372" t="str">
        <f>'Raw Data'!AA372</f>
        <v>["Lap and Shoulder Belt Used","Lap and Shoulder Belt Used","Lap and Shoulder Belt Used"]</v>
      </c>
      <c r="AM372" s="5">
        <f t="shared" si="75"/>
        <v>0</v>
      </c>
      <c r="AN372" t="str">
        <f>'Raw Data'!AB372</f>
        <v>["Passenger Car","Pickup Truck"]</v>
      </c>
      <c r="AO372" t="str">
        <f>'Raw Data'!AC372</f>
        <v>0831013600I</v>
      </c>
      <c r="AP372">
        <f>'Raw Data'!AD372</f>
        <v>3.536</v>
      </c>
      <c r="AQ372">
        <f>'Raw Data'!AE372</f>
        <v>34.862301000000002</v>
      </c>
      <c r="AR372">
        <f>'Raw Data'!AF372</f>
        <v>-85.542033000000004</v>
      </c>
      <c r="AS372">
        <f>'Raw Data'!AG372</f>
        <v>60</v>
      </c>
      <c r="AT372">
        <f>'Raw Data'!AH372</f>
        <v>130</v>
      </c>
      <c r="AU372">
        <f>'Raw Data'!AI372</f>
        <v>1604</v>
      </c>
      <c r="AV372" t="str">
        <f>'Raw Data'!AJ372</f>
        <v>D6_0136_00_I</v>
      </c>
      <c r="AW372">
        <f>'Raw Data'!AK372</f>
        <v>189</v>
      </c>
      <c r="AX372">
        <f>'Raw Data'!AL372</f>
        <v>208</v>
      </c>
      <c r="AY372" t="str">
        <f>'Raw Data'!AM372</f>
        <v>simple</v>
      </c>
      <c r="AZ372">
        <f>'Raw Data'!AN372</f>
        <v>537</v>
      </c>
      <c r="BA372">
        <f>'Raw Data'!AO372</f>
        <v>43.2</v>
      </c>
      <c r="BB372">
        <f>'Raw Data'!AP372</f>
        <v>403.2</v>
      </c>
      <c r="BC372">
        <f>'Raw Data'!AQ372</f>
        <v>-85.541359</v>
      </c>
      <c r="BD372">
        <f>'Raw Data'!AR372</f>
        <v>34.863804999999999</v>
      </c>
      <c r="BE372">
        <f>'Raw Data'!AS372</f>
        <v>-85.541736999999998</v>
      </c>
      <c r="BF372">
        <f>'Raw Data'!AT372</f>
        <v>34.862765000000003</v>
      </c>
      <c r="BG372" t="str">
        <f>'Raw Data'!AU372</f>
        <v>0831013600I</v>
      </c>
      <c r="BH372">
        <f>'Raw Data'!AV372</f>
        <v>1</v>
      </c>
      <c r="BI372">
        <f>'Raw Data'!AW372</f>
        <v>83</v>
      </c>
      <c r="BJ372">
        <f>'Raw Data'!AX372</f>
        <v>136</v>
      </c>
      <c r="BK372">
        <f>'Raw Data'!AY372</f>
        <v>0</v>
      </c>
      <c r="BL372">
        <f>'Raw Data'!AZ372</f>
        <v>50</v>
      </c>
      <c r="BM372">
        <f>'Raw Data'!BA372</f>
        <v>4.63</v>
      </c>
      <c r="BN372">
        <f>'Raw Data'!BB372</f>
        <v>4.38</v>
      </c>
      <c r="BO372">
        <f>'Raw Data'!BC372</f>
        <v>1149.5999999999999</v>
      </c>
      <c r="BP372">
        <f>'Raw Data'!BD372</f>
        <v>1138.5</v>
      </c>
      <c r="BQ372">
        <f>'Raw Data'!BE372</f>
        <v>1129.3</v>
      </c>
      <c r="BR372">
        <f>'Raw Data'!BF372</f>
        <v>45</v>
      </c>
      <c r="BS372">
        <f>'Raw Data'!BG372</f>
        <v>46.5</v>
      </c>
      <c r="BT372">
        <f>'Raw Data'!BH372</f>
        <v>0</v>
      </c>
      <c r="BU372">
        <f>'Raw Data'!BI372</f>
        <v>44173</v>
      </c>
      <c r="BV372" t="str">
        <f>'Raw Data'!BJ372</f>
        <v>NONE</v>
      </c>
      <c r="BW372">
        <f>'Raw Data'!BK372</f>
        <v>1.137E-3</v>
      </c>
      <c r="BX372">
        <f>'Raw Data'!BL372</f>
        <v>15033</v>
      </c>
      <c r="BY372">
        <f>'Raw Data'!BM372</f>
        <v>14673</v>
      </c>
      <c r="BZ372" t="str">
        <f>'Raw Data'!BN372</f>
        <v>0831013600I</v>
      </c>
      <c r="CA372" t="str">
        <f>'Raw Data'!BO372</f>
        <v>DADE</v>
      </c>
      <c r="CB372">
        <f>'Raw Data'!BP372</f>
        <v>1</v>
      </c>
      <c r="CC372">
        <f>'Raw Data'!BQ372</f>
        <v>13600</v>
      </c>
      <c r="CD372">
        <f>'Raw Data'!BR372</f>
        <v>6</v>
      </c>
      <c r="CE372">
        <f>'Raw Data'!BS372</f>
        <v>1</v>
      </c>
      <c r="CF372">
        <f>'Raw Data'!BT372</f>
        <v>2</v>
      </c>
      <c r="CG372">
        <f>'Raw Data'!BU372</f>
        <v>1</v>
      </c>
      <c r="CH372">
        <f>'Raw Data'!BV372</f>
        <v>1</v>
      </c>
      <c r="CI372">
        <f>'Raw Data'!BW372</f>
        <v>2</v>
      </c>
      <c r="CJ372">
        <f>'Raw Data'!BX372</f>
        <v>0</v>
      </c>
      <c r="CK372">
        <f>'Raw Data'!BY372</f>
        <v>4</v>
      </c>
      <c r="CL372" t="str">
        <f>'Raw Data'!BZ372</f>
        <v>N</v>
      </c>
      <c r="CM372">
        <f t="shared" si="81"/>
        <v>0</v>
      </c>
      <c r="CN372">
        <f>'Raw Data'!CA372</f>
        <v>83</v>
      </c>
      <c r="CO372">
        <f>'Raw Data'!CB372</f>
        <v>136</v>
      </c>
      <c r="CP372">
        <f>'Raw Data'!CC372</f>
        <v>0</v>
      </c>
      <c r="CQ372" t="str">
        <f>'Raw Data'!CD372</f>
        <v>Not Urban</v>
      </c>
      <c r="CR372" t="str">
        <f>'Raw Data'!CE372</f>
        <v>Not Urban</v>
      </c>
      <c r="CS372">
        <f>'Raw Data'!CF372</f>
        <v>0</v>
      </c>
      <c r="CT372">
        <f>'Raw Data'!CG372</f>
        <v>50</v>
      </c>
      <c r="CU372">
        <f>'Raw Data'!CH372</f>
        <v>2740</v>
      </c>
      <c r="CV372" t="str">
        <f>'Raw Data'!CI372</f>
        <v xml:space="preserve"> </v>
      </c>
      <c r="CW372">
        <f>'Raw Data'!CJ372</f>
        <v>0</v>
      </c>
      <c r="CX372">
        <f>'Raw Data'!CK372</f>
        <v>1.362822</v>
      </c>
      <c r="CY372">
        <f>'Raw Data'!CL372</f>
        <v>14</v>
      </c>
      <c r="CZ372" t="str">
        <f>'Raw Data'!CM372</f>
        <v>State Mainline</v>
      </c>
      <c r="DA372">
        <f>'Raw Data'!CN372</f>
        <v>2740</v>
      </c>
      <c r="DB372">
        <f>'Raw Data'!CO372</f>
        <v>166084</v>
      </c>
      <c r="DC372">
        <f>'Raw Data'!CP372</f>
        <v>2.98</v>
      </c>
      <c r="DD372">
        <f>'Raw Data'!CQ372</f>
        <v>4.34</v>
      </c>
      <c r="DE372">
        <f>'Raw Data'!CR372</f>
        <v>166084</v>
      </c>
      <c r="DF372">
        <f>'Raw Data'!CS372</f>
        <v>0</v>
      </c>
      <c r="DG372">
        <f>'Raw Data'!CT372</f>
        <v>7195.6992730000002</v>
      </c>
      <c r="DH372">
        <f>'Raw Data'!CU372</f>
        <v>100</v>
      </c>
      <c r="DI372">
        <f>'Raw Data'!CV372</f>
        <v>14705</v>
      </c>
      <c r="DJ372">
        <f>'Raw Data'!CW372</f>
        <v>4.3507999999999998E-2</v>
      </c>
      <c r="DK372">
        <f>'Raw Data'!CX372</f>
        <v>0</v>
      </c>
      <c r="DL372">
        <f>'Raw Data'!CY372</f>
        <v>1.137E-3</v>
      </c>
      <c r="DM372">
        <f>'Raw Data'!CZ372</f>
        <v>155</v>
      </c>
      <c r="DN372" t="str">
        <f>'Raw Data'!DA372</f>
        <v>083-0136</v>
      </c>
      <c r="DO372" t="str">
        <f>'Raw Data'!DB372</f>
        <v>4R : Rural Minor Arterial</v>
      </c>
      <c r="DP372" t="str">
        <f>'Raw Data'!DC372</f>
        <v>34.864064, -85.539933</v>
      </c>
      <c r="DQ372">
        <f>'Raw Data'!DD372</f>
        <v>-85.539933000000005</v>
      </c>
      <c r="DR372">
        <f>'Raw Data'!DE372</f>
        <v>34.864063999999999</v>
      </c>
      <c r="DS372">
        <f>'Raw Data'!DF372</f>
        <v>34.864063999999999</v>
      </c>
      <c r="DT372">
        <f>'Raw Data'!DG372</f>
        <v>-85.539933000000005</v>
      </c>
      <c r="DU372">
        <f>'Raw Data'!DH372</f>
        <v>1.449E-3</v>
      </c>
      <c r="DV372">
        <f>'Raw Data'!DI372</f>
        <v>1.137E-3</v>
      </c>
      <c r="DW372">
        <f>'Raw Data'!DJ372</f>
        <v>60</v>
      </c>
      <c r="DX372" s="11">
        <f t="shared" si="82"/>
        <v>10136.666666666666</v>
      </c>
      <c r="DY372" s="5">
        <f t="shared" si="83"/>
        <v>9900</v>
      </c>
      <c r="DZ372" s="5">
        <f t="shared" si="76"/>
        <v>236.66666666666606</v>
      </c>
      <c r="EA372" s="5">
        <f t="shared" si="77"/>
        <v>2.3905723905723843E-2</v>
      </c>
      <c r="EB372" s="5">
        <f t="shared" si="78"/>
        <v>10018.333333333332</v>
      </c>
      <c r="EC372">
        <f>'Raw Data'!DK372</f>
        <v>8710</v>
      </c>
      <c r="ED372">
        <f>'Raw Data'!DL372</f>
        <v>4</v>
      </c>
      <c r="EE372">
        <f>'Raw Data'!DM372</f>
        <v>11000</v>
      </c>
      <c r="EF372">
        <f>'Raw Data'!DN372</f>
        <v>4</v>
      </c>
      <c r="EG372">
        <f>'Raw Data'!DO372</f>
        <v>10700</v>
      </c>
      <c r="EH372">
        <f>'Raw Data'!DP372</f>
        <v>4</v>
      </c>
      <c r="EI372">
        <f>'Raw Data'!DQ372</f>
        <v>9350</v>
      </c>
      <c r="EJ372">
        <f>'Raw Data'!DR372</f>
        <v>0</v>
      </c>
      <c r="EK372">
        <f>'Raw Data'!DS372</f>
        <v>9070</v>
      </c>
      <c r="EL372">
        <f>'Raw Data'!DT372</f>
        <v>5.8</v>
      </c>
      <c r="EM372">
        <f>'Raw Data'!DU372</f>
        <v>10600</v>
      </c>
      <c r="EN372">
        <f>'Raw Data'!DV372</f>
        <v>5.8</v>
      </c>
      <c r="EO372">
        <f>'Raw Data'!DW372</f>
        <v>10100</v>
      </c>
      <c r="EP372">
        <f>'Raw Data'!DX372</f>
        <v>5.8</v>
      </c>
      <c r="EQ372">
        <f>'Raw Data'!DY372</f>
        <v>9830</v>
      </c>
      <c r="ER372">
        <f>'Raw Data'!DZ372</f>
        <v>5.8</v>
      </c>
      <c r="ES372">
        <f>'Raw Data'!EA372</f>
        <v>9820</v>
      </c>
      <c r="ET372">
        <f>'Raw Data'!EB372</f>
        <v>5.8</v>
      </c>
      <c r="EU372">
        <f>'Raw Data'!EC372</f>
        <v>9100</v>
      </c>
      <c r="EV372">
        <f>'Raw Data'!ED372</f>
        <v>5.8</v>
      </c>
      <c r="EW372">
        <f>'Raw Data'!EE372</f>
        <v>5.5099999999999995E-4</v>
      </c>
    </row>
    <row r="373" spans="1:153" x14ac:dyDescent="0.3">
      <c r="A373">
        <f>'Raw Data'!A373</f>
        <v>371</v>
      </c>
      <c r="B373" t="str">
        <f>'Raw Data'!B373</f>
        <v>Point</v>
      </c>
      <c r="C373">
        <f>'Raw Data'!C373</f>
        <v>343</v>
      </c>
      <c r="D373">
        <f>'Raw Data'!D373</f>
        <v>345</v>
      </c>
      <c r="E373" t="str">
        <f>'Raw Data'!E373</f>
        <v>Point</v>
      </c>
      <c r="F373">
        <f>'Raw Data'!F373</f>
        <v>4892572</v>
      </c>
      <c r="G373" t="str">
        <f>'Raw Data'!G373</f>
        <v>Gsp Post 00</v>
      </c>
      <c r="H373" s="3">
        <f>'Raw Data'!H373</f>
        <v>41818</v>
      </c>
      <c r="L373">
        <f t="shared" si="70"/>
        <v>0</v>
      </c>
      <c r="M373" s="5">
        <f t="shared" si="71"/>
        <v>41818</v>
      </c>
      <c r="N373" s="5">
        <f t="shared" si="79"/>
        <v>2014</v>
      </c>
      <c r="O373" s="5" t="str" cm="1">
        <f t="array" ref="O373">_xlfn.IFS(N373&lt;=2016,"before treatment",N373=2017,"unknown",N373&gt;2017,"after treatment")</f>
        <v>before treatment</v>
      </c>
      <c r="P373" s="5">
        <f t="shared" si="72"/>
        <v>1</v>
      </c>
      <c r="Q373" s="5">
        <f t="shared" si="73"/>
        <v>0</v>
      </c>
      <c r="R373" t="str">
        <f>'Raw Data'!I373</f>
        <v>Dade</v>
      </c>
      <c r="S373" t="str">
        <f>'Raw Data'!J373</f>
        <v>State Route 136</v>
      </c>
      <c r="T373" t="str">
        <f>'Raw Data'!K373</f>
        <v>(none)</v>
      </c>
      <c r="U373" t="str">
        <f>'Raw Data'!L373</f>
        <v>(O) No Injury</v>
      </c>
      <c r="V373">
        <f>'Raw Data'!M373</f>
        <v>0</v>
      </c>
      <c r="W373">
        <f>'Raw Data'!N373</f>
        <v>0</v>
      </c>
      <c r="X373">
        <f>'Raw Data'!O373</f>
        <v>0</v>
      </c>
      <c r="Y373" t="str">
        <f>'Raw Data'!P373</f>
        <v>Angle (Other)</v>
      </c>
      <c r="Z373" t="str">
        <f>'Raw Data'!Q373</f>
        <v>On Roadway - Non-Intersection</v>
      </c>
      <c r="AA373" t="str">
        <f>'Raw Data'!R373</f>
        <v>["Motor Vehicle in Motion","Motor Vehicle in Motion"]</v>
      </c>
      <c r="AB373" t="str">
        <f>'Raw Data'!S373</f>
        <v>["Motor Vehicle in Motion","Motor Vehicle in Motion"]</v>
      </c>
      <c r="AC373" t="str">
        <f>'Raw Data'!T373</f>
        <v>["Changed Lanes Improperly","No Contributing Factors"]</v>
      </c>
      <c r="AD373">
        <f>'Raw Data'!U373</f>
        <v>2</v>
      </c>
      <c r="AE373" s="5" t="str">
        <f t="shared" si="80"/>
        <v>No</v>
      </c>
      <c r="AF373" t="str">
        <f>'Raw Data'!V373</f>
        <v>["Negotiating a Curve","Negotiating a Curve"]</v>
      </c>
      <c r="AG373" s="5">
        <f t="shared" si="74"/>
        <v>0</v>
      </c>
      <c r="AH373" t="str">
        <f>'Raw Data'!W373</f>
        <v>["East","West"]</v>
      </c>
      <c r="AI373" t="str">
        <f>'Raw Data'!X373</f>
        <v>Dark-Not Lighted</v>
      </c>
      <c r="AJ373" t="str">
        <f>'Raw Data'!Y373</f>
        <v>Dry</v>
      </c>
      <c r="AK373">
        <f>'Raw Data'!Z373</f>
        <v>0</v>
      </c>
      <c r="AL373" t="str">
        <f>'Raw Data'!AA373</f>
        <v>["Lap and Shoulder Belt Used","Lap and Shoulder Belt Used","Lap and Shoulder Belt Used","Lap and Shoulder Belt Used"]</v>
      </c>
      <c r="AM373" s="5">
        <f t="shared" si="75"/>
        <v>0</v>
      </c>
      <c r="AN373" t="str">
        <f>'Raw Data'!AB373</f>
        <v>["Passenger Car","Sports Utility Vehicle (SUV)"]</v>
      </c>
      <c r="AO373" t="str">
        <f>'Raw Data'!AC373</f>
        <v>0831013600I</v>
      </c>
      <c r="AP373">
        <f>'Raw Data'!AD373</f>
        <v>3.54</v>
      </c>
      <c r="AQ373">
        <f>'Raw Data'!AE373</f>
        <v>34.862253000000003</v>
      </c>
      <c r="AR373">
        <f>'Raw Data'!AF373</f>
        <v>-85.542001999999997</v>
      </c>
      <c r="AS373">
        <f>'Raw Data'!AG373</f>
        <v>60</v>
      </c>
      <c r="AT373">
        <f>'Raw Data'!AH373</f>
        <v>130</v>
      </c>
      <c r="AU373">
        <f>'Raw Data'!AI373</f>
        <v>1604</v>
      </c>
      <c r="AV373" t="str">
        <f>'Raw Data'!AJ373</f>
        <v>D6_0136_00_I</v>
      </c>
      <c r="AW373">
        <f>'Raw Data'!AK373</f>
        <v>189</v>
      </c>
      <c r="AX373">
        <f>'Raw Data'!AL373</f>
        <v>208</v>
      </c>
      <c r="AY373" t="str">
        <f>'Raw Data'!AM373</f>
        <v>simple</v>
      </c>
      <c r="AZ373">
        <f>'Raw Data'!AN373</f>
        <v>537</v>
      </c>
      <c r="BA373">
        <f>'Raw Data'!AO373</f>
        <v>43.2</v>
      </c>
      <c r="BB373">
        <f>'Raw Data'!AP373</f>
        <v>403.2</v>
      </c>
      <c r="BC373">
        <f>'Raw Data'!AQ373</f>
        <v>-85.541359</v>
      </c>
      <c r="BD373">
        <f>'Raw Data'!AR373</f>
        <v>34.863804999999999</v>
      </c>
      <c r="BE373">
        <f>'Raw Data'!AS373</f>
        <v>-85.541736999999998</v>
      </c>
      <c r="BF373">
        <f>'Raw Data'!AT373</f>
        <v>34.862765000000003</v>
      </c>
      <c r="BG373" t="str">
        <f>'Raw Data'!AU373</f>
        <v>0831013600I</v>
      </c>
      <c r="BH373">
        <f>'Raw Data'!AV373</f>
        <v>1</v>
      </c>
      <c r="BI373">
        <f>'Raw Data'!AW373</f>
        <v>83</v>
      </c>
      <c r="BJ373">
        <f>'Raw Data'!AX373</f>
        <v>136</v>
      </c>
      <c r="BK373">
        <f>'Raw Data'!AY373</f>
        <v>0</v>
      </c>
      <c r="BL373">
        <f>'Raw Data'!AZ373</f>
        <v>50</v>
      </c>
      <c r="BM373">
        <f>'Raw Data'!BA373</f>
        <v>4.63</v>
      </c>
      <c r="BN373">
        <f>'Raw Data'!BB373</f>
        <v>4.38</v>
      </c>
      <c r="BO373">
        <f>'Raw Data'!BC373</f>
        <v>1149.5999999999999</v>
      </c>
      <c r="BP373">
        <f>'Raw Data'!BD373</f>
        <v>1138.5</v>
      </c>
      <c r="BQ373">
        <f>'Raw Data'!BE373</f>
        <v>1129.3</v>
      </c>
      <c r="BR373">
        <f>'Raw Data'!BF373</f>
        <v>45</v>
      </c>
      <c r="BS373">
        <f>'Raw Data'!BG373</f>
        <v>46.5</v>
      </c>
      <c r="BT373">
        <f>'Raw Data'!BH373</f>
        <v>0</v>
      </c>
      <c r="BU373">
        <f>'Raw Data'!BI373</f>
        <v>44173</v>
      </c>
      <c r="BV373" t="str">
        <f>'Raw Data'!BJ373</f>
        <v>NONE</v>
      </c>
      <c r="BW373">
        <f>'Raw Data'!BK373</f>
        <v>1.137E-3</v>
      </c>
      <c r="BX373">
        <f>'Raw Data'!BL373</f>
        <v>15033</v>
      </c>
      <c r="BY373">
        <f>'Raw Data'!BM373</f>
        <v>14673</v>
      </c>
      <c r="BZ373" t="str">
        <f>'Raw Data'!BN373</f>
        <v>0831013600I</v>
      </c>
      <c r="CA373" t="str">
        <f>'Raw Data'!BO373</f>
        <v>DADE</v>
      </c>
      <c r="CB373">
        <f>'Raw Data'!BP373</f>
        <v>1</v>
      </c>
      <c r="CC373">
        <f>'Raw Data'!BQ373</f>
        <v>13600</v>
      </c>
      <c r="CD373">
        <f>'Raw Data'!BR373</f>
        <v>6</v>
      </c>
      <c r="CE373">
        <f>'Raw Data'!BS373</f>
        <v>1</v>
      </c>
      <c r="CF373">
        <f>'Raw Data'!BT373</f>
        <v>2</v>
      </c>
      <c r="CG373">
        <f>'Raw Data'!BU373</f>
        <v>1</v>
      </c>
      <c r="CH373">
        <f>'Raw Data'!BV373</f>
        <v>1</v>
      </c>
      <c r="CI373">
        <f>'Raw Data'!BW373</f>
        <v>2</v>
      </c>
      <c r="CJ373">
        <f>'Raw Data'!BX373</f>
        <v>0</v>
      </c>
      <c r="CK373">
        <f>'Raw Data'!BY373</f>
        <v>4</v>
      </c>
      <c r="CL373" t="str">
        <f>'Raw Data'!BZ373</f>
        <v>N</v>
      </c>
      <c r="CM373">
        <f t="shared" si="81"/>
        <v>0</v>
      </c>
      <c r="CN373">
        <f>'Raw Data'!CA373</f>
        <v>83</v>
      </c>
      <c r="CO373">
        <f>'Raw Data'!CB373</f>
        <v>136</v>
      </c>
      <c r="CP373">
        <f>'Raw Data'!CC373</f>
        <v>0</v>
      </c>
      <c r="CQ373" t="str">
        <f>'Raw Data'!CD373</f>
        <v>Not Urban</v>
      </c>
      <c r="CR373" t="str">
        <f>'Raw Data'!CE373</f>
        <v>Not Urban</v>
      </c>
      <c r="CS373">
        <f>'Raw Data'!CF373</f>
        <v>0</v>
      </c>
      <c r="CT373">
        <f>'Raw Data'!CG373</f>
        <v>50</v>
      </c>
      <c r="CU373">
        <f>'Raw Data'!CH373</f>
        <v>2740</v>
      </c>
      <c r="CV373" t="str">
        <f>'Raw Data'!CI373</f>
        <v xml:space="preserve"> </v>
      </c>
      <c r="CW373">
        <f>'Raw Data'!CJ373</f>
        <v>0</v>
      </c>
      <c r="CX373">
        <f>'Raw Data'!CK373</f>
        <v>1.362822</v>
      </c>
      <c r="CY373">
        <f>'Raw Data'!CL373</f>
        <v>14</v>
      </c>
      <c r="CZ373" t="str">
        <f>'Raw Data'!CM373</f>
        <v>State Mainline</v>
      </c>
      <c r="DA373">
        <f>'Raw Data'!CN373</f>
        <v>2740</v>
      </c>
      <c r="DB373">
        <f>'Raw Data'!CO373</f>
        <v>166084</v>
      </c>
      <c r="DC373">
        <f>'Raw Data'!CP373</f>
        <v>2.98</v>
      </c>
      <c r="DD373">
        <f>'Raw Data'!CQ373</f>
        <v>4.34</v>
      </c>
      <c r="DE373">
        <f>'Raw Data'!CR373</f>
        <v>166084</v>
      </c>
      <c r="DF373">
        <f>'Raw Data'!CS373</f>
        <v>0</v>
      </c>
      <c r="DG373">
        <f>'Raw Data'!CT373</f>
        <v>7195.6992730000002</v>
      </c>
      <c r="DH373">
        <f>'Raw Data'!CU373</f>
        <v>100</v>
      </c>
      <c r="DI373">
        <f>'Raw Data'!CV373</f>
        <v>14705</v>
      </c>
      <c r="DJ373">
        <f>'Raw Data'!CW373</f>
        <v>4.3507999999999998E-2</v>
      </c>
      <c r="DK373">
        <f>'Raw Data'!CX373</f>
        <v>0</v>
      </c>
      <c r="DL373">
        <f>'Raw Data'!CY373</f>
        <v>1.137E-3</v>
      </c>
      <c r="DM373">
        <f>'Raw Data'!CZ373</f>
        <v>155</v>
      </c>
      <c r="DN373" t="str">
        <f>'Raw Data'!DA373</f>
        <v>083-0136</v>
      </c>
      <c r="DO373" t="str">
        <f>'Raw Data'!DB373</f>
        <v>4R : Rural Minor Arterial</v>
      </c>
      <c r="DP373" t="str">
        <f>'Raw Data'!DC373</f>
        <v>34.864064, -85.539933</v>
      </c>
      <c r="DQ373">
        <f>'Raw Data'!DD373</f>
        <v>-85.539933000000005</v>
      </c>
      <c r="DR373">
        <f>'Raw Data'!DE373</f>
        <v>34.864063999999999</v>
      </c>
      <c r="DS373">
        <f>'Raw Data'!DF373</f>
        <v>34.864063999999999</v>
      </c>
      <c r="DT373">
        <f>'Raw Data'!DG373</f>
        <v>-85.539933000000005</v>
      </c>
      <c r="DU373">
        <f>'Raw Data'!DH373</f>
        <v>1.449E-3</v>
      </c>
      <c r="DV373">
        <f>'Raw Data'!DI373</f>
        <v>1.137E-3</v>
      </c>
      <c r="DW373">
        <f>'Raw Data'!DJ373</f>
        <v>60</v>
      </c>
      <c r="DX373" s="11">
        <f t="shared" si="82"/>
        <v>10136.666666666666</v>
      </c>
      <c r="DY373" s="5">
        <f t="shared" si="83"/>
        <v>9900</v>
      </c>
      <c r="DZ373" s="5">
        <f t="shared" si="76"/>
        <v>236.66666666666606</v>
      </c>
      <c r="EA373" s="5">
        <f t="shared" si="77"/>
        <v>2.3905723905723843E-2</v>
      </c>
      <c r="EB373" s="5">
        <f t="shared" si="78"/>
        <v>10018.333333333332</v>
      </c>
      <c r="EC373">
        <f>'Raw Data'!DK373</f>
        <v>8710</v>
      </c>
      <c r="ED373">
        <f>'Raw Data'!DL373</f>
        <v>4</v>
      </c>
      <c r="EE373">
        <f>'Raw Data'!DM373</f>
        <v>11000</v>
      </c>
      <c r="EF373">
        <f>'Raw Data'!DN373</f>
        <v>4</v>
      </c>
      <c r="EG373">
        <f>'Raw Data'!DO373</f>
        <v>10700</v>
      </c>
      <c r="EH373">
        <f>'Raw Data'!DP373</f>
        <v>4</v>
      </c>
      <c r="EI373">
        <f>'Raw Data'!DQ373</f>
        <v>9350</v>
      </c>
      <c r="EJ373">
        <f>'Raw Data'!DR373</f>
        <v>0</v>
      </c>
      <c r="EK373">
        <f>'Raw Data'!DS373</f>
        <v>9070</v>
      </c>
      <c r="EL373">
        <f>'Raw Data'!DT373</f>
        <v>5.8</v>
      </c>
      <c r="EM373">
        <f>'Raw Data'!DU373</f>
        <v>10600</v>
      </c>
      <c r="EN373">
        <f>'Raw Data'!DV373</f>
        <v>5.8</v>
      </c>
      <c r="EO373">
        <f>'Raw Data'!DW373</f>
        <v>10100</v>
      </c>
      <c r="EP373">
        <f>'Raw Data'!DX373</f>
        <v>5.8</v>
      </c>
      <c r="EQ373">
        <f>'Raw Data'!DY373</f>
        <v>9830</v>
      </c>
      <c r="ER373">
        <f>'Raw Data'!DZ373</f>
        <v>5.8</v>
      </c>
      <c r="ES373">
        <f>'Raw Data'!EA373</f>
        <v>9820</v>
      </c>
      <c r="ET373">
        <f>'Raw Data'!EB373</f>
        <v>5.8</v>
      </c>
      <c r="EU373">
        <f>'Raw Data'!EC373</f>
        <v>9100</v>
      </c>
      <c r="EV373">
        <f>'Raw Data'!ED373</f>
        <v>5.8</v>
      </c>
      <c r="EW373">
        <f>'Raw Data'!EE373</f>
        <v>5.7700000000000004E-4</v>
      </c>
    </row>
    <row r="374" spans="1:153" x14ac:dyDescent="0.3">
      <c r="A374">
        <f>'Raw Data'!A374</f>
        <v>372</v>
      </c>
      <c r="B374" t="str">
        <f>'Raw Data'!B374</f>
        <v>Point</v>
      </c>
      <c r="C374">
        <f>'Raw Data'!C374</f>
        <v>359</v>
      </c>
      <c r="D374">
        <f>'Raw Data'!D374</f>
        <v>341</v>
      </c>
      <c r="E374" t="str">
        <f>'Raw Data'!E374</f>
        <v>Point</v>
      </c>
      <c r="F374">
        <f>'Raw Data'!F374</f>
        <v>5155866</v>
      </c>
      <c r="G374" t="str">
        <f>'Raw Data'!G374</f>
        <v>Dade County Sheriff's Office</v>
      </c>
      <c r="H374" s="3">
        <f>'Raw Data'!H374</f>
        <v>41835</v>
      </c>
      <c r="L374">
        <f t="shared" si="70"/>
        <v>0</v>
      </c>
      <c r="M374" s="5">
        <f t="shared" si="71"/>
        <v>41835</v>
      </c>
      <c r="N374" s="5">
        <f t="shared" si="79"/>
        <v>2014</v>
      </c>
      <c r="O374" s="5" t="str" cm="1">
        <f t="array" ref="O374">_xlfn.IFS(N374&lt;=2016,"before treatment",N374=2017,"unknown",N374&gt;2017,"after treatment")</f>
        <v>before treatment</v>
      </c>
      <c r="P374" s="5">
        <f t="shared" si="72"/>
        <v>1</v>
      </c>
      <c r="Q374" s="5">
        <f t="shared" si="73"/>
        <v>0</v>
      </c>
      <c r="R374" t="str">
        <f>'Raw Data'!I374</f>
        <v>Dade</v>
      </c>
      <c r="S374" t="str">
        <f>'Raw Data'!J374</f>
        <v>State Route 136</v>
      </c>
      <c r="T374" t="str">
        <f>'Raw Data'!K374</f>
        <v>Back Valley Rd</v>
      </c>
      <c r="U374" t="str">
        <f>'Raw Data'!L374</f>
        <v>(O) No Injury</v>
      </c>
      <c r="V374">
        <f>'Raw Data'!M374</f>
        <v>0</v>
      </c>
      <c r="W374">
        <f>'Raw Data'!N374</f>
        <v>0</v>
      </c>
      <c r="X374">
        <f>'Raw Data'!O374</f>
        <v>0</v>
      </c>
      <c r="Y374" t="str">
        <f>'Raw Data'!P374</f>
        <v>Rear End</v>
      </c>
      <c r="Z374" t="str">
        <f>'Raw Data'!Q374</f>
        <v>On Roadway - Non-Intersection</v>
      </c>
      <c r="AA374" t="str">
        <f>'Raw Data'!R374</f>
        <v>["Motor Vehicle in Motion","Motor Vehicle in Motion"]</v>
      </c>
      <c r="AB374" t="str">
        <f>'Raw Data'!S374</f>
        <v>["Motor Vehicle in Motion","Motor Vehicle in Motion"]</v>
      </c>
      <c r="AC374" t="str">
        <f>'Raw Data'!T374</f>
        <v>["No Contributing Factors","Other"]</v>
      </c>
      <c r="AD374">
        <f>'Raw Data'!U374</f>
        <v>2</v>
      </c>
      <c r="AE374" s="5" t="str">
        <f t="shared" si="80"/>
        <v>No</v>
      </c>
      <c r="AF374" t="str">
        <f>'Raw Data'!V374</f>
        <v>["Negotiating a Curve","Negotiating a Curve"]</v>
      </c>
      <c r="AG374" s="5">
        <f t="shared" si="74"/>
        <v>0</v>
      </c>
      <c r="AH374" t="str">
        <f>'Raw Data'!W374</f>
        <v>["West","West"]</v>
      </c>
      <c r="AI374" t="str">
        <f>'Raw Data'!X374</f>
        <v>Daylight</v>
      </c>
      <c r="AJ374" t="str">
        <f>'Raw Data'!Y374</f>
        <v>Dry</v>
      </c>
      <c r="AK374">
        <f>'Raw Data'!Z374</f>
        <v>0</v>
      </c>
      <c r="AL374" t="str">
        <f>'Raw Data'!AA374</f>
        <v>["Lap and Shoulder Belt Used","Lap and Shoulder Belt Used"]</v>
      </c>
      <c r="AM374" s="5">
        <f t="shared" si="75"/>
        <v>0</v>
      </c>
      <c r="AN374" t="str">
        <f>'Raw Data'!AB374</f>
        <v>["Passenger Car","Passenger Car"]</v>
      </c>
      <c r="AO374" t="str">
        <f>'Raw Data'!AC374</f>
        <v>0831013600I</v>
      </c>
      <c r="AP374">
        <f>'Raw Data'!AD374</f>
        <v>3.536</v>
      </c>
      <c r="AQ374">
        <f>'Raw Data'!AE374</f>
        <v>34.862332000000002</v>
      </c>
      <c r="AR374">
        <f>'Raw Data'!AF374</f>
        <v>-85.54204</v>
      </c>
      <c r="AS374">
        <f>'Raw Data'!AG374</f>
        <v>60</v>
      </c>
      <c r="AT374">
        <f>'Raw Data'!AH374</f>
        <v>130</v>
      </c>
      <c r="AU374">
        <f>'Raw Data'!AI374</f>
        <v>1604</v>
      </c>
      <c r="AV374" t="str">
        <f>'Raw Data'!AJ374</f>
        <v>D6_0136_00_I</v>
      </c>
      <c r="AW374">
        <f>'Raw Data'!AK374</f>
        <v>189</v>
      </c>
      <c r="AX374">
        <f>'Raw Data'!AL374</f>
        <v>208</v>
      </c>
      <c r="AY374" t="str">
        <f>'Raw Data'!AM374</f>
        <v>simple</v>
      </c>
      <c r="AZ374">
        <f>'Raw Data'!AN374</f>
        <v>537</v>
      </c>
      <c r="BA374">
        <f>'Raw Data'!AO374</f>
        <v>43.2</v>
      </c>
      <c r="BB374">
        <f>'Raw Data'!AP374</f>
        <v>403.2</v>
      </c>
      <c r="BC374">
        <f>'Raw Data'!AQ374</f>
        <v>-85.541359</v>
      </c>
      <c r="BD374">
        <f>'Raw Data'!AR374</f>
        <v>34.863804999999999</v>
      </c>
      <c r="BE374">
        <f>'Raw Data'!AS374</f>
        <v>-85.541736999999998</v>
      </c>
      <c r="BF374">
        <f>'Raw Data'!AT374</f>
        <v>34.862765000000003</v>
      </c>
      <c r="BG374" t="str">
        <f>'Raw Data'!AU374</f>
        <v>0831013600I</v>
      </c>
      <c r="BH374">
        <f>'Raw Data'!AV374</f>
        <v>1</v>
      </c>
      <c r="BI374">
        <f>'Raw Data'!AW374</f>
        <v>83</v>
      </c>
      <c r="BJ374">
        <f>'Raw Data'!AX374</f>
        <v>136</v>
      </c>
      <c r="BK374">
        <f>'Raw Data'!AY374</f>
        <v>0</v>
      </c>
      <c r="BL374">
        <f>'Raw Data'!AZ374</f>
        <v>50</v>
      </c>
      <c r="BM374">
        <f>'Raw Data'!BA374</f>
        <v>4.63</v>
      </c>
      <c r="BN374">
        <f>'Raw Data'!BB374</f>
        <v>4.38</v>
      </c>
      <c r="BO374">
        <f>'Raw Data'!BC374</f>
        <v>1149.5999999999999</v>
      </c>
      <c r="BP374">
        <f>'Raw Data'!BD374</f>
        <v>1138.5</v>
      </c>
      <c r="BQ374">
        <f>'Raw Data'!BE374</f>
        <v>1129.3</v>
      </c>
      <c r="BR374">
        <f>'Raw Data'!BF374</f>
        <v>45</v>
      </c>
      <c r="BS374">
        <f>'Raw Data'!BG374</f>
        <v>46.5</v>
      </c>
      <c r="BT374">
        <f>'Raw Data'!BH374</f>
        <v>0</v>
      </c>
      <c r="BU374">
        <f>'Raw Data'!BI374</f>
        <v>44173</v>
      </c>
      <c r="BV374" t="str">
        <f>'Raw Data'!BJ374</f>
        <v>NONE</v>
      </c>
      <c r="BW374">
        <f>'Raw Data'!BK374</f>
        <v>1.137E-3</v>
      </c>
      <c r="BX374">
        <f>'Raw Data'!BL374</f>
        <v>15033</v>
      </c>
      <c r="BY374">
        <f>'Raw Data'!BM374</f>
        <v>14673</v>
      </c>
      <c r="BZ374" t="str">
        <f>'Raw Data'!BN374</f>
        <v>0831013600I</v>
      </c>
      <c r="CA374" t="str">
        <f>'Raw Data'!BO374</f>
        <v>DADE</v>
      </c>
      <c r="CB374">
        <f>'Raw Data'!BP374</f>
        <v>1</v>
      </c>
      <c r="CC374">
        <f>'Raw Data'!BQ374</f>
        <v>13600</v>
      </c>
      <c r="CD374">
        <f>'Raw Data'!BR374</f>
        <v>6</v>
      </c>
      <c r="CE374">
        <f>'Raw Data'!BS374</f>
        <v>1</v>
      </c>
      <c r="CF374">
        <f>'Raw Data'!BT374</f>
        <v>2</v>
      </c>
      <c r="CG374">
        <f>'Raw Data'!BU374</f>
        <v>1</v>
      </c>
      <c r="CH374">
        <f>'Raw Data'!BV374</f>
        <v>1</v>
      </c>
      <c r="CI374">
        <f>'Raw Data'!BW374</f>
        <v>2</v>
      </c>
      <c r="CJ374">
        <f>'Raw Data'!BX374</f>
        <v>0</v>
      </c>
      <c r="CK374">
        <f>'Raw Data'!BY374</f>
        <v>4</v>
      </c>
      <c r="CL374" t="str">
        <f>'Raw Data'!BZ374</f>
        <v>N</v>
      </c>
      <c r="CM374">
        <f t="shared" si="81"/>
        <v>0</v>
      </c>
      <c r="CN374">
        <f>'Raw Data'!CA374</f>
        <v>83</v>
      </c>
      <c r="CO374">
        <f>'Raw Data'!CB374</f>
        <v>136</v>
      </c>
      <c r="CP374">
        <f>'Raw Data'!CC374</f>
        <v>0</v>
      </c>
      <c r="CQ374" t="str">
        <f>'Raw Data'!CD374</f>
        <v>Not Urban</v>
      </c>
      <c r="CR374" t="str">
        <f>'Raw Data'!CE374</f>
        <v>Not Urban</v>
      </c>
      <c r="CS374">
        <f>'Raw Data'!CF374</f>
        <v>0</v>
      </c>
      <c r="CT374">
        <f>'Raw Data'!CG374</f>
        <v>50</v>
      </c>
      <c r="CU374">
        <f>'Raw Data'!CH374</f>
        <v>2740</v>
      </c>
      <c r="CV374" t="str">
        <f>'Raw Data'!CI374</f>
        <v xml:space="preserve"> </v>
      </c>
      <c r="CW374">
        <f>'Raw Data'!CJ374</f>
        <v>0</v>
      </c>
      <c r="CX374">
        <f>'Raw Data'!CK374</f>
        <v>1.362822</v>
      </c>
      <c r="CY374">
        <f>'Raw Data'!CL374</f>
        <v>14</v>
      </c>
      <c r="CZ374" t="str">
        <f>'Raw Data'!CM374</f>
        <v>State Mainline</v>
      </c>
      <c r="DA374">
        <f>'Raw Data'!CN374</f>
        <v>2740</v>
      </c>
      <c r="DB374">
        <f>'Raw Data'!CO374</f>
        <v>166084</v>
      </c>
      <c r="DC374">
        <f>'Raw Data'!CP374</f>
        <v>2.98</v>
      </c>
      <c r="DD374">
        <f>'Raw Data'!CQ374</f>
        <v>4.34</v>
      </c>
      <c r="DE374">
        <f>'Raw Data'!CR374</f>
        <v>166084</v>
      </c>
      <c r="DF374">
        <f>'Raw Data'!CS374</f>
        <v>0</v>
      </c>
      <c r="DG374">
        <f>'Raw Data'!CT374</f>
        <v>7195.6992730000002</v>
      </c>
      <c r="DH374">
        <f>'Raw Data'!CU374</f>
        <v>100</v>
      </c>
      <c r="DI374">
        <f>'Raw Data'!CV374</f>
        <v>14705</v>
      </c>
      <c r="DJ374">
        <f>'Raw Data'!CW374</f>
        <v>4.3507999999999998E-2</v>
      </c>
      <c r="DK374">
        <f>'Raw Data'!CX374</f>
        <v>0</v>
      </c>
      <c r="DL374">
        <f>'Raw Data'!CY374</f>
        <v>1.137E-3</v>
      </c>
      <c r="DM374">
        <f>'Raw Data'!CZ374</f>
        <v>155</v>
      </c>
      <c r="DN374" t="str">
        <f>'Raw Data'!DA374</f>
        <v>083-0136</v>
      </c>
      <c r="DO374" t="str">
        <f>'Raw Data'!DB374</f>
        <v>4R : Rural Minor Arterial</v>
      </c>
      <c r="DP374" t="str">
        <f>'Raw Data'!DC374</f>
        <v>34.864064, -85.539933</v>
      </c>
      <c r="DQ374">
        <f>'Raw Data'!DD374</f>
        <v>-85.539933000000005</v>
      </c>
      <c r="DR374">
        <f>'Raw Data'!DE374</f>
        <v>34.864063999999999</v>
      </c>
      <c r="DS374">
        <f>'Raw Data'!DF374</f>
        <v>34.864063999999999</v>
      </c>
      <c r="DT374">
        <f>'Raw Data'!DG374</f>
        <v>-85.539933000000005</v>
      </c>
      <c r="DU374">
        <f>'Raw Data'!DH374</f>
        <v>1.449E-3</v>
      </c>
      <c r="DV374">
        <f>'Raw Data'!DI374</f>
        <v>1.137E-3</v>
      </c>
      <c r="DW374">
        <f>'Raw Data'!DJ374</f>
        <v>60</v>
      </c>
      <c r="DX374" s="11">
        <f t="shared" si="82"/>
        <v>10136.666666666666</v>
      </c>
      <c r="DY374" s="5">
        <f t="shared" si="83"/>
        <v>9900</v>
      </c>
      <c r="DZ374" s="5">
        <f t="shared" si="76"/>
        <v>236.66666666666606</v>
      </c>
      <c r="EA374" s="5">
        <f t="shared" si="77"/>
        <v>2.3905723905723843E-2</v>
      </c>
      <c r="EB374" s="5">
        <f t="shared" si="78"/>
        <v>10018.333333333332</v>
      </c>
      <c r="EC374">
        <f>'Raw Data'!DK374</f>
        <v>8710</v>
      </c>
      <c r="ED374">
        <f>'Raw Data'!DL374</f>
        <v>4</v>
      </c>
      <c r="EE374">
        <f>'Raw Data'!DM374</f>
        <v>11000</v>
      </c>
      <c r="EF374">
        <f>'Raw Data'!DN374</f>
        <v>4</v>
      </c>
      <c r="EG374">
        <f>'Raw Data'!DO374</f>
        <v>10700</v>
      </c>
      <c r="EH374">
        <f>'Raw Data'!DP374</f>
        <v>4</v>
      </c>
      <c r="EI374">
        <f>'Raw Data'!DQ374</f>
        <v>9350</v>
      </c>
      <c r="EJ374">
        <f>'Raw Data'!DR374</f>
        <v>0</v>
      </c>
      <c r="EK374">
        <f>'Raw Data'!DS374</f>
        <v>9070</v>
      </c>
      <c r="EL374">
        <f>'Raw Data'!DT374</f>
        <v>5.8</v>
      </c>
      <c r="EM374">
        <f>'Raw Data'!DU374</f>
        <v>10600</v>
      </c>
      <c r="EN374">
        <f>'Raw Data'!DV374</f>
        <v>5.8</v>
      </c>
      <c r="EO374">
        <f>'Raw Data'!DW374</f>
        <v>10100</v>
      </c>
      <c r="EP374">
        <f>'Raw Data'!DX374</f>
        <v>5.8</v>
      </c>
      <c r="EQ374">
        <f>'Raw Data'!DY374</f>
        <v>9830</v>
      </c>
      <c r="ER374">
        <f>'Raw Data'!DZ374</f>
        <v>5.8</v>
      </c>
      <c r="ES374">
        <f>'Raw Data'!EA374</f>
        <v>9820</v>
      </c>
      <c r="ET374">
        <f>'Raw Data'!EB374</f>
        <v>5.8</v>
      </c>
      <c r="EU374">
        <f>'Raw Data'!EC374</f>
        <v>9100</v>
      </c>
      <c r="EV374">
        <f>'Raw Data'!ED374</f>
        <v>5.8</v>
      </c>
      <c r="EW374">
        <f>'Raw Data'!EE374</f>
        <v>5.2899999999999996E-4</v>
      </c>
    </row>
    <row r="375" spans="1:153" x14ac:dyDescent="0.3">
      <c r="A375">
        <f>'Raw Data'!A375</f>
        <v>373</v>
      </c>
      <c r="B375" t="str">
        <f>'Raw Data'!B375</f>
        <v>Point</v>
      </c>
      <c r="C375">
        <f>'Raw Data'!C375</f>
        <v>375</v>
      </c>
      <c r="D375">
        <f>'Raw Data'!D375</f>
        <v>181</v>
      </c>
      <c r="E375" t="str">
        <f>'Raw Data'!E375</f>
        <v>Point</v>
      </c>
      <c r="F375">
        <f>'Raw Data'!F375</f>
        <v>6093896</v>
      </c>
      <c r="G375" t="str">
        <f>'Raw Data'!G375</f>
        <v>Gsp Post 00</v>
      </c>
      <c r="H375" s="3">
        <f>'Raw Data'!H375</f>
        <v>42759</v>
      </c>
      <c r="L375">
        <f t="shared" si="70"/>
        <v>0</v>
      </c>
      <c r="M375" s="5">
        <f t="shared" si="71"/>
        <v>42759</v>
      </c>
      <c r="N375" s="5">
        <f t="shared" si="79"/>
        <v>2017</v>
      </c>
      <c r="O375" s="5" t="str" cm="1">
        <f t="array" ref="O375">_xlfn.IFS(N375&lt;=2016,"before treatment",N375=2017,"unknown",N375&gt;2017,"after treatment")</f>
        <v>unknown</v>
      </c>
      <c r="P375" s="5">
        <f t="shared" si="72"/>
        <v>0</v>
      </c>
      <c r="Q375" s="5">
        <f t="shared" si="73"/>
        <v>0</v>
      </c>
      <c r="R375" t="str">
        <f>'Raw Data'!I375</f>
        <v>Dade</v>
      </c>
      <c r="S375" t="str">
        <f>'Raw Data'!J375</f>
        <v>State Route 136</v>
      </c>
      <c r="T375" t="str">
        <f>'Raw Data'!K375</f>
        <v>(none)</v>
      </c>
      <c r="U375" t="str">
        <f>'Raw Data'!L375</f>
        <v>(A) Suspected Serious Injury</v>
      </c>
      <c r="V375">
        <f>'Raw Data'!M375</f>
        <v>0</v>
      </c>
      <c r="W375">
        <f>'Raw Data'!N375</f>
        <v>1</v>
      </c>
      <c r="X375">
        <f>'Raw Data'!O375</f>
        <v>0</v>
      </c>
      <c r="Y375" t="str">
        <f>'Raw Data'!P375</f>
        <v>Not a Collision with Motor Vehicle</v>
      </c>
      <c r="Z375" t="str">
        <f>'Raw Data'!Q375</f>
        <v>On Shoulder</v>
      </c>
      <c r="AA375" t="str">
        <f>'Raw Data'!R375</f>
        <v>Other-Fixed Object</v>
      </c>
      <c r="AB375" t="str">
        <f>'Raw Data'!S375</f>
        <v>Over Turn</v>
      </c>
      <c r="AC375" t="str">
        <f>'Raw Data'!T375</f>
        <v>Changed Lanes Improperly</v>
      </c>
      <c r="AD375">
        <f>'Raw Data'!U375</f>
        <v>1</v>
      </c>
      <c r="AE375" s="5" t="str">
        <f t="shared" si="80"/>
        <v>Yes</v>
      </c>
      <c r="AF375" t="str">
        <f>'Raw Data'!V375</f>
        <v>Negotiating a Curve</v>
      </c>
      <c r="AG375" s="5">
        <f t="shared" si="74"/>
        <v>0</v>
      </c>
      <c r="AH375" t="str">
        <f>'Raw Data'!W375</f>
        <v>West</v>
      </c>
      <c r="AI375" t="str">
        <f>'Raw Data'!X375</f>
        <v>Dark-Not Lighted</v>
      </c>
      <c r="AJ375" t="str">
        <f>'Raw Data'!Y375</f>
        <v>Dry</v>
      </c>
      <c r="AK375">
        <f>'Raw Data'!Z375</f>
        <v>36</v>
      </c>
      <c r="AL375" t="str">
        <f>'Raw Data'!AA375</f>
        <v>Lap and Shoulder Belt Used</v>
      </c>
      <c r="AM375" s="5">
        <f t="shared" si="75"/>
        <v>0</v>
      </c>
      <c r="AN375" t="str">
        <f>'Raw Data'!AB375</f>
        <v>Sports Utility Vehicle (SUV)</v>
      </c>
      <c r="AO375" t="str">
        <f>'Raw Data'!AC375</f>
        <v>0831013600I</v>
      </c>
      <c r="AP375">
        <f>'Raw Data'!AD375</f>
        <v>3.54</v>
      </c>
      <c r="AQ375">
        <f>'Raw Data'!AE375</f>
        <v>34.862239000000002</v>
      </c>
      <c r="AR375">
        <f>'Raw Data'!AF375</f>
        <v>-85.541981000000007</v>
      </c>
      <c r="AS375">
        <f>'Raw Data'!AG375</f>
        <v>60</v>
      </c>
      <c r="AT375">
        <f>'Raw Data'!AH375</f>
        <v>130</v>
      </c>
      <c r="AU375">
        <f>'Raw Data'!AI375</f>
        <v>1604</v>
      </c>
      <c r="AV375" t="str">
        <f>'Raw Data'!AJ375</f>
        <v>D6_0136_00_I</v>
      </c>
      <c r="AW375">
        <f>'Raw Data'!AK375</f>
        <v>189</v>
      </c>
      <c r="AX375">
        <f>'Raw Data'!AL375</f>
        <v>208</v>
      </c>
      <c r="AY375" t="str">
        <f>'Raw Data'!AM375</f>
        <v>simple</v>
      </c>
      <c r="AZ375">
        <f>'Raw Data'!AN375</f>
        <v>537</v>
      </c>
      <c r="BA375">
        <f>'Raw Data'!AO375</f>
        <v>43.2</v>
      </c>
      <c r="BB375">
        <f>'Raw Data'!AP375</f>
        <v>403.2</v>
      </c>
      <c r="BC375">
        <f>'Raw Data'!AQ375</f>
        <v>-85.541359</v>
      </c>
      <c r="BD375">
        <f>'Raw Data'!AR375</f>
        <v>34.863804999999999</v>
      </c>
      <c r="BE375">
        <f>'Raw Data'!AS375</f>
        <v>-85.541736999999998</v>
      </c>
      <c r="BF375">
        <f>'Raw Data'!AT375</f>
        <v>34.862765000000003</v>
      </c>
      <c r="BG375" t="str">
        <f>'Raw Data'!AU375</f>
        <v>0831013600I</v>
      </c>
      <c r="BH375">
        <f>'Raw Data'!AV375</f>
        <v>1</v>
      </c>
      <c r="BI375">
        <f>'Raw Data'!AW375</f>
        <v>83</v>
      </c>
      <c r="BJ375">
        <f>'Raw Data'!AX375</f>
        <v>136</v>
      </c>
      <c r="BK375">
        <f>'Raw Data'!AY375</f>
        <v>0</v>
      </c>
      <c r="BL375">
        <f>'Raw Data'!AZ375</f>
        <v>50</v>
      </c>
      <c r="BM375">
        <f>'Raw Data'!BA375</f>
        <v>4.63</v>
      </c>
      <c r="BN375">
        <f>'Raw Data'!BB375</f>
        <v>4.38</v>
      </c>
      <c r="BO375">
        <f>'Raw Data'!BC375</f>
        <v>1149.5999999999999</v>
      </c>
      <c r="BP375">
        <f>'Raw Data'!BD375</f>
        <v>1138.5</v>
      </c>
      <c r="BQ375">
        <f>'Raw Data'!BE375</f>
        <v>1129.3</v>
      </c>
      <c r="BR375">
        <f>'Raw Data'!BF375</f>
        <v>45</v>
      </c>
      <c r="BS375">
        <f>'Raw Data'!BG375</f>
        <v>46.5</v>
      </c>
      <c r="BT375">
        <f>'Raw Data'!BH375</f>
        <v>0</v>
      </c>
      <c r="BU375">
        <f>'Raw Data'!BI375</f>
        <v>44173</v>
      </c>
      <c r="BV375" t="str">
        <f>'Raw Data'!BJ375</f>
        <v>NONE</v>
      </c>
      <c r="BW375">
        <f>'Raw Data'!BK375</f>
        <v>1.137E-3</v>
      </c>
      <c r="BX375">
        <f>'Raw Data'!BL375</f>
        <v>15033</v>
      </c>
      <c r="BY375">
        <f>'Raw Data'!BM375</f>
        <v>14673</v>
      </c>
      <c r="BZ375" t="str">
        <f>'Raw Data'!BN375</f>
        <v>0831013600I</v>
      </c>
      <c r="CA375" t="str">
        <f>'Raw Data'!BO375</f>
        <v>DADE</v>
      </c>
      <c r="CB375">
        <f>'Raw Data'!BP375</f>
        <v>1</v>
      </c>
      <c r="CC375">
        <f>'Raw Data'!BQ375</f>
        <v>13600</v>
      </c>
      <c r="CD375">
        <f>'Raw Data'!BR375</f>
        <v>6</v>
      </c>
      <c r="CE375">
        <f>'Raw Data'!BS375</f>
        <v>1</v>
      </c>
      <c r="CF375">
        <f>'Raw Data'!BT375</f>
        <v>2</v>
      </c>
      <c r="CG375">
        <f>'Raw Data'!BU375</f>
        <v>1</v>
      </c>
      <c r="CH375">
        <f>'Raw Data'!BV375</f>
        <v>1</v>
      </c>
      <c r="CI375">
        <f>'Raw Data'!BW375</f>
        <v>2</v>
      </c>
      <c r="CJ375">
        <f>'Raw Data'!BX375</f>
        <v>0</v>
      </c>
      <c r="CK375">
        <f>'Raw Data'!BY375</f>
        <v>4</v>
      </c>
      <c r="CL375" t="str">
        <f>'Raw Data'!BZ375</f>
        <v>N</v>
      </c>
      <c r="CM375">
        <f t="shared" si="81"/>
        <v>0</v>
      </c>
      <c r="CN375">
        <f>'Raw Data'!CA375</f>
        <v>83</v>
      </c>
      <c r="CO375">
        <f>'Raw Data'!CB375</f>
        <v>136</v>
      </c>
      <c r="CP375">
        <f>'Raw Data'!CC375</f>
        <v>0</v>
      </c>
      <c r="CQ375" t="str">
        <f>'Raw Data'!CD375</f>
        <v>Not Urban</v>
      </c>
      <c r="CR375" t="str">
        <f>'Raw Data'!CE375</f>
        <v>Not Urban</v>
      </c>
      <c r="CS375">
        <f>'Raw Data'!CF375</f>
        <v>0</v>
      </c>
      <c r="CT375">
        <f>'Raw Data'!CG375</f>
        <v>50</v>
      </c>
      <c r="CU375">
        <f>'Raw Data'!CH375</f>
        <v>2740</v>
      </c>
      <c r="CV375" t="str">
        <f>'Raw Data'!CI375</f>
        <v xml:space="preserve"> </v>
      </c>
      <c r="CW375">
        <f>'Raw Data'!CJ375</f>
        <v>0</v>
      </c>
      <c r="CX375">
        <f>'Raw Data'!CK375</f>
        <v>1.362822</v>
      </c>
      <c r="CY375">
        <f>'Raw Data'!CL375</f>
        <v>14</v>
      </c>
      <c r="CZ375" t="str">
        <f>'Raw Data'!CM375</f>
        <v>State Mainline</v>
      </c>
      <c r="DA375">
        <f>'Raw Data'!CN375</f>
        <v>2740</v>
      </c>
      <c r="DB375">
        <f>'Raw Data'!CO375</f>
        <v>166084</v>
      </c>
      <c r="DC375">
        <f>'Raw Data'!CP375</f>
        <v>2.98</v>
      </c>
      <c r="DD375">
        <f>'Raw Data'!CQ375</f>
        <v>4.34</v>
      </c>
      <c r="DE375">
        <f>'Raw Data'!CR375</f>
        <v>166084</v>
      </c>
      <c r="DF375">
        <f>'Raw Data'!CS375</f>
        <v>0</v>
      </c>
      <c r="DG375">
        <f>'Raw Data'!CT375</f>
        <v>7195.6992730000002</v>
      </c>
      <c r="DH375">
        <f>'Raw Data'!CU375</f>
        <v>100</v>
      </c>
      <c r="DI375">
        <f>'Raw Data'!CV375</f>
        <v>14705</v>
      </c>
      <c r="DJ375">
        <f>'Raw Data'!CW375</f>
        <v>4.3507999999999998E-2</v>
      </c>
      <c r="DK375">
        <f>'Raw Data'!CX375</f>
        <v>0</v>
      </c>
      <c r="DL375">
        <f>'Raw Data'!CY375</f>
        <v>1.137E-3</v>
      </c>
      <c r="DM375">
        <f>'Raw Data'!CZ375</f>
        <v>155</v>
      </c>
      <c r="DN375" t="str">
        <f>'Raw Data'!DA375</f>
        <v>083-0136</v>
      </c>
      <c r="DO375" t="str">
        <f>'Raw Data'!DB375</f>
        <v>4R : Rural Minor Arterial</v>
      </c>
      <c r="DP375" t="str">
        <f>'Raw Data'!DC375</f>
        <v>34.864064, -85.539933</v>
      </c>
      <c r="DQ375">
        <f>'Raw Data'!DD375</f>
        <v>-85.539933000000005</v>
      </c>
      <c r="DR375">
        <f>'Raw Data'!DE375</f>
        <v>34.864063999999999</v>
      </c>
      <c r="DS375">
        <f>'Raw Data'!DF375</f>
        <v>34.864063999999999</v>
      </c>
      <c r="DT375">
        <f>'Raw Data'!DG375</f>
        <v>-85.539933000000005</v>
      </c>
      <c r="DU375">
        <f>'Raw Data'!DH375</f>
        <v>1.449E-3</v>
      </c>
      <c r="DV375">
        <f>'Raw Data'!DI375</f>
        <v>1.137E-3</v>
      </c>
      <c r="DW375">
        <f>'Raw Data'!DJ375</f>
        <v>60</v>
      </c>
      <c r="DX375" s="11">
        <f t="shared" si="82"/>
        <v>10136.666666666666</v>
      </c>
      <c r="DY375" s="5">
        <f t="shared" si="83"/>
        <v>9900</v>
      </c>
      <c r="DZ375" s="5">
        <f t="shared" si="76"/>
        <v>236.66666666666606</v>
      </c>
      <c r="EA375" s="5">
        <f t="shared" si="77"/>
        <v>2.3905723905723843E-2</v>
      </c>
      <c r="EB375" s="5">
        <f t="shared" si="78"/>
        <v>10018.333333333332</v>
      </c>
      <c r="EC375">
        <f>'Raw Data'!DK375</f>
        <v>8710</v>
      </c>
      <c r="ED375">
        <f>'Raw Data'!DL375</f>
        <v>4</v>
      </c>
      <c r="EE375">
        <f>'Raw Data'!DM375</f>
        <v>11000</v>
      </c>
      <c r="EF375">
        <f>'Raw Data'!DN375</f>
        <v>4</v>
      </c>
      <c r="EG375">
        <f>'Raw Data'!DO375</f>
        <v>10700</v>
      </c>
      <c r="EH375">
        <f>'Raw Data'!DP375</f>
        <v>4</v>
      </c>
      <c r="EI375">
        <f>'Raw Data'!DQ375</f>
        <v>9350</v>
      </c>
      <c r="EJ375">
        <f>'Raw Data'!DR375</f>
        <v>0</v>
      </c>
      <c r="EK375">
        <f>'Raw Data'!DS375</f>
        <v>9070</v>
      </c>
      <c r="EL375">
        <f>'Raw Data'!DT375</f>
        <v>5.8</v>
      </c>
      <c r="EM375">
        <f>'Raw Data'!DU375</f>
        <v>10600</v>
      </c>
      <c r="EN375">
        <f>'Raw Data'!DV375</f>
        <v>5.8</v>
      </c>
      <c r="EO375">
        <f>'Raw Data'!DW375</f>
        <v>10100</v>
      </c>
      <c r="EP375">
        <f>'Raw Data'!DX375</f>
        <v>5.8</v>
      </c>
      <c r="EQ375">
        <f>'Raw Data'!DY375</f>
        <v>9830</v>
      </c>
      <c r="ER375">
        <f>'Raw Data'!DZ375</f>
        <v>5.8</v>
      </c>
      <c r="ES375">
        <f>'Raw Data'!EA375</f>
        <v>9820</v>
      </c>
      <c r="ET375">
        <f>'Raw Data'!EB375</f>
        <v>5.8</v>
      </c>
      <c r="EU375">
        <f>'Raw Data'!EC375</f>
        <v>9100</v>
      </c>
      <c r="EV375">
        <f>'Raw Data'!ED375</f>
        <v>5.8</v>
      </c>
      <c r="EW375">
        <f>'Raw Data'!EE375</f>
        <v>5.8E-4</v>
      </c>
    </row>
    <row r="376" spans="1:153" x14ac:dyDescent="0.3">
      <c r="A376">
        <f>'Raw Data'!A376</f>
        <v>374</v>
      </c>
      <c r="B376" t="str">
        <f>'Raw Data'!B376</f>
        <v>Point</v>
      </c>
      <c r="C376">
        <f>'Raw Data'!C376</f>
        <v>452</v>
      </c>
      <c r="D376">
        <f>'Raw Data'!D376</f>
        <v>142</v>
      </c>
      <c r="E376" t="str">
        <f>'Raw Data'!E376</f>
        <v>Point</v>
      </c>
      <c r="F376">
        <f>'Raw Data'!F376</f>
        <v>6605573</v>
      </c>
      <c r="G376" t="str">
        <f>'Raw Data'!G376</f>
        <v>Dade County Sheriff's Office</v>
      </c>
      <c r="H376" s="3">
        <f>'Raw Data'!H376</f>
        <v>43074</v>
      </c>
      <c r="L376">
        <f t="shared" si="70"/>
        <v>0</v>
      </c>
      <c r="M376" s="5">
        <f t="shared" si="71"/>
        <v>43074</v>
      </c>
      <c r="N376" s="5">
        <f t="shared" si="79"/>
        <v>2017</v>
      </c>
      <c r="O376" s="5" t="str" cm="1">
        <f t="array" ref="O376">_xlfn.IFS(N376&lt;=2016,"before treatment",N376=2017,"unknown",N376&gt;2017,"after treatment")</f>
        <v>unknown</v>
      </c>
      <c r="P376" s="5">
        <f t="shared" si="72"/>
        <v>0</v>
      </c>
      <c r="Q376" s="5">
        <f t="shared" si="73"/>
        <v>0</v>
      </c>
      <c r="R376" t="str">
        <f>'Raw Data'!I376</f>
        <v>Dade</v>
      </c>
      <c r="S376" t="str">
        <f>'Raw Data'!J376</f>
        <v>State Route 136</v>
      </c>
      <c r="T376" t="str">
        <f>'Raw Data'!K376</f>
        <v>White Oak Gap Rd</v>
      </c>
      <c r="U376" t="str">
        <f>'Raw Data'!L376</f>
        <v>(O) No Injury</v>
      </c>
      <c r="V376">
        <f>'Raw Data'!M376</f>
        <v>0</v>
      </c>
      <c r="W376">
        <f>'Raw Data'!N376</f>
        <v>0</v>
      </c>
      <c r="X376">
        <f>'Raw Data'!O376</f>
        <v>0</v>
      </c>
      <c r="Y376" t="str">
        <f>'Raw Data'!P376</f>
        <v>Rear End</v>
      </c>
      <c r="Z376" t="str">
        <f>'Raw Data'!Q376</f>
        <v>On Roadway - Non-Intersection</v>
      </c>
      <c r="AA376" t="str">
        <f>'Raw Data'!R376</f>
        <v>["Motor Vehicle in Motion","Motor Vehicle in Motion"]</v>
      </c>
      <c r="AB376" t="str">
        <f>'Raw Data'!S376</f>
        <v>["Motor Vehicle in Motion","Motor Vehicle in Motion"]</v>
      </c>
      <c r="AC376" t="str">
        <f>'Raw Data'!T376</f>
        <v>Inattentive or Other Distraction (Distracted)</v>
      </c>
      <c r="AD376">
        <f>'Raw Data'!U376</f>
        <v>2</v>
      </c>
      <c r="AE376" s="5" t="str">
        <f t="shared" si="80"/>
        <v>No</v>
      </c>
      <c r="AF376" t="str">
        <f>'Raw Data'!V376</f>
        <v>["Negotiating a Curve","Negotiating a Curve"]</v>
      </c>
      <c r="AG376" s="5">
        <f t="shared" si="74"/>
        <v>0</v>
      </c>
      <c r="AH376" t="str">
        <f>'Raw Data'!W376</f>
        <v>["East","East"]</v>
      </c>
      <c r="AI376" t="str">
        <f>'Raw Data'!X376</f>
        <v>Daylight</v>
      </c>
      <c r="AJ376" t="str">
        <f>'Raw Data'!Y376</f>
        <v>Wet</v>
      </c>
      <c r="AK376">
        <f>'Raw Data'!Z376</f>
        <v>0</v>
      </c>
      <c r="AL376" t="str">
        <f>'Raw Data'!AA376</f>
        <v xml:space="preserve"> </v>
      </c>
      <c r="AM376" s="5">
        <f t="shared" si="75"/>
        <v>0</v>
      </c>
      <c r="AN376" t="str">
        <f>'Raw Data'!AB376</f>
        <v>Passenger Car</v>
      </c>
      <c r="AO376" t="str">
        <f>'Raw Data'!AC376</f>
        <v>0831013600I</v>
      </c>
      <c r="AP376">
        <f>'Raw Data'!AD376</f>
        <v>3.5846</v>
      </c>
      <c r="AQ376">
        <f>'Raw Data'!AE376</f>
        <v>34.862513999999997</v>
      </c>
      <c r="AR376">
        <f>'Raw Data'!AF376</f>
        <v>-85.541390000000007</v>
      </c>
      <c r="AS376">
        <f>'Raw Data'!AG376</f>
        <v>60</v>
      </c>
      <c r="AT376">
        <f>'Raw Data'!AH376</f>
        <v>130</v>
      </c>
      <c r="AU376">
        <f>'Raw Data'!AI376</f>
        <v>1604</v>
      </c>
      <c r="AV376" t="str">
        <f>'Raw Data'!AJ376</f>
        <v>D6_0136_00_I</v>
      </c>
      <c r="AW376">
        <f>'Raw Data'!AK376</f>
        <v>189</v>
      </c>
      <c r="AX376">
        <f>'Raw Data'!AL376</f>
        <v>208</v>
      </c>
      <c r="AY376" t="str">
        <f>'Raw Data'!AM376</f>
        <v>simple</v>
      </c>
      <c r="AZ376">
        <f>'Raw Data'!AN376</f>
        <v>537</v>
      </c>
      <c r="BA376">
        <f>'Raw Data'!AO376</f>
        <v>43.2</v>
      </c>
      <c r="BB376">
        <f>'Raw Data'!AP376</f>
        <v>403.2</v>
      </c>
      <c r="BC376">
        <f>'Raw Data'!AQ376</f>
        <v>-85.541359</v>
      </c>
      <c r="BD376">
        <f>'Raw Data'!AR376</f>
        <v>34.863804999999999</v>
      </c>
      <c r="BE376">
        <f>'Raw Data'!AS376</f>
        <v>-85.541736999999998</v>
      </c>
      <c r="BF376">
        <f>'Raw Data'!AT376</f>
        <v>34.862765000000003</v>
      </c>
      <c r="BG376" t="str">
        <f>'Raw Data'!AU376</f>
        <v>0831013600I</v>
      </c>
      <c r="BH376">
        <f>'Raw Data'!AV376</f>
        <v>1</v>
      </c>
      <c r="BI376">
        <f>'Raw Data'!AW376</f>
        <v>83</v>
      </c>
      <c r="BJ376">
        <f>'Raw Data'!AX376</f>
        <v>136</v>
      </c>
      <c r="BK376">
        <f>'Raw Data'!AY376</f>
        <v>0</v>
      </c>
      <c r="BL376">
        <f>'Raw Data'!AZ376</f>
        <v>50</v>
      </c>
      <c r="BM376">
        <f>'Raw Data'!BA376</f>
        <v>4.63</v>
      </c>
      <c r="BN376">
        <f>'Raw Data'!BB376</f>
        <v>4.38</v>
      </c>
      <c r="BO376">
        <f>'Raw Data'!BC376</f>
        <v>1149.5999999999999</v>
      </c>
      <c r="BP376">
        <f>'Raw Data'!BD376</f>
        <v>1138.5</v>
      </c>
      <c r="BQ376">
        <f>'Raw Data'!BE376</f>
        <v>1129.3</v>
      </c>
      <c r="BR376">
        <f>'Raw Data'!BF376</f>
        <v>45</v>
      </c>
      <c r="BS376">
        <f>'Raw Data'!BG376</f>
        <v>46.5</v>
      </c>
      <c r="BT376">
        <f>'Raw Data'!BH376</f>
        <v>0</v>
      </c>
      <c r="BU376">
        <f>'Raw Data'!BI376</f>
        <v>44173</v>
      </c>
      <c r="BV376" t="str">
        <f>'Raw Data'!BJ376</f>
        <v>NONE</v>
      </c>
      <c r="BW376">
        <f>'Raw Data'!BK376</f>
        <v>1.137E-3</v>
      </c>
      <c r="BX376">
        <f>'Raw Data'!BL376</f>
        <v>15033</v>
      </c>
      <c r="BY376">
        <f>'Raw Data'!BM376</f>
        <v>14673</v>
      </c>
      <c r="BZ376" t="str">
        <f>'Raw Data'!BN376</f>
        <v>0831013600I</v>
      </c>
      <c r="CA376" t="str">
        <f>'Raw Data'!BO376</f>
        <v>DADE</v>
      </c>
      <c r="CB376">
        <f>'Raw Data'!BP376</f>
        <v>1</v>
      </c>
      <c r="CC376">
        <f>'Raw Data'!BQ376</f>
        <v>13600</v>
      </c>
      <c r="CD376">
        <f>'Raw Data'!BR376</f>
        <v>6</v>
      </c>
      <c r="CE376">
        <f>'Raw Data'!BS376</f>
        <v>1</v>
      </c>
      <c r="CF376">
        <f>'Raw Data'!BT376</f>
        <v>2</v>
      </c>
      <c r="CG376">
        <f>'Raw Data'!BU376</f>
        <v>1</v>
      </c>
      <c r="CH376">
        <f>'Raw Data'!BV376</f>
        <v>1</v>
      </c>
      <c r="CI376">
        <f>'Raw Data'!BW376</f>
        <v>2</v>
      </c>
      <c r="CJ376">
        <f>'Raw Data'!BX376</f>
        <v>0</v>
      </c>
      <c r="CK376">
        <f>'Raw Data'!BY376</f>
        <v>4</v>
      </c>
      <c r="CL376" t="str">
        <f>'Raw Data'!BZ376</f>
        <v>N</v>
      </c>
      <c r="CM376">
        <f t="shared" si="81"/>
        <v>0</v>
      </c>
      <c r="CN376">
        <f>'Raw Data'!CA376</f>
        <v>83</v>
      </c>
      <c r="CO376">
        <f>'Raw Data'!CB376</f>
        <v>136</v>
      </c>
      <c r="CP376">
        <f>'Raw Data'!CC376</f>
        <v>0</v>
      </c>
      <c r="CQ376" t="str">
        <f>'Raw Data'!CD376</f>
        <v>Not Urban</v>
      </c>
      <c r="CR376" t="str">
        <f>'Raw Data'!CE376</f>
        <v>Not Urban</v>
      </c>
      <c r="CS376">
        <f>'Raw Data'!CF376</f>
        <v>0</v>
      </c>
      <c r="CT376">
        <f>'Raw Data'!CG376</f>
        <v>50</v>
      </c>
      <c r="CU376">
        <f>'Raw Data'!CH376</f>
        <v>2740</v>
      </c>
      <c r="CV376" t="str">
        <f>'Raw Data'!CI376</f>
        <v xml:space="preserve"> </v>
      </c>
      <c r="CW376">
        <f>'Raw Data'!CJ376</f>
        <v>0</v>
      </c>
      <c r="CX376">
        <f>'Raw Data'!CK376</f>
        <v>1.362822</v>
      </c>
      <c r="CY376">
        <f>'Raw Data'!CL376</f>
        <v>14</v>
      </c>
      <c r="CZ376" t="str">
        <f>'Raw Data'!CM376</f>
        <v>State Mainline</v>
      </c>
      <c r="DA376">
        <f>'Raw Data'!CN376</f>
        <v>2740</v>
      </c>
      <c r="DB376">
        <f>'Raw Data'!CO376</f>
        <v>166084</v>
      </c>
      <c r="DC376">
        <f>'Raw Data'!CP376</f>
        <v>2.98</v>
      </c>
      <c r="DD376">
        <f>'Raw Data'!CQ376</f>
        <v>4.34</v>
      </c>
      <c r="DE376">
        <f>'Raw Data'!CR376</f>
        <v>166084</v>
      </c>
      <c r="DF376">
        <f>'Raw Data'!CS376</f>
        <v>0</v>
      </c>
      <c r="DG376">
        <f>'Raw Data'!CT376</f>
        <v>7195.6992730000002</v>
      </c>
      <c r="DH376">
        <f>'Raw Data'!CU376</f>
        <v>100</v>
      </c>
      <c r="DI376">
        <f>'Raw Data'!CV376</f>
        <v>14705</v>
      </c>
      <c r="DJ376">
        <f>'Raw Data'!CW376</f>
        <v>4.3507999999999998E-2</v>
      </c>
      <c r="DK376">
        <f>'Raw Data'!CX376</f>
        <v>0</v>
      </c>
      <c r="DL376">
        <f>'Raw Data'!CY376</f>
        <v>1.137E-3</v>
      </c>
      <c r="DM376">
        <f>'Raw Data'!CZ376</f>
        <v>155</v>
      </c>
      <c r="DN376" t="str">
        <f>'Raw Data'!DA376</f>
        <v>083-0136</v>
      </c>
      <c r="DO376" t="str">
        <f>'Raw Data'!DB376</f>
        <v>4R : Rural Minor Arterial</v>
      </c>
      <c r="DP376" t="str">
        <f>'Raw Data'!DC376</f>
        <v>34.864064, -85.539933</v>
      </c>
      <c r="DQ376">
        <f>'Raw Data'!DD376</f>
        <v>-85.539933000000005</v>
      </c>
      <c r="DR376">
        <f>'Raw Data'!DE376</f>
        <v>34.864063999999999</v>
      </c>
      <c r="DS376">
        <f>'Raw Data'!DF376</f>
        <v>34.864063999999999</v>
      </c>
      <c r="DT376">
        <f>'Raw Data'!DG376</f>
        <v>-85.539933000000005</v>
      </c>
      <c r="DU376">
        <f>'Raw Data'!DH376</f>
        <v>1.449E-3</v>
      </c>
      <c r="DV376">
        <f>'Raw Data'!DI376</f>
        <v>1.137E-3</v>
      </c>
      <c r="DW376">
        <f>'Raw Data'!DJ376</f>
        <v>60</v>
      </c>
      <c r="DX376" s="11">
        <f t="shared" si="82"/>
        <v>10136.666666666666</v>
      </c>
      <c r="DY376" s="5">
        <f t="shared" si="83"/>
        <v>9900</v>
      </c>
      <c r="DZ376" s="5">
        <f t="shared" si="76"/>
        <v>236.66666666666606</v>
      </c>
      <c r="EA376" s="5">
        <f t="shared" si="77"/>
        <v>2.3905723905723843E-2</v>
      </c>
      <c r="EB376" s="5">
        <f t="shared" si="78"/>
        <v>10018.333333333332</v>
      </c>
      <c r="EC376">
        <f>'Raw Data'!DK376</f>
        <v>8710</v>
      </c>
      <c r="ED376">
        <f>'Raw Data'!DL376</f>
        <v>4</v>
      </c>
      <c r="EE376">
        <f>'Raw Data'!DM376</f>
        <v>11000</v>
      </c>
      <c r="EF376">
        <f>'Raw Data'!DN376</f>
        <v>4</v>
      </c>
      <c r="EG376">
        <f>'Raw Data'!DO376</f>
        <v>10700</v>
      </c>
      <c r="EH376">
        <f>'Raw Data'!DP376</f>
        <v>4</v>
      </c>
      <c r="EI376">
        <f>'Raw Data'!DQ376</f>
        <v>9350</v>
      </c>
      <c r="EJ376">
        <f>'Raw Data'!DR376</f>
        <v>0</v>
      </c>
      <c r="EK376">
        <f>'Raw Data'!DS376</f>
        <v>9070</v>
      </c>
      <c r="EL376">
        <f>'Raw Data'!DT376</f>
        <v>5.8</v>
      </c>
      <c r="EM376">
        <f>'Raw Data'!DU376</f>
        <v>10600</v>
      </c>
      <c r="EN376">
        <f>'Raw Data'!DV376</f>
        <v>5.8</v>
      </c>
      <c r="EO376">
        <f>'Raw Data'!DW376</f>
        <v>10100</v>
      </c>
      <c r="EP376">
        <f>'Raw Data'!DX376</f>
        <v>5.8</v>
      </c>
      <c r="EQ376">
        <f>'Raw Data'!DY376</f>
        <v>9830</v>
      </c>
      <c r="ER376">
        <f>'Raw Data'!DZ376</f>
        <v>5.8</v>
      </c>
      <c r="ES376">
        <f>'Raw Data'!EA376</f>
        <v>9820</v>
      </c>
      <c r="ET376">
        <f>'Raw Data'!EB376</f>
        <v>5.8</v>
      </c>
      <c r="EU376">
        <f>'Raw Data'!EC376</f>
        <v>9100</v>
      </c>
      <c r="EV376">
        <f>'Raw Data'!ED376</f>
        <v>5.8</v>
      </c>
      <c r="EW376">
        <f>'Raw Data'!EE376</f>
        <v>4.2900000000000002E-4</v>
      </c>
    </row>
    <row r="377" spans="1:153" x14ac:dyDescent="0.3">
      <c r="A377">
        <f>'Raw Data'!A377</f>
        <v>375</v>
      </c>
      <c r="B377" t="str">
        <f>'Raw Data'!B377</f>
        <v>Point</v>
      </c>
      <c r="C377">
        <f>'Raw Data'!C377</f>
        <v>469</v>
      </c>
      <c r="D377">
        <f>'Raw Data'!D377</f>
        <v>84</v>
      </c>
      <c r="E377" t="str">
        <f>'Raw Data'!E377</f>
        <v>Point</v>
      </c>
      <c r="F377">
        <f>'Raw Data'!F377</f>
        <v>7134265</v>
      </c>
      <c r="G377" t="str">
        <f>'Raw Data'!G377</f>
        <v>Dade County Sheriff's Office</v>
      </c>
      <c r="H377" s="3">
        <f>'Raw Data'!H377</f>
        <v>43503</v>
      </c>
      <c r="L377">
        <f t="shared" si="70"/>
        <v>0</v>
      </c>
      <c r="M377" s="5">
        <f t="shared" si="71"/>
        <v>43503</v>
      </c>
      <c r="N377" s="5">
        <f t="shared" si="79"/>
        <v>2019</v>
      </c>
      <c r="O377" s="5" t="str" cm="1">
        <f t="array" ref="O377">_xlfn.IFS(N377&lt;=2016,"before treatment",N377=2017,"unknown",N377&gt;2017,"after treatment")</f>
        <v>after treatment</v>
      </c>
      <c r="P377" s="5">
        <f t="shared" si="72"/>
        <v>0</v>
      </c>
      <c r="Q377" s="5">
        <f t="shared" si="73"/>
        <v>1</v>
      </c>
      <c r="R377" t="str">
        <f>'Raw Data'!I377</f>
        <v>Dade</v>
      </c>
      <c r="S377" t="str">
        <f>'Raw Data'!J377</f>
        <v>State Route 136</v>
      </c>
      <c r="T377" t="str">
        <f>'Raw Data'!K377</f>
        <v>(none)</v>
      </c>
      <c r="U377" t="str">
        <f>'Raw Data'!L377</f>
        <v>(O) No Injury</v>
      </c>
      <c r="V377">
        <f>'Raw Data'!M377</f>
        <v>0</v>
      </c>
      <c r="W377">
        <f>'Raw Data'!N377</f>
        <v>0</v>
      </c>
      <c r="X377">
        <f>'Raw Data'!O377</f>
        <v>0</v>
      </c>
      <c r="Y377" t="str">
        <f>'Raw Data'!P377</f>
        <v>Not a Collision with Motor Vehicle</v>
      </c>
      <c r="Z377" t="str">
        <f>'Raw Data'!Q377</f>
        <v>Off Roadway</v>
      </c>
      <c r="AA377" t="str">
        <f>'Raw Data'!R377</f>
        <v>Motor Vehicle in Motion</v>
      </c>
      <c r="AB377" t="str">
        <f>'Raw Data'!S377</f>
        <v>Ditch</v>
      </c>
      <c r="AC377" t="str">
        <f>'Raw Data'!T377</f>
        <v>Reaction to Object or Animal</v>
      </c>
      <c r="AD377">
        <f>'Raw Data'!U377</f>
        <v>1</v>
      </c>
      <c r="AE377" s="5" t="str">
        <f t="shared" si="80"/>
        <v>Yes</v>
      </c>
      <c r="AF377" t="str">
        <f>'Raw Data'!V377</f>
        <v>Negotiating a Curve</v>
      </c>
      <c r="AG377" s="5">
        <f t="shared" si="74"/>
        <v>0</v>
      </c>
      <c r="AH377" t="str">
        <f>'Raw Data'!W377</f>
        <v>West</v>
      </c>
      <c r="AI377" t="str">
        <f>'Raw Data'!X377</f>
        <v>Dark-Lighted</v>
      </c>
      <c r="AJ377" t="str">
        <f>'Raw Data'!Y377</f>
        <v>Wet</v>
      </c>
      <c r="AK377">
        <f>'Raw Data'!Z377</f>
        <v>75</v>
      </c>
      <c r="AL377" t="str">
        <f>'Raw Data'!AA377</f>
        <v>Lap and Shoulder Belt Used</v>
      </c>
      <c r="AM377" s="5">
        <f t="shared" si="75"/>
        <v>0</v>
      </c>
      <c r="AN377" t="str">
        <f>'Raw Data'!AB377</f>
        <v>Van</v>
      </c>
      <c r="AO377" t="str">
        <f>'Raw Data'!AC377</f>
        <v>0831013600I</v>
      </c>
      <c r="AP377">
        <f>'Raw Data'!AD377</f>
        <v>3.544</v>
      </c>
      <c r="AQ377">
        <f>'Raw Data'!AE377</f>
        <v>34.862234999999998</v>
      </c>
      <c r="AR377">
        <f>'Raw Data'!AF377</f>
        <v>-85.541973999999996</v>
      </c>
      <c r="AS377">
        <f>'Raw Data'!AG377</f>
        <v>60</v>
      </c>
      <c r="AT377">
        <f>'Raw Data'!AH377</f>
        <v>130</v>
      </c>
      <c r="AU377">
        <f>'Raw Data'!AI377</f>
        <v>1604</v>
      </c>
      <c r="AV377" t="str">
        <f>'Raw Data'!AJ377</f>
        <v>D6_0136_00_I</v>
      </c>
      <c r="AW377">
        <f>'Raw Data'!AK377</f>
        <v>189</v>
      </c>
      <c r="AX377">
        <f>'Raw Data'!AL377</f>
        <v>208</v>
      </c>
      <c r="AY377" t="str">
        <f>'Raw Data'!AM377</f>
        <v>simple</v>
      </c>
      <c r="AZ377">
        <f>'Raw Data'!AN377</f>
        <v>537</v>
      </c>
      <c r="BA377">
        <f>'Raw Data'!AO377</f>
        <v>43.2</v>
      </c>
      <c r="BB377">
        <f>'Raw Data'!AP377</f>
        <v>403.2</v>
      </c>
      <c r="BC377">
        <f>'Raw Data'!AQ377</f>
        <v>-85.541359</v>
      </c>
      <c r="BD377">
        <f>'Raw Data'!AR377</f>
        <v>34.863804999999999</v>
      </c>
      <c r="BE377">
        <f>'Raw Data'!AS377</f>
        <v>-85.541736999999998</v>
      </c>
      <c r="BF377">
        <f>'Raw Data'!AT377</f>
        <v>34.862765000000003</v>
      </c>
      <c r="BG377" t="str">
        <f>'Raw Data'!AU377</f>
        <v>0831013600I</v>
      </c>
      <c r="BH377">
        <f>'Raw Data'!AV377</f>
        <v>1</v>
      </c>
      <c r="BI377">
        <f>'Raw Data'!AW377</f>
        <v>83</v>
      </c>
      <c r="BJ377">
        <f>'Raw Data'!AX377</f>
        <v>136</v>
      </c>
      <c r="BK377">
        <f>'Raw Data'!AY377</f>
        <v>0</v>
      </c>
      <c r="BL377">
        <f>'Raw Data'!AZ377</f>
        <v>50</v>
      </c>
      <c r="BM377">
        <f>'Raw Data'!BA377</f>
        <v>4.63</v>
      </c>
      <c r="BN377">
        <f>'Raw Data'!BB377</f>
        <v>4.38</v>
      </c>
      <c r="BO377">
        <f>'Raw Data'!BC377</f>
        <v>1149.5999999999999</v>
      </c>
      <c r="BP377">
        <f>'Raw Data'!BD377</f>
        <v>1138.5</v>
      </c>
      <c r="BQ377">
        <f>'Raw Data'!BE377</f>
        <v>1129.3</v>
      </c>
      <c r="BR377">
        <f>'Raw Data'!BF377</f>
        <v>45</v>
      </c>
      <c r="BS377">
        <f>'Raw Data'!BG377</f>
        <v>46.5</v>
      </c>
      <c r="BT377">
        <f>'Raw Data'!BH377</f>
        <v>0</v>
      </c>
      <c r="BU377">
        <f>'Raw Data'!BI377</f>
        <v>44173</v>
      </c>
      <c r="BV377" t="str">
        <f>'Raw Data'!BJ377</f>
        <v>NONE</v>
      </c>
      <c r="BW377">
        <f>'Raw Data'!BK377</f>
        <v>1.137E-3</v>
      </c>
      <c r="BX377">
        <f>'Raw Data'!BL377</f>
        <v>15033</v>
      </c>
      <c r="BY377">
        <f>'Raw Data'!BM377</f>
        <v>14673</v>
      </c>
      <c r="BZ377" t="str">
        <f>'Raw Data'!BN377</f>
        <v>0831013600I</v>
      </c>
      <c r="CA377" t="str">
        <f>'Raw Data'!BO377</f>
        <v>DADE</v>
      </c>
      <c r="CB377">
        <f>'Raw Data'!BP377</f>
        <v>1</v>
      </c>
      <c r="CC377">
        <f>'Raw Data'!BQ377</f>
        <v>13600</v>
      </c>
      <c r="CD377">
        <f>'Raw Data'!BR377</f>
        <v>6</v>
      </c>
      <c r="CE377">
        <f>'Raw Data'!BS377</f>
        <v>1</v>
      </c>
      <c r="CF377">
        <f>'Raw Data'!BT377</f>
        <v>2</v>
      </c>
      <c r="CG377">
        <f>'Raw Data'!BU377</f>
        <v>1</v>
      </c>
      <c r="CH377">
        <f>'Raw Data'!BV377</f>
        <v>1</v>
      </c>
      <c r="CI377">
        <f>'Raw Data'!BW377</f>
        <v>2</v>
      </c>
      <c r="CJ377">
        <f>'Raw Data'!BX377</f>
        <v>0</v>
      </c>
      <c r="CK377">
        <f>'Raw Data'!BY377</f>
        <v>4</v>
      </c>
      <c r="CL377" t="str">
        <f>'Raw Data'!BZ377</f>
        <v>N</v>
      </c>
      <c r="CM377">
        <f t="shared" si="81"/>
        <v>0</v>
      </c>
      <c r="CN377">
        <f>'Raw Data'!CA377</f>
        <v>83</v>
      </c>
      <c r="CO377">
        <f>'Raw Data'!CB377</f>
        <v>136</v>
      </c>
      <c r="CP377">
        <f>'Raw Data'!CC377</f>
        <v>0</v>
      </c>
      <c r="CQ377" t="str">
        <f>'Raw Data'!CD377</f>
        <v>Not Urban</v>
      </c>
      <c r="CR377" t="str">
        <f>'Raw Data'!CE377</f>
        <v>Not Urban</v>
      </c>
      <c r="CS377">
        <f>'Raw Data'!CF377</f>
        <v>0</v>
      </c>
      <c r="CT377">
        <f>'Raw Data'!CG377</f>
        <v>50</v>
      </c>
      <c r="CU377">
        <f>'Raw Data'!CH377</f>
        <v>2740</v>
      </c>
      <c r="CV377" t="str">
        <f>'Raw Data'!CI377</f>
        <v xml:space="preserve"> </v>
      </c>
      <c r="CW377">
        <f>'Raw Data'!CJ377</f>
        <v>0</v>
      </c>
      <c r="CX377">
        <f>'Raw Data'!CK377</f>
        <v>1.362822</v>
      </c>
      <c r="CY377">
        <f>'Raw Data'!CL377</f>
        <v>14</v>
      </c>
      <c r="CZ377" t="str">
        <f>'Raw Data'!CM377</f>
        <v>State Mainline</v>
      </c>
      <c r="DA377">
        <f>'Raw Data'!CN377</f>
        <v>2740</v>
      </c>
      <c r="DB377">
        <f>'Raw Data'!CO377</f>
        <v>166084</v>
      </c>
      <c r="DC377">
        <f>'Raw Data'!CP377</f>
        <v>2.98</v>
      </c>
      <c r="DD377">
        <f>'Raw Data'!CQ377</f>
        <v>4.34</v>
      </c>
      <c r="DE377">
        <f>'Raw Data'!CR377</f>
        <v>166084</v>
      </c>
      <c r="DF377">
        <f>'Raw Data'!CS377</f>
        <v>0</v>
      </c>
      <c r="DG377">
        <f>'Raw Data'!CT377</f>
        <v>7195.6992730000002</v>
      </c>
      <c r="DH377">
        <f>'Raw Data'!CU377</f>
        <v>100</v>
      </c>
      <c r="DI377">
        <f>'Raw Data'!CV377</f>
        <v>14705</v>
      </c>
      <c r="DJ377">
        <f>'Raw Data'!CW377</f>
        <v>4.3507999999999998E-2</v>
      </c>
      <c r="DK377">
        <f>'Raw Data'!CX377</f>
        <v>0</v>
      </c>
      <c r="DL377">
        <f>'Raw Data'!CY377</f>
        <v>1.137E-3</v>
      </c>
      <c r="DM377">
        <f>'Raw Data'!CZ377</f>
        <v>155</v>
      </c>
      <c r="DN377" t="str">
        <f>'Raw Data'!DA377</f>
        <v>083-0136</v>
      </c>
      <c r="DO377" t="str">
        <f>'Raw Data'!DB377</f>
        <v>4R : Rural Minor Arterial</v>
      </c>
      <c r="DP377" t="str">
        <f>'Raw Data'!DC377</f>
        <v>34.864064, -85.539933</v>
      </c>
      <c r="DQ377">
        <f>'Raw Data'!DD377</f>
        <v>-85.539933000000005</v>
      </c>
      <c r="DR377">
        <f>'Raw Data'!DE377</f>
        <v>34.864063999999999</v>
      </c>
      <c r="DS377">
        <f>'Raw Data'!DF377</f>
        <v>34.864063999999999</v>
      </c>
      <c r="DT377">
        <f>'Raw Data'!DG377</f>
        <v>-85.539933000000005</v>
      </c>
      <c r="DU377">
        <f>'Raw Data'!DH377</f>
        <v>1.449E-3</v>
      </c>
      <c r="DV377">
        <f>'Raw Data'!DI377</f>
        <v>1.137E-3</v>
      </c>
      <c r="DW377">
        <f>'Raw Data'!DJ377</f>
        <v>60</v>
      </c>
      <c r="DX377" s="11">
        <f t="shared" si="82"/>
        <v>10136.666666666666</v>
      </c>
      <c r="DY377" s="5">
        <f t="shared" si="83"/>
        <v>9900</v>
      </c>
      <c r="DZ377" s="5">
        <f t="shared" si="76"/>
        <v>236.66666666666606</v>
      </c>
      <c r="EA377" s="5">
        <f t="shared" si="77"/>
        <v>2.3905723905723843E-2</v>
      </c>
      <c r="EB377" s="5">
        <f t="shared" si="78"/>
        <v>10018.333333333332</v>
      </c>
      <c r="EC377">
        <f>'Raw Data'!DK377</f>
        <v>8710</v>
      </c>
      <c r="ED377">
        <f>'Raw Data'!DL377</f>
        <v>4</v>
      </c>
      <c r="EE377">
        <f>'Raw Data'!DM377</f>
        <v>11000</v>
      </c>
      <c r="EF377">
        <f>'Raw Data'!DN377</f>
        <v>4</v>
      </c>
      <c r="EG377">
        <f>'Raw Data'!DO377</f>
        <v>10700</v>
      </c>
      <c r="EH377">
        <f>'Raw Data'!DP377</f>
        <v>4</v>
      </c>
      <c r="EI377">
        <f>'Raw Data'!DQ377</f>
        <v>9350</v>
      </c>
      <c r="EJ377">
        <f>'Raw Data'!DR377</f>
        <v>0</v>
      </c>
      <c r="EK377">
        <f>'Raw Data'!DS377</f>
        <v>9070</v>
      </c>
      <c r="EL377">
        <f>'Raw Data'!DT377</f>
        <v>5.8</v>
      </c>
      <c r="EM377">
        <f>'Raw Data'!DU377</f>
        <v>10600</v>
      </c>
      <c r="EN377">
        <f>'Raw Data'!DV377</f>
        <v>5.8</v>
      </c>
      <c r="EO377">
        <f>'Raw Data'!DW377</f>
        <v>10100</v>
      </c>
      <c r="EP377">
        <f>'Raw Data'!DX377</f>
        <v>5.8</v>
      </c>
      <c r="EQ377">
        <f>'Raw Data'!DY377</f>
        <v>9830</v>
      </c>
      <c r="ER377">
        <f>'Raw Data'!DZ377</f>
        <v>5.8</v>
      </c>
      <c r="ES377">
        <f>'Raw Data'!EA377</f>
        <v>9820</v>
      </c>
      <c r="ET377">
        <f>'Raw Data'!EB377</f>
        <v>5.8</v>
      </c>
      <c r="EU377">
        <f>'Raw Data'!EC377</f>
        <v>9100</v>
      </c>
      <c r="EV377">
        <f>'Raw Data'!ED377</f>
        <v>5.8</v>
      </c>
      <c r="EW377">
        <f>'Raw Data'!EE377</f>
        <v>5.8100000000000003E-4</v>
      </c>
    </row>
    <row r="378" spans="1:153" x14ac:dyDescent="0.3">
      <c r="A378">
        <f>'Raw Data'!A378</f>
        <v>376</v>
      </c>
      <c r="B378" t="str">
        <f>'Raw Data'!B378</f>
        <v>Point</v>
      </c>
      <c r="C378">
        <f>'Raw Data'!C378</f>
        <v>471</v>
      </c>
      <c r="D378">
        <f>'Raw Data'!D378</f>
        <v>82</v>
      </c>
      <c r="E378" t="str">
        <f>'Raw Data'!E378</f>
        <v>Point</v>
      </c>
      <c r="F378">
        <f>'Raw Data'!F378</f>
        <v>7134268</v>
      </c>
      <c r="G378" t="str">
        <f>'Raw Data'!G378</f>
        <v>Dade County Sheriff's Office</v>
      </c>
      <c r="H378" s="3">
        <f>'Raw Data'!H378</f>
        <v>43515</v>
      </c>
      <c r="L378">
        <f t="shared" si="70"/>
        <v>0</v>
      </c>
      <c r="M378" s="5">
        <f t="shared" si="71"/>
        <v>43515</v>
      </c>
      <c r="N378" s="5">
        <f t="shared" si="79"/>
        <v>2019</v>
      </c>
      <c r="O378" s="5" t="str" cm="1">
        <f t="array" ref="O378">_xlfn.IFS(N378&lt;=2016,"before treatment",N378=2017,"unknown",N378&gt;2017,"after treatment")</f>
        <v>after treatment</v>
      </c>
      <c r="P378" s="5">
        <f t="shared" si="72"/>
        <v>0</v>
      </c>
      <c r="Q378" s="5">
        <f t="shared" si="73"/>
        <v>1</v>
      </c>
      <c r="R378" t="str">
        <f>'Raw Data'!I378</f>
        <v>Dade</v>
      </c>
      <c r="S378" t="str">
        <f>'Raw Data'!J378</f>
        <v>State Route 136</v>
      </c>
      <c r="T378" t="str">
        <f>'Raw Data'!K378</f>
        <v>White Oak Gap Rd</v>
      </c>
      <c r="U378" t="str">
        <f>'Raw Data'!L378</f>
        <v>(O) No Injury</v>
      </c>
      <c r="V378">
        <f>'Raw Data'!M378</f>
        <v>0</v>
      </c>
      <c r="W378">
        <f>'Raw Data'!N378</f>
        <v>0</v>
      </c>
      <c r="X378">
        <f>'Raw Data'!O378</f>
        <v>0</v>
      </c>
      <c r="Y378" t="str">
        <f>'Raw Data'!P378</f>
        <v>Not a Collision with Motor Vehicle</v>
      </c>
      <c r="Z378" t="str">
        <f>'Raw Data'!Q378</f>
        <v>Off Roadway</v>
      </c>
      <c r="AA378" t="str">
        <f>'Raw Data'!R378</f>
        <v>Ditch</v>
      </c>
      <c r="AB378" t="str">
        <f>'Raw Data'!S378</f>
        <v>Ditch</v>
      </c>
      <c r="AC378" t="str">
        <f>'Raw Data'!T378</f>
        <v>Misjudged Clearance</v>
      </c>
      <c r="AD378">
        <f>'Raw Data'!U378</f>
        <v>1</v>
      </c>
      <c r="AE378" s="5" t="str">
        <f t="shared" si="80"/>
        <v>Yes</v>
      </c>
      <c r="AF378" t="str">
        <f>'Raw Data'!V378</f>
        <v>Negotiating a Curve</v>
      </c>
      <c r="AG378" s="5">
        <f t="shared" si="74"/>
        <v>0</v>
      </c>
      <c r="AH378" t="str">
        <f>'Raw Data'!W378</f>
        <v>West</v>
      </c>
      <c r="AI378" t="str">
        <f>'Raw Data'!X378</f>
        <v>Dark-Not Lighted</v>
      </c>
      <c r="AJ378" t="str">
        <f>'Raw Data'!Y378</f>
        <v>Dry</v>
      </c>
      <c r="AK378">
        <f>'Raw Data'!Z378</f>
        <v>46</v>
      </c>
      <c r="AL378" t="str">
        <f>'Raw Data'!AA378</f>
        <v>["Lap and Shoulder Belt Used","Lap and Shoulder Belt Used"]</v>
      </c>
      <c r="AM378" s="5">
        <f t="shared" si="75"/>
        <v>0</v>
      </c>
      <c r="AN378" t="str">
        <f>'Raw Data'!AB378</f>
        <v>Passenger Car</v>
      </c>
      <c r="AO378" t="str">
        <f>'Raw Data'!AC378</f>
        <v>0831013600I</v>
      </c>
      <c r="AP378">
        <f>'Raw Data'!AD378</f>
        <v>3.532</v>
      </c>
      <c r="AQ378">
        <f>'Raw Data'!AE378</f>
        <v>34.862352000000001</v>
      </c>
      <c r="AR378">
        <f>'Raw Data'!AF378</f>
        <v>-85.542043000000007</v>
      </c>
      <c r="AS378">
        <f>'Raw Data'!AG378</f>
        <v>60</v>
      </c>
      <c r="AT378">
        <f>'Raw Data'!AH378</f>
        <v>130</v>
      </c>
      <c r="AU378">
        <f>'Raw Data'!AI378</f>
        <v>1604</v>
      </c>
      <c r="AV378" t="str">
        <f>'Raw Data'!AJ378</f>
        <v>D6_0136_00_I</v>
      </c>
      <c r="AW378">
        <f>'Raw Data'!AK378</f>
        <v>189</v>
      </c>
      <c r="AX378">
        <f>'Raw Data'!AL378</f>
        <v>208</v>
      </c>
      <c r="AY378" t="str">
        <f>'Raw Data'!AM378</f>
        <v>simple</v>
      </c>
      <c r="AZ378">
        <f>'Raw Data'!AN378</f>
        <v>537</v>
      </c>
      <c r="BA378">
        <f>'Raw Data'!AO378</f>
        <v>43.2</v>
      </c>
      <c r="BB378">
        <f>'Raw Data'!AP378</f>
        <v>403.2</v>
      </c>
      <c r="BC378">
        <f>'Raw Data'!AQ378</f>
        <v>-85.541359</v>
      </c>
      <c r="BD378">
        <f>'Raw Data'!AR378</f>
        <v>34.863804999999999</v>
      </c>
      <c r="BE378">
        <f>'Raw Data'!AS378</f>
        <v>-85.541736999999998</v>
      </c>
      <c r="BF378">
        <f>'Raw Data'!AT378</f>
        <v>34.862765000000003</v>
      </c>
      <c r="BG378" t="str">
        <f>'Raw Data'!AU378</f>
        <v>0831013600I</v>
      </c>
      <c r="BH378">
        <f>'Raw Data'!AV378</f>
        <v>1</v>
      </c>
      <c r="BI378">
        <f>'Raw Data'!AW378</f>
        <v>83</v>
      </c>
      <c r="BJ378">
        <f>'Raw Data'!AX378</f>
        <v>136</v>
      </c>
      <c r="BK378">
        <f>'Raw Data'!AY378</f>
        <v>0</v>
      </c>
      <c r="BL378">
        <f>'Raw Data'!AZ378</f>
        <v>50</v>
      </c>
      <c r="BM378">
        <f>'Raw Data'!BA378</f>
        <v>4.63</v>
      </c>
      <c r="BN378">
        <f>'Raw Data'!BB378</f>
        <v>4.38</v>
      </c>
      <c r="BO378">
        <f>'Raw Data'!BC378</f>
        <v>1149.5999999999999</v>
      </c>
      <c r="BP378">
        <f>'Raw Data'!BD378</f>
        <v>1138.5</v>
      </c>
      <c r="BQ378">
        <f>'Raw Data'!BE378</f>
        <v>1129.3</v>
      </c>
      <c r="BR378">
        <f>'Raw Data'!BF378</f>
        <v>45</v>
      </c>
      <c r="BS378">
        <f>'Raw Data'!BG378</f>
        <v>46.5</v>
      </c>
      <c r="BT378">
        <f>'Raw Data'!BH378</f>
        <v>0</v>
      </c>
      <c r="BU378">
        <f>'Raw Data'!BI378</f>
        <v>44173</v>
      </c>
      <c r="BV378" t="str">
        <f>'Raw Data'!BJ378</f>
        <v>NONE</v>
      </c>
      <c r="BW378">
        <f>'Raw Data'!BK378</f>
        <v>1.137E-3</v>
      </c>
      <c r="BX378">
        <f>'Raw Data'!BL378</f>
        <v>15033</v>
      </c>
      <c r="BY378">
        <f>'Raw Data'!BM378</f>
        <v>14673</v>
      </c>
      <c r="BZ378" t="str">
        <f>'Raw Data'!BN378</f>
        <v>0831013600I</v>
      </c>
      <c r="CA378" t="str">
        <f>'Raw Data'!BO378</f>
        <v>DADE</v>
      </c>
      <c r="CB378">
        <f>'Raw Data'!BP378</f>
        <v>1</v>
      </c>
      <c r="CC378">
        <f>'Raw Data'!BQ378</f>
        <v>13600</v>
      </c>
      <c r="CD378">
        <f>'Raw Data'!BR378</f>
        <v>6</v>
      </c>
      <c r="CE378">
        <f>'Raw Data'!BS378</f>
        <v>1</v>
      </c>
      <c r="CF378">
        <f>'Raw Data'!BT378</f>
        <v>2</v>
      </c>
      <c r="CG378">
        <f>'Raw Data'!BU378</f>
        <v>1</v>
      </c>
      <c r="CH378">
        <f>'Raw Data'!BV378</f>
        <v>1</v>
      </c>
      <c r="CI378">
        <f>'Raw Data'!BW378</f>
        <v>2</v>
      </c>
      <c r="CJ378">
        <f>'Raw Data'!BX378</f>
        <v>0</v>
      </c>
      <c r="CK378">
        <f>'Raw Data'!BY378</f>
        <v>4</v>
      </c>
      <c r="CL378" t="str">
        <f>'Raw Data'!BZ378</f>
        <v>N</v>
      </c>
      <c r="CM378">
        <f t="shared" si="81"/>
        <v>0</v>
      </c>
      <c r="CN378">
        <f>'Raw Data'!CA378</f>
        <v>83</v>
      </c>
      <c r="CO378">
        <f>'Raw Data'!CB378</f>
        <v>136</v>
      </c>
      <c r="CP378">
        <f>'Raw Data'!CC378</f>
        <v>0</v>
      </c>
      <c r="CQ378" t="str">
        <f>'Raw Data'!CD378</f>
        <v>Not Urban</v>
      </c>
      <c r="CR378" t="str">
        <f>'Raw Data'!CE378</f>
        <v>Not Urban</v>
      </c>
      <c r="CS378">
        <f>'Raw Data'!CF378</f>
        <v>0</v>
      </c>
      <c r="CT378">
        <f>'Raw Data'!CG378</f>
        <v>50</v>
      </c>
      <c r="CU378">
        <f>'Raw Data'!CH378</f>
        <v>2740</v>
      </c>
      <c r="CV378" t="str">
        <f>'Raw Data'!CI378</f>
        <v xml:space="preserve"> </v>
      </c>
      <c r="CW378">
        <f>'Raw Data'!CJ378</f>
        <v>0</v>
      </c>
      <c r="CX378">
        <f>'Raw Data'!CK378</f>
        <v>1.362822</v>
      </c>
      <c r="CY378">
        <f>'Raw Data'!CL378</f>
        <v>14</v>
      </c>
      <c r="CZ378" t="str">
        <f>'Raw Data'!CM378</f>
        <v>State Mainline</v>
      </c>
      <c r="DA378">
        <f>'Raw Data'!CN378</f>
        <v>2740</v>
      </c>
      <c r="DB378">
        <f>'Raw Data'!CO378</f>
        <v>166084</v>
      </c>
      <c r="DC378">
        <f>'Raw Data'!CP378</f>
        <v>2.98</v>
      </c>
      <c r="DD378">
        <f>'Raw Data'!CQ378</f>
        <v>4.34</v>
      </c>
      <c r="DE378">
        <f>'Raw Data'!CR378</f>
        <v>166084</v>
      </c>
      <c r="DF378">
        <f>'Raw Data'!CS378</f>
        <v>0</v>
      </c>
      <c r="DG378">
        <f>'Raw Data'!CT378</f>
        <v>7195.6992730000002</v>
      </c>
      <c r="DH378">
        <f>'Raw Data'!CU378</f>
        <v>100</v>
      </c>
      <c r="DI378">
        <f>'Raw Data'!CV378</f>
        <v>14705</v>
      </c>
      <c r="DJ378">
        <f>'Raw Data'!CW378</f>
        <v>4.3507999999999998E-2</v>
      </c>
      <c r="DK378">
        <f>'Raw Data'!CX378</f>
        <v>0</v>
      </c>
      <c r="DL378">
        <f>'Raw Data'!CY378</f>
        <v>1.137E-3</v>
      </c>
      <c r="DM378">
        <f>'Raw Data'!CZ378</f>
        <v>155</v>
      </c>
      <c r="DN378" t="str">
        <f>'Raw Data'!DA378</f>
        <v>083-0136</v>
      </c>
      <c r="DO378" t="str">
        <f>'Raw Data'!DB378</f>
        <v>4R : Rural Minor Arterial</v>
      </c>
      <c r="DP378" t="str">
        <f>'Raw Data'!DC378</f>
        <v>34.864064, -85.539933</v>
      </c>
      <c r="DQ378">
        <f>'Raw Data'!DD378</f>
        <v>-85.539933000000005</v>
      </c>
      <c r="DR378">
        <f>'Raw Data'!DE378</f>
        <v>34.864063999999999</v>
      </c>
      <c r="DS378">
        <f>'Raw Data'!DF378</f>
        <v>34.864063999999999</v>
      </c>
      <c r="DT378">
        <f>'Raw Data'!DG378</f>
        <v>-85.539933000000005</v>
      </c>
      <c r="DU378">
        <f>'Raw Data'!DH378</f>
        <v>1.449E-3</v>
      </c>
      <c r="DV378">
        <f>'Raw Data'!DI378</f>
        <v>1.137E-3</v>
      </c>
      <c r="DW378">
        <f>'Raw Data'!DJ378</f>
        <v>60</v>
      </c>
      <c r="DX378" s="11">
        <f t="shared" si="82"/>
        <v>10136.666666666666</v>
      </c>
      <c r="DY378" s="5">
        <f t="shared" si="83"/>
        <v>9900</v>
      </c>
      <c r="DZ378" s="5">
        <f t="shared" si="76"/>
        <v>236.66666666666606</v>
      </c>
      <c r="EA378" s="5">
        <f t="shared" si="77"/>
        <v>2.3905723905723843E-2</v>
      </c>
      <c r="EB378" s="5">
        <f t="shared" si="78"/>
        <v>10018.333333333332</v>
      </c>
      <c r="EC378">
        <f>'Raw Data'!DK378</f>
        <v>8710</v>
      </c>
      <c r="ED378">
        <f>'Raw Data'!DL378</f>
        <v>4</v>
      </c>
      <c r="EE378">
        <f>'Raw Data'!DM378</f>
        <v>11000</v>
      </c>
      <c r="EF378">
        <f>'Raw Data'!DN378</f>
        <v>4</v>
      </c>
      <c r="EG378">
        <f>'Raw Data'!DO378</f>
        <v>10700</v>
      </c>
      <c r="EH378">
        <f>'Raw Data'!DP378</f>
        <v>4</v>
      </c>
      <c r="EI378">
        <f>'Raw Data'!DQ378</f>
        <v>9350</v>
      </c>
      <c r="EJ378">
        <f>'Raw Data'!DR378</f>
        <v>0</v>
      </c>
      <c r="EK378">
        <f>'Raw Data'!DS378</f>
        <v>9070</v>
      </c>
      <c r="EL378">
        <f>'Raw Data'!DT378</f>
        <v>5.8</v>
      </c>
      <c r="EM378">
        <f>'Raw Data'!DU378</f>
        <v>10600</v>
      </c>
      <c r="EN378">
        <f>'Raw Data'!DV378</f>
        <v>5.8</v>
      </c>
      <c r="EO378">
        <f>'Raw Data'!DW378</f>
        <v>10100</v>
      </c>
      <c r="EP378">
        <f>'Raw Data'!DX378</f>
        <v>5.8</v>
      </c>
      <c r="EQ378">
        <f>'Raw Data'!DY378</f>
        <v>9830</v>
      </c>
      <c r="ER378">
        <f>'Raw Data'!DZ378</f>
        <v>5.8</v>
      </c>
      <c r="ES378">
        <f>'Raw Data'!EA378</f>
        <v>9820</v>
      </c>
      <c r="ET378">
        <f>'Raw Data'!EB378</f>
        <v>5.8</v>
      </c>
      <c r="EU378">
        <f>'Raw Data'!EC378</f>
        <v>9100</v>
      </c>
      <c r="EV378">
        <f>'Raw Data'!ED378</f>
        <v>5.8</v>
      </c>
      <c r="EW378">
        <f>'Raw Data'!EE378</f>
        <v>5.1500000000000005E-4</v>
      </c>
    </row>
    <row r="379" spans="1:153" x14ac:dyDescent="0.3">
      <c r="A379">
        <f>'Raw Data'!A379</f>
        <v>377</v>
      </c>
      <c r="B379" t="str">
        <f>'Raw Data'!B379</f>
        <v>Point</v>
      </c>
      <c r="C379">
        <f>'Raw Data'!C379</f>
        <v>480</v>
      </c>
      <c r="D379">
        <f>'Raw Data'!D379</f>
        <v>69</v>
      </c>
      <c r="E379" t="str">
        <f>'Raw Data'!E379</f>
        <v>Point</v>
      </c>
      <c r="F379">
        <f>'Raw Data'!F379</f>
        <v>7188441</v>
      </c>
      <c r="G379" t="str">
        <f>'Raw Data'!G379</f>
        <v>Gsp Post 00</v>
      </c>
      <c r="H379" s="3">
        <f>'Raw Data'!H379</f>
        <v>43580</v>
      </c>
      <c r="L379">
        <f t="shared" si="70"/>
        <v>0</v>
      </c>
      <c r="M379" s="5">
        <f t="shared" si="71"/>
        <v>43580</v>
      </c>
      <c r="N379" s="5">
        <f t="shared" si="79"/>
        <v>2019</v>
      </c>
      <c r="O379" s="5" t="str" cm="1">
        <f t="array" ref="O379">_xlfn.IFS(N379&lt;=2016,"before treatment",N379=2017,"unknown",N379&gt;2017,"after treatment")</f>
        <v>after treatment</v>
      </c>
      <c r="P379" s="5">
        <f t="shared" si="72"/>
        <v>0</v>
      </c>
      <c r="Q379" s="5">
        <f t="shared" si="73"/>
        <v>1</v>
      </c>
      <c r="R379" t="str">
        <f>'Raw Data'!I379</f>
        <v>Dade</v>
      </c>
      <c r="S379" t="str">
        <f>'Raw Data'!J379</f>
        <v>State Route 136</v>
      </c>
      <c r="T379" t="str">
        <f>'Raw Data'!K379</f>
        <v>(none)</v>
      </c>
      <c r="U379" t="str">
        <f>'Raw Data'!L379</f>
        <v>(O) No Injury</v>
      </c>
      <c r="V379">
        <f>'Raw Data'!M379</f>
        <v>0</v>
      </c>
      <c r="W379">
        <f>'Raw Data'!N379</f>
        <v>0</v>
      </c>
      <c r="X379">
        <f>'Raw Data'!O379</f>
        <v>0</v>
      </c>
      <c r="Y379" t="str">
        <f>'Raw Data'!P379</f>
        <v>Rear End</v>
      </c>
      <c r="Z379" t="str">
        <f>'Raw Data'!Q379</f>
        <v>On Roadway - Non-Intersection</v>
      </c>
      <c r="AA379" t="str">
        <f>'Raw Data'!R379</f>
        <v>["Motor Vehicle in Motion","Motor Vehicle in Motion"]</v>
      </c>
      <c r="AB379" t="str">
        <f>'Raw Data'!S379</f>
        <v>["Motor Vehicle in Motion","Motor Vehicle in Motion"]</v>
      </c>
      <c r="AC379" t="str">
        <f>'Raw Data'!T379</f>
        <v>["Following Too Close","No Contributing Factors"]</v>
      </c>
      <c r="AD379">
        <f>'Raw Data'!U379</f>
        <v>2</v>
      </c>
      <c r="AE379" s="5" t="str">
        <f t="shared" si="80"/>
        <v>No</v>
      </c>
      <c r="AF379" t="str">
        <f>'Raw Data'!V379</f>
        <v>["Negotiating a Curve","Negotiating a Curve"]</v>
      </c>
      <c r="AG379" s="5">
        <f t="shared" si="74"/>
        <v>0</v>
      </c>
      <c r="AH379" t="str">
        <f>'Raw Data'!W379</f>
        <v>["East","East"]</v>
      </c>
      <c r="AI379" t="str">
        <f>'Raw Data'!X379</f>
        <v>Daylight</v>
      </c>
      <c r="AJ379" t="str">
        <f>'Raw Data'!Y379</f>
        <v>Dry</v>
      </c>
      <c r="AK379">
        <f>'Raw Data'!Z379</f>
        <v>0</v>
      </c>
      <c r="AL379" t="str">
        <f>'Raw Data'!AA379</f>
        <v>["Lap and Shoulder Belt Used","Lap and Shoulder Belt Used","Lap and Shoulder Belt Used"]</v>
      </c>
      <c r="AM379" s="5">
        <f t="shared" si="75"/>
        <v>0</v>
      </c>
      <c r="AN379" t="str">
        <f>'Raw Data'!AB379</f>
        <v>["Passenger Car","Passenger Car"]</v>
      </c>
      <c r="AO379" t="str">
        <f>'Raw Data'!AC379</f>
        <v>0831013600I</v>
      </c>
      <c r="AP379">
        <f>'Raw Data'!AD379</f>
        <v>3.54</v>
      </c>
      <c r="AQ379">
        <f>'Raw Data'!AE379</f>
        <v>34.862253000000003</v>
      </c>
      <c r="AR379">
        <f>'Raw Data'!AF379</f>
        <v>-85.542001999999997</v>
      </c>
      <c r="AS379">
        <f>'Raw Data'!AG379</f>
        <v>60</v>
      </c>
      <c r="AT379">
        <f>'Raw Data'!AH379</f>
        <v>130</v>
      </c>
      <c r="AU379">
        <f>'Raw Data'!AI379</f>
        <v>1604</v>
      </c>
      <c r="AV379" t="str">
        <f>'Raw Data'!AJ379</f>
        <v>D6_0136_00_I</v>
      </c>
      <c r="AW379">
        <f>'Raw Data'!AK379</f>
        <v>189</v>
      </c>
      <c r="AX379">
        <f>'Raw Data'!AL379</f>
        <v>208</v>
      </c>
      <c r="AY379" t="str">
        <f>'Raw Data'!AM379</f>
        <v>simple</v>
      </c>
      <c r="AZ379">
        <f>'Raw Data'!AN379</f>
        <v>537</v>
      </c>
      <c r="BA379">
        <f>'Raw Data'!AO379</f>
        <v>43.2</v>
      </c>
      <c r="BB379">
        <f>'Raw Data'!AP379</f>
        <v>403.2</v>
      </c>
      <c r="BC379">
        <f>'Raw Data'!AQ379</f>
        <v>-85.541359</v>
      </c>
      <c r="BD379">
        <f>'Raw Data'!AR379</f>
        <v>34.863804999999999</v>
      </c>
      <c r="BE379">
        <f>'Raw Data'!AS379</f>
        <v>-85.541736999999998</v>
      </c>
      <c r="BF379">
        <f>'Raw Data'!AT379</f>
        <v>34.862765000000003</v>
      </c>
      <c r="BG379" t="str">
        <f>'Raw Data'!AU379</f>
        <v>0831013600I</v>
      </c>
      <c r="BH379">
        <f>'Raw Data'!AV379</f>
        <v>1</v>
      </c>
      <c r="BI379">
        <f>'Raw Data'!AW379</f>
        <v>83</v>
      </c>
      <c r="BJ379">
        <f>'Raw Data'!AX379</f>
        <v>136</v>
      </c>
      <c r="BK379">
        <f>'Raw Data'!AY379</f>
        <v>0</v>
      </c>
      <c r="BL379">
        <f>'Raw Data'!AZ379</f>
        <v>50</v>
      </c>
      <c r="BM379">
        <f>'Raw Data'!BA379</f>
        <v>4.63</v>
      </c>
      <c r="BN379">
        <f>'Raw Data'!BB379</f>
        <v>4.38</v>
      </c>
      <c r="BO379">
        <f>'Raw Data'!BC379</f>
        <v>1149.5999999999999</v>
      </c>
      <c r="BP379">
        <f>'Raw Data'!BD379</f>
        <v>1138.5</v>
      </c>
      <c r="BQ379">
        <f>'Raw Data'!BE379</f>
        <v>1129.3</v>
      </c>
      <c r="BR379">
        <f>'Raw Data'!BF379</f>
        <v>45</v>
      </c>
      <c r="BS379">
        <f>'Raw Data'!BG379</f>
        <v>46.5</v>
      </c>
      <c r="BT379">
        <f>'Raw Data'!BH379</f>
        <v>0</v>
      </c>
      <c r="BU379">
        <f>'Raw Data'!BI379</f>
        <v>44173</v>
      </c>
      <c r="BV379" t="str">
        <f>'Raw Data'!BJ379</f>
        <v>NONE</v>
      </c>
      <c r="BW379">
        <f>'Raw Data'!BK379</f>
        <v>1.137E-3</v>
      </c>
      <c r="BX379">
        <f>'Raw Data'!BL379</f>
        <v>15033</v>
      </c>
      <c r="BY379">
        <f>'Raw Data'!BM379</f>
        <v>14673</v>
      </c>
      <c r="BZ379" t="str">
        <f>'Raw Data'!BN379</f>
        <v>0831013600I</v>
      </c>
      <c r="CA379" t="str">
        <f>'Raw Data'!BO379</f>
        <v>DADE</v>
      </c>
      <c r="CB379">
        <f>'Raw Data'!BP379</f>
        <v>1</v>
      </c>
      <c r="CC379">
        <f>'Raw Data'!BQ379</f>
        <v>13600</v>
      </c>
      <c r="CD379">
        <f>'Raw Data'!BR379</f>
        <v>6</v>
      </c>
      <c r="CE379">
        <f>'Raw Data'!BS379</f>
        <v>1</v>
      </c>
      <c r="CF379">
        <f>'Raw Data'!BT379</f>
        <v>2</v>
      </c>
      <c r="CG379">
        <f>'Raw Data'!BU379</f>
        <v>1</v>
      </c>
      <c r="CH379">
        <f>'Raw Data'!BV379</f>
        <v>1</v>
      </c>
      <c r="CI379">
        <f>'Raw Data'!BW379</f>
        <v>2</v>
      </c>
      <c r="CJ379">
        <f>'Raw Data'!BX379</f>
        <v>0</v>
      </c>
      <c r="CK379">
        <f>'Raw Data'!BY379</f>
        <v>4</v>
      </c>
      <c r="CL379" t="str">
        <f>'Raw Data'!BZ379</f>
        <v>N</v>
      </c>
      <c r="CM379">
        <f t="shared" si="81"/>
        <v>0</v>
      </c>
      <c r="CN379">
        <f>'Raw Data'!CA379</f>
        <v>83</v>
      </c>
      <c r="CO379">
        <f>'Raw Data'!CB379</f>
        <v>136</v>
      </c>
      <c r="CP379">
        <f>'Raw Data'!CC379</f>
        <v>0</v>
      </c>
      <c r="CQ379" t="str">
        <f>'Raw Data'!CD379</f>
        <v>Not Urban</v>
      </c>
      <c r="CR379" t="str">
        <f>'Raw Data'!CE379</f>
        <v>Not Urban</v>
      </c>
      <c r="CS379">
        <f>'Raw Data'!CF379</f>
        <v>0</v>
      </c>
      <c r="CT379">
        <f>'Raw Data'!CG379</f>
        <v>50</v>
      </c>
      <c r="CU379">
        <f>'Raw Data'!CH379</f>
        <v>2740</v>
      </c>
      <c r="CV379" t="str">
        <f>'Raw Data'!CI379</f>
        <v xml:space="preserve"> </v>
      </c>
      <c r="CW379">
        <f>'Raw Data'!CJ379</f>
        <v>0</v>
      </c>
      <c r="CX379">
        <f>'Raw Data'!CK379</f>
        <v>1.362822</v>
      </c>
      <c r="CY379">
        <f>'Raw Data'!CL379</f>
        <v>14</v>
      </c>
      <c r="CZ379" t="str">
        <f>'Raw Data'!CM379</f>
        <v>State Mainline</v>
      </c>
      <c r="DA379">
        <f>'Raw Data'!CN379</f>
        <v>2740</v>
      </c>
      <c r="DB379">
        <f>'Raw Data'!CO379</f>
        <v>166084</v>
      </c>
      <c r="DC379">
        <f>'Raw Data'!CP379</f>
        <v>2.98</v>
      </c>
      <c r="DD379">
        <f>'Raw Data'!CQ379</f>
        <v>4.34</v>
      </c>
      <c r="DE379">
        <f>'Raw Data'!CR379</f>
        <v>166084</v>
      </c>
      <c r="DF379">
        <f>'Raw Data'!CS379</f>
        <v>0</v>
      </c>
      <c r="DG379">
        <f>'Raw Data'!CT379</f>
        <v>7195.6992730000002</v>
      </c>
      <c r="DH379">
        <f>'Raw Data'!CU379</f>
        <v>100</v>
      </c>
      <c r="DI379">
        <f>'Raw Data'!CV379</f>
        <v>14705</v>
      </c>
      <c r="DJ379">
        <f>'Raw Data'!CW379</f>
        <v>4.3507999999999998E-2</v>
      </c>
      <c r="DK379">
        <f>'Raw Data'!CX379</f>
        <v>0</v>
      </c>
      <c r="DL379">
        <f>'Raw Data'!CY379</f>
        <v>1.137E-3</v>
      </c>
      <c r="DM379">
        <f>'Raw Data'!CZ379</f>
        <v>155</v>
      </c>
      <c r="DN379" t="str">
        <f>'Raw Data'!DA379</f>
        <v>083-0136</v>
      </c>
      <c r="DO379" t="str">
        <f>'Raw Data'!DB379</f>
        <v>4R : Rural Minor Arterial</v>
      </c>
      <c r="DP379" t="str">
        <f>'Raw Data'!DC379</f>
        <v>34.864064, -85.539933</v>
      </c>
      <c r="DQ379">
        <f>'Raw Data'!DD379</f>
        <v>-85.539933000000005</v>
      </c>
      <c r="DR379">
        <f>'Raw Data'!DE379</f>
        <v>34.864063999999999</v>
      </c>
      <c r="DS379">
        <f>'Raw Data'!DF379</f>
        <v>34.864063999999999</v>
      </c>
      <c r="DT379">
        <f>'Raw Data'!DG379</f>
        <v>-85.539933000000005</v>
      </c>
      <c r="DU379">
        <f>'Raw Data'!DH379</f>
        <v>1.449E-3</v>
      </c>
      <c r="DV379">
        <f>'Raw Data'!DI379</f>
        <v>1.137E-3</v>
      </c>
      <c r="DW379">
        <f>'Raw Data'!DJ379</f>
        <v>60</v>
      </c>
      <c r="DX379" s="11">
        <f t="shared" si="82"/>
        <v>10136.666666666666</v>
      </c>
      <c r="DY379" s="5">
        <f t="shared" si="83"/>
        <v>9900</v>
      </c>
      <c r="DZ379" s="5">
        <f t="shared" si="76"/>
        <v>236.66666666666606</v>
      </c>
      <c r="EA379" s="5">
        <f t="shared" si="77"/>
        <v>2.3905723905723843E-2</v>
      </c>
      <c r="EB379" s="5">
        <f t="shared" si="78"/>
        <v>10018.333333333332</v>
      </c>
      <c r="EC379">
        <f>'Raw Data'!DK379</f>
        <v>8710</v>
      </c>
      <c r="ED379">
        <f>'Raw Data'!DL379</f>
        <v>4</v>
      </c>
      <c r="EE379">
        <f>'Raw Data'!DM379</f>
        <v>11000</v>
      </c>
      <c r="EF379">
        <f>'Raw Data'!DN379</f>
        <v>4</v>
      </c>
      <c r="EG379">
        <f>'Raw Data'!DO379</f>
        <v>10700</v>
      </c>
      <c r="EH379">
        <f>'Raw Data'!DP379</f>
        <v>4</v>
      </c>
      <c r="EI379">
        <f>'Raw Data'!DQ379</f>
        <v>9350</v>
      </c>
      <c r="EJ379">
        <f>'Raw Data'!DR379</f>
        <v>0</v>
      </c>
      <c r="EK379">
        <f>'Raw Data'!DS379</f>
        <v>9070</v>
      </c>
      <c r="EL379">
        <f>'Raw Data'!DT379</f>
        <v>5.8</v>
      </c>
      <c r="EM379">
        <f>'Raw Data'!DU379</f>
        <v>10600</v>
      </c>
      <c r="EN379">
        <f>'Raw Data'!DV379</f>
        <v>5.8</v>
      </c>
      <c r="EO379">
        <f>'Raw Data'!DW379</f>
        <v>10100</v>
      </c>
      <c r="EP379">
        <f>'Raw Data'!DX379</f>
        <v>5.8</v>
      </c>
      <c r="EQ379">
        <f>'Raw Data'!DY379</f>
        <v>9830</v>
      </c>
      <c r="ER379">
        <f>'Raw Data'!DZ379</f>
        <v>5.8</v>
      </c>
      <c r="ES379">
        <f>'Raw Data'!EA379</f>
        <v>9820</v>
      </c>
      <c r="ET379">
        <f>'Raw Data'!EB379</f>
        <v>5.8</v>
      </c>
      <c r="EU379">
        <f>'Raw Data'!EC379</f>
        <v>9100</v>
      </c>
      <c r="EV379">
        <f>'Raw Data'!ED379</f>
        <v>5.8</v>
      </c>
      <c r="EW379">
        <f>'Raw Data'!EE379</f>
        <v>5.7700000000000004E-4</v>
      </c>
    </row>
    <row r="380" spans="1:153" x14ac:dyDescent="0.3">
      <c r="A380">
        <f>'Raw Data'!A380</f>
        <v>378</v>
      </c>
      <c r="B380" t="str">
        <f>'Raw Data'!B380</f>
        <v>Point</v>
      </c>
      <c r="C380">
        <f>'Raw Data'!C380</f>
        <v>572</v>
      </c>
      <c r="D380">
        <f>'Raw Data'!D380</f>
        <v>273</v>
      </c>
      <c r="E380" t="str">
        <f>'Raw Data'!E380</f>
        <v>Point</v>
      </c>
      <c r="F380">
        <f>'Raw Data'!F380</f>
        <v>5472142</v>
      </c>
      <c r="G380" t="str">
        <f>'Raw Data'!G380</f>
        <v>Gsp Post 00</v>
      </c>
      <c r="H380" s="3">
        <f>'Raw Data'!H380</f>
        <v>42293</v>
      </c>
      <c r="L380">
        <f t="shared" si="70"/>
        <v>0</v>
      </c>
      <c r="M380" s="5">
        <f t="shared" si="71"/>
        <v>42293</v>
      </c>
      <c r="N380" s="5">
        <f t="shared" si="79"/>
        <v>2015</v>
      </c>
      <c r="O380" s="5" t="str" cm="1">
        <f t="array" ref="O380">_xlfn.IFS(N380&lt;=2016,"before treatment",N380=2017,"unknown",N380&gt;2017,"after treatment")</f>
        <v>before treatment</v>
      </c>
      <c r="P380" s="5">
        <f t="shared" si="72"/>
        <v>1</v>
      </c>
      <c r="Q380" s="5">
        <f t="shared" si="73"/>
        <v>0</v>
      </c>
      <c r="R380" t="str">
        <f>'Raw Data'!I380</f>
        <v>Dade</v>
      </c>
      <c r="S380" t="str">
        <f>'Raw Data'!J380</f>
        <v>State Route 136</v>
      </c>
      <c r="T380" t="str">
        <f>'Raw Data'!K380</f>
        <v>(none)</v>
      </c>
      <c r="U380" t="str">
        <f>'Raw Data'!L380</f>
        <v>(C) Possible Injury / Complaint</v>
      </c>
      <c r="V380">
        <f>'Raw Data'!M380</f>
        <v>0</v>
      </c>
      <c r="W380">
        <f>'Raw Data'!N380</f>
        <v>0</v>
      </c>
      <c r="X380">
        <f>'Raw Data'!O380</f>
        <v>0</v>
      </c>
      <c r="Y380" t="str">
        <f>'Raw Data'!P380</f>
        <v>Not a Collision with Motor Vehicle</v>
      </c>
      <c r="Z380" t="str">
        <f>'Raw Data'!Q380</f>
        <v>On Shoulder</v>
      </c>
      <c r="AA380" t="str">
        <f>'Raw Data'!R380</f>
        <v>Ditch</v>
      </c>
      <c r="AB380" t="str">
        <f>'Raw Data'!S380</f>
        <v>Ditch</v>
      </c>
      <c r="AC380" t="str">
        <f>'Raw Data'!T380</f>
        <v>No Contributing Factors</v>
      </c>
      <c r="AD380">
        <f>'Raw Data'!U380</f>
        <v>1</v>
      </c>
      <c r="AE380" s="5" t="str">
        <f t="shared" si="80"/>
        <v>Yes</v>
      </c>
      <c r="AF380" t="str">
        <f>'Raw Data'!V380</f>
        <v>Negotiating a Curve</v>
      </c>
      <c r="AG380" s="5">
        <f t="shared" si="74"/>
        <v>0</v>
      </c>
      <c r="AH380" t="str">
        <f>'Raw Data'!W380</f>
        <v>West</v>
      </c>
      <c r="AI380" t="str">
        <f>'Raw Data'!X380</f>
        <v>Dark-Not Lighted</v>
      </c>
      <c r="AJ380" t="str">
        <f>'Raw Data'!Y380</f>
        <v>Dry</v>
      </c>
      <c r="AK380">
        <f>'Raw Data'!Z380</f>
        <v>16</v>
      </c>
      <c r="AL380" t="str">
        <f>'Raw Data'!AA380</f>
        <v>["Lap and Shoulder Belt Used","Lap and Shoulder Belt Used"]</v>
      </c>
      <c r="AM380" s="5">
        <f t="shared" si="75"/>
        <v>0</v>
      </c>
      <c r="AN380" t="str">
        <f>'Raw Data'!AB380</f>
        <v>Passenger Car</v>
      </c>
      <c r="AO380" t="str">
        <f>'Raw Data'!AC380</f>
        <v>0831013600I</v>
      </c>
      <c r="AP380">
        <f>'Raw Data'!AD380</f>
        <v>3.5190000000000001</v>
      </c>
      <c r="AQ380">
        <f>'Raw Data'!AE380</f>
        <v>34.862537000000003</v>
      </c>
      <c r="AR380">
        <f>'Raw Data'!AF380</f>
        <v>-85.541955000000002</v>
      </c>
      <c r="AS380">
        <f>'Raw Data'!AG380</f>
        <v>60</v>
      </c>
      <c r="AT380">
        <f>'Raw Data'!AH380</f>
        <v>130</v>
      </c>
      <c r="AU380">
        <f>'Raw Data'!AI380</f>
        <v>1604</v>
      </c>
      <c r="AV380" t="str">
        <f>'Raw Data'!AJ380</f>
        <v>D6_0136_00_I</v>
      </c>
      <c r="AW380">
        <f>'Raw Data'!AK380</f>
        <v>189</v>
      </c>
      <c r="AX380">
        <f>'Raw Data'!AL380</f>
        <v>208</v>
      </c>
      <c r="AY380" t="str">
        <f>'Raw Data'!AM380</f>
        <v>simple</v>
      </c>
      <c r="AZ380">
        <f>'Raw Data'!AN380</f>
        <v>537</v>
      </c>
      <c r="BA380">
        <f>'Raw Data'!AO380</f>
        <v>43.2</v>
      </c>
      <c r="BB380">
        <f>'Raw Data'!AP380</f>
        <v>403.2</v>
      </c>
      <c r="BC380">
        <f>'Raw Data'!AQ380</f>
        <v>-85.541359</v>
      </c>
      <c r="BD380">
        <f>'Raw Data'!AR380</f>
        <v>34.863804999999999</v>
      </c>
      <c r="BE380">
        <f>'Raw Data'!AS380</f>
        <v>-85.541736999999998</v>
      </c>
      <c r="BF380">
        <f>'Raw Data'!AT380</f>
        <v>34.862765000000003</v>
      </c>
      <c r="BG380" t="str">
        <f>'Raw Data'!AU380</f>
        <v>0831013600I</v>
      </c>
      <c r="BH380">
        <f>'Raw Data'!AV380</f>
        <v>1</v>
      </c>
      <c r="BI380">
        <f>'Raw Data'!AW380</f>
        <v>83</v>
      </c>
      <c r="BJ380">
        <f>'Raw Data'!AX380</f>
        <v>136</v>
      </c>
      <c r="BK380">
        <f>'Raw Data'!AY380</f>
        <v>0</v>
      </c>
      <c r="BL380">
        <f>'Raw Data'!AZ380</f>
        <v>50</v>
      </c>
      <c r="BM380">
        <f>'Raw Data'!BA380</f>
        <v>4.63</v>
      </c>
      <c r="BN380">
        <f>'Raw Data'!BB380</f>
        <v>4.38</v>
      </c>
      <c r="BO380">
        <f>'Raw Data'!BC380</f>
        <v>1149.5999999999999</v>
      </c>
      <c r="BP380">
        <f>'Raw Data'!BD380</f>
        <v>1138.5</v>
      </c>
      <c r="BQ380">
        <f>'Raw Data'!BE380</f>
        <v>1129.3</v>
      </c>
      <c r="BR380">
        <f>'Raw Data'!BF380</f>
        <v>45</v>
      </c>
      <c r="BS380">
        <f>'Raw Data'!BG380</f>
        <v>46.5</v>
      </c>
      <c r="BT380">
        <f>'Raw Data'!BH380</f>
        <v>0</v>
      </c>
      <c r="BU380">
        <f>'Raw Data'!BI380</f>
        <v>44173</v>
      </c>
      <c r="BV380" t="str">
        <f>'Raw Data'!BJ380</f>
        <v>NONE</v>
      </c>
      <c r="BW380">
        <f>'Raw Data'!BK380</f>
        <v>1.137E-3</v>
      </c>
      <c r="BX380">
        <f>'Raw Data'!BL380</f>
        <v>15033</v>
      </c>
      <c r="BY380">
        <f>'Raw Data'!BM380</f>
        <v>14673</v>
      </c>
      <c r="BZ380" t="str">
        <f>'Raw Data'!BN380</f>
        <v>0831013600I</v>
      </c>
      <c r="CA380" t="str">
        <f>'Raw Data'!BO380</f>
        <v>DADE</v>
      </c>
      <c r="CB380">
        <f>'Raw Data'!BP380</f>
        <v>1</v>
      </c>
      <c r="CC380">
        <f>'Raw Data'!BQ380</f>
        <v>13600</v>
      </c>
      <c r="CD380">
        <f>'Raw Data'!BR380</f>
        <v>6</v>
      </c>
      <c r="CE380">
        <f>'Raw Data'!BS380</f>
        <v>1</v>
      </c>
      <c r="CF380">
        <f>'Raw Data'!BT380</f>
        <v>2</v>
      </c>
      <c r="CG380">
        <f>'Raw Data'!BU380</f>
        <v>1</v>
      </c>
      <c r="CH380">
        <f>'Raw Data'!BV380</f>
        <v>1</v>
      </c>
      <c r="CI380">
        <f>'Raw Data'!BW380</f>
        <v>2</v>
      </c>
      <c r="CJ380">
        <f>'Raw Data'!BX380</f>
        <v>0</v>
      </c>
      <c r="CK380">
        <f>'Raw Data'!BY380</f>
        <v>4</v>
      </c>
      <c r="CL380" t="str">
        <f>'Raw Data'!BZ380</f>
        <v>N</v>
      </c>
      <c r="CM380">
        <f t="shared" si="81"/>
        <v>0</v>
      </c>
      <c r="CN380">
        <f>'Raw Data'!CA380</f>
        <v>83</v>
      </c>
      <c r="CO380">
        <f>'Raw Data'!CB380</f>
        <v>136</v>
      </c>
      <c r="CP380">
        <f>'Raw Data'!CC380</f>
        <v>0</v>
      </c>
      <c r="CQ380" t="str">
        <f>'Raw Data'!CD380</f>
        <v>Not Urban</v>
      </c>
      <c r="CR380" t="str">
        <f>'Raw Data'!CE380</f>
        <v>Not Urban</v>
      </c>
      <c r="CS380">
        <f>'Raw Data'!CF380</f>
        <v>0</v>
      </c>
      <c r="CT380">
        <f>'Raw Data'!CG380</f>
        <v>50</v>
      </c>
      <c r="CU380">
        <f>'Raw Data'!CH380</f>
        <v>2740</v>
      </c>
      <c r="CV380" t="str">
        <f>'Raw Data'!CI380</f>
        <v xml:space="preserve"> </v>
      </c>
      <c r="CW380">
        <f>'Raw Data'!CJ380</f>
        <v>0</v>
      </c>
      <c r="CX380">
        <f>'Raw Data'!CK380</f>
        <v>1.362822</v>
      </c>
      <c r="CY380">
        <f>'Raw Data'!CL380</f>
        <v>14</v>
      </c>
      <c r="CZ380" t="str">
        <f>'Raw Data'!CM380</f>
        <v>State Mainline</v>
      </c>
      <c r="DA380">
        <f>'Raw Data'!CN380</f>
        <v>2740</v>
      </c>
      <c r="DB380">
        <f>'Raw Data'!CO380</f>
        <v>166084</v>
      </c>
      <c r="DC380">
        <f>'Raw Data'!CP380</f>
        <v>2.98</v>
      </c>
      <c r="DD380">
        <f>'Raw Data'!CQ380</f>
        <v>4.34</v>
      </c>
      <c r="DE380">
        <f>'Raw Data'!CR380</f>
        <v>166084</v>
      </c>
      <c r="DF380">
        <f>'Raw Data'!CS380</f>
        <v>0</v>
      </c>
      <c r="DG380">
        <f>'Raw Data'!CT380</f>
        <v>7195.6992730000002</v>
      </c>
      <c r="DH380">
        <f>'Raw Data'!CU380</f>
        <v>100</v>
      </c>
      <c r="DI380">
        <f>'Raw Data'!CV380</f>
        <v>14705</v>
      </c>
      <c r="DJ380">
        <f>'Raw Data'!CW380</f>
        <v>4.3507999999999998E-2</v>
      </c>
      <c r="DK380">
        <f>'Raw Data'!CX380</f>
        <v>0</v>
      </c>
      <c r="DL380">
        <f>'Raw Data'!CY380</f>
        <v>1.137E-3</v>
      </c>
      <c r="DM380">
        <f>'Raw Data'!CZ380</f>
        <v>155</v>
      </c>
      <c r="DN380" t="str">
        <f>'Raw Data'!DA380</f>
        <v>083-0136</v>
      </c>
      <c r="DO380" t="str">
        <f>'Raw Data'!DB380</f>
        <v>4R : Rural Minor Arterial</v>
      </c>
      <c r="DP380" t="str">
        <f>'Raw Data'!DC380</f>
        <v>34.864064, -85.539933</v>
      </c>
      <c r="DQ380">
        <f>'Raw Data'!DD380</f>
        <v>-85.539933000000005</v>
      </c>
      <c r="DR380">
        <f>'Raw Data'!DE380</f>
        <v>34.864063999999999</v>
      </c>
      <c r="DS380">
        <f>'Raw Data'!DF380</f>
        <v>34.864063999999999</v>
      </c>
      <c r="DT380">
        <f>'Raw Data'!DG380</f>
        <v>-85.539933000000005</v>
      </c>
      <c r="DU380">
        <f>'Raw Data'!DH380</f>
        <v>1.449E-3</v>
      </c>
      <c r="DV380">
        <f>'Raw Data'!DI380</f>
        <v>1.137E-3</v>
      </c>
      <c r="DW380">
        <f>'Raw Data'!DJ380</f>
        <v>60</v>
      </c>
      <c r="DX380" s="11">
        <f t="shared" si="82"/>
        <v>10136.666666666666</v>
      </c>
      <c r="DY380" s="5">
        <f t="shared" si="83"/>
        <v>9900</v>
      </c>
      <c r="DZ380" s="5">
        <f t="shared" si="76"/>
        <v>236.66666666666606</v>
      </c>
      <c r="EA380" s="5">
        <f t="shared" si="77"/>
        <v>2.3905723905723843E-2</v>
      </c>
      <c r="EB380" s="5">
        <f t="shared" si="78"/>
        <v>10018.333333333332</v>
      </c>
      <c r="EC380">
        <f>'Raw Data'!DK380</f>
        <v>8710</v>
      </c>
      <c r="ED380">
        <f>'Raw Data'!DL380</f>
        <v>4</v>
      </c>
      <c r="EE380">
        <f>'Raw Data'!DM380</f>
        <v>11000</v>
      </c>
      <c r="EF380">
        <f>'Raw Data'!DN380</f>
        <v>4</v>
      </c>
      <c r="EG380">
        <f>'Raw Data'!DO380</f>
        <v>10700</v>
      </c>
      <c r="EH380">
        <f>'Raw Data'!DP380</f>
        <v>4</v>
      </c>
      <c r="EI380">
        <f>'Raw Data'!DQ380</f>
        <v>9350</v>
      </c>
      <c r="EJ380">
        <f>'Raw Data'!DR380</f>
        <v>0</v>
      </c>
      <c r="EK380">
        <f>'Raw Data'!DS380</f>
        <v>9070</v>
      </c>
      <c r="EL380">
        <f>'Raw Data'!DT380</f>
        <v>5.8</v>
      </c>
      <c r="EM380">
        <f>'Raw Data'!DU380</f>
        <v>10600</v>
      </c>
      <c r="EN380">
        <f>'Raw Data'!DV380</f>
        <v>5.8</v>
      </c>
      <c r="EO380">
        <f>'Raw Data'!DW380</f>
        <v>10100</v>
      </c>
      <c r="EP380">
        <f>'Raw Data'!DX380</f>
        <v>5.8</v>
      </c>
      <c r="EQ380">
        <f>'Raw Data'!DY380</f>
        <v>9830</v>
      </c>
      <c r="ER380">
        <f>'Raw Data'!DZ380</f>
        <v>5.8</v>
      </c>
      <c r="ES380">
        <f>'Raw Data'!EA380</f>
        <v>9820</v>
      </c>
      <c r="ET380">
        <f>'Raw Data'!EB380</f>
        <v>5.8</v>
      </c>
      <c r="EU380">
        <f>'Raw Data'!EC380</f>
        <v>9100</v>
      </c>
      <c r="EV380">
        <f>'Raw Data'!ED380</f>
        <v>5.8</v>
      </c>
      <c r="EW380">
        <f>'Raw Data'!EE380</f>
        <v>3.1599999999999998E-4</v>
      </c>
    </row>
    <row r="381" spans="1:153" x14ac:dyDescent="0.3">
      <c r="A381">
        <f>'Raw Data'!A381</f>
        <v>379</v>
      </c>
      <c r="B381" t="str">
        <f>'Raw Data'!B381</f>
        <v>Point</v>
      </c>
      <c r="C381">
        <f>'Raw Data'!C381</f>
        <v>607</v>
      </c>
      <c r="D381">
        <f>'Raw Data'!D381</f>
        <v>192</v>
      </c>
      <c r="E381" t="str">
        <f>'Raw Data'!E381</f>
        <v>Point</v>
      </c>
      <c r="F381">
        <f>'Raw Data'!F381</f>
        <v>6048371</v>
      </c>
      <c r="G381" t="str">
        <f>'Raw Data'!G381</f>
        <v>Gsp Post 00</v>
      </c>
      <c r="H381" s="3">
        <f>'Raw Data'!H381</f>
        <v>42724</v>
      </c>
      <c r="L381">
        <f t="shared" si="70"/>
        <v>0</v>
      </c>
      <c r="M381" s="5">
        <f t="shared" si="71"/>
        <v>42724</v>
      </c>
      <c r="N381" s="5">
        <f t="shared" si="79"/>
        <v>2016</v>
      </c>
      <c r="O381" s="5" t="str" cm="1">
        <f t="array" ref="O381">_xlfn.IFS(N381&lt;=2016,"before treatment",N381=2017,"unknown",N381&gt;2017,"after treatment")</f>
        <v>before treatment</v>
      </c>
      <c r="P381" s="5">
        <f t="shared" si="72"/>
        <v>1</v>
      </c>
      <c r="Q381" s="5">
        <f t="shared" si="73"/>
        <v>0</v>
      </c>
      <c r="R381" t="str">
        <f>'Raw Data'!I381</f>
        <v>Dade</v>
      </c>
      <c r="S381" t="str">
        <f>'Raw Data'!J381</f>
        <v>State Route 136</v>
      </c>
      <c r="T381" t="str">
        <f>'Raw Data'!K381</f>
        <v>(none)</v>
      </c>
      <c r="U381" t="str">
        <f>'Raw Data'!L381</f>
        <v>(O) No Injury</v>
      </c>
      <c r="V381">
        <f>'Raw Data'!M381</f>
        <v>0</v>
      </c>
      <c r="W381">
        <f>'Raw Data'!N381</f>
        <v>0</v>
      </c>
      <c r="X381">
        <f>'Raw Data'!O381</f>
        <v>0</v>
      </c>
      <c r="Y381" t="str">
        <f>'Raw Data'!P381</f>
        <v>Angle (Other)</v>
      </c>
      <c r="Z381" t="str">
        <f>'Raw Data'!Q381</f>
        <v>On Roadway - Non-Intersection</v>
      </c>
      <c r="AA381" t="str">
        <f>'Raw Data'!R381</f>
        <v>["Motor Vehicle in Motion","Motor Vehicle in Motion"]</v>
      </c>
      <c r="AB381" t="str">
        <f>'Raw Data'!S381</f>
        <v>["Motor Vehicle in Motion","Motor Vehicle in Motion"]</v>
      </c>
      <c r="AC381" t="str">
        <f>'Raw Data'!T381</f>
        <v>["Changed Lanes Improperly","No Contributing Factors"]</v>
      </c>
      <c r="AD381">
        <f>'Raw Data'!U381</f>
        <v>2</v>
      </c>
      <c r="AE381" s="5" t="str">
        <f t="shared" si="80"/>
        <v>No</v>
      </c>
      <c r="AF381" t="str">
        <f>'Raw Data'!V381</f>
        <v>["Negotiating a Curve","Negotiating a Curve"]</v>
      </c>
      <c r="AG381" s="5">
        <f t="shared" si="74"/>
        <v>0</v>
      </c>
      <c r="AH381" t="str">
        <f>'Raw Data'!W381</f>
        <v>["East","West"]</v>
      </c>
      <c r="AI381" t="str">
        <f>'Raw Data'!X381</f>
        <v>Daylight</v>
      </c>
      <c r="AJ381" t="str">
        <f>'Raw Data'!Y381</f>
        <v>Dry</v>
      </c>
      <c r="AK381">
        <f>'Raw Data'!Z381</f>
        <v>0</v>
      </c>
      <c r="AL381" t="str">
        <f>'Raw Data'!AA381</f>
        <v>["Lap and Shoulder Belt Used","Lap and Shoulder Belt Used"]</v>
      </c>
      <c r="AM381" s="5">
        <f t="shared" si="75"/>
        <v>0</v>
      </c>
      <c r="AN381" t="str">
        <f>'Raw Data'!AB381</f>
        <v>["Passenger Car","Pickup Truck"]</v>
      </c>
      <c r="AO381" t="str">
        <f>'Raw Data'!AC381</f>
        <v>0831013600I</v>
      </c>
      <c r="AP381">
        <f>'Raw Data'!AD381</f>
        <v>3.536</v>
      </c>
      <c r="AQ381">
        <f>'Raw Data'!AE381</f>
        <v>34.862301000000002</v>
      </c>
      <c r="AR381">
        <f>'Raw Data'!AF381</f>
        <v>-85.542033000000004</v>
      </c>
      <c r="AS381">
        <f>'Raw Data'!AG381</f>
        <v>60</v>
      </c>
      <c r="AT381">
        <f>'Raw Data'!AH381</f>
        <v>130</v>
      </c>
      <c r="AU381">
        <f>'Raw Data'!AI381</f>
        <v>1604</v>
      </c>
      <c r="AV381" t="str">
        <f>'Raw Data'!AJ381</f>
        <v>D6_0136_00_I</v>
      </c>
      <c r="AW381">
        <f>'Raw Data'!AK381</f>
        <v>189</v>
      </c>
      <c r="AX381">
        <f>'Raw Data'!AL381</f>
        <v>208</v>
      </c>
      <c r="AY381" t="str">
        <f>'Raw Data'!AM381</f>
        <v>simple</v>
      </c>
      <c r="AZ381">
        <f>'Raw Data'!AN381</f>
        <v>537</v>
      </c>
      <c r="BA381">
        <f>'Raw Data'!AO381</f>
        <v>43.2</v>
      </c>
      <c r="BB381">
        <f>'Raw Data'!AP381</f>
        <v>403.2</v>
      </c>
      <c r="BC381">
        <f>'Raw Data'!AQ381</f>
        <v>-85.541359</v>
      </c>
      <c r="BD381">
        <f>'Raw Data'!AR381</f>
        <v>34.863804999999999</v>
      </c>
      <c r="BE381">
        <f>'Raw Data'!AS381</f>
        <v>-85.541736999999998</v>
      </c>
      <c r="BF381">
        <f>'Raw Data'!AT381</f>
        <v>34.862765000000003</v>
      </c>
      <c r="BG381" t="str">
        <f>'Raw Data'!AU381</f>
        <v>0831013600I</v>
      </c>
      <c r="BH381">
        <f>'Raw Data'!AV381</f>
        <v>1</v>
      </c>
      <c r="BI381">
        <f>'Raw Data'!AW381</f>
        <v>83</v>
      </c>
      <c r="BJ381">
        <f>'Raw Data'!AX381</f>
        <v>136</v>
      </c>
      <c r="BK381">
        <f>'Raw Data'!AY381</f>
        <v>0</v>
      </c>
      <c r="BL381">
        <f>'Raw Data'!AZ381</f>
        <v>50</v>
      </c>
      <c r="BM381">
        <f>'Raw Data'!BA381</f>
        <v>4.63</v>
      </c>
      <c r="BN381">
        <f>'Raw Data'!BB381</f>
        <v>4.38</v>
      </c>
      <c r="BO381">
        <f>'Raw Data'!BC381</f>
        <v>1149.5999999999999</v>
      </c>
      <c r="BP381">
        <f>'Raw Data'!BD381</f>
        <v>1138.5</v>
      </c>
      <c r="BQ381">
        <f>'Raw Data'!BE381</f>
        <v>1129.3</v>
      </c>
      <c r="BR381">
        <f>'Raw Data'!BF381</f>
        <v>45</v>
      </c>
      <c r="BS381">
        <f>'Raw Data'!BG381</f>
        <v>46.5</v>
      </c>
      <c r="BT381">
        <f>'Raw Data'!BH381</f>
        <v>0</v>
      </c>
      <c r="BU381">
        <f>'Raw Data'!BI381</f>
        <v>44173</v>
      </c>
      <c r="BV381" t="str">
        <f>'Raw Data'!BJ381</f>
        <v>NONE</v>
      </c>
      <c r="BW381">
        <f>'Raw Data'!BK381</f>
        <v>1.137E-3</v>
      </c>
      <c r="BX381">
        <f>'Raw Data'!BL381</f>
        <v>15033</v>
      </c>
      <c r="BY381">
        <f>'Raw Data'!BM381</f>
        <v>14673</v>
      </c>
      <c r="BZ381" t="str">
        <f>'Raw Data'!BN381</f>
        <v>0831013600I</v>
      </c>
      <c r="CA381" t="str">
        <f>'Raw Data'!BO381</f>
        <v>DADE</v>
      </c>
      <c r="CB381">
        <f>'Raw Data'!BP381</f>
        <v>1</v>
      </c>
      <c r="CC381">
        <f>'Raw Data'!BQ381</f>
        <v>13600</v>
      </c>
      <c r="CD381">
        <f>'Raw Data'!BR381</f>
        <v>6</v>
      </c>
      <c r="CE381">
        <f>'Raw Data'!BS381</f>
        <v>1</v>
      </c>
      <c r="CF381">
        <f>'Raw Data'!BT381</f>
        <v>2</v>
      </c>
      <c r="CG381">
        <f>'Raw Data'!BU381</f>
        <v>1</v>
      </c>
      <c r="CH381">
        <f>'Raw Data'!BV381</f>
        <v>1</v>
      </c>
      <c r="CI381">
        <f>'Raw Data'!BW381</f>
        <v>2</v>
      </c>
      <c r="CJ381">
        <f>'Raw Data'!BX381</f>
        <v>0</v>
      </c>
      <c r="CK381">
        <f>'Raw Data'!BY381</f>
        <v>4</v>
      </c>
      <c r="CL381" t="str">
        <f>'Raw Data'!BZ381</f>
        <v>N</v>
      </c>
      <c r="CM381">
        <f t="shared" si="81"/>
        <v>0</v>
      </c>
      <c r="CN381">
        <f>'Raw Data'!CA381</f>
        <v>83</v>
      </c>
      <c r="CO381">
        <f>'Raw Data'!CB381</f>
        <v>136</v>
      </c>
      <c r="CP381">
        <f>'Raw Data'!CC381</f>
        <v>0</v>
      </c>
      <c r="CQ381" t="str">
        <f>'Raw Data'!CD381</f>
        <v>Not Urban</v>
      </c>
      <c r="CR381" t="str">
        <f>'Raw Data'!CE381</f>
        <v>Not Urban</v>
      </c>
      <c r="CS381">
        <f>'Raw Data'!CF381</f>
        <v>0</v>
      </c>
      <c r="CT381">
        <f>'Raw Data'!CG381</f>
        <v>50</v>
      </c>
      <c r="CU381">
        <f>'Raw Data'!CH381</f>
        <v>2740</v>
      </c>
      <c r="CV381" t="str">
        <f>'Raw Data'!CI381</f>
        <v xml:space="preserve"> </v>
      </c>
      <c r="CW381">
        <f>'Raw Data'!CJ381</f>
        <v>0</v>
      </c>
      <c r="CX381">
        <f>'Raw Data'!CK381</f>
        <v>1.362822</v>
      </c>
      <c r="CY381">
        <f>'Raw Data'!CL381</f>
        <v>14</v>
      </c>
      <c r="CZ381" t="str">
        <f>'Raw Data'!CM381</f>
        <v>State Mainline</v>
      </c>
      <c r="DA381">
        <f>'Raw Data'!CN381</f>
        <v>2740</v>
      </c>
      <c r="DB381">
        <f>'Raw Data'!CO381</f>
        <v>166084</v>
      </c>
      <c r="DC381">
        <f>'Raw Data'!CP381</f>
        <v>2.98</v>
      </c>
      <c r="DD381">
        <f>'Raw Data'!CQ381</f>
        <v>4.34</v>
      </c>
      <c r="DE381">
        <f>'Raw Data'!CR381</f>
        <v>166084</v>
      </c>
      <c r="DF381">
        <f>'Raw Data'!CS381</f>
        <v>0</v>
      </c>
      <c r="DG381">
        <f>'Raw Data'!CT381</f>
        <v>7195.6992730000002</v>
      </c>
      <c r="DH381">
        <f>'Raw Data'!CU381</f>
        <v>100</v>
      </c>
      <c r="DI381">
        <f>'Raw Data'!CV381</f>
        <v>14705</v>
      </c>
      <c r="DJ381">
        <f>'Raw Data'!CW381</f>
        <v>4.3507999999999998E-2</v>
      </c>
      <c r="DK381">
        <f>'Raw Data'!CX381</f>
        <v>0</v>
      </c>
      <c r="DL381">
        <f>'Raw Data'!CY381</f>
        <v>1.137E-3</v>
      </c>
      <c r="DM381">
        <f>'Raw Data'!CZ381</f>
        <v>155</v>
      </c>
      <c r="DN381" t="str">
        <f>'Raw Data'!DA381</f>
        <v>083-0136</v>
      </c>
      <c r="DO381" t="str">
        <f>'Raw Data'!DB381</f>
        <v>4R : Rural Minor Arterial</v>
      </c>
      <c r="DP381" t="str">
        <f>'Raw Data'!DC381</f>
        <v>34.864064, -85.539933</v>
      </c>
      <c r="DQ381">
        <f>'Raw Data'!DD381</f>
        <v>-85.539933000000005</v>
      </c>
      <c r="DR381">
        <f>'Raw Data'!DE381</f>
        <v>34.864063999999999</v>
      </c>
      <c r="DS381">
        <f>'Raw Data'!DF381</f>
        <v>34.864063999999999</v>
      </c>
      <c r="DT381">
        <f>'Raw Data'!DG381</f>
        <v>-85.539933000000005</v>
      </c>
      <c r="DU381">
        <f>'Raw Data'!DH381</f>
        <v>1.449E-3</v>
      </c>
      <c r="DV381">
        <f>'Raw Data'!DI381</f>
        <v>1.137E-3</v>
      </c>
      <c r="DW381">
        <f>'Raw Data'!DJ381</f>
        <v>60</v>
      </c>
      <c r="DX381" s="11">
        <f t="shared" si="82"/>
        <v>10136.666666666666</v>
      </c>
      <c r="DY381" s="5">
        <f t="shared" si="83"/>
        <v>9900</v>
      </c>
      <c r="DZ381" s="5">
        <f t="shared" si="76"/>
        <v>236.66666666666606</v>
      </c>
      <c r="EA381" s="5">
        <f t="shared" si="77"/>
        <v>2.3905723905723843E-2</v>
      </c>
      <c r="EB381" s="5">
        <f t="shared" si="78"/>
        <v>10018.333333333332</v>
      </c>
      <c r="EC381">
        <f>'Raw Data'!DK381</f>
        <v>8710</v>
      </c>
      <c r="ED381">
        <f>'Raw Data'!DL381</f>
        <v>4</v>
      </c>
      <c r="EE381">
        <f>'Raw Data'!DM381</f>
        <v>11000</v>
      </c>
      <c r="EF381">
        <f>'Raw Data'!DN381</f>
        <v>4</v>
      </c>
      <c r="EG381">
        <f>'Raw Data'!DO381</f>
        <v>10700</v>
      </c>
      <c r="EH381">
        <f>'Raw Data'!DP381</f>
        <v>4</v>
      </c>
      <c r="EI381">
        <f>'Raw Data'!DQ381</f>
        <v>9350</v>
      </c>
      <c r="EJ381">
        <f>'Raw Data'!DR381</f>
        <v>0</v>
      </c>
      <c r="EK381">
        <f>'Raw Data'!DS381</f>
        <v>9070</v>
      </c>
      <c r="EL381">
        <f>'Raw Data'!DT381</f>
        <v>5.8</v>
      </c>
      <c r="EM381">
        <f>'Raw Data'!DU381</f>
        <v>10600</v>
      </c>
      <c r="EN381">
        <f>'Raw Data'!DV381</f>
        <v>5.8</v>
      </c>
      <c r="EO381">
        <f>'Raw Data'!DW381</f>
        <v>10100</v>
      </c>
      <c r="EP381">
        <f>'Raw Data'!DX381</f>
        <v>5.8</v>
      </c>
      <c r="EQ381">
        <f>'Raw Data'!DY381</f>
        <v>9830</v>
      </c>
      <c r="ER381">
        <f>'Raw Data'!DZ381</f>
        <v>5.8</v>
      </c>
      <c r="ES381">
        <f>'Raw Data'!EA381</f>
        <v>9820</v>
      </c>
      <c r="ET381">
        <f>'Raw Data'!EB381</f>
        <v>5.8</v>
      </c>
      <c r="EU381">
        <f>'Raw Data'!EC381</f>
        <v>9100</v>
      </c>
      <c r="EV381">
        <f>'Raw Data'!ED381</f>
        <v>5.8</v>
      </c>
      <c r="EW381">
        <f>'Raw Data'!EE381</f>
        <v>5.5099999999999995E-4</v>
      </c>
    </row>
    <row r="382" spans="1:153" x14ac:dyDescent="0.3">
      <c r="A382">
        <f>'Raw Data'!A382</f>
        <v>380</v>
      </c>
      <c r="B382" t="str">
        <f>'Raw Data'!B382</f>
        <v>Point</v>
      </c>
      <c r="C382">
        <f>'Raw Data'!C382</f>
        <v>611</v>
      </c>
      <c r="D382">
        <f>'Raw Data'!D382</f>
        <v>189</v>
      </c>
      <c r="E382" t="str">
        <f>'Raw Data'!E382</f>
        <v>Point</v>
      </c>
      <c r="F382">
        <f>'Raw Data'!F382</f>
        <v>6054307</v>
      </c>
      <c r="G382" t="str">
        <f>'Raw Data'!G382</f>
        <v>Gsp Post 00</v>
      </c>
      <c r="H382" s="3">
        <f>'Raw Data'!H382</f>
        <v>42729</v>
      </c>
      <c r="L382">
        <f t="shared" si="70"/>
        <v>0</v>
      </c>
      <c r="M382" s="5">
        <f t="shared" si="71"/>
        <v>42729</v>
      </c>
      <c r="N382" s="5">
        <f t="shared" si="79"/>
        <v>2016</v>
      </c>
      <c r="O382" s="5" t="str" cm="1">
        <f t="array" ref="O382">_xlfn.IFS(N382&lt;=2016,"before treatment",N382=2017,"unknown",N382&gt;2017,"after treatment")</f>
        <v>before treatment</v>
      </c>
      <c r="P382" s="5">
        <f t="shared" si="72"/>
        <v>1</v>
      </c>
      <c r="Q382" s="5">
        <f t="shared" si="73"/>
        <v>0</v>
      </c>
      <c r="R382" t="str">
        <f>'Raw Data'!I382</f>
        <v>Dade</v>
      </c>
      <c r="S382" t="str">
        <f>'Raw Data'!J382</f>
        <v>State Route 136</v>
      </c>
      <c r="T382" t="str">
        <f>'Raw Data'!K382</f>
        <v>(none)</v>
      </c>
      <c r="U382" t="str">
        <f>'Raw Data'!L382</f>
        <v>(C) Possible Injury / Complaint</v>
      </c>
      <c r="V382">
        <f>'Raw Data'!M382</f>
        <v>0</v>
      </c>
      <c r="W382">
        <f>'Raw Data'!N382</f>
        <v>0</v>
      </c>
      <c r="X382">
        <f>'Raw Data'!O382</f>
        <v>0</v>
      </c>
      <c r="Y382" t="str">
        <f>'Raw Data'!P382</f>
        <v>Not a Collision with Motor Vehicle</v>
      </c>
      <c r="Z382" t="str">
        <f>'Raw Data'!Q382</f>
        <v>On Shoulder</v>
      </c>
      <c r="AA382" t="str">
        <f>'Raw Data'!R382</f>
        <v>Other-Fixed Object</v>
      </c>
      <c r="AB382" t="str">
        <f>'Raw Data'!S382</f>
        <v>Other - Fixed Object</v>
      </c>
      <c r="AC382" t="str">
        <f>'Raw Data'!T382</f>
        <v>Too Fast for Conditions</v>
      </c>
      <c r="AD382">
        <f>'Raw Data'!U382</f>
        <v>1</v>
      </c>
      <c r="AE382" s="5" t="str">
        <f t="shared" si="80"/>
        <v>Yes</v>
      </c>
      <c r="AF382" t="str">
        <f>'Raw Data'!V382</f>
        <v>Negotiating a Curve</v>
      </c>
      <c r="AG382" s="5">
        <f t="shared" si="74"/>
        <v>0</v>
      </c>
      <c r="AH382" t="str">
        <f>'Raw Data'!W382</f>
        <v>East</v>
      </c>
      <c r="AI382" t="str">
        <f>'Raw Data'!X382</f>
        <v>Dark-Not Lighted</v>
      </c>
      <c r="AJ382" t="str">
        <f>'Raw Data'!Y382</f>
        <v>Dry</v>
      </c>
      <c r="AK382">
        <f>'Raw Data'!Z382</f>
        <v>71</v>
      </c>
      <c r="AL382" t="str">
        <f>'Raw Data'!AA382</f>
        <v>Lap and Shoulder Belt Used</v>
      </c>
      <c r="AM382" s="5">
        <f t="shared" si="75"/>
        <v>0</v>
      </c>
      <c r="AN382" t="str">
        <f>'Raw Data'!AB382</f>
        <v>Sports Utility Vehicle (SUV)</v>
      </c>
      <c r="AO382" t="str">
        <f>'Raw Data'!AC382</f>
        <v>0831013600I</v>
      </c>
      <c r="AP382">
        <f>'Raw Data'!AD382</f>
        <v>3.54</v>
      </c>
      <c r="AQ382">
        <f>'Raw Data'!AE382</f>
        <v>34.86224</v>
      </c>
      <c r="AR382">
        <f>'Raw Data'!AF382</f>
        <v>-85.541983000000002</v>
      </c>
      <c r="AS382">
        <f>'Raw Data'!AG382</f>
        <v>60</v>
      </c>
      <c r="AT382">
        <f>'Raw Data'!AH382</f>
        <v>130</v>
      </c>
      <c r="AU382">
        <f>'Raw Data'!AI382</f>
        <v>1604</v>
      </c>
      <c r="AV382" t="str">
        <f>'Raw Data'!AJ382</f>
        <v>D6_0136_00_I</v>
      </c>
      <c r="AW382">
        <f>'Raw Data'!AK382</f>
        <v>189</v>
      </c>
      <c r="AX382">
        <f>'Raw Data'!AL382</f>
        <v>208</v>
      </c>
      <c r="AY382" t="str">
        <f>'Raw Data'!AM382</f>
        <v>simple</v>
      </c>
      <c r="AZ382">
        <f>'Raw Data'!AN382</f>
        <v>537</v>
      </c>
      <c r="BA382">
        <f>'Raw Data'!AO382</f>
        <v>43.2</v>
      </c>
      <c r="BB382">
        <f>'Raw Data'!AP382</f>
        <v>403.2</v>
      </c>
      <c r="BC382">
        <f>'Raw Data'!AQ382</f>
        <v>-85.541359</v>
      </c>
      <c r="BD382">
        <f>'Raw Data'!AR382</f>
        <v>34.863804999999999</v>
      </c>
      <c r="BE382">
        <f>'Raw Data'!AS382</f>
        <v>-85.541736999999998</v>
      </c>
      <c r="BF382">
        <f>'Raw Data'!AT382</f>
        <v>34.862765000000003</v>
      </c>
      <c r="BG382" t="str">
        <f>'Raw Data'!AU382</f>
        <v>0831013600I</v>
      </c>
      <c r="BH382">
        <f>'Raw Data'!AV382</f>
        <v>1</v>
      </c>
      <c r="BI382">
        <f>'Raw Data'!AW382</f>
        <v>83</v>
      </c>
      <c r="BJ382">
        <f>'Raw Data'!AX382</f>
        <v>136</v>
      </c>
      <c r="BK382">
        <f>'Raw Data'!AY382</f>
        <v>0</v>
      </c>
      <c r="BL382">
        <f>'Raw Data'!AZ382</f>
        <v>50</v>
      </c>
      <c r="BM382">
        <f>'Raw Data'!BA382</f>
        <v>4.63</v>
      </c>
      <c r="BN382">
        <f>'Raw Data'!BB382</f>
        <v>4.38</v>
      </c>
      <c r="BO382">
        <f>'Raw Data'!BC382</f>
        <v>1149.5999999999999</v>
      </c>
      <c r="BP382">
        <f>'Raw Data'!BD382</f>
        <v>1138.5</v>
      </c>
      <c r="BQ382">
        <f>'Raw Data'!BE382</f>
        <v>1129.3</v>
      </c>
      <c r="BR382">
        <f>'Raw Data'!BF382</f>
        <v>45</v>
      </c>
      <c r="BS382">
        <f>'Raw Data'!BG382</f>
        <v>46.5</v>
      </c>
      <c r="BT382">
        <f>'Raw Data'!BH382</f>
        <v>0</v>
      </c>
      <c r="BU382">
        <f>'Raw Data'!BI382</f>
        <v>44173</v>
      </c>
      <c r="BV382" t="str">
        <f>'Raw Data'!BJ382</f>
        <v>NONE</v>
      </c>
      <c r="BW382">
        <f>'Raw Data'!BK382</f>
        <v>1.137E-3</v>
      </c>
      <c r="BX382">
        <f>'Raw Data'!BL382</f>
        <v>15033</v>
      </c>
      <c r="BY382">
        <f>'Raw Data'!BM382</f>
        <v>14673</v>
      </c>
      <c r="BZ382" t="str">
        <f>'Raw Data'!BN382</f>
        <v>0831013600I</v>
      </c>
      <c r="CA382" t="str">
        <f>'Raw Data'!BO382</f>
        <v>DADE</v>
      </c>
      <c r="CB382">
        <f>'Raw Data'!BP382</f>
        <v>1</v>
      </c>
      <c r="CC382">
        <f>'Raw Data'!BQ382</f>
        <v>13600</v>
      </c>
      <c r="CD382">
        <f>'Raw Data'!BR382</f>
        <v>6</v>
      </c>
      <c r="CE382">
        <f>'Raw Data'!BS382</f>
        <v>1</v>
      </c>
      <c r="CF382">
        <f>'Raw Data'!BT382</f>
        <v>2</v>
      </c>
      <c r="CG382">
        <f>'Raw Data'!BU382</f>
        <v>1</v>
      </c>
      <c r="CH382">
        <f>'Raw Data'!BV382</f>
        <v>1</v>
      </c>
      <c r="CI382">
        <f>'Raw Data'!BW382</f>
        <v>2</v>
      </c>
      <c r="CJ382">
        <f>'Raw Data'!BX382</f>
        <v>0</v>
      </c>
      <c r="CK382">
        <f>'Raw Data'!BY382</f>
        <v>4</v>
      </c>
      <c r="CL382" t="str">
        <f>'Raw Data'!BZ382</f>
        <v>N</v>
      </c>
      <c r="CM382">
        <f t="shared" si="81"/>
        <v>0</v>
      </c>
      <c r="CN382">
        <f>'Raw Data'!CA382</f>
        <v>83</v>
      </c>
      <c r="CO382">
        <f>'Raw Data'!CB382</f>
        <v>136</v>
      </c>
      <c r="CP382">
        <f>'Raw Data'!CC382</f>
        <v>0</v>
      </c>
      <c r="CQ382" t="str">
        <f>'Raw Data'!CD382</f>
        <v>Not Urban</v>
      </c>
      <c r="CR382" t="str">
        <f>'Raw Data'!CE382</f>
        <v>Not Urban</v>
      </c>
      <c r="CS382">
        <f>'Raw Data'!CF382</f>
        <v>0</v>
      </c>
      <c r="CT382">
        <f>'Raw Data'!CG382</f>
        <v>50</v>
      </c>
      <c r="CU382">
        <f>'Raw Data'!CH382</f>
        <v>2740</v>
      </c>
      <c r="CV382" t="str">
        <f>'Raw Data'!CI382</f>
        <v xml:space="preserve"> </v>
      </c>
      <c r="CW382">
        <f>'Raw Data'!CJ382</f>
        <v>0</v>
      </c>
      <c r="CX382">
        <f>'Raw Data'!CK382</f>
        <v>1.362822</v>
      </c>
      <c r="CY382">
        <f>'Raw Data'!CL382</f>
        <v>14</v>
      </c>
      <c r="CZ382" t="str">
        <f>'Raw Data'!CM382</f>
        <v>State Mainline</v>
      </c>
      <c r="DA382">
        <f>'Raw Data'!CN382</f>
        <v>2740</v>
      </c>
      <c r="DB382">
        <f>'Raw Data'!CO382</f>
        <v>166084</v>
      </c>
      <c r="DC382">
        <f>'Raw Data'!CP382</f>
        <v>2.98</v>
      </c>
      <c r="DD382">
        <f>'Raw Data'!CQ382</f>
        <v>4.34</v>
      </c>
      <c r="DE382">
        <f>'Raw Data'!CR382</f>
        <v>166084</v>
      </c>
      <c r="DF382">
        <f>'Raw Data'!CS382</f>
        <v>0</v>
      </c>
      <c r="DG382">
        <f>'Raw Data'!CT382</f>
        <v>7195.6992730000002</v>
      </c>
      <c r="DH382">
        <f>'Raw Data'!CU382</f>
        <v>100</v>
      </c>
      <c r="DI382">
        <f>'Raw Data'!CV382</f>
        <v>14705</v>
      </c>
      <c r="DJ382">
        <f>'Raw Data'!CW382</f>
        <v>4.3507999999999998E-2</v>
      </c>
      <c r="DK382">
        <f>'Raw Data'!CX382</f>
        <v>0</v>
      </c>
      <c r="DL382">
        <f>'Raw Data'!CY382</f>
        <v>1.137E-3</v>
      </c>
      <c r="DM382">
        <f>'Raw Data'!CZ382</f>
        <v>155</v>
      </c>
      <c r="DN382" t="str">
        <f>'Raw Data'!DA382</f>
        <v>083-0136</v>
      </c>
      <c r="DO382" t="str">
        <f>'Raw Data'!DB382</f>
        <v>4R : Rural Minor Arterial</v>
      </c>
      <c r="DP382" t="str">
        <f>'Raw Data'!DC382</f>
        <v>34.864064, -85.539933</v>
      </c>
      <c r="DQ382">
        <f>'Raw Data'!DD382</f>
        <v>-85.539933000000005</v>
      </c>
      <c r="DR382">
        <f>'Raw Data'!DE382</f>
        <v>34.864063999999999</v>
      </c>
      <c r="DS382">
        <f>'Raw Data'!DF382</f>
        <v>34.864063999999999</v>
      </c>
      <c r="DT382">
        <f>'Raw Data'!DG382</f>
        <v>-85.539933000000005</v>
      </c>
      <c r="DU382">
        <f>'Raw Data'!DH382</f>
        <v>1.449E-3</v>
      </c>
      <c r="DV382">
        <f>'Raw Data'!DI382</f>
        <v>1.137E-3</v>
      </c>
      <c r="DW382">
        <f>'Raw Data'!DJ382</f>
        <v>60</v>
      </c>
      <c r="DX382" s="11">
        <f t="shared" si="82"/>
        <v>10136.666666666666</v>
      </c>
      <c r="DY382" s="5">
        <f t="shared" si="83"/>
        <v>9900</v>
      </c>
      <c r="DZ382" s="5">
        <f t="shared" si="76"/>
        <v>236.66666666666606</v>
      </c>
      <c r="EA382" s="5">
        <f t="shared" si="77"/>
        <v>2.3905723905723843E-2</v>
      </c>
      <c r="EB382" s="5">
        <f t="shared" si="78"/>
        <v>10018.333333333332</v>
      </c>
      <c r="EC382">
        <f>'Raw Data'!DK382</f>
        <v>8710</v>
      </c>
      <c r="ED382">
        <f>'Raw Data'!DL382</f>
        <v>4</v>
      </c>
      <c r="EE382">
        <f>'Raw Data'!DM382</f>
        <v>11000</v>
      </c>
      <c r="EF382">
        <f>'Raw Data'!DN382</f>
        <v>4</v>
      </c>
      <c r="EG382">
        <f>'Raw Data'!DO382</f>
        <v>10700</v>
      </c>
      <c r="EH382">
        <f>'Raw Data'!DP382</f>
        <v>4</v>
      </c>
      <c r="EI382">
        <f>'Raw Data'!DQ382</f>
        <v>9350</v>
      </c>
      <c r="EJ382">
        <f>'Raw Data'!DR382</f>
        <v>0</v>
      </c>
      <c r="EK382">
        <f>'Raw Data'!DS382</f>
        <v>9070</v>
      </c>
      <c r="EL382">
        <f>'Raw Data'!DT382</f>
        <v>5.8</v>
      </c>
      <c r="EM382">
        <f>'Raw Data'!DU382</f>
        <v>10600</v>
      </c>
      <c r="EN382">
        <f>'Raw Data'!DV382</f>
        <v>5.8</v>
      </c>
      <c r="EO382">
        <f>'Raw Data'!DW382</f>
        <v>10100</v>
      </c>
      <c r="EP382">
        <f>'Raw Data'!DX382</f>
        <v>5.8</v>
      </c>
      <c r="EQ382">
        <f>'Raw Data'!DY382</f>
        <v>9830</v>
      </c>
      <c r="ER382">
        <f>'Raw Data'!DZ382</f>
        <v>5.8</v>
      </c>
      <c r="ES382">
        <f>'Raw Data'!EA382</f>
        <v>9820</v>
      </c>
      <c r="ET382">
        <f>'Raw Data'!EB382</f>
        <v>5.8</v>
      </c>
      <c r="EU382">
        <f>'Raw Data'!EC382</f>
        <v>9100</v>
      </c>
      <c r="EV382">
        <f>'Raw Data'!ED382</f>
        <v>5.8</v>
      </c>
      <c r="EW382">
        <f>'Raw Data'!EE382</f>
        <v>5.8E-4</v>
      </c>
    </row>
    <row r="383" spans="1:153" x14ac:dyDescent="0.3">
      <c r="A383">
        <f>'Raw Data'!A383</f>
        <v>381</v>
      </c>
      <c r="B383" t="str">
        <f>'Raw Data'!B383</f>
        <v>Point</v>
      </c>
      <c r="C383">
        <f>'Raw Data'!C383</f>
        <v>635</v>
      </c>
      <c r="D383">
        <f>'Raw Data'!D383</f>
        <v>126</v>
      </c>
      <c r="E383" t="str">
        <f>'Raw Data'!E383</f>
        <v>Point</v>
      </c>
      <c r="F383">
        <f>'Raw Data'!F383</f>
        <v>6760542</v>
      </c>
      <c r="G383" t="str">
        <f>'Raw Data'!G383</f>
        <v>Dade County Sheriff's Office</v>
      </c>
      <c r="H383" s="3">
        <f>'Raw Data'!H383</f>
        <v>43177</v>
      </c>
      <c r="L383">
        <f t="shared" si="70"/>
        <v>0</v>
      </c>
      <c r="M383" s="5">
        <f t="shared" si="71"/>
        <v>43177</v>
      </c>
      <c r="N383" s="5">
        <f t="shared" si="79"/>
        <v>2018</v>
      </c>
      <c r="O383" s="5" t="str" cm="1">
        <f t="array" ref="O383">_xlfn.IFS(N383&lt;=2016,"before treatment",N383=2017,"unknown",N383&gt;2017,"after treatment")</f>
        <v>after treatment</v>
      </c>
      <c r="P383" s="5">
        <f t="shared" si="72"/>
        <v>0</v>
      </c>
      <c r="Q383" s="5">
        <f t="shared" si="73"/>
        <v>1</v>
      </c>
      <c r="R383" t="str">
        <f>'Raw Data'!I383</f>
        <v>Dade</v>
      </c>
      <c r="S383" t="str">
        <f>'Raw Data'!J383</f>
        <v>State Route 136</v>
      </c>
      <c r="T383" t="str">
        <f>'Raw Data'!K383</f>
        <v>Back Valley Rd</v>
      </c>
      <c r="U383" t="str">
        <f>'Raw Data'!L383</f>
        <v>(O) No Injury</v>
      </c>
      <c r="V383">
        <f>'Raw Data'!M383</f>
        <v>0</v>
      </c>
      <c r="W383">
        <f>'Raw Data'!N383</f>
        <v>0</v>
      </c>
      <c r="X383">
        <f>'Raw Data'!O383</f>
        <v>0</v>
      </c>
      <c r="Y383" t="str">
        <f>'Raw Data'!P383</f>
        <v>Not a Collision with Motor Vehicle</v>
      </c>
      <c r="Z383" t="str">
        <f>'Raw Data'!Q383</f>
        <v>On Shoulder</v>
      </c>
      <c r="AA383" t="str">
        <f>'Raw Data'!R383</f>
        <v>Guard Rail Face</v>
      </c>
      <c r="AB383" t="str">
        <f>'Raw Data'!S383</f>
        <v>Guard Rail Fence</v>
      </c>
      <c r="AC383" t="str">
        <f>'Raw Data'!T383</f>
        <v>Other</v>
      </c>
      <c r="AD383">
        <f>'Raw Data'!U383</f>
        <v>1</v>
      </c>
      <c r="AE383" s="5" t="str">
        <f t="shared" si="80"/>
        <v>Yes</v>
      </c>
      <c r="AF383" t="str">
        <f>'Raw Data'!V383</f>
        <v>Negotiating a Curve</v>
      </c>
      <c r="AG383" s="5">
        <f t="shared" si="74"/>
        <v>0</v>
      </c>
      <c r="AH383" t="str">
        <f>'Raw Data'!W383</f>
        <v>West</v>
      </c>
      <c r="AI383" t="str">
        <f>'Raw Data'!X383</f>
        <v>Dark-Not Lighted</v>
      </c>
      <c r="AJ383" t="str">
        <f>'Raw Data'!Y383</f>
        <v>Dry</v>
      </c>
      <c r="AK383">
        <f>'Raw Data'!Z383</f>
        <v>17</v>
      </c>
      <c r="AL383" t="str">
        <f>'Raw Data'!AA383</f>
        <v xml:space="preserve"> </v>
      </c>
      <c r="AM383" s="5">
        <f t="shared" si="75"/>
        <v>0</v>
      </c>
      <c r="AN383" t="str">
        <f>'Raw Data'!AB383</f>
        <v>Passenger Car</v>
      </c>
      <c r="AO383" t="str">
        <f>'Raw Data'!AC383</f>
        <v>0831013600I</v>
      </c>
      <c r="AP383">
        <f>'Raw Data'!AD383</f>
        <v>3.5846</v>
      </c>
      <c r="AQ383">
        <f>'Raw Data'!AE383</f>
        <v>34.862513999999997</v>
      </c>
      <c r="AR383">
        <f>'Raw Data'!AF383</f>
        <v>-85.541390000000007</v>
      </c>
      <c r="AS383">
        <f>'Raw Data'!AG383</f>
        <v>60</v>
      </c>
      <c r="AT383">
        <f>'Raw Data'!AH383</f>
        <v>130</v>
      </c>
      <c r="AU383">
        <f>'Raw Data'!AI383</f>
        <v>1604</v>
      </c>
      <c r="AV383" t="str">
        <f>'Raw Data'!AJ383</f>
        <v>D6_0136_00_I</v>
      </c>
      <c r="AW383">
        <f>'Raw Data'!AK383</f>
        <v>189</v>
      </c>
      <c r="AX383">
        <f>'Raw Data'!AL383</f>
        <v>208</v>
      </c>
      <c r="AY383" t="str">
        <f>'Raw Data'!AM383</f>
        <v>simple</v>
      </c>
      <c r="AZ383">
        <f>'Raw Data'!AN383</f>
        <v>537</v>
      </c>
      <c r="BA383">
        <f>'Raw Data'!AO383</f>
        <v>43.2</v>
      </c>
      <c r="BB383">
        <f>'Raw Data'!AP383</f>
        <v>403.2</v>
      </c>
      <c r="BC383">
        <f>'Raw Data'!AQ383</f>
        <v>-85.541359</v>
      </c>
      <c r="BD383">
        <f>'Raw Data'!AR383</f>
        <v>34.863804999999999</v>
      </c>
      <c r="BE383">
        <f>'Raw Data'!AS383</f>
        <v>-85.541736999999998</v>
      </c>
      <c r="BF383">
        <f>'Raw Data'!AT383</f>
        <v>34.862765000000003</v>
      </c>
      <c r="BG383" t="str">
        <f>'Raw Data'!AU383</f>
        <v>0831013600I</v>
      </c>
      <c r="BH383">
        <f>'Raw Data'!AV383</f>
        <v>1</v>
      </c>
      <c r="BI383">
        <f>'Raw Data'!AW383</f>
        <v>83</v>
      </c>
      <c r="BJ383">
        <f>'Raw Data'!AX383</f>
        <v>136</v>
      </c>
      <c r="BK383">
        <f>'Raw Data'!AY383</f>
        <v>0</v>
      </c>
      <c r="BL383">
        <f>'Raw Data'!AZ383</f>
        <v>50</v>
      </c>
      <c r="BM383">
        <f>'Raw Data'!BA383</f>
        <v>4.63</v>
      </c>
      <c r="BN383">
        <f>'Raw Data'!BB383</f>
        <v>4.38</v>
      </c>
      <c r="BO383">
        <f>'Raw Data'!BC383</f>
        <v>1149.5999999999999</v>
      </c>
      <c r="BP383">
        <f>'Raw Data'!BD383</f>
        <v>1138.5</v>
      </c>
      <c r="BQ383">
        <f>'Raw Data'!BE383</f>
        <v>1129.3</v>
      </c>
      <c r="BR383">
        <f>'Raw Data'!BF383</f>
        <v>45</v>
      </c>
      <c r="BS383">
        <f>'Raw Data'!BG383</f>
        <v>46.5</v>
      </c>
      <c r="BT383">
        <f>'Raw Data'!BH383</f>
        <v>0</v>
      </c>
      <c r="BU383">
        <f>'Raw Data'!BI383</f>
        <v>44173</v>
      </c>
      <c r="BV383" t="str">
        <f>'Raw Data'!BJ383</f>
        <v>NONE</v>
      </c>
      <c r="BW383">
        <f>'Raw Data'!BK383</f>
        <v>1.137E-3</v>
      </c>
      <c r="BX383">
        <f>'Raw Data'!BL383</f>
        <v>15033</v>
      </c>
      <c r="BY383">
        <f>'Raw Data'!BM383</f>
        <v>14673</v>
      </c>
      <c r="BZ383" t="str">
        <f>'Raw Data'!BN383</f>
        <v>0831013600I</v>
      </c>
      <c r="CA383" t="str">
        <f>'Raw Data'!BO383</f>
        <v>DADE</v>
      </c>
      <c r="CB383">
        <f>'Raw Data'!BP383</f>
        <v>1</v>
      </c>
      <c r="CC383">
        <f>'Raw Data'!BQ383</f>
        <v>13600</v>
      </c>
      <c r="CD383">
        <f>'Raw Data'!BR383</f>
        <v>6</v>
      </c>
      <c r="CE383">
        <f>'Raw Data'!BS383</f>
        <v>1</v>
      </c>
      <c r="CF383">
        <f>'Raw Data'!BT383</f>
        <v>2</v>
      </c>
      <c r="CG383">
        <f>'Raw Data'!BU383</f>
        <v>1</v>
      </c>
      <c r="CH383">
        <f>'Raw Data'!BV383</f>
        <v>1</v>
      </c>
      <c r="CI383">
        <f>'Raw Data'!BW383</f>
        <v>2</v>
      </c>
      <c r="CJ383">
        <f>'Raw Data'!BX383</f>
        <v>0</v>
      </c>
      <c r="CK383">
        <f>'Raw Data'!BY383</f>
        <v>4</v>
      </c>
      <c r="CL383" t="str">
        <f>'Raw Data'!BZ383</f>
        <v>N</v>
      </c>
      <c r="CM383">
        <f t="shared" si="81"/>
        <v>0</v>
      </c>
      <c r="CN383">
        <f>'Raw Data'!CA383</f>
        <v>83</v>
      </c>
      <c r="CO383">
        <f>'Raw Data'!CB383</f>
        <v>136</v>
      </c>
      <c r="CP383">
        <f>'Raw Data'!CC383</f>
        <v>0</v>
      </c>
      <c r="CQ383" t="str">
        <f>'Raw Data'!CD383</f>
        <v>Not Urban</v>
      </c>
      <c r="CR383" t="str">
        <f>'Raw Data'!CE383</f>
        <v>Not Urban</v>
      </c>
      <c r="CS383">
        <f>'Raw Data'!CF383</f>
        <v>0</v>
      </c>
      <c r="CT383">
        <f>'Raw Data'!CG383</f>
        <v>50</v>
      </c>
      <c r="CU383">
        <f>'Raw Data'!CH383</f>
        <v>2740</v>
      </c>
      <c r="CV383" t="str">
        <f>'Raw Data'!CI383</f>
        <v xml:space="preserve"> </v>
      </c>
      <c r="CW383">
        <f>'Raw Data'!CJ383</f>
        <v>0</v>
      </c>
      <c r="CX383">
        <f>'Raw Data'!CK383</f>
        <v>1.362822</v>
      </c>
      <c r="CY383">
        <f>'Raw Data'!CL383</f>
        <v>14</v>
      </c>
      <c r="CZ383" t="str">
        <f>'Raw Data'!CM383</f>
        <v>State Mainline</v>
      </c>
      <c r="DA383">
        <f>'Raw Data'!CN383</f>
        <v>2740</v>
      </c>
      <c r="DB383">
        <f>'Raw Data'!CO383</f>
        <v>166084</v>
      </c>
      <c r="DC383">
        <f>'Raw Data'!CP383</f>
        <v>2.98</v>
      </c>
      <c r="DD383">
        <f>'Raw Data'!CQ383</f>
        <v>4.34</v>
      </c>
      <c r="DE383">
        <f>'Raw Data'!CR383</f>
        <v>166084</v>
      </c>
      <c r="DF383">
        <f>'Raw Data'!CS383</f>
        <v>0</v>
      </c>
      <c r="DG383">
        <f>'Raw Data'!CT383</f>
        <v>7195.6992730000002</v>
      </c>
      <c r="DH383">
        <f>'Raw Data'!CU383</f>
        <v>100</v>
      </c>
      <c r="DI383">
        <f>'Raw Data'!CV383</f>
        <v>14705</v>
      </c>
      <c r="DJ383">
        <f>'Raw Data'!CW383</f>
        <v>4.3507999999999998E-2</v>
      </c>
      <c r="DK383">
        <f>'Raw Data'!CX383</f>
        <v>0</v>
      </c>
      <c r="DL383">
        <f>'Raw Data'!CY383</f>
        <v>1.137E-3</v>
      </c>
      <c r="DM383">
        <f>'Raw Data'!CZ383</f>
        <v>155</v>
      </c>
      <c r="DN383" t="str">
        <f>'Raw Data'!DA383</f>
        <v>083-0136</v>
      </c>
      <c r="DO383" t="str">
        <f>'Raw Data'!DB383</f>
        <v>4R : Rural Minor Arterial</v>
      </c>
      <c r="DP383" t="str">
        <f>'Raw Data'!DC383</f>
        <v>34.864064, -85.539933</v>
      </c>
      <c r="DQ383">
        <f>'Raw Data'!DD383</f>
        <v>-85.539933000000005</v>
      </c>
      <c r="DR383">
        <f>'Raw Data'!DE383</f>
        <v>34.864063999999999</v>
      </c>
      <c r="DS383">
        <f>'Raw Data'!DF383</f>
        <v>34.864063999999999</v>
      </c>
      <c r="DT383">
        <f>'Raw Data'!DG383</f>
        <v>-85.539933000000005</v>
      </c>
      <c r="DU383">
        <f>'Raw Data'!DH383</f>
        <v>1.449E-3</v>
      </c>
      <c r="DV383">
        <f>'Raw Data'!DI383</f>
        <v>1.137E-3</v>
      </c>
      <c r="DW383">
        <f>'Raw Data'!DJ383</f>
        <v>60</v>
      </c>
      <c r="DX383" s="11">
        <f t="shared" si="82"/>
        <v>10136.666666666666</v>
      </c>
      <c r="DY383" s="5">
        <f t="shared" si="83"/>
        <v>9900</v>
      </c>
      <c r="DZ383" s="5">
        <f t="shared" si="76"/>
        <v>236.66666666666606</v>
      </c>
      <c r="EA383" s="5">
        <f t="shared" si="77"/>
        <v>2.3905723905723843E-2</v>
      </c>
      <c r="EB383" s="5">
        <f t="shared" si="78"/>
        <v>10018.333333333332</v>
      </c>
      <c r="EC383">
        <f>'Raw Data'!DK383</f>
        <v>8710</v>
      </c>
      <c r="ED383">
        <f>'Raw Data'!DL383</f>
        <v>4</v>
      </c>
      <c r="EE383">
        <f>'Raw Data'!DM383</f>
        <v>11000</v>
      </c>
      <c r="EF383">
        <f>'Raw Data'!DN383</f>
        <v>4</v>
      </c>
      <c r="EG383">
        <f>'Raw Data'!DO383</f>
        <v>10700</v>
      </c>
      <c r="EH383">
        <f>'Raw Data'!DP383</f>
        <v>4</v>
      </c>
      <c r="EI383">
        <f>'Raw Data'!DQ383</f>
        <v>9350</v>
      </c>
      <c r="EJ383">
        <f>'Raw Data'!DR383</f>
        <v>0</v>
      </c>
      <c r="EK383">
        <f>'Raw Data'!DS383</f>
        <v>9070</v>
      </c>
      <c r="EL383">
        <f>'Raw Data'!DT383</f>
        <v>5.8</v>
      </c>
      <c r="EM383">
        <f>'Raw Data'!DU383</f>
        <v>10600</v>
      </c>
      <c r="EN383">
        <f>'Raw Data'!DV383</f>
        <v>5.8</v>
      </c>
      <c r="EO383">
        <f>'Raw Data'!DW383</f>
        <v>10100</v>
      </c>
      <c r="EP383">
        <f>'Raw Data'!DX383</f>
        <v>5.8</v>
      </c>
      <c r="EQ383">
        <f>'Raw Data'!DY383</f>
        <v>9830</v>
      </c>
      <c r="ER383">
        <f>'Raw Data'!DZ383</f>
        <v>5.8</v>
      </c>
      <c r="ES383">
        <f>'Raw Data'!EA383</f>
        <v>9820</v>
      </c>
      <c r="ET383">
        <f>'Raw Data'!EB383</f>
        <v>5.8</v>
      </c>
      <c r="EU383">
        <f>'Raw Data'!EC383</f>
        <v>9100</v>
      </c>
      <c r="EV383">
        <f>'Raw Data'!ED383</f>
        <v>5.8</v>
      </c>
      <c r="EW383">
        <f>'Raw Data'!EE383</f>
        <v>4.2900000000000002E-4</v>
      </c>
    </row>
    <row r="384" spans="1:153" x14ac:dyDescent="0.3">
      <c r="A384">
        <f>'Raw Data'!A384</f>
        <v>382</v>
      </c>
      <c r="B384" t="str">
        <f>'Raw Data'!B384</f>
        <v>Point</v>
      </c>
      <c r="C384">
        <f>'Raw Data'!C384</f>
        <v>642</v>
      </c>
      <c r="D384">
        <f>'Raw Data'!D384</f>
        <v>118</v>
      </c>
      <c r="E384" t="str">
        <f>'Raw Data'!E384</f>
        <v>Point</v>
      </c>
      <c r="F384">
        <f>'Raw Data'!F384</f>
        <v>6794334</v>
      </c>
      <c r="G384" t="str">
        <f>'Raw Data'!G384</f>
        <v>Dade County Sheriff's Office</v>
      </c>
      <c r="H384" s="3">
        <f>'Raw Data'!H384</f>
        <v>43269</v>
      </c>
      <c r="L384">
        <f t="shared" si="70"/>
        <v>0</v>
      </c>
      <c r="M384" s="5">
        <f t="shared" si="71"/>
        <v>43269</v>
      </c>
      <c r="N384" s="5">
        <f t="shared" si="79"/>
        <v>2018</v>
      </c>
      <c r="O384" s="5" t="str" cm="1">
        <f t="array" ref="O384">_xlfn.IFS(N384&lt;=2016,"before treatment",N384=2017,"unknown",N384&gt;2017,"after treatment")</f>
        <v>after treatment</v>
      </c>
      <c r="P384" s="5">
        <f t="shared" si="72"/>
        <v>0</v>
      </c>
      <c r="Q384" s="5">
        <f t="shared" si="73"/>
        <v>1</v>
      </c>
      <c r="R384" t="str">
        <f>'Raw Data'!I384</f>
        <v>Dade</v>
      </c>
      <c r="S384" t="str">
        <f>'Raw Data'!J384</f>
        <v>State Route 136</v>
      </c>
      <c r="T384" t="str">
        <f>'Raw Data'!K384</f>
        <v>3530 Hwy 136</v>
      </c>
      <c r="U384" t="str">
        <f>'Raw Data'!L384</f>
        <v>(O) No Injury</v>
      </c>
      <c r="V384">
        <f>'Raw Data'!M384</f>
        <v>0</v>
      </c>
      <c r="W384">
        <f>'Raw Data'!N384</f>
        <v>0</v>
      </c>
      <c r="X384">
        <f>'Raw Data'!O384</f>
        <v>0</v>
      </c>
      <c r="Y384" t="str">
        <f>'Raw Data'!P384</f>
        <v>Not a Collision with Motor Vehicle</v>
      </c>
      <c r="Z384" t="str">
        <f>'Raw Data'!Q384</f>
        <v>Off Roadway</v>
      </c>
      <c r="AA384" t="str">
        <f>'Raw Data'!R384</f>
        <v>Other-Fixed Object</v>
      </c>
      <c r="AB384" t="str">
        <f>'Raw Data'!S384</f>
        <v>Other - Fixed Object</v>
      </c>
      <c r="AC384" t="str">
        <f>'Raw Data'!T384</f>
        <v>Misjudged Clearance</v>
      </c>
      <c r="AD384">
        <f>'Raw Data'!U384</f>
        <v>1</v>
      </c>
      <c r="AE384" s="5" t="str">
        <f t="shared" si="80"/>
        <v>Yes</v>
      </c>
      <c r="AF384" t="str">
        <f>'Raw Data'!V384</f>
        <v>Negotiating a Curve</v>
      </c>
      <c r="AG384" s="5">
        <f t="shared" si="74"/>
        <v>0</v>
      </c>
      <c r="AH384" t="str">
        <f>'Raw Data'!W384</f>
        <v>West</v>
      </c>
      <c r="AI384" t="str">
        <f>'Raw Data'!X384</f>
        <v>Daylight</v>
      </c>
      <c r="AJ384" t="str">
        <f>'Raw Data'!Y384</f>
        <v>Dry</v>
      </c>
      <c r="AK384">
        <f>'Raw Data'!Z384</f>
        <v>16</v>
      </c>
      <c r="AL384" t="str">
        <f>'Raw Data'!AA384</f>
        <v>["Lap and Shoulder Belt Used","Lap and Shoulder Belt Used"]</v>
      </c>
      <c r="AM384" s="5">
        <f t="shared" si="75"/>
        <v>0</v>
      </c>
      <c r="AN384" t="str">
        <f>'Raw Data'!AB384</f>
        <v>Passenger Car</v>
      </c>
      <c r="AO384" t="str">
        <f>'Raw Data'!AC384</f>
        <v>0831013600I</v>
      </c>
      <c r="AP384">
        <f>'Raw Data'!AD384</f>
        <v>3.54</v>
      </c>
      <c r="AQ384">
        <f>'Raw Data'!AE384</f>
        <v>34.862242000000002</v>
      </c>
      <c r="AR384">
        <f>'Raw Data'!AF384</f>
        <v>-85.541985999999994</v>
      </c>
      <c r="AS384">
        <f>'Raw Data'!AG384</f>
        <v>60</v>
      </c>
      <c r="AT384">
        <f>'Raw Data'!AH384</f>
        <v>130</v>
      </c>
      <c r="AU384">
        <f>'Raw Data'!AI384</f>
        <v>1604</v>
      </c>
      <c r="AV384" t="str">
        <f>'Raw Data'!AJ384</f>
        <v>D6_0136_00_I</v>
      </c>
      <c r="AW384">
        <f>'Raw Data'!AK384</f>
        <v>189</v>
      </c>
      <c r="AX384">
        <f>'Raw Data'!AL384</f>
        <v>208</v>
      </c>
      <c r="AY384" t="str">
        <f>'Raw Data'!AM384</f>
        <v>simple</v>
      </c>
      <c r="AZ384">
        <f>'Raw Data'!AN384</f>
        <v>537</v>
      </c>
      <c r="BA384">
        <f>'Raw Data'!AO384</f>
        <v>43.2</v>
      </c>
      <c r="BB384">
        <f>'Raw Data'!AP384</f>
        <v>403.2</v>
      </c>
      <c r="BC384">
        <f>'Raw Data'!AQ384</f>
        <v>-85.541359</v>
      </c>
      <c r="BD384">
        <f>'Raw Data'!AR384</f>
        <v>34.863804999999999</v>
      </c>
      <c r="BE384">
        <f>'Raw Data'!AS384</f>
        <v>-85.541736999999998</v>
      </c>
      <c r="BF384">
        <f>'Raw Data'!AT384</f>
        <v>34.862765000000003</v>
      </c>
      <c r="BG384" t="str">
        <f>'Raw Data'!AU384</f>
        <v>0831013600I</v>
      </c>
      <c r="BH384">
        <f>'Raw Data'!AV384</f>
        <v>1</v>
      </c>
      <c r="BI384">
        <f>'Raw Data'!AW384</f>
        <v>83</v>
      </c>
      <c r="BJ384">
        <f>'Raw Data'!AX384</f>
        <v>136</v>
      </c>
      <c r="BK384">
        <f>'Raw Data'!AY384</f>
        <v>0</v>
      </c>
      <c r="BL384">
        <f>'Raw Data'!AZ384</f>
        <v>50</v>
      </c>
      <c r="BM384">
        <f>'Raw Data'!BA384</f>
        <v>4.63</v>
      </c>
      <c r="BN384">
        <f>'Raw Data'!BB384</f>
        <v>4.38</v>
      </c>
      <c r="BO384">
        <f>'Raw Data'!BC384</f>
        <v>1149.5999999999999</v>
      </c>
      <c r="BP384">
        <f>'Raw Data'!BD384</f>
        <v>1138.5</v>
      </c>
      <c r="BQ384">
        <f>'Raw Data'!BE384</f>
        <v>1129.3</v>
      </c>
      <c r="BR384">
        <f>'Raw Data'!BF384</f>
        <v>45</v>
      </c>
      <c r="BS384">
        <f>'Raw Data'!BG384</f>
        <v>46.5</v>
      </c>
      <c r="BT384">
        <f>'Raw Data'!BH384</f>
        <v>0</v>
      </c>
      <c r="BU384">
        <f>'Raw Data'!BI384</f>
        <v>44173</v>
      </c>
      <c r="BV384" t="str">
        <f>'Raw Data'!BJ384</f>
        <v>NONE</v>
      </c>
      <c r="BW384">
        <f>'Raw Data'!BK384</f>
        <v>1.137E-3</v>
      </c>
      <c r="BX384">
        <f>'Raw Data'!BL384</f>
        <v>15033</v>
      </c>
      <c r="BY384">
        <f>'Raw Data'!BM384</f>
        <v>14673</v>
      </c>
      <c r="BZ384" t="str">
        <f>'Raw Data'!BN384</f>
        <v>0831013600I</v>
      </c>
      <c r="CA384" t="str">
        <f>'Raw Data'!BO384</f>
        <v>DADE</v>
      </c>
      <c r="CB384">
        <f>'Raw Data'!BP384</f>
        <v>1</v>
      </c>
      <c r="CC384">
        <f>'Raw Data'!BQ384</f>
        <v>13600</v>
      </c>
      <c r="CD384">
        <f>'Raw Data'!BR384</f>
        <v>6</v>
      </c>
      <c r="CE384">
        <f>'Raw Data'!BS384</f>
        <v>1</v>
      </c>
      <c r="CF384">
        <f>'Raw Data'!BT384</f>
        <v>2</v>
      </c>
      <c r="CG384">
        <f>'Raw Data'!BU384</f>
        <v>1</v>
      </c>
      <c r="CH384">
        <f>'Raw Data'!BV384</f>
        <v>1</v>
      </c>
      <c r="CI384">
        <f>'Raw Data'!BW384</f>
        <v>2</v>
      </c>
      <c r="CJ384">
        <f>'Raw Data'!BX384</f>
        <v>0</v>
      </c>
      <c r="CK384">
        <f>'Raw Data'!BY384</f>
        <v>4</v>
      </c>
      <c r="CL384" t="str">
        <f>'Raw Data'!BZ384</f>
        <v>N</v>
      </c>
      <c r="CM384">
        <f t="shared" si="81"/>
        <v>0</v>
      </c>
      <c r="CN384">
        <f>'Raw Data'!CA384</f>
        <v>83</v>
      </c>
      <c r="CO384">
        <f>'Raw Data'!CB384</f>
        <v>136</v>
      </c>
      <c r="CP384">
        <f>'Raw Data'!CC384</f>
        <v>0</v>
      </c>
      <c r="CQ384" t="str">
        <f>'Raw Data'!CD384</f>
        <v>Not Urban</v>
      </c>
      <c r="CR384" t="str">
        <f>'Raw Data'!CE384</f>
        <v>Not Urban</v>
      </c>
      <c r="CS384">
        <f>'Raw Data'!CF384</f>
        <v>0</v>
      </c>
      <c r="CT384">
        <f>'Raw Data'!CG384</f>
        <v>50</v>
      </c>
      <c r="CU384">
        <f>'Raw Data'!CH384</f>
        <v>2740</v>
      </c>
      <c r="CV384" t="str">
        <f>'Raw Data'!CI384</f>
        <v xml:space="preserve"> </v>
      </c>
      <c r="CW384">
        <f>'Raw Data'!CJ384</f>
        <v>0</v>
      </c>
      <c r="CX384">
        <f>'Raw Data'!CK384</f>
        <v>1.362822</v>
      </c>
      <c r="CY384">
        <f>'Raw Data'!CL384</f>
        <v>14</v>
      </c>
      <c r="CZ384" t="str">
        <f>'Raw Data'!CM384</f>
        <v>State Mainline</v>
      </c>
      <c r="DA384">
        <f>'Raw Data'!CN384</f>
        <v>2740</v>
      </c>
      <c r="DB384">
        <f>'Raw Data'!CO384</f>
        <v>166084</v>
      </c>
      <c r="DC384">
        <f>'Raw Data'!CP384</f>
        <v>2.98</v>
      </c>
      <c r="DD384">
        <f>'Raw Data'!CQ384</f>
        <v>4.34</v>
      </c>
      <c r="DE384">
        <f>'Raw Data'!CR384</f>
        <v>166084</v>
      </c>
      <c r="DF384">
        <f>'Raw Data'!CS384</f>
        <v>0</v>
      </c>
      <c r="DG384">
        <f>'Raw Data'!CT384</f>
        <v>7195.6992730000002</v>
      </c>
      <c r="DH384">
        <f>'Raw Data'!CU384</f>
        <v>100</v>
      </c>
      <c r="DI384">
        <f>'Raw Data'!CV384</f>
        <v>14705</v>
      </c>
      <c r="DJ384">
        <f>'Raw Data'!CW384</f>
        <v>4.3507999999999998E-2</v>
      </c>
      <c r="DK384">
        <f>'Raw Data'!CX384</f>
        <v>0</v>
      </c>
      <c r="DL384">
        <f>'Raw Data'!CY384</f>
        <v>1.137E-3</v>
      </c>
      <c r="DM384">
        <f>'Raw Data'!CZ384</f>
        <v>155</v>
      </c>
      <c r="DN384" t="str">
        <f>'Raw Data'!DA384</f>
        <v>083-0136</v>
      </c>
      <c r="DO384" t="str">
        <f>'Raw Data'!DB384</f>
        <v>4R : Rural Minor Arterial</v>
      </c>
      <c r="DP384" t="str">
        <f>'Raw Data'!DC384</f>
        <v>34.864064, -85.539933</v>
      </c>
      <c r="DQ384">
        <f>'Raw Data'!DD384</f>
        <v>-85.539933000000005</v>
      </c>
      <c r="DR384">
        <f>'Raw Data'!DE384</f>
        <v>34.864063999999999</v>
      </c>
      <c r="DS384">
        <f>'Raw Data'!DF384</f>
        <v>34.864063999999999</v>
      </c>
      <c r="DT384">
        <f>'Raw Data'!DG384</f>
        <v>-85.539933000000005</v>
      </c>
      <c r="DU384">
        <f>'Raw Data'!DH384</f>
        <v>1.449E-3</v>
      </c>
      <c r="DV384">
        <f>'Raw Data'!DI384</f>
        <v>1.137E-3</v>
      </c>
      <c r="DW384">
        <f>'Raw Data'!DJ384</f>
        <v>60</v>
      </c>
      <c r="DX384" s="11">
        <f t="shared" si="82"/>
        <v>10136.666666666666</v>
      </c>
      <c r="DY384" s="5">
        <f t="shared" si="83"/>
        <v>9900</v>
      </c>
      <c r="DZ384" s="5">
        <f t="shared" si="76"/>
        <v>236.66666666666606</v>
      </c>
      <c r="EA384" s="5">
        <f t="shared" si="77"/>
        <v>2.3905723905723843E-2</v>
      </c>
      <c r="EB384" s="5">
        <f t="shared" si="78"/>
        <v>10018.333333333332</v>
      </c>
      <c r="EC384">
        <f>'Raw Data'!DK384</f>
        <v>8710</v>
      </c>
      <c r="ED384">
        <f>'Raw Data'!DL384</f>
        <v>4</v>
      </c>
      <c r="EE384">
        <f>'Raw Data'!DM384</f>
        <v>11000</v>
      </c>
      <c r="EF384">
        <f>'Raw Data'!DN384</f>
        <v>4</v>
      </c>
      <c r="EG384">
        <f>'Raw Data'!DO384</f>
        <v>10700</v>
      </c>
      <c r="EH384">
        <f>'Raw Data'!DP384</f>
        <v>4</v>
      </c>
      <c r="EI384">
        <f>'Raw Data'!DQ384</f>
        <v>9350</v>
      </c>
      <c r="EJ384">
        <f>'Raw Data'!DR384</f>
        <v>0</v>
      </c>
      <c r="EK384">
        <f>'Raw Data'!DS384</f>
        <v>9070</v>
      </c>
      <c r="EL384">
        <f>'Raw Data'!DT384</f>
        <v>5.8</v>
      </c>
      <c r="EM384">
        <f>'Raw Data'!DU384</f>
        <v>10600</v>
      </c>
      <c r="EN384">
        <f>'Raw Data'!DV384</f>
        <v>5.8</v>
      </c>
      <c r="EO384">
        <f>'Raw Data'!DW384</f>
        <v>10100</v>
      </c>
      <c r="EP384">
        <f>'Raw Data'!DX384</f>
        <v>5.8</v>
      </c>
      <c r="EQ384">
        <f>'Raw Data'!DY384</f>
        <v>9830</v>
      </c>
      <c r="ER384">
        <f>'Raw Data'!DZ384</f>
        <v>5.8</v>
      </c>
      <c r="ES384">
        <f>'Raw Data'!EA384</f>
        <v>9820</v>
      </c>
      <c r="ET384">
        <f>'Raw Data'!EB384</f>
        <v>5.8</v>
      </c>
      <c r="EU384">
        <f>'Raw Data'!EC384</f>
        <v>9100</v>
      </c>
      <c r="EV384">
        <f>'Raw Data'!ED384</f>
        <v>5.8</v>
      </c>
      <c r="EW384">
        <f>'Raw Data'!EE384</f>
        <v>5.8E-4</v>
      </c>
    </row>
    <row r="385" spans="1:153" x14ac:dyDescent="0.3">
      <c r="A385">
        <f>'Raw Data'!A385</f>
        <v>383</v>
      </c>
      <c r="B385" t="str">
        <f>'Raw Data'!B385</f>
        <v>Point</v>
      </c>
      <c r="C385">
        <f>'Raw Data'!C385</f>
        <v>668</v>
      </c>
      <c r="D385">
        <f>'Raw Data'!D385</f>
        <v>94</v>
      </c>
      <c r="E385" t="str">
        <f>'Raw Data'!E385</f>
        <v>Point</v>
      </c>
      <c r="F385">
        <f>'Raw Data'!F385</f>
        <v>6994066</v>
      </c>
      <c r="G385" t="str">
        <f>'Raw Data'!G385</f>
        <v>Gsp Post 00</v>
      </c>
      <c r="H385" s="3">
        <f>'Raw Data'!H385</f>
        <v>43438</v>
      </c>
      <c r="L385">
        <f t="shared" si="70"/>
        <v>0</v>
      </c>
      <c r="M385" s="5">
        <f t="shared" si="71"/>
        <v>43438</v>
      </c>
      <c r="N385" s="5">
        <f t="shared" si="79"/>
        <v>2018</v>
      </c>
      <c r="O385" s="5" t="str" cm="1">
        <f t="array" ref="O385">_xlfn.IFS(N385&lt;=2016,"before treatment",N385=2017,"unknown",N385&gt;2017,"after treatment")</f>
        <v>after treatment</v>
      </c>
      <c r="P385" s="5">
        <f t="shared" si="72"/>
        <v>0</v>
      </c>
      <c r="Q385" s="5">
        <f t="shared" si="73"/>
        <v>1</v>
      </c>
      <c r="R385" t="str">
        <f>'Raw Data'!I385</f>
        <v>Dade</v>
      </c>
      <c r="S385" t="str">
        <f>'Raw Data'!J385</f>
        <v>State Route 136</v>
      </c>
      <c r="T385" t="str">
        <f>'Raw Data'!K385</f>
        <v>(none)</v>
      </c>
      <c r="U385" t="str">
        <f>'Raw Data'!L385</f>
        <v>(O) No Injury</v>
      </c>
      <c r="V385">
        <f>'Raw Data'!M385</f>
        <v>0</v>
      </c>
      <c r="W385">
        <f>'Raw Data'!N385</f>
        <v>0</v>
      </c>
      <c r="X385">
        <f>'Raw Data'!O385</f>
        <v>0</v>
      </c>
      <c r="Y385" t="str">
        <f>'Raw Data'!P385</f>
        <v>Rear End</v>
      </c>
      <c r="Z385" t="str">
        <f>'Raw Data'!Q385</f>
        <v>On Roadway - Non-Intersection</v>
      </c>
      <c r="AA385" t="str">
        <f>'Raw Data'!R385</f>
        <v>["Motor Vehicle in Motion","Motor Vehicle in Motion"]</v>
      </c>
      <c r="AB385" t="str">
        <f>'Raw Data'!S385</f>
        <v>["Motor Vehicle in Motion","Motor Vehicle in Motion"]</v>
      </c>
      <c r="AC385" t="str">
        <f>'Raw Data'!T385</f>
        <v>["Following Too Close","No Contributing Factors"]</v>
      </c>
      <c r="AD385">
        <f>'Raw Data'!U385</f>
        <v>2</v>
      </c>
      <c r="AE385" s="5" t="str">
        <f t="shared" si="80"/>
        <v>No</v>
      </c>
      <c r="AF385" t="str">
        <f>'Raw Data'!V385</f>
        <v>["Straight","Straight"]</v>
      </c>
      <c r="AG385" s="5">
        <f t="shared" si="74"/>
        <v>0</v>
      </c>
      <c r="AH385" t="str">
        <f>'Raw Data'!W385</f>
        <v>["West","West"]</v>
      </c>
      <c r="AI385" t="str">
        <f>'Raw Data'!X385</f>
        <v>Daylight</v>
      </c>
      <c r="AJ385" t="str">
        <f>'Raw Data'!Y385</f>
        <v>Dry</v>
      </c>
      <c r="AK385">
        <f>'Raw Data'!Z385</f>
        <v>0</v>
      </c>
      <c r="AL385" t="str">
        <f>'Raw Data'!AA385</f>
        <v>["Lap and Shoulder Belt Used","Lap and Shoulder Belt Used","Lap and Shoulder Belt Used","Lap and Shoulder Belt Used"]</v>
      </c>
      <c r="AM385" s="5">
        <f t="shared" si="75"/>
        <v>0</v>
      </c>
      <c r="AN385" t="str">
        <f>'Raw Data'!AB385</f>
        <v>["Sports Utility Vehicle (SUV)","Sports Utility Vehicle (SUV)"]</v>
      </c>
      <c r="AO385" t="str">
        <f>'Raw Data'!AC385</f>
        <v>0831013600I</v>
      </c>
      <c r="AP385">
        <f>'Raw Data'!AD385</f>
        <v>3.633832</v>
      </c>
      <c r="AQ385">
        <f>'Raw Data'!AE385</f>
        <v>34.863095999999999</v>
      </c>
      <c r="AR385">
        <f>'Raw Data'!AF385</f>
        <v>-85.540882999999994</v>
      </c>
      <c r="AS385">
        <f>'Raw Data'!AG385</f>
        <v>60</v>
      </c>
      <c r="AT385">
        <f>'Raw Data'!AH385</f>
        <v>130</v>
      </c>
      <c r="AU385">
        <f>'Raw Data'!AI385</f>
        <v>1604</v>
      </c>
      <c r="AV385" t="str">
        <f>'Raw Data'!AJ385</f>
        <v>D6_0136_00_I</v>
      </c>
      <c r="AW385">
        <f>'Raw Data'!AK385</f>
        <v>189</v>
      </c>
      <c r="AX385">
        <f>'Raw Data'!AL385</f>
        <v>208</v>
      </c>
      <c r="AY385" t="str">
        <f>'Raw Data'!AM385</f>
        <v>simple</v>
      </c>
      <c r="AZ385">
        <f>'Raw Data'!AN385</f>
        <v>537</v>
      </c>
      <c r="BA385">
        <f>'Raw Data'!AO385</f>
        <v>43.2</v>
      </c>
      <c r="BB385">
        <f>'Raw Data'!AP385</f>
        <v>403.2</v>
      </c>
      <c r="BC385">
        <f>'Raw Data'!AQ385</f>
        <v>-85.541359</v>
      </c>
      <c r="BD385">
        <f>'Raw Data'!AR385</f>
        <v>34.863804999999999</v>
      </c>
      <c r="BE385">
        <f>'Raw Data'!AS385</f>
        <v>-85.541736999999998</v>
      </c>
      <c r="BF385">
        <f>'Raw Data'!AT385</f>
        <v>34.862765000000003</v>
      </c>
      <c r="BG385" t="str">
        <f>'Raw Data'!AU385</f>
        <v>0831013600I</v>
      </c>
      <c r="BH385">
        <f>'Raw Data'!AV385</f>
        <v>1</v>
      </c>
      <c r="BI385">
        <f>'Raw Data'!AW385</f>
        <v>83</v>
      </c>
      <c r="BJ385">
        <f>'Raw Data'!AX385</f>
        <v>136</v>
      </c>
      <c r="BK385">
        <f>'Raw Data'!AY385</f>
        <v>0</v>
      </c>
      <c r="BL385">
        <f>'Raw Data'!AZ385</f>
        <v>50</v>
      </c>
      <c r="BM385">
        <f>'Raw Data'!BA385</f>
        <v>4.63</v>
      </c>
      <c r="BN385">
        <f>'Raw Data'!BB385</f>
        <v>4.38</v>
      </c>
      <c r="BO385">
        <f>'Raw Data'!BC385</f>
        <v>1149.5999999999999</v>
      </c>
      <c r="BP385">
        <f>'Raw Data'!BD385</f>
        <v>1138.5</v>
      </c>
      <c r="BQ385">
        <f>'Raw Data'!BE385</f>
        <v>1129.3</v>
      </c>
      <c r="BR385">
        <f>'Raw Data'!BF385</f>
        <v>45</v>
      </c>
      <c r="BS385">
        <f>'Raw Data'!BG385</f>
        <v>46.5</v>
      </c>
      <c r="BT385">
        <f>'Raw Data'!BH385</f>
        <v>0</v>
      </c>
      <c r="BU385">
        <f>'Raw Data'!BI385</f>
        <v>44173</v>
      </c>
      <c r="BV385" t="str">
        <f>'Raw Data'!BJ385</f>
        <v>NONE</v>
      </c>
      <c r="BW385">
        <f>'Raw Data'!BK385</f>
        <v>1.137E-3</v>
      </c>
      <c r="BX385">
        <f>'Raw Data'!BL385</f>
        <v>15033</v>
      </c>
      <c r="BY385">
        <f>'Raw Data'!BM385</f>
        <v>14673</v>
      </c>
      <c r="BZ385" t="str">
        <f>'Raw Data'!BN385</f>
        <v>0831013600I</v>
      </c>
      <c r="CA385" t="str">
        <f>'Raw Data'!BO385</f>
        <v>DADE</v>
      </c>
      <c r="CB385">
        <f>'Raw Data'!BP385</f>
        <v>1</v>
      </c>
      <c r="CC385">
        <f>'Raw Data'!BQ385</f>
        <v>13600</v>
      </c>
      <c r="CD385">
        <f>'Raw Data'!BR385</f>
        <v>6</v>
      </c>
      <c r="CE385">
        <f>'Raw Data'!BS385</f>
        <v>1</v>
      </c>
      <c r="CF385">
        <f>'Raw Data'!BT385</f>
        <v>2</v>
      </c>
      <c r="CG385">
        <f>'Raw Data'!BU385</f>
        <v>1</v>
      </c>
      <c r="CH385">
        <f>'Raw Data'!BV385</f>
        <v>1</v>
      </c>
      <c r="CI385">
        <f>'Raw Data'!BW385</f>
        <v>2</v>
      </c>
      <c r="CJ385">
        <f>'Raw Data'!BX385</f>
        <v>0</v>
      </c>
      <c r="CK385">
        <f>'Raw Data'!BY385</f>
        <v>4</v>
      </c>
      <c r="CL385" t="str">
        <f>'Raw Data'!BZ385</f>
        <v>N</v>
      </c>
      <c r="CM385">
        <f t="shared" si="81"/>
        <v>0</v>
      </c>
      <c r="CN385">
        <f>'Raw Data'!CA385</f>
        <v>83</v>
      </c>
      <c r="CO385">
        <f>'Raw Data'!CB385</f>
        <v>136</v>
      </c>
      <c r="CP385">
        <f>'Raw Data'!CC385</f>
        <v>0</v>
      </c>
      <c r="CQ385" t="str">
        <f>'Raw Data'!CD385</f>
        <v>Not Urban</v>
      </c>
      <c r="CR385" t="str">
        <f>'Raw Data'!CE385</f>
        <v>Not Urban</v>
      </c>
      <c r="CS385">
        <f>'Raw Data'!CF385</f>
        <v>0</v>
      </c>
      <c r="CT385">
        <f>'Raw Data'!CG385</f>
        <v>50</v>
      </c>
      <c r="CU385">
        <f>'Raw Data'!CH385</f>
        <v>2740</v>
      </c>
      <c r="CV385" t="str">
        <f>'Raw Data'!CI385</f>
        <v xml:space="preserve"> </v>
      </c>
      <c r="CW385">
        <f>'Raw Data'!CJ385</f>
        <v>0</v>
      </c>
      <c r="CX385">
        <f>'Raw Data'!CK385</f>
        <v>1.362822</v>
      </c>
      <c r="CY385">
        <f>'Raw Data'!CL385</f>
        <v>14</v>
      </c>
      <c r="CZ385" t="str">
        <f>'Raw Data'!CM385</f>
        <v>State Mainline</v>
      </c>
      <c r="DA385">
        <f>'Raw Data'!CN385</f>
        <v>2740</v>
      </c>
      <c r="DB385">
        <f>'Raw Data'!CO385</f>
        <v>166084</v>
      </c>
      <c r="DC385">
        <f>'Raw Data'!CP385</f>
        <v>2.98</v>
      </c>
      <c r="DD385">
        <f>'Raw Data'!CQ385</f>
        <v>4.34</v>
      </c>
      <c r="DE385">
        <f>'Raw Data'!CR385</f>
        <v>166084</v>
      </c>
      <c r="DF385">
        <f>'Raw Data'!CS385</f>
        <v>0</v>
      </c>
      <c r="DG385">
        <f>'Raw Data'!CT385</f>
        <v>7195.6992730000002</v>
      </c>
      <c r="DH385">
        <f>'Raw Data'!CU385</f>
        <v>100</v>
      </c>
      <c r="DI385">
        <f>'Raw Data'!CV385</f>
        <v>14705</v>
      </c>
      <c r="DJ385">
        <f>'Raw Data'!CW385</f>
        <v>4.3507999999999998E-2</v>
      </c>
      <c r="DK385">
        <f>'Raw Data'!CX385</f>
        <v>0</v>
      </c>
      <c r="DL385">
        <f>'Raw Data'!CY385</f>
        <v>1.137E-3</v>
      </c>
      <c r="DM385">
        <f>'Raw Data'!CZ385</f>
        <v>155</v>
      </c>
      <c r="DN385" t="str">
        <f>'Raw Data'!DA385</f>
        <v>083-0136</v>
      </c>
      <c r="DO385" t="str">
        <f>'Raw Data'!DB385</f>
        <v>4R : Rural Minor Arterial</v>
      </c>
      <c r="DP385" t="str">
        <f>'Raw Data'!DC385</f>
        <v>34.864064, -85.539933</v>
      </c>
      <c r="DQ385">
        <f>'Raw Data'!DD385</f>
        <v>-85.539933000000005</v>
      </c>
      <c r="DR385">
        <f>'Raw Data'!DE385</f>
        <v>34.864063999999999</v>
      </c>
      <c r="DS385">
        <f>'Raw Data'!DF385</f>
        <v>34.864063999999999</v>
      </c>
      <c r="DT385">
        <f>'Raw Data'!DG385</f>
        <v>-85.539933000000005</v>
      </c>
      <c r="DU385">
        <f>'Raw Data'!DH385</f>
        <v>1.449E-3</v>
      </c>
      <c r="DV385">
        <f>'Raw Data'!DI385</f>
        <v>1.137E-3</v>
      </c>
      <c r="DW385">
        <f>'Raw Data'!DJ385</f>
        <v>60</v>
      </c>
      <c r="DX385" s="11">
        <f t="shared" si="82"/>
        <v>10136.666666666666</v>
      </c>
      <c r="DY385" s="5">
        <f t="shared" si="83"/>
        <v>9900</v>
      </c>
      <c r="DZ385" s="5">
        <f t="shared" si="76"/>
        <v>236.66666666666606</v>
      </c>
      <c r="EA385" s="5">
        <f t="shared" si="77"/>
        <v>2.3905723905723843E-2</v>
      </c>
      <c r="EB385" s="5">
        <f t="shared" si="78"/>
        <v>10018.333333333332</v>
      </c>
      <c r="EC385">
        <f>'Raw Data'!DK385</f>
        <v>8710</v>
      </c>
      <c r="ED385">
        <f>'Raw Data'!DL385</f>
        <v>4</v>
      </c>
      <c r="EE385">
        <f>'Raw Data'!DM385</f>
        <v>11000</v>
      </c>
      <c r="EF385">
        <f>'Raw Data'!DN385</f>
        <v>4</v>
      </c>
      <c r="EG385">
        <f>'Raw Data'!DO385</f>
        <v>10700</v>
      </c>
      <c r="EH385">
        <f>'Raw Data'!DP385</f>
        <v>4</v>
      </c>
      <c r="EI385">
        <f>'Raw Data'!DQ385</f>
        <v>9350</v>
      </c>
      <c r="EJ385">
        <f>'Raw Data'!DR385</f>
        <v>0</v>
      </c>
      <c r="EK385">
        <f>'Raw Data'!DS385</f>
        <v>9070</v>
      </c>
      <c r="EL385">
        <f>'Raw Data'!DT385</f>
        <v>5.8</v>
      </c>
      <c r="EM385">
        <f>'Raw Data'!DU385</f>
        <v>10600</v>
      </c>
      <c r="EN385">
        <f>'Raw Data'!DV385</f>
        <v>5.8</v>
      </c>
      <c r="EO385">
        <f>'Raw Data'!DW385</f>
        <v>10100</v>
      </c>
      <c r="EP385">
        <f>'Raw Data'!DX385</f>
        <v>5.8</v>
      </c>
      <c r="EQ385">
        <f>'Raw Data'!DY385</f>
        <v>9830</v>
      </c>
      <c r="ER385">
        <f>'Raw Data'!DZ385</f>
        <v>5.8</v>
      </c>
      <c r="ES385">
        <f>'Raw Data'!EA385</f>
        <v>9820</v>
      </c>
      <c r="ET385">
        <f>'Raw Data'!EB385</f>
        <v>5.8</v>
      </c>
      <c r="EU385">
        <f>'Raw Data'!EC385</f>
        <v>9100</v>
      </c>
      <c r="EV385">
        <f>'Raw Data'!ED385</f>
        <v>5.8</v>
      </c>
      <c r="EW385">
        <f>'Raw Data'!EE385</f>
        <v>5.7200000000000003E-4</v>
      </c>
    </row>
    <row r="386" spans="1:153" x14ac:dyDescent="0.3">
      <c r="A386">
        <f>'Raw Data'!A386</f>
        <v>384</v>
      </c>
      <c r="B386" t="str">
        <f>'Raw Data'!B386</f>
        <v>Point</v>
      </c>
      <c r="C386">
        <f>'Raw Data'!C386</f>
        <v>679</v>
      </c>
      <c r="D386">
        <f>'Raw Data'!D386</f>
        <v>85</v>
      </c>
      <c r="E386" t="str">
        <f>'Raw Data'!E386</f>
        <v>Point</v>
      </c>
      <c r="F386">
        <f>'Raw Data'!F386</f>
        <v>7077458</v>
      </c>
      <c r="G386" t="str">
        <f>'Raw Data'!G386</f>
        <v>Gsp Post 00</v>
      </c>
      <c r="H386" s="3">
        <f>'Raw Data'!H386</f>
        <v>43503</v>
      </c>
      <c r="L386">
        <f t="shared" ref="L386:L449" si="84">IF(OR(ISNUMBER(SEARCH("Pedestrian",AA386))*ISNUMBER(SEARCH("Pedestrian",AB386))),1,0)</f>
        <v>0</v>
      </c>
      <c r="M386" s="5">
        <f t="shared" ref="M386:M449" si="85">H386</f>
        <v>43503</v>
      </c>
      <c r="N386" s="5">
        <f t="shared" si="79"/>
        <v>2019</v>
      </c>
      <c r="O386" s="5" t="str" cm="1">
        <f t="array" ref="O386">_xlfn.IFS(N386&lt;=2016,"before treatment",N386=2017,"unknown",N386&gt;2017,"after treatment")</f>
        <v>after treatment</v>
      </c>
      <c r="P386" s="5">
        <f t="shared" ref="P386:P449" si="86">IF(O386="before treatment",1,0)</f>
        <v>0</v>
      </c>
      <c r="Q386" s="5">
        <f t="shared" ref="Q386:Q449" si="87">IF(O386="after treatment",1,0)</f>
        <v>1</v>
      </c>
      <c r="R386" t="str">
        <f>'Raw Data'!I386</f>
        <v>Dade</v>
      </c>
      <c r="S386" t="str">
        <f>'Raw Data'!J386</f>
        <v>State Route 136</v>
      </c>
      <c r="T386" t="str">
        <f>'Raw Data'!K386</f>
        <v>(none)</v>
      </c>
      <c r="U386" t="str">
        <f>'Raw Data'!L386</f>
        <v>(O) No Injury</v>
      </c>
      <c r="V386">
        <f>'Raw Data'!M386</f>
        <v>0</v>
      </c>
      <c r="W386">
        <f>'Raw Data'!N386</f>
        <v>0</v>
      </c>
      <c r="X386">
        <f>'Raw Data'!O386</f>
        <v>0</v>
      </c>
      <c r="Y386" t="str">
        <f>'Raw Data'!P386</f>
        <v>Sideswipe-Same Direction</v>
      </c>
      <c r="Z386" t="str">
        <f>'Raw Data'!Q386</f>
        <v>On Roadway - Non-Intersection</v>
      </c>
      <c r="AA386" t="str">
        <f>'Raw Data'!R386</f>
        <v>["Motor Vehicle in Motion","Motor Vehicle in Motion"]</v>
      </c>
      <c r="AB386" t="str">
        <f>'Raw Data'!S386</f>
        <v>["Motor Vehicle in Motion","Motor Vehicle in Motion"]</v>
      </c>
      <c r="AC386" t="str">
        <f>'Raw Data'!T386</f>
        <v>["Changed Lanes Improperly","No Contributing Factors"]</v>
      </c>
      <c r="AD386">
        <f>'Raw Data'!U386</f>
        <v>2</v>
      </c>
      <c r="AE386" s="5" t="str">
        <f t="shared" si="80"/>
        <v>No</v>
      </c>
      <c r="AF386" t="str">
        <f>'Raw Data'!V386</f>
        <v>["Changing Lanes","Straight"]</v>
      </c>
      <c r="AG386" s="5">
        <f t="shared" ref="AG386:AG449" si="88">IF(ISNUMBER(SEARCH("Turning",AF386)),1,0)</f>
        <v>0</v>
      </c>
      <c r="AH386" t="str">
        <f>'Raw Data'!W386</f>
        <v>["West","West"]</v>
      </c>
      <c r="AI386" t="str">
        <f>'Raw Data'!X386</f>
        <v>Daylight</v>
      </c>
      <c r="AJ386" t="str">
        <f>'Raw Data'!Y386</f>
        <v>Dry</v>
      </c>
      <c r="AK386">
        <f>'Raw Data'!Z386</f>
        <v>0</v>
      </c>
      <c r="AL386" t="str">
        <f>'Raw Data'!AA386</f>
        <v>["Lap and Shoulder Belt Used","Lap and Shoulder Belt Used"]</v>
      </c>
      <c r="AM386" s="5">
        <f t="shared" ref="AM386:AM449" si="89">IF(ISNUMBER(SEARCH("Motorcycle",AN386)),1,0)</f>
        <v>0</v>
      </c>
      <c r="AN386" t="str">
        <f>'Raw Data'!AB386</f>
        <v>["Passenger Car","Van"]</v>
      </c>
      <c r="AO386" t="str">
        <f>'Raw Data'!AC386</f>
        <v>0831013600I</v>
      </c>
      <c r="AP386">
        <f>'Raw Data'!AD386</f>
        <v>3.5813579999999998</v>
      </c>
      <c r="AQ386">
        <f>'Raw Data'!AE386</f>
        <v>34.862476999999998</v>
      </c>
      <c r="AR386">
        <f>'Raw Data'!AF386</f>
        <v>-85.541426000000001</v>
      </c>
      <c r="AS386">
        <f>'Raw Data'!AG386</f>
        <v>60</v>
      </c>
      <c r="AT386">
        <f>'Raw Data'!AH386</f>
        <v>130</v>
      </c>
      <c r="AU386">
        <f>'Raw Data'!AI386</f>
        <v>1604</v>
      </c>
      <c r="AV386" t="str">
        <f>'Raw Data'!AJ386</f>
        <v>D6_0136_00_I</v>
      </c>
      <c r="AW386">
        <f>'Raw Data'!AK386</f>
        <v>189</v>
      </c>
      <c r="AX386">
        <f>'Raw Data'!AL386</f>
        <v>208</v>
      </c>
      <c r="AY386" t="str">
        <f>'Raw Data'!AM386</f>
        <v>simple</v>
      </c>
      <c r="AZ386">
        <f>'Raw Data'!AN386</f>
        <v>537</v>
      </c>
      <c r="BA386">
        <f>'Raw Data'!AO386</f>
        <v>43.2</v>
      </c>
      <c r="BB386">
        <f>'Raw Data'!AP386</f>
        <v>403.2</v>
      </c>
      <c r="BC386">
        <f>'Raw Data'!AQ386</f>
        <v>-85.541359</v>
      </c>
      <c r="BD386">
        <f>'Raw Data'!AR386</f>
        <v>34.863804999999999</v>
      </c>
      <c r="BE386">
        <f>'Raw Data'!AS386</f>
        <v>-85.541736999999998</v>
      </c>
      <c r="BF386">
        <f>'Raw Data'!AT386</f>
        <v>34.862765000000003</v>
      </c>
      <c r="BG386" t="str">
        <f>'Raw Data'!AU386</f>
        <v>0831013600I</v>
      </c>
      <c r="BH386">
        <f>'Raw Data'!AV386</f>
        <v>1</v>
      </c>
      <c r="BI386">
        <f>'Raw Data'!AW386</f>
        <v>83</v>
      </c>
      <c r="BJ386">
        <f>'Raw Data'!AX386</f>
        <v>136</v>
      </c>
      <c r="BK386">
        <f>'Raw Data'!AY386</f>
        <v>0</v>
      </c>
      <c r="BL386">
        <f>'Raw Data'!AZ386</f>
        <v>50</v>
      </c>
      <c r="BM386">
        <f>'Raw Data'!BA386</f>
        <v>4.63</v>
      </c>
      <c r="BN386">
        <f>'Raw Data'!BB386</f>
        <v>4.38</v>
      </c>
      <c r="BO386">
        <f>'Raw Data'!BC386</f>
        <v>1149.5999999999999</v>
      </c>
      <c r="BP386">
        <f>'Raw Data'!BD386</f>
        <v>1138.5</v>
      </c>
      <c r="BQ386">
        <f>'Raw Data'!BE386</f>
        <v>1129.3</v>
      </c>
      <c r="BR386">
        <f>'Raw Data'!BF386</f>
        <v>45</v>
      </c>
      <c r="BS386">
        <f>'Raw Data'!BG386</f>
        <v>46.5</v>
      </c>
      <c r="BT386">
        <f>'Raw Data'!BH386</f>
        <v>0</v>
      </c>
      <c r="BU386">
        <f>'Raw Data'!BI386</f>
        <v>44173</v>
      </c>
      <c r="BV386" t="str">
        <f>'Raw Data'!BJ386</f>
        <v>NONE</v>
      </c>
      <c r="BW386">
        <f>'Raw Data'!BK386</f>
        <v>1.137E-3</v>
      </c>
      <c r="BX386">
        <f>'Raw Data'!BL386</f>
        <v>15033</v>
      </c>
      <c r="BY386">
        <f>'Raw Data'!BM386</f>
        <v>14673</v>
      </c>
      <c r="BZ386" t="str">
        <f>'Raw Data'!BN386</f>
        <v>0831013600I</v>
      </c>
      <c r="CA386" t="str">
        <f>'Raw Data'!BO386</f>
        <v>DADE</v>
      </c>
      <c r="CB386">
        <f>'Raw Data'!BP386</f>
        <v>1</v>
      </c>
      <c r="CC386">
        <f>'Raw Data'!BQ386</f>
        <v>13600</v>
      </c>
      <c r="CD386">
        <f>'Raw Data'!BR386</f>
        <v>6</v>
      </c>
      <c r="CE386">
        <f>'Raw Data'!BS386</f>
        <v>1</v>
      </c>
      <c r="CF386">
        <f>'Raw Data'!BT386</f>
        <v>2</v>
      </c>
      <c r="CG386">
        <f>'Raw Data'!BU386</f>
        <v>1</v>
      </c>
      <c r="CH386">
        <f>'Raw Data'!BV386</f>
        <v>1</v>
      </c>
      <c r="CI386">
        <f>'Raw Data'!BW386</f>
        <v>2</v>
      </c>
      <c r="CJ386">
        <f>'Raw Data'!BX386</f>
        <v>0</v>
      </c>
      <c r="CK386">
        <f>'Raw Data'!BY386</f>
        <v>4</v>
      </c>
      <c r="CL386" t="str">
        <f>'Raw Data'!BZ386</f>
        <v>N</v>
      </c>
      <c r="CM386">
        <f t="shared" si="81"/>
        <v>0</v>
      </c>
      <c r="CN386">
        <f>'Raw Data'!CA386</f>
        <v>83</v>
      </c>
      <c r="CO386">
        <f>'Raw Data'!CB386</f>
        <v>136</v>
      </c>
      <c r="CP386">
        <f>'Raw Data'!CC386</f>
        <v>0</v>
      </c>
      <c r="CQ386" t="str">
        <f>'Raw Data'!CD386</f>
        <v>Not Urban</v>
      </c>
      <c r="CR386" t="str">
        <f>'Raw Data'!CE386</f>
        <v>Not Urban</v>
      </c>
      <c r="CS386">
        <f>'Raw Data'!CF386</f>
        <v>0</v>
      </c>
      <c r="CT386">
        <f>'Raw Data'!CG386</f>
        <v>50</v>
      </c>
      <c r="CU386">
        <f>'Raw Data'!CH386</f>
        <v>2740</v>
      </c>
      <c r="CV386" t="str">
        <f>'Raw Data'!CI386</f>
        <v xml:space="preserve"> </v>
      </c>
      <c r="CW386">
        <f>'Raw Data'!CJ386</f>
        <v>0</v>
      </c>
      <c r="CX386">
        <f>'Raw Data'!CK386</f>
        <v>1.362822</v>
      </c>
      <c r="CY386">
        <f>'Raw Data'!CL386</f>
        <v>14</v>
      </c>
      <c r="CZ386" t="str">
        <f>'Raw Data'!CM386</f>
        <v>State Mainline</v>
      </c>
      <c r="DA386">
        <f>'Raw Data'!CN386</f>
        <v>2740</v>
      </c>
      <c r="DB386">
        <f>'Raw Data'!CO386</f>
        <v>166084</v>
      </c>
      <c r="DC386">
        <f>'Raw Data'!CP386</f>
        <v>2.98</v>
      </c>
      <c r="DD386">
        <f>'Raw Data'!CQ386</f>
        <v>4.34</v>
      </c>
      <c r="DE386">
        <f>'Raw Data'!CR386</f>
        <v>166084</v>
      </c>
      <c r="DF386">
        <f>'Raw Data'!CS386</f>
        <v>0</v>
      </c>
      <c r="DG386">
        <f>'Raw Data'!CT386</f>
        <v>7195.6992730000002</v>
      </c>
      <c r="DH386">
        <f>'Raw Data'!CU386</f>
        <v>100</v>
      </c>
      <c r="DI386">
        <f>'Raw Data'!CV386</f>
        <v>14705</v>
      </c>
      <c r="DJ386">
        <f>'Raw Data'!CW386</f>
        <v>4.3507999999999998E-2</v>
      </c>
      <c r="DK386">
        <f>'Raw Data'!CX386</f>
        <v>0</v>
      </c>
      <c r="DL386">
        <f>'Raw Data'!CY386</f>
        <v>1.137E-3</v>
      </c>
      <c r="DM386">
        <f>'Raw Data'!CZ386</f>
        <v>155</v>
      </c>
      <c r="DN386" t="str">
        <f>'Raw Data'!DA386</f>
        <v>083-0136</v>
      </c>
      <c r="DO386" t="str">
        <f>'Raw Data'!DB386</f>
        <v>4R : Rural Minor Arterial</v>
      </c>
      <c r="DP386" t="str">
        <f>'Raw Data'!DC386</f>
        <v>34.864064, -85.539933</v>
      </c>
      <c r="DQ386">
        <f>'Raw Data'!DD386</f>
        <v>-85.539933000000005</v>
      </c>
      <c r="DR386">
        <f>'Raw Data'!DE386</f>
        <v>34.864063999999999</v>
      </c>
      <c r="DS386">
        <f>'Raw Data'!DF386</f>
        <v>34.864063999999999</v>
      </c>
      <c r="DT386">
        <f>'Raw Data'!DG386</f>
        <v>-85.539933000000005</v>
      </c>
      <c r="DU386">
        <f>'Raw Data'!DH386</f>
        <v>1.449E-3</v>
      </c>
      <c r="DV386">
        <f>'Raw Data'!DI386</f>
        <v>1.137E-3</v>
      </c>
      <c r="DW386">
        <f>'Raw Data'!DJ386</f>
        <v>60</v>
      </c>
      <c r="DX386" s="11">
        <f t="shared" si="82"/>
        <v>10136.666666666666</v>
      </c>
      <c r="DY386" s="5">
        <f t="shared" si="83"/>
        <v>9900</v>
      </c>
      <c r="DZ386" s="5">
        <f t="shared" ref="DZ386:DZ449" si="90">DX386-DY386</f>
        <v>236.66666666666606</v>
      </c>
      <c r="EA386" s="5">
        <f t="shared" ref="EA386:EA449" si="91">DZ386/DY386</f>
        <v>2.3905723905723843E-2</v>
      </c>
      <c r="EB386" s="5">
        <f t="shared" ref="EB386:EB449" si="92">AVERAGE(DX386,DY386)</f>
        <v>10018.333333333332</v>
      </c>
      <c r="EC386">
        <f>'Raw Data'!DK386</f>
        <v>8710</v>
      </c>
      <c r="ED386">
        <f>'Raw Data'!DL386</f>
        <v>4</v>
      </c>
      <c r="EE386">
        <f>'Raw Data'!DM386</f>
        <v>11000</v>
      </c>
      <c r="EF386">
        <f>'Raw Data'!DN386</f>
        <v>4</v>
      </c>
      <c r="EG386">
        <f>'Raw Data'!DO386</f>
        <v>10700</v>
      </c>
      <c r="EH386">
        <f>'Raw Data'!DP386</f>
        <v>4</v>
      </c>
      <c r="EI386">
        <f>'Raw Data'!DQ386</f>
        <v>9350</v>
      </c>
      <c r="EJ386">
        <f>'Raw Data'!DR386</f>
        <v>0</v>
      </c>
      <c r="EK386">
        <f>'Raw Data'!DS386</f>
        <v>9070</v>
      </c>
      <c r="EL386">
        <f>'Raw Data'!DT386</f>
        <v>5.8</v>
      </c>
      <c r="EM386">
        <f>'Raw Data'!DU386</f>
        <v>10600</v>
      </c>
      <c r="EN386">
        <f>'Raw Data'!DV386</f>
        <v>5.8</v>
      </c>
      <c r="EO386">
        <f>'Raw Data'!DW386</f>
        <v>10100</v>
      </c>
      <c r="EP386">
        <f>'Raw Data'!DX386</f>
        <v>5.8</v>
      </c>
      <c r="EQ386">
        <f>'Raw Data'!DY386</f>
        <v>9830</v>
      </c>
      <c r="ER386">
        <f>'Raw Data'!DZ386</f>
        <v>5.8</v>
      </c>
      <c r="ES386">
        <f>'Raw Data'!EA386</f>
        <v>9820</v>
      </c>
      <c r="ET386">
        <f>'Raw Data'!EB386</f>
        <v>5.8</v>
      </c>
      <c r="EU386">
        <f>'Raw Data'!EC386</f>
        <v>9100</v>
      </c>
      <c r="EV386">
        <f>'Raw Data'!ED386</f>
        <v>5.8</v>
      </c>
      <c r="EW386">
        <f>'Raw Data'!EE386</f>
        <v>4.2400000000000001E-4</v>
      </c>
    </row>
    <row r="387" spans="1:153" x14ac:dyDescent="0.3">
      <c r="A387">
        <f>'Raw Data'!A387</f>
        <v>385</v>
      </c>
      <c r="B387" t="str">
        <f>'Raw Data'!B387</f>
        <v>Point</v>
      </c>
      <c r="C387">
        <f>'Raw Data'!C387</f>
        <v>690</v>
      </c>
      <c r="D387">
        <f>'Raw Data'!D387</f>
        <v>64</v>
      </c>
      <c r="E387" t="str">
        <f>'Raw Data'!E387</f>
        <v>Point</v>
      </c>
      <c r="F387">
        <f>'Raw Data'!F387</f>
        <v>7215152</v>
      </c>
      <c r="G387" t="str">
        <f>'Raw Data'!G387</f>
        <v>Gsp Post 00</v>
      </c>
      <c r="H387" s="3">
        <f>'Raw Data'!H387</f>
        <v>43604</v>
      </c>
      <c r="L387">
        <f t="shared" si="84"/>
        <v>0</v>
      </c>
      <c r="M387" s="5">
        <f t="shared" si="85"/>
        <v>43604</v>
      </c>
      <c r="N387" s="5">
        <f t="shared" ref="N387:N450" si="93">YEAR(M387)</f>
        <v>2019</v>
      </c>
      <c r="O387" s="5" t="str" cm="1">
        <f t="array" ref="O387">_xlfn.IFS(N387&lt;=2016,"before treatment",N387=2017,"unknown",N387&gt;2017,"after treatment")</f>
        <v>after treatment</v>
      </c>
      <c r="P387" s="5">
        <f t="shared" si="86"/>
        <v>0</v>
      </c>
      <c r="Q387" s="5">
        <f t="shared" si="87"/>
        <v>1</v>
      </c>
      <c r="R387" t="str">
        <f>'Raw Data'!I387</f>
        <v>Dade</v>
      </c>
      <c r="S387" t="str">
        <f>'Raw Data'!J387</f>
        <v>State Route 136</v>
      </c>
      <c r="T387" t="str">
        <f>'Raw Data'!K387</f>
        <v>(none)</v>
      </c>
      <c r="U387" t="str">
        <f>'Raw Data'!L387</f>
        <v>(B) Suspected Minor/Visible Injury</v>
      </c>
      <c r="V387">
        <f>'Raw Data'!M387</f>
        <v>0</v>
      </c>
      <c r="W387">
        <f>'Raw Data'!N387</f>
        <v>0</v>
      </c>
      <c r="X387">
        <f>'Raw Data'!O387</f>
        <v>2</v>
      </c>
      <c r="Y387" t="str">
        <f>'Raw Data'!P387</f>
        <v>Not a Collision with Motor Vehicle</v>
      </c>
      <c r="Z387" t="str">
        <f>'Raw Data'!Q387</f>
        <v>Off Roadway</v>
      </c>
      <c r="AA387" t="str">
        <f>'Raw Data'!R387</f>
        <v>Guard Rail Face</v>
      </c>
      <c r="AB387" t="str">
        <f>'Raw Data'!S387</f>
        <v>Tree</v>
      </c>
      <c r="AC387" t="str">
        <f>'Raw Data'!T387</f>
        <v>(None)</v>
      </c>
      <c r="AD387">
        <f>'Raw Data'!U387</f>
        <v>1</v>
      </c>
      <c r="AE387" s="5" t="str">
        <f t="shared" ref="AE387:AE450" si="94">IF(AD387=1,"Yes","No")</f>
        <v>Yes</v>
      </c>
      <c r="AF387" t="str">
        <f>'Raw Data'!V387</f>
        <v>Negotiating a Curve</v>
      </c>
      <c r="AG387" s="5">
        <f t="shared" si="88"/>
        <v>0</v>
      </c>
      <c r="AH387" t="str">
        <f>'Raw Data'!W387</f>
        <v>East</v>
      </c>
      <c r="AI387" t="str">
        <f>'Raw Data'!X387</f>
        <v>Dark-Not Lighted</v>
      </c>
      <c r="AJ387" t="str">
        <f>'Raw Data'!Y387</f>
        <v>Dry</v>
      </c>
      <c r="AK387">
        <f>'Raw Data'!Z387</f>
        <v>29</v>
      </c>
      <c r="AL387" t="str">
        <f>'Raw Data'!AA387</f>
        <v>["Child Restraint System (Properly Used)","Lap and Shoulder Belt Used"]</v>
      </c>
      <c r="AM387" s="5">
        <f t="shared" si="89"/>
        <v>0</v>
      </c>
      <c r="AN387" t="str">
        <f>'Raw Data'!AB387</f>
        <v>Pickup Truck</v>
      </c>
      <c r="AO387" t="str">
        <f>'Raw Data'!AC387</f>
        <v>0831013600I</v>
      </c>
      <c r="AP387">
        <f>'Raw Data'!AD387</f>
        <v>3.5550000000000002</v>
      </c>
      <c r="AQ387">
        <f>'Raw Data'!AE387</f>
        <v>34.862211000000002</v>
      </c>
      <c r="AR387">
        <f>'Raw Data'!AF387</f>
        <v>-85.541790000000006</v>
      </c>
      <c r="AS387">
        <f>'Raw Data'!AG387</f>
        <v>60</v>
      </c>
      <c r="AT387">
        <f>'Raw Data'!AH387</f>
        <v>130</v>
      </c>
      <c r="AU387">
        <f>'Raw Data'!AI387</f>
        <v>1604</v>
      </c>
      <c r="AV387" t="str">
        <f>'Raw Data'!AJ387</f>
        <v>D6_0136_00_I</v>
      </c>
      <c r="AW387">
        <f>'Raw Data'!AK387</f>
        <v>189</v>
      </c>
      <c r="AX387">
        <f>'Raw Data'!AL387</f>
        <v>208</v>
      </c>
      <c r="AY387" t="str">
        <f>'Raw Data'!AM387</f>
        <v>simple</v>
      </c>
      <c r="AZ387">
        <f>'Raw Data'!AN387</f>
        <v>537</v>
      </c>
      <c r="BA387">
        <f>'Raw Data'!AO387</f>
        <v>43.2</v>
      </c>
      <c r="BB387">
        <f>'Raw Data'!AP387</f>
        <v>403.2</v>
      </c>
      <c r="BC387">
        <f>'Raw Data'!AQ387</f>
        <v>-85.541359</v>
      </c>
      <c r="BD387">
        <f>'Raw Data'!AR387</f>
        <v>34.863804999999999</v>
      </c>
      <c r="BE387">
        <f>'Raw Data'!AS387</f>
        <v>-85.541736999999998</v>
      </c>
      <c r="BF387">
        <f>'Raw Data'!AT387</f>
        <v>34.862765000000003</v>
      </c>
      <c r="BG387" t="str">
        <f>'Raw Data'!AU387</f>
        <v>0831013600I</v>
      </c>
      <c r="BH387">
        <f>'Raw Data'!AV387</f>
        <v>1</v>
      </c>
      <c r="BI387">
        <f>'Raw Data'!AW387</f>
        <v>83</v>
      </c>
      <c r="BJ387">
        <f>'Raw Data'!AX387</f>
        <v>136</v>
      </c>
      <c r="BK387">
        <f>'Raw Data'!AY387</f>
        <v>0</v>
      </c>
      <c r="BL387">
        <f>'Raw Data'!AZ387</f>
        <v>50</v>
      </c>
      <c r="BM387">
        <f>'Raw Data'!BA387</f>
        <v>4.63</v>
      </c>
      <c r="BN387">
        <f>'Raw Data'!BB387</f>
        <v>4.38</v>
      </c>
      <c r="BO387">
        <f>'Raw Data'!BC387</f>
        <v>1149.5999999999999</v>
      </c>
      <c r="BP387">
        <f>'Raw Data'!BD387</f>
        <v>1138.5</v>
      </c>
      <c r="BQ387">
        <f>'Raw Data'!BE387</f>
        <v>1129.3</v>
      </c>
      <c r="BR387">
        <f>'Raw Data'!BF387</f>
        <v>45</v>
      </c>
      <c r="BS387">
        <f>'Raw Data'!BG387</f>
        <v>46.5</v>
      </c>
      <c r="BT387">
        <f>'Raw Data'!BH387</f>
        <v>0</v>
      </c>
      <c r="BU387">
        <f>'Raw Data'!BI387</f>
        <v>44173</v>
      </c>
      <c r="BV387" t="str">
        <f>'Raw Data'!BJ387</f>
        <v>NONE</v>
      </c>
      <c r="BW387">
        <f>'Raw Data'!BK387</f>
        <v>1.137E-3</v>
      </c>
      <c r="BX387">
        <f>'Raw Data'!BL387</f>
        <v>15033</v>
      </c>
      <c r="BY387">
        <f>'Raw Data'!BM387</f>
        <v>14673</v>
      </c>
      <c r="BZ387" t="str">
        <f>'Raw Data'!BN387</f>
        <v>0831013600I</v>
      </c>
      <c r="CA387" t="str">
        <f>'Raw Data'!BO387</f>
        <v>DADE</v>
      </c>
      <c r="CB387">
        <f>'Raw Data'!BP387</f>
        <v>1</v>
      </c>
      <c r="CC387">
        <f>'Raw Data'!BQ387</f>
        <v>13600</v>
      </c>
      <c r="CD387">
        <f>'Raw Data'!BR387</f>
        <v>6</v>
      </c>
      <c r="CE387">
        <f>'Raw Data'!BS387</f>
        <v>1</v>
      </c>
      <c r="CF387">
        <f>'Raw Data'!BT387</f>
        <v>2</v>
      </c>
      <c r="CG387">
        <f>'Raw Data'!BU387</f>
        <v>1</v>
      </c>
      <c r="CH387">
        <f>'Raw Data'!BV387</f>
        <v>1</v>
      </c>
      <c r="CI387">
        <f>'Raw Data'!BW387</f>
        <v>2</v>
      </c>
      <c r="CJ387">
        <f>'Raw Data'!BX387</f>
        <v>0</v>
      </c>
      <c r="CK387">
        <f>'Raw Data'!BY387</f>
        <v>4</v>
      </c>
      <c r="CL387" t="str">
        <f>'Raw Data'!BZ387</f>
        <v>N</v>
      </c>
      <c r="CM387">
        <f t="shared" ref="CM387:CM450" si="95">IF(CL387="N",0,1)</f>
        <v>0</v>
      </c>
      <c r="CN387">
        <f>'Raw Data'!CA387</f>
        <v>83</v>
      </c>
      <c r="CO387">
        <f>'Raw Data'!CB387</f>
        <v>136</v>
      </c>
      <c r="CP387">
        <f>'Raw Data'!CC387</f>
        <v>0</v>
      </c>
      <c r="CQ387" t="str">
        <f>'Raw Data'!CD387</f>
        <v>Not Urban</v>
      </c>
      <c r="CR387" t="str">
        <f>'Raw Data'!CE387</f>
        <v>Not Urban</v>
      </c>
      <c r="CS387">
        <f>'Raw Data'!CF387</f>
        <v>0</v>
      </c>
      <c r="CT387">
        <f>'Raw Data'!CG387</f>
        <v>50</v>
      </c>
      <c r="CU387">
        <f>'Raw Data'!CH387</f>
        <v>2740</v>
      </c>
      <c r="CV387" t="str">
        <f>'Raw Data'!CI387</f>
        <v xml:space="preserve"> </v>
      </c>
      <c r="CW387">
        <f>'Raw Data'!CJ387</f>
        <v>0</v>
      </c>
      <c r="CX387">
        <f>'Raw Data'!CK387</f>
        <v>1.362822</v>
      </c>
      <c r="CY387">
        <f>'Raw Data'!CL387</f>
        <v>14</v>
      </c>
      <c r="CZ387" t="str">
        <f>'Raw Data'!CM387</f>
        <v>State Mainline</v>
      </c>
      <c r="DA387">
        <f>'Raw Data'!CN387</f>
        <v>2740</v>
      </c>
      <c r="DB387">
        <f>'Raw Data'!CO387</f>
        <v>166084</v>
      </c>
      <c r="DC387">
        <f>'Raw Data'!CP387</f>
        <v>2.98</v>
      </c>
      <c r="DD387">
        <f>'Raw Data'!CQ387</f>
        <v>4.34</v>
      </c>
      <c r="DE387">
        <f>'Raw Data'!CR387</f>
        <v>166084</v>
      </c>
      <c r="DF387">
        <f>'Raw Data'!CS387</f>
        <v>0</v>
      </c>
      <c r="DG387">
        <f>'Raw Data'!CT387</f>
        <v>7195.6992730000002</v>
      </c>
      <c r="DH387">
        <f>'Raw Data'!CU387</f>
        <v>100</v>
      </c>
      <c r="DI387">
        <f>'Raw Data'!CV387</f>
        <v>14705</v>
      </c>
      <c r="DJ387">
        <f>'Raw Data'!CW387</f>
        <v>4.3507999999999998E-2</v>
      </c>
      <c r="DK387">
        <f>'Raw Data'!CX387</f>
        <v>0</v>
      </c>
      <c r="DL387">
        <f>'Raw Data'!CY387</f>
        <v>1.137E-3</v>
      </c>
      <c r="DM387">
        <f>'Raw Data'!CZ387</f>
        <v>155</v>
      </c>
      <c r="DN387" t="str">
        <f>'Raw Data'!DA387</f>
        <v>083-0136</v>
      </c>
      <c r="DO387" t="str">
        <f>'Raw Data'!DB387</f>
        <v>4R : Rural Minor Arterial</v>
      </c>
      <c r="DP387" t="str">
        <f>'Raw Data'!DC387</f>
        <v>34.864064, -85.539933</v>
      </c>
      <c r="DQ387">
        <f>'Raw Data'!DD387</f>
        <v>-85.539933000000005</v>
      </c>
      <c r="DR387">
        <f>'Raw Data'!DE387</f>
        <v>34.864063999999999</v>
      </c>
      <c r="DS387">
        <f>'Raw Data'!DF387</f>
        <v>34.864063999999999</v>
      </c>
      <c r="DT387">
        <f>'Raw Data'!DG387</f>
        <v>-85.539933000000005</v>
      </c>
      <c r="DU387">
        <f>'Raw Data'!DH387</f>
        <v>1.449E-3</v>
      </c>
      <c r="DV387">
        <f>'Raw Data'!DI387</f>
        <v>1.137E-3</v>
      </c>
      <c r="DW387">
        <f>'Raw Data'!DJ387</f>
        <v>60</v>
      </c>
      <c r="DX387" s="11">
        <f t="shared" ref="DX387:DX450" si="96">AVERAGE(EC387,EE387,EG387)</f>
        <v>10136.666666666666</v>
      </c>
      <c r="DY387" s="5">
        <f t="shared" ref="DY387:DY450" si="97">AVERAGE(EK387,EQ387,EO387,EM387)</f>
        <v>9900</v>
      </c>
      <c r="DZ387" s="5">
        <f t="shared" si="90"/>
        <v>236.66666666666606</v>
      </c>
      <c r="EA387" s="5">
        <f t="shared" si="91"/>
        <v>2.3905723905723843E-2</v>
      </c>
      <c r="EB387" s="5">
        <f t="shared" si="92"/>
        <v>10018.333333333332</v>
      </c>
      <c r="EC387">
        <f>'Raw Data'!DK387</f>
        <v>8710</v>
      </c>
      <c r="ED387">
        <f>'Raw Data'!DL387</f>
        <v>4</v>
      </c>
      <c r="EE387">
        <f>'Raw Data'!DM387</f>
        <v>11000</v>
      </c>
      <c r="EF387">
        <f>'Raw Data'!DN387</f>
        <v>4</v>
      </c>
      <c r="EG387">
        <f>'Raw Data'!DO387</f>
        <v>10700</v>
      </c>
      <c r="EH387">
        <f>'Raw Data'!DP387</f>
        <v>4</v>
      </c>
      <c r="EI387">
        <f>'Raw Data'!DQ387</f>
        <v>9350</v>
      </c>
      <c r="EJ387">
        <f>'Raw Data'!DR387</f>
        <v>0</v>
      </c>
      <c r="EK387">
        <f>'Raw Data'!DS387</f>
        <v>9070</v>
      </c>
      <c r="EL387">
        <f>'Raw Data'!DT387</f>
        <v>5.8</v>
      </c>
      <c r="EM387">
        <f>'Raw Data'!DU387</f>
        <v>10600</v>
      </c>
      <c r="EN387">
        <f>'Raw Data'!DV387</f>
        <v>5.8</v>
      </c>
      <c r="EO387">
        <f>'Raw Data'!DW387</f>
        <v>10100</v>
      </c>
      <c r="EP387">
        <f>'Raw Data'!DX387</f>
        <v>5.8</v>
      </c>
      <c r="EQ387">
        <f>'Raw Data'!DY387</f>
        <v>9830</v>
      </c>
      <c r="ER387">
        <f>'Raw Data'!DZ387</f>
        <v>5.8</v>
      </c>
      <c r="ES387">
        <f>'Raw Data'!EA387</f>
        <v>9820</v>
      </c>
      <c r="ET387">
        <f>'Raw Data'!EB387</f>
        <v>5.8</v>
      </c>
      <c r="EU387">
        <f>'Raw Data'!EC387</f>
        <v>9100</v>
      </c>
      <c r="EV387">
        <f>'Raw Data'!ED387</f>
        <v>5.8</v>
      </c>
      <c r="EW387">
        <f>'Raw Data'!EE387</f>
        <v>5.5699999999999999E-4</v>
      </c>
    </row>
    <row r="388" spans="1:153" x14ac:dyDescent="0.3">
      <c r="A388">
        <f>'Raw Data'!A388</f>
        <v>386</v>
      </c>
      <c r="B388" t="str">
        <f>'Raw Data'!B388</f>
        <v>Point</v>
      </c>
      <c r="C388">
        <f>'Raw Data'!C388</f>
        <v>740</v>
      </c>
      <c r="D388">
        <f>'Raw Data'!D388</f>
        <v>37</v>
      </c>
      <c r="E388" t="str">
        <f>'Raw Data'!E388</f>
        <v>Point</v>
      </c>
      <c r="F388">
        <f>'Raw Data'!F388</f>
        <v>7588738</v>
      </c>
      <c r="G388" t="str">
        <f>'Raw Data'!G388</f>
        <v>Gsp Post 00</v>
      </c>
      <c r="H388" s="3">
        <f>'Raw Data'!H388</f>
        <v>43890</v>
      </c>
      <c r="L388">
        <f t="shared" si="84"/>
        <v>0</v>
      </c>
      <c r="M388" s="5">
        <f t="shared" si="85"/>
        <v>43890</v>
      </c>
      <c r="N388" s="5">
        <f t="shared" si="93"/>
        <v>2020</v>
      </c>
      <c r="O388" s="5" t="str" cm="1">
        <f t="array" ref="O388">_xlfn.IFS(N388&lt;=2016,"before treatment",N388=2017,"unknown",N388&gt;2017,"after treatment")</f>
        <v>after treatment</v>
      </c>
      <c r="P388" s="5">
        <f t="shared" si="86"/>
        <v>0</v>
      </c>
      <c r="Q388" s="5">
        <f t="shared" si="87"/>
        <v>1</v>
      </c>
      <c r="R388" t="str">
        <f>'Raw Data'!I388</f>
        <v>Dade</v>
      </c>
      <c r="S388" t="str">
        <f>'Raw Data'!J388</f>
        <v>State Route 136</v>
      </c>
      <c r="T388" t="str">
        <f>'Raw Data'!K388</f>
        <v>White Oak Gap Rd</v>
      </c>
      <c r="U388" t="str">
        <f>'Raw Data'!L388</f>
        <v>(O) No Injury</v>
      </c>
      <c r="V388">
        <f>'Raw Data'!M388</f>
        <v>0</v>
      </c>
      <c r="W388">
        <f>'Raw Data'!N388</f>
        <v>0</v>
      </c>
      <c r="X388">
        <f>'Raw Data'!O388</f>
        <v>0</v>
      </c>
      <c r="Y388" t="str">
        <f>'Raw Data'!P388</f>
        <v>Angle (Other)</v>
      </c>
      <c r="Z388" t="str">
        <f>'Raw Data'!Q388</f>
        <v>On Roadway - Non-Intersection</v>
      </c>
      <c r="AA388" t="str">
        <f>'Raw Data'!R388</f>
        <v>["Motor Vehicle in Motion","Motor Vehicle in Motion"]</v>
      </c>
      <c r="AB388" t="str">
        <f>'Raw Data'!S388</f>
        <v>["Motor Vehicle in Motion","Motor Vehicle in Motion"]</v>
      </c>
      <c r="AC388" t="str">
        <f>'Raw Data'!T388</f>
        <v>["No Contributing Factors","Other Interior Distraction (Distracted)"]</v>
      </c>
      <c r="AD388">
        <f>'Raw Data'!U388</f>
        <v>2</v>
      </c>
      <c r="AE388" s="5" t="str">
        <f t="shared" si="94"/>
        <v>No</v>
      </c>
      <c r="AF388" t="str">
        <f>'Raw Data'!V388</f>
        <v>["Negotiating a Curve","Negotiating a Curve"]</v>
      </c>
      <c r="AG388" s="5">
        <f t="shared" si="88"/>
        <v>0</v>
      </c>
      <c r="AH388" t="str">
        <f>'Raw Data'!W388</f>
        <v>["East","West"]</v>
      </c>
      <c r="AI388" t="str">
        <f>'Raw Data'!X388</f>
        <v>Daylight</v>
      </c>
      <c r="AJ388" t="str">
        <f>'Raw Data'!Y388</f>
        <v>Dry</v>
      </c>
      <c r="AK388">
        <f>'Raw Data'!Z388</f>
        <v>0</v>
      </c>
      <c r="AL388" t="str">
        <f>'Raw Data'!AA388</f>
        <v>["Child Restraint System (Properly Used)","Lap and Shoulder Belt Used","Lap and Shoulder Belt Used","Lap and Shoulder Belt Used"]</v>
      </c>
      <c r="AM388" s="5">
        <f t="shared" si="89"/>
        <v>0</v>
      </c>
      <c r="AN388" t="str">
        <f>'Raw Data'!AB388</f>
        <v>["Bus","Sports Utility Vehicle (SUV)"]</v>
      </c>
      <c r="AO388" t="str">
        <f>'Raw Data'!AC388</f>
        <v>0831013600I</v>
      </c>
      <c r="AP388">
        <f>'Raw Data'!AD388</f>
        <v>3.536</v>
      </c>
      <c r="AQ388">
        <f>'Raw Data'!AE388</f>
        <v>34.862287999999999</v>
      </c>
      <c r="AR388">
        <f>'Raw Data'!AF388</f>
        <v>-85.542024999999995</v>
      </c>
      <c r="AS388">
        <f>'Raw Data'!AG388</f>
        <v>60</v>
      </c>
      <c r="AT388">
        <f>'Raw Data'!AH388</f>
        <v>130</v>
      </c>
      <c r="AU388">
        <f>'Raw Data'!AI388</f>
        <v>1604</v>
      </c>
      <c r="AV388" t="str">
        <f>'Raw Data'!AJ388</f>
        <v>D6_0136_00_I</v>
      </c>
      <c r="AW388">
        <f>'Raw Data'!AK388</f>
        <v>189</v>
      </c>
      <c r="AX388">
        <f>'Raw Data'!AL388</f>
        <v>208</v>
      </c>
      <c r="AY388" t="str">
        <f>'Raw Data'!AM388</f>
        <v>simple</v>
      </c>
      <c r="AZ388">
        <f>'Raw Data'!AN388</f>
        <v>537</v>
      </c>
      <c r="BA388">
        <f>'Raw Data'!AO388</f>
        <v>43.2</v>
      </c>
      <c r="BB388">
        <f>'Raw Data'!AP388</f>
        <v>403.2</v>
      </c>
      <c r="BC388">
        <f>'Raw Data'!AQ388</f>
        <v>-85.541359</v>
      </c>
      <c r="BD388">
        <f>'Raw Data'!AR388</f>
        <v>34.863804999999999</v>
      </c>
      <c r="BE388">
        <f>'Raw Data'!AS388</f>
        <v>-85.541736999999998</v>
      </c>
      <c r="BF388">
        <f>'Raw Data'!AT388</f>
        <v>34.862765000000003</v>
      </c>
      <c r="BG388" t="str">
        <f>'Raw Data'!AU388</f>
        <v>0831013600I</v>
      </c>
      <c r="BH388">
        <f>'Raw Data'!AV388</f>
        <v>1</v>
      </c>
      <c r="BI388">
        <f>'Raw Data'!AW388</f>
        <v>83</v>
      </c>
      <c r="BJ388">
        <f>'Raw Data'!AX388</f>
        <v>136</v>
      </c>
      <c r="BK388">
        <f>'Raw Data'!AY388</f>
        <v>0</v>
      </c>
      <c r="BL388">
        <f>'Raw Data'!AZ388</f>
        <v>50</v>
      </c>
      <c r="BM388">
        <f>'Raw Data'!BA388</f>
        <v>4.63</v>
      </c>
      <c r="BN388">
        <f>'Raw Data'!BB388</f>
        <v>4.38</v>
      </c>
      <c r="BO388">
        <f>'Raw Data'!BC388</f>
        <v>1149.5999999999999</v>
      </c>
      <c r="BP388">
        <f>'Raw Data'!BD388</f>
        <v>1138.5</v>
      </c>
      <c r="BQ388">
        <f>'Raw Data'!BE388</f>
        <v>1129.3</v>
      </c>
      <c r="BR388">
        <f>'Raw Data'!BF388</f>
        <v>45</v>
      </c>
      <c r="BS388">
        <f>'Raw Data'!BG388</f>
        <v>46.5</v>
      </c>
      <c r="BT388">
        <f>'Raw Data'!BH388</f>
        <v>0</v>
      </c>
      <c r="BU388">
        <f>'Raw Data'!BI388</f>
        <v>44173</v>
      </c>
      <c r="BV388" t="str">
        <f>'Raw Data'!BJ388</f>
        <v>NONE</v>
      </c>
      <c r="BW388">
        <f>'Raw Data'!BK388</f>
        <v>1.137E-3</v>
      </c>
      <c r="BX388">
        <f>'Raw Data'!BL388</f>
        <v>15033</v>
      </c>
      <c r="BY388">
        <f>'Raw Data'!BM388</f>
        <v>14673</v>
      </c>
      <c r="BZ388" t="str">
        <f>'Raw Data'!BN388</f>
        <v>0831013600I</v>
      </c>
      <c r="CA388" t="str">
        <f>'Raw Data'!BO388</f>
        <v>DADE</v>
      </c>
      <c r="CB388">
        <f>'Raw Data'!BP388</f>
        <v>1</v>
      </c>
      <c r="CC388">
        <f>'Raw Data'!BQ388</f>
        <v>13600</v>
      </c>
      <c r="CD388">
        <f>'Raw Data'!BR388</f>
        <v>6</v>
      </c>
      <c r="CE388">
        <f>'Raw Data'!BS388</f>
        <v>1</v>
      </c>
      <c r="CF388">
        <f>'Raw Data'!BT388</f>
        <v>2</v>
      </c>
      <c r="CG388">
        <f>'Raw Data'!BU388</f>
        <v>1</v>
      </c>
      <c r="CH388">
        <f>'Raw Data'!BV388</f>
        <v>1</v>
      </c>
      <c r="CI388">
        <f>'Raw Data'!BW388</f>
        <v>2</v>
      </c>
      <c r="CJ388">
        <f>'Raw Data'!BX388</f>
        <v>0</v>
      </c>
      <c r="CK388">
        <f>'Raw Data'!BY388</f>
        <v>4</v>
      </c>
      <c r="CL388" t="str">
        <f>'Raw Data'!BZ388</f>
        <v>N</v>
      </c>
      <c r="CM388">
        <f t="shared" si="95"/>
        <v>0</v>
      </c>
      <c r="CN388">
        <f>'Raw Data'!CA388</f>
        <v>83</v>
      </c>
      <c r="CO388">
        <f>'Raw Data'!CB388</f>
        <v>136</v>
      </c>
      <c r="CP388">
        <f>'Raw Data'!CC388</f>
        <v>0</v>
      </c>
      <c r="CQ388" t="str">
        <f>'Raw Data'!CD388</f>
        <v>Not Urban</v>
      </c>
      <c r="CR388" t="str">
        <f>'Raw Data'!CE388</f>
        <v>Not Urban</v>
      </c>
      <c r="CS388">
        <f>'Raw Data'!CF388</f>
        <v>0</v>
      </c>
      <c r="CT388">
        <f>'Raw Data'!CG388</f>
        <v>50</v>
      </c>
      <c r="CU388">
        <f>'Raw Data'!CH388</f>
        <v>2740</v>
      </c>
      <c r="CV388" t="str">
        <f>'Raw Data'!CI388</f>
        <v xml:space="preserve"> </v>
      </c>
      <c r="CW388">
        <f>'Raw Data'!CJ388</f>
        <v>0</v>
      </c>
      <c r="CX388">
        <f>'Raw Data'!CK388</f>
        <v>1.362822</v>
      </c>
      <c r="CY388">
        <f>'Raw Data'!CL388</f>
        <v>14</v>
      </c>
      <c r="CZ388" t="str">
        <f>'Raw Data'!CM388</f>
        <v>State Mainline</v>
      </c>
      <c r="DA388">
        <f>'Raw Data'!CN388</f>
        <v>2740</v>
      </c>
      <c r="DB388">
        <f>'Raw Data'!CO388</f>
        <v>166084</v>
      </c>
      <c r="DC388">
        <f>'Raw Data'!CP388</f>
        <v>2.98</v>
      </c>
      <c r="DD388">
        <f>'Raw Data'!CQ388</f>
        <v>4.34</v>
      </c>
      <c r="DE388">
        <f>'Raw Data'!CR388</f>
        <v>166084</v>
      </c>
      <c r="DF388">
        <f>'Raw Data'!CS388</f>
        <v>0</v>
      </c>
      <c r="DG388">
        <f>'Raw Data'!CT388</f>
        <v>7195.6992730000002</v>
      </c>
      <c r="DH388">
        <f>'Raw Data'!CU388</f>
        <v>100</v>
      </c>
      <c r="DI388">
        <f>'Raw Data'!CV388</f>
        <v>14705</v>
      </c>
      <c r="DJ388">
        <f>'Raw Data'!CW388</f>
        <v>4.3507999999999998E-2</v>
      </c>
      <c r="DK388">
        <f>'Raw Data'!CX388</f>
        <v>0</v>
      </c>
      <c r="DL388">
        <f>'Raw Data'!CY388</f>
        <v>1.137E-3</v>
      </c>
      <c r="DM388">
        <f>'Raw Data'!CZ388</f>
        <v>155</v>
      </c>
      <c r="DN388" t="str">
        <f>'Raw Data'!DA388</f>
        <v>083-0136</v>
      </c>
      <c r="DO388" t="str">
        <f>'Raw Data'!DB388</f>
        <v>4R : Rural Minor Arterial</v>
      </c>
      <c r="DP388" t="str">
        <f>'Raw Data'!DC388</f>
        <v>34.864064, -85.539933</v>
      </c>
      <c r="DQ388">
        <f>'Raw Data'!DD388</f>
        <v>-85.539933000000005</v>
      </c>
      <c r="DR388">
        <f>'Raw Data'!DE388</f>
        <v>34.864063999999999</v>
      </c>
      <c r="DS388">
        <f>'Raw Data'!DF388</f>
        <v>34.864063999999999</v>
      </c>
      <c r="DT388">
        <f>'Raw Data'!DG388</f>
        <v>-85.539933000000005</v>
      </c>
      <c r="DU388">
        <f>'Raw Data'!DH388</f>
        <v>1.449E-3</v>
      </c>
      <c r="DV388">
        <f>'Raw Data'!DI388</f>
        <v>1.137E-3</v>
      </c>
      <c r="DW388">
        <f>'Raw Data'!DJ388</f>
        <v>60</v>
      </c>
      <c r="DX388" s="11">
        <f t="shared" si="96"/>
        <v>10136.666666666666</v>
      </c>
      <c r="DY388" s="5">
        <f t="shared" si="97"/>
        <v>9900</v>
      </c>
      <c r="DZ388" s="5">
        <f t="shared" si="90"/>
        <v>236.66666666666606</v>
      </c>
      <c r="EA388" s="5">
        <f t="shared" si="91"/>
        <v>2.3905723905723843E-2</v>
      </c>
      <c r="EB388" s="5">
        <f t="shared" si="92"/>
        <v>10018.333333333332</v>
      </c>
      <c r="EC388">
        <f>'Raw Data'!DK388</f>
        <v>8710</v>
      </c>
      <c r="ED388">
        <f>'Raw Data'!DL388</f>
        <v>4</v>
      </c>
      <c r="EE388">
        <f>'Raw Data'!DM388</f>
        <v>11000</v>
      </c>
      <c r="EF388">
        <f>'Raw Data'!DN388</f>
        <v>4</v>
      </c>
      <c r="EG388">
        <f>'Raw Data'!DO388</f>
        <v>10700</v>
      </c>
      <c r="EH388">
        <f>'Raw Data'!DP388</f>
        <v>4</v>
      </c>
      <c r="EI388">
        <f>'Raw Data'!DQ388</f>
        <v>9350</v>
      </c>
      <c r="EJ388">
        <f>'Raw Data'!DR388</f>
        <v>0</v>
      </c>
      <c r="EK388">
        <f>'Raw Data'!DS388</f>
        <v>9070</v>
      </c>
      <c r="EL388">
        <f>'Raw Data'!DT388</f>
        <v>5.8</v>
      </c>
      <c r="EM388">
        <f>'Raw Data'!DU388</f>
        <v>10600</v>
      </c>
      <c r="EN388">
        <f>'Raw Data'!DV388</f>
        <v>5.8</v>
      </c>
      <c r="EO388">
        <f>'Raw Data'!DW388</f>
        <v>10100</v>
      </c>
      <c r="EP388">
        <f>'Raw Data'!DX388</f>
        <v>5.8</v>
      </c>
      <c r="EQ388">
        <f>'Raw Data'!DY388</f>
        <v>9830</v>
      </c>
      <c r="ER388">
        <f>'Raw Data'!DZ388</f>
        <v>5.8</v>
      </c>
      <c r="ES388">
        <f>'Raw Data'!EA388</f>
        <v>9820</v>
      </c>
      <c r="ET388">
        <f>'Raw Data'!EB388</f>
        <v>5.8</v>
      </c>
      <c r="EU388">
        <f>'Raw Data'!EC388</f>
        <v>9100</v>
      </c>
      <c r="EV388">
        <f>'Raw Data'!ED388</f>
        <v>5.8</v>
      </c>
      <c r="EW388">
        <f>'Raw Data'!EE388</f>
        <v>5.5800000000000001E-4</v>
      </c>
    </row>
    <row r="389" spans="1:153" x14ac:dyDescent="0.3">
      <c r="A389">
        <f>'Raw Data'!A389</f>
        <v>387</v>
      </c>
      <c r="B389" t="str">
        <f>'Raw Data'!B389</f>
        <v>Point</v>
      </c>
      <c r="C389">
        <f>'Raw Data'!C389</f>
        <v>753</v>
      </c>
      <c r="D389">
        <f>'Raw Data'!D389</f>
        <v>31</v>
      </c>
      <c r="E389" t="str">
        <f>'Raw Data'!E389</f>
        <v>Point</v>
      </c>
      <c r="F389">
        <f>'Raw Data'!F389</f>
        <v>7617156</v>
      </c>
      <c r="G389" t="str">
        <f>'Raw Data'!G389</f>
        <v>Gsp Post 00</v>
      </c>
      <c r="H389" s="3">
        <f>'Raw Data'!H389</f>
        <v>43932</v>
      </c>
      <c r="L389">
        <f t="shared" si="84"/>
        <v>0</v>
      </c>
      <c r="M389" s="5">
        <f t="shared" si="85"/>
        <v>43932</v>
      </c>
      <c r="N389" s="5">
        <f t="shared" si="93"/>
        <v>2020</v>
      </c>
      <c r="O389" s="5" t="str" cm="1">
        <f t="array" ref="O389">_xlfn.IFS(N389&lt;=2016,"before treatment",N389=2017,"unknown",N389&gt;2017,"after treatment")</f>
        <v>after treatment</v>
      </c>
      <c r="P389" s="5">
        <f t="shared" si="86"/>
        <v>0</v>
      </c>
      <c r="Q389" s="5">
        <f t="shared" si="87"/>
        <v>1</v>
      </c>
      <c r="R389" t="str">
        <f>'Raw Data'!I389</f>
        <v>Dade</v>
      </c>
      <c r="S389" t="str">
        <f>'Raw Data'!J389</f>
        <v>State Route 136</v>
      </c>
      <c r="T389" t="str">
        <f>'Raw Data'!K389</f>
        <v>White Oak Gap Rd</v>
      </c>
      <c r="U389" t="str">
        <f>'Raw Data'!L389</f>
        <v>(A) Suspected Serious Injury</v>
      </c>
      <c r="V389">
        <f>'Raw Data'!M389</f>
        <v>0</v>
      </c>
      <c r="W389">
        <f>'Raw Data'!N389</f>
        <v>1</v>
      </c>
      <c r="X389">
        <f>'Raw Data'!O389</f>
        <v>1</v>
      </c>
      <c r="Y389" t="str">
        <f>'Raw Data'!P389</f>
        <v>Angle (Other)</v>
      </c>
      <c r="Z389" t="str">
        <f>'Raw Data'!Q389</f>
        <v>On Roadway - Non-Intersection</v>
      </c>
      <c r="AA389" t="str">
        <f>'Raw Data'!R389</f>
        <v>["Motor Vehicle in Motion","Other Non-Collision"]</v>
      </c>
      <c r="AB389" t="str">
        <f>'Raw Data'!S389</f>
        <v>["Motor Vehicle in Motion","Motor Vehicle in Motion"]</v>
      </c>
      <c r="AC389" t="str">
        <f>'Raw Data'!T389</f>
        <v>(None)</v>
      </c>
      <c r="AD389">
        <f>'Raw Data'!U389</f>
        <v>2</v>
      </c>
      <c r="AE389" s="5" t="str">
        <f t="shared" si="94"/>
        <v>No</v>
      </c>
      <c r="AF389" t="str">
        <f>'Raw Data'!V389</f>
        <v>["Negotiating a Curve","Negotiating a Curve"]</v>
      </c>
      <c r="AG389" s="5">
        <f t="shared" si="88"/>
        <v>0</v>
      </c>
      <c r="AH389" t="str">
        <f>'Raw Data'!W389</f>
        <v>["East","West"]</v>
      </c>
      <c r="AI389" t="str">
        <f>'Raw Data'!X389</f>
        <v>Daylight</v>
      </c>
      <c r="AJ389" t="str">
        <f>'Raw Data'!Y389</f>
        <v>Dry</v>
      </c>
      <c r="AK389">
        <f>'Raw Data'!Z389</f>
        <v>0</v>
      </c>
      <c r="AL389" t="str">
        <f>'Raw Data'!AA389</f>
        <v>["Lap Belt Only Used","Lap and Shoulder Belt Used","Lap and Shoulder Belt Used","Lap and Shoulder Belt Used","Lap and Shoulder Belt Used","Lap and Shoulder Belt Used"]</v>
      </c>
      <c r="AM389" s="5">
        <f t="shared" si="89"/>
        <v>0</v>
      </c>
      <c r="AN389" t="str">
        <f>'Raw Data'!AB389</f>
        <v>["Pickup Truck","Van"]</v>
      </c>
      <c r="AO389" t="str">
        <f>'Raw Data'!AC389</f>
        <v>0831013600I</v>
      </c>
      <c r="AP389">
        <f>'Raw Data'!AD389</f>
        <v>3.54</v>
      </c>
      <c r="AQ389">
        <f>'Raw Data'!AE389</f>
        <v>34.862250000000003</v>
      </c>
      <c r="AR389">
        <f>'Raw Data'!AF389</f>
        <v>-85.541998000000007</v>
      </c>
      <c r="AS389">
        <f>'Raw Data'!AG389</f>
        <v>60</v>
      </c>
      <c r="AT389">
        <f>'Raw Data'!AH389</f>
        <v>130</v>
      </c>
      <c r="AU389">
        <f>'Raw Data'!AI389</f>
        <v>1604</v>
      </c>
      <c r="AV389" t="str">
        <f>'Raw Data'!AJ389</f>
        <v>D6_0136_00_I</v>
      </c>
      <c r="AW389">
        <f>'Raw Data'!AK389</f>
        <v>189</v>
      </c>
      <c r="AX389">
        <f>'Raw Data'!AL389</f>
        <v>208</v>
      </c>
      <c r="AY389" t="str">
        <f>'Raw Data'!AM389</f>
        <v>simple</v>
      </c>
      <c r="AZ389">
        <f>'Raw Data'!AN389</f>
        <v>537</v>
      </c>
      <c r="BA389">
        <f>'Raw Data'!AO389</f>
        <v>43.2</v>
      </c>
      <c r="BB389">
        <f>'Raw Data'!AP389</f>
        <v>403.2</v>
      </c>
      <c r="BC389">
        <f>'Raw Data'!AQ389</f>
        <v>-85.541359</v>
      </c>
      <c r="BD389">
        <f>'Raw Data'!AR389</f>
        <v>34.863804999999999</v>
      </c>
      <c r="BE389">
        <f>'Raw Data'!AS389</f>
        <v>-85.541736999999998</v>
      </c>
      <c r="BF389">
        <f>'Raw Data'!AT389</f>
        <v>34.862765000000003</v>
      </c>
      <c r="BG389" t="str">
        <f>'Raw Data'!AU389</f>
        <v>0831013600I</v>
      </c>
      <c r="BH389">
        <f>'Raw Data'!AV389</f>
        <v>1</v>
      </c>
      <c r="BI389">
        <f>'Raw Data'!AW389</f>
        <v>83</v>
      </c>
      <c r="BJ389">
        <f>'Raw Data'!AX389</f>
        <v>136</v>
      </c>
      <c r="BK389">
        <f>'Raw Data'!AY389</f>
        <v>0</v>
      </c>
      <c r="BL389">
        <f>'Raw Data'!AZ389</f>
        <v>50</v>
      </c>
      <c r="BM389">
        <f>'Raw Data'!BA389</f>
        <v>4.63</v>
      </c>
      <c r="BN389">
        <f>'Raw Data'!BB389</f>
        <v>4.38</v>
      </c>
      <c r="BO389">
        <f>'Raw Data'!BC389</f>
        <v>1149.5999999999999</v>
      </c>
      <c r="BP389">
        <f>'Raw Data'!BD389</f>
        <v>1138.5</v>
      </c>
      <c r="BQ389">
        <f>'Raw Data'!BE389</f>
        <v>1129.3</v>
      </c>
      <c r="BR389">
        <f>'Raw Data'!BF389</f>
        <v>45</v>
      </c>
      <c r="BS389">
        <f>'Raw Data'!BG389</f>
        <v>46.5</v>
      </c>
      <c r="BT389">
        <f>'Raw Data'!BH389</f>
        <v>0</v>
      </c>
      <c r="BU389">
        <f>'Raw Data'!BI389</f>
        <v>44173</v>
      </c>
      <c r="BV389" t="str">
        <f>'Raw Data'!BJ389</f>
        <v>NONE</v>
      </c>
      <c r="BW389">
        <f>'Raw Data'!BK389</f>
        <v>1.137E-3</v>
      </c>
      <c r="BX389">
        <f>'Raw Data'!BL389</f>
        <v>15033</v>
      </c>
      <c r="BY389">
        <f>'Raw Data'!BM389</f>
        <v>14673</v>
      </c>
      <c r="BZ389" t="str">
        <f>'Raw Data'!BN389</f>
        <v>0831013600I</v>
      </c>
      <c r="CA389" t="str">
        <f>'Raw Data'!BO389</f>
        <v>DADE</v>
      </c>
      <c r="CB389">
        <f>'Raw Data'!BP389</f>
        <v>1</v>
      </c>
      <c r="CC389">
        <f>'Raw Data'!BQ389</f>
        <v>13600</v>
      </c>
      <c r="CD389">
        <f>'Raw Data'!BR389</f>
        <v>6</v>
      </c>
      <c r="CE389">
        <f>'Raw Data'!BS389</f>
        <v>1</v>
      </c>
      <c r="CF389">
        <f>'Raw Data'!BT389</f>
        <v>2</v>
      </c>
      <c r="CG389">
        <f>'Raw Data'!BU389</f>
        <v>1</v>
      </c>
      <c r="CH389">
        <f>'Raw Data'!BV389</f>
        <v>1</v>
      </c>
      <c r="CI389">
        <f>'Raw Data'!BW389</f>
        <v>2</v>
      </c>
      <c r="CJ389">
        <f>'Raw Data'!BX389</f>
        <v>0</v>
      </c>
      <c r="CK389">
        <f>'Raw Data'!BY389</f>
        <v>4</v>
      </c>
      <c r="CL389" t="str">
        <f>'Raw Data'!BZ389</f>
        <v>N</v>
      </c>
      <c r="CM389">
        <f t="shared" si="95"/>
        <v>0</v>
      </c>
      <c r="CN389">
        <f>'Raw Data'!CA389</f>
        <v>83</v>
      </c>
      <c r="CO389">
        <f>'Raw Data'!CB389</f>
        <v>136</v>
      </c>
      <c r="CP389">
        <f>'Raw Data'!CC389</f>
        <v>0</v>
      </c>
      <c r="CQ389" t="str">
        <f>'Raw Data'!CD389</f>
        <v>Not Urban</v>
      </c>
      <c r="CR389" t="str">
        <f>'Raw Data'!CE389</f>
        <v>Not Urban</v>
      </c>
      <c r="CS389">
        <f>'Raw Data'!CF389</f>
        <v>0</v>
      </c>
      <c r="CT389">
        <f>'Raw Data'!CG389</f>
        <v>50</v>
      </c>
      <c r="CU389">
        <f>'Raw Data'!CH389</f>
        <v>2740</v>
      </c>
      <c r="CV389" t="str">
        <f>'Raw Data'!CI389</f>
        <v xml:space="preserve"> </v>
      </c>
      <c r="CW389">
        <f>'Raw Data'!CJ389</f>
        <v>0</v>
      </c>
      <c r="CX389">
        <f>'Raw Data'!CK389</f>
        <v>1.362822</v>
      </c>
      <c r="CY389">
        <f>'Raw Data'!CL389</f>
        <v>14</v>
      </c>
      <c r="CZ389" t="str">
        <f>'Raw Data'!CM389</f>
        <v>State Mainline</v>
      </c>
      <c r="DA389">
        <f>'Raw Data'!CN389</f>
        <v>2740</v>
      </c>
      <c r="DB389">
        <f>'Raw Data'!CO389</f>
        <v>166084</v>
      </c>
      <c r="DC389">
        <f>'Raw Data'!CP389</f>
        <v>2.98</v>
      </c>
      <c r="DD389">
        <f>'Raw Data'!CQ389</f>
        <v>4.34</v>
      </c>
      <c r="DE389">
        <f>'Raw Data'!CR389</f>
        <v>166084</v>
      </c>
      <c r="DF389">
        <f>'Raw Data'!CS389</f>
        <v>0</v>
      </c>
      <c r="DG389">
        <f>'Raw Data'!CT389</f>
        <v>7195.6992730000002</v>
      </c>
      <c r="DH389">
        <f>'Raw Data'!CU389</f>
        <v>100</v>
      </c>
      <c r="DI389">
        <f>'Raw Data'!CV389</f>
        <v>14705</v>
      </c>
      <c r="DJ389">
        <f>'Raw Data'!CW389</f>
        <v>4.3507999999999998E-2</v>
      </c>
      <c r="DK389">
        <f>'Raw Data'!CX389</f>
        <v>0</v>
      </c>
      <c r="DL389">
        <f>'Raw Data'!CY389</f>
        <v>1.137E-3</v>
      </c>
      <c r="DM389">
        <f>'Raw Data'!CZ389</f>
        <v>155</v>
      </c>
      <c r="DN389" t="str">
        <f>'Raw Data'!DA389</f>
        <v>083-0136</v>
      </c>
      <c r="DO389" t="str">
        <f>'Raw Data'!DB389</f>
        <v>4R : Rural Minor Arterial</v>
      </c>
      <c r="DP389" t="str">
        <f>'Raw Data'!DC389</f>
        <v>34.864064, -85.539933</v>
      </c>
      <c r="DQ389">
        <f>'Raw Data'!DD389</f>
        <v>-85.539933000000005</v>
      </c>
      <c r="DR389">
        <f>'Raw Data'!DE389</f>
        <v>34.864063999999999</v>
      </c>
      <c r="DS389">
        <f>'Raw Data'!DF389</f>
        <v>34.864063999999999</v>
      </c>
      <c r="DT389">
        <f>'Raw Data'!DG389</f>
        <v>-85.539933000000005</v>
      </c>
      <c r="DU389">
        <f>'Raw Data'!DH389</f>
        <v>1.449E-3</v>
      </c>
      <c r="DV389">
        <f>'Raw Data'!DI389</f>
        <v>1.137E-3</v>
      </c>
      <c r="DW389">
        <f>'Raw Data'!DJ389</f>
        <v>60</v>
      </c>
      <c r="DX389" s="11">
        <f t="shared" si="96"/>
        <v>10136.666666666666</v>
      </c>
      <c r="DY389" s="5">
        <f t="shared" si="97"/>
        <v>9900</v>
      </c>
      <c r="DZ389" s="5">
        <f t="shared" si="90"/>
        <v>236.66666666666606</v>
      </c>
      <c r="EA389" s="5">
        <f t="shared" si="91"/>
        <v>2.3905723905723843E-2</v>
      </c>
      <c r="EB389" s="5">
        <f t="shared" si="92"/>
        <v>10018.333333333332</v>
      </c>
      <c r="EC389">
        <f>'Raw Data'!DK389</f>
        <v>8710</v>
      </c>
      <c r="ED389">
        <f>'Raw Data'!DL389</f>
        <v>4</v>
      </c>
      <c r="EE389">
        <f>'Raw Data'!DM389</f>
        <v>11000</v>
      </c>
      <c r="EF389">
        <f>'Raw Data'!DN389</f>
        <v>4</v>
      </c>
      <c r="EG389">
        <f>'Raw Data'!DO389</f>
        <v>10700</v>
      </c>
      <c r="EH389">
        <f>'Raw Data'!DP389</f>
        <v>4</v>
      </c>
      <c r="EI389">
        <f>'Raw Data'!DQ389</f>
        <v>9350</v>
      </c>
      <c r="EJ389">
        <f>'Raw Data'!DR389</f>
        <v>0</v>
      </c>
      <c r="EK389">
        <f>'Raw Data'!DS389</f>
        <v>9070</v>
      </c>
      <c r="EL389">
        <f>'Raw Data'!DT389</f>
        <v>5.8</v>
      </c>
      <c r="EM389">
        <f>'Raw Data'!DU389</f>
        <v>10600</v>
      </c>
      <c r="EN389">
        <f>'Raw Data'!DV389</f>
        <v>5.8</v>
      </c>
      <c r="EO389">
        <f>'Raw Data'!DW389</f>
        <v>10100</v>
      </c>
      <c r="EP389">
        <f>'Raw Data'!DX389</f>
        <v>5.8</v>
      </c>
      <c r="EQ389">
        <f>'Raw Data'!DY389</f>
        <v>9830</v>
      </c>
      <c r="ER389">
        <f>'Raw Data'!DZ389</f>
        <v>5.8</v>
      </c>
      <c r="ES389">
        <f>'Raw Data'!EA389</f>
        <v>9820</v>
      </c>
      <c r="ET389">
        <f>'Raw Data'!EB389</f>
        <v>5.8</v>
      </c>
      <c r="EU389">
        <f>'Raw Data'!EC389</f>
        <v>9100</v>
      </c>
      <c r="EV389">
        <f>'Raw Data'!ED389</f>
        <v>5.8</v>
      </c>
      <c r="EW389">
        <f>'Raw Data'!EE389</f>
        <v>5.7799999999999995E-4</v>
      </c>
    </row>
    <row r="390" spans="1:153" x14ac:dyDescent="0.3">
      <c r="A390">
        <f>'Raw Data'!A390</f>
        <v>388</v>
      </c>
      <c r="B390" t="str">
        <f>'Raw Data'!B390</f>
        <v>Point</v>
      </c>
      <c r="C390">
        <f>'Raw Data'!C390</f>
        <v>803</v>
      </c>
      <c r="D390">
        <f>'Raw Data'!D390</f>
        <v>24</v>
      </c>
      <c r="E390" t="str">
        <f>'Raw Data'!E390</f>
        <v>Point</v>
      </c>
      <c r="F390">
        <f>'Raw Data'!F390</f>
        <v>7789315</v>
      </c>
      <c r="G390" t="str">
        <f>'Raw Data'!G390</f>
        <v>Dade County Sheriff's Office</v>
      </c>
      <c r="H390" s="3">
        <f>'Raw Data'!H390</f>
        <v>43980</v>
      </c>
      <c r="L390">
        <f t="shared" si="84"/>
        <v>0</v>
      </c>
      <c r="M390" s="5">
        <f t="shared" si="85"/>
        <v>43980</v>
      </c>
      <c r="N390" s="5">
        <f t="shared" si="93"/>
        <v>2020</v>
      </c>
      <c r="O390" s="5" t="str" cm="1">
        <f t="array" ref="O390">_xlfn.IFS(N390&lt;=2016,"before treatment",N390=2017,"unknown",N390&gt;2017,"after treatment")</f>
        <v>after treatment</v>
      </c>
      <c r="P390" s="5">
        <f t="shared" si="86"/>
        <v>0</v>
      </c>
      <c r="Q390" s="5">
        <f t="shared" si="87"/>
        <v>1</v>
      </c>
      <c r="R390" t="str">
        <f>'Raw Data'!I390</f>
        <v>Dade</v>
      </c>
      <c r="S390" t="str">
        <f>'Raw Data'!J390</f>
        <v>State Route 136</v>
      </c>
      <c r="T390" t="str">
        <f>'Raw Data'!K390</f>
        <v>County Rd 6</v>
      </c>
      <c r="U390" t="str">
        <f>'Raw Data'!L390</f>
        <v>(O) No Injury</v>
      </c>
      <c r="V390">
        <f>'Raw Data'!M390</f>
        <v>0</v>
      </c>
      <c r="W390">
        <f>'Raw Data'!N390</f>
        <v>0</v>
      </c>
      <c r="X390">
        <f>'Raw Data'!O390</f>
        <v>0</v>
      </c>
      <c r="Y390" t="str">
        <f>'Raw Data'!P390</f>
        <v>Rear End</v>
      </c>
      <c r="Z390" t="str">
        <f>'Raw Data'!Q390</f>
        <v>On Roadway - Non-Intersection</v>
      </c>
      <c r="AA390" t="str">
        <f>'Raw Data'!R390</f>
        <v>["Motor Vehicle in Motion","Motor Vehicle in Motion"]</v>
      </c>
      <c r="AB390" t="str">
        <f>'Raw Data'!S390</f>
        <v>["Motor Vehicle in Motion","Motor Vehicle in Motion"]</v>
      </c>
      <c r="AC390" t="str">
        <f>'Raw Data'!T390</f>
        <v>(None)</v>
      </c>
      <c r="AD390">
        <f>'Raw Data'!U390</f>
        <v>2</v>
      </c>
      <c r="AE390" s="5" t="str">
        <f t="shared" si="94"/>
        <v>No</v>
      </c>
      <c r="AF390" t="str">
        <f>'Raw Data'!V390</f>
        <v>["Negotiating a Curve","Negotiating a Curve"]</v>
      </c>
      <c r="AG390" s="5">
        <f t="shared" si="88"/>
        <v>0</v>
      </c>
      <c r="AH390" t="str">
        <f>'Raw Data'!W390</f>
        <v>["West","West"]</v>
      </c>
      <c r="AI390" t="str">
        <f>'Raw Data'!X390</f>
        <v>Daylight</v>
      </c>
      <c r="AJ390" t="str">
        <f>'Raw Data'!Y390</f>
        <v>Dry</v>
      </c>
      <c r="AK390">
        <f>'Raw Data'!Z390</f>
        <v>0</v>
      </c>
      <c r="AL390" t="str">
        <f>'Raw Data'!AA390</f>
        <v>["Child Restraint System (Properly Used)","Lap and Shoulder Belt Used","Lap and Shoulder Belt Used"]</v>
      </c>
      <c r="AM390" s="5">
        <f t="shared" si="89"/>
        <v>0</v>
      </c>
      <c r="AN390" t="str">
        <f>'Raw Data'!AB390</f>
        <v>["Passenger Car","Pickup Truck"]</v>
      </c>
      <c r="AO390" t="str">
        <f>'Raw Data'!AC390</f>
        <v>0831013600I</v>
      </c>
      <c r="AP390">
        <f>'Raw Data'!AD390</f>
        <v>3.5219320000000001</v>
      </c>
      <c r="AQ390">
        <f>'Raw Data'!AE390</f>
        <v>34.862504999999999</v>
      </c>
      <c r="AR390">
        <f>'Raw Data'!AF390</f>
        <v>-85.541978</v>
      </c>
      <c r="AS390">
        <f>'Raw Data'!AG390</f>
        <v>60</v>
      </c>
      <c r="AT390">
        <f>'Raw Data'!AH390</f>
        <v>130</v>
      </c>
      <c r="AU390">
        <f>'Raw Data'!AI390</f>
        <v>1604</v>
      </c>
      <c r="AV390" t="str">
        <f>'Raw Data'!AJ390</f>
        <v>D6_0136_00_I</v>
      </c>
      <c r="AW390">
        <f>'Raw Data'!AK390</f>
        <v>189</v>
      </c>
      <c r="AX390">
        <f>'Raw Data'!AL390</f>
        <v>208</v>
      </c>
      <c r="AY390" t="str">
        <f>'Raw Data'!AM390</f>
        <v>simple</v>
      </c>
      <c r="AZ390">
        <f>'Raw Data'!AN390</f>
        <v>537</v>
      </c>
      <c r="BA390">
        <f>'Raw Data'!AO390</f>
        <v>43.2</v>
      </c>
      <c r="BB390">
        <f>'Raw Data'!AP390</f>
        <v>403.2</v>
      </c>
      <c r="BC390">
        <f>'Raw Data'!AQ390</f>
        <v>-85.541359</v>
      </c>
      <c r="BD390">
        <f>'Raw Data'!AR390</f>
        <v>34.863804999999999</v>
      </c>
      <c r="BE390">
        <f>'Raw Data'!AS390</f>
        <v>-85.541736999999998</v>
      </c>
      <c r="BF390">
        <f>'Raw Data'!AT390</f>
        <v>34.862765000000003</v>
      </c>
      <c r="BG390" t="str">
        <f>'Raw Data'!AU390</f>
        <v>0831013600I</v>
      </c>
      <c r="BH390">
        <f>'Raw Data'!AV390</f>
        <v>1</v>
      </c>
      <c r="BI390">
        <f>'Raw Data'!AW390</f>
        <v>83</v>
      </c>
      <c r="BJ390">
        <f>'Raw Data'!AX390</f>
        <v>136</v>
      </c>
      <c r="BK390">
        <f>'Raw Data'!AY390</f>
        <v>0</v>
      </c>
      <c r="BL390">
        <f>'Raw Data'!AZ390</f>
        <v>50</v>
      </c>
      <c r="BM390">
        <f>'Raw Data'!BA390</f>
        <v>4.63</v>
      </c>
      <c r="BN390">
        <f>'Raw Data'!BB390</f>
        <v>4.38</v>
      </c>
      <c r="BO390">
        <f>'Raw Data'!BC390</f>
        <v>1149.5999999999999</v>
      </c>
      <c r="BP390">
        <f>'Raw Data'!BD390</f>
        <v>1138.5</v>
      </c>
      <c r="BQ390">
        <f>'Raw Data'!BE390</f>
        <v>1129.3</v>
      </c>
      <c r="BR390">
        <f>'Raw Data'!BF390</f>
        <v>45</v>
      </c>
      <c r="BS390">
        <f>'Raw Data'!BG390</f>
        <v>46.5</v>
      </c>
      <c r="BT390">
        <f>'Raw Data'!BH390</f>
        <v>0</v>
      </c>
      <c r="BU390">
        <f>'Raw Data'!BI390</f>
        <v>44173</v>
      </c>
      <c r="BV390" t="str">
        <f>'Raw Data'!BJ390</f>
        <v>NONE</v>
      </c>
      <c r="BW390">
        <f>'Raw Data'!BK390</f>
        <v>1.137E-3</v>
      </c>
      <c r="BX390">
        <f>'Raw Data'!BL390</f>
        <v>15033</v>
      </c>
      <c r="BY390">
        <f>'Raw Data'!BM390</f>
        <v>14673</v>
      </c>
      <c r="BZ390" t="str">
        <f>'Raw Data'!BN390</f>
        <v>0831013600I</v>
      </c>
      <c r="CA390" t="str">
        <f>'Raw Data'!BO390</f>
        <v>DADE</v>
      </c>
      <c r="CB390">
        <f>'Raw Data'!BP390</f>
        <v>1</v>
      </c>
      <c r="CC390">
        <f>'Raw Data'!BQ390</f>
        <v>13600</v>
      </c>
      <c r="CD390">
        <f>'Raw Data'!BR390</f>
        <v>6</v>
      </c>
      <c r="CE390">
        <f>'Raw Data'!BS390</f>
        <v>1</v>
      </c>
      <c r="CF390">
        <f>'Raw Data'!BT390</f>
        <v>2</v>
      </c>
      <c r="CG390">
        <f>'Raw Data'!BU390</f>
        <v>1</v>
      </c>
      <c r="CH390">
        <f>'Raw Data'!BV390</f>
        <v>1</v>
      </c>
      <c r="CI390">
        <f>'Raw Data'!BW390</f>
        <v>2</v>
      </c>
      <c r="CJ390">
        <f>'Raw Data'!BX390</f>
        <v>0</v>
      </c>
      <c r="CK390">
        <f>'Raw Data'!BY390</f>
        <v>4</v>
      </c>
      <c r="CL390" t="str">
        <f>'Raw Data'!BZ390</f>
        <v>N</v>
      </c>
      <c r="CM390">
        <f t="shared" si="95"/>
        <v>0</v>
      </c>
      <c r="CN390">
        <f>'Raw Data'!CA390</f>
        <v>83</v>
      </c>
      <c r="CO390">
        <f>'Raw Data'!CB390</f>
        <v>136</v>
      </c>
      <c r="CP390">
        <f>'Raw Data'!CC390</f>
        <v>0</v>
      </c>
      <c r="CQ390" t="str">
        <f>'Raw Data'!CD390</f>
        <v>Not Urban</v>
      </c>
      <c r="CR390" t="str">
        <f>'Raw Data'!CE390</f>
        <v>Not Urban</v>
      </c>
      <c r="CS390">
        <f>'Raw Data'!CF390</f>
        <v>0</v>
      </c>
      <c r="CT390">
        <f>'Raw Data'!CG390</f>
        <v>50</v>
      </c>
      <c r="CU390">
        <f>'Raw Data'!CH390</f>
        <v>2740</v>
      </c>
      <c r="CV390" t="str">
        <f>'Raw Data'!CI390</f>
        <v xml:space="preserve"> </v>
      </c>
      <c r="CW390">
        <f>'Raw Data'!CJ390</f>
        <v>0</v>
      </c>
      <c r="CX390">
        <f>'Raw Data'!CK390</f>
        <v>1.362822</v>
      </c>
      <c r="CY390">
        <f>'Raw Data'!CL390</f>
        <v>14</v>
      </c>
      <c r="CZ390" t="str">
        <f>'Raw Data'!CM390</f>
        <v>State Mainline</v>
      </c>
      <c r="DA390">
        <f>'Raw Data'!CN390</f>
        <v>2740</v>
      </c>
      <c r="DB390">
        <f>'Raw Data'!CO390</f>
        <v>166084</v>
      </c>
      <c r="DC390">
        <f>'Raw Data'!CP390</f>
        <v>2.98</v>
      </c>
      <c r="DD390">
        <f>'Raw Data'!CQ390</f>
        <v>4.34</v>
      </c>
      <c r="DE390">
        <f>'Raw Data'!CR390</f>
        <v>166084</v>
      </c>
      <c r="DF390">
        <f>'Raw Data'!CS390</f>
        <v>0</v>
      </c>
      <c r="DG390">
        <f>'Raw Data'!CT390</f>
        <v>7195.6992730000002</v>
      </c>
      <c r="DH390">
        <f>'Raw Data'!CU390</f>
        <v>100</v>
      </c>
      <c r="DI390">
        <f>'Raw Data'!CV390</f>
        <v>14705</v>
      </c>
      <c r="DJ390">
        <f>'Raw Data'!CW390</f>
        <v>4.3507999999999998E-2</v>
      </c>
      <c r="DK390">
        <f>'Raw Data'!CX390</f>
        <v>0</v>
      </c>
      <c r="DL390">
        <f>'Raw Data'!CY390</f>
        <v>1.137E-3</v>
      </c>
      <c r="DM390">
        <f>'Raw Data'!CZ390</f>
        <v>155</v>
      </c>
      <c r="DN390" t="str">
        <f>'Raw Data'!DA390</f>
        <v>083-0136</v>
      </c>
      <c r="DO390" t="str">
        <f>'Raw Data'!DB390</f>
        <v>4R : Rural Minor Arterial</v>
      </c>
      <c r="DP390" t="str">
        <f>'Raw Data'!DC390</f>
        <v>34.864064, -85.539933</v>
      </c>
      <c r="DQ390">
        <f>'Raw Data'!DD390</f>
        <v>-85.539933000000005</v>
      </c>
      <c r="DR390">
        <f>'Raw Data'!DE390</f>
        <v>34.864063999999999</v>
      </c>
      <c r="DS390">
        <f>'Raw Data'!DF390</f>
        <v>34.864063999999999</v>
      </c>
      <c r="DT390">
        <f>'Raw Data'!DG390</f>
        <v>-85.539933000000005</v>
      </c>
      <c r="DU390">
        <f>'Raw Data'!DH390</f>
        <v>1.449E-3</v>
      </c>
      <c r="DV390">
        <f>'Raw Data'!DI390</f>
        <v>1.137E-3</v>
      </c>
      <c r="DW390">
        <f>'Raw Data'!DJ390</f>
        <v>60</v>
      </c>
      <c r="DX390" s="11">
        <f t="shared" si="96"/>
        <v>10136.666666666666</v>
      </c>
      <c r="DY390" s="5">
        <f t="shared" si="97"/>
        <v>9900</v>
      </c>
      <c r="DZ390" s="5">
        <f t="shared" si="90"/>
        <v>236.66666666666606</v>
      </c>
      <c r="EA390" s="5">
        <f t="shared" si="91"/>
        <v>2.3905723905723843E-2</v>
      </c>
      <c r="EB390" s="5">
        <f t="shared" si="92"/>
        <v>10018.333333333332</v>
      </c>
      <c r="EC390">
        <f>'Raw Data'!DK390</f>
        <v>8710</v>
      </c>
      <c r="ED390">
        <f>'Raw Data'!DL390</f>
        <v>4</v>
      </c>
      <c r="EE390">
        <f>'Raw Data'!DM390</f>
        <v>11000</v>
      </c>
      <c r="EF390">
        <f>'Raw Data'!DN390</f>
        <v>4</v>
      </c>
      <c r="EG390">
        <f>'Raw Data'!DO390</f>
        <v>10700</v>
      </c>
      <c r="EH390">
        <f>'Raw Data'!DP390</f>
        <v>4</v>
      </c>
      <c r="EI390">
        <f>'Raw Data'!DQ390</f>
        <v>9350</v>
      </c>
      <c r="EJ390">
        <f>'Raw Data'!DR390</f>
        <v>0</v>
      </c>
      <c r="EK390">
        <f>'Raw Data'!DS390</f>
        <v>9070</v>
      </c>
      <c r="EL390">
        <f>'Raw Data'!DT390</f>
        <v>5.8</v>
      </c>
      <c r="EM390">
        <f>'Raw Data'!DU390</f>
        <v>10600</v>
      </c>
      <c r="EN390">
        <f>'Raw Data'!DV390</f>
        <v>5.8</v>
      </c>
      <c r="EO390">
        <f>'Raw Data'!DW390</f>
        <v>10100</v>
      </c>
      <c r="EP390">
        <f>'Raw Data'!DX390</f>
        <v>5.8</v>
      </c>
      <c r="EQ390">
        <f>'Raw Data'!DY390</f>
        <v>9830</v>
      </c>
      <c r="ER390">
        <f>'Raw Data'!DZ390</f>
        <v>5.8</v>
      </c>
      <c r="ES390">
        <f>'Raw Data'!EA390</f>
        <v>9820</v>
      </c>
      <c r="ET390">
        <f>'Raw Data'!EB390</f>
        <v>5.8</v>
      </c>
      <c r="EU390">
        <f>'Raw Data'!EC390</f>
        <v>9100</v>
      </c>
      <c r="EV390">
        <f>'Raw Data'!ED390</f>
        <v>5.8</v>
      </c>
      <c r="EW390">
        <f>'Raw Data'!EE390</f>
        <v>3.5500000000000001E-4</v>
      </c>
    </row>
    <row r="391" spans="1:153" x14ac:dyDescent="0.3">
      <c r="A391">
        <f>'Raw Data'!A391</f>
        <v>389</v>
      </c>
      <c r="B391" t="str">
        <f>'Raw Data'!B391</f>
        <v>Point</v>
      </c>
      <c r="C391">
        <f>'Raw Data'!C391</f>
        <v>25</v>
      </c>
      <c r="D391">
        <f>'Raw Data'!D391</f>
        <v>417</v>
      </c>
      <c r="E391" t="str">
        <f>'Raw Data'!E391</f>
        <v>Point</v>
      </c>
      <c r="F391">
        <f>'Raw Data'!F391</f>
        <v>4386887</v>
      </c>
      <c r="G391" t="str">
        <f>'Raw Data'!G391</f>
        <v>Gsp Post 00</v>
      </c>
      <c r="H391" s="3">
        <f>'Raw Data'!H391</f>
        <v>41352</v>
      </c>
      <c r="L391">
        <f t="shared" si="84"/>
        <v>0</v>
      </c>
      <c r="M391" s="5">
        <f t="shared" si="85"/>
        <v>41352</v>
      </c>
      <c r="N391" s="5">
        <f t="shared" si="93"/>
        <v>2013</v>
      </c>
      <c r="O391" s="5" t="str" cm="1">
        <f t="array" ref="O391">_xlfn.IFS(N391&lt;=2016,"before treatment",N391=2017,"unknown",N391&gt;2017,"after treatment")</f>
        <v>before treatment</v>
      </c>
      <c r="P391" s="5">
        <f t="shared" si="86"/>
        <v>1</v>
      </c>
      <c r="Q391" s="5">
        <f t="shared" si="87"/>
        <v>0</v>
      </c>
      <c r="R391" t="str">
        <f>'Raw Data'!I391</f>
        <v>Dade</v>
      </c>
      <c r="S391" t="str">
        <f>'Raw Data'!J391</f>
        <v>State Route 136</v>
      </c>
      <c r="T391" t="str">
        <f>'Raw Data'!K391</f>
        <v>(none)</v>
      </c>
      <c r="U391" t="str">
        <f>'Raw Data'!L391</f>
        <v>(C) Possible Injury / Complaint</v>
      </c>
      <c r="V391">
        <f>'Raw Data'!M391</f>
        <v>0</v>
      </c>
      <c r="W391">
        <f>'Raw Data'!N391</f>
        <v>0</v>
      </c>
      <c r="X391">
        <f>'Raw Data'!O391</f>
        <v>0</v>
      </c>
      <c r="Y391" t="str">
        <f>'Raw Data'!P391</f>
        <v>Not a Collision with Motor Vehicle</v>
      </c>
      <c r="Z391" t="str">
        <f>'Raw Data'!Q391</f>
        <v>On Shoulder</v>
      </c>
      <c r="AA391" t="str">
        <f>'Raw Data'!R391</f>
        <v>Ditch</v>
      </c>
      <c r="AB391" t="str">
        <f>'Raw Data'!S391</f>
        <v>Other - Fixed Object</v>
      </c>
      <c r="AC391" t="str">
        <f>'Raw Data'!T391</f>
        <v>Changed Lanes Improperly</v>
      </c>
      <c r="AD391">
        <f>'Raw Data'!U391</f>
        <v>1</v>
      </c>
      <c r="AE391" s="5" t="str">
        <f t="shared" si="94"/>
        <v>Yes</v>
      </c>
      <c r="AF391" t="str">
        <f>'Raw Data'!V391</f>
        <v>Negotiating a Curve</v>
      </c>
      <c r="AG391" s="5">
        <f t="shared" si="88"/>
        <v>0</v>
      </c>
      <c r="AH391" t="str">
        <f>'Raw Data'!W391</f>
        <v>West</v>
      </c>
      <c r="AI391" t="str">
        <f>'Raw Data'!X391</f>
        <v>Dark-Not Lighted</v>
      </c>
      <c r="AJ391" t="str">
        <f>'Raw Data'!Y391</f>
        <v>Dry</v>
      </c>
      <c r="AK391">
        <f>'Raw Data'!Z391</f>
        <v>47</v>
      </c>
      <c r="AL391" t="str">
        <f>'Raw Data'!AA391</f>
        <v>Lap and Shoulder Belt Used</v>
      </c>
      <c r="AM391" s="5">
        <f t="shared" si="89"/>
        <v>0</v>
      </c>
      <c r="AN391" t="str">
        <f>'Raw Data'!AB391</f>
        <v>Passenger Car</v>
      </c>
      <c r="AO391" t="str">
        <f>'Raw Data'!AC391</f>
        <v>0831013600I</v>
      </c>
      <c r="AP391">
        <f>'Raw Data'!AD391</f>
        <v>4.17</v>
      </c>
      <c r="AQ391">
        <f>'Raw Data'!AE391</f>
        <v>34.867783000000003</v>
      </c>
      <c r="AR391">
        <f>'Raw Data'!AF391</f>
        <v>-85.533489000000003</v>
      </c>
      <c r="AS391">
        <f>'Raw Data'!AG391</f>
        <v>61</v>
      </c>
      <c r="AT391">
        <f>'Raw Data'!AH391</f>
        <v>131</v>
      </c>
      <c r="AU391">
        <f>'Raw Data'!AI391</f>
        <v>1608</v>
      </c>
      <c r="AV391" t="str">
        <f>'Raw Data'!AJ391</f>
        <v>D6_0136_00_I</v>
      </c>
      <c r="AW391">
        <f>'Raw Data'!AK391</f>
        <v>192</v>
      </c>
      <c r="AX391">
        <f>'Raw Data'!AL391</f>
        <v>212</v>
      </c>
      <c r="AY391" t="str">
        <f>'Raw Data'!AM391</f>
        <v>simple</v>
      </c>
      <c r="AZ391">
        <f>'Raw Data'!AN391</f>
        <v>518.9</v>
      </c>
      <c r="BA391">
        <f>'Raw Data'!AO391</f>
        <v>77.900000000000006</v>
      </c>
      <c r="BB391">
        <f>'Raw Data'!AP391</f>
        <v>703.2</v>
      </c>
      <c r="BC391">
        <f>'Raw Data'!AQ391</f>
        <v>-85.533986999999996</v>
      </c>
      <c r="BD391">
        <f>'Raw Data'!AR391</f>
        <v>34.867364000000002</v>
      </c>
      <c r="BE391">
        <f>'Raw Data'!AS391</f>
        <v>-85.531935000000004</v>
      </c>
      <c r="BF391">
        <f>'Raw Data'!AT391</f>
        <v>34.867972999999999</v>
      </c>
      <c r="BG391" t="str">
        <f>'Raw Data'!AU391</f>
        <v>0831013600I</v>
      </c>
      <c r="BH391">
        <f>'Raw Data'!AV391</f>
        <v>1</v>
      </c>
      <c r="BI391">
        <f>'Raw Data'!AW391</f>
        <v>83</v>
      </c>
      <c r="BJ391">
        <f>'Raw Data'!AX391</f>
        <v>136</v>
      </c>
      <c r="BK391">
        <f>'Raw Data'!AY391</f>
        <v>0</v>
      </c>
      <c r="BL391">
        <f>'Raw Data'!AZ391</f>
        <v>50</v>
      </c>
      <c r="BM391">
        <f>'Raw Data'!BA391</f>
        <v>5.74</v>
      </c>
      <c r="BN391">
        <f>'Raw Data'!BB391</f>
        <v>5.08</v>
      </c>
      <c r="BO391">
        <f>'Raw Data'!BC391</f>
        <v>932.1</v>
      </c>
      <c r="BP391">
        <f>'Raw Data'!BD391</f>
        <v>898</v>
      </c>
      <c r="BQ391">
        <f>'Raw Data'!BE391</f>
        <v>875.7</v>
      </c>
      <c r="BR391">
        <f>'Raw Data'!BF391</f>
        <v>45</v>
      </c>
      <c r="BS391">
        <f>'Raw Data'!BG391</f>
        <v>46</v>
      </c>
      <c r="BT391">
        <f>'Raw Data'!BH391</f>
        <v>0</v>
      </c>
      <c r="BU391">
        <f>'Raw Data'!BI391</f>
        <v>44173</v>
      </c>
      <c r="BV391" t="str">
        <f>'Raw Data'!BJ391</f>
        <v>NONE</v>
      </c>
      <c r="BW391">
        <f>'Raw Data'!BK391</f>
        <v>2.2590000000000002E-3</v>
      </c>
      <c r="BX391">
        <f>'Raw Data'!BL391</f>
        <v>15033</v>
      </c>
      <c r="BY391">
        <f>'Raw Data'!BM391</f>
        <v>14673</v>
      </c>
      <c r="BZ391" t="str">
        <f>'Raw Data'!BN391</f>
        <v>0831013600I</v>
      </c>
      <c r="CA391" t="str">
        <f>'Raw Data'!BO391</f>
        <v>DADE</v>
      </c>
      <c r="CB391">
        <f>'Raw Data'!BP391</f>
        <v>1</v>
      </c>
      <c r="CC391">
        <f>'Raw Data'!BQ391</f>
        <v>13600</v>
      </c>
      <c r="CD391">
        <f>'Raw Data'!BR391</f>
        <v>6</v>
      </c>
      <c r="CE391">
        <f>'Raw Data'!BS391</f>
        <v>1</v>
      </c>
      <c r="CF391">
        <f>'Raw Data'!BT391</f>
        <v>2</v>
      </c>
      <c r="CG391">
        <f>'Raw Data'!BU391</f>
        <v>1</v>
      </c>
      <c r="CH391">
        <f>'Raw Data'!BV391</f>
        <v>1</v>
      </c>
      <c r="CI391">
        <f>'Raw Data'!BW391</f>
        <v>2</v>
      </c>
      <c r="CJ391">
        <f>'Raw Data'!BX391</f>
        <v>0</v>
      </c>
      <c r="CK391">
        <f>'Raw Data'!BY391</f>
        <v>4</v>
      </c>
      <c r="CL391" t="str">
        <f>'Raw Data'!BZ391</f>
        <v>N</v>
      </c>
      <c r="CM391">
        <f t="shared" si="95"/>
        <v>0</v>
      </c>
      <c r="CN391">
        <f>'Raw Data'!CA391</f>
        <v>83</v>
      </c>
      <c r="CO391">
        <f>'Raw Data'!CB391</f>
        <v>136</v>
      </c>
      <c r="CP391">
        <f>'Raw Data'!CC391</f>
        <v>0</v>
      </c>
      <c r="CQ391" t="str">
        <f>'Raw Data'!CD391</f>
        <v>Not Urban</v>
      </c>
      <c r="CR391" t="str">
        <f>'Raw Data'!CE391</f>
        <v>Not Urban</v>
      </c>
      <c r="CS391">
        <f>'Raw Data'!CF391</f>
        <v>0</v>
      </c>
      <c r="CT391">
        <f>'Raw Data'!CG391</f>
        <v>50</v>
      </c>
      <c r="CU391">
        <f>'Raw Data'!CH391</f>
        <v>2740</v>
      </c>
      <c r="CV391" t="str">
        <f>'Raw Data'!CI391</f>
        <v xml:space="preserve"> </v>
      </c>
      <c r="CW391">
        <f>'Raw Data'!CJ391</f>
        <v>0</v>
      </c>
      <c r="CX391">
        <f>'Raw Data'!CK391</f>
        <v>1.362822</v>
      </c>
      <c r="CY391">
        <f>'Raw Data'!CL391</f>
        <v>14</v>
      </c>
      <c r="CZ391" t="str">
        <f>'Raw Data'!CM391</f>
        <v>State Mainline</v>
      </c>
      <c r="DA391">
        <f>'Raw Data'!CN391</f>
        <v>2740</v>
      </c>
      <c r="DB391">
        <f>'Raw Data'!CO391</f>
        <v>166084</v>
      </c>
      <c r="DC391">
        <f>'Raw Data'!CP391</f>
        <v>2.98</v>
      </c>
      <c r="DD391">
        <f>'Raw Data'!CQ391</f>
        <v>4.34</v>
      </c>
      <c r="DE391">
        <f>'Raw Data'!CR391</f>
        <v>166084</v>
      </c>
      <c r="DF391">
        <f>'Raw Data'!CS391</f>
        <v>0</v>
      </c>
      <c r="DG391">
        <f>'Raw Data'!CT391</f>
        <v>7195.6992730000002</v>
      </c>
      <c r="DH391">
        <f>'Raw Data'!CU391</f>
        <v>100</v>
      </c>
      <c r="DI391">
        <f>'Raw Data'!CV391</f>
        <v>14705</v>
      </c>
      <c r="DJ391">
        <f>'Raw Data'!CW391</f>
        <v>4.3507999999999998E-2</v>
      </c>
      <c r="DK391">
        <f>'Raw Data'!CX391</f>
        <v>0</v>
      </c>
      <c r="DL391">
        <f>'Raw Data'!CY391</f>
        <v>2.2590000000000002E-3</v>
      </c>
      <c r="DM391">
        <f>'Raw Data'!CZ391</f>
        <v>155</v>
      </c>
      <c r="DN391" t="str">
        <f>'Raw Data'!DA391</f>
        <v>083-0136</v>
      </c>
      <c r="DO391" t="str">
        <f>'Raw Data'!DB391</f>
        <v>4R : Rural Minor Arterial</v>
      </c>
      <c r="DP391" t="str">
        <f>'Raw Data'!DC391</f>
        <v>34.864064, -85.539933</v>
      </c>
      <c r="DQ391">
        <f>'Raw Data'!DD391</f>
        <v>-85.539933000000005</v>
      </c>
      <c r="DR391">
        <f>'Raw Data'!DE391</f>
        <v>34.864063999999999</v>
      </c>
      <c r="DS391">
        <f>'Raw Data'!DF391</f>
        <v>34.864063999999999</v>
      </c>
      <c r="DT391">
        <f>'Raw Data'!DG391</f>
        <v>-85.539933000000005</v>
      </c>
      <c r="DU391">
        <f>'Raw Data'!DH391</f>
        <v>6.8009999999999998E-3</v>
      </c>
      <c r="DV391">
        <f>'Raw Data'!DI391</f>
        <v>2.2590000000000002E-3</v>
      </c>
      <c r="DW391">
        <f>'Raw Data'!DJ391</f>
        <v>61</v>
      </c>
      <c r="DX391" s="11">
        <f t="shared" si="96"/>
        <v>10136.666666666666</v>
      </c>
      <c r="DY391" s="5">
        <f t="shared" si="97"/>
        <v>9900</v>
      </c>
      <c r="DZ391" s="5">
        <f t="shared" si="90"/>
        <v>236.66666666666606</v>
      </c>
      <c r="EA391" s="5">
        <f t="shared" si="91"/>
        <v>2.3905723905723843E-2</v>
      </c>
      <c r="EB391" s="5">
        <f t="shared" si="92"/>
        <v>10018.333333333332</v>
      </c>
      <c r="EC391">
        <f>'Raw Data'!DK391</f>
        <v>8710</v>
      </c>
      <c r="ED391">
        <f>'Raw Data'!DL391</f>
        <v>4</v>
      </c>
      <c r="EE391">
        <f>'Raw Data'!DM391</f>
        <v>11000</v>
      </c>
      <c r="EF391">
        <f>'Raw Data'!DN391</f>
        <v>4</v>
      </c>
      <c r="EG391">
        <f>'Raw Data'!DO391</f>
        <v>10700</v>
      </c>
      <c r="EH391">
        <f>'Raw Data'!DP391</f>
        <v>4</v>
      </c>
      <c r="EI391">
        <f>'Raw Data'!DQ391</f>
        <v>9350</v>
      </c>
      <c r="EJ391">
        <f>'Raw Data'!DR391</f>
        <v>0</v>
      </c>
      <c r="EK391">
        <f>'Raw Data'!DS391</f>
        <v>9070</v>
      </c>
      <c r="EL391">
        <f>'Raw Data'!DT391</f>
        <v>5.8</v>
      </c>
      <c r="EM391">
        <f>'Raw Data'!DU391</f>
        <v>10600</v>
      </c>
      <c r="EN391">
        <f>'Raw Data'!DV391</f>
        <v>5.8</v>
      </c>
      <c r="EO391">
        <f>'Raw Data'!DW391</f>
        <v>10100</v>
      </c>
      <c r="EP391">
        <f>'Raw Data'!DX391</f>
        <v>5.8</v>
      </c>
      <c r="EQ391">
        <f>'Raw Data'!DY391</f>
        <v>9830</v>
      </c>
      <c r="ER391">
        <f>'Raw Data'!DZ391</f>
        <v>5.8</v>
      </c>
      <c r="ES391">
        <f>'Raw Data'!EA391</f>
        <v>9820</v>
      </c>
      <c r="ET391">
        <f>'Raw Data'!EB391</f>
        <v>5.8</v>
      </c>
      <c r="EU391">
        <f>'Raw Data'!EC391</f>
        <v>9100</v>
      </c>
      <c r="EV391">
        <f>'Raw Data'!ED391</f>
        <v>5.8</v>
      </c>
      <c r="EW391">
        <f>'Raw Data'!EE391</f>
        <v>0</v>
      </c>
    </row>
    <row r="392" spans="1:153" x14ac:dyDescent="0.3">
      <c r="A392">
        <f>'Raw Data'!A392</f>
        <v>390</v>
      </c>
      <c r="B392" t="str">
        <f>'Raw Data'!B392</f>
        <v>Point</v>
      </c>
      <c r="C392">
        <f>'Raw Data'!C392</f>
        <v>99</v>
      </c>
      <c r="D392">
        <f>'Raw Data'!D392</f>
        <v>328</v>
      </c>
      <c r="E392" t="str">
        <f>'Raw Data'!E392</f>
        <v>Point</v>
      </c>
      <c r="F392">
        <f>'Raw Data'!F392</f>
        <v>5025383</v>
      </c>
      <c r="G392" t="str">
        <f>'Raw Data'!G392</f>
        <v>Gsp Post 00</v>
      </c>
      <c r="H392" s="3">
        <f>'Raw Data'!H392</f>
        <v>41928</v>
      </c>
      <c r="L392">
        <f t="shared" si="84"/>
        <v>0</v>
      </c>
      <c r="M392" s="5">
        <f t="shared" si="85"/>
        <v>41928</v>
      </c>
      <c r="N392" s="5">
        <f t="shared" si="93"/>
        <v>2014</v>
      </c>
      <c r="O392" s="5" t="str" cm="1">
        <f t="array" ref="O392">_xlfn.IFS(N392&lt;=2016,"before treatment",N392=2017,"unknown",N392&gt;2017,"after treatment")</f>
        <v>before treatment</v>
      </c>
      <c r="P392" s="5">
        <f t="shared" si="86"/>
        <v>1</v>
      </c>
      <c r="Q392" s="5">
        <f t="shared" si="87"/>
        <v>0</v>
      </c>
      <c r="R392" t="str">
        <f>'Raw Data'!I392</f>
        <v>Dade</v>
      </c>
      <c r="S392" t="str">
        <f>'Raw Data'!J392</f>
        <v>State Route 136</v>
      </c>
      <c r="T392" t="str">
        <f>'Raw Data'!K392</f>
        <v>Back Valley Rd</v>
      </c>
      <c r="U392" t="str">
        <f>'Raw Data'!L392</f>
        <v>(O) No Injury</v>
      </c>
      <c r="V392">
        <f>'Raw Data'!M392</f>
        <v>0</v>
      </c>
      <c r="W392">
        <f>'Raw Data'!N392</f>
        <v>0</v>
      </c>
      <c r="X392">
        <f>'Raw Data'!O392</f>
        <v>0</v>
      </c>
      <c r="Y392" t="str">
        <f>'Raw Data'!P392</f>
        <v>Right Angle Crash</v>
      </c>
      <c r="Z392" t="str">
        <f>'Raw Data'!Q392</f>
        <v>On Roadway - Roadway Intersection</v>
      </c>
      <c r="AA392" t="str">
        <f>'Raw Data'!R392</f>
        <v>["Motor Vehicle in Motion","Motor Vehicle in Motion","Motor Vehicle in Motion","Motor Vehicle in Motion"]</v>
      </c>
      <c r="AB392" t="str">
        <f>'Raw Data'!S392</f>
        <v>["Motor Vehicle in Motion","Motor Vehicle in Motion","Motor Vehicle in Motion","Other Non-Collision"]</v>
      </c>
      <c r="AC392" t="str">
        <f>'Raw Data'!T392</f>
        <v>["Failure to Yield","No Contributing Factors","No Contributing Factors","Reaction to Object or Animal"]</v>
      </c>
      <c r="AD392">
        <f>'Raw Data'!U392</f>
        <v>4</v>
      </c>
      <c r="AE392" s="5" t="str">
        <f t="shared" si="94"/>
        <v>No</v>
      </c>
      <c r="AF392" t="str">
        <f>'Raw Data'!V392</f>
        <v>["Stopped","Straight","Turning Right"]</v>
      </c>
      <c r="AG392" s="5">
        <f t="shared" si="88"/>
        <v>1</v>
      </c>
      <c r="AH392" t="str">
        <f>'Raw Data'!W392</f>
        <v>["East","East","North","West"]</v>
      </c>
      <c r="AI392" t="str">
        <f>'Raw Data'!X392</f>
        <v>Daylight</v>
      </c>
      <c r="AJ392" t="str">
        <f>'Raw Data'!Y392</f>
        <v>Dry</v>
      </c>
      <c r="AK392">
        <f>'Raw Data'!Z392</f>
        <v>0</v>
      </c>
      <c r="AL392" t="str">
        <f>'Raw Data'!AA392</f>
        <v>["Lap and Shoulder Belt Used","Lap and Shoulder Belt Used","Lap and Shoulder Belt Used","Unknown"]</v>
      </c>
      <c r="AM392" s="5">
        <f t="shared" si="89"/>
        <v>0</v>
      </c>
      <c r="AN392" t="str">
        <f>'Raw Data'!AB392</f>
        <v>["Passenger Car","Passenger Car","Pickup Truck","Sports Utility Vehicle (SUV)"]</v>
      </c>
      <c r="AO392" t="str">
        <f>'Raw Data'!AC392</f>
        <v>0831013600I</v>
      </c>
      <c r="AP392">
        <f>'Raw Data'!AD392</f>
        <v>4.3341060000000002</v>
      </c>
      <c r="AQ392">
        <f>'Raw Data'!AE392</f>
        <v>34.867815999999998</v>
      </c>
      <c r="AR392">
        <f>'Raw Data'!AF392</f>
        <v>-85.530681000000001</v>
      </c>
      <c r="AS392">
        <f>'Raw Data'!AG392</f>
        <v>61</v>
      </c>
      <c r="AT392">
        <f>'Raw Data'!AH392</f>
        <v>131</v>
      </c>
      <c r="AU392">
        <f>'Raw Data'!AI392</f>
        <v>1608</v>
      </c>
      <c r="AV392" t="str">
        <f>'Raw Data'!AJ392</f>
        <v>D6_0136_00_I</v>
      </c>
      <c r="AW392">
        <f>'Raw Data'!AK392</f>
        <v>192</v>
      </c>
      <c r="AX392">
        <f>'Raw Data'!AL392</f>
        <v>212</v>
      </c>
      <c r="AY392" t="str">
        <f>'Raw Data'!AM392</f>
        <v>simple</v>
      </c>
      <c r="AZ392">
        <f>'Raw Data'!AN392</f>
        <v>518.9</v>
      </c>
      <c r="BA392">
        <f>'Raw Data'!AO392</f>
        <v>77.900000000000006</v>
      </c>
      <c r="BB392">
        <f>'Raw Data'!AP392</f>
        <v>703.2</v>
      </c>
      <c r="BC392">
        <f>'Raw Data'!AQ392</f>
        <v>-85.533986999999996</v>
      </c>
      <c r="BD392">
        <f>'Raw Data'!AR392</f>
        <v>34.867364000000002</v>
      </c>
      <c r="BE392">
        <f>'Raw Data'!AS392</f>
        <v>-85.531935000000004</v>
      </c>
      <c r="BF392">
        <f>'Raw Data'!AT392</f>
        <v>34.867972999999999</v>
      </c>
      <c r="BG392" t="str">
        <f>'Raw Data'!AU392</f>
        <v>0831013600I</v>
      </c>
      <c r="BH392">
        <f>'Raw Data'!AV392</f>
        <v>1</v>
      </c>
      <c r="BI392">
        <f>'Raw Data'!AW392</f>
        <v>83</v>
      </c>
      <c r="BJ392">
        <f>'Raw Data'!AX392</f>
        <v>136</v>
      </c>
      <c r="BK392">
        <f>'Raw Data'!AY392</f>
        <v>0</v>
      </c>
      <c r="BL392">
        <f>'Raw Data'!AZ392</f>
        <v>50</v>
      </c>
      <c r="BM392">
        <f>'Raw Data'!BA392</f>
        <v>5.74</v>
      </c>
      <c r="BN392">
        <f>'Raw Data'!BB392</f>
        <v>5.08</v>
      </c>
      <c r="BO392">
        <f>'Raw Data'!BC392</f>
        <v>932.1</v>
      </c>
      <c r="BP392">
        <f>'Raw Data'!BD392</f>
        <v>898</v>
      </c>
      <c r="BQ392">
        <f>'Raw Data'!BE392</f>
        <v>875.7</v>
      </c>
      <c r="BR392">
        <f>'Raw Data'!BF392</f>
        <v>45</v>
      </c>
      <c r="BS392">
        <f>'Raw Data'!BG392</f>
        <v>46</v>
      </c>
      <c r="BT392">
        <f>'Raw Data'!BH392</f>
        <v>0</v>
      </c>
      <c r="BU392">
        <f>'Raw Data'!BI392</f>
        <v>44173</v>
      </c>
      <c r="BV392" t="str">
        <f>'Raw Data'!BJ392</f>
        <v>NONE</v>
      </c>
      <c r="BW392">
        <f>'Raw Data'!BK392</f>
        <v>2.2590000000000002E-3</v>
      </c>
      <c r="BX392">
        <f>'Raw Data'!BL392</f>
        <v>15033</v>
      </c>
      <c r="BY392">
        <f>'Raw Data'!BM392</f>
        <v>14673</v>
      </c>
      <c r="BZ392" t="str">
        <f>'Raw Data'!BN392</f>
        <v>0831013600I</v>
      </c>
      <c r="CA392" t="str">
        <f>'Raw Data'!BO392</f>
        <v>DADE</v>
      </c>
      <c r="CB392">
        <f>'Raw Data'!BP392</f>
        <v>1</v>
      </c>
      <c r="CC392">
        <f>'Raw Data'!BQ392</f>
        <v>13600</v>
      </c>
      <c r="CD392">
        <f>'Raw Data'!BR392</f>
        <v>6</v>
      </c>
      <c r="CE392">
        <f>'Raw Data'!BS392</f>
        <v>1</v>
      </c>
      <c r="CF392">
        <f>'Raw Data'!BT392</f>
        <v>2</v>
      </c>
      <c r="CG392">
        <f>'Raw Data'!BU392</f>
        <v>1</v>
      </c>
      <c r="CH392">
        <f>'Raw Data'!BV392</f>
        <v>1</v>
      </c>
      <c r="CI392">
        <f>'Raw Data'!BW392</f>
        <v>2</v>
      </c>
      <c r="CJ392">
        <f>'Raw Data'!BX392</f>
        <v>0</v>
      </c>
      <c r="CK392">
        <f>'Raw Data'!BY392</f>
        <v>4</v>
      </c>
      <c r="CL392" t="str">
        <f>'Raw Data'!BZ392</f>
        <v>N</v>
      </c>
      <c r="CM392">
        <f t="shared" si="95"/>
        <v>0</v>
      </c>
      <c r="CN392">
        <f>'Raw Data'!CA392</f>
        <v>83</v>
      </c>
      <c r="CO392">
        <f>'Raw Data'!CB392</f>
        <v>136</v>
      </c>
      <c r="CP392">
        <f>'Raw Data'!CC392</f>
        <v>0</v>
      </c>
      <c r="CQ392" t="str">
        <f>'Raw Data'!CD392</f>
        <v>Not Urban</v>
      </c>
      <c r="CR392" t="str">
        <f>'Raw Data'!CE392</f>
        <v>Not Urban</v>
      </c>
      <c r="CS392">
        <f>'Raw Data'!CF392</f>
        <v>0</v>
      </c>
      <c r="CT392">
        <f>'Raw Data'!CG392</f>
        <v>50</v>
      </c>
      <c r="CU392">
        <f>'Raw Data'!CH392</f>
        <v>2740</v>
      </c>
      <c r="CV392" t="str">
        <f>'Raw Data'!CI392</f>
        <v xml:space="preserve"> </v>
      </c>
      <c r="CW392">
        <f>'Raw Data'!CJ392</f>
        <v>0</v>
      </c>
      <c r="CX392">
        <f>'Raw Data'!CK392</f>
        <v>1.362822</v>
      </c>
      <c r="CY392">
        <f>'Raw Data'!CL392</f>
        <v>14</v>
      </c>
      <c r="CZ392" t="str">
        <f>'Raw Data'!CM392</f>
        <v>State Mainline</v>
      </c>
      <c r="DA392">
        <f>'Raw Data'!CN392</f>
        <v>2740</v>
      </c>
      <c r="DB392">
        <f>'Raw Data'!CO392</f>
        <v>166084</v>
      </c>
      <c r="DC392">
        <f>'Raw Data'!CP392</f>
        <v>2.98</v>
      </c>
      <c r="DD392">
        <f>'Raw Data'!CQ392</f>
        <v>4.34</v>
      </c>
      <c r="DE392">
        <f>'Raw Data'!CR392</f>
        <v>166084</v>
      </c>
      <c r="DF392">
        <f>'Raw Data'!CS392</f>
        <v>0</v>
      </c>
      <c r="DG392">
        <f>'Raw Data'!CT392</f>
        <v>7195.6992730000002</v>
      </c>
      <c r="DH392">
        <f>'Raw Data'!CU392</f>
        <v>100</v>
      </c>
      <c r="DI392">
        <f>'Raw Data'!CV392</f>
        <v>14705</v>
      </c>
      <c r="DJ392">
        <f>'Raw Data'!CW392</f>
        <v>4.3507999999999998E-2</v>
      </c>
      <c r="DK392">
        <f>'Raw Data'!CX392</f>
        <v>0</v>
      </c>
      <c r="DL392">
        <f>'Raw Data'!CY392</f>
        <v>2.2590000000000002E-3</v>
      </c>
      <c r="DM392">
        <f>'Raw Data'!CZ392</f>
        <v>155</v>
      </c>
      <c r="DN392" t="str">
        <f>'Raw Data'!DA392</f>
        <v>083-0136</v>
      </c>
      <c r="DO392" t="str">
        <f>'Raw Data'!DB392</f>
        <v>4R : Rural Minor Arterial</v>
      </c>
      <c r="DP392" t="str">
        <f>'Raw Data'!DC392</f>
        <v>34.864064, -85.539933</v>
      </c>
      <c r="DQ392">
        <f>'Raw Data'!DD392</f>
        <v>-85.539933000000005</v>
      </c>
      <c r="DR392">
        <f>'Raw Data'!DE392</f>
        <v>34.864063999999999</v>
      </c>
      <c r="DS392">
        <f>'Raw Data'!DF392</f>
        <v>34.864063999999999</v>
      </c>
      <c r="DT392">
        <f>'Raw Data'!DG392</f>
        <v>-85.539933000000005</v>
      </c>
      <c r="DU392">
        <f>'Raw Data'!DH392</f>
        <v>6.8009999999999998E-3</v>
      </c>
      <c r="DV392">
        <f>'Raw Data'!DI392</f>
        <v>2.2590000000000002E-3</v>
      </c>
      <c r="DW392">
        <f>'Raw Data'!DJ392</f>
        <v>61</v>
      </c>
      <c r="DX392" s="11">
        <f t="shared" si="96"/>
        <v>10136.666666666666</v>
      </c>
      <c r="DY392" s="5">
        <f t="shared" si="97"/>
        <v>9900</v>
      </c>
      <c r="DZ392" s="5">
        <f t="shared" si="90"/>
        <v>236.66666666666606</v>
      </c>
      <c r="EA392" s="5">
        <f t="shared" si="91"/>
        <v>2.3905723905723843E-2</v>
      </c>
      <c r="EB392" s="5">
        <f t="shared" si="92"/>
        <v>10018.333333333332</v>
      </c>
      <c r="EC392">
        <f>'Raw Data'!DK392</f>
        <v>8710</v>
      </c>
      <c r="ED392">
        <f>'Raw Data'!DL392</f>
        <v>4</v>
      </c>
      <c r="EE392">
        <f>'Raw Data'!DM392</f>
        <v>11000</v>
      </c>
      <c r="EF392">
        <f>'Raw Data'!DN392</f>
        <v>4</v>
      </c>
      <c r="EG392">
        <f>'Raw Data'!DO392</f>
        <v>10700</v>
      </c>
      <c r="EH392">
        <f>'Raw Data'!DP392</f>
        <v>4</v>
      </c>
      <c r="EI392">
        <f>'Raw Data'!DQ392</f>
        <v>9350</v>
      </c>
      <c r="EJ392">
        <f>'Raw Data'!DR392</f>
        <v>0</v>
      </c>
      <c r="EK392">
        <f>'Raw Data'!DS392</f>
        <v>9070</v>
      </c>
      <c r="EL392">
        <f>'Raw Data'!DT392</f>
        <v>5.8</v>
      </c>
      <c r="EM392">
        <f>'Raw Data'!DU392</f>
        <v>10600</v>
      </c>
      <c r="EN392">
        <f>'Raw Data'!DV392</f>
        <v>5.8</v>
      </c>
      <c r="EO392">
        <f>'Raw Data'!DW392</f>
        <v>10100</v>
      </c>
      <c r="EP392">
        <f>'Raw Data'!DX392</f>
        <v>5.8</v>
      </c>
      <c r="EQ392">
        <f>'Raw Data'!DY392</f>
        <v>9830</v>
      </c>
      <c r="ER392">
        <f>'Raw Data'!DZ392</f>
        <v>5.8</v>
      </c>
      <c r="ES392">
        <f>'Raw Data'!EA392</f>
        <v>9820</v>
      </c>
      <c r="ET392">
        <f>'Raw Data'!EB392</f>
        <v>5.8</v>
      </c>
      <c r="EU392">
        <f>'Raw Data'!EC392</f>
        <v>9100</v>
      </c>
      <c r="EV392">
        <f>'Raw Data'!ED392</f>
        <v>5.8</v>
      </c>
      <c r="EW392">
        <f>'Raw Data'!EE392</f>
        <v>1.2639999999999999E-3</v>
      </c>
    </row>
    <row r="393" spans="1:153" x14ac:dyDescent="0.3">
      <c r="A393">
        <f>'Raw Data'!A393</f>
        <v>391</v>
      </c>
      <c r="B393" t="str">
        <f>'Raw Data'!B393</f>
        <v>Point</v>
      </c>
      <c r="C393">
        <f>'Raw Data'!C393</f>
        <v>104</v>
      </c>
      <c r="D393">
        <f>'Raw Data'!D393</f>
        <v>323</v>
      </c>
      <c r="E393" t="str">
        <f>'Raw Data'!E393</f>
        <v>Point</v>
      </c>
      <c r="F393">
        <f>'Raw Data'!F393</f>
        <v>5044843</v>
      </c>
      <c r="G393" t="str">
        <f>'Raw Data'!G393</f>
        <v>Gsp Post 00</v>
      </c>
      <c r="H393" s="3">
        <f>'Raw Data'!H393</f>
        <v>41952</v>
      </c>
      <c r="L393">
        <f t="shared" si="84"/>
        <v>0</v>
      </c>
      <c r="M393" s="5">
        <f t="shared" si="85"/>
        <v>41952</v>
      </c>
      <c r="N393" s="5">
        <f t="shared" si="93"/>
        <v>2014</v>
      </c>
      <c r="O393" s="5" t="str" cm="1">
        <f t="array" ref="O393">_xlfn.IFS(N393&lt;=2016,"before treatment",N393=2017,"unknown",N393&gt;2017,"after treatment")</f>
        <v>before treatment</v>
      </c>
      <c r="P393" s="5">
        <f t="shared" si="86"/>
        <v>1</v>
      </c>
      <c r="Q393" s="5">
        <f t="shared" si="87"/>
        <v>0</v>
      </c>
      <c r="R393" t="str">
        <f>'Raw Data'!I393</f>
        <v>Dade</v>
      </c>
      <c r="S393" t="str">
        <f>'Raw Data'!J393</f>
        <v>State Route 136</v>
      </c>
      <c r="T393" t="str">
        <f>'Raw Data'!K393</f>
        <v>(none)</v>
      </c>
      <c r="U393" t="str">
        <f>'Raw Data'!L393</f>
        <v>(C) Possible Injury / Complaint</v>
      </c>
      <c r="V393">
        <f>'Raw Data'!M393</f>
        <v>0</v>
      </c>
      <c r="W393">
        <f>'Raw Data'!N393</f>
        <v>0</v>
      </c>
      <c r="X393">
        <f>'Raw Data'!O393</f>
        <v>0</v>
      </c>
      <c r="Y393" t="str">
        <f>'Raw Data'!P393</f>
        <v>Rear End</v>
      </c>
      <c r="Z393" t="str">
        <f>'Raw Data'!Q393</f>
        <v>On Roadway - Non-Intersection</v>
      </c>
      <c r="AA393" t="str">
        <f>'Raw Data'!R393</f>
        <v>["Motor Vehicle in Motion","Motor Vehicle in Motion"]</v>
      </c>
      <c r="AB393" t="str">
        <f>'Raw Data'!S393</f>
        <v>["Motor Vehicle in Motion","Motor Vehicle in Motion"]</v>
      </c>
      <c r="AC393" t="str">
        <f>'Raw Data'!T393</f>
        <v>["Following Too Close","No Contributing Factors"]</v>
      </c>
      <c r="AD393">
        <f>'Raw Data'!U393</f>
        <v>2</v>
      </c>
      <c r="AE393" s="5" t="str">
        <f t="shared" si="94"/>
        <v>No</v>
      </c>
      <c r="AF393" t="str">
        <f>'Raw Data'!V393</f>
        <v>["Stopped","Straight"]</v>
      </c>
      <c r="AG393" s="5">
        <f t="shared" si="88"/>
        <v>0</v>
      </c>
      <c r="AH393" t="str">
        <f>'Raw Data'!W393</f>
        <v>["East","East"]</v>
      </c>
      <c r="AI393" t="str">
        <f>'Raw Data'!X393</f>
        <v>Daylight</v>
      </c>
      <c r="AJ393" t="str">
        <f>'Raw Data'!Y393</f>
        <v>Dry</v>
      </c>
      <c r="AK393">
        <f>'Raw Data'!Z393</f>
        <v>0</v>
      </c>
      <c r="AL393" t="str">
        <f>'Raw Data'!AA393</f>
        <v>["Lap and Shoulder Belt Used","Lap and Shoulder Belt Used","Lap and Shoulder Belt Used","Lap and Shoulder Belt Used","Lap and Shoulder Belt Used"]</v>
      </c>
      <c r="AM393" s="5">
        <f t="shared" si="89"/>
        <v>0</v>
      </c>
      <c r="AN393" t="str">
        <f>'Raw Data'!AB393</f>
        <v>["Pickup Truck","Sports Utility Vehicle (SUV)"]</v>
      </c>
      <c r="AO393" t="str">
        <f>'Raw Data'!AC393</f>
        <v>0831013600I</v>
      </c>
      <c r="AP393">
        <f>'Raw Data'!AD393</f>
        <v>4.2765919999999999</v>
      </c>
      <c r="AQ393">
        <f>'Raw Data'!AE393</f>
        <v>34.867941999999999</v>
      </c>
      <c r="AR393">
        <f>'Raw Data'!AF393</f>
        <v>-85.531688000000003</v>
      </c>
      <c r="AS393">
        <f>'Raw Data'!AG393</f>
        <v>61</v>
      </c>
      <c r="AT393">
        <f>'Raw Data'!AH393</f>
        <v>131</v>
      </c>
      <c r="AU393">
        <f>'Raw Data'!AI393</f>
        <v>1608</v>
      </c>
      <c r="AV393" t="str">
        <f>'Raw Data'!AJ393</f>
        <v>D6_0136_00_I</v>
      </c>
      <c r="AW393">
        <f>'Raw Data'!AK393</f>
        <v>192</v>
      </c>
      <c r="AX393">
        <f>'Raw Data'!AL393</f>
        <v>212</v>
      </c>
      <c r="AY393" t="str">
        <f>'Raw Data'!AM393</f>
        <v>simple</v>
      </c>
      <c r="AZ393">
        <f>'Raw Data'!AN393</f>
        <v>518.9</v>
      </c>
      <c r="BA393">
        <f>'Raw Data'!AO393</f>
        <v>77.900000000000006</v>
      </c>
      <c r="BB393">
        <f>'Raw Data'!AP393</f>
        <v>703.2</v>
      </c>
      <c r="BC393">
        <f>'Raw Data'!AQ393</f>
        <v>-85.533986999999996</v>
      </c>
      <c r="BD393">
        <f>'Raw Data'!AR393</f>
        <v>34.867364000000002</v>
      </c>
      <c r="BE393">
        <f>'Raw Data'!AS393</f>
        <v>-85.531935000000004</v>
      </c>
      <c r="BF393">
        <f>'Raw Data'!AT393</f>
        <v>34.867972999999999</v>
      </c>
      <c r="BG393" t="str">
        <f>'Raw Data'!AU393</f>
        <v>0831013600I</v>
      </c>
      <c r="BH393">
        <f>'Raw Data'!AV393</f>
        <v>1</v>
      </c>
      <c r="BI393">
        <f>'Raw Data'!AW393</f>
        <v>83</v>
      </c>
      <c r="BJ393">
        <f>'Raw Data'!AX393</f>
        <v>136</v>
      </c>
      <c r="BK393">
        <f>'Raw Data'!AY393</f>
        <v>0</v>
      </c>
      <c r="BL393">
        <f>'Raw Data'!AZ393</f>
        <v>50</v>
      </c>
      <c r="BM393">
        <f>'Raw Data'!BA393</f>
        <v>5.74</v>
      </c>
      <c r="BN393">
        <f>'Raw Data'!BB393</f>
        <v>5.08</v>
      </c>
      <c r="BO393">
        <f>'Raw Data'!BC393</f>
        <v>932.1</v>
      </c>
      <c r="BP393">
        <f>'Raw Data'!BD393</f>
        <v>898</v>
      </c>
      <c r="BQ393">
        <f>'Raw Data'!BE393</f>
        <v>875.7</v>
      </c>
      <c r="BR393">
        <f>'Raw Data'!BF393</f>
        <v>45</v>
      </c>
      <c r="BS393">
        <f>'Raw Data'!BG393</f>
        <v>46</v>
      </c>
      <c r="BT393">
        <f>'Raw Data'!BH393</f>
        <v>0</v>
      </c>
      <c r="BU393">
        <f>'Raw Data'!BI393</f>
        <v>44173</v>
      </c>
      <c r="BV393" t="str">
        <f>'Raw Data'!BJ393</f>
        <v>NONE</v>
      </c>
      <c r="BW393">
        <f>'Raw Data'!BK393</f>
        <v>2.2590000000000002E-3</v>
      </c>
      <c r="BX393">
        <f>'Raw Data'!BL393</f>
        <v>15033</v>
      </c>
      <c r="BY393">
        <f>'Raw Data'!BM393</f>
        <v>14673</v>
      </c>
      <c r="BZ393" t="str">
        <f>'Raw Data'!BN393</f>
        <v>0831013600I</v>
      </c>
      <c r="CA393" t="str">
        <f>'Raw Data'!BO393</f>
        <v>DADE</v>
      </c>
      <c r="CB393">
        <f>'Raw Data'!BP393</f>
        <v>1</v>
      </c>
      <c r="CC393">
        <f>'Raw Data'!BQ393</f>
        <v>13600</v>
      </c>
      <c r="CD393">
        <f>'Raw Data'!BR393</f>
        <v>6</v>
      </c>
      <c r="CE393">
        <f>'Raw Data'!BS393</f>
        <v>1</v>
      </c>
      <c r="CF393">
        <f>'Raw Data'!BT393</f>
        <v>2</v>
      </c>
      <c r="CG393">
        <f>'Raw Data'!BU393</f>
        <v>1</v>
      </c>
      <c r="CH393">
        <f>'Raw Data'!BV393</f>
        <v>1</v>
      </c>
      <c r="CI393">
        <f>'Raw Data'!BW393</f>
        <v>2</v>
      </c>
      <c r="CJ393">
        <f>'Raw Data'!BX393</f>
        <v>0</v>
      </c>
      <c r="CK393">
        <f>'Raw Data'!BY393</f>
        <v>4</v>
      </c>
      <c r="CL393" t="str">
        <f>'Raw Data'!BZ393</f>
        <v>N</v>
      </c>
      <c r="CM393">
        <f t="shared" si="95"/>
        <v>0</v>
      </c>
      <c r="CN393">
        <f>'Raw Data'!CA393</f>
        <v>83</v>
      </c>
      <c r="CO393">
        <f>'Raw Data'!CB393</f>
        <v>136</v>
      </c>
      <c r="CP393">
        <f>'Raw Data'!CC393</f>
        <v>0</v>
      </c>
      <c r="CQ393" t="str">
        <f>'Raw Data'!CD393</f>
        <v>Not Urban</v>
      </c>
      <c r="CR393" t="str">
        <f>'Raw Data'!CE393</f>
        <v>Not Urban</v>
      </c>
      <c r="CS393">
        <f>'Raw Data'!CF393</f>
        <v>0</v>
      </c>
      <c r="CT393">
        <f>'Raw Data'!CG393</f>
        <v>50</v>
      </c>
      <c r="CU393">
        <f>'Raw Data'!CH393</f>
        <v>2740</v>
      </c>
      <c r="CV393" t="str">
        <f>'Raw Data'!CI393</f>
        <v xml:space="preserve"> </v>
      </c>
      <c r="CW393">
        <f>'Raw Data'!CJ393</f>
        <v>0</v>
      </c>
      <c r="CX393">
        <f>'Raw Data'!CK393</f>
        <v>1.362822</v>
      </c>
      <c r="CY393">
        <f>'Raw Data'!CL393</f>
        <v>14</v>
      </c>
      <c r="CZ393" t="str">
        <f>'Raw Data'!CM393</f>
        <v>State Mainline</v>
      </c>
      <c r="DA393">
        <f>'Raw Data'!CN393</f>
        <v>2740</v>
      </c>
      <c r="DB393">
        <f>'Raw Data'!CO393</f>
        <v>166084</v>
      </c>
      <c r="DC393">
        <f>'Raw Data'!CP393</f>
        <v>2.98</v>
      </c>
      <c r="DD393">
        <f>'Raw Data'!CQ393</f>
        <v>4.34</v>
      </c>
      <c r="DE393">
        <f>'Raw Data'!CR393</f>
        <v>166084</v>
      </c>
      <c r="DF393">
        <f>'Raw Data'!CS393</f>
        <v>0</v>
      </c>
      <c r="DG393">
        <f>'Raw Data'!CT393</f>
        <v>7195.6992730000002</v>
      </c>
      <c r="DH393">
        <f>'Raw Data'!CU393</f>
        <v>100</v>
      </c>
      <c r="DI393">
        <f>'Raw Data'!CV393</f>
        <v>14705</v>
      </c>
      <c r="DJ393">
        <f>'Raw Data'!CW393</f>
        <v>4.3507999999999998E-2</v>
      </c>
      <c r="DK393">
        <f>'Raw Data'!CX393</f>
        <v>0</v>
      </c>
      <c r="DL393">
        <f>'Raw Data'!CY393</f>
        <v>2.2590000000000002E-3</v>
      </c>
      <c r="DM393">
        <f>'Raw Data'!CZ393</f>
        <v>155</v>
      </c>
      <c r="DN393" t="str">
        <f>'Raw Data'!DA393</f>
        <v>083-0136</v>
      </c>
      <c r="DO393" t="str">
        <f>'Raw Data'!DB393</f>
        <v>4R : Rural Minor Arterial</v>
      </c>
      <c r="DP393" t="str">
        <f>'Raw Data'!DC393</f>
        <v>34.864064, -85.539933</v>
      </c>
      <c r="DQ393">
        <f>'Raw Data'!DD393</f>
        <v>-85.539933000000005</v>
      </c>
      <c r="DR393">
        <f>'Raw Data'!DE393</f>
        <v>34.864063999999999</v>
      </c>
      <c r="DS393">
        <f>'Raw Data'!DF393</f>
        <v>34.864063999999999</v>
      </c>
      <c r="DT393">
        <f>'Raw Data'!DG393</f>
        <v>-85.539933000000005</v>
      </c>
      <c r="DU393">
        <f>'Raw Data'!DH393</f>
        <v>6.8009999999999998E-3</v>
      </c>
      <c r="DV393">
        <f>'Raw Data'!DI393</f>
        <v>2.2590000000000002E-3</v>
      </c>
      <c r="DW393">
        <f>'Raw Data'!DJ393</f>
        <v>61</v>
      </c>
      <c r="DX393" s="11">
        <f t="shared" si="96"/>
        <v>10136.666666666666</v>
      </c>
      <c r="DY393" s="5">
        <f t="shared" si="97"/>
        <v>9900</v>
      </c>
      <c r="DZ393" s="5">
        <f t="shared" si="90"/>
        <v>236.66666666666606</v>
      </c>
      <c r="EA393" s="5">
        <f t="shared" si="91"/>
        <v>2.3905723905723843E-2</v>
      </c>
      <c r="EB393" s="5">
        <f t="shared" si="92"/>
        <v>10018.333333333332</v>
      </c>
      <c r="EC393">
        <f>'Raw Data'!DK393</f>
        <v>8710</v>
      </c>
      <c r="ED393">
        <f>'Raw Data'!DL393</f>
        <v>4</v>
      </c>
      <c r="EE393">
        <f>'Raw Data'!DM393</f>
        <v>11000</v>
      </c>
      <c r="EF393">
        <f>'Raw Data'!DN393</f>
        <v>4</v>
      </c>
      <c r="EG393">
        <f>'Raw Data'!DO393</f>
        <v>10700</v>
      </c>
      <c r="EH393">
        <f>'Raw Data'!DP393</f>
        <v>4</v>
      </c>
      <c r="EI393">
        <f>'Raw Data'!DQ393</f>
        <v>9350</v>
      </c>
      <c r="EJ393">
        <f>'Raw Data'!DR393</f>
        <v>0</v>
      </c>
      <c r="EK393">
        <f>'Raw Data'!DS393</f>
        <v>9070</v>
      </c>
      <c r="EL393">
        <f>'Raw Data'!DT393</f>
        <v>5.8</v>
      </c>
      <c r="EM393">
        <f>'Raw Data'!DU393</f>
        <v>10600</v>
      </c>
      <c r="EN393">
        <f>'Raw Data'!DV393</f>
        <v>5.8</v>
      </c>
      <c r="EO393">
        <f>'Raw Data'!DW393</f>
        <v>10100</v>
      </c>
      <c r="EP393">
        <f>'Raw Data'!DX393</f>
        <v>5.8</v>
      </c>
      <c r="EQ393">
        <f>'Raw Data'!DY393</f>
        <v>9830</v>
      </c>
      <c r="ER393">
        <f>'Raw Data'!DZ393</f>
        <v>5.8</v>
      </c>
      <c r="ES393">
        <f>'Raw Data'!EA393</f>
        <v>9820</v>
      </c>
      <c r="ET393">
        <f>'Raw Data'!EB393</f>
        <v>5.8</v>
      </c>
      <c r="EU393">
        <f>'Raw Data'!EC393</f>
        <v>9100</v>
      </c>
      <c r="EV393">
        <f>'Raw Data'!ED393</f>
        <v>5.8</v>
      </c>
      <c r="EW393">
        <f>'Raw Data'!EE393</f>
        <v>2.4899999999999998E-4</v>
      </c>
    </row>
    <row r="394" spans="1:153" x14ac:dyDescent="0.3">
      <c r="A394">
        <f>'Raw Data'!A394</f>
        <v>392</v>
      </c>
      <c r="B394" t="str">
        <f>'Raw Data'!B394</f>
        <v>Point</v>
      </c>
      <c r="C394">
        <f>'Raw Data'!C394</f>
        <v>201</v>
      </c>
      <c r="D394">
        <f>'Raw Data'!D394</f>
        <v>350</v>
      </c>
      <c r="E394" t="str">
        <f>'Raw Data'!E394</f>
        <v>Point</v>
      </c>
      <c r="F394">
        <f>'Raw Data'!F394</f>
        <v>4827229</v>
      </c>
      <c r="G394" t="str">
        <f>'Raw Data'!G394</f>
        <v>Gsp Post 00</v>
      </c>
      <c r="H394" s="3">
        <f>'Raw Data'!H394</f>
        <v>41751</v>
      </c>
      <c r="L394">
        <f t="shared" si="84"/>
        <v>0</v>
      </c>
      <c r="M394" s="5">
        <f t="shared" si="85"/>
        <v>41751</v>
      </c>
      <c r="N394" s="5">
        <f t="shared" si="93"/>
        <v>2014</v>
      </c>
      <c r="O394" s="5" t="str" cm="1">
        <f t="array" ref="O394">_xlfn.IFS(N394&lt;=2016,"before treatment",N394=2017,"unknown",N394&gt;2017,"after treatment")</f>
        <v>before treatment</v>
      </c>
      <c r="P394" s="5">
        <f t="shared" si="86"/>
        <v>1</v>
      </c>
      <c r="Q394" s="5">
        <f t="shared" si="87"/>
        <v>0</v>
      </c>
      <c r="R394" t="str">
        <f>'Raw Data'!I394</f>
        <v>Dade</v>
      </c>
      <c r="S394" t="str">
        <f>'Raw Data'!J394</f>
        <v>State Route 136</v>
      </c>
      <c r="T394" t="str">
        <f>'Raw Data'!K394</f>
        <v>(none)</v>
      </c>
      <c r="U394" t="str">
        <f>'Raw Data'!L394</f>
        <v>(B) Suspected Minor/Visible Injury</v>
      </c>
      <c r="V394">
        <f>'Raw Data'!M394</f>
        <v>0</v>
      </c>
      <c r="W394">
        <f>'Raw Data'!N394</f>
        <v>0</v>
      </c>
      <c r="X394">
        <f>'Raw Data'!O394</f>
        <v>1</v>
      </c>
      <c r="Y394" t="str">
        <f>'Raw Data'!P394</f>
        <v>Not a Collision with Motor Vehicle</v>
      </c>
      <c r="Z394" t="str">
        <f>'Raw Data'!Q394</f>
        <v>On Shoulder</v>
      </c>
      <c r="AA394" t="str">
        <f>'Raw Data'!R394</f>
        <v>Other-Fixed Object</v>
      </c>
      <c r="AB394" t="str">
        <f>'Raw Data'!S394</f>
        <v>Over Turn</v>
      </c>
      <c r="AC394" t="str">
        <f>'Raw Data'!T394</f>
        <v>Too Fast for Conditions</v>
      </c>
      <c r="AD394">
        <f>'Raw Data'!U394</f>
        <v>1</v>
      </c>
      <c r="AE394" s="5" t="str">
        <f t="shared" si="94"/>
        <v>Yes</v>
      </c>
      <c r="AF394" t="str">
        <f>'Raw Data'!V394</f>
        <v>Negotiating a Curve</v>
      </c>
      <c r="AG394" s="5">
        <f t="shared" si="88"/>
        <v>0</v>
      </c>
      <c r="AH394" t="str">
        <f>'Raw Data'!W394</f>
        <v>East</v>
      </c>
      <c r="AI394" t="str">
        <f>'Raw Data'!X394</f>
        <v>Dawn</v>
      </c>
      <c r="AJ394" t="str">
        <f>'Raw Data'!Y394</f>
        <v>Wet</v>
      </c>
      <c r="AK394">
        <f>'Raw Data'!Z394</f>
        <v>18</v>
      </c>
      <c r="AL394" t="str">
        <f>'Raw Data'!AA394</f>
        <v>Lap and Shoulder Belt Used</v>
      </c>
      <c r="AM394" s="5">
        <f t="shared" si="89"/>
        <v>0</v>
      </c>
      <c r="AN394" t="str">
        <f>'Raw Data'!AB394</f>
        <v>Pickup Truck</v>
      </c>
      <c r="AO394" t="str">
        <f>'Raw Data'!AC394</f>
        <v>0831013600I</v>
      </c>
      <c r="AP394">
        <f>'Raw Data'!AD394</f>
        <v>4.1338109999999997</v>
      </c>
      <c r="AQ394">
        <f>'Raw Data'!AE394</f>
        <v>34.867415999999999</v>
      </c>
      <c r="AR394">
        <f>'Raw Data'!AF394</f>
        <v>-85.533929000000001</v>
      </c>
      <c r="AS394">
        <f>'Raw Data'!AG394</f>
        <v>61</v>
      </c>
      <c r="AT394">
        <f>'Raw Data'!AH394</f>
        <v>131</v>
      </c>
      <c r="AU394">
        <f>'Raw Data'!AI394</f>
        <v>1608</v>
      </c>
      <c r="AV394" t="str">
        <f>'Raw Data'!AJ394</f>
        <v>D6_0136_00_I</v>
      </c>
      <c r="AW394">
        <f>'Raw Data'!AK394</f>
        <v>192</v>
      </c>
      <c r="AX394">
        <f>'Raw Data'!AL394</f>
        <v>212</v>
      </c>
      <c r="AY394" t="str">
        <f>'Raw Data'!AM394</f>
        <v>simple</v>
      </c>
      <c r="AZ394">
        <f>'Raw Data'!AN394</f>
        <v>518.9</v>
      </c>
      <c r="BA394">
        <f>'Raw Data'!AO394</f>
        <v>77.900000000000006</v>
      </c>
      <c r="BB394">
        <f>'Raw Data'!AP394</f>
        <v>703.2</v>
      </c>
      <c r="BC394">
        <f>'Raw Data'!AQ394</f>
        <v>-85.533986999999996</v>
      </c>
      <c r="BD394">
        <f>'Raw Data'!AR394</f>
        <v>34.867364000000002</v>
      </c>
      <c r="BE394">
        <f>'Raw Data'!AS394</f>
        <v>-85.531935000000004</v>
      </c>
      <c r="BF394">
        <f>'Raw Data'!AT394</f>
        <v>34.867972999999999</v>
      </c>
      <c r="BG394" t="str">
        <f>'Raw Data'!AU394</f>
        <v>0831013600I</v>
      </c>
      <c r="BH394">
        <f>'Raw Data'!AV394</f>
        <v>1</v>
      </c>
      <c r="BI394">
        <f>'Raw Data'!AW394</f>
        <v>83</v>
      </c>
      <c r="BJ394">
        <f>'Raw Data'!AX394</f>
        <v>136</v>
      </c>
      <c r="BK394">
        <f>'Raw Data'!AY394</f>
        <v>0</v>
      </c>
      <c r="BL394">
        <f>'Raw Data'!AZ394</f>
        <v>50</v>
      </c>
      <c r="BM394">
        <f>'Raw Data'!BA394</f>
        <v>5.74</v>
      </c>
      <c r="BN394">
        <f>'Raw Data'!BB394</f>
        <v>5.08</v>
      </c>
      <c r="BO394">
        <f>'Raw Data'!BC394</f>
        <v>932.1</v>
      </c>
      <c r="BP394">
        <f>'Raw Data'!BD394</f>
        <v>898</v>
      </c>
      <c r="BQ394">
        <f>'Raw Data'!BE394</f>
        <v>875.7</v>
      </c>
      <c r="BR394">
        <f>'Raw Data'!BF394</f>
        <v>45</v>
      </c>
      <c r="BS394">
        <f>'Raw Data'!BG394</f>
        <v>46</v>
      </c>
      <c r="BT394">
        <f>'Raw Data'!BH394</f>
        <v>0</v>
      </c>
      <c r="BU394">
        <f>'Raw Data'!BI394</f>
        <v>44173</v>
      </c>
      <c r="BV394" t="str">
        <f>'Raw Data'!BJ394</f>
        <v>NONE</v>
      </c>
      <c r="BW394">
        <f>'Raw Data'!BK394</f>
        <v>2.2590000000000002E-3</v>
      </c>
      <c r="BX394">
        <f>'Raw Data'!BL394</f>
        <v>15033</v>
      </c>
      <c r="BY394">
        <f>'Raw Data'!BM394</f>
        <v>14673</v>
      </c>
      <c r="BZ394" t="str">
        <f>'Raw Data'!BN394</f>
        <v>0831013600I</v>
      </c>
      <c r="CA394" t="str">
        <f>'Raw Data'!BO394</f>
        <v>DADE</v>
      </c>
      <c r="CB394">
        <f>'Raw Data'!BP394</f>
        <v>1</v>
      </c>
      <c r="CC394">
        <f>'Raw Data'!BQ394</f>
        <v>13600</v>
      </c>
      <c r="CD394">
        <f>'Raw Data'!BR394</f>
        <v>6</v>
      </c>
      <c r="CE394">
        <f>'Raw Data'!BS394</f>
        <v>1</v>
      </c>
      <c r="CF394">
        <f>'Raw Data'!BT394</f>
        <v>2</v>
      </c>
      <c r="CG394">
        <f>'Raw Data'!BU394</f>
        <v>1</v>
      </c>
      <c r="CH394">
        <f>'Raw Data'!BV394</f>
        <v>1</v>
      </c>
      <c r="CI394">
        <f>'Raw Data'!BW394</f>
        <v>2</v>
      </c>
      <c r="CJ394">
        <f>'Raw Data'!BX394</f>
        <v>0</v>
      </c>
      <c r="CK394">
        <f>'Raw Data'!BY394</f>
        <v>4</v>
      </c>
      <c r="CL394" t="str">
        <f>'Raw Data'!BZ394</f>
        <v>N</v>
      </c>
      <c r="CM394">
        <f t="shared" si="95"/>
        <v>0</v>
      </c>
      <c r="CN394">
        <f>'Raw Data'!CA394</f>
        <v>83</v>
      </c>
      <c r="CO394">
        <f>'Raw Data'!CB394</f>
        <v>136</v>
      </c>
      <c r="CP394">
        <f>'Raw Data'!CC394</f>
        <v>0</v>
      </c>
      <c r="CQ394" t="str">
        <f>'Raw Data'!CD394</f>
        <v>Not Urban</v>
      </c>
      <c r="CR394" t="str">
        <f>'Raw Data'!CE394</f>
        <v>Not Urban</v>
      </c>
      <c r="CS394">
        <f>'Raw Data'!CF394</f>
        <v>0</v>
      </c>
      <c r="CT394">
        <f>'Raw Data'!CG394</f>
        <v>50</v>
      </c>
      <c r="CU394">
        <f>'Raw Data'!CH394</f>
        <v>2740</v>
      </c>
      <c r="CV394" t="str">
        <f>'Raw Data'!CI394</f>
        <v xml:space="preserve"> </v>
      </c>
      <c r="CW394">
        <f>'Raw Data'!CJ394</f>
        <v>0</v>
      </c>
      <c r="CX394">
        <f>'Raw Data'!CK394</f>
        <v>1.362822</v>
      </c>
      <c r="CY394">
        <f>'Raw Data'!CL394</f>
        <v>14</v>
      </c>
      <c r="CZ394" t="str">
        <f>'Raw Data'!CM394</f>
        <v>State Mainline</v>
      </c>
      <c r="DA394">
        <f>'Raw Data'!CN394</f>
        <v>2740</v>
      </c>
      <c r="DB394">
        <f>'Raw Data'!CO394</f>
        <v>166084</v>
      </c>
      <c r="DC394">
        <f>'Raw Data'!CP394</f>
        <v>2.98</v>
      </c>
      <c r="DD394">
        <f>'Raw Data'!CQ394</f>
        <v>4.34</v>
      </c>
      <c r="DE394">
        <f>'Raw Data'!CR394</f>
        <v>166084</v>
      </c>
      <c r="DF394">
        <f>'Raw Data'!CS394</f>
        <v>0</v>
      </c>
      <c r="DG394">
        <f>'Raw Data'!CT394</f>
        <v>7195.6992730000002</v>
      </c>
      <c r="DH394">
        <f>'Raw Data'!CU394</f>
        <v>100</v>
      </c>
      <c r="DI394">
        <f>'Raw Data'!CV394</f>
        <v>14705</v>
      </c>
      <c r="DJ394">
        <f>'Raw Data'!CW394</f>
        <v>4.3507999999999998E-2</v>
      </c>
      <c r="DK394">
        <f>'Raw Data'!CX394</f>
        <v>0</v>
      </c>
      <c r="DL394">
        <f>'Raw Data'!CY394</f>
        <v>2.2590000000000002E-3</v>
      </c>
      <c r="DM394">
        <f>'Raw Data'!CZ394</f>
        <v>155</v>
      </c>
      <c r="DN394" t="str">
        <f>'Raw Data'!DA394</f>
        <v>083-0136</v>
      </c>
      <c r="DO394" t="str">
        <f>'Raw Data'!DB394</f>
        <v>4R : Rural Minor Arterial</v>
      </c>
      <c r="DP394" t="str">
        <f>'Raw Data'!DC394</f>
        <v>34.864064, -85.539933</v>
      </c>
      <c r="DQ394">
        <f>'Raw Data'!DD394</f>
        <v>-85.539933000000005</v>
      </c>
      <c r="DR394">
        <f>'Raw Data'!DE394</f>
        <v>34.864063999999999</v>
      </c>
      <c r="DS394">
        <f>'Raw Data'!DF394</f>
        <v>34.864063999999999</v>
      </c>
      <c r="DT394">
        <f>'Raw Data'!DG394</f>
        <v>-85.539933000000005</v>
      </c>
      <c r="DU394">
        <f>'Raw Data'!DH394</f>
        <v>6.8009999999999998E-3</v>
      </c>
      <c r="DV394">
        <f>'Raw Data'!DI394</f>
        <v>2.2590000000000002E-3</v>
      </c>
      <c r="DW394">
        <f>'Raw Data'!DJ394</f>
        <v>61</v>
      </c>
      <c r="DX394" s="11">
        <f t="shared" si="96"/>
        <v>10136.666666666666</v>
      </c>
      <c r="DY394" s="5">
        <f t="shared" si="97"/>
        <v>9900</v>
      </c>
      <c r="DZ394" s="5">
        <f t="shared" si="90"/>
        <v>236.66666666666606</v>
      </c>
      <c r="EA394" s="5">
        <f t="shared" si="91"/>
        <v>2.3905723905723843E-2</v>
      </c>
      <c r="EB394" s="5">
        <f t="shared" si="92"/>
        <v>10018.333333333332</v>
      </c>
      <c r="EC394">
        <f>'Raw Data'!DK394</f>
        <v>8710</v>
      </c>
      <c r="ED394">
        <f>'Raw Data'!DL394</f>
        <v>4</v>
      </c>
      <c r="EE394">
        <f>'Raw Data'!DM394</f>
        <v>11000</v>
      </c>
      <c r="EF394">
        <f>'Raw Data'!DN394</f>
        <v>4</v>
      </c>
      <c r="EG394">
        <f>'Raw Data'!DO394</f>
        <v>10700</v>
      </c>
      <c r="EH394">
        <f>'Raw Data'!DP394</f>
        <v>4</v>
      </c>
      <c r="EI394">
        <f>'Raw Data'!DQ394</f>
        <v>9350</v>
      </c>
      <c r="EJ394">
        <f>'Raw Data'!DR394</f>
        <v>0</v>
      </c>
      <c r="EK394">
        <f>'Raw Data'!DS394</f>
        <v>9070</v>
      </c>
      <c r="EL394">
        <f>'Raw Data'!DT394</f>
        <v>5.8</v>
      </c>
      <c r="EM394">
        <f>'Raw Data'!DU394</f>
        <v>10600</v>
      </c>
      <c r="EN394">
        <f>'Raw Data'!DV394</f>
        <v>5.8</v>
      </c>
      <c r="EO394">
        <f>'Raw Data'!DW394</f>
        <v>10100</v>
      </c>
      <c r="EP394">
        <f>'Raw Data'!DX394</f>
        <v>5.8</v>
      </c>
      <c r="EQ394">
        <f>'Raw Data'!DY394</f>
        <v>9830</v>
      </c>
      <c r="ER394">
        <f>'Raw Data'!DZ394</f>
        <v>5.8</v>
      </c>
      <c r="ES394">
        <f>'Raw Data'!EA394</f>
        <v>9820</v>
      </c>
      <c r="ET394">
        <f>'Raw Data'!EB394</f>
        <v>5.8</v>
      </c>
      <c r="EU394">
        <f>'Raw Data'!EC394</f>
        <v>9100</v>
      </c>
      <c r="EV394">
        <f>'Raw Data'!ED394</f>
        <v>5.8</v>
      </c>
      <c r="EW394">
        <f>'Raw Data'!EE394</f>
        <v>0</v>
      </c>
    </row>
    <row r="395" spans="1:153" x14ac:dyDescent="0.3">
      <c r="A395">
        <f>'Raw Data'!A395</f>
        <v>393</v>
      </c>
      <c r="B395" t="str">
        <f>'Raw Data'!B395</f>
        <v>Point</v>
      </c>
      <c r="C395">
        <f>'Raw Data'!C395</f>
        <v>205</v>
      </c>
      <c r="D395">
        <f>'Raw Data'!D395</f>
        <v>259</v>
      </c>
      <c r="E395" t="str">
        <f>'Raw Data'!E395</f>
        <v>Point</v>
      </c>
      <c r="F395">
        <f>'Raw Data'!F395</f>
        <v>5508789</v>
      </c>
      <c r="G395" t="str">
        <f>'Raw Data'!G395</f>
        <v>Gsp Post 00</v>
      </c>
      <c r="H395" s="3">
        <f>'Raw Data'!H395</f>
        <v>42320</v>
      </c>
      <c r="L395">
        <f t="shared" si="84"/>
        <v>0</v>
      </c>
      <c r="M395" s="5">
        <f t="shared" si="85"/>
        <v>42320</v>
      </c>
      <c r="N395" s="5">
        <f t="shared" si="93"/>
        <v>2015</v>
      </c>
      <c r="O395" s="5" t="str" cm="1">
        <f t="array" ref="O395">_xlfn.IFS(N395&lt;=2016,"before treatment",N395=2017,"unknown",N395&gt;2017,"after treatment")</f>
        <v>before treatment</v>
      </c>
      <c r="P395" s="5">
        <f t="shared" si="86"/>
        <v>1</v>
      </c>
      <c r="Q395" s="5">
        <f t="shared" si="87"/>
        <v>0</v>
      </c>
      <c r="R395" t="str">
        <f>'Raw Data'!I395</f>
        <v>Dade</v>
      </c>
      <c r="S395" t="str">
        <f>'Raw Data'!J395</f>
        <v>State Route 136</v>
      </c>
      <c r="T395" t="str">
        <f>'Raw Data'!K395</f>
        <v>Back Valley Rd</v>
      </c>
      <c r="U395" t="str">
        <f>'Raw Data'!L395</f>
        <v>(C) Possible Injury / Complaint</v>
      </c>
      <c r="V395">
        <f>'Raw Data'!M395</f>
        <v>0</v>
      </c>
      <c r="W395">
        <f>'Raw Data'!N395</f>
        <v>0</v>
      </c>
      <c r="X395">
        <f>'Raw Data'!O395</f>
        <v>0</v>
      </c>
      <c r="Y395" t="str">
        <f>'Raw Data'!P395</f>
        <v>Angle (Other)</v>
      </c>
      <c r="Z395" t="str">
        <f>'Raw Data'!Q395</f>
        <v>On Roadway - Roadway Intersection</v>
      </c>
      <c r="AA395" t="str">
        <f>'Raw Data'!R395</f>
        <v>["Motor Vehicle in Motion","Motor Vehicle in Motion"]</v>
      </c>
      <c r="AB395" t="str">
        <f>'Raw Data'!S395</f>
        <v>["Motor Vehicle in Motion","Motor Vehicle in Motion"]</v>
      </c>
      <c r="AC395" t="str">
        <f>'Raw Data'!T395</f>
        <v>["Failure to Yield","No Contributing Factors"]</v>
      </c>
      <c r="AD395">
        <f>'Raw Data'!U395</f>
        <v>2</v>
      </c>
      <c r="AE395" s="5" t="str">
        <f t="shared" si="94"/>
        <v>No</v>
      </c>
      <c r="AF395" t="str">
        <f>'Raw Data'!V395</f>
        <v>["Changing Lanes","Straight"]</v>
      </c>
      <c r="AG395" s="5">
        <f t="shared" si="88"/>
        <v>0</v>
      </c>
      <c r="AH395" t="str">
        <f>'Raw Data'!W395</f>
        <v>["South","West"]</v>
      </c>
      <c r="AI395" t="str">
        <f>'Raw Data'!X395</f>
        <v>Daylight</v>
      </c>
      <c r="AJ395" t="str">
        <f>'Raw Data'!Y395</f>
        <v>Dry</v>
      </c>
      <c r="AK395">
        <f>'Raw Data'!Z395</f>
        <v>0</v>
      </c>
      <c r="AL395" t="str">
        <f>'Raw Data'!AA395</f>
        <v>["Lap and Shoulder Belt Used","Lap and Shoulder Belt Used"]</v>
      </c>
      <c r="AM395" s="5">
        <f t="shared" si="89"/>
        <v>0</v>
      </c>
      <c r="AN395" t="str">
        <f>'Raw Data'!AB395</f>
        <v>["Passenger Car","Sports Utility Vehicle (SUV)"]</v>
      </c>
      <c r="AO395" t="str">
        <f>'Raw Data'!AC395</f>
        <v>0831013600I</v>
      </c>
      <c r="AP395">
        <f>'Raw Data'!AD395</f>
        <v>4.3437039999999998</v>
      </c>
      <c r="AQ395">
        <f>'Raw Data'!AE395</f>
        <v>34.867795000000001</v>
      </c>
      <c r="AR395">
        <f>'Raw Data'!AF395</f>
        <v>-85.530512999999999</v>
      </c>
      <c r="AS395">
        <f>'Raw Data'!AG395</f>
        <v>61</v>
      </c>
      <c r="AT395">
        <f>'Raw Data'!AH395</f>
        <v>131</v>
      </c>
      <c r="AU395">
        <f>'Raw Data'!AI395</f>
        <v>1608</v>
      </c>
      <c r="AV395" t="str">
        <f>'Raw Data'!AJ395</f>
        <v>D6_0136_00_I</v>
      </c>
      <c r="AW395">
        <f>'Raw Data'!AK395</f>
        <v>192</v>
      </c>
      <c r="AX395">
        <f>'Raw Data'!AL395</f>
        <v>212</v>
      </c>
      <c r="AY395" t="str">
        <f>'Raw Data'!AM395</f>
        <v>simple</v>
      </c>
      <c r="AZ395">
        <f>'Raw Data'!AN395</f>
        <v>518.9</v>
      </c>
      <c r="BA395">
        <f>'Raw Data'!AO395</f>
        <v>77.900000000000006</v>
      </c>
      <c r="BB395">
        <f>'Raw Data'!AP395</f>
        <v>703.2</v>
      </c>
      <c r="BC395">
        <f>'Raw Data'!AQ395</f>
        <v>-85.533986999999996</v>
      </c>
      <c r="BD395">
        <f>'Raw Data'!AR395</f>
        <v>34.867364000000002</v>
      </c>
      <c r="BE395">
        <f>'Raw Data'!AS395</f>
        <v>-85.531935000000004</v>
      </c>
      <c r="BF395">
        <f>'Raw Data'!AT395</f>
        <v>34.867972999999999</v>
      </c>
      <c r="BG395" t="str">
        <f>'Raw Data'!AU395</f>
        <v>0831013600I</v>
      </c>
      <c r="BH395">
        <f>'Raw Data'!AV395</f>
        <v>1</v>
      </c>
      <c r="BI395">
        <f>'Raw Data'!AW395</f>
        <v>83</v>
      </c>
      <c r="BJ395">
        <f>'Raw Data'!AX395</f>
        <v>136</v>
      </c>
      <c r="BK395">
        <f>'Raw Data'!AY395</f>
        <v>0</v>
      </c>
      <c r="BL395">
        <f>'Raw Data'!AZ395</f>
        <v>50</v>
      </c>
      <c r="BM395">
        <f>'Raw Data'!BA395</f>
        <v>5.74</v>
      </c>
      <c r="BN395">
        <f>'Raw Data'!BB395</f>
        <v>5.08</v>
      </c>
      <c r="BO395">
        <f>'Raw Data'!BC395</f>
        <v>932.1</v>
      </c>
      <c r="BP395">
        <f>'Raw Data'!BD395</f>
        <v>898</v>
      </c>
      <c r="BQ395">
        <f>'Raw Data'!BE395</f>
        <v>875.7</v>
      </c>
      <c r="BR395">
        <f>'Raw Data'!BF395</f>
        <v>45</v>
      </c>
      <c r="BS395">
        <f>'Raw Data'!BG395</f>
        <v>46</v>
      </c>
      <c r="BT395">
        <f>'Raw Data'!BH395</f>
        <v>0</v>
      </c>
      <c r="BU395">
        <f>'Raw Data'!BI395</f>
        <v>44173</v>
      </c>
      <c r="BV395" t="str">
        <f>'Raw Data'!BJ395</f>
        <v>NONE</v>
      </c>
      <c r="BW395">
        <f>'Raw Data'!BK395</f>
        <v>2.2590000000000002E-3</v>
      </c>
      <c r="BX395">
        <f>'Raw Data'!BL395</f>
        <v>15033</v>
      </c>
      <c r="BY395">
        <f>'Raw Data'!BM395</f>
        <v>14673</v>
      </c>
      <c r="BZ395" t="str">
        <f>'Raw Data'!BN395</f>
        <v>0831013600I</v>
      </c>
      <c r="CA395" t="str">
        <f>'Raw Data'!BO395</f>
        <v>DADE</v>
      </c>
      <c r="CB395">
        <f>'Raw Data'!BP395</f>
        <v>1</v>
      </c>
      <c r="CC395">
        <f>'Raw Data'!BQ395</f>
        <v>13600</v>
      </c>
      <c r="CD395">
        <f>'Raw Data'!BR395</f>
        <v>6</v>
      </c>
      <c r="CE395">
        <f>'Raw Data'!BS395</f>
        <v>1</v>
      </c>
      <c r="CF395">
        <f>'Raw Data'!BT395</f>
        <v>2</v>
      </c>
      <c r="CG395">
        <f>'Raw Data'!BU395</f>
        <v>1</v>
      </c>
      <c r="CH395">
        <f>'Raw Data'!BV395</f>
        <v>1</v>
      </c>
      <c r="CI395">
        <f>'Raw Data'!BW395</f>
        <v>2</v>
      </c>
      <c r="CJ395">
        <f>'Raw Data'!BX395</f>
        <v>0</v>
      </c>
      <c r="CK395">
        <f>'Raw Data'!BY395</f>
        <v>4</v>
      </c>
      <c r="CL395" t="str">
        <f>'Raw Data'!BZ395</f>
        <v>N</v>
      </c>
      <c r="CM395">
        <f t="shared" si="95"/>
        <v>0</v>
      </c>
      <c r="CN395">
        <f>'Raw Data'!CA395</f>
        <v>83</v>
      </c>
      <c r="CO395">
        <f>'Raw Data'!CB395</f>
        <v>136</v>
      </c>
      <c r="CP395">
        <f>'Raw Data'!CC395</f>
        <v>0</v>
      </c>
      <c r="CQ395" t="str">
        <f>'Raw Data'!CD395</f>
        <v>Not Urban</v>
      </c>
      <c r="CR395" t="str">
        <f>'Raw Data'!CE395</f>
        <v>Not Urban</v>
      </c>
      <c r="CS395">
        <f>'Raw Data'!CF395</f>
        <v>0</v>
      </c>
      <c r="CT395">
        <f>'Raw Data'!CG395</f>
        <v>50</v>
      </c>
      <c r="CU395">
        <f>'Raw Data'!CH395</f>
        <v>2740</v>
      </c>
      <c r="CV395" t="str">
        <f>'Raw Data'!CI395</f>
        <v xml:space="preserve"> </v>
      </c>
      <c r="CW395">
        <f>'Raw Data'!CJ395</f>
        <v>0</v>
      </c>
      <c r="CX395">
        <f>'Raw Data'!CK395</f>
        <v>1.362822</v>
      </c>
      <c r="CY395">
        <f>'Raw Data'!CL395</f>
        <v>14</v>
      </c>
      <c r="CZ395" t="str">
        <f>'Raw Data'!CM395</f>
        <v>State Mainline</v>
      </c>
      <c r="DA395">
        <f>'Raw Data'!CN395</f>
        <v>2740</v>
      </c>
      <c r="DB395">
        <f>'Raw Data'!CO395</f>
        <v>166084</v>
      </c>
      <c r="DC395">
        <f>'Raw Data'!CP395</f>
        <v>2.98</v>
      </c>
      <c r="DD395">
        <f>'Raw Data'!CQ395</f>
        <v>4.34</v>
      </c>
      <c r="DE395">
        <f>'Raw Data'!CR395</f>
        <v>166084</v>
      </c>
      <c r="DF395">
        <f>'Raw Data'!CS395</f>
        <v>0</v>
      </c>
      <c r="DG395">
        <f>'Raw Data'!CT395</f>
        <v>7195.6992730000002</v>
      </c>
      <c r="DH395">
        <f>'Raw Data'!CU395</f>
        <v>100</v>
      </c>
      <c r="DI395">
        <f>'Raw Data'!CV395</f>
        <v>14705</v>
      </c>
      <c r="DJ395">
        <f>'Raw Data'!CW395</f>
        <v>4.3507999999999998E-2</v>
      </c>
      <c r="DK395">
        <f>'Raw Data'!CX395</f>
        <v>0</v>
      </c>
      <c r="DL395">
        <f>'Raw Data'!CY395</f>
        <v>2.2590000000000002E-3</v>
      </c>
      <c r="DM395">
        <f>'Raw Data'!CZ395</f>
        <v>155</v>
      </c>
      <c r="DN395" t="str">
        <f>'Raw Data'!DA395</f>
        <v>083-0136</v>
      </c>
      <c r="DO395" t="str">
        <f>'Raw Data'!DB395</f>
        <v>4R : Rural Minor Arterial</v>
      </c>
      <c r="DP395" t="str">
        <f>'Raw Data'!DC395</f>
        <v>34.864064, -85.539933</v>
      </c>
      <c r="DQ395">
        <f>'Raw Data'!DD395</f>
        <v>-85.539933000000005</v>
      </c>
      <c r="DR395">
        <f>'Raw Data'!DE395</f>
        <v>34.864063999999999</v>
      </c>
      <c r="DS395">
        <f>'Raw Data'!DF395</f>
        <v>34.864063999999999</v>
      </c>
      <c r="DT395">
        <f>'Raw Data'!DG395</f>
        <v>-85.539933000000005</v>
      </c>
      <c r="DU395">
        <f>'Raw Data'!DH395</f>
        <v>6.8009999999999998E-3</v>
      </c>
      <c r="DV395">
        <f>'Raw Data'!DI395</f>
        <v>2.2590000000000002E-3</v>
      </c>
      <c r="DW395">
        <f>'Raw Data'!DJ395</f>
        <v>61</v>
      </c>
      <c r="DX395" s="11">
        <f t="shared" si="96"/>
        <v>10136.666666666666</v>
      </c>
      <c r="DY395" s="5">
        <f t="shared" si="97"/>
        <v>9900</v>
      </c>
      <c r="DZ395" s="5">
        <f t="shared" si="90"/>
        <v>236.66666666666606</v>
      </c>
      <c r="EA395" s="5">
        <f t="shared" si="91"/>
        <v>2.3905723905723843E-2</v>
      </c>
      <c r="EB395" s="5">
        <f t="shared" si="92"/>
        <v>10018.333333333332</v>
      </c>
      <c r="EC395">
        <f>'Raw Data'!DK395</f>
        <v>8710</v>
      </c>
      <c r="ED395">
        <f>'Raw Data'!DL395</f>
        <v>4</v>
      </c>
      <c r="EE395">
        <f>'Raw Data'!DM395</f>
        <v>11000</v>
      </c>
      <c r="EF395">
        <f>'Raw Data'!DN395</f>
        <v>4</v>
      </c>
      <c r="EG395">
        <f>'Raw Data'!DO395</f>
        <v>10700</v>
      </c>
      <c r="EH395">
        <f>'Raw Data'!DP395</f>
        <v>4</v>
      </c>
      <c r="EI395">
        <f>'Raw Data'!DQ395</f>
        <v>9350</v>
      </c>
      <c r="EJ395">
        <f>'Raw Data'!DR395</f>
        <v>0</v>
      </c>
      <c r="EK395">
        <f>'Raw Data'!DS395</f>
        <v>9070</v>
      </c>
      <c r="EL395">
        <f>'Raw Data'!DT395</f>
        <v>5.8</v>
      </c>
      <c r="EM395">
        <f>'Raw Data'!DU395</f>
        <v>10600</v>
      </c>
      <c r="EN395">
        <f>'Raw Data'!DV395</f>
        <v>5.8</v>
      </c>
      <c r="EO395">
        <f>'Raw Data'!DW395</f>
        <v>10100</v>
      </c>
      <c r="EP395">
        <f>'Raw Data'!DX395</f>
        <v>5.8</v>
      </c>
      <c r="EQ395">
        <f>'Raw Data'!DY395</f>
        <v>9830</v>
      </c>
      <c r="ER395">
        <f>'Raw Data'!DZ395</f>
        <v>5.8</v>
      </c>
      <c r="ES395">
        <f>'Raw Data'!EA395</f>
        <v>9820</v>
      </c>
      <c r="ET395">
        <f>'Raw Data'!EB395</f>
        <v>5.8</v>
      </c>
      <c r="EU395">
        <f>'Raw Data'!EC395</f>
        <v>9100</v>
      </c>
      <c r="EV395">
        <f>'Raw Data'!ED395</f>
        <v>5.8</v>
      </c>
      <c r="EW395">
        <f>'Raw Data'!EE395</f>
        <v>1.433E-3</v>
      </c>
    </row>
    <row r="396" spans="1:153" x14ac:dyDescent="0.3">
      <c r="A396">
        <f>'Raw Data'!A396</f>
        <v>394</v>
      </c>
      <c r="B396" t="str">
        <f>'Raw Data'!B396</f>
        <v>Point</v>
      </c>
      <c r="C396">
        <f>'Raw Data'!C396</f>
        <v>173</v>
      </c>
      <c r="D396">
        <f>'Raw Data'!D396</f>
        <v>362</v>
      </c>
      <c r="E396" t="str">
        <f>'Raw Data'!E396</f>
        <v>Point</v>
      </c>
      <c r="F396">
        <f>'Raw Data'!F396</f>
        <v>4643812</v>
      </c>
      <c r="G396" t="str">
        <f>'Raw Data'!G396</f>
        <v>Gsp Post 00</v>
      </c>
      <c r="H396" s="3">
        <f>'Raw Data'!H396</f>
        <v>41593</v>
      </c>
      <c r="L396">
        <f t="shared" si="84"/>
        <v>0</v>
      </c>
      <c r="M396" s="5">
        <f t="shared" si="85"/>
        <v>41593</v>
      </c>
      <c r="N396" s="5">
        <f t="shared" si="93"/>
        <v>2013</v>
      </c>
      <c r="O396" s="5" t="str" cm="1">
        <f t="array" ref="O396">_xlfn.IFS(N396&lt;=2016,"before treatment",N396=2017,"unknown",N396&gt;2017,"after treatment")</f>
        <v>before treatment</v>
      </c>
      <c r="P396" s="5">
        <f t="shared" si="86"/>
        <v>1</v>
      </c>
      <c r="Q396" s="5">
        <f t="shared" si="87"/>
        <v>0</v>
      </c>
      <c r="R396" t="str">
        <f>'Raw Data'!I396</f>
        <v>Dade</v>
      </c>
      <c r="S396" t="str">
        <f>'Raw Data'!J396</f>
        <v>State Route 136</v>
      </c>
      <c r="T396" t="str">
        <f>'Raw Data'!K396</f>
        <v>Back Valley Rd</v>
      </c>
      <c r="U396" t="str">
        <f>'Raw Data'!L396</f>
        <v>(O) No Injury</v>
      </c>
      <c r="V396">
        <f>'Raw Data'!M396</f>
        <v>0</v>
      </c>
      <c r="W396">
        <f>'Raw Data'!N396</f>
        <v>0</v>
      </c>
      <c r="X396">
        <f>'Raw Data'!O396</f>
        <v>0</v>
      </c>
      <c r="Y396" t="str">
        <f>'Raw Data'!P396</f>
        <v>Sideswipe-Opposite Direction</v>
      </c>
      <c r="Z396" t="str">
        <f>'Raw Data'!Q396</f>
        <v>On Roadway - Roadway Intersection</v>
      </c>
      <c r="AA396" t="str">
        <f>'Raw Data'!R396</f>
        <v>["Motor Vehicle in Motion","Motor Vehicle in Motion"]</v>
      </c>
      <c r="AB396" t="str">
        <f>'Raw Data'!S396</f>
        <v>["Motor Vehicle in Motion","Motor Vehicle in Motion"]</v>
      </c>
      <c r="AC396" t="str">
        <f>'Raw Data'!T396</f>
        <v>["Failure to Yield","No Contributing Factors"]</v>
      </c>
      <c r="AD396">
        <f>'Raw Data'!U396</f>
        <v>2</v>
      </c>
      <c r="AE396" s="5" t="str">
        <f t="shared" si="94"/>
        <v>No</v>
      </c>
      <c r="AF396" t="str">
        <f>'Raw Data'!V396</f>
        <v>["Straight","Turning Left"]</v>
      </c>
      <c r="AG396" s="5">
        <f t="shared" si="88"/>
        <v>1</v>
      </c>
      <c r="AH396" t="str">
        <f>'Raw Data'!W396</f>
        <v>["North","South"]</v>
      </c>
      <c r="AI396" t="str">
        <f>'Raw Data'!X396</f>
        <v>Dark-Not Lighted</v>
      </c>
      <c r="AJ396" t="str">
        <f>'Raw Data'!Y396</f>
        <v>Wet</v>
      </c>
      <c r="AK396">
        <f>'Raw Data'!Z396</f>
        <v>0</v>
      </c>
      <c r="AL396" t="str">
        <f>'Raw Data'!AA396</f>
        <v>["Child Restraint System (Properly Used)","Lap and Shoulder Belt Used","Lap and Shoulder Belt Used","Lap and Shoulder Belt Used"]</v>
      </c>
      <c r="AM396" s="5">
        <f t="shared" si="89"/>
        <v>0</v>
      </c>
      <c r="AN396" t="str">
        <f>'Raw Data'!AB396</f>
        <v>["Passenger Car","Pickup Truck"]</v>
      </c>
      <c r="AO396" t="str">
        <f>'Raw Data'!AC396</f>
        <v>0831013600I</v>
      </c>
      <c r="AP396">
        <f>'Raw Data'!AD396</f>
        <v>4.3341060000000002</v>
      </c>
      <c r="AQ396">
        <f>'Raw Data'!AE396</f>
        <v>34.867815999999998</v>
      </c>
      <c r="AR396">
        <f>'Raw Data'!AF396</f>
        <v>-85.530681000000001</v>
      </c>
      <c r="AS396">
        <f>'Raw Data'!AG396</f>
        <v>61</v>
      </c>
      <c r="AT396">
        <f>'Raw Data'!AH396</f>
        <v>131</v>
      </c>
      <c r="AU396">
        <f>'Raw Data'!AI396</f>
        <v>1608</v>
      </c>
      <c r="AV396" t="str">
        <f>'Raw Data'!AJ396</f>
        <v>D6_0136_00_I</v>
      </c>
      <c r="AW396">
        <f>'Raw Data'!AK396</f>
        <v>192</v>
      </c>
      <c r="AX396">
        <f>'Raw Data'!AL396</f>
        <v>212</v>
      </c>
      <c r="AY396" t="str">
        <f>'Raw Data'!AM396</f>
        <v>simple</v>
      </c>
      <c r="AZ396">
        <f>'Raw Data'!AN396</f>
        <v>518.9</v>
      </c>
      <c r="BA396">
        <f>'Raw Data'!AO396</f>
        <v>77.900000000000006</v>
      </c>
      <c r="BB396">
        <f>'Raw Data'!AP396</f>
        <v>703.2</v>
      </c>
      <c r="BC396">
        <f>'Raw Data'!AQ396</f>
        <v>-85.533986999999996</v>
      </c>
      <c r="BD396">
        <f>'Raw Data'!AR396</f>
        <v>34.867364000000002</v>
      </c>
      <c r="BE396">
        <f>'Raw Data'!AS396</f>
        <v>-85.531935000000004</v>
      </c>
      <c r="BF396">
        <f>'Raw Data'!AT396</f>
        <v>34.867972999999999</v>
      </c>
      <c r="BG396" t="str">
        <f>'Raw Data'!AU396</f>
        <v>0831013600I</v>
      </c>
      <c r="BH396">
        <f>'Raw Data'!AV396</f>
        <v>1</v>
      </c>
      <c r="BI396">
        <f>'Raw Data'!AW396</f>
        <v>83</v>
      </c>
      <c r="BJ396">
        <f>'Raw Data'!AX396</f>
        <v>136</v>
      </c>
      <c r="BK396">
        <f>'Raw Data'!AY396</f>
        <v>0</v>
      </c>
      <c r="BL396">
        <f>'Raw Data'!AZ396</f>
        <v>50</v>
      </c>
      <c r="BM396">
        <f>'Raw Data'!BA396</f>
        <v>5.74</v>
      </c>
      <c r="BN396">
        <f>'Raw Data'!BB396</f>
        <v>5.08</v>
      </c>
      <c r="BO396">
        <f>'Raw Data'!BC396</f>
        <v>932.1</v>
      </c>
      <c r="BP396">
        <f>'Raw Data'!BD396</f>
        <v>898</v>
      </c>
      <c r="BQ396">
        <f>'Raw Data'!BE396</f>
        <v>875.7</v>
      </c>
      <c r="BR396">
        <f>'Raw Data'!BF396</f>
        <v>45</v>
      </c>
      <c r="BS396">
        <f>'Raw Data'!BG396</f>
        <v>46</v>
      </c>
      <c r="BT396">
        <f>'Raw Data'!BH396</f>
        <v>0</v>
      </c>
      <c r="BU396">
        <f>'Raw Data'!BI396</f>
        <v>44173</v>
      </c>
      <c r="BV396" t="str">
        <f>'Raw Data'!BJ396</f>
        <v>NONE</v>
      </c>
      <c r="BW396">
        <f>'Raw Data'!BK396</f>
        <v>2.2590000000000002E-3</v>
      </c>
      <c r="BX396">
        <f>'Raw Data'!BL396</f>
        <v>15033</v>
      </c>
      <c r="BY396">
        <f>'Raw Data'!BM396</f>
        <v>14673</v>
      </c>
      <c r="BZ396" t="str">
        <f>'Raw Data'!BN396</f>
        <v>0831013600I</v>
      </c>
      <c r="CA396" t="str">
        <f>'Raw Data'!BO396</f>
        <v>DADE</v>
      </c>
      <c r="CB396">
        <f>'Raw Data'!BP396</f>
        <v>1</v>
      </c>
      <c r="CC396">
        <f>'Raw Data'!BQ396</f>
        <v>13600</v>
      </c>
      <c r="CD396">
        <f>'Raw Data'!BR396</f>
        <v>6</v>
      </c>
      <c r="CE396">
        <f>'Raw Data'!BS396</f>
        <v>1</v>
      </c>
      <c r="CF396">
        <f>'Raw Data'!BT396</f>
        <v>2</v>
      </c>
      <c r="CG396">
        <f>'Raw Data'!BU396</f>
        <v>1</v>
      </c>
      <c r="CH396">
        <f>'Raw Data'!BV396</f>
        <v>1</v>
      </c>
      <c r="CI396">
        <f>'Raw Data'!BW396</f>
        <v>2</v>
      </c>
      <c r="CJ396">
        <f>'Raw Data'!BX396</f>
        <v>0</v>
      </c>
      <c r="CK396">
        <f>'Raw Data'!BY396</f>
        <v>4</v>
      </c>
      <c r="CL396" t="str">
        <f>'Raw Data'!BZ396</f>
        <v>N</v>
      </c>
      <c r="CM396">
        <f t="shared" si="95"/>
        <v>0</v>
      </c>
      <c r="CN396">
        <f>'Raw Data'!CA396</f>
        <v>83</v>
      </c>
      <c r="CO396">
        <f>'Raw Data'!CB396</f>
        <v>136</v>
      </c>
      <c r="CP396">
        <f>'Raw Data'!CC396</f>
        <v>0</v>
      </c>
      <c r="CQ396" t="str">
        <f>'Raw Data'!CD396</f>
        <v>Not Urban</v>
      </c>
      <c r="CR396" t="str">
        <f>'Raw Data'!CE396</f>
        <v>Not Urban</v>
      </c>
      <c r="CS396">
        <f>'Raw Data'!CF396</f>
        <v>0</v>
      </c>
      <c r="CT396">
        <f>'Raw Data'!CG396</f>
        <v>50</v>
      </c>
      <c r="CU396">
        <f>'Raw Data'!CH396</f>
        <v>2740</v>
      </c>
      <c r="CV396" t="str">
        <f>'Raw Data'!CI396</f>
        <v xml:space="preserve"> </v>
      </c>
      <c r="CW396">
        <f>'Raw Data'!CJ396</f>
        <v>0</v>
      </c>
      <c r="CX396">
        <f>'Raw Data'!CK396</f>
        <v>1.362822</v>
      </c>
      <c r="CY396">
        <f>'Raw Data'!CL396</f>
        <v>14</v>
      </c>
      <c r="CZ396" t="str">
        <f>'Raw Data'!CM396</f>
        <v>State Mainline</v>
      </c>
      <c r="DA396">
        <f>'Raw Data'!CN396</f>
        <v>2740</v>
      </c>
      <c r="DB396">
        <f>'Raw Data'!CO396</f>
        <v>166084</v>
      </c>
      <c r="DC396">
        <f>'Raw Data'!CP396</f>
        <v>2.98</v>
      </c>
      <c r="DD396">
        <f>'Raw Data'!CQ396</f>
        <v>4.34</v>
      </c>
      <c r="DE396">
        <f>'Raw Data'!CR396</f>
        <v>166084</v>
      </c>
      <c r="DF396">
        <f>'Raw Data'!CS396</f>
        <v>0</v>
      </c>
      <c r="DG396">
        <f>'Raw Data'!CT396</f>
        <v>7195.6992730000002</v>
      </c>
      <c r="DH396">
        <f>'Raw Data'!CU396</f>
        <v>100</v>
      </c>
      <c r="DI396">
        <f>'Raw Data'!CV396</f>
        <v>14705</v>
      </c>
      <c r="DJ396">
        <f>'Raw Data'!CW396</f>
        <v>4.3507999999999998E-2</v>
      </c>
      <c r="DK396">
        <f>'Raw Data'!CX396</f>
        <v>0</v>
      </c>
      <c r="DL396">
        <f>'Raw Data'!CY396</f>
        <v>2.2590000000000002E-3</v>
      </c>
      <c r="DM396">
        <f>'Raw Data'!CZ396</f>
        <v>155</v>
      </c>
      <c r="DN396" t="str">
        <f>'Raw Data'!DA396</f>
        <v>083-0136</v>
      </c>
      <c r="DO396" t="str">
        <f>'Raw Data'!DB396</f>
        <v>4R : Rural Minor Arterial</v>
      </c>
      <c r="DP396" t="str">
        <f>'Raw Data'!DC396</f>
        <v>34.864064, -85.539933</v>
      </c>
      <c r="DQ396">
        <f>'Raw Data'!DD396</f>
        <v>-85.539933000000005</v>
      </c>
      <c r="DR396">
        <f>'Raw Data'!DE396</f>
        <v>34.864063999999999</v>
      </c>
      <c r="DS396">
        <f>'Raw Data'!DF396</f>
        <v>34.864063999999999</v>
      </c>
      <c r="DT396">
        <f>'Raw Data'!DG396</f>
        <v>-85.539933000000005</v>
      </c>
      <c r="DU396">
        <f>'Raw Data'!DH396</f>
        <v>6.8009999999999998E-3</v>
      </c>
      <c r="DV396">
        <f>'Raw Data'!DI396</f>
        <v>2.2590000000000002E-3</v>
      </c>
      <c r="DW396">
        <f>'Raw Data'!DJ396</f>
        <v>61</v>
      </c>
      <c r="DX396" s="11">
        <f t="shared" si="96"/>
        <v>10136.666666666666</v>
      </c>
      <c r="DY396" s="5">
        <f t="shared" si="97"/>
        <v>9900</v>
      </c>
      <c r="DZ396" s="5">
        <f t="shared" si="90"/>
        <v>236.66666666666606</v>
      </c>
      <c r="EA396" s="5">
        <f t="shared" si="91"/>
        <v>2.3905723905723843E-2</v>
      </c>
      <c r="EB396" s="5">
        <f t="shared" si="92"/>
        <v>10018.333333333332</v>
      </c>
      <c r="EC396">
        <f>'Raw Data'!DK396</f>
        <v>8710</v>
      </c>
      <c r="ED396">
        <f>'Raw Data'!DL396</f>
        <v>4</v>
      </c>
      <c r="EE396">
        <f>'Raw Data'!DM396</f>
        <v>11000</v>
      </c>
      <c r="EF396">
        <f>'Raw Data'!DN396</f>
        <v>4</v>
      </c>
      <c r="EG396">
        <f>'Raw Data'!DO396</f>
        <v>10700</v>
      </c>
      <c r="EH396">
        <f>'Raw Data'!DP396</f>
        <v>4</v>
      </c>
      <c r="EI396">
        <f>'Raw Data'!DQ396</f>
        <v>9350</v>
      </c>
      <c r="EJ396">
        <f>'Raw Data'!DR396</f>
        <v>0</v>
      </c>
      <c r="EK396">
        <f>'Raw Data'!DS396</f>
        <v>9070</v>
      </c>
      <c r="EL396">
        <f>'Raw Data'!DT396</f>
        <v>5.8</v>
      </c>
      <c r="EM396">
        <f>'Raw Data'!DU396</f>
        <v>10600</v>
      </c>
      <c r="EN396">
        <f>'Raw Data'!DV396</f>
        <v>5.8</v>
      </c>
      <c r="EO396">
        <f>'Raw Data'!DW396</f>
        <v>10100</v>
      </c>
      <c r="EP396">
        <f>'Raw Data'!DX396</f>
        <v>5.8</v>
      </c>
      <c r="EQ396">
        <f>'Raw Data'!DY396</f>
        <v>9830</v>
      </c>
      <c r="ER396">
        <f>'Raw Data'!DZ396</f>
        <v>5.8</v>
      </c>
      <c r="ES396">
        <f>'Raw Data'!EA396</f>
        <v>9820</v>
      </c>
      <c r="ET396">
        <f>'Raw Data'!EB396</f>
        <v>5.8</v>
      </c>
      <c r="EU396">
        <f>'Raw Data'!EC396</f>
        <v>9100</v>
      </c>
      <c r="EV396">
        <f>'Raw Data'!ED396</f>
        <v>5.8</v>
      </c>
      <c r="EW396">
        <f>'Raw Data'!EE396</f>
        <v>1.2639999999999999E-3</v>
      </c>
    </row>
    <row r="397" spans="1:153" x14ac:dyDescent="0.3">
      <c r="A397">
        <f>'Raw Data'!A397</f>
        <v>395</v>
      </c>
      <c r="B397" t="str">
        <f>'Raw Data'!B397</f>
        <v>Point</v>
      </c>
      <c r="C397">
        <f>'Raw Data'!C397</f>
        <v>197</v>
      </c>
      <c r="D397">
        <f>'Raw Data'!D397</f>
        <v>352</v>
      </c>
      <c r="E397" t="str">
        <f>'Raw Data'!E397</f>
        <v>Point</v>
      </c>
      <c r="F397">
        <f>'Raw Data'!F397</f>
        <v>4786715</v>
      </c>
      <c r="G397" t="str">
        <f>'Raw Data'!G397</f>
        <v>Gsp Post 00</v>
      </c>
      <c r="H397" s="3">
        <f>'Raw Data'!H397</f>
        <v>41735</v>
      </c>
      <c r="L397">
        <f t="shared" si="84"/>
        <v>0</v>
      </c>
      <c r="M397" s="5">
        <f t="shared" si="85"/>
        <v>41735</v>
      </c>
      <c r="N397" s="5">
        <f t="shared" si="93"/>
        <v>2014</v>
      </c>
      <c r="O397" s="5" t="str" cm="1">
        <f t="array" ref="O397">_xlfn.IFS(N397&lt;=2016,"before treatment",N397=2017,"unknown",N397&gt;2017,"after treatment")</f>
        <v>before treatment</v>
      </c>
      <c r="P397" s="5">
        <f t="shared" si="86"/>
        <v>1</v>
      </c>
      <c r="Q397" s="5">
        <f t="shared" si="87"/>
        <v>0</v>
      </c>
      <c r="R397" t="str">
        <f>'Raw Data'!I397</f>
        <v>Dade</v>
      </c>
      <c r="S397" t="str">
        <f>'Raw Data'!J397</f>
        <v>State Route 136</v>
      </c>
      <c r="T397" t="str">
        <f>'Raw Data'!K397</f>
        <v>(none)</v>
      </c>
      <c r="U397" t="str">
        <f>'Raw Data'!L397</f>
        <v>(C) Possible Injury / Complaint</v>
      </c>
      <c r="V397">
        <f>'Raw Data'!M397</f>
        <v>0</v>
      </c>
      <c r="W397">
        <f>'Raw Data'!N397</f>
        <v>0</v>
      </c>
      <c r="X397">
        <f>'Raw Data'!O397</f>
        <v>0</v>
      </c>
      <c r="Y397" t="str">
        <f>'Raw Data'!P397</f>
        <v>Angle (Other)</v>
      </c>
      <c r="Z397" t="str">
        <f>'Raw Data'!Q397</f>
        <v>On Shoulder</v>
      </c>
      <c r="AA397" t="str">
        <f>'Raw Data'!R397</f>
        <v>Other-Fixed Object</v>
      </c>
      <c r="AB397" t="str">
        <f>'Raw Data'!S397</f>
        <v>Over Turn</v>
      </c>
      <c r="AC397" t="str">
        <f>'Raw Data'!T397</f>
        <v>No Contributing Factors</v>
      </c>
      <c r="AD397">
        <f>'Raw Data'!U397</f>
        <v>1</v>
      </c>
      <c r="AE397" s="5" t="str">
        <f t="shared" si="94"/>
        <v>Yes</v>
      </c>
      <c r="AF397" t="str">
        <f>'Raw Data'!V397</f>
        <v>Straight</v>
      </c>
      <c r="AG397" s="5">
        <f t="shared" si="88"/>
        <v>0</v>
      </c>
      <c r="AH397" t="str">
        <f>'Raw Data'!W397</f>
        <v>East</v>
      </c>
      <c r="AI397" t="str">
        <f>'Raw Data'!X397</f>
        <v>Daylight</v>
      </c>
      <c r="AJ397" t="str">
        <f>'Raw Data'!Y397</f>
        <v>Dry</v>
      </c>
      <c r="AK397">
        <f>'Raw Data'!Z397</f>
        <v>21</v>
      </c>
      <c r="AL397" t="str">
        <f>'Raw Data'!AA397</f>
        <v>None Used</v>
      </c>
      <c r="AM397" s="5">
        <f t="shared" si="89"/>
        <v>0</v>
      </c>
      <c r="AN397" t="str">
        <f>'Raw Data'!AB397</f>
        <v>Passenger Car</v>
      </c>
      <c r="AO397" t="str">
        <f>'Raw Data'!AC397</f>
        <v>0831013600I</v>
      </c>
      <c r="AP397">
        <f>'Raw Data'!AD397</f>
        <v>4.2973590000000002</v>
      </c>
      <c r="AQ397">
        <f>'Raw Data'!AE397</f>
        <v>34.867896999999999</v>
      </c>
      <c r="AR397">
        <f>'Raw Data'!AF397</f>
        <v>-85.531323999999998</v>
      </c>
      <c r="AS397">
        <f>'Raw Data'!AG397</f>
        <v>61</v>
      </c>
      <c r="AT397">
        <f>'Raw Data'!AH397</f>
        <v>131</v>
      </c>
      <c r="AU397">
        <f>'Raw Data'!AI397</f>
        <v>1608</v>
      </c>
      <c r="AV397" t="str">
        <f>'Raw Data'!AJ397</f>
        <v>D6_0136_00_I</v>
      </c>
      <c r="AW397">
        <f>'Raw Data'!AK397</f>
        <v>192</v>
      </c>
      <c r="AX397">
        <f>'Raw Data'!AL397</f>
        <v>212</v>
      </c>
      <c r="AY397" t="str">
        <f>'Raw Data'!AM397</f>
        <v>simple</v>
      </c>
      <c r="AZ397">
        <f>'Raw Data'!AN397</f>
        <v>518.9</v>
      </c>
      <c r="BA397">
        <f>'Raw Data'!AO397</f>
        <v>77.900000000000006</v>
      </c>
      <c r="BB397">
        <f>'Raw Data'!AP397</f>
        <v>703.2</v>
      </c>
      <c r="BC397">
        <f>'Raw Data'!AQ397</f>
        <v>-85.533986999999996</v>
      </c>
      <c r="BD397">
        <f>'Raw Data'!AR397</f>
        <v>34.867364000000002</v>
      </c>
      <c r="BE397">
        <f>'Raw Data'!AS397</f>
        <v>-85.531935000000004</v>
      </c>
      <c r="BF397">
        <f>'Raw Data'!AT397</f>
        <v>34.867972999999999</v>
      </c>
      <c r="BG397" t="str">
        <f>'Raw Data'!AU397</f>
        <v>0831013600I</v>
      </c>
      <c r="BH397">
        <f>'Raw Data'!AV397</f>
        <v>1</v>
      </c>
      <c r="BI397">
        <f>'Raw Data'!AW397</f>
        <v>83</v>
      </c>
      <c r="BJ397">
        <f>'Raw Data'!AX397</f>
        <v>136</v>
      </c>
      <c r="BK397">
        <f>'Raw Data'!AY397</f>
        <v>0</v>
      </c>
      <c r="BL397">
        <f>'Raw Data'!AZ397</f>
        <v>50</v>
      </c>
      <c r="BM397">
        <f>'Raw Data'!BA397</f>
        <v>5.74</v>
      </c>
      <c r="BN397">
        <f>'Raw Data'!BB397</f>
        <v>5.08</v>
      </c>
      <c r="BO397">
        <f>'Raw Data'!BC397</f>
        <v>932.1</v>
      </c>
      <c r="BP397">
        <f>'Raw Data'!BD397</f>
        <v>898</v>
      </c>
      <c r="BQ397">
        <f>'Raw Data'!BE397</f>
        <v>875.7</v>
      </c>
      <c r="BR397">
        <f>'Raw Data'!BF397</f>
        <v>45</v>
      </c>
      <c r="BS397">
        <f>'Raw Data'!BG397</f>
        <v>46</v>
      </c>
      <c r="BT397">
        <f>'Raw Data'!BH397</f>
        <v>0</v>
      </c>
      <c r="BU397">
        <f>'Raw Data'!BI397</f>
        <v>44173</v>
      </c>
      <c r="BV397" t="str">
        <f>'Raw Data'!BJ397</f>
        <v>NONE</v>
      </c>
      <c r="BW397">
        <f>'Raw Data'!BK397</f>
        <v>2.2590000000000002E-3</v>
      </c>
      <c r="BX397">
        <f>'Raw Data'!BL397</f>
        <v>15033</v>
      </c>
      <c r="BY397">
        <f>'Raw Data'!BM397</f>
        <v>14673</v>
      </c>
      <c r="BZ397" t="str">
        <f>'Raw Data'!BN397</f>
        <v>0831013600I</v>
      </c>
      <c r="CA397" t="str">
        <f>'Raw Data'!BO397</f>
        <v>DADE</v>
      </c>
      <c r="CB397">
        <f>'Raw Data'!BP397</f>
        <v>1</v>
      </c>
      <c r="CC397">
        <f>'Raw Data'!BQ397</f>
        <v>13600</v>
      </c>
      <c r="CD397">
        <f>'Raw Data'!BR397</f>
        <v>6</v>
      </c>
      <c r="CE397">
        <f>'Raw Data'!BS397</f>
        <v>1</v>
      </c>
      <c r="CF397">
        <f>'Raw Data'!BT397</f>
        <v>2</v>
      </c>
      <c r="CG397">
        <f>'Raw Data'!BU397</f>
        <v>1</v>
      </c>
      <c r="CH397">
        <f>'Raw Data'!BV397</f>
        <v>1</v>
      </c>
      <c r="CI397">
        <f>'Raw Data'!BW397</f>
        <v>2</v>
      </c>
      <c r="CJ397">
        <f>'Raw Data'!BX397</f>
        <v>0</v>
      </c>
      <c r="CK397">
        <f>'Raw Data'!BY397</f>
        <v>4</v>
      </c>
      <c r="CL397" t="str">
        <f>'Raw Data'!BZ397</f>
        <v>N</v>
      </c>
      <c r="CM397">
        <f t="shared" si="95"/>
        <v>0</v>
      </c>
      <c r="CN397">
        <f>'Raw Data'!CA397</f>
        <v>83</v>
      </c>
      <c r="CO397">
        <f>'Raw Data'!CB397</f>
        <v>136</v>
      </c>
      <c r="CP397">
        <f>'Raw Data'!CC397</f>
        <v>0</v>
      </c>
      <c r="CQ397" t="str">
        <f>'Raw Data'!CD397</f>
        <v>Not Urban</v>
      </c>
      <c r="CR397" t="str">
        <f>'Raw Data'!CE397</f>
        <v>Not Urban</v>
      </c>
      <c r="CS397">
        <f>'Raw Data'!CF397</f>
        <v>0</v>
      </c>
      <c r="CT397">
        <f>'Raw Data'!CG397</f>
        <v>50</v>
      </c>
      <c r="CU397">
        <f>'Raw Data'!CH397</f>
        <v>2740</v>
      </c>
      <c r="CV397" t="str">
        <f>'Raw Data'!CI397</f>
        <v xml:space="preserve"> </v>
      </c>
      <c r="CW397">
        <f>'Raw Data'!CJ397</f>
        <v>0</v>
      </c>
      <c r="CX397">
        <f>'Raw Data'!CK397</f>
        <v>1.362822</v>
      </c>
      <c r="CY397">
        <f>'Raw Data'!CL397</f>
        <v>14</v>
      </c>
      <c r="CZ397" t="str">
        <f>'Raw Data'!CM397</f>
        <v>State Mainline</v>
      </c>
      <c r="DA397">
        <f>'Raw Data'!CN397</f>
        <v>2740</v>
      </c>
      <c r="DB397">
        <f>'Raw Data'!CO397</f>
        <v>166084</v>
      </c>
      <c r="DC397">
        <f>'Raw Data'!CP397</f>
        <v>2.98</v>
      </c>
      <c r="DD397">
        <f>'Raw Data'!CQ397</f>
        <v>4.34</v>
      </c>
      <c r="DE397">
        <f>'Raw Data'!CR397</f>
        <v>166084</v>
      </c>
      <c r="DF397">
        <f>'Raw Data'!CS397</f>
        <v>0</v>
      </c>
      <c r="DG397">
        <f>'Raw Data'!CT397</f>
        <v>7195.6992730000002</v>
      </c>
      <c r="DH397">
        <f>'Raw Data'!CU397</f>
        <v>100</v>
      </c>
      <c r="DI397">
        <f>'Raw Data'!CV397</f>
        <v>14705</v>
      </c>
      <c r="DJ397">
        <f>'Raw Data'!CW397</f>
        <v>4.3507999999999998E-2</v>
      </c>
      <c r="DK397">
        <f>'Raw Data'!CX397</f>
        <v>0</v>
      </c>
      <c r="DL397">
        <f>'Raw Data'!CY397</f>
        <v>2.2590000000000002E-3</v>
      </c>
      <c r="DM397">
        <f>'Raw Data'!CZ397</f>
        <v>155</v>
      </c>
      <c r="DN397" t="str">
        <f>'Raw Data'!DA397</f>
        <v>083-0136</v>
      </c>
      <c r="DO397" t="str">
        <f>'Raw Data'!DB397</f>
        <v>4R : Rural Minor Arterial</v>
      </c>
      <c r="DP397" t="str">
        <f>'Raw Data'!DC397</f>
        <v>34.864064, -85.539933</v>
      </c>
      <c r="DQ397">
        <f>'Raw Data'!DD397</f>
        <v>-85.539933000000005</v>
      </c>
      <c r="DR397">
        <f>'Raw Data'!DE397</f>
        <v>34.864063999999999</v>
      </c>
      <c r="DS397">
        <f>'Raw Data'!DF397</f>
        <v>34.864063999999999</v>
      </c>
      <c r="DT397">
        <f>'Raw Data'!DG397</f>
        <v>-85.539933000000005</v>
      </c>
      <c r="DU397">
        <f>'Raw Data'!DH397</f>
        <v>6.8009999999999998E-3</v>
      </c>
      <c r="DV397">
        <f>'Raw Data'!DI397</f>
        <v>2.2590000000000002E-3</v>
      </c>
      <c r="DW397">
        <f>'Raw Data'!DJ397</f>
        <v>61</v>
      </c>
      <c r="DX397" s="11">
        <f t="shared" si="96"/>
        <v>10136.666666666666</v>
      </c>
      <c r="DY397" s="5">
        <f t="shared" si="97"/>
        <v>9900</v>
      </c>
      <c r="DZ397" s="5">
        <f t="shared" si="90"/>
        <v>236.66666666666606</v>
      </c>
      <c r="EA397" s="5">
        <f t="shared" si="91"/>
        <v>2.3905723905723843E-2</v>
      </c>
      <c r="EB397" s="5">
        <f t="shared" si="92"/>
        <v>10018.333333333332</v>
      </c>
      <c r="EC397">
        <f>'Raw Data'!DK397</f>
        <v>8710</v>
      </c>
      <c r="ED397">
        <f>'Raw Data'!DL397</f>
        <v>4</v>
      </c>
      <c r="EE397">
        <f>'Raw Data'!DM397</f>
        <v>11000</v>
      </c>
      <c r="EF397">
        <f>'Raw Data'!DN397</f>
        <v>4</v>
      </c>
      <c r="EG397">
        <f>'Raw Data'!DO397</f>
        <v>10700</v>
      </c>
      <c r="EH397">
        <f>'Raw Data'!DP397</f>
        <v>4</v>
      </c>
      <c r="EI397">
        <f>'Raw Data'!DQ397</f>
        <v>9350</v>
      </c>
      <c r="EJ397">
        <f>'Raw Data'!DR397</f>
        <v>0</v>
      </c>
      <c r="EK397">
        <f>'Raw Data'!DS397</f>
        <v>9070</v>
      </c>
      <c r="EL397">
        <f>'Raw Data'!DT397</f>
        <v>5.8</v>
      </c>
      <c r="EM397">
        <f>'Raw Data'!DU397</f>
        <v>10600</v>
      </c>
      <c r="EN397">
        <f>'Raw Data'!DV397</f>
        <v>5.8</v>
      </c>
      <c r="EO397">
        <f>'Raw Data'!DW397</f>
        <v>10100</v>
      </c>
      <c r="EP397">
        <f>'Raw Data'!DX397</f>
        <v>5.8</v>
      </c>
      <c r="EQ397">
        <f>'Raw Data'!DY397</f>
        <v>9830</v>
      </c>
      <c r="ER397">
        <f>'Raw Data'!DZ397</f>
        <v>5.8</v>
      </c>
      <c r="ES397">
        <f>'Raw Data'!EA397</f>
        <v>9820</v>
      </c>
      <c r="ET397">
        <f>'Raw Data'!EB397</f>
        <v>5.8</v>
      </c>
      <c r="EU397">
        <f>'Raw Data'!EC397</f>
        <v>9100</v>
      </c>
      <c r="EV397">
        <f>'Raw Data'!ED397</f>
        <v>5.8</v>
      </c>
      <c r="EW397">
        <f>'Raw Data'!EE397</f>
        <v>6.1600000000000001E-4</v>
      </c>
    </row>
    <row r="398" spans="1:153" x14ac:dyDescent="0.3">
      <c r="A398">
        <f>'Raw Data'!A398</f>
        <v>396</v>
      </c>
      <c r="B398" t="str">
        <f>'Raw Data'!B398</f>
        <v>Point</v>
      </c>
      <c r="C398">
        <f>'Raw Data'!C398</f>
        <v>227</v>
      </c>
      <c r="D398">
        <f>'Raw Data'!D398</f>
        <v>254</v>
      </c>
      <c r="E398" t="str">
        <f>'Raw Data'!E398</f>
        <v>Point</v>
      </c>
      <c r="F398">
        <f>'Raw Data'!F398</f>
        <v>5566110</v>
      </c>
      <c r="G398" t="str">
        <f>'Raw Data'!G398</f>
        <v>Gsp Post 00</v>
      </c>
      <c r="H398" s="3">
        <f>'Raw Data'!H398</f>
        <v>42362</v>
      </c>
      <c r="L398">
        <f t="shared" si="84"/>
        <v>0</v>
      </c>
      <c r="M398" s="5">
        <f t="shared" si="85"/>
        <v>42362</v>
      </c>
      <c r="N398" s="5">
        <f t="shared" si="93"/>
        <v>2015</v>
      </c>
      <c r="O398" s="5" t="str" cm="1">
        <f t="array" ref="O398">_xlfn.IFS(N398&lt;=2016,"before treatment",N398=2017,"unknown",N398&gt;2017,"after treatment")</f>
        <v>before treatment</v>
      </c>
      <c r="P398" s="5">
        <f t="shared" si="86"/>
        <v>1</v>
      </c>
      <c r="Q398" s="5">
        <f t="shared" si="87"/>
        <v>0</v>
      </c>
      <c r="R398" t="str">
        <f>'Raw Data'!I398</f>
        <v>Dade</v>
      </c>
      <c r="S398" t="str">
        <f>'Raw Data'!J398</f>
        <v>State Route 136</v>
      </c>
      <c r="T398" t="str">
        <f>'Raw Data'!K398</f>
        <v>Back Valley Rd</v>
      </c>
      <c r="U398" t="str">
        <f>'Raw Data'!L398</f>
        <v>(O) No Injury</v>
      </c>
      <c r="V398">
        <f>'Raw Data'!M398</f>
        <v>0</v>
      </c>
      <c r="W398">
        <f>'Raw Data'!N398</f>
        <v>0</v>
      </c>
      <c r="X398">
        <f>'Raw Data'!O398</f>
        <v>0</v>
      </c>
      <c r="Y398" t="str">
        <f>'Raw Data'!P398</f>
        <v>Rear End</v>
      </c>
      <c r="Z398" t="str">
        <f>'Raw Data'!Q398</f>
        <v>On Roadway - Roadway Intersection</v>
      </c>
      <c r="AA398" t="str">
        <f>'Raw Data'!R398</f>
        <v>["Motor Vehicle in Motion","Motor Vehicle in Motion"]</v>
      </c>
      <c r="AB398" t="str">
        <f>'Raw Data'!S398</f>
        <v>["Motor Vehicle in Motion","Motor Vehicle in Motion"]</v>
      </c>
      <c r="AC398" t="str">
        <f>'Raw Data'!T398</f>
        <v>["Following Too Close","No Contributing Factors"]</v>
      </c>
      <c r="AD398">
        <f>'Raw Data'!U398</f>
        <v>2</v>
      </c>
      <c r="AE398" s="5" t="str">
        <f t="shared" si="94"/>
        <v>No</v>
      </c>
      <c r="AF398" t="str">
        <f>'Raw Data'!V398</f>
        <v>["Stopped","Straight"]</v>
      </c>
      <c r="AG398" s="5">
        <f t="shared" si="88"/>
        <v>0</v>
      </c>
      <c r="AH398" t="str">
        <f>'Raw Data'!W398</f>
        <v>["East","East"]</v>
      </c>
      <c r="AI398" t="str">
        <f>'Raw Data'!X398</f>
        <v>Daylight</v>
      </c>
      <c r="AJ398" t="str">
        <f>'Raw Data'!Y398</f>
        <v>Wet</v>
      </c>
      <c r="AK398">
        <f>'Raw Data'!Z398</f>
        <v>0</v>
      </c>
      <c r="AL398" t="str">
        <f>'Raw Data'!AA398</f>
        <v>["Lap and Shoulder Belt Used","Lap and Shoulder Belt Used"]</v>
      </c>
      <c r="AM398" s="5">
        <f t="shared" si="89"/>
        <v>0</v>
      </c>
      <c r="AN398" t="str">
        <f>'Raw Data'!AB398</f>
        <v>["Passenger Car","Sports Utility Vehicle (SUV)"]</v>
      </c>
      <c r="AO398" t="str">
        <f>'Raw Data'!AC398</f>
        <v>0831013600I</v>
      </c>
      <c r="AP398">
        <f>'Raw Data'!AD398</f>
        <v>4.3810000000000002</v>
      </c>
      <c r="AQ398">
        <f>'Raw Data'!AE398</f>
        <v>34.867718000000004</v>
      </c>
      <c r="AR398">
        <f>'Raw Data'!AF398</f>
        <v>-85.529908000000006</v>
      </c>
      <c r="AS398">
        <f>'Raw Data'!AG398</f>
        <v>61</v>
      </c>
      <c r="AT398">
        <f>'Raw Data'!AH398</f>
        <v>131</v>
      </c>
      <c r="AU398">
        <f>'Raw Data'!AI398</f>
        <v>1608</v>
      </c>
      <c r="AV398" t="str">
        <f>'Raw Data'!AJ398</f>
        <v>D6_0136_00_I</v>
      </c>
      <c r="AW398">
        <f>'Raw Data'!AK398</f>
        <v>192</v>
      </c>
      <c r="AX398">
        <f>'Raw Data'!AL398</f>
        <v>212</v>
      </c>
      <c r="AY398" t="str">
        <f>'Raw Data'!AM398</f>
        <v>simple</v>
      </c>
      <c r="AZ398">
        <f>'Raw Data'!AN398</f>
        <v>518.9</v>
      </c>
      <c r="BA398">
        <f>'Raw Data'!AO398</f>
        <v>77.900000000000006</v>
      </c>
      <c r="BB398">
        <f>'Raw Data'!AP398</f>
        <v>703.2</v>
      </c>
      <c r="BC398">
        <f>'Raw Data'!AQ398</f>
        <v>-85.533986999999996</v>
      </c>
      <c r="BD398">
        <f>'Raw Data'!AR398</f>
        <v>34.867364000000002</v>
      </c>
      <c r="BE398">
        <f>'Raw Data'!AS398</f>
        <v>-85.531935000000004</v>
      </c>
      <c r="BF398">
        <f>'Raw Data'!AT398</f>
        <v>34.867972999999999</v>
      </c>
      <c r="BG398" t="str">
        <f>'Raw Data'!AU398</f>
        <v>0831013600I</v>
      </c>
      <c r="BH398">
        <f>'Raw Data'!AV398</f>
        <v>1</v>
      </c>
      <c r="BI398">
        <f>'Raw Data'!AW398</f>
        <v>83</v>
      </c>
      <c r="BJ398">
        <f>'Raw Data'!AX398</f>
        <v>136</v>
      </c>
      <c r="BK398">
        <f>'Raw Data'!AY398</f>
        <v>0</v>
      </c>
      <c r="BL398">
        <f>'Raw Data'!AZ398</f>
        <v>50</v>
      </c>
      <c r="BM398">
        <f>'Raw Data'!BA398</f>
        <v>5.74</v>
      </c>
      <c r="BN398">
        <f>'Raw Data'!BB398</f>
        <v>5.08</v>
      </c>
      <c r="BO398">
        <f>'Raw Data'!BC398</f>
        <v>932.1</v>
      </c>
      <c r="BP398">
        <f>'Raw Data'!BD398</f>
        <v>898</v>
      </c>
      <c r="BQ398">
        <f>'Raw Data'!BE398</f>
        <v>875.7</v>
      </c>
      <c r="BR398">
        <f>'Raw Data'!BF398</f>
        <v>45</v>
      </c>
      <c r="BS398">
        <f>'Raw Data'!BG398</f>
        <v>46</v>
      </c>
      <c r="BT398">
        <f>'Raw Data'!BH398</f>
        <v>0</v>
      </c>
      <c r="BU398">
        <f>'Raw Data'!BI398</f>
        <v>44173</v>
      </c>
      <c r="BV398" t="str">
        <f>'Raw Data'!BJ398</f>
        <v>NONE</v>
      </c>
      <c r="BW398">
        <f>'Raw Data'!BK398</f>
        <v>2.2590000000000002E-3</v>
      </c>
      <c r="BX398">
        <f>'Raw Data'!BL398</f>
        <v>15033</v>
      </c>
      <c r="BY398">
        <f>'Raw Data'!BM398</f>
        <v>14673</v>
      </c>
      <c r="BZ398" t="str">
        <f>'Raw Data'!BN398</f>
        <v>0831013600I</v>
      </c>
      <c r="CA398" t="str">
        <f>'Raw Data'!BO398</f>
        <v>DADE</v>
      </c>
      <c r="CB398">
        <f>'Raw Data'!BP398</f>
        <v>1</v>
      </c>
      <c r="CC398">
        <f>'Raw Data'!BQ398</f>
        <v>13600</v>
      </c>
      <c r="CD398">
        <f>'Raw Data'!BR398</f>
        <v>6</v>
      </c>
      <c r="CE398">
        <f>'Raw Data'!BS398</f>
        <v>1</v>
      </c>
      <c r="CF398">
        <f>'Raw Data'!BT398</f>
        <v>2</v>
      </c>
      <c r="CG398">
        <f>'Raw Data'!BU398</f>
        <v>1</v>
      </c>
      <c r="CH398">
        <f>'Raw Data'!BV398</f>
        <v>1</v>
      </c>
      <c r="CI398">
        <f>'Raw Data'!BW398</f>
        <v>2</v>
      </c>
      <c r="CJ398">
        <f>'Raw Data'!BX398</f>
        <v>0</v>
      </c>
      <c r="CK398">
        <f>'Raw Data'!BY398</f>
        <v>4</v>
      </c>
      <c r="CL398" t="str">
        <f>'Raw Data'!BZ398</f>
        <v>N</v>
      </c>
      <c r="CM398">
        <f t="shared" si="95"/>
        <v>0</v>
      </c>
      <c r="CN398">
        <f>'Raw Data'!CA398</f>
        <v>83</v>
      </c>
      <c r="CO398">
        <f>'Raw Data'!CB398</f>
        <v>136</v>
      </c>
      <c r="CP398">
        <f>'Raw Data'!CC398</f>
        <v>0</v>
      </c>
      <c r="CQ398" t="str">
        <f>'Raw Data'!CD398</f>
        <v>Not Urban</v>
      </c>
      <c r="CR398" t="str">
        <f>'Raw Data'!CE398</f>
        <v>Not Urban</v>
      </c>
      <c r="CS398">
        <f>'Raw Data'!CF398</f>
        <v>0</v>
      </c>
      <c r="CT398">
        <f>'Raw Data'!CG398</f>
        <v>50</v>
      </c>
      <c r="CU398">
        <f>'Raw Data'!CH398</f>
        <v>2740</v>
      </c>
      <c r="CV398" t="str">
        <f>'Raw Data'!CI398</f>
        <v xml:space="preserve"> </v>
      </c>
      <c r="CW398">
        <f>'Raw Data'!CJ398</f>
        <v>0</v>
      </c>
      <c r="CX398">
        <f>'Raw Data'!CK398</f>
        <v>1.362822</v>
      </c>
      <c r="CY398">
        <f>'Raw Data'!CL398</f>
        <v>14</v>
      </c>
      <c r="CZ398" t="str">
        <f>'Raw Data'!CM398</f>
        <v>State Mainline</v>
      </c>
      <c r="DA398">
        <f>'Raw Data'!CN398</f>
        <v>2740</v>
      </c>
      <c r="DB398">
        <f>'Raw Data'!CO398</f>
        <v>166084</v>
      </c>
      <c r="DC398">
        <f>'Raw Data'!CP398</f>
        <v>2.98</v>
      </c>
      <c r="DD398">
        <f>'Raw Data'!CQ398</f>
        <v>4.34</v>
      </c>
      <c r="DE398">
        <f>'Raw Data'!CR398</f>
        <v>166084</v>
      </c>
      <c r="DF398">
        <f>'Raw Data'!CS398</f>
        <v>0</v>
      </c>
      <c r="DG398">
        <f>'Raw Data'!CT398</f>
        <v>7195.6992730000002</v>
      </c>
      <c r="DH398">
        <f>'Raw Data'!CU398</f>
        <v>100</v>
      </c>
      <c r="DI398">
        <f>'Raw Data'!CV398</f>
        <v>14705</v>
      </c>
      <c r="DJ398">
        <f>'Raw Data'!CW398</f>
        <v>4.3507999999999998E-2</v>
      </c>
      <c r="DK398">
        <f>'Raw Data'!CX398</f>
        <v>0</v>
      </c>
      <c r="DL398">
        <f>'Raw Data'!CY398</f>
        <v>2.2590000000000002E-3</v>
      </c>
      <c r="DM398">
        <f>'Raw Data'!CZ398</f>
        <v>155</v>
      </c>
      <c r="DN398" t="str">
        <f>'Raw Data'!DA398</f>
        <v>083-0136</v>
      </c>
      <c r="DO398" t="str">
        <f>'Raw Data'!DB398</f>
        <v>4R : Rural Minor Arterial</v>
      </c>
      <c r="DP398" t="str">
        <f>'Raw Data'!DC398</f>
        <v>34.864064, -85.539933</v>
      </c>
      <c r="DQ398">
        <f>'Raw Data'!DD398</f>
        <v>-85.539933000000005</v>
      </c>
      <c r="DR398">
        <f>'Raw Data'!DE398</f>
        <v>34.864063999999999</v>
      </c>
      <c r="DS398">
        <f>'Raw Data'!DF398</f>
        <v>34.864063999999999</v>
      </c>
      <c r="DT398">
        <f>'Raw Data'!DG398</f>
        <v>-85.539933000000005</v>
      </c>
      <c r="DU398">
        <f>'Raw Data'!DH398</f>
        <v>6.8009999999999998E-3</v>
      </c>
      <c r="DV398">
        <f>'Raw Data'!DI398</f>
        <v>2.2590000000000002E-3</v>
      </c>
      <c r="DW398">
        <f>'Raw Data'!DJ398</f>
        <v>61</v>
      </c>
      <c r="DX398" s="11">
        <f t="shared" si="96"/>
        <v>10136.666666666666</v>
      </c>
      <c r="DY398" s="5">
        <f t="shared" si="97"/>
        <v>9900</v>
      </c>
      <c r="DZ398" s="5">
        <f t="shared" si="90"/>
        <v>236.66666666666606</v>
      </c>
      <c r="EA398" s="5">
        <f t="shared" si="91"/>
        <v>2.3905723905723843E-2</v>
      </c>
      <c r="EB398" s="5">
        <f t="shared" si="92"/>
        <v>10018.333333333332</v>
      </c>
      <c r="EC398">
        <f>'Raw Data'!DK398</f>
        <v>8710</v>
      </c>
      <c r="ED398">
        <f>'Raw Data'!DL398</f>
        <v>4</v>
      </c>
      <c r="EE398">
        <f>'Raw Data'!DM398</f>
        <v>11000</v>
      </c>
      <c r="EF398">
        <f>'Raw Data'!DN398</f>
        <v>4</v>
      </c>
      <c r="EG398">
        <f>'Raw Data'!DO398</f>
        <v>10700</v>
      </c>
      <c r="EH398">
        <f>'Raw Data'!DP398</f>
        <v>4</v>
      </c>
      <c r="EI398">
        <f>'Raw Data'!DQ398</f>
        <v>9350</v>
      </c>
      <c r="EJ398">
        <f>'Raw Data'!DR398</f>
        <v>0</v>
      </c>
      <c r="EK398">
        <f>'Raw Data'!DS398</f>
        <v>9070</v>
      </c>
      <c r="EL398">
        <f>'Raw Data'!DT398</f>
        <v>5.8</v>
      </c>
      <c r="EM398">
        <f>'Raw Data'!DU398</f>
        <v>10600</v>
      </c>
      <c r="EN398">
        <f>'Raw Data'!DV398</f>
        <v>5.8</v>
      </c>
      <c r="EO398">
        <f>'Raw Data'!DW398</f>
        <v>10100</v>
      </c>
      <c r="EP398">
        <f>'Raw Data'!DX398</f>
        <v>5.8</v>
      </c>
      <c r="EQ398">
        <f>'Raw Data'!DY398</f>
        <v>9830</v>
      </c>
      <c r="ER398">
        <f>'Raw Data'!DZ398</f>
        <v>5.8</v>
      </c>
      <c r="ES398">
        <f>'Raw Data'!EA398</f>
        <v>9820</v>
      </c>
      <c r="ET398">
        <f>'Raw Data'!EB398</f>
        <v>5.8</v>
      </c>
      <c r="EU398">
        <f>'Raw Data'!EC398</f>
        <v>9100</v>
      </c>
      <c r="EV398">
        <f>'Raw Data'!ED398</f>
        <v>5.8</v>
      </c>
      <c r="EW398">
        <f>'Raw Data'!EE398</f>
        <v>2.0430000000000001E-3</v>
      </c>
    </row>
    <row r="399" spans="1:153" x14ac:dyDescent="0.3">
      <c r="A399">
        <f>'Raw Data'!A399</f>
        <v>397</v>
      </c>
      <c r="B399" t="str">
        <f>'Raw Data'!B399</f>
        <v>Point</v>
      </c>
      <c r="C399">
        <f>'Raw Data'!C399</f>
        <v>256</v>
      </c>
      <c r="D399">
        <f>'Raw Data'!D399</f>
        <v>240</v>
      </c>
      <c r="E399" t="str">
        <f>'Raw Data'!E399</f>
        <v>Point</v>
      </c>
      <c r="F399">
        <f>'Raw Data'!F399</f>
        <v>5682371</v>
      </c>
      <c r="G399" t="str">
        <f>'Raw Data'!G399</f>
        <v>Gsp Post 00</v>
      </c>
      <c r="H399" s="3">
        <f>'Raw Data'!H399</f>
        <v>42449</v>
      </c>
      <c r="L399">
        <f t="shared" si="84"/>
        <v>0</v>
      </c>
      <c r="M399" s="5">
        <f t="shared" si="85"/>
        <v>42449</v>
      </c>
      <c r="N399" s="5">
        <f t="shared" si="93"/>
        <v>2016</v>
      </c>
      <c r="O399" s="5" t="str" cm="1">
        <f t="array" ref="O399">_xlfn.IFS(N399&lt;=2016,"before treatment",N399=2017,"unknown",N399&gt;2017,"after treatment")</f>
        <v>before treatment</v>
      </c>
      <c r="P399" s="5">
        <f t="shared" si="86"/>
        <v>1</v>
      </c>
      <c r="Q399" s="5">
        <f t="shared" si="87"/>
        <v>0</v>
      </c>
      <c r="R399" t="str">
        <f>'Raw Data'!I399</f>
        <v>Dade</v>
      </c>
      <c r="S399" t="str">
        <f>'Raw Data'!J399</f>
        <v>State Route 136</v>
      </c>
      <c r="T399" t="str">
        <f>'Raw Data'!K399</f>
        <v>Back Valley Rd</v>
      </c>
      <c r="U399" t="str">
        <f>'Raw Data'!L399</f>
        <v>(C) Possible Injury / Complaint</v>
      </c>
      <c r="V399">
        <f>'Raw Data'!M399</f>
        <v>0</v>
      </c>
      <c r="W399">
        <f>'Raw Data'!N399</f>
        <v>0</v>
      </c>
      <c r="X399">
        <f>'Raw Data'!O399</f>
        <v>0</v>
      </c>
      <c r="Y399" t="str">
        <f>'Raw Data'!P399</f>
        <v>Angle (Other)</v>
      </c>
      <c r="Z399" t="str">
        <f>'Raw Data'!Q399</f>
        <v>On Roadway - Roadway Intersection</v>
      </c>
      <c r="AA399" t="str">
        <f>'Raw Data'!R399</f>
        <v>["Motor Vehicle in Motion","Motor Vehicle in Motion"]</v>
      </c>
      <c r="AB399" t="str">
        <f>'Raw Data'!S399</f>
        <v>["Motor Vehicle in Motion","Motor Vehicle in Motion"]</v>
      </c>
      <c r="AC399" t="str">
        <f>'Raw Data'!T399</f>
        <v>["Disregard Stop Sign/Signal","No Contributing Factors"]</v>
      </c>
      <c r="AD399">
        <f>'Raw Data'!U399</f>
        <v>2</v>
      </c>
      <c r="AE399" s="5" t="str">
        <f t="shared" si="94"/>
        <v>No</v>
      </c>
      <c r="AF399" t="str">
        <f>'Raw Data'!V399</f>
        <v>["Straight","Straight"]</v>
      </c>
      <c r="AG399" s="5">
        <f t="shared" si="88"/>
        <v>0</v>
      </c>
      <c r="AH399" t="str">
        <f>'Raw Data'!W399</f>
        <v>["East","North"]</v>
      </c>
      <c r="AI399" t="str">
        <f>'Raw Data'!X399</f>
        <v>Daylight</v>
      </c>
      <c r="AJ399" t="str">
        <f>'Raw Data'!Y399</f>
        <v>Dry</v>
      </c>
      <c r="AK399">
        <f>'Raw Data'!Z399</f>
        <v>0</v>
      </c>
      <c r="AL399" t="str">
        <f>'Raw Data'!AA399</f>
        <v>["Lap and Shoulder Belt Used","Lap and Shoulder Belt Used","Lap and Shoulder Belt Used"]</v>
      </c>
      <c r="AM399" s="5">
        <f t="shared" si="89"/>
        <v>0</v>
      </c>
      <c r="AN399" t="str">
        <f>'Raw Data'!AB399</f>
        <v>["Motorized Recreational Vehicle","Passenger Car"]</v>
      </c>
      <c r="AO399" t="str">
        <f>'Raw Data'!AC399</f>
        <v>0831013600I</v>
      </c>
      <c r="AP399">
        <f>'Raw Data'!AD399</f>
        <v>4.3341229999999999</v>
      </c>
      <c r="AQ399">
        <f>'Raw Data'!AE399</f>
        <v>34.867815999999998</v>
      </c>
      <c r="AR399">
        <f>'Raw Data'!AF399</f>
        <v>-85.530680000000004</v>
      </c>
      <c r="AS399">
        <f>'Raw Data'!AG399</f>
        <v>61</v>
      </c>
      <c r="AT399">
        <f>'Raw Data'!AH399</f>
        <v>131</v>
      </c>
      <c r="AU399">
        <f>'Raw Data'!AI399</f>
        <v>1608</v>
      </c>
      <c r="AV399" t="str">
        <f>'Raw Data'!AJ399</f>
        <v>D6_0136_00_I</v>
      </c>
      <c r="AW399">
        <f>'Raw Data'!AK399</f>
        <v>192</v>
      </c>
      <c r="AX399">
        <f>'Raw Data'!AL399</f>
        <v>212</v>
      </c>
      <c r="AY399" t="str">
        <f>'Raw Data'!AM399</f>
        <v>simple</v>
      </c>
      <c r="AZ399">
        <f>'Raw Data'!AN399</f>
        <v>518.9</v>
      </c>
      <c r="BA399">
        <f>'Raw Data'!AO399</f>
        <v>77.900000000000006</v>
      </c>
      <c r="BB399">
        <f>'Raw Data'!AP399</f>
        <v>703.2</v>
      </c>
      <c r="BC399">
        <f>'Raw Data'!AQ399</f>
        <v>-85.533986999999996</v>
      </c>
      <c r="BD399">
        <f>'Raw Data'!AR399</f>
        <v>34.867364000000002</v>
      </c>
      <c r="BE399">
        <f>'Raw Data'!AS399</f>
        <v>-85.531935000000004</v>
      </c>
      <c r="BF399">
        <f>'Raw Data'!AT399</f>
        <v>34.867972999999999</v>
      </c>
      <c r="BG399" t="str">
        <f>'Raw Data'!AU399</f>
        <v>0831013600I</v>
      </c>
      <c r="BH399">
        <f>'Raw Data'!AV399</f>
        <v>1</v>
      </c>
      <c r="BI399">
        <f>'Raw Data'!AW399</f>
        <v>83</v>
      </c>
      <c r="BJ399">
        <f>'Raw Data'!AX399</f>
        <v>136</v>
      </c>
      <c r="BK399">
        <f>'Raw Data'!AY399</f>
        <v>0</v>
      </c>
      <c r="BL399">
        <f>'Raw Data'!AZ399</f>
        <v>50</v>
      </c>
      <c r="BM399">
        <f>'Raw Data'!BA399</f>
        <v>5.74</v>
      </c>
      <c r="BN399">
        <f>'Raw Data'!BB399</f>
        <v>5.08</v>
      </c>
      <c r="BO399">
        <f>'Raw Data'!BC399</f>
        <v>932.1</v>
      </c>
      <c r="BP399">
        <f>'Raw Data'!BD399</f>
        <v>898</v>
      </c>
      <c r="BQ399">
        <f>'Raw Data'!BE399</f>
        <v>875.7</v>
      </c>
      <c r="BR399">
        <f>'Raw Data'!BF399</f>
        <v>45</v>
      </c>
      <c r="BS399">
        <f>'Raw Data'!BG399</f>
        <v>46</v>
      </c>
      <c r="BT399">
        <f>'Raw Data'!BH399</f>
        <v>0</v>
      </c>
      <c r="BU399">
        <f>'Raw Data'!BI399</f>
        <v>44173</v>
      </c>
      <c r="BV399" t="str">
        <f>'Raw Data'!BJ399</f>
        <v>NONE</v>
      </c>
      <c r="BW399">
        <f>'Raw Data'!BK399</f>
        <v>2.2590000000000002E-3</v>
      </c>
      <c r="BX399">
        <f>'Raw Data'!BL399</f>
        <v>15033</v>
      </c>
      <c r="BY399">
        <f>'Raw Data'!BM399</f>
        <v>14673</v>
      </c>
      <c r="BZ399" t="str">
        <f>'Raw Data'!BN399</f>
        <v>0831013600I</v>
      </c>
      <c r="CA399" t="str">
        <f>'Raw Data'!BO399</f>
        <v>DADE</v>
      </c>
      <c r="CB399">
        <f>'Raw Data'!BP399</f>
        <v>1</v>
      </c>
      <c r="CC399">
        <f>'Raw Data'!BQ399</f>
        <v>13600</v>
      </c>
      <c r="CD399">
        <f>'Raw Data'!BR399</f>
        <v>6</v>
      </c>
      <c r="CE399">
        <f>'Raw Data'!BS399</f>
        <v>1</v>
      </c>
      <c r="CF399">
        <f>'Raw Data'!BT399</f>
        <v>2</v>
      </c>
      <c r="CG399">
        <f>'Raw Data'!BU399</f>
        <v>1</v>
      </c>
      <c r="CH399">
        <f>'Raw Data'!BV399</f>
        <v>1</v>
      </c>
      <c r="CI399">
        <f>'Raw Data'!BW399</f>
        <v>2</v>
      </c>
      <c r="CJ399">
        <f>'Raw Data'!BX399</f>
        <v>0</v>
      </c>
      <c r="CK399">
        <f>'Raw Data'!BY399</f>
        <v>4</v>
      </c>
      <c r="CL399" t="str">
        <f>'Raw Data'!BZ399</f>
        <v>N</v>
      </c>
      <c r="CM399">
        <f t="shared" si="95"/>
        <v>0</v>
      </c>
      <c r="CN399">
        <f>'Raw Data'!CA399</f>
        <v>83</v>
      </c>
      <c r="CO399">
        <f>'Raw Data'!CB399</f>
        <v>136</v>
      </c>
      <c r="CP399">
        <f>'Raw Data'!CC399</f>
        <v>0</v>
      </c>
      <c r="CQ399" t="str">
        <f>'Raw Data'!CD399</f>
        <v>Not Urban</v>
      </c>
      <c r="CR399" t="str">
        <f>'Raw Data'!CE399</f>
        <v>Not Urban</v>
      </c>
      <c r="CS399">
        <f>'Raw Data'!CF399</f>
        <v>0</v>
      </c>
      <c r="CT399">
        <f>'Raw Data'!CG399</f>
        <v>50</v>
      </c>
      <c r="CU399">
        <f>'Raw Data'!CH399</f>
        <v>2740</v>
      </c>
      <c r="CV399" t="str">
        <f>'Raw Data'!CI399</f>
        <v xml:space="preserve"> </v>
      </c>
      <c r="CW399">
        <f>'Raw Data'!CJ399</f>
        <v>0</v>
      </c>
      <c r="CX399">
        <f>'Raw Data'!CK399</f>
        <v>1.362822</v>
      </c>
      <c r="CY399">
        <f>'Raw Data'!CL399</f>
        <v>14</v>
      </c>
      <c r="CZ399" t="str">
        <f>'Raw Data'!CM399</f>
        <v>State Mainline</v>
      </c>
      <c r="DA399">
        <f>'Raw Data'!CN399</f>
        <v>2740</v>
      </c>
      <c r="DB399">
        <f>'Raw Data'!CO399</f>
        <v>166084</v>
      </c>
      <c r="DC399">
        <f>'Raw Data'!CP399</f>
        <v>2.98</v>
      </c>
      <c r="DD399">
        <f>'Raw Data'!CQ399</f>
        <v>4.34</v>
      </c>
      <c r="DE399">
        <f>'Raw Data'!CR399</f>
        <v>166084</v>
      </c>
      <c r="DF399">
        <f>'Raw Data'!CS399</f>
        <v>0</v>
      </c>
      <c r="DG399">
        <f>'Raw Data'!CT399</f>
        <v>7195.6992730000002</v>
      </c>
      <c r="DH399">
        <f>'Raw Data'!CU399</f>
        <v>100</v>
      </c>
      <c r="DI399">
        <f>'Raw Data'!CV399</f>
        <v>14705</v>
      </c>
      <c r="DJ399">
        <f>'Raw Data'!CW399</f>
        <v>4.3507999999999998E-2</v>
      </c>
      <c r="DK399">
        <f>'Raw Data'!CX399</f>
        <v>0</v>
      </c>
      <c r="DL399">
        <f>'Raw Data'!CY399</f>
        <v>2.2590000000000002E-3</v>
      </c>
      <c r="DM399">
        <f>'Raw Data'!CZ399</f>
        <v>155</v>
      </c>
      <c r="DN399" t="str">
        <f>'Raw Data'!DA399</f>
        <v>083-0136</v>
      </c>
      <c r="DO399" t="str">
        <f>'Raw Data'!DB399</f>
        <v>4R : Rural Minor Arterial</v>
      </c>
      <c r="DP399" t="str">
        <f>'Raw Data'!DC399</f>
        <v>34.864064, -85.539933</v>
      </c>
      <c r="DQ399">
        <f>'Raw Data'!DD399</f>
        <v>-85.539933000000005</v>
      </c>
      <c r="DR399">
        <f>'Raw Data'!DE399</f>
        <v>34.864063999999999</v>
      </c>
      <c r="DS399">
        <f>'Raw Data'!DF399</f>
        <v>34.864063999999999</v>
      </c>
      <c r="DT399">
        <f>'Raw Data'!DG399</f>
        <v>-85.539933000000005</v>
      </c>
      <c r="DU399">
        <f>'Raw Data'!DH399</f>
        <v>6.8009999999999998E-3</v>
      </c>
      <c r="DV399">
        <f>'Raw Data'!DI399</f>
        <v>2.2590000000000002E-3</v>
      </c>
      <c r="DW399">
        <f>'Raw Data'!DJ399</f>
        <v>61</v>
      </c>
      <c r="DX399" s="11">
        <f t="shared" si="96"/>
        <v>10136.666666666666</v>
      </c>
      <c r="DY399" s="5">
        <f t="shared" si="97"/>
        <v>9900</v>
      </c>
      <c r="DZ399" s="5">
        <f t="shared" si="90"/>
        <v>236.66666666666606</v>
      </c>
      <c r="EA399" s="5">
        <f t="shared" si="91"/>
        <v>2.3905723905723843E-2</v>
      </c>
      <c r="EB399" s="5">
        <f t="shared" si="92"/>
        <v>10018.333333333332</v>
      </c>
      <c r="EC399">
        <f>'Raw Data'!DK399</f>
        <v>8710</v>
      </c>
      <c r="ED399">
        <f>'Raw Data'!DL399</f>
        <v>4</v>
      </c>
      <c r="EE399">
        <f>'Raw Data'!DM399</f>
        <v>11000</v>
      </c>
      <c r="EF399">
        <f>'Raw Data'!DN399</f>
        <v>4</v>
      </c>
      <c r="EG399">
        <f>'Raw Data'!DO399</f>
        <v>10700</v>
      </c>
      <c r="EH399">
        <f>'Raw Data'!DP399</f>
        <v>4</v>
      </c>
      <c r="EI399">
        <f>'Raw Data'!DQ399</f>
        <v>9350</v>
      </c>
      <c r="EJ399">
        <f>'Raw Data'!DR399</f>
        <v>0</v>
      </c>
      <c r="EK399">
        <f>'Raw Data'!DS399</f>
        <v>9070</v>
      </c>
      <c r="EL399">
        <f>'Raw Data'!DT399</f>
        <v>5.8</v>
      </c>
      <c r="EM399">
        <f>'Raw Data'!DU399</f>
        <v>10600</v>
      </c>
      <c r="EN399">
        <f>'Raw Data'!DV399</f>
        <v>5.8</v>
      </c>
      <c r="EO399">
        <f>'Raw Data'!DW399</f>
        <v>10100</v>
      </c>
      <c r="EP399">
        <f>'Raw Data'!DX399</f>
        <v>5.8</v>
      </c>
      <c r="EQ399">
        <f>'Raw Data'!DY399</f>
        <v>9830</v>
      </c>
      <c r="ER399">
        <f>'Raw Data'!DZ399</f>
        <v>5.8</v>
      </c>
      <c r="ES399">
        <f>'Raw Data'!EA399</f>
        <v>9820</v>
      </c>
      <c r="ET399">
        <f>'Raw Data'!EB399</f>
        <v>5.8</v>
      </c>
      <c r="EU399">
        <f>'Raw Data'!EC399</f>
        <v>9100</v>
      </c>
      <c r="EV399">
        <f>'Raw Data'!ED399</f>
        <v>5.8</v>
      </c>
      <c r="EW399">
        <f>'Raw Data'!EE399</f>
        <v>1.2650000000000001E-3</v>
      </c>
    </row>
    <row r="400" spans="1:153" x14ac:dyDescent="0.3">
      <c r="A400">
        <f>'Raw Data'!A400</f>
        <v>398</v>
      </c>
      <c r="B400" t="str">
        <f>'Raw Data'!B400</f>
        <v>Point</v>
      </c>
      <c r="C400">
        <f>'Raw Data'!C400</f>
        <v>257</v>
      </c>
      <c r="D400">
        <f>'Raw Data'!D400</f>
        <v>239</v>
      </c>
      <c r="E400" t="str">
        <f>'Raw Data'!E400</f>
        <v>Point</v>
      </c>
      <c r="F400">
        <f>'Raw Data'!F400</f>
        <v>5687149</v>
      </c>
      <c r="G400" t="str">
        <f>'Raw Data'!G400</f>
        <v>Gsp Post 00</v>
      </c>
      <c r="H400" s="3">
        <f>'Raw Data'!H400</f>
        <v>42452</v>
      </c>
      <c r="L400">
        <f t="shared" si="84"/>
        <v>0</v>
      </c>
      <c r="M400" s="5">
        <f t="shared" si="85"/>
        <v>42452</v>
      </c>
      <c r="N400" s="5">
        <f t="shared" si="93"/>
        <v>2016</v>
      </c>
      <c r="O400" s="5" t="str" cm="1">
        <f t="array" ref="O400">_xlfn.IFS(N400&lt;=2016,"before treatment",N400=2017,"unknown",N400&gt;2017,"after treatment")</f>
        <v>before treatment</v>
      </c>
      <c r="P400" s="5">
        <f t="shared" si="86"/>
        <v>1</v>
      </c>
      <c r="Q400" s="5">
        <f t="shared" si="87"/>
        <v>0</v>
      </c>
      <c r="R400" t="str">
        <f>'Raw Data'!I400</f>
        <v>Dade</v>
      </c>
      <c r="S400" t="str">
        <f>'Raw Data'!J400</f>
        <v>State Route 136</v>
      </c>
      <c r="T400" t="str">
        <f>'Raw Data'!K400</f>
        <v>(none)</v>
      </c>
      <c r="U400" t="str">
        <f>'Raw Data'!L400</f>
        <v>(O) No Injury</v>
      </c>
      <c r="V400">
        <f>'Raw Data'!M400</f>
        <v>0</v>
      </c>
      <c r="W400">
        <f>'Raw Data'!N400</f>
        <v>0</v>
      </c>
      <c r="X400">
        <f>'Raw Data'!O400</f>
        <v>0</v>
      </c>
      <c r="Y400" t="str">
        <f>'Raw Data'!P400</f>
        <v>Rear End</v>
      </c>
      <c r="Z400" t="str">
        <f>'Raw Data'!Q400</f>
        <v>On Roadway - Non-Intersection</v>
      </c>
      <c r="AA400" t="str">
        <f>'Raw Data'!R400</f>
        <v>["Motor Vehicle in Motion","Motor Vehicle in Motion"]</v>
      </c>
      <c r="AB400" t="str">
        <f>'Raw Data'!S400</f>
        <v>["Motor Vehicle in Motion","Motor Vehicle in Motion"]</v>
      </c>
      <c r="AC400" t="str">
        <f>'Raw Data'!T400</f>
        <v>["Following Too Close","No Contributing Factors"]</v>
      </c>
      <c r="AD400">
        <f>'Raw Data'!U400</f>
        <v>2</v>
      </c>
      <c r="AE400" s="5" t="str">
        <f t="shared" si="94"/>
        <v>No</v>
      </c>
      <c r="AF400" t="str">
        <f>'Raw Data'!V400</f>
        <v>["Stopped","Straight"]</v>
      </c>
      <c r="AG400" s="5">
        <f t="shared" si="88"/>
        <v>0</v>
      </c>
      <c r="AH400" t="str">
        <f>'Raw Data'!W400</f>
        <v>["West","West"]</v>
      </c>
      <c r="AI400" t="str">
        <f>'Raw Data'!X400</f>
        <v>Daylight</v>
      </c>
      <c r="AJ400" t="str">
        <f>'Raw Data'!Y400</f>
        <v>Dry</v>
      </c>
      <c r="AK400">
        <f>'Raw Data'!Z400</f>
        <v>0</v>
      </c>
      <c r="AL400" t="str">
        <f>'Raw Data'!AA400</f>
        <v>["Lap and Shoulder Belt Used","Lap and Shoulder Belt Used"]</v>
      </c>
      <c r="AM400" s="5">
        <f t="shared" si="89"/>
        <v>0</v>
      </c>
      <c r="AN400" t="str">
        <f>'Raw Data'!AB400</f>
        <v>["Passenger Car","Pickup Truck"]</v>
      </c>
      <c r="AO400" t="str">
        <f>'Raw Data'!AC400</f>
        <v>0831013600I</v>
      </c>
      <c r="AP400">
        <f>'Raw Data'!AD400</f>
        <v>4.2956329999999996</v>
      </c>
      <c r="AQ400">
        <f>'Raw Data'!AE400</f>
        <v>34.867899999999999</v>
      </c>
      <c r="AR400">
        <f>'Raw Data'!AF400</f>
        <v>-85.531353999999993</v>
      </c>
      <c r="AS400">
        <f>'Raw Data'!AG400</f>
        <v>61</v>
      </c>
      <c r="AT400">
        <f>'Raw Data'!AH400</f>
        <v>131</v>
      </c>
      <c r="AU400">
        <f>'Raw Data'!AI400</f>
        <v>1608</v>
      </c>
      <c r="AV400" t="str">
        <f>'Raw Data'!AJ400</f>
        <v>D6_0136_00_I</v>
      </c>
      <c r="AW400">
        <f>'Raw Data'!AK400</f>
        <v>192</v>
      </c>
      <c r="AX400">
        <f>'Raw Data'!AL400</f>
        <v>212</v>
      </c>
      <c r="AY400" t="str">
        <f>'Raw Data'!AM400</f>
        <v>simple</v>
      </c>
      <c r="AZ400">
        <f>'Raw Data'!AN400</f>
        <v>518.9</v>
      </c>
      <c r="BA400">
        <f>'Raw Data'!AO400</f>
        <v>77.900000000000006</v>
      </c>
      <c r="BB400">
        <f>'Raw Data'!AP400</f>
        <v>703.2</v>
      </c>
      <c r="BC400">
        <f>'Raw Data'!AQ400</f>
        <v>-85.533986999999996</v>
      </c>
      <c r="BD400">
        <f>'Raw Data'!AR400</f>
        <v>34.867364000000002</v>
      </c>
      <c r="BE400">
        <f>'Raw Data'!AS400</f>
        <v>-85.531935000000004</v>
      </c>
      <c r="BF400">
        <f>'Raw Data'!AT400</f>
        <v>34.867972999999999</v>
      </c>
      <c r="BG400" t="str">
        <f>'Raw Data'!AU400</f>
        <v>0831013600I</v>
      </c>
      <c r="BH400">
        <f>'Raw Data'!AV400</f>
        <v>1</v>
      </c>
      <c r="BI400">
        <f>'Raw Data'!AW400</f>
        <v>83</v>
      </c>
      <c r="BJ400">
        <f>'Raw Data'!AX400</f>
        <v>136</v>
      </c>
      <c r="BK400">
        <f>'Raw Data'!AY400</f>
        <v>0</v>
      </c>
      <c r="BL400">
        <f>'Raw Data'!AZ400</f>
        <v>50</v>
      </c>
      <c r="BM400">
        <f>'Raw Data'!BA400</f>
        <v>5.74</v>
      </c>
      <c r="BN400">
        <f>'Raw Data'!BB400</f>
        <v>5.08</v>
      </c>
      <c r="BO400">
        <f>'Raw Data'!BC400</f>
        <v>932.1</v>
      </c>
      <c r="BP400">
        <f>'Raw Data'!BD400</f>
        <v>898</v>
      </c>
      <c r="BQ400">
        <f>'Raw Data'!BE400</f>
        <v>875.7</v>
      </c>
      <c r="BR400">
        <f>'Raw Data'!BF400</f>
        <v>45</v>
      </c>
      <c r="BS400">
        <f>'Raw Data'!BG400</f>
        <v>46</v>
      </c>
      <c r="BT400">
        <f>'Raw Data'!BH400</f>
        <v>0</v>
      </c>
      <c r="BU400">
        <f>'Raw Data'!BI400</f>
        <v>44173</v>
      </c>
      <c r="BV400" t="str">
        <f>'Raw Data'!BJ400</f>
        <v>NONE</v>
      </c>
      <c r="BW400">
        <f>'Raw Data'!BK400</f>
        <v>2.2590000000000002E-3</v>
      </c>
      <c r="BX400">
        <f>'Raw Data'!BL400</f>
        <v>15033</v>
      </c>
      <c r="BY400">
        <f>'Raw Data'!BM400</f>
        <v>14673</v>
      </c>
      <c r="BZ400" t="str">
        <f>'Raw Data'!BN400</f>
        <v>0831013600I</v>
      </c>
      <c r="CA400" t="str">
        <f>'Raw Data'!BO400</f>
        <v>DADE</v>
      </c>
      <c r="CB400">
        <f>'Raw Data'!BP400</f>
        <v>1</v>
      </c>
      <c r="CC400">
        <f>'Raw Data'!BQ400</f>
        <v>13600</v>
      </c>
      <c r="CD400">
        <f>'Raw Data'!BR400</f>
        <v>6</v>
      </c>
      <c r="CE400">
        <f>'Raw Data'!BS400</f>
        <v>1</v>
      </c>
      <c r="CF400">
        <f>'Raw Data'!BT400</f>
        <v>2</v>
      </c>
      <c r="CG400">
        <f>'Raw Data'!BU400</f>
        <v>1</v>
      </c>
      <c r="CH400">
        <f>'Raw Data'!BV400</f>
        <v>1</v>
      </c>
      <c r="CI400">
        <f>'Raw Data'!BW400</f>
        <v>2</v>
      </c>
      <c r="CJ400">
        <f>'Raw Data'!BX400</f>
        <v>0</v>
      </c>
      <c r="CK400">
        <f>'Raw Data'!BY400</f>
        <v>4</v>
      </c>
      <c r="CL400" t="str">
        <f>'Raw Data'!BZ400</f>
        <v>N</v>
      </c>
      <c r="CM400">
        <f t="shared" si="95"/>
        <v>0</v>
      </c>
      <c r="CN400">
        <f>'Raw Data'!CA400</f>
        <v>83</v>
      </c>
      <c r="CO400">
        <f>'Raw Data'!CB400</f>
        <v>136</v>
      </c>
      <c r="CP400">
        <f>'Raw Data'!CC400</f>
        <v>0</v>
      </c>
      <c r="CQ400" t="str">
        <f>'Raw Data'!CD400</f>
        <v>Not Urban</v>
      </c>
      <c r="CR400" t="str">
        <f>'Raw Data'!CE400</f>
        <v>Not Urban</v>
      </c>
      <c r="CS400">
        <f>'Raw Data'!CF400</f>
        <v>0</v>
      </c>
      <c r="CT400">
        <f>'Raw Data'!CG400</f>
        <v>50</v>
      </c>
      <c r="CU400">
        <f>'Raw Data'!CH400</f>
        <v>2740</v>
      </c>
      <c r="CV400" t="str">
        <f>'Raw Data'!CI400</f>
        <v xml:space="preserve"> </v>
      </c>
      <c r="CW400">
        <f>'Raw Data'!CJ400</f>
        <v>0</v>
      </c>
      <c r="CX400">
        <f>'Raw Data'!CK400</f>
        <v>1.362822</v>
      </c>
      <c r="CY400">
        <f>'Raw Data'!CL400</f>
        <v>14</v>
      </c>
      <c r="CZ400" t="str">
        <f>'Raw Data'!CM400</f>
        <v>State Mainline</v>
      </c>
      <c r="DA400">
        <f>'Raw Data'!CN400</f>
        <v>2740</v>
      </c>
      <c r="DB400">
        <f>'Raw Data'!CO400</f>
        <v>166084</v>
      </c>
      <c r="DC400">
        <f>'Raw Data'!CP400</f>
        <v>2.98</v>
      </c>
      <c r="DD400">
        <f>'Raw Data'!CQ400</f>
        <v>4.34</v>
      </c>
      <c r="DE400">
        <f>'Raw Data'!CR400</f>
        <v>166084</v>
      </c>
      <c r="DF400">
        <f>'Raw Data'!CS400</f>
        <v>0</v>
      </c>
      <c r="DG400">
        <f>'Raw Data'!CT400</f>
        <v>7195.6992730000002</v>
      </c>
      <c r="DH400">
        <f>'Raw Data'!CU400</f>
        <v>100</v>
      </c>
      <c r="DI400">
        <f>'Raw Data'!CV400</f>
        <v>14705</v>
      </c>
      <c r="DJ400">
        <f>'Raw Data'!CW400</f>
        <v>4.3507999999999998E-2</v>
      </c>
      <c r="DK400">
        <f>'Raw Data'!CX400</f>
        <v>0</v>
      </c>
      <c r="DL400">
        <f>'Raw Data'!CY400</f>
        <v>2.2590000000000002E-3</v>
      </c>
      <c r="DM400">
        <f>'Raw Data'!CZ400</f>
        <v>155</v>
      </c>
      <c r="DN400" t="str">
        <f>'Raw Data'!DA400</f>
        <v>083-0136</v>
      </c>
      <c r="DO400" t="str">
        <f>'Raw Data'!DB400</f>
        <v>4R : Rural Minor Arterial</v>
      </c>
      <c r="DP400" t="str">
        <f>'Raw Data'!DC400</f>
        <v>34.864064, -85.539933</v>
      </c>
      <c r="DQ400">
        <f>'Raw Data'!DD400</f>
        <v>-85.539933000000005</v>
      </c>
      <c r="DR400">
        <f>'Raw Data'!DE400</f>
        <v>34.864063999999999</v>
      </c>
      <c r="DS400">
        <f>'Raw Data'!DF400</f>
        <v>34.864063999999999</v>
      </c>
      <c r="DT400">
        <f>'Raw Data'!DG400</f>
        <v>-85.539933000000005</v>
      </c>
      <c r="DU400">
        <f>'Raw Data'!DH400</f>
        <v>6.8009999999999998E-3</v>
      </c>
      <c r="DV400">
        <f>'Raw Data'!DI400</f>
        <v>2.2590000000000002E-3</v>
      </c>
      <c r="DW400">
        <f>'Raw Data'!DJ400</f>
        <v>61</v>
      </c>
      <c r="DX400" s="11">
        <f t="shared" si="96"/>
        <v>10136.666666666666</v>
      </c>
      <c r="DY400" s="5">
        <f t="shared" si="97"/>
        <v>9900</v>
      </c>
      <c r="DZ400" s="5">
        <f t="shared" si="90"/>
        <v>236.66666666666606</v>
      </c>
      <c r="EA400" s="5">
        <f t="shared" si="91"/>
        <v>2.3905723905723843E-2</v>
      </c>
      <c r="EB400" s="5">
        <f t="shared" si="92"/>
        <v>10018.333333333332</v>
      </c>
      <c r="EC400">
        <f>'Raw Data'!DK400</f>
        <v>8710</v>
      </c>
      <c r="ED400">
        <f>'Raw Data'!DL400</f>
        <v>4</v>
      </c>
      <c r="EE400">
        <f>'Raw Data'!DM400</f>
        <v>11000</v>
      </c>
      <c r="EF400">
        <f>'Raw Data'!DN400</f>
        <v>4</v>
      </c>
      <c r="EG400">
        <f>'Raw Data'!DO400</f>
        <v>10700</v>
      </c>
      <c r="EH400">
        <f>'Raw Data'!DP400</f>
        <v>4</v>
      </c>
      <c r="EI400">
        <f>'Raw Data'!DQ400</f>
        <v>9350</v>
      </c>
      <c r="EJ400">
        <f>'Raw Data'!DR400</f>
        <v>0</v>
      </c>
      <c r="EK400">
        <f>'Raw Data'!DS400</f>
        <v>9070</v>
      </c>
      <c r="EL400">
        <f>'Raw Data'!DT400</f>
        <v>5.8</v>
      </c>
      <c r="EM400">
        <f>'Raw Data'!DU400</f>
        <v>10600</v>
      </c>
      <c r="EN400">
        <f>'Raw Data'!DV400</f>
        <v>5.8</v>
      </c>
      <c r="EO400">
        <f>'Raw Data'!DW400</f>
        <v>10100</v>
      </c>
      <c r="EP400">
        <f>'Raw Data'!DX400</f>
        <v>5.8</v>
      </c>
      <c r="EQ400">
        <f>'Raw Data'!DY400</f>
        <v>9830</v>
      </c>
      <c r="ER400">
        <f>'Raw Data'!DZ400</f>
        <v>5.8</v>
      </c>
      <c r="ES400">
        <f>'Raw Data'!EA400</f>
        <v>9820</v>
      </c>
      <c r="ET400">
        <f>'Raw Data'!EB400</f>
        <v>5.8</v>
      </c>
      <c r="EU400">
        <f>'Raw Data'!EC400</f>
        <v>9100</v>
      </c>
      <c r="EV400">
        <f>'Raw Data'!ED400</f>
        <v>5.8</v>
      </c>
      <c r="EW400">
        <f>'Raw Data'!EE400</f>
        <v>5.8500000000000002E-4</v>
      </c>
    </row>
    <row r="401" spans="1:153" x14ac:dyDescent="0.3">
      <c r="A401">
        <f>'Raw Data'!A401</f>
        <v>399</v>
      </c>
      <c r="B401" t="str">
        <f>'Raw Data'!B401</f>
        <v>Point</v>
      </c>
      <c r="C401">
        <f>'Raw Data'!C401</f>
        <v>280</v>
      </c>
      <c r="D401">
        <f>'Raw Data'!D401</f>
        <v>229</v>
      </c>
      <c r="E401" t="str">
        <f>'Raw Data'!E401</f>
        <v>Point</v>
      </c>
      <c r="F401">
        <f>'Raw Data'!F401</f>
        <v>5743333</v>
      </c>
      <c r="G401" t="str">
        <f>'Raw Data'!G401</f>
        <v>Gsp Post 00</v>
      </c>
      <c r="H401" s="3">
        <f>'Raw Data'!H401</f>
        <v>42495</v>
      </c>
      <c r="L401">
        <f t="shared" si="84"/>
        <v>0</v>
      </c>
      <c r="M401" s="5">
        <f t="shared" si="85"/>
        <v>42495</v>
      </c>
      <c r="N401" s="5">
        <f t="shared" si="93"/>
        <v>2016</v>
      </c>
      <c r="O401" s="5" t="str" cm="1">
        <f t="array" ref="O401">_xlfn.IFS(N401&lt;=2016,"before treatment",N401=2017,"unknown",N401&gt;2017,"after treatment")</f>
        <v>before treatment</v>
      </c>
      <c r="P401" s="5">
        <f t="shared" si="86"/>
        <v>1</v>
      </c>
      <c r="Q401" s="5">
        <f t="shared" si="87"/>
        <v>0</v>
      </c>
      <c r="R401" t="str">
        <f>'Raw Data'!I401</f>
        <v>Dade</v>
      </c>
      <c r="S401" t="str">
        <f>'Raw Data'!J401</f>
        <v>State Route 136</v>
      </c>
      <c r="T401" t="str">
        <f>'Raw Data'!K401</f>
        <v>Back Valley Rd</v>
      </c>
      <c r="U401" t="str">
        <f>'Raw Data'!L401</f>
        <v>(C) Possible Injury / Complaint</v>
      </c>
      <c r="V401">
        <f>'Raw Data'!M401</f>
        <v>0</v>
      </c>
      <c r="W401">
        <f>'Raw Data'!N401</f>
        <v>0</v>
      </c>
      <c r="X401">
        <f>'Raw Data'!O401</f>
        <v>0</v>
      </c>
      <c r="Y401" t="str">
        <f>'Raw Data'!P401</f>
        <v>Angle (Other)</v>
      </c>
      <c r="Z401" t="str">
        <f>'Raw Data'!Q401</f>
        <v>On Roadway - Roadway Intersection</v>
      </c>
      <c r="AA401" t="str">
        <f>'Raw Data'!R401</f>
        <v>["Motor Vehicle in Motion","Motor Vehicle in Motion"]</v>
      </c>
      <c r="AB401" t="str">
        <f>'Raw Data'!S401</f>
        <v>["Motor Vehicle in Motion","Motor Vehicle in Motion"]</v>
      </c>
      <c r="AC401" t="str">
        <f>'Raw Data'!T401</f>
        <v>["Failure to Yield","No Contributing Factors"]</v>
      </c>
      <c r="AD401">
        <f>'Raw Data'!U401</f>
        <v>2</v>
      </c>
      <c r="AE401" s="5" t="str">
        <f t="shared" si="94"/>
        <v>No</v>
      </c>
      <c r="AF401" t="str">
        <f>'Raw Data'!V401</f>
        <v>["Changing Lanes","Straight"]</v>
      </c>
      <c r="AG401" s="5">
        <f t="shared" si="88"/>
        <v>0</v>
      </c>
      <c r="AH401" t="str">
        <f>'Raw Data'!W401</f>
        <v>["South","West"]</v>
      </c>
      <c r="AI401" t="str">
        <f>'Raw Data'!X401</f>
        <v>Daylight</v>
      </c>
      <c r="AJ401" t="str">
        <f>'Raw Data'!Y401</f>
        <v>Dry</v>
      </c>
      <c r="AK401">
        <f>'Raw Data'!Z401</f>
        <v>0</v>
      </c>
      <c r="AL401" t="str">
        <f>'Raw Data'!AA401</f>
        <v>["Lap and Shoulder Belt Used","Lap and Shoulder Belt Used"]</v>
      </c>
      <c r="AM401" s="5">
        <f t="shared" si="89"/>
        <v>0</v>
      </c>
      <c r="AN401" t="str">
        <f>'Raw Data'!AB401</f>
        <v>["Pickup Truck","Sports Utility Vehicle (SUV)"]</v>
      </c>
      <c r="AO401" t="str">
        <f>'Raw Data'!AC401</f>
        <v>0831013600I</v>
      </c>
      <c r="AP401">
        <f>'Raw Data'!AD401</f>
        <v>4.3477610000000002</v>
      </c>
      <c r="AQ401">
        <f>'Raw Data'!AE401</f>
        <v>34.867786000000002</v>
      </c>
      <c r="AR401">
        <f>'Raw Data'!AF401</f>
        <v>-85.530443000000005</v>
      </c>
      <c r="AS401">
        <f>'Raw Data'!AG401</f>
        <v>61</v>
      </c>
      <c r="AT401">
        <f>'Raw Data'!AH401</f>
        <v>131</v>
      </c>
      <c r="AU401">
        <f>'Raw Data'!AI401</f>
        <v>1608</v>
      </c>
      <c r="AV401" t="str">
        <f>'Raw Data'!AJ401</f>
        <v>D6_0136_00_I</v>
      </c>
      <c r="AW401">
        <f>'Raw Data'!AK401</f>
        <v>192</v>
      </c>
      <c r="AX401">
        <f>'Raw Data'!AL401</f>
        <v>212</v>
      </c>
      <c r="AY401" t="str">
        <f>'Raw Data'!AM401</f>
        <v>simple</v>
      </c>
      <c r="AZ401">
        <f>'Raw Data'!AN401</f>
        <v>518.9</v>
      </c>
      <c r="BA401">
        <f>'Raw Data'!AO401</f>
        <v>77.900000000000006</v>
      </c>
      <c r="BB401">
        <f>'Raw Data'!AP401</f>
        <v>703.2</v>
      </c>
      <c r="BC401">
        <f>'Raw Data'!AQ401</f>
        <v>-85.533986999999996</v>
      </c>
      <c r="BD401">
        <f>'Raw Data'!AR401</f>
        <v>34.867364000000002</v>
      </c>
      <c r="BE401">
        <f>'Raw Data'!AS401</f>
        <v>-85.531935000000004</v>
      </c>
      <c r="BF401">
        <f>'Raw Data'!AT401</f>
        <v>34.867972999999999</v>
      </c>
      <c r="BG401" t="str">
        <f>'Raw Data'!AU401</f>
        <v>0831013600I</v>
      </c>
      <c r="BH401">
        <f>'Raw Data'!AV401</f>
        <v>1</v>
      </c>
      <c r="BI401">
        <f>'Raw Data'!AW401</f>
        <v>83</v>
      </c>
      <c r="BJ401">
        <f>'Raw Data'!AX401</f>
        <v>136</v>
      </c>
      <c r="BK401">
        <f>'Raw Data'!AY401</f>
        <v>0</v>
      </c>
      <c r="BL401">
        <f>'Raw Data'!AZ401</f>
        <v>50</v>
      </c>
      <c r="BM401">
        <f>'Raw Data'!BA401</f>
        <v>5.74</v>
      </c>
      <c r="BN401">
        <f>'Raw Data'!BB401</f>
        <v>5.08</v>
      </c>
      <c r="BO401">
        <f>'Raw Data'!BC401</f>
        <v>932.1</v>
      </c>
      <c r="BP401">
        <f>'Raw Data'!BD401</f>
        <v>898</v>
      </c>
      <c r="BQ401">
        <f>'Raw Data'!BE401</f>
        <v>875.7</v>
      </c>
      <c r="BR401">
        <f>'Raw Data'!BF401</f>
        <v>45</v>
      </c>
      <c r="BS401">
        <f>'Raw Data'!BG401</f>
        <v>46</v>
      </c>
      <c r="BT401">
        <f>'Raw Data'!BH401</f>
        <v>0</v>
      </c>
      <c r="BU401">
        <f>'Raw Data'!BI401</f>
        <v>44173</v>
      </c>
      <c r="BV401" t="str">
        <f>'Raw Data'!BJ401</f>
        <v>NONE</v>
      </c>
      <c r="BW401">
        <f>'Raw Data'!BK401</f>
        <v>2.2590000000000002E-3</v>
      </c>
      <c r="BX401">
        <f>'Raw Data'!BL401</f>
        <v>15033</v>
      </c>
      <c r="BY401">
        <f>'Raw Data'!BM401</f>
        <v>14673</v>
      </c>
      <c r="BZ401" t="str">
        <f>'Raw Data'!BN401</f>
        <v>0831013600I</v>
      </c>
      <c r="CA401" t="str">
        <f>'Raw Data'!BO401</f>
        <v>DADE</v>
      </c>
      <c r="CB401">
        <f>'Raw Data'!BP401</f>
        <v>1</v>
      </c>
      <c r="CC401">
        <f>'Raw Data'!BQ401</f>
        <v>13600</v>
      </c>
      <c r="CD401">
        <f>'Raw Data'!BR401</f>
        <v>6</v>
      </c>
      <c r="CE401">
        <f>'Raw Data'!BS401</f>
        <v>1</v>
      </c>
      <c r="CF401">
        <f>'Raw Data'!BT401</f>
        <v>2</v>
      </c>
      <c r="CG401">
        <f>'Raw Data'!BU401</f>
        <v>1</v>
      </c>
      <c r="CH401">
        <f>'Raw Data'!BV401</f>
        <v>1</v>
      </c>
      <c r="CI401">
        <f>'Raw Data'!BW401</f>
        <v>2</v>
      </c>
      <c r="CJ401">
        <f>'Raw Data'!BX401</f>
        <v>0</v>
      </c>
      <c r="CK401">
        <f>'Raw Data'!BY401</f>
        <v>4</v>
      </c>
      <c r="CL401" t="str">
        <f>'Raw Data'!BZ401</f>
        <v>N</v>
      </c>
      <c r="CM401">
        <f t="shared" si="95"/>
        <v>0</v>
      </c>
      <c r="CN401">
        <f>'Raw Data'!CA401</f>
        <v>83</v>
      </c>
      <c r="CO401">
        <f>'Raw Data'!CB401</f>
        <v>136</v>
      </c>
      <c r="CP401">
        <f>'Raw Data'!CC401</f>
        <v>0</v>
      </c>
      <c r="CQ401" t="str">
        <f>'Raw Data'!CD401</f>
        <v>Not Urban</v>
      </c>
      <c r="CR401" t="str">
        <f>'Raw Data'!CE401</f>
        <v>Not Urban</v>
      </c>
      <c r="CS401">
        <f>'Raw Data'!CF401</f>
        <v>0</v>
      </c>
      <c r="CT401">
        <f>'Raw Data'!CG401</f>
        <v>50</v>
      </c>
      <c r="CU401">
        <f>'Raw Data'!CH401</f>
        <v>2740</v>
      </c>
      <c r="CV401" t="str">
        <f>'Raw Data'!CI401</f>
        <v xml:space="preserve"> </v>
      </c>
      <c r="CW401">
        <f>'Raw Data'!CJ401</f>
        <v>0</v>
      </c>
      <c r="CX401">
        <f>'Raw Data'!CK401</f>
        <v>1.362822</v>
      </c>
      <c r="CY401">
        <f>'Raw Data'!CL401</f>
        <v>14</v>
      </c>
      <c r="CZ401" t="str">
        <f>'Raw Data'!CM401</f>
        <v>State Mainline</v>
      </c>
      <c r="DA401">
        <f>'Raw Data'!CN401</f>
        <v>2740</v>
      </c>
      <c r="DB401">
        <f>'Raw Data'!CO401</f>
        <v>166084</v>
      </c>
      <c r="DC401">
        <f>'Raw Data'!CP401</f>
        <v>2.98</v>
      </c>
      <c r="DD401">
        <f>'Raw Data'!CQ401</f>
        <v>4.34</v>
      </c>
      <c r="DE401">
        <f>'Raw Data'!CR401</f>
        <v>166084</v>
      </c>
      <c r="DF401">
        <f>'Raw Data'!CS401</f>
        <v>0</v>
      </c>
      <c r="DG401">
        <f>'Raw Data'!CT401</f>
        <v>7195.6992730000002</v>
      </c>
      <c r="DH401">
        <f>'Raw Data'!CU401</f>
        <v>100</v>
      </c>
      <c r="DI401">
        <f>'Raw Data'!CV401</f>
        <v>14705</v>
      </c>
      <c r="DJ401">
        <f>'Raw Data'!CW401</f>
        <v>4.3507999999999998E-2</v>
      </c>
      <c r="DK401">
        <f>'Raw Data'!CX401</f>
        <v>0</v>
      </c>
      <c r="DL401">
        <f>'Raw Data'!CY401</f>
        <v>2.2590000000000002E-3</v>
      </c>
      <c r="DM401">
        <f>'Raw Data'!CZ401</f>
        <v>155</v>
      </c>
      <c r="DN401" t="str">
        <f>'Raw Data'!DA401</f>
        <v>083-0136</v>
      </c>
      <c r="DO401" t="str">
        <f>'Raw Data'!DB401</f>
        <v>4R : Rural Minor Arterial</v>
      </c>
      <c r="DP401" t="str">
        <f>'Raw Data'!DC401</f>
        <v>34.864064, -85.539933</v>
      </c>
      <c r="DQ401">
        <f>'Raw Data'!DD401</f>
        <v>-85.539933000000005</v>
      </c>
      <c r="DR401">
        <f>'Raw Data'!DE401</f>
        <v>34.864063999999999</v>
      </c>
      <c r="DS401">
        <f>'Raw Data'!DF401</f>
        <v>34.864063999999999</v>
      </c>
      <c r="DT401">
        <f>'Raw Data'!DG401</f>
        <v>-85.539933000000005</v>
      </c>
      <c r="DU401">
        <f>'Raw Data'!DH401</f>
        <v>6.8009999999999998E-3</v>
      </c>
      <c r="DV401">
        <f>'Raw Data'!DI401</f>
        <v>2.2590000000000002E-3</v>
      </c>
      <c r="DW401">
        <f>'Raw Data'!DJ401</f>
        <v>61</v>
      </c>
      <c r="DX401" s="11">
        <f t="shared" si="96"/>
        <v>10136.666666666666</v>
      </c>
      <c r="DY401" s="5">
        <f t="shared" si="97"/>
        <v>9900</v>
      </c>
      <c r="DZ401" s="5">
        <f t="shared" si="90"/>
        <v>236.66666666666606</v>
      </c>
      <c r="EA401" s="5">
        <f t="shared" si="91"/>
        <v>2.3905723905723843E-2</v>
      </c>
      <c r="EB401" s="5">
        <f t="shared" si="92"/>
        <v>10018.333333333332</v>
      </c>
      <c r="EC401">
        <f>'Raw Data'!DK401</f>
        <v>8710</v>
      </c>
      <c r="ED401">
        <f>'Raw Data'!DL401</f>
        <v>4</v>
      </c>
      <c r="EE401">
        <f>'Raw Data'!DM401</f>
        <v>11000</v>
      </c>
      <c r="EF401">
        <f>'Raw Data'!DN401</f>
        <v>4</v>
      </c>
      <c r="EG401">
        <f>'Raw Data'!DO401</f>
        <v>10700</v>
      </c>
      <c r="EH401">
        <f>'Raw Data'!DP401</f>
        <v>4</v>
      </c>
      <c r="EI401">
        <f>'Raw Data'!DQ401</f>
        <v>9350</v>
      </c>
      <c r="EJ401">
        <f>'Raw Data'!DR401</f>
        <v>0</v>
      </c>
      <c r="EK401">
        <f>'Raw Data'!DS401</f>
        <v>9070</v>
      </c>
      <c r="EL401">
        <f>'Raw Data'!DT401</f>
        <v>5.8</v>
      </c>
      <c r="EM401">
        <f>'Raw Data'!DU401</f>
        <v>10600</v>
      </c>
      <c r="EN401">
        <f>'Raw Data'!DV401</f>
        <v>5.8</v>
      </c>
      <c r="EO401">
        <f>'Raw Data'!DW401</f>
        <v>10100</v>
      </c>
      <c r="EP401">
        <f>'Raw Data'!DX401</f>
        <v>5.8</v>
      </c>
      <c r="EQ401">
        <f>'Raw Data'!DY401</f>
        <v>9830</v>
      </c>
      <c r="ER401">
        <f>'Raw Data'!DZ401</f>
        <v>5.8</v>
      </c>
      <c r="ES401">
        <f>'Raw Data'!EA401</f>
        <v>9820</v>
      </c>
      <c r="ET401">
        <f>'Raw Data'!EB401</f>
        <v>5.8</v>
      </c>
      <c r="EU401">
        <f>'Raw Data'!EC401</f>
        <v>9100</v>
      </c>
      <c r="EV401">
        <f>'Raw Data'!ED401</f>
        <v>5.8</v>
      </c>
      <c r="EW401">
        <f>'Raw Data'!EE401</f>
        <v>1.5039999999999999E-3</v>
      </c>
    </row>
    <row r="402" spans="1:153" x14ac:dyDescent="0.3">
      <c r="A402">
        <f>'Raw Data'!A402</f>
        <v>400</v>
      </c>
      <c r="B402" t="str">
        <f>'Raw Data'!B402</f>
        <v>Point</v>
      </c>
      <c r="C402">
        <f>'Raw Data'!C402</f>
        <v>303</v>
      </c>
      <c r="D402">
        <f>'Raw Data'!D402</f>
        <v>215</v>
      </c>
      <c r="E402" t="str">
        <f>'Raw Data'!E402</f>
        <v>Point</v>
      </c>
      <c r="F402">
        <f>'Raw Data'!F402</f>
        <v>5834878</v>
      </c>
      <c r="G402" t="str">
        <f>'Raw Data'!G402</f>
        <v>Gsp Post 00</v>
      </c>
      <c r="H402" s="3">
        <f>'Raw Data'!H402</f>
        <v>42562</v>
      </c>
      <c r="L402">
        <f t="shared" si="84"/>
        <v>0</v>
      </c>
      <c r="M402" s="5">
        <f t="shared" si="85"/>
        <v>42562</v>
      </c>
      <c r="N402" s="5">
        <f t="shared" si="93"/>
        <v>2016</v>
      </c>
      <c r="O402" s="5" t="str" cm="1">
        <f t="array" ref="O402">_xlfn.IFS(N402&lt;=2016,"before treatment",N402=2017,"unknown",N402&gt;2017,"after treatment")</f>
        <v>before treatment</v>
      </c>
      <c r="P402" s="5">
        <f t="shared" si="86"/>
        <v>1</v>
      </c>
      <c r="Q402" s="5">
        <f t="shared" si="87"/>
        <v>0</v>
      </c>
      <c r="R402" t="str">
        <f>'Raw Data'!I402</f>
        <v>Dade</v>
      </c>
      <c r="S402" t="str">
        <f>'Raw Data'!J402</f>
        <v>State Route 136</v>
      </c>
      <c r="T402" t="str">
        <f>'Raw Data'!K402</f>
        <v>(none)</v>
      </c>
      <c r="U402" t="str">
        <f>'Raw Data'!L402</f>
        <v>(B) Suspected Minor/Visible Injury</v>
      </c>
      <c r="V402">
        <f>'Raw Data'!M402</f>
        <v>0</v>
      </c>
      <c r="W402">
        <f>'Raw Data'!N402</f>
        <v>0</v>
      </c>
      <c r="X402">
        <f>'Raw Data'!O402</f>
        <v>1</v>
      </c>
      <c r="Y402" t="str">
        <f>'Raw Data'!P402</f>
        <v>Not a Collision with Motor Vehicle</v>
      </c>
      <c r="Z402" t="str">
        <f>'Raw Data'!Q402</f>
        <v>On Shoulder</v>
      </c>
      <c r="AA402" t="str">
        <f>'Raw Data'!R402</f>
        <v>Ditch</v>
      </c>
      <c r="AB402" t="str">
        <f>'Raw Data'!S402</f>
        <v>Ditch</v>
      </c>
      <c r="AC402" t="str">
        <f>'Raw Data'!T402</f>
        <v>Too Fast for Conditions</v>
      </c>
      <c r="AD402">
        <f>'Raw Data'!U402</f>
        <v>1</v>
      </c>
      <c r="AE402" s="5" t="str">
        <f t="shared" si="94"/>
        <v>Yes</v>
      </c>
      <c r="AF402" t="str">
        <f>'Raw Data'!V402</f>
        <v>Negotiating a Curve</v>
      </c>
      <c r="AG402" s="5">
        <f t="shared" si="88"/>
        <v>0</v>
      </c>
      <c r="AH402" t="str">
        <f>'Raw Data'!W402</f>
        <v>West</v>
      </c>
      <c r="AI402" t="str">
        <f>'Raw Data'!X402</f>
        <v>Daylight</v>
      </c>
      <c r="AJ402" t="str">
        <f>'Raw Data'!Y402</f>
        <v>Dry</v>
      </c>
      <c r="AK402">
        <f>'Raw Data'!Z402</f>
        <v>39</v>
      </c>
      <c r="AL402" t="str">
        <f>'Raw Data'!AA402</f>
        <v>Lap and Shoulder Belt Used</v>
      </c>
      <c r="AM402" s="5">
        <f t="shared" si="89"/>
        <v>0</v>
      </c>
      <c r="AN402" t="str">
        <f>'Raw Data'!AB402</f>
        <v>Pickup Truck</v>
      </c>
      <c r="AO402" t="str">
        <f>'Raw Data'!AC402</f>
        <v>0831013600I</v>
      </c>
      <c r="AP402">
        <f>'Raw Data'!AD402</f>
        <v>4.1559999999999997</v>
      </c>
      <c r="AQ402">
        <f>'Raw Data'!AE402</f>
        <v>34.867646999999998</v>
      </c>
      <c r="AR402">
        <f>'Raw Data'!AF402</f>
        <v>-85.533666999999994</v>
      </c>
      <c r="AS402">
        <f>'Raw Data'!AG402</f>
        <v>61</v>
      </c>
      <c r="AT402">
        <f>'Raw Data'!AH402</f>
        <v>131</v>
      </c>
      <c r="AU402">
        <f>'Raw Data'!AI402</f>
        <v>1608</v>
      </c>
      <c r="AV402" t="str">
        <f>'Raw Data'!AJ402</f>
        <v>D6_0136_00_I</v>
      </c>
      <c r="AW402">
        <f>'Raw Data'!AK402</f>
        <v>192</v>
      </c>
      <c r="AX402">
        <f>'Raw Data'!AL402</f>
        <v>212</v>
      </c>
      <c r="AY402" t="str">
        <f>'Raw Data'!AM402</f>
        <v>simple</v>
      </c>
      <c r="AZ402">
        <f>'Raw Data'!AN402</f>
        <v>518.9</v>
      </c>
      <c r="BA402">
        <f>'Raw Data'!AO402</f>
        <v>77.900000000000006</v>
      </c>
      <c r="BB402">
        <f>'Raw Data'!AP402</f>
        <v>703.2</v>
      </c>
      <c r="BC402">
        <f>'Raw Data'!AQ402</f>
        <v>-85.533986999999996</v>
      </c>
      <c r="BD402">
        <f>'Raw Data'!AR402</f>
        <v>34.867364000000002</v>
      </c>
      <c r="BE402">
        <f>'Raw Data'!AS402</f>
        <v>-85.531935000000004</v>
      </c>
      <c r="BF402">
        <f>'Raw Data'!AT402</f>
        <v>34.867972999999999</v>
      </c>
      <c r="BG402" t="str">
        <f>'Raw Data'!AU402</f>
        <v>0831013600I</v>
      </c>
      <c r="BH402">
        <f>'Raw Data'!AV402</f>
        <v>1</v>
      </c>
      <c r="BI402">
        <f>'Raw Data'!AW402</f>
        <v>83</v>
      </c>
      <c r="BJ402">
        <f>'Raw Data'!AX402</f>
        <v>136</v>
      </c>
      <c r="BK402">
        <f>'Raw Data'!AY402</f>
        <v>0</v>
      </c>
      <c r="BL402">
        <f>'Raw Data'!AZ402</f>
        <v>50</v>
      </c>
      <c r="BM402">
        <f>'Raw Data'!BA402</f>
        <v>5.74</v>
      </c>
      <c r="BN402">
        <f>'Raw Data'!BB402</f>
        <v>5.08</v>
      </c>
      <c r="BO402">
        <f>'Raw Data'!BC402</f>
        <v>932.1</v>
      </c>
      <c r="BP402">
        <f>'Raw Data'!BD402</f>
        <v>898</v>
      </c>
      <c r="BQ402">
        <f>'Raw Data'!BE402</f>
        <v>875.7</v>
      </c>
      <c r="BR402">
        <f>'Raw Data'!BF402</f>
        <v>45</v>
      </c>
      <c r="BS402">
        <f>'Raw Data'!BG402</f>
        <v>46</v>
      </c>
      <c r="BT402">
        <f>'Raw Data'!BH402</f>
        <v>0</v>
      </c>
      <c r="BU402">
        <f>'Raw Data'!BI402</f>
        <v>44173</v>
      </c>
      <c r="BV402" t="str">
        <f>'Raw Data'!BJ402</f>
        <v>NONE</v>
      </c>
      <c r="BW402">
        <f>'Raw Data'!BK402</f>
        <v>2.2590000000000002E-3</v>
      </c>
      <c r="BX402">
        <f>'Raw Data'!BL402</f>
        <v>15033</v>
      </c>
      <c r="BY402">
        <f>'Raw Data'!BM402</f>
        <v>14673</v>
      </c>
      <c r="BZ402" t="str">
        <f>'Raw Data'!BN402</f>
        <v>0831013600I</v>
      </c>
      <c r="CA402" t="str">
        <f>'Raw Data'!BO402</f>
        <v>DADE</v>
      </c>
      <c r="CB402">
        <f>'Raw Data'!BP402</f>
        <v>1</v>
      </c>
      <c r="CC402">
        <f>'Raw Data'!BQ402</f>
        <v>13600</v>
      </c>
      <c r="CD402">
        <f>'Raw Data'!BR402</f>
        <v>6</v>
      </c>
      <c r="CE402">
        <f>'Raw Data'!BS402</f>
        <v>1</v>
      </c>
      <c r="CF402">
        <f>'Raw Data'!BT402</f>
        <v>2</v>
      </c>
      <c r="CG402">
        <f>'Raw Data'!BU402</f>
        <v>1</v>
      </c>
      <c r="CH402">
        <f>'Raw Data'!BV402</f>
        <v>1</v>
      </c>
      <c r="CI402">
        <f>'Raw Data'!BW402</f>
        <v>2</v>
      </c>
      <c r="CJ402">
        <f>'Raw Data'!BX402</f>
        <v>0</v>
      </c>
      <c r="CK402">
        <f>'Raw Data'!BY402</f>
        <v>4</v>
      </c>
      <c r="CL402" t="str">
        <f>'Raw Data'!BZ402</f>
        <v>N</v>
      </c>
      <c r="CM402">
        <f t="shared" si="95"/>
        <v>0</v>
      </c>
      <c r="CN402">
        <f>'Raw Data'!CA402</f>
        <v>83</v>
      </c>
      <c r="CO402">
        <f>'Raw Data'!CB402</f>
        <v>136</v>
      </c>
      <c r="CP402">
        <f>'Raw Data'!CC402</f>
        <v>0</v>
      </c>
      <c r="CQ402" t="str">
        <f>'Raw Data'!CD402</f>
        <v>Not Urban</v>
      </c>
      <c r="CR402" t="str">
        <f>'Raw Data'!CE402</f>
        <v>Not Urban</v>
      </c>
      <c r="CS402">
        <f>'Raw Data'!CF402</f>
        <v>0</v>
      </c>
      <c r="CT402">
        <f>'Raw Data'!CG402</f>
        <v>50</v>
      </c>
      <c r="CU402">
        <f>'Raw Data'!CH402</f>
        <v>2740</v>
      </c>
      <c r="CV402" t="str">
        <f>'Raw Data'!CI402</f>
        <v xml:space="preserve"> </v>
      </c>
      <c r="CW402">
        <f>'Raw Data'!CJ402</f>
        <v>0</v>
      </c>
      <c r="CX402">
        <f>'Raw Data'!CK402</f>
        <v>1.362822</v>
      </c>
      <c r="CY402">
        <f>'Raw Data'!CL402</f>
        <v>14</v>
      </c>
      <c r="CZ402" t="str">
        <f>'Raw Data'!CM402</f>
        <v>State Mainline</v>
      </c>
      <c r="DA402">
        <f>'Raw Data'!CN402</f>
        <v>2740</v>
      </c>
      <c r="DB402">
        <f>'Raw Data'!CO402</f>
        <v>166084</v>
      </c>
      <c r="DC402">
        <f>'Raw Data'!CP402</f>
        <v>2.98</v>
      </c>
      <c r="DD402">
        <f>'Raw Data'!CQ402</f>
        <v>4.34</v>
      </c>
      <c r="DE402">
        <f>'Raw Data'!CR402</f>
        <v>166084</v>
      </c>
      <c r="DF402">
        <f>'Raw Data'!CS402</f>
        <v>0</v>
      </c>
      <c r="DG402">
        <f>'Raw Data'!CT402</f>
        <v>7195.6992730000002</v>
      </c>
      <c r="DH402">
        <f>'Raw Data'!CU402</f>
        <v>100</v>
      </c>
      <c r="DI402">
        <f>'Raw Data'!CV402</f>
        <v>14705</v>
      </c>
      <c r="DJ402">
        <f>'Raw Data'!CW402</f>
        <v>4.3507999999999998E-2</v>
      </c>
      <c r="DK402">
        <f>'Raw Data'!CX402</f>
        <v>0</v>
      </c>
      <c r="DL402">
        <f>'Raw Data'!CY402</f>
        <v>2.2590000000000002E-3</v>
      </c>
      <c r="DM402">
        <f>'Raw Data'!CZ402</f>
        <v>155</v>
      </c>
      <c r="DN402" t="str">
        <f>'Raw Data'!DA402</f>
        <v>083-0136</v>
      </c>
      <c r="DO402" t="str">
        <f>'Raw Data'!DB402</f>
        <v>4R : Rural Minor Arterial</v>
      </c>
      <c r="DP402" t="str">
        <f>'Raw Data'!DC402</f>
        <v>34.864064, -85.539933</v>
      </c>
      <c r="DQ402">
        <f>'Raw Data'!DD402</f>
        <v>-85.539933000000005</v>
      </c>
      <c r="DR402">
        <f>'Raw Data'!DE402</f>
        <v>34.864063999999999</v>
      </c>
      <c r="DS402">
        <f>'Raw Data'!DF402</f>
        <v>34.864063999999999</v>
      </c>
      <c r="DT402">
        <f>'Raw Data'!DG402</f>
        <v>-85.539933000000005</v>
      </c>
      <c r="DU402">
        <f>'Raw Data'!DH402</f>
        <v>6.8009999999999998E-3</v>
      </c>
      <c r="DV402">
        <f>'Raw Data'!DI402</f>
        <v>2.2590000000000002E-3</v>
      </c>
      <c r="DW402">
        <f>'Raw Data'!DJ402</f>
        <v>61</v>
      </c>
      <c r="DX402" s="11">
        <f t="shared" si="96"/>
        <v>10136.666666666666</v>
      </c>
      <c r="DY402" s="5">
        <f t="shared" si="97"/>
        <v>9900</v>
      </c>
      <c r="DZ402" s="5">
        <f t="shared" si="90"/>
        <v>236.66666666666606</v>
      </c>
      <c r="EA402" s="5">
        <f t="shared" si="91"/>
        <v>2.3905723905723843E-2</v>
      </c>
      <c r="EB402" s="5">
        <f t="shared" si="92"/>
        <v>10018.333333333332</v>
      </c>
      <c r="EC402">
        <f>'Raw Data'!DK402</f>
        <v>8710</v>
      </c>
      <c r="ED402">
        <f>'Raw Data'!DL402</f>
        <v>4</v>
      </c>
      <c r="EE402">
        <f>'Raw Data'!DM402</f>
        <v>11000</v>
      </c>
      <c r="EF402">
        <f>'Raw Data'!DN402</f>
        <v>4</v>
      </c>
      <c r="EG402">
        <f>'Raw Data'!DO402</f>
        <v>10700</v>
      </c>
      <c r="EH402">
        <f>'Raw Data'!DP402</f>
        <v>4</v>
      </c>
      <c r="EI402">
        <f>'Raw Data'!DQ402</f>
        <v>9350</v>
      </c>
      <c r="EJ402">
        <f>'Raw Data'!DR402</f>
        <v>0</v>
      </c>
      <c r="EK402">
        <f>'Raw Data'!DS402</f>
        <v>9070</v>
      </c>
      <c r="EL402">
        <f>'Raw Data'!DT402</f>
        <v>5.8</v>
      </c>
      <c r="EM402">
        <f>'Raw Data'!DU402</f>
        <v>10600</v>
      </c>
      <c r="EN402">
        <f>'Raw Data'!DV402</f>
        <v>5.8</v>
      </c>
      <c r="EO402">
        <f>'Raw Data'!DW402</f>
        <v>10100</v>
      </c>
      <c r="EP402">
        <f>'Raw Data'!DX402</f>
        <v>5.8</v>
      </c>
      <c r="EQ402">
        <f>'Raw Data'!DY402</f>
        <v>9830</v>
      </c>
      <c r="ER402">
        <f>'Raw Data'!DZ402</f>
        <v>5.8</v>
      </c>
      <c r="ES402">
        <f>'Raw Data'!EA402</f>
        <v>9820</v>
      </c>
      <c r="ET402">
        <f>'Raw Data'!EB402</f>
        <v>5.8</v>
      </c>
      <c r="EU402">
        <f>'Raw Data'!EC402</f>
        <v>9100</v>
      </c>
      <c r="EV402">
        <f>'Raw Data'!ED402</f>
        <v>5.8</v>
      </c>
      <c r="EW402">
        <f>'Raw Data'!EE402</f>
        <v>0</v>
      </c>
    </row>
    <row r="403" spans="1:153" x14ac:dyDescent="0.3">
      <c r="A403">
        <f>'Raw Data'!A403</f>
        <v>401</v>
      </c>
      <c r="B403" t="str">
        <f>'Raw Data'!B403</f>
        <v>Point</v>
      </c>
      <c r="C403">
        <f>'Raw Data'!C403</f>
        <v>326</v>
      </c>
      <c r="D403">
        <f>'Raw Data'!D403</f>
        <v>207</v>
      </c>
      <c r="E403" t="str">
        <f>'Raw Data'!E403</f>
        <v>Point</v>
      </c>
      <c r="F403">
        <f>'Raw Data'!F403</f>
        <v>5960590</v>
      </c>
      <c r="G403" t="str">
        <f>'Raw Data'!G403</f>
        <v>Gsp Post 00</v>
      </c>
      <c r="H403" s="3">
        <f>'Raw Data'!H403</f>
        <v>42660</v>
      </c>
      <c r="L403">
        <f t="shared" si="84"/>
        <v>0</v>
      </c>
      <c r="M403" s="5">
        <f t="shared" si="85"/>
        <v>42660</v>
      </c>
      <c r="N403" s="5">
        <f t="shared" si="93"/>
        <v>2016</v>
      </c>
      <c r="O403" s="5" t="str" cm="1">
        <f t="array" ref="O403">_xlfn.IFS(N403&lt;=2016,"before treatment",N403=2017,"unknown",N403&gt;2017,"after treatment")</f>
        <v>before treatment</v>
      </c>
      <c r="P403" s="5">
        <f t="shared" si="86"/>
        <v>1</v>
      </c>
      <c r="Q403" s="5">
        <f t="shared" si="87"/>
        <v>0</v>
      </c>
      <c r="R403" t="str">
        <f>'Raw Data'!I403</f>
        <v>Dade</v>
      </c>
      <c r="S403" t="str">
        <f>'Raw Data'!J403</f>
        <v>State Route 136</v>
      </c>
      <c r="T403" t="str">
        <f>'Raw Data'!K403</f>
        <v>Back Valley Rd</v>
      </c>
      <c r="U403" t="str">
        <f>'Raw Data'!L403</f>
        <v>(O) No Injury</v>
      </c>
      <c r="V403">
        <f>'Raw Data'!M403</f>
        <v>0</v>
      </c>
      <c r="W403">
        <f>'Raw Data'!N403</f>
        <v>0</v>
      </c>
      <c r="X403">
        <f>'Raw Data'!O403</f>
        <v>0</v>
      </c>
      <c r="Y403" t="str">
        <f>'Raw Data'!P403</f>
        <v>Rear End</v>
      </c>
      <c r="Z403" t="str">
        <f>'Raw Data'!Q403</f>
        <v>On Roadway - Roadway Intersection</v>
      </c>
      <c r="AA403" t="str">
        <f>'Raw Data'!R403</f>
        <v>["Motor Vehicle in Motion","Motor Vehicle in Motion"]</v>
      </c>
      <c r="AB403" t="str">
        <f>'Raw Data'!S403</f>
        <v>["Motor Vehicle in Motion","Motor Vehicle in Motion"]</v>
      </c>
      <c r="AC403" t="str">
        <f>'Raw Data'!T403</f>
        <v>["Failure to Yield","No Contributing Factors"]</v>
      </c>
      <c r="AD403">
        <f>'Raw Data'!U403</f>
        <v>2</v>
      </c>
      <c r="AE403" s="5" t="str">
        <f t="shared" si="94"/>
        <v>No</v>
      </c>
      <c r="AF403" t="str">
        <f>'Raw Data'!V403</f>
        <v>["Changing Lanes","Straight"]</v>
      </c>
      <c r="AG403" s="5">
        <f t="shared" si="88"/>
        <v>0</v>
      </c>
      <c r="AH403" t="str">
        <f>'Raw Data'!W403</f>
        <v>["West","West"]</v>
      </c>
      <c r="AI403" t="str">
        <f>'Raw Data'!X403</f>
        <v>Dawn</v>
      </c>
      <c r="AJ403" t="str">
        <f>'Raw Data'!Y403</f>
        <v>Dry</v>
      </c>
      <c r="AK403">
        <f>'Raw Data'!Z403</f>
        <v>0</v>
      </c>
      <c r="AL403" t="str">
        <f>'Raw Data'!AA403</f>
        <v>["Lap and Shoulder Belt Used","Lap and Shoulder Belt Used"]</v>
      </c>
      <c r="AM403" s="5">
        <f t="shared" si="89"/>
        <v>0</v>
      </c>
      <c r="AN403" t="str">
        <f>'Raw Data'!AB403</f>
        <v>["Pickup Truck","Pickup Truck"]</v>
      </c>
      <c r="AO403" t="str">
        <f>'Raw Data'!AC403</f>
        <v>0831013600I</v>
      </c>
      <c r="AP403">
        <f>'Raw Data'!AD403</f>
        <v>4.361669</v>
      </c>
      <c r="AQ403">
        <f>'Raw Data'!AE403</f>
        <v>34.867756999999997</v>
      </c>
      <c r="AR403">
        <f>'Raw Data'!AF403</f>
        <v>-85.530212000000006</v>
      </c>
      <c r="AS403">
        <f>'Raw Data'!AG403</f>
        <v>61</v>
      </c>
      <c r="AT403">
        <f>'Raw Data'!AH403</f>
        <v>131</v>
      </c>
      <c r="AU403">
        <f>'Raw Data'!AI403</f>
        <v>1608</v>
      </c>
      <c r="AV403" t="str">
        <f>'Raw Data'!AJ403</f>
        <v>D6_0136_00_I</v>
      </c>
      <c r="AW403">
        <f>'Raw Data'!AK403</f>
        <v>192</v>
      </c>
      <c r="AX403">
        <f>'Raw Data'!AL403</f>
        <v>212</v>
      </c>
      <c r="AY403" t="str">
        <f>'Raw Data'!AM403</f>
        <v>simple</v>
      </c>
      <c r="AZ403">
        <f>'Raw Data'!AN403</f>
        <v>518.9</v>
      </c>
      <c r="BA403">
        <f>'Raw Data'!AO403</f>
        <v>77.900000000000006</v>
      </c>
      <c r="BB403">
        <f>'Raw Data'!AP403</f>
        <v>703.2</v>
      </c>
      <c r="BC403">
        <f>'Raw Data'!AQ403</f>
        <v>-85.533986999999996</v>
      </c>
      <c r="BD403">
        <f>'Raw Data'!AR403</f>
        <v>34.867364000000002</v>
      </c>
      <c r="BE403">
        <f>'Raw Data'!AS403</f>
        <v>-85.531935000000004</v>
      </c>
      <c r="BF403">
        <f>'Raw Data'!AT403</f>
        <v>34.867972999999999</v>
      </c>
      <c r="BG403" t="str">
        <f>'Raw Data'!AU403</f>
        <v>0831013600I</v>
      </c>
      <c r="BH403">
        <f>'Raw Data'!AV403</f>
        <v>1</v>
      </c>
      <c r="BI403">
        <f>'Raw Data'!AW403</f>
        <v>83</v>
      </c>
      <c r="BJ403">
        <f>'Raw Data'!AX403</f>
        <v>136</v>
      </c>
      <c r="BK403">
        <f>'Raw Data'!AY403</f>
        <v>0</v>
      </c>
      <c r="BL403">
        <f>'Raw Data'!AZ403</f>
        <v>50</v>
      </c>
      <c r="BM403">
        <f>'Raw Data'!BA403</f>
        <v>5.74</v>
      </c>
      <c r="BN403">
        <f>'Raw Data'!BB403</f>
        <v>5.08</v>
      </c>
      <c r="BO403">
        <f>'Raw Data'!BC403</f>
        <v>932.1</v>
      </c>
      <c r="BP403">
        <f>'Raw Data'!BD403</f>
        <v>898</v>
      </c>
      <c r="BQ403">
        <f>'Raw Data'!BE403</f>
        <v>875.7</v>
      </c>
      <c r="BR403">
        <f>'Raw Data'!BF403</f>
        <v>45</v>
      </c>
      <c r="BS403">
        <f>'Raw Data'!BG403</f>
        <v>46</v>
      </c>
      <c r="BT403">
        <f>'Raw Data'!BH403</f>
        <v>0</v>
      </c>
      <c r="BU403">
        <f>'Raw Data'!BI403</f>
        <v>44173</v>
      </c>
      <c r="BV403" t="str">
        <f>'Raw Data'!BJ403</f>
        <v>NONE</v>
      </c>
      <c r="BW403">
        <f>'Raw Data'!BK403</f>
        <v>2.2590000000000002E-3</v>
      </c>
      <c r="BX403">
        <f>'Raw Data'!BL403</f>
        <v>15033</v>
      </c>
      <c r="BY403">
        <f>'Raw Data'!BM403</f>
        <v>14673</v>
      </c>
      <c r="BZ403" t="str">
        <f>'Raw Data'!BN403</f>
        <v>0831013600I</v>
      </c>
      <c r="CA403" t="str">
        <f>'Raw Data'!BO403</f>
        <v>DADE</v>
      </c>
      <c r="CB403">
        <f>'Raw Data'!BP403</f>
        <v>1</v>
      </c>
      <c r="CC403">
        <f>'Raw Data'!BQ403</f>
        <v>13600</v>
      </c>
      <c r="CD403">
        <f>'Raw Data'!BR403</f>
        <v>6</v>
      </c>
      <c r="CE403">
        <f>'Raw Data'!BS403</f>
        <v>1</v>
      </c>
      <c r="CF403">
        <f>'Raw Data'!BT403</f>
        <v>2</v>
      </c>
      <c r="CG403">
        <f>'Raw Data'!BU403</f>
        <v>1</v>
      </c>
      <c r="CH403">
        <f>'Raw Data'!BV403</f>
        <v>1</v>
      </c>
      <c r="CI403">
        <f>'Raw Data'!BW403</f>
        <v>2</v>
      </c>
      <c r="CJ403">
        <f>'Raw Data'!BX403</f>
        <v>0</v>
      </c>
      <c r="CK403">
        <f>'Raw Data'!BY403</f>
        <v>4</v>
      </c>
      <c r="CL403" t="str">
        <f>'Raw Data'!BZ403</f>
        <v>N</v>
      </c>
      <c r="CM403">
        <f t="shared" si="95"/>
        <v>0</v>
      </c>
      <c r="CN403">
        <f>'Raw Data'!CA403</f>
        <v>83</v>
      </c>
      <c r="CO403">
        <f>'Raw Data'!CB403</f>
        <v>136</v>
      </c>
      <c r="CP403">
        <f>'Raw Data'!CC403</f>
        <v>0</v>
      </c>
      <c r="CQ403" t="str">
        <f>'Raw Data'!CD403</f>
        <v>Not Urban</v>
      </c>
      <c r="CR403" t="str">
        <f>'Raw Data'!CE403</f>
        <v>Not Urban</v>
      </c>
      <c r="CS403">
        <f>'Raw Data'!CF403</f>
        <v>0</v>
      </c>
      <c r="CT403">
        <f>'Raw Data'!CG403</f>
        <v>50</v>
      </c>
      <c r="CU403">
        <f>'Raw Data'!CH403</f>
        <v>2740</v>
      </c>
      <c r="CV403" t="str">
        <f>'Raw Data'!CI403</f>
        <v xml:space="preserve"> </v>
      </c>
      <c r="CW403">
        <f>'Raw Data'!CJ403</f>
        <v>0</v>
      </c>
      <c r="CX403">
        <f>'Raw Data'!CK403</f>
        <v>1.362822</v>
      </c>
      <c r="CY403">
        <f>'Raw Data'!CL403</f>
        <v>14</v>
      </c>
      <c r="CZ403" t="str">
        <f>'Raw Data'!CM403</f>
        <v>State Mainline</v>
      </c>
      <c r="DA403">
        <f>'Raw Data'!CN403</f>
        <v>2740</v>
      </c>
      <c r="DB403">
        <f>'Raw Data'!CO403</f>
        <v>166084</v>
      </c>
      <c r="DC403">
        <f>'Raw Data'!CP403</f>
        <v>2.98</v>
      </c>
      <c r="DD403">
        <f>'Raw Data'!CQ403</f>
        <v>4.34</v>
      </c>
      <c r="DE403">
        <f>'Raw Data'!CR403</f>
        <v>166084</v>
      </c>
      <c r="DF403">
        <f>'Raw Data'!CS403</f>
        <v>0</v>
      </c>
      <c r="DG403">
        <f>'Raw Data'!CT403</f>
        <v>7195.6992730000002</v>
      </c>
      <c r="DH403">
        <f>'Raw Data'!CU403</f>
        <v>100</v>
      </c>
      <c r="DI403">
        <f>'Raw Data'!CV403</f>
        <v>14705</v>
      </c>
      <c r="DJ403">
        <f>'Raw Data'!CW403</f>
        <v>4.3507999999999998E-2</v>
      </c>
      <c r="DK403">
        <f>'Raw Data'!CX403</f>
        <v>0</v>
      </c>
      <c r="DL403">
        <f>'Raw Data'!CY403</f>
        <v>2.2590000000000002E-3</v>
      </c>
      <c r="DM403">
        <f>'Raw Data'!CZ403</f>
        <v>155</v>
      </c>
      <c r="DN403" t="str">
        <f>'Raw Data'!DA403</f>
        <v>083-0136</v>
      </c>
      <c r="DO403" t="str">
        <f>'Raw Data'!DB403</f>
        <v>4R : Rural Minor Arterial</v>
      </c>
      <c r="DP403" t="str">
        <f>'Raw Data'!DC403</f>
        <v>34.864064, -85.539933</v>
      </c>
      <c r="DQ403">
        <f>'Raw Data'!DD403</f>
        <v>-85.539933000000005</v>
      </c>
      <c r="DR403">
        <f>'Raw Data'!DE403</f>
        <v>34.864063999999999</v>
      </c>
      <c r="DS403">
        <f>'Raw Data'!DF403</f>
        <v>34.864063999999999</v>
      </c>
      <c r="DT403">
        <f>'Raw Data'!DG403</f>
        <v>-85.539933000000005</v>
      </c>
      <c r="DU403">
        <f>'Raw Data'!DH403</f>
        <v>6.8009999999999998E-3</v>
      </c>
      <c r="DV403">
        <f>'Raw Data'!DI403</f>
        <v>2.2590000000000002E-3</v>
      </c>
      <c r="DW403">
        <f>'Raw Data'!DJ403</f>
        <v>61</v>
      </c>
      <c r="DX403" s="11">
        <f t="shared" si="96"/>
        <v>10136.666666666666</v>
      </c>
      <c r="DY403" s="5">
        <f t="shared" si="97"/>
        <v>9900</v>
      </c>
      <c r="DZ403" s="5">
        <f t="shared" si="90"/>
        <v>236.66666666666606</v>
      </c>
      <c r="EA403" s="5">
        <f t="shared" si="91"/>
        <v>2.3905723905723843E-2</v>
      </c>
      <c r="EB403" s="5">
        <f t="shared" si="92"/>
        <v>10018.333333333332</v>
      </c>
      <c r="EC403">
        <f>'Raw Data'!DK403</f>
        <v>8710</v>
      </c>
      <c r="ED403">
        <f>'Raw Data'!DL403</f>
        <v>4</v>
      </c>
      <c r="EE403">
        <f>'Raw Data'!DM403</f>
        <v>11000</v>
      </c>
      <c r="EF403">
        <f>'Raw Data'!DN403</f>
        <v>4</v>
      </c>
      <c r="EG403">
        <f>'Raw Data'!DO403</f>
        <v>10700</v>
      </c>
      <c r="EH403">
        <f>'Raw Data'!DP403</f>
        <v>4</v>
      </c>
      <c r="EI403">
        <f>'Raw Data'!DQ403</f>
        <v>9350</v>
      </c>
      <c r="EJ403">
        <f>'Raw Data'!DR403</f>
        <v>0</v>
      </c>
      <c r="EK403">
        <f>'Raw Data'!DS403</f>
        <v>9070</v>
      </c>
      <c r="EL403">
        <f>'Raw Data'!DT403</f>
        <v>5.8</v>
      </c>
      <c r="EM403">
        <f>'Raw Data'!DU403</f>
        <v>10600</v>
      </c>
      <c r="EN403">
        <f>'Raw Data'!DV403</f>
        <v>5.8</v>
      </c>
      <c r="EO403">
        <f>'Raw Data'!DW403</f>
        <v>10100</v>
      </c>
      <c r="EP403">
        <f>'Raw Data'!DX403</f>
        <v>5.8</v>
      </c>
      <c r="EQ403">
        <f>'Raw Data'!DY403</f>
        <v>9830</v>
      </c>
      <c r="ER403">
        <f>'Raw Data'!DZ403</f>
        <v>5.8</v>
      </c>
      <c r="ES403">
        <f>'Raw Data'!EA403</f>
        <v>9820</v>
      </c>
      <c r="ET403">
        <f>'Raw Data'!EB403</f>
        <v>5.8</v>
      </c>
      <c r="EU403">
        <f>'Raw Data'!EC403</f>
        <v>9100</v>
      </c>
      <c r="EV403">
        <f>'Raw Data'!ED403</f>
        <v>5.8</v>
      </c>
      <c r="EW403">
        <f>'Raw Data'!EE403</f>
        <v>1.7359999999999999E-3</v>
      </c>
    </row>
    <row r="404" spans="1:153" x14ac:dyDescent="0.3">
      <c r="A404">
        <f>'Raw Data'!A404</f>
        <v>402</v>
      </c>
      <c r="B404" t="str">
        <f>'Raw Data'!B404</f>
        <v>Point</v>
      </c>
      <c r="C404">
        <f>'Raw Data'!C404</f>
        <v>352</v>
      </c>
      <c r="D404">
        <f>'Raw Data'!D404</f>
        <v>308</v>
      </c>
      <c r="E404" t="str">
        <f>'Raw Data'!E404</f>
        <v>Point</v>
      </c>
      <c r="F404">
        <f>'Raw Data'!F404</f>
        <v>5153548</v>
      </c>
      <c r="G404" t="str">
        <f>'Raw Data'!G404</f>
        <v>Gsp Post 00</v>
      </c>
      <c r="H404" s="3">
        <f>'Raw Data'!H404</f>
        <v>42034</v>
      </c>
      <c r="L404">
        <f t="shared" si="84"/>
        <v>0</v>
      </c>
      <c r="M404" s="5">
        <f t="shared" si="85"/>
        <v>42034</v>
      </c>
      <c r="N404" s="5">
        <f t="shared" si="93"/>
        <v>2015</v>
      </c>
      <c r="O404" s="5" t="str" cm="1">
        <f t="array" ref="O404">_xlfn.IFS(N404&lt;=2016,"before treatment",N404=2017,"unknown",N404&gt;2017,"after treatment")</f>
        <v>before treatment</v>
      </c>
      <c r="P404" s="5">
        <f t="shared" si="86"/>
        <v>1</v>
      </c>
      <c r="Q404" s="5">
        <f t="shared" si="87"/>
        <v>0</v>
      </c>
      <c r="R404" t="str">
        <f>'Raw Data'!I404</f>
        <v>Dade</v>
      </c>
      <c r="S404" t="str">
        <f>'Raw Data'!J404</f>
        <v>Back Valley Rd</v>
      </c>
      <c r="T404" t="str">
        <f>'Raw Data'!K404</f>
        <v>Sr 136</v>
      </c>
      <c r="U404" t="str">
        <f>'Raw Data'!L404</f>
        <v>(O) No Injury</v>
      </c>
      <c r="V404">
        <f>'Raw Data'!M404</f>
        <v>0</v>
      </c>
      <c r="W404">
        <f>'Raw Data'!N404</f>
        <v>0</v>
      </c>
      <c r="X404">
        <f>'Raw Data'!O404</f>
        <v>0</v>
      </c>
      <c r="Y404" t="str">
        <f>'Raw Data'!P404</f>
        <v>Angle (Other)</v>
      </c>
      <c r="Z404" t="str">
        <f>'Raw Data'!Q404</f>
        <v>On Roadway - Roadway Intersection</v>
      </c>
      <c r="AA404" t="str">
        <f>'Raw Data'!R404</f>
        <v>["Motor Vehicle in Motion","Motor Vehicle in Motion"]</v>
      </c>
      <c r="AB404" t="str">
        <f>'Raw Data'!S404</f>
        <v>["Motor Vehicle in Motion","Motor Vehicle in Motion"]</v>
      </c>
      <c r="AC404" t="str">
        <f>'Raw Data'!T404</f>
        <v>["Changed Lanes Improperly","No Contributing Factors"]</v>
      </c>
      <c r="AD404">
        <f>'Raw Data'!U404</f>
        <v>2</v>
      </c>
      <c r="AE404" s="5" t="str">
        <f t="shared" si="94"/>
        <v>No</v>
      </c>
      <c r="AF404" t="str">
        <f>'Raw Data'!V404</f>
        <v>["Stopped","Turning Left"]</v>
      </c>
      <c r="AG404" s="5">
        <f t="shared" si="88"/>
        <v>1</v>
      </c>
      <c r="AH404" t="str">
        <f>'Raw Data'!W404</f>
        <v>["North","South"]</v>
      </c>
      <c r="AI404" t="str">
        <f>'Raw Data'!X404</f>
        <v>Daylight</v>
      </c>
      <c r="AJ404" t="str">
        <f>'Raw Data'!Y404</f>
        <v>Dry</v>
      </c>
      <c r="AK404">
        <f>'Raw Data'!Z404</f>
        <v>0</v>
      </c>
      <c r="AL404" t="str">
        <f>'Raw Data'!AA404</f>
        <v>["Lap and Shoulder Belt Used","Lap and Shoulder Belt Used"]</v>
      </c>
      <c r="AM404" s="5">
        <f t="shared" si="89"/>
        <v>0</v>
      </c>
      <c r="AN404" t="str">
        <f>'Raw Data'!AB404</f>
        <v>["Passenger Car","Sports Utility Vehicle (SUV)"]</v>
      </c>
      <c r="AO404" t="str">
        <f>'Raw Data'!AC404</f>
        <v>0832005200I</v>
      </c>
      <c r="AP404">
        <f>'Raw Data'!AD404</f>
        <v>1.4E-2</v>
      </c>
      <c r="AQ404">
        <f>'Raw Data'!AE404</f>
        <v>34.867626999999999</v>
      </c>
      <c r="AR404">
        <f>'Raw Data'!AF404</f>
        <v>-85.530703000000003</v>
      </c>
      <c r="AS404">
        <f>'Raw Data'!AG404</f>
        <v>61</v>
      </c>
      <c r="AT404">
        <f>'Raw Data'!AH404</f>
        <v>131</v>
      </c>
      <c r="AU404">
        <f>'Raw Data'!AI404</f>
        <v>1608</v>
      </c>
      <c r="AV404" t="str">
        <f>'Raw Data'!AJ404</f>
        <v>D6_0136_00_I</v>
      </c>
      <c r="AW404">
        <f>'Raw Data'!AK404</f>
        <v>192</v>
      </c>
      <c r="AX404">
        <f>'Raw Data'!AL404</f>
        <v>212</v>
      </c>
      <c r="AY404" t="str">
        <f>'Raw Data'!AM404</f>
        <v>simple</v>
      </c>
      <c r="AZ404">
        <f>'Raw Data'!AN404</f>
        <v>518.9</v>
      </c>
      <c r="BA404">
        <f>'Raw Data'!AO404</f>
        <v>77.900000000000006</v>
      </c>
      <c r="BB404">
        <f>'Raw Data'!AP404</f>
        <v>703.2</v>
      </c>
      <c r="BC404">
        <f>'Raw Data'!AQ404</f>
        <v>-85.533986999999996</v>
      </c>
      <c r="BD404">
        <f>'Raw Data'!AR404</f>
        <v>34.867364000000002</v>
      </c>
      <c r="BE404">
        <f>'Raw Data'!AS404</f>
        <v>-85.531935000000004</v>
      </c>
      <c r="BF404">
        <f>'Raw Data'!AT404</f>
        <v>34.867972999999999</v>
      </c>
      <c r="BG404" t="str">
        <f>'Raw Data'!AU404</f>
        <v>0831013600I</v>
      </c>
      <c r="BH404">
        <f>'Raw Data'!AV404</f>
        <v>1</v>
      </c>
      <c r="BI404">
        <f>'Raw Data'!AW404</f>
        <v>83</v>
      </c>
      <c r="BJ404">
        <f>'Raw Data'!AX404</f>
        <v>136</v>
      </c>
      <c r="BK404">
        <f>'Raw Data'!AY404</f>
        <v>0</v>
      </c>
      <c r="BL404">
        <f>'Raw Data'!AZ404</f>
        <v>50</v>
      </c>
      <c r="BM404">
        <f>'Raw Data'!BA404</f>
        <v>5.74</v>
      </c>
      <c r="BN404">
        <f>'Raw Data'!BB404</f>
        <v>5.08</v>
      </c>
      <c r="BO404">
        <f>'Raw Data'!BC404</f>
        <v>932.1</v>
      </c>
      <c r="BP404">
        <f>'Raw Data'!BD404</f>
        <v>898</v>
      </c>
      <c r="BQ404">
        <f>'Raw Data'!BE404</f>
        <v>875.7</v>
      </c>
      <c r="BR404">
        <f>'Raw Data'!BF404</f>
        <v>45</v>
      </c>
      <c r="BS404">
        <f>'Raw Data'!BG404</f>
        <v>46</v>
      </c>
      <c r="BT404">
        <f>'Raw Data'!BH404</f>
        <v>0</v>
      </c>
      <c r="BU404">
        <f>'Raw Data'!BI404</f>
        <v>44173</v>
      </c>
      <c r="BV404" t="str">
        <f>'Raw Data'!BJ404</f>
        <v>NONE</v>
      </c>
      <c r="BW404">
        <f>'Raw Data'!BK404</f>
        <v>2.2590000000000002E-3</v>
      </c>
      <c r="BX404">
        <f>'Raw Data'!BL404</f>
        <v>15033</v>
      </c>
      <c r="BY404">
        <f>'Raw Data'!BM404</f>
        <v>14673</v>
      </c>
      <c r="BZ404" t="str">
        <f>'Raw Data'!BN404</f>
        <v>0831013600I</v>
      </c>
      <c r="CA404" t="str">
        <f>'Raw Data'!BO404</f>
        <v>DADE</v>
      </c>
      <c r="CB404">
        <f>'Raw Data'!BP404</f>
        <v>1</v>
      </c>
      <c r="CC404">
        <f>'Raw Data'!BQ404</f>
        <v>13600</v>
      </c>
      <c r="CD404">
        <f>'Raw Data'!BR404</f>
        <v>6</v>
      </c>
      <c r="CE404">
        <f>'Raw Data'!BS404</f>
        <v>1</v>
      </c>
      <c r="CF404">
        <f>'Raw Data'!BT404</f>
        <v>2</v>
      </c>
      <c r="CG404">
        <f>'Raw Data'!BU404</f>
        <v>1</v>
      </c>
      <c r="CH404">
        <f>'Raw Data'!BV404</f>
        <v>1</v>
      </c>
      <c r="CI404">
        <f>'Raw Data'!BW404</f>
        <v>2</v>
      </c>
      <c r="CJ404">
        <f>'Raw Data'!BX404</f>
        <v>0</v>
      </c>
      <c r="CK404">
        <f>'Raw Data'!BY404</f>
        <v>4</v>
      </c>
      <c r="CL404" t="str">
        <f>'Raw Data'!BZ404</f>
        <v>N</v>
      </c>
      <c r="CM404">
        <f t="shared" si="95"/>
        <v>0</v>
      </c>
      <c r="CN404">
        <f>'Raw Data'!CA404</f>
        <v>83</v>
      </c>
      <c r="CO404">
        <f>'Raw Data'!CB404</f>
        <v>136</v>
      </c>
      <c r="CP404">
        <f>'Raw Data'!CC404</f>
        <v>0</v>
      </c>
      <c r="CQ404" t="str">
        <f>'Raw Data'!CD404</f>
        <v>Not Urban</v>
      </c>
      <c r="CR404" t="str">
        <f>'Raw Data'!CE404</f>
        <v>Not Urban</v>
      </c>
      <c r="CS404">
        <f>'Raw Data'!CF404</f>
        <v>0</v>
      </c>
      <c r="CT404">
        <f>'Raw Data'!CG404</f>
        <v>50</v>
      </c>
      <c r="CU404">
        <f>'Raw Data'!CH404</f>
        <v>2740</v>
      </c>
      <c r="CV404" t="str">
        <f>'Raw Data'!CI404</f>
        <v xml:space="preserve"> </v>
      </c>
      <c r="CW404">
        <f>'Raw Data'!CJ404</f>
        <v>0</v>
      </c>
      <c r="CX404">
        <f>'Raw Data'!CK404</f>
        <v>1.362822</v>
      </c>
      <c r="CY404">
        <f>'Raw Data'!CL404</f>
        <v>14</v>
      </c>
      <c r="CZ404" t="str">
        <f>'Raw Data'!CM404</f>
        <v>State Mainline</v>
      </c>
      <c r="DA404">
        <f>'Raw Data'!CN404</f>
        <v>2740</v>
      </c>
      <c r="DB404">
        <f>'Raw Data'!CO404</f>
        <v>166084</v>
      </c>
      <c r="DC404">
        <f>'Raw Data'!CP404</f>
        <v>2.98</v>
      </c>
      <c r="DD404">
        <f>'Raw Data'!CQ404</f>
        <v>4.34</v>
      </c>
      <c r="DE404">
        <f>'Raw Data'!CR404</f>
        <v>166084</v>
      </c>
      <c r="DF404">
        <f>'Raw Data'!CS404</f>
        <v>0</v>
      </c>
      <c r="DG404">
        <f>'Raw Data'!CT404</f>
        <v>7195.6992730000002</v>
      </c>
      <c r="DH404">
        <f>'Raw Data'!CU404</f>
        <v>100</v>
      </c>
      <c r="DI404">
        <f>'Raw Data'!CV404</f>
        <v>14705</v>
      </c>
      <c r="DJ404">
        <f>'Raw Data'!CW404</f>
        <v>4.3507999999999998E-2</v>
      </c>
      <c r="DK404">
        <f>'Raw Data'!CX404</f>
        <v>0</v>
      </c>
      <c r="DL404">
        <f>'Raw Data'!CY404</f>
        <v>2.2590000000000002E-3</v>
      </c>
      <c r="DM404">
        <f>'Raw Data'!CZ404</f>
        <v>155</v>
      </c>
      <c r="DN404" t="str">
        <f>'Raw Data'!DA404</f>
        <v>083-0136</v>
      </c>
      <c r="DO404" t="str">
        <f>'Raw Data'!DB404</f>
        <v>4R : Rural Minor Arterial</v>
      </c>
      <c r="DP404" t="str">
        <f>'Raw Data'!DC404</f>
        <v>34.864064, -85.539933</v>
      </c>
      <c r="DQ404">
        <f>'Raw Data'!DD404</f>
        <v>-85.539933000000005</v>
      </c>
      <c r="DR404">
        <f>'Raw Data'!DE404</f>
        <v>34.864063999999999</v>
      </c>
      <c r="DS404">
        <f>'Raw Data'!DF404</f>
        <v>34.864063999999999</v>
      </c>
      <c r="DT404">
        <f>'Raw Data'!DG404</f>
        <v>-85.539933000000005</v>
      </c>
      <c r="DU404">
        <f>'Raw Data'!DH404</f>
        <v>6.8009999999999998E-3</v>
      </c>
      <c r="DV404">
        <f>'Raw Data'!DI404</f>
        <v>2.2590000000000002E-3</v>
      </c>
      <c r="DW404">
        <f>'Raw Data'!DJ404</f>
        <v>61</v>
      </c>
      <c r="DX404" s="11">
        <f t="shared" si="96"/>
        <v>10136.666666666666</v>
      </c>
      <c r="DY404" s="5">
        <f t="shared" si="97"/>
        <v>9900</v>
      </c>
      <c r="DZ404" s="5">
        <f t="shared" si="90"/>
        <v>236.66666666666606</v>
      </c>
      <c r="EA404" s="5">
        <f t="shared" si="91"/>
        <v>2.3905723905723843E-2</v>
      </c>
      <c r="EB404" s="5">
        <f t="shared" si="92"/>
        <v>10018.333333333332</v>
      </c>
      <c r="EC404">
        <f>'Raw Data'!DK404</f>
        <v>8710</v>
      </c>
      <c r="ED404">
        <f>'Raw Data'!DL404</f>
        <v>4</v>
      </c>
      <c r="EE404">
        <f>'Raw Data'!DM404</f>
        <v>11000</v>
      </c>
      <c r="EF404">
        <f>'Raw Data'!DN404</f>
        <v>4</v>
      </c>
      <c r="EG404">
        <f>'Raw Data'!DO404</f>
        <v>10700</v>
      </c>
      <c r="EH404">
        <f>'Raw Data'!DP404</f>
        <v>4</v>
      </c>
      <c r="EI404">
        <f>'Raw Data'!DQ404</f>
        <v>9350</v>
      </c>
      <c r="EJ404">
        <f>'Raw Data'!DR404</f>
        <v>0</v>
      </c>
      <c r="EK404">
        <f>'Raw Data'!DS404</f>
        <v>9070</v>
      </c>
      <c r="EL404">
        <f>'Raw Data'!DT404</f>
        <v>5.8</v>
      </c>
      <c r="EM404">
        <f>'Raw Data'!DU404</f>
        <v>10600</v>
      </c>
      <c r="EN404">
        <f>'Raw Data'!DV404</f>
        <v>5.8</v>
      </c>
      <c r="EO404">
        <f>'Raw Data'!DW404</f>
        <v>10100</v>
      </c>
      <c r="EP404">
        <f>'Raw Data'!DX404</f>
        <v>5.8</v>
      </c>
      <c r="EQ404">
        <f>'Raw Data'!DY404</f>
        <v>9830</v>
      </c>
      <c r="ER404">
        <f>'Raw Data'!DZ404</f>
        <v>5.8</v>
      </c>
      <c r="ES404">
        <f>'Raw Data'!EA404</f>
        <v>9820</v>
      </c>
      <c r="ET404">
        <f>'Raw Data'!EB404</f>
        <v>5.8</v>
      </c>
      <c r="EU404">
        <f>'Raw Data'!EC404</f>
        <v>9100</v>
      </c>
      <c r="EV404">
        <f>'Raw Data'!ED404</f>
        <v>5.8</v>
      </c>
      <c r="EW404">
        <f>'Raw Data'!EE404</f>
        <v>1.2800000000000001E-3</v>
      </c>
    </row>
    <row r="405" spans="1:153" x14ac:dyDescent="0.3">
      <c r="A405">
        <f>'Raw Data'!A405</f>
        <v>403</v>
      </c>
      <c r="B405" t="str">
        <f>'Raw Data'!B405</f>
        <v>Point</v>
      </c>
      <c r="C405">
        <f>'Raw Data'!C405</f>
        <v>353</v>
      </c>
      <c r="D405">
        <f>'Raw Data'!D405</f>
        <v>360</v>
      </c>
      <c r="E405" t="str">
        <f>'Raw Data'!E405</f>
        <v>Point</v>
      </c>
      <c r="F405">
        <f>'Raw Data'!F405</f>
        <v>5155603</v>
      </c>
      <c r="G405" t="str">
        <f>'Raw Data'!G405</f>
        <v>Dade County Sheriff's Office</v>
      </c>
      <c r="H405" s="3">
        <f>'Raw Data'!H405</f>
        <v>41629</v>
      </c>
      <c r="L405">
        <f t="shared" si="84"/>
        <v>0</v>
      </c>
      <c r="M405" s="5">
        <f t="shared" si="85"/>
        <v>41629</v>
      </c>
      <c r="N405" s="5">
        <f t="shared" si="93"/>
        <v>2013</v>
      </c>
      <c r="O405" s="5" t="str" cm="1">
        <f t="array" ref="O405">_xlfn.IFS(N405&lt;=2016,"before treatment",N405=2017,"unknown",N405&gt;2017,"after treatment")</f>
        <v>before treatment</v>
      </c>
      <c r="P405" s="5">
        <f t="shared" si="86"/>
        <v>1</v>
      </c>
      <c r="Q405" s="5">
        <f t="shared" si="87"/>
        <v>0</v>
      </c>
      <c r="R405" t="str">
        <f>'Raw Data'!I405</f>
        <v>Dade</v>
      </c>
      <c r="S405" t="str">
        <f>'Raw Data'!J405</f>
        <v>State Route 136</v>
      </c>
      <c r="T405" t="str">
        <f>'Raw Data'!K405</f>
        <v>(none)</v>
      </c>
      <c r="U405" t="str">
        <f>'Raw Data'!L405</f>
        <v>(O) No Injury</v>
      </c>
      <c r="V405">
        <f>'Raw Data'!M405</f>
        <v>0</v>
      </c>
      <c r="W405">
        <f>'Raw Data'!N405</f>
        <v>0</v>
      </c>
      <c r="X405">
        <f>'Raw Data'!O405</f>
        <v>0</v>
      </c>
      <c r="Y405" t="str">
        <f>'Raw Data'!P405</f>
        <v>Rear End</v>
      </c>
      <c r="Z405" t="str">
        <f>'Raw Data'!Q405</f>
        <v>On Roadway - Non-Intersection</v>
      </c>
      <c r="AA405" t="str">
        <f>'Raw Data'!R405</f>
        <v>["Motor Vehicle in Motion","Motor Vehicle in Motion"]</v>
      </c>
      <c r="AB405" t="str">
        <f>'Raw Data'!S405</f>
        <v xml:space="preserve"> </v>
      </c>
      <c r="AC405" t="str">
        <f>'Raw Data'!T405</f>
        <v>(None)</v>
      </c>
      <c r="AD405">
        <f>'Raw Data'!U405</f>
        <v>2</v>
      </c>
      <c r="AE405" s="5" t="str">
        <f t="shared" si="94"/>
        <v>No</v>
      </c>
      <c r="AF405" t="str">
        <f>'Raw Data'!V405</f>
        <v xml:space="preserve"> </v>
      </c>
      <c r="AG405" s="5">
        <f t="shared" si="88"/>
        <v>0</v>
      </c>
      <c r="AH405" t="str">
        <f>'Raw Data'!W405</f>
        <v>["None","None"]</v>
      </c>
      <c r="AI405" t="str">
        <f>'Raw Data'!X405</f>
        <v>Daylight</v>
      </c>
      <c r="AJ405" t="str">
        <f>'Raw Data'!Y405</f>
        <v>Wet</v>
      </c>
      <c r="AK405">
        <f>'Raw Data'!Z405</f>
        <v>0</v>
      </c>
      <c r="AL405" t="str">
        <f>'Raw Data'!AA405</f>
        <v>["Child Restraint System (Properly Used)","Child Restraint System (Properly Used)"]</v>
      </c>
      <c r="AM405" s="5">
        <f t="shared" si="89"/>
        <v>0</v>
      </c>
      <c r="AN405" t="str">
        <f>'Raw Data'!AB405</f>
        <v>["Passenger Car","Pickup Truck"]</v>
      </c>
      <c r="AO405" t="str">
        <f>'Raw Data'!AC405</f>
        <v>0831013600I</v>
      </c>
      <c r="AP405">
        <f>'Raw Data'!AD405</f>
        <v>4.3543609999999999</v>
      </c>
      <c r="AQ405">
        <f>'Raw Data'!AE405</f>
        <v>34.867772000000002</v>
      </c>
      <c r="AR405">
        <f>'Raw Data'!AF405</f>
        <v>-85.530332000000001</v>
      </c>
      <c r="AS405">
        <f>'Raw Data'!AG405</f>
        <v>61</v>
      </c>
      <c r="AT405">
        <f>'Raw Data'!AH405</f>
        <v>131</v>
      </c>
      <c r="AU405">
        <f>'Raw Data'!AI405</f>
        <v>1608</v>
      </c>
      <c r="AV405" t="str">
        <f>'Raw Data'!AJ405</f>
        <v>D6_0136_00_I</v>
      </c>
      <c r="AW405">
        <f>'Raw Data'!AK405</f>
        <v>192</v>
      </c>
      <c r="AX405">
        <f>'Raw Data'!AL405</f>
        <v>212</v>
      </c>
      <c r="AY405" t="str">
        <f>'Raw Data'!AM405</f>
        <v>simple</v>
      </c>
      <c r="AZ405">
        <f>'Raw Data'!AN405</f>
        <v>518.9</v>
      </c>
      <c r="BA405">
        <f>'Raw Data'!AO405</f>
        <v>77.900000000000006</v>
      </c>
      <c r="BB405">
        <f>'Raw Data'!AP405</f>
        <v>703.2</v>
      </c>
      <c r="BC405">
        <f>'Raw Data'!AQ405</f>
        <v>-85.533986999999996</v>
      </c>
      <c r="BD405">
        <f>'Raw Data'!AR405</f>
        <v>34.867364000000002</v>
      </c>
      <c r="BE405">
        <f>'Raw Data'!AS405</f>
        <v>-85.531935000000004</v>
      </c>
      <c r="BF405">
        <f>'Raw Data'!AT405</f>
        <v>34.867972999999999</v>
      </c>
      <c r="BG405" t="str">
        <f>'Raw Data'!AU405</f>
        <v>0831013600I</v>
      </c>
      <c r="BH405">
        <f>'Raw Data'!AV405</f>
        <v>1</v>
      </c>
      <c r="BI405">
        <f>'Raw Data'!AW405</f>
        <v>83</v>
      </c>
      <c r="BJ405">
        <f>'Raw Data'!AX405</f>
        <v>136</v>
      </c>
      <c r="BK405">
        <f>'Raw Data'!AY405</f>
        <v>0</v>
      </c>
      <c r="BL405">
        <f>'Raw Data'!AZ405</f>
        <v>50</v>
      </c>
      <c r="BM405">
        <f>'Raw Data'!BA405</f>
        <v>5.74</v>
      </c>
      <c r="BN405">
        <f>'Raw Data'!BB405</f>
        <v>5.08</v>
      </c>
      <c r="BO405">
        <f>'Raw Data'!BC405</f>
        <v>932.1</v>
      </c>
      <c r="BP405">
        <f>'Raw Data'!BD405</f>
        <v>898</v>
      </c>
      <c r="BQ405">
        <f>'Raw Data'!BE405</f>
        <v>875.7</v>
      </c>
      <c r="BR405">
        <f>'Raw Data'!BF405</f>
        <v>45</v>
      </c>
      <c r="BS405">
        <f>'Raw Data'!BG405</f>
        <v>46</v>
      </c>
      <c r="BT405">
        <f>'Raw Data'!BH405</f>
        <v>0</v>
      </c>
      <c r="BU405">
        <f>'Raw Data'!BI405</f>
        <v>44173</v>
      </c>
      <c r="BV405" t="str">
        <f>'Raw Data'!BJ405</f>
        <v>NONE</v>
      </c>
      <c r="BW405">
        <f>'Raw Data'!BK405</f>
        <v>2.2590000000000002E-3</v>
      </c>
      <c r="BX405">
        <f>'Raw Data'!BL405</f>
        <v>15033</v>
      </c>
      <c r="BY405">
        <f>'Raw Data'!BM405</f>
        <v>14673</v>
      </c>
      <c r="BZ405" t="str">
        <f>'Raw Data'!BN405</f>
        <v>0831013600I</v>
      </c>
      <c r="CA405" t="str">
        <f>'Raw Data'!BO405</f>
        <v>DADE</v>
      </c>
      <c r="CB405">
        <f>'Raw Data'!BP405</f>
        <v>1</v>
      </c>
      <c r="CC405">
        <f>'Raw Data'!BQ405</f>
        <v>13600</v>
      </c>
      <c r="CD405">
        <f>'Raw Data'!BR405</f>
        <v>6</v>
      </c>
      <c r="CE405">
        <f>'Raw Data'!BS405</f>
        <v>1</v>
      </c>
      <c r="CF405">
        <f>'Raw Data'!BT405</f>
        <v>2</v>
      </c>
      <c r="CG405">
        <f>'Raw Data'!BU405</f>
        <v>1</v>
      </c>
      <c r="CH405">
        <f>'Raw Data'!BV405</f>
        <v>1</v>
      </c>
      <c r="CI405">
        <f>'Raw Data'!BW405</f>
        <v>2</v>
      </c>
      <c r="CJ405">
        <f>'Raw Data'!BX405</f>
        <v>0</v>
      </c>
      <c r="CK405">
        <f>'Raw Data'!BY405</f>
        <v>4</v>
      </c>
      <c r="CL405" t="str">
        <f>'Raw Data'!BZ405</f>
        <v>N</v>
      </c>
      <c r="CM405">
        <f t="shared" si="95"/>
        <v>0</v>
      </c>
      <c r="CN405">
        <f>'Raw Data'!CA405</f>
        <v>83</v>
      </c>
      <c r="CO405">
        <f>'Raw Data'!CB405</f>
        <v>136</v>
      </c>
      <c r="CP405">
        <f>'Raw Data'!CC405</f>
        <v>0</v>
      </c>
      <c r="CQ405" t="str">
        <f>'Raw Data'!CD405</f>
        <v>Not Urban</v>
      </c>
      <c r="CR405" t="str">
        <f>'Raw Data'!CE405</f>
        <v>Not Urban</v>
      </c>
      <c r="CS405">
        <f>'Raw Data'!CF405</f>
        <v>0</v>
      </c>
      <c r="CT405">
        <f>'Raw Data'!CG405</f>
        <v>50</v>
      </c>
      <c r="CU405">
        <f>'Raw Data'!CH405</f>
        <v>2740</v>
      </c>
      <c r="CV405" t="str">
        <f>'Raw Data'!CI405</f>
        <v xml:space="preserve"> </v>
      </c>
      <c r="CW405">
        <f>'Raw Data'!CJ405</f>
        <v>0</v>
      </c>
      <c r="CX405">
        <f>'Raw Data'!CK405</f>
        <v>1.362822</v>
      </c>
      <c r="CY405">
        <f>'Raw Data'!CL405</f>
        <v>14</v>
      </c>
      <c r="CZ405" t="str">
        <f>'Raw Data'!CM405</f>
        <v>State Mainline</v>
      </c>
      <c r="DA405">
        <f>'Raw Data'!CN405</f>
        <v>2740</v>
      </c>
      <c r="DB405">
        <f>'Raw Data'!CO405</f>
        <v>166084</v>
      </c>
      <c r="DC405">
        <f>'Raw Data'!CP405</f>
        <v>2.98</v>
      </c>
      <c r="DD405">
        <f>'Raw Data'!CQ405</f>
        <v>4.34</v>
      </c>
      <c r="DE405">
        <f>'Raw Data'!CR405</f>
        <v>166084</v>
      </c>
      <c r="DF405">
        <f>'Raw Data'!CS405</f>
        <v>0</v>
      </c>
      <c r="DG405">
        <f>'Raw Data'!CT405</f>
        <v>7195.6992730000002</v>
      </c>
      <c r="DH405">
        <f>'Raw Data'!CU405</f>
        <v>100</v>
      </c>
      <c r="DI405">
        <f>'Raw Data'!CV405</f>
        <v>14705</v>
      </c>
      <c r="DJ405">
        <f>'Raw Data'!CW405</f>
        <v>4.3507999999999998E-2</v>
      </c>
      <c r="DK405">
        <f>'Raw Data'!CX405</f>
        <v>0</v>
      </c>
      <c r="DL405">
        <f>'Raw Data'!CY405</f>
        <v>2.2590000000000002E-3</v>
      </c>
      <c r="DM405">
        <f>'Raw Data'!CZ405</f>
        <v>155</v>
      </c>
      <c r="DN405" t="str">
        <f>'Raw Data'!DA405</f>
        <v>083-0136</v>
      </c>
      <c r="DO405" t="str">
        <f>'Raw Data'!DB405</f>
        <v>4R : Rural Minor Arterial</v>
      </c>
      <c r="DP405" t="str">
        <f>'Raw Data'!DC405</f>
        <v>34.864064, -85.539933</v>
      </c>
      <c r="DQ405">
        <f>'Raw Data'!DD405</f>
        <v>-85.539933000000005</v>
      </c>
      <c r="DR405">
        <f>'Raw Data'!DE405</f>
        <v>34.864063999999999</v>
      </c>
      <c r="DS405">
        <f>'Raw Data'!DF405</f>
        <v>34.864063999999999</v>
      </c>
      <c r="DT405">
        <f>'Raw Data'!DG405</f>
        <v>-85.539933000000005</v>
      </c>
      <c r="DU405">
        <f>'Raw Data'!DH405</f>
        <v>6.8009999999999998E-3</v>
      </c>
      <c r="DV405">
        <f>'Raw Data'!DI405</f>
        <v>2.2590000000000002E-3</v>
      </c>
      <c r="DW405">
        <f>'Raw Data'!DJ405</f>
        <v>61</v>
      </c>
      <c r="DX405" s="11">
        <f t="shared" si="96"/>
        <v>10136.666666666666</v>
      </c>
      <c r="DY405" s="5">
        <f t="shared" si="97"/>
        <v>9900</v>
      </c>
      <c r="DZ405" s="5">
        <f t="shared" si="90"/>
        <v>236.66666666666606</v>
      </c>
      <c r="EA405" s="5">
        <f t="shared" si="91"/>
        <v>2.3905723905723843E-2</v>
      </c>
      <c r="EB405" s="5">
        <f t="shared" si="92"/>
        <v>10018.333333333332</v>
      </c>
      <c r="EC405">
        <f>'Raw Data'!DK405</f>
        <v>8710</v>
      </c>
      <c r="ED405">
        <f>'Raw Data'!DL405</f>
        <v>4</v>
      </c>
      <c r="EE405">
        <f>'Raw Data'!DM405</f>
        <v>11000</v>
      </c>
      <c r="EF405">
        <f>'Raw Data'!DN405</f>
        <v>4</v>
      </c>
      <c r="EG405">
        <f>'Raw Data'!DO405</f>
        <v>10700</v>
      </c>
      <c r="EH405">
        <f>'Raw Data'!DP405</f>
        <v>4</v>
      </c>
      <c r="EI405">
        <f>'Raw Data'!DQ405</f>
        <v>9350</v>
      </c>
      <c r="EJ405">
        <f>'Raw Data'!DR405</f>
        <v>0</v>
      </c>
      <c r="EK405">
        <f>'Raw Data'!DS405</f>
        <v>9070</v>
      </c>
      <c r="EL405">
        <f>'Raw Data'!DT405</f>
        <v>5.8</v>
      </c>
      <c r="EM405">
        <f>'Raw Data'!DU405</f>
        <v>10600</v>
      </c>
      <c r="EN405">
        <f>'Raw Data'!DV405</f>
        <v>5.8</v>
      </c>
      <c r="EO405">
        <f>'Raw Data'!DW405</f>
        <v>10100</v>
      </c>
      <c r="EP405">
        <f>'Raw Data'!DX405</f>
        <v>5.8</v>
      </c>
      <c r="EQ405">
        <f>'Raw Data'!DY405</f>
        <v>9830</v>
      </c>
      <c r="ER405">
        <f>'Raw Data'!DZ405</f>
        <v>5.8</v>
      </c>
      <c r="ES405">
        <f>'Raw Data'!EA405</f>
        <v>9820</v>
      </c>
      <c r="ET405">
        <f>'Raw Data'!EB405</f>
        <v>5.8</v>
      </c>
      <c r="EU405">
        <f>'Raw Data'!EC405</f>
        <v>9100</v>
      </c>
      <c r="EV405">
        <f>'Raw Data'!ED405</f>
        <v>5.8</v>
      </c>
      <c r="EW405">
        <f>'Raw Data'!EE405</f>
        <v>1.6149999999999999E-3</v>
      </c>
    </row>
    <row r="406" spans="1:153" x14ac:dyDescent="0.3">
      <c r="A406">
        <f>'Raw Data'!A406</f>
        <v>404</v>
      </c>
      <c r="B406" t="str">
        <f>'Raw Data'!B406</f>
        <v>Point</v>
      </c>
      <c r="C406">
        <f>'Raw Data'!C406</f>
        <v>354</v>
      </c>
      <c r="D406">
        <f>'Raw Data'!D406</f>
        <v>368</v>
      </c>
      <c r="E406" t="str">
        <f>'Raw Data'!E406</f>
        <v>Point</v>
      </c>
      <c r="F406">
        <f>'Raw Data'!F406</f>
        <v>5155620</v>
      </c>
      <c r="G406" t="str">
        <f>'Raw Data'!G406</f>
        <v>Dade County Sheriff's Office</v>
      </c>
      <c r="H406" s="3">
        <f>'Raw Data'!H406</f>
        <v>41572</v>
      </c>
      <c r="L406">
        <f t="shared" si="84"/>
        <v>0</v>
      </c>
      <c r="M406" s="5">
        <f t="shared" si="85"/>
        <v>41572</v>
      </c>
      <c r="N406" s="5">
        <f t="shared" si="93"/>
        <v>2013</v>
      </c>
      <c r="O406" s="5" t="str" cm="1">
        <f t="array" ref="O406">_xlfn.IFS(N406&lt;=2016,"before treatment",N406=2017,"unknown",N406&gt;2017,"after treatment")</f>
        <v>before treatment</v>
      </c>
      <c r="P406" s="5">
        <f t="shared" si="86"/>
        <v>1</v>
      </c>
      <c r="Q406" s="5">
        <f t="shared" si="87"/>
        <v>0</v>
      </c>
      <c r="R406" t="str">
        <f>'Raw Data'!I406</f>
        <v>Dade</v>
      </c>
      <c r="S406" t="str">
        <f>'Raw Data'!J406</f>
        <v>State Route 136</v>
      </c>
      <c r="T406" t="str">
        <f>'Raw Data'!K406</f>
        <v>(none)</v>
      </c>
      <c r="U406" t="str">
        <f>'Raw Data'!L406</f>
        <v>(O) No Injury</v>
      </c>
      <c r="V406">
        <f>'Raw Data'!M406</f>
        <v>0</v>
      </c>
      <c r="W406">
        <f>'Raw Data'!N406</f>
        <v>0</v>
      </c>
      <c r="X406">
        <f>'Raw Data'!O406</f>
        <v>0</v>
      </c>
      <c r="Y406" t="str">
        <f>'Raw Data'!P406</f>
        <v>(None)</v>
      </c>
      <c r="Z406" t="str">
        <f>'Raw Data'!Q406</f>
        <v>(None)</v>
      </c>
      <c r="AA406" t="str">
        <f>'Raw Data'!R406</f>
        <v>(None)</v>
      </c>
      <c r="AB406" t="str">
        <f>'Raw Data'!S406</f>
        <v xml:space="preserve"> </v>
      </c>
      <c r="AC406" t="str">
        <f>'Raw Data'!T406</f>
        <v>(None)</v>
      </c>
      <c r="AD406">
        <f>'Raw Data'!U406</f>
        <v>1</v>
      </c>
      <c r="AE406" s="5" t="str">
        <f t="shared" si="94"/>
        <v>Yes</v>
      </c>
      <c r="AF406" t="str">
        <f>'Raw Data'!V406</f>
        <v xml:space="preserve"> </v>
      </c>
      <c r="AG406" s="5">
        <f t="shared" si="88"/>
        <v>0</v>
      </c>
      <c r="AH406" t="str">
        <f>'Raw Data'!W406</f>
        <v>None</v>
      </c>
      <c r="AI406" t="str">
        <f>'Raw Data'!X406</f>
        <v>(None)</v>
      </c>
      <c r="AJ406" t="str">
        <f>'Raw Data'!Y406</f>
        <v>(None)</v>
      </c>
      <c r="AK406">
        <f>'Raw Data'!Z406</f>
        <v>60</v>
      </c>
      <c r="AL406" t="str">
        <f>'Raw Data'!AA406</f>
        <v>Lap and Shoulder Belt Used</v>
      </c>
      <c r="AM406" s="5">
        <f t="shared" si="89"/>
        <v>0</v>
      </c>
      <c r="AN406" t="str">
        <f>'Raw Data'!AB406</f>
        <v>Tractor/Trailer</v>
      </c>
      <c r="AO406" t="str">
        <f>'Raw Data'!AC406</f>
        <v>0831013600I</v>
      </c>
      <c r="AP406">
        <f>'Raw Data'!AD406</f>
        <v>4.3543609999999999</v>
      </c>
      <c r="AQ406">
        <f>'Raw Data'!AE406</f>
        <v>34.867772000000002</v>
      </c>
      <c r="AR406">
        <f>'Raw Data'!AF406</f>
        <v>-85.530332000000001</v>
      </c>
      <c r="AS406">
        <f>'Raw Data'!AG406</f>
        <v>61</v>
      </c>
      <c r="AT406">
        <f>'Raw Data'!AH406</f>
        <v>131</v>
      </c>
      <c r="AU406">
        <f>'Raw Data'!AI406</f>
        <v>1608</v>
      </c>
      <c r="AV406" t="str">
        <f>'Raw Data'!AJ406</f>
        <v>D6_0136_00_I</v>
      </c>
      <c r="AW406">
        <f>'Raw Data'!AK406</f>
        <v>192</v>
      </c>
      <c r="AX406">
        <f>'Raw Data'!AL406</f>
        <v>212</v>
      </c>
      <c r="AY406" t="str">
        <f>'Raw Data'!AM406</f>
        <v>simple</v>
      </c>
      <c r="AZ406">
        <f>'Raw Data'!AN406</f>
        <v>518.9</v>
      </c>
      <c r="BA406">
        <f>'Raw Data'!AO406</f>
        <v>77.900000000000006</v>
      </c>
      <c r="BB406">
        <f>'Raw Data'!AP406</f>
        <v>703.2</v>
      </c>
      <c r="BC406">
        <f>'Raw Data'!AQ406</f>
        <v>-85.533986999999996</v>
      </c>
      <c r="BD406">
        <f>'Raw Data'!AR406</f>
        <v>34.867364000000002</v>
      </c>
      <c r="BE406">
        <f>'Raw Data'!AS406</f>
        <v>-85.531935000000004</v>
      </c>
      <c r="BF406">
        <f>'Raw Data'!AT406</f>
        <v>34.867972999999999</v>
      </c>
      <c r="BG406" t="str">
        <f>'Raw Data'!AU406</f>
        <v>0831013600I</v>
      </c>
      <c r="BH406">
        <f>'Raw Data'!AV406</f>
        <v>1</v>
      </c>
      <c r="BI406">
        <f>'Raw Data'!AW406</f>
        <v>83</v>
      </c>
      <c r="BJ406">
        <f>'Raw Data'!AX406</f>
        <v>136</v>
      </c>
      <c r="BK406">
        <f>'Raw Data'!AY406</f>
        <v>0</v>
      </c>
      <c r="BL406">
        <f>'Raw Data'!AZ406</f>
        <v>50</v>
      </c>
      <c r="BM406">
        <f>'Raw Data'!BA406</f>
        <v>5.74</v>
      </c>
      <c r="BN406">
        <f>'Raw Data'!BB406</f>
        <v>5.08</v>
      </c>
      <c r="BO406">
        <f>'Raw Data'!BC406</f>
        <v>932.1</v>
      </c>
      <c r="BP406">
        <f>'Raw Data'!BD406</f>
        <v>898</v>
      </c>
      <c r="BQ406">
        <f>'Raw Data'!BE406</f>
        <v>875.7</v>
      </c>
      <c r="BR406">
        <f>'Raw Data'!BF406</f>
        <v>45</v>
      </c>
      <c r="BS406">
        <f>'Raw Data'!BG406</f>
        <v>46</v>
      </c>
      <c r="BT406">
        <f>'Raw Data'!BH406</f>
        <v>0</v>
      </c>
      <c r="BU406">
        <f>'Raw Data'!BI406</f>
        <v>44173</v>
      </c>
      <c r="BV406" t="str">
        <f>'Raw Data'!BJ406</f>
        <v>NONE</v>
      </c>
      <c r="BW406">
        <f>'Raw Data'!BK406</f>
        <v>2.2590000000000002E-3</v>
      </c>
      <c r="BX406">
        <f>'Raw Data'!BL406</f>
        <v>15033</v>
      </c>
      <c r="BY406">
        <f>'Raw Data'!BM406</f>
        <v>14673</v>
      </c>
      <c r="BZ406" t="str">
        <f>'Raw Data'!BN406</f>
        <v>0831013600I</v>
      </c>
      <c r="CA406" t="str">
        <f>'Raw Data'!BO406</f>
        <v>DADE</v>
      </c>
      <c r="CB406">
        <f>'Raw Data'!BP406</f>
        <v>1</v>
      </c>
      <c r="CC406">
        <f>'Raw Data'!BQ406</f>
        <v>13600</v>
      </c>
      <c r="CD406">
        <f>'Raw Data'!BR406</f>
        <v>6</v>
      </c>
      <c r="CE406">
        <f>'Raw Data'!BS406</f>
        <v>1</v>
      </c>
      <c r="CF406">
        <f>'Raw Data'!BT406</f>
        <v>2</v>
      </c>
      <c r="CG406">
        <f>'Raw Data'!BU406</f>
        <v>1</v>
      </c>
      <c r="CH406">
        <f>'Raw Data'!BV406</f>
        <v>1</v>
      </c>
      <c r="CI406">
        <f>'Raw Data'!BW406</f>
        <v>2</v>
      </c>
      <c r="CJ406">
        <f>'Raw Data'!BX406</f>
        <v>0</v>
      </c>
      <c r="CK406">
        <f>'Raw Data'!BY406</f>
        <v>4</v>
      </c>
      <c r="CL406" t="str">
        <f>'Raw Data'!BZ406</f>
        <v>N</v>
      </c>
      <c r="CM406">
        <f t="shared" si="95"/>
        <v>0</v>
      </c>
      <c r="CN406">
        <f>'Raw Data'!CA406</f>
        <v>83</v>
      </c>
      <c r="CO406">
        <f>'Raw Data'!CB406</f>
        <v>136</v>
      </c>
      <c r="CP406">
        <f>'Raw Data'!CC406</f>
        <v>0</v>
      </c>
      <c r="CQ406" t="str">
        <f>'Raw Data'!CD406</f>
        <v>Not Urban</v>
      </c>
      <c r="CR406" t="str">
        <f>'Raw Data'!CE406</f>
        <v>Not Urban</v>
      </c>
      <c r="CS406">
        <f>'Raw Data'!CF406</f>
        <v>0</v>
      </c>
      <c r="CT406">
        <f>'Raw Data'!CG406</f>
        <v>50</v>
      </c>
      <c r="CU406">
        <f>'Raw Data'!CH406</f>
        <v>2740</v>
      </c>
      <c r="CV406" t="str">
        <f>'Raw Data'!CI406</f>
        <v xml:space="preserve"> </v>
      </c>
      <c r="CW406">
        <f>'Raw Data'!CJ406</f>
        <v>0</v>
      </c>
      <c r="CX406">
        <f>'Raw Data'!CK406</f>
        <v>1.362822</v>
      </c>
      <c r="CY406">
        <f>'Raw Data'!CL406</f>
        <v>14</v>
      </c>
      <c r="CZ406" t="str">
        <f>'Raw Data'!CM406</f>
        <v>State Mainline</v>
      </c>
      <c r="DA406">
        <f>'Raw Data'!CN406</f>
        <v>2740</v>
      </c>
      <c r="DB406">
        <f>'Raw Data'!CO406</f>
        <v>166084</v>
      </c>
      <c r="DC406">
        <f>'Raw Data'!CP406</f>
        <v>2.98</v>
      </c>
      <c r="DD406">
        <f>'Raw Data'!CQ406</f>
        <v>4.34</v>
      </c>
      <c r="DE406">
        <f>'Raw Data'!CR406</f>
        <v>166084</v>
      </c>
      <c r="DF406">
        <f>'Raw Data'!CS406</f>
        <v>0</v>
      </c>
      <c r="DG406">
        <f>'Raw Data'!CT406</f>
        <v>7195.6992730000002</v>
      </c>
      <c r="DH406">
        <f>'Raw Data'!CU406</f>
        <v>100</v>
      </c>
      <c r="DI406">
        <f>'Raw Data'!CV406</f>
        <v>14705</v>
      </c>
      <c r="DJ406">
        <f>'Raw Data'!CW406</f>
        <v>4.3507999999999998E-2</v>
      </c>
      <c r="DK406">
        <f>'Raw Data'!CX406</f>
        <v>0</v>
      </c>
      <c r="DL406">
        <f>'Raw Data'!CY406</f>
        <v>2.2590000000000002E-3</v>
      </c>
      <c r="DM406">
        <f>'Raw Data'!CZ406</f>
        <v>155</v>
      </c>
      <c r="DN406" t="str">
        <f>'Raw Data'!DA406</f>
        <v>083-0136</v>
      </c>
      <c r="DO406" t="str">
        <f>'Raw Data'!DB406</f>
        <v>4R : Rural Minor Arterial</v>
      </c>
      <c r="DP406" t="str">
        <f>'Raw Data'!DC406</f>
        <v>34.864064, -85.539933</v>
      </c>
      <c r="DQ406">
        <f>'Raw Data'!DD406</f>
        <v>-85.539933000000005</v>
      </c>
      <c r="DR406">
        <f>'Raw Data'!DE406</f>
        <v>34.864063999999999</v>
      </c>
      <c r="DS406">
        <f>'Raw Data'!DF406</f>
        <v>34.864063999999999</v>
      </c>
      <c r="DT406">
        <f>'Raw Data'!DG406</f>
        <v>-85.539933000000005</v>
      </c>
      <c r="DU406">
        <f>'Raw Data'!DH406</f>
        <v>6.8009999999999998E-3</v>
      </c>
      <c r="DV406">
        <f>'Raw Data'!DI406</f>
        <v>2.2590000000000002E-3</v>
      </c>
      <c r="DW406">
        <f>'Raw Data'!DJ406</f>
        <v>61</v>
      </c>
      <c r="DX406" s="11">
        <f t="shared" si="96"/>
        <v>10136.666666666666</v>
      </c>
      <c r="DY406" s="5">
        <f t="shared" si="97"/>
        <v>9900</v>
      </c>
      <c r="DZ406" s="5">
        <f t="shared" si="90"/>
        <v>236.66666666666606</v>
      </c>
      <c r="EA406" s="5">
        <f t="shared" si="91"/>
        <v>2.3905723905723843E-2</v>
      </c>
      <c r="EB406" s="5">
        <f t="shared" si="92"/>
        <v>10018.333333333332</v>
      </c>
      <c r="EC406">
        <f>'Raw Data'!DK406</f>
        <v>8710</v>
      </c>
      <c r="ED406">
        <f>'Raw Data'!DL406</f>
        <v>4</v>
      </c>
      <c r="EE406">
        <f>'Raw Data'!DM406</f>
        <v>11000</v>
      </c>
      <c r="EF406">
        <f>'Raw Data'!DN406</f>
        <v>4</v>
      </c>
      <c r="EG406">
        <f>'Raw Data'!DO406</f>
        <v>10700</v>
      </c>
      <c r="EH406">
        <f>'Raw Data'!DP406</f>
        <v>4</v>
      </c>
      <c r="EI406">
        <f>'Raw Data'!DQ406</f>
        <v>9350</v>
      </c>
      <c r="EJ406">
        <f>'Raw Data'!DR406</f>
        <v>0</v>
      </c>
      <c r="EK406">
        <f>'Raw Data'!DS406</f>
        <v>9070</v>
      </c>
      <c r="EL406">
        <f>'Raw Data'!DT406</f>
        <v>5.8</v>
      </c>
      <c r="EM406">
        <f>'Raw Data'!DU406</f>
        <v>10600</v>
      </c>
      <c r="EN406">
        <f>'Raw Data'!DV406</f>
        <v>5.8</v>
      </c>
      <c r="EO406">
        <f>'Raw Data'!DW406</f>
        <v>10100</v>
      </c>
      <c r="EP406">
        <f>'Raw Data'!DX406</f>
        <v>5.8</v>
      </c>
      <c r="EQ406">
        <f>'Raw Data'!DY406</f>
        <v>9830</v>
      </c>
      <c r="ER406">
        <f>'Raw Data'!DZ406</f>
        <v>5.8</v>
      </c>
      <c r="ES406">
        <f>'Raw Data'!EA406</f>
        <v>9820</v>
      </c>
      <c r="ET406">
        <f>'Raw Data'!EB406</f>
        <v>5.8</v>
      </c>
      <c r="EU406">
        <f>'Raw Data'!EC406</f>
        <v>9100</v>
      </c>
      <c r="EV406">
        <f>'Raw Data'!ED406</f>
        <v>5.8</v>
      </c>
      <c r="EW406">
        <f>'Raw Data'!EE406</f>
        <v>1.6149999999999999E-3</v>
      </c>
    </row>
    <row r="407" spans="1:153" x14ac:dyDescent="0.3">
      <c r="A407">
        <f>'Raw Data'!A407</f>
        <v>405</v>
      </c>
      <c r="B407" t="str">
        <f>'Raw Data'!B407</f>
        <v>Point</v>
      </c>
      <c r="C407">
        <f>'Raw Data'!C407</f>
        <v>355</v>
      </c>
      <c r="D407">
        <f>'Raw Data'!D407</f>
        <v>377</v>
      </c>
      <c r="E407" t="str">
        <f>'Raw Data'!E407</f>
        <v>Point</v>
      </c>
      <c r="F407">
        <f>'Raw Data'!F407</f>
        <v>5155632</v>
      </c>
      <c r="G407" t="str">
        <f>'Raw Data'!G407</f>
        <v>Dade County Sheriff's Office</v>
      </c>
      <c r="H407" s="3">
        <f>'Raw Data'!H407</f>
        <v>41503</v>
      </c>
      <c r="L407">
        <f t="shared" si="84"/>
        <v>0</v>
      </c>
      <c r="M407" s="5">
        <f t="shared" si="85"/>
        <v>41503</v>
      </c>
      <c r="N407" s="5">
        <f t="shared" si="93"/>
        <v>2013</v>
      </c>
      <c r="O407" s="5" t="str" cm="1">
        <f t="array" ref="O407">_xlfn.IFS(N407&lt;=2016,"before treatment",N407=2017,"unknown",N407&gt;2017,"after treatment")</f>
        <v>before treatment</v>
      </c>
      <c r="P407" s="5">
        <f t="shared" si="86"/>
        <v>1</v>
      </c>
      <c r="Q407" s="5">
        <f t="shared" si="87"/>
        <v>0</v>
      </c>
      <c r="R407" t="str">
        <f>'Raw Data'!I407</f>
        <v>Dade</v>
      </c>
      <c r="S407" t="str">
        <f>'Raw Data'!J407</f>
        <v>State Route 136</v>
      </c>
      <c r="T407" t="str">
        <f>'Raw Data'!K407</f>
        <v>(none)</v>
      </c>
      <c r="U407" t="str">
        <f>'Raw Data'!L407</f>
        <v>(O) No Injury</v>
      </c>
      <c r="V407">
        <f>'Raw Data'!M407</f>
        <v>0</v>
      </c>
      <c r="W407">
        <f>'Raw Data'!N407</f>
        <v>0</v>
      </c>
      <c r="X407">
        <f>'Raw Data'!O407</f>
        <v>0</v>
      </c>
      <c r="Y407" t="str">
        <f>'Raw Data'!P407</f>
        <v>(None)</v>
      </c>
      <c r="Z407" t="str">
        <f>'Raw Data'!Q407</f>
        <v>(None)</v>
      </c>
      <c r="AA407" t="str">
        <f>'Raw Data'!R407</f>
        <v>(None)</v>
      </c>
      <c r="AB407" t="str">
        <f>'Raw Data'!S407</f>
        <v xml:space="preserve"> </v>
      </c>
      <c r="AC407" t="str">
        <f>'Raw Data'!T407</f>
        <v>(None)</v>
      </c>
      <c r="AD407">
        <f>'Raw Data'!U407</f>
        <v>2</v>
      </c>
      <c r="AE407" s="5" t="str">
        <f t="shared" si="94"/>
        <v>No</v>
      </c>
      <c r="AF407" t="str">
        <f>'Raw Data'!V407</f>
        <v xml:space="preserve"> </v>
      </c>
      <c r="AG407" s="5">
        <f t="shared" si="88"/>
        <v>0</v>
      </c>
      <c r="AH407" t="str">
        <f>'Raw Data'!W407</f>
        <v>["None","None"]</v>
      </c>
      <c r="AI407" t="str">
        <f>'Raw Data'!X407</f>
        <v>(None)</v>
      </c>
      <c r="AJ407" t="str">
        <f>'Raw Data'!Y407</f>
        <v>(None)</v>
      </c>
      <c r="AK407">
        <f>'Raw Data'!Z407</f>
        <v>0</v>
      </c>
      <c r="AL407" t="str">
        <f>'Raw Data'!AA407</f>
        <v xml:space="preserve"> </v>
      </c>
      <c r="AM407" s="5">
        <f t="shared" si="89"/>
        <v>0</v>
      </c>
      <c r="AN407" t="str">
        <f>'Raw Data'!AB407</f>
        <v>["Passenger Car","Pickup Truck"]</v>
      </c>
      <c r="AO407" t="str">
        <f>'Raw Data'!AC407</f>
        <v>0831013600I</v>
      </c>
      <c r="AP407">
        <f>'Raw Data'!AD407</f>
        <v>4.3673970000000004</v>
      </c>
      <c r="AQ407">
        <f>'Raw Data'!AE407</f>
        <v>34.867744999999999</v>
      </c>
      <c r="AR407">
        <f>'Raw Data'!AF407</f>
        <v>-85.530118000000002</v>
      </c>
      <c r="AS407">
        <f>'Raw Data'!AG407</f>
        <v>61</v>
      </c>
      <c r="AT407">
        <f>'Raw Data'!AH407</f>
        <v>131</v>
      </c>
      <c r="AU407">
        <f>'Raw Data'!AI407</f>
        <v>1608</v>
      </c>
      <c r="AV407" t="str">
        <f>'Raw Data'!AJ407</f>
        <v>D6_0136_00_I</v>
      </c>
      <c r="AW407">
        <f>'Raw Data'!AK407</f>
        <v>192</v>
      </c>
      <c r="AX407">
        <f>'Raw Data'!AL407</f>
        <v>212</v>
      </c>
      <c r="AY407" t="str">
        <f>'Raw Data'!AM407</f>
        <v>simple</v>
      </c>
      <c r="AZ407">
        <f>'Raw Data'!AN407</f>
        <v>518.9</v>
      </c>
      <c r="BA407">
        <f>'Raw Data'!AO407</f>
        <v>77.900000000000006</v>
      </c>
      <c r="BB407">
        <f>'Raw Data'!AP407</f>
        <v>703.2</v>
      </c>
      <c r="BC407">
        <f>'Raw Data'!AQ407</f>
        <v>-85.533986999999996</v>
      </c>
      <c r="BD407">
        <f>'Raw Data'!AR407</f>
        <v>34.867364000000002</v>
      </c>
      <c r="BE407">
        <f>'Raw Data'!AS407</f>
        <v>-85.531935000000004</v>
      </c>
      <c r="BF407">
        <f>'Raw Data'!AT407</f>
        <v>34.867972999999999</v>
      </c>
      <c r="BG407" t="str">
        <f>'Raw Data'!AU407</f>
        <v>0831013600I</v>
      </c>
      <c r="BH407">
        <f>'Raw Data'!AV407</f>
        <v>1</v>
      </c>
      <c r="BI407">
        <f>'Raw Data'!AW407</f>
        <v>83</v>
      </c>
      <c r="BJ407">
        <f>'Raw Data'!AX407</f>
        <v>136</v>
      </c>
      <c r="BK407">
        <f>'Raw Data'!AY407</f>
        <v>0</v>
      </c>
      <c r="BL407">
        <f>'Raw Data'!AZ407</f>
        <v>50</v>
      </c>
      <c r="BM407">
        <f>'Raw Data'!BA407</f>
        <v>5.74</v>
      </c>
      <c r="BN407">
        <f>'Raw Data'!BB407</f>
        <v>5.08</v>
      </c>
      <c r="BO407">
        <f>'Raw Data'!BC407</f>
        <v>932.1</v>
      </c>
      <c r="BP407">
        <f>'Raw Data'!BD407</f>
        <v>898</v>
      </c>
      <c r="BQ407">
        <f>'Raw Data'!BE407</f>
        <v>875.7</v>
      </c>
      <c r="BR407">
        <f>'Raw Data'!BF407</f>
        <v>45</v>
      </c>
      <c r="BS407">
        <f>'Raw Data'!BG407</f>
        <v>46</v>
      </c>
      <c r="BT407">
        <f>'Raw Data'!BH407</f>
        <v>0</v>
      </c>
      <c r="BU407">
        <f>'Raw Data'!BI407</f>
        <v>44173</v>
      </c>
      <c r="BV407" t="str">
        <f>'Raw Data'!BJ407</f>
        <v>NONE</v>
      </c>
      <c r="BW407">
        <f>'Raw Data'!BK407</f>
        <v>2.2590000000000002E-3</v>
      </c>
      <c r="BX407">
        <f>'Raw Data'!BL407</f>
        <v>15033</v>
      </c>
      <c r="BY407">
        <f>'Raw Data'!BM407</f>
        <v>14673</v>
      </c>
      <c r="BZ407" t="str">
        <f>'Raw Data'!BN407</f>
        <v>0831013600I</v>
      </c>
      <c r="CA407" t="str">
        <f>'Raw Data'!BO407</f>
        <v>DADE</v>
      </c>
      <c r="CB407">
        <f>'Raw Data'!BP407</f>
        <v>1</v>
      </c>
      <c r="CC407">
        <f>'Raw Data'!BQ407</f>
        <v>13600</v>
      </c>
      <c r="CD407">
        <f>'Raw Data'!BR407</f>
        <v>6</v>
      </c>
      <c r="CE407">
        <f>'Raw Data'!BS407</f>
        <v>1</v>
      </c>
      <c r="CF407">
        <f>'Raw Data'!BT407</f>
        <v>2</v>
      </c>
      <c r="CG407">
        <f>'Raw Data'!BU407</f>
        <v>1</v>
      </c>
      <c r="CH407">
        <f>'Raw Data'!BV407</f>
        <v>1</v>
      </c>
      <c r="CI407">
        <f>'Raw Data'!BW407</f>
        <v>2</v>
      </c>
      <c r="CJ407">
        <f>'Raw Data'!BX407</f>
        <v>0</v>
      </c>
      <c r="CK407">
        <f>'Raw Data'!BY407</f>
        <v>4</v>
      </c>
      <c r="CL407" t="str">
        <f>'Raw Data'!BZ407</f>
        <v>N</v>
      </c>
      <c r="CM407">
        <f t="shared" si="95"/>
        <v>0</v>
      </c>
      <c r="CN407">
        <f>'Raw Data'!CA407</f>
        <v>83</v>
      </c>
      <c r="CO407">
        <f>'Raw Data'!CB407</f>
        <v>136</v>
      </c>
      <c r="CP407">
        <f>'Raw Data'!CC407</f>
        <v>0</v>
      </c>
      <c r="CQ407" t="str">
        <f>'Raw Data'!CD407</f>
        <v>Not Urban</v>
      </c>
      <c r="CR407" t="str">
        <f>'Raw Data'!CE407</f>
        <v>Not Urban</v>
      </c>
      <c r="CS407">
        <f>'Raw Data'!CF407</f>
        <v>0</v>
      </c>
      <c r="CT407">
        <f>'Raw Data'!CG407</f>
        <v>50</v>
      </c>
      <c r="CU407">
        <f>'Raw Data'!CH407</f>
        <v>2740</v>
      </c>
      <c r="CV407" t="str">
        <f>'Raw Data'!CI407</f>
        <v xml:space="preserve"> </v>
      </c>
      <c r="CW407">
        <f>'Raw Data'!CJ407</f>
        <v>0</v>
      </c>
      <c r="CX407">
        <f>'Raw Data'!CK407</f>
        <v>1.362822</v>
      </c>
      <c r="CY407">
        <f>'Raw Data'!CL407</f>
        <v>14</v>
      </c>
      <c r="CZ407" t="str">
        <f>'Raw Data'!CM407</f>
        <v>State Mainline</v>
      </c>
      <c r="DA407">
        <f>'Raw Data'!CN407</f>
        <v>2740</v>
      </c>
      <c r="DB407">
        <f>'Raw Data'!CO407</f>
        <v>166084</v>
      </c>
      <c r="DC407">
        <f>'Raw Data'!CP407</f>
        <v>2.98</v>
      </c>
      <c r="DD407">
        <f>'Raw Data'!CQ407</f>
        <v>4.34</v>
      </c>
      <c r="DE407">
        <f>'Raw Data'!CR407</f>
        <v>166084</v>
      </c>
      <c r="DF407">
        <f>'Raw Data'!CS407</f>
        <v>0</v>
      </c>
      <c r="DG407">
        <f>'Raw Data'!CT407</f>
        <v>7195.6992730000002</v>
      </c>
      <c r="DH407">
        <f>'Raw Data'!CU407</f>
        <v>100</v>
      </c>
      <c r="DI407">
        <f>'Raw Data'!CV407</f>
        <v>14705</v>
      </c>
      <c r="DJ407">
        <f>'Raw Data'!CW407</f>
        <v>4.3507999999999998E-2</v>
      </c>
      <c r="DK407">
        <f>'Raw Data'!CX407</f>
        <v>0</v>
      </c>
      <c r="DL407">
        <f>'Raw Data'!CY407</f>
        <v>2.2590000000000002E-3</v>
      </c>
      <c r="DM407">
        <f>'Raw Data'!CZ407</f>
        <v>155</v>
      </c>
      <c r="DN407" t="str">
        <f>'Raw Data'!DA407</f>
        <v>083-0136</v>
      </c>
      <c r="DO407" t="str">
        <f>'Raw Data'!DB407</f>
        <v>4R : Rural Minor Arterial</v>
      </c>
      <c r="DP407" t="str">
        <f>'Raw Data'!DC407</f>
        <v>34.864064, -85.539933</v>
      </c>
      <c r="DQ407">
        <f>'Raw Data'!DD407</f>
        <v>-85.539933000000005</v>
      </c>
      <c r="DR407">
        <f>'Raw Data'!DE407</f>
        <v>34.864063999999999</v>
      </c>
      <c r="DS407">
        <f>'Raw Data'!DF407</f>
        <v>34.864063999999999</v>
      </c>
      <c r="DT407">
        <f>'Raw Data'!DG407</f>
        <v>-85.539933000000005</v>
      </c>
      <c r="DU407">
        <f>'Raw Data'!DH407</f>
        <v>6.8009999999999998E-3</v>
      </c>
      <c r="DV407">
        <f>'Raw Data'!DI407</f>
        <v>2.2590000000000002E-3</v>
      </c>
      <c r="DW407">
        <f>'Raw Data'!DJ407</f>
        <v>61</v>
      </c>
      <c r="DX407" s="11">
        <f t="shared" si="96"/>
        <v>10136.666666666666</v>
      </c>
      <c r="DY407" s="5">
        <f t="shared" si="97"/>
        <v>9900</v>
      </c>
      <c r="DZ407" s="5">
        <f t="shared" si="90"/>
        <v>236.66666666666606</v>
      </c>
      <c r="EA407" s="5">
        <f t="shared" si="91"/>
        <v>2.3905723905723843E-2</v>
      </c>
      <c r="EB407" s="5">
        <f t="shared" si="92"/>
        <v>10018.333333333332</v>
      </c>
      <c r="EC407">
        <f>'Raw Data'!DK407</f>
        <v>8710</v>
      </c>
      <c r="ED407">
        <f>'Raw Data'!DL407</f>
        <v>4</v>
      </c>
      <c r="EE407">
        <f>'Raw Data'!DM407</f>
        <v>11000</v>
      </c>
      <c r="EF407">
        <f>'Raw Data'!DN407</f>
        <v>4</v>
      </c>
      <c r="EG407">
        <f>'Raw Data'!DO407</f>
        <v>10700</v>
      </c>
      <c r="EH407">
        <f>'Raw Data'!DP407</f>
        <v>4</v>
      </c>
      <c r="EI407">
        <f>'Raw Data'!DQ407</f>
        <v>9350</v>
      </c>
      <c r="EJ407">
        <f>'Raw Data'!DR407</f>
        <v>0</v>
      </c>
      <c r="EK407">
        <f>'Raw Data'!DS407</f>
        <v>9070</v>
      </c>
      <c r="EL407">
        <f>'Raw Data'!DT407</f>
        <v>5.8</v>
      </c>
      <c r="EM407">
        <f>'Raw Data'!DU407</f>
        <v>10600</v>
      </c>
      <c r="EN407">
        <f>'Raw Data'!DV407</f>
        <v>5.8</v>
      </c>
      <c r="EO407">
        <f>'Raw Data'!DW407</f>
        <v>10100</v>
      </c>
      <c r="EP407">
        <f>'Raw Data'!DX407</f>
        <v>5.8</v>
      </c>
      <c r="EQ407">
        <f>'Raw Data'!DY407</f>
        <v>9830</v>
      </c>
      <c r="ER407">
        <f>'Raw Data'!DZ407</f>
        <v>5.8</v>
      </c>
      <c r="ES407">
        <f>'Raw Data'!EA407</f>
        <v>9820</v>
      </c>
      <c r="ET407">
        <f>'Raw Data'!EB407</f>
        <v>5.8</v>
      </c>
      <c r="EU407">
        <f>'Raw Data'!EC407</f>
        <v>9100</v>
      </c>
      <c r="EV407">
        <f>'Raw Data'!ED407</f>
        <v>5.8</v>
      </c>
      <c r="EW407">
        <f>'Raw Data'!EE407</f>
        <v>1.8309999999999999E-3</v>
      </c>
    </row>
    <row r="408" spans="1:153" x14ac:dyDescent="0.3">
      <c r="A408">
        <f>'Raw Data'!A408</f>
        <v>406</v>
      </c>
      <c r="B408" t="str">
        <f>'Raw Data'!B408</f>
        <v>Point</v>
      </c>
      <c r="C408">
        <f>'Raw Data'!C408</f>
        <v>358</v>
      </c>
      <c r="D408">
        <f>'Raw Data'!D408</f>
        <v>338</v>
      </c>
      <c r="E408" t="str">
        <f>'Raw Data'!E408</f>
        <v>Point</v>
      </c>
      <c r="F408">
        <f>'Raw Data'!F408</f>
        <v>5155778</v>
      </c>
      <c r="G408" t="str">
        <f>'Raw Data'!G408</f>
        <v>Dade County Sheriff's Office</v>
      </c>
      <c r="H408" s="3">
        <f>'Raw Data'!H408</f>
        <v>41857</v>
      </c>
      <c r="L408">
        <f t="shared" si="84"/>
        <v>0</v>
      </c>
      <c r="M408" s="5">
        <f t="shared" si="85"/>
        <v>41857</v>
      </c>
      <c r="N408" s="5">
        <f t="shared" si="93"/>
        <v>2014</v>
      </c>
      <c r="O408" s="5" t="str" cm="1">
        <f t="array" ref="O408">_xlfn.IFS(N408&lt;=2016,"before treatment",N408=2017,"unknown",N408&gt;2017,"after treatment")</f>
        <v>before treatment</v>
      </c>
      <c r="P408" s="5">
        <f t="shared" si="86"/>
        <v>1</v>
      </c>
      <c r="Q408" s="5">
        <f t="shared" si="87"/>
        <v>0</v>
      </c>
      <c r="R408" t="str">
        <f>'Raw Data'!I408</f>
        <v>Dade</v>
      </c>
      <c r="S408" t="str">
        <f>'Raw Data'!J408</f>
        <v>State Route 136</v>
      </c>
      <c r="T408" t="str">
        <f>'Raw Data'!K408</f>
        <v>Back Valley Rd</v>
      </c>
      <c r="U408" t="str">
        <f>'Raw Data'!L408</f>
        <v>(O) No Injury</v>
      </c>
      <c r="V408">
        <f>'Raw Data'!M408</f>
        <v>0</v>
      </c>
      <c r="W408">
        <f>'Raw Data'!N408</f>
        <v>0</v>
      </c>
      <c r="X408">
        <f>'Raw Data'!O408</f>
        <v>0</v>
      </c>
      <c r="Y408" t="str">
        <f>'Raw Data'!P408</f>
        <v>Rear End</v>
      </c>
      <c r="Z408" t="str">
        <f>'Raw Data'!Q408</f>
        <v>On Roadway - Non-Intersection</v>
      </c>
      <c r="AA408" t="str">
        <f>'Raw Data'!R408</f>
        <v>Motor Vehicle in Motion</v>
      </c>
      <c r="AB408" t="str">
        <f>'Raw Data'!S408</f>
        <v>Motor Vehicle in Motion</v>
      </c>
      <c r="AC408" t="str">
        <f>'Raw Data'!T408</f>
        <v>No Contributing Factors</v>
      </c>
      <c r="AD408">
        <f>'Raw Data'!U408</f>
        <v>1</v>
      </c>
      <c r="AE408" s="5" t="str">
        <f t="shared" si="94"/>
        <v>Yes</v>
      </c>
      <c r="AF408" t="str">
        <f>'Raw Data'!V408</f>
        <v>Turning Left</v>
      </c>
      <c r="AG408" s="5">
        <f t="shared" si="88"/>
        <v>1</v>
      </c>
      <c r="AH408" t="str">
        <f>'Raw Data'!W408</f>
        <v>East</v>
      </c>
      <c r="AI408" t="str">
        <f>'Raw Data'!X408</f>
        <v>Dark-Not Lighted</v>
      </c>
      <c r="AJ408" t="str">
        <f>'Raw Data'!Y408</f>
        <v>Dry</v>
      </c>
      <c r="AK408">
        <f>'Raw Data'!Z408</f>
        <v>54</v>
      </c>
      <c r="AL408" t="str">
        <f>'Raw Data'!AA408</f>
        <v>["Lap and Shoulder Belt Used","Lap and Shoulder Belt Used"]</v>
      </c>
      <c r="AM408" s="5">
        <f t="shared" si="89"/>
        <v>0</v>
      </c>
      <c r="AN408" t="str">
        <f>'Raw Data'!AB408</f>
        <v>Passenger Car</v>
      </c>
      <c r="AO408" t="str">
        <f>'Raw Data'!AC408</f>
        <v>0831013600I</v>
      </c>
      <c r="AP408">
        <f>'Raw Data'!AD408</f>
        <v>4.3599670000000001</v>
      </c>
      <c r="AQ408">
        <f>'Raw Data'!AE408</f>
        <v>34.867761000000002</v>
      </c>
      <c r="AR408">
        <f>'Raw Data'!AF408</f>
        <v>-85.530240000000006</v>
      </c>
      <c r="AS408">
        <f>'Raw Data'!AG408</f>
        <v>61</v>
      </c>
      <c r="AT408">
        <f>'Raw Data'!AH408</f>
        <v>131</v>
      </c>
      <c r="AU408">
        <f>'Raw Data'!AI408</f>
        <v>1608</v>
      </c>
      <c r="AV408" t="str">
        <f>'Raw Data'!AJ408</f>
        <v>D6_0136_00_I</v>
      </c>
      <c r="AW408">
        <f>'Raw Data'!AK408</f>
        <v>192</v>
      </c>
      <c r="AX408">
        <f>'Raw Data'!AL408</f>
        <v>212</v>
      </c>
      <c r="AY408" t="str">
        <f>'Raw Data'!AM408</f>
        <v>simple</v>
      </c>
      <c r="AZ408">
        <f>'Raw Data'!AN408</f>
        <v>518.9</v>
      </c>
      <c r="BA408">
        <f>'Raw Data'!AO408</f>
        <v>77.900000000000006</v>
      </c>
      <c r="BB408">
        <f>'Raw Data'!AP408</f>
        <v>703.2</v>
      </c>
      <c r="BC408">
        <f>'Raw Data'!AQ408</f>
        <v>-85.533986999999996</v>
      </c>
      <c r="BD408">
        <f>'Raw Data'!AR408</f>
        <v>34.867364000000002</v>
      </c>
      <c r="BE408">
        <f>'Raw Data'!AS408</f>
        <v>-85.531935000000004</v>
      </c>
      <c r="BF408">
        <f>'Raw Data'!AT408</f>
        <v>34.867972999999999</v>
      </c>
      <c r="BG408" t="str">
        <f>'Raw Data'!AU408</f>
        <v>0831013600I</v>
      </c>
      <c r="BH408">
        <f>'Raw Data'!AV408</f>
        <v>1</v>
      </c>
      <c r="BI408">
        <f>'Raw Data'!AW408</f>
        <v>83</v>
      </c>
      <c r="BJ408">
        <f>'Raw Data'!AX408</f>
        <v>136</v>
      </c>
      <c r="BK408">
        <f>'Raw Data'!AY408</f>
        <v>0</v>
      </c>
      <c r="BL408">
        <f>'Raw Data'!AZ408</f>
        <v>50</v>
      </c>
      <c r="BM408">
        <f>'Raw Data'!BA408</f>
        <v>5.74</v>
      </c>
      <c r="BN408">
        <f>'Raw Data'!BB408</f>
        <v>5.08</v>
      </c>
      <c r="BO408">
        <f>'Raw Data'!BC408</f>
        <v>932.1</v>
      </c>
      <c r="BP408">
        <f>'Raw Data'!BD408</f>
        <v>898</v>
      </c>
      <c r="BQ408">
        <f>'Raw Data'!BE408</f>
        <v>875.7</v>
      </c>
      <c r="BR408">
        <f>'Raw Data'!BF408</f>
        <v>45</v>
      </c>
      <c r="BS408">
        <f>'Raw Data'!BG408</f>
        <v>46</v>
      </c>
      <c r="BT408">
        <f>'Raw Data'!BH408</f>
        <v>0</v>
      </c>
      <c r="BU408">
        <f>'Raw Data'!BI408</f>
        <v>44173</v>
      </c>
      <c r="BV408" t="str">
        <f>'Raw Data'!BJ408</f>
        <v>NONE</v>
      </c>
      <c r="BW408">
        <f>'Raw Data'!BK408</f>
        <v>2.2590000000000002E-3</v>
      </c>
      <c r="BX408">
        <f>'Raw Data'!BL408</f>
        <v>15033</v>
      </c>
      <c r="BY408">
        <f>'Raw Data'!BM408</f>
        <v>14673</v>
      </c>
      <c r="BZ408" t="str">
        <f>'Raw Data'!BN408</f>
        <v>0831013600I</v>
      </c>
      <c r="CA408" t="str">
        <f>'Raw Data'!BO408</f>
        <v>DADE</v>
      </c>
      <c r="CB408">
        <f>'Raw Data'!BP408</f>
        <v>1</v>
      </c>
      <c r="CC408">
        <f>'Raw Data'!BQ408</f>
        <v>13600</v>
      </c>
      <c r="CD408">
        <f>'Raw Data'!BR408</f>
        <v>6</v>
      </c>
      <c r="CE408">
        <f>'Raw Data'!BS408</f>
        <v>1</v>
      </c>
      <c r="CF408">
        <f>'Raw Data'!BT408</f>
        <v>2</v>
      </c>
      <c r="CG408">
        <f>'Raw Data'!BU408</f>
        <v>1</v>
      </c>
      <c r="CH408">
        <f>'Raw Data'!BV408</f>
        <v>1</v>
      </c>
      <c r="CI408">
        <f>'Raw Data'!BW408</f>
        <v>2</v>
      </c>
      <c r="CJ408">
        <f>'Raw Data'!BX408</f>
        <v>0</v>
      </c>
      <c r="CK408">
        <f>'Raw Data'!BY408</f>
        <v>4</v>
      </c>
      <c r="CL408" t="str">
        <f>'Raw Data'!BZ408</f>
        <v>N</v>
      </c>
      <c r="CM408">
        <f t="shared" si="95"/>
        <v>0</v>
      </c>
      <c r="CN408">
        <f>'Raw Data'!CA408</f>
        <v>83</v>
      </c>
      <c r="CO408">
        <f>'Raw Data'!CB408</f>
        <v>136</v>
      </c>
      <c r="CP408">
        <f>'Raw Data'!CC408</f>
        <v>0</v>
      </c>
      <c r="CQ408" t="str">
        <f>'Raw Data'!CD408</f>
        <v>Not Urban</v>
      </c>
      <c r="CR408" t="str">
        <f>'Raw Data'!CE408</f>
        <v>Not Urban</v>
      </c>
      <c r="CS408">
        <f>'Raw Data'!CF408</f>
        <v>0</v>
      </c>
      <c r="CT408">
        <f>'Raw Data'!CG408</f>
        <v>50</v>
      </c>
      <c r="CU408">
        <f>'Raw Data'!CH408</f>
        <v>2740</v>
      </c>
      <c r="CV408" t="str">
        <f>'Raw Data'!CI408</f>
        <v xml:space="preserve"> </v>
      </c>
      <c r="CW408">
        <f>'Raw Data'!CJ408</f>
        <v>0</v>
      </c>
      <c r="CX408">
        <f>'Raw Data'!CK408</f>
        <v>1.362822</v>
      </c>
      <c r="CY408">
        <f>'Raw Data'!CL408</f>
        <v>14</v>
      </c>
      <c r="CZ408" t="str">
        <f>'Raw Data'!CM408</f>
        <v>State Mainline</v>
      </c>
      <c r="DA408">
        <f>'Raw Data'!CN408</f>
        <v>2740</v>
      </c>
      <c r="DB408">
        <f>'Raw Data'!CO408</f>
        <v>166084</v>
      </c>
      <c r="DC408">
        <f>'Raw Data'!CP408</f>
        <v>2.98</v>
      </c>
      <c r="DD408">
        <f>'Raw Data'!CQ408</f>
        <v>4.34</v>
      </c>
      <c r="DE408">
        <f>'Raw Data'!CR408</f>
        <v>166084</v>
      </c>
      <c r="DF408">
        <f>'Raw Data'!CS408</f>
        <v>0</v>
      </c>
      <c r="DG408">
        <f>'Raw Data'!CT408</f>
        <v>7195.6992730000002</v>
      </c>
      <c r="DH408">
        <f>'Raw Data'!CU408</f>
        <v>100</v>
      </c>
      <c r="DI408">
        <f>'Raw Data'!CV408</f>
        <v>14705</v>
      </c>
      <c r="DJ408">
        <f>'Raw Data'!CW408</f>
        <v>4.3507999999999998E-2</v>
      </c>
      <c r="DK408">
        <f>'Raw Data'!CX408</f>
        <v>0</v>
      </c>
      <c r="DL408">
        <f>'Raw Data'!CY408</f>
        <v>2.2590000000000002E-3</v>
      </c>
      <c r="DM408">
        <f>'Raw Data'!CZ408</f>
        <v>155</v>
      </c>
      <c r="DN408" t="str">
        <f>'Raw Data'!DA408</f>
        <v>083-0136</v>
      </c>
      <c r="DO408" t="str">
        <f>'Raw Data'!DB408</f>
        <v>4R : Rural Minor Arterial</v>
      </c>
      <c r="DP408" t="str">
        <f>'Raw Data'!DC408</f>
        <v>34.864064, -85.539933</v>
      </c>
      <c r="DQ408">
        <f>'Raw Data'!DD408</f>
        <v>-85.539933000000005</v>
      </c>
      <c r="DR408">
        <f>'Raw Data'!DE408</f>
        <v>34.864063999999999</v>
      </c>
      <c r="DS408">
        <f>'Raw Data'!DF408</f>
        <v>34.864063999999999</v>
      </c>
      <c r="DT408">
        <f>'Raw Data'!DG408</f>
        <v>-85.539933000000005</v>
      </c>
      <c r="DU408">
        <f>'Raw Data'!DH408</f>
        <v>6.8009999999999998E-3</v>
      </c>
      <c r="DV408">
        <f>'Raw Data'!DI408</f>
        <v>2.2590000000000002E-3</v>
      </c>
      <c r="DW408">
        <f>'Raw Data'!DJ408</f>
        <v>61</v>
      </c>
      <c r="DX408" s="11">
        <f t="shared" si="96"/>
        <v>10136.666666666666</v>
      </c>
      <c r="DY408" s="5">
        <f t="shared" si="97"/>
        <v>9900</v>
      </c>
      <c r="DZ408" s="5">
        <f t="shared" si="90"/>
        <v>236.66666666666606</v>
      </c>
      <c r="EA408" s="5">
        <f t="shared" si="91"/>
        <v>2.3905723905723843E-2</v>
      </c>
      <c r="EB408" s="5">
        <f t="shared" si="92"/>
        <v>10018.333333333332</v>
      </c>
      <c r="EC408">
        <f>'Raw Data'!DK408</f>
        <v>8710</v>
      </c>
      <c r="ED408">
        <f>'Raw Data'!DL408</f>
        <v>4</v>
      </c>
      <c r="EE408">
        <f>'Raw Data'!DM408</f>
        <v>11000</v>
      </c>
      <c r="EF408">
        <f>'Raw Data'!DN408</f>
        <v>4</v>
      </c>
      <c r="EG408">
        <f>'Raw Data'!DO408</f>
        <v>10700</v>
      </c>
      <c r="EH408">
        <f>'Raw Data'!DP408</f>
        <v>4</v>
      </c>
      <c r="EI408">
        <f>'Raw Data'!DQ408</f>
        <v>9350</v>
      </c>
      <c r="EJ408">
        <f>'Raw Data'!DR408</f>
        <v>0</v>
      </c>
      <c r="EK408">
        <f>'Raw Data'!DS408</f>
        <v>9070</v>
      </c>
      <c r="EL408">
        <f>'Raw Data'!DT408</f>
        <v>5.8</v>
      </c>
      <c r="EM408">
        <f>'Raw Data'!DU408</f>
        <v>10600</v>
      </c>
      <c r="EN408">
        <f>'Raw Data'!DV408</f>
        <v>5.8</v>
      </c>
      <c r="EO408">
        <f>'Raw Data'!DW408</f>
        <v>10100</v>
      </c>
      <c r="EP408">
        <f>'Raw Data'!DX408</f>
        <v>5.8</v>
      </c>
      <c r="EQ408">
        <f>'Raw Data'!DY408</f>
        <v>9830</v>
      </c>
      <c r="ER408">
        <f>'Raw Data'!DZ408</f>
        <v>5.8</v>
      </c>
      <c r="ES408">
        <f>'Raw Data'!EA408</f>
        <v>9820</v>
      </c>
      <c r="ET408">
        <f>'Raw Data'!EB408</f>
        <v>5.8</v>
      </c>
      <c r="EU408">
        <f>'Raw Data'!EC408</f>
        <v>9100</v>
      </c>
      <c r="EV408">
        <f>'Raw Data'!ED408</f>
        <v>5.8</v>
      </c>
      <c r="EW408">
        <f>'Raw Data'!EE408</f>
        <v>1.7080000000000001E-3</v>
      </c>
    </row>
    <row r="409" spans="1:153" x14ac:dyDescent="0.3">
      <c r="A409">
        <f>'Raw Data'!A409</f>
        <v>407</v>
      </c>
      <c r="B409" t="str">
        <f>'Raw Data'!B409</f>
        <v>Point</v>
      </c>
      <c r="C409">
        <f>'Raw Data'!C409</f>
        <v>407</v>
      </c>
      <c r="D409">
        <f>'Raw Data'!D409</f>
        <v>166</v>
      </c>
      <c r="E409" t="str">
        <f>'Raw Data'!E409</f>
        <v>Point</v>
      </c>
      <c r="F409">
        <f>'Raw Data'!F409</f>
        <v>6264875</v>
      </c>
      <c r="G409" t="str">
        <f>'Raw Data'!G409</f>
        <v>Gsp Post 00</v>
      </c>
      <c r="H409" s="3">
        <f>'Raw Data'!H409</f>
        <v>42888</v>
      </c>
      <c r="L409">
        <f t="shared" si="84"/>
        <v>0</v>
      </c>
      <c r="M409" s="5">
        <f t="shared" si="85"/>
        <v>42888</v>
      </c>
      <c r="N409" s="5">
        <f t="shared" si="93"/>
        <v>2017</v>
      </c>
      <c r="O409" s="5" t="str" cm="1">
        <f t="array" ref="O409">_xlfn.IFS(N409&lt;=2016,"before treatment",N409=2017,"unknown",N409&gt;2017,"after treatment")</f>
        <v>unknown</v>
      </c>
      <c r="P409" s="5">
        <f t="shared" si="86"/>
        <v>0</v>
      </c>
      <c r="Q409" s="5">
        <f t="shared" si="87"/>
        <v>0</v>
      </c>
      <c r="R409" t="str">
        <f>'Raw Data'!I409</f>
        <v>Dade</v>
      </c>
      <c r="S409" t="str">
        <f>'Raw Data'!J409</f>
        <v>State Route 136</v>
      </c>
      <c r="T409" t="str">
        <f>'Raw Data'!K409</f>
        <v>Back Valley Rd</v>
      </c>
      <c r="U409" t="str">
        <f>'Raw Data'!L409</f>
        <v>(B) Suspected Minor/Visible Injury</v>
      </c>
      <c r="V409">
        <f>'Raw Data'!M409</f>
        <v>0</v>
      </c>
      <c r="W409">
        <f>'Raw Data'!N409</f>
        <v>0</v>
      </c>
      <c r="X409">
        <f>'Raw Data'!O409</f>
        <v>3</v>
      </c>
      <c r="Y409" t="str">
        <f>'Raw Data'!P409</f>
        <v>Rear End</v>
      </c>
      <c r="Z409" t="str">
        <f>'Raw Data'!Q409</f>
        <v>On Roadway - Roadway Intersection</v>
      </c>
      <c r="AA409" t="str">
        <f>'Raw Data'!R409</f>
        <v>["Motor Vehicle in Motion","Motor Vehicle in Motion","Motor Vehicle in Motion"]</v>
      </c>
      <c r="AB409" t="str">
        <f>'Raw Data'!S409</f>
        <v>["Motor Vehicle in Motion","Motor Vehicle in Motion","Motor Vehicle in Motion"]</v>
      </c>
      <c r="AC409" t="str">
        <f>'Raw Data'!T409</f>
        <v>["Following Too Close","No Contributing Factors","No Contributing Factors"]</v>
      </c>
      <c r="AD409">
        <f>'Raw Data'!U409</f>
        <v>3</v>
      </c>
      <c r="AE409" s="5" t="str">
        <f t="shared" si="94"/>
        <v>No</v>
      </c>
      <c r="AF409" t="str">
        <f>'Raw Data'!V409</f>
        <v>["Stopped","Stopped","Straight"]</v>
      </c>
      <c r="AG409" s="5">
        <f t="shared" si="88"/>
        <v>0</v>
      </c>
      <c r="AH409" t="str">
        <f>'Raw Data'!W409</f>
        <v>["East","East","East"]</v>
      </c>
      <c r="AI409" t="str">
        <f>'Raw Data'!X409</f>
        <v>Daylight</v>
      </c>
      <c r="AJ409" t="str">
        <f>'Raw Data'!Y409</f>
        <v>Dry</v>
      </c>
      <c r="AK409">
        <f>'Raw Data'!Z409</f>
        <v>0</v>
      </c>
      <c r="AL409" t="str">
        <f>'Raw Data'!AA409</f>
        <v>["Child Restraint System (Properly Used)","Lap and Shoulder Belt Used","Lap and Shoulder Belt Used","Lap and Shoulder Belt Used","Lap and Shoulder Belt Used","Lap and Shoulder Belt Used"]</v>
      </c>
      <c r="AM409" s="5">
        <f t="shared" si="89"/>
        <v>0</v>
      </c>
      <c r="AN409" t="str">
        <f>'Raw Data'!AB409</f>
        <v>["Passenger Car","Passenger Car","Sports Utility Vehicle (SUV)"]</v>
      </c>
      <c r="AO409" t="str">
        <f>'Raw Data'!AC409</f>
        <v>0831013600I</v>
      </c>
      <c r="AP409">
        <f>'Raw Data'!AD409</f>
        <v>4.327839</v>
      </c>
      <c r="AQ409">
        <f>'Raw Data'!AE409</f>
        <v>34.867829</v>
      </c>
      <c r="AR409">
        <f>'Raw Data'!AF409</f>
        <v>-85.530789999999996</v>
      </c>
      <c r="AS409">
        <f>'Raw Data'!AG409</f>
        <v>61</v>
      </c>
      <c r="AT409">
        <f>'Raw Data'!AH409</f>
        <v>131</v>
      </c>
      <c r="AU409">
        <f>'Raw Data'!AI409</f>
        <v>1608</v>
      </c>
      <c r="AV409" t="str">
        <f>'Raw Data'!AJ409</f>
        <v>D6_0136_00_I</v>
      </c>
      <c r="AW409">
        <f>'Raw Data'!AK409</f>
        <v>192</v>
      </c>
      <c r="AX409">
        <f>'Raw Data'!AL409</f>
        <v>212</v>
      </c>
      <c r="AY409" t="str">
        <f>'Raw Data'!AM409</f>
        <v>simple</v>
      </c>
      <c r="AZ409">
        <f>'Raw Data'!AN409</f>
        <v>518.9</v>
      </c>
      <c r="BA409">
        <f>'Raw Data'!AO409</f>
        <v>77.900000000000006</v>
      </c>
      <c r="BB409">
        <f>'Raw Data'!AP409</f>
        <v>703.2</v>
      </c>
      <c r="BC409">
        <f>'Raw Data'!AQ409</f>
        <v>-85.533986999999996</v>
      </c>
      <c r="BD409">
        <f>'Raw Data'!AR409</f>
        <v>34.867364000000002</v>
      </c>
      <c r="BE409">
        <f>'Raw Data'!AS409</f>
        <v>-85.531935000000004</v>
      </c>
      <c r="BF409">
        <f>'Raw Data'!AT409</f>
        <v>34.867972999999999</v>
      </c>
      <c r="BG409" t="str">
        <f>'Raw Data'!AU409</f>
        <v>0831013600I</v>
      </c>
      <c r="BH409">
        <f>'Raw Data'!AV409</f>
        <v>1</v>
      </c>
      <c r="BI409">
        <f>'Raw Data'!AW409</f>
        <v>83</v>
      </c>
      <c r="BJ409">
        <f>'Raw Data'!AX409</f>
        <v>136</v>
      </c>
      <c r="BK409">
        <f>'Raw Data'!AY409</f>
        <v>0</v>
      </c>
      <c r="BL409">
        <f>'Raw Data'!AZ409</f>
        <v>50</v>
      </c>
      <c r="BM409">
        <f>'Raw Data'!BA409</f>
        <v>5.74</v>
      </c>
      <c r="BN409">
        <f>'Raw Data'!BB409</f>
        <v>5.08</v>
      </c>
      <c r="BO409">
        <f>'Raw Data'!BC409</f>
        <v>932.1</v>
      </c>
      <c r="BP409">
        <f>'Raw Data'!BD409</f>
        <v>898</v>
      </c>
      <c r="BQ409">
        <f>'Raw Data'!BE409</f>
        <v>875.7</v>
      </c>
      <c r="BR409">
        <f>'Raw Data'!BF409</f>
        <v>45</v>
      </c>
      <c r="BS409">
        <f>'Raw Data'!BG409</f>
        <v>46</v>
      </c>
      <c r="BT409">
        <f>'Raw Data'!BH409</f>
        <v>0</v>
      </c>
      <c r="BU409">
        <f>'Raw Data'!BI409</f>
        <v>44173</v>
      </c>
      <c r="BV409" t="str">
        <f>'Raw Data'!BJ409</f>
        <v>NONE</v>
      </c>
      <c r="BW409">
        <f>'Raw Data'!BK409</f>
        <v>2.2590000000000002E-3</v>
      </c>
      <c r="BX409">
        <f>'Raw Data'!BL409</f>
        <v>15033</v>
      </c>
      <c r="BY409">
        <f>'Raw Data'!BM409</f>
        <v>14673</v>
      </c>
      <c r="BZ409" t="str">
        <f>'Raw Data'!BN409</f>
        <v>0831013600I</v>
      </c>
      <c r="CA409" t="str">
        <f>'Raw Data'!BO409</f>
        <v>DADE</v>
      </c>
      <c r="CB409">
        <f>'Raw Data'!BP409</f>
        <v>1</v>
      </c>
      <c r="CC409">
        <f>'Raw Data'!BQ409</f>
        <v>13600</v>
      </c>
      <c r="CD409">
        <f>'Raw Data'!BR409</f>
        <v>6</v>
      </c>
      <c r="CE409">
        <f>'Raw Data'!BS409</f>
        <v>1</v>
      </c>
      <c r="CF409">
        <f>'Raw Data'!BT409</f>
        <v>2</v>
      </c>
      <c r="CG409">
        <f>'Raw Data'!BU409</f>
        <v>1</v>
      </c>
      <c r="CH409">
        <f>'Raw Data'!BV409</f>
        <v>1</v>
      </c>
      <c r="CI409">
        <f>'Raw Data'!BW409</f>
        <v>2</v>
      </c>
      <c r="CJ409">
        <f>'Raw Data'!BX409</f>
        <v>0</v>
      </c>
      <c r="CK409">
        <f>'Raw Data'!BY409</f>
        <v>4</v>
      </c>
      <c r="CL409" t="str">
        <f>'Raw Data'!BZ409</f>
        <v>N</v>
      </c>
      <c r="CM409">
        <f t="shared" si="95"/>
        <v>0</v>
      </c>
      <c r="CN409">
        <f>'Raw Data'!CA409</f>
        <v>83</v>
      </c>
      <c r="CO409">
        <f>'Raw Data'!CB409</f>
        <v>136</v>
      </c>
      <c r="CP409">
        <f>'Raw Data'!CC409</f>
        <v>0</v>
      </c>
      <c r="CQ409" t="str">
        <f>'Raw Data'!CD409</f>
        <v>Not Urban</v>
      </c>
      <c r="CR409" t="str">
        <f>'Raw Data'!CE409</f>
        <v>Not Urban</v>
      </c>
      <c r="CS409">
        <f>'Raw Data'!CF409</f>
        <v>0</v>
      </c>
      <c r="CT409">
        <f>'Raw Data'!CG409</f>
        <v>50</v>
      </c>
      <c r="CU409">
        <f>'Raw Data'!CH409</f>
        <v>2740</v>
      </c>
      <c r="CV409" t="str">
        <f>'Raw Data'!CI409</f>
        <v xml:space="preserve"> </v>
      </c>
      <c r="CW409">
        <f>'Raw Data'!CJ409</f>
        <v>0</v>
      </c>
      <c r="CX409">
        <f>'Raw Data'!CK409</f>
        <v>1.362822</v>
      </c>
      <c r="CY409">
        <f>'Raw Data'!CL409</f>
        <v>14</v>
      </c>
      <c r="CZ409" t="str">
        <f>'Raw Data'!CM409</f>
        <v>State Mainline</v>
      </c>
      <c r="DA409">
        <f>'Raw Data'!CN409</f>
        <v>2740</v>
      </c>
      <c r="DB409">
        <f>'Raw Data'!CO409</f>
        <v>166084</v>
      </c>
      <c r="DC409">
        <f>'Raw Data'!CP409</f>
        <v>2.98</v>
      </c>
      <c r="DD409">
        <f>'Raw Data'!CQ409</f>
        <v>4.34</v>
      </c>
      <c r="DE409">
        <f>'Raw Data'!CR409</f>
        <v>166084</v>
      </c>
      <c r="DF409">
        <f>'Raw Data'!CS409</f>
        <v>0</v>
      </c>
      <c r="DG409">
        <f>'Raw Data'!CT409</f>
        <v>7195.6992730000002</v>
      </c>
      <c r="DH409">
        <f>'Raw Data'!CU409</f>
        <v>100</v>
      </c>
      <c r="DI409">
        <f>'Raw Data'!CV409</f>
        <v>14705</v>
      </c>
      <c r="DJ409">
        <f>'Raw Data'!CW409</f>
        <v>4.3507999999999998E-2</v>
      </c>
      <c r="DK409">
        <f>'Raw Data'!CX409</f>
        <v>0</v>
      </c>
      <c r="DL409">
        <f>'Raw Data'!CY409</f>
        <v>2.2590000000000002E-3</v>
      </c>
      <c r="DM409">
        <f>'Raw Data'!CZ409</f>
        <v>155</v>
      </c>
      <c r="DN409" t="str">
        <f>'Raw Data'!DA409</f>
        <v>083-0136</v>
      </c>
      <c r="DO409" t="str">
        <f>'Raw Data'!DB409</f>
        <v>4R : Rural Minor Arterial</v>
      </c>
      <c r="DP409" t="str">
        <f>'Raw Data'!DC409</f>
        <v>34.864064, -85.539933</v>
      </c>
      <c r="DQ409">
        <f>'Raw Data'!DD409</f>
        <v>-85.539933000000005</v>
      </c>
      <c r="DR409">
        <f>'Raw Data'!DE409</f>
        <v>34.864063999999999</v>
      </c>
      <c r="DS409">
        <f>'Raw Data'!DF409</f>
        <v>34.864063999999999</v>
      </c>
      <c r="DT409">
        <f>'Raw Data'!DG409</f>
        <v>-85.539933000000005</v>
      </c>
      <c r="DU409">
        <f>'Raw Data'!DH409</f>
        <v>6.8009999999999998E-3</v>
      </c>
      <c r="DV409">
        <f>'Raw Data'!DI409</f>
        <v>2.2590000000000002E-3</v>
      </c>
      <c r="DW409">
        <f>'Raw Data'!DJ409</f>
        <v>61</v>
      </c>
      <c r="DX409" s="11">
        <f t="shared" si="96"/>
        <v>10136.666666666666</v>
      </c>
      <c r="DY409" s="5">
        <f t="shared" si="97"/>
        <v>9900</v>
      </c>
      <c r="DZ409" s="5">
        <f t="shared" si="90"/>
        <v>236.66666666666606</v>
      </c>
      <c r="EA409" s="5">
        <f t="shared" si="91"/>
        <v>2.3905723905723843E-2</v>
      </c>
      <c r="EB409" s="5">
        <f t="shared" si="92"/>
        <v>10018.333333333332</v>
      </c>
      <c r="EC409">
        <f>'Raw Data'!DK409</f>
        <v>8710</v>
      </c>
      <c r="ED409">
        <f>'Raw Data'!DL409</f>
        <v>4</v>
      </c>
      <c r="EE409">
        <f>'Raw Data'!DM409</f>
        <v>11000</v>
      </c>
      <c r="EF409">
        <f>'Raw Data'!DN409</f>
        <v>4</v>
      </c>
      <c r="EG409">
        <f>'Raw Data'!DO409</f>
        <v>10700</v>
      </c>
      <c r="EH409">
        <f>'Raw Data'!DP409</f>
        <v>4</v>
      </c>
      <c r="EI409">
        <f>'Raw Data'!DQ409</f>
        <v>9350</v>
      </c>
      <c r="EJ409">
        <f>'Raw Data'!DR409</f>
        <v>0</v>
      </c>
      <c r="EK409">
        <f>'Raw Data'!DS409</f>
        <v>9070</v>
      </c>
      <c r="EL409">
        <f>'Raw Data'!DT409</f>
        <v>5.8</v>
      </c>
      <c r="EM409">
        <f>'Raw Data'!DU409</f>
        <v>10600</v>
      </c>
      <c r="EN409">
        <f>'Raw Data'!DV409</f>
        <v>5.8</v>
      </c>
      <c r="EO409">
        <f>'Raw Data'!DW409</f>
        <v>10100</v>
      </c>
      <c r="EP409">
        <f>'Raw Data'!DX409</f>
        <v>5.8</v>
      </c>
      <c r="EQ409">
        <f>'Raw Data'!DY409</f>
        <v>9830</v>
      </c>
      <c r="ER409">
        <f>'Raw Data'!DZ409</f>
        <v>5.8</v>
      </c>
      <c r="ES409">
        <f>'Raw Data'!EA409</f>
        <v>9820</v>
      </c>
      <c r="ET409">
        <f>'Raw Data'!EB409</f>
        <v>5.8</v>
      </c>
      <c r="EU409">
        <f>'Raw Data'!EC409</f>
        <v>9100</v>
      </c>
      <c r="EV409">
        <f>'Raw Data'!ED409</f>
        <v>5.8</v>
      </c>
      <c r="EW409">
        <f>'Raw Data'!EE409</f>
        <v>1.1540000000000001E-3</v>
      </c>
    </row>
    <row r="410" spans="1:153" x14ac:dyDescent="0.3">
      <c r="A410">
        <f>'Raw Data'!A410</f>
        <v>408</v>
      </c>
      <c r="B410" t="str">
        <f>'Raw Data'!B410</f>
        <v>Point</v>
      </c>
      <c r="C410">
        <f>'Raw Data'!C410</f>
        <v>417</v>
      </c>
      <c r="D410">
        <f>'Raw Data'!D410</f>
        <v>158</v>
      </c>
      <c r="E410" t="str">
        <f>'Raw Data'!E410</f>
        <v>Point</v>
      </c>
      <c r="F410">
        <f>'Raw Data'!F410</f>
        <v>6339068</v>
      </c>
      <c r="G410" t="str">
        <f>'Raw Data'!G410</f>
        <v>Gsp Post 00</v>
      </c>
      <c r="H410" s="3">
        <f>'Raw Data'!H410</f>
        <v>42948</v>
      </c>
      <c r="L410">
        <f t="shared" si="84"/>
        <v>0</v>
      </c>
      <c r="M410" s="5">
        <f t="shared" si="85"/>
        <v>42948</v>
      </c>
      <c r="N410" s="5">
        <f t="shared" si="93"/>
        <v>2017</v>
      </c>
      <c r="O410" s="5" t="str" cm="1">
        <f t="array" ref="O410">_xlfn.IFS(N410&lt;=2016,"before treatment",N410=2017,"unknown",N410&gt;2017,"after treatment")</f>
        <v>unknown</v>
      </c>
      <c r="P410" s="5">
        <f t="shared" si="86"/>
        <v>0</v>
      </c>
      <c r="Q410" s="5">
        <f t="shared" si="87"/>
        <v>0</v>
      </c>
      <c r="R410" t="str">
        <f>'Raw Data'!I410</f>
        <v>Dade</v>
      </c>
      <c r="S410" t="str">
        <f>'Raw Data'!J410</f>
        <v>["Back Valley Rd","State Route 136","State Route 136"]</v>
      </c>
      <c r="T410" t="str">
        <f>'Raw Data'!K410</f>
        <v>Back Valley Rd</v>
      </c>
      <c r="U410" t="str">
        <f>'Raw Data'!L410</f>
        <v>(B) Suspected Minor/Visible Injury</v>
      </c>
      <c r="V410">
        <f>'Raw Data'!M410</f>
        <v>0</v>
      </c>
      <c r="W410">
        <f>'Raw Data'!N410</f>
        <v>0</v>
      </c>
      <c r="X410">
        <f>'Raw Data'!O410</f>
        <v>1</v>
      </c>
      <c r="Y410" t="str">
        <f>'Raw Data'!P410</f>
        <v>Left Angle Crash</v>
      </c>
      <c r="Z410" t="str">
        <f>'Raw Data'!Q410</f>
        <v>On Roadway - Roadway Intersection</v>
      </c>
      <c r="AA410" t="str">
        <f>'Raw Data'!R410</f>
        <v>["Motor Vehicle in Motion","Motor Vehicle in Motion"]</v>
      </c>
      <c r="AB410" t="str">
        <f>'Raw Data'!S410</f>
        <v>["Motor Vehicle in Motion","Motor Vehicle in Motion"]</v>
      </c>
      <c r="AC410" t="str">
        <f>'Raw Data'!T410</f>
        <v>["Failure to Yield","No Contributing Factors"]</v>
      </c>
      <c r="AD410">
        <f>'Raw Data'!U410</f>
        <v>2</v>
      </c>
      <c r="AE410" s="5" t="str">
        <f t="shared" si="94"/>
        <v>No</v>
      </c>
      <c r="AF410" t="str">
        <f>'Raw Data'!V410</f>
        <v>["Straight","Turning Left"]</v>
      </c>
      <c r="AG410" s="5">
        <f t="shared" si="88"/>
        <v>1</v>
      </c>
      <c r="AH410" t="str">
        <f>'Raw Data'!W410</f>
        <v>["North","West"]</v>
      </c>
      <c r="AI410" t="str">
        <f>'Raw Data'!X410</f>
        <v>Daylight</v>
      </c>
      <c r="AJ410" t="str">
        <f>'Raw Data'!Y410</f>
        <v>Dry</v>
      </c>
      <c r="AK410">
        <f>'Raw Data'!Z410</f>
        <v>0</v>
      </c>
      <c r="AL410" t="str">
        <f>'Raw Data'!AA410</f>
        <v>["Lap and Shoulder Belt Used","Lap and Shoulder Belt Used"]</v>
      </c>
      <c r="AM410" s="5">
        <f t="shared" si="89"/>
        <v>0</v>
      </c>
      <c r="AN410" t="str">
        <f>'Raw Data'!AB410</f>
        <v>["Single Unit Truck","Sports Utility Vehicle (SUV)"]</v>
      </c>
      <c r="AO410" t="str">
        <f>'Raw Data'!AC410</f>
        <v>0831013600I</v>
      </c>
      <c r="AP410">
        <f>'Raw Data'!AD410</f>
        <v>4.34</v>
      </c>
      <c r="AQ410">
        <f>'Raw Data'!AE410</f>
        <v>34.867798999999998</v>
      </c>
      <c r="AR410">
        <f>'Raw Data'!AF410</f>
        <v>-85.530546000000001</v>
      </c>
      <c r="AS410">
        <f>'Raw Data'!AG410</f>
        <v>61</v>
      </c>
      <c r="AT410">
        <f>'Raw Data'!AH410</f>
        <v>131</v>
      </c>
      <c r="AU410">
        <f>'Raw Data'!AI410</f>
        <v>1608</v>
      </c>
      <c r="AV410" t="str">
        <f>'Raw Data'!AJ410</f>
        <v>D6_0136_00_I</v>
      </c>
      <c r="AW410">
        <f>'Raw Data'!AK410</f>
        <v>192</v>
      </c>
      <c r="AX410">
        <f>'Raw Data'!AL410</f>
        <v>212</v>
      </c>
      <c r="AY410" t="str">
        <f>'Raw Data'!AM410</f>
        <v>simple</v>
      </c>
      <c r="AZ410">
        <f>'Raw Data'!AN410</f>
        <v>518.9</v>
      </c>
      <c r="BA410">
        <f>'Raw Data'!AO410</f>
        <v>77.900000000000006</v>
      </c>
      <c r="BB410">
        <f>'Raw Data'!AP410</f>
        <v>703.2</v>
      </c>
      <c r="BC410">
        <f>'Raw Data'!AQ410</f>
        <v>-85.533986999999996</v>
      </c>
      <c r="BD410">
        <f>'Raw Data'!AR410</f>
        <v>34.867364000000002</v>
      </c>
      <c r="BE410">
        <f>'Raw Data'!AS410</f>
        <v>-85.531935000000004</v>
      </c>
      <c r="BF410">
        <f>'Raw Data'!AT410</f>
        <v>34.867972999999999</v>
      </c>
      <c r="BG410" t="str">
        <f>'Raw Data'!AU410</f>
        <v>0831013600I</v>
      </c>
      <c r="BH410">
        <f>'Raw Data'!AV410</f>
        <v>1</v>
      </c>
      <c r="BI410">
        <f>'Raw Data'!AW410</f>
        <v>83</v>
      </c>
      <c r="BJ410">
        <f>'Raw Data'!AX410</f>
        <v>136</v>
      </c>
      <c r="BK410">
        <f>'Raw Data'!AY410</f>
        <v>0</v>
      </c>
      <c r="BL410">
        <f>'Raw Data'!AZ410</f>
        <v>50</v>
      </c>
      <c r="BM410">
        <f>'Raw Data'!BA410</f>
        <v>5.74</v>
      </c>
      <c r="BN410">
        <f>'Raw Data'!BB410</f>
        <v>5.08</v>
      </c>
      <c r="BO410">
        <f>'Raw Data'!BC410</f>
        <v>932.1</v>
      </c>
      <c r="BP410">
        <f>'Raw Data'!BD410</f>
        <v>898</v>
      </c>
      <c r="BQ410">
        <f>'Raw Data'!BE410</f>
        <v>875.7</v>
      </c>
      <c r="BR410">
        <f>'Raw Data'!BF410</f>
        <v>45</v>
      </c>
      <c r="BS410">
        <f>'Raw Data'!BG410</f>
        <v>46</v>
      </c>
      <c r="BT410">
        <f>'Raw Data'!BH410</f>
        <v>0</v>
      </c>
      <c r="BU410">
        <f>'Raw Data'!BI410</f>
        <v>44173</v>
      </c>
      <c r="BV410" t="str">
        <f>'Raw Data'!BJ410</f>
        <v>NONE</v>
      </c>
      <c r="BW410">
        <f>'Raw Data'!BK410</f>
        <v>2.2590000000000002E-3</v>
      </c>
      <c r="BX410">
        <f>'Raw Data'!BL410</f>
        <v>15033</v>
      </c>
      <c r="BY410">
        <f>'Raw Data'!BM410</f>
        <v>14673</v>
      </c>
      <c r="BZ410" t="str">
        <f>'Raw Data'!BN410</f>
        <v>0831013600I</v>
      </c>
      <c r="CA410" t="str">
        <f>'Raw Data'!BO410</f>
        <v>DADE</v>
      </c>
      <c r="CB410">
        <f>'Raw Data'!BP410</f>
        <v>1</v>
      </c>
      <c r="CC410">
        <f>'Raw Data'!BQ410</f>
        <v>13600</v>
      </c>
      <c r="CD410">
        <f>'Raw Data'!BR410</f>
        <v>6</v>
      </c>
      <c r="CE410">
        <f>'Raw Data'!BS410</f>
        <v>1</v>
      </c>
      <c r="CF410">
        <f>'Raw Data'!BT410</f>
        <v>2</v>
      </c>
      <c r="CG410">
        <f>'Raw Data'!BU410</f>
        <v>1</v>
      </c>
      <c r="CH410">
        <f>'Raw Data'!BV410</f>
        <v>1</v>
      </c>
      <c r="CI410">
        <f>'Raw Data'!BW410</f>
        <v>2</v>
      </c>
      <c r="CJ410">
        <f>'Raw Data'!BX410</f>
        <v>0</v>
      </c>
      <c r="CK410">
        <f>'Raw Data'!BY410</f>
        <v>4</v>
      </c>
      <c r="CL410" t="str">
        <f>'Raw Data'!BZ410</f>
        <v>N</v>
      </c>
      <c r="CM410">
        <f t="shared" si="95"/>
        <v>0</v>
      </c>
      <c r="CN410">
        <f>'Raw Data'!CA410</f>
        <v>83</v>
      </c>
      <c r="CO410">
        <f>'Raw Data'!CB410</f>
        <v>136</v>
      </c>
      <c r="CP410">
        <f>'Raw Data'!CC410</f>
        <v>0</v>
      </c>
      <c r="CQ410" t="str">
        <f>'Raw Data'!CD410</f>
        <v>Not Urban</v>
      </c>
      <c r="CR410" t="str">
        <f>'Raw Data'!CE410</f>
        <v>Not Urban</v>
      </c>
      <c r="CS410">
        <f>'Raw Data'!CF410</f>
        <v>0</v>
      </c>
      <c r="CT410">
        <f>'Raw Data'!CG410</f>
        <v>50</v>
      </c>
      <c r="CU410">
        <f>'Raw Data'!CH410</f>
        <v>2740</v>
      </c>
      <c r="CV410" t="str">
        <f>'Raw Data'!CI410</f>
        <v xml:space="preserve"> </v>
      </c>
      <c r="CW410">
        <f>'Raw Data'!CJ410</f>
        <v>0</v>
      </c>
      <c r="CX410">
        <f>'Raw Data'!CK410</f>
        <v>1.362822</v>
      </c>
      <c r="CY410">
        <f>'Raw Data'!CL410</f>
        <v>14</v>
      </c>
      <c r="CZ410" t="str">
        <f>'Raw Data'!CM410</f>
        <v>State Mainline</v>
      </c>
      <c r="DA410">
        <f>'Raw Data'!CN410</f>
        <v>2740</v>
      </c>
      <c r="DB410">
        <f>'Raw Data'!CO410</f>
        <v>166084</v>
      </c>
      <c r="DC410">
        <f>'Raw Data'!CP410</f>
        <v>2.98</v>
      </c>
      <c r="DD410">
        <f>'Raw Data'!CQ410</f>
        <v>4.34</v>
      </c>
      <c r="DE410">
        <f>'Raw Data'!CR410</f>
        <v>166084</v>
      </c>
      <c r="DF410">
        <f>'Raw Data'!CS410</f>
        <v>0</v>
      </c>
      <c r="DG410">
        <f>'Raw Data'!CT410</f>
        <v>7195.6992730000002</v>
      </c>
      <c r="DH410">
        <f>'Raw Data'!CU410</f>
        <v>100</v>
      </c>
      <c r="DI410">
        <f>'Raw Data'!CV410</f>
        <v>14705</v>
      </c>
      <c r="DJ410">
        <f>'Raw Data'!CW410</f>
        <v>4.3507999999999998E-2</v>
      </c>
      <c r="DK410">
        <f>'Raw Data'!CX410</f>
        <v>0</v>
      </c>
      <c r="DL410">
        <f>'Raw Data'!CY410</f>
        <v>2.2590000000000002E-3</v>
      </c>
      <c r="DM410">
        <f>'Raw Data'!CZ410</f>
        <v>155</v>
      </c>
      <c r="DN410" t="str">
        <f>'Raw Data'!DA410</f>
        <v>083-0136</v>
      </c>
      <c r="DO410" t="str">
        <f>'Raw Data'!DB410</f>
        <v>4R : Rural Minor Arterial</v>
      </c>
      <c r="DP410" t="str">
        <f>'Raw Data'!DC410</f>
        <v>34.864064, -85.539933</v>
      </c>
      <c r="DQ410">
        <f>'Raw Data'!DD410</f>
        <v>-85.539933000000005</v>
      </c>
      <c r="DR410">
        <f>'Raw Data'!DE410</f>
        <v>34.864063999999999</v>
      </c>
      <c r="DS410">
        <f>'Raw Data'!DF410</f>
        <v>34.864063999999999</v>
      </c>
      <c r="DT410">
        <f>'Raw Data'!DG410</f>
        <v>-85.539933000000005</v>
      </c>
      <c r="DU410">
        <f>'Raw Data'!DH410</f>
        <v>6.8009999999999998E-3</v>
      </c>
      <c r="DV410">
        <f>'Raw Data'!DI410</f>
        <v>2.2590000000000002E-3</v>
      </c>
      <c r="DW410">
        <f>'Raw Data'!DJ410</f>
        <v>61</v>
      </c>
      <c r="DX410" s="11">
        <f t="shared" si="96"/>
        <v>10136.666666666666</v>
      </c>
      <c r="DY410" s="5">
        <f t="shared" si="97"/>
        <v>9900</v>
      </c>
      <c r="DZ410" s="5">
        <f t="shared" si="90"/>
        <v>236.66666666666606</v>
      </c>
      <c r="EA410" s="5">
        <f t="shared" si="91"/>
        <v>2.3905723905723843E-2</v>
      </c>
      <c r="EB410" s="5">
        <f t="shared" si="92"/>
        <v>10018.333333333332</v>
      </c>
      <c r="EC410">
        <f>'Raw Data'!DK410</f>
        <v>8710</v>
      </c>
      <c r="ED410">
        <f>'Raw Data'!DL410</f>
        <v>4</v>
      </c>
      <c r="EE410">
        <f>'Raw Data'!DM410</f>
        <v>11000</v>
      </c>
      <c r="EF410">
        <f>'Raw Data'!DN410</f>
        <v>4</v>
      </c>
      <c r="EG410">
        <f>'Raw Data'!DO410</f>
        <v>10700</v>
      </c>
      <c r="EH410">
        <f>'Raw Data'!DP410</f>
        <v>4</v>
      </c>
      <c r="EI410">
        <f>'Raw Data'!DQ410</f>
        <v>9350</v>
      </c>
      <c r="EJ410">
        <f>'Raw Data'!DR410</f>
        <v>0</v>
      </c>
      <c r="EK410">
        <f>'Raw Data'!DS410</f>
        <v>9070</v>
      </c>
      <c r="EL410">
        <f>'Raw Data'!DT410</f>
        <v>5.8</v>
      </c>
      <c r="EM410">
        <f>'Raw Data'!DU410</f>
        <v>10600</v>
      </c>
      <c r="EN410">
        <f>'Raw Data'!DV410</f>
        <v>5.8</v>
      </c>
      <c r="EO410">
        <f>'Raw Data'!DW410</f>
        <v>10100</v>
      </c>
      <c r="EP410">
        <f>'Raw Data'!DX410</f>
        <v>5.8</v>
      </c>
      <c r="EQ410">
        <f>'Raw Data'!DY410</f>
        <v>9830</v>
      </c>
      <c r="ER410">
        <f>'Raw Data'!DZ410</f>
        <v>5.8</v>
      </c>
      <c r="ES410">
        <f>'Raw Data'!EA410</f>
        <v>9820</v>
      </c>
      <c r="ET410">
        <f>'Raw Data'!EB410</f>
        <v>5.8</v>
      </c>
      <c r="EU410">
        <f>'Raw Data'!EC410</f>
        <v>9100</v>
      </c>
      <c r="EV410">
        <f>'Raw Data'!ED410</f>
        <v>5.8</v>
      </c>
      <c r="EW410">
        <f>'Raw Data'!EE410</f>
        <v>1.4E-3</v>
      </c>
    </row>
    <row r="411" spans="1:153" x14ac:dyDescent="0.3">
      <c r="A411">
        <f>'Raw Data'!A411</f>
        <v>409</v>
      </c>
      <c r="B411" t="str">
        <f>'Raw Data'!B411</f>
        <v>Point</v>
      </c>
      <c r="C411">
        <f>'Raw Data'!C411</f>
        <v>453</v>
      </c>
      <c r="D411">
        <f>'Raw Data'!D411</f>
        <v>111</v>
      </c>
      <c r="E411" t="str">
        <f>'Raw Data'!E411</f>
        <v>Point</v>
      </c>
      <c r="F411">
        <f>'Raw Data'!F411</f>
        <v>6847784</v>
      </c>
      <c r="G411" t="str">
        <f>'Raw Data'!G411</f>
        <v>Gsp Post 00</v>
      </c>
      <c r="H411" s="3">
        <f>'Raw Data'!H411</f>
        <v>43334</v>
      </c>
      <c r="L411">
        <f t="shared" si="84"/>
        <v>0</v>
      </c>
      <c r="M411" s="5">
        <f t="shared" si="85"/>
        <v>43334</v>
      </c>
      <c r="N411" s="5">
        <f t="shared" si="93"/>
        <v>2018</v>
      </c>
      <c r="O411" s="5" t="str" cm="1">
        <f t="array" ref="O411">_xlfn.IFS(N411&lt;=2016,"before treatment",N411=2017,"unknown",N411&gt;2017,"after treatment")</f>
        <v>after treatment</v>
      </c>
      <c r="P411" s="5">
        <f t="shared" si="86"/>
        <v>0</v>
      </c>
      <c r="Q411" s="5">
        <f t="shared" si="87"/>
        <v>1</v>
      </c>
      <c r="R411" t="str">
        <f>'Raw Data'!I411</f>
        <v>Dade</v>
      </c>
      <c r="S411" t="str">
        <f>'Raw Data'!J411</f>
        <v>State Route 136</v>
      </c>
      <c r="T411" t="str">
        <f>'Raw Data'!K411</f>
        <v>Back Valley Rd</v>
      </c>
      <c r="U411" t="str">
        <f>'Raw Data'!L411</f>
        <v>(O) No Injury</v>
      </c>
      <c r="V411">
        <f>'Raw Data'!M411</f>
        <v>0</v>
      </c>
      <c r="W411">
        <f>'Raw Data'!N411</f>
        <v>0</v>
      </c>
      <c r="X411">
        <f>'Raw Data'!O411</f>
        <v>0</v>
      </c>
      <c r="Y411" t="str">
        <f>'Raw Data'!P411</f>
        <v>Right Angle Crash</v>
      </c>
      <c r="Z411" t="str">
        <f>'Raw Data'!Q411</f>
        <v>On Roadway - Roadway Intersection</v>
      </c>
      <c r="AA411" t="str">
        <f>'Raw Data'!R411</f>
        <v>["Motor Vehicle in Motion","Motor Vehicle in Motion"]</v>
      </c>
      <c r="AB411" t="str">
        <f>'Raw Data'!S411</f>
        <v>["Motor Vehicle in Motion","Motor Vehicle in Motion"]</v>
      </c>
      <c r="AC411" t="str">
        <f>'Raw Data'!T411</f>
        <v>["Improper Turn","No Contributing Factors"]</v>
      </c>
      <c r="AD411">
        <f>'Raw Data'!U411</f>
        <v>2</v>
      </c>
      <c r="AE411" s="5" t="str">
        <f t="shared" si="94"/>
        <v>No</v>
      </c>
      <c r="AF411" t="str">
        <f>'Raw Data'!V411</f>
        <v>["Straight","Turning Right"]</v>
      </c>
      <c r="AG411" s="5">
        <f t="shared" si="88"/>
        <v>1</v>
      </c>
      <c r="AH411" t="str">
        <f>'Raw Data'!W411</f>
        <v>["East","East"]</v>
      </c>
      <c r="AI411" t="str">
        <f>'Raw Data'!X411</f>
        <v>Daylight</v>
      </c>
      <c r="AJ411" t="str">
        <f>'Raw Data'!Y411</f>
        <v>Dry</v>
      </c>
      <c r="AK411">
        <f>'Raw Data'!Z411</f>
        <v>0</v>
      </c>
      <c r="AL411" t="str">
        <f>'Raw Data'!AA411</f>
        <v>["Lap and Shoulder Belt Used","Lap and Shoulder Belt Used"]</v>
      </c>
      <c r="AM411" s="5">
        <f t="shared" si="89"/>
        <v>0</v>
      </c>
      <c r="AN411" t="str">
        <f>'Raw Data'!AB411</f>
        <v>["Passenger Car","Single Unit Truck"]</v>
      </c>
      <c r="AO411" t="str">
        <f>'Raw Data'!AC411</f>
        <v>0831013600I</v>
      </c>
      <c r="AP411">
        <f>'Raw Data'!AD411</f>
        <v>4.3341060000000002</v>
      </c>
      <c r="AQ411">
        <f>'Raw Data'!AE411</f>
        <v>34.867815999999998</v>
      </c>
      <c r="AR411">
        <f>'Raw Data'!AF411</f>
        <v>-85.530681000000001</v>
      </c>
      <c r="AS411">
        <f>'Raw Data'!AG411</f>
        <v>61</v>
      </c>
      <c r="AT411">
        <f>'Raw Data'!AH411</f>
        <v>131</v>
      </c>
      <c r="AU411">
        <f>'Raw Data'!AI411</f>
        <v>1608</v>
      </c>
      <c r="AV411" t="str">
        <f>'Raw Data'!AJ411</f>
        <v>D6_0136_00_I</v>
      </c>
      <c r="AW411">
        <f>'Raw Data'!AK411</f>
        <v>192</v>
      </c>
      <c r="AX411">
        <f>'Raw Data'!AL411</f>
        <v>212</v>
      </c>
      <c r="AY411" t="str">
        <f>'Raw Data'!AM411</f>
        <v>simple</v>
      </c>
      <c r="AZ411">
        <f>'Raw Data'!AN411</f>
        <v>518.9</v>
      </c>
      <c r="BA411">
        <f>'Raw Data'!AO411</f>
        <v>77.900000000000006</v>
      </c>
      <c r="BB411">
        <f>'Raw Data'!AP411</f>
        <v>703.2</v>
      </c>
      <c r="BC411">
        <f>'Raw Data'!AQ411</f>
        <v>-85.533986999999996</v>
      </c>
      <c r="BD411">
        <f>'Raw Data'!AR411</f>
        <v>34.867364000000002</v>
      </c>
      <c r="BE411">
        <f>'Raw Data'!AS411</f>
        <v>-85.531935000000004</v>
      </c>
      <c r="BF411">
        <f>'Raw Data'!AT411</f>
        <v>34.867972999999999</v>
      </c>
      <c r="BG411" t="str">
        <f>'Raw Data'!AU411</f>
        <v>0831013600I</v>
      </c>
      <c r="BH411">
        <f>'Raw Data'!AV411</f>
        <v>1</v>
      </c>
      <c r="BI411">
        <f>'Raw Data'!AW411</f>
        <v>83</v>
      </c>
      <c r="BJ411">
        <f>'Raw Data'!AX411</f>
        <v>136</v>
      </c>
      <c r="BK411">
        <f>'Raw Data'!AY411</f>
        <v>0</v>
      </c>
      <c r="BL411">
        <f>'Raw Data'!AZ411</f>
        <v>50</v>
      </c>
      <c r="BM411">
        <f>'Raw Data'!BA411</f>
        <v>5.74</v>
      </c>
      <c r="BN411">
        <f>'Raw Data'!BB411</f>
        <v>5.08</v>
      </c>
      <c r="BO411">
        <f>'Raw Data'!BC411</f>
        <v>932.1</v>
      </c>
      <c r="BP411">
        <f>'Raw Data'!BD411</f>
        <v>898</v>
      </c>
      <c r="BQ411">
        <f>'Raw Data'!BE411</f>
        <v>875.7</v>
      </c>
      <c r="BR411">
        <f>'Raw Data'!BF411</f>
        <v>45</v>
      </c>
      <c r="BS411">
        <f>'Raw Data'!BG411</f>
        <v>46</v>
      </c>
      <c r="BT411">
        <f>'Raw Data'!BH411</f>
        <v>0</v>
      </c>
      <c r="BU411">
        <f>'Raw Data'!BI411</f>
        <v>44173</v>
      </c>
      <c r="BV411" t="str">
        <f>'Raw Data'!BJ411</f>
        <v>NONE</v>
      </c>
      <c r="BW411">
        <f>'Raw Data'!BK411</f>
        <v>2.2590000000000002E-3</v>
      </c>
      <c r="BX411">
        <f>'Raw Data'!BL411</f>
        <v>15033</v>
      </c>
      <c r="BY411">
        <f>'Raw Data'!BM411</f>
        <v>14673</v>
      </c>
      <c r="BZ411" t="str">
        <f>'Raw Data'!BN411</f>
        <v>0831013600I</v>
      </c>
      <c r="CA411" t="str">
        <f>'Raw Data'!BO411</f>
        <v>DADE</v>
      </c>
      <c r="CB411">
        <f>'Raw Data'!BP411</f>
        <v>1</v>
      </c>
      <c r="CC411">
        <f>'Raw Data'!BQ411</f>
        <v>13600</v>
      </c>
      <c r="CD411">
        <f>'Raw Data'!BR411</f>
        <v>6</v>
      </c>
      <c r="CE411">
        <f>'Raw Data'!BS411</f>
        <v>1</v>
      </c>
      <c r="CF411">
        <f>'Raw Data'!BT411</f>
        <v>2</v>
      </c>
      <c r="CG411">
        <f>'Raw Data'!BU411</f>
        <v>1</v>
      </c>
      <c r="CH411">
        <f>'Raw Data'!BV411</f>
        <v>1</v>
      </c>
      <c r="CI411">
        <f>'Raw Data'!BW411</f>
        <v>2</v>
      </c>
      <c r="CJ411">
        <f>'Raw Data'!BX411</f>
        <v>0</v>
      </c>
      <c r="CK411">
        <f>'Raw Data'!BY411</f>
        <v>4</v>
      </c>
      <c r="CL411" t="str">
        <f>'Raw Data'!BZ411</f>
        <v>N</v>
      </c>
      <c r="CM411">
        <f t="shared" si="95"/>
        <v>0</v>
      </c>
      <c r="CN411">
        <f>'Raw Data'!CA411</f>
        <v>83</v>
      </c>
      <c r="CO411">
        <f>'Raw Data'!CB411</f>
        <v>136</v>
      </c>
      <c r="CP411">
        <f>'Raw Data'!CC411</f>
        <v>0</v>
      </c>
      <c r="CQ411" t="str">
        <f>'Raw Data'!CD411</f>
        <v>Not Urban</v>
      </c>
      <c r="CR411" t="str">
        <f>'Raw Data'!CE411</f>
        <v>Not Urban</v>
      </c>
      <c r="CS411">
        <f>'Raw Data'!CF411</f>
        <v>0</v>
      </c>
      <c r="CT411">
        <f>'Raw Data'!CG411</f>
        <v>50</v>
      </c>
      <c r="CU411">
        <f>'Raw Data'!CH411</f>
        <v>2740</v>
      </c>
      <c r="CV411" t="str">
        <f>'Raw Data'!CI411</f>
        <v xml:space="preserve"> </v>
      </c>
      <c r="CW411">
        <f>'Raw Data'!CJ411</f>
        <v>0</v>
      </c>
      <c r="CX411">
        <f>'Raw Data'!CK411</f>
        <v>1.362822</v>
      </c>
      <c r="CY411">
        <f>'Raw Data'!CL411</f>
        <v>14</v>
      </c>
      <c r="CZ411" t="str">
        <f>'Raw Data'!CM411</f>
        <v>State Mainline</v>
      </c>
      <c r="DA411">
        <f>'Raw Data'!CN411</f>
        <v>2740</v>
      </c>
      <c r="DB411">
        <f>'Raw Data'!CO411</f>
        <v>166084</v>
      </c>
      <c r="DC411">
        <f>'Raw Data'!CP411</f>
        <v>2.98</v>
      </c>
      <c r="DD411">
        <f>'Raw Data'!CQ411</f>
        <v>4.34</v>
      </c>
      <c r="DE411">
        <f>'Raw Data'!CR411</f>
        <v>166084</v>
      </c>
      <c r="DF411">
        <f>'Raw Data'!CS411</f>
        <v>0</v>
      </c>
      <c r="DG411">
        <f>'Raw Data'!CT411</f>
        <v>7195.6992730000002</v>
      </c>
      <c r="DH411">
        <f>'Raw Data'!CU411</f>
        <v>100</v>
      </c>
      <c r="DI411">
        <f>'Raw Data'!CV411</f>
        <v>14705</v>
      </c>
      <c r="DJ411">
        <f>'Raw Data'!CW411</f>
        <v>4.3507999999999998E-2</v>
      </c>
      <c r="DK411">
        <f>'Raw Data'!CX411</f>
        <v>0</v>
      </c>
      <c r="DL411">
        <f>'Raw Data'!CY411</f>
        <v>2.2590000000000002E-3</v>
      </c>
      <c r="DM411">
        <f>'Raw Data'!CZ411</f>
        <v>155</v>
      </c>
      <c r="DN411" t="str">
        <f>'Raw Data'!DA411</f>
        <v>083-0136</v>
      </c>
      <c r="DO411" t="str">
        <f>'Raw Data'!DB411</f>
        <v>4R : Rural Minor Arterial</v>
      </c>
      <c r="DP411" t="str">
        <f>'Raw Data'!DC411</f>
        <v>34.864064, -85.539933</v>
      </c>
      <c r="DQ411">
        <f>'Raw Data'!DD411</f>
        <v>-85.539933000000005</v>
      </c>
      <c r="DR411">
        <f>'Raw Data'!DE411</f>
        <v>34.864063999999999</v>
      </c>
      <c r="DS411">
        <f>'Raw Data'!DF411</f>
        <v>34.864063999999999</v>
      </c>
      <c r="DT411">
        <f>'Raw Data'!DG411</f>
        <v>-85.539933000000005</v>
      </c>
      <c r="DU411">
        <f>'Raw Data'!DH411</f>
        <v>6.8009999999999998E-3</v>
      </c>
      <c r="DV411">
        <f>'Raw Data'!DI411</f>
        <v>2.2590000000000002E-3</v>
      </c>
      <c r="DW411">
        <f>'Raw Data'!DJ411</f>
        <v>61</v>
      </c>
      <c r="DX411" s="11">
        <f t="shared" si="96"/>
        <v>10136.666666666666</v>
      </c>
      <c r="DY411" s="5">
        <f t="shared" si="97"/>
        <v>9900</v>
      </c>
      <c r="DZ411" s="5">
        <f t="shared" si="90"/>
        <v>236.66666666666606</v>
      </c>
      <c r="EA411" s="5">
        <f t="shared" si="91"/>
        <v>2.3905723905723843E-2</v>
      </c>
      <c r="EB411" s="5">
        <f t="shared" si="92"/>
        <v>10018.333333333332</v>
      </c>
      <c r="EC411">
        <f>'Raw Data'!DK411</f>
        <v>8710</v>
      </c>
      <c r="ED411">
        <f>'Raw Data'!DL411</f>
        <v>4</v>
      </c>
      <c r="EE411">
        <f>'Raw Data'!DM411</f>
        <v>11000</v>
      </c>
      <c r="EF411">
        <f>'Raw Data'!DN411</f>
        <v>4</v>
      </c>
      <c r="EG411">
        <f>'Raw Data'!DO411</f>
        <v>10700</v>
      </c>
      <c r="EH411">
        <f>'Raw Data'!DP411</f>
        <v>4</v>
      </c>
      <c r="EI411">
        <f>'Raw Data'!DQ411</f>
        <v>9350</v>
      </c>
      <c r="EJ411">
        <f>'Raw Data'!DR411</f>
        <v>0</v>
      </c>
      <c r="EK411">
        <f>'Raw Data'!DS411</f>
        <v>9070</v>
      </c>
      <c r="EL411">
        <f>'Raw Data'!DT411</f>
        <v>5.8</v>
      </c>
      <c r="EM411">
        <f>'Raw Data'!DU411</f>
        <v>10600</v>
      </c>
      <c r="EN411">
        <f>'Raw Data'!DV411</f>
        <v>5.8</v>
      </c>
      <c r="EO411">
        <f>'Raw Data'!DW411</f>
        <v>10100</v>
      </c>
      <c r="EP411">
        <f>'Raw Data'!DX411</f>
        <v>5.8</v>
      </c>
      <c r="EQ411">
        <f>'Raw Data'!DY411</f>
        <v>9830</v>
      </c>
      <c r="ER411">
        <f>'Raw Data'!DZ411</f>
        <v>5.8</v>
      </c>
      <c r="ES411">
        <f>'Raw Data'!EA411</f>
        <v>9820</v>
      </c>
      <c r="ET411">
        <f>'Raw Data'!EB411</f>
        <v>5.8</v>
      </c>
      <c r="EU411">
        <f>'Raw Data'!EC411</f>
        <v>9100</v>
      </c>
      <c r="EV411">
        <f>'Raw Data'!ED411</f>
        <v>5.8</v>
      </c>
      <c r="EW411">
        <f>'Raw Data'!EE411</f>
        <v>1.2639999999999999E-3</v>
      </c>
    </row>
    <row r="412" spans="1:153" x14ac:dyDescent="0.3">
      <c r="A412">
        <f>'Raw Data'!A412</f>
        <v>410</v>
      </c>
      <c r="B412" t="str">
        <f>'Raw Data'!B412</f>
        <v>Point</v>
      </c>
      <c r="C412">
        <f>'Raw Data'!C412</f>
        <v>459</v>
      </c>
      <c r="D412">
        <f>'Raw Data'!D412</f>
        <v>107</v>
      </c>
      <c r="E412" t="str">
        <f>'Raw Data'!E412</f>
        <v>Point</v>
      </c>
      <c r="F412">
        <f>'Raw Data'!F412</f>
        <v>6869985</v>
      </c>
      <c r="G412" t="str">
        <f>'Raw Data'!G412</f>
        <v>Gsp Post 00</v>
      </c>
      <c r="H412" s="3">
        <f>'Raw Data'!H412</f>
        <v>43354</v>
      </c>
      <c r="L412">
        <f t="shared" si="84"/>
        <v>0</v>
      </c>
      <c r="M412" s="5">
        <f t="shared" si="85"/>
        <v>43354</v>
      </c>
      <c r="N412" s="5">
        <f t="shared" si="93"/>
        <v>2018</v>
      </c>
      <c r="O412" s="5" t="str" cm="1">
        <f t="array" ref="O412">_xlfn.IFS(N412&lt;=2016,"before treatment",N412=2017,"unknown",N412&gt;2017,"after treatment")</f>
        <v>after treatment</v>
      </c>
      <c r="P412" s="5">
        <f t="shared" si="86"/>
        <v>0</v>
      </c>
      <c r="Q412" s="5">
        <f t="shared" si="87"/>
        <v>1</v>
      </c>
      <c r="R412" t="str">
        <f>'Raw Data'!I412</f>
        <v>Dade</v>
      </c>
      <c r="S412" t="str">
        <f>'Raw Data'!J412</f>
        <v>State Route 136</v>
      </c>
      <c r="T412" t="str">
        <f>'Raw Data'!K412</f>
        <v>(none)</v>
      </c>
      <c r="U412" t="str">
        <f>'Raw Data'!L412</f>
        <v>(B) Suspected Minor/Visible Injury</v>
      </c>
      <c r="V412">
        <f>'Raw Data'!M412</f>
        <v>0</v>
      </c>
      <c r="W412">
        <f>'Raw Data'!N412</f>
        <v>0</v>
      </c>
      <c r="X412">
        <f>'Raw Data'!O412</f>
        <v>1</v>
      </c>
      <c r="Y412" t="str">
        <f>'Raw Data'!P412</f>
        <v>Rear End</v>
      </c>
      <c r="Z412" t="str">
        <f>'Raw Data'!Q412</f>
        <v>On Roadway - Non-Intersection</v>
      </c>
      <c r="AA412" t="str">
        <f>'Raw Data'!R412</f>
        <v>["Motor Vehicle in Motion","Motor Vehicle in Motion"]</v>
      </c>
      <c r="AB412" t="str">
        <f>'Raw Data'!S412</f>
        <v>["Motor Vehicle in Motion","Motor Vehicle in Motion"]</v>
      </c>
      <c r="AC412" t="str">
        <f>'Raw Data'!T412</f>
        <v>["Following Too Close","No Contributing Factors"]</v>
      </c>
      <c r="AD412">
        <f>'Raw Data'!U412</f>
        <v>2</v>
      </c>
      <c r="AE412" s="5" t="str">
        <f t="shared" si="94"/>
        <v>No</v>
      </c>
      <c r="AF412" t="str">
        <f>'Raw Data'!V412</f>
        <v>["Straight","Straight"]</v>
      </c>
      <c r="AG412" s="5">
        <f t="shared" si="88"/>
        <v>0</v>
      </c>
      <c r="AH412" t="str">
        <f>'Raw Data'!W412</f>
        <v>["East","East"]</v>
      </c>
      <c r="AI412" t="str">
        <f>'Raw Data'!X412</f>
        <v>Daylight</v>
      </c>
      <c r="AJ412" t="str">
        <f>'Raw Data'!Y412</f>
        <v>Dry</v>
      </c>
      <c r="AK412">
        <f>'Raw Data'!Z412</f>
        <v>0</v>
      </c>
      <c r="AL412" t="str">
        <f>'Raw Data'!AA412</f>
        <v>["Lap and Shoulder Belt Used","Motorcycle Helmet"]</v>
      </c>
      <c r="AM412" s="5">
        <f t="shared" si="89"/>
        <v>1</v>
      </c>
      <c r="AN412" t="str">
        <f>'Raw Data'!AB412</f>
        <v>["Motorcycle","Sports Utility Vehicle (SUV)"]</v>
      </c>
      <c r="AO412" t="str">
        <f>'Raw Data'!AC412</f>
        <v>0831013600I</v>
      </c>
      <c r="AP412">
        <f>'Raw Data'!AD412</f>
        <v>4.326562</v>
      </c>
      <c r="AQ412">
        <f>'Raw Data'!AE412</f>
        <v>34.867832</v>
      </c>
      <c r="AR412">
        <f>'Raw Data'!AF412</f>
        <v>-85.530812999999995</v>
      </c>
      <c r="AS412">
        <f>'Raw Data'!AG412</f>
        <v>61</v>
      </c>
      <c r="AT412">
        <f>'Raw Data'!AH412</f>
        <v>131</v>
      </c>
      <c r="AU412">
        <f>'Raw Data'!AI412</f>
        <v>1608</v>
      </c>
      <c r="AV412" t="str">
        <f>'Raw Data'!AJ412</f>
        <v>D6_0136_00_I</v>
      </c>
      <c r="AW412">
        <f>'Raw Data'!AK412</f>
        <v>192</v>
      </c>
      <c r="AX412">
        <f>'Raw Data'!AL412</f>
        <v>212</v>
      </c>
      <c r="AY412" t="str">
        <f>'Raw Data'!AM412</f>
        <v>simple</v>
      </c>
      <c r="AZ412">
        <f>'Raw Data'!AN412</f>
        <v>518.9</v>
      </c>
      <c r="BA412">
        <f>'Raw Data'!AO412</f>
        <v>77.900000000000006</v>
      </c>
      <c r="BB412">
        <f>'Raw Data'!AP412</f>
        <v>703.2</v>
      </c>
      <c r="BC412">
        <f>'Raw Data'!AQ412</f>
        <v>-85.533986999999996</v>
      </c>
      <c r="BD412">
        <f>'Raw Data'!AR412</f>
        <v>34.867364000000002</v>
      </c>
      <c r="BE412">
        <f>'Raw Data'!AS412</f>
        <v>-85.531935000000004</v>
      </c>
      <c r="BF412">
        <f>'Raw Data'!AT412</f>
        <v>34.867972999999999</v>
      </c>
      <c r="BG412" t="str">
        <f>'Raw Data'!AU412</f>
        <v>0831013600I</v>
      </c>
      <c r="BH412">
        <f>'Raw Data'!AV412</f>
        <v>1</v>
      </c>
      <c r="BI412">
        <f>'Raw Data'!AW412</f>
        <v>83</v>
      </c>
      <c r="BJ412">
        <f>'Raw Data'!AX412</f>
        <v>136</v>
      </c>
      <c r="BK412">
        <f>'Raw Data'!AY412</f>
        <v>0</v>
      </c>
      <c r="BL412">
        <f>'Raw Data'!AZ412</f>
        <v>50</v>
      </c>
      <c r="BM412">
        <f>'Raw Data'!BA412</f>
        <v>5.74</v>
      </c>
      <c r="BN412">
        <f>'Raw Data'!BB412</f>
        <v>5.08</v>
      </c>
      <c r="BO412">
        <f>'Raw Data'!BC412</f>
        <v>932.1</v>
      </c>
      <c r="BP412">
        <f>'Raw Data'!BD412</f>
        <v>898</v>
      </c>
      <c r="BQ412">
        <f>'Raw Data'!BE412</f>
        <v>875.7</v>
      </c>
      <c r="BR412">
        <f>'Raw Data'!BF412</f>
        <v>45</v>
      </c>
      <c r="BS412">
        <f>'Raw Data'!BG412</f>
        <v>46</v>
      </c>
      <c r="BT412">
        <f>'Raw Data'!BH412</f>
        <v>0</v>
      </c>
      <c r="BU412">
        <f>'Raw Data'!BI412</f>
        <v>44173</v>
      </c>
      <c r="BV412" t="str">
        <f>'Raw Data'!BJ412</f>
        <v>NONE</v>
      </c>
      <c r="BW412">
        <f>'Raw Data'!BK412</f>
        <v>2.2590000000000002E-3</v>
      </c>
      <c r="BX412">
        <f>'Raw Data'!BL412</f>
        <v>15033</v>
      </c>
      <c r="BY412">
        <f>'Raw Data'!BM412</f>
        <v>14673</v>
      </c>
      <c r="BZ412" t="str">
        <f>'Raw Data'!BN412</f>
        <v>0831013600I</v>
      </c>
      <c r="CA412" t="str">
        <f>'Raw Data'!BO412</f>
        <v>DADE</v>
      </c>
      <c r="CB412">
        <f>'Raw Data'!BP412</f>
        <v>1</v>
      </c>
      <c r="CC412">
        <f>'Raw Data'!BQ412</f>
        <v>13600</v>
      </c>
      <c r="CD412">
        <f>'Raw Data'!BR412</f>
        <v>6</v>
      </c>
      <c r="CE412">
        <f>'Raw Data'!BS412</f>
        <v>1</v>
      </c>
      <c r="CF412">
        <f>'Raw Data'!BT412</f>
        <v>2</v>
      </c>
      <c r="CG412">
        <f>'Raw Data'!BU412</f>
        <v>1</v>
      </c>
      <c r="CH412">
        <f>'Raw Data'!BV412</f>
        <v>1</v>
      </c>
      <c r="CI412">
        <f>'Raw Data'!BW412</f>
        <v>2</v>
      </c>
      <c r="CJ412">
        <f>'Raw Data'!BX412</f>
        <v>0</v>
      </c>
      <c r="CK412">
        <f>'Raw Data'!BY412</f>
        <v>4</v>
      </c>
      <c r="CL412" t="str">
        <f>'Raw Data'!BZ412</f>
        <v>N</v>
      </c>
      <c r="CM412">
        <f t="shared" si="95"/>
        <v>0</v>
      </c>
      <c r="CN412">
        <f>'Raw Data'!CA412</f>
        <v>83</v>
      </c>
      <c r="CO412">
        <f>'Raw Data'!CB412</f>
        <v>136</v>
      </c>
      <c r="CP412">
        <f>'Raw Data'!CC412</f>
        <v>0</v>
      </c>
      <c r="CQ412" t="str">
        <f>'Raw Data'!CD412</f>
        <v>Not Urban</v>
      </c>
      <c r="CR412" t="str">
        <f>'Raw Data'!CE412</f>
        <v>Not Urban</v>
      </c>
      <c r="CS412">
        <f>'Raw Data'!CF412</f>
        <v>0</v>
      </c>
      <c r="CT412">
        <f>'Raw Data'!CG412</f>
        <v>50</v>
      </c>
      <c r="CU412">
        <f>'Raw Data'!CH412</f>
        <v>2740</v>
      </c>
      <c r="CV412" t="str">
        <f>'Raw Data'!CI412</f>
        <v xml:space="preserve"> </v>
      </c>
      <c r="CW412">
        <f>'Raw Data'!CJ412</f>
        <v>0</v>
      </c>
      <c r="CX412">
        <f>'Raw Data'!CK412</f>
        <v>1.362822</v>
      </c>
      <c r="CY412">
        <f>'Raw Data'!CL412</f>
        <v>14</v>
      </c>
      <c r="CZ412" t="str">
        <f>'Raw Data'!CM412</f>
        <v>State Mainline</v>
      </c>
      <c r="DA412">
        <f>'Raw Data'!CN412</f>
        <v>2740</v>
      </c>
      <c r="DB412">
        <f>'Raw Data'!CO412</f>
        <v>166084</v>
      </c>
      <c r="DC412">
        <f>'Raw Data'!CP412</f>
        <v>2.98</v>
      </c>
      <c r="DD412">
        <f>'Raw Data'!CQ412</f>
        <v>4.34</v>
      </c>
      <c r="DE412">
        <f>'Raw Data'!CR412</f>
        <v>166084</v>
      </c>
      <c r="DF412">
        <f>'Raw Data'!CS412</f>
        <v>0</v>
      </c>
      <c r="DG412">
        <f>'Raw Data'!CT412</f>
        <v>7195.6992730000002</v>
      </c>
      <c r="DH412">
        <f>'Raw Data'!CU412</f>
        <v>100</v>
      </c>
      <c r="DI412">
        <f>'Raw Data'!CV412</f>
        <v>14705</v>
      </c>
      <c r="DJ412">
        <f>'Raw Data'!CW412</f>
        <v>4.3507999999999998E-2</v>
      </c>
      <c r="DK412">
        <f>'Raw Data'!CX412</f>
        <v>0</v>
      </c>
      <c r="DL412">
        <f>'Raw Data'!CY412</f>
        <v>2.2590000000000002E-3</v>
      </c>
      <c r="DM412">
        <f>'Raw Data'!CZ412</f>
        <v>155</v>
      </c>
      <c r="DN412" t="str">
        <f>'Raw Data'!DA412</f>
        <v>083-0136</v>
      </c>
      <c r="DO412" t="str">
        <f>'Raw Data'!DB412</f>
        <v>4R : Rural Minor Arterial</v>
      </c>
      <c r="DP412" t="str">
        <f>'Raw Data'!DC412</f>
        <v>34.864064, -85.539933</v>
      </c>
      <c r="DQ412">
        <f>'Raw Data'!DD412</f>
        <v>-85.539933000000005</v>
      </c>
      <c r="DR412">
        <f>'Raw Data'!DE412</f>
        <v>34.864063999999999</v>
      </c>
      <c r="DS412">
        <f>'Raw Data'!DF412</f>
        <v>34.864063999999999</v>
      </c>
      <c r="DT412">
        <f>'Raw Data'!DG412</f>
        <v>-85.539933000000005</v>
      </c>
      <c r="DU412">
        <f>'Raw Data'!DH412</f>
        <v>6.8009999999999998E-3</v>
      </c>
      <c r="DV412">
        <f>'Raw Data'!DI412</f>
        <v>2.2590000000000002E-3</v>
      </c>
      <c r="DW412">
        <f>'Raw Data'!DJ412</f>
        <v>61</v>
      </c>
      <c r="DX412" s="11">
        <f t="shared" si="96"/>
        <v>10136.666666666666</v>
      </c>
      <c r="DY412" s="5">
        <f t="shared" si="97"/>
        <v>9900</v>
      </c>
      <c r="DZ412" s="5">
        <f t="shared" si="90"/>
        <v>236.66666666666606</v>
      </c>
      <c r="EA412" s="5">
        <f t="shared" si="91"/>
        <v>2.3905723905723843E-2</v>
      </c>
      <c r="EB412" s="5">
        <f t="shared" si="92"/>
        <v>10018.333333333332</v>
      </c>
      <c r="EC412">
        <f>'Raw Data'!DK412</f>
        <v>8710</v>
      </c>
      <c r="ED412">
        <f>'Raw Data'!DL412</f>
        <v>4</v>
      </c>
      <c r="EE412">
        <f>'Raw Data'!DM412</f>
        <v>11000</v>
      </c>
      <c r="EF412">
        <f>'Raw Data'!DN412</f>
        <v>4</v>
      </c>
      <c r="EG412">
        <f>'Raw Data'!DO412</f>
        <v>10700</v>
      </c>
      <c r="EH412">
        <f>'Raw Data'!DP412</f>
        <v>4</v>
      </c>
      <c r="EI412">
        <f>'Raw Data'!DQ412</f>
        <v>9350</v>
      </c>
      <c r="EJ412">
        <f>'Raw Data'!DR412</f>
        <v>0</v>
      </c>
      <c r="EK412">
        <f>'Raw Data'!DS412</f>
        <v>9070</v>
      </c>
      <c r="EL412">
        <f>'Raw Data'!DT412</f>
        <v>5.8</v>
      </c>
      <c r="EM412">
        <f>'Raw Data'!DU412</f>
        <v>10600</v>
      </c>
      <c r="EN412">
        <f>'Raw Data'!DV412</f>
        <v>5.8</v>
      </c>
      <c r="EO412">
        <f>'Raw Data'!DW412</f>
        <v>10100</v>
      </c>
      <c r="EP412">
        <f>'Raw Data'!DX412</f>
        <v>5.8</v>
      </c>
      <c r="EQ412">
        <f>'Raw Data'!DY412</f>
        <v>9830</v>
      </c>
      <c r="ER412">
        <f>'Raw Data'!DZ412</f>
        <v>5.8</v>
      </c>
      <c r="ES412">
        <f>'Raw Data'!EA412</f>
        <v>9820</v>
      </c>
      <c r="ET412">
        <f>'Raw Data'!EB412</f>
        <v>5.8</v>
      </c>
      <c r="EU412">
        <f>'Raw Data'!EC412</f>
        <v>9100</v>
      </c>
      <c r="EV412">
        <f>'Raw Data'!ED412</f>
        <v>5.8</v>
      </c>
      <c r="EW412">
        <f>'Raw Data'!EE412</f>
        <v>1.1310000000000001E-3</v>
      </c>
    </row>
    <row r="413" spans="1:153" x14ac:dyDescent="0.3">
      <c r="A413">
        <f>'Raw Data'!A413</f>
        <v>411</v>
      </c>
      <c r="B413" t="str">
        <f>'Raw Data'!B413</f>
        <v>Point</v>
      </c>
      <c r="C413">
        <f>'Raw Data'!C413</f>
        <v>542</v>
      </c>
      <c r="D413">
        <f>'Raw Data'!D413</f>
        <v>293</v>
      </c>
      <c r="E413" t="str">
        <f>'Raw Data'!E413</f>
        <v>Point</v>
      </c>
      <c r="F413">
        <f>'Raw Data'!F413</f>
        <v>5365007</v>
      </c>
      <c r="G413" t="str">
        <f>'Raw Data'!G413</f>
        <v>Dade County Sheriff's Office</v>
      </c>
      <c r="H413" s="3">
        <f>'Raw Data'!H413</f>
        <v>42159</v>
      </c>
      <c r="L413">
        <f t="shared" si="84"/>
        <v>0</v>
      </c>
      <c r="M413" s="5">
        <f t="shared" si="85"/>
        <v>42159</v>
      </c>
      <c r="N413" s="5">
        <f t="shared" si="93"/>
        <v>2015</v>
      </c>
      <c r="O413" s="5" t="str" cm="1">
        <f t="array" ref="O413">_xlfn.IFS(N413&lt;=2016,"before treatment",N413=2017,"unknown",N413&gt;2017,"after treatment")</f>
        <v>before treatment</v>
      </c>
      <c r="P413" s="5">
        <f t="shared" si="86"/>
        <v>1</v>
      </c>
      <c r="Q413" s="5">
        <f t="shared" si="87"/>
        <v>0</v>
      </c>
      <c r="R413" t="str">
        <f>'Raw Data'!I413</f>
        <v>Dade</v>
      </c>
      <c r="S413" t="str">
        <f>'Raw Data'!J413</f>
        <v>State Route 136</v>
      </c>
      <c r="T413" t="str">
        <f>'Raw Data'!K413</f>
        <v>Back Valley Rd</v>
      </c>
      <c r="U413" t="str">
        <f>'Raw Data'!L413</f>
        <v>(O) No Injury</v>
      </c>
      <c r="V413">
        <f>'Raw Data'!M413</f>
        <v>0</v>
      </c>
      <c r="W413">
        <f>'Raw Data'!N413</f>
        <v>0</v>
      </c>
      <c r="X413">
        <f>'Raw Data'!O413</f>
        <v>0</v>
      </c>
      <c r="Y413" t="str">
        <f>'Raw Data'!P413</f>
        <v>Rear End</v>
      </c>
      <c r="Z413" t="str">
        <f>'Raw Data'!Q413</f>
        <v>On Roadway - Non-Intersection</v>
      </c>
      <c r="AA413" t="str">
        <f>'Raw Data'!R413</f>
        <v>["Motor Vehicle in Motion","Motor Vehicle in Motion"]</v>
      </c>
      <c r="AB413" t="str">
        <f>'Raw Data'!S413</f>
        <v>["Motor Vehicle in Motion","Motor Vehicle in Motion"]</v>
      </c>
      <c r="AC413" t="str">
        <f>'Raw Data'!T413</f>
        <v>Following Too Close</v>
      </c>
      <c r="AD413">
        <f>'Raw Data'!U413</f>
        <v>2</v>
      </c>
      <c r="AE413" s="5" t="str">
        <f t="shared" si="94"/>
        <v>No</v>
      </c>
      <c r="AF413" t="str">
        <f>'Raw Data'!V413</f>
        <v>["Straight","Turning Right"]</v>
      </c>
      <c r="AG413" s="5">
        <f t="shared" si="88"/>
        <v>1</v>
      </c>
      <c r="AH413" t="str">
        <f>'Raw Data'!W413</f>
        <v>["West","West"]</v>
      </c>
      <c r="AI413" t="str">
        <f>'Raw Data'!X413</f>
        <v>Daylight</v>
      </c>
      <c r="AJ413" t="str">
        <f>'Raw Data'!Y413</f>
        <v>Dry</v>
      </c>
      <c r="AK413">
        <f>'Raw Data'!Z413</f>
        <v>0</v>
      </c>
      <c r="AL413" t="str">
        <f>'Raw Data'!AA413</f>
        <v xml:space="preserve"> </v>
      </c>
      <c r="AM413" s="5">
        <f t="shared" si="89"/>
        <v>0</v>
      </c>
      <c r="AN413" t="str">
        <f>'Raw Data'!AB413</f>
        <v>Passenger Car</v>
      </c>
      <c r="AO413" t="str">
        <f>'Raw Data'!AC413</f>
        <v>0831013600I</v>
      </c>
      <c r="AP413">
        <f>'Raw Data'!AD413</f>
        <v>4.367502</v>
      </c>
      <c r="AQ413">
        <f>'Raw Data'!AE413</f>
        <v>34.867744999999999</v>
      </c>
      <c r="AR413">
        <f>'Raw Data'!AF413</f>
        <v>-85.530117000000004</v>
      </c>
      <c r="AS413">
        <f>'Raw Data'!AG413</f>
        <v>61</v>
      </c>
      <c r="AT413">
        <f>'Raw Data'!AH413</f>
        <v>131</v>
      </c>
      <c r="AU413">
        <f>'Raw Data'!AI413</f>
        <v>1608</v>
      </c>
      <c r="AV413" t="str">
        <f>'Raw Data'!AJ413</f>
        <v>D6_0136_00_I</v>
      </c>
      <c r="AW413">
        <f>'Raw Data'!AK413</f>
        <v>192</v>
      </c>
      <c r="AX413">
        <f>'Raw Data'!AL413</f>
        <v>212</v>
      </c>
      <c r="AY413" t="str">
        <f>'Raw Data'!AM413</f>
        <v>simple</v>
      </c>
      <c r="AZ413">
        <f>'Raw Data'!AN413</f>
        <v>518.9</v>
      </c>
      <c r="BA413">
        <f>'Raw Data'!AO413</f>
        <v>77.900000000000006</v>
      </c>
      <c r="BB413">
        <f>'Raw Data'!AP413</f>
        <v>703.2</v>
      </c>
      <c r="BC413">
        <f>'Raw Data'!AQ413</f>
        <v>-85.533986999999996</v>
      </c>
      <c r="BD413">
        <f>'Raw Data'!AR413</f>
        <v>34.867364000000002</v>
      </c>
      <c r="BE413">
        <f>'Raw Data'!AS413</f>
        <v>-85.531935000000004</v>
      </c>
      <c r="BF413">
        <f>'Raw Data'!AT413</f>
        <v>34.867972999999999</v>
      </c>
      <c r="BG413" t="str">
        <f>'Raw Data'!AU413</f>
        <v>0831013600I</v>
      </c>
      <c r="BH413">
        <f>'Raw Data'!AV413</f>
        <v>1</v>
      </c>
      <c r="BI413">
        <f>'Raw Data'!AW413</f>
        <v>83</v>
      </c>
      <c r="BJ413">
        <f>'Raw Data'!AX413</f>
        <v>136</v>
      </c>
      <c r="BK413">
        <f>'Raw Data'!AY413</f>
        <v>0</v>
      </c>
      <c r="BL413">
        <f>'Raw Data'!AZ413</f>
        <v>50</v>
      </c>
      <c r="BM413">
        <f>'Raw Data'!BA413</f>
        <v>5.74</v>
      </c>
      <c r="BN413">
        <f>'Raw Data'!BB413</f>
        <v>5.08</v>
      </c>
      <c r="BO413">
        <f>'Raw Data'!BC413</f>
        <v>932.1</v>
      </c>
      <c r="BP413">
        <f>'Raw Data'!BD413</f>
        <v>898</v>
      </c>
      <c r="BQ413">
        <f>'Raw Data'!BE413</f>
        <v>875.7</v>
      </c>
      <c r="BR413">
        <f>'Raw Data'!BF413</f>
        <v>45</v>
      </c>
      <c r="BS413">
        <f>'Raw Data'!BG413</f>
        <v>46</v>
      </c>
      <c r="BT413">
        <f>'Raw Data'!BH413</f>
        <v>0</v>
      </c>
      <c r="BU413">
        <f>'Raw Data'!BI413</f>
        <v>44173</v>
      </c>
      <c r="BV413" t="str">
        <f>'Raw Data'!BJ413</f>
        <v>NONE</v>
      </c>
      <c r="BW413">
        <f>'Raw Data'!BK413</f>
        <v>2.2590000000000002E-3</v>
      </c>
      <c r="BX413">
        <f>'Raw Data'!BL413</f>
        <v>15033</v>
      </c>
      <c r="BY413">
        <f>'Raw Data'!BM413</f>
        <v>14673</v>
      </c>
      <c r="BZ413" t="str">
        <f>'Raw Data'!BN413</f>
        <v>0831013600I</v>
      </c>
      <c r="CA413" t="str">
        <f>'Raw Data'!BO413</f>
        <v>DADE</v>
      </c>
      <c r="CB413">
        <f>'Raw Data'!BP413</f>
        <v>1</v>
      </c>
      <c r="CC413">
        <f>'Raw Data'!BQ413</f>
        <v>13600</v>
      </c>
      <c r="CD413">
        <f>'Raw Data'!BR413</f>
        <v>6</v>
      </c>
      <c r="CE413">
        <f>'Raw Data'!BS413</f>
        <v>1</v>
      </c>
      <c r="CF413">
        <f>'Raw Data'!BT413</f>
        <v>2</v>
      </c>
      <c r="CG413">
        <f>'Raw Data'!BU413</f>
        <v>1</v>
      </c>
      <c r="CH413">
        <f>'Raw Data'!BV413</f>
        <v>1</v>
      </c>
      <c r="CI413">
        <f>'Raw Data'!BW413</f>
        <v>2</v>
      </c>
      <c r="CJ413">
        <f>'Raw Data'!BX413</f>
        <v>0</v>
      </c>
      <c r="CK413">
        <f>'Raw Data'!BY413</f>
        <v>4</v>
      </c>
      <c r="CL413" t="str">
        <f>'Raw Data'!BZ413</f>
        <v>N</v>
      </c>
      <c r="CM413">
        <f t="shared" si="95"/>
        <v>0</v>
      </c>
      <c r="CN413">
        <f>'Raw Data'!CA413</f>
        <v>83</v>
      </c>
      <c r="CO413">
        <f>'Raw Data'!CB413</f>
        <v>136</v>
      </c>
      <c r="CP413">
        <f>'Raw Data'!CC413</f>
        <v>0</v>
      </c>
      <c r="CQ413" t="str">
        <f>'Raw Data'!CD413</f>
        <v>Not Urban</v>
      </c>
      <c r="CR413" t="str">
        <f>'Raw Data'!CE413</f>
        <v>Not Urban</v>
      </c>
      <c r="CS413">
        <f>'Raw Data'!CF413</f>
        <v>0</v>
      </c>
      <c r="CT413">
        <f>'Raw Data'!CG413</f>
        <v>50</v>
      </c>
      <c r="CU413">
        <f>'Raw Data'!CH413</f>
        <v>2740</v>
      </c>
      <c r="CV413" t="str">
        <f>'Raw Data'!CI413</f>
        <v xml:space="preserve"> </v>
      </c>
      <c r="CW413">
        <f>'Raw Data'!CJ413</f>
        <v>0</v>
      </c>
      <c r="CX413">
        <f>'Raw Data'!CK413</f>
        <v>1.362822</v>
      </c>
      <c r="CY413">
        <f>'Raw Data'!CL413</f>
        <v>14</v>
      </c>
      <c r="CZ413" t="str">
        <f>'Raw Data'!CM413</f>
        <v>State Mainline</v>
      </c>
      <c r="DA413">
        <f>'Raw Data'!CN413</f>
        <v>2740</v>
      </c>
      <c r="DB413">
        <f>'Raw Data'!CO413</f>
        <v>166084</v>
      </c>
      <c r="DC413">
        <f>'Raw Data'!CP413</f>
        <v>2.98</v>
      </c>
      <c r="DD413">
        <f>'Raw Data'!CQ413</f>
        <v>4.34</v>
      </c>
      <c r="DE413">
        <f>'Raw Data'!CR413</f>
        <v>166084</v>
      </c>
      <c r="DF413">
        <f>'Raw Data'!CS413</f>
        <v>0</v>
      </c>
      <c r="DG413">
        <f>'Raw Data'!CT413</f>
        <v>7195.6992730000002</v>
      </c>
      <c r="DH413">
        <f>'Raw Data'!CU413</f>
        <v>100</v>
      </c>
      <c r="DI413">
        <f>'Raw Data'!CV413</f>
        <v>14705</v>
      </c>
      <c r="DJ413">
        <f>'Raw Data'!CW413</f>
        <v>4.3507999999999998E-2</v>
      </c>
      <c r="DK413">
        <f>'Raw Data'!CX413</f>
        <v>0</v>
      </c>
      <c r="DL413">
        <f>'Raw Data'!CY413</f>
        <v>2.2590000000000002E-3</v>
      </c>
      <c r="DM413">
        <f>'Raw Data'!CZ413</f>
        <v>155</v>
      </c>
      <c r="DN413" t="str">
        <f>'Raw Data'!DA413</f>
        <v>083-0136</v>
      </c>
      <c r="DO413" t="str">
        <f>'Raw Data'!DB413</f>
        <v>4R : Rural Minor Arterial</v>
      </c>
      <c r="DP413" t="str">
        <f>'Raw Data'!DC413</f>
        <v>34.864064, -85.539933</v>
      </c>
      <c r="DQ413">
        <f>'Raw Data'!DD413</f>
        <v>-85.539933000000005</v>
      </c>
      <c r="DR413">
        <f>'Raw Data'!DE413</f>
        <v>34.864063999999999</v>
      </c>
      <c r="DS413">
        <f>'Raw Data'!DF413</f>
        <v>34.864063999999999</v>
      </c>
      <c r="DT413">
        <f>'Raw Data'!DG413</f>
        <v>-85.539933000000005</v>
      </c>
      <c r="DU413">
        <f>'Raw Data'!DH413</f>
        <v>6.8009999999999998E-3</v>
      </c>
      <c r="DV413">
        <f>'Raw Data'!DI413</f>
        <v>2.2590000000000002E-3</v>
      </c>
      <c r="DW413">
        <f>'Raw Data'!DJ413</f>
        <v>61</v>
      </c>
      <c r="DX413" s="11">
        <f t="shared" si="96"/>
        <v>10136.666666666666</v>
      </c>
      <c r="DY413" s="5">
        <f t="shared" si="97"/>
        <v>9900</v>
      </c>
      <c r="DZ413" s="5">
        <f t="shared" si="90"/>
        <v>236.66666666666606</v>
      </c>
      <c r="EA413" s="5">
        <f t="shared" si="91"/>
        <v>2.3905723905723843E-2</v>
      </c>
      <c r="EB413" s="5">
        <f t="shared" si="92"/>
        <v>10018.333333333332</v>
      </c>
      <c r="EC413">
        <f>'Raw Data'!DK413</f>
        <v>8710</v>
      </c>
      <c r="ED413">
        <f>'Raw Data'!DL413</f>
        <v>4</v>
      </c>
      <c r="EE413">
        <f>'Raw Data'!DM413</f>
        <v>11000</v>
      </c>
      <c r="EF413">
        <f>'Raw Data'!DN413</f>
        <v>4</v>
      </c>
      <c r="EG413">
        <f>'Raw Data'!DO413</f>
        <v>10700</v>
      </c>
      <c r="EH413">
        <f>'Raw Data'!DP413</f>
        <v>4</v>
      </c>
      <c r="EI413">
        <f>'Raw Data'!DQ413</f>
        <v>9350</v>
      </c>
      <c r="EJ413">
        <f>'Raw Data'!DR413</f>
        <v>0</v>
      </c>
      <c r="EK413">
        <f>'Raw Data'!DS413</f>
        <v>9070</v>
      </c>
      <c r="EL413">
        <f>'Raw Data'!DT413</f>
        <v>5.8</v>
      </c>
      <c r="EM413">
        <f>'Raw Data'!DU413</f>
        <v>10600</v>
      </c>
      <c r="EN413">
        <f>'Raw Data'!DV413</f>
        <v>5.8</v>
      </c>
      <c r="EO413">
        <f>'Raw Data'!DW413</f>
        <v>10100</v>
      </c>
      <c r="EP413">
        <f>'Raw Data'!DX413</f>
        <v>5.8</v>
      </c>
      <c r="EQ413">
        <f>'Raw Data'!DY413</f>
        <v>9830</v>
      </c>
      <c r="ER413">
        <f>'Raw Data'!DZ413</f>
        <v>5.8</v>
      </c>
      <c r="ES413">
        <f>'Raw Data'!EA413</f>
        <v>9820</v>
      </c>
      <c r="ET413">
        <f>'Raw Data'!EB413</f>
        <v>5.8</v>
      </c>
      <c r="EU413">
        <f>'Raw Data'!EC413</f>
        <v>9100</v>
      </c>
      <c r="EV413">
        <f>'Raw Data'!ED413</f>
        <v>5.8</v>
      </c>
      <c r="EW413">
        <f>'Raw Data'!EE413</f>
        <v>1.8320000000000001E-3</v>
      </c>
    </row>
    <row r="414" spans="1:153" x14ac:dyDescent="0.3">
      <c r="A414">
        <f>'Raw Data'!A414</f>
        <v>412</v>
      </c>
      <c r="B414" t="str">
        <f>'Raw Data'!B414</f>
        <v>Point</v>
      </c>
      <c r="C414">
        <f>'Raw Data'!C414</f>
        <v>544</v>
      </c>
      <c r="D414">
        <f>'Raw Data'!D414</f>
        <v>289</v>
      </c>
      <c r="E414" t="str">
        <f>'Raw Data'!E414</f>
        <v>Point</v>
      </c>
      <c r="F414">
        <f>'Raw Data'!F414</f>
        <v>5371223</v>
      </c>
      <c r="G414" t="str">
        <f>'Raw Data'!G414</f>
        <v>Gsp Post 00</v>
      </c>
      <c r="H414" s="3">
        <f>'Raw Data'!H414</f>
        <v>42211</v>
      </c>
      <c r="L414">
        <f t="shared" si="84"/>
        <v>0</v>
      </c>
      <c r="M414" s="5">
        <f t="shared" si="85"/>
        <v>42211</v>
      </c>
      <c r="N414" s="5">
        <f t="shared" si="93"/>
        <v>2015</v>
      </c>
      <c r="O414" s="5" t="str" cm="1">
        <f t="array" ref="O414">_xlfn.IFS(N414&lt;=2016,"before treatment",N414=2017,"unknown",N414&gt;2017,"after treatment")</f>
        <v>before treatment</v>
      </c>
      <c r="P414" s="5">
        <f t="shared" si="86"/>
        <v>1</v>
      </c>
      <c r="Q414" s="5">
        <f t="shared" si="87"/>
        <v>0</v>
      </c>
      <c r="R414" t="str">
        <f>'Raw Data'!I414</f>
        <v>Dade</v>
      </c>
      <c r="S414" t="str">
        <f>'Raw Data'!J414</f>
        <v>State Route 136</v>
      </c>
      <c r="T414" t="str">
        <f>'Raw Data'!K414</f>
        <v>(none)</v>
      </c>
      <c r="U414" t="str">
        <f>'Raw Data'!L414</f>
        <v>(O) No Injury</v>
      </c>
      <c r="V414">
        <f>'Raw Data'!M414</f>
        <v>0</v>
      </c>
      <c r="W414">
        <f>'Raw Data'!N414</f>
        <v>0</v>
      </c>
      <c r="X414">
        <f>'Raw Data'!O414</f>
        <v>0</v>
      </c>
      <c r="Y414" t="str">
        <f>'Raw Data'!P414</f>
        <v>Not a Collision with Motor Vehicle</v>
      </c>
      <c r="Z414" t="str">
        <f>'Raw Data'!Q414</f>
        <v>On Shoulder</v>
      </c>
      <c r="AA414" t="str">
        <f>'Raw Data'!R414</f>
        <v>Ditch</v>
      </c>
      <c r="AB414" t="str">
        <f>'Raw Data'!S414</f>
        <v>Ditch</v>
      </c>
      <c r="AC414" t="str">
        <f>'Raw Data'!T414</f>
        <v>Too Fast for Conditions</v>
      </c>
      <c r="AD414">
        <f>'Raw Data'!U414</f>
        <v>1</v>
      </c>
      <c r="AE414" s="5" t="str">
        <f t="shared" si="94"/>
        <v>Yes</v>
      </c>
      <c r="AF414" t="str">
        <f>'Raw Data'!V414</f>
        <v>Negotiating a Curve</v>
      </c>
      <c r="AG414" s="5">
        <f t="shared" si="88"/>
        <v>0</v>
      </c>
      <c r="AH414" t="str">
        <f>'Raw Data'!W414</f>
        <v>South</v>
      </c>
      <c r="AI414" t="str">
        <f>'Raw Data'!X414</f>
        <v>Daylight</v>
      </c>
      <c r="AJ414" t="str">
        <f>'Raw Data'!Y414</f>
        <v>Wet</v>
      </c>
      <c r="AK414">
        <f>'Raw Data'!Z414</f>
        <v>20</v>
      </c>
      <c r="AL414" t="str">
        <f>'Raw Data'!AA414</f>
        <v>Lap and Shoulder Belt Used</v>
      </c>
      <c r="AM414" s="5">
        <f t="shared" si="89"/>
        <v>0</v>
      </c>
      <c r="AN414" t="str">
        <f>'Raw Data'!AB414</f>
        <v>Passenger Car</v>
      </c>
      <c r="AO414" t="str">
        <f>'Raw Data'!AC414</f>
        <v>0831013600I</v>
      </c>
      <c r="AP414">
        <f>'Raw Data'!AD414</f>
        <v>4.3340990000000001</v>
      </c>
      <c r="AQ414">
        <f>'Raw Data'!AE414</f>
        <v>34.867815999999998</v>
      </c>
      <c r="AR414">
        <f>'Raw Data'!AF414</f>
        <v>-85.530681000000001</v>
      </c>
      <c r="AS414">
        <f>'Raw Data'!AG414</f>
        <v>61</v>
      </c>
      <c r="AT414">
        <f>'Raw Data'!AH414</f>
        <v>131</v>
      </c>
      <c r="AU414">
        <f>'Raw Data'!AI414</f>
        <v>1608</v>
      </c>
      <c r="AV414" t="str">
        <f>'Raw Data'!AJ414</f>
        <v>D6_0136_00_I</v>
      </c>
      <c r="AW414">
        <f>'Raw Data'!AK414</f>
        <v>192</v>
      </c>
      <c r="AX414">
        <f>'Raw Data'!AL414</f>
        <v>212</v>
      </c>
      <c r="AY414" t="str">
        <f>'Raw Data'!AM414</f>
        <v>simple</v>
      </c>
      <c r="AZ414">
        <f>'Raw Data'!AN414</f>
        <v>518.9</v>
      </c>
      <c r="BA414">
        <f>'Raw Data'!AO414</f>
        <v>77.900000000000006</v>
      </c>
      <c r="BB414">
        <f>'Raw Data'!AP414</f>
        <v>703.2</v>
      </c>
      <c r="BC414">
        <f>'Raw Data'!AQ414</f>
        <v>-85.533986999999996</v>
      </c>
      <c r="BD414">
        <f>'Raw Data'!AR414</f>
        <v>34.867364000000002</v>
      </c>
      <c r="BE414">
        <f>'Raw Data'!AS414</f>
        <v>-85.531935000000004</v>
      </c>
      <c r="BF414">
        <f>'Raw Data'!AT414</f>
        <v>34.867972999999999</v>
      </c>
      <c r="BG414" t="str">
        <f>'Raw Data'!AU414</f>
        <v>0831013600I</v>
      </c>
      <c r="BH414">
        <f>'Raw Data'!AV414</f>
        <v>1</v>
      </c>
      <c r="BI414">
        <f>'Raw Data'!AW414</f>
        <v>83</v>
      </c>
      <c r="BJ414">
        <f>'Raw Data'!AX414</f>
        <v>136</v>
      </c>
      <c r="BK414">
        <f>'Raw Data'!AY414</f>
        <v>0</v>
      </c>
      <c r="BL414">
        <f>'Raw Data'!AZ414</f>
        <v>50</v>
      </c>
      <c r="BM414">
        <f>'Raw Data'!BA414</f>
        <v>5.74</v>
      </c>
      <c r="BN414">
        <f>'Raw Data'!BB414</f>
        <v>5.08</v>
      </c>
      <c r="BO414">
        <f>'Raw Data'!BC414</f>
        <v>932.1</v>
      </c>
      <c r="BP414">
        <f>'Raw Data'!BD414</f>
        <v>898</v>
      </c>
      <c r="BQ414">
        <f>'Raw Data'!BE414</f>
        <v>875.7</v>
      </c>
      <c r="BR414">
        <f>'Raw Data'!BF414</f>
        <v>45</v>
      </c>
      <c r="BS414">
        <f>'Raw Data'!BG414</f>
        <v>46</v>
      </c>
      <c r="BT414">
        <f>'Raw Data'!BH414</f>
        <v>0</v>
      </c>
      <c r="BU414">
        <f>'Raw Data'!BI414</f>
        <v>44173</v>
      </c>
      <c r="BV414" t="str">
        <f>'Raw Data'!BJ414</f>
        <v>NONE</v>
      </c>
      <c r="BW414">
        <f>'Raw Data'!BK414</f>
        <v>2.2590000000000002E-3</v>
      </c>
      <c r="BX414">
        <f>'Raw Data'!BL414</f>
        <v>15033</v>
      </c>
      <c r="BY414">
        <f>'Raw Data'!BM414</f>
        <v>14673</v>
      </c>
      <c r="BZ414" t="str">
        <f>'Raw Data'!BN414</f>
        <v>0831013600I</v>
      </c>
      <c r="CA414" t="str">
        <f>'Raw Data'!BO414</f>
        <v>DADE</v>
      </c>
      <c r="CB414">
        <f>'Raw Data'!BP414</f>
        <v>1</v>
      </c>
      <c r="CC414">
        <f>'Raw Data'!BQ414</f>
        <v>13600</v>
      </c>
      <c r="CD414">
        <f>'Raw Data'!BR414</f>
        <v>6</v>
      </c>
      <c r="CE414">
        <f>'Raw Data'!BS414</f>
        <v>1</v>
      </c>
      <c r="CF414">
        <f>'Raw Data'!BT414</f>
        <v>2</v>
      </c>
      <c r="CG414">
        <f>'Raw Data'!BU414</f>
        <v>1</v>
      </c>
      <c r="CH414">
        <f>'Raw Data'!BV414</f>
        <v>1</v>
      </c>
      <c r="CI414">
        <f>'Raw Data'!BW414</f>
        <v>2</v>
      </c>
      <c r="CJ414">
        <f>'Raw Data'!BX414</f>
        <v>0</v>
      </c>
      <c r="CK414">
        <f>'Raw Data'!BY414</f>
        <v>4</v>
      </c>
      <c r="CL414" t="str">
        <f>'Raw Data'!BZ414</f>
        <v>N</v>
      </c>
      <c r="CM414">
        <f t="shared" si="95"/>
        <v>0</v>
      </c>
      <c r="CN414">
        <f>'Raw Data'!CA414</f>
        <v>83</v>
      </c>
      <c r="CO414">
        <f>'Raw Data'!CB414</f>
        <v>136</v>
      </c>
      <c r="CP414">
        <f>'Raw Data'!CC414</f>
        <v>0</v>
      </c>
      <c r="CQ414" t="str">
        <f>'Raw Data'!CD414</f>
        <v>Not Urban</v>
      </c>
      <c r="CR414" t="str">
        <f>'Raw Data'!CE414</f>
        <v>Not Urban</v>
      </c>
      <c r="CS414">
        <f>'Raw Data'!CF414</f>
        <v>0</v>
      </c>
      <c r="CT414">
        <f>'Raw Data'!CG414</f>
        <v>50</v>
      </c>
      <c r="CU414">
        <f>'Raw Data'!CH414</f>
        <v>2740</v>
      </c>
      <c r="CV414" t="str">
        <f>'Raw Data'!CI414</f>
        <v xml:space="preserve"> </v>
      </c>
      <c r="CW414">
        <f>'Raw Data'!CJ414</f>
        <v>0</v>
      </c>
      <c r="CX414">
        <f>'Raw Data'!CK414</f>
        <v>1.362822</v>
      </c>
      <c r="CY414">
        <f>'Raw Data'!CL414</f>
        <v>14</v>
      </c>
      <c r="CZ414" t="str">
        <f>'Raw Data'!CM414</f>
        <v>State Mainline</v>
      </c>
      <c r="DA414">
        <f>'Raw Data'!CN414</f>
        <v>2740</v>
      </c>
      <c r="DB414">
        <f>'Raw Data'!CO414</f>
        <v>166084</v>
      </c>
      <c r="DC414">
        <f>'Raw Data'!CP414</f>
        <v>2.98</v>
      </c>
      <c r="DD414">
        <f>'Raw Data'!CQ414</f>
        <v>4.34</v>
      </c>
      <c r="DE414">
        <f>'Raw Data'!CR414</f>
        <v>166084</v>
      </c>
      <c r="DF414">
        <f>'Raw Data'!CS414</f>
        <v>0</v>
      </c>
      <c r="DG414">
        <f>'Raw Data'!CT414</f>
        <v>7195.6992730000002</v>
      </c>
      <c r="DH414">
        <f>'Raw Data'!CU414</f>
        <v>100</v>
      </c>
      <c r="DI414">
        <f>'Raw Data'!CV414</f>
        <v>14705</v>
      </c>
      <c r="DJ414">
        <f>'Raw Data'!CW414</f>
        <v>4.3507999999999998E-2</v>
      </c>
      <c r="DK414">
        <f>'Raw Data'!CX414</f>
        <v>0</v>
      </c>
      <c r="DL414">
        <f>'Raw Data'!CY414</f>
        <v>2.2590000000000002E-3</v>
      </c>
      <c r="DM414">
        <f>'Raw Data'!CZ414</f>
        <v>155</v>
      </c>
      <c r="DN414" t="str">
        <f>'Raw Data'!DA414</f>
        <v>083-0136</v>
      </c>
      <c r="DO414" t="str">
        <f>'Raw Data'!DB414</f>
        <v>4R : Rural Minor Arterial</v>
      </c>
      <c r="DP414" t="str">
        <f>'Raw Data'!DC414</f>
        <v>34.864064, -85.539933</v>
      </c>
      <c r="DQ414">
        <f>'Raw Data'!DD414</f>
        <v>-85.539933000000005</v>
      </c>
      <c r="DR414">
        <f>'Raw Data'!DE414</f>
        <v>34.864063999999999</v>
      </c>
      <c r="DS414">
        <f>'Raw Data'!DF414</f>
        <v>34.864063999999999</v>
      </c>
      <c r="DT414">
        <f>'Raw Data'!DG414</f>
        <v>-85.539933000000005</v>
      </c>
      <c r="DU414">
        <f>'Raw Data'!DH414</f>
        <v>6.8009999999999998E-3</v>
      </c>
      <c r="DV414">
        <f>'Raw Data'!DI414</f>
        <v>2.2590000000000002E-3</v>
      </c>
      <c r="DW414">
        <f>'Raw Data'!DJ414</f>
        <v>61</v>
      </c>
      <c r="DX414" s="11">
        <f t="shared" si="96"/>
        <v>10136.666666666666</v>
      </c>
      <c r="DY414" s="5">
        <f t="shared" si="97"/>
        <v>9900</v>
      </c>
      <c r="DZ414" s="5">
        <f t="shared" si="90"/>
        <v>236.66666666666606</v>
      </c>
      <c r="EA414" s="5">
        <f t="shared" si="91"/>
        <v>2.3905723905723843E-2</v>
      </c>
      <c r="EB414" s="5">
        <f t="shared" si="92"/>
        <v>10018.333333333332</v>
      </c>
      <c r="EC414">
        <f>'Raw Data'!DK414</f>
        <v>8710</v>
      </c>
      <c r="ED414">
        <f>'Raw Data'!DL414</f>
        <v>4</v>
      </c>
      <c r="EE414">
        <f>'Raw Data'!DM414</f>
        <v>11000</v>
      </c>
      <c r="EF414">
        <f>'Raw Data'!DN414</f>
        <v>4</v>
      </c>
      <c r="EG414">
        <f>'Raw Data'!DO414</f>
        <v>10700</v>
      </c>
      <c r="EH414">
        <f>'Raw Data'!DP414</f>
        <v>4</v>
      </c>
      <c r="EI414">
        <f>'Raw Data'!DQ414</f>
        <v>9350</v>
      </c>
      <c r="EJ414">
        <f>'Raw Data'!DR414</f>
        <v>0</v>
      </c>
      <c r="EK414">
        <f>'Raw Data'!DS414</f>
        <v>9070</v>
      </c>
      <c r="EL414">
        <f>'Raw Data'!DT414</f>
        <v>5.8</v>
      </c>
      <c r="EM414">
        <f>'Raw Data'!DU414</f>
        <v>10600</v>
      </c>
      <c r="EN414">
        <f>'Raw Data'!DV414</f>
        <v>5.8</v>
      </c>
      <c r="EO414">
        <f>'Raw Data'!DW414</f>
        <v>10100</v>
      </c>
      <c r="EP414">
        <f>'Raw Data'!DX414</f>
        <v>5.8</v>
      </c>
      <c r="EQ414">
        <f>'Raw Data'!DY414</f>
        <v>9830</v>
      </c>
      <c r="ER414">
        <f>'Raw Data'!DZ414</f>
        <v>5.8</v>
      </c>
      <c r="ES414">
        <f>'Raw Data'!EA414</f>
        <v>9820</v>
      </c>
      <c r="ET414">
        <f>'Raw Data'!EB414</f>
        <v>5.8</v>
      </c>
      <c r="EU414">
        <f>'Raw Data'!EC414</f>
        <v>9100</v>
      </c>
      <c r="EV414">
        <f>'Raw Data'!ED414</f>
        <v>5.8</v>
      </c>
      <c r="EW414">
        <f>'Raw Data'!EE414</f>
        <v>1.2639999999999999E-3</v>
      </c>
    </row>
    <row r="415" spans="1:153" x14ac:dyDescent="0.3">
      <c r="A415">
        <f>'Raw Data'!A415</f>
        <v>413</v>
      </c>
      <c r="B415" t="str">
        <f>'Raw Data'!B415</f>
        <v>Point</v>
      </c>
      <c r="C415">
        <f>'Raw Data'!C415</f>
        <v>562</v>
      </c>
      <c r="D415">
        <f>'Raw Data'!D415</f>
        <v>280</v>
      </c>
      <c r="E415" t="str">
        <f>'Raw Data'!E415</f>
        <v>Point</v>
      </c>
      <c r="F415">
        <f>'Raw Data'!F415</f>
        <v>5442629</v>
      </c>
      <c r="G415" t="str">
        <f>'Raw Data'!G415</f>
        <v>Gsp Post 00</v>
      </c>
      <c r="H415" s="3">
        <f>'Raw Data'!H415</f>
        <v>42272</v>
      </c>
      <c r="L415">
        <f t="shared" si="84"/>
        <v>0</v>
      </c>
      <c r="M415" s="5">
        <f t="shared" si="85"/>
        <v>42272</v>
      </c>
      <c r="N415" s="5">
        <f t="shared" si="93"/>
        <v>2015</v>
      </c>
      <c r="O415" s="5" t="str" cm="1">
        <f t="array" ref="O415">_xlfn.IFS(N415&lt;=2016,"before treatment",N415=2017,"unknown",N415&gt;2017,"after treatment")</f>
        <v>before treatment</v>
      </c>
      <c r="P415" s="5">
        <f t="shared" si="86"/>
        <v>1</v>
      </c>
      <c r="Q415" s="5">
        <f t="shared" si="87"/>
        <v>0</v>
      </c>
      <c r="R415" t="str">
        <f>'Raw Data'!I415</f>
        <v>Dade</v>
      </c>
      <c r="S415" t="str">
        <f>'Raw Data'!J415</f>
        <v>State Route 136</v>
      </c>
      <c r="T415" t="str">
        <f>'Raw Data'!K415</f>
        <v>(none)</v>
      </c>
      <c r="U415" t="str">
        <f>'Raw Data'!L415</f>
        <v>(O) No Injury</v>
      </c>
      <c r="V415">
        <f>'Raw Data'!M415</f>
        <v>0</v>
      </c>
      <c r="W415">
        <f>'Raw Data'!N415</f>
        <v>0</v>
      </c>
      <c r="X415">
        <f>'Raw Data'!O415</f>
        <v>0</v>
      </c>
      <c r="Y415" t="str">
        <f>'Raw Data'!P415</f>
        <v>Angle (Other)</v>
      </c>
      <c r="Z415" t="str">
        <f>'Raw Data'!Q415</f>
        <v>On Roadway - Non-Intersection</v>
      </c>
      <c r="AA415" t="str">
        <f>'Raw Data'!R415</f>
        <v>["Motor Vehicle in Motion","Motor Vehicle in Motion"]</v>
      </c>
      <c r="AB415" t="str">
        <f>'Raw Data'!S415</f>
        <v>["Motor Vehicle in Motion","Motor Vehicle in Motion"]</v>
      </c>
      <c r="AC415" t="str">
        <f>'Raw Data'!T415</f>
        <v>["Changed Lanes Improperly","No Contributing Factors"]</v>
      </c>
      <c r="AD415">
        <f>'Raw Data'!U415</f>
        <v>2</v>
      </c>
      <c r="AE415" s="5" t="str">
        <f t="shared" si="94"/>
        <v>No</v>
      </c>
      <c r="AF415" t="str">
        <f>'Raw Data'!V415</f>
        <v>["Negotiating a Curve","Negotiating a Curve"]</v>
      </c>
      <c r="AG415" s="5">
        <f t="shared" si="88"/>
        <v>0</v>
      </c>
      <c r="AH415" t="str">
        <f>'Raw Data'!W415</f>
        <v>["East","West"]</v>
      </c>
      <c r="AI415" t="str">
        <f>'Raw Data'!X415</f>
        <v>Daylight</v>
      </c>
      <c r="AJ415" t="str">
        <f>'Raw Data'!Y415</f>
        <v>Wet</v>
      </c>
      <c r="AK415">
        <f>'Raw Data'!Z415</f>
        <v>0</v>
      </c>
      <c r="AL415" t="str">
        <f>'Raw Data'!AA415</f>
        <v>["Lap and Shoulder Belt Used","Lap and Shoulder Belt Used"]</v>
      </c>
      <c r="AM415" s="5">
        <f t="shared" si="89"/>
        <v>0</v>
      </c>
      <c r="AN415" t="str">
        <f>'Raw Data'!AB415</f>
        <v>["Passenger Car","Pickup Truck"]</v>
      </c>
      <c r="AO415" t="str">
        <f>'Raw Data'!AC415</f>
        <v>0831013600I</v>
      </c>
      <c r="AP415">
        <f>'Raw Data'!AD415</f>
        <v>4.226</v>
      </c>
      <c r="AQ415">
        <f>'Raw Data'!AE415</f>
        <v>34.868039000000003</v>
      </c>
      <c r="AR415">
        <f>'Raw Data'!AF415</f>
        <v>-85.532563999999994</v>
      </c>
      <c r="AS415">
        <f>'Raw Data'!AG415</f>
        <v>61</v>
      </c>
      <c r="AT415">
        <f>'Raw Data'!AH415</f>
        <v>131</v>
      </c>
      <c r="AU415">
        <f>'Raw Data'!AI415</f>
        <v>1608</v>
      </c>
      <c r="AV415" t="str">
        <f>'Raw Data'!AJ415</f>
        <v>D6_0136_00_I</v>
      </c>
      <c r="AW415">
        <f>'Raw Data'!AK415</f>
        <v>192</v>
      </c>
      <c r="AX415">
        <f>'Raw Data'!AL415</f>
        <v>212</v>
      </c>
      <c r="AY415" t="str">
        <f>'Raw Data'!AM415</f>
        <v>simple</v>
      </c>
      <c r="AZ415">
        <f>'Raw Data'!AN415</f>
        <v>518.9</v>
      </c>
      <c r="BA415">
        <f>'Raw Data'!AO415</f>
        <v>77.900000000000006</v>
      </c>
      <c r="BB415">
        <f>'Raw Data'!AP415</f>
        <v>703.2</v>
      </c>
      <c r="BC415">
        <f>'Raw Data'!AQ415</f>
        <v>-85.533986999999996</v>
      </c>
      <c r="BD415">
        <f>'Raw Data'!AR415</f>
        <v>34.867364000000002</v>
      </c>
      <c r="BE415">
        <f>'Raw Data'!AS415</f>
        <v>-85.531935000000004</v>
      </c>
      <c r="BF415">
        <f>'Raw Data'!AT415</f>
        <v>34.867972999999999</v>
      </c>
      <c r="BG415" t="str">
        <f>'Raw Data'!AU415</f>
        <v>0831013600I</v>
      </c>
      <c r="BH415">
        <f>'Raw Data'!AV415</f>
        <v>1</v>
      </c>
      <c r="BI415">
        <f>'Raw Data'!AW415</f>
        <v>83</v>
      </c>
      <c r="BJ415">
        <f>'Raw Data'!AX415</f>
        <v>136</v>
      </c>
      <c r="BK415">
        <f>'Raw Data'!AY415</f>
        <v>0</v>
      </c>
      <c r="BL415">
        <f>'Raw Data'!AZ415</f>
        <v>50</v>
      </c>
      <c r="BM415">
        <f>'Raw Data'!BA415</f>
        <v>5.74</v>
      </c>
      <c r="BN415">
        <f>'Raw Data'!BB415</f>
        <v>5.08</v>
      </c>
      <c r="BO415">
        <f>'Raw Data'!BC415</f>
        <v>932.1</v>
      </c>
      <c r="BP415">
        <f>'Raw Data'!BD415</f>
        <v>898</v>
      </c>
      <c r="BQ415">
        <f>'Raw Data'!BE415</f>
        <v>875.7</v>
      </c>
      <c r="BR415">
        <f>'Raw Data'!BF415</f>
        <v>45</v>
      </c>
      <c r="BS415">
        <f>'Raw Data'!BG415</f>
        <v>46</v>
      </c>
      <c r="BT415">
        <f>'Raw Data'!BH415</f>
        <v>0</v>
      </c>
      <c r="BU415">
        <f>'Raw Data'!BI415</f>
        <v>44173</v>
      </c>
      <c r="BV415" t="str">
        <f>'Raw Data'!BJ415</f>
        <v>NONE</v>
      </c>
      <c r="BW415">
        <f>'Raw Data'!BK415</f>
        <v>2.2590000000000002E-3</v>
      </c>
      <c r="BX415">
        <f>'Raw Data'!BL415</f>
        <v>15033</v>
      </c>
      <c r="BY415">
        <f>'Raw Data'!BM415</f>
        <v>14673</v>
      </c>
      <c r="BZ415" t="str">
        <f>'Raw Data'!BN415</f>
        <v>0831013600I</v>
      </c>
      <c r="CA415" t="str">
        <f>'Raw Data'!BO415</f>
        <v>DADE</v>
      </c>
      <c r="CB415">
        <f>'Raw Data'!BP415</f>
        <v>1</v>
      </c>
      <c r="CC415">
        <f>'Raw Data'!BQ415</f>
        <v>13600</v>
      </c>
      <c r="CD415">
        <f>'Raw Data'!BR415</f>
        <v>6</v>
      </c>
      <c r="CE415">
        <f>'Raw Data'!BS415</f>
        <v>1</v>
      </c>
      <c r="CF415">
        <f>'Raw Data'!BT415</f>
        <v>2</v>
      </c>
      <c r="CG415">
        <f>'Raw Data'!BU415</f>
        <v>1</v>
      </c>
      <c r="CH415">
        <f>'Raw Data'!BV415</f>
        <v>1</v>
      </c>
      <c r="CI415">
        <f>'Raw Data'!BW415</f>
        <v>2</v>
      </c>
      <c r="CJ415">
        <f>'Raw Data'!BX415</f>
        <v>0</v>
      </c>
      <c r="CK415">
        <f>'Raw Data'!BY415</f>
        <v>4</v>
      </c>
      <c r="CL415" t="str">
        <f>'Raw Data'!BZ415</f>
        <v>N</v>
      </c>
      <c r="CM415">
        <f t="shared" si="95"/>
        <v>0</v>
      </c>
      <c r="CN415">
        <f>'Raw Data'!CA415</f>
        <v>83</v>
      </c>
      <c r="CO415">
        <f>'Raw Data'!CB415</f>
        <v>136</v>
      </c>
      <c r="CP415">
        <f>'Raw Data'!CC415</f>
        <v>0</v>
      </c>
      <c r="CQ415" t="str">
        <f>'Raw Data'!CD415</f>
        <v>Not Urban</v>
      </c>
      <c r="CR415" t="str">
        <f>'Raw Data'!CE415</f>
        <v>Not Urban</v>
      </c>
      <c r="CS415">
        <f>'Raw Data'!CF415</f>
        <v>0</v>
      </c>
      <c r="CT415">
        <f>'Raw Data'!CG415</f>
        <v>50</v>
      </c>
      <c r="CU415">
        <f>'Raw Data'!CH415</f>
        <v>2740</v>
      </c>
      <c r="CV415" t="str">
        <f>'Raw Data'!CI415</f>
        <v xml:space="preserve"> </v>
      </c>
      <c r="CW415">
        <f>'Raw Data'!CJ415</f>
        <v>0</v>
      </c>
      <c r="CX415">
        <f>'Raw Data'!CK415</f>
        <v>1.362822</v>
      </c>
      <c r="CY415">
        <f>'Raw Data'!CL415</f>
        <v>14</v>
      </c>
      <c r="CZ415" t="str">
        <f>'Raw Data'!CM415</f>
        <v>State Mainline</v>
      </c>
      <c r="DA415">
        <f>'Raw Data'!CN415</f>
        <v>2740</v>
      </c>
      <c r="DB415">
        <f>'Raw Data'!CO415</f>
        <v>166084</v>
      </c>
      <c r="DC415">
        <f>'Raw Data'!CP415</f>
        <v>2.98</v>
      </c>
      <c r="DD415">
        <f>'Raw Data'!CQ415</f>
        <v>4.34</v>
      </c>
      <c r="DE415">
        <f>'Raw Data'!CR415</f>
        <v>166084</v>
      </c>
      <c r="DF415">
        <f>'Raw Data'!CS415</f>
        <v>0</v>
      </c>
      <c r="DG415">
        <f>'Raw Data'!CT415</f>
        <v>7195.6992730000002</v>
      </c>
      <c r="DH415">
        <f>'Raw Data'!CU415</f>
        <v>100</v>
      </c>
      <c r="DI415">
        <f>'Raw Data'!CV415</f>
        <v>14705</v>
      </c>
      <c r="DJ415">
        <f>'Raw Data'!CW415</f>
        <v>4.3507999999999998E-2</v>
      </c>
      <c r="DK415">
        <f>'Raw Data'!CX415</f>
        <v>0</v>
      </c>
      <c r="DL415">
        <f>'Raw Data'!CY415</f>
        <v>2.2590000000000002E-3</v>
      </c>
      <c r="DM415">
        <f>'Raw Data'!CZ415</f>
        <v>155</v>
      </c>
      <c r="DN415" t="str">
        <f>'Raw Data'!DA415</f>
        <v>083-0136</v>
      </c>
      <c r="DO415" t="str">
        <f>'Raw Data'!DB415</f>
        <v>4R : Rural Minor Arterial</v>
      </c>
      <c r="DP415" t="str">
        <f>'Raw Data'!DC415</f>
        <v>34.864064, -85.539933</v>
      </c>
      <c r="DQ415">
        <f>'Raw Data'!DD415</f>
        <v>-85.539933000000005</v>
      </c>
      <c r="DR415">
        <f>'Raw Data'!DE415</f>
        <v>34.864063999999999</v>
      </c>
      <c r="DS415">
        <f>'Raw Data'!DF415</f>
        <v>34.864063999999999</v>
      </c>
      <c r="DT415">
        <f>'Raw Data'!DG415</f>
        <v>-85.539933000000005</v>
      </c>
      <c r="DU415">
        <f>'Raw Data'!DH415</f>
        <v>6.8009999999999998E-3</v>
      </c>
      <c r="DV415">
        <f>'Raw Data'!DI415</f>
        <v>2.2590000000000002E-3</v>
      </c>
      <c r="DW415">
        <f>'Raw Data'!DJ415</f>
        <v>61</v>
      </c>
      <c r="DX415" s="11">
        <f t="shared" si="96"/>
        <v>10136.666666666666</v>
      </c>
      <c r="DY415" s="5">
        <f t="shared" si="97"/>
        <v>9900</v>
      </c>
      <c r="DZ415" s="5">
        <f t="shared" si="90"/>
        <v>236.66666666666606</v>
      </c>
      <c r="EA415" s="5">
        <f t="shared" si="91"/>
        <v>2.3905723905723843E-2</v>
      </c>
      <c r="EB415" s="5">
        <f t="shared" si="92"/>
        <v>10018.333333333332</v>
      </c>
      <c r="EC415">
        <f>'Raw Data'!DK415</f>
        <v>8710</v>
      </c>
      <c r="ED415">
        <f>'Raw Data'!DL415</f>
        <v>4</v>
      </c>
      <c r="EE415">
        <f>'Raw Data'!DM415</f>
        <v>11000</v>
      </c>
      <c r="EF415">
        <f>'Raw Data'!DN415</f>
        <v>4</v>
      </c>
      <c r="EG415">
        <f>'Raw Data'!DO415</f>
        <v>10700</v>
      </c>
      <c r="EH415">
        <f>'Raw Data'!DP415</f>
        <v>4</v>
      </c>
      <c r="EI415">
        <f>'Raw Data'!DQ415</f>
        <v>9350</v>
      </c>
      <c r="EJ415">
        <f>'Raw Data'!DR415</f>
        <v>0</v>
      </c>
      <c r="EK415">
        <f>'Raw Data'!DS415</f>
        <v>9070</v>
      </c>
      <c r="EL415">
        <f>'Raw Data'!DT415</f>
        <v>5.8</v>
      </c>
      <c r="EM415">
        <f>'Raw Data'!DU415</f>
        <v>10600</v>
      </c>
      <c r="EN415">
        <f>'Raw Data'!DV415</f>
        <v>5.8</v>
      </c>
      <c r="EO415">
        <f>'Raw Data'!DW415</f>
        <v>10100</v>
      </c>
      <c r="EP415">
        <f>'Raw Data'!DX415</f>
        <v>5.8</v>
      </c>
      <c r="EQ415">
        <f>'Raw Data'!DY415</f>
        <v>9830</v>
      </c>
      <c r="ER415">
        <f>'Raw Data'!DZ415</f>
        <v>5.8</v>
      </c>
      <c r="ES415">
        <f>'Raw Data'!EA415</f>
        <v>9820</v>
      </c>
      <c r="ET415">
        <f>'Raw Data'!EB415</f>
        <v>5.8</v>
      </c>
      <c r="EU415">
        <f>'Raw Data'!EC415</f>
        <v>9100</v>
      </c>
      <c r="EV415">
        <f>'Raw Data'!ED415</f>
        <v>5.8</v>
      </c>
      <c r="EW415">
        <f>'Raw Data'!EE415</f>
        <v>0</v>
      </c>
    </row>
    <row r="416" spans="1:153" x14ac:dyDescent="0.3">
      <c r="A416">
        <f>'Raw Data'!A416</f>
        <v>414</v>
      </c>
      <c r="B416" t="str">
        <f>'Raw Data'!B416</f>
        <v>Point</v>
      </c>
      <c r="C416">
        <f>'Raw Data'!C416</f>
        <v>657</v>
      </c>
      <c r="D416">
        <f>'Raw Data'!D416</f>
        <v>109</v>
      </c>
      <c r="E416" t="str">
        <f>'Raw Data'!E416</f>
        <v>Point</v>
      </c>
      <c r="F416">
        <f>'Raw Data'!F416</f>
        <v>6948952</v>
      </c>
      <c r="G416" t="str">
        <f>'Raw Data'!G416</f>
        <v>Dade County Sheriff's Office</v>
      </c>
      <c r="H416" s="3">
        <f>'Raw Data'!H416</f>
        <v>43347</v>
      </c>
      <c r="L416">
        <f t="shared" si="84"/>
        <v>0</v>
      </c>
      <c r="M416" s="5">
        <f t="shared" si="85"/>
        <v>43347</v>
      </c>
      <c r="N416" s="5">
        <f t="shared" si="93"/>
        <v>2018</v>
      </c>
      <c r="O416" s="5" t="str" cm="1">
        <f t="array" ref="O416">_xlfn.IFS(N416&lt;=2016,"before treatment",N416=2017,"unknown",N416&gt;2017,"after treatment")</f>
        <v>after treatment</v>
      </c>
      <c r="P416" s="5">
        <f t="shared" si="86"/>
        <v>0</v>
      </c>
      <c r="Q416" s="5">
        <f t="shared" si="87"/>
        <v>1</v>
      </c>
      <c r="R416" t="str">
        <f>'Raw Data'!I416</f>
        <v>Dade</v>
      </c>
      <c r="S416" t="str">
        <f>'Raw Data'!J416</f>
        <v>State Route 136</v>
      </c>
      <c r="T416" t="str">
        <f>'Raw Data'!K416</f>
        <v>Back Valley Rd</v>
      </c>
      <c r="U416" t="str">
        <f>'Raw Data'!L416</f>
        <v>(O) No Injury</v>
      </c>
      <c r="V416">
        <f>'Raw Data'!M416</f>
        <v>0</v>
      </c>
      <c r="W416">
        <f>'Raw Data'!N416</f>
        <v>0</v>
      </c>
      <c r="X416">
        <f>'Raw Data'!O416</f>
        <v>0</v>
      </c>
      <c r="Y416" t="str">
        <f>'Raw Data'!P416</f>
        <v>Sideswipe-Same Direction</v>
      </c>
      <c r="Z416" t="str">
        <f>'Raw Data'!Q416</f>
        <v>On Roadway - Non-Intersection</v>
      </c>
      <c r="AA416" t="str">
        <f>'Raw Data'!R416</f>
        <v>["Motor Vehicle in Motion","Motor Vehicle in Motion"]</v>
      </c>
      <c r="AB416" t="str">
        <f>'Raw Data'!S416</f>
        <v>["Motor Vehicle in Motion","Motor Vehicle in Motion"]</v>
      </c>
      <c r="AC416" t="str">
        <f>'Raw Data'!T416</f>
        <v>["Misjudged Clearance","No Contributing Factors"]</v>
      </c>
      <c r="AD416">
        <f>'Raw Data'!U416</f>
        <v>2</v>
      </c>
      <c r="AE416" s="5" t="str">
        <f t="shared" si="94"/>
        <v>No</v>
      </c>
      <c r="AF416" t="str">
        <f>'Raw Data'!V416</f>
        <v>["Changing Lanes","Changing Lanes"]</v>
      </c>
      <c r="AG416" s="5">
        <f t="shared" si="88"/>
        <v>0</v>
      </c>
      <c r="AH416" t="str">
        <f>'Raw Data'!W416</f>
        <v>["West","West"]</v>
      </c>
      <c r="AI416" t="str">
        <f>'Raw Data'!X416</f>
        <v>Daylight</v>
      </c>
      <c r="AJ416" t="str">
        <f>'Raw Data'!Y416</f>
        <v>Dry</v>
      </c>
      <c r="AK416">
        <f>'Raw Data'!Z416</f>
        <v>0</v>
      </c>
      <c r="AL416" t="str">
        <f>'Raw Data'!AA416</f>
        <v>Lap and Shoulder Belt Used</v>
      </c>
      <c r="AM416" s="5">
        <f t="shared" si="89"/>
        <v>0</v>
      </c>
      <c r="AN416" t="str">
        <f>'Raw Data'!AB416</f>
        <v>["Passenger Car","Passenger Car"]</v>
      </c>
      <c r="AO416" t="str">
        <f>'Raw Data'!AC416</f>
        <v>0831013600I</v>
      </c>
      <c r="AP416">
        <f>'Raw Data'!AD416</f>
        <v>4.0414969999999997</v>
      </c>
      <c r="AQ416">
        <f>'Raw Data'!AE416</f>
        <v>34.866486999999999</v>
      </c>
      <c r="AR416">
        <f>'Raw Data'!AF416</f>
        <v>-85.535105000000001</v>
      </c>
      <c r="AS416">
        <f>'Raw Data'!AG416</f>
        <v>61</v>
      </c>
      <c r="AT416">
        <f>'Raw Data'!AH416</f>
        <v>131</v>
      </c>
      <c r="AU416">
        <f>'Raw Data'!AI416</f>
        <v>1608</v>
      </c>
      <c r="AV416" t="str">
        <f>'Raw Data'!AJ416</f>
        <v>D6_0136_00_I</v>
      </c>
      <c r="AW416">
        <f>'Raw Data'!AK416</f>
        <v>192</v>
      </c>
      <c r="AX416">
        <f>'Raw Data'!AL416</f>
        <v>212</v>
      </c>
      <c r="AY416" t="str">
        <f>'Raw Data'!AM416</f>
        <v>simple</v>
      </c>
      <c r="AZ416">
        <f>'Raw Data'!AN416</f>
        <v>518.9</v>
      </c>
      <c r="BA416">
        <f>'Raw Data'!AO416</f>
        <v>77.900000000000006</v>
      </c>
      <c r="BB416">
        <f>'Raw Data'!AP416</f>
        <v>703.2</v>
      </c>
      <c r="BC416">
        <f>'Raw Data'!AQ416</f>
        <v>-85.533986999999996</v>
      </c>
      <c r="BD416">
        <f>'Raw Data'!AR416</f>
        <v>34.867364000000002</v>
      </c>
      <c r="BE416">
        <f>'Raw Data'!AS416</f>
        <v>-85.531935000000004</v>
      </c>
      <c r="BF416">
        <f>'Raw Data'!AT416</f>
        <v>34.867972999999999</v>
      </c>
      <c r="BG416" t="str">
        <f>'Raw Data'!AU416</f>
        <v>0831013600I</v>
      </c>
      <c r="BH416">
        <f>'Raw Data'!AV416</f>
        <v>1</v>
      </c>
      <c r="BI416">
        <f>'Raw Data'!AW416</f>
        <v>83</v>
      </c>
      <c r="BJ416">
        <f>'Raw Data'!AX416</f>
        <v>136</v>
      </c>
      <c r="BK416">
        <f>'Raw Data'!AY416</f>
        <v>0</v>
      </c>
      <c r="BL416">
        <f>'Raw Data'!AZ416</f>
        <v>50</v>
      </c>
      <c r="BM416">
        <f>'Raw Data'!BA416</f>
        <v>5.74</v>
      </c>
      <c r="BN416">
        <f>'Raw Data'!BB416</f>
        <v>5.08</v>
      </c>
      <c r="BO416">
        <f>'Raw Data'!BC416</f>
        <v>932.1</v>
      </c>
      <c r="BP416">
        <f>'Raw Data'!BD416</f>
        <v>898</v>
      </c>
      <c r="BQ416">
        <f>'Raw Data'!BE416</f>
        <v>875.7</v>
      </c>
      <c r="BR416">
        <f>'Raw Data'!BF416</f>
        <v>45</v>
      </c>
      <c r="BS416">
        <f>'Raw Data'!BG416</f>
        <v>46</v>
      </c>
      <c r="BT416">
        <f>'Raw Data'!BH416</f>
        <v>0</v>
      </c>
      <c r="BU416">
        <f>'Raw Data'!BI416</f>
        <v>44173</v>
      </c>
      <c r="BV416" t="str">
        <f>'Raw Data'!BJ416</f>
        <v>NONE</v>
      </c>
      <c r="BW416">
        <f>'Raw Data'!BK416</f>
        <v>2.2590000000000002E-3</v>
      </c>
      <c r="BX416">
        <f>'Raw Data'!BL416</f>
        <v>15033</v>
      </c>
      <c r="BY416">
        <f>'Raw Data'!BM416</f>
        <v>14673</v>
      </c>
      <c r="BZ416" t="str">
        <f>'Raw Data'!BN416</f>
        <v>0831013600I</v>
      </c>
      <c r="CA416" t="str">
        <f>'Raw Data'!BO416</f>
        <v>DADE</v>
      </c>
      <c r="CB416">
        <f>'Raw Data'!BP416</f>
        <v>1</v>
      </c>
      <c r="CC416">
        <f>'Raw Data'!BQ416</f>
        <v>13600</v>
      </c>
      <c r="CD416">
        <f>'Raw Data'!BR416</f>
        <v>6</v>
      </c>
      <c r="CE416">
        <f>'Raw Data'!BS416</f>
        <v>1</v>
      </c>
      <c r="CF416">
        <f>'Raw Data'!BT416</f>
        <v>2</v>
      </c>
      <c r="CG416">
        <f>'Raw Data'!BU416</f>
        <v>1</v>
      </c>
      <c r="CH416">
        <f>'Raw Data'!BV416</f>
        <v>1</v>
      </c>
      <c r="CI416">
        <f>'Raw Data'!BW416</f>
        <v>2</v>
      </c>
      <c r="CJ416">
        <f>'Raw Data'!BX416</f>
        <v>0</v>
      </c>
      <c r="CK416">
        <f>'Raw Data'!BY416</f>
        <v>4</v>
      </c>
      <c r="CL416" t="str">
        <f>'Raw Data'!BZ416</f>
        <v>N</v>
      </c>
      <c r="CM416">
        <f t="shared" si="95"/>
        <v>0</v>
      </c>
      <c r="CN416">
        <f>'Raw Data'!CA416</f>
        <v>83</v>
      </c>
      <c r="CO416">
        <f>'Raw Data'!CB416</f>
        <v>136</v>
      </c>
      <c r="CP416">
        <f>'Raw Data'!CC416</f>
        <v>0</v>
      </c>
      <c r="CQ416" t="str">
        <f>'Raw Data'!CD416</f>
        <v>Not Urban</v>
      </c>
      <c r="CR416" t="str">
        <f>'Raw Data'!CE416</f>
        <v>Not Urban</v>
      </c>
      <c r="CS416">
        <f>'Raw Data'!CF416</f>
        <v>0</v>
      </c>
      <c r="CT416">
        <f>'Raw Data'!CG416</f>
        <v>50</v>
      </c>
      <c r="CU416">
        <f>'Raw Data'!CH416</f>
        <v>2740</v>
      </c>
      <c r="CV416" t="str">
        <f>'Raw Data'!CI416</f>
        <v xml:space="preserve"> </v>
      </c>
      <c r="CW416">
        <f>'Raw Data'!CJ416</f>
        <v>0</v>
      </c>
      <c r="CX416">
        <f>'Raw Data'!CK416</f>
        <v>1.362822</v>
      </c>
      <c r="CY416">
        <f>'Raw Data'!CL416</f>
        <v>14</v>
      </c>
      <c r="CZ416" t="str">
        <f>'Raw Data'!CM416</f>
        <v>State Mainline</v>
      </c>
      <c r="DA416">
        <f>'Raw Data'!CN416</f>
        <v>2740</v>
      </c>
      <c r="DB416">
        <f>'Raw Data'!CO416</f>
        <v>166084</v>
      </c>
      <c r="DC416">
        <f>'Raw Data'!CP416</f>
        <v>2.98</v>
      </c>
      <c r="DD416">
        <f>'Raw Data'!CQ416</f>
        <v>4.34</v>
      </c>
      <c r="DE416">
        <f>'Raw Data'!CR416</f>
        <v>166084</v>
      </c>
      <c r="DF416">
        <f>'Raw Data'!CS416</f>
        <v>0</v>
      </c>
      <c r="DG416">
        <f>'Raw Data'!CT416</f>
        <v>7195.6992730000002</v>
      </c>
      <c r="DH416">
        <f>'Raw Data'!CU416</f>
        <v>100</v>
      </c>
      <c r="DI416">
        <f>'Raw Data'!CV416</f>
        <v>14705</v>
      </c>
      <c r="DJ416">
        <f>'Raw Data'!CW416</f>
        <v>4.3507999999999998E-2</v>
      </c>
      <c r="DK416">
        <f>'Raw Data'!CX416</f>
        <v>0</v>
      </c>
      <c r="DL416">
        <f>'Raw Data'!CY416</f>
        <v>2.2590000000000002E-3</v>
      </c>
      <c r="DM416">
        <f>'Raw Data'!CZ416</f>
        <v>155</v>
      </c>
      <c r="DN416" t="str">
        <f>'Raw Data'!DA416</f>
        <v>083-0136</v>
      </c>
      <c r="DO416" t="str">
        <f>'Raw Data'!DB416</f>
        <v>4R : Rural Minor Arterial</v>
      </c>
      <c r="DP416" t="str">
        <f>'Raw Data'!DC416</f>
        <v>34.864064, -85.539933</v>
      </c>
      <c r="DQ416">
        <f>'Raw Data'!DD416</f>
        <v>-85.539933000000005</v>
      </c>
      <c r="DR416">
        <f>'Raw Data'!DE416</f>
        <v>34.864063999999999</v>
      </c>
      <c r="DS416">
        <f>'Raw Data'!DF416</f>
        <v>34.864063999999999</v>
      </c>
      <c r="DT416">
        <f>'Raw Data'!DG416</f>
        <v>-85.539933000000005</v>
      </c>
      <c r="DU416">
        <f>'Raw Data'!DH416</f>
        <v>6.8009999999999998E-3</v>
      </c>
      <c r="DV416">
        <f>'Raw Data'!DI416</f>
        <v>2.2590000000000002E-3</v>
      </c>
      <c r="DW416">
        <f>'Raw Data'!DJ416</f>
        <v>61</v>
      </c>
      <c r="DX416" s="11">
        <f t="shared" si="96"/>
        <v>10136.666666666666</v>
      </c>
      <c r="DY416" s="5">
        <f t="shared" si="97"/>
        <v>9900</v>
      </c>
      <c r="DZ416" s="5">
        <f t="shared" si="90"/>
        <v>236.66666666666606</v>
      </c>
      <c r="EA416" s="5">
        <f t="shared" si="91"/>
        <v>2.3905723905723843E-2</v>
      </c>
      <c r="EB416" s="5">
        <f t="shared" si="92"/>
        <v>10018.333333333332</v>
      </c>
      <c r="EC416">
        <f>'Raw Data'!DK416</f>
        <v>8710</v>
      </c>
      <c r="ED416">
        <f>'Raw Data'!DL416</f>
        <v>4</v>
      </c>
      <c r="EE416">
        <f>'Raw Data'!DM416</f>
        <v>11000</v>
      </c>
      <c r="EF416">
        <f>'Raw Data'!DN416</f>
        <v>4</v>
      </c>
      <c r="EG416">
        <f>'Raw Data'!DO416</f>
        <v>10700</v>
      </c>
      <c r="EH416">
        <f>'Raw Data'!DP416</f>
        <v>4</v>
      </c>
      <c r="EI416">
        <f>'Raw Data'!DQ416</f>
        <v>9350</v>
      </c>
      <c r="EJ416">
        <f>'Raw Data'!DR416</f>
        <v>0</v>
      </c>
      <c r="EK416">
        <f>'Raw Data'!DS416</f>
        <v>9070</v>
      </c>
      <c r="EL416">
        <f>'Raw Data'!DT416</f>
        <v>5.8</v>
      </c>
      <c r="EM416">
        <f>'Raw Data'!DU416</f>
        <v>10600</v>
      </c>
      <c r="EN416">
        <f>'Raw Data'!DV416</f>
        <v>5.8</v>
      </c>
      <c r="EO416">
        <f>'Raw Data'!DW416</f>
        <v>10100</v>
      </c>
      <c r="EP416">
        <f>'Raw Data'!DX416</f>
        <v>5.8</v>
      </c>
      <c r="EQ416">
        <f>'Raw Data'!DY416</f>
        <v>9830</v>
      </c>
      <c r="ER416">
        <f>'Raw Data'!DZ416</f>
        <v>5.8</v>
      </c>
      <c r="ES416">
        <f>'Raw Data'!EA416</f>
        <v>9820</v>
      </c>
      <c r="ET416">
        <f>'Raw Data'!EB416</f>
        <v>5.8</v>
      </c>
      <c r="EU416">
        <f>'Raw Data'!EC416</f>
        <v>9100</v>
      </c>
      <c r="EV416">
        <f>'Raw Data'!ED416</f>
        <v>5.8</v>
      </c>
      <c r="EW416">
        <f>'Raw Data'!EE416</f>
        <v>1.4220000000000001E-3</v>
      </c>
    </row>
    <row r="417" spans="1:153" x14ac:dyDescent="0.3">
      <c r="A417">
        <f>'Raw Data'!A417</f>
        <v>415</v>
      </c>
      <c r="B417" t="str">
        <f>'Raw Data'!B417</f>
        <v>Point</v>
      </c>
      <c r="C417">
        <f>'Raw Data'!C417</f>
        <v>730</v>
      </c>
      <c r="D417">
        <f>'Raw Data'!D417</f>
        <v>46</v>
      </c>
      <c r="E417" t="str">
        <f>'Raw Data'!E417</f>
        <v>Point</v>
      </c>
      <c r="F417">
        <f>'Raw Data'!F417</f>
        <v>7557162</v>
      </c>
      <c r="G417" t="str">
        <f>'Raw Data'!G417</f>
        <v>Dade County Sheriff's Office</v>
      </c>
      <c r="H417" s="3">
        <f>'Raw Data'!H417</f>
        <v>43834</v>
      </c>
      <c r="L417">
        <f t="shared" si="84"/>
        <v>0</v>
      </c>
      <c r="M417" s="5">
        <f t="shared" si="85"/>
        <v>43834</v>
      </c>
      <c r="N417" s="5">
        <f t="shared" si="93"/>
        <v>2020</v>
      </c>
      <c r="O417" s="5" t="str" cm="1">
        <f t="array" ref="O417">_xlfn.IFS(N417&lt;=2016,"before treatment",N417=2017,"unknown",N417&gt;2017,"after treatment")</f>
        <v>after treatment</v>
      </c>
      <c r="P417" s="5">
        <f t="shared" si="86"/>
        <v>0</v>
      </c>
      <c r="Q417" s="5">
        <f t="shared" si="87"/>
        <v>1</v>
      </c>
      <c r="R417" t="str">
        <f>'Raw Data'!I417</f>
        <v>Dade</v>
      </c>
      <c r="S417" t="str">
        <f>'Raw Data'!J417</f>
        <v>Back Valley Rd</v>
      </c>
      <c r="T417" t="str">
        <f>'Raw Data'!K417</f>
        <v>Hwy 136</v>
      </c>
      <c r="U417" t="str">
        <f>'Raw Data'!L417</f>
        <v>(B) Suspected Minor/Visible Injury</v>
      </c>
      <c r="V417">
        <f>'Raw Data'!M417</f>
        <v>0</v>
      </c>
      <c r="W417">
        <f>'Raw Data'!N417</f>
        <v>0</v>
      </c>
      <c r="X417">
        <f>'Raw Data'!O417</f>
        <v>2</v>
      </c>
      <c r="Y417" t="str">
        <f>'Raw Data'!P417</f>
        <v>Not a Collision with Motor Vehicle</v>
      </c>
      <c r="Z417" t="str">
        <f>'Raw Data'!Q417</f>
        <v>Off Roadway</v>
      </c>
      <c r="AA417" t="str">
        <f>'Raw Data'!R417</f>
        <v>Ditch</v>
      </c>
      <c r="AB417" t="str">
        <f>'Raw Data'!S417</f>
        <v>Ditch</v>
      </c>
      <c r="AC417" t="str">
        <f>'Raw Data'!T417</f>
        <v>Driver Lost Control</v>
      </c>
      <c r="AD417">
        <f>'Raw Data'!U417</f>
        <v>1</v>
      </c>
      <c r="AE417" s="5" t="str">
        <f t="shared" si="94"/>
        <v>Yes</v>
      </c>
      <c r="AF417" t="str">
        <f>'Raw Data'!V417</f>
        <v>Turning Right</v>
      </c>
      <c r="AG417" s="5">
        <f t="shared" si="88"/>
        <v>1</v>
      </c>
      <c r="AH417" t="str">
        <f>'Raw Data'!W417</f>
        <v>East</v>
      </c>
      <c r="AI417" t="str">
        <f>'Raw Data'!X417</f>
        <v>Dark-Not Lighted</v>
      </c>
      <c r="AJ417" t="str">
        <f>'Raw Data'!Y417</f>
        <v>Dry</v>
      </c>
      <c r="AK417">
        <f>'Raw Data'!Z417</f>
        <v>27</v>
      </c>
      <c r="AL417" t="str">
        <f>'Raw Data'!AA417</f>
        <v>["Lap and Shoulder Belt Used","Lap and Shoulder Belt Used"]</v>
      </c>
      <c r="AM417" s="5">
        <f t="shared" si="89"/>
        <v>0</v>
      </c>
      <c r="AN417" t="str">
        <f>'Raw Data'!AB417</f>
        <v>Passenger Car</v>
      </c>
      <c r="AO417" t="str">
        <f>'Raw Data'!AC417</f>
        <v>0832005200I</v>
      </c>
      <c r="AP417">
        <f>'Raw Data'!AD417</f>
        <v>2.1000000000000001E-2</v>
      </c>
      <c r="AQ417">
        <f>'Raw Data'!AE417</f>
        <v>34.867559</v>
      </c>
      <c r="AR417">
        <f>'Raw Data'!AF417</f>
        <v>-85.530756999999994</v>
      </c>
      <c r="AS417">
        <f>'Raw Data'!AG417</f>
        <v>61</v>
      </c>
      <c r="AT417">
        <f>'Raw Data'!AH417</f>
        <v>131</v>
      </c>
      <c r="AU417">
        <f>'Raw Data'!AI417</f>
        <v>1608</v>
      </c>
      <c r="AV417" t="str">
        <f>'Raw Data'!AJ417</f>
        <v>D6_0136_00_I</v>
      </c>
      <c r="AW417">
        <f>'Raw Data'!AK417</f>
        <v>192</v>
      </c>
      <c r="AX417">
        <f>'Raw Data'!AL417</f>
        <v>212</v>
      </c>
      <c r="AY417" t="str">
        <f>'Raw Data'!AM417</f>
        <v>simple</v>
      </c>
      <c r="AZ417">
        <f>'Raw Data'!AN417</f>
        <v>518.9</v>
      </c>
      <c r="BA417">
        <f>'Raw Data'!AO417</f>
        <v>77.900000000000006</v>
      </c>
      <c r="BB417">
        <f>'Raw Data'!AP417</f>
        <v>703.2</v>
      </c>
      <c r="BC417">
        <f>'Raw Data'!AQ417</f>
        <v>-85.533986999999996</v>
      </c>
      <c r="BD417">
        <f>'Raw Data'!AR417</f>
        <v>34.867364000000002</v>
      </c>
      <c r="BE417">
        <f>'Raw Data'!AS417</f>
        <v>-85.531935000000004</v>
      </c>
      <c r="BF417">
        <f>'Raw Data'!AT417</f>
        <v>34.867972999999999</v>
      </c>
      <c r="BG417" t="str">
        <f>'Raw Data'!AU417</f>
        <v>0831013600I</v>
      </c>
      <c r="BH417">
        <f>'Raw Data'!AV417</f>
        <v>1</v>
      </c>
      <c r="BI417">
        <f>'Raw Data'!AW417</f>
        <v>83</v>
      </c>
      <c r="BJ417">
        <f>'Raw Data'!AX417</f>
        <v>136</v>
      </c>
      <c r="BK417">
        <f>'Raw Data'!AY417</f>
        <v>0</v>
      </c>
      <c r="BL417">
        <f>'Raw Data'!AZ417</f>
        <v>50</v>
      </c>
      <c r="BM417">
        <f>'Raw Data'!BA417</f>
        <v>5.74</v>
      </c>
      <c r="BN417">
        <f>'Raw Data'!BB417</f>
        <v>5.08</v>
      </c>
      <c r="BO417">
        <f>'Raw Data'!BC417</f>
        <v>932.1</v>
      </c>
      <c r="BP417">
        <f>'Raw Data'!BD417</f>
        <v>898</v>
      </c>
      <c r="BQ417">
        <f>'Raw Data'!BE417</f>
        <v>875.7</v>
      </c>
      <c r="BR417">
        <f>'Raw Data'!BF417</f>
        <v>45</v>
      </c>
      <c r="BS417">
        <f>'Raw Data'!BG417</f>
        <v>46</v>
      </c>
      <c r="BT417">
        <f>'Raw Data'!BH417</f>
        <v>0</v>
      </c>
      <c r="BU417">
        <f>'Raw Data'!BI417</f>
        <v>44173</v>
      </c>
      <c r="BV417" t="str">
        <f>'Raw Data'!BJ417</f>
        <v>NONE</v>
      </c>
      <c r="BW417">
        <f>'Raw Data'!BK417</f>
        <v>2.2590000000000002E-3</v>
      </c>
      <c r="BX417">
        <f>'Raw Data'!BL417</f>
        <v>15033</v>
      </c>
      <c r="BY417">
        <f>'Raw Data'!BM417</f>
        <v>14673</v>
      </c>
      <c r="BZ417" t="str">
        <f>'Raw Data'!BN417</f>
        <v>0831013600I</v>
      </c>
      <c r="CA417" t="str">
        <f>'Raw Data'!BO417</f>
        <v>DADE</v>
      </c>
      <c r="CB417">
        <f>'Raw Data'!BP417</f>
        <v>1</v>
      </c>
      <c r="CC417">
        <f>'Raw Data'!BQ417</f>
        <v>13600</v>
      </c>
      <c r="CD417">
        <f>'Raw Data'!BR417</f>
        <v>6</v>
      </c>
      <c r="CE417">
        <f>'Raw Data'!BS417</f>
        <v>1</v>
      </c>
      <c r="CF417">
        <f>'Raw Data'!BT417</f>
        <v>2</v>
      </c>
      <c r="CG417">
        <f>'Raw Data'!BU417</f>
        <v>1</v>
      </c>
      <c r="CH417">
        <f>'Raw Data'!BV417</f>
        <v>1</v>
      </c>
      <c r="CI417">
        <f>'Raw Data'!BW417</f>
        <v>2</v>
      </c>
      <c r="CJ417">
        <f>'Raw Data'!BX417</f>
        <v>0</v>
      </c>
      <c r="CK417">
        <f>'Raw Data'!BY417</f>
        <v>4</v>
      </c>
      <c r="CL417" t="str">
        <f>'Raw Data'!BZ417</f>
        <v>N</v>
      </c>
      <c r="CM417">
        <f t="shared" si="95"/>
        <v>0</v>
      </c>
      <c r="CN417">
        <f>'Raw Data'!CA417</f>
        <v>83</v>
      </c>
      <c r="CO417">
        <f>'Raw Data'!CB417</f>
        <v>136</v>
      </c>
      <c r="CP417">
        <f>'Raw Data'!CC417</f>
        <v>0</v>
      </c>
      <c r="CQ417" t="str">
        <f>'Raw Data'!CD417</f>
        <v>Not Urban</v>
      </c>
      <c r="CR417" t="str">
        <f>'Raw Data'!CE417</f>
        <v>Not Urban</v>
      </c>
      <c r="CS417">
        <f>'Raw Data'!CF417</f>
        <v>0</v>
      </c>
      <c r="CT417">
        <f>'Raw Data'!CG417</f>
        <v>50</v>
      </c>
      <c r="CU417">
        <f>'Raw Data'!CH417</f>
        <v>2740</v>
      </c>
      <c r="CV417" t="str">
        <f>'Raw Data'!CI417</f>
        <v xml:space="preserve"> </v>
      </c>
      <c r="CW417">
        <f>'Raw Data'!CJ417</f>
        <v>0</v>
      </c>
      <c r="CX417">
        <f>'Raw Data'!CK417</f>
        <v>1.362822</v>
      </c>
      <c r="CY417">
        <f>'Raw Data'!CL417</f>
        <v>14</v>
      </c>
      <c r="CZ417" t="str">
        <f>'Raw Data'!CM417</f>
        <v>State Mainline</v>
      </c>
      <c r="DA417">
        <f>'Raw Data'!CN417</f>
        <v>2740</v>
      </c>
      <c r="DB417">
        <f>'Raw Data'!CO417</f>
        <v>166084</v>
      </c>
      <c r="DC417">
        <f>'Raw Data'!CP417</f>
        <v>2.98</v>
      </c>
      <c r="DD417">
        <f>'Raw Data'!CQ417</f>
        <v>4.34</v>
      </c>
      <c r="DE417">
        <f>'Raw Data'!CR417</f>
        <v>166084</v>
      </c>
      <c r="DF417">
        <f>'Raw Data'!CS417</f>
        <v>0</v>
      </c>
      <c r="DG417">
        <f>'Raw Data'!CT417</f>
        <v>7195.6992730000002</v>
      </c>
      <c r="DH417">
        <f>'Raw Data'!CU417</f>
        <v>100</v>
      </c>
      <c r="DI417">
        <f>'Raw Data'!CV417</f>
        <v>14705</v>
      </c>
      <c r="DJ417">
        <f>'Raw Data'!CW417</f>
        <v>4.3507999999999998E-2</v>
      </c>
      <c r="DK417">
        <f>'Raw Data'!CX417</f>
        <v>0</v>
      </c>
      <c r="DL417">
        <f>'Raw Data'!CY417</f>
        <v>2.2590000000000002E-3</v>
      </c>
      <c r="DM417">
        <f>'Raw Data'!CZ417</f>
        <v>155</v>
      </c>
      <c r="DN417" t="str">
        <f>'Raw Data'!DA417</f>
        <v>083-0136</v>
      </c>
      <c r="DO417" t="str">
        <f>'Raw Data'!DB417</f>
        <v>4R : Rural Minor Arterial</v>
      </c>
      <c r="DP417" t="str">
        <f>'Raw Data'!DC417</f>
        <v>34.864064, -85.539933</v>
      </c>
      <c r="DQ417">
        <f>'Raw Data'!DD417</f>
        <v>-85.539933000000005</v>
      </c>
      <c r="DR417">
        <f>'Raw Data'!DE417</f>
        <v>34.864063999999999</v>
      </c>
      <c r="DS417">
        <f>'Raw Data'!DF417</f>
        <v>34.864063999999999</v>
      </c>
      <c r="DT417">
        <f>'Raw Data'!DG417</f>
        <v>-85.539933000000005</v>
      </c>
      <c r="DU417">
        <f>'Raw Data'!DH417</f>
        <v>6.8009999999999998E-3</v>
      </c>
      <c r="DV417">
        <f>'Raw Data'!DI417</f>
        <v>2.2590000000000002E-3</v>
      </c>
      <c r="DW417">
        <f>'Raw Data'!DJ417</f>
        <v>61</v>
      </c>
      <c r="DX417" s="11">
        <f t="shared" si="96"/>
        <v>10136.666666666666</v>
      </c>
      <c r="DY417" s="5">
        <f t="shared" si="97"/>
        <v>9900</v>
      </c>
      <c r="DZ417" s="5">
        <f t="shared" si="90"/>
        <v>236.66666666666606</v>
      </c>
      <c r="EA417" s="5">
        <f t="shared" si="91"/>
        <v>2.3905723905723843E-2</v>
      </c>
      <c r="EB417" s="5">
        <f t="shared" si="92"/>
        <v>10018.333333333332</v>
      </c>
      <c r="EC417">
        <f>'Raw Data'!DK417</f>
        <v>8710</v>
      </c>
      <c r="ED417">
        <f>'Raw Data'!DL417</f>
        <v>4</v>
      </c>
      <c r="EE417">
        <f>'Raw Data'!DM417</f>
        <v>11000</v>
      </c>
      <c r="EF417">
        <f>'Raw Data'!DN417</f>
        <v>4</v>
      </c>
      <c r="EG417">
        <f>'Raw Data'!DO417</f>
        <v>10700</v>
      </c>
      <c r="EH417">
        <f>'Raw Data'!DP417</f>
        <v>4</v>
      </c>
      <c r="EI417">
        <f>'Raw Data'!DQ417</f>
        <v>9350</v>
      </c>
      <c r="EJ417">
        <f>'Raw Data'!DR417</f>
        <v>0</v>
      </c>
      <c r="EK417">
        <f>'Raw Data'!DS417</f>
        <v>9070</v>
      </c>
      <c r="EL417">
        <f>'Raw Data'!DT417</f>
        <v>5.8</v>
      </c>
      <c r="EM417">
        <f>'Raw Data'!DU417</f>
        <v>10600</v>
      </c>
      <c r="EN417">
        <f>'Raw Data'!DV417</f>
        <v>5.8</v>
      </c>
      <c r="EO417">
        <f>'Raw Data'!DW417</f>
        <v>10100</v>
      </c>
      <c r="EP417">
        <f>'Raw Data'!DX417</f>
        <v>5.8</v>
      </c>
      <c r="EQ417">
        <f>'Raw Data'!DY417</f>
        <v>9830</v>
      </c>
      <c r="ER417">
        <f>'Raw Data'!DZ417</f>
        <v>5.8</v>
      </c>
      <c r="ES417">
        <f>'Raw Data'!EA417</f>
        <v>9820</v>
      </c>
      <c r="ET417">
        <f>'Raw Data'!EB417</f>
        <v>5.8</v>
      </c>
      <c r="EU417">
        <f>'Raw Data'!EC417</f>
        <v>9100</v>
      </c>
      <c r="EV417">
        <f>'Raw Data'!ED417</f>
        <v>5.8</v>
      </c>
      <c r="EW417">
        <f>'Raw Data'!EE417</f>
        <v>1.2489999999999999E-3</v>
      </c>
    </row>
    <row r="418" spans="1:153" x14ac:dyDescent="0.3">
      <c r="A418">
        <f>'Raw Data'!A418</f>
        <v>416</v>
      </c>
      <c r="B418" t="str">
        <f>'Raw Data'!B418</f>
        <v>Point</v>
      </c>
      <c r="C418">
        <f>'Raw Data'!C418</f>
        <v>54</v>
      </c>
      <c r="D418">
        <f>'Raw Data'!D418</f>
        <v>402</v>
      </c>
      <c r="E418" t="str">
        <f>'Raw Data'!E418</f>
        <v>Point</v>
      </c>
      <c r="F418">
        <f>'Raw Data'!F418</f>
        <v>4457316</v>
      </c>
      <c r="G418" t="str">
        <f>'Raw Data'!G418</f>
        <v>Gsp Post 00</v>
      </c>
      <c r="H418" s="3">
        <f>'Raw Data'!H418</f>
        <v>41416</v>
      </c>
      <c r="L418">
        <f t="shared" si="84"/>
        <v>0</v>
      </c>
      <c r="M418" s="5">
        <f t="shared" si="85"/>
        <v>41416</v>
      </c>
      <c r="N418" s="5">
        <f t="shared" si="93"/>
        <v>2013</v>
      </c>
      <c r="O418" s="5" t="str" cm="1">
        <f t="array" ref="O418">_xlfn.IFS(N418&lt;=2016,"before treatment",N418=2017,"unknown",N418&gt;2017,"after treatment")</f>
        <v>before treatment</v>
      </c>
      <c r="P418" s="5">
        <f t="shared" si="86"/>
        <v>1</v>
      </c>
      <c r="Q418" s="5">
        <f t="shared" si="87"/>
        <v>0</v>
      </c>
      <c r="R418" t="str">
        <f>'Raw Data'!I418</f>
        <v>Dade</v>
      </c>
      <c r="S418" t="str">
        <f>'Raw Data'!J418</f>
        <v>State Route 136</v>
      </c>
      <c r="T418" t="str">
        <f>'Raw Data'!K418</f>
        <v>(none)</v>
      </c>
      <c r="U418" t="str">
        <f>'Raw Data'!L418</f>
        <v>(O) No Injury</v>
      </c>
      <c r="V418">
        <f>'Raw Data'!M418</f>
        <v>0</v>
      </c>
      <c r="W418">
        <f>'Raw Data'!N418</f>
        <v>0</v>
      </c>
      <c r="X418">
        <f>'Raw Data'!O418</f>
        <v>0</v>
      </c>
      <c r="Y418" t="str">
        <f>'Raw Data'!P418</f>
        <v>Angle (Other)</v>
      </c>
      <c r="Z418" t="str">
        <f>'Raw Data'!Q418</f>
        <v>On Shoulder</v>
      </c>
      <c r="AA418" t="str">
        <f>'Raw Data'!R418</f>
        <v>Ditch</v>
      </c>
      <c r="AB418" t="str">
        <f>'Raw Data'!S418</f>
        <v>Ditch</v>
      </c>
      <c r="AC418" t="str">
        <f>'Raw Data'!T418</f>
        <v>Changed Lanes Improperly</v>
      </c>
      <c r="AD418">
        <f>'Raw Data'!U418</f>
        <v>1</v>
      </c>
      <c r="AE418" s="5" t="str">
        <f t="shared" si="94"/>
        <v>Yes</v>
      </c>
      <c r="AF418" t="str">
        <f>'Raw Data'!V418</f>
        <v>Negotiating a Curve</v>
      </c>
      <c r="AG418" s="5">
        <f t="shared" si="88"/>
        <v>0</v>
      </c>
      <c r="AH418" t="str">
        <f>'Raw Data'!W418</f>
        <v>East</v>
      </c>
      <c r="AI418" t="str">
        <f>'Raw Data'!X418</f>
        <v>Dark-Not Lighted</v>
      </c>
      <c r="AJ418" t="str">
        <f>'Raw Data'!Y418</f>
        <v>Dry</v>
      </c>
      <c r="AK418">
        <f>'Raw Data'!Z418</f>
        <v>19</v>
      </c>
      <c r="AL418" t="str">
        <f>'Raw Data'!AA418</f>
        <v>Unknown</v>
      </c>
      <c r="AM418" s="5">
        <f t="shared" si="89"/>
        <v>0</v>
      </c>
      <c r="AN418" t="str">
        <f>'Raw Data'!AB418</f>
        <v>Passenger Car</v>
      </c>
      <c r="AO418" t="str">
        <f>'Raw Data'!AC418</f>
        <v>0831013600I</v>
      </c>
      <c r="AP418">
        <f>'Raw Data'!AD418</f>
        <v>8.7990619999999993</v>
      </c>
      <c r="AQ418">
        <f>'Raw Data'!AE418</f>
        <v>34.848531000000001</v>
      </c>
      <c r="AR418">
        <f>'Raw Data'!AF418</f>
        <v>-85.494781000000003</v>
      </c>
      <c r="AS418">
        <f>'Raw Data'!AG418</f>
        <v>62</v>
      </c>
      <c r="AT418">
        <f>'Raw Data'!AH418</f>
        <v>121</v>
      </c>
      <c r="AU418">
        <f>'Raw Data'!AI418</f>
        <v>1588</v>
      </c>
      <c r="AV418" t="str">
        <f>'Raw Data'!AJ418</f>
        <v>D6_0136_00_I</v>
      </c>
      <c r="AW418">
        <f>'Raw Data'!AK418</f>
        <v>174</v>
      </c>
      <c r="AX418">
        <f>'Raw Data'!AL418</f>
        <v>192</v>
      </c>
      <c r="AY418" t="str">
        <f>'Raw Data'!AM418</f>
        <v>split</v>
      </c>
      <c r="AZ418">
        <f>'Raw Data'!AN418</f>
        <v>76.2</v>
      </c>
      <c r="BA418">
        <f>'Raw Data'!AO418</f>
        <v>225.8</v>
      </c>
      <c r="BB418">
        <f>'Raw Data'!AP418</f>
        <v>293.8</v>
      </c>
      <c r="BC418">
        <f>'Raw Data'!AQ418</f>
        <v>-85.495022000000006</v>
      </c>
      <c r="BD418">
        <f>'Raw Data'!AR418</f>
        <v>34.848885000000003</v>
      </c>
      <c r="BE418">
        <f>'Raw Data'!AS418</f>
        <v>-85.494781000000003</v>
      </c>
      <c r="BF418">
        <f>'Raw Data'!AT418</f>
        <v>34.848529999999997</v>
      </c>
      <c r="BG418" t="str">
        <f>'Raw Data'!AU418</f>
        <v>0831013600I</v>
      </c>
      <c r="BH418">
        <f>'Raw Data'!AV418</f>
        <v>1</v>
      </c>
      <c r="BI418">
        <f>'Raw Data'!AW418</f>
        <v>83</v>
      </c>
      <c r="BJ418">
        <f>'Raw Data'!AX418</f>
        <v>136</v>
      </c>
      <c r="BK418">
        <f>'Raw Data'!AY418</f>
        <v>0</v>
      </c>
      <c r="BL418">
        <f>'Raw Data'!AZ418</f>
        <v>55</v>
      </c>
      <c r="BM418">
        <f>'Raw Data'!BA418</f>
        <v>17.71</v>
      </c>
      <c r="BN418">
        <f>'Raw Data'!BB418</f>
        <v>16.72</v>
      </c>
      <c r="BO418">
        <f>'Raw Data'!BC418</f>
        <v>1368.1</v>
      </c>
      <c r="BP418">
        <f>'Raw Data'!BD418</f>
        <v>1364.5</v>
      </c>
      <c r="BQ418">
        <f>'Raw Data'!BE418</f>
        <v>1356</v>
      </c>
      <c r="BR418">
        <f>'Raw Data'!BF418</f>
        <v>55</v>
      </c>
      <c r="BS418">
        <f>'Raw Data'!BG418</f>
        <v>14.9</v>
      </c>
      <c r="BT418">
        <f>'Raw Data'!BH418</f>
        <v>40.1</v>
      </c>
      <c r="BU418">
        <f>'Raw Data'!BI418</f>
        <v>44173</v>
      </c>
      <c r="BV418" t="str">
        <f>'Raw Data'!BJ418</f>
        <v>ASV_15+</v>
      </c>
      <c r="BW418">
        <f>'Raw Data'!BK418</f>
        <v>9.1100000000000003E-4</v>
      </c>
      <c r="BX418">
        <f>'Raw Data'!BL418</f>
        <v>15005</v>
      </c>
      <c r="BY418">
        <f>'Raw Data'!BM418</f>
        <v>14645</v>
      </c>
      <c r="BZ418" t="str">
        <f>'Raw Data'!BN418</f>
        <v>0831013600I</v>
      </c>
      <c r="CA418" t="str">
        <f>'Raw Data'!BO418</f>
        <v>DADE</v>
      </c>
      <c r="CB418">
        <f>'Raw Data'!BP418</f>
        <v>1</v>
      </c>
      <c r="CC418">
        <f>'Raw Data'!BQ418</f>
        <v>13600</v>
      </c>
      <c r="CD418">
        <f>'Raw Data'!BR418</f>
        <v>6</v>
      </c>
      <c r="CE418">
        <f>'Raw Data'!BS418</f>
        <v>1</v>
      </c>
      <c r="CF418">
        <f>'Raw Data'!BT418</f>
        <v>2</v>
      </c>
      <c r="CG418">
        <f>'Raw Data'!BU418</f>
        <v>1</v>
      </c>
      <c r="CH418">
        <f>'Raw Data'!BV418</f>
        <v>1</v>
      </c>
      <c r="CI418">
        <f>'Raw Data'!BW418</f>
        <v>2</v>
      </c>
      <c r="CJ418">
        <f>'Raw Data'!BX418</f>
        <v>0</v>
      </c>
      <c r="CK418">
        <f>'Raw Data'!BY418</f>
        <v>5</v>
      </c>
      <c r="CL418" t="str">
        <f>'Raw Data'!BZ418</f>
        <v>N</v>
      </c>
      <c r="CM418">
        <f t="shared" si="95"/>
        <v>0</v>
      </c>
      <c r="CN418">
        <f>'Raw Data'!CA418</f>
        <v>83</v>
      </c>
      <c r="CO418">
        <f>'Raw Data'!CB418</f>
        <v>136</v>
      </c>
      <c r="CP418">
        <f>'Raw Data'!CC418</f>
        <v>0</v>
      </c>
      <c r="CQ418" t="str">
        <f>'Raw Data'!CD418</f>
        <v>Not Urban</v>
      </c>
      <c r="CR418" t="str">
        <f>'Raw Data'!CE418</f>
        <v>Not Urban</v>
      </c>
      <c r="CS418">
        <f>'Raw Data'!CF418</f>
        <v>0</v>
      </c>
      <c r="CT418">
        <f>'Raw Data'!CG418</f>
        <v>55</v>
      </c>
      <c r="CU418">
        <f>'Raw Data'!CH418</f>
        <v>2000</v>
      </c>
      <c r="CV418" t="str">
        <f>'Raw Data'!CI418</f>
        <v xml:space="preserve"> </v>
      </c>
      <c r="CW418">
        <f>'Raw Data'!CJ418</f>
        <v>0</v>
      </c>
      <c r="CX418">
        <f>'Raw Data'!CK418</f>
        <v>3.342797</v>
      </c>
      <c r="CY418">
        <f>'Raw Data'!CL418</f>
        <v>14</v>
      </c>
      <c r="CZ418" t="str">
        <f>'Raw Data'!CM418</f>
        <v>State Mainline</v>
      </c>
      <c r="DA418">
        <f>'Raw Data'!CN418</f>
        <v>2000</v>
      </c>
      <c r="DB418">
        <f>'Raw Data'!CO418</f>
        <v>166056</v>
      </c>
      <c r="DC418">
        <f>'Raw Data'!CP418</f>
        <v>7.26</v>
      </c>
      <c r="DD418">
        <f>'Raw Data'!CQ418</f>
        <v>10.6</v>
      </c>
      <c r="DE418">
        <f>'Raw Data'!CR418</f>
        <v>166056</v>
      </c>
      <c r="DF418">
        <f>'Raw Data'!CS418</f>
        <v>0</v>
      </c>
      <c r="DG418">
        <f>'Raw Data'!CT418</f>
        <v>17649.966739</v>
      </c>
      <c r="DH418">
        <f>'Raw Data'!CU418</f>
        <v>100</v>
      </c>
      <c r="DI418">
        <f>'Raw Data'!CV418</f>
        <v>14677</v>
      </c>
      <c r="DJ418">
        <f>'Raw Data'!CW418</f>
        <v>9.6239000000000005E-2</v>
      </c>
      <c r="DK418">
        <f>'Raw Data'!CX418</f>
        <v>0</v>
      </c>
      <c r="DL418">
        <f>'Raw Data'!CY418</f>
        <v>9.1100000000000003E-4</v>
      </c>
      <c r="DM418">
        <f>'Raw Data'!CZ418</f>
        <v>158</v>
      </c>
      <c r="DN418" t="str">
        <f>'Raw Data'!DA418</f>
        <v>083-0143</v>
      </c>
      <c r="DO418" t="str">
        <f>'Raw Data'!DB418</f>
        <v>4R : Rural Minor Arterial</v>
      </c>
      <c r="DP418" t="str">
        <f>'Raw Data'!DC418</f>
        <v>34.865685, -85.509940</v>
      </c>
      <c r="DQ418">
        <f>'Raw Data'!DD418</f>
        <v>-85.50994</v>
      </c>
      <c r="DR418">
        <f>'Raw Data'!DE418</f>
        <v>34.865684999999999</v>
      </c>
      <c r="DS418">
        <f>'Raw Data'!DF418</f>
        <v>34.865684999999999</v>
      </c>
      <c r="DT418">
        <f>'Raw Data'!DG418</f>
        <v>-85.50994</v>
      </c>
      <c r="DU418">
        <f>'Raw Data'!DH418</f>
        <v>2.2467000000000001E-2</v>
      </c>
      <c r="DV418">
        <f>'Raw Data'!DI418</f>
        <v>9.1100000000000003E-4</v>
      </c>
      <c r="DW418">
        <f>'Raw Data'!DJ418</f>
        <v>62</v>
      </c>
      <c r="DX418" s="11">
        <f t="shared" si="96"/>
        <v>2880</v>
      </c>
      <c r="DY418" s="5">
        <f t="shared" si="97"/>
        <v>2620</v>
      </c>
      <c r="DZ418" s="5">
        <f t="shared" si="90"/>
        <v>260</v>
      </c>
      <c r="EA418" s="5">
        <f t="shared" si="91"/>
        <v>9.9236641221374045E-2</v>
      </c>
      <c r="EB418" s="5">
        <f t="shared" si="92"/>
        <v>2750</v>
      </c>
      <c r="EC418">
        <f>'Raw Data'!DK418</f>
        <v>2720</v>
      </c>
      <c r="ED418">
        <f>'Raw Data'!DL418</f>
        <v>5.5</v>
      </c>
      <c r="EE418">
        <f>'Raw Data'!DM418</f>
        <v>2960</v>
      </c>
      <c r="EF418">
        <f>'Raw Data'!DN418</f>
        <v>5.5</v>
      </c>
      <c r="EG418">
        <f>'Raw Data'!DO418</f>
        <v>2960</v>
      </c>
      <c r="EH418">
        <f>'Raw Data'!DP418</f>
        <v>5.5</v>
      </c>
      <c r="EI418">
        <f>'Raw Data'!DQ418</f>
        <v>2800</v>
      </c>
      <c r="EJ418">
        <f>'Raw Data'!DR418</f>
        <v>0</v>
      </c>
      <c r="EK418">
        <f>'Raw Data'!DS418</f>
        <v>2720</v>
      </c>
      <c r="EL418">
        <f>'Raw Data'!DT418</f>
        <v>5.8</v>
      </c>
      <c r="EM418">
        <f>'Raw Data'!DU418</f>
        <v>2670</v>
      </c>
      <c r="EN418">
        <f>'Raw Data'!DV418</f>
        <v>5.8</v>
      </c>
      <c r="EO418">
        <f>'Raw Data'!DW418</f>
        <v>2550</v>
      </c>
      <c r="EP418">
        <f>'Raw Data'!DX418</f>
        <v>6</v>
      </c>
      <c r="EQ418">
        <f>'Raw Data'!DY418</f>
        <v>2540</v>
      </c>
      <c r="ER418">
        <f>'Raw Data'!DZ418</f>
        <v>6.7</v>
      </c>
      <c r="ES418">
        <f>'Raw Data'!EA418</f>
        <v>2550</v>
      </c>
      <c r="ET418">
        <f>'Raw Data'!EB418</f>
        <v>6.7</v>
      </c>
      <c r="EU418">
        <f>'Raw Data'!EC418</f>
        <v>2270</v>
      </c>
      <c r="EV418">
        <f>'Raw Data'!ED418</f>
        <v>6.7</v>
      </c>
      <c r="EW418">
        <f>'Raw Data'!EE418</f>
        <v>0</v>
      </c>
    </row>
    <row r="419" spans="1:153" x14ac:dyDescent="0.3">
      <c r="A419">
        <f>'Raw Data'!A419</f>
        <v>417</v>
      </c>
      <c r="B419" t="str">
        <f>'Raw Data'!B419</f>
        <v>Point</v>
      </c>
      <c r="C419">
        <f>'Raw Data'!C419</f>
        <v>213</v>
      </c>
      <c r="D419">
        <f>'Raw Data'!D419</f>
        <v>266</v>
      </c>
      <c r="E419" t="str">
        <f>'Raw Data'!E419</f>
        <v>Point</v>
      </c>
      <c r="F419">
        <f>'Raw Data'!F419</f>
        <v>5528955</v>
      </c>
      <c r="G419" t="str">
        <f>'Raw Data'!G419</f>
        <v>Dade County Sheriff's Office</v>
      </c>
      <c r="H419" s="3">
        <f>'Raw Data'!H419</f>
        <v>42304</v>
      </c>
      <c r="L419">
        <f t="shared" si="84"/>
        <v>0</v>
      </c>
      <c r="M419" s="5">
        <f t="shared" si="85"/>
        <v>42304</v>
      </c>
      <c r="N419" s="5">
        <f t="shared" si="93"/>
        <v>2015</v>
      </c>
      <c r="O419" s="5" t="str" cm="1">
        <f t="array" ref="O419">_xlfn.IFS(N419&lt;=2016,"before treatment",N419=2017,"unknown",N419&gt;2017,"after treatment")</f>
        <v>before treatment</v>
      </c>
      <c r="P419" s="5">
        <f t="shared" si="86"/>
        <v>1</v>
      </c>
      <c r="Q419" s="5">
        <f t="shared" si="87"/>
        <v>0</v>
      </c>
      <c r="R419" t="str">
        <f>'Raw Data'!I419</f>
        <v>Dade</v>
      </c>
      <c r="S419" t="str">
        <f>'Raw Data'!J419</f>
        <v>State Route 136</v>
      </c>
      <c r="T419" t="str">
        <f>'Raw Data'!K419</f>
        <v>S Sunset Dr</v>
      </c>
      <c r="U419" t="str">
        <f>'Raw Data'!L419</f>
        <v>(C) Possible Injury / Complaint</v>
      </c>
      <c r="V419">
        <f>'Raw Data'!M419</f>
        <v>0</v>
      </c>
      <c r="W419">
        <f>'Raw Data'!N419</f>
        <v>0</v>
      </c>
      <c r="X419">
        <f>'Raw Data'!O419</f>
        <v>0</v>
      </c>
      <c r="Y419" t="str">
        <f>'Raw Data'!P419</f>
        <v>Not a Collision with Motor Vehicle</v>
      </c>
      <c r="Z419" t="str">
        <f>'Raw Data'!Q419</f>
        <v>On Shoulder</v>
      </c>
      <c r="AA419" t="str">
        <f>'Raw Data'!R419</f>
        <v>Guard Rail Face</v>
      </c>
      <c r="AB419" t="str">
        <f>'Raw Data'!S419</f>
        <v>Guard Rail Fence</v>
      </c>
      <c r="AC419" t="str">
        <f>'Raw Data'!T419</f>
        <v>Too Fast for Conditions</v>
      </c>
      <c r="AD419">
        <f>'Raw Data'!U419</f>
        <v>1</v>
      </c>
      <c r="AE419" s="5" t="str">
        <f t="shared" si="94"/>
        <v>Yes</v>
      </c>
      <c r="AF419" t="str">
        <f>'Raw Data'!V419</f>
        <v>Negotiating a Curve</v>
      </c>
      <c r="AG419" s="5">
        <f t="shared" si="88"/>
        <v>0</v>
      </c>
      <c r="AH419" t="str">
        <f>'Raw Data'!W419</f>
        <v>East</v>
      </c>
      <c r="AI419" t="str">
        <f>'Raw Data'!X419</f>
        <v>Daylight</v>
      </c>
      <c r="AJ419" t="str">
        <f>'Raw Data'!Y419</f>
        <v>Wet</v>
      </c>
      <c r="AK419">
        <f>'Raw Data'!Z419</f>
        <v>16</v>
      </c>
      <c r="AL419" t="str">
        <f>'Raw Data'!AA419</f>
        <v xml:space="preserve"> </v>
      </c>
      <c r="AM419" s="5">
        <f t="shared" si="89"/>
        <v>0</v>
      </c>
      <c r="AN419" t="str">
        <f>'Raw Data'!AB419</f>
        <v>Passenger Car</v>
      </c>
      <c r="AO419" t="str">
        <f>'Raw Data'!AC419</f>
        <v>0831013600I</v>
      </c>
      <c r="AP419">
        <f>'Raw Data'!AD419</f>
        <v>8.7669999999999995</v>
      </c>
      <c r="AQ419">
        <f>'Raw Data'!AE419</f>
        <v>34.848883000000001</v>
      </c>
      <c r="AR419">
        <f>'Raw Data'!AF419</f>
        <v>-85.494645000000006</v>
      </c>
      <c r="AS419">
        <f>'Raw Data'!AG419</f>
        <v>62</v>
      </c>
      <c r="AT419">
        <f>'Raw Data'!AH419</f>
        <v>121</v>
      </c>
      <c r="AU419">
        <f>'Raw Data'!AI419</f>
        <v>1588</v>
      </c>
      <c r="AV419" t="str">
        <f>'Raw Data'!AJ419</f>
        <v>D6_0136_00_I</v>
      </c>
      <c r="AW419">
        <f>'Raw Data'!AK419</f>
        <v>174</v>
      </c>
      <c r="AX419">
        <f>'Raw Data'!AL419</f>
        <v>192</v>
      </c>
      <c r="AY419" t="str">
        <f>'Raw Data'!AM419</f>
        <v>split</v>
      </c>
      <c r="AZ419">
        <f>'Raw Data'!AN419</f>
        <v>76.2</v>
      </c>
      <c r="BA419">
        <f>'Raw Data'!AO419</f>
        <v>225.8</v>
      </c>
      <c r="BB419">
        <f>'Raw Data'!AP419</f>
        <v>293.8</v>
      </c>
      <c r="BC419">
        <f>'Raw Data'!AQ419</f>
        <v>-85.495022000000006</v>
      </c>
      <c r="BD419">
        <f>'Raw Data'!AR419</f>
        <v>34.848885000000003</v>
      </c>
      <c r="BE419">
        <f>'Raw Data'!AS419</f>
        <v>-85.494781000000003</v>
      </c>
      <c r="BF419">
        <f>'Raw Data'!AT419</f>
        <v>34.848529999999997</v>
      </c>
      <c r="BG419" t="str">
        <f>'Raw Data'!AU419</f>
        <v>0831013600I</v>
      </c>
      <c r="BH419">
        <f>'Raw Data'!AV419</f>
        <v>1</v>
      </c>
      <c r="BI419">
        <f>'Raw Data'!AW419</f>
        <v>83</v>
      </c>
      <c r="BJ419">
        <f>'Raw Data'!AX419</f>
        <v>136</v>
      </c>
      <c r="BK419">
        <f>'Raw Data'!AY419</f>
        <v>0</v>
      </c>
      <c r="BL419">
        <f>'Raw Data'!AZ419</f>
        <v>55</v>
      </c>
      <c r="BM419">
        <f>'Raw Data'!BA419</f>
        <v>17.71</v>
      </c>
      <c r="BN419">
        <f>'Raw Data'!BB419</f>
        <v>16.72</v>
      </c>
      <c r="BO419">
        <f>'Raw Data'!BC419</f>
        <v>1368.1</v>
      </c>
      <c r="BP419">
        <f>'Raw Data'!BD419</f>
        <v>1364.5</v>
      </c>
      <c r="BQ419">
        <f>'Raw Data'!BE419</f>
        <v>1356</v>
      </c>
      <c r="BR419">
        <f>'Raw Data'!BF419</f>
        <v>55</v>
      </c>
      <c r="BS419">
        <f>'Raw Data'!BG419</f>
        <v>14.9</v>
      </c>
      <c r="BT419">
        <f>'Raw Data'!BH419</f>
        <v>40.1</v>
      </c>
      <c r="BU419">
        <f>'Raw Data'!BI419</f>
        <v>44173</v>
      </c>
      <c r="BV419" t="str">
        <f>'Raw Data'!BJ419</f>
        <v>ASV_15+</v>
      </c>
      <c r="BW419">
        <f>'Raw Data'!BK419</f>
        <v>9.1100000000000003E-4</v>
      </c>
      <c r="BX419">
        <f>'Raw Data'!BL419</f>
        <v>15005</v>
      </c>
      <c r="BY419">
        <f>'Raw Data'!BM419</f>
        <v>14645</v>
      </c>
      <c r="BZ419" t="str">
        <f>'Raw Data'!BN419</f>
        <v>0831013600I</v>
      </c>
      <c r="CA419" t="str">
        <f>'Raw Data'!BO419</f>
        <v>DADE</v>
      </c>
      <c r="CB419">
        <f>'Raw Data'!BP419</f>
        <v>1</v>
      </c>
      <c r="CC419">
        <f>'Raw Data'!BQ419</f>
        <v>13600</v>
      </c>
      <c r="CD419">
        <f>'Raw Data'!BR419</f>
        <v>6</v>
      </c>
      <c r="CE419">
        <f>'Raw Data'!BS419</f>
        <v>1</v>
      </c>
      <c r="CF419">
        <f>'Raw Data'!BT419</f>
        <v>2</v>
      </c>
      <c r="CG419">
        <f>'Raw Data'!BU419</f>
        <v>1</v>
      </c>
      <c r="CH419">
        <f>'Raw Data'!BV419</f>
        <v>1</v>
      </c>
      <c r="CI419">
        <f>'Raw Data'!BW419</f>
        <v>2</v>
      </c>
      <c r="CJ419">
        <f>'Raw Data'!BX419</f>
        <v>0</v>
      </c>
      <c r="CK419">
        <f>'Raw Data'!BY419</f>
        <v>5</v>
      </c>
      <c r="CL419" t="str">
        <f>'Raw Data'!BZ419</f>
        <v>N</v>
      </c>
      <c r="CM419">
        <f t="shared" si="95"/>
        <v>0</v>
      </c>
      <c r="CN419">
        <f>'Raw Data'!CA419</f>
        <v>83</v>
      </c>
      <c r="CO419">
        <f>'Raw Data'!CB419</f>
        <v>136</v>
      </c>
      <c r="CP419">
        <f>'Raw Data'!CC419</f>
        <v>0</v>
      </c>
      <c r="CQ419" t="str">
        <f>'Raw Data'!CD419</f>
        <v>Not Urban</v>
      </c>
      <c r="CR419" t="str">
        <f>'Raw Data'!CE419</f>
        <v>Not Urban</v>
      </c>
      <c r="CS419">
        <f>'Raw Data'!CF419</f>
        <v>0</v>
      </c>
      <c r="CT419">
        <f>'Raw Data'!CG419</f>
        <v>55</v>
      </c>
      <c r="CU419">
        <f>'Raw Data'!CH419</f>
        <v>2000</v>
      </c>
      <c r="CV419" t="str">
        <f>'Raw Data'!CI419</f>
        <v xml:space="preserve"> </v>
      </c>
      <c r="CW419">
        <f>'Raw Data'!CJ419</f>
        <v>0</v>
      </c>
      <c r="CX419">
        <f>'Raw Data'!CK419</f>
        <v>3.342797</v>
      </c>
      <c r="CY419">
        <f>'Raw Data'!CL419</f>
        <v>14</v>
      </c>
      <c r="CZ419" t="str">
        <f>'Raw Data'!CM419</f>
        <v>State Mainline</v>
      </c>
      <c r="DA419">
        <f>'Raw Data'!CN419</f>
        <v>2000</v>
      </c>
      <c r="DB419">
        <f>'Raw Data'!CO419</f>
        <v>166056</v>
      </c>
      <c r="DC419">
        <f>'Raw Data'!CP419</f>
        <v>7.26</v>
      </c>
      <c r="DD419">
        <f>'Raw Data'!CQ419</f>
        <v>10.6</v>
      </c>
      <c r="DE419">
        <f>'Raw Data'!CR419</f>
        <v>166056</v>
      </c>
      <c r="DF419">
        <f>'Raw Data'!CS419</f>
        <v>0</v>
      </c>
      <c r="DG419">
        <f>'Raw Data'!CT419</f>
        <v>17649.966739</v>
      </c>
      <c r="DH419">
        <f>'Raw Data'!CU419</f>
        <v>100</v>
      </c>
      <c r="DI419">
        <f>'Raw Data'!CV419</f>
        <v>14677</v>
      </c>
      <c r="DJ419">
        <f>'Raw Data'!CW419</f>
        <v>9.6239000000000005E-2</v>
      </c>
      <c r="DK419">
        <f>'Raw Data'!CX419</f>
        <v>0</v>
      </c>
      <c r="DL419">
        <f>'Raw Data'!CY419</f>
        <v>9.1100000000000003E-4</v>
      </c>
      <c r="DM419">
        <f>'Raw Data'!CZ419</f>
        <v>158</v>
      </c>
      <c r="DN419" t="str">
        <f>'Raw Data'!DA419</f>
        <v>083-0143</v>
      </c>
      <c r="DO419" t="str">
        <f>'Raw Data'!DB419</f>
        <v>4R : Rural Minor Arterial</v>
      </c>
      <c r="DP419" t="str">
        <f>'Raw Data'!DC419</f>
        <v>34.865685, -85.509940</v>
      </c>
      <c r="DQ419">
        <f>'Raw Data'!DD419</f>
        <v>-85.50994</v>
      </c>
      <c r="DR419">
        <f>'Raw Data'!DE419</f>
        <v>34.865684999999999</v>
      </c>
      <c r="DS419">
        <f>'Raw Data'!DF419</f>
        <v>34.865684999999999</v>
      </c>
      <c r="DT419">
        <f>'Raw Data'!DG419</f>
        <v>-85.50994</v>
      </c>
      <c r="DU419">
        <f>'Raw Data'!DH419</f>
        <v>2.2467000000000001E-2</v>
      </c>
      <c r="DV419">
        <f>'Raw Data'!DI419</f>
        <v>9.1100000000000003E-4</v>
      </c>
      <c r="DW419">
        <f>'Raw Data'!DJ419</f>
        <v>62</v>
      </c>
      <c r="DX419" s="11">
        <f t="shared" si="96"/>
        <v>2880</v>
      </c>
      <c r="DY419" s="5">
        <f t="shared" si="97"/>
        <v>2620</v>
      </c>
      <c r="DZ419" s="5">
        <f t="shared" si="90"/>
        <v>260</v>
      </c>
      <c r="EA419" s="5">
        <f t="shared" si="91"/>
        <v>9.9236641221374045E-2</v>
      </c>
      <c r="EB419" s="5">
        <f t="shared" si="92"/>
        <v>2750</v>
      </c>
      <c r="EC419">
        <f>'Raw Data'!DK419</f>
        <v>2720</v>
      </c>
      <c r="ED419">
        <f>'Raw Data'!DL419</f>
        <v>5.5</v>
      </c>
      <c r="EE419">
        <f>'Raw Data'!DM419</f>
        <v>2960</v>
      </c>
      <c r="EF419">
        <f>'Raw Data'!DN419</f>
        <v>5.5</v>
      </c>
      <c r="EG419">
        <f>'Raw Data'!DO419</f>
        <v>2960</v>
      </c>
      <c r="EH419">
        <f>'Raw Data'!DP419</f>
        <v>5.5</v>
      </c>
      <c r="EI419">
        <f>'Raw Data'!DQ419</f>
        <v>2800</v>
      </c>
      <c r="EJ419">
        <f>'Raw Data'!DR419</f>
        <v>0</v>
      </c>
      <c r="EK419">
        <f>'Raw Data'!DS419</f>
        <v>2720</v>
      </c>
      <c r="EL419">
        <f>'Raw Data'!DT419</f>
        <v>5.8</v>
      </c>
      <c r="EM419">
        <f>'Raw Data'!DU419</f>
        <v>2670</v>
      </c>
      <c r="EN419">
        <f>'Raw Data'!DV419</f>
        <v>5.8</v>
      </c>
      <c r="EO419">
        <f>'Raw Data'!DW419</f>
        <v>2550</v>
      </c>
      <c r="EP419">
        <f>'Raw Data'!DX419</f>
        <v>6</v>
      </c>
      <c r="EQ419">
        <f>'Raw Data'!DY419</f>
        <v>2540</v>
      </c>
      <c r="ER419">
        <f>'Raw Data'!DZ419</f>
        <v>6.7</v>
      </c>
      <c r="ES419">
        <f>'Raw Data'!EA419</f>
        <v>2550</v>
      </c>
      <c r="ET419">
        <f>'Raw Data'!EB419</f>
        <v>6.7</v>
      </c>
      <c r="EU419">
        <f>'Raw Data'!EC419</f>
        <v>2270</v>
      </c>
      <c r="EV419">
        <f>'Raw Data'!ED419</f>
        <v>6.7</v>
      </c>
      <c r="EW419">
        <f>'Raw Data'!EE419</f>
        <v>0</v>
      </c>
    </row>
    <row r="420" spans="1:153" x14ac:dyDescent="0.3">
      <c r="A420">
        <f>'Raw Data'!A420</f>
        <v>418</v>
      </c>
      <c r="B420" t="str">
        <f>'Raw Data'!B420</f>
        <v>Point</v>
      </c>
      <c r="C420">
        <f>'Raw Data'!C420</f>
        <v>185</v>
      </c>
      <c r="D420">
        <f>'Raw Data'!D420</f>
        <v>356</v>
      </c>
      <c r="E420" t="str">
        <f>'Raw Data'!E420</f>
        <v>Point</v>
      </c>
      <c r="F420">
        <f>'Raw Data'!F420</f>
        <v>4721302</v>
      </c>
      <c r="G420" t="str">
        <f>'Raw Data'!G420</f>
        <v>Gsp Post 00</v>
      </c>
      <c r="H420" s="3">
        <f>'Raw Data'!H420</f>
        <v>41671</v>
      </c>
      <c r="L420">
        <f t="shared" si="84"/>
        <v>0</v>
      </c>
      <c r="M420" s="5">
        <f t="shared" si="85"/>
        <v>41671</v>
      </c>
      <c r="N420" s="5">
        <f t="shared" si="93"/>
        <v>2014</v>
      </c>
      <c r="O420" s="5" t="str" cm="1">
        <f t="array" ref="O420">_xlfn.IFS(N420&lt;=2016,"before treatment",N420=2017,"unknown",N420&gt;2017,"after treatment")</f>
        <v>before treatment</v>
      </c>
      <c r="P420" s="5">
        <f t="shared" si="86"/>
        <v>1</v>
      </c>
      <c r="Q420" s="5">
        <f t="shared" si="87"/>
        <v>0</v>
      </c>
      <c r="R420" t="str">
        <f>'Raw Data'!I420</f>
        <v>Dade</v>
      </c>
      <c r="S420" t="str">
        <f>'Raw Data'!J420</f>
        <v>State Route 136</v>
      </c>
      <c r="T420" t="str">
        <f>'Raw Data'!K420</f>
        <v>(none)</v>
      </c>
      <c r="U420" t="str">
        <f>'Raw Data'!L420</f>
        <v>(C) Possible Injury / Complaint</v>
      </c>
      <c r="V420">
        <f>'Raw Data'!M420</f>
        <v>0</v>
      </c>
      <c r="W420">
        <f>'Raw Data'!N420</f>
        <v>0</v>
      </c>
      <c r="X420">
        <f>'Raw Data'!O420</f>
        <v>0</v>
      </c>
      <c r="Y420" t="str">
        <f>'Raw Data'!P420</f>
        <v>Not a Collision with Motor Vehicle</v>
      </c>
      <c r="Z420" t="str">
        <f>'Raw Data'!Q420</f>
        <v>On Shoulder</v>
      </c>
      <c r="AA420" t="str">
        <f>'Raw Data'!R420</f>
        <v>Ditch</v>
      </c>
      <c r="AB420" t="str">
        <f>'Raw Data'!S420</f>
        <v>Over Turn</v>
      </c>
      <c r="AC420" t="str">
        <f>'Raw Data'!T420</f>
        <v>Changed Lanes Improperly</v>
      </c>
      <c r="AD420">
        <f>'Raw Data'!U420</f>
        <v>1</v>
      </c>
      <c r="AE420" s="5" t="str">
        <f t="shared" si="94"/>
        <v>Yes</v>
      </c>
      <c r="AF420" t="str">
        <f>'Raw Data'!V420</f>
        <v>Negotiating a Curve</v>
      </c>
      <c r="AG420" s="5">
        <f t="shared" si="88"/>
        <v>0</v>
      </c>
      <c r="AH420" t="str">
        <f>'Raw Data'!W420</f>
        <v>West</v>
      </c>
      <c r="AI420" t="str">
        <f>'Raw Data'!X420</f>
        <v>Dark-Not Lighted</v>
      </c>
      <c r="AJ420" t="str">
        <f>'Raw Data'!Y420</f>
        <v>Dry</v>
      </c>
      <c r="AK420">
        <f>'Raw Data'!Z420</f>
        <v>61</v>
      </c>
      <c r="AL420" t="str">
        <f>'Raw Data'!AA420</f>
        <v>Lap and Shoulder Belt Used</v>
      </c>
      <c r="AM420" s="5">
        <f t="shared" si="89"/>
        <v>0</v>
      </c>
      <c r="AN420" t="str">
        <f>'Raw Data'!AB420</f>
        <v>Pickup Truck</v>
      </c>
      <c r="AO420" t="str">
        <f>'Raw Data'!AC420</f>
        <v>0831013600I</v>
      </c>
      <c r="AP420">
        <f>'Raw Data'!AD420</f>
        <v>8.7710000000000008</v>
      </c>
      <c r="AQ420">
        <f>'Raw Data'!AE420</f>
        <v>34.848858</v>
      </c>
      <c r="AR420">
        <f>'Raw Data'!AF420</f>
        <v>-85.494624999999999</v>
      </c>
      <c r="AS420">
        <f>'Raw Data'!AG420</f>
        <v>62</v>
      </c>
      <c r="AT420">
        <f>'Raw Data'!AH420</f>
        <v>121</v>
      </c>
      <c r="AU420">
        <f>'Raw Data'!AI420</f>
        <v>1588</v>
      </c>
      <c r="AV420" t="str">
        <f>'Raw Data'!AJ420</f>
        <v>D6_0136_00_I</v>
      </c>
      <c r="AW420">
        <f>'Raw Data'!AK420</f>
        <v>174</v>
      </c>
      <c r="AX420">
        <f>'Raw Data'!AL420</f>
        <v>192</v>
      </c>
      <c r="AY420" t="str">
        <f>'Raw Data'!AM420</f>
        <v>split</v>
      </c>
      <c r="AZ420">
        <f>'Raw Data'!AN420</f>
        <v>76.2</v>
      </c>
      <c r="BA420">
        <f>'Raw Data'!AO420</f>
        <v>225.8</v>
      </c>
      <c r="BB420">
        <f>'Raw Data'!AP420</f>
        <v>293.8</v>
      </c>
      <c r="BC420">
        <f>'Raw Data'!AQ420</f>
        <v>-85.495022000000006</v>
      </c>
      <c r="BD420">
        <f>'Raw Data'!AR420</f>
        <v>34.848885000000003</v>
      </c>
      <c r="BE420">
        <f>'Raw Data'!AS420</f>
        <v>-85.494781000000003</v>
      </c>
      <c r="BF420">
        <f>'Raw Data'!AT420</f>
        <v>34.848529999999997</v>
      </c>
      <c r="BG420" t="str">
        <f>'Raw Data'!AU420</f>
        <v>0831013600I</v>
      </c>
      <c r="BH420">
        <f>'Raw Data'!AV420</f>
        <v>1</v>
      </c>
      <c r="BI420">
        <f>'Raw Data'!AW420</f>
        <v>83</v>
      </c>
      <c r="BJ420">
        <f>'Raw Data'!AX420</f>
        <v>136</v>
      </c>
      <c r="BK420">
        <f>'Raw Data'!AY420</f>
        <v>0</v>
      </c>
      <c r="BL420">
        <f>'Raw Data'!AZ420</f>
        <v>55</v>
      </c>
      <c r="BM420">
        <f>'Raw Data'!BA420</f>
        <v>17.71</v>
      </c>
      <c r="BN420">
        <f>'Raw Data'!BB420</f>
        <v>16.72</v>
      </c>
      <c r="BO420">
        <f>'Raw Data'!BC420</f>
        <v>1368.1</v>
      </c>
      <c r="BP420">
        <f>'Raw Data'!BD420</f>
        <v>1364.5</v>
      </c>
      <c r="BQ420">
        <f>'Raw Data'!BE420</f>
        <v>1356</v>
      </c>
      <c r="BR420">
        <f>'Raw Data'!BF420</f>
        <v>55</v>
      </c>
      <c r="BS420">
        <f>'Raw Data'!BG420</f>
        <v>14.9</v>
      </c>
      <c r="BT420">
        <f>'Raw Data'!BH420</f>
        <v>40.1</v>
      </c>
      <c r="BU420">
        <f>'Raw Data'!BI420</f>
        <v>44173</v>
      </c>
      <c r="BV420" t="str">
        <f>'Raw Data'!BJ420</f>
        <v>ASV_15+</v>
      </c>
      <c r="BW420">
        <f>'Raw Data'!BK420</f>
        <v>9.1100000000000003E-4</v>
      </c>
      <c r="BX420">
        <f>'Raw Data'!BL420</f>
        <v>15005</v>
      </c>
      <c r="BY420">
        <f>'Raw Data'!BM420</f>
        <v>14645</v>
      </c>
      <c r="BZ420" t="str">
        <f>'Raw Data'!BN420</f>
        <v>0831013600I</v>
      </c>
      <c r="CA420" t="str">
        <f>'Raw Data'!BO420</f>
        <v>DADE</v>
      </c>
      <c r="CB420">
        <f>'Raw Data'!BP420</f>
        <v>1</v>
      </c>
      <c r="CC420">
        <f>'Raw Data'!BQ420</f>
        <v>13600</v>
      </c>
      <c r="CD420">
        <f>'Raw Data'!BR420</f>
        <v>6</v>
      </c>
      <c r="CE420">
        <f>'Raw Data'!BS420</f>
        <v>1</v>
      </c>
      <c r="CF420">
        <f>'Raw Data'!BT420</f>
        <v>2</v>
      </c>
      <c r="CG420">
        <f>'Raw Data'!BU420</f>
        <v>1</v>
      </c>
      <c r="CH420">
        <f>'Raw Data'!BV420</f>
        <v>1</v>
      </c>
      <c r="CI420">
        <f>'Raw Data'!BW420</f>
        <v>2</v>
      </c>
      <c r="CJ420">
        <f>'Raw Data'!BX420</f>
        <v>0</v>
      </c>
      <c r="CK420">
        <f>'Raw Data'!BY420</f>
        <v>5</v>
      </c>
      <c r="CL420" t="str">
        <f>'Raw Data'!BZ420</f>
        <v>N</v>
      </c>
      <c r="CM420">
        <f t="shared" si="95"/>
        <v>0</v>
      </c>
      <c r="CN420">
        <f>'Raw Data'!CA420</f>
        <v>83</v>
      </c>
      <c r="CO420">
        <f>'Raw Data'!CB420</f>
        <v>136</v>
      </c>
      <c r="CP420">
        <f>'Raw Data'!CC420</f>
        <v>0</v>
      </c>
      <c r="CQ420" t="str">
        <f>'Raw Data'!CD420</f>
        <v>Not Urban</v>
      </c>
      <c r="CR420" t="str">
        <f>'Raw Data'!CE420</f>
        <v>Not Urban</v>
      </c>
      <c r="CS420">
        <f>'Raw Data'!CF420</f>
        <v>0</v>
      </c>
      <c r="CT420">
        <f>'Raw Data'!CG420</f>
        <v>55</v>
      </c>
      <c r="CU420">
        <f>'Raw Data'!CH420</f>
        <v>2000</v>
      </c>
      <c r="CV420" t="str">
        <f>'Raw Data'!CI420</f>
        <v xml:space="preserve"> </v>
      </c>
      <c r="CW420">
        <f>'Raw Data'!CJ420</f>
        <v>0</v>
      </c>
      <c r="CX420">
        <f>'Raw Data'!CK420</f>
        <v>3.342797</v>
      </c>
      <c r="CY420">
        <f>'Raw Data'!CL420</f>
        <v>14</v>
      </c>
      <c r="CZ420" t="str">
        <f>'Raw Data'!CM420</f>
        <v>State Mainline</v>
      </c>
      <c r="DA420">
        <f>'Raw Data'!CN420</f>
        <v>2000</v>
      </c>
      <c r="DB420">
        <f>'Raw Data'!CO420</f>
        <v>166056</v>
      </c>
      <c r="DC420">
        <f>'Raw Data'!CP420</f>
        <v>7.26</v>
      </c>
      <c r="DD420">
        <f>'Raw Data'!CQ420</f>
        <v>10.6</v>
      </c>
      <c r="DE420">
        <f>'Raw Data'!CR420</f>
        <v>166056</v>
      </c>
      <c r="DF420">
        <f>'Raw Data'!CS420</f>
        <v>0</v>
      </c>
      <c r="DG420">
        <f>'Raw Data'!CT420</f>
        <v>17649.966739</v>
      </c>
      <c r="DH420">
        <f>'Raw Data'!CU420</f>
        <v>100</v>
      </c>
      <c r="DI420">
        <f>'Raw Data'!CV420</f>
        <v>14677</v>
      </c>
      <c r="DJ420">
        <f>'Raw Data'!CW420</f>
        <v>9.6239000000000005E-2</v>
      </c>
      <c r="DK420">
        <f>'Raw Data'!CX420</f>
        <v>0</v>
      </c>
      <c r="DL420">
        <f>'Raw Data'!CY420</f>
        <v>9.1100000000000003E-4</v>
      </c>
      <c r="DM420">
        <f>'Raw Data'!CZ420</f>
        <v>158</v>
      </c>
      <c r="DN420" t="str">
        <f>'Raw Data'!DA420</f>
        <v>083-0143</v>
      </c>
      <c r="DO420" t="str">
        <f>'Raw Data'!DB420</f>
        <v>4R : Rural Minor Arterial</v>
      </c>
      <c r="DP420" t="str">
        <f>'Raw Data'!DC420</f>
        <v>34.865685, -85.509940</v>
      </c>
      <c r="DQ420">
        <f>'Raw Data'!DD420</f>
        <v>-85.50994</v>
      </c>
      <c r="DR420">
        <f>'Raw Data'!DE420</f>
        <v>34.865684999999999</v>
      </c>
      <c r="DS420">
        <f>'Raw Data'!DF420</f>
        <v>34.865684999999999</v>
      </c>
      <c r="DT420">
        <f>'Raw Data'!DG420</f>
        <v>-85.50994</v>
      </c>
      <c r="DU420">
        <f>'Raw Data'!DH420</f>
        <v>2.2467000000000001E-2</v>
      </c>
      <c r="DV420">
        <f>'Raw Data'!DI420</f>
        <v>9.1100000000000003E-4</v>
      </c>
      <c r="DW420">
        <f>'Raw Data'!DJ420</f>
        <v>62</v>
      </c>
      <c r="DX420" s="11">
        <f t="shared" si="96"/>
        <v>2880</v>
      </c>
      <c r="DY420" s="5">
        <f t="shared" si="97"/>
        <v>2620</v>
      </c>
      <c r="DZ420" s="5">
        <f t="shared" si="90"/>
        <v>260</v>
      </c>
      <c r="EA420" s="5">
        <f t="shared" si="91"/>
        <v>9.9236641221374045E-2</v>
      </c>
      <c r="EB420" s="5">
        <f t="shared" si="92"/>
        <v>2750</v>
      </c>
      <c r="EC420">
        <f>'Raw Data'!DK420</f>
        <v>2720</v>
      </c>
      <c r="ED420">
        <f>'Raw Data'!DL420</f>
        <v>5.5</v>
      </c>
      <c r="EE420">
        <f>'Raw Data'!DM420</f>
        <v>2960</v>
      </c>
      <c r="EF420">
        <f>'Raw Data'!DN420</f>
        <v>5.5</v>
      </c>
      <c r="EG420">
        <f>'Raw Data'!DO420</f>
        <v>2960</v>
      </c>
      <c r="EH420">
        <f>'Raw Data'!DP420</f>
        <v>5.5</v>
      </c>
      <c r="EI420">
        <f>'Raw Data'!DQ420</f>
        <v>2800</v>
      </c>
      <c r="EJ420">
        <f>'Raw Data'!DR420</f>
        <v>0</v>
      </c>
      <c r="EK420">
        <f>'Raw Data'!DS420</f>
        <v>2720</v>
      </c>
      <c r="EL420">
        <f>'Raw Data'!DT420</f>
        <v>5.8</v>
      </c>
      <c r="EM420">
        <f>'Raw Data'!DU420</f>
        <v>2670</v>
      </c>
      <c r="EN420">
        <f>'Raw Data'!DV420</f>
        <v>5.8</v>
      </c>
      <c r="EO420">
        <f>'Raw Data'!DW420</f>
        <v>2550</v>
      </c>
      <c r="EP420">
        <f>'Raw Data'!DX420</f>
        <v>6</v>
      </c>
      <c r="EQ420">
        <f>'Raw Data'!DY420</f>
        <v>2540</v>
      </c>
      <c r="ER420">
        <f>'Raw Data'!DZ420</f>
        <v>6.7</v>
      </c>
      <c r="ES420">
        <f>'Raw Data'!EA420</f>
        <v>2550</v>
      </c>
      <c r="ET420">
        <f>'Raw Data'!EB420</f>
        <v>6.7</v>
      </c>
      <c r="EU420">
        <f>'Raw Data'!EC420</f>
        <v>2270</v>
      </c>
      <c r="EV420">
        <f>'Raw Data'!ED420</f>
        <v>6.7</v>
      </c>
      <c r="EW420">
        <f>'Raw Data'!EE420</f>
        <v>0</v>
      </c>
    </row>
    <row r="421" spans="1:153" x14ac:dyDescent="0.3">
      <c r="A421">
        <f>'Raw Data'!A421</f>
        <v>419</v>
      </c>
      <c r="B421" t="str">
        <f>'Raw Data'!B421</f>
        <v>Point</v>
      </c>
      <c r="C421">
        <f>'Raw Data'!C421</f>
        <v>284</v>
      </c>
      <c r="D421">
        <f>'Raw Data'!D421</f>
        <v>227</v>
      </c>
      <c r="E421" t="str">
        <f>'Raw Data'!E421</f>
        <v>Point</v>
      </c>
      <c r="F421">
        <f>'Raw Data'!F421</f>
        <v>5752895</v>
      </c>
      <c r="G421" t="str">
        <f>'Raw Data'!G421</f>
        <v>Gsp Post 00</v>
      </c>
      <c r="H421" s="3">
        <f>'Raw Data'!H421</f>
        <v>42502</v>
      </c>
      <c r="L421">
        <f t="shared" si="84"/>
        <v>0</v>
      </c>
      <c r="M421" s="5">
        <f t="shared" si="85"/>
        <v>42502</v>
      </c>
      <c r="N421" s="5">
        <f t="shared" si="93"/>
        <v>2016</v>
      </c>
      <c r="O421" s="5" t="str" cm="1">
        <f t="array" ref="O421">_xlfn.IFS(N421&lt;=2016,"before treatment",N421=2017,"unknown",N421&gt;2017,"after treatment")</f>
        <v>before treatment</v>
      </c>
      <c r="P421" s="5">
        <f t="shared" si="86"/>
        <v>1</v>
      </c>
      <c r="Q421" s="5">
        <f t="shared" si="87"/>
        <v>0</v>
      </c>
      <c r="R421" t="str">
        <f>'Raw Data'!I421</f>
        <v>Dade</v>
      </c>
      <c r="S421" t="str">
        <f>'Raw Data'!J421</f>
        <v>State Route 136</v>
      </c>
      <c r="T421" t="str">
        <f>'Raw Data'!K421</f>
        <v>(none)</v>
      </c>
      <c r="U421" t="str">
        <f>'Raw Data'!L421</f>
        <v>(B) Suspected Minor/Visible Injury</v>
      </c>
      <c r="V421">
        <f>'Raw Data'!M421</f>
        <v>0</v>
      </c>
      <c r="W421">
        <f>'Raw Data'!N421</f>
        <v>0</v>
      </c>
      <c r="X421">
        <f>'Raw Data'!O421</f>
        <v>1</v>
      </c>
      <c r="Y421" t="str">
        <f>'Raw Data'!P421</f>
        <v>Sideswipe-Opposite Direction</v>
      </c>
      <c r="Z421" t="str">
        <f>'Raw Data'!Q421</f>
        <v>On Roadway - Non-Intersection</v>
      </c>
      <c r="AA421" t="str">
        <f>'Raw Data'!R421</f>
        <v>["Motor Vehicle in Motion","Motor Vehicle in Motion"]</v>
      </c>
      <c r="AB421" t="str">
        <f>'Raw Data'!S421</f>
        <v>["Motor Vehicle in Motion","Motor Vehicle in Motion"]</v>
      </c>
      <c r="AC421" t="str">
        <f>'Raw Data'!T421</f>
        <v>["Changed Lanes Improperly","No Contributing Factors"]</v>
      </c>
      <c r="AD421">
        <f>'Raw Data'!U421</f>
        <v>2</v>
      </c>
      <c r="AE421" s="5" t="str">
        <f t="shared" si="94"/>
        <v>No</v>
      </c>
      <c r="AF421" t="str">
        <f>'Raw Data'!V421</f>
        <v>["Negotiating a Curve","Negotiating a Curve"]</v>
      </c>
      <c r="AG421" s="5">
        <f t="shared" si="88"/>
        <v>0</v>
      </c>
      <c r="AH421" t="str">
        <f>'Raw Data'!W421</f>
        <v>["East","West"]</v>
      </c>
      <c r="AI421" t="str">
        <f>'Raw Data'!X421</f>
        <v>Daylight</v>
      </c>
      <c r="AJ421" t="str">
        <f>'Raw Data'!Y421</f>
        <v>Dry</v>
      </c>
      <c r="AK421">
        <f>'Raw Data'!Z421</f>
        <v>0</v>
      </c>
      <c r="AL421" t="str">
        <f>'Raw Data'!AA421</f>
        <v>["Lap and Shoulder Belt Used","Lap and Shoulder Belt Used","None Used"]</v>
      </c>
      <c r="AM421" s="5">
        <f t="shared" si="89"/>
        <v>1</v>
      </c>
      <c r="AN421" t="str">
        <f>'Raw Data'!AB421</f>
        <v>["Motorcycle","Passenger Car"]</v>
      </c>
      <c r="AO421" t="str">
        <f>'Raw Data'!AC421</f>
        <v>0831013600I</v>
      </c>
      <c r="AP421">
        <f>'Raw Data'!AD421</f>
        <v>8.7750000000000004</v>
      </c>
      <c r="AQ421">
        <f>'Raw Data'!AE421</f>
        <v>34.848779</v>
      </c>
      <c r="AR421">
        <f>'Raw Data'!AF421</f>
        <v>-85.494557</v>
      </c>
      <c r="AS421">
        <f>'Raw Data'!AG421</f>
        <v>62</v>
      </c>
      <c r="AT421">
        <f>'Raw Data'!AH421</f>
        <v>121</v>
      </c>
      <c r="AU421">
        <f>'Raw Data'!AI421</f>
        <v>1588</v>
      </c>
      <c r="AV421" t="str">
        <f>'Raw Data'!AJ421</f>
        <v>D6_0136_00_I</v>
      </c>
      <c r="AW421">
        <f>'Raw Data'!AK421</f>
        <v>174</v>
      </c>
      <c r="AX421">
        <f>'Raw Data'!AL421</f>
        <v>192</v>
      </c>
      <c r="AY421" t="str">
        <f>'Raw Data'!AM421</f>
        <v>split</v>
      </c>
      <c r="AZ421">
        <f>'Raw Data'!AN421</f>
        <v>76.2</v>
      </c>
      <c r="BA421">
        <f>'Raw Data'!AO421</f>
        <v>225.8</v>
      </c>
      <c r="BB421">
        <f>'Raw Data'!AP421</f>
        <v>293.8</v>
      </c>
      <c r="BC421">
        <f>'Raw Data'!AQ421</f>
        <v>-85.495022000000006</v>
      </c>
      <c r="BD421">
        <f>'Raw Data'!AR421</f>
        <v>34.848885000000003</v>
      </c>
      <c r="BE421">
        <f>'Raw Data'!AS421</f>
        <v>-85.494781000000003</v>
      </c>
      <c r="BF421">
        <f>'Raw Data'!AT421</f>
        <v>34.848529999999997</v>
      </c>
      <c r="BG421" t="str">
        <f>'Raw Data'!AU421</f>
        <v>0831013600I</v>
      </c>
      <c r="BH421">
        <f>'Raw Data'!AV421</f>
        <v>1</v>
      </c>
      <c r="BI421">
        <f>'Raw Data'!AW421</f>
        <v>83</v>
      </c>
      <c r="BJ421">
        <f>'Raw Data'!AX421</f>
        <v>136</v>
      </c>
      <c r="BK421">
        <f>'Raw Data'!AY421</f>
        <v>0</v>
      </c>
      <c r="BL421">
        <f>'Raw Data'!AZ421</f>
        <v>55</v>
      </c>
      <c r="BM421">
        <f>'Raw Data'!BA421</f>
        <v>17.71</v>
      </c>
      <c r="BN421">
        <f>'Raw Data'!BB421</f>
        <v>16.72</v>
      </c>
      <c r="BO421">
        <f>'Raw Data'!BC421</f>
        <v>1368.1</v>
      </c>
      <c r="BP421">
        <f>'Raw Data'!BD421</f>
        <v>1364.5</v>
      </c>
      <c r="BQ421">
        <f>'Raw Data'!BE421</f>
        <v>1356</v>
      </c>
      <c r="BR421">
        <f>'Raw Data'!BF421</f>
        <v>55</v>
      </c>
      <c r="BS421">
        <f>'Raw Data'!BG421</f>
        <v>14.9</v>
      </c>
      <c r="BT421">
        <f>'Raw Data'!BH421</f>
        <v>40.1</v>
      </c>
      <c r="BU421">
        <f>'Raw Data'!BI421</f>
        <v>44173</v>
      </c>
      <c r="BV421" t="str">
        <f>'Raw Data'!BJ421</f>
        <v>ASV_15+</v>
      </c>
      <c r="BW421">
        <f>'Raw Data'!BK421</f>
        <v>9.1100000000000003E-4</v>
      </c>
      <c r="BX421">
        <f>'Raw Data'!BL421</f>
        <v>15005</v>
      </c>
      <c r="BY421">
        <f>'Raw Data'!BM421</f>
        <v>14645</v>
      </c>
      <c r="BZ421" t="str">
        <f>'Raw Data'!BN421</f>
        <v>0831013600I</v>
      </c>
      <c r="CA421" t="str">
        <f>'Raw Data'!BO421</f>
        <v>DADE</v>
      </c>
      <c r="CB421">
        <f>'Raw Data'!BP421</f>
        <v>1</v>
      </c>
      <c r="CC421">
        <f>'Raw Data'!BQ421</f>
        <v>13600</v>
      </c>
      <c r="CD421">
        <f>'Raw Data'!BR421</f>
        <v>6</v>
      </c>
      <c r="CE421">
        <f>'Raw Data'!BS421</f>
        <v>1</v>
      </c>
      <c r="CF421">
        <f>'Raw Data'!BT421</f>
        <v>2</v>
      </c>
      <c r="CG421">
        <f>'Raw Data'!BU421</f>
        <v>1</v>
      </c>
      <c r="CH421">
        <f>'Raw Data'!BV421</f>
        <v>1</v>
      </c>
      <c r="CI421">
        <f>'Raw Data'!BW421</f>
        <v>2</v>
      </c>
      <c r="CJ421">
        <f>'Raw Data'!BX421</f>
        <v>0</v>
      </c>
      <c r="CK421">
        <f>'Raw Data'!BY421</f>
        <v>5</v>
      </c>
      <c r="CL421" t="str">
        <f>'Raw Data'!BZ421</f>
        <v>N</v>
      </c>
      <c r="CM421">
        <f t="shared" si="95"/>
        <v>0</v>
      </c>
      <c r="CN421">
        <f>'Raw Data'!CA421</f>
        <v>83</v>
      </c>
      <c r="CO421">
        <f>'Raw Data'!CB421</f>
        <v>136</v>
      </c>
      <c r="CP421">
        <f>'Raw Data'!CC421</f>
        <v>0</v>
      </c>
      <c r="CQ421" t="str">
        <f>'Raw Data'!CD421</f>
        <v>Not Urban</v>
      </c>
      <c r="CR421" t="str">
        <f>'Raw Data'!CE421</f>
        <v>Not Urban</v>
      </c>
      <c r="CS421">
        <f>'Raw Data'!CF421</f>
        <v>0</v>
      </c>
      <c r="CT421">
        <f>'Raw Data'!CG421</f>
        <v>55</v>
      </c>
      <c r="CU421">
        <f>'Raw Data'!CH421</f>
        <v>2000</v>
      </c>
      <c r="CV421" t="str">
        <f>'Raw Data'!CI421</f>
        <v xml:space="preserve"> </v>
      </c>
      <c r="CW421">
        <f>'Raw Data'!CJ421</f>
        <v>0</v>
      </c>
      <c r="CX421">
        <f>'Raw Data'!CK421</f>
        <v>3.342797</v>
      </c>
      <c r="CY421">
        <f>'Raw Data'!CL421</f>
        <v>14</v>
      </c>
      <c r="CZ421" t="str">
        <f>'Raw Data'!CM421</f>
        <v>State Mainline</v>
      </c>
      <c r="DA421">
        <f>'Raw Data'!CN421</f>
        <v>2000</v>
      </c>
      <c r="DB421">
        <f>'Raw Data'!CO421</f>
        <v>166056</v>
      </c>
      <c r="DC421">
        <f>'Raw Data'!CP421</f>
        <v>7.26</v>
      </c>
      <c r="DD421">
        <f>'Raw Data'!CQ421</f>
        <v>10.6</v>
      </c>
      <c r="DE421">
        <f>'Raw Data'!CR421</f>
        <v>166056</v>
      </c>
      <c r="DF421">
        <f>'Raw Data'!CS421</f>
        <v>0</v>
      </c>
      <c r="DG421">
        <f>'Raw Data'!CT421</f>
        <v>17649.966739</v>
      </c>
      <c r="DH421">
        <f>'Raw Data'!CU421</f>
        <v>100</v>
      </c>
      <c r="DI421">
        <f>'Raw Data'!CV421</f>
        <v>14677</v>
      </c>
      <c r="DJ421">
        <f>'Raw Data'!CW421</f>
        <v>9.6239000000000005E-2</v>
      </c>
      <c r="DK421">
        <f>'Raw Data'!CX421</f>
        <v>0</v>
      </c>
      <c r="DL421">
        <f>'Raw Data'!CY421</f>
        <v>9.1100000000000003E-4</v>
      </c>
      <c r="DM421">
        <f>'Raw Data'!CZ421</f>
        <v>158</v>
      </c>
      <c r="DN421" t="str">
        <f>'Raw Data'!DA421</f>
        <v>083-0143</v>
      </c>
      <c r="DO421" t="str">
        <f>'Raw Data'!DB421</f>
        <v>4R : Rural Minor Arterial</v>
      </c>
      <c r="DP421" t="str">
        <f>'Raw Data'!DC421</f>
        <v>34.865685, -85.509940</v>
      </c>
      <c r="DQ421">
        <f>'Raw Data'!DD421</f>
        <v>-85.50994</v>
      </c>
      <c r="DR421">
        <f>'Raw Data'!DE421</f>
        <v>34.865684999999999</v>
      </c>
      <c r="DS421">
        <f>'Raw Data'!DF421</f>
        <v>34.865684999999999</v>
      </c>
      <c r="DT421">
        <f>'Raw Data'!DG421</f>
        <v>-85.50994</v>
      </c>
      <c r="DU421">
        <f>'Raw Data'!DH421</f>
        <v>2.2467000000000001E-2</v>
      </c>
      <c r="DV421">
        <f>'Raw Data'!DI421</f>
        <v>9.1100000000000003E-4</v>
      </c>
      <c r="DW421">
        <f>'Raw Data'!DJ421</f>
        <v>62</v>
      </c>
      <c r="DX421" s="11">
        <f t="shared" si="96"/>
        <v>2880</v>
      </c>
      <c r="DY421" s="5">
        <f t="shared" si="97"/>
        <v>2620</v>
      </c>
      <c r="DZ421" s="5">
        <f t="shared" si="90"/>
        <v>260</v>
      </c>
      <c r="EA421" s="5">
        <f t="shared" si="91"/>
        <v>9.9236641221374045E-2</v>
      </c>
      <c r="EB421" s="5">
        <f t="shared" si="92"/>
        <v>2750</v>
      </c>
      <c r="EC421">
        <f>'Raw Data'!DK421</f>
        <v>2720</v>
      </c>
      <c r="ED421">
        <f>'Raw Data'!DL421</f>
        <v>5.5</v>
      </c>
      <c r="EE421">
        <f>'Raw Data'!DM421</f>
        <v>2960</v>
      </c>
      <c r="EF421">
        <f>'Raw Data'!DN421</f>
        <v>5.5</v>
      </c>
      <c r="EG421">
        <f>'Raw Data'!DO421</f>
        <v>2960</v>
      </c>
      <c r="EH421">
        <f>'Raw Data'!DP421</f>
        <v>5.5</v>
      </c>
      <c r="EI421">
        <f>'Raw Data'!DQ421</f>
        <v>2800</v>
      </c>
      <c r="EJ421">
        <f>'Raw Data'!DR421</f>
        <v>0</v>
      </c>
      <c r="EK421">
        <f>'Raw Data'!DS421</f>
        <v>2720</v>
      </c>
      <c r="EL421">
        <f>'Raw Data'!DT421</f>
        <v>5.8</v>
      </c>
      <c r="EM421">
        <f>'Raw Data'!DU421</f>
        <v>2670</v>
      </c>
      <c r="EN421">
        <f>'Raw Data'!DV421</f>
        <v>5.8</v>
      </c>
      <c r="EO421">
        <f>'Raw Data'!DW421</f>
        <v>2550</v>
      </c>
      <c r="EP421">
        <f>'Raw Data'!DX421</f>
        <v>6</v>
      </c>
      <c r="EQ421">
        <f>'Raw Data'!DY421</f>
        <v>2540</v>
      </c>
      <c r="ER421">
        <f>'Raw Data'!DZ421</f>
        <v>6.7</v>
      </c>
      <c r="ES421">
        <f>'Raw Data'!EA421</f>
        <v>2550</v>
      </c>
      <c r="ET421">
        <f>'Raw Data'!EB421</f>
        <v>6.7</v>
      </c>
      <c r="EU421">
        <f>'Raw Data'!EC421</f>
        <v>2270</v>
      </c>
      <c r="EV421">
        <f>'Raw Data'!ED421</f>
        <v>6.7</v>
      </c>
      <c r="EW421">
        <f>'Raw Data'!EE421</f>
        <v>0</v>
      </c>
    </row>
    <row r="422" spans="1:153" x14ac:dyDescent="0.3">
      <c r="A422">
        <f>'Raw Data'!A422</f>
        <v>420</v>
      </c>
      <c r="B422" t="str">
        <f>'Raw Data'!B422</f>
        <v>Point</v>
      </c>
      <c r="C422">
        <f>'Raw Data'!C422</f>
        <v>361</v>
      </c>
      <c r="D422">
        <f>'Raw Data'!D422</f>
        <v>344</v>
      </c>
      <c r="E422" t="str">
        <f>'Raw Data'!E422</f>
        <v>Point</v>
      </c>
      <c r="F422">
        <f>'Raw Data'!F422</f>
        <v>5155873</v>
      </c>
      <c r="G422" t="str">
        <f>'Raw Data'!G422</f>
        <v>Dade County Sheriff's Office</v>
      </c>
      <c r="H422" s="3">
        <f>'Raw Data'!H422</f>
        <v>41820</v>
      </c>
      <c r="L422">
        <f t="shared" si="84"/>
        <v>0</v>
      </c>
      <c r="M422" s="5">
        <f t="shared" si="85"/>
        <v>41820</v>
      </c>
      <c r="N422" s="5">
        <f t="shared" si="93"/>
        <v>2014</v>
      </c>
      <c r="O422" s="5" t="str" cm="1">
        <f t="array" ref="O422">_xlfn.IFS(N422&lt;=2016,"before treatment",N422=2017,"unknown",N422&gt;2017,"after treatment")</f>
        <v>before treatment</v>
      </c>
      <c r="P422" s="5">
        <f t="shared" si="86"/>
        <v>1</v>
      </c>
      <c r="Q422" s="5">
        <f t="shared" si="87"/>
        <v>0</v>
      </c>
      <c r="R422" t="str">
        <f>'Raw Data'!I422</f>
        <v>Dade</v>
      </c>
      <c r="S422" t="str">
        <f>'Raw Data'!J422</f>
        <v>State Route 136</v>
      </c>
      <c r="T422" t="str">
        <f>'Raw Data'!K422</f>
        <v>Sunset Dr</v>
      </c>
      <c r="U422" t="str">
        <f>'Raw Data'!L422</f>
        <v>(O) No Injury</v>
      </c>
      <c r="V422">
        <f>'Raw Data'!M422</f>
        <v>0</v>
      </c>
      <c r="W422">
        <f>'Raw Data'!N422</f>
        <v>0</v>
      </c>
      <c r="X422">
        <f>'Raw Data'!O422</f>
        <v>0</v>
      </c>
      <c r="Y422" t="str">
        <f>'Raw Data'!P422</f>
        <v>Not a Collision with Motor Vehicle</v>
      </c>
      <c r="Z422" t="str">
        <f>'Raw Data'!Q422</f>
        <v>Off Roadway</v>
      </c>
      <c r="AA422" t="str">
        <f>'Raw Data'!R422</f>
        <v>Embankment</v>
      </c>
      <c r="AB422" t="str">
        <f>'Raw Data'!S422</f>
        <v>Embankment</v>
      </c>
      <c r="AC422" t="str">
        <f>'Raw Data'!T422</f>
        <v>Too Fast for Conditions</v>
      </c>
      <c r="AD422">
        <f>'Raw Data'!U422</f>
        <v>1</v>
      </c>
      <c r="AE422" s="5" t="str">
        <f t="shared" si="94"/>
        <v>Yes</v>
      </c>
      <c r="AF422" t="str">
        <f>'Raw Data'!V422</f>
        <v>Straight</v>
      </c>
      <c r="AG422" s="5">
        <f t="shared" si="88"/>
        <v>0</v>
      </c>
      <c r="AH422" t="str">
        <f>'Raw Data'!W422</f>
        <v>East</v>
      </c>
      <c r="AI422" t="str">
        <f>'Raw Data'!X422</f>
        <v>Dawn</v>
      </c>
      <c r="AJ422" t="str">
        <f>'Raw Data'!Y422</f>
        <v>Wet</v>
      </c>
      <c r="AK422">
        <f>'Raw Data'!Z422</f>
        <v>27</v>
      </c>
      <c r="AL422" t="str">
        <f>'Raw Data'!AA422</f>
        <v>Lap and Shoulder Belt Used</v>
      </c>
      <c r="AM422" s="5">
        <f t="shared" si="89"/>
        <v>0</v>
      </c>
      <c r="AN422" t="str">
        <f>'Raw Data'!AB422</f>
        <v>Pickup Truck</v>
      </c>
      <c r="AO422" t="str">
        <f>'Raw Data'!AC422</f>
        <v>0831013600I</v>
      </c>
      <c r="AP422">
        <f>'Raw Data'!AD422</f>
        <v>8.7639999999999993</v>
      </c>
      <c r="AQ422">
        <f>'Raw Data'!AE422</f>
        <v>34.848906999999997</v>
      </c>
      <c r="AR422">
        <f>'Raw Data'!AF422</f>
        <v>-85.494679000000005</v>
      </c>
      <c r="AS422">
        <f>'Raw Data'!AG422</f>
        <v>62</v>
      </c>
      <c r="AT422">
        <f>'Raw Data'!AH422</f>
        <v>121</v>
      </c>
      <c r="AU422">
        <f>'Raw Data'!AI422</f>
        <v>1588</v>
      </c>
      <c r="AV422" t="str">
        <f>'Raw Data'!AJ422</f>
        <v>D6_0136_00_I</v>
      </c>
      <c r="AW422">
        <f>'Raw Data'!AK422</f>
        <v>174</v>
      </c>
      <c r="AX422">
        <f>'Raw Data'!AL422</f>
        <v>192</v>
      </c>
      <c r="AY422" t="str">
        <f>'Raw Data'!AM422</f>
        <v>split</v>
      </c>
      <c r="AZ422">
        <f>'Raw Data'!AN422</f>
        <v>76.2</v>
      </c>
      <c r="BA422">
        <f>'Raw Data'!AO422</f>
        <v>225.8</v>
      </c>
      <c r="BB422">
        <f>'Raw Data'!AP422</f>
        <v>293.8</v>
      </c>
      <c r="BC422">
        <f>'Raw Data'!AQ422</f>
        <v>-85.495022000000006</v>
      </c>
      <c r="BD422">
        <f>'Raw Data'!AR422</f>
        <v>34.848885000000003</v>
      </c>
      <c r="BE422">
        <f>'Raw Data'!AS422</f>
        <v>-85.494781000000003</v>
      </c>
      <c r="BF422">
        <f>'Raw Data'!AT422</f>
        <v>34.848529999999997</v>
      </c>
      <c r="BG422" t="str">
        <f>'Raw Data'!AU422</f>
        <v>0831013600I</v>
      </c>
      <c r="BH422">
        <f>'Raw Data'!AV422</f>
        <v>1</v>
      </c>
      <c r="BI422">
        <f>'Raw Data'!AW422</f>
        <v>83</v>
      </c>
      <c r="BJ422">
        <f>'Raw Data'!AX422</f>
        <v>136</v>
      </c>
      <c r="BK422">
        <f>'Raw Data'!AY422</f>
        <v>0</v>
      </c>
      <c r="BL422">
        <f>'Raw Data'!AZ422</f>
        <v>55</v>
      </c>
      <c r="BM422">
        <f>'Raw Data'!BA422</f>
        <v>17.71</v>
      </c>
      <c r="BN422">
        <f>'Raw Data'!BB422</f>
        <v>16.72</v>
      </c>
      <c r="BO422">
        <f>'Raw Data'!BC422</f>
        <v>1368.1</v>
      </c>
      <c r="BP422">
        <f>'Raw Data'!BD422</f>
        <v>1364.5</v>
      </c>
      <c r="BQ422">
        <f>'Raw Data'!BE422</f>
        <v>1356</v>
      </c>
      <c r="BR422">
        <f>'Raw Data'!BF422</f>
        <v>55</v>
      </c>
      <c r="BS422">
        <f>'Raw Data'!BG422</f>
        <v>14.9</v>
      </c>
      <c r="BT422">
        <f>'Raw Data'!BH422</f>
        <v>40.1</v>
      </c>
      <c r="BU422">
        <f>'Raw Data'!BI422</f>
        <v>44173</v>
      </c>
      <c r="BV422" t="str">
        <f>'Raw Data'!BJ422</f>
        <v>ASV_15+</v>
      </c>
      <c r="BW422">
        <f>'Raw Data'!BK422</f>
        <v>9.1100000000000003E-4</v>
      </c>
      <c r="BX422">
        <f>'Raw Data'!BL422</f>
        <v>15005</v>
      </c>
      <c r="BY422">
        <f>'Raw Data'!BM422</f>
        <v>14645</v>
      </c>
      <c r="BZ422" t="str">
        <f>'Raw Data'!BN422</f>
        <v>0831013600I</v>
      </c>
      <c r="CA422" t="str">
        <f>'Raw Data'!BO422</f>
        <v>DADE</v>
      </c>
      <c r="CB422">
        <f>'Raw Data'!BP422</f>
        <v>1</v>
      </c>
      <c r="CC422">
        <f>'Raw Data'!BQ422</f>
        <v>13600</v>
      </c>
      <c r="CD422">
        <f>'Raw Data'!BR422</f>
        <v>6</v>
      </c>
      <c r="CE422">
        <f>'Raw Data'!BS422</f>
        <v>1</v>
      </c>
      <c r="CF422">
        <f>'Raw Data'!BT422</f>
        <v>2</v>
      </c>
      <c r="CG422">
        <f>'Raw Data'!BU422</f>
        <v>1</v>
      </c>
      <c r="CH422">
        <f>'Raw Data'!BV422</f>
        <v>1</v>
      </c>
      <c r="CI422">
        <f>'Raw Data'!BW422</f>
        <v>2</v>
      </c>
      <c r="CJ422">
        <f>'Raw Data'!BX422</f>
        <v>0</v>
      </c>
      <c r="CK422">
        <f>'Raw Data'!BY422</f>
        <v>5</v>
      </c>
      <c r="CL422" t="str">
        <f>'Raw Data'!BZ422</f>
        <v>N</v>
      </c>
      <c r="CM422">
        <f t="shared" si="95"/>
        <v>0</v>
      </c>
      <c r="CN422">
        <f>'Raw Data'!CA422</f>
        <v>83</v>
      </c>
      <c r="CO422">
        <f>'Raw Data'!CB422</f>
        <v>136</v>
      </c>
      <c r="CP422">
        <f>'Raw Data'!CC422</f>
        <v>0</v>
      </c>
      <c r="CQ422" t="str">
        <f>'Raw Data'!CD422</f>
        <v>Not Urban</v>
      </c>
      <c r="CR422" t="str">
        <f>'Raw Data'!CE422</f>
        <v>Not Urban</v>
      </c>
      <c r="CS422">
        <f>'Raw Data'!CF422</f>
        <v>0</v>
      </c>
      <c r="CT422">
        <f>'Raw Data'!CG422</f>
        <v>55</v>
      </c>
      <c r="CU422">
        <f>'Raw Data'!CH422</f>
        <v>2000</v>
      </c>
      <c r="CV422" t="str">
        <f>'Raw Data'!CI422</f>
        <v xml:space="preserve"> </v>
      </c>
      <c r="CW422">
        <f>'Raw Data'!CJ422</f>
        <v>0</v>
      </c>
      <c r="CX422">
        <f>'Raw Data'!CK422</f>
        <v>3.342797</v>
      </c>
      <c r="CY422">
        <f>'Raw Data'!CL422</f>
        <v>14</v>
      </c>
      <c r="CZ422" t="str">
        <f>'Raw Data'!CM422</f>
        <v>State Mainline</v>
      </c>
      <c r="DA422">
        <f>'Raw Data'!CN422</f>
        <v>2000</v>
      </c>
      <c r="DB422">
        <f>'Raw Data'!CO422</f>
        <v>166056</v>
      </c>
      <c r="DC422">
        <f>'Raw Data'!CP422</f>
        <v>7.26</v>
      </c>
      <c r="DD422">
        <f>'Raw Data'!CQ422</f>
        <v>10.6</v>
      </c>
      <c r="DE422">
        <f>'Raw Data'!CR422</f>
        <v>166056</v>
      </c>
      <c r="DF422">
        <f>'Raw Data'!CS422</f>
        <v>0</v>
      </c>
      <c r="DG422">
        <f>'Raw Data'!CT422</f>
        <v>17649.966739</v>
      </c>
      <c r="DH422">
        <f>'Raw Data'!CU422</f>
        <v>100</v>
      </c>
      <c r="DI422">
        <f>'Raw Data'!CV422</f>
        <v>14677</v>
      </c>
      <c r="DJ422">
        <f>'Raw Data'!CW422</f>
        <v>9.6239000000000005E-2</v>
      </c>
      <c r="DK422">
        <f>'Raw Data'!CX422</f>
        <v>0</v>
      </c>
      <c r="DL422">
        <f>'Raw Data'!CY422</f>
        <v>9.1100000000000003E-4</v>
      </c>
      <c r="DM422">
        <f>'Raw Data'!CZ422</f>
        <v>158</v>
      </c>
      <c r="DN422" t="str">
        <f>'Raw Data'!DA422</f>
        <v>083-0143</v>
      </c>
      <c r="DO422" t="str">
        <f>'Raw Data'!DB422</f>
        <v>4R : Rural Minor Arterial</v>
      </c>
      <c r="DP422" t="str">
        <f>'Raw Data'!DC422</f>
        <v>34.865685, -85.509940</v>
      </c>
      <c r="DQ422">
        <f>'Raw Data'!DD422</f>
        <v>-85.50994</v>
      </c>
      <c r="DR422">
        <f>'Raw Data'!DE422</f>
        <v>34.865684999999999</v>
      </c>
      <c r="DS422">
        <f>'Raw Data'!DF422</f>
        <v>34.865684999999999</v>
      </c>
      <c r="DT422">
        <f>'Raw Data'!DG422</f>
        <v>-85.50994</v>
      </c>
      <c r="DU422">
        <f>'Raw Data'!DH422</f>
        <v>2.2467000000000001E-2</v>
      </c>
      <c r="DV422">
        <f>'Raw Data'!DI422</f>
        <v>9.1100000000000003E-4</v>
      </c>
      <c r="DW422">
        <f>'Raw Data'!DJ422</f>
        <v>62</v>
      </c>
      <c r="DX422" s="11">
        <f t="shared" si="96"/>
        <v>2880</v>
      </c>
      <c r="DY422" s="5">
        <f t="shared" si="97"/>
        <v>2620</v>
      </c>
      <c r="DZ422" s="5">
        <f t="shared" si="90"/>
        <v>260</v>
      </c>
      <c r="EA422" s="5">
        <f t="shared" si="91"/>
        <v>9.9236641221374045E-2</v>
      </c>
      <c r="EB422" s="5">
        <f t="shared" si="92"/>
        <v>2750</v>
      </c>
      <c r="EC422">
        <f>'Raw Data'!DK422</f>
        <v>2720</v>
      </c>
      <c r="ED422">
        <f>'Raw Data'!DL422</f>
        <v>5.5</v>
      </c>
      <c r="EE422">
        <f>'Raw Data'!DM422</f>
        <v>2960</v>
      </c>
      <c r="EF422">
        <f>'Raw Data'!DN422</f>
        <v>5.5</v>
      </c>
      <c r="EG422">
        <f>'Raw Data'!DO422</f>
        <v>2960</v>
      </c>
      <c r="EH422">
        <f>'Raw Data'!DP422</f>
        <v>5.5</v>
      </c>
      <c r="EI422">
        <f>'Raw Data'!DQ422</f>
        <v>2800</v>
      </c>
      <c r="EJ422">
        <f>'Raw Data'!DR422</f>
        <v>0</v>
      </c>
      <c r="EK422">
        <f>'Raw Data'!DS422</f>
        <v>2720</v>
      </c>
      <c r="EL422">
        <f>'Raw Data'!DT422</f>
        <v>5.8</v>
      </c>
      <c r="EM422">
        <f>'Raw Data'!DU422</f>
        <v>2670</v>
      </c>
      <c r="EN422">
        <f>'Raw Data'!DV422</f>
        <v>5.8</v>
      </c>
      <c r="EO422">
        <f>'Raw Data'!DW422</f>
        <v>2550</v>
      </c>
      <c r="EP422">
        <f>'Raw Data'!DX422</f>
        <v>6</v>
      </c>
      <c r="EQ422">
        <f>'Raw Data'!DY422</f>
        <v>2540</v>
      </c>
      <c r="ER422">
        <f>'Raw Data'!DZ422</f>
        <v>6.7</v>
      </c>
      <c r="ES422">
        <f>'Raw Data'!EA422</f>
        <v>2550</v>
      </c>
      <c r="ET422">
        <f>'Raw Data'!EB422</f>
        <v>6.7</v>
      </c>
      <c r="EU422">
        <f>'Raw Data'!EC422</f>
        <v>2270</v>
      </c>
      <c r="EV422">
        <f>'Raw Data'!ED422</f>
        <v>6.7</v>
      </c>
      <c r="EW422">
        <f>'Raw Data'!EE422</f>
        <v>0</v>
      </c>
    </row>
    <row r="423" spans="1:153" x14ac:dyDescent="0.3">
      <c r="A423">
        <f>'Raw Data'!A423</f>
        <v>421</v>
      </c>
      <c r="B423" t="str">
        <f>'Raw Data'!B423</f>
        <v>Point</v>
      </c>
      <c r="C423">
        <f>'Raw Data'!C423</f>
        <v>360</v>
      </c>
      <c r="D423">
        <f>'Raw Data'!D423</f>
        <v>342</v>
      </c>
      <c r="E423" t="str">
        <f>'Raw Data'!E423</f>
        <v>Point</v>
      </c>
      <c r="F423">
        <f>'Raw Data'!F423</f>
        <v>5155867</v>
      </c>
      <c r="G423" t="str">
        <f>'Raw Data'!G423</f>
        <v>Dade County Sheriff's Office</v>
      </c>
      <c r="H423" s="3">
        <f>'Raw Data'!H423</f>
        <v>41835</v>
      </c>
      <c r="L423">
        <f t="shared" si="84"/>
        <v>0</v>
      </c>
      <c r="M423" s="5">
        <f t="shared" si="85"/>
        <v>41835</v>
      </c>
      <c r="N423" s="5">
        <f t="shared" si="93"/>
        <v>2014</v>
      </c>
      <c r="O423" s="5" t="str" cm="1">
        <f t="array" ref="O423">_xlfn.IFS(N423&lt;=2016,"before treatment",N423=2017,"unknown",N423&gt;2017,"after treatment")</f>
        <v>before treatment</v>
      </c>
      <c r="P423" s="5">
        <f t="shared" si="86"/>
        <v>1</v>
      </c>
      <c r="Q423" s="5">
        <f t="shared" si="87"/>
        <v>0</v>
      </c>
      <c r="R423" t="str">
        <f>'Raw Data'!I423</f>
        <v>Dade</v>
      </c>
      <c r="S423" t="str">
        <f>'Raw Data'!J423</f>
        <v>State Route 136</v>
      </c>
      <c r="T423" t="str">
        <f>'Raw Data'!K423</f>
        <v>Lookout Creek Rd</v>
      </c>
      <c r="U423" t="str">
        <f>'Raw Data'!L423</f>
        <v>(O) No Injury</v>
      </c>
      <c r="V423">
        <f>'Raw Data'!M423</f>
        <v>0</v>
      </c>
      <c r="W423">
        <f>'Raw Data'!N423</f>
        <v>0</v>
      </c>
      <c r="X423">
        <f>'Raw Data'!O423</f>
        <v>0</v>
      </c>
      <c r="Y423" t="str">
        <f>'Raw Data'!P423</f>
        <v>Not a Collision with Motor Vehicle</v>
      </c>
      <c r="Z423" t="str">
        <f>'Raw Data'!Q423</f>
        <v>On Shoulder</v>
      </c>
      <c r="AA423" t="str">
        <f>'Raw Data'!R423</f>
        <v>Guard Rail Face</v>
      </c>
      <c r="AB423" t="str">
        <f>'Raw Data'!S423</f>
        <v>Guard Rail Fence</v>
      </c>
      <c r="AC423" t="str">
        <f>'Raw Data'!T423</f>
        <v>Surface Defects</v>
      </c>
      <c r="AD423">
        <f>'Raw Data'!U423</f>
        <v>1</v>
      </c>
      <c r="AE423" s="5" t="str">
        <f t="shared" si="94"/>
        <v>Yes</v>
      </c>
      <c r="AF423" t="str">
        <f>'Raw Data'!V423</f>
        <v>Negotiating a Curve</v>
      </c>
      <c r="AG423" s="5">
        <f t="shared" si="88"/>
        <v>0</v>
      </c>
      <c r="AH423" t="str">
        <f>'Raw Data'!W423</f>
        <v>East</v>
      </c>
      <c r="AI423" t="str">
        <f>'Raw Data'!X423</f>
        <v>Daylight</v>
      </c>
      <c r="AJ423" t="str">
        <f>'Raw Data'!Y423</f>
        <v>Wet</v>
      </c>
      <c r="AK423">
        <f>'Raw Data'!Z423</f>
        <v>17</v>
      </c>
      <c r="AL423" t="str">
        <f>'Raw Data'!AA423</f>
        <v>Lap and Shoulder Belt Used</v>
      </c>
      <c r="AM423" s="5">
        <f t="shared" si="89"/>
        <v>0</v>
      </c>
      <c r="AN423" t="str">
        <f>'Raw Data'!AB423</f>
        <v>Sports Utility Vehicle (SUV)</v>
      </c>
      <c r="AO423" t="str">
        <f>'Raw Data'!AC423</f>
        <v>0831013600I</v>
      </c>
      <c r="AP423">
        <f>'Raw Data'!AD423</f>
        <v>8.7639999999999993</v>
      </c>
      <c r="AQ423">
        <f>'Raw Data'!AE423</f>
        <v>34.848906999999997</v>
      </c>
      <c r="AR423">
        <f>'Raw Data'!AF423</f>
        <v>-85.494679000000005</v>
      </c>
      <c r="AS423">
        <f>'Raw Data'!AG423</f>
        <v>62</v>
      </c>
      <c r="AT423">
        <f>'Raw Data'!AH423</f>
        <v>121</v>
      </c>
      <c r="AU423">
        <f>'Raw Data'!AI423</f>
        <v>1588</v>
      </c>
      <c r="AV423" t="str">
        <f>'Raw Data'!AJ423</f>
        <v>D6_0136_00_I</v>
      </c>
      <c r="AW423">
        <f>'Raw Data'!AK423</f>
        <v>174</v>
      </c>
      <c r="AX423">
        <f>'Raw Data'!AL423</f>
        <v>192</v>
      </c>
      <c r="AY423" t="str">
        <f>'Raw Data'!AM423</f>
        <v>split</v>
      </c>
      <c r="AZ423">
        <f>'Raw Data'!AN423</f>
        <v>76.2</v>
      </c>
      <c r="BA423">
        <f>'Raw Data'!AO423</f>
        <v>225.8</v>
      </c>
      <c r="BB423">
        <f>'Raw Data'!AP423</f>
        <v>293.8</v>
      </c>
      <c r="BC423">
        <f>'Raw Data'!AQ423</f>
        <v>-85.495022000000006</v>
      </c>
      <c r="BD423">
        <f>'Raw Data'!AR423</f>
        <v>34.848885000000003</v>
      </c>
      <c r="BE423">
        <f>'Raw Data'!AS423</f>
        <v>-85.494781000000003</v>
      </c>
      <c r="BF423">
        <f>'Raw Data'!AT423</f>
        <v>34.848529999999997</v>
      </c>
      <c r="BG423" t="str">
        <f>'Raw Data'!AU423</f>
        <v>0831013600I</v>
      </c>
      <c r="BH423">
        <f>'Raw Data'!AV423</f>
        <v>1</v>
      </c>
      <c r="BI423">
        <f>'Raw Data'!AW423</f>
        <v>83</v>
      </c>
      <c r="BJ423">
        <f>'Raw Data'!AX423</f>
        <v>136</v>
      </c>
      <c r="BK423">
        <f>'Raw Data'!AY423</f>
        <v>0</v>
      </c>
      <c r="BL423">
        <f>'Raw Data'!AZ423</f>
        <v>55</v>
      </c>
      <c r="BM423">
        <f>'Raw Data'!BA423</f>
        <v>17.71</v>
      </c>
      <c r="BN423">
        <f>'Raw Data'!BB423</f>
        <v>16.72</v>
      </c>
      <c r="BO423">
        <f>'Raw Data'!BC423</f>
        <v>1368.1</v>
      </c>
      <c r="BP423">
        <f>'Raw Data'!BD423</f>
        <v>1364.5</v>
      </c>
      <c r="BQ423">
        <f>'Raw Data'!BE423</f>
        <v>1356</v>
      </c>
      <c r="BR423">
        <f>'Raw Data'!BF423</f>
        <v>55</v>
      </c>
      <c r="BS423">
        <f>'Raw Data'!BG423</f>
        <v>14.9</v>
      </c>
      <c r="BT423">
        <f>'Raw Data'!BH423</f>
        <v>40.1</v>
      </c>
      <c r="BU423">
        <f>'Raw Data'!BI423</f>
        <v>44173</v>
      </c>
      <c r="BV423" t="str">
        <f>'Raw Data'!BJ423</f>
        <v>ASV_15+</v>
      </c>
      <c r="BW423">
        <f>'Raw Data'!BK423</f>
        <v>9.1100000000000003E-4</v>
      </c>
      <c r="BX423">
        <f>'Raw Data'!BL423</f>
        <v>15005</v>
      </c>
      <c r="BY423">
        <f>'Raw Data'!BM423</f>
        <v>14645</v>
      </c>
      <c r="BZ423" t="str">
        <f>'Raw Data'!BN423</f>
        <v>0831013600I</v>
      </c>
      <c r="CA423" t="str">
        <f>'Raw Data'!BO423</f>
        <v>DADE</v>
      </c>
      <c r="CB423">
        <f>'Raw Data'!BP423</f>
        <v>1</v>
      </c>
      <c r="CC423">
        <f>'Raw Data'!BQ423</f>
        <v>13600</v>
      </c>
      <c r="CD423">
        <f>'Raw Data'!BR423</f>
        <v>6</v>
      </c>
      <c r="CE423">
        <f>'Raw Data'!BS423</f>
        <v>1</v>
      </c>
      <c r="CF423">
        <f>'Raw Data'!BT423</f>
        <v>2</v>
      </c>
      <c r="CG423">
        <f>'Raw Data'!BU423</f>
        <v>1</v>
      </c>
      <c r="CH423">
        <f>'Raw Data'!BV423</f>
        <v>1</v>
      </c>
      <c r="CI423">
        <f>'Raw Data'!BW423</f>
        <v>2</v>
      </c>
      <c r="CJ423">
        <f>'Raw Data'!BX423</f>
        <v>0</v>
      </c>
      <c r="CK423">
        <f>'Raw Data'!BY423</f>
        <v>5</v>
      </c>
      <c r="CL423" t="str">
        <f>'Raw Data'!BZ423</f>
        <v>N</v>
      </c>
      <c r="CM423">
        <f t="shared" si="95"/>
        <v>0</v>
      </c>
      <c r="CN423">
        <f>'Raw Data'!CA423</f>
        <v>83</v>
      </c>
      <c r="CO423">
        <f>'Raw Data'!CB423</f>
        <v>136</v>
      </c>
      <c r="CP423">
        <f>'Raw Data'!CC423</f>
        <v>0</v>
      </c>
      <c r="CQ423" t="str">
        <f>'Raw Data'!CD423</f>
        <v>Not Urban</v>
      </c>
      <c r="CR423" t="str">
        <f>'Raw Data'!CE423</f>
        <v>Not Urban</v>
      </c>
      <c r="CS423">
        <f>'Raw Data'!CF423</f>
        <v>0</v>
      </c>
      <c r="CT423">
        <f>'Raw Data'!CG423</f>
        <v>55</v>
      </c>
      <c r="CU423">
        <f>'Raw Data'!CH423</f>
        <v>2000</v>
      </c>
      <c r="CV423" t="str">
        <f>'Raw Data'!CI423</f>
        <v xml:space="preserve"> </v>
      </c>
      <c r="CW423">
        <f>'Raw Data'!CJ423</f>
        <v>0</v>
      </c>
      <c r="CX423">
        <f>'Raw Data'!CK423</f>
        <v>3.342797</v>
      </c>
      <c r="CY423">
        <f>'Raw Data'!CL423</f>
        <v>14</v>
      </c>
      <c r="CZ423" t="str">
        <f>'Raw Data'!CM423</f>
        <v>State Mainline</v>
      </c>
      <c r="DA423">
        <f>'Raw Data'!CN423</f>
        <v>2000</v>
      </c>
      <c r="DB423">
        <f>'Raw Data'!CO423</f>
        <v>166056</v>
      </c>
      <c r="DC423">
        <f>'Raw Data'!CP423</f>
        <v>7.26</v>
      </c>
      <c r="DD423">
        <f>'Raw Data'!CQ423</f>
        <v>10.6</v>
      </c>
      <c r="DE423">
        <f>'Raw Data'!CR423</f>
        <v>166056</v>
      </c>
      <c r="DF423">
        <f>'Raw Data'!CS423</f>
        <v>0</v>
      </c>
      <c r="DG423">
        <f>'Raw Data'!CT423</f>
        <v>17649.966739</v>
      </c>
      <c r="DH423">
        <f>'Raw Data'!CU423</f>
        <v>100</v>
      </c>
      <c r="DI423">
        <f>'Raw Data'!CV423</f>
        <v>14677</v>
      </c>
      <c r="DJ423">
        <f>'Raw Data'!CW423</f>
        <v>9.6239000000000005E-2</v>
      </c>
      <c r="DK423">
        <f>'Raw Data'!CX423</f>
        <v>0</v>
      </c>
      <c r="DL423">
        <f>'Raw Data'!CY423</f>
        <v>9.1100000000000003E-4</v>
      </c>
      <c r="DM423">
        <f>'Raw Data'!CZ423</f>
        <v>158</v>
      </c>
      <c r="DN423" t="str">
        <f>'Raw Data'!DA423</f>
        <v>083-0143</v>
      </c>
      <c r="DO423" t="str">
        <f>'Raw Data'!DB423</f>
        <v>4R : Rural Minor Arterial</v>
      </c>
      <c r="DP423" t="str">
        <f>'Raw Data'!DC423</f>
        <v>34.865685, -85.509940</v>
      </c>
      <c r="DQ423">
        <f>'Raw Data'!DD423</f>
        <v>-85.50994</v>
      </c>
      <c r="DR423">
        <f>'Raw Data'!DE423</f>
        <v>34.865684999999999</v>
      </c>
      <c r="DS423">
        <f>'Raw Data'!DF423</f>
        <v>34.865684999999999</v>
      </c>
      <c r="DT423">
        <f>'Raw Data'!DG423</f>
        <v>-85.50994</v>
      </c>
      <c r="DU423">
        <f>'Raw Data'!DH423</f>
        <v>2.2467000000000001E-2</v>
      </c>
      <c r="DV423">
        <f>'Raw Data'!DI423</f>
        <v>9.1100000000000003E-4</v>
      </c>
      <c r="DW423">
        <f>'Raw Data'!DJ423</f>
        <v>62</v>
      </c>
      <c r="DX423" s="11">
        <f t="shared" si="96"/>
        <v>2880</v>
      </c>
      <c r="DY423" s="5">
        <f t="shared" si="97"/>
        <v>2620</v>
      </c>
      <c r="DZ423" s="5">
        <f t="shared" si="90"/>
        <v>260</v>
      </c>
      <c r="EA423" s="5">
        <f t="shared" si="91"/>
        <v>9.9236641221374045E-2</v>
      </c>
      <c r="EB423" s="5">
        <f t="shared" si="92"/>
        <v>2750</v>
      </c>
      <c r="EC423">
        <f>'Raw Data'!DK423</f>
        <v>2720</v>
      </c>
      <c r="ED423">
        <f>'Raw Data'!DL423</f>
        <v>5.5</v>
      </c>
      <c r="EE423">
        <f>'Raw Data'!DM423</f>
        <v>2960</v>
      </c>
      <c r="EF423">
        <f>'Raw Data'!DN423</f>
        <v>5.5</v>
      </c>
      <c r="EG423">
        <f>'Raw Data'!DO423</f>
        <v>2960</v>
      </c>
      <c r="EH423">
        <f>'Raw Data'!DP423</f>
        <v>5.5</v>
      </c>
      <c r="EI423">
        <f>'Raw Data'!DQ423</f>
        <v>2800</v>
      </c>
      <c r="EJ423">
        <f>'Raw Data'!DR423</f>
        <v>0</v>
      </c>
      <c r="EK423">
        <f>'Raw Data'!DS423</f>
        <v>2720</v>
      </c>
      <c r="EL423">
        <f>'Raw Data'!DT423</f>
        <v>5.8</v>
      </c>
      <c r="EM423">
        <f>'Raw Data'!DU423</f>
        <v>2670</v>
      </c>
      <c r="EN423">
        <f>'Raw Data'!DV423</f>
        <v>5.8</v>
      </c>
      <c r="EO423">
        <f>'Raw Data'!DW423</f>
        <v>2550</v>
      </c>
      <c r="EP423">
        <f>'Raw Data'!DX423</f>
        <v>6</v>
      </c>
      <c r="EQ423">
        <f>'Raw Data'!DY423</f>
        <v>2540</v>
      </c>
      <c r="ER423">
        <f>'Raw Data'!DZ423</f>
        <v>6.7</v>
      </c>
      <c r="ES423">
        <f>'Raw Data'!EA423</f>
        <v>2550</v>
      </c>
      <c r="ET423">
        <f>'Raw Data'!EB423</f>
        <v>6.7</v>
      </c>
      <c r="EU423">
        <f>'Raw Data'!EC423</f>
        <v>2270</v>
      </c>
      <c r="EV423">
        <f>'Raw Data'!ED423</f>
        <v>6.7</v>
      </c>
      <c r="EW423">
        <f>'Raw Data'!EE423</f>
        <v>0</v>
      </c>
    </row>
    <row r="424" spans="1:153" x14ac:dyDescent="0.3">
      <c r="A424">
        <f>'Raw Data'!A424</f>
        <v>422</v>
      </c>
      <c r="B424" t="str">
        <f>'Raw Data'!B424</f>
        <v>Point</v>
      </c>
      <c r="C424">
        <f>'Raw Data'!C424</f>
        <v>377</v>
      </c>
      <c r="D424">
        <f>'Raw Data'!D424</f>
        <v>180</v>
      </c>
      <c r="E424" t="str">
        <f>'Raw Data'!E424</f>
        <v>Point</v>
      </c>
      <c r="F424">
        <f>'Raw Data'!F424</f>
        <v>6110522</v>
      </c>
      <c r="G424" t="str">
        <f>'Raw Data'!G424</f>
        <v>Gsp Post 00</v>
      </c>
      <c r="H424" s="3">
        <f>'Raw Data'!H424</f>
        <v>42773</v>
      </c>
      <c r="L424">
        <f t="shared" si="84"/>
        <v>0</v>
      </c>
      <c r="M424" s="5">
        <f t="shared" si="85"/>
        <v>42773</v>
      </c>
      <c r="N424" s="5">
        <f t="shared" si="93"/>
        <v>2017</v>
      </c>
      <c r="O424" s="5" t="str" cm="1">
        <f t="array" ref="O424">_xlfn.IFS(N424&lt;=2016,"before treatment",N424=2017,"unknown",N424&gt;2017,"after treatment")</f>
        <v>unknown</v>
      </c>
      <c r="P424" s="5">
        <f t="shared" si="86"/>
        <v>0</v>
      </c>
      <c r="Q424" s="5">
        <f t="shared" si="87"/>
        <v>0</v>
      </c>
      <c r="R424" t="str">
        <f>'Raw Data'!I424</f>
        <v>Dade</v>
      </c>
      <c r="S424" t="str">
        <f>'Raw Data'!J424</f>
        <v>State Route 136</v>
      </c>
      <c r="T424" t="str">
        <f>'Raw Data'!K424</f>
        <v>(none)</v>
      </c>
      <c r="U424" t="str">
        <f>'Raw Data'!L424</f>
        <v>(O) No Injury</v>
      </c>
      <c r="V424">
        <f>'Raw Data'!M424</f>
        <v>0</v>
      </c>
      <c r="W424">
        <f>'Raw Data'!N424</f>
        <v>0</v>
      </c>
      <c r="X424">
        <f>'Raw Data'!O424</f>
        <v>0</v>
      </c>
      <c r="Y424" t="str">
        <f>'Raw Data'!P424</f>
        <v>Not a Collision with Motor Vehicle</v>
      </c>
      <c r="Z424" t="str">
        <f>'Raw Data'!Q424</f>
        <v>On Shoulder</v>
      </c>
      <c r="AA424" t="str">
        <f>'Raw Data'!R424</f>
        <v>Tree</v>
      </c>
      <c r="AB424" t="str">
        <f>'Raw Data'!S424</f>
        <v>Tree</v>
      </c>
      <c r="AC424" t="str">
        <f>'Raw Data'!T424</f>
        <v>Changed Lanes Improperly</v>
      </c>
      <c r="AD424">
        <f>'Raw Data'!U424</f>
        <v>1</v>
      </c>
      <c r="AE424" s="5" t="str">
        <f t="shared" si="94"/>
        <v>Yes</v>
      </c>
      <c r="AF424" t="str">
        <f>'Raw Data'!V424</f>
        <v>Negotiating a Curve</v>
      </c>
      <c r="AG424" s="5">
        <f t="shared" si="88"/>
        <v>0</v>
      </c>
      <c r="AH424" t="str">
        <f>'Raw Data'!W424</f>
        <v>East</v>
      </c>
      <c r="AI424" t="str">
        <f>'Raw Data'!X424</f>
        <v>Dark-Not Lighted</v>
      </c>
      <c r="AJ424" t="str">
        <f>'Raw Data'!Y424</f>
        <v>Wet</v>
      </c>
      <c r="AK424">
        <f>'Raw Data'!Z424</f>
        <v>16</v>
      </c>
      <c r="AL424" t="str">
        <f>'Raw Data'!AA424</f>
        <v>["Lap and Shoulder Belt Used","Lap and Shoulder Belt Used","Lap and Shoulder Belt Used"]</v>
      </c>
      <c r="AM424" s="5">
        <f t="shared" si="89"/>
        <v>0</v>
      </c>
      <c r="AN424" t="str">
        <f>'Raw Data'!AB424</f>
        <v>Pickup Truck</v>
      </c>
      <c r="AO424" t="str">
        <f>'Raw Data'!AC424</f>
        <v>0831013600I</v>
      </c>
      <c r="AP424">
        <f>'Raw Data'!AD424</f>
        <v>8.7710000000000008</v>
      </c>
      <c r="AQ424">
        <f>'Raw Data'!AE424</f>
        <v>34.848846000000002</v>
      </c>
      <c r="AR424">
        <f>'Raw Data'!AF424</f>
        <v>-85.494614999999996</v>
      </c>
      <c r="AS424">
        <f>'Raw Data'!AG424</f>
        <v>62</v>
      </c>
      <c r="AT424">
        <f>'Raw Data'!AH424</f>
        <v>121</v>
      </c>
      <c r="AU424">
        <f>'Raw Data'!AI424</f>
        <v>1588</v>
      </c>
      <c r="AV424" t="str">
        <f>'Raw Data'!AJ424</f>
        <v>D6_0136_00_I</v>
      </c>
      <c r="AW424">
        <f>'Raw Data'!AK424</f>
        <v>174</v>
      </c>
      <c r="AX424">
        <f>'Raw Data'!AL424</f>
        <v>192</v>
      </c>
      <c r="AY424" t="str">
        <f>'Raw Data'!AM424</f>
        <v>split</v>
      </c>
      <c r="AZ424">
        <f>'Raw Data'!AN424</f>
        <v>76.2</v>
      </c>
      <c r="BA424">
        <f>'Raw Data'!AO424</f>
        <v>225.8</v>
      </c>
      <c r="BB424">
        <f>'Raw Data'!AP424</f>
        <v>293.8</v>
      </c>
      <c r="BC424">
        <f>'Raw Data'!AQ424</f>
        <v>-85.495022000000006</v>
      </c>
      <c r="BD424">
        <f>'Raw Data'!AR424</f>
        <v>34.848885000000003</v>
      </c>
      <c r="BE424">
        <f>'Raw Data'!AS424</f>
        <v>-85.494781000000003</v>
      </c>
      <c r="BF424">
        <f>'Raw Data'!AT424</f>
        <v>34.848529999999997</v>
      </c>
      <c r="BG424" t="str">
        <f>'Raw Data'!AU424</f>
        <v>0831013600I</v>
      </c>
      <c r="BH424">
        <f>'Raw Data'!AV424</f>
        <v>1</v>
      </c>
      <c r="BI424">
        <f>'Raw Data'!AW424</f>
        <v>83</v>
      </c>
      <c r="BJ424">
        <f>'Raw Data'!AX424</f>
        <v>136</v>
      </c>
      <c r="BK424">
        <f>'Raw Data'!AY424</f>
        <v>0</v>
      </c>
      <c r="BL424">
        <f>'Raw Data'!AZ424</f>
        <v>55</v>
      </c>
      <c r="BM424">
        <f>'Raw Data'!BA424</f>
        <v>17.71</v>
      </c>
      <c r="BN424">
        <f>'Raw Data'!BB424</f>
        <v>16.72</v>
      </c>
      <c r="BO424">
        <f>'Raw Data'!BC424</f>
        <v>1368.1</v>
      </c>
      <c r="BP424">
        <f>'Raw Data'!BD424</f>
        <v>1364.5</v>
      </c>
      <c r="BQ424">
        <f>'Raw Data'!BE424</f>
        <v>1356</v>
      </c>
      <c r="BR424">
        <f>'Raw Data'!BF424</f>
        <v>55</v>
      </c>
      <c r="BS424">
        <f>'Raw Data'!BG424</f>
        <v>14.9</v>
      </c>
      <c r="BT424">
        <f>'Raw Data'!BH424</f>
        <v>40.1</v>
      </c>
      <c r="BU424">
        <f>'Raw Data'!BI424</f>
        <v>44173</v>
      </c>
      <c r="BV424" t="str">
        <f>'Raw Data'!BJ424</f>
        <v>ASV_15+</v>
      </c>
      <c r="BW424">
        <f>'Raw Data'!BK424</f>
        <v>9.1100000000000003E-4</v>
      </c>
      <c r="BX424">
        <f>'Raw Data'!BL424</f>
        <v>15005</v>
      </c>
      <c r="BY424">
        <f>'Raw Data'!BM424</f>
        <v>14645</v>
      </c>
      <c r="BZ424" t="str">
        <f>'Raw Data'!BN424</f>
        <v>0831013600I</v>
      </c>
      <c r="CA424" t="str">
        <f>'Raw Data'!BO424</f>
        <v>DADE</v>
      </c>
      <c r="CB424">
        <f>'Raw Data'!BP424</f>
        <v>1</v>
      </c>
      <c r="CC424">
        <f>'Raw Data'!BQ424</f>
        <v>13600</v>
      </c>
      <c r="CD424">
        <f>'Raw Data'!BR424</f>
        <v>6</v>
      </c>
      <c r="CE424">
        <f>'Raw Data'!BS424</f>
        <v>1</v>
      </c>
      <c r="CF424">
        <f>'Raw Data'!BT424</f>
        <v>2</v>
      </c>
      <c r="CG424">
        <f>'Raw Data'!BU424</f>
        <v>1</v>
      </c>
      <c r="CH424">
        <f>'Raw Data'!BV424</f>
        <v>1</v>
      </c>
      <c r="CI424">
        <f>'Raw Data'!BW424</f>
        <v>2</v>
      </c>
      <c r="CJ424">
        <f>'Raw Data'!BX424</f>
        <v>0</v>
      </c>
      <c r="CK424">
        <f>'Raw Data'!BY424</f>
        <v>5</v>
      </c>
      <c r="CL424" t="str">
        <f>'Raw Data'!BZ424</f>
        <v>N</v>
      </c>
      <c r="CM424">
        <f t="shared" si="95"/>
        <v>0</v>
      </c>
      <c r="CN424">
        <f>'Raw Data'!CA424</f>
        <v>83</v>
      </c>
      <c r="CO424">
        <f>'Raw Data'!CB424</f>
        <v>136</v>
      </c>
      <c r="CP424">
        <f>'Raw Data'!CC424</f>
        <v>0</v>
      </c>
      <c r="CQ424" t="str">
        <f>'Raw Data'!CD424</f>
        <v>Not Urban</v>
      </c>
      <c r="CR424" t="str">
        <f>'Raw Data'!CE424</f>
        <v>Not Urban</v>
      </c>
      <c r="CS424">
        <f>'Raw Data'!CF424</f>
        <v>0</v>
      </c>
      <c r="CT424">
        <f>'Raw Data'!CG424</f>
        <v>55</v>
      </c>
      <c r="CU424">
        <f>'Raw Data'!CH424</f>
        <v>2000</v>
      </c>
      <c r="CV424" t="str">
        <f>'Raw Data'!CI424</f>
        <v xml:space="preserve"> </v>
      </c>
      <c r="CW424">
        <f>'Raw Data'!CJ424</f>
        <v>0</v>
      </c>
      <c r="CX424">
        <f>'Raw Data'!CK424</f>
        <v>3.342797</v>
      </c>
      <c r="CY424">
        <f>'Raw Data'!CL424</f>
        <v>14</v>
      </c>
      <c r="CZ424" t="str">
        <f>'Raw Data'!CM424</f>
        <v>State Mainline</v>
      </c>
      <c r="DA424">
        <f>'Raw Data'!CN424</f>
        <v>2000</v>
      </c>
      <c r="DB424">
        <f>'Raw Data'!CO424</f>
        <v>166056</v>
      </c>
      <c r="DC424">
        <f>'Raw Data'!CP424</f>
        <v>7.26</v>
      </c>
      <c r="DD424">
        <f>'Raw Data'!CQ424</f>
        <v>10.6</v>
      </c>
      <c r="DE424">
        <f>'Raw Data'!CR424</f>
        <v>166056</v>
      </c>
      <c r="DF424">
        <f>'Raw Data'!CS424</f>
        <v>0</v>
      </c>
      <c r="DG424">
        <f>'Raw Data'!CT424</f>
        <v>17649.966739</v>
      </c>
      <c r="DH424">
        <f>'Raw Data'!CU424</f>
        <v>100</v>
      </c>
      <c r="DI424">
        <f>'Raw Data'!CV424</f>
        <v>14677</v>
      </c>
      <c r="DJ424">
        <f>'Raw Data'!CW424</f>
        <v>9.6239000000000005E-2</v>
      </c>
      <c r="DK424">
        <f>'Raw Data'!CX424</f>
        <v>0</v>
      </c>
      <c r="DL424">
        <f>'Raw Data'!CY424</f>
        <v>9.1100000000000003E-4</v>
      </c>
      <c r="DM424">
        <f>'Raw Data'!CZ424</f>
        <v>158</v>
      </c>
      <c r="DN424" t="str">
        <f>'Raw Data'!DA424</f>
        <v>083-0143</v>
      </c>
      <c r="DO424" t="str">
        <f>'Raw Data'!DB424</f>
        <v>4R : Rural Minor Arterial</v>
      </c>
      <c r="DP424" t="str">
        <f>'Raw Data'!DC424</f>
        <v>34.865685, -85.509940</v>
      </c>
      <c r="DQ424">
        <f>'Raw Data'!DD424</f>
        <v>-85.50994</v>
      </c>
      <c r="DR424">
        <f>'Raw Data'!DE424</f>
        <v>34.865684999999999</v>
      </c>
      <c r="DS424">
        <f>'Raw Data'!DF424</f>
        <v>34.865684999999999</v>
      </c>
      <c r="DT424">
        <f>'Raw Data'!DG424</f>
        <v>-85.50994</v>
      </c>
      <c r="DU424">
        <f>'Raw Data'!DH424</f>
        <v>2.2467000000000001E-2</v>
      </c>
      <c r="DV424">
        <f>'Raw Data'!DI424</f>
        <v>9.1100000000000003E-4</v>
      </c>
      <c r="DW424">
        <f>'Raw Data'!DJ424</f>
        <v>62</v>
      </c>
      <c r="DX424" s="11">
        <f t="shared" si="96"/>
        <v>2880</v>
      </c>
      <c r="DY424" s="5">
        <f t="shared" si="97"/>
        <v>2620</v>
      </c>
      <c r="DZ424" s="5">
        <f t="shared" si="90"/>
        <v>260</v>
      </c>
      <c r="EA424" s="5">
        <f t="shared" si="91"/>
        <v>9.9236641221374045E-2</v>
      </c>
      <c r="EB424" s="5">
        <f t="shared" si="92"/>
        <v>2750</v>
      </c>
      <c r="EC424">
        <f>'Raw Data'!DK424</f>
        <v>2720</v>
      </c>
      <c r="ED424">
        <f>'Raw Data'!DL424</f>
        <v>5.5</v>
      </c>
      <c r="EE424">
        <f>'Raw Data'!DM424</f>
        <v>2960</v>
      </c>
      <c r="EF424">
        <f>'Raw Data'!DN424</f>
        <v>5.5</v>
      </c>
      <c r="EG424">
        <f>'Raw Data'!DO424</f>
        <v>2960</v>
      </c>
      <c r="EH424">
        <f>'Raw Data'!DP424</f>
        <v>5.5</v>
      </c>
      <c r="EI424">
        <f>'Raw Data'!DQ424</f>
        <v>2800</v>
      </c>
      <c r="EJ424">
        <f>'Raw Data'!DR424</f>
        <v>0</v>
      </c>
      <c r="EK424">
        <f>'Raw Data'!DS424</f>
        <v>2720</v>
      </c>
      <c r="EL424">
        <f>'Raw Data'!DT424</f>
        <v>5.8</v>
      </c>
      <c r="EM424">
        <f>'Raw Data'!DU424</f>
        <v>2670</v>
      </c>
      <c r="EN424">
        <f>'Raw Data'!DV424</f>
        <v>5.8</v>
      </c>
      <c r="EO424">
        <f>'Raw Data'!DW424</f>
        <v>2550</v>
      </c>
      <c r="EP424">
        <f>'Raw Data'!DX424</f>
        <v>6</v>
      </c>
      <c r="EQ424">
        <f>'Raw Data'!DY424</f>
        <v>2540</v>
      </c>
      <c r="ER424">
        <f>'Raw Data'!DZ424</f>
        <v>6.7</v>
      </c>
      <c r="ES424">
        <f>'Raw Data'!EA424</f>
        <v>2550</v>
      </c>
      <c r="ET424">
        <f>'Raw Data'!EB424</f>
        <v>6.7</v>
      </c>
      <c r="EU424">
        <f>'Raw Data'!EC424</f>
        <v>2270</v>
      </c>
      <c r="EV424">
        <f>'Raw Data'!ED424</f>
        <v>6.7</v>
      </c>
      <c r="EW424">
        <f>'Raw Data'!EE424</f>
        <v>0</v>
      </c>
    </row>
    <row r="425" spans="1:153" x14ac:dyDescent="0.3">
      <c r="A425">
        <f>'Raw Data'!A425</f>
        <v>423</v>
      </c>
      <c r="B425" t="str">
        <f>'Raw Data'!B425</f>
        <v>Point</v>
      </c>
      <c r="C425">
        <f>'Raw Data'!C425</f>
        <v>723</v>
      </c>
      <c r="D425">
        <f>'Raw Data'!D425</f>
        <v>49</v>
      </c>
      <c r="E425" t="str">
        <f>'Raw Data'!E425</f>
        <v>Point</v>
      </c>
      <c r="F425">
        <f>'Raw Data'!F425</f>
        <v>7452233</v>
      </c>
      <c r="G425" t="str">
        <f>'Raw Data'!G425</f>
        <v>Gsp Post 00</v>
      </c>
      <c r="H425" s="3">
        <f>'Raw Data'!H425</f>
        <v>43765</v>
      </c>
      <c r="L425">
        <f t="shared" si="84"/>
        <v>0</v>
      </c>
      <c r="M425" s="5">
        <f t="shared" si="85"/>
        <v>43765</v>
      </c>
      <c r="N425" s="5">
        <f t="shared" si="93"/>
        <v>2019</v>
      </c>
      <c r="O425" s="5" t="str" cm="1">
        <f t="array" ref="O425">_xlfn.IFS(N425&lt;=2016,"before treatment",N425=2017,"unknown",N425&gt;2017,"after treatment")</f>
        <v>after treatment</v>
      </c>
      <c r="P425" s="5">
        <f t="shared" si="86"/>
        <v>0</v>
      </c>
      <c r="Q425" s="5">
        <f t="shared" si="87"/>
        <v>1</v>
      </c>
      <c r="R425" t="str">
        <f>'Raw Data'!I425</f>
        <v>Dade</v>
      </c>
      <c r="S425" t="str">
        <f>'Raw Data'!J425</f>
        <v>State Route 136</v>
      </c>
      <c r="T425" t="str">
        <f>'Raw Data'!K425</f>
        <v>Mm 9</v>
      </c>
      <c r="U425" t="str">
        <f>'Raw Data'!L425</f>
        <v>(O) No Injury</v>
      </c>
      <c r="V425">
        <f>'Raw Data'!M425</f>
        <v>0</v>
      </c>
      <c r="W425">
        <f>'Raw Data'!N425</f>
        <v>0</v>
      </c>
      <c r="X425">
        <f>'Raw Data'!O425</f>
        <v>0</v>
      </c>
      <c r="Y425" t="str">
        <f>'Raw Data'!P425</f>
        <v>Rear End</v>
      </c>
      <c r="Z425" t="str">
        <f>'Raw Data'!Q425</f>
        <v>On Roadway - Non-Intersection</v>
      </c>
      <c r="AA425" t="str">
        <f>'Raw Data'!R425</f>
        <v>["Motor Vehicle in Motion","Motor Vehicle in Motion"]</v>
      </c>
      <c r="AB425" t="str">
        <f>'Raw Data'!S425</f>
        <v>["Motor Vehicle in Motion","Motor Vehicle in Motion"]</v>
      </c>
      <c r="AC425" t="str">
        <f>'Raw Data'!T425</f>
        <v>["Following Too Close","No Contributing Factors"]</v>
      </c>
      <c r="AD425">
        <f>'Raw Data'!U425</f>
        <v>2</v>
      </c>
      <c r="AE425" s="5" t="str">
        <f t="shared" si="94"/>
        <v>No</v>
      </c>
      <c r="AF425" t="str">
        <f>'Raw Data'!V425</f>
        <v>["Stopped","Straight"]</v>
      </c>
      <c r="AG425" s="5">
        <f t="shared" si="88"/>
        <v>0</v>
      </c>
      <c r="AH425" t="str">
        <f>'Raw Data'!W425</f>
        <v>["West","West"]</v>
      </c>
      <c r="AI425" t="str">
        <f>'Raw Data'!X425</f>
        <v>Daylight</v>
      </c>
      <c r="AJ425" t="str">
        <f>'Raw Data'!Y425</f>
        <v>Dry</v>
      </c>
      <c r="AK425">
        <f>'Raw Data'!Z425</f>
        <v>0</v>
      </c>
      <c r="AL425" t="str">
        <f>'Raw Data'!AA425</f>
        <v>["Lap and Shoulder Belt Used","Lap and Shoulder Belt Used","Lap and Shoulder Belt Used","Lap and Shoulder Belt Used"]</v>
      </c>
      <c r="AM425" s="5">
        <f t="shared" si="89"/>
        <v>0</v>
      </c>
      <c r="AN425" t="str">
        <f>'Raw Data'!AB425</f>
        <v>["Passenger Car","Passenger Car"]</v>
      </c>
      <c r="AO425" t="str">
        <f>'Raw Data'!AC425</f>
        <v>0831013600I</v>
      </c>
      <c r="AP425">
        <f>'Raw Data'!AD425</f>
        <v>8.7750000000000004</v>
      </c>
      <c r="AQ425">
        <f>'Raw Data'!AE425</f>
        <v>34.848785999999997</v>
      </c>
      <c r="AR425">
        <f>'Raw Data'!AF425</f>
        <v>-85.494557999999998</v>
      </c>
      <c r="AS425">
        <f>'Raw Data'!AG425</f>
        <v>62</v>
      </c>
      <c r="AT425">
        <f>'Raw Data'!AH425</f>
        <v>121</v>
      </c>
      <c r="AU425">
        <f>'Raw Data'!AI425</f>
        <v>1588</v>
      </c>
      <c r="AV425" t="str">
        <f>'Raw Data'!AJ425</f>
        <v>D6_0136_00_I</v>
      </c>
      <c r="AW425">
        <f>'Raw Data'!AK425</f>
        <v>174</v>
      </c>
      <c r="AX425">
        <f>'Raw Data'!AL425</f>
        <v>192</v>
      </c>
      <c r="AY425" t="str">
        <f>'Raw Data'!AM425</f>
        <v>split</v>
      </c>
      <c r="AZ425">
        <f>'Raw Data'!AN425</f>
        <v>76.2</v>
      </c>
      <c r="BA425">
        <f>'Raw Data'!AO425</f>
        <v>225.8</v>
      </c>
      <c r="BB425">
        <f>'Raw Data'!AP425</f>
        <v>293.8</v>
      </c>
      <c r="BC425">
        <f>'Raw Data'!AQ425</f>
        <v>-85.495022000000006</v>
      </c>
      <c r="BD425">
        <f>'Raw Data'!AR425</f>
        <v>34.848885000000003</v>
      </c>
      <c r="BE425">
        <f>'Raw Data'!AS425</f>
        <v>-85.494781000000003</v>
      </c>
      <c r="BF425">
        <f>'Raw Data'!AT425</f>
        <v>34.848529999999997</v>
      </c>
      <c r="BG425" t="str">
        <f>'Raw Data'!AU425</f>
        <v>0831013600I</v>
      </c>
      <c r="BH425">
        <f>'Raw Data'!AV425</f>
        <v>1</v>
      </c>
      <c r="BI425">
        <f>'Raw Data'!AW425</f>
        <v>83</v>
      </c>
      <c r="BJ425">
        <f>'Raw Data'!AX425</f>
        <v>136</v>
      </c>
      <c r="BK425">
        <f>'Raw Data'!AY425</f>
        <v>0</v>
      </c>
      <c r="BL425">
        <f>'Raw Data'!AZ425</f>
        <v>55</v>
      </c>
      <c r="BM425">
        <f>'Raw Data'!BA425</f>
        <v>17.71</v>
      </c>
      <c r="BN425">
        <f>'Raw Data'!BB425</f>
        <v>16.72</v>
      </c>
      <c r="BO425">
        <f>'Raw Data'!BC425</f>
        <v>1368.1</v>
      </c>
      <c r="BP425">
        <f>'Raw Data'!BD425</f>
        <v>1364.5</v>
      </c>
      <c r="BQ425">
        <f>'Raw Data'!BE425</f>
        <v>1356</v>
      </c>
      <c r="BR425">
        <f>'Raw Data'!BF425</f>
        <v>55</v>
      </c>
      <c r="BS425">
        <f>'Raw Data'!BG425</f>
        <v>14.9</v>
      </c>
      <c r="BT425">
        <f>'Raw Data'!BH425</f>
        <v>40.1</v>
      </c>
      <c r="BU425">
        <f>'Raw Data'!BI425</f>
        <v>44173</v>
      </c>
      <c r="BV425" t="str">
        <f>'Raw Data'!BJ425</f>
        <v>ASV_15+</v>
      </c>
      <c r="BW425">
        <f>'Raw Data'!BK425</f>
        <v>9.1100000000000003E-4</v>
      </c>
      <c r="BX425">
        <f>'Raw Data'!BL425</f>
        <v>15005</v>
      </c>
      <c r="BY425">
        <f>'Raw Data'!BM425</f>
        <v>14645</v>
      </c>
      <c r="BZ425" t="str">
        <f>'Raw Data'!BN425</f>
        <v>0831013600I</v>
      </c>
      <c r="CA425" t="str">
        <f>'Raw Data'!BO425</f>
        <v>DADE</v>
      </c>
      <c r="CB425">
        <f>'Raw Data'!BP425</f>
        <v>1</v>
      </c>
      <c r="CC425">
        <f>'Raw Data'!BQ425</f>
        <v>13600</v>
      </c>
      <c r="CD425">
        <f>'Raw Data'!BR425</f>
        <v>6</v>
      </c>
      <c r="CE425">
        <f>'Raw Data'!BS425</f>
        <v>1</v>
      </c>
      <c r="CF425">
        <f>'Raw Data'!BT425</f>
        <v>2</v>
      </c>
      <c r="CG425">
        <f>'Raw Data'!BU425</f>
        <v>1</v>
      </c>
      <c r="CH425">
        <f>'Raw Data'!BV425</f>
        <v>1</v>
      </c>
      <c r="CI425">
        <f>'Raw Data'!BW425</f>
        <v>2</v>
      </c>
      <c r="CJ425">
        <f>'Raw Data'!BX425</f>
        <v>0</v>
      </c>
      <c r="CK425">
        <f>'Raw Data'!BY425</f>
        <v>5</v>
      </c>
      <c r="CL425" t="str">
        <f>'Raw Data'!BZ425</f>
        <v>N</v>
      </c>
      <c r="CM425">
        <f t="shared" si="95"/>
        <v>0</v>
      </c>
      <c r="CN425">
        <f>'Raw Data'!CA425</f>
        <v>83</v>
      </c>
      <c r="CO425">
        <f>'Raw Data'!CB425</f>
        <v>136</v>
      </c>
      <c r="CP425">
        <f>'Raw Data'!CC425</f>
        <v>0</v>
      </c>
      <c r="CQ425" t="str">
        <f>'Raw Data'!CD425</f>
        <v>Not Urban</v>
      </c>
      <c r="CR425" t="str">
        <f>'Raw Data'!CE425</f>
        <v>Not Urban</v>
      </c>
      <c r="CS425">
        <f>'Raw Data'!CF425</f>
        <v>0</v>
      </c>
      <c r="CT425">
        <f>'Raw Data'!CG425</f>
        <v>55</v>
      </c>
      <c r="CU425">
        <f>'Raw Data'!CH425</f>
        <v>2000</v>
      </c>
      <c r="CV425" t="str">
        <f>'Raw Data'!CI425</f>
        <v xml:space="preserve"> </v>
      </c>
      <c r="CW425">
        <f>'Raw Data'!CJ425</f>
        <v>0</v>
      </c>
      <c r="CX425">
        <f>'Raw Data'!CK425</f>
        <v>3.342797</v>
      </c>
      <c r="CY425">
        <f>'Raw Data'!CL425</f>
        <v>14</v>
      </c>
      <c r="CZ425" t="str">
        <f>'Raw Data'!CM425</f>
        <v>State Mainline</v>
      </c>
      <c r="DA425">
        <f>'Raw Data'!CN425</f>
        <v>2000</v>
      </c>
      <c r="DB425">
        <f>'Raw Data'!CO425</f>
        <v>166056</v>
      </c>
      <c r="DC425">
        <f>'Raw Data'!CP425</f>
        <v>7.26</v>
      </c>
      <c r="DD425">
        <f>'Raw Data'!CQ425</f>
        <v>10.6</v>
      </c>
      <c r="DE425">
        <f>'Raw Data'!CR425</f>
        <v>166056</v>
      </c>
      <c r="DF425">
        <f>'Raw Data'!CS425</f>
        <v>0</v>
      </c>
      <c r="DG425">
        <f>'Raw Data'!CT425</f>
        <v>17649.966739</v>
      </c>
      <c r="DH425">
        <f>'Raw Data'!CU425</f>
        <v>100</v>
      </c>
      <c r="DI425">
        <f>'Raw Data'!CV425</f>
        <v>14677</v>
      </c>
      <c r="DJ425">
        <f>'Raw Data'!CW425</f>
        <v>9.6239000000000005E-2</v>
      </c>
      <c r="DK425">
        <f>'Raw Data'!CX425</f>
        <v>0</v>
      </c>
      <c r="DL425">
        <f>'Raw Data'!CY425</f>
        <v>9.1100000000000003E-4</v>
      </c>
      <c r="DM425">
        <f>'Raw Data'!CZ425</f>
        <v>158</v>
      </c>
      <c r="DN425" t="str">
        <f>'Raw Data'!DA425</f>
        <v>083-0143</v>
      </c>
      <c r="DO425" t="str">
        <f>'Raw Data'!DB425</f>
        <v>4R : Rural Minor Arterial</v>
      </c>
      <c r="DP425" t="str">
        <f>'Raw Data'!DC425</f>
        <v>34.865685, -85.509940</v>
      </c>
      <c r="DQ425">
        <f>'Raw Data'!DD425</f>
        <v>-85.50994</v>
      </c>
      <c r="DR425">
        <f>'Raw Data'!DE425</f>
        <v>34.865684999999999</v>
      </c>
      <c r="DS425">
        <f>'Raw Data'!DF425</f>
        <v>34.865684999999999</v>
      </c>
      <c r="DT425">
        <f>'Raw Data'!DG425</f>
        <v>-85.50994</v>
      </c>
      <c r="DU425">
        <f>'Raw Data'!DH425</f>
        <v>2.2467000000000001E-2</v>
      </c>
      <c r="DV425">
        <f>'Raw Data'!DI425</f>
        <v>9.1100000000000003E-4</v>
      </c>
      <c r="DW425">
        <f>'Raw Data'!DJ425</f>
        <v>62</v>
      </c>
      <c r="DX425" s="11">
        <f t="shared" si="96"/>
        <v>2880</v>
      </c>
      <c r="DY425" s="5">
        <f t="shared" si="97"/>
        <v>2620</v>
      </c>
      <c r="DZ425" s="5">
        <f t="shared" si="90"/>
        <v>260</v>
      </c>
      <c r="EA425" s="5">
        <f t="shared" si="91"/>
        <v>9.9236641221374045E-2</v>
      </c>
      <c r="EB425" s="5">
        <f t="shared" si="92"/>
        <v>2750</v>
      </c>
      <c r="EC425">
        <f>'Raw Data'!DK425</f>
        <v>2720</v>
      </c>
      <c r="ED425">
        <f>'Raw Data'!DL425</f>
        <v>5.5</v>
      </c>
      <c r="EE425">
        <f>'Raw Data'!DM425</f>
        <v>2960</v>
      </c>
      <c r="EF425">
        <f>'Raw Data'!DN425</f>
        <v>5.5</v>
      </c>
      <c r="EG425">
        <f>'Raw Data'!DO425</f>
        <v>2960</v>
      </c>
      <c r="EH425">
        <f>'Raw Data'!DP425</f>
        <v>5.5</v>
      </c>
      <c r="EI425">
        <f>'Raw Data'!DQ425</f>
        <v>2800</v>
      </c>
      <c r="EJ425">
        <f>'Raw Data'!DR425</f>
        <v>0</v>
      </c>
      <c r="EK425">
        <f>'Raw Data'!DS425</f>
        <v>2720</v>
      </c>
      <c r="EL425">
        <f>'Raw Data'!DT425</f>
        <v>5.8</v>
      </c>
      <c r="EM425">
        <f>'Raw Data'!DU425</f>
        <v>2670</v>
      </c>
      <c r="EN425">
        <f>'Raw Data'!DV425</f>
        <v>5.8</v>
      </c>
      <c r="EO425">
        <f>'Raw Data'!DW425</f>
        <v>2550</v>
      </c>
      <c r="EP425">
        <f>'Raw Data'!DX425</f>
        <v>6</v>
      </c>
      <c r="EQ425">
        <f>'Raw Data'!DY425</f>
        <v>2540</v>
      </c>
      <c r="ER425">
        <f>'Raw Data'!DZ425</f>
        <v>6.7</v>
      </c>
      <c r="ES425">
        <f>'Raw Data'!EA425</f>
        <v>2550</v>
      </c>
      <c r="ET425">
        <f>'Raw Data'!EB425</f>
        <v>6.7</v>
      </c>
      <c r="EU425">
        <f>'Raw Data'!EC425</f>
        <v>2270</v>
      </c>
      <c r="EV425">
        <f>'Raw Data'!ED425</f>
        <v>6.7</v>
      </c>
      <c r="EW425">
        <f>'Raw Data'!EE425</f>
        <v>0</v>
      </c>
    </row>
    <row r="426" spans="1:153" x14ac:dyDescent="0.3">
      <c r="A426">
        <f>'Raw Data'!A426</f>
        <v>424</v>
      </c>
      <c r="B426" t="str">
        <f>'Raw Data'!B426</f>
        <v>Point</v>
      </c>
      <c r="C426">
        <f>'Raw Data'!C426</f>
        <v>567</v>
      </c>
      <c r="D426">
        <f>'Raw Data'!D426</f>
        <v>284</v>
      </c>
      <c r="E426" t="str">
        <f>'Raw Data'!E426</f>
        <v>Point</v>
      </c>
      <c r="F426">
        <f>'Raw Data'!F426</f>
        <v>5453670</v>
      </c>
      <c r="G426" t="str">
        <f>'Raw Data'!G426</f>
        <v>Dade County Sheriff's Office</v>
      </c>
      <c r="H426" s="3">
        <f>'Raw Data'!H426</f>
        <v>42233</v>
      </c>
      <c r="L426">
        <f t="shared" si="84"/>
        <v>0</v>
      </c>
      <c r="M426" s="5">
        <f t="shared" si="85"/>
        <v>42233</v>
      </c>
      <c r="N426" s="5">
        <f t="shared" si="93"/>
        <v>2015</v>
      </c>
      <c r="O426" s="5" t="str" cm="1">
        <f t="array" ref="O426">_xlfn.IFS(N426&lt;=2016,"before treatment",N426=2017,"unknown",N426&gt;2017,"after treatment")</f>
        <v>before treatment</v>
      </c>
      <c r="P426" s="5">
        <f t="shared" si="86"/>
        <v>1</v>
      </c>
      <c r="Q426" s="5">
        <f t="shared" si="87"/>
        <v>0</v>
      </c>
      <c r="R426" t="str">
        <f>'Raw Data'!I426</f>
        <v>Dade</v>
      </c>
      <c r="S426" t="str">
        <f>'Raw Data'!J426</f>
        <v>State Route 136</v>
      </c>
      <c r="T426" t="str">
        <f>'Raw Data'!K426</f>
        <v>Lookout Creek Rd</v>
      </c>
      <c r="U426" t="str">
        <f>'Raw Data'!L426</f>
        <v>(O) No Injury</v>
      </c>
      <c r="V426">
        <f>'Raw Data'!M426</f>
        <v>0</v>
      </c>
      <c r="W426">
        <f>'Raw Data'!N426</f>
        <v>0</v>
      </c>
      <c r="X426">
        <f>'Raw Data'!O426</f>
        <v>0</v>
      </c>
      <c r="Y426" t="str">
        <f>'Raw Data'!P426</f>
        <v>Not a Collision with Motor Vehicle</v>
      </c>
      <c r="Z426" t="str">
        <f>'Raw Data'!Q426</f>
        <v>Off Roadway</v>
      </c>
      <c r="AA426" t="str">
        <f>'Raw Data'!R426</f>
        <v>["Tree","Tree"]</v>
      </c>
      <c r="AB426" t="str">
        <f>'Raw Data'!S426</f>
        <v>Tree</v>
      </c>
      <c r="AC426" t="str">
        <f>'Raw Data'!T426</f>
        <v>No Contributing Factors</v>
      </c>
      <c r="AD426">
        <f>'Raw Data'!U426</f>
        <v>2</v>
      </c>
      <c r="AE426" s="5" t="str">
        <f t="shared" si="94"/>
        <v>No</v>
      </c>
      <c r="AF426" t="str">
        <f>'Raw Data'!V426</f>
        <v>["Negotiating a Curve","Negotiating a Curve"]</v>
      </c>
      <c r="AG426" s="5">
        <f t="shared" si="88"/>
        <v>0</v>
      </c>
      <c r="AH426" t="str">
        <f>'Raw Data'!W426</f>
        <v>["East","None"]</v>
      </c>
      <c r="AI426" t="str">
        <f>'Raw Data'!X426</f>
        <v>Daylight</v>
      </c>
      <c r="AJ426" t="str">
        <f>'Raw Data'!Y426</f>
        <v>Wet</v>
      </c>
      <c r="AK426">
        <f>'Raw Data'!Z426</f>
        <v>0</v>
      </c>
      <c r="AL426" t="str">
        <f>'Raw Data'!AA426</f>
        <v>Unknown</v>
      </c>
      <c r="AM426" s="5">
        <f t="shared" si="89"/>
        <v>0</v>
      </c>
      <c r="AN426" t="str">
        <f>'Raw Data'!AB426</f>
        <v>Pickup Truck</v>
      </c>
      <c r="AO426" t="str">
        <f>'Raw Data'!AC426</f>
        <v>0831013600I</v>
      </c>
      <c r="AP426">
        <f>'Raw Data'!AD426</f>
        <v>8.7669999999999995</v>
      </c>
      <c r="AQ426">
        <f>'Raw Data'!AE426</f>
        <v>34.848897000000001</v>
      </c>
      <c r="AR426">
        <f>'Raw Data'!AF426</f>
        <v>-85.494664999999998</v>
      </c>
      <c r="AS426">
        <f>'Raw Data'!AG426</f>
        <v>62</v>
      </c>
      <c r="AT426">
        <f>'Raw Data'!AH426</f>
        <v>121</v>
      </c>
      <c r="AU426">
        <f>'Raw Data'!AI426</f>
        <v>1588</v>
      </c>
      <c r="AV426" t="str">
        <f>'Raw Data'!AJ426</f>
        <v>D6_0136_00_I</v>
      </c>
      <c r="AW426">
        <f>'Raw Data'!AK426</f>
        <v>174</v>
      </c>
      <c r="AX426">
        <f>'Raw Data'!AL426</f>
        <v>192</v>
      </c>
      <c r="AY426" t="str">
        <f>'Raw Data'!AM426</f>
        <v>split</v>
      </c>
      <c r="AZ426">
        <f>'Raw Data'!AN426</f>
        <v>76.2</v>
      </c>
      <c r="BA426">
        <f>'Raw Data'!AO426</f>
        <v>225.8</v>
      </c>
      <c r="BB426">
        <f>'Raw Data'!AP426</f>
        <v>293.8</v>
      </c>
      <c r="BC426">
        <f>'Raw Data'!AQ426</f>
        <v>-85.495022000000006</v>
      </c>
      <c r="BD426">
        <f>'Raw Data'!AR426</f>
        <v>34.848885000000003</v>
      </c>
      <c r="BE426">
        <f>'Raw Data'!AS426</f>
        <v>-85.494781000000003</v>
      </c>
      <c r="BF426">
        <f>'Raw Data'!AT426</f>
        <v>34.848529999999997</v>
      </c>
      <c r="BG426" t="str">
        <f>'Raw Data'!AU426</f>
        <v>0831013600I</v>
      </c>
      <c r="BH426">
        <f>'Raw Data'!AV426</f>
        <v>1</v>
      </c>
      <c r="BI426">
        <f>'Raw Data'!AW426</f>
        <v>83</v>
      </c>
      <c r="BJ426">
        <f>'Raw Data'!AX426</f>
        <v>136</v>
      </c>
      <c r="BK426">
        <f>'Raw Data'!AY426</f>
        <v>0</v>
      </c>
      <c r="BL426">
        <f>'Raw Data'!AZ426</f>
        <v>55</v>
      </c>
      <c r="BM426">
        <f>'Raw Data'!BA426</f>
        <v>17.71</v>
      </c>
      <c r="BN426">
        <f>'Raw Data'!BB426</f>
        <v>16.72</v>
      </c>
      <c r="BO426">
        <f>'Raw Data'!BC426</f>
        <v>1368.1</v>
      </c>
      <c r="BP426">
        <f>'Raw Data'!BD426</f>
        <v>1364.5</v>
      </c>
      <c r="BQ426">
        <f>'Raw Data'!BE426</f>
        <v>1356</v>
      </c>
      <c r="BR426">
        <f>'Raw Data'!BF426</f>
        <v>55</v>
      </c>
      <c r="BS426">
        <f>'Raw Data'!BG426</f>
        <v>14.9</v>
      </c>
      <c r="BT426">
        <f>'Raw Data'!BH426</f>
        <v>40.1</v>
      </c>
      <c r="BU426">
        <f>'Raw Data'!BI426</f>
        <v>44173</v>
      </c>
      <c r="BV426" t="str">
        <f>'Raw Data'!BJ426</f>
        <v>ASV_15+</v>
      </c>
      <c r="BW426">
        <f>'Raw Data'!BK426</f>
        <v>9.1100000000000003E-4</v>
      </c>
      <c r="BX426">
        <f>'Raw Data'!BL426</f>
        <v>15005</v>
      </c>
      <c r="BY426">
        <f>'Raw Data'!BM426</f>
        <v>14645</v>
      </c>
      <c r="BZ426" t="str">
        <f>'Raw Data'!BN426</f>
        <v>0831013600I</v>
      </c>
      <c r="CA426" t="str">
        <f>'Raw Data'!BO426</f>
        <v>DADE</v>
      </c>
      <c r="CB426">
        <f>'Raw Data'!BP426</f>
        <v>1</v>
      </c>
      <c r="CC426">
        <f>'Raw Data'!BQ426</f>
        <v>13600</v>
      </c>
      <c r="CD426">
        <f>'Raw Data'!BR426</f>
        <v>6</v>
      </c>
      <c r="CE426">
        <f>'Raw Data'!BS426</f>
        <v>1</v>
      </c>
      <c r="CF426">
        <f>'Raw Data'!BT426</f>
        <v>2</v>
      </c>
      <c r="CG426">
        <f>'Raw Data'!BU426</f>
        <v>1</v>
      </c>
      <c r="CH426">
        <f>'Raw Data'!BV426</f>
        <v>1</v>
      </c>
      <c r="CI426">
        <f>'Raw Data'!BW426</f>
        <v>2</v>
      </c>
      <c r="CJ426">
        <f>'Raw Data'!BX426</f>
        <v>0</v>
      </c>
      <c r="CK426">
        <f>'Raw Data'!BY426</f>
        <v>5</v>
      </c>
      <c r="CL426" t="str">
        <f>'Raw Data'!BZ426</f>
        <v>N</v>
      </c>
      <c r="CM426">
        <f t="shared" si="95"/>
        <v>0</v>
      </c>
      <c r="CN426">
        <f>'Raw Data'!CA426</f>
        <v>83</v>
      </c>
      <c r="CO426">
        <f>'Raw Data'!CB426</f>
        <v>136</v>
      </c>
      <c r="CP426">
        <f>'Raw Data'!CC426</f>
        <v>0</v>
      </c>
      <c r="CQ426" t="str">
        <f>'Raw Data'!CD426</f>
        <v>Not Urban</v>
      </c>
      <c r="CR426" t="str">
        <f>'Raw Data'!CE426</f>
        <v>Not Urban</v>
      </c>
      <c r="CS426">
        <f>'Raw Data'!CF426</f>
        <v>0</v>
      </c>
      <c r="CT426">
        <f>'Raw Data'!CG426</f>
        <v>55</v>
      </c>
      <c r="CU426">
        <f>'Raw Data'!CH426</f>
        <v>2000</v>
      </c>
      <c r="CV426" t="str">
        <f>'Raw Data'!CI426</f>
        <v xml:space="preserve"> </v>
      </c>
      <c r="CW426">
        <f>'Raw Data'!CJ426</f>
        <v>0</v>
      </c>
      <c r="CX426">
        <f>'Raw Data'!CK426</f>
        <v>3.342797</v>
      </c>
      <c r="CY426">
        <f>'Raw Data'!CL426</f>
        <v>14</v>
      </c>
      <c r="CZ426" t="str">
        <f>'Raw Data'!CM426</f>
        <v>State Mainline</v>
      </c>
      <c r="DA426">
        <f>'Raw Data'!CN426</f>
        <v>2000</v>
      </c>
      <c r="DB426">
        <f>'Raw Data'!CO426</f>
        <v>166056</v>
      </c>
      <c r="DC426">
        <f>'Raw Data'!CP426</f>
        <v>7.26</v>
      </c>
      <c r="DD426">
        <f>'Raw Data'!CQ426</f>
        <v>10.6</v>
      </c>
      <c r="DE426">
        <f>'Raw Data'!CR426</f>
        <v>166056</v>
      </c>
      <c r="DF426">
        <f>'Raw Data'!CS426</f>
        <v>0</v>
      </c>
      <c r="DG426">
        <f>'Raw Data'!CT426</f>
        <v>17649.966739</v>
      </c>
      <c r="DH426">
        <f>'Raw Data'!CU426</f>
        <v>100</v>
      </c>
      <c r="DI426">
        <f>'Raw Data'!CV426</f>
        <v>14677</v>
      </c>
      <c r="DJ426">
        <f>'Raw Data'!CW426</f>
        <v>9.6239000000000005E-2</v>
      </c>
      <c r="DK426">
        <f>'Raw Data'!CX426</f>
        <v>0</v>
      </c>
      <c r="DL426">
        <f>'Raw Data'!CY426</f>
        <v>9.1100000000000003E-4</v>
      </c>
      <c r="DM426">
        <f>'Raw Data'!CZ426</f>
        <v>158</v>
      </c>
      <c r="DN426" t="str">
        <f>'Raw Data'!DA426</f>
        <v>083-0143</v>
      </c>
      <c r="DO426" t="str">
        <f>'Raw Data'!DB426</f>
        <v>4R : Rural Minor Arterial</v>
      </c>
      <c r="DP426" t="str">
        <f>'Raw Data'!DC426</f>
        <v>34.865685, -85.509940</v>
      </c>
      <c r="DQ426">
        <f>'Raw Data'!DD426</f>
        <v>-85.50994</v>
      </c>
      <c r="DR426">
        <f>'Raw Data'!DE426</f>
        <v>34.865684999999999</v>
      </c>
      <c r="DS426">
        <f>'Raw Data'!DF426</f>
        <v>34.865684999999999</v>
      </c>
      <c r="DT426">
        <f>'Raw Data'!DG426</f>
        <v>-85.50994</v>
      </c>
      <c r="DU426">
        <f>'Raw Data'!DH426</f>
        <v>2.2467000000000001E-2</v>
      </c>
      <c r="DV426">
        <f>'Raw Data'!DI426</f>
        <v>9.1100000000000003E-4</v>
      </c>
      <c r="DW426">
        <f>'Raw Data'!DJ426</f>
        <v>62</v>
      </c>
      <c r="DX426" s="11">
        <f t="shared" si="96"/>
        <v>2880</v>
      </c>
      <c r="DY426" s="5">
        <f t="shared" si="97"/>
        <v>2620</v>
      </c>
      <c r="DZ426" s="5">
        <f t="shared" si="90"/>
        <v>260</v>
      </c>
      <c r="EA426" s="5">
        <f t="shared" si="91"/>
        <v>9.9236641221374045E-2</v>
      </c>
      <c r="EB426" s="5">
        <f t="shared" si="92"/>
        <v>2750</v>
      </c>
      <c r="EC426">
        <f>'Raw Data'!DK426</f>
        <v>2720</v>
      </c>
      <c r="ED426">
        <f>'Raw Data'!DL426</f>
        <v>5.5</v>
      </c>
      <c r="EE426">
        <f>'Raw Data'!DM426</f>
        <v>2960</v>
      </c>
      <c r="EF426">
        <f>'Raw Data'!DN426</f>
        <v>5.5</v>
      </c>
      <c r="EG426">
        <f>'Raw Data'!DO426</f>
        <v>2960</v>
      </c>
      <c r="EH426">
        <f>'Raw Data'!DP426</f>
        <v>5.5</v>
      </c>
      <c r="EI426">
        <f>'Raw Data'!DQ426</f>
        <v>2800</v>
      </c>
      <c r="EJ426">
        <f>'Raw Data'!DR426</f>
        <v>0</v>
      </c>
      <c r="EK426">
        <f>'Raw Data'!DS426</f>
        <v>2720</v>
      </c>
      <c r="EL426">
        <f>'Raw Data'!DT426</f>
        <v>5.8</v>
      </c>
      <c r="EM426">
        <f>'Raw Data'!DU426</f>
        <v>2670</v>
      </c>
      <c r="EN426">
        <f>'Raw Data'!DV426</f>
        <v>5.8</v>
      </c>
      <c r="EO426">
        <f>'Raw Data'!DW426</f>
        <v>2550</v>
      </c>
      <c r="EP426">
        <f>'Raw Data'!DX426</f>
        <v>6</v>
      </c>
      <c r="EQ426">
        <f>'Raw Data'!DY426</f>
        <v>2540</v>
      </c>
      <c r="ER426">
        <f>'Raw Data'!DZ426</f>
        <v>6.7</v>
      </c>
      <c r="ES426">
        <f>'Raw Data'!EA426</f>
        <v>2550</v>
      </c>
      <c r="ET426">
        <f>'Raw Data'!EB426</f>
        <v>6.7</v>
      </c>
      <c r="EU426">
        <f>'Raw Data'!EC426</f>
        <v>2270</v>
      </c>
      <c r="EV426">
        <f>'Raw Data'!ED426</f>
        <v>6.7</v>
      </c>
      <c r="EW426">
        <f>'Raw Data'!EE426</f>
        <v>0</v>
      </c>
    </row>
    <row r="427" spans="1:153" x14ac:dyDescent="0.3">
      <c r="A427">
        <f>'Raw Data'!A427</f>
        <v>425</v>
      </c>
      <c r="B427" t="str">
        <f>'Raw Data'!B427</f>
        <v>Point</v>
      </c>
      <c r="C427">
        <f>'Raw Data'!C427</f>
        <v>568</v>
      </c>
      <c r="D427">
        <f>'Raw Data'!D427</f>
        <v>277</v>
      </c>
      <c r="E427" t="str">
        <f>'Raw Data'!E427</f>
        <v>Point</v>
      </c>
      <c r="F427">
        <f>'Raw Data'!F427</f>
        <v>5455127</v>
      </c>
      <c r="G427" t="str">
        <f>'Raw Data'!G427</f>
        <v>Gsp Post 00</v>
      </c>
      <c r="H427" s="3">
        <f>'Raw Data'!H427</f>
        <v>42279</v>
      </c>
      <c r="L427">
        <f t="shared" si="84"/>
        <v>0</v>
      </c>
      <c r="M427" s="5">
        <f t="shared" si="85"/>
        <v>42279</v>
      </c>
      <c r="N427" s="5">
        <f t="shared" si="93"/>
        <v>2015</v>
      </c>
      <c r="O427" s="5" t="str" cm="1">
        <f t="array" ref="O427">_xlfn.IFS(N427&lt;=2016,"before treatment",N427=2017,"unknown",N427&gt;2017,"after treatment")</f>
        <v>before treatment</v>
      </c>
      <c r="P427" s="5">
        <f t="shared" si="86"/>
        <v>1</v>
      </c>
      <c r="Q427" s="5">
        <f t="shared" si="87"/>
        <v>0</v>
      </c>
      <c r="R427" t="str">
        <f>'Raw Data'!I427</f>
        <v>Dade</v>
      </c>
      <c r="S427" t="str">
        <f>'Raw Data'!J427</f>
        <v>State Route 136</v>
      </c>
      <c r="T427" t="str">
        <f>'Raw Data'!K427</f>
        <v>(none)</v>
      </c>
      <c r="U427" t="str">
        <f>'Raw Data'!L427</f>
        <v>(O) No Injury</v>
      </c>
      <c r="V427">
        <f>'Raw Data'!M427</f>
        <v>0</v>
      </c>
      <c r="W427">
        <f>'Raw Data'!N427</f>
        <v>0</v>
      </c>
      <c r="X427">
        <f>'Raw Data'!O427</f>
        <v>0</v>
      </c>
      <c r="Y427" t="str">
        <f>'Raw Data'!P427</f>
        <v>Not a Collision with Motor Vehicle</v>
      </c>
      <c r="Z427" t="str">
        <f>'Raw Data'!Q427</f>
        <v>On Shoulder</v>
      </c>
      <c r="AA427" t="str">
        <f>'Raw Data'!R427</f>
        <v>Other-Fixed Object</v>
      </c>
      <c r="AB427" t="str">
        <f>'Raw Data'!S427</f>
        <v>Embankment</v>
      </c>
      <c r="AC427" t="str">
        <f>'Raw Data'!T427</f>
        <v>Changed Lanes Improperly</v>
      </c>
      <c r="AD427">
        <f>'Raw Data'!U427</f>
        <v>1</v>
      </c>
      <c r="AE427" s="5" t="str">
        <f t="shared" si="94"/>
        <v>Yes</v>
      </c>
      <c r="AF427" t="str">
        <f>'Raw Data'!V427</f>
        <v>Negotiating a Curve</v>
      </c>
      <c r="AG427" s="5">
        <f t="shared" si="88"/>
        <v>0</v>
      </c>
      <c r="AH427" t="str">
        <f>'Raw Data'!W427</f>
        <v>West</v>
      </c>
      <c r="AI427" t="str">
        <f>'Raw Data'!X427</f>
        <v>Dark-Not Lighted</v>
      </c>
      <c r="AJ427" t="str">
        <f>'Raw Data'!Y427</f>
        <v>Wet</v>
      </c>
      <c r="AK427">
        <f>'Raw Data'!Z427</f>
        <v>54</v>
      </c>
      <c r="AL427" t="str">
        <f>'Raw Data'!AA427</f>
        <v>Lap and Shoulder Belt Used</v>
      </c>
      <c r="AM427" s="5">
        <f t="shared" si="89"/>
        <v>0</v>
      </c>
      <c r="AN427" t="str">
        <f>'Raw Data'!AB427</f>
        <v>Passenger Car</v>
      </c>
      <c r="AO427" t="str">
        <f>'Raw Data'!AC427</f>
        <v>0831013600I</v>
      </c>
      <c r="AP427">
        <f>'Raw Data'!AD427</f>
        <v>8.7750000000000004</v>
      </c>
      <c r="AQ427">
        <f>'Raw Data'!AE427</f>
        <v>34.848762999999998</v>
      </c>
      <c r="AR427">
        <f>'Raw Data'!AF427</f>
        <v>-85.494553999999994</v>
      </c>
      <c r="AS427">
        <f>'Raw Data'!AG427</f>
        <v>62</v>
      </c>
      <c r="AT427">
        <f>'Raw Data'!AH427</f>
        <v>121</v>
      </c>
      <c r="AU427">
        <f>'Raw Data'!AI427</f>
        <v>1588</v>
      </c>
      <c r="AV427" t="str">
        <f>'Raw Data'!AJ427</f>
        <v>D6_0136_00_I</v>
      </c>
      <c r="AW427">
        <f>'Raw Data'!AK427</f>
        <v>174</v>
      </c>
      <c r="AX427">
        <f>'Raw Data'!AL427</f>
        <v>192</v>
      </c>
      <c r="AY427" t="str">
        <f>'Raw Data'!AM427</f>
        <v>split</v>
      </c>
      <c r="AZ427">
        <f>'Raw Data'!AN427</f>
        <v>76.2</v>
      </c>
      <c r="BA427">
        <f>'Raw Data'!AO427</f>
        <v>225.8</v>
      </c>
      <c r="BB427">
        <f>'Raw Data'!AP427</f>
        <v>293.8</v>
      </c>
      <c r="BC427">
        <f>'Raw Data'!AQ427</f>
        <v>-85.495022000000006</v>
      </c>
      <c r="BD427">
        <f>'Raw Data'!AR427</f>
        <v>34.848885000000003</v>
      </c>
      <c r="BE427">
        <f>'Raw Data'!AS427</f>
        <v>-85.494781000000003</v>
      </c>
      <c r="BF427">
        <f>'Raw Data'!AT427</f>
        <v>34.848529999999997</v>
      </c>
      <c r="BG427" t="str">
        <f>'Raw Data'!AU427</f>
        <v>0831013600I</v>
      </c>
      <c r="BH427">
        <f>'Raw Data'!AV427</f>
        <v>1</v>
      </c>
      <c r="BI427">
        <f>'Raw Data'!AW427</f>
        <v>83</v>
      </c>
      <c r="BJ427">
        <f>'Raw Data'!AX427</f>
        <v>136</v>
      </c>
      <c r="BK427">
        <f>'Raw Data'!AY427</f>
        <v>0</v>
      </c>
      <c r="BL427">
        <f>'Raw Data'!AZ427</f>
        <v>55</v>
      </c>
      <c r="BM427">
        <f>'Raw Data'!BA427</f>
        <v>17.71</v>
      </c>
      <c r="BN427">
        <f>'Raw Data'!BB427</f>
        <v>16.72</v>
      </c>
      <c r="BO427">
        <f>'Raw Data'!BC427</f>
        <v>1368.1</v>
      </c>
      <c r="BP427">
        <f>'Raw Data'!BD427</f>
        <v>1364.5</v>
      </c>
      <c r="BQ427">
        <f>'Raw Data'!BE427</f>
        <v>1356</v>
      </c>
      <c r="BR427">
        <f>'Raw Data'!BF427</f>
        <v>55</v>
      </c>
      <c r="BS427">
        <f>'Raw Data'!BG427</f>
        <v>14.9</v>
      </c>
      <c r="BT427">
        <f>'Raw Data'!BH427</f>
        <v>40.1</v>
      </c>
      <c r="BU427">
        <f>'Raw Data'!BI427</f>
        <v>44173</v>
      </c>
      <c r="BV427" t="str">
        <f>'Raw Data'!BJ427</f>
        <v>ASV_15+</v>
      </c>
      <c r="BW427">
        <f>'Raw Data'!BK427</f>
        <v>9.1100000000000003E-4</v>
      </c>
      <c r="BX427">
        <f>'Raw Data'!BL427</f>
        <v>15005</v>
      </c>
      <c r="BY427">
        <f>'Raw Data'!BM427</f>
        <v>14645</v>
      </c>
      <c r="BZ427" t="str">
        <f>'Raw Data'!BN427</f>
        <v>0831013600I</v>
      </c>
      <c r="CA427" t="str">
        <f>'Raw Data'!BO427</f>
        <v>DADE</v>
      </c>
      <c r="CB427">
        <f>'Raw Data'!BP427</f>
        <v>1</v>
      </c>
      <c r="CC427">
        <f>'Raw Data'!BQ427</f>
        <v>13600</v>
      </c>
      <c r="CD427">
        <f>'Raw Data'!BR427</f>
        <v>6</v>
      </c>
      <c r="CE427">
        <f>'Raw Data'!BS427</f>
        <v>1</v>
      </c>
      <c r="CF427">
        <f>'Raw Data'!BT427</f>
        <v>2</v>
      </c>
      <c r="CG427">
        <f>'Raw Data'!BU427</f>
        <v>1</v>
      </c>
      <c r="CH427">
        <f>'Raw Data'!BV427</f>
        <v>1</v>
      </c>
      <c r="CI427">
        <f>'Raw Data'!BW427</f>
        <v>2</v>
      </c>
      <c r="CJ427">
        <f>'Raw Data'!BX427</f>
        <v>0</v>
      </c>
      <c r="CK427">
        <f>'Raw Data'!BY427</f>
        <v>5</v>
      </c>
      <c r="CL427" t="str">
        <f>'Raw Data'!BZ427</f>
        <v>N</v>
      </c>
      <c r="CM427">
        <f t="shared" si="95"/>
        <v>0</v>
      </c>
      <c r="CN427">
        <f>'Raw Data'!CA427</f>
        <v>83</v>
      </c>
      <c r="CO427">
        <f>'Raw Data'!CB427</f>
        <v>136</v>
      </c>
      <c r="CP427">
        <f>'Raw Data'!CC427</f>
        <v>0</v>
      </c>
      <c r="CQ427" t="str">
        <f>'Raw Data'!CD427</f>
        <v>Not Urban</v>
      </c>
      <c r="CR427" t="str">
        <f>'Raw Data'!CE427</f>
        <v>Not Urban</v>
      </c>
      <c r="CS427">
        <f>'Raw Data'!CF427</f>
        <v>0</v>
      </c>
      <c r="CT427">
        <f>'Raw Data'!CG427</f>
        <v>55</v>
      </c>
      <c r="CU427">
        <f>'Raw Data'!CH427</f>
        <v>2000</v>
      </c>
      <c r="CV427" t="str">
        <f>'Raw Data'!CI427</f>
        <v xml:space="preserve"> </v>
      </c>
      <c r="CW427">
        <f>'Raw Data'!CJ427</f>
        <v>0</v>
      </c>
      <c r="CX427">
        <f>'Raw Data'!CK427</f>
        <v>3.342797</v>
      </c>
      <c r="CY427">
        <f>'Raw Data'!CL427</f>
        <v>14</v>
      </c>
      <c r="CZ427" t="str">
        <f>'Raw Data'!CM427</f>
        <v>State Mainline</v>
      </c>
      <c r="DA427">
        <f>'Raw Data'!CN427</f>
        <v>2000</v>
      </c>
      <c r="DB427">
        <f>'Raw Data'!CO427</f>
        <v>166056</v>
      </c>
      <c r="DC427">
        <f>'Raw Data'!CP427</f>
        <v>7.26</v>
      </c>
      <c r="DD427">
        <f>'Raw Data'!CQ427</f>
        <v>10.6</v>
      </c>
      <c r="DE427">
        <f>'Raw Data'!CR427</f>
        <v>166056</v>
      </c>
      <c r="DF427">
        <f>'Raw Data'!CS427</f>
        <v>0</v>
      </c>
      <c r="DG427">
        <f>'Raw Data'!CT427</f>
        <v>17649.966739</v>
      </c>
      <c r="DH427">
        <f>'Raw Data'!CU427</f>
        <v>100</v>
      </c>
      <c r="DI427">
        <f>'Raw Data'!CV427</f>
        <v>14677</v>
      </c>
      <c r="DJ427">
        <f>'Raw Data'!CW427</f>
        <v>9.6239000000000005E-2</v>
      </c>
      <c r="DK427">
        <f>'Raw Data'!CX427</f>
        <v>0</v>
      </c>
      <c r="DL427">
        <f>'Raw Data'!CY427</f>
        <v>9.1100000000000003E-4</v>
      </c>
      <c r="DM427">
        <f>'Raw Data'!CZ427</f>
        <v>158</v>
      </c>
      <c r="DN427" t="str">
        <f>'Raw Data'!DA427</f>
        <v>083-0143</v>
      </c>
      <c r="DO427" t="str">
        <f>'Raw Data'!DB427</f>
        <v>4R : Rural Minor Arterial</v>
      </c>
      <c r="DP427" t="str">
        <f>'Raw Data'!DC427</f>
        <v>34.865685, -85.509940</v>
      </c>
      <c r="DQ427">
        <f>'Raw Data'!DD427</f>
        <v>-85.50994</v>
      </c>
      <c r="DR427">
        <f>'Raw Data'!DE427</f>
        <v>34.865684999999999</v>
      </c>
      <c r="DS427">
        <f>'Raw Data'!DF427</f>
        <v>34.865684999999999</v>
      </c>
      <c r="DT427">
        <f>'Raw Data'!DG427</f>
        <v>-85.50994</v>
      </c>
      <c r="DU427">
        <f>'Raw Data'!DH427</f>
        <v>2.2467000000000001E-2</v>
      </c>
      <c r="DV427">
        <f>'Raw Data'!DI427</f>
        <v>9.1100000000000003E-4</v>
      </c>
      <c r="DW427">
        <f>'Raw Data'!DJ427</f>
        <v>62</v>
      </c>
      <c r="DX427" s="11">
        <f t="shared" si="96"/>
        <v>2880</v>
      </c>
      <c r="DY427" s="5">
        <f t="shared" si="97"/>
        <v>2620</v>
      </c>
      <c r="DZ427" s="5">
        <f t="shared" si="90"/>
        <v>260</v>
      </c>
      <c r="EA427" s="5">
        <f t="shared" si="91"/>
        <v>9.9236641221374045E-2</v>
      </c>
      <c r="EB427" s="5">
        <f t="shared" si="92"/>
        <v>2750</v>
      </c>
      <c r="EC427">
        <f>'Raw Data'!DK427</f>
        <v>2720</v>
      </c>
      <c r="ED427">
        <f>'Raw Data'!DL427</f>
        <v>5.5</v>
      </c>
      <c r="EE427">
        <f>'Raw Data'!DM427</f>
        <v>2960</v>
      </c>
      <c r="EF427">
        <f>'Raw Data'!DN427</f>
        <v>5.5</v>
      </c>
      <c r="EG427">
        <f>'Raw Data'!DO427</f>
        <v>2960</v>
      </c>
      <c r="EH427">
        <f>'Raw Data'!DP427</f>
        <v>5.5</v>
      </c>
      <c r="EI427">
        <f>'Raw Data'!DQ427</f>
        <v>2800</v>
      </c>
      <c r="EJ427">
        <f>'Raw Data'!DR427</f>
        <v>0</v>
      </c>
      <c r="EK427">
        <f>'Raw Data'!DS427</f>
        <v>2720</v>
      </c>
      <c r="EL427">
        <f>'Raw Data'!DT427</f>
        <v>5.8</v>
      </c>
      <c r="EM427">
        <f>'Raw Data'!DU427</f>
        <v>2670</v>
      </c>
      <c r="EN427">
        <f>'Raw Data'!DV427</f>
        <v>5.8</v>
      </c>
      <c r="EO427">
        <f>'Raw Data'!DW427</f>
        <v>2550</v>
      </c>
      <c r="EP427">
        <f>'Raw Data'!DX427</f>
        <v>6</v>
      </c>
      <c r="EQ427">
        <f>'Raw Data'!DY427</f>
        <v>2540</v>
      </c>
      <c r="ER427">
        <f>'Raw Data'!DZ427</f>
        <v>6.7</v>
      </c>
      <c r="ES427">
        <f>'Raw Data'!EA427</f>
        <v>2550</v>
      </c>
      <c r="ET427">
        <f>'Raw Data'!EB427</f>
        <v>6.7</v>
      </c>
      <c r="EU427">
        <f>'Raw Data'!EC427</f>
        <v>2270</v>
      </c>
      <c r="EV427">
        <f>'Raw Data'!ED427</f>
        <v>6.7</v>
      </c>
      <c r="EW427">
        <f>'Raw Data'!EE427</f>
        <v>0</v>
      </c>
    </row>
    <row r="428" spans="1:153" x14ac:dyDescent="0.3">
      <c r="A428">
        <f>'Raw Data'!A428</f>
        <v>426</v>
      </c>
      <c r="B428" t="str">
        <f>'Raw Data'!B428</f>
        <v>Point</v>
      </c>
      <c r="C428">
        <f>'Raw Data'!C428</f>
        <v>581</v>
      </c>
      <c r="D428">
        <f>'Raw Data'!D428</f>
        <v>264</v>
      </c>
      <c r="E428" t="str">
        <f>'Raw Data'!E428</f>
        <v>Point</v>
      </c>
      <c r="F428">
        <f>'Raw Data'!F428</f>
        <v>5488148</v>
      </c>
      <c r="G428" t="str">
        <f>'Raw Data'!G428</f>
        <v>Gsp Post 00</v>
      </c>
      <c r="H428" s="3">
        <f>'Raw Data'!H428</f>
        <v>42305</v>
      </c>
      <c r="L428">
        <f t="shared" si="84"/>
        <v>0</v>
      </c>
      <c r="M428" s="5">
        <f t="shared" si="85"/>
        <v>42305</v>
      </c>
      <c r="N428" s="5">
        <f t="shared" si="93"/>
        <v>2015</v>
      </c>
      <c r="O428" s="5" t="str" cm="1">
        <f t="array" ref="O428">_xlfn.IFS(N428&lt;=2016,"before treatment",N428=2017,"unknown",N428&gt;2017,"after treatment")</f>
        <v>before treatment</v>
      </c>
      <c r="P428" s="5">
        <f t="shared" si="86"/>
        <v>1</v>
      </c>
      <c r="Q428" s="5">
        <f t="shared" si="87"/>
        <v>0</v>
      </c>
      <c r="R428" t="str">
        <f>'Raw Data'!I428</f>
        <v>Dade</v>
      </c>
      <c r="S428" t="str">
        <f>'Raw Data'!J428</f>
        <v>State Route 136</v>
      </c>
      <c r="T428" t="str">
        <f>'Raw Data'!K428</f>
        <v>(none)</v>
      </c>
      <c r="U428" t="str">
        <f>'Raw Data'!L428</f>
        <v>(O) No Injury</v>
      </c>
      <c r="V428">
        <f>'Raw Data'!M428</f>
        <v>0</v>
      </c>
      <c r="W428">
        <f>'Raw Data'!N428</f>
        <v>0</v>
      </c>
      <c r="X428">
        <f>'Raw Data'!O428</f>
        <v>0</v>
      </c>
      <c r="Y428" t="str">
        <f>'Raw Data'!P428</f>
        <v>Not a Collision with Motor Vehicle</v>
      </c>
      <c r="Z428" t="str">
        <f>'Raw Data'!Q428</f>
        <v>On Shoulder</v>
      </c>
      <c r="AA428" t="str">
        <f>'Raw Data'!R428</f>
        <v>Ditch</v>
      </c>
      <c r="AB428" t="str">
        <f>'Raw Data'!S428</f>
        <v>Over Turn</v>
      </c>
      <c r="AC428" t="str">
        <f>'Raw Data'!T428</f>
        <v>Changed Lanes Improperly</v>
      </c>
      <c r="AD428">
        <f>'Raw Data'!U428</f>
        <v>1</v>
      </c>
      <c r="AE428" s="5" t="str">
        <f t="shared" si="94"/>
        <v>Yes</v>
      </c>
      <c r="AF428" t="str">
        <f>'Raw Data'!V428</f>
        <v>Negotiating a Curve</v>
      </c>
      <c r="AG428" s="5">
        <f t="shared" si="88"/>
        <v>0</v>
      </c>
      <c r="AH428" t="str">
        <f>'Raw Data'!W428</f>
        <v>East</v>
      </c>
      <c r="AI428" t="str">
        <f>'Raw Data'!X428</f>
        <v>Daylight</v>
      </c>
      <c r="AJ428" t="str">
        <f>'Raw Data'!Y428</f>
        <v>Wet</v>
      </c>
      <c r="AK428">
        <f>'Raw Data'!Z428</f>
        <v>49</v>
      </c>
      <c r="AL428" t="str">
        <f>'Raw Data'!AA428</f>
        <v>Lap and Shoulder Belt Used</v>
      </c>
      <c r="AM428" s="5">
        <f t="shared" si="89"/>
        <v>0</v>
      </c>
      <c r="AN428" t="str">
        <f>'Raw Data'!AB428</f>
        <v>Pickup Truck</v>
      </c>
      <c r="AO428" t="str">
        <f>'Raw Data'!AC428</f>
        <v>0831013600I</v>
      </c>
      <c r="AP428">
        <f>'Raw Data'!AD428</f>
        <v>8.7669999999999995</v>
      </c>
      <c r="AQ428">
        <f>'Raw Data'!AE428</f>
        <v>34.848894999999999</v>
      </c>
      <c r="AR428">
        <f>'Raw Data'!AF428</f>
        <v>-85.494662000000005</v>
      </c>
      <c r="AS428">
        <f>'Raw Data'!AG428</f>
        <v>62</v>
      </c>
      <c r="AT428">
        <f>'Raw Data'!AH428</f>
        <v>121</v>
      </c>
      <c r="AU428">
        <f>'Raw Data'!AI428</f>
        <v>1588</v>
      </c>
      <c r="AV428" t="str">
        <f>'Raw Data'!AJ428</f>
        <v>D6_0136_00_I</v>
      </c>
      <c r="AW428">
        <f>'Raw Data'!AK428</f>
        <v>174</v>
      </c>
      <c r="AX428">
        <f>'Raw Data'!AL428</f>
        <v>192</v>
      </c>
      <c r="AY428" t="str">
        <f>'Raw Data'!AM428</f>
        <v>split</v>
      </c>
      <c r="AZ428">
        <f>'Raw Data'!AN428</f>
        <v>76.2</v>
      </c>
      <c r="BA428">
        <f>'Raw Data'!AO428</f>
        <v>225.8</v>
      </c>
      <c r="BB428">
        <f>'Raw Data'!AP428</f>
        <v>293.8</v>
      </c>
      <c r="BC428">
        <f>'Raw Data'!AQ428</f>
        <v>-85.495022000000006</v>
      </c>
      <c r="BD428">
        <f>'Raw Data'!AR428</f>
        <v>34.848885000000003</v>
      </c>
      <c r="BE428">
        <f>'Raw Data'!AS428</f>
        <v>-85.494781000000003</v>
      </c>
      <c r="BF428">
        <f>'Raw Data'!AT428</f>
        <v>34.848529999999997</v>
      </c>
      <c r="BG428" t="str">
        <f>'Raw Data'!AU428</f>
        <v>0831013600I</v>
      </c>
      <c r="BH428">
        <f>'Raw Data'!AV428</f>
        <v>1</v>
      </c>
      <c r="BI428">
        <f>'Raw Data'!AW428</f>
        <v>83</v>
      </c>
      <c r="BJ428">
        <f>'Raw Data'!AX428</f>
        <v>136</v>
      </c>
      <c r="BK428">
        <f>'Raw Data'!AY428</f>
        <v>0</v>
      </c>
      <c r="BL428">
        <f>'Raw Data'!AZ428</f>
        <v>55</v>
      </c>
      <c r="BM428">
        <f>'Raw Data'!BA428</f>
        <v>17.71</v>
      </c>
      <c r="BN428">
        <f>'Raw Data'!BB428</f>
        <v>16.72</v>
      </c>
      <c r="BO428">
        <f>'Raw Data'!BC428</f>
        <v>1368.1</v>
      </c>
      <c r="BP428">
        <f>'Raw Data'!BD428</f>
        <v>1364.5</v>
      </c>
      <c r="BQ428">
        <f>'Raw Data'!BE428</f>
        <v>1356</v>
      </c>
      <c r="BR428">
        <f>'Raw Data'!BF428</f>
        <v>55</v>
      </c>
      <c r="BS428">
        <f>'Raw Data'!BG428</f>
        <v>14.9</v>
      </c>
      <c r="BT428">
        <f>'Raw Data'!BH428</f>
        <v>40.1</v>
      </c>
      <c r="BU428">
        <f>'Raw Data'!BI428</f>
        <v>44173</v>
      </c>
      <c r="BV428" t="str">
        <f>'Raw Data'!BJ428</f>
        <v>ASV_15+</v>
      </c>
      <c r="BW428">
        <f>'Raw Data'!BK428</f>
        <v>9.1100000000000003E-4</v>
      </c>
      <c r="BX428">
        <f>'Raw Data'!BL428</f>
        <v>15005</v>
      </c>
      <c r="BY428">
        <f>'Raw Data'!BM428</f>
        <v>14645</v>
      </c>
      <c r="BZ428" t="str">
        <f>'Raw Data'!BN428</f>
        <v>0831013600I</v>
      </c>
      <c r="CA428" t="str">
        <f>'Raw Data'!BO428</f>
        <v>DADE</v>
      </c>
      <c r="CB428">
        <f>'Raw Data'!BP428</f>
        <v>1</v>
      </c>
      <c r="CC428">
        <f>'Raw Data'!BQ428</f>
        <v>13600</v>
      </c>
      <c r="CD428">
        <f>'Raw Data'!BR428</f>
        <v>6</v>
      </c>
      <c r="CE428">
        <f>'Raw Data'!BS428</f>
        <v>1</v>
      </c>
      <c r="CF428">
        <f>'Raw Data'!BT428</f>
        <v>2</v>
      </c>
      <c r="CG428">
        <f>'Raw Data'!BU428</f>
        <v>1</v>
      </c>
      <c r="CH428">
        <f>'Raw Data'!BV428</f>
        <v>1</v>
      </c>
      <c r="CI428">
        <f>'Raw Data'!BW428</f>
        <v>2</v>
      </c>
      <c r="CJ428">
        <f>'Raw Data'!BX428</f>
        <v>0</v>
      </c>
      <c r="CK428">
        <f>'Raw Data'!BY428</f>
        <v>5</v>
      </c>
      <c r="CL428" t="str">
        <f>'Raw Data'!BZ428</f>
        <v>N</v>
      </c>
      <c r="CM428">
        <f t="shared" si="95"/>
        <v>0</v>
      </c>
      <c r="CN428">
        <f>'Raw Data'!CA428</f>
        <v>83</v>
      </c>
      <c r="CO428">
        <f>'Raw Data'!CB428</f>
        <v>136</v>
      </c>
      <c r="CP428">
        <f>'Raw Data'!CC428</f>
        <v>0</v>
      </c>
      <c r="CQ428" t="str">
        <f>'Raw Data'!CD428</f>
        <v>Not Urban</v>
      </c>
      <c r="CR428" t="str">
        <f>'Raw Data'!CE428</f>
        <v>Not Urban</v>
      </c>
      <c r="CS428">
        <f>'Raw Data'!CF428</f>
        <v>0</v>
      </c>
      <c r="CT428">
        <f>'Raw Data'!CG428</f>
        <v>55</v>
      </c>
      <c r="CU428">
        <f>'Raw Data'!CH428</f>
        <v>2000</v>
      </c>
      <c r="CV428" t="str">
        <f>'Raw Data'!CI428</f>
        <v xml:space="preserve"> </v>
      </c>
      <c r="CW428">
        <f>'Raw Data'!CJ428</f>
        <v>0</v>
      </c>
      <c r="CX428">
        <f>'Raw Data'!CK428</f>
        <v>3.342797</v>
      </c>
      <c r="CY428">
        <f>'Raw Data'!CL428</f>
        <v>14</v>
      </c>
      <c r="CZ428" t="str">
        <f>'Raw Data'!CM428</f>
        <v>State Mainline</v>
      </c>
      <c r="DA428">
        <f>'Raw Data'!CN428</f>
        <v>2000</v>
      </c>
      <c r="DB428">
        <f>'Raw Data'!CO428</f>
        <v>166056</v>
      </c>
      <c r="DC428">
        <f>'Raw Data'!CP428</f>
        <v>7.26</v>
      </c>
      <c r="DD428">
        <f>'Raw Data'!CQ428</f>
        <v>10.6</v>
      </c>
      <c r="DE428">
        <f>'Raw Data'!CR428</f>
        <v>166056</v>
      </c>
      <c r="DF428">
        <f>'Raw Data'!CS428</f>
        <v>0</v>
      </c>
      <c r="DG428">
        <f>'Raw Data'!CT428</f>
        <v>17649.966739</v>
      </c>
      <c r="DH428">
        <f>'Raw Data'!CU428</f>
        <v>100</v>
      </c>
      <c r="DI428">
        <f>'Raw Data'!CV428</f>
        <v>14677</v>
      </c>
      <c r="DJ428">
        <f>'Raw Data'!CW428</f>
        <v>9.6239000000000005E-2</v>
      </c>
      <c r="DK428">
        <f>'Raw Data'!CX428</f>
        <v>0</v>
      </c>
      <c r="DL428">
        <f>'Raw Data'!CY428</f>
        <v>9.1100000000000003E-4</v>
      </c>
      <c r="DM428">
        <f>'Raw Data'!CZ428</f>
        <v>158</v>
      </c>
      <c r="DN428" t="str">
        <f>'Raw Data'!DA428</f>
        <v>083-0143</v>
      </c>
      <c r="DO428" t="str">
        <f>'Raw Data'!DB428</f>
        <v>4R : Rural Minor Arterial</v>
      </c>
      <c r="DP428" t="str">
        <f>'Raw Data'!DC428</f>
        <v>34.865685, -85.509940</v>
      </c>
      <c r="DQ428">
        <f>'Raw Data'!DD428</f>
        <v>-85.50994</v>
      </c>
      <c r="DR428">
        <f>'Raw Data'!DE428</f>
        <v>34.865684999999999</v>
      </c>
      <c r="DS428">
        <f>'Raw Data'!DF428</f>
        <v>34.865684999999999</v>
      </c>
      <c r="DT428">
        <f>'Raw Data'!DG428</f>
        <v>-85.50994</v>
      </c>
      <c r="DU428">
        <f>'Raw Data'!DH428</f>
        <v>2.2467000000000001E-2</v>
      </c>
      <c r="DV428">
        <f>'Raw Data'!DI428</f>
        <v>9.1100000000000003E-4</v>
      </c>
      <c r="DW428">
        <f>'Raw Data'!DJ428</f>
        <v>62</v>
      </c>
      <c r="DX428" s="11">
        <f t="shared" si="96"/>
        <v>2880</v>
      </c>
      <c r="DY428" s="5">
        <f t="shared" si="97"/>
        <v>2620</v>
      </c>
      <c r="DZ428" s="5">
        <f t="shared" si="90"/>
        <v>260</v>
      </c>
      <c r="EA428" s="5">
        <f t="shared" si="91"/>
        <v>9.9236641221374045E-2</v>
      </c>
      <c r="EB428" s="5">
        <f t="shared" si="92"/>
        <v>2750</v>
      </c>
      <c r="EC428">
        <f>'Raw Data'!DK428</f>
        <v>2720</v>
      </c>
      <c r="ED428">
        <f>'Raw Data'!DL428</f>
        <v>5.5</v>
      </c>
      <c r="EE428">
        <f>'Raw Data'!DM428</f>
        <v>2960</v>
      </c>
      <c r="EF428">
        <f>'Raw Data'!DN428</f>
        <v>5.5</v>
      </c>
      <c r="EG428">
        <f>'Raw Data'!DO428</f>
        <v>2960</v>
      </c>
      <c r="EH428">
        <f>'Raw Data'!DP428</f>
        <v>5.5</v>
      </c>
      <c r="EI428">
        <f>'Raw Data'!DQ428</f>
        <v>2800</v>
      </c>
      <c r="EJ428">
        <f>'Raw Data'!DR428</f>
        <v>0</v>
      </c>
      <c r="EK428">
        <f>'Raw Data'!DS428</f>
        <v>2720</v>
      </c>
      <c r="EL428">
        <f>'Raw Data'!DT428</f>
        <v>5.8</v>
      </c>
      <c r="EM428">
        <f>'Raw Data'!DU428</f>
        <v>2670</v>
      </c>
      <c r="EN428">
        <f>'Raw Data'!DV428</f>
        <v>5.8</v>
      </c>
      <c r="EO428">
        <f>'Raw Data'!DW428</f>
        <v>2550</v>
      </c>
      <c r="EP428">
        <f>'Raw Data'!DX428</f>
        <v>6</v>
      </c>
      <c r="EQ428">
        <f>'Raw Data'!DY428</f>
        <v>2540</v>
      </c>
      <c r="ER428">
        <f>'Raw Data'!DZ428</f>
        <v>6.7</v>
      </c>
      <c r="ES428">
        <f>'Raw Data'!EA428</f>
        <v>2550</v>
      </c>
      <c r="ET428">
        <f>'Raw Data'!EB428</f>
        <v>6.7</v>
      </c>
      <c r="EU428">
        <f>'Raw Data'!EC428</f>
        <v>2270</v>
      </c>
      <c r="EV428">
        <f>'Raw Data'!ED428</f>
        <v>6.7</v>
      </c>
      <c r="EW428">
        <f>'Raw Data'!EE428</f>
        <v>0</v>
      </c>
    </row>
    <row r="429" spans="1:153" x14ac:dyDescent="0.3">
      <c r="A429">
        <f>'Raw Data'!A429</f>
        <v>427</v>
      </c>
      <c r="B429" t="str">
        <f>'Raw Data'!B429</f>
        <v>Point</v>
      </c>
      <c r="C429">
        <f>'Raw Data'!C429</f>
        <v>670</v>
      </c>
      <c r="D429">
        <f>'Raw Data'!D429</f>
        <v>92</v>
      </c>
      <c r="E429" t="str">
        <f>'Raw Data'!E429</f>
        <v>Point</v>
      </c>
      <c r="F429">
        <f>'Raw Data'!F429</f>
        <v>7005363</v>
      </c>
      <c r="G429" t="str">
        <f>'Raw Data'!G429</f>
        <v>Gsp Post 00</v>
      </c>
      <c r="H429" s="3">
        <f>'Raw Data'!H429</f>
        <v>43445</v>
      </c>
      <c r="L429">
        <f t="shared" si="84"/>
        <v>0</v>
      </c>
      <c r="M429" s="5">
        <f t="shared" si="85"/>
        <v>43445</v>
      </c>
      <c r="N429" s="5">
        <f t="shared" si="93"/>
        <v>2018</v>
      </c>
      <c r="O429" s="5" t="str" cm="1">
        <f t="array" ref="O429">_xlfn.IFS(N429&lt;=2016,"before treatment",N429=2017,"unknown",N429&gt;2017,"after treatment")</f>
        <v>after treatment</v>
      </c>
      <c r="P429" s="5">
        <f t="shared" si="86"/>
        <v>0</v>
      </c>
      <c r="Q429" s="5">
        <f t="shared" si="87"/>
        <v>1</v>
      </c>
      <c r="R429" t="str">
        <f>'Raw Data'!I429</f>
        <v>Dade</v>
      </c>
      <c r="S429" t="str">
        <f>'Raw Data'!J429</f>
        <v>State Route 136</v>
      </c>
      <c r="T429" t="str">
        <f>'Raw Data'!K429</f>
        <v>Mm8</v>
      </c>
      <c r="U429" t="str">
        <f>'Raw Data'!L429</f>
        <v>(O) No Injury</v>
      </c>
      <c r="V429">
        <f>'Raw Data'!M429</f>
        <v>0</v>
      </c>
      <c r="W429">
        <f>'Raw Data'!N429</f>
        <v>0</v>
      </c>
      <c r="X429">
        <f>'Raw Data'!O429</f>
        <v>0</v>
      </c>
      <c r="Y429" t="str">
        <f>'Raw Data'!P429</f>
        <v>Sideswipe-Opposite Direction</v>
      </c>
      <c r="Z429" t="str">
        <f>'Raw Data'!Q429</f>
        <v>On Roadway - Non-Intersection</v>
      </c>
      <c r="AA429" t="str">
        <f>'Raw Data'!R429</f>
        <v>["Motor Vehicle in Motion","Motor Vehicle in Motion"]</v>
      </c>
      <c r="AB429" t="str">
        <f>'Raw Data'!S429</f>
        <v>["Motor Vehicle in Motion","Motor Vehicle in Motion"]</v>
      </c>
      <c r="AC429" t="str">
        <f>'Raw Data'!T429</f>
        <v>["No Contributing Factors","Wrong Side of Road"]</v>
      </c>
      <c r="AD429">
        <f>'Raw Data'!U429</f>
        <v>2</v>
      </c>
      <c r="AE429" s="5" t="str">
        <f t="shared" si="94"/>
        <v>No</v>
      </c>
      <c r="AF429" t="str">
        <f>'Raw Data'!V429</f>
        <v>["Negotiating a Curve","Negotiating a Curve"]</v>
      </c>
      <c r="AG429" s="5">
        <f t="shared" si="88"/>
        <v>0</v>
      </c>
      <c r="AH429" t="str">
        <f>'Raw Data'!W429</f>
        <v>["East","West"]</v>
      </c>
      <c r="AI429" t="str">
        <f>'Raw Data'!X429</f>
        <v>Dark-Not Lighted</v>
      </c>
      <c r="AJ429" t="str">
        <f>'Raw Data'!Y429</f>
        <v>Dry</v>
      </c>
      <c r="AK429">
        <f>'Raw Data'!Z429</f>
        <v>0</v>
      </c>
      <c r="AL429" t="str">
        <f>'Raw Data'!AA429</f>
        <v>["Lap and Shoulder Belt Used","Lap and Shoulder Belt Used"]</v>
      </c>
      <c r="AM429" s="5">
        <f t="shared" si="89"/>
        <v>0</v>
      </c>
      <c r="AN429" t="str">
        <f>'Raw Data'!AB429</f>
        <v>["Passenger Car","Truck Tractor (Bobtail)"]</v>
      </c>
      <c r="AO429" t="str">
        <f>'Raw Data'!AC429</f>
        <v>0831013600I</v>
      </c>
      <c r="AP429">
        <f>'Raw Data'!AD429</f>
        <v>7.9991729999999999</v>
      </c>
      <c r="AQ429">
        <f>'Raw Data'!AE429</f>
        <v>34.844597</v>
      </c>
      <c r="AR429">
        <f>'Raw Data'!AF429</f>
        <v>-85.501204999999999</v>
      </c>
      <c r="AS429">
        <f>'Raw Data'!AG429</f>
        <v>63</v>
      </c>
      <c r="AT429">
        <f>'Raw Data'!AH429</f>
        <v>116</v>
      </c>
      <c r="AU429">
        <f>'Raw Data'!AI429</f>
        <v>1583</v>
      </c>
      <c r="AV429" t="str">
        <f>'Raw Data'!AJ429</f>
        <v>D6_0136_00_I</v>
      </c>
      <c r="AW429">
        <f>'Raw Data'!AK429</f>
        <v>169</v>
      </c>
      <c r="AX429">
        <f>'Raw Data'!AL429</f>
        <v>187</v>
      </c>
      <c r="AY429" t="str">
        <f>'Raw Data'!AM429</f>
        <v>simple</v>
      </c>
      <c r="AZ429">
        <f>'Raw Data'!AN429</f>
        <v>356.1</v>
      </c>
      <c r="BA429">
        <f>'Raw Data'!AO429</f>
        <v>50.7</v>
      </c>
      <c r="BB429">
        <f>'Raw Data'!AP429</f>
        <v>315.10000000000002</v>
      </c>
      <c r="BC429">
        <f>'Raw Data'!AQ429</f>
        <v>-85.501394000000005</v>
      </c>
      <c r="BD429">
        <f>'Raw Data'!AR429</f>
        <v>34.84413</v>
      </c>
      <c r="BE429">
        <f>'Raw Data'!AS429</f>
        <v>-85.501886999999996</v>
      </c>
      <c r="BF429">
        <f>'Raw Data'!AT429</f>
        <v>34.843392000000001</v>
      </c>
      <c r="BG429" t="str">
        <f>'Raw Data'!AU429</f>
        <v>0831013600I</v>
      </c>
      <c r="BH429">
        <f>'Raw Data'!AV429</f>
        <v>1</v>
      </c>
      <c r="BI429">
        <f>'Raw Data'!AW429</f>
        <v>83</v>
      </c>
      <c r="BJ429">
        <f>'Raw Data'!AX429</f>
        <v>136</v>
      </c>
      <c r="BK429">
        <f>'Raw Data'!AY429</f>
        <v>0</v>
      </c>
      <c r="BL429">
        <f>'Raw Data'!AZ429</f>
        <v>55</v>
      </c>
      <c r="BM429">
        <f>'Raw Data'!BA429</f>
        <v>6.08</v>
      </c>
      <c r="BN429">
        <f>'Raw Data'!BB429</f>
        <v>6.05</v>
      </c>
      <c r="BO429">
        <f>'Raw Data'!BC429</f>
        <v>1135.5</v>
      </c>
      <c r="BP429">
        <f>'Raw Data'!BD429</f>
        <v>1149.3</v>
      </c>
      <c r="BQ429">
        <f>'Raw Data'!BE429</f>
        <v>1158.8</v>
      </c>
      <c r="BR429">
        <f>'Raw Data'!BF429</f>
        <v>55</v>
      </c>
      <c r="BS429">
        <f>'Raw Data'!BG429</f>
        <v>41</v>
      </c>
      <c r="BT429">
        <f>'Raw Data'!BH429</f>
        <v>14</v>
      </c>
      <c r="BU429">
        <f>'Raw Data'!BI429</f>
        <v>44173</v>
      </c>
      <c r="BV429" t="str">
        <f>'Raw Data'!BJ429</f>
        <v>ASV_15+</v>
      </c>
      <c r="BW429">
        <f>'Raw Data'!BK429</f>
        <v>9.1699999999999995E-4</v>
      </c>
      <c r="BX429">
        <f>'Raw Data'!BL429</f>
        <v>15005</v>
      </c>
      <c r="BY429">
        <f>'Raw Data'!BM429</f>
        <v>14645</v>
      </c>
      <c r="BZ429" t="str">
        <f>'Raw Data'!BN429</f>
        <v>0831013600I</v>
      </c>
      <c r="CA429" t="str">
        <f>'Raw Data'!BO429</f>
        <v>DADE</v>
      </c>
      <c r="CB429">
        <f>'Raw Data'!BP429</f>
        <v>1</v>
      </c>
      <c r="CC429">
        <f>'Raw Data'!BQ429</f>
        <v>13600</v>
      </c>
      <c r="CD429">
        <f>'Raw Data'!BR429</f>
        <v>6</v>
      </c>
      <c r="CE429">
        <f>'Raw Data'!BS429</f>
        <v>1</v>
      </c>
      <c r="CF429">
        <f>'Raw Data'!BT429</f>
        <v>2</v>
      </c>
      <c r="CG429">
        <f>'Raw Data'!BU429</f>
        <v>1</v>
      </c>
      <c r="CH429">
        <f>'Raw Data'!BV429</f>
        <v>1</v>
      </c>
      <c r="CI429">
        <f>'Raw Data'!BW429</f>
        <v>2</v>
      </c>
      <c r="CJ429">
        <f>'Raw Data'!BX429</f>
        <v>0</v>
      </c>
      <c r="CK429">
        <f>'Raw Data'!BY429</f>
        <v>5</v>
      </c>
      <c r="CL429" t="str">
        <f>'Raw Data'!BZ429</f>
        <v>N</v>
      </c>
      <c r="CM429">
        <f t="shared" si="95"/>
        <v>0</v>
      </c>
      <c r="CN429">
        <f>'Raw Data'!CA429</f>
        <v>83</v>
      </c>
      <c r="CO429">
        <f>'Raw Data'!CB429</f>
        <v>136</v>
      </c>
      <c r="CP429">
        <f>'Raw Data'!CC429</f>
        <v>0</v>
      </c>
      <c r="CQ429" t="str">
        <f>'Raw Data'!CD429</f>
        <v>Not Urban</v>
      </c>
      <c r="CR429" t="str">
        <f>'Raw Data'!CE429</f>
        <v>Not Urban</v>
      </c>
      <c r="CS429">
        <f>'Raw Data'!CF429</f>
        <v>0</v>
      </c>
      <c r="CT429">
        <f>'Raw Data'!CG429</f>
        <v>55</v>
      </c>
      <c r="CU429">
        <f>'Raw Data'!CH429</f>
        <v>2000</v>
      </c>
      <c r="CV429" t="str">
        <f>'Raw Data'!CI429</f>
        <v xml:space="preserve"> </v>
      </c>
      <c r="CW429">
        <f>'Raw Data'!CJ429</f>
        <v>0</v>
      </c>
      <c r="CX429">
        <f>'Raw Data'!CK429</f>
        <v>3.342797</v>
      </c>
      <c r="CY429">
        <f>'Raw Data'!CL429</f>
        <v>14</v>
      </c>
      <c r="CZ429" t="str">
        <f>'Raw Data'!CM429</f>
        <v>State Mainline</v>
      </c>
      <c r="DA429">
        <f>'Raw Data'!CN429</f>
        <v>2000</v>
      </c>
      <c r="DB429">
        <f>'Raw Data'!CO429</f>
        <v>166056</v>
      </c>
      <c r="DC429">
        <f>'Raw Data'!CP429</f>
        <v>7.26</v>
      </c>
      <c r="DD429">
        <f>'Raw Data'!CQ429</f>
        <v>10.6</v>
      </c>
      <c r="DE429">
        <f>'Raw Data'!CR429</f>
        <v>166056</v>
      </c>
      <c r="DF429">
        <f>'Raw Data'!CS429</f>
        <v>0</v>
      </c>
      <c r="DG429">
        <f>'Raw Data'!CT429</f>
        <v>17649.966739</v>
      </c>
      <c r="DH429">
        <f>'Raw Data'!CU429</f>
        <v>100</v>
      </c>
      <c r="DI429">
        <f>'Raw Data'!CV429</f>
        <v>14677</v>
      </c>
      <c r="DJ429">
        <f>'Raw Data'!CW429</f>
        <v>9.6239000000000005E-2</v>
      </c>
      <c r="DK429">
        <f>'Raw Data'!CX429</f>
        <v>0</v>
      </c>
      <c r="DL429">
        <f>'Raw Data'!CY429</f>
        <v>9.1699999999999995E-4</v>
      </c>
      <c r="DM429">
        <f>'Raw Data'!CZ429</f>
        <v>159</v>
      </c>
      <c r="DN429" t="str">
        <f>'Raw Data'!DA429</f>
        <v>083-0147</v>
      </c>
      <c r="DO429" t="str">
        <f>'Raw Data'!DB429</f>
        <v>5R : Rural Major Collector</v>
      </c>
      <c r="DP429" t="str">
        <f>'Raw Data'!DC429</f>
        <v>34.827135, -85.503135</v>
      </c>
      <c r="DQ429">
        <f>'Raw Data'!DD429</f>
        <v>-85.503135</v>
      </c>
      <c r="DR429">
        <f>'Raw Data'!DE429</f>
        <v>34.827134999999998</v>
      </c>
      <c r="DS429">
        <f>'Raw Data'!DF429</f>
        <v>34.827134999999998</v>
      </c>
      <c r="DT429">
        <f>'Raw Data'!DG429</f>
        <v>-85.503135</v>
      </c>
      <c r="DU429">
        <f>'Raw Data'!DH429</f>
        <v>1.6306000000000001E-2</v>
      </c>
      <c r="DV429">
        <f>'Raw Data'!DI429</f>
        <v>9.1699999999999995E-4</v>
      </c>
      <c r="DW429">
        <f>'Raw Data'!DJ429</f>
        <v>63</v>
      </c>
      <c r="DX429" s="11">
        <f t="shared" si="96"/>
        <v>2880</v>
      </c>
      <c r="DY429" s="5">
        <f t="shared" si="97"/>
        <v>2620</v>
      </c>
      <c r="DZ429" s="5">
        <f t="shared" si="90"/>
        <v>260</v>
      </c>
      <c r="EA429" s="5">
        <f t="shared" si="91"/>
        <v>9.9236641221374045E-2</v>
      </c>
      <c r="EB429" s="5">
        <f t="shared" si="92"/>
        <v>2750</v>
      </c>
      <c r="EC429">
        <f>'Raw Data'!DK429</f>
        <v>2720</v>
      </c>
      <c r="ED429">
        <f>'Raw Data'!DL429</f>
        <v>5.5</v>
      </c>
      <c r="EE429">
        <f>'Raw Data'!DM429</f>
        <v>2960</v>
      </c>
      <c r="EF429">
        <f>'Raw Data'!DN429</f>
        <v>5.5</v>
      </c>
      <c r="EG429">
        <f>'Raw Data'!DO429</f>
        <v>2960</v>
      </c>
      <c r="EH429">
        <f>'Raw Data'!DP429</f>
        <v>5.5</v>
      </c>
      <c r="EI429">
        <f>'Raw Data'!DQ429</f>
        <v>2800</v>
      </c>
      <c r="EJ429">
        <f>'Raw Data'!DR429</f>
        <v>0</v>
      </c>
      <c r="EK429">
        <f>'Raw Data'!DS429</f>
        <v>2720</v>
      </c>
      <c r="EL429">
        <f>'Raw Data'!DT429</f>
        <v>5.8</v>
      </c>
      <c r="EM429">
        <f>'Raw Data'!DU429</f>
        <v>2670</v>
      </c>
      <c r="EN429">
        <f>'Raw Data'!DV429</f>
        <v>5.8</v>
      </c>
      <c r="EO429">
        <f>'Raw Data'!DW429</f>
        <v>2550</v>
      </c>
      <c r="EP429">
        <f>'Raw Data'!DX429</f>
        <v>6</v>
      </c>
      <c r="EQ429">
        <f>'Raw Data'!DY429</f>
        <v>2540</v>
      </c>
      <c r="ER429">
        <f>'Raw Data'!DZ429</f>
        <v>6.7</v>
      </c>
      <c r="ES429">
        <f>'Raw Data'!EA429</f>
        <v>2550</v>
      </c>
      <c r="ET429">
        <f>'Raw Data'!EB429</f>
        <v>6.7</v>
      </c>
      <c r="EU429">
        <f>'Raw Data'!EC429</f>
        <v>2270</v>
      </c>
      <c r="EV429">
        <f>'Raw Data'!ED429</f>
        <v>6.7</v>
      </c>
      <c r="EW429">
        <f>'Raw Data'!EE429</f>
        <v>5.04E-4</v>
      </c>
    </row>
    <row r="430" spans="1:153" x14ac:dyDescent="0.3">
      <c r="A430">
        <f>'Raw Data'!A430</f>
        <v>428</v>
      </c>
      <c r="B430" t="str">
        <f>'Raw Data'!B430</f>
        <v>Point</v>
      </c>
      <c r="C430">
        <f>'Raw Data'!C430</f>
        <v>671</v>
      </c>
      <c r="D430">
        <f>'Raw Data'!D430</f>
        <v>90</v>
      </c>
      <c r="E430" t="str">
        <f>'Raw Data'!E430</f>
        <v>Point</v>
      </c>
      <c r="F430">
        <f>'Raw Data'!F430</f>
        <v>7009540</v>
      </c>
      <c r="G430" t="str">
        <f>'Raw Data'!G430</f>
        <v>Gsp Post 00</v>
      </c>
      <c r="H430" s="3">
        <f>'Raw Data'!H430</f>
        <v>43452</v>
      </c>
      <c r="L430">
        <f t="shared" si="84"/>
        <v>0</v>
      </c>
      <c r="M430" s="5">
        <f t="shared" si="85"/>
        <v>43452</v>
      </c>
      <c r="N430" s="5">
        <f t="shared" si="93"/>
        <v>2018</v>
      </c>
      <c r="O430" s="5" t="str" cm="1">
        <f t="array" ref="O430">_xlfn.IFS(N430&lt;=2016,"before treatment",N430=2017,"unknown",N430&gt;2017,"after treatment")</f>
        <v>after treatment</v>
      </c>
      <c r="P430" s="5">
        <f t="shared" si="86"/>
        <v>0</v>
      </c>
      <c r="Q430" s="5">
        <f t="shared" si="87"/>
        <v>1</v>
      </c>
      <c r="R430" t="str">
        <f>'Raw Data'!I430</f>
        <v>Dade</v>
      </c>
      <c r="S430" t="str">
        <f>'Raw Data'!J430</f>
        <v>State Route 136</v>
      </c>
      <c r="T430" t="str">
        <f>'Raw Data'!K430</f>
        <v>Mm8</v>
      </c>
      <c r="U430" t="str">
        <f>'Raw Data'!L430</f>
        <v>(B) Suspected Minor/Visible Injury</v>
      </c>
      <c r="V430">
        <f>'Raw Data'!M430</f>
        <v>0</v>
      </c>
      <c r="W430">
        <f>'Raw Data'!N430</f>
        <v>0</v>
      </c>
      <c r="X430">
        <f>'Raw Data'!O430</f>
        <v>1</v>
      </c>
      <c r="Y430" t="str">
        <f>'Raw Data'!P430</f>
        <v>Not a Collision with Motor Vehicle</v>
      </c>
      <c r="Z430" t="str">
        <f>'Raw Data'!Q430</f>
        <v>Off Roadway</v>
      </c>
      <c r="AA430" t="str">
        <f>'Raw Data'!R430</f>
        <v>Embankment</v>
      </c>
      <c r="AB430" t="str">
        <f>'Raw Data'!S430</f>
        <v>Over Turn</v>
      </c>
      <c r="AC430" t="str">
        <f>'Raw Data'!T430</f>
        <v>Wrong Side of Road</v>
      </c>
      <c r="AD430">
        <f>'Raw Data'!U430</f>
        <v>1</v>
      </c>
      <c r="AE430" s="5" t="str">
        <f t="shared" si="94"/>
        <v>Yes</v>
      </c>
      <c r="AF430" t="str">
        <f>'Raw Data'!V430</f>
        <v>Straight</v>
      </c>
      <c r="AG430" s="5">
        <f t="shared" si="88"/>
        <v>0</v>
      </c>
      <c r="AH430" t="str">
        <f>'Raw Data'!W430</f>
        <v>East</v>
      </c>
      <c r="AI430" t="str">
        <f>'Raw Data'!X430</f>
        <v>Daylight</v>
      </c>
      <c r="AJ430" t="str">
        <f>'Raw Data'!Y430</f>
        <v>Dry</v>
      </c>
      <c r="AK430">
        <f>'Raw Data'!Z430</f>
        <v>64</v>
      </c>
      <c r="AL430" t="str">
        <f>'Raw Data'!AA430</f>
        <v>None Used</v>
      </c>
      <c r="AM430" s="5">
        <f t="shared" si="89"/>
        <v>0</v>
      </c>
      <c r="AN430" t="str">
        <f>'Raw Data'!AB430</f>
        <v>Passenger Car</v>
      </c>
      <c r="AO430" t="str">
        <f>'Raw Data'!AC430</f>
        <v>0831013600I</v>
      </c>
      <c r="AP430">
        <f>'Raw Data'!AD430</f>
        <v>7.9991729999999999</v>
      </c>
      <c r="AQ430">
        <f>'Raw Data'!AE430</f>
        <v>34.844597</v>
      </c>
      <c r="AR430">
        <f>'Raw Data'!AF430</f>
        <v>-85.501204999999999</v>
      </c>
      <c r="AS430">
        <f>'Raw Data'!AG430</f>
        <v>63</v>
      </c>
      <c r="AT430">
        <f>'Raw Data'!AH430</f>
        <v>116</v>
      </c>
      <c r="AU430">
        <f>'Raw Data'!AI430</f>
        <v>1583</v>
      </c>
      <c r="AV430" t="str">
        <f>'Raw Data'!AJ430</f>
        <v>D6_0136_00_I</v>
      </c>
      <c r="AW430">
        <f>'Raw Data'!AK430</f>
        <v>169</v>
      </c>
      <c r="AX430">
        <f>'Raw Data'!AL430</f>
        <v>187</v>
      </c>
      <c r="AY430" t="str">
        <f>'Raw Data'!AM430</f>
        <v>simple</v>
      </c>
      <c r="AZ430">
        <f>'Raw Data'!AN430</f>
        <v>356.1</v>
      </c>
      <c r="BA430">
        <f>'Raw Data'!AO430</f>
        <v>50.7</v>
      </c>
      <c r="BB430">
        <f>'Raw Data'!AP430</f>
        <v>315.10000000000002</v>
      </c>
      <c r="BC430">
        <f>'Raw Data'!AQ430</f>
        <v>-85.501394000000005</v>
      </c>
      <c r="BD430">
        <f>'Raw Data'!AR430</f>
        <v>34.84413</v>
      </c>
      <c r="BE430">
        <f>'Raw Data'!AS430</f>
        <v>-85.501886999999996</v>
      </c>
      <c r="BF430">
        <f>'Raw Data'!AT430</f>
        <v>34.843392000000001</v>
      </c>
      <c r="BG430" t="str">
        <f>'Raw Data'!AU430</f>
        <v>0831013600I</v>
      </c>
      <c r="BH430">
        <f>'Raw Data'!AV430</f>
        <v>1</v>
      </c>
      <c r="BI430">
        <f>'Raw Data'!AW430</f>
        <v>83</v>
      </c>
      <c r="BJ430">
        <f>'Raw Data'!AX430</f>
        <v>136</v>
      </c>
      <c r="BK430">
        <f>'Raw Data'!AY430</f>
        <v>0</v>
      </c>
      <c r="BL430">
        <f>'Raw Data'!AZ430</f>
        <v>55</v>
      </c>
      <c r="BM430">
        <f>'Raw Data'!BA430</f>
        <v>6.08</v>
      </c>
      <c r="BN430">
        <f>'Raw Data'!BB430</f>
        <v>6.05</v>
      </c>
      <c r="BO430">
        <f>'Raw Data'!BC430</f>
        <v>1135.5</v>
      </c>
      <c r="BP430">
        <f>'Raw Data'!BD430</f>
        <v>1149.3</v>
      </c>
      <c r="BQ430">
        <f>'Raw Data'!BE430</f>
        <v>1158.8</v>
      </c>
      <c r="BR430">
        <f>'Raw Data'!BF430</f>
        <v>55</v>
      </c>
      <c r="BS430">
        <f>'Raw Data'!BG430</f>
        <v>41</v>
      </c>
      <c r="BT430">
        <f>'Raw Data'!BH430</f>
        <v>14</v>
      </c>
      <c r="BU430">
        <f>'Raw Data'!BI430</f>
        <v>44173</v>
      </c>
      <c r="BV430" t="str">
        <f>'Raw Data'!BJ430</f>
        <v>ASV_15+</v>
      </c>
      <c r="BW430">
        <f>'Raw Data'!BK430</f>
        <v>9.1699999999999995E-4</v>
      </c>
      <c r="BX430">
        <f>'Raw Data'!BL430</f>
        <v>15005</v>
      </c>
      <c r="BY430">
        <f>'Raw Data'!BM430</f>
        <v>14645</v>
      </c>
      <c r="BZ430" t="str">
        <f>'Raw Data'!BN430</f>
        <v>0831013600I</v>
      </c>
      <c r="CA430" t="str">
        <f>'Raw Data'!BO430</f>
        <v>DADE</v>
      </c>
      <c r="CB430">
        <f>'Raw Data'!BP430</f>
        <v>1</v>
      </c>
      <c r="CC430">
        <f>'Raw Data'!BQ430</f>
        <v>13600</v>
      </c>
      <c r="CD430">
        <f>'Raw Data'!BR430</f>
        <v>6</v>
      </c>
      <c r="CE430">
        <f>'Raw Data'!BS430</f>
        <v>1</v>
      </c>
      <c r="CF430">
        <f>'Raw Data'!BT430</f>
        <v>2</v>
      </c>
      <c r="CG430">
        <f>'Raw Data'!BU430</f>
        <v>1</v>
      </c>
      <c r="CH430">
        <f>'Raw Data'!BV430</f>
        <v>1</v>
      </c>
      <c r="CI430">
        <f>'Raw Data'!BW430</f>
        <v>2</v>
      </c>
      <c r="CJ430">
        <f>'Raw Data'!BX430</f>
        <v>0</v>
      </c>
      <c r="CK430">
        <f>'Raw Data'!BY430</f>
        <v>5</v>
      </c>
      <c r="CL430" t="str">
        <f>'Raw Data'!BZ430</f>
        <v>N</v>
      </c>
      <c r="CM430">
        <f t="shared" si="95"/>
        <v>0</v>
      </c>
      <c r="CN430">
        <f>'Raw Data'!CA430</f>
        <v>83</v>
      </c>
      <c r="CO430">
        <f>'Raw Data'!CB430</f>
        <v>136</v>
      </c>
      <c r="CP430">
        <f>'Raw Data'!CC430</f>
        <v>0</v>
      </c>
      <c r="CQ430" t="str">
        <f>'Raw Data'!CD430</f>
        <v>Not Urban</v>
      </c>
      <c r="CR430" t="str">
        <f>'Raw Data'!CE430</f>
        <v>Not Urban</v>
      </c>
      <c r="CS430">
        <f>'Raw Data'!CF430</f>
        <v>0</v>
      </c>
      <c r="CT430">
        <f>'Raw Data'!CG430</f>
        <v>55</v>
      </c>
      <c r="CU430">
        <f>'Raw Data'!CH430</f>
        <v>2000</v>
      </c>
      <c r="CV430" t="str">
        <f>'Raw Data'!CI430</f>
        <v xml:space="preserve"> </v>
      </c>
      <c r="CW430">
        <f>'Raw Data'!CJ430</f>
        <v>0</v>
      </c>
      <c r="CX430">
        <f>'Raw Data'!CK430</f>
        <v>3.342797</v>
      </c>
      <c r="CY430">
        <f>'Raw Data'!CL430</f>
        <v>14</v>
      </c>
      <c r="CZ430" t="str">
        <f>'Raw Data'!CM430</f>
        <v>State Mainline</v>
      </c>
      <c r="DA430">
        <f>'Raw Data'!CN430</f>
        <v>2000</v>
      </c>
      <c r="DB430">
        <f>'Raw Data'!CO430</f>
        <v>166056</v>
      </c>
      <c r="DC430">
        <f>'Raw Data'!CP430</f>
        <v>7.26</v>
      </c>
      <c r="DD430">
        <f>'Raw Data'!CQ430</f>
        <v>10.6</v>
      </c>
      <c r="DE430">
        <f>'Raw Data'!CR430</f>
        <v>166056</v>
      </c>
      <c r="DF430">
        <f>'Raw Data'!CS430</f>
        <v>0</v>
      </c>
      <c r="DG430">
        <f>'Raw Data'!CT430</f>
        <v>17649.966739</v>
      </c>
      <c r="DH430">
        <f>'Raw Data'!CU430</f>
        <v>100</v>
      </c>
      <c r="DI430">
        <f>'Raw Data'!CV430</f>
        <v>14677</v>
      </c>
      <c r="DJ430">
        <f>'Raw Data'!CW430</f>
        <v>9.6239000000000005E-2</v>
      </c>
      <c r="DK430">
        <f>'Raw Data'!CX430</f>
        <v>0</v>
      </c>
      <c r="DL430">
        <f>'Raw Data'!CY430</f>
        <v>9.1699999999999995E-4</v>
      </c>
      <c r="DM430">
        <f>'Raw Data'!CZ430</f>
        <v>159</v>
      </c>
      <c r="DN430" t="str">
        <f>'Raw Data'!DA430</f>
        <v>083-0147</v>
      </c>
      <c r="DO430" t="str">
        <f>'Raw Data'!DB430</f>
        <v>5R : Rural Major Collector</v>
      </c>
      <c r="DP430" t="str">
        <f>'Raw Data'!DC430</f>
        <v>34.827135, -85.503135</v>
      </c>
      <c r="DQ430">
        <f>'Raw Data'!DD430</f>
        <v>-85.503135</v>
      </c>
      <c r="DR430">
        <f>'Raw Data'!DE430</f>
        <v>34.827134999999998</v>
      </c>
      <c r="DS430">
        <f>'Raw Data'!DF430</f>
        <v>34.827134999999998</v>
      </c>
      <c r="DT430">
        <f>'Raw Data'!DG430</f>
        <v>-85.503135</v>
      </c>
      <c r="DU430">
        <f>'Raw Data'!DH430</f>
        <v>1.6306000000000001E-2</v>
      </c>
      <c r="DV430">
        <f>'Raw Data'!DI430</f>
        <v>9.1699999999999995E-4</v>
      </c>
      <c r="DW430">
        <f>'Raw Data'!DJ430</f>
        <v>63</v>
      </c>
      <c r="DX430" s="11">
        <f t="shared" si="96"/>
        <v>2880</v>
      </c>
      <c r="DY430" s="5">
        <f t="shared" si="97"/>
        <v>2620</v>
      </c>
      <c r="DZ430" s="5">
        <f t="shared" si="90"/>
        <v>260</v>
      </c>
      <c r="EA430" s="5">
        <f t="shared" si="91"/>
        <v>9.9236641221374045E-2</v>
      </c>
      <c r="EB430" s="5">
        <f t="shared" si="92"/>
        <v>2750</v>
      </c>
      <c r="EC430">
        <f>'Raw Data'!DK430</f>
        <v>2720</v>
      </c>
      <c r="ED430">
        <f>'Raw Data'!DL430</f>
        <v>5.5</v>
      </c>
      <c r="EE430">
        <f>'Raw Data'!DM430</f>
        <v>2960</v>
      </c>
      <c r="EF430">
        <f>'Raw Data'!DN430</f>
        <v>5.5</v>
      </c>
      <c r="EG430">
        <f>'Raw Data'!DO430</f>
        <v>2960</v>
      </c>
      <c r="EH430">
        <f>'Raw Data'!DP430</f>
        <v>5.5</v>
      </c>
      <c r="EI430">
        <f>'Raw Data'!DQ430</f>
        <v>2800</v>
      </c>
      <c r="EJ430">
        <f>'Raw Data'!DR430</f>
        <v>0</v>
      </c>
      <c r="EK430">
        <f>'Raw Data'!DS430</f>
        <v>2720</v>
      </c>
      <c r="EL430">
        <f>'Raw Data'!DT430</f>
        <v>5.8</v>
      </c>
      <c r="EM430">
        <f>'Raw Data'!DU430</f>
        <v>2670</v>
      </c>
      <c r="EN430">
        <f>'Raw Data'!DV430</f>
        <v>5.8</v>
      </c>
      <c r="EO430">
        <f>'Raw Data'!DW430</f>
        <v>2550</v>
      </c>
      <c r="EP430">
        <f>'Raw Data'!DX430</f>
        <v>6</v>
      </c>
      <c r="EQ430">
        <f>'Raw Data'!DY430</f>
        <v>2540</v>
      </c>
      <c r="ER430">
        <f>'Raw Data'!DZ430</f>
        <v>6.7</v>
      </c>
      <c r="ES430">
        <f>'Raw Data'!EA430</f>
        <v>2550</v>
      </c>
      <c r="ET430">
        <f>'Raw Data'!EB430</f>
        <v>6.7</v>
      </c>
      <c r="EU430">
        <f>'Raw Data'!EC430</f>
        <v>2270</v>
      </c>
      <c r="EV430">
        <f>'Raw Data'!ED430</f>
        <v>6.7</v>
      </c>
      <c r="EW430">
        <f>'Raw Data'!EE430</f>
        <v>5.04E-4</v>
      </c>
    </row>
    <row r="431" spans="1:153" x14ac:dyDescent="0.3">
      <c r="A431">
        <f>'Raw Data'!A431</f>
        <v>429</v>
      </c>
      <c r="B431" t="str">
        <f>'Raw Data'!B431</f>
        <v>Point</v>
      </c>
      <c r="C431">
        <f>'Raw Data'!C431</f>
        <v>719</v>
      </c>
      <c r="D431">
        <f>'Raw Data'!D431</f>
        <v>56</v>
      </c>
      <c r="E431" t="str">
        <f>'Raw Data'!E431</f>
        <v>Point</v>
      </c>
      <c r="F431">
        <f>'Raw Data'!F431</f>
        <v>7418719</v>
      </c>
      <c r="G431" t="str">
        <f>'Raw Data'!G431</f>
        <v>Gsp Post 00</v>
      </c>
      <c r="H431" s="3">
        <f>'Raw Data'!H431</f>
        <v>43666</v>
      </c>
      <c r="L431">
        <f t="shared" si="84"/>
        <v>0</v>
      </c>
      <c r="M431" s="5">
        <f t="shared" si="85"/>
        <v>43666</v>
      </c>
      <c r="N431" s="5">
        <f t="shared" si="93"/>
        <v>2019</v>
      </c>
      <c r="O431" s="5" t="str" cm="1">
        <f t="array" ref="O431">_xlfn.IFS(N431&lt;=2016,"before treatment",N431=2017,"unknown",N431&gt;2017,"after treatment")</f>
        <v>after treatment</v>
      </c>
      <c r="P431" s="5">
        <f t="shared" si="86"/>
        <v>0</v>
      </c>
      <c r="Q431" s="5">
        <f t="shared" si="87"/>
        <v>1</v>
      </c>
      <c r="R431" t="str">
        <f>'Raw Data'!I431</f>
        <v>Dade</v>
      </c>
      <c r="S431" t="str">
        <f>'Raw Data'!J431</f>
        <v>State Route 136</v>
      </c>
      <c r="T431" t="str">
        <f>'Raw Data'!K431</f>
        <v>Mm 8</v>
      </c>
      <c r="U431" t="str">
        <f>'Raw Data'!L431</f>
        <v>(O) No Injury</v>
      </c>
      <c r="V431">
        <f>'Raw Data'!M431</f>
        <v>0</v>
      </c>
      <c r="W431">
        <f>'Raw Data'!N431</f>
        <v>0</v>
      </c>
      <c r="X431">
        <f>'Raw Data'!O431</f>
        <v>0</v>
      </c>
      <c r="Y431" t="str">
        <f>'Raw Data'!P431</f>
        <v>Not a Collision with Motor Vehicle</v>
      </c>
      <c r="Z431" t="str">
        <f>'Raw Data'!Q431</f>
        <v>Off Roadway</v>
      </c>
      <c r="AA431" t="str">
        <f>'Raw Data'!R431</f>
        <v>Other-Fixed Object</v>
      </c>
      <c r="AB431" t="str">
        <f>'Raw Data'!S431</f>
        <v>Other - Fixed Object</v>
      </c>
      <c r="AC431" t="str">
        <f>'Raw Data'!T431</f>
        <v>Other</v>
      </c>
      <c r="AD431">
        <f>'Raw Data'!U431</f>
        <v>1</v>
      </c>
      <c r="AE431" s="5" t="str">
        <f t="shared" si="94"/>
        <v>Yes</v>
      </c>
      <c r="AF431" t="str">
        <f>'Raw Data'!V431</f>
        <v>Straight</v>
      </c>
      <c r="AG431" s="5">
        <f t="shared" si="88"/>
        <v>0</v>
      </c>
      <c r="AH431" t="str">
        <f>'Raw Data'!W431</f>
        <v>West</v>
      </c>
      <c r="AI431" t="str">
        <f>'Raw Data'!X431</f>
        <v>Daylight</v>
      </c>
      <c r="AJ431" t="str">
        <f>'Raw Data'!Y431</f>
        <v>Dry</v>
      </c>
      <c r="AK431">
        <f>'Raw Data'!Z431</f>
        <v>47</v>
      </c>
      <c r="AL431" t="str">
        <f>'Raw Data'!AA431</f>
        <v>Lap and Shoulder Belt Used</v>
      </c>
      <c r="AM431" s="5">
        <f t="shared" si="89"/>
        <v>0</v>
      </c>
      <c r="AN431" t="str">
        <f>'Raw Data'!AB431</f>
        <v>Tractor/Trailer</v>
      </c>
      <c r="AO431" t="str">
        <f>'Raw Data'!AC431</f>
        <v>0831013600I</v>
      </c>
      <c r="AP431">
        <f>'Raw Data'!AD431</f>
        <v>7.9991729999999999</v>
      </c>
      <c r="AQ431">
        <f>'Raw Data'!AE431</f>
        <v>34.844597</v>
      </c>
      <c r="AR431">
        <f>'Raw Data'!AF431</f>
        <v>-85.501204999999999</v>
      </c>
      <c r="AS431">
        <f>'Raw Data'!AG431</f>
        <v>63</v>
      </c>
      <c r="AT431">
        <f>'Raw Data'!AH431</f>
        <v>116</v>
      </c>
      <c r="AU431">
        <f>'Raw Data'!AI431</f>
        <v>1583</v>
      </c>
      <c r="AV431" t="str">
        <f>'Raw Data'!AJ431</f>
        <v>D6_0136_00_I</v>
      </c>
      <c r="AW431">
        <f>'Raw Data'!AK431</f>
        <v>169</v>
      </c>
      <c r="AX431">
        <f>'Raw Data'!AL431</f>
        <v>187</v>
      </c>
      <c r="AY431" t="str">
        <f>'Raw Data'!AM431</f>
        <v>simple</v>
      </c>
      <c r="AZ431">
        <f>'Raw Data'!AN431</f>
        <v>356.1</v>
      </c>
      <c r="BA431">
        <f>'Raw Data'!AO431</f>
        <v>50.7</v>
      </c>
      <c r="BB431">
        <f>'Raw Data'!AP431</f>
        <v>315.10000000000002</v>
      </c>
      <c r="BC431">
        <f>'Raw Data'!AQ431</f>
        <v>-85.501394000000005</v>
      </c>
      <c r="BD431">
        <f>'Raw Data'!AR431</f>
        <v>34.84413</v>
      </c>
      <c r="BE431">
        <f>'Raw Data'!AS431</f>
        <v>-85.501886999999996</v>
      </c>
      <c r="BF431">
        <f>'Raw Data'!AT431</f>
        <v>34.843392000000001</v>
      </c>
      <c r="BG431" t="str">
        <f>'Raw Data'!AU431</f>
        <v>0831013600I</v>
      </c>
      <c r="BH431">
        <f>'Raw Data'!AV431</f>
        <v>1</v>
      </c>
      <c r="BI431">
        <f>'Raw Data'!AW431</f>
        <v>83</v>
      </c>
      <c r="BJ431">
        <f>'Raw Data'!AX431</f>
        <v>136</v>
      </c>
      <c r="BK431">
        <f>'Raw Data'!AY431</f>
        <v>0</v>
      </c>
      <c r="BL431">
        <f>'Raw Data'!AZ431</f>
        <v>55</v>
      </c>
      <c r="BM431">
        <f>'Raw Data'!BA431</f>
        <v>6.08</v>
      </c>
      <c r="BN431">
        <f>'Raw Data'!BB431</f>
        <v>6.05</v>
      </c>
      <c r="BO431">
        <f>'Raw Data'!BC431</f>
        <v>1135.5</v>
      </c>
      <c r="BP431">
        <f>'Raw Data'!BD431</f>
        <v>1149.3</v>
      </c>
      <c r="BQ431">
        <f>'Raw Data'!BE431</f>
        <v>1158.8</v>
      </c>
      <c r="BR431">
        <f>'Raw Data'!BF431</f>
        <v>55</v>
      </c>
      <c r="BS431">
        <f>'Raw Data'!BG431</f>
        <v>41</v>
      </c>
      <c r="BT431">
        <f>'Raw Data'!BH431</f>
        <v>14</v>
      </c>
      <c r="BU431">
        <f>'Raw Data'!BI431</f>
        <v>44173</v>
      </c>
      <c r="BV431" t="str">
        <f>'Raw Data'!BJ431</f>
        <v>ASV_15+</v>
      </c>
      <c r="BW431">
        <f>'Raw Data'!BK431</f>
        <v>9.1699999999999995E-4</v>
      </c>
      <c r="BX431">
        <f>'Raw Data'!BL431</f>
        <v>15005</v>
      </c>
      <c r="BY431">
        <f>'Raw Data'!BM431</f>
        <v>14645</v>
      </c>
      <c r="BZ431" t="str">
        <f>'Raw Data'!BN431</f>
        <v>0831013600I</v>
      </c>
      <c r="CA431" t="str">
        <f>'Raw Data'!BO431</f>
        <v>DADE</v>
      </c>
      <c r="CB431">
        <f>'Raw Data'!BP431</f>
        <v>1</v>
      </c>
      <c r="CC431">
        <f>'Raw Data'!BQ431</f>
        <v>13600</v>
      </c>
      <c r="CD431">
        <f>'Raw Data'!BR431</f>
        <v>6</v>
      </c>
      <c r="CE431">
        <f>'Raw Data'!BS431</f>
        <v>1</v>
      </c>
      <c r="CF431">
        <f>'Raw Data'!BT431</f>
        <v>2</v>
      </c>
      <c r="CG431">
        <f>'Raw Data'!BU431</f>
        <v>1</v>
      </c>
      <c r="CH431">
        <f>'Raw Data'!BV431</f>
        <v>1</v>
      </c>
      <c r="CI431">
        <f>'Raw Data'!BW431</f>
        <v>2</v>
      </c>
      <c r="CJ431">
        <f>'Raw Data'!BX431</f>
        <v>0</v>
      </c>
      <c r="CK431">
        <f>'Raw Data'!BY431</f>
        <v>5</v>
      </c>
      <c r="CL431" t="str">
        <f>'Raw Data'!BZ431</f>
        <v>N</v>
      </c>
      <c r="CM431">
        <f t="shared" si="95"/>
        <v>0</v>
      </c>
      <c r="CN431">
        <f>'Raw Data'!CA431</f>
        <v>83</v>
      </c>
      <c r="CO431">
        <f>'Raw Data'!CB431</f>
        <v>136</v>
      </c>
      <c r="CP431">
        <f>'Raw Data'!CC431</f>
        <v>0</v>
      </c>
      <c r="CQ431" t="str">
        <f>'Raw Data'!CD431</f>
        <v>Not Urban</v>
      </c>
      <c r="CR431" t="str">
        <f>'Raw Data'!CE431</f>
        <v>Not Urban</v>
      </c>
      <c r="CS431">
        <f>'Raw Data'!CF431</f>
        <v>0</v>
      </c>
      <c r="CT431">
        <f>'Raw Data'!CG431</f>
        <v>55</v>
      </c>
      <c r="CU431">
        <f>'Raw Data'!CH431</f>
        <v>2000</v>
      </c>
      <c r="CV431" t="str">
        <f>'Raw Data'!CI431</f>
        <v xml:space="preserve"> </v>
      </c>
      <c r="CW431">
        <f>'Raw Data'!CJ431</f>
        <v>0</v>
      </c>
      <c r="CX431">
        <f>'Raw Data'!CK431</f>
        <v>3.342797</v>
      </c>
      <c r="CY431">
        <f>'Raw Data'!CL431</f>
        <v>14</v>
      </c>
      <c r="CZ431" t="str">
        <f>'Raw Data'!CM431</f>
        <v>State Mainline</v>
      </c>
      <c r="DA431">
        <f>'Raw Data'!CN431</f>
        <v>2000</v>
      </c>
      <c r="DB431">
        <f>'Raw Data'!CO431</f>
        <v>166056</v>
      </c>
      <c r="DC431">
        <f>'Raw Data'!CP431</f>
        <v>7.26</v>
      </c>
      <c r="DD431">
        <f>'Raw Data'!CQ431</f>
        <v>10.6</v>
      </c>
      <c r="DE431">
        <f>'Raw Data'!CR431</f>
        <v>166056</v>
      </c>
      <c r="DF431">
        <f>'Raw Data'!CS431</f>
        <v>0</v>
      </c>
      <c r="DG431">
        <f>'Raw Data'!CT431</f>
        <v>17649.966739</v>
      </c>
      <c r="DH431">
        <f>'Raw Data'!CU431</f>
        <v>100</v>
      </c>
      <c r="DI431">
        <f>'Raw Data'!CV431</f>
        <v>14677</v>
      </c>
      <c r="DJ431">
        <f>'Raw Data'!CW431</f>
        <v>9.6239000000000005E-2</v>
      </c>
      <c r="DK431">
        <f>'Raw Data'!CX431</f>
        <v>0</v>
      </c>
      <c r="DL431">
        <f>'Raw Data'!CY431</f>
        <v>9.1699999999999995E-4</v>
      </c>
      <c r="DM431">
        <f>'Raw Data'!CZ431</f>
        <v>159</v>
      </c>
      <c r="DN431" t="str">
        <f>'Raw Data'!DA431</f>
        <v>083-0147</v>
      </c>
      <c r="DO431" t="str">
        <f>'Raw Data'!DB431</f>
        <v>5R : Rural Major Collector</v>
      </c>
      <c r="DP431" t="str">
        <f>'Raw Data'!DC431</f>
        <v>34.827135, -85.503135</v>
      </c>
      <c r="DQ431">
        <f>'Raw Data'!DD431</f>
        <v>-85.503135</v>
      </c>
      <c r="DR431">
        <f>'Raw Data'!DE431</f>
        <v>34.827134999999998</v>
      </c>
      <c r="DS431">
        <f>'Raw Data'!DF431</f>
        <v>34.827134999999998</v>
      </c>
      <c r="DT431">
        <f>'Raw Data'!DG431</f>
        <v>-85.503135</v>
      </c>
      <c r="DU431">
        <f>'Raw Data'!DH431</f>
        <v>1.6306000000000001E-2</v>
      </c>
      <c r="DV431">
        <f>'Raw Data'!DI431</f>
        <v>9.1699999999999995E-4</v>
      </c>
      <c r="DW431">
        <f>'Raw Data'!DJ431</f>
        <v>63</v>
      </c>
      <c r="DX431" s="11">
        <f t="shared" si="96"/>
        <v>2880</v>
      </c>
      <c r="DY431" s="5">
        <f t="shared" si="97"/>
        <v>2620</v>
      </c>
      <c r="DZ431" s="5">
        <f t="shared" si="90"/>
        <v>260</v>
      </c>
      <c r="EA431" s="5">
        <f t="shared" si="91"/>
        <v>9.9236641221374045E-2</v>
      </c>
      <c r="EB431" s="5">
        <f t="shared" si="92"/>
        <v>2750</v>
      </c>
      <c r="EC431">
        <f>'Raw Data'!DK431</f>
        <v>2720</v>
      </c>
      <c r="ED431">
        <f>'Raw Data'!DL431</f>
        <v>5.5</v>
      </c>
      <c r="EE431">
        <f>'Raw Data'!DM431</f>
        <v>2960</v>
      </c>
      <c r="EF431">
        <f>'Raw Data'!DN431</f>
        <v>5.5</v>
      </c>
      <c r="EG431">
        <f>'Raw Data'!DO431</f>
        <v>2960</v>
      </c>
      <c r="EH431">
        <f>'Raw Data'!DP431</f>
        <v>5.5</v>
      </c>
      <c r="EI431">
        <f>'Raw Data'!DQ431</f>
        <v>2800</v>
      </c>
      <c r="EJ431">
        <f>'Raw Data'!DR431</f>
        <v>0</v>
      </c>
      <c r="EK431">
        <f>'Raw Data'!DS431</f>
        <v>2720</v>
      </c>
      <c r="EL431">
        <f>'Raw Data'!DT431</f>
        <v>5.8</v>
      </c>
      <c r="EM431">
        <f>'Raw Data'!DU431</f>
        <v>2670</v>
      </c>
      <c r="EN431">
        <f>'Raw Data'!DV431</f>
        <v>5.8</v>
      </c>
      <c r="EO431">
        <f>'Raw Data'!DW431</f>
        <v>2550</v>
      </c>
      <c r="EP431">
        <f>'Raw Data'!DX431</f>
        <v>6</v>
      </c>
      <c r="EQ431">
        <f>'Raw Data'!DY431</f>
        <v>2540</v>
      </c>
      <c r="ER431">
        <f>'Raw Data'!DZ431</f>
        <v>6.7</v>
      </c>
      <c r="ES431">
        <f>'Raw Data'!EA431</f>
        <v>2550</v>
      </c>
      <c r="ET431">
        <f>'Raw Data'!EB431</f>
        <v>6.7</v>
      </c>
      <c r="EU431">
        <f>'Raw Data'!EC431</f>
        <v>2270</v>
      </c>
      <c r="EV431">
        <f>'Raw Data'!ED431</f>
        <v>6.7</v>
      </c>
      <c r="EW431">
        <f>'Raw Data'!EE431</f>
        <v>5.04E-4</v>
      </c>
    </row>
    <row r="432" spans="1:153" x14ac:dyDescent="0.3">
      <c r="A432">
        <f>'Raw Data'!A432</f>
        <v>430</v>
      </c>
      <c r="B432" t="str">
        <f>'Raw Data'!B432</f>
        <v>Point</v>
      </c>
      <c r="C432">
        <f>'Raw Data'!C432</f>
        <v>62</v>
      </c>
      <c r="D432">
        <f>'Raw Data'!D432</f>
        <v>396</v>
      </c>
      <c r="E432" t="str">
        <f>'Raw Data'!E432</f>
        <v>Point</v>
      </c>
      <c r="F432">
        <f>'Raw Data'!F432</f>
        <v>4468662</v>
      </c>
      <c r="G432" t="str">
        <f>'Raw Data'!G432</f>
        <v>Gsp Post 00</v>
      </c>
      <c r="H432" s="3">
        <f>'Raw Data'!H432</f>
        <v>41428</v>
      </c>
      <c r="L432">
        <f t="shared" si="84"/>
        <v>0</v>
      </c>
      <c r="M432" s="5">
        <f t="shared" si="85"/>
        <v>41428</v>
      </c>
      <c r="N432" s="5">
        <f t="shared" si="93"/>
        <v>2013</v>
      </c>
      <c r="O432" s="5" t="str" cm="1">
        <f t="array" ref="O432">_xlfn.IFS(N432&lt;=2016,"before treatment",N432=2017,"unknown",N432&gt;2017,"after treatment")</f>
        <v>before treatment</v>
      </c>
      <c r="P432" s="5">
        <f t="shared" si="86"/>
        <v>1</v>
      </c>
      <c r="Q432" s="5">
        <f t="shared" si="87"/>
        <v>0</v>
      </c>
      <c r="R432" t="str">
        <f>'Raw Data'!I432</f>
        <v>Dade</v>
      </c>
      <c r="S432" t="str">
        <f>'Raw Data'!J432</f>
        <v>State Route 136</v>
      </c>
      <c r="T432" t="str">
        <f>'Raw Data'!K432</f>
        <v>(none)</v>
      </c>
      <c r="U432" t="str">
        <f>'Raw Data'!L432</f>
        <v>(B) Suspected Minor/Visible Injury</v>
      </c>
      <c r="V432">
        <f>'Raw Data'!M432</f>
        <v>0</v>
      </c>
      <c r="W432">
        <f>'Raw Data'!N432</f>
        <v>0</v>
      </c>
      <c r="X432">
        <f>'Raw Data'!O432</f>
        <v>2</v>
      </c>
      <c r="Y432" t="str">
        <f>'Raw Data'!P432</f>
        <v>Sideswipe-Opposite Direction</v>
      </c>
      <c r="Z432" t="str">
        <f>'Raw Data'!Q432</f>
        <v>On Roadway - Non-Intersection</v>
      </c>
      <c r="AA432" t="str">
        <f>'Raw Data'!R432</f>
        <v>["Motor Vehicle in Motion","Motor Vehicle in Motion","Motor Vehicle in Motion"]</v>
      </c>
      <c r="AB432" t="str">
        <f>'Raw Data'!S432</f>
        <v>["Motor Vehicle in Motion","Motor Vehicle in Motion","Motor Vehicle in Motion"]</v>
      </c>
      <c r="AC432" t="str">
        <f>'Raw Data'!T432</f>
        <v>["No Contributing Factors","No Contributing Factors","Wrong Side of Road"]</v>
      </c>
      <c r="AD432">
        <f>'Raw Data'!U432</f>
        <v>3</v>
      </c>
      <c r="AE432" s="5" t="str">
        <f t="shared" si="94"/>
        <v>No</v>
      </c>
      <c r="AF432" t="str">
        <f>'Raw Data'!V432</f>
        <v>["Negotiating a Curve","Negotiating a Curve","Negotiating a Curve"]</v>
      </c>
      <c r="AG432" s="5">
        <f t="shared" si="88"/>
        <v>0</v>
      </c>
      <c r="AH432" t="str">
        <f>'Raw Data'!W432</f>
        <v>["East","West","West"]</v>
      </c>
      <c r="AI432" t="str">
        <f>'Raw Data'!X432</f>
        <v>Daylight</v>
      </c>
      <c r="AJ432" t="str">
        <f>'Raw Data'!Y432</f>
        <v>Dry</v>
      </c>
      <c r="AK432">
        <f>'Raw Data'!Z432</f>
        <v>0</v>
      </c>
      <c r="AL432" t="str">
        <f>'Raw Data'!AA432</f>
        <v>["Lap and Shoulder Belt Used","Lap and Shoulder Belt Used","Lap and Shoulder Belt Used","Lap and Shoulder Belt Used","Lap and Shoulder Belt Used"]</v>
      </c>
      <c r="AM432" s="5">
        <f t="shared" si="89"/>
        <v>0</v>
      </c>
      <c r="AN432" t="str">
        <f>'Raw Data'!AB432</f>
        <v>["Sports Utility Vehicle (SUV)","Sports Utility Vehicle (SUV)","Tractor/Trailer"]</v>
      </c>
      <c r="AO432" t="str">
        <f>'Raw Data'!AC432</f>
        <v>0831013600I</v>
      </c>
      <c r="AP432">
        <f>'Raw Data'!AD432</f>
        <v>8.1835319999999996</v>
      </c>
      <c r="AQ432">
        <f>'Raw Data'!AE432</f>
        <v>34.842941000000003</v>
      </c>
      <c r="AR432">
        <f>'Raw Data'!AF432</f>
        <v>-85.501564000000002</v>
      </c>
      <c r="AS432">
        <f>'Raw Data'!AG432</f>
        <v>64</v>
      </c>
      <c r="AT432">
        <f>'Raw Data'!AH432</f>
        <v>117</v>
      </c>
      <c r="AU432">
        <f>'Raw Data'!AI432</f>
        <v>1584</v>
      </c>
      <c r="AV432" t="str">
        <f>'Raw Data'!AJ432</f>
        <v>D6_0136_00_I</v>
      </c>
      <c r="AW432">
        <f>'Raw Data'!AK432</f>
        <v>170</v>
      </c>
      <c r="AX432">
        <f>'Raw Data'!AL432</f>
        <v>188</v>
      </c>
      <c r="AY432" t="str">
        <f>'Raw Data'!AM432</f>
        <v>simple</v>
      </c>
      <c r="AZ432">
        <f>'Raw Data'!AN432</f>
        <v>96.4</v>
      </c>
      <c r="BA432">
        <f>'Raw Data'!AO432</f>
        <v>187.3</v>
      </c>
      <c r="BB432">
        <f>'Raw Data'!AP432</f>
        <v>311.3</v>
      </c>
      <c r="BC432">
        <f>'Raw Data'!AQ432</f>
        <v>-85.502166000000003</v>
      </c>
      <c r="BD432">
        <f>'Raw Data'!AR432</f>
        <v>34.843207999999997</v>
      </c>
      <c r="BE432">
        <f>'Raw Data'!AS432</f>
        <v>-85.5017</v>
      </c>
      <c r="BF432">
        <f>'Raw Data'!AT432</f>
        <v>34.842827</v>
      </c>
      <c r="BG432" t="str">
        <f>'Raw Data'!AU432</f>
        <v>0831013600I</v>
      </c>
      <c r="BH432">
        <f>'Raw Data'!AV432</f>
        <v>1</v>
      </c>
      <c r="BI432">
        <f>'Raw Data'!AW432</f>
        <v>83</v>
      </c>
      <c r="BJ432">
        <f>'Raw Data'!AX432</f>
        <v>136</v>
      </c>
      <c r="BK432">
        <f>'Raw Data'!AY432</f>
        <v>0</v>
      </c>
      <c r="BL432">
        <f>'Raw Data'!AZ432</f>
        <v>55</v>
      </c>
      <c r="BM432">
        <f>'Raw Data'!BA432</f>
        <v>14.65</v>
      </c>
      <c r="BN432">
        <f>'Raw Data'!BB432</f>
        <v>14.33</v>
      </c>
      <c r="BO432">
        <f>'Raw Data'!BC432</f>
        <v>1172.5999999999999</v>
      </c>
      <c r="BP432">
        <f>'Raw Data'!BD432</f>
        <v>1167.3</v>
      </c>
      <c r="BQ432">
        <f>'Raw Data'!BE432</f>
        <v>1157.8</v>
      </c>
      <c r="BR432">
        <f>'Raw Data'!BF432</f>
        <v>55</v>
      </c>
      <c r="BS432">
        <f>'Raw Data'!BG432</f>
        <v>20</v>
      </c>
      <c r="BT432">
        <f>'Raw Data'!BH432</f>
        <v>35</v>
      </c>
      <c r="BU432">
        <f>'Raw Data'!BI432</f>
        <v>44173</v>
      </c>
      <c r="BV432" t="str">
        <f>'Raw Data'!BJ432</f>
        <v>ASV_15+</v>
      </c>
      <c r="BW432">
        <f>'Raw Data'!BK432</f>
        <v>9.4600000000000001E-4</v>
      </c>
      <c r="BX432">
        <f>'Raw Data'!BL432</f>
        <v>15005</v>
      </c>
      <c r="BY432">
        <f>'Raw Data'!BM432</f>
        <v>14645</v>
      </c>
      <c r="BZ432" t="str">
        <f>'Raw Data'!BN432</f>
        <v>0831013600I</v>
      </c>
      <c r="CA432" t="str">
        <f>'Raw Data'!BO432</f>
        <v>DADE</v>
      </c>
      <c r="CB432">
        <f>'Raw Data'!BP432</f>
        <v>1</v>
      </c>
      <c r="CC432">
        <f>'Raw Data'!BQ432</f>
        <v>13600</v>
      </c>
      <c r="CD432">
        <f>'Raw Data'!BR432</f>
        <v>6</v>
      </c>
      <c r="CE432">
        <f>'Raw Data'!BS432</f>
        <v>1</v>
      </c>
      <c r="CF432">
        <f>'Raw Data'!BT432</f>
        <v>2</v>
      </c>
      <c r="CG432">
        <f>'Raw Data'!BU432</f>
        <v>1</v>
      </c>
      <c r="CH432">
        <f>'Raw Data'!BV432</f>
        <v>1</v>
      </c>
      <c r="CI432">
        <f>'Raw Data'!BW432</f>
        <v>2</v>
      </c>
      <c r="CJ432">
        <f>'Raw Data'!BX432</f>
        <v>0</v>
      </c>
      <c r="CK432">
        <f>'Raw Data'!BY432</f>
        <v>5</v>
      </c>
      <c r="CL432" t="str">
        <f>'Raw Data'!BZ432</f>
        <v>N</v>
      </c>
      <c r="CM432">
        <f t="shared" si="95"/>
        <v>0</v>
      </c>
      <c r="CN432">
        <f>'Raw Data'!CA432</f>
        <v>83</v>
      </c>
      <c r="CO432">
        <f>'Raw Data'!CB432</f>
        <v>136</v>
      </c>
      <c r="CP432">
        <f>'Raw Data'!CC432</f>
        <v>0</v>
      </c>
      <c r="CQ432" t="str">
        <f>'Raw Data'!CD432</f>
        <v>Not Urban</v>
      </c>
      <c r="CR432" t="str">
        <f>'Raw Data'!CE432</f>
        <v>Not Urban</v>
      </c>
      <c r="CS432">
        <f>'Raw Data'!CF432</f>
        <v>0</v>
      </c>
      <c r="CT432">
        <f>'Raw Data'!CG432</f>
        <v>55</v>
      </c>
      <c r="CU432">
        <f>'Raw Data'!CH432</f>
        <v>2000</v>
      </c>
      <c r="CV432" t="str">
        <f>'Raw Data'!CI432</f>
        <v xml:space="preserve"> </v>
      </c>
      <c r="CW432">
        <f>'Raw Data'!CJ432</f>
        <v>0</v>
      </c>
      <c r="CX432">
        <f>'Raw Data'!CK432</f>
        <v>3.342797</v>
      </c>
      <c r="CY432">
        <f>'Raw Data'!CL432</f>
        <v>14</v>
      </c>
      <c r="CZ432" t="str">
        <f>'Raw Data'!CM432</f>
        <v>State Mainline</v>
      </c>
      <c r="DA432">
        <f>'Raw Data'!CN432</f>
        <v>2000</v>
      </c>
      <c r="DB432">
        <f>'Raw Data'!CO432</f>
        <v>166056</v>
      </c>
      <c r="DC432">
        <f>'Raw Data'!CP432</f>
        <v>7.26</v>
      </c>
      <c r="DD432">
        <f>'Raw Data'!CQ432</f>
        <v>10.6</v>
      </c>
      <c r="DE432">
        <f>'Raw Data'!CR432</f>
        <v>166056</v>
      </c>
      <c r="DF432">
        <f>'Raw Data'!CS432</f>
        <v>0</v>
      </c>
      <c r="DG432">
        <f>'Raw Data'!CT432</f>
        <v>17649.966739</v>
      </c>
      <c r="DH432">
        <f>'Raw Data'!CU432</f>
        <v>100</v>
      </c>
      <c r="DI432">
        <f>'Raw Data'!CV432</f>
        <v>14677</v>
      </c>
      <c r="DJ432">
        <f>'Raw Data'!CW432</f>
        <v>9.6239000000000005E-2</v>
      </c>
      <c r="DK432">
        <f>'Raw Data'!CX432</f>
        <v>0</v>
      </c>
      <c r="DL432">
        <f>'Raw Data'!CY432</f>
        <v>9.4600000000000001E-4</v>
      </c>
      <c r="DM432">
        <f>'Raw Data'!CZ432</f>
        <v>159</v>
      </c>
      <c r="DN432" t="str">
        <f>'Raw Data'!DA432</f>
        <v>083-0147</v>
      </c>
      <c r="DO432" t="str">
        <f>'Raw Data'!DB432</f>
        <v>5R : Rural Major Collector</v>
      </c>
      <c r="DP432" t="str">
        <f>'Raw Data'!DC432</f>
        <v>34.827135, -85.503135</v>
      </c>
      <c r="DQ432">
        <f>'Raw Data'!DD432</f>
        <v>-85.503135</v>
      </c>
      <c r="DR432">
        <f>'Raw Data'!DE432</f>
        <v>34.827134999999998</v>
      </c>
      <c r="DS432">
        <f>'Raw Data'!DF432</f>
        <v>34.827134999999998</v>
      </c>
      <c r="DT432">
        <f>'Raw Data'!DG432</f>
        <v>-85.503135</v>
      </c>
      <c r="DU432">
        <f>'Raw Data'!DH432</f>
        <v>1.5651999999999999E-2</v>
      </c>
      <c r="DV432">
        <f>'Raw Data'!DI432</f>
        <v>9.4600000000000001E-4</v>
      </c>
      <c r="DW432">
        <f>'Raw Data'!DJ432</f>
        <v>64</v>
      </c>
      <c r="DX432" s="11">
        <f t="shared" si="96"/>
        <v>2880</v>
      </c>
      <c r="DY432" s="5">
        <f t="shared" si="97"/>
        <v>2620</v>
      </c>
      <c r="DZ432" s="5">
        <f t="shared" si="90"/>
        <v>260</v>
      </c>
      <c r="EA432" s="5">
        <f t="shared" si="91"/>
        <v>9.9236641221374045E-2</v>
      </c>
      <c r="EB432" s="5">
        <f t="shared" si="92"/>
        <v>2750</v>
      </c>
      <c r="EC432">
        <f>'Raw Data'!DK432</f>
        <v>2720</v>
      </c>
      <c r="ED432">
        <f>'Raw Data'!DL432</f>
        <v>5.5</v>
      </c>
      <c r="EE432">
        <f>'Raw Data'!DM432</f>
        <v>2960</v>
      </c>
      <c r="EF432">
        <f>'Raw Data'!DN432</f>
        <v>5.5</v>
      </c>
      <c r="EG432">
        <f>'Raw Data'!DO432</f>
        <v>2960</v>
      </c>
      <c r="EH432">
        <f>'Raw Data'!DP432</f>
        <v>5.5</v>
      </c>
      <c r="EI432">
        <f>'Raw Data'!DQ432</f>
        <v>2800</v>
      </c>
      <c r="EJ432">
        <f>'Raw Data'!DR432</f>
        <v>0</v>
      </c>
      <c r="EK432">
        <f>'Raw Data'!DS432</f>
        <v>2720</v>
      </c>
      <c r="EL432">
        <f>'Raw Data'!DT432</f>
        <v>5.8</v>
      </c>
      <c r="EM432">
        <f>'Raw Data'!DU432</f>
        <v>2670</v>
      </c>
      <c r="EN432">
        <f>'Raw Data'!DV432</f>
        <v>5.8</v>
      </c>
      <c r="EO432">
        <f>'Raw Data'!DW432</f>
        <v>2550</v>
      </c>
      <c r="EP432">
        <f>'Raw Data'!DX432</f>
        <v>6</v>
      </c>
      <c r="EQ432">
        <f>'Raw Data'!DY432</f>
        <v>2540</v>
      </c>
      <c r="ER432">
        <f>'Raw Data'!DZ432</f>
        <v>6.7</v>
      </c>
      <c r="ES432">
        <f>'Raw Data'!EA432</f>
        <v>2550</v>
      </c>
      <c r="ET432">
        <f>'Raw Data'!EB432</f>
        <v>6.7</v>
      </c>
      <c r="EU432">
        <f>'Raw Data'!EC432</f>
        <v>2270</v>
      </c>
      <c r="EV432">
        <f>'Raw Data'!ED432</f>
        <v>6.7</v>
      </c>
      <c r="EW432">
        <f>'Raw Data'!EE432</f>
        <v>1.7699999999999999E-4</v>
      </c>
    </row>
    <row r="433" spans="1:153" x14ac:dyDescent="0.3">
      <c r="A433">
        <f>'Raw Data'!A433</f>
        <v>431</v>
      </c>
      <c r="B433" t="str">
        <f>'Raw Data'!B433</f>
        <v>Point</v>
      </c>
      <c r="C433">
        <f>'Raw Data'!C433</f>
        <v>630</v>
      </c>
      <c r="D433">
        <f>'Raw Data'!D433</f>
        <v>122</v>
      </c>
      <c r="E433" t="str">
        <f>'Raw Data'!E433</f>
        <v>Point</v>
      </c>
      <c r="F433">
        <f>'Raw Data'!F433</f>
        <v>6692090</v>
      </c>
      <c r="G433" t="str">
        <f>'Raw Data'!G433</f>
        <v>Gsp Post 00</v>
      </c>
      <c r="H433" s="3">
        <f>'Raw Data'!H433</f>
        <v>43211</v>
      </c>
      <c r="L433">
        <f t="shared" si="84"/>
        <v>0</v>
      </c>
      <c r="M433" s="5">
        <f t="shared" si="85"/>
        <v>43211</v>
      </c>
      <c r="N433" s="5">
        <f t="shared" si="93"/>
        <v>2018</v>
      </c>
      <c r="O433" s="5" t="str" cm="1">
        <f t="array" ref="O433">_xlfn.IFS(N433&lt;=2016,"before treatment",N433=2017,"unknown",N433&gt;2017,"after treatment")</f>
        <v>after treatment</v>
      </c>
      <c r="P433" s="5">
        <f t="shared" si="86"/>
        <v>0</v>
      </c>
      <c r="Q433" s="5">
        <f t="shared" si="87"/>
        <v>1</v>
      </c>
      <c r="R433" t="str">
        <f>'Raw Data'!I433</f>
        <v>Dade</v>
      </c>
      <c r="S433" t="str">
        <f>'Raw Data'!J433</f>
        <v>State Route 136</v>
      </c>
      <c r="T433" t="str">
        <f>'Raw Data'!K433</f>
        <v>(none)</v>
      </c>
      <c r="U433" t="str">
        <f>'Raw Data'!L433</f>
        <v>(O) No Injury</v>
      </c>
      <c r="V433">
        <f>'Raw Data'!M433</f>
        <v>0</v>
      </c>
      <c r="W433">
        <f>'Raw Data'!N433</f>
        <v>0</v>
      </c>
      <c r="X433">
        <f>'Raw Data'!O433</f>
        <v>0</v>
      </c>
      <c r="Y433" t="str">
        <f>'Raw Data'!P433</f>
        <v>Angle (Other)</v>
      </c>
      <c r="Z433" t="str">
        <f>'Raw Data'!Q433</f>
        <v>On Shoulder</v>
      </c>
      <c r="AA433" t="str">
        <f>'Raw Data'!R433</f>
        <v>["Guard Rail Face","Motor Vehicle in Motion"]</v>
      </c>
      <c r="AB433" t="str">
        <f>'Raw Data'!S433</f>
        <v>["Motor Vehicle in Motion","Motor Vehicle in Motion"]</v>
      </c>
      <c r="AC433" t="str">
        <f>'Raw Data'!T433</f>
        <v>["No Contributing Factors","Wrong Side of Road"]</v>
      </c>
      <c r="AD433">
        <f>'Raw Data'!U433</f>
        <v>2</v>
      </c>
      <c r="AE433" s="5" t="str">
        <f t="shared" si="94"/>
        <v>No</v>
      </c>
      <c r="AF433" t="str">
        <f>'Raw Data'!V433</f>
        <v>["Negotiating a Curve","Negotiating a Curve"]</v>
      </c>
      <c r="AG433" s="5">
        <f t="shared" si="88"/>
        <v>0</v>
      </c>
      <c r="AH433" t="str">
        <f>'Raw Data'!W433</f>
        <v>["East","West"]</v>
      </c>
      <c r="AI433" t="str">
        <f>'Raw Data'!X433</f>
        <v>Daylight</v>
      </c>
      <c r="AJ433" t="str">
        <f>'Raw Data'!Y433</f>
        <v>Dry</v>
      </c>
      <c r="AK433">
        <f>'Raw Data'!Z433</f>
        <v>0</v>
      </c>
      <c r="AL433" t="str">
        <f>'Raw Data'!AA433</f>
        <v>["Lap and Shoulder Belt Used","Shoulder Belt Only Used"]</v>
      </c>
      <c r="AM433" s="5">
        <f t="shared" si="89"/>
        <v>0</v>
      </c>
      <c r="AN433" t="str">
        <f>'Raw Data'!AB433</f>
        <v>["Passenger Car","Pickup Truck"]</v>
      </c>
      <c r="AO433" t="str">
        <f>'Raw Data'!AC433</f>
        <v>0831013600I</v>
      </c>
      <c r="AP433">
        <f>'Raw Data'!AD433</f>
        <v>8.125</v>
      </c>
      <c r="AQ433">
        <f>'Raw Data'!AE433</f>
        <v>34.843060000000001</v>
      </c>
      <c r="AR433">
        <f>'Raw Data'!AF433</f>
        <v>-85.502251999999999</v>
      </c>
      <c r="AS433">
        <f>'Raw Data'!AG433</f>
        <v>64</v>
      </c>
      <c r="AT433">
        <f>'Raw Data'!AH433</f>
        <v>117</v>
      </c>
      <c r="AU433">
        <f>'Raw Data'!AI433</f>
        <v>1584</v>
      </c>
      <c r="AV433" t="str">
        <f>'Raw Data'!AJ433</f>
        <v>D6_0136_00_I</v>
      </c>
      <c r="AW433">
        <f>'Raw Data'!AK433</f>
        <v>170</v>
      </c>
      <c r="AX433">
        <f>'Raw Data'!AL433</f>
        <v>188</v>
      </c>
      <c r="AY433" t="str">
        <f>'Raw Data'!AM433</f>
        <v>simple</v>
      </c>
      <c r="AZ433">
        <f>'Raw Data'!AN433</f>
        <v>96.4</v>
      </c>
      <c r="BA433">
        <f>'Raw Data'!AO433</f>
        <v>187.3</v>
      </c>
      <c r="BB433">
        <f>'Raw Data'!AP433</f>
        <v>311.3</v>
      </c>
      <c r="BC433">
        <f>'Raw Data'!AQ433</f>
        <v>-85.502166000000003</v>
      </c>
      <c r="BD433">
        <f>'Raw Data'!AR433</f>
        <v>34.843207999999997</v>
      </c>
      <c r="BE433">
        <f>'Raw Data'!AS433</f>
        <v>-85.5017</v>
      </c>
      <c r="BF433">
        <f>'Raw Data'!AT433</f>
        <v>34.842827</v>
      </c>
      <c r="BG433" t="str">
        <f>'Raw Data'!AU433</f>
        <v>0831013600I</v>
      </c>
      <c r="BH433">
        <f>'Raw Data'!AV433</f>
        <v>1</v>
      </c>
      <c r="BI433">
        <f>'Raw Data'!AW433</f>
        <v>83</v>
      </c>
      <c r="BJ433">
        <f>'Raw Data'!AX433</f>
        <v>136</v>
      </c>
      <c r="BK433">
        <f>'Raw Data'!AY433</f>
        <v>0</v>
      </c>
      <c r="BL433">
        <f>'Raw Data'!AZ433</f>
        <v>55</v>
      </c>
      <c r="BM433">
        <f>'Raw Data'!BA433</f>
        <v>14.65</v>
      </c>
      <c r="BN433">
        <f>'Raw Data'!BB433</f>
        <v>14.33</v>
      </c>
      <c r="BO433">
        <f>'Raw Data'!BC433</f>
        <v>1172.5999999999999</v>
      </c>
      <c r="BP433">
        <f>'Raw Data'!BD433</f>
        <v>1167.3</v>
      </c>
      <c r="BQ433">
        <f>'Raw Data'!BE433</f>
        <v>1157.8</v>
      </c>
      <c r="BR433">
        <f>'Raw Data'!BF433</f>
        <v>55</v>
      </c>
      <c r="BS433">
        <f>'Raw Data'!BG433</f>
        <v>20</v>
      </c>
      <c r="BT433">
        <f>'Raw Data'!BH433</f>
        <v>35</v>
      </c>
      <c r="BU433">
        <f>'Raw Data'!BI433</f>
        <v>44173</v>
      </c>
      <c r="BV433" t="str">
        <f>'Raw Data'!BJ433</f>
        <v>ASV_15+</v>
      </c>
      <c r="BW433">
        <f>'Raw Data'!BK433</f>
        <v>9.4600000000000001E-4</v>
      </c>
      <c r="BX433">
        <f>'Raw Data'!BL433</f>
        <v>15005</v>
      </c>
      <c r="BY433">
        <f>'Raw Data'!BM433</f>
        <v>14645</v>
      </c>
      <c r="BZ433" t="str">
        <f>'Raw Data'!BN433</f>
        <v>0831013600I</v>
      </c>
      <c r="CA433" t="str">
        <f>'Raw Data'!BO433</f>
        <v>DADE</v>
      </c>
      <c r="CB433">
        <f>'Raw Data'!BP433</f>
        <v>1</v>
      </c>
      <c r="CC433">
        <f>'Raw Data'!BQ433</f>
        <v>13600</v>
      </c>
      <c r="CD433">
        <f>'Raw Data'!BR433</f>
        <v>6</v>
      </c>
      <c r="CE433">
        <f>'Raw Data'!BS433</f>
        <v>1</v>
      </c>
      <c r="CF433">
        <f>'Raw Data'!BT433</f>
        <v>2</v>
      </c>
      <c r="CG433">
        <f>'Raw Data'!BU433</f>
        <v>1</v>
      </c>
      <c r="CH433">
        <f>'Raw Data'!BV433</f>
        <v>1</v>
      </c>
      <c r="CI433">
        <f>'Raw Data'!BW433</f>
        <v>2</v>
      </c>
      <c r="CJ433">
        <f>'Raw Data'!BX433</f>
        <v>0</v>
      </c>
      <c r="CK433">
        <f>'Raw Data'!BY433</f>
        <v>5</v>
      </c>
      <c r="CL433" t="str">
        <f>'Raw Data'!BZ433</f>
        <v>N</v>
      </c>
      <c r="CM433">
        <f t="shared" si="95"/>
        <v>0</v>
      </c>
      <c r="CN433">
        <f>'Raw Data'!CA433</f>
        <v>83</v>
      </c>
      <c r="CO433">
        <f>'Raw Data'!CB433</f>
        <v>136</v>
      </c>
      <c r="CP433">
        <f>'Raw Data'!CC433</f>
        <v>0</v>
      </c>
      <c r="CQ433" t="str">
        <f>'Raw Data'!CD433</f>
        <v>Not Urban</v>
      </c>
      <c r="CR433" t="str">
        <f>'Raw Data'!CE433</f>
        <v>Not Urban</v>
      </c>
      <c r="CS433">
        <f>'Raw Data'!CF433</f>
        <v>0</v>
      </c>
      <c r="CT433">
        <f>'Raw Data'!CG433</f>
        <v>55</v>
      </c>
      <c r="CU433">
        <f>'Raw Data'!CH433</f>
        <v>2000</v>
      </c>
      <c r="CV433" t="str">
        <f>'Raw Data'!CI433</f>
        <v xml:space="preserve"> </v>
      </c>
      <c r="CW433">
        <f>'Raw Data'!CJ433</f>
        <v>0</v>
      </c>
      <c r="CX433">
        <f>'Raw Data'!CK433</f>
        <v>3.342797</v>
      </c>
      <c r="CY433">
        <f>'Raw Data'!CL433</f>
        <v>14</v>
      </c>
      <c r="CZ433" t="str">
        <f>'Raw Data'!CM433</f>
        <v>State Mainline</v>
      </c>
      <c r="DA433">
        <f>'Raw Data'!CN433</f>
        <v>2000</v>
      </c>
      <c r="DB433">
        <f>'Raw Data'!CO433</f>
        <v>166056</v>
      </c>
      <c r="DC433">
        <f>'Raw Data'!CP433</f>
        <v>7.26</v>
      </c>
      <c r="DD433">
        <f>'Raw Data'!CQ433</f>
        <v>10.6</v>
      </c>
      <c r="DE433">
        <f>'Raw Data'!CR433</f>
        <v>166056</v>
      </c>
      <c r="DF433">
        <f>'Raw Data'!CS433</f>
        <v>0</v>
      </c>
      <c r="DG433">
        <f>'Raw Data'!CT433</f>
        <v>17649.966739</v>
      </c>
      <c r="DH433">
        <f>'Raw Data'!CU433</f>
        <v>100</v>
      </c>
      <c r="DI433">
        <f>'Raw Data'!CV433</f>
        <v>14677</v>
      </c>
      <c r="DJ433">
        <f>'Raw Data'!CW433</f>
        <v>9.6239000000000005E-2</v>
      </c>
      <c r="DK433">
        <f>'Raw Data'!CX433</f>
        <v>0</v>
      </c>
      <c r="DL433">
        <f>'Raw Data'!CY433</f>
        <v>9.4600000000000001E-4</v>
      </c>
      <c r="DM433">
        <f>'Raw Data'!CZ433</f>
        <v>159</v>
      </c>
      <c r="DN433" t="str">
        <f>'Raw Data'!DA433</f>
        <v>083-0147</v>
      </c>
      <c r="DO433" t="str">
        <f>'Raw Data'!DB433</f>
        <v>5R : Rural Major Collector</v>
      </c>
      <c r="DP433" t="str">
        <f>'Raw Data'!DC433</f>
        <v>34.827135, -85.503135</v>
      </c>
      <c r="DQ433">
        <f>'Raw Data'!DD433</f>
        <v>-85.503135</v>
      </c>
      <c r="DR433">
        <f>'Raw Data'!DE433</f>
        <v>34.827134999999998</v>
      </c>
      <c r="DS433">
        <f>'Raw Data'!DF433</f>
        <v>34.827134999999998</v>
      </c>
      <c r="DT433">
        <f>'Raw Data'!DG433</f>
        <v>-85.503135</v>
      </c>
      <c r="DU433">
        <f>'Raw Data'!DH433</f>
        <v>1.5651999999999999E-2</v>
      </c>
      <c r="DV433">
        <f>'Raw Data'!DI433</f>
        <v>9.4600000000000001E-4</v>
      </c>
      <c r="DW433">
        <f>'Raw Data'!DJ433</f>
        <v>64</v>
      </c>
      <c r="DX433" s="11">
        <f t="shared" si="96"/>
        <v>2880</v>
      </c>
      <c r="DY433" s="5">
        <f t="shared" si="97"/>
        <v>2620</v>
      </c>
      <c r="DZ433" s="5">
        <f t="shared" si="90"/>
        <v>260</v>
      </c>
      <c r="EA433" s="5">
        <f t="shared" si="91"/>
        <v>9.9236641221374045E-2</v>
      </c>
      <c r="EB433" s="5">
        <f t="shared" si="92"/>
        <v>2750</v>
      </c>
      <c r="EC433">
        <f>'Raw Data'!DK433</f>
        <v>2720</v>
      </c>
      <c r="ED433">
        <f>'Raw Data'!DL433</f>
        <v>5.5</v>
      </c>
      <c r="EE433">
        <f>'Raw Data'!DM433</f>
        <v>2960</v>
      </c>
      <c r="EF433">
        <f>'Raw Data'!DN433</f>
        <v>5.5</v>
      </c>
      <c r="EG433">
        <f>'Raw Data'!DO433</f>
        <v>2960</v>
      </c>
      <c r="EH433">
        <f>'Raw Data'!DP433</f>
        <v>5.5</v>
      </c>
      <c r="EI433">
        <f>'Raw Data'!DQ433</f>
        <v>2800</v>
      </c>
      <c r="EJ433">
        <f>'Raw Data'!DR433</f>
        <v>0</v>
      </c>
      <c r="EK433">
        <f>'Raw Data'!DS433</f>
        <v>2720</v>
      </c>
      <c r="EL433">
        <f>'Raw Data'!DT433</f>
        <v>5.8</v>
      </c>
      <c r="EM433">
        <f>'Raw Data'!DU433</f>
        <v>2670</v>
      </c>
      <c r="EN433">
        <f>'Raw Data'!DV433</f>
        <v>5.8</v>
      </c>
      <c r="EO433">
        <f>'Raw Data'!DW433</f>
        <v>2550</v>
      </c>
      <c r="EP433">
        <f>'Raw Data'!DX433</f>
        <v>6</v>
      </c>
      <c r="EQ433">
        <f>'Raw Data'!DY433</f>
        <v>2540</v>
      </c>
      <c r="ER433">
        <f>'Raw Data'!DZ433</f>
        <v>6.7</v>
      </c>
      <c r="ES433">
        <f>'Raw Data'!EA433</f>
        <v>2550</v>
      </c>
      <c r="ET433">
        <f>'Raw Data'!EB433</f>
        <v>6.7</v>
      </c>
      <c r="EU433">
        <f>'Raw Data'!EC433</f>
        <v>2270</v>
      </c>
      <c r="EV433">
        <f>'Raw Data'!ED433</f>
        <v>6.7</v>
      </c>
      <c r="EW433">
        <f>'Raw Data'!EE433</f>
        <v>0</v>
      </c>
    </row>
    <row r="434" spans="1:153" x14ac:dyDescent="0.3">
      <c r="A434">
        <f>'Raw Data'!A434</f>
        <v>432</v>
      </c>
      <c r="B434" t="str">
        <f>'Raw Data'!B434</f>
        <v>Point</v>
      </c>
      <c r="C434">
        <f>'Raw Data'!C434</f>
        <v>715</v>
      </c>
      <c r="D434">
        <f>'Raw Data'!D434</f>
        <v>53</v>
      </c>
      <c r="E434" t="str">
        <f>'Raw Data'!E434</f>
        <v>Point</v>
      </c>
      <c r="F434">
        <f>'Raw Data'!F434</f>
        <v>7395530</v>
      </c>
      <c r="G434" t="str">
        <f>'Raw Data'!G434</f>
        <v>Dade County Sheriff's Office</v>
      </c>
      <c r="H434" s="3">
        <f>'Raw Data'!H434</f>
        <v>43712</v>
      </c>
      <c r="L434">
        <f t="shared" si="84"/>
        <v>0</v>
      </c>
      <c r="M434" s="5">
        <f t="shared" si="85"/>
        <v>43712</v>
      </c>
      <c r="N434" s="5">
        <f t="shared" si="93"/>
        <v>2019</v>
      </c>
      <c r="O434" s="5" t="str" cm="1">
        <f t="array" ref="O434">_xlfn.IFS(N434&lt;=2016,"before treatment",N434=2017,"unknown",N434&gt;2017,"after treatment")</f>
        <v>after treatment</v>
      </c>
      <c r="P434" s="5">
        <f t="shared" si="86"/>
        <v>0</v>
      </c>
      <c r="Q434" s="5">
        <f t="shared" si="87"/>
        <v>1</v>
      </c>
      <c r="R434" t="str">
        <f>'Raw Data'!I434</f>
        <v>Dade</v>
      </c>
      <c r="S434" t="str">
        <f>'Raw Data'!J434</f>
        <v>State Route 136</v>
      </c>
      <c r="T434" t="str">
        <f>'Raw Data'!K434</f>
        <v>(none)</v>
      </c>
      <c r="U434" t="str">
        <f>'Raw Data'!L434</f>
        <v>(O) No Injury</v>
      </c>
      <c r="V434">
        <f>'Raw Data'!M434</f>
        <v>0</v>
      </c>
      <c r="W434">
        <f>'Raw Data'!N434</f>
        <v>0</v>
      </c>
      <c r="X434">
        <f>'Raw Data'!O434</f>
        <v>0</v>
      </c>
      <c r="Y434" t="str">
        <f>'Raw Data'!P434</f>
        <v>Sideswipe-Opposite Direction</v>
      </c>
      <c r="Z434" t="str">
        <f>'Raw Data'!Q434</f>
        <v>On Roadway - Non-Intersection</v>
      </c>
      <c r="AA434" t="str">
        <f>'Raw Data'!R434</f>
        <v>Motor Vehicle in Motion</v>
      </c>
      <c r="AB434" t="str">
        <f>'Raw Data'!S434</f>
        <v>Motor Vehicle in Motion</v>
      </c>
      <c r="AC434" t="str">
        <f>'Raw Data'!T434</f>
        <v>(None)</v>
      </c>
      <c r="AD434">
        <f>'Raw Data'!U434</f>
        <v>1</v>
      </c>
      <c r="AE434" s="5" t="str">
        <f t="shared" si="94"/>
        <v>Yes</v>
      </c>
      <c r="AF434" t="str">
        <f>'Raw Data'!V434</f>
        <v>Negotiating a Curve</v>
      </c>
      <c r="AG434" s="5">
        <f t="shared" si="88"/>
        <v>0</v>
      </c>
      <c r="AH434" t="str">
        <f>'Raw Data'!W434</f>
        <v>West</v>
      </c>
      <c r="AI434" t="str">
        <f>'Raw Data'!X434</f>
        <v>Daylight</v>
      </c>
      <c r="AJ434" t="str">
        <f>'Raw Data'!Y434</f>
        <v>Dry</v>
      </c>
      <c r="AK434">
        <f>'Raw Data'!Z434</f>
        <v>60</v>
      </c>
      <c r="AL434" t="str">
        <f>'Raw Data'!AA434</f>
        <v>["Lap and Shoulder Belt Used","Lap and Shoulder Belt Used","Lap and Shoulder Belt Used"]</v>
      </c>
      <c r="AM434" s="5">
        <f t="shared" si="89"/>
        <v>0</v>
      </c>
      <c r="AN434" t="str">
        <f>'Raw Data'!AB434</f>
        <v>Pickup Truck</v>
      </c>
      <c r="AO434" t="str">
        <f>'Raw Data'!AC434</f>
        <v>0831013600I</v>
      </c>
      <c r="AP434">
        <f>'Raw Data'!AD434</f>
        <v>8.1437749999999998</v>
      </c>
      <c r="AQ434">
        <f>'Raw Data'!AE434</f>
        <v>34.84281</v>
      </c>
      <c r="AR434">
        <f>'Raw Data'!AF434</f>
        <v>-85.502150999999998</v>
      </c>
      <c r="AS434">
        <f>'Raw Data'!AG434</f>
        <v>64</v>
      </c>
      <c r="AT434">
        <f>'Raw Data'!AH434</f>
        <v>117</v>
      </c>
      <c r="AU434">
        <f>'Raw Data'!AI434</f>
        <v>1584</v>
      </c>
      <c r="AV434" t="str">
        <f>'Raw Data'!AJ434</f>
        <v>D6_0136_00_I</v>
      </c>
      <c r="AW434">
        <f>'Raw Data'!AK434</f>
        <v>170</v>
      </c>
      <c r="AX434">
        <f>'Raw Data'!AL434</f>
        <v>188</v>
      </c>
      <c r="AY434" t="str">
        <f>'Raw Data'!AM434</f>
        <v>simple</v>
      </c>
      <c r="AZ434">
        <f>'Raw Data'!AN434</f>
        <v>96.4</v>
      </c>
      <c r="BA434">
        <f>'Raw Data'!AO434</f>
        <v>187.3</v>
      </c>
      <c r="BB434">
        <f>'Raw Data'!AP434</f>
        <v>311.3</v>
      </c>
      <c r="BC434">
        <f>'Raw Data'!AQ434</f>
        <v>-85.502166000000003</v>
      </c>
      <c r="BD434">
        <f>'Raw Data'!AR434</f>
        <v>34.843207999999997</v>
      </c>
      <c r="BE434">
        <f>'Raw Data'!AS434</f>
        <v>-85.5017</v>
      </c>
      <c r="BF434">
        <f>'Raw Data'!AT434</f>
        <v>34.842827</v>
      </c>
      <c r="BG434" t="str">
        <f>'Raw Data'!AU434</f>
        <v>0831013600I</v>
      </c>
      <c r="BH434">
        <f>'Raw Data'!AV434</f>
        <v>1</v>
      </c>
      <c r="BI434">
        <f>'Raw Data'!AW434</f>
        <v>83</v>
      </c>
      <c r="BJ434">
        <f>'Raw Data'!AX434</f>
        <v>136</v>
      </c>
      <c r="BK434">
        <f>'Raw Data'!AY434</f>
        <v>0</v>
      </c>
      <c r="BL434">
        <f>'Raw Data'!AZ434</f>
        <v>55</v>
      </c>
      <c r="BM434">
        <f>'Raw Data'!BA434</f>
        <v>14.65</v>
      </c>
      <c r="BN434">
        <f>'Raw Data'!BB434</f>
        <v>14.33</v>
      </c>
      <c r="BO434">
        <f>'Raw Data'!BC434</f>
        <v>1172.5999999999999</v>
      </c>
      <c r="BP434">
        <f>'Raw Data'!BD434</f>
        <v>1167.3</v>
      </c>
      <c r="BQ434">
        <f>'Raw Data'!BE434</f>
        <v>1157.8</v>
      </c>
      <c r="BR434">
        <f>'Raw Data'!BF434</f>
        <v>55</v>
      </c>
      <c r="BS434">
        <f>'Raw Data'!BG434</f>
        <v>20</v>
      </c>
      <c r="BT434">
        <f>'Raw Data'!BH434</f>
        <v>35</v>
      </c>
      <c r="BU434">
        <f>'Raw Data'!BI434</f>
        <v>44173</v>
      </c>
      <c r="BV434" t="str">
        <f>'Raw Data'!BJ434</f>
        <v>ASV_15+</v>
      </c>
      <c r="BW434">
        <f>'Raw Data'!BK434</f>
        <v>9.4600000000000001E-4</v>
      </c>
      <c r="BX434">
        <f>'Raw Data'!BL434</f>
        <v>15005</v>
      </c>
      <c r="BY434">
        <f>'Raw Data'!BM434</f>
        <v>14645</v>
      </c>
      <c r="BZ434" t="str">
        <f>'Raw Data'!BN434</f>
        <v>0831013600I</v>
      </c>
      <c r="CA434" t="str">
        <f>'Raw Data'!BO434</f>
        <v>DADE</v>
      </c>
      <c r="CB434">
        <f>'Raw Data'!BP434</f>
        <v>1</v>
      </c>
      <c r="CC434">
        <f>'Raw Data'!BQ434</f>
        <v>13600</v>
      </c>
      <c r="CD434">
        <f>'Raw Data'!BR434</f>
        <v>6</v>
      </c>
      <c r="CE434">
        <f>'Raw Data'!BS434</f>
        <v>1</v>
      </c>
      <c r="CF434">
        <f>'Raw Data'!BT434</f>
        <v>2</v>
      </c>
      <c r="CG434">
        <f>'Raw Data'!BU434</f>
        <v>1</v>
      </c>
      <c r="CH434">
        <f>'Raw Data'!BV434</f>
        <v>1</v>
      </c>
      <c r="CI434">
        <f>'Raw Data'!BW434</f>
        <v>2</v>
      </c>
      <c r="CJ434">
        <f>'Raw Data'!BX434</f>
        <v>0</v>
      </c>
      <c r="CK434">
        <f>'Raw Data'!BY434</f>
        <v>5</v>
      </c>
      <c r="CL434" t="str">
        <f>'Raw Data'!BZ434</f>
        <v>N</v>
      </c>
      <c r="CM434">
        <f t="shared" si="95"/>
        <v>0</v>
      </c>
      <c r="CN434">
        <f>'Raw Data'!CA434</f>
        <v>83</v>
      </c>
      <c r="CO434">
        <f>'Raw Data'!CB434</f>
        <v>136</v>
      </c>
      <c r="CP434">
        <f>'Raw Data'!CC434</f>
        <v>0</v>
      </c>
      <c r="CQ434" t="str">
        <f>'Raw Data'!CD434</f>
        <v>Not Urban</v>
      </c>
      <c r="CR434" t="str">
        <f>'Raw Data'!CE434</f>
        <v>Not Urban</v>
      </c>
      <c r="CS434">
        <f>'Raw Data'!CF434</f>
        <v>0</v>
      </c>
      <c r="CT434">
        <f>'Raw Data'!CG434</f>
        <v>55</v>
      </c>
      <c r="CU434">
        <f>'Raw Data'!CH434</f>
        <v>2000</v>
      </c>
      <c r="CV434" t="str">
        <f>'Raw Data'!CI434</f>
        <v xml:space="preserve"> </v>
      </c>
      <c r="CW434">
        <f>'Raw Data'!CJ434</f>
        <v>0</v>
      </c>
      <c r="CX434">
        <f>'Raw Data'!CK434</f>
        <v>3.342797</v>
      </c>
      <c r="CY434">
        <f>'Raw Data'!CL434</f>
        <v>14</v>
      </c>
      <c r="CZ434" t="str">
        <f>'Raw Data'!CM434</f>
        <v>State Mainline</v>
      </c>
      <c r="DA434">
        <f>'Raw Data'!CN434</f>
        <v>2000</v>
      </c>
      <c r="DB434">
        <f>'Raw Data'!CO434</f>
        <v>166056</v>
      </c>
      <c r="DC434">
        <f>'Raw Data'!CP434</f>
        <v>7.26</v>
      </c>
      <c r="DD434">
        <f>'Raw Data'!CQ434</f>
        <v>10.6</v>
      </c>
      <c r="DE434">
        <f>'Raw Data'!CR434</f>
        <v>166056</v>
      </c>
      <c r="DF434">
        <f>'Raw Data'!CS434</f>
        <v>0</v>
      </c>
      <c r="DG434">
        <f>'Raw Data'!CT434</f>
        <v>17649.966739</v>
      </c>
      <c r="DH434">
        <f>'Raw Data'!CU434</f>
        <v>100</v>
      </c>
      <c r="DI434">
        <f>'Raw Data'!CV434</f>
        <v>14677</v>
      </c>
      <c r="DJ434">
        <f>'Raw Data'!CW434</f>
        <v>9.6239000000000005E-2</v>
      </c>
      <c r="DK434">
        <f>'Raw Data'!CX434</f>
        <v>0</v>
      </c>
      <c r="DL434">
        <f>'Raw Data'!CY434</f>
        <v>9.4600000000000001E-4</v>
      </c>
      <c r="DM434">
        <f>'Raw Data'!CZ434</f>
        <v>159</v>
      </c>
      <c r="DN434" t="str">
        <f>'Raw Data'!DA434</f>
        <v>083-0147</v>
      </c>
      <c r="DO434" t="str">
        <f>'Raw Data'!DB434</f>
        <v>5R : Rural Major Collector</v>
      </c>
      <c r="DP434" t="str">
        <f>'Raw Data'!DC434</f>
        <v>34.827135, -85.503135</v>
      </c>
      <c r="DQ434">
        <f>'Raw Data'!DD434</f>
        <v>-85.503135</v>
      </c>
      <c r="DR434">
        <f>'Raw Data'!DE434</f>
        <v>34.827134999999998</v>
      </c>
      <c r="DS434">
        <f>'Raw Data'!DF434</f>
        <v>34.827134999999998</v>
      </c>
      <c r="DT434">
        <f>'Raw Data'!DG434</f>
        <v>-85.503135</v>
      </c>
      <c r="DU434">
        <f>'Raw Data'!DH434</f>
        <v>1.5651999999999999E-2</v>
      </c>
      <c r="DV434">
        <f>'Raw Data'!DI434</f>
        <v>9.4600000000000001E-4</v>
      </c>
      <c r="DW434">
        <f>'Raw Data'!DJ434</f>
        <v>64</v>
      </c>
      <c r="DX434" s="11">
        <f t="shared" si="96"/>
        <v>2880</v>
      </c>
      <c r="DY434" s="5">
        <f t="shared" si="97"/>
        <v>2620</v>
      </c>
      <c r="DZ434" s="5">
        <f t="shared" si="90"/>
        <v>260</v>
      </c>
      <c r="EA434" s="5">
        <f t="shared" si="91"/>
        <v>9.9236641221374045E-2</v>
      </c>
      <c r="EB434" s="5">
        <f t="shared" si="92"/>
        <v>2750</v>
      </c>
      <c r="EC434">
        <f>'Raw Data'!DK434</f>
        <v>2720</v>
      </c>
      <c r="ED434">
        <f>'Raw Data'!DL434</f>
        <v>5.5</v>
      </c>
      <c r="EE434">
        <f>'Raw Data'!DM434</f>
        <v>2960</v>
      </c>
      <c r="EF434">
        <f>'Raw Data'!DN434</f>
        <v>5.5</v>
      </c>
      <c r="EG434">
        <f>'Raw Data'!DO434</f>
        <v>2960</v>
      </c>
      <c r="EH434">
        <f>'Raw Data'!DP434</f>
        <v>5.5</v>
      </c>
      <c r="EI434">
        <f>'Raw Data'!DQ434</f>
        <v>2800</v>
      </c>
      <c r="EJ434">
        <f>'Raw Data'!DR434</f>
        <v>0</v>
      </c>
      <c r="EK434">
        <f>'Raw Data'!DS434</f>
        <v>2720</v>
      </c>
      <c r="EL434">
        <f>'Raw Data'!DT434</f>
        <v>5.8</v>
      </c>
      <c r="EM434">
        <f>'Raw Data'!DU434</f>
        <v>2670</v>
      </c>
      <c r="EN434">
        <f>'Raw Data'!DV434</f>
        <v>5.8</v>
      </c>
      <c r="EO434">
        <f>'Raw Data'!DW434</f>
        <v>2550</v>
      </c>
      <c r="EP434">
        <f>'Raw Data'!DX434</f>
        <v>6</v>
      </c>
      <c r="EQ434">
        <f>'Raw Data'!DY434</f>
        <v>2540</v>
      </c>
      <c r="ER434">
        <f>'Raw Data'!DZ434</f>
        <v>6.7</v>
      </c>
      <c r="ES434">
        <f>'Raw Data'!EA434</f>
        <v>2550</v>
      </c>
      <c r="ET434">
        <f>'Raw Data'!EB434</f>
        <v>6.7</v>
      </c>
      <c r="EU434">
        <f>'Raw Data'!EC434</f>
        <v>2270</v>
      </c>
      <c r="EV434">
        <f>'Raw Data'!ED434</f>
        <v>6.7</v>
      </c>
      <c r="EW434">
        <f>'Raw Data'!EE434</f>
        <v>9.9999999999999995E-7</v>
      </c>
    </row>
    <row r="435" spans="1:153" x14ac:dyDescent="0.3">
      <c r="A435">
        <f>'Raw Data'!A435</f>
        <v>433</v>
      </c>
      <c r="B435" t="str">
        <f>'Raw Data'!B435</f>
        <v>Point</v>
      </c>
      <c r="C435">
        <f>'Raw Data'!C435</f>
        <v>643</v>
      </c>
      <c r="D435">
        <f>'Raw Data'!D435</f>
        <v>115</v>
      </c>
      <c r="E435" t="str">
        <f>'Raw Data'!E435</f>
        <v>Point</v>
      </c>
      <c r="F435">
        <f>'Raw Data'!F435</f>
        <v>6797529</v>
      </c>
      <c r="G435" t="str">
        <f>'Raw Data'!G435</f>
        <v>Gsp Post 00</v>
      </c>
      <c r="H435" s="3">
        <f>'Raw Data'!H435</f>
        <v>43297</v>
      </c>
      <c r="L435">
        <f t="shared" si="84"/>
        <v>0</v>
      </c>
      <c r="M435" s="5">
        <f t="shared" si="85"/>
        <v>43297</v>
      </c>
      <c r="N435" s="5">
        <f t="shared" si="93"/>
        <v>2018</v>
      </c>
      <c r="O435" s="5" t="str" cm="1">
        <f t="array" ref="O435">_xlfn.IFS(N435&lt;=2016,"before treatment",N435=2017,"unknown",N435&gt;2017,"after treatment")</f>
        <v>after treatment</v>
      </c>
      <c r="P435" s="5">
        <f t="shared" si="86"/>
        <v>0</v>
      </c>
      <c r="Q435" s="5">
        <f t="shared" si="87"/>
        <v>1</v>
      </c>
      <c r="R435" t="str">
        <f>'Raw Data'!I435</f>
        <v>Dade</v>
      </c>
      <c r="S435" t="str">
        <f>'Raw Data'!J435</f>
        <v>State Route 136</v>
      </c>
      <c r="T435" t="str">
        <f>'Raw Data'!K435</f>
        <v>(none)</v>
      </c>
      <c r="U435" t="str">
        <f>'Raw Data'!L435</f>
        <v>(K) Fatal Injury</v>
      </c>
      <c r="V435">
        <f>'Raw Data'!M435</f>
        <v>1</v>
      </c>
      <c r="W435">
        <f>'Raw Data'!N435</f>
        <v>1</v>
      </c>
      <c r="X435">
        <f>'Raw Data'!O435</f>
        <v>0</v>
      </c>
      <c r="Y435" t="str">
        <f>'Raw Data'!P435</f>
        <v>Not a Collision with Motor Vehicle</v>
      </c>
      <c r="Z435" t="str">
        <f>'Raw Data'!Q435</f>
        <v>Off Roadway</v>
      </c>
      <c r="AA435" t="str">
        <f>'Raw Data'!R435</f>
        <v>Embankment</v>
      </c>
      <c r="AB435" t="str">
        <f>'Raw Data'!S435</f>
        <v>Over Turn</v>
      </c>
      <c r="AC435" t="str">
        <f>'Raw Data'!T435</f>
        <v>Driver Lost Control</v>
      </c>
      <c r="AD435">
        <f>'Raw Data'!U435</f>
        <v>1</v>
      </c>
      <c r="AE435" s="5" t="str">
        <f t="shared" si="94"/>
        <v>Yes</v>
      </c>
      <c r="AF435" t="str">
        <f>'Raw Data'!V435</f>
        <v>Negotiating a Curve</v>
      </c>
      <c r="AG435" s="5">
        <f t="shared" si="88"/>
        <v>0</v>
      </c>
      <c r="AH435" t="str">
        <f>'Raw Data'!W435</f>
        <v>West</v>
      </c>
      <c r="AI435" t="str">
        <f>'Raw Data'!X435</f>
        <v>Dark-Not Lighted</v>
      </c>
      <c r="AJ435" t="str">
        <f>'Raw Data'!Y435</f>
        <v>Dry</v>
      </c>
      <c r="AK435">
        <f>'Raw Data'!Z435</f>
        <v>24</v>
      </c>
      <c r="AL435" t="str">
        <f>'Raw Data'!AA435</f>
        <v>["None Used","None Used"]</v>
      </c>
      <c r="AM435" s="5">
        <f t="shared" si="89"/>
        <v>0</v>
      </c>
      <c r="AN435" t="str">
        <f>'Raw Data'!AB435</f>
        <v>Pickup Truck</v>
      </c>
      <c r="AO435" t="str">
        <f>'Raw Data'!AC435</f>
        <v>0831013600I</v>
      </c>
      <c r="AP435">
        <f>'Raw Data'!AD435</f>
        <v>7.9505309999999998</v>
      </c>
      <c r="AQ435">
        <f>'Raw Data'!AE435</f>
        <v>34.845134000000002</v>
      </c>
      <c r="AR435">
        <f>'Raw Data'!AF435</f>
        <v>-85.500658000000001</v>
      </c>
      <c r="AS435">
        <f>'Raw Data'!AG435</f>
        <v>65</v>
      </c>
      <c r="AT435">
        <f>'Raw Data'!AH435</f>
        <v>118</v>
      </c>
      <c r="AU435">
        <f>'Raw Data'!AI435</f>
        <v>1585</v>
      </c>
      <c r="AV435" t="str">
        <f>'Raw Data'!AJ435</f>
        <v>D6_0136_00_I</v>
      </c>
      <c r="AW435">
        <f>'Raw Data'!AK435</f>
        <v>171</v>
      </c>
      <c r="AX435">
        <f>'Raw Data'!AL435</f>
        <v>189</v>
      </c>
      <c r="AY435" t="str">
        <f>'Raw Data'!AM435</f>
        <v>simple</v>
      </c>
      <c r="AZ435">
        <f>'Raw Data'!AN435</f>
        <v>513.4</v>
      </c>
      <c r="BA435">
        <f>'Raw Data'!AO435</f>
        <v>36.799999999999997</v>
      </c>
      <c r="BB435">
        <f>'Raw Data'!AP435</f>
        <v>329.7</v>
      </c>
      <c r="BC435">
        <f>'Raw Data'!AQ435</f>
        <v>-85.500645000000006</v>
      </c>
      <c r="BD435">
        <f>'Raw Data'!AR435</f>
        <v>34.843820000000001</v>
      </c>
      <c r="BE435">
        <f>'Raw Data'!AS435</f>
        <v>-85.499821999999995</v>
      </c>
      <c r="BF435">
        <f>'Raw Data'!AT435</f>
        <v>34.844392999999997</v>
      </c>
      <c r="BG435" t="str">
        <f>'Raw Data'!AU435</f>
        <v>0831013600I</v>
      </c>
      <c r="BH435">
        <f>'Raw Data'!AV435</f>
        <v>1</v>
      </c>
      <c r="BI435">
        <f>'Raw Data'!AW435</f>
        <v>83</v>
      </c>
      <c r="BJ435">
        <f>'Raw Data'!AX435</f>
        <v>136</v>
      </c>
      <c r="BK435">
        <f>'Raw Data'!AY435</f>
        <v>0</v>
      </c>
      <c r="BL435">
        <f>'Raw Data'!AZ435</f>
        <v>55</v>
      </c>
      <c r="BM435">
        <f>'Raw Data'!BA435</f>
        <v>10.46</v>
      </c>
      <c r="BN435">
        <f>'Raw Data'!BB435</f>
        <v>10.36</v>
      </c>
      <c r="BO435">
        <f>'Raw Data'!BC435</f>
        <v>1201.4000000000001</v>
      </c>
      <c r="BP435">
        <f>'Raw Data'!BD435</f>
        <v>1209</v>
      </c>
      <c r="BQ435">
        <f>'Raw Data'!BE435</f>
        <v>1218.8</v>
      </c>
      <c r="BR435">
        <f>'Raw Data'!BF435</f>
        <v>55</v>
      </c>
      <c r="BS435">
        <f>'Raw Data'!BG435</f>
        <v>41.2</v>
      </c>
      <c r="BT435">
        <f>'Raw Data'!BH435</f>
        <v>13.8</v>
      </c>
      <c r="BU435">
        <f>'Raw Data'!BI435</f>
        <v>44173</v>
      </c>
      <c r="BV435" t="str">
        <f>'Raw Data'!BJ435</f>
        <v>ASV_15+</v>
      </c>
      <c r="BW435">
        <f>'Raw Data'!BK435</f>
        <v>1.021E-3</v>
      </c>
      <c r="BX435">
        <f>'Raw Data'!BL435</f>
        <v>15005</v>
      </c>
      <c r="BY435">
        <f>'Raw Data'!BM435</f>
        <v>14645</v>
      </c>
      <c r="BZ435" t="str">
        <f>'Raw Data'!BN435</f>
        <v>0831013600I</v>
      </c>
      <c r="CA435" t="str">
        <f>'Raw Data'!BO435</f>
        <v>DADE</v>
      </c>
      <c r="CB435">
        <f>'Raw Data'!BP435</f>
        <v>1</v>
      </c>
      <c r="CC435">
        <f>'Raw Data'!BQ435</f>
        <v>13600</v>
      </c>
      <c r="CD435">
        <f>'Raw Data'!BR435</f>
        <v>6</v>
      </c>
      <c r="CE435">
        <f>'Raw Data'!BS435</f>
        <v>1</v>
      </c>
      <c r="CF435">
        <f>'Raw Data'!BT435</f>
        <v>2</v>
      </c>
      <c r="CG435">
        <f>'Raw Data'!BU435</f>
        <v>1</v>
      </c>
      <c r="CH435">
        <f>'Raw Data'!BV435</f>
        <v>1</v>
      </c>
      <c r="CI435">
        <f>'Raw Data'!BW435</f>
        <v>2</v>
      </c>
      <c r="CJ435">
        <f>'Raw Data'!BX435</f>
        <v>0</v>
      </c>
      <c r="CK435">
        <f>'Raw Data'!BY435</f>
        <v>5</v>
      </c>
      <c r="CL435" t="str">
        <f>'Raw Data'!BZ435</f>
        <v>N</v>
      </c>
      <c r="CM435">
        <f t="shared" si="95"/>
        <v>0</v>
      </c>
      <c r="CN435">
        <f>'Raw Data'!CA435</f>
        <v>83</v>
      </c>
      <c r="CO435">
        <f>'Raw Data'!CB435</f>
        <v>136</v>
      </c>
      <c r="CP435">
        <f>'Raw Data'!CC435</f>
        <v>0</v>
      </c>
      <c r="CQ435" t="str">
        <f>'Raw Data'!CD435</f>
        <v>Not Urban</v>
      </c>
      <c r="CR435" t="str">
        <f>'Raw Data'!CE435</f>
        <v>Not Urban</v>
      </c>
      <c r="CS435">
        <f>'Raw Data'!CF435</f>
        <v>0</v>
      </c>
      <c r="CT435">
        <f>'Raw Data'!CG435</f>
        <v>55</v>
      </c>
      <c r="CU435">
        <f>'Raw Data'!CH435</f>
        <v>2000</v>
      </c>
      <c r="CV435" t="str">
        <f>'Raw Data'!CI435</f>
        <v xml:space="preserve"> </v>
      </c>
      <c r="CW435">
        <f>'Raw Data'!CJ435</f>
        <v>0</v>
      </c>
      <c r="CX435">
        <f>'Raw Data'!CK435</f>
        <v>3.342797</v>
      </c>
      <c r="CY435">
        <f>'Raw Data'!CL435</f>
        <v>14</v>
      </c>
      <c r="CZ435" t="str">
        <f>'Raw Data'!CM435</f>
        <v>State Mainline</v>
      </c>
      <c r="DA435">
        <f>'Raw Data'!CN435</f>
        <v>2000</v>
      </c>
      <c r="DB435">
        <f>'Raw Data'!CO435</f>
        <v>166056</v>
      </c>
      <c r="DC435">
        <f>'Raw Data'!CP435</f>
        <v>7.26</v>
      </c>
      <c r="DD435">
        <f>'Raw Data'!CQ435</f>
        <v>10.6</v>
      </c>
      <c r="DE435">
        <f>'Raw Data'!CR435</f>
        <v>166056</v>
      </c>
      <c r="DF435">
        <f>'Raw Data'!CS435</f>
        <v>0</v>
      </c>
      <c r="DG435">
        <f>'Raw Data'!CT435</f>
        <v>17649.966739</v>
      </c>
      <c r="DH435">
        <f>'Raw Data'!CU435</f>
        <v>100</v>
      </c>
      <c r="DI435">
        <f>'Raw Data'!CV435</f>
        <v>14677</v>
      </c>
      <c r="DJ435">
        <f>'Raw Data'!CW435</f>
        <v>9.6239000000000005E-2</v>
      </c>
      <c r="DK435">
        <f>'Raw Data'!CX435</f>
        <v>0</v>
      </c>
      <c r="DL435">
        <f>'Raw Data'!CY435</f>
        <v>1.021E-3</v>
      </c>
      <c r="DM435">
        <f>'Raw Data'!CZ435</f>
        <v>159</v>
      </c>
      <c r="DN435" t="str">
        <f>'Raw Data'!DA435</f>
        <v>083-0147</v>
      </c>
      <c r="DO435" t="str">
        <f>'Raw Data'!DB435</f>
        <v>5R : Rural Major Collector</v>
      </c>
      <c r="DP435" t="str">
        <f>'Raw Data'!DC435</f>
        <v>34.827135, -85.503135</v>
      </c>
      <c r="DQ435">
        <f>'Raw Data'!DD435</f>
        <v>-85.503135</v>
      </c>
      <c r="DR435">
        <f>'Raw Data'!DE435</f>
        <v>34.827134999999998</v>
      </c>
      <c r="DS435">
        <f>'Raw Data'!DF435</f>
        <v>34.827134999999998</v>
      </c>
      <c r="DT435">
        <f>'Raw Data'!DG435</f>
        <v>-85.503135</v>
      </c>
      <c r="DU435">
        <f>'Raw Data'!DH435</f>
        <v>1.6871000000000001E-2</v>
      </c>
      <c r="DV435">
        <f>'Raw Data'!DI435</f>
        <v>1.021E-3</v>
      </c>
      <c r="DW435">
        <f>'Raw Data'!DJ435</f>
        <v>65</v>
      </c>
      <c r="DX435" s="11">
        <f t="shared" si="96"/>
        <v>2880</v>
      </c>
      <c r="DY435" s="5">
        <f t="shared" si="97"/>
        <v>2620</v>
      </c>
      <c r="DZ435" s="5">
        <f t="shared" si="90"/>
        <v>260</v>
      </c>
      <c r="EA435" s="5">
        <f t="shared" si="91"/>
        <v>9.9236641221374045E-2</v>
      </c>
      <c r="EB435" s="5">
        <f t="shared" si="92"/>
        <v>2750</v>
      </c>
      <c r="EC435">
        <f>'Raw Data'!DK435</f>
        <v>2720</v>
      </c>
      <c r="ED435">
        <f>'Raw Data'!DL435</f>
        <v>5.5</v>
      </c>
      <c r="EE435">
        <f>'Raw Data'!DM435</f>
        <v>2960</v>
      </c>
      <c r="EF435">
        <f>'Raw Data'!DN435</f>
        <v>5.5</v>
      </c>
      <c r="EG435">
        <f>'Raw Data'!DO435</f>
        <v>2960</v>
      </c>
      <c r="EH435">
        <f>'Raw Data'!DP435</f>
        <v>5.5</v>
      </c>
      <c r="EI435">
        <f>'Raw Data'!DQ435</f>
        <v>2800</v>
      </c>
      <c r="EJ435">
        <f>'Raw Data'!DR435</f>
        <v>0</v>
      </c>
      <c r="EK435">
        <f>'Raw Data'!DS435</f>
        <v>2720</v>
      </c>
      <c r="EL435">
        <f>'Raw Data'!DT435</f>
        <v>5.8</v>
      </c>
      <c r="EM435">
        <f>'Raw Data'!DU435</f>
        <v>2670</v>
      </c>
      <c r="EN435">
        <f>'Raw Data'!DV435</f>
        <v>5.8</v>
      </c>
      <c r="EO435">
        <f>'Raw Data'!DW435</f>
        <v>2550</v>
      </c>
      <c r="EP435">
        <f>'Raw Data'!DX435</f>
        <v>6</v>
      </c>
      <c r="EQ435">
        <f>'Raw Data'!DY435</f>
        <v>2540</v>
      </c>
      <c r="ER435">
        <f>'Raw Data'!DZ435</f>
        <v>6.7</v>
      </c>
      <c r="ES435">
        <f>'Raw Data'!EA435</f>
        <v>2550</v>
      </c>
      <c r="ET435">
        <f>'Raw Data'!EB435</f>
        <v>6.7</v>
      </c>
      <c r="EU435">
        <f>'Raw Data'!EC435</f>
        <v>2270</v>
      </c>
      <c r="EV435">
        <f>'Raw Data'!ED435</f>
        <v>6.7</v>
      </c>
      <c r="EW435">
        <f>'Raw Data'!EE435</f>
        <v>1.018E-3</v>
      </c>
    </row>
    <row r="436" spans="1:153" x14ac:dyDescent="0.3">
      <c r="A436">
        <f>'Raw Data'!A436</f>
        <v>434</v>
      </c>
      <c r="B436" t="str">
        <f>'Raw Data'!B436</f>
        <v>Point</v>
      </c>
      <c r="C436">
        <f>'Raw Data'!C436</f>
        <v>207</v>
      </c>
      <c r="D436">
        <f>'Raw Data'!D436</f>
        <v>257</v>
      </c>
      <c r="E436" t="str">
        <f>'Raw Data'!E436</f>
        <v>Point</v>
      </c>
      <c r="F436">
        <f>'Raw Data'!F436</f>
        <v>5510414</v>
      </c>
      <c r="G436" t="str">
        <f>'Raw Data'!G436</f>
        <v>Gsp Post 00</v>
      </c>
      <c r="H436" s="3">
        <f>'Raw Data'!H436</f>
        <v>42321</v>
      </c>
      <c r="L436">
        <f t="shared" si="84"/>
        <v>0</v>
      </c>
      <c r="M436" s="5">
        <f t="shared" si="85"/>
        <v>42321</v>
      </c>
      <c r="N436" s="5">
        <f t="shared" si="93"/>
        <v>2015</v>
      </c>
      <c r="O436" s="5" t="str" cm="1">
        <f t="array" ref="O436">_xlfn.IFS(N436&lt;=2016,"before treatment",N436=2017,"unknown",N436&gt;2017,"after treatment")</f>
        <v>before treatment</v>
      </c>
      <c r="P436" s="5">
        <f t="shared" si="86"/>
        <v>1</v>
      </c>
      <c r="Q436" s="5">
        <f t="shared" si="87"/>
        <v>0</v>
      </c>
      <c r="R436" t="str">
        <f>'Raw Data'!I436</f>
        <v>Dade</v>
      </c>
      <c r="S436" t="str">
        <f>'Raw Data'!J436</f>
        <v>State Route 136</v>
      </c>
      <c r="T436" t="str">
        <f>'Raw Data'!K436</f>
        <v>(none)</v>
      </c>
      <c r="U436" t="str">
        <f>'Raw Data'!L436</f>
        <v>(C) Possible Injury / Complaint</v>
      </c>
      <c r="V436">
        <f>'Raw Data'!M436</f>
        <v>0</v>
      </c>
      <c r="W436">
        <f>'Raw Data'!N436</f>
        <v>0</v>
      </c>
      <c r="X436">
        <f>'Raw Data'!O436</f>
        <v>0</v>
      </c>
      <c r="Y436" t="str">
        <f>'Raw Data'!P436</f>
        <v>Not a Collision with Motor Vehicle</v>
      </c>
      <c r="Z436" t="str">
        <f>'Raw Data'!Q436</f>
        <v>On Roadway - Non-Intersection</v>
      </c>
      <c r="AA436" t="str">
        <f>'Raw Data'!R436</f>
        <v>Over Turn</v>
      </c>
      <c r="AB436" t="str">
        <f>'Raw Data'!S436</f>
        <v>Over Turn</v>
      </c>
      <c r="AC436" t="str">
        <f>'Raw Data'!T436</f>
        <v>No Contributing Factors</v>
      </c>
      <c r="AD436">
        <f>'Raw Data'!U436</f>
        <v>1</v>
      </c>
      <c r="AE436" s="5" t="str">
        <f t="shared" si="94"/>
        <v>Yes</v>
      </c>
      <c r="AF436" t="str">
        <f>'Raw Data'!V436</f>
        <v>Straight</v>
      </c>
      <c r="AG436" s="5">
        <f t="shared" si="88"/>
        <v>0</v>
      </c>
      <c r="AH436" t="str">
        <f>'Raw Data'!W436</f>
        <v>West</v>
      </c>
      <c r="AI436" t="str">
        <f>'Raw Data'!X436</f>
        <v>Dark-Lighted</v>
      </c>
      <c r="AJ436" t="str">
        <f>'Raw Data'!Y436</f>
        <v>Dry</v>
      </c>
      <c r="AK436">
        <f>'Raw Data'!Z436</f>
        <v>61</v>
      </c>
      <c r="AL436" t="str">
        <f>'Raw Data'!AA436</f>
        <v>Lap and Shoulder Belt Used</v>
      </c>
      <c r="AM436" s="5">
        <f t="shared" si="89"/>
        <v>0</v>
      </c>
      <c r="AN436" t="str">
        <f>'Raw Data'!AB436</f>
        <v>Pickup Truck</v>
      </c>
      <c r="AO436" t="str">
        <f>'Raw Data'!AC436</f>
        <v>0831013600I</v>
      </c>
      <c r="AP436">
        <f>'Raw Data'!AD436</f>
        <v>8.5687999999999995</v>
      </c>
      <c r="AQ436">
        <f>'Raw Data'!AE436</f>
        <v>34.846806999999998</v>
      </c>
      <c r="AR436">
        <f>'Raw Data'!AF436</f>
        <v>-85.496733000000006</v>
      </c>
      <c r="AS436">
        <f>'Raw Data'!AG436</f>
        <v>67</v>
      </c>
      <c r="AT436">
        <f>'Raw Data'!AH436</f>
        <v>120</v>
      </c>
      <c r="AU436">
        <f>'Raw Data'!AI436</f>
        <v>1587</v>
      </c>
      <c r="AV436" t="str">
        <f>'Raw Data'!AJ436</f>
        <v>D6_0136_00_I</v>
      </c>
      <c r="AW436">
        <f>'Raw Data'!AK436</f>
        <v>173</v>
      </c>
      <c r="AX436">
        <f>'Raw Data'!AL436</f>
        <v>191</v>
      </c>
      <c r="AY436" t="str">
        <f>'Raw Data'!AM436</f>
        <v>simple</v>
      </c>
      <c r="AZ436">
        <f>'Raw Data'!AN436</f>
        <v>1312.5</v>
      </c>
      <c r="BA436">
        <f>'Raw Data'!AO436</f>
        <v>27.5</v>
      </c>
      <c r="BB436">
        <f>'Raw Data'!AP436</f>
        <v>630</v>
      </c>
      <c r="BC436">
        <f>'Raw Data'!AQ436</f>
        <v>-85.497581999999994</v>
      </c>
      <c r="BD436">
        <f>'Raw Data'!AR436</f>
        <v>34.846128999999998</v>
      </c>
      <c r="BE436">
        <f>'Raw Data'!AS436</f>
        <v>-85.496251000000001</v>
      </c>
      <c r="BF436">
        <f>'Raw Data'!AT436</f>
        <v>34.847445999999998</v>
      </c>
      <c r="BG436" t="str">
        <f>'Raw Data'!AU436</f>
        <v>0831013600I</v>
      </c>
      <c r="BH436">
        <f>'Raw Data'!AV436</f>
        <v>1</v>
      </c>
      <c r="BI436">
        <f>'Raw Data'!AW436</f>
        <v>83</v>
      </c>
      <c r="BJ436">
        <f>'Raw Data'!AX436</f>
        <v>136</v>
      </c>
      <c r="BK436">
        <f>'Raw Data'!AY436</f>
        <v>0</v>
      </c>
      <c r="BL436">
        <f>'Raw Data'!AZ436</f>
        <v>55</v>
      </c>
      <c r="BM436">
        <f>'Raw Data'!BA436</f>
        <v>8.64</v>
      </c>
      <c r="BN436">
        <f>'Raw Data'!BB436</f>
        <v>7.85</v>
      </c>
      <c r="BO436">
        <f>'Raw Data'!BC436</f>
        <v>1320.5</v>
      </c>
      <c r="BP436">
        <f>'Raw Data'!BD436</f>
        <v>1298.2</v>
      </c>
      <c r="BQ436">
        <f>'Raw Data'!BE436</f>
        <v>1279.2</v>
      </c>
      <c r="BR436">
        <f>'Raw Data'!BF436</f>
        <v>55</v>
      </c>
      <c r="BS436">
        <f>'Raw Data'!BG436</f>
        <v>57.6</v>
      </c>
      <c r="BT436">
        <f>'Raw Data'!BH436</f>
        <v>0</v>
      </c>
      <c r="BU436">
        <f>'Raw Data'!BI436</f>
        <v>44173</v>
      </c>
      <c r="BV436" t="str">
        <f>'Raw Data'!BJ436</f>
        <v>NONE</v>
      </c>
      <c r="BW436">
        <f>'Raw Data'!BK436</f>
        <v>1.8910000000000001E-3</v>
      </c>
      <c r="BX436">
        <f>'Raw Data'!BL436</f>
        <v>15005</v>
      </c>
      <c r="BY436">
        <f>'Raw Data'!BM436</f>
        <v>14645</v>
      </c>
      <c r="BZ436" t="str">
        <f>'Raw Data'!BN436</f>
        <v>0831013600I</v>
      </c>
      <c r="CA436" t="str">
        <f>'Raw Data'!BO436</f>
        <v>DADE</v>
      </c>
      <c r="CB436">
        <f>'Raw Data'!BP436</f>
        <v>1</v>
      </c>
      <c r="CC436">
        <f>'Raw Data'!BQ436</f>
        <v>13600</v>
      </c>
      <c r="CD436">
        <f>'Raw Data'!BR436</f>
        <v>6</v>
      </c>
      <c r="CE436">
        <f>'Raw Data'!BS436</f>
        <v>1</v>
      </c>
      <c r="CF436">
        <f>'Raw Data'!BT436</f>
        <v>2</v>
      </c>
      <c r="CG436">
        <f>'Raw Data'!BU436</f>
        <v>1</v>
      </c>
      <c r="CH436">
        <f>'Raw Data'!BV436</f>
        <v>1</v>
      </c>
      <c r="CI436">
        <f>'Raw Data'!BW436</f>
        <v>2</v>
      </c>
      <c r="CJ436">
        <f>'Raw Data'!BX436</f>
        <v>0</v>
      </c>
      <c r="CK436">
        <f>'Raw Data'!BY436</f>
        <v>5</v>
      </c>
      <c r="CL436" t="str">
        <f>'Raw Data'!BZ436</f>
        <v>N</v>
      </c>
      <c r="CM436">
        <f t="shared" si="95"/>
        <v>0</v>
      </c>
      <c r="CN436">
        <f>'Raw Data'!CA436</f>
        <v>83</v>
      </c>
      <c r="CO436">
        <f>'Raw Data'!CB436</f>
        <v>136</v>
      </c>
      <c r="CP436">
        <f>'Raw Data'!CC436</f>
        <v>0</v>
      </c>
      <c r="CQ436" t="str">
        <f>'Raw Data'!CD436</f>
        <v>Not Urban</v>
      </c>
      <c r="CR436" t="str">
        <f>'Raw Data'!CE436</f>
        <v>Not Urban</v>
      </c>
      <c r="CS436">
        <f>'Raw Data'!CF436</f>
        <v>0</v>
      </c>
      <c r="CT436">
        <f>'Raw Data'!CG436</f>
        <v>55</v>
      </c>
      <c r="CU436">
        <f>'Raw Data'!CH436</f>
        <v>2000</v>
      </c>
      <c r="CV436" t="str">
        <f>'Raw Data'!CI436</f>
        <v xml:space="preserve"> </v>
      </c>
      <c r="CW436">
        <f>'Raw Data'!CJ436</f>
        <v>0</v>
      </c>
      <c r="CX436">
        <f>'Raw Data'!CK436</f>
        <v>3.342797</v>
      </c>
      <c r="CY436">
        <f>'Raw Data'!CL436</f>
        <v>14</v>
      </c>
      <c r="CZ436" t="str">
        <f>'Raw Data'!CM436</f>
        <v>State Mainline</v>
      </c>
      <c r="DA436">
        <f>'Raw Data'!CN436</f>
        <v>2000</v>
      </c>
      <c r="DB436">
        <f>'Raw Data'!CO436</f>
        <v>166056</v>
      </c>
      <c r="DC436">
        <f>'Raw Data'!CP436</f>
        <v>7.26</v>
      </c>
      <c r="DD436">
        <f>'Raw Data'!CQ436</f>
        <v>10.6</v>
      </c>
      <c r="DE436">
        <f>'Raw Data'!CR436</f>
        <v>166056</v>
      </c>
      <c r="DF436">
        <f>'Raw Data'!CS436</f>
        <v>0</v>
      </c>
      <c r="DG436">
        <f>'Raw Data'!CT436</f>
        <v>17649.966739</v>
      </c>
      <c r="DH436">
        <f>'Raw Data'!CU436</f>
        <v>100</v>
      </c>
      <c r="DI436">
        <f>'Raw Data'!CV436</f>
        <v>14677</v>
      </c>
      <c r="DJ436">
        <f>'Raw Data'!CW436</f>
        <v>9.6239000000000005E-2</v>
      </c>
      <c r="DK436">
        <f>'Raw Data'!CX436</f>
        <v>0</v>
      </c>
      <c r="DL436">
        <f>'Raw Data'!CY436</f>
        <v>1.8910000000000001E-3</v>
      </c>
      <c r="DM436">
        <f>'Raw Data'!CZ436</f>
        <v>159</v>
      </c>
      <c r="DN436" t="str">
        <f>'Raw Data'!DA436</f>
        <v>083-0147</v>
      </c>
      <c r="DO436" t="str">
        <f>'Raw Data'!DB436</f>
        <v>5R : Rural Major Collector</v>
      </c>
      <c r="DP436" t="str">
        <f>'Raw Data'!DC436</f>
        <v>34.827135, -85.503135</v>
      </c>
      <c r="DQ436">
        <f>'Raw Data'!DD436</f>
        <v>-85.503135</v>
      </c>
      <c r="DR436">
        <f>'Raw Data'!DE436</f>
        <v>34.827134999999998</v>
      </c>
      <c r="DS436">
        <f>'Raw Data'!DF436</f>
        <v>34.827134999999998</v>
      </c>
      <c r="DT436">
        <f>'Raw Data'!DG436</f>
        <v>-85.503135</v>
      </c>
      <c r="DU436">
        <f>'Raw Data'!DH436</f>
        <v>1.9789999999999999E-2</v>
      </c>
      <c r="DV436">
        <f>'Raw Data'!DI436</f>
        <v>1.8910000000000001E-3</v>
      </c>
      <c r="DW436">
        <f>'Raw Data'!DJ436</f>
        <v>67</v>
      </c>
      <c r="DX436" s="11">
        <f t="shared" si="96"/>
        <v>2880</v>
      </c>
      <c r="DY436" s="5">
        <f t="shared" si="97"/>
        <v>2620</v>
      </c>
      <c r="DZ436" s="5">
        <f t="shared" si="90"/>
        <v>260</v>
      </c>
      <c r="EA436" s="5">
        <f t="shared" si="91"/>
        <v>9.9236641221374045E-2</v>
      </c>
      <c r="EB436" s="5">
        <f t="shared" si="92"/>
        <v>2750</v>
      </c>
      <c r="EC436">
        <f>'Raw Data'!DK436</f>
        <v>2720</v>
      </c>
      <c r="ED436">
        <f>'Raw Data'!DL436</f>
        <v>5.5</v>
      </c>
      <c r="EE436">
        <f>'Raw Data'!DM436</f>
        <v>2960</v>
      </c>
      <c r="EF436">
        <f>'Raw Data'!DN436</f>
        <v>5.5</v>
      </c>
      <c r="EG436">
        <f>'Raw Data'!DO436</f>
        <v>2960</v>
      </c>
      <c r="EH436">
        <f>'Raw Data'!DP436</f>
        <v>5.5</v>
      </c>
      <c r="EI436">
        <f>'Raw Data'!DQ436</f>
        <v>2800</v>
      </c>
      <c r="EJ436">
        <f>'Raw Data'!DR436</f>
        <v>0</v>
      </c>
      <c r="EK436">
        <f>'Raw Data'!DS436</f>
        <v>2720</v>
      </c>
      <c r="EL436">
        <f>'Raw Data'!DT436</f>
        <v>5.8</v>
      </c>
      <c r="EM436">
        <f>'Raw Data'!DU436</f>
        <v>2670</v>
      </c>
      <c r="EN436">
        <f>'Raw Data'!DV436</f>
        <v>5.8</v>
      </c>
      <c r="EO436">
        <f>'Raw Data'!DW436</f>
        <v>2550</v>
      </c>
      <c r="EP436">
        <f>'Raw Data'!DX436</f>
        <v>6</v>
      </c>
      <c r="EQ436">
        <f>'Raw Data'!DY436</f>
        <v>2540</v>
      </c>
      <c r="ER436">
        <f>'Raw Data'!DZ436</f>
        <v>6.7</v>
      </c>
      <c r="ES436">
        <f>'Raw Data'!EA436</f>
        <v>2550</v>
      </c>
      <c r="ET436">
        <f>'Raw Data'!EB436</f>
        <v>6.7</v>
      </c>
      <c r="EU436">
        <f>'Raw Data'!EC436</f>
        <v>2270</v>
      </c>
      <c r="EV436">
        <f>'Raw Data'!ED436</f>
        <v>6.7</v>
      </c>
      <c r="EW436">
        <f>'Raw Data'!EE436</f>
        <v>0</v>
      </c>
    </row>
    <row r="437" spans="1:153" x14ac:dyDescent="0.3">
      <c r="A437">
        <f>'Raw Data'!A437</f>
        <v>435</v>
      </c>
      <c r="B437" t="str">
        <f>'Raw Data'!B437</f>
        <v>Point</v>
      </c>
      <c r="C437">
        <f>'Raw Data'!C437</f>
        <v>218</v>
      </c>
      <c r="D437">
        <f>'Raw Data'!D437</f>
        <v>255</v>
      </c>
      <c r="E437" t="str">
        <f>'Raw Data'!E437</f>
        <v>Point</v>
      </c>
      <c r="F437">
        <f>'Raw Data'!F437</f>
        <v>5537537</v>
      </c>
      <c r="G437" t="str">
        <f>'Raw Data'!G437</f>
        <v>Gsp Post 00</v>
      </c>
      <c r="H437" s="3">
        <f>'Raw Data'!H437</f>
        <v>42338</v>
      </c>
      <c r="L437">
        <f t="shared" si="84"/>
        <v>0</v>
      </c>
      <c r="M437" s="5">
        <f t="shared" si="85"/>
        <v>42338</v>
      </c>
      <c r="N437" s="5">
        <f t="shared" si="93"/>
        <v>2015</v>
      </c>
      <c r="O437" s="5" t="str" cm="1">
        <f t="array" ref="O437">_xlfn.IFS(N437&lt;=2016,"before treatment",N437=2017,"unknown",N437&gt;2017,"after treatment")</f>
        <v>before treatment</v>
      </c>
      <c r="P437" s="5">
        <f t="shared" si="86"/>
        <v>1</v>
      </c>
      <c r="Q437" s="5">
        <f t="shared" si="87"/>
        <v>0</v>
      </c>
      <c r="R437" t="str">
        <f>'Raw Data'!I437</f>
        <v>Dade</v>
      </c>
      <c r="S437" t="str">
        <f>'Raw Data'!J437</f>
        <v>State Route 136</v>
      </c>
      <c r="T437" t="str">
        <f>'Raw Data'!K437</f>
        <v>(none)</v>
      </c>
      <c r="U437" t="str">
        <f>'Raw Data'!L437</f>
        <v>(B) Suspected Minor/Visible Injury</v>
      </c>
      <c r="V437">
        <f>'Raw Data'!M437</f>
        <v>0</v>
      </c>
      <c r="W437">
        <f>'Raw Data'!N437</f>
        <v>0</v>
      </c>
      <c r="X437">
        <f>'Raw Data'!O437</f>
        <v>2</v>
      </c>
      <c r="Y437" t="str">
        <f>'Raw Data'!P437</f>
        <v>Not a Collision with Motor Vehicle</v>
      </c>
      <c r="Z437" t="str">
        <f>'Raw Data'!Q437</f>
        <v>On Shoulder</v>
      </c>
      <c r="AA437" t="str">
        <f>'Raw Data'!R437</f>
        <v>Other-Fixed Object</v>
      </c>
      <c r="AB437" t="str">
        <f>'Raw Data'!S437</f>
        <v>Over Turn</v>
      </c>
      <c r="AC437" t="str">
        <f>'Raw Data'!T437</f>
        <v>Too Fast for Conditions</v>
      </c>
      <c r="AD437">
        <f>'Raw Data'!U437</f>
        <v>1</v>
      </c>
      <c r="AE437" s="5" t="str">
        <f t="shared" si="94"/>
        <v>Yes</v>
      </c>
      <c r="AF437" t="str">
        <f>'Raw Data'!V437</f>
        <v>Changing Lanes</v>
      </c>
      <c r="AG437" s="5">
        <f t="shared" si="88"/>
        <v>0</v>
      </c>
      <c r="AH437" t="str">
        <f>'Raw Data'!W437</f>
        <v>East</v>
      </c>
      <c r="AI437" t="str">
        <f>'Raw Data'!X437</f>
        <v>Daylight</v>
      </c>
      <c r="AJ437" t="str">
        <f>'Raw Data'!Y437</f>
        <v>Wet</v>
      </c>
      <c r="AK437">
        <f>'Raw Data'!Z437</f>
        <v>27</v>
      </c>
      <c r="AL437" t="str">
        <f>'Raw Data'!AA437</f>
        <v>["Lap and Shoulder Belt Used","Lap and Shoulder Belt Used"]</v>
      </c>
      <c r="AM437" s="5">
        <f t="shared" si="89"/>
        <v>0</v>
      </c>
      <c r="AN437" t="str">
        <f>'Raw Data'!AB437</f>
        <v>Sports Utility Vehicle (SUV)</v>
      </c>
      <c r="AO437" t="str">
        <f>'Raw Data'!AC437</f>
        <v>0831013600I</v>
      </c>
      <c r="AP437">
        <f>'Raw Data'!AD437</f>
        <v>8.626239</v>
      </c>
      <c r="AQ437">
        <f>'Raw Data'!AE437</f>
        <v>34.847515999999999</v>
      </c>
      <c r="AR437">
        <f>'Raw Data'!AF437</f>
        <v>-85.496202999999994</v>
      </c>
      <c r="AS437">
        <f>'Raw Data'!AG437</f>
        <v>67</v>
      </c>
      <c r="AT437">
        <f>'Raw Data'!AH437</f>
        <v>120</v>
      </c>
      <c r="AU437">
        <f>'Raw Data'!AI437</f>
        <v>1587</v>
      </c>
      <c r="AV437" t="str">
        <f>'Raw Data'!AJ437</f>
        <v>D6_0136_00_I</v>
      </c>
      <c r="AW437">
        <f>'Raw Data'!AK437</f>
        <v>173</v>
      </c>
      <c r="AX437">
        <f>'Raw Data'!AL437</f>
        <v>191</v>
      </c>
      <c r="AY437" t="str">
        <f>'Raw Data'!AM437</f>
        <v>simple</v>
      </c>
      <c r="AZ437">
        <f>'Raw Data'!AN437</f>
        <v>1312.5</v>
      </c>
      <c r="BA437">
        <f>'Raw Data'!AO437</f>
        <v>27.5</v>
      </c>
      <c r="BB437">
        <f>'Raw Data'!AP437</f>
        <v>630</v>
      </c>
      <c r="BC437">
        <f>'Raw Data'!AQ437</f>
        <v>-85.497581999999994</v>
      </c>
      <c r="BD437">
        <f>'Raw Data'!AR437</f>
        <v>34.846128999999998</v>
      </c>
      <c r="BE437">
        <f>'Raw Data'!AS437</f>
        <v>-85.496251000000001</v>
      </c>
      <c r="BF437">
        <f>'Raw Data'!AT437</f>
        <v>34.847445999999998</v>
      </c>
      <c r="BG437" t="str">
        <f>'Raw Data'!AU437</f>
        <v>0831013600I</v>
      </c>
      <c r="BH437">
        <f>'Raw Data'!AV437</f>
        <v>1</v>
      </c>
      <c r="BI437">
        <f>'Raw Data'!AW437</f>
        <v>83</v>
      </c>
      <c r="BJ437">
        <f>'Raw Data'!AX437</f>
        <v>136</v>
      </c>
      <c r="BK437">
        <f>'Raw Data'!AY437</f>
        <v>0</v>
      </c>
      <c r="BL437">
        <f>'Raw Data'!AZ437</f>
        <v>55</v>
      </c>
      <c r="BM437">
        <f>'Raw Data'!BA437</f>
        <v>8.64</v>
      </c>
      <c r="BN437">
        <f>'Raw Data'!BB437</f>
        <v>7.85</v>
      </c>
      <c r="BO437">
        <f>'Raw Data'!BC437</f>
        <v>1320.5</v>
      </c>
      <c r="BP437">
        <f>'Raw Data'!BD437</f>
        <v>1298.2</v>
      </c>
      <c r="BQ437">
        <f>'Raw Data'!BE437</f>
        <v>1279.2</v>
      </c>
      <c r="BR437">
        <f>'Raw Data'!BF437</f>
        <v>55</v>
      </c>
      <c r="BS437">
        <f>'Raw Data'!BG437</f>
        <v>57.6</v>
      </c>
      <c r="BT437">
        <f>'Raw Data'!BH437</f>
        <v>0</v>
      </c>
      <c r="BU437">
        <f>'Raw Data'!BI437</f>
        <v>44173</v>
      </c>
      <c r="BV437" t="str">
        <f>'Raw Data'!BJ437</f>
        <v>NONE</v>
      </c>
      <c r="BW437">
        <f>'Raw Data'!BK437</f>
        <v>1.8910000000000001E-3</v>
      </c>
      <c r="BX437">
        <f>'Raw Data'!BL437</f>
        <v>15005</v>
      </c>
      <c r="BY437">
        <f>'Raw Data'!BM437</f>
        <v>14645</v>
      </c>
      <c r="BZ437" t="str">
        <f>'Raw Data'!BN437</f>
        <v>0831013600I</v>
      </c>
      <c r="CA437" t="str">
        <f>'Raw Data'!BO437</f>
        <v>DADE</v>
      </c>
      <c r="CB437">
        <f>'Raw Data'!BP437</f>
        <v>1</v>
      </c>
      <c r="CC437">
        <f>'Raw Data'!BQ437</f>
        <v>13600</v>
      </c>
      <c r="CD437">
        <f>'Raw Data'!BR437</f>
        <v>6</v>
      </c>
      <c r="CE437">
        <f>'Raw Data'!BS437</f>
        <v>1</v>
      </c>
      <c r="CF437">
        <f>'Raw Data'!BT437</f>
        <v>2</v>
      </c>
      <c r="CG437">
        <f>'Raw Data'!BU437</f>
        <v>1</v>
      </c>
      <c r="CH437">
        <f>'Raw Data'!BV437</f>
        <v>1</v>
      </c>
      <c r="CI437">
        <f>'Raw Data'!BW437</f>
        <v>2</v>
      </c>
      <c r="CJ437">
        <f>'Raw Data'!BX437</f>
        <v>0</v>
      </c>
      <c r="CK437">
        <f>'Raw Data'!BY437</f>
        <v>5</v>
      </c>
      <c r="CL437" t="str">
        <f>'Raw Data'!BZ437</f>
        <v>N</v>
      </c>
      <c r="CM437">
        <f t="shared" si="95"/>
        <v>0</v>
      </c>
      <c r="CN437">
        <f>'Raw Data'!CA437</f>
        <v>83</v>
      </c>
      <c r="CO437">
        <f>'Raw Data'!CB437</f>
        <v>136</v>
      </c>
      <c r="CP437">
        <f>'Raw Data'!CC437</f>
        <v>0</v>
      </c>
      <c r="CQ437" t="str">
        <f>'Raw Data'!CD437</f>
        <v>Not Urban</v>
      </c>
      <c r="CR437" t="str">
        <f>'Raw Data'!CE437</f>
        <v>Not Urban</v>
      </c>
      <c r="CS437">
        <f>'Raw Data'!CF437</f>
        <v>0</v>
      </c>
      <c r="CT437">
        <f>'Raw Data'!CG437</f>
        <v>55</v>
      </c>
      <c r="CU437">
        <f>'Raw Data'!CH437</f>
        <v>2000</v>
      </c>
      <c r="CV437" t="str">
        <f>'Raw Data'!CI437</f>
        <v xml:space="preserve"> </v>
      </c>
      <c r="CW437">
        <f>'Raw Data'!CJ437</f>
        <v>0</v>
      </c>
      <c r="CX437">
        <f>'Raw Data'!CK437</f>
        <v>3.342797</v>
      </c>
      <c r="CY437">
        <f>'Raw Data'!CL437</f>
        <v>14</v>
      </c>
      <c r="CZ437" t="str">
        <f>'Raw Data'!CM437</f>
        <v>State Mainline</v>
      </c>
      <c r="DA437">
        <f>'Raw Data'!CN437</f>
        <v>2000</v>
      </c>
      <c r="DB437">
        <f>'Raw Data'!CO437</f>
        <v>166056</v>
      </c>
      <c r="DC437">
        <f>'Raw Data'!CP437</f>
        <v>7.26</v>
      </c>
      <c r="DD437">
        <f>'Raw Data'!CQ437</f>
        <v>10.6</v>
      </c>
      <c r="DE437">
        <f>'Raw Data'!CR437</f>
        <v>166056</v>
      </c>
      <c r="DF437">
        <f>'Raw Data'!CS437</f>
        <v>0</v>
      </c>
      <c r="DG437">
        <f>'Raw Data'!CT437</f>
        <v>17649.966739</v>
      </c>
      <c r="DH437">
        <f>'Raw Data'!CU437</f>
        <v>100</v>
      </c>
      <c r="DI437">
        <f>'Raw Data'!CV437</f>
        <v>14677</v>
      </c>
      <c r="DJ437">
        <f>'Raw Data'!CW437</f>
        <v>9.6239000000000005E-2</v>
      </c>
      <c r="DK437">
        <f>'Raw Data'!CX437</f>
        <v>0</v>
      </c>
      <c r="DL437">
        <f>'Raw Data'!CY437</f>
        <v>1.8910000000000001E-3</v>
      </c>
      <c r="DM437">
        <f>'Raw Data'!CZ437</f>
        <v>159</v>
      </c>
      <c r="DN437" t="str">
        <f>'Raw Data'!DA437</f>
        <v>083-0147</v>
      </c>
      <c r="DO437" t="str">
        <f>'Raw Data'!DB437</f>
        <v>5R : Rural Major Collector</v>
      </c>
      <c r="DP437" t="str">
        <f>'Raw Data'!DC437</f>
        <v>34.827135, -85.503135</v>
      </c>
      <c r="DQ437">
        <f>'Raw Data'!DD437</f>
        <v>-85.503135</v>
      </c>
      <c r="DR437">
        <f>'Raw Data'!DE437</f>
        <v>34.827134999999998</v>
      </c>
      <c r="DS437">
        <f>'Raw Data'!DF437</f>
        <v>34.827134999999998</v>
      </c>
      <c r="DT437">
        <f>'Raw Data'!DG437</f>
        <v>-85.503135</v>
      </c>
      <c r="DU437">
        <f>'Raw Data'!DH437</f>
        <v>1.9789999999999999E-2</v>
      </c>
      <c r="DV437">
        <f>'Raw Data'!DI437</f>
        <v>1.8910000000000001E-3</v>
      </c>
      <c r="DW437">
        <f>'Raw Data'!DJ437</f>
        <v>67</v>
      </c>
      <c r="DX437" s="11">
        <f t="shared" si="96"/>
        <v>2880</v>
      </c>
      <c r="DY437" s="5">
        <f t="shared" si="97"/>
        <v>2620</v>
      </c>
      <c r="DZ437" s="5">
        <f t="shared" si="90"/>
        <v>260</v>
      </c>
      <c r="EA437" s="5">
        <f t="shared" si="91"/>
        <v>9.9236641221374045E-2</v>
      </c>
      <c r="EB437" s="5">
        <f t="shared" si="92"/>
        <v>2750</v>
      </c>
      <c r="EC437">
        <f>'Raw Data'!DK437</f>
        <v>2720</v>
      </c>
      <c r="ED437">
        <f>'Raw Data'!DL437</f>
        <v>5.5</v>
      </c>
      <c r="EE437">
        <f>'Raw Data'!DM437</f>
        <v>2960</v>
      </c>
      <c r="EF437">
        <f>'Raw Data'!DN437</f>
        <v>5.5</v>
      </c>
      <c r="EG437">
        <f>'Raw Data'!DO437</f>
        <v>2960</v>
      </c>
      <c r="EH437">
        <f>'Raw Data'!DP437</f>
        <v>5.5</v>
      </c>
      <c r="EI437">
        <f>'Raw Data'!DQ437</f>
        <v>2800</v>
      </c>
      <c r="EJ437">
        <f>'Raw Data'!DR437</f>
        <v>0</v>
      </c>
      <c r="EK437">
        <f>'Raw Data'!DS437</f>
        <v>2720</v>
      </c>
      <c r="EL437">
        <f>'Raw Data'!DT437</f>
        <v>5.8</v>
      </c>
      <c r="EM437">
        <f>'Raw Data'!DU437</f>
        <v>2670</v>
      </c>
      <c r="EN437">
        <f>'Raw Data'!DV437</f>
        <v>5.8</v>
      </c>
      <c r="EO437">
        <f>'Raw Data'!DW437</f>
        <v>2550</v>
      </c>
      <c r="EP437">
        <f>'Raw Data'!DX437</f>
        <v>6</v>
      </c>
      <c r="EQ437">
        <f>'Raw Data'!DY437</f>
        <v>2540</v>
      </c>
      <c r="ER437">
        <f>'Raw Data'!DZ437</f>
        <v>6.7</v>
      </c>
      <c r="ES437">
        <f>'Raw Data'!EA437</f>
        <v>2550</v>
      </c>
      <c r="ET437">
        <f>'Raw Data'!EB437</f>
        <v>6.7</v>
      </c>
      <c r="EU437">
        <f>'Raw Data'!EC437</f>
        <v>2270</v>
      </c>
      <c r="EV437">
        <f>'Raw Data'!ED437</f>
        <v>6.7</v>
      </c>
      <c r="EW437">
        <f>'Raw Data'!EE437</f>
        <v>8.3999999999999995E-5</v>
      </c>
    </row>
    <row r="438" spans="1:153" x14ac:dyDescent="0.3">
      <c r="A438">
        <f>'Raw Data'!A438</f>
        <v>436</v>
      </c>
      <c r="B438" t="str">
        <f>'Raw Data'!B438</f>
        <v>Point</v>
      </c>
      <c r="C438">
        <f>'Raw Data'!C438</f>
        <v>309</v>
      </c>
      <c r="D438">
        <f>'Raw Data'!D438</f>
        <v>214</v>
      </c>
      <c r="E438" t="str">
        <f>'Raw Data'!E438</f>
        <v>Point</v>
      </c>
      <c r="F438">
        <f>'Raw Data'!F438</f>
        <v>5881141</v>
      </c>
      <c r="G438" t="str">
        <f>'Raw Data'!G438</f>
        <v>Dade County Sheriff's Office</v>
      </c>
      <c r="H438" s="3">
        <f>'Raw Data'!H438</f>
        <v>42573</v>
      </c>
      <c r="L438">
        <f t="shared" si="84"/>
        <v>0</v>
      </c>
      <c r="M438" s="5">
        <f t="shared" si="85"/>
        <v>42573</v>
      </c>
      <c r="N438" s="5">
        <f t="shared" si="93"/>
        <v>2016</v>
      </c>
      <c r="O438" s="5" t="str" cm="1">
        <f t="array" ref="O438">_xlfn.IFS(N438&lt;=2016,"before treatment",N438=2017,"unknown",N438&gt;2017,"after treatment")</f>
        <v>before treatment</v>
      </c>
      <c r="P438" s="5">
        <f t="shared" si="86"/>
        <v>1</v>
      </c>
      <c r="Q438" s="5">
        <f t="shared" si="87"/>
        <v>0</v>
      </c>
      <c r="R438" t="str">
        <f>'Raw Data'!I438</f>
        <v>Dade</v>
      </c>
      <c r="S438" t="str">
        <f>'Raw Data'!J438</f>
        <v>State Route 136</v>
      </c>
      <c r="T438" t="str">
        <f>'Raw Data'!K438</f>
        <v>Intersection Sumset Rd</v>
      </c>
      <c r="U438" t="str">
        <f>'Raw Data'!L438</f>
        <v>(C) Possible Injury / Complaint</v>
      </c>
      <c r="V438">
        <f>'Raw Data'!M438</f>
        <v>0</v>
      </c>
      <c r="W438">
        <f>'Raw Data'!N438</f>
        <v>0</v>
      </c>
      <c r="X438">
        <f>'Raw Data'!O438</f>
        <v>0</v>
      </c>
      <c r="Y438" t="str">
        <f>'Raw Data'!P438</f>
        <v>Not a Collision with Motor Vehicle</v>
      </c>
      <c r="Z438" t="str">
        <f>'Raw Data'!Q438</f>
        <v>On Shoulder</v>
      </c>
      <c r="AA438" t="str">
        <f>'Raw Data'!R438</f>
        <v>Embankment</v>
      </c>
      <c r="AB438" t="str">
        <f>'Raw Data'!S438</f>
        <v>Embankment</v>
      </c>
      <c r="AC438" t="str">
        <f>'Raw Data'!T438</f>
        <v>Driver Condition</v>
      </c>
      <c r="AD438">
        <f>'Raw Data'!U438</f>
        <v>1</v>
      </c>
      <c r="AE438" s="5" t="str">
        <f t="shared" si="94"/>
        <v>Yes</v>
      </c>
      <c r="AF438" t="str">
        <f>'Raw Data'!V438</f>
        <v>Straight</v>
      </c>
      <c r="AG438" s="5">
        <f t="shared" si="88"/>
        <v>0</v>
      </c>
      <c r="AH438" t="str">
        <f>'Raw Data'!W438</f>
        <v>East</v>
      </c>
      <c r="AI438" t="str">
        <f>'Raw Data'!X438</f>
        <v>Daylight</v>
      </c>
      <c r="AJ438" t="str">
        <f>'Raw Data'!Y438</f>
        <v>Dry</v>
      </c>
      <c r="AK438">
        <f>'Raw Data'!Z438</f>
        <v>29</v>
      </c>
      <c r="AL438" t="str">
        <f>'Raw Data'!AA438</f>
        <v xml:space="preserve"> </v>
      </c>
      <c r="AM438" s="5">
        <f t="shared" si="89"/>
        <v>0</v>
      </c>
      <c r="AN438" t="str">
        <f>'Raw Data'!AB438</f>
        <v>Passenger Car</v>
      </c>
      <c r="AO438" t="str">
        <f>'Raw Data'!AC438</f>
        <v>0831013600I</v>
      </c>
      <c r="AP438">
        <f>'Raw Data'!AD438</f>
        <v>8.6172629999999995</v>
      </c>
      <c r="AQ438">
        <f>'Raw Data'!AE438</f>
        <v>34.847403999999997</v>
      </c>
      <c r="AR438">
        <f>'Raw Data'!AF438</f>
        <v>-85.496280999999996</v>
      </c>
      <c r="AS438">
        <f>'Raw Data'!AG438</f>
        <v>67</v>
      </c>
      <c r="AT438">
        <f>'Raw Data'!AH438</f>
        <v>120</v>
      </c>
      <c r="AU438">
        <f>'Raw Data'!AI438</f>
        <v>1587</v>
      </c>
      <c r="AV438" t="str">
        <f>'Raw Data'!AJ438</f>
        <v>D6_0136_00_I</v>
      </c>
      <c r="AW438">
        <f>'Raw Data'!AK438</f>
        <v>173</v>
      </c>
      <c r="AX438">
        <f>'Raw Data'!AL438</f>
        <v>191</v>
      </c>
      <c r="AY438" t="str">
        <f>'Raw Data'!AM438</f>
        <v>simple</v>
      </c>
      <c r="AZ438">
        <f>'Raw Data'!AN438</f>
        <v>1312.5</v>
      </c>
      <c r="BA438">
        <f>'Raw Data'!AO438</f>
        <v>27.5</v>
      </c>
      <c r="BB438">
        <f>'Raw Data'!AP438</f>
        <v>630</v>
      </c>
      <c r="BC438">
        <f>'Raw Data'!AQ438</f>
        <v>-85.497581999999994</v>
      </c>
      <c r="BD438">
        <f>'Raw Data'!AR438</f>
        <v>34.846128999999998</v>
      </c>
      <c r="BE438">
        <f>'Raw Data'!AS438</f>
        <v>-85.496251000000001</v>
      </c>
      <c r="BF438">
        <f>'Raw Data'!AT438</f>
        <v>34.847445999999998</v>
      </c>
      <c r="BG438" t="str">
        <f>'Raw Data'!AU438</f>
        <v>0831013600I</v>
      </c>
      <c r="BH438">
        <f>'Raw Data'!AV438</f>
        <v>1</v>
      </c>
      <c r="BI438">
        <f>'Raw Data'!AW438</f>
        <v>83</v>
      </c>
      <c r="BJ438">
        <f>'Raw Data'!AX438</f>
        <v>136</v>
      </c>
      <c r="BK438">
        <f>'Raw Data'!AY438</f>
        <v>0</v>
      </c>
      <c r="BL438">
        <f>'Raw Data'!AZ438</f>
        <v>55</v>
      </c>
      <c r="BM438">
        <f>'Raw Data'!BA438</f>
        <v>8.64</v>
      </c>
      <c r="BN438">
        <f>'Raw Data'!BB438</f>
        <v>7.85</v>
      </c>
      <c r="BO438">
        <f>'Raw Data'!BC438</f>
        <v>1320.5</v>
      </c>
      <c r="BP438">
        <f>'Raw Data'!BD438</f>
        <v>1298.2</v>
      </c>
      <c r="BQ438">
        <f>'Raw Data'!BE438</f>
        <v>1279.2</v>
      </c>
      <c r="BR438">
        <f>'Raw Data'!BF438</f>
        <v>55</v>
      </c>
      <c r="BS438">
        <f>'Raw Data'!BG438</f>
        <v>57.6</v>
      </c>
      <c r="BT438">
        <f>'Raw Data'!BH438</f>
        <v>0</v>
      </c>
      <c r="BU438">
        <f>'Raw Data'!BI438</f>
        <v>44173</v>
      </c>
      <c r="BV438" t="str">
        <f>'Raw Data'!BJ438</f>
        <v>NONE</v>
      </c>
      <c r="BW438">
        <f>'Raw Data'!BK438</f>
        <v>1.8910000000000001E-3</v>
      </c>
      <c r="BX438">
        <f>'Raw Data'!BL438</f>
        <v>15005</v>
      </c>
      <c r="BY438">
        <f>'Raw Data'!BM438</f>
        <v>14645</v>
      </c>
      <c r="BZ438" t="str">
        <f>'Raw Data'!BN438</f>
        <v>0831013600I</v>
      </c>
      <c r="CA438" t="str">
        <f>'Raw Data'!BO438</f>
        <v>DADE</v>
      </c>
      <c r="CB438">
        <f>'Raw Data'!BP438</f>
        <v>1</v>
      </c>
      <c r="CC438">
        <f>'Raw Data'!BQ438</f>
        <v>13600</v>
      </c>
      <c r="CD438">
        <f>'Raw Data'!BR438</f>
        <v>6</v>
      </c>
      <c r="CE438">
        <f>'Raw Data'!BS438</f>
        <v>1</v>
      </c>
      <c r="CF438">
        <f>'Raw Data'!BT438</f>
        <v>2</v>
      </c>
      <c r="CG438">
        <f>'Raw Data'!BU438</f>
        <v>1</v>
      </c>
      <c r="CH438">
        <f>'Raw Data'!BV438</f>
        <v>1</v>
      </c>
      <c r="CI438">
        <f>'Raw Data'!BW438</f>
        <v>2</v>
      </c>
      <c r="CJ438">
        <f>'Raw Data'!BX438</f>
        <v>0</v>
      </c>
      <c r="CK438">
        <f>'Raw Data'!BY438</f>
        <v>5</v>
      </c>
      <c r="CL438" t="str">
        <f>'Raw Data'!BZ438</f>
        <v>N</v>
      </c>
      <c r="CM438">
        <f t="shared" si="95"/>
        <v>0</v>
      </c>
      <c r="CN438">
        <f>'Raw Data'!CA438</f>
        <v>83</v>
      </c>
      <c r="CO438">
        <f>'Raw Data'!CB438</f>
        <v>136</v>
      </c>
      <c r="CP438">
        <f>'Raw Data'!CC438</f>
        <v>0</v>
      </c>
      <c r="CQ438" t="str">
        <f>'Raw Data'!CD438</f>
        <v>Not Urban</v>
      </c>
      <c r="CR438" t="str">
        <f>'Raw Data'!CE438</f>
        <v>Not Urban</v>
      </c>
      <c r="CS438">
        <f>'Raw Data'!CF438</f>
        <v>0</v>
      </c>
      <c r="CT438">
        <f>'Raw Data'!CG438</f>
        <v>55</v>
      </c>
      <c r="CU438">
        <f>'Raw Data'!CH438</f>
        <v>2000</v>
      </c>
      <c r="CV438" t="str">
        <f>'Raw Data'!CI438</f>
        <v xml:space="preserve"> </v>
      </c>
      <c r="CW438">
        <f>'Raw Data'!CJ438</f>
        <v>0</v>
      </c>
      <c r="CX438">
        <f>'Raw Data'!CK438</f>
        <v>3.342797</v>
      </c>
      <c r="CY438">
        <f>'Raw Data'!CL438</f>
        <v>14</v>
      </c>
      <c r="CZ438" t="str">
        <f>'Raw Data'!CM438</f>
        <v>State Mainline</v>
      </c>
      <c r="DA438">
        <f>'Raw Data'!CN438</f>
        <v>2000</v>
      </c>
      <c r="DB438">
        <f>'Raw Data'!CO438</f>
        <v>166056</v>
      </c>
      <c r="DC438">
        <f>'Raw Data'!CP438</f>
        <v>7.26</v>
      </c>
      <c r="DD438">
        <f>'Raw Data'!CQ438</f>
        <v>10.6</v>
      </c>
      <c r="DE438">
        <f>'Raw Data'!CR438</f>
        <v>166056</v>
      </c>
      <c r="DF438">
        <f>'Raw Data'!CS438</f>
        <v>0</v>
      </c>
      <c r="DG438">
        <f>'Raw Data'!CT438</f>
        <v>17649.966739</v>
      </c>
      <c r="DH438">
        <f>'Raw Data'!CU438</f>
        <v>100</v>
      </c>
      <c r="DI438">
        <f>'Raw Data'!CV438</f>
        <v>14677</v>
      </c>
      <c r="DJ438">
        <f>'Raw Data'!CW438</f>
        <v>9.6239000000000005E-2</v>
      </c>
      <c r="DK438">
        <f>'Raw Data'!CX438</f>
        <v>0</v>
      </c>
      <c r="DL438">
        <f>'Raw Data'!CY438</f>
        <v>1.8910000000000001E-3</v>
      </c>
      <c r="DM438">
        <f>'Raw Data'!CZ438</f>
        <v>159</v>
      </c>
      <c r="DN438" t="str">
        <f>'Raw Data'!DA438</f>
        <v>083-0147</v>
      </c>
      <c r="DO438" t="str">
        <f>'Raw Data'!DB438</f>
        <v>5R : Rural Major Collector</v>
      </c>
      <c r="DP438" t="str">
        <f>'Raw Data'!DC438</f>
        <v>34.827135, -85.503135</v>
      </c>
      <c r="DQ438">
        <f>'Raw Data'!DD438</f>
        <v>-85.503135</v>
      </c>
      <c r="DR438">
        <f>'Raw Data'!DE438</f>
        <v>34.827134999999998</v>
      </c>
      <c r="DS438">
        <f>'Raw Data'!DF438</f>
        <v>34.827134999999998</v>
      </c>
      <c r="DT438">
        <f>'Raw Data'!DG438</f>
        <v>-85.503135</v>
      </c>
      <c r="DU438">
        <f>'Raw Data'!DH438</f>
        <v>1.9789999999999999E-2</v>
      </c>
      <c r="DV438">
        <f>'Raw Data'!DI438</f>
        <v>1.8910000000000001E-3</v>
      </c>
      <c r="DW438">
        <f>'Raw Data'!DJ438</f>
        <v>67</v>
      </c>
      <c r="DX438" s="11">
        <f t="shared" si="96"/>
        <v>2880</v>
      </c>
      <c r="DY438" s="5">
        <f t="shared" si="97"/>
        <v>2620</v>
      </c>
      <c r="DZ438" s="5">
        <f t="shared" si="90"/>
        <v>260</v>
      </c>
      <c r="EA438" s="5">
        <f t="shared" si="91"/>
        <v>9.9236641221374045E-2</v>
      </c>
      <c r="EB438" s="5">
        <f t="shared" si="92"/>
        <v>2750</v>
      </c>
      <c r="EC438">
        <f>'Raw Data'!DK438</f>
        <v>2720</v>
      </c>
      <c r="ED438">
        <f>'Raw Data'!DL438</f>
        <v>5.5</v>
      </c>
      <c r="EE438">
        <f>'Raw Data'!DM438</f>
        <v>2960</v>
      </c>
      <c r="EF438">
        <f>'Raw Data'!DN438</f>
        <v>5.5</v>
      </c>
      <c r="EG438">
        <f>'Raw Data'!DO438</f>
        <v>2960</v>
      </c>
      <c r="EH438">
        <f>'Raw Data'!DP438</f>
        <v>5.5</v>
      </c>
      <c r="EI438">
        <f>'Raw Data'!DQ438</f>
        <v>2800</v>
      </c>
      <c r="EJ438">
        <f>'Raw Data'!DR438</f>
        <v>0</v>
      </c>
      <c r="EK438">
        <f>'Raw Data'!DS438</f>
        <v>2720</v>
      </c>
      <c r="EL438">
        <f>'Raw Data'!DT438</f>
        <v>5.8</v>
      </c>
      <c r="EM438">
        <f>'Raw Data'!DU438</f>
        <v>2670</v>
      </c>
      <c r="EN438">
        <f>'Raw Data'!DV438</f>
        <v>5.8</v>
      </c>
      <c r="EO438">
        <f>'Raw Data'!DW438</f>
        <v>2550</v>
      </c>
      <c r="EP438">
        <f>'Raw Data'!DX438</f>
        <v>6</v>
      </c>
      <c r="EQ438">
        <f>'Raw Data'!DY438</f>
        <v>2540</v>
      </c>
      <c r="ER438">
        <f>'Raw Data'!DZ438</f>
        <v>6.7</v>
      </c>
      <c r="ES438">
        <f>'Raw Data'!EA438</f>
        <v>2550</v>
      </c>
      <c r="ET438">
        <f>'Raw Data'!EB438</f>
        <v>6.7</v>
      </c>
      <c r="EU438">
        <f>'Raw Data'!EC438</f>
        <v>2270</v>
      </c>
      <c r="EV438">
        <f>'Raw Data'!ED438</f>
        <v>6.7</v>
      </c>
      <c r="EW438">
        <f>'Raw Data'!EE438</f>
        <v>9.9999999999999995E-7</v>
      </c>
    </row>
    <row r="439" spans="1:153" x14ac:dyDescent="0.3">
      <c r="A439">
        <f>'Raw Data'!A439</f>
        <v>437</v>
      </c>
      <c r="B439" t="str">
        <f>'Raw Data'!B439</f>
        <v>Point</v>
      </c>
      <c r="C439">
        <f>'Raw Data'!C439</f>
        <v>545</v>
      </c>
      <c r="D439">
        <f>'Raw Data'!D439</f>
        <v>288</v>
      </c>
      <c r="E439" t="str">
        <f>'Raw Data'!E439</f>
        <v>Point</v>
      </c>
      <c r="F439">
        <f>'Raw Data'!F439</f>
        <v>5376183</v>
      </c>
      <c r="G439" t="str">
        <f>'Raw Data'!G439</f>
        <v>Gsp Post 00</v>
      </c>
      <c r="H439" s="3">
        <f>'Raw Data'!H439</f>
        <v>42216</v>
      </c>
      <c r="L439">
        <f t="shared" si="84"/>
        <v>0</v>
      </c>
      <c r="M439" s="5">
        <f t="shared" si="85"/>
        <v>42216</v>
      </c>
      <c r="N439" s="5">
        <f t="shared" si="93"/>
        <v>2015</v>
      </c>
      <c r="O439" s="5" t="str" cm="1">
        <f t="array" ref="O439">_xlfn.IFS(N439&lt;=2016,"before treatment",N439=2017,"unknown",N439&gt;2017,"after treatment")</f>
        <v>before treatment</v>
      </c>
      <c r="P439" s="5">
        <f t="shared" si="86"/>
        <v>1</v>
      </c>
      <c r="Q439" s="5">
        <f t="shared" si="87"/>
        <v>0</v>
      </c>
      <c r="R439" t="str">
        <f>'Raw Data'!I439</f>
        <v>Dade</v>
      </c>
      <c r="S439" t="str">
        <f>'Raw Data'!J439</f>
        <v>State Route 136</v>
      </c>
      <c r="T439" t="str">
        <f>'Raw Data'!K439</f>
        <v>(none)</v>
      </c>
      <c r="U439" t="str">
        <f>'Raw Data'!L439</f>
        <v>(O) No Injury</v>
      </c>
      <c r="V439">
        <f>'Raw Data'!M439</f>
        <v>0</v>
      </c>
      <c r="W439">
        <f>'Raw Data'!N439</f>
        <v>0</v>
      </c>
      <c r="X439">
        <f>'Raw Data'!O439</f>
        <v>0</v>
      </c>
      <c r="Y439" t="str">
        <f>'Raw Data'!P439</f>
        <v>Not a Collision with Motor Vehicle</v>
      </c>
      <c r="Z439" t="str">
        <f>'Raw Data'!Q439</f>
        <v>On Roadway - Non-Intersection</v>
      </c>
      <c r="AA439" t="str">
        <f>'Raw Data'!R439</f>
        <v>Other Object (Not Fixed)</v>
      </c>
      <c r="AB439" t="str">
        <f>'Raw Data'!S439</f>
        <v>Other Object (Not Fixed)</v>
      </c>
      <c r="AC439" t="str">
        <f>'Raw Data'!T439</f>
        <v>Other</v>
      </c>
      <c r="AD439">
        <f>'Raw Data'!U439</f>
        <v>1</v>
      </c>
      <c r="AE439" s="5" t="str">
        <f t="shared" si="94"/>
        <v>Yes</v>
      </c>
      <c r="AF439" t="str">
        <f>'Raw Data'!V439</f>
        <v>Negotiating a Curve</v>
      </c>
      <c r="AG439" s="5">
        <f t="shared" si="88"/>
        <v>0</v>
      </c>
      <c r="AH439" t="str">
        <f>'Raw Data'!W439</f>
        <v>West</v>
      </c>
      <c r="AI439" t="str">
        <f>'Raw Data'!X439</f>
        <v>Daylight</v>
      </c>
      <c r="AJ439" t="str">
        <f>'Raw Data'!Y439</f>
        <v>Dry</v>
      </c>
      <c r="AK439">
        <f>'Raw Data'!Z439</f>
        <v>63</v>
      </c>
      <c r="AL439" t="str">
        <f>'Raw Data'!AA439</f>
        <v>Lap and Shoulder Belt Used</v>
      </c>
      <c r="AM439" s="5">
        <f t="shared" si="89"/>
        <v>0</v>
      </c>
      <c r="AN439" t="str">
        <f>'Raw Data'!AB439</f>
        <v>Sports Utility Vehicle (SUV)</v>
      </c>
      <c r="AO439" t="str">
        <f>'Raw Data'!AC439</f>
        <v>0831013600I</v>
      </c>
      <c r="AP439">
        <f>'Raw Data'!AD439</f>
        <v>9.0606950000000008</v>
      </c>
      <c r="AQ439">
        <f>'Raw Data'!AE439</f>
        <v>34.845233</v>
      </c>
      <c r="AR439">
        <f>'Raw Data'!AF439</f>
        <v>-85.496852000000004</v>
      </c>
      <c r="AS439">
        <f>'Raw Data'!AG439</f>
        <v>67</v>
      </c>
      <c r="AT439">
        <f>'Raw Data'!AH439</f>
        <v>120</v>
      </c>
      <c r="AU439">
        <f>'Raw Data'!AI439</f>
        <v>1587</v>
      </c>
      <c r="AV439" t="str">
        <f>'Raw Data'!AJ439</f>
        <v>D6_0136_00_I</v>
      </c>
      <c r="AW439">
        <f>'Raw Data'!AK439</f>
        <v>173</v>
      </c>
      <c r="AX439">
        <f>'Raw Data'!AL439</f>
        <v>191</v>
      </c>
      <c r="AY439" t="str">
        <f>'Raw Data'!AM439</f>
        <v>simple</v>
      </c>
      <c r="AZ439">
        <f>'Raw Data'!AN439</f>
        <v>1312.5</v>
      </c>
      <c r="BA439">
        <f>'Raw Data'!AO439</f>
        <v>27.5</v>
      </c>
      <c r="BB439">
        <f>'Raw Data'!AP439</f>
        <v>630</v>
      </c>
      <c r="BC439">
        <f>'Raw Data'!AQ439</f>
        <v>-85.497581999999994</v>
      </c>
      <c r="BD439">
        <f>'Raw Data'!AR439</f>
        <v>34.846128999999998</v>
      </c>
      <c r="BE439">
        <f>'Raw Data'!AS439</f>
        <v>-85.496251000000001</v>
      </c>
      <c r="BF439">
        <f>'Raw Data'!AT439</f>
        <v>34.847445999999998</v>
      </c>
      <c r="BG439" t="str">
        <f>'Raw Data'!AU439</f>
        <v>0831013600I</v>
      </c>
      <c r="BH439">
        <f>'Raw Data'!AV439</f>
        <v>1</v>
      </c>
      <c r="BI439">
        <f>'Raw Data'!AW439</f>
        <v>83</v>
      </c>
      <c r="BJ439">
        <f>'Raw Data'!AX439</f>
        <v>136</v>
      </c>
      <c r="BK439">
        <f>'Raw Data'!AY439</f>
        <v>0</v>
      </c>
      <c r="BL439">
        <f>'Raw Data'!AZ439</f>
        <v>55</v>
      </c>
      <c r="BM439">
        <f>'Raw Data'!BA439</f>
        <v>8.64</v>
      </c>
      <c r="BN439">
        <f>'Raw Data'!BB439</f>
        <v>7.85</v>
      </c>
      <c r="BO439">
        <f>'Raw Data'!BC439</f>
        <v>1320.5</v>
      </c>
      <c r="BP439">
        <f>'Raw Data'!BD439</f>
        <v>1298.2</v>
      </c>
      <c r="BQ439">
        <f>'Raw Data'!BE439</f>
        <v>1279.2</v>
      </c>
      <c r="BR439">
        <f>'Raw Data'!BF439</f>
        <v>55</v>
      </c>
      <c r="BS439">
        <f>'Raw Data'!BG439</f>
        <v>57.6</v>
      </c>
      <c r="BT439">
        <f>'Raw Data'!BH439</f>
        <v>0</v>
      </c>
      <c r="BU439">
        <f>'Raw Data'!BI439</f>
        <v>44173</v>
      </c>
      <c r="BV439" t="str">
        <f>'Raw Data'!BJ439</f>
        <v>NONE</v>
      </c>
      <c r="BW439">
        <f>'Raw Data'!BK439</f>
        <v>1.8910000000000001E-3</v>
      </c>
      <c r="BX439">
        <f>'Raw Data'!BL439</f>
        <v>15005</v>
      </c>
      <c r="BY439">
        <f>'Raw Data'!BM439</f>
        <v>14645</v>
      </c>
      <c r="BZ439" t="str">
        <f>'Raw Data'!BN439</f>
        <v>0831013600I</v>
      </c>
      <c r="CA439" t="str">
        <f>'Raw Data'!BO439</f>
        <v>DADE</v>
      </c>
      <c r="CB439">
        <f>'Raw Data'!BP439</f>
        <v>1</v>
      </c>
      <c r="CC439">
        <f>'Raw Data'!BQ439</f>
        <v>13600</v>
      </c>
      <c r="CD439">
        <f>'Raw Data'!BR439</f>
        <v>6</v>
      </c>
      <c r="CE439">
        <f>'Raw Data'!BS439</f>
        <v>1</v>
      </c>
      <c r="CF439">
        <f>'Raw Data'!BT439</f>
        <v>2</v>
      </c>
      <c r="CG439">
        <f>'Raw Data'!BU439</f>
        <v>1</v>
      </c>
      <c r="CH439">
        <f>'Raw Data'!BV439</f>
        <v>1</v>
      </c>
      <c r="CI439">
        <f>'Raw Data'!BW439</f>
        <v>2</v>
      </c>
      <c r="CJ439">
        <f>'Raw Data'!BX439</f>
        <v>0</v>
      </c>
      <c r="CK439">
        <f>'Raw Data'!BY439</f>
        <v>5</v>
      </c>
      <c r="CL439" t="str">
        <f>'Raw Data'!BZ439</f>
        <v>N</v>
      </c>
      <c r="CM439">
        <f t="shared" si="95"/>
        <v>0</v>
      </c>
      <c r="CN439">
        <f>'Raw Data'!CA439</f>
        <v>83</v>
      </c>
      <c r="CO439">
        <f>'Raw Data'!CB439</f>
        <v>136</v>
      </c>
      <c r="CP439">
        <f>'Raw Data'!CC439</f>
        <v>0</v>
      </c>
      <c r="CQ439" t="str">
        <f>'Raw Data'!CD439</f>
        <v>Not Urban</v>
      </c>
      <c r="CR439" t="str">
        <f>'Raw Data'!CE439</f>
        <v>Not Urban</v>
      </c>
      <c r="CS439">
        <f>'Raw Data'!CF439</f>
        <v>0</v>
      </c>
      <c r="CT439">
        <f>'Raw Data'!CG439</f>
        <v>55</v>
      </c>
      <c r="CU439">
        <f>'Raw Data'!CH439</f>
        <v>2000</v>
      </c>
      <c r="CV439" t="str">
        <f>'Raw Data'!CI439</f>
        <v xml:space="preserve"> </v>
      </c>
      <c r="CW439">
        <f>'Raw Data'!CJ439</f>
        <v>0</v>
      </c>
      <c r="CX439">
        <f>'Raw Data'!CK439</f>
        <v>3.342797</v>
      </c>
      <c r="CY439">
        <f>'Raw Data'!CL439</f>
        <v>14</v>
      </c>
      <c r="CZ439" t="str">
        <f>'Raw Data'!CM439</f>
        <v>State Mainline</v>
      </c>
      <c r="DA439">
        <f>'Raw Data'!CN439</f>
        <v>2000</v>
      </c>
      <c r="DB439">
        <f>'Raw Data'!CO439</f>
        <v>166056</v>
      </c>
      <c r="DC439">
        <f>'Raw Data'!CP439</f>
        <v>7.26</v>
      </c>
      <c r="DD439">
        <f>'Raw Data'!CQ439</f>
        <v>10.6</v>
      </c>
      <c r="DE439">
        <f>'Raw Data'!CR439</f>
        <v>166056</v>
      </c>
      <c r="DF439">
        <f>'Raw Data'!CS439</f>
        <v>0</v>
      </c>
      <c r="DG439">
        <f>'Raw Data'!CT439</f>
        <v>17649.966739</v>
      </c>
      <c r="DH439">
        <f>'Raw Data'!CU439</f>
        <v>100</v>
      </c>
      <c r="DI439">
        <f>'Raw Data'!CV439</f>
        <v>14677</v>
      </c>
      <c r="DJ439">
        <f>'Raw Data'!CW439</f>
        <v>9.6239000000000005E-2</v>
      </c>
      <c r="DK439">
        <f>'Raw Data'!CX439</f>
        <v>0</v>
      </c>
      <c r="DL439">
        <f>'Raw Data'!CY439</f>
        <v>1.8910000000000001E-3</v>
      </c>
      <c r="DM439">
        <f>'Raw Data'!CZ439</f>
        <v>159</v>
      </c>
      <c r="DN439" t="str">
        <f>'Raw Data'!DA439</f>
        <v>083-0147</v>
      </c>
      <c r="DO439" t="str">
        <f>'Raw Data'!DB439</f>
        <v>5R : Rural Major Collector</v>
      </c>
      <c r="DP439" t="str">
        <f>'Raw Data'!DC439</f>
        <v>34.827135, -85.503135</v>
      </c>
      <c r="DQ439">
        <f>'Raw Data'!DD439</f>
        <v>-85.503135</v>
      </c>
      <c r="DR439">
        <f>'Raw Data'!DE439</f>
        <v>34.827134999999998</v>
      </c>
      <c r="DS439">
        <f>'Raw Data'!DF439</f>
        <v>34.827134999999998</v>
      </c>
      <c r="DT439">
        <f>'Raw Data'!DG439</f>
        <v>-85.503135</v>
      </c>
      <c r="DU439">
        <f>'Raw Data'!DH439</f>
        <v>1.9789999999999999E-2</v>
      </c>
      <c r="DV439">
        <f>'Raw Data'!DI439</f>
        <v>1.8910000000000001E-3</v>
      </c>
      <c r="DW439">
        <f>'Raw Data'!DJ439</f>
        <v>67</v>
      </c>
      <c r="DX439" s="11">
        <f t="shared" si="96"/>
        <v>2880</v>
      </c>
      <c r="DY439" s="5">
        <f t="shared" si="97"/>
        <v>2620</v>
      </c>
      <c r="DZ439" s="5">
        <f t="shared" si="90"/>
        <v>260</v>
      </c>
      <c r="EA439" s="5">
        <f t="shared" si="91"/>
        <v>9.9236641221374045E-2</v>
      </c>
      <c r="EB439" s="5">
        <f t="shared" si="92"/>
        <v>2750</v>
      </c>
      <c r="EC439">
        <f>'Raw Data'!DK439</f>
        <v>2720</v>
      </c>
      <c r="ED439">
        <f>'Raw Data'!DL439</f>
        <v>5.5</v>
      </c>
      <c r="EE439">
        <f>'Raw Data'!DM439</f>
        <v>2960</v>
      </c>
      <c r="EF439">
        <f>'Raw Data'!DN439</f>
        <v>5.5</v>
      </c>
      <c r="EG439">
        <f>'Raw Data'!DO439</f>
        <v>2960</v>
      </c>
      <c r="EH439">
        <f>'Raw Data'!DP439</f>
        <v>5.5</v>
      </c>
      <c r="EI439">
        <f>'Raw Data'!DQ439</f>
        <v>2800</v>
      </c>
      <c r="EJ439">
        <f>'Raw Data'!DR439</f>
        <v>0</v>
      </c>
      <c r="EK439">
        <f>'Raw Data'!DS439</f>
        <v>2720</v>
      </c>
      <c r="EL439">
        <f>'Raw Data'!DT439</f>
        <v>5.8</v>
      </c>
      <c r="EM439">
        <f>'Raw Data'!DU439</f>
        <v>2670</v>
      </c>
      <c r="EN439">
        <f>'Raw Data'!DV439</f>
        <v>5.8</v>
      </c>
      <c r="EO439">
        <f>'Raw Data'!DW439</f>
        <v>2550</v>
      </c>
      <c r="EP439">
        <f>'Raw Data'!DX439</f>
        <v>6</v>
      </c>
      <c r="EQ439">
        <f>'Raw Data'!DY439</f>
        <v>2540</v>
      </c>
      <c r="ER439">
        <f>'Raw Data'!DZ439</f>
        <v>6.7</v>
      </c>
      <c r="ES439">
        <f>'Raw Data'!EA439</f>
        <v>2550</v>
      </c>
      <c r="ET439">
        <f>'Raw Data'!EB439</f>
        <v>6.7</v>
      </c>
      <c r="EU439">
        <f>'Raw Data'!EC439</f>
        <v>2270</v>
      </c>
      <c r="EV439">
        <f>'Raw Data'!ED439</f>
        <v>6.7</v>
      </c>
      <c r="EW439">
        <f>'Raw Data'!EE439</f>
        <v>1.1540000000000001E-3</v>
      </c>
    </row>
    <row r="440" spans="1:153" x14ac:dyDescent="0.3">
      <c r="A440">
        <f>'Raw Data'!A440</f>
        <v>438</v>
      </c>
      <c r="B440" t="str">
        <f>'Raw Data'!B440</f>
        <v>Point</v>
      </c>
      <c r="C440">
        <f>'Raw Data'!C440</f>
        <v>650</v>
      </c>
      <c r="D440">
        <f>'Raw Data'!D440</f>
        <v>112</v>
      </c>
      <c r="E440" t="str">
        <f>'Raw Data'!E440</f>
        <v>Point</v>
      </c>
      <c r="F440">
        <f>'Raw Data'!F440</f>
        <v>6845790</v>
      </c>
      <c r="G440" t="str">
        <f>'Raw Data'!G440</f>
        <v>Gsp Post 00</v>
      </c>
      <c r="H440" s="3">
        <f>'Raw Data'!H440</f>
        <v>43332</v>
      </c>
      <c r="L440">
        <f t="shared" si="84"/>
        <v>0</v>
      </c>
      <c r="M440" s="5">
        <f t="shared" si="85"/>
        <v>43332</v>
      </c>
      <c r="N440" s="5">
        <f t="shared" si="93"/>
        <v>2018</v>
      </c>
      <c r="O440" s="5" t="str" cm="1">
        <f t="array" ref="O440">_xlfn.IFS(N440&lt;=2016,"before treatment",N440=2017,"unknown",N440&gt;2017,"after treatment")</f>
        <v>after treatment</v>
      </c>
      <c r="P440" s="5">
        <f t="shared" si="86"/>
        <v>0</v>
      </c>
      <c r="Q440" s="5">
        <f t="shared" si="87"/>
        <v>1</v>
      </c>
      <c r="R440" t="str">
        <f>'Raw Data'!I440</f>
        <v>Dade</v>
      </c>
      <c r="S440" t="str">
        <f>'Raw Data'!J440</f>
        <v>State Route 136</v>
      </c>
      <c r="T440" t="str">
        <f>'Raw Data'!K440</f>
        <v>Mm 9</v>
      </c>
      <c r="U440" t="str">
        <f>'Raw Data'!L440</f>
        <v>(O) No Injury</v>
      </c>
      <c r="V440">
        <f>'Raw Data'!M440</f>
        <v>0</v>
      </c>
      <c r="W440">
        <f>'Raw Data'!N440</f>
        <v>0</v>
      </c>
      <c r="X440">
        <f>'Raw Data'!O440</f>
        <v>0</v>
      </c>
      <c r="Y440" t="str">
        <f>'Raw Data'!P440</f>
        <v>Not a Collision with Motor Vehicle</v>
      </c>
      <c r="Z440" t="str">
        <f>'Raw Data'!Q440</f>
        <v>Off Roadway</v>
      </c>
      <c r="AA440" t="str">
        <f>'Raw Data'!R440</f>
        <v>Other-Fixed Object</v>
      </c>
      <c r="AB440" t="str">
        <f>'Raw Data'!S440</f>
        <v>Other - Fixed Object</v>
      </c>
      <c r="AC440" t="str">
        <f>'Raw Data'!T440</f>
        <v>No Contributing Factors</v>
      </c>
      <c r="AD440">
        <f>'Raw Data'!U440</f>
        <v>1</v>
      </c>
      <c r="AE440" s="5" t="str">
        <f t="shared" si="94"/>
        <v>Yes</v>
      </c>
      <c r="AF440" t="str">
        <f>'Raw Data'!V440</f>
        <v>Straight</v>
      </c>
      <c r="AG440" s="5">
        <f t="shared" si="88"/>
        <v>0</v>
      </c>
      <c r="AH440" t="str">
        <f>'Raw Data'!W440</f>
        <v>West</v>
      </c>
      <c r="AI440" t="str">
        <f>'Raw Data'!X440</f>
        <v>Daylight</v>
      </c>
      <c r="AJ440" t="str">
        <f>'Raw Data'!Y440</f>
        <v>Dry</v>
      </c>
      <c r="AK440">
        <f>'Raw Data'!Z440</f>
        <v>41</v>
      </c>
      <c r="AL440" t="str">
        <f>'Raw Data'!AA440</f>
        <v>Lap and Shoulder Belt Used</v>
      </c>
      <c r="AM440" s="5">
        <f t="shared" si="89"/>
        <v>0</v>
      </c>
      <c r="AN440" t="str">
        <f>'Raw Data'!AB440</f>
        <v>Tractor/Trailer</v>
      </c>
      <c r="AO440" t="str">
        <f>'Raw Data'!AC440</f>
        <v>0831013600I</v>
      </c>
      <c r="AP440">
        <f>'Raw Data'!AD440</f>
        <v>9.0606919999999995</v>
      </c>
      <c r="AQ440">
        <f>'Raw Data'!AE440</f>
        <v>34.845233</v>
      </c>
      <c r="AR440">
        <f>'Raw Data'!AF440</f>
        <v>-85.496852000000004</v>
      </c>
      <c r="AS440">
        <f>'Raw Data'!AG440</f>
        <v>67</v>
      </c>
      <c r="AT440">
        <f>'Raw Data'!AH440</f>
        <v>120</v>
      </c>
      <c r="AU440">
        <f>'Raw Data'!AI440</f>
        <v>1587</v>
      </c>
      <c r="AV440" t="str">
        <f>'Raw Data'!AJ440</f>
        <v>D6_0136_00_I</v>
      </c>
      <c r="AW440">
        <f>'Raw Data'!AK440</f>
        <v>173</v>
      </c>
      <c r="AX440">
        <f>'Raw Data'!AL440</f>
        <v>191</v>
      </c>
      <c r="AY440" t="str">
        <f>'Raw Data'!AM440</f>
        <v>simple</v>
      </c>
      <c r="AZ440">
        <f>'Raw Data'!AN440</f>
        <v>1312.5</v>
      </c>
      <c r="BA440">
        <f>'Raw Data'!AO440</f>
        <v>27.5</v>
      </c>
      <c r="BB440">
        <f>'Raw Data'!AP440</f>
        <v>630</v>
      </c>
      <c r="BC440">
        <f>'Raw Data'!AQ440</f>
        <v>-85.497581999999994</v>
      </c>
      <c r="BD440">
        <f>'Raw Data'!AR440</f>
        <v>34.846128999999998</v>
      </c>
      <c r="BE440">
        <f>'Raw Data'!AS440</f>
        <v>-85.496251000000001</v>
      </c>
      <c r="BF440">
        <f>'Raw Data'!AT440</f>
        <v>34.847445999999998</v>
      </c>
      <c r="BG440" t="str">
        <f>'Raw Data'!AU440</f>
        <v>0831013600I</v>
      </c>
      <c r="BH440">
        <f>'Raw Data'!AV440</f>
        <v>1</v>
      </c>
      <c r="BI440">
        <f>'Raw Data'!AW440</f>
        <v>83</v>
      </c>
      <c r="BJ440">
        <f>'Raw Data'!AX440</f>
        <v>136</v>
      </c>
      <c r="BK440">
        <f>'Raw Data'!AY440</f>
        <v>0</v>
      </c>
      <c r="BL440">
        <f>'Raw Data'!AZ440</f>
        <v>55</v>
      </c>
      <c r="BM440">
        <f>'Raw Data'!BA440</f>
        <v>8.64</v>
      </c>
      <c r="BN440">
        <f>'Raw Data'!BB440</f>
        <v>7.85</v>
      </c>
      <c r="BO440">
        <f>'Raw Data'!BC440</f>
        <v>1320.5</v>
      </c>
      <c r="BP440">
        <f>'Raw Data'!BD440</f>
        <v>1298.2</v>
      </c>
      <c r="BQ440">
        <f>'Raw Data'!BE440</f>
        <v>1279.2</v>
      </c>
      <c r="BR440">
        <f>'Raw Data'!BF440</f>
        <v>55</v>
      </c>
      <c r="BS440">
        <f>'Raw Data'!BG440</f>
        <v>57.6</v>
      </c>
      <c r="BT440">
        <f>'Raw Data'!BH440</f>
        <v>0</v>
      </c>
      <c r="BU440">
        <f>'Raw Data'!BI440</f>
        <v>44173</v>
      </c>
      <c r="BV440" t="str">
        <f>'Raw Data'!BJ440</f>
        <v>NONE</v>
      </c>
      <c r="BW440">
        <f>'Raw Data'!BK440</f>
        <v>1.8910000000000001E-3</v>
      </c>
      <c r="BX440">
        <f>'Raw Data'!BL440</f>
        <v>15005</v>
      </c>
      <c r="BY440">
        <f>'Raw Data'!BM440</f>
        <v>14645</v>
      </c>
      <c r="BZ440" t="str">
        <f>'Raw Data'!BN440</f>
        <v>0831013600I</v>
      </c>
      <c r="CA440" t="str">
        <f>'Raw Data'!BO440</f>
        <v>DADE</v>
      </c>
      <c r="CB440">
        <f>'Raw Data'!BP440</f>
        <v>1</v>
      </c>
      <c r="CC440">
        <f>'Raw Data'!BQ440</f>
        <v>13600</v>
      </c>
      <c r="CD440">
        <f>'Raw Data'!BR440</f>
        <v>6</v>
      </c>
      <c r="CE440">
        <f>'Raw Data'!BS440</f>
        <v>1</v>
      </c>
      <c r="CF440">
        <f>'Raw Data'!BT440</f>
        <v>2</v>
      </c>
      <c r="CG440">
        <f>'Raw Data'!BU440</f>
        <v>1</v>
      </c>
      <c r="CH440">
        <f>'Raw Data'!BV440</f>
        <v>1</v>
      </c>
      <c r="CI440">
        <f>'Raw Data'!BW440</f>
        <v>2</v>
      </c>
      <c r="CJ440">
        <f>'Raw Data'!BX440</f>
        <v>0</v>
      </c>
      <c r="CK440">
        <f>'Raw Data'!BY440</f>
        <v>5</v>
      </c>
      <c r="CL440" t="str">
        <f>'Raw Data'!BZ440</f>
        <v>N</v>
      </c>
      <c r="CM440">
        <f t="shared" si="95"/>
        <v>0</v>
      </c>
      <c r="CN440">
        <f>'Raw Data'!CA440</f>
        <v>83</v>
      </c>
      <c r="CO440">
        <f>'Raw Data'!CB440</f>
        <v>136</v>
      </c>
      <c r="CP440">
        <f>'Raw Data'!CC440</f>
        <v>0</v>
      </c>
      <c r="CQ440" t="str">
        <f>'Raw Data'!CD440</f>
        <v>Not Urban</v>
      </c>
      <c r="CR440" t="str">
        <f>'Raw Data'!CE440</f>
        <v>Not Urban</v>
      </c>
      <c r="CS440">
        <f>'Raw Data'!CF440</f>
        <v>0</v>
      </c>
      <c r="CT440">
        <f>'Raw Data'!CG440</f>
        <v>55</v>
      </c>
      <c r="CU440">
        <f>'Raw Data'!CH440</f>
        <v>2000</v>
      </c>
      <c r="CV440" t="str">
        <f>'Raw Data'!CI440</f>
        <v xml:space="preserve"> </v>
      </c>
      <c r="CW440">
        <f>'Raw Data'!CJ440</f>
        <v>0</v>
      </c>
      <c r="CX440">
        <f>'Raw Data'!CK440</f>
        <v>3.342797</v>
      </c>
      <c r="CY440">
        <f>'Raw Data'!CL440</f>
        <v>14</v>
      </c>
      <c r="CZ440" t="str">
        <f>'Raw Data'!CM440</f>
        <v>State Mainline</v>
      </c>
      <c r="DA440">
        <f>'Raw Data'!CN440</f>
        <v>2000</v>
      </c>
      <c r="DB440">
        <f>'Raw Data'!CO440</f>
        <v>166056</v>
      </c>
      <c r="DC440">
        <f>'Raw Data'!CP440</f>
        <v>7.26</v>
      </c>
      <c r="DD440">
        <f>'Raw Data'!CQ440</f>
        <v>10.6</v>
      </c>
      <c r="DE440">
        <f>'Raw Data'!CR440</f>
        <v>166056</v>
      </c>
      <c r="DF440">
        <f>'Raw Data'!CS440</f>
        <v>0</v>
      </c>
      <c r="DG440">
        <f>'Raw Data'!CT440</f>
        <v>17649.966739</v>
      </c>
      <c r="DH440">
        <f>'Raw Data'!CU440</f>
        <v>100</v>
      </c>
      <c r="DI440">
        <f>'Raw Data'!CV440</f>
        <v>14677</v>
      </c>
      <c r="DJ440">
        <f>'Raw Data'!CW440</f>
        <v>9.6239000000000005E-2</v>
      </c>
      <c r="DK440">
        <f>'Raw Data'!CX440</f>
        <v>0</v>
      </c>
      <c r="DL440">
        <f>'Raw Data'!CY440</f>
        <v>1.8910000000000001E-3</v>
      </c>
      <c r="DM440">
        <f>'Raw Data'!CZ440</f>
        <v>159</v>
      </c>
      <c r="DN440" t="str">
        <f>'Raw Data'!DA440</f>
        <v>083-0147</v>
      </c>
      <c r="DO440" t="str">
        <f>'Raw Data'!DB440</f>
        <v>5R : Rural Major Collector</v>
      </c>
      <c r="DP440" t="str">
        <f>'Raw Data'!DC440</f>
        <v>34.827135, -85.503135</v>
      </c>
      <c r="DQ440">
        <f>'Raw Data'!DD440</f>
        <v>-85.503135</v>
      </c>
      <c r="DR440">
        <f>'Raw Data'!DE440</f>
        <v>34.827134999999998</v>
      </c>
      <c r="DS440">
        <f>'Raw Data'!DF440</f>
        <v>34.827134999999998</v>
      </c>
      <c r="DT440">
        <f>'Raw Data'!DG440</f>
        <v>-85.503135</v>
      </c>
      <c r="DU440">
        <f>'Raw Data'!DH440</f>
        <v>1.9789999999999999E-2</v>
      </c>
      <c r="DV440">
        <f>'Raw Data'!DI440</f>
        <v>1.8910000000000001E-3</v>
      </c>
      <c r="DW440">
        <f>'Raw Data'!DJ440</f>
        <v>67</v>
      </c>
      <c r="DX440" s="11">
        <f t="shared" si="96"/>
        <v>2880</v>
      </c>
      <c r="DY440" s="5">
        <f t="shared" si="97"/>
        <v>2620</v>
      </c>
      <c r="DZ440" s="5">
        <f t="shared" si="90"/>
        <v>260</v>
      </c>
      <c r="EA440" s="5">
        <f t="shared" si="91"/>
        <v>9.9236641221374045E-2</v>
      </c>
      <c r="EB440" s="5">
        <f t="shared" si="92"/>
        <v>2750</v>
      </c>
      <c r="EC440">
        <f>'Raw Data'!DK440</f>
        <v>2720</v>
      </c>
      <c r="ED440">
        <f>'Raw Data'!DL440</f>
        <v>5.5</v>
      </c>
      <c r="EE440">
        <f>'Raw Data'!DM440</f>
        <v>2960</v>
      </c>
      <c r="EF440">
        <f>'Raw Data'!DN440</f>
        <v>5.5</v>
      </c>
      <c r="EG440">
        <f>'Raw Data'!DO440</f>
        <v>2960</v>
      </c>
      <c r="EH440">
        <f>'Raw Data'!DP440</f>
        <v>5.5</v>
      </c>
      <c r="EI440">
        <f>'Raw Data'!DQ440</f>
        <v>2800</v>
      </c>
      <c r="EJ440">
        <f>'Raw Data'!DR440</f>
        <v>0</v>
      </c>
      <c r="EK440">
        <f>'Raw Data'!DS440</f>
        <v>2720</v>
      </c>
      <c r="EL440">
        <f>'Raw Data'!DT440</f>
        <v>5.8</v>
      </c>
      <c r="EM440">
        <f>'Raw Data'!DU440</f>
        <v>2670</v>
      </c>
      <c r="EN440">
        <f>'Raw Data'!DV440</f>
        <v>5.8</v>
      </c>
      <c r="EO440">
        <f>'Raw Data'!DW440</f>
        <v>2550</v>
      </c>
      <c r="EP440">
        <f>'Raw Data'!DX440</f>
        <v>6</v>
      </c>
      <c r="EQ440">
        <f>'Raw Data'!DY440</f>
        <v>2540</v>
      </c>
      <c r="ER440">
        <f>'Raw Data'!DZ440</f>
        <v>6.7</v>
      </c>
      <c r="ES440">
        <f>'Raw Data'!EA440</f>
        <v>2550</v>
      </c>
      <c r="ET440">
        <f>'Raw Data'!EB440</f>
        <v>6.7</v>
      </c>
      <c r="EU440">
        <f>'Raw Data'!EC440</f>
        <v>2270</v>
      </c>
      <c r="EV440">
        <f>'Raw Data'!ED440</f>
        <v>6.7</v>
      </c>
      <c r="EW440">
        <f>'Raw Data'!EE440</f>
        <v>1.1540000000000001E-3</v>
      </c>
    </row>
    <row r="441" spans="1:153" x14ac:dyDescent="0.3">
      <c r="A441">
        <f>'Raw Data'!A441</f>
        <v>439</v>
      </c>
      <c r="B441" t="str">
        <f>'Raw Data'!B441</f>
        <v>Point</v>
      </c>
      <c r="C441">
        <f>'Raw Data'!C441</f>
        <v>661</v>
      </c>
      <c r="D441">
        <f>'Raw Data'!D441</f>
        <v>100</v>
      </c>
      <c r="E441" t="str">
        <f>'Raw Data'!E441</f>
        <v>Point</v>
      </c>
      <c r="F441">
        <f>'Raw Data'!F441</f>
        <v>6963329</v>
      </c>
      <c r="G441" t="str">
        <f>'Raw Data'!G441</f>
        <v>Gsp Post 00</v>
      </c>
      <c r="H441" s="3">
        <f>'Raw Data'!H441</f>
        <v>43414</v>
      </c>
      <c r="L441">
        <f t="shared" si="84"/>
        <v>0</v>
      </c>
      <c r="M441" s="5">
        <f t="shared" si="85"/>
        <v>43414</v>
      </c>
      <c r="N441" s="5">
        <f t="shared" si="93"/>
        <v>2018</v>
      </c>
      <c r="O441" s="5" t="str" cm="1">
        <f t="array" ref="O441">_xlfn.IFS(N441&lt;=2016,"before treatment",N441=2017,"unknown",N441&gt;2017,"after treatment")</f>
        <v>after treatment</v>
      </c>
      <c r="P441" s="5">
        <f t="shared" si="86"/>
        <v>0</v>
      </c>
      <c r="Q441" s="5">
        <f t="shared" si="87"/>
        <v>1</v>
      </c>
      <c r="R441" t="str">
        <f>'Raw Data'!I441</f>
        <v>Dade</v>
      </c>
      <c r="S441" t="str">
        <f>'Raw Data'!J441</f>
        <v>State Route 136</v>
      </c>
      <c r="T441" t="str">
        <f>'Raw Data'!K441</f>
        <v>(none)</v>
      </c>
      <c r="U441" t="str">
        <f>'Raw Data'!L441</f>
        <v>(A) Suspected Serious Injury</v>
      </c>
      <c r="V441">
        <f>'Raw Data'!M441</f>
        <v>0</v>
      </c>
      <c r="W441">
        <f>'Raw Data'!N441</f>
        <v>2</v>
      </c>
      <c r="X441">
        <f>'Raw Data'!O441</f>
        <v>0</v>
      </c>
      <c r="Y441" t="str">
        <f>'Raw Data'!P441</f>
        <v>Rear End</v>
      </c>
      <c r="Z441" t="str">
        <f>'Raw Data'!Q441</f>
        <v>On Roadway - Non-Intersection</v>
      </c>
      <c r="AA441" t="str">
        <f>'Raw Data'!R441</f>
        <v>["Motor Vehicle in Motion","Motor Vehicle in Motion"]</v>
      </c>
      <c r="AB441" t="str">
        <f>'Raw Data'!S441</f>
        <v>["Motor Vehicle in Motion","Over Turn"]</v>
      </c>
      <c r="AC441" t="str">
        <f>'Raw Data'!T441</f>
        <v>["Following Too Close","No Contributing Factors"]</v>
      </c>
      <c r="AD441">
        <f>'Raw Data'!U441</f>
        <v>2</v>
      </c>
      <c r="AE441" s="5" t="str">
        <f t="shared" si="94"/>
        <v>No</v>
      </c>
      <c r="AF441" t="str">
        <f>'Raw Data'!V441</f>
        <v>["Negotiating a Curve","Negotiating a Curve"]</v>
      </c>
      <c r="AG441" s="5">
        <f t="shared" si="88"/>
        <v>0</v>
      </c>
      <c r="AH441" t="str">
        <f>'Raw Data'!W441</f>
        <v>["West","West"]</v>
      </c>
      <c r="AI441" t="str">
        <f>'Raw Data'!X441</f>
        <v>Daylight</v>
      </c>
      <c r="AJ441" t="str">
        <f>'Raw Data'!Y441</f>
        <v>Dry</v>
      </c>
      <c r="AK441">
        <f>'Raw Data'!Z441</f>
        <v>0</v>
      </c>
      <c r="AL441" t="str">
        <f>'Raw Data'!AA441</f>
        <v>["Lap and Shoulder Belt Used","Lap and Shoulder Belt Used","None Used"]</v>
      </c>
      <c r="AM441" s="5">
        <f t="shared" si="89"/>
        <v>0</v>
      </c>
      <c r="AN441" t="str">
        <f>'Raw Data'!AB441</f>
        <v>["Passenger Car","Pickup Truck"]</v>
      </c>
      <c r="AO441" t="str">
        <f>'Raw Data'!AC441</f>
        <v>0831013600I</v>
      </c>
      <c r="AP441">
        <f>'Raw Data'!AD441</f>
        <v>9.0606919999999995</v>
      </c>
      <c r="AQ441">
        <f>'Raw Data'!AE441</f>
        <v>34.845233</v>
      </c>
      <c r="AR441">
        <f>'Raw Data'!AF441</f>
        <v>-85.496852000000004</v>
      </c>
      <c r="AS441">
        <f>'Raw Data'!AG441</f>
        <v>67</v>
      </c>
      <c r="AT441">
        <f>'Raw Data'!AH441</f>
        <v>120</v>
      </c>
      <c r="AU441">
        <f>'Raw Data'!AI441</f>
        <v>1587</v>
      </c>
      <c r="AV441" t="str">
        <f>'Raw Data'!AJ441</f>
        <v>D6_0136_00_I</v>
      </c>
      <c r="AW441">
        <f>'Raw Data'!AK441</f>
        <v>173</v>
      </c>
      <c r="AX441">
        <f>'Raw Data'!AL441</f>
        <v>191</v>
      </c>
      <c r="AY441" t="str">
        <f>'Raw Data'!AM441</f>
        <v>simple</v>
      </c>
      <c r="AZ441">
        <f>'Raw Data'!AN441</f>
        <v>1312.5</v>
      </c>
      <c r="BA441">
        <f>'Raw Data'!AO441</f>
        <v>27.5</v>
      </c>
      <c r="BB441">
        <f>'Raw Data'!AP441</f>
        <v>630</v>
      </c>
      <c r="BC441">
        <f>'Raw Data'!AQ441</f>
        <v>-85.497581999999994</v>
      </c>
      <c r="BD441">
        <f>'Raw Data'!AR441</f>
        <v>34.846128999999998</v>
      </c>
      <c r="BE441">
        <f>'Raw Data'!AS441</f>
        <v>-85.496251000000001</v>
      </c>
      <c r="BF441">
        <f>'Raw Data'!AT441</f>
        <v>34.847445999999998</v>
      </c>
      <c r="BG441" t="str">
        <f>'Raw Data'!AU441</f>
        <v>0831013600I</v>
      </c>
      <c r="BH441">
        <f>'Raw Data'!AV441</f>
        <v>1</v>
      </c>
      <c r="BI441">
        <f>'Raw Data'!AW441</f>
        <v>83</v>
      </c>
      <c r="BJ441">
        <f>'Raw Data'!AX441</f>
        <v>136</v>
      </c>
      <c r="BK441">
        <f>'Raw Data'!AY441</f>
        <v>0</v>
      </c>
      <c r="BL441">
        <f>'Raw Data'!AZ441</f>
        <v>55</v>
      </c>
      <c r="BM441">
        <f>'Raw Data'!BA441</f>
        <v>8.64</v>
      </c>
      <c r="BN441">
        <f>'Raw Data'!BB441</f>
        <v>7.85</v>
      </c>
      <c r="BO441">
        <f>'Raw Data'!BC441</f>
        <v>1320.5</v>
      </c>
      <c r="BP441">
        <f>'Raw Data'!BD441</f>
        <v>1298.2</v>
      </c>
      <c r="BQ441">
        <f>'Raw Data'!BE441</f>
        <v>1279.2</v>
      </c>
      <c r="BR441">
        <f>'Raw Data'!BF441</f>
        <v>55</v>
      </c>
      <c r="BS441">
        <f>'Raw Data'!BG441</f>
        <v>57.6</v>
      </c>
      <c r="BT441">
        <f>'Raw Data'!BH441</f>
        <v>0</v>
      </c>
      <c r="BU441">
        <f>'Raw Data'!BI441</f>
        <v>44173</v>
      </c>
      <c r="BV441" t="str">
        <f>'Raw Data'!BJ441</f>
        <v>NONE</v>
      </c>
      <c r="BW441">
        <f>'Raw Data'!BK441</f>
        <v>1.8910000000000001E-3</v>
      </c>
      <c r="BX441">
        <f>'Raw Data'!BL441</f>
        <v>15005</v>
      </c>
      <c r="BY441">
        <f>'Raw Data'!BM441</f>
        <v>14645</v>
      </c>
      <c r="BZ441" t="str">
        <f>'Raw Data'!BN441</f>
        <v>0831013600I</v>
      </c>
      <c r="CA441" t="str">
        <f>'Raw Data'!BO441</f>
        <v>DADE</v>
      </c>
      <c r="CB441">
        <f>'Raw Data'!BP441</f>
        <v>1</v>
      </c>
      <c r="CC441">
        <f>'Raw Data'!BQ441</f>
        <v>13600</v>
      </c>
      <c r="CD441">
        <f>'Raw Data'!BR441</f>
        <v>6</v>
      </c>
      <c r="CE441">
        <f>'Raw Data'!BS441</f>
        <v>1</v>
      </c>
      <c r="CF441">
        <f>'Raw Data'!BT441</f>
        <v>2</v>
      </c>
      <c r="CG441">
        <f>'Raw Data'!BU441</f>
        <v>1</v>
      </c>
      <c r="CH441">
        <f>'Raw Data'!BV441</f>
        <v>1</v>
      </c>
      <c r="CI441">
        <f>'Raw Data'!BW441</f>
        <v>2</v>
      </c>
      <c r="CJ441">
        <f>'Raw Data'!BX441</f>
        <v>0</v>
      </c>
      <c r="CK441">
        <f>'Raw Data'!BY441</f>
        <v>5</v>
      </c>
      <c r="CL441" t="str">
        <f>'Raw Data'!BZ441</f>
        <v>N</v>
      </c>
      <c r="CM441">
        <f t="shared" si="95"/>
        <v>0</v>
      </c>
      <c r="CN441">
        <f>'Raw Data'!CA441</f>
        <v>83</v>
      </c>
      <c r="CO441">
        <f>'Raw Data'!CB441</f>
        <v>136</v>
      </c>
      <c r="CP441">
        <f>'Raw Data'!CC441</f>
        <v>0</v>
      </c>
      <c r="CQ441" t="str">
        <f>'Raw Data'!CD441</f>
        <v>Not Urban</v>
      </c>
      <c r="CR441" t="str">
        <f>'Raw Data'!CE441</f>
        <v>Not Urban</v>
      </c>
      <c r="CS441">
        <f>'Raw Data'!CF441</f>
        <v>0</v>
      </c>
      <c r="CT441">
        <f>'Raw Data'!CG441</f>
        <v>55</v>
      </c>
      <c r="CU441">
        <f>'Raw Data'!CH441</f>
        <v>2000</v>
      </c>
      <c r="CV441" t="str">
        <f>'Raw Data'!CI441</f>
        <v xml:space="preserve"> </v>
      </c>
      <c r="CW441">
        <f>'Raw Data'!CJ441</f>
        <v>0</v>
      </c>
      <c r="CX441">
        <f>'Raw Data'!CK441</f>
        <v>3.342797</v>
      </c>
      <c r="CY441">
        <f>'Raw Data'!CL441</f>
        <v>14</v>
      </c>
      <c r="CZ441" t="str">
        <f>'Raw Data'!CM441</f>
        <v>State Mainline</v>
      </c>
      <c r="DA441">
        <f>'Raw Data'!CN441</f>
        <v>2000</v>
      </c>
      <c r="DB441">
        <f>'Raw Data'!CO441</f>
        <v>166056</v>
      </c>
      <c r="DC441">
        <f>'Raw Data'!CP441</f>
        <v>7.26</v>
      </c>
      <c r="DD441">
        <f>'Raw Data'!CQ441</f>
        <v>10.6</v>
      </c>
      <c r="DE441">
        <f>'Raw Data'!CR441</f>
        <v>166056</v>
      </c>
      <c r="DF441">
        <f>'Raw Data'!CS441</f>
        <v>0</v>
      </c>
      <c r="DG441">
        <f>'Raw Data'!CT441</f>
        <v>17649.966739</v>
      </c>
      <c r="DH441">
        <f>'Raw Data'!CU441</f>
        <v>100</v>
      </c>
      <c r="DI441">
        <f>'Raw Data'!CV441</f>
        <v>14677</v>
      </c>
      <c r="DJ441">
        <f>'Raw Data'!CW441</f>
        <v>9.6239000000000005E-2</v>
      </c>
      <c r="DK441">
        <f>'Raw Data'!CX441</f>
        <v>0</v>
      </c>
      <c r="DL441">
        <f>'Raw Data'!CY441</f>
        <v>1.8910000000000001E-3</v>
      </c>
      <c r="DM441">
        <f>'Raw Data'!CZ441</f>
        <v>159</v>
      </c>
      <c r="DN441" t="str">
        <f>'Raw Data'!DA441</f>
        <v>083-0147</v>
      </c>
      <c r="DO441" t="str">
        <f>'Raw Data'!DB441</f>
        <v>5R : Rural Major Collector</v>
      </c>
      <c r="DP441" t="str">
        <f>'Raw Data'!DC441</f>
        <v>34.827135, -85.503135</v>
      </c>
      <c r="DQ441">
        <f>'Raw Data'!DD441</f>
        <v>-85.503135</v>
      </c>
      <c r="DR441">
        <f>'Raw Data'!DE441</f>
        <v>34.827134999999998</v>
      </c>
      <c r="DS441">
        <f>'Raw Data'!DF441</f>
        <v>34.827134999999998</v>
      </c>
      <c r="DT441">
        <f>'Raw Data'!DG441</f>
        <v>-85.503135</v>
      </c>
      <c r="DU441">
        <f>'Raw Data'!DH441</f>
        <v>1.9789999999999999E-2</v>
      </c>
      <c r="DV441">
        <f>'Raw Data'!DI441</f>
        <v>1.8910000000000001E-3</v>
      </c>
      <c r="DW441">
        <f>'Raw Data'!DJ441</f>
        <v>67</v>
      </c>
      <c r="DX441" s="11">
        <f t="shared" si="96"/>
        <v>2880</v>
      </c>
      <c r="DY441" s="5">
        <f t="shared" si="97"/>
        <v>2620</v>
      </c>
      <c r="DZ441" s="5">
        <f t="shared" si="90"/>
        <v>260</v>
      </c>
      <c r="EA441" s="5">
        <f t="shared" si="91"/>
        <v>9.9236641221374045E-2</v>
      </c>
      <c r="EB441" s="5">
        <f t="shared" si="92"/>
        <v>2750</v>
      </c>
      <c r="EC441">
        <f>'Raw Data'!DK441</f>
        <v>2720</v>
      </c>
      <c r="ED441">
        <f>'Raw Data'!DL441</f>
        <v>5.5</v>
      </c>
      <c r="EE441">
        <f>'Raw Data'!DM441</f>
        <v>2960</v>
      </c>
      <c r="EF441">
        <f>'Raw Data'!DN441</f>
        <v>5.5</v>
      </c>
      <c r="EG441">
        <f>'Raw Data'!DO441</f>
        <v>2960</v>
      </c>
      <c r="EH441">
        <f>'Raw Data'!DP441</f>
        <v>5.5</v>
      </c>
      <c r="EI441">
        <f>'Raw Data'!DQ441</f>
        <v>2800</v>
      </c>
      <c r="EJ441">
        <f>'Raw Data'!DR441</f>
        <v>0</v>
      </c>
      <c r="EK441">
        <f>'Raw Data'!DS441</f>
        <v>2720</v>
      </c>
      <c r="EL441">
        <f>'Raw Data'!DT441</f>
        <v>5.8</v>
      </c>
      <c r="EM441">
        <f>'Raw Data'!DU441</f>
        <v>2670</v>
      </c>
      <c r="EN441">
        <f>'Raw Data'!DV441</f>
        <v>5.8</v>
      </c>
      <c r="EO441">
        <f>'Raw Data'!DW441</f>
        <v>2550</v>
      </c>
      <c r="EP441">
        <f>'Raw Data'!DX441</f>
        <v>6</v>
      </c>
      <c r="EQ441">
        <f>'Raw Data'!DY441</f>
        <v>2540</v>
      </c>
      <c r="ER441">
        <f>'Raw Data'!DZ441</f>
        <v>6.7</v>
      </c>
      <c r="ES441">
        <f>'Raw Data'!EA441</f>
        <v>2550</v>
      </c>
      <c r="ET441">
        <f>'Raw Data'!EB441</f>
        <v>6.7</v>
      </c>
      <c r="EU441">
        <f>'Raw Data'!EC441</f>
        <v>2270</v>
      </c>
      <c r="EV441">
        <f>'Raw Data'!ED441</f>
        <v>6.7</v>
      </c>
      <c r="EW441">
        <f>'Raw Data'!EE441</f>
        <v>1.1540000000000001E-3</v>
      </c>
    </row>
    <row r="442" spans="1:153" x14ac:dyDescent="0.3">
      <c r="A442">
        <f>'Raw Data'!A442</f>
        <v>440</v>
      </c>
      <c r="B442" t="str">
        <f>'Raw Data'!B442</f>
        <v>Point</v>
      </c>
      <c r="C442">
        <f>'Raw Data'!C442</f>
        <v>666</v>
      </c>
      <c r="D442">
        <f>'Raw Data'!D442</f>
        <v>97</v>
      </c>
      <c r="E442" t="str">
        <f>'Raw Data'!E442</f>
        <v>Point</v>
      </c>
      <c r="F442">
        <f>'Raw Data'!F442</f>
        <v>6984647</v>
      </c>
      <c r="G442" t="str">
        <f>'Raw Data'!G442</f>
        <v>Gsp Post 00</v>
      </c>
      <c r="H442" s="3">
        <f>'Raw Data'!H442</f>
        <v>43432</v>
      </c>
      <c r="L442">
        <f t="shared" si="84"/>
        <v>0</v>
      </c>
      <c r="M442" s="5">
        <f t="shared" si="85"/>
        <v>43432</v>
      </c>
      <c r="N442" s="5">
        <f t="shared" si="93"/>
        <v>2018</v>
      </c>
      <c r="O442" s="5" t="str" cm="1">
        <f t="array" ref="O442">_xlfn.IFS(N442&lt;=2016,"before treatment",N442=2017,"unknown",N442&gt;2017,"after treatment")</f>
        <v>after treatment</v>
      </c>
      <c r="P442" s="5">
        <f t="shared" si="86"/>
        <v>0</v>
      </c>
      <c r="Q442" s="5">
        <f t="shared" si="87"/>
        <v>1</v>
      </c>
      <c r="R442" t="str">
        <f>'Raw Data'!I442</f>
        <v>Dade</v>
      </c>
      <c r="S442" t="str">
        <f>'Raw Data'!J442</f>
        <v>State Route 136</v>
      </c>
      <c r="T442" t="str">
        <f>'Raw Data'!K442</f>
        <v>(none)</v>
      </c>
      <c r="U442" t="str">
        <f>'Raw Data'!L442</f>
        <v>(O) No Injury</v>
      </c>
      <c r="V442">
        <f>'Raw Data'!M442</f>
        <v>0</v>
      </c>
      <c r="W442">
        <f>'Raw Data'!N442</f>
        <v>0</v>
      </c>
      <c r="X442">
        <f>'Raw Data'!O442</f>
        <v>0</v>
      </c>
      <c r="Y442" t="str">
        <f>'Raw Data'!P442</f>
        <v>Not a Collision with Motor Vehicle</v>
      </c>
      <c r="Z442" t="str">
        <f>'Raw Data'!Q442</f>
        <v>Off Roadway</v>
      </c>
      <c r="AA442" t="str">
        <f>'Raw Data'!R442</f>
        <v>(None)</v>
      </c>
      <c r="AB442" t="str">
        <f>'Raw Data'!S442</f>
        <v>Cargo/Equipment Loss or Shift</v>
      </c>
      <c r="AC442" t="str">
        <f>'Raw Data'!T442</f>
        <v>Driver Lost Control</v>
      </c>
      <c r="AD442">
        <f>'Raw Data'!U442</f>
        <v>1</v>
      </c>
      <c r="AE442" s="5" t="str">
        <f t="shared" si="94"/>
        <v>Yes</v>
      </c>
      <c r="AF442" t="str">
        <f>'Raw Data'!V442</f>
        <v>Straight</v>
      </c>
      <c r="AG442" s="5">
        <f t="shared" si="88"/>
        <v>0</v>
      </c>
      <c r="AH442" t="str">
        <f>'Raw Data'!W442</f>
        <v>West</v>
      </c>
      <c r="AI442" t="str">
        <f>'Raw Data'!X442</f>
        <v>Dark-Not Lighted</v>
      </c>
      <c r="AJ442" t="str">
        <f>'Raw Data'!Y442</f>
        <v>Dry</v>
      </c>
      <c r="AK442">
        <f>'Raw Data'!Z442</f>
        <v>54</v>
      </c>
      <c r="AL442" t="str">
        <f>'Raw Data'!AA442</f>
        <v>Lap and Shoulder Belt Used</v>
      </c>
      <c r="AM442" s="5">
        <f t="shared" si="89"/>
        <v>0</v>
      </c>
      <c r="AN442" t="str">
        <f>'Raw Data'!AB442</f>
        <v>Pickup Truck</v>
      </c>
      <c r="AO442" t="str">
        <f>'Raw Data'!AC442</f>
        <v>0831013600I</v>
      </c>
      <c r="AP442">
        <f>'Raw Data'!AD442</f>
        <v>9.0606919999999995</v>
      </c>
      <c r="AQ442">
        <f>'Raw Data'!AE442</f>
        <v>34.845233</v>
      </c>
      <c r="AR442">
        <f>'Raw Data'!AF442</f>
        <v>-85.496852000000004</v>
      </c>
      <c r="AS442">
        <f>'Raw Data'!AG442</f>
        <v>67</v>
      </c>
      <c r="AT442">
        <f>'Raw Data'!AH442</f>
        <v>120</v>
      </c>
      <c r="AU442">
        <f>'Raw Data'!AI442</f>
        <v>1587</v>
      </c>
      <c r="AV442" t="str">
        <f>'Raw Data'!AJ442</f>
        <v>D6_0136_00_I</v>
      </c>
      <c r="AW442">
        <f>'Raw Data'!AK442</f>
        <v>173</v>
      </c>
      <c r="AX442">
        <f>'Raw Data'!AL442</f>
        <v>191</v>
      </c>
      <c r="AY442" t="str">
        <f>'Raw Data'!AM442</f>
        <v>simple</v>
      </c>
      <c r="AZ442">
        <f>'Raw Data'!AN442</f>
        <v>1312.5</v>
      </c>
      <c r="BA442">
        <f>'Raw Data'!AO442</f>
        <v>27.5</v>
      </c>
      <c r="BB442">
        <f>'Raw Data'!AP442</f>
        <v>630</v>
      </c>
      <c r="BC442">
        <f>'Raw Data'!AQ442</f>
        <v>-85.497581999999994</v>
      </c>
      <c r="BD442">
        <f>'Raw Data'!AR442</f>
        <v>34.846128999999998</v>
      </c>
      <c r="BE442">
        <f>'Raw Data'!AS442</f>
        <v>-85.496251000000001</v>
      </c>
      <c r="BF442">
        <f>'Raw Data'!AT442</f>
        <v>34.847445999999998</v>
      </c>
      <c r="BG442" t="str">
        <f>'Raw Data'!AU442</f>
        <v>0831013600I</v>
      </c>
      <c r="BH442">
        <f>'Raw Data'!AV442</f>
        <v>1</v>
      </c>
      <c r="BI442">
        <f>'Raw Data'!AW442</f>
        <v>83</v>
      </c>
      <c r="BJ442">
        <f>'Raw Data'!AX442</f>
        <v>136</v>
      </c>
      <c r="BK442">
        <f>'Raw Data'!AY442</f>
        <v>0</v>
      </c>
      <c r="BL442">
        <f>'Raw Data'!AZ442</f>
        <v>55</v>
      </c>
      <c r="BM442">
        <f>'Raw Data'!BA442</f>
        <v>8.64</v>
      </c>
      <c r="BN442">
        <f>'Raw Data'!BB442</f>
        <v>7.85</v>
      </c>
      <c r="BO442">
        <f>'Raw Data'!BC442</f>
        <v>1320.5</v>
      </c>
      <c r="BP442">
        <f>'Raw Data'!BD442</f>
        <v>1298.2</v>
      </c>
      <c r="BQ442">
        <f>'Raw Data'!BE442</f>
        <v>1279.2</v>
      </c>
      <c r="BR442">
        <f>'Raw Data'!BF442</f>
        <v>55</v>
      </c>
      <c r="BS442">
        <f>'Raw Data'!BG442</f>
        <v>57.6</v>
      </c>
      <c r="BT442">
        <f>'Raw Data'!BH442</f>
        <v>0</v>
      </c>
      <c r="BU442">
        <f>'Raw Data'!BI442</f>
        <v>44173</v>
      </c>
      <c r="BV442" t="str">
        <f>'Raw Data'!BJ442</f>
        <v>NONE</v>
      </c>
      <c r="BW442">
        <f>'Raw Data'!BK442</f>
        <v>1.8910000000000001E-3</v>
      </c>
      <c r="BX442">
        <f>'Raw Data'!BL442</f>
        <v>15005</v>
      </c>
      <c r="BY442">
        <f>'Raw Data'!BM442</f>
        <v>14645</v>
      </c>
      <c r="BZ442" t="str">
        <f>'Raw Data'!BN442</f>
        <v>0831013600I</v>
      </c>
      <c r="CA442" t="str">
        <f>'Raw Data'!BO442</f>
        <v>DADE</v>
      </c>
      <c r="CB442">
        <f>'Raw Data'!BP442</f>
        <v>1</v>
      </c>
      <c r="CC442">
        <f>'Raw Data'!BQ442</f>
        <v>13600</v>
      </c>
      <c r="CD442">
        <f>'Raw Data'!BR442</f>
        <v>6</v>
      </c>
      <c r="CE442">
        <f>'Raw Data'!BS442</f>
        <v>1</v>
      </c>
      <c r="CF442">
        <f>'Raw Data'!BT442</f>
        <v>2</v>
      </c>
      <c r="CG442">
        <f>'Raw Data'!BU442</f>
        <v>1</v>
      </c>
      <c r="CH442">
        <f>'Raw Data'!BV442</f>
        <v>1</v>
      </c>
      <c r="CI442">
        <f>'Raw Data'!BW442</f>
        <v>2</v>
      </c>
      <c r="CJ442">
        <f>'Raw Data'!BX442</f>
        <v>0</v>
      </c>
      <c r="CK442">
        <f>'Raw Data'!BY442</f>
        <v>5</v>
      </c>
      <c r="CL442" t="str">
        <f>'Raw Data'!BZ442</f>
        <v>N</v>
      </c>
      <c r="CM442">
        <f t="shared" si="95"/>
        <v>0</v>
      </c>
      <c r="CN442">
        <f>'Raw Data'!CA442</f>
        <v>83</v>
      </c>
      <c r="CO442">
        <f>'Raw Data'!CB442</f>
        <v>136</v>
      </c>
      <c r="CP442">
        <f>'Raw Data'!CC442</f>
        <v>0</v>
      </c>
      <c r="CQ442" t="str">
        <f>'Raw Data'!CD442</f>
        <v>Not Urban</v>
      </c>
      <c r="CR442" t="str">
        <f>'Raw Data'!CE442</f>
        <v>Not Urban</v>
      </c>
      <c r="CS442">
        <f>'Raw Data'!CF442</f>
        <v>0</v>
      </c>
      <c r="CT442">
        <f>'Raw Data'!CG442</f>
        <v>55</v>
      </c>
      <c r="CU442">
        <f>'Raw Data'!CH442</f>
        <v>2000</v>
      </c>
      <c r="CV442" t="str">
        <f>'Raw Data'!CI442</f>
        <v xml:space="preserve"> </v>
      </c>
      <c r="CW442">
        <f>'Raw Data'!CJ442</f>
        <v>0</v>
      </c>
      <c r="CX442">
        <f>'Raw Data'!CK442</f>
        <v>3.342797</v>
      </c>
      <c r="CY442">
        <f>'Raw Data'!CL442</f>
        <v>14</v>
      </c>
      <c r="CZ442" t="str">
        <f>'Raw Data'!CM442</f>
        <v>State Mainline</v>
      </c>
      <c r="DA442">
        <f>'Raw Data'!CN442</f>
        <v>2000</v>
      </c>
      <c r="DB442">
        <f>'Raw Data'!CO442</f>
        <v>166056</v>
      </c>
      <c r="DC442">
        <f>'Raw Data'!CP442</f>
        <v>7.26</v>
      </c>
      <c r="DD442">
        <f>'Raw Data'!CQ442</f>
        <v>10.6</v>
      </c>
      <c r="DE442">
        <f>'Raw Data'!CR442</f>
        <v>166056</v>
      </c>
      <c r="DF442">
        <f>'Raw Data'!CS442</f>
        <v>0</v>
      </c>
      <c r="DG442">
        <f>'Raw Data'!CT442</f>
        <v>17649.966739</v>
      </c>
      <c r="DH442">
        <f>'Raw Data'!CU442</f>
        <v>100</v>
      </c>
      <c r="DI442">
        <f>'Raw Data'!CV442</f>
        <v>14677</v>
      </c>
      <c r="DJ442">
        <f>'Raw Data'!CW442</f>
        <v>9.6239000000000005E-2</v>
      </c>
      <c r="DK442">
        <f>'Raw Data'!CX442</f>
        <v>0</v>
      </c>
      <c r="DL442">
        <f>'Raw Data'!CY442</f>
        <v>1.8910000000000001E-3</v>
      </c>
      <c r="DM442">
        <f>'Raw Data'!CZ442</f>
        <v>159</v>
      </c>
      <c r="DN442" t="str">
        <f>'Raw Data'!DA442</f>
        <v>083-0147</v>
      </c>
      <c r="DO442" t="str">
        <f>'Raw Data'!DB442</f>
        <v>5R : Rural Major Collector</v>
      </c>
      <c r="DP442" t="str">
        <f>'Raw Data'!DC442</f>
        <v>34.827135, -85.503135</v>
      </c>
      <c r="DQ442">
        <f>'Raw Data'!DD442</f>
        <v>-85.503135</v>
      </c>
      <c r="DR442">
        <f>'Raw Data'!DE442</f>
        <v>34.827134999999998</v>
      </c>
      <c r="DS442">
        <f>'Raw Data'!DF442</f>
        <v>34.827134999999998</v>
      </c>
      <c r="DT442">
        <f>'Raw Data'!DG442</f>
        <v>-85.503135</v>
      </c>
      <c r="DU442">
        <f>'Raw Data'!DH442</f>
        <v>1.9789999999999999E-2</v>
      </c>
      <c r="DV442">
        <f>'Raw Data'!DI442</f>
        <v>1.8910000000000001E-3</v>
      </c>
      <c r="DW442">
        <f>'Raw Data'!DJ442</f>
        <v>67</v>
      </c>
      <c r="DX442" s="11">
        <f t="shared" si="96"/>
        <v>2880</v>
      </c>
      <c r="DY442" s="5">
        <f t="shared" si="97"/>
        <v>2620</v>
      </c>
      <c r="DZ442" s="5">
        <f t="shared" si="90"/>
        <v>260</v>
      </c>
      <c r="EA442" s="5">
        <f t="shared" si="91"/>
        <v>9.9236641221374045E-2</v>
      </c>
      <c r="EB442" s="5">
        <f t="shared" si="92"/>
        <v>2750</v>
      </c>
      <c r="EC442">
        <f>'Raw Data'!DK442</f>
        <v>2720</v>
      </c>
      <c r="ED442">
        <f>'Raw Data'!DL442</f>
        <v>5.5</v>
      </c>
      <c r="EE442">
        <f>'Raw Data'!DM442</f>
        <v>2960</v>
      </c>
      <c r="EF442">
        <f>'Raw Data'!DN442</f>
        <v>5.5</v>
      </c>
      <c r="EG442">
        <f>'Raw Data'!DO442</f>
        <v>2960</v>
      </c>
      <c r="EH442">
        <f>'Raw Data'!DP442</f>
        <v>5.5</v>
      </c>
      <c r="EI442">
        <f>'Raw Data'!DQ442</f>
        <v>2800</v>
      </c>
      <c r="EJ442">
        <f>'Raw Data'!DR442</f>
        <v>0</v>
      </c>
      <c r="EK442">
        <f>'Raw Data'!DS442</f>
        <v>2720</v>
      </c>
      <c r="EL442">
        <f>'Raw Data'!DT442</f>
        <v>5.8</v>
      </c>
      <c r="EM442">
        <f>'Raw Data'!DU442</f>
        <v>2670</v>
      </c>
      <c r="EN442">
        <f>'Raw Data'!DV442</f>
        <v>5.8</v>
      </c>
      <c r="EO442">
        <f>'Raw Data'!DW442</f>
        <v>2550</v>
      </c>
      <c r="EP442">
        <f>'Raw Data'!DX442</f>
        <v>6</v>
      </c>
      <c r="EQ442">
        <f>'Raw Data'!DY442</f>
        <v>2540</v>
      </c>
      <c r="ER442">
        <f>'Raw Data'!DZ442</f>
        <v>6.7</v>
      </c>
      <c r="ES442">
        <f>'Raw Data'!EA442</f>
        <v>2550</v>
      </c>
      <c r="ET442">
        <f>'Raw Data'!EB442</f>
        <v>6.7</v>
      </c>
      <c r="EU442">
        <f>'Raw Data'!EC442</f>
        <v>2270</v>
      </c>
      <c r="EV442">
        <f>'Raw Data'!ED442</f>
        <v>6.7</v>
      </c>
      <c r="EW442">
        <f>'Raw Data'!EE442</f>
        <v>1.1540000000000001E-3</v>
      </c>
    </row>
    <row r="443" spans="1:153" x14ac:dyDescent="0.3">
      <c r="A443">
        <f>'Raw Data'!A443</f>
        <v>441</v>
      </c>
      <c r="B443" t="str">
        <f>'Raw Data'!B443</f>
        <v>Point</v>
      </c>
      <c r="C443">
        <f>'Raw Data'!C443</f>
        <v>421</v>
      </c>
      <c r="D443">
        <f>'Raw Data'!D443</f>
        <v>155</v>
      </c>
      <c r="E443" t="str">
        <f>'Raw Data'!E443</f>
        <v>Point</v>
      </c>
      <c r="F443">
        <f>'Raw Data'!F443</f>
        <v>6378770</v>
      </c>
      <c r="G443" t="str">
        <f>'Raw Data'!G443</f>
        <v>Gsp Post 00</v>
      </c>
      <c r="H443" s="3">
        <f>'Raw Data'!H443</f>
        <v>42980</v>
      </c>
      <c r="L443">
        <f t="shared" si="84"/>
        <v>0</v>
      </c>
      <c r="M443" s="5">
        <f t="shared" si="85"/>
        <v>42980</v>
      </c>
      <c r="N443" s="5">
        <f t="shared" si="93"/>
        <v>2017</v>
      </c>
      <c r="O443" s="5" t="str" cm="1">
        <f t="array" ref="O443">_xlfn.IFS(N443&lt;=2016,"before treatment",N443=2017,"unknown",N443&gt;2017,"after treatment")</f>
        <v>unknown</v>
      </c>
      <c r="P443" s="5">
        <f t="shared" si="86"/>
        <v>0</v>
      </c>
      <c r="Q443" s="5">
        <f t="shared" si="87"/>
        <v>0</v>
      </c>
      <c r="R443" t="str">
        <f>'Raw Data'!I443</f>
        <v>Dade</v>
      </c>
      <c r="S443" t="str">
        <f>'Raw Data'!J443</f>
        <v>State Route 136</v>
      </c>
      <c r="T443" t="str">
        <f>'Raw Data'!K443</f>
        <v>(none)</v>
      </c>
      <c r="U443" t="str">
        <f>'Raw Data'!L443</f>
        <v>(B) Suspected Minor/Visible Injury</v>
      </c>
      <c r="V443">
        <f>'Raw Data'!M443</f>
        <v>0</v>
      </c>
      <c r="W443">
        <f>'Raw Data'!N443</f>
        <v>0</v>
      </c>
      <c r="X443">
        <f>'Raw Data'!O443</f>
        <v>1</v>
      </c>
      <c r="Y443" t="str">
        <f>'Raw Data'!P443</f>
        <v>Not a Collision with Motor Vehicle</v>
      </c>
      <c r="Z443" t="str">
        <f>'Raw Data'!Q443</f>
        <v>On Shoulder</v>
      </c>
      <c r="AA443" t="str">
        <f>'Raw Data'!R443</f>
        <v>Other-Fixed Object</v>
      </c>
      <c r="AB443" t="str">
        <f>'Raw Data'!S443</f>
        <v>Other - Fixed Object</v>
      </c>
      <c r="AC443" t="str">
        <f>'Raw Data'!T443</f>
        <v>Changed Lanes Improperly</v>
      </c>
      <c r="AD443">
        <f>'Raw Data'!U443</f>
        <v>1</v>
      </c>
      <c r="AE443" s="5" t="str">
        <f t="shared" si="94"/>
        <v>Yes</v>
      </c>
      <c r="AF443" t="str">
        <f>'Raw Data'!V443</f>
        <v>Straight</v>
      </c>
      <c r="AG443" s="5">
        <f t="shared" si="88"/>
        <v>0</v>
      </c>
      <c r="AH443" t="str">
        <f>'Raw Data'!W443</f>
        <v>West</v>
      </c>
      <c r="AI443" t="str">
        <f>'Raw Data'!X443</f>
        <v>Daylight</v>
      </c>
      <c r="AJ443" t="str">
        <f>'Raw Data'!Y443</f>
        <v>Dry</v>
      </c>
      <c r="AK443">
        <f>'Raw Data'!Z443</f>
        <v>45</v>
      </c>
      <c r="AL443" t="str">
        <f>'Raw Data'!AA443</f>
        <v>None Used</v>
      </c>
      <c r="AM443" s="5">
        <f t="shared" si="89"/>
        <v>1</v>
      </c>
      <c r="AN443" t="str">
        <f>'Raw Data'!AB443</f>
        <v>Motorcycle</v>
      </c>
      <c r="AO443" t="str">
        <f>'Raw Data'!AC443</f>
        <v>0831013600I</v>
      </c>
      <c r="AP443">
        <f>'Raw Data'!AD443</f>
        <v>8.657</v>
      </c>
      <c r="AQ443">
        <f>'Raw Data'!AE443</f>
        <v>34.847900000000003</v>
      </c>
      <c r="AR443">
        <f>'Raw Data'!AF443</f>
        <v>-85.495939000000007</v>
      </c>
      <c r="AS443">
        <f>'Raw Data'!AG443</f>
        <v>68</v>
      </c>
      <c r="AT443">
        <f>'Raw Data'!AH443</f>
        <v>122</v>
      </c>
      <c r="AU443">
        <f>'Raw Data'!AI443</f>
        <v>1589</v>
      </c>
      <c r="AV443" t="str">
        <f>'Raw Data'!AJ443</f>
        <v>D6_0136_00_I</v>
      </c>
      <c r="AW443">
        <f>'Raw Data'!AK443</f>
        <v>174</v>
      </c>
      <c r="AX443">
        <f>'Raw Data'!AL443</f>
        <v>193</v>
      </c>
      <c r="AY443" t="str">
        <f>'Raw Data'!AM443</f>
        <v>split</v>
      </c>
      <c r="AZ443">
        <f>'Raw Data'!AN443</f>
        <v>598</v>
      </c>
      <c r="BA443">
        <f>'Raw Data'!AO443</f>
        <v>30.2</v>
      </c>
      <c r="BB443">
        <f>'Raw Data'!AP443</f>
        <v>318.10000000000002</v>
      </c>
      <c r="BC443">
        <f>'Raw Data'!AQ443</f>
        <v>-85.495694999999998</v>
      </c>
      <c r="BD443">
        <f>'Raw Data'!AR443</f>
        <v>34.848227999999999</v>
      </c>
      <c r="BE443">
        <f>'Raw Data'!AS443</f>
        <v>-85.495022000000006</v>
      </c>
      <c r="BF443">
        <f>'Raw Data'!AT443</f>
        <v>34.848885000000003</v>
      </c>
      <c r="BG443" t="str">
        <f>'Raw Data'!AU443</f>
        <v>0831013600I</v>
      </c>
      <c r="BH443">
        <f>'Raw Data'!AV443</f>
        <v>1</v>
      </c>
      <c r="BI443">
        <f>'Raw Data'!AW443</f>
        <v>83</v>
      </c>
      <c r="BJ443">
        <f>'Raw Data'!AX443</f>
        <v>136</v>
      </c>
      <c r="BK443">
        <f>'Raw Data'!AY443</f>
        <v>0</v>
      </c>
      <c r="BL443">
        <f>'Raw Data'!AZ443</f>
        <v>55</v>
      </c>
      <c r="BM443">
        <f>'Raw Data'!BA443</f>
        <v>4.79</v>
      </c>
      <c r="BN443">
        <f>'Raw Data'!BB443</f>
        <v>4.3499999999999996</v>
      </c>
      <c r="BO443">
        <f>'Raw Data'!BC443</f>
        <v>1350.1</v>
      </c>
      <c r="BP443">
        <f>'Raw Data'!BD443</f>
        <v>1354.3</v>
      </c>
      <c r="BQ443">
        <f>'Raw Data'!BE443</f>
        <v>1358.6</v>
      </c>
      <c r="BR443">
        <f>'Raw Data'!BF443</f>
        <v>55</v>
      </c>
      <c r="BS443">
        <f>'Raw Data'!BG443</f>
        <v>42.5</v>
      </c>
      <c r="BT443">
        <f>'Raw Data'!BH443</f>
        <v>12.5</v>
      </c>
      <c r="BU443">
        <f>'Raw Data'!BI443</f>
        <v>44173</v>
      </c>
      <c r="BV443" t="str">
        <f>'Raw Data'!BJ443</f>
        <v>ASV_15+</v>
      </c>
      <c r="BW443">
        <f>'Raw Data'!BK443</f>
        <v>9.5600000000000004E-4</v>
      </c>
      <c r="BX443">
        <f>'Raw Data'!BL443</f>
        <v>15005</v>
      </c>
      <c r="BY443">
        <f>'Raw Data'!BM443</f>
        <v>14645</v>
      </c>
      <c r="BZ443" t="str">
        <f>'Raw Data'!BN443</f>
        <v>0831013600I</v>
      </c>
      <c r="CA443" t="str">
        <f>'Raw Data'!BO443</f>
        <v>DADE</v>
      </c>
      <c r="CB443">
        <f>'Raw Data'!BP443</f>
        <v>1</v>
      </c>
      <c r="CC443">
        <f>'Raw Data'!BQ443</f>
        <v>13600</v>
      </c>
      <c r="CD443">
        <f>'Raw Data'!BR443</f>
        <v>6</v>
      </c>
      <c r="CE443">
        <f>'Raw Data'!BS443</f>
        <v>1</v>
      </c>
      <c r="CF443">
        <f>'Raw Data'!BT443</f>
        <v>2</v>
      </c>
      <c r="CG443">
        <f>'Raw Data'!BU443</f>
        <v>1</v>
      </c>
      <c r="CH443">
        <f>'Raw Data'!BV443</f>
        <v>1</v>
      </c>
      <c r="CI443">
        <f>'Raw Data'!BW443</f>
        <v>2</v>
      </c>
      <c r="CJ443">
        <f>'Raw Data'!BX443</f>
        <v>0</v>
      </c>
      <c r="CK443">
        <f>'Raw Data'!BY443</f>
        <v>5</v>
      </c>
      <c r="CL443" t="str">
        <f>'Raw Data'!BZ443</f>
        <v>N</v>
      </c>
      <c r="CM443">
        <f t="shared" si="95"/>
        <v>0</v>
      </c>
      <c r="CN443">
        <f>'Raw Data'!CA443</f>
        <v>83</v>
      </c>
      <c r="CO443">
        <f>'Raw Data'!CB443</f>
        <v>136</v>
      </c>
      <c r="CP443">
        <f>'Raw Data'!CC443</f>
        <v>0</v>
      </c>
      <c r="CQ443" t="str">
        <f>'Raw Data'!CD443</f>
        <v>Not Urban</v>
      </c>
      <c r="CR443" t="str">
        <f>'Raw Data'!CE443</f>
        <v>Not Urban</v>
      </c>
      <c r="CS443">
        <f>'Raw Data'!CF443</f>
        <v>0</v>
      </c>
      <c r="CT443">
        <f>'Raw Data'!CG443</f>
        <v>55</v>
      </c>
      <c r="CU443">
        <f>'Raw Data'!CH443</f>
        <v>2000</v>
      </c>
      <c r="CV443" t="str">
        <f>'Raw Data'!CI443</f>
        <v xml:space="preserve"> </v>
      </c>
      <c r="CW443">
        <f>'Raw Data'!CJ443</f>
        <v>0</v>
      </c>
      <c r="CX443">
        <f>'Raw Data'!CK443</f>
        <v>3.342797</v>
      </c>
      <c r="CY443">
        <f>'Raw Data'!CL443</f>
        <v>14</v>
      </c>
      <c r="CZ443" t="str">
        <f>'Raw Data'!CM443</f>
        <v>State Mainline</v>
      </c>
      <c r="DA443">
        <f>'Raw Data'!CN443</f>
        <v>2000</v>
      </c>
      <c r="DB443">
        <f>'Raw Data'!CO443</f>
        <v>166056</v>
      </c>
      <c r="DC443">
        <f>'Raw Data'!CP443</f>
        <v>7.26</v>
      </c>
      <c r="DD443">
        <f>'Raw Data'!CQ443</f>
        <v>10.6</v>
      </c>
      <c r="DE443">
        <f>'Raw Data'!CR443</f>
        <v>166056</v>
      </c>
      <c r="DF443">
        <f>'Raw Data'!CS443</f>
        <v>0</v>
      </c>
      <c r="DG443">
        <f>'Raw Data'!CT443</f>
        <v>17649.966739</v>
      </c>
      <c r="DH443">
        <f>'Raw Data'!CU443</f>
        <v>100</v>
      </c>
      <c r="DI443">
        <f>'Raw Data'!CV443</f>
        <v>14677</v>
      </c>
      <c r="DJ443">
        <f>'Raw Data'!CW443</f>
        <v>9.6239000000000005E-2</v>
      </c>
      <c r="DK443">
        <f>'Raw Data'!CX443</f>
        <v>0</v>
      </c>
      <c r="DL443">
        <f>'Raw Data'!CY443</f>
        <v>9.5600000000000004E-4</v>
      </c>
      <c r="DM443">
        <f>'Raw Data'!CZ443</f>
        <v>159</v>
      </c>
      <c r="DN443" t="str">
        <f>'Raw Data'!DA443</f>
        <v>083-0147</v>
      </c>
      <c r="DO443" t="str">
        <f>'Raw Data'!DB443</f>
        <v>5R : Rural Major Collector</v>
      </c>
      <c r="DP443" t="str">
        <f>'Raw Data'!DC443</f>
        <v>34.827135, -85.503135</v>
      </c>
      <c r="DQ443">
        <f>'Raw Data'!DD443</f>
        <v>-85.503135</v>
      </c>
      <c r="DR443">
        <f>'Raw Data'!DE443</f>
        <v>34.827134999999998</v>
      </c>
      <c r="DS443">
        <f>'Raw Data'!DF443</f>
        <v>34.827134999999998</v>
      </c>
      <c r="DT443">
        <f>'Raw Data'!DG443</f>
        <v>-85.503135</v>
      </c>
      <c r="DU443">
        <f>'Raw Data'!DH443</f>
        <v>2.2367000000000001E-2</v>
      </c>
      <c r="DV443">
        <f>'Raw Data'!DI443</f>
        <v>9.5600000000000004E-4</v>
      </c>
      <c r="DW443">
        <f>'Raw Data'!DJ443</f>
        <v>68</v>
      </c>
      <c r="DX443" s="11">
        <f t="shared" si="96"/>
        <v>2880</v>
      </c>
      <c r="DY443" s="5">
        <f t="shared" si="97"/>
        <v>2620</v>
      </c>
      <c r="DZ443" s="5">
        <f t="shared" si="90"/>
        <v>260</v>
      </c>
      <c r="EA443" s="5">
        <f t="shared" si="91"/>
        <v>9.9236641221374045E-2</v>
      </c>
      <c r="EB443" s="5">
        <f t="shared" si="92"/>
        <v>2750</v>
      </c>
      <c r="EC443">
        <f>'Raw Data'!DK443</f>
        <v>2720</v>
      </c>
      <c r="ED443">
        <f>'Raw Data'!DL443</f>
        <v>5.5</v>
      </c>
      <c r="EE443">
        <f>'Raw Data'!DM443</f>
        <v>2960</v>
      </c>
      <c r="EF443">
        <f>'Raw Data'!DN443</f>
        <v>5.5</v>
      </c>
      <c r="EG443">
        <f>'Raw Data'!DO443</f>
        <v>2960</v>
      </c>
      <c r="EH443">
        <f>'Raw Data'!DP443</f>
        <v>5.5</v>
      </c>
      <c r="EI443">
        <f>'Raw Data'!DQ443</f>
        <v>2800</v>
      </c>
      <c r="EJ443">
        <f>'Raw Data'!DR443</f>
        <v>0</v>
      </c>
      <c r="EK443">
        <f>'Raw Data'!DS443</f>
        <v>2720</v>
      </c>
      <c r="EL443">
        <f>'Raw Data'!DT443</f>
        <v>5.8</v>
      </c>
      <c r="EM443">
        <f>'Raw Data'!DU443</f>
        <v>2670</v>
      </c>
      <c r="EN443">
        <f>'Raw Data'!DV443</f>
        <v>5.8</v>
      </c>
      <c r="EO443">
        <f>'Raw Data'!DW443</f>
        <v>2550</v>
      </c>
      <c r="EP443">
        <f>'Raw Data'!DX443</f>
        <v>6</v>
      </c>
      <c r="EQ443">
        <f>'Raw Data'!DY443</f>
        <v>2540</v>
      </c>
      <c r="ER443">
        <f>'Raw Data'!DZ443</f>
        <v>6.7</v>
      </c>
      <c r="ES443">
        <f>'Raw Data'!EA443</f>
        <v>2550</v>
      </c>
      <c r="ET443">
        <f>'Raw Data'!EB443</f>
        <v>6.7</v>
      </c>
      <c r="EU443">
        <f>'Raw Data'!EC443</f>
        <v>2270</v>
      </c>
      <c r="EV443">
        <f>'Raw Data'!ED443</f>
        <v>6.7</v>
      </c>
      <c r="EW443">
        <f>'Raw Data'!EE443</f>
        <v>4.0900000000000002E-4</v>
      </c>
    </row>
    <row r="444" spans="1:153" x14ac:dyDescent="0.3">
      <c r="A444">
        <f>'Raw Data'!A444</f>
        <v>442</v>
      </c>
      <c r="B444" t="str">
        <f>'Raw Data'!B444</f>
        <v>Point</v>
      </c>
      <c r="C444">
        <f>'Raw Data'!C444</f>
        <v>554</v>
      </c>
      <c r="D444">
        <f>'Raw Data'!D444</f>
        <v>283</v>
      </c>
      <c r="E444" t="str">
        <f>'Raw Data'!E444</f>
        <v>Point</v>
      </c>
      <c r="F444">
        <f>'Raw Data'!F444</f>
        <v>5397251</v>
      </c>
      <c r="G444" t="str">
        <f>'Raw Data'!G444</f>
        <v>Gsp Post 00</v>
      </c>
      <c r="H444" s="3">
        <f>'Raw Data'!H444</f>
        <v>42235</v>
      </c>
      <c r="L444">
        <f t="shared" si="84"/>
        <v>0</v>
      </c>
      <c r="M444" s="5">
        <f t="shared" si="85"/>
        <v>42235</v>
      </c>
      <c r="N444" s="5">
        <f t="shared" si="93"/>
        <v>2015</v>
      </c>
      <c r="O444" s="5" t="str" cm="1">
        <f t="array" ref="O444">_xlfn.IFS(N444&lt;=2016,"before treatment",N444=2017,"unknown",N444&gt;2017,"after treatment")</f>
        <v>before treatment</v>
      </c>
      <c r="P444" s="5">
        <f t="shared" si="86"/>
        <v>1</v>
      </c>
      <c r="Q444" s="5">
        <f t="shared" si="87"/>
        <v>0</v>
      </c>
      <c r="R444" t="str">
        <f>'Raw Data'!I444</f>
        <v>Dade</v>
      </c>
      <c r="S444" t="str">
        <f>'Raw Data'!J444</f>
        <v>State Route 136</v>
      </c>
      <c r="T444" t="str">
        <f>'Raw Data'!K444</f>
        <v>(none)</v>
      </c>
      <c r="U444" t="str">
        <f>'Raw Data'!L444</f>
        <v>(O) No Injury</v>
      </c>
      <c r="V444">
        <f>'Raw Data'!M444</f>
        <v>0</v>
      </c>
      <c r="W444">
        <f>'Raw Data'!N444</f>
        <v>0</v>
      </c>
      <c r="X444">
        <f>'Raw Data'!O444</f>
        <v>0</v>
      </c>
      <c r="Y444" t="str">
        <f>'Raw Data'!P444</f>
        <v>Not a Collision with Motor Vehicle</v>
      </c>
      <c r="Z444" t="str">
        <f>'Raw Data'!Q444</f>
        <v>On Roadway - Non-Intersection</v>
      </c>
      <c r="AA444" t="str">
        <f>'Raw Data'!R444</f>
        <v>Over Turn</v>
      </c>
      <c r="AB444" t="str">
        <f>'Raw Data'!S444</f>
        <v>Over Turn</v>
      </c>
      <c r="AC444" t="str">
        <f>'Raw Data'!T444</f>
        <v>Too Fast for Conditions</v>
      </c>
      <c r="AD444">
        <f>'Raw Data'!U444</f>
        <v>1</v>
      </c>
      <c r="AE444" s="5" t="str">
        <f t="shared" si="94"/>
        <v>Yes</v>
      </c>
      <c r="AF444" t="str">
        <f>'Raw Data'!V444</f>
        <v>Negotiating a Curve</v>
      </c>
      <c r="AG444" s="5">
        <f t="shared" si="88"/>
        <v>0</v>
      </c>
      <c r="AH444" t="str">
        <f>'Raw Data'!W444</f>
        <v>West</v>
      </c>
      <c r="AI444" t="str">
        <f>'Raw Data'!X444</f>
        <v>Daylight</v>
      </c>
      <c r="AJ444" t="str">
        <f>'Raw Data'!Y444</f>
        <v>Dry</v>
      </c>
      <c r="AK444">
        <f>'Raw Data'!Z444</f>
        <v>45</v>
      </c>
      <c r="AL444" t="str">
        <f>'Raw Data'!AA444</f>
        <v>Lap and Shoulder Belt Used</v>
      </c>
      <c r="AM444" s="5">
        <f t="shared" si="89"/>
        <v>0</v>
      </c>
      <c r="AN444" t="str">
        <f>'Raw Data'!AB444</f>
        <v>Tractor/Trailer</v>
      </c>
      <c r="AO444" t="str">
        <f>'Raw Data'!AC444</f>
        <v>0831013600I</v>
      </c>
      <c r="AP444">
        <f>'Raw Data'!AD444</f>
        <v>8.741498</v>
      </c>
      <c r="AQ444">
        <f>'Raw Data'!AE444</f>
        <v>34.848871000000003</v>
      </c>
      <c r="AR444">
        <f>'Raw Data'!AF444</f>
        <v>-85.495059999999995</v>
      </c>
      <c r="AS444">
        <f>'Raw Data'!AG444</f>
        <v>68</v>
      </c>
      <c r="AT444">
        <f>'Raw Data'!AH444</f>
        <v>122</v>
      </c>
      <c r="AU444">
        <f>'Raw Data'!AI444</f>
        <v>1589</v>
      </c>
      <c r="AV444" t="str">
        <f>'Raw Data'!AJ444</f>
        <v>D6_0136_00_I</v>
      </c>
      <c r="AW444">
        <f>'Raw Data'!AK444</f>
        <v>174</v>
      </c>
      <c r="AX444">
        <f>'Raw Data'!AL444</f>
        <v>193</v>
      </c>
      <c r="AY444" t="str">
        <f>'Raw Data'!AM444</f>
        <v>split</v>
      </c>
      <c r="AZ444">
        <f>'Raw Data'!AN444</f>
        <v>598</v>
      </c>
      <c r="BA444">
        <f>'Raw Data'!AO444</f>
        <v>30.2</v>
      </c>
      <c r="BB444">
        <f>'Raw Data'!AP444</f>
        <v>318.10000000000002</v>
      </c>
      <c r="BC444">
        <f>'Raw Data'!AQ444</f>
        <v>-85.495694999999998</v>
      </c>
      <c r="BD444">
        <f>'Raw Data'!AR444</f>
        <v>34.848227999999999</v>
      </c>
      <c r="BE444">
        <f>'Raw Data'!AS444</f>
        <v>-85.495022000000006</v>
      </c>
      <c r="BF444">
        <f>'Raw Data'!AT444</f>
        <v>34.848885000000003</v>
      </c>
      <c r="BG444" t="str">
        <f>'Raw Data'!AU444</f>
        <v>0831013600I</v>
      </c>
      <c r="BH444">
        <f>'Raw Data'!AV444</f>
        <v>1</v>
      </c>
      <c r="BI444">
        <f>'Raw Data'!AW444</f>
        <v>83</v>
      </c>
      <c r="BJ444">
        <f>'Raw Data'!AX444</f>
        <v>136</v>
      </c>
      <c r="BK444">
        <f>'Raw Data'!AY444</f>
        <v>0</v>
      </c>
      <c r="BL444">
        <f>'Raw Data'!AZ444</f>
        <v>55</v>
      </c>
      <c r="BM444">
        <f>'Raw Data'!BA444</f>
        <v>4.79</v>
      </c>
      <c r="BN444">
        <f>'Raw Data'!BB444</f>
        <v>4.3499999999999996</v>
      </c>
      <c r="BO444">
        <f>'Raw Data'!BC444</f>
        <v>1350.1</v>
      </c>
      <c r="BP444">
        <f>'Raw Data'!BD444</f>
        <v>1354.3</v>
      </c>
      <c r="BQ444">
        <f>'Raw Data'!BE444</f>
        <v>1358.6</v>
      </c>
      <c r="BR444">
        <f>'Raw Data'!BF444</f>
        <v>55</v>
      </c>
      <c r="BS444">
        <f>'Raw Data'!BG444</f>
        <v>42.5</v>
      </c>
      <c r="BT444">
        <f>'Raw Data'!BH444</f>
        <v>12.5</v>
      </c>
      <c r="BU444">
        <f>'Raw Data'!BI444</f>
        <v>44173</v>
      </c>
      <c r="BV444" t="str">
        <f>'Raw Data'!BJ444</f>
        <v>ASV_15+</v>
      </c>
      <c r="BW444">
        <f>'Raw Data'!BK444</f>
        <v>9.5600000000000004E-4</v>
      </c>
      <c r="BX444">
        <f>'Raw Data'!BL444</f>
        <v>15005</v>
      </c>
      <c r="BY444">
        <f>'Raw Data'!BM444</f>
        <v>14645</v>
      </c>
      <c r="BZ444" t="str">
        <f>'Raw Data'!BN444</f>
        <v>0831013600I</v>
      </c>
      <c r="CA444" t="str">
        <f>'Raw Data'!BO444</f>
        <v>DADE</v>
      </c>
      <c r="CB444">
        <f>'Raw Data'!BP444</f>
        <v>1</v>
      </c>
      <c r="CC444">
        <f>'Raw Data'!BQ444</f>
        <v>13600</v>
      </c>
      <c r="CD444">
        <f>'Raw Data'!BR444</f>
        <v>6</v>
      </c>
      <c r="CE444">
        <f>'Raw Data'!BS444</f>
        <v>1</v>
      </c>
      <c r="CF444">
        <f>'Raw Data'!BT444</f>
        <v>2</v>
      </c>
      <c r="CG444">
        <f>'Raw Data'!BU444</f>
        <v>1</v>
      </c>
      <c r="CH444">
        <f>'Raw Data'!BV444</f>
        <v>1</v>
      </c>
      <c r="CI444">
        <f>'Raw Data'!BW444</f>
        <v>2</v>
      </c>
      <c r="CJ444">
        <f>'Raw Data'!BX444</f>
        <v>0</v>
      </c>
      <c r="CK444">
        <f>'Raw Data'!BY444</f>
        <v>5</v>
      </c>
      <c r="CL444" t="str">
        <f>'Raw Data'!BZ444</f>
        <v>N</v>
      </c>
      <c r="CM444">
        <f t="shared" si="95"/>
        <v>0</v>
      </c>
      <c r="CN444">
        <f>'Raw Data'!CA444</f>
        <v>83</v>
      </c>
      <c r="CO444">
        <f>'Raw Data'!CB444</f>
        <v>136</v>
      </c>
      <c r="CP444">
        <f>'Raw Data'!CC444</f>
        <v>0</v>
      </c>
      <c r="CQ444" t="str">
        <f>'Raw Data'!CD444</f>
        <v>Not Urban</v>
      </c>
      <c r="CR444" t="str">
        <f>'Raw Data'!CE444</f>
        <v>Not Urban</v>
      </c>
      <c r="CS444">
        <f>'Raw Data'!CF444</f>
        <v>0</v>
      </c>
      <c r="CT444">
        <f>'Raw Data'!CG444</f>
        <v>55</v>
      </c>
      <c r="CU444">
        <f>'Raw Data'!CH444</f>
        <v>2000</v>
      </c>
      <c r="CV444" t="str">
        <f>'Raw Data'!CI444</f>
        <v xml:space="preserve"> </v>
      </c>
      <c r="CW444">
        <f>'Raw Data'!CJ444</f>
        <v>0</v>
      </c>
      <c r="CX444">
        <f>'Raw Data'!CK444</f>
        <v>3.342797</v>
      </c>
      <c r="CY444">
        <f>'Raw Data'!CL444</f>
        <v>14</v>
      </c>
      <c r="CZ444" t="str">
        <f>'Raw Data'!CM444</f>
        <v>State Mainline</v>
      </c>
      <c r="DA444">
        <f>'Raw Data'!CN444</f>
        <v>2000</v>
      </c>
      <c r="DB444">
        <f>'Raw Data'!CO444</f>
        <v>166056</v>
      </c>
      <c r="DC444">
        <f>'Raw Data'!CP444</f>
        <v>7.26</v>
      </c>
      <c r="DD444">
        <f>'Raw Data'!CQ444</f>
        <v>10.6</v>
      </c>
      <c r="DE444">
        <f>'Raw Data'!CR444</f>
        <v>166056</v>
      </c>
      <c r="DF444">
        <f>'Raw Data'!CS444</f>
        <v>0</v>
      </c>
      <c r="DG444">
        <f>'Raw Data'!CT444</f>
        <v>17649.966739</v>
      </c>
      <c r="DH444">
        <f>'Raw Data'!CU444</f>
        <v>100</v>
      </c>
      <c r="DI444">
        <f>'Raw Data'!CV444</f>
        <v>14677</v>
      </c>
      <c r="DJ444">
        <f>'Raw Data'!CW444</f>
        <v>9.6239000000000005E-2</v>
      </c>
      <c r="DK444">
        <f>'Raw Data'!CX444</f>
        <v>0</v>
      </c>
      <c r="DL444">
        <f>'Raw Data'!CY444</f>
        <v>9.5600000000000004E-4</v>
      </c>
      <c r="DM444">
        <f>'Raw Data'!CZ444</f>
        <v>159</v>
      </c>
      <c r="DN444" t="str">
        <f>'Raw Data'!DA444</f>
        <v>083-0147</v>
      </c>
      <c r="DO444" t="str">
        <f>'Raw Data'!DB444</f>
        <v>5R : Rural Major Collector</v>
      </c>
      <c r="DP444" t="str">
        <f>'Raw Data'!DC444</f>
        <v>34.827135, -85.503135</v>
      </c>
      <c r="DQ444">
        <f>'Raw Data'!DD444</f>
        <v>-85.503135</v>
      </c>
      <c r="DR444">
        <f>'Raw Data'!DE444</f>
        <v>34.827134999999998</v>
      </c>
      <c r="DS444">
        <f>'Raw Data'!DF444</f>
        <v>34.827134999999998</v>
      </c>
      <c r="DT444">
        <f>'Raw Data'!DG444</f>
        <v>-85.503135</v>
      </c>
      <c r="DU444">
        <f>'Raw Data'!DH444</f>
        <v>2.2367000000000001E-2</v>
      </c>
      <c r="DV444">
        <f>'Raw Data'!DI444</f>
        <v>9.5600000000000004E-4</v>
      </c>
      <c r="DW444">
        <f>'Raw Data'!DJ444</f>
        <v>68</v>
      </c>
      <c r="DX444" s="11">
        <f t="shared" si="96"/>
        <v>2880</v>
      </c>
      <c r="DY444" s="5">
        <f t="shared" si="97"/>
        <v>2620</v>
      </c>
      <c r="DZ444" s="5">
        <f t="shared" si="90"/>
        <v>260</v>
      </c>
      <c r="EA444" s="5">
        <f t="shared" si="91"/>
        <v>9.9236641221374045E-2</v>
      </c>
      <c r="EB444" s="5">
        <f t="shared" si="92"/>
        <v>2750</v>
      </c>
      <c r="EC444">
        <f>'Raw Data'!DK444</f>
        <v>2720</v>
      </c>
      <c r="ED444">
        <f>'Raw Data'!DL444</f>
        <v>5.5</v>
      </c>
      <c r="EE444">
        <f>'Raw Data'!DM444</f>
        <v>2960</v>
      </c>
      <c r="EF444">
        <f>'Raw Data'!DN444</f>
        <v>5.5</v>
      </c>
      <c r="EG444">
        <f>'Raw Data'!DO444</f>
        <v>2960</v>
      </c>
      <c r="EH444">
        <f>'Raw Data'!DP444</f>
        <v>5.5</v>
      </c>
      <c r="EI444">
        <f>'Raw Data'!DQ444</f>
        <v>2800</v>
      </c>
      <c r="EJ444">
        <f>'Raw Data'!DR444</f>
        <v>0</v>
      </c>
      <c r="EK444">
        <f>'Raw Data'!DS444</f>
        <v>2720</v>
      </c>
      <c r="EL444">
        <f>'Raw Data'!DT444</f>
        <v>5.8</v>
      </c>
      <c r="EM444">
        <f>'Raw Data'!DU444</f>
        <v>2670</v>
      </c>
      <c r="EN444">
        <f>'Raw Data'!DV444</f>
        <v>5.8</v>
      </c>
      <c r="EO444">
        <f>'Raw Data'!DW444</f>
        <v>2550</v>
      </c>
      <c r="EP444">
        <f>'Raw Data'!DX444</f>
        <v>6</v>
      </c>
      <c r="EQ444">
        <f>'Raw Data'!DY444</f>
        <v>2540</v>
      </c>
      <c r="ER444">
        <f>'Raw Data'!DZ444</f>
        <v>6.7</v>
      </c>
      <c r="ES444">
        <f>'Raw Data'!EA444</f>
        <v>2550</v>
      </c>
      <c r="ET444">
        <f>'Raw Data'!EB444</f>
        <v>6.7</v>
      </c>
      <c r="EU444">
        <f>'Raw Data'!EC444</f>
        <v>2270</v>
      </c>
      <c r="EV444">
        <f>'Raw Data'!ED444</f>
        <v>6.7</v>
      </c>
      <c r="EW444">
        <f>'Raw Data'!EE444</f>
        <v>0</v>
      </c>
    </row>
    <row r="445" spans="1:153" x14ac:dyDescent="0.3">
      <c r="A445">
        <f>'Raw Data'!A445</f>
        <v>443</v>
      </c>
      <c r="B445" t="str">
        <f>'Raw Data'!B445</f>
        <v>Point</v>
      </c>
      <c r="C445">
        <f>'Raw Data'!C445</f>
        <v>67</v>
      </c>
      <c r="D445">
        <f>'Raw Data'!D445</f>
        <v>392</v>
      </c>
      <c r="E445" t="str">
        <f>'Raw Data'!E445</f>
        <v>Point</v>
      </c>
      <c r="F445">
        <f>'Raw Data'!F445</f>
        <v>4484434</v>
      </c>
      <c r="G445" t="str">
        <f>'Raw Data'!G445</f>
        <v>Gsp Post 00</v>
      </c>
      <c r="H445" s="3">
        <f>'Raw Data'!H445</f>
        <v>41446</v>
      </c>
      <c r="L445">
        <f t="shared" si="84"/>
        <v>0</v>
      </c>
      <c r="M445" s="5">
        <f t="shared" si="85"/>
        <v>41446</v>
      </c>
      <c r="N445" s="5">
        <f t="shared" si="93"/>
        <v>2013</v>
      </c>
      <c r="O445" s="5" t="str" cm="1">
        <f t="array" ref="O445">_xlfn.IFS(N445&lt;=2016,"before treatment",N445=2017,"unknown",N445&gt;2017,"after treatment")</f>
        <v>before treatment</v>
      </c>
      <c r="P445" s="5">
        <f t="shared" si="86"/>
        <v>1</v>
      </c>
      <c r="Q445" s="5">
        <f t="shared" si="87"/>
        <v>0</v>
      </c>
      <c r="R445" t="str">
        <f>'Raw Data'!I445</f>
        <v>Dade</v>
      </c>
      <c r="S445" t="str">
        <f>'Raw Data'!J445</f>
        <v>State Route 136</v>
      </c>
      <c r="T445" t="str">
        <f>'Raw Data'!K445</f>
        <v>(none)</v>
      </c>
      <c r="U445" t="str">
        <f>'Raw Data'!L445</f>
        <v>(O) No Injury</v>
      </c>
      <c r="V445">
        <f>'Raw Data'!M445</f>
        <v>0</v>
      </c>
      <c r="W445">
        <f>'Raw Data'!N445</f>
        <v>0</v>
      </c>
      <c r="X445">
        <f>'Raw Data'!O445</f>
        <v>0</v>
      </c>
      <c r="Y445" t="str">
        <f>'Raw Data'!P445</f>
        <v>Not a Collision with Motor Vehicle</v>
      </c>
      <c r="Z445" t="str">
        <f>'Raw Data'!Q445</f>
        <v>On Shoulder</v>
      </c>
      <c r="AA445" t="str">
        <f>'Raw Data'!R445</f>
        <v>Other-Fixed Object</v>
      </c>
      <c r="AB445" t="str">
        <f>'Raw Data'!S445</f>
        <v>Guard Rail Fence</v>
      </c>
      <c r="AC445" t="str">
        <f>'Raw Data'!T445</f>
        <v>Changed Lanes Improperly</v>
      </c>
      <c r="AD445">
        <f>'Raw Data'!U445</f>
        <v>1</v>
      </c>
      <c r="AE445" s="5" t="str">
        <f t="shared" si="94"/>
        <v>Yes</v>
      </c>
      <c r="AF445" t="str">
        <f>'Raw Data'!V445</f>
        <v>Negotiating a Curve</v>
      </c>
      <c r="AG445" s="5">
        <f t="shared" si="88"/>
        <v>0</v>
      </c>
      <c r="AH445" t="str">
        <f>'Raw Data'!W445</f>
        <v>East</v>
      </c>
      <c r="AI445" t="str">
        <f>'Raw Data'!X445</f>
        <v>Dark-Not Lighted</v>
      </c>
      <c r="AJ445" t="str">
        <f>'Raw Data'!Y445</f>
        <v>Wet</v>
      </c>
      <c r="AK445">
        <f>'Raw Data'!Z445</f>
        <v>16</v>
      </c>
      <c r="AL445" t="str">
        <f>'Raw Data'!AA445</f>
        <v>Lap and Shoulder Belt Used</v>
      </c>
      <c r="AM445" s="5">
        <f t="shared" si="89"/>
        <v>0</v>
      </c>
      <c r="AN445" t="str">
        <f>'Raw Data'!AB445</f>
        <v>Pickup Truck</v>
      </c>
      <c r="AO445" t="str">
        <f>'Raw Data'!AC445</f>
        <v>0831013600I</v>
      </c>
      <c r="AP445">
        <f>'Raw Data'!AD445</f>
        <v>8.8642839999999996</v>
      </c>
      <c r="AQ445">
        <f>'Raw Data'!AE445</f>
        <v>34.847835000000003</v>
      </c>
      <c r="AR445">
        <f>'Raw Data'!AF445</f>
        <v>-85.495502999999999</v>
      </c>
      <c r="AS445">
        <f>'Raw Data'!AG445</f>
        <v>69</v>
      </c>
      <c r="AT445">
        <f>'Raw Data'!AH445</f>
        <v>123</v>
      </c>
      <c r="AU445">
        <f>'Raw Data'!AI445</f>
        <v>1590</v>
      </c>
      <c r="AV445" t="str">
        <f>'Raw Data'!AJ445</f>
        <v>D6_0136_00_I</v>
      </c>
      <c r="AW445">
        <f>'Raw Data'!AK445</f>
        <v>175</v>
      </c>
      <c r="AX445">
        <f>'Raw Data'!AL445</f>
        <v>194</v>
      </c>
      <c r="AY445" t="str">
        <f>'Raw Data'!AM445</f>
        <v>simple</v>
      </c>
      <c r="AZ445">
        <f>'Raw Data'!AN445</f>
        <v>382.7</v>
      </c>
      <c r="BA445">
        <f>'Raw Data'!AO445</f>
        <v>51.7</v>
      </c>
      <c r="BB445">
        <f>'Raw Data'!AP445</f>
        <v>345.6</v>
      </c>
      <c r="BC445">
        <f>'Raw Data'!AQ445</f>
        <v>-85.494922000000003</v>
      </c>
      <c r="BD445">
        <f>'Raw Data'!AR445</f>
        <v>34.848467999999997</v>
      </c>
      <c r="BE445">
        <f>'Raw Data'!AS445</f>
        <v>-85.495553000000001</v>
      </c>
      <c r="BF445">
        <f>'Raw Data'!AT445</f>
        <v>34.847709999999999</v>
      </c>
      <c r="BG445" t="str">
        <f>'Raw Data'!AU445</f>
        <v>0831013600I</v>
      </c>
      <c r="BH445">
        <f>'Raw Data'!AV445</f>
        <v>1</v>
      </c>
      <c r="BI445">
        <f>'Raw Data'!AW445</f>
        <v>83</v>
      </c>
      <c r="BJ445">
        <f>'Raw Data'!AX445</f>
        <v>136</v>
      </c>
      <c r="BK445">
        <f>'Raw Data'!AY445</f>
        <v>0</v>
      </c>
      <c r="BL445">
        <f>'Raw Data'!AZ445</f>
        <v>55</v>
      </c>
      <c r="BM445">
        <f>'Raw Data'!BA445</f>
        <v>6.17</v>
      </c>
      <c r="BN445">
        <f>'Raw Data'!BB445</f>
        <v>4.38</v>
      </c>
      <c r="BO445">
        <f>'Raw Data'!BC445</f>
        <v>1374</v>
      </c>
      <c r="BP445">
        <f>'Raw Data'!BD445</f>
        <v>1371.4</v>
      </c>
      <c r="BQ445">
        <f>'Raw Data'!BE445</f>
        <v>1369.4</v>
      </c>
      <c r="BR445">
        <f>'Raw Data'!BF445</f>
        <v>55</v>
      </c>
      <c r="BS445">
        <f>'Raw Data'!BG445</f>
        <v>38.5</v>
      </c>
      <c r="BT445">
        <f>'Raw Data'!BH445</f>
        <v>16.5</v>
      </c>
      <c r="BU445">
        <f>'Raw Data'!BI445</f>
        <v>44173</v>
      </c>
      <c r="BV445" t="str">
        <f>'Raw Data'!BJ445</f>
        <v>ASV_15+</v>
      </c>
      <c r="BW445">
        <f>'Raw Data'!BK445</f>
        <v>1.0219999999999999E-3</v>
      </c>
      <c r="BX445">
        <f>'Raw Data'!BL445</f>
        <v>15005</v>
      </c>
      <c r="BY445">
        <f>'Raw Data'!BM445</f>
        <v>14645</v>
      </c>
      <c r="BZ445" t="str">
        <f>'Raw Data'!BN445</f>
        <v>0831013600I</v>
      </c>
      <c r="CA445" t="str">
        <f>'Raw Data'!BO445</f>
        <v>DADE</v>
      </c>
      <c r="CB445">
        <f>'Raw Data'!BP445</f>
        <v>1</v>
      </c>
      <c r="CC445">
        <f>'Raw Data'!BQ445</f>
        <v>13600</v>
      </c>
      <c r="CD445">
        <f>'Raw Data'!BR445</f>
        <v>6</v>
      </c>
      <c r="CE445">
        <f>'Raw Data'!BS445</f>
        <v>1</v>
      </c>
      <c r="CF445">
        <f>'Raw Data'!BT445</f>
        <v>2</v>
      </c>
      <c r="CG445">
        <f>'Raw Data'!BU445</f>
        <v>1</v>
      </c>
      <c r="CH445">
        <f>'Raw Data'!BV445</f>
        <v>1</v>
      </c>
      <c r="CI445">
        <f>'Raw Data'!BW445</f>
        <v>2</v>
      </c>
      <c r="CJ445">
        <f>'Raw Data'!BX445</f>
        <v>0</v>
      </c>
      <c r="CK445">
        <f>'Raw Data'!BY445</f>
        <v>5</v>
      </c>
      <c r="CL445" t="str">
        <f>'Raw Data'!BZ445</f>
        <v>N</v>
      </c>
      <c r="CM445">
        <f t="shared" si="95"/>
        <v>0</v>
      </c>
      <c r="CN445">
        <f>'Raw Data'!CA445</f>
        <v>83</v>
      </c>
      <c r="CO445">
        <f>'Raw Data'!CB445</f>
        <v>136</v>
      </c>
      <c r="CP445">
        <f>'Raw Data'!CC445</f>
        <v>0</v>
      </c>
      <c r="CQ445" t="str">
        <f>'Raw Data'!CD445</f>
        <v>Not Urban</v>
      </c>
      <c r="CR445" t="str">
        <f>'Raw Data'!CE445</f>
        <v>Not Urban</v>
      </c>
      <c r="CS445">
        <f>'Raw Data'!CF445</f>
        <v>0</v>
      </c>
      <c r="CT445">
        <f>'Raw Data'!CG445</f>
        <v>55</v>
      </c>
      <c r="CU445">
        <f>'Raw Data'!CH445</f>
        <v>2000</v>
      </c>
      <c r="CV445" t="str">
        <f>'Raw Data'!CI445</f>
        <v xml:space="preserve"> </v>
      </c>
      <c r="CW445">
        <f>'Raw Data'!CJ445</f>
        <v>0</v>
      </c>
      <c r="CX445">
        <f>'Raw Data'!CK445</f>
        <v>3.342797</v>
      </c>
      <c r="CY445">
        <f>'Raw Data'!CL445</f>
        <v>14</v>
      </c>
      <c r="CZ445" t="str">
        <f>'Raw Data'!CM445</f>
        <v>State Mainline</v>
      </c>
      <c r="DA445">
        <f>'Raw Data'!CN445</f>
        <v>2000</v>
      </c>
      <c r="DB445">
        <f>'Raw Data'!CO445</f>
        <v>166056</v>
      </c>
      <c r="DC445">
        <f>'Raw Data'!CP445</f>
        <v>7.26</v>
      </c>
      <c r="DD445">
        <f>'Raw Data'!CQ445</f>
        <v>10.6</v>
      </c>
      <c r="DE445">
        <f>'Raw Data'!CR445</f>
        <v>166056</v>
      </c>
      <c r="DF445">
        <f>'Raw Data'!CS445</f>
        <v>0</v>
      </c>
      <c r="DG445">
        <f>'Raw Data'!CT445</f>
        <v>17649.966739</v>
      </c>
      <c r="DH445">
        <f>'Raw Data'!CU445</f>
        <v>100</v>
      </c>
      <c r="DI445">
        <f>'Raw Data'!CV445</f>
        <v>14677</v>
      </c>
      <c r="DJ445">
        <f>'Raw Data'!CW445</f>
        <v>9.6239000000000005E-2</v>
      </c>
      <c r="DK445">
        <f>'Raw Data'!CX445</f>
        <v>0</v>
      </c>
      <c r="DL445">
        <f>'Raw Data'!CY445</f>
        <v>1.0219999999999999E-3</v>
      </c>
      <c r="DM445">
        <f>'Raw Data'!CZ445</f>
        <v>159</v>
      </c>
      <c r="DN445" t="str">
        <f>'Raw Data'!DA445</f>
        <v>083-0147</v>
      </c>
      <c r="DO445" t="str">
        <f>'Raw Data'!DB445</f>
        <v>5R : Rural Major Collector</v>
      </c>
      <c r="DP445" t="str">
        <f>'Raw Data'!DC445</f>
        <v>34.827135, -85.503135</v>
      </c>
      <c r="DQ445">
        <f>'Raw Data'!DD445</f>
        <v>-85.503135</v>
      </c>
      <c r="DR445">
        <f>'Raw Data'!DE445</f>
        <v>34.827134999999998</v>
      </c>
      <c r="DS445">
        <f>'Raw Data'!DF445</f>
        <v>34.827134999999998</v>
      </c>
      <c r="DT445">
        <f>'Raw Data'!DG445</f>
        <v>-85.503135</v>
      </c>
      <c r="DU445">
        <f>'Raw Data'!DH445</f>
        <v>2.1928E-2</v>
      </c>
      <c r="DV445">
        <f>'Raw Data'!DI445</f>
        <v>1.0219999999999999E-3</v>
      </c>
      <c r="DW445">
        <f>'Raw Data'!DJ445</f>
        <v>69</v>
      </c>
      <c r="DX445" s="11">
        <f t="shared" si="96"/>
        <v>2880</v>
      </c>
      <c r="DY445" s="5">
        <f t="shared" si="97"/>
        <v>2620</v>
      </c>
      <c r="DZ445" s="5">
        <f t="shared" si="90"/>
        <v>260</v>
      </c>
      <c r="EA445" s="5">
        <f t="shared" si="91"/>
        <v>9.9236641221374045E-2</v>
      </c>
      <c r="EB445" s="5">
        <f t="shared" si="92"/>
        <v>2750</v>
      </c>
      <c r="EC445">
        <f>'Raw Data'!DK445</f>
        <v>2720</v>
      </c>
      <c r="ED445">
        <f>'Raw Data'!DL445</f>
        <v>5.5</v>
      </c>
      <c r="EE445">
        <f>'Raw Data'!DM445</f>
        <v>2960</v>
      </c>
      <c r="EF445">
        <f>'Raw Data'!DN445</f>
        <v>5.5</v>
      </c>
      <c r="EG445">
        <f>'Raw Data'!DO445</f>
        <v>2960</v>
      </c>
      <c r="EH445">
        <f>'Raw Data'!DP445</f>
        <v>5.5</v>
      </c>
      <c r="EI445">
        <f>'Raw Data'!DQ445</f>
        <v>2800</v>
      </c>
      <c r="EJ445">
        <f>'Raw Data'!DR445</f>
        <v>0</v>
      </c>
      <c r="EK445">
        <f>'Raw Data'!DS445</f>
        <v>2720</v>
      </c>
      <c r="EL445">
        <f>'Raw Data'!DT445</f>
        <v>5.8</v>
      </c>
      <c r="EM445">
        <f>'Raw Data'!DU445</f>
        <v>2670</v>
      </c>
      <c r="EN445">
        <f>'Raw Data'!DV445</f>
        <v>5.8</v>
      </c>
      <c r="EO445">
        <f>'Raw Data'!DW445</f>
        <v>2550</v>
      </c>
      <c r="EP445">
        <f>'Raw Data'!DX445</f>
        <v>6</v>
      </c>
      <c r="EQ445">
        <f>'Raw Data'!DY445</f>
        <v>2540</v>
      </c>
      <c r="ER445">
        <f>'Raw Data'!DZ445</f>
        <v>6.7</v>
      </c>
      <c r="ES445">
        <f>'Raw Data'!EA445</f>
        <v>2550</v>
      </c>
      <c r="ET445">
        <f>'Raw Data'!EB445</f>
        <v>6.7</v>
      </c>
      <c r="EU445">
        <f>'Raw Data'!EC445</f>
        <v>2270</v>
      </c>
      <c r="EV445">
        <f>'Raw Data'!ED445</f>
        <v>6.7</v>
      </c>
      <c r="EW445">
        <f>'Raw Data'!EE445</f>
        <v>0</v>
      </c>
    </row>
    <row r="446" spans="1:153" x14ac:dyDescent="0.3">
      <c r="A446">
        <f>'Raw Data'!A446</f>
        <v>444</v>
      </c>
      <c r="B446" t="str">
        <f>'Raw Data'!B446</f>
        <v>Point</v>
      </c>
      <c r="C446">
        <f>'Raw Data'!C446</f>
        <v>102</v>
      </c>
      <c r="D446">
        <f>'Raw Data'!D446</f>
        <v>326</v>
      </c>
      <c r="E446" t="str">
        <f>'Raw Data'!E446</f>
        <v>Point</v>
      </c>
      <c r="F446">
        <f>'Raw Data'!F446</f>
        <v>5033570</v>
      </c>
      <c r="G446" t="str">
        <f>'Raw Data'!G446</f>
        <v>Gsp Post 00</v>
      </c>
      <c r="H446" s="3">
        <f>'Raw Data'!H446</f>
        <v>41941</v>
      </c>
      <c r="L446">
        <f t="shared" si="84"/>
        <v>0</v>
      </c>
      <c r="M446" s="5">
        <f t="shared" si="85"/>
        <v>41941</v>
      </c>
      <c r="N446" s="5">
        <f t="shared" si="93"/>
        <v>2014</v>
      </c>
      <c r="O446" s="5" t="str" cm="1">
        <f t="array" ref="O446">_xlfn.IFS(N446&lt;=2016,"before treatment",N446=2017,"unknown",N446&gt;2017,"after treatment")</f>
        <v>before treatment</v>
      </c>
      <c r="P446" s="5">
        <f t="shared" si="86"/>
        <v>1</v>
      </c>
      <c r="Q446" s="5">
        <f t="shared" si="87"/>
        <v>0</v>
      </c>
      <c r="R446" t="str">
        <f>'Raw Data'!I446</f>
        <v>Dade</v>
      </c>
      <c r="S446" t="str">
        <f>'Raw Data'!J446</f>
        <v>State Route 136</v>
      </c>
      <c r="T446" t="str">
        <f>'Raw Data'!K446</f>
        <v>(none)</v>
      </c>
      <c r="U446" t="str">
        <f>'Raw Data'!L446</f>
        <v>(O) No Injury</v>
      </c>
      <c r="V446">
        <f>'Raw Data'!M446</f>
        <v>0</v>
      </c>
      <c r="W446">
        <f>'Raw Data'!N446</f>
        <v>0</v>
      </c>
      <c r="X446">
        <f>'Raw Data'!O446</f>
        <v>0</v>
      </c>
      <c r="Y446" t="str">
        <f>'Raw Data'!P446</f>
        <v>Not a Collision with Motor Vehicle</v>
      </c>
      <c r="Z446" t="str">
        <f>'Raw Data'!Q446</f>
        <v>On Shoulder</v>
      </c>
      <c r="AA446" t="str">
        <f>'Raw Data'!R446</f>
        <v>Ditch</v>
      </c>
      <c r="AB446" t="str">
        <f>'Raw Data'!S446</f>
        <v>Ditch</v>
      </c>
      <c r="AC446" t="str">
        <f>'Raw Data'!T446</f>
        <v>Changed Lanes Improperly</v>
      </c>
      <c r="AD446">
        <f>'Raw Data'!U446</f>
        <v>1</v>
      </c>
      <c r="AE446" s="5" t="str">
        <f t="shared" si="94"/>
        <v>Yes</v>
      </c>
      <c r="AF446" t="str">
        <f>'Raw Data'!V446</f>
        <v>Negotiating a Curve</v>
      </c>
      <c r="AG446" s="5">
        <f t="shared" si="88"/>
        <v>0</v>
      </c>
      <c r="AH446" t="str">
        <f>'Raw Data'!W446</f>
        <v>East</v>
      </c>
      <c r="AI446" t="str">
        <f>'Raw Data'!X446</f>
        <v>Daylight</v>
      </c>
      <c r="AJ446" t="str">
        <f>'Raw Data'!Y446</f>
        <v>Wet</v>
      </c>
      <c r="AK446">
        <f>'Raw Data'!Z446</f>
        <v>21</v>
      </c>
      <c r="AL446" t="str">
        <f>'Raw Data'!AA446</f>
        <v>Lap and Shoulder Belt Used</v>
      </c>
      <c r="AM446" s="5">
        <f t="shared" si="89"/>
        <v>0</v>
      </c>
      <c r="AN446" t="str">
        <f>'Raw Data'!AB446</f>
        <v>Pickup Truck</v>
      </c>
      <c r="AO446" t="str">
        <f>'Raw Data'!AC446</f>
        <v>0831013600I</v>
      </c>
      <c r="AP446">
        <f>'Raw Data'!AD446</f>
        <v>8.8713300000000004</v>
      </c>
      <c r="AQ446">
        <f>'Raw Data'!AE446</f>
        <v>34.847738</v>
      </c>
      <c r="AR446">
        <f>'Raw Data'!AF446</f>
        <v>-85.495542</v>
      </c>
      <c r="AS446">
        <f>'Raw Data'!AG446</f>
        <v>69</v>
      </c>
      <c r="AT446">
        <f>'Raw Data'!AH446</f>
        <v>123</v>
      </c>
      <c r="AU446">
        <f>'Raw Data'!AI446</f>
        <v>1590</v>
      </c>
      <c r="AV446" t="str">
        <f>'Raw Data'!AJ446</f>
        <v>D6_0136_00_I</v>
      </c>
      <c r="AW446">
        <f>'Raw Data'!AK446</f>
        <v>175</v>
      </c>
      <c r="AX446">
        <f>'Raw Data'!AL446</f>
        <v>194</v>
      </c>
      <c r="AY446" t="str">
        <f>'Raw Data'!AM446</f>
        <v>simple</v>
      </c>
      <c r="AZ446">
        <f>'Raw Data'!AN446</f>
        <v>382.7</v>
      </c>
      <c r="BA446">
        <f>'Raw Data'!AO446</f>
        <v>51.7</v>
      </c>
      <c r="BB446">
        <f>'Raw Data'!AP446</f>
        <v>345.6</v>
      </c>
      <c r="BC446">
        <f>'Raw Data'!AQ446</f>
        <v>-85.494922000000003</v>
      </c>
      <c r="BD446">
        <f>'Raw Data'!AR446</f>
        <v>34.848467999999997</v>
      </c>
      <c r="BE446">
        <f>'Raw Data'!AS446</f>
        <v>-85.495553000000001</v>
      </c>
      <c r="BF446">
        <f>'Raw Data'!AT446</f>
        <v>34.847709999999999</v>
      </c>
      <c r="BG446" t="str">
        <f>'Raw Data'!AU446</f>
        <v>0831013600I</v>
      </c>
      <c r="BH446">
        <f>'Raw Data'!AV446</f>
        <v>1</v>
      </c>
      <c r="BI446">
        <f>'Raw Data'!AW446</f>
        <v>83</v>
      </c>
      <c r="BJ446">
        <f>'Raw Data'!AX446</f>
        <v>136</v>
      </c>
      <c r="BK446">
        <f>'Raw Data'!AY446</f>
        <v>0</v>
      </c>
      <c r="BL446">
        <f>'Raw Data'!AZ446</f>
        <v>55</v>
      </c>
      <c r="BM446">
        <f>'Raw Data'!BA446</f>
        <v>6.17</v>
      </c>
      <c r="BN446">
        <f>'Raw Data'!BB446</f>
        <v>4.38</v>
      </c>
      <c r="BO446">
        <f>'Raw Data'!BC446</f>
        <v>1374</v>
      </c>
      <c r="BP446">
        <f>'Raw Data'!BD446</f>
        <v>1371.4</v>
      </c>
      <c r="BQ446">
        <f>'Raw Data'!BE446</f>
        <v>1369.4</v>
      </c>
      <c r="BR446">
        <f>'Raw Data'!BF446</f>
        <v>55</v>
      </c>
      <c r="BS446">
        <f>'Raw Data'!BG446</f>
        <v>38.5</v>
      </c>
      <c r="BT446">
        <f>'Raw Data'!BH446</f>
        <v>16.5</v>
      </c>
      <c r="BU446">
        <f>'Raw Data'!BI446</f>
        <v>44173</v>
      </c>
      <c r="BV446" t="str">
        <f>'Raw Data'!BJ446</f>
        <v>ASV_15+</v>
      </c>
      <c r="BW446">
        <f>'Raw Data'!BK446</f>
        <v>1.0219999999999999E-3</v>
      </c>
      <c r="BX446">
        <f>'Raw Data'!BL446</f>
        <v>15005</v>
      </c>
      <c r="BY446">
        <f>'Raw Data'!BM446</f>
        <v>14645</v>
      </c>
      <c r="BZ446" t="str">
        <f>'Raw Data'!BN446</f>
        <v>0831013600I</v>
      </c>
      <c r="CA446" t="str">
        <f>'Raw Data'!BO446</f>
        <v>DADE</v>
      </c>
      <c r="CB446">
        <f>'Raw Data'!BP446</f>
        <v>1</v>
      </c>
      <c r="CC446">
        <f>'Raw Data'!BQ446</f>
        <v>13600</v>
      </c>
      <c r="CD446">
        <f>'Raw Data'!BR446</f>
        <v>6</v>
      </c>
      <c r="CE446">
        <f>'Raw Data'!BS446</f>
        <v>1</v>
      </c>
      <c r="CF446">
        <f>'Raw Data'!BT446</f>
        <v>2</v>
      </c>
      <c r="CG446">
        <f>'Raw Data'!BU446</f>
        <v>1</v>
      </c>
      <c r="CH446">
        <f>'Raw Data'!BV446</f>
        <v>1</v>
      </c>
      <c r="CI446">
        <f>'Raw Data'!BW446</f>
        <v>2</v>
      </c>
      <c r="CJ446">
        <f>'Raw Data'!BX446</f>
        <v>0</v>
      </c>
      <c r="CK446">
        <f>'Raw Data'!BY446</f>
        <v>5</v>
      </c>
      <c r="CL446" t="str">
        <f>'Raw Data'!BZ446</f>
        <v>N</v>
      </c>
      <c r="CM446">
        <f t="shared" si="95"/>
        <v>0</v>
      </c>
      <c r="CN446">
        <f>'Raw Data'!CA446</f>
        <v>83</v>
      </c>
      <c r="CO446">
        <f>'Raw Data'!CB446</f>
        <v>136</v>
      </c>
      <c r="CP446">
        <f>'Raw Data'!CC446</f>
        <v>0</v>
      </c>
      <c r="CQ446" t="str">
        <f>'Raw Data'!CD446</f>
        <v>Not Urban</v>
      </c>
      <c r="CR446" t="str">
        <f>'Raw Data'!CE446</f>
        <v>Not Urban</v>
      </c>
      <c r="CS446">
        <f>'Raw Data'!CF446</f>
        <v>0</v>
      </c>
      <c r="CT446">
        <f>'Raw Data'!CG446</f>
        <v>55</v>
      </c>
      <c r="CU446">
        <f>'Raw Data'!CH446</f>
        <v>2000</v>
      </c>
      <c r="CV446" t="str">
        <f>'Raw Data'!CI446</f>
        <v xml:space="preserve"> </v>
      </c>
      <c r="CW446">
        <f>'Raw Data'!CJ446</f>
        <v>0</v>
      </c>
      <c r="CX446">
        <f>'Raw Data'!CK446</f>
        <v>3.342797</v>
      </c>
      <c r="CY446">
        <f>'Raw Data'!CL446</f>
        <v>14</v>
      </c>
      <c r="CZ446" t="str">
        <f>'Raw Data'!CM446</f>
        <v>State Mainline</v>
      </c>
      <c r="DA446">
        <f>'Raw Data'!CN446</f>
        <v>2000</v>
      </c>
      <c r="DB446">
        <f>'Raw Data'!CO446</f>
        <v>166056</v>
      </c>
      <c r="DC446">
        <f>'Raw Data'!CP446</f>
        <v>7.26</v>
      </c>
      <c r="DD446">
        <f>'Raw Data'!CQ446</f>
        <v>10.6</v>
      </c>
      <c r="DE446">
        <f>'Raw Data'!CR446</f>
        <v>166056</v>
      </c>
      <c r="DF446">
        <f>'Raw Data'!CS446</f>
        <v>0</v>
      </c>
      <c r="DG446">
        <f>'Raw Data'!CT446</f>
        <v>17649.966739</v>
      </c>
      <c r="DH446">
        <f>'Raw Data'!CU446</f>
        <v>100</v>
      </c>
      <c r="DI446">
        <f>'Raw Data'!CV446</f>
        <v>14677</v>
      </c>
      <c r="DJ446">
        <f>'Raw Data'!CW446</f>
        <v>9.6239000000000005E-2</v>
      </c>
      <c r="DK446">
        <f>'Raw Data'!CX446</f>
        <v>0</v>
      </c>
      <c r="DL446">
        <f>'Raw Data'!CY446</f>
        <v>1.0219999999999999E-3</v>
      </c>
      <c r="DM446">
        <f>'Raw Data'!CZ446</f>
        <v>159</v>
      </c>
      <c r="DN446" t="str">
        <f>'Raw Data'!DA446</f>
        <v>083-0147</v>
      </c>
      <c r="DO446" t="str">
        <f>'Raw Data'!DB446</f>
        <v>5R : Rural Major Collector</v>
      </c>
      <c r="DP446" t="str">
        <f>'Raw Data'!DC446</f>
        <v>34.827135, -85.503135</v>
      </c>
      <c r="DQ446">
        <f>'Raw Data'!DD446</f>
        <v>-85.503135</v>
      </c>
      <c r="DR446">
        <f>'Raw Data'!DE446</f>
        <v>34.827134999999998</v>
      </c>
      <c r="DS446">
        <f>'Raw Data'!DF446</f>
        <v>34.827134999999998</v>
      </c>
      <c r="DT446">
        <f>'Raw Data'!DG446</f>
        <v>-85.503135</v>
      </c>
      <c r="DU446">
        <f>'Raw Data'!DH446</f>
        <v>2.1928E-2</v>
      </c>
      <c r="DV446">
        <f>'Raw Data'!DI446</f>
        <v>1.0219999999999999E-3</v>
      </c>
      <c r="DW446">
        <f>'Raw Data'!DJ446</f>
        <v>69</v>
      </c>
      <c r="DX446" s="11">
        <f t="shared" si="96"/>
        <v>2880</v>
      </c>
      <c r="DY446" s="5">
        <f t="shared" si="97"/>
        <v>2620</v>
      </c>
      <c r="DZ446" s="5">
        <f t="shared" si="90"/>
        <v>260</v>
      </c>
      <c r="EA446" s="5">
        <f t="shared" si="91"/>
        <v>9.9236641221374045E-2</v>
      </c>
      <c r="EB446" s="5">
        <f t="shared" si="92"/>
        <v>2750</v>
      </c>
      <c r="EC446">
        <f>'Raw Data'!DK446</f>
        <v>2720</v>
      </c>
      <c r="ED446">
        <f>'Raw Data'!DL446</f>
        <v>5.5</v>
      </c>
      <c r="EE446">
        <f>'Raw Data'!DM446</f>
        <v>2960</v>
      </c>
      <c r="EF446">
        <f>'Raw Data'!DN446</f>
        <v>5.5</v>
      </c>
      <c r="EG446">
        <f>'Raw Data'!DO446</f>
        <v>2960</v>
      </c>
      <c r="EH446">
        <f>'Raw Data'!DP446</f>
        <v>5.5</v>
      </c>
      <c r="EI446">
        <f>'Raw Data'!DQ446</f>
        <v>2800</v>
      </c>
      <c r="EJ446">
        <f>'Raw Data'!DR446</f>
        <v>0</v>
      </c>
      <c r="EK446">
        <f>'Raw Data'!DS446</f>
        <v>2720</v>
      </c>
      <c r="EL446">
        <f>'Raw Data'!DT446</f>
        <v>5.8</v>
      </c>
      <c r="EM446">
        <f>'Raw Data'!DU446</f>
        <v>2670</v>
      </c>
      <c r="EN446">
        <f>'Raw Data'!DV446</f>
        <v>5.8</v>
      </c>
      <c r="EO446">
        <f>'Raw Data'!DW446</f>
        <v>2550</v>
      </c>
      <c r="EP446">
        <f>'Raw Data'!DX446</f>
        <v>6</v>
      </c>
      <c r="EQ446">
        <f>'Raw Data'!DY446</f>
        <v>2540</v>
      </c>
      <c r="ER446">
        <f>'Raw Data'!DZ446</f>
        <v>6.7</v>
      </c>
      <c r="ES446">
        <f>'Raw Data'!EA446</f>
        <v>2550</v>
      </c>
      <c r="ET446">
        <f>'Raw Data'!EB446</f>
        <v>6.7</v>
      </c>
      <c r="EU446">
        <f>'Raw Data'!EC446</f>
        <v>2270</v>
      </c>
      <c r="EV446">
        <f>'Raw Data'!ED446</f>
        <v>6.7</v>
      </c>
      <c r="EW446">
        <f>'Raw Data'!EE446</f>
        <v>0</v>
      </c>
    </row>
    <row r="447" spans="1:153" x14ac:dyDescent="0.3">
      <c r="A447">
        <f>'Raw Data'!A447</f>
        <v>445</v>
      </c>
      <c r="B447" t="str">
        <f>'Raw Data'!B447</f>
        <v>Point</v>
      </c>
      <c r="C447">
        <f>'Raw Data'!C447</f>
        <v>174</v>
      </c>
      <c r="D447">
        <f>'Raw Data'!D447</f>
        <v>364</v>
      </c>
      <c r="E447" t="str">
        <f>'Raw Data'!E447</f>
        <v>Point</v>
      </c>
      <c r="F447">
        <f>'Raw Data'!F447</f>
        <v>4643826</v>
      </c>
      <c r="G447" t="str">
        <f>'Raw Data'!G447</f>
        <v>Gsp Post 00</v>
      </c>
      <c r="H447" s="3">
        <f>'Raw Data'!H447</f>
        <v>41593</v>
      </c>
      <c r="L447">
        <f t="shared" si="84"/>
        <v>0</v>
      </c>
      <c r="M447" s="5">
        <f t="shared" si="85"/>
        <v>41593</v>
      </c>
      <c r="N447" s="5">
        <f t="shared" si="93"/>
        <v>2013</v>
      </c>
      <c r="O447" s="5" t="str" cm="1">
        <f t="array" ref="O447">_xlfn.IFS(N447&lt;=2016,"before treatment",N447=2017,"unknown",N447&gt;2017,"after treatment")</f>
        <v>before treatment</v>
      </c>
      <c r="P447" s="5">
        <f t="shared" si="86"/>
        <v>1</v>
      </c>
      <c r="Q447" s="5">
        <f t="shared" si="87"/>
        <v>0</v>
      </c>
      <c r="R447" t="str">
        <f>'Raw Data'!I447</f>
        <v>Dade</v>
      </c>
      <c r="S447" t="str">
        <f>'Raw Data'!J447</f>
        <v>State Route 136</v>
      </c>
      <c r="T447" t="str">
        <f>'Raw Data'!K447</f>
        <v>(none)</v>
      </c>
      <c r="U447" t="str">
        <f>'Raw Data'!L447</f>
        <v>(O) No Injury</v>
      </c>
      <c r="V447">
        <f>'Raw Data'!M447</f>
        <v>0</v>
      </c>
      <c r="W447">
        <f>'Raw Data'!N447</f>
        <v>0</v>
      </c>
      <c r="X447">
        <f>'Raw Data'!O447</f>
        <v>0</v>
      </c>
      <c r="Y447" t="str">
        <f>'Raw Data'!P447</f>
        <v>Not a Collision with Motor Vehicle</v>
      </c>
      <c r="Z447" t="str">
        <f>'Raw Data'!Q447</f>
        <v>On Shoulder</v>
      </c>
      <c r="AA447" t="str">
        <f>'Raw Data'!R447</f>
        <v>Other-Fixed Object</v>
      </c>
      <c r="AB447" t="str">
        <f>'Raw Data'!S447</f>
        <v>Guard Rail Fence</v>
      </c>
      <c r="AC447" t="str">
        <f>'Raw Data'!T447</f>
        <v>Too Fast for Conditions</v>
      </c>
      <c r="AD447">
        <f>'Raw Data'!U447</f>
        <v>1</v>
      </c>
      <c r="AE447" s="5" t="str">
        <f t="shared" si="94"/>
        <v>Yes</v>
      </c>
      <c r="AF447" t="str">
        <f>'Raw Data'!V447</f>
        <v>Negotiating a Curve</v>
      </c>
      <c r="AG447" s="5">
        <f t="shared" si="88"/>
        <v>0</v>
      </c>
      <c r="AH447" t="str">
        <f>'Raw Data'!W447</f>
        <v>East</v>
      </c>
      <c r="AI447" t="str">
        <f>'Raw Data'!X447</f>
        <v>Dark-Not Lighted</v>
      </c>
      <c r="AJ447" t="str">
        <f>'Raw Data'!Y447</f>
        <v>Wet</v>
      </c>
      <c r="AK447">
        <f>'Raw Data'!Z447</f>
        <v>17</v>
      </c>
      <c r="AL447" t="str">
        <f>'Raw Data'!AA447</f>
        <v>Lap and Shoulder Belt Used</v>
      </c>
      <c r="AM447" s="5">
        <f t="shared" si="89"/>
        <v>0</v>
      </c>
      <c r="AN447" t="str">
        <f>'Raw Data'!AB447</f>
        <v>Passenger Car</v>
      </c>
      <c r="AO447" t="str">
        <f>'Raw Data'!AC447</f>
        <v>0831013600I</v>
      </c>
      <c r="AP447">
        <f>'Raw Data'!AD447</f>
        <v>8.8222129999999996</v>
      </c>
      <c r="AQ447">
        <f>'Raw Data'!AE447</f>
        <v>34.848354</v>
      </c>
      <c r="AR447">
        <f>'Raw Data'!AF447</f>
        <v>-85.495118000000005</v>
      </c>
      <c r="AS447">
        <f>'Raw Data'!AG447</f>
        <v>69</v>
      </c>
      <c r="AT447">
        <f>'Raw Data'!AH447</f>
        <v>123</v>
      </c>
      <c r="AU447">
        <f>'Raw Data'!AI447</f>
        <v>1590</v>
      </c>
      <c r="AV447" t="str">
        <f>'Raw Data'!AJ447</f>
        <v>D6_0136_00_I</v>
      </c>
      <c r="AW447">
        <f>'Raw Data'!AK447</f>
        <v>175</v>
      </c>
      <c r="AX447">
        <f>'Raw Data'!AL447</f>
        <v>194</v>
      </c>
      <c r="AY447" t="str">
        <f>'Raw Data'!AM447</f>
        <v>simple</v>
      </c>
      <c r="AZ447">
        <f>'Raw Data'!AN447</f>
        <v>382.7</v>
      </c>
      <c r="BA447">
        <f>'Raw Data'!AO447</f>
        <v>51.7</v>
      </c>
      <c r="BB447">
        <f>'Raw Data'!AP447</f>
        <v>345.6</v>
      </c>
      <c r="BC447">
        <f>'Raw Data'!AQ447</f>
        <v>-85.494922000000003</v>
      </c>
      <c r="BD447">
        <f>'Raw Data'!AR447</f>
        <v>34.848467999999997</v>
      </c>
      <c r="BE447">
        <f>'Raw Data'!AS447</f>
        <v>-85.495553000000001</v>
      </c>
      <c r="BF447">
        <f>'Raw Data'!AT447</f>
        <v>34.847709999999999</v>
      </c>
      <c r="BG447" t="str">
        <f>'Raw Data'!AU447</f>
        <v>0831013600I</v>
      </c>
      <c r="BH447">
        <f>'Raw Data'!AV447</f>
        <v>1</v>
      </c>
      <c r="BI447">
        <f>'Raw Data'!AW447</f>
        <v>83</v>
      </c>
      <c r="BJ447">
        <f>'Raw Data'!AX447</f>
        <v>136</v>
      </c>
      <c r="BK447">
        <f>'Raw Data'!AY447</f>
        <v>0</v>
      </c>
      <c r="BL447">
        <f>'Raw Data'!AZ447</f>
        <v>55</v>
      </c>
      <c r="BM447">
        <f>'Raw Data'!BA447</f>
        <v>6.17</v>
      </c>
      <c r="BN447">
        <f>'Raw Data'!BB447</f>
        <v>4.38</v>
      </c>
      <c r="BO447">
        <f>'Raw Data'!BC447</f>
        <v>1374</v>
      </c>
      <c r="BP447">
        <f>'Raw Data'!BD447</f>
        <v>1371.4</v>
      </c>
      <c r="BQ447">
        <f>'Raw Data'!BE447</f>
        <v>1369.4</v>
      </c>
      <c r="BR447">
        <f>'Raw Data'!BF447</f>
        <v>55</v>
      </c>
      <c r="BS447">
        <f>'Raw Data'!BG447</f>
        <v>38.5</v>
      </c>
      <c r="BT447">
        <f>'Raw Data'!BH447</f>
        <v>16.5</v>
      </c>
      <c r="BU447">
        <f>'Raw Data'!BI447</f>
        <v>44173</v>
      </c>
      <c r="BV447" t="str">
        <f>'Raw Data'!BJ447</f>
        <v>ASV_15+</v>
      </c>
      <c r="BW447">
        <f>'Raw Data'!BK447</f>
        <v>1.0219999999999999E-3</v>
      </c>
      <c r="BX447">
        <f>'Raw Data'!BL447</f>
        <v>15005</v>
      </c>
      <c r="BY447">
        <f>'Raw Data'!BM447</f>
        <v>14645</v>
      </c>
      <c r="BZ447" t="str">
        <f>'Raw Data'!BN447</f>
        <v>0831013600I</v>
      </c>
      <c r="CA447" t="str">
        <f>'Raw Data'!BO447</f>
        <v>DADE</v>
      </c>
      <c r="CB447">
        <f>'Raw Data'!BP447</f>
        <v>1</v>
      </c>
      <c r="CC447">
        <f>'Raw Data'!BQ447</f>
        <v>13600</v>
      </c>
      <c r="CD447">
        <f>'Raw Data'!BR447</f>
        <v>6</v>
      </c>
      <c r="CE447">
        <f>'Raw Data'!BS447</f>
        <v>1</v>
      </c>
      <c r="CF447">
        <f>'Raw Data'!BT447</f>
        <v>2</v>
      </c>
      <c r="CG447">
        <f>'Raw Data'!BU447</f>
        <v>1</v>
      </c>
      <c r="CH447">
        <f>'Raw Data'!BV447</f>
        <v>1</v>
      </c>
      <c r="CI447">
        <f>'Raw Data'!BW447</f>
        <v>2</v>
      </c>
      <c r="CJ447">
        <f>'Raw Data'!BX447</f>
        <v>0</v>
      </c>
      <c r="CK447">
        <f>'Raw Data'!BY447</f>
        <v>5</v>
      </c>
      <c r="CL447" t="str">
        <f>'Raw Data'!BZ447</f>
        <v>N</v>
      </c>
      <c r="CM447">
        <f t="shared" si="95"/>
        <v>0</v>
      </c>
      <c r="CN447">
        <f>'Raw Data'!CA447</f>
        <v>83</v>
      </c>
      <c r="CO447">
        <f>'Raw Data'!CB447</f>
        <v>136</v>
      </c>
      <c r="CP447">
        <f>'Raw Data'!CC447</f>
        <v>0</v>
      </c>
      <c r="CQ447" t="str">
        <f>'Raw Data'!CD447</f>
        <v>Not Urban</v>
      </c>
      <c r="CR447" t="str">
        <f>'Raw Data'!CE447</f>
        <v>Not Urban</v>
      </c>
      <c r="CS447">
        <f>'Raw Data'!CF447</f>
        <v>0</v>
      </c>
      <c r="CT447">
        <f>'Raw Data'!CG447</f>
        <v>55</v>
      </c>
      <c r="CU447">
        <f>'Raw Data'!CH447</f>
        <v>2000</v>
      </c>
      <c r="CV447" t="str">
        <f>'Raw Data'!CI447</f>
        <v xml:space="preserve"> </v>
      </c>
      <c r="CW447">
        <f>'Raw Data'!CJ447</f>
        <v>0</v>
      </c>
      <c r="CX447">
        <f>'Raw Data'!CK447</f>
        <v>3.342797</v>
      </c>
      <c r="CY447">
        <f>'Raw Data'!CL447</f>
        <v>14</v>
      </c>
      <c r="CZ447" t="str">
        <f>'Raw Data'!CM447</f>
        <v>State Mainline</v>
      </c>
      <c r="DA447">
        <f>'Raw Data'!CN447</f>
        <v>2000</v>
      </c>
      <c r="DB447">
        <f>'Raw Data'!CO447</f>
        <v>166056</v>
      </c>
      <c r="DC447">
        <f>'Raw Data'!CP447</f>
        <v>7.26</v>
      </c>
      <c r="DD447">
        <f>'Raw Data'!CQ447</f>
        <v>10.6</v>
      </c>
      <c r="DE447">
        <f>'Raw Data'!CR447</f>
        <v>166056</v>
      </c>
      <c r="DF447">
        <f>'Raw Data'!CS447</f>
        <v>0</v>
      </c>
      <c r="DG447">
        <f>'Raw Data'!CT447</f>
        <v>17649.966739</v>
      </c>
      <c r="DH447">
        <f>'Raw Data'!CU447</f>
        <v>100</v>
      </c>
      <c r="DI447">
        <f>'Raw Data'!CV447</f>
        <v>14677</v>
      </c>
      <c r="DJ447">
        <f>'Raw Data'!CW447</f>
        <v>9.6239000000000005E-2</v>
      </c>
      <c r="DK447">
        <f>'Raw Data'!CX447</f>
        <v>0</v>
      </c>
      <c r="DL447">
        <f>'Raw Data'!CY447</f>
        <v>1.0219999999999999E-3</v>
      </c>
      <c r="DM447">
        <f>'Raw Data'!CZ447</f>
        <v>159</v>
      </c>
      <c r="DN447" t="str">
        <f>'Raw Data'!DA447</f>
        <v>083-0147</v>
      </c>
      <c r="DO447" t="str">
        <f>'Raw Data'!DB447</f>
        <v>5R : Rural Major Collector</v>
      </c>
      <c r="DP447" t="str">
        <f>'Raw Data'!DC447</f>
        <v>34.827135, -85.503135</v>
      </c>
      <c r="DQ447">
        <f>'Raw Data'!DD447</f>
        <v>-85.503135</v>
      </c>
      <c r="DR447">
        <f>'Raw Data'!DE447</f>
        <v>34.827134999999998</v>
      </c>
      <c r="DS447">
        <f>'Raw Data'!DF447</f>
        <v>34.827134999999998</v>
      </c>
      <c r="DT447">
        <f>'Raw Data'!DG447</f>
        <v>-85.503135</v>
      </c>
      <c r="DU447">
        <f>'Raw Data'!DH447</f>
        <v>2.1928E-2</v>
      </c>
      <c r="DV447">
        <f>'Raw Data'!DI447</f>
        <v>1.0219999999999999E-3</v>
      </c>
      <c r="DW447">
        <f>'Raw Data'!DJ447</f>
        <v>69</v>
      </c>
      <c r="DX447" s="11">
        <f t="shared" si="96"/>
        <v>2880</v>
      </c>
      <c r="DY447" s="5">
        <f t="shared" si="97"/>
        <v>2620</v>
      </c>
      <c r="DZ447" s="5">
        <f t="shared" si="90"/>
        <v>260</v>
      </c>
      <c r="EA447" s="5">
        <f t="shared" si="91"/>
        <v>9.9236641221374045E-2</v>
      </c>
      <c r="EB447" s="5">
        <f t="shared" si="92"/>
        <v>2750</v>
      </c>
      <c r="EC447">
        <f>'Raw Data'!DK447</f>
        <v>2720</v>
      </c>
      <c r="ED447">
        <f>'Raw Data'!DL447</f>
        <v>5.5</v>
      </c>
      <c r="EE447">
        <f>'Raw Data'!DM447</f>
        <v>2960</v>
      </c>
      <c r="EF447">
        <f>'Raw Data'!DN447</f>
        <v>5.5</v>
      </c>
      <c r="EG447">
        <f>'Raw Data'!DO447</f>
        <v>2960</v>
      </c>
      <c r="EH447">
        <f>'Raw Data'!DP447</f>
        <v>5.5</v>
      </c>
      <c r="EI447">
        <f>'Raw Data'!DQ447</f>
        <v>2800</v>
      </c>
      <c r="EJ447">
        <f>'Raw Data'!DR447</f>
        <v>0</v>
      </c>
      <c r="EK447">
        <f>'Raw Data'!DS447</f>
        <v>2720</v>
      </c>
      <c r="EL447">
        <f>'Raw Data'!DT447</f>
        <v>5.8</v>
      </c>
      <c r="EM447">
        <f>'Raw Data'!DU447</f>
        <v>2670</v>
      </c>
      <c r="EN447">
        <f>'Raw Data'!DV447</f>
        <v>5.8</v>
      </c>
      <c r="EO447">
        <f>'Raw Data'!DW447</f>
        <v>2550</v>
      </c>
      <c r="EP447">
        <f>'Raw Data'!DX447</f>
        <v>6</v>
      </c>
      <c r="EQ447">
        <f>'Raw Data'!DY447</f>
        <v>2540</v>
      </c>
      <c r="ER447">
        <f>'Raw Data'!DZ447</f>
        <v>6.7</v>
      </c>
      <c r="ES447">
        <f>'Raw Data'!EA447</f>
        <v>2550</v>
      </c>
      <c r="ET447">
        <f>'Raw Data'!EB447</f>
        <v>6.7</v>
      </c>
      <c r="EU447">
        <f>'Raw Data'!EC447</f>
        <v>2270</v>
      </c>
      <c r="EV447">
        <f>'Raw Data'!ED447</f>
        <v>6.7</v>
      </c>
      <c r="EW447">
        <f>'Raw Data'!EE447</f>
        <v>9.9999999999999995E-7</v>
      </c>
    </row>
    <row r="448" spans="1:153" x14ac:dyDescent="0.3">
      <c r="A448">
        <f>'Raw Data'!A448</f>
        <v>446</v>
      </c>
      <c r="B448" t="str">
        <f>'Raw Data'!B448</f>
        <v>Point</v>
      </c>
      <c r="C448">
        <f>'Raw Data'!C448</f>
        <v>267</v>
      </c>
      <c r="D448">
        <f>'Raw Data'!D448</f>
        <v>236</v>
      </c>
      <c r="E448" t="str">
        <f>'Raw Data'!E448</f>
        <v>Point</v>
      </c>
      <c r="F448">
        <f>'Raw Data'!F448</f>
        <v>5706604</v>
      </c>
      <c r="G448" t="str">
        <f>'Raw Data'!G448</f>
        <v>Gsp Post 00</v>
      </c>
      <c r="H448" s="3">
        <f>'Raw Data'!H448</f>
        <v>42460</v>
      </c>
      <c r="L448">
        <f t="shared" si="84"/>
        <v>0</v>
      </c>
      <c r="M448" s="5">
        <f t="shared" si="85"/>
        <v>42460</v>
      </c>
      <c r="N448" s="5">
        <f t="shared" si="93"/>
        <v>2016</v>
      </c>
      <c r="O448" s="5" t="str" cm="1">
        <f t="array" ref="O448">_xlfn.IFS(N448&lt;=2016,"before treatment",N448=2017,"unknown",N448&gt;2017,"after treatment")</f>
        <v>before treatment</v>
      </c>
      <c r="P448" s="5">
        <f t="shared" si="86"/>
        <v>1</v>
      </c>
      <c r="Q448" s="5">
        <f t="shared" si="87"/>
        <v>0</v>
      </c>
      <c r="R448" t="str">
        <f>'Raw Data'!I448</f>
        <v>Dade</v>
      </c>
      <c r="S448" t="str">
        <f>'Raw Data'!J448</f>
        <v>State Route 136</v>
      </c>
      <c r="T448" t="str">
        <f>'Raw Data'!K448</f>
        <v>(none)</v>
      </c>
      <c r="U448" t="str">
        <f>'Raw Data'!L448</f>
        <v>(C) Possible Injury / Complaint</v>
      </c>
      <c r="V448">
        <f>'Raw Data'!M448</f>
        <v>0</v>
      </c>
      <c r="W448">
        <f>'Raw Data'!N448</f>
        <v>0</v>
      </c>
      <c r="X448">
        <f>'Raw Data'!O448</f>
        <v>0</v>
      </c>
      <c r="Y448" t="str">
        <f>'Raw Data'!P448</f>
        <v>Not a Collision with Motor Vehicle</v>
      </c>
      <c r="Z448" t="str">
        <f>'Raw Data'!Q448</f>
        <v>On Shoulder</v>
      </c>
      <c r="AA448" t="str">
        <f>'Raw Data'!R448</f>
        <v>Other-Fixed Object</v>
      </c>
      <c r="AB448" t="str">
        <f>'Raw Data'!S448</f>
        <v>Over Turn</v>
      </c>
      <c r="AC448" t="str">
        <f>'Raw Data'!T448</f>
        <v>Too Fast for Conditions</v>
      </c>
      <c r="AD448">
        <f>'Raw Data'!U448</f>
        <v>1</v>
      </c>
      <c r="AE448" s="5" t="str">
        <f t="shared" si="94"/>
        <v>Yes</v>
      </c>
      <c r="AF448" t="str">
        <f>'Raw Data'!V448</f>
        <v>Negotiating a Curve</v>
      </c>
      <c r="AG448" s="5">
        <f t="shared" si="88"/>
        <v>0</v>
      </c>
      <c r="AH448" t="str">
        <f>'Raw Data'!W448</f>
        <v>South</v>
      </c>
      <c r="AI448" t="str">
        <f>'Raw Data'!X448</f>
        <v>Daylight</v>
      </c>
      <c r="AJ448" t="str">
        <f>'Raw Data'!Y448</f>
        <v>Wet</v>
      </c>
      <c r="AK448">
        <f>'Raw Data'!Z448</f>
        <v>43</v>
      </c>
      <c r="AL448" t="str">
        <f>'Raw Data'!AA448</f>
        <v>Lap and Shoulder Belt Used</v>
      </c>
      <c r="AM448" s="5">
        <f t="shared" si="89"/>
        <v>0</v>
      </c>
      <c r="AN448" t="str">
        <f>'Raw Data'!AB448</f>
        <v>Sports Utility Vehicle (SUV)</v>
      </c>
      <c r="AO448" t="str">
        <f>'Raw Data'!AC448</f>
        <v>0831013600I</v>
      </c>
      <c r="AP448">
        <f>'Raw Data'!AD448</f>
        <v>8.8508320000000005</v>
      </c>
      <c r="AQ448">
        <f>'Raw Data'!AE448</f>
        <v>34.848019999999998</v>
      </c>
      <c r="AR448">
        <f>'Raw Data'!AF448</f>
        <v>-85.495417000000003</v>
      </c>
      <c r="AS448">
        <f>'Raw Data'!AG448</f>
        <v>69</v>
      </c>
      <c r="AT448">
        <f>'Raw Data'!AH448</f>
        <v>123</v>
      </c>
      <c r="AU448">
        <f>'Raw Data'!AI448</f>
        <v>1590</v>
      </c>
      <c r="AV448" t="str">
        <f>'Raw Data'!AJ448</f>
        <v>D6_0136_00_I</v>
      </c>
      <c r="AW448">
        <f>'Raw Data'!AK448</f>
        <v>175</v>
      </c>
      <c r="AX448">
        <f>'Raw Data'!AL448</f>
        <v>194</v>
      </c>
      <c r="AY448" t="str">
        <f>'Raw Data'!AM448</f>
        <v>simple</v>
      </c>
      <c r="AZ448">
        <f>'Raw Data'!AN448</f>
        <v>382.7</v>
      </c>
      <c r="BA448">
        <f>'Raw Data'!AO448</f>
        <v>51.7</v>
      </c>
      <c r="BB448">
        <f>'Raw Data'!AP448</f>
        <v>345.6</v>
      </c>
      <c r="BC448">
        <f>'Raw Data'!AQ448</f>
        <v>-85.494922000000003</v>
      </c>
      <c r="BD448">
        <f>'Raw Data'!AR448</f>
        <v>34.848467999999997</v>
      </c>
      <c r="BE448">
        <f>'Raw Data'!AS448</f>
        <v>-85.495553000000001</v>
      </c>
      <c r="BF448">
        <f>'Raw Data'!AT448</f>
        <v>34.847709999999999</v>
      </c>
      <c r="BG448" t="str">
        <f>'Raw Data'!AU448</f>
        <v>0831013600I</v>
      </c>
      <c r="BH448">
        <f>'Raw Data'!AV448</f>
        <v>1</v>
      </c>
      <c r="BI448">
        <f>'Raw Data'!AW448</f>
        <v>83</v>
      </c>
      <c r="BJ448">
        <f>'Raw Data'!AX448</f>
        <v>136</v>
      </c>
      <c r="BK448">
        <f>'Raw Data'!AY448</f>
        <v>0</v>
      </c>
      <c r="BL448">
        <f>'Raw Data'!AZ448</f>
        <v>55</v>
      </c>
      <c r="BM448">
        <f>'Raw Data'!BA448</f>
        <v>6.17</v>
      </c>
      <c r="BN448">
        <f>'Raw Data'!BB448</f>
        <v>4.38</v>
      </c>
      <c r="BO448">
        <f>'Raw Data'!BC448</f>
        <v>1374</v>
      </c>
      <c r="BP448">
        <f>'Raw Data'!BD448</f>
        <v>1371.4</v>
      </c>
      <c r="BQ448">
        <f>'Raw Data'!BE448</f>
        <v>1369.4</v>
      </c>
      <c r="BR448">
        <f>'Raw Data'!BF448</f>
        <v>55</v>
      </c>
      <c r="BS448">
        <f>'Raw Data'!BG448</f>
        <v>38.5</v>
      </c>
      <c r="BT448">
        <f>'Raw Data'!BH448</f>
        <v>16.5</v>
      </c>
      <c r="BU448">
        <f>'Raw Data'!BI448</f>
        <v>44173</v>
      </c>
      <c r="BV448" t="str">
        <f>'Raw Data'!BJ448</f>
        <v>ASV_15+</v>
      </c>
      <c r="BW448">
        <f>'Raw Data'!BK448</f>
        <v>1.0219999999999999E-3</v>
      </c>
      <c r="BX448">
        <f>'Raw Data'!BL448</f>
        <v>15005</v>
      </c>
      <c r="BY448">
        <f>'Raw Data'!BM448</f>
        <v>14645</v>
      </c>
      <c r="BZ448" t="str">
        <f>'Raw Data'!BN448</f>
        <v>0831013600I</v>
      </c>
      <c r="CA448" t="str">
        <f>'Raw Data'!BO448</f>
        <v>DADE</v>
      </c>
      <c r="CB448">
        <f>'Raw Data'!BP448</f>
        <v>1</v>
      </c>
      <c r="CC448">
        <f>'Raw Data'!BQ448</f>
        <v>13600</v>
      </c>
      <c r="CD448">
        <f>'Raw Data'!BR448</f>
        <v>6</v>
      </c>
      <c r="CE448">
        <f>'Raw Data'!BS448</f>
        <v>1</v>
      </c>
      <c r="CF448">
        <f>'Raw Data'!BT448</f>
        <v>2</v>
      </c>
      <c r="CG448">
        <f>'Raw Data'!BU448</f>
        <v>1</v>
      </c>
      <c r="CH448">
        <f>'Raw Data'!BV448</f>
        <v>1</v>
      </c>
      <c r="CI448">
        <f>'Raw Data'!BW448</f>
        <v>2</v>
      </c>
      <c r="CJ448">
        <f>'Raw Data'!BX448</f>
        <v>0</v>
      </c>
      <c r="CK448">
        <f>'Raw Data'!BY448</f>
        <v>5</v>
      </c>
      <c r="CL448" t="str">
        <f>'Raw Data'!BZ448</f>
        <v>N</v>
      </c>
      <c r="CM448">
        <f t="shared" si="95"/>
        <v>0</v>
      </c>
      <c r="CN448">
        <f>'Raw Data'!CA448</f>
        <v>83</v>
      </c>
      <c r="CO448">
        <f>'Raw Data'!CB448</f>
        <v>136</v>
      </c>
      <c r="CP448">
        <f>'Raw Data'!CC448</f>
        <v>0</v>
      </c>
      <c r="CQ448" t="str">
        <f>'Raw Data'!CD448</f>
        <v>Not Urban</v>
      </c>
      <c r="CR448" t="str">
        <f>'Raw Data'!CE448</f>
        <v>Not Urban</v>
      </c>
      <c r="CS448">
        <f>'Raw Data'!CF448</f>
        <v>0</v>
      </c>
      <c r="CT448">
        <f>'Raw Data'!CG448</f>
        <v>55</v>
      </c>
      <c r="CU448">
        <f>'Raw Data'!CH448</f>
        <v>2000</v>
      </c>
      <c r="CV448" t="str">
        <f>'Raw Data'!CI448</f>
        <v xml:space="preserve"> </v>
      </c>
      <c r="CW448">
        <f>'Raw Data'!CJ448</f>
        <v>0</v>
      </c>
      <c r="CX448">
        <f>'Raw Data'!CK448</f>
        <v>3.342797</v>
      </c>
      <c r="CY448">
        <f>'Raw Data'!CL448</f>
        <v>14</v>
      </c>
      <c r="CZ448" t="str">
        <f>'Raw Data'!CM448</f>
        <v>State Mainline</v>
      </c>
      <c r="DA448">
        <f>'Raw Data'!CN448</f>
        <v>2000</v>
      </c>
      <c r="DB448">
        <f>'Raw Data'!CO448</f>
        <v>166056</v>
      </c>
      <c r="DC448">
        <f>'Raw Data'!CP448</f>
        <v>7.26</v>
      </c>
      <c r="DD448">
        <f>'Raw Data'!CQ448</f>
        <v>10.6</v>
      </c>
      <c r="DE448">
        <f>'Raw Data'!CR448</f>
        <v>166056</v>
      </c>
      <c r="DF448">
        <f>'Raw Data'!CS448</f>
        <v>0</v>
      </c>
      <c r="DG448">
        <f>'Raw Data'!CT448</f>
        <v>17649.966739</v>
      </c>
      <c r="DH448">
        <f>'Raw Data'!CU448</f>
        <v>100</v>
      </c>
      <c r="DI448">
        <f>'Raw Data'!CV448</f>
        <v>14677</v>
      </c>
      <c r="DJ448">
        <f>'Raw Data'!CW448</f>
        <v>9.6239000000000005E-2</v>
      </c>
      <c r="DK448">
        <f>'Raw Data'!CX448</f>
        <v>0</v>
      </c>
      <c r="DL448">
        <f>'Raw Data'!CY448</f>
        <v>1.0219999999999999E-3</v>
      </c>
      <c r="DM448">
        <f>'Raw Data'!CZ448</f>
        <v>159</v>
      </c>
      <c r="DN448" t="str">
        <f>'Raw Data'!DA448</f>
        <v>083-0147</v>
      </c>
      <c r="DO448" t="str">
        <f>'Raw Data'!DB448</f>
        <v>5R : Rural Major Collector</v>
      </c>
      <c r="DP448" t="str">
        <f>'Raw Data'!DC448</f>
        <v>34.827135, -85.503135</v>
      </c>
      <c r="DQ448">
        <f>'Raw Data'!DD448</f>
        <v>-85.503135</v>
      </c>
      <c r="DR448">
        <f>'Raw Data'!DE448</f>
        <v>34.827134999999998</v>
      </c>
      <c r="DS448">
        <f>'Raw Data'!DF448</f>
        <v>34.827134999999998</v>
      </c>
      <c r="DT448">
        <f>'Raw Data'!DG448</f>
        <v>-85.503135</v>
      </c>
      <c r="DU448">
        <f>'Raw Data'!DH448</f>
        <v>2.1928E-2</v>
      </c>
      <c r="DV448">
        <f>'Raw Data'!DI448</f>
        <v>1.0219999999999999E-3</v>
      </c>
      <c r="DW448">
        <f>'Raw Data'!DJ448</f>
        <v>69</v>
      </c>
      <c r="DX448" s="11">
        <f t="shared" si="96"/>
        <v>2880</v>
      </c>
      <c r="DY448" s="5">
        <f t="shared" si="97"/>
        <v>2620</v>
      </c>
      <c r="DZ448" s="5">
        <f t="shared" si="90"/>
        <v>260</v>
      </c>
      <c r="EA448" s="5">
        <f t="shared" si="91"/>
        <v>9.9236641221374045E-2</v>
      </c>
      <c r="EB448" s="5">
        <f t="shared" si="92"/>
        <v>2750</v>
      </c>
      <c r="EC448">
        <f>'Raw Data'!DK448</f>
        <v>2720</v>
      </c>
      <c r="ED448">
        <f>'Raw Data'!DL448</f>
        <v>5.5</v>
      </c>
      <c r="EE448">
        <f>'Raw Data'!DM448</f>
        <v>2960</v>
      </c>
      <c r="EF448">
        <f>'Raw Data'!DN448</f>
        <v>5.5</v>
      </c>
      <c r="EG448">
        <f>'Raw Data'!DO448</f>
        <v>2960</v>
      </c>
      <c r="EH448">
        <f>'Raw Data'!DP448</f>
        <v>5.5</v>
      </c>
      <c r="EI448">
        <f>'Raw Data'!DQ448</f>
        <v>2800</v>
      </c>
      <c r="EJ448">
        <f>'Raw Data'!DR448</f>
        <v>0</v>
      </c>
      <c r="EK448">
        <f>'Raw Data'!DS448</f>
        <v>2720</v>
      </c>
      <c r="EL448">
        <f>'Raw Data'!DT448</f>
        <v>5.8</v>
      </c>
      <c r="EM448">
        <f>'Raw Data'!DU448</f>
        <v>2670</v>
      </c>
      <c r="EN448">
        <f>'Raw Data'!DV448</f>
        <v>5.8</v>
      </c>
      <c r="EO448">
        <f>'Raw Data'!DW448</f>
        <v>2550</v>
      </c>
      <c r="EP448">
        <f>'Raw Data'!DX448</f>
        <v>6</v>
      </c>
      <c r="EQ448">
        <f>'Raw Data'!DY448</f>
        <v>2540</v>
      </c>
      <c r="ER448">
        <f>'Raw Data'!DZ448</f>
        <v>6.7</v>
      </c>
      <c r="ES448">
        <f>'Raw Data'!EA448</f>
        <v>2550</v>
      </c>
      <c r="ET448">
        <f>'Raw Data'!EB448</f>
        <v>6.7</v>
      </c>
      <c r="EU448">
        <f>'Raw Data'!EC448</f>
        <v>2270</v>
      </c>
      <c r="EV448">
        <f>'Raw Data'!ED448</f>
        <v>6.7</v>
      </c>
      <c r="EW448">
        <f>'Raw Data'!EE448</f>
        <v>0</v>
      </c>
    </row>
    <row r="449" spans="1:153" x14ac:dyDescent="0.3">
      <c r="A449">
        <f>'Raw Data'!A449</f>
        <v>447</v>
      </c>
      <c r="B449" t="str">
        <f>'Raw Data'!B449</f>
        <v>Point</v>
      </c>
      <c r="C449">
        <f>'Raw Data'!C449</f>
        <v>287</v>
      </c>
      <c r="D449">
        <f>'Raw Data'!D449</f>
        <v>225</v>
      </c>
      <c r="E449" t="str">
        <f>'Raw Data'!E449</f>
        <v>Point</v>
      </c>
      <c r="F449">
        <f>'Raw Data'!F449</f>
        <v>5765547</v>
      </c>
      <c r="G449" t="str">
        <f>'Raw Data'!G449</f>
        <v>Gsp Post 00</v>
      </c>
      <c r="H449" s="3">
        <f>'Raw Data'!H449</f>
        <v>42510</v>
      </c>
      <c r="L449">
        <f t="shared" si="84"/>
        <v>0</v>
      </c>
      <c r="M449" s="5">
        <f t="shared" si="85"/>
        <v>42510</v>
      </c>
      <c r="N449" s="5">
        <f t="shared" si="93"/>
        <v>2016</v>
      </c>
      <c r="O449" s="5" t="str" cm="1">
        <f t="array" ref="O449">_xlfn.IFS(N449&lt;=2016,"before treatment",N449=2017,"unknown",N449&gt;2017,"after treatment")</f>
        <v>before treatment</v>
      </c>
      <c r="P449" s="5">
        <f t="shared" si="86"/>
        <v>1</v>
      </c>
      <c r="Q449" s="5">
        <f t="shared" si="87"/>
        <v>0</v>
      </c>
      <c r="R449" t="str">
        <f>'Raw Data'!I449</f>
        <v>Dade</v>
      </c>
      <c r="S449" t="str">
        <f>'Raw Data'!J449</f>
        <v>State Route 136</v>
      </c>
      <c r="T449" t="str">
        <f>'Raw Data'!K449</f>
        <v>(none)</v>
      </c>
      <c r="U449" t="str">
        <f>'Raw Data'!L449</f>
        <v>(O) No Injury</v>
      </c>
      <c r="V449">
        <f>'Raw Data'!M449</f>
        <v>0</v>
      </c>
      <c r="W449">
        <f>'Raw Data'!N449</f>
        <v>0</v>
      </c>
      <c r="X449">
        <f>'Raw Data'!O449</f>
        <v>0</v>
      </c>
      <c r="Y449" t="str">
        <f>'Raw Data'!P449</f>
        <v>Not a Collision with Motor Vehicle</v>
      </c>
      <c r="Z449" t="str">
        <f>'Raw Data'!Q449</f>
        <v>On Shoulder</v>
      </c>
      <c r="AA449" t="str">
        <f>'Raw Data'!R449</f>
        <v>Other-Fixed Object</v>
      </c>
      <c r="AB449" t="str">
        <f>'Raw Data'!S449</f>
        <v>Tree</v>
      </c>
      <c r="AC449" t="str">
        <f>'Raw Data'!T449</f>
        <v>Changed Lanes Improperly</v>
      </c>
      <c r="AD449">
        <f>'Raw Data'!U449</f>
        <v>1</v>
      </c>
      <c r="AE449" s="5" t="str">
        <f t="shared" si="94"/>
        <v>Yes</v>
      </c>
      <c r="AF449" t="str">
        <f>'Raw Data'!V449</f>
        <v>Negotiating a Curve</v>
      </c>
      <c r="AG449" s="5">
        <f t="shared" si="88"/>
        <v>0</v>
      </c>
      <c r="AH449" t="str">
        <f>'Raw Data'!W449</f>
        <v>East</v>
      </c>
      <c r="AI449" t="str">
        <f>'Raw Data'!X449</f>
        <v>Daylight</v>
      </c>
      <c r="AJ449" t="str">
        <f>'Raw Data'!Y449</f>
        <v>Wet</v>
      </c>
      <c r="AK449">
        <f>'Raw Data'!Z449</f>
        <v>66</v>
      </c>
      <c r="AL449" t="str">
        <f>'Raw Data'!AA449</f>
        <v>Lap and Shoulder Belt Used</v>
      </c>
      <c r="AM449" s="5">
        <f t="shared" si="89"/>
        <v>0</v>
      </c>
      <c r="AN449" t="str">
        <f>'Raw Data'!AB449</f>
        <v>Pickup Truck</v>
      </c>
      <c r="AO449" t="str">
        <f>'Raw Data'!AC449</f>
        <v>0831013600I</v>
      </c>
      <c r="AP449">
        <f>'Raw Data'!AD449</f>
        <v>8.843</v>
      </c>
      <c r="AQ449">
        <f>'Raw Data'!AE449</f>
        <v>34.848109000000001</v>
      </c>
      <c r="AR449">
        <f>'Raw Data'!AF449</f>
        <v>-85.495372000000003</v>
      </c>
      <c r="AS449">
        <f>'Raw Data'!AG449</f>
        <v>69</v>
      </c>
      <c r="AT449">
        <f>'Raw Data'!AH449</f>
        <v>123</v>
      </c>
      <c r="AU449">
        <f>'Raw Data'!AI449</f>
        <v>1590</v>
      </c>
      <c r="AV449" t="str">
        <f>'Raw Data'!AJ449</f>
        <v>D6_0136_00_I</v>
      </c>
      <c r="AW449">
        <f>'Raw Data'!AK449</f>
        <v>175</v>
      </c>
      <c r="AX449">
        <f>'Raw Data'!AL449</f>
        <v>194</v>
      </c>
      <c r="AY449" t="str">
        <f>'Raw Data'!AM449</f>
        <v>simple</v>
      </c>
      <c r="AZ449">
        <f>'Raw Data'!AN449</f>
        <v>382.7</v>
      </c>
      <c r="BA449">
        <f>'Raw Data'!AO449</f>
        <v>51.7</v>
      </c>
      <c r="BB449">
        <f>'Raw Data'!AP449</f>
        <v>345.6</v>
      </c>
      <c r="BC449">
        <f>'Raw Data'!AQ449</f>
        <v>-85.494922000000003</v>
      </c>
      <c r="BD449">
        <f>'Raw Data'!AR449</f>
        <v>34.848467999999997</v>
      </c>
      <c r="BE449">
        <f>'Raw Data'!AS449</f>
        <v>-85.495553000000001</v>
      </c>
      <c r="BF449">
        <f>'Raw Data'!AT449</f>
        <v>34.847709999999999</v>
      </c>
      <c r="BG449" t="str">
        <f>'Raw Data'!AU449</f>
        <v>0831013600I</v>
      </c>
      <c r="BH449">
        <f>'Raw Data'!AV449</f>
        <v>1</v>
      </c>
      <c r="BI449">
        <f>'Raw Data'!AW449</f>
        <v>83</v>
      </c>
      <c r="BJ449">
        <f>'Raw Data'!AX449</f>
        <v>136</v>
      </c>
      <c r="BK449">
        <f>'Raw Data'!AY449</f>
        <v>0</v>
      </c>
      <c r="BL449">
        <f>'Raw Data'!AZ449</f>
        <v>55</v>
      </c>
      <c r="BM449">
        <f>'Raw Data'!BA449</f>
        <v>6.17</v>
      </c>
      <c r="BN449">
        <f>'Raw Data'!BB449</f>
        <v>4.38</v>
      </c>
      <c r="BO449">
        <f>'Raw Data'!BC449</f>
        <v>1374</v>
      </c>
      <c r="BP449">
        <f>'Raw Data'!BD449</f>
        <v>1371.4</v>
      </c>
      <c r="BQ449">
        <f>'Raw Data'!BE449</f>
        <v>1369.4</v>
      </c>
      <c r="BR449">
        <f>'Raw Data'!BF449</f>
        <v>55</v>
      </c>
      <c r="BS449">
        <f>'Raw Data'!BG449</f>
        <v>38.5</v>
      </c>
      <c r="BT449">
        <f>'Raw Data'!BH449</f>
        <v>16.5</v>
      </c>
      <c r="BU449">
        <f>'Raw Data'!BI449</f>
        <v>44173</v>
      </c>
      <c r="BV449" t="str">
        <f>'Raw Data'!BJ449</f>
        <v>ASV_15+</v>
      </c>
      <c r="BW449">
        <f>'Raw Data'!BK449</f>
        <v>1.0219999999999999E-3</v>
      </c>
      <c r="BX449">
        <f>'Raw Data'!BL449</f>
        <v>15005</v>
      </c>
      <c r="BY449">
        <f>'Raw Data'!BM449</f>
        <v>14645</v>
      </c>
      <c r="BZ449" t="str">
        <f>'Raw Data'!BN449</f>
        <v>0831013600I</v>
      </c>
      <c r="CA449" t="str">
        <f>'Raw Data'!BO449</f>
        <v>DADE</v>
      </c>
      <c r="CB449">
        <f>'Raw Data'!BP449</f>
        <v>1</v>
      </c>
      <c r="CC449">
        <f>'Raw Data'!BQ449</f>
        <v>13600</v>
      </c>
      <c r="CD449">
        <f>'Raw Data'!BR449</f>
        <v>6</v>
      </c>
      <c r="CE449">
        <f>'Raw Data'!BS449</f>
        <v>1</v>
      </c>
      <c r="CF449">
        <f>'Raw Data'!BT449</f>
        <v>2</v>
      </c>
      <c r="CG449">
        <f>'Raw Data'!BU449</f>
        <v>1</v>
      </c>
      <c r="CH449">
        <f>'Raw Data'!BV449</f>
        <v>1</v>
      </c>
      <c r="CI449">
        <f>'Raw Data'!BW449</f>
        <v>2</v>
      </c>
      <c r="CJ449">
        <f>'Raw Data'!BX449</f>
        <v>0</v>
      </c>
      <c r="CK449">
        <f>'Raw Data'!BY449</f>
        <v>5</v>
      </c>
      <c r="CL449" t="str">
        <f>'Raw Data'!BZ449</f>
        <v>N</v>
      </c>
      <c r="CM449">
        <f t="shared" si="95"/>
        <v>0</v>
      </c>
      <c r="CN449">
        <f>'Raw Data'!CA449</f>
        <v>83</v>
      </c>
      <c r="CO449">
        <f>'Raw Data'!CB449</f>
        <v>136</v>
      </c>
      <c r="CP449">
        <f>'Raw Data'!CC449</f>
        <v>0</v>
      </c>
      <c r="CQ449" t="str">
        <f>'Raw Data'!CD449</f>
        <v>Not Urban</v>
      </c>
      <c r="CR449" t="str">
        <f>'Raw Data'!CE449</f>
        <v>Not Urban</v>
      </c>
      <c r="CS449">
        <f>'Raw Data'!CF449</f>
        <v>0</v>
      </c>
      <c r="CT449">
        <f>'Raw Data'!CG449</f>
        <v>55</v>
      </c>
      <c r="CU449">
        <f>'Raw Data'!CH449</f>
        <v>2000</v>
      </c>
      <c r="CV449" t="str">
        <f>'Raw Data'!CI449</f>
        <v xml:space="preserve"> </v>
      </c>
      <c r="CW449">
        <f>'Raw Data'!CJ449</f>
        <v>0</v>
      </c>
      <c r="CX449">
        <f>'Raw Data'!CK449</f>
        <v>3.342797</v>
      </c>
      <c r="CY449">
        <f>'Raw Data'!CL449</f>
        <v>14</v>
      </c>
      <c r="CZ449" t="str">
        <f>'Raw Data'!CM449</f>
        <v>State Mainline</v>
      </c>
      <c r="DA449">
        <f>'Raw Data'!CN449</f>
        <v>2000</v>
      </c>
      <c r="DB449">
        <f>'Raw Data'!CO449</f>
        <v>166056</v>
      </c>
      <c r="DC449">
        <f>'Raw Data'!CP449</f>
        <v>7.26</v>
      </c>
      <c r="DD449">
        <f>'Raw Data'!CQ449</f>
        <v>10.6</v>
      </c>
      <c r="DE449">
        <f>'Raw Data'!CR449</f>
        <v>166056</v>
      </c>
      <c r="DF449">
        <f>'Raw Data'!CS449</f>
        <v>0</v>
      </c>
      <c r="DG449">
        <f>'Raw Data'!CT449</f>
        <v>17649.966739</v>
      </c>
      <c r="DH449">
        <f>'Raw Data'!CU449</f>
        <v>100</v>
      </c>
      <c r="DI449">
        <f>'Raw Data'!CV449</f>
        <v>14677</v>
      </c>
      <c r="DJ449">
        <f>'Raw Data'!CW449</f>
        <v>9.6239000000000005E-2</v>
      </c>
      <c r="DK449">
        <f>'Raw Data'!CX449</f>
        <v>0</v>
      </c>
      <c r="DL449">
        <f>'Raw Data'!CY449</f>
        <v>1.0219999999999999E-3</v>
      </c>
      <c r="DM449">
        <f>'Raw Data'!CZ449</f>
        <v>159</v>
      </c>
      <c r="DN449" t="str">
        <f>'Raw Data'!DA449</f>
        <v>083-0147</v>
      </c>
      <c r="DO449" t="str">
        <f>'Raw Data'!DB449</f>
        <v>5R : Rural Major Collector</v>
      </c>
      <c r="DP449" t="str">
        <f>'Raw Data'!DC449</f>
        <v>34.827135, -85.503135</v>
      </c>
      <c r="DQ449">
        <f>'Raw Data'!DD449</f>
        <v>-85.503135</v>
      </c>
      <c r="DR449">
        <f>'Raw Data'!DE449</f>
        <v>34.827134999999998</v>
      </c>
      <c r="DS449">
        <f>'Raw Data'!DF449</f>
        <v>34.827134999999998</v>
      </c>
      <c r="DT449">
        <f>'Raw Data'!DG449</f>
        <v>-85.503135</v>
      </c>
      <c r="DU449">
        <f>'Raw Data'!DH449</f>
        <v>2.1928E-2</v>
      </c>
      <c r="DV449">
        <f>'Raw Data'!DI449</f>
        <v>1.0219999999999999E-3</v>
      </c>
      <c r="DW449">
        <f>'Raw Data'!DJ449</f>
        <v>69</v>
      </c>
      <c r="DX449" s="11">
        <f t="shared" si="96"/>
        <v>2880</v>
      </c>
      <c r="DY449" s="5">
        <f t="shared" si="97"/>
        <v>2620</v>
      </c>
      <c r="DZ449" s="5">
        <f t="shared" si="90"/>
        <v>260</v>
      </c>
      <c r="EA449" s="5">
        <f t="shared" si="91"/>
        <v>9.9236641221374045E-2</v>
      </c>
      <c r="EB449" s="5">
        <f t="shared" si="92"/>
        <v>2750</v>
      </c>
      <c r="EC449">
        <f>'Raw Data'!DK449</f>
        <v>2720</v>
      </c>
      <c r="ED449">
        <f>'Raw Data'!DL449</f>
        <v>5.5</v>
      </c>
      <c r="EE449">
        <f>'Raw Data'!DM449</f>
        <v>2960</v>
      </c>
      <c r="EF449">
        <f>'Raw Data'!DN449</f>
        <v>5.5</v>
      </c>
      <c r="EG449">
        <f>'Raw Data'!DO449</f>
        <v>2960</v>
      </c>
      <c r="EH449">
        <f>'Raw Data'!DP449</f>
        <v>5.5</v>
      </c>
      <c r="EI449">
        <f>'Raw Data'!DQ449</f>
        <v>2800</v>
      </c>
      <c r="EJ449">
        <f>'Raw Data'!DR449</f>
        <v>0</v>
      </c>
      <c r="EK449">
        <f>'Raw Data'!DS449</f>
        <v>2720</v>
      </c>
      <c r="EL449">
        <f>'Raw Data'!DT449</f>
        <v>5.8</v>
      </c>
      <c r="EM449">
        <f>'Raw Data'!DU449</f>
        <v>2670</v>
      </c>
      <c r="EN449">
        <f>'Raw Data'!DV449</f>
        <v>5.8</v>
      </c>
      <c r="EO449">
        <f>'Raw Data'!DW449</f>
        <v>2550</v>
      </c>
      <c r="EP449">
        <f>'Raw Data'!DX449</f>
        <v>6</v>
      </c>
      <c r="EQ449">
        <f>'Raw Data'!DY449</f>
        <v>2540</v>
      </c>
      <c r="ER449">
        <f>'Raw Data'!DZ449</f>
        <v>6.7</v>
      </c>
      <c r="ES449">
        <f>'Raw Data'!EA449</f>
        <v>2550</v>
      </c>
      <c r="ET449">
        <f>'Raw Data'!EB449</f>
        <v>6.7</v>
      </c>
      <c r="EU449">
        <f>'Raw Data'!EC449</f>
        <v>2270</v>
      </c>
      <c r="EV449">
        <f>'Raw Data'!ED449</f>
        <v>6.7</v>
      </c>
      <c r="EW449">
        <f>'Raw Data'!EE449</f>
        <v>0</v>
      </c>
    </row>
    <row r="450" spans="1:153" x14ac:dyDescent="0.3">
      <c r="A450">
        <f>'Raw Data'!A450</f>
        <v>448</v>
      </c>
      <c r="B450" t="str">
        <f>'Raw Data'!B450</f>
        <v>Point</v>
      </c>
      <c r="C450">
        <f>'Raw Data'!C450</f>
        <v>290</v>
      </c>
      <c r="D450">
        <f>'Raw Data'!D450</f>
        <v>221</v>
      </c>
      <c r="E450" t="str">
        <f>'Raw Data'!E450</f>
        <v>Point</v>
      </c>
      <c r="F450">
        <f>'Raw Data'!F450</f>
        <v>5783073</v>
      </c>
      <c r="G450" t="str">
        <f>'Raw Data'!G450</f>
        <v>Gsp Post 00</v>
      </c>
      <c r="H450" s="3">
        <f>'Raw Data'!H450</f>
        <v>42524</v>
      </c>
      <c r="L450">
        <f t="shared" ref="L450:L513" si="98">IF(OR(ISNUMBER(SEARCH("Pedestrian",AA450))*ISNUMBER(SEARCH("Pedestrian",AB450))),1,0)</f>
        <v>0</v>
      </c>
      <c r="M450" s="5">
        <f t="shared" ref="M450:M513" si="99">H450</f>
        <v>42524</v>
      </c>
      <c r="N450" s="5">
        <f t="shared" si="93"/>
        <v>2016</v>
      </c>
      <c r="O450" s="5" t="str" cm="1">
        <f t="array" ref="O450">_xlfn.IFS(N450&lt;=2016,"before treatment",N450=2017,"unknown",N450&gt;2017,"after treatment")</f>
        <v>before treatment</v>
      </c>
      <c r="P450" s="5">
        <f t="shared" ref="P450:P513" si="100">IF(O450="before treatment",1,0)</f>
        <v>1</v>
      </c>
      <c r="Q450" s="5">
        <f t="shared" ref="Q450:Q513" si="101">IF(O450="after treatment",1,0)</f>
        <v>0</v>
      </c>
      <c r="R450" t="str">
        <f>'Raw Data'!I450</f>
        <v>Dade</v>
      </c>
      <c r="S450" t="str">
        <f>'Raw Data'!J450</f>
        <v>State Route 136</v>
      </c>
      <c r="T450" t="str">
        <f>'Raw Data'!K450</f>
        <v>(none)</v>
      </c>
      <c r="U450" t="str">
        <f>'Raw Data'!L450</f>
        <v>(O) No Injury</v>
      </c>
      <c r="V450">
        <f>'Raw Data'!M450</f>
        <v>0</v>
      </c>
      <c r="W450">
        <f>'Raw Data'!N450</f>
        <v>0</v>
      </c>
      <c r="X450">
        <f>'Raw Data'!O450</f>
        <v>0</v>
      </c>
      <c r="Y450" t="str">
        <f>'Raw Data'!P450</f>
        <v>Not a Collision with Motor Vehicle</v>
      </c>
      <c r="Z450" t="str">
        <f>'Raw Data'!Q450</f>
        <v>On Shoulder</v>
      </c>
      <c r="AA450" t="str">
        <f>'Raw Data'!R450</f>
        <v>Other-Fixed Object</v>
      </c>
      <c r="AB450" t="str">
        <f>'Raw Data'!S450</f>
        <v>Embankment</v>
      </c>
      <c r="AC450" t="str">
        <f>'Raw Data'!T450</f>
        <v>Too Fast for Conditions</v>
      </c>
      <c r="AD450">
        <f>'Raw Data'!U450</f>
        <v>1</v>
      </c>
      <c r="AE450" s="5" t="str">
        <f t="shared" si="94"/>
        <v>Yes</v>
      </c>
      <c r="AF450" t="str">
        <f>'Raw Data'!V450</f>
        <v>Negotiating a Curve</v>
      </c>
      <c r="AG450" s="5">
        <f t="shared" ref="AG450:AG513" si="102">IF(ISNUMBER(SEARCH("Turning",AF450)),1,0)</f>
        <v>0</v>
      </c>
      <c r="AH450" t="str">
        <f>'Raw Data'!W450</f>
        <v>West</v>
      </c>
      <c r="AI450" t="str">
        <f>'Raw Data'!X450</f>
        <v>Daylight</v>
      </c>
      <c r="AJ450" t="str">
        <f>'Raw Data'!Y450</f>
        <v>Wet</v>
      </c>
      <c r="AK450">
        <f>'Raw Data'!Z450</f>
        <v>22</v>
      </c>
      <c r="AL450" t="str">
        <f>'Raw Data'!AA450</f>
        <v>Lap and Shoulder Belt Used</v>
      </c>
      <c r="AM450" s="5">
        <f t="shared" ref="AM450:AM513" si="103">IF(ISNUMBER(SEARCH("Motorcycle",AN450)),1,0)</f>
        <v>0</v>
      </c>
      <c r="AN450" t="str">
        <f>'Raw Data'!AB450</f>
        <v>Pickup Truck</v>
      </c>
      <c r="AO450" t="str">
        <f>'Raw Data'!AC450</f>
        <v>0831013600I</v>
      </c>
      <c r="AP450">
        <f>'Raw Data'!AD450</f>
        <v>8.6538620000000002</v>
      </c>
      <c r="AQ450">
        <f>'Raw Data'!AE450</f>
        <v>34.847862999999997</v>
      </c>
      <c r="AR450">
        <f>'Raw Data'!AF450</f>
        <v>-85.495964999999998</v>
      </c>
      <c r="AS450">
        <f>'Raw Data'!AG450</f>
        <v>69</v>
      </c>
      <c r="AT450">
        <f>'Raw Data'!AH450</f>
        <v>123</v>
      </c>
      <c r="AU450">
        <f>'Raw Data'!AI450</f>
        <v>1590</v>
      </c>
      <c r="AV450" t="str">
        <f>'Raw Data'!AJ450</f>
        <v>D6_0136_00_I</v>
      </c>
      <c r="AW450">
        <f>'Raw Data'!AK450</f>
        <v>175</v>
      </c>
      <c r="AX450">
        <f>'Raw Data'!AL450</f>
        <v>194</v>
      </c>
      <c r="AY450" t="str">
        <f>'Raw Data'!AM450</f>
        <v>simple</v>
      </c>
      <c r="AZ450">
        <f>'Raw Data'!AN450</f>
        <v>382.7</v>
      </c>
      <c r="BA450">
        <f>'Raw Data'!AO450</f>
        <v>51.7</v>
      </c>
      <c r="BB450">
        <f>'Raw Data'!AP450</f>
        <v>345.6</v>
      </c>
      <c r="BC450">
        <f>'Raw Data'!AQ450</f>
        <v>-85.494922000000003</v>
      </c>
      <c r="BD450">
        <f>'Raw Data'!AR450</f>
        <v>34.848467999999997</v>
      </c>
      <c r="BE450">
        <f>'Raw Data'!AS450</f>
        <v>-85.495553000000001</v>
      </c>
      <c r="BF450">
        <f>'Raw Data'!AT450</f>
        <v>34.847709999999999</v>
      </c>
      <c r="BG450" t="str">
        <f>'Raw Data'!AU450</f>
        <v>0831013600I</v>
      </c>
      <c r="BH450">
        <f>'Raw Data'!AV450</f>
        <v>1</v>
      </c>
      <c r="BI450">
        <f>'Raw Data'!AW450</f>
        <v>83</v>
      </c>
      <c r="BJ450">
        <f>'Raw Data'!AX450</f>
        <v>136</v>
      </c>
      <c r="BK450">
        <f>'Raw Data'!AY450</f>
        <v>0</v>
      </c>
      <c r="BL450">
        <f>'Raw Data'!AZ450</f>
        <v>55</v>
      </c>
      <c r="BM450">
        <f>'Raw Data'!BA450</f>
        <v>6.17</v>
      </c>
      <c r="BN450">
        <f>'Raw Data'!BB450</f>
        <v>4.38</v>
      </c>
      <c r="BO450">
        <f>'Raw Data'!BC450</f>
        <v>1374</v>
      </c>
      <c r="BP450">
        <f>'Raw Data'!BD450</f>
        <v>1371.4</v>
      </c>
      <c r="BQ450">
        <f>'Raw Data'!BE450</f>
        <v>1369.4</v>
      </c>
      <c r="BR450">
        <f>'Raw Data'!BF450</f>
        <v>55</v>
      </c>
      <c r="BS450">
        <f>'Raw Data'!BG450</f>
        <v>38.5</v>
      </c>
      <c r="BT450">
        <f>'Raw Data'!BH450</f>
        <v>16.5</v>
      </c>
      <c r="BU450">
        <f>'Raw Data'!BI450</f>
        <v>44173</v>
      </c>
      <c r="BV450" t="str">
        <f>'Raw Data'!BJ450</f>
        <v>ASV_15+</v>
      </c>
      <c r="BW450">
        <f>'Raw Data'!BK450</f>
        <v>1.0219999999999999E-3</v>
      </c>
      <c r="BX450">
        <f>'Raw Data'!BL450</f>
        <v>15005</v>
      </c>
      <c r="BY450">
        <f>'Raw Data'!BM450</f>
        <v>14645</v>
      </c>
      <c r="BZ450" t="str">
        <f>'Raw Data'!BN450</f>
        <v>0831013600I</v>
      </c>
      <c r="CA450" t="str">
        <f>'Raw Data'!BO450</f>
        <v>DADE</v>
      </c>
      <c r="CB450">
        <f>'Raw Data'!BP450</f>
        <v>1</v>
      </c>
      <c r="CC450">
        <f>'Raw Data'!BQ450</f>
        <v>13600</v>
      </c>
      <c r="CD450">
        <f>'Raw Data'!BR450</f>
        <v>6</v>
      </c>
      <c r="CE450">
        <f>'Raw Data'!BS450</f>
        <v>1</v>
      </c>
      <c r="CF450">
        <f>'Raw Data'!BT450</f>
        <v>2</v>
      </c>
      <c r="CG450">
        <f>'Raw Data'!BU450</f>
        <v>1</v>
      </c>
      <c r="CH450">
        <f>'Raw Data'!BV450</f>
        <v>1</v>
      </c>
      <c r="CI450">
        <f>'Raw Data'!BW450</f>
        <v>2</v>
      </c>
      <c r="CJ450">
        <f>'Raw Data'!BX450</f>
        <v>0</v>
      </c>
      <c r="CK450">
        <f>'Raw Data'!BY450</f>
        <v>5</v>
      </c>
      <c r="CL450" t="str">
        <f>'Raw Data'!BZ450</f>
        <v>N</v>
      </c>
      <c r="CM450">
        <f t="shared" si="95"/>
        <v>0</v>
      </c>
      <c r="CN450">
        <f>'Raw Data'!CA450</f>
        <v>83</v>
      </c>
      <c r="CO450">
        <f>'Raw Data'!CB450</f>
        <v>136</v>
      </c>
      <c r="CP450">
        <f>'Raw Data'!CC450</f>
        <v>0</v>
      </c>
      <c r="CQ450" t="str">
        <f>'Raw Data'!CD450</f>
        <v>Not Urban</v>
      </c>
      <c r="CR450" t="str">
        <f>'Raw Data'!CE450</f>
        <v>Not Urban</v>
      </c>
      <c r="CS450">
        <f>'Raw Data'!CF450</f>
        <v>0</v>
      </c>
      <c r="CT450">
        <f>'Raw Data'!CG450</f>
        <v>55</v>
      </c>
      <c r="CU450">
        <f>'Raw Data'!CH450</f>
        <v>2000</v>
      </c>
      <c r="CV450" t="str">
        <f>'Raw Data'!CI450</f>
        <v xml:space="preserve"> </v>
      </c>
      <c r="CW450">
        <f>'Raw Data'!CJ450</f>
        <v>0</v>
      </c>
      <c r="CX450">
        <f>'Raw Data'!CK450</f>
        <v>3.342797</v>
      </c>
      <c r="CY450">
        <f>'Raw Data'!CL450</f>
        <v>14</v>
      </c>
      <c r="CZ450" t="str">
        <f>'Raw Data'!CM450</f>
        <v>State Mainline</v>
      </c>
      <c r="DA450">
        <f>'Raw Data'!CN450</f>
        <v>2000</v>
      </c>
      <c r="DB450">
        <f>'Raw Data'!CO450</f>
        <v>166056</v>
      </c>
      <c r="DC450">
        <f>'Raw Data'!CP450</f>
        <v>7.26</v>
      </c>
      <c r="DD450">
        <f>'Raw Data'!CQ450</f>
        <v>10.6</v>
      </c>
      <c r="DE450">
        <f>'Raw Data'!CR450</f>
        <v>166056</v>
      </c>
      <c r="DF450">
        <f>'Raw Data'!CS450</f>
        <v>0</v>
      </c>
      <c r="DG450">
        <f>'Raw Data'!CT450</f>
        <v>17649.966739</v>
      </c>
      <c r="DH450">
        <f>'Raw Data'!CU450</f>
        <v>100</v>
      </c>
      <c r="DI450">
        <f>'Raw Data'!CV450</f>
        <v>14677</v>
      </c>
      <c r="DJ450">
        <f>'Raw Data'!CW450</f>
        <v>9.6239000000000005E-2</v>
      </c>
      <c r="DK450">
        <f>'Raw Data'!CX450</f>
        <v>0</v>
      </c>
      <c r="DL450">
        <f>'Raw Data'!CY450</f>
        <v>1.0219999999999999E-3</v>
      </c>
      <c r="DM450">
        <f>'Raw Data'!CZ450</f>
        <v>159</v>
      </c>
      <c r="DN450" t="str">
        <f>'Raw Data'!DA450</f>
        <v>083-0147</v>
      </c>
      <c r="DO450" t="str">
        <f>'Raw Data'!DB450</f>
        <v>5R : Rural Major Collector</v>
      </c>
      <c r="DP450" t="str">
        <f>'Raw Data'!DC450</f>
        <v>34.827135, -85.503135</v>
      </c>
      <c r="DQ450">
        <f>'Raw Data'!DD450</f>
        <v>-85.503135</v>
      </c>
      <c r="DR450">
        <f>'Raw Data'!DE450</f>
        <v>34.827134999999998</v>
      </c>
      <c r="DS450">
        <f>'Raw Data'!DF450</f>
        <v>34.827134999999998</v>
      </c>
      <c r="DT450">
        <f>'Raw Data'!DG450</f>
        <v>-85.503135</v>
      </c>
      <c r="DU450">
        <f>'Raw Data'!DH450</f>
        <v>2.1928E-2</v>
      </c>
      <c r="DV450">
        <f>'Raw Data'!DI450</f>
        <v>1.0219999999999999E-3</v>
      </c>
      <c r="DW450">
        <f>'Raw Data'!DJ450</f>
        <v>69</v>
      </c>
      <c r="DX450" s="11">
        <f t="shared" si="96"/>
        <v>2880</v>
      </c>
      <c r="DY450" s="5">
        <f t="shared" si="97"/>
        <v>2620</v>
      </c>
      <c r="DZ450" s="5">
        <f t="shared" ref="DZ450:DZ513" si="104">DX450-DY450</f>
        <v>260</v>
      </c>
      <c r="EA450" s="5">
        <f t="shared" ref="EA450:EA513" si="105">DZ450/DY450</f>
        <v>9.9236641221374045E-2</v>
      </c>
      <c r="EB450" s="5">
        <f t="shared" ref="EB450:EB513" si="106">AVERAGE(DX450,DY450)</f>
        <v>2750</v>
      </c>
      <c r="EC450">
        <f>'Raw Data'!DK450</f>
        <v>2720</v>
      </c>
      <c r="ED450">
        <f>'Raw Data'!DL450</f>
        <v>5.5</v>
      </c>
      <c r="EE450">
        <f>'Raw Data'!DM450</f>
        <v>2960</v>
      </c>
      <c r="EF450">
        <f>'Raw Data'!DN450</f>
        <v>5.5</v>
      </c>
      <c r="EG450">
        <f>'Raw Data'!DO450</f>
        <v>2960</v>
      </c>
      <c r="EH450">
        <f>'Raw Data'!DP450</f>
        <v>5.5</v>
      </c>
      <c r="EI450">
        <f>'Raw Data'!DQ450</f>
        <v>2800</v>
      </c>
      <c r="EJ450">
        <f>'Raw Data'!DR450</f>
        <v>0</v>
      </c>
      <c r="EK450">
        <f>'Raw Data'!DS450</f>
        <v>2720</v>
      </c>
      <c r="EL450">
        <f>'Raw Data'!DT450</f>
        <v>5.8</v>
      </c>
      <c r="EM450">
        <f>'Raw Data'!DU450</f>
        <v>2670</v>
      </c>
      <c r="EN450">
        <f>'Raw Data'!DV450</f>
        <v>5.8</v>
      </c>
      <c r="EO450">
        <f>'Raw Data'!DW450</f>
        <v>2550</v>
      </c>
      <c r="EP450">
        <f>'Raw Data'!DX450</f>
        <v>6</v>
      </c>
      <c r="EQ450">
        <f>'Raw Data'!DY450</f>
        <v>2540</v>
      </c>
      <c r="ER450">
        <f>'Raw Data'!DZ450</f>
        <v>6.7</v>
      </c>
      <c r="ES450">
        <f>'Raw Data'!EA450</f>
        <v>2550</v>
      </c>
      <c r="ET450">
        <f>'Raw Data'!EB450</f>
        <v>6.7</v>
      </c>
      <c r="EU450">
        <f>'Raw Data'!EC450</f>
        <v>2270</v>
      </c>
      <c r="EV450">
        <f>'Raw Data'!ED450</f>
        <v>6.7</v>
      </c>
      <c r="EW450">
        <f>'Raw Data'!EE450</f>
        <v>4.3899999999999999E-4</v>
      </c>
    </row>
    <row r="451" spans="1:153" x14ac:dyDescent="0.3">
      <c r="A451">
        <f>'Raw Data'!A451</f>
        <v>449</v>
      </c>
      <c r="B451" t="str">
        <f>'Raw Data'!B451</f>
        <v>Point</v>
      </c>
      <c r="C451">
        <f>'Raw Data'!C451</f>
        <v>350</v>
      </c>
      <c r="D451">
        <f>'Raw Data'!D451</f>
        <v>340</v>
      </c>
      <c r="E451" t="str">
        <f>'Raw Data'!E451</f>
        <v>Point</v>
      </c>
      <c r="F451">
        <f>'Raw Data'!F451</f>
        <v>4910540</v>
      </c>
      <c r="G451" t="str">
        <f>'Raw Data'!G451</f>
        <v>Gsp Post 00</v>
      </c>
      <c r="H451" s="3">
        <f>'Raw Data'!H451</f>
        <v>41838</v>
      </c>
      <c r="L451">
        <f t="shared" si="98"/>
        <v>0</v>
      </c>
      <c r="M451" s="5">
        <f t="shared" si="99"/>
        <v>41838</v>
      </c>
      <c r="N451" s="5">
        <f t="shared" ref="N451:N514" si="107">YEAR(M451)</f>
        <v>2014</v>
      </c>
      <c r="O451" s="5" t="str" cm="1">
        <f t="array" ref="O451">_xlfn.IFS(N451&lt;=2016,"before treatment",N451=2017,"unknown",N451&gt;2017,"after treatment")</f>
        <v>before treatment</v>
      </c>
      <c r="P451" s="5">
        <f t="shared" si="100"/>
        <v>1</v>
      </c>
      <c r="Q451" s="5">
        <f t="shared" si="101"/>
        <v>0</v>
      </c>
      <c r="R451" t="str">
        <f>'Raw Data'!I451</f>
        <v>Dade</v>
      </c>
      <c r="S451" t="str">
        <f>'Raw Data'!J451</f>
        <v>State Route 136</v>
      </c>
      <c r="T451" t="str">
        <f>'Raw Data'!K451</f>
        <v>(none)</v>
      </c>
      <c r="U451" t="str">
        <f>'Raw Data'!L451</f>
        <v>(O) No Injury</v>
      </c>
      <c r="V451">
        <f>'Raw Data'!M451</f>
        <v>0</v>
      </c>
      <c r="W451">
        <f>'Raw Data'!N451</f>
        <v>0</v>
      </c>
      <c r="X451">
        <f>'Raw Data'!O451</f>
        <v>0</v>
      </c>
      <c r="Y451" t="str">
        <f>'Raw Data'!P451</f>
        <v>Not a Collision with Motor Vehicle</v>
      </c>
      <c r="Z451" t="str">
        <f>'Raw Data'!Q451</f>
        <v>On Shoulder</v>
      </c>
      <c r="AA451" t="str">
        <f>'Raw Data'!R451</f>
        <v>Other-Fixed Object</v>
      </c>
      <c r="AB451" t="str">
        <f>'Raw Data'!S451</f>
        <v>Over Turn</v>
      </c>
      <c r="AC451" t="str">
        <f>'Raw Data'!T451</f>
        <v>Mechanical or Vehicle Failure</v>
      </c>
      <c r="AD451">
        <f>'Raw Data'!U451</f>
        <v>1</v>
      </c>
      <c r="AE451" s="5" t="str">
        <f t="shared" ref="AE451:AE514" si="108">IF(AD451=1,"Yes","No")</f>
        <v>Yes</v>
      </c>
      <c r="AF451" t="str">
        <f>'Raw Data'!V451</f>
        <v>Negotiating a Curve</v>
      </c>
      <c r="AG451" s="5">
        <f t="shared" si="102"/>
        <v>0</v>
      </c>
      <c r="AH451" t="str">
        <f>'Raw Data'!W451</f>
        <v>East</v>
      </c>
      <c r="AI451" t="str">
        <f>'Raw Data'!X451</f>
        <v>Daylight</v>
      </c>
      <c r="AJ451" t="str">
        <f>'Raw Data'!Y451</f>
        <v>Wet</v>
      </c>
      <c r="AK451">
        <f>'Raw Data'!Z451</f>
        <v>55</v>
      </c>
      <c r="AL451" t="str">
        <f>'Raw Data'!AA451</f>
        <v>Lap and Shoulder Belt Used</v>
      </c>
      <c r="AM451" s="5">
        <f t="shared" si="103"/>
        <v>0</v>
      </c>
      <c r="AN451" t="str">
        <f>'Raw Data'!AB451</f>
        <v>Pickup Truck</v>
      </c>
      <c r="AO451" t="str">
        <f>'Raw Data'!AC451</f>
        <v>0831013600I</v>
      </c>
      <c r="AP451">
        <f>'Raw Data'!AD451</f>
        <v>8.843</v>
      </c>
      <c r="AQ451">
        <f>'Raw Data'!AE451</f>
        <v>34.848128000000003</v>
      </c>
      <c r="AR451">
        <f>'Raw Data'!AF451</f>
        <v>-85.495362999999998</v>
      </c>
      <c r="AS451">
        <f>'Raw Data'!AG451</f>
        <v>69</v>
      </c>
      <c r="AT451">
        <f>'Raw Data'!AH451</f>
        <v>123</v>
      </c>
      <c r="AU451">
        <f>'Raw Data'!AI451</f>
        <v>1590</v>
      </c>
      <c r="AV451" t="str">
        <f>'Raw Data'!AJ451</f>
        <v>D6_0136_00_I</v>
      </c>
      <c r="AW451">
        <f>'Raw Data'!AK451</f>
        <v>175</v>
      </c>
      <c r="AX451">
        <f>'Raw Data'!AL451</f>
        <v>194</v>
      </c>
      <c r="AY451" t="str">
        <f>'Raw Data'!AM451</f>
        <v>simple</v>
      </c>
      <c r="AZ451">
        <f>'Raw Data'!AN451</f>
        <v>382.7</v>
      </c>
      <c r="BA451">
        <f>'Raw Data'!AO451</f>
        <v>51.7</v>
      </c>
      <c r="BB451">
        <f>'Raw Data'!AP451</f>
        <v>345.6</v>
      </c>
      <c r="BC451">
        <f>'Raw Data'!AQ451</f>
        <v>-85.494922000000003</v>
      </c>
      <c r="BD451">
        <f>'Raw Data'!AR451</f>
        <v>34.848467999999997</v>
      </c>
      <c r="BE451">
        <f>'Raw Data'!AS451</f>
        <v>-85.495553000000001</v>
      </c>
      <c r="BF451">
        <f>'Raw Data'!AT451</f>
        <v>34.847709999999999</v>
      </c>
      <c r="BG451" t="str">
        <f>'Raw Data'!AU451</f>
        <v>0831013600I</v>
      </c>
      <c r="BH451">
        <f>'Raw Data'!AV451</f>
        <v>1</v>
      </c>
      <c r="BI451">
        <f>'Raw Data'!AW451</f>
        <v>83</v>
      </c>
      <c r="BJ451">
        <f>'Raw Data'!AX451</f>
        <v>136</v>
      </c>
      <c r="BK451">
        <f>'Raw Data'!AY451</f>
        <v>0</v>
      </c>
      <c r="BL451">
        <f>'Raw Data'!AZ451</f>
        <v>55</v>
      </c>
      <c r="BM451">
        <f>'Raw Data'!BA451</f>
        <v>6.17</v>
      </c>
      <c r="BN451">
        <f>'Raw Data'!BB451</f>
        <v>4.38</v>
      </c>
      <c r="BO451">
        <f>'Raw Data'!BC451</f>
        <v>1374</v>
      </c>
      <c r="BP451">
        <f>'Raw Data'!BD451</f>
        <v>1371.4</v>
      </c>
      <c r="BQ451">
        <f>'Raw Data'!BE451</f>
        <v>1369.4</v>
      </c>
      <c r="BR451">
        <f>'Raw Data'!BF451</f>
        <v>55</v>
      </c>
      <c r="BS451">
        <f>'Raw Data'!BG451</f>
        <v>38.5</v>
      </c>
      <c r="BT451">
        <f>'Raw Data'!BH451</f>
        <v>16.5</v>
      </c>
      <c r="BU451">
        <f>'Raw Data'!BI451</f>
        <v>44173</v>
      </c>
      <c r="BV451" t="str">
        <f>'Raw Data'!BJ451</f>
        <v>ASV_15+</v>
      </c>
      <c r="BW451">
        <f>'Raw Data'!BK451</f>
        <v>1.0219999999999999E-3</v>
      </c>
      <c r="BX451">
        <f>'Raw Data'!BL451</f>
        <v>15005</v>
      </c>
      <c r="BY451">
        <f>'Raw Data'!BM451</f>
        <v>14645</v>
      </c>
      <c r="BZ451" t="str">
        <f>'Raw Data'!BN451</f>
        <v>0831013600I</v>
      </c>
      <c r="CA451" t="str">
        <f>'Raw Data'!BO451</f>
        <v>DADE</v>
      </c>
      <c r="CB451">
        <f>'Raw Data'!BP451</f>
        <v>1</v>
      </c>
      <c r="CC451">
        <f>'Raw Data'!BQ451</f>
        <v>13600</v>
      </c>
      <c r="CD451">
        <f>'Raw Data'!BR451</f>
        <v>6</v>
      </c>
      <c r="CE451">
        <f>'Raw Data'!BS451</f>
        <v>1</v>
      </c>
      <c r="CF451">
        <f>'Raw Data'!BT451</f>
        <v>2</v>
      </c>
      <c r="CG451">
        <f>'Raw Data'!BU451</f>
        <v>1</v>
      </c>
      <c r="CH451">
        <f>'Raw Data'!BV451</f>
        <v>1</v>
      </c>
      <c r="CI451">
        <f>'Raw Data'!BW451</f>
        <v>2</v>
      </c>
      <c r="CJ451">
        <f>'Raw Data'!BX451</f>
        <v>0</v>
      </c>
      <c r="CK451">
        <f>'Raw Data'!BY451</f>
        <v>5</v>
      </c>
      <c r="CL451" t="str">
        <f>'Raw Data'!BZ451</f>
        <v>N</v>
      </c>
      <c r="CM451">
        <f t="shared" ref="CM451:CM514" si="109">IF(CL451="N",0,1)</f>
        <v>0</v>
      </c>
      <c r="CN451">
        <f>'Raw Data'!CA451</f>
        <v>83</v>
      </c>
      <c r="CO451">
        <f>'Raw Data'!CB451</f>
        <v>136</v>
      </c>
      <c r="CP451">
        <f>'Raw Data'!CC451</f>
        <v>0</v>
      </c>
      <c r="CQ451" t="str">
        <f>'Raw Data'!CD451</f>
        <v>Not Urban</v>
      </c>
      <c r="CR451" t="str">
        <f>'Raw Data'!CE451</f>
        <v>Not Urban</v>
      </c>
      <c r="CS451">
        <f>'Raw Data'!CF451</f>
        <v>0</v>
      </c>
      <c r="CT451">
        <f>'Raw Data'!CG451</f>
        <v>55</v>
      </c>
      <c r="CU451">
        <f>'Raw Data'!CH451</f>
        <v>2000</v>
      </c>
      <c r="CV451" t="str">
        <f>'Raw Data'!CI451</f>
        <v xml:space="preserve"> </v>
      </c>
      <c r="CW451">
        <f>'Raw Data'!CJ451</f>
        <v>0</v>
      </c>
      <c r="CX451">
        <f>'Raw Data'!CK451</f>
        <v>3.342797</v>
      </c>
      <c r="CY451">
        <f>'Raw Data'!CL451</f>
        <v>14</v>
      </c>
      <c r="CZ451" t="str">
        <f>'Raw Data'!CM451</f>
        <v>State Mainline</v>
      </c>
      <c r="DA451">
        <f>'Raw Data'!CN451</f>
        <v>2000</v>
      </c>
      <c r="DB451">
        <f>'Raw Data'!CO451</f>
        <v>166056</v>
      </c>
      <c r="DC451">
        <f>'Raw Data'!CP451</f>
        <v>7.26</v>
      </c>
      <c r="DD451">
        <f>'Raw Data'!CQ451</f>
        <v>10.6</v>
      </c>
      <c r="DE451">
        <f>'Raw Data'!CR451</f>
        <v>166056</v>
      </c>
      <c r="DF451">
        <f>'Raw Data'!CS451</f>
        <v>0</v>
      </c>
      <c r="DG451">
        <f>'Raw Data'!CT451</f>
        <v>17649.966739</v>
      </c>
      <c r="DH451">
        <f>'Raw Data'!CU451</f>
        <v>100</v>
      </c>
      <c r="DI451">
        <f>'Raw Data'!CV451</f>
        <v>14677</v>
      </c>
      <c r="DJ451">
        <f>'Raw Data'!CW451</f>
        <v>9.6239000000000005E-2</v>
      </c>
      <c r="DK451">
        <f>'Raw Data'!CX451</f>
        <v>0</v>
      </c>
      <c r="DL451">
        <f>'Raw Data'!CY451</f>
        <v>1.0219999999999999E-3</v>
      </c>
      <c r="DM451">
        <f>'Raw Data'!CZ451</f>
        <v>159</v>
      </c>
      <c r="DN451" t="str">
        <f>'Raw Data'!DA451</f>
        <v>083-0147</v>
      </c>
      <c r="DO451" t="str">
        <f>'Raw Data'!DB451</f>
        <v>5R : Rural Major Collector</v>
      </c>
      <c r="DP451" t="str">
        <f>'Raw Data'!DC451</f>
        <v>34.827135, -85.503135</v>
      </c>
      <c r="DQ451">
        <f>'Raw Data'!DD451</f>
        <v>-85.503135</v>
      </c>
      <c r="DR451">
        <f>'Raw Data'!DE451</f>
        <v>34.827134999999998</v>
      </c>
      <c r="DS451">
        <f>'Raw Data'!DF451</f>
        <v>34.827134999999998</v>
      </c>
      <c r="DT451">
        <f>'Raw Data'!DG451</f>
        <v>-85.503135</v>
      </c>
      <c r="DU451">
        <f>'Raw Data'!DH451</f>
        <v>2.1928E-2</v>
      </c>
      <c r="DV451">
        <f>'Raw Data'!DI451</f>
        <v>1.0219999999999999E-3</v>
      </c>
      <c r="DW451">
        <f>'Raw Data'!DJ451</f>
        <v>69</v>
      </c>
      <c r="DX451" s="11">
        <f t="shared" ref="DX451:DX514" si="110">AVERAGE(EC451,EE451,EG451)</f>
        <v>2880</v>
      </c>
      <c r="DY451" s="5">
        <f t="shared" ref="DY451:DY514" si="111">AVERAGE(EK451,EQ451,EO451,EM451)</f>
        <v>2620</v>
      </c>
      <c r="DZ451" s="5">
        <f t="shared" si="104"/>
        <v>260</v>
      </c>
      <c r="EA451" s="5">
        <f t="shared" si="105"/>
        <v>9.9236641221374045E-2</v>
      </c>
      <c r="EB451" s="5">
        <f t="shared" si="106"/>
        <v>2750</v>
      </c>
      <c r="EC451">
        <f>'Raw Data'!DK451</f>
        <v>2720</v>
      </c>
      <c r="ED451">
        <f>'Raw Data'!DL451</f>
        <v>5.5</v>
      </c>
      <c r="EE451">
        <f>'Raw Data'!DM451</f>
        <v>2960</v>
      </c>
      <c r="EF451">
        <f>'Raw Data'!DN451</f>
        <v>5.5</v>
      </c>
      <c r="EG451">
        <f>'Raw Data'!DO451</f>
        <v>2960</v>
      </c>
      <c r="EH451">
        <f>'Raw Data'!DP451</f>
        <v>5.5</v>
      </c>
      <c r="EI451">
        <f>'Raw Data'!DQ451</f>
        <v>2800</v>
      </c>
      <c r="EJ451">
        <f>'Raw Data'!DR451</f>
        <v>0</v>
      </c>
      <c r="EK451">
        <f>'Raw Data'!DS451</f>
        <v>2720</v>
      </c>
      <c r="EL451">
        <f>'Raw Data'!DT451</f>
        <v>5.8</v>
      </c>
      <c r="EM451">
        <f>'Raw Data'!DU451</f>
        <v>2670</v>
      </c>
      <c r="EN451">
        <f>'Raw Data'!DV451</f>
        <v>5.8</v>
      </c>
      <c r="EO451">
        <f>'Raw Data'!DW451</f>
        <v>2550</v>
      </c>
      <c r="EP451">
        <f>'Raw Data'!DX451</f>
        <v>6</v>
      </c>
      <c r="EQ451">
        <f>'Raw Data'!DY451</f>
        <v>2540</v>
      </c>
      <c r="ER451">
        <f>'Raw Data'!DZ451</f>
        <v>6.7</v>
      </c>
      <c r="ES451">
        <f>'Raw Data'!EA451</f>
        <v>2550</v>
      </c>
      <c r="ET451">
        <f>'Raw Data'!EB451</f>
        <v>6.7</v>
      </c>
      <c r="EU451">
        <f>'Raw Data'!EC451</f>
        <v>2270</v>
      </c>
      <c r="EV451">
        <f>'Raw Data'!ED451</f>
        <v>6.7</v>
      </c>
      <c r="EW451">
        <f>'Raw Data'!EE451</f>
        <v>0</v>
      </c>
    </row>
    <row r="452" spans="1:153" x14ac:dyDescent="0.3">
      <c r="A452">
        <f>'Raw Data'!A452</f>
        <v>450</v>
      </c>
      <c r="B452" t="str">
        <f>'Raw Data'!B452</f>
        <v>Point</v>
      </c>
      <c r="C452">
        <f>'Raw Data'!C452</f>
        <v>584</v>
      </c>
      <c r="D452">
        <f>'Raw Data'!D452</f>
        <v>263</v>
      </c>
      <c r="E452" t="str">
        <f>'Raw Data'!E452</f>
        <v>Point</v>
      </c>
      <c r="F452">
        <f>'Raw Data'!F452</f>
        <v>5491798</v>
      </c>
      <c r="G452" t="str">
        <f>'Raw Data'!G452</f>
        <v>Gsp Post 00</v>
      </c>
      <c r="H452" s="3">
        <f>'Raw Data'!H452</f>
        <v>42308</v>
      </c>
      <c r="L452">
        <f t="shared" si="98"/>
        <v>0</v>
      </c>
      <c r="M452" s="5">
        <f t="shared" si="99"/>
        <v>42308</v>
      </c>
      <c r="N452" s="5">
        <f t="shared" si="107"/>
        <v>2015</v>
      </c>
      <c r="O452" s="5" t="str" cm="1">
        <f t="array" ref="O452">_xlfn.IFS(N452&lt;=2016,"before treatment",N452=2017,"unknown",N452&gt;2017,"after treatment")</f>
        <v>before treatment</v>
      </c>
      <c r="P452" s="5">
        <f t="shared" si="100"/>
        <v>1</v>
      </c>
      <c r="Q452" s="5">
        <f t="shared" si="101"/>
        <v>0</v>
      </c>
      <c r="R452" t="str">
        <f>'Raw Data'!I452</f>
        <v>Dade</v>
      </c>
      <c r="S452" t="str">
        <f>'Raw Data'!J452</f>
        <v>State Route 136</v>
      </c>
      <c r="T452" t="str">
        <f>'Raw Data'!K452</f>
        <v>(none)</v>
      </c>
      <c r="U452" t="str">
        <f>'Raw Data'!L452</f>
        <v>(O) No Injury</v>
      </c>
      <c r="V452">
        <f>'Raw Data'!M452</f>
        <v>0</v>
      </c>
      <c r="W452">
        <f>'Raw Data'!N452</f>
        <v>0</v>
      </c>
      <c r="X452">
        <f>'Raw Data'!O452</f>
        <v>0</v>
      </c>
      <c r="Y452" t="str">
        <f>'Raw Data'!P452</f>
        <v>Not a Collision with Motor Vehicle</v>
      </c>
      <c r="Z452" t="str">
        <f>'Raw Data'!Q452</f>
        <v>On Shoulder</v>
      </c>
      <c r="AA452" t="str">
        <f>'Raw Data'!R452</f>
        <v>Ditch</v>
      </c>
      <c r="AB452" t="str">
        <f>'Raw Data'!S452</f>
        <v>Ditch</v>
      </c>
      <c r="AC452" t="str">
        <f>'Raw Data'!T452</f>
        <v>Changed Lanes Improperly</v>
      </c>
      <c r="AD452">
        <f>'Raw Data'!U452</f>
        <v>1</v>
      </c>
      <c r="AE452" s="5" t="str">
        <f t="shared" si="108"/>
        <v>Yes</v>
      </c>
      <c r="AF452" t="str">
        <f>'Raw Data'!V452</f>
        <v>Negotiating a Curve</v>
      </c>
      <c r="AG452" s="5">
        <f t="shared" si="102"/>
        <v>0</v>
      </c>
      <c r="AH452" t="str">
        <f>'Raw Data'!W452</f>
        <v>East</v>
      </c>
      <c r="AI452" t="str">
        <f>'Raw Data'!X452</f>
        <v>Daylight</v>
      </c>
      <c r="AJ452" t="str">
        <f>'Raw Data'!Y452</f>
        <v>Wet</v>
      </c>
      <c r="AK452">
        <f>'Raw Data'!Z452</f>
        <v>57</v>
      </c>
      <c r="AL452" t="str">
        <f>'Raw Data'!AA452</f>
        <v>["Lap and Shoulder Belt Used","Lap and Shoulder Belt Used"]</v>
      </c>
      <c r="AM452" s="5">
        <f t="shared" si="103"/>
        <v>0</v>
      </c>
      <c r="AN452" t="str">
        <f>'Raw Data'!AB452</f>
        <v>Passenger Car</v>
      </c>
      <c r="AO452" t="str">
        <f>'Raw Data'!AC452</f>
        <v>0831013600I</v>
      </c>
      <c r="AP452">
        <f>'Raw Data'!AD452</f>
        <v>8.8489509999999996</v>
      </c>
      <c r="AQ452">
        <f>'Raw Data'!AE452</f>
        <v>34.848045999999997</v>
      </c>
      <c r="AR452">
        <f>'Raw Data'!AF452</f>
        <v>-85.495403999999994</v>
      </c>
      <c r="AS452">
        <f>'Raw Data'!AG452</f>
        <v>69</v>
      </c>
      <c r="AT452">
        <f>'Raw Data'!AH452</f>
        <v>123</v>
      </c>
      <c r="AU452">
        <f>'Raw Data'!AI452</f>
        <v>1590</v>
      </c>
      <c r="AV452" t="str">
        <f>'Raw Data'!AJ452</f>
        <v>D6_0136_00_I</v>
      </c>
      <c r="AW452">
        <f>'Raw Data'!AK452</f>
        <v>175</v>
      </c>
      <c r="AX452">
        <f>'Raw Data'!AL452</f>
        <v>194</v>
      </c>
      <c r="AY452" t="str">
        <f>'Raw Data'!AM452</f>
        <v>simple</v>
      </c>
      <c r="AZ452">
        <f>'Raw Data'!AN452</f>
        <v>382.7</v>
      </c>
      <c r="BA452">
        <f>'Raw Data'!AO452</f>
        <v>51.7</v>
      </c>
      <c r="BB452">
        <f>'Raw Data'!AP452</f>
        <v>345.6</v>
      </c>
      <c r="BC452">
        <f>'Raw Data'!AQ452</f>
        <v>-85.494922000000003</v>
      </c>
      <c r="BD452">
        <f>'Raw Data'!AR452</f>
        <v>34.848467999999997</v>
      </c>
      <c r="BE452">
        <f>'Raw Data'!AS452</f>
        <v>-85.495553000000001</v>
      </c>
      <c r="BF452">
        <f>'Raw Data'!AT452</f>
        <v>34.847709999999999</v>
      </c>
      <c r="BG452" t="str">
        <f>'Raw Data'!AU452</f>
        <v>0831013600I</v>
      </c>
      <c r="BH452">
        <f>'Raw Data'!AV452</f>
        <v>1</v>
      </c>
      <c r="BI452">
        <f>'Raw Data'!AW452</f>
        <v>83</v>
      </c>
      <c r="BJ452">
        <f>'Raw Data'!AX452</f>
        <v>136</v>
      </c>
      <c r="BK452">
        <f>'Raw Data'!AY452</f>
        <v>0</v>
      </c>
      <c r="BL452">
        <f>'Raw Data'!AZ452</f>
        <v>55</v>
      </c>
      <c r="BM452">
        <f>'Raw Data'!BA452</f>
        <v>6.17</v>
      </c>
      <c r="BN452">
        <f>'Raw Data'!BB452</f>
        <v>4.38</v>
      </c>
      <c r="BO452">
        <f>'Raw Data'!BC452</f>
        <v>1374</v>
      </c>
      <c r="BP452">
        <f>'Raw Data'!BD452</f>
        <v>1371.4</v>
      </c>
      <c r="BQ452">
        <f>'Raw Data'!BE452</f>
        <v>1369.4</v>
      </c>
      <c r="BR452">
        <f>'Raw Data'!BF452</f>
        <v>55</v>
      </c>
      <c r="BS452">
        <f>'Raw Data'!BG452</f>
        <v>38.5</v>
      </c>
      <c r="BT452">
        <f>'Raw Data'!BH452</f>
        <v>16.5</v>
      </c>
      <c r="BU452">
        <f>'Raw Data'!BI452</f>
        <v>44173</v>
      </c>
      <c r="BV452" t="str">
        <f>'Raw Data'!BJ452</f>
        <v>ASV_15+</v>
      </c>
      <c r="BW452">
        <f>'Raw Data'!BK452</f>
        <v>1.0219999999999999E-3</v>
      </c>
      <c r="BX452">
        <f>'Raw Data'!BL452</f>
        <v>15005</v>
      </c>
      <c r="BY452">
        <f>'Raw Data'!BM452</f>
        <v>14645</v>
      </c>
      <c r="BZ452" t="str">
        <f>'Raw Data'!BN452</f>
        <v>0831013600I</v>
      </c>
      <c r="CA452" t="str">
        <f>'Raw Data'!BO452</f>
        <v>DADE</v>
      </c>
      <c r="CB452">
        <f>'Raw Data'!BP452</f>
        <v>1</v>
      </c>
      <c r="CC452">
        <f>'Raw Data'!BQ452</f>
        <v>13600</v>
      </c>
      <c r="CD452">
        <f>'Raw Data'!BR452</f>
        <v>6</v>
      </c>
      <c r="CE452">
        <f>'Raw Data'!BS452</f>
        <v>1</v>
      </c>
      <c r="CF452">
        <f>'Raw Data'!BT452</f>
        <v>2</v>
      </c>
      <c r="CG452">
        <f>'Raw Data'!BU452</f>
        <v>1</v>
      </c>
      <c r="CH452">
        <f>'Raw Data'!BV452</f>
        <v>1</v>
      </c>
      <c r="CI452">
        <f>'Raw Data'!BW452</f>
        <v>2</v>
      </c>
      <c r="CJ452">
        <f>'Raw Data'!BX452</f>
        <v>0</v>
      </c>
      <c r="CK452">
        <f>'Raw Data'!BY452</f>
        <v>5</v>
      </c>
      <c r="CL452" t="str">
        <f>'Raw Data'!BZ452</f>
        <v>N</v>
      </c>
      <c r="CM452">
        <f t="shared" si="109"/>
        <v>0</v>
      </c>
      <c r="CN452">
        <f>'Raw Data'!CA452</f>
        <v>83</v>
      </c>
      <c r="CO452">
        <f>'Raw Data'!CB452</f>
        <v>136</v>
      </c>
      <c r="CP452">
        <f>'Raw Data'!CC452</f>
        <v>0</v>
      </c>
      <c r="CQ452" t="str">
        <f>'Raw Data'!CD452</f>
        <v>Not Urban</v>
      </c>
      <c r="CR452" t="str">
        <f>'Raw Data'!CE452</f>
        <v>Not Urban</v>
      </c>
      <c r="CS452">
        <f>'Raw Data'!CF452</f>
        <v>0</v>
      </c>
      <c r="CT452">
        <f>'Raw Data'!CG452</f>
        <v>55</v>
      </c>
      <c r="CU452">
        <f>'Raw Data'!CH452</f>
        <v>2000</v>
      </c>
      <c r="CV452" t="str">
        <f>'Raw Data'!CI452</f>
        <v xml:space="preserve"> </v>
      </c>
      <c r="CW452">
        <f>'Raw Data'!CJ452</f>
        <v>0</v>
      </c>
      <c r="CX452">
        <f>'Raw Data'!CK452</f>
        <v>3.342797</v>
      </c>
      <c r="CY452">
        <f>'Raw Data'!CL452</f>
        <v>14</v>
      </c>
      <c r="CZ452" t="str">
        <f>'Raw Data'!CM452</f>
        <v>State Mainline</v>
      </c>
      <c r="DA452">
        <f>'Raw Data'!CN452</f>
        <v>2000</v>
      </c>
      <c r="DB452">
        <f>'Raw Data'!CO452</f>
        <v>166056</v>
      </c>
      <c r="DC452">
        <f>'Raw Data'!CP452</f>
        <v>7.26</v>
      </c>
      <c r="DD452">
        <f>'Raw Data'!CQ452</f>
        <v>10.6</v>
      </c>
      <c r="DE452">
        <f>'Raw Data'!CR452</f>
        <v>166056</v>
      </c>
      <c r="DF452">
        <f>'Raw Data'!CS452</f>
        <v>0</v>
      </c>
      <c r="DG452">
        <f>'Raw Data'!CT452</f>
        <v>17649.966739</v>
      </c>
      <c r="DH452">
        <f>'Raw Data'!CU452</f>
        <v>100</v>
      </c>
      <c r="DI452">
        <f>'Raw Data'!CV452</f>
        <v>14677</v>
      </c>
      <c r="DJ452">
        <f>'Raw Data'!CW452</f>
        <v>9.6239000000000005E-2</v>
      </c>
      <c r="DK452">
        <f>'Raw Data'!CX452</f>
        <v>0</v>
      </c>
      <c r="DL452">
        <f>'Raw Data'!CY452</f>
        <v>1.0219999999999999E-3</v>
      </c>
      <c r="DM452">
        <f>'Raw Data'!CZ452</f>
        <v>159</v>
      </c>
      <c r="DN452" t="str">
        <f>'Raw Data'!DA452</f>
        <v>083-0147</v>
      </c>
      <c r="DO452" t="str">
        <f>'Raw Data'!DB452</f>
        <v>5R : Rural Major Collector</v>
      </c>
      <c r="DP452" t="str">
        <f>'Raw Data'!DC452</f>
        <v>34.827135, -85.503135</v>
      </c>
      <c r="DQ452">
        <f>'Raw Data'!DD452</f>
        <v>-85.503135</v>
      </c>
      <c r="DR452">
        <f>'Raw Data'!DE452</f>
        <v>34.827134999999998</v>
      </c>
      <c r="DS452">
        <f>'Raw Data'!DF452</f>
        <v>34.827134999999998</v>
      </c>
      <c r="DT452">
        <f>'Raw Data'!DG452</f>
        <v>-85.503135</v>
      </c>
      <c r="DU452">
        <f>'Raw Data'!DH452</f>
        <v>2.1928E-2</v>
      </c>
      <c r="DV452">
        <f>'Raw Data'!DI452</f>
        <v>1.0219999999999999E-3</v>
      </c>
      <c r="DW452">
        <f>'Raw Data'!DJ452</f>
        <v>69</v>
      </c>
      <c r="DX452" s="11">
        <f t="shared" si="110"/>
        <v>2880</v>
      </c>
      <c r="DY452" s="5">
        <f t="shared" si="111"/>
        <v>2620</v>
      </c>
      <c r="DZ452" s="5">
        <f t="shared" si="104"/>
        <v>260</v>
      </c>
      <c r="EA452" s="5">
        <f t="shared" si="105"/>
        <v>9.9236641221374045E-2</v>
      </c>
      <c r="EB452" s="5">
        <f t="shared" si="106"/>
        <v>2750</v>
      </c>
      <c r="EC452">
        <f>'Raw Data'!DK452</f>
        <v>2720</v>
      </c>
      <c r="ED452">
        <f>'Raw Data'!DL452</f>
        <v>5.5</v>
      </c>
      <c r="EE452">
        <f>'Raw Data'!DM452</f>
        <v>2960</v>
      </c>
      <c r="EF452">
        <f>'Raw Data'!DN452</f>
        <v>5.5</v>
      </c>
      <c r="EG452">
        <f>'Raw Data'!DO452</f>
        <v>2960</v>
      </c>
      <c r="EH452">
        <f>'Raw Data'!DP452</f>
        <v>5.5</v>
      </c>
      <c r="EI452">
        <f>'Raw Data'!DQ452</f>
        <v>2800</v>
      </c>
      <c r="EJ452">
        <f>'Raw Data'!DR452</f>
        <v>0</v>
      </c>
      <c r="EK452">
        <f>'Raw Data'!DS452</f>
        <v>2720</v>
      </c>
      <c r="EL452">
        <f>'Raw Data'!DT452</f>
        <v>5.8</v>
      </c>
      <c r="EM452">
        <f>'Raw Data'!DU452</f>
        <v>2670</v>
      </c>
      <c r="EN452">
        <f>'Raw Data'!DV452</f>
        <v>5.8</v>
      </c>
      <c r="EO452">
        <f>'Raw Data'!DW452</f>
        <v>2550</v>
      </c>
      <c r="EP452">
        <f>'Raw Data'!DX452</f>
        <v>6</v>
      </c>
      <c r="EQ452">
        <f>'Raw Data'!DY452</f>
        <v>2540</v>
      </c>
      <c r="ER452">
        <f>'Raw Data'!DZ452</f>
        <v>6.7</v>
      </c>
      <c r="ES452">
        <f>'Raw Data'!EA452</f>
        <v>2550</v>
      </c>
      <c r="ET452">
        <f>'Raw Data'!EB452</f>
        <v>6.7</v>
      </c>
      <c r="EU452">
        <f>'Raw Data'!EC452</f>
        <v>2270</v>
      </c>
      <c r="EV452">
        <f>'Raw Data'!ED452</f>
        <v>6.7</v>
      </c>
      <c r="EW452">
        <f>'Raw Data'!EE452</f>
        <v>0</v>
      </c>
    </row>
    <row r="453" spans="1:153" x14ac:dyDescent="0.3">
      <c r="A453">
        <f>'Raw Data'!A453</f>
        <v>451</v>
      </c>
      <c r="B453" t="str">
        <f>'Raw Data'!B453</f>
        <v>Point</v>
      </c>
      <c r="C453">
        <f>'Raw Data'!C453</f>
        <v>10</v>
      </c>
      <c r="D453">
        <f>'Raw Data'!D453</f>
        <v>425</v>
      </c>
      <c r="E453" t="str">
        <f>'Raw Data'!E453</f>
        <v>Point</v>
      </c>
      <c r="F453">
        <f>'Raw Data'!F453</f>
        <v>4335619</v>
      </c>
      <c r="G453" t="str">
        <f>'Raw Data'!G453</f>
        <v>Trenton Police Department</v>
      </c>
      <c r="H453" s="3">
        <f>'Raw Data'!H453</f>
        <v>41295</v>
      </c>
      <c r="L453">
        <f t="shared" si="98"/>
        <v>0</v>
      </c>
      <c r="M453" s="5">
        <f t="shared" si="99"/>
        <v>41295</v>
      </c>
      <c r="N453" s="5">
        <f t="shared" si="107"/>
        <v>2013</v>
      </c>
      <c r="O453" s="5" t="str" cm="1">
        <f t="array" ref="O453">_xlfn.IFS(N453&lt;=2016,"before treatment",N453=2017,"unknown",N453&gt;2017,"after treatment")</f>
        <v>before treatment</v>
      </c>
      <c r="P453" s="5">
        <f t="shared" si="100"/>
        <v>1</v>
      </c>
      <c r="Q453" s="5">
        <f t="shared" si="101"/>
        <v>0</v>
      </c>
      <c r="R453" t="str">
        <f>'Raw Data'!I453</f>
        <v>Dade</v>
      </c>
      <c r="S453" t="str">
        <f>'Raw Data'!J453</f>
        <v>["NORTH SUNSET DRIVE","SUNSET DRIVE","State Route 136","State Route 136"]</v>
      </c>
      <c r="T453" t="str">
        <f>'Raw Data'!K453</f>
        <v>I 59</v>
      </c>
      <c r="U453" t="str">
        <f>'Raw Data'!L453</f>
        <v>(O) No Injury</v>
      </c>
      <c r="V453">
        <f>'Raw Data'!M453</f>
        <v>0</v>
      </c>
      <c r="W453">
        <f>'Raw Data'!N453</f>
        <v>0</v>
      </c>
      <c r="X453">
        <f>'Raw Data'!O453</f>
        <v>0</v>
      </c>
      <c r="Y453" t="str">
        <f>'Raw Data'!P453</f>
        <v>Rear End</v>
      </c>
      <c r="Z453" t="str">
        <f>'Raw Data'!Q453</f>
        <v>On Roadway - Roadway Intersection</v>
      </c>
      <c r="AA453" t="str">
        <f>'Raw Data'!R453</f>
        <v>["Motor Vehicle in Motion","Motor Vehicle in Motion","Motor Vehicle in Motion"]</v>
      </c>
      <c r="AB453" t="str">
        <f>'Raw Data'!S453</f>
        <v>["Motor Vehicle in Motion","Motor Vehicle in Motion"]</v>
      </c>
      <c r="AC453" t="str">
        <f>'Raw Data'!T453</f>
        <v>["Following Too Close","No Contributing Factors"]</v>
      </c>
      <c r="AD453">
        <f>'Raw Data'!U453</f>
        <v>2</v>
      </c>
      <c r="AE453" s="5" t="str">
        <f t="shared" si="108"/>
        <v>No</v>
      </c>
      <c r="AF453" t="str">
        <f>'Raw Data'!V453</f>
        <v>Stopped</v>
      </c>
      <c r="AG453" s="5">
        <f t="shared" si="102"/>
        <v>0</v>
      </c>
      <c r="AH453" t="str">
        <f>'Raw Data'!W453</f>
        <v>["East","None","West"]</v>
      </c>
      <c r="AI453" t="str">
        <f>'Raw Data'!X453</f>
        <v>Daylight</v>
      </c>
      <c r="AJ453" t="str">
        <f>'Raw Data'!Y453</f>
        <v>Dry</v>
      </c>
      <c r="AK453">
        <f>'Raw Data'!Z453</f>
        <v>0</v>
      </c>
      <c r="AL453" t="str">
        <f>'Raw Data'!AA453</f>
        <v>["Lap and Shoulder Belt Used","Lap and Shoulder Belt Used","Lap and Shoulder Belt Used"]</v>
      </c>
      <c r="AM453" s="5">
        <f t="shared" si="103"/>
        <v>0</v>
      </c>
      <c r="AN453" t="str">
        <f>'Raw Data'!AB453</f>
        <v>["Passenger Car","Passenger Car"]</v>
      </c>
      <c r="AO453" t="str">
        <f>'Raw Data'!AC453</f>
        <v>0831013600I</v>
      </c>
      <c r="AP453">
        <f>'Raw Data'!AD453</f>
        <v>10.6</v>
      </c>
      <c r="AQ453">
        <f>'Raw Data'!AE453</f>
        <v>34.824573999999998</v>
      </c>
      <c r="AR453">
        <f>'Raw Data'!AF453</f>
        <v>-85.501885000000001</v>
      </c>
      <c r="AS453">
        <f>'Raw Data'!AG453</f>
        <v>70</v>
      </c>
      <c r="AT453">
        <f>'Raw Data'!AH453</f>
        <v>124</v>
      </c>
      <c r="AU453">
        <f>'Raw Data'!AI453</f>
        <v>1591</v>
      </c>
      <c r="AV453" t="str">
        <f>'Raw Data'!AJ453</f>
        <v>D6_0136_00_I</v>
      </c>
      <c r="AW453">
        <f>'Raw Data'!AK453</f>
        <v>176</v>
      </c>
      <c r="AX453">
        <f>'Raw Data'!AL453</f>
        <v>195</v>
      </c>
      <c r="AY453" t="str">
        <f>'Raw Data'!AM453</f>
        <v>simple</v>
      </c>
      <c r="AZ453">
        <f>'Raw Data'!AN453</f>
        <v>214</v>
      </c>
      <c r="BA453">
        <f>'Raw Data'!AO453</f>
        <v>112.5</v>
      </c>
      <c r="BB453">
        <f>'Raw Data'!AP453</f>
        <v>418.3</v>
      </c>
      <c r="BC453">
        <f>'Raw Data'!AQ453</f>
        <v>-85.503557999999998</v>
      </c>
      <c r="BD453">
        <f>'Raw Data'!AR453</f>
        <v>34.826135999999998</v>
      </c>
      <c r="BE453">
        <f>'Raw Data'!AS453</f>
        <v>-85.503185999999999</v>
      </c>
      <c r="BF453">
        <f>'Raw Data'!AT453</f>
        <v>34.825195000000001</v>
      </c>
      <c r="BG453" t="str">
        <f>'Raw Data'!AU453</f>
        <v>0831013600I</v>
      </c>
      <c r="BH453">
        <f>'Raw Data'!AV453</f>
        <v>1</v>
      </c>
      <c r="BI453">
        <f>'Raw Data'!AW453</f>
        <v>83</v>
      </c>
      <c r="BJ453">
        <f>'Raw Data'!AX453</f>
        <v>136</v>
      </c>
      <c r="BK453">
        <f>'Raw Data'!AY453</f>
        <v>0</v>
      </c>
      <c r="BL453">
        <f>'Raw Data'!AZ453</f>
        <v>55</v>
      </c>
      <c r="BM453">
        <f>'Raw Data'!BA453</f>
        <v>16.079999999999998</v>
      </c>
      <c r="BN453">
        <f>'Raw Data'!BB453</f>
        <v>15.54</v>
      </c>
      <c r="BO453">
        <f>'Raw Data'!BC453</f>
        <v>1878.3</v>
      </c>
      <c r="BP453">
        <f>'Raw Data'!BD453</f>
        <v>1863.2</v>
      </c>
      <c r="BQ453">
        <f>'Raw Data'!BE453</f>
        <v>1843.8</v>
      </c>
      <c r="BR453">
        <f>'Raw Data'!BF453</f>
        <v>55</v>
      </c>
      <c r="BS453">
        <f>'Raw Data'!BG453</f>
        <v>24</v>
      </c>
      <c r="BT453">
        <f>'Raw Data'!BH453</f>
        <v>31</v>
      </c>
      <c r="BU453">
        <f>'Raw Data'!BI453</f>
        <v>44173</v>
      </c>
      <c r="BV453" t="str">
        <f>'Raw Data'!BJ453</f>
        <v>NONE</v>
      </c>
      <c r="BW453">
        <f>'Raw Data'!BK453</f>
        <v>1.2260000000000001E-3</v>
      </c>
      <c r="BX453">
        <f>'Raw Data'!BL453</f>
        <v>15005</v>
      </c>
      <c r="BY453">
        <f>'Raw Data'!BM453</f>
        <v>14645</v>
      </c>
      <c r="BZ453" t="str">
        <f>'Raw Data'!BN453</f>
        <v>0831013600I</v>
      </c>
      <c r="CA453" t="str">
        <f>'Raw Data'!BO453</f>
        <v>DADE</v>
      </c>
      <c r="CB453">
        <f>'Raw Data'!BP453</f>
        <v>1</v>
      </c>
      <c r="CC453">
        <f>'Raw Data'!BQ453</f>
        <v>13600</v>
      </c>
      <c r="CD453">
        <f>'Raw Data'!BR453</f>
        <v>6</v>
      </c>
      <c r="CE453">
        <f>'Raw Data'!BS453</f>
        <v>1</v>
      </c>
      <c r="CF453">
        <f>'Raw Data'!BT453</f>
        <v>2</v>
      </c>
      <c r="CG453">
        <f>'Raw Data'!BU453</f>
        <v>1</v>
      </c>
      <c r="CH453">
        <f>'Raw Data'!BV453</f>
        <v>1</v>
      </c>
      <c r="CI453">
        <f>'Raw Data'!BW453</f>
        <v>2</v>
      </c>
      <c r="CJ453">
        <f>'Raw Data'!BX453</f>
        <v>0</v>
      </c>
      <c r="CK453">
        <f>'Raw Data'!BY453</f>
        <v>5</v>
      </c>
      <c r="CL453" t="str">
        <f>'Raw Data'!BZ453</f>
        <v>N</v>
      </c>
      <c r="CM453">
        <f t="shared" si="109"/>
        <v>0</v>
      </c>
      <c r="CN453">
        <f>'Raw Data'!CA453</f>
        <v>83</v>
      </c>
      <c r="CO453">
        <f>'Raw Data'!CB453</f>
        <v>136</v>
      </c>
      <c r="CP453">
        <f>'Raw Data'!CC453</f>
        <v>0</v>
      </c>
      <c r="CQ453" t="str">
        <f>'Raw Data'!CD453</f>
        <v>Not Urban</v>
      </c>
      <c r="CR453" t="str">
        <f>'Raw Data'!CE453</f>
        <v>Not Urban</v>
      </c>
      <c r="CS453">
        <f>'Raw Data'!CF453</f>
        <v>0</v>
      </c>
      <c r="CT453">
        <f>'Raw Data'!CG453</f>
        <v>55</v>
      </c>
      <c r="CU453">
        <f>'Raw Data'!CH453</f>
        <v>2000</v>
      </c>
      <c r="CV453" t="str">
        <f>'Raw Data'!CI453</f>
        <v xml:space="preserve"> </v>
      </c>
      <c r="CW453">
        <f>'Raw Data'!CJ453</f>
        <v>0</v>
      </c>
      <c r="CX453">
        <f>'Raw Data'!CK453</f>
        <v>3.342797</v>
      </c>
      <c r="CY453">
        <f>'Raw Data'!CL453</f>
        <v>14</v>
      </c>
      <c r="CZ453" t="str">
        <f>'Raw Data'!CM453</f>
        <v>State Mainline</v>
      </c>
      <c r="DA453">
        <f>'Raw Data'!CN453</f>
        <v>2000</v>
      </c>
      <c r="DB453">
        <f>'Raw Data'!CO453</f>
        <v>166056</v>
      </c>
      <c r="DC453">
        <f>'Raw Data'!CP453</f>
        <v>7.26</v>
      </c>
      <c r="DD453">
        <f>'Raw Data'!CQ453</f>
        <v>10.6</v>
      </c>
      <c r="DE453">
        <f>'Raw Data'!CR453</f>
        <v>166056</v>
      </c>
      <c r="DF453">
        <f>'Raw Data'!CS453</f>
        <v>0</v>
      </c>
      <c r="DG453">
        <f>'Raw Data'!CT453</f>
        <v>17649.966739</v>
      </c>
      <c r="DH453">
        <f>'Raw Data'!CU453</f>
        <v>100</v>
      </c>
      <c r="DI453">
        <f>'Raw Data'!CV453</f>
        <v>14677</v>
      </c>
      <c r="DJ453">
        <f>'Raw Data'!CW453</f>
        <v>9.6239000000000005E-2</v>
      </c>
      <c r="DK453">
        <f>'Raw Data'!CX453</f>
        <v>0</v>
      </c>
      <c r="DL453">
        <f>'Raw Data'!CY453</f>
        <v>1.2260000000000001E-3</v>
      </c>
      <c r="DM453">
        <f>'Raw Data'!CZ453</f>
        <v>159</v>
      </c>
      <c r="DN453" t="str">
        <f>'Raw Data'!DA453</f>
        <v>083-0147</v>
      </c>
      <c r="DO453" t="str">
        <f>'Raw Data'!DB453</f>
        <v>5R : Rural Major Collector</v>
      </c>
      <c r="DP453" t="str">
        <f>'Raw Data'!DC453</f>
        <v>34.827135, -85.503135</v>
      </c>
      <c r="DQ453">
        <f>'Raw Data'!DD453</f>
        <v>-85.503135</v>
      </c>
      <c r="DR453">
        <f>'Raw Data'!DE453</f>
        <v>34.827134999999998</v>
      </c>
      <c r="DS453">
        <f>'Raw Data'!DF453</f>
        <v>34.827134999999998</v>
      </c>
      <c r="DT453">
        <f>'Raw Data'!DG453</f>
        <v>-85.503135</v>
      </c>
      <c r="DU453">
        <f>'Raw Data'!DH453</f>
        <v>1.0839999999999999E-3</v>
      </c>
      <c r="DV453">
        <f>'Raw Data'!DI453</f>
        <v>1.2260000000000001E-3</v>
      </c>
      <c r="DW453">
        <f>'Raw Data'!DJ453</f>
        <v>70</v>
      </c>
      <c r="DX453" s="11">
        <f t="shared" si="110"/>
        <v>2880</v>
      </c>
      <c r="DY453" s="5">
        <f t="shared" si="111"/>
        <v>2620</v>
      </c>
      <c r="DZ453" s="5">
        <f t="shared" si="104"/>
        <v>260</v>
      </c>
      <c r="EA453" s="5">
        <f t="shared" si="105"/>
        <v>9.9236641221374045E-2</v>
      </c>
      <c r="EB453" s="5">
        <f t="shared" si="106"/>
        <v>2750</v>
      </c>
      <c r="EC453">
        <f>'Raw Data'!DK453</f>
        <v>2720</v>
      </c>
      <c r="ED453">
        <f>'Raw Data'!DL453</f>
        <v>5.5</v>
      </c>
      <c r="EE453">
        <f>'Raw Data'!DM453</f>
        <v>2960</v>
      </c>
      <c r="EF453">
        <f>'Raw Data'!DN453</f>
        <v>5.5</v>
      </c>
      <c r="EG453">
        <f>'Raw Data'!DO453</f>
        <v>2960</v>
      </c>
      <c r="EH453">
        <f>'Raw Data'!DP453</f>
        <v>5.5</v>
      </c>
      <c r="EI453">
        <f>'Raw Data'!DQ453</f>
        <v>2800</v>
      </c>
      <c r="EJ453">
        <f>'Raw Data'!DR453</f>
        <v>0</v>
      </c>
      <c r="EK453">
        <f>'Raw Data'!DS453</f>
        <v>2720</v>
      </c>
      <c r="EL453">
        <f>'Raw Data'!DT453</f>
        <v>5.8</v>
      </c>
      <c r="EM453">
        <f>'Raw Data'!DU453</f>
        <v>2670</v>
      </c>
      <c r="EN453">
        <f>'Raw Data'!DV453</f>
        <v>5.8</v>
      </c>
      <c r="EO453">
        <f>'Raw Data'!DW453</f>
        <v>2550</v>
      </c>
      <c r="EP453">
        <f>'Raw Data'!DX453</f>
        <v>6</v>
      </c>
      <c r="EQ453">
        <f>'Raw Data'!DY453</f>
        <v>2540</v>
      </c>
      <c r="ER453">
        <f>'Raw Data'!DZ453</f>
        <v>6.7</v>
      </c>
      <c r="ES453">
        <f>'Raw Data'!EA453</f>
        <v>2550</v>
      </c>
      <c r="ET453">
        <f>'Raw Data'!EB453</f>
        <v>6.7</v>
      </c>
      <c r="EU453">
        <f>'Raw Data'!EC453</f>
        <v>2270</v>
      </c>
      <c r="EV453">
        <f>'Raw Data'!ED453</f>
        <v>6.7</v>
      </c>
      <c r="EW453">
        <f>'Raw Data'!EE453</f>
        <v>1.4419999999999999E-3</v>
      </c>
    </row>
    <row r="454" spans="1:153" x14ac:dyDescent="0.3">
      <c r="A454">
        <f>'Raw Data'!A454</f>
        <v>452</v>
      </c>
      <c r="B454" t="str">
        <f>'Raw Data'!B454</f>
        <v>Point</v>
      </c>
      <c r="C454">
        <f>'Raw Data'!C454</f>
        <v>46</v>
      </c>
      <c r="D454">
        <f>'Raw Data'!D454</f>
        <v>404</v>
      </c>
      <c r="E454" t="str">
        <f>'Raw Data'!E454</f>
        <v>Point</v>
      </c>
      <c r="F454">
        <f>'Raw Data'!F454</f>
        <v>4444042</v>
      </c>
      <c r="G454" t="str">
        <f>'Raw Data'!G454</f>
        <v>Trenton Police Department</v>
      </c>
      <c r="H454" s="3">
        <f>'Raw Data'!H454</f>
        <v>41408</v>
      </c>
      <c r="L454">
        <f t="shared" si="98"/>
        <v>0</v>
      </c>
      <c r="M454" s="5">
        <f t="shared" si="99"/>
        <v>41408</v>
      </c>
      <c r="N454" s="5">
        <f t="shared" si="107"/>
        <v>2013</v>
      </c>
      <c r="O454" s="5" t="str" cm="1">
        <f t="array" ref="O454">_xlfn.IFS(N454&lt;=2016,"before treatment",N454=2017,"unknown",N454&gt;2017,"after treatment")</f>
        <v>before treatment</v>
      </c>
      <c r="P454" s="5">
        <f t="shared" si="100"/>
        <v>1</v>
      </c>
      <c r="Q454" s="5">
        <f t="shared" si="101"/>
        <v>0</v>
      </c>
      <c r="R454" t="str">
        <f>'Raw Data'!I454</f>
        <v>Dade</v>
      </c>
      <c r="S454" t="str">
        <f>'Raw Data'!J454</f>
        <v>["NORTH SUNSET DRIVE","SUNSET DRIVE","State Route 136","State Route 136"]</v>
      </c>
      <c r="T454" t="str">
        <f>'Raw Data'!K454</f>
        <v>(none)</v>
      </c>
      <c r="U454" t="str">
        <f>'Raw Data'!L454</f>
        <v>(O) No Injury</v>
      </c>
      <c r="V454">
        <f>'Raw Data'!M454</f>
        <v>0</v>
      </c>
      <c r="W454">
        <f>'Raw Data'!N454</f>
        <v>0</v>
      </c>
      <c r="X454">
        <f>'Raw Data'!O454</f>
        <v>0</v>
      </c>
      <c r="Y454" t="str">
        <f>'Raw Data'!P454</f>
        <v>Rear End</v>
      </c>
      <c r="Z454" t="str">
        <f>'Raw Data'!Q454</f>
        <v>On Roadway - Non-Intersection</v>
      </c>
      <c r="AA454" t="str">
        <f>'Raw Data'!R454</f>
        <v>["Motor Vehicle in Motion","Motor Vehicle in Motion"]</v>
      </c>
      <c r="AB454" t="str">
        <f>'Raw Data'!S454</f>
        <v>["Motor Vehicle in Motion","Motor Vehicle in Motion"]</v>
      </c>
      <c r="AC454" t="str">
        <f>'Raw Data'!T454</f>
        <v>(None)</v>
      </c>
      <c r="AD454">
        <f>'Raw Data'!U454</f>
        <v>2</v>
      </c>
      <c r="AE454" s="5" t="str">
        <f t="shared" si="108"/>
        <v>No</v>
      </c>
      <c r="AF454" t="str">
        <f>'Raw Data'!V454</f>
        <v>["Stopped","Straight"]</v>
      </c>
      <c r="AG454" s="5">
        <f t="shared" si="102"/>
        <v>0</v>
      </c>
      <c r="AH454" t="str">
        <f>'Raw Data'!W454</f>
        <v>["West","West"]</v>
      </c>
      <c r="AI454" t="str">
        <f>'Raw Data'!X454</f>
        <v>Daylight</v>
      </c>
      <c r="AJ454" t="str">
        <f>'Raw Data'!Y454</f>
        <v>Dry</v>
      </c>
      <c r="AK454">
        <f>'Raw Data'!Z454</f>
        <v>0</v>
      </c>
      <c r="AL454" t="str">
        <f>'Raw Data'!AA454</f>
        <v>["Lap and Shoulder Belt Used","Lap and Shoulder Belt Used"]</v>
      </c>
      <c r="AM454" s="5">
        <f t="shared" si="103"/>
        <v>0</v>
      </c>
      <c r="AN454" t="str">
        <f>'Raw Data'!AB454</f>
        <v>["Passenger Car","Pickup Truck"]</v>
      </c>
      <c r="AO454" t="str">
        <f>'Raw Data'!AC454</f>
        <v>0831013600I</v>
      </c>
      <c r="AP454">
        <f>'Raw Data'!AD454</f>
        <v>10.6</v>
      </c>
      <c r="AQ454">
        <f>'Raw Data'!AE454</f>
        <v>34.824573999999998</v>
      </c>
      <c r="AR454">
        <f>'Raw Data'!AF454</f>
        <v>-85.501885000000001</v>
      </c>
      <c r="AS454">
        <f>'Raw Data'!AG454</f>
        <v>70</v>
      </c>
      <c r="AT454">
        <f>'Raw Data'!AH454</f>
        <v>124</v>
      </c>
      <c r="AU454">
        <f>'Raw Data'!AI454</f>
        <v>1591</v>
      </c>
      <c r="AV454" t="str">
        <f>'Raw Data'!AJ454</f>
        <v>D6_0136_00_I</v>
      </c>
      <c r="AW454">
        <f>'Raw Data'!AK454</f>
        <v>176</v>
      </c>
      <c r="AX454">
        <f>'Raw Data'!AL454</f>
        <v>195</v>
      </c>
      <c r="AY454" t="str">
        <f>'Raw Data'!AM454</f>
        <v>simple</v>
      </c>
      <c r="AZ454">
        <f>'Raw Data'!AN454</f>
        <v>214</v>
      </c>
      <c r="BA454">
        <f>'Raw Data'!AO454</f>
        <v>112.5</v>
      </c>
      <c r="BB454">
        <f>'Raw Data'!AP454</f>
        <v>418.3</v>
      </c>
      <c r="BC454">
        <f>'Raw Data'!AQ454</f>
        <v>-85.503557999999998</v>
      </c>
      <c r="BD454">
        <f>'Raw Data'!AR454</f>
        <v>34.826135999999998</v>
      </c>
      <c r="BE454">
        <f>'Raw Data'!AS454</f>
        <v>-85.503185999999999</v>
      </c>
      <c r="BF454">
        <f>'Raw Data'!AT454</f>
        <v>34.825195000000001</v>
      </c>
      <c r="BG454" t="str">
        <f>'Raw Data'!AU454</f>
        <v>0831013600I</v>
      </c>
      <c r="BH454">
        <f>'Raw Data'!AV454</f>
        <v>1</v>
      </c>
      <c r="BI454">
        <f>'Raw Data'!AW454</f>
        <v>83</v>
      </c>
      <c r="BJ454">
        <f>'Raw Data'!AX454</f>
        <v>136</v>
      </c>
      <c r="BK454">
        <f>'Raw Data'!AY454</f>
        <v>0</v>
      </c>
      <c r="BL454">
        <f>'Raw Data'!AZ454</f>
        <v>55</v>
      </c>
      <c r="BM454">
        <f>'Raw Data'!BA454</f>
        <v>16.079999999999998</v>
      </c>
      <c r="BN454">
        <f>'Raw Data'!BB454</f>
        <v>15.54</v>
      </c>
      <c r="BO454">
        <f>'Raw Data'!BC454</f>
        <v>1878.3</v>
      </c>
      <c r="BP454">
        <f>'Raw Data'!BD454</f>
        <v>1863.2</v>
      </c>
      <c r="BQ454">
        <f>'Raw Data'!BE454</f>
        <v>1843.8</v>
      </c>
      <c r="BR454">
        <f>'Raw Data'!BF454</f>
        <v>55</v>
      </c>
      <c r="BS454">
        <f>'Raw Data'!BG454</f>
        <v>24</v>
      </c>
      <c r="BT454">
        <f>'Raw Data'!BH454</f>
        <v>31</v>
      </c>
      <c r="BU454">
        <f>'Raw Data'!BI454</f>
        <v>44173</v>
      </c>
      <c r="BV454" t="str">
        <f>'Raw Data'!BJ454</f>
        <v>NONE</v>
      </c>
      <c r="BW454">
        <f>'Raw Data'!BK454</f>
        <v>1.2260000000000001E-3</v>
      </c>
      <c r="BX454">
        <f>'Raw Data'!BL454</f>
        <v>15005</v>
      </c>
      <c r="BY454">
        <f>'Raw Data'!BM454</f>
        <v>14645</v>
      </c>
      <c r="BZ454" t="str">
        <f>'Raw Data'!BN454</f>
        <v>0831013600I</v>
      </c>
      <c r="CA454" t="str">
        <f>'Raw Data'!BO454</f>
        <v>DADE</v>
      </c>
      <c r="CB454">
        <f>'Raw Data'!BP454</f>
        <v>1</v>
      </c>
      <c r="CC454">
        <f>'Raw Data'!BQ454</f>
        <v>13600</v>
      </c>
      <c r="CD454">
        <f>'Raw Data'!BR454</f>
        <v>6</v>
      </c>
      <c r="CE454">
        <f>'Raw Data'!BS454</f>
        <v>1</v>
      </c>
      <c r="CF454">
        <f>'Raw Data'!BT454</f>
        <v>2</v>
      </c>
      <c r="CG454">
        <f>'Raw Data'!BU454</f>
        <v>1</v>
      </c>
      <c r="CH454">
        <f>'Raw Data'!BV454</f>
        <v>1</v>
      </c>
      <c r="CI454">
        <f>'Raw Data'!BW454</f>
        <v>2</v>
      </c>
      <c r="CJ454">
        <f>'Raw Data'!BX454</f>
        <v>0</v>
      </c>
      <c r="CK454">
        <f>'Raw Data'!BY454</f>
        <v>5</v>
      </c>
      <c r="CL454" t="str">
        <f>'Raw Data'!BZ454</f>
        <v>N</v>
      </c>
      <c r="CM454">
        <f t="shared" si="109"/>
        <v>0</v>
      </c>
      <c r="CN454">
        <f>'Raw Data'!CA454</f>
        <v>83</v>
      </c>
      <c r="CO454">
        <f>'Raw Data'!CB454</f>
        <v>136</v>
      </c>
      <c r="CP454">
        <f>'Raw Data'!CC454</f>
        <v>0</v>
      </c>
      <c r="CQ454" t="str">
        <f>'Raw Data'!CD454</f>
        <v>Not Urban</v>
      </c>
      <c r="CR454" t="str">
        <f>'Raw Data'!CE454</f>
        <v>Not Urban</v>
      </c>
      <c r="CS454">
        <f>'Raw Data'!CF454</f>
        <v>0</v>
      </c>
      <c r="CT454">
        <f>'Raw Data'!CG454</f>
        <v>55</v>
      </c>
      <c r="CU454">
        <f>'Raw Data'!CH454</f>
        <v>2000</v>
      </c>
      <c r="CV454" t="str">
        <f>'Raw Data'!CI454</f>
        <v xml:space="preserve"> </v>
      </c>
      <c r="CW454">
        <f>'Raw Data'!CJ454</f>
        <v>0</v>
      </c>
      <c r="CX454">
        <f>'Raw Data'!CK454</f>
        <v>3.342797</v>
      </c>
      <c r="CY454">
        <f>'Raw Data'!CL454</f>
        <v>14</v>
      </c>
      <c r="CZ454" t="str">
        <f>'Raw Data'!CM454</f>
        <v>State Mainline</v>
      </c>
      <c r="DA454">
        <f>'Raw Data'!CN454</f>
        <v>2000</v>
      </c>
      <c r="DB454">
        <f>'Raw Data'!CO454</f>
        <v>166056</v>
      </c>
      <c r="DC454">
        <f>'Raw Data'!CP454</f>
        <v>7.26</v>
      </c>
      <c r="DD454">
        <f>'Raw Data'!CQ454</f>
        <v>10.6</v>
      </c>
      <c r="DE454">
        <f>'Raw Data'!CR454</f>
        <v>166056</v>
      </c>
      <c r="DF454">
        <f>'Raw Data'!CS454</f>
        <v>0</v>
      </c>
      <c r="DG454">
        <f>'Raw Data'!CT454</f>
        <v>17649.966739</v>
      </c>
      <c r="DH454">
        <f>'Raw Data'!CU454</f>
        <v>100</v>
      </c>
      <c r="DI454">
        <f>'Raw Data'!CV454</f>
        <v>14677</v>
      </c>
      <c r="DJ454">
        <f>'Raw Data'!CW454</f>
        <v>9.6239000000000005E-2</v>
      </c>
      <c r="DK454">
        <f>'Raw Data'!CX454</f>
        <v>0</v>
      </c>
      <c r="DL454">
        <f>'Raw Data'!CY454</f>
        <v>1.2260000000000001E-3</v>
      </c>
      <c r="DM454">
        <f>'Raw Data'!CZ454</f>
        <v>159</v>
      </c>
      <c r="DN454" t="str">
        <f>'Raw Data'!DA454</f>
        <v>083-0147</v>
      </c>
      <c r="DO454" t="str">
        <f>'Raw Data'!DB454</f>
        <v>5R : Rural Major Collector</v>
      </c>
      <c r="DP454" t="str">
        <f>'Raw Data'!DC454</f>
        <v>34.827135, -85.503135</v>
      </c>
      <c r="DQ454">
        <f>'Raw Data'!DD454</f>
        <v>-85.503135</v>
      </c>
      <c r="DR454">
        <f>'Raw Data'!DE454</f>
        <v>34.827134999999998</v>
      </c>
      <c r="DS454">
        <f>'Raw Data'!DF454</f>
        <v>34.827134999999998</v>
      </c>
      <c r="DT454">
        <f>'Raw Data'!DG454</f>
        <v>-85.503135</v>
      </c>
      <c r="DU454">
        <f>'Raw Data'!DH454</f>
        <v>1.0839999999999999E-3</v>
      </c>
      <c r="DV454">
        <f>'Raw Data'!DI454</f>
        <v>1.2260000000000001E-3</v>
      </c>
      <c r="DW454">
        <f>'Raw Data'!DJ454</f>
        <v>70</v>
      </c>
      <c r="DX454" s="11">
        <f t="shared" si="110"/>
        <v>2880</v>
      </c>
      <c r="DY454" s="5">
        <f t="shared" si="111"/>
        <v>2620</v>
      </c>
      <c r="DZ454" s="5">
        <f t="shared" si="104"/>
        <v>260</v>
      </c>
      <c r="EA454" s="5">
        <f t="shared" si="105"/>
        <v>9.9236641221374045E-2</v>
      </c>
      <c r="EB454" s="5">
        <f t="shared" si="106"/>
        <v>2750</v>
      </c>
      <c r="EC454">
        <f>'Raw Data'!DK454</f>
        <v>2720</v>
      </c>
      <c r="ED454">
        <f>'Raw Data'!DL454</f>
        <v>5.5</v>
      </c>
      <c r="EE454">
        <f>'Raw Data'!DM454</f>
        <v>2960</v>
      </c>
      <c r="EF454">
        <f>'Raw Data'!DN454</f>
        <v>5.5</v>
      </c>
      <c r="EG454">
        <f>'Raw Data'!DO454</f>
        <v>2960</v>
      </c>
      <c r="EH454">
        <f>'Raw Data'!DP454</f>
        <v>5.5</v>
      </c>
      <c r="EI454">
        <f>'Raw Data'!DQ454</f>
        <v>2800</v>
      </c>
      <c r="EJ454">
        <f>'Raw Data'!DR454</f>
        <v>0</v>
      </c>
      <c r="EK454">
        <f>'Raw Data'!DS454</f>
        <v>2720</v>
      </c>
      <c r="EL454">
        <f>'Raw Data'!DT454</f>
        <v>5.8</v>
      </c>
      <c r="EM454">
        <f>'Raw Data'!DU454</f>
        <v>2670</v>
      </c>
      <c r="EN454">
        <f>'Raw Data'!DV454</f>
        <v>5.8</v>
      </c>
      <c r="EO454">
        <f>'Raw Data'!DW454</f>
        <v>2550</v>
      </c>
      <c r="EP454">
        <f>'Raw Data'!DX454</f>
        <v>6</v>
      </c>
      <c r="EQ454">
        <f>'Raw Data'!DY454</f>
        <v>2540</v>
      </c>
      <c r="ER454">
        <f>'Raw Data'!DZ454</f>
        <v>6.7</v>
      </c>
      <c r="ES454">
        <f>'Raw Data'!EA454</f>
        <v>2550</v>
      </c>
      <c r="ET454">
        <f>'Raw Data'!EB454</f>
        <v>6.7</v>
      </c>
      <c r="EU454">
        <f>'Raw Data'!EC454</f>
        <v>2270</v>
      </c>
      <c r="EV454">
        <f>'Raw Data'!ED454</f>
        <v>6.7</v>
      </c>
      <c r="EW454">
        <f>'Raw Data'!EE454</f>
        <v>1.4419999999999999E-3</v>
      </c>
    </row>
    <row r="455" spans="1:153" x14ac:dyDescent="0.3">
      <c r="A455">
        <f>'Raw Data'!A455</f>
        <v>453</v>
      </c>
      <c r="B455" t="str">
        <f>'Raw Data'!B455</f>
        <v>Point</v>
      </c>
      <c r="C455">
        <f>'Raw Data'!C455</f>
        <v>47</v>
      </c>
      <c r="D455">
        <f>'Raw Data'!D455</f>
        <v>406</v>
      </c>
      <c r="E455" t="str">
        <f>'Raw Data'!E455</f>
        <v>Point</v>
      </c>
      <c r="F455">
        <f>'Raw Data'!F455</f>
        <v>4444043</v>
      </c>
      <c r="G455" t="str">
        <f>'Raw Data'!G455</f>
        <v>Trenton Police Department</v>
      </c>
      <c r="H455" s="3">
        <f>'Raw Data'!H455</f>
        <v>41405</v>
      </c>
      <c r="L455">
        <f t="shared" si="98"/>
        <v>0</v>
      </c>
      <c r="M455" s="5">
        <f t="shared" si="99"/>
        <v>41405</v>
      </c>
      <c r="N455" s="5">
        <f t="shared" si="107"/>
        <v>2013</v>
      </c>
      <c r="O455" s="5" t="str" cm="1">
        <f t="array" ref="O455">_xlfn.IFS(N455&lt;=2016,"before treatment",N455=2017,"unknown",N455&gt;2017,"after treatment")</f>
        <v>before treatment</v>
      </c>
      <c r="P455" s="5">
        <f t="shared" si="100"/>
        <v>1</v>
      </c>
      <c r="Q455" s="5">
        <f t="shared" si="101"/>
        <v>0</v>
      </c>
      <c r="R455" t="str">
        <f>'Raw Data'!I455</f>
        <v>Dade</v>
      </c>
      <c r="S455" t="str">
        <f>'Raw Data'!J455</f>
        <v>["NORTH SUNSET DRIVE","SUNSET DRIVE","State Route 136","State Route 136"]</v>
      </c>
      <c r="T455" t="str">
        <f>'Raw Data'!K455</f>
        <v>(none)</v>
      </c>
      <c r="U455" t="str">
        <f>'Raw Data'!L455</f>
        <v>(O) No Injury</v>
      </c>
      <c r="V455">
        <f>'Raw Data'!M455</f>
        <v>0</v>
      </c>
      <c r="W455">
        <f>'Raw Data'!N455</f>
        <v>0</v>
      </c>
      <c r="X455">
        <f>'Raw Data'!O455</f>
        <v>0</v>
      </c>
      <c r="Y455" t="str">
        <f>'Raw Data'!P455</f>
        <v>Sideswipe-Same Direction</v>
      </c>
      <c r="Z455" t="str">
        <f>'Raw Data'!Q455</f>
        <v>On Roadway - Non-Intersection</v>
      </c>
      <c r="AA455" t="str">
        <f>'Raw Data'!R455</f>
        <v>["Motor Vehicle in Motion","Motor Vehicle in Motion"]</v>
      </c>
      <c r="AB455" t="str">
        <f>'Raw Data'!S455</f>
        <v>["Motor Vehicle in Motion","Motor Vehicle in Motion"]</v>
      </c>
      <c r="AC455" t="str">
        <f>'Raw Data'!T455</f>
        <v>(None)</v>
      </c>
      <c r="AD455">
        <f>'Raw Data'!U455</f>
        <v>2</v>
      </c>
      <c r="AE455" s="5" t="str">
        <f t="shared" si="108"/>
        <v>No</v>
      </c>
      <c r="AF455" t="str">
        <f>'Raw Data'!V455</f>
        <v>["Changing Lanes","Straight"]</v>
      </c>
      <c r="AG455" s="5">
        <f t="shared" si="102"/>
        <v>0</v>
      </c>
      <c r="AH455" t="str">
        <f>'Raw Data'!W455</f>
        <v>["East","East"]</v>
      </c>
      <c r="AI455" t="str">
        <f>'Raw Data'!X455</f>
        <v>Daylight</v>
      </c>
      <c r="AJ455" t="str">
        <f>'Raw Data'!Y455</f>
        <v>Dry</v>
      </c>
      <c r="AK455">
        <f>'Raw Data'!Z455</f>
        <v>0</v>
      </c>
      <c r="AL455" t="str">
        <f>'Raw Data'!AA455</f>
        <v>["Lap and Shoulder Belt Used","Lap and Shoulder Belt Used","Lap and Shoulder Belt Used","Lap and Shoulder Belt Used"]</v>
      </c>
      <c r="AM455" s="5">
        <f t="shared" si="103"/>
        <v>0</v>
      </c>
      <c r="AN455" t="str">
        <f>'Raw Data'!AB455</f>
        <v>["Passenger Car","Sports Utility Vehicle (SUV)"]</v>
      </c>
      <c r="AO455" t="str">
        <f>'Raw Data'!AC455</f>
        <v>0831013600I</v>
      </c>
      <c r="AP455">
        <f>'Raw Data'!AD455</f>
        <v>10.6</v>
      </c>
      <c r="AQ455">
        <f>'Raw Data'!AE455</f>
        <v>34.824573999999998</v>
      </c>
      <c r="AR455">
        <f>'Raw Data'!AF455</f>
        <v>-85.501885000000001</v>
      </c>
      <c r="AS455">
        <f>'Raw Data'!AG455</f>
        <v>70</v>
      </c>
      <c r="AT455">
        <f>'Raw Data'!AH455</f>
        <v>124</v>
      </c>
      <c r="AU455">
        <f>'Raw Data'!AI455</f>
        <v>1591</v>
      </c>
      <c r="AV455" t="str">
        <f>'Raw Data'!AJ455</f>
        <v>D6_0136_00_I</v>
      </c>
      <c r="AW455">
        <f>'Raw Data'!AK455</f>
        <v>176</v>
      </c>
      <c r="AX455">
        <f>'Raw Data'!AL455</f>
        <v>195</v>
      </c>
      <c r="AY455" t="str">
        <f>'Raw Data'!AM455</f>
        <v>simple</v>
      </c>
      <c r="AZ455">
        <f>'Raw Data'!AN455</f>
        <v>214</v>
      </c>
      <c r="BA455">
        <f>'Raw Data'!AO455</f>
        <v>112.5</v>
      </c>
      <c r="BB455">
        <f>'Raw Data'!AP455</f>
        <v>418.3</v>
      </c>
      <c r="BC455">
        <f>'Raw Data'!AQ455</f>
        <v>-85.503557999999998</v>
      </c>
      <c r="BD455">
        <f>'Raw Data'!AR455</f>
        <v>34.826135999999998</v>
      </c>
      <c r="BE455">
        <f>'Raw Data'!AS455</f>
        <v>-85.503185999999999</v>
      </c>
      <c r="BF455">
        <f>'Raw Data'!AT455</f>
        <v>34.825195000000001</v>
      </c>
      <c r="BG455" t="str">
        <f>'Raw Data'!AU455</f>
        <v>0831013600I</v>
      </c>
      <c r="BH455">
        <f>'Raw Data'!AV455</f>
        <v>1</v>
      </c>
      <c r="BI455">
        <f>'Raw Data'!AW455</f>
        <v>83</v>
      </c>
      <c r="BJ455">
        <f>'Raw Data'!AX455</f>
        <v>136</v>
      </c>
      <c r="BK455">
        <f>'Raw Data'!AY455</f>
        <v>0</v>
      </c>
      <c r="BL455">
        <f>'Raw Data'!AZ455</f>
        <v>55</v>
      </c>
      <c r="BM455">
        <f>'Raw Data'!BA455</f>
        <v>16.079999999999998</v>
      </c>
      <c r="BN455">
        <f>'Raw Data'!BB455</f>
        <v>15.54</v>
      </c>
      <c r="BO455">
        <f>'Raw Data'!BC455</f>
        <v>1878.3</v>
      </c>
      <c r="BP455">
        <f>'Raw Data'!BD455</f>
        <v>1863.2</v>
      </c>
      <c r="BQ455">
        <f>'Raw Data'!BE455</f>
        <v>1843.8</v>
      </c>
      <c r="BR455">
        <f>'Raw Data'!BF455</f>
        <v>55</v>
      </c>
      <c r="BS455">
        <f>'Raw Data'!BG455</f>
        <v>24</v>
      </c>
      <c r="BT455">
        <f>'Raw Data'!BH455</f>
        <v>31</v>
      </c>
      <c r="BU455">
        <f>'Raw Data'!BI455</f>
        <v>44173</v>
      </c>
      <c r="BV455" t="str">
        <f>'Raw Data'!BJ455</f>
        <v>NONE</v>
      </c>
      <c r="BW455">
        <f>'Raw Data'!BK455</f>
        <v>1.2260000000000001E-3</v>
      </c>
      <c r="BX455">
        <f>'Raw Data'!BL455</f>
        <v>15005</v>
      </c>
      <c r="BY455">
        <f>'Raw Data'!BM455</f>
        <v>14645</v>
      </c>
      <c r="BZ455" t="str">
        <f>'Raw Data'!BN455</f>
        <v>0831013600I</v>
      </c>
      <c r="CA455" t="str">
        <f>'Raw Data'!BO455</f>
        <v>DADE</v>
      </c>
      <c r="CB455">
        <f>'Raw Data'!BP455</f>
        <v>1</v>
      </c>
      <c r="CC455">
        <f>'Raw Data'!BQ455</f>
        <v>13600</v>
      </c>
      <c r="CD455">
        <f>'Raw Data'!BR455</f>
        <v>6</v>
      </c>
      <c r="CE455">
        <f>'Raw Data'!BS455</f>
        <v>1</v>
      </c>
      <c r="CF455">
        <f>'Raw Data'!BT455</f>
        <v>2</v>
      </c>
      <c r="CG455">
        <f>'Raw Data'!BU455</f>
        <v>1</v>
      </c>
      <c r="CH455">
        <f>'Raw Data'!BV455</f>
        <v>1</v>
      </c>
      <c r="CI455">
        <f>'Raw Data'!BW455</f>
        <v>2</v>
      </c>
      <c r="CJ455">
        <f>'Raw Data'!BX455</f>
        <v>0</v>
      </c>
      <c r="CK455">
        <f>'Raw Data'!BY455</f>
        <v>5</v>
      </c>
      <c r="CL455" t="str">
        <f>'Raw Data'!BZ455</f>
        <v>N</v>
      </c>
      <c r="CM455">
        <f t="shared" si="109"/>
        <v>0</v>
      </c>
      <c r="CN455">
        <f>'Raw Data'!CA455</f>
        <v>83</v>
      </c>
      <c r="CO455">
        <f>'Raw Data'!CB455</f>
        <v>136</v>
      </c>
      <c r="CP455">
        <f>'Raw Data'!CC455</f>
        <v>0</v>
      </c>
      <c r="CQ455" t="str">
        <f>'Raw Data'!CD455</f>
        <v>Not Urban</v>
      </c>
      <c r="CR455" t="str">
        <f>'Raw Data'!CE455</f>
        <v>Not Urban</v>
      </c>
      <c r="CS455">
        <f>'Raw Data'!CF455</f>
        <v>0</v>
      </c>
      <c r="CT455">
        <f>'Raw Data'!CG455</f>
        <v>55</v>
      </c>
      <c r="CU455">
        <f>'Raw Data'!CH455</f>
        <v>2000</v>
      </c>
      <c r="CV455" t="str">
        <f>'Raw Data'!CI455</f>
        <v xml:space="preserve"> </v>
      </c>
      <c r="CW455">
        <f>'Raw Data'!CJ455</f>
        <v>0</v>
      </c>
      <c r="CX455">
        <f>'Raw Data'!CK455</f>
        <v>3.342797</v>
      </c>
      <c r="CY455">
        <f>'Raw Data'!CL455</f>
        <v>14</v>
      </c>
      <c r="CZ455" t="str">
        <f>'Raw Data'!CM455</f>
        <v>State Mainline</v>
      </c>
      <c r="DA455">
        <f>'Raw Data'!CN455</f>
        <v>2000</v>
      </c>
      <c r="DB455">
        <f>'Raw Data'!CO455</f>
        <v>166056</v>
      </c>
      <c r="DC455">
        <f>'Raw Data'!CP455</f>
        <v>7.26</v>
      </c>
      <c r="DD455">
        <f>'Raw Data'!CQ455</f>
        <v>10.6</v>
      </c>
      <c r="DE455">
        <f>'Raw Data'!CR455</f>
        <v>166056</v>
      </c>
      <c r="DF455">
        <f>'Raw Data'!CS455</f>
        <v>0</v>
      </c>
      <c r="DG455">
        <f>'Raw Data'!CT455</f>
        <v>17649.966739</v>
      </c>
      <c r="DH455">
        <f>'Raw Data'!CU455</f>
        <v>100</v>
      </c>
      <c r="DI455">
        <f>'Raw Data'!CV455</f>
        <v>14677</v>
      </c>
      <c r="DJ455">
        <f>'Raw Data'!CW455</f>
        <v>9.6239000000000005E-2</v>
      </c>
      <c r="DK455">
        <f>'Raw Data'!CX455</f>
        <v>0</v>
      </c>
      <c r="DL455">
        <f>'Raw Data'!CY455</f>
        <v>1.2260000000000001E-3</v>
      </c>
      <c r="DM455">
        <f>'Raw Data'!CZ455</f>
        <v>159</v>
      </c>
      <c r="DN455" t="str">
        <f>'Raw Data'!DA455</f>
        <v>083-0147</v>
      </c>
      <c r="DO455" t="str">
        <f>'Raw Data'!DB455</f>
        <v>5R : Rural Major Collector</v>
      </c>
      <c r="DP455" t="str">
        <f>'Raw Data'!DC455</f>
        <v>34.827135, -85.503135</v>
      </c>
      <c r="DQ455">
        <f>'Raw Data'!DD455</f>
        <v>-85.503135</v>
      </c>
      <c r="DR455">
        <f>'Raw Data'!DE455</f>
        <v>34.827134999999998</v>
      </c>
      <c r="DS455">
        <f>'Raw Data'!DF455</f>
        <v>34.827134999999998</v>
      </c>
      <c r="DT455">
        <f>'Raw Data'!DG455</f>
        <v>-85.503135</v>
      </c>
      <c r="DU455">
        <f>'Raw Data'!DH455</f>
        <v>1.0839999999999999E-3</v>
      </c>
      <c r="DV455">
        <f>'Raw Data'!DI455</f>
        <v>1.2260000000000001E-3</v>
      </c>
      <c r="DW455">
        <f>'Raw Data'!DJ455</f>
        <v>70</v>
      </c>
      <c r="DX455" s="11">
        <f t="shared" si="110"/>
        <v>2880</v>
      </c>
      <c r="DY455" s="5">
        <f t="shared" si="111"/>
        <v>2620</v>
      </c>
      <c r="DZ455" s="5">
        <f t="shared" si="104"/>
        <v>260</v>
      </c>
      <c r="EA455" s="5">
        <f t="shared" si="105"/>
        <v>9.9236641221374045E-2</v>
      </c>
      <c r="EB455" s="5">
        <f t="shared" si="106"/>
        <v>2750</v>
      </c>
      <c r="EC455">
        <f>'Raw Data'!DK455</f>
        <v>2720</v>
      </c>
      <c r="ED455">
        <f>'Raw Data'!DL455</f>
        <v>5.5</v>
      </c>
      <c r="EE455">
        <f>'Raw Data'!DM455</f>
        <v>2960</v>
      </c>
      <c r="EF455">
        <f>'Raw Data'!DN455</f>
        <v>5.5</v>
      </c>
      <c r="EG455">
        <f>'Raw Data'!DO455</f>
        <v>2960</v>
      </c>
      <c r="EH455">
        <f>'Raw Data'!DP455</f>
        <v>5.5</v>
      </c>
      <c r="EI455">
        <f>'Raw Data'!DQ455</f>
        <v>2800</v>
      </c>
      <c r="EJ455">
        <f>'Raw Data'!DR455</f>
        <v>0</v>
      </c>
      <c r="EK455">
        <f>'Raw Data'!DS455</f>
        <v>2720</v>
      </c>
      <c r="EL455">
        <f>'Raw Data'!DT455</f>
        <v>5.8</v>
      </c>
      <c r="EM455">
        <f>'Raw Data'!DU455</f>
        <v>2670</v>
      </c>
      <c r="EN455">
        <f>'Raw Data'!DV455</f>
        <v>5.8</v>
      </c>
      <c r="EO455">
        <f>'Raw Data'!DW455</f>
        <v>2550</v>
      </c>
      <c r="EP455">
        <f>'Raw Data'!DX455</f>
        <v>6</v>
      </c>
      <c r="EQ455">
        <f>'Raw Data'!DY455</f>
        <v>2540</v>
      </c>
      <c r="ER455">
        <f>'Raw Data'!DZ455</f>
        <v>6.7</v>
      </c>
      <c r="ES455">
        <f>'Raw Data'!EA455</f>
        <v>2550</v>
      </c>
      <c r="ET455">
        <f>'Raw Data'!EB455</f>
        <v>6.7</v>
      </c>
      <c r="EU455">
        <f>'Raw Data'!EC455</f>
        <v>2270</v>
      </c>
      <c r="EV455">
        <f>'Raw Data'!ED455</f>
        <v>6.7</v>
      </c>
      <c r="EW455">
        <f>'Raw Data'!EE455</f>
        <v>1.4419999999999999E-3</v>
      </c>
    </row>
    <row r="456" spans="1:153" x14ac:dyDescent="0.3">
      <c r="A456">
        <f>'Raw Data'!A456</f>
        <v>454</v>
      </c>
      <c r="B456" t="str">
        <f>'Raw Data'!B456</f>
        <v>Point</v>
      </c>
      <c r="C456">
        <f>'Raw Data'!C456</f>
        <v>48</v>
      </c>
      <c r="D456">
        <f>'Raw Data'!D456</f>
        <v>407</v>
      </c>
      <c r="E456" t="str">
        <f>'Raw Data'!E456</f>
        <v>Point</v>
      </c>
      <c r="F456">
        <f>'Raw Data'!F456</f>
        <v>4444046</v>
      </c>
      <c r="G456" t="str">
        <f>'Raw Data'!G456</f>
        <v>Trenton Police Department</v>
      </c>
      <c r="H456" s="3">
        <f>'Raw Data'!H456</f>
        <v>41397</v>
      </c>
      <c r="L456">
        <f t="shared" si="98"/>
        <v>0</v>
      </c>
      <c r="M456" s="5">
        <f t="shared" si="99"/>
        <v>41397</v>
      </c>
      <c r="N456" s="5">
        <f t="shared" si="107"/>
        <v>2013</v>
      </c>
      <c r="O456" s="5" t="str" cm="1">
        <f t="array" ref="O456">_xlfn.IFS(N456&lt;=2016,"before treatment",N456=2017,"unknown",N456&gt;2017,"after treatment")</f>
        <v>before treatment</v>
      </c>
      <c r="P456" s="5">
        <f t="shared" si="100"/>
        <v>1</v>
      </c>
      <c r="Q456" s="5">
        <f t="shared" si="101"/>
        <v>0</v>
      </c>
      <c r="R456" t="str">
        <f>'Raw Data'!I456</f>
        <v>Dade</v>
      </c>
      <c r="S456" t="str">
        <f>'Raw Data'!J456</f>
        <v>["NORTH SUNSET DRIVE","SUNSET DRIVE","State Route 136","State Route 136"]</v>
      </c>
      <c r="T456" t="str">
        <f>'Raw Data'!K456</f>
        <v>(none)</v>
      </c>
      <c r="U456" t="str">
        <f>'Raw Data'!L456</f>
        <v>(O) No Injury</v>
      </c>
      <c r="V456">
        <f>'Raw Data'!M456</f>
        <v>0</v>
      </c>
      <c r="W456">
        <f>'Raw Data'!N456</f>
        <v>0</v>
      </c>
      <c r="X456">
        <f>'Raw Data'!O456</f>
        <v>0</v>
      </c>
      <c r="Y456" t="str">
        <f>'Raw Data'!P456</f>
        <v>Left Angle Crash</v>
      </c>
      <c r="Z456" t="str">
        <f>'Raw Data'!Q456</f>
        <v>On Roadway - Non-Intersection</v>
      </c>
      <c r="AA456" t="str">
        <f>'Raw Data'!R456</f>
        <v>["Motor Vehicle in Motion","Motor Vehicle in Motion"]</v>
      </c>
      <c r="AB456" t="str">
        <f>'Raw Data'!S456</f>
        <v>["Motor Vehicle in Motion","Motor Vehicle in Motion"]</v>
      </c>
      <c r="AC456" t="str">
        <f>'Raw Data'!T456</f>
        <v>Other</v>
      </c>
      <c r="AD456">
        <f>'Raw Data'!U456</f>
        <v>2</v>
      </c>
      <c r="AE456" s="5" t="str">
        <f t="shared" si="108"/>
        <v>No</v>
      </c>
      <c r="AF456" t="str">
        <f>'Raw Data'!V456</f>
        <v>["Straight","Turning Left"]</v>
      </c>
      <c r="AG456" s="5">
        <f t="shared" si="102"/>
        <v>1</v>
      </c>
      <c r="AH456" t="str">
        <f>'Raw Data'!W456</f>
        <v>["South","West"]</v>
      </c>
      <c r="AI456" t="str">
        <f>'Raw Data'!X456</f>
        <v>Daylight</v>
      </c>
      <c r="AJ456" t="str">
        <f>'Raw Data'!Y456</f>
        <v>Dry</v>
      </c>
      <c r="AK456">
        <f>'Raw Data'!Z456</f>
        <v>0</v>
      </c>
      <c r="AL456" t="str">
        <f>'Raw Data'!AA456</f>
        <v>["Lap and Shoulder Belt Used","Lap and Shoulder Belt Used","Lap and Shoulder Belt Used"]</v>
      </c>
      <c r="AM456" s="5">
        <f t="shared" si="103"/>
        <v>0</v>
      </c>
      <c r="AN456" t="str">
        <f>'Raw Data'!AB456</f>
        <v>["Pickup Truck","Sports Utility Vehicle (SUV)"]</v>
      </c>
      <c r="AO456" t="str">
        <f>'Raw Data'!AC456</f>
        <v>0831013600I</v>
      </c>
      <c r="AP456">
        <f>'Raw Data'!AD456</f>
        <v>10.6</v>
      </c>
      <c r="AQ456">
        <f>'Raw Data'!AE456</f>
        <v>34.824573999999998</v>
      </c>
      <c r="AR456">
        <f>'Raw Data'!AF456</f>
        <v>-85.501885000000001</v>
      </c>
      <c r="AS456">
        <f>'Raw Data'!AG456</f>
        <v>70</v>
      </c>
      <c r="AT456">
        <f>'Raw Data'!AH456</f>
        <v>124</v>
      </c>
      <c r="AU456">
        <f>'Raw Data'!AI456</f>
        <v>1591</v>
      </c>
      <c r="AV456" t="str">
        <f>'Raw Data'!AJ456</f>
        <v>D6_0136_00_I</v>
      </c>
      <c r="AW456">
        <f>'Raw Data'!AK456</f>
        <v>176</v>
      </c>
      <c r="AX456">
        <f>'Raw Data'!AL456</f>
        <v>195</v>
      </c>
      <c r="AY456" t="str">
        <f>'Raw Data'!AM456</f>
        <v>simple</v>
      </c>
      <c r="AZ456">
        <f>'Raw Data'!AN456</f>
        <v>214</v>
      </c>
      <c r="BA456">
        <f>'Raw Data'!AO456</f>
        <v>112.5</v>
      </c>
      <c r="BB456">
        <f>'Raw Data'!AP456</f>
        <v>418.3</v>
      </c>
      <c r="BC456">
        <f>'Raw Data'!AQ456</f>
        <v>-85.503557999999998</v>
      </c>
      <c r="BD456">
        <f>'Raw Data'!AR456</f>
        <v>34.826135999999998</v>
      </c>
      <c r="BE456">
        <f>'Raw Data'!AS456</f>
        <v>-85.503185999999999</v>
      </c>
      <c r="BF456">
        <f>'Raw Data'!AT456</f>
        <v>34.825195000000001</v>
      </c>
      <c r="BG456" t="str">
        <f>'Raw Data'!AU456</f>
        <v>0831013600I</v>
      </c>
      <c r="BH456">
        <f>'Raw Data'!AV456</f>
        <v>1</v>
      </c>
      <c r="BI456">
        <f>'Raw Data'!AW456</f>
        <v>83</v>
      </c>
      <c r="BJ456">
        <f>'Raw Data'!AX456</f>
        <v>136</v>
      </c>
      <c r="BK456">
        <f>'Raw Data'!AY456</f>
        <v>0</v>
      </c>
      <c r="BL456">
        <f>'Raw Data'!AZ456</f>
        <v>55</v>
      </c>
      <c r="BM456">
        <f>'Raw Data'!BA456</f>
        <v>16.079999999999998</v>
      </c>
      <c r="BN456">
        <f>'Raw Data'!BB456</f>
        <v>15.54</v>
      </c>
      <c r="BO456">
        <f>'Raw Data'!BC456</f>
        <v>1878.3</v>
      </c>
      <c r="BP456">
        <f>'Raw Data'!BD456</f>
        <v>1863.2</v>
      </c>
      <c r="BQ456">
        <f>'Raw Data'!BE456</f>
        <v>1843.8</v>
      </c>
      <c r="BR456">
        <f>'Raw Data'!BF456</f>
        <v>55</v>
      </c>
      <c r="BS456">
        <f>'Raw Data'!BG456</f>
        <v>24</v>
      </c>
      <c r="BT456">
        <f>'Raw Data'!BH456</f>
        <v>31</v>
      </c>
      <c r="BU456">
        <f>'Raw Data'!BI456</f>
        <v>44173</v>
      </c>
      <c r="BV456" t="str">
        <f>'Raw Data'!BJ456</f>
        <v>NONE</v>
      </c>
      <c r="BW456">
        <f>'Raw Data'!BK456</f>
        <v>1.2260000000000001E-3</v>
      </c>
      <c r="BX456">
        <f>'Raw Data'!BL456</f>
        <v>15005</v>
      </c>
      <c r="BY456">
        <f>'Raw Data'!BM456</f>
        <v>14645</v>
      </c>
      <c r="BZ456" t="str">
        <f>'Raw Data'!BN456</f>
        <v>0831013600I</v>
      </c>
      <c r="CA456" t="str">
        <f>'Raw Data'!BO456</f>
        <v>DADE</v>
      </c>
      <c r="CB456">
        <f>'Raw Data'!BP456</f>
        <v>1</v>
      </c>
      <c r="CC456">
        <f>'Raw Data'!BQ456</f>
        <v>13600</v>
      </c>
      <c r="CD456">
        <f>'Raw Data'!BR456</f>
        <v>6</v>
      </c>
      <c r="CE456">
        <f>'Raw Data'!BS456</f>
        <v>1</v>
      </c>
      <c r="CF456">
        <f>'Raw Data'!BT456</f>
        <v>2</v>
      </c>
      <c r="CG456">
        <f>'Raw Data'!BU456</f>
        <v>1</v>
      </c>
      <c r="CH456">
        <f>'Raw Data'!BV456</f>
        <v>1</v>
      </c>
      <c r="CI456">
        <f>'Raw Data'!BW456</f>
        <v>2</v>
      </c>
      <c r="CJ456">
        <f>'Raw Data'!BX456</f>
        <v>0</v>
      </c>
      <c r="CK456">
        <f>'Raw Data'!BY456</f>
        <v>5</v>
      </c>
      <c r="CL456" t="str">
        <f>'Raw Data'!BZ456</f>
        <v>N</v>
      </c>
      <c r="CM456">
        <f t="shared" si="109"/>
        <v>0</v>
      </c>
      <c r="CN456">
        <f>'Raw Data'!CA456</f>
        <v>83</v>
      </c>
      <c r="CO456">
        <f>'Raw Data'!CB456</f>
        <v>136</v>
      </c>
      <c r="CP456">
        <f>'Raw Data'!CC456</f>
        <v>0</v>
      </c>
      <c r="CQ456" t="str">
        <f>'Raw Data'!CD456</f>
        <v>Not Urban</v>
      </c>
      <c r="CR456" t="str">
        <f>'Raw Data'!CE456</f>
        <v>Not Urban</v>
      </c>
      <c r="CS456">
        <f>'Raw Data'!CF456</f>
        <v>0</v>
      </c>
      <c r="CT456">
        <f>'Raw Data'!CG456</f>
        <v>55</v>
      </c>
      <c r="CU456">
        <f>'Raw Data'!CH456</f>
        <v>2000</v>
      </c>
      <c r="CV456" t="str">
        <f>'Raw Data'!CI456</f>
        <v xml:space="preserve"> </v>
      </c>
      <c r="CW456">
        <f>'Raw Data'!CJ456</f>
        <v>0</v>
      </c>
      <c r="CX456">
        <f>'Raw Data'!CK456</f>
        <v>3.342797</v>
      </c>
      <c r="CY456">
        <f>'Raw Data'!CL456</f>
        <v>14</v>
      </c>
      <c r="CZ456" t="str">
        <f>'Raw Data'!CM456</f>
        <v>State Mainline</v>
      </c>
      <c r="DA456">
        <f>'Raw Data'!CN456</f>
        <v>2000</v>
      </c>
      <c r="DB456">
        <f>'Raw Data'!CO456</f>
        <v>166056</v>
      </c>
      <c r="DC456">
        <f>'Raw Data'!CP456</f>
        <v>7.26</v>
      </c>
      <c r="DD456">
        <f>'Raw Data'!CQ456</f>
        <v>10.6</v>
      </c>
      <c r="DE456">
        <f>'Raw Data'!CR456</f>
        <v>166056</v>
      </c>
      <c r="DF456">
        <f>'Raw Data'!CS456</f>
        <v>0</v>
      </c>
      <c r="DG456">
        <f>'Raw Data'!CT456</f>
        <v>17649.966739</v>
      </c>
      <c r="DH456">
        <f>'Raw Data'!CU456</f>
        <v>100</v>
      </c>
      <c r="DI456">
        <f>'Raw Data'!CV456</f>
        <v>14677</v>
      </c>
      <c r="DJ456">
        <f>'Raw Data'!CW456</f>
        <v>9.6239000000000005E-2</v>
      </c>
      <c r="DK456">
        <f>'Raw Data'!CX456</f>
        <v>0</v>
      </c>
      <c r="DL456">
        <f>'Raw Data'!CY456</f>
        <v>1.2260000000000001E-3</v>
      </c>
      <c r="DM456">
        <f>'Raw Data'!CZ456</f>
        <v>159</v>
      </c>
      <c r="DN456" t="str">
        <f>'Raw Data'!DA456</f>
        <v>083-0147</v>
      </c>
      <c r="DO456" t="str">
        <f>'Raw Data'!DB456</f>
        <v>5R : Rural Major Collector</v>
      </c>
      <c r="DP456" t="str">
        <f>'Raw Data'!DC456</f>
        <v>34.827135, -85.503135</v>
      </c>
      <c r="DQ456">
        <f>'Raw Data'!DD456</f>
        <v>-85.503135</v>
      </c>
      <c r="DR456">
        <f>'Raw Data'!DE456</f>
        <v>34.827134999999998</v>
      </c>
      <c r="DS456">
        <f>'Raw Data'!DF456</f>
        <v>34.827134999999998</v>
      </c>
      <c r="DT456">
        <f>'Raw Data'!DG456</f>
        <v>-85.503135</v>
      </c>
      <c r="DU456">
        <f>'Raw Data'!DH456</f>
        <v>1.0839999999999999E-3</v>
      </c>
      <c r="DV456">
        <f>'Raw Data'!DI456</f>
        <v>1.2260000000000001E-3</v>
      </c>
      <c r="DW456">
        <f>'Raw Data'!DJ456</f>
        <v>70</v>
      </c>
      <c r="DX456" s="11">
        <f t="shared" si="110"/>
        <v>2880</v>
      </c>
      <c r="DY456" s="5">
        <f t="shared" si="111"/>
        <v>2620</v>
      </c>
      <c r="DZ456" s="5">
        <f t="shared" si="104"/>
        <v>260</v>
      </c>
      <c r="EA456" s="5">
        <f t="shared" si="105"/>
        <v>9.9236641221374045E-2</v>
      </c>
      <c r="EB456" s="5">
        <f t="shared" si="106"/>
        <v>2750</v>
      </c>
      <c r="EC456">
        <f>'Raw Data'!DK456</f>
        <v>2720</v>
      </c>
      <c r="ED456">
        <f>'Raw Data'!DL456</f>
        <v>5.5</v>
      </c>
      <c r="EE456">
        <f>'Raw Data'!DM456</f>
        <v>2960</v>
      </c>
      <c r="EF456">
        <f>'Raw Data'!DN456</f>
        <v>5.5</v>
      </c>
      <c r="EG456">
        <f>'Raw Data'!DO456</f>
        <v>2960</v>
      </c>
      <c r="EH456">
        <f>'Raw Data'!DP456</f>
        <v>5.5</v>
      </c>
      <c r="EI456">
        <f>'Raw Data'!DQ456</f>
        <v>2800</v>
      </c>
      <c r="EJ456">
        <f>'Raw Data'!DR456</f>
        <v>0</v>
      </c>
      <c r="EK456">
        <f>'Raw Data'!DS456</f>
        <v>2720</v>
      </c>
      <c r="EL456">
        <f>'Raw Data'!DT456</f>
        <v>5.8</v>
      </c>
      <c r="EM456">
        <f>'Raw Data'!DU456</f>
        <v>2670</v>
      </c>
      <c r="EN456">
        <f>'Raw Data'!DV456</f>
        <v>5.8</v>
      </c>
      <c r="EO456">
        <f>'Raw Data'!DW456</f>
        <v>2550</v>
      </c>
      <c r="EP456">
        <f>'Raw Data'!DX456</f>
        <v>6</v>
      </c>
      <c r="EQ456">
        <f>'Raw Data'!DY456</f>
        <v>2540</v>
      </c>
      <c r="ER456">
        <f>'Raw Data'!DZ456</f>
        <v>6.7</v>
      </c>
      <c r="ES456">
        <f>'Raw Data'!EA456</f>
        <v>2550</v>
      </c>
      <c r="ET456">
        <f>'Raw Data'!EB456</f>
        <v>6.7</v>
      </c>
      <c r="EU456">
        <f>'Raw Data'!EC456</f>
        <v>2270</v>
      </c>
      <c r="EV456">
        <f>'Raw Data'!ED456</f>
        <v>6.7</v>
      </c>
      <c r="EW456">
        <f>'Raw Data'!EE456</f>
        <v>1.4419999999999999E-3</v>
      </c>
    </row>
    <row r="457" spans="1:153" x14ac:dyDescent="0.3">
      <c r="A457">
        <f>'Raw Data'!A457</f>
        <v>455</v>
      </c>
      <c r="B457" t="str">
        <f>'Raw Data'!B457</f>
        <v>Point</v>
      </c>
      <c r="C457">
        <f>'Raw Data'!C457</f>
        <v>49</v>
      </c>
      <c r="D457">
        <f>'Raw Data'!D457</f>
        <v>412</v>
      </c>
      <c r="E457" t="str">
        <f>'Raw Data'!E457</f>
        <v>Point</v>
      </c>
      <c r="F457">
        <f>'Raw Data'!F457</f>
        <v>4444056</v>
      </c>
      <c r="G457" t="str">
        <f>'Raw Data'!G457</f>
        <v>Trenton Police Department</v>
      </c>
      <c r="H457" s="3">
        <f>'Raw Data'!H457</f>
        <v>41374</v>
      </c>
      <c r="L457">
        <f t="shared" si="98"/>
        <v>0</v>
      </c>
      <c r="M457" s="5">
        <f t="shared" si="99"/>
        <v>41374</v>
      </c>
      <c r="N457" s="5">
        <f t="shared" si="107"/>
        <v>2013</v>
      </c>
      <c r="O457" s="5" t="str" cm="1">
        <f t="array" ref="O457">_xlfn.IFS(N457&lt;=2016,"before treatment",N457=2017,"unknown",N457&gt;2017,"after treatment")</f>
        <v>before treatment</v>
      </c>
      <c r="P457" s="5">
        <f t="shared" si="100"/>
        <v>1</v>
      </c>
      <c r="Q457" s="5">
        <f t="shared" si="101"/>
        <v>0</v>
      </c>
      <c r="R457" t="str">
        <f>'Raw Data'!I457</f>
        <v>Dade</v>
      </c>
      <c r="S457" t="str">
        <f>'Raw Data'!J457</f>
        <v>["NORTH SUNSET DRIVE","SUNSET DRIVE","State Route 136","State Route 136"]</v>
      </c>
      <c r="T457" t="str">
        <f>'Raw Data'!K457</f>
        <v>(none)</v>
      </c>
      <c r="U457" t="str">
        <f>'Raw Data'!L457</f>
        <v>(O) No Injury</v>
      </c>
      <c r="V457">
        <f>'Raw Data'!M457</f>
        <v>0</v>
      </c>
      <c r="W457">
        <f>'Raw Data'!N457</f>
        <v>0</v>
      </c>
      <c r="X457">
        <f>'Raw Data'!O457</f>
        <v>0</v>
      </c>
      <c r="Y457" t="str">
        <f>'Raw Data'!P457</f>
        <v>Rear End</v>
      </c>
      <c r="Z457" t="str">
        <f>'Raw Data'!Q457</f>
        <v>On Roadway - Non-Intersection</v>
      </c>
      <c r="AA457" t="str">
        <f>'Raw Data'!R457</f>
        <v>["Motor Vehicle in Motion","Motor Vehicle in Motion"]</v>
      </c>
      <c r="AB457" t="str">
        <f>'Raw Data'!S457</f>
        <v>Motor Vehicle in Motion</v>
      </c>
      <c r="AC457" t="str">
        <f>'Raw Data'!T457</f>
        <v>Failure to Yield</v>
      </c>
      <c r="AD457">
        <f>'Raw Data'!U457</f>
        <v>2</v>
      </c>
      <c r="AE457" s="5" t="str">
        <f t="shared" si="108"/>
        <v>No</v>
      </c>
      <c r="AF457" t="str">
        <f>'Raw Data'!V457</f>
        <v>Turning Left</v>
      </c>
      <c r="AG457" s="5">
        <f t="shared" si="102"/>
        <v>1</v>
      </c>
      <c r="AH457" t="str">
        <f>'Raw Data'!W457</f>
        <v>["East","None"]</v>
      </c>
      <c r="AI457" t="str">
        <f>'Raw Data'!X457</f>
        <v>Daylight</v>
      </c>
      <c r="AJ457" t="str">
        <f>'Raw Data'!Y457</f>
        <v>Dry</v>
      </c>
      <c r="AK457">
        <f>'Raw Data'!Z457</f>
        <v>0</v>
      </c>
      <c r="AL457" t="str">
        <f>'Raw Data'!AA457</f>
        <v>["Lap and Shoulder Belt Used","Lap and Shoulder Belt Used"]</v>
      </c>
      <c r="AM457" s="5">
        <f t="shared" si="103"/>
        <v>0</v>
      </c>
      <c r="AN457" t="str">
        <f>'Raw Data'!AB457</f>
        <v>["Pickup Truck","Van"]</v>
      </c>
      <c r="AO457" t="str">
        <f>'Raw Data'!AC457</f>
        <v>0831013600I</v>
      </c>
      <c r="AP457">
        <f>'Raw Data'!AD457</f>
        <v>10.6</v>
      </c>
      <c r="AQ457">
        <f>'Raw Data'!AE457</f>
        <v>34.824573999999998</v>
      </c>
      <c r="AR457">
        <f>'Raw Data'!AF457</f>
        <v>-85.501885000000001</v>
      </c>
      <c r="AS457">
        <f>'Raw Data'!AG457</f>
        <v>70</v>
      </c>
      <c r="AT457">
        <f>'Raw Data'!AH457</f>
        <v>124</v>
      </c>
      <c r="AU457">
        <f>'Raw Data'!AI457</f>
        <v>1591</v>
      </c>
      <c r="AV457" t="str">
        <f>'Raw Data'!AJ457</f>
        <v>D6_0136_00_I</v>
      </c>
      <c r="AW457">
        <f>'Raw Data'!AK457</f>
        <v>176</v>
      </c>
      <c r="AX457">
        <f>'Raw Data'!AL457</f>
        <v>195</v>
      </c>
      <c r="AY457" t="str">
        <f>'Raw Data'!AM457</f>
        <v>simple</v>
      </c>
      <c r="AZ457">
        <f>'Raw Data'!AN457</f>
        <v>214</v>
      </c>
      <c r="BA457">
        <f>'Raw Data'!AO457</f>
        <v>112.5</v>
      </c>
      <c r="BB457">
        <f>'Raw Data'!AP457</f>
        <v>418.3</v>
      </c>
      <c r="BC457">
        <f>'Raw Data'!AQ457</f>
        <v>-85.503557999999998</v>
      </c>
      <c r="BD457">
        <f>'Raw Data'!AR457</f>
        <v>34.826135999999998</v>
      </c>
      <c r="BE457">
        <f>'Raw Data'!AS457</f>
        <v>-85.503185999999999</v>
      </c>
      <c r="BF457">
        <f>'Raw Data'!AT457</f>
        <v>34.825195000000001</v>
      </c>
      <c r="BG457" t="str">
        <f>'Raw Data'!AU457</f>
        <v>0831013600I</v>
      </c>
      <c r="BH457">
        <f>'Raw Data'!AV457</f>
        <v>1</v>
      </c>
      <c r="BI457">
        <f>'Raw Data'!AW457</f>
        <v>83</v>
      </c>
      <c r="BJ457">
        <f>'Raw Data'!AX457</f>
        <v>136</v>
      </c>
      <c r="BK457">
        <f>'Raw Data'!AY457</f>
        <v>0</v>
      </c>
      <c r="BL457">
        <f>'Raw Data'!AZ457</f>
        <v>55</v>
      </c>
      <c r="BM457">
        <f>'Raw Data'!BA457</f>
        <v>16.079999999999998</v>
      </c>
      <c r="BN457">
        <f>'Raw Data'!BB457</f>
        <v>15.54</v>
      </c>
      <c r="BO457">
        <f>'Raw Data'!BC457</f>
        <v>1878.3</v>
      </c>
      <c r="BP457">
        <f>'Raw Data'!BD457</f>
        <v>1863.2</v>
      </c>
      <c r="BQ457">
        <f>'Raw Data'!BE457</f>
        <v>1843.8</v>
      </c>
      <c r="BR457">
        <f>'Raw Data'!BF457</f>
        <v>55</v>
      </c>
      <c r="BS457">
        <f>'Raw Data'!BG457</f>
        <v>24</v>
      </c>
      <c r="BT457">
        <f>'Raw Data'!BH457</f>
        <v>31</v>
      </c>
      <c r="BU457">
        <f>'Raw Data'!BI457</f>
        <v>44173</v>
      </c>
      <c r="BV457" t="str">
        <f>'Raw Data'!BJ457</f>
        <v>NONE</v>
      </c>
      <c r="BW457">
        <f>'Raw Data'!BK457</f>
        <v>1.2260000000000001E-3</v>
      </c>
      <c r="BX457">
        <f>'Raw Data'!BL457</f>
        <v>15005</v>
      </c>
      <c r="BY457">
        <f>'Raw Data'!BM457</f>
        <v>14645</v>
      </c>
      <c r="BZ457" t="str">
        <f>'Raw Data'!BN457</f>
        <v>0831013600I</v>
      </c>
      <c r="CA457" t="str">
        <f>'Raw Data'!BO457</f>
        <v>DADE</v>
      </c>
      <c r="CB457">
        <f>'Raw Data'!BP457</f>
        <v>1</v>
      </c>
      <c r="CC457">
        <f>'Raw Data'!BQ457</f>
        <v>13600</v>
      </c>
      <c r="CD457">
        <f>'Raw Data'!BR457</f>
        <v>6</v>
      </c>
      <c r="CE457">
        <f>'Raw Data'!BS457</f>
        <v>1</v>
      </c>
      <c r="CF457">
        <f>'Raw Data'!BT457</f>
        <v>2</v>
      </c>
      <c r="CG457">
        <f>'Raw Data'!BU457</f>
        <v>1</v>
      </c>
      <c r="CH457">
        <f>'Raw Data'!BV457</f>
        <v>1</v>
      </c>
      <c r="CI457">
        <f>'Raw Data'!BW457</f>
        <v>2</v>
      </c>
      <c r="CJ457">
        <f>'Raw Data'!BX457</f>
        <v>0</v>
      </c>
      <c r="CK457">
        <f>'Raw Data'!BY457</f>
        <v>5</v>
      </c>
      <c r="CL457" t="str">
        <f>'Raw Data'!BZ457</f>
        <v>N</v>
      </c>
      <c r="CM457">
        <f t="shared" si="109"/>
        <v>0</v>
      </c>
      <c r="CN457">
        <f>'Raw Data'!CA457</f>
        <v>83</v>
      </c>
      <c r="CO457">
        <f>'Raw Data'!CB457</f>
        <v>136</v>
      </c>
      <c r="CP457">
        <f>'Raw Data'!CC457</f>
        <v>0</v>
      </c>
      <c r="CQ457" t="str">
        <f>'Raw Data'!CD457</f>
        <v>Not Urban</v>
      </c>
      <c r="CR457" t="str">
        <f>'Raw Data'!CE457</f>
        <v>Not Urban</v>
      </c>
      <c r="CS457">
        <f>'Raw Data'!CF457</f>
        <v>0</v>
      </c>
      <c r="CT457">
        <f>'Raw Data'!CG457</f>
        <v>55</v>
      </c>
      <c r="CU457">
        <f>'Raw Data'!CH457</f>
        <v>2000</v>
      </c>
      <c r="CV457" t="str">
        <f>'Raw Data'!CI457</f>
        <v xml:space="preserve"> </v>
      </c>
      <c r="CW457">
        <f>'Raw Data'!CJ457</f>
        <v>0</v>
      </c>
      <c r="CX457">
        <f>'Raw Data'!CK457</f>
        <v>3.342797</v>
      </c>
      <c r="CY457">
        <f>'Raw Data'!CL457</f>
        <v>14</v>
      </c>
      <c r="CZ457" t="str">
        <f>'Raw Data'!CM457</f>
        <v>State Mainline</v>
      </c>
      <c r="DA457">
        <f>'Raw Data'!CN457</f>
        <v>2000</v>
      </c>
      <c r="DB457">
        <f>'Raw Data'!CO457</f>
        <v>166056</v>
      </c>
      <c r="DC457">
        <f>'Raw Data'!CP457</f>
        <v>7.26</v>
      </c>
      <c r="DD457">
        <f>'Raw Data'!CQ457</f>
        <v>10.6</v>
      </c>
      <c r="DE457">
        <f>'Raw Data'!CR457</f>
        <v>166056</v>
      </c>
      <c r="DF457">
        <f>'Raw Data'!CS457</f>
        <v>0</v>
      </c>
      <c r="DG457">
        <f>'Raw Data'!CT457</f>
        <v>17649.966739</v>
      </c>
      <c r="DH457">
        <f>'Raw Data'!CU457</f>
        <v>100</v>
      </c>
      <c r="DI457">
        <f>'Raw Data'!CV457</f>
        <v>14677</v>
      </c>
      <c r="DJ457">
        <f>'Raw Data'!CW457</f>
        <v>9.6239000000000005E-2</v>
      </c>
      <c r="DK457">
        <f>'Raw Data'!CX457</f>
        <v>0</v>
      </c>
      <c r="DL457">
        <f>'Raw Data'!CY457</f>
        <v>1.2260000000000001E-3</v>
      </c>
      <c r="DM457">
        <f>'Raw Data'!CZ457</f>
        <v>159</v>
      </c>
      <c r="DN457" t="str">
        <f>'Raw Data'!DA457</f>
        <v>083-0147</v>
      </c>
      <c r="DO457" t="str">
        <f>'Raw Data'!DB457</f>
        <v>5R : Rural Major Collector</v>
      </c>
      <c r="DP457" t="str">
        <f>'Raw Data'!DC457</f>
        <v>34.827135, -85.503135</v>
      </c>
      <c r="DQ457">
        <f>'Raw Data'!DD457</f>
        <v>-85.503135</v>
      </c>
      <c r="DR457">
        <f>'Raw Data'!DE457</f>
        <v>34.827134999999998</v>
      </c>
      <c r="DS457">
        <f>'Raw Data'!DF457</f>
        <v>34.827134999999998</v>
      </c>
      <c r="DT457">
        <f>'Raw Data'!DG457</f>
        <v>-85.503135</v>
      </c>
      <c r="DU457">
        <f>'Raw Data'!DH457</f>
        <v>1.0839999999999999E-3</v>
      </c>
      <c r="DV457">
        <f>'Raw Data'!DI457</f>
        <v>1.2260000000000001E-3</v>
      </c>
      <c r="DW457">
        <f>'Raw Data'!DJ457</f>
        <v>70</v>
      </c>
      <c r="DX457" s="11">
        <f t="shared" si="110"/>
        <v>2880</v>
      </c>
      <c r="DY457" s="5">
        <f t="shared" si="111"/>
        <v>2620</v>
      </c>
      <c r="DZ457" s="5">
        <f t="shared" si="104"/>
        <v>260</v>
      </c>
      <c r="EA457" s="5">
        <f t="shared" si="105"/>
        <v>9.9236641221374045E-2</v>
      </c>
      <c r="EB457" s="5">
        <f t="shared" si="106"/>
        <v>2750</v>
      </c>
      <c r="EC457">
        <f>'Raw Data'!DK457</f>
        <v>2720</v>
      </c>
      <c r="ED457">
        <f>'Raw Data'!DL457</f>
        <v>5.5</v>
      </c>
      <c r="EE457">
        <f>'Raw Data'!DM457</f>
        <v>2960</v>
      </c>
      <c r="EF457">
        <f>'Raw Data'!DN457</f>
        <v>5.5</v>
      </c>
      <c r="EG457">
        <f>'Raw Data'!DO457</f>
        <v>2960</v>
      </c>
      <c r="EH457">
        <f>'Raw Data'!DP457</f>
        <v>5.5</v>
      </c>
      <c r="EI457">
        <f>'Raw Data'!DQ457</f>
        <v>2800</v>
      </c>
      <c r="EJ457">
        <f>'Raw Data'!DR457</f>
        <v>0</v>
      </c>
      <c r="EK457">
        <f>'Raw Data'!DS457</f>
        <v>2720</v>
      </c>
      <c r="EL457">
        <f>'Raw Data'!DT457</f>
        <v>5.8</v>
      </c>
      <c r="EM457">
        <f>'Raw Data'!DU457</f>
        <v>2670</v>
      </c>
      <c r="EN457">
        <f>'Raw Data'!DV457</f>
        <v>5.8</v>
      </c>
      <c r="EO457">
        <f>'Raw Data'!DW457</f>
        <v>2550</v>
      </c>
      <c r="EP457">
        <f>'Raw Data'!DX457</f>
        <v>6</v>
      </c>
      <c r="EQ457">
        <f>'Raw Data'!DY457</f>
        <v>2540</v>
      </c>
      <c r="ER457">
        <f>'Raw Data'!DZ457</f>
        <v>6.7</v>
      </c>
      <c r="ES457">
        <f>'Raw Data'!EA457</f>
        <v>2550</v>
      </c>
      <c r="ET457">
        <f>'Raw Data'!EB457</f>
        <v>6.7</v>
      </c>
      <c r="EU457">
        <f>'Raw Data'!EC457</f>
        <v>2270</v>
      </c>
      <c r="EV457">
        <f>'Raw Data'!ED457</f>
        <v>6.7</v>
      </c>
      <c r="EW457">
        <f>'Raw Data'!EE457</f>
        <v>1.4419999999999999E-3</v>
      </c>
    </row>
    <row r="458" spans="1:153" x14ac:dyDescent="0.3">
      <c r="A458">
        <f>'Raw Data'!A458</f>
        <v>456</v>
      </c>
      <c r="B458" t="str">
        <f>'Raw Data'!B458</f>
        <v>Point</v>
      </c>
      <c r="C458">
        <f>'Raw Data'!C458</f>
        <v>50</v>
      </c>
      <c r="D458">
        <f>'Raw Data'!D458</f>
        <v>411</v>
      </c>
      <c r="E458" t="str">
        <f>'Raw Data'!E458</f>
        <v>Point</v>
      </c>
      <c r="F458">
        <f>'Raw Data'!F458</f>
        <v>4447340</v>
      </c>
      <c r="G458" t="str">
        <f>'Raw Data'!G458</f>
        <v>Trenton Police Department</v>
      </c>
      <c r="H458" s="3">
        <f>'Raw Data'!H458</f>
        <v>41376</v>
      </c>
      <c r="L458">
        <f t="shared" si="98"/>
        <v>0</v>
      </c>
      <c r="M458" s="5">
        <f t="shared" si="99"/>
        <v>41376</v>
      </c>
      <c r="N458" s="5">
        <f t="shared" si="107"/>
        <v>2013</v>
      </c>
      <c r="O458" s="5" t="str" cm="1">
        <f t="array" ref="O458">_xlfn.IFS(N458&lt;=2016,"before treatment",N458=2017,"unknown",N458&gt;2017,"after treatment")</f>
        <v>before treatment</v>
      </c>
      <c r="P458" s="5">
        <f t="shared" si="100"/>
        <v>1</v>
      </c>
      <c r="Q458" s="5">
        <f t="shared" si="101"/>
        <v>0</v>
      </c>
      <c r="R458" t="str">
        <f>'Raw Data'!I458</f>
        <v>Dade</v>
      </c>
      <c r="S458" t="str">
        <f>'Raw Data'!J458</f>
        <v>["NORTH SUNSET DRIVE","SUNSET DRIVE","State Route 136","State Route 136"]</v>
      </c>
      <c r="T458" t="str">
        <f>'Raw Data'!K458</f>
        <v>(none)</v>
      </c>
      <c r="U458" t="str">
        <f>'Raw Data'!L458</f>
        <v>(O) No Injury</v>
      </c>
      <c r="V458">
        <f>'Raw Data'!M458</f>
        <v>0</v>
      </c>
      <c r="W458">
        <f>'Raw Data'!N458</f>
        <v>0</v>
      </c>
      <c r="X458">
        <f>'Raw Data'!O458</f>
        <v>0</v>
      </c>
      <c r="Y458" t="str">
        <f>'Raw Data'!P458</f>
        <v>Rear End</v>
      </c>
      <c r="Z458" t="str">
        <f>'Raw Data'!Q458</f>
        <v>Off Roadway</v>
      </c>
      <c r="AA458" t="str">
        <f>'Raw Data'!R458</f>
        <v>["Motor Vehicle in Motion","Motor Vehicle in Motion","Motor Vehicle in Motion"]</v>
      </c>
      <c r="AB458" t="str">
        <f>'Raw Data'!S458</f>
        <v>["Motor Vehicle in Motion","Motor Vehicle in Motion","Motor Vehicle in Motion"]</v>
      </c>
      <c r="AC458" t="str">
        <f>'Raw Data'!T458</f>
        <v>(None)</v>
      </c>
      <c r="AD458">
        <f>'Raw Data'!U458</f>
        <v>3</v>
      </c>
      <c r="AE458" s="5" t="str">
        <f t="shared" si="108"/>
        <v>No</v>
      </c>
      <c r="AF458" t="str">
        <f>'Raw Data'!V458</f>
        <v>["Stopped","Straight","Straight"]</v>
      </c>
      <c r="AG458" s="5">
        <f t="shared" si="102"/>
        <v>0</v>
      </c>
      <c r="AH458" t="str">
        <f>'Raw Data'!W458</f>
        <v>["East","East","East"]</v>
      </c>
      <c r="AI458" t="str">
        <f>'Raw Data'!X458</f>
        <v>Daylight</v>
      </c>
      <c r="AJ458" t="str">
        <f>'Raw Data'!Y458</f>
        <v>Wet</v>
      </c>
      <c r="AK458">
        <f>'Raw Data'!Z458</f>
        <v>0</v>
      </c>
      <c r="AL458" t="str">
        <f>'Raw Data'!AA458</f>
        <v>["Lap and Shoulder Belt Used","Lap and Shoulder Belt Used","Lap and Shoulder Belt Used","Lap and Shoulder Belt Used"]</v>
      </c>
      <c r="AM458" s="5">
        <f t="shared" si="103"/>
        <v>0</v>
      </c>
      <c r="AN458" t="str">
        <f>'Raw Data'!AB458</f>
        <v>["Passenger Car","Passenger Car","Pickup Truck"]</v>
      </c>
      <c r="AO458" t="str">
        <f>'Raw Data'!AC458</f>
        <v>0831013600I</v>
      </c>
      <c r="AP458">
        <f>'Raw Data'!AD458</f>
        <v>10.6</v>
      </c>
      <c r="AQ458">
        <f>'Raw Data'!AE458</f>
        <v>34.824573999999998</v>
      </c>
      <c r="AR458">
        <f>'Raw Data'!AF458</f>
        <v>-85.501885000000001</v>
      </c>
      <c r="AS458">
        <f>'Raw Data'!AG458</f>
        <v>70</v>
      </c>
      <c r="AT458">
        <f>'Raw Data'!AH458</f>
        <v>124</v>
      </c>
      <c r="AU458">
        <f>'Raw Data'!AI458</f>
        <v>1591</v>
      </c>
      <c r="AV458" t="str">
        <f>'Raw Data'!AJ458</f>
        <v>D6_0136_00_I</v>
      </c>
      <c r="AW458">
        <f>'Raw Data'!AK458</f>
        <v>176</v>
      </c>
      <c r="AX458">
        <f>'Raw Data'!AL458</f>
        <v>195</v>
      </c>
      <c r="AY458" t="str">
        <f>'Raw Data'!AM458</f>
        <v>simple</v>
      </c>
      <c r="AZ458">
        <f>'Raw Data'!AN458</f>
        <v>214</v>
      </c>
      <c r="BA458">
        <f>'Raw Data'!AO458</f>
        <v>112.5</v>
      </c>
      <c r="BB458">
        <f>'Raw Data'!AP458</f>
        <v>418.3</v>
      </c>
      <c r="BC458">
        <f>'Raw Data'!AQ458</f>
        <v>-85.503557999999998</v>
      </c>
      <c r="BD458">
        <f>'Raw Data'!AR458</f>
        <v>34.826135999999998</v>
      </c>
      <c r="BE458">
        <f>'Raw Data'!AS458</f>
        <v>-85.503185999999999</v>
      </c>
      <c r="BF458">
        <f>'Raw Data'!AT458</f>
        <v>34.825195000000001</v>
      </c>
      <c r="BG458" t="str">
        <f>'Raw Data'!AU458</f>
        <v>0831013600I</v>
      </c>
      <c r="BH458">
        <f>'Raw Data'!AV458</f>
        <v>1</v>
      </c>
      <c r="BI458">
        <f>'Raw Data'!AW458</f>
        <v>83</v>
      </c>
      <c r="BJ458">
        <f>'Raw Data'!AX458</f>
        <v>136</v>
      </c>
      <c r="BK458">
        <f>'Raw Data'!AY458</f>
        <v>0</v>
      </c>
      <c r="BL458">
        <f>'Raw Data'!AZ458</f>
        <v>55</v>
      </c>
      <c r="BM458">
        <f>'Raw Data'!BA458</f>
        <v>16.079999999999998</v>
      </c>
      <c r="BN458">
        <f>'Raw Data'!BB458</f>
        <v>15.54</v>
      </c>
      <c r="BO458">
        <f>'Raw Data'!BC458</f>
        <v>1878.3</v>
      </c>
      <c r="BP458">
        <f>'Raw Data'!BD458</f>
        <v>1863.2</v>
      </c>
      <c r="BQ458">
        <f>'Raw Data'!BE458</f>
        <v>1843.8</v>
      </c>
      <c r="BR458">
        <f>'Raw Data'!BF458</f>
        <v>55</v>
      </c>
      <c r="BS458">
        <f>'Raw Data'!BG458</f>
        <v>24</v>
      </c>
      <c r="BT458">
        <f>'Raw Data'!BH458</f>
        <v>31</v>
      </c>
      <c r="BU458">
        <f>'Raw Data'!BI458</f>
        <v>44173</v>
      </c>
      <c r="BV458" t="str">
        <f>'Raw Data'!BJ458</f>
        <v>NONE</v>
      </c>
      <c r="BW458">
        <f>'Raw Data'!BK458</f>
        <v>1.2260000000000001E-3</v>
      </c>
      <c r="BX458">
        <f>'Raw Data'!BL458</f>
        <v>15005</v>
      </c>
      <c r="BY458">
        <f>'Raw Data'!BM458</f>
        <v>14645</v>
      </c>
      <c r="BZ458" t="str">
        <f>'Raw Data'!BN458</f>
        <v>0831013600I</v>
      </c>
      <c r="CA458" t="str">
        <f>'Raw Data'!BO458</f>
        <v>DADE</v>
      </c>
      <c r="CB458">
        <f>'Raw Data'!BP458</f>
        <v>1</v>
      </c>
      <c r="CC458">
        <f>'Raw Data'!BQ458</f>
        <v>13600</v>
      </c>
      <c r="CD458">
        <f>'Raw Data'!BR458</f>
        <v>6</v>
      </c>
      <c r="CE458">
        <f>'Raw Data'!BS458</f>
        <v>1</v>
      </c>
      <c r="CF458">
        <f>'Raw Data'!BT458</f>
        <v>2</v>
      </c>
      <c r="CG458">
        <f>'Raw Data'!BU458</f>
        <v>1</v>
      </c>
      <c r="CH458">
        <f>'Raw Data'!BV458</f>
        <v>1</v>
      </c>
      <c r="CI458">
        <f>'Raw Data'!BW458</f>
        <v>2</v>
      </c>
      <c r="CJ458">
        <f>'Raw Data'!BX458</f>
        <v>0</v>
      </c>
      <c r="CK458">
        <f>'Raw Data'!BY458</f>
        <v>5</v>
      </c>
      <c r="CL458" t="str">
        <f>'Raw Data'!BZ458</f>
        <v>N</v>
      </c>
      <c r="CM458">
        <f t="shared" si="109"/>
        <v>0</v>
      </c>
      <c r="CN458">
        <f>'Raw Data'!CA458</f>
        <v>83</v>
      </c>
      <c r="CO458">
        <f>'Raw Data'!CB458</f>
        <v>136</v>
      </c>
      <c r="CP458">
        <f>'Raw Data'!CC458</f>
        <v>0</v>
      </c>
      <c r="CQ458" t="str">
        <f>'Raw Data'!CD458</f>
        <v>Not Urban</v>
      </c>
      <c r="CR458" t="str">
        <f>'Raw Data'!CE458</f>
        <v>Not Urban</v>
      </c>
      <c r="CS458">
        <f>'Raw Data'!CF458</f>
        <v>0</v>
      </c>
      <c r="CT458">
        <f>'Raw Data'!CG458</f>
        <v>55</v>
      </c>
      <c r="CU458">
        <f>'Raw Data'!CH458</f>
        <v>2000</v>
      </c>
      <c r="CV458" t="str">
        <f>'Raw Data'!CI458</f>
        <v xml:space="preserve"> </v>
      </c>
      <c r="CW458">
        <f>'Raw Data'!CJ458</f>
        <v>0</v>
      </c>
      <c r="CX458">
        <f>'Raw Data'!CK458</f>
        <v>3.342797</v>
      </c>
      <c r="CY458">
        <f>'Raw Data'!CL458</f>
        <v>14</v>
      </c>
      <c r="CZ458" t="str">
        <f>'Raw Data'!CM458</f>
        <v>State Mainline</v>
      </c>
      <c r="DA458">
        <f>'Raw Data'!CN458</f>
        <v>2000</v>
      </c>
      <c r="DB458">
        <f>'Raw Data'!CO458</f>
        <v>166056</v>
      </c>
      <c r="DC458">
        <f>'Raw Data'!CP458</f>
        <v>7.26</v>
      </c>
      <c r="DD458">
        <f>'Raw Data'!CQ458</f>
        <v>10.6</v>
      </c>
      <c r="DE458">
        <f>'Raw Data'!CR458</f>
        <v>166056</v>
      </c>
      <c r="DF458">
        <f>'Raw Data'!CS458</f>
        <v>0</v>
      </c>
      <c r="DG458">
        <f>'Raw Data'!CT458</f>
        <v>17649.966739</v>
      </c>
      <c r="DH458">
        <f>'Raw Data'!CU458</f>
        <v>100</v>
      </c>
      <c r="DI458">
        <f>'Raw Data'!CV458</f>
        <v>14677</v>
      </c>
      <c r="DJ458">
        <f>'Raw Data'!CW458</f>
        <v>9.6239000000000005E-2</v>
      </c>
      <c r="DK458">
        <f>'Raw Data'!CX458</f>
        <v>0</v>
      </c>
      <c r="DL458">
        <f>'Raw Data'!CY458</f>
        <v>1.2260000000000001E-3</v>
      </c>
      <c r="DM458">
        <f>'Raw Data'!CZ458</f>
        <v>159</v>
      </c>
      <c r="DN458" t="str">
        <f>'Raw Data'!DA458</f>
        <v>083-0147</v>
      </c>
      <c r="DO458" t="str">
        <f>'Raw Data'!DB458</f>
        <v>5R : Rural Major Collector</v>
      </c>
      <c r="DP458" t="str">
        <f>'Raw Data'!DC458</f>
        <v>34.827135, -85.503135</v>
      </c>
      <c r="DQ458">
        <f>'Raw Data'!DD458</f>
        <v>-85.503135</v>
      </c>
      <c r="DR458">
        <f>'Raw Data'!DE458</f>
        <v>34.827134999999998</v>
      </c>
      <c r="DS458">
        <f>'Raw Data'!DF458</f>
        <v>34.827134999999998</v>
      </c>
      <c r="DT458">
        <f>'Raw Data'!DG458</f>
        <v>-85.503135</v>
      </c>
      <c r="DU458">
        <f>'Raw Data'!DH458</f>
        <v>1.0839999999999999E-3</v>
      </c>
      <c r="DV458">
        <f>'Raw Data'!DI458</f>
        <v>1.2260000000000001E-3</v>
      </c>
      <c r="DW458">
        <f>'Raw Data'!DJ458</f>
        <v>70</v>
      </c>
      <c r="DX458" s="11">
        <f t="shared" si="110"/>
        <v>2880</v>
      </c>
      <c r="DY458" s="5">
        <f t="shared" si="111"/>
        <v>2620</v>
      </c>
      <c r="DZ458" s="5">
        <f t="shared" si="104"/>
        <v>260</v>
      </c>
      <c r="EA458" s="5">
        <f t="shared" si="105"/>
        <v>9.9236641221374045E-2</v>
      </c>
      <c r="EB458" s="5">
        <f t="shared" si="106"/>
        <v>2750</v>
      </c>
      <c r="EC458">
        <f>'Raw Data'!DK458</f>
        <v>2720</v>
      </c>
      <c r="ED458">
        <f>'Raw Data'!DL458</f>
        <v>5.5</v>
      </c>
      <c r="EE458">
        <f>'Raw Data'!DM458</f>
        <v>2960</v>
      </c>
      <c r="EF458">
        <f>'Raw Data'!DN458</f>
        <v>5.5</v>
      </c>
      <c r="EG458">
        <f>'Raw Data'!DO458</f>
        <v>2960</v>
      </c>
      <c r="EH458">
        <f>'Raw Data'!DP458</f>
        <v>5.5</v>
      </c>
      <c r="EI458">
        <f>'Raw Data'!DQ458</f>
        <v>2800</v>
      </c>
      <c r="EJ458">
        <f>'Raw Data'!DR458</f>
        <v>0</v>
      </c>
      <c r="EK458">
        <f>'Raw Data'!DS458</f>
        <v>2720</v>
      </c>
      <c r="EL458">
        <f>'Raw Data'!DT458</f>
        <v>5.8</v>
      </c>
      <c r="EM458">
        <f>'Raw Data'!DU458</f>
        <v>2670</v>
      </c>
      <c r="EN458">
        <f>'Raw Data'!DV458</f>
        <v>5.8</v>
      </c>
      <c r="EO458">
        <f>'Raw Data'!DW458</f>
        <v>2550</v>
      </c>
      <c r="EP458">
        <f>'Raw Data'!DX458</f>
        <v>6</v>
      </c>
      <c r="EQ458">
        <f>'Raw Data'!DY458</f>
        <v>2540</v>
      </c>
      <c r="ER458">
        <f>'Raw Data'!DZ458</f>
        <v>6.7</v>
      </c>
      <c r="ES458">
        <f>'Raw Data'!EA458</f>
        <v>2550</v>
      </c>
      <c r="ET458">
        <f>'Raw Data'!EB458</f>
        <v>6.7</v>
      </c>
      <c r="EU458">
        <f>'Raw Data'!EC458</f>
        <v>2270</v>
      </c>
      <c r="EV458">
        <f>'Raw Data'!ED458</f>
        <v>6.7</v>
      </c>
      <c r="EW458">
        <f>'Raw Data'!EE458</f>
        <v>1.4419999999999999E-3</v>
      </c>
    </row>
    <row r="459" spans="1:153" x14ac:dyDescent="0.3">
      <c r="A459">
        <f>'Raw Data'!A459</f>
        <v>457</v>
      </c>
      <c r="B459" t="str">
        <f>'Raw Data'!B459</f>
        <v>Point</v>
      </c>
      <c r="C459">
        <f>'Raw Data'!C459</f>
        <v>57</v>
      </c>
      <c r="D459">
        <f>'Raw Data'!D459</f>
        <v>398</v>
      </c>
      <c r="E459" t="str">
        <f>'Raw Data'!E459</f>
        <v>Point</v>
      </c>
      <c r="F459">
        <f>'Raw Data'!F459</f>
        <v>4459842</v>
      </c>
      <c r="G459" t="str">
        <f>'Raw Data'!G459</f>
        <v>Trenton Police Department</v>
      </c>
      <c r="H459" s="3">
        <f>'Raw Data'!H459</f>
        <v>41422</v>
      </c>
      <c r="L459">
        <f t="shared" si="98"/>
        <v>0</v>
      </c>
      <c r="M459" s="5">
        <f t="shared" si="99"/>
        <v>41422</v>
      </c>
      <c r="N459" s="5">
        <f t="shared" si="107"/>
        <v>2013</v>
      </c>
      <c r="O459" s="5" t="str" cm="1">
        <f t="array" ref="O459">_xlfn.IFS(N459&lt;=2016,"before treatment",N459=2017,"unknown",N459&gt;2017,"after treatment")</f>
        <v>before treatment</v>
      </c>
      <c r="P459" s="5">
        <f t="shared" si="100"/>
        <v>1</v>
      </c>
      <c r="Q459" s="5">
        <f t="shared" si="101"/>
        <v>0</v>
      </c>
      <c r="R459" t="str">
        <f>'Raw Data'!I459</f>
        <v>Dade</v>
      </c>
      <c r="S459" t="str">
        <f>'Raw Data'!J459</f>
        <v>["NORTH SUNSET DRIVE","SUNSET DRIVE","State Route 136","State Route 136"]</v>
      </c>
      <c r="T459" t="str">
        <f>'Raw Data'!K459</f>
        <v>(none)</v>
      </c>
      <c r="U459" t="str">
        <f>'Raw Data'!L459</f>
        <v>(C) Possible Injury / Complaint</v>
      </c>
      <c r="V459">
        <f>'Raw Data'!M459</f>
        <v>0</v>
      </c>
      <c r="W459">
        <f>'Raw Data'!N459</f>
        <v>0</v>
      </c>
      <c r="X459">
        <f>'Raw Data'!O459</f>
        <v>0</v>
      </c>
      <c r="Y459" t="str">
        <f>'Raw Data'!P459</f>
        <v>Rear End</v>
      </c>
      <c r="Z459" t="str">
        <f>'Raw Data'!Q459</f>
        <v>On Roadway - Non-Intersection</v>
      </c>
      <c r="AA459" t="str">
        <f>'Raw Data'!R459</f>
        <v>["Motor Vehicle in Motion","Motor Vehicle in Motion"]</v>
      </c>
      <c r="AB459" t="str">
        <f>'Raw Data'!S459</f>
        <v>["Motor Vehicle in Motion","Motor Vehicle in Motion"]</v>
      </c>
      <c r="AC459" t="str">
        <f>'Raw Data'!T459</f>
        <v>Following Too Close</v>
      </c>
      <c r="AD459">
        <f>'Raw Data'!U459</f>
        <v>2</v>
      </c>
      <c r="AE459" s="5" t="str">
        <f t="shared" si="108"/>
        <v>No</v>
      </c>
      <c r="AF459" t="str">
        <f>'Raw Data'!V459</f>
        <v>["Straight","Turning Right"]</v>
      </c>
      <c r="AG459" s="5">
        <f t="shared" si="102"/>
        <v>1</v>
      </c>
      <c r="AH459" t="str">
        <f>'Raw Data'!W459</f>
        <v>["West","West"]</v>
      </c>
      <c r="AI459" t="str">
        <f>'Raw Data'!X459</f>
        <v>Daylight</v>
      </c>
      <c r="AJ459" t="str">
        <f>'Raw Data'!Y459</f>
        <v>Dry</v>
      </c>
      <c r="AK459">
        <f>'Raw Data'!Z459</f>
        <v>0</v>
      </c>
      <c r="AL459" t="str">
        <f>'Raw Data'!AA459</f>
        <v>["Lap and Shoulder Belt Used","Lap and Shoulder Belt Used"]</v>
      </c>
      <c r="AM459" s="5">
        <f t="shared" si="103"/>
        <v>0</v>
      </c>
      <c r="AN459" t="str">
        <f>'Raw Data'!AB459</f>
        <v>["Passenger Car","Pickup Truck"]</v>
      </c>
      <c r="AO459" t="str">
        <f>'Raw Data'!AC459</f>
        <v>0831013600I</v>
      </c>
      <c r="AP459">
        <f>'Raw Data'!AD459</f>
        <v>10.6</v>
      </c>
      <c r="AQ459">
        <f>'Raw Data'!AE459</f>
        <v>34.824573999999998</v>
      </c>
      <c r="AR459">
        <f>'Raw Data'!AF459</f>
        <v>-85.501885000000001</v>
      </c>
      <c r="AS459">
        <f>'Raw Data'!AG459</f>
        <v>70</v>
      </c>
      <c r="AT459">
        <f>'Raw Data'!AH459</f>
        <v>124</v>
      </c>
      <c r="AU459">
        <f>'Raw Data'!AI459</f>
        <v>1591</v>
      </c>
      <c r="AV459" t="str">
        <f>'Raw Data'!AJ459</f>
        <v>D6_0136_00_I</v>
      </c>
      <c r="AW459">
        <f>'Raw Data'!AK459</f>
        <v>176</v>
      </c>
      <c r="AX459">
        <f>'Raw Data'!AL459</f>
        <v>195</v>
      </c>
      <c r="AY459" t="str">
        <f>'Raw Data'!AM459</f>
        <v>simple</v>
      </c>
      <c r="AZ459">
        <f>'Raw Data'!AN459</f>
        <v>214</v>
      </c>
      <c r="BA459">
        <f>'Raw Data'!AO459</f>
        <v>112.5</v>
      </c>
      <c r="BB459">
        <f>'Raw Data'!AP459</f>
        <v>418.3</v>
      </c>
      <c r="BC459">
        <f>'Raw Data'!AQ459</f>
        <v>-85.503557999999998</v>
      </c>
      <c r="BD459">
        <f>'Raw Data'!AR459</f>
        <v>34.826135999999998</v>
      </c>
      <c r="BE459">
        <f>'Raw Data'!AS459</f>
        <v>-85.503185999999999</v>
      </c>
      <c r="BF459">
        <f>'Raw Data'!AT459</f>
        <v>34.825195000000001</v>
      </c>
      <c r="BG459" t="str">
        <f>'Raw Data'!AU459</f>
        <v>0831013600I</v>
      </c>
      <c r="BH459">
        <f>'Raw Data'!AV459</f>
        <v>1</v>
      </c>
      <c r="BI459">
        <f>'Raw Data'!AW459</f>
        <v>83</v>
      </c>
      <c r="BJ459">
        <f>'Raw Data'!AX459</f>
        <v>136</v>
      </c>
      <c r="BK459">
        <f>'Raw Data'!AY459</f>
        <v>0</v>
      </c>
      <c r="BL459">
        <f>'Raw Data'!AZ459</f>
        <v>55</v>
      </c>
      <c r="BM459">
        <f>'Raw Data'!BA459</f>
        <v>16.079999999999998</v>
      </c>
      <c r="BN459">
        <f>'Raw Data'!BB459</f>
        <v>15.54</v>
      </c>
      <c r="BO459">
        <f>'Raw Data'!BC459</f>
        <v>1878.3</v>
      </c>
      <c r="BP459">
        <f>'Raw Data'!BD459</f>
        <v>1863.2</v>
      </c>
      <c r="BQ459">
        <f>'Raw Data'!BE459</f>
        <v>1843.8</v>
      </c>
      <c r="BR459">
        <f>'Raw Data'!BF459</f>
        <v>55</v>
      </c>
      <c r="BS459">
        <f>'Raw Data'!BG459</f>
        <v>24</v>
      </c>
      <c r="BT459">
        <f>'Raw Data'!BH459</f>
        <v>31</v>
      </c>
      <c r="BU459">
        <f>'Raw Data'!BI459</f>
        <v>44173</v>
      </c>
      <c r="BV459" t="str">
        <f>'Raw Data'!BJ459</f>
        <v>NONE</v>
      </c>
      <c r="BW459">
        <f>'Raw Data'!BK459</f>
        <v>1.2260000000000001E-3</v>
      </c>
      <c r="BX459">
        <f>'Raw Data'!BL459</f>
        <v>15005</v>
      </c>
      <c r="BY459">
        <f>'Raw Data'!BM459</f>
        <v>14645</v>
      </c>
      <c r="BZ459" t="str">
        <f>'Raw Data'!BN459</f>
        <v>0831013600I</v>
      </c>
      <c r="CA459" t="str">
        <f>'Raw Data'!BO459</f>
        <v>DADE</v>
      </c>
      <c r="CB459">
        <f>'Raw Data'!BP459</f>
        <v>1</v>
      </c>
      <c r="CC459">
        <f>'Raw Data'!BQ459</f>
        <v>13600</v>
      </c>
      <c r="CD459">
        <f>'Raw Data'!BR459</f>
        <v>6</v>
      </c>
      <c r="CE459">
        <f>'Raw Data'!BS459</f>
        <v>1</v>
      </c>
      <c r="CF459">
        <f>'Raw Data'!BT459</f>
        <v>2</v>
      </c>
      <c r="CG459">
        <f>'Raw Data'!BU459</f>
        <v>1</v>
      </c>
      <c r="CH459">
        <f>'Raw Data'!BV459</f>
        <v>1</v>
      </c>
      <c r="CI459">
        <f>'Raw Data'!BW459</f>
        <v>2</v>
      </c>
      <c r="CJ459">
        <f>'Raw Data'!BX459</f>
        <v>0</v>
      </c>
      <c r="CK459">
        <f>'Raw Data'!BY459</f>
        <v>5</v>
      </c>
      <c r="CL459" t="str">
        <f>'Raw Data'!BZ459</f>
        <v>N</v>
      </c>
      <c r="CM459">
        <f t="shared" si="109"/>
        <v>0</v>
      </c>
      <c r="CN459">
        <f>'Raw Data'!CA459</f>
        <v>83</v>
      </c>
      <c r="CO459">
        <f>'Raw Data'!CB459</f>
        <v>136</v>
      </c>
      <c r="CP459">
        <f>'Raw Data'!CC459</f>
        <v>0</v>
      </c>
      <c r="CQ459" t="str">
        <f>'Raw Data'!CD459</f>
        <v>Not Urban</v>
      </c>
      <c r="CR459" t="str">
        <f>'Raw Data'!CE459</f>
        <v>Not Urban</v>
      </c>
      <c r="CS459">
        <f>'Raw Data'!CF459</f>
        <v>0</v>
      </c>
      <c r="CT459">
        <f>'Raw Data'!CG459</f>
        <v>55</v>
      </c>
      <c r="CU459">
        <f>'Raw Data'!CH459</f>
        <v>2000</v>
      </c>
      <c r="CV459" t="str">
        <f>'Raw Data'!CI459</f>
        <v xml:space="preserve"> </v>
      </c>
      <c r="CW459">
        <f>'Raw Data'!CJ459</f>
        <v>0</v>
      </c>
      <c r="CX459">
        <f>'Raw Data'!CK459</f>
        <v>3.342797</v>
      </c>
      <c r="CY459">
        <f>'Raw Data'!CL459</f>
        <v>14</v>
      </c>
      <c r="CZ459" t="str">
        <f>'Raw Data'!CM459</f>
        <v>State Mainline</v>
      </c>
      <c r="DA459">
        <f>'Raw Data'!CN459</f>
        <v>2000</v>
      </c>
      <c r="DB459">
        <f>'Raw Data'!CO459</f>
        <v>166056</v>
      </c>
      <c r="DC459">
        <f>'Raw Data'!CP459</f>
        <v>7.26</v>
      </c>
      <c r="DD459">
        <f>'Raw Data'!CQ459</f>
        <v>10.6</v>
      </c>
      <c r="DE459">
        <f>'Raw Data'!CR459</f>
        <v>166056</v>
      </c>
      <c r="DF459">
        <f>'Raw Data'!CS459</f>
        <v>0</v>
      </c>
      <c r="DG459">
        <f>'Raw Data'!CT459</f>
        <v>17649.966739</v>
      </c>
      <c r="DH459">
        <f>'Raw Data'!CU459</f>
        <v>100</v>
      </c>
      <c r="DI459">
        <f>'Raw Data'!CV459</f>
        <v>14677</v>
      </c>
      <c r="DJ459">
        <f>'Raw Data'!CW459</f>
        <v>9.6239000000000005E-2</v>
      </c>
      <c r="DK459">
        <f>'Raw Data'!CX459</f>
        <v>0</v>
      </c>
      <c r="DL459">
        <f>'Raw Data'!CY459</f>
        <v>1.2260000000000001E-3</v>
      </c>
      <c r="DM459">
        <f>'Raw Data'!CZ459</f>
        <v>159</v>
      </c>
      <c r="DN459" t="str">
        <f>'Raw Data'!DA459</f>
        <v>083-0147</v>
      </c>
      <c r="DO459" t="str">
        <f>'Raw Data'!DB459</f>
        <v>5R : Rural Major Collector</v>
      </c>
      <c r="DP459" t="str">
        <f>'Raw Data'!DC459</f>
        <v>34.827135, -85.503135</v>
      </c>
      <c r="DQ459">
        <f>'Raw Data'!DD459</f>
        <v>-85.503135</v>
      </c>
      <c r="DR459">
        <f>'Raw Data'!DE459</f>
        <v>34.827134999999998</v>
      </c>
      <c r="DS459">
        <f>'Raw Data'!DF459</f>
        <v>34.827134999999998</v>
      </c>
      <c r="DT459">
        <f>'Raw Data'!DG459</f>
        <v>-85.503135</v>
      </c>
      <c r="DU459">
        <f>'Raw Data'!DH459</f>
        <v>1.0839999999999999E-3</v>
      </c>
      <c r="DV459">
        <f>'Raw Data'!DI459</f>
        <v>1.2260000000000001E-3</v>
      </c>
      <c r="DW459">
        <f>'Raw Data'!DJ459</f>
        <v>70</v>
      </c>
      <c r="DX459" s="11">
        <f t="shared" si="110"/>
        <v>2880</v>
      </c>
      <c r="DY459" s="5">
        <f t="shared" si="111"/>
        <v>2620</v>
      </c>
      <c r="DZ459" s="5">
        <f t="shared" si="104"/>
        <v>260</v>
      </c>
      <c r="EA459" s="5">
        <f t="shared" si="105"/>
        <v>9.9236641221374045E-2</v>
      </c>
      <c r="EB459" s="5">
        <f t="shared" si="106"/>
        <v>2750</v>
      </c>
      <c r="EC459">
        <f>'Raw Data'!DK459</f>
        <v>2720</v>
      </c>
      <c r="ED459">
        <f>'Raw Data'!DL459</f>
        <v>5.5</v>
      </c>
      <c r="EE459">
        <f>'Raw Data'!DM459</f>
        <v>2960</v>
      </c>
      <c r="EF459">
        <f>'Raw Data'!DN459</f>
        <v>5.5</v>
      </c>
      <c r="EG459">
        <f>'Raw Data'!DO459</f>
        <v>2960</v>
      </c>
      <c r="EH459">
        <f>'Raw Data'!DP459</f>
        <v>5.5</v>
      </c>
      <c r="EI459">
        <f>'Raw Data'!DQ459</f>
        <v>2800</v>
      </c>
      <c r="EJ459">
        <f>'Raw Data'!DR459</f>
        <v>0</v>
      </c>
      <c r="EK459">
        <f>'Raw Data'!DS459</f>
        <v>2720</v>
      </c>
      <c r="EL459">
        <f>'Raw Data'!DT459</f>
        <v>5.8</v>
      </c>
      <c r="EM459">
        <f>'Raw Data'!DU459</f>
        <v>2670</v>
      </c>
      <c r="EN459">
        <f>'Raw Data'!DV459</f>
        <v>5.8</v>
      </c>
      <c r="EO459">
        <f>'Raw Data'!DW459</f>
        <v>2550</v>
      </c>
      <c r="EP459">
        <f>'Raw Data'!DX459</f>
        <v>6</v>
      </c>
      <c r="EQ459">
        <f>'Raw Data'!DY459</f>
        <v>2540</v>
      </c>
      <c r="ER459">
        <f>'Raw Data'!DZ459</f>
        <v>6.7</v>
      </c>
      <c r="ES459">
        <f>'Raw Data'!EA459</f>
        <v>2550</v>
      </c>
      <c r="ET459">
        <f>'Raw Data'!EB459</f>
        <v>6.7</v>
      </c>
      <c r="EU459">
        <f>'Raw Data'!EC459</f>
        <v>2270</v>
      </c>
      <c r="EV459">
        <f>'Raw Data'!ED459</f>
        <v>6.7</v>
      </c>
      <c r="EW459">
        <f>'Raw Data'!EE459</f>
        <v>1.4419999999999999E-3</v>
      </c>
    </row>
    <row r="460" spans="1:153" x14ac:dyDescent="0.3">
      <c r="A460">
        <f>'Raw Data'!A460</f>
        <v>458</v>
      </c>
      <c r="B460" t="str">
        <f>'Raw Data'!B460</f>
        <v>Point</v>
      </c>
      <c r="C460">
        <f>'Raw Data'!C460</f>
        <v>58</v>
      </c>
      <c r="D460">
        <f>'Raw Data'!D460</f>
        <v>401</v>
      </c>
      <c r="E460" t="str">
        <f>'Raw Data'!E460</f>
        <v>Point</v>
      </c>
      <c r="F460">
        <f>'Raw Data'!F460</f>
        <v>4460093</v>
      </c>
      <c r="G460" t="str">
        <f>'Raw Data'!G460</f>
        <v>Trenton Police Department</v>
      </c>
      <c r="H460" s="3">
        <f>'Raw Data'!H460</f>
        <v>41418</v>
      </c>
      <c r="L460">
        <f t="shared" si="98"/>
        <v>0</v>
      </c>
      <c r="M460" s="5">
        <f t="shared" si="99"/>
        <v>41418</v>
      </c>
      <c r="N460" s="5">
        <f t="shared" si="107"/>
        <v>2013</v>
      </c>
      <c r="O460" s="5" t="str" cm="1">
        <f t="array" ref="O460">_xlfn.IFS(N460&lt;=2016,"before treatment",N460=2017,"unknown",N460&gt;2017,"after treatment")</f>
        <v>before treatment</v>
      </c>
      <c r="P460" s="5">
        <f t="shared" si="100"/>
        <v>1</v>
      </c>
      <c r="Q460" s="5">
        <f t="shared" si="101"/>
        <v>0</v>
      </c>
      <c r="R460" t="str">
        <f>'Raw Data'!I460</f>
        <v>Dade</v>
      </c>
      <c r="S460" t="str">
        <f>'Raw Data'!J460</f>
        <v>["NORTH SUNSET DRIVE","SUNSET DRIVE","State Route 136","State Route 136"]</v>
      </c>
      <c r="T460" t="str">
        <f>'Raw Data'!K460</f>
        <v>(none)</v>
      </c>
      <c r="U460" t="str">
        <f>'Raw Data'!L460</f>
        <v>(O) No Injury</v>
      </c>
      <c r="V460">
        <f>'Raw Data'!M460</f>
        <v>0</v>
      </c>
      <c r="W460">
        <f>'Raw Data'!N460</f>
        <v>0</v>
      </c>
      <c r="X460">
        <f>'Raw Data'!O460</f>
        <v>0</v>
      </c>
      <c r="Y460" t="str">
        <f>'Raw Data'!P460</f>
        <v>Angle (Other)</v>
      </c>
      <c r="Z460" t="str">
        <f>'Raw Data'!Q460</f>
        <v>On Roadway - Non-Intersection</v>
      </c>
      <c r="AA460" t="str">
        <f>'Raw Data'!R460</f>
        <v>["Motor Vehicle in Motion","Motor Vehicle in Motion"]</v>
      </c>
      <c r="AB460" t="str">
        <f>'Raw Data'!S460</f>
        <v>["Motor Vehicle in Motion","Motor Vehicle in Motion"]</v>
      </c>
      <c r="AC460" t="str">
        <f>'Raw Data'!T460</f>
        <v>(None)</v>
      </c>
      <c r="AD460">
        <f>'Raw Data'!U460</f>
        <v>2</v>
      </c>
      <c r="AE460" s="5" t="str">
        <f t="shared" si="108"/>
        <v>No</v>
      </c>
      <c r="AF460" t="str">
        <f>'Raw Data'!V460</f>
        <v>["Negotiating a Curve","Negotiating a Curve"]</v>
      </c>
      <c r="AG460" s="5">
        <f t="shared" si="102"/>
        <v>0</v>
      </c>
      <c r="AH460" t="str">
        <f>'Raw Data'!W460</f>
        <v>["East","South"]</v>
      </c>
      <c r="AI460" t="str">
        <f>'Raw Data'!X460</f>
        <v>Dark-Lighted</v>
      </c>
      <c r="AJ460" t="str">
        <f>'Raw Data'!Y460</f>
        <v>Dry</v>
      </c>
      <c r="AK460">
        <f>'Raw Data'!Z460</f>
        <v>0</v>
      </c>
      <c r="AL460" t="str">
        <f>'Raw Data'!AA460</f>
        <v>["Lap and Shoulder Belt Used","Lap and Shoulder Belt Used"]</v>
      </c>
      <c r="AM460" s="5">
        <f t="shared" si="103"/>
        <v>0</v>
      </c>
      <c r="AN460" t="str">
        <f>'Raw Data'!AB460</f>
        <v>["Passenger Car","Passenger Car"]</v>
      </c>
      <c r="AO460" t="str">
        <f>'Raw Data'!AC460</f>
        <v>0831013600I</v>
      </c>
      <c r="AP460">
        <f>'Raw Data'!AD460</f>
        <v>10.6</v>
      </c>
      <c r="AQ460">
        <f>'Raw Data'!AE460</f>
        <v>34.824573999999998</v>
      </c>
      <c r="AR460">
        <f>'Raw Data'!AF460</f>
        <v>-85.501885000000001</v>
      </c>
      <c r="AS460">
        <f>'Raw Data'!AG460</f>
        <v>70</v>
      </c>
      <c r="AT460">
        <f>'Raw Data'!AH460</f>
        <v>124</v>
      </c>
      <c r="AU460">
        <f>'Raw Data'!AI460</f>
        <v>1591</v>
      </c>
      <c r="AV460" t="str">
        <f>'Raw Data'!AJ460</f>
        <v>D6_0136_00_I</v>
      </c>
      <c r="AW460">
        <f>'Raw Data'!AK460</f>
        <v>176</v>
      </c>
      <c r="AX460">
        <f>'Raw Data'!AL460</f>
        <v>195</v>
      </c>
      <c r="AY460" t="str">
        <f>'Raw Data'!AM460</f>
        <v>simple</v>
      </c>
      <c r="AZ460">
        <f>'Raw Data'!AN460</f>
        <v>214</v>
      </c>
      <c r="BA460">
        <f>'Raw Data'!AO460</f>
        <v>112.5</v>
      </c>
      <c r="BB460">
        <f>'Raw Data'!AP460</f>
        <v>418.3</v>
      </c>
      <c r="BC460">
        <f>'Raw Data'!AQ460</f>
        <v>-85.503557999999998</v>
      </c>
      <c r="BD460">
        <f>'Raw Data'!AR460</f>
        <v>34.826135999999998</v>
      </c>
      <c r="BE460">
        <f>'Raw Data'!AS460</f>
        <v>-85.503185999999999</v>
      </c>
      <c r="BF460">
        <f>'Raw Data'!AT460</f>
        <v>34.825195000000001</v>
      </c>
      <c r="BG460" t="str">
        <f>'Raw Data'!AU460</f>
        <v>0831013600I</v>
      </c>
      <c r="BH460">
        <f>'Raw Data'!AV460</f>
        <v>1</v>
      </c>
      <c r="BI460">
        <f>'Raw Data'!AW460</f>
        <v>83</v>
      </c>
      <c r="BJ460">
        <f>'Raw Data'!AX460</f>
        <v>136</v>
      </c>
      <c r="BK460">
        <f>'Raw Data'!AY460</f>
        <v>0</v>
      </c>
      <c r="BL460">
        <f>'Raw Data'!AZ460</f>
        <v>55</v>
      </c>
      <c r="BM460">
        <f>'Raw Data'!BA460</f>
        <v>16.079999999999998</v>
      </c>
      <c r="BN460">
        <f>'Raw Data'!BB460</f>
        <v>15.54</v>
      </c>
      <c r="BO460">
        <f>'Raw Data'!BC460</f>
        <v>1878.3</v>
      </c>
      <c r="BP460">
        <f>'Raw Data'!BD460</f>
        <v>1863.2</v>
      </c>
      <c r="BQ460">
        <f>'Raw Data'!BE460</f>
        <v>1843.8</v>
      </c>
      <c r="BR460">
        <f>'Raw Data'!BF460</f>
        <v>55</v>
      </c>
      <c r="BS460">
        <f>'Raw Data'!BG460</f>
        <v>24</v>
      </c>
      <c r="BT460">
        <f>'Raw Data'!BH460</f>
        <v>31</v>
      </c>
      <c r="BU460">
        <f>'Raw Data'!BI460</f>
        <v>44173</v>
      </c>
      <c r="BV460" t="str">
        <f>'Raw Data'!BJ460</f>
        <v>NONE</v>
      </c>
      <c r="BW460">
        <f>'Raw Data'!BK460</f>
        <v>1.2260000000000001E-3</v>
      </c>
      <c r="BX460">
        <f>'Raw Data'!BL460</f>
        <v>15005</v>
      </c>
      <c r="BY460">
        <f>'Raw Data'!BM460</f>
        <v>14645</v>
      </c>
      <c r="BZ460" t="str">
        <f>'Raw Data'!BN460</f>
        <v>0831013600I</v>
      </c>
      <c r="CA460" t="str">
        <f>'Raw Data'!BO460</f>
        <v>DADE</v>
      </c>
      <c r="CB460">
        <f>'Raw Data'!BP460</f>
        <v>1</v>
      </c>
      <c r="CC460">
        <f>'Raw Data'!BQ460</f>
        <v>13600</v>
      </c>
      <c r="CD460">
        <f>'Raw Data'!BR460</f>
        <v>6</v>
      </c>
      <c r="CE460">
        <f>'Raw Data'!BS460</f>
        <v>1</v>
      </c>
      <c r="CF460">
        <f>'Raw Data'!BT460</f>
        <v>2</v>
      </c>
      <c r="CG460">
        <f>'Raw Data'!BU460</f>
        <v>1</v>
      </c>
      <c r="CH460">
        <f>'Raw Data'!BV460</f>
        <v>1</v>
      </c>
      <c r="CI460">
        <f>'Raw Data'!BW460</f>
        <v>2</v>
      </c>
      <c r="CJ460">
        <f>'Raw Data'!BX460</f>
        <v>0</v>
      </c>
      <c r="CK460">
        <f>'Raw Data'!BY460</f>
        <v>5</v>
      </c>
      <c r="CL460" t="str">
        <f>'Raw Data'!BZ460</f>
        <v>N</v>
      </c>
      <c r="CM460">
        <f t="shared" si="109"/>
        <v>0</v>
      </c>
      <c r="CN460">
        <f>'Raw Data'!CA460</f>
        <v>83</v>
      </c>
      <c r="CO460">
        <f>'Raw Data'!CB460</f>
        <v>136</v>
      </c>
      <c r="CP460">
        <f>'Raw Data'!CC460</f>
        <v>0</v>
      </c>
      <c r="CQ460" t="str">
        <f>'Raw Data'!CD460</f>
        <v>Not Urban</v>
      </c>
      <c r="CR460" t="str">
        <f>'Raw Data'!CE460</f>
        <v>Not Urban</v>
      </c>
      <c r="CS460">
        <f>'Raw Data'!CF460</f>
        <v>0</v>
      </c>
      <c r="CT460">
        <f>'Raw Data'!CG460</f>
        <v>55</v>
      </c>
      <c r="CU460">
        <f>'Raw Data'!CH460</f>
        <v>2000</v>
      </c>
      <c r="CV460" t="str">
        <f>'Raw Data'!CI460</f>
        <v xml:space="preserve"> </v>
      </c>
      <c r="CW460">
        <f>'Raw Data'!CJ460</f>
        <v>0</v>
      </c>
      <c r="CX460">
        <f>'Raw Data'!CK460</f>
        <v>3.342797</v>
      </c>
      <c r="CY460">
        <f>'Raw Data'!CL460</f>
        <v>14</v>
      </c>
      <c r="CZ460" t="str">
        <f>'Raw Data'!CM460</f>
        <v>State Mainline</v>
      </c>
      <c r="DA460">
        <f>'Raw Data'!CN460</f>
        <v>2000</v>
      </c>
      <c r="DB460">
        <f>'Raw Data'!CO460</f>
        <v>166056</v>
      </c>
      <c r="DC460">
        <f>'Raw Data'!CP460</f>
        <v>7.26</v>
      </c>
      <c r="DD460">
        <f>'Raw Data'!CQ460</f>
        <v>10.6</v>
      </c>
      <c r="DE460">
        <f>'Raw Data'!CR460</f>
        <v>166056</v>
      </c>
      <c r="DF460">
        <f>'Raw Data'!CS460</f>
        <v>0</v>
      </c>
      <c r="DG460">
        <f>'Raw Data'!CT460</f>
        <v>17649.966739</v>
      </c>
      <c r="DH460">
        <f>'Raw Data'!CU460</f>
        <v>100</v>
      </c>
      <c r="DI460">
        <f>'Raw Data'!CV460</f>
        <v>14677</v>
      </c>
      <c r="DJ460">
        <f>'Raw Data'!CW460</f>
        <v>9.6239000000000005E-2</v>
      </c>
      <c r="DK460">
        <f>'Raw Data'!CX460</f>
        <v>0</v>
      </c>
      <c r="DL460">
        <f>'Raw Data'!CY460</f>
        <v>1.2260000000000001E-3</v>
      </c>
      <c r="DM460">
        <f>'Raw Data'!CZ460</f>
        <v>159</v>
      </c>
      <c r="DN460" t="str">
        <f>'Raw Data'!DA460</f>
        <v>083-0147</v>
      </c>
      <c r="DO460" t="str">
        <f>'Raw Data'!DB460</f>
        <v>5R : Rural Major Collector</v>
      </c>
      <c r="DP460" t="str">
        <f>'Raw Data'!DC460</f>
        <v>34.827135, -85.503135</v>
      </c>
      <c r="DQ460">
        <f>'Raw Data'!DD460</f>
        <v>-85.503135</v>
      </c>
      <c r="DR460">
        <f>'Raw Data'!DE460</f>
        <v>34.827134999999998</v>
      </c>
      <c r="DS460">
        <f>'Raw Data'!DF460</f>
        <v>34.827134999999998</v>
      </c>
      <c r="DT460">
        <f>'Raw Data'!DG460</f>
        <v>-85.503135</v>
      </c>
      <c r="DU460">
        <f>'Raw Data'!DH460</f>
        <v>1.0839999999999999E-3</v>
      </c>
      <c r="DV460">
        <f>'Raw Data'!DI460</f>
        <v>1.2260000000000001E-3</v>
      </c>
      <c r="DW460">
        <f>'Raw Data'!DJ460</f>
        <v>70</v>
      </c>
      <c r="DX460" s="11">
        <f t="shared" si="110"/>
        <v>2880</v>
      </c>
      <c r="DY460" s="5">
        <f t="shared" si="111"/>
        <v>2620</v>
      </c>
      <c r="DZ460" s="5">
        <f t="shared" si="104"/>
        <v>260</v>
      </c>
      <c r="EA460" s="5">
        <f t="shared" si="105"/>
        <v>9.9236641221374045E-2</v>
      </c>
      <c r="EB460" s="5">
        <f t="shared" si="106"/>
        <v>2750</v>
      </c>
      <c r="EC460">
        <f>'Raw Data'!DK460</f>
        <v>2720</v>
      </c>
      <c r="ED460">
        <f>'Raw Data'!DL460</f>
        <v>5.5</v>
      </c>
      <c r="EE460">
        <f>'Raw Data'!DM460</f>
        <v>2960</v>
      </c>
      <c r="EF460">
        <f>'Raw Data'!DN460</f>
        <v>5.5</v>
      </c>
      <c r="EG460">
        <f>'Raw Data'!DO460</f>
        <v>2960</v>
      </c>
      <c r="EH460">
        <f>'Raw Data'!DP460</f>
        <v>5.5</v>
      </c>
      <c r="EI460">
        <f>'Raw Data'!DQ460</f>
        <v>2800</v>
      </c>
      <c r="EJ460">
        <f>'Raw Data'!DR460</f>
        <v>0</v>
      </c>
      <c r="EK460">
        <f>'Raw Data'!DS460</f>
        <v>2720</v>
      </c>
      <c r="EL460">
        <f>'Raw Data'!DT460</f>
        <v>5.8</v>
      </c>
      <c r="EM460">
        <f>'Raw Data'!DU460</f>
        <v>2670</v>
      </c>
      <c r="EN460">
        <f>'Raw Data'!DV460</f>
        <v>5.8</v>
      </c>
      <c r="EO460">
        <f>'Raw Data'!DW460</f>
        <v>2550</v>
      </c>
      <c r="EP460">
        <f>'Raw Data'!DX460</f>
        <v>6</v>
      </c>
      <c r="EQ460">
        <f>'Raw Data'!DY460</f>
        <v>2540</v>
      </c>
      <c r="ER460">
        <f>'Raw Data'!DZ460</f>
        <v>6.7</v>
      </c>
      <c r="ES460">
        <f>'Raw Data'!EA460</f>
        <v>2550</v>
      </c>
      <c r="ET460">
        <f>'Raw Data'!EB460</f>
        <v>6.7</v>
      </c>
      <c r="EU460">
        <f>'Raw Data'!EC460</f>
        <v>2270</v>
      </c>
      <c r="EV460">
        <f>'Raw Data'!ED460</f>
        <v>6.7</v>
      </c>
      <c r="EW460">
        <f>'Raw Data'!EE460</f>
        <v>1.4419999999999999E-3</v>
      </c>
    </row>
    <row r="461" spans="1:153" x14ac:dyDescent="0.3">
      <c r="A461">
        <f>'Raw Data'!A461</f>
        <v>459</v>
      </c>
      <c r="B461" t="str">
        <f>'Raw Data'!B461</f>
        <v>Point</v>
      </c>
      <c r="C461">
        <f>'Raw Data'!C461</f>
        <v>65</v>
      </c>
      <c r="D461">
        <f>'Raw Data'!D461</f>
        <v>393</v>
      </c>
      <c r="E461" t="str">
        <f>'Raw Data'!E461</f>
        <v>Point</v>
      </c>
      <c r="F461">
        <f>'Raw Data'!F461</f>
        <v>4477398</v>
      </c>
      <c r="G461" t="str">
        <f>'Raw Data'!G461</f>
        <v>Trenton Police Department</v>
      </c>
      <c r="H461" s="3">
        <f>'Raw Data'!H461</f>
        <v>41439</v>
      </c>
      <c r="L461">
        <f t="shared" si="98"/>
        <v>0</v>
      </c>
      <c r="M461" s="5">
        <f t="shared" si="99"/>
        <v>41439</v>
      </c>
      <c r="N461" s="5">
        <f t="shared" si="107"/>
        <v>2013</v>
      </c>
      <c r="O461" s="5" t="str" cm="1">
        <f t="array" ref="O461">_xlfn.IFS(N461&lt;=2016,"before treatment",N461=2017,"unknown",N461&gt;2017,"after treatment")</f>
        <v>before treatment</v>
      </c>
      <c r="P461" s="5">
        <f t="shared" si="100"/>
        <v>1</v>
      </c>
      <c r="Q461" s="5">
        <f t="shared" si="101"/>
        <v>0</v>
      </c>
      <c r="R461" t="str">
        <f>'Raw Data'!I461</f>
        <v>Dade</v>
      </c>
      <c r="S461" t="str">
        <f>'Raw Data'!J461</f>
        <v>["NORTH SUNSET DRIVE","SUNSET DRIVE","State Route 136","State Route 136"]</v>
      </c>
      <c r="T461" t="str">
        <f>'Raw Data'!K461</f>
        <v>(none)</v>
      </c>
      <c r="U461" t="str">
        <f>'Raw Data'!L461</f>
        <v>(O) No Injury</v>
      </c>
      <c r="V461">
        <f>'Raw Data'!M461</f>
        <v>0</v>
      </c>
      <c r="W461">
        <f>'Raw Data'!N461</f>
        <v>0</v>
      </c>
      <c r="X461">
        <f>'Raw Data'!O461</f>
        <v>0</v>
      </c>
      <c r="Y461" t="str">
        <f>'Raw Data'!P461</f>
        <v>Rear End</v>
      </c>
      <c r="Z461" t="str">
        <f>'Raw Data'!Q461</f>
        <v>On Roadway - Non-Intersection</v>
      </c>
      <c r="AA461" t="str">
        <f>'Raw Data'!R461</f>
        <v>["Motor Vehicle in Motion","Motor Vehicle in Motion"]</v>
      </c>
      <c r="AB461" t="str">
        <f>'Raw Data'!S461</f>
        <v>["Motor Vehicle in Motion","Motor Vehicle in Motion"]</v>
      </c>
      <c r="AC461" t="str">
        <f>'Raw Data'!T461</f>
        <v>Following Too Close</v>
      </c>
      <c r="AD461">
        <f>'Raw Data'!U461</f>
        <v>2</v>
      </c>
      <c r="AE461" s="5" t="str">
        <f t="shared" si="108"/>
        <v>No</v>
      </c>
      <c r="AF461" t="str">
        <f>'Raw Data'!V461</f>
        <v>["Stopped","Straight"]</v>
      </c>
      <c r="AG461" s="5">
        <f t="shared" si="102"/>
        <v>0</v>
      </c>
      <c r="AH461" t="str">
        <f>'Raw Data'!W461</f>
        <v>["West","West"]</v>
      </c>
      <c r="AI461" t="str">
        <f>'Raw Data'!X461</f>
        <v>Daylight</v>
      </c>
      <c r="AJ461" t="str">
        <f>'Raw Data'!Y461</f>
        <v>Dry</v>
      </c>
      <c r="AK461">
        <f>'Raw Data'!Z461</f>
        <v>0</v>
      </c>
      <c r="AL461" t="str">
        <f>'Raw Data'!AA461</f>
        <v>["Lap and Shoulder Belt Used","Lap and Shoulder Belt Used","Lap and Shoulder Belt Used","Unknown"]</v>
      </c>
      <c r="AM461" s="5">
        <f t="shared" si="103"/>
        <v>0</v>
      </c>
      <c r="AN461" t="str">
        <f>'Raw Data'!AB461</f>
        <v>["Passenger Car","Passenger Car"]</v>
      </c>
      <c r="AO461" t="str">
        <f>'Raw Data'!AC461</f>
        <v>0831013600I</v>
      </c>
      <c r="AP461">
        <f>'Raw Data'!AD461</f>
        <v>10.6</v>
      </c>
      <c r="AQ461">
        <f>'Raw Data'!AE461</f>
        <v>34.824573999999998</v>
      </c>
      <c r="AR461">
        <f>'Raw Data'!AF461</f>
        <v>-85.501885000000001</v>
      </c>
      <c r="AS461">
        <f>'Raw Data'!AG461</f>
        <v>70</v>
      </c>
      <c r="AT461">
        <f>'Raw Data'!AH461</f>
        <v>124</v>
      </c>
      <c r="AU461">
        <f>'Raw Data'!AI461</f>
        <v>1591</v>
      </c>
      <c r="AV461" t="str">
        <f>'Raw Data'!AJ461</f>
        <v>D6_0136_00_I</v>
      </c>
      <c r="AW461">
        <f>'Raw Data'!AK461</f>
        <v>176</v>
      </c>
      <c r="AX461">
        <f>'Raw Data'!AL461</f>
        <v>195</v>
      </c>
      <c r="AY461" t="str">
        <f>'Raw Data'!AM461</f>
        <v>simple</v>
      </c>
      <c r="AZ461">
        <f>'Raw Data'!AN461</f>
        <v>214</v>
      </c>
      <c r="BA461">
        <f>'Raw Data'!AO461</f>
        <v>112.5</v>
      </c>
      <c r="BB461">
        <f>'Raw Data'!AP461</f>
        <v>418.3</v>
      </c>
      <c r="BC461">
        <f>'Raw Data'!AQ461</f>
        <v>-85.503557999999998</v>
      </c>
      <c r="BD461">
        <f>'Raw Data'!AR461</f>
        <v>34.826135999999998</v>
      </c>
      <c r="BE461">
        <f>'Raw Data'!AS461</f>
        <v>-85.503185999999999</v>
      </c>
      <c r="BF461">
        <f>'Raw Data'!AT461</f>
        <v>34.825195000000001</v>
      </c>
      <c r="BG461" t="str">
        <f>'Raw Data'!AU461</f>
        <v>0831013600I</v>
      </c>
      <c r="BH461">
        <f>'Raw Data'!AV461</f>
        <v>1</v>
      </c>
      <c r="BI461">
        <f>'Raw Data'!AW461</f>
        <v>83</v>
      </c>
      <c r="BJ461">
        <f>'Raw Data'!AX461</f>
        <v>136</v>
      </c>
      <c r="BK461">
        <f>'Raw Data'!AY461</f>
        <v>0</v>
      </c>
      <c r="BL461">
        <f>'Raw Data'!AZ461</f>
        <v>55</v>
      </c>
      <c r="BM461">
        <f>'Raw Data'!BA461</f>
        <v>16.079999999999998</v>
      </c>
      <c r="BN461">
        <f>'Raw Data'!BB461</f>
        <v>15.54</v>
      </c>
      <c r="BO461">
        <f>'Raw Data'!BC461</f>
        <v>1878.3</v>
      </c>
      <c r="BP461">
        <f>'Raw Data'!BD461</f>
        <v>1863.2</v>
      </c>
      <c r="BQ461">
        <f>'Raw Data'!BE461</f>
        <v>1843.8</v>
      </c>
      <c r="BR461">
        <f>'Raw Data'!BF461</f>
        <v>55</v>
      </c>
      <c r="BS461">
        <f>'Raw Data'!BG461</f>
        <v>24</v>
      </c>
      <c r="BT461">
        <f>'Raw Data'!BH461</f>
        <v>31</v>
      </c>
      <c r="BU461">
        <f>'Raw Data'!BI461</f>
        <v>44173</v>
      </c>
      <c r="BV461" t="str">
        <f>'Raw Data'!BJ461</f>
        <v>NONE</v>
      </c>
      <c r="BW461">
        <f>'Raw Data'!BK461</f>
        <v>1.2260000000000001E-3</v>
      </c>
      <c r="BX461">
        <f>'Raw Data'!BL461</f>
        <v>15005</v>
      </c>
      <c r="BY461">
        <f>'Raw Data'!BM461</f>
        <v>14645</v>
      </c>
      <c r="BZ461" t="str">
        <f>'Raw Data'!BN461</f>
        <v>0831013600I</v>
      </c>
      <c r="CA461" t="str">
        <f>'Raw Data'!BO461</f>
        <v>DADE</v>
      </c>
      <c r="CB461">
        <f>'Raw Data'!BP461</f>
        <v>1</v>
      </c>
      <c r="CC461">
        <f>'Raw Data'!BQ461</f>
        <v>13600</v>
      </c>
      <c r="CD461">
        <f>'Raw Data'!BR461</f>
        <v>6</v>
      </c>
      <c r="CE461">
        <f>'Raw Data'!BS461</f>
        <v>1</v>
      </c>
      <c r="CF461">
        <f>'Raw Data'!BT461</f>
        <v>2</v>
      </c>
      <c r="CG461">
        <f>'Raw Data'!BU461</f>
        <v>1</v>
      </c>
      <c r="CH461">
        <f>'Raw Data'!BV461</f>
        <v>1</v>
      </c>
      <c r="CI461">
        <f>'Raw Data'!BW461</f>
        <v>2</v>
      </c>
      <c r="CJ461">
        <f>'Raw Data'!BX461</f>
        <v>0</v>
      </c>
      <c r="CK461">
        <f>'Raw Data'!BY461</f>
        <v>5</v>
      </c>
      <c r="CL461" t="str">
        <f>'Raw Data'!BZ461</f>
        <v>N</v>
      </c>
      <c r="CM461">
        <f t="shared" si="109"/>
        <v>0</v>
      </c>
      <c r="CN461">
        <f>'Raw Data'!CA461</f>
        <v>83</v>
      </c>
      <c r="CO461">
        <f>'Raw Data'!CB461</f>
        <v>136</v>
      </c>
      <c r="CP461">
        <f>'Raw Data'!CC461</f>
        <v>0</v>
      </c>
      <c r="CQ461" t="str">
        <f>'Raw Data'!CD461</f>
        <v>Not Urban</v>
      </c>
      <c r="CR461" t="str">
        <f>'Raw Data'!CE461</f>
        <v>Not Urban</v>
      </c>
      <c r="CS461">
        <f>'Raw Data'!CF461</f>
        <v>0</v>
      </c>
      <c r="CT461">
        <f>'Raw Data'!CG461</f>
        <v>55</v>
      </c>
      <c r="CU461">
        <f>'Raw Data'!CH461</f>
        <v>2000</v>
      </c>
      <c r="CV461" t="str">
        <f>'Raw Data'!CI461</f>
        <v xml:space="preserve"> </v>
      </c>
      <c r="CW461">
        <f>'Raw Data'!CJ461</f>
        <v>0</v>
      </c>
      <c r="CX461">
        <f>'Raw Data'!CK461</f>
        <v>3.342797</v>
      </c>
      <c r="CY461">
        <f>'Raw Data'!CL461</f>
        <v>14</v>
      </c>
      <c r="CZ461" t="str">
        <f>'Raw Data'!CM461</f>
        <v>State Mainline</v>
      </c>
      <c r="DA461">
        <f>'Raw Data'!CN461</f>
        <v>2000</v>
      </c>
      <c r="DB461">
        <f>'Raw Data'!CO461</f>
        <v>166056</v>
      </c>
      <c r="DC461">
        <f>'Raw Data'!CP461</f>
        <v>7.26</v>
      </c>
      <c r="DD461">
        <f>'Raw Data'!CQ461</f>
        <v>10.6</v>
      </c>
      <c r="DE461">
        <f>'Raw Data'!CR461</f>
        <v>166056</v>
      </c>
      <c r="DF461">
        <f>'Raw Data'!CS461</f>
        <v>0</v>
      </c>
      <c r="DG461">
        <f>'Raw Data'!CT461</f>
        <v>17649.966739</v>
      </c>
      <c r="DH461">
        <f>'Raw Data'!CU461</f>
        <v>100</v>
      </c>
      <c r="DI461">
        <f>'Raw Data'!CV461</f>
        <v>14677</v>
      </c>
      <c r="DJ461">
        <f>'Raw Data'!CW461</f>
        <v>9.6239000000000005E-2</v>
      </c>
      <c r="DK461">
        <f>'Raw Data'!CX461</f>
        <v>0</v>
      </c>
      <c r="DL461">
        <f>'Raw Data'!CY461</f>
        <v>1.2260000000000001E-3</v>
      </c>
      <c r="DM461">
        <f>'Raw Data'!CZ461</f>
        <v>159</v>
      </c>
      <c r="DN461" t="str">
        <f>'Raw Data'!DA461</f>
        <v>083-0147</v>
      </c>
      <c r="DO461" t="str">
        <f>'Raw Data'!DB461</f>
        <v>5R : Rural Major Collector</v>
      </c>
      <c r="DP461" t="str">
        <f>'Raw Data'!DC461</f>
        <v>34.827135, -85.503135</v>
      </c>
      <c r="DQ461">
        <f>'Raw Data'!DD461</f>
        <v>-85.503135</v>
      </c>
      <c r="DR461">
        <f>'Raw Data'!DE461</f>
        <v>34.827134999999998</v>
      </c>
      <c r="DS461">
        <f>'Raw Data'!DF461</f>
        <v>34.827134999999998</v>
      </c>
      <c r="DT461">
        <f>'Raw Data'!DG461</f>
        <v>-85.503135</v>
      </c>
      <c r="DU461">
        <f>'Raw Data'!DH461</f>
        <v>1.0839999999999999E-3</v>
      </c>
      <c r="DV461">
        <f>'Raw Data'!DI461</f>
        <v>1.2260000000000001E-3</v>
      </c>
      <c r="DW461">
        <f>'Raw Data'!DJ461</f>
        <v>70</v>
      </c>
      <c r="DX461" s="11">
        <f t="shared" si="110"/>
        <v>2880</v>
      </c>
      <c r="DY461" s="5">
        <f t="shared" si="111"/>
        <v>2620</v>
      </c>
      <c r="DZ461" s="5">
        <f t="shared" si="104"/>
        <v>260</v>
      </c>
      <c r="EA461" s="5">
        <f t="shared" si="105"/>
        <v>9.9236641221374045E-2</v>
      </c>
      <c r="EB461" s="5">
        <f t="shared" si="106"/>
        <v>2750</v>
      </c>
      <c r="EC461">
        <f>'Raw Data'!DK461</f>
        <v>2720</v>
      </c>
      <c r="ED461">
        <f>'Raw Data'!DL461</f>
        <v>5.5</v>
      </c>
      <c r="EE461">
        <f>'Raw Data'!DM461</f>
        <v>2960</v>
      </c>
      <c r="EF461">
        <f>'Raw Data'!DN461</f>
        <v>5.5</v>
      </c>
      <c r="EG461">
        <f>'Raw Data'!DO461</f>
        <v>2960</v>
      </c>
      <c r="EH461">
        <f>'Raw Data'!DP461</f>
        <v>5.5</v>
      </c>
      <c r="EI461">
        <f>'Raw Data'!DQ461</f>
        <v>2800</v>
      </c>
      <c r="EJ461">
        <f>'Raw Data'!DR461</f>
        <v>0</v>
      </c>
      <c r="EK461">
        <f>'Raw Data'!DS461</f>
        <v>2720</v>
      </c>
      <c r="EL461">
        <f>'Raw Data'!DT461</f>
        <v>5.8</v>
      </c>
      <c r="EM461">
        <f>'Raw Data'!DU461</f>
        <v>2670</v>
      </c>
      <c r="EN461">
        <f>'Raw Data'!DV461</f>
        <v>5.8</v>
      </c>
      <c r="EO461">
        <f>'Raw Data'!DW461</f>
        <v>2550</v>
      </c>
      <c r="EP461">
        <f>'Raw Data'!DX461</f>
        <v>6</v>
      </c>
      <c r="EQ461">
        <f>'Raw Data'!DY461</f>
        <v>2540</v>
      </c>
      <c r="ER461">
        <f>'Raw Data'!DZ461</f>
        <v>6.7</v>
      </c>
      <c r="ES461">
        <f>'Raw Data'!EA461</f>
        <v>2550</v>
      </c>
      <c r="ET461">
        <f>'Raw Data'!EB461</f>
        <v>6.7</v>
      </c>
      <c r="EU461">
        <f>'Raw Data'!EC461</f>
        <v>2270</v>
      </c>
      <c r="EV461">
        <f>'Raw Data'!ED461</f>
        <v>6.7</v>
      </c>
      <c r="EW461">
        <f>'Raw Data'!EE461</f>
        <v>1.4419999999999999E-3</v>
      </c>
    </row>
    <row r="462" spans="1:153" x14ac:dyDescent="0.3">
      <c r="A462">
        <f>'Raw Data'!A462</f>
        <v>460</v>
      </c>
      <c r="B462" t="str">
        <f>'Raw Data'!B462</f>
        <v>Point</v>
      </c>
      <c r="C462">
        <f>'Raw Data'!C462</f>
        <v>66</v>
      </c>
      <c r="D462">
        <f>'Raw Data'!D462</f>
        <v>395</v>
      </c>
      <c r="E462" t="str">
        <f>'Raw Data'!E462</f>
        <v>Point</v>
      </c>
      <c r="F462">
        <f>'Raw Data'!F462</f>
        <v>4478597</v>
      </c>
      <c r="G462" t="str">
        <f>'Raw Data'!G462</f>
        <v>Trenton Police Department</v>
      </c>
      <c r="H462" s="3">
        <f>'Raw Data'!H462</f>
        <v>41437</v>
      </c>
      <c r="L462">
        <f t="shared" si="98"/>
        <v>0</v>
      </c>
      <c r="M462" s="5">
        <f t="shared" si="99"/>
        <v>41437</v>
      </c>
      <c r="N462" s="5">
        <f t="shared" si="107"/>
        <v>2013</v>
      </c>
      <c r="O462" s="5" t="str" cm="1">
        <f t="array" ref="O462">_xlfn.IFS(N462&lt;=2016,"before treatment",N462=2017,"unknown",N462&gt;2017,"after treatment")</f>
        <v>before treatment</v>
      </c>
      <c r="P462" s="5">
        <f t="shared" si="100"/>
        <v>1</v>
      </c>
      <c r="Q462" s="5">
        <f t="shared" si="101"/>
        <v>0</v>
      </c>
      <c r="R462" t="str">
        <f>'Raw Data'!I462</f>
        <v>Dade</v>
      </c>
      <c r="S462" t="str">
        <f>'Raw Data'!J462</f>
        <v>["NORTH SUNSET DRIVE","SUNSET DRIVE","State Route 136","State Route 136"]</v>
      </c>
      <c r="T462" t="str">
        <f>'Raw Data'!K462</f>
        <v>(none)</v>
      </c>
      <c r="U462" t="str">
        <f>'Raw Data'!L462</f>
        <v>(O) No Injury</v>
      </c>
      <c r="V462">
        <f>'Raw Data'!M462</f>
        <v>0</v>
      </c>
      <c r="W462">
        <f>'Raw Data'!N462</f>
        <v>0</v>
      </c>
      <c r="X462">
        <f>'Raw Data'!O462</f>
        <v>0</v>
      </c>
      <c r="Y462" t="str">
        <f>'Raw Data'!P462</f>
        <v>Angle (Other)</v>
      </c>
      <c r="Z462" t="str">
        <f>'Raw Data'!Q462</f>
        <v>On Roadway - Non-Intersection</v>
      </c>
      <c r="AA462" t="str">
        <f>'Raw Data'!R462</f>
        <v>["Motor Vehicle in Motion","Motor Vehicle in Motion"]</v>
      </c>
      <c r="AB462" t="str">
        <f>'Raw Data'!S462</f>
        <v>["Motor Vehicle in Motion","Motor Vehicle in Motion"]</v>
      </c>
      <c r="AC462" t="str">
        <f>'Raw Data'!T462</f>
        <v>Failure to Yield</v>
      </c>
      <c r="AD462">
        <f>'Raw Data'!U462</f>
        <v>2</v>
      </c>
      <c r="AE462" s="5" t="str">
        <f t="shared" si="108"/>
        <v>No</v>
      </c>
      <c r="AF462" t="str">
        <f>'Raw Data'!V462</f>
        <v>["Straight","Straight"]</v>
      </c>
      <c r="AG462" s="5">
        <f t="shared" si="102"/>
        <v>0</v>
      </c>
      <c r="AH462" t="str">
        <f>'Raw Data'!W462</f>
        <v>["South","West"]</v>
      </c>
      <c r="AI462" t="str">
        <f>'Raw Data'!X462</f>
        <v>Daylight</v>
      </c>
      <c r="AJ462" t="str">
        <f>'Raw Data'!Y462</f>
        <v>Dry</v>
      </c>
      <c r="AK462">
        <f>'Raw Data'!Z462</f>
        <v>0</v>
      </c>
      <c r="AL462" t="str">
        <f>'Raw Data'!AA462</f>
        <v>["Child Restraint System (Properly Used)","Lap and Shoulder Belt Used","Lap and Shoulder Belt Used","Lap and Shoulder Belt Used","Lap and Shoulder Belt Used"]</v>
      </c>
      <c r="AM462" s="5">
        <f t="shared" si="103"/>
        <v>0</v>
      </c>
      <c r="AN462" t="str">
        <f>'Raw Data'!AB462</f>
        <v>["Passenger Car","Sports Utility Vehicle (SUV)"]</v>
      </c>
      <c r="AO462" t="str">
        <f>'Raw Data'!AC462</f>
        <v>0831013600I</v>
      </c>
      <c r="AP462">
        <f>'Raw Data'!AD462</f>
        <v>10.6</v>
      </c>
      <c r="AQ462">
        <f>'Raw Data'!AE462</f>
        <v>34.824573999999998</v>
      </c>
      <c r="AR462">
        <f>'Raw Data'!AF462</f>
        <v>-85.501885000000001</v>
      </c>
      <c r="AS462">
        <f>'Raw Data'!AG462</f>
        <v>70</v>
      </c>
      <c r="AT462">
        <f>'Raw Data'!AH462</f>
        <v>124</v>
      </c>
      <c r="AU462">
        <f>'Raw Data'!AI462</f>
        <v>1591</v>
      </c>
      <c r="AV462" t="str">
        <f>'Raw Data'!AJ462</f>
        <v>D6_0136_00_I</v>
      </c>
      <c r="AW462">
        <f>'Raw Data'!AK462</f>
        <v>176</v>
      </c>
      <c r="AX462">
        <f>'Raw Data'!AL462</f>
        <v>195</v>
      </c>
      <c r="AY462" t="str">
        <f>'Raw Data'!AM462</f>
        <v>simple</v>
      </c>
      <c r="AZ462">
        <f>'Raw Data'!AN462</f>
        <v>214</v>
      </c>
      <c r="BA462">
        <f>'Raw Data'!AO462</f>
        <v>112.5</v>
      </c>
      <c r="BB462">
        <f>'Raw Data'!AP462</f>
        <v>418.3</v>
      </c>
      <c r="BC462">
        <f>'Raw Data'!AQ462</f>
        <v>-85.503557999999998</v>
      </c>
      <c r="BD462">
        <f>'Raw Data'!AR462</f>
        <v>34.826135999999998</v>
      </c>
      <c r="BE462">
        <f>'Raw Data'!AS462</f>
        <v>-85.503185999999999</v>
      </c>
      <c r="BF462">
        <f>'Raw Data'!AT462</f>
        <v>34.825195000000001</v>
      </c>
      <c r="BG462" t="str">
        <f>'Raw Data'!AU462</f>
        <v>0831013600I</v>
      </c>
      <c r="BH462">
        <f>'Raw Data'!AV462</f>
        <v>1</v>
      </c>
      <c r="BI462">
        <f>'Raw Data'!AW462</f>
        <v>83</v>
      </c>
      <c r="BJ462">
        <f>'Raw Data'!AX462</f>
        <v>136</v>
      </c>
      <c r="BK462">
        <f>'Raw Data'!AY462</f>
        <v>0</v>
      </c>
      <c r="BL462">
        <f>'Raw Data'!AZ462</f>
        <v>55</v>
      </c>
      <c r="BM462">
        <f>'Raw Data'!BA462</f>
        <v>16.079999999999998</v>
      </c>
      <c r="BN462">
        <f>'Raw Data'!BB462</f>
        <v>15.54</v>
      </c>
      <c r="BO462">
        <f>'Raw Data'!BC462</f>
        <v>1878.3</v>
      </c>
      <c r="BP462">
        <f>'Raw Data'!BD462</f>
        <v>1863.2</v>
      </c>
      <c r="BQ462">
        <f>'Raw Data'!BE462</f>
        <v>1843.8</v>
      </c>
      <c r="BR462">
        <f>'Raw Data'!BF462</f>
        <v>55</v>
      </c>
      <c r="BS462">
        <f>'Raw Data'!BG462</f>
        <v>24</v>
      </c>
      <c r="BT462">
        <f>'Raw Data'!BH462</f>
        <v>31</v>
      </c>
      <c r="BU462">
        <f>'Raw Data'!BI462</f>
        <v>44173</v>
      </c>
      <c r="BV462" t="str">
        <f>'Raw Data'!BJ462</f>
        <v>NONE</v>
      </c>
      <c r="BW462">
        <f>'Raw Data'!BK462</f>
        <v>1.2260000000000001E-3</v>
      </c>
      <c r="BX462">
        <f>'Raw Data'!BL462</f>
        <v>15005</v>
      </c>
      <c r="BY462">
        <f>'Raw Data'!BM462</f>
        <v>14645</v>
      </c>
      <c r="BZ462" t="str">
        <f>'Raw Data'!BN462</f>
        <v>0831013600I</v>
      </c>
      <c r="CA462" t="str">
        <f>'Raw Data'!BO462</f>
        <v>DADE</v>
      </c>
      <c r="CB462">
        <f>'Raw Data'!BP462</f>
        <v>1</v>
      </c>
      <c r="CC462">
        <f>'Raw Data'!BQ462</f>
        <v>13600</v>
      </c>
      <c r="CD462">
        <f>'Raw Data'!BR462</f>
        <v>6</v>
      </c>
      <c r="CE462">
        <f>'Raw Data'!BS462</f>
        <v>1</v>
      </c>
      <c r="CF462">
        <f>'Raw Data'!BT462</f>
        <v>2</v>
      </c>
      <c r="CG462">
        <f>'Raw Data'!BU462</f>
        <v>1</v>
      </c>
      <c r="CH462">
        <f>'Raw Data'!BV462</f>
        <v>1</v>
      </c>
      <c r="CI462">
        <f>'Raw Data'!BW462</f>
        <v>2</v>
      </c>
      <c r="CJ462">
        <f>'Raw Data'!BX462</f>
        <v>0</v>
      </c>
      <c r="CK462">
        <f>'Raw Data'!BY462</f>
        <v>5</v>
      </c>
      <c r="CL462" t="str">
        <f>'Raw Data'!BZ462</f>
        <v>N</v>
      </c>
      <c r="CM462">
        <f t="shared" si="109"/>
        <v>0</v>
      </c>
      <c r="CN462">
        <f>'Raw Data'!CA462</f>
        <v>83</v>
      </c>
      <c r="CO462">
        <f>'Raw Data'!CB462</f>
        <v>136</v>
      </c>
      <c r="CP462">
        <f>'Raw Data'!CC462</f>
        <v>0</v>
      </c>
      <c r="CQ462" t="str">
        <f>'Raw Data'!CD462</f>
        <v>Not Urban</v>
      </c>
      <c r="CR462" t="str">
        <f>'Raw Data'!CE462</f>
        <v>Not Urban</v>
      </c>
      <c r="CS462">
        <f>'Raw Data'!CF462</f>
        <v>0</v>
      </c>
      <c r="CT462">
        <f>'Raw Data'!CG462</f>
        <v>55</v>
      </c>
      <c r="CU462">
        <f>'Raw Data'!CH462</f>
        <v>2000</v>
      </c>
      <c r="CV462" t="str">
        <f>'Raw Data'!CI462</f>
        <v xml:space="preserve"> </v>
      </c>
      <c r="CW462">
        <f>'Raw Data'!CJ462</f>
        <v>0</v>
      </c>
      <c r="CX462">
        <f>'Raw Data'!CK462</f>
        <v>3.342797</v>
      </c>
      <c r="CY462">
        <f>'Raw Data'!CL462</f>
        <v>14</v>
      </c>
      <c r="CZ462" t="str">
        <f>'Raw Data'!CM462</f>
        <v>State Mainline</v>
      </c>
      <c r="DA462">
        <f>'Raw Data'!CN462</f>
        <v>2000</v>
      </c>
      <c r="DB462">
        <f>'Raw Data'!CO462</f>
        <v>166056</v>
      </c>
      <c r="DC462">
        <f>'Raw Data'!CP462</f>
        <v>7.26</v>
      </c>
      <c r="DD462">
        <f>'Raw Data'!CQ462</f>
        <v>10.6</v>
      </c>
      <c r="DE462">
        <f>'Raw Data'!CR462</f>
        <v>166056</v>
      </c>
      <c r="DF462">
        <f>'Raw Data'!CS462</f>
        <v>0</v>
      </c>
      <c r="DG462">
        <f>'Raw Data'!CT462</f>
        <v>17649.966739</v>
      </c>
      <c r="DH462">
        <f>'Raw Data'!CU462</f>
        <v>100</v>
      </c>
      <c r="DI462">
        <f>'Raw Data'!CV462</f>
        <v>14677</v>
      </c>
      <c r="DJ462">
        <f>'Raw Data'!CW462</f>
        <v>9.6239000000000005E-2</v>
      </c>
      <c r="DK462">
        <f>'Raw Data'!CX462</f>
        <v>0</v>
      </c>
      <c r="DL462">
        <f>'Raw Data'!CY462</f>
        <v>1.2260000000000001E-3</v>
      </c>
      <c r="DM462">
        <f>'Raw Data'!CZ462</f>
        <v>159</v>
      </c>
      <c r="DN462" t="str">
        <f>'Raw Data'!DA462</f>
        <v>083-0147</v>
      </c>
      <c r="DO462" t="str">
        <f>'Raw Data'!DB462</f>
        <v>5R : Rural Major Collector</v>
      </c>
      <c r="DP462" t="str">
        <f>'Raw Data'!DC462</f>
        <v>34.827135, -85.503135</v>
      </c>
      <c r="DQ462">
        <f>'Raw Data'!DD462</f>
        <v>-85.503135</v>
      </c>
      <c r="DR462">
        <f>'Raw Data'!DE462</f>
        <v>34.827134999999998</v>
      </c>
      <c r="DS462">
        <f>'Raw Data'!DF462</f>
        <v>34.827134999999998</v>
      </c>
      <c r="DT462">
        <f>'Raw Data'!DG462</f>
        <v>-85.503135</v>
      </c>
      <c r="DU462">
        <f>'Raw Data'!DH462</f>
        <v>1.0839999999999999E-3</v>
      </c>
      <c r="DV462">
        <f>'Raw Data'!DI462</f>
        <v>1.2260000000000001E-3</v>
      </c>
      <c r="DW462">
        <f>'Raw Data'!DJ462</f>
        <v>70</v>
      </c>
      <c r="DX462" s="11">
        <f t="shared" si="110"/>
        <v>2880</v>
      </c>
      <c r="DY462" s="5">
        <f t="shared" si="111"/>
        <v>2620</v>
      </c>
      <c r="DZ462" s="5">
        <f t="shared" si="104"/>
        <v>260</v>
      </c>
      <c r="EA462" s="5">
        <f t="shared" si="105"/>
        <v>9.9236641221374045E-2</v>
      </c>
      <c r="EB462" s="5">
        <f t="shared" si="106"/>
        <v>2750</v>
      </c>
      <c r="EC462">
        <f>'Raw Data'!DK462</f>
        <v>2720</v>
      </c>
      <c r="ED462">
        <f>'Raw Data'!DL462</f>
        <v>5.5</v>
      </c>
      <c r="EE462">
        <f>'Raw Data'!DM462</f>
        <v>2960</v>
      </c>
      <c r="EF462">
        <f>'Raw Data'!DN462</f>
        <v>5.5</v>
      </c>
      <c r="EG462">
        <f>'Raw Data'!DO462</f>
        <v>2960</v>
      </c>
      <c r="EH462">
        <f>'Raw Data'!DP462</f>
        <v>5.5</v>
      </c>
      <c r="EI462">
        <f>'Raw Data'!DQ462</f>
        <v>2800</v>
      </c>
      <c r="EJ462">
        <f>'Raw Data'!DR462</f>
        <v>0</v>
      </c>
      <c r="EK462">
        <f>'Raw Data'!DS462</f>
        <v>2720</v>
      </c>
      <c r="EL462">
        <f>'Raw Data'!DT462</f>
        <v>5.8</v>
      </c>
      <c r="EM462">
        <f>'Raw Data'!DU462</f>
        <v>2670</v>
      </c>
      <c r="EN462">
        <f>'Raw Data'!DV462</f>
        <v>5.8</v>
      </c>
      <c r="EO462">
        <f>'Raw Data'!DW462</f>
        <v>2550</v>
      </c>
      <c r="EP462">
        <f>'Raw Data'!DX462</f>
        <v>6</v>
      </c>
      <c r="EQ462">
        <f>'Raw Data'!DY462</f>
        <v>2540</v>
      </c>
      <c r="ER462">
        <f>'Raw Data'!DZ462</f>
        <v>6.7</v>
      </c>
      <c r="ES462">
        <f>'Raw Data'!EA462</f>
        <v>2550</v>
      </c>
      <c r="ET462">
        <f>'Raw Data'!EB462</f>
        <v>6.7</v>
      </c>
      <c r="EU462">
        <f>'Raw Data'!EC462</f>
        <v>2270</v>
      </c>
      <c r="EV462">
        <f>'Raw Data'!ED462</f>
        <v>6.7</v>
      </c>
      <c r="EW462">
        <f>'Raw Data'!EE462</f>
        <v>1.4419999999999999E-3</v>
      </c>
    </row>
    <row r="463" spans="1:153" x14ac:dyDescent="0.3">
      <c r="A463">
        <f>'Raw Data'!A463</f>
        <v>461</v>
      </c>
      <c r="B463" t="str">
        <f>'Raw Data'!B463</f>
        <v>Point</v>
      </c>
      <c r="C463">
        <f>'Raw Data'!C463</f>
        <v>131</v>
      </c>
      <c r="D463">
        <f>'Raw Data'!D463</f>
        <v>387</v>
      </c>
      <c r="E463" t="str">
        <f>'Raw Data'!E463</f>
        <v>Point</v>
      </c>
      <c r="F463">
        <f>'Raw Data'!F463</f>
        <v>4498758</v>
      </c>
      <c r="G463" t="str">
        <f>'Raw Data'!G463</f>
        <v>Trenton Police Department</v>
      </c>
      <c r="H463" s="3">
        <f>'Raw Data'!H463</f>
        <v>41463</v>
      </c>
      <c r="L463">
        <f t="shared" si="98"/>
        <v>0</v>
      </c>
      <c r="M463" s="5">
        <f t="shared" si="99"/>
        <v>41463</v>
      </c>
      <c r="N463" s="5">
        <f t="shared" si="107"/>
        <v>2013</v>
      </c>
      <c r="O463" s="5" t="str" cm="1">
        <f t="array" ref="O463">_xlfn.IFS(N463&lt;=2016,"before treatment",N463=2017,"unknown",N463&gt;2017,"after treatment")</f>
        <v>before treatment</v>
      </c>
      <c r="P463" s="5">
        <f t="shared" si="100"/>
        <v>1</v>
      </c>
      <c r="Q463" s="5">
        <f t="shared" si="101"/>
        <v>0</v>
      </c>
      <c r="R463" t="str">
        <f>'Raw Data'!I463</f>
        <v>Dade</v>
      </c>
      <c r="S463" t="str">
        <f>'Raw Data'!J463</f>
        <v>["NORTH SUNSET DRIVE","SUNSET DRIVE","State Route 136","State Route 136"]</v>
      </c>
      <c r="T463" t="str">
        <f>'Raw Data'!K463</f>
        <v>(none)</v>
      </c>
      <c r="U463" t="str">
        <f>'Raw Data'!L463</f>
        <v>(A) Suspected Serious Injury</v>
      </c>
      <c r="V463">
        <f>'Raw Data'!M463</f>
        <v>0</v>
      </c>
      <c r="W463">
        <f>'Raw Data'!N463</f>
        <v>1</v>
      </c>
      <c r="X463">
        <f>'Raw Data'!O463</f>
        <v>0</v>
      </c>
      <c r="Y463" t="str">
        <f>'Raw Data'!P463</f>
        <v>Rear End</v>
      </c>
      <c r="Z463" t="str">
        <f>'Raw Data'!Q463</f>
        <v>On Roadway - Non-Intersection</v>
      </c>
      <c r="AA463" t="str">
        <f>'Raw Data'!R463</f>
        <v>["Motor Vehicle in Motion","Motor Vehicle in Motion"]</v>
      </c>
      <c r="AB463" t="str">
        <f>'Raw Data'!S463</f>
        <v>["Motor Vehicle in Motion","Motor Vehicle in Motion"]</v>
      </c>
      <c r="AC463" t="str">
        <f>'Raw Data'!T463</f>
        <v>Other</v>
      </c>
      <c r="AD463">
        <f>'Raw Data'!U463</f>
        <v>2</v>
      </c>
      <c r="AE463" s="5" t="str">
        <f t="shared" si="108"/>
        <v>No</v>
      </c>
      <c r="AF463" t="str">
        <f>'Raw Data'!V463</f>
        <v>["Stopped","Straight"]</v>
      </c>
      <c r="AG463" s="5">
        <f t="shared" si="102"/>
        <v>0</v>
      </c>
      <c r="AH463" t="str">
        <f>'Raw Data'!W463</f>
        <v>["West","West"]</v>
      </c>
      <c r="AI463" t="str">
        <f>'Raw Data'!X463</f>
        <v>Daylight</v>
      </c>
      <c r="AJ463" t="str">
        <f>'Raw Data'!Y463</f>
        <v>Dry</v>
      </c>
      <c r="AK463">
        <f>'Raw Data'!Z463</f>
        <v>0</v>
      </c>
      <c r="AL463" t="str">
        <f>'Raw Data'!AA463</f>
        <v>["Lap and Shoulder Belt Used","Lap and Shoulder Belt Used"]</v>
      </c>
      <c r="AM463" s="5">
        <f t="shared" si="103"/>
        <v>0</v>
      </c>
      <c r="AN463" t="str">
        <f>'Raw Data'!AB463</f>
        <v>["Pickup Truck","Sports Utility Vehicle (SUV)"]</v>
      </c>
      <c r="AO463" t="str">
        <f>'Raw Data'!AC463</f>
        <v>0831013600I</v>
      </c>
      <c r="AP463">
        <f>'Raw Data'!AD463</f>
        <v>10.6</v>
      </c>
      <c r="AQ463">
        <f>'Raw Data'!AE463</f>
        <v>34.824573999999998</v>
      </c>
      <c r="AR463">
        <f>'Raw Data'!AF463</f>
        <v>-85.501885000000001</v>
      </c>
      <c r="AS463">
        <f>'Raw Data'!AG463</f>
        <v>70</v>
      </c>
      <c r="AT463">
        <f>'Raw Data'!AH463</f>
        <v>124</v>
      </c>
      <c r="AU463">
        <f>'Raw Data'!AI463</f>
        <v>1591</v>
      </c>
      <c r="AV463" t="str">
        <f>'Raw Data'!AJ463</f>
        <v>D6_0136_00_I</v>
      </c>
      <c r="AW463">
        <f>'Raw Data'!AK463</f>
        <v>176</v>
      </c>
      <c r="AX463">
        <f>'Raw Data'!AL463</f>
        <v>195</v>
      </c>
      <c r="AY463" t="str">
        <f>'Raw Data'!AM463</f>
        <v>simple</v>
      </c>
      <c r="AZ463">
        <f>'Raw Data'!AN463</f>
        <v>214</v>
      </c>
      <c r="BA463">
        <f>'Raw Data'!AO463</f>
        <v>112.5</v>
      </c>
      <c r="BB463">
        <f>'Raw Data'!AP463</f>
        <v>418.3</v>
      </c>
      <c r="BC463">
        <f>'Raw Data'!AQ463</f>
        <v>-85.503557999999998</v>
      </c>
      <c r="BD463">
        <f>'Raw Data'!AR463</f>
        <v>34.826135999999998</v>
      </c>
      <c r="BE463">
        <f>'Raw Data'!AS463</f>
        <v>-85.503185999999999</v>
      </c>
      <c r="BF463">
        <f>'Raw Data'!AT463</f>
        <v>34.825195000000001</v>
      </c>
      <c r="BG463" t="str">
        <f>'Raw Data'!AU463</f>
        <v>0831013600I</v>
      </c>
      <c r="BH463">
        <f>'Raw Data'!AV463</f>
        <v>1</v>
      </c>
      <c r="BI463">
        <f>'Raw Data'!AW463</f>
        <v>83</v>
      </c>
      <c r="BJ463">
        <f>'Raw Data'!AX463</f>
        <v>136</v>
      </c>
      <c r="BK463">
        <f>'Raw Data'!AY463</f>
        <v>0</v>
      </c>
      <c r="BL463">
        <f>'Raw Data'!AZ463</f>
        <v>55</v>
      </c>
      <c r="BM463">
        <f>'Raw Data'!BA463</f>
        <v>16.079999999999998</v>
      </c>
      <c r="BN463">
        <f>'Raw Data'!BB463</f>
        <v>15.54</v>
      </c>
      <c r="BO463">
        <f>'Raw Data'!BC463</f>
        <v>1878.3</v>
      </c>
      <c r="BP463">
        <f>'Raw Data'!BD463</f>
        <v>1863.2</v>
      </c>
      <c r="BQ463">
        <f>'Raw Data'!BE463</f>
        <v>1843.8</v>
      </c>
      <c r="BR463">
        <f>'Raw Data'!BF463</f>
        <v>55</v>
      </c>
      <c r="BS463">
        <f>'Raw Data'!BG463</f>
        <v>24</v>
      </c>
      <c r="BT463">
        <f>'Raw Data'!BH463</f>
        <v>31</v>
      </c>
      <c r="BU463">
        <f>'Raw Data'!BI463</f>
        <v>44173</v>
      </c>
      <c r="BV463" t="str">
        <f>'Raw Data'!BJ463</f>
        <v>NONE</v>
      </c>
      <c r="BW463">
        <f>'Raw Data'!BK463</f>
        <v>1.2260000000000001E-3</v>
      </c>
      <c r="BX463">
        <f>'Raw Data'!BL463</f>
        <v>15005</v>
      </c>
      <c r="BY463">
        <f>'Raw Data'!BM463</f>
        <v>14645</v>
      </c>
      <c r="BZ463" t="str">
        <f>'Raw Data'!BN463</f>
        <v>0831013600I</v>
      </c>
      <c r="CA463" t="str">
        <f>'Raw Data'!BO463</f>
        <v>DADE</v>
      </c>
      <c r="CB463">
        <f>'Raw Data'!BP463</f>
        <v>1</v>
      </c>
      <c r="CC463">
        <f>'Raw Data'!BQ463</f>
        <v>13600</v>
      </c>
      <c r="CD463">
        <f>'Raw Data'!BR463</f>
        <v>6</v>
      </c>
      <c r="CE463">
        <f>'Raw Data'!BS463</f>
        <v>1</v>
      </c>
      <c r="CF463">
        <f>'Raw Data'!BT463</f>
        <v>2</v>
      </c>
      <c r="CG463">
        <f>'Raw Data'!BU463</f>
        <v>1</v>
      </c>
      <c r="CH463">
        <f>'Raw Data'!BV463</f>
        <v>1</v>
      </c>
      <c r="CI463">
        <f>'Raw Data'!BW463</f>
        <v>2</v>
      </c>
      <c r="CJ463">
        <f>'Raw Data'!BX463</f>
        <v>0</v>
      </c>
      <c r="CK463">
        <f>'Raw Data'!BY463</f>
        <v>5</v>
      </c>
      <c r="CL463" t="str">
        <f>'Raw Data'!BZ463</f>
        <v>N</v>
      </c>
      <c r="CM463">
        <f t="shared" si="109"/>
        <v>0</v>
      </c>
      <c r="CN463">
        <f>'Raw Data'!CA463</f>
        <v>83</v>
      </c>
      <c r="CO463">
        <f>'Raw Data'!CB463</f>
        <v>136</v>
      </c>
      <c r="CP463">
        <f>'Raw Data'!CC463</f>
        <v>0</v>
      </c>
      <c r="CQ463" t="str">
        <f>'Raw Data'!CD463</f>
        <v>Not Urban</v>
      </c>
      <c r="CR463" t="str">
        <f>'Raw Data'!CE463</f>
        <v>Not Urban</v>
      </c>
      <c r="CS463">
        <f>'Raw Data'!CF463</f>
        <v>0</v>
      </c>
      <c r="CT463">
        <f>'Raw Data'!CG463</f>
        <v>55</v>
      </c>
      <c r="CU463">
        <f>'Raw Data'!CH463</f>
        <v>2000</v>
      </c>
      <c r="CV463" t="str">
        <f>'Raw Data'!CI463</f>
        <v xml:space="preserve"> </v>
      </c>
      <c r="CW463">
        <f>'Raw Data'!CJ463</f>
        <v>0</v>
      </c>
      <c r="CX463">
        <f>'Raw Data'!CK463</f>
        <v>3.342797</v>
      </c>
      <c r="CY463">
        <f>'Raw Data'!CL463</f>
        <v>14</v>
      </c>
      <c r="CZ463" t="str">
        <f>'Raw Data'!CM463</f>
        <v>State Mainline</v>
      </c>
      <c r="DA463">
        <f>'Raw Data'!CN463</f>
        <v>2000</v>
      </c>
      <c r="DB463">
        <f>'Raw Data'!CO463</f>
        <v>166056</v>
      </c>
      <c r="DC463">
        <f>'Raw Data'!CP463</f>
        <v>7.26</v>
      </c>
      <c r="DD463">
        <f>'Raw Data'!CQ463</f>
        <v>10.6</v>
      </c>
      <c r="DE463">
        <f>'Raw Data'!CR463</f>
        <v>166056</v>
      </c>
      <c r="DF463">
        <f>'Raw Data'!CS463</f>
        <v>0</v>
      </c>
      <c r="DG463">
        <f>'Raw Data'!CT463</f>
        <v>17649.966739</v>
      </c>
      <c r="DH463">
        <f>'Raw Data'!CU463</f>
        <v>100</v>
      </c>
      <c r="DI463">
        <f>'Raw Data'!CV463</f>
        <v>14677</v>
      </c>
      <c r="DJ463">
        <f>'Raw Data'!CW463</f>
        <v>9.6239000000000005E-2</v>
      </c>
      <c r="DK463">
        <f>'Raw Data'!CX463</f>
        <v>0</v>
      </c>
      <c r="DL463">
        <f>'Raw Data'!CY463</f>
        <v>1.2260000000000001E-3</v>
      </c>
      <c r="DM463">
        <f>'Raw Data'!CZ463</f>
        <v>159</v>
      </c>
      <c r="DN463" t="str">
        <f>'Raw Data'!DA463</f>
        <v>083-0147</v>
      </c>
      <c r="DO463" t="str">
        <f>'Raw Data'!DB463</f>
        <v>5R : Rural Major Collector</v>
      </c>
      <c r="DP463" t="str">
        <f>'Raw Data'!DC463</f>
        <v>34.827135, -85.503135</v>
      </c>
      <c r="DQ463">
        <f>'Raw Data'!DD463</f>
        <v>-85.503135</v>
      </c>
      <c r="DR463">
        <f>'Raw Data'!DE463</f>
        <v>34.827134999999998</v>
      </c>
      <c r="DS463">
        <f>'Raw Data'!DF463</f>
        <v>34.827134999999998</v>
      </c>
      <c r="DT463">
        <f>'Raw Data'!DG463</f>
        <v>-85.503135</v>
      </c>
      <c r="DU463">
        <f>'Raw Data'!DH463</f>
        <v>1.0839999999999999E-3</v>
      </c>
      <c r="DV463">
        <f>'Raw Data'!DI463</f>
        <v>1.2260000000000001E-3</v>
      </c>
      <c r="DW463">
        <f>'Raw Data'!DJ463</f>
        <v>70</v>
      </c>
      <c r="DX463" s="11">
        <f t="shared" si="110"/>
        <v>2880</v>
      </c>
      <c r="DY463" s="5">
        <f t="shared" si="111"/>
        <v>2620</v>
      </c>
      <c r="DZ463" s="5">
        <f t="shared" si="104"/>
        <v>260</v>
      </c>
      <c r="EA463" s="5">
        <f t="shared" si="105"/>
        <v>9.9236641221374045E-2</v>
      </c>
      <c r="EB463" s="5">
        <f t="shared" si="106"/>
        <v>2750</v>
      </c>
      <c r="EC463">
        <f>'Raw Data'!DK463</f>
        <v>2720</v>
      </c>
      <c r="ED463">
        <f>'Raw Data'!DL463</f>
        <v>5.5</v>
      </c>
      <c r="EE463">
        <f>'Raw Data'!DM463</f>
        <v>2960</v>
      </c>
      <c r="EF463">
        <f>'Raw Data'!DN463</f>
        <v>5.5</v>
      </c>
      <c r="EG463">
        <f>'Raw Data'!DO463</f>
        <v>2960</v>
      </c>
      <c r="EH463">
        <f>'Raw Data'!DP463</f>
        <v>5.5</v>
      </c>
      <c r="EI463">
        <f>'Raw Data'!DQ463</f>
        <v>2800</v>
      </c>
      <c r="EJ463">
        <f>'Raw Data'!DR463</f>
        <v>0</v>
      </c>
      <c r="EK463">
        <f>'Raw Data'!DS463</f>
        <v>2720</v>
      </c>
      <c r="EL463">
        <f>'Raw Data'!DT463</f>
        <v>5.8</v>
      </c>
      <c r="EM463">
        <f>'Raw Data'!DU463</f>
        <v>2670</v>
      </c>
      <c r="EN463">
        <f>'Raw Data'!DV463</f>
        <v>5.8</v>
      </c>
      <c r="EO463">
        <f>'Raw Data'!DW463</f>
        <v>2550</v>
      </c>
      <c r="EP463">
        <f>'Raw Data'!DX463</f>
        <v>6</v>
      </c>
      <c r="EQ463">
        <f>'Raw Data'!DY463</f>
        <v>2540</v>
      </c>
      <c r="ER463">
        <f>'Raw Data'!DZ463</f>
        <v>6.7</v>
      </c>
      <c r="ES463">
        <f>'Raw Data'!EA463</f>
        <v>2550</v>
      </c>
      <c r="ET463">
        <f>'Raw Data'!EB463</f>
        <v>6.7</v>
      </c>
      <c r="EU463">
        <f>'Raw Data'!EC463</f>
        <v>2270</v>
      </c>
      <c r="EV463">
        <f>'Raw Data'!ED463</f>
        <v>6.7</v>
      </c>
      <c r="EW463">
        <f>'Raw Data'!EE463</f>
        <v>1.4419999999999999E-3</v>
      </c>
    </row>
    <row r="464" spans="1:153" x14ac:dyDescent="0.3">
      <c r="A464">
        <f>'Raw Data'!A464</f>
        <v>462</v>
      </c>
      <c r="B464" t="str">
        <f>'Raw Data'!B464</f>
        <v>Point</v>
      </c>
      <c r="C464">
        <f>'Raw Data'!C464</f>
        <v>134</v>
      </c>
      <c r="D464">
        <f>'Raw Data'!D464</f>
        <v>386</v>
      </c>
      <c r="E464" t="str">
        <f>'Raw Data'!E464</f>
        <v>Point</v>
      </c>
      <c r="F464">
        <f>'Raw Data'!F464</f>
        <v>4506657</v>
      </c>
      <c r="G464" t="str">
        <f>'Raw Data'!G464</f>
        <v>Trenton Police Department</v>
      </c>
      <c r="H464" s="3">
        <f>'Raw Data'!H464</f>
        <v>41467</v>
      </c>
      <c r="L464">
        <f t="shared" si="98"/>
        <v>0</v>
      </c>
      <c r="M464" s="5">
        <f t="shared" si="99"/>
        <v>41467</v>
      </c>
      <c r="N464" s="5">
        <f t="shared" si="107"/>
        <v>2013</v>
      </c>
      <c r="O464" s="5" t="str" cm="1">
        <f t="array" ref="O464">_xlfn.IFS(N464&lt;=2016,"before treatment",N464=2017,"unknown",N464&gt;2017,"after treatment")</f>
        <v>before treatment</v>
      </c>
      <c r="P464" s="5">
        <f t="shared" si="100"/>
        <v>1</v>
      </c>
      <c r="Q464" s="5">
        <f t="shared" si="101"/>
        <v>0</v>
      </c>
      <c r="R464" t="str">
        <f>'Raw Data'!I464</f>
        <v>Dade</v>
      </c>
      <c r="S464" t="str">
        <f>'Raw Data'!J464</f>
        <v>["NORTH SUNSET DRIVE","SUNSET DRIVE","State Route 136","State Route 136"]</v>
      </c>
      <c r="T464" t="str">
        <f>'Raw Data'!K464</f>
        <v>(none)</v>
      </c>
      <c r="U464" t="str">
        <f>'Raw Data'!L464</f>
        <v>(C) Possible Injury / Complaint</v>
      </c>
      <c r="V464">
        <f>'Raw Data'!M464</f>
        <v>0</v>
      </c>
      <c r="W464">
        <f>'Raw Data'!N464</f>
        <v>0</v>
      </c>
      <c r="X464">
        <f>'Raw Data'!O464</f>
        <v>0</v>
      </c>
      <c r="Y464" t="str">
        <f>'Raw Data'!P464</f>
        <v>Left Angle Crash</v>
      </c>
      <c r="Z464" t="str">
        <f>'Raw Data'!Q464</f>
        <v>On Roadway - Non-Intersection</v>
      </c>
      <c r="AA464" t="str">
        <f>'Raw Data'!R464</f>
        <v>["Motor Vehicle in Motion","Motor Vehicle in Motion"]</v>
      </c>
      <c r="AB464" t="str">
        <f>'Raw Data'!S464</f>
        <v>["Motor Vehicle in Motion","Motor Vehicle in Motion"]</v>
      </c>
      <c r="AC464" t="str">
        <f>'Raw Data'!T464</f>
        <v>Disregard Stop Sign/Signal</v>
      </c>
      <c r="AD464">
        <f>'Raw Data'!U464</f>
        <v>2</v>
      </c>
      <c r="AE464" s="5" t="str">
        <f t="shared" si="108"/>
        <v>No</v>
      </c>
      <c r="AF464" t="str">
        <f>'Raw Data'!V464</f>
        <v>["Straight","Turning Left"]</v>
      </c>
      <c r="AG464" s="5">
        <f t="shared" si="102"/>
        <v>1</v>
      </c>
      <c r="AH464" t="str">
        <f>'Raw Data'!W464</f>
        <v>["North","West"]</v>
      </c>
      <c r="AI464" t="str">
        <f>'Raw Data'!X464</f>
        <v>Daylight</v>
      </c>
      <c r="AJ464" t="str">
        <f>'Raw Data'!Y464</f>
        <v>Dry</v>
      </c>
      <c r="AK464">
        <f>'Raw Data'!Z464</f>
        <v>0</v>
      </c>
      <c r="AL464" t="str">
        <f>'Raw Data'!AA464</f>
        <v>["Lap and Shoulder Belt Used","Lap and Shoulder Belt Used"]</v>
      </c>
      <c r="AM464" s="5">
        <f t="shared" si="103"/>
        <v>0</v>
      </c>
      <c r="AN464" t="str">
        <f>'Raw Data'!AB464</f>
        <v>["Passenger Car","Vehicle with Trailer"]</v>
      </c>
      <c r="AO464" t="str">
        <f>'Raw Data'!AC464</f>
        <v>0831013600I</v>
      </c>
      <c r="AP464">
        <f>'Raw Data'!AD464</f>
        <v>10.6</v>
      </c>
      <c r="AQ464">
        <f>'Raw Data'!AE464</f>
        <v>34.824573999999998</v>
      </c>
      <c r="AR464">
        <f>'Raw Data'!AF464</f>
        <v>-85.501885000000001</v>
      </c>
      <c r="AS464">
        <f>'Raw Data'!AG464</f>
        <v>70</v>
      </c>
      <c r="AT464">
        <f>'Raw Data'!AH464</f>
        <v>124</v>
      </c>
      <c r="AU464">
        <f>'Raw Data'!AI464</f>
        <v>1591</v>
      </c>
      <c r="AV464" t="str">
        <f>'Raw Data'!AJ464</f>
        <v>D6_0136_00_I</v>
      </c>
      <c r="AW464">
        <f>'Raw Data'!AK464</f>
        <v>176</v>
      </c>
      <c r="AX464">
        <f>'Raw Data'!AL464</f>
        <v>195</v>
      </c>
      <c r="AY464" t="str">
        <f>'Raw Data'!AM464</f>
        <v>simple</v>
      </c>
      <c r="AZ464">
        <f>'Raw Data'!AN464</f>
        <v>214</v>
      </c>
      <c r="BA464">
        <f>'Raw Data'!AO464</f>
        <v>112.5</v>
      </c>
      <c r="BB464">
        <f>'Raw Data'!AP464</f>
        <v>418.3</v>
      </c>
      <c r="BC464">
        <f>'Raw Data'!AQ464</f>
        <v>-85.503557999999998</v>
      </c>
      <c r="BD464">
        <f>'Raw Data'!AR464</f>
        <v>34.826135999999998</v>
      </c>
      <c r="BE464">
        <f>'Raw Data'!AS464</f>
        <v>-85.503185999999999</v>
      </c>
      <c r="BF464">
        <f>'Raw Data'!AT464</f>
        <v>34.825195000000001</v>
      </c>
      <c r="BG464" t="str">
        <f>'Raw Data'!AU464</f>
        <v>0831013600I</v>
      </c>
      <c r="BH464">
        <f>'Raw Data'!AV464</f>
        <v>1</v>
      </c>
      <c r="BI464">
        <f>'Raw Data'!AW464</f>
        <v>83</v>
      </c>
      <c r="BJ464">
        <f>'Raw Data'!AX464</f>
        <v>136</v>
      </c>
      <c r="BK464">
        <f>'Raw Data'!AY464</f>
        <v>0</v>
      </c>
      <c r="BL464">
        <f>'Raw Data'!AZ464</f>
        <v>55</v>
      </c>
      <c r="BM464">
        <f>'Raw Data'!BA464</f>
        <v>16.079999999999998</v>
      </c>
      <c r="BN464">
        <f>'Raw Data'!BB464</f>
        <v>15.54</v>
      </c>
      <c r="BO464">
        <f>'Raw Data'!BC464</f>
        <v>1878.3</v>
      </c>
      <c r="BP464">
        <f>'Raw Data'!BD464</f>
        <v>1863.2</v>
      </c>
      <c r="BQ464">
        <f>'Raw Data'!BE464</f>
        <v>1843.8</v>
      </c>
      <c r="BR464">
        <f>'Raw Data'!BF464</f>
        <v>55</v>
      </c>
      <c r="BS464">
        <f>'Raw Data'!BG464</f>
        <v>24</v>
      </c>
      <c r="BT464">
        <f>'Raw Data'!BH464</f>
        <v>31</v>
      </c>
      <c r="BU464">
        <f>'Raw Data'!BI464</f>
        <v>44173</v>
      </c>
      <c r="BV464" t="str">
        <f>'Raw Data'!BJ464</f>
        <v>NONE</v>
      </c>
      <c r="BW464">
        <f>'Raw Data'!BK464</f>
        <v>1.2260000000000001E-3</v>
      </c>
      <c r="BX464">
        <f>'Raw Data'!BL464</f>
        <v>15005</v>
      </c>
      <c r="BY464">
        <f>'Raw Data'!BM464</f>
        <v>14645</v>
      </c>
      <c r="BZ464" t="str">
        <f>'Raw Data'!BN464</f>
        <v>0831013600I</v>
      </c>
      <c r="CA464" t="str">
        <f>'Raw Data'!BO464</f>
        <v>DADE</v>
      </c>
      <c r="CB464">
        <f>'Raw Data'!BP464</f>
        <v>1</v>
      </c>
      <c r="CC464">
        <f>'Raw Data'!BQ464</f>
        <v>13600</v>
      </c>
      <c r="CD464">
        <f>'Raw Data'!BR464</f>
        <v>6</v>
      </c>
      <c r="CE464">
        <f>'Raw Data'!BS464</f>
        <v>1</v>
      </c>
      <c r="CF464">
        <f>'Raw Data'!BT464</f>
        <v>2</v>
      </c>
      <c r="CG464">
        <f>'Raw Data'!BU464</f>
        <v>1</v>
      </c>
      <c r="CH464">
        <f>'Raw Data'!BV464</f>
        <v>1</v>
      </c>
      <c r="CI464">
        <f>'Raw Data'!BW464</f>
        <v>2</v>
      </c>
      <c r="CJ464">
        <f>'Raw Data'!BX464</f>
        <v>0</v>
      </c>
      <c r="CK464">
        <f>'Raw Data'!BY464</f>
        <v>5</v>
      </c>
      <c r="CL464" t="str">
        <f>'Raw Data'!BZ464</f>
        <v>N</v>
      </c>
      <c r="CM464">
        <f t="shared" si="109"/>
        <v>0</v>
      </c>
      <c r="CN464">
        <f>'Raw Data'!CA464</f>
        <v>83</v>
      </c>
      <c r="CO464">
        <f>'Raw Data'!CB464</f>
        <v>136</v>
      </c>
      <c r="CP464">
        <f>'Raw Data'!CC464</f>
        <v>0</v>
      </c>
      <c r="CQ464" t="str">
        <f>'Raw Data'!CD464</f>
        <v>Not Urban</v>
      </c>
      <c r="CR464" t="str">
        <f>'Raw Data'!CE464</f>
        <v>Not Urban</v>
      </c>
      <c r="CS464">
        <f>'Raw Data'!CF464</f>
        <v>0</v>
      </c>
      <c r="CT464">
        <f>'Raw Data'!CG464</f>
        <v>55</v>
      </c>
      <c r="CU464">
        <f>'Raw Data'!CH464</f>
        <v>2000</v>
      </c>
      <c r="CV464" t="str">
        <f>'Raw Data'!CI464</f>
        <v xml:space="preserve"> </v>
      </c>
      <c r="CW464">
        <f>'Raw Data'!CJ464</f>
        <v>0</v>
      </c>
      <c r="CX464">
        <f>'Raw Data'!CK464</f>
        <v>3.342797</v>
      </c>
      <c r="CY464">
        <f>'Raw Data'!CL464</f>
        <v>14</v>
      </c>
      <c r="CZ464" t="str">
        <f>'Raw Data'!CM464</f>
        <v>State Mainline</v>
      </c>
      <c r="DA464">
        <f>'Raw Data'!CN464</f>
        <v>2000</v>
      </c>
      <c r="DB464">
        <f>'Raw Data'!CO464</f>
        <v>166056</v>
      </c>
      <c r="DC464">
        <f>'Raw Data'!CP464</f>
        <v>7.26</v>
      </c>
      <c r="DD464">
        <f>'Raw Data'!CQ464</f>
        <v>10.6</v>
      </c>
      <c r="DE464">
        <f>'Raw Data'!CR464</f>
        <v>166056</v>
      </c>
      <c r="DF464">
        <f>'Raw Data'!CS464</f>
        <v>0</v>
      </c>
      <c r="DG464">
        <f>'Raw Data'!CT464</f>
        <v>17649.966739</v>
      </c>
      <c r="DH464">
        <f>'Raw Data'!CU464</f>
        <v>100</v>
      </c>
      <c r="DI464">
        <f>'Raw Data'!CV464</f>
        <v>14677</v>
      </c>
      <c r="DJ464">
        <f>'Raw Data'!CW464</f>
        <v>9.6239000000000005E-2</v>
      </c>
      <c r="DK464">
        <f>'Raw Data'!CX464</f>
        <v>0</v>
      </c>
      <c r="DL464">
        <f>'Raw Data'!CY464</f>
        <v>1.2260000000000001E-3</v>
      </c>
      <c r="DM464">
        <f>'Raw Data'!CZ464</f>
        <v>159</v>
      </c>
      <c r="DN464" t="str">
        <f>'Raw Data'!DA464</f>
        <v>083-0147</v>
      </c>
      <c r="DO464" t="str">
        <f>'Raw Data'!DB464</f>
        <v>5R : Rural Major Collector</v>
      </c>
      <c r="DP464" t="str">
        <f>'Raw Data'!DC464</f>
        <v>34.827135, -85.503135</v>
      </c>
      <c r="DQ464">
        <f>'Raw Data'!DD464</f>
        <v>-85.503135</v>
      </c>
      <c r="DR464">
        <f>'Raw Data'!DE464</f>
        <v>34.827134999999998</v>
      </c>
      <c r="DS464">
        <f>'Raw Data'!DF464</f>
        <v>34.827134999999998</v>
      </c>
      <c r="DT464">
        <f>'Raw Data'!DG464</f>
        <v>-85.503135</v>
      </c>
      <c r="DU464">
        <f>'Raw Data'!DH464</f>
        <v>1.0839999999999999E-3</v>
      </c>
      <c r="DV464">
        <f>'Raw Data'!DI464</f>
        <v>1.2260000000000001E-3</v>
      </c>
      <c r="DW464">
        <f>'Raw Data'!DJ464</f>
        <v>70</v>
      </c>
      <c r="DX464" s="11">
        <f t="shared" si="110"/>
        <v>2880</v>
      </c>
      <c r="DY464" s="5">
        <f t="shared" si="111"/>
        <v>2620</v>
      </c>
      <c r="DZ464" s="5">
        <f t="shared" si="104"/>
        <v>260</v>
      </c>
      <c r="EA464" s="5">
        <f t="shared" si="105"/>
        <v>9.9236641221374045E-2</v>
      </c>
      <c r="EB464" s="5">
        <f t="shared" si="106"/>
        <v>2750</v>
      </c>
      <c r="EC464">
        <f>'Raw Data'!DK464</f>
        <v>2720</v>
      </c>
      <c r="ED464">
        <f>'Raw Data'!DL464</f>
        <v>5.5</v>
      </c>
      <c r="EE464">
        <f>'Raw Data'!DM464</f>
        <v>2960</v>
      </c>
      <c r="EF464">
        <f>'Raw Data'!DN464</f>
        <v>5.5</v>
      </c>
      <c r="EG464">
        <f>'Raw Data'!DO464</f>
        <v>2960</v>
      </c>
      <c r="EH464">
        <f>'Raw Data'!DP464</f>
        <v>5.5</v>
      </c>
      <c r="EI464">
        <f>'Raw Data'!DQ464</f>
        <v>2800</v>
      </c>
      <c r="EJ464">
        <f>'Raw Data'!DR464</f>
        <v>0</v>
      </c>
      <c r="EK464">
        <f>'Raw Data'!DS464</f>
        <v>2720</v>
      </c>
      <c r="EL464">
        <f>'Raw Data'!DT464</f>
        <v>5.8</v>
      </c>
      <c r="EM464">
        <f>'Raw Data'!DU464</f>
        <v>2670</v>
      </c>
      <c r="EN464">
        <f>'Raw Data'!DV464</f>
        <v>5.8</v>
      </c>
      <c r="EO464">
        <f>'Raw Data'!DW464</f>
        <v>2550</v>
      </c>
      <c r="EP464">
        <f>'Raw Data'!DX464</f>
        <v>6</v>
      </c>
      <c r="EQ464">
        <f>'Raw Data'!DY464</f>
        <v>2540</v>
      </c>
      <c r="ER464">
        <f>'Raw Data'!DZ464</f>
        <v>6.7</v>
      </c>
      <c r="ES464">
        <f>'Raw Data'!EA464</f>
        <v>2550</v>
      </c>
      <c r="ET464">
        <f>'Raw Data'!EB464</f>
        <v>6.7</v>
      </c>
      <c r="EU464">
        <f>'Raw Data'!EC464</f>
        <v>2270</v>
      </c>
      <c r="EV464">
        <f>'Raw Data'!ED464</f>
        <v>6.7</v>
      </c>
      <c r="EW464">
        <f>'Raw Data'!EE464</f>
        <v>1.4419999999999999E-3</v>
      </c>
    </row>
    <row r="465" spans="1:153" x14ac:dyDescent="0.3">
      <c r="A465">
        <f>'Raw Data'!A465</f>
        <v>463</v>
      </c>
      <c r="B465" t="str">
        <f>'Raw Data'!B465</f>
        <v>Point</v>
      </c>
      <c r="C465">
        <f>'Raw Data'!C465</f>
        <v>137</v>
      </c>
      <c r="D465">
        <f>'Raw Data'!D465</f>
        <v>382</v>
      </c>
      <c r="E465" t="str">
        <f>'Raw Data'!E465</f>
        <v>Point</v>
      </c>
      <c r="F465">
        <f>'Raw Data'!F465</f>
        <v>4522458</v>
      </c>
      <c r="G465" t="str">
        <f>'Raw Data'!G465</f>
        <v>Trenton Police Department</v>
      </c>
      <c r="H465" s="3">
        <f>'Raw Data'!H465</f>
        <v>41482</v>
      </c>
      <c r="L465">
        <f t="shared" si="98"/>
        <v>0</v>
      </c>
      <c r="M465" s="5">
        <f t="shared" si="99"/>
        <v>41482</v>
      </c>
      <c r="N465" s="5">
        <f t="shared" si="107"/>
        <v>2013</v>
      </c>
      <c r="O465" s="5" t="str" cm="1">
        <f t="array" ref="O465">_xlfn.IFS(N465&lt;=2016,"before treatment",N465=2017,"unknown",N465&gt;2017,"after treatment")</f>
        <v>before treatment</v>
      </c>
      <c r="P465" s="5">
        <f t="shared" si="100"/>
        <v>1</v>
      </c>
      <c r="Q465" s="5">
        <f t="shared" si="101"/>
        <v>0</v>
      </c>
      <c r="R465" t="str">
        <f>'Raw Data'!I465</f>
        <v>Dade</v>
      </c>
      <c r="S465" t="str">
        <f>'Raw Data'!J465</f>
        <v>["NORTH SUNSET DRIVE","SUNSET DRIVE","State Route 136","State Route 136"]</v>
      </c>
      <c r="T465" t="str">
        <f>'Raw Data'!K465</f>
        <v>(none)</v>
      </c>
      <c r="U465" t="str">
        <f>'Raw Data'!L465</f>
        <v>(O) No Injury</v>
      </c>
      <c r="V465">
        <f>'Raw Data'!M465</f>
        <v>0</v>
      </c>
      <c r="W465">
        <f>'Raw Data'!N465</f>
        <v>0</v>
      </c>
      <c r="X465">
        <f>'Raw Data'!O465</f>
        <v>0</v>
      </c>
      <c r="Y465" t="str">
        <f>'Raw Data'!P465</f>
        <v>Rear End</v>
      </c>
      <c r="Z465" t="str">
        <f>'Raw Data'!Q465</f>
        <v>On Roadway - Non-Intersection</v>
      </c>
      <c r="AA465" t="str">
        <f>'Raw Data'!R465</f>
        <v>["Motor Vehicle in Motion","Motor Vehicle in Motion"]</v>
      </c>
      <c r="AB465" t="str">
        <f>'Raw Data'!S465</f>
        <v>["Motor Vehicle in Motion","Motor Vehicle in Motion"]</v>
      </c>
      <c r="AC465" t="str">
        <f>'Raw Data'!T465</f>
        <v>(None)</v>
      </c>
      <c r="AD465">
        <f>'Raw Data'!U465</f>
        <v>2</v>
      </c>
      <c r="AE465" s="5" t="str">
        <f t="shared" si="108"/>
        <v>No</v>
      </c>
      <c r="AF465" t="str">
        <f>'Raw Data'!V465</f>
        <v>["Straight","Straight"]</v>
      </c>
      <c r="AG465" s="5">
        <f t="shared" si="102"/>
        <v>0</v>
      </c>
      <c r="AH465" t="str">
        <f>'Raw Data'!W465</f>
        <v>["East","East"]</v>
      </c>
      <c r="AI465" t="str">
        <f>'Raw Data'!X465</f>
        <v>Daylight</v>
      </c>
      <c r="AJ465" t="str">
        <f>'Raw Data'!Y465</f>
        <v>Dry</v>
      </c>
      <c r="AK465">
        <f>'Raw Data'!Z465</f>
        <v>0</v>
      </c>
      <c r="AL465" t="str">
        <f>'Raw Data'!AA465</f>
        <v>["Lap and Shoulder Belt Used","Lap and Shoulder Belt Used"]</v>
      </c>
      <c r="AM465" s="5">
        <f t="shared" si="103"/>
        <v>0</v>
      </c>
      <c r="AN465" t="str">
        <f>'Raw Data'!AB465</f>
        <v>["Passenger Car","Passenger Car"]</v>
      </c>
      <c r="AO465" t="str">
        <f>'Raw Data'!AC465</f>
        <v>0831013600I</v>
      </c>
      <c r="AP465">
        <f>'Raw Data'!AD465</f>
        <v>10.6</v>
      </c>
      <c r="AQ465">
        <f>'Raw Data'!AE465</f>
        <v>34.824573999999998</v>
      </c>
      <c r="AR465">
        <f>'Raw Data'!AF465</f>
        <v>-85.501885000000001</v>
      </c>
      <c r="AS465">
        <f>'Raw Data'!AG465</f>
        <v>70</v>
      </c>
      <c r="AT465">
        <f>'Raw Data'!AH465</f>
        <v>124</v>
      </c>
      <c r="AU465">
        <f>'Raw Data'!AI465</f>
        <v>1591</v>
      </c>
      <c r="AV465" t="str">
        <f>'Raw Data'!AJ465</f>
        <v>D6_0136_00_I</v>
      </c>
      <c r="AW465">
        <f>'Raw Data'!AK465</f>
        <v>176</v>
      </c>
      <c r="AX465">
        <f>'Raw Data'!AL465</f>
        <v>195</v>
      </c>
      <c r="AY465" t="str">
        <f>'Raw Data'!AM465</f>
        <v>simple</v>
      </c>
      <c r="AZ465">
        <f>'Raw Data'!AN465</f>
        <v>214</v>
      </c>
      <c r="BA465">
        <f>'Raw Data'!AO465</f>
        <v>112.5</v>
      </c>
      <c r="BB465">
        <f>'Raw Data'!AP465</f>
        <v>418.3</v>
      </c>
      <c r="BC465">
        <f>'Raw Data'!AQ465</f>
        <v>-85.503557999999998</v>
      </c>
      <c r="BD465">
        <f>'Raw Data'!AR465</f>
        <v>34.826135999999998</v>
      </c>
      <c r="BE465">
        <f>'Raw Data'!AS465</f>
        <v>-85.503185999999999</v>
      </c>
      <c r="BF465">
        <f>'Raw Data'!AT465</f>
        <v>34.825195000000001</v>
      </c>
      <c r="BG465" t="str">
        <f>'Raw Data'!AU465</f>
        <v>0831013600I</v>
      </c>
      <c r="BH465">
        <f>'Raw Data'!AV465</f>
        <v>1</v>
      </c>
      <c r="BI465">
        <f>'Raw Data'!AW465</f>
        <v>83</v>
      </c>
      <c r="BJ465">
        <f>'Raw Data'!AX465</f>
        <v>136</v>
      </c>
      <c r="BK465">
        <f>'Raw Data'!AY465</f>
        <v>0</v>
      </c>
      <c r="BL465">
        <f>'Raw Data'!AZ465</f>
        <v>55</v>
      </c>
      <c r="BM465">
        <f>'Raw Data'!BA465</f>
        <v>16.079999999999998</v>
      </c>
      <c r="BN465">
        <f>'Raw Data'!BB465</f>
        <v>15.54</v>
      </c>
      <c r="BO465">
        <f>'Raw Data'!BC465</f>
        <v>1878.3</v>
      </c>
      <c r="BP465">
        <f>'Raw Data'!BD465</f>
        <v>1863.2</v>
      </c>
      <c r="BQ465">
        <f>'Raw Data'!BE465</f>
        <v>1843.8</v>
      </c>
      <c r="BR465">
        <f>'Raw Data'!BF465</f>
        <v>55</v>
      </c>
      <c r="BS465">
        <f>'Raw Data'!BG465</f>
        <v>24</v>
      </c>
      <c r="BT465">
        <f>'Raw Data'!BH465</f>
        <v>31</v>
      </c>
      <c r="BU465">
        <f>'Raw Data'!BI465</f>
        <v>44173</v>
      </c>
      <c r="BV465" t="str">
        <f>'Raw Data'!BJ465</f>
        <v>NONE</v>
      </c>
      <c r="BW465">
        <f>'Raw Data'!BK465</f>
        <v>1.2260000000000001E-3</v>
      </c>
      <c r="BX465">
        <f>'Raw Data'!BL465</f>
        <v>15005</v>
      </c>
      <c r="BY465">
        <f>'Raw Data'!BM465</f>
        <v>14645</v>
      </c>
      <c r="BZ465" t="str">
        <f>'Raw Data'!BN465</f>
        <v>0831013600I</v>
      </c>
      <c r="CA465" t="str">
        <f>'Raw Data'!BO465</f>
        <v>DADE</v>
      </c>
      <c r="CB465">
        <f>'Raw Data'!BP465</f>
        <v>1</v>
      </c>
      <c r="CC465">
        <f>'Raw Data'!BQ465</f>
        <v>13600</v>
      </c>
      <c r="CD465">
        <f>'Raw Data'!BR465</f>
        <v>6</v>
      </c>
      <c r="CE465">
        <f>'Raw Data'!BS465</f>
        <v>1</v>
      </c>
      <c r="CF465">
        <f>'Raw Data'!BT465</f>
        <v>2</v>
      </c>
      <c r="CG465">
        <f>'Raw Data'!BU465</f>
        <v>1</v>
      </c>
      <c r="CH465">
        <f>'Raw Data'!BV465</f>
        <v>1</v>
      </c>
      <c r="CI465">
        <f>'Raw Data'!BW465</f>
        <v>2</v>
      </c>
      <c r="CJ465">
        <f>'Raw Data'!BX465</f>
        <v>0</v>
      </c>
      <c r="CK465">
        <f>'Raw Data'!BY465</f>
        <v>5</v>
      </c>
      <c r="CL465" t="str">
        <f>'Raw Data'!BZ465</f>
        <v>N</v>
      </c>
      <c r="CM465">
        <f t="shared" si="109"/>
        <v>0</v>
      </c>
      <c r="CN465">
        <f>'Raw Data'!CA465</f>
        <v>83</v>
      </c>
      <c r="CO465">
        <f>'Raw Data'!CB465</f>
        <v>136</v>
      </c>
      <c r="CP465">
        <f>'Raw Data'!CC465</f>
        <v>0</v>
      </c>
      <c r="CQ465" t="str">
        <f>'Raw Data'!CD465</f>
        <v>Not Urban</v>
      </c>
      <c r="CR465" t="str">
        <f>'Raw Data'!CE465</f>
        <v>Not Urban</v>
      </c>
      <c r="CS465">
        <f>'Raw Data'!CF465</f>
        <v>0</v>
      </c>
      <c r="CT465">
        <f>'Raw Data'!CG465</f>
        <v>55</v>
      </c>
      <c r="CU465">
        <f>'Raw Data'!CH465</f>
        <v>2000</v>
      </c>
      <c r="CV465" t="str">
        <f>'Raw Data'!CI465</f>
        <v xml:space="preserve"> </v>
      </c>
      <c r="CW465">
        <f>'Raw Data'!CJ465</f>
        <v>0</v>
      </c>
      <c r="CX465">
        <f>'Raw Data'!CK465</f>
        <v>3.342797</v>
      </c>
      <c r="CY465">
        <f>'Raw Data'!CL465</f>
        <v>14</v>
      </c>
      <c r="CZ465" t="str">
        <f>'Raw Data'!CM465</f>
        <v>State Mainline</v>
      </c>
      <c r="DA465">
        <f>'Raw Data'!CN465</f>
        <v>2000</v>
      </c>
      <c r="DB465">
        <f>'Raw Data'!CO465</f>
        <v>166056</v>
      </c>
      <c r="DC465">
        <f>'Raw Data'!CP465</f>
        <v>7.26</v>
      </c>
      <c r="DD465">
        <f>'Raw Data'!CQ465</f>
        <v>10.6</v>
      </c>
      <c r="DE465">
        <f>'Raw Data'!CR465</f>
        <v>166056</v>
      </c>
      <c r="DF465">
        <f>'Raw Data'!CS465</f>
        <v>0</v>
      </c>
      <c r="DG465">
        <f>'Raw Data'!CT465</f>
        <v>17649.966739</v>
      </c>
      <c r="DH465">
        <f>'Raw Data'!CU465</f>
        <v>100</v>
      </c>
      <c r="DI465">
        <f>'Raw Data'!CV465</f>
        <v>14677</v>
      </c>
      <c r="DJ465">
        <f>'Raw Data'!CW465</f>
        <v>9.6239000000000005E-2</v>
      </c>
      <c r="DK465">
        <f>'Raw Data'!CX465</f>
        <v>0</v>
      </c>
      <c r="DL465">
        <f>'Raw Data'!CY465</f>
        <v>1.2260000000000001E-3</v>
      </c>
      <c r="DM465">
        <f>'Raw Data'!CZ465</f>
        <v>159</v>
      </c>
      <c r="DN465" t="str">
        <f>'Raw Data'!DA465</f>
        <v>083-0147</v>
      </c>
      <c r="DO465" t="str">
        <f>'Raw Data'!DB465</f>
        <v>5R : Rural Major Collector</v>
      </c>
      <c r="DP465" t="str">
        <f>'Raw Data'!DC465</f>
        <v>34.827135, -85.503135</v>
      </c>
      <c r="DQ465">
        <f>'Raw Data'!DD465</f>
        <v>-85.503135</v>
      </c>
      <c r="DR465">
        <f>'Raw Data'!DE465</f>
        <v>34.827134999999998</v>
      </c>
      <c r="DS465">
        <f>'Raw Data'!DF465</f>
        <v>34.827134999999998</v>
      </c>
      <c r="DT465">
        <f>'Raw Data'!DG465</f>
        <v>-85.503135</v>
      </c>
      <c r="DU465">
        <f>'Raw Data'!DH465</f>
        <v>1.0839999999999999E-3</v>
      </c>
      <c r="DV465">
        <f>'Raw Data'!DI465</f>
        <v>1.2260000000000001E-3</v>
      </c>
      <c r="DW465">
        <f>'Raw Data'!DJ465</f>
        <v>70</v>
      </c>
      <c r="DX465" s="11">
        <f t="shared" si="110"/>
        <v>2880</v>
      </c>
      <c r="DY465" s="5">
        <f t="shared" si="111"/>
        <v>2620</v>
      </c>
      <c r="DZ465" s="5">
        <f t="shared" si="104"/>
        <v>260</v>
      </c>
      <c r="EA465" s="5">
        <f t="shared" si="105"/>
        <v>9.9236641221374045E-2</v>
      </c>
      <c r="EB465" s="5">
        <f t="shared" si="106"/>
        <v>2750</v>
      </c>
      <c r="EC465">
        <f>'Raw Data'!DK465</f>
        <v>2720</v>
      </c>
      <c r="ED465">
        <f>'Raw Data'!DL465</f>
        <v>5.5</v>
      </c>
      <c r="EE465">
        <f>'Raw Data'!DM465</f>
        <v>2960</v>
      </c>
      <c r="EF465">
        <f>'Raw Data'!DN465</f>
        <v>5.5</v>
      </c>
      <c r="EG465">
        <f>'Raw Data'!DO465</f>
        <v>2960</v>
      </c>
      <c r="EH465">
        <f>'Raw Data'!DP465</f>
        <v>5.5</v>
      </c>
      <c r="EI465">
        <f>'Raw Data'!DQ465</f>
        <v>2800</v>
      </c>
      <c r="EJ465">
        <f>'Raw Data'!DR465</f>
        <v>0</v>
      </c>
      <c r="EK465">
        <f>'Raw Data'!DS465</f>
        <v>2720</v>
      </c>
      <c r="EL465">
        <f>'Raw Data'!DT465</f>
        <v>5.8</v>
      </c>
      <c r="EM465">
        <f>'Raw Data'!DU465</f>
        <v>2670</v>
      </c>
      <c r="EN465">
        <f>'Raw Data'!DV465</f>
        <v>5.8</v>
      </c>
      <c r="EO465">
        <f>'Raw Data'!DW465</f>
        <v>2550</v>
      </c>
      <c r="EP465">
        <f>'Raw Data'!DX465</f>
        <v>6</v>
      </c>
      <c r="EQ465">
        <f>'Raw Data'!DY465</f>
        <v>2540</v>
      </c>
      <c r="ER465">
        <f>'Raw Data'!DZ465</f>
        <v>6.7</v>
      </c>
      <c r="ES465">
        <f>'Raw Data'!EA465</f>
        <v>2550</v>
      </c>
      <c r="ET465">
        <f>'Raw Data'!EB465</f>
        <v>6.7</v>
      </c>
      <c r="EU465">
        <f>'Raw Data'!EC465</f>
        <v>2270</v>
      </c>
      <c r="EV465">
        <f>'Raw Data'!ED465</f>
        <v>6.7</v>
      </c>
      <c r="EW465">
        <f>'Raw Data'!EE465</f>
        <v>1.4419999999999999E-3</v>
      </c>
    </row>
    <row r="466" spans="1:153" x14ac:dyDescent="0.3">
      <c r="A466">
        <f>'Raw Data'!A466</f>
        <v>464</v>
      </c>
      <c r="B466" t="str">
        <f>'Raw Data'!B466</f>
        <v>Point</v>
      </c>
      <c r="C466">
        <f>'Raw Data'!C466</f>
        <v>141</v>
      </c>
      <c r="D466">
        <f>'Raw Data'!D466</f>
        <v>380</v>
      </c>
      <c r="E466" t="str">
        <f>'Raw Data'!E466</f>
        <v>Point</v>
      </c>
      <c r="F466">
        <f>'Raw Data'!F466</f>
        <v>4532776</v>
      </c>
      <c r="G466" t="str">
        <f>'Raw Data'!G466</f>
        <v>Trenton Police Department</v>
      </c>
      <c r="H466" s="3">
        <f>'Raw Data'!H466</f>
        <v>41488</v>
      </c>
      <c r="L466">
        <f t="shared" si="98"/>
        <v>0</v>
      </c>
      <c r="M466" s="5">
        <f t="shared" si="99"/>
        <v>41488</v>
      </c>
      <c r="N466" s="5">
        <f t="shared" si="107"/>
        <v>2013</v>
      </c>
      <c r="O466" s="5" t="str" cm="1">
        <f t="array" ref="O466">_xlfn.IFS(N466&lt;=2016,"before treatment",N466=2017,"unknown",N466&gt;2017,"after treatment")</f>
        <v>before treatment</v>
      </c>
      <c r="P466" s="5">
        <f t="shared" si="100"/>
        <v>1</v>
      </c>
      <c r="Q466" s="5">
        <f t="shared" si="101"/>
        <v>0</v>
      </c>
      <c r="R466" t="str">
        <f>'Raw Data'!I466</f>
        <v>Dade</v>
      </c>
      <c r="S466" t="str">
        <f>'Raw Data'!J466</f>
        <v>["NORTH SUNSET DRIVE","SUNSET DRIVE","State Route 136","State Route 136"]</v>
      </c>
      <c r="T466" t="str">
        <f>'Raw Data'!K466</f>
        <v>(none)</v>
      </c>
      <c r="U466" t="str">
        <f>'Raw Data'!L466</f>
        <v>(O) No Injury</v>
      </c>
      <c r="V466">
        <f>'Raw Data'!M466</f>
        <v>0</v>
      </c>
      <c r="W466">
        <f>'Raw Data'!N466</f>
        <v>0</v>
      </c>
      <c r="X466">
        <f>'Raw Data'!O466</f>
        <v>0</v>
      </c>
      <c r="Y466" t="str">
        <f>'Raw Data'!P466</f>
        <v>Rear End</v>
      </c>
      <c r="Z466" t="str">
        <f>'Raw Data'!Q466</f>
        <v>On Roadway - Non-Intersection</v>
      </c>
      <c r="AA466" t="str">
        <f>'Raw Data'!R466</f>
        <v>["Motor Vehicle in Motion","Motor Vehicle in Motion"]</v>
      </c>
      <c r="AB466" t="str">
        <f>'Raw Data'!S466</f>
        <v>["Motor Vehicle in Motion","Motor Vehicle in Motion"]</v>
      </c>
      <c r="AC466" t="str">
        <f>'Raw Data'!T466</f>
        <v>(None)</v>
      </c>
      <c r="AD466">
        <f>'Raw Data'!U466</f>
        <v>2</v>
      </c>
      <c r="AE466" s="5" t="str">
        <f t="shared" si="108"/>
        <v>No</v>
      </c>
      <c r="AF466" t="str">
        <f>'Raw Data'!V466</f>
        <v>["Stopped","Straight"]</v>
      </c>
      <c r="AG466" s="5">
        <f t="shared" si="102"/>
        <v>0</v>
      </c>
      <c r="AH466" t="str">
        <f>'Raw Data'!W466</f>
        <v>["West","West"]</v>
      </c>
      <c r="AI466" t="str">
        <f>'Raw Data'!X466</f>
        <v>Daylight</v>
      </c>
      <c r="AJ466" t="str">
        <f>'Raw Data'!Y466</f>
        <v>Dry</v>
      </c>
      <c r="AK466">
        <f>'Raw Data'!Z466</f>
        <v>0</v>
      </c>
      <c r="AL466" t="str">
        <f>'Raw Data'!AA466</f>
        <v>["Lap and Shoulder Belt Used","Lap and Shoulder Belt Used","Lap and Shoulder Belt Used","Lap and Shoulder Belt Used"]</v>
      </c>
      <c r="AM466" s="5">
        <f t="shared" si="103"/>
        <v>0</v>
      </c>
      <c r="AN466" t="str">
        <f>'Raw Data'!AB466</f>
        <v>["Passenger Car","Sports Utility Vehicle (SUV)"]</v>
      </c>
      <c r="AO466" t="str">
        <f>'Raw Data'!AC466</f>
        <v>0831013600I</v>
      </c>
      <c r="AP466">
        <f>'Raw Data'!AD466</f>
        <v>10.6</v>
      </c>
      <c r="AQ466">
        <f>'Raw Data'!AE466</f>
        <v>34.824573999999998</v>
      </c>
      <c r="AR466">
        <f>'Raw Data'!AF466</f>
        <v>-85.501885000000001</v>
      </c>
      <c r="AS466">
        <f>'Raw Data'!AG466</f>
        <v>70</v>
      </c>
      <c r="AT466">
        <f>'Raw Data'!AH466</f>
        <v>124</v>
      </c>
      <c r="AU466">
        <f>'Raw Data'!AI466</f>
        <v>1591</v>
      </c>
      <c r="AV466" t="str">
        <f>'Raw Data'!AJ466</f>
        <v>D6_0136_00_I</v>
      </c>
      <c r="AW466">
        <f>'Raw Data'!AK466</f>
        <v>176</v>
      </c>
      <c r="AX466">
        <f>'Raw Data'!AL466</f>
        <v>195</v>
      </c>
      <c r="AY466" t="str">
        <f>'Raw Data'!AM466</f>
        <v>simple</v>
      </c>
      <c r="AZ466">
        <f>'Raw Data'!AN466</f>
        <v>214</v>
      </c>
      <c r="BA466">
        <f>'Raw Data'!AO466</f>
        <v>112.5</v>
      </c>
      <c r="BB466">
        <f>'Raw Data'!AP466</f>
        <v>418.3</v>
      </c>
      <c r="BC466">
        <f>'Raw Data'!AQ466</f>
        <v>-85.503557999999998</v>
      </c>
      <c r="BD466">
        <f>'Raw Data'!AR466</f>
        <v>34.826135999999998</v>
      </c>
      <c r="BE466">
        <f>'Raw Data'!AS466</f>
        <v>-85.503185999999999</v>
      </c>
      <c r="BF466">
        <f>'Raw Data'!AT466</f>
        <v>34.825195000000001</v>
      </c>
      <c r="BG466" t="str">
        <f>'Raw Data'!AU466</f>
        <v>0831013600I</v>
      </c>
      <c r="BH466">
        <f>'Raw Data'!AV466</f>
        <v>1</v>
      </c>
      <c r="BI466">
        <f>'Raw Data'!AW466</f>
        <v>83</v>
      </c>
      <c r="BJ466">
        <f>'Raw Data'!AX466</f>
        <v>136</v>
      </c>
      <c r="BK466">
        <f>'Raw Data'!AY466</f>
        <v>0</v>
      </c>
      <c r="BL466">
        <f>'Raw Data'!AZ466</f>
        <v>55</v>
      </c>
      <c r="BM466">
        <f>'Raw Data'!BA466</f>
        <v>16.079999999999998</v>
      </c>
      <c r="BN466">
        <f>'Raw Data'!BB466</f>
        <v>15.54</v>
      </c>
      <c r="BO466">
        <f>'Raw Data'!BC466</f>
        <v>1878.3</v>
      </c>
      <c r="BP466">
        <f>'Raw Data'!BD466</f>
        <v>1863.2</v>
      </c>
      <c r="BQ466">
        <f>'Raw Data'!BE466</f>
        <v>1843.8</v>
      </c>
      <c r="BR466">
        <f>'Raw Data'!BF466</f>
        <v>55</v>
      </c>
      <c r="BS466">
        <f>'Raw Data'!BG466</f>
        <v>24</v>
      </c>
      <c r="BT466">
        <f>'Raw Data'!BH466</f>
        <v>31</v>
      </c>
      <c r="BU466">
        <f>'Raw Data'!BI466</f>
        <v>44173</v>
      </c>
      <c r="BV466" t="str">
        <f>'Raw Data'!BJ466</f>
        <v>NONE</v>
      </c>
      <c r="BW466">
        <f>'Raw Data'!BK466</f>
        <v>1.2260000000000001E-3</v>
      </c>
      <c r="BX466">
        <f>'Raw Data'!BL466</f>
        <v>15005</v>
      </c>
      <c r="BY466">
        <f>'Raw Data'!BM466</f>
        <v>14645</v>
      </c>
      <c r="BZ466" t="str">
        <f>'Raw Data'!BN466</f>
        <v>0831013600I</v>
      </c>
      <c r="CA466" t="str">
        <f>'Raw Data'!BO466</f>
        <v>DADE</v>
      </c>
      <c r="CB466">
        <f>'Raw Data'!BP466</f>
        <v>1</v>
      </c>
      <c r="CC466">
        <f>'Raw Data'!BQ466</f>
        <v>13600</v>
      </c>
      <c r="CD466">
        <f>'Raw Data'!BR466</f>
        <v>6</v>
      </c>
      <c r="CE466">
        <f>'Raw Data'!BS466</f>
        <v>1</v>
      </c>
      <c r="CF466">
        <f>'Raw Data'!BT466</f>
        <v>2</v>
      </c>
      <c r="CG466">
        <f>'Raw Data'!BU466</f>
        <v>1</v>
      </c>
      <c r="CH466">
        <f>'Raw Data'!BV466</f>
        <v>1</v>
      </c>
      <c r="CI466">
        <f>'Raw Data'!BW466</f>
        <v>2</v>
      </c>
      <c r="CJ466">
        <f>'Raw Data'!BX466</f>
        <v>0</v>
      </c>
      <c r="CK466">
        <f>'Raw Data'!BY466</f>
        <v>5</v>
      </c>
      <c r="CL466" t="str">
        <f>'Raw Data'!BZ466</f>
        <v>N</v>
      </c>
      <c r="CM466">
        <f t="shared" si="109"/>
        <v>0</v>
      </c>
      <c r="CN466">
        <f>'Raw Data'!CA466</f>
        <v>83</v>
      </c>
      <c r="CO466">
        <f>'Raw Data'!CB466</f>
        <v>136</v>
      </c>
      <c r="CP466">
        <f>'Raw Data'!CC466</f>
        <v>0</v>
      </c>
      <c r="CQ466" t="str">
        <f>'Raw Data'!CD466</f>
        <v>Not Urban</v>
      </c>
      <c r="CR466" t="str">
        <f>'Raw Data'!CE466</f>
        <v>Not Urban</v>
      </c>
      <c r="CS466">
        <f>'Raw Data'!CF466</f>
        <v>0</v>
      </c>
      <c r="CT466">
        <f>'Raw Data'!CG466</f>
        <v>55</v>
      </c>
      <c r="CU466">
        <f>'Raw Data'!CH466</f>
        <v>2000</v>
      </c>
      <c r="CV466" t="str">
        <f>'Raw Data'!CI466</f>
        <v xml:space="preserve"> </v>
      </c>
      <c r="CW466">
        <f>'Raw Data'!CJ466</f>
        <v>0</v>
      </c>
      <c r="CX466">
        <f>'Raw Data'!CK466</f>
        <v>3.342797</v>
      </c>
      <c r="CY466">
        <f>'Raw Data'!CL466</f>
        <v>14</v>
      </c>
      <c r="CZ466" t="str">
        <f>'Raw Data'!CM466</f>
        <v>State Mainline</v>
      </c>
      <c r="DA466">
        <f>'Raw Data'!CN466</f>
        <v>2000</v>
      </c>
      <c r="DB466">
        <f>'Raw Data'!CO466</f>
        <v>166056</v>
      </c>
      <c r="DC466">
        <f>'Raw Data'!CP466</f>
        <v>7.26</v>
      </c>
      <c r="DD466">
        <f>'Raw Data'!CQ466</f>
        <v>10.6</v>
      </c>
      <c r="DE466">
        <f>'Raw Data'!CR466</f>
        <v>166056</v>
      </c>
      <c r="DF466">
        <f>'Raw Data'!CS466</f>
        <v>0</v>
      </c>
      <c r="DG466">
        <f>'Raw Data'!CT466</f>
        <v>17649.966739</v>
      </c>
      <c r="DH466">
        <f>'Raw Data'!CU466</f>
        <v>100</v>
      </c>
      <c r="DI466">
        <f>'Raw Data'!CV466</f>
        <v>14677</v>
      </c>
      <c r="DJ466">
        <f>'Raw Data'!CW466</f>
        <v>9.6239000000000005E-2</v>
      </c>
      <c r="DK466">
        <f>'Raw Data'!CX466</f>
        <v>0</v>
      </c>
      <c r="DL466">
        <f>'Raw Data'!CY466</f>
        <v>1.2260000000000001E-3</v>
      </c>
      <c r="DM466">
        <f>'Raw Data'!CZ466</f>
        <v>159</v>
      </c>
      <c r="DN466" t="str">
        <f>'Raw Data'!DA466</f>
        <v>083-0147</v>
      </c>
      <c r="DO466" t="str">
        <f>'Raw Data'!DB466</f>
        <v>5R : Rural Major Collector</v>
      </c>
      <c r="DP466" t="str">
        <f>'Raw Data'!DC466</f>
        <v>34.827135, -85.503135</v>
      </c>
      <c r="DQ466">
        <f>'Raw Data'!DD466</f>
        <v>-85.503135</v>
      </c>
      <c r="DR466">
        <f>'Raw Data'!DE466</f>
        <v>34.827134999999998</v>
      </c>
      <c r="DS466">
        <f>'Raw Data'!DF466</f>
        <v>34.827134999999998</v>
      </c>
      <c r="DT466">
        <f>'Raw Data'!DG466</f>
        <v>-85.503135</v>
      </c>
      <c r="DU466">
        <f>'Raw Data'!DH466</f>
        <v>1.0839999999999999E-3</v>
      </c>
      <c r="DV466">
        <f>'Raw Data'!DI466</f>
        <v>1.2260000000000001E-3</v>
      </c>
      <c r="DW466">
        <f>'Raw Data'!DJ466</f>
        <v>70</v>
      </c>
      <c r="DX466" s="11">
        <f t="shared" si="110"/>
        <v>2880</v>
      </c>
      <c r="DY466" s="5">
        <f t="shared" si="111"/>
        <v>2620</v>
      </c>
      <c r="DZ466" s="5">
        <f t="shared" si="104"/>
        <v>260</v>
      </c>
      <c r="EA466" s="5">
        <f t="shared" si="105"/>
        <v>9.9236641221374045E-2</v>
      </c>
      <c r="EB466" s="5">
        <f t="shared" si="106"/>
        <v>2750</v>
      </c>
      <c r="EC466">
        <f>'Raw Data'!DK466</f>
        <v>2720</v>
      </c>
      <c r="ED466">
        <f>'Raw Data'!DL466</f>
        <v>5.5</v>
      </c>
      <c r="EE466">
        <f>'Raw Data'!DM466</f>
        <v>2960</v>
      </c>
      <c r="EF466">
        <f>'Raw Data'!DN466</f>
        <v>5.5</v>
      </c>
      <c r="EG466">
        <f>'Raw Data'!DO466</f>
        <v>2960</v>
      </c>
      <c r="EH466">
        <f>'Raw Data'!DP466</f>
        <v>5.5</v>
      </c>
      <c r="EI466">
        <f>'Raw Data'!DQ466</f>
        <v>2800</v>
      </c>
      <c r="EJ466">
        <f>'Raw Data'!DR466</f>
        <v>0</v>
      </c>
      <c r="EK466">
        <f>'Raw Data'!DS466</f>
        <v>2720</v>
      </c>
      <c r="EL466">
        <f>'Raw Data'!DT466</f>
        <v>5.8</v>
      </c>
      <c r="EM466">
        <f>'Raw Data'!DU466</f>
        <v>2670</v>
      </c>
      <c r="EN466">
        <f>'Raw Data'!DV466</f>
        <v>5.8</v>
      </c>
      <c r="EO466">
        <f>'Raw Data'!DW466</f>
        <v>2550</v>
      </c>
      <c r="EP466">
        <f>'Raw Data'!DX466</f>
        <v>6</v>
      </c>
      <c r="EQ466">
        <f>'Raw Data'!DY466</f>
        <v>2540</v>
      </c>
      <c r="ER466">
        <f>'Raw Data'!DZ466</f>
        <v>6.7</v>
      </c>
      <c r="ES466">
        <f>'Raw Data'!EA466</f>
        <v>2550</v>
      </c>
      <c r="ET466">
        <f>'Raw Data'!EB466</f>
        <v>6.7</v>
      </c>
      <c r="EU466">
        <f>'Raw Data'!EC466</f>
        <v>2270</v>
      </c>
      <c r="EV466">
        <f>'Raw Data'!ED466</f>
        <v>6.7</v>
      </c>
      <c r="EW466">
        <f>'Raw Data'!EE466</f>
        <v>1.4419999999999999E-3</v>
      </c>
    </row>
    <row r="467" spans="1:153" x14ac:dyDescent="0.3">
      <c r="A467">
        <f>'Raw Data'!A467</f>
        <v>465</v>
      </c>
      <c r="B467" t="str">
        <f>'Raw Data'!B467</f>
        <v>Point</v>
      </c>
      <c r="C467">
        <f>'Raw Data'!C467</f>
        <v>143</v>
      </c>
      <c r="D467">
        <f>'Raw Data'!D467</f>
        <v>378</v>
      </c>
      <c r="E467" t="str">
        <f>'Raw Data'!E467</f>
        <v>Point</v>
      </c>
      <c r="F467">
        <f>'Raw Data'!F467</f>
        <v>4535696</v>
      </c>
      <c r="G467" t="str">
        <f>'Raw Data'!G467</f>
        <v>Trenton Police Department</v>
      </c>
      <c r="H467" s="3">
        <f>'Raw Data'!H467</f>
        <v>41495</v>
      </c>
      <c r="L467">
        <f t="shared" si="98"/>
        <v>0</v>
      </c>
      <c r="M467" s="5">
        <f t="shared" si="99"/>
        <v>41495</v>
      </c>
      <c r="N467" s="5">
        <f t="shared" si="107"/>
        <v>2013</v>
      </c>
      <c r="O467" s="5" t="str" cm="1">
        <f t="array" ref="O467">_xlfn.IFS(N467&lt;=2016,"before treatment",N467=2017,"unknown",N467&gt;2017,"after treatment")</f>
        <v>before treatment</v>
      </c>
      <c r="P467" s="5">
        <f t="shared" si="100"/>
        <v>1</v>
      </c>
      <c r="Q467" s="5">
        <f t="shared" si="101"/>
        <v>0</v>
      </c>
      <c r="R467" t="str">
        <f>'Raw Data'!I467</f>
        <v>Dade</v>
      </c>
      <c r="S467" t="str">
        <f>'Raw Data'!J467</f>
        <v>["NORTH SUNSET DRIVE","SUNSET DRIVE","State Route 136","State Route 136"]</v>
      </c>
      <c r="T467" t="str">
        <f>'Raw Data'!K467</f>
        <v>(none)</v>
      </c>
      <c r="U467" t="str">
        <f>'Raw Data'!L467</f>
        <v>(O) No Injury</v>
      </c>
      <c r="V467">
        <f>'Raw Data'!M467</f>
        <v>0</v>
      </c>
      <c r="W467">
        <f>'Raw Data'!N467</f>
        <v>0</v>
      </c>
      <c r="X467">
        <f>'Raw Data'!O467</f>
        <v>0</v>
      </c>
      <c r="Y467" t="str">
        <f>'Raw Data'!P467</f>
        <v>Sideswipe-Same Direction</v>
      </c>
      <c r="Z467" t="str">
        <f>'Raw Data'!Q467</f>
        <v>On Roadway - Non-Intersection</v>
      </c>
      <c r="AA467" t="str">
        <f>'Raw Data'!R467</f>
        <v>["Motor Vehicle in Motion","Motor Vehicle in Motion"]</v>
      </c>
      <c r="AB467" t="str">
        <f>'Raw Data'!S467</f>
        <v>["Motor Vehicle in Motion","Motor Vehicle in Motion"]</v>
      </c>
      <c r="AC467" t="str">
        <f>'Raw Data'!T467</f>
        <v>(None)</v>
      </c>
      <c r="AD467">
        <f>'Raw Data'!U467</f>
        <v>2</v>
      </c>
      <c r="AE467" s="5" t="str">
        <f t="shared" si="108"/>
        <v>No</v>
      </c>
      <c r="AF467" t="str">
        <f>'Raw Data'!V467</f>
        <v>["Straight","Turning Left"]</v>
      </c>
      <c r="AG467" s="5">
        <f t="shared" si="102"/>
        <v>1</v>
      </c>
      <c r="AH467" t="str">
        <f>'Raw Data'!W467</f>
        <v>["East","South"]</v>
      </c>
      <c r="AI467" t="str">
        <f>'Raw Data'!X467</f>
        <v>Daylight</v>
      </c>
      <c r="AJ467" t="str">
        <f>'Raw Data'!Y467</f>
        <v>Dry</v>
      </c>
      <c r="AK467">
        <f>'Raw Data'!Z467</f>
        <v>0</v>
      </c>
      <c r="AL467" t="str">
        <f>'Raw Data'!AA467</f>
        <v>["Lap and Shoulder Belt Used","Lap and Shoulder Belt Used"]</v>
      </c>
      <c r="AM467" s="5">
        <f t="shared" si="103"/>
        <v>0</v>
      </c>
      <c r="AN467" t="str">
        <f>'Raw Data'!AB467</f>
        <v>["Passenger Car","Passenger Car"]</v>
      </c>
      <c r="AO467" t="str">
        <f>'Raw Data'!AC467</f>
        <v>0831013600I</v>
      </c>
      <c r="AP467">
        <f>'Raw Data'!AD467</f>
        <v>10.6</v>
      </c>
      <c r="AQ467">
        <f>'Raw Data'!AE467</f>
        <v>34.824573999999998</v>
      </c>
      <c r="AR467">
        <f>'Raw Data'!AF467</f>
        <v>-85.501885000000001</v>
      </c>
      <c r="AS467">
        <f>'Raw Data'!AG467</f>
        <v>70</v>
      </c>
      <c r="AT467">
        <f>'Raw Data'!AH467</f>
        <v>124</v>
      </c>
      <c r="AU467">
        <f>'Raw Data'!AI467</f>
        <v>1591</v>
      </c>
      <c r="AV467" t="str">
        <f>'Raw Data'!AJ467</f>
        <v>D6_0136_00_I</v>
      </c>
      <c r="AW467">
        <f>'Raw Data'!AK467</f>
        <v>176</v>
      </c>
      <c r="AX467">
        <f>'Raw Data'!AL467</f>
        <v>195</v>
      </c>
      <c r="AY467" t="str">
        <f>'Raw Data'!AM467</f>
        <v>simple</v>
      </c>
      <c r="AZ467">
        <f>'Raw Data'!AN467</f>
        <v>214</v>
      </c>
      <c r="BA467">
        <f>'Raw Data'!AO467</f>
        <v>112.5</v>
      </c>
      <c r="BB467">
        <f>'Raw Data'!AP467</f>
        <v>418.3</v>
      </c>
      <c r="BC467">
        <f>'Raw Data'!AQ467</f>
        <v>-85.503557999999998</v>
      </c>
      <c r="BD467">
        <f>'Raw Data'!AR467</f>
        <v>34.826135999999998</v>
      </c>
      <c r="BE467">
        <f>'Raw Data'!AS467</f>
        <v>-85.503185999999999</v>
      </c>
      <c r="BF467">
        <f>'Raw Data'!AT467</f>
        <v>34.825195000000001</v>
      </c>
      <c r="BG467" t="str">
        <f>'Raw Data'!AU467</f>
        <v>0831013600I</v>
      </c>
      <c r="BH467">
        <f>'Raw Data'!AV467</f>
        <v>1</v>
      </c>
      <c r="BI467">
        <f>'Raw Data'!AW467</f>
        <v>83</v>
      </c>
      <c r="BJ467">
        <f>'Raw Data'!AX467</f>
        <v>136</v>
      </c>
      <c r="BK467">
        <f>'Raw Data'!AY467</f>
        <v>0</v>
      </c>
      <c r="BL467">
        <f>'Raw Data'!AZ467</f>
        <v>55</v>
      </c>
      <c r="BM467">
        <f>'Raw Data'!BA467</f>
        <v>16.079999999999998</v>
      </c>
      <c r="BN467">
        <f>'Raw Data'!BB467</f>
        <v>15.54</v>
      </c>
      <c r="BO467">
        <f>'Raw Data'!BC467</f>
        <v>1878.3</v>
      </c>
      <c r="BP467">
        <f>'Raw Data'!BD467</f>
        <v>1863.2</v>
      </c>
      <c r="BQ467">
        <f>'Raw Data'!BE467</f>
        <v>1843.8</v>
      </c>
      <c r="BR467">
        <f>'Raw Data'!BF467</f>
        <v>55</v>
      </c>
      <c r="BS467">
        <f>'Raw Data'!BG467</f>
        <v>24</v>
      </c>
      <c r="BT467">
        <f>'Raw Data'!BH467</f>
        <v>31</v>
      </c>
      <c r="BU467">
        <f>'Raw Data'!BI467</f>
        <v>44173</v>
      </c>
      <c r="BV467" t="str">
        <f>'Raw Data'!BJ467</f>
        <v>NONE</v>
      </c>
      <c r="BW467">
        <f>'Raw Data'!BK467</f>
        <v>1.2260000000000001E-3</v>
      </c>
      <c r="BX467">
        <f>'Raw Data'!BL467</f>
        <v>15005</v>
      </c>
      <c r="BY467">
        <f>'Raw Data'!BM467</f>
        <v>14645</v>
      </c>
      <c r="BZ467" t="str">
        <f>'Raw Data'!BN467</f>
        <v>0831013600I</v>
      </c>
      <c r="CA467" t="str">
        <f>'Raw Data'!BO467</f>
        <v>DADE</v>
      </c>
      <c r="CB467">
        <f>'Raw Data'!BP467</f>
        <v>1</v>
      </c>
      <c r="CC467">
        <f>'Raw Data'!BQ467</f>
        <v>13600</v>
      </c>
      <c r="CD467">
        <f>'Raw Data'!BR467</f>
        <v>6</v>
      </c>
      <c r="CE467">
        <f>'Raw Data'!BS467</f>
        <v>1</v>
      </c>
      <c r="CF467">
        <f>'Raw Data'!BT467</f>
        <v>2</v>
      </c>
      <c r="CG467">
        <f>'Raw Data'!BU467</f>
        <v>1</v>
      </c>
      <c r="CH467">
        <f>'Raw Data'!BV467</f>
        <v>1</v>
      </c>
      <c r="CI467">
        <f>'Raw Data'!BW467</f>
        <v>2</v>
      </c>
      <c r="CJ467">
        <f>'Raw Data'!BX467</f>
        <v>0</v>
      </c>
      <c r="CK467">
        <f>'Raw Data'!BY467</f>
        <v>5</v>
      </c>
      <c r="CL467" t="str">
        <f>'Raw Data'!BZ467</f>
        <v>N</v>
      </c>
      <c r="CM467">
        <f t="shared" si="109"/>
        <v>0</v>
      </c>
      <c r="CN467">
        <f>'Raw Data'!CA467</f>
        <v>83</v>
      </c>
      <c r="CO467">
        <f>'Raw Data'!CB467</f>
        <v>136</v>
      </c>
      <c r="CP467">
        <f>'Raw Data'!CC467</f>
        <v>0</v>
      </c>
      <c r="CQ467" t="str">
        <f>'Raw Data'!CD467</f>
        <v>Not Urban</v>
      </c>
      <c r="CR467" t="str">
        <f>'Raw Data'!CE467</f>
        <v>Not Urban</v>
      </c>
      <c r="CS467">
        <f>'Raw Data'!CF467</f>
        <v>0</v>
      </c>
      <c r="CT467">
        <f>'Raw Data'!CG467</f>
        <v>55</v>
      </c>
      <c r="CU467">
        <f>'Raw Data'!CH467</f>
        <v>2000</v>
      </c>
      <c r="CV467" t="str">
        <f>'Raw Data'!CI467</f>
        <v xml:space="preserve"> </v>
      </c>
      <c r="CW467">
        <f>'Raw Data'!CJ467</f>
        <v>0</v>
      </c>
      <c r="CX467">
        <f>'Raw Data'!CK467</f>
        <v>3.342797</v>
      </c>
      <c r="CY467">
        <f>'Raw Data'!CL467</f>
        <v>14</v>
      </c>
      <c r="CZ467" t="str">
        <f>'Raw Data'!CM467</f>
        <v>State Mainline</v>
      </c>
      <c r="DA467">
        <f>'Raw Data'!CN467</f>
        <v>2000</v>
      </c>
      <c r="DB467">
        <f>'Raw Data'!CO467</f>
        <v>166056</v>
      </c>
      <c r="DC467">
        <f>'Raw Data'!CP467</f>
        <v>7.26</v>
      </c>
      <c r="DD467">
        <f>'Raw Data'!CQ467</f>
        <v>10.6</v>
      </c>
      <c r="DE467">
        <f>'Raw Data'!CR467</f>
        <v>166056</v>
      </c>
      <c r="DF467">
        <f>'Raw Data'!CS467</f>
        <v>0</v>
      </c>
      <c r="DG467">
        <f>'Raw Data'!CT467</f>
        <v>17649.966739</v>
      </c>
      <c r="DH467">
        <f>'Raw Data'!CU467</f>
        <v>100</v>
      </c>
      <c r="DI467">
        <f>'Raw Data'!CV467</f>
        <v>14677</v>
      </c>
      <c r="DJ467">
        <f>'Raw Data'!CW467</f>
        <v>9.6239000000000005E-2</v>
      </c>
      <c r="DK467">
        <f>'Raw Data'!CX467</f>
        <v>0</v>
      </c>
      <c r="DL467">
        <f>'Raw Data'!CY467</f>
        <v>1.2260000000000001E-3</v>
      </c>
      <c r="DM467">
        <f>'Raw Data'!CZ467</f>
        <v>159</v>
      </c>
      <c r="DN467" t="str">
        <f>'Raw Data'!DA467</f>
        <v>083-0147</v>
      </c>
      <c r="DO467" t="str">
        <f>'Raw Data'!DB467</f>
        <v>5R : Rural Major Collector</v>
      </c>
      <c r="DP467" t="str">
        <f>'Raw Data'!DC467</f>
        <v>34.827135, -85.503135</v>
      </c>
      <c r="DQ467">
        <f>'Raw Data'!DD467</f>
        <v>-85.503135</v>
      </c>
      <c r="DR467">
        <f>'Raw Data'!DE467</f>
        <v>34.827134999999998</v>
      </c>
      <c r="DS467">
        <f>'Raw Data'!DF467</f>
        <v>34.827134999999998</v>
      </c>
      <c r="DT467">
        <f>'Raw Data'!DG467</f>
        <v>-85.503135</v>
      </c>
      <c r="DU467">
        <f>'Raw Data'!DH467</f>
        <v>1.0839999999999999E-3</v>
      </c>
      <c r="DV467">
        <f>'Raw Data'!DI467</f>
        <v>1.2260000000000001E-3</v>
      </c>
      <c r="DW467">
        <f>'Raw Data'!DJ467</f>
        <v>70</v>
      </c>
      <c r="DX467" s="11">
        <f t="shared" si="110"/>
        <v>2880</v>
      </c>
      <c r="DY467" s="5">
        <f t="shared" si="111"/>
        <v>2620</v>
      </c>
      <c r="DZ467" s="5">
        <f t="shared" si="104"/>
        <v>260</v>
      </c>
      <c r="EA467" s="5">
        <f t="shared" si="105"/>
        <v>9.9236641221374045E-2</v>
      </c>
      <c r="EB467" s="5">
        <f t="shared" si="106"/>
        <v>2750</v>
      </c>
      <c r="EC467">
        <f>'Raw Data'!DK467</f>
        <v>2720</v>
      </c>
      <c r="ED467">
        <f>'Raw Data'!DL467</f>
        <v>5.5</v>
      </c>
      <c r="EE467">
        <f>'Raw Data'!DM467</f>
        <v>2960</v>
      </c>
      <c r="EF467">
        <f>'Raw Data'!DN467</f>
        <v>5.5</v>
      </c>
      <c r="EG467">
        <f>'Raw Data'!DO467</f>
        <v>2960</v>
      </c>
      <c r="EH467">
        <f>'Raw Data'!DP467</f>
        <v>5.5</v>
      </c>
      <c r="EI467">
        <f>'Raw Data'!DQ467</f>
        <v>2800</v>
      </c>
      <c r="EJ467">
        <f>'Raw Data'!DR467</f>
        <v>0</v>
      </c>
      <c r="EK467">
        <f>'Raw Data'!DS467</f>
        <v>2720</v>
      </c>
      <c r="EL467">
        <f>'Raw Data'!DT467</f>
        <v>5.8</v>
      </c>
      <c r="EM467">
        <f>'Raw Data'!DU467</f>
        <v>2670</v>
      </c>
      <c r="EN467">
        <f>'Raw Data'!DV467</f>
        <v>5.8</v>
      </c>
      <c r="EO467">
        <f>'Raw Data'!DW467</f>
        <v>2550</v>
      </c>
      <c r="EP467">
        <f>'Raw Data'!DX467</f>
        <v>6</v>
      </c>
      <c r="EQ467">
        <f>'Raw Data'!DY467</f>
        <v>2540</v>
      </c>
      <c r="ER467">
        <f>'Raw Data'!DZ467</f>
        <v>6.7</v>
      </c>
      <c r="ES467">
        <f>'Raw Data'!EA467</f>
        <v>2550</v>
      </c>
      <c r="ET467">
        <f>'Raw Data'!EB467</f>
        <v>6.7</v>
      </c>
      <c r="EU467">
        <f>'Raw Data'!EC467</f>
        <v>2270</v>
      </c>
      <c r="EV467">
        <f>'Raw Data'!ED467</f>
        <v>6.7</v>
      </c>
      <c r="EW467">
        <f>'Raw Data'!EE467</f>
        <v>1.4419999999999999E-3</v>
      </c>
    </row>
    <row r="468" spans="1:153" x14ac:dyDescent="0.3">
      <c r="A468">
        <f>'Raw Data'!A468</f>
        <v>466</v>
      </c>
      <c r="B468" t="str">
        <f>'Raw Data'!B468</f>
        <v>Point</v>
      </c>
      <c r="C468">
        <f>'Raw Data'!C468</f>
        <v>202</v>
      </c>
      <c r="D468">
        <f>'Raw Data'!D468</f>
        <v>348</v>
      </c>
      <c r="E468" t="str">
        <f>'Raw Data'!E468</f>
        <v>Point</v>
      </c>
      <c r="F468">
        <f>'Raw Data'!F468</f>
        <v>4830098</v>
      </c>
      <c r="G468" t="str">
        <f>'Raw Data'!G468</f>
        <v>Gsp Post 00</v>
      </c>
      <c r="H468" s="3">
        <f>'Raw Data'!H468</f>
        <v>41755</v>
      </c>
      <c r="L468">
        <f t="shared" si="98"/>
        <v>0</v>
      </c>
      <c r="M468" s="5">
        <f t="shared" si="99"/>
        <v>41755</v>
      </c>
      <c r="N468" s="5">
        <f t="shared" si="107"/>
        <v>2014</v>
      </c>
      <c r="O468" s="5" t="str" cm="1">
        <f t="array" ref="O468">_xlfn.IFS(N468&lt;=2016,"before treatment",N468=2017,"unknown",N468&gt;2017,"after treatment")</f>
        <v>before treatment</v>
      </c>
      <c r="P468" s="5">
        <f t="shared" si="100"/>
        <v>1</v>
      </c>
      <c r="Q468" s="5">
        <f t="shared" si="101"/>
        <v>0</v>
      </c>
      <c r="R468" t="str">
        <f>'Raw Data'!I468</f>
        <v>Dade</v>
      </c>
      <c r="S468" t="str">
        <f>'Raw Data'!J468</f>
        <v>State Route 136</v>
      </c>
      <c r="T468" t="str">
        <f>'Raw Data'!K468</f>
        <v>(none)</v>
      </c>
      <c r="U468" t="str">
        <f>'Raw Data'!L468</f>
        <v>(C) Possible Injury / Complaint</v>
      </c>
      <c r="V468">
        <f>'Raw Data'!M468</f>
        <v>0</v>
      </c>
      <c r="W468">
        <f>'Raw Data'!N468</f>
        <v>0</v>
      </c>
      <c r="X468">
        <f>'Raw Data'!O468</f>
        <v>0</v>
      </c>
      <c r="Y468" t="str">
        <f>'Raw Data'!P468</f>
        <v>Head On</v>
      </c>
      <c r="Z468" t="str">
        <f>'Raw Data'!Q468</f>
        <v>On Roadway - Non-Intersection</v>
      </c>
      <c r="AA468" t="str">
        <f>'Raw Data'!R468</f>
        <v>["Motor Vehicle in Motion","Motor Vehicle in Motion"]</v>
      </c>
      <c r="AB468" t="str">
        <f>'Raw Data'!S468</f>
        <v>["Motor Vehicle in Motion","Motor Vehicle in Motion"]</v>
      </c>
      <c r="AC468" t="str">
        <f>'Raw Data'!T468</f>
        <v>["No Contributing Factors","Wrong Side of Road"]</v>
      </c>
      <c r="AD468">
        <f>'Raw Data'!U468</f>
        <v>2</v>
      </c>
      <c r="AE468" s="5" t="str">
        <f t="shared" si="108"/>
        <v>No</v>
      </c>
      <c r="AF468" t="str">
        <f>'Raw Data'!V468</f>
        <v>["Negotiating a Curve","Negotiating a Curve"]</v>
      </c>
      <c r="AG468" s="5">
        <f t="shared" si="102"/>
        <v>0</v>
      </c>
      <c r="AH468" t="str">
        <f>'Raw Data'!W468</f>
        <v>["East","West"]</v>
      </c>
      <c r="AI468" t="str">
        <f>'Raw Data'!X468</f>
        <v>Daylight</v>
      </c>
      <c r="AJ468" t="str">
        <f>'Raw Data'!Y468</f>
        <v>Dry</v>
      </c>
      <c r="AK468">
        <f>'Raw Data'!Z468</f>
        <v>0</v>
      </c>
      <c r="AL468" t="str">
        <f>'Raw Data'!AA468</f>
        <v>["Lap and Shoulder Belt Used","Lap and Shoulder Belt Used","Lap and Shoulder Belt Used","Lap and Shoulder Belt Used","Unknown"]</v>
      </c>
      <c r="AM468" s="5">
        <f t="shared" si="103"/>
        <v>1</v>
      </c>
      <c r="AN468" t="str">
        <f>'Raw Data'!AB468</f>
        <v>["Motorcycle","Sports Utility Vehicle (SUV)"]</v>
      </c>
      <c r="AO468" t="str">
        <f>'Raw Data'!AC468</f>
        <v>0831013600I</v>
      </c>
      <c r="AP468">
        <f>'Raw Data'!AD468</f>
        <v>10.445629</v>
      </c>
      <c r="AQ468">
        <f>'Raw Data'!AE468</f>
        <v>34.825999000000003</v>
      </c>
      <c r="AR468">
        <f>'Raw Data'!AF468</f>
        <v>-85.503619999999998</v>
      </c>
      <c r="AS468">
        <f>'Raw Data'!AG468</f>
        <v>70</v>
      </c>
      <c r="AT468">
        <f>'Raw Data'!AH468</f>
        <v>124</v>
      </c>
      <c r="AU468">
        <f>'Raw Data'!AI468</f>
        <v>1591</v>
      </c>
      <c r="AV468" t="str">
        <f>'Raw Data'!AJ468</f>
        <v>D6_0136_00_I</v>
      </c>
      <c r="AW468">
        <f>'Raw Data'!AK468</f>
        <v>176</v>
      </c>
      <c r="AX468">
        <f>'Raw Data'!AL468</f>
        <v>195</v>
      </c>
      <c r="AY468" t="str">
        <f>'Raw Data'!AM468</f>
        <v>simple</v>
      </c>
      <c r="AZ468">
        <f>'Raw Data'!AN468</f>
        <v>214</v>
      </c>
      <c r="BA468">
        <f>'Raw Data'!AO468</f>
        <v>112.5</v>
      </c>
      <c r="BB468">
        <f>'Raw Data'!AP468</f>
        <v>418.3</v>
      </c>
      <c r="BC468">
        <f>'Raw Data'!AQ468</f>
        <v>-85.503557999999998</v>
      </c>
      <c r="BD468">
        <f>'Raw Data'!AR468</f>
        <v>34.826135999999998</v>
      </c>
      <c r="BE468">
        <f>'Raw Data'!AS468</f>
        <v>-85.503185999999999</v>
      </c>
      <c r="BF468">
        <f>'Raw Data'!AT468</f>
        <v>34.825195000000001</v>
      </c>
      <c r="BG468" t="str">
        <f>'Raw Data'!AU468</f>
        <v>0831013600I</v>
      </c>
      <c r="BH468">
        <f>'Raw Data'!AV468</f>
        <v>1</v>
      </c>
      <c r="BI468">
        <f>'Raw Data'!AW468</f>
        <v>83</v>
      </c>
      <c r="BJ468">
        <f>'Raw Data'!AX468</f>
        <v>136</v>
      </c>
      <c r="BK468">
        <f>'Raw Data'!AY468</f>
        <v>0</v>
      </c>
      <c r="BL468">
        <f>'Raw Data'!AZ468</f>
        <v>55</v>
      </c>
      <c r="BM468">
        <f>'Raw Data'!BA468</f>
        <v>16.079999999999998</v>
      </c>
      <c r="BN468">
        <f>'Raw Data'!BB468</f>
        <v>15.54</v>
      </c>
      <c r="BO468">
        <f>'Raw Data'!BC468</f>
        <v>1878.3</v>
      </c>
      <c r="BP468">
        <f>'Raw Data'!BD468</f>
        <v>1863.2</v>
      </c>
      <c r="BQ468">
        <f>'Raw Data'!BE468</f>
        <v>1843.8</v>
      </c>
      <c r="BR468">
        <f>'Raw Data'!BF468</f>
        <v>55</v>
      </c>
      <c r="BS468">
        <f>'Raw Data'!BG468</f>
        <v>24</v>
      </c>
      <c r="BT468">
        <f>'Raw Data'!BH468</f>
        <v>31</v>
      </c>
      <c r="BU468">
        <f>'Raw Data'!BI468</f>
        <v>44173</v>
      </c>
      <c r="BV468" t="str">
        <f>'Raw Data'!BJ468</f>
        <v>NONE</v>
      </c>
      <c r="BW468">
        <f>'Raw Data'!BK468</f>
        <v>1.2260000000000001E-3</v>
      </c>
      <c r="BX468">
        <f>'Raw Data'!BL468</f>
        <v>15005</v>
      </c>
      <c r="BY468">
        <f>'Raw Data'!BM468</f>
        <v>14645</v>
      </c>
      <c r="BZ468" t="str">
        <f>'Raw Data'!BN468</f>
        <v>0831013600I</v>
      </c>
      <c r="CA468" t="str">
        <f>'Raw Data'!BO468</f>
        <v>DADE</v>
      </c>
      <c r="CB468">
        <f>'Raw Data'!BP468</f>
        <v>1</v>
      </c>
      <c r="CC468">
        <f>'Raw Data'!BQ468</f>
        <v>13600</v>
      </c>
      <c r="CD468">
        <f>'Raw Data'!BR468</f>
        <v>6</v>
      </c>
      <c r="CE468">
        <f>'Raw Data'!BS468</f>
        <v>1</v>
      </c>
      <c r="CF468">
        <f>'Raw Data'!BT468</f>
        <v>2</v>
      </c>
      <c r="CG468">
        <f>'Raw Data'!BU468</f>
        <v>1</v>
      </c>
      <c r="CH468">
        <f>'Raw Data'!BV468</f>
        <v>1</v>
      </c>
      <c r="CI468">
        <f>'Raw Data'!BW468</f>
        <v>2</v>
      </c>
      <c r="CJ468">
        <f>'Raw Data'!BX468</f>
        <v>0</v>
      </c>
      <c r="CK468">
        <f>'Raw Data'!BY468</f>
        <v>5</v>
      </c>
      <c r="CL468" t="str">
        <f>'Raw Data'!BZ468</f>
        <v>N</v>
      </c>
      <c r="CM468">
        <f t="shared" si="109"/>
        <v>0</v>
      </c>
      <c r="CN468">
        <f>'Raw Data'!CA468</f>
        <v>83</v>
      </c>
      <c r="CO468">
        <f>'Raw Data'!CB468</f>
        <v>136</v>
      </c>
      <c r="CP468">
        <f>'Raw Data'!CC468</f>
        <v>0</v>
      </c>
      <c r="CQ468" t="str">
        <f>'Raw Data'!CD468</f>
        <v>Not Urban</v>
      </c>
      <c r="CR468" t="str">
        <f>'Raw Data'!CE468</f>
        <v>Not Urban</v>
      </c>
      <c r="CS468">
        <f>'Raw Data'!CF468</f>
        <v>0</v>
      </c>
      <c r="CT468">
        <f>'Raw Data'!CG468</f>
        <v>55</v>
      </c>
      <c r="CU468">
        <f>'Raw Data'!CH468</f>
        <v>2000</v>
      </c>
      <c r="CV468" t="str">
        <f>'Raw Data'!CI468</f>
        <v xml:space="preserve"> </v>
      </c>
      <c r="CW468">
        <f>'Raw Data'!CJ468</f>
        <v>0</v>
      </c>
      <c r="CX468">
        <f>'Raw Data'!CK468</f>
        <v>3.342797</v>
      </c>
      <c r="CY468">
        <f>'Raw Data'!CL468</f>
        <v>14</v>
      </c>
      <c r="CZ468" t="str">
        <f>'Raw Data'!CM468</f>
        <v>State Mainline</v>
      </c>
      <c r="DA468">
        <f>'Raw Data'!CN468</f>
        <v>2000</v>
      </c>
      <c r="DB468">
        <f>'Raw Data'!CO468</f>
        <v>166056</v>
      </c>
      <c r="DC468">
        <f>'Raw Data'!CP468</f>
        <v>7.26</v>
      </c>
      <c r="DD468">
        <f>'Raw Data'!CQ468</f>
        <v>10.6</v>
      </c>
      <c r="DE468">
        <f>'Raw Data'!CR468</f>
        <v>166056</v>
      </c>
      <c r="DF468">
        <f>'Raw Data'!CS468</f>
        <v>0</v>
      </c>
      <c r="DG468">
        <f>'Raw Data'!CT468</f>
        <v>17649.966739</v>
      </c>
      <c r="DH468">
        <f>'Raw Data'!CU468</f>
        <v>100</v>
      </c>
      <c r="DI468">
        <f>'Raw Data'!CV468</f>
        <v>14677</v>
      </c>
      <c r="DJ468">
        <f>'Raw Data'!CW468</f>
        <v>9.6239000000000005E-2</v>
      </c>
      <c r="DK468">
        <f>'Raw Data'!CX468</f>
        <v>0</v>
      </c>
      <c r="DL468">
        <f>'Raw Data'!CY468</f>
        <v>1.2260000000000001E-3</v>
      </c>
      <c r="DM468">
        <f>'Raw Data'!CZ468</f>
        <v>159</v>
      </c>
      <c r="DN468" t="str">
        <f>'Raw Data'!DA468</f>
        <v>083-0147</v>
      </c>
      <c r="DO468" t="str">
        <f>'Raw Data'!DB468</f>
        <v>5R : Rural Major Collector</v>
      </c>
      <c r="DP468" t="str">
        <f>'Raw Data'!DC468</f>
        <v>34.827135, -85.503135</v>
      </c>
      <c r="DQ468">
        <f>'Raw Data'!DD468</f>
        <v>-85.503135</v>
      </c>
      <c r="DR468">
        <f>'Raw Data'!DE468</f>
        <v>34.827134999999998</v>
      </c>
      <c r="DS468">
        <f>'Raw Data'!DF468</f>
        <v>34.827134999999998</v>
      </c>
      <c r="DT468">
        <f>'Raw Data'!DG468</f>
        <v>-85.503135</v>
      </c>
      <c r="DU468">
        <f>'Raw Data'!DH468</f>
        <v>1.0839999999999999E-3</v>
      </c>
      <c r="DV468">
        <f>'Raw Data'!DI468</f>
        <v>1.2260000000000001E-3</v>
      </c>
      <c r="DW468">
        <f>'Raw Data'!DJ468</f>
        <v>70</v>
      </c>
      <c r="DX468" s="11">
        <f t="shared" si="110"/>
        <v>2880</v>
      </c>
      <c r="DY468" s="5">
        <f t="shared" si="111"/>
        <v>2620</v>
      </c>
      <c r="DZ468" s="5">
        <f t="shared" si="104"/>
        <v>260</v>
      </c>
      <c r="EA468" s="5">
        <f t="shared" si="105"/>
        <v>9.9236641221374045E-2</v>
      </c>
      <c r="EB468" s="5">
        <f t="shared" si="106"/>
        <v>2750</v>
      </c>
      <c r="EC468">
        <f>'Raw Data'!DK468</f>
        <v>2720</v>
      </c>
      <c r="ED468">
        <f>'Raw Data'!DL468</f>
        <v>5.5</v>
      </c>
      <c r="EE468">
        <f>'Raw Data'!DM468</f>
        <v>2960</v>
      </c>
      <c r="EF468">
        <f>'Raw Data'!DN468</f>
        <v>5.5</v>
      </c>
      <c r="EG468">
        <f>'Raw Data'!DO468</f>
        <v>2960</v>
      </c>
      <c r="EH468">
        <f>'Raw Data'!DP468</f>
        <v>5.5</v>
      </c>
      <c r="EI468">
        <f>'Raw Data'!DQ468</f>
        <v>2800</v>
      </c>
      <c r="EJ468">
        <f>'Raw Data'!DR468</f>
        <v>0</v>
      </c>
      <c r="EK468">
        <f>'Raw Data'!DS468</f>
        <v>2720</v>
      </c>
      <c r="EL468">
        <f>'Raw Data'!DT468</f>
        <v>5.8</v>
      </c>
      <c r="EM468">
        <f>'Raw Data'!DU468</f>
        <v>2670</v>
      </c>
      <c r="EN468">
        <f>'Raw Data'!DV468</f>
        <v>5.8</v>
      </c>
      <c r="EO468">
        <f>'Raw Data'!DW468</f>
        <v>2550</v>
      </c>
      <c r="EP468">
        <f>'Raw Data'!DX468</f>
        <v>6</v>
      </c>
      <c r="EQ468">
        <f>'Raw Data'!DY468</f>
        <v>2540</v>
      </c>
      <c r="ER468">
        <f>'Raw Data'!DZ468</f>
        <v>6.7</v>
      </c>
      <c r="ES468">
        <f>'Raw Data'!EA468</f>
        <v>2550</v>
      </c>
      <c r="ET468">
        <f>'Raw Data'!EB468</f>
        <v>6.7</v>
      </c>
      <c r="EU468">
        <f>'Raw Data'!EC468</f>
        <v>2270</v>
      </c>
      <c r="EV468">
        <f>'Raw Data'!ED468</f>
        <v>6.7</v>
      </c>
      <c r="EW468">
        <f>'Raw Data'!EE468</f>
        <v>0</v>
      </c>
    </row>
    <row r="469" spans="1:153" x14ac:dyDescent="0.3">
      <c r="A469">
        <f>'Raw Data'!A469</f>
        <v>467</v>
      </c>
      <c r="B469" t="str">
        <f>'Raw Data'!B469</f>
        <v>Point</v>
      </c>
      <c r="C469">
        <f>'Raw Data'!C469</f>
        <v>235</v>
      </c>
      <c r="D469">
        <f>'Raw Data'!D469</f>
        <v>249</v>
      </c>
      <c r="E469" t="str">
        <f>'Raw Data'!E469</f>
        <v>Point</v>
      </c>
      <c r="F469">
        <f>'Raw Data'!F469</f>
        <v>5606550</v>
      </c>
      <c r="G469" t="str">
        <f>'Raw Data'!G469</f>
        <v>Gsp Post 00</v>
      </c>
      <c r="H469" s="3">
        <f>'Raw Data'!H469</f>
        <v>42389</v>
      </c>
      <c r="L469">
        <f t="shared" si="98"/>
        <v>0</v>
      </c>
      <c r="M469" s="5">
        <f t="shared" si="99"/>
        <v>42389</v>
      </c>
      <c r="N469" s="5">
        <f t="shared" si="107"/>
        <v>2016</v>
      </c>
      <c r="O469" s="5" t="str" cm="1">
        <f t="array" ref="O469">_xlfn.IFS(N469&lt;=2016,"before treatment",N469=2017,"unknown",N469&gt;2017,"after treatment")</f>
        <v>before treatment</v>
      </c>
      <c r="P469" s="5">
        <f t="shared" si="100"/>
        <v>1</v>
      </c>
      <c r="Q469" s="5">
        <f t="shared" si="101"/>
        <v>0</v>
      </c>
      <c r="R469" t="str">
        <f>'Raw Data'!I469</f>
        <v>Dade</v>
      </c>
      <c r="S469" t="str">
        <f>'Raw Data'!J469</f>
        <v>State Route 136</v>
      </c>
      <c r="T469" t="str">
        <f>'Raw Data'!K469</f>
        <v>(none)</v>
      </c>
      <c r="U469" t="str">
        <f>'Raw Data'!L469</f>
        <v>(O) No Injury</v>
      </c>
      <c r="V469">
        <f>'Raw Data'!M469</f>
        <v>0</v>
      </c>
      <c r="W469">
        <f>'Raw Data'!N469</f>
        <v>0</v>
      </c>
      <c r="X469">
        <f>'Raw Data'!O469</f>
        <v>0</v>
      </c>
      <c r="Y469" t="str">
        <f>'Raw Data'!P469</f>
        <v>Not a Collision with Motor Vehicle</v>
      </c>
      <c r="Z469" t="str">
        <f>'Raw Data'!Q469</f>
        <v>On Shoulder</v>
      </c>
      <c r="AA469" t="str">
        <f>'Raw Data'!R469</f>
        <v>Ditch</v>
      </c>
      <c r="AB469" t="str">
        <f>'Raw Data'!S469</f>
        <v>Ditch</v>
      </c>
      <c r="AC469" t="str">
        <f>'Raw Data'!T469</f>
        <v>Changed Lanes Improperly</v>
      </c>
      <c r="AD469">
        <f>'Raw Data'!U469</f>
        <v>1</v>
      </c>
      <c r="AE469" s="5" t="str">
        <f t="shared" si="108"/>
        <v>Yes</v>
      </c>
      <c r="AF469" t="str">
        <f>'Raw Data'!V469</f>
        <v>Negotiating a Curve</v>
      </c>
      <c r="AG469" s="5">
        <f t="shared" si="102"/>
        <v>0</v>
      </c>
      <c r="AH469" t="str">
        <f>'Raw Data'!W469</f>
        <v>West</v>
      </c>
      <c r="AI469" t="str">
        <f>'Raw Data'!X469</f>
        <v>Daylight</v>
      </c>
      <c r="AJ469" t="str">
        <f>'Raw Data'!Y469</f>
        <v>Ice/Frost</v>
      </c>
      <c r="AK469">
        <f>'Raw Data'!Z469</f>
        <v>40</v>
      </c>
      <c r="AL469" t="str">
        <f>'Raw Data'!AA469</f>
        <v>["Lap and Shoulder Belt Used","Lap and Shoulder Belt Used"]</v>
      </c>
      <c r="AM469" s="5">
        <f t="shared" si="103"/>
        <v>0</v>
      </c>
      <c r="AN469" t="str">
        <f>'Raw Data'!AB469</f>
        <v>Pickup Truck</v>
      </c>
      <c r="AO469" t="str">
        <f>'Raw Data'!AC469</f>
        <v>0831013600I</v>
      </c>
      <c r="AP469">
        <f>'Raw Data'!AD469</f>
        <v>10.401999999999999</v>
      </c>
      <c r="AQ469">
        <f>'Raw Data'!AE469</f>
        <v>34.826604000000003</v>
      </c>
      <c r="AR469">
        <f>'Raw Data'!AF469</f>
        <v>-85.503331000000003</v>
      </c>
      <c r="AS469">
        <f>'Raw Data'!AG469</f>
        <v>70</v>
      </c>
      <c r="AT469">
        <f>'Raw Data'!AH469</f>
        <v>124</v>
      </c>
      <c r="AU469">
        <f>'Raw Data'!AI469</f>
        <v>1591</v>
      </c>
      <c r="AV469" t="str">
        <f>'Raw Data'!AJ469</f>
        <v>D6_0136_00_I</v>
      </c>
      <c r="AW469">
        <f>'Raw Data'!AK469</f>
        <v>176</v>
      </c>
      <c r="AX469">
        <f>'Raw Data'!AL469</f>
        <v>195</v>
      </c>
      <c r="AY469" t="str">
        <f>'Raw Data'!AM469</f>
        <v>simple</v>
      </c>
      <c r="AZ469">
        <f>'Raw Data'!AN469</f>
        <v>214</v>
      </c>
      <c r="BA469">
        <f>'Raw Data'!AO469</f>
        <v>112.5</v>
      </c>
      <c r="BB469">
        <f>'Raw Data'!AP469</f>
        <v>418.3</v>
      </c>
      <c r="BC469">
        <f>'Raw Data'!AQ469</f>
        <v>-85.503557999999998</v>
      </c>
      <c r="BD469">
        <f>'Raw Data'!AR469</f>
        <v>34.826135999999998</v>
      </c>
      <c r="BE469">
        <f>'Raw Data'!AS469</f>
        <v>-85.503185999999999</v>
      </c>
      <c r="BF469">
        <f>'Raw Data'!AT469</f>
        <v>34.825195000000001</v>
      </c>
      <c r="BG469" t="str">
        <f>'Raw Data'!AU469</f>
        <v>0831013600I</v>
      </c>
      <c r="BH469">
        <f>'Raw Data'!AV469</f>
        <v>1</v>
      </c>
      <c r="BI469">
        <f>'Raw Data'!AW469</f>
        <v>83</v>
      </c>
      <c r="BJ469">
        <f>'Raw Data'!AX469</f>
        <v>136</v>
      </c>
      <c r="BK469">
        <f>'Raw Data'!AY469</f>
        <v>0</v>
      </c>
      <c r="BL469">
        <f>'Raw Data'!AZ469</f>
        <v>55</v>
      </c>
      <c r="BM469">
        <f>'Raw Data'!BA469</f>
        <v>16.079999999999998</v>
      </c>
      <c r="BN469">
        <f>'Raw Data'!BB469</f>
        <v>15.54</v>
      </c>
      <c r="BO469">
        <f>'Raw Data'!BC469</f>
        <v>1878.3</v>
      </c>
      <c r="BP469">
        <f>'Raw Data'!BD469</f>
        <v>1863.2</v>
      </c>
      <c r="BQ469">
        <f>'Raw Data'!BE469</f>
        <v>1843.8</v>
      </c>
      <c r="BR469">
        <f>'Raw Data'!BF469</f>
        <v>55</v>
      </c>
      <c r="BS469">
        <f>'Raw Data'!BG469</f>
        <v>24</v>
      </c>
      <c r="BT469">
        <f>'Raw Data'!BH469</f>
        <v>31</v>
      </c>
      <c r="BU469">
        <f>'Raw Data'!BI469</f>
        <v>44173</v>
      </c>
      <c r="BV469" t="str">
        <f>'Raw Data'!BJ469</f>
        <v>NONE</v>
      </c>
      <c r="BW469">
        <f>'Raw Data'!BK469</f>
        <v>1.2260000000000001E-3</v>
      </c>
      <c r="BX469">
        <f>'Raw Data'!BL469</f>
        <v>15005</v>
      </c>
      <c r="BY469">
        <f>'Raw Data'!BM469</f>
        <v>14645</v>
      </c>
      <c r="BZ469" t="str">
        <f>'Raw Data'!BN469</f>
        <v>0831013600I</v>
      </c>
      <c r="CA469" t="str">
        <f>'Raw Data'!BO469</f>
        <v>DADE</v>
      </c>
      <c r="CB469">
        <f>'Raw Data'!BP469</f>
        <v>1</v>
      </c>
      <c r="CC469">
        <f>'Raw Data'!BQ469</f>
        <v>13600</v>
      </c>
      <c r="CD469">
        <f>'Raw Data'!BR469</f>
        <v>6</v>
      </c>
      <c r="CE469">
        <f>'Raw Data'!BS469</f>
        <v>1</v>
      </c>
      <c r="CF469">
        <f>'Raw Data'!BT469</f>
        <v>2</v>
      </c>
      <c r="CG469">
        <f>'Raw Data'!BU469</f>
        <v>1</v>
      </c>
      <c r="CH469">
        <f>'Raw Data'!BV469</f>
        <v>1</v>
      </c>
      <c r="CI469">
        <f>'Raw Data'!BW469</f>
        <v>2</v>
      </c>
      <c r="CJ469">
        <f>'Raw Data'!BX469</f>
        <v>0</v>
      </c>
      <c r="CK469">
        <f>'Raw Data'!BY469</f>
        <v>5</v>
      </c>
      <c r="CL469" t="str">
        <f>'Raw Data'!BZ469</f>
        <v>N</v>
      </c>
      <c r="CM469">
        <f t="shared" si="109"/>
        <v>0</v>
      </c>
      <c r="CN469">
        <f>'Raw Data'!CA469</f>
        <v>83</v>
      </c>
      <c r="CO469">
        <f>'Raw Data'!CB469</f>
        <v>136</v>
      </c>
      <c r="CP469">
        <f>'Raw Data'!CC469</f>
        <v>0</v>
      </c>
      <c r="CQ469" t="str">
        <f>'Raw Data'!CD469</f>
        <v>Not Urban</v>
      </c>
      <c r="CR469" t="str">
        <f>'Raw Data'!CE469</f>
        <v>Not Urban</v>
      </c>
      <c r="CS469">
        <f>'Raw Data'!CF469</f>
        <v>0</v>
      </c>
      <c r="CT469">
        <f>'Raw Data'!CG469</f>
        <v>55</v>
      </c>
      <c r="CU469">
        <f>'Raw Data'!CH469</f>
        <v>2000</v>
      </c>
      <c r="CV469" t="str">
        <f>'Raw Data'!CI469</f>
        <v xml:space="preserve"> </v>
      </c>
      <c r="CW469">
        <f>'Raw Data'!CJ469</f>
        <v>0</v>
      </c>
      <c r="CX469">
        <f>'Raw Data'!CK469</f>
        <v>3.342797</v>
      </c>
      <c r="CY469">
        <f>'Raw Data'!CL469</f>
        <v>14</v>
      </c>
      <c r="CZ469" t="str">
        <f>'Raw Data'!CM469</f>
        <v>State Mainline</v>
      </c>
      <c r="DA469">
        <f>'Raw Data'!CN469</f>
        <v>2000</v>
      </c>
      <c r="DB469">
        <f>'Raw Data'!CO469</f>
        <v>166056</v>
      </c>
      <c r="DC469">
        <f>'Raw Data'!CP469</f>
        <v>7.26</v>
      </c>
      <c r="DD469">
        <f>'Raw Data'!CQ469</f>
        <v>10.6</v>
      </c>
      <c r="DE469">
        <f>'Raw Data'!CR469</f>
        <v>166056</v>
      </c>
      <c r="DF469">
        <f>'Raw Data'!CS469</f>
        <v>0</v>
      </c>
      <c r="DG469">
        <f>'Raw Data'!CT469</f>
        <v>17649.966739</v>
      </c>
      <c r="DH469">
        <f>'Raw Data'!CU469</f>
        <v>100</v>
      </c>
      <c r="DI469">
        <f>'Raw Data'!CV469</f>
        <v>14677</v>
      </c>
      <c r="DJ469">
        <f>'Raw Data'!CW469</f>
        <v>9.6239000000000005E-2</v>
      </c>
      <c r="DK469">
        <f>'Raw Data'!CX469</f>
        <v>0</v>
      </c>
      <c r="DL469">
        <f>'Raw Data'!CY469</f>
        <v>1.2260000000000001E-3</v>
      </c>
      <c r="DM469">
        <f>'Raw Data'!CZ469</f>
        <v>159</v>
      </c>
      <c r="DN469" t="str">
        <f>'Raw Data'!DA469</f>
        <v>083-0147</v>
      </c>
      <c r="DO469" t="str">
        <f>'Raw Data'!DB469</f>
        <v>5R : Rural Major Collector</v>
      </c>
      <c r="DP469" t="str">
        <f>'Raw Data'!DC469</f>
        <v>34.827135, -85.503135</v>
      </c>
      <c r="DQ469">
        <f>'Raw Data'!DD469</f>
        <v>-85.503135</v>
      </c>
      <c r="DR469">
        <f>'Raw Data'!DE469</f>
        <v>34.827134999999998</v>
      </c>
      <c r="DS469">
        <f>'Raw Data'!DF469</f>
        <v>34.827134999999998</v>
      </c>
      <c r="DT469">
        <f>'Raw Data'!DG469</f>
        <v>-85.503135</v>
      </c>
      <c r="DU469">
        <f>'Raw Data'!DH469</f>
        <v>1.0839999999999999E-3</v>
      </c>
      <c r="DV469">
        <f>'Raw Data'!DI469</f>
        <v>1.2260000000000001E-3</v>
      </c>
      <c r="DW469">
        <f>'Raw Data'!DJ469</f>
        <v>70</v>
      </c>
      <c r="DX469" s="11">
        <f t="shared" si="110"/>
        <v>2880</v>
      </c>
      <c r="DY469" s="5">
        <f t="shared" si="111"/>
        <v>2620</v>
      </c>
      <c r="DZ469" s="5">
        <f t="shared" si="104"/>
        <v>260</v>
      </c>
      <c r="EA469" s="5">
        <f t="shared" si="105"/>
        <v>9.9236641221374045E-2</v>
      </c>
      <c r="EB469" s="5">
        <f t="shared" si="106"/>
        <v>2750</v>
      </c>
      <c r="EC469">
        <f>'Raw Data'!DK469</f>
        <v>2720</v>
      </c>
      <c r="ED469">
        <f>'Raw Data'!DL469</f>
        <v>5.5</v>
      </c>
      <c r="EE469">
        <f>'Raw Data'!DM469</f>
        <v>2960</v>
      </c>
      <c r="EF469">
        <f>'Raw Data'!DN469</f>
        <v>5.5</v>
      </c>
      <c r="EG469">
        <f>'Raw Data'!DO469</f>
        <v>2960</v>
      </c>
      <c r="EH469">
        <f>'Raw Data'!DP469</f>
        <v>5.5</v>
      </c>
      <c r="EI469">
        <f>'Raw Data'!DQ469</f>
        <v>2800</v>
      </c>
      <c r="EJ469">
        <f>'Raw Data'!DR469</f>
        <v>0</v>
      </c>
      <c r="EK469">
        <f>'Raw Data'!DS469</f>
        <v>2720</v>
      </c>
      <c r="EL469">
        <f>'Raw Data'!DT469</f>
        <v>5.8</v>
      </c>
      <c r="EM469">
        <f>'Raw Data'!DU469</f>
        <v>2670</v>
      </c>
      <c r="EN469">
        <f>'Raw Data'!DV469</f>
        <v>5.8</v>
      </c>
      <c r="EO469">
        <f>'Raw Data'!DW469</f>
        <v>2550</v>
      </c>
      <c r="EP469">
        <f>'Raw Data'!DX469</f>
        <v>6</v>
      </c>
      <c r="EQ469">
        <f>'Raw Data'!DY469</f>
        <v>2540</v>
      </c>
      <c r="ER469">
        <f>'Raw Data'!DZ469</f>
        <v>6.7</v>
      </c>
      <c r="ES469">
        <f>'Raw Data'!EA469</f>
        <v>2550</v>
      </c>
      <c r="ET469">
        <f>'Raw Data'!EB469</f>
        <v>6.7</v>
      </c>
      <c r="EU469">
        <f>'Raw Data'!EC469</f>
        <v>2270</v>
      </c>
      <c r="EV469">
        <f>'Raw Data'!ED469</f>
        <v>6.7</v>
      </c>
      <c r="EW469">
        <f>'Raw Data'!EE469</f>
        <v>5.1999999999999995E-4</v>
      </c>
    </row>
    <row r="470" spans="1:153" x14ac:dyDescent="0.3">
      <c r="A470">
        <f>'Raw Data'!A470</f>
        <v>468</v>
      </c>
      <c r="B470" t="str">
        <f>'Raw Data'!B470</f>
        <v>Point</v>
      </c>
      <c r="C470">
        <f>'Raw Data'!C470</f>
        <v>261</v>
      </c>
      <c r="D470">
        <f>'Raw Data'!D470</f>
        <v>238</v>
      </c>
      <c r="E470" t="str">
        <f>'Raw Data'!E470</f>
        <v>Point</v>
      </c>
      <c r="F470">
        <f>'Raw Data'!F470</f>
        <v>5697442</v>
      </c>
      <c r="G470" t="str">
        <f>'Raw Data'!G470</f>
        <v>Gsp Post 00</v>
      </c>
      <c r="H470" s="3">
        <f>'Raw Data'!H470</f>
        <v>42455</v>
      </c>
      <c r="L470">
        <f t="shared" si="98"/>
        <v>0</v>
      </c>
      <c r="M470" s="5">
        <f t="shared" si="99"/>
        <v>42455</v>
      </c>
      <c r="N470" s="5">
        <f t="shared" si="107"/>
        <v>2016</v>
      </c>
      <c r="O470" s="5" t="str" cm="1">
        <f t="array" ref="O470">_xlfn.IFS(N470&lt;=2016,"before treatment",N470=2017,"unknown",N470&gt;2017,"after treatment")</f>
        <v>before treatment</v>
      </c>
      <c r="P470" s="5">
        <f t="shared" si="100"/>
        <v>1</v>
      </c>
      <c r="Q470" s="5">
        <f t="shared" si="101"/>
        <v>0</v>
      </c>
      <c r="R470" t="str">
        <f>'Raw Data'!I470</f>
        <v>Dade</v>
      </c>
      <c r="S470" t="str">
        <f>'Raw Data'!J470</f>
        <v>State Route 136</v>
      </c>
      <c r="T470" t="str">
        <f>'Raw Data'!K470</f>
        <v>(none)</v>
      </c>
      <c r="U470" t="str">
        <f>'Raw Data'!L470</f>
        <v>(O) No Injury</v>
      </c>
      <c r="V470">
        <f>'Raw Data'!M470</f>
        <v>0</v>
      </c>
      <c r="W470">
        <f>'Raw Data'!N470</f>
        <v>0</v>
      </c>
      <c r="X470">
        <f>'Raw Data'!O470</f>
        <v>0</v>
      </c>
      <c r="Y470" t="str">
        <f>'Raw Data'!P470</f>
        <v>Not a Collision with Motor Vehicle</v>
      </c>
      <c r="Z470" t="str">
        <f>'Raw Data'!Q470</f>
        <v>Median</v>
      </c>
      <c r="AA470" t="str">
        <f>'Raw Data'!R470</f>
        <v>Median Barrier</v>
      </c>
      <c r="AB470" t="str">
        <f>'Raw Data'!S470</f>
        <v>Median Barrier</v>
      </c>
      <c r="AC470" t="str">
        <f>'Raw Data'!T470</f>
        <v>Too Fast for Conditions</v>
      </c>
      <c r="AD470">
        <f>'Raw Data'!U470</f>
        <v>1</v>
      </c>
      <c r="AE470" s="5" t="str">
        <f t="shared" si="108"/>
        <v>Yes</v>
      </c>
      <c r="AF470" t="str">
        <f>'Raw Data'!V470</f>
        <v>Negotiating a Curve</v>
      </c>
      <c r="AG470" s="5">
        <f t="shared" si="102"/>
        <v>0</v>
      </c>
      <c r="AH470" t="str">
        <f>'Raw Data'!W470</f>
        <v>West</v>
      </c>
      <c r="AI470" t="str">
        <f>'Raw Data'!X470</f>
        <v>Dark-Not Lighted</v>
      </c>
      <c r="AJ470" t="str">
        <f>'Raw Data'!Y470</f>
        <v>Dry</v>
      </c>
      <c r="AK470">
        <f>'Raw Data'!Z470</f>
        <v>37</v>
      </c>
      <c r="AL470" t="str">
        <f>'Raw Data'!AA470</f>
        <v>Lap and Shoulder Belt Used</v>
      </c>
      <c r="AM470" s="5">
        <f t="shared" si="103"/>
        <v>0</v>
      </c>
      <c r="AN470" t="str">
        <f>'Raw Data'!AB470</f>
        <v>Passenger Car</v>
      </c>
      <c r="AO470" t="str">
        <f>'Raw Data'!AC470</f>
        <v>0831013600I</v>
      </c>
      <c r="AP470">
        <f>'Raw Data'!AD470</f>
        <v>10.44496</v>
      </c>
      <c r="AQ470">
        <f>'Raw Data'!AE470</f>
        <v>34.826008000000002</v>
      </c>
      <c r="AR470">
        <f>'Raw Data'!AF470</f>
        <v>-85.503615999999994</v>
      </c>
      <c r="AS470">
        <f>'Raw Data'!AG470</f>
        <v>70</v>
      </c>
      <c r="AT470">
        <f>'Raw Data'!AH470</f>
        <v>124</v>
      </c>
      <c r="AU470">
        <f>'Raw Data'!AI470</f>
        <v>1591</v>
      </c>
      <c r="AV470" t="str">
        <f>'Raw Data'!AJ470</f>
        <v>D6_0136_00_I</v>
      </c>
      <c r="AW470">
        <f>'Raw Data'!AK470</f>
        <v>176</v>
      </c>
      <c r="AX470">
        <f>'Raw Data'!AL470</f>
        <v>195</v>
      </c>
      <c r="AY470" t="str">
        <f>'Raw Data'!AM470</f>
        <v>simple</v>
      </c>
      <c r="AZ470">
        <f>'Raw Data'!AN470</f>
        <v>214</v>
      </c>
      <c r="BA470">
        <f>'Raw Data'!AO470</f>
        <v>112.5</v>
      </c>
      <c r="BB470">
        <f>'Raw Data'!AP470</f>
        <v>418.3</v>
      </c>
      <c r="BC470">
        <f>'Raw Data'!AQ470</f>
        <v>-85.503557999999998</v>
      </c>
      <c r="BD470">
        <f>'Raw Data'!AR470</f>
        <v>34.826135999999998</v>
      </c>
      <c r="BE470">
        <f>'Raw Data'!AS470</f>
        <v>-85.503185999999999</v>
      </c>
      <c r="BF470">
        <f>'Raw Data'!AT470</f>
        <v>34.825195000000001</v>
      </c>
      <c r="BG470" t="str">
        <f>'Raw Data'!AU470</f>
        <v>0831013600I</v>
      </c>
      <c r="BH470">
        <f>'Raw Data'!AV470</f>
        <v>1</v>
      </c>
      <c r="BI470">
        <f>'Raw Data'!AW470</f>
        <v>83</v>
      </c>
      <c r="BJ470">
        <f>'Raw Data'!AX470</f>
        <v>136</v>
      </c>
      <c r="BK470">
        <f>'Raw Data'!AY470</f>
        <v>0</v>
      </c>
      <c r="BL470">
        <f>'Raw Data'!AZ470</f>
        <v>55</v>
      </c>
      <c r="BM470">
        <f>'Raw Data'!BA470</f>
        <v>16.079999999999998</v>
      </c>
      <c r="BN470">
        <f>'Raw Data'!BB470</f>
        <v>15.54</v>
      </c>
      <c r="BO470">
        <f>'Raw Data'!BC470</f>
        <v>1878.3</v>
      </c>
      <c r="BP470">
        <f>'Raw Data'!BD470</f>
        <v>1863.2</v>
      </c>
      <c r="BQ470">
        <f>'Raw Data'!BE470</f>
        <v>1843.8</v>
      </c>
      <c r="BR470">
        <f>'Raw Data'!BF470</f>
        <v>55</v>
      </c>
      <c r="BS470">
        <f>'Raw Data'!BG470</f>
        <v>24</v>
      </c>
      <c r="BT470">
        <f>'Raw Data'!BH470</f>
        <v>31</v>
      </c>
      <c r="BU470">
        <f>'Raw Data'!BI470</f>
        <v>44173</v>
      </c>
      <c r="BV470" t="str">
        <f>'Raw Data'!BJ470</f>
        <v>NONE</v>
      </c>
      <c r="BW470">
        <f>'Raw Data'!BK470</f>
        <v>1.2260000000000001E-3</v>
      </c>
      <c r="BX470">
        <f>'Raw Data'!BL470</f>
        <v>15005</v>
      </c>
      <c r="BY470">
        <f>'Raw Data'!BM470</f>
        <v>14645</v>
      </c>
      <c r="BZ470" t="str">
        <f>'Raw Data'!BN470</f>
        <v>0831013600I</v>
      </c>
      <c r="CA470" t="str">
        <f>'Raw Data'!BO470</f>
        <v>DADE</v>
      </c>
      <c r="CB470">
        <f>'Raw Data'!BP470</f>
        <v>1</v>
      </c>
      <c r="CC470">
        <f>'Raw Data'!BQ470</f>
        <v>13600</v>
      </c>
      <c r="CD470">
        <f>'Raw Data'!BR470</f>
        <v>6</v>
      </c>
      <c r="CE470">
        <f>'Raw Data'!BS470</f>
        <v>1</v>
      </c>
      <c r="CF470">
        <f>'Raw Data'!BT470</f>
        <v>2</v>
      </c>
      <c r="CG470">
        <f>'Raw Data'!BU470</f>
        <v>1</v>
      </c>
      <c r="CH470">
        <f>'Raw Data'!BV470</f>
        <v>1</v>
      </c>
      <c r="CI470">
        <f>'Raw Data'!BW470</f>
        <v>2</v>
      </c>
      <c r="CJ470">
        <f>'Raw Data'!BX470</f>
        <v>0</v>
      </c>
      <c r="CK470">
        <f>'Raw Data'!BY470</f>
        <v>5</v>
      </c>
      <c r="CL470" t="str">
        <f>'Raw Data'!BZ470</f>
        <v>N</v>
      </c>
      <c r="CM470">
        <f t="shared" si="109"/>
        <v>0</v>
      </c>
      <c r="CN470">
        <f>'Raw Data'!CA470</f>
        <v>83</v>
      </c>
      <c r="CO470">
        <f>'Raw Data'!CB470</f>
        <v>136</v>
      </c>
      <c r="CP470">
        <f>'Raw Data'!CC470</f>
        <v>0</v>
      </c>
      <c r="CQ470" t="str">
        <f>'Raw Data'!CD470</f>
        <v>Not Urban</v>
      </c>
      <c r="CR470" t="str">
        <f>'Raw Data'!CE470</f>
        <v>Not Urban</v>
      </c>
      <c r="CS470">
        <f>'Raw Data'!CF470</f>
        <v>0</v>
      </c>
      <c r="CT470">
        <f>'Raw Data'!CG470</f>
        <v>55</v>
      </c>
      <c r="CU470">
        <f>'Raw Data'!CH470</f>
        <v>2000</v>
      </c>
      <c r="CV470" t="str">
        <f>'Raw Data'!CI470</f>
        <v xml:space="preserve"> </v>
      </c>
      <c r="CW470">
        <f>'Raw Data'!CJ470</f>
        <v>0</v>
      </c>
      <c r="CX470">
        <f>'Raw Data'!CK470</f>
        <v>3.342797</v>
      </c>
      <c r="CY470">
        <f>'Raw Data'!CL470</f>
        <v>14</v>
      </c>
      <c r="CZ470" t="str">
        <f>'Raw Data'!CM470</f>
        <v>State Mainline</v>
      </c>
      <c r="DA470">
        <f>'Raw Data'!CN470</f>
        <v>2000</v>
      </c>
      <c r="DB470">
        <f>'Raw Data'!CO470</f>
        <v>166056</v>
      </c>
      <c r="DC470">
        <f>'Raw Data'!CP470</f>
        <v>7.26</v>
      </c>
      <c r="DD470">
        <f>'Raw Data'!CQ470</f>
        <v>10.6</v>
      </c>
      <c r="DE470">
        <f>'Raw Data'!CR470</f>
        <v>166056</v>
      </c>
      <c r="DF470">
        <f>'Raw Data'!CS470</f>
        <v>0</v>
      </c>
      <c r="DG470">
        <f>'Raw Data'!CT470</f>
        <v>17649.966739</v>
      </c>
      <c r="DH470">
        <f>'Raw Data'!CU470</f>
        <v>100</v>
      </c>
      <c r="DI470">
        <f>'Raw Data'!CV470</f>
        <v>14677</v>
      </c>
      <c r="DJ470">
        <f>'Raw Data'!CW470</f>
        <v>9.6239000000000005E-2</v>
      </c>
      <c r="DK470">
        <f>'Raw Data'!CX470</f>
        <v>0</v>
      </c>
      <c r="DL470">
        <f>'Raw Data'!CY470</f>
        <v>1.2260000000000001E-3</v>
      </c>
      <c r="DM470">
        <f>'Raw Data'!CZ470</f>
        <v>159</v>
      </c>
      <c r="DN470" t="str">
        <f>'Raw Data'!DA470</f>
        <v>083-0147</v>
      </c>
      <c r="DO470" t="str">
        <f>'Raw Data'!DB470</f>
        <v>5R : Rural Major Collector</v>
      </c>
      <c r="DP470" t="str">
        <f>'Raw Data'!DC470</f>
        <v>34.827135, -85.503135</v>
      </c>
      <c r="DQ470">
        <f>'Raw Data'!DD470</f>
        <v>-85.503135</v>
      </c>
      <c r="DR470">
        <f>'Raw Data'!DE470</f>
        <v>34.827134999999998</v>
      </c>
      <c r="DS470">
        <f>'Raw Data'!DF470</f>
        <v>34.827134999999998</v>
      </c>
      <c r="DT470">
        <f>'Raw Data'!DG470</f>
        <v>-85.503135</v>
      </c>
      <c r="DU470">
        <f>'Raw Data'!DH470</f>
        <v>1.0839999999999999E-3</v>
      </c>
      <c r="DV470">
        <f>'Raw Data'!DI470</f>
        <v>1.2260000000000001E-3</v>
      </c>
      <c r="DW470">
        <f>'Raw Data'!DJ470</f>
        <v>70</v>
      </c>
      <c r="DX470" s="11">
        <f t="shared" si="110"/>
        <v>2880</v>
      </c>
      <c r="DY470" s="5">
        <f t="shared" si="111"/>
        <v>2620</v>
      </c>
      <c r="DZ470" s="5">
        <f t="shared" si="104"/>
        <v>260</v>
      </c>
      <c r="EA470" s="5">
        <f t="shared" si="105"/>
        <v>9.9236641221374045E-2</v>
      </c>
      <c r="EB470" s="5">
        <f t="shared" si="106"/>
        <v>2750</v>
      </c>
      <c r="EC470">
        <f>'Raw Data'!DK470</f>
        <v>2720</v>
      </c>
      <c r="ED470">
        <f>'Raw Data'!DL470</f>
        <v>5.5</v>
      </c>
      <c r="EE470">
        <f>'Raw Data'!DM470</f>
        <v>2960</v>
      </c>
      <c r="EF470">
        <f>'Raw Data'!DN470</f>
        <v>5.5</v>
      </c>
      <c r="EG470">
        <f>'Raw Data'!DO470</f>
        <v>2960</v>
      </c>
      <c r="EH470">
        <f>'Raw Data'!DP470</f>
        <v>5.5</v>
      </c>
      <c r="EI470">
        <f>'Raw Data'!DQ470</f>
        <v>2800</v>
      </c>
      <c r="EJ470">
        <f>'Raw Data'!DR470</f>
        <v>0</v>
      </c>
      <c r="EK470">
        <f>'Raw Data'!DS470</f>
        <v>2720</v>
      </c>
      <c r="EL470">
        <f>'Raw Data'!DT470</f>
        <v>5.8</v>
      </c>
      <c r="EM470">
        <f>'Raw Data'!DU470</f>
        <v>2670</v>
      </c>
      <c r="EN470">
        <f>'Raw Data'!DV470</f>
        <v>5.8</v>
      </c>
      <c r="EO470">
        <f>'Raw Data'!DW470</f>
        <v>2550</v>
      </c>
      <c r="EP470">
        <f>'Raw Data'!DX470</f>
        <v>6</v>
      </c>
      <c r="EQ470">
        <f>'Raw Data'!DY470</f>
        <v>2540</v>
      </c>
      <c r="ER470">
        <f>'Raw Data'!DZ470</f>
        <v>6.7</v>
      </c>
      <c r="ES470">
        <f>'Raw Data'!EA470</f>
        <v>2550</v>
      </c>
      <c r="ET470">
        <f>'Raw Data'!EB470</f>
        <v>6.7</v>
      </c>
      <c r="EU470">
        <f>'Raw Data'!EC470</f>
        <v>2270</v>
      </c>
      <c r="EV470">
        <f>'Raw Data'!ED470</f>
        <v>6.7</v>
      </c>
      <c r="EW470">
        <f>'Raw Data'!EE470</f>
        <v>0</v>
      </c>
    </row>
    <row r="471" spans="1:153" x14ac:dyDescent="0.3">
      <c r="A471">
        <f>'Raw Data'!A471</f>
        <v>469</v>
      </c>
      <c r="B471" t="str">
        <f>'Raw Data'!B471</f>
        <v>Point</v>
      </c>
      <c r="C471">
        <f>'Raw Data'!C471</f>
        <v>275</v>
      </c>
      <c r="D471">
        <f>'Raw Data'!D471</f>
        <v>231</v>
      </c>
      <c r="E471" t="str">
        <f>'Raw Data'!E471</f>
        <v>Point</v>
      </c>
      <c r="F471">
        <f>'Raw Data'!F471</f>
        <v>5725689</v>
      </c>
      <c r="G471" t="str">
        <f>'Raw Data'!G471</f>
        <v>Gsp Post 00</v>
      </c>
      <c r="H471" s="3">
        <f>'Raw Data'!H471</f>
        <v>42481</v>
      </c>
      <c r="L471">
        <f t="shared" si="98"/>
        <v>0</v>
      </c>
      <c r="M471" s="5">
        <f t="shared" si="99"/>
        <v>42481</v>
      </c>
      <c r="N471" s="5">
        <f t="shared" si="107"/>
        <v>2016</v>
      </c>
      <c r="O471" s="5" t="str" cm="1">
        <f t="array" ref="O471">_xlfn.IFS(N471&lt;=2016,"before treatment",N471=2017,"unknown",N471&gt;2017,"after treatment")</f>
        <v>before treatment</v>
      </c>
      <c r="P471" s="5">
        <f t="shared" si="100"/>
        <v>1</v>
      </c>
      <c r="Q471" s="5">
        <f t="shared" si="101"/>
        <v>0</v>
      </c>
      <c r="R471" t="str">
        <f>'Raw Data'!I471</f>
        <v>Dade</v>
      </c>
      <c r="S471" t="str">
        <f>'Raw Data'!J471</f>
        <v>State Route 136</v>
      </c>
      <c r="T471" t="str">
        <f>'Raw Data'!K471</f>
        <v>(none)</v>
      </c>
      <c r="U471" t="str">
        <f>'Raw Data'!L471</f>
        <v>(B) Suspected Minor/Visible Injury</v>
      </c>
      <c r="V471">
        <f>'Raw Data'!M471</f>
        <v>0</v>
      </c>
      <c r="W471">
        <f>'Raw Data'!N471</f>
        <v>0</v>
      </c>
      <c r="X471">
        <f>'Raw Data'!O471</f>
        <v>1</v>
      </c>
      <c r="Y471" t="str">
        <f>'Raw Data'!P471</f>
        <v>Not a Collision with Motor Vehicle</v>
      </c>
      <c r="Z471" t="str">
        <f>'Raw Data'!Q471</f>
        <v>Median</v>
      </c>
      <c r="AA471" t="str">
        <f>'Raw Data'!R471</f>
        <v>Median Barrier</v>
      </c>
      <c r="AB471" t="str">
        <f>'Raw Data'!S471</f>
        <v>Median Barrier</v>
      </c>
      <c r="AC471" t="str">
        <f>'Raw Data'!T471</f>
        <v>Changed Lanes Improperly</v>
      </c>
      <c r="AD471">
        <f>'Raw Data'!U471</f>
        <v>1</v>
      </c>
      <c r="AE471" s="5" t="str">
        <f t="shared" si="108"/>
        <v>Yes</v>
      </c>
      <c r="AF471" t="str">
        <f>'Raw Data'!V471</f>
        <v>Negotiating a Curve</v>
      </c>
      <c r="AG471" s="5">
        <f t="shared" si="102"/>
        <v>0</v>
      </c>
      <c r="AH471" t="str">
        <f>'Raw Data'!W471</f>
        <v>West</v>
      </c>
      <c r="AI471" t="str">
        <f>'Raw Data'!X471</f>
        <v>Dark-Not Lighted</v>
      </c>
      <c r="AJ471" t="str">
        <f>'Raw Data'!Y471</f>
        <v>Dry</v>
      </c>
      <c r="AK471">
        <f>'Raw Data'!Z471</f>
        <v>62</v>
      </c>
      <c r="AL471" t="str">
        <f>'Raw Data'!AA471</f>
        <v>None Used</v>
      </c>
      <c r="AM471" s="5">
        <f t="shared" si="103"/>
        <v>1</v>
      </c>
      <c r="AN471" t="str">
        <f>'Raw Data'!AB471</f>
        <v>Motorcycle</v>
      </c>
      <c r="AO471" t="str">
        <f>'Raw Data'!AC471</f>
        <v>0831013600I</v>
      </c>
      <c r="AP471">
        <f>'Raw Data'!AD471</f>
        <v>10.47</v>
      </c>
      <c r="AQ471">
        <f>'Raw Data'!AE471</f>
        <v>34.825639000000002</v>
      </c>
      <c r="AR471">
        <f>'Raw Data'!AF471</f>
        <v>-85.503698</v>
      </c>
      <c r="AS471">
        <f>'Raw Data'!AG471</f>
        <v>70</v>
      </c>
      <c r="AT471">
        <f>'Raw Data'!AH471</f>
        <v>124</v>
      </c>
      <c r="AU471">
        <f>'Raw Data'!AI471</f>
        <v>1591</v>
      </c>
      <c r="AV471" t="str">
        <f>'Raw Data'!AJ471</f>
        <v>D6_0136_00_I</v>
      </c>
      <c r="AW471">
        <f>'Raw Data'!AK471</f>
        <v>176</v>
      </c>
      <c r="AX471">
        <f>'Raw Data'!AL471</f>
        <v>195</v>
      </c>
      <c r="AY471" t="str">
        <f>'Raw Data'!AM471</f>
        <v>simple</v>
      </c>
      <c r="AZ471">
        <f>'Raw Data'!AN471</f>
        <v>214</v>
      </c>
      <c r="BA471">
        <f>'Raw Data'!AO471</f>
        <v>112.5</v>
      </c>
      <c r="BB471">
        <f>'Raw Data'!AP471</f>
        <v>418.3</v>
      </c>
      <c r="BC471">
        <f>'Raw Data'!AQ471</f>
        <v>-85.503557999999998</v>
      </c>
      <c r="BD471">
        <f>'Raw Data'!AR471</f>
        <v>34.826135999999998</v>
      </c>
      <c r="BE471">
        <f>'Raw Data'!AS471</f>
        <v>-85.503185999999999</v>
      </c>
      <c r="BF471">
        <f>'Raw Data'!AT471</f>
        <v>34.825195000000001</v>
      </c>
      <c r="BG471" t="str">
        <f>'Raw Data'!AU471</f>
        <v>0831013600I</v>
      </c>
      <c r="BH471">
        <f>'Raw Data'!AV471</f>
        <v>1</v>
      </c>
      <c r="BI471">
        <f>'Raw Data'!AW471</f>
        <v>83</v>
      </c>
      <c r="BJ471">
        <f>'Raw Data'!AX471</f>
        <v>136</v>
      </c>
      <c r="BK471">
        <f>'Raw Data'!AY471</f>
        <v>0</v>
      </c>
      <c r="BL471">
        <f>'Raw Data'!AZ471</f>
        <v>55</v>
      </c>
      <c r="BM471">
        <f>'Raw Data'!BA471</f>
        <v>16.079999999999998</v>
      </c>
      <c r="BN471">
        <f>'Raw Data'!BB471</f>
        <v>15.54</v>
      </c>
      <c r="BO471">
        <f>'Raw Data'!BC471</f>
        <v>1878.3</v>
      </c>
      <c r="BP471">
        <f>'Raw Data'!BD471</f>
        <v>1863.2</v>
      </c>
      <c r="BQ471">
        <f>'Raw Data'!BE471</f>
        <v>1843.8</v>
      </c>
      <c r="BR471">
        <f>'Raw Data'!BF471</f>
        <v>55</v>
      </c>
      <c r="BS471">
        <f>'Raw Data'!BG471</f>
        <v>24</v>
      </c>
      <c r="BT471">
        <f>'Raw Data'!BH471</f>
        <v>31</v>
      </c>
      <c r="BU471">
        <f>'Raw Data'!BI471</f>
        <v>44173</v>
      </c>
      <c r="BV471" t="str">
        <f>'Raw Data'!BJ471</f>
        <v>NONE</v>
      </c>
      <c r="BW471">
        <f>'Raw Data'!BK471</f>
        <v>1.2260000000000001E-3</v>
      </c>
      <c r="BX471">
        <f>'Raw Data'!BL471</f>
        <v>15005</v>
      </c>
      <c r="BY471">
        <f>'Raw Data'!BM471</f>
        <v>14645</v>
      </c>
      <c r="BZ471" t="str">
        <f>'Raw Data'!BN471</f>
        <v>0831013600I</v>
      </c>
      <c r="CA471" t="str">
        <f>'Raw Data'!BO471</f>
        <v>DADE</v>
      </c>
      <c r="CB471">
        <f>'Raw Data'!BP471</f>
        <v>1</v>
      </c>
      <c r="CC471">
        <f>'Raw Data'!BQ471</f>
        <v>13600</v>
      </c>
      <c r="CD471">
        <f>'Raw Data'!BR471</f>
        <v>6</v>
      </c>
      <c r="CE471">
        <f>'Raw Data'!BS471</f>
        <v>1</v>
      </c>
      <c r="CF471">
        <f>'Raw Data'!BT471</f>
        <v>2</v>
      </c>
      <c r="CG471">
        <f>'Raw Data'!BU471</f>
        <v>1</v>
      </c>
      <c r="CH471">
        <f>'Raw Data'!BV471</f>
        <v>1</v>
      </c>
      <c r="CI471">
        <f>'Raw Data'!BW471</f>
        <v>2</v>
      </c>
      <c r="CJ471">
        <f>'Raw Data'!BX471</f>
        <v>0</v>
      </c>
      <c r="CK471">
        <f>'Raw Data'!BY471</f>
        <v>5</v>
      </c>
      <c r="CL471" t="str">
        <f>'Raw Data'!BZ471</f>
        <v>N</v>
      </c>
      <c r="CM471">
        <f t="shared" si="109"/>
        <v>0</v>
      </c>
      <c r="CN471">
        <f>'Raw Data'!CA471</f>
        <v>83</v>
      </c>
      <c r="CO471">
        <f>'Raw Data'!CB471</f>
        <v>136</v>
      </c>
      <c r="CP471">
        <f>'Raw Data'!CC471</f>
        <v>0</v>
      </c>
      <c r="CQ471" t="str">
        <f>'Raw Data'!CD471</f>
        <v>Not Urban</v>
      </c>
      <c r="CR471" t="str">
        <f>'Raw Data'!CE471</f>
        <v>Not Urban</v>
      </c>
      <c r="CS471">
        <f>'Raw Data'!CF471</f>
        <v>0</v>
      </c>
      <c r="CT471">
        <f>'Raw Data'!CG471</f>
        <v>55</v>
      </c>
      <c r="CU471">
        <f>'Raw Data'!CH471</f>
        <v>2000</v>
      </c>
      <c r="CV471" t="str">
        <f>'Raw Data'!CI471</f>
        <v xml:space="preserve"> </v>
      </c>
      <c r="CW471">
        <f>'Raw Data'!CJ471</f>
        <v>0</v>
      </c>
      <c r="CX471">
        <f>'Raw Data'!CK471</f>
        <v>3.342797</v>
      </c>
      <c r="CY471">
        <f>'Raw Data'!CL471</f>
        <v>14</v>
      </c>
      <c r="CZ471" t="str">
        <f>'Raw Data'!CM471</f>
        <v>State Mainline</v>
      </c>
      <c r="DA471">
        <f>'Raw Data'!CN471</f>
        <v>2000</v>
      </c>
      <c r="DB471">
        <f>'Raw Data'!CO471</f>
        <v>166056</v>
      </c>
      <c r="DC471">
        <f>'Raw Data'!CP471</f>
        <v>7.26</v>
      </c>
      <c r="DD471">
        <f>'Raw Data'!CQ471</f>
        <v>10.6</v>
      </c>
      <c r="DE471">
        <f>'Raw Data'!CR471</f>
        <v>166056</v>
      </c>
      <c r="DF471">
        <f>'Raw Data'!CS471</f>
        <v>0</v>
      </c>
      <c r="DG471">
        <f>'Raw Data'!CT471</f>
        <v>17649.966739</v>
      </c>
      <c r="DH471">
        <f>'Raw Data'!CU471</f>
        <v>100</v>
      </c>
      <c r="DI471">
        <f>'Raw Data'!CV471</f>
        <v>14677</v>
      </c>
      <c r="DJ471">
        <f>'Raw Data'!CW471</f>
        <v>9.6239000000000005E-2</v>
      </c>
      <c r="DK471">
        <f>'Raw Data'!CX471</f>
        <v>0</v>
      </c>
      <c r="DL471">
        <f>'Raw Data'!CY471</f>
        <v>1.2260000000000001E-3</v>
      </c>
      <c r="DM471">
        <f>'Raw Data'!CZ471</f>
        <v>159</v>
      </c>
      <c r="DN471" t="str">
        <f>'Raw Data'!DA471</f>
        <v>083-0147</v>
      </c>
      <c r="DO471" t="str">
        <f>'Raw Data'!DB471</f>
        <v>5R : Rural Major Collector</v>
      </c>
      <c r="DP471" t="str">
        <f>'Raw Data'!DC471</f>
        <v>34.827135, -85.503135</v>
      </c>
      <c r="DQ471">
        <f>'Raw Data'!DD471</f>
        <v>-85.503135</v>
      </c>
      <c r="DR471">
        <f>'Raw Data'!DE471</f>
        <v>34.827134999999998</v>
      </c>
      <c r="DS471">
        <f>'Raw Data'!DF471</f>
        <v>34.827134999999998</v>
      </c>
      <c r="DT471">
        <f>'Raw Data'!DG471</f>
        <v>-85.503135</v>
      </c>
      <c r="DU471">
        <f>'Raw Data'!DH471</f>
        <v>1.0839999999999999E-3</v>
      </c>
      <c r="DV471">
        <f>'Raw Data'!DI471</f>
        <v>1.2260000000000001E-3</v>
      </c>
      <c r="DW471">
        <f>'Raw Data'!DJ471</f>
        <v>70</v>
      </c>
      <c r="DX471" s="11">
        <f t="shared" si="110"/>
        <v>2880</v>
      </c>
      <c r="DY471" s="5">
        <f t="shared" si="111"/>
        <v>2620</v>
      </c>
      <c r="DZ471" s="5">
        <f t="shared" si="104"/>
        <v>260</v>
      </c>
      <c r="EA471" s="5">
        <f t="shared" si="105"/>
        <v>9.9236641221374045E-2</v>
      </c>
      <c r="EB471" s="5">
        <f t="shared" si="106"/>
        <v>2750</v>
      </c>
      <c r="EC471">
        <f>'Raw Data'!DK471</f>
        <v>2720</v>
      </c>
      <c r="ED471">
        <f>'Raw Data'!DL471</f>
        <v>5.5</v>
      </c>
      <c r="EE471">
        <f>'Raw Data'!DM471</f>
        <v>2960</v>
      </c>
      <c r="EF471">
        <f>'Raw Data'!DN471</f>
        <v>5.5</v>
      </c>
      <c r="EG471">
        <f>'Raw Data'!DO471</f>
        <v>2960</v>
      </c>
      <c r="EH471">
        <f>'Raw Data'!DP471</f>
        <v>5.5</v>
      </c>
      <c r="EI471">
        <f>'Raw Data'!DQ471</f>
        <v>2800</v>
      </c>
      <c r="EJ471">
        <f>'Raw Data'!DR471</f>
        <v>0</v>
      </c>
      <c r="EK471">
        <f>'Raw Data'!DS471</f>
        <v>2720</v>
      </c>
      <c r="EL471">
        <f>'Raw Data'!DT471</f>
        <v>5.8</v>
      </c>
      <c r="EM471">
        <f>'Raw Data'!DU471</f>
        <v>2670</v>
      </c>
      <c r="EN471">
        <f>'Raw Data'!DV471</f>
        <v>5.8</v>
      </c>
      <c r="EO471">
        <f>'Raw Data'!DW471</f>
        <v>2550</v>
      </c>
      <c r="EP471">
        <f>'Raw Data'!DX471</f>
        <v>6</v>
      </c>
      <c r="EQ471">
        <f>'Raw Data'!DY471</f>
        <v>2540</v>
      </c>
      <c r="ER471">
        <f>'Raw Data'!DZ471</f>
        <v>6.7</v>
      </c>
      <c r="ES471">
        <f>'Raw Data'!EA471</f>
        <v>2550</v>
      </c>
      <c r="ET471">
        <f>'Raw Data'!EB471</f>
        <v>6.7</v>
      </c>
      <c r="EU471">
        <f>'Raw Data'!EC471</f>
        <v>2270</v>
      </c>
      <c r="EV471">
        <f>'Raw Data'!ED471</f>
        <v>6.7</v>
      </c>
      <c r="EW471">
        <f>'Raw Data'!EE471</f>
        <v>0</v>
      </c>
    </row>
    <row r="472" spans="1:153" x14ac:dyDescent="0.3">
      <c r="A472">
        <f>'Raw Data'!A472</f>
        <v>470</v>
      </c>
      <c r="B472" t="str">
        <f>'Raw Data'!B472</f>
        <v>Point</v>
      </c>
      <c r="C472">
        <f>'Raw Data'!C472</f>
        <v>357</v>
      </c>
      <c r="D472">
        <f>'Raw Data'!D472</f>
        <v>415</v>
      </c>
      <c r="E472" t="str">
        <f>'Raw Data'!E472</f>
        <v>Point</v>
      </c>
      <c r="F472">
        <f>'Raw Data'!F472</f>
        <v>5155648</v>
      </c>
      <c r="G472" t="str">
        <f>'Raw Data'!G472</f>
        <v>Dade County Sheriff's Office</v>
      </c>
      <c r="H472" s="3">
        <f>'Raw Data'!H472</f>
        <v>41365</v>
      </c>
      <c r="L472">
        <f t="shared" si="98"/>
        <v>0</v>
      </c>
      <c r="M472" s="5">
        <f t="shared" si="99"/>
        <v>41365</v>
      </c>
      <c r="N472" s="5">
        <f t="shared" si="107"/>
        <v>2013</v>
      </c>
      <c r="O472" s="5" t="str" cm="1">
        <f t="array" ref="O472">_xlfn.IFS(N472&lt;=2016,"before treatment",N472=2017,"unknown",N472&gt;2017,"after treatment")</f>
        <v>before treatment</v>
      </c>
      <c r="P472" s="5">
        <f t="shared" si="100"/>
        <v>1</v>
      </c>
      <c r="Q472" s="5">
        <f t="shared" si="101"/>
        <v>0</v>
      </c>
      <c r="R472" t="str">
        <f>'Raw Data'!I472</f>
        <v>Dade</v>
      </c>
      <c r="S472" t="str">
        <f>'Raw Data'!J472</f>
        <v>["NORTH SUNSET DRIVE","SUNSET DRIVE","State Route 136","State Route 136"]</v>
      </c>
      <c r="T472" t="str">
        <f>'Raw Data'!K472</f>
        <v>N Sunset Dr</v>
      </c>
      <c r="U472" t="str">
        <f>'Raw Data'!L472</f>
        <v>(O) No Injury</v>
      </c>
      <c r="V472">
        <f>'Raw Data'!M472</f>
        <v>0</v>
      </c>
      <c r="W472">
        <f>'Raw Data'!N472</f>
        <v>0</v>
      </c>
      <c r="X472">
        <f>'Raw Data'!O472</f>
        <v>0</v>
      </c>
      <c r="Y472" t="str">
        <f>'Raw Data'!P472</f>
        <v>Not a Collision with Motor Vehicle</v>
      </c>
      <c r="Z472" t="str">
        <f>'Raw Data'!Q472</f>
        <v>On Shoulder</v>
      </c>
      <c r="AA472" t="str">
        <f>'Raw Data'!R472</f>
        <v>Guard Rail Face</v>
      </c>
      <c r="AB472" t="str">
        <f>'Raw Data'!S472</f>
        <v>Guard Rail End</v>
      </c>
      <c r="AC472" t="str">
        <f>'Raw Data'!T472</f>
        <v>Too Fast for Conditions</v>
      </c>
      <c r="AD472">
        <f>'Raw Data'!U472</f>
        <v>1</v>
      </c>
      <c r="AE472" s="5" t="str">
        <f t="shared" si="108"/>
        <v>Yes</v>
      </c>
      <c r="AF472" t="str">
        <f>'Raw Data'!V472</f>
        <v>Negotiating a Curve</v>
      </c>
      <c r="AG472" s="5">
        <f t="shared" si="102"/>
        <v>0</v>
      </c>
      <c r="AH472" t="str">
        <f>'Raw Data'!W472</f>
        <v>West</v>
      </c>
      <c r="AI472" t="str">
        <f>'Raw Data'!X472</f>
        <v>Dark-Not Lighted</v>
      </c>
      <c r="AJ472" t="str">
        <f>'Raw Data'!Y472</f>
        <v>Wet</v>
      </c>
      <c r="AK472">
        <f>'Raw Data'!Z472</f>
        <v>57</v>
      </c>
      <c r="AL472" t="str">
        <f>'Raw Data'!AA472</f>
        <v>Lap and Shoulder Belt Used</v>
      </c>
      <c r="AM472" s="5">
        <f t="shared" si="103"/>
        <v>0</v>
      </c>
      <c r="AN472" t="str">
        <f>'Raw Data'!AB472</f>
        <v xml:space="preserve"> </v>
      </c>
      <c r="AO472" t="str">
        <f>'Raw Data'!AC472</f>
        <v>0832005900I</v>
      </c>
      <c r="AP472">
        <f>'Raw Data'!AD472</f>
        <v>5.39</v>
      </c>
      <c r="AQ472">
        <f>'Raw Data'!AE472</f>
        <v>34.824572000000003</v>
      </c>
      <c r="AR472">
        <f>'Raw Data'!AF472</f>
        <v>-85.501889000000006</v>
      </c>
      <c r="AS472">
        <f>'Raw Data'!AG472</f>
        <v>70</v>
      </c>
      <c r="AT472">
        <f>'Raw Data'!AH472</f>
        <v>124</v>
      </c>
      <c r="AU472">
        <f>'Raw Data'!AI472</f>
        <v>1591</v>
      </c>
      <c r="AV472" t="str">
        <f>'Raw Data'!AJ472</f>
        <v>D6_0136_00_I</v>
      </c>
      <c r="AW472">
        <f>'Raw Data'!AK472</f>
        <v>176</v>
      </c>
      <c r="AX472">
        <f>'Raw Data'!AL472</f>
        <v>195</v>
      </c>
      <c r="AY472" t="str">
        <f>'Raw Data'!AM472</f>
        <v>simple</v>
      </c>
      <c r="AZ472">
        <f>'Raw Data'!AN472</f>
        <v>214</v>
      </c>
      <c r="BA472">
        <f>'Raw Data'!AO472</f>
        <v>112.5</v>
      </c>
      <c r="BB472">
        <f>'Raw Data'!AP472</f>
        <v>418.3</v>
      </c>
      <c r="BC472">
        <f>'Raw Data'!AQ472</f>
        <v>-85.503557999999998</v>
      </c>
      <c r="BD472">
        <f>'Raw Data'!AR472</f>
        <v>34.826135999999998</v>
      </c>
      <c r="BE472">
        <f>'Raw Data'!AS472</f>
        <v>-85.503185999999999</v>
      </c>
      <c r="BF472">
        <f>'Raw Data'!AT472</f>
        <v>34.825195000000001</v>
      </c>
      <c r="BG472" t="str">
        <f>'Raw Data'!AU472</f>
        <v>0831013600I</v>
      </c>
      <c r="BH472">
        <f>'Raw Data'!AV472</f>
        <v>1</v>
      </c>
      <c r="BI472">
        <f>'Raw Data'!AW472</f>
        <v>83</v>
      </c>
      <c r="BJ472">
        <f>'Raw Data'!AX472</f>
        <v>136</v>
      </c>
      <c r="BK472">
        <f>'Raw Data'!AY472</f>
        <v>0</v>
      </c>
      <c r="BL472">
        <f>'Raw Data'!AZ472</f>
        <v>55</v>
      </c>
      <c r="BM472">
        <f>'Raw Data'!BA472</f>
        <v>16.079999999999998</v>
      </c>
      <c r="BN472">
        <f>'Raw Data'!BB472</f>
        <v>15.54</v>
      </c>
      <c r="BO472">
        <f>'Raw Data'!BC472</f>
        <v>1878.3</v>
      </c>
      <c r="BP472">
        <f>'Raw Data'!BD472</f>
        <v>1863.2</v>
      </c>
      <c r="BQ472">
        <f>'Raw Data'!BE472</f>
        <v>1843.8</v>
      </c>
      <c r="BR472">
        <f>'Raw Data'!BF472</f>
        <v>55</v>
      </c>
      <c r="BS472">
        <f>'Raw Data'!BG472</f>
        <v>24</v>
      </c>
      <c r="BT472">
        <f>'Raw Data'!BH472</f>
        <v>31</v>
      </c>
      <c r="BU472">
        <f>'Raw Data'!BI472</f>
        <v>44173</v>
      </c>
      <c r="BV472" t="str">
        <f>'Raw Data'!BJ472</f>
        <v>NONE</v>
      </c>
      <c r="BW472">
        <f>'Raw Data'!BK472</f>
        <v>1.2260000000000001E-3</v>
      </c>
      <c r="BX472">
        <f>'Raw Data'!BL472</f>
        <v>15005</v>
      </c>
      <c r="BY472">
        <f>'Raw Data'!BM472</f>
        <v>14645</v>
      </c>
      <c r="BZ472" t="str">
        <f>'Raw Data'!BN472</f>
        <v>0831013600I</v>
      </c>
      <c r="CA472" t="str">
        <f>'Raw Data'!BO472</f>
        <v>DADE</v>
      </c>
      <c r="CB472">
        <f>'Raw Data'!BP472</f>
        <v>1</v>
      </c>
      <c r="CC472">
        <f>'Raw Data'!BQ472</f>
        <v>13600</v>
      </c>
      <c r="CD472">
        <f>'Raw Data'!BR472</f>
        <v>6</v>
      </c>
      <c r="CE472">
        <f>'Raw Data'!BS472</f>
        <v>1</v>
      </c>
      <c r="CF472">
        <f>'Raw Data'!BT472</f>
        <v>2</v>
      </c>
      <c r="CG472">
        <f>'Raw Data'!BU472</f>
        <v>1</v>
      </c>
      <c r="CH472">
        <f>'Raw Data'!BV472</f>
        <v>1</v>
      </c>
      <c r="CI472">
        <f>'Raw Data'!BW472</f>
        <v>2</v>
      </c>
      <c r="CJ472">
        <f>'Raw Data'!BX472</f>
        <v>0</v>
      </c>
      <c r="CK472">
        <f>'Raw Data'!BY472</f>
        <v>5</v>
      </c>
      <c r="CL472" t="str">
        <f>'Raw Data'!BZ472</f>
        <v>N</v>
      </c>
      <c r="CM472">
        <f t="shared" si="109"/>
        <v>0</v>
      </c>
      <c r="CN472">
        <f>'Raw Data'!CA472</f>
        <v>83</v>
      </c>
      <c r="CO472">
        <f>'Raw Data'!CB472</f>
        <v>136</v>
      </c>
      <c r="CP472">
        <f>'Raw Data'!CC472</f>
        <v>0</v>
      </c>
      <c r="CQ472" t="str">
        <f>'Raw Data'!CD472</f>
        <v>Not Urban</v>
      </c>
      <c r="CR472" t="str">
        <f>'Raw Data'!CE472</f>
        <v>Not Urban</v>
      </c>
      <c r="CS472">
        <f>'Raw Data'!CF472</f>
        <v>0</v>
      </c>
      <c r="CT472">
        <f>'Raw Data'!CG472</f>
        <v>55</v>
      </c>
      <c r="CU472">
        <f>'Raw Data'!CH472</f>
        <v>2000</v>
      </c>
      <c r="CV472" t="str">
        <f>'Raw Data'!CI472</f>
        <v xml:space="preserve"> </v>
      </c>
      <c r="CW472">
        <f>'Raw Data'!CJ472</f>
        <v>0</v>
      </c>
      <c r="CX472">
        <f>'Raw Data'!CK472</f>
        <v>3.342797</v>
      </c>
      <c r="CY472">
        <f>'Raw Data'!CL472</f>
        <v>14</v>
      </c>
      <c r="CZ472" t="str">
        <f>'Raw Data'!CM472</f>
        <v>State Mainline</v>
      </c>
      <c r="DA472">
        <f>'Raw Data'!CN472</f>
        <v>2000</v>
      </c>
      <c r="DB472">
        <f>'Raw Data'!CO472</f>
        <v>166056</v>
      </c>
      <c r="DC472">
        <f>'Raw Data'!CP472</f>
        <v>7.26</v>
      </c>
      <c r="DD472">
        <f>'Raw Data'!CQ472</f>
        <v>10.6</v>
      </c>
      <c r="DE472">
        <f>'Raw Data'!CR472</f>
        <v>166056</v>
      </c>
      <c r="DF472">
        <f>'Raw Data'!CS472</f>
        <v>0</v>
      </c>
      <c r="DG472">
        <f>'Raw Data'!CT472</f>
        <v>17649.966739</v>
      </c>
      <c r="DH472">
        <f>'Raw Data'!CU472</f>
        <v>100</v>
      </c>
      <c r="DI472">
        <f>'Raw Data'!CV472</f>
        <v>14677</v>
      </c>
      <c r="DJ472">
        <f>'Raw Data'!CW472</f>
        <v>9.6239000000000005E-2</v>
      </c>
      <c r="DK472">
        <f>'Raw Data'!CX472</f>
        <v>0</v>
      </c>
      <c r="DL472">
        <f>'Raw Data'!CY472</f>
        <v>1.2260000000000001E-3</v>
      </c>
      <c r="DM472">
        <f>'Raw Data'!CZ472</f>
        <v>159</v>
      </c>
      <c r="DN472" t="str">
        <f>'Raw Data'!DA472</f>
        <v>083-0147</v>
      </c>
      <c r="DO472" t="str">
        <f>'Raw Data'!DB472</f>
        <v>5R : Rural Major Collector</v>
      </c>
      <c r="DP472" t="str">
        <f>'Raw Data'!DC472</f>
        <v>34.827135, -85.503135</v>
      </c>
      <c r="DQ472">
        <f>'Raw Data'!DD472</f>
        <v>-85.503135</v>
      </c>
      <c r="DR472">
        <f>'Raw Data'!DE472</f>
        <v>34.827134999999998</v>
      </c>
      <c r="DS472">
        <f>'Raw Data'!DF472</f>
        <v>34.827134999999998</v>
      </c>
      <c r="DT472">
        <f>'Raw Data'!DG472</f>
        <v>-85.503135</v>
      </c>
      <c r="DU472">
        <f>'Raw Data'!DH472</f>
        <v>1.0839999999999999E-3</v>
      </c>
      <c r="DV472">
        <f>'Raw Data'!DI472</f>
        <v>1.2260000000000001E-3</v>
      </c>
      <c r="DW472">
        <f>'Raw Data'!DJ472</f>
        <v>70</v>
      </c>
      <c r="DX472" s="11">
        <f t="shared" si="110"/>
        <v>2880</v>
      </c>
      <c r="DY472" s="5">
        <f t="shared" si="111"/>
        <v>2620</v>
      </c>
      <c r="DZ472" s="5">
        <f t="shared" si="104"/>
        <v>260</v>
      </c>
      <c r="EA472" s="5">
        <f t="shared" si="105"/>
        <v>9.9236641221374045E-2</v>
      </c>
      <c r="EB472" s="5">
        <f t="shared" si="106"/>
        <v>2750</v>
      </c>
      <c r="EC472">
        <f>'Raw Data'!DK472</f>
        <v>2720</v>
      </c>
      <c r="ED472">
        <f>'Raw Data'!DL472</f>
        <v>5.5</v>
      </c>
      <c r="EE472">
        <f>'Raw Data'!DM472</f>
        <v>2960</v>
      </c>
      <c r="EF472">
        <f>'Raw Data'!DN472</f>
        <v>5.5</v>
      </c>
      <c r="EG472">
        <f>'Raw Data'!DO472</f>
        <v>2960</v>
      </c>
      <c r="EH472">
        <f>'Raw Data'!DP472</f>
        <v>5.5</v>
      </c>
      <c r="EI472">
        <f>'Raw Data'!DQ472</f>
        <v>2800</v>
      </c>
      <c r="EJ472">
        <f>'Raw Data'!DR472</f>
        <v>0</v>
      </c>
      <c r="EK472">
        <f>'Raw Data'!DS472</f>
        <v>2720</v>
      </c>
      <c r="EL472">
        <f>'Raw Data'!DT472</f>
        <v>5.8</v>
      </c>
      <c r="EM472">
        <f>'Raw Data'!DU472</f>
        <v>2670</v>
      </c>
      <c r="EN472">
        <f>'Raw Data'!DV472</f>
        <v>5.8</v>
      </c>
      <c r="EO472">
        <f>'Raw Data'!DW472</f>
        <v>2550</v>
      </c>
      <c r="EP472">
        <f>'Raw Data'!DX472</f>
        <v>6</v>
      </c>
      <c r="EQ472">
        <f>'Raw Data'!DY472</f>
        <v>2540</v>
      </c>
      <c r="ER472">
        <f>'Raw Data'!DZ472</f>
        <v>6.7</v>
      </c>
      <c r="ES472">
        <f>'Raw Data'!EA472</f>
        <v>2550</v>
      </c>
      <c r="ET472">
        <f>'Raw Data'!EB472</f>
        <v>6.7</v>
      </c>
      <c r="EU472">
        <f>'Raw Data'!EC472</f>
        <v>2270</v>
      </c>
      <c r="EV472">
        <f>'Raw Data'!ED472</f>
        <v>6.7</v>
      </c>
      <c r="EW472">
        <f>'Raw Data'!EE472</f>
        <v>1.439E-3</v>
      </c>
    </row>
    <row r="473" spans="1:153" x14ac:dyDescent="0.3">
      <c r="A473">
        <f>'Raw Data'!A473</f>
        <v>471</v>
      </c>
      <c r="B473" t="str">
        <f>'Raw Data'!B473</f>
        <v>Point</v>
      </c>
      <c r="C473">
        <f>'Raw Data'!C473</f>
        <v>411</v>
      </c>
      <c r="D473">
        <f>'Raw Data'!D473</f>
        <v>164</v>
      </c>
      <c r="E473" t="str">
        <f>'Raw Data'!E473</f>
        <v>Point</v>
      </c>
      <c r="F473">
        <f>'Raw Data'!F473</f>
        <v>6277464</v>
      </c>
      <c r="G473" t="str">
        <f>'Raw Data'!G473</f>
        <v>Gsp Post 00</v>
      </c>
      <c r="H473" s="3">
        <f>'Raw Data'!H473</f>
        <v>42902</v>
      </c>
      <c r="L473">
        <f t="shared" si="98"/>
        <v>0</v>
      </c>
      <c r="M473" s="5">
        <f t="shared" si="99"/>
        <v>42902</v>
      </c>
      <c r="N473" s="5">
        <f t="shared" si="107"/>
        <v>2017</v>
      </c>
      <c r="O473" s="5" t="str" cm="1">
        <f t="array" ref="O473">_xlfn.IFS(N473&lt;=2016,"before treatment",N473=2017,"unknown",N473&gt;2017,"after treatment")</f>
        <v>unknown</v>
      </c>
      <c r="P473" s="5">
        <f t="shared" si="100"/>
        <v>0</v>
      </c>
      <c r="Q473" s="5">
        <f t="shared" si="101"/>
        <v>0</v>
      </c>
      <c r="R473" t="str">
        <f>'Raw Data'!I473</f>
        <v>Dade</v>
      </c>
      <c r="S473" t="str">
        <f>'Raw Data'!J473</f>
        <v>State Route 136</v>
      </c>
      <c r="T473" t="str">
        <f>'Raw Data'!K473</f>
        <v>(none)</v>
      </c>
      <c r="U473" t="str">
        <f>'Raw Data'!L473</f>
        <v>(O) No Injury</v>
      </c>
      <c r="V473">
        <f>'Raw Data'!M473</f>
        <v>0</v>
      </c>
      <c r="W473">
        <f>'Raw Data'!N473</f>
        <v>0</v>
      </c>
      <c r="X473">
        <f>'Raw Data'!O473</f>
        <v>0</v>
      </c>
      <c r="Y473" t="str">
        <f>'Raw Data'!P473</f>
        <v>Not a Collision with Motor Vehicle</v>
      </c>
      <c r="Z473" t="str">
        <f>'Raw Data'!Q473</f>
        <v>On Shoulder</v>
      </c>
      <c r="AA473" t="str">
        <f>'Raw Data'!R473</f>
        <v>Other-Fixed Object</v>
      </c>
      <c r="AB473" t="str">
        <f>'Raw Data'!S473</f>
        <v>Over Turn</v>
      </c>
      <c r="AC473" t="str">
        <f>'Raw Data'!T473</f>
        <v>Changed Lanes Improperly</v>
      </c>
      <c r="AD473">
        <f>'Raw Data'!U473</f>
        <v>1</v>
      </c>
      <c r="AE473" s="5" t="str">
        <f t="shared" si="108"/>
        <v>Yes</v>
      </c>
      <c r="AF473" t="str">
        <f>'Raw Data'!V473</f>
        <v>Negotiating a Curve</v>
      </c>
      <c r="AG473" s="5">
        <f t="shared" si="102"/>
        <v>0</v>
      </c>
      <c r="AH473" t="str">
        <f>'Raw Data'!W473</f>
        <v>West</v>
      </c>
      <c r="AI473" t="str">
        <f>'Raw Data'!X473</f>
        <v>Daylight</v>
      </c>
      <c r="AJ473" t="str">
        <f>'Raw Data'!Y473</f>
        <v>Dry</v>
      </c>
      <c r="AK473">
        <f>'Raw Data'!Z473</f>
        <v>21</v>
      </c>
      <c r="AL473" t="str">
        <f>'Raw Data'!AA473</f>
        <v>Lap and Shoulder Belt Used</v>
      </c>
      <c r="AM473" s="5">
        <f t="shared" si="103"/>
        <v>0</v>
      </c>
      <c r="AN473" t="str">
        <f>'Raw Data'!AB473</f>
        <v>Passenger Car</v>
      </c>
      <c r="AO473" t="str">
        <f>'Raw Data'!AC473</f>
        <v>0831013600I</v>
      </c>
      <c r="AP473">
        <f>'Raw Data'!AD473</f>
        <v>10.6092</v>
      </c>
      <c r="AQ473">
        <f>'Raw Data'!AE473</f>
        <v>34.824506999999997</v>
      </c>
      <c r="AR473">
        <f>'Raw Data'!AF473</f>
        <v>-85.501750000000001</v>
      </c>
      <c r="AS473">
        <f>'Raw Data'!AG473</f>
        <v>70</v>
      </c>
      <c r="AT473">
        <f>'Raw Data'!AH473</f>
        <v>124</v>
      </c>
      <c r="AU473">
        <f>'Raw Data'!AI473</f>
        <v>1591</v>
      </c>
      <c r="AV473" t="str">
        <f>'Raw Data'!AJ473</f>
        <v>D6_0136_00_I</v>
      </c>
      <c r="AW473">
        <f>'Raw Data'!AK473</f>
        <v>176</v>
      </c>
      <c r="AX473">
        <f>'Raw Data'!AL473</f>
        <v>195</v>
      </c>
      <c r="AY473" t="str">
        <f>'Raw Data'!AM473</f>
        <v>simple</v>
      </c>
      <c r="AZ473">
        <f>'Raw Data'!AN473</f>
        <v>214</v>
      </c>
      <c r="BA473">
        <f>'Raw Data'!AO473</f>
        <v>112.5</v>
      </c>
      <c r="BB473">
        <f>'Raw Data'!AP473</f>
        <v>418.3</v>
      </c>
      <c r="BC473">
        <f>'Raw Data'!AQ473</f>
        <v>-85.503557999999998</v>
      </c>
      <c r="BD473">
        <f>'Raw Data'!AR473</f>
        <v>34.826135999999998</v>
      </c>
      <c r="BE473">
        <f>'Raw Data'!AS473</f>
        <v>-85.503185999999999</v>
      </c>
      <c r="BF473">
        <f>'Raw Data'!AT473</f>
        <v>34.825195000000001</v>
      </c>
      <c r="BG473" t="str">
        <f>'Raw Data'!AU473</f>
        <v>0831013600I</v>
      </c>
      <c r="BH473">
        <f>'Raw Data'!AV473</f>
        <v>1</v>
      </c>
      <c r="BI473">
        <f>'Raw Data'!AW473</f>
        <v>83</v>
      </c>
      <c r="BJ473">
        <f>'Raw Data'!AX473</f>
        <v>136</v>
      </c>
      <c r="BK473">
        <f>'Raw Data'!AY473</f>
        <v>0</v>
      </c>
      <c r="BL473">
        <f>'Raw Data'!AZ473</f>
        <v>55</v>
      </c>
      <c r="BM473">
        <f>'Raw Data'!BA473</f>
        <v>16.079999999999998</v>
      </c>
      <c r="BN473">
        <f>'Raw Data'!BB473</f>
        <v>15.54</v>
      </c>
      <c r="BO473">
        <f>'Raw Data'!BC473</f>
        <v>1878.3</v>
      </c>
      <c r="BP473">
        <f>'Raw Data'!BD473</f>
        <v>1863.2</v>
      </c>
      <c r="BQ473">
        <f>'Raw Data'!BE473</f>
        <v>1843.8</v>
      </c>
      <c r="BR473">
        <f>'Raw Data'!BF473</f>
        <v>55</v>
      </c>
      <c r="BS473">
        <f>'Raw Data'!BG473</f>
        <v>24</v>
      </c>
      <c r="BT473">
        <f>'Raw Data'!BH473</f>
        <v>31</v>
      </c>
      <c r="BU473">
        <f>'Raw Data'!BI473</f>
        <v>44173</v>
      </c>
      <c r="BV473" t="str">
        <f>'Raw Data'!BJ473</f>
        <v>NONE</v>
      </c>
      <c r="BW473">
        <f>'Raw Data'!BK473</f>
        <v>1.2260000000000001E-3</v>
      </c>
      <c r="BX473">
        <f>'Raw Data'!BL473</f>
        <v>15005</v>
      </c>
      <c r="BY473">
        <f>'Raw Data'!BM473</f>
        <v>14645</v>
      </c>
      <c r="BZ473" t="str">
        <f>'Raw Data'!BN473</f>
        <v>0831013600I</v>
      </c>
      <c r="CA473" t="str">
        <f>'Raw Data'!BO473</f>
        <v>DADE</v>
      </c>
      <c r="CB473">
        <f>'Raw Data'!BP473</f>
        <v>1</v>
      </c>
      <c r="CC473">
        <f>'Raw Data'!BQ473</f>
        <v>13600</v>
      </c>
      <c r="CD473">
        <f>'Raw Data'!BR473</f>
        <v>6</v>
      </c>
      <c r="CE473">
        <f>'Raw Data'!BS473</f>
        <v>1</v>
      </c>
      <c r="CF473">
        <f>'Raw Data'!BT473</f>
        <v>2</v>
      </c>
      <c r="CG473">
        <f>'Raw Data'!BU473</f>
        <v>1</v>
      </c>
      <c r="CH473">
        <f>'Raw Data'!BV473</f>
        <v>1</v>
      </c>
      <c r="CI473">
        <f>'Raw Data'!BW473</f>
        <v>2</v>
      </c>
      <c r="CJ473">
        <f>'Raw Data'!BX473</f>
        <v>0</v>
      </c>
      <c r="CK473">
        <f>'Raw Data'!BY473</f>
        <v>5</v>
      </c>
      <c r="CL473" t="str">
        <f>'Raw Data'!BZ473</f>
        <v>N</v>
      </c>
      <c r="CM473">
        <f t="shared" si="109"/>
        <v>0</v>
      </c>
      <c r="CN473">
        <f>'Raw Data'!CA473</f>
        <v>83</v>
      </c>
      <c r="CO473">
        <f>'Raw Data'!CB473</f>
        <v>136</v>
      </c>
      <c r="CP473">
        <f>'Raw Data'!CC473</f>
        <v>0</v>
      </c>
      <c r="CQ473" t="str">
        <f>'Raw Data'!CD473</f>
        <v>Not Urban</v>
      </c>
      <c r="CR473" t="str">
        <f>'Raw Data'!CE473</f>
        <v>Not Urban</v>
      </c>
      <c r="CS473">
        <f>'Raw Data'!CF473</f>
        <v>0</v>
      </c>
      <c r="CT473">
        <f>'Raw Data'!CG473</f>
        <v>55</v>
      </c>
      <c r="CU473">
        <f>'Raw Data'!CH473</f>
        <v>2000</v>
      </c>
      <c r="CV473" t="str">
        <f>'Raw Data'!CI473</f>
        <v xml:space="preserve"> </v>
      </c>
      <c r="CW473">
        <f>'Raw Data'!CJ473</f>
        <v>0</v>
      </c>
      <c r="CX473">
        <f>'Raw Data'!CK473</f>
        <v>3.342797</v>
      </c>
      <c r="CY473">
        <f>'Raw Data'!CL473</f>
        <v>14</v>
      </c>
      <c r="CZ473" t="str">
        <f>'Raw Data'!CM473</f>
        <v>State Mainline</v>
      </c>
      <c r="DA473">
        <f>'Raw Data'!CN473</f>
        <v>2000</v>
      </c>
      <c r="DB473">
        <f>'Raw Data'!CO473</f>
        <v>166056</v>
      </c>
      <c r="DC473">
        <f>'Raw Data'!CP473</f>
        <v>7.26</v>
      </c>
      <c r="DD473">
        <f>'Raw Data'!CQ473</f>
        <v>10.6</v>
      </c>
      <c r="DE473">
        <f>'Raw Data'!CR473</f>
        <v>166056</v>
      </c>
      <c r="DF473">
        <f>'Raw Data'!CS473</f>
        <v>0</v>
      </c>
      <c r="DG473">
        <f>'Raw Data'!CT473</f>
        <v>17649.966739</v>
      </c>
      <c r="DH473">
        <f>'Raw Data'!CU473</f>
        <v>100</v>
      </c>
      <c r="DI473">
        <f>'Raw Data'!CV473</f>
        <v>14677</v>
      </c>
      <c r="DJ473">
        <f>'Raw Data'!CW473</f>
        <v>9.6239000000000005E-2</v>
      </c>
      <c r="DK473">
        <f>'Raw Data'!CX473</f>
        <v>0</v>
      </c>
      <c r="DL473">
        <f>'Raw Data'!CY473</f>
        <v>1.2260000000000001E-3</v>
      </c>
      <c r="DM473">
        <f>'Raw Data'!CZ473</f>
        <v>159</v>
      </c>
      <c r="DN473" t="str">
        <f>'Raw Data'!DA473</f>
        <v>083-0147</v>
      </c>
      <c r="DO473" t="str">
        <f>'Raw Data'!DB473</f>
        <v>5R : Rural Major Collector</v>
      </c>
      <c r="DP473" t="str">
        <f>'Raw Data'!DC473</f>
        <v>34.827135, -85.503135</v>
      </c>
      <c r="DQ473">
        <f>'Raw Data'!DD473</f>
        <v>-85.503135</v>
      </c>
      <c r="DR473">
        <f>'Raw Data'!DE473</f>
        <v>34.827134999999998</v>
      </c>
      <c r="DS473">
        <f>'Raw Data'!DF473</f>
        <v>34.827134999999998</v>
      </c>
      <c r="DT473">
        <f>'Raw Data'!DG473</f>
        <v>-85.503135</v>
      </c>
      <c r="DU473">
        <f>'Raw Data'!DH473</f>
        <v>1.0839999999999999E-3</v>
      </c>
      <c r="DV473">
        <f>'Raw Data'!DI473</f>
        <v>1.2260000000000001E-3</v>
      </c>
      <c r="DW473">
        <f>'Raw Data'!DJ473</f>
        <v>70</v>
      </c>
      <c r="DX473" s="11">
        <f t="shared" si="110"/>
        <v>2880</v>
      </c>
      <c r="DY473" s="5">
        <f t="shared" si="111"/>
        <v>2620</v>
      </c>
      <c r="DZ473" s="5">
        <f t="shared" si="104"/>
        <v>260</v>
      </c>
      <c r="EA473" s="5">
        <f t="shared" si="105"/>
        <v>9.9236641221374045E-2</v>
      </c>
      <c r="EB473" s="5">
        <f t="shared" si="106"/>
        <v>2750</v>
      </c>
      <c r="EC473">
        <f>'Raw Data'!DK473</f>
        <v>2720</v>
      </c>
      <c r="ED473">
        <f>'Raw Data'!DL473</f>
        <v>5.5</v>
      </c>
      <c r="EE473">
        <f>'Raw Data'!DM473</f>
        <v>2960</v>
      </c>
      <c r="EF473">
        <f>'Raw Data'!DN473</f>
        <v>5.5</v>
      </c>
      <c r="EG473">
        <f>'Raw Data'!DO473</f>
        <v>2960</v>
      </c>
      <c r="EH473">
        <f>'Raw Data'!DP473</f>
        <v>5.5</v>
      </c>
      <c r="EI473">
        <f>'Raw Data'!DQ473</f>
        <v>2800</v>
      </c>
      <c r="EJ473">
        <f>'Raw Data'!DR473</f>
        <v>0</v>
      </c>
      <c r="EK473">
        <f>'Raw Data'!DS473</f>
        <v>2720</v>
      </c>
      <c r="EL473">
        <f>'Raw Data'!DT473</f>
        <v>5.8</v>
      </c>
      <c r="EM473">
        <f>'Raw Data'!DU473</f>
        <v>2670</v>
      </c>
      <c r="EN473">
        <f>'Raw Data'!DV473</f>
        <v>5.8</v>
      </c>
      <c r="EO473">
        <f>'Raw Data'!DW473</f>
        <v>2550</v>
      </c>
      <c r="EP473">
        <f>'Raw Data'!DX473</f>
        <v>6</v>
      </c>
      <c r="EQ473">
        <f>'Raw Data'!DY473</f>
        <v>2540</v>
      </c>
      <c r="ER473">
        <f>'Raw Data'!DZ473</f>
        <v>6.7</v>
      </c>
      <c r="ES473">
        <f>'Raw Data'!EA473</f>
        <v>2550</v>
      </c>
      <c r="ET473">
        <f>'Raw Data'!EB473</f>
        <v>6.7</v>
      </c>
      <c r="EU473">
        <f>'Raw Data'!EC473</f>
        <v>2270</v>
      </c>
      <c r="EV473">
        <f>'Raw Data'!ED473</f>
        <v>6.7</v>
      </c>
      <c r="EW473">
        <f>'Raw Data'!EE473</f>
        <v>1.593E-3</v>
      </c>
    </row>
    <row r="474" spans="1:153" x14ac:dyDescent="0.3">
      <c r="A474">
        <f>'Raw Data'!A474</f>
        <v>472</v>
      </c>
      <c r="B474" t="str">
        <f>'Raw Data'!B474</f>
        <v>Point</v>
      </c>
      <c r="C474">
        <f>'Raw Data'!C474</f>
        <v>413</v>
      </c>
      <c r="D474">
        <f>'Raw Data'!D474</f>
        <v>162</v>
      </c>
      <c r="E474" t="str">
        <f>'Raw Data'!E474</f>
        <v>Point</v>
      </c>
      <c r="F474">
        <f>'Raw Data'!F474</f>
        <v>6296631</v>
      </c>
      <c r="G474" t="str">
        <f>'Raw Data'!G474</f>
        <v>Gsp Post 00</v>
      </c>
      <c r="H474" s="3">
        <f>'Raw Data'!H474</f>
        <v>42916</v>
      </c>
      <c r="L474">
        <f t="shared" si="98"/>
        <v>0</v>
      </c>
      <c r="M474" s="5">
        <f t="shared" si="99"/>
        <v>42916</v>
      </c>
      <c r="N474" s="5">
        <f t="shared" si="107"/>
        <v>2017</v>
      </c>
      <c r="O474" s="5" t="str" cm="1">
        <f t="array" ref="O474">_xlfn.IFS(N474&lt;=2016,"before treatment",N474=2017,"unknown",N474&gt;2017,"after treatment")</f>
        <v>unknown</v>
      </c>
      <c r="P474" s="5">
        <f t="shared" si="100"/>
        <v>0</v>
      </c>
      <c r="Q474" s="5">
        <f t="shared" si="101"/>
        <v>0</v>
      </c>
      <c r="R474" t="str">
        <f>'Raw Data'!I474</f>
        <v>Dade</v>
      </c>
      <c r="S474" t="str">
        <f>'Raw Data'!J474</f>
        <v>State Route 136</v>
      </c>
      <c r="T474" t="str">
        <f>'Raw Data'!K474</f>
        <v>(none)</v>
      </c>
      <c r="U474" t="str">
        <f>'Raw Data'!L474</f>
        <v>(O) No Injury</v>
      </c>
      <c r="V474">
        <f>'Raw Data'!M474</f>
        <v>0</v>
      </c>
      <c r="W474">
        <f>'Raw Data'!N474</f>
        <v>0</v>
      </c>
      <c r="X474">
        <f>'Raw Data'!O474</f>
        <v>0</v>
      </c>
      <c r="Y474" t="str">
        <f>'Raw Data'!P474</f>
        <v>Not a Collision with Motor Vehicle</v>
      </c>
      <c r="Z474" t="str">
        <f>'Raw Data'!Q474</f>
        <v>Median</v>
      </c>
      <c r="AA474" t="str">
        <f>'Raw Data'!R474</f>
        <v>Median Barrier</v>
      </c>
      <c r="AB474" t="str">
        <f>'Raw Data'!S474</f>
        <v>Median Barrier</v>
      </c>
      <c r="AC474" t="str">
        <f>'Raw Data'!T474</f>
        <v>Changed Lanes Improperly</v>
      </c>
      <c r="AD474">
        <f>'Raw Data'!U474</f>
        <v>1</v>
      </c>
      <c r="AE474" s="5" t="str">
        <f t="shared" si="108"/>
        <v>Yes</v>
      </c>
      <c r="AF474" t="str">
        <f>'Raw Data'!V474</f>
        <v>Negotiating a Curve</v>
      </c>
      <c r="AG474" s="5">
        <f t="shared" si="102"/>
        <v>0</v>
      </c>
      <c r="AH474" t="str">
        <f>'Raw Data'!W474</f>
        <v>East</v>
      </c>
      <c r="AI474" t="str">
        <f>'Raw Data'!X474</f>
        <v>Daylight</v>
      </c>
      <c r="AJ474" t="str">
        <f>'Raw Data'!Y474</f>
        <v>Dry</v>
      </c>
      <c r="AK474">
        <f>'Raw Data'!Z474</f>
        <v>60</v>
      </c>
      <c r="AL474" t="str">
        <f>'Raw Data'!AA474</f>
        <v>Lap and Shoulder Belt Used</v>
      </c>
      <c r="AM474" s="5">
        <f t="shared" si="103"/>
        <v>0</v>
      </c>
      <c r="AN474" t="str">
        <f>'Raw Data'!AB474</f>
        <v>Pickup Truck</v>
      </c>
      <c r="AO474" t="str">
        <f>'Raw Data'!AC474</f>
        <v>0831013600I</v>
      </c>
      <c r="AP474">
        <f>'Raw Data'!AD474</f>
        <v>10.47</v>
      </c>
      <c r="AQ474">
        <f>'Raw Data'!AE474</f>
        <v>34.825646999999996</v>
      </c>
      <c r="AR474">
        <f>'Raw Data'!AF474</f>
        <v>-85.503701000000007</v>
      </c>
      <c r="AS474">
        <f>'Raw Data'!AG474</f>
        <v>70</v>
      </c>
      <c r="AT474">
        <f>'Raw Data'!AH474</f>
        <v>124</v>
      </c>
      <c r="AU474">
        <f>'Raw Data'!AI474</f>
        <v>1591</v>
      </c>
      <c r="AV474" t="str">
        <f>'Raw Data'!AJ474</f>
        <v>D6_0136_00_I</v>
      </c>
      <c r="AW474">
        <f>'Raw Data'!AK474</f>
        <v>176</v>
      </c>
      <c r="AX474">
        <f>'Raw Data'!AL474</f>
        <v>195</v>
      </c>
      <c r="AY474" t="str">
        <f>'Raw Data'!AM474</f>
        <v>simple</v>
      </c>
      <c r="AZ474">
        <f>'Raw Data'!AN474</f>
        <v>214</v>
      </c>
      <c r="BA474">
        <f>'Raw Data'!AO474</f>
        <v>112.5</v>
      </c>
      <c r="BB474">
        <f>'Raw Data'!AP474</f>
        <v>418.3</v>
      </c>
      <c r="BC474">
        <f>'Raw Data'!AQ474</f>
        <v>-85.503557999999998</v>
      </c>
      <c r="BD474">
        <f>'Raw Data'!AR474</f>
        <v>34.826135999999998</v>
      </c>
      <c r="BE474">
        <f>'Raw Data'!AS474</f>
        <v>-85.503185999999999</v>
      </c>
      <c r="BF474">
        <f>'Raw Data'!AT474</f>
        <v>34.825195000000001</v>
      </c>
      <c r="BG474" t="str">
        <f>'Raw Data'!AU474</f>
        <v>0831013600I</v>
      </c>
      <c r="BH474">
        <f>'Raw Data'!AV474</f>
        <v>1</v>
      </c>
      <c r="BI474">
        <f>'Raw Data'!AW474</f>
        <v>83</v>
      </c>
      <c r="BJ474">
        <f>'Raw Data'!AX474</f>
        <v>136</v>
      </c>
      <c r="BK474">
        <f>'Raw Data'!AY474</f>
        <v>0</v>
      </c>
      <c r="BL474">
        <f>'Raw Data'!AZ474</f>
        <v>55</v>
      </c>
      <c r="BM474">
        <f>'Raw Data'!BA474</f>
        <v>16.079999999999998</v>
      </c>
      <c r="BN474">
        <f>'Raw Data'!BB474</f>
        <v>15.54</v>
      </c>
      <c r="BO474">
        <f>'Raw Data'!BC474</f>
        <v>1878.3</v>
      </c>
      <c r="BP474">
        <f>'Raw Data'!BD474</f>
        <v>1863.2</v>
      </c>
      <c r="BQ474">
        <f>'Raw Data'!BE474</f>
        <v>1843.8</v>
      </c>
      <c r="BR474">
        <f>'Raw Data'!BF474</f>
        <v>55</v>
      </c>
      <c r="BS474">
        <f>'Raw Data'!BG474</f>
        <v>24</v>
      </c>
      <c r="BT474">
        <f>'Raw Data'!BH474</f>
        <v>31</v>
      </c>
      <c r="BU474">
        <f>'Raw Data'!BI474</f>
        <v>44173</v>
      </c>
      <c r="BV474" t="str">
        <f>'Raw Data'!BJ474</f>
        <v>NONE</v>
      </c>
      <c r="BW474">
        <f>'Raw Data'!BK474</f>
        <v>1.2260000000000001E-3</v>
      </c>
      <c r="BX474">
        <f>'Raw Data'!BL474</f>
        <v>15005</v>
      </c>
      <c r="BY474">
        <f>'Raw Data'!BM474</f>
        <v>14645</v>
      </c>
      <c r="BZ474" t="str">
        <f>'Raw Data'!BN474</f>
        <v>0831013600I</v>
      </c>
      <c r="CA474" t="str">
        <f>'Raw Data'!BO474</f>
        <v>DADE</v>
      </c>
      <c r="CB474">
        <f>'Raw Data'!BP474</f>
        <v>1</v>
      </c>
      <c r="CC474">
        <f>'Raw Data'!BQ474</f>
        <v>13600</v>
      </c>
      <c r="CD474">
        <f>'Raw Data'!BR474</f>
        <v>6</v>
      </c>
      <c r="CE474">
        <f>'Raw Data'!BS474</f>
        <v>1</v>
      </c>
      <c r="CF474">
        <f>'Raw Data'!BT474</f>
        <v>2</v>
      </c>
      <c r="CG474">
        <f>'Raw Data'!BU474</f>
        <v>1</v>
      </c>
      <c r="CH474">
        <f>'Raw Data'!BV474</f>
        <v>1</v>
      </c>
      <c r="CI474">
        <f>'Raw Data'!BW474</f>
        <v>2</v>
      </c>
      <c r="CJ474">
        <f>'Raw Data'!BX474</f>
        <v>0</v>
      </c>
      <c r="CK474">
        <f>'Raw Data'!BY474</f>
        <v>5</v>
      </c>
      <c r="CL474" t="str">
        <f>'Raw Data'!BZ474</f>
        <v>N</v>
      </c>
      <c r="CM474">
        <f t="shared" si="109"/>
        <v>0</v>
      </c>
      <c r="CN474">
        <f>'Raw Data'!CA474</f>
        <v>83</v>
      </c>
      <c r="CO474">
        <f>'Raw Data'!CB474</f>
        <v>136</v>
      </c>
      <c r="CP474">
        <f>'Raw Data'!CC474</f>
        <v>0</v>
      </c>
      <c r="CQ474" t="str">
        <f>'Raw Data'!CD474</f>
        <v>Not Urban</v>
      </c>
      <c r="CR474" t="str">
        <f>'Raw Data'!CE474</f>
        <v>Not Urban</v>
      </c>
      <c r="CS474">
        <f>'Raw Data'!CF474</f>
        <v>0</v>
      </c>
      <c r="CT474">
        <f>'Raw Data'!CG474</f>
        <v>55</v>
      </c>
      <c r="CU474">
        <f>'Raw Data'!CH474</f>
        <v>2000</v>
      </c>
      <c r="CV474" t="str">
        <f>'Raw Data'!CI474</f>
        <v xml:space="preserve"> </v>
      </c>
      <c r="CW474">
        <f>'Raw Data'!CJ474</f>
        <v>0</v>
      </c>
      <c r="CX474">
        <f>'Raw Data'!CK474</f>
        <v>3.342797</v>
      </c>
      <c r="CY474">
        <f>'Raw Data'!CL474</f>
        <v>14</v>
      </c>
      <c r="CZ474" t="str">
        <f>'Raw Data'!CM474</f>
        <v>State Mainline</v>
      </c>
      <c r="DA474">
        <f>'Raw Data'!CN474</f>
        <v>2000</v>
      </c>
      <c r="DB474">
        <f>'Raw Data'!CO474</f>
        <v>166056</v>
      </c>
      <c r="DC474">
        <f>'Raw Data'!CP474</f>
        <v>7.26</v>
      </c>
      <c r="DD474">
        <f>'Raw Data'!CQ474</f>
        <v>10.6</v>
      </c>
      <c r="DE474">
        <f>'Raw Data'!CR474</f>
        <v>166056</v>
      </c>
      <c r="DF474">
        <f>'Raw Data'!CS474</f>
        <v>0</v>
      </c>
      <c r="DG474">
        <f>'Raw Data'!CT474</f>
        <v>17649.966739</v>
      </c>
      <c r="DH474">
        <f>'Raw Data'!CU474</f>
        <v>100</v>
      </c>
      <c r="DI474">
        <f>'Raw Data'!CV474</f>
        <v>14677</v>
      </c>
      <c r="DJ474">
        <f>'Raw Data'!CW474</f>
        <v>9.6239000000000005E-2</v>
      </c>
      <c r="DK474">
        <f>'Raw Data'!CX474</f>
        <v>0</v>
      </c>
      <c r="DL474">
        <f>'Raw Data'!CY474</f>
        <v>1.2260000000000001E-3</v>
      </c>
      <c r="DM474">
        <f>'Raw Data'!CZ474</f>
        <v>159</v>
      </c>
      <c r="DN474" t="str">
        <f>'Raw Data'!DA474</f>
        <v>083-0147</v>
      </c>
      <c r="DO474" t="str">
        <f>'Raw Data'!DB474</f>
        <v>5R : Rural Major Collector</v>
      </c>
      <c r="DP474" t="str">
        <f>'Raw Data'!DC474</f>
        <v>34.827135, -85.503135</v>
      </c>
      <c r="DQ474">
        <f>'Raw Data'!DD474</f>
        <v>-85.503135</v>
      </c>
      <c r="DR474">
        <f>'Raw Data'!DE474</f>
        <v>34.827134999999998</v>
      </c>
      <c r="DS474">
        <f>'Raw Data'!DF474</f>
        <v>34.827134999999998</v>
      </c>
      <c r="DT474">
        <f>'Raw Data'!DG474</f>
        <v>-85.503135</v>
      </c>
      <c r="DU474">
        <f>'Raw Data'!DH474</f>
        <v>1.0839999999999999E-3</v>
      </c>
      <c r="DV474">
        <f>'Raw Data'!DI474</f>
        <v>1.2260000000000001E-3</v>
      </c>
      <c r="DW474">
        <f>'Raw Data'!DJ474</f>
        <v>70</v>
      </c>
      <c r="DX474" s="11">
        <f t="shared" si="110"/>
        <v>2880</v>
      </c>
      <c r="DY474" s="5">
        <f t="shared" si="111"/>
        <v>2620</v>
      </c>
      <c r="DZ474" s="5">
        <f t="shared" si="104"/>
        <v>260</v>
      </c>
      <c r="EA474" s="5">
        <f t="shared" si="105"/>
        <v>9.9236641221374045E-2</v>
      </c>
      <c r="EB474" s="5">
        <f t="shared" si="106"/>
        <v>2750</v>
      </c>
      <c r="EC474">
        <f>'Raw Data'!DK474</f>
        <v>2720</v>
      </c>
      <c r="ED474">
        <f>'Raw Data'!DL474</f>
        <v>5.5</v>
      </c>
      <c r="EE474">
        <f>'Raw Data'!DM474</f>
        <v>2960</v>
      </c>
      <c r="EF474">
        <f>'Raw Data'!DN474</f>
        <v>5.5</v>
      </c>
      <c r="EG474">
        <f>'Raw Data'!DO474</f>
        <v>2960</v>
      </c>
      <c r="EH474">
        <f>'Raw Data'!DP474</f>
        <v>5.5</v>
      </c>
      <c r="EI474">
        <f>'Raw Data'!DQ474</f>
        <v>2800</v>
      </c>
      <c r="EJ474">
        <f>'Raw Data'!DR474</f>
        <v>0</v>
      </c>
      <c r="EK474">
        <f>'Raw Data'!DS474</f>
        <v>2720</v>
      </c>
      <c r="EL474">
        <f>'Raw Data'!DT474</f>
        <v>5.8</v>
      </c>
      <c r="EM474">
        <f>'Raw Data'!DU474</f>
        <v>2670</v>
      </c>
      <c r="EN474">
        <f>'Raw Data'!DV474</f>
        <v>5.8</v>
      </c>
      <c r="EO474">
        <f>'Raw Data'!DW474</f>
        <v>2550</v>
      </c>
      <c r="EP474">
        <f>'Raw Data'!DX474</f>
        <v>6</v>
      </c>
      <c r="EQ474">
        <f>'Raw Data'!DY474</f>
        <v>2540</v>
      </c>
      <c r="ER474">
        <f>'Raw Data'!DZ474</f>
        <v>6.7</v>
      </c>
      <c r="ES474">
        <f>'Raw Data'!EA474</f>
        <v>2550</v>
      </c>
      <c r="ET474">
        <f>'Raw Data'!EB474</f>
        <v>6.7</v>
      </c>
      <c r="EU474">
        <f>'Raw Data'!EC474</f>
        <v>2270</v>
      </c>
      <c r="EV474">
        <f>'Raw Data'!ED474</f>
        <v>6.7</v>
      </c>
      <c r="EW474">
        <f>'Raw Data'!EE474</f>
        <v>0</v>
      </c>
    </row>
    <row r="475" spans="1:153" x14ac:dyDescent="0.3">
      <c r="A475">
        <f>'Raw Data'!A475</f>
        <v>473</v>
      </c>
      <c r="B475" t="str">
        <f>'Raw Data'!B475</f>
        <v>Point</v>
      </c>
      <c r="C475">
        <f>'Raw Data'!C475</f>
        <v>419</v>
      </c>
      <c r="D475">
        <f>'Raw Data'!D475</f>
        <v>157</v>
      </c>
      <c r="E475" t="str">
        <f>'Raw Data'!E475</f>
        <v>Point</v>
      </c>
      <c r="F475">
        <f>'Raw Data'!F475</f>
        <v>6359700</v>
      </c>
      <c r="G475" t="str">
        <f>'Raw Data'!G475</f>
        <v>Gsp Post 00</v>
      </c>
      <c r="H475" s="3">
        <f>'Raw Data'!H475</f>
        <v>42964</v>
      </c>
      <c r="L475">
        <f t="shared" si="98"/>
        <v>0</v>
      </c>
      <c r="M475" s="5">
        <f t="shared" si="99"/>
        <v>42964</v>
      </c>
      <c r="N475" s="5">
        <f t="shared" si="107"/>
        <v>2017</v>
      </c>
      <c r="O475" s="5" t="str" cm="1">
        <f t="array" ref="O475">_xlfn.IFS(N475&lt;=2016,"before treatment",N475=2017,"unknown",N475&gt;2017,"after treatment")</f>
        <v>unknown</v>
      </c>
      <c r="P475" s="5">
        <f t="shared" si="100"/>
        <v>0</v>
      </c>
      <c r="Q475" s="5">
        <f t="shared" si="101"/>
        <v>0</v>
      </c>
      <c r="R475" t="str">
        <f>'Raw Data'!I475</f>
        <v>Dade</v>
      </c>
      <c r="S475" t="str">
        <f>'Raw Data'!J475</f>
        <v>State Route 136</v>
      </c>
      <c r="T475" t="str">
        <f>'Raw Data'!K475</f>
        <v>(none)</v>
      </c>
      <c r="U475" t="str">
        <f>'Raw Data'!L475</f>
        <v>(O) No Injury</v>
      </c>
      <c r="V475">
        <f>'Raw Data'!M475</f>
        <v>0</v>
      </c>
      <c r="W475">
        <f>'Raw Data'!N475</f>
        <v>0</v>
      </c>
      <c r="X475">
        <f>'Raw Data'!O475</f>
        <v>0</v>
      </c>
      <c r="Y475" t="str">
        <f>'Raw Data'!P475</f>
        <v>Not a Collision with Motor Vehicle</v>
      </c>
      <c r="Z475" t="str">
        <f>'Raw Data'!Q475</f>
        <v>On Shoulder</v>
      </c>
      <c r="AA475" t="str">
        <f>'Raw Data'!R475</f>
        <v>Ditch</v>
      </c>
      <c r="AB475" t="str">
        <f>'Raw Data'!S475</f>
        <v>Ditch</v>
      </c>
      <c r="AC475" t="str">
        <f>'Raw Data'!T475</f>
        <v>No Contributing Factors</v>
      </c>
      <c r="AD475">
        <f>'Raw Data'!U475</f>
        <v>1</v>
      </c>
      <c r="AE475" s="5" t="str">
        <f t="shared" si="108"/>
        <v>Yes</v>
      </c>
      <c r="AF475" t="str">
        <f>'Raw Data'!V475</f>
        <v>Negotiating a Curve</v>
      </c>
      <c r="AG475" s="5">
        <f t="shared" si="102"/>
        <v>0</v>
      </c>
      <c r="AH475" t="str">
        <f>'Raw Data'!W475</f>
        <v>West</v>
      </c>
      <c r="AI475" t="str">
        <f>'Raw Data'!X475</f>
        <v>Daylight</v>
      </c>
      <c r="AJ475" t="str">
        <f>'Raw Data'!Y475</f>
        <v>Dry</v>
      </c>
      <c r="AK475">
        <f>'Raw Data'!Z475</f>
        <v>59</v>
      </c>
      <c r="AL475" t="str">
        <f>'Raw Data'!AA475</f>
        <v>Lap and Shoulder Belt Used</v>
      </c>
      <c r="AM475" s="5">
        <f t="shared" si="103"/>
        <v>0</v>
      </c>
      <c r="AN475" t="str">
        <f>'Raw Data'!AB475</f>
        <v>Tractor/Trailer</v>
      </c>
      <c r="AO475" t="str">
        <f>'Raw Data'!AC475</f>
        <v>0831013600I</v>
      </c>
      <c r="AP475">
        <f>'Raw Data'!AD475</f>
        <v>10.554601</v>
      </c>
      <c r="AQ475">
        <f>'Raw Data'!AE475</f>
        <v>34.824921000000003</v>
      </c>
      <c r="AR475">
        <f>'Raw Data'!AF475</f>
        <v>-85.502566000000002</v>
      </c>
      <c r="AS475">
        <f>'Raw Data'!AG475</f>
        <v>70</v>
      </c>
      <c r="AT475">
        <f>'Raw Data'!AH475</f>
        <v>124</v>
      </c>
      <c r="AU475">
        <f>'Raw Data'!AI475</f>
        <v>1591</v>
      </c>
      <c r="AV475" t="str">
        <f>'Raw Data'!AJ475</f>
        <v>D6_0136_00_I</v>
      </c>
      <c r="AW475">
        <f>'Raw Data'!AK475</f>
        <v>176</v>
      </c>
      <c r="AX475">
        <f>'Raw Data'!AL475</f>
        <v>195</v>
      </c>
      <c r="AY475" t="str">
        <f>'Raw Data'!AM475</f>
        <v>simple</v>
      </c>
      <c r="AZ475">
        <f>'Raw Data'!AN475</f>
        <v>214</v>
      </c>
      <c r="BA475">
        <f>'Raw Data'!AO475</f>
        <v>112.5</v>
      </c>
      <c r="BB475">
        <f>'Raw Data'!AP475</f>
        <v>418.3</v>
      </c>
      <c r="BC475">
        <f>'Raw Data'!AQ475</f>
        <v>-85.503557999999998</v>
      </c>
      <c r="BD475">
        <f>'Raw Data'!AR475</f>
        <v>34.826135999999998</v>
      </c>
      <c r="BE475">
        <f>'Raw Data'!AS475</f>
        <v>-85.503185999999999</v>
      </c>
      <c r="BF475">
        <f>'Raw Data'!AT475</f>
        <v>34.825195000000001</v>
      </c>
      <c r="BG475" t="str">
        <f>'Raw Data'!AU475</f>
        <v>0831013600I</v>
      </c>
      <c r="BH475">
        <f>'Raw Data'!AV475</f>
        <v>1</v>
      </c>
      <c r="BI475">
        <f>'Raw Data'!AW475</f>
        <v>83</v>
      </c>
      <c r="BJ475">
        <f>'Raw Data'!AX475</f>
        <v>136</v>
      </c>
      <c r="BK475">
        <f>'Raw Data'!AY475</f>
        <v>0</v>
      </c>
      <c r="BL475">
        <f>'Raw Data'!AZ475</f>
        <v>55</v>
      </c>
      <c r="BM475">
        <f>'Raw Data'!BA475</f>
        <v>16.079999999999998</v>
      </c>
      <c r="BN475">
        <f>'Raw Data'!BB475</f>
        <v>15.54</v>
      </c>
      <c r="BO475">
        <f>'Raw Data'!BC475</f>
        <v>1878.3</v>
      </c>
      <c r="BP475">
        <f>'Raw Data'!BD475</f>
        <v>1863.2</v>
      </c>
      <c r="BQ475">
        <f>'Raw Data'!BE475</f>
        <v>1843.8</v>
      </c>
      <c r="BR475">
        <f>'Raw Data'!BF475</f>
        <v>55</v>
      </c>
      <c r="BS475">
        <f>'Raw Data'!BG475</f>
        <v>24</v>
      </c>
      <c r="BT475">
        <f>'Raw Data'!BH475</f>
        <v>31</v>
      </c>
      <c r="BU475">
        <f>'Raw Data'!BI475</f>
        <v>44173</v>
      </c>
      <c r="BV475" t="str">
        <f>'Raw Data'!BJ475</f>
        <v>NONE</v>
      </c>
      <c r="BW475">
        <f>'Raw Data'!BK475</f>
        <v>1.2260000000000001E-3</v>
      </c>
      <c r="BX475">
        <f>'Raw Data'!BL475</f>
        <v>15005</v>
      </c>
      <c r="BY475">
        <f>'Raw Data'!BM475</f>
        <v>14645</v>
      </c>
      <c r="BZ475" t="str">
        <f>'Raw Data'!BN475</f>
        <v>0831013600I</v>
      </c>
      <c r="CA475" t="str">
        <f>'Raw Data'!BO475</f>
        <v>DADE</v>
      </c>
      <c r="CB475">
        <f>'Raw Data'!BP475</f>
        <v>1</v>
      </c>
      <c r="CC475">
        <f>'Raw Data'!BQ475</f>
        <v>13600</v>
      </c>
      <c r="CD475">
        <f>'Raw Data'!BR475</f>
        <v>6</v>
      </c>
      <c r="CE475">
        <f>'Raw Data'!BS475</f>
        <v>1</v>
      </c>
      <c r="CF475">
        <f>'Raw Data'!BT475</f>
        <v>2</v>
      </c>
      <c r="CG475">
        <f>'Raw Data'!BU475</f>
        <v>1</v>
      </c>
      <c r="CH475">
        <f>'Raw Data'!BV475</f>
        <v>1</v>
      </c>
      <c r="CI475">
        <f>'Raw Data'!BW475</f>
        <v>2</v>
      </c>
      <c r="CJ475">
        <f>'Raw Data'!BX475</f>
        <v>0</v>
      </c>
      <c r="CK475">
        <f>'Raw Data'!BY475</f>
        <v>5</v>
      </c>
      <c r="CL475" t="str">
        <f>'Raw Data'!BZ475</f>
        <v>N</v>
      </c>
      <c r="CM475">
        <f t="shared" si="109"/>
        <v>0</v>
      </c>
      <c r="CN475">
        <f>'Raw Data'!CA475</f>
        <v>83</v>
      </c>
      <c r="CO475">
        <f>'Raw Data'!CB475</f>
        <v>136</v>
      </c>
      <c r="CP475">
        <f>'Raw Data'!CC475</f>
        <v>0</v>
      </c>
      <c r="CQ475" t="str">
        <f>'Raw Data'!CD475</f>
        <v>Not Urban</v>
      </c>
      <c r="CR475" t="str">
        <f>'Raw Data'!CE475</f>
        <v>Not Urban</v>
      </c>
      <c r="CS475">
        <f>'Raw Data'!CF475</f>
        <v>0</v>
      </c>
      <c r="CT475">
        <f>'Raw Data'!CG475</f>
        <v>55</v>
      </c>
      <c r="CU475">
        <f>'Raw Data'!CH475</f>
        <v>2000</v>
      </c>
      <c r="CV475" t="str">
        <f>'Raw Data'!CI475</f>
        <v xml:space="preserve"> </v>
      </c>
      <c r="CW475">
        <f>'Raw Data'!CJ475</f>
        <v>0</v>
      </c>
      <c r="CX475">
        <f>'Raw Data'!CK475</f>
        <v>3.342797</v>
      </c>
      <c r="CY475">
        <f>'Raw Data'!CL475</f>
        <v>14</v>
      </c>
      <c r="CZ475" t="str">
        <f>'Raw Data'!CM475</f>
        <v>State Mainline</v>
      </c>
      <c r="DA475">
        <f>'Raw Data'!CN475</f>
        <v>2000</v>
      </c>
      <c r="DB475">
        <f>'Raw Data'!CO475</f>
        <v>166056</v>
      </c>
      <c r="DC475">
        <f>'Raw Data'!CP475</f>
        <v>7.26</v>
      </c>
      <c r="DD475">
        <f>'Raw Data'!CQ475</f>
        <v>10.6</v>
      </c>
      <c r="DE475">
        <f>'Raw Data'!CR475</f>
        <v>166056</v>
      </c>
      <c r="DF475">
        <f>'Raw Data'!CS475</f>
        <v>0</v>
      </c>
      <c r="DG475">
        <f>'Raw Data'!CT475</f>
        <v>17649.966739</v>
      </c>
      <c r="DH475">
        <f>'Raw Data'!CU475</f>
        <v>100</v>
      </c>
      <c r="DI475">
        <f>'Raw Data'!CV475</f>
        <v>14677</v>
      </c>
      <c r="DJ475">
        <f>'Raw Data'!CW475</f>
        <v>9.6239000000000005E-2</v>
      </c>
      <c r="DK475">
        <f>'Raw Data'!CX475</f>
        <v>0</v>
      </c>
      <c r="DL475">
        <f>'Raw Data'!CY475</f>
        <v>1.2260000000000001E-3</v>
      </c>
      <c r="DM475">
        <f>'Raw Data'!CZ475</f>
        <v>159</v>
      </c>
      <c r="DN475" t="str">
        <f>'Raw Data'!DA475</f>
        <v>083-0147</v>
      </c>
      <c r="DO475" t="str">
        <f>'Raw Data'!DB475</f>
        <v>5R : Rural Major Collector</v>
      </c>
      <c r="DP475" t="str">
        <f>'Raw Data'!DC475</f>
        <v>34.827135, -85.503135</v>
      </c>
      <c r="DQ475">
        <f>'Raw Data'!DD475</f>
        <v>-85.503135</v>
      </c>
      <c r="DR475">
        <f>'Raw Data'!DE475</f>
        <v>34.827134999999998</v>
      </c>
      <c r="DS475">
        <f>'Raw Data'!DF475</f>
        <v>34.827134999999998</v>
      </c>
      <c r="DT475">
        <f>'Raw Data'!DG475</f>
        <v>-85.503135</v>
      </c>
      <c r="DU475">
        <f>'Raw Data'!DH475</f>
        <v>1.0839999999999999E-3</v>
      </c>
      <c r="DV475">
        <f>'Raw Data'!DI475</f>
        <v>1.2260000000000001E-3</v>
      </c>
      <c r="DW475">
        <f>'Raw Data'!DJ475</f>
        <v>70</v>
      </c>
      <c r="DX475" s="11">
        <f t="shared" si="110"/>
        <v>2880</v>
      </c>
      <c r="DY475" s="5">
        <f t="shared" si="111"/>
        <v>2620</v>
      </c>
      <c r="DZ475" s="5">
        <f t="shared" si="104"/>
        <v>260</v>
      </c>
      <c r="EA475" s="5">
        <f t="shared" si="105"/>
        <v>9.9236641221374045E-2</v>
      </c>
      <c r="EB475" s="5">
        <f t="shared" si="106"/>
        <v>2750</v>
      </c>
      <c r="EC475">
        <f>'Raw Data'!DK475</f>
        <v>2720</v>
      </c>
      <c r="ED475">
        <f>'Raw Data'!DL475</f>
        <v>5.5</v>
      </c>
      <c r="EE475">
        <f>'Raw Data'!DM475</f>
        <v>2960</v>
      </c>
      <c r="EF475">
        <f>'Raw Data'!DN475</f>
        <v>5.5</v>
      </c>
      <c r="EG475">
        <f>'Raw Data'!DO475</f>
        <v>2960</v>
      </c>
      <c r="EH475">
        <f>'Raw Data'!DP475</f>
        <v>5.5</v>
      </c>
      <c r="EI475">
        <f>'Raw Data'!DQ475</f>
        <v>2800</v>
      </c>
      <c r="EJ475">
        <f>'Raw Data'!DR475</f>
        <v>0</v>
      </c>
      <c r="EK475">
        <f>'Raw Data'!DS475</f>
        <v>2720</v>
      </c>
      <c r="EL475">
        <f>'Raw Data'!DT475</f>
        <v>5.8</v>
      </c>
      <c r="EM475">
        <f>'Raw Data'!DU475</f>
        <v>2670</v>
      </c>
      <c r="EN475">
        <f>'Raw Data'!DV475</f>
        <v>5.8</v>
      </c>
      <c r="EO475">
        <f>'Raw Data'!DW475</f>
        <v>2550</v>
      </c>
      <c r="EP475">
        <f>'Raw Data'!DX475</f>
        <v>6</v>
      </c>
      <c r="EQ475">
        <f>'Raw Data'!DY475</f>
        <v>2540</v>
      </c>
      <c r="ER475">
        <f>'Raw Data'!DZ475</f>
        <v>6.7</v>
      </c>
      <c r="ES475">
        <f>'Raw Data'!EA475</f>
        <v>2550</v>
      </c>
      <c r="ET475">
        <f>'Raw Data'!EB475</f>
        <v>6.7</v>
      </c>
      <c r="EU475">
        <f>'Raw Data'!EC475</f>
        <v>2270</v>
      </c>
      <c r="EV475">
        <f>'Raw Data'!ED475</f>
        <v>6.7</v>
      </c>
      <c r="EW475">
        <f>'Raw Data'!EE475</f>
        <v>6.78E-4</v>
      </c>
    </row>
    <row r="476" spans="1:153" x14ac:dyDescent="0.3">
      <c r="A476">
        <f>'Raw Data'!A476</f>
        <v>474</v>
      </c>
      <c r="B476" t="str">
        <f>'Raw Data'!B476</f>
        <v>Point</v>
      </c>
      <c r="C476">
        <f>'Raw Data'!C476</f>
        <v>432</v>
      </c>
      <c r="D476">
        <f>'Raw Data'!D476</f>
        <v>147</v>
      </c>
      <c r="E476" t="str">
        <f>'Raw Data'!E476</f>
        <v>Point</v>
      </c>
      <c r="F476">
        <f>'Raw Data'!F476</f>
        <v>6460276</v>
      </c>
      <c r="G476" t="str">
        <f>'Raw Data'!G476</f>
        <v>Gsp Post 00</v>
      </c>
      <c r="H476" s="3">
        <f>'Raw Data'!H476</f>
        <v>43042</v>
      </c>
      <c r="L476">
        <f t="shared" si="98"/>
        <v>0</v>
      </c>
      <c r="M476" s="5">
        <f t="shared" si="99"/>
        <v>43042</v>
      </c>
      <c r="N476" s="5">
        <f t="shared" si="107"/>
        <v>2017</v>
      </c>
      <c r="O476" s="5" t="str" cm="1">
        <f t="array" ref="O476">_xlfn.IFS(N476&lt;=2016,"before treatment",N476=2017,"unknown",N476&gt;2017,"after treatment")</f>
        <v>unknown</v>
      </c>
      <c r="P476" s="5">
        <f t="shared" si="100"/>
        <v>0</v>
      </c>
      <c r="Q476" s="5">
        <f t="shared" si="101"/>
        <v>0</v>
      </c>
      <c r="R476" t="str">
        <f>'Raw Data'!I476</f>
        <v>Dade</v>
      </c>
      <c r="S476" t="str">
        <f>'Raw Data'!J476</f>
        <v>State Route 136</v>
      </c>
      <c r="T476" t="str">
        <f>'Raw Data'!K476</f>
        <v>(none)</v>
      </c>
      <c r="U476" t="str">
        <f>'Raw Data'!L476</f>
        <v>(C) Possible Injury / Complaint</v>
      </c>
      <c r="V476">
        <f>'Raw Data'!M476</f>
        <v>0</v>
      </c>
      <c r="W476">
        <f>'Raw Data'!N476</f>
        <v>0</v>
      </c>
      <c r="X476">
        <f>'Raw Data'!O476</f>
        <v>0</v>
      </c>
      <c r="Y476" t="str">
        <f>'Raw Data'!P476</f>
        <v>Not a Collision with Motor Vehicle</v>
      </c>
      <c r="Z476" t="str">
        <f>'Raw Data'!Q476</f>
        <v>On Shoulder</v>
      </c>
      <c r="AA476" t="str">
        <f>'Raw Data'!R476</f>
        <v>Median Barrier</v>
      </c>
      <c r="AB476" t="str">
        <f>'Raw Data'!S476</f>
        <v>Embankment</v>
      </c>
      <c r="AC476" t="str">
        <f>'Raw Data'!T476</f>
        <v>Too Fast for Conditions</v>
      </c>
      <c r="AD476">
        <f>'Raw Data'!U476</f>
        <v>1</v>
      </c>
      <c r="AE476" s="5" t="str">
        <f t="shared" si="108"/>
        <v>Yes</v>
      </c>
      <c r="AF476" t="str">
        <f>'Raw Data'!V476</f>
        <v>Negotiating a Curve</v>
      </c>
      <c r="AG476" s="5">
        <f t="shared" si="102"/>
        <v>0</v>
      </c>
      <c r="AH476" t="str">
        <f>'Raw Data'!W476</f>
        <v>West</v>
      </c>
      <c r="AI476" t="str">
        <f>'Raw Data'!X476</f>
        <v>Dark-Not Lighted</v>
      </c>
      <c r="AJ476" t="str">
        <f>'Raw Data'!Y476</f>
        <v>Wet</v>
      </c>
      <c r="AK476">
        <f>'Raw Data'!Z476</f>
        <v>41</v>
      </c>
      <c r="AL476" t="str">
        <f>'Raw Data'!AA476</f>
        <v>Lap and Shoulder Belt Used</v>
      </c>
      <c r="AM476" s="5">
        <f t="shared" si="103"/>
        <v>0</v>
      </c>
      <c r="AN476" t="str">
        <f>'Raw Data'!AB476</f>
        <v>Tractor/Trailer</v>
      </c>
      <c r="AO476" t="str">
        <f>'Raw Data'!AC476</f>
        <v>0831013600I</v>
      </c>
      <c r="AP476">
        <f>'Raw Data'!AD476</f>
        <v>10.433655999999999</v>
      </c>
      <c r="AQ476">
        <f>'Raw Data'!AE476</f>
        <v>34.826160000000002</v>
      </c>
      <c r="AR476">
        <f>'Raw Data'!AF476</f>
        <v>-85.503546999999998</v>
      </c>
      <c r="AS476">
        <f>'Raw Data'!AG476</f>
        <v>70</v>
      </c>
      <c r="AT476">
        <f>'Raw Data'!AH476</f>
        <v>124</v>
      </c>
      <c r="AU476">
        <f>'Raw Data'!AI476</f>
        <v>1591</v>
      </c>
      <c r="AV476" t="str">
        <f>'Raw Data'!AJ476</f>
        <v>D6_0136_00_I</v>
      </c>
      <c r="AW476">
        <f>'Raw Data'!AK476</f>
        <v>176</v>
      </c>
      <c r="AX476">
        <f>'Raw Data'!AL476</f>
        <v>195</v>
      </c>
      <c r="AY476" t="str">
        <f>'Raw Data'!AM476</f>
        <v>simple</v>
      </c>
      <c r="AZ476">
        <f>'Raw Data'!AN476</f>
        <v>214</v>
      </c>
      <c r="BA476">
        <f>'Raw Data'!AO476</f>
        <v>112.5</v>
      </c>
      <c r="BB476">
        <f>'Raw Data'!AP476</f>
        <v>418.3</v>
      </c>
      <c r="BC476">
        <f>'Raw Data'!AQ476</f>
        <v>-85.503557999999998</v>
      </c>
      <c r="BD476">
        <f>'Raw Data'!AR476</f>
        <v>34.826135999999998</v>
      </c>
      <c r="BE476">
        <f>'Raw Data'!AS476</f>
        <v>-85.503185999999999</v>
      </c>
      <c r="BF476">
        <f>'Raw Data'!AT476</f>
        <v>34.825195000000001</v>
      </c>
      <c r="BG476" t="str">
        <f>'Raw Data'!AU476</f>
        <v>0831013600I</v>
      </c>
      <c r="BH476">
        <f>'Raw Data'!AV476</f>
        <v>1</v>
      </c>
      <c r="BI476">
        <f>'Raw Data'!AW476</f>
        <v>83</v>
      </c>
      <c r="BJ476">
        <f>'Raw Data'!AX476</f>
        <v>136</v>
      </c>
      <c r="BK476">
        <f>'Raw Data'!AY476</f>
        <v>0</v>
      </c>
      <c r="BL476">
        <f>'Raw Data'!AZ476</f>
        <v>55</v>
      </c>
      <c r="BM476">
        <f>'Raw Data'!BA476</f>
        <v>16.079999999999998</v>
      </c>
      <c r="BN476">
        <f>'Raw Data'!BB476</f>
        <v>15.54</v>
      </c>
      <c r="BO476">
        <f>'Raw Data'!BC476</f>
        <v>1878.3</v>
      </c>
      <c r="BP476">
        <f>'Raw Data'!BD476</f>
        <v>1863.2</v>
      </c>
      <c r="BQ476">
        <f>'Raw Data'!BE476</f>
        <v>1843.8</v>
      </c>
      <c r="BR476">
        <f>'Raw Data'!BF476</f>
        <v>55</v>
      </c>
      <c r="BS476">
        <f>'Raw Data'!BG476</f>
        <v>24</v>
      </c>
      <c r="BT476">
        <f>'Raw Data'!BH476</f>
        <v>31</v>
      </c>
      <c r="BU476">
        <f>'Raw Data'!BI476</f>
        <v>44173</v>
      </c>
      <c r="BV476" t="str">
        <f>'Raw Data'!BJ476</f>
        <v>NONE</v>
      </c>
      <c r="BW476">
        <f>'Raw Data'!BK476</f>
        <v>1.2260000000000001E-3</v>
      </c>
      <c r="BX476">
        <f>'Raw Data'!BL476</f>
        <v>15005</v>
      </c>
      <c r="BY476">
        <f>'Raw Data'!BM476</f>
        <v>14645</v>
      </c>
      <c r="BZ476" t="str">
        <f>'Raw Data'!BN476</f>
        <v>0831013600I</v>
      </c>
      <c r="CA476" t="str">
        <f>'Raw Data'!BO476</f>
        <v>DADE</v>
      </c>
      <c r="CB476">
        <f>'Raw Data'!BP476</f>
        <v>1</v>
      </c>
      <c r="CC476">
        <f>'Raw Data'!BQ476</f>
        <v>13600</v>
      </c>
      <c r="CD476">
        <f>'Raw Data'!BR476</f>
        <v>6</v>
      </c>
      <c r="CE476">
        <f>'Raw Data'!BS476</f>
        <v>1</v>
      </c>
      <c r="CF476">
        <f>'Raw Data'!BT476</f>
        <v>2</v>
      </c>
      <c r="CG476">
        <f>'Raw Data'!BU476</f>
        <v>1</v>
      </c>
      <c r="CH476">
        <f>'Raw Data'!BV476</f>
        <v>1</v>
      </c>
      <c r="CI476">
        <f>'Raw Data'!BW476</f>
        <v>2</v>
      </c>
      <c r="CJ476">
        <f>'Raw Data'!BX476</f>
        <v>0</v>
      </c>
      <c r="CK476">
        <f>'Raw Data'!BY476</f>
        <v>5</v>
      </c>
      <c r="CL476" t="str">
        <f>'Raw Data'!BZ476</f>
        <v>N</v>
      </c>
      <c r="CM476">
        <f t="shared" si="109"/>
        <v>0</v>
      </c>
      <c r="CN476">
        <f>'Raw Data'!CA476</f>
        <v>83</v>
      </c>
      <c r="CO476">
        <f>'Raw Data'!CB476</f>
        <v>136</v>
      </c>
      <c r="CP476">
        <f>'Raw Data'!CC476</f>
        <v>0</v>
      </c>
      <c r="CQ476" t="str">
        <f>'Raw Data'!CD476</f>
        <v>Not Urban</v>
      </c>
      <c r="CR476" t="str">
        <f>'Raw Data'!CE476</f>
        <v>Not Urban</v>
      </c>
      <c r="CS476">
        <f>'Raw Data'!CF476</f>
        <v>0</v>
      </c>
      <c r="CT476">
        <f>'Raw Data'!CG476</f>
        <v>55</v>
      </c>
      <c r="CU476">
        <f>'Raw Data'!CH476</f>
        <v>2000</v>
      </c>
      <c r="CV476" t="str">
        <f>'Raw Data'!CI476</f>
        <v xml:space="preserve"> </v>
      </c>
      <c r="CW476">
        <f>'Raw Data'!CJ476</f>
        <v>0</v>
      </c>
      <c r="CX476">
        <f>'Raw Data'!CK476</f>
        <v>3.342797</v>
      </c>
      <c r="CY476">
        <f>'Raw Data'!CL476</f>
        <v>14</v>
      </c>
      <c r="CZ476" t="str">
        <f>'Raw Data'!CM476</f>
        <v>State Mainline</v>
      </c>
      <c r="DA476">
        <f>'Raw Data'!CN476</f>
        <v>2000</v>
      </c>
      <c r="DB476">
        <f>'Raw Data'!CO476</f>
        <v>166056</v>
      </c>
      <c r="DC476">
        <f>'Raw Data'!CP476</f>
        <v>7.26</v>
      </c>
      <c r="DD476">
        <f>'Raw Data'!CQ476</f>
        <v>10.6</v>
      </c>
      <c r="DE476">
        <f>'Raw Data'!CR476</f>
        <v>166056</v>
      </c>
      <c r="DF476">
        <f>'Raw Data'!CS476</f>
        <v>0</v>
      </c>
      <c r="DG476">
        <f>'Raw Data'!CT476</f>
        <v>17649.966739</v>
      </c>
      <c r="DH476">
        <f>'Raw Data'!CU476</f>
        <v>100</v>
      </c>
      <c r="DI476">
        <f>'Raw Data'!CV476</f>
        <v>14677</v>
      </c>
      <c r="DJ476">
        <f>'Raw Data'!CW476</f>
        <v>9.6239000000000005E-2</v>
      </c>
      <c r="DK476">
        <f>'Raw Data'!CX476</f>
        <v>0</v>
      </c>
      <c r="DL476">
        <f>'Raw Data'!CY476</f>
        <v>1.2260000000000001E-3</v>
      </c>
      <c r="DM476">
        <f>'Raw Data'!CZ476</f>
        <v>159</v>
      </c>
      <c r="DN476" t="str">
        <f>'Raw Data'!DA476</f>
        <v>083-0147</v>
      </c>
      <c r="DO476" t="str">
        <f>'Raw Data'!DB476</f>
        <v>5R : Rural Major Collector</v>
      </c>
      <c r="DP476" t="str">
        <f>'Raw Data'!DC476</f>
        <v>34.827135, -85.503135</v>
      </c>
      <c r="DQ476">
        <f>'Raw Data'!DD476</f>
        <v>-85.503135</v>
      </c>
      <c r="DR476">
        <f>'Raw Data'!DE476</f>
        <v>34.827134999999998</v>
      </c>
      <c r="DS476">
        <f>'Raw Data'!DF476</f>
        <v>34.827134999999998</v>
      </c>
      <c r="DT476">
        <f>'Raw Data'!DG476</f>
        <v>-85.503135</v>
      </c>
      <c r="DU476">
        <f>'Raw Data'!DH476</f>
        <v>1.0839999999999999E-3</v>
      </c>
      <c r="DV476">
        <f>'Raw Data'!DI476</f>
        <v>1.2260000000000001E-3</v>
      </c>
      <c r="DW476">
        <f>'Raw Data'!DJ476</f>
        <v>70</v>
      </c>
      <c r="DX476" s="11">
        <f t="shared" si="110"/>
        <v>2880</v>
      </c>
      <c r="DY476" s="5">
        <f t="shared" si="111"/>
        <v>2620</v>
      </c>
      <c r="DZ476" s="5">
        <f t="shared" si="104"/>
        <v>260</v>
      </c>
      <c r="EA476" s="5">
        <f t="shared" si="105"/>
        <v>9.9236641221374045E-2</v>
      </c>
      <c r="EB476" s="5">
        <f t="shared" si="106"/>
        <v>2750</v>
      </c>
      <c r="EC476">
        <f>'Raw Data'!DK476</f>
        <v>2720</v>
      </c>
      <c r="ED476">
        <f>'Raw Data'!DL476</f>
        <v>5.5</v>
      </c>
      <c r="EE476">
        <f>'Raw Data'!DM476</f>
        <v>2960</v>
      </c>
      <c r="EF476">
        <f>'Raw Data'!DN476</f>
        <v>5.5</v>
      </c>
      <c r="EG476">
        <f>'Raw Data'!DO476</f>
        <v>2960</v>
      </c>
      <c r="EH476">
        <f>'Raw Data'!DP476</f>
        <v>5.5</v>
      </c>
      <c r="EI476">
        <f>'Raw Data'!DQ476</f>
        <v>2800</v>
      </c>
      <c r="EJ476">
        <f>'Raw Data'!DR476</f>
        <v>0</v>
      </c>
      <c r="EK476">
        <f>'Raw Data'!DS476</f>
        <v>2720</v>
      </c>
      <c r="EL476">
        <f>'Raw Data'!DT476</f>
        <v>5.8</v>
      </c>
      <c r="EM476">
        <f>'Raw Data'!DU476</f>
        <v>2670</v>
      </c>
      <c r="EN476">
        <f>'Raw Data'!DV476</f>
        <v>5.8</v>
      </c>
      <c r="EO476">
        <f>'Raw Data'!DW476</f>
        <v>2550</v>
      </c>
      <c r="EP476">
        <f>'Raw Data'!DX476</f>
        <v>6</v>
      </c>
      <c r="EQ476">
        <f>'Raw Data'!DY476</f>
        <v>2540</v>
      </c>
      <c r="ER476">
        <f>'Raw Data'!DZ476</f>
        <v>6.7</v>
      </c>
      <c r="ES476">
        <f>'Raw Data'!EA476</f>
        <v>2550</v>
      </c>
      <c r="ET476">
        <f>'Raw Data'!EB476</f>
        <v>6.7</v>
      </c>
      <c r="EU476">
        <f>'Raw Data'!EC476</f>
        <v>2270</v>
      </c>
      <c r="EV476">
        <f>'Raw Data'!ED476</f>
        <v>6.7</v>
      </c>
      <c r="EW476">
        <f>'Raw Data'!EE476</f>
        <v>2.5999999999999998E-5</v>
      </c>
    </row>
    <row r="477" spans="1:153" x14ac:dyDescent="0.3">
      <c r="A477">
        <f>'Raw Data'!A477</f>
        <v>475</v>
      </c>
      <c r="B477" t="str">
        <f>'Raw Data'!B477</f>
        <v>Point</v>
      </c>
      <c r="C477">
        <f>'Raw Data'!C477</f>
        <v>440</v>
      </c>
      <c r="D477">
        <f>'Raw Data'!D477</f>
        <v>140</v>
      </c>
      <c r="E477" t="str">
        <f>'Raw Data'!E477</f>
        <v>Point</v>
      </c>
      <c r="F477">
        <f>'Raw Data'!F477</f>
        <v>6505928</v>
      </c>
      <c r="G477" t="str">
        <f>'Raw Data'!G477</f>
        <v>Gsp Post 00</v>
      </c>
      <c r="H477" s="3">
        <f>'Raw Data'!H477</f>
        <v>43074</v>
      </c>
      <c r="L477">
        <f t="shared" si="98"/>
        <v>0</v>
      </c>
      <c r="M477" s="5">
        <f t="shared" si="99"/>
        <v>43074</v>
      </c>
      <c r="N477" s="5">
        <f t="shared" si="107"/>
        <v>2017</v>
      </c>
      <c r="O477" s="5" t="str" cm="1">
        <f t="array" ref="O477">_xlfn.IFS(N477&lt;=2016,"before treatment",N477=2017,"unknown",N477&gt;2017,"after treatment")</f>
        <v>unknown</v>
      </c>
      <c r="P477" s="5">
        <f t="shared" si="100"/>
        <v>0</v>
      </c>
      <c r="Q477" s="5">
        <f t="shared" si="101"/>
        <v>0</v>
      </c>
      <c r="R477" t="str">
        <f>'Raw Data'!I477</f>
        <v>Dade</v>
      </c>
      <c r="S477" t="str">
        <f>'Raw Data'!J477</f>
        <v>State Route 136</v>
      </c>
      <c r="T477" t="str">
        <f>'Raw Data'!K477</f>
        <v>(none)</v>
      </c>
      <c r="U477" t="str">
        <f>'Raw Data'!L477</f>
        <v>(O) No Injury</v>
      </c>
      <c r="V477">
        <f>'Raw Data'!M477</f>
        <v>0</v>
      </c>
      <c r="W477">
        <f>'Raw Data'!N477</f>
        <v>0</v>
      </c>
      <c r="X477">
        <f>'Raw Data'!O477</f>
        <v>0</v>
      </c>
      <c r="Y477" t="str">
        <f>'Raw Data'!P477</f>
        <v>Not a Collision with Motor Vehicle</v>
      </c>
      <c r="Z477" t="str">
        <f>'Raw Data'!Q477</f>
        <v>On Shoulder</v>
      </c>
      <c r="AA477" t="str">
        <f>'Raw Data'!R477</f>
        <v>Median Barrier</v>
      </c>
      <c r="AB477" t="str">
        <f>'Raw Data'!S477</f>
        <v>Median Barrier</v>
      </c>
      <c r="AC477" t="str">
        <f>'Raw Data'!T477</f>
        <v>Too Fast for Conditions</v>
      </c>
      <c r="AD477">
        <f>'Raw Data'!U477</f>
        <v>1</v>
      </c>
      <c r="AE477" s="5" t="str">
        <f t="shared" si="108"/>
        <v>Yes</v>
      </c>
      <c r="AF477" t="str">
        <f>'Raw Data'!V477</f>
        <v>Negotiating a Curve</v>
      </c>
      <c r="AG477" s="5">
        <f t="shared" si="102"/>
        <v>0</v>
      </c>
      <c r="AH477" t="str">
        <f>'Raw Data'!W477</f>
        <v>West</v>
      </c>
      <c r="AI477" t="str">
        <f>'Raw Data'!X477</f>
        <v>Daylight</v>
      </c>
      <c r="AJ477" t="str">
        <f>'Raw Data'!Y477</f>
        <v>Wet</v>
      </c>
      <c r="AK477">
        <f>'Raw Data'!Z477</f>
        <v>51</v>
      </c>
      <c r="AL477" t="str">
        <f>'Raw Data'!AA477</f>
        <v>Lap and Shoulder Belt Used</v>
      </c>
      <c r="AM477" s="5">
        <f t="shared" si="103"/>
        <v>0</v>
      </c>
      <c r="AN477" t="str">
        <f>'Raw Data'!AB477</f>
        <v>Tractor/Trailer</v>
      </c>
      <c r="AO477" t="str">
        <f>'Raw Data'!AC477</f>
        <v>0831013600I</v>
      </c>
      <c r="AP477">
        <f>'Raw Data'!AD477</f>
        <v>10.395356</v>
      </c>
      <c r="AQ477">
        <f>'Raw Data'!AE477</f>
        <v>34.826675000000002</v>
      </c>
      <c r="AR477">
        <f>'Raw Data'!AF477</f>
        <v>-85.503304</v>
      </c>
      <c r="AS477">
        <f>'Raw Data'!AG477</f>
        <v>70</v>
      </c>
      <c r="AT477">
        <f>'Raw Data'!AH477</f>
        <v>124</v>
      </c>
      <c r="AU477">
        <f>'Raw Data'!AI477</f>
        <v>1591</v>
      </c>
      <c r="AV477" t="str">
        <f>'Raw Data'!AJ477</f>
        <v>D6_0136_00_I</v>
      </c>
      <c r="AW477">
        <f>'Raw Data'!AK477</f>
        <v>176</v>
      </c>
      <c r="AX477">
        <f>'Raw Data'!AL477</f>
        <v>195</v>
      </c>
      <c r="AY477" t="str">
        <f>'Raw Data'!AM477</f>
        <v>simple</v>
      </c>
      <c r="AZ477">
        <f>'Raw Data'!AN477</f>
        <v>214</v>
      </c>
      <c r="BA477">
        <f>'Raw Data'!AO477</f>
        <v>112.5</v>
      </c>
      <c r="BB477">
        <f>'Raw Data'!AP477</f>
        <v>418.3</v>
      </c>
      <c r="BC477">
        <f>'Raw Data'!AQ477</f>
        <v>-85.503557999999998</v>
      </c>
      <c r="BD477">
        <f>'Raw Data'!AR477</f>
        <v>34.826135999999998</v>
      </c>
      <c r="BE477">
        <f>'Raw Data'!AS477</f>
        <v>-85.503185999999999</v>
      </c>
      <c r="BF477">
        <f>'Raw Data'!AT477</f>
        <v>34.825195000000001</v>
      </c>
      <c r="BG477" t="str">
        <f>'Raw Data'!AU477</f>
        <v>0831013600I</v>
      </c>
      <c r="BH477">
        <f>'Raw Data'!AV477</f>
        <v>1</v>
      </c>
      <c r="BI477">
        <f>'Raw Data'!AW477</f>
        <v>83</v>
      </c>
      <c r="BJ477">
        <f>'Raw Data'!AX477</f>
        <v>136</v>
      </c>
      <c r="BK477">
        <f>'Raw Data'!AY477</f>
        <v>0</v>
      </c>
      <c r="BL477">
        <f>'Raw Data'!AZ477</f>
        <v>55</v>
      </c>
      <c r="BM477">
        <f>'Raw Data'!BA477</f>
        <v>16.079999999999998</v>
      </c>
      <c r="BN477">
        <f>'Raw Data'!BB477</f>
        <v>15.54</v>
      </c>
      <c r="BO477">
        <f>'Raw Data'!BC477</f>
        <v>1878.3</v>
      </c>
      <c r="BP477">
        <f>'Raw Data'!BD477</f>
        <v>1863.2</v>
      </c>
      <c r="BQ477">
        <f>'Raw Data'!BE477</f>
        <v>1843.8</v>
      </c>
      <c r="BR477">
        <f>'Raw Data'!BF477</f>
        <v>55</v>
      </c>
      <c r="BS477">
        <f>'Raw Data'!BG477</f>
        <v>24</v>
      </c>
      <c r="BT477">
        <f>'Raw Data'!BH477</f>
        <v>31</v>
      </c>
      <c r="BU477">
        <f>'Raw Data'!BI477</f>
        <v>44173</v>
      </c>
      <c r="BV477" t="str">
        <f>'Raw Data'!BJ477</f>
        <v>NONE</v>
      </c>
      <c r="BW477">
        <f>'Raw Data'!BK477</f>
        <v>1.2260000000000001E-3</v>
      </c>
      <c r="BX477">
        <f>'Raw Data'!BL477</f>
        <v>15005</v>
      </c>
      <c r="BY477">
        <f>'Raw Data'!BM477</f>
        <v>14645</v>
      </c>
      <c r="BZ477" t="str">
        <f>'Raw Data'!BN477</f>
        <v>0831013600I</v>
      </c>
      <c r="CA477" t="str">
        <f>'Raw Data'!BO477</f>
        <v>DADE</v>
      </c>
      <c r="CB477">
        <f>'Raw Data'!BP477</f>
        <v>1</v>
      </c>
      <c r="CC477">
        <f>'Raw Data'!BQ477</f>
        <v>13600</v>
      </c>
      <c r="CD477">
        <f>'Raw Data'!BR477</f>
        <v>6</v>
      </c>
      <c r="CE477">
        <f>'Raw Data'!BS477</f>
        <v>1</v>
      </c>
      <c r="CF477">
        <f>'Raw Data'!BT477</f>
        <v>2</v>
      </c>
      <c r="CG477">
        <f>'Raw Data'!BU477</f>
        <v>1</v>
      </c>
      <c r="CH477">
        <f>'Raw Data'!BV477</f>
        <v>1</v>
      </c>
      <c r="CI477">
        <f>'Raw Data'!BW477</f>
        <v>2</v>
      </c>
      <c r="CJ477">
        <f>'Raw Data'!BX477</f>
        <v>0</v>
      </c>
      <c r="CK477">
        <f>'Raw Data'!BY477</f>
        <v>5</v>
      </c>
      <c r="CL477" t="str">
        <f>'Raw Data'!BZ477</f>
        <v>N</v>
      </c>
      <c r="CM477">
        <f t="shared" si="109"/>
        <v>0</v>
      </c>
      <c r="CN477">
        <f>'Raw Data'!CA477</f>
        <v>83</v>
      </c>
      <c r="CO477">
        <f>'Raw Data'!CB477</f>
        <v>136</v>
      </c>
      <c r="CP477">
        <f>'Raw Data'!CC477</f>
        <v>0</v>
      </c>
      <c r="CQ477" t="str">
        <f>'Raw Data'!CD477</f>
        <v>Not Urban</v>
      </c>
      <c r="CR477" t="str">
        <f>'Raw Data'!CE477</f>
        <v>Not Urban</v>
      </c>
      <c r="CS477">
        <f>'Raw Data'!CF477</f>
        <v>0</v>
      </c>
      <c r="CT477">
        <f>'Raw Data'!CG477</f>
        <v>55</v>
      </c>
      <c r="CU477">
        <f>'Raw Data'!CH477</f>
        <v>2000</v>
      </c>
      <c r="CV477" t="str">
        <f>'Raw Data'!CI477</f>
        <v xml:space="preserve"> </v>
      </c>
      <c r="CW477">
        <f>'Raw Data'!CJ477</f>
        <v>0</v>
      </c>
      <c r="CX477">
        <f>'Raw Data'!CK477</f>
        <v>3.342797</v>
      </c>
      <c r="CY477">
        <f>'Raw Data'!CL477</f>
        <v>14</v>
      </c>
      <c r="CZ477" t="str">
        <f>'Raw Data'!CM477</f>
        <v>State Mainline</v>
      </c>
      <c r="DA477">
        <f>'Raw Data'!CN477</f>
        <v>2000</v>
      </c>
      <c r="DB477">
        <f>'Raw Data'!CO477</f>
        <v>166056</v>
      </c>
      <c r="DC477">
        <f>'Raw Data'!CP477</f>
        <v>7.26</v>
      </c>
      <c r="DD477">
        <f>'Raw Data'!CQ477</f>
        <v>10.6</v>
      </c>
      <c r="DE477">
        <f>'Raw Data'!CR477</f>
        <v>166056</v>
      </c>
      <c r="DF477">
        <f>'Raw Data'!CS477</f>
        <v>0</v>
      </c>
      <c r="DG477">
        <f>'Raw Data'!CT477</f>
        <v>17649.966739</v>
      </c>
      <c r="DH477">
        <f>'Raw Data'!CU477</f>
        <v>100</v>
      </c>
      <c r="DI477">
        <f>'Raw Data'!CV477</f>
        <v>14677</v>
      </c>
      <c r="DJ477">
        <f>'Raw Data'!CW477</f>
        <v>9.6239000000000005E-2</v>
      </c>
      <c r="DK477">
        <f>'Raw Data'!CX477</f>
        <v>0</v>
      </c>
      <c r="DL477">
        <f>'Raw Data'!CY477</f>
        <v>1.2260000000000001E-3</v>
      </c>
      <c r="DM477">
        <f>'Raw Data'!CZ477</f>
        <v>159</v>
      </c>
      <c r="DN477" t="str">
        <f>'Raw Data'!DA477</f>
        <v>083-0147</v>
      </c>
      <c r="DO477" t="str">
        <f>'Raw Data'!DB477</f>
        <v>5R : Rural Major Collector</v>
      </c>
      <c r="DP477" t="str">
        <f>'Raw Data'!DC477</f>
        <v>34.827135, -85.503135</v>
      </c>
      <c r="DQ477">
        <f>'Raw Data'!DD477</f>
        <v>-85.503135</v>
      </c>
      <c r="DR477">
        <f>'Raw Data'!DE477</f>
        <v>34.827134999999998</v>
      </c>
      <c r="DS477">
        <f>'Raw Data'!DF477</f>
        <v>34.827134999999998</v>
      </c>
      <c r="DT477">
        <f>'Raw Data'!DG477</f>
        <v>-85.503135</v>
      </c>
      <c r="DU477">
        <f>'Raw Data'!DH477</f>
        <v>1.0839999999999999E-3</v>
      </c>
      <c r="DV477">
        <f>'Raw Data'!DI477</f>
        <v>1.2260000000000001E-3</v>
      </c>
      <c r="DW477">
        <f>'Raw Data'!DJ477</f>
        <v>70</v>
      </c>
      <c r="DX477" s="11">
        <f t="shared" si="110"/>
        <v>2880</v>
      </c>
      <c r="DY477" s="5">
        <f t="shared" si="111"/>
        <v>2620</v>
      </c>
      <c r="DZ477" s="5">
        <f t="shared" si="104"/>
        <v>260</v>
      </c>
      <c r="EA477" s="5">
        <f t="shared" si="105"/>
        <v>9.9236641221374045E-2</v>
      </c>
      <c r="EB477" s="5">
        <f t="shared" si="106"/>
        <v>2750</v>
      </c>
      <c r="EC477">
        <f>'Raw Data'!DK477</f>
        <v>2720</v>
      </c>
      <c r="ED477">
        <f>'Raw Data'!DL477</f>
        <v>5.5</v>
      </c>
      <c r="EE477">
        <f>'Raw Data'!DM477</f>
        <v>2960</v>
      </c>
      <c r="EF477">
        <f>'Raw Data'!DN477</f>
        <v>5.5</v>
      </c>
      <c r="EG477">
        <f>'Raw Data'!DO477</f>
        <v>2960</v>
      </c>
      <c r="EH477">
        <f>'Raw Data'!DP477</f>
        <v>5.5</v>
      </c>
      <c r="EI477">
        <f>'Raw Data'!DQ477</f>
        <v>2800</v>
      </c>
      <c r="EJ477">
        <f>'Raw Data'!DR477</f>
        <v>0</v>
      </c>
      <c r="EK477">
        <f>'Raw Data'!DS477</f>
        <v>2720</v>
      </c>
      <c r="EL477">
        <f>'Raw Data'!DT477</f>
        <v>5.8</v>
      </c>
      <c r="EM477">
        <f>'Raw Data'!DU477</f>
        <v>2670</v>
      </c>
      <c r="EN477">
        <f>'Raw Data'!DV477</f>
        <v>5.8</v>
      </c>
      <c r="EO477">
        <f>'Raw Data'!DW477</f>
        <v>2550</v>
      </c>
      <c r="EP477">
        <f>'Raw Data'!DX477</f>
        <v>6</v>
      </c>
      <c r="EQ477">
        <f>'Raw Data'!DY477</f>
        <v>2540</v>
      </c>
      <c r="ER477">
        <f>'Raw Data'!DZ477</f>
        <v>6.7</v>
      </c>
      <c r="ES477">
        <f>'Raw Data'!EA477</f>
        <v>2550</v>
      </c>
      <c r="ET477">
        <f>'Raw Data'!EB477</f>
        <v>6.7</v>
      </c>
      <c r="EU477">
        <f>'Raw Data'!EC477</f>
        <v>2270</v>
      </c>
      <c r="EV477">
        <f>'Raw Data'!ED477</f>
        <v>6.7</v>
      </c>
      <c r="EW477">
        <f>'Raw Data'!EE477</f>
        <v>5.9500000000000004E-4</v>
      </c>
    </row>
    <row r="478" spans="1:153" x14ac:dyDescent="0.3">
      <c r="A478">
        <f>'Raw Data'!A478</f>
        <v>476</v>
      </c>
      <c r="B478" t="str">
        <f>'Raw Data'!B478</f>
        <v>Point</v>
      </c>
      <c r="C478">
        <f>'Raw Data'!C478</f>
        <v>451</v>
      </c>
      <c r="D478">
        <f>'Raw Data'!D478</f>
        <v>136</v>
      </c>
      <c r="E478" t="str">
        <f>'Raw Data'!E478</f>
        <v>Point</v>
      </c>
      <c r="F478">
        <f>'Raw Data'!F478</f>
        <v>6605567</v>
      </c>
      <c r="G478" t="str">
        <f>'Raw Data'!G478</f>
        <v>Dade County Sheriff's Office</v>
      </c>
      <c r="H478" s="3">
        <f>'Raw Data'!H478</f>
        <v>43086</v>
      </c>
      <c r="L478">
        <f t="shared" si="98"/>
        <v>0</v>
      </c>
      <c r="M478" s="5">
        <f t="shared" si="99"/>
        <v>43086</v>
      </c>
      <c r="N478" s="5">
        <f t="shared" si="107"/>
        <v>2017</v>
      </c>
      <c r="O478" s="5" t="str" cm="1">
        <f t="array" ref="O478">_xlfn.IFS(N478&lt;=2016,"before treatment",N478=2017,"unknown",N478&gt;2017,"after treatment")</f>
        <v>unknown</v>
      </c>
      <c r="P478" s="5">
        <f t="shared" si="100"/>
        <v>0</v>
      </c>
      <c r="Q478" s="5">
        <f t="shared" si="101"/>
        <v>0</v>
      </c>
      <c r="R478" t="str">
        <f>'Raw Data'!I478</f>
        <v>Dade</v>
      </c>
      <c r="S478" t="str">
        <f>'Raw Data'!J478</f>
        <v>["NORTH SUNSET DRIVE","SUNSET DRIVE","State Route 136","State Route 136"]</v>
      </c>
      <c r="T478" t="str">
        <f>'Raw Data'!K478</f>
        <v>Sunset Dr</v>
      </c>
      <c r="U478" t="str">
        <f>'Raw Data'!L478</f>
        <v>(C) Possible Injury / Complaint</v>
      </c>
      <c r="V478">
        <f>'Raw Data'!M478</f>
        <v>0</v>
      </c>
      <c r="W478">
        <f>'Raw Data'!N478</f>
        <v>0</v>
      </c>
      <c r="X478">
        <f>'Raw Data'!O478</f>
        <v>0</v>
      </c>
      <c r="Y478" t="str">
        <f>'Raw Data'!P478</f>
        <v>Not a Collision with Motor Vehicle</v>
      </c>
      <c r="Z478" t="str">
        <f>'Raw Data'!Q478</f>
        <v>On Shoulder</v>
      </c>
      <c r="AA478" t="str">
        <f>'Raw Data'!R478</f>
        <v>Guard Rail Face</v>
      </c>
      <c r="AB478" t="str">
        <f>'Raw Data'!S478</f>
        <v>Guard Rail Fence</v>
      </c>
      <c r="AC478" t="str">
        <f>'Raw Data'!T478</f>
        <v>Too Fast for Conditions</v>
      </c>
      <c r="AD478">
        <f>'Raw Data'!U478</f>
        <v>1</v>
      </c>
      <c r="AE478" s="5" t="str">
        <f t="shared" si="108"/>
        <v>Yes</v>
      </c>
      <c r="AF478" t="str">
        <f>'Raw Data'!V478</f>
        <v>Negotiating a Curve</v>
      </c>
      <c r="AG478" s="5">
        <f t="shared" si="102"/>
        <v>0</v>
      </c>
      <c r="AH478" t="str">
        <f>'Raw Data'!W478</f>
        <v>West</v>
      </c>
      <c r="AI478" t="str">
        <f>'Raw Data'!X478</f>
        <v>Dark-Not Lighted</v>
      </c>
      <c r="AJ478" t="str">
        <f>'Raw Data'!Y478</f>
        <v>Wet</v>
      </c>
      <c r="AK478">
        <f>'Raw Data'!Z478</f>
        <v>23</v>
      </c>
      <c r="AL478" t="str">
        <f>'Raw Data'!AA478</f>
        <v xml:space="preserve"> </v>
      </c>
      <c r="AM478" s="5">
        <f t="shared" si="103"/>
        <v>0</v>
      </c>
      <c r="AN478" t="str">
        <f>'Raw Data'!AB478</f>
        <v>Passenger Car</v>
      </c>
      <c r="AO478" t="str">
        <f>'Raw Data'!AC478</f>
        <v>0831013600I</v>
      </c>
      <c r="AP478">
        <f>'Raw Data'!AD478</f>
        <v>10.6</v>
      </c>
      <c r="AQ478">
        <f>'Raw Data'!AE478</f>
        <v>34.824576</v>
      </c>
      <c r="AR478">
        <f>'Raw Data'!AF478</f>
        <v>-85.501889000000006</v>
      </c>
      <c r="AS478">
        <f>'Raw Data'!AG478</f>
        <v>70</v>
      </c>
      <c r="AT478">
        <f>'Raw Data'!AH478</f>
        <v>124</v>
      </c>
      <c r="AU478">
        <f>'Raw Data'!AI478</f>
        <v>1591</v>
      </c>
      <c r="AV478" t="str">
        <f>'Raw Data'!AJ478</f>
        <v>D6_0136_00_I</v>
      </c>
      <c r="AW478">
        <f>'Raw Data'!AK478</f>
        <v>176</v>
      </c>
      <c r="AX478">
        <f>'Raw Data'!AL478</f>
        <v>195</v>
      </c>
      <c r="AY478" t="str">
        <f>'Raw Data'!AM478</f>
        <v>simple</v>
      </c>
      <c r="AZ478">
        <f>'Raw Data'!AN478</f>
        <v>214</v>
      </c>
      <c r="BA478">
        <f>'Raw Data'!AO478</f>
        <v>112.5</v>
      </c>
      <c r="BB478">
        <f>'Raw Data'!AP478</f>
        <v>418.3</v>
      </c>
      <c r="BC478">
        <f>'Raw Data'!AQ478</f>
        <v>-85.503557999999998</v>
      </c>
      <c r="BD478">
        <f>'Raw Data'!AR478</f>
        <v>34.826135999999998</v>
      </c>
      <c r="BE478">
        <f>'Raw Data'!AS478</f>
        <v>-85.503185999999999</v>
      </c>
      <c r="BF478">
        <f>'Raw Data'!AT478</f>
        <v>34.825195000000001</v>
      </c>
      <c r="BG478" t="str">
        <f>'Raw Data'!AU478</f>
        <v>0831013600I</v>
      </c>
      <c r="BH478">
        <f>'Raw Data'!AV478</f>
        <v>1</v>
      </c>
      <c r="BI478">
        <f>'Raw Data'!AW478</f>
        <v>83</v>
      </c>
      <c r="BJ478">
        <f>'Raw Data'!AX478</f>
        <v>136</v>
      </c>
      <c r="BK478">
        <f>'Raw Data'!AY478</f>
        <v>0</v>
      </c>
      <c r="BL478">
        <f>'Raw Data'!AZ478</f>
        <v>55</v>
      </c>
      <c r="BM478">
        <f>'Raw Data'!BA478</f>
        <v>16.079999999999998</v>
      </c>
      <c r="BN478">
        <f>'Raw Data'!BB478</f>
        <v>15.54</v>
      </c>
      <c r="BO478">
        <f>'Raw Data'!BC478</f>
        <v>1878.3</v>
      </c>
      <c r="BP478">
        <f>'Raw Data'!BD478</f>
        <v>1863.2</v>
      </c>
      <c r="BQ478">
        <f>'Raw Data'!BE478</f>
        <v>1843.8</v>
      </c>
      <c r="BR478">
        <f>'Raw Data'!BF478</f>
        <v>55</v>
      </c>
      <c r="BS478">
        <f>'Raw Data'!BG478</f>
        <v>24</v>
      </c>
      <c r="BT478">
        <f>'Raw Data'!BH478</f>
        <v>31</v>
      </c>
      <c r="BU478">
        <f>'Raw Data'!BI478</f>
        <v>44173</v>
      </c>
      <c r="BV478" t="str">
        <f>'Raw Data'!BJ478</f>
        <v>NONE</v>
      </c>
      <c r="BW478">
        <f>'Raw Data'!BK478</f>
        <v>1.2260000000000001E-3</v>
      </c>
      <c r="BX478">
        <f>'Raw Data'!BL478</f>
        <v>15005</v>
      </c>
      <c r="BY478">
        <f>'Raw Data'!BM478</f>
        <v>14645</v>
      </c>
      <c r="BZ478" t="str">
        <f>'Raw Data'!BN478</f>
        <v>0831013600I</v>
      </c>
      <c r="CA478" t="str">
        <f>'Raw Data'!BO478</f>
        <v>DADE</v>
      </c>
      <c r="CB478">
        <f>'Raw Data'!BP478</f>
        <v>1</v>
      </c>
      <c r="CC478">
        <f>'Raw Data'!BQ478</f>
        <v>13600</v>
      </c>
      <c r="CD478">
        <f>'Raw Data'!BR478</f>
        <v>6</v>
      </c>
      <c r="CE478">
        <f>'Raw Data'!BS478</f>
        <v>1</v>
      </c>
      <c r="CF478">
        <f>'Raw Data'!BT478</f>
        <v>2</v>
      </c>
      <c r="CG478">
        <f>'Raw Data'!BU478</f>
        <v>1</v>
      </c>
      <c r="CH478">
        <f>'Raw Data'!BV478</f>
        <v>1</v>
      </c>
      <c r="CI478">
        <f>'Raw Data'!BW478</f>
        <v>2</v>
      </c>
      <c r="CJ478">
        <f>'Raw Data'!BX478</f>
        <v>0</v>
      </c>
      <c r="CK478">
        <f>'Raw Data'!BY478</f>
        <v>5</v>
      </c>
      <c r="CL478" t="str">
        <f>'Raw Data'!BZ478</f>
        <v>N</v>
      </c>
      <c r="CM478">
        <f t="shared" si="109"/>
        <v>0</v>
      </c>
      <c r="CN478">
        <f>'Raw Data'!CA478</f>
        <v>83</v>
      </c>
      <c r="CO478">
        <f>'Raw Data'!CB478</f>
        <v>136</v>
      </c>
      <c r="CP478">
        <f>'Raw Data'!CC478</f>
        <v>0</v>
      </c>
      <c r="CQ478" t="str">
        <f>'Raw Data'!CD478</f>
        <v>Not Urban</v>
      </c>
      <c r="CR478" t="str">
        <f>'Raw Data'!CE478</f>
        <v>Not Urban</v>
      </c>
      <c r="CS478">
        <f>'Raw Data'!CF478</f>
        <v>0</v>
      </c>
      <c r="CT478">
        <f>'Raw Data'!CG478</f>
        <v>55</v>
      </c>
      <c r="CU478">
        <f>'Raw Data'!CH478</f>
        <v>2000</v>
      </c>
      <c r="CV478" t="str">
        <f>'Raw Data'!CI478</f>
        <v xml:space="preserve"> </v>
      </c>
      <c r="CW478">
        <f>'Raw Data'!CJ478</f>
        <v>0</v>
      </c>
      <c r="CX478">
        <f>'Raw Data'!CK478</f>
        <v>3.342797</v>
      </c>
      <c r="CY478">
        <f>'Raw Data'!CL478</f>
        <v>14</v>
      </c>
      <c r="CZ478" t="str">
        <f>'Raw Data'!CM478</f>
        <v>State Mainline</v>
      </c>
      <c r="DA478">
        <f>'Raw Data'!CN478</f>
        <v>2000</v>
      </c>
      <c r="DB478">
        <f>'Raw Data'!CO478</f>
        <v>166056</v>
      </c>
      <c r="DC478">
        <f>'Raw Data'!CP478</f>
        <v>7.26</v>
      </c>
      <c r="DD478">
        <f>'Raw Data'!CQ478</f>
        <v>10.6</v>
      </c>
      <c r="DE478">
        <f>'Raw Data'!CR478</f>
        <v>166056</v>
      </c>
      <c r="DF478">
        <f>'Raw Data'!CS478</f>
        <v>0</v>
      </c>
      <c r="DG478">
        <f>'Raw Data'!CT478</f>
        <v>17649.966739</v>
      </c>
      <c r="DH478">
        <f>'Raw Data'!CU478</f>
        <v>100</v>
      </c>
      <c r="DI478">
        <f>'Raw Data'!CV478</f>
        <v>14677</v>
      </c>
      <c r="DJ478">
        <f>'Raw Data'!CW478</f>
        <v>9.6239000000000005E-2</v>
      </c>
      <c r="DK478">
        <f>'Raw Data'!CX478</f>
        <v>0</v>
      </c>
      <c r="DL478">
        <f>'Raw Data'!CY478</f>
        <v>1.2260000000000001E-3</v>
      </c>
      <c r="DM478">
        <f>'Raw Data'!CZ478</f>
        <v>159</v>
      </c>
      <c r="DN478" t="str">
        <f>'Raw Data'!DA478</f>
        <v>083-0147</v>
      </c>
      <c r="DO478" t="str">
        <f>'Raw Data'!DB478</f>
        <v>5R : Rural Major Collector</v>
      </c>
      <c r="DP478" t="str">
        <f>'Raw Data'!DC478</f>
        <v>34.827135, -85.503135</v>
      </c>
      <c r="DQ478">
        <f>'Raw Data'!DD478</f>
        <v>-85.503135</v>
      </c>
      <c r="DR478">
        <f>'Raw Data'!DE478</f>
        <v>34.827134999999998</v>
      </c>
      <c r="DS478">
        <f>'Raw Data'!DF478</f>
        <v>34.827134999999998</v>
      </c>
      <c r="DT478">
        <f>'Raw Data'!DG478</f>
        <v>-85.503135</v>
      </c>
      <c r="DU478">
        <f>'Raw Data'!DH478</f>
        <v>1.0839999999999999E-3</v>
      </c>
      <c r="DV478">
        <f>'Raw Data'!DI478</f>
        <v>1.2260000000000001E-3</v>
      </c>
      <c r="DW478">
        <f>'Raw Data'!DJ478</f>
        <v>70</v>
      </c>
      <c r="DX478" s="11">
        <f t="shared" si="110"/>
        <v>2880</v>
      </c>
      <c r="DY478" s="5">
        <f t="shared" si="111"/>
        <v>2620</v>
      </c>
      <c r="DZ478" s="5">
        <f t="shared" si="104"/>
        <v>260</v>
      </c>
      <c r="EA478" s="5">
        <f t="shared" si="105"/>
        <v>9.9236641221374045E-2</v>
      </c>
      <c r="EB478" s="5">
        <f t="shared" si="106"/>
        <v>2750</v>
      </c>
      <c r="EC478">
        <f>'Raw Data'!DK478</f>
        <v>2720</v>
      </c>
      <c r="ED478">
        <f>'Raw Data'!DL478</f>
        <v>5.5</v>
      </c>
      <c r="EE478">
        <f>'Raw Data'!DM478</f>
        <v>2960</v>
      </c>
      <c r="EF478">
        <f>'Raw Data'!DN478</f>
        <v>5.5</v>
      </c>
      <c r="EG478">
        <f>'Raw Data'!DO478</f>
        <v>2960</v>
      </c>
      <c r="EH478">
        <f>'Raw Data'!DP478</f>
        <v>5.5</v>
      </c>
      <c r="EI478">
        <f>'Raw Data'!DQ478</f>
        <v>2800</v>
      </c>
      <c r="EJ478">
        <f>'Raw Data'!DR478</f>
        <v>0</v>
      </c>
      <c r="EK478">
        <f>'Raw Data'!DS478</f>
        <v>2720</v>
      </c>
      <c r="EL478">
        <f>'Raw Data'!DT478</f>
        <v>5.8</v>
      </c>
      <c r="EM478">
        <f>'Raw Data'!DU478</f>
        <v>2670</v>
      </c>
      <c r="EN478">
        <f>'Raw Data'!DV478</f>
        <v>5.8</v>
      </c>
      <c r="EO478">
        <f>'Raw Data'!DW478</f>
        <v>2550</v>
      </c>
      <c r="EP478">
        <f>'Raw Data'!DX478</f>
        <v>6</v>
      </c>
      <c r="EQ478">
        <f>'Raw Data'!DY478</f>
        <v>2540</v>
      </c>
      <c r="ER478">
        <f>'Raw Data'!DZ478</f>
        <v>6.7</v>
      </c>
      <c r="ES478">
        <f>'Raw Data'!EA478</f>
        <v>2550</v>
      </c>
      <c r="ET478">
        <f>'Raw Data'!EB478</f>
        <v>6.7</v>
      </c>
      <c r="EU478">
        <f>'Raw Data'!EC478</f>
        <v>2270</v>
      </c>
      <c r="EV478">
        <f>'Raw Data'!ED478</f>
        <v>6.7</v>
      </c>
      <c r="EW478">
        <f>'Raw Data'!EE478</f>
        <v>1.4369999999999999E-3</v>
      </c>
    </row>
    <row r="479" spans="1:153" x14ac:dyDescent="0.3">
      <c r="A479">
        <f>'Raw Data'!A479</f>
        <v>477</v>
      </c>
      <c r="B479" t="str">
        <f>'Raw Data'!B479</f>
        <v>Point</v>
      </c>
      <c r="C479">
        <f>'Raw Data'!C479</f>
        <v>615</v>
      </c>
      <c r="D479">
        <f>'Raw Data'!D479</f>
        <v>198</v>
      </c>
      <c r="E479" t="str">
        <f>'Raw Data'!E479</f>
        <v>Point</v>
      </c>
      <c r="F479">
        <f>'Raw Data'!F479</f>
        <v>6059310</v>
      </c>
      <c r="G479" t="str">
        <f>'Raw Data'!G479</f>
        <v>Dade County Sheriff's Office</v>
      </c>
      <c r="H479" s="3">
        <f>'Raw Data'!H479</f>
        <v>42696</v>
      </c>
      <c r="L479">
        <f t="shared" si="98"/>
        <v>0</v>
      </c>
      <c r="M479" s="5">
        <f t="shared" si="99"/>
        <v>42696</v>
      </c>
      <c r="N479" s="5">
        <f t="shared" si="107"/>
        <v>2016</v>
      </c>
      <c r="O479" s="5" t="str" cm="1">
        <f t="array" ref="O479">_xlfn.IFS(N479&lt;=2016,"before treatment",N479=2017,"unknown",N479&gt;2017,"after treatment")</f>
        <v>before treatment</v>
      </c>
      <c r="P479" s="5">
        <f t="shared" si="100"/>
        <v>1</v>
      </c>
      <c r="Q479" s="5">
        <f t="shared" si="101"/>
        <v>0</v>
      </c>
      <c r="R479" t="str">
        <f>'Raw Data'!I479</f>
        <v>Dade</v>
      </c>
      <c r="S479" t="str">
        <f>'Raw Data'!J479</f>
        <v>["NORTH SUNSET DRIVE","SUNSET DRIVE","State Route 136","State Route 136"]</v>
      </c>
      <c r="T479" t="str">
        <f>'Raw Data'!K479</f>
        <v>Sunset Dr</v>
      </c>
      <c r="U479" t="str">
        <f>'Raw Data'!L479</f>
        <v>(B) Suspected Minor/Visible Injury</v>
      </c>
      <c r="V479">
        <f>'Raw Data'!M479</f>
        <v>0</v>
      </c>
      <c r="W479">
        <f>'Raw Data'!N479</f>
        <v>0</v>
      </c>
      <c r="X479">
        <f>'Raw Data'!O479</f>
        <v>1</v>
      </c>
      <c r="Y479" t="str">
        <f>'Raw Data'!P479</f>
        <v>Not a Collision with Motor Vehicle</v>
      </c>
      <c r="Z479" t="str">
        <f>'Raw Data'!Q479</f>
        <v>Off Roadway</v>
      </c>
      <c r="AA479" t="str">
        <f>'Raw Data'!R479</f>
        <v>Curb</v>
      </c>
      <c r="AB479" t="str">
        <f>'Raw Data'!S479</f>
        <v>Curb</v>
      </c>
      <c r="AC479" t="str">
        <f>'Raw Data'!T479</f>
        <v>Exceeding Speed Limit</v>
      </c>
      <c r="AD479">
        <f>'Raw Data'!U479</f>
        <v>1</v>
      </c>
      <c r="AE479" s="5" t="str">
        <f t="shared" si="108"/>
        <v>Yes</v>
      </c>
      <c r="AF479" t="str">
        <f>'Raw Data'!V479</f>
        <v>Negotiating a Curve</v>
      </c>
      <c r="AG479" s="5">
        <f t="shared" si="102"/>
        <v>0</v>
      </c>
      <c r="AH479" t="str">
        <f>'Raw Data'!W479</f>
        <v>West</v>
      </c>
      <c r="AI479" t="str">
        <f>'Raw Data'!X479</f>
        <v>Dawn</v>
      </c>
      <c r="AJ479" t="str">
        <f>'Raw Data'!Y479</f>
        <v>Dry</v>
      </c>
      <c r="AK479">
        <f>'Raw Data'!Z479</f>
        <v>19</v>
      </c>
      <c r="AL479" t="str">
        <f>'Raw Data'!AA479</f>
        <v xml:space="preserve"> </v>
      </c>
      <c r="AM479" s="5">
        <f t="shared" si="103"/>
        <v>0</v>
      </c>
      <c r="AN479" t="str">
        <f>'Raw Data'!AB479</f>
        <v>Panel Truck</v>
      </c>
      <c r="AO479" t="str">
        <f>'Raw Data'!AC479</f>
        <v>0831013600I</v>
      </c>
      <c r="AP479">
        <f>'Raw Data'!AD479</f>
        <v>10.600044</v>
      </c>
      <c r="AQ479">
        <f>'Raw Data'!AE479</f>
        <v>34.824575000000003</v>
      </c>
      <c r="AR479">
        <f>'Raw Data'!AF479</f>
        <v>-85.501886999999996</v>
      </c>
      <c r="AS479">
        <f>'Raw Data'!AG479</f>
        <v>70</v>
      </c>
      <c r="AT479">
        <f>'Raw Data'!AH479</f>
        <v>124</v>
      </c>
      <c r="AU479">
        <f>'Raw Data'!AI479</f>
        <v>1591</v>
      </c>
      <c r="AV479" t="str">
        <f>'Raw Data'!AJ479</f>
        <v>D6_0136_00_I</v>
      </c>
      <c r="AW479">
        <f>'Raw Data'!AK479</f>
        <v>176</v>
      </c>
      <c r="AX479">
        <f>'Raw Data'!AL479</f>
        <v>195</v>
      </c>
      <c r="AY479" t="str">
        <f>'Raw Data'!AM479</f>
        <v>simple</v>
      </c>
      <c r="AZ479">
        <f>'Raw Data'!AN479</f>
        <v>214</v>
      </c>
      <c r="BA479">
        <f>'Raw Data'!AO479</f>
        <v>112.5</v>
      </c>
      <c r="BB479">
        <f>'Raw Data'!AP479</f>
        <v>418.3</v>
      </c>
      <c r="BC479">
        <f>'Raw Data'!AQ479</f>
        <v>-85.503557999999998</v>
      </c>
      <c r="BD479">
        <f>'Raw Data'!AR479</f>
        <v>34.826135999999998</v>
      </c>
      <c r="BE479">
        <f>'Raw Data'!AS479</f>
        <v>-85.503185999999999</v>
      </c>
      <c r="BF479">
        <f>'Raw Data'!AT479</f>
        <v>34.825195000000001</v>
      </c>
      <c r="BG479" t="str">
        <f>'Raw Data'!AU479</f>
        <v>0831013600I</v>
      </c>
      <c r="BH479">
        <f>'Raw Data'!AV479</f>
        <v>1</v>
      </c>
      <c r="BI479">
        <f>'Raw Data'!AW479</f>
        <v>83</v>
      </c>
      <c r="BJ479">
        <f>'Raw Data'!AX479</f>
        <v>136</v>
      </c>
      <c r="BK479">
        <f>'Raw Data'!AY479</f>
        <v>0</v>
      </c>
      <c r="BL479">
        <f>'Raw Data'!AZ479</f>
        <v>55</v>
      </c>
      <c r="BM479">
        <f>'Raw Data'!BA479</f>
        <v>16.079999999999998</v>
      </c>
      <c r="BN479">
        <f>'Raw Data'!BB479</f>
        <v>15.54</v>
      </c>
      <c r="BO479">
        <f>'Raw Data'!BC479</f>
        <v>1878.3</v>
      </c>
      <c r="BP479">
        <f>'Raw Data'!BD479</f>
        <v>1863.2</v>
      </c>
      <c r="BQ479">
        <f>'Raw Data'!BE479</f>
        <v>1843.8</v>
      </c>
      <c r="BR479">
        <f>'Raw Data'!BF479</f>
        <v>55</v>
      </c>
      <c r="BS479">
        <f>'Raw Data'!BG479</f>
        <v>24</v>
      </c>
      <c r="BT479">
        <f>'Raw Data'!BH479</f>
        <v>31</v>
      </c>
      <c r="BU479">
        <f>'Raw Data'!BI479</f>
        <v>44173</v>
      </c>
      <c r="BV479" t="str">
        <f>'Raw Data'!BJ479</f>
        <v>NONE</v>
      </c>
      <c r="BW479">
        <f>'Raw Data'!BK479</f>
        <v>1.2260000000000001E-3</v>
      </c>
      <c r="BX479">
        <f>'Raw Data'!BL479</f>
        <v>15005</v>
      </c>
      <c r="BY479">
        <f>'Raw Data'!BM479</f>
        <v>14645</v>
      </c>
      <c r="BZ479" t="str">
        <f>'Raw Data'!BN479</f>
        <v>0831013600I</v>
      </c>
      <c r="CA479" t="str">
        <f>'Raw Data'!BO479</f>
        <v>DADE</v>
      </c>
      <c r="CB479">
        <f>'Raw Data'!BP479</f>
        <v>1</v>
      </c>
      <c r="CC479">
        <f>'Raw Data'!BQ479</f>
        <v>13600</v>
      </c>
      <c r="CD479">
        <f>'Raw Data'!BR479</f>
        <v>6</v>
      </c>
      <c r="CE479">
        <f>'Raw Data'!BS479</f>
        <v>1</v>
      </c>
      <c r="CF479">
        <f>'Raw Data'!BT479</f>
        <v>2</v>
      </c>
      <c r="CG479">
        <f>'Raw Data'!BU479</f>
        <v>1</v>
      </c>
      <c r="CH479">
        <f>'Raw Data'!BV479</f>
        <v>1</v>
      </c>
      <c r="CI479">
        <f>'Raw Data'!BW479</f>
        <v>2</v>
      </c>
      <c r="CJ479">
        <f>'Raw Data'!BX479</f>
        <v>0</v>
      </c>
      <c r="CK479">
        <f>'Raw Data'!BY479</f>
        <v>5</v>
      </c>
      <c r="CL479" t="str">
        <f>'Raw Data'!BZ479</f>
        <v>N</v>
      </c>
      <c r="CM479">
        <f t="shared" si="109"/>
        <v>0</v>
      </c>
      <c r="CN479">
        <f>'Raw Data'!CA479</f>
        <v>83</v>
      </c>
      <c r="CO479">
        <f>'Raw Data'!CB479</f>
        <v>136</v>
      </c>
      <c r="CP479">
        <f>'Raw Data'!CC479</f>
        <v>0</v>
      </c>
      <c r="CQ479" t="str">
        <f>'Raw Data'!CD479</f>
        <v>Not Urban</v>
      </c>
      <c r="CR479" t="str">
        <f>'Raw Data'!CE479</f>
        <v>Not Urban</v>
      </c>
      <c r="CS479">
        <f>'Raw Data'!CF479</f>
        <v>0</v>
      </c>
      <c r="CT479">
        <f>'Raw Data'!CG479</f>
        <v>55</v>
      </c>
      <c r="CU479">
        <f>'Raw Data'!CH479</f>
        <v>2000</v>
      </c>
      <c r="CV479" t="str">
        <f>'Raw Data'!CI479</f>
        <v xml:space="preserve"> </v>
      </c>
      <c r="CW479">
        <f>'Raw Data'!CJ479</f>
        <v>0</v>
      </c>
      <c r="CX479">
        <f>'Raw Data'!CK479</f>
        <v>3.342797</v>
      </c>
      <c r="CY479">
        <f>'Raw Data'!CL479</f>
        <v>14</v>
      </c>
      <c r="CZ479" t="str">
        <f>'Raw Data'!CM479</f>
        <v>State Mainline</v>
      </c>
      <c r="DA479">
        <f>'Raw Data'!CN479</f>
        <v>2000</v>
      </c>
      <c r="DB479">
        <f>'Raw Data'!CO479</f>
        <v>166056</v>
      </c>
      <c r="DC479">
        <f>'Raw Data'!CP479</f>
        <v>7.26</v>
      </c>
      <c r="DD479">
        <f>'Raw Data'!CQ479</f>
        <v>10.6</v>
      </c>
      <c r="DE479">
        <f>'Raw Data'!CR479</f>
        <v>166056</v>
      </c>
      <c r="DF479">
        <f>'Raw Data'!CS479</f>
        <v>0</v>
      </c>
      <c r="DG479">
        <f>'Raw Data'!CT479</f>
        <v>17649.966739</v>
      </c>
      <c r="DH479">
        <f>'Raw Data'!CU479</f>
        <v>100</v>
      </c>
      <c r="DI479">
        <f>'Raw Data'!CV479</f>
        <v>14677</v>
      </c>
      <c r="DJ479">
        <f>'Raw Data'!CW479</f>
        <v>9.6239000000000005E-2</v>
      </c>
      <c r="DK479">
        <f>'Raw Data'!CX479</f>
        <v>0</v>
      </c>
      <c r="DL479">
        <f>'Raw Data'!CY479</f>
        <v>1.2260000000000001E-3</v>
      </c>
      <c r="DM479">
        <f>'Raw Data'!CZ479</f>
        <v>159</v>
      </c>
      <c r="DN479" t="str">
        <f>'Raw Data'!DA479</f>
        <v>083-0147</v>
      </c>
      <c r="DO479" t="str">
        <f>'Raw Data'!DB479</f>
        <v>5R : Rural Major Collector</v>
      </c>
      <c r="DP479" t="str">
        <f>'Raw Data'!DC479</f>
        <v>34.827135, -85.503135</v>
      </c>
      <c r="DQ479">
        <f>'Raw Data'!DD479</f>
        <v>-85.503135</v>
      </c>
      <c r="DR479">
        <f>'Raw Data'!DE479</f>
        <v>34.827134999999998</v>
      </c>
      <c r="DS479">
        <f>'Raw Data'!DF479</f>
        <v>34.827134999999998</v>
      </c>
      <c r="DT479">
        <f>'Raw Data'!DG479</f>
        <v>-85.503135</v>
      </c>
      <c r="DU479">
        <f>'Raw Data'!DH479</f>
        <v>1.0839999999999999E-3</v>
      </c>
      <c r="DV479">
        <f>'Raw Data'!DI479</f>
        <v>1.2260000000000001E-3</v>
      </c>
      <c r="DW479">
        <f>'Raw Data'!DJ479</f>
        <v>70</v>
      </c>
      <c r="DX479" s="11">
        <f t="shared" si="110"/>
        <v>2880</v>
      </c>
      <c r="DY479" s="5">
        <f t="shared" si="111"/>
        <v>2620</v>
      </c>
      <c r="DZ479" s="5">
        <f t="shared" si="104"/>
        <v>260</v>
      </c>
      <c r="EA479" s="5">
        <f t="shared" si="105"/>
        <v>9.9236641221374045E-2</v>
      </c>
      <c r="EB479" s="5">
        <f t="shared" si="106"/>
        <v>2750</v>
      </c>
      <c r="EC479">
        <f>'Raw Data'!DK479</f>
        <v>2720</v>
      </c>
      <c r="ED479">
        <f>'Raw Data'!DL479</f>
        <v>5.5</v>
      </c>
      <c r="EE479">
        <f>'Raw Data'!DM479</f>
        <v>2960</v>
      </c>
      <c r="EF479">
        <f>'Raw Data'!DN479</f>
        <v>5.5</v>
      </c>
      <c r="EG479">
        <f>'Raw Data'!DO479</f>
        <v>2960</v>
      </c>
      <c r="EH479">
        <f>'Raw Data'!DP479</f>
        <v>5.5</v>
      </c>
      <c r="EI479">
        <f>'Raw Data'!DQ479</f>
        <v>2800</v>
      </c>
      <c r="EJ479">
        <f>'Raw Data'!DR479</f>
        <v>0</v>
      </c>
      <c r="EK479">
        <f>'Raw Data'!DS479</f>
        <v>2720</v>
      </c>
      <c r="EL479">
        <f>'Raw Data'!DT479</f>
        <v>5.8</v>
      </c>
      <c r="EM479">
        <f>'Raw Data'!DU479</f>
        <v>2670</v>
      </c>
      <c r="EN479">
        <f>'Raw Data'!DV479</f>
        <v>5.8</v>
      </c>
      <c r="EO479">
        <f>'Raw Data'!DW479</f>
        <v>2550</v>
      </c>
      <c r="EP479">
        <f>'Raw Data'!DX479</f>
        <v>6</v>
      </c>
      <c r="EQ479">
        <f>'Raw Data'!DY479</f>
        <v>2540</v>
      </c>
      <c r="ER479">
        <f>'Raw Data'!DZ479</f>
        <v>6.7</v>
      </c>
      <c r="ES479">
        <f>'Raw Data'!EA479</f>
        <v>2550</v>
      </c>
      <c r="ET479">
        <f>'Raw Data'!EB479</f>
        <v>6.7</v>
      </c>
      <c r="EU479">
        <f>'Raw Data'!EC479</f>
        <v>2270</v>
      </c>
      <c r="EV479">
        <f>'Raw Data'!ED479</f>
        <v>6.7</v>
      </c>
      <c r="EW479">
        <f>'Raw Data'!EE479</f>
        <v>1.4400000000000001E-3</v>
      </c>
    </row>
    <row r="480" spans="1:153" x14ac:dyDescent="0.3">
      <c r="A480">
        <f>'Raw Data'!A480</f>
        <v>478</v>
      </c>
      <c r="B480" t="str">
        <f>'Raw Data'!B480</f>
        <v>Point</v>
      </c>
      <c r="C480">
        <f>'Raw Data'!C480</f>
        <v>625</v>
      </c>
      <c r="D480">
        <f>'Raw Data'!D480</f>
        <v>131</v>
      </c>
      <c r="E480" t="str">
        <f>'Raw Data'!E480</f>
        <v>Point</v>
      </c>
      <c r="F480">
        <f>'Raw Data'!F480</f>
        <v>6675514</v>
      </c>
      <c r="G480" t="str">
        <f>'Raw Data'!G480</f>
        <v>Dade County Sheriff's Office</v>
      </c>
      <c r="H480" s="3">
        <f>'Raw Data'!H480</f>
        <v>43140</v>
      </c>
      <c r="L480">
        <f t="shared" si="98"/>
        <v>0</v>
      </c>
      <c r="M480" s="5">
        <f t="shared" si="99"/>
        <v>43140</v>
      </c>
      <c r="N480" s="5">
        <f t="shared" si="107"/>
        <v>2018</v>
      </c>
      <c r="O480" s="5" t="str" cm="1">
        <f t="array" ref="O480">_xlfn.IFS(N480&lt;=2016,"before treatment",N480=2017,"unknown",N480&gt;2017,"after treatment")</f>
        <v>after treatment</v>
      </c>
      <c r="P480" s="5">
        <f t="shared" si="100"/>
        <v>0</v>
      </c>
      <c r="Q480" s="5">
        <f t="shared" si="101"/>
        <v>1</v>
      </c>
      <c r="R480" t="str">
        <f>'Raw Data'!I480</f>
        <v>Dade</v>
      </c>
      <c r="S480" t="str">
        <f>'Raw Data'!J480</f>
        <v>State Route 136</v>
      </c>
      <c r="T480" t="str">
        <f>'Raw Data'!K480</f>
        <v>(none)</v>
      </c>
      <c r="U480" t="str">
        <f>'Raw Data'!L480</f>
        <v>(O) No Injury</v>
      </c>
      <c r="V480">
        <f>'Raw Data'!M480</f>
        <v>0</v>
      </c>
      <c r="W480">
        <f>'Raw Data'!N480</f>
        <v>0</v>
      </c>
      <c r="X480">
        <f>'Raw Data'!O480</f>
        <v>0</v>
      </c>
      <c r="Y480" t="str">
        <f>'Raw Data'!P480</f>
        <v>Not a Collision with Motor Vehicle</v>
      </c>
      <c r="Z480" t="str">
        <f>'Raw Data'!Q480</f>
        <v>On Shoulder</v>
      </c>
      <c r="AA480" t="str">
        <f>'Raw Data'!R480</f>
        <v>Other-Fixed Object</v>
      </c>
      <c r="AB480" t="str">
        <f>'Raw Data'!S480</f>
        <v>Other - Fixed Object</v>
      </c>
      <c r="AC480" t="str">
        <f>'Raw Data'!T480</f>
        <v>Inattentive or Other Distraction (Distracted)</v>
      </c>
      <c r="AD480">
        <f>'Raw Data'!U480</f>
        <v>1</v>
      </c>
      <c r="AE480" s="5" t="str">
        <f t="shared" si="108"/>
        <v>Yes</v>
      </c>
      <c r="AF480" t="str">
        <f>'Raw Data'!V480</f>
        <v>Negotiating a Curve</v>
      </c>
      <c r="AG480" s="5">
        <f t="shared" si="102"/>
        <v>0</v>
      </c>
      <c r="AH480" t="str">
        <f>'Raw Data'!W480</f>
        <v>East</v>
      </c>
      <c r="AI480" t="str">
        <f>'Raw Data'!X480</f>
        <v>Daylight</v>
      </c>
      <c r="AJ480" t="str">
        <f>'Raw Data'!Y480</f>
        <v>Dry</v>
      </c>
      <c r="AK480">
        <f>'Raw Data'!Z480</f>
        <v>56</v>
      </c>
      <c r="AL480" t="str">
        <f>'Raw Data'!AA480</f>
        <v xml:space="preserve"> </v>
      </c>
      <c r="AM480" s="5">
        <f t="shared" si="103"/>
        <v>0</v>
      </c>
      <c r="AN480" t="str">
        <f>'Raw Data'!AB480</f>
        <v>Sports Utility Vehicle (SUV)</v>
      </c>
      <c r="AO480" t="str">
        <f>'Raw Data'!AC480</f>
        <v>0831013600I</v>
      </c>
      <c r="AP480">
        <f>'Raw Data'!AD480</f>
        <v>10.649051999999999</v>
      </c>
      <c r="AQ480">
        <f>'Raw Data'!AE480</f>
        <v>34.824187000000002</v>
      </c>
      <c r="AR480">
        <f>'Raw Data'!AF480</f>
        <v>-85.501169000000004</v>
      </c>
      <c r="AS480">
        <f>'Raw Data'!AG480</f>
        <v>70</v>
      </c>
      <c r="AT480">
        <f>'Raw Data'!AH480</f>
        <v>124</v>
      </c>
      <c r="AU480">
        <f>'Raw Data'!AI480</f>
        <v>1591</v>
      </c>
      <c r="AV480" t="str">
        <f>'Raw Data'!AJ480</f>
        <v>D6_0136_00_I</v>
      </c>
      <c r="AW480">
        <f>'Raw Data'!AK480</f>
        <v>176</v>
      </c>
      <c r="AX480">
        <f>'Raw Data'!AL480</f>
        <v>195</v>
      </c>
      <c r="AY480" t="str">
        <f>'Raw Data'!AM480</f>
        <v>simple</v>
      </c>
      <c r="AZ480">
        <f>'Raw Data'!AN480</f>
        <v>214</v>
      </c>
      <c r="BA480">
        <f>'Raw Data'!AO480</f>
        <v>112.5</v>
      </c>
      <c r="BB480">
        <f>'Raw Data'!AP480</f>
        <v>418.3</v>
      </c>
      <c r="BC480">
        <f>'Raw Data'!AQ480</f>
        <v>-85.503557999999998</v>
      </c>
      <c r="BD480">
        <f>'Raw Data'!AR480</f>
        <v>34.826135999999998</v>
      </c>
      <c r="BE480">
        <f>'Raw Data'!AS480</f>
        <v>-85.503185999999999</v>
      </c>
      <c r="BF480">
        <f>'Raw Data'!AT480</f>
        <v>34.825195000000001</v>
      </c>
      <c r="BG480" t="str">
        <f>'Raw Data'!AU480</f>
        <v>0831013600I</v>
      </c>
      <c r="BH480">
        <f>'Raw Data'!AV480</f>
        <v>1</v>
      </c>
      <c r="BI480">
        <f>'Raw Data'!AW480</f>
        <v>83</v>
      </c>
      <c r="BJ480">
        <f>'Raw Data'!AX480</f>
        <v>136</v>
      </c>
      <c r="BK480">
        <f>'Raw Data'!AY480</f>
        <v>0</v>
      </c>
      <c r="BL480">
        <f>'Raw Data'!AZ480</f>
        <v>55</v>
      </c>
      <c r="BM480">
        <f>'Raw Data'!BA480</f>
        <v>16.079999999999998</v>
      </c>
      <c r="BN480">
        <f>'Raw Data'!BB480</f>
        <v>15.54</v>
      </c>
      <c r="BO480">
        <f>'Raw Data'!BC480</f>
        <v>1878.3</v>
      </c>
      <c r="BP480">
        <f>'Raw Data'!BD480</f>
        <v>1863.2</v>
      </c>
      <c r="BQ480">
        <f>'Raw Data'!BE480</f>
        <v>1843.8</v>
      </c>
      <c r="BR480">
        <f>'Raw Data'!BF480</f>
        <v>55</v>
      </c>
      <c r="BS480">
        <f>'Raw Data'!BG480</f>
        <v>24</v>
      </c>
      <c r="BT480">
        <f>'Raw Data'!BH480</f>
        <v>31</v>
      </c>
      <c r="BU480">
        <f>'Raw Data'!BI480</f>
        <v>44173</v>
      </c>
      <c r="BV480" t="str">
        <f>'Raw Data'!BJ480</f>
        <v>NONE</v>
      </c>
      <c r="BW480">
        <f>'Raw Data'!BK480</f>
        <v>1.2260000000000001E-3</v>
      </c>
      <c r="BX480">
        <f>'Raw Data'!BL480</f>
        <v>15005</v>
      </c>
      <c r="BY480">
        <f>'Raw Data'!BM480</f>
        <v>14645</v>
      </c>
      <c r="BZ480" t="str">
        <f>'Raw Data'!BN480</f>
        <v>0831013600I</v>
      </c>
      <c r="CA480" t="str">
        <f>'Raw Data'!BO480</f>
        <v>DADE</v>
      </c>
      <c r="CB480">
        <f>'Raw Data'!BP480</f>
        <v>1</v>
      </c>
      <c r="CC480">
        <f>'Raw Data'!BQ480</f>
        <v>13600</v>
      </c>
      <c r="CD480">
        <f>'Raw Data'!BR480</f>
        <v>6</v>
      </c>
      <c r="CE480">
        <f>'Raw Data'!BS480</f>
        <v>1</v>
      </c>
      <c r="CF480">
        <f>'Raw Data'!BT480</f>
        <v>2</v>
      </c>
      <c r="CG480">
        <f>'Raw Data'!BU480</f>
        <v>1</v>
      </c>
      <c r="CH480">
        <f>'Raw Data'!BV480</f>
        <v>1</v>
      </c>
      <c r="CI480">
        <f>'Raw Data'!BW480</f>
        <v>2</v>
      </c>
      <c r="CJ480">
        <f>'Raw Data'!BX480</f>
        <v>0</v>
      </c>
      <c r="CK480">
        <f>'Raw Data'!BY480</f>
        <v>5</v>
      </c>
      <c r="CL480" t="str">
        <f>'Raw Data'!BZ480</f>
        <v>N</v>
      </c>
      <c r="CM480">
        <f t="shared" si="109"/>
        <v>0</v>
      </c>
      <c r="CN480">
        <f>'Raw Data'!CA480</f>
        <v>83</v>
      </c>
      <c r="CO480">
        <f>'Raw Data'!CB480</f>
        <v>136</v>
      </c>
      <c r="CP480">
        <f>'Raw Data'!CC480</f>
        <v>0</v>
      </c>
      <c r="CQ480" t="str">
        <f>'Raw Data'!CD480</f>
        <v>Not Urban</v>
      </c>
      <c r="CR480" t="str">
        <f>'Raw Data'!CE480</f>
        <v>Not Urban</v>
      </c>
      <c r="CS480">
        <f>'Raw Data'!CF480</f>
        <v>0</v>
      </c>
      <c r="CT480">
        <f>'Raw Data'!CG480</f>
        <v>55</v>
      </c>
      <c r="CU480">
        <f>'Raw Data'!CH480</f>
        <v>2000</v>
      </c>
      <c r="CV480" t="str">
        <f>'Raw Data'!CI480</f>
        <v xml:space="preserve"> </v>
      </c>
      <c r="CW480">
        <f>'Raw Data'!CJ480</f>
        <v>0</v>
      </c>
      <c r="CX480">
        <f>'Raw Data'!CK480</f>
        <v>3.342797</v>
      </c>
      <c r="CY480">
        <f>'Raw Data'!CL480</f>
        <v>14</v>
      </c>
      <c r="CZ480" t="str">
        <f>'Raw Data'!CM480</f>
        <v>State Mainline</v>
      </c>
      <c r="DA480">
        <f>'Raw Data'!CN480</f>
        <v>2000</v>
      </c>
      <c r="DB480">
        <f>'Raw Data'!CO480</f>
        <v>166056</v>
      </c>
      <c r="DC480">
        <f>'Raw Data'!CP480</f>
        <v>7.26</v>
      </c>
      <c r="DD480">
        <f>'Raw Data'!CQ480</f>
        <v>10.6</v>
      </c>
      <c r="DE480">
        <f>'Raw Data'!CR480</f>
        <v>166056</v>
      </c>
      <c r="DF480">
        <f>'Raw Data'!CS480</f>
        <v>0</v>
      </c>
      <c r="DG480">
        <f>'Raw Data'!CT480</f>
        <v>17649.966739</v>
      </c>
      <c r="DH480">
        <f>'Raw Data'!CU480</f>
        <v>100</v>
      </c>
      <c r="DI480">
        <f>'Raw Data'!CV480</f>
        <v>14677</v>
      </c>
      <c r="DJ480">
        <f>'Raw Data'!CW480</f>
        <v>9.6239000000000005E-2</v>
      </c>
      <c r="DK480">
        <f>'Raw Data'!CX480</f>
        <v>0</v>
      </c>
      <c r="DL480">
        <f>'Raw Data'!CY480</f>
        <v>1.2260000000000001E-3</v>
      </c>
      <c r="DM480">
        <f>'Raw Data'!CZ480</f>
        <v>159</v>
      </c>
      <c r="DN480" t="str">
        <f>'Raw Data'!DA480</f>
        <v>083-0147</v>
      </c>
      <c r="DO480" t="str">
        <f>'Raw Data'!DB480</f>
        <v>5R : Rural Major Collector</v>
      </c>
      <c r="DP480" t="str">
        <f>'Raw Data'!DC480</f>
        <v>34.827135, -85.503135</v>
      </c>
      <c r="DQ480">
        <f>'Raw Data'!DD480</f>
        <v>-85.503135</v>
      </c>
      <c r="DR480">
        <f>'Raw Data'!DE480</f>
        <v>34.827134999999998</v>
      </c>
      <c r="DS480">
        <f>'Raw Data'!DF480</f>
        <v>34.827134999999998</v>
      </c>
      <c r="DT480">
        <f>'Raw Data'!DG480</f>
        <v>-85.503135</v>
      </c>
      <c r="DU480">
        <f>'Raw Data'!DH480</f>
        <v>1.0839999999999999E-3</v>
      </c>
      <c r="DV480">
        <f>'Raw Data'!DI480</f>
        <v>1.2260000000000001E-3</v>
      </c>
      <c r="DW480">
        <f>'Raw Data'!DJ480</f>
        <v>70</v>
      </c>
      <c r="DX480" s="11">
        <f t="shared" si="110"/>
        <v>2880</v>
      </c>
      <c r="DY480" s="5">
        <f t="shared" si="111"/>
        <v>2620</v>
      </c>
      <c r="DZ480" s="5">
        <f t="shared" si="104"/>
        <v>260</v>
      </c>
      <c r="EA480" s="5">
        <f t="shared" si="105"/>
        <v>9.9236641221374045E-2</v>
      </c>
      <c r="EB480" s="5">
        <f t="shared" si="106"/>
        <v>2750</v>
      </c>
      <c r="EC480">
        <f>'Raw Data'!DK480</f>
        <v>2720</v>
      </c>
      <c r="ED480">
        <f>'Raw Data'!DL480</f>
        <v>5.5</v>
      </c>
      <c r="EE480">
        <f>'Raw Data'!DM480</f>
        <v>2960</v>
      </c>
      <c r="EF480">
        <f>'Raw Data'!DN480</f>
        <v>5.5</v>
      </c>
      <c r="EG480">
        <f>'Raw Data'!DO480</f>
        <v>2960</v>
      </c>
      <c r="EH480">
        <f>'Raw Data'!DP480</f>
        <v>5.5</v>
      </c>
      <c r="EI480">
        <f>'Raw Data'!DQ480</f>
        <v>2800</v>
      </c>
      <c r="EJ480">
        <f>'Raw Data'!DR480</f>
        <v>0</v>
      </c>
      <c r="EK480">
        <f>'Raw Data'!DS480</f>
        <v>2720</v>
      </c>
      <c r="EL480">
        <f>'Raw Data'!DT480</f>
        <v>5.8</v>
      </c>
      <c r="EM480">
        <f>'Raw Data'!DU480</f>
        <v>2670</v>
      </c>
      <c r="EN480">
        <f>'Raw Data'!DV480</f>
        <v>5.8</v>
      </c>
      <c r="EO480">
        <f>'Raw Data'!DW480</f>
        <v>2550</v>
      </c>
      <c r="EP480">
        <f>'Raw Data'!DX480</f>
        <v>6</v>
      </c>
      <c r="EQ480">
        <f>'Raw Data'!DY480</f>
        <v>2540</v>
      </c>
      <c r="ER480">
        <f>'Raw Data'!DZ480</f>
        <v>6.7</v>
      </c>
      <c r="ES480">
        <f>'Raw Data'!EA480</f>
        <v>2550</v>
      </c>
      <c r="ET480">
        <f>'Raw Data'!EB480</f>
        <v>6.7</v>
      </c>
      <c r="EU480">
        <f>'Raw Data'!EC480</f>
        <v>2270</v>
      </c>
      <c r="EV480">
        <f>'Raw Data'!ED480</f>
        <v>6.7</v>
      </c>
      <c r="EW480">
        <f>'Raw Data'!EE480</f>
        <v>2.2550000000000001E-3</v>
      </c>
    </row>
    <row r="481" spans="1:153" x14ac:dyDescent="0.3">
      <c r="A481">
        <f>'Raw Data'!A481</f>
        <v>479</v>
      </c>
      <c r="B481" t="str">
        <f>'Raw Data'!B481</f>
        <v>Point</v>
      </c>
      <c r="C481">
        <f>'Raw Data'!C481</f>
        <v>626</v>
      </c>
      <c r="D481">
        <f>'Raw Data'!D481</f>
        <v>127</v>
      </c>
      <c r="E481" t="str">
        <f>'Raw Data'!E481</f>
        <v>Point</v>
      </c>
      <c r="F481">
        <f>'Raw Data'!F481</f>
        <v>6675542</v>
      </c>
      <c r="G481" t="str">
        <f>'Raw Data'!G481</f>
        <v>Dade County Sheriff's Office</v>
      </c>
      <c r="H481" s="3">
        <f>'Raw Data'!H481</f>
        <v>43159</v>
      </c>
      <c r="L481">
        <f t="shared" si="98"/>
        <v>0</v>
      </c>
      <c r="M481" s="5">
        <f t="shared" si="99"/>
        <v>43159</v>
      </c>
      <c r="N481" s="5">
        <f t="shared" si="107"/>
        <v>2018</v>
      </c>
      <c r="O481" s="5" t="str" cm="1">
        <f t="array" ref="O481">_xlfn.IFS(N481&lt;=2016,"before treatment",N481=2017,"unknown",N481&gt;2017,"after treatment")</f>
        <v>after treatment</v>
      </c>
      <c r="P481" s="5">
        <f t="shared" si="100"/>
        <v>0</v>
      </c>
      <c r="Q481" s="5">
        <f t="shared" si="101"/>
        <v>1</v>
      </c>
      <c r="R481" t="str">
        <f>'Raw Data'!I481</f>
        <v>Dade</v>
      </c>
      <c r="S481" t="str">
        <f>'Raw Data'!J481</f>
        <v>State Route 136</v>
      </c>
      <c r="T481" t="str">
        <f>'Raw Data'!K481</f>
        <v>N Sunset Dr</v>
      </c>
      <c r="U481" t="str">
        <f>'Raw Data'!L481</f>
        <v>(C) Possible Injury / Complaint</v>
      </c>
      <c r="V481">
        <f>'Raw Data'!M481</f>
        <v>0</v>
      </c>
      <c r="W481">
        <f>'Raw Data'!N481</f>
        <v>0</v>
      </c>
      <c r="X481">
        <f>'Raw Data'!O481</f>
        <v>0</v>
      </c>
      <c r="Y481" t="str">
        <f>'Raw Data'!P481</f>
        <v>Not a Collision with Motor Vehicle</v>
      </c>
      <c r="Z481" t="str">
        <f>'Raw Data'!Q481</f>
        <v>Off Roadway</v>
      </c>
      <c r="AA481" t="str">
        <f>'Raw Data'!R481</f>
        <v>Median Barrier</v>
      </c>
      <c r="AB481" t="str">
        <f>'Raw Data'!S481</f>
        <v>Median Barrier</v>
      </c>
      <c r="AC481" t="str">
        <f>'Raw Data'!T481</f>
        <v>Driver Lost Control</v>
      </c>
      <c r="AD481">
        <f>'Raw Data'!U481</f>
        <v>1</v>
      </c>
      <c r="AE481" s="5" t="str">
        <f t="shared" si="108"/>
        <v>Yes</v>
      </c>
      <c r="AF481" t="str">
        <f>'Raw Data'!V481</f>
        <v>Negotiating a Curve</v>
      </c>
      <c r="AG481" s="5">
        <f t="shared" si="102"/>
        <v>0</v>
      </c>
      <c r="AH481" t="str">
        <f>'Raw Data'!W481</f>
        <v>West</v>
      </c>
      <c r="AI481" t="str">
        <f>'Raw Data'!X481</f>
        <v>Dark-Not Lighted</v>
      </c>
      <c r="AJ481" t="str">
        <f>'Raw Data'!Y481</f>
        <v>Wet</v>
      </c>
      <c r="AK481">
        <f>'Raw Data'!Z481</f>
        <v>33</v>
      </c>
      <c r="AL481" t="str">
        <f>'Raw Data'!AA481</f>
        <v xml:space="preserve"> </v>
      </c>
      <c r="AM481" s="5">
        <f t="shared" si="103"/>
        <v>0</v>
      </c>
      <c r="AN481" t="str">
        <f>'Raw Data'!AB481</f>
        <v>Sports Utility Vehicle (SUV)</v>
      </c>
      <c r="AO481" t="str">
        <f>'Raw Data'!AC481</f>
        <v>0831013600I</v>
      </c>
      <c r="AP481">
        <f>'Raw Data'!AD481</f>
        <v>10.581452000000001</v>
      </c>
      <c r="AQ481">
        <f>'Raw Data'!AE481</f>
        <v>34.824731</v>
      </c>
      <c r="AR481">
        <f>'Raw Data'!AF481</f>
        <v>-85.502151999999995</v>
      </c>
      <c r="AS481">
        <f>'Raw Data'!AG481</f>
        <v>70</v>
      </c>
      <c r="AT481">
        <f>'Raw Data'!AH481</f>
        <v>124</v>
      </c>
      <c r="AU481">
        <f>'Raw Data'!AI481</f>
        <v>1591</v>
      </c>
      <c r="AV481" t="str">
        <f>'Raw Data'!AJ481</f>
        <v>D6_0136_00_I</v>
      </c>
      <c r="AW481">
        <f>'Raw Data'!AK481</f>
        <v>176</v>
      </c>
      <c r="AX481">
        <f>'Raw Data'!AL481</f>
        <v>195</v>
      </c>
      <c r="AY481" t="str">
        <f>'Raw Data'!AM481</f>
        <v>simple</v>
      </c>
      <c r="AZ481">
        <f>'Raw Data'!AN481</f>
        <v>214</v>
      </c>
      <c r="BA481">
        <f>'Raw Data'!AO481</f>
        <v>112.5</v>
      </c>
      <c r="BB481">
        <f>'Raw Data'!AP481</f>
        <v>418.3</v>
      </c>
      <c r="BC481">
        <f>'Raw Data'!AQ481</f>
        <v>-85.503557999999998</v>
      </c>
      <c r="BD481">
        <f>'Raw Data'!AR481</f>
        <v>34.826135999999998</v>
      </c>
      <c r="BE481">
        <f>'Raw Data'!AS481</f>
        <v>-85.503185999999999</v>
      </c>
      <c r="BF481">
        <f>'Raw Data'!AT481</f>
        <v>34.825195000000001</v>
      </c>
      <c r="BG481" t="str">
        <f>'Raw Data'!AU481</f>
        <v>0831013600I</v>
      </c>
      <c r="BH481">
        <f>'Raw Data'!AV481</f>
        <v>1</v>
      </c>
      <c r="BI481">
        <f>'Raw Data'!AW481</f>
        <v>83</v>
      </c>
      <c r="BJ481">
        <f>'Raw Data'!AX481</f>
        <v>136</v>
      </c>
      <c r="BK481">
        <f>'Raw Data'!AY481</f>
        <v>0</v>
      </c>
      <c r="BL481">
        <f>'Raw Data'!AZ481</f>
        <v>55</v>
      </c>
      <c r="BM481">
        <f>'Raw Data'!BA481</f>
        <v>16.079999999999998</v>
      </c>
      <c r="BN481">
        <f>'Raw Data'!BB481</f>
        <v>15.54</v>
      </c>
      <c r="BO481">
        <f>'Raw Data'!BC481</f>
        <v>1878.3</v>
      </c>
      <c r="BP481">
        <f>'Raw Data'!BD481</f>
        <v>1863.2</v>
      </c>
      <c r="BQ481">
        <f>'Raw Data'!BE481</f>
        <v>1843.8</v>
      </c>
      <c r="BR481">
        <f>'Raw Data'!BF481</f>
        <v>55</v>
      </c>
      <c r="BS481">
        <f>'Raw Data'!BG481</f>
        <v>24</v>
      </c>
      <c r="BT481">
        <f>'Raw Data'!BH481</f>
        <v>31</v>
      </c>
      <c r="BU481">
        <f>'Raw Data'!BI481</f>
        <v>44173</v>
      </c>
      <c r="BV481" t="str">
        <f>'Raw Data'!BJ481</f>
        <v>NONE</v>
      </c>
      <c r="BW481">
        <f>'Raw Data'!BK481</f>
        <v>1.2260000000000001E-3</v>
      </c>
      <c r="BX481">
        <f>'Raw Data'!BL481</f>
        <v>15005</v>
      </c>
      <c r="BY481">
        <f>'Raw Data'!BM481</f>
        <v>14645</v>
      </c>
      <c r="BZ481" t="str">
        <f>'Raw Data'!BN481</f>
        <v>0831013600I</v>
      </c>
      <c r="CA481" t="str">
        <f>'Raw Data'!BO481</f>
        <v>DADE</v>
      </c>
      <c r="CB481">
        <f>'Raw Data'!BP481</f>
        <v>1</v>
      </c>
      <c r="CC481">
        <f>'Raw Data'!BQ481</f>
        <v>13600</v>
      </c>
      <c r="CD481">
        <f>'Raw Data'!BR481</f>
        <v>6</v>
      </c>
      <c r="CE481">
        <f>'Raw Data'!BS481</f>
        <v>1</v>
      </c>
      <c r="CF481">
        <f>'Raw Data'!BT481</f>
        <v>2</v>
      </c>
      <c r="CG481">
        <f>'Raw Data'!BU481</f>
        <v>1</v>
      </c>
      <c r="CH481">
        <f>'Raw Data'!BV481</f>
        <v>1</v>
      </c>
      <c r="CI481">
        <f>'Raw Data'!BW481</f>
        <v>2</v>
      </c>
      <c r="CJ481">
        <f>'Raw Data'!BX481</f>
        <v>0</v>
      </c>
      <c r="CK481">
        <f>'Raw Data'!BY481</f>
        <v>5</v>
      </c>
      <c r="CL481" t="str">
        <f>'Raw Data'!BZ481</f>
        <v>N</v>
      </c>
      <c r="CM481">
        <f t="shared" si="109"/>
        <v>0</v>
      </c>
      <c r="CN481">
        <f>'Raw Data'!CA481</f>
        <v>83</v>
      </c>
      <c r="CO481">
        <f>'Raw Data'!CB481</f>
        <v>136</v>
      </c>
      <c r="CP481">
        <f>'Raw Data'!CC481</f>
        <v>0</v>
      </c>
      <c r="CQ481" t="str">
        <f>'Raw Data'!CD481</f>
        <v>Not Urban</v>
      </c>
      <c r="CR481" t="str">
        <f>'Raw Data'!CE481</f>
        <v>Not Urban</v>
      </c>
      <c r="CS481">
        <f>'Raw Data'!CF481</f>
        <v>0</v>
      </c>
      <c r="CT481">
        <f>'Raw Data'!CG481</f>
        <v>55</v>
      </c>
      <c r="CU481">
        <f>'Raw Data'!CH481</f>
        <v>2000</v>
      </c>
      <c r="CV481" t="str">
        <f>'Raw Data'!CI481</f>
        <v xml:space="preserve"> </v>
      </c>
      <c r="CW481">
        <f>'Raw Data'!CJ481</f>
        <v>0</v>
      </c>
      <c r="CX481">
        <f>'Raw Data'!CK481</f>
        <v>3.342797</v>
      </c>
      <c r="CY481">
        <f>'Raw Data'!CL481</f>
        <v>14</v>
      </c>
      <c r="CZ481" t="str">
        <f>'Raw Data'!CM481</f>
        <v>State Mainline</v>
      </c>
      <c r="DA481">
        <f>'Raw Data'!CN481</f>
        <v>2000</v>
      </c>
      <c r="DB481">
        <f>'Raw Data'!CO481</f>
        <v>166056</v>
      </c>
      <c r="DC481">
        <f>'Raw Data'!CP481</f>
        <v>7.26</v>
      </c>
      <c r="DD481">
        <f>'Raw Data'!CQ481</f>
        <v>10.6</v>
      </c>
      <c r="DE481">
        <f>'Raw Data'!CR481</f>
        <v>166056</v>
      </c>
      <c r="DF481">
        <f>'Raw Data'!CS481</f>
        <v>0</v>
      </c>
      <c r="DG481">
        <f>'Raw Data'!CT481</f>
        <v>17649.966739</v>
      </c>
      <c r="DH481">
        <f>'Raw Data'!CU481</f>
        <v>100</v>
      </c>
      <c r="DI481">
        <f>'Raw Data'!CV481</f>
        <v>14677</v>
      </c>
      <c r="DJ481">
        <f>'Raw Data'!CW481</f>
        <v>9.6239000000000005E-2</v>
      </c>
      <c r="DK481">
        <f>'Raw Data'!CX481</f>
        <v>0</v>
      </c>
      <c r="DL481">
        <f>'Raw Data'!CY481</f>
        <v>1.2260000000000001E-3</v>
      </c>
      <c r="DM481">
        <f>'Raw Data'!CZ481</f>
        <v>159</v>
      </c>
      <c r="DN481" t="str">
        <f>'Raw Data'!DA481</f>
        <v>083-0147</v>
      </c>
      <c r="DO481" t="str">
        <f>'Raw Data'!DB481</f>
        <v>5R : Rural Major Collector</v>
      </c>
      <c r="DP481" t="str">
        <f>'Raw Data'!DC481</f>
        <v>34.827135, -85.503135</v>
      </c>
      <c r="DQ481">
        <f>'Raw Data'!DD481</f>
        <v>-85.503135</v>
      </c>
      <c r="DR481">
        <f>'Raw Data'!DE481</f>
        <v>34.827134999999998</v>
      </c>
      <c r="DS481">
        <f>'Raw Data'!DF481</f>
        <v>34.827134999999998</v>
      </c>
      <c r="DT481">
        <f>'Raw Data'!DG481</f>
        <v>-85.503135</v>
      </c>
      <c r="DU481">
        <f>'Raw Data'!DH481</f>
        <v>1.0839999999999999E-3</v>
      </c>
      <c r="DV481">
        <f>'Raw Data'!DI481</f>
        <v>1.2260000000000001E-3</v>
      </c>
      <c r="DW481">
        <f>'Raw Data'!DJ481</f>
        <v>70</v>
      </c>
      <c r="DX481" s="11">
        <f t="shared" si="110"/>
        <v>2880</v>
      </c>
      <c r="DY481" s="5">
        <f t="shared" si="111"/>
        <v>2620</v>
      </c>
      <c r="DZ481" s="5">
        <f t="shared" si="104"/>
        <v>260</v>
      </c>
      <c r="EA481" s="5">
        <f t="shared" si="105"/>
        <v>9.9236641221374045E-2</v>
      </c>
      <c r="EB481" s="5">
        <f t="shared" si="106"/>
        <v>2750</v>
      </c>
      <c r="EC481">
        <f>'Raw Data'!DK481</f>
        <v>2720</v>
      </c>
      <c r="ED481">
        <f>'Raw Data'!DL481</f>
        <v>5.5</v>
      </c>
      <c r="EE481">
        <f>'Raw Data'!DM481</f>
        <v>2960</v>
      </c>
      <c r="EF481">
        <f>'Raw Data'!DN481</f>
        <v>5.5</v>
      </c>
      <c r="EG481">
        <f>'Raw Data'!DO481</f>
        <v>2960</v>
      </c>
      <c r="EH481">
        <f>'Raw Data'!DP481</f>
        <v>5.5</v>
      </c>
      <c r="EI481">
        <f>'Raw Data'!DQ481</f>
        <v>2800</v>
      </c>
      <c r="EJ481">
        <f>'Raw Data'!DR481</f>
        <v>0</v>
      </c>
      <c r="EK481">
        <f>'Raw Data'!DS481</f>
        <v>2720</v>
      </c>
      <c r="EL481">
        <f>'Raw Data'!DT481</f>
        <v>5.8</v>
      </c>
      <c r="EM481">
        <f>'Raw Data'!DU481</f>
        <v>2670</v>
      </c>
      <c r="EN481">
        <f>'Raw Data'!DV481</f>
        <v>5.8</v>
      </c>
      <c r="EO481">
        <f>'Raw Data'!DW481</f>
        <v>2550</v>
      </c>
      <c r="EP481">
        <f>'Raw Data'!DX481</f>
        <v>6</v>
      </c>
      <c r="EQ481">
        <f>'Raw Data'!DY481</f>
        <v>2540</v>
      </c>
      <c r="ER481">
        <f>'Raw Data'!DZ481</f>
        <v>6.7</v>
      </c>
      <c r="ES481">
        <f>'Raw Data'!EA481</f>
        <v>2550</v>
      </c>
      <c r="ET481">
        <f>'Raw Data'!EB481</f>
        <v>6.7</v>
      </c>
      <c r="EU481">
        <f>'Raw Data'!EC481</f>
        <v>2270</v>
      </c>
      <c r="EV481">
        <f>'Raw Data'!ED481</f>
        <v>6.7</v>
      </c>
      <c r="EW481">
        <f>'Raw Data'!EE481</f>
        <v>1.134E-3</v>
      </c>
    </row>
    <row r="482" spans="1:153" x14ac:dyDescent="0.3">
      <c r="A482">
        <f>'Raw Data'!A482</f>
        <v>480</v>
      </c>
      <c r="B482" t="str">
        <f>'Raw Data'!B482</f>
        <v>Point</v>
      </c>
      <c r="C482">
        <f>'Raw Data'!C482</f>
        <v>627</v>
      </c>
      <c r="D482">
        <f>'Raw Data'!D482</f>
        <v>130</v>
      </c>
      <c r="E482" t="str">
        <f>'Raw Data'!E482</f>
        <v>Point</v>
      </c>
      <c r="F482">
        <f>'Raw Data'!F482</f>
        <v>6675544</v>
      </c>
      <c r="G482" t="str">
        <f>'Raw Data'!G482</f>
        <v>Dade County Sheriff's Office</v>
      </c>
      <c r="H482" s="3">
        <f>'Raw Data'!H482</f>
        <v>43145</v>
      </c>
      <c r="L482">
        <f t="shared" si="98"/>
        <v>0</v>
      </c>
      <c r="M482" s="5">
        <f t="shared" si="99"/>
        <v>43145</v>
      </c>
      <c r="N482" s="5">
        <f t="shared" si="107"/>
        <v>2018</v>
      </c>
      <c r="O482" s="5" t="str" cm="1">
        <f t="array" ref="O482">_xlfn.IFS(N482&lt;=2016,"before treatment",N482=2017,"unknown",N482&gt;2017,"after treatment")</f>
        <v>after treatment</v>
      </c>
      <c r="P482" s="5">
        <f t="shared" si="100"/>
        <v>0</v>
      </c>
      <c r="Q482" s="5">
        <f t="shared" si="101"/>
        <v>1</v>
      </c>
      <c r="R482" t="str">
        <f>'Raw Data'!I482</f>
        <v>Dade</v>
      </c>
      <c r="S482" t="str">
        <f>'Raw Data'!J482</f>
        <v>["NORTH SUNSET DRIVE","SUNSET DRIVE","State Route 136","State Route 136"]</v>
      </c>
      <c r="T482" t="str">
        <f>'Raw Data'!K482</f>
        <v>Sunset Dr</v>
      </c>
      <c r="U482" t="str">
        <f>'Raw Data'!L482</f>
        <v>(O) No Injury</v>
      </c>
      <c r="V482">
        <f>'Raw Data'!M482</f>
        <v>0</v>
      </c>
      <c r="W482">
        <f>'Raw Data'!N482</f>
        <v>0</v>
      </c>
      <c r="X482">
        <f>'Raw Data'!O482</f>
        <v>0</v>
      </c>
      <c r="Y482" t="str">
        <f>'Raw Data'!P482</f>
        <v>Not a Collision with Motor Vehicle</v>
      </c>
      <c r="Z482" t="str">
        <f>'Raw Data'!Q482</f>
        <v>Off Roadway</v>
      </c>
      <c r="AA482" t="str">
        <f>'Raw Data'!R482</f>
        <v>Embankment</v>
      </c>
      <c r="AB482" t="str">
        <f>'Raw Data'!S482</f>
        <v>Embankment</v>
      </c>
      <c r="AC482" t="str">
        <f>'Raw Data'!T482</f>
        <v>Inattentive or Other Distraction (Distracted)</v>
      </c>
      <c r="AD482">
        <f>'Raw Data'!U482</f>
        <v>1</v>
      </c>
      <c r="AE482" s="5" t="str">
        <f t="shared" si="108"/>
        <v>Yes</v>
      </c>
      <c r="AF482" t="str">
        <f>'Raw Data'!V482</f>
        <v>Negotiating a Curve</v>
      </c>
      <c r="AG482" s="5">
        <f t="shared" si="102"/>
        <v>0</v>
      </c>
      <c r="AH482" t="str">
        <f>'Raw Data'!W482</f>
        <v>East</v>
      </c>
      <c r="AI482" t="str">
        <f>'Raw Data'!X482</f>
        <v>Dark-Not Lighted</v>
      </c>
      <c r="AJ482" t="str">
        <f>'Raw Data'!Y482</f>
        <v>Wet</v>
      </c>
      <c r="AK482">
        <f>'Raw Data'!Z482</f>
        <v>56</v>
      </c>
      <c r="AL482" t="str">
        <f>'Raw Data'!AA482</f>
        <v xml:space="preserve"> </v>
      </c>
      <c r="AM482" s="5">
        <f t="shared" si="103"/>
        <v>0</v>
      </c>
      <c r="AN482" t="str">
        <f>'Raw Data'!AB482</f>
        <v>Pickup Truck</v>
      </c>
      <c r="AO482" t="str">
        <f>'Raw Data'!AC482</f>
        <v>0831013600I</v>
      </c>
      <c r="AP482">
        <f>'Raw Data'!AD482</f>
        <v>10.6</v>
      </c>
      <c r="AQ482">
        <f>'Raw Data'!AE482</f>
        <v>34.824576</v>
      </c>
      <c r="AR482">
        <f>'Raw Data'!AF482</f>
        <v>-85.501889000000006</v>
      </c>
      <c r="AS482">
        <f>'Raw Data'!AG482</f>
        <v>70</v>
      </c>
      <c r="AT482">
        <f>'Raw Data'!AH482</f>
        <v>124</v>
      </c>
      <c r="AU482">
        <f>'Raw Data'!AI482</f>
        <v>1591</v>
      </c>
      <c r="AV482" t="str">
        <f>'Raw Data'!AJ482</f>
        <v>D6_0136_00_I</v>
      </c>
      <c r="AW482">
        <f>'Raw Data'!AK482</f>
        <v>176</v>
      </c>
      <c r="AX482">
        <f>'Raw Data'!AL482</f>
        <v>195</v>
      </c>
      <c r="AY482" t="str">
        <f>'Raw Data'!AM482</f>
        <v>simple</v>
      </c>
      <c r="AZ482">
        <f>'Raw Data'!AN482</f>
        <v>214</v>
      </c>
      <c r="BA482">
        <f>'Raw Data'!AO482</f>
        <v>112.5</v>
      </c>
      <c r="BB482">
        <f>'Raw Data'!AP482</f>
        <v>418.3</v>
      </c>
      <c r="BC482">
        <f>'Raw Data'!AQ482</f>
        <v>-85.503557999999998</v>
      </c>
      <c r="BD482">
        <f>'Raw Data'!AR482</f>
        <v>34.826135999999998</v>
      </c>
      <c r="BE482">
        <f>'Raw Data'!AS482</f>
        <v>-85.503185999999999</v>
      </c>
      <c r="BF482">
        <f>'Raw Data'!AT482</f>
        <v>34.825195000000001</v>
      </c>
      <c r="BG482" t="str">
        <f>'Raw Data'!AU482</f>
        <v>0831013600I</v>
      </c>
      <c r="BH482">
        <f>'Raw Data'!AV482</f>
        <v>1</v>
      </c>
      <c r="BI482">
        <f>'Raw Data'!AW482</f>
        <v>83</v>
      </c>
      <c r="BJ482">
        <f>'Raw Data'!AX482</f>
        <v>136</v>
      </c>
      <c r="BK482">
        <f>'Raw Data'!AY482</f>
        <v>0</v>
      </c>
      <c r="BL482">
        <f>'Raw Data'!AZ482</f>
        <v>55</v>
      </c>
      <c r="BM482">
        <f>'Raw Data'!BA482</f>
        <v>16.079999999999998</v>
      </c>
      <c r="BN482">
        <f>'Raw Data'!BB482</f>
        <v>15.54</v>
      </c>
      <c r="BO482">
        <f>'Raw Data'!BC482</f>
        <v>1878.3</v>
      </c>
      <c r="BP482">
        <f>'Raw Data'!BD482</f>
        <v>1863.2</v>
      </c>
      <c r="BQ482">
        <f>'Raw Data'!BE482</f>
        <v>1843.8</v>
      </c>
      <c r="BR482">
        <f>'Raw Data'!BF482</f>
        <v>55</v>
      </c>
      <c r="BS482">
        <f>'Raw Data'!BG482</f>
        <v>24</v>
      </c>
      <c r="BT482">
        <f>'Raw Data'!BH482</f>
        <v>31</v>
      </c>
      <c r="BU482">
        <f>'Raw Data'!BI482</f>
        <v>44173</v>
      </c>
      <c r="BV482" t="str">
        <f>'Raw Data'!BJ482</f>
        <v>NONE</v>
      </c>
      <c r="BW482">
        <f>'Raw Data'!BK482</f>
        <v>1.2260000000000001E-3</v>
      </c>
      <c r="BX482">
        <f>'Raw Data'!BL482</f>
        <v>15005</v>
      </c>
      <c r="BY482">
        <f>'Raw Data'!BM482</f>
        <v>14645</v>
      </c>
      <c r="BZ482" t="str">
        <f>'Raw Data'!BN482</f>
        <v>0831013600I</v>
      </c>
      <c r="CA482" t="str">
        <f>'Raw Data'!BO482</f>
        <v>DADE</v>
      </c>
      <c r="CB482">
        <f>'Raw Data'!BP482</f>
        <v>1</v>
      </c>
      <c r="CC482">
        <f>'Raw Data'!BQ482</f>
        <v>13600</v>
      </c>
      <c r="CD482">
        <f>'Raw Data'!BR482</f>
        <v>6</v>
      </c>
      <c r="CE482">
        <f>'Raw Data'!BS482</f>
        <v>1</v>
      </c>
      <c r="CF482">
        <f>'Raw Data'!BT482</f>
        <v>2</v>
      </c>
      <c r="CG482">
        <f>'Raw Data'!BU482</f>
        <v>1</v>
      </c>
      <c r="CH482">
        <f>'Raw Data'!BV482</f>
        <v>1</v>
      </c>
      <c r="CI482">
        <f>'Raw Data'!BW482</f>
        <v>2</v>
      </c>
      <c r="CJ482">
        <f>'Raw Data'!BX482</f>
        <v>0</v>
      </c>
      <c r="CK482">
        <f>'Raw Data'!BY482</f>
        <v>5</v>
      </c>
      <c r="CL482" t="str">
        <f>'Raw Data'!BZ482</f>
        <v>N</v>
      </c>
      <c r="CM482">
        <f t="shared" si="109"/>
        <v>0</v>
      </c>
      <c r="CN482">
        <f>'Raw Data'!CA482</f>
        <v>83</v>
      </c>
      <c r="CO482">
        <f>'Raw Data'!CB482</f>
        <v>136</v>
      </c>
      <c r="CP482">
        <f>'Raw Data'!CC482</f>
        <v>0</v>
      </c>
      <c r="CQ482" t="str">
        <f>'Raw Data'!CD482</f>
        <v>Not Urban</v>
      </c>
      <c r="CR482" t="str">
        <f>'Raw Data'!CE482</f>
        <v>Not Urban</v>
      </c>
      <c r="CS482">
        <f>'Raw Data'!CF482</f>
        <v>0</v>
      </c>
      <c r="CT482">
        <f>'Raw Data'!CG482</f>
        <v>55</v>
      </c>
      <c r="CU482">
        <f>'Raw Data'!CH482</f>
        <v>2000</v>
      </c>
      <c r="CV482" t="str">
        <f>'Raw Data'!CI482</f>
        <v xml:space="preserve"> </v>
      </c>
      <c r="CW482">
        <f>'Raw Data'!CJ482</f>
        <v>0</v>
      </c>
      <c r="CX482">
        <f>'Raw Data'!CK482</f>
        <v>3.342797</v>
      </c>
      <c r="CY482">
        <f>'Raw Data'!CL482</f>
        <v>14</v>
      </c>
      <c r="CZ482" t="str">
        <f>'Raw Data'!CM482</f>
        <v>State Mainline</v>
      </c>
      <c r="DA482">
        <f>'Raw Data'!CN482</f>
        <v>2000</v>
      </c>
      <c r="DB482">
        <f>'Raw Data'!CO482</f>
        <v>166056</v>
      </c>
      <c r="DC482">
        <f>'Raw Data'!CP482</f>
        <v>7.26</v>
      </c>
      <c r="DD482">
        <f>'Raw Data'!CQ482</f>
        <v>10.6</v>
      </c>
      <c r="DE482">
        <f>'Raw Data'!CR482</f>
        <v>166056</v>
      </c>
      <c r="DF482">
        <f>'Raw Data'!CS482</f>
        <v>0</v>
      </c>
      <c r="DG482">
        <f>'Raw Data'!CT482</f>
        <v>17649.966739</v>
      </c>
      <c r="DH482">
        <f>'Raw Data'!CU482</f>
        <v>100</v>
      </c>
      <c r="DI482">
        <f>'Raw Data'!CV482</f>
        <v>14677</v>
      </c>
      <c r="DJ482">
        <f>'Raw Data'!CW482</f>
        <v>9.6239000000000005E-2</v>
      </c>
      <c r="DK482">
        <f>'Raw Data'!CX482</f>
        <v>0</v>
      </c>
      <c r="DL482">
        <f>'Raw Data'!CY482</f>
        <v>1.2260000000000001E-3</v>
      </c>
      <c r="DM482">
        <f>'Raw Data'!CZ482</f>
        <v>159</v>
      </c>
      <c r="DN482" t="str">
        <f>'Raw Data'!DA482</f>
        <v>083-0147</v>
      </c>
      <c r="DO482" t="str">
        <f>'Raw Data'!DB482</f>
        <v>5R : Rural Major Collector</v>
      </c>
      <c r="DP482" t="str">
        <f>'Raw Data'!DC482</f>
        <v>34.827135, -85.503135</v>
      </c>
      <c r="DQ482">
        <f>'Raw Data'!DD482</f>
        <v>-85.503135</v>
      </c>
      <c r="DR482">
        <f>'Raw Data'!DE482</f>
        <v>34.827134999999998</v>
      </c>
      <c r="DS482">
        <f>'Raw Data'!DF482</f>
        <v>34.827134999999998</v>
      </c>
      <c r="DT482">
        <f>'Raw Data'!DG482</f>
        <v>-85.503135</v>
      </c>
      <c r="DU482">
        <f>'Raw Data'!DH482</f>
        <v>1.0839999999999999E-3</v>
      </c>
      <c r="DV482">
        <f>'Raw Data'!DI482</f>
        <v>1.2260000000000001E-3</v>
      </c>
      <c r="DW482">
        <f>'Raw Data'!DJ482</f>
        <v>70</v>
      </c>
      <c r="DX482" s="11">
        <f t="shared" si="110"/>
        <v>2880</v>
      </c>
      <c r="DY482" s="5">
        <f t="shared" si="111"/>
        <v>2620</v>
      </c>
      <c r="DZ482" s="5">
        <f t="shared" si="104"/>
        <v>260</v>
      </c>
      <c r="EA482" s="5">
        <f t="shared" si="105"/>
        <v>9.9236641221374045E-2</v>
      </c>
      <c r="EB482" s="5">
        <f t="shared" si="106"/>
        <v>2750</v>
      </c>
      <c r="EC482">
        <f>'Raw Data'!DK482</f>
        <v>2720</v>
      </c>
      <c r="ED482">
        <f>'Raw Data'!DL482</f>
        <v>5.5</v>
      </c>
      <c r="EE482">
        <f>'Raw Data'!DM482</f>
        <v>2960</v>
      </c>
      <c r="EF482">
        <f>'Raw Data'!DN482</f>
        <v>5.5</v>
      </c>
      <c r="EG482">
        <f>'Raw Data'!DO482</f>
        <v>2960</v>
      </c>
      <c r="EH482">
        <f>'Raw Data'!DP482</f>
        <v>5.5</v>
      </c>
      <c r="EI482">
        <f>'Raw Data'!DQ482</f>
        <v>2800</v>
      </c>
      <c r="EJ482">
        <f>'Raw Data'!DR482</f>
        <v>0</v>
      </c>
      <c r="EK482">
        <f>'Raw Data'!DS482</f>
        <v>2720</v>
      </c>
      <c r="EL482">
        <f>'Raw Data'!DT482</f>
        <v>5.8</v>
      </c>
      <c r="EM482">
        <f>'Raw Data'!DU482</f>
        <v>2670</v>
      </c>
      <c r="EN482">
        <f>'Raw Data'!DV482</f>
        <v>5.8</v>
      </c>
      <c r="EO482">
        <f>'Raw Data'!DW482</f>
        <v>2550</v>
      </c>
      <c r="EP482">
        <f>'Raw Data'!DX482</f>
        <v>6</v>
      </c>
      <c r="EQ482">
        <f>'Raw Data'!DY482</f>
        <v>2540</v>
      </c>
      <c r="ER482">
        <f>'Raw Data'!DZ482</f>
        <v>6.7</v>
      </c>
      <c r="ES482">
        <f>'Raw Data'!EA482</f>
        <v>2550</v>
      </c>
      <c r="ET482">
        <f>'Raw Data'!EB482</f>
        <v>6.7</v>
      </c>
      <c r="EU482">
        <f>'Raw Data'!EC482</f>
        <v>2270</v>
      </c>
      <c r="EV482">
        <f>'Raw Data'!ED482</f>
        <v>6.7</v>
      </c>
      <c r="EW482">
        <f>'Raw Data'!EE482</f>
        <v>1.4369999999999999E-3</v>
      </c>
    </row>
    <row r="483" spans="1:153" x14ac:dyDescent="0.3">
      <c r="A483">
        <f>'Raw Data'!A483</f>
        <v>481</v>
      </c>
      <c r="B483" t="str">
        <f>'Raw Data'!B483</f>
        <v>Point</v>
      </c>
      <c r="C483">
        <f>'Raw Data'!C483</f>
        <v>629</v>
      </c>
      <c r="D483">
        <f>'Raw Data'!D483</f>
        <v>120</v>
      </c>
      <c r="E483" t="str">
        <f>'Raw Data'!E483</f>
        <v>Point</v>
      </c>
      <c r="F483">
        <f>'Raw Data'!F483</f>
        <v>6690630</v>
      </c>
      <c r="G483" t="str">
        <f>'Raw Data'!G483</f>
        <v>Gsp Post 00</v>
      </c>
      <c r="H483" s="3">
        <f>'Raw Data'!H483</f>
        <v>43217</v>
      </c>
      <c r="L483">
        <f t="shared" si="98"/>
        <v>0</v>
      </c>
      <c r="M483" s="5">
        <f t="shared" si="99"/>
        <v>43217</v>
      </c>
      <c r="N483" s="5">
        <f t="shared" si="107"/>
        <v>2018</v>
      </c>
      <c r="O483" s="5" t="str" cm="1">
        <f t="array" ref="O483">_xlfn.IFS(N483&lt;=2016,"before treatment",N483=2017,"unknown",N483&gt;2017,"after treatment")</f>
        <v>after treatment</v>
      </c>
      <c r="P483" s="5">
        <f t="shared" si="100"/>
        <v>0</v>
      </c>
      <c r="Q483" s="5">
        <f t="shared" si="101"/>
        <v>1</v>
      </c>
      <c r="R483" t="str">
        <f>'Raw Data'!I483</f>
        <v>Dade</v>
      </c>
      <c r="S483" t="str">
        <f>'Raw Data'!J483</f>
        <v>State Route 136</v>
      </c>
      <c r="T483" t="str">
        <f>'Raw Data'!K483</f>
        <v>(none)</v>
      </c>
      <c r="U483" t="str">
        <f>'Raw Data'!L483</f>
        <v>(B) Suspected Minor/Visible Injury</v>
      </c>
      <c r="V483">
        <f>'Raw Data'!M483</f>
        <v>0</v>
      </c>
      <c r="W483">
        <f>'Raw Data'!N483</f>
        <v>0</v>
      </c>
      <c r="X483">
        <f>'Raw Data'!O483</f>
        <v>1</v>
      </c>
      <c r="Y483" t="str">
        <f>'Raw Data'!P483</f>
        <v>Not a Collision with Motor Vehicle</v>
      </c>
      <c r="Z483" t="str">
        <f>'Raw Data'!Q483</f>
        <v>On Shoulder</v>
      </c>
      <c r="AA483" t="str">
        <f>'Raw Data'!R483</f>
        <v>Other-Fixed Object</v>
      </c>
      <c r="AB483" t="str">
        <f>'Raw Data'!S483</f>
        <v>Other - Fixed Object</v>
      </c>
      <c r="AC483" t="str">
        <f>'Raw Data'!T483</f>
        <v>Other Exterior Distraction (Distracted)</v>
      </c>
      <c r="AD483">
        <f>'Raw Data'!U483</f>
        <v>1</v>
      </c>
      <c r="AE483" s="5" t="str">
        <f t="shared" si="108"/>
        <v>Yes</v>
      </c>
      <c r="AF483" t="str">
        <f>'Raw Data'!V483</f>
        <v>Negotiating a Curve</v>
      </c>
      <c r="AG483" s="5">
        <f t="shared" si="102"/>
        <v>0</v>
      </c>
      <c r="AH483" t="str">
        <f>'Raw Data'!W483</f>
        <v>West</v>
      </c>
      <c r="AI483" t="str">
        <f>'Raw Data'!X483</f>
        <v>Daylight</v>
      </c>
      <c r="AJ483" t="str">
        <f>'Raw Data'!Y483</f>
        <v>Dry</v>
      </c>
      <c r="AK483">
        <f>'Raw Data'!Z483</f>
        <v>62</v>
      </c>
      <c r="AL483" t="str">
        <f>'Raw Data'!AA483</f>
        <v>Motorcycle Helmet</v>
      </c>
      <c r="AM483" s="5">
        <f t="shared" si="103"/>
        <v>1</v>
      </c>
      <c r="AN483" t="str">
        <f>'Raw Data'!AB483</f>
        <v>Motorcycle</v>
      </c>
      <c r="AO483" t="str">
        <f>'Raw Data'!AC483</f>
        <v>0831013600I</v>
      </c>
      <c r="AP483">
        <f>'Raw Data'!AD483</f>
        <v>10.441000000000001</v>
      </c>
      <c r="AQ483">
        <f>'Raw Data'!AE483</f>
        <v>34.826039000000002</v>
      </c>
      <c r="AR483">
        <f>'Raw Data'!AF483</f>
        <v>-85.503603999999996</v>
      </c>
      <c r="AS483">
        <f>'Raw Data'!AG483</f>
        <v>70</v>
      </c>
      <c r="AT483">
        <f>'Raw Data'!AH483</f>
        <v>124</v>
      </c>
      <c r="AU483">
        <f>'Raw Data'!AI483</f>
        <v>1591</v>
      </c>
      <c r="AV483" t="str">
        <f>'Raw Data'!AJ483</f>
        <v>D6_0136_00_I</v>
      </c>
      <c r="AW483">
        <f>'Raw Data'!AK483</f>
        <v>176</v>
      </c>
      <c r="AX483">
        <f>'Raw Data'!AL483</f>
        <v>195</v>
      </c>
      <c r="AY483" t="str">
        <f>'Raw Data'!AM483</f>
        <v>simple</v>
      </c>
      <c r="AZ483">
        <f>'Raw Data'!AN483</f>
        <v>214</v>
      </c>
      <c r="BA483">
        <f>'Raw Data'!AO483</f>
        <v>112.5</v>
      </c>
      <c r="BB483">
        <f>'Raw Data'!AP483</f>
        <v>418.3</v>
      </c>
      <c r="BC483">
        <f>'Raw Data'!AQ483</f>
        <v>-85.503557999999998</v>
      </c>
      <c r="BD483">
        <f>'Raw Data'!AR483</f>
        <v>34.826135999999998</v>
      </c>
      <c r="BE483">
        <f>'Raw Data'!AS483</f>
        <v>-85.503185999999999</v>
      </c>
      <c r="BF483">
        <f>'Raw Data'!AT483</f>
        <v>34.825195000000001</v>
      </c>
      <c r="BG483" t="str">
        <f>'Raw Data'!AU483</f>
        <v>0831013600I</v>
      </c>
      <c r="BH483">
        <f>'Raw Data'!AV483</f>
        <v>1</v>
      </c>
      <c r="BI483">
        <f>'Raw Data'!AW483</f>
        <v>83</v>
      </c>
      <c r="BJ483">
        <f>'Raw Data'!AX483</f>
        <v>136</v>
      </c>
      <c r="BK483">
        <f>'Raw Data'!AY483</f>
        <v>0</v>
      </c>
      <c r="BL483">
        <f>'Raw Data'!AZ483</f>
        <v>55</v>
      </c>
      <c r="BM483">
        <f>'Raw Data'!BA483</f>
        <v>16.079999999999998</v>
      </c>
      <c r="BN483">
        <f>'Raw Data'!BB483</f>
        <v>15.54</v>
      </c>
      <c r="BO483">
        <f>'Raw Data'!BC483</f>
        <v>1878.3</v>
      </c>
      <c r="BP483">
        <f>'Raw Data'!BD483</f>
        <v>1863.2</v>
      </c>
      <c r="BQ483">
        <f>'Raw Data'!BE483</f>
        <v>1843.8</v>
      </c>
      <c r="BR483">
        <f>'Raw Data'!BF483</f>
        <v>55</v>
      </c>
      <c r="BS483">
        <f>'Raw Data'!BG483</f>
        <v>24</v>
      </c>
      <c r="BT483">
        <f>'Raw Data'!BH483</f>
        <v>31</v>
      </c>
      <c r="BU483">
        <f>'Raw Data'!BI483</f>
        <v>44173</v>
      </c>
      <c r="BV483" t="str">
        <f>'Raw Data'!BJ483</f>
        <v>NONE</v>
      </c>
      <c r="BW483">
        <f>'Raw Data'!BK483</f>
        <v>1.2260000000000001E-3</v>
      </c>
      <c r="BX483">
        <f>'Raw Data'!BL483</f>
        <v>15005</v>
      </c>
      <c r="BY483">
        <f>'Raw Data'!BM483</f>
        <v>14645</v>
      </c>
      <c r="BZ483" t="str">
        <f>'Raw Data'!BN483</f>
        <v>0831013600I</v>
      </c>
      <c r="CA483" t="str">
        <f>'Raw Data'!BO483</f>
        <v>DADE</v>
      </c>
      <c r="CB483">
        <f>'Raw Data'!BP483</f>
        <v>1</v>
      </c>
      <c r="CC483">
        <f>'Raw Data'!BQ483</f>
        <v>13600</v>
      </c>
      <c r="CD483">
        <f>'Raw Data'!BR483</f>
        <v>6</v>
      </c>
      <c r="CE483">
        <f>'Raw Data'!BS483</f>
        <v>1</v>
      </c>
      <c r="CF483">
        <f>'Raw Data'!BT483</f>
        <v>2</v>
      </c>
      <c r="CG483">
        <f>'Raw Data'!BU483</f>
        <v>1</v>
      </c>
      <c r="CH483">
        <f>'Raw Data'!BV483</f>
        <v>1</v>
      </c>
      <c r="CI483">
        <f>'Raw Data'!BW483</f>
        <v>2</v>
      </c>
      <c r="CJ483">
        <f>'Raw Data'!BX483</f>
        <v>0</v>
      </c>
      <c r="CK483">
        <f>'Raw Data'!BY483</f>
        <v>5</v>
      </c>
      <c r="CL483" t="str">
        <f>'Raw Data'!BZ483</f>
        <v>N</v>
      </c>
      <c r="CM483">
        <f t="shared" si="109"/>
        <v>0</v>
      </c>
      <c r="CN483">
        <f>'Raw Data'!CA483</f>
        <v>83</v>
      </c>
      <c r="CO483">
        <f>'Raw Data'!CB483</f>
        <v>136</v>
      </c>
      <c r="CP483">
        <f>'Raw Data'!CC483</f>
        <v>0</v>
      </c>
      <c r="CQ483" t="str">
        <f>'Raw Data'!CD483</f>
        <v>Not Urban</v>
      </c>
      <c r="CR483" t="str">
        <f>'Raw Data'!CE483</f>
        <v>Not Urban</v>
      </c>
      <c r="CS483">
        <f>'Raw Data'!CF483</f>
        <v>0</v>
      </c>
      <c r="CT483">
        <f>'Raw Data'!CG483</f>
        <v>55</v>
      </c>
      <c r="CU483">
        <f>'Raw Data'!CH483</f>
        <v>2000</v>
      </c>
      <c r="CV483" t="str">
        <f>'Raw Data'!CI483</f>
        <v xml:space="preserve"> </v>
      </c>
      <c r="CW483">
        <f>'Raw Data'!CJ483</f>
        <v>0</v>
      </c>
      <c r="CX483">
        <f>'Raw Data'!CK483</f>
        <v>3.342797</v>
      </c>
      <c r="CY483">
        <f>'Raw Data'!CL483</f>
        <v>14</v>
      </c>
      <c r="CZ483" t="str">
        <f>'Raw Data'!CM483</f>
        <v>State Mainline</v>
      </c>
      <c r="DA483">
        <f>'Raw Data'!CN483</f>
        <v>2000</v>
      </c>
      <c r="DB483">
        <f>'Raw Data'!CO483</f>
        <v>166056</v>
      </c>
      <c r="DC483">
        <f>'Raw Data'!CP483</f>
        <v>7.26</v>
      </c>
      <c r="DD483">
        <f>'Raw Data'!CQ483</f>
        <v>10.6</v>
      </c>
      <c r="DE483">
        <f>'Raw Data'!CR483</f>
        <v>166056</v>
      </c>
      <c r="DF483">
        <f>'Raw Data'!CS483</f>
        <v>0</v>
      </c>
      <c r="DG483">
        <f>'Raw Data'!CT483</f>
        <v>17649.966739</v>
      </c>
      <c r="DH483">
        <f>'Raw Data'!CU483</f>
        <v>100</v>
      </c>
      <c r="DI483">
        <f>'Raw Data'!CV483</f>
        <v>14677</v>
      </c>
      <c r="DJ483">
        <f>'Raw Data'!CW483</f>
        <v>9.6239000000000005E-2</v>
      </c>
      <c r="DK483">
        <f>'Raw Data'!CX483</f>
        <v>0</v>
      </c>
      <c r="DL483">
        <f>'Raw Data'!CY483</f>
        <v>1.2260000000000001E-3</v>
      </c>
      <c r="DM483">
        <f>'Raw Data'!CZ483</f>
        <v>159</v>
      </c>
      <c r="DN483" t="str">
        <f>'Raw Data'!DA483</f>
        <v>083-0147</v>
      </c>
      <c r="DO483" t="str">
        <f>'Raw Data'!DB483</f>
        <v>5R : Rural Major Collector</v>
      </c>
      <c r="DP483" t="str">
        <f>'Raw Data'!DC483</f>
        <v>34.827135, -85.503135</v>
      </c>
      <c r="DQ483">
        <f>'Raw Data'!DD483</f>
        <v>-85.503135</v>
      </c>
      <c r="DR483">
        <f>'Raw Data'!DE483</f>
        <v>34.827134999999998</v>
      </c>
      <c r="DS483">
        <f>'Raw Data'!DF483</f>
        <v>34.827134999999998</v>
      </c>
      <c r="DT483">
        <f>'Raw Data'!DG483</f>
        <v>-85.503135</v>
      </c>
      <c r="DU483">
        <f>'Raw Data'!DH483</f>
        <v>1.0839999999999999E-3</v>
      </c>
      <c r="DV483">
        <f>'Raw Data'!DI483</f>
        <v>1.2260000000000001E-3</v>
      </c>
      <c r="DW483">
        <f>'Raw Data'!DJ483</f>
        <v>70</v>
      </c>
      <c r="DX483" s="11">
        <f t="shared" si="110"/>
        <v>2880</v>
      </c>
      <c r="DY483" s="5">
        <f t="shared" si="111"/>
        <v>2620</v>
      </c>
      <c r="DZ483" s="5">
        <f t="shared" si="104"/>
        <v>260</v>
      </c>
      <c r="EA483" s="5">
        <f t="shared" si="105"/>
        <v>9.9236641221374045E-2</v>
      </c>
      <c r="EB483" s="5">
        <f t="shared" si="106"/>
        <v>2750</v>
      </c>
      <c r="EC483">
        <f>'Raw Data'!DK483</f>
        <v>2720</v>
      </c>
      <c r="ED483">
        <f>'Raw Data'!DL483</f>
        <v>5.5</v>
      </c>
      <c r="EE483">
        <f>'Raw Data'!DM483</f>
        <v>2960</v>
      </c>
      <c r="EF483">
        <f>'Raw Data'!DN483</f>
        <v>5.5</v>
      </c>
      <c r="EG483">
        <f>'Raw Data'!DO483</f>
        <v>2960</v>
      </c>
      <c r="EH483">
        <f>'Raw Data'!DP483</f>
        <v>5.5</v>
      </c>
      <c r="EI483">
        <f>'Raw Data'!DQ483</f>
        <v>2800</v>
      </c>
      <c r="EJ483">
        <f>'Raw Data'!DR483</f>
        <v>0</v>
      </c>
      <c r="EK483">
        <f>'Raw Data'!DS483</f>
        <v>2720</v>
      </c>
      <c r="EL483">
        <f>'Raw Data'!DT483</f>
        <v>5.8</v>
      </c>
      <c r="EM483">
        <f>'Raw Data'!DU483</f>
        <v>2670</v>
      </c>
      <c r="EN483">
        <f>'Raw Data'!DV483</f>
        <v>5.8</v>
      </c>
      <c r="EO483">
        <f>'Raw Data'!DW483</f>
        <v>2550</v>
      </c>
      <c r="EP483">
        <f>'Raw Data'!DX483</f>
        <v>6</v>
      </c>
      <c r="EQ483">
        <f>'Raw Data'!DY483</f>
        <v>2540</v>
      </c>
      <c r="ER483">
        <f>'Raw Data'!DZ483</f>
        <v>6.7</v>
      </c>
      <c r="ES483">
        <f>'Raw Data'!EA483</f>
        <v>2550</v>
      </c>
      <c r="ET483">
        <f>'Raw Data'!EB483</f>
        <v>6.7</v>
      </c>
      <c r="EU483">
        <f>'Raw Data'!EC483</f>
        <v>2270</v>
      </c>
      <c r="EV483">
        <f>'Raw Data'!ED483</f>
        <v>6.7</v>
      </c>
      <c r="EW483">
        <f>'Raw Data'!EE483</f>
        <v>0</v>
      </c>
    </row>
    <row r="484" spans="1:153" x14ac:dyDescent="0.3">
      <c r="A484">
        <f>'Raw Data'!A484</f>
        <v>482</v>
      </c>
      <c r="B484" t="str">
        <f>'Raw Data'!B484</f>
        <v>Point</v>
      </c>
      <c r="C484">
        <f>'Raw Data'!C484</f>
        <v>658</v>
      </c>
      <c r="D484">
        <f>'Raw Data'!D484</f>
        <v>105</v>
      </c>
      <c r="E484" t="str">
        <f>'Raw Data'!E484</f>
        <v>Point</v>
      </c>
      <c r="F484">
        <f>'Raw Data'!F484</f>
        <v>6948963</v>
      </c>
      <c r="G484" t="str">
        <f>'Raw Data'!G484</f>
        <v>Dade County Sheriff's Office</v>
      </c>
      <c r="H484" s="3">
        <f>'Raw Data'!H484</f>
        <v>43370</v>
      </c>
      <c r="L484">
        <f t="shared" si="98"/>
        <v>0</v>
      </c>
      <c r="M484" s="5">
        <f t="shared" si="99"/>
        <v>43370</v>
      </c>
      <c r="N484" s="5">
        <f t="shared" si="107"/>
        <v>2018</v>
      </c>
      <c r="O484" s="5" t="str" cm="1">
        <f t="array" ref="O484">_xlfn.IFS(N484&lt;=2016,"before treatment",N484=2017,"unknown",N484&gt;2017,"after treatment")</f>
        <v>after treatment</v>
      </c>
      <c r="P484" s="5">
        <f t="shared" si="100"/>
        <v>0</v>
      </c>
      <c r="Q484" s="5">
        <f t="shared" si="101"/>
        <v>1</v>
      </c>
      <c r="R484" t="str">
        <f>'Raw Data'!I484</f>
        <v>Dade</v>
      </c>
      <c r="S484" t="str">
        <f>'Raw Data'!J484</f>
        <v>State Route 136</v>
      </c>
      <c r="T484" t="str">
        <f>'Raw Data'!K484</f>
        <v>S Sunset Dr</v>
      </c>
      <c r="U484" t="str">
        <f>'Raw Data'!L484</f>
        <v>(O) No Injury</v>
      </c>
      <c r="V484">
        <f>'Raw Data'!M484</f>
        <v>0</v>
      </c>
      <c r="W484">
        <f>'Raw Data'!N484</f>
        <v>0</v>
      </c>
      <c r="X484">
        <f>'Raw Data'!O484</f>
        <v>0</v>
      </c>
      <c r="Y484" t="str">
        <f>'Raw Data'!P484</f>
        <v>Not a Collision with Motor Vehicle</v>
      </c>
      <c r="Z484" t="str">
        <f>'Raw Data'!Q484</f>
        <v>Off Roadway</v>
      </c>
      <c r="AA484" t="str">
        <f>'Raw Data'!R484</f>
        <v>Other-Fixed Object</v>
      </c>
      <c r="AB484" t="str">
        <f>'Raw Data'!S484</f>
        <v>Other - Fixed Object</v>
      </c>
      <c r="AC484" t="str">
        <f>'Raw Data'!T484</f>
        <v>(None)</v>
      </c>
      <c r="AD484">
        <f>'Raw Data'!U484</f>
        <v>1</v>
      </c>
      <c r="AE484" s="5" t="str">
        <f t="shared" si="108"/>
        <v>Yes</v>
      </c>
      <c r="AF484" t="str">
        <f>'Raw Data'!V484</f>
        <v>Negotiating a Curve</v>
      </c>
      <c r="AG484" s="5">
        <f t="shared" si="102"/>
        <v>0</v>
      </c>
      <c r="AH484" t="str">
        <f>'Raw Data'!W484</f>
        <v>West</v>
      </c>
      <c r="AI484" t="str">
        <f>'Raw Data'!X484</f>
        <v>Dark-Not Lighted</v>
      </c>
      <c r="AJ484" t="str">
        <f>'Raw Data'!Y484</f>
        <v>Wet</v>
      </c>
      <c r="AK484">
        <f>'Raw Data'!Z484</f>
        <v>22</v>
      </c>
      <c r="AL484" t="str">
        <f>'Raw Data'!AA484</f>
        <v xml:space="preserve"> </v>
      </c>
      <c r="AM484" s="5">
        <f t="shared" si="103"/>
        <v>0</v>
      </c>
      <c r="AN484" t="str">
        <f>'Raw Data'!AB484</f>
        <v>Passenger Car</v>
      </c>
      <c r="AO484" t="str">
        <f>'Raw Data'!AC484</f>
        <v>0831013600I</v>
      </c>
      <c r="AP484">
        <f>'Raw Data'!AD484</f>
        <v>10.637570999999999</v>
      </c>
      <c r="AQ484">
        <f>'Raw Data'!AE484</f>
        <v>34.824286000000001</v>
      </c>
      <c r="AR484">
        <f>'Raw Data'!AF484</f>
        <v>-85.501332000000005</v>
      </c>
      <c r="AS484">
        <f>'Raw Data'!AG484</f>
        <v>70</v>
      </c>
      <c r="AT484">
        <f>'Raw Data'!AH484</f>
        <v>124</v>
      </c>
      <c r="AU484">
        <f>'Raw Data'!AI484</f>
        <v>1591</v>
      </c>
      <c r="AV484" t="str">
        <f>'Raw Data'!AJ484</f>
        <v>D6_0136_00_I</v>
      </c>
      <c r="AW484">
        <f>'Raw Data'!AK484</f>
        <v>176</v>
      </c>
      <c r="AX484">
        <f>'Raw Data'!AL484</f>
        <v>195</v>
      </c>
      <c r="AY484" t="str">
        <f>'Raw Data'!AM484</f>
        <v>simple</v>
      </c>
      <c r="AZ484">
        <f>'Raw Data'!AN484</f>
        <v>214</v>
      </c>
      <c r="BA484">
        <f>'Raw Data'!AO484</f>
        <v>112.5</v>
      </c>
      <c r="BB484">
        <f>'Raw Data'!AP484</f>
        <v>418.3</v>
      </c>
      <c r="BC484">
        <f>'Raw Data'!AQ484</f>
        <v>-85.503557999999998</v>
      </c>
      <c r="BD484">
        <f>'Raw Data'!AR484</f>
        <v>34.826135999999998</v>
      </c>
      <c r="BE484">
        <f>'Raw Data'!AS484</f>
        <v>-85.503185999999999</v>
      </c>
      <c r="BF484">
        <f>'Raw Data'!AT484</f>
        <v>34.825195000000001</v>
      </c>
      <c r="BG484" t="str">
        <f>'Raw Data'!AU484</f>
        <v>0831013600I</v>
      </c>
      <c r="BH484">
        <f>'Raw Data'!AV484</f>
        <v>1</v>
      </c>
      <c r="BI484">
        <f>'Raw Data'!AW484</f>
        <v>83</v>
      </c>
      <c r="BJ484">
        <f>'Raw Data'!AX484</f>
        <v>136</v>
      </c>
      <c r="BK484">
        <f>'Raw Data'!AY484</f>
        <v>0</v>
      </c>
      <c r="BL484">
        <f>'Raw Data'!AZ484</f>
        <v>55</v>
      </c>
      <c r="BM484">
        <f>'Raw Data'!BA484</f>
        <v>16.079999999999998</v>
      </c>
      <c r="BN484">
        <f>'Raw Data'!BB484</f>
        <v>15.54</v>
      </c>
      <c r="BO484">
        <f>'Raw Data'!BC484</f>
        <v>1878.3</v>
      </c>
      <c r="BP484">
        <f>'Raw Data'!BD484</f>
        <v>1863.2</v>
      </c>
      <c r="BQ484">
        <f>'Raw Data'!BE484</f>
        <v>1843.8</v>
      </c>
      <c r="BR484">
        <f>'Raw Data'!BF484</f>
        <v>55</v>
      </c>
      <c r="BS484">
        <f>'Raw Data'!BG484</f>
        <v>24</v>
      </c>
      <c r="BT484">
        <f>'Raw Data'!BH484</f>
        <v>31</v>
      </c>
      <c r="BU484">
        <f>'Raw Data'!BI484</f>
        <v>44173</v>
      </c>
      <c r="BV484" t="str">
        <f>'Raw Data'!BJ484</f>
        <v>NONE</v>
      </c>
      <c r="BW484">
        <f>'Raw Data'!BK484</f>
        <v>1.2260000000000001E-3</v>
      </c>
      <c r="BX484">
        <f>'Raw Data'!BL484</f>
        <v>15005</v>
      </c>
      <c r="BY484">
        <f>'Raw Data'!BM484</f>
        <v>14645</v>
      </c>
      <c r="BZ484" t="str">
        <f>'Raw Data'!BN484</f>
        <v>0831013600I</v>
      </c>
      <c r="CA484" t="str">
        <f>'Raw Data'!BO484</f>
        <v>DADE</v>
      </c>
      <c r="CB484">
        <f>'Raw Data'!BP484</f>
        <v>1</v>
      </c>
      <c r="CC484">
        <f>'Raw Data'!BQ484</f>
        <v>13600</v>
      </c>
      <c r="CD484">
        <f>'Raw Data'!BR484</f>
        <v>6</v>
      </c>
      <c r="CE484">
        <f>'Raw Data'!BS484</f>
        <v>1</v>
      </c>
      <c r="CF484">
        <f>'Raw Data'!BT484</f>
        <v>2</v>
      </c>
      <c r="CG484">
        <f>'Raw Data'!BU484</f>
        <v>1</v>
      </c>
      <c r="CH484">
        <f>'Raw Data'!BV484</f>
        <v>1</v>
      </c>
      <c r="CI484">
        <f>'Raw Data'!BW484</f>
        <v>2</v>
      </c>
      <c r="CJ484">
        <f>'Raw Data'!BX484</f>
        <v>0</v>
      </c>
      <c r="CK484">
        <f>'Raw Data'!BY484</f>
        <v>5</v>
      </c>
      <c r="CL484" t="str">
        <f>'Raw Data'!BZ484</f>
        <v>N</v>
      </c>
      <c r="CM484">
        <f t="shared" si="109"/>
        <v>0</v>
      </c>
      <c r="CN484">
        <f>'Raw Data'!CA484</f>
        <v>83</v>
      </c>
      <c r="CO484">
        <f>'Raw Data'!CB484</f>
        <v>136</v>
      </c>
      <c r="CP484">
        <f>'Raw Data'!CC484</f>
        <v>0</v>
      </c>
      <c r="CQ484" t="str">
        <f>'Raw Data'!CD484</f>
        <v>Not Urban</v>
      </c>
      <c r="CR484" t="str">
        <f>'Raw Data'!CE484</f>
        <v>Not Urban</v>
      </c>
      <c r="CS484">
        <f>'Raw Data'!CF484</f>
        <v>0</v>
      </c>
      <c r="CT484">
        <f>'Raw Data'!CG484</f>
        <v>55</v>
      </c>
      <c r="CU484">
        <f>'Raw Data'!CH484</f>
        <v>2000</v>
      </c>
      <c r="CV484" t="str">
        <f>'Raw Data'!CI484</f>
        <v xml:space="preserve"> </v>
      </c>
      <c r="CW484">
        <f>'Raw Data'!CJ484</f>
        <v>0</v>
      </c>
      <c r="CX484">
        <f>'Raw Data'!CK484</f>
        <v>3.342797</v>
      </c>
      <c r="CY484">
        <f>'Raw Data'!CL484</f>
        <v>14</v>
      </c>
      <c r="CZ484" t="str">
        <f>'Raw Data'!CM484</f>
        <v>State Mainline</v>
      </c>
      <c r="DA484">
        <f>'Raw Data'!CN484</f>
        <v>2000</v>
      </c>
      <c r="DB484">
        <f>'Raw Data'!CO484</f>
        <v>166056</v>
      </c>
      <c r="DC484">
        <f>'Raw Data'!CP484</f>
        <v>7.26</v>
      </c>
      <c r="DD484">
        <f>'Raw Data'!CQ484</f>
        <v>10.6</v>
      </c>
      <c r="DE484">
        <f>'Raw Data'!CR484</f>
        <v>166056</v>
      </c>
      <c r="DF484">
        <f>'Raw Data'!CS484</f>
        <v>0</v>
      </c>
      <c r="DG484">
        <f>'Raw Data'!CT484</f>
        <v>17649.966739</v>
      </c>
      <c r="DH484">
        <f>'Raw Data'!CU484</f>
        <v>100</v>
      </c>
      <c r="DI484">
        <f>'Raw Data'!CV484</f>
        <v>14677</v>
      </c>
      <c r="DJ484">
        <f>'Raw Data'!CW484</f>
        <v>9.6239000000000005E-2</v>
      </c>
      <c r="DK484">
        <f>'Raw Data'!CX484</f>
        <v>0</v>
      </c>
      <c r="DL484">
        <f>'Raw Data'!CY484</f>
        <v>1.2260000000000001E-3</v>
      </c>
      <c r="DM484">
        <f>'Raw Data'!CZ484</f>
        <v>159</v>
      </c>
      <c r="DN484" t="str">
        <f>'Raw Data'!DA484</f>
        <v>083-0147</v>
      </c>
      <c r="DO484" t="str">
        <f>'Raw Data'!DB484</f>
        <v>5R : Rural Major Collector</v>
      </c>
      <c r="DP484" t="str">
        <f>'Raw Data'!DC484</f>
        <v>34.827135, -85.503135</v>
      </c>
      <c r="DQ484">
        <f>'Raw Data'!DD484</f>
        <v>-85.503135</v>
      </c>
      <c r="DR484">
        <f>'Raw Data'!DE484</f>
        <v>34.827134999999998</v>
      </c>
      <c r="DS484">
        <f>'Raw Data'!DF484</f>
        <v>34.827134999999998</v>
      </c>
      <c r="DT484">
        <f>'Raw Data'!DG484</f>
        <v>-85.503135</v>
      </c>
      <c r="DU484">
        <f>'Raw Data'!DH484</f>
        <v>1.0839999999999999E-3</v>
      </c>
      <c r="DV484">
        <f>'Raw Data'!DI484</f>
        <v>1.2260000000000001E-3</v>
      </c>
      <c r="DW484">
        <f>'Raw Data'!DJ484</f>
        <v>70</v>
      </c>
      <c r="DX484" s="11">
        <f t="shared" si="110"/>
        <v>2880</v>
      </c>
      <c r="DY484" s="5">
        <f t="shared" si="111"/>
        <v>2620</v>
      </c>
      <c r="DZ484" s="5">
        <f t="shared" si="104"/>
        <v>260</v>
      </c>
      <c r="EA484" s="5">
        <f t="shared" si="105"/>
        <v>9.9236641221374045E-2</v>
      </c>
      <c r="EB484" s="5">
        <f t="shared" si="106"/>
        <v>2750</v>
      </c>
      <c r="EC484">
        <f>'Raw Data'!DK484</f>
        <v>2720</v>
      </c>
      <c r="ED484">
        <f>'Raw Data'!DL484</f>
        <v>5.5</v>
      </c>
      <c r="EE484">
        <f>'Raw Data'!DM484</f>
        <v>2960</v>
      </c>
      <c r="EF484">
        <f>'Raw Data'!DN484</f>
        <v>5.5</v>
      </c>
      <c r="EG484">
        <f>'Raw Data'!DO484</f>
        <v>2960</v>
      </c>
      <c r="EH484">
        <f>'Raw Data'!DP484</f>
        <v>5.5</v>
      </c>
      <c r="EI484">
        <f>'Raw Data'!DQ484</f>
        <v>2800</v>
      </c>
      <c r="EJ484">
        <f>'Raw Data'!DR484</f>
        <v>0</v>
      </c>
      <c r="EK484">
        <f>'Raw Data'!DS484</f>
        <v>2720</v>
      </c>
      <c r="EL484">
        <f>'Raw Data'!DT484</f>
        <v>5.8</v>
      </c>
      <c r="EM484">
        <f>'Raw Data'!DU484</f>
        <v>2670</v>
      </c>
      <c r="EN484">
        <f>'Raw Data'!DV484</f>
        <v>5.8</v>
      </c>
      <c r="EO484">
        <f>'Raw Data'!DW484</f>
        <v>2550</v>
      </c>
      <c r="EP484">
        <f>'Raw Data'!DX484</f>
        <v>6</v>
      </c>
      <c r="EQ484">
        <f>'Raw Data'!DY484</f>
        <v>2540</v>
      </c>
      <c r="ER484">
        <f>'Raw Data'!DZ484</f>
        <v>6.7</v>
      </c>
      <c r="ES484">
        <f>'Raw Data'!EA484</f>
        <v>2550</v>
      </c>
      <c r="ET484">
        <f>'Raw Data'!EB484</f>
        <v>6.7</v>
      </c>
      <c r="EU484">
        <f>'Raw Data'!EC484</f>
        <v>2270</v>
      </c>
      <c r="EV484">
        <f>'Raw Data'!ED484</f>
        <v>6.7</v>
      </c>
      <c r="EW484">
        <f>'Raw Data'!EE484</f>
        <v>2.065E-3</v>
      </c>
    </row>
    <row r="485" spans="1:153" x14ac:dyDescent="0.3">
      <c r="A485">
        <f>'Raw Data'!A485</f>
        <v>483</v>
      </c>
      <c r="B485" t="str">
        <f>'Raw Data'!B485</f>
        <v>Point</v>
      </c>
      <c r="C485">
        <f>'Raw Data'!C485</f>
        <v>662</v>
      </c>
      <c r="D485">
        <f>'Raw Data'!D485</f>
        <v>98</v>
      </c>
      <c r="E485" t="str">
        <f>'Raw Data'!E485</f>
        <v>Point</v>
      </c>
      <c r="F485">
        <f>'Raw Data'!F485</f>
        <v>6965100</v>
      </c>
      <c r="G485" t="str">
        <f>'Raw Data'!G485</f>
        <v>Gsp Post 00</v>
      </c>
      <c r="H485" s="3">
        <f>'Raw Data'!H485</f>
        <v>43421</v>
      </c>
      <c r="L485">
        <f t="shared" si="98"/>
        <v>0</v>
      </c>
      <c r="M485" s="5">
        <f t="shared" si="99"/>
        <v>43421</v>
      </c>
      <c r="N485" s="5">
        <f t="shared" si="107"/>
        <v>2018</v>
      </c>
      <c r="O485" s="5" t="str" cm="1">
        <f t="array" ref="O485">_xlfn.IFS(N485&lt;=2016,"before treatment",N485=2017,"unknown",N485&gt;2017,"after treatment")</f>
        <v>after treatment</v>
      </c>
      <c r="P485" s="5">
        <f t="shared" si="100"/>
        <v>0</v>
      </c>
      <c r="Q485" s="5">
        <f t="shared" si="101"/>
        <v>1</v>
      </c>
      <c r="R485" t="str">
        <f>'Raw Data'!I485</f>
        <v>Dade</v>
      </c>
      <c r="S485" t="str">
        <f>'Raw Data'!J485</f>
        <v>["NORTH SUNSET DRIVE","SUNSET DRIVE","State Route 136","State Route 136"]</v>
      </c>
      <c r="T485" t="str">
        <f>'Raw Data'!K485</f>
        <v>(none)</v>
      </c>
      <c r="U485" t="str">
        <f>'Raw Data'!L485</f>
        <v>(B) Suspected Minor/Visible Injury</v>
      </c>
      <c r="V485">
        <f>'Raw Data'!M485</f>
        <v>0</v>
      </c>
      <c r="W485">
        <f>'Raw Data'!N485</f>
        <v>0</v>
      </c>
      <c r="X485">
        <f>'Raw Data'!O485</f>
        <v>1</v>
      </c>
      <c r="Y485" t="str">
        <f>'Raw Data'!P485</f>
        <v>Not a Collision with Motor Vehicle</v>
      </c>
      <c r="Z485" t="str">
        <f>'Raw Data'!Q485</f>
        <v>On Shoulder</v>
      </c>
      <c r="AA485" t="str">
        <f>'Raw Data'!R485</f>
        <v>Ditch</v>
      </c>
      <c r="AB485" t="str">
        <f>'Raw Data'!S485</f>
        <v>Ditch</v>
      </c>
      <c r="AC485" t="str">
        <f>'Raw Data'!T485</f>
        <v>Driver Lost Control</v>
      </c>
      <c r="AD485">
        <f>'Raw Data'!U485</f>
        <v>1</v>
      </c>
      <c r="AE485" s="5" t="str">
        <f t="shared" si="108"/>
        <v>Yes</v>
      </c>
      <c r="AF485" t="str">
        <f>'Raw Data'!V485</f>
        <v>Negotiating a Curve</v>
      </c>
      <c r="AG485" s="5">
        <f t="shared" si="102"/>
        <v>0</v>
      </c>
      <c r="AH485" t="str">
        <f>'Raw Data'!W485</f>
        <v>East</v>
      </c>
      <c r="AI485" t="str">
        <f>'Raw Data'!X485</f>
        <v>Dark-Not Lighted</v>
      </c>
      <c r="AJ485" t="str">
        <f>'Raw Data'!Y485</f>
        <v>Dry</v>
      </c>
      <c r="AK485">
        <f>'Raw Data'!Z485</f>
        <v>77</v>
      </c>
      <c r="AL485" t="str">
        <f>'Raw Data'!AA485</f>
        <v>None Used</v>
      </c>
      <c r="AM485" s="5">
        <f t="shared" si="103"/>
        <v>0</v>
      </c>
      <c r="AN485" t="str">
        <f>'Raw Data'!AB485</f>
        <v>Pickup Truck</v>
      </c>
      <c r="AO485" t="str">
        <f>'Raw Data'!AC485</f>
        <v>0831013600I</v>
      </c>
      <c r="AP485">
        <f>'Raw Data'!AD485</f>
        <v>10.6</v>
      </c>
      <c r="AQ485">
        <f>'Raw Data'!AE485</f>
        <v>34.824581999999999</v>
      </c>
      <c r="AR485">
        <f>'Raw Data'!AF485</f>
        <v>-85.501897999999997</v>
      </c>
      <c r="AS485">
        <f>'Raw Data'!AG485</f>
        <v>70</v>
      </c>
      <c r="AT485">
        <f>'Raw Data'!AH485</f>
        <v>124</v>
      </c>
      <c r="AU485">
        <f>'Raw Data'!AI485</f>
        <v>1591</v>
      </c>
      <c r="AV485" t="str">
        <f>'Raw Data'!AJ485</f>
        <v>D6_0136_00_I</v>
      </c>
      <c r="AW485">
        <f>'Raw Data'!AK485</f>
        <v>176</v>
      </c>
      <c r="AX485">
        <f>'Raw Data'!AL485</f>
        <v>195</v>
      </c>
      <c r="AY485" t="str">
        <f>'Raw Data'!AM485</f>
        <v>simple</v>
      </c>
      <c r="AZ485">
        <f>'Raw Data'!AN485</f>
        <v>214</v>
      </c>
      <c r="BA485">
        <f>'Raw Data'!AO485</f>
        <v>112.5</v>
      </c>
      <c r="BB485">
        <f>'Raw Data'!AP485</f>
        <v>418.3</v>
      </c>
      <c r="BC485">
        <f>'Raw Data'!AQ485</f>
        <v>-85.503557999999998</v>
      </c>
      <c r="BD485">
        <f>'Raw Data'!AR485</f>
        <v>34.826135999999998</v>
      </c>
      <c r="BE485">
        <f>'Raw Data'!AS485</f>
        <v>-85.503185999999999</v>
      </c>
      <c r="BF485">
        <f>'Raw Data'!AT485</f>
        <v>34.825195000000001</v>
      </c>
      <c r="BG485" t="str">
        <f>'Raw Data'!AU485</f>
        <v>0831013600I</v>
      </c>
      <c r="BH485">
        <f>'Raw Data'!AV485</f>
        <v>1</v>
      </c>
      <c r="BI485">
        <f>'Raw Data'!AW485</f>
        <v>83</v>
      </c>
      <c r="BJ485">
        <f>'Raw Data'!AX485</f>
        <v>136</v>
      </c>
      <c r="BK485">
        <f>'Raw Data'!AY485</f>
        <v>0</v>
      </c>
      <c r="BL485">
        <f>'Raw Data'!AZ485</f>
        <v>55</v>
      </c>
      <c r="BM485">
        <f>'Raw Data'!BA485</f>
        <v>16.079999999999998</v>
      </c>
      <c r="BN485">
        <f>'Raw Data'!BB485</f>
        <v>15.54</v>
      </c>
      <c r="BO485">
        <f>'Raw Data'!BC485</f>
        <v>1878.3</v>
      </c>
      <c r="BP485">
        <f>'Raw Data'!BD485</f>
        <v>1863.2</v>
      </c>
      <c r="BQ485">
        <f>'Raw Data'!BE485</f>
        <v>1843.8</v>
      </c>
      <c r="BR485">
        <f>'Raw Data'!BF485</f>
        <v>55</v>
      </c>
      <c r="BS485">
        <f>'Raw Data'!BG485</f>
        <v>24</v>
      </c>
      <c r="BT485">
        <f>'Raw Data'!BH485</f>
        <v>31</v>
      </c>
      <c r="BU485">
        <f>'Raw Data'!BI485</f>
        <v>44173</v>
      </c>
      <c r="BV485" t="str">
        <f>'Raw Data'!BJ485</f>
        <v>NONE</v>
      </c>
      <c r="BW485">
        <f>'Raw Data'!BK485</f>
        <v>1.2260000000000001E-3</v>
      </c>
      <c r="BX485">
        <f>'Raw Data'!BL485</f>
        <v>15005</v>
      </c>
      <c r="BY485">
        <f>'Raw Data'!BM485</f>
        <v>14645</v>
      </c>
      <c r="BZ485" t="str">
        <f>'Raw Data'!BN485</f>
        <v>0831013600I</v>
      </c>
      <c r="CA485" t="str">
        <f>'Raw Data'!BO485</f>
        <v>DADE</v>
      </c>
      <c r="CB485">
        <f>'Raw Data'!BP485</f>
        <v>1</v>
      </c>
      <c r="CC485">
        <f>'Raw Data'!BQ485</f>
        <v>13600</v>
      </c>
      <c r="CD485">
        <f>'Raw Data'!BR485</f>
        <v>6</v>
      </c>
      <c r="CE485">
        <f>'Raw Data'!BS485</f>
        <v>1</v>
      </c>
      <c r="CF485">
        <f>'Raw Data'!BT485</f>
        <v>2</v>
      </c>
      <c r="CG485">
        <f>'Raw Data'!BU485</f>
        <v>1</v>
      </c>
      <c r="CH485">
        <f>'Raw Data'!BV485</f>
        <v>1</v>
      </c>
      <c r="CI485">
        <f>'Raw Data'!BW485</f>
        <v>2</v>
      </c>
      <c r="CJ485">
        <f>'Raw Data'!BX485</f>
        <v>0</v>
      </c>
      <c r="CK485">
        <f>'Raw Data'!BY485</f>
        <v>5</v>
      </c>
      <c r="CL485" t="str">
        <f>'Raw Data'!BZ485</f>
        <v>N</v>
      </c>
      <c r="CM485">
        <f t="shared" si="109"/>
        <v>0</v>
      </c>
      <c r="CN485">
        <f>'Raw Data'!CA485</f>
        <v>83</v>
      </c>
      <c r="CO485">
        <f>'Raw Data'!CB485</f>
        <v>136</v>
      </c>
      <c r="CP485">
        <f>'Raw Data'!CC485</f>
        <v>0</v>
      </c>
      <c r="CQ485" t="str">
        <f>'Raw Data'!CD485</f>
        <v>Not Urban</v>
      </c>
      <c r="CR485" t="str">
        <f>'Raw Data'!CE485</f>
        <v>Not Urban</v>
      </c>
      <c r="CS485">
        <f>'Raw Data'!CF485</f>
        <v>0</v>
      </c>
      <c r="CT485">
        <f>'Raw Data'!CG485</f>
        <v>55</v>
      </c>
      <c r="CU485">
        <f>'Raw Data'!CH485</f>
        <v>2000</v>
      </c>
      <c r="CV485" t="str">
        <f>'Raw Data'!CI485</f>
        <v xml:space="preserve"> </v>
      </c>
      <c r="CW485">
        <f>'Raw Data'!CJ485</f>
        <v>0</v>
      </c>
      <c r="CX485">
        <f>'Raw Data'!CK485</f>
        <v>3.342797</v>
      </c>
      <c r="CY485">
        <f>'Raw Data'!CL485</f>
        <v>14</v>
      </c>
      <c r="CZ485" t="str">
        <f>'Raw Data'!CM485</f>
        <v>State Mainline</v>
      </c>
      <c r="DA485">
        <f>'Raw Data'!CN485</f>
        <v>2000</v>
      </c>
      <c r="DB485">
        <f>'Raw Data'!CO485</f>
        <v>166056</v>
      </c>
      <c r="DC485">
        <f>'Raw Data'!CP485</f>
        <v>7.26</v>
      </c>
      <c r="DD485">
        <f>'Raw Data'!CQ485</f>
        <v>10.6</v>
      </c>
      <c r="DE485">
        <f>'Raw Data'!CR485</f>
        <v>166056</v>
      </c>
      <c r="DF485">
        <f>'Raw Data'!CS485</f>
        <v>0</v>
      </c>
      <c r="DG485">
        <f>'Raw Data'!CT485</f>
        <v>17649.966739</v>
      </c>
      <c r="DH485">
        <f>'Raw Data'!CU485</f>
        <v>100</v>
      </c>
      <c r="DI485">
        <f>'Raw Data'!CV485</f>
        <v>14677</v>
      </c>
      <c r="DJ485">
        <f>'Raw Data'!CW485</f>
        <v>9.6239000000000005E-2</v>
      </c>
      <c r="DK485">
        <f>'Raw Data'!CX485</f>
        <v>0</v>
      </c>
      <c r="DL485">
        <f>'Raw Data'!CY485</f>
        <v>1.2260000000000001E-3</v>
      </c>
      <c r="DM485">
        <f>'Raw Data'!CZ485</f>
        <v>159</v>
      </c>
      <c r="DN485" t="str">
        <f>'Raw Data'!DA485</f>
        <v>083-0147</v>
      </c>
      <c r="DO485" t="str">
        <f>'Raw Data'!DB485</f>
        <v>5R : Rural Major Collector</v>
      </c>
      <c r="DP485" t="str">
        <f>'Raw Data'!DC485</f>
        <v>34.827135, -85.503135</v>
      </c>
      <c r="DQ485">
        <f>'Raw Data'!DD485</f>
        <v>-85.503135</v>
      </c>
      <c r="DR485">
        <f>'Raw Data'!DE485</f>
        <v>34.827134999999998</v>
      </c>
      <c r="DS485">
        <f>'Raw Data'!DF485</f>
        <v>34.827134999999998</v>
      </c>
      <c r="DT485">
        <f>'Raw Data'!DG485</f>
        <v>-85.503135</v>
      </c>
      <c r="DU485">
        <f>'Raw Data'!DH485</f>
        <v>1.0839999999999999E-3</v>
      </c>
      <c r="DV485">
        <f>'Raw Data'!DI485</f>
        <v>1.2260000000000001E-3</v>
      </c>
      <c r="DW485">
        <f>'Raw Data'!DJ485</f>
        <v>70</v>
      </c>
      <c r="DX485" s="11">
        <f t="shared" si="110"/>
        <v>2880</v>
      </c>
      <c r="DY485" s="5">
        <f t="shared" si="111"/>
        <v>2620</v>
      </c>
      <c r="DZ485" s="5">
        <f t="shared" si="104"/>
        <v>260</v>
      </c>
      <c r="EA485" s="5">
        <f t="shared" si="105"/>
        <v>9.9236641221374045E-2</v>
      </c>
      <c r="EB485" s="5">
        <f t="shared" si="106"/>
        <v>2750</v>
      </c>
      <c r="EC485">
        <f>'Raw Data'!DK485</f>
        <v>2720</v>
      </c>
      <c r="ED485">
        <f>'Raw Data'!DL485</f>
        <v>5.5</v>
      </c>
      <c r="EE485">
        <f>'Raw Data'!DM485</f>
        <v>2960</v>
      </c>
      <c r="EF485">
        <f>'Raw Data'!DN485</f>
        <v>5.5</v>
      </c>
      <c r="EG485">
        <f>'Raw Data'!DO485</f>
        <v>2960</v>
      </c>
      <c r="EH485">
        <f>'Raw Data'!DP485</f>
        <v>5.5</v>
      </c>
      <c r="EI485">
        <f>'Raw Data'!DQ485</f>
        <v>2800</v>
      </c>
      <c r="EJ485">
        <f>'Raw Data'!DR485</f>
        <v>0</v>
      </c>
      <c r="EK485">
        <f>'Raw Data'!DS485</f>
        <v>2720</v>
      </c>
      <c r="EL485">
        <f>'Raw Data'!DT485</f>
        <v>5.8</v>
      </c>
      <c r="EM485">
        <f>'Raw Data'!DU485</f>
        <v>2670</v>
      </c>
      <c r="EN485">
        <f>'Raw Data'!DV485</f>
        <v>5.8</v>
      </c>
      <c r="EO485">
        <f>'Raw Data'!DW485</f>
        <v>2550</v>
      </c>
      <c r="EP485">
        <f>'Raw Data'!DX485</f>
        <v>6</v>
      </c>
      <c r="EQ485">
        <f>'Raw Data'!DY485</f>
        <v>2540</v>
      </c>
      <c r="ER485">
        <f>'Raw Data'!DZ485</f>
        <v>6.7</v>
      </c>
      <c r="ES485">
        <f>'Raw Data'!EA485</f>
        <v>2550</v>
      </c>
      <c r="ET485">
        <f>'Raw Data'!EB485</f>
        <v>6.7</v>
      </c>
      <c r="EU485">
        <f>'Raw Data'!EC485</f>
        <v>2270</v>
      </c>
      <c r="EV485">
        <f>'Raw Data'!ED485</f>
        <v>6.7</v>
      </c>
      <c r="EW485">
        <f>'Raw Data'!EE485</f>
        <v>1.4270000000000001E-3</v>
      </c>
    </row>
    <row r="486" spans="1:153" x14ac:dyDescent="0.3">
      <c r="A486">
        <f>'Raw Data'!A486</f>
        <v>484</v>
      </c>
      <c r="B486" t="str">
        <f>'Raw Data'!B486</f>
        <v>Point</v>
      </c>
      <c r="C486">
        <f>'Raw Data'!C486</f>
        <v>681</v>
      </c>
      <c r="D486">
        <f>'Raw Data'!D486</f>
        <v>91</v>
      </c>
      <c r="E486" t="str">
        <f>'Raw Data'!E486</f>
        <v>Point</v>
      </c>
      <c r="F486">
        <f>'Raw Data'!F486</f>
        <v>7095701</v>
      </c>
      <c r="G486" t="str">
        <f>'Raw Data'!G486</f>
        <v>Dade County Sheriff's Office</v>
      </c>
      <c r="H486" s="3">
        <f>'Raw Data'!H486</f>
        <v>43448</v>
      </c>
      <c r="L486">
        <f t="shared" si="98"/>
        <v>0</v>
      </c>
      <c r="M486" s="5">
        <f t="shared" si="99"/>
        <v>43448</v>
      </c>
      <c r="N486" s="5">
        <f t="shared" si="107"/>
        <v>2018</v>
      </c>
      <c r="O486" s="5" t="str" cm="1">
        <f t="array" ref="O486">_xlfn.IFS(N486&lt;=2016,"before treatment",N486=2017,"unknown",N486&gt;2017,"after treatment")</f>
        <v>after treatment</v>
      </c>
      <c r="P486" s="5">
        <f t="shared" si="100"/>
        <v>0</v>
      </c>
      <c r="Q486" s="5">
        <f t="shared" si="101"/>
        <v>1</v>
      </c>
      <c r="R486" t="str">
        <f>'Raw Data'!I486</f>
        <v>Dade</v>
      </c>
      <c r="S486" t="str">
        <f>'Raw Data'!J486</f>
        <v>State Route 136</v>
      </c>
      <c r="T486" t="str">
        <f>'Raw Data'!K486</f>
        <v>S Sunset Dr</v>
      </c>
      <c r="U486" t="str">
        <f>'Raw Data'!L486</f>
        <v>(O) No Injury</v>
      </c>
      <c r="V486">
        <f>'Raw Data'!M486</f>
        <v>0</v>
      </c>
      <c r="W486">
        <f>'Raw Data'!N486</f>
        <v>0</v>
      </c>
      <c r="X486">
        <f>'Raw Data'!O486</f>
        <v>0</v>
      </c>
      <c r="Y486" t="str">
        <f>'Raw Data'!P486</f>
        <v>Not a Collision with Motor Vehicle</v>
      </c>
      <c r="Z486" t="str">
        <f>'Raw Data'!Q486</f>
        <v>On Shoulder</v>
      </c>
      <c r="AA486" t="str">
        <f>'Raw Data'!R486</f>
        <v>Other-Fixed Object</v>
      </c>
      <c r="AB486" t="str">
        <f>'Raw Data'!S486</f>
        <v>Other - Fixed Object</v>
      </c>
      <c r="AC486" t="str">
        <f>'Raw Data'!T486</f>
        <v>(None)</v>
      </c>
      <c r="AD486">
        <f>'Raw Data'!U486</f>
        <v>1</v>
      </c>
      <c r="AE486" s="5" t="str">
        <f t="shared" si="108"/>
        <v>Yes</v>
      </c>
      <c r="AF486" t="str">
        <f>'Raw Data'!V486</f>
        <v>Turning Left</v>
      </c>
      <c r="AG486" s="5">
        <f t="shared" si="102"/>
        <v>1</v>
      </c>
      <c r="AH486" t="str">
        <f>'Raw Data'!W486</f>
        <v>East</v>
      </c>
      <c r="AI486" t="str">
        <f>'Raw Data'!X486</f>
        <v>Dark-Not Lighted</v>
      </c>
      <c r="AJ486" t="str">
        <f>'Raw Data'!Y486</f>
        <v>Wet</v>
      </c>
      <c r="AK486">
        <f>'Raw Data'!Z486</f>
        <v>24</v>
      </c>
      <c r="AL486" t="str">
        <f>'Raw Data'!AA486</f>
        <v xml:space="preserve"> </v>
      </c>
      <c r="AM486" s="5">
        <f t="shared" si="103"/>
        <v>0</v>
      </c>
      <c r="AN486" t="str">
        <f>'Raw Data'!AB486</f>
        <v>Pickup Truck</v>
      </c>
      <c r="AO486" t="str">
        <f>'Raw Data'!AC486</f>
        <v>0831013600I</v>
      </c>
      <c r="AP486">
        <f>'Raw Data'!AD486</f>
        <v>10.475</v>
      </c>
      <c r="AQ486">
        <f>'Raw Data'!AE486</f>
        <v>34.825563000000002</v>
      </c>
      <c r="AR486">
        <f>'Raw Data'!AF486</f>
        <v>-85.503668000000005</v>
      </c>
      <c r="AS486">
        <f>'Raw Data'!AG486</f>
        <v>70</v>
      </c>
      <c r="AT486">
        <f>'Raw Data'!AH486</f>
        <v>124</v>
      </c>
      <c r="AU486">
        <f>'Raw Data'!AI486</f>
        <v>1591</v>
      </c>
      <c r="AV486" t="str">
        <f>'Raw Data'!AJ486</f>
        <v>D6_0136_00_I</v>
      </c>
      <c r="AW486">
        <f>'Raw Data'!AK486</f>
        <v>176</v>
      </c>
      <c r="AX486">
        <f>'Raw Data'!AL486</f>
        <v>195</v>
      </c>
      <c r="AY486" t="str">
        <f>'Raw Data'!AM486</f>
        <v>simple</v>
      </c>
      <c r="AZ486">
        <f>'Raw Data'!AN486</f>
        <v>214</v>
      </c>
      <c r="BA486">
        <f>'Raw Data'!AO486</f>
        <v>112.5</v>
      </c>
      <c r="BB486">
        <f>'Raw Data'!AP486</f>
        <v>418.3</v>
      </c>
      <c r="BC486">
        <f>'Raw Data'!AQ486</f>
        <v>-85.503557999999998</v>
      </c>
      <c r="BD486">
        <f>'Raw Data'!AR486</f>
        <v>34.826135999999998</v>
      </c>
      <c r="BE486">
        <f>'Raw Data'!AS486</f>
        <v>-85.503185999999999</v>
      </c>
      <c r="BF486">
        <f>'Raw Data'!AT486</f>
        <v>34.825195000000001</v>
      </c>
      <c r="BG486" t="str">
        <f>'Raw Data'!AU486</f>
        <v>0831013600I</v>
      </c>
      <c r="BH486">
        <f>'Raw Data'!AV486</f>
        <v>1</v>
      </c>
      <c r="BI486">
        <f>'Raw Data'!AW486</f>
        <v>83</v>
      </c>
      <c r="BJ486">
        <f>'Raw Data'!AX486</f>
        <v>136</v>
      </c>
      <c r="BK486">
        <f>'Raw Data'!AY486</f>
        <v>0</v>
      </c>
      <c r="BL486">
        <f>'Raw Data'!AZ486</f>
        <v>55</v>
      </c>
      <c r="BM486">
        <f>'Raw Data'!BA486</f>
        <v>16.079999999999998</v>
      </c>
      <c r="BN486">
        <f>'Raw Data'!BB486</f>
        <v>15.54</v>
      </c>
      <c r="BO486">
        <f>'Raw Data'!BC486</f>
        <v>1878.3</v>
      </c>
      <c r="BP486">
        <f>'Raw Data'!BD486</f>
        <v>1863.2</v>
      </c>
      <c r="BQ486">
        <f>'Raw Data'!BE486</f>
        <v>1843.8</v>
      </c>
      <c r="BR486">
        <f>'Raw Data'!BF486</f>
        <v>55</v>
      </c>
      <c r="BS486">
        <f>'Raw Data'!BG486</f>
        <v>24</v>
      </c>
      <c r="BT486">
        <f>'Raw Data'!BH486</f>
        <v>31</v>
      </c>
      <c r="BU486">
        <f>'Raw Data'!BI486</f>
        <v>44173</v>
      </c>
      <c r="BV486" t="str">
        <f>'Raw Data'!BJ486</f>
        <v>NONE</v>
      </c>
      <c r="BW486">
        <f>'Raw Data'!BK486</f>
        <v>1.2260000000000001E-3</v>
      </c>
      <c r="BX486">
        <f>'Raw Data'!BL486</f>
        <v>15005</v>
      </c>
      <c r="BY486">
        <f>'Raw Data'!BM486</f>
        <v>14645</v>
      </c>
      <c r="BZ486" t="str">
        <f>'Raw Data'!BN486</f>
        <v>0831013600I</v>
      </c>
      <c r="CA486" t="str">
        <f>'Raw Data'!BO486</f>
        <v>DADE</v>
      </c>
      <c r="CB486">
        <f>'Raw Data'!BP486</f>
        <v>1</v>
      </c>
      <c r="CC486">
        <f>'Raw Data'!BQ486</f>
        <v>13600</v>
      </c>
      <c r="CD486">
        <f>'Raw Data'!BR486</f>
        <v>6</v>
      </c>
      <c r="CE486">
        <f>'Raw Data'!BS486</f>
        <v>1</v>
      </c>
      <c r="CF486">
        <f>'Raw Data'!BT486</f>
        <v>2</v>
      </c>
      <c r="CG486">
        <f>'Raw Data'!BU486</f>
        <v>1</v>
      </c>
      <c r="CH486">
        <f>'Raw Data'!BV486</f>
        <v>1</v>
      </c>
      <c r="CI486">
        <f>'Raw Data'!BW486</f>
        <v>2</v>
      </c>
      <c r="CJ486">
        <f>'Raw Data'!BX486</f>
        <v>0</v>
      </c>
      <c r="CK486">
        <f>'Raw Data'!BY486</f>
        <v>5</v>
      </c>
      <c r="CL486" t="str">
        <f>'Raw Data'!BZ486</f>
        <v>N</v>
      </c>
      <c r="CM486">
        <f t="shared" si="109"/>
        <v>0</v>
      </c>
      <c r="CN486">
        <f>'Raw Data'!CA486</f>
        <v>83</v>
      </c>
      <c r="CO486">
        <f>'Raw Data'!CB486</f>
        <v>136</v>
      </c>
      <c r="CP486">
        <f>'Raw Data'!CC486</f>
        <v>0</v>
      </c>
      <c r="CQ486" t="str">
        <f>'Raw Data'!CD486</f>
        <v>Not Urban</v>
      </c>
      <c r="CR486" t="str">
        <f>'Raw Data'!CE486</f>
        <v>Not Urban</v>
      </c>
      <c r="CS486">
        <f>'Raw Data'!CF486</f>
        <v>0</v>
      </c>
      <c r="CT486">
        <f>'Raw Data'!CG486</f>
        <v>55</v>
      </c>
      <c r="CU486">
        <f>'Raw Data'!CH486</f>
        <v>2000</v>
      </c>
      <c r="CV486" t="str">
        <f>'Raw Data'!CI486</f>
        <v xml:space="preserve"> </v>
      </c>
      <c r="CW486">
        <f>'Raw Data'!CJ486</f>
        <v>0</v>
      </c>
      <c r="CX486">
        <f>'Raw Data'!CK486</f>
        <v>3.342797</v>
      </c>
      <c r="CY486">
        <f>'Raw Data'!CL486</f>
        <v>14</v>
      </c>
      <c r="CZ486" t="str">
        <f>'Raw Data'!CM486</f>
        <v>State Mainline</v>
      </c>
      <c r="DA486">
        <f>'Raw Data'!CN486</f>
        <v>2000</v>
      </c>
      <c r="DB486">
        <f>'Raw Data'!CO486</f>
        <v>166056</v>
      </c>
      <c r="DC486">
        <f>'Raw Data'!CP486</f>
        <v>7.26</v>
      </c>
      <c r="DD486">
        <f>'Raw Data'!CQ486</f>
        <v>10.6</v>
      </c>
      <c r="DE486">
        <f>'Raw Data'!CR486</f>
        <v>166056</v>
      </c>
      <c r="DF486">
        <f>'Raw Data'!CS486</f>
        <v>0</v>
      </c>
      <c r="DG486">
        <f>'Raw Data'!CT486</f>
        <v>17649.966739</v>
      </c>
      <c r="DH486">
        <f>'Raw Data'!CU486</f>
        <v>100</v>
      </c>
      <c r="DI486">
        <f>'Raw Data'!CV486</f>
        <v>14677</v>
      </c>
      <c r="DJ486">
        <f>'Raw Data'!CW486</f>
        <v>9.6239000000000005E-2</v>
      </c>
      <c r="DK486">
        <f>'Raw Data'!CX486</f>
        <v>0</v>
      </c>
      <c r="DL486">
        <f>'Raw Data'!CY486</f>
        <v>1.2260000000000001E-3</v>
      </c>
      <c r="DM486">
        <f>'Raw Data'!CZ486</f>
        <v>159</v>
      </c>
      <c r="DN486" t="str">
        <f>'Raw Data'!DA486</f>
        <v>083-0147</v>
      </c>
      <c r="DO486" t="str">
        <f>'Raw Data'!DB486</f>
        <v>5R : Rural Major Collector</v>
      </c>
      <c r="DP486" t="str">
        <f>'Raw Data'!DC486</f>
        <v>34.827135, -85.503135</v>
      </c>
      <c r="DQ486">
        <f>'Raw Data'!DD486</f>
        <v>-85.503135</v>
      </c>
      <c r="DR486">
        <f>'Raw Data'!DE486</f>
        <v>34.827134999999998</v>
      </c>
      <c r="DS486">
        <f>'Raw Data'!DF486</f>
        <v>34.827134999999998</v>
      </c>
      <c r="DT486">
        <f>'Raw Data'!DG486</f>
        <v>-85.503135</v>
      </c>
      <c r="DU486">
        <f>'Raw Data'!DH486</f>
        <v>1.0839999999999999E-3</v>
      </c>
      <c r="DV486">
        <f>'Raw Data'!DI486</f>
        <v>1.2260000000000001E-3</v>
      </c>
      <c r="DW486">
        <f>'Raw Data'!DJ486</f>
        <v>70</v>
      </c>
      <c r="DX486" s="11">
        <f t="shared" si="110"/>
        <v>2880</v>
      </c>
      <c r="DY486" s="5">
        <f t="shared" si="111"/>
        <v>2620</v>
      </c>
      <c r="DZ486" s="5">
        <f t="shared" si="104"/>
        <v>260</v>
      </c>
      <c r="EA486" s="5">
        <f t="shared" si="105"/>
        <v>9.9236641221374045E-2</v>
      </c>
      <c r="EB486" s="5">
        <f t="shared" si="106"/>
        <v>2750</v>
      </c>
      <c r="EC486">
        <f>'Raw Data'!DK486</f>
        <v>2720</v>
      </c>
      <c r="ED486">
        <f>'Raw Data'!DL486</f>
        <v>5.5</v>
      </c>
      <c r="EE486">
        <f>'Raw Data'!DM486</f>
        <v>2960</v>
      </c>
      <c r="EF486">
        <f>'Raw Data'!DN486</f>
        <v>5.5</v>
      </c>
      <c r="EG486">
        <f>'Raw Data'!DO486</f>
        <v>2960</v>
      </c>
      <c r="EH486">
        <f>'Raw Data'!DP486</f>
        <v>5.5</v>
      </c>
      <c r="EI486">
        <f>'Raw Data'!DQ486</f>
        <v>2800</v>
      </c>
      <c r="EJ486">
        <f>'Raw Data'!DR486</f>
        <v>0</v>
      </c>
      <c r="EK486">
        <f>'Raw Data'!DS486</f>
        <v>2720</v>
      </c>
      <c r="EL486">
        <f>'Raw Data'!DT486</f>
        <v>5.8</v>
      </c>
      <c r="EM486">
        <f>'Raw Data'!DU486</f>
        <v>2670</v>
      </c>
      <c r="EN486">
        <f>'Raw Data'!DV486</f>
        <v>5.8</v>
      </c>
      <c r="EO486">
        <f>'Raw Data'!DW486</f>
        <v>2550</v>
      </c>
      <c r="EP486">
        <f>'Raw Data'!DX486</f>
        <v>6</v>
      </c>
      <c r="EQ486">
        <f>'Raw Data'!DY486</f>
        <v>2540</v>
      </c>
      <c r="ER486">
        <f>'Raw Data'!DZ486</f>
        <v>6.7</v>
      </c>
      <c r="ES486">
        <f>'Raw Data'!EA486</f>
        <v>2550</v>
      </c>
      <c r="ET486">
        <f>'Raw Data'!EB486</f>
        <v>6.7</v>
      </c>
      <c r="EU486">
        <f>'Raw Data'!EC486</f>
        <v>2270</v>
      </c>
      <c r="EV486">
        <f>'Raw Data'!ED486</f>
        <v>6.7</v>
      </c>
      <c r="EW486">
        <f>'Raw Data'!EE486</f>
        <v>0</v>
      </c>
    </row>
    <row r="487" spans="1:153" x14ac:dyDescent="0.3">
      <c r="A487">
        <f>'Raw Data'!A487</f>
        <v>485</v>
      </c>
      <c r="B487" t="str">
        <f>'Raw Data'!B487</f>
        <v>Point</v>
      </c>
      <c r="C487">
        <f>'Raw Data'!C487</f>
        <v>784</v>
      </c>
      <c r="D487">
        <f>'Raw Data'!D487</f>
        <v>21</v>
      </c>
      <c r="E487" t="str">
        <f>'Raw Data'!E487</f>
        <v>Point</v>
      </c>
      <c r="F487">
        <f>'Raw Data'!F487</f>
        <v>7736059</v>
      </c>
      <c r="G487" t="str">
        <f>'Raw Data'!G487</f>
        <v>Gsp Post 00</v>
      </c>
      <c r="H487" s="3">
        <f>'Raw Data'!H487</f>
        <v>44042</v>
      </c>
      <c r="L487">
        <f t="shared" si="98"/>
        <v>0</v>
      </c>
      <c r="M487" s="5">
        <f t="shared" si="99"/>
        <v>44042</v>
      </c>
      <c r="N487" s="5">
        <f t="shared" si="107"/>
        <v>2020</v>
      </c>
      <c r="O487" s="5" t="str" cm="1">
        <f t="array" ref="O487">_xlfn.IFS(N487&lt;=2016,"before treatment",N487=2017,"unknown",N487&gt;2017,"after treatment")</f>
        <v>after treatment</v>
      </c>
      <c r="P487" s="5">
        <f t="shared" si="100"/>
        <v>0</v>
      </c>
      <c r="Q487" s="5">
        <f t="shared" si="101"/>
        <v>1</v>
      </c>
      <c r="R487" t="str">
        <f>'Raw Data'!I487</f>
        <v>Dade</v>
      </c>
      <c r="S487" t="str">
        <f>'Raw Data'!J487</f>
        <v>State Route 136</v>
      </c>
      <c r="T487" t="str">
        <f>'Raw Data'!K487</f>
        <v>(none)</v>
      </c>
      <c r="U487" t="str">
        <f>'Raw Data'!L487</f>
        <v>(O) No Injury</v>
      </c>
      <c r="V487">
        <f>'Raw Data'!M487</f>
        <v>0</v>
      </c>
      <c r="W487">
        <f>'Raw Data'!N487</f>
        <v>0</v>
      </c>
      <c r="X487">
        <f>'Raw Data'!O487</f>
        <v>0</v>
      </c>
      <c r="Y487" t="str">
        <f>'Raw Data'!P487</f>
        <v>Not a Collision with Motor Vehicle</v>
      </c>
      <c r="Z487" t="str">
        <f>'Raw Data'!Q487</f>
        <v>On Shoulder</v>
      </c>
      <c r="AA487" t="str">
        <f>'Raw Data'!R487</f>
        <v>Median Barrier</v>
      </c>
      <c r="AB487" t="str">
        <f>'Raw Data'!S487</f>
        <v>Median Barrier</v>
      </c>
      <c r="AC487" t="str">
        <f>'Raw Data'!T487</f>
        <v>Wrong Side of Road</v>
      </c>
      <c r="AD487">
        <f>'Raw Data'!U487</f>
        <v>1</v>
      </c>
      <c r="AE487" s="5" t="str">
        <f t="shared" si="108"/>
        <v>Yes</v>
      </c>
      <c r="AF487" t="str">
        <f>'Raw Data'!V487</f>
        <v>Negotiating a Curve</v>
      </c>
      <c r="AG487" s="5">
        <f t="shared" si="102"/>
        <v>0</v>
      </c>
      <c r="AH487" t="str">
        <f>'Raw Data'!W487</f>
        <v>West</v>
      </c>
      <c r="AI487" t="str">
        <f>'Raw Data'!X487</f>
        <v>Dark-Lighted</v>
      </c>
      <c r="AJ487" t="str">
        <f>'Raw Data'!Y487</f>
        <v>Dry</v>
      </c>
      <c r="AK487">
        <f>'Raw Data'!Z487</f>
        <v>22</v>
      </c>
      <c r="AL487" t="str">
        <f>'Raw Data'!AA487</f>
        <v>Lap and Shoulder Belt Used</v>
      </c>
      <c r="AM487" s="5">
        <f t="shared" si="103"/>
        <v>0</v>
      </c>
      <c r="AN487" t="str">
        <f>'Raw Data'!AB487</f>
        <v>Passenger Car</v>
      </c>
      <c r="AO487" t="str">
        <f>'Raw Data'!AC487</f>
        <v>0831013600I</v>
      </c>
      <c r="AP487">
        <f>'Raw Data'!AD487</f>
        <v>10.581948000000001</v>
      </c>
      <c r="AQ487">
        <f>'Raw Data'!AE487</f>
        <v>34.824727000000003</v>
      </c>
      <c r="AR487">
        <f>'Raw Data'!AF487</f>
        <v>-85.502144999999999</v>
      </c>
      <c r="AS487">
        <f>'Raw Data'!AG487</f>
        <v>70</v>
      </c>
      <c r="AT487">
        <f>'Raw Data'!AH487</f>
        <v>124</v>
      </c>
      <c r="AU487">
        <f>'Raw Data'!AI487</f>
        <v>1591</v>
      </c>
      <c r="AV487" t="str">
        <f>'Raw Data'!AJ487</f>
        <v>D6_0136_00_I</v>
      </c>
      <c r="AW487">
        <f>'Raw Data'!AK487</f>
        <v>176</v>
      </c>
      <c r="AX487">
        <f>'Raw Data'!AL487</f>
        <v>195</v>
      </c>
      <c r="AY487" t="str">
        <f>'Raw Data'!AM487</f>
        <v>simple</v>
      </c>
      <c r="AZ487">
        <f>'Raw Data'!AN487</f>
        <v>214</v>
      </c>
      <c r="BA487">
        <f>'Raw Data'!AO487</f>
        <v>112.5</v>
      </c>
      <c r="BB487">
        <f>'Raw Data'!AP487</f>
        <v>418.3</v>
      </c>
      <c r="BC487">
        <f>'Raw Data'!AQ487</f>
        <v>-85.503557999999998</v>
      </c>
      <c r="BD487">
        <f>'Raw Data'!AR487</f>
        <v>34.826135999999998</v>
      </c>
      <c r="BE487">
        <f>'Raw Data'!AS487</f>
        <v>-85.503185999999999</v>
      </c>
      <c r="BF487">
        <f>'Raw Data'!AT487</f>
        <v>34.825195000000001</v>
      </c>
      <c r="BG487" t="str">
        <f>'Raw Data'!AU487</f>
        <v>0831013600I</v>
      </c>
      <c r="BH487">
        <f>'Raw Data'!AV487</f>
        <v>1</v>
      </c>
      <c r="BI487">
        <f>'Raw Data'!AW487</f>
        <v>83</v>
      </c>
      <c r="BJ487">
        <f>'Raw Data'!AX487</f>
        <v>136</v>
      </c>
      <c r="BK487">
        <f>'Raw Data'!AY487</f>
        <v>0</v>
      </c>
      <c r="BL487">
        <f>'Raw Data'!AZ487</f>
        <v>55</v>
      </c>
      <c r="BM487">
        <f>'Raw Data'!BA487</f>
        <v>16.079999999999998</v>
      </c>
      <c r="BN487">
        <f>'Raw Data'!BB487</f>
        <v>15.54</v>
      </c>
      <c r="BO487">
        <f>'Raw Data'!BC487</f>
        <v>1878.3</v>
      </c>
      <c r="BP487">
        <f>'Raw Data'!BD487</f>
        <v>1863.2</v>
      </c>
      <c r="BQ487">
        <f>'Raw Data'!BE487</f>
        <v>1843.8</v>
      </c>
      <c r="BR487">
        <f>'Raw Data'!BF487</f>
        <v>55</v>
      </c>
      <c r="BS487">
        <f>'Raw Data'!BG487</f>
        <v>24</v>
      </c>
      <c r="BT487">
        <f>'Raw Data'!BH487</f>
        <v>31</v>
      </c>
      <c r="BU487">
        <f>'Raw Data'!BI487</f>
        <v>44173</v>
      </c>
      <c r="BV487" t="str">
        <f>'Raw Data'!BJ487</f>
        <v>NONE</v>
      </c>
      <c r="BW487">
        <f>'Raw Data'!BK487</f>
        <v>1.2260000000000001E-3</v>
      </c>
      <c r="BX487">
        <f>'Raw Data'!BL487</f>
        <v>15005</v>
      </c>
      <c r="BY487">
        <f>'Raw Data'!BM487</f>
        <v>14645</v>
      </c>
      <c r="BZ487" t="str">
        <f>'Raw Data'!BN487</f>
        <v>0831013600I</v>
      </c>
      <c r="CA487" t="str">
        <f>'Raw Data'!BO487</f>
        <v>DADE</v>
      </c>
      <c r="CB487">
        <f>'Raw Data'!BP487</f>
        <v>1</v>
      </c>
      <c r="CC487">
        <f>'Raw Data'!BQ487</f>
        <v>13600</v>
      </c>
      <c r="CD487">
        <f>'Raw Data'!BR487</f>
        <v>6</v>
      </c>
      <c r="CE487">
        <f>'Raw Data'!BS487</f>
        <v>1</v>
      </c>
      <c r="CF487">
        <f>'Raw Data'!BT487</f>
        <v>2</v>
      </c>
      <c r="CG487">
        <f>'Raw Data'!BU487</f>
        <v>1</v>
      </c>
      <c r="CH487">
        <f>'Raw Data'!BV487</f>
        <v>1</v>
      </c>
      <c r="CI487">
        <f>'Raw Data'!BW487</f>
        <v>2</v>
      </c>
      <c r="CJ487">
        <f>'Raw Data'!BX487</f>
        <v>0</v>
      </c>
      <c r="CK487">
        <f>'Raw Data'!BY487</f>
        <v>5</v>
      </c>
      <c r="CL487" t="str">
        <f>'Raw Data'!BZ487</f>
        <v>N</v>
      </c>
      <c r="CM487">
        <f t="shared" si="109"/>
        <v>0</v>
      </c>
      <c r="CN487">
        <f>'Raw Data'!CA487</f>
        <v>83</v>
      </c>
      <c r="CO487">
        <f>'Raw Data'!CB487</f>
        <v>136</v>
      </c>
      <c r="CP487">
        <f>'Raw Data'!CC487</f>
        <v>0</v>
      </c>
      <c r="CQ487" t="str">
        <f>'Raw Data'!CD487</f>
        <v>Not Urban</v>
      </c>
      <c r="CR487" t="str">
        <f>'Raw Data'!CE487</f>
        <v>Not Urban</v>
      </c>
      <c r="CS487">
        <f>'Raw Data'!CF487</f>
        <v>0</v>
      </c>
      <c r="CT487">
        <f>'Raw Data'!CG487</f>
        <v>55</v>
      </c>
      <c r="CU487">
        <f>'Raw Data'!CH487</f>
        <v>2000</v>
      </c>
      <c r="CV487" t="str">
        <f>'Raw Data'!CI487</f>
        <v xml:space="preserve"> </v>
      </c>
      <c r="CW487">
        <f>'Raw Data'!CJ487</f>
        <v>0</v>
      </c>
      <c r="CX487">
        <f>'Raw Data'!CK487</f>
        <v>3.342797</v>
      </c>
      <c r="CY487">
        <f>'Raw Data'!CL487</f>
        <v>14</v>
      </c>
      <c r="CZ487" t="str">
        <f>'Raw Data'!CM487</f>
        <v>State Mainline</v>
      </c>
      <c r="DA487">
        <f>'Raw Data'!CN487</f>
        <v>2000</v>
      </c>
      <c r="DB487">
        <f>'Raw Data'!CO487</f>
        <v>166056</v>
      </c>
      <c r="DC487">
        <f>'Raw Data'!CP487</f>
        <v>7.26</v>
      </c>
      <c r="DD487">
        <f>'Raw Data'!CQ487</f>
        <v>10.6</v>
      </c>
      <c r="DE487">
        <f>'Raw Data'!CR487</f>
        <v>166056</v>
      </c>
      <c r="DF487">
        <f>'Raw Data'!CS487</f>
        <v>0</v>
      </c>
      <c r="DG487">
        <f>'Raw Data'!CT487</f>
        <v>17649.966739</v>
      </c>
      <c r="DH487">
        <f>'Raw Data'!CU487</f>
        <v>100</v>
      </c>
      <c r="DI487">
        <f>'Raw Data'!CV487</f>
        <v>14677</v>
      </c>
      <c r="DJ487">
        <f>'Raw Data'!CW487</f>
        <v>9.6239000000000005E-2</v>
      </c>
      <c r="DK487">
        <f>'Raw Data'!CX487</f>
        <v>0</v>
      </c>
      <c r="DL487">
        <f>'Raw Data'!CY487</f>
        <v>1.2260000000000001E-3</v>
      </c>
      <c r="DM487">
        <f>'Raw Data'!CZ487</f>
        <v>159</v>
      </c>
      <c r="DN487" t="str">
        <f>'Raw Data'!DA487</f>
        <v>083-0147</v>
      </c>
      <c r="DO487" t="str">
        <f>'Raw Data'!DB487</f>
        <v>5R : Rural Major Collector</v>
      </c>
      <c r="DP487" t="str">
        <f>'Raw Data'!DC487</f>
        <v>34.827135, -85.503135</v>
      </c>
      <c r="DQ487">
        <f>'Raw Data'!DD487</f>
        <v>-85.503135</v>
      </c>
      <c r="DR487">
        <f>'Raw Data'!DE487</f>
        <v>34.827134999999998</v>
      </c>
      <c r="DS487">
        <f>'Raw Data'!DF487</f>
        <v>34.827134999999998</v>
      </c>
      <c r="DT487">
        <f>'Raw Data'!DG487</f>
        <v>-85.503135</v>
      </c>
      <c r="DU487">
        <f>'Raw Data'!DH487</f>
        <v>1.0839999999999999E-3</v>
      </c>
      <c r="DV487">
        <f>'Raw Data'!DI487</f>
        <v>1.2260000000000001E-3</v>
      </c>
      <c r="DW487">
        <f>'Raw Data'!DJ487</f>
        <v>70</v>
      </c>
      <c r="DX487" s="11">
        <f t="shared" si="110"/>
        <v>2880</v>
      </c>
      <c r="DY487" s="5">
        <f t="shared" si="111"/>
        <v>2620</v>
      </c>
      <c r="DZ487" s="5">
        <f t="shared" si="104"/>
        <v>260</v>
      </c>
      <c r="EA487" s="5">
        <f t="shared" si="105"/>
        <v>9.9236641221374045E-2</v>
      </c>
      <c r="EB487" s="5">
        <f t="shared" si="106"/>
        <v>2750</v>
      </c>
      <c r="EC487">
        <f>'Raw Data'!DK487</f>
        <v>2720</v>
      </c>
      <c r="ED487">
        <f>'Raw Data'!DL487</f>
        <v>5.5</v>
      </c>
      <c r="EE487">
        <f>'Raw Data'!DM487</f>
        <v>2960</v>
      </c>
      <c r="EF487">
        <f>'Raw Data'!DN487</f>
        <v>5.5</v>
      </c>
      <c r="EG487">
        <f>'Raw Data'!DO487</f>
        <v>2960</v>
      </c>
      <c r="EH487">
        <f>'Raw Data'!DP487</f>
        <v>5.5</v>
      </c>
      <c r="EI487">
        <f>'Raw Data'!DQ487</f>
        <v>2800</v>
      </c>
      <c r="EJ487">
        <f>'Raw Data'!DR487</f>
        <v>0</v>
      </c>
      <c r="EK487">
        <f>'Raw Data'!DS487</f>
        <v>2720</v>
      </c>
      <c r="EL487">
        <f>'Raw Data'!DT487</f>
        <v>5.8</v>
      </c>
      <c r="EM487">
        <f>'Raw Data'!DU487</f>
        <v>2670</v>
      </c>
      <c r="EN487">
        <f>'Raw Data'!DV487</f>
        <v>5.8</v>
      </c>
      <c r="EO487">
        <f>'Raw Data'!DW487</f>
        <v>2550</v>
      </c>
      <c r="EP487">
        <f>'Raw Data'!DX487</f>
        <v>6</v>
      </c>
      <c r="EQ487">
        <f>'Raw Data'!DY487</f>
        <v>2540</v>
      </c>
      <c r="ER487">
        <f>'Raw Data'!DZ487</f>
        <v>6.7</v>
      </c>
      <c r="ES487">
        <f>'Raw Data'!EA487</f>
        <v>2550</v>
      </c>
      <c r="ET487">
        <f>'Raw Data'!EB487</f>
        <v>6.7</v>
      </c>
      <c r="EU487">
        <f>'Raw Data'!EC487</f>
        <v>2270</v>
      </c>
      <c r="EV487">
        <f>'Raw Data'!ED487</f>
        <v>6.7</v>
      </c>
      <c r="EW487">
        <f>'Raw Data'!EE487</f>
        <v>1.142E-3</v>
      </c>
    </row>
    <row r="488" spans="1:153" x14ac:dyDescent="0.3">
      <c r="A488">
        <f>'Raw Data'!A488</f>
        <v>486</v>
      </c>
      <c r="B488" t="str">
        <f>'Raw Data'!B488</f>
        <v>Point</v>
      </c>
      <c r="C488">
        <f>'Raw Data'!C488</f>
        <v>14</v>
      </c>
      <c r="D488">
        <f>'Raw Data'!D488</f>
        <v>424</v>
      </c>
      <c r="E488" t="str">
        <f>'Raw Data'!E488</f>
        <v>Point</v>
      </c>
      <c r="F488">
        <f>'Raw Data'!F488</f>
        <v>4344310</v>
      </c>
      <c r="G488" t="str">
        <f>'Raw Data'!G488</f>
        <v>Gsp Post 00</v>
      </c>
      <c r="H488" s="3">
        <f>'Raw Data'!H488</f>
        <v>41306</v>
      </c>
      <c r="L488">
        <f t="shared" si="98"/>
        <v>0</v>
      </c>
      <c r="M488" s="5">
        <f t="shared" si="99"/>
        <v>41306</v>
      </c>
      <c r="N488" s="5">
        <f t="shared" si="107"/>
        <v>2013</v>
      </c>
      <c r="O488" s="5" t="str" cm="1">
        <f t="array" ref="O488">_xlfn.IFS(N488&lt;=2016,"before treatment",N488=2017,"unknown",N488&gt;2017,"after treatment")</f>
        <v>before treatment</v>
      </c>
      <c r="P488" s="5">
        <f t="shared" si="100"/>
        <v>1</v>
      </c>
      <c r="Q488" s="5">
        <f t="shared" si="101"/>
        <v>0</v>
      </c>
      <c r="R488" t="str">
        <f>'Raw Data'!I488</f>
        <v>Dade</v>
      </c>
      <c r="S488" t="str">
        <f>'Raw Data'!J488</f>
        <v>State Route 157</v>
      </c>
      <c r="T488" t="str">
        <f>'Raw Data'!K488</f>
        <v>(none)</v>
      </c>
      <c r="U488" t="str">
        <f>'Raw Data'!L488</f>
        <v>(O) No Injury</v>
      </c>
      <c r="V488">
        <f>'Raw Data'!M488</f>
        <v>0</v>
      </c>
      <c r="W488">
        <f>'Raw Data'!N488</f>
        <v>0</v>
      </c>
      <c r="X488">
        <f>'Raw Data'!O488</f>
        <v>0</v>
      </c>
      <c r="Y488" t="str">
        <f>'Raw Data'!P488</f>
        <v>Not a Collision with Motor Vehicle</v>
      </c>
      <c r="Z488" t="str">
        <f>'Raw Data'!Q488</f>
        <v>On Shoulder</v>
      </c>
      <c r="AA488" t="str">
        <f>'Raw Data'!R488</f>
        <v>Tree</v>
      </c>
      <c r="AB488" t="str">
        <f>'Raw Data'!S488</f>
        <v>Tree</v>
      </c>
      <c r="AC488" t="str">
        <f>'Raw Data'!T488</f>
        <v>No Contributing Factors</v>
      </c>
      <c r="AD488">
        <f>'Raw Data'!U488</f>
        <v>1</v>
      </c>
      <c r="AE488" s="5" t="str">
        <f t="shared" si="108"/>
        <v>Yes</v>
      </c>
      <c r="AF488" t="str">
        <f>'Raw Data'!V488</f>
        <v>Negotiating a Curve</v>
      </c>
      <c r="AG488" s="5">
        <f t="shared" si="102"/>
        <v>0</v>
      </c>
      <c r="AH488" t="str">
        <f>'Raw Data'!W488</f>
        <v>South</v>
      </c>
      <c r="AI488" t="str">
        <f>'Raw Data'!X488</f>
        <v>Dark-Not Lighted</v>
      </c>
      <c r="AJ488" t="str">
        <f>'Raw Data'!Y488</f>
        <v>Ice/Frost</v>
      </c>
      <c r="AK488">
        <f>'Raw Data'!Z488</f>
        <v>22</v>
      </c>
      <c r="AL488" t="str">
        <f>'Raw Data'!AA488</f>
        <v>["Lap and Shoulder Belt Used","Lap and Shoulder Belt Used","Lap and Shoulder Belt Used","Lap and Shoulder Belt Used"]</v>
      </c>
      <c r="AM488" s="5">
        <f t="shared" si="103"/>
        <v>0</v>
      </c>
      <c r="AN488" t="str">
        <f>'Raw Data'!AB488</f>
        <v>Sports Utility Vehicle (SUV)</v>
      </c>
      <c r="AO488" t="str">
        <f>'Raw Data'!AC488</f>
        <v>0831018900I</v>
      </c>
      <c r="AP488">
        <f>'Raw Data'!AD488</f>
        <v>19.271329000000001</v>
      </c>
      <c r="AQ488">
        <f>'Raw Data'!AE488</f>
        <v>34.963228999999998</v>
      </c>
      <c r="AR488">
        <f>'Raw Data'!AF488</f>
        <v>-85.374419000000003</v>
      </c>
      <c r="AS488">
        <f>'Raw Data'!AG488</f>
        <v>72</v>
      </c>
      <c r="AT488">
        <f>'Raw Data'!AH488</f>
        <v>226</v>
      </c>
      <c r="AU488">
        <f>'Raw Data'!AI488</f>
        <v>1870</v>
      </c>
      <c r="AV488" t="str">
        <f>'Raw Data'!AJ488</f>
        <v>D6_0157_00_I</v>
      </c>
      <c r="AW488">
        <f>'Raw Data'!AK488</f>
        <v>56</v>
      </c>
      <c r="AX488">
        <f>'Raw Data'!AL488</f>
        <v>60</v>
      </c>
      <c r="AY488" t="str">
        <f>'Raw Data'!AM488</f>
        <v>simple</v>
      </c>
      <c r="AZ488">
        <f>'Raw Data'!AN488</f>
        <v>255.5</v>
      </c>
      <c r="BA488">
        <f>'Raw Data'!AO488</f>
        <v>77.400000000000006</v>
      </c>
      <c r="BB488">
        <f>'Raw Data'!AP488</f>
        <v>344.8</v>
      </c>
      <c r="BC488">
        <f>'Raw Data'!AQ488</f>
        <v>-85.374955999999997</v>
      </c>
      <c r="BD488">
        <f>'Raw Data'!AR488</f>
        <v>34.962609999999998</v>
      </c>
      <c r="BE488">
        <f>'Raw Data'!AS488</f>
        <v>-85.374409999999997</v>
      </c>
      <c r="BF488">
        <f>'Raw Data'!AT488</f>
        <v>34.963363999999999</v>
      </c>
      <c r="BG488" t="str">
        <f>'Raw Data'!AU488</f>
        <v>0831015700I</v>
      </c>
      <c r="BH488">
        <f>'Raw Data'!AV488</f>
        <v>1</v>
      </c>
      <c r="BI488">
        <f>'Raw Data'!AW488</f>
        <v>83</v>
      </c>
      <c r="BJ488">
        <f>'Raw Data'!AX488</f>
        <v>157</v>
      </c>
      <c r="BK488">
        <f>'Raw Data'!AY488</f>
        <v>0</v>
      </c>
      <c r="BL488">
        <f>'Raw Data'!AZ488</f>
        <v>30</v>
      </c>
      <c r="BM488">
        <f>'Raw Data'!BA488</f>
        <v>10.09</v>
      </c>
      <c r="BN488">
        <f>'Raw Data'!BB488</f>
        <v>8.92</v>
      </c>
      <c r="BO488">
        <f>'Raw Data'!BC488</f>
        <v>2105.3000000000002</v>
      </c>
      <c r="BP488">
        <f>'Raw Data'!BD488</f>
        <v>2110.1999999999998</v>
      </c>
      <c r="BQ488">
        <f>'Raw Data'!BE488</f>
        <v>2111.1999999999998</v>
      </c>
      <c r="BR488">
        <f>'Raw Data'!BF488</f>
        <v>30</v>
      </c>
      <c r="BS488">
        <f>'Raw Data'!BG488</f>
        <v>28.6</v>
      </c>
      <c r="BT488">
        <f>'Raw Data'!BH488</f>
        <v>1.4</v>
      </c>
      <c r="BU488">
        <f>'Raw Data'!BI488</f>
        <v>44173</v>
      </c>
      <c r="BV488" t="str">
        <f>'Raw Data'!BJ488</f>
        <v>NONE</v>
      </c>
      <c r="BW488">
        <f>'Raw Data'!BK488</f>
        <v>1.0150000000000001E-3</v>
      </c>
      <c r="BX488">
        <f>'Raw Data'!BL488</f>
        <v>15036</v>
      </c>
      <c r="BY488">
        <f>'Raw Data'!BM488</f>
        <v>14676</v>
      </c>
      <c r="BZ488" t="str">
        <f>'Raw Data'!BN488</f>
        <v>0831015700I</v>
      </c>
      <c r="CA488" t="str">
        <f>'Raw Data'!BO488</f>
        <v>DADE</v>
      </c>
      <c r="CB488">
        <f>'Raw Data'!BP488</f>
        <v>1</v>
      </c>
      <c r="CC488">
        <f>'Raw Data'!BQ488</f>
        <v>15700</v>
      </c>
      <c r="CD488">
        <f>'Raw Data'!BR488</f>
        <v>6</v>
      </c>
      <c r="CE488">
        <f>'Raw Data'!BS488</f>
        <v>1</v>
      </c>
      <c r="CF488">
        <f>'Raw Data'!BT488</f>
        <v>2</v>
      </c>
      <c r="CG488">
        <f>'Raw Data'!BU488</f>
        <v>1</v>
      </c>
      <c r="CH488">
        <f>'Raw Data'!BV488</f>
        <v>1</v>
      </c>
      <c r="CI488">
        <f>'Raw Data'!BW488</f>
        <v>2</v>
      </c>
      <c r="CJ488">
        <f>'Raw Data'!BX488</f>
        <v>0</v>
      </c>
      <c r="CK488">
        <f>'Raw Data'!BY488</f>
        <v>4</v>
      </c>
      <c r="CL488" t="str">
        <f>'Raw Data'!BZ488</f>
        <v>N</v>
      </c>
      <c r="CM488">
        <f t="shared" si="109"/>
        <v>0</v>
      </c>
      <c r="CN488">
        <f>'Raw Data'!CA488</f>
        <v>83</v>
      </c>
      <c r="CO488">
        <f>'Raw Data'!CB488</f>
        <v>157</v>
      </c>
      <c r="CP488">
        <f>'Raw Data'!CC488</f>
        <v>0</v>
      </c>
      <c r="CQ488" t="str">
        <f>'Raw Data'!CD488</f>
        <v>Urbanized Area</v>
      </c>
      <c r="CR488" t="str">
        <f>'Raw Data'!CE488</f>
        <v>Chattanooga</v>
      </c>
      <c r="CS488">
        <f>'Raw Data'!CF488</f>
        <v>15832</v>
      </c>
      <c r="CT488">
        <f>'Raw Data'!CG488</f>
        <v>30</v>
      </c>
      <c r="CU488">
        <f>'Raw Data'!CH488</f>
        <v>2830</v>
      </c>
      <c r="CV488" t="str">
        <f>'Raw Data'!CI488</f>
        <v xml:space="preserve"> </v>
      </c>
      <c r="CW488">
        <f>'Raw Data'!CJ488</f>
        <v>0</v>
      </c>
      <c r="CX488">
        <f>'Raw Data'!CK488</f>
        <v>1.0878969999999999</v>
      </c>
      <c r="CY488">
        <f>'Raw Data'!CL488</f>
        <v>14</v>
      </c>
      <c r="CZ488" t="str">
        <f>'Raw Data'!CM488</f>
        <v>State Mainline</v>
      </c>
      <c r="DA488">
        <f>'Raw Data'!CN488</f>
        <v>2830</v>
      </c>
      <c r="DB488">
        <f>'Raw Data'!CO488</f>
        <v>166087</v>
      </c>
      <c r="DC488">
        <f>'Raw Data'!CP488</f>
        <v>18.518000000000001</v>
      </c>
      <c r="DD488">
        <f>'Raw Data'!CQ488</f>
        <v>19.600000000000001</v>
      </c>
      <c r="DE488">
        <f>'Raw Data'!CR488</f>
        <v>166087</v>
      </c>
      <c r="DF488">
        <f>'Raw Data'!CS488</f>
        <v>0</v>
      </c>
      <c r="DG488">
        <f>'Raw Data'!CT488</f>
        <v>5744.0982379999996</v>
      </c>
      <c r="DH488">
        <f>'Raw Data'!CU488</f>
        <v>100</v>
      </c>
      <c r="DI488">
        <f>'Raw Data'!CV488</f>
        <v>14708</v>
      </c>
      <c r="DJ488">
        <f>'Raw Data'!CW488</f>
        <v>3.6520999999999998E-2</v>
      </c>
      <c r="DK488">
        <f>'Raw Data'!CX488</f>
        <v>0</v>
      </c>
      <c r="DL488">
        <f>'Raw Data'!CY488</f>
        <v>1.0150000000000001E-3</v>
      </c>
      <c r="DM488">
        <f>'Raw Data'!CZ488</f>
        <v>164</v>
      </c>
      <c r="DN488" t="str">
        <f>'Raw Data'!DA488</f>
        <v>083-0163</v>
      </c>
      <c r="DO488" t="str">
        <f>'Raw Data'!DB488</f>
        <v>4U : Urban Minor Arterial</v>
      </c>
      <c r="DP488" t="str">
        <f>'Raw Data'!DC488</f>
        <v>34.967374, -85.372730</v>
      </c>
      <c r="DQ488">
        <f>'Raw Data'!DD488</f>
        <v>-85.372730000000004</v>
      </c>
      <c r="DR488">
        <f>'Raw Data'!DE488</f>
        <v>34.967374</v>
      </c>
      <c r="DS488">
        <f>'Raw Data'!DF488</f>
        <v>34.967374</v>
      </c>
      <c r="DT488">
        <f>'Raw Data'!DG488</f>
        <v>-85.372730000000004</v>
      </c>
      <c r="DU488">
        <f>'Raw Data'!DH488</f>
        <v>4.3470000000000002E-3</v>
      </c>
      <c r="DV488">
        <f>'Raw Data'!DI488</f>
        <v>1.0150000000000001E-3</v>
      </c>
      <c r="DW488">
        <f>'Raw Data'!DJ488</f>
        <v>72</v>
      </c>
      <c r="DX488" s="11">
        <f t="shared" si="110"/>
        <v>3100</v>
      </c>
      <c r="DY488" s="5">
        <f t="shared" si="111"/>
        <v>2745</v>
      </c>
      <c r="DZ488" s="5">
        <f t="shared" si="104"/>
        <v>355</v>
      </c>
      <c r="EA488" s="5">
        <f t="shared" si="105"/>
        <v>0.12932604735883424</v>
      </c>
      <c r="EB488" s="5">
        <f t="shared" si="106"/>
        <v>2922.5</v>
      </c>
      <c r="EC488">
        <f>'Raw Data'!DK488</f>
        <v>2890</v>
      </c>
      <c r="ED488">
        <f>'Raw Data'!DL488</f>
        <v>3.7</v>
      </c>
      <c r="EE488">
        <f>'Raw Data'!DM488</f>
        <v>3200</v>
      </c>
      <c r="EF488">
        <f>'Raw Data'!DN488</f>
        <v>3.7</v>
      </c>
      <c r="EG488">
        <f>'Raw Data'!DO488</f>
        <v>3210</v>
      </c>
      <c r="EH488">
        <f>'Raw Data'!DP488</f>
        <v>1.6</v>
      </c>
      <c r="EI488">
        <f>'Raw Data'!DQ488</f>
        <v>3240</v>
      </c>
      <c r="EJ488">
        <f>'Raw Data'!DR488</f>
        <v>2</v>
      </c>
      <c r="EK488">
        <f>'Raw Data'!DS488</f>
        <v>2830</v>
      </c>
      <c r="EL488">
        <f>'Raw Data'!DT488</f>
        <v>4.0999999999999996</v>
      </c>
      <c r="EM488">
        <f>'Raw Data'!DU488</f>
        <v>2750</v>
      </c>
      <c r="EN488">
        <f>'Raw Data'!DV488</f>
        <v>4.0999999999999996</v>
      </c>
      <c r="EO488">
        <f>'Raw Data'!DW488</f>
        <v>2700</v>
      </c>
      <c r="EP488">
        <f>'Raw Data'!DX488</f>
        <v>2.2999999999999998</v>
      </c>
      <c r="EQ488">
        <f>'Raw Data'!DY488</f>
        <v>2700</v>
      </c>
      <c r="ER488">
        <f>'Raw Data'!DZ488</f>
        <v>2.2999999999999998</v>
      </c>
      <c r="ES488">
        <f>'Raw Data'!EA488</f>
        <v>3650</v>
      </c>
      <c r="ET488">
        <f>'Raw Data'!EB488</f>
        <v>7.9</v>
      </c>
      <c r="EU488">
        <f>'Raw Data'!EC488</f>
        <v>3710</v>
      </c>
      <c r="EV488">
        <f>'Raw Data'!ED488</f>
        <v>7.9</v>
      </c>
      <c r="EW488">
        <f>'Raw Data'!EE488</f>
        <v>0</v>
      </c>
    </row>
    <row r="489" spans="1:153" x14ac:dyDescent="0.3">
      <c r="A489">
        <f>'Raw Data'!A489</f>
        <v>487</v>
      </c>
      <c r="B489" t="str">
        <f>'Raw Data'!B489</f>
        <v>Point</v>
      </c>
      <c r="C489">
        <f>'Raw Data'!C489</f>
        <v>636</v>
      </c>
      <c r="D489">
        <f>'Raw Data'!D489</f>
        <v>124</v>
      </c>
      <c r="E489" t="str">
        <f>'Raw Data'!E489</f>
        <v>Point</v>
      </c>
      <c r="F489">
        <f>'Raw Data'!F489</f>
        <v>6760546</v>
      </c>
      <c r="G489" t="str">
        <f>'Raw Data'!G489</f>
        <v>Dade County Sheriff's Office</v>
      </c>
      <c r="H489" s="3">
        <f>'Raw Data'!H489</f>
        <v>43185</v>
      </c>
      <c r="L489">
        <f t="shared" si="98"/>
        <v>0</v>
      </c>
      <c r="M489" s="5">
        <f t="shared" si="99"/>
        <v>43185</v>
      </c>
      <c r="N489" s="5">
        <f t="shared" si="107"/>
        <v>2018</v>
      </c>
      <c r="O489" s="5" t="str" cm="1">
        <f t="array" ref="O489">_xlfn.IFS(N489&lt;=2016,"before treatment",N489=2017,"unknown",N489&gt;2017,"after treatment")</f>
        <v>after treatment</v>
      </c>
      <c r="P489" s="5">
        <f t="shared" si="100"/>
        <v>0</v>
      </c>
      <c r="Q489" s="5">
        <f t="shared" si="101"/>
        <v>1</v>
      </c>
      <c r="R489" t="str">
        <f>'Raw Data'!I489</f>
        <v>Dade</v>
      </c>
      <c r="S489" t="str">
        <f>'Raw Data'!J489</f>
        <v>State Route 157</v>
      </c>
      <c r="T489" t="str">
        <f>'Raw Data'!K489</f>
        <v>Jupiter Ln</v>
      </c>
      <c r="U489" t="str">
        <f>'Raw Data'!L489</f>
        <v>(O) No Injury</v>
      </c>
      <c r="V489">
        <f>'Raw Data'!M489</f>
        <v>0</v>
      </c>
      <c r="W489">
        <f>'Raw Data'!N489</f>
        <v>0</v>
      </c>
      <c r="X489">
        <f>'Raw Data'!O489</f>
        <v>0</v>
      </c>
      <c r="Y489" t="str">
        <f>'Raw Data'!P489</f>
        <v>Not a Collision with Motor Vehicle</v>
      </c>
      <c r="Z489" t="str">
        <f>'Raw Data'!Q489</f>
        <v>Off Roadway</v>
      </c>
      <c r="AA489" t="str">
        <f>'Raw Data'!R489</f>
        <v>Embankment</v>
      </c>
      <c r="AB489" t="str">
        <f>'Raw Data'!S489</f>
        <v>Embankment</v>
      </c>
      <c r="AC489" t="str">
        <f>'Raw Data'!T489</f>
        <v>Other</v>
      </c>
      <c r="AD489">
        <f>'Raw Data'!U489</f>
        <v>1</v>
      </c>
      <c r="AE489" s="5" t="str">
        <f t="shared" si="108"/>
        <v>Yes</v>
      </c>
      <c r="AF489" t="str">
        <f>'Raw Data'!V489</f>
        <v>Negotiating a Curve</v>
      </c>
      <c r="AG489" s="5">
        <f t="shared" si="102"/>
        <v>0</v>
      </c>
      <c r="AH489" t="str">
        <f>'Raw Data'!W489</f>
        <v>North</v>
      </c>
      <c r="AI489" t="str">
        <f>'Raw Data'!X489</f>
        <v>Daylight</v>
      </c>
      <c r="AJ489" t="str">
        <f>'Raw Data'!Y489</f>
        <v>Dry</v>
      </c>
      <c r="AK489">
        <f>'Raw Data'!Z489</f>
        <v>41</v>
      </c>
      <c r="AL489" t="str">
        <f>'Raw Data'!AA489</f>
        <v xml:space="preserve"> </v>
      </c>
      <c r="AM489" s="5">
        <f t="shared" si="103"/>
        <v>0</v>
      </c>
      <c r="AN489" t="str">
        <f>'Raw Data'!AB489</f>
        <v>Single Unit Truck</v>
      </c>
      <c r="AO489" t="str">
        <f>'Raw Data'!AC489</f>
        <v>0831015700I</v>
      </c>
      <c r="AP489">
        <f>'Raw Data'!AD489</f>
        <v>19.289037</v>
      </c>
      <c r="AQ489">
        <f>'Raw Data'!AE489</f>
        <v>34.963484999999999</v>
      </c>
      <c r="AR489">
        <f>'Raw Data'!AF489</f>
        <v>-85.374402000000003</v>
      </c>
      <c r="AS489">
        <f>'Raw Data'!AG489</f>
        <v>72</v>
      </c>
      <c r="AT489">
        <f>'Raw Data'!AH489</f>
        <v>226</v>
      </c>
      <c r="AU489">
        <f>'Raw Data'!AI489</f>
        <v>1870</v>
      </c>
      <c r="AV489" t="str">
        <f>'Raw Data'!AJ489</f>
        <v>D6_0157_00_I</v>
      </c>
      <c r="AW489">
        <f>'Raw Data'!AK489</f>
        <v>56</v>
      </c>
      <c r="AX489">
        <f>'Raw Data'!AL489</f>
        <v>60</v>
      </c>
      <c r="AY489" t="str">
        <f>'Raw Data'!AM489</f>
        <v>simple</v>
      </c>
      <c r="AZ489">
        <f>'Raw Data'!AN489</f>
        <v>255.5</v>
      </c>
      <c r="BA489">
        <f>'Raw Data'!AO489</f>
        <v>77.400000000000006</v>
      </c>
      <c r="BB489">
        <f>'Raw Data'!AP489</f>
        <v>344.8</v>
      </c>
      <c r="BC489">
        <f>'Raw Data'!AQ489</f>
        <v>-85.374955999999997</v>
      </c>
      <c r="BD489">
        <f>'Raw Data'!AR489</f>
        <v>34.962609999999998</v>
      </c>
      <c r="BE489">
        <f>'Raw Data'!AS489</f>
        <v>-85.374409999999997</v>
      </c>
      <c r="BF489">
        <f>'Raw Data'!AT489</f>
        <v>34.963363999999999</v>
      </c>
      <c r="BG489" t="str">
        <f>'Raw Data'!AU489</f>
        <v>0831015700I</v>
      </c>
      <c r="BH489">
        <f>'Raw Data'!AV489</f>
        <v>1</v>
      </c>
      <c r="BI489">
        <f>'Raw Data'!AW489</f>
        <v>83</v>
      </c>
      <c r="BJ489">
        <f>'Raw Data'!AX489</f>
        <v>157</v>
      </c>
      <c r="BK489">
        <f>'Raw Data'!AY489</f>
        <v>0</v>
      </c>
      <c r="BL489">
        <f>'Raw Data'!AZ489</f>
        <v>30</v>
      </c>
      <c r="BM489">
        <f>'Raw Data'!BA489</f>
        <v>10.09</v>
      </c>
      <c r="BN489">
        <f>'Raw Data'!BB489</f>
        <v>8.92</v>
      </c>
      <c r="BO489">
        <f>'Raw Data'!BC489</f>
        <v>2105.3000000000002</v>
      </c>
      <c r="BP489">
        <f>'Raw Data'!BD489</f>
        <v>2110.1999999999998</v>
      </c>
      <c r="BQ489">
        <f>'Raw Data'!BE489</f>
        <v>2111.1999999999998</v>
      </c>
      <c r="BR489">
        <f>'Raw Data'!BF489</f>
        <v>30</v>
      </c>
      <c r="BS489">
        <f>'Raw Data'!BG489</f>
        <v>28.6</v>
      </c>
      <c r="BT489">
        <f>'Raw Data'!BH489</f>
        <v>1.4</v>
      </c>
      <c r="BU489">
        <f>'Raw Data'!BI489</f>
        <v>44173</v>
      </c>
      <c r="BV489" t="str">
        <f>'Raw Data'!BJ489</f>
        <v>NONE</v>
      </c>
      <c r="BW489">
        <f>'Raw Data'!BK489</f>
        <v>1.0150000000000001E-3</v>
      </c>
      <c r="BX489">
        <f>'Raw Data'!BL489</f>
        <v>15036</v>
      </c>
      <c r="BY489">
        <f>'Raw Data'!BM489</f>
        <v>14676</v>
      </c>
      <c r="BZ489" t="str">
        <f>'Raw Data'!BN489</f>
        <v>0831015700I</v>
      </c>
      <c r="CA489" t="str">
        <f>'Raw Data'!BO489</f>
        <v>DADE</v>
      </c>
      <c r="CB489">
        <f>'Raw Data'!BP489</f>
        <v>1</v>
      </c>
      <c r="CC489">
        <f>'Raw Data'!BQ489</f>
        <v>15700</v>
      </c>
      <c r="CD489">
        <f>'Raw Data'!BR489</f>
        <v>6</v>
      </c>
      <c r="CE489">
        <f>'Raw Data'!BS489</f>
        <v>1</v>
      </c>
      <c r="CF489">
        <f>'Raw Data'!BT489</f>
        <v>2</v>
      </c>
      <c r="CG489">
        <f>'Raw Data'!BU489</f>
        <v>1</v>
      </c>
      <c r="CH489">
        <f>'Raw Data'!BV489</f>
        <v>1</v>
      </c>
      <c r="CI489">
        <f>'Raw Data'!BW489</f>
        <v>2</v>
      </c>
      <c r="CJ489">
        <f>'Raw Data'!BX489</f>
        <v>0</v>
      </c>
      <c r="CK489">
        <f>'Raw Data'!BY489</f>
        <v>4</v>
      </c>
      <c r="CL489" t="str">
        <f>'Raw Data'!BZ489</f>
        <v>N</v>
      </c>
      <c r="CM489">
        <f t="shared" si="109"/>
        <v>0</v>
      </c>
      <c r="CN489">
        <f>'Raw Data'!CA489</f>
        <v>83</v>
      </c>
      <c r="CO489">
        <f>'Raw Data'!CB489</f>
        <v>157</v>
      </c>
      <c r="CP489">
        <f>'Raw Data'!CC489</f>
        <v>0</v>
      </c>
      <c r="CQ489" t="str">
        <f>'Raw Data'!CD489</f>
        <v>Urbanized Area</v>
      </c>
      <c r="CR489" t="str">
        <f>'Raw Data'!CE489</f>
        <v>Chattanooga</v>
      </c>
      <c r="CS489">
        <f>'Raw Data'!CF489</f>
        <v>15832</v>
      </c>
      <c r="CT489">
        <f>'Raw Data'!CG489</f>
        <v>30</v>
      </c>
      <c r="CU489">
        <f>'Raw Data'!CH489</f>
        <v>2830</v>
      </c>
      <c r="CV489" t="str">
        <f>'Raw Data'!CI489</f>
        <v xml:space="preserve"> </v>
      </c>
      <c r="CW489">
        <f>'Raw Data'!CJ489</f>
        <v>0</v>
      </c>
      <c r="CX489">
        <f>'Raw Data'!CK489</f>
        <v>1.0878969999999999</v>
      </c>
      <c r="CY489">
        <f>'Raw Data'!CL489</f>
        <v>14</v>
      </c>
      <c r="CZ489" t="str">
        <f>'Raw Data'!CM489</f>
        <v>State Mainline</v>
      </c>
      <c r="DA489">
        <f>'Raw Data'!CN489</f>
        <v>2830</v>
      </c>
      <c r="DB489">
        <f>'Raw Data'!CO489</f>
        <v>166087</v>
      </c>
      <c r="DC489">
        <f>'Raw Data'!CP489</f>
        <v>18.518000000000001</v>
      </c>
      <c r="DD489">
        <f>'Raw Data'!CQ489</f>
        <v>19.600000000000001</v>
      </c>
      <c r="DE489">
        <f>'Raw Data'!CR489</f>
        <v>166087</v>
      </c>
      <c r="DF489">
        <f>'Raw Data'!CS489</f>
        <v>0</v>
      </c>
      <c r="DG489">
        <f>'Raw Data'!CT489</f>
        <v>5744.0982379999996</v>
      </c>
      <c r="DH489">
        <f>'Raw Data'!CU489</f>
        <v>100</v>
      </c>
      <c r="DI489">
        <f>'Raw Data'!CV489</f>
        <v>14708</v>
      </c>
      <c r="DJ489">
        <f>'Raw Data'!CW489</f>
        <v>3.6520999999999998E-2</v>
      </c>
      <c r="DK489">
        <f>'Raw Data'!CX489</f>
        <v>0</v>
      </c>
      <c r="DL489">
        <f>'Raw Data'!CY489</f>
        <v>1.0150000000000001E-3</v>
      </c>
      <c r="DM489">
        <f>'Raw Data'!CZ489</f>
        <v>164</v>
      </c>
      <c r="DN489" t="str">
        <f>'Raw Data'!DA489</f>
        <v>083-0163</v>
      </c>
      <c r="DO489" t="str">
        <f>'Raw Data'!DB489</f>
        <v>4U : Urban Minor Arterial</v>
      </c>
      <c r="DP489" t="str">
        <f>'Raw Data'!DC489</f>
        <v>34.967374, -85.372730</v>
      </c>
      <c r="DQ489">
        <f>'Raw Data'!DD489</f>
        <v>-85.372730000000004</v>
      </c>
      <c r="DR489">
        <f>'Raw Data'!DE489</f>
        <v>34.967374</v>
      </c>
      <c r="DS489">
        <f>'Raw Data'!DF489</f>
        <v>34.967374</v>
      </c>
      <c r="DT489">
        <f>'Raw Data'!DG489</f>
        <v>-85.372730000000004</v>
      </c>
      <c r="DU489">
        <f>'Raw Data'!DH489</f>
        <v>4.3470000000000002E-3</v>
      </c>
      <c r="DV489">
        <f>'Raw Data'!DI489</f>
        <v>1.0150000000000001E-3</v>
      </c>
      <c r="DW489">
        <f>'Raw Data'!DJ489</f>
        <v>72</v>
      </c>
      <c r="DX489" s="11">
        <f t="shared" si="110"/>
        <v>3100</v>
      </c>
      <c r="DY489" s="5">
        <f t="shared" si="111"/>
        <v>2745</v>
      </c>
      <c r="DZ489" s="5">
        <f t="shared" si="104"/>
        <v>355</v>
      </c>
      <c r="EA489" s="5">
        <f t="shared" si="105"/>
        <v>0.12932604735883424</v>
      </c>
      <c r="EB489" s="5">
        <f t="shared" si="106"/>
        <v>2922.5</v>
      </c>
      <c r="EC489">
        <f>'Raw Data'!DK489</f>
        <v>2890</v>
      </c>
      <c r="ED489">
        <f>'Raw Data'!DL489</f>
        <v>3.7</v>
      </c>
      <c r="EE489">
        <f>'Raw Data'!DM489</f>
        <v>3200</v>
      </c>
      <c r="EF489">
        <f>'Raw Data'!DN489</f>
        <v>3.7</v>
      </c>
      <c r="EG489">
        <f>'Raw Data'!DO489</f>
        <v>3210</v>
      </c>
      <c r="EH489">
        <f>'Raw Data'!DP489</f>
        <v>1.6</v>
      </c>
      <c r="EI489">
        <f>'Raw Data'!DQ489</f>
        <v>3240</v>
      </c>
      <c r="EJ489">
        <f>'Raw Data'!DR489</f>
        <v>2</v>
      </c>
      <c r="EK489">
        <f>'Raw Data'!DS489</f>
        <v>2830</v>
      </c>
      <c r="EL489">
        <f>'Raw Data'!DT489</f>
        <v>4.0999999999999996</v>
      </c>
      <c r="EM489">
        <f>'Raw Data'!DU489</f>
        <v>2750</v>
      </c>
      <c r="EN489">
        <f>'Raw Data'!DV489</f>
        <v>4.0999999999999996</v>
      </c>
      <c r="EO489">
        <f>'Raw Data'!DW489</f>
        <v>2700</v>
      </c>
      <c r="EP489">
        <f>'Raw Data'!DX489</f>
        <v>2.2999999999999998</v>
      </c>
      <c r="EQ489">
        <f>'Raw Data'!DY489</f>
        <v>2700</v>
      </c>
      <c r="ER489">
        <f>'Raw Data'!DZ489</f>
        <v>2.2999999999999998</v>
      </c>
      <c r="ES489">
        <f>'Raw Data'!EA489</f>
        <v>3650</v>
      </c>
      <c r="ET489">
        <f>'Raw Data'!EB489</f>
        <v>7.9</v>
      </c>
      <c r="EU489">
        <f>'Raw Data'!EC489</f>
        <v>3710</v>
      </c>
      <c r="EV489">
        <f>'Raw Data'!ED489</f>
        <v>7.9</v>
      </c>
      <c r="EW489">
        <f>'Raw Data'!EE489</f>
        <v>1.21E-4</v>
      </c>
    </row>
    <row r="490" spans="1:153" x14ac:dyDescent="0.3">
      <c r="A490">
        <f>'Raw Data'!A490</f>
        <v>488</v>
      </c>
      <c r="B490" t="str">
        <f>'Raw Data'!B490</f>
        <v>Point</v>
      </c>
      <c r="C490">
        <f>'Raw Data'!C490</f>
        <v>106</v>
      </c>
      <c r="D490">
        <f>'Raw Data'!D490</f>
        <v>324</v>
      </c>
      <c r="E490" t="str">
        <f>'Raw Data'!E490</f>
        <v>Point</v>
      </c>
      <c r="F490">
        <f>'Raw Data'!F490</f>
        <v>5049073</v>
      </c>
      <c r="G490" t="str">
        <f>'Raw Data'!G490</f>
        <v>Gsp Post 00</v>
      </c>
      <c r="H490" s="3">
        <f>'Raw Data'!H490</f>
        <v>41946</v>
      </c>
      <c r="L490">
        <f t="shared" si="98"/>
        <v>0</v>
      </c>
      <c r="M490" s="5">
        <f t="shared" si="99"/>
        <v>41946</v>
      </c>
      <c r="N490" s="5">
        <f t="shared" si="107"/>
        <v>2014</v>
      </c>
      <c r="O490" s="5" t="str" cm="1">
        <f t="array" ref="O490">_xlfn.IFS(N490&lt;=2016,"before treatment",N490=2017,"unknown",N490&gt;2017,"after treatment")</f>
        <v>before treatment</v>
      </c>
      <c r="P490" s="5">
        <f t="shared" si="100"/>
        <v>1</v>
      </c>
      <c r="Q490" s="5">
        <f t="shared" si="101"/>
        <v>0</v>
      </c>
      <c r="R490" t="str">
        <f>'Raw Data'!I490</f>
        <v>Dade</v>
      </c>
      <c r="S490" t="str">
        <f>'Raw Data'!J490</f>
        <v>State Route 157</v>
      </c>
      <c r="T490" t="str">
        <f>'Raw Data'!K490</f>
        <v>(none)</v>
      </c>
      <c r="U490" t="str">
        <f>'Raw Data'!L490</f>
        <v>(O) No Injury</v>
      </c>
      <c r="V490">
        <f>'Raw Data'!M490</f>
        <v>0</v>
      </c>
      <c r="W490">
        <f>'Raw Data'!N490</f>
        <v>0</v>
      </c>
      <c r="X490">
        <f>'Raw Data'!O490</f>
        <v>0</v>
      </c>
      <c r="Y490" t="str">
        <f>'Raw Data'!P490</f>
        <v>Rear End</v>
      </c>
      <c r="Z490" t="str">
        <f>'Raw Data'!Q490</f>
        <v>On Roadway - Non-Intersection</v>
      </c>
      <c r="AA490" t="str">
        <f>'Raw Data'!R490</f>
        <v>["Motor Vehicle in Motion","Motor Vehicle in Motion"]</v>
      </c>
      <c r="AB490" t="str">
        <f>'Raw Data'!S490</f>
        <v>["Motor Vehicle in Motion","Motor Vehicle in Motion"]</v>
      </c>
      <c r="AC490" t="str">
        <f>'Raw Data'!T490</f>
        <v>["Following Too Close","No Contributing Factors"]</v>
      </c>
      <c r="AD490">
        <f>'Raw Data'!U490</f>
        <v>2</v>
      </c>
      <c r="AE490" s="5" t="str">
        <f t="shared" si="108"/>
        <v>No</v>
      </c>
      <c r="AF490" t="str">
        <f>'Raw Data'!V490</f>
        <v>["Negotiating a Curve","Stopped"]</v>
      </c>
      <c r="AG490" s="5">
        <f t="shared" si="102"/>
        <v>0</v>
      </c>
      <c r="AH490" t="str">
        <f>'Raw Data'!W490</f>
        <v>["North","North"]</v>
      </c>
      <c r="AI490" t="str">
        <f>'Raw Data'!X490</f>
        <v>Daylight</v>
      </c>
      <c r="AJ490" t="str">
        <f>'Raw Data'!Y490</f>
        <v>Dry</v>
      </c>
      <c r="AK490">
        <f>'Raw Data'!Z490</f>
        <v>0</v>
      </c>
      <c r="AL490" t="str">
        <f>'Raw Data'!AA490</f>
        <v>["Lap and Shoulder Belt Used","Lap and Shoulder Belt Used"]</v>
      </c>
      <c r="AM490" s="5">
        <f t="shared" si="103"/>
        <v>0</v>
      </c>
      <c r="AN490" t="str">
        <f>'Raw Data'!AB490</f>
        <v>["Passenger Car","Passenger Car"]</v>
      </c>
      <c r="AO490" t="str">
        <f>'Raw Data'!AC490</f>
        <v>0831018900I</v>
      </c>
      <c r="AP490">
        <f>'Raw Data'!AD490</f>
        <v>19.512007000000001</v>
      </c>
      <c r="AQ490">
        <f>'Raw Data'!AE490</f>
        <v>34.966420999999997</v>
      </c>
      <c r="AR490">
        <f>'Raw Data'!AF490</f>
        <v>-85.373019999999997</v>
      </c>
      <c r="AS490">
        <f>'Raw Data'!AG490</f>
        <v>74</v>
      </c>
      <c r="AT490">
        <f>'Raw Data'!AH490</f>
        <v>228</v>
      </c>
      <c r="AU490">
        <f>'Raw Data'!AI490</f>
        <v>1872</v>
      </c>
      <c r="AV490" t="str">
        <f>'Raw Data'!AJ490</f>
        <v>D6_0157_00_I</v>
      </c>
      <c r="AW490">
        <f>'Raw Data'!AK490</f>
        <v>58</v>
      </c>
      <c r="AX490">
        <f>'Raw Data'!AL490</f>
        <v>62</v>
      </c>
      <c r="AY490" t="str">
        <f>'Raw Data'!AM490</f>
        <v>simple</v>
      </c>
      <c r="AZ490">
        <f>'Raw Data'!AN490</f>
        <v>233.2</v>
      </c>
      <c r="BA490">
        <f>'Raw Data'!AO490</f>
        <v>62.7</v>
      </c>
      <c r="BB490">
        <f>'Raw Data'!AP490</f>
        <v>254.2</v>
      </c>
      <c r="BC490">
        <f>'Raw Data'!AQ490</f>
        <v>-85.373786999999993</v>
      </c>
      <c r="BD490">
        <f>'Raw Data'!AR490</f>
        <v>34.965009000000002</v>
      </c>
      <c r="BE490">
        <f>'Raw Data'!AS490</f>
        <v>-85.373383000000004</v>
      </c>
      <c r="BF490">
        <f>'Raw Data'!AT490</f>
        <v>34.965575000000001</v>
      </c>
      <c r="BG490" t="str">
        <f>'Raw Data'!AU490</f>
        <v>0831015700I</v>
      </c>
      <c r="BH490">
        <f>'Raw Data'!AV490</f>
        <v>1</v>
      </c>
      <c r="BI490">
        <f>'Raw Data'!AW490</f>
        <v>83</v>
      </c>
      <c r="BJ490">
        <f>'Raw Data'!AX490</f>
        <v>157</v>
      </c>
      <c r="BK490">
        <f>'Raw Data'!AY490</f>
        <v>0</v>
      </c>
      <c r="BL490">
        <f>'Raw Data'!AZ490</f>
        <v>30</v>
      </c>
      <c r="BM490">
        <f>'Raw Data'!BA490</f>
        <v>9.8800000000000008</v>
      </c>
      <c r="BN490">
        <f>'Raw Data'!BB490</f>
        <v>9.6300000000000008</v>
      </c>
      <c r="BO490">
        <f>'Raw Data'!BC490</f>
        <v>2073.8000000000002</v>
      </c>
      <c r="BP490">
        <f>'Raw Data'!BD490</f>
        <v>2074.5</v>
      </c>
      <c r="BQ490">
        <f>'Raw Data'!BE490</f>
        <v>2078.1</v>
      </c>
      <c r="BR490">
        <f>'Raw Data'!BF490</f>
        <v>30</v>
      </c>
      <c r="BS490">
        <f>'Raw Data'!BG490</f>
        <v>29.1</v>
      </c>
      <c r="BT490">
        <f>'Raw Data'!BH490</f>
        <v>0.9</v>
      </c>
      <c r="BU490">
        <f>'Raw Data'!BI490</f>
        <v>44173</v>
      </c>
      <c r="BV490" t="str">
        <f>'Raw Data'!BJ490</f>
        <v>NONE</v>
      </c>
      <c r="BW490">
        <f>'Raw Data'!BK490</f>
        <v>7.4700000000000005E-4</v>
      </c>
      <c r="BX490">
        <f>'Raw Data'!BL490</f>
        <v>15036</v>
      </c>
      <c r="BY490">
        <f>'Raw Data'!BM490</f>
        <v>14676</v>
      </c>
      <c r="BZ490" t="str">
        <f>'Raw Data'!BN490</f>
        <v>0831015700I</v>
      </c>
      <c r="CA490" t="str">
        <f>'Raw Data'!BO490</f>
        <v>DADE</v>
      </c>
      <c r="CB490">
        <f>'Raw Data'!BP490</f>
        <v>1</v>
      </c>
      <c r="CC490">
        <f>'Raw Data'!BQ490</f>
        <v>15700</v>
      </c>
      <c r="CD490">
        <f>'Raw Data'!BR490</f>
        <v>6</v>
      </c>
      <c r="CE490">
        <f>'Raw Data'!BS490</f>
        <v>1</v>
      </c>
      <c r="CF490">
        <f>'Raw Data'!BT490</f>
        <v>2</v>
      </c>
      <c r="CG490">
        <f>'Raw Data'!BU490</f>
        <v>1</v>
      </c>
      <c r="CH490">
        <f>'Raw Data'!BV490</f>
        <v>1</v>
      </c>
      <c r="CI490">
        <f>'Raw Data'!BW490</f>
        <v>2</v>
      </c>
      <c r="CJ490">
        <f>'Raw Data'!BX490</f>
        <v>0</v>
      </c>
      <c r="CK490">
        <f>'Raw Data'!BY490</f>
        <v>4</v>
      </c>
      <c r="CL490" t="str">
        <f>'Raw Data'!BZ490</f>
        <v>N</v>
      </c>
      <c r="CM490">
        <f t="shared" si="109"/>
        <v>0</v>
      </c>
      <c r="CN490">
        <f>'Raw Data'!CA490</f>
        <v>83</v>
      </c>
      <c r="CO490">
        <f>'Raw Data'!CB490</f>
        <v>157</v>
      </c>
      <c r="CP490">
        <f>'Raw Data'!CC490</f>
        <v>0</v>
      </c>
      <c r="CQ490" t="str">
        <f>'Raw Data'!CD490</f>
        <v>Urbanized Area</v>
      </c>
      <c r="CR490" t="str">
        <f>'Raw Data'!CE490</f>
        <v>Chattanooga</v>
      </c>
      <c r="CS490">
        <f>'Raw Data'!CF490</f>
        <v>15832</v>
      </c>
      <c r="CT490">
        <f>'Raw Data'!CG490</f>
        <v>30</v>
      </c>
      <c r="CU490">
        <f>'Raw Data'!CH490</f>
        <v>2830</v>
      </c>
      <c r="CV490" t="str">
        <f>'Raw Data'!CI490</f>
        <v xml:space="preserve"> </v>
      </c>
      <c r="CW490">
        <f>'Raw Data'!CJ490</f>
        <v>0</v>
      </c>
      <c r="CX490">
        <f>'Raw Data'!CK490</f>
        <v>1.0878969999999999</v>
      </c>
      <c r="CY490">
        <f>'Raw Data'!CL490</f>
        <v>14</v>
      </c>
      <c r="CZ490" t="str">
        <f>'Raw Data'!CM490</f>
        <v>State Mainline</v>
      </c>
      <c r="DA490">
        <f>'Raw Data'!CN490</f>
        <v>2830</v>
      </c>
      <c r="DB490">
        <f>'Raw Data'!CO490</f>
        <v>166087</v>
      </c>
      <c r="DC490">
        <f>'Raw Data'!CP490</f>
        <v>18.518000000000001</v>
      </c>
      <c r="DD490">
        <f>'Raw Data'!CQ490</f>
        <v>19.600000000000001</v>
      </c>
      <c r="DE490">
        <f>'Raw Data'!CR490</f>
        <v>166087</v>
      </c>
      <c r="DF490">
        <f>'Raw Data'!CS490</f>
        <v>0</v>
      </c>
      <c r="DG490">
        <f>'Raw Data'!CT490</f>
        <v>5744.0982379999996</v>
      </c>
      <c r="DH490">
        <f>'Raw Data'!CU490</f>
        <v>100</v>
      </c>
      <c r="DI490">
        <f>'Raw Data'!CV490</f>
        <v>14708</v>
      </c>
      <c r="DJ490">
        <f>'Raw Data'!CW490</f>
        <v>3.6520999999999998E-2</v>
      </c>
      <c r="DK490">
        <f>'Raw Data'!CX490</f>
        <v>0</v>
      </c>
      <c r="DL490">
        <f>'Raw Data'!CY490</f>
        <v>7.4700000000000005E-4</v>
      </c>
      <c r="DM490">
        <f>'Raw Data'!CZ490</f>
        <v>164</v>
      </c>
      <c r="DN490" t="str">
        <f>'Raw Data'!DA490</f>
        <v>083-0163</v>
      </c>
      <c r="DO490" t="str">
        <f>'Raw Data'!DB490</f>
        <v>4U : Urban Minor Arterial</v>
      </c>
      <c r="DP490" t="str">
        <f>'Raw Data'!DC490</f>
        <v>34.967374, -85.372730</v>
      </c>
      <c r="DQ490">
        <f>'Raw Data'!DD490</f>
        <v>-85.372730000000004</v>
      </c>
      <c r="DR490">
        <f>'Raw Data'!DE490</f>
        <v>34.967374</v>
      </c>
      <c r="DS490">
        <f>'Raw Data'!DF490</f>
        <v>34.967374</v>
      </c>
      <c r="DT490">
        <f>'Raw Data'!DG490</f>
        <v>-85.372730000000004</v>
      </c>
      <c r="DU490">
        <f>'Raw Data'!DH490</f>
        <v>1.9139999999999999E-3</v>
      </c>
      <c r="DV490">
        <f>'Raw Data'!DI490</f>
        <v>7.4700000000000005E-4</v>
      </c>
      <c r="DW490">
        <f>'Raw Data'!DJ490</f>
        <v>74</v>
      </c>
      <c r="DX490" s="11">
        <f t="shared" si="110"/>
        <v>1623.3333333333333</v>
      </c>
      <c r="DY490" s="5">
        <f t="shared" si="111"/>
        <v>1682.5</v>
      </c>
      <c r="DZ490" s="5">
        <f t="shared" si="104"/>
        <v>-59.166666666666742</v>
      </c>
      <c r="EA490" s="5">
        <f t="shared" si="105"/>
        <v>-3.5165923724616188E-2</v>
      </c>
      <c r="EB490" s="5">
        <f t="shared" si="106"/>
        <v>1652.9166666666665</v>
      </c>
      <c r="EC490">
        <f>'Raw Data'!DK490</f>
        <v>1450</v>
      </c>
      <c r="ED490">
        <f>'Raw Data'!DL490</f>
        <v>0</v>
      </c>
      <c r="EE490">
        <f>'Raw Data'!DM490</f>
        <v>1610</v>
      </c>
      <c r="EF490">
        <f>'Raw Data'!DN490</f>
        <v>0</v>
      </c>
      <c r="EG490">
        <f>'Raw Data'!DO490</f>
        <v>1810</v>
      </c>
      <c r="EH490">
        <f>'Raw Data'!DP490</f>
        <v>0</v>
      </c>
      <c r="EI490">
        <f>'Raw Data'!DQ490</f>
        <v>1820</v>
      </c>
      <c r="EJ490">
        <f>'Raw Data'!DR490</f>
        <v>0</v>
      </c>
      <c r="EK490">
        <f>'Raw Data'!DS490</f>
        <v>1810</v>
      </c>
      <c r="EL490">
        <f>'Raw Data'!DT490</f>
        <v>3</v>
      </c>
      <c r="EM490">
        <f>'Raw Data'!DU490</f>
        <v>1760</v>
      </c>
      <c r="EN490">
        <f>'Raw Data'!DV490</f>
        <v>3</v>
      </c>
      <c r="EO490">
        <f>'Raw Data'!DW490</f>
        <v>1580</v>
      </c>
      <c r="EP490">
        <f>'Raw Data'!DX490</f>
        <v>3</v>
      </c>
      <c r="EQ490">
        <f>'Raw Data'!DY490</f>
        <v>1580</v>
      </c>
      <c r="ER490">
        <f>'Raw Data'!DZ490</f>
        <v>3</v>
      </c>
      <c r="ES490">
        <f>'Raw Data'!EA490</f>
        <v>1710</v>
      </c>
      <c r="ET490">
        <f>'Raw Data'!EB490</f>
        <v>2.9</v>
      </c>
      <c r="EU490">
        <f>'Raw Data'!EC490</f>
        <v>1720</v>
      </c>
      <c r="EV490">
        <f>'Raw Data'!ED490</f>
        <v>3</v>
      </c>
      <c r="EW490">
        <f>'Raw Data'!EE490</f>
        <v>9.2000000000000003E-4</v>
      </c>
    </row>
    <row r="491" spans="1:153" x14ac:dyDescent="0.3">
      <c r="A491">
        <f>'Raw Data'!A491</f>
        <v>489</v>
      </c>
      <c r="B491" t="str">
        <f>'Raw Data'!B491</f>
        <v>Point</v>
      </c>
      <c r="C491">
        <f>'Raw Data'!C491</f>
        <v>263</v>
      </c>
      <c r="D491">
        <f>'Raw Data'!D491</f>
        <v>234</v>
      </c>
      <c r="E491" t="str">
        <f>'Raw Data'!E491</f>
        <v>Point</v>
      </c>
      <c r="F491">
        <f>'Raw Data'!F491</f>
        <v>5705481</v>
      </c>
      <c r="G491" t="str">
        <f>'Raw Data'!G491</f>
        <v>Gsp Post 00</v>
      </c>
      <c r="H491" s="3">
        <f>'Raw Data'!H491</f>
        <v>42465</v>
      </c>
      <c r="L491">
        <f t="shared" si="98"/>
        <v>0</v>
      </c>
      <c r="M491" s="5">
        <f t="shared" si="99"/>
        <v>42465</v>
      </c>
      <c r="N491" s="5">
        <f t="shared" si="107"/>
        <v>2016</v>
      </c>
      <c r="O491" s="5" t="str" cm="1">
        <f t="array" ref="O491">_xlfn.IFS(N491&lt;=2016,"before treatment",N491=2017,"unknown",N491&gt;2017,"after treatment")</f>
        <v>before treatment</v>
      </c>
      <c r="P491" s="5">
        <f t="shared" si="100"/>
        <v>1</v>
      </c>
      <c r="Q491" s="5">
        <f t="shared" si="101"/>
        <v>0</v>
      </c>
      <c r="R491" t="str">
        <f>'Raw Data'!I491</f>
        <v>Dade</v>
      </c>
      <c r="S491" t="str">
        <f>'Raw Data'!J491</f>
        <v>State Route 157</v>
      </c>
      <c r="T491" t="str">
        <f>'Raw Data'!K491</f>
        <v>(none)</v>
      </c>
      <c r="U491" t="str">
        <f>'Raw Data'!L491</f>
        <v>(C) Possible Injury / Complaint</v>
      </c>
      <c r="V491">
        <f>'Raw Data'!M491</f>
        <v>0</v>
      </c>
      <c r="W491">
        <f>'Raw Data'!N491</f>
        <v>0</v>
      </c>
      <c r="X491">
        <f>'Raw Data'!O491</f>
        <v>0</v>
      </c>
      <c r="Y491" t="str">
        <f>'Raw Data'!P491</f>
        <v>Rear End</v>
      </c>
      <c r="Z491" t="str">
        <f>'Raw Data'!Q491</f>
        <v>On Roadway - Non-Intersection</v>
      </c>
      <c r="AA491" t="str">
        <f>'Raw Data'!R491</f>
        <v>["Motor Vehicle in Motion","Motor Vehicle in Motion"]</v>
      </c>
      <c r="AB491" t="str">
        <f>'Raw Data'!S491</f>
        <v>["Motor Vehicle in Motion","Motor Vehicle in Motion"]</v>
      </c>
      <c r="AC491" t="str">
        <f>'Raw Data'!T491</f>
        <v>["Following Too Close","No Contributing Factors"]</v>
      </c>
      <c r="AD491">
        <f>'Raw Data'!U491</f>
        <v>2</v>
      </c>
      <c r="AE491" s="5" t="str">
        <f t="shared" si="108"/>
        <v>No</v>
      </c>
      <c r="AF491" t="str">
        <f>'Raw Data'!V491</f>
        <v>["Stopped","Straight"]</v>
      </c>
      <c r="AG491" s="5">
        <f t="shared" si="102"/>
        <v>0</v>
      </c>
      <c r="AH491" t="str">
        <f>'Raw Data'!W491</f>
        <v>["North","North"]</v>
      </c>
      <c r="AI491" t="str">
        <f>'Raw Data'!X491</f>
        <v>Daylight</v>
      </c>
      <c r="AJ491" t="str">
        <f>'Raw Data'!Y491</f>
        <v>Dry</v>
      </c>
      <c r="AK491">
        <f>'Raw Data'!Z491</f>
        <v>0</v>
      </c>
      <c r="AL491" t="str">
        <f>'Raw Data'!AA491</f>
        <v>["Lap and Shoulder Belt Used","Lap and Shoulder Belt Used"]</v>
      </c>
      <c r="AM491" s="5">
        <f t="shared" si="103"/>
        <v>0</v>
      </c>
      <c r="AN491" t="str">
        <f>'Raw Data'!AB491</f>
        <v>["Sports Utility Vehicle (SUV)","Sports Utility Vehicle (SUV)"]</v>
      </c>
      <c r="AO491" t="str">
        <f>'Raw Data'!AC491</f>
        <v>0831018900I</v>
      </c>
      <c r="AP491">
        <f>'Raw Data'!AD491</f>
        <v>19.568999999999999</v>
      </c>
      <c r="AQ491">
        <f>'Raw Data'!AE491</f>
        <v>34.967221000000002</v>
      </c>
      <c r="AR491">
        <f>'Raw Data'!AF491</f>
        <v>-85.372797000000006</v>
      </c>
      <c r="AS491">
        <f>'Raw Data'!AG491</f>
        <v>74</v>
      </c>
      <c r="AT491">
        <f>'Raw Data'!AH491</f>
        <v>228</v>
      </c>
      <c r="AU491">
        <f>'Raw Data'!AI491</f>
        <v>1872</v>
      </c>
      <c r="AV491" t="str">
        <f>'Raw Data'!AJ491</f>
        <v>D6_0157_00_I</v>
      </c>
      <c r="AW491">
        <f>'Raw Data'!AK491</f>
        <v>58</v>
      </c>
      <c r="AX491">
        <f>'Raw Data'!AL491</f>
        <v>62</v>
      </c>
      <c r="AY491" t="str">
        <f>'Raw Data'!AM491</f>
        <v>simple</v>
      </c>
      <c r="AZ491">
        <f>'Raw Data'!AN491</f>
        <v>233.2</v>
      </c>
      <c r="BA491">
        <f>'Raw Data'!AO491</f>
        <v>62.7</v>
      </c>
      <c r="BB491">
        <f>'Raw Data'!AP491</f>
        <v>254.2</v>
      </c>
      <c r="BC491">
        <f>'Raw Data'!AQ491</f>
        <v>-85.373786999999993</v>
      </c>
      <c r="BD491">
        <f>'Raw Data'!AR491</f>
        <v>34.965009000000002</v>
      </c>
      <c r="BE491">
        <f>'Raw Data'!AS491</f>
        <v>-85.373383000000004</v>
      </c>
      <c r="BF491">
        <f>'Raw Data'!AT491</f>
        <v>34.965575000000001</v>
      </c>
      <c r="BG491" t="str">
        <f>'Raw Data'!AU491</f>
        <v>0831015700I</v>
      </c>
      <c r="BH491">
        <f>'Raw Data'!AV491</f>
        <v>1</v>
      </c>
      <c r="BI491">
        <f>'Raw Data'!AW491</f>
        <v>83</v>
      </c>
      <c r="BJ491">
        <f>'Raw Data'!AX491</f>
        <v>157</v>
      </c>
      <c r="BK491">
        <f>'Raw Data'!AY491</f>
        <v>0</v>
      </c>
      <c r="BL491">
        <f>'Raw Data'!AZ491</f>
        <v>30</v>
      </c>
      <c r="BM491">
        <f>'Raw Data'!BA491</f>
        <v>9.8800000000000008</v>
      </c>
      <c r="BN491">
        <f>'Raw Data'!BB491</f>
        <v>9.6300000000000008</v>
      </c>
      <c r="BO491">
        <f>'Raw Data'!BC491</f>
        <v>2073.8000000000002</v>
      </c>
      <c r="BP491">
        <f>'Raw Data'!BD491</f>
        <v>2074.5</v>
      </c>
      <c r="BQ491">
        <f>'Raw Data'!BE491</f>
        <v>2078.1</v>
      </c>
      <c r="BR491">
        <f>'Raw Data'!BF491</f>
        <v>30</v>
      </c>
      <c r="BS491">
        <f>'Raw Data'!BG491</f>
        <v>29.1</v>
      </c>
      <c r="BT491">
        <f>'Raw Data'!BH491</f>
        <v>0.9</v>
      </c>
      <c r="BU491">
        <f>'Raw Data'!BI491</f>
        <v>44173</v>
      </c>
      <c r="BV491" t="str">
        <f>'Raw Data'!BJ491</f>
        <v>NONE</v>
      </c>
      <c r="BW491">
        <f>'Raw Data'!BK491</f>
        <v>7.4700000000000005E-4</v>
      </c>
      <c r="BX491">
        <f>'Raw Data'!BL491</f>
        <v>15036</v>
      </c>
      <c r="BY491">
        <f>'Raw Data'!BM491</f>
        <v>14676</v>
      </c>
      <c r="BZ491" t="str">
        <f>'Raw Data'!BN491</f>
        <v>0831015700I</v>
      </c>
      <c r="CA491" t="str">
        <f>'Raw Data'!BO491</f>
        <v>DADE</v>
      </c>
      <c r="CB491">
        <f>'Raw Data'!BP491</f>
        <v>1</v>
      </c>
      <c r="CC491">
        <f>'Raw Data'!BQ491</f>
        <v>15700</v>
      </c>
      <c r="CD491">
        <f>'Raw Data'!BR491</f>
        <v>6</v>
      </c>
      <c r="CE491">
        <f>'Raw Data'!BS491</f>
        <v>1</v>
      </c>
      <c r="CF491">
        <f>'Raw Data'!BT491</f>
        <v>2</v>
      </c>
      <c r="CG491">
        <f>'Raw Data'!BU491</f>
        <v>1</v>
      </c>
      <c r="CH491">
        <f>'Raw Data'!BV491</f>
        <v>1</v>
      </c>
      <c r="CI491">
        <f>'Raw Data'!BW491</f>
        <v>2</v>
      </c>
      <c r="CJ491">
        <f>'Raw Data'!BX491</f>
        <v>0</v>
      </c>
      <c r="CK491">
        <f>'Raw Data'!BY491</f>
        <v>4</v>
      </c>
      <c r="CL491" t="str">
        <f>'Raw Data'!BZ491</f>
        <v>N</v>
      </c>
      <c r="CM491">
        <f t="shared" si="109"/>
        <v>0</v>
      </c>
      <c r="CN491">
        <f>'Raw Data'!CA491</f>
        <v>83</v>
      </c>
      <c r="CO491">
        <f>'Raw Data'!CB491</f>
        <v>157</v>
      </c>
      <c r="CP491">
        <f>'Raw Data'!CC491</f>
        <v>0</v>
      </c>
      <c r="CQ491" t="str">
        <f>'Raw Data'!CD491</f>
        <v>Urbanized Area</v>
      </c>
      <c r="CR491" t="str">
        <f>'Raw Data'!CE491</f>
        <v>Chattanooga</v>
      </c>
      <c r="CS491">
        <f>'Raw Data'!CF491</f>
        <v>15832</v>
      </c>
      <c r="CT491">
        <f>'Raw Data'!CG491</f>
        <v>30</v>
      </c>
      <c r="CU491">
        <f>'Raw Data'!CH491</f>
        <v>2830</v>
      </c>
      <c r="CV491" t="str">
        <f>'Raw Data'!CI491</f>
        <v xml:space="preserve"> </v>
      </c>
      <c r="CW491">
        <f>'Raw Data'!CJ491</f>
        <v>0</v>
      </c>
      <c r="CX491">
        <f>'Raw Data'!CK491</f>
        <v>1.0878969999999999</v>
      </c>
      <c r="CY491">
        <f>'Raw Data'!CL491</f>
        <v>14</v>
      </c>
      <c r="CZ491" t="str">
        <f>'Raw Data'!CM491</f>
        <v>State Mainline</v>
      </c>
      <c r="DA491">
        <f>'Raw Data'!CN491</f>
        <v>2830</v>
      </c>
      <c r="DB491">
        <f>'Raw Data'!CO491</f>
        <v>166087</v>
      </c>
      <c r="DC491">
        <f>'Raw Data'!CP491</f>
        <v>18.518000000000001</v>
      </c>
      <c r="DD491">
        <f>'Raw Data'!CQ491</f>
        <v>19.600000000000001</v>
      </c>
      <c r="DE491">
        <f>'Raw Data'!CR491</f>
        <v>166087</v>
      </c>
      <c r="DF491">
        <f>'Raw Data'!CS491</f>
        <v>0</v>
      </c>
      <c r="DG491">
        <f>'Raw Data'!CT491</f>
        <v>5744.0982379999996</v>
      </c>
      <c r="DH491">
        <f>'Raw Data'!CU491</f>
        <v>100</v>
      </c>
      <c r="DI491">
        <f>'Raw Data'!CV491</f>
        <v>14708</v>
      </c>
      <c r="DJ491">
        <f>'Raw Data'!CW491</f>
        <v>3.6520999999999998E-2</v>
      </c>
      <c r="DK491">
        <f>'Raw Data'!CX491</f>
        <v>0</v>
      </c>
      <c r="DL491">
        <f>'Raw Data'!CY491</f>
        <v>7.4700000000000005E-4</v>
      </c>
      <c r="DM491">
        <f>'Raw Data'!CZ491</f>
        <v>164</v>
      </c>
      <c r="DN491" t="str">
        <f>'Raw Data'!DA491</f>
        <v>083-0163</v>
      </c>
      <c r="DO491" t="str">
        <f>'Raw Data'!DB491</f>
        <v>4U : Urban Minor Arterial</v>
      </c>
      <c r="DP491" t="str">
        <f>'Raw Data'!DC491</f>
        <v>34.967374, -85.372730</v>
      </c>
      <c r="DQ491">
        <f>'Raw Data'!DD491</f>
        <v>-85.372730000000004</v>
      </c>
      <c r="DR491">
        <f>'Raw Data'!DE491</f>
        <v>34.967374</v>
      </c>
      <c r="DS491">
        <f>'Raw Data'!DF491</f>
        <v>34.967374</v>
      </c>
      <c r="DT491">
        <f>'Raw Data'!DG491</f>
        <v>-85.372730000000004</v>
      </c>
      <c r="DU491">
        <f>'Raw Data'!DH491</f>
        <v>1.9139999999999999E-3</v>
      </c>
      <c r="DV491">
        <f>'Raw Data'!DI491</f>
        <v>7.4700000000000005E-4</v>
      </c>
      <c r="DW491">
        <f>'Raw Data'!DJ491</f>
        <v>74</v>
      </c>
      <c r="DX491" s="11">
        <f t="shared" si="110"/>
        <v>1623.3333333333333</v>
      </c>
      <c r="DY491" s="5">
        <f t="shared" si="111"/>
        <v>1682.5</v>
      </c>
      <c r="DZ491" s="5">
        <f t="shared" si="104"/>
        <v>-59.166666666666742</v>
      </c>
      <c r="EA491" s="5">
        <f t="shared" si="105"/>
        <v>-3.5165923724616188E-2</v>
      </c>
      <c r="EB491" s="5">
        <f t="shared" si="106"/>
        <v>1652.9166666666665</v>
      </c>
      <c r="EC491">
        <f>'Raw Data'!DK491</f>
        <v>1450</v>
      </c>
      <c r="ED491">
        <f>'Raw Data'!DL491</f>
        <v>0</v>
      </c>
      <c r="EE491">
        <f>'Raw Data'!DM491</f>
        <v>1610</v>
      </c>
      <c r="EF491">
        <f>'Raw Data'!DN491</f>
        <v>0</v>
      </c>
      <c r="EG491">
        <f>'Raw Data'!DO491</f>
        <v>1810</v>
      </c>
      <c r="EH491">
        <f>'Raw Data'!DP491</f>
        <v>0</v>
      </c>
      <c r="EI491">
        <f>'Raw Data'!DQ491</f>
        <v>1820</v>
      </c>
      <c r="EJ491">
        <f>'Raw Data'!DR491</f>
        <v>0</v>
      </c>
      <c r="EK491">
        <f>'Raw Data'!DS491</f>
        <v>1810</v>
      </c>
      <c r="EL491">
        <f>'Raw Data'!DT491</f>
        <v>3</v>
      </c>
      <c r="EM491">
        <f>'Raw Data'!DU491</f>
        <v>1760</v>
      </c>
      <c r="EN491">
        <f>'Raw Data'!DV491</f>
        <v>3</v>
      </c>
      <c r="EO491">
        <f>'Raw Data'!DW491</f>
        <v>1580</v>
      </c>
      <c r="EP491">
        <f>'Raw Data'!DX491</f>
        <v>3</v>
      </c>
      <c r="EQ491">
        <f>'Raw Data'!DY491</f>
        <v>1580</v>
      </c>
      <c r="ER491">
        <f>'Raw Data'!DZ491</f>
        <v>3</v>
      </c>
      <c r="ES491">
        <f>'Raw Data'!EA491</f>
        <v>1710</v>
      </c>
      <c r="ET491">
        <f>'Raw Data'!EB491</f>
        <v>2.9</v>
      </c>
      <c r="EU491">
        <f>'Raw Data'!EC491</f>
        <v>1720</v>
      </c>
      <c r="EV491">
        <f>'Raw Data'!ED491</f>
        <v>3</v>
      </c>
      <c r="EW491">
        <f>'Raw Data'!EE491</f>
        <v>1.7470000000000001E-3</v>
      </c>
    </row>
    <row r="492" spans="1:153" x14ac:dyDescent="0.3">
      <c r="A492">
        <f>'Raw Data'!A492</f>
        <v>490</v>
      </c>
      <c r="B492" t="str">
        <f>'Raw Data'!B492</f>
        <v>Point</v>
      </c>
      <c r="C492">
        <f>'Raw Data'!C492</f>
        <v>240</v>
      </c>
      <c r="D492">
        <f>'Raw Data'!D492</f>
        <v>252</v>
      </c>
      <c r="E492" t="str">
        <f>'Raw Data'!E492</f>
        <v>Point</v>
      </c>
      <c r="F492">
        <f>'Raw Data'!F492</f>
        <v>5633121</v>
      </c>
      <c r="G492" t="str">
        <f>'Raw Data'!G492</f>
        <v>Dade County Sheriff's Office</v>
      </c>
      <c r="H492" s="3">
        <f>'Raw Data'!H492</f>
        <v>42374</v>
      </c>
      <c r="L492">
        <f t="shared" si="98"/>
        <v>0</v>
      </c>
      <c r="M492" s="5">
        <f t="shared" si="99"/>
        <v>42374</v>
      </c>
      <c r="N492" s="5">
        <f t="shared" si="107"/>
        <v>2016</v>
      </c>
      <c r="O492" s="5" t="str" cm="1">
        <f t="array" ref="O492">_xlfn.IFS(N492&lt;=2016,"before treatment",N492=2017,"unknown",N492&gt;2017,"after treatment")</f>
        <v>before treatment</v>
      </c>
      <c r="P492" s="5">
        <f t="shared" si="100"/>
        <v>1</v>
      </c>
      <c r="Q492" s="5">
        <f t="shared" si="101"/>
        <v>0</v>
      </c>
      <c r="R492" t="str">
        <f>'Raw Data'!I492</f>
        <v>Dade</v>
      </c>
      <c r="S492" t="str">
        <f>'Raw Data'!J492</f>
        <v>State Route 157</v>
      </c>
      <c r="T492" t="str">
        <f>'Raw Data'!K492</f>
        <v>Apollo</v>
      </c>
      <c r="U492" t="str">
        <f>'Raw Data'!L492</f>
        <v>(O) No Injury</v>
      </c>
      <c r="V492">
        <f>'Raw Data'!M492</f>
        <v>0</v>
      </c>
      <c r="W492">
        <f>'Raw Data'!N492</f>
        <v>0</v>
      </c>
      <c r="X492">
        <f>'Raw Data'!O492</f>
        <v>0</v>
      </c>
      <c r="Y492" t="str">
        <f>'Raw Data'!P492</f>
        <v>Not a Collision with Motor Vehicle</v>
      </c>
      <c r="Z492" t="str">
        <f>'Raw Data'!Q492</f>
        <v>Off Roadway</v>
      </c>
      <c r="AA492" t="str">
        <f>'Raw Data'!R492</f>
        <v>Ditch</v>
      </c>
      <c r="AB492" t="str">
        <f>'Raw Data'!S492</f>
        <v>Ditch</v>
      </c>
      <c r="AC492" t="str">
        <f>'Raw Data'!T492</f>
        <v>Exceeding Speed Limit</v>
      </c>
      <c r="AD492">
        <f>'Raw Data'!U492</f>
        <v>1</v>
      </c>
      <c r="AE492" s="5" t="str">
        <f t="shared" si="108"/>
        <v>Yes</v>
      </c>
      <c r="AF492" t="str">
        <f>'Raw Data'!V492</f>
        <v>Turning Right</v>
      </c>
      <c r="AG492" s="5">
        <f t="shared" si="102"/>
        <v>1</v>
      </c>
      <c r="AH492" t="str">
        <f>'Raw Data'!W492</f>
        <v>South</v>
      </c>
      <c r="AI492" t="str">
        <f>'Raw Data'!X492</f>
        <v>Daylight</v>
      </c>
      <c r="AJ492" t="str">
        <f>'Raw Data'!Y492</f>
        <v>Dry</v>
      </c>
      <c r="AK492">
        <f>'Raw Data'!Z492</f>
        <v>39</v>
      </c>
      <c r="AL492" t="str">
        <f>'Raw Data'!AA492</f>
        <v xml:space="preserve"> </v>
      </c>
      <c r="AM492" s="5">
        <f t="shared" si="103"/>
        <v>0</v>
      </c>
      <c r="AN492" t="str">
        <f>'Raw Data'!AB492</f>
        <v>Passenger Car</v>
      </c>
      <c r="AO492" t="str">
        <f>'Raw Data'!AC492</f>
        <v>0831018900I</v>
      </c>
      <c r="AP492">
        <f>'Raw Data'!AD492</f>
        <v>19.591542</v>
      </c>
      <c r="AQ492">
        <f>'Raw Data'!AE492</f>
        <v>34.96754</v>
      </c>
      <c r="AR492">
        <f>'Raw Data'!AF492</f>
        <v>-85.372653</v>
      </c>
      <c r="AS492">
        <f>'Raw Data'!AG492</f>
        <v>75</v>
      </c>
      <c r="AT492">
        <f>'Raw Data'!AH492</f>
        <v>229</v>
      </c>
      <c r="AU492">
        <f>'Raw Data'!AI492</f>
        <v>1873</v>
      </c>
      <c r="AV492" t="str">
        <f>'Raw Data'!AJ492</f>
        <v>D6_0157_00_I</v>
      </c>
      <c r="AW492">
        <f>'Raw Data'!AK492</f>
        <v>59</v>
      </c>
      <c r="AX492">
        <f>'Raw Data'!AL492</f>
        <v>63</v>
      </c>
      <c r="AY492" t="str">
        <f>'Raw Data'!AM492</f>
        <v>simple</v>
      </c>
      <c r="AZ492">
        <f>'Raw Data'!AN492</f>
        <v>597.5</v>
      </c>
      <c r="BA492">
        <f>'Raw Data'!AO492</f>
        <v>50.4</v>
      </c>
      <c r="BB492">
        <f>'Raw Data'!AP492</f>
        <v>525.4</v>
      </c>
      <c r="BC492">
        <f>'Raw Data'!AQ492</f>
        <v>-85.372157000000001</v>
      </c>
      <c r="BD492">
        <f>'Raw Data'!AR492</f>
        <v>34.968862999999999</v>
      </c>
      <c r="BE492">
        <f>'Raw Data'!AS492</f>
        <v>-85.371404999999996</v>
      </c>
      <c r="BF492">
        <f>'Raw Data'!AT492</f>
        <v>34.970117999999999</v>
      </c>
      <c r="BG492" t="str">
        <f>'Raw Data'!AU492</f>
        <v>0831015700I</v>
      </c>
      <c r="BH492">
        <f>'Raw Data'!AV492</f>
        <v>1</v>
      </c>
      <c r="BI492">
        <f>'Raw Data'!AW492</f>
        <v>83</v>
      </c>
      <c r="BJ492">
        <f>'Raw Data'!AX492</f>
        <v>157</v>
      </c>
      <c r="BK492">
        <f>'Raw Data'!AY492</f>
        <v>0</v>
      </c>
      <c r="BL492">
        <f>'Raw Data'!AZ492</f>
        <v>30</v>
      </c>
      <c r="BM492">
        <f>'Raw Data'!BA492</f>
        <v>7.97</v>
      </c>
      <c r="BN492">
        <f>'Raw Data'!BB492</f>
        <v>7.79</v>
      </c>
      <c r="BO492">
        <f>'Raw Data'!BC492</f>
        <v>2062.6999999999998</v>
      </c>
      <c r="BP492">
        <f>'Raw Data'!BD492</f>
        <v>2054.8000000000002</v>
      </c>
      <c r="BQ492">
        <f>'Raw Data'!BE492</f>
        <v>2038.1</v>
      </c>
      <c r="BR492">
        <f>'Raw Data'!BF492</f>
        <v>30</v>
      </c>
      <c r="BS492">
        <f>'Raw Data'!BG492</f>
        <v>42.2</v>
      </c>
      <c r="BT492">
        <f>'Raw Data'!BH492</f>
        <v>0</v>
      </c>
      <c r="BU492">
        <f>'Raw Data'!BI492</f>
        <v>44173</v>
      </c>
      <c r="BV492" t="str">
        <f>'Raw Data'!BJ492</f>
        <v>NONE</v>
      </c>
      <c r="BW492">
        <f>'Raw Data'!BK492</f>
        <v>1.519E-3</v>
      </c>
      <c r="BX492">
        <f>'Raw Data'!BL492</f>
        <v>15042</v>
      </c>
      <c r="BY492">
        <f>'Raw Data'!BM492</f>
        <v>14682</v>
      </c>
      <c r="BZ492" t="str">
        <f>'Raw Data'!BN492</f>
        <v>0831015700I</v>
      </c>
      <c r="CA492" t="str">
        <f>'Raw Data'!BO492</f>
        <v>DADE</v>
      </c>
      <c r="CB492">
        <f>'Raw Data'!BP492</f>
        <v>1</v>
      </c>
      <c r="CC492">
        <f>'Raw Data'!BQ492</f>
        <v>15700</v>
      </c>
      <c r="CD492">
        <f>'Raw Data'!BR492</f>
        <v>6</v>
      </c>
      <c r="CE492">
        <f>'Raw Data'!BS492</f>
        <v>1</v>
      </c>
      <c r="CF492">
        <f>'Raw Data'!BT492</f>
        <v>2</v>
      </c>
      <c r="CG492">
        <f>'Raw Data'!BU492</f>
        <v>1</v>
      </c>
      <c r="CH492">
        <f>'Raw Data'!BV492</f>
        <v>1</v>
      </c>
      <c r="CI492">
        <f>'Raw Data'!BW492</f>
        <v>2</v>
      </c>
      <c r="CJ492">
        <f>'Raw Data'!BX492</f>
        <v>0</v>
      </c>
      <c r="CK492">
        <f>'Raw Data'!BY492</f>
        <v>4</v>
      </c>
      <c r="CL492" t="str">
        <f>'Raw Data'!BZ492</f>
        <v>N</v>
      </c>
      <c r="CM492">
        <f t="shared" si="109"/>
        <v>0</v>
      </c>
      <c r="CN492">
        <f>'Raw Data'!CA492</f>
        <v>83</v>
      </c>
      <c r="CO492">
        <f>'Raw Data'!CB492</f>
        <v>157</v>
      </c>
      <c r="CP492">
        <f>'Raw Data'!CC492</f>
        <v>0</v>
      </c>
      <c r="CQ492" t="str">
        <f>'Raw Data'!CD492</f>
        <v>Urbanized Area</v>
      </c>
      <c r="CR492" t="str">
        <f>'Raw Data'!CE492</f>
        <v>Chattanooga</v>
      </c>
      <c r="CS492">
        <f>'Raw Data'!CF492</f>
        <v>15832</v>
      </c>
      <c r="CT492">
        <f>'Raw Data'!CG492</f>
        <v>30</v>
      </c>
      <c r="CU492">
        <f>'Raw Data'!CH492</f>
        <v>2830</v>
      </c>
      <c r="CV492" t="str">
        <f>'Raw Data'!CI492</f>
        <v xml:space="preserve"> </v>
      </c>
      <c r="CW492">
        <f>'Raw Data'!CJ492</f>
        <v>0</v>
      </c>
      <c r="CX492">
        <f>'Raw Data'!CK492</f>
        <v>0.31271199999999999</v>
      </c>
      <c r="CY492">
        <f>'Raw Data'!CL492</f>
        <v>14</v>
      </c>
      <c r="CZ492" t="str">
        <f>'Raw Data'!CM492</f>
        <v>State Mainline</v>
      </c>
      <c r="DA492">
        <f>'Raw Data'!CN492</f>
        <v>2830</v>
      </c>
      <c r="DB492">
        <f>'Raw Data'!CO492</f>
        <v>166093</v>
      </c>
      <c r="DC492">
        <f>'Raw Data'!CP492</f>
        <v>19.600000000000001</v>
      </c>
      <c r="DD492">
        <f>'Raw Data'!CQ492</f>
        <v>19.920999999999999</v>
      </c>
      <c r="DE492">
        <f>'Raw Data'!CR492</f>
        <v>166093</v>
      </c>
      <c r="DF492">
        <f>'Raw Data'!CS492</f>
        <v>0</v>
      </c>
      <c r="DG492">
        <f>'Raw Data'!CT492</f>
        <v>1651.120179</v>
      </c>
      <c r="DH492">
        <f>'Raw Data'!CU492</f>
        <v>100</v>
      </c>
      <c r="DI492">
        <f>'Raw Data'!CV492</f>
        <v>14714</v>
      </c>
      <c r="DJ492">
        <f>'Raw Data'!CW492</f>
        <v>1.1318E-2</v>
      </c>
      <c r="DK492">
        <f>'Raw Data'!CX492</f>
        <v>0</v>
      </c>
      <c r="DL492">
        <f>'Raw Data'!CY492</f>
        <v>1.519E-3</v>
      </c>
      <c r="DM492">
        <f>'Raw Data'!CZ492</f>
        <v>164</v>
      </c>
      <c r="DN492" t="str">
        <f>'Raw Data'!DA492</f>
        <v>083-0163</v>
      </c>
      <c r="DO492" t="str">
        <f>'Raw Data'!DB492</f>
        <v>4U : Urban Minor Arterial</v>
      </c>
      <c r="DP492" t="str">
        <f>'Raw Data'!DC492</f>
        <v>34.967374, -85.372730</v>
      </c>
      <c r="DQ492">
        <f>'Raw Data'!DD492</f>
        <v>-85.372730000000004</v>
      </c>
      <c r="DR492">
        <f>'Raw Data'!DE492</f>
        <v>34.967374</v>
      </c>
      <c r="DS492">
        <f>'Raw Data'!DF492</f>
        <v>34.967374</v>
      </c>
      <c r="DT492">
        <f>'Raw Data'!DG492</f>
        <v>-85.372730000000004</v>
      </c>
      <c r="DU492">
        <f>'Raw Data'!DH492</f>
        <v>1.596E-3</v>
      </c>
      <c r="DV492">
        <f>'Raw Data'!DI492</f>
        <v>1.519E-3</v>
      </c>
      <c r="DW492">
        <f>'Raw Data'!DJ492</f>
        <v>75</v>
      </c>
      <c r="DX492" s="11">
        <f t="shared" si="110"/>
        <v>830</v>
      </c>
      <c r="DY492" s="5">
        <f t="shared" si="111"/>
        <v>740</v>
      </c>
      <c r="DZ492" s="5">
        <f t="shared" si="104"/>
        <v>90</v>
      </c>
      <c r="EA492" s="5">
        <f t="shared" si="105"/>
        <v>0.12162162162162163</v>
      </c>
      <c r="EB492" s="5">
        <f t="shared" si="106"/>
        <v>785</v>
      </c>
      <c r="EC492">
        <f>'Raw Data'!DK492</f>
        <v>820</v>
      </c>
      <c r="ED492">
        <f>'Raw Data'!DL492</f>
        <v>0</v>
      </c>
      <c r="EE492">
        <f>'Raw Data'!DM492</f>
        <v>850</v>
      </c>
      <c r="EF492">
        <f>'Raw Data'!DN492</f>
        <v>0</v>
      </c>
      <c r="EG492">
        <f>'Raw Data'!DO492</f>
        <v>820</v>
      </c>
      <c r="EH492">
        <f>'Raw Data'!DP492</f>
        <v>0</v>
      </c>
      <c r="EI492">
        <f>'Raw Data'!DQ492</f>
        <v>830</v>
      </c>
      <c r="EJ492">
        <f>'Raw Data'!DR492</f>
        <v>0</v>
      </c>
      <c r="EK492">
        <f>'Raw Data'!DS492</f>
        <v>810</v>
      </c>
      <c r="EL492">
        <f>'Raw Data'!DT492</f>
        <v>7.3</v>
      </c>
      <c r="EM492">
        <f>'Raw Data'!DU492</f>
        <v>770</v>
      </c>
      <c r="EN492">
        <f>'Raw Data'!DV492</f>
        <v>7.3</v>
      </c>
      <c r="EO492">
        <f>'Raw Data'!DW492</f>
        <v>730</v>
      </c>
      <c r="EP492">
        <f>'Raw Data'!DX492</f>
        <v>7.7</v>
      </c>
      <c r="EQ492">
        <f>'Raw Data'!DY492</f>
        <v>650</v>
      </c>
      <c r="ER492">
        <f>'Raw Data'!DZ492</f>
        <v>7.1</v>
      </c>
      <c r="ES492">
        <f>'Raw Data'!EA492</f>
        <v>650</v>
      </c>
      <c r="ET492">
        <f>'Raw Data'!EB492</f>
        <v>7.1</v>
      </c>
      <c r="EU492">
        <f>'Raw Data'!EC492</f>
        <v>740</v>
      </c>
      <c r="EV492">
        <f>'Raw Data'!ED492</f>
        <v>7</v>
      </c>
      <c r="EW492">
        <f>'Raw Data'!EE492</f>
        <v>1.4139999999999999E-3</v>
      </c>
    </row>
    <row r="493" spans="1:153" x14ac:dyDescent="0.3">
      <c r="A493">
        <f>'Raw Data'!A493</f>
        <v>491</v>
      </c>
      <c r="B493" t="str">
        <f>'Raw Data'!B493</f>
        <v>Point</v>
      </c>
      <c r="C493">
        <f>'Raw Data'!C493</f>
        <v>652</v>
      </c>
      <c r="D493">
        <f>'Raw Data'!D493</f>
        <v>104</v>
      </c>
      <c r="E493" t="str">
        <f>'Raw Data'!E493</f>
        <v>Point</v>
      </c>
      <c r="F493">
        <f>'Raw Data'!F493</f>
        <v>6920752</v>
      </c>
      <c r="G493" t="str">
        <f>'Raw Data'!G493</f>
        <v>Gsp Post 00</v>
      </c>
      <c r="H493" s="3">
        <f>'Raw Data'!H493</f>
        <v>43390</v>
      </c>
      <c r="L493">
        <f t="shared" si="98"/>
        <v>0</v>
      </c>
      <c r="M493" s="5">
        <f t="shared" si="99"/>
        <v>43390</v>
      </c>
      <c r="N493" s="5">
        <f t="shared" si="107"/>
        <v>2018</v>
      </c>
      <c r="O493" s="5" t="str" cm="1">
        <f t="array" ref="O493">_xlfn.IFS(N493&lt;=2016,"before treatment",N493=2017,"unknown",N493&gt;2017,"after treatment")</f>
        <v>after treatment</v>
      </c>
      <c r="P493" s="5">
        <f t="shared" si="100"/>
        <v>0</v>
      </c>
      <c r="Q493" s="5">
        <f t="shared" si="101"/>
        <v>1</v>
      </c>
      <c r="R493" t="str">
        <f>'Raw Data'!I493</f>
        <v>Dade</v>
      </c>
      <c r="S493" t="str">
        <f>'Raw Data'!J493</f>
        <v>["Lookout Mountain Scenic Hwy","State Route 157","State Route 157"]</v>
      </c>
      <c r="T493" t="str">
        <f>'Raw Data'!K493</f>
        <v>(none)</v>
      </c>
      <c r="U493" t="str">
        <f>'Raw Data'!L493</f>
        <v>(O) No Injury</v>
      </c>
      <c r="V493">
        <f>'Raw Data'!M493</f>
        <v>0</v>
      </c>
      <c r="W493">
        <f>'Raw Data'!N493</f>
        <v>0</v>
      </c>
      <c r="X493">
        <f>'Raw Data'!O493</f>
        <v>0</v>
      </c>
      <c r="Y493" t="str">
        <f>'Raw Data'!P493</f>
        <v>Rear End</v>
      </c>
      <c r="Z493" t="str">
        <f>'Raw Data'!Q493</f>
        <v>On Roadway - Non-Intersection</v>
      </c>
      <c r="AA493" t="str">
        <f>'Raw Data'!R493</f>
        <v>["Motor Vehicle in Motion","Motor Vehicle in Motion"]</v>
      </c>
      <c r="AB493" t="str">
        <f>'Raw Data'!S493</f>
        <v>["Motor Vehicle in Motion","Motor Vehicle in Motion"]</v>
      </c>
      <c r="AC493" t="str">
        <f>'Raw Data'!T493</f>
        <v>["Inattentive or Other Distraction (Distracted)","No Contributing Factors"]</v>
      </c>
      <c r="AD493">
        <f>'Raw Data'!U493</f>
        <v>2</v>
      </c>
      <c r="AE493" s="5" t="str">
        <f t="shared" si="108"/>
        <v>No</v>
      </c>
      <c r="AF493" t="str">
        <f>'Raw Data'!V493</f>
        <v>["Stopped","Straight"]</v>
      </c>
      <c r="AG493" s="5">
        <f t="shared" si="102"/>
        <v>0</v>
      </c>
      <c r="AH493" t="str">
        <f>'Raw Data'!W493</f>
        <v>["South","South"]</v>
      </c>
      <c r="AI493" t="str">
        <f>'Raw Data'!X493</f>
        <v>Daylight</v>
      </c>
      <c r="AJ493" t="str">
        <f>'Raw Data'!Y493</f>
        <v>Dry</v>
      </c>
      <c r="AK493">
        <f>'Raw Data'!Z493</f>
        <v>0</v>
      </c>
      <c r="AL493" t="str">
        <f>'Raw Data'!AA493</f>
        <v>["Lap and Shoulder Belt Used","Lap and Shoulder Belt Used"]</v>
      </c>
      <c r="AM493" s="5">
        <f t="shared" si="103"/>
        <v>0</v>
      </c>
      <c r="AN493" t="str">
        <f>'Raw Data'!AB493</f>
        <v>["Passenger Car","Sports Utility Vehicle (SUV)"]</v>
      </c>
      <c r="AO493" t="str">
        <f>'Raw Data'!AC493</f>
        <v>0831015700I</v>
      </c>
      <c r="AP493">
        <f>'Raw Data'!AD493</f>
        <v>19.597311999999999</v>
      </c>
      <c r="AQ493">
        <f>'Raw Data'!AE493</f>
        <v>34.967618999999999</v>
      </c>
      <c r="AR493">
        <f>'Raw Data'!AF493</f>
        <v>-85.372617000000005</v>
      </c>
      <c r="AS493">
        <f>'Raw Data'!AG493</f>
        <v>75</v>
      </c>
      <c r="AT493">
        <f>'Raw Data'!AH493</f>
        <v>229</v>
      </c>
      <c r="AU493">
        <f>'Raw Data'!AI493</f>
        <v>1873</v>
      </c>
      <c r="AV493" t="str">
        <f>'Raw Data'!AJ493</f>
        <v>D6_0157_00_I</v>
      </c>
      <c r="AW493">
        <f>'Raw Data'!AK493</f>
        <v>59</v>
      </c>
      <c r="AX493">
        <f>'Raw Data'!AL493</f>
        <v>63</v>
      </c>
      <c r="AY493" t="str">
        <f>'Raw Data'!AM493</f>
        <v>simple</v>
      </c>
      <c r="AZ493">
        <f>'Raw Data'!AN493</f>
        <v>597.5</v>
      </c>
      <c r="BA493">
        <f>'Raw Data'!AO493</f>
        <v>50.4</v>
      </c>
      <c r="BB493">
        <f>'Raw Data'!AP493</f>
        <v>525.4</v>
      </c>
      <c r="BC493">
        <f>'Raw Data'!AQ493</f>
        <v>-85.372157000000001</v>
      </c>
      <c r="BD493">
        <f>'Raw Data'!AR493</f>
        <v>34.968862999999999</v>
      </c>
      <c r="BE493">
        <f>'Raw Data'!AS493</f>
        <v>-85.371404999999996</v>
      </c>
      <c r="BF493">
        <f>'Raw Data'!AT493</f>
        <v>34.970117999999999</v>
      </c>
      <c r="BG493" t="str">
        <f>'Raw Data'!AU493</f>
        <v>0831015700I</v>
      </c>
      <c r="BH493">
        <f>'Raw Data'!AV493</f>
        <v>1</v>
      </c>
      <c r="BI493">
        <f>'Raw Data'!AW493</f>
        <v>83</v>
      </c>
      <c r="BJ493">
        <f>'Raw Data'!AX493</f>
        <v>157</v>
      </c>
      <c r="BK493">
        <f>'Raw Data'!AY493</f>
        <v>0</v>
      </c>
      <c r="BL493">
        <f>'Raw Data'!AZ493</f>
        <v>30</v>
      </c>
      <c r="BM493">
        <f>'Raw Data'!BA493</f>
        <v>7.97</v>
      </c>
      <c r="BN493">
        <f>'Raw Data'!BB493</f>
        <v>7.79</v>
      </c>
      <c r="BO493">
        <f>'Raw Data'!BC493</f>
        <v>2062.6999999999998</v>
      </c>
      <c r="BP493">
        <f>'Raw Data'!BD493</f>
        <v>2054.8000000000002</v>
      </c>
      <c r="BQ493">
        <f>'Raw Data'!BE493</f>
        <v>2038.1</v>
      </c>
      <c r="BR493">
        <f>'Raw Data'!BF493</f>
        <v>30</v>
      </c>
      <c r="BS493">
        <f>'Raw Data'!BG493</f>
        <v>42.2</v>
      </c>
      <c r="BT493">
        <f>'Raw Data'!BH493</f>
        <v>0</v>
      </c>
      <c r="BU493">
        <f>'Raw Data'!BI493</f>
        <v>44173</v>
      </c>
      <c r="BV493" t="str">
        <f>'Raw Data'!BJ493</f>
        <v>NONE</v>
      </c>
      <c r="BW493">
        <f>'Raw Data'!BK493</f>
        <v>1.519E-3</v>
      </c>
      <c r="BX493">
        <f>'Raw Data'!BL493</f>
        <v>15042</v>
      </c>
      <c r="BY493">
        <f>'Raw Data'!BM493</f>
        <v>14682</v>
      </c>
      <c r="BZ493" t="str">
        <f>'Raw Data'!BN493</f>
        <v>0831015700I</v>
      </c>
      <c r="CA493" t="str">
        <f>'Raw Data'!BO493</f>
        <v>DADE</v>
      </c>
      <c r="CB493">
        <f>'Raw Data'!BP493</f>
        <v>1</v>
      </c>
      <c r="CC493">
        <f>'Raw Data'!BQ493</f>
        <v>15700</v>
      </c>
      <c r="CD493">
        <f>'Raw Data'!BR493</f>
        <v>6</v>
      </c>
      <c r="CE493">
        <f>'Raw Data'!BS493</f>
        <v>1</v>
      </c>
      <c r="CF493">
        <f>'Raw Data'!BT493</f>
        <v>2</v>
      </c>
      <c r="CG493">
        <f>'Raw Data'!BU493</f>
        <v>1</v>
      </c>
      <c r="CH493">
        <f>'Raw Data'!BV493</f>
        <v>1</v>
      </c>
      <c r="CI493">
        <f>'Raw Data'!BW493</f>
        <v>2</v>
      </c>
      <c r="CJ493">
        <f>'Raw Data'!BX493</f>
        <v>0</v>
      </c>
      <c r="CK493">
        <f>'Raw Data'!BY493</f>
        <v>4</v>
      </c>
      <c r="CL493" t="str">
        <f>'Raw Data'!BZ493</f>
        <v>N</v>
      </c>
      <c r="CM493">
        <f t="shared" si="109"/>
        <v>0</v>
      </c>
      <c r="CN493">
        <f>'Raw Data'!CA493</f>
        <v>83</v>
      </c>
      <c r="CO493">
        <f>'Raw Data'!CB493</f>
        <v>157</v>
      </c>
      <c r="CP493">
        <f>'Raw Data'!CC493</f>
        <v>0</v>
      </c>
      <c r="CQ493" t="str">
        <f>'Raw Data'!CD493</f>
        <v>Urbanized Area</v>
      </c>
      <c r="CR493" t="str">
        <f>'Raw Data'!CE493</f>
        <v>Chattanooga</v>
      </c>
      <c r="CS493">
        <f>'Raw Data'!CF493</f>
        <v>15832</v>
      </c>
      <c r="CT493">
        <f>'Raw Data'!CG493</f>
        <v>30</v>
      </c>
      <c r="CU493">
        <f>'Raw Data'!CH493</f>
        <v>2830</v>
      </c>
      <c r="CV493" t="str">
        <f>'Raw Data'!CI493</f>
        <v xml:space="preserve"> </v>
      </c>
      <c r="CW493">
        <f>'Raw Data'!CJ493</f>
        <v>0</v>
      </c>
      <c r="CX493">
        <f>'Raw Data'!CK493</f>
        <v>0.31271199999999999</v>
      </c>
      <c r="CY493">
        <f>'Raw Data'!CL493</f>
        <v>14</v>
      </c>
      <c r="CZ493" t="str">
        <f>'Raw Data'!CM493</f>
        <v>State Mainline</v>
      </c>
      <c r="DA493">
        <f>'Raw Data'!CN493</f>
        <v>2830</v>
      </c>
      <c r="DB493">
        <f>'Raw Data'!CO493</f>
        <v>166093</v>
      </c>
      <c r="DC493">
        <f>'Raw Data'!CP493</f>
        <v>19.600000000000001</v>
      </c>
      <c r="DD493">
        <f>'Raw Data'!CQ493</f>
        <v>19.920999999999999</v>
      </c>
      <c r="DE493">
        <f>'Raw Data'!CR493</f>
        <v>166093</v>
      </c>
      <c r="DF493">
        <f>'Raw Data'!CS493</f>
        <v>0</v>
      </c>
      <c r="DG493">
        <f>'Raw Data'!CT493</f>
        <v>1651.120179</v>
      </c>
      <c r="DH493">
        <f>'Raw Data'!CU493</f>
        <v>100</v>
      </c>
      <c r="DI493">
        <f>'Raw Data'!CV493</f>
        <v>14714</v>
      </c>
      <c r="DJ493">
        <f>'Raw Data'!CW493</f>
        <v>1.1318E-2</v>
      </c>
      <c r="DK493">
        <f>'Raw Data'!CX493</f>
        <v>0</v>
      </c>
      <c r="DL493">
        <f>'Raw Data'!CY493</f>
        <v>1.519E-3</v>
      </c>
      <c r="DM493">
        <f>'Raw Data'!CZ493</f>
        <v>164</v>
      </c>
      <c r="DN493" t="str">
        <f>'Raw Data'!DA493</f>
        <v>083-0163</v>
      </c>
      <c r="DO493" t="str">
        <f>'Raw Data'!DB493</f>
        <v>4U : Urban Minor Arterial</v>
      </c>
      <c r="DP493" t="str">
        <f>'Raw Data'!DC493</f>
        <v>34.967374, -85.372730</v>
      </c>
      <c r="DQ493">
        <f>'Raw Data'!DD493</f>
        <v>-85.372730000000004</v>
      </c>
      <c r="DR493">
        <f>'Raw Data'!DE493</f>
        <v>34.967374</v>
      </c>
      <c r="DS493">
        <f>'Raw Data'!DF493</f>
        <v>34.967374</v>
      </c>
      <c r="DT493">
        <f>'Raw Data'!DG493</f>
        <v>-85.372730000000004</v>
      </c>
      <c r="DU493">
        <f>'Raw Data'!DH493</f>
        <v>1.596E-3</v>
      </c>
      <c r="DV493">
        <f>'Raw Data'!DI493</f>
        <v>1.519E-3</v>
      </c>
      <c r="DW493">
        <f>'Raw Data'!DJ493</f>
        <v>75</v>
      </c>
      <c r="DX493" s="11">
        <f t="shared" si="110"/>
        <v>830</v>
      </c>
      <c r="DY493" s="5">
        <f t="shared" si="111"/>
        <v>740</v>
      </c>
      <c r="DZ493" s="5">
        <f t="shared" si="104"/>
        <v>90</v>
      </c>
      <c r="EA493" s="5">
        <f t="shared" si="105"/>
        <v>0.12162162162162163</v>
      </c>
      <c r="EB493" s="5">
        <f t="shared" si="106"/>
        <v>785</v>
      </c>
      <c r="EC493">
        <f>'Raw Data'!DK493</f>
        <v>820</v>
      </c>
      <c r="ED493">
        <f>'Raw Data'!DL493</f>
        <v>0</v>
      </c>
      <c r="EE493">
        <f>'Raw Data'!DM493</f>
        <v>850</v>
      </c>
      <c r="EF493">
        <f>'Raw Data'!DN493</f>
        <v>0</v>
      </c>
      <c r="EG493">
        <f>'Raw Data'!DO493</f>
        <v>820</v>
      </c>
      <c r="EH493">
        <f>'Raw Data'!DP493</f>
        <v>0</v>
      </c>
      <c r="EI493">
        <f>'Raw Data'!DQ493</f>
        <v>830</v>
      </c>
      <c r="EJ493">
        <f>'Raw Data'!DR493</f>
        <v>0</v>
      </c>
      <c r="EK493">
        <f>'Raw Data'!DS493</f>
        <v>810</v>
      </c>
      <c r="EL493">
        <f>'Raw Data'!DT493</f>
        <v>7.3</v>
      </c>
      <c r="EM493">
        <f>'Raw Data'!DU493</f>
        <v>770</v>
      </c>
      <c r="EN493">
        <f>'Raw Data'!DV493</f>
        <v>7.3</v>
      </c>
      <c r="EO493">
        <f>'Raw Data'!DW493</f>
        <v>730</v>
      </c>
      <c r="EP493">
        <f>'Raw Data'!DX493</f>
        <v>7.7</v>
      </c>
      <c r="EQ493">
        <f>'Raw Data'!DY493</f>
        <v>650</v>
      </c>
      <c r="ER493">
        <f>'Raw Data'!DZ493</f>
        <v>7.1</v>
      </c>
      <c r="ES493">
        <f>'Raw Data'!EA493</f>
        <v>650</v>
      </c>
      <c r="ET493">
        <f>'Raw Data'!EB493</f>
        <v>7.1</v>
      </c>
      <c r="EU493">
        <f>'Raw Data'!EC493</f>
        <v>740</v>
      </c>
      <c r="EV493">
        <f>'Raw Data'!ED493</f>
        <v>7</v>
      </c>
      <c r="EW493">
        <f>'Raw Data'!EE493</f>
        <v>1.3270000000000001E-3</v>
      </c>
    </row>
    <row r="494" spans="1:153" x14ac:dyDescent="0.3">
      <c r="A494">
        <f>'Raw Data'!A494</f>
        <v>492</v>
      </c>
      <c r="B494" t="str">
        <f>'Raw Data'!B494</f>
        <v>Point</v>
      </c>
      <c r="C494">
        <f>'Raw Data'!C494</f>
        <v>733</v>
      </c>
      <c r="D494">
        <f>'Raw Data'!D494</f>
        <v>42</v>
      </c>
      <c r="E494" t="str">
        <f>'Raw Data'!E494</f>
        <v>Point</v>
      </c>
      <c r="F494">
        <f>'Raw Data'!F494</f>
        <v>7557169</v>
      </c>
      <c r="G494" t="str">
        <f>'Raw Data'!G494</f>
        <v>Dade County Sheriff's Office</v>
      </c>
      <c r="H494" s="3">
        <f>'Raw Data'!H494</f>
        <v>43856</v>
      </c>
      <c r="L494">
        <f t="shared" si="98"/>
        <v>0</v>
      </c>
      <c r="M494" s="5">
        <f t="shared" si="99"/>
        <v>43856</v>
      </c>
      <c r="N494" s="5">
        <f t="shared" si="107"/>
        <v>2020</v>
      </c>
      <c r="O494" s="5" t="str" cm="1">
        <f t="array" ref="O494">_xlfn.IFS(N494&lt;=2016,"before treatment",N494=2017,"unknown",N494&gt;2017,"after treatment")</f>
        <v>after treatment</v>
      </c>
      <c r="P494" s="5">
        <f t="shared" si="100"/>
        <v>0</v>
      </c>
      <c r="Q494" s="5">
        <f t="shared" si="101"/>
        <v>1</v>
      </c>
      <c r="R494" t="str">
        <f>'Raw Data'!I494</f>
        <v>Dade</v>
      </c>
      <c r="S494" t="str">
        <f>'Raw Data'!J494</f>
        <v>State Route 157</v>
      </c>
      <c r="T494" t="str">
        <f>'Raw Data'!K494</f>
        <v>Jupiter Rd</v>
      </c>
      <c r="U494" t="str">
        <f>'Raw Data'!L494</f>
        <v>(C) Possible Injury / Complaint</v>
      </c>
      <c r="V494">
        <f>'Raw Data'!M494</f>
        <v>0</v>
      </c>
      <c r="W494">
        <f>'Raw Data'!N494</f>
        <v>0</v>
      </c>
      <c r="X494">
        <f>'Raw Data'!O494</f>
        <v>0</v>
      </c>
      <c r="Y494" t="str">
        <f>'Raw Data'!P494</f>
        <v>Angle (Other)</v>
      </c>
      <c r="Z494" t="str">
        <f>'Raw Data'!Q494</f>
        <v>On Roadway - Roadway Intersection</v>
      </c>
      <c r="AA494" t="str">
        <f>'Raw Data'!R494</f>
        <v>["Motor Vehicle in Motion","Motor Vehicle in Motion"]</v>
      </c>
      <c r="AB494" t="str">
        <f>'Raw Data'!S494</f>
        <v>["Motor Vehicle in Motion","Motor Vehicle in Motion"]</v>
      </c>
      <c r="AC494" t="str">
        <f>'Raw Data'!T494</f>
        <v>["Failure to Yield","No Contributing Factors"]</v>
      </c>
      <c r="AD494">
        <f>'Raw Data'!U494</f>
        <v>2</v>
      </c>
      <c r="AE494" s="5" t="str">
        <f t="shared" si="108"/>
        <v>No</v>
      </c>
      <c r="AF494" t="str">
        <f>'Raw Data'!V494</f>
        <v>["Negotiating a Curve","Turning Left"]</v>
      </c>
      <c r="AG494" s="5">
        <f t="shared" si="102"/>
        <v>1</v>
      </c>
      <c r="AH494" t="str">
        <f>'Raw Data'!W494</f>
        <v>["North","South"]</v>
      </c>
      <c r="AI494" t="str">
        <f>'Raw Data'!X494</f>
        <v>Dark-Lighted</v>
      </c>
      <c r="AJ494" t="str">
        <f>'Raw Data'!Y494</f>
        <v>Dry</v>
      </c>
      <c r="AK494">
        <f>'Raw Data'!Z494</f>
        <v>0</v>
      </c>
      <c r="AL494" t="str">
        <f>'Raw Data'!AA494</f>
        <v>["Lap and Shoulder Belt Used","Lap and Shoulder Belt Used","Lap and Shoulder Belt Used","Lap and Shoulder Belt Used","Lap and Shoulder Belt Used"]</v>
      </c>
      <c r="AM494" s="5">
        <f t="shared" si="103"/>
        <v>0</v>
      </c>
      <c r="AN494" t="str">
        <f>'Raw Data'!AB494</f>
        <v>["Passenger Car","Sports Utility Vehicle (SUV)"]</v>
      </c>
      <c r="AO494" t="str">
        <f>'Raw Data'!AC494</f>
        <v>0831015700I</v>
      </c>
      <c r="AP494">
        <f>'Raw Data'!AD494</f>
        <v>19.568999999999999</v>
      </c>
      <c r="AQ494">
        <f>'Raw Data'!AE494</f>
        <v>34.967253999999997</v>
      </c>
      <c r="AR494">
        <f>'Raw Data'!AF494</f>
        <v>-85.372783999999996</v>
      </c>
      <c r="AS494">
        <f>'Raw Data'!AG494</f>
        <v>75</v>
      </c>
      <c r="AT494">
        <f>'Raw Data'!AH494</f>
        <v>229</v>
      </c>
      <c r="AU494">
        <f>'Raw Data'!AI494</f>
        <v>1873</v>
      </c>
      <c r="AV494" t="str">
        <f>'Raw Data'!AJ494</f>
        <v>D6_0157_00_I</v>
      </c>
      <c r="AW494">
        <f>'Raw Data'!AK494</f>
        <v>59</v>
      </c>
      <c r="AX494">
        <f>'Raw Data'!AL494</f>
        <v>63</v>
      </c>
      <c r="AY494" t="str">
        <f>'Raw Data'!AM494</f>
        <v>simple</v>
      </c>
      <c r="AZ494">
        <f>'Raw Data'!AN494</f>
        <v>597.5</v>
      </c>
      <c r="BA494">
        <f>'Raw Data'!AO494</f>
        <v>50.4</v>
      </c>
      <c r="BB494">
        <f>'Raw Data'!AP494</f>
        <v>525.4</v>
      </c>
      <c r="BC494">
        <f>'Raw Data'!AQ494</f>
        <v>-85.372157000000001</v>
      </c>
      <c r="BD494">
        <f>'Raw Data'!AR494</f>
        <v>34.968862999999999</v>
      </c>
      <c r="BE494">
        <f>'Raw Data'!AS494</f>
        <v>-85.371404999999996</v>
      </c>
      <c r="BF494">
        <f>'Raw Data'!AT494</f>
        <v>34.970117999999999</v>
      </c>
      <c r="BG494" t="str">
        <f>'Raw Data'!AU494</f>
        <v>0831015700I</v>
      </c>
      <c r="BH494">
        <f>'Raw Data'!AV494</f>
        <v>1</v>
      </c>
      <c r="BI494">
        <f>'Raw Data'!AW494</f>
        <v>83</v>
      </c>
      <c r="BJ494">
        <f>'Raw Data'!AX494</f>
        <v>157</v>
      </c>
      <c r="BK494">
        <f>'Raw Data'!AY494</f>
        <v>0</v>
      </c>
      <c r="BL494">
        <f>'Raw Data'!AZ494</f>
        <v>30</v>
      </c>
      <c r="BM494">
        <f>'Raw Data'!BA494</f>
        <v>7.97</v>
      </c>
      <c r="BN494">
        <f>'Raw Data'!BB494</f>
        <v>7.79</v>
      </c>
      <c r="BO494">
        <f>'Raw Data'!BC494</f>
        <v>2062.6999999999998</v>
      </c>
      <c r="BP494">
        <f>'Raw Data'!BD494</f>
        <v>2054.8000000000002</v>
      </c>
      <c r="BQ494">
        <f>'Raw Data'!BE494</f>
        <v>2038.1</v>
      </c>
      <c r="BR494">
        <f>'Raw Data'!BF494</f>
        <v>30</v>
      </c>
      <c r="BS494">
        <f>'Raw Data'!BG494</f>
        <v>42.2</v>
      </c>
      <c r="BT494">
        <f>'Raw Data'!BH494</f>
        <v>0</v>
      </c>
      <c r="BU494">
        <f>'Raw Data'!BI494</f>
        <v>44173</v>
      </c>
      <c r="BV494" t="str">
        <f>'Raw Data'!BJ494</f>
        <v>NONE</v>
      </c>
      <c r="BW494">
        <f>'Raw Data'!BK494</f>
        <v>1.519E-3</v>
      </c>
      <c r="BX494">
        <f>'Raw Data'!BL494</f>
        <v>15042</v>
      </c>
      <c r="BY494">
        <f>'Raw Data'!BM494</f>
        <v>14682</v>
      </c>
      <c r="BZ494" t="str">
        <f>'Raw Data'!BN494</f>
        <v>0831015700I</v>
      </c>
      <c r="CA494" t="str">
        <f>'Raw Data'!BO494</f>
        <v>DADE</v>
      </c>
      <c r="CB494">
        <f>'Raw Data'!BP494</f>
        <v>1</v>
      </c>
      <c r="CC494">
        <f>'Raw Data'!BQ494</f>
        <v>15700</v>
      </c>
      <c r="CD494">
        <f>'Raw Data'!BR494</f>
        <v>6</v>
      </c>
      <c r="CE494">
        <f>'Raw Data'!BS494</f>
        <v>1</v>
      </c>
      <c r="CF494">
        <f>'Raw Data'!BT494</f>
        <v>2</v>
      </c>
      <c r="CG494">
        <f>'Raw Data'!BU494</f>
        <v>1</v>
      </c>
      <c r="CH494">
        <f>'Raw Data'!BV494</f>
        <v>1</v>
      </c>
      <c r="CI494">
        <f>'Raw Data'!BW494</f>
        <v>2</v>
      </c>
      <c r="CJ494">
        <f>'Raw Data'!BX494</f>
        <v>0</v>
      </c>
      <c r="CK494">
        <f>'Raw Data'!BY494</f>
        <v>4</v>
      </c>
      <c r="CL494" t="str">
        <f>'Raw Data'!BZ494</f>
        <v>N</v>
      </c>
      <c r="CM494">
        <f t="shared" si="109"/>
        <v>0</v>
      </c>
      <c r="CN494">
        <f>'Raw Data'!CA494</f>
        <v>83</v>
      </c>
      <c r="CO494">
        <f>'Raw Data'!CB494</f>
        <v>157</v>
      </c>
      <c r="CP494">
        <f>'Raw Data'!CC494</f>
        <v>0</v>
      </c>
      <c r="CQ494" t="str">
        <f>'Raw Data'!CD494</f>
        <v>Urbanized Area</v>
      </c>
      <c r="CR494" t="str">
        <f>'Raw Data'!CE494</f>
        <v>Chattanooga</v>
      </c>
      <c r="CS494">
        <f>'Raw Data'!CF494</f>
        <v>15832</v>
      </c>
      <c r="CT494">
        <f>'Raw Data'!CG494</f>
        <v>30</v>
      </c>
      <c r="CU494">
        <f>'Raw Data'!CH494</f>
        <v>2830</v>
      </c>
      <c r="CV494" t="str">
        <f>'Raw Data'!CI494</f>
        <v xml:space="preserve"> </v>
      </c>
      <c r="CW494">
        <f>'Raw Data'!CJ494</f>
        <v>0</v>
      </c>
      <c r="CX494">
        <f>'Raw Data'!CK494</f>
        <v>0.31271199999999999</v>
      </c>
      <c r="CY494">
        <f>'Raw Data'!CL494</f>
        <v>14</v>
      </c>
      <c r="CZ494" t="str">
        <f>'Raw Data'!CM494</f>
        <v>State Mainline</v>
      </c>
      <c r="DA494">
        <f>'Raw Data'!CN494</f>
        <v>2830</v>
      </c>
      <c r="DB494">
        <f>'Raw Data'!CO494</f>
        <v>166093</v>
      </c>
      <c r="DC494">
        <f>'Raw Data'!CP494</f>
        <v>19.600000000000001</v>
      </c>
      <c r="DD494">
        <f>'Raw Data'!CQ494</f>
        <v>19.920999999999999</v>
      </c>
      <c r="DE494">
        <f>'Raw Data'!CR494</f>
        <v>166093</v>
      </c>
      <c r="DF494">
        <f>'Raw Data'!CS494</f>
        <v>0</v>
      </c>
      <c r="DG494">
        <f>'Raw Data'!CT494</f>
        <v>1651.120179</v>
      </c>
      <c r="DH494">
        <f>'Raw Data'!CU494</f>
        <v>100</v>
      </c>
      <c r="DI494">
        <f>'Raw Data'!CV494</f>
        <v>14714</v>
      </c>
      <c r="DJ494">
        <f>'Raw Data'!CW494</f>
        <v>1.1318E-2</v>
      </c>
      <c r="DK494">
        <f>'Raw Data'!CX494</f>
        <v>0</v>
      </c>
      <c r="DL494">
        <f>'Raw Data'!CY494</f>
        <v>1.519E-3</v>
      </c>
      <c r="DM494">
        <f>'Raw Data'!CZ494</f>
        <v>164</v>
      </c>
      <c r="DN494" t="str">
        <f>'Raw Data'!DA494</f>
        <v>083-0163</v>
      </c>
      <c r="DO494" t="str">
        <f>'Raw Data'!DB494</f>
        <v>4U : Urban Minor Arterial</v>
      </c>
      <c r="DP494" t="str">
        <f>'Raw Data'!DC494</f>
        <v>34.967374, -85.372730</v>
      </c>
      <c r="DQ494">
        <f>'Raw Data'!DD494</f>
        <v>-85.372730000000004</v>
      </c>
      <c r="DR494">
        <f>'Raw Data'!DE494</f>
        <v>34.967374</v>
      </c>
      <c r="DS494">
        <f>'Raw Data'!DF494</f>
        <v>34.967374</v>
      </c>
      <c r="DT494">
        <f>'Raw Data'!DG494</f>
        <v>-85.372730000000004</v>
      </c>
      <c r="DU494">
        <f>'Raw Data'!DH494</f>
        <v>1.596E-3</v>
      </c>
      <c r="DV494">
        <f>'Raw Data'!DI494</f>
        <v>1.519E-3</v>
      </c>
      <c r="DW494">
        <f>'Raw Data'!DJ494</f>
        <v>75</v>
      </c>
      <c r="DX494" s="11">
        <f t="shared" si="110"/>
        <v>830</v>
      </c>
      <c r="DY494" s="5">
        <f t="shared" si="111"/>
        <v>740</v>
      </c>
      <c r="DZ494" s="5">
        <f t="shared" si="104"/>
        <v>90</v>
      </c>
      <c r="EA494" s="5">
        <f t="shared" si="105"/>
        <v>0.12162162162162163</v>
      </c>
      <c r="EB494" s="5">
        <f t="shared" si="106"/>
        <v>785</v>
      </c>
      <c r="EC494">
        <f>'Raw Data'!DK494</f>
        <v>820</v>
      </c>
      <c r="ED494">
        <f>'Raw Data'!DL494</f>
        <v>0</v>
      </c>
      <c r="EE494">
        <f>'Raw Data'!DM494</f>
        <v>850</v>
      </c>
      <c r="EF494">
        <f>'Raw Data'!DN494</f>
        <v>0</v>
      </c>
      <c r="EG494">
        <f>'Raw Data'!DO494</f>
        <v>820</v>
      </c>
      <c r="EH494">
        <f>'Raw Data'!DP494</f>
        <v>0</v>
      </c>
      <c r="EI494">
        <f>'Raw Data'!DQ494</f>
        <v>830</v>
      </c>
      <c r="EJ494">
        <f>'Raw Data'!DR494</f>
        <v>0</v>
      </c>
      <c r="EK494">
        <f>'Raw Data'!DS494</f>
        <v>810</v>
      </c>
      <c r="EL494">
        <f>'Raw Data'!DT494</f>
        <v>7.3</v>
      </c>
      <c r="EM494">
        <f>'Raw Data'!DU494</f>
        <v>770</v>
      </c>
      <c r="EN494">
        <f>'Raw Data'!DV494</f>
        <v>7.3</v>
      </c>
      <c r="EO494">
        <f>'Raw Data'!DW494</f>
        <v>730</v>
      </c>
      <c r="EP494">
        <f>'Raw Data'!DX494</f>
        <v>7.7</v>
      </c>
      <c r="EQ494">
        <f>'Raw Data'!DY494</f>
        <v>650</v>
      </c>
      <c r="ER494">
        <f>'Raw Data'!DZ494</f>
        <v>7.1</v>
      </c>
      <c r="ES494">
        <f>'Raw Data'!EA494</f>
        <v>650</v>
      </c>
      <c r="ET494">
        <f>'Raw Data'!EB494</f>
        <v>7.1</v>
      </c>
      <c r="EU494">
        <f>'Raw Data'!EC494</f>
        <v>740</v>
      </c>
      <c r="EV494">
        <f>'Raw Data'!ED494</f>
        <v>7</v>
      </c>
      <c r="EW494">
        <f>'Raw Data'!EE494</f>
        <v>1.727E-3</v>
      </c>
    </row>
    <row r="495" spans="1:153" x14ac:dyDescent="0.3">
      <c r="A495">
        <f>'Raw Data'!A495</f>
        <v>493</v>
      </c>
      <c r="B495" t="str">
        <f>'Raw Data'!B495</f>
        <v>Point</v>
      </c>
      <c r="C495">
        <f>'Raw Data'!C495</f>
        <v>323</v>
      </c>
      <c r="D495">
        <f>'Raw Data'!D495</f>
        <v>210</v>
      </c>
      <c r="E495" t="str">
        <f>'Raw Data'!E495</f>
        <v>Point</v>
      </c>
      <c r="F495">
        <f>'Raw Data'!F495</f>
        <v>5951183</v>
      </c>
      <c r="G495" t="str">
        <f>'Raw Data'!G495</f>
        <v>Gsp Post 00</v>
      </c>
      <c r="H495" s="3">
        <f>'Raw Data'!H495</f>
        <v>42651</v>
      </c>
      <c r="L495">
        <f t="shared" si="98"/>
        <v>0</v>
      </c>
      <c r="M495" s="5">
        <f t="shared" si="99"/>
        <v>42651</v>
      </c>
      <c r="N495" s="5">
        <f t="shared" si="107"/>
        <v>2016</v>
      </c>
      <c r="O495" s="5" t="str" cm="1">
        <f t="array" ref="O495">_xlfn.IFS(N495&lt;=2016,"before treatment",N495=2017,"unknown",N495&gt;2017,"after treatment")</f>
        <v>before treatment</v>
      </c>
      <c r="P495" s="5">
        <f t="shared" si="100"/>
        <v>1</v>
      </c>
      <c r="Q495" s="5">
        <f t="shared" si="101"/>
        <v>0</v>
      </c>
      <c r="R495" t="str">
        <f>'Raw Data'!I495</f>
        <v>Dade</v>
      </c>
      <c r="S495" t="str">
        <f>'Raw Data'!J495</f>
        <v>State Route 157</v>
      </c>
      <c r="T495" t="str">
        <f>'Raw Data'!K495</f>
        <v>(none)</v>
      </c>
      <c r="U495" t="str">
        <f>'Raw Data'!L495</f>
        <v>(O) No Injury</v>
      </c>
      <c r="V495">
        <f>'Raw Data'!M495</f>
        <v>0</v>
      </c>
      <c r="W495">
        <f>'Raw Data'!N495</f>
        <v>0</v>
      </c>
      <c r="X495">
        <f>'Raw Data'!O495</f>
        <v>0</v>
      </c>
      <c r="Y495" t="str">
        <f>'Raw Data'!P495</f>
        <v>Not a Collision with Motor Vehicle</v>
      </c>
      <c r="Z495" t="str">
        <f>'Raw Data'!Q495</f>
        <v>On Shoulder</v>
      </c>
      <c r="AA495" t="str">
        <f>'Raw Data'!R495</f>
        <v>Other-Fixed Object</v>
      </c>
      <c r="AB495" t="str">
        <f>'Raw Data'!S495</f>
        <v>Tree</v>
      </c>
      <c r="AC495" t="str">
        <f>'Raw Data'!T495</f>
        <v>Too Fast for Conditions</v>
      </c>
      <c r="AD495">
        <f>'Raw Data'!U495</f>
        <v>1</v>
      </c>
      <c r="AE495" s="5" t="str">
        <f t="shared" si="108"/>
        <v>Yes</v>
      </c>
      <c r="AF495" t="str">
        <f>'Raw Data'!V495</f>
        <v>Negotiating a Curve</v>
      </c>
      <c r="AG495" s="5">
        <f t="shared" si="102"/>
        <v>0</v>
      </c>
      <c r="AH495" t="str">
        <f>'Raw Data'!W495</f>
        <v>North</v>
      </c>
      <c r="AI495" t="str">
        <f>'Raw Data'!X495</f>
        <v>Daylight</v>
      </c>
      <c r="AJ495" t="str">
        <f>'Raw Data'!Y495</f>
        <v>Dry</v>
      </c>
      <c r="AK495">
        <f>'Raw Data'!Z495</f>
        <v>18</v>
      </c>
      <c r="AL495" t="str">
        <f>'Raw Data'!AA495</f>
        <v>Lap and Shoulder Belt Used</v>
      </c>
      <c r="AM495" s="5">
        <f t="shared" si="103"/>
        <v>0</v>
      </c>
      <c r="AN495" t="str">
        <f>'Raw Data'!AB495</f>
        <v>Passenger Car</v>
      </c>
      <c r="AO495" t="str">
        <f>'Raw Data'!AC495</f>
        <v>0831018900I</v>
      </c>
      <c r="AP495">
        <f>'Raw Data'!AD495</f>
        <v>19.872302000000001</v>
      </c>
      <c r="AQ495">
        <f>'Raw Data'!AE495</f>
        <v>34.971102000000002</v>
      </c>
      <c r="AR495">
        <f>'Raw Data'!AF495</f>
        <v>-85.370869999999996</v>
      </c>
      <c r="AS495">
        <f>'Raw Data'!AG495</f>
        <v>76</v>
      </c>
      <c r="AT495">
        <f>'Raw Data'!AH495</f>
        <v>230</v>
      </c>
      <c r="AU495">
        <f>'Raw Data'!AI495</f>
        <v>1874</v>
      </c>
      <c r="AV495" t="str">
        <f>'Raw Data'!AJ495</f>
        <v>D6_0157_00_I</v>
      </c>
      <c r="AW495">
        <f>'Raw Data'!AK495</f>
        <v>60</v>
      </c>
      <c r="AX495">
        <f>'Raw Data'!AL495</f>
        <v>64</v>
      </c>
      <c r="AY495" t="str">
        <f>'Raw Data'!AM495</f>
        <v>simple</v>
      </c>
      <c r="AZ495">
        <f>'Raw Data'!AN495</f>
        <v>356.4</v>
      </c>
      <c r="BA495">
        <f>'Raw Data'!AO495</f>
        <v>70</v>
      </c>
      <c r="BB495">
        <f>'Raw Data'!AP495</f>
        <v>434</v>
      </c>
      <c r="BC495">
        <f>'Raw Data'!AQ495</f>
        <v>-85.371367000000006</v>
      </c>
      <c r="BD495">
        <f>'Raw Data'!AR495</f>
        <v>34.970145000000002</v>
      </c>
      <c r="BE495">
        <f>'Raw Data'!AS495</f>
        <v>-85.370875999999996</v>
      </c>
      <c r="BF495">
        <f>'Raw Data'!AT495</f>
        <v>34.971193999999997</v>
      </c>
      <c r="BG495" t="str">
        <f>'Raw Data'!AU495</f>
        <v>0831015700I</v>
      </c>
      <c r="BH495">
        <f>'Raw Data'!AV495</f>
        <v>1</v>
      </c>
      <c r="BI495">
        <f>'Raw Data'!AW495</f>
        <v>83</v>
      </c>
      <c r="BJ495">
        <f>'Raw Data'!AX495</f>
        <v>157</v>
      </c>
      <c r="BK495">
        <f>'Raw Data'!AY495</f>
        <v>0</v>
      </c>
      <c r="BL495">
        <f>'Raw Data'!AZ495</f>
        <v>30</v>
      </c>
      <c r="BM495">
        <f>'Raw Data'!BA495</f>
        <v>10.06</v>
      </c>
      <c r="BN495">
        <f>'Raw Data'!BB495</f>
        <v>9.68</v>
      </c>
      <c r="BO495">
        <f>'Raw Data'!BC495</f>
        <v>2004.6</v>
      </c>
      <c r="BP495">
        <f>'Raw Data'!BD495</f>
        <v>2024.6</v>
      </c>
      <c r="BQ495">
        <f>'Raw Data'!BE495</f>
        <v>2031.2</v>
      </c>
      <c r="BR495">
        <f>'Raw Data'!BF495</f>
        <v>30</v>
      </c>
      <c r="BS495">
        <f>'Raw Data'!BG495</f>
        <v>31.4</v>
      </c>
      <c r="BT495">
        <f>'Raw Data'!BH495</f>
        <v>0</v>
      </c>
      <c r="BU495">
        <f>'Raw Data'!BI495</f>
        <v>44173</v>
      </c>
      <c r="BV495" t="str">
        <f>'Raw Data'!BJ495</f>
        <v>NONE</v>
      </c>
      <c r="BW495">
        <f>'Raw Data'!BK495</f>
        <v>1.2489999999999999E-3</v>
      </c>
      <c r="BX495">
        <f>'Raw Data'!BL495</f>
        <v>15042</v>
      </c>
      <c r="BY495">
        <f>'Raw Data'!BM495</f>
        <v>14682</v>
      </c>
      <c r="BZ495" t="str">
        <f>'Raw Data'!BN495</f>
        <v>0831015700I</v>
      </c>
      <c r="CA495" t="str">
        <f>'Raw Data'!BO495</f>
        <v>DADE</v>
      </c>
      <c r="CB495">
        <f>'Raw Data'!BP495</f>
        <v>1</v>
      </c>
      <c r="CC495">
        <f>'Raw Data'!BQ495</f>
        <v>15700</v>
      </c>
      <c r="CD495">
        <f>'Raw Data'!BR495</f>
        <v>6</v>
      </c>
      <c r="CE495">
        <f>'Raw Data'!BS495</f>
        <v>1</v>
      </c>
      <c r="CF495">
        <f>'Raw Data'!BT495</f>
        <v>2</v>
      </c>
      <c r="CG495">
        <f>'Raw Data'!BU495</f>
        <v>1</v>
      </c>
      <c r="CH495">
        <f>'Raw Data'!BV495</f>
        <v>1</v>
      </c>
      <c r="CI495">
        <f>'Raw Data'!BW495</f>
        <v>2</v>
      </c>
      <c r="CJ495">
        <f>'Raw Data'!BX495</f>
        <v>0</v>
      </c>
      <c r="CK495">
        <f>'Raw Data'!BY495</f>
        <v>4</v>
      </c>
      <c r="CL495" t="str">
        <f>'Raw Data'!BZ495</f>
        <v>N</v>
      </c>
      <c r="CM495">
        <f t="shared" si="109"/>
        <v>0</v>
      </c>
      <c r="CN495">
        <f>'Raw Data'!CA495</f>
        <v>83</v>
      </c>
      <c r="CO495">
        <f>'Raw Data'!CB495</f>
        <v>157</v>
      </c>
      <c r="CP495">
        <f>'Raw Data'!CC495</f>
        <v>0</v>
      </c>
      <c r="CQ495" t="str">
        <f>'Raw Data'!CD495</f>
        <v>Urbanized Area</v>
      </c>
      <c r="CR495" t="str">
        <f>'Raw Data'!CE495</f>
        <v>Chattanooga</v>
      </c>
      <c r="CS495">
        <f>'Raw Data'!CF495</f>
        <v>15832</v>
      </c>
      <c r="CT495">
        <f>'Raw Data'!CG495</f>
        <v>30</v>
      </c>
      <c r="CU495">
        <f>'Raw Data'!CH495</f>
        <v>2830</v>
      </c>
      <c r="CV495" t="str">
        <f>'Raw Data'!CI495</f>
        <v xml:space="preserve"> </v>
      </c>
      <c r="CW495">
        <f>'Raw Data'!CJ495</f>
        <v>0</v>
      </c>
      <c r="CX495">
        <f>'Raw Data'!CK495</f>
        <v>0.31271199999999999</v>
      </c>
      <c r="CY495">
        <f>'Raw Data'!CL495</f>
        <v>14</v>
      </c>
      <c r="CZ495" t="str">
        <f>'Raw Data'!CM495</f>
        <v>State Mainline</v>
      </c>
      <c r="DA495">
        <f>'Raw Data'!CN495</f>
        <v>2830</v>
      </c>
      <c r="DB495">
        <f>'Raw Data'!CO495</f>
        <v>166093</v>
      </c>
      <c r="DC495">
        <f>'Raw Data'!CP495</f>
        <v>19.600000000000001</v>
      </c>
      <c r="DD495">
        <f>'Raw Data'!CQ495</f>
        <v>19.920999999999999</v>
      </c>
      <c r="DE495">
        <f>'Raw Data'!CR495</f>
        <v>166093</v>
      </c>
      <c r="DF495">
        <f>'Raw Data'!CS495</f>
        <v>0</v>
      </c>
      <c r="DG495">
        <f>'Raw Data'!CT495</f>
        <v>1651.120179</v>
      </c>
      <c r="DH495">
        <f>'Raw Data'!CU495</f>
        <v>100</v>
      </c>
      <c r="DI495">
        <f>'Raw Data'!CV495</f>
        <v>14714</v>
      </c>
      <c r="DJ495">
        <f>'Raw Data'!CW495</f>
        <v>1.1318E-2</v>
      </c>
      <c r="DK495">
        <f>'Raw Data'!CX495</f>
        <v>0</v>
      </c>
      <c r="DL495">
        <f>'Raw Data'!CY495</f>
        <v>1.2489999999999999E-3</v>
      </c>
      <c r="DM495">
        <f>'Raw Data'!CZ495</f>
        <v>164</v>
      </c>
      <c r="DN495" t="str">
        <f>'Raw Data'!DA495</f>
        <v>083-0163</v>
      </c>
      <c r="DO495" t="str">
        <f>'Raw Data'!DB495</f>
        <v>4U : Urban Minor Arterial</v>
      </c>
      <c r="DP495" t="str">
        <f>'Raw Data'!DC495</f>
        <v>34.967374, -85.372730</v>
      </c>
      <c r="DQ495">
        <f>'Raw Data'!DD495</f>
        <v>-85.372730000000004</v>
      </c>
      <c r="DR495">
        <f>'Raw Data'!DE495</f>
        <v>34.967374</v>
      </c>
      <c r="DS495">
        <f>'Raw Data'!DF495</f>
        <v>34.967374</v>
      </c>
      <c r="DT495">
        <f>'Raw Data'!DG495</f>
        <v>-85.372730000000004</v>
      </c>
      <c r="DU495">
        <f>'Raw Data'!DH495</f>
        <v>3.0890000000000002E-3</v>
      </c>
      <c r="DV495">
        <f>'Raw Data'!DI495</f>
        <v>1.2489999999999999E-3</v>
      </c>
      <c r="DW495">
        <f>'Raw Data'!DJ495</f>
        <v>76</v>
      </c>
      <c r="DX495" s="11">
        <f t="shared" si="110"/>
        <v>830</v>
      </c>
      <c r="DY495" s="5">
        <f t="shared" si="111"/>
        <v>740</v>
      </c>
      <c r="DZ495" s="5">
        <f t="shared" si="104"/>
        <v>90</v>
      </c>
      <c r="EA495" s="5">
        <f t="shared" si="105"/>
        <v>0.12162162162162163</v>
      </c>
      <c r="EB495" s="5">
        <f t="shared" si="106"/>
        <v>785</v>
      </c>
      <c r="EC495">
        <f>'Raw Data'!DK495</f>
        <v>820</v>
      </c>
      <c r="ED495">
        <f>'Raw Data'!DL495</f>
        <v>0</v>
      </c>
      <c r="EE495">
        <f>'Raw Data'!DM495</f>
        <v>850</v>
      </c>
      <c r="EF495">
        <f>'Raw Data'!DN495</f>
        <v>0</v>
      </c>
      <c r="EG495">
        <f>'Raw Data'!DO495</f>
        <v>820</v>
      </c>
      <c r="EH495">
        <f>'Raw Data'!DP495</f>
        <v>0</v>
      </c>
      <c r="EI495">
        <f>'Raw Data'!DQ495</f>
        <v>830</v>
      </c>
      <c r="EJ495">
        <f>'Raw Data'!DR495</f>
        <v>0</v>
      </c>
      <c r="EK495">
        <f>'Raw Data'!DS495</f>
        <v>810</v>
      </c>
      <c r="EL495">
        <f>'Raw Data'!DT495</f>
        <v>7.3</v>
      </c>
      <c r="EM495">
        <f>'Raw Data'!DU495</f>
        <v>770</v>
      </c>
      <c r="EN495">
        <f>'Raw Data'!DV495</f>
        <v>7.3</v>
      </c>
      <c r="EO495">
        <f>'Raw Data'!DW495</f>
        <v>730</v>
      </c>
      <c r="EP495">
        <f>'Raw Data'!DX495</f>
        <v>7.7</v>
      </c>
      <c r="EQ495">
        <f>'Raw Data'!DY495</f>
        <v>650</v>
      </c>
      <c r="ER495">
        <f>'Raw Data'!DZ495</f>
        <v>7.1</v>
      </c>
      <c r="ES495">
        <f>'Raw Data'!EA495</f>
        <v>650</v>
      </c>
      <c r="ET495">
        <f>'Raw Data'!EB495</f>
        <v>7.1</v>
      </c>
      <c r="EU495">
        <f>'Raw Data'!EC495</f>
        <v>740</v>
      </c>
      <c r="EV495">
        <f>'Raw Data'!ED495</f>
        <v>7</v>
      </c>
      <c r="EW495">
        <f>'Raw Data'!EE495</f>
        <v>0</v>
      </c>
    </row>
    <row r="496" spans="1:153" x14ac:dyDescent="0.3">
      <c r="A496">
        <f>'Raw Data'!A496</f>
        <v>494</v>
      </c>
      <c r="B496" t="str">
        <f>'Raw Data'!B496</f>
        <v>Point</v>
      </c>
      <c r="C496">
        <f>'Raw Data'!C496</f>
        <v>422</v>
      </c>
      <c r="D496">
        <f>'Raw Data'!D496</f>
        <v>154</v>
      </c>
      <c r="E496" t="str">
        <f>'Raw Data'!E496</f>
        <v>Point</v>
      </c>
      <c r="F496">
        <f>'Raw Data'!F496</f>
        <v>6387928</v>
      </c>
      <c r="G496" t="str">
        <f>'Raw Data'!G496</f>
        <v>Gsp Post 00</v>
      </c>
      <c r="H496" s="3">
        <f>'Raw Data'!H496</f>
        <v>42986</v>
      </c>
      <c r="L496">
        <f t="shared" si="98"/>
        <v>0</v>
      </c>
      <c r="M496" s="5">
        <f t="shared" si="99"/>
        <v>42986</v>
      </c>
      <c r="N496" s="5">
        <f t="shared" si="107"/>
        <v>2017</v>
      </c>
      <c r="O496" s="5" t="str" cm="1">
        <f t="array" ref="O496">_xlfn.IFS(N496&lt;=2016,"before treatment",N496=2017,"unknown",N496&gt;2017,"after treatment")</f>
        <v>unknown</v>
      </c>
      <c r="P496" s="5">
        <f t="shared" si="100"/>
        <v>0</v>
      </c>
      <c r="Q496" s="5">
        <f t="shared" si="101"/>
        <v>0</v>
      </c>
      <c r="R496" t="str">
        <f>'Raw Data'!I496</f>
        <v>Dade</v>
      </c>
      <c r="S496" t="str">
        <f>'Raw Data'!J496</f>
        <v>State Route 189</v>
      </c>
      <c r="T496" t="str">
        <f>'Raw Data'!K496</f>
        <v>(none)</v>
      </c>
      <c r="U496" t="str">
        <f>'Raw Data'!L496</f>
        <v>(O) No Injury</v>
      </c>
      <c r="V496">
        <f>'Raw Data'!M496</f>
        <v>0</v>
      </c>
      <c r="W496">
        <f>'Raw Data'!N496</f>
        <v>0</v>
      </c>
      <c r="X496">
        <f>'Raw Data'!O496</f>
        <v>0</v>
      </c>
      <c r="Y496" t="str">
        <f>'Raw Data'!P496</f>
        <v>Not a Collision with Motor Vehicle</v>
      </c>
      <c r="Z496" t="str">
        <f>'Raw Data'!Q496</f>
        <v>On Shoulder</v>
      </c>
      <c r="AA496" t="str">
        <f>'Raw Data'!R496</f>
        <v>Fence</v>
      </c>
      <c r="AB496" t="str">
        <f>'Raw Data'!S496</f>
        <v>Tree</v>
      </c>
      <c r="AC496" t="str">
        <f>'Raw Data'!T496</f>
        <v>Changed Lanes Improperly</v>
      </c>
      <c r="AD496">
        <f>'Raw Data'!U496</f>
        <v>1</v>
      </c>
      <c r="AE496" s="5" t="str">
        <f t="shared" si="108"/>
        <v>Yes</v>
      </c>
      <c r="AF496" t="str">
        <f>'Raw Data'!V496</f>
        <v>Straight</v>
      </c>
      <c r="AG496" s="5">
        <f t="shared" si="102"/>
        <v>0</v>
      </c>
      <c r="AH496" t="str">
        <f>'Raw Data'!W496</f>
        <v>North</v>
      </c>
      <c r="AI496" t="str">
        <f>'Raw Data'!X496</f>
        <v>Daylight</v>
      </c>
      <c r="AJ496" t="str">
        <f>'Raw Data'!Y496</f>
        <v>Dry</v>
      </c>
      <c r="AK496">
        <f>'Raw Data'!Z496</f>
        <v>49</v>
      </c>
      <c r="AL496" t="str">
        <f>'Raw Data'!AA496</f>
        <v>Lap and Shoulder Belt Used</v>
      </c>
      <c r="AM496" s="5">
        <f t="shared" si="103"/>
        <v>0</v>
      </c>
      <c r="AN496" t="str">
        <f>'Raw Data'!AB496</f>
        <v>Pickup Truck</v>
      </c>
      <c r="AO496" t="str">
        <f>'Raw Data'!AC496</f>
        <v>0831018900I</v>
      </c>
      <c r="AP496">
        <f>'Raw Data'!AD496</f>
        <v>10.142797</v>
      </c>
      <c r="AQ496">
        <f>'Raw Data'!AE496</f>
        <v>34.924016000000002</v>
      </c>
      <c r="AR496">
        <f>'Raw Data'!AF496</f>
        <v>-85.411286000000004</v>
      </c>
      <c r="AS496">
        <f>'Raw Data'!AG496</f>
        <v>77</v>
      </c>
      <c r="AT496">
        <f>'Raw Data'!AH496</f>
        <v>232</v>
      </c>
      <c r="AU496">
        <f>'Raw Data'!AI496</f>
        <v>1941</v>
      </c>
      <c r="AV496" t="str">
        <f>'Raw Data'!AJ496</f>
        <v>D6_0189_00_I</v>
      </c>
      <c r="AW496">
        <f>'Raw Data'!AK496</f>
        <v>16</v>
      </c>
      <c r="AX496">
        <f>'Raw Data'!AL496</f>
        <v>16</v>
      </c>
      <c r="AY496" t="str">
        <f>'Raw Data'!AM496</f>
        <v>simple</v>
      </c>
      <c r="AZ496">
        <f>'Raw Data'!AN496</f>
        <v>1214.8</v>
      </c>
      <c r="BA496">
        <f>'Raw Data'!AO496</f>
        <v>49.5</v>
      </c>
      <c r="BB496">
        <f>'Raw Data'!AP496</f>
        <v>1050.8</v>
      </c>
      <c r="BC496">
        <f>'Raw Data'!AQ496</f>
        <v>-85.413612000000001</v>
      </c>
      <c r="BD496">
        <f>'Raw Data'!AR496</f>
        <v>34.922916999999998</v>
      </c>
      <c r="BE496">
        <f>'Raw Data'!AS496</f>
        <v>-85.410819000000004</v>
      </c>
      <c r="BF496">
        <f>'Raw Data'!AT496</f>
        <v>34.924520999999999</v>
      </c>
      <c r="BG496" t="str">
        <f>'Raw Data'!AU496</f>
        <v>0831018900I</v>
      </c>
      <c r="BH496">
        <f>'Raw Data'!AV496</f>
        <v>1</v>
      </c>
      <c r="BI496">
        <f>'Raw Data'!AW496</f>
        <v>83</v>
      </c>
      <c r="BJ496">
        <f>'Raw Data'!AX496</f>
        <v>189</v>
      </c>
      <c r="BK496">
        <f>'Raw Data'!AY496</f>
        <v>0</v>
      </c>
      <c r="BL496">
        <f>'Raw Data'!AZ496</f>
        <v>30</v>
      </c>
      <c r="BM496">
        <f>'Raw Data'!BA496</f>
        <v>5.84</v>
      </c>
      <c r="BN496">
        <f>'Raw Data'!BB496</f>
        <v>5.35</v>
      </c>
      <c r="BO496">
        <f>'Raw Data'!BC496</f>
        <v>1790.4</v>
      </c>
      <c r="BP496">
        <f>'Raw Data'!BD496</f>
        <v>1787.4</v>
      </c>
      <c r="BQ496">
        <f>'Raw Data'!BE496</f>
        <v>1796.6</v>
      </c>
      <c r="BR496">
        <f>'Raw Data'!BF496</f>
        <v>50</v>
      </c>
      <c r="BS496">
        <f>'Raw Data'!BG496</f>
        <v>63.7</v>
      </c>
      <c r="BT496">
        <f>'Raw Data'!BH496</f>
        <v>0</v>
      </c>
      <c r="BU496">
        <f>'Raw Data'!BI496</f>
        <v>44173</v>
      </c>
      <c r="BV496" t="str">
        <f>'Raw Data'!BJ496</f>
        <v>NONE</v>
      </c>
      <c r="BW496">
        <f>'Raw Data'!BK496</f>
        <v>3.3010000000000001E-3</v>
      </c>
      <c r="BX496">
        <f>'Raw Data'!BL496</f>
        <v>15051</v>
      </c>
      <c r="BY496">
        <f>'Raw Data'!BM496</f>
        <v>14691</v>
      </c>
      <c r="BZ496" t="str">
        <f>'Raw Data'!BN496</f>
        <v>0831018900I</v>
      </c>
      <c r="CA496" t="str">
        <f>'Raw Data'!BO496</f>
        <v>DADE</v>
      </c>
      <c r="CB496">
        <f>'Raw Data'!BP496</f>
        <v>1</v>
      </c>
      <c r="CC496">
        <f>'Raw Data'!BQ496</f>
        <v>18900</v>
      </c>
      <c r="CD496">
        <f>'Raw Data'!BR496</f>
        <v>6</v>
      </c>
      <c r="CE496">
        <f>'Raw Data'!BS496</f>
        <v>1</v>
      </c>
      <c r="CF496">
        <f>'Raw Data'!BT496</f>
        <v>2</v>
      </c>
      <c r="CG496">
        <f>'Raw Data'!BU496</f>
        <v>1</v>
      </c>
      <c r="CH496">
        <f>'Raw Data'!BV496</f>
        <v>1</v>
      </c>
      <c r="CI496">
        <f>'Raw Data'!BW496</f>
        <v>2</v>
      </c>
      <c r="CJ496">
        <f>'Raw Data'!BX496</f>
        <v>0</v>
      </c>
      <c r="CK496">
        <f>'Raw Data'!BY496</f>
        <v>4</v>
      </c>
      <c r="CL496" t="str">
        <f>'Raw Data'!BZ496</f>
        <v>N</v>
      </c>
      <c r="CM496">
        <f t="shared" si="109"/>
        <v>0</v>
      </c>
      <c r="CN496">
        <f>'Raw Data'!CA496</f>
        <v>83</v>
      </c>
      <c r="CO496">
        <f>'Raw Data'!CB496</f>
        <v>189</v>
      </c>
      <c r="CP496">
        <f>'Raw Data'!CC496</f>
        <v>0</v>
      </c>
      <c r="CQ496" t="str">
        <f>'Raw Data'!CD496</f>
        <v>Urbanized Area</v>
      </c>
      <c r="CR496" t="str">
        <f>'Raw Data'!CE496</f>
        <v>Chattanooga</v>
      </c>
      <c r="CS496">
        <f>'Raw Data'!CF496</f>
        <v>15832</v>
      </c>
      <c r="CT496">
        <f>'Raw Data'!CG496</f>
        <v>30</v>
      </c>
      <c r="CU496">
        <f>'Raw Data'!CH496</f>
        <v>1810</v>
      </c>
      <c r="CV496" t="str">
        <f>'Raw Data'!CI496</f>
        <v xml:space="preserve"> </v>
      </c>
      <c r="CW496">
        <f>'Raw Data'!CJ496</f>
        <v>0</v>
      </c>
      <c r="CX496">
        <f>'Raw Data'!CK496</f>
        <v>0.313079</v>
      </c>
      <c r="CY496">
        <f>'Raw Data'!CL496</f>
        <v>14</v>
      </c>
      <c r="CZ496" t="str">
        <f>'Raw Data'!CM496</f>
        <v>State Mainline</v>
      </c>
      <c r="DA496">
        <f>'Raw Data'!CN496</f>
        <v>1810</v>
      </c>
      <c r="DB496">
        <f>'Raw Data'!CO496</f>
        <v>166102</v>
      </c>
      <c r="DC496">
        <f>'Raw Data'!CP496</f>
        <v>10.11</v>
      </c>
      <c r="DD496">
        <f>'Raw Data'!CQ496</f>
        <v>10.42</v>
      </c>
      <c r="DE496">
        <f>'Raw Data'!CR496</f>
        <v>166102</v>
      </c>
      <c r="DF496">
        <f>'Raw Data'!CS496</f>
        <v>0</v>
      </c>
      <c r="DG496">
        <f>'Raw Data'!CT496</f>
        <v>1653.059385</v>
      </c>
      <c r="DH496">
        <f>'Raw Data'!CU496</f>
        <v>100</v>
      </c>
      <c r="DI496">
        <f>'Raw Data'!CV496</f>
        <v>14723</v>
      </c>
      <c r="DJ496">
        <f>'Raw Data'!CW496</f>
        <v>1.1764999999999999E-2</v>
      </c>
      <c r="DK496">
        <f>'Raw Data'!CX496</f>
        <v>0</v>
      </c>
      <c r="DL496">
        <f>'Raw Data'!CY496</f>
        <v>3.3010000000000001E-3</v>
      </c>
      <c r="DM496">
        <f>'Raw Data'!CZ496</f>
        <v>168</v>
      </c>
      <c r="DN496" t="str">
        <f>'Raw Data'!DA496</f>
        <v>083-0172</v>
      </c>
      <c r="DO496" t="str">
        <f>'Raw Data'!DB496</f>
        <v>4U : Urban Minor Arterial</v>
      </c>
      <c r="DP496" t="str">
        <f>'Raw Data'!DC496</f>
        <v>34.920400, -85.420316</v>
      </c>
      <c r="DQ496">
        <f>'Raw Data'!DD496</f>
        <v>-85.420316</v>
      </c>
      <c r="DR496">
        <f>'Raw Data'!DE496</f>
        <v>34.920400000000001</v>
      </c>
      <c r="DS496">
        <f>'Raw Data'!DF496</f>
        <v>34.920400000000001</v>
      </c>
      <c r="DT496">
        <f>'Raw Data'!DG496</f>
        <v>-85.420316</v>
      </c>
      <c r="DU496">
        <f>'Raw Data'!DH496</f>
        <v>7.1609999999999998E-3</v>
      </c>
      <c r="DV496">
        <f>'Raw Data'!DI496</f>
        <v>3.3010000000000001E-3</v>
      </c>
      <c r="DW496">
        <f>'Raw Data'!DJ496</f>
        <v>77</v>
      </c>
      <c r="DX496" s="11">
        <f t="shared" si="110"/>
        <v>1623.3333333333333</v>
      </c>
      <c r="DY496" s="5">
        <f t="shared" si="111"/>
        <v>1682.5</v>
      </c>
      <c r="DZ496" s="5">
        <f t="shared" si="104"/>
        <v>-59.166666666666742</v>
      </c>
      <c r="EA496" s="5">
        <f t="shared" si="105"/>
        <v>-3.5165923724616188E-2</v>
      </c>
      <c r="EB496" s="5">
        <f t="shared" si="106"/>
        <v>1652.9166666666665</v>
      </c>
      <c r="EC496">
        <f>'Raw Data'!DK496</f>
        <v>1450</v>
      </c>
      <c r="ED496">
        <f>'Raw Data'!DL496</f>
        <v>0</v>
      </c>
      <c r="EE496">
        <f>'Raw Data'!DM496</f>
        <v>1610</v>
      </c>
      <c r="EF496">
        <f>'Raw Data'!DN496</f>
        <v>0</v>
      </c>
      <c r="EG496">
        <f>'Raw Data'!DO496</f>
        <v>1810</v>
      </c>
      <c r="EH496">
        <f>'Raw Data'!DP496</f>
        <v>0</v>
      </c>
      <c r="EI496">
        <f>'Raw Data'!DQ496</f>
        <v>1820</v>
      </c>
      <c r="EJ496">
        <f>'Raw Data'!DR496</f>
        <v>0</v>
      </c>
      <c r="EK496">
        <f>'Raw Data'!DS496</f>
        <v>1810</v>
      </c>
      <c r="EL496">
        <f>'Raw Data'!DT496</f>
        <v>3</v>
      </c>
      <c r="EM496">
        <f>'Raw Data'!DU496</f>
        <v>1760</v>
      </c>
      <c r="EN496">
        <f>'Raw Data'!DV496</f>
        <v>3</v>
      </c>
      <c r="EO496">
        <f>'Raw Data'!DW496</f>
        <v>1580</v>
      </c>
      <c r="EP496">
        <f>'Raw Data'!DX496</f>
        <v>3</v>
      </c>
      <c r="EQ496">
        <f>'Raw Data'!DY496</f>
        <v>1580</v>
      </c>
      <c r="ER496">
        <f>'Raw Data'!DZ496</f>
        <v>3</v>
      </c>
      <c r="ES496">
        <f>'Raw Data'!EA496</f>
        <v>1710</v>
      </c>
      <c r="ET496">
        <f>'Raw Data'!EB496</f>
        <v>2.9</v>
      </c>
      <c r="EU496">
        <f>'Raw Data'!EC496</f>
        <v>1720</v>
      </c>
      <c r="EV496">
        <f>'Raw Data'!ED496</f>
        <v>3</v>
      </c>
      <c r="EW496">
        <f>'Raw Data'!EE496</f>
        <v>0</v>
      </c>
    </row>
    <row r="497" spans="1:153" x14ac:dyDescent="0.3">
      <c r="A497">
        <f>'Raw Data'!A497</f>
        <v>495</v>
      </c>
      <c r="B497" t="str">
        <f>'Raw Data'!B497</f>
        <v>Point</v>
      </c>
      <c r="C497">
        <f>'Raw Data'!C497</f>
        <v>743</v>
      </c>
      <c r="D497">
        <f>'Raw Data'!D497</f>
        <v>35</v>
      </c>
      <c r="E497" t="str">
        <f>'Raw Data'!E497</f>
        <v>Point</v>
      </c>
      <c r="F497">
        <f>'Raw Data'!F497</f>
        <v>7596442</v>
      </c>
      <c r="G497" t="str">
        <f>'Raw Data'!G497</f>
        <v>Gsp Post 00</v>
      </c>
      <c r="H497" s="3">
        <f>'Raw Data'!H497</f>
        <v>43906</v>
      </c>
      <c r="L497">
        <f t="shared" si="98"/>
        <v>0</v>
      </c>
      <c r="M497" s="5">
        <f t="shared" si="99"/>
        <v>43906</v>
      </c>
      <c r="N497" s="5">
        <f t="shared" si="107"/>
        <v>2020</v>
      </c>
      <c r="O497" s="5" t="str" cm="1">
        <f t="array" ref="O497">_xlfn.IFS(N497&lt;=2016,"before treatment",N497=2017,"unknown",N497&gt;2017,"after treatment")</f>
        <v>after treatment</v>
      </c>
      <c r="P497" s="5">
        <f t="shared" si="100"/>
        <v>0</v>
      </c>
      <c r="Q497" s="5">
        <f t="shared" si="101"/>
        <v>1</v>
      </c>
      <c r="R497" t="str">
        <f>'Raw Data'!I497</f>
        <v>Dade</v>
      </c>
      <c r="S497" t="str">
        <f>'Raw Data'!J497</f>
        <v>State Route 189</v>
      </c>
      <c r="T497" t="str">
        <f>'Raw Data'!K497</f>
        <v>(none)</v>
      </c>
      <c r="U497" t="str">
        <f>'Raw Data'!L497</f>
        <v>(O) No Injury</v>
      </c>
      <c r="V497">
        <f>'Raw Data'!M497</f>
        <v>0</v>
      </c>
      <c r="W497">
        <f>'Raw Data'!N497</f>
        <v>0</v>
      </c>
      <c r="X497">
        <f>'Raw Data'!O497</f>
        <v>0</v>
      </c>
      <c r="Y497" t="str">
        <f>'Raw Data'!P497</f>
        <v>Rear End</v>
      </c>
      <c r="Z497" t="str">
        <f>'Raw Data'!Q497</f>
        <v>On Roadway - Non-Intersection</v>
      </c>
      <c r="AA497" t="str">
        <f>'Raw Data'!R497</f>
        <v>["Motor Vehicle in Motion","Motor Vehicle in Motion"]</v>
      </c>
      <c r="AB497" t="str">
        <f>'Raw Data'!S497</f>
        <v>["Motor Vehicle in Motion","Motor Vehicle in Motion"]</v>
      </c>
      <c r="AC497" t="str">
        <f>'Raw Data'!T497</f>
        <v>["Following Too Close","No Contributing Factors"]</v>
      </c>
      <c r="AD497">
        <f>'Raw Data'!U497</f>
        <v>2</v>
      </c>
      <c r="AE497" s="5" t="str">
        <f t="shared" si="108"/>
        <v>No</v>
      </c>
      <c r="AF497" t="str">
        <f>'Raw Data'!V497</f>
        <v>["Straight","Turning Right"]</v>
      </c>
      <c r="AG497" s="5">
        <f t="shared" si="102"/>
        <v>1</v>
      </c>
      <c r="AH497" t="str">
        <f>'Raw Data'!W497</f>
        <v>["None","South","South"]</v>
      </c>
      <c r="AI497" t="str">
        <f>'Raw Data'!X497</f>
        <v>Daylight</v>
      </c>
      <c r="AJ497" t="str">
        <f>'Raw Data'!Y497</f>
        <v>Dry</v>
      </c>
      <c r="AK497">
        <f>'Raw Data'!Z497</f>
        <v>0</v>
      </c>
      <c r="AL497" t="str">
        <f>'Raw Data'!AA497</f>
        <v>["Lap and Shoulder Belt Used","Lap and Shoulder Belt Used"]</v>
      </c>
      <c r="AM497" s="5">
        <f t="shared" si="103"/>
        <v>0</v>
      </c>
      <c r="AN497" t="str">
        <f>'Raw Data'!AB497</f>
        <v>["Passenger Car","Pickup Truck"]</v>
      </c>
      <c r="AO497" t="str">
        <f>'Raw Data'!AC497</f>
        <v>0831018900I</v>
      </c>
      <c r="AP497">
        <f>'Raw Data'!AD497</f>
        <v>10.121008</v>
      </c>
      <c r="AQ497">
        <f>'Raw Data'!AE497</f>
        <v>34.923782000000003</v>
      </c>
      <c r="AR497">
        <f>'Raw Data'!AF497</f>
        <v>-85.411548999999994</v>
      </c>
      <c r="AS497">
        <f>'Raw Data'!AG497</f>
        <v>77</v>
      </c>
      <c r="AT497">
        <f>'Raw Data'!AH497</f>
        <v>232</v>
      </c>
      <c r="AU497">
        <f>'Raw Data'!AI497</f>
        <v>1941</v>
      </c>
      <c r="AV497" t="str">
        <f>'Raw Data'!AJ497</f>
        <v>D6_0189_00_I</v>
      </c>
      <c r="AW497">
        <f>'Raw Data'!AK497</f>
        <v>16</v>
      </c>
      <c r="AX497">
        <f>'Raw Data'!AL497</f>
        <v>16</v>
      </c>
      <c r="AY497" t="str">
        <f>'Raw Data'!AM497</f>
        <v>simple</v>
      </c>
      <c r="AZ497">
        <f>'Raw Data'!AN497</f>
        <v>1214.8</v>
      </c>
      <c r="BA497">
        <f>'Raw Data'!AO497</f>
        <v>49.5</v>
      </c>
      <c r="BB497">
        <f>'Raw Data'!AP497</f>
        <v>1050.8</v>
      </c>
      <c r="BC497">
        <f>'Raw Data'!AQ497</f>
        <v>-85.413612000000001</v>
      </c>
      <c r="BD497">
        <f>'Raw Data'!AR497</f>
        <v>34.922916999999998</v>
      </c>
      <c r="BE497">
        <f>'Raw Data'!AS497</f>
        <v>-85.410819000000004</v>
      </c>
      <c r="BF497">
        <f>'Raw Data'!AT497</f>
        <v>34.924520999999999</v>
      </c>
      <c r="BG497" t="str">
        <f>'Raw Data'!AU497</f>
        <v>0831018900I</v>
      </c>
      <c r="BH497">
        <f>'Raw Data'!AV497</f>
        <v>1</v>
      </c>
      <c r="BI497">
        <f>'Raw Data'!AW497</f>
        <v>83</v>
      </c>
      <c r="BJ497">
        <f>'Raw Data'!AX497</f>
        <v>189</v>
      </c>
      <c r="BK497">
        <f>'Raw Data'!AY497</f>
        <v>0</v>
      </c>
      <c r="BL497">
        <f>'Raw Data'!AZ497</f>
        <v>30</v>
      </c>
      <c r="BM497">
        <f>'Raw Data'!BA497</f>
        <v>5.84</v>
      </c>
      <c r="BN497">
        <f>'Raw Data'!BB497</f>
        <v>5.35</v>
      </c>
      <c r="BO497">
        <f>'Raw Data'!BC497</f>
        <v>1790.4</v>
      </c>
      <c r="BP497">
        <f>'Raw Data'!BD497</f>
        <v>1787.4</v>
      </c>
      <c r="BQ497">
        <f>'Raw Data'!BE497</f>
        <v>1796.6</v>
      </c>
      <c r="BR497">
        <f>'Raw Data'!BF497</f>
        <v>50</v>
      </c>
      <c r="BS497">
        <f>'Raw Data'!BG497</f>
        <v>63.7</v>
      </c>
      <c r="BT497">
        <f>'Raw Data'!BH497</f>
        <v>0</v>
      </c>
      <c r="BU497">
        <f>'Raw Data'!BI497</f>
        <v>44173</v>
      </c>
      <c r="BV497" t="str">
        <f>'Raw Data'!BJ497</f>
        <v>NONE</v>
      </c>
      <c r="BW497">
        <f>'Raw Data'!BK497</f>
        <v>3.3010000000000001E-3</v>
      </c>
      <c r="BX497">
        <f>'Raw Data'!BL497</f>
        <v>15051</v>
      </c>
      <c r="BY497">
        <f>'Raw Data'!BM497</f>
        <v>14691</v>
      </c>
      <c r="BZ497" t="str">
        <f>'Raw Data'!BN497</f>
        <v>0831018900I</v>
      </c>
      <c r="CA497" t="str">
        <f>'Raw Data'!BO497</f>
        <v>DADE</v>
      </c>
      <c r="CB497">
        <f>'Raw Data'!BP497</f>
        <v>1</v>
      </c>
      <c r="CC497">
        <f>'Raw Data'!BQ497</f>
        <v>18900</v>
      </c>
      <c r="CD497">
        <f>'Raw Data'!BR497</f>
        <v>6</v>
      </c>
      <c r="CE497">
        <f>'Raw Data'!BS497</f>
        <v>1</v>
      </c>
      <c r="CF497">
        <f>'Raw Data'!BT497</f>
        <v>2</v>
      </c>
      <c r="CG497">
        <f>'Raw Data'!BU497</f>
        <v>1</v>
      </c>
      <c r="CH497">
        <f>'Raw Data'!BV497</f>
        <v>1</v>
      </c>
      <c r="CI497">
        <f>'Raw Data'!BW497</f>
        <v>2</v>
      </c>
      <c r="CJ497">
        <f>'Raw Data'!BX497</f>
        <v>0</v>
      </c>
      <c r="CK497">
        <f>'Raw Data'!BY497</f>
        <v>4</v>
      </c>
      <c r="CL497" t="str">
        <f>'Raw Data'!BZ497</f>
        <v>N</v>
      </c>
      <c r="CM497">
        <f t="shared" si="109"/>
        <v>0</v>
      </c>
      <c r="CN497">
        <f>'Raw Data'!CA497</f>
        <v>83</v>
      </c>
      <c r="CO497">
        <f>'Raw Data'!CB497</f>
        <v>189</v>
      </c>
      <c r="CP497">
        <f>'Raw Data'!CC497</f>
        <v>0</v>
      </c>
      <c r="CQ497" t="str">
        <f>'Raw Data'!CD497</f>
        <v>Urbanized Area</v>
      </c>
      <c r="CR497" t="str">
        <f>'Raw Data'!CE497</f>
        <v>Chattanooga</v>
      </c>
      <c r="CS497">
        <f>'Raw Data'!CF497</f>
        <v>15832</v>
      </c>
      <c r="CT497">
        <f>'Raw Data'!CG497</f>
        <v>30</v>
      </c>
      <c r="CU497">
        <f>'Raw Data'!CH497</f>
        <v>1810</v>
      </c>
      <c r="CV497" t="str">
        <f>'Raw Data'!CI497</f>
        <v xml:space="preserve"> </v>
      </c>
      <c r="CW497">
        <f>'Raw Data'!CJ497</f>
        <v>0</v>
      </c>
      <c r="CX497">
        <f>'Raw Data'!CK497</f>
        <v>0.313079</v>
      </c>
      <c r="CY497">
        <f>'Raw Data'!CL497</f>
        <v>14</v>
      </c>
      <c r="CZ497" t="str">
        <f>'Raw Data'!CM497</f>
        <v>State Mainline</v>
      </c>
      <c r="DA497">
        <f>'Raw Data'!CN497</f>
        <v>1810</v>
      </c>
      <c r="DB497">
        <f>'Raw Data'!CO497</f>
        <v>166102</v>
      </c>
      <c r="DC497">
        <f>'Raw Data'!CP497</f>
        <v>10.11</v>
      </c>
      <c r="DD497">
        <f>'Raw Data'!CQ497</f>
        <v>10.42</v>
      </c>
      <c r="DE497">
        <f>'Raw Data'!CR497</f>
        <v>166102</v>
      </c>
      <c r="DF497">
        <f>'Raw Data'!CS497</f>
        <v>0</v>
      </c>
      <c r="DG497">
        <f>'Raw Data'!CT497</f>
        <v>1653.059385</v>
      </c>
      <c r="DH497">
        <f>'Raw Data'!CU497</f>
        <v>100</v>
      </c>
      <c r="DI497">
        <f>'Raw Data'!CV497</f>
        <v>14723</v>
      </c>
      <c r="DJ497">
        <f>'Raw Data'!CW497</f>
        <v>1.1764999999999999E-2</v>
      </c>
      <c r="DK497">
        <f>'Raw Data'!CX497</f>
        <v>0</v>
      </c>
      <c r="DL497">
        <f>'Raw Data'!CY497</f>
        <v>3.3010000000000001E-3</v>
      </c>
      <c r="DM497">
        <f>'Raw Data'!CZ497</f>
        <v>168</v>
      </c>
      <c r="DN497" t="str">
        <f>'Raw Data'!DA497</f>
        <v>083-0172</v>
      </c>
      <c r="DO497" t="str">
        <f>'Raw Data'!DB497</f>
        <v>4U : Urban Minor Arterial</v>
      </c>
      <c r="DP497" t="str">
        <f>'Raw Data'!DC497</f>
        <v>34.920400, -85.420316</v>
      </c>
      <c r="DQ497">
        <f>'Raw Data'!DD497</f>
        <v>-85.420316</v>
      </c>
      <c r="DR497">
        <f>'Raw Data'!DE497</f>
        <v>34.920400000000001</v>
      </c>
      <c r="DS497">
        <f>'Raw Data'!DF497</f>
        <v>34.920400000000001</v>
      </c>
      <c r="DT497">
        <f>'Raw Data'!DG497</f>
        <v>-85.420316</v>
      </c>
      <c r="DU497">
        <f>'Raw Data'!DH497</f>
        <v>7.1609999999999998E-3</v>
      </c>
      <c r="DV497">
        <f>'Raw Data'!DI497</f>
        <v>3.3010000000000001E-3</v>
      </c>
      <c r="DW497">
        <f>'Raw Data'!DJ497</f>
        <v>77</v>
      </c>
      <c r="DX497" s="11">
        <f t="shared" si="110"/>
        <v>1623.3333333333333</v>
      </c>
      <c r="DY497" s="5">
        <f t="shared" si="111"/>
        <v>1682.5</v>
      </c>
      <c r="DZ497" s="5">
        <f t="shared" si="104"/>
        <v>-59.166666666666742</v>
      </c>
      <c r="EA497" s="5">
        <f t="shared" si="105"/>
        <v>-3.5165923724616188E-2</v>
      </c>
      <c r="EB497" s="5">
        <f t="shared" si="106"/>
        <v>1652.9166666666665</v>
      </c>
      <c r="EC497">
        <f>'Raw Data'!DK497</f>
        <v>1450</v>
      </c>
      <c r="ED497">
        <f>'Raw Data'!DL497</f>
        <v>0</v>
      </c>
      <c r="EE497">
        <f>'Raw Data'!DM497</f>
        <v>1610</v>
      </c>
      <c r="EF497">
        <f>'Raw Data'!DN497</f>
        <v>0</v>
      </c>
      <c r="EG497">
        <f>'Raw Data'!DO497</f>
        <v>1810</v>
      </c>
      <c r="EH497">
        <f>'Raw Data'!DP497</f>
        <v>0</v>
      </c>
      <c r="EI497">
        <f>'Raw Data'!DQ497</f>
        <v>1820</v>
      </c>
      <c r="EJ497">
        <f>'Raw Data'!DR497</f>
        <v>0</v>
      </c>
      <c r="EK497">
        <f>'Raw Data'!DS497</f>
        <v>1810</v>
      </c>
      <c r="EL497">
        <f>'Raw Data'!DT497</f>
        <v>3</v>
      </c>
      <c r="EM497">
        <f>'Raw Data'!DU497</f>
        <v>1760</v>
      </c>
      <c r="EN497">
        <f>'Raw Data'!DV497</f>
        <v>3</v>
      </c>
      <c r="EO497">
        <f>'Raw Data'!DW497</f>
        <v>1580</v>
      </c>
      <c r="EP497">
        <f>'Raw Data'!DX497</f>
        <v>3</v>
      </c>
      <c r="EQ497">
        <f>'Raw Data'!DY497</f>
        <v>1580</v>
      </c>
      <c r="ER497">
        <f>'Raw Data'!DZ497</f>
        <v>3</v>
      </c>
      <c r="ES497">
        <f>'Raw Data'!EA497</f>
        <v>1710</v>
      </c>
      <c r="ET497">
        <f>'Raw Data'!EB497</f>
        <v>2.9</v>
      </c>
      <c r="EU497">
        <f>'Raw Data'!EC497</f>
        <v>1720</v>
      </c>
      <c r="EV497">
        <f>'Raw Data'!ED497</f>
        <v>3</v>
      </c>
      <c r="EW497">
        <f>'Raw Data'!EE497</f>
        <v>9.9999999999999995E-7</v>
      </c>
    </row>
    <row r="498" spans="1:153" x14ac:dyDescent="0.3">
      <c r="A498">
        <f>'Raw Data'!A498</f>
        <v>496</v>
      </c>
      <c r="B498" t="str">
        <f>'Raw Data'!B498</f>
        <v>Point</v>
      </c>
      <c r="C498">
        <f>'Raw Data'!C498</f>
        <v>64</v>
      </c>
      <c r="D498">
        <f>'Raw Data'!D498</f>
        <v>394</v>
      </c>
      <c r="E498" t="str">
        <f>'Raw Data'!E498</f>
        <v>Point</v>
      </c>
      <c r="F498">
        <f>'Raw Data'!F498</f>
        <v>4476325</v>
      </c>
      <c r="G498" t="str">
        <f>'Raw Data'!G498</f>
        <v>Gsp Post 00</v>
      </c>
      <c r="H498" s="3">
        <f>'Raw Data'!H498</f>
        <v>41437</v>
      </c>
      <c r="L498">
        <f t="shared" si="98"/>
        <v>0</v>
      </c>
      <c r="M498" s="5">
        <f t="shared" si="99"/>
        <v>41437</v>
      </c>
      <c r="N498" s="5">
        <f t="shared" si="107"/>
        <v>2013</v>
      </c>
      <c r="O498" s="5" t="str" cm="1">
        <f t="array" ref="O498">_xlfn.IFS(N498&lt;=2016,"before treatment",N498=2017,"unknown",N498&gt;2017,"after treatment")</f>
        <v>before treatment</v>
      </c>
      <c r="P498" s="5">
        <f t="shared" si="100"/>
        <v>1</v>
      </c>
      <c r="Q498" s="5">
        <f t="shared" si="101"/>
        <v>0</v>
      </c>
      <c r="R498" t="str">
        <f>'Raw Data'!I498</f>
        <v>Dade</v>
      </c>
      <c r="S498" t="str">
        <f>'Raw Data'!J498</f>
        <v>State Route 301</v>
      </c>
      <c r="T498" t="str">
        <f>'Raw Data'!K498</f>
        <v>(none)</v>
      </c>
      <c r="U498" t="str">
        <f>'Raw Data'!L498</f>
        <v>(O) No Injury</v>
      </c>
      <c r="V498">
        <f>'Raw Data'!M498</f>
        <v>0</v>
      </c>
      <c r="W498">
        <f>'Raw Data'!N498</f>
        <v>0</v>
      </c>
      <c r="X498">
        <f>'Raw Data'!O498</f>
        <v>0</v>
      </c>
      <c r="Y498" t="str">
        <f>'Raw Data'!P498</f>
        <v>Angle (Other)</v>
      </c>
      <c r="Z498" t="str">
        <f>'Raw Data'!Q498</f>
        <v>On Shoulder</v>
      </c>
      <c r="AA498" t="str">
        <f>'Raw Data'!R498</f>
        <v>Ditch</v>
      </c>
      <c r="AB498" t="str">
        <f>'Raw Data'!S498</f>
        <v>Ditch</v>
      </c>
      <c r="AC498" t="str">
        <f>'Raw Data'!T498</f>
        <v>No Contributing Factors</v>
      </c>
      <c r="AD498">
        <f>'Raw Data'!U498</f>
        <v>1</v>
      </c>
      <c r="AE498" s="5" t="str">
        <f t="shared" si="108"/>
        <v>Yes</v>
      </c>
      <c r="AF498" t="str">
        <f>'Raw Data'!V498</f>
        <v>Negotiating a Curve</v>
      </c>
      <c r="AG498" s="5">
        <f t="shared" si="102"/>
        <v>0</v>
      </c>
      <c r="AH498" t="str">
        <f>'Raw Data'!W498</f>
        <v>North</v>
      </c>
      <c r="AI498" t="str">
        <f>'Raw Data'!X498</f>
        <v>Daylight</v>
      </c>
      <c r="AJ498" t="str">
        <f>'Raw Data'!Y498</f>
        <v>Dry</v>
      </c>
      <c r="AK498">
        <f>'Raw Data'!Z498</f>
        <v>17</v>
      </c>
      <c r="AL498" t="str">
        <f>'Raw Data'!AA498</f>
        <v>Lap and Shoulder Belt Used</v>
      </c>
      <c r="AM498" s="5">
        <f t="shared" si="103"/>
        <v>0</v>
      </c>
      <c r="AN498" t="str">
        <f>'Raw Data'!AB498</f>
        <v>Pickup Truck</v>
      </c>
      <c r="AO498" t="str">
        <f>'Raw Data'!AC498</f>
        <v>0831030100I</v>
      </c>
      <c r="AP498">
        <f>'Raw Data'!AD498</f>
        <v>4.8753970000000004</v>
      </c>
      <c r="AQ498">
        <f>'Raw Data'!AE498</f>
        <v>34.881382000000002</v>
      </c>
      <c r="AR498">
        <f>'Raw Data'!AF498</f>
        <v>-85.541505000000001</v>
      </c>
      <c r="AS498">
        <f>'Raw Data'!AG498</f>
        <v>78</v>
      </c>
      <c r="AT498">
        <f>'Raw Data'!AH498</f>
        <v>233</v>
      </c>
      <c r="AU498">
        <f>'Raw Data'!AI498</f>
        <v>2185</v>
      </c>
      <c r="AV498" t="str">
        <f>'Raw Data'!AJ498</f>
        <v>D6_0301_00_I</v>
      </c>
      <c r="AW498">
        <f>'Raw Data'!AK498</f>
        <v>7</v>
      </c>
      <c r="AX498">
        <f>'Raw Data'!AL498</f>
        <v>7</v>
      </c>
      <c r="AY498" t="str">
        <f>'Raw Data'!AM498</f>
        <v>simple</v>
      </c>
      <c r="AZ498">
        <f>'Raw Data'!AN498</f>
        <v>710.2</v>
      </c>
      <c r="BA498">
        <f>'Raw Data'!AO498</f>
        <v>77.5</v>
      </c>
      <c r="BB498">
        <f>'Raw Data'!AP498</f>
        <v>961.1</v>
      </c>
      <c r="BC498">
        <f>'Raw Data'!AQ498</f>
        <v>-85.541359999999997</v>
      </c>
      <c r="BD498">
        <f>'Raw Data'!AR498</f>
        <v>34.882066999999999</v>
      </c>
      <c r="BE498">
        <f>'Raw Data'!AS498</f>
        <v>-85.542612000000005</v>
      </c>
      <c r="BF498">
        <f>'Raw Data'!AT498</f>
        <v>34.884293999999997</v>
      </c>
      <c r="BG498" t="str">
        <f>'Raw Data'!AU498</f>
        <v>0831030100I</v>
      </c>
      <c r="BH498">
        <f>'Raw Data'!AV498</f>
        <v>1</v>
      </c>
      <c r="BI498">
        <f>'Raw Data'!AW498</f>
        <v>83</v>
      </c>
      <c r="BJ498">
        <f>'Raw Data'!AX498</f>
        <v>301</v>
      </c>
      <c r="BK498">
        <f>'Raw Data'!AY498</f>
        <v>0</v>
      </c>
      <c r="BL498">
        <f>'Raw Data'!AZ498</f>
        <v>55</v>
      </c>
      <c r="BM498">
        <f>'Raw Data'!BA498</f>
        <v>9.49</v>
      </c>
      <c r="BN498">
        <f>'Raw Data'!BB498</f>
        <v>9.26</v>
      </c>
      <c r="BO498">
        <f>'Raw Data'!BC498</f>
        <v>1575.8</v>
      </c>
      <c r="BP498">
        <f>'Raw Data'!BD498</f>
        <v>1553.1</v>
      </c>
      <c r="BQ498">
        <f>'Raw Data'!BE498</f>
        <v>1524.6</v>
      </c>
      <c r="BR498">
        <f>'Raw Data'!BF498</f>
        <v>55</v>
      </c>
      <c r="BS498">
        <f>'Raw Data'!BG498</f>
        <v>52</v>
      </c>
      <c r="BT498">
        <f>'Raw Data'!BH498</f>
        <v>3</v>
      </c>
      <c r="BU498">
        <f>'Raw Data'!BI498</f>
        <v>42642</v>
      </c>
      <c r="BV498" t="str">
        <f>'Raw Data'!BJ498</f>
        <v>NONE</v>
      </c>
      <c r="BW498">
        <f>'Raw Data'!BK498</f>
        <v>2.7950000000000002E-3</v>
      </c>
      <c r="BX498">
        <f>'Raw Data'!BL498</f>
        <v>15093</v>
      </c>
      <c r="BY498">
        <f>'Raw Data'!BM498</f>
        <v>14733</v>
      </c>
      <c r="BZ498" t="str">
        <f>'Raw Data'!BN498</f>
        <v>0831030100I</v>
      </c>
      <c r="CA498" t="str">
        <f>'Raw Data'!BO498</f>
        <v>DADE</v>
      </c>
      <c r="CB498">
        <f>'Raw Data'!BP498</f>
        <v>1</v>
      </c>
      <c r="CC498">
        <f>'Raw Data'!BQ498</f>
        <v>30100</v>
      </c>
      <c r="CD498">
        <f>'Raw Data'!BR498</f>
        <v>6</v>
      </c>
      <c r="CE498">
        <f>'Raw Data'!BS498</f>
        <v>1</v>
      </c>
      <c r="CF498">
        <f>'Raw Data'!BT498</f>
        <v>2</v>
      </c>
      <c r="CG498">
        <f>'Raw Data'!BU498</f>
        <v>1</v>
      </c>
      <c r="CH498">
        <f>'Raw Data'!BV498</f>
        <v>1</v>
      </c>
      <c r="CI498">
        <f>'Raw Data'!BW498</f>
        <v>2</v>
      </c>
      <c r="CJ498">
        <f>'Raw Data'!BX498</f>
        <v>0</v>
      </c>
      <c r="CK498">
        <f>'Raw Data'!BY498</f>
        <v>5</v>
      </c>
      <c r="CL498" t="str">
        <f>'Raw Data'!BZ498</f>
        <v>N</v>
      </c>
      <c r="CM498">
        <f t="shared" si="109"/>
        <v>0</v>
      </c>
      <c r="CN498">
        <f>'Raw Data'!CA498</f>
        <v>83</v>
      </c>
      <c r="CO498">
        <f>'Raw Data'!CB498</f>
        <v>301</v>
      </c>
      <c r="CP498">
        <f>'Raw Data'!CC498</f>
        <v>0</v>
      </c>
      <c r="CQ498" t="str">
        <f>'Raw Data'!CD498</f>
        <v>Not Urban</v>
      </c>
      <c r="CR498" t="str">
        <f>'Raw Data'!CE498</f>
        <v>Not Urban</v>
      </c>
      <c r="CS498">
        <f>'Raw Data'!CF498</f>
        <v>0</v>
      </c>
      <c r="CT498">
        <f>'Raw Data'!CG498</f>
        <v>55</v>
      </c>
      <c r="CU498">
        <f>'Raw Data'!CH498</f>
        <v>810</v>
      </c>
      <c r="CV498" t="str">
        <f>'Raw Data'!CI498</f>
        <v xml:space="preserve"> </v>
      </c>
      <c r="CW498">
        <f>'Raw Data'!CJ498</f>
        <v>0</v>
      </c>
      <c r="CX498">
        <f>'Raw Data'!CK498</f>
        <v>0.25577100000000003</v>
      </c>
      <c r="CY498">
        <f>'Raw Data'!CL498</f>
        <v>14</v>
      </c>
      <c r="CZ498" t="str">
        <f>'Raw Data'!CM498</f>
        <v>State Mainline</v>
      </c>
      <c r="DA498">
        <f>'Raw Data'!CN498</f>
        <v>810</v>
      </c>
      <c r="DB498">
        <f>'Raw Data'!CO498</f>
        <v>166144</v>
      </c>
      <c r="DC498">
        <f>'Raw Data'!CP498</f>
        <v>4.78</v>
      </c>
      <c r="DD498">
        <f>'Raw Data'!CQ498</f>
        <v>5.04</v>
      </c>
      <c r="DE498">
        <f>'Raw Data'!CR498</f>
        <v>166144</v>
      </c>
      <c r="DF498">
        <f>'Raw Data'!CS498</f>
        <v>0</v>
      </c>
      <c r="DG498">
        <f>'Raw Data'!CT498</f>
        <v>1350.472346</v>
      </c>
      <c r="DH498">
        <f>'Raw Data'!CU498</f>
        <v>100</v>
      </c>
      <c r="DI498">
        <f>'Raw Data'!CV498</f>
        <v>14765</v>
      </c>
      <c r="DJ498">
        <f>'Raw Data'!CW498</f>
        <v>9.4129999999999995E-3</v>
      </c>
      <c r="DK498">
        <f>'Raw Data'!CX498</f>
        <v>0</v>
      </c>
      <c r="DL498">
        <f>'Raw Data'!CY498</f>
        <v>2.7950000000000002E-3</v>
      </c>
      <c r="DM498">
        <f>'Raw Data'!CZ498</f>
        <v>175</v>
      </c>
      <c r="DN498" t="str">
        <f>'Raw Data'!DA498</f>
        <v>083-0185</v>
      </c>
      <c r="DO498" t="str">
        <f>'Raw Data'!DB498</f>
        <v>5R : Rural Major Collector</v>
      </c>
      <c r="DP498" t="str">
        <f>'Raw Data'!DC498</f>
        <v>34.874105, -85.538139</v>
      </c>
      <c r="DQ498">
        <f>'Raw Data'!DD498</f>
        <v>-85.538139000000001</v>
      </c>
      <c r="DR498">
        <f>'Raw Data'!DE498</f>
        <v>34.874105</v>
      </c>
      <c r="DS498">
        <f>'Raw Data'!DF498</f>
        <v>34.874105</v>
      </c>
      <c r="DT498">
        <f>'Raw Data'!DG498</f>
        <v>-85.538139000000001</v>
      </c>
      <c r="DU498">
        <f>'Raw Data'!DH498</f>
        <v>8.5889999999999994E-3</v>
      </c>
      <c r="DV498">
        <f>'Raw Data'!DI498</f>
        <v>2.7950000000000002E-3</v>
      </c>
      <c r="DW498">
        <f>'Raw Data'!DJ498</f>
        <v>78</v>
      </c>
      <c r="DX498" s="11">
        <f t="shared" si="110"/>
        <v>830</v>
      </c>
      <c r="DY498" s="5">
        <f t="shared" si="111"/>
        <v>740</v>
      </c>
      <c r="DZ498" s="5">
        <f t="shared" si="104"/>
        <v>90</v>
      </c>
      <c r="EA498" s="5">
        <f t="shared" si="105"/>
        <v>0.12162162162162163</v>
      </c>
      <c r="EB498" s="5">
        <f t="shared" si="106"/>
        <v>785</v>
      </c>
      <c r="EC498">
        <f>'Raw Data'!DK498</f>
        <v>820</v>
      </c>
      <c r="ED498">
        <f>'Raw Data'!DL498</f>
        <v>0</v>
      </c>
      <c r="EE498">
        <f>'Raw Data'!DM498</f>
        <v>850</v>
      </c>
      <c r="EF498">
        <f>'Raw Data'!DN498</f>
        <v>0</v>
      </c>
      <c r="EG498">
        <f>'Raw Data'!DO498</f>
        <v>820</v>
      </c>
      <c r="EH498">
        <f>'Raw Data'!DP498</f>
        <v>0</v>
      </c>
      <c r="EI498">
        <f>'Raw Data'!DQ498</f>
        <v>830</v>
      </c>
      <c r="EJ498">
        <f>'Raw Data'!DR498</f>
        <v>0</v>
      </c>
      <c r="EK498">
        <f>'Raw Data'!DS498</f>
        <v>810</v>
      </c>
      <c r="EL498">
        <f>'Raw Data'!DT498</f>
        <v>7.3</v>
      </c>
      <c r="EM498">
        <f>'Raw Data'!DU498</f>
        <v>770</v>
      </c>
      <c r="EN498">
        <f>'Raw Data'!DV498</f>
        <v>7.3</v>
      </c>
      <c r="EO498">
        <f>'Raw Data'!DW498</f>
        <v>730</v>
      </c>
      <c r="EP498">
        <f>'Raw Data'!DX498</f>
        <v>7.7</v>
      </c>
      <c r="EQ498">
        <f>'Raw Data'!DY498</f>
        <v>650</v>
      </c>
      <c r="ER498">
        <f>'Raw Data'!DZ498</f>
        <v>7.1</v>
      </c>
      <c r="ES498">
        <f>'Raw Data'!EA498</f>
        <v>650</v>
      </c>
      <c r="ET498">
        <f>'Raw Data'!EB498</f>
        <v>7.1</v>
      </c>
      <c r="EU498">
        <f>'Raw Data'!EC498</f>
        <v>740</v>
      </c>
      <c r="EV498">
        <f>'Raw Data'!ED498</f>
        <v>7</v>
      </c>
      <c r="EW498">
        <f>'Raw Data'!EE498</f>
        <v>7.0100000000000002E-4</v>
      </c>
    </row>
    <row r="499" spans="1:153" x14ac:dyDescent="0.3">
      <c r="A499">
        <f>'Raw Data'!A499</f>
        <v>497</v>
      </c>
      <c r="B499" t="str">
        <f>'Raw Data'!B499</f>
        <v>Point</v>
      </c>
      <c r="C499">
        <f>'Raw Data'!C499</f>
        <v>163</v>
      </c>
      <c r="D499">
        <f>'Raw Data'!D499</f>
        <v>370</v>
      </c>
      <c r="E499" t="str">
        <f>'Raw Data'!E499</f>
        <v>Point</v>
      </c>
      <c r="F499">
        <f>'Raw Data'!F499</f>
        <v>4617317</v>
      </c>
      <c r="G499" t="str">
        <f>'Raw Data'!G499</f>
        <v>Gsp Post 00</v>
      </c>
      <c r="H499" s="3">
        <f>'Raw Data'!H499</f>
        <v>41568</v>
      </c>
      <c r="L499">
        <f t="shared" si="98"/>
        <v>0</v>
      </c>
      <c r="M499" s="5">
        <f t="shared" si="99"/>
        <v>41568</v>
      </c>
      <c r="N499" s="5">
        <f t="shared" si="107"/>
        <v>2013</v>
      </c>
      <c r="O499" s="5" t="str" cm="1">
        <f t="array" ref="O499">_xlfn.IFS(N499&lt;=2016,"before treatment",N499=2017,"unknown",N499&gt;2017,"after treatment")</f>
        <v>before treatment</v>
      </c>
      <c r="P499" s="5">
        <f t="shared" si="100"/>
        <v>1</v>
      </c>
      <c r="Q499" s="5">
        <f t="shared" si="101"/>
        <v>0</v>
      </c>
      <c r="R499" t="str">
        <f>'Raw Data'!I499</f>
        <v>Dade</v>
      </c>
      <c r="S499" t="str">
        <f>'Raw Data'!J499</f>
        <v>State Route 301</v>
      </c>
      <c r="T499" t="str">
        <f>'Raw Data'!K499</f>
        <v>(none)</v>
      </c>
      <c r="U499" t="str">
        <f>'Raw Data'!L499</f>
        <v>(O) No Injury</v>
      </c>
      <c r="V499">
        <f>'Raw Data'!M499</f>
        <v>0</v>
      </c>
      <c r="W499">
        <f>'Raw Data'!N499</f>
        <v>0</v>
      </c>
      <c r="X499">
        <f>'Raw Data'!O499</f>
        <v>0</v>
      </c>
      <c r="Y499" t="str">
        <f>'Raw Data'!P499</f>
        <v>Left Angle Crash</v>
      </c>
      <c r="Z499" t="str">
        <f>'Raw Data'!Q499</f>
        <v>On Roadway - Non-Intersection</v>
      </c>
      <c r="AA499" t="str">
        <f>'Raw Data'!R499</f>
        <v>["Motor Vehicle in Motion","Motor Vehicle in Motion"]</v>
      </c>
      <c r="AB499" t="str">
        <f>'Raw Data'!S499</f>
        <v>["Motor Vehicle in Motion","Motor Vehicle in Motion"]</v>
      </c>
      <c r="AC499" t="str">
        <f>'Raw Data'!T499</f>
        <v>["No Contributing Factors","Wrong Side of Road"]</v>
      </c>
      <c r="AD499">
        <f>'Raw Data'!U499</f>
        <v>2</v>
      </c>
      <c r="AE499" s="5" t="str">
        <f t="shared" si="108"/>
        <v>No</v>
      </c>
      <c r="AF499" t="str">
        <f>'Raw Data'!V499</f>
        <v>["Straight","Turning Left"]</v>
      </c>
      <c r="AG499" s="5">
        <f t="shared" si="102"/>
        <v>1</v>
      </c>
      <c r="AH499" t="str">
        <f>'Raw Data'!W499</f>
        <v>["North","South"]</v>
      </c>
      <c r="AI499" t="str">
        <f>'Raw Data'!X499</f>
        <v>Daylight</v>
      </c>
      <c r="AJ499" t="str">
        <f>'Raw Data'!Y499</f>
        <v>Dry</v>
      </c>
      <c r="AK499">
        <f>'Raw Data'!Z499</f>
        <v>0</v>
      </c>
      <c r="AL499" t="str">
        <f>'Raw Data'!AA499</f>
        <v>["Lap and Shoulder Belt Used","Lap and Shoulder Belt Used"]</v>
      </c>
      <c r="AM499" s="5">
        <f t="shared" si="103"/>
        <v>0</v>
      </c>
      <c r="AN499" t="str">
        <f>'Raw Data'!AB499</f>
        <v>["Passenger Car","Pickup Truck"]</v>
      </c>
      <c r="AO499" t="str">
        <f>'Raw Data'!AC499</f>
        <v>0831030100I</v>
      </c>
      <c r="AP499">
        <f>'Raw Data'!AD499</f>
        <v>5.2101649999999999</v>
      </c>
      <c r="AQ499">
        <f>'Raw Data'!AE499</f>
        <v>34.885047</v>
      </c>
      <c r="AR499">
        <f>'Raw Data'!AF499</f>
        <v>-85.544177000000005</v>
      </c>
      <c r="AS499">
        <f>'Raw Data'!AG499</f>
        <v>78</v>
      </c>
      <c r="AT499">
        <f>'Raw Data'!AH499</f>
        <v>233</v>
      </c>
      <c r="AU499">
        <f>'Raw Data'!AI499</f>
        <v>2185</v>
      </c>
      <c r="AV499" t="str">
        <f>'Raw Data'!AJ499</f>
        <v>D6_0301_00_I</v>
      </c>
      <c r="AW499">
        <f>'Raw Data'!AK499</f>
        <v>7</v>
      </c>
      <c r="AX499">
        <f>'Raw Data'!AL499</f>
        <v>7</v>
      </c>
      <c r="AY499" t="str">
        <f>'Raw Data'!AM499</f>
        <v>simple</v>
      </c>
      <c r="AZ499">
        <f>'Raw Data'!AN499</f>
        <v>710.2</v>
      </c>
      <c r="BA499">
        <f>'Raw Data'!AO499</f>
        <v>77.5</v>
      </c>
      <c r="BB499">
        <f>'Raw Data'!AP499</f>
        <v>961.1</v>
      </c>
      <c r="BC499">
        <f>'Raw Data'!AQ499</f>
        <v>-85.541359999999997</v>
      </c>
      <c r="BD499">
        <f>'Raw Data'!AR499</f>
        <v>34.882066999999999</v>
      </c>
      <c r="BE499">
        <f>'Raw Data'!AS499</f>
        <v>-85.542612000000005</v>
      </c>
      <c r="BF499">
        <f>'Raw Data'!AT499</f>
        <v>34.884293999999997</v>
      </c>
      <c r="BG499" t="str">
        <f>'Raw Data'!AU499</f>
        <v>0831030100I</v>
      </c>
      <c r="BH499">
        <f>'Raw Data'!AV499</f>
        <v>1</v>
      </c>
      <c r="BI499">
        <f>'Raw Data'!AW499</f>
        <v>83</v>
      </c>
      <c r="BJ499">
        <f>'Raw Data'!AX499</f>
        <v>301</v>
      </c>
      <c r="BK499">
        <f>'Raw Data'!AY499</f>
        <v>0</v>
      </c>
      <c r="BL499">
        <f>'Raw Data'!AZ499</f>
        <v>55</v>
      </c>
      <c r="BM499">
        <f>'Raw Data'!BA499</f>
        <v>9.49</v>
      </c>
      <c r="BN499">
        <f>'Raw Data'!BB499</f>
        <v>9.26</v>
      </c>
      <c r="BO499">
        <f>'Raw Data'!BC499</f>
        <v>1575.8</v>
      </c>
      <c r="BP499">
        <f>'Raw Data'!BD499</f>
        <v>1553.1</v>
      </c>
      <c r="BQ499">
        <f>'Raw Data'!BE499</f>
        <v>1524.6</v>
      </c>
      <c r="BR499">
        <f>'Raw Data'!BF499</f>
        <v>55</v>
      </c>
      <c r="BS499">
        <f>'Raw Data'!BG499</f>
        <v>52</v>
      </c>
      <c r="BT499">
        <f>'Raw Data'!BH499</f>
        <v>3</v>
      </c>
      <c r="BU499">
        <f>'Raw Data'!BI499</f>
        <v>42642</v>
      </c>
      <c r="BV499" t="str">
        <f>'Raw Data'!BJ499</f>
        <v>NONE</v>
      </c>
      <c r="BW499">
        <f>'Raw Data'!BK499</f>
        <v>2.7950000000000002E-3</v>
      </c>
      <c r="BX499">
        <f>'Raw Data'!BL499</f>
        <v>15093</v>
      </c>
      <c r="BY499">
        <f>'Raw Data'!BM499</f>
        <v>14733</v>
      </c>
      <c r="BZ499" t="str">
        <f>'Raw Data'!BN499</f>
        <v>0831030100I</v>
      </c>
      <c r="CA499" t="str">
        <f>'Raw Data'!BO499</f>
        <v>DADE</v>
      </c>
      <c r="CB499">
        <f>'Raw Data'!BP499</f>
        <v>1</v>
      </c>
      <c r="CC499">
        <f>'Raw Data'!BQ499</f>
        <v>30100</v>
      </c>
      <c r="CD499">
        <f>'Raw Data'!BR499</f>
        <v>6</v>
      </c>
      <c r="CE499">
        <f>'Raw Data'!BS499</f>
        <v>1</v>
      </c>
      <c r="CF499">
        <f>'Raw Data'!BT499</f>
        <v>2</v>
      </c>
      <c r="CG499">
        <f>'Raw Data'!BU499</f>
        <v>1</v>
      </c>
      <c r="CH499">
        <f>'Raw Data'!BV499</f>
        <v>1</v>
      </c>
      <c r="CI499">
        <f>'Raw Data'!BW499</f>
        <v>2</v>
      </c>
      <c r="CJ499">
        <f>'Raw Data'!BX499</f>
        <v>0</v>
      </c>
      <c r="CK499">
        <f>'Raw Data'!BY499</f>
        <v>5</v>
      </c>
      <c r="CL499" t="str">
        <f>'Raw Data'!BZ499</f>
        <v>N</v>
      </c>
      <c r="CM499">
        <f t="shared" si="109"/>
        <v>0</v>
      </c>
      <c r="CN499">
        <f>'Raw Data'!CA499</f>
        <v>83</v>
      </c>
      <c r="CO499">
        <f>'Raw Data'!CB499</f>
        <v>301</v>
      </c>
      <c r="CP499">
        <f>'Raw Data'!CC499</f>
        <v>0</v>
      </c>
      <c r="CQ499" t="str">
        <f>'Raw Data'!CD499</f>
        <v>Not Urban</v>
      </c>
      <c r="CR499" t="str">
        <f>'Raw Data'!CE499</f>
        <v>Not Urban</v>
      </c>
      <c r="CS499">
        <f>'Raw Data'!CF499</f>
        <v>0</v>
      </c>
      <c r="CT499">
        <f>'Raw Data'!CG499</f>
        <v>55</v>
      </c>
      <c r="CU499">
        <f>'Raw Data'!CH499</f>
        <v>810</v>
      </c>
      <c r="CV499" t="str">
        <f>'Raw Data'!CI499</f>
        <v xml:space="preserve"> </v>
      </c>
      <c r="CW499">
        <f>'Raw Data'!CJ499</f>
        <v>0</v>
      </c>
      <c r="CX499">
        <f>'Raw Data'!CK499</f>
        <v>0.25577100000000003</v>
      </c>
      <c r="CY499">
        <f>'Raw Data'!CL499</f>
        <v>14</v>
      </c>
      <c r="CZ499" t="str">
        <f>'Raw Data'!CM499</f>
        <v>State Mainline</v>
      </c>
      <c r="DA499">
        <f>'Raw Data'!CN499</f>
        <v>810</v>
      </c>
      <c r="DB499">
        <f>'Raw Data'!CO499</f>
        <v>166144</v>
      </c>
      <c r="DC499">
        <f>'Raw Data'!CP499</f>
        <v>4.78</v>
      </c>
      <c r="DD499">
        <f>'Raw Data'!CQ499</f>
        <v>5.04</v>
      </c>
      <c r="DE499">
        <f>'Raw Data'!CR499</f>
        <v>166144</v>
      </c>
      <c r="DF499">
        <f>'Raw Data'!CS499</f>
        <v>0</v>
      </c>
      <c r="DG499">
        <f>'Raw Data'!CT499</f>
        <v>1350.472346</v>
      </c>
      <c r="DH499">
        <f>'Raw Data'!CU499</f>
        <v>100</v>
      </c>
      <c r="DI499">
        <f>'Raw Data'!CV499</f>
        <v>14765</v>
      </c>
      <c r="DJ499">
        <f>'Raw Data'!CW499</f>
        <v>9.4129999999999995E-3</v>
      </c>
      <c r="DK499">
        <f>'Raw Data'!CX499</f>
        <v>0</v>
      </c>
      <c r="DL499">
        <f>'Raw Data'!CY499</f>
        <v>2.7950000000000002E-3</v>
      </c>
      <c r="DM499">
        <f>'Raw Data'!CZ499</f>
        <v>175</v>
      </c>
      <c r="DN499" t="str">
        <f>'Raw Data'!DA499</f>
        <v>083-0185</v>
      </c>
      <c r="DO499" t="str">
        <f>'Raw Data'!DB499</f>
        <v>5R : Rural Major Collector</v>
      </c>
      <c r="DP499" t="str">
        <f>'Raw Data'!DC499</f>
        <v>34.874105, -85.538139</v>
      </c>
      <c r="DQ499">
        <f>'Raw Data'!DD499</f>
        <v>-85.538139000000001</v>
      </c>
      <c r="DR499">
        <f>'Raw Data'!DE499</f>
        <v>34.874105</v>
      </c>
      <c r="DS499">
        <f>'Raw Data'!DF499</f>
        <v>34.874105</v>
      </c>
      <c r="DT499">
        <f>'Raw Data'!DG499</f>
        <v>-85.538139000000001</v>
      </c>
      <c r="DU499">
        <f>'Raw Data'!DH499</f>
        <v>8.5889999999999994E-3</v>
      </c>
      <c r="DV499">
        <f>'Raw Data'!DI499</f>
        <v>2.7950000000000002E-3</v>
      </c>
      <c r="DW499">
        <f>'Raw Data'!DJ499</f>
        <v>78</v>
      </c>
      <c r="DX499" s="11">
        <f t="shared" si="110"/>
        <v>830</v>
      </c>
      <c r="DY499" s="5">
        <f t="shared" si="111"/>
        <v>740</v>
      </c>
      <c r="DZ499" s="5">
        <f t="shared" si="104"/>
        <v>90</v>
      </c>
      <c r="EA499" s="5">
        <f t="shared" si="105"/>
        <v>0.12162162162162163</v>
      </c>
      <c r="EB499" s="5">
        <f t="shared" si="106"/>
        <v>785</v>
      </c>
      <c r="EC499">
        <f>'Raw Data'!DK499</f>
        <v>820</v>
      </c>
      <c r="ED499">
        <f>'Raw Data'!DL499</f>
        <v>0</v>
      </c>
      <c r="EE499">
        <f>'Raw Data'!DM499</f>
        <v>850</v>
      </c>
      <c r="EF499">
        <f>'Raw Data'!DN499</f>
        <v>0</v>
      </c>
      <c r="EG499">
        <f>'Raw Data'!DO499</f>
        <v>820</v>
      </c>
      <c r="EH499">
        <f>'Raw Data'!DP499</f>
        <v>0</v>
      </c>
      <c r="EI499">
        <f>'Raw Data'!DQ499</f>
        <v>830</v>
      </c>
      <c r="EJ499">
        <f>'Raw Data'!DR499</f>
        <v>0</v>
      </c>
      <c r="EK499">
        <f>'Raw Data'!DS499</f>
        <v>810</v>
      </c>
      <c r="EL499">
        <f>'Raw Data'!DT499</f>
        <v>7.3</v>
      </c>
      <c r="EM499">
        <f>'Raw Data'!DU499</f>
        <v>770</v>
      </c>
      <c r="EN499">
        <f>'Raw Data'!DV499</f>
        <v>7.3</v>
      </c>
      <c r="EO499">
        <f>'Raw Data'!DW499</f>
        <v>730</v>
      </c>
      <c r="EP499">
        <f>'Raw Data'!DX499</f>
        <v>7.7</v>
      </c>
      <c r="EQ499">
        <f>'Raw Data'!DY499</f>
        <v>650</v>
      </c>
      <c r="ER499">
        <f>'Raw Data'!DZ499</f>
        <v>7.1</v>
      </c>
      <c r="ES499">
        <f>'Raw Data'!EA499</f>
        <v>650</v>
      </c>
      <c r="ET499">
        <f>'Raw Data'!EB499</f>
        <v>7.1</v>
      </c>
      <c r="EU499">
        <f>'Raw Data'!EC499</f>
        <v>740</v>
      </c>
      <c r="EV499">
        <f>'Raw Data'!ED499</f>
        <v>7</v>
      </c>
      <c r="EW499">
        <f>'Raw Data'!EE499</f>
        <v>1.737E-3</v>
      </c>
    </row>
    <row r="500" spans="1:153" x14ac:dyDescent="0.3">
      <c r="A500">
        <f>'Raw Data'!A500</f>
        <v>498</v>
      </c>
      <c r="B500" t="str">
        <f>'Raw Data'!B500</f>
        <v>Point</v>
      </c>
      <c r="C500">
        <f>'Raw Data'!C500</f>
        <v>211</v>
      </c>
      <c r="D500">
        <f>'Raw Data'!D500</f>
        <v>268</v>
      </c>
      <c r="E500" t="str">
        <f>'Raw Data'!E500</f>
        <v>Point</v>
      </c>
      <c r="F500">
        <f>'Raw Data'!F500</f>
        <v>5527680</v>
      </c>
      <c r="G500" t="str">
        <f>'Raw Data'!G500</f>
        <v>Dade County Sheriff's Office</v>
      </c>
      <c r="H500" s="3">
        <f>'Raw Data'!H500</f>
        <v>42303</v>
      </c>
      <c r="L500">
        <f t="shared" si="98"/>
        <v>0</v>
      </c>
      <c r="M500" s="5">
        <f t="shared" si="99"/>
        <v>42303</v>
      </c>
      <c r="N500" s="5">
        <f t="shared" si="107"/>
        <v>2015</v>
      </c>
      <c r="O500" s="5" t="str" cm="1">
        <f t="array" ref="O500">_xlfn.IFS(N500&lt;=2016,"before treatment",N500=2017,"unknown",N500&gt;2017,"after treatment")</f>
        <v>before treatment</v>
      </c>
      <c r="P500" s="5">
        <f t="shared" si="100"/>
        <v>1</v>
      </c>
      <c r="Q500" s="5">
        <f t="shared" si="101"/>
        <v>0</v>
      </c>
      <c r="R500" t="str">
        <f>'Raw Data'!I500</f>
        <v>Dade</v>
      </c>
      <c r="S500" t="str">
        <f>'Raw Data'!J500</f>
        <v>State Route 301</v>
      </c>
      <c r="T500" t="str">
        <f>'Raw Data'!K500</f>
        <v>(none)</v>
      </c>
      <c r="U500" t="str">
        <f>'Raw Data'!L500</f>
        <v>(O) No Injury</v>
      </c>
      <c r="V500">
        <f>'Raw Data'!M500</f>
        <v>0</v>
      </c>
      <c r="W500">
        <f>'Raw Data'!N500</f>
        <v>0</v>
      </c>
      <c r="X500">
        <f>'Raw Data'!O500</f>
        <v>0</v>
      </c>
      <c r="Y500" t="str">
        <f>'Raw Data'!P500</f>
        <v>Rear End</v>
      </c>
      <c r="Z500" t="str">
        <f>'Raw Data'!Q500</f>
        <v>On Roadway - Non-Intersection</v>
      </c>
      <c r="AA500" t="str">
        <f>'Raw Data'!R500</f>
        <v>["Parked Motor Vehicle","Parked Motor Vehicle"]</v>
      </c>
      <c r="AB500" t="str">
        <f>'Raw Data'!S500</f>
        <v>["Motor Vehicle in Motion","Parked Motor Vehicle"]</v>
      </c>
      <c r="AC500" t="str">
        <f>'Raw Data'!T500</f>
        <v>Inattentive or Other Distraction (Distracted)</v>
      </c>
      <c r="AD500">
        <f>'Raw Data'!U500</f>
        <v>2</v>
      </c>
      <c r="AE500" s="5" t="str">
        <f t="shared" si="108"/>
        <v>No</v>
      </c>
      <c r="AF500" t="str">
        <f>'Raw Data'!V500</f>
        <v>["Straight","Turning Left"]</v>
      </c>
      <c r="AG500" s="5">
        <f t="shared" si="102"/>
        <v>1</v>
      </c>
      <c r="AH500" t="str">
        <f>'Raw Data'!W500</f>
        <v>["South","South"]</v>
      </c>
      <c r="AI500" t="str">
        <f>'Raw Data'!X500</f>
        <v>Dark-Not Lighted</v>
      </c>
      <c r="AJ500" t="str">
        <f>'Raw Data'!Y500</f>
        <v>Wet</v>
      </c>
      <c r="AK500">
        <f>'Raw Data'!Z500</f>
        <v>0</v>
      </c>
      <c r="AL500" t="str">
        <f>'Raw Data'!AA500</f>
        <v xml:space="preserve"> </v>
      </c>
      <c r="AM500" s="5">
        <f t="shared" si="103"/>
        <v>0</v>
      </c>
      <c r="AN500" t="str">
        <f>'Raw Data'!AB500</f>
        <v>Pickup Truck</v>
      </c>
      <c r="AO500" t="str">
        <f>'Raw Data'!AC500</f>
        <v>0831030100I</v>
      </c>
      <c r="AP500">
        <f>'Raw Data'!AD500</f>
        <v>5.1795790000000004</v>
      </c>
      <c r="AQ500">
        <f>'Raw Data'!AE500</f>
        <v>34.884824999999999</v>
      </c>
      <c r="AR500">
        <f>'Raw Data'!AF500</f>
        <v>-85.543710000000004</v>
      </c>
      <c r="AS500">
        <f>'Raw Data'!AG500</f>
        <v>78</v>
      </c>
      <c r="AT500">
        <f>'Raw Data'!AH500</f>
        <v>233</v>
      </c>
      <c r="AU500">
        <f>'Raw Data'!AI500</f>
        <v>2185</v>
      </c>
      <c r="AV500" t="str">
        <f>'Raw Data'!AJ500</f>
        <v>D6_0301_00_I</v>
      </c>
      <c r="AW500">
        <f>'Raw Data'!AK500</f>
        <v>7</v>
      </c>
      <c r="AX500">
        <f>'Raw Data'!AL500</f>
        <v>7</v>
      </c>
      <c r="AY500" t="str">
        <f>'Raw Data'!AM500</f>
        <v>simple</v>
      </c>
      <c r="AZ500">
        <f>'Raw Data'!AN500</f>
        <v>710.2</v>
      </c>
      <c r="BA500">
        <f>'Raw Data'!AO500</f>
        <v>77.5</v>
      </c>
      <c r="BB500">
        <f>'Raw Data'!AP500</f>
        <v>961.1</v>
      </c>
      <c r="BC500">
        <f>'Raw Data'!AQ500</f>
        <v>-85.541359999999997</v>
      </c>
      <c r="BD500">
        <f>'Raw Data'!AR500</f>
        <v>34.882066999999999</v>
      </c>
      <c r="BE500">
        <f>'Raw Data'!AS500</f>
        <v>-85.542612000000005</v>
      </c>
      <c r="BF500">
        <f>'Raw Data'!AT500</f>
        <v>34.884293999999997</v>
      </c>
      <c r="BG500" t="str">
        <f>'Raw Data'!AU500</f>
        <v>0831030100I</v>
      </c>
      <c r="BH500">
        <f>'Raw Data'!AV500</f>
        <v>1</v>
      </c>
      <c r="BI500">
        <f>'Raw Data'!AW500</f>
        <v>83</v>
      </c>
      <c r="BJ500">
        <f>'Raw Data'!AX500</f>
        <v>301</v>
      </c>
      <c r="BK500">
        <f>'Raw Data'!AY500</f>
        <v>0</v>
      </c>
      <c r="BL500">
        <f>'Raw Data'!AZ500</f>
        <v>55</v>
      </c>
      <c r="BM500">
        <f>'Raw Data'!BA500</f>
        <v>9.49</v>
      </c>
      <c r="BN500">
        <f>'Raw Data'!BB500</f>
        <v>9.26</v>
      </c>
      <c r="BO500">
        <f>'Raw Data'!BC500</f>
        <v>1575.8</v>
      </c>
      <c r="BP500">
        <f>'Raw Data'!BD500</f>
        <v>1553.1</v>
      </c>
      <c r="BQ500">
        <f>'Raw Data'!BE500</f>
        <v>1524.6</v>
      </c>
      <c r="BR500">
        <f>'Raw Data'!BF500</f>
        <v>55</v>
      </c>
      <c r="BS500">
        <f>'Raw Data'!BG500</f>
        <v>52</v>
      </c>
      <c r="BT500">
        <f>'Raw Data'!BH500</f>
        <v>3</v>
      </c>
      <c r="BU500">
        <f>'Raw Data'!BI500</f>
        <v>42642</v>
      </c>
      <c r="BV500" t="str">
        <f>'Raw Data'!BJ500</f>
        <v>NONE</v>
      </c>
      <c r="BW500">
        <f>'Raw Data'!BK500</f>
        <v>2.7950000000000002E-3</v>
      </c>
      <c r="BX500">
        <f>'Raw Data'!BL500</f>
        <v>15093</v>
      </c>
      <c r="BY500">
        <f>'Raw Data'!BM500</f>
        <v>14733</v>
      </c>
      <c r="BZ500" t="str">
        <f>'Raw Data'!BN500</f>
        <v>0831030100I</v>
      </c>
      <c r="CA500" t="str">
        <f>'Raw Data'!BO500</f>
        <v>DADE</v>
      </c>
      <c r="CB500">
        <f>'Raw Data'!BP500</f>
        <v>1</v>
      </c>
      <c r="CC500">
        <f>'Raw Data'!BQ500</f>
        <v>30100</v>
      </c>
      <c r="CD500">
        <f>'Raw Data'!BR500</f>
        <v>6</v>
      </c>
      <c r="CE500">
        <f>'Raw Data'!BS500</f>
        <v>1</v>
      </c>
      <c r="CF500">
        <f>'Raw Data'!BT500</f>
        <v>2</v>
      </c>
      <c r="CG500">
        <f>'Raw Data'!BU500</f>
        <v>1</v>
      </c>
      <c r="CH500">
        <f>'Raw Data'!BV500</f>
        <v>1</v>
      </c>
      <c r="CI500">
        <f>'Raw Data'!BW500</f>
        <v>2</v>
      </c>
      <c r="CJ500">
        <f>'Raw Data'!BX500</f>
        <v>0</v>
      </c>
      <c r="CK500">
        <f>'Raw Data'!BY500</f>
        <v>5</v>
      </c>
      <c r="CL500" t="str">
        <f>'Raw Data'!BZ500</f>
        <v>N</v>
      </c>
      <c r="CM500">
        <f t="shared" si="109"/>
        <v>0</v>
      </c>
      <c r="CN500">
        <f>'Raw Data'!CA500</f>
        <v>83</v>
      </c>
      <c r="CO500">
        <f>'Raw Data'!CB500</f>
        <v>301</v>
      </c>
      <c r="CP500">
        <f>'Raw Data'!CC500</f>
        <v>0</v>
      </c>
      <c r="CQ500" t="str">
        <f>'Raw Data'!CD500</f>
        <v>Not Urban</v>
      </c>
      <c r="CR500" t="str">
        <f>'Raw Data'!CE500</f>
        <v>Not Urban</v>
      </c>
      <c r="CS500">
        <f>'Raw Data'!CF500</f>
        <v>0</v>
      </c>
      <c r="CT500">
        <f>'Raw Data'!CG500</f>
        <v>55</v>
      </c>
      <c r="CU500">
        <f>'Raw Data'!CH500</f>
        <v>810</v>
      </c>
      <c r="CV500" t="str">
        <f>'Raw Data'!CI500</f>
        <v xml:space="preserve"> </v>
      </c>
      <c r="CW500">
        <f>'Raw Data'!CJ500</f>
        <v>0</v>
      </c>
      <c r="CX500">
        <f>'Raw Data'!CK500</f>
        <v>0.25577100000000003</v>
      </c>
      <c r="CY500">
        <f>'Raw Data'!CL500</f>
        <v>14</v>
      </c>
      <c r="CZ500" t="str">
        <f>'Raw Data'!CM500</f>
        <v>State Mainline</v>
      </c>
      <c r="DA500">
        <f>'Raw Data'!CN500</f>
        <v>810</v>
      </c>
      <c r="DB500">
        <f>'Raw Data'!CO500</f>
        <v>166144</v>
      </c>
      <c r="DC500">
        <f>'Raw Data'!CP500</f>
        <v>4.78</v>
      </c>
      <c r="DD500">
        <f>'Raw Data'!CQ500</f>
        <v>5.04</v>
      </c>
      <c r="DE500">
        <f>'Raw Data'!CR500</f>
        <v>166144</v>
      </c>
      <c r="DF500">
        <f>'Raw Data'!CS500</f>
        <v>0</v>
      </c>
      <c r="DG500">
        <f>'Raw Data'!CT500</f>
        <v>1350.472346</v>
      </c>
      <c r="DH500">
        <f>'Raw Data'!CU500</f>
        <v>100</v>
      </c>
      <c r="DI500">
        <f>'Raw Data'!CV500</f>
        <v>14765</v>
      </c>
      <c r="DJ500">
        <f>'Raw Data'!CW500</f>
        <v>9.4129999999999995E-3</v>
      </c>
      <c r="DK500">
        <f>'Raw Data'!CX500</f>
        <v>0</v>
      </c>
      <c r="DL500">
        <f>'Raw Data'!CY500</f>
        <v>2.7950000000000002E-3</v>
      </c>
      <c r="DM500">
        <f>'Raw Data'!CZ500</f>
        <v>175</v>
      </c>
      <c r="DN500" t="str">
        <f>'Raw Data'!DA500</f>
        <v>083-0185</v>
      </c>
      <c r="DO500" t="str">
        <f>'Raw Data'!DB500</f>
        <v>5R : Rural Major Collector</v>
      </c>
      <c r="DP500" t="str">
        <f>'Raw Data'!DC500</f>
        <v>34.874105, -85.538139</v>
      </c>
      <c r="DQ500">
        <f>'Raw Data'!DD500</f>
        <v>-85.538139000000001</v>
      </c>
      <c r="DR500">
        <f>'Raw Data'!DE500</f>
        <v>34.874105</v>
      </c>
      <c r="DS500">
        <f>'Raw Data'!DF500</f>
        <v>34.874105</v>
      </c>
      <c r="DT500">
        <f>'Raw Data'!DG500</f>
        <v>-85.538139000000001</v>
      </c>
      <c r="DU500">
        <f>'Raw Data'!DH500</f>
        <v>8.5889999999999994E-3</v>
      </c>
      <c r="DV500">
        <f>'Raw Data'!DI500</f>
        <v>2.7950000000000002E-3</v>
      </c>
      <c r="DW500">
        <f>'Raw Data'!DJ500</f>
        <v>78</v>
      </c>
      <c r="DX500" s="11">
        <f t="shared" si="110"/>
        <v>830</v>
      </c>
      <c r="DY500" s="5">
        <f t="shared" si="111"/>
        <v>740</v>
      </c>
      <c r="DZ500" s="5">
        <f t="shared" si="104"/>
        <v>90</v>
      </c>
      <c r="EA500" s="5">
        <f t="shared" si="105"/>
        <v>0.12162162162162163</v>
      </c>
      <c r="EB500" s="5">
        <f t="shared" si="106"/>
        <v>785</v>
      </c>
      <c r="EC500">
        <f>'Raw Data'!DK500</f>
        <v>820</v>
      </c>
      <c r="ED500">
        <f>'Raw Data'!DL500</f>
        <v>0</v>
      </c>
      <c r="EE500">
        <f>'Raw Data'!DM500</f>
        <v>850</v>
      </c>
      <c r="EF500">
        <f>'Raw Data'!DN500</f>
        <v>0</v>
      </c>
      <c r="EG500">
        <f>'Raw Data'!DO500</f>
        <v>820</v>
      </c>
      <c r="EH500">
        <f>'Raw Data'!DP500</f>
        <v>0</v>
      </c>
      <c r="EI500">
        <f>'Raw Data'!DQ500</f>
        <v>830</v>
      </c>
      <c r="EJ500">
        <f>'Raw Data'!DR500</f>
        <v>0</v>
      </c>
      <c r="EK500">
        <f>'Raw Data'!DS500</f>
        <v>810</v>
      </c>
      <c r="EL500">
        <f>'Raw Data'!DT500</f>
        <v>7.3</v>
      </c>
      <c r="EM500">
        <f>'Raw Data'!DU500</f>
        <v>770</v>
      </c>
      <c r="EN500">
        <f>'Raw Data'!DV500</f>
        <v>7.3</v>
      </c>
      <c r="EO500">
        <f>'Raw Data'!DW500</f>
        <v>730</v>
      </c>
      <c r="EP500">
        <f>'Raw Data'!DX500</f>
        <v>7.7</v>
      </c>
      <c r="EQ500">
        <f>'Raw Data'!DY500</f>
        <v>650</v>
      </c>
      <c r="ER500">
        <f>'Raw Data'!DZ500</f>
        <v>7.1</v>
      </c>
      <c r="ES500">
        <f>'Raw Data'!EA500</f>
        <v>650</v>
      </c>
      <c r="ET500">
        <f>'Raw Data'!EB500</f>
        <v>7.1</v>
      </c>
      <c r="EU500">
        <f>'Raw Data'!EC500</f>
        <v>740</v>
      </c>
      <c r="EV500">
        <f>'Raw Data'!ED500</f>
        <v>7</v>
      </c>
      <c r="EW500">
        <f>'Raw Data'!EE500</f>
        <v>1.2199999999999999E-3</v>
      </c>
    </row>
    <row r="501" spans="1:153" x14ac:dyDescent="0.3">
      <c r="A501">
        <f>'Raw Data'!A501</f>
        <v>499</v>
      </c>
      <c r="B501" t="str">
        <f>'Raw Data'!B501</f>
        <v>Point</v>
      </c>
      <c r="C501">
        <f>'Raw Data'!C501</f>
        <v>169</v>
      </c>
      <c r="D501">
        <f>'Raw Data'!D501</f>
        <v>366</v>
      </c>
      <c r="E501" t="str">
        <f>'Raw Data'!E501</f>
        <v>Point</v>
      </c>
      <c r="F501">
        <f>'Raw Data'!F501</f>
        <v>4632274</v>
      </c>
      <c r="G501" t="str">
        <f>'Raw Data'!G501</f>
        <v>Gsp Post 00</v>
      </c>
      <c r="H501" s="3">
        <f>'Raw Data'!H501</f>
        <v>41583</v>
      </c>
      <c r="L501">
        <f t="shared" si="98"/>
        <v>0</v>
      </c>
      <c r="M501" s="5">
        <f t="shared" si="99"/>
        <v>41583</v>
      </c>
      <c r="N501" s="5">
        <f t="shared" si="107"/>
        <v>2013</v>
      </c>
      <c r="O501" s="5" t="str" cm="1">
        <f t="array" ref="O501">_xlfn.IFS(N501&lt;=2016,"before treatment",N501=2017,"unknown",N501&gt;2017,"after treatment")</f>
        <v>before treatment</v>
      </c>
      <c r="P501" s="5">
        <f t="shared" si="100"/>
        <v>1</v>
      </c>
      <c r="Q501" s="5">
        <f t="shared" si="101"/>
        <v>0</v>
      </c>
      <c r="R501" t="str">
        <f>'Raw Data'!I501</f>
        <v>Dade</v>
      </c>
      <c r="S501" t="str">
        <f>'Raw Data'!J501</f>
        <v>State Route 301</v>
      </c>
      <c r="T501" t="str">
        <f>'Raw Data'!K501</f>
        <v>(none)</v>
      </c>
      <c r="U501" t="str">
        <f>'Raw Data'!L501</f>
        <v>(C) Possible Injury / Complaint</v>
      </c>
      <c r="V501">
        <f>'Raw Data'!M501</f>
        <v>0</v>
      </c>
      <c r="W501">
        <f>'Raw Data'!N501</f>
        <v>0</v>
      </c>
      <c r="X501">
        <f>'Raw Data'!O501</f>
        <v>0</v>
      </c>
      <c r="Y501" t="str">
        <f>'Raw Data'!P501</f>
        <v>Not a Collision with Motor Vehicle</v>
      </c>
      <c r="Z501" t="str">
        <f>'Raw Data'!Q501</f>
        <v>On Shoulder</v>
      </c>
      <c r="AA501" t="str">
        <f>'Raw Data'!R501</f>
        <v>Culvert</v>
      </c>
      <c r="AB501" t="str">
        <f>'Raw Data'!S501</f>
        <v>Culvert</v>
      </c>
      <c r="AC501" t="str">
        <f>'Raw Data'!T501</f>
        <v>No Contributing Factors</v>
      </c>
      <c r="AD501">
        <f>'Raw Data'!U501</f>
        <v>1</v>
      </c>
      <c r="AE501" s="5" t="str">
        <f t="shared" si="108"/>
        <v>Yes</v>
      </c>
      <c r="AF501" t="str">
        <f>'Raw Data'!V501</f>
        <v>Straight</v>
      </c>
      <c r="AG501" s="5">
        <f t="shared" si="102"/>
        <v>0</v>
      </c>
      <c r="AH501" t="str">
        <f>'Raw Data'!W501</f>
        <v>North</v>
      </c>
      <c r="AI501" t="str">
        <f>'Raw Data'!X501</f>
        <v>Dark-Not Lighted</v>
      </c>
      <c r="AJ501" t="str">
        <f>'Raw Data'!Y501</f>
        <v>Dry</v>
      </c>
      <c r="AK501">
        <f>'Raw Data'!Z501</f>
        <v>30</v>
      </c>
      <c r="AL501" t="str">
        <f>'Raw Data'!AA501</f>
        <v>None Used</v>
      </c>
      <c r="AM501" s="5">
        <f t="shared" si="103"/>
        <v>0</v>
      </c>
      <c r="AN501" t="str">
        <f>'Raw Data'!AB501</f>
        <v>Passenger Car</v>
      </c>
      <c r="AO501" t="str">
        <f>'Raw Data'!AC501</f>
        <v>0831030100I</v>
      </c>
      <c r="AP501">
        <f>'Raw Data'!AD501</f>
        <v>5.2639240000000003</v>
      </c>
      <c r="AQ501">
        <f>'Raw Data'!AE501</f>
        <v>34.885452000000001</v>
      </c>
      <c r="AR501">
        <f>'Raw Data'!AF501</f>
        <v>-85.545040999999998</v>
      </c>
      <c r="AS501">
        <f>'Raw Data'!AG501</f>
        <v>78</v>
      </c>
      <c r="AT501">
        <f>'Raw Data'!AH501</f>
        <v>233</v>
      </c>
      <c r="AU501">
        <f>'Raw Data'!AI501</f>
        <v>2185</v>
      </c>
      <c r="AV501" t="str">
        <f>'Raw Data'!AJ501</f>
        <v>D6_0301_00_I</v>
      </c>
      <c r="AW501">
        <f>'Raw Data'!AK501</f>
        <v>7</v>
      </c>
      <c r="AX501">
        <f>'Raw Data'!AL501</f>
        <v>7</v>
      </c>
      <c r="AY501" t="str">
        <f>'Raw Data'!AM501</f>
        <v>simple</v>
      </c>
      <c r="AZ501">
        <f>'Raw Data'!AN501</f>
        <v>710.2</v>
      </c>
      <c r="BA501">
        <f>'Raw Data'!AO501</f>
        <v>77.5</v>
      </c>
      <c r="BB501">
        <f>'Raw Data'!AP501</f>
        <v>961.1</v>
      </c>
      <c r="BC501">
        <f>'Raw Data'!AQ501</f>
        <v>-85.541359999999997</v>
      </c>
      <c r="BD501">
        <f>'Raw Data'!AR501</f>
        <v>34.882066999999999</v>
      </c>
      <c r="BE501">
        <f>'Raw Data'!AS501</f>
        <v>-85.542612000000005</v>
      </c>
      <c r="BF501">
        <f>'Raw Data'!AT501</f>
        <v>34.884293999999997</v>
      </c>
      <c r="BG501" t="str">
        <f>'Raw Data'!AU501</f>
        <v>0831030100I</v>
      </c>
      <c r="BH501">
        <f>'Raw Data'!AV501</f>
        <v>1</v>
      </c>
      <c r="BI501">
        <f>'Raw Data'!AW501</f>
        <v>83</v>
      </c>
      <c r="BJ501">
        <f>'Raw Data'!AX501</f>
        <v>301</v>
      </c>
      <c r="BK501">
        <f>'Raw Data'!AY501</f>
        <v>0</v>
      </c>
      <c r="BL501">
        <f>'Raw Data'!AZ501</f>
        <v>55</v>
      </c>
      <c r="BM501">
        <f>'Raw Data'!BA501</f>
        <v>9.49</v>
      </c>
      <c r="BN501">
        <f>'Raw Data'!BB501</f>
        <v>9.26</v>
      </c>
      <c r="BO501">
        <f>'Raw Data'!BC501</f>
        <v>1575.8</v>
      </c>
      <c r="BP501">
        <f>'Raw Data'!BD501</f>
        <v>1553.1</v>
      </c>
      <c r="BQ501">
        <f>'Raw Data'!BE501</f>
        <v>1524.6</v>
      </c>
      <c r="BR501">
        <f>'Raw Data'!BF501</f>
        <v>55</v>
      </c>
      <c r="BS501">
        <f>'Raw Data'!BG501</f>
        <v>52</v>
      </c>
      <c r="BT501">
        <f>'Raw Data'!BH501</f>
        <v>3</v>
      </c>
      <c r="BU501">
        <f>'Raw Data'!BI501</f>
        <v>42642</v>
      </c>
      <c r="BV501" t="str">
        <f>'Raw Data'!BJ501</f>
        <v>NONE</v>
      </c>
      <c r="BW501">
        <f>'Raw Data'!BK501</f>
        <v>2.7950000000000002E-3</v>
      </c>
      <c r="BX501">
        <f>'Raw Data'!BL501</f>
        <v>15093</v>
      </c>
      <c r="BY501">
        <f>'Raw Data'!BM501</f>
        <v>14733</v>
      </c>
      <c r="BZ501" t="str">
        <f>'Raw Data'!BN501</f>
        <v>0831030100I</v>
      </c>
      <c r="CA501" t="str">
        <f>'Raw Data'!BO501</f>
        <v>DADE</v>
      </c>
      <c r="CB501">
        <f>'Raw Data'!BP501</f>
        <v>1</v>
      </c>
      <c r="CC501">
        <f>'Raw Data'!BQ501</f>
        <v>30100</v>
      </c>
      <c r="CD501">
        <f>'Raw Data'!BR501</f>
        <v>6</v>
      </c>
      <c r="CE501">
        <f>'Raw Data'!BS501</f>
        <v>1</v>
      </c>
      <c r="CF501">
        <f>'Raw Data'!BT501</f>
        <v>2</v>
      </c>
      <c r="CG501">
        <f>'Raw Data'!BU501</f>
        <v>1</v>
      </c>
      <c r="CH501">
        <f>'Raw Data'!BV501</f>
        <v>1</v>
      </c>
      <c r="CI501">
        <f>'Raw Data'!BW501</f>
        <v>2</v>
      </c>
      <c r="CJ501">
        <f>'Raw Data'!BX501</f>
        <v>0</v>
      </c>
      <c r="CK501">
        <f>'Raw Data'!BY501</f>
        <v>5</v>
      </c>
      <c r="CL501" t="str">
        <f>'Raw Data'!BZ501</f>
        <v>N</v>
      </c>
      <c r="CM501">
        <f t="shared" si="109"/>
        <v>0</v>
      </c>
      <c r="CN501">
        <f>'Raw Data'!CA501</f>
        <v>83</v>
      </c>
      <c r="CO501">
        <f>'Raw Data'!CB501</f>
        <v>301</v>
      </c>
      <c r="CP501">
        <f>'Raw Data'!CC501</f>
        <v>0</v>
      </c>
      <c r="CQ501" t="str">
        <f>'Raw Data'!CD501</f>
        <v>Not Urban</v>
      </c>
      <c r="CR501" t="str">
        <f>'Raw Data'!CE501</f>
        <v>Not Urban</v>
      </c>
      <c r="CS501">
        <f>'Raw Data'!CF501</f>
        <v>0</v>
      </c>
      <c r="CT501">
        <f>'Raw Data'!CG501</f>
        <v>55</v>
      </c>
      <c r="CU501">
        <f>'Raw Data'!CH501</f>
        <v>810</v>
      </c>
      <c r="CV501" t="str">
        <f>'Raw Data'!CI501</f>
        <v xml:space="preserve"> </v>
      </c>
      <c r="CW501">
        <f>'Raw Data'!CJ501</f>
        <v>0</v>
      </c>
      <c r="CX501">
        <f>'Raw Data'!CK501</f>
        <v>0.25577100000000003</v>
      </c>
      <c r="CY501">
        <f>'Raw Data'!CL501</f>
        <v>14</v>
      </c>
      <c r="CZ501" t="str">
        <f>'Raw Data'!CM501</f>
        <v>State Mainline</v>
      </c>
      <c r="DA501">
        <f>'Raw Data'!CN501</f>
        <v>810</v>
      </c>
      <c r="DB501">
        <f>'Raw Data'!CO501</f>
        <v>166144</v>
      </c>
      <c r="DC501">
        <f>'Raw Data'!CP501</f>
        <v>4.78</v>
      </c>
      <c r="DD501">
        <f>'Raw Data'!CQ501</f>
        <v>5.04</v>
      </c>
      <c r="DE501">
        <f>'Raw Data'!CR501</f>
        <v>166144</v>
      </c>
      <c r="DF501">
        <f>'Raw Data'!CS501</f>
        <v>0</v>
      </c>
      <c r="DG501">
        <f>'Raw Data'!CT501</f>
        <v>1350.472346</v>
      </c>
      <c r="DH501">
        <f>'Raw Data'!CU501</f>
        <v>100</v>
      </c>
      <c r="DI501">
        <f>'Raw Data'!CV501</f>
        <v>14765</v>
      </c>
      <c r="DJ501">
        <f>'Raw Data'!CW501</f>
        <v>9.4129999999999995E-3</v>
      </c>
      <c r="DK501">
        <f>'Raw Data'!CX501</f>
        <v>0</v>
      </c>
      <c r="DL501">
        <f>'Raw Data'!CY501</f>
        <v>2.7950000000000002E-3</v>
      </c>
      <c r="DM501">
        <f>'Raw Data'!CZ501</f>
        <v>175</v>
      </c>
      <c r="DN501" t="str">
        <f>'Raw Data'!DA501</f>
        <v>083-0185</v>
      </c>
      <c r="DO501" t="str">
        <f>'Raw Data'!DB501</f>
        <v>5R : Rural Major Collector</v>
      </c>
      <c r="DP501" t="str">
        <f>'Raw Data'!DC501</f>
        <v>34.874105, -85.538139</v>
      </c>
      <c r="DQ501">
        <f>'Raw Data'!DD501</f>
        <v>-85.538139000000001</v>
      </c>
      <c r="DR501">
        <f>'Raw Data'!DE501</f>
        <v>34.874105</v>
      </c>
      <c r="DS501">
        <f>'Raw Data'!DF501</f>
        <v>34.874105</v>
      </c>
      <c r="DT501">
        <f>'Raw Data'!DG501</f>
        <v>-85.538139000000001</v>
      </c>
      <c r="DU501">
        <f>'Raw Data'!DH501</f>
        <v>8.5889999999999994E-3</v>
      </c>
      <c r="DV501">
        <f>'Raw Data'!DI501</f>
        <v>2.7950000000000002E-3</v>
      </c>
      <c r="DW501">
        <f>'Raw Data'!DJ501</f>
        <v>78</v>
      </c>
      <c r="DX501" s="11">
        <f t="shared" si="110"/>
        <v>830</v>
      </c>
      <c r="DY501" s="5">
        <f t="shared" si="111"/>
        <v>740</v>
      </c>
      <c r="DZ501" s="5">
        <f t="shared" si="104"/>
        <v>90</v>
      </c>
      <c r="EA501" s="5">
        <f t="shared" si="105"/>
        <v>0.12162162162162163</v>
      </c>
      <c r="EB501" s="5">
        <f t="shared" si="106"/>
        <v>785</v>
      </c>
      <c r="EC501">
        <f>'Raw Data'!DK501</f>
        <v>820</v>
      </c>
      <c r="ED501">
        <f>'Raw Data'!DL501</f>
        <v>0</v>
      </c>
      <c r="EE501">
        <f>'Raw Data'!DM501</f>
        <v>850</v>
      </c>
      <c r="EF501">
        <f>'Raw Data'!DN501</f>
        <v>0</v>
      </c>
      <c r="EG501">
        <f>'Raw Data'!DO501</f>
        <v>820</v>
      </c>
      <c r="EH501">
        <f>'Raw Data'!DP501</f>
        <v>0</v>
      </c>
      <c r="EI501">
        <f>'Raw Data'!DQ501</f>
        <v>830</v>
      </c>
      <c r="EJ501">
        <f>'Raw Data'!DR501</f>
        <v>0</v>
      </c>
      <c r="EK501">
        <f>'Raw Data'!DS501</f>
        <v>810</v>
      </c>
      <c r="EL501">
        <f>'Raw Data'!DT501</f>
        <v>7.3</v>
      </c>
      <c r="EM501">
        <f>'Raw Data'!DU501</f>
        <v>770</v>
      </c>
      <c r="EN501">
        <f>'Raw Data'!DV501</f>
        <v>7.3</v>
      </c>
      <c r="EO501">
        <f>'Raw Data'!DW501</f>
        <v>730</v>
      </c>
      <c r="EP501">
        <f>'Raw Data'!DX501</f>
        <v>7.7</v>
      </c>
      <c r="EQ501">
        <f>'Raw Data'!DY501</f>
        <v>650</v>
      </c>
      <c r="ER501">
        <f>'Raw Data'!DZ501</f>
        <v>7.1</v>
      </c>
      <c r="ES501">
        <f>'Raw Data'!EA501</f>
        <v>650</v>
      </c>
      <c r="ET501">
        <f>'Raw Data'!EB501</f>
        <v>7.1</v>
      </c>
      <c r="EU501">
        <f>'Raw Data'!EC501</f>
        <v>740</v>
      </c>
      <c r="EV501">
        <f>'Raw Data'!ED501</f>
        <v>7</v>
      </c>
      <c r="EW501">
        <f>'Raw Data'!EE501</f>
        <v>2.6909999999999998E-3</v>
      </c>
    </row>
    <row r="502" spans="1:153" x14ac:dyDescent="0.3">
      <c r="A502">
        <f>'Raw Data'!A502</f>
        <v>500</v>
      </c>
      <c r="B502" t="str">
        <f>'Raw Data'!B502</f>
        <v>Point</v>
      </c>
      <c r="C502">
        <f>'Raw Data'!C502</f>
        <v>239</v>
      </c>
      <c r="D502">
        <f>'Raw Data'!D502</f>
        <v>251</v>
      </c>
      <c r="E502" t="str">
        <f>'Raw Data'!E502</f>
        <v>Point</v>
      </c>
      <c r="F502">
        <f>'Raw Data'!F502</f>
        <v>5633111</v>
      </c>
      <c r="G502" t="str">
        <f>'Raw Data'!G502</f>
        <v>Dade County Sheriff's Office</v>
      </c>
      <c r="H502" s="3">
        <f>'Raw Data'!H502</f>
        <v>42382</v>
      </c>
      <c r="L502">
        <f t="shared" si="98"/>
        <v>0</v>
      </c>
      <c r="M502" s="5">
        <f t="shared" si="99"/>
        <v>42382</v>
      </c>
      <c r="N502" s="5">
        <f t="shared" si="107"/>
        <v>2016</v>
      </c>
      <c r="O502" s="5" t="str" cm="1">
        <f t="array" ref="O502">_xlfn.IFS(N502&lt;=2016,"before treatment",N502=2017,"unknown",N502&gt;2017,"after treatment")</f>
        <v>before treatment</v>
      </c>
      <c r="P502" s="5">
        <f t="shared" si="100"/>
        <v>1</v>
      </c>
      <c r="Q502" s="5">
        <f t="shared" si="101"/>
        <v>0</v>
      </c>
      <c r="R502" t="str">
        <f>'Raw Data'!I502</f>
        <v>Dade</v>
      </c>
      <c r="S502" t="str">
        <f>'Raw Data'!J502</f>
        <v>["State Route 301","State Route 301","WELLS RD"]</v>
      </c>
      <c r="T502" t="str">
        <f>'Raw Data'!K502</f>
        <v>Wells Rd</v>
      </c>
      <c r="U502" t="str">
        <f>'Raw Data'!L502</f>
        <v>(O) No Injury</v>
      </c>
      <c r="V502">
        <f>'Raw Data'!M502</f>
        <v>0</v>
      </c>
      <c r="W502">
        <f>'Raw Data'!N502</f>
        <v>0</v>
      </c>
      <c r="X502">
        <f>'Raw Data'!O502</f>
        <v>0</v>
      </c>
      <c r="Y502" t="str">
        <f>'Raw Data'!P502</f>
        <v>Rear End</v>
      </c>
      <c r="Z502" t="str">
        <f>'Raw Data'!Q502</f>
        <v>On Roadway - Roadway Intersection</v>
      </c>
      <c r="AA502" t="str">
        <f>'Raw Data'!R502</f>
        <v>["Parked Motor Vehicle","Parked Motor Vehicle"]</v>
      </c>
      <c r="AB502" t="str">
        <f>'Raw Data'!S502</f>
        <v>["Motor Vehicle in Motion","Parked Motor Vehicle"]</v>
      </c>
      <c r="AC502" t="str">
        <f>'Raw Data'!T502</f>
        <v>Other</v>
      </c>
      <c r="AD502">
        <f>'Raw Data'!U502</f>
        <v>2</v>
      </c>
      <c r="AE502" s="5" t="str">
        <f t="shared" si="108"/>
        <v>No</v>
      </c>
      <c r="AF502" t="str">
        <f>'Raw Data'!V502</f>
        <v>["Straight","Turning Left"]</v>
      </c>
      <c r="AG502" s="5">
        <f t="shared" si="102"/>
        <v>1</v>
      </c>
      <c r="AH502" t="str">
        <f>'Raw Data'!W502</f>
        <v>["North","North"]</v>
      </c>
      <c r="AI502" t="str">
        <f>'Raw Data'!X502</f>
        <v>Daylight</v>
      </c>
      <c r="AJ502" t="str">
        <f>'Raw Data'!Y502</f>
        <v>Dry</v>
      </c>
      <c r="AK502">
        <f>'Raw Data'!Z502</f>
        <v>0</v>
      </c>
      <c r="AL502" t="str">
        <f>'Raw Data'!AA502</f>
        <v xml:space="preserve"> </v>
      </c>
      <c r="AM502" s="5">
        <f t="shared" si="103"/>
        <v>0</v>
      </c>
      <c r="AN502" t="str">
        <f>'Raw Data'!AB502</f>
        <v>Pickup Truck</v>
      </c>
      <c r="AO502" t="str">
        <f>'Raw Data'!AC502</f>
        <v>0831030100I</v>
      </c>
      <c r="AP502">
        <f>'Raw Data'!AD502</f>
        <v>5.2221640000000003</v>
      </c>
      <c r="AQ502">
        <f>'Raw Data'!AE502</f>
        <v>34.885134999999998</v>
      </c>
      <c r="AR502">
        <f>'Raw Data'!AF502</f>
        <v>-85.544364000000002</v>
      </c>
      <c r="AS502">
        <f>'Raw Data'!AG502</f>
        <v>78</v>
      </c>
      <c r="AT502">
        <f>'Raw Data'!AH502</f>
        <v>233</v>
      </c>
      <c r="AU502">
        <f>'Raw Data'!AI502</f>
        <v>2185</v>
      </c>
      <c r="AV502" t="str">
        <f>'Raw Data'!AJ502</f>
        <v>D6_0301_00_I</v>
      </c>
      <c r="AW502">
        <f>'Raw Data'!AK502</f>
        <v>7</v>
      </c>
      <c r="AX502">
        <f>'Raw Data'!AL502</f>
        <v>7</v>
      </c>
      <c r="AY502" t="str">
        <f>'Raw Data'!AM502</f>
        <v>simple</v>
      </c>
      <c r="AZ502">
        <f>'Raw Data'!AN502</f>
        <v>710.2</v>
      </c>
      <c r="BA502">
        <f>'Raw Data'!AO502</f>
        <v>77.5</v>
      </c>
      <c r="BB502">
        <f>'Raw Data'!AP502</f>
        <v>961.1</v>
      </c>
      <c r="BC502">
        <f>'Raw Data'!AQ502</f>
        <v>-85.541359999999997</v>
      </c>
      <c r="BD502">
        <f>'Raw Data'!AR502</f>
        <v>34.882066999999999</v>
      </c>
      <c r="BE502">
        <f>'Raw Data'!AS502</f>
        <v>-85.542612000000005</v>
      </c>
      <c r="BF502">
        <f>'Raw Data'!AT502</f>
        <v>34.884293999999997</v>
      </c>
      <c r="BG502" t="str">
        <f>'Raw Data'!AU502</f>
        <v>0831030100I</v>
      </c>
      <c r="BH502">
        <f>'Raw Data'!AV502</f>
        <v>1</v>
      </c>
      <c r="BI502">
        <f>'Raw Data'!AW502</f>
        <v>83</v>
      </c>
      <c r="BJ502">
        <f>'Raw Data'!AX502</f>
        <v>301</v>
      </c>
      <c r="BK502">
        <f>'Raw Data'!AY502</f>
        <v>0</v>
      </c>
      <c r="BL502">
        <f>'Raw Data'!AZ502</f>
        <v>55</v>
      </c>
      <c r="BM502">
        <f>'Raw Data'!BA502</f>
        <v>9.49</v>
      </c>
      <c r="BN502">
        <f>'Raw Data'!BB502</f>
        <v>9.26</v>
      </c>
      <c r="BO502">
        <f>'Raw Data'!BC502</f>
        <v>1575.8</v>
      </c>
      <c r="BP502">
        <f>'Raw Data'!BD502</f>
        <v>1553.1</v>
      </c>
      <c r="BQ502">
        <f>'Raw Data'!BE502</f>
        <v>1524.6</v>
      </c>
      <c r="BR502">
        <f>'Raw Data'!BF502</f>
        <v>55</v>
      </c>
      <c r="BS502">
        <f>'Raw Data'!BG502</f>
        <v>52</v>
      </c>
      <c r="BT502">
        <f>'Raw Data'!BH502</f>
        <v>3</v>
      </c>
      <c r="BU502">
        <f>'Raw Data'!BI502</f>
        <v>42642</v>
      </c>
      <c r="BV502" t="str">
        <f>'Raw Data'!BJ502</f>
        <v>NONE</v>
      </c>
      <c r="BW502">
        <f>'Raw Data'!BK502</f>
        <v>2.7950000000000002E-3</v>
      </c>
      <c r="BX502">
        <f>'Raw Data'!BL502</f>
        <v>15093</v>
      </c>
      <c r="BY502">
        <f>'Raw Data'!BM502</f>
        <v>14733</v>
      </c>
      <c r="BZ502" t="str">
        <f>'Raw Data'!BN502</f>
        <v>0831030100I</v>
      </c>
      <c r="CA502" t="str">
        <f>'Raw Data'!BO502</f>
        <v>DADE</v>
      </c>
      <c r="CB502">
        <f>'Raw Data'!BP502</f>
        <v>1</v>
      </c>
      <c r="CC502">
        <f>'Raw Data'!BQ502</f>
        <v>30100</v>
      </c>
      <c r="CD502">
        <f>'Raw Data'!BR502</f>
        <v>6</v>
      </c>
      <c r="CE502">
        <f>'Raw Data'!BS502</f>
        <v>1</v>
      </c>
      <c r="CF502">
        <f>'Raw Data'!BT502</f>
        <v>2</v>
      </c>
      <c r="CG502">
        <f>'Raw Data'!BU502</f>
        <v>1</v>
      </c>
      <c r="CH502">
        <f>'Raw Data'!BV502</f>
        <v>1</v>
      </c>
      <c r="CI502">
        <f>'Raw Data'!BW502</f>
        <v>2</v>
      </c>
      <c r="CJ502">
        <f>'Raw Data'!BX502</f>
        <v>0</v>
      </c>
      <c r="CK502">
        <f>'Raw Data'!BY502</f>
        <v>5</v>
      </c>
      <c r="CL502" t="str">
        <f>'Raw Data'!BZ502</f>
        <v>N</v>
      </c>
      <c r="CM502">
        <f t="shared" si="109"/>
        <v>0</v>
      </c>
      <c r="CN502">
        <f>'Raw Data'!CA502</f>
        <v>83</v>
      </c>
      <c r="CO502">
        <f>'Raw Data'!CB502</f>
        <v>301</v>
      </c>
      <c r="CP502">
        <f>'Raw Data'!CC502</f>
        <v>0</v>
      </c>
      <c r="CQ502" t="str">
        <f>'Raw Data'!CD502</f>
        <v>Not Urban</v>
      </c>
      <c r="CR502" t="str">
        <f>'Raw Data'!CE502</f>
        <v>Not Urban</v>
      </c>
      <c r="CS502">
        <f>'Raw Data'!CF502</f>
        <v>0</v>
      </c>
      <c r="CT502">
        <f>'Raw Data'!CG502</f>
        <v>55</v>
      </c>
      <c r="CU502">
        <f>'Raw Data'!CH502</f>
        <v>810</v>
      </c>
      <c r="CV502" t="str">
        <f>'Raw Data'!CI502</f>
        <v xml:space="preserve"> </v>
      </c>
      <c r="CW502">
        <f>'Raw Data'!CJ502</f>
        <v>0</v>
      </c>
      <c r="CX502">
        <f>'Raw Data'!CK502</f>
        <v>0.25577100000000003</v>
      </c>
      <c r="CY502">
        <f>'Raw Data'!CL502</f>
        <v>14</v>
      </c>
      <c r="CZ502" t="str">
        <f>'Raw Data'!CM502</f>
        <v>State Mainline</v>
      </c>
      <c r="DA502">
        <f>'Raw Data'!CN502</f>
        <v>810</v>
      </c>
      <c r="DB502">
        <f>'Raw Data'!CO502</f>
        <v>166144</v>
      </c>
      <c r="DC502">
        <f>'Raw Data'!CP502</f>
        <v>4.78</v>
      </c>
      <c r="DD502">
        <f>'Raw Data'!CQ502</f>
        <v>5.04</v>
      </c>
      <c r="DE502">
        <f>'Raw Data'!CR502</f>
        <v>166144</v>
      </c>
      <c r="DF502">
        <f>'Raw Data'!CS502</f>
        <v>0</v>
      </c>
      <c r="DG502">
        <f>'Raw Data'!CT502</f>
        <v>1350.472346</v>
      </c>
      <c r="DH502">
        <f>'Raw Data'!CU502</f>
        <v>100</v>
      </c>
      <c r="DI502">
        <f>'Raw Data'!CV502</f>
        <v>14765</v>
      </c>
      <c r="DJ502">
        <f>'Raw Data'!CW502</f>
        <v>9.4129999999999995E-3</v>
      </c>
      <c r="DK502">
        <f>'Raw Data'!CX502</f>
        <v>0</v>
      </c>
      <c r="DL502">
        <f>'Raw Data'!CY502</f>
        <v>2.7950000000000002E-3</v>
      </c>
      <c r="DM502">
        <f>'Raw Data'!CZ502</f>
        <v>175</v>
      </c>
      <c r="DN502" t="str">
        <f>'Raw Data'!DA502</f>
        <v>083-0185</v>
      </c>
      <c r="DO502" t="str">
        <f>'Raw Data'!DB502</f>
        <v>5R : Rural Major Collector</v>
      </c>
      <c r="DP502" t="str">
        <f>'Raw Data'!DC502</f>
        <v>34.874105, -85.538139</v>
      </c>
      <c r="DQ502">
        <f>'Raw Data'!DD502</f>
        <v>-85.538139000000001</v>
      </c>
      <c r="DR502">
        <f>'Raw Data'!DE502</f>
        <v>34.874105</v>
      </c>
      <c r="DS502">
        <f>'Raw Data'!DF502</f>
        <v>34.874105</v>
      </c>
      <c r="DT502">
        <f>'Raw Data'!DG502</f>
        <v>-85.538139000000001</v>
      </c>
      <c r="DU502">
        <f>'Raw Data'!DH502</f>
        <v>8.5889999999999994E-3</v>
      </c>
      <c r="DV502">
        <f>'Raw Data'!DI502</f>
        <v>2.7950000000000002E-3</v>
      </c>
      <c r="DW502">
        <f>'Raw Data'!DJ502</f>
        <v>78</v>
      </c>
      <c r="DX502" s="11">
        <f t="shared" si="110"/>
        <v>830</v>
      </c>
      <c r="DY502" s="5">
        <f t="shared" si="111"/>
        <v>740</v>
      </c>
      <c r="DZ502" s="5">
        <f t="shared" si="104"/>
        <v>90</v>
      </c>
      <c r="EA502" s="5">
        <f t="shared" si="105"/>
        <v>0.12162162162162163</v>
      </c>
      <c r="EB502" s="5">
        <f t="shared" si="106"/>
        <v>785</v>
      </c>
      <c r="EC502">
        <f>'Raw Data'!DK502</f>
        <v>820</v>
      </c>
      <c r="ED502">
        <f>'Raw Data'!DL502</f>
        <v>0</v>
      </c>
      <c r="EE502">
        <f>'Raw Data'!DM502</f>
        <v>850</v>
      </c>
      <c r="EF502">
        <f>'Raw Data'!DN502</f>
        <v>0</v>
      </c>
      <c r="EG502">
        <f>'Raw Data'!DO502</f>
        <v>820</v>
      </c>
      <c r="EH502">
        <f>'Raw Data'!DP502</f>
        <v>0</v>
      </c>
      <c r="EI502">
        <f>'Raw Data'!DQ502</f>
        <v>830</v>
      </c>
      <c r="EJ502">
        <f>'Raw Data'!DR502</f>
        <v>0</v>
      </c>
      <c r="EK502">
        <f>'Raw Data'!DS502</f>
        <v>810</v>
      </c>
      <c r="EL502">
        <f>'Raw Data'!DT502</f>
        <v>7.3</v>
      </c>
      <c r="EM502">
        <f>'Raw Data'!DU502</f>
        <v>770</v>
      </c>
      <c r="EN502">
        <f>'Raw Data'!DV502</f>
        <v>7.3</v>
      </c>
      <c r="EO502">
        <f>'Raw Data'!DW502</f>
        <v>730</v>
      </c>
      <c r="EP502">
        <f>'Raw Data'!DX502</f>
        <v>7.7</v>
      </c>
      <c r="EQ502">
        <f>'Raw Data'!DY502</f>
        <v>650</v>
      </c>
      <c r="ER502">
        <f>'Raw Data'!DZ502</f>
        <v>7.1</v>
      </c>
      <c r="ES502">
        <f>'Raw Data'!EA502</f>
        <v>650</v>
      </c>
      <c r="ET502">
        <f>'Raw Data'!EB502</f>
        <v>7.1</v>
      </c>
      <c r="EU502">
        <f>'Raw Data'!EC502</f>
        <v>740</v>
      </c>
      <c r="EV502">
        <f>'Raw Data'!ED502</f>
        <v>7</v>
      </c>
      <c r="EW502">
        <f>'Raw Data'!EE502</f>
        <v>1.9430000000000001E-3</v>
      </c>
    </row>
    <row r="503" spans="1:153" x14ac:dyDescent="0.3">
      <c r="A503">
        <f>'Raw Data'!A503</f>
        <v>501</v>
      </c>
      <c r="B503" t="str">
        <f>'Raw Data'!B503</f>
        <v>Point</v>
      </c>
      <c r="C503">
        <f>'Raw Data'!C503</f>
        <v>293</v>
      </c>
      <c r="D503">
        <f>'Raw Data'!D503</f>
        <v>220</v>
      </c>
      <c r="E503" t="str">
        <f>'Raw Data'!E503</f>
        <v>Point</v>
      </c>
      <c r="F503">
        <f>'Raw Data'!F503</f>
        <v>5789658</v>
      </c>
      <c r="G503" t="str">
        <f>'Raw Data'!G503</f>
        <v>Gsp Post 00</v>
      </c>
      <c r="H503" s="3">
        <f>'Raw Data'!H503</f>
        <v>42528</v>
      </c>
      <c r="L503">
        <f t="shared" si="98"/>
        <v>0</v>
      </c>
      <c r="M503" s="5">
        <f t="shared" si="99"/>
        <v>42528</v>
      </c>
      <c r="N503" s="5">
        <f t="shared" si="107"/>
        <v>2016</v>
      </c>
      <c r="O503" s="5" t="str" cm="1">
        <f t="array" ref="O503">_xlfn.IFS(N503&lt;=2016,"before treatment",N503=2017,"unknown",N503&gt;2017,"after treatment")</f>
        <v>before treatment</v>
      </c>
      <c r="P503" s="5">
        <f t="shared" si="100"/>
        <v>1</v>
      </c>
      <c r="Q503" s="5">
        <f t="shared" si="101"/>
        <v>0</v>
      </c>
      <c r="R503" t="str">
        <f>'Raw Data'!I503</f>
        <v>Dade</v>
      </c>
      <c r="S503" t="str">
        <f>'Raw Data'!J503</f>
        <v>State Route 301</v>
      </c>
      <c r="T503" t="str">
        <f>'Raw Data'!K503</f>
        <v>Wells Rd</v>
      </c>
      <c r="U503" t="str">
        <f>'Raw Data'!L503</f>
        <v>(A) Suspected Serious Injury</v>
      </c>
      <c r="V503">
        <f>'Raw Data'!M503</f>
        <v>0</v>
      </c>
      <c r="W503">
        <f>'Raw Data'!N503</f>
        <v>2</v>
      </c>
      <c r="X503">
        <f>'Raw Data'!O503</f>
        <v>0</v>
      </c>
      <c r="Y503" t="str">
        <f>'Raw Data'!P503</f>
        <v>Rear End</v>
      </c>
      <c r="Z503" t="str">
        <f>'Raw Data'!Q503</f>
        <v>On Roadway - Roadway Intersection</v>
      </c>
      <c r="AA503" t="str">
        <f>'Raw Data'!R503</f>
        <v>["Motor Vehicle in Motion","Motor Vehicle in Motion"]</v>
      </c>
      <c r="AB503" t="str">
        <f>'Raw Data'!S503</f>
        <v>["Motor Vehicle in Motion","Motor Vehicle in Motion"]</v>
      </c>
      <c r="AC503" t="str">
        <f>'Raw Data'!T503</f>
        <v>["Following Too Close","No Contributing Factors"]</v>
      </c>
      <c r="AD503">
        <f>'Raw Data'!U503</f>
        <v>2</v>
      </c>
      <c r="AE503" s="5" t="str">
        <f t="shared" si="108"/>
        <v>No</v>
      </c>
      <c r="AF503" t="str">
        <f>'Raw Data'!V503</f>
        <v>["Stopped","Straight"]</v>
      </c>
      <c r="AG503" s="5">
        <f t="shared" si="102"/>
        <v>0</v>
      </c>
      <c r="AH503" t="str">
        <f>'Raw Data'!W503</f>
        <v>["East","East"]</v>
      </c>
      <c r="AI503" t="str">
        <f>'Raw Data'!X503</f>
        <v>Daylight</v>
      </c>
      <c r="AJ503" t="str">
        <f>'Raw Data'!Y503</f>
        <v>Dry</v>
      </c>
      <c r="AK503">
        <f>'Raw Data'!Z503</f>
        <v>0</v>
      </c>
      <c r="AL503" t="str">
        <f>'Raw Data'!AA503</f>
        <v>["Child Restraint System (Improperly Used)","Lap and Shoulder Belt Used","Lap and Shoulder Belt Used"]</v>
      </c>
      <c r="AM503" s="5">
        <f t="shared" si="103"/>
        <v>0</v>
      </c>
      <c r="AN503" t="str">
        <f>'Raw Data'!AB503</f>
        <v>["Passenger Car","Pickup Truck"]</v>
      </c>
      <c r="AO503" t="str">
        <f>'Raw Data'!AC503</f>
        <v>0831030100I</v>
      </c>
      <c r="AP503">
        <f>'Raw Data'!AD503</f>
        <v>5.2141650000000004</v>
      </c>
      <c r="AQ503">
        <f>'Raw Data'!AE503</f>
        <v>34.885075999999998</v>
      </c>
      <c r="AR503">
        <f>'Raw Data'!AF503</f>
        <v>-85.544238000000007</v>
      </c>
      <c r="AS503">
        <f>'Raw Data'!AG503</f>
        <v>78</v>
      </c>
      <c r="AT503">
        <f>'Raw Data'!AH503</f>
        <v>233</v>
      </c>
      <c r="AU503">
        <f>'Raw Data'!AI503</f>
        <v>2185</v>
      </c>
      <c r="AV503" t="str">
        <f>'Raw Data'!AJ503</f>
        <v>D6_0301_00_I</v>
      </c>
      <c r="AW503">
        <f>'Raw Data'!AK503</f>
        <v>7</v>
      </c>
      <c r="AX503">
        <f>'Raw Data'!AL503</f>
        <v>7</v>
      </c>
      <c r="AY503" t="str">
        <f>'Raw Data'!AM503</f>
        <v>simple</v>
      </c>
      <c r="AZ503">
        <f>'Raw Data'!AN503</f>
        <v>710.2</v>
      </c>
      <c r="BA503">
        <f>'Raw Data'!AO503</f>
        <v>77.5</v>
      </c>
      <c r="BB503">
        <f>'Raw Data'!AP503</f>
        <v>961.1</v>
      </c>
      <c r="BC503">
        <f>'Raw Data'!AQ503</f>
        <v>-85.541359999999997</v>
      </c>
      <c r="BD503">
        <f>'Raw Data'!AR503</f>
        <v>34.882066999999999</v>
      </c>
      <c r="BE503">
        <f>'Raw Data'!AS503</f>
        <v>-85.542612000000005</v>
      </c>
      <c r="BF503">
        <f>'Raw Data'!AT503</f>
        <v>34.884293999999997</v>
      </c>
      <c r="BG503" t="str">
        <f>'Raw Data'!AU503</f>
        <v>0831030100I</v>
      </c>
      <c r="BH503">
        <f>'Raw Data'!AV503</f>
        <v>1</v>
      </c>
      <c r="BI503">
        <f>'Raw Data'!AW503</f>
        <v>83</v>
      </c>
      <c r="BJ503">
        <f>'Raw Data'!AX503</f>
        <v>301</v>
      </c>
      <c r="BK503">
        <f>'Raw Data'!AY503</f>
        <v>0</v>
      </c>
      <c r="BL503">
        <f>'Raw Data'!AZ503</f>
        <v>55</v>
      </c>
      <c r="BM503">
        <f>'Raw Data'!BA503</f>
        <v>9.49</v>
      </c>
      <c r="BN503">
        <f>'Raw Data'!BB503</f>
        <v>9.26</v>
      </c>
      <c r="BO503">
        <f>'Raw Data'!BC503</f>
        <v>1575.8</v>
      </c>
      <c r="BP503">
        <f>'Raw Data'!BD503</f>
        <v>1553.1</v>
      </c>
      <c r="BQ503">
        <f>'Raw Data'!BE503</f>
        <v>1524.6</v>
      </c>
      <c r="BR503">
        <f>'Raw Data'!BF503</f>
        <v>55</v>
      </c>
      <c r="BS503">
        <f>'Raw Data'!BG503</f>
        <v>52</v>
      </c>
      <c r="BT503">
        <f>'Raw Data'!BH503</f>
        <v>3</v>
      </c>
      <c r="BU503">
        <f>'Raw Data'!BI503</f>
        <v>42642</v>
      </c>
      <c r="BV503" t="str">
        <f>'Raw Data'!BJ503</f>
        <v>NONE</v>
      </c>
      <c r="BW503">
        <f>'Raw Data'!BK503</f>
        <v>2.7950000000000002E-3</v>
      </c>
      <c r="BX503">
        <f>'Raw Data'!BL503</f>
        <v>15093</v>
      </c>
      <c r="BY503">
        <f>'Raw Data'!BM503</f>
        <v>14733</v>
      </c>
      <c r="BZ503" t="str">
        <f>'Raw Data'!BN503</f>
        <v>0831030100I</v>
      </c>
      <c r="CA503" t="str">
        <f>'Raw Data'!BO503</f>
        <v>DADE</v>
      </c>
      <c r="CB503">
        <f>'Raw Data'!BP503</f>
        <v>1</v>
      </c>
      <c r="CC503">
        <f>'Raw Data'!BQ503</f>
        <v>30100</v>
      </c>
      <c r="CD503">
        <f>'Raw Data'!BR503</f>
        <v>6</v>
      </c>
      <c r="CE503">
        <f>'Raw Data'!BS503</f>
        <v>1</v>
      </c>
      <c r="CF503">
        <f>'Raw Data'!BT503</f>
        <v>2</v>
      </c>
      <c r="CG503">
        <f>'Raw Data'!BU503</f>
        <v>1</v>
      </c>
      <c r="CH503">
        <f>'Raw Data'!BV503</f>
        <v>1</v>
      </c>
      <c r="CI503">
        <f>'Raw Data'!BW503</f>
        <v>2</v>
      </c>
      <c r="CJ503">
        <f>'Raw Data'!BX503</f>
        <v>0</v>
      </c>
      <c r="CK503">
        <f>'Raw Data'!BY503</f>
        <v>5</v>
      </c>
      <c r="CL503" t="str">
        <f>'Raw Data'!BZ503</f>
        <v>N</v>
      </c>
      <c r="CM503">
        <f t="shared" si="109"/>
        <v>0</v>
      </c>
      <c r="CN503">
        <f>'Raw Data'!CA503</f>
        <v>83</v>
      </c>
      <c r="CO503">
        <f>'Raw Data'!CB503</f>
        <v>301</v>
      </c>
      <c r="CP503">
        <f>'Raw Data'!CC503</f>
        <v>0</v>
      </c>
      <c r="CQ503" t="str">
        <f>'Raw Data'!CD503</f>
        <v>Not Urban</v>
      </c>
      <c r="CR503" t="str">
        <f>'Raw Data'!CE503</f>
        <v>Not Urban</v>
      </c>
      <c r="CS503">
        <f>'Raw Data'!CF503</f>
        <v>0</v>
      </c>
      <c r="CT503">
        <f>'Raw Data'!CG503</f>
        <v>55</v>
      </c>
      <c r="CU503">
        <f>'Raw Data'!CH503</f>
        <v>810</v>
      </c>
      <c r="CV503" t="str">
        <f>'Raw Data'!CI503</f>
        <v xml:space="preserve"> </v>
      </c>
      <c r="CW503">
        <f>'Raw Data'!CJ503</f>
        <v>0</v>
      </c>
      <c r="CX503">
        <f>'Raw Data'!CK503</f>
        <v>0.25577100000000003</v>
      </c>
      <c r="CY503">
        <f>'Raw Data'!CL503</f>
        <v>14</v>
      </c>
      <c r="CZ503" t="str">
        <f>'Raw Data'!CM503</f>
        <v>State Mainline</v>
      </c>
      <c r="DA503">
        <f>'Raw Data'!CN503</f>
        <v>810</v>
      </c>
      <c r="DB503">
        <f>'Raw Data'!CO503</f>
        <v>166144</v>
      </c>
      <c r="DC503">
        <f>'Raw Data'!CP503</f>
        <v>4.78</v>
      </c>
      <c r="DD503">
        <f>'Raw Data'!CQ503</f>
        <v>5.04</v>
      </c>
      <c r="DE503">
        <f>'Raw Data'!CR503</f>
        <v>166144</v>
      </c>
      <c r="DF503">
        <f>'Raw Data'!CS503</f>
        <v>0</v>
      </c>
      <c r="DG503">
        <f>'Raw Data'!CT503</f>
        <v>1350.472346</v>
      </c>
      <c r="DH503">
        <f>'Raw Data'!CU503</f>
        <v>100</v>
      </c>
      <c r="DI503">
        <f>'Raw Data'!CV503</f>
        <v>14765</v>
      </c>
      <c r="DJ503">
        <f>'Raw Data'!CW503</f>
        <v>9.4129999999999995E-3</v>
      </c>
      <c r="DK503">
        <f>'Raw Data'!CX503</f>
        <v>0</v>
      </c>
      <c r="DL503">
        <f>'Raw Data'!CY503</f>
        <v>2.7950000000000002E-3</v>
      </c>
      <c r="DM503">
        <f>'Raw Data'!CZ503</f>
        <v>175</v>
      </c>
      <c r="DN503" t="str">
        <f>'Raw Data'!DA503</f>
        <v>083-0185</v>
      </c>
      <c r="DO503" t="str">
        <f>'Raw Data'!DB503</f>
        <v>5R : Rural Major Collector</v>
      </c>
      <c r="DP503" t="str">
        <f>'Raw Data'!DC503</f>
        <v>34.874105, -85.538139</v>
      </c>
      <c r="DQ503">
        <f>'Raw Data'!DD503</f>
        <v>-85.538139000000001</v>
      </c>
      <c r="DR503">
        <f>'Raw Data'!DE503</f>
        <v>34.874105</v>
      </c>
      <c r="DS503">
        <f>'Raw Data'!DF503</f>
        <v>34.874105</v>
      </c>
      <c r="DT503">
        <f>'Raw Data'!DG503</f>
        <v>-85.538139000000001</v>
      </c>
      <c r="DU503">
        <f>'Raw Data'!DH503</f>
        <v>8.5889999999999994E-3</v>
      </c>
      <c r="DV503">
        <f>'Raw Data'!DI503</f>
        <v>2.7950000000000002E-3</v>
      </c>
      <c r="DW503">
        <f>'Raw Data'!DJ503</f>
        <v>78</v>
      </c>
      <c r="DX503" s="11">
        <f t="shared" si="110"/>
        <v>830</v>
      </c>
      <c r="DY503" s="5">
        <f t="shared" si="111"/>
        <v>740</v>
      </c>
      <c r="DZ503" s="5">
        <f t="shared" si="104"/>
        <v>90</v>
      </c>
      <c r="EA503" s="5">
        <f t="shared" si="105"/>
        <v>0.12162162162162163</v>
      </c>
      <c r="EB503" s="5">
        <f t="shared" si="106"/>
        <v>785</v>
      </c>
      <c r="EC503">
        <f>'Raw Data'!DK503</f>
        <v>820</v>
      </c>
      <c r="ED503">
        <f>'Raw Data'!DL503</f>
        <v>0</v>
      </c>
      <c r="EE503">
        <f>'Raw Data'!DM503</f>
        <v>850</v>
      </c>
      <c r="EF503">
        <f>'Raw Data'!DN503</f>
        <v>0</v>
      </c>
      <c r="EG503">
        <f>'Raw Data'!DO503</f>
        <v>820</v>
      </c>
      <c r="EH503">
        <f>'Raw Data'!DP503</f>
        <v>0</v>
      </c>
      <c r="EI503">
        <f>'Raw Data'!DQ503</f>
        <v>830</v>
      </c>
      <c r="EJ503">
        <f>'Raw Data'!DR503</f>
        <v>0</v>
      </c>
      <c r="EK503">
        <f>'Raw Data'!DS503</f>
        <v>810</v>
      </c>
      <c r="EL503">
        <f>'Raw Data'!DT503</f>
        <v>7.3</v>
      </c>
      <c r="EM503">
        <f>'Raw Data'!DU503</f>
        <v>770</v>
      </c>
      <c r="EN503">
        <f>'Raw Data'!DV503</f>
        <v>7.3</v>
      </c>
      <c r="EO503">
        <f>'Raw Data'!DW503</f>
        <v>730</v>
      </c>
      <c r="EP503">
        <f>'Raw Data'!DX503</f>
        <v>7.7</v>
      </c>
      <c r="EQ503">
        <f>'Raw Data'!DY503</f>
        <v>650</v>
      </c>
      <c r="ER503">
        <f>'Raw Data'!DZ503</f>
        <v>7.1</v>
      </c>
      <c r="ES503">
        <f>'Raw Data'!EA503</f>
        <v>650</v>
      </c>
      <c r="ET503">
        <f>'Raw Data'!EB503</f>
        <v>7.1</v>
      </c>
      <c r="EU503">
        <f>'Raw Data'!EC503</f>
        <v>740</v>
      </c>
      <c r="EV503">
        <f>'Raw Data'!ED503</f>
        <v>7</v>
      </c>
      <c r="EW503">
        <f>'Raw Data'!EE503</f>
        <v>1.804E-3</v>
      </c>
    </row>
    <row r="504" spans="1:153" x14ac:dyDescent="0.3">
      <c r="A504">
        <f>'Raw Data'!A504</f>
        <v>502</v>
      </c>
      <c r="B504" t="str">
        <f>'Raw Data'!B504</f>
        <v>Point</v>
      </c>
      <c r="C504">
        <f>'Raw Data'!C504</f>
        <v>362</v>
      </c>
      <c r="D504">
        <f>'Raw Data'!D504</f>
        <v>347</v>
      </c>
      <c r="E504" t="str">
        <f>'Raw Data'!E504</f>
        <v>Point</v>
      </c>
      <c r="F504">
        <f>'Raw Data'!F504</f>
        <v>5155877</v>
      </c>
      <c r="G504" t="str">
        <f>'Raw Data'!G504</f>
        <v>Dade County Sheriff's Office</v>
      </c>
      <c r="H504" s="3">
        <f>'Raw Data'!H504</f>
        <v>41778</v>
      </c>
      <c r="L504">
        <f t="shared" si="98"/>
        <v>0</v>
      </c>
      <c r="M504" s="5">
        <f t="shared" si="99"/>
        <v>41778</v>
      </c>
      <c r="N504" s="5">
        <f t="shared" si="107"/>
        <v>2014</v>
      </c>
      <c r="O504" s="5" t="str" cm="1">
        <f t="array" ref="O504">_xlfn.IFS(N504&lt;=2016,"before treatment",N504=2017,"unknown",N504&gt;2017,"after treatment")</f>
        <v>before treatment</v>
      </c>
      <c r="P504" s="5">
        <f t="shared" si="100"/>
        <v>1</v>
      </c>
      <c r="Q504" s="5">
        <f t="shared" si="101"/>
        <v>0</v>
      </c>
      <c r="R504" t="str">
        <f>'Raw Data'!I504</f>
        <v>Dade</v>
      </c>
      <c r="S504" t="str">
        <f>'Raw Data'!J504</f>
        <v>["State Route 301","State Route 301","WELLS RD"]</v>
      </c>
      <c r="T504" t="str">
        <f>'Raw Data'!K504</f>
        <v>(none)</v>
      </c>
      <c r="U504" t="str">
        <f>'Raw Data'!L504</f>
        <v>(O) No Injury</v>
      </c>
      <c r="V504">
        <f>'Raw Data'!M504</f>
        <v>0</v>
      </c>
      <c r="W504">
        <f>'Raw Data'!N504</f>
        <v>0</v>
      </c>
      <c r="X504">
        <f>'Raw Data'!O504</f>
        <v>0</v>
      </c>
      <c r="Y504" t="str">
        <f>'Raw Data'!P504</f>
        <v>Sideswipe-Same Direction</v>
      </c>
      <c r="Z504" t="str">
        <f>'Raw Data'!Q504</f>
        <v>On Roadway - Non-Intersection</v>
      </c>
      <c r="AA504" t="str">
        <f>'Raw Data'!R504</f>
        <v>["Motor Vehicle in Motion","Motor Vehicle in Motion"]</v>
      </c>
      <c r="AB504" t="str">
        <f>'Raw Data'!S504</f>
        <v>["Motor Vehicle in Motion","Motor Vehicle in Motion"]</v>
      </c>
      <c r="AC504" t="str">
        <f>'Raw Data'!T504</f>
        <v>["No Contributing Factors","No Contributing Factors"]</v>
      </c>
      <c r="AD504">
        <f>'Raw Data'!U504</f>
        <v>2</v>
      </c>
      <c r="AE504" s="5" t="str">
        <f t="shared" si="108"/>
        <v>No</v>
      </c>
      <c r="AF504" t="str">
        <f>'Raw Data'!V504</f>
        <v>["Straight","Turning Right"]</v>
      </c>
      <c r="AG504" s="5">
        <f t="shared" si="102"/>
        <v>1</v>
      </c>
      <c r="AH504" t="str">
        <f>'Raw Data'!W504</f>
        <v>["North","North"]</v>
      </c>
      <c r="AI504" t="str">
        <f>'Raw Data'!X504</f>
        <v>Daylight</v>
      </c>
      <c r="AJ504" t="str">
        <f>'Raw Data'!Y504</f>
        <v>Dry</v>
      </c>
      <c r="AK504">
        <f>'Raw Data'!Z504</f>
        <v>0</v>
      </c>
      <c r="AL504" t="str">
        <f>'Raw Data'!AA504</f>
        <v>["Lap and Shoulder Belt Used","Lap and Shoulder Belt Used"]</v>
      </c>
      <c r="AM504" s="5">
        <f t="shared" si="103"/>
        <v>0</v>
      </c>
      <c r="AN504" t="str">
        <f>'Raw Data'!AB504</f>
        <v>["Passenger Car","Passenger Car"]</v>
      </c>
      <c r="AO504" t="str">
        <f>'Raw Data'!AC504</f>
        <v>0831030100I</v>
      </c>
      <c r="AP504">
        <f>'Raw Data'!AD504</f>
        <v>5.22</v>
      </c>
      <c r="AQ504">
        <f>'Raw Data'!AE504</f>
        <v>34.885114999999999</v>
      </c>
      <c r="AR504">
        <f>'Raw Data'!AF504</f>
        <v>-85.544320999999997</v>
      </c>
      <c r="AS504">
        <f>'Raw Data'!AG504</f>
        <v>78</v>
      </c>
      <c r="AT504">
        <f>'Raw Data'!AH504</f>
        <v>233</v>
      </c>
      <c r="AU504">
        <f>'Raw Data'!AI504</f>
        <v>2185</v>
      </c>
      <c r="AV504" t="str">
        <f>'Raw Data'!AJ504</f>
        <v>D6_0301_00_I</v>
      </c>
      <c r="AW504">
        <f>'Raw Data'!AK504</f>
        <v>7</v>
      </c>
      <c r="AX504">
        <f>'Raw Data'!AL504</f>
        <v>7</v>
      </c>
      <c r="AY504" t="str">
        <f>'Raw Data'!AM504</f>
        <v>simple</v>
      </c>
      <c r="AZ504">
        <f>'Raw Data'!AN504</f>
        <v>710.2</v>
      </c>
      <c r="BA504">
        <f>'Raw Data'!AO504</f>
        <v>77.5</v>
      </c>
      <c r="BB504">
        <f>'Raw Data'!AP504</f>
        <v>961.1</v>
      </c>
      <c r="BC504">
        <f>'Raw Data'!AQ504</f>
        <v>-85.541359999999997</v>
      </c>
      <c r="BD504">
        <f>'Raw Data'!AR504</f>
        <v>34.882066999999999</v>
      </c>
      <c r="BE504">
        <f>'Raw Data'!AS504</f>
        <v>-85.542612000000005</v>
      </c>
      <c r="BF504">
        <f>'Raw Data'!AT504</f>
        <v>34.884293999999997</v>
      </c>
      <c r="BG504" t="str">
        <f>'Raw Data'!AU504</f>
        <v>0831030100I</v>
      </c>
      <c r="BH504">
        <f>'Raw Data'!AV504</f>
        <v>1</v>
      </c>
      <c r="BI504">
        <f>'Raw Data'!AW504</f>
        <v>83</v>
      </c>
      <c r="BJ504">
        <f>'Raw Data'!AX504</f>
        <v>301</v>
      </c>
      <c r="BK504">
        <f>'Raw Data'!AY504</f>
        <v>0</v>
      </c>
      <c r="BL504">
        <f>'Raw Data'!AZ504</f>
        <v>55</v>
      </c>
      <c r="BM504">
        <f>'Raw Data'!BA504</f>
        <v>9.49</v>
      </c>
      <c r="BN504">
        <f>'Raw Data'!BB504</f>
        <v>9.26</v>
      </c>
      <c r="BO504">
        <f>'Raw Data'!BC504</f>
        <v>1575.8</v>
      </c>
      <c r="BP504">
        <f>'Raw Data'!BD504</f>
        <v>1553.1</v>
      </c>
      <c r="BQ504">
        <f>'Raw Data'!BE504</f>
        <v>1524.6</v>
      </c>
      <c r="BR504">
        <f>'Raw Data'!BF504</f>
        <v>55</v>
      </c>
      <c r="BS504">
        <f>'Raw Data'!BG504</f>
        <v>52</v>
      </c>
      <c r="BT504">
        <f>'Raw Data'!BH504</f>
        <v>3</v>
      </c>
      <c r="BU504">
        <f>'Raw Data'!BI504</f>
        <v>42642</v>
      </c>
      <c r="BV504" t="str">
        <f>'Raw Data'!BJ504</f>
        <v>NONE</v>
      </c>
      <c r="BW504">
        <f>'Raw Data'!BK504</f>
        <v>2.7950000000000002E-3</v>
      </c>
      <c r="BX504">
        <f>'Raw Data'!BL504</f>
        <v>15093</v>
      </c>
      <c r="BY504">
        <f>'Raw Data'!BM504</f>
        <v>14733</v>
      </c>
      <c r="BZ504" t="str">
        <f>'Raw Data'!BN504</f>
        <v>0831030100I</v>
      </c>
      <c r="CA504" t="str">
        <f>'Raw Data'!BO504</f>
        <v>DADE</v>
      </c>
      <c r="CB504">
        <f>'Raw Data'!BP504</f>
        <v>1</v>
      </c>
      <c r="CC504">
        <f>'Raw Data'!BQ504</f>
        <v>30100</v>
      </c>
      <c r="CD504">
        <f>'Raw Data'!BR504</f>
        <v>6</v>
      </c>
      <c r="CE504">
        <f>'Raw Data'!BS504</f>
        <v>1</v>
      </c>
      <c r="CF504">
        <f>'Raw Data'!BT504</f>
        <v>2</v>
      </c>
      <c r="CG504">
        <f>'Raw Data'!BU504</f>
        <v>1</v>
      </c>
      <c r="CH504">
        <f>'Raw Data'!BV504</f>
        <v>1</v>
      </c>
      <c r="CI504">
        <f>'Raw Data'!BW504</f>
        <v>2</v>
      </c>
      <c r="CJ504">
        <f>'Raw Data'!BX504</f>
        <v>0</v>
      </c>
      <c r="CK504">
        <f>'Raw Data'!BY504</f>
        <v>5</v>
      </c>
      <c r="CL504" t="str">
        <f>'Raw Data'!BZ504</f>
        <v>N</v>
      </c>
      <c r="CM504">
        <f t="shared" si="109"/>
        <v>0</v>
      </c>
      <c r="CN504">
        <f>'Raw Data'!CA504</f>
        <v>83</v>
      </c>
      <c r="CO504">
        <f>'Raw Data'!CB504</f>
        <v>301</v>
      </c>
      <c r="CP504">
        <f>'Raw Data'!CC504</f>
        <v>0</v>
      </c>
      <c r="CQ504" t="str">
        <f>'Raw Data'!CD504</f>
        <v>Not Urban</v>
      </c>
      <c r="CR504" t="str">
        <f>'Raw Data'!CE504</f>
        <v>Not Urban</v>
      </c>
      <c r="CS504">
        <f>'Raw Data'!CF504</f>
        <v>0</v>
      </c>
      <c r="CT504">
        <f>'Raw Data'!CG504</f>
        <v>55</v>
      </c>
      <c r="CU504">
        <f>'Raw Data'!CH504</f>
        <v>810</v>
      </c>
      <c r="CV504" t="str">
        <f>'Raw Data'!CI504</f>
        <v xml:space="preserve"> </v>
      </c>
      <c r="CW504">
        <f>'Raw Data'!CJ504</f>
        <v>0</v>
      </c>
      <c r="CX504">
        <f>'Raw Data'!CK504</f>
        <v>0.25577100000000003</v>
      </c>
      <c r="CY504">
        <f>'Raw Data'!CL504</f>
        <v>14</v>
      </c>
      <c r="CZ504" t="str">
        <f>'Raw Data'!CM504</f>
        <v>State Mainline</v>
      </c>
      <c r="DA504">
        <f>'Raw Data'!CN504</f>
        <v>810</v>
      </c>
      <c r="DB504">
        <f>'Raw Data'!CO504</f>
        <v>166144</v>
      </c>
      <c r="DC504">
        <f>'Raw Data'!CP504</f>
        <v>4.78</v>
      </c>
      <c r="DD504">
        <f>'Raw Data'!CQ504</f>
        <v>5.04</v>
      </c>
      <c r="DE504">
        <f>'Raw Data'!CR504</f>
        <v>166144</v>
      </c>
      <c r="DF504">
        <f>'Raw Data'!CS504</f>
        <v>0</v>
      </c>
      <c r="DG504">
        <f>'Raw Data'!CT504</f>
        <v>1350.472346</v>
      </c>
      <c r="DH504">
        <f>'Raw Data'!CU504</f>
        <v>100</v>
      </c>
      <c r="DI504">
        <f>'Raw Data'!CV504</f>
        <v>14765</v>
      </c>
      <c r="DJ504">
        <f>'Raw Data'!CW504</f>
        <v>9.4129999999999995E-3</v>
      </c>
      <c r="DK504">
        <f>'Raw Data'!CX504</f>
        <v>0</v>
      </c>
      <c r="DL504">
        <f>'Raw Data'!CY504</f>
        <v>2.7950000000000002E-3</v>
      </c>
      <c r="DM504">
        <f>'Raw Data'!CZ504</f>
        <v>175</v>
      </c>
      <c r="DN504" t="str">
        <f>'Raw Data'!DA504</f>
        <v>083-0185</v>
      </c>
      <c r="DO504" t="str">
        <f>'Raw Data'!DB504</f>
        <v>5R : Rural Major Collector</v>
      </c>
      <c r="DP504" t="str">
        <f>'Raw Data'!DC504</f>
        <v>34.874105, -85.538139</v>
      </c>
      <c r="DQ504">
        <f>'Raw Data'!DD504</f>
        <v>-85.538139000000001</v>
      </c>
      <c r="DR504">
        <f>'Raw Data'!DE504</f>
        <v>34.874105</v>
      </c>
      <c r="DS504">
        <f>'Raw Data'!DF504</f>
        <v>34.874105</v>
      </c>
      <c r="DT504">
        <f>'Raw Data'!DG504</f>
        <v>-85.538139000000001</v>
      </c>
      <c r="DU504">
        <f>'Raw Data'!DH504</f>
        <v>8.5889999999999994E-3</v>
      </c>
      <c r="DV504">
        <f>'Raw Data'!DI504</f>
        <v>2.7950000000000002E-3</v>
      </c>
      <c r="DW504">
        <f>'Raw Data'!DJ504</f>
        <v>78</v>
      </c>
      <c r="DX504" s="11">
        <f t="shared" si="110"/>
        <v>830</v>
      </c>
      <c r="DY504" s="5">
        <f t="shared" si="111"/>
        <v>740</v>
      </c>
      <c r="DZ504" s="5">
        <f t="shared" si="104"/>
        <v>90</v>
      </c>
      <c r="EA504" s="5">
        <f t="shared" si="105"/>
        <v>0.12162162162162163</v>
      </c>
      <c r="EB504" s="5">
        <f t="shared" si="106"/>
        <v>785</v>
      </c>
      <c r="EC504">
        <f>'Raw Data'!DK504</f>
        <v>820</v>
      </c>
      <c r="ED504">
        <f>'Raw Data'!DL504</f>
        <v>0</v>
      </c>
      <c r="EE504">
        <f>'Raw Data'!DM504</f>
        <v>850</v>
      </c>
      <c r="EF504">
        <f>'Raw Data'!DN504</f>
        <v>0</v>
      </c>
      <c r="EG504">
        <f>'Raw Data'!DO504</f>
        <v>820</v>
      </c>
      <c r="EH504">
        <f>'Raw Data'!DP504</f>
        <v>0</v>
      </c>
      <c r="EI504">
        <f>'Raw Data'!DQ504</f>
        <v>830</v>
      </c>
      <c r="EJ504">
        <f>'Raw Data'!DR504</f>
        <v>0</v>
      </c>
      <c r="EK504">
        <f>'Raw Data'!DS504</f>
        <v>810</v>
      </c>
      <c r="EL504">
        <f>'Raw Data'!DT504</f>
        <v>7.3</v>
      </c>
      <c r="EM504">
        <f>'Raw Data'!DU504</f>
        <v>770</v>
      </c>
      <c r="EN504">
        <f>'Raw Data'!DV504</f>
        <v>7.3</v>
      </c>
      <c r="EO504">
        <f>'Raw Data'!DW504</f>
        <v>730</v>
      </c>
      <c r="EP504">
        <f>'Raw Data'!DX504</f>
        <v>7.7</v>
      </c>
      <c r="EQ504">
        <f>'Raw Data'!DY504</f>
        <v>650</v>
      </c>
      <c r="ER504">
        <f>'Raw Data'!DZ504</f>
        <v>7.1</v>
      </c>
      <c r="ES504">
        <f>'Raw Data'!EA504</f>
        <v>650</v>
      </c>
      <c r="ET504">
        <f>'Raw Data'!EB504</f>
        <v>7.1</v>
      </c>
      <c r="EU504">
        <f>'Raw Data'!EC504</f>
        <v>740</v>
      </c>
      <c r="EV504">
        <f>'Raw Data'!ED504</f>
        <v>7</v>
      </c>
      <c r="EW504">
        <f>'Raw Data'!EE504</f>
        <v>1.8959999999999999E-3</v>
      </c>
    </row>
    <row r="505" spans="1:153" x14ac:dyDescent="0.3">
      <c r="A505">
        <f>'Raw Data'!A505</f>
        <v>503</v>
      </c>
      <c r="B505" t="str">
        <f>'Raw Data'!B505</f>
        <v>Point</v>
      </c>
      <c r="C505">
        <f>'Raw Data'!C505</f>
        <v>349</v>
      </c>
      <c r="D505">
        <f>'Raw Data'!D505</f>
        <v>339</v>
      </c>
      <c r="E505" t="str">
        <f>'Raw Data'!E505</f>
        <v>Point</v>
      </c>
      <c r="F505">
        <f>'Raw Data'!F505</f>
        <v>4910531</v>
      </c>
      <c r="G505" t="str">
        <f>'Raw Data'!G505</f>
        <v>Gsp Post 00</v>
      </c>
      <c r="H505" s="3">
        <f>'Raw Data'!H505</f>
        <v>41838</v>
      </c>
      <c r="L505">
        <f t="shared" si="98"/>
        <v>0</v>
      </c>
      <c r="M505" s="5">
        <f t="shared" si="99"/>
        <v>41838</v>
      </c>
      <c r="N505" s="5">
        <f t="shared" si="107"/>
        <v>2014</v>
      </c>
      <c r="O505" s="5" t="str" cm="1">
        <f t="array" ref="O505">_xlfn.IFS(N505&lt;=2016,"before treatment",N505=2017,"unknown",N505&gt;2017,"after treatment")</f>
        <v>before treatment</v>
      </c>
      <c r="P505" s="5">
        <f t="shared" si="100"/>
        <v>1</v>
      </c>
      <c r="Q505" s="5">
        <f t="shared" si="101"/>
        <v>0</v>
      </c>
      <c r="R505" t="str">
        <f>'Raw Data'!I505</f>
        <v>Dade</v>
      </c>
      <c r="S505" t="str">
        <f>'Raw Data'!J505</f>
        <v>["McBryar Rd","State Route 301","State Route 301"]</v>
      </c>
      <c r="T505" t="str">
        <f>'Raw Data'!K505</f>
        <v>(none)</v>
      </c>
      <c r="U505" t="str">
        <f>'Raw Data'!L505</f>
        <v>(O) No Injury</v>
      </c>
      <c r="V505">
        <f>'Raw Data'!M505</f>
        <v>0</v>
      </c>
      <c r="W505">
        <f>'Raw Data'!N505</f>
        <v>0</v>
      </c>
      <c r="X505">
        <f>'Raw Data'!O505</f>
        <v>0</v>
      </c>
      <c r="Y505" t="str">
        <f>'Raw Data'!P505</f>
        <v>Rear End</v>
      </c>
      <c r="Z505" t="str">
        <f>'Raw Data'!Q505</f>
        <v>On Roadway - Non-Intersection</v>
      </c>
      <c r="AA505" t="str">
        <f>'Raw Data'!R505</f>
        <v>["Motor Vehicle in Motion","Motor Vehicle in Motion"]</v>
      </c>
      <c r="AB505" t="str">
        <f>'Raw Data'!S505</f>
        <v>["Motor Vehicle in Motion","Motor Vehicle in Motion"]</v>
      </c>
      <c r="AC505" t="str">
        <f>'Raw Data'!T505</f>
        <v>["Following Too Close","No Contributing Factors"]</v>
      </c>
      <c r="AD505">
        <f>'Raw Data'!U505</f>
        <v>2</v>
      </c>
      <c r="AE505" s="5" t="str">
        <f t="shared" si="108"/>
        <v>No</v>
      </c>
      <c r="AF505" t="str">
        <f>'Raw Data'!V505</f>
        <v>["Stopped","Straight"]</v>
      </c>
      <c r="AG505" s="5">
        <f t="shared" si="102"/>
        <v>0</v>
      </c>
      <c r="AH505" t="str">
        <f>'Raw Data'!W505</f>
        <v>["North","North"]</v>
      </c>
      <c r="AI505" t="str">
        <f>'Raw Data'!X505</f>
        <v>Daylight</v>
      </c>
      <c r="AJ505" t="str">
        <f>'Raw Data'!Y505</f>
        <v>Wet</v>
      </c>
      <c r="AK505">
        <f>'Raw Data'!Z505</f>
        <v>0</v>
      </c>
      <c r="AL505" t="str">
        <f>'Raw Data'!AA505</f>
        <v>["Lap and Shoulder Belt Used","Lap and Shoulder Belt Used"]</v>
      </c>
      <c r="AM505" s="5">
        <f t="shared" si="103"/>
        <v>0</v>
      </c>
      <c r="AN505" t="str">
        <f>'Raw Data'!AB505</f>
        <v>["Passenger Car","Pickup Truck"]</v>
      </c>
      <c r="AO505" t="str">
        <f>'Raw Data'!AC505</f>
        <v>0831030100I</v>
      </c>
      <c r="AP505">
        <f>'Raw Data'!AD505</f>
        <v>5.25</v>
      </c>
      <c r="AQ505">
        <f>'Raw Data'!AE505</f>
        <v>34.885354999999997</v>
      </c>
      <c r="AR505">
        <f>'Raw Data'!AF505</f>
        <v>-85.544831000000002</v>
      </c>
      <c r="AS505">
        <f>'Raw Data'!AG505</f>
        <v>78</v>
      </c>
      <c r="AT505">
        <f>'Raw Data'!AH505</f>
        <v>233</v>
      </c>
      <c r="AU505">
        <f>'Raw Data'!AI505</f>
        <v>2185</v>
      </c>
      <c r="AV505" t="str">
        <f>'Raw Data'!AJ505</f>
        <v>D6_0301_00_I</v>
      </c>
      <c r="AW505">
        <f>'Raw Data'!AK505</f>
        <v>7</v>
      </c>
      <c r="AX505">
        <f>'Raw Data'!AL505</f>
        <v>7</v>
      </c>
      <c r="AY505" t="str">
        <f>'Raw Data'!AM505</f>
        <v>simple</v>
      </c>
      <c r="AZ505">
        <f>'Raw Data'!AN505</f>
        <v>710.2</v>
      </c>
      <c r="BA505">
        <f>'Raw Data'!AO505</f>
        <v>77.5</v>
      </c>
      <c r="BB505">
        <f>'Raw Data'!AP505</f>
        <v>961.1</v>
      </c>
      <c r="BC505">
        <f>'Raw Data'!AQ505</f>
        <v>-85.541359999999997</v>
      </c>
      <c r="BD505">
        <f>'Raw Data'!AR505</f>
        <v>34.882066999999999</v>
      </c>
      <c r="BE505">
        <f>'Raw Data'!AS505</f>
        <v>-85.542612000000005</v>
      </c>
      <c r="BF505">
        <f>'Raw Data'!AT505</f>
        <v>34.884293999999997</v>
      </c>
      <c r="BG505" t="str">
        <f>'Raw Data'!AU505</f>
        <v>0831030100I</v>
      </c>
      <c r="BH505">
        <f>'Raw Data'!AV505</f>
        <v>1</v>
      </c>
      <c r="BI505">
        <f>'Raw Data'!AW505</f>
        <v>83</v>
      </c>
      <c r="BJ505">
        <f>'Raw Data'!AX505</f>
        <v>301</v>
      </c>
      <c r="BK505">
        <f>'Raw Data'!AY505</f>
        <v>0</v>
      </c>
      <c r="BL505">
        <f>'Raw Data'!AZ505</f>
        <v>55</v>
      </c>
      <c r="BM505">
        <f>'Raw Data'!BA505</f>
        <v>9.49</v>
      </c>
      <c r="BN505">
        <f>'Raw Data'!BB505</f>
        <v>9.26</v>
      </c>
      <c r="BO505">
        <f>'Raw Data'!BC505</f>
        <v>1575.8</v>
      </c>
      <c r="BP505">
        <f>'Raw Data'!BD505</f>
        <v>1553.1</v>
      </c>
      <c r="BQ505">
        <f>'Raw Data'!BE505</f>
        <v>1524.6</v>
      </c>
      <c r="BR505">
        <f>'Raw Data'!BF505</f>
        <v>55</v>
      </c>
      <c r="BS505">
        <f>'Raw Data'!BG505</f>
        <v>52</v>
      </c>
      <c r="BT505">
        <f>'Raw Data'!BH505</f>
        <v>3</v>
      </c>
      <c r="BU505">
        <f>'Raw Data'!BI505</f>
        <v>42642</v>
      </c>
      <c r="BV505" t="str">
        <f>'Raw Data'!BJ505</f>
        <v>NONE</v>
      </c>
      <c r="BW505">
        <f>'Raw Data'!BK505</f>
        <v>2.7950000000000002E-3</v>
      </c>
      <c r="BX505">
        <f>'Raw Data'!BL505</f>
        <v>15093</v>
      </c>
      <c r="BY505">
        <f>'Raw Data'!BM505</f>
        <v>14733</v>
      </c>
      <c r="BZ505" t="str">
        <f>'Raw Data'!BN505</f>
        <v>0831030100I</v>
      </c>
      <c r="CA505" t="str">
        <f>'Raw Data'!BO505</f>
        <v>DADE</v>
      </c>
      <c r="CB505">
        <f>'Raw Data'!BP505</f>
        <v>1</v>
      </c>
      <c r="CC505">
        <f>'Raw Data'!BQ505</f>
        <v>30100</v>
      </c>
      <c r="CD505">
        <f>'Raw Data'!BR505</f>
        <v>6</v>
      </c>
      <c r="CE505">
        <f>'Raw Data'!BS505</f>
        <v>1</v>
      </c>
      <c r="CF505">
        <f>'Raw Data'!BT505</f>
        <v>2</v>
      </c>
      <c r="CG505">
        <f>'Raw Data'!BU505</f>
        <v>1</v>
      </c>
      <c r="CH505">
        <f>'Raw Data'!BV505</f>
        <v>1</v>
      </c>
      <c r="CI505">
        <f>'Raw Data'!BW505</f>
        <v>2</v>
      </c>
      <c r="CJ505">
        <f>'Raw Data'!BX505</f>
        <v>0</v>
      </c>
      <c r="CK505">
        <f>'Raw Data'!BY505</f>
        <v>5</v>
      </c>
      <c r="CL505" t="str">
        <f>'Raw Data'!BZ505</f>
        <v>N</v>
      </c>
      <c r="CM505">
        <f t="shared" si="109"/>
        <v>0</v>
      </c>
      <c r="CN505">
        <f>'Raw Data'!CA505</f>
        <v>83</v>
      </c>
      <c r="CO505">
        <f>'Raw Data'!CB505</f>
        <v>301</v>
      </c>
      <c r="CP505">
        <f>'Raw Data'!CC505</f>
        <v>0</v>
      </c>
      <c r="CQ505" t="str">
        <f>'Raw Data'!CD505</f>
        <v>Not Urban</v>
      </c>
      <c r="CR505" t="str">
        <f>'Raw Data'!CE505</f>
        <v>Not Urban</v>
      </c>
      <c r="CS505">
        <f>'Raw Data'!CF505</f>
        <v>0</v>
      </c>
      <c r="CT505">
        <f>'Raw Data'!CG505</f>
        <v>55</v>
      </c>
      <c r="CU505">
        <f>'Raw Data'!CH505</f>
        <v>810</v>
      </c>
      <c r="CV505" t="str">
        <f>'Raw Data'!CI505</f>
        <v xml:space="preserve"> </v>
      </c>
      <c r="CW505">
        <f>'Raw Data'!CJ505</f>
        <v>0</v>
      </c>
      <c r="CX505">
        <f>'Raw Data'!CK505</f>
        <v>0.25577100000000003</v>
      </c>
      <c r="CY505">
        <f>'Raw Data'!CL505</f>
        <v>14</v>
      </c>
      <c r="CZ505" t="str">
        <f>'Raw Data'!CM505</f>
        <v>State Mainline</v>
      </c>
      <c r="DA505">
        <f>'Raw Data'!CN505</f>
        <v>810</v>
      </c>
      <c r="DB505">
        <f>'Raw Data'!CO505</f>
        <v>166144</v>
      </c>
      <c r="DC505">
        <f>'Raw Data'!CP505</f>
        <v>4.78</v>
      </c>
      <c r="DD505">
        <f>'Raw Data'!CQ505</f>
        <v>5.04</v>
      </c>
      <c r="DE505">
        <f>'Raw Data'!CR505</f>
        <v>166144</v>
      </c>
      <c r="DF505">
        <f>'Raw Data'!CS505</f>
        <v>0</v>
      </c>
      <c r="DG505">
        <f>'Raw Data'!CT505</f>
        <v>1350.472346</v>
      </c>
      <c r="DH505">
        <f>'Raw Data'!CU505</f>
        <v>100</v>
      </c>
      <c r="DI505">
        <f>'Raw Data'!CV505</f>
        <v>14765</v>
      </c>
      <c r="DJ505">
        <f>'Raw Data'!CW505</f>
        <v>9.4129999999999995E-3</v>
      </c>
      <c r="DK505">
        <f>'Raw Data'!CX505</f>
        <v>0</v>
      </c>
      <c r="DL505">
        <f>'Raw Data'!CY505</f>
        <v>2.7950000000000002E-3</v>
      </c>
      <c r="DM505">
        <f>'Raw Data'!CZ505</f>
        <v>175</v>
      </c>
      <c r="DN505" t="str">
        <f>'Raw Data'!DA505</f>
        <v>083-0185</v>
      </c>
      <c r="DO505" t="str">
        <f>'Raw Data'!DB505</f>
        <v>5R : Rural Major Collector</v>
      </c>
      <c r="DP505" t="str">
        <f>'Raw Data'!DC505</f>
        <v>34.874105, -85.538139</v>
      </c>
      <c r="DQ505">
        <f>'Raw Data'!DD505</f>
        <v>-85.538139000000001</v>
      </c>
      <c r="DR505">
        <f>'Raw Data'!DE505</f>
        <v>34.874105</v>
      </c>
      <c r="DS505">
        <f>'Raw Data'!DF505</f>
        <v>34.874105</v>
      </c>
      <c r="DT505">
        <f>'Raw Data'!DG505</f>
        <v>-85.538139000000001</v>
      </c>
      <c r="DU505">
        <f>'Raw Data'!DH505</f>
        <v>8.5889999999999994E-3</v>
      </c>
      <c r="DV505">
        <f>'Raw Data'!DI505</f>
        <v>2.7950000000000002E-3</v>
      </c>
      <c r="DW505">
        <f>'Raw Data'!DJ505</f>
        <v>78</v>
      </c>
      <c r="DX505" s="11">
        <f t="shared" si="110"/>
        <v>830</v>
      </c>
      <c r="DY505" s="5">
        <f t="shared" si="111"/>
        <v>740</v>
      </c>
      <c r="DZ505" s="5">
        <f t="shared" si="104"/>
        <v>90</v>
      </c>
      <c r="EA505" s="5">
        <f t="shared" si="105"/>
        <v>0.12162162162162163</v>
      </c>
      <c r="EB505" s="5">
        <f t="shared" si="106"/>
        <v>785</v>
      </c>
      <c r="EC505">
        <f>'Raw Data'!DK505</f>
        <v>820</v>
      </c>
      <c r="ED505">
        <f>'Raw Data'!DL505</f>
        <v>0</v>
      </c>
      <c r="EE505">
        <f>'Raw Data'!DM505</f>
        <v>850</v>
      </c>
      <c r="EF505">
        <f>'Raw Data'!DN505</f>
        <v>0</v>
      </c>
      <c r="EG505">
        <f>'Raw Data'!DO505</f>
        <v>820</v>
      </c>
      <c r="EH505">
        <f>'Raw Data'!DP505</f>
        <v>0</v>
      </c>
      <c r="EI505">
        <f>'Raw Data'!DQ505</f>
        <v>830</v>
      </c>
      <c r="EJ505">
        <f>'Raw Data'!DR505</f>
        <v>0</v>
      </c>
      <c r="EK505">
        <f>'Raw Data'!DS505</f>
        <v>810</v>
      </c>
      <c r="EL505">
        <f>'Raw Data'!DT505</f>
        <v>7.3</v>
      </c>
      <c r="EM505">
        <f>'Raw Data'!DU505</f>
        <v>770</v>
      </c>
      <c r="EN505">
        <f>'Raw Data'!DV505</f>
        <v>7.3</v>
      </c>
      <c r="EO505">
        <f>'Raw Data'!DW505</f>
        <v>730</v>
      </c>
      <c r="EP505">
        <f>'Raw Data'!DX505</f>
        <v>7.7</v>
      </c>
      <c r="EQ505">
        <f>'Raw Data'!DY505</f>
        <v>650</v>
      </c>
      <c r="ER505">
        <f>'Raw Data'!DZ505</f>
        <v>7.1</v>
      </c>
      <c r="ES505">
        <f>'Raw Data'!EA505</f>
        <v>650</v>
      </c>
      <c r="ET505">
        <f>'Raw Data'!EB505</f>
        <v>7.1</v>
      </c>
      <c r="EU505">
        <f>'Raw Data'!EC505</f>
        <v>740</v>
      </c>
      <c r="EV505">
        <f>'Raw Data'!ED505</f>
        <v>7</v>
      </c>
      <c r="EW505">
        <f>'Raw Data'!EE505</f>
        <v>2.4599999999999999E-3</v>
      </c>
    </row>
    <row r="506" spans="1:153" x14ac:dyDescent="0.3">
      <c r="A506">
        <f>'Raw Data'!A506</f>
        <v>504</v>
      </c>
      <c r="B506" t="str">
        <f>'Raw Data'!B506</f>
        <v>Point</v>
      </c>
      <c r="C506">
        <f>'Raw Data'!C506</f>
        <v>378</v>
      </c>
      <c r="D506">
        <f>'Raw Data'!D506</f>
        <v>194</v>
      </c>
      <c r="E506" t="str">
        <f>'Raw Data'!E506</f>
        <v>Point</v>
      </c>
      <c r="F506">
        <f>'Raw Data'!F506</f>
        <v>6112362</v>
      </c>
      <c r="G506" t="str">
        <f>'Raw Data'!G506</f>
        <v>Dade County Sheriff's Office</v>
      </c>
      <c r="H506" s="3">
        <f>'Raw Data'!H506</f>
        <v>42715</v>
      </c>
      <c r="L506">
        <f t="shared" si="98"/>
        <v>0</v>
      </c>
      <c r="M506" s="5">
        <f t="shared" si="99"/>
        <v>42715</v>
      </c>
      <c r="N506" s="5">
        <f t="shared" si="107"/>
        <v>2016</v>
      </c>
      <c r="O506" s="5" t="str" cm="1">
        <f t="array" ref="O506">_xlfn.IFS(N506&lt;=2016,"before treatment",N506=2017,"unknown",N506&gt;2017,"after treatment")</f>
        <v>before treatment</v>
      </c>
      <c r="P506" s="5">
        <f t="shared" si="100"/>
        <v>1</v>
      </c>
      <c r="Q506" s="5">
        <f t="shared" si="101"/>
        <v>0</v>
      </c>
      <c r="R506" t="str">
        <f>'Raw Data'!I506</f>
        <v>Dade</v>
      </c>
      <c r="S506" t="str">
        <f>'Raw Data'!J506</f>
        <v>["State Route 301","State Route 301","WELLS RD"]</v>
      </c>
      <c r="T506" t="str">
        <f>'Raw Data'!K506</f>
        <v>Wells Rd</v>
      </c>
      <c r="U506" t="str">
        <f>'Raw Data'!L506</f>
        <v>(O) No Injury</v>
      </c>
      <c r="V506">
        <f>'Raw Data'!M506</f>
        <v>0</v>
      </c>
      <c r="W506">
        <f>'Raw Data'!N506</f>
        <v>0</v>
      </c>
      <c r="X506">
        <f>'Raw Data'!O506</f>
        <v>0</v>
      </c>
      <c r="Y506" t="str">
        <f>'Raw Data'!P506</f>
        <v>Rear End</v>
      </c>
      <c r="Z506" t="str">
        <f>'Raw Data'!Q506</f>
        <v>On Roadway - Roadway Intersection</v>
      </c>
      <c r="AA506" t="str">
        <f>'Raw Data'!R506</f>
        <v>["Motor Vehicle in Motion","Motor Vehicle in Motion"]</v>
      </c>
      <c r="AB506" t="str">
        <f>'Raw Data'!S506</f>
        <v>["Motor Vehicle in Motion","Motor Vehicle in Motion"]</v>
      </c>
      <c r="AC506" t="str">
        <f>'Raw Data'!T506</f>
        <v>Following Too Close</v>
      </c>
      <c r="AD506">
        <f>'Raw Data'!U506</f>
        <v>2</v>
      </c>
      <c r="AE506" s="5" t="str">
        <f t="shared" si="108"/>
        <v>No</v>
      </c>
      <c r="AF506" t="str">
        <f>'Raw Data'!V506</f>
        <v>["Straight","Turning Left"]</v>
      </c>
      <c r="AG506" s="5">
        <f t="shared" si="102"/>
        <v>1</v>
      </c>
      <c r="AH506" t="str">
        <f>'Raw Data'!W506</f>
        <v>["East","East"]</v>
      </c>
      <c r="AI506" t="str">
        <f>'Raw Data'!X506</f>
        <v>Daylight</v>
      </c>
      <c r="AJ506" t="str">
        <f>'Raw Data'!Y506</f>
        <v>Dry</v>
      </c>
      <c r="AK506">
        <f>'Raw Data'!Z506</f>
        <v>0</v>
      </c>
      <c r="AL506" t="str">
        <f>'Raw Data'!AA506</f>
        <v xml:space="preserve"> </v>
      </c>
      <c r="AM506" s="5">
        <f t="shared" si="103"/>
        <v>0</v>
      </c>
      <c r="AN506" t="str">
        <f>'Raw Data'!AB506</f>
        <v>Passenger Car</v>
      </c>
      <c r="AO506" t="str">
        <f>'Raw Data'!AC506</f>
        <v>0831030100I</v>
      </c>
      <c r="AP506">
        <f>'Raw Data'!AD506</f>
        <v>5.22</v>
      </c>
      <c r="AQ506">
        <f>'Raw Data'!AE506</f>
        <v>34.885114000000002</v>
      </c>
      <c r="AR506">
        <f>'Raw Data'!AF506</f>
        <v>-85.544319000000002</v>
      </c>
      <c r="AS506">
        <f>'Raw Data'!AG506</f>
        <v>78</v>
      </c>
      <c r="AT506">
        <f>'Raw Data'!AH506</f>
        <v>233</v>
      </c>
      <c r="AU506">
        <f>'Raw Data'!AI506</f>
        <v>2185</v>
      </c>
      <c r="AV506" t="str">
        <f>'Raw Data'!AJ506</f>
        <v>D6_0301_00_I</v>
      </c>
      <c r="AW506">
        <f>'Raw Data'!AK506</f>
        <v>7</v>
      </c>
      <c r="AX506">
        <f>'Raw Data'!AL506</f>
        <v>7</v>
      </c>
      <c r="AY506" t="str">
        <f>'Raw Data'!AM506</f>
        <v>simple</v>
      </c>
      <c r="AZ506">
        <f>'Raw Data'!AN506</f>
        <v>710.2</v>
      </c>
      <c r="BA506">
        <f>'Raw Data'!AO506</f>
        <v>77.5</v>
      </c>
      <c r="BB506">
        <f>'Raw Data'!AP506</f>
        <v>961.1</v>
      </c>
      <c r="BC506">
        <f>'Raw Data'!AQ506</f>
        <v>-85.541359999999997</v>
      </c>
      <c r="BD506">
        <f>'Raw Data'!AR506</f>
        <v>34.882066999999999</v>
      </c>
      <c r="BE506">
        <f>'Raw Data'!AS506</f>
        <v>-85.542612000000005</v>
      </c>
      <c r="BF506">
        <f>'Raw Data'!AT506</f>
        <v>34.884293999999997</v>
      </c>
      <c r="BG506" t="str">
        <f>'Raw Data'!AU506</f>
        <v>0831030100I</v>
      </c>
      <c r="BH506">
        <f>'Raw Data'!AV506</f>
        <v>1</v>
      </c>
      <c r="BI506">
        <f>'Raw Data'!AW506</f>
        <v>83</v>
      </c>
      <c r="BJ506">
        <f>'Raw Data'!AX506</f>
        <v>301</v>
      </c>
      <c r="BK506">
        <f>'Raw Data'!AY506</f>
        <v>0</v>
      </c>
      <c r="BL506">
        <f>'Raw Data'!AZ506</f>
        <v>55</v>
      </c>
      <c r="BM506">
        <f>'Raw Data'!BA506</f>
        <v>9.49</v>
      </c>
      <c r="BN506">
        <f>'Raw Data'!BB506</f>
        <v>9.26</v>
      </c>
      <c r="BO506">
        <f>'Raw Data'!BC506</f>
        <v>1575.8</v>
      </c>
      <c r="BP506">
        <f>'Raw Data'!BD506</f>
        <v>1553.1</v>
      </c>
      <c r="BQ506">
        <f>'Raw Data'!BE506</f>
        <v>1524.6</v>
      </c>
      <c r="BR506">
        <f>'Raw Data'!BF506</f>
        <v>55</v>
      </c>
      <c r="BS506">
        <f>'Raw Data'!BG506</f>
        <v>52</v>
      </c>
      <c r="BT506">
        <f>'Raw Data'!BH506</f>
        <v>3</v>
      </c>
      <c r="BU506">
        <f>'Raw Data'!BI506</f>
        <v>42642</v>
      </c>
      <c r="BV506" t="str">
        <f>'Raw Data'!BJ506</f>
        <v>NONE</v>
      </c>
      <c r="BW506">
        <f>'Raw Data'!BK506</f>
        <v>2.7950000000000002E-3</v>
      </c>
      <c r="BX506">
        <f>'Raw Data'!BL506</f>
        <v>15093</v>
      </c>
      <c r="BY506">
        <f>'Raw Data'!BM506</f>
        <v>14733</v>
      </c>
      <c r="BZ506" t="str">
        <f>'Raw Data'!BN506</f>
        <v>0831030100I</v>
      </c>
      <c r="CA506" t="str">
        <f>'Raw Data'!BO506</f>
        <v>DADE</v>
      </c>
      <c r="CB506">
        <f>'Raw Data'!BP506</f>
        <v>1</v>
      </c>
      <c r="CC506">
        <f>'Raw Data'!BQ506</f>
        <v>30100</v>
      </c>
      <c r="CD506">
        <f>'Raw Data'!BR506</f>
        <v>6</v>
      </c>
      <c r="CE506">
        <f>'Raw Data'!BS506</f>
        <v>1</v>
      </c>
      <c r="CF506">
        <f>'Raw Data'!BT506</f>
        <v>2</v>
      </c>
      <c r="CG506">
        <f>'Raw Data'!BU506</f>
        <v>1</v>
      </c>
      <c r="CH506">
        <f>'Raw Data'!BV506</f>
        <v>1</v>
      </c>
      <c r="CI506">
        <f>'Raw Data'!BW506</f>
        <v>2</v>
      </c>
      <c r="CJ506">
        <f>'Raw Data'!BX506</f>
        <v>0</v>
      </c>
      <c r="CK506">
        <f>'Raw Data'!BY506</f>
        <v>5</v>
      </c>
      <c r="CL506" t="str">
        <f>'Raw Data'!BZ506</f>
        <v>N</v>
      </c>
      <c r="CM506">
        <f t="shared" si="109"/>
        <v>0</v>
      </c>
      <c r="CN506">
        <f>'Raw Data'!CA506</f>
        <v>83</v>
      </c>
      <c r="CO506">
        <f>'Raw Data'!CB506</f>
        <v>301</v>
      </c>
      <c r="CP506">
        <f>'Raw Data'!CC506</f>
        <v>0</v>
      </c>
      <c r="CQ506" t="str">
        <f>'Raw Data'!CD506</f>
        <v>Not Urban</v>
      </c>
      <c r="CR506" t="str">
        <f>'Raw Data'!CE506</f>
        <v>Not Urban</v>
      </c>
      <c r="CS506">
        <f>'Raw Data'!CF506</f>
        <v>0</v>
      </c>
      <c r="CT506">
        <f>'Raw Data'!CG506</f>
        <v>55</v>
      </c>
      <c r="CU506">
        <f>'Raw Data'!CH506</f>
        <v>810</v>
      </c>
      <c r="CV506" t="str">
        <f>'Raw Data'!CI506</f>
        <v xml:space="preserve"> </v>
      </c>
      <c r="CW506">
        <f>'Raw Data'!CJ506</f>
        <v>0</v>
      </c>
      <c r="CX506">
        <f>'Raw Data'!CK506</f>
        <v>0.25577100000000003</v>
      </c>
      <c r="CY506">
        <f>'Raw Data'!CL506</f>
        <v>14</v>
      </c>
      <c r="CZ506" t="str">
        <f>'Raw Data'!CM506</f>
        <v>State Mainline</v>
      </c>
      <c r="DA506">
        <f>'Raw Data'!CN506</f>
        <v>810</v>
      </c>
      <c r="DB506">
        <f>'Raw Data'!CO506</f>
        <v>166144</v>
      </c>
      <c r="DC506">
        <f>'Raw Data'!CP506</f>
        <v>4.78</v>
      </c>
      <c r="DD506">
        <f>'Raw Data'!CQ506</f>
        <v>5.04</v>
      </c>
      <c r="DE506">
        <f>'Raw Data'!CR506</f>
        <v>166144</v>
      </c>
      <c r="DF506">
        <f>'Raw Data'!CS506</f>
        <v>0</v>
      </c>
      <c r="DG506">
        <f>'Raw Data'!CT506</f>
        <v>1350.472346</v>
      </c>
      <c r="DH506">
        <f>'Raw Data'!CU506</f>
        <v>100</v>
      </c>
      <c r="DI506">
        <f>'Raw Data'!CV506</f>
        <v>14765</v>
      </c>
      <c r="DJ506">
        <f>'Raw Data'!CW506</f>
        <v>9.4129999999999995E-3</v>
      </c>
      <c r="DK506">
        <f>'Raw Data'!CX506</f>
        <v>0</v>
      </c>
      <c r="DL506">
        <f>'Raw Data'!CY506</f>
        <v>2.7950000000000002E-3</v>
      </c>
      <c r="DM506">
        <f>'Raw Data'!CZ506</f>
        <v>175</v>
      </c>
      <c r="DN506" t="str">
        <f>'Raw Data'!DA506</f>
        <v>083-0185</v>
      </c>
      <c r="DO506" t="str">
        <f>'Raw Data'!DB506</f>
        <v>5R : Rural Major Collector</v>
      </c>
      <c r="DP506" t="str">
        <f>'Raw Data'!DC506</f>
        <v>34.874105, -85.538139</v>
      </c>
      <c r="DQ506">
        <f>'Raw Data'!DD506</f>
        <v>-85.538139000000001</v>
      </c>
      <c r="DR506">
        <f>'Raw Data'!DE506</f>
        <v>34.874105</v>
      </c>
      <c r="DS506">
        <f>'Raw Data'!DF506</f>
        <v>34.874105</v>
      </c>
      <c r="DT506">
        <f>'Raw Data'!DG506</f>
        <v>-85.538139000000001</v>
      </c>
      <c r="DU506">
        <f>'Raw Data'!DH506</f>
        <v>8.5889999999999994E-3</v>
      </c>
      <c r="DV506">
        <f>'Raw Data'!DI506</f>
        <v>2.7950000000000002E-3</v>
      </c>
      <c r="DW506">
        <f>'Raw Data'!DJ506</f>
        <v>78</v>
      </c>
      <c r="DX506" s="11">
        <f t="shared" si="110"/>
        <v>830</v>
      </c>
      <c r="DY506" s="5">
        <f t="shared" si="111"/>
        <v>740</v>
      </c>
      <c r="DZ506" s="5">
        <f t="shared" si="104"/>
        <v>90</v>
      </c>
      <c r="EA506" s="5">
        <f t="shared" si="105"/>
        <v>0.12162162162162163</v>
      </c>
      <c r="EB506" s="5">
        <f t="shared" si="106"/>
        <v>785</v>
      </c>
      <c r="EC506">
        <f>'Raw Data'!DK506</f>
        <v>820</v>
      </c>
      <c r="ED506">
        <f>'Raw Data'!DL506</f>
        <v>0</v>
      </c>
      <c r="EE506">
        <f>'Raw Data'!DM506</f>
        <v>850</v>
      </c>
      <c r="EF506">
        <f>'Raw Data'!DN506</f>
        <v>0</v>
      </c>
      <c r="EG506">
        <f>'Raw Data'!DO506</f>
        <v>820</v>
      </c>
      <c r="EH506">
        <f>'Raw Data'!DP506</f>
        <v>0</v>
      </c>
      <c r="EI506">
        <f>'Raw Data'!DQ506</f>
        <v>830</v>
      </c>
      <c r="EJ506">
        <f>'Raw Data'!DR506</f>
        <v>0</v>
      </c>
      <c r="EK506">
        <f>'Raw Data'!DS506</f>
        <v>810</v>
      </c>
      <c r="EL506">
        <f>'Raw Data'!DT506</f>
        <v>7.3</v>
      </c>
      <c r="EM506">
        <f>'Raw Data'!DU506</f>
        <v>770</v>
      </c>
      <c r="EN506">
        <f>'Raw Data'!DV506</f>
        <v>7.3</v>
      </c>
      <c r="EO506">
        <f>'Raw Data'!DW506</f>
        <v>730</v>
      </c>
      <c r="EP506">
        <f>'Raw Data'!DX506</f>
        <v>7.7</v>
      </c>
      <c r="EQ506">
        <f>'Raw Data'!DY506</f>
        <v>650</v>
      </c>
      <c r="ER506">
        <f>'Raw Data'!DZ506</f>
        <v>7.1</v>
      </c>
      <c r="ES506">
        <f>'Raw Data'!EA506</f>
        <v>650</v>
      </c>
      <c r="ET506">
        <f>'Raw Data'!EB506</f>
        <v>7.1</v>
      </c>
      <c r="EU506">
        <f>'Raw Data'!EC506</f>
        <v>740</v>
      </c>
      <c r="EV506">
        <f>'Raw Data'!ED506</f>
        <v>7</v>
      </c>
      <c r="EW506">
        <f>'Raw Data'!EE506</f>
        <v>1.8940000000000001E-3</v>
      </c>
    </row>
    <row r="507" spans="1:153" x14ac:dyDescent="0.3">
      <c r="A507">
        <f>'Raw Data'!A507</f>
        <v>505</v>
      </c>
      <c r="B507" t="str">
        <f>'Raw Data'!B507</f>
        <v>Point</v>
      </c>
      <c r="C507">
        <f>'Raw Data'!C507</f>
        <v>549</v>
      </c>
      <c r="D507">
        <f>'Raw Data'!D507</f>
        <v>287</v>
      </c>
      <c r="E507" t="str">
        <f>'Raw Data'!E507</f>
        <v>Point</v>
      </c>
      <c r="F507">
        <f>'Raw Data'!F507</f>
        <v>5386727</v>
      </c>
      <c r="G507" t="str">
        <f>'Raw Data'!G507</f>
        <v>Gsp Post 00</v>
      </c>
      <c r="H507" s="3">
        <f>'Raw Data'!H507</f>
        <v>42226</v>
      </c>
      <c r="L507">
        <f t="shared" si="98"/>
        <v>0</v>
      </c>
      <c r="M507" s="5">
        <f t="shared" si="99"/>
        <v>42226</v>
      </c>
      <c r="N507" s="5">
        <f t="shared" si="107"/>
        <v>2015</v>
      </c>
      <c r="O507" s="5" t="str" cm="1">
        <f t="array" ref="O507">_xlfn.IFS(N507&lt;=2016,"before treatment",N507=2017,"unknown",N507&gt;2017,"after treatment")</f>
        <v>before treatment</v>
      </c>
      <c r="P507" s="5">
        <f t="shared" si="100"/>
        <v>1</v>
      </c>
      <c r="Q507" s="5">
        <f t="shared" si="101"/>
        <v>0</v>
      </c>
      <c r="R507" t="str">
        <f>'Raw Data'!I507</f>
        <v>Dade</v>
      </c>
      <c r="S507" t="str">
        <f>'Raw Data'!J507</f>
        <v>["McBryar Rd","State Route 301","State Route 301"]</v>
      </c>
      <c r="T507" t="str">
        <f>'Raw Data'!K507</f>
        <v>Mcbryar Rd</v>
      </c>
      <c r="U507" t="str">
        <f>'Raw Data'!L507</f>
        <v>(C) Possible Injury / Complaint</v>
      </c>
      <c r="V507">
        <f>'Raw Data'!M507</f>
        <v>0</v>
      </c>
      <c r="W507">
        <f>'Raw Data'!N507</f>
        <v>0</v>
      </c>
      <c r="X507">
        <f>'Raw Data'!O507</f>
        <v>0</v>
      </c>
      <c r="Y507" t="str">
        <f>'Raw Data'!P507</f>
        <v>Not a Collision with Motor Vehicle</v>
      </c>
      <c r="Z507" t="str">
        <f>'Raw Data'!Q507</f>
        <v>On Roadway - Roadway Intersection</v>
      </c>
      <c r="AA507" t="str">
        <f>'Raw Data'!R507</f>
        <v>["Motor Vehicle in Motion","Motor Vehicle in Motion"]</v>
      </c>
      <c r="AB507" t="str">
        <f>'Raw Data'!S507</f>
        <v>["Motor Vehicle in Motion","Motor Vehicle in Motion"]</v>
      </c>
      <c r="AC507" t="str">
        <f>'Raw Data'!T507</f>
        <v>["Following Too Close","Other"]</v>
      </c>
      <c r="AD507">
        <f>'Raw Data'!U507</f>
        <v>2</v>
      </c>
      <c r="AE507" s="5" t="str">
        <f t="shared" si="108"/>
        <v>No</v>
      </c>
      <c r="AF507" t="str">
        <f>'Raw Data'!V507</f>
        <v>["Straight","Turning Left"]</v>
      </c>
      <c r="AG507" s="5">
        <f t="shared" si="102"/>
        <v>1</v>
      </c>
      <c r="AH507" t="str">
        <f>'Raw Data'!W507</f>
        <v>["North","West"]</v>
      </c>
      <c r="AI507" t="str">
        <f>'Raw Data'!X507</f>
        <v>Dark-Not Lighted</v>
      </c>
      <c r="AJ507" t="str">
        <f>'Raw Data'!Y507</f>
        <v>Dry</v>
      </c>
      <c r="AK507">
        <f>'Raw Data'!Z507</f>
        <v>0</v>
      </c>
      <c r="AL507" t="str">
        <f>'Raw Data'!AA507</f>
        <v>["Lap and Shoulder Belt Used","Lap and Shoulder Belt Used","Lap and Shoulder Belt Used"]</v>
      </c>
      <c r="AM507" s="5">
        <f t="shared" si="103"/>
        <v>0</v>
      </c>
      <c r="AN507" t="str">
        <f>'Raw Data'!AB507</f>
        <v>["Single Unit Truck","Sports Utility Vehicle (SUV)"]</v>
      </c>
      <c r="AO507" t="str">
        <f>'Raw Data'!AC507</f>
        <v>0831030100I</v>
      </c>
      <c r="AP507">
        <f>'Raw Data'!AD507</f>
        <v>5.25</v>
      </c>
      <c r="AQ507">
        <f>'Raw Data'!AE507</f>
        <v>34.885356000000002</v>
      </c>
      <c r="AR507">
        <f>'Raw Data'!AF507</f>
        <v>-85.544832999999997</v>
      </c>
      <c r="AS507">
        <f>'Raw Data'!AG507</f>
        <v>78</v>
      </c>
      <c r="AT507">
        <f>'Raw Data'!AH507</f>
        <v>233</v>
      </c>
      <c r="AU507">
        <f>'Raw Data'!AI507</f>
        <v>2185</v>
      </c>
      <c r="AV507" t="str">
        <f>'Raw Data'!AJ507</f>
        <v>D6_0301_00_I</v>
      </c>
      <c r="AW507">
        <f>'Raw Data'!AK507</f>
        <v>7</v>
      </c>
      <c r="AX507">
        <f>'Raw Data'!AL507</f>
        <v>7</v>
      </c>
      <c r="AY507" t="str">
        <f>'Raw Data'!AM507</f>
        <v>simple</v>
      </c>
      <c r="AZ507">
        <f>'Raw Data'!AN507</f>
        <v>710.2</v>
      </c>
      <c r="BA507">
        <f>'Raw Data'!AO507</f>
        <v>77.5</v>
      </c>
      <c r="BB507">
        <f>'Raw Data'!AP507</f>
        <v>961.1</v>
      </c>
      <c r="BC507">
        <f>'Raw Data'!AQ507</f>
        <v>-85.541359999999997</v>
      </c>
      <c r="BD507">
        <f>'Raw Data'!AR507</f>
        <v>34.882066999999999</v>
      </c>
      <c r="BE507">
        <f>'Raw Data'!AS507</f>
        <v>-85.542612000000005</v>
      </c>
      <c r="BF507">
        <f>'Raw Data'!AT507</f>
        <v>34.884293999999997</v>
      </c>
      <c r="BG507" t="str">
        <f>'Raw Data'!AU507</f>
        <v>0831030100I</v>
      </c>
      <c r="BH507">
        <f>'Raw Data'!AV507</f>
        <v>1</v>
      </c>
      <c r="BI507">
        <f>'Raw Data'!AW507</f>
        <v>83</v>
      </c>
      <c r="BJ507">
        <f>'Raw Data'!AX507</f>
        <v>301</v>
      </c>
      <c r="BK507">
        <f>'Raw Data'!AY507</f>
        <v>0</v>
      </c>
      <c r="BL507">
        <f>'Raw Data'!AZ507</f>
        <v>55</v>
      </c>
      <c r="BM507">
        <f>'Raw Data'!BA507</f>
        <v>9.49</v>
      </c>
      <c r="BN507">
        <f>'Raw Data'!BB507</f>
        <v>9.26</v>
      </c>
      <c r="BO507">
        <f>'Raw Data'!BC507</f>
        <v>1575.8</v>
      </c>
      <c r="BP507">
        <f>'Raw Data'!BD507</f>
        <v>1553.1</v>
      </c>
      <c r="BQ507">
        <f>'Raw Data'!BE507</f>
        <v>1524.6</v>
      </c>
      <c r="BR507">
        <f>'Raw Data'!BF507</f>
        <v>55</v>
      </c>
      <c r="BS507">
        <f>'Raw Data'!BG507</f>
        <v>52</v>
      </c>
      <c r="BT507">
        <f>'Raw Data'!BH507</f>
        <v>3</v>
      </c>
      <c r="BU507">
        <f>'Raw Data'!BI507</f>
        <v>42642</v>
      </c>
      <c r="BV507" t="str">
        <f>'Raw Data'!BJ507</f>
        <v>NONE</v>
      </c>
      <c r="BW507">
        <f>'Raw Data'!BK507</f>
        <v>2.7950000000000002E-3</v>
      </c>
      <c r="BX507">
        <f>'Raw Data'!BL507</f>
        <v>15093</v>
      </c>
      <c r="BY507">
        <f>'Raw Data'!BM507</f>
        <v>14733</v>
      </c>
      <c r="BZ507" t="str">
        <f>'Raw Data'!BN507</f>
        <v>0831030100I</v>
      </c>
      <c r="CA507" t="str">
        <f>'Raw Data'!BO507</f>
        <v>DADE</v>
      </c>
      <c r="CB507">
        <f>'Raw Data'!BP507</f>
        <v>1</v>
      </c>
      <c r="CC507">
        <f>'Raw Data'!BQ507</f>
        <v>30100</v>
      </c>
      <c r="CD507">
        <f>'Raw Data'!BR507</f>
        <v>6</v>
      </c>
      <c r="CE507">
        <f>'Raw Data'!BS507</f>
        <v>1</v>
      </c>
      <c r="CF507">
        <f>'Raw Data'!BT507</f>
        <v>2</v>
      </c>
      <c r="CG507">
        <f>'Raw Data'!BU507</f>
        <v>1</v>
      </c>
      <c r="CH507">
        <f>'Raw Data'!BV507</f>
        <v>1</v>
      </c>
      <c r="CI507">
        <f>'Raw Data'!BW507</f>
        <v>2</v>
      </c>
      <c r="CJ507">
        <f>'Raw Data'!BX507</f>
        <v>0</v>
      </c>
      <c r="CK507">
        <f>'Raw Data'!BY507</f>
        <v>5</v>
      </c>
      <c r="CL507" t="str">
        <f>'Raw Data'!BZ507</f>
        <v>N</v>
      </c>
      <c r="CM507">
        <f t="shared" si="109"/>
        <v>0</v>
      </c>
      <c r="CN507">
        <f>'Raw Data'!CA507</f>
        <v>83</v>
      </c>
      <c r="CO507">
        <f>'Raw Data'!CB507</f>
        <v>301</v>
      </c>
      <c r="CP507">
        <f>'Raw Data'!CC507</f>
        <v>0</v>
      </c>
      <c r="CQ507" t="str">
        <f>'Raw Data'!CD507</f>
        <v>Not Urban</v>
      </c>
      <c r="CR507" t="str">
        <f>'Raw Data'!CE507</f>
        <v>Not Urban</v>
      </c>
      <c r="CS507">
        <f>'Raw Data'!CF507</f>
        <v>0</v>
      </c>
      <c r="CT507">
        <f>'Raw Data'!CG507</f>
        <v>55</v>
      </c>
      <c r="CU507">
        <f>'Raw Data'!CH507</f>
        <v>810</v>
      </c>
      <c r="CV507" t="str">
        <f>'Raw Data'!CI507</f>
        <v xml:space="preserve"> </v>
      </c>
      <c r="CW507">
        <f>'Raw Data'!CJ507</f>
        <v>0</v>
      </c>
      <c r="CX507">
        <f>'Raw Data'!CK507</f>
        <v>0.25577100000000003</v>
      </c>
      <c r="CY507">
        <f>'Raw Data'!CL507</f>
        <v>14</v>
      </c>
      <c r="CZ507" t="str">
        <f>'Raw Data'!CM507</f>
        <v>State Mainline</v>
      </c>
      <c r="DA507">
        <f>'Raw Data'!CN507</f>
        <v>810</v>
      </c>
      <c r="DB507">
        <f>'Raw Data'!CO507</f>
        <v>166144</v>
      </c>
      <c r="DC507">
        <f>'Raw Data'!CP507</f>
        <v>4.78</v>
      </c>
      <c r="DD507">
        <f>'Raw Data'!CQ507</f>
        <v>5.04</v>
      </c>
      <c r="DE507">
        <f>'Raw Data'!CR507</f>
        <v>166144</v>
      </c>
      <c r="DF507">
        <f>'Raw Data'!CS507</f>
        <v>0</v>
      </c>
      <c r="DG507">
        <f>'Raw Data'!CT507</f>
        <v>1350.472346</v>
      </c>
      <c r="DH507">
        <f>'Raw Data'!CU507</f>
        <v>100</v>
      </c>
      <c r="DI507">
        <f>'Raw Data'!CV507</f>
        <v>14765</v>
      </c>
      <c r="DJ507">
        <f>'Raw Data'!CW507</f>
        <v>9.4129999999999995E-3</v>
      </c>
      <c r="DK507">
        <f>'Raw Data'!CX507</f>
        <v>0</v>
      </c>
      <c r="DL507">
        <f>'Raw Data'!CY507</f>
        <v>2.7950000000000002E-3</v>
      </c>
      <c r="DM507">
        <f>'Raw Data'!CZ507</f>
        <v>175</v>
      </c>
      <c r="DN507" t="str">
        <f>'Raw Data'!DA507</f>
        <v>083-0185</v>
      </c>
      <c r="DO507" t="str">
        <f>'Raw Data'!DB507</f>
        <v>5R : Rural Major Collector</v>
      </c>
      <c r="DP507" t="str">
        <f>'Raw Data'!DC507</f>
        <v>34.874105, -85.538139</v>
      </c>
      <c r="DQ507">
        <f>'Raw Data'!DD507</f>
        <v>-85.538139000000001</v>
      </c>
      <c r="DR507">
        <f>'Raw Data'!DE507</f>
        <v>34.874105</v>
      </c>
      <c r="DS507">
        <f>'Raw Data'!DF507</f>
        <v>34.874105</v>
      </c>
      <c r="DT507">
        <f>'Raw Data'!DG507</f>
        <v>-85.538139000000001</v>
      </c>
      <c r="DU507">
        <f>'Raw Data'!DH507</f>
        <v>8.5889999999999994E-3</v>
      </c>
      <c r="DV507">
        <f>'Raw Data'!DI507</f>
        <v>2.7950000000000002E-3</v>
      </c>
      <c r="DW507">
        <f>'Raw Data'!DJ507</f>
        <v>78</v>
      </c>
      <c r="DX507" s="11">
        <f t="shared" si="110"/>
        <v>830</v>
      </c>
      <c r="DY507" s="5">
        <f t="shared" si="111"/>
        <v>740</v>
      </c>
      <c r="DZ507" s="5">
        <f t="shared" si="104"/>
        <v>90</v>
      </c>
      <c r="EA507" s="5">
        <f t="shared" si="105"/>
        <v>0.12162162162162163</v>
      </c>
      <c r="EB507" s="5">
        <f t="shared" si="106"/>
        <v>785</v>
      </c>
      <c r="EC507">
        <f>'Raw Data'!DK507</f>
        <v>820</v>
      </c>
      <c r="ED507">
        <f>'Raw Data'!DL507</f>
        <v>0</v>
      </c>
      <c r="EE507">
        <f>'Raw Data'!DM507</f>
        <v>850</v>
      </c>
      <c r="EF507">
        <f>'Raw Data'!DN507</f>
        <v>0</v>
      </c>
      <c r="EG507">
        <f>'Raw Data'!DO507</f>
        <v>820</v>
      </c>
      <c r="EH507">
        <f>'Raw Data'!DP507</f>
        <v>0</v>
      </c>
      <c r="EI507">
        <f>'Raw Data'!DQ507</f>
        <v>830</v>
      </c>
      <c r="EJ507">
        <f>'Raw Data'!DR507</f>
        <v>0</v>
      </c>
      <c r="EK507">
        <f>'Raw Data'!DS507</f>
        <v>810</v>
      </c>
      <c r="EL507">
        <f>'Raw Data'!DT507</f>
        <v>7.3</v>
      </c>
      <c r="EM507">
        <f>'Raw Data'!DU507</f>
        <v>770</v>
      </c>
      <c r="EN507">
        <f>'Raw Data'!DV507</f>
        <v>7.3</v>
      </c>
      <c r="EO507">
        <f>'Raw Data'!DW507</f>
        <v>730</v>
      </c>
      <c r="EP507">
        <f>'Raw Data'!DX507</f>
        <v>7.7</v>
      </c>
      <c r="EQ507">
        <f>'Raw Data'!DY507</f>
        <v>650</v>
      </c>
      <c r="ER507">
        <f>'Raw Data'!DZ507</f>
        <v>7.1</v>
      </c>
      <c r="ES507">
        <f>'Raw Data'!EA507</f>
        <v>650</v>
      </c>
      <c r="ET507">
        <f>'Raw Data'!EB507</f>
        <v>7.1</v>
      </c>
      <c r="EU507">
        <f>'Raw Data'!EC507</f>
        <v>740</v>
      </c>
      <c r="EV507">
        <f>'Raw Data'!ED507</f>
        <v>7</v>
      </c>
      <c r="EW507">
        <f>'Raw Data'!EE507</f>
        <v>2.4620000000000002E-3</v>
      </c>
    </row>
    <row r="508" spans="1:153" x14ac:dyDescent="0.3">
      <c r="A508">
        <f>'Raw Data'!A508</f>
        <v>506</v>
      </c>
      <c r="B508" t="str">
        <f>'Raw Data'!B508</f>
        <v>Point</v>
      </c>
      <c r="C508">
        <f>'Raw Data'!C508</f>
        <v>594</v>
      </c>
      <c r="D508">
        <f>'Raw Data'!D508</f>
        <v>201</v>
      </c>
      <c r="E508" t="str">
        <f>'Raw Data'!E508</f>
        <v>Point</v>
      </c>
      <c r="F508">
        <f>'Raw Data'!F508</f>
        <v>5994881</v>
      </c>
      <c r="G508" t="str">
        <f>'Raw Data'!G508</f>
        <v>Gsp Post 00</v>
      </c>
      <c r="H508" s="3">
        <f>'Raw Data'!H508</f>
        <v>42684</v>
      </c>
      <c r="L508">
        <f t="shared" si="98"/>
        <v>0</v>
      </c>
      <c r="M508" s="5">
        <f t="shared" si="99"/>
        <v>42684</v>
      </c>
      <c r="N508" s="5">
        <f t="shared" si="107"/>
        <v>2016</v>
      </c>
      <c r="O508" s="5" t="str" cm="1">
        <f t="array" ref="O508">_xlfn.IFS(N508&lt;=2016,"before treatment",N508=2017,"unknown",N508&gt;2017,"after treatment")</f>
        <v>before treatment</v>
      </c>
      <c r="P508" s="5">
        <f t="shared" si="100"/>
        <v>1</v>
      </c>
      <c r="Q508" s="5">
        <f t="shared" si="101"/>
        <v>0</v>
      </c>
      <c r="R508" t="str">
        <f>'Raw Data'!I508</f>
        <v>Dade</v>
      </c>
      <c r="S508" t="str">
        <f>'Raw Data'!J508</f>
        <v>State Route 301</v>
      </c>
      <c r="T508" t="str">
        <f>'Raw Data'!K508</f>
        <v>Wells Rd</v>
      </c>
      <c r="U508" t="str">
        <f>'Raw Data'!L508</f>
        <v>(O) No Injury</v>
      </c>
      <c r="V508">
        <f>'Raw Data'!M508</f>
        <v>0</v>
      </c>
      <c r="W508">
        <f>'Raw Data'!N508</f>
        <v>0</v>
      </c>
      <c r="X508">
        <f>'Raw Data'!O508</f>
        <v>0</v>
      </c>
      <c r="Y508" t="str">
        <f>'Raw Data'!P508</f>
        <v>Rear End</v>
      </c>
      <c r="Z508" t="str">
        <f>'Raw Data'!Q508</f>
        <v>On Roadway - Roadway Intersection</v>
      </c>
      <c r="AA508" t="str">
        <f>'Raw Data'!R508</f>
        <v>["Motor Vehicle in Motion","Motor Vehicle in Motion"]</v>
      </c>
      <c r="AB508" t="str">
        <f>'Raw Data'!S508</f>
        <v>["Motor Vehicle in Motion","Motor Vehicle in Motion"]</v>
      </c>
      <c r="AC508" t="str">
        <f>'Raw Data'!T508</f>
        <v>["Following Too Close","No Contributing Factors"]</v>
      </c>
      <c r="AD508">
        <f>'Raw Data'!U508</f>
        <v>2</v>
      </c>
      <c r="AE508" s="5" t="str">
        <f t="shared" si="108"/>
        <v>No</v>
      </c>
      <c r="AF508" t="str">
        <f>'Raw Data'!V508</f>
        <v>["Stopped","Straight"]</v>
      </c>
      <c r="AG508" s="5">
        <f t="shared" si="102"/>
        <v>0</v>
      </c>
      <c r="AH508" t="str">
        <f>'Raw Data'!W508</f>
        <v>["North","North"]</v>
      </c>
      <c r="AI508" t="str">
        <f>'Raw Data'!X508</f>
        <v>Daylight</v>
      </c>
      <c r="AJ508" t="str">
        <f>'Raw Data'!Y508</f>
        <v>Dry</v>
      </c>
      <c r="AK508">
        <f>'Raw Data'!Z508</f>
        <v>0</v>
      </c>
      <c r="AL508" t="str">
        <f>'Raw Data'!AA508</f>
        <v>["Lap and Shoulder Belt Used","Lap and Shoulder Belt Used"]</v>
      </c>
      <c r="AM508" s="5">
        <f t="shared" si="103"/>
        <v>0</v>
      </c>
      <c r="AN508" t="str">
        <f>'Raw Data'!AB508</f>
        <v>["Passenger Car","Sports Utility Vehicle (SUV)"]</v>
      </c>
      <c r="AO508" t="str">
        <f>'Raw Data'!AC508</f>
        <v>0831030100I</v>
      </c>
      <c r="AP508">
        <f>'Raw Data'!AD508</f>
        <v>5.2257499999999997</v>
      </c>
      <c r="AQ508">
        <f>'Raw Data'!AE508</f>
        <v>34.885164000000003</v>
      </c>
      <c r="AR508">
        <f>'Raw Data'!AF508</f>
        <v>-85.544424000000006</v>
      </c>
      <c r="AS508">
        <f>'Raw Data'!AG508</f>
        <v>78</v>
      </c>
      <c r="AT508">
        <f>'Raw Data'!AH508</f>
        <v>233</v>
      </c>
      <c r="AU508">
        <f>'Raw Data'!AI508</f>
        <v>2185</v>
      </c>
      <c r="AV508" t="str">
        <f>'Raw Data'!AJ508</f>
        <v>D6_0301_00_I</v>
      </c>
      <c r="AW508">
        <f>'Raw Data'!AK508</f>
        <v>7</v>
      </c>
      <c r="AX508">
        <f>'Raw Data'!AL508</f>
        <v>7</v>
      </c>
      <c r="AY508" t="str">
        <f>'Raw Data'!AM508</f>
        <v>simple</v>
      </c>
      <c r="AZ508">
        <f>'Raw Data'!AN508</f>
        <v>710.2</v>
      </c>
      <c r="BA508">
        <f>'Raw Data'!AO508</f>
        <v>77.5</v>
      </c>
      <c r="BB508">
        <f>'Raw Data'!AP508</f>
        <v>961.1</v>
      </c>
      <c r="BC508">
        <f>'Raw Data'!AQ508</f>
        <v>-85.541359999999997</v>
      </c>
      <c r="BD508">
        <f>'Raw Data'!AR508</f>
        <v>34.882066999999999</v>
      </c>
      <c r="BE508">
        <f>'Raw Data'!AS508</f>
        <v>-85.542612000000005</v>
      </c>
      <c r="BF508">
        <f>'Raw Data'!AT508</f>
        <v>34.884293999999997</v>
      </c>
      <c r="BG508" t="str">
        <f>'Raw Data'!AU508</f>
        <v>0831030100I</v>
      </c>
      <c r="BH508">
        <f>'Raw Data'!AV508</f>
        <v>1</v>
      </c>
      <c r="BI508">
        <f>'Raw Data'!AW508</f>
        <v>83</v>
      </c>
      <c r="BJ508">
        <f>'Raw Data'!AX508</f>
        <v>301</v>
      </c>
      <c r="BK508">
        <f>'Raw Data'!AY508</f>
        <v>0</v>
      </c>
      <c r="BL508">
        <f>'Raw Data'!AZ508</f>
        <v>55</v>
      </c>
      <c r="BM508">
        <f>'Raw Data'!BA508</f>
        <v>9.49</v>
      </c>
      <c r="BN508">
        <f>'Raw Data'!BB508</f>
        <v>9.26</v>
      </c>
      <c r="BO508">
        <f>'Raw Data'!BC508</f>
        <v>1575.8</v>
      </c>
      <c r="BP508">
        <f>'Raw Data'!BD508</f>
        <v>1553.1</v>
      </c>
      <c r="BQ508">
        <f>'Raw Data'!BE508</f>
        <v>1524.6</v>
      </c>
      <c r="BR508">
        <f>'Raw Data'!BF508</f>
        <v>55</v>
      </c>
      <c r="BS508">
        <f>'Raw Data'!BG508</f>
        <v>52</v>
      </c>
      <c r="BT508">
        <f>'Raw Data'!BH508</f>
        <v>3</v>
      </c>
      <c r="BU508">
        <f>'Raw Data'!BI508</f>
        <v>42642</v>
      </c>
      <c r="BV508" t="str">
        <f>'Raw Data'!BJ508</f>
        <v>NONE</v>
      </c>
      <c r="BW508">
        <f>'Raw Data'!BK508</f>
        <v>2.7950000000000002E-3</v>
      </c>
      <c r="BX508">
        <f>'Raw Data'!BL508</f>
        <v>15093</v>
      </c>
      <c r="BY508">
        <f>'Raw Data'!BM508</f>
        <v>14733</v>
      </c>
      <c r="BZ508" t="str">
        <f>'Raw Data'!BN508</f>
        <v>0831030100I</v>
      </c>
      <c r="CA508" t="str">
        <f>'Raw Data'!BO508</f>
        <v>DADE</v>
      </c>
      <c r="CB508">
        <f>'Raw Data'!BP508</f>
        <v>1</v>
      </c>
      <c r="CC508">
        <f>'Raw Data'!BQ508</f>
        <v>30100</v>
      </c>
      <c r="CD508">
        <f>'Raw Data'!BR508</f>
        <v>6</v>
      </c>
      <c r="CE508">
        <f>'Raw Data'!BS508</f>
        <v>1</v>
      </c>
      <c r="CF508">
        <f>'Raw Data'!BT508</f>
        <v>2</v>
      </c>
      <c r="CG508">
        <f>'Raw Data'!BU508</f>
        <v>1</v>
      </c>
      <c r="CH508">
        <f>'Raw Data'!BV508</f>
        <v>1</v>
      </c>
      <c r="CI508">
        <f>'Raw Data'!BW508</f>
        <v>2</v>
      </c>
      <c r="CJ508">
        <f>'Raw Data'!BX508</f>
        <v>0</v>
      </c>
      <c r="CK508">
        <f>'Raw Data'!BY508</f>
        <v>5</v>
      </c>
      <c r="CL508" t="str">
        <f>'Raw Data'!BZ508</f>
        <v>N</v>
      </c>
      <c r="CM508">
        <f t="shared" si="109"/>
        <v>0</v>
      </c>
      <c r="CN508">
        <f>'Raw Data'!CA508</f>
        <v>83</v>
      </c>
      <c r="CO508">
        <f>'Raw Data'!CB508</f>
        <v>301</v>
      </c>
      <c r="CP508">
        <f>'Raw Data'!CC508</f>
        <v>0</v>
      </c>
      <c r="CQ508" t="str">
        <f>'Raw Data'!CD508</f>
        <v>Not Urban</v>
      </c>
      <c r="CR508" t="str">
        <f>'Raw Data'!CE508</f>
        <v>Not Urban</v>
      </c>
      <c r="CS508">
        <f>'Raw Data'!CF508</f>
        <v>0</v>
      </c>
      <c r="CT508">
        <f>'Raw Data'!CG508</f>
        <v>55</v>
      </c>
      <c r="CU508">
        <f>'Raw Data'!CH508</f>
        <v>810</v>
      </c>
      <c r="CV508" t="str">
        <f>'Raw Data'!CI508</f>
        <v xml:space="preserve"> </v>
      </c>
      <c r="CW508">
        <f>'Raw Data'!CJ508</f>
        <v>0</v>
      </c>
      <c r="CX508">
        <f>'Raw Data'!CK508</f>
        <v>0.25577100000000003</v>
      </c>
      <c r="CY508">
        <f>'Raw Data'!CL508</f>
        <v>14</v>
      </c>
      <c r="CZ508" t="str">
        <f>'Raw Data'!CM508</f>
        <v>State Mainline</v>
      </c>
      <c r="DA508">
        <f>'Raw Data'!CN508</f>
        <v>810</v>
      </c>
      <c r="DB508">
        <f>'Raw Data'!CO508</f>
        <v>166144</v>
      </c>
      <c r="DC508">
        <f>'Raw Data'!CP508</f>
        <v>4.78</v>
      </c>
      <c r="DD508">
        <f>'Raw Data'!CQ508</f>
        <v>5.04</v>
      </c>
      <c r="DE508">
        <f>'Raw Data'!CR508</f>
        <v>166144</v>
      </c>
      <c r="DF508">
        <f>'Raw Data'!CS508</f>
        <v>0</v>
      </c>
      <c r="DG508">
        <f>'Raw Data'!CT508</f>
        <v>1350.472346</v>
      </c>
      <c r="DH508">
        <f>'Raw Data'!CU508</f>
        <v>100</v>
      </c>
      <c r="DI508">
        <f>'Raw Data'!CV508</f>
        <v>14765</v>
      </c>
      <c r="DJ508">
        <f>'Raw Data'!CW508</f>
        <v>9.4129999999999995E-3</v>
      </c>
      <c r="DK508">
        <f>'Raw Data'!CX508</f>
        <v>0</v>
      </c>
      <c r="DL508">
        <f>'Raw Data'!CY508</f>
        <v>2.7950000000000002E-3</v>
      </c>
      <c r="DM508">
        <f>'Raw Data'!CZ508</f>
        <v>175</v>
      </c>
      <c r="DN508" t="str">
        <f>'Raw Data'!DA508</f>
        <v>083-0185</v>
      </c>
      <c r="DO508" t="str">
        <f>'Raw Data'!DB508</f>
        <v>5R : Rural Major Collector</v>
      </c>
      <c r="DP508" t="str">
        <f>'Raw Data'!DC508</f>
        <v>34.874105, -85.538139</v>
      </c>
      <c r="DQ508">
        <f>'Raw Data'!DD508</f>
        <v>-85.538139000000001</v>
      </c>
      <c r="DR508">
        <f>'Raw Data'!DE508</f>
        <v>34.874105</v>
      </c>
      <c r="DS508">
        <f>'Raw Data'!DF508</f>
        <v>34.874105</v>
      </c>
      <c r="DT508">
        <f>'Raw Data'!DG508</f>
        <v>-85.538139000000001</v>
      </c>
      <c r="DU508">
        <f>'Raw Data'!DH508</f>
        <v>8.5889999999999994E-3</v>
      </c>
      <c r="DV508">
        <f>'Raw Data'!DI508</f>
        <v>2.7950000000000002E-3</v>
      </c>
      <c r="DW508">
        <f>'Raw Data'!DJ508</f>
        <v>78</v>
      </c>
      <c r="DX508" s="11">
        <f t="shared" si="110"/>
        <v>830</v>
      </c>
      <c r="DY508" s="5">
        <f t="shared" si="111"/>
        <v>740</v>
      </c>
      <c r="DZ508" s="5">
        <f t="shared" si="104"/>
        <v>90</v>
      </c>
      <c r="EA508" s="5">
        <f t="shared" si="105"/>
        <v>0.12162162162162163</v>
      </c>
      <c r="EB508" s="5">
        <f t="shared" si="106"/>
        <v>785</v>
      </c>
      <c r="EC508">
        <f>'Raw Data'!DK508</f>
        <v>820</v>
      </c>
      <c r="ED508">
        <f>'Raw Data'!DL508</f>
        <v>0</v>
      </c>
      <c r="EE508">
        <f>'Raw Data'!DM508</f>
        <v>850</v>
      </c>
      <c r="EF508">
        <f>'Raw Data'!DN508</f>
        <v>0</v>
      </c>
      <c r="EG508">
        <f>'Raw Data'!DO508</f>
        <v>820</v>
      </c>
      <c r="EH508">
        <f>'Raw Data'!DP508</f>
        <v>0</v>
      </c>
      <c r="EI508">
        <f>'Raw Data'!DQ508</f>
        <v>830</v>
      </c>
      <c r="EJ508">
        <f>'Raw Data'!DR508</f>
        <v>0</v>
      </c>
      <c r="EK508">
        <f>'Raw Data'!DS508</f>
        <v>810</v>
      </c>
      <c r="EL508">
        <f>'Raw Data'!DT508</f>
        <v>7.3</v>
      </c>
      <c r="EM508">
        <f>'Raw Data'!DU508</f>
        <v>770</v>
      </c>
      <c r="EN508">
        <f>'Raw Data'!DV508</f>
        <v>7.3</v>
      </c>
      <c r="EO508">
        <f>'Raw Data'!DW508</f>
        <v>730</v>
      </c>
      <c r="EP508">
        <f>'Raw Data'!DX508</f>
        <v>7.7</v>
      </c>
      <c r="EQ508">
        <f>'Raw Data'!DY508</f>
        <v>650</v>
      </c>
      <c r="ER508">
        <f>'Raw Data'!DZ508</f>
        <v>7.1</v>
      </c>
      <c r="ES508">
        <f>'Raw Data'!EA508</f>
        <v>650</v>
      </c>
      <c r="ET508">
        <f>'Raw Data'!EB508</f>
        <v>7.1</v>
      </c>
      <c r="EU508">
        <f>'Raw Data'!EC508</f>
        <v>740</v>
      </c>
      <c r="EV508">
        <f>'Raw Data'!ED508</f>
        <v>7</v>
      </c>
      <c r="EW508">
        <f>'Raw Data'!EE508</f>
        <v>2.0100000000000001E-3</v>
      </c>
    </row>
    <row r="509" spans="1:153" x14ac:dyDescent="0.3">
      <c r="A509">
        <f>'Raw Data'!A509</f>
        <v>507</v>
      </c>
      <c r="B509" t="str">
        <f>'Raw Data'!B509</f>
        <v>Point</v>
      </c>
      <c r="C509">
        <f>'Raw Data'!C509</f>
        <v>613</v>
      </c>
      <c r="D509">
        <f>'Raw Data'!D509</f>
        <v>202</v>
      </c>
      <c r="E509" t="str">
        <f>'Raw Data'!E509</f>
        <v>Point</v>
      </c>
      <c r="F509">
        <f>'Raw Data'!F509</f>
        <v>6059305</v>
      </c>
      <c r="G509" t="str">
        <f>'Raw Data'!G509</f>
        <v>Dade County Sheriff's Office</v>
      </c>
      <c r="H509" s="3">
        <f>'Raw Data'!H509</f>
        <v>42681</v>
      </c>
      <c r="L509">
        <f t="shared" si="98"/>
        <v>0</v>
      </c>
      <c r="M509" s="5">
        <f t="shared" si="99"/>
        <v>42681</v>
      </c>
      <c r="N509" s="5">
        <f t="shared" si="107"/>
        <v>2016</v>
      </c>
      <c r="O509" s="5" t="str" cm="1">
        <f t="array" ref="O509">_xlfn.IFS(N509&lt;=2016,"before treatment",N509=2017,"unknown",N509&gt;2017,"after treatment")</f>
        <v>before treatment</v>
      </c>
      <c r="P509" s="5">
        <f t="shared" si="100"/>
        <v>1</v>
      </c>
      <c r="Q509" s="5">
        <f t="shared" si="101"/>
        <v>0</v>
      </c>
      <c r="R509" t="str">
        <f>'Raw Data'!I509</f>
        <v>Dade</v>
      </c>
      <c r="S509" t="str">
        <f>'Raw Data'!J509</f>
        <v>["State Route 301","State Route 301","WELLS RD"]</v>
      </c>
      <c r="T509" t="str">
        <f>'Raw Data'!K509</f>
        <v>Wells Rd</v>
      </c>
      <c r="U509" t="str">
        <f>'Raw Data'!L509</f>
        <v>(O) No Injury</v>
      </c>
      <c r="V509">
        <f>'Raw Data'!M509</f>
        <v>0</v>
      </c>
      <c r="W509">
        <f>'Raw Data'!N509</f>
        <v>0</v>
      </c>
      <c r="X509">
        <f>'Raw Data'!O509</f>
        <v>0</v>
      </c>
      <c r="Y509" t="str">
        <f>'Raw Data'!P509</f>
        <v>Sideswipe-Same Direction</v>
      </c>
      <c r="Z509" t="str">
        <f>'Raw Data'!Q509</f>
        <v>On Roadway - Roadway Intersection</v>
      </c>
      <c r="AA509" t="str">
        <f>'Raw Data'!R509</f>
        <v>["Motor Vehicle in Motion","Motor Vehicle in Motion"]</v>
      </c>
      <c r="AB509" t="str">
        <f>'Raw Data'!S509</f>
        <v>["Motor Vehicle in Motion","Motor Vehicle in Motion"]</v>
      </c>
      <c r="AC509" t="str">
        <f>'Raw Data'!T509</f>
        <v>No Signal/Improper Signal</v>
      </c>
      <c r="AD509">
        <f>'Raw Data'!U509</f>
        <v>2</v>
      </c>
      <c r="AE509" s="5" t="str">
        <f t="shared" si="108"/>
        <v>No</v>
      </c>
      <c r="AF509" t="str">
        <f>'Raw Data'!V509</f>
        <v>["Straight","Turning Left"]</v>
      </c>
      <c r="AG509" s="5">
        <f t="shared" si="102"/>
        <v>1</v>
      </c>
      <c r="AH509" t="str">
        <f>'Raw Data'!W509</f>
        <v>["East","East"]</v>
      </c>
      <c r="AI509" t="str">
        <f>'Raw Data'!X509</f>
        <v>Daylight</v>
      </c>
      <c r="AJ509" t="str">
        <f>'Raw Data'!Y509</f>
        <v>Dry</v>
      </c>
      <c r="AK509">
        <f>'Raw Data'!Z509</f>
        <v>0</v>
      </c>
      <c r="AL509" t="str">
        <f>'Raw Data'!AA509</f>
        <v xml:space="preserve"> </v>
      </c>
      <c r="AM509" s="5">
        <f t="shared" si="103"/>
        <v>0</v>
      </c>
      <c r="AN509" t="str">
        <f>'Raw Data'!AB509</f>
        <v>Passenger Car</v>
      </c>
      <c r="AO509" t="str">
        <f>'Raw Data'!AC509</f>
        <v>0831030100I</v>
      </c>
      <c r="AP509">
        <f>'Raw Data'!AD509</f>
        <v>5.22</v>
      </c>
      <c r="AQ509">
        <f>'Raw Data'!AE509</f>
        <v>34.885112999999997</v>
      </c>
      <c r="AR509">
        <f>'Raw Data'!AF509</f>
        <v>-85.544318000000004</v>
      </c>
      <c r="AS509">
        <f>'Raw Data'!AG509</f>
        <v>78</v>
      </c>
      <c r="AT509">
        <f>'Raw Data'!AH509</f>
        <v>233</v>
      </c>
      <c r="AU509">
        <f>'Raw Data'!AI509</f>
        <v>2185</v>
      </c>
      <c r="AV509" t="str">
        <f>'Raw Data'!AJ509</f>
        <v>D6_0301_00_I</v>
      </c>
      <c r="AW509">
        <f>'Raw Data'!AK509</f>
        <v>7</v>
      </c>
      <c r="AX509">
        <f>'Raw Data'!AL509</f>
        <v>7</v>
      </c>
      <c r="AY509" t="str">
        <f>'Raw Data'!AM509</f>
        <v>simple</v>
      </c>
      <c r="AZ509">
        <f>'Raw Data'!AN509</f>
        <v>710.2</v>
      </c>
      <c r="BA509">
        <f>'Raw Data'!AO509</f>
        <v>77.5</v>
      </c>
      <c r="BB509">
        <f>'Raw Data'!AP509</f>
        <v>961.1</v>
      </c>
      <c r="BC509">
        <f>'Raw Data'!AQ509</f>
        <v>-85.541359999999997</v>
      </c>
      <c r="BD509">
        <f>'Raw Data'!AR509</f>
        <v>34.882066999999999</v>
      </c>
      <c r="BE509">
        <f>'Raw Data'!AS509</f>
        <v>-85.542612000000005</v>
      </c>
      <c r="BF509">
        <f>'Raw Data'!AT509</f>
        <v>34.884293999999997</v>
      </c>
      <c r="BG509" t="str">
        <f>'Raw Data'!AU509</f>
        <v>0831030100I</v>
      </c>
      <c r="BH509">
        <f>'Raw Data'!AV509</f>
        <v>1</v>
      </c>
      <c r="BI509">
        <f>'Raw Data'!AW509</f>
        <v>83</v>
      </c>
      <c r="BJ509">
        <f>'Raw Data'!AX509</f>
        <v>301</v>
      </c>
      <c r="BK509">
        <f>'Raw Data'!AY509</f>
        <v>0</v>
      </c>
      <c r="BL509">
        <f>'Raw Data'!AZ509</f>
        <v>55</v>
      </c>
      <c r="BM509">
        <f>'Raw Data'!BA509</f>
        <v>9.49</v>
      </c>
      <c r="BN509">
        <f>'Raw Data'!BB509</f>
        <v>9.26</v>
      </c>
      <c r="BO509">
        <f>'Raw Data'!BC509</f>
        <v>1575.8</v>
      </c>
      <c r="BP509">
        <f>'Raw Data'!BD509</f>
        <v>1553.1</v>
      </c>
      <c r="BQ509">
        <f>'Raw Data'!BE509</f>
        <v>1524.6</v>
      </c>
      <c r="BR509">
        <f>'Raw Data'!BF509</f>
        <v>55</v>
      </c>
      <c r="BS509">
        <f>'Raw Data'!BG509</f>
        <v>52</v>
      </c>
      <c r="BT509">
        <f>'Raw Data'!BH509</f>
        <v>3</v>
      </c>
      <c r="BU509">
        <f>'Raw Data'!BI509</f>
        <v>42642</v>
      </c>
      <c r="BV509" t="str">
        <f>'Raw Data'!BJ509</f>
        <v>NONE</v>
      </c>
      <c r="BW509">
        <f>'Raw Data'!BK509</f>
        <v>2.7950000000000002E-3</v>
      </c>
      <c r="BX509">
        <f>'Raw Data'!BL509</f>
        <v>15093</v>
      </c>
      <c r="BY509">
        <f>'Raw Data'!BM509</f>
        <v>14733</v>
      </c>
      <c r="BZ509" t="str">
        <f>'Raw Data'!BN509</f>
        <v>0831030100I</v>
      </c>
      <c r="CA509" t="str">
        <f>'Raw Data'!BO509</f>
        <v>DADE</v>
      </c>
      <c r="CB509">
        <f>'Raw Data'!BP509</f>
        <v>1</v>
      </c>
      <c r="CC509">
        <f>'Raw Data'!BQ509</f>
        <v>30100</v>
      </c>
      <c r="CD509">
        <f>'Raw Data'!BR509</f>
        <v>6</v>
      </c>
      <c r="CE509">
        <f>'Raw Data'!BS509</f>
        <v>1</v>
      </c>
      <c r="CF509">
        <f>'Raw Data'!BT509</f>
        <v>2</v>
      </c>
      <c r="CG509">
        <f>'Raw Data'!BU509</f>
        <v>1</v>
      </c>
      <c r="CH509">
        <f>'Raw Data'!BV509</f>
        <v>1</v>
      </c>
      <c r="CI509">
        <f>'Raw Data'!BW509</f>
        <v>2</v>
      </c>
      <c r="CJ509">
        <f>'Raw Data'!BX509</f>
        <v>0</v>
      </c>
      <c r="CK509">
        <f>'Raw Data'!BY509</f>
        <v>5</v>
      </c>
      <c r="CL509" t="str">
        <f>'Raw Data'!BZ509</f>
        <v>N</v>
      </c>
      <c r="CM509">
        <f t="shared" si="109"/>
        <v>0</v>
      </c>
      <c r="CN509">
        <f>'Raw Data'!CA509</f>
        <v>83</v>
      </c>
      <c r="CO509">
        <f>'Raw Data'!CB509</f>
        <v>301</v>
      </c>
      <c r="CP509">
        <f>'Raw Data'!CC509</f>
        <v>0</v>
      </c>
      <c r="CQ509" t="str">
        <f>'Raw Data'!CD509</f>
        <v>Not Urban</v>
      </c>
      <c r="CR509" t="str">
        <f>'Raw Data'!CE509</f>
        <v>Not Urban</v>
      </c>
      <c r="CS509">
        <f>'Raw Data'!CF509</f>
        <v>0</v>
      </c>
      <c r="CT509">
        <f>'Raw Data'!CG509</f>
        <v>55</v>
      </c>
      <c r="CU509">
        <f>'Raw Data'!CH509</f>
        <v>810</v>
      </c>
      <c r="CV509" t="str">
        <f>'Raw Data'!CI509</f>
        <v xml:space="preserve"> </v>
      </c>
      <c r="CW509">
        <f>'Raw Data'!CJ509</f>
        <v>0</v>
      </c>
      <c r="CX509">
        <f>'Raw Data'!CK509</f>
        <v>0.25577100000000003</v>
      </c>
      <c r="CY509">
        <f>'Raw Data'!CL509</f>
        <v>14</v>
      </c>
      <c r="CZ509" t="str">
        <f>'Raw Data'!CM509</f>
        <v>State Mainline</v>
      </c>
      <c r="DA509">
        <f>'Raw Data'!CN509</f>
        <v>810</v>
      </c>
      <c r="DB509">
        <f>'Raw Data'!CO509</f>
        <v>166144</v>
      </c>
      <c r="DC509">
        <f>'Raw Data'!CP509</f>
        <v>4.78</v>
      </c>
      <c r="DD509">
        <f>'Raw Data'!CQ509</f>
        <v>5.04</v>
      </c>
      <c r="DE509">
        <f>'Raw Data'!CR509</f>
        <v>166144</v>
      </c>
      <c r="DF509">
        <f>'Raw Data'!CS509</f>
        <v>0</v>
      </c>
      <c r="DG509">
        <f>'Raw Data'!CT509</f>
        <v>1350.472346</v>
      </c>
      <c r="DH509">
        <f>'Raw Data'!CU509</f>
        <v>100</v>
      </c>
      <c r="DI509">
        <f>'Raw Data'!CV509</f>
        <v>14765</v>
      </c>
      <c r="DJ509">
        <f>'Raw Data'!CW509</f>
        <v>9.4129999999999995E-3</v>
      </c>
      <c r="DK509">
        <f>'Raw Data'!CX509</f>
        <v>0</v>
      </c>
      <c r="DL509">
        <f>'Raw Data'!CY509</f>
        <v>2.7950000000000002E-3</v>
      </c>
      <c r="DM509">
        <f>'Raw Data'!CZ509</f>
        <v>175</v>
      </c>
      <c r="DN509" t="str">
        <f>'Raw Data'!DA509</f>
        <v>083-0185</v>
      </c>
      <c r="DO509" t="str">
        <f>'Raw Data'!DB509</f>
        <v>5R : Rural Major Collector</v>
      </c>
      <c r="DP509" t="str">
        <f>'Raw Data'!DC509</f>
        <v>34.874105, -85.538139</v>
      </c>
      <c r="DQ509">
        <f>'Raw Data'!DD509</f>
        <v>-85.538139000000001</v>
      </c>
      <c r="DR509">
        <f>'Raw Data'!DE509</f>
        <v>34.874105</v>
      </c>
      <c r="DS509">
        <f>'Raw Data'!DF509</f>
        <v>34.874105</v>
      </c>
      <c r="DT509">
        <f>'Raw Data'!DG509</f>
        <v>-85.538139000000001</v>
      </c>
      <c r="DU509">
        <f>'Raw Data'!DH509</f>
        <v>8.5889999999999994E-3</v>
      </c>
      <c r="DV509">
        <f>'Raw Data'!DI509</f>
        <v>2.7950000000000002E-3</v>
      </c>
      <c r="DW509">
        <f>'Raw Data'!DJ509</f>
        <v>78</v>
      </c>
      <c r="DX509" s="11">
        <f t="shared" si="110"/>
        <v>830</v>
      </c>
      <c r="DY509" s="5">
        <f t="shared" si="111"/>
        <v>740</v>
      </c>
      <c r="DZ509" s="5">
        <f t="shared" si="104"/>
        <v>90</v>
      </c>
      <c r="EA509" s="5">
        <f t="shared" si="105"/>
        <v>0.12162162162162163</v>
      </c>
      <c r="EB509" s="5">
        <f t="shared" si="106"/>
        <v>785</v>
      </c>
      <c r="EC509">
        <f>'Raw Data'!DK509</f>
        <v>820</v>
      </c>
      <c r="ED509">
        <f>'Raw Data'!DL509</f>
        <v>0</v>
      </c>
      <c r="EE509">
        <f>'Raw Data'!DM509</f>
        <v>850</v>
      </c>
      <c r="EF509">
        <f>'Raw Data'!DN509</f>
        <v>0</v>
      </c>
      <c r="EG509">
        <f>'Raw Data'!DO509</f>
        <v>820</v>
      </c>
      <c r="EH509">
        <f>'Raw Data'!DP509</f>
        <v>0</v>
      </c>
      <c r="EI509">
        <f>'Raw Data'!DQ509</f>
        <v>830</v>
      </c>
      <c r="EJ509">
        <f>'Raw Data'!DR509</f>
        <v>0</v>
      </c>
      <c r="EK509">
        <f>'Raw Data'!DS509</f>
        <v>810</v>
      </c>
      <c r="EL509">
        <f>'Raw Data'!DT509</f>
        <v>7.3</v>
      </c>
      <c r="EM509">
        <f>'Raw Data'!DU509</f>
        <v>770</v>
      </c>
      <c r="EN509">
        <f>'Raw Data'!DV509</f>
        <v>7.3</v>
      </c>
      <c r="EO509">
        <f>'Raw Data'!DW509</f>
        <v>730</v>
      </c>
      <c r="EP509">
        <f>'Raw Data'!DX509</f>
        <v>7.7</v>
      </c>
      <c r="EQ509">
        <f>'Raw Data'!DY509</f>
        <v>650</v>
      </c>
      <c r="ER509">
        <f>'Raw Data'!DZ509</f>
        <v>7.1</v>
      </c>
      <c r="ES509">
        <f>'Raw Data'!EA509</f>
        <v>650</v>
      </c>
      <c r="ET509">
        <f>'Raw Data'!EB509</f>
        <v>7.1</v>
      </c>
      <c r="EU509">
        <f>'Raw Data'!EC509</f>
        <v>740</v>
      </c>
      <c r="EV509">
        <f>'Raw Data'!ED509</f>
        <v>7</v>
      </c>
      <c r="EW509">
        <f>'Raw Data'!EE509</f>
        <v>1.892E-3</v>
      </c>
    </row>
    <row r="510" spans="1:153" x14ac:dyDescent="0.3">
      <c r="A510">
        <f>'Raw Data'!A510</f>
        <v>508</v>
      </c>
      <c r="B510" t="str">
        <f>'Raw Data'!B510</f>
        <v>Point</v>
      </c>
      <c r="C510">
        <f>'Raw Data'!C510</f>
        <v>778</v>
      </c>
      <c r="D510">
        <f>'Raw Data'!D510</f>
        <v>55</v>
      </c>
      <c r="E510" t="str">
        <f>'Raw Data'!E510</f>
        <v>Point</v>
      </c>
      <c r="F510">
        <f>'Raw Data'!F510</f>
        <v>7720880</v>
      </c>
      <c r="G510" t="str">
        <f>'Raw Data'!G510</f>
        <v>Gsp Post 00</v>
      </c>
      <c r="H510" s="3">
        <f>'Raw Data'!H510</f>
        <v>43676</v>
      </c>
      <c r="L510">
        <f t="shared" si="98"/>
        <v>0</v>
      </c>
      <c r="M510" s="5">
        <f t="shared" si="99"/>
        <v>43676</v>
      </c>
      <c r="N510" s="5">
        <f t="shared" si="107"/>
        <v>2019</v>
      </c>
      <c r="O510" s="5" t="str" cm="1">
        <f t="array" ref="O510">_xlfn.IFS(N510&lt;=2016,"before treatment",N510=2017,"unknown",N510&gt;2017,"after treatment")</f>
        <v>after treatment</v>
      </c>
      <c r="P510" s="5">
        <f t="shared" si="100"/>
        <v>0</v>
      </c>
      <c r="Q510" s="5">
        <f t="shared" si="101"/>
        <v>1</v>
      </c>
      <c r="R510" t="str">
        <f>'Raw Data'!I510</f>
        <v>Dade</v>
      </c>
      <c r="S510" t="str">
        <f>'Raw Data'!J510</f>
        <v>State Route 301</v>
      </c>
      <c r="T510" t="str">
        <f>'Raw Data'!K510</f>
        <v>(none)</v>
      </c>
      <c r="U510" t="str">
        <f>'Raw Data'!L510</f>
        <v>(O) No Injury</v>
      </c>
      <c r="V510">
        <f>'Raw Data'!M510</f>
        <v>0</v>
      </c>
      <c r="W510">
        <f>'Raw Data'!N510</f>
        <v>0</v>
      </c>
      <c r="X510">
        <f>'Raw Data'!O510</f>
        <v>0</v>
      </c>
      <c r="Y510" t="str">
        <f>'Raw Data'!P510</f>
        <v>Sideswipe-Same Direction</v>
      </c>
      <c r="Z510" t="str">
        <f>'Raw Data'!Q510</f>
        <v>On Roadway - Non-Intersection</v>
      </c>
      <c r="AA510" t="str">
        <f>'Raw Data'!R510</f>
        <v>["Motor Vehicle in Motion","Motor Vehicle in Motion"]</v>
      </c>
      <c r="AB510" t="str">
        <f>'Raw Data'!S510</f>
        <v>["Motor Vehicle in Motion","Motor Vehicle in Motion"]</v>
      </c>
      <c r="AC510" t="str">
        <f>'Raw Data'!T510</f>
        <v>(None)</v>
      </c>
      <c r="AD510">
        <f>'Raw Data'!U510</f>
        <v>2</v>
      </c>
      <c r="AE510" s="5" t="str">
        <f t="shared" si="108"/>
        <v>No</v>
      </c>
      <c r="AF510" t="str">
        <f>'Raw Data'!V510</f>
        <v>["Changing Lanes","Passing"]</v>
      </c>
      <c r="AG510" s="5">
        <f t="shared" si="102"/>
        <v>0</v>
      </c>
      <c r="AH510" t="str">
        <f>'Raw Data'!W510</f>
        <v>["North","North"]</v>
      </c>
      <c r="AI510" t="str">
        <f>'Raw Data'!X510</f>
        <v>Daylight</v>
      </c>
      <c r="AJ510" t="str">
        <f>'Raw Data'!Y510</f>
        <v>Dry</v>
      </c>
      <c r="AK510">
        <f>'Raw Data'!Z510</f>
        <v>0</v>
      </c>
      <c r="AL510" t="str">
        <f>'Raw Data'!AA510</f>
        <v>["Lap and Shoulder Belt Used","Lap and Shoulder Belt Used"]</v>
      </c>
      <c r="AM510" s="5">
        <f t="shared" si="103"/>
        <v>0</v>
      </c>
      <c r="AN510" t="str">
        <f>'Raw Data'!AB510</f>
        <v>["Passenger Car","Sports Utility Vehicle (SUV)"]</v>
      </c>
      <c r="AO510" t="str">
        <f>'Raw Data'!AC510</f>
        <v>0831030100I</v>
      </c>
      <c r="AP510">
        <f>'Raw Data'!AD510</f>
        <v>5.0160179999999999</v>
      </c>
      <c r="AQ510">
        <f>'Raw Data'!AE510</f>
        <v>34.883352000000002</v>
      </c>
      <c r="AR510">
        <f>'Raw Data'!AF510</f>
        <v>-85.541511999999997</v>
      </c>
      <c r="AS510">
        <f>'Raw Data'!AG510</f>
        <v>78</v>
      </c>
      <c r="AT510">
        <f>'Raw Data'!AH510</f>
        <v>233</v>
      </c>
      <c r="AU510">
        <f>'Raw Data'!AI510</f>
        <v>2185</v>
      </c>
      <c r="AV510" t="str">
        <f>'Raw Data'!AJ510</f>
        <v>D6_0301_00_I</v>
      </c>
      <c r="AW510">
        <f>'Raw Data'!AK510</f>
        <v>7</v>
      </c>
      <c r="AX510">
        <f>'Raw Data'!AL510</f>
        <v>7</v>
      </c>
      <c r="AY510" t="str">
        <f>'Raw Data'!AM510</f>
        <v>simple</v>
      </c>
      <c r="AZ510">
        <f>'Raw Data'!AN510</f>
        <v>710.2</v>
      </c>
      <c r="BA510">
        <f>'Raw Data'!AO510</f>
        <v>77.5</v>
      </c>
      <c r="BB510">
        <f>'Raw Data'!AP510</f>
        <v>961.1</v>
      </c>
      <c r="BC510">
        <f>'Raw Data'!AQ510</f>
        <v>-85.541359999999997</v>
      </c>
      <c r="BD510">
        <f>'Raw Data'!AR510</f>
        <v>34.882066999999999</v>
      </c>
      <c r="BE510">
        <f>'Raw Data'!AS510</f>
        <v>-85.542612000000005</v>
      </c>
      <c r="BF510">
        <f>'Raw Data'!AT510</f>
        <v>34.884293999999997</v>
      </c>
      <c r="BG510" t="str">
        <f>'Raw Data'!AU510</f>
        <v>0831030100I</v>
      </c>
      <c r="BH510">
        <f>'Raw Data'!AV510</f>
        <v>1</v>
      </c>
      <c r="BI510">
        <f>'Raw Data'!AW510</f>
        <v>83</v>
      </c>
      <c r="BJ510">
        <f>'Raw Data'!AX510</f>
        <v>301</v>
      </c>
      <c r="BK510">
        <f>'Raw Data'!AY510</f>
        <v>0</v>
      </c>
      <c r="BL510">
        <f>'Raw Data'!AZ510</f>
        <v>55</v>
      </c>
      <c r="BM510">
        <f>'Raw Data'!BA510</f>
        <v>9.49</v>
      </c>
      <c r="BN510">
        <f>'Raw Data'!BB510</f>
        <v>9.26</v>
      </c>
      <c r="BO510">
        <f>'Raw Data'!BC510</f>
        <v>1575.8</v>
      </c>
      <c r="BP510">
        <f>'Raw Data'!BD510</f>
        <v>1553.1</v>
      </c>
      <c r="BQ510">
        <f>'Raw Data'!BE510</f>
        <v>1524.6</v>
      </c>
      <c r="BR510">
        <f>'Raw Data'!BF510</f>
        <v>55</v>
      </c>
      <c r="BS510">
        <f>'Raw Data'!BG510</f>
        <v>52</v>
      </c>
      <c r="BT510">
        <f>'Raw Data'!BH510</f>
        <v>3</v>
      </c>
      <c r="BU510">
        <f>'Raw Data'!BI510</f>
        <v>42642</v>
      </c>
      <c r="BV510" t="str">
        <f>'Raw Data'!BJ510</f>
        <v>NONE</v>
      </c>
      <c r="BW510">
        <f>'Raw Data'!BK510</f>
        <v>2.7950000000000002E-3</v>
      </c>
      <c r="BX510">
        <f>'Raw Data'!BL510</f>
        <v>15093</v>
      </c>
      <c r="BY510">
        <f>'Raw Data'!BM510</f>
        <v>14733</v>
      </c>
      <c r="BZ510" t="str">
        <f>'Raw Data'!BN510</f>
        <v>0831030100I</v>
      </c>
      <c r="CA510" t="str">
        <f>'Raw Data'!BO510</f>
        <v>DADE</v>
      </c>
      <c r="CB510">
        <f>'Raw Data'!BP510</f>
        <v>1</v>
      </c>
      <c r="CC510">
        <f>'Raw Data'!BQ510</f>
        <v>30100</v>
      </c>
      <c r="CD510">
        <f>'Raw Data'!BR510</f>
        <v>6</v>
      </c>
      <c r="CE510">
        <f>'Raw Data'!BS510</f>
        <v>1</v>
      </c>
      <c r="CF510">
        <f>'Raw Data'!BT510</f>
        <v>2</v>
      </c>
      <c r="CG510">
        <f>'Raw Data'!BU510</f>
        <v>1</v>
      </c>
      <c r="CH510">
        <f>'Raw Data'!BV510</f>
        <v>1</v>
      </c>
      <c r="CI510">
        <f>'Raw Data'!BW510</f>
        <v>2</v>
      </c>
      <c r="CJ510">
        <f>'Raw Data'!BX510</f>
        <v>0</v>
      </c>
      <c r="CK510">
        <f>'Raw Data'!BY510</f>
        <v>5</v>
      </c>
      <c r="CL510" t="str">
        <f>'Raw Data'!BZ510</f>
        <v>N</v>
      </c>
      <c r="CM510">
        <f t="shared" si="109"/>
        <v>0</v>
      </c>
      <c r="CN510">
        <f>'Raw Data'!CA510</f>
        <v>83</v>
      </c>
      <c r="CO510">
        <f>'Raw Data'!CB510</f>
        <v>301</v>
      </c>
      <c r="CP510">
        <f>'Raw Data'!CC510</f>
        <v>0</v>
      </c>
      <c r="CQ510" t="str">
        <f>'Raw Data'!CD510</f>
        <v>Not Urban</v>
      </c>
      <c r="CR510" t="str">
        <f>'Raw Data'!CE510</f>
        <v>Not Urban</v>
      </c>
      <c r="CS510">
        <f>'Raw Data'!CF510</f>
        <v>0</v>
      </c>
      <c r="CT510">
        <f>'Raw Data'!CG510</f>
        <v>55</v>
      </c>
      <c r="CU510">
        <f>'Raw Data'!CH510</f>
        <v>810</v>
      </c>
      <c r="CV510" t="str">
        <f>'Raw Data'!CI510</f>
        <v xml:space="preserve"> </v>
      </c>
      <c r="CW510">
        <f>'Raw Data'!CJ510</f>
        <v>0</v>
      </c>
      <c r="CX510">
        <f>'Raw Data'!CK510</f>
        <v>0.25577100000000003</v>
      </c>
      <c r="CY510">
        <f>'Raw Data'!CL510</f>
        <v>14</v>
      </c>
      <c r="CZ510" t="str">
        <f>'Raw Data'!CM510</f>
        <v>State Mainline</v>
      </c>
      <c r="DA510">
        <f>'Raw Data'!CN510</f>
        <v>810</v>
      </c>
      <c r="DB510">
        <f>'Raw Data'!CO510</f>
        <v>166144</v>
      </c>
      <c r="DC510">
        <f>'Raw Data'!CP510</f>
        <v>4.78</v>
      </c>
      <c r="DD510">
        <f>'Raw Data'!CQ510</f>
        <v>5.04</v>
      </c>
      <c r="DE510">
        <f>'Raw Data'!CR510</f>
        <v>166144</v>
      </c>
      <c r="DF510">
        <f>'Raw Data'!CS510</f>
        <v>0</v>
      </c>
      <c r="DG510">
        <f>'Raw Data'!CT510</f>
        <v>1350.472346</v>
      </c>
      <c r="DH510">
        <f>'Raw Data'!CU510</f>
        <v>100</v>
      </c>
      <c r="DI510">
        <f>'Raw Data'!CV510</f>
        <v>14765</v>
      </c>
      <c r="DJ510">
        <f>'Raw Data'!CW510</f>
        <v>9.4129999999999995E-3</v>
      </c>
      <c r="DK510">
        <f>'Raw Data'!CX510</f>
        <v>0</v>
      </c>
      <c r="DL510">
        <f>'Raw Data'!CY510</f>
        <v>2.7950000000000002E-3</v>
      </c>
      <c r="DM510">
        <f>'Raw Data'!CZ510</f>
        <v>175</v>
      </c>
      <c r="DN510" t="str">
        <f>'Raw Data'!DA510</f>
        <v>083-0185</v>
      </c>
      <c r="DO510" t="str">
        <f>'Raw Data'!DB510</f>
        <v>5R : Rural Major Collector</v>
      </c>
      <c r="DP510" t="str">
        <f>'Raw Data'!DC510</f>
        <v>34.874105, -85.538139</v>
      </c>
      <c r="DQ510">
        <f>'Raw Data'!DD510</f>
        <v>-85.538139000000001</v>
      </c>
      <c r="DR510">
        <f>'Raw Data'!DE510</f>
        <v>34.874105</v>
      </c>
      <c r="DS510">
        <f>'Raw Data'!DF510</f>
        <v>34.874105</v>
      </c>
      <c r="DT510">
        <f>'Raw Data'!DG510</f>
        <v>-85.538139000000001</v>
      </c>
      <c r="DU510">
        <f>'Raw Data'!DH510</f>
        <v>8.5889999999999994E-3</v>
      </c>
      <c r="DV510">
        <f>'Raw Data'!DI510</f>
        <v>2.7950000000000002E-3</v>
      </c>
      <c r="DW510">
        <f>'Raw Data'!DJ510</f>
        <v>78</v>
      </c>
      <c r="DX510" s="11">
        <f t="shared" si="110"/>
        <v>830</v>
      </c>
      <c r="DY510" s="5">
        <f t="shared" si="111"/>
        <v>740</v>
      </c>
      <c r="DZ510" s="5">
        <f t="shared" si="104"/>
        <v>90</v>
      </c>
      <c r="EA510" s="5">
        <f t="shared" si="105"/>
        <v>0.12162162162162163</v>
      </c>
      <c r="EB510" s="5">
        <f t="shared" si="106"/>
        <v>785</v>
      </c>
      <c r="EC510">
        <f>'Raw Data'!DK510</f>
        <v>820</v>
      </c>
      <c r="ED510">
        <f>'Raw Data'!DL510</f>
        <v>0</v>
      </c>
      <c r="EE510">
        <f>'Raw Data'!DM510</f>
        <v>850</v>
      </c>
      <c r="EF510">
        <f>'Raw Data'!DN510</f>
        <v>0</v>
      </c>
      <c r="EG510">
        <f>'Raw Data'!DO510</f>
        <v>820</v>
      </c>
      <c r="EH510">
        <f>'Raw Data'!DP510</f>
        <v>0</v>
      </c>
      <c r="EI510">
        <f>'Raw Data'!DQ510</f>
        <v>830</v>
      </c>
      <c r="EJ510">
        <f>'Raw Data'!DR510</f>
        <v>0</v>
      </c>
      <c r="EK510">
        <f>'Raw Data'!DS510</f>
        <v>810</v>
      </c>
      <c r="EL510">
        <f>'Raw Data'!DT510</f>
        <v>7.3</v>
      </c>
      <c r="EM510">
        <f>'Raw Data'!DU510</f>
        <v>770</v>
      </c>
      <c r="EN510">
        <f>'Raw Data'!DV510</f>
        <v>7.3</v>
      </c>
      <c r="EO510">
        <f>'Raw Data'!DW510</f>
        <v>730</v>
      </c>
      <c r="EP510">
        <f>'Raw Data'!DX510</f>
        <v>7.7</v>
      </c>
      <c r="EQ510">
        <f>'Raw Data'!DY510</f>
        <v>650</v>
      </c>
      <c r="ER510">
        <f>'Raw Data'!DZ510</f>
        <v>7.1</v>
      </c>
      <c r="ES510">
        <f>'Raw Data'!EA510</f>
        <v>650</v>
      </c>
      <c r="ET510">
        <f>'Raw Data'!EB510</f>
        <v>7.1</v>
      </c>
      <c r="EU510">
        <f>'Raw Data'!EC510</f>
        <v>740</v>
      </c>
      <c r="EV510">
        <f>'Raw Data'!ED510</f>
        <v>7</v>
      </c>
      <c r="EW510">
        <f>'Raw Data'!EE510</f>
        <v>0</v>
      </c>
    </row>
    <row r="511" spans="1:153" x14ac:dyDescent="0.3">
      <c r="A511">
        <f>'Raw Data'!A511</f>
        <v>509</v>
      </c>
      <c r="B511" t="str">
        <f>'Raw Data'!B511</f>
        <v>Point</v>
      </c>
      <c r="C511">
        <f>'Raw Data'!C511</f>
        <v>786</v>
      </c>
      <c r="D511">
        <f>'Raw Data'!D511</f>
        <v>20</v>
      </c>
      <c r="E511" t="str">
        <f>'Raw Data'!E511</f>
        <v>Point</v>
      </c>
      <c r="F511">
        <f>'Raw Data'!F511</f>
        <v>7736967</v>
      </c>
      <c r="G511" t="str">
        <f>'Raw Data'!G511</f>
        <v>Gsp Post 00</v>
      </c>
      <c r="H511" s="3">
        <f>'Raw Data'!H511</f>
        <v>44047</v>
      </c>
      <c r="L511">
        <f t="shared" si="98"/>
        <v>0</v>
      </c>
      <c r="M511" s="5">
        <f t="shared" si="99"/>
        <v>44047</v>
      </c>
      <c r="N511" s="5">
        <f t="shared" si="107"/>
        <v>2020</v>
      </c>
      <c r="O511" s="5" t="str" cm="1">
        <f t="array" ref="O511">_xlfn.IFS(N511&lt;=2016,"before treatment",N511=2017,"unknown",N511&gt;2017,"after treatment")</f>
        <v>after treatment</v>
      </c>
      <c r="P511" s="5">
        <f t="shared" si="100"/>
        <v>0</v>
      </c>
      <c r="Q511" s="5">
        <f t="shared" si="101"/>
        <v>1</v>
      </c>
      <c r="R511" t="str">
        <f>'Raw Data'!I511</f>
        <v>Dade</v>
      </c>
      <c r="S511" t="str">
        <f>'Raw Data'!J511</f>
        <v>State Route 301</v>
      </c>
      <c r="T511" t="str">
        <f>'Raw Data'!K511</f>
        <v>Frank Gass Rd</v>
      </c>
      <c r="U511" t="str">
        <f>'Raw Data'!L511</f>
        <v>(B) Suspected Minor/Visible Injury</v>
      </c>
      <c r="V511">
        <f>'Raw Data'!M511</f>
        <v>0</v>
      </c>
      <c r="W511">
        <f>'Raw Data'!N511</f>
        <v>0</v>
      </c>
      <c r="X511">
        <f>'Raw Data'!O511</f>
        <v>3</v>
      </c>
      <c r="Y511" t="str">
        <f>'Raw Data'!P511</f>
        <v>Not a Collision with Motor Vehicle</v>
      </c>
      <c r="Z511" t="str">
        <f>'Raw Data'!Q511</f>
        <v>Off Roadway</v>
      </c>
      <c r="AA511" t="str">
        <f>'Raw Data'!R511</f>
        <v>Tree</v>
      </c>
      <c r="AB511" t="str">
        <f>'Raw Data'!S511</f>
        <v>Over Turn</v>
      </c>
      <c r="AC511" t="str">
        <f>'Raw Data'!T511</f>
        <v>(None)</v>
      </c>
      <c r="AD511">
        <f>'Raw Data'!U511</f>
        <v>1</v>
      </c>
      <c r="AE511" s="5" t="str">
        <f t="shared" si="108"/>
        <v>Yes</v>
      </c>
      <c r="AF511" t="str">
        <f>'Raw Data'!V511</f>
        <v>Negotiating a Curve</v>
      </c>
      <c r="AG511" s="5">
        <f t="shared" si="102"/>
        <v>0</v>
      </c>
      <c r="AH511" t="str">
        <f>'Raw Data'!W511</f>
        <v>North</v>
      </c>
      <c r="AI511" t="str">
        <f>'Raw Data'!X511</f>
        <v>Dark-Not Lighted</v>
      </c>
      <c r="AJ511" t="str">
        <f>'Raw Data'!Y511</f>
        <v>Dry</v>
      </c>
      <c r="AK511">
        <f>'Raw Data'!Z511</f>
        <v>17</v>
      </c>
      <c r="AL511" t="str">
        <f>'Raw Data'!AA511</f>
        <v>["Lap and Shoulder Belt Used","Lap and Shoulder Belt Used","Lap and Shoulder Belt Used"]</v>
      </c>
      <c r="AM511" s="5">
        <f t="shared" si="103"/>
        <v>0</v>
      </c>
      <c r="AN511" t="str">
        <f>'Raw Data'!AB511</f>
        <v>Passenger Car</v>
      </c>
      <c r="AO511" t="str">
        <f>'Raw Data'!AC511</f>
        <v>0831030100I</v>
      </c>
      <c r="AP511">
        <f>'Raw Data'!AD511</f>
        <v>4.9650629999999998</v>
      </c>
      <c r="AQ511">
        <f>'Raw Data'!AE511</f>
        <v>34.882648000000003</v>
      </c>
      <c r="AR511">
        <f>'Raw Data'!AF511</f>
        <v>-85.541318000000004</v>
      </c>
      <c r="AS511">
        <f>'Raw Data'!AG511</f>
        <v>78</v>
      </c>
      <c r="AT511">
        <f>'Raw Data'!AH511</f>
        <v>233</v>
      </c>
      <c r="AU511">
        <f>'Raw Data'!AI511</f>
        <v>2185</v>
      </c>
      <c r="AV511" t="str">
        <f>'Raw Data'!AJ511</f>
        <v>D6_0301_00_I</v>
      </c>
      <c r="AW511">
        <f>'Raw Data'!AK511</f>
        <v>7</v>
      </c>
      <c r="AX511">
        <f>'Raw Data'!AL511</f>
        <v>7</v>
      </c>
      <c r="AY511" t="str">
        <f>'Raw Data'!AM511</f>
        <v>simple</v>
      </c>
      <c r="AZ511">
        <f>'Raw Data'!AN511</f>
        <v>710.2</v>
      </c>
      <c r="BA511">
        <f>'Raw Data'!AO511</f>
        <v>77.5</v>
      </c>
      <c r="BB511">
        <f>'Raw Data'!AP511</f>
        <v>961.1</v>
      </c>
      <c r="BC511">
        <f>'Raw Data'!AQ511</f>
        <v>-85.541359999999997</v>
      </c>
      <c r="BD511">
        <f>'Raw Data'!AR511</f>
        <v>34.882066999999999</v>
      </c>
      <c r="BE511">
        <f>'Raw Data'!AS511</f>
        <v>-85.542612000000005</v>
      </c>
      <c r="BF511">
        <f>'Raw Data'!AT511</f>
        <v>34.884293999999997</v>
      </c>
      <c r="BG511" t="str">
        <f>'Raw Data'!AU511</f>
        <v>0831030100I</v>
      </c>
      <c r="BH511">
        <f>'Raw Data'!AV511</f>
        <v>1</v>
      </c>
      <c r="BI511">
        <f>'Raw Data'!AW511</f>
        <v>83</v>
      </c>
      <c r="BJ511">
        <f>'Raw Data'!AX511</f>
        <v>301</v>
      </c>
      <c r="BK511">
        <f>'Raw Data'!AY511</f>
        <v>0</v>
      </c>
      <c r="BL511">
        <f>'Raw Data'!AZ511</f>
        <v>55</v>
      </c>
      <c r="BM511">
        <f>'Raw Data'!BA511</f>
        <v>9.49</v>
      </c>
      <c r="BN511">
        <f>'Raw Data'!BB511</f>
        <v>9.26</v>
      </c>
      <c r="BO511">
        <f>'Raw Data'!BC511</f>
        <v>1575.8</v>
      </c>
      <c r="BP511">
        <f>'Raw Data'!BD511</f>
        <v>1553.1</v>
      </c>
      <c r="BQ511">
        <f>'Raw Data'!BE511</f>
        <v>1524.6</v>
      </c>
      <c r="BR511">
        <f>'Raw Data'!BF511</f>
        <v>55</v>
      </c>
      <c r="BS511">
        <f>'Raw Data'!BG511</f>
        <v>52</v>
      </c>
      <c r="BT511">
        <f>'Raw Data'!BH511</f>
        <v>3</v>
      </c>
      <c r="BU511">
        <f>'Raw Data'!BI511</f>
        <v>42642</v>
      </c>
      <c r="BV511" t="str">
        <f>'Raw Data'!BJ511</f>
        <v>NONE</v>
      </c>
      <c r="BW511">
        <f>'Raw Data'!BK511</f>
        <v>2.7950000000000002E-3</v>
      </c>
      <c r="BX511">
        <f>'Raw Data'!BL511</f>
        <v>15093</v>
      </c>
      <c r="BY511">
        <f>'Raw Data'!BM511</f>
        <v>14733</v>
      </c>
      <c r="BZ511" t="str">
        <f>'Raw Data'!BN511</f>
        <v>0831030100I</v>
      </c>
      <c r="CA511" t="str">
        <f>'Raw Data'!BO511</f>
        <v>DADE</v>
      </c>
      <c r="CB511">
        <f>'Raw Data'!BP511</f>
        <v>1</v>
      </c>
      <c r="CC511">
        <f>'Raw Data'!BQ511</f>
        <v>30100</v>
      </c>
      <c r="CD511">
        <f>'Raw Data'!BR511</f>
        <v>6</v>
      </c>
      <c r="CE511">
        <f>'Raw Data'!BS511</f>
        <v>1</v>
      </c>
      <c r="CF511">
        <f>'Raw Data'!BT511</f>
        <v>2</v>
      </c>
      <c r="CG511">
        <f>'Raw Data'!BU511</f>
        <v>1</v>
      </c>
      <c r="CH511">
        <f>'Raw Data'!BV511</f>
        <v>1</v>
      </c>
      <c r="CI511">
        <f>'Raw Data'!BW511</f>
        <v>2</v>
      </c>
      <c r="CJ511">
        <f>'Raw Data'!BX511</f>
        <v>0</v>
      </c>
      <c r="CK511">
        <f>'Raw Data'!BY511</f>
        <v>5</v>
      </c>
      <c r="CL511" t="str">
        <f>'Raw Data'!BZ511</f>
        <v>N</v>
      </c>
      <c r="CM511">
        <f t="shared" si="109"/>
        <v>0</v>
      </c>
      <c r="CN511">
        <f>'Raw Data'!CA511</f>
        <v>83</v>
      </c>
      <c r="CO511">
        <f>'Raw Data'!CB511</f>
        <v>301</v>
      </c>
      <c r="CP511">
        <f>'Raw Data'!CC511</f>
        <v>0</v>
      </c>
      <c r="CQ511" t="str">
        <f>'Raw Data'!CD511</f>
        <v>Not Urban</v>
      </c>
      <c r="CR511" t="str">
        <f>'Raw Data'!CE511</f>
        <v>Not Urban</v>
      </c>
      <c r="CS511">
        <f>'Raw Data'!CF511</f>
        <v>0</v>
      </c>
      <c r="CT511">
        <f>'Raw Data'!CG511</f>
        <v>55</v>
      </c>
      <c r="CU511">
        <f>'Raw Data'!CH511</f>
        <v>810</v>
      </c>
      <c r="CV511" t="str">
        <f>'Raw Data'!CI511</f>
        <v xml:space="preserve"> </v>
      </c>
      <c r="CW511">
        <f>'Raw Data'!CJ511</f>
        <v>0</v>
      </c>
      <c r="CX511">
        <f>'Raw Data'!CK511</f>
        <v>0.25577100000000003</v>
      </c>
      <c r="CY511">
        <f>'Raw Data'!CL511</f>
        <v>14</v>
      </c>
      <c r="CZ511" t="str">
        <f>'Raw Data'!CM511</f>
        <v>State Mainline</v>
      </c>
      <c r="DA511">
        <f>'Raw Data'!CN511</f>
        <v>810</v>
      </c>
      <c r="DB511">
        <f>'Raw Data'!CO511</f>
        <v>166144</v>
      </c>
      <c r="DC511">
        <f>'Raw Data'!CP511</f>
        <v>4.78</v>
      </c>
      <c r="DD511">
        <f>'Raw Data'!CQ511</f>
        <v>5.04</v>
      </c>
      <c r="DE511">
        <f>'Raw Data'!CR511</f>
        <v>166144</v>
      </c>
      <c r="DF511">
        <f>'Raw Data'!CS511</f>
        <v>0</v>
      </c>
      <c r="DG511">
        <f>'Raw Data'!CT511</f>
        <v>1350.472346</v>
      </c>
      <c r="DH511">
        <f>'Raw Data'!CU511</f>
        <v>100</v>
      </c>
      <c r="DI511">
        <f>'Raw Data'!CV511</f>
        <v>14765</v>
      </c>
      <c r="DJ511">
        <f>'Raw Data'!CW511</f>
        <v>9.4129999999999995E-3</v>
      </c>
      <c r="DK511">
        <f>'Raw Data'!CX511</f>
        <v>0</v>
      </c>
      <c r="DL511">
        <f>'Raw Data'!CY511</f>
        <v>2.7950000000000002E-3</v>
      </c>
      <c r="DM511">
        <f>'Raw Data'!CZ511</f>
        <v>175</v>
      </c>
      <c r="DN511" t="str">
        <f>'Raw Data'!DA511</f>
        <v>083-0185</v>
      </c>
      <c r="DO511" t="str">
        <f>'Raw Data'!DB511</f>
        <v>5R : Rural Major Collector</v>
      </c>
      <c r="DP511" t="str">
        <f>'Raw Data'!DC511</f>
        <v>34.874105, -85.538139</v>
      </c>
      <c r="DQ511">
        <f>'Raw Data'!DD511</f>
        <v>-85.538139000000001</v>
      </c>
      <c r="DR511">
        <f>'Raw Data'!DE511</f>
        <v>34.874105</v>
      </c>
      <c r="DS511">
        <f>'Raw Data'!DF511</f>
        <v>34.874105</v>
      </c>
      <c r="DT511">
        <f>'Raw Data'!DG511</f>
        <v>-85.538139000000001</v>
      </c>
      <c r="DU511">
        <f>'Raw Data'!DH511</f>
        <v>8.5889999999999994E-3</v>
      </c>
      <c r="DV511">
        <f>'Raw Data'!DI511</f>
        <v>2.7950000000000002E-3</v>
      </c>
      <c r="DW511">
        <f>'Raw Data'!DJ511</f>
        <v>78</v>
      </c>
      <c r="DX511" s="11">
        <f t="shared" si="110"/>
        <v>830</v>
      </c>
      <c r="DY511" s="5">
        <f t="shared" si="111"/>
        <v>740</v>
      </c>
      <c r="DZ511" s="5">
        <f t="shared" si="104"/>
        <v>90</v>
      </c>
      <c r="EA511" s="5">
        <f t="shared" si="105"/>
        <v>0.12162162162162163</v>
      </c>
      <c r="EB511" s="5">
        <f t="shared" si="106"/>
        <v>785</v>
      </c>
      <c r="EC511">
        <f>'Raw Data'!DK511</f>
        <v>820</v>
      </c>
      <c r="ED511">
        <f>'Raw Data'!DL511</f>
        <v>0</v>
      </c>
      <c r="EE511">
        <f>'Raw Data'!DM511</f>
        <v>850</v>
      </c>
      <c r="EF511">
        <f>'Raw Data'!DN511</f>
        <v>0</v>
      </c>
      <c r="EG511">
        <f>'Raw Data'!DO511</f>
        <v>820</v>
      </c>
      <c r="EH511">
        <f>'Raw Data'!DP511</f>
        <v>0</v>
      </c>
      <c r="EI511">
        <f>'Raw Data'!DQ511</f>
        <v>830</v>
      </c>
      <c r="EJ511">
        <f>'Raw Data'!DR511</f>
        <v>0</v>
      </c>
      <c r="EK511">
        <f>'Raw Data'!DS511</f>
        <v>810</v>
      </c>
      <c r="EL511">
        <f>'Raw Data'!DT511</f>
        <v>7.3</v>
      </c>
      <c r="EM511">
        <f>'Raw Data'!DU511</f>
        <v>770</v>
      </c>
      <c r="EN511">
        <f>'Raw Data'!DV511</f>
        <v>7.3</v>
      </c>
      <c r="EO511">
        <f>'Raw Data'!DW511</f>
        <v>730</v>
      </c>
      <c r="EP511">
        <f>'Raw Data'!DX511</f>
        <v>7.7</v>
      </c>
      <c r="EQ511">
        <f>'Raw Data'!DY511</f>
        <v>650</v>
      </c>
      <c r="ER511">
        <f>'Raw Data'!DZ511</f>
        <v>7.1</v>
      </c>
      <c r="ES511">
        <f>'Raw Data'!EA511</f>
        <v>650</v>
      </c>
      <c r="ET511">
        <f>'Raw Data'!EB511</f>
        <v>7.1</v>
      </c>
      <c r="EU511">
        <f>'Raw Data'!EC511</f>
        <v>740</v>
      </c>
      <c r="EV511">
        <f>'Raw Data'!ED511</f>
        <v>7</v>
      </c>
      <c r="EW511">
        <f>'Raw Data'!EE511</f>
        <v>0</v>
      </c>
    </row>
    <row r="512" spans="1:153" x14ac:dyDescent="0.3">
      <c r="A512">
        <f>'Raw Data'!A512</f>
        <v>510</v>
      </c>
      <c r="B512" t="str">
        <f>'Raw Data'!B512</f>
        <v>Point</v>
      </c>
      <c r="C512">
        <f>'Raw Data'!C512</f>
        <v>801</v>
      </c>
      <c r="D512">
        <f>'Raw Data'!D512</f>
        <v>28</v>
      </c>
      <c r="E512" t="str">
        <f>'Raw Data'!E512</f>
        <v>Point</v>
      </c>
      <c r="F512">
        <f>'Raw Data'!F512</f>
        <v>7789310</v>
      </c>
      <c r="G512" t="str">
        <f>'Raw Data'!G512</f>
        <v>Dade County Sheriff's Office</v>
      </c>
      <c r="H512" s="3">
        <f>'Raw Data'!H512</f>
        <v>43962</v>
      </c>
      <c r="L512">
        <f t="shared" si="98"/>
        <v>0</v>
      </c>
      <c r="M512" s="5">
        <f t="shared" si="99"/>
        <v>43962</v>
      </c>
      <c r="N512" s="5">
        <f t="shared" si="107"/>
        <v>2020</v>
      </c>
      <c r="O512" s="5" t="str" cm="1">
        <f t="array" ref="O512">_xlfn.IFS(N512&lt;=2016,"before treatment",N512=2017,"unknown",N512&gt;2017,"after treatment")</f>
        <v>after treatment</v>
      </c>
      <c r="P512" s="5">
        <f t="shared" si="100"/>
        <v>0</v>
      </c>
      <c r="Q512" s="5">
        <f t="shared" si="101"/>
        <v>1</v>
      </c>
      <c r="R512" t="str">
        <f>'Raw Data'!I512</f>
        <v>Dade</v>
      </c>
      <c r="S512" t="str">
        <f>'Raw Data'!J512</f>
        <v>["State Route 301","WELLS RD"]</v>
      </c>
      <c r="T512" t="str">
        <f>'Raw Data'!K512</f>
        <v>Hwy 301</v>
      </c>
      <c r="U512" t="str">
        <f>'Raw Data'!L512</f>
        <v>(O) No Injury</v>
      </c>
      <c r="V512">
        <f>'Raw Data'!M512</f>
        <v>0</v>
      </c>
      <c r="W512">
        <f>'Raw Data'!N512</f>
        <v>0</v>
      </c>
      <c r="X512">
        <f>'Raw Data'!O512</f>
        <v>0</v>
      </c>
      <c r="Y512" t="str">
        <f>'Raw Data'!P512</f>
        <v>Angle (Other)</v>
      </c>
      <c r="Z512" t="str">
        <f>'Raw Data'!Q512</f>
        <v>On Roadway - Roadway Intersection</v>
      </c>
      <c r="AA512" t="str">
        <f>'Raw Data'!R512</f>
        <v>["Motor Vehicle in Motion","Motor Vehicle in Motion"]</v>
      </c>
      <c r="AB512" t="str">
        <f>'Raw Data'!S512</f>
        <v>["Motor Vehicle in Motion","Motor Vehicle in Motion"]</v>
      </c>
      <c r="AC512" t="str">
        <f>'Raw Data'!T512</f>
        <v>(None)</v>
      </c>
      <c r="AD512">
        <f>'Raw Data'!U512</f>
        <v>2</v>
      </c>
      <c r="AE512" s="5" t="str">
        <f t="shared" si="108"/>
        <v>No</v>
      </c>
      <c r="AF512" t="str">
        <f>'Raw Data'!V512</f>
        <v>["Stopped","Turning Left"]</v>
      </c>
      <c r="AG512" s="5">
        <f t="shared" si="102"/>
        <v>1</v>
      </c>
      <c r="AH512" t="str">
        <f>'Raw Data'!W512</f>
        <v>["North","South"]</v>
      </c>
      <c r="AI512" t="str">
        <f>'Raw Data'!X512</f>
        <v>Daylight</v>
      </c>
      <c r="AJ512" t="str">
        <f>'Raw Data'!Y512</f>
        <v>Dry</v>
      </c>
      <c r="AK512">
        <f>'Raw Data'!Z512</f>
        <v>0</v>
      </c>
      <c r="AL512" t="str">
        <f>'Raw Data'!AA512</f>
        <v>["Lap and Shoulder Belt Used","Lap and Shoulder Belt Used"]</v>
      </c>
      <c r="AM512" s="5">
        <f t="shared" si="103"/>
        <v>0</v>
      </c>
      <c r="AN512" t="str">
        <f>'Raw Data'!AB512</f>
        <v>["Passenger Car","Pickup Truck"]</v>
      </c>
      <c r="AO512" t="str">
        <f>'Raw Data'!AC512</f>
        <v>0831030100I</v>
      </c>
      <c r="AP512">
        <f>'Raw Data'!AD512</f>
        <v>5.217352</v>
      </c>
      <c r="AQ512">
        <f>'Raw Data'!AE512</f>
        <v>34.885098999999997</v>
      </c>
      <c r="AR512">
        <f>'Raw Data'!AF512</f>
        <v>-85.544286999999997</v>
      </c>
      <c r="AS512">
        <f>'Raw Data'!AG512</f>
        <v>78</v>
      </c>
      <c r="AT512">
        <f>'Raw Data'!AH512</f>
        <v>233</v>
      </c>
      <c r="AU512">
        <f>'Raw Data'!AI512</f>
        <v>2185</v>
      </c>
      <c r="AV512" t="str">
        <f>'Raw Data'!AJ512</f>
        <v>D6_0301_00_I</v>
      </c>
      <c r="AW512">
        <f>'Raw Data'!AK512</f>
        <v>7</v>
      </c>
      <c r="AX512">
        <f>'Raw Data'!AL512</f>
        <v>7</v>
      </c>
      <c r="AY512" t="str">
        <f>'Raw Data'!AM512</f>
        <v>simple</v>
      </c>
      <c r="AZ512">
        <f>'Raw Data'!AN512</f>
        <v>710.2</v>
      </c>
      <c r="BA512">
        <f>'Raw Data'!AO512</f>
        <v>77.5</v>
      </c>
      <c r="BB512">
        <f>'Raw Data'!AP512</f>
        <v>961.1</v>
      </c>
      <c r="BC512">
        <f>'Raw Data'!AQ512</f>
        <v>-85.541359999999997</v>
      </c>
      <c r="BD512">
        <f>'Raw Data'!AR512</f>
        <v>34.882066999999999</v>
      </c>
      <c r="BE512">
        <f>'Raw Data'!AS512</f>
        <v>-85.542612000000005</v>
      </c>
      <c r="BF512">
        <f>'Raw Data'!AT512</f>
        <v>34.884293999999997</v>
      </c>
      <c r="BG512" t="str">
        <f>'Raw Data'!AU512</f>
        <v>0831030100I</v>
      </c>
      <c r="BH512">
        <f>'Raw Data'!AV512</f>
        <v>1</v>
      </c>
      <c r="BI512">
        <f>'Raw Data'!AW512</f>
        <v>83</v>
      </c>
      <c r="BJ512">
        <f>'Raw Data'!AX512</f>
        <v>301</v>
      </c>
      <c r="BK512">
        <f>'Raw Data'!AY512</f>
        <v>0</v>
      </c>
      <c r="BL512">
        <f>'Raw Data'!AZ512</f>
        <v>55</v>
      </c>
      <c r="BM512">
        <f>'Raw Data'!BA512</f>
        <v>9.49</v>
      </c>
      <c r="BN512">
        <f>'Raw Data'!BB512</f>
        <v>9.26</v>
      </c>
      <c r="BO512">
        <f>'Raw Data'!BC512</f>
        <v>1575.8</v>
      </c>
      <c r="BP512">
        <f>'Raw Data'!BD512</f>
        <v>1553.1</v>
      </c>
      <c r="BQ512">
        <f>'Raw Data'!BE512</f>
        <v>1524.6</v>
      </c>
      <c r="BR512">
        <f>'Raw Data'!BF512</f>
        <v>55</v>
      </c>
      <c r="BS512">
        <f>'Raw Data'!BG512</f>
        <v>52</v>
      </c>
      <c r="BT512">
        <f>'Raw Data'!BH512</f>
        <v>3</v>
      </c>
      <c r="BU512">
        <f>'Raw Data'!BI512</f>
        <v>42642</v>
      </c>
      <c r="BV512" t="str">
        <f>'Raw Data'!BJ512</f>
        <v>NONE</v>
      </c>
      <c r="BW512">
        <f>'Raw Data'!BK512</f>
        <v>2.7950000000000002E-3</v>
      </c>
      <c r="BX512">
        <f>'Raw Data'!BL512</f>
        <v>15093</v>
      </c>
      <c r="BY512">
        <f>'Raw Data'!BM512</f>
        <v>14733</v>
      </c>
      <c r="BZ512" t="str">
        <f>'Raw Data'!BN512</f>
        <v>0831030100I</v>
      </c>
      <c r="CA512" t="str">
        <f>'Raw Data'!BO512</f>
        <v>DADE</v>
      </c>
      <c r="CB512">
        <f>'Raw Data'!BP512</f>
        <v>1</v>
      </c>
      <c r="CC512">
        <f>'Raw Data'!BQ512</f>
        <v>30100</v>
      </c>
      <c r="CD512">
        <f>'Raw Data'!BR512</f>
        <v>6</v>
      </c>
      <c r="CE512">
        <f>'Raw Data'!BS512</f>
        <v>1</v>
      </c>
      <c r="CF512">
        <f>'Raw Data'!BT512</f>
        <v>2</v>
      </c>
      <c r="CG512">
        <f>'Raw Data'!BU512</f>
        <v>1</v>
      </c>
      <c r="CH512">
        <f>'Raw Data'!BV512</f>
        <v>1</v>
      </c>
      <c r="CI512">
        <f>'Raw Data'!BW512</f>
        <v>2</v>
      </c>
      <c r="CJ512">
        <f>'Raw Data'!BX512</f>
        <v>0</v>
      </c>
      <c r="CK512">
        <f>'Raw Data'!BY512</f>
        <v>5</v>
      </c>
      <c r="CL512" t="str">
        <f>'Raw Data'!BZ512</f>
        <v>N</v>
      </c>
      <c r="CM512">
        <f t="shared" si="109"/>
        <v>0</v>
      </c>
      <c r="CN512">
        <f>'Raw Data'!CA512</f>
        <v>83</v>
      </c>
      <c r="CO512">
        <f>'Raw Data'!CB512</f>
        <v>301</v>
      </c>
      <c r="CP512">
        <f>'Raw Data'!CC512</f>
        <v>0</v>
      </c>
      <c r="CQ512" t="str">
        <f>'Raw Data'!CD512</f>
        <v>Not Urban</v>
      </c>
      <c r="CR512" t="str">
        <f>'Raw Data'!CE512</f>
        <v>Not Urban</v>
      </c>
      <c r="CS512">
        <f>'Raw Data'!CF512</f>
        <v>0</v>
      </c>
      <c r="CT512">
        <f>'Raw Data'!CG512</f>
        <v>55</v>
      </c>
      <c r="CU512">
        <f>'Raw Data'!CH512</f>
        <v>810</v>
      </c>
      <c r="CV512" t="str">
        <f>'Raw Data'!CI512</f>
        <v xml:space="preserve"> </v>
      </c>
      <c r="CW512">
        <f>'Raw Data'!CJ512</f>
        <v>0</v>
      </c>
      <c r="CX512">
        <f>'Raw Data'!CK512</f>
        <v>0.25577100000000003</v>
      </c>
      <c r="CY512">
        <f>'Raw Data'!CL512</f>
        <v>14</v>
      </c>
      <c r="CZ512" t="str">
        <f>'Raw Data'!CM512</f>
        <v>State Mainline</v>
      </c>
      <c r="DA512">
        <f>'Raw Data'!CN512</f>
        <v>810</v>
      </c>
      <c r="DB512">
        <f>'Raw Data'!CO512</f>
        <v>166144</v>
      </c>
      <c r="DC512">
        <f>'Raw Data'!CP512</f>
        <v>4.78</v>
      </c>
      <c r="DD512">
        <f>'Raw Data'!CQ512</f>
        <v>5.04</v>
      </c>
      <c r="DE512">
        <f>'Raw Data'!CR512</f>
        <v>166144</v>
      </c>
      <c r="DF512">
        <f>'Raw Data'!CS512</f>
        <v>0</v>
      </c>
      <c r="DG512">
        <f>'Raw Data'!CT512</f>
        <v>1350.472346</v>
      </c>
      <c r="DH512">
        <f>'Raw Data'!CU512</f>
        <v>100</v>
      </c>
      <c r="DI512">
        <f>'Raw Data'!CV512</f>
        <v>14765</v>
      </c>
      <c r="DJ512">
        <f>'Raw Data'!CW512</f>
        <v>9.4129999999999995E-3</v>
      </c>
      <c r="DK512">
        <f>'Raw Data'!CX512</f>
        <v>0</v>
      </c>
      <c r="DL512">
        <f>'Raw Data'!CY512</f>
        <v>2.7950000000000002E-3</v>
      </c>
      <c r="DM512">
        <f>'Raw Data'!CZ512</f>
        <v>175</v>
      </c>
      <c r="DN512" t="str">
        <f>'Raw Data'!DA512</f>
        <v>083-0185</v>
      </c>
      <c r="DO512" t="str">
        <f>'Raw Data'!DB512</f>
        <v>5R : Rural Major Collector</v>
      </c>
      <c r="DP512" t="str">
        <f>'Raw Data'!DC512</f>
        <v>34.874105, -85.538139</v>
      </c>
      <c r="DQ512">
        <f>'Raw Data'!DD512</f>
        <v>-85.538139000000001</v>
      </c>
      <c r="DR512">
        <f>'Raw Data'!DE512</f>
        <v>34.874105</v>
      </c>
      <c r="DS512">
        <f>'Raw Data'!DF512</f>
        <v>34.874105</v>
      </c>
      <c r="DT512">
        <f>'Raw Data'!DG512</f>
        <v>-85.538139000000001</v>
      </c>
      <c r="DU512">
        <f>'Raw Data'!DH512</f>
        <v>8.5889999999999994E-3</v>
      </c>
      <c r="DV512">
        <f>'Raw Data'!DI512</f>
        <v>2.7950000000000002E-3</v>
      </c>
      <c r="DW512">
        <f>'Raw Data'!DJ512</f>
        <v>78</v>
      </c>
      <c r="DX512" s="11">
        <f t="shared" si="110"/>
        <v>830</v>
      </c>
      <c r="DY512" s="5">
        <f t="shared" si="111"/>
        <v>740</v>
      </c>
      <c r="DZ512" s="5">
        <f t="shared" si="104"/>
        <v>90</v>
      </c>
      <c r="EA512" s="5">
        <f t="shared" si="105"/>
        <v>0.12162162162162163</v>
      </c>
      <c r="EB512" s="5">
        <f t="shared" si="106"/>
        <v>785</v>
      </c>
      <c r="EC512">
        <f>'Raw Data'!DK512</f>
        <v>820</v>
      </c>
      <c r="ED512">
        <f>'Raw Data'!DL512</f>
        <v>0</v>
      </c>
      <c r="EE512">
        <f>'Raw Data'!DM512</f>
        <v>850</v>
      </c>
      <c r="EF512">
        <f>'Raw Data'!DN512</f>
        <v>0</v>
      </c>
      <c r="EG512">
        <f>'Raw Data'!DO512</f>
        <v>820</v>
      </c>
      <c r="EH512">
        <f>'Raw Data'!DP512</f>
        <v>0</v>
      </c>
      <c r="EI512">
        <f>'Raw Data'!DQ512</f>
        <v>830</v>
      </c>
      <c r="EJ512">
        <f>'Raw Data'!DR512</f>
        <v>0</v>
      </c>
      <c r="EK512">
        <f>'Raw Data'!DS512</f>
        <v>810</v>
      </c>
      <c r="EL512">
        <f>'Raw Data'!DT512</f>
        <v>7.3</v>
      </c>
      <c r="EM512">
        <f>'Raw Data'!DU512</f>
        <v>770</v>
      </c>
      <c r="EN512">
        <f>'Raw Data'!DV512</f>
        <v>7.3</v>
      </c>
      <c r="EO512">
        <f>'Raw Data'!DW512</f>
        <v>730</v>
      </c>
      <c r="EP512">
        <f>'Raw Data'!DX512</f>
        <v>7.7</v>
      </c>
      <c r="EQ512">
        <f>'Raw Data'!DY512</f>
        <v>650</v>
      </c>
      <c r="ER512">
        <f>'Raw Data'!DZ512</f>
        <v>7.1</v>
      </c>
      <c r="ES512">
        <f>'Raw Data'!EA512</f>
        <v>650</v>
      </c>
      <c r="ET512">
        <f>'Raw Data'!EB512</f>
        <v>7.1</v>
      </c>
      <c r="EU512">
        <f>'Raw Data'!EC512</f>
        <v>740</v>
      </c>
      <c r="EV512">
        <f>'Raw Data'!ED512</f>
        <v>7</v>
      </c>
      <c r="EW512">
        <f>'Raw Data'!EE512</f>
        <v>1.8580000000000001E-3</v>
      </c>
    </row>
    <row r="513" spans="1:153" x14ac:dyDescent="0.3">
      <c r="A513">
        <f>'Raw Data'!A513</f>
        <v>511</v>
      </c>
      <c r="B513" t="str">
        <f>'Raw Data'!B513</f>
        <v>Point</v>
      </c>
      <c r="C513">
        <f>'Raw Data'!C513</f>
        <v>811</v>
      </c>
      <c r="D513">
        <f>'Raw Data'!D513</f>
        <v>17</v>
      </c>
      <c r="E513" t="str">
        <f>'Raw Data'!E513</f>
        <v>Point</v>
      </c>
      <c r="F513">
        <f>'Raw Data'!F513</f>
        <v>7835830</v>
      </c>
      <c r="G513" t="str">
        <f>'Raw Data'!G513</f>
        <v>Gsp Post 00</v>
      </c>
      <c r="H513" s="3">
        <f>'Raw Data'!H513</f>
        <v>44134</v>
      </c>
      <c r="L513">
        <f t="shared" si="98"/>
        <v>0</v>
      </c>
      <c r="M513" s="5">
        <f t="shared" si="99"/>
        <v>44134</v>
      </c>
      <c r="N513" s="5">
        <f t="shared" si="107"/>
        <v>2020</v>
      </c>
      <c r="O513" s="5" t="str" cm="1">
        <f t="array" ref="O513">_xlfn.IFS(N513&lt;=2016,"before treatment",N513=2017,"unknown",N513&gt;2017,"after treatment")</f>
        <v>after treatment</v>
      </c>
      <c r="P513" s="5">
        <f t="shared" si="100"/>
        <v>0</v>
      </c>
      <c r="Q513" s="5">
        <f t="shared" si="101"/>
        <v>1</v>
      </c>
      <c r="R513" t="str">
        <f>'Raw Data'!I513</f>
        <v>Dade</v>
      </c>
      <c r="S513" t="str">
        <f>'Raw Data'!J513</f>
        <v>["State Route 301","WELLS RD"]</v>
      </c>
      <c r="T513" t="str">
        <f>'Raw Data'!K513</f>
        <v>Wells Rd</v>
      </c>
      <c r="U513" t="str">
        <f>'Raw Data'!L513</f>
        <v>(B) Suspected Minor/Visible Injury</v>
      </c>
      <c r="V513">
        <f>'Raw Data'!M513</f>
        <v>0</v>
      </c>
      <c r="W513">
        <f>'Raw Data'!N513</f>
        <v>0</v>
      </c>
      <c r="X513">
        <f>'Raw Data'!O513</f>
        <v>2</v>
      </c>
      <c r="Y513" t="str">
        <f>'Raw Data'!P513</f>
        <v>Left Angle Crash</v>
      </c>
      <c r="Z513" t="str">
        <f>'Raw Data'!Q513</f>
        <v>On Roadway - Roadway Intersection</v>
      </c>
      <c r="AA513" t="str">
        <f>'Raw Data'!R513</f>
        <v>["Motor Vehicle in Motion","Motor Vehicle in Motion"]</v>
      </c>
      <c r="AB513" t="str">
        <f>'Raw Data'!S513</f>
        <v>["Motor Vehicle in Motion","Motor Vehicle in Motion"]</v>
      </c>
      <c r="AC513" t="str">
        <f>'Raw Data'!T513</f>
        <v>(None)</v>
      </c>
      <c r="AD513">
        <f>'Raw Data'!U513</f>
        <v>2</v>
      </c>
      <c r="AE513" s="5" t="str">
        <f t="shared" si="108"/>
        <v>No</v>
      </c>
      <c r="AF513" t="str">
        <f>'Raw Data'!V513</f>
        <v>["Straight","Turning Left"]</v>
      </c>
      <c r="AG513" s="5">
        <f t="shared" si="102"/>
        <v>1</v>
      </c>
      <c r="AH513" t="str">
        <f>'Raw Data'!W513</f>
        <v>["North","West"]</v>
      </c>
      <c r="AI513" t="str">
        <f>'Raw Data'!X513</f>
        <v>Daylight</v>
      </c>
      <c r="AJ513" t="str">
        <f>'Raw Data'!Y513</f>
        <v>Dry</v>
      </c>
      <c r="AK513">
        <f>'Raw Data'!Z513</f>
        <v>0</v>
      </c>
      <c r="AL513" t="str">
        <f>'Raw Data'!AA513</f>
        <v>["Lap and Shoulder Belt Used","Lap and Shoulder Belt Used"]</v>
      </c>
      <c r="AM513" s="5">
        <f t="shared" si="103"/>
        <v>0</v>
      </c>
      <c r="AN513" t="str">
        <f>'Raw Data'!AB513</f>
        <v>["Passenger Car","Passenger Car"]</v>
      </c>
      <c r="AO513" t="str">
        <f>'Raw Data'!AC513</f>
        <v>0831030100I</v>
      </c>
      <c r="AP513">
        <f>'Raw Data'!AD513</f>
        <v>5.217352</v>
      </c>
      <c r="AQ513">
        <f>'Raw Data'!AE513</f>
        <v>34.885098999999997</v>
      </c>
      <c r="AR513">
        <f>'Raw Data'!AF513</f>
        <v>-85.544286999999997</v>
      </c>
      <c r="AS513">
        <f>'Raw Data'!AG513</f>
        <v>78</v>
      </c>
      <c r="AT513">
        <f>'Raw Data'!AH513</f>
        <v>233</v>
      </c>
      <c r="AU513">
        <f>'Raw Data'!AI513</f>
        <v>2185</v>
      </c>
      <c r="AV513" t="str">
        <f>'Raw Data'!AJ513</f>
        <v>D6_0301_00_I</v>
      </c>
      <c r="AW513">
        <f>'Raw Data'!AK513</f>
        <v>7</v>
      </c>
      <c r="AX513">
        <f>'Raw Data'!AL513</f>
        <v>7</v>
      </c>
      <c r="AY513" t="str">
        <f>'Raw Data'!AM513</f>
        <v>simple</v>
      </c>
      <c r="AZ513">
        <f>'Raw Data'!AN513</f>
        <v>710.2</v>
      </c>
      <c r="BA513">
        <f>'Raw Data'!AO513</f>
        <v>77.5</v>
      </c>
      <c r="BB513">
        <f>'Raw Data'!AP513</f>
        <v>961.1</v>
      </c>
      <c r="BC513">
        <f>'Raw Data'!AQ513</f>
        <v>-85.541359999999997</v>
      </c>
      <c r="BD513">
        <f>'Raw Data'!AR513</f>
        <v>34.882066999999999</v>
      </c>
      <c r="BE513">
        <f>'Raw Data'!AS513</f>
        <v>-85.542612000000005</v>
      </c>
      <c r="BF513">
        <f>'Raw Data'!AT513</f>
        <v>34.884293999999997</v>
      </c>
      <c r="BG513" t="str">
        <f>'Raw Data'!AU513</f>
        <v>0831030100I</v>
      </c>
      <c r="BH513">
        <f>'Raw Data'!AV513</f>
        <v>1</v>
      </c>
      <c r="BI513">
        <f>'Raw Data'!AW513</f>
        <v>83</v>
      </c>
      <c r="BJ513">
        <f>'Raw Data'!AX513</f>
        <v>301</v>
      </c>
      <c r="BK513">
        <f>'Raw Data'!AY513</f>
        <v>0</v>
      </c>
      <c r="BL513">
        <f>'Raw Data'!AZ513</f>
        <v>55</v>
      </c>
      <c r="BM513">
        <f>'Raw Data'!BA513</f>
        <v>9.49</v>
      </c>
      <c r="BN513">
        <f>'Raw Data'!BB513</f>
        <v>9.26</v>
      </c>
      <c r="BO513">
        <f>'Raw Data'!BC513</f>
        <v>1575.8</v>
      </c>
      <c r="BP513">
        <f>'Raw Data'!BD513</f>
        <v>1553.1</v>
      </c>
      <c r="BQ513">
        <f>'Raw Data'!BE513</f>
        <v>1524.6</v>
      </c>
      <c r="BR513">
        <f>'Raw Data'!BF513</f>
        <v>55</v>
      </c>
      <c r="BS513">
        <f>'Raw Data'!BG513</f>
        <v>52</v>
      </c>
      <c r="BT513">
        <f>'Raw Data'!BH513</f>
        <v>3</v>
      </c>
      <c r="BU513">
        <f>'Raw Data'!BI513</f>
        <v>42642</v>
      </c>
      <c r="BV513" t="str">
        <f>'Raw Data'!BJ513</f>
        <v>NONE</v>
      </c>
      <c r="BW513">
        <f>'Raw Data'!BK513</f>
        <v>2.7950000000000002E-3</v>
      </c>
      <c r="BX513">
        <f>'Raw Data'!BL513</f>
        <v>15093</v>
      </c>
      <c r="BY513">
        <f>'Raw Data'!BM513</f>
        <v>14733</v>
      </c>
      <c r="BZ513" t="str">
        <f>'Raw Data'!BN513</f>
        <v>0831030100I</v>
      </c>
      <c r="CA513" t="str">
        <f>'Raw Data'!BO513</f>
        <v>DADE</v>
      </c>
      <c r="CB513">
        <f>'Raw Data'!BP513</f>
        <v>1</v>
      </c>
      <c r="CC513">
        <f>'Raw Data'!BQ513</f>
        <v>30100</v>
      </c>
      <c r="CD513">
        <f>'Raw Data'!BR513</f>
        <v>6</v>
      </c>
      <c r="CE513">
        <f>'Raw Data'!BS513</f>
        <v>1</v>
      </c>
      <c r="CF513">
        <f>'Raw Data'!BT513</f>
        <v>2</v>
      </c>
      <c r="CG513">
        <f>'Raw Data'!BU513</f>
        <v>1</v>
      </c>
      <c r="CH513">
        <f>'Raw Data'!BV513</f>
        <v>1</v>
      </c>
      <c r="CI513">
        <f>'Raw Data'!BW513</f>
        <v>2</v>
      </c>
      <c r="CJ513">
        <f>'Raw Data'!BX513</f>
        <v>0</v>
      </c>
      <c r="CK513">
        <f>'Raw Data'!BY513</f>
        <v>5</v>
      </c>
      <c r="CL513" t="str">
        <f>'Raw Data'!BZ513</f>
        <v>N</v>
      </c>
      <c r="CM513">
        <f t="shared" si="109"/>
        <v>0</v>
      </c>
      <c r="CN513">
        <f>'Raw Data'!CA513</f>
        <v>83</v>
      </c>
      <c r="CO513">
        <f>'Raw Data'!CB513</f>
        <v>301</v>
      </c>
      <c r="CP513">
        <f>'Raw Data'!CC513</f>
        <v>0</v>
      </c>
      <c r="CQ513" t="str">
        <f>'Raw Data'!CD513</f>
        <v>Not Urban</v>
      </c>
      <c r="CR513" t="str">
        <f>'Raw Data'!CE513</f>
        <v>Not Urban</v>
      </c>
      <c r="CS513">
        <f>'Raw Data'!CF513</f>
        <v>0</v>
      </c>
      <c r="CT513">
        <f>'Raw Data'!CG513</f>
        <v>55</v>
      </c>
      <c r="CU513">
        <f>'Raw Data'!CH513</f>
        <v>810</v>
      </c>
      <c r="CV513" t="str">
        <f>'Raw Data'!CI513</f>
        <v xml:space="preserve"> </v>
      </c>
      <c r="CW513">
        <f>'Raw Data'!CJ513</f>
        <v>0</v>
      </c>
      <c r="CX513">
        <f>'Raw Data'!CK513</f>
        <v>0.25577100000000003</v>
      </c>
      <c r="CY513">
        <f>'Raw Data'!CL513</f>
        <v>14</v>
      </c>
      <c r="CZ513" t="str">
        <f>'Raw Data'!CM513</f>
        <v>State Mainline</v>
      </c>
      <c r="DA513">
        <f>'Raw Data'!CN513</f>
        <v>810</v>
      </c>
      <c r="DB513">
        <f>'Raw Data'!CO513</f>
        <v>166144</v>
      </c>
      <c r="DC513">
        <f>'Raw Data'!CP513</f>
        <v>4.78</v>
      </c>
      <c r="DD513">
        <f>'Raw Data'!CQ513</f>
        <v>5.04</v>
      </c>
      <c r="DE513">
        <f>'Raw Data'!CR513</f>
        <v>166144</v>
      </c>
      <c r="DF513">
        <f>'Raw Data'!CS513</f>
        <v>0</v>
      </c>
      <c r="DG513">
        <f>'Raw Data'!CT513</f>
        <v>1350.472346</v>
      </c>
      <c r="DH513">
        <f>'Raw Data'!CU513</f>
        <v>100</v>
      </c>
      <c r="DI513">
        <f>'Raw Data'!CV513</f>
        <v>14765</v>
      </c>
      <c r="DJ513">
        <f>'Raw Data'!CW513</f>
        <v>9.4129999999999995E-3</v>
      </c>
      <c r="DK513">
        <f>'Raw Data'!CX513</f>
        <v>0</v>
      </c>
      <c r="DL513">
        <f>'Raw Data'!CY513</f>
        <v>2.7950000000000002E-3</v>
      </c>
      <c r="DM513">
        <f>'Raw Data'!CZ513</f>
        <v>175</v>
      </c>
      <c r="DN513" t="str">
        <f>'Raw Data'!DA513</f>
        <v>083-0185</v>
      </c>
      <c r="DO513" t="str">
        <f>'Raw Data'!DB513</f>
        <v>5R : Rural Major Collector</v>
      </c>
      <c r="DP513" t="str">
        <f>'Raw Data'!DC513</f>
        <v>34.874105, -85.538139</v>
      </c>
      <c r="DQ513">
        <f>'Raw Data'!DD513</f>
        <v>-85.538139000000001</v>
      </c>
      <c r="DR513">
        <f>'Raw Data'!DE513</f>
        <v>34.874105</v>
      </c>
      <c r="DS513">
        <f>'Raw Data'!DF513</f>
        <v>34.874105</v>
      </c>
      <c r="DT513">
        <f>'Raw Data'!DG513</f>
        <v>-85.538139000000001</v>
      </c>
      <c r="DU513">
        <f>'Raw Data'!DH513</f>
        <v>8.5889999999999994E-3</v>
      </c>
      <c r="DV513">
        <f>'Raw Data'!DI513</f>
        <v>2.7950000000000002E-3</v>
      </c>
      <c r="DW513">
        <f>'Raw Data'!DJ513</f>
        <v>78</v>
      </c>
      <c r="DX513" s="11">
        <f t="shared" si="110"/>
        <v>830</v>
      </c>
      <c r="DY513" s="5">
        <f t="shared" si="111"/>
        <v>740</v>
      </c>
      <c r="DZ513" s="5">
        <f t="shared" si="104"/>
        <v>90</v>
      </c>
      <c r="EA513" s="5">
        <f t="shared" si="105"/>
        <v>0.12162162162162163</v>
      </c>
      <c r="EB513" s="5">
        <f t="shared" si="106"/>
        <v>785</v>
      </c>
      <c r="EC513">
        <f>'Raw Data'!DK513</f>
        <v>820</v>
      </c>
      <c r="ED513">
        <f>'Raw Data'!DL513</f>
        <v>0</v>
      </c>
      <c r="EE513">
        <f>'Raw Data'!DM513</f>
        <v>850</v>
      </c>
      <c r="EF513">
        <f>'Raw Data'!DN513</f>
        <v>0</v>
      </c>
      <c r="EG513">
        <f>'Raw Data'!DO513</f>
        <v>820</v>
      </c>
      <c r="EH513">
        <f>'Raw Data'!DP513</f>
        <v>0</v>
      </c>
      <c r="EI513">
        <f>'Raw Data'!DQ513</f>
        <v>830</v>
      </c>
      <c r="EJ513">
        <f>'Raw Data'!DR513</f>
        <v>0</v>
      </c>
      <c r="EK513">
        <f>'Raw Data'!DS513</f>
        <v>810</v>
      </c>
      <c r="EL513">
        <f>'Raw Data'!DT513</f>
        <v>7.3</v>
      </c>
      <c r="EM513">
        <f>'Raw Data'!DU513</f>
        <v>770</v>
      </c>
      <c r="EN513">
        <f>'Raw Data'!DV513</f>
        <v>7.3</v>
      </c>
      <c r="EO513">
        <f>'Raw Data'!DW513</f>
        <v>730</v>
      </c>
      <c r="EP513">
        <f>'Raw Data'!DX513</f>
        <v>7.7</v>
      </c>
      <c r="EQ513">
        <f>'Raw Data'!DY513</f>
        <v>650</v>
      </c>
      <c r="ER513">
        <f>'Raw Data'!DZ513</f>
        <v>7.1</v>
      </c>
      <c r="ES513">
        <f>'Raw Data'!EA513</f>
        <v>650</v>
      </c>
      <c r="ET513">
        <f>'Raw Data'!EB513</f>
        <v>7.1</v>
      </c>
      <c r="EU513">
        <f>'Raw Data'!EC513</f>
        <v>740</v>
      </c>
      <c r="EV513">
        <f>'Raw Data'!ED513</f>
        <v>7</v>
      </c>
      <c r="EW513">
        <f>'Raw Data'!EE513</f>
        <v>1.8580000000000001E-3</v>
      </c>
    </row>
    <row r="514" spans="1:153" x14ac:dyDescent="0.3">
      <c r="A514">
        <f>'Raw Data'!A514</f>
        <v>512</v>
      </c>
      <c r="B514" t="str">
        <f>'Raw Data'!B514</f>
        <v>Point</v>
      </c>
      <c r="C514">
        <f>'Raw Data'!C514</f>
        <v>136</v>
      </c>
      <c r="D514">
        <f>'Raw Data'!D514</f>
        <v>384</v>
      </c>
      <c r="E514" t="str">
        <f>'Raw Data'!E514</f>
        <v>Point</v>
      </c>
      <c r="F514">
        <f>'Raw Data'!F514</f>
        <v>4508657</v>
      </c>
      <c r="G514" t="str">
        <f>'Raw Data'!G514</f>
        <v>Gsp Post 00</v>
      </c>
      <c r="H514" s="3">
        <f>'Raw Data'!H514</f>
        <v>41475</v>
      </c>
      <c r="L514">
        <f t="shared" ref="L514:L577" si="112">IF(OR(ISNUMBER(SEARCH("Pedestrian",AA514))*ISNUMBER(SEARCH("Pedestrian",AB514))),1,0)</f>
        <v>0</v>
      </c>
      <c r="M514" s="5">
        <f t="shared" ref="M514:M577" si="113">H514</f>
        <v>41475</v>
      </c>
      <c r="N514" s="5">
        <f t="shared" si="107"/>
        <v>2013</v>
      </c>
      <c r="O514" s="5" t="str" cm="1">
        <f t="array" ref="O514">_xlfn.IFS(N514&lt;=2016,"before treatment",N514=2017,"unknown",N514&gt;2017,"after treatment")</f>
        <v>before treatment</v>
      </c>
      <c r="P514" s="5">
        <f t="shared" ref="P514:P577" si="114">IF(O514="before treatment",1,0)</f>
        <v>1</v>
      </c>
      <c r="Q514" s="5">
        <f t="shared" ref="Q514:Q577" si="115">IF(O514="after treatment",1,0)</f>
        <v>0</v>
      </c>
      <c r="R514" t="str">
        <f>'Raw Data'!I514</f>
        <v>Dade</v>
      </c>
      <c r="S514" t="str">
        <f>'Raw Data'!J514</f>
        <v>State Route 301</v>
      </c>
      <c r="T514" t="str">
        <f>'Raw Data'!K514</f>
        <v>Pinoak Rd</v>
      </c>
      <c r="U514" t="str">
        <f>'Raw Data'!L514</f>
        <v>(C) Possible Injury / Complaint</v>
      </c>
      <c r="V514">
        <f>'Raw Data'!M514</f>
        <v>0</v>
      </c>
      <c r="W514">
        <f>'Raw Data'!N514</f>
        <v>0</v>
      </c>
      <c r="X514">
        <f>'Raw Data'!O514</f>
        <v>0</v>
      </c>
      <c r="Y514" t="str">
        <f>'Raw Data'!P514</f>
        <v>Head On</v>
      </c>
      <c r="Z514" t="str">
        <f>'Raw Data'!Q514</f>
        <v>On Roadway - Roadway Intersection</v>
      </c>
      <c r="AA514" t="str">
        <f>'Raw Data'!R514</f>
        <v>["Motor Vehicle in Motion","Motor Vehicle in Motion"]</v>
      </c>
      <c r="AB514" t="str">
        <f>'Raw Data'!S514</f>
        <v>["Motor Vehicle in Motion","Motor Vehicle in Motion"]</v>
      </c>
      <c r="AC514" t="str">
        <f>'Raw Data'!T514</f>
        <v>["Failure to Yield","No Contributing Factors"]</v>
      </c>
      <c r="AD514">
        <f>'Raw Data'!U514</f>
        <v>2</v>
      </c>
      <c r="AE514" s="5" t="str">
        <f t="shared" si="108"/>
        <v>No</v>
      </c>
      <c r="AF514" t="str">
        <f>'Raw Data'!V514</f>
        <v>["Straight","Turning Left"]</v>
      </c>
      <c r="AG514" s="5">
        <f t="shared" ref="AG514:AG577" si="116">IF(ISNUMBER(SEARCH("Turning",AF514)),1,0)</f>
        <v>1</v>
      </c>
      <c r="AH514" t="str">
        <f>'Raw Data'!W514</f>
        <v>["North","South"]</v>
      </c>
      <c r="AI514" t="str">
        <f>'Raw Data'!X514</f>
        <v>Daylight</v>
      </c>
      <c r="AJ514" t="str">
        <f>'Raw Data'!Y514</f>
        <v>Dry</v>
      </c>
      <c r="AK514">
        <f>'Raw Data'!Z514</f>
        <v>0</v>
      </c>
      <c r="AL514" t="str">
        <f>'Raw Data'!AA514</f>
        <v>["Lap and Shoulder Belt Used","Lap and Shoulder Belt Used"]</v>
      </c>
      <c r="AM514" s="5">
        <f t="shared" ref="AM514:AM577" si="117">IF(ISNUMBER(SEARCH("Motorcycle",AN514)),1,0)</f>
        <v>0</v>
      </c>
      <c r="AN514" t="str">
        <f>'Raw Data'!AB514</f>
        <v>["Passenger Car","Pickup Truck"]</v>
      </c>
      <c r="AO514" t="str">
        <f>'Raw Data'!AC514</f>
        <v>0831030100I</v>
      </c>
      <c r="AP514">
        <f>'Raw Data'!AD514</f>
        <v>4.3263040000000004</v>
      </c>
      <c r="AQ514">
        <f>'Raw Data'!AE514</f>
        <v>34.875152999999997</v>
      </c>
      <c r="AR514">
        <f>'Raw Data'!AF514</f>
        <v>-85.537887999999995</v>
      </c>
      <c r="AS514">
        <f>'Raw Data'!AG514</f>
        <v>79</v>
      </c>
      <c r="AT514">
        <f>'Raw Data'!AH514</f>
        <v>234</v>
      </c>
      <c r="AU514">
        <f>'Raw Data'!AI514</f>
        <v>2183</v>
      </c>
      <c r="AV514" t="str">
        <f>'Raw Data'!AJ514</f>
        <v>D6_0301_00_I</v>
      </c>
      <c r="AW514">
        <f>'Raw Data'!AK514</f>
        <v>4</v>
      </c>
      <c r="AX514">
        <f>'Raw Data'!AL514</f>
        <v>4</v>
      </c>
      <c r="AY514" t="str">
        <f>'Raw Data'!AM514</f>
        <v>simple</v>
      </c>
      <c r="AZ514">
        <f>'Raw Data'!AN514</f>
        <v>1401.3</v>
      </c>
      <c r="BA514">
        <f>'Raw Data'!AO514</f>
        <v>35</v>
      </c>
      <c r="BB514">
        <f>'Raw Data'!AP514</f>
        <v>853.9</v>
      </c>
      <c r="BC514">
        <f>'Raw Data'!AQ514</f>
        <v>-85.539371000000003</v>
      </c>
      <c r="BD514">
        <f>'Raw Data'!AR514</f>
        <v>34.871740000000003</v>
      </c>
      <c r="BE514">
        <f>'Raw Data'!AS514</f>
        <v>-85.538201999999998</v>
      </c>
      <c r="BF514">
        <f>'Raw Data'!AT514</f>
        <v>34.873840999999999</v>
      </c>
      <c r="BG514" t="str">
        <f>'Raw Data'!AU514</f>
        <v>0831030100I</v>
      </c>
      <c r="BH514">
        <f>'Raw Data'!AV514</f>
        <v>1</v>
      </c>
      <c r="BI514">
        <f>'Raw Data'!AW514</f>
        <v>83</v>
      </c>
      <c r="BJ514">
        <f>'Raw Data'!AX514</f>
        <v>301</v>
      </c>
      <c r="BK514">
        <f>'Raw Data'!AY514</f>
        <v>0</v>
      </c>
      <c r="BL514">
        <f>'Raw Data'!AZ514</f>
        <v>55</v>
      </c>
      <c r="BM514">
        <f>'Raw Data'!BA514</f>
        <v>3.66</v>
      </c>
      <c r="BN514">
        <f>'Raw Data'!BB514</f>
        <v>3.54</v>
      </c>
      <c r="BO514">
        <f>'Raw Data'!BC514</f>
        <v>1592.2</v>
      </c>
      <c r="BP514">
        <f>'Raw Data'!BD514</f>
        <v>1601.7</v>
      </c>
      <c r="BQ514">
        <f>'Raw Data'!BE514</f>
        <v>1610.9</v>
      </c>
      <c r="BR514">
        <f>'Raw Data'!BF514</f>
        <v>55</v>
      </c>
      <c r="BS514">
        <f>'Raw Data'!BG514</f>
        <v>63.8</v>
      </c>
      <c r="BT514">
        <f>'Raw Data'!BH514</f>
        <v>0</v>
      </c>
      <c r="BU514">
        <f>'Raw Data'!BI514</f>
        <v>42642</v>
      </c>
      <c r="BV514" t="str">
        <f>'Raw Data'!BJ514</f>
        <v>NONE</v>
      </c>
      <c r="BW514">
        <f>'Raw Data'!BK514</f>
        <v>2.4499999999999999E-3</v>
      </c>
      <c r="BX514">
        <f>'Raw Data'!BL514</f>
        <v>15094</v>
      </c>
      <c r="BY514">
        <f>'Raw Data'!BM514</f>
        <v>14734</v>
      </c>
      <c r="BZ514" t="str">
        <f>'Raw Data'!BN514</f>
        <v>0831030100I</v>
      </c>
      <c r="CA514" t="str">
        <f>'Raw Data'!BO514</f>
        <v>DADE</v>
      </c>
      <c r="CB514">
        <f>'Raw Data'!BP514</f>
        <v>1</v>
      </c>
      <c r="CC514">
        <f>'Raw Data'!BQ514</f>
        <v>30100</v>
      </c>
      <c r="CD514">
        <f>'Raw Data'!BR514</f>
        <v>6</v>
      </c>
      <c r="CE514">
        <f>'Raw Data'!BS514</f>
        <v>1</v>
      </c>
      <c r="CF514">
        <f>'Raw Data'!BT514</f>
        <v>2</v>
      </c>
      <c r="CG514">
        <f>'Raw Data'!BU514</f>
        <v>1</v>
      </c>
      <c r="CH514">
        <f>'Raw Data'!BV514</f>
        <v>1</v>
      </c>
      <c r="CI514">
        <f>'Raw Data'!BW514</f>
        <v>2</v>
      </c>
      <c r="CJ514">
        <f>'Raw Data'!BX514</f>
        <v>0</v>
      </c>
      <c r="CK514">
        <f>'Raw Data'!BY514</f>
        <v>5</v>
      </c>
      <c r="CL514" t="str">
        <f>'Raw Data'!BZ514</f>
        <v>N</v>
      </c>
      <c r="CM514">
        <f t="shared" si="109"/>
        <v>0</v>
      </c>
      <c r="CN514">
        <f>'Raw Data'!CA514</f>
        <v>83</v>
      </c>
      <c r="CO514">
        <f>'Raw Data'!CB514</f>
        <v>301</v>
      </c>
      <c r="CP514">
        <f>'Raw Data'!CC514</f>
        <v>0</v>
      </c>
      <c r="CQ514" t="str">
        <f>'Raw Data'!CD514</f>
        <v>Not Urban</v>
      </c>
      <c r="CR514" t="str">
        <f>'Raw Data'!CE514</f>
        <v>Not Urban</v>
      </c>
      <c r="CS514">
        <f>'Raw Data'!CF514</f>
        <v>0</v>
      </c>
      <c r="CT514">
        <f>'Raw Data'!CG514</f>
        <v>55</v>
      </c>
      <c r="CU514">
        <f>'Raw Data'!CH514</f>
        <v>810</v>
      </c>
      <c r="CV514" t="str">
        <f>'Raw Data'!CI514</f>
        <v xml:space="preserve"> </v>
      </c>
      <c r="CW514">
        <f>'Raw Data'!CJ514</f>
        <v>0</v>
      </c>
      <c r="CX514">
        <f>'Raw Data'!CK514</f>
        <v>0.140403</v>
      </c>
      <c r="CY514">
        <f>'Raw Data'!CL514</f>
        <v>14</v>
      </c>
      <c r="CZ514" t="str">
        <f>'Raw Data'!CM514</f>
        <v>State Mainline</v>
      </c>
      <c r="DA514">
        <f>'Raw Data'!CN514</f>
        <v>810</v>
      </c>
      <c r="DB514">
        <f>'Raw Data'!CO514</f>
        <v>166145</v>
      </c>
      <c r="DC514">
        <f>'Raw Data'!CP514</f>
        <v>4.1900000000000004</v>
      </c>
      <c r="DD514">
        <f>'Raw Data'!CQ514</f>
        <v>4.33</v>
      </c>
      <c r="DE514">
        <f>'Raw Data'!CR514</f>
        <v>166145</v>
      </c>
      <c r="DF514">
        <f>'Raw Data'!CS514</f>
        <v>0</v>
      </c>
      <c r="DG514">
        <f>'Raw Data'!CT514</f>
        <v>741.32875799999999</v>
      </c>
      <c r="DH514">
        <f>'Raw Data'!CU514</f>
        <v>100</v>
      </c>
      <c r="DI514">
        <f>'Raw Data'!CV514</f>
        <v>14766</v>
      </c>
      <c r="DJ514">
        <f>'Raw Data'!CW514</f>
        <v>6.0239999999999998E-3</v>
      </c>
      <c r="DK514">
        <f>'Raw Data'!CX514</f>
        <v>0</v>
      </c>
      <c r="DL514">
        <f>'Raw Data'!CY514</f>
        <v>2.4499999999999999E-3</v>
      </c>
      <c r="DM514">
        <f>'Raw Data'!CZ514</f>
        <v>175</v>
      </c>
      <c r="DN514" t="str">
        <f>'Raw Data'!DA514</f>
        <v>083-0185</v>
      </c>
      <c r="DO514" t="str">
        <f>'Raw Data'!DB514</f>
        <v>5R : Rural Major Collector</v>
      </c>
      <c r="DP514" t="str">
        <f>'Raw Data'!DC514</f>
        <v>34.874105, -85.538139</v>
      </c>
      <c r="DQ514">
        <f>'Raw Data'!DD514</f>
        <v>-85.538139000000001</v>
      </c>
      <c r="DR514">
        <f>'Raw Data'!DE514</f>
        <v>34.874105</v>
      </c>
      <c r="DS514">
        <f>'Raw Data'!DF514</f>
        <v>34.874105</v>
      </c>
      <c r="DT514">
        <f>'Raw Data'!DG514</f>
        <v>-85.538139000000001</v>
      </c>
      <c r="DU514">
        <f>'Raw Data'!DH514</f>
        <v>2.7E-4</v>
      </c>
      <c r="DV514">
        <f>'Raw Data'!DI514</f>
        <v>2.4499999999999999E-3</v>
      </c>
      <c r="DW514">
        <f>'Raw Data'!DJ514</f>
        <v>79</v>
      </c>
      <c r="DX514" s="11">
        <f t="shared" si="110"/>
        <v>830</v>
      </c>
      <c r="DY514" s="5">
        <f t="shared" si="111"/>
        <v>740</v>
      </c>
      <c r="DZ514" s="5">
        <f t="shared" ref="DZ514:DZ577" si="118">DX514-DY514</f>
        <v>90</v>
      </c>
      <c r="EA514" s="5">
        <f t="shared" ref="EA514:EA577" si="119">DZ514/DY514</f>
        <v>0.12162162162162163</v>
      </c>
      <c r="EB514" s="5">
        <f t="shared" ref="EB514:EB577" si="120">AVERAGE(DX514,DY514)</f>
        <v>785</v>
      </c>
      <c r="EC514">
        <f>'Raw Data'!DK514</f>
        <v>820</v>
      </c>
      <c r="ED514">
        <f>'Raw Data'!DL514</f>
        <v>0</v>
      </c>
      <c r="EE514">
        <f>'Raw Data'!DM514</f>
        <v>850</v>
      </c>
      <c r="EF514">
        <f>'Raw Data'!DN514</f>
        <v>0</v>
      </c>
      <c r="EG514">
        <f>'Raw Data'!DO514</f>
        <v>820</v>
      </c>
      <c r="EH514">
        <f>'Raw Data'!DP514</f>
        <v>0</v>
      </c>
      <c r="EI514">
        <f>'Raw Data'!DQ514</f>
        <v>830</v>
      </c>
      <c r="EJ514">
        <f>'Raw Data'!DR514</f>
        <v>0</v>
      </c>
      <c r="EK514">
        <f>'Raw Data'!DS514</f>
        <v>810</v>
      </c>
      <c r="EL514">
        <f>'Raw Data'!DT514</f>
        <v>7.3</v>
      </c>
      <c r="EM514">
        <f>'Raw Data'!DU514</f>
        <v>770</v>
      </c>
      <c r="EN514">
        <f>'Raw Data'!DV514</f>
        <v>7.3</v>
      </c>
      <c r="EO514">
        <f>'Raw Data'!DW514</f>
        <v>730</v>
      </c>
      <c r="EP514">
        <f>'Raw Data'!DX514</f>
        <v>7.7</v>
      </c>
      <c r="EQ514">
        <f>'Raw Data'!DY514</f>
        <v>650</v>
      </c>
      <c r="ER514">
        <f>'Raw Data'!DZ514</f>
        <v>7.1</v>
      </c>
      <c r="ES514">
        <f>'Raw Data'!EA514</f>
        <v>650</v>
      </c>
      <c r="ET514">
        <f>'Raw Data'!EB514</f>
        <v>7.1</v>
      </c>
      <c r="EU514">
        <f>'Raw Data'!EC514</f>
        <v>740</v>
      </c>
      <c r="EV514">
        <f>'Raw Data'!ED514</f>
        <v>7</v>
      </c>
      <c r="EW514">
        <f>'Raw Data'!EE514</f>
        <v>1.348E-3</v>
      </c>
    </row>
    <row r="515" spans="1:153" x14ac:dyDescent="0.3">
      <c r="A515">
        <f>'Raw Data'!A515</f>
        <v>513</v>
      </c>
      <c r="B515" t="str">
        <f>'Raw Data'!B515</f>
        <v>Point</v>
      </c>
      <c r="C515">
        <f>'Raw Data'!C515</f>
        <v>864</v>
      </c>
      <c r="D515">
        <f>'Raw Data'!D515</f>
        <v>72224</v>
      </c>
      <c r="E515" t="str">
        <f>'Raw Data'!E515</f>
        <v>Point</v>
      </c>
      <c r="F515">
        <f>'Raw Data'!F515</f>
        <v>4831294</v>
      </c>
      <c r="G515" t="str">
        <f>'Raw Data'!G515</f>
        <v>Gsp Post 00</v>
      </c>
      <c r="H515" s="3">
        <f>'Raw Data'!H515</f>
        <v>41756</v>
      </c>
      <c r="L515">
        <f t="shared" si="112"/>
        <v>0</v>
      </c>
      <c r="M515" s="5">
        <f t="shared" si="113"/>
        <v>41756</v>
      </c>
      <c r="N515" s="5">
        <f t="shared" ref="N515:N578" si="121">YEAR(M515)</f>
        <v>2014</v>
      </c>
      <c r="O515" s="5" t="str" cm="1">
        <f t="array" ref="O515">_xlfn.IFS(N515&lt;=2016,"before treatment",N515=2017,"unknown",N515&gt;2017,"after treatment")</f>
        <v>before treatment</v>
      </c>
      <c r="P515" s="5">
        <f t="shared" si="114"/>
        <v>1</v>
      </c>
      <c r="Q515" s="5">
        <f t="shared" si="115"/>
        <v>0</v>
      </c>
      <c r="R515" t="str">
        <f>'Raw Data'!I515</f>
        <v>Pickens</v>
      </c>
      <c r="S515" t="str">
        <f>'Raw Data'!J515</f>
        <v>State Route 53</v>
      </c>
      <c r="T515" t="str">
        <f>'Raw Data'!K515</f>
        <v>(none)</v>
      </c>
      <c r="U515" t="str">
        <f>'Raw Data'!L515</f>
        <v>(O) No Injury</v>
      </c>
      <c r="V515">
        <f>'Raw Data'!M515</f>
        <v>0</v>
      </c>
      <c r="W515">
        <f>'Raw Data'!N515</f>
        <v>0</v>
      </c>
      <c r="X515">
        <f>'Raw Data'!O515</f>
        <v>0</v>
      </c>
      <c r="Y515" t="str">
        <f>'Raw Data'!P515</f>
        <v>Not a Collision with Motor Vehicle</v>
      </c>
      <c r="Z515" t="str">
        <f>'Raw Data'!Q515</f>
        <v>On Shoulder</v>
      </c>
      <c r="AA515" t="str">
        <f>'Raw Data'!R515</f>
        <v>Ditch</v>
      </c>
      <c r="AB515" t="str">
        <f>'Raw Data'!S515</f>
        <v>Over Turn</v>
      </c>
      <c r="AC515" t="str">
        <f>'Raw Data'!T515</f>
        <v>Reaction to Object or Animal</v>
      </c>
      <c r="AD515">
        <f>'Raw Data'!U515</f>
        <v>1</v>
      </c>
      <c r="AE515" s="5" t="str">
        <f t="shared" ref="AE515:AE578" si="122">IF(AD515=1,"Yes","No")</f>
        <v>Yes</v>
      </c>
      <c r="AF515" t="str">
        <f>'Raw Data'!V515</f>
        <v>Negotiating a Curve</v>
      </c>
      <c r="AG515" s="5">
        <f t="shared" si="116"/>
        <v>0</v>
      </c>
      <c r="AH515" t="str">
        <f>'Raw Data'!W515</f>
        <v>West</v>
      </c>
      <c r="AI515" t="str">
        <f>'Raw Data'!X515</f>
        <v>Daylight</v>
      </c>
      <c r="AJ515" t="str">
        <f>'Raw Data'!Y515</f>
        <v>Wet</v>
      </c>
      <c r="AK515">
        <f>'Raw Data'!Z515</f>
        <v>34</v>
      </c>
      <c r="AL515" t="str">
        <f>'Raw Data'!AA515</f>
        <v>Lap and Shoulder Belt Used</v>
      </c>
      <c r="AM515" s="5">
        <f t="shared" si="117"/>
        <v>0</v>
      </c>
      <c r="AN515" t="str">
        <f>'Raw Data'!AB515</f>
        <v>Pickup Truck</v>
      </c>
      <c r="AO515" t="str">
        <f>'Raw Data'!AC515</f>
        <v>2271005300I</v>
      </c>
      <c r="AP515">
        <f>'Raw Data'!AD515</f>
        <v>29.298352000000001</v>
      </c>
      <c r="AQ515">
        <f>'Raw Data'!AE515</f>
        <v>34.417724</v>
      </c>
      <c r="AR515">
        <f>'Raw Data'!AF515</f>
        <v>-84.267998000000006</v>
      </c>
      <c r="AS515">
        <f>'Raw Data'!AG515</f>
        <v>80</v>
      </c>
      <c r="AT515">
        <f>'Raw Data'!AH515</f>
        <v>196</v>
      </c>
      <c r="AU515">
        <f>'Raw Data'!AI515</f>
        <v>862</v>
      </c>
      <c r="AV515" t="str">
        <f>'Raw Data'!AJ515</f>
        <v>D6_0053_00_I</v>
      </c>
      <c r="AW515">
        <f>'Raw Data'!AK515</f>
        <v>92</v>
      </c>
      <c r="AX515">
        <f>'Raw Data'!AL515</f>
        <v>99</v>
      </c>
      <c r="AY515" t="str">
        <f>'Raw Data'!AM515</f>
        <v>simple</v>
      </c>
      <c r="AZ515">
        <f>'Raw Data'!AN515</f>
        <v>452.8</v>
      </c>
      <c r="BA515">
        <f>'Raw Data'!AO515</f>
        <v>121.5</v>
      </c>
      <c r="BB515">
        <f>'Raw Data'!AP515</f>
        <v>959.3</v>
      </c>
      <c r="BC515">
        <f>'Raw Data'!AQ515</f>
        <v>-84.267792</v>
      </c>
      <c r="BD515">
        <f>'Raw Data'!AR515</f>
        <v>34.417940000000002</v>
      </c>
      <c r="BE515">
        <f>'Raw Data'!AS515</f>
        <v>-84.265163999999999</v>
      </c>
      <c r="BF515">
        <f>'Raw Data'!AT515</f>
        <v>34.417718999999998</v>
      </c>
      <c r="BG515" t="str">
        <f>'Raw Data'!AU515</f>
        <v>2271005300I</v>
      </c>
      <c r="BH515">
        <f>'Raw Data'!AV515</f>
        <v>1</v>
      </c>
      <c r="BI515">
        <f>'Raw Data'!AW515</f>
        <v>227</v>
      </c>
      <c r="BJ515">
        <f>'Raw Data'!AX515</f>
        <v>53</v>
      </c>
      <c r="BK515">
        <f>'Raw Data'!AY515</f>
        <v>0</v>
      </c>
      <c r="BL515">
        <f>'Raw Data'!AZ515</f>
        <v>55</v>
      </c>
      <c r="BM515">
        <f>'Raw Data'!BA515</f>
        <v>13.58</v>
      </c>
      <c r="BN515">
        <f>'Raw Data'!BB515</f>
        <v>13.18</v>
      </c>
      <c r="BO515">
        <f>'Raw Data'!BC515</f>
        <v>1404.5</v>
      </c>
      <c r="BP515">
        <f>'Raw Data'!BD515</f>
        <v>1414.4</v>
      </c>
      <c r="BQ515">
        <f>'Raw Data'!BE515</f>
        <v>1431.8</v>
      </c>
      <c r="BR515">
        <f>'Raw Data'!BF515</f>
        <v>45</v>
      </c>
      <c r="BS515">
        <f>'Raw Data'!BG515</f>
        <v>43.1</v>
      </c>
      <c r="BT515">
        <f>'Raw Data'!BH515</f>
        <v>1.9</v>
      </c>
      <c r="BU515">
        <f>'Raw Data'!BI515</f>
        <v>44147</v>
      </c>
      <c r="BV515" t="str">
        <f>'Raw Data'!BJ515</f>
        <v>NONE</v>
      </c>
      <c r="BW515">
        <f>'Raw Data'!BK515</f>
        <v>3.0279999999999999E-3</v>
      </c>
      <c r="BX515">
        <f>'Raw Data'!BL515</f>
        <v>41710</v>
      </c>
      <c r="BY515">
        <f>'Raw Data'!BM515</f>
        <v>41407</v>
      </c>
      <c r="BZ515" t="str">
        <f>'Raw Data'!BN515</f>
        <v>2271005300I</v>
      </c>
      <c r="CA515" t="str">
        <f>'Raw Data'!BO515</f>
        <v>PICKENS</v>
      </c>
      <c r="CB515">
        <f>'Raw Data'!BP515</f>
        <v>1</v>
      </c>
      <c r="CC515">
        <f>'Raw Data'!BQ515</f>
        <v>5300</v>
      </c>
      <c r="CD515">
        <f>'Raw Data'!BR515</f>
        <v>6</v>
      </c>
      <c r="CE515">
        <f>'Raw Data'!BS515</f>
        <v>1</v>
      </c>
      <c r="CF515">
        <f>'Raw Data'!BT515</f>
        <v>2</v>
      </c>
      <c r="CG515">
        <f>'Raw Data'!BU515</f>
        <v>1</v>
      </c>
      <c r="CH515">
        <f>'Raw Data'!BV515</f>
        <v>1</v>
      </c>
      <c r="CI515">
        <f>'Raw Data'!BW515</f>
        <v>2</v>
      </c>
      <c r="CJ515">
        <f>'Raw Data'!BX515</f>
        <v>3</v>
      </c>
      <c r="CK515">
        <f>'Raw Data'!BY515</f>
        <v>3</v>
      </c>
      <c r="CL515" t="str">
        <f>'Raw Data'!BZ515</f>
        <v>N</v>
      </c>
      <c r="CM515">
        <f t="shared" ref="CM515:CM578" si="123">IF(CL515="N",0,1)</f>
        <v>0</v>
      </c>
      <c r="CN515">
        <f>'Raw Data'!CA515</f>
        <v>227</v>
      </c>
      <c r="CO515">
        <f>'Raw Data'!CB515</f>
        <v>53</v>
      </c>
      <c r="CP515">
        <f>'Raw Data'!CC515</f>
        <v>0</v>
      </c>
      <c r="CQ515" t="str">
        <f>'Raw Data'!CD515</f>
        <v>Not Urban</v>
      </c>
      <c r="CR515" t="str">
        <f>'Raw Data'!CE515</f>
        <v>Not Urban</v>
      </c>
      <c r="CS515">
        <f>'Raw Data'!CF515</f>
        <v>0</v>
      </c>
      <c r="CT515">
        <f>'Raw Data'!CG515</f>
        <v>55</v>
      </c>
      <c r="CU515">
        <f>'Raw Data'!CH515</f>
        <v>4750</v>
      </c>
      <c r="CV515" t="str">
        <f>'Raw Data'!CI515</f>
        <v xml:space="preserve"> </v>
      </c>
      <c r="CW515">
        <f>'Raw Data'!CJ515</f>
        <v>0</v>
      </c>
      <c r="CX515">
        <f>'Raw Data'!CK515</f>
        <v>1.5744750000000001</v>
      </c>
      <c r="CY515">
        <f>'Raw Data'!CL515</f>
        <v>9</v>
      </c>
      <c r="CZ515" t="str">
        <f>'Raw Data'!CM515</f>
        <v>State Mainline</v>
      </c>
      <c r="DA515">
        <f>'Raw Data'!CN515</f>
        <v>4750</v>
      </c>
      <c r="DB515">
        <f>'Raw Data'!CO515</f>
        <v>441220</v>
      </c>
      <c r="DC515">
        <f>'Raw Data'!CP515</f>
        <v>28.46</v>
      </c>
      <c r="DD515">
        <f>'Raw Data'!CQ515</f>
        <v>30.02</v>
      </c>
      <c r="DE515">
        <f>'Raw Data'!CR515</f>
        <v>441220</v>
      </c>
      <c r="DF515">
        <f>'Raw Data'!CS515</f>
        <v>0</v>
      </c>
      <c r="DG515">
        <f>'Raw Data'!CT515</f>
        <v>8313.2256799999996</v>
      </c>
      <c r="DH515">
        <f>'Raw Data'!CU515</f>
        <v>100</v>
      </c>
      <c r="DI515">
        <f>'Raw Data'!CV515</f>
        <v>41461</v>
      </c>
      <c r="DJ515">
        <f>'Raw Data'!CW515</f>
        <v>5.4712999999999998E-2</v>
      </c>
      <c r="DK515">
        <f>'Raw Data'!CX515</f>
        <v>0</v>
      </c>
      <c r="DL515">
        <f>'Raw Data'!CY515</f>
        <v>3.0279999999999999E-3</v>
      </c>
      <c r="DM515">
        <f>'Raw Data'!CZ515</f>
        <v>192</v>
      </c>
      <c r="DN515" t="str">
        <f>'Raw Data'!DA515</f>
        <v>085-0127</v>
      </c>
      <c r="DO515" t="str">
        <f>'Raw Data'!DB515</f>
        <v>3R : Rural Principal Arterial - Other</v>
      </c>
      <c r="DP515" t="str">
        <f>'Raw Data'!DC515</f>
        <v>34.416609, -84.256090</v>
      </c>
      <c r="DQ515">
        <f>'Raw Data'!DD515</f>
        <v>-84.25609</v>
      </c>
      <c r="DR515">
        <f>'Raw Data'!DE515</f>
        <v>34.416609000000001</v>
      </c>
      <c r="DS515">
        <f>'Raw Data'!DF515</f>
        <v>34.416609000000001</v>
      </c>
      <c r="DT515">
        <f>'Raw Data'!DG515</f>
        <v>-84.25609</v>
      </c>
      <c r="DU515">
        <f>'Raw Data'!DH515</f>
        <v>9.1420000000000008E-3</v>
      </c>
      <c r="DV515">
        <f>'Raw Data'!DI515</f>
        <v>3.0279999999999999E-3</v>
      </c>
      <c r="DW515">
        <f>'Raw Data'!DJ515</f>
        <v>80</v>
      </c>
      <c r="DX515" s="11">
        <f t="shared" ref="DX515:DX578" si="124">AVERAGE(EC515,EE515,EG515)</f>
        <v>3040</v>
      </c>
      <c r="DY515" s="5">
        <f t="shared" ref="DY515:DY578" si="125">AVERAGE(EK515,EQ515,EO515,EM515)</f>
        <v>2557.5</v>
      </c>
      <c r="DZ515" s="5">
        <f t="shared" si="118"/>
        <v>482.5</v>
      </c>
      <c r="EA515" s="5">
        <f t="shared" si="119"/>
        <v>0.18866080156402737</v>
      </c>
      <c r="EB515" s="5">
        <f t="shared" si="120"/>
        <v>2798.75</v>
      </c>
      <c r="EC515">
        <f>'Raw Data'!DK515</f>
        <v>3050</v>
      </c>
      <c r="ED515">
        <f>'Raw Data'!DL515</f>
        <v>13.2</v>
      </c>
      <c r="EE515">
        <f>'Raw Data'!DM515</f>
        <v>3220</v>
      </c>
      <c r="EF515">
        <f>'Raw Data'!DN515</f>
        <v>13.2</v>
      </c>
      <c r="EG515">
        <f>'Raw Data'!DO515</f>
        <v>2850</v>
      </c>
      <c r="EH515">
        <f>'Raw Data'!DP515</f>
        <v>0</v>
      </c>
      <c r="EI515">
        <f>'Raw Data'!DQ515</f>
        <v>2840</v>
      </c>
      <c r="EJ515">
        <f>'Raw Data'!DR515</f>
        <v>0</v>
      </c>
      <c r="EK515">
        <f>'Raw Data'!DS515</f>
        <v>2750</v>
      </c>
      <c r="EL515">
        <f>'Raw Data'!DT515</f>
        <v>13.6</v>
      </c>
      <c r="EM515">
        <f>'Raw Data'!DU515</f>
        <v>2640</v>
      </c>
      <c r="EN515">
        <f>'Raw Data'!DV515</f>
        <v>13.6</v>
      </c>
      <c r="EO515">
        <f>'Raw Data'!DW515</f>
        <v>2420</v>
      </c>
      <c r="EP515">
        <f>'Raw Data'!DX515</f>
        <v>12.5</v>
      </c>
      <c r="EQ515">
        <f>'Raw Data'!DY515</f>
        <v>2420</v>
      </c>
      <c r="ER515">
        <f>'Raw Data'!DZ515</f>
        <v>12.5</v>
      </c>
      <c r="ES515">
        <f>'Raw Data'!EA515</f>
        <v>2410</v>
      </c>
      <c r="ET515">
        <f>'Raw Data'!EB515</f>
        <v>11.7</v>
      </c>
      <c r="EU515">
        <f>'Raw Data'!EC515</f>
        <v>2440</v>
      </c>
      <c r="EV515">
        <f>'Raw Data'!ED515</f>
        <v>11.6</v>
      </c>
      <c r="EW515">
        <f>'Raw Data'!EE515</f>
        <v>2.99E-4</v>
      </c>
    </row>
    <row r="516" spans="1:153" x14ac:dyDescent="0.3">
      <c r="A516">
        <f>'Raw Data'!A516</f>
        <v>514</v>
      </c>
      <c r="B516" t="str">
        <f>'Raw Data'!B516</f>
        <v>Point</v>
      </c>
      <c r="C516">
        <f>'Raw Data'!C516</f>
        <v>976</v>
      </c>
      <c r="D516">
        <f>'Raw Data'!D516</f>
        <v>51251</v>
      </c>
      <c r="E516" t="str">
        <f>'Raw Data'!E516</f>
        <v>Point</v>
      </c>
      <c r="F516">
        <f>'Raw Data'!F516</f>
        <v>5740520</v>
      </c>
      <c r="G516" t="str">
        <f>'Raw Data'!G516</f>
        <v>Gsp Post 00</v>
      </c>
      <c r="H516" s="3">
        <f>'Raw Data'!H516</f>
        <v>42490</v>
      </c>
      <c r="L516">
        <f t="shared" si="112"/>
        <v>0</v>
      </c>
      <c r="M516" s="5">
        <f t="shared" si="113"/>
        <v>42490</v>
      </c>
      <c r="N516" s="5">
        <f t="shared" si="121"/>
        <v>2016</v>
      </c>
      <c r="O516" s="5" t="str" cm="1">
        <f t="array" ref="O516">_xlfn.IFS(N516&lt;=2016,"before treatment",N516=2017,"unknown",N516&gt;2017,"after treatment")</f>
        <v>before treatment</v>
      </c>
      <c r="P516" s="5">
        <f t="shared" si="114"/>
        <v>1</v>
      </c>
      <c r="Q516" s="5">
        <f t="shared" si="115"/>
        <v>0</v>
      </c>
      <c r="R516" t="str">
        <f>'Raw Data'!I516</f>
        <v>Pickens</v>
      </c>
      <c r="S516" t="str">
        <f>'Raw Data'!J516</f>
        <v>State Route 53</v>
      </c>
      <c r="T516" t="str">
        <f>'Raw Data'!K516</f>
        <v>(none)</v>
      </c>
      <c r="U516" t="str">
        <f>'Raw Data'!L516</f>
        <v>(O) No Injury</v>
      </c>
      <c r="V516">
        <f>'Raw Data'!M516</f>
        <v>0</v>
      </c>
      <c r="W516">
        <f>'Raw Data'!N516</f>
        <v>0</v>
      </c>
      <c r="X516">
        <f>'Raw Data'!O516</f>
        <v>0</v>
      </c>
      <c r="Y516" t="str">
        <f>'Raw Data'!P516</f>
        <v>Not a Collision with Motor Vehicle</v>
      </c>
      <c r="Z516" t="str">
        <f>'Raw Data'!Q516</f>
        <v>On Shoulder</v>
      </c>
      <c r="AA516" t="str">
        <f>'Raw Data'!R516</f>
        <v>Other-Fixed Object</v>
      </c>
      <c r="AB516" t="str">
        <f>'Raw Data'!S516</f>
        <v>Guard Rail Fence</v>
      </c>
      <c r="AC516" t="str">
        <f>'Raw Data'!T516</f>
        <v>Changed Lanes Improperly</v>
      </c>
      <c r="AD516">
        <f>'Raw Data'!U516</f>
        <v>1</v>
      </c>
      <c r="AE516" s="5" t="str">
        <f t="shared" si="122"/>
        <v>Yes</v>
      </c>
      <c r="AF516" t="str">
        <f>'Raw Data'!V516</f>
        <v>Negotiating a Curve</v>
      </c>
      <c r="AG516" s="5">
        <f t="shared" si="116"/>
        <v>0</v>
      </c>
      <c r="AH516" t="str">
        <f>'Raw Data'!W516</f>
        <v>East</v>
      </c>
      <c r="AI516" t="str">
        <f>'Raw Data'!X516</f>
        <v>Dark-Not Lighted</v>
      </c>
      <c r="AJ516" t="str">
        <f>'Raw Data'!Y516</f>
        <v>Wet</v>
      </c>
      <c r="AK516">
        <f>'Raw Data'!Z516</f>
        <v>23</v>
      </c>
      <c r="AL516" t="str">
        <f>'Raw Data'!AA516</f>
        <v>Lap and Shoulder Belt Used</v>
      </c>
      <c r="AM516" s="5">
        <f t="shared" si="117"/>
        <v>0</v>
      </c>
      <c r="AN516" t="str">
        <f>'Raw Data'!AB516</f>
        <v>Pickup Truck</v>
      </c>
      <c r="AO516" t="str">
        <f>'Raw Data'!AC516</f>
        <v>2271005300I</v>
      </c>
      <c r="AP516">
        <f>'Raw Data'!AD516</f>
        <v>29.406258000000001</v>
      </c>
      <c r="AQ516">
        <f>'Raw Data'!AE516</f>
        <v>34.418455999999999</v>
      </c>
      <c r="AR516">
        <f>'Raw Data'!AF516</f>
        <v>-84.266424999999998</v>
      </c>
      <c r="AS516">
        <f>'Raw Data'!AG516</f>
        <v>80</v>
      </c>
      <c r="AT516">
        <f>'Raw Data'!AH516</f>
        <v>196</v>
      </c>
      <c r="AU516">
        <f>'Raw Data'!AI516</f>
        <v>862</v>
      </c>
      <c r="AV516" t="str">
        <f>'Raw Data'!AJ516</f>
        <v>D6_0053_00_I</v>
      </c>
      <c r="AW516">
        <f>'Raw Data'!AK516</f>
        <v>92</v>
      </c>
      <c r="AX516">
        <f>'Raw Data'!AL516</f>
        <v>99</v>
      </c>
      <c r="AY516" t="str">
        <f>'Raw Data'!AM516</f>
        <v>simple</v>
      </c>
      <c r="AZ516">
        <f>'Raw Data'!AN516</f>
        <v>452.8</v>
      </c>
      <c r="BA516">
        <f>'Raw Data'!AO516</f>
        <v>121.5</v>
      </c>
      <c r="BB516">
        <f>'Raw Data'!AP516</f>
        <v>959.3</v>
      </c>
      <c r="BC516">
        <f>'Raw Data'!AQ516</f>
        <v>-84.267792</v>
      </c>
      <c r="BD516">
        <f>'Raw Data'!AR516</f>
        <v>34.417940000000002</v>
      </c>
      <c r="BE516">
        <f>'Raw Data'!AS516</f>
        <v>-84.265163999999999</v>
      </c>
      <c r="BF516">
        <f>'Raw Data'!AT516</f>
        <v>34.417718999999998</v>
      </c>
      <c r="BG516" t="str">
        <f>'Raw Data'!AU516</f>
        <v>2271005300I</v>
      </c>
      <c r="BH516">
        <f>'Raw Data'!AV516</f>
        <v>1</v>
      </c>
      <c r="BI516">
        <f>'Raw Data'!AW516</f>
        <v>227</v>
      </c>
      <c r="BJ516">
        <f>'Raw Data'!AX516</f>
        <v>53</v>
      </c>
      <c r="BK516">
        <f>'Raw Data'!AY516</f>
        <v>0</v>
      </c>
      <c r="BL516">
        <f>'Raw Data'!AZ516</f>
        <v>55</v>
      </c>
      <c r="BM516">
        <f>'Raw Data'!BA516</f>
        <v>13.58</v>
      </c>
      <c r="BN516">
        <f>'Raw Data'!BB516</f>
        <v>13.18</v>
      </c>
      <c r="BO516">
        <f>'Raw Data'!BC516</f>
        <v>1404.5</v>
      </c>
      <c r="BP516">
        <f>'Raw Data'!BD516</f>
        <v>1414.4</v>
      </c>
      <c r="BQ516">
        <f>'Raw Data'!BE516</f>
        <v>1431.8</v>
      </c>
      <c r="BR516">
        <f>'Raw Data'!BF516</f>
        <v>45</v>
      </c>
      <c r="BS516">
        <f>'Raw Data'!BG516</f>
        <v>43.1</v>
      </c>
      <c r="BT516">
        <f>'Raw Data'!BH516</f>
        <v>1.9</v>
      </c>
      <c r="BU516">
        <f>'Raw Data'!BI516</f>
        <v>44147</v>
      </c>
      <c r="BV516" t="str">
        <f>'Raw Data'!BJ516</f>
        <v>NONE</v>
      </c>
      <c r="BW516">
        <f>'Raw Data'!BK516</f>
        <v>3.0279999999999999E-3</v>
      </c>
      <c r="BX516">
        <f>'Raw Data'!BL516</f>
        <v>41710</v>
      </c>
      <c r="BY516">
        <f>'Raw Data'!BM516</f>
        <v>41407</v>
      </c>
      <c r="BZ516" t="str">
        <f>'Raw Data'!BN516</f>
        <v>2271005300I</v>
      </c>
      <c r="CA516" t="str">
        <f>'Raw Data'!BO516</f>
        <v>PICKENS</v>
      </c>
      <c r="CB516">
        <f>'Raw Data'!BP516</f>
        <v>1</v>
      </c>
      <c r="CC516">
        <f>'Raw Data'!BQ516</f>
        <v>5300</v>
      </c>
      <c r="CD516">
        <f>'Raw Data'!BR516</f>
        <v>6</v>
      </c>
      <c r="CE516">
        <f>'Raw Data'!BS516</f>
        <v>1</v>
      </c>
      <c r="CF516">
        <f>'Raw Data'!BT516</f>
        <v>2</v>
      </c>
      <c r="CG516">
        <f>'Raw Data'!BU516</f>
        <v>1</v>
      </c>
      <c r="CH516">
        <f>'Raw Data'!BV516</f>
        <v>1</v>
      </c>
      <c r="CI516">
        <f>'Raw Data'!BW516</f>
        <v>2</v>
      </c>
      <c r="CJ516">
        <f>'Raw Data'!BX516</f>
        <v>3</v>
      </c>
      <c r="CK516">
        <f>'Raw Data'!BY516</f>
        <v>3</v>
      </c>
      <c r="CL516" t="str">
        <f>'Raw Data'!BZ516</f>
        <v>N</v>
      </c>
      <c r="CM516">
        <f t="shared" si="123"/>
        <v>0</v>
      </c>
      <c r="CN516">
        <f>'Raw Data'!CA516</f>
        <v>227</v>
      </c>
      <c r="CO516">
        <f>'Raw Data'!CB516</f>
        <v>53</v>
      </c>
      <c r="CP516">
        <f>'Raw Data'!CC516</f>
        <v>0</v>
      </c>
      <c r="CQ516" t="str">
        <f>'Raw Data'!CD516</f>
        <v>Not Urban</v>
      </c>
      <c r="CR516" t="str">
        <f>'Raw Data'!CE516</f>
        <v>Not Urban</v>
      </c>
      <c r="CS516">
        <f>'Raw Data'!CF516</f>
        <v>0</v>
      </c>
      <c r="CT516">
        <f>'Raw Data'!CG516</f>
        <v>55</v>
      </c>
      <c r="CU516">
        <f>'Raw Data'!CH516</f>
        <v>4750</v>
      </c>
      <c r="CV516" t="str">
        <f>'Raw Data'!CI516</f>
        <v xml:space="preserve"> </v>
      </c>
      <c r="CW516">
        <f>'Raw Data'!CJ516</f>
        <v>0</v>
      </c>
      <c r="CX516">
        <f>'Raw Data'!CK516</f>
        <v>1.5744750000000001</v>
      </c>
      <c r="CY516">
        <f>'Raw Data'!CL516</f>
        <v>9</v>
      </c>
      <c r="CZ516" t="str">
        <f>'Raw Data'!CM516</f>
        <v>State Mainline</v>
      </c>
      <c r="DA516">
        <f>'Raw Data'!CN516</f>
        <v>4750</v>
      </c>
      <c r="DB516">
        <f>'Raw Data'!CO516</f>
        <v>441220</v>
      </c>
      <c r="DC516">
        <f>'Raw Data'!CP516</f>
        <v>28.46</v>
      </c>
      <c r="DD516">
        <f>'Raw Data'!CQ516</f>
        <v>30.02</v>
      </c>
      <c r="DE516">
        <f>'Raw Data'!CR516</f>
        <v>441220</v>
      </c>
      <c r="DF516">
        <f>'Raw Data'!CS516</f>
        <v>0</v>
      </c>
      <c r="DG516">
        <f>'Raw Data'!CT516</f>
        <v>8313.2256799999996</v>
      </c>
      <c r="DH516">
        <f>'Raw Data'!CU516</f>
        <v>100</v>
      </c>
      <c r="DI516">
        <f>'Raw Data'!CV516</f>
        <v>41461</v>
      </c>
      <c r="DJ516">
        <f>'Raw Data'!CW516</f>
        <v>5.4712999999999998E-2</v>
      </c>
      <c r="DK516">
        <f>'Raw Data'!CX516</f>
        <v>0</v>
      </c>
      <c r="DL516">
        <f>'Raw Data'!CY516</f>
        <v>3.0279999999999999E-3</v>
      </c>
      <c r="DM516">
        <f>'Raw Data'!CZ516</f>
        <v>192</v>
      </c>
      <c r="DN516" t="str">
        <f>'Raw Data'!DA516</f>
        <v>085-0127</v>
      </c>
      <c r="DO516" t="str">
        <f>'Raw Data'!DB516</f>
        <v>3R : Rural Principal Arterial - Other</v>
      </c>
      <c r="DP516" t="str">
        <f>'Raw Data'!DC516</f>
        <v>34.416609, -84.256090</v>
      </c>
      <c r="DQ516">
        <f>'Raw Data'!DD516</f>
        <v>-84.25609</v>
      </c>
      <c r="DR516">
        <f>'Raw Data'!DE516</f>
        <v>34.416609000000001</v>
      </c>
      <c r="DS516">
        <f>'Raw Data'!DF516</f>
        <v>34.416609000000001</v>
      </c>
      <c r="DT516">
        <f>'Raw Data'!DG516</f>
        <v>-84.25609</v>
      </c>
      <c r="DU516">
        <f>'Raw Data'!DH516</f>
        <v>9.1420000000000008E-3</v>
      </c>
      <c r="DV516">
        <f>'Raw Data'!DI516</f>
        <v>3.0279999999999999E-3</v>
      </c>
      <c r="DW516">
        <f>'Raw Data'!DJ516</f>
        <v>80</v>
      </c>
      <c r="DX516" s="11">
        <f t="shared" si="124"/>
        <v>3040</v>
      </c>
      <c r="DY516" s="5">
        <f t="shared" si="125"/>
        <v>2557.5</v>
      </c>
      <c r="DZ516" s="5">
        <f t="shared" si="118"/>
        <v>482.5</v>
      </c>
      <c r="EA516" s="5">
        <f t="shared" si="119"/>
        <v>0.18866080156402737</v>
      </c>
      <c r="EB516" s="5">
        <f t="shared" si="120"/>
        <v>2798.75</v>
      </c>
      <c r="EC516">
        <f>'Raw Data'!DK516</f>
        <v>3050</v>
      </c>
      <c r="ED516">
        <f>'Raw Data'!DL516</f>
        <v>13.2</v>
      </c>
      <c r="EE516">
        <f>'Raw Data'!DM516</f>
        <v>3220</v>
      </c>
      <c r="EF516">
        <f>'Raw Data'!DN516</f>
        <v>13.2</v>
      </c>
      <c r="EG516">
        <f>'Raw Data'!DO516</f>
        <v>2850</v>
      </c>
      <c r="EH516">
        <f>'Raw Data'!DP516</f>
        <v>0</v>
      </c>
      <c r="EI516">
        <f>'Raw Data'!DQ516</f>
        <v>2840</v>
      </c>
      <c r="EJ516">
        <f>'Raw Data'!DR516</f>
        <v>0</v>
      </c>
      <c r="EK516">
        <f>'Raw Data'!DS516</f>
        <v>2750</v>
      </c>
      <c r="EL516">
        <f>'Raw Data'!DT516</f>
        <v>13.6</v>
      </c>
      <c r="EM516">
        <f>'Raw Data'!DU516</f>
        <v>2640</v>
      </c>
      <c r="EN516">
        <f>'Raw Data'!DV516</f>
        <v>13.6</v>
      </c>
      <c r="EO516">
        <f>'Raw Data'!DW516</f>
        <v>2420</v>
      </c>
      <c r="EP516">
        <f>'Raw Data'!DX516</f>
        <v>12.5</v>
      </c>
      <c r="EQ516">
        <f>'Raw Data'!DY516</f>
        <v>2420</v>
      </c>
      <c r="ER516">
        <f>'Raw Data'!DZ516</f>
        <v>12.5</v>
      </c>
      <c r="ES516">
        <f>'Raw Data'!EA516</f>
        <v>2410</v>
      </c>
      <c r="ET516">
        <f>'Raw Data'!EB516</f>
        <v>11.7</v>
      </c>
      <c r="EU516">
        <f>'Raw Data'!EC516</f>
        <v>2440</v>
      </c>
      <c r="EV516">
        <f>'Raw Data'!ED516</f>
        <v>11.6</v>
      </c>
      <c r="EW516">
        <f>'Raw Data'!EE516</f>
        <v>0</v>
      </c>
    </row>
    <row r="517" spans="1:153" x14ac:dyDescent="0.3">
      <c r="A517">
        <f>'Raw Data'!A517</f>
        <v>515</v>
      </c>
      <c r="B517" t="str">
        <f>'Raw Data'!B517</f>
        <v>Point</v>
      </c>
      <c r="C517">
        <f>'Raw Data'!C517</f>
        <v>1033</v>
      </c>
      <c r="D517">
        <f>'Raw Data'!D517</f>
        <v>37651</v>
      </c>
      <c r="E517" t="str">
        <f>'Raw Data'!E517</f>
        <v>Point</v>
      </c>
      <c r="F517">
        <f>'Raw Data'!F517</f>
        <v>6313620</v>
      </c>
      <c r="G517" t="str">
        <f>'Raw Data'!G517</f>
        <v>Gsp Post 00</v>
      </c>
      <c r="H517" s="3">
        <f>'Raw Data'!H517</f>
        <v>42932</v>
      </c>
      <c r="L517">
        <f t="shared" si="112"/>
        <v>0</v>
      </c>
      <c r="M517" s="5">
        <f t="shared" si="113"/>
        <v>42932</v>
      </c>
      <c r="N517" s="5">
        <f t="shared" si="121"/>
        <v>2017</v>
      </c>
      <c r="O517" s="5" t="str" cm="1">
        <f t="array" ref="O517">_xlfn.IFS(N517&lt;=2016,"before treatment",N517=2017,"unknown",N517&gt;2017,"after treatment")</f>
        <v>unknown</v>
      </c>
      <c r="P517" s="5">
        <f t="shared" si="114"/>
        <v>0</v>
      </c>
      <c r="Q517" s="5">
        <f t="shared" si="115"/>
        <v>0</v>
      </c>
      <c r="R517" t="str">
        <f>'Raw Data'!I517</f>
        <v>Pickens</v>
      </c>
      <c r="S517" t="str">
        <f>'Raw Data'!J517</f>
        <v>State Route 53</v>
      </c>
      <c r="T517" t="str">
        <f>'Raw Data'!K517</f>
        <v>(none)</v>
      </c>
      <c r="U517" t="str">
        <f>'Raw Data'!L517</f>
        <v>(O) No Injury</v>
      </c>
      <c r="V517">
        <f>'Raw Data'!M517</f>
        <v>0</v>
      </c>
      <c r="W517">
        <f>'Raw Data'!N517</f>
        <v>0</v>
      </c>
      <c r="X517">
        <f>'Raw Data'!O517</f>
        <v>0</v>
      </c>
      <c r="Y517" t="str">
        <f>'Raw Data'!P517</f>
        <v>Not a Collision with Motor Vehicle</v>
      </c>
      <c r="Z517" t="str">
        <f>'Raw Data'!Q517</f>
        <v>On Shoulder</v>
      </c>
      <c r="AA517" t="str">
        <f>'Raw Data'!R517</f>
        <v>Tree</v>
      </c>
      <c r="AB517" t="str">
        <f>'Raw Data'!S517</f>
        <v>Tree</v>
      </c>
      <c r="AC517" t="str">
        <f>'Raw Data'!T517</f>
        <v>Changed Lanes Improperly</v>
      </c>
      <c r="AD517">
        <f>'Raw Data'!U517</f>
        <v>1</v>
      </c>
      <c r="AE517" s="5" t="str">
        <f t="shared" si="122"/>
        <v>Yes</v>
      </c>
      <c r="AF517" t="str">
        <f>'Raw Data'!V517</f>
        <v>Negotiating a Curve</v>
      </c>
      <c r="AG517" s="5">
        <f t="shared" si="116"/>
        <v>0</v>
      </c>
      <c r="AH517" t="str">
        <f>'Raw Data'!W517</f>
        <v>West</v>
      </c>
      <c r="AI517" t="str">
        <f>'Raw Data'!X517</f>
        <v>Daylight</v>
      </c>
      <c r="AJ517" t="str">
        <f>'Raw Data'!Y517</f>
        <v>Dry</v>
      </c>
      <c r="AK517">
        <f>'Raw Data'!Z517</f>
        <v>46</v>
      </c>
      <c r="AL517" t="str">
        <f>'Raw Data'!AA517</f>
        <v>Lap and Shoulder Belt Used</v>
      </c>
      <c r="AM517" s="5">
        <f t="shared" si="117"/>
        <v>0</v>
      </c>
      <c r="AN517" t="str">
        <f>'Raw Data'!AB517</f>
        <v>Sports Utility Vehicle (SUV)</v>
      </c>
      <c r="AO517" t="str">
        <f>'Raw Data'!AC517</f>
        <v>2271005300I</v>
      </c>
      <c r="AP517">
        <f>'Raw Data'!AD517</f>
        <v>29.464596</v>
      </c>
      <c r="AQ517">
        <f>'Raw Data'!AE517</f>
        <v>34.418100000000003</v>
      </c>
      <c r="AR517">
        <f>'Raw Data'!AF517</f>
        <v>-84.265512999999999</v>
      </c>
      <c r="AS517">
        <f>'Raw Data'!AG517</f>
        <v>80</v>
      </c>
      <c r="AT517">
        <f>'Raw Data'!AH517</f>
        <v>196</v>
      </c>
      <c r="AU517">
        <f>'Raw Data'!AI517</f>
        <v>862</v>
      </c>
      <c r="AV517" t="str">
        <f>'Raw Data'!AJ517</f>
        <v>D6_0053_00_I</v>
      </c>
      <c r="AW517">
        <f>'Raw Data'!AK517</f>
        <v>92</v>
      </c>
      <c r="AX517">
        <f>'Raw Data'!AL517</f>
        <v>99</v>
      </c>
      <c r="AY517" t="str">
        <f>'Raw Data'!AM517</f>
        <v>simple</v>
      </c>
      <c r="AZ517">
        <f>'Raw Data'!AN517</f>
        <v>452.8</v>
      </c>
      <c r="BA517">
        <f>'Raw Data'!AO517</f>
        <v>121.5</v>
      </c>
      <c r="BB517">
        <f>'Raw Data'!AP517</f>
        <v>959.3</v>
      </c>
      <c r="BC517">
        <f>'Raw Data'!AQ517</f>
        <v>-84.267792</v>
      </c>
      <c r="BD517">
        <f>'Raw Data'!AR517</f>
        <v>34.417940000000002</v>
      </c>
      <c r="BE517">
        <f>'Raw Data'!AS517</f>
        <v>-84.265163999999999</v>
      </c>
      <c r="BF517">
        <f>'Raw Data'!AT517</f>
        <v>34.417718999999998</v>
      </c>
      <c r="BG517" t="str">
        <f>'Raw Data'!AU517</f>
        <v>2271005300I</v>
      </c>
      <c r="BH517">
        <f>'Raw Data'!AV517</f>
        <v>1</v>
      </c>
      <c r="BI517">
        <f>'Raw Data'!AW517</f>
        <v>227</v>
      </c>
      <c r="BJ517">
        <f>'Raw Data'!AX517</f>
        <v>53</v>
      </c>
      <c r="BK517">
        <f>'Raw Data'!AY517</f>
        <v>0</v>
      </c>
      <c r="BL517">
        <f>'Raw Data'!AZ517</f>
        <v>55</v>
      </c>
      <c r="BM517">
        <f>'Raw Data'!BA517</f>
        <v>13.58</v>
      </c>
      <c r="BN517">
        <f>'Raw Data'!BB517</f>
        <v>13.18</v>
      </c>
      <c r="BO517">
        <f>'Raw Data'!BC517</f>
        <v>1404.5</v>
      </c>
      <c r="BP517">
        <f>'Raw Data'!BD517</f>
        <v>1414.4</v>
      </c>
      <c r="BQ517">
        <f>'Raw Data'!BE517</f>
        <v>1431.8</v>
      </c>
      <c r="BR517">
        <f>'Raw Data'!BF517</f>
        <v>45</v>
      </c>
      <c r="BS517">
        <f>'Raw Data'!BG517</f>
        <v>43.1</v>
      </c>
      <c r="BT517">
        <f>'Raw Data'!BH517</f>
        <v>1.9</v>
      </c>
      <c r="BU517">
        <f>'Raw Data'!BI517</f>
        <v>44147</v>
      </c>
      <c r="BV517" t="str">
        <f>'Raw Data'!BJ517</f>
        <v>NONE</v>
      </c>
      <c r="BW517">
        <f>'Raw Data'!BK517</f>
        <v>3.0279999999999999E-3</v>
      </c>
      <c r="BX517">
        <f>'Raw Data'!BL517</f>
        <v>41710</v>
      </c>
      <c r="BY517">
        <f>'Raw Data'!BM517</f>
        <v>41407</v>
      </c>
      <c r="BZ517" t="str">
        <f>'Raw Data'!BN517</f>
        <v>2271005300I</v>
      </c>
      <c r="CA517" t="str">
        <f>'Raw Data'!BO517</f>
        <v>PICKENS</v>
      </c>
      <c r="CB517">
        <f>'Raw Data'!BP517</f>
        <v>1</v>
      </c>
      <c r="CC517">
        <f>'Raw Data'!BQ517</f>
        <v>5300</v>
      </c>
      <c r="CD517">
        <f>'Raw Data'!BR517</f>
        <v>6</v>
      </c>
      <c r="CE517">
        <f>'Raw Data'!BS517</f>
        <v>1</v>
      </c>
      <c r="CF517">
        <f>'Raw Data'!BT517</f>
        <v>2</v>
      </c>
      <c r="CG517">
        <f>'Raw Data'!BU517</f>
        <v>1</v>
      </c>
      <c r="CH517">
        <f>'Raw Data'!BV517</f>
        <v>1</v>
      </c>
      <c r="CI517">
        <f>'Raw Data'!BW517</f>
        <v>2</v>
      </c>
      <c r="CJ517">
        <f>'Raw Data'!BX517</f>
        <v>3</v>
      </c>
      <c r="CK517">
        <f>'Raw Data'!BY517</f>
        <v>3</v>
      </c>
      <c r="CL517" t="str">
        <f>'Raw Data'!BZ517</f>
        <v>N</v>
      </c>
      <c r="CM517">
        <f t="shared" si="123"/>
        <v>0</v>
      </c>
      <c r="CN517">
        <f>'Raw Data'!CA517</f>
        <v>227</v>
      </c>
      <c r="CO517">
        <f>'Raw Data'!CB517</f>
        <v>53</v>
      </c>
      <c r="CP517">
        <f>'Raw Data'!CC517</f>
        <v>0</v>
      </c>
      <c r="CQ517" t="str">
        <f>'Raw Data'!CD517</f>
        <v>Not Urban</v>
      </c>
      <c r="CR517" t="str">
        <f>'Raw Data'!CE517</f>
        <v>Not Urban</v>
      </c>
      <c r="CS517">
        <f>'Raw Data'!CF517</f>
        <v>0</v>
      </c>
      <c r="CT517">
        <f>'Raw Data'!CG517</f>
        <v>55</v>
      </c>
      <c r="CU517">
        <f>'Raw Data'!CH517</f>
        <v>4750</v>
      </c>
      <c r="CV517" t="str">
        <f>'Raw Data'!CI517</f>
        <v xml:space="preserve"> </v>
      </c>
      <c r="CW517">
        <f>'Raw Data'!CJ517</f>
        <v>0</v>
      </c>
      <c r="CX517">
        <f>'Raw Data'!CK517</f>
        <v>1.5744750000000001</v>
      </c>
      <c r="CY517">
        <f>'Raw Data'!CL517</f>
        <v>9</v>
      </c>
      <c r="CZ517" t="str">
        <f>'Raw Data'!CM517</f>
        <v>State Mainline</v>
      </c>
      <c r="DA517">
        <f>'Raw Data'!CN517</f>
        <v>4750</v>
      </c>
      <c r="DB517">
        <f>'Raw Data'!CO517</f>
        <v>441220</v>
      </c>
      <c r="DC517">
        <f>'Raw Data'!CP517</f>
        <v>28.46</v>
      </c>
      <c r="DD517">
        <f>'Raw Data'!CQ517</f>
        <v>30.02</v>
      </c>
      <c r="DE517">
        <f>'Raw Data'!CR517</f>
        <v>441220</v>
      </c>
      <c r="DF517">
        <f>'Raw Data'!CS517</f>
        <v>0</v>
      </c>
      <c r="DG517">
        <f>'Raw Data'!CT517</f>
        <v>8313.2256799999996</v>
      </c>
      <c r="DH517">
        <f>'Raw Data'!CU517</f>
        <v>100</v>
      </c>
      <c r="DI517">
        <f>'Raw Data'!CV517</f>
        <v>41461</v>
      </c>
      <c r="DJ517">
        <f>'Raw Data'!CW517</f>
        <v>5.4712999999999998E-2</v>
      </c>
      <c r="DK517">
        <f>'Raw Data'!CX517</f>
        <v>0</v>
      </c>
      <c r="DL517">
        <f>'Raw Data'!CY517</f>
        <v>3.0279999999999999E-3</v>
      </c>
      <c r="DM517">
        <f>'Raw Data'!CZ517</f>
        <v>192</v>
      </c>
      <c r="DN517" t="str">
        <f>'Raw Data'!DA517</f>
        <v>085-0127</v>
      </c>
      <c r="DO517" t="str">
        <f>'Raw Data'!DB517</f>
        <v>3R : Rural Principal Arterial - Other</v>
      </c>
      <c r="DP517" t="str">
        <f>'Raw Data'!DC517</f>
        <v>34.416609, -84.256090</v>
      </c>
      <c r="DQ517">
        <f>'Raw Data'!DD517</f>
        <v>-84.25609</v>
      </c>
      <c r="DR517">
        <f>'Raw Data'!DE517</f>
        <v>34.416609000000001</v>
      </c>
      <c r="DS517">
        <f>'Raw Data'!DF517</f>
        <v>34.416609000000001</v>
      </c>
      <c r="DT517">
        <f>'Raw Data'!DG517</f>
        <v>-84.25609</v>
      </c>
      <c r="DU517">
        <f>'Raw Data'!DH517</f>
        <v>9.1420000000000008E-3</v>
      </c>
      <c r="DV517">
        <f>'Raw Data'!DI517</f>
        <v>3.0279999999999999E-3</v>
      </c>
      <c r="DW517">
        <f>'Raw Data'!DJ517</f>
        <v>80</v>
      </c>
      <c r="DX517" s="11">
        <f t="shared" si="124"/>
        <v>3040</v>
      </c>
      <c r="DY517" s="5">
        <f t="shared" si="125"/>
        <v>2557.5</v>
      </c>
      <c r="DZ517" s="5">
        <f t="shared" si="118"/>
        <v>482.5</v>
      </c>
      <c r="EA517" s="5">
        <f t="shared" si="119"/>
        <v>0.18866080156402737</v>
      </c>
      <c r="EB517" s="5">
        <f t="shared" si="120"/>
        <v>2798.75</v>
      </c>
      <c r="EC517">
        <f>'Raw Data'!DK517</f>
        <v>3050</v>
      </c>
      <c r="ED517">
        <f>'Raw Data'!DL517</f>
        <v>13.2</v>
      </c>
      <c r="EE517">
        <f>'Raw Data'!DM517</f>
        <v>3220</v>
      </c>
      <c r="EF517">
        <f>'Raw Data'!DN517</f>
        <v>13.2</v>
      </c>
      <c r="EG517">
        <f>'Raw Data'!DO517</f>
        <v>2850</v>
      </c>
      <c r="EH517">
        <f>'Raw Data'!DP517</f>
        <v>0</v>
      </c>
      <c r="EI517">
        <f>'Raw Data'!DQ517</f>
        <v>2840</v>
      </c>
      <c r="EJ517">
        <f>'Raw Data'!DR517</f>
        <v>0</v>
      </c>
      <c r="EK517">
        <f>'Raw Data'!DS517</f>
        <v>2750</v>
      </c>
      <c r="EL517">
        <f>'Raw Data'!DT517</f>
        <v>13.6</v>
      </c>
      <c r="EM517">
        <f>'Raw Data'!DU517</f>
        <v>2640</v>
      </c>
      <c r="EN517">
        <f>'Raw Data'!DV517</f>
        <v>13.6</v>
      </c>
      <c r="EO517">
        <f>'Raw Data'!DW517</f>
        <v>2420</v>
      </c>
      <c r="EP517">
        <f>'Raw Data'!DX517</f>
        <v>12.5</v>
      </c>
      <c r="EQ517">
        <f>'Raw Data'!DY517</f>
        <v>2420</v>
      </c>
      <c r="ER517">
        <f>'Raw Data'!DZ517</f>
        <v>12.5</v>
      </c>
      <c r="ES517">
        <f>'Raw Data'!EA517</f>
        <v>2410</v>
      </c>
      <c r="ET517">
        <f>'Raw Data'!EB517</f>
        <v>11.7</v>
      </c>
      <c r="EU517">
        <f>'Raw Data'!EC517</f>
        <v>2440</v>
      </c>
      <c r="EV517">
        <f>'Raw Data'!ED517</f>
        <v>11.6</v>
      </c>
      <c r="EW517">
        <f>'Raw Data'!EE517</f>
        <v>0</v>
      </c>
    </row>
    <row r="518" spans="1:153" x14ac:dyDescent="0.3">
      <c r="A518">
        <f>'Raw Data'!A518</f>
        <v>516</v>
      </c>
      <c r="B518" t="str">
        <f>'Raw Data'!B518</f>
        <v>Point</v>
      </c>
      <c r="C518">
        <f>'Raw Data'!C518</f>
        <v>966</v>
      </c>
      <c r="D518">
        <f>'Raw Data'!D518</f>
        <v>53179</v>
      </c>
      <c r="E518" t="str">
        <f>'Raw Data'!E518</f>
        <v>Point</v>
      </c>
      <c r="F518">
        <f>'Raw Data'!F518</f>
        <v>5662642</v>
      </c>
      <c r="G518" t="str">
        <f>'Raw Data'!G518</f>
        <v>Gsp Post 00</v>
      </c>
      <c r="H518" s="3">
        <f>'Raw Data'!H518</f>
        <v>42430</v>
      </c>
      <c r="L518">
        <f t="shared" si="112"/>
        <v>0</v>
      </c>
      <c r="M518" s="5">
        <f t="shared" si="113"/>
        <v>42430</v>
      </c>
      <c r="N518" s="5">
        <f t="shared" si="121"/>
        <v>2016</v>
      </c>
      <c r="O518" s="5" t="str" cm="1">
        <f t="array" ref="O518">_xlfn.IFS(N518&lt;=2016,"before treatment",N518=2017,"unknown",N518&gt;2017,"after treatment")</f>
        <v>before treatment</v>
      </c>
      <c r="P518" s="5">
        <f t="shared" si="114"/>
        <v>1</v>
      </c>
      <c r="Q518" s="5">
        <f t="shared" si="115"/>
        <v>0</v>
      </c>
      <c r="R518" t="str">
        <f>'Raw Data'!I518</f>
        <v>Pickens</v>
      </c>
      <c r="S518" t="str">
        <f>'Raw Data'!J518</f>
        <v>State Route 53</v>
      </c>
      <c r="T518" t="str">
        <f>'Raw Data'!K518</f>
        <v>(none)</v>
      </c>
      <c r="U518" t="str">
        <f>'Raw Data'!L518</f>
        <v>(O) No Injury</v>
      </c>
      <c r="V518">
        <f>'Raw Data'!M518</f>
        <v>0</v>
      </c>
      <c r="W518">
        <f>'Raw Data'!N518</f>
        <v>0</v>
      </c>
      <c r="X518">
        <f>'Raw Data'!O518</f>
        <v>0</v>
      </c>
      <c r="Y518" t="str">
        <f>'Raw Data'!P518</f>
        <v>Not a Collision with Motor Vehicle</v>
      </c>
      <c r="Z518" t="str">
        <f>'Raw Data'!Q518</f>
        <v>On Shoulder</v>
      </c>
      <c r="AA518" t="str">
        <f>'Raw Data'!R518</f>
        <v>Ditch</v>
      </c>
      <c r="AB518" t="str">
        <f>'Raw Data'!S518</f>
        <v>Ditch</v>
      </c>
      <c r="AC518" t="str">
        <f>'Raw Data'!T518</f>
        <v>Under the Influence (U.I.)</v>
      </c>
      <c r="AD518">
        <f>'Raw Data'!U518</f>
        <v>1</v>
      </c>
      <c r="AE518" s="5" t="str">
        <f t="shared" si="122"/>
        <v>Yes</v>
      </c>
      <c r="AF518" t="str">
        <f>'Raw Data'!V518</f>
        <v>Negotiating a Curve</v>
      </c>
      <c r="AG518" s="5">
        <f t="shared" si="116"/>
        <v>0</v>
      </c>
      <c r="AH518" t="str">
        <f>'Raw Data'!W518</f>
        <v>West</v>
      </c>
      <c r="AI518" t="str">
        <f>'Raw Data'!X518</f>
        <v>Daylight</v>
      </c>
      <c r="AJ518" t="str">
        <f>'Raw Data'!Y518</f>
        <v>Dry</v>
      </c>
      <c r="AK518">
        <f>'Raw Data'!Z518</f>
        <v>72</v>
      </c>
      <c r="AL518" t="str">
        <f>'Raw Data'!AA518</f>
        <v>Lap and Shoulder Belt Used</v>
      </c>
      <c r="AM518" s="5">
        <f t="shared" si="117"/>
        <v>0</v>
      </c>
      <c r="AN518" t="str">
        <f>'Raw Data'!AB518</f>
        <v>Pickup Truck</v>
      </c>
      <c r="AO518" t="str">
        <f>'Raw Data'!AC518</f>
        <v>2271005300I</v>
      </c>
      <c r="AP518">
        <f>'Raw Data'!AD518</f>
        <v>29.606999999999999</v>
      </c>
      <c r="AQ518">
        <f>'Raw Data'!AE518</f>
        <v>34.416387999999998</v>
      </c>
      <c r="AR518">
        <f>'Raw Data'!AF518</f>
        <v>-84.264094999999998</v>
      </c>
      <c r="AS518">
        <f>'Raw Data'!AG518</f>
        <v>81</v>
      </c>
      <c r="AT518">
        <f>'Raw Data'!AH518</f>
        <v>197</v>
      </c>
      <c r="AU518">
        <f>'Raw Data'!AI518</f>
        <v>863</v>
      </c>
      <c r="AV518" t="str">
        <f>'Raw Data'!AJ518</f>
        <v>D6_0053_00_I</v>
      </c>
      <c r="AW518">
        <f>'Raw Data'!AK518</f>
        <v>93</v>
      </c>
      <c r="AX518">
        <f>'Raw Data'!AL518</f>
        <v>100</v>
      </c>
      <c r="AY518" t="str">
        <f>'Raw Data'!AM518</f>
        <v>split</v>
      </c>
      <c r="AZ518">
        <f>'Raw Data'!AN518</f>
        <v>555.70000000000005</v>
      </c>
      <c r="BA518">
        <f>'Raw Data'!AO518</f>
        <v>51.1</v>
      </c>
      <c r="BB518">
        <f>'Raw Data'!AP518</f>
        <v>495.4</v>
      </c>
      <c r="BC518">
        <f>'Raw Data'!AQ518</f>
        <v>-84.264877999999996</v>
      </c>
      <c r="BD518">
        <f>'Raw Data'!AR518</f>
        <v>34.417237999999998</v>
      </c>
      <c r="BE518">
        <f>'Raw Data'!AS518</f>
        <v>-84.263818000000001</v>
      </c>
      <c r="BF518">
        <f>'Raw Data'!AT518</f>
        <v>34.416257999999999</v>
      </c>
      <c r="BG518" t="str">
        <f>'Raw Data'!AU518</f>
        <v>2271005300I</v>
      </c>
      <c r="BH518">
        <f>'Raw Data'!AV518</f>
        <v>1</v>
      </c>
      <c r="BI518">
        <f>'Raw Data'!AW518</f>
        <v>227</v>
      </c>
      <c r="BJ518">
        <f>'Raw Data'!AX518</f>
        <v>53</v>
      </c>
      <c r="BK518">
        <f>'Raw Data'!AY518</f>
        <v>0</v>
      </c>
      <c r="BL518">
        <f>'Raw Data'!AZ518</f>
        <v>55</v>
      </c>
      <c r="BM518">
        <f>'Raw Data'!BA518</f>
        <v>12.19</v>
      </c>
      <c r="BN518">
        <f>'Raw Data'!BB518</f>
        <v>11.37</v>
      </c>
      <c r="BO518">
        <f>'Raw Data'!BC518</f>
        <v>1396.3</v>
      </c>
      <c r="BP518">
        <f>'Raw Data'!BD518</f>
        <v>1390.4</v>
      </c>
      <c r="BQ518">
        <f>'Raw Data'!BE518</f>
        <v>1389.4</v>
      </c>
      <c r="BR518">
        <f>'Raw Data'!BF518</f>
        <v>45</v>
      </c>
      <c r="BS518">
        <f>'Raw Data'!BG518</f>
        <v>48.7</v>
      </c>
      <c r="BT518">
        <f>'Raw Data'!BH518</f>
        <v>0</v>
      </c>
      <c r="BU518">
        <f>'Raw Data'!BI518</f>
        <v>44147</v>
      </c>
      <c r="BV518" t="str">
        <f>'Raw Data'!BJ518</f>
        <v>NONE</v>
      </c>
      <c r="BW518">
        <f>'Raw Data'!BK518</f>
        <v>1.4940000000000001E-3</v>
      </c>
      <c r="BX518">
        <f>'Raw Data'!BL518</f>
        <v>41710</v>
      </c>
      <c r="BY518">
        <f>'Raw Data'!BM518</f>
        <v>41407</v>
      </c>
      <c r="BZ518" t="str">
        <f>'Raw Data'!BN518</f>
        <v>2271005300I</v>
      </c>
      <c r="CA518" t="str">
        <f>'Raw Data'!BO518</f>
        <v>PICKENS</v>
      </c>
      <c r="CB518">
        <f>'Raw Data'!BP518</f>
        <v>1</v>
      </c>
      <c r="CC518">
        <f>'Raw Data'!BQ518</f>
        <v>5300</v>
      </c>
      <c r="CD518">
        <f>'Raw Data'!BR518</f>
        <v>6</v>
      </c>
      <c r="CE518">
        <f>'Raw Data'!BS518</f>
        <v>1</v>
      </c>
      <c r="CF518">
        <f>'Raw Data'!BT518</f>
        <v>2</v>
      </c>
      <c r="CG518">
        <f>'Raw Data'!BU518</f>
        <v>1</v>
      </c>
      <c r="CH518">
        <f>'Raw Data'!BV518</f>
        <v>1</v>
      </c>
      <c r="CI518">
        <f>'Raw Data'!BW518</f>
        <v>2</v>
      </c>
      <c r="CJ518">
        <f>'Raw Data'!BX518</f>
        <v>3</v>
      </c>
      <c r="CK518">
        <f>'Raw Data'!BY518</f>
        <v>3</v>
      </c>
      <c r="CL518" t="str">
        <f>'Raw Data'!BZ518</f>
        <v>N</v>
      </c>
      <c r="CM518">
        <f t="shared" si="123"/>
        <v>0</v>
      </c>
      <c r="CN518">
        <f>'Raw Data'!CA518</f>
        <v>227</v>
      </c>
      <c r="CO518">
        <f>'Raw Data'!CB518</f>
        <v>53</v>
      </c>
      <c r="CP518">
        <f>'Raw Data'!CC518</f>
        <v>0</v>
      </c>
      <c r="CQ518" t="str">
        <f>'Raw Data'!CD518</f>
        <v>Not Urban</v>
      </c>
      <c r="CR518" t="str">
        <f>'Raw Data'!CE518</f>
        <v>Not Urban</v>
      </c>
      <c r="CS518">
        <f>'Raw Data'!CF518</f>
        <v>0</v>
      </c>
      <c r="CT518">
        <f>'Raw Data'!CG518</f>
        <v>55</v>
      </c>
      <c r="CU518">
        <f>'Raw Data'!CH518</f>
        <v>4750</v>
      </c>
      <c r="CV518" t="str">
        <f>'Raw Data'!CI518</f>
        <v xml:space="preserve"> </v>
      </c>
      <c r="CW518">
        <f>'Raw Data'!CJ518</f>
        <v>0</v>
      </c>
      <c r="CX518">
        <f>'Raw Data'!CK518</f>
        <v>1.5744750000000001</v>
      </c>
      <c r="CY518">
        <f>'Raw Data'!CL518</f>
        <v>9</v>
      </c>
      <c r="CZ518" t="str">
        <f>'Raw Data'!CM518</f>
        <v>State Mainline</v>
      </c>
      <c r="DA518">
        <f>'Raw Data'!CN518</f>
        <v>4750</v>
      </c>
      <c r="DB518">
        <f>'Raw Data'!CO518</f>
        <v>441220</v>
      </c>
      <c r="DC518">
        <f>'Raw Data'!CP518</f>
        <v>28.46</v>
      </c>
      <c r="DD518">
        <f>'Raw Data'!CQ518</f>
        <v>30.02</v>
      </c>
      <c r="DE518">
        <f>'Raw Data'!CR518</f>
        <v>441220</v>
      </c>
      <c r="DF518">
        <f>'Raw Data'!CS518</f>
        <v>0</v>
      </c>
      <c r="DG518">
        <f>'Raw Data'!CT518</f>
        <v>8313.2256799999996</v>
      </c>
      <c r="DH518">
        <f>'Raw Data'!CU518</f>
        <v>100</v>
      </c>
      <c r="DI518">
        <f>'Raw Data'!CV518</f>
        <v>41461</v>
      </c>
      <c r="DJ518">
        <f>'Raw Data'!CW518</f>
        <v>5.4712999999999998E-2</v>
      </c>
      <c r="DK518">
        <f>'Raw Data'!CX518</f>
        <v>0</v>
      </c>
      <c r="DL518">
        <f>'Raw Data'!CY518</f>
        <v>1.4940000000000001E-3</v>
      </c>
      <c r="DM518">
        <f>'Raw Data'!CZ518</f>
        <v>192</v>
      </c>
      <c r="DN518" t="str">
        <f>'Raw Data'!DA518</f>
        <v>085-0127</v>
      </c>
      <c r="DO518" t="str">
        <f>'Raw Data'!DB518</f>
        <v>3R : Rural Principal Arterial - Other</v>
      </c>
      <c r="DP518" t="str">
        <f>'Raw Data'!DC518</f>
        <v>34.416609, -84.256090</v>
      </c>
      <c r="DQ518">
        <f>'Raw Data'!DD518</f>
        <v>-84.25609</v>
      </c>
      <c r="DR518">
        <f>'Raw Data'!DE518</f>
        <v>34.416609000000001</v>
      </c>
      <c r="DS518">
        <f>'Raw Data'!DF518</f>
        <v>34.416609000000001</v>
      </c>
      <c r="DT518">
        <f>'Raw Data'!DG518</f>
        <v>-84.25609</v>
      </c>
      <c r="DU518">
        <f>'Raw Data'!DH518</f>
        <v>7.7359999999999998E-3</v>
      </c>
      <c r="DV518">
        <f>'Raw Data'!DI518</f>
        <v>1.4940000000000001E-3</v>
      </c>
      <c r="DW518">
        <f>'Raw Data'!DJ518</f>
        <v>81</v>
      </c>
      <c r="DX518" s="11">
        <f t="shared" si="124"/>
        <v>3040</v>
      </c>
      <c r="DY518" s="5">
        <f t="shared" si="125"/>
        <v>2557.5</v>
      </c>
      <c r="DZ518" s="5">
        <f t="shared" si="118"/>
        <v>482.5</v>
      </c>
      <c r="EA518" s="5">
        <f t="shared" si="119"/>
        <v>0.18866080156402737</v>
      </c>
      <c r="EB518" s="5">
        <f t="shared" si="120"/>
        <v>2798.75</v>
      </c>
      <c r="EC518">
        <f>'Raw Data'!DK518</f>
        <v>3050</v>
      </c>
      <c r="ED518">
        <f>'Raw Data'!DL518</f>
        <v>13.2</v>
      </c>
      <c r="EE518">
        <f>'Raw Data'!DM518</f>
        <v>3220</v>
      </c>
      <c r="EF518">
        <f>'Raw Data'!DN518</f>
        <v>13.2</v>
      </c>
      <c r="EG518">
        <f>'Raw Data'!DO518</f>
        <v>2850</v>
      </c>
      <c r="EH518">
        <f>'Raw Data'!DP518</f>
        <v>0</v>
      </c>
      <c r="EI518">
        <f>'Raw Data'!DQ518</f>
        <v>2840</v>
      </c>
      <c r="EJ518">
        <f>'Raw Data'!DR518</f>
        <v>0</v>
      </c>
      <c r="EK518">
        <f>'Raw Data'!DS518</f>
        <v>2750</v>
      </c>
      <c r="EL518">
        <f>'Raw Data'!DT518</f>
        <v>13.6</v>
      </c>
      <c r="EM518">
        <f>'Raw Data'!DU518</f>
        <v>2640</v>
      </c>
      <c r="EN518">
        <f>'Raw Data'!DV518</f>
        <v>13.6</v>
      </c>
      <c r="EO518">
        <f>'Raw Data'!DW518</f>
        <v>2420</v>
      </c>
      <c r="EP518">
        <f>'Raw Data'!DX518</f>
        <v>12.5</v>
      </c>
      <c r="EQ518">
        <f>'Raw Data'!DY518</f>
        <v>2420</v>
      </c>
      <c r="ER518">
        <f>'Raw Data'!DZ518</f>
        <v>12.5</v>
      </c>
      <c r="ES518">
        <f>'Raw Data'!EA518</f>
        <v>2410</v>
      </c>
      <c r="ET518">
        <f>'Raw Data'!EB518</f>
        <v>11.7</v>
      </c>
      <c r="EU518">
        <f>'Raw Data'!EC518</f>
        <v>2440</v>
      </c>
      <c r="EV518">
        <f>'Raw Data'!ED518</f>
        <v>11.6</v>
      </c>
      <c r="EW518">
        <f>'Raw Data'!EE518</f>
        <v>0</v>
      </c>
    </row>
    <row r="519" spans="1:153" x14ac:dyDescent="0.3">
      <c r="A519">
        <f>'Raw Data'!A519</f>
        <v>517</v>
      </c>
      <c r="B519" t="str">
        <f>'Raw Data'!B519</f>
        <v>Point</v>
      </c>
      <c r="C519">
        <f>'Raw Data'!C519</f>
        <v>992</v>
      </c>
      <c r="D519">
        <f>'Raw Data'!D519</f>
        <v>47491</v>
      </c>
      <c r="E519" t="str">
        <f>'Raw Data'!E519</f>
        <v>Point</v>
      </c>
      <c r="F519">
        <f>'Raw Data'!F519</f>
        <v>5904670</v>
      </c>
      <c r="G519" t="str">
        <f>'Raw Data'!G519</f>
        <v>Gsp Post 00</v>
      </c>
      <c r="H519" s="3">
        <f>'Raw Data'!H519</f>
        <v>42613</v>
      </c>
      <c r="L519">
        <f t="shared" si="112"/>
        <v>0</v>
      </c>
      <c r="M519" s="5">
        <f t="shared" si="113"/>
        <v>42613</v>
      </c>
      <c r="N519" s="5">
        <f t="shared" si="121"/>
        <v>2016</v>
      </c>
      <c r="O519" s="5" t="str" cm="1">
        <f t="array" ref="O519">_xlfn.IFS(N519&lt;=2016,"before treatment",N519=2017,"unknown",N519&gt;2017,"after treatment")</f>
        <v>before treatment</v>
      </c>
      <c r="P519" s="5">
        <f t="shared" si="114"/>
        <v>1</v>
      </c>
      <c r="Q519" s="5">
        <f t="shared" si="115"/>
        <v>0</v>
      </c>
      <c r="R519" t="str">
        <f>'Raw Data'!I519</f>
        <v>Pickens</v>
      </c>
      <c r="S519" t="str">
        <f>'Raw Data'!J519</f>
        <v>State Route 53</v>
      </c>
      <c r="T519" t="str">
        <f>'Raw Data'!K519</f>
        <v>(none)</v>
      </c>
      <c r="U519" t="str">
        <f>'Raw Data'!L519</f>
        <v>(O) No Injury</v>
      </c>
      <c r="V519">
        <f>'Raw Data'!M519</f>
        <v>0</v>
      </c>
      <c r="W519">
        <f>'Raw Data'!N519</f>
        <v>0</v>
      </c>
      <c r="X519">
        <f>'Raw Data'!O519</f>
        <v>0</v>
      </c>
      <c r="Y519" t="str">
        <f>'Raw Data'!P519</f>
        <v>Angle (Other)</v>
      </c>
      <c r="Z519" t="str">
        <f>'Raw Data'!Q519</f>
        <v>On Roadway - Non-Intersection</v>
      </c>
      <c r="AA519" t="str">
        <f>'Raw Data'!R519</f>
        <v>["Other Object (Not Fixed)","Other Object (Not Fixed)"]</v>
      </c>
      <c r="AB519" t="str">
        <f>'Raw Data'!S519</f>
        <v>["Other Non-Collision","Other Object (Not Fixed)"]</v>
      </c>
      <c r="AC519" t="str">
        <f>'Raw Data'!T519</f>
        <v>["No Contributing Factors","Other"]</v>
      </c>
      <c r="AD519">
        <f>'Raw Data'!U519</f>
        <v>2</v>
      </c>
      <c r="AE519" s="5" t="str">
        <f t="shared" si="122"/>
        <v>No</v>
      </c>
      <c r="AF519" t="str">
        <f>'Raw Data'!V519</f>
        <v>["Negotiating a Curve","Negotiating a Curve"]</v>
      </c>
      <c r="AG519" s="5">
        <f t="shared" si="116"/>
        <v>0</v>
      </c>
      <c r="AH519" t="str">
        <f>'Raw Data'!W519</f>
        <v>["East","West"]</v>
      </c>
      <c r="AI519" t="str">
        <f>'Raw Data'!X519</f>
        <v>Daylight</v>
      </c>
      <c r="AJ519" t="str">
        <f>'Raw Data'!Y519</f>
        <v>Dry</v>
      </c>
      <c r="AK519">
        <f>'Raw Data'!Z519</f>
        <v>0</v>
      </c>
      <c r="AL519" t="str">
        <f>'Raw Data'!AA519</f>
        <v>["Lap and Shoulder Belt Used","Lap and Shoulder Belt Used"]</v>
      </c>
      <c r="AM519" s="5">
        <f t="shared" si="117"/>
        <v>0</v>
      </c>
      <c r="AN519" t="str">
        <f>'Raw Data'!AB519</f>
        <v>["Sports Utility Vehicle (SUV)","Tractor/Trailer"]</v>
      </c>
      <c r="AO519" t="str">
        <f>'Raw Data'!AC519</f>
        <v>2271005300I</v>
      </c>
      <c r="AP519">
        <f>'Raw Data'!AD519</f>
        <v>29.535367000000001</v>
      </c>
      <c r="AQ519">
        <f>'Raw Data'!AE519</f>
        <v>34.41722</v>
      </c>
      <c r="AR519">
        <f>'Raw Data'!AF519</f>
        <v>-84.264869000000004</v>
      </c>
      <c r="AS519">
        <f>'Raw Data'!AG519</f>
        <v>81</v>
      </c>
      <c r="AT519">
        <f>'Raw Data'!AH519</f>
        <v>197</v>
      </c>
      <c r="AU519">
        <f>'Raw Data'!AI519</f>
        <v>863</v>
      </c>
      <c r="AV519" t="str">
        <f>'Raw Data'!AJ519</f>
        <v>D6_0053_00_I</v>
      </c>
      <c r="AW519">
        <f>'Raw Data'!AK519</f>
        <v>93</v>
      </c>
      <c r="AX519">
        <f>'Raw Data'!AL519</f>
        <v>100</v>
      </c>
      <c r="AY519" t="str">
        <f>'Raw Data'!AM519</f>
        <v>split</v>
      </c>
      <c r="AZ519">
        <f>'Raw Data'!AN519</f>
        <v>555.70000000000005</v>
      </c>
      <c r="BA519">
        <f>'Raw Data'!AO519</f>
        <v>51.1</v>
      </c>
      <c r="BB519">
        <f>'Raw Data'!AP519</f>
        <v>495.4</v>
      </c>
      <c r="BC519">
        <f>'Raw Data'!AQ519</f>
        <v>-84.264877999999996</v>
      </c>
      <c r="BD519">
        <f>'Raw Data'!AR519</f>
        <v>34.417237999999998</v>
      </c>
      <c r="BE519">
        <f>'Raw Data'!AS519</f>
        <v>-84.263818000000001</v>
      </c>
      <c r="BF519">
        <f>'Raw Data'!AT519</f>
        <v>34.416257999999999</v>
      </c>
      <c r="BG519" t="str">
        <f>'Raw Data'!AU519</f>
        <v>2271005300I</v>
      </c>
      <c r="BH519">
        <f>'Raw Data'!AV519</f>
        <v>1</v>
      </c>
      <c r="BI519">
        <f>'Raw Data'!AW519</f>
        <v>227</v>
      </c>
      <c r="BJ519">
        <f>'Raw Data'!AX519</f>
        <v>53</v>
      </c>
      <c r="BK519">
        <f>'Raw Data'!AY519</f>
        <v>0</v>
      </c>
      <c r="BL519">
        <f>'Raw Data'!AZ519</f>
        <v>55</v>
      </c>
      <c r="BM519">
        <f>'Raw Data'!BA519</f>
        <v>12.19</v>
      </c>
      <c r="BN519">
        <f>'Raw Data'!BB519</f>
        <v>11.37</v>
      </c>
      <c r="BO519">
        <f>'Raw Data'!BC519</f>
        <v>1396.3</v>
      </c>
      <c r="BP519">
        <f>'Raw Data'!BD519</f>
        <v>1390.4</v>
      </c>
      <c r="BQ519">
        <f>'Raw Data'!BE519</f>
        <v>1389.4</v>
      </c>
      <c r="BR519">
        <f>'Raw Data'!BF519</f>
        <v>45</v>
      </c>
      <c r="BS519">
        <f>'Raw Data'!BG519</f>
        <v>48.7</v>
      </c>
      <c r="BT519">
        <f>'Raw Data'!BH519</f>
        <v>0</v>
      </c>
      <c r="BU519">
        <f>'Raw Data'!BI519</f>
        <v>44147</v>
      </c>
      <c r="BV519" t="str">
        <f>'Raw Data'!BJ519</f>
        <v>NONE</v>
      </c>
      <c r="BW519">
        <f>'Raw Data'!BK519</f>
        <v>1.4940000000000001E-3</v>
      </c>
      <c r="BX519">
        <f>'Raw Data'!BL519</f>
        <v>41710</v>
      </c>
      <c r="BY519">
        <f>'Raw Data'!BM519</f>
        <v>41407</v>
      </c>
      <c r="BZ519" t="str">
        <f>'Raw Data'!BN519</f>
        <v>2271005300I</v>
      </c>
      <c r="CA519" t="str">
        <f>'Raw Data'!BO519</f>
        <v>PICKENS</v>
      </c>
      <c r="CB519">
        <f>'Raw Data'!BP519</f>
        <v>1</v>
      </c>
      <c r="CC519">
        <f>'Raw Data'!BQ519</f>
        <v>5300</v>
      </c>
      <c r="CD519">
        <f>'Raw Data'!BR519</f>
        <v>6</v>
      </c>
      <c r="CE519">
        <f>'Raw Data'!BS519</f>
        <v>1</v>
      </c>
      <c r="CF519">
        <f>'Raw Data'!BT519</f>
        <v>2</v>
      </c>
      <c r="CG519">
        <f>'Raw Data'!BU519</f>
        <v>1</v>
      </c>
      <c r="CH519">
        <f>'Raw Data'!BV519</f>
        <v>1</v>
      </c>
      <c r="CI519">
        <f>'Raw Data'!BW519</f>
        <v>2</v>
      </c>
      <c r="CJ519">
        <f>'Raw Data'!BX519</f>
        <v>3</v>
      </c>
      <c r="CK519">
        <f>'Raw Data'!BY519</f>
        <v>3</v>
      </c>
      <c r="CL519" t="str">
        <f>'Raw Data'!BZ519</f>
        <v>N</v>
      </c>
      <c r="CM519">
        <f t="shared" si="123"/>
        <v>0</v>
      </c>
      <c r="CN519">
        <f>'Raw Data'!CA519</f>
        <v>227</v>
      </c>
      <c r="CO519">
        <f>'Raw Data'!CB519</f>
        <v>53</v>
      </c>
      <c r="CP519">
        <f>'Raw Data'!CC519</f>
        <v>0</v>
      </c>
      <c r="CQ519" t="str">
        <f>'Raw Data'!CD519</f>
        <v>Not Urban</v>
      </c>
      <c r="CR519" t="str">
        <f>'Raw Data'!CE519</f>
        <v>Not Urban</v>
      </c>
      <c r="CS519">
        <f>'Raw Data'!CF519</f>
        <v>0</v>
      </c>
      <c r="CT519">
        <f>'Raw Data'!CG519</f>
        <v>55</v>
      </c>
      <c r="CU519">
        <f>'Raw Data'!CH519</f>
        <v>4750</v>
      </c>
      <c r="CV519" t="str">
        <f>'Raw Data'!CI519</f>
        <v xml:space="preserve"> </v>
      </c>
      <c r="CW519">
        <f>'Raw Data'!CJ519</f>
        <v>0</v>
      </c>
      <c r="CX519">
        <f>'Raw Data'!CK519</f>
        <v>1.5744750000000001</v>
      </c>
      <c r="CY519">
        <f>'Raw Data'!CL519</f>
        <v>9</v>
      </c>
      <c r="CZ519" t="str">
        <f>'Raw Data'!CM519</f>
        <v>State Mainline</v>
      </c>
      <c r="DA519">
        <f>'Raw Data'!CN519</f>
        <v>4750</v>
      </c>
      <c r="DB519">
        <f>'Raw Data'!CO519</f>
        <v>441220</v>
      </c>
      <c r="DC519">
        <f>'Raw Data'!CP519</f>
        <v>28.46</v>
      </c>
      <c r="DD519">
        <f>'Raw Data'!CQ519</f>
        <v>30.02</v>
      </c>
      <c r="DE519">
        <f>'Raw Data'!CR519</f>
        <v>441220</v>
      </c>
      <c r="DF519">
        <f>'Raw Data'!CS519</f>
        <v>0</v>
      </c>
      <c r="DG519">
        <f>'Raw Data'!CT519</f>
        <v>8313.2256799999996</v>
      </c>
      <c r="DH519">
        <f>'Raw Data'!CU519</f>
        <v>100</v>
      </c>
      <c r="DI519">
        <f>'Raw Data'!CV519</f>
        <v>41461</v>
      </c>
      <c r="DJ519">
        <f>'Raw Data'!CW519</f>
        <v>5.4712999999999998E-2</v>
      </c>
      <c r="DK519">
        <f>'Raw Data'!CX519</f>
        <v>0</v>
      </c>
      <c r="DL519">
        <f>'Raw Data'!CY519</f>
        <v>1.4940000000000001E-3</v>
      </c>
      <c r="DM519">
        <f>'Raw Data'!CZ519</f>
        <v>192</v>
      </c>
      <c r="DN519" t="str">
        <f>'Raw Data'!DA519</f>
        <v>085-0127</v>
      </c>
      <c r="DO519" t="str">
        <f>'Raw Data'!DB519</f>
        <v>3R : Rural Principal Arterial - Other</v>
      </c>
      <c r="DP519" t="str">
        <f>'Raw Data'!DC519</f>
        <v>34.416609, -84.256090</v>
      </c>
      <c r="DQ519">
        <f>'Raw Data'!DD519</f>
        <v>-84.25609</v>
      </c>
      <c r="DR519">
        <f>'Raw Data'!DE519</f>
        <v>34.416609000000001</v>
      </c>
      <c r="DS519">
        <f>'Raw Data'!DF519</f>
        <v>34.416609000000001</v>
      </c>
      <c r="DT519">
        <f>'Raw Data'!DG519</f>
        <v>-84.25609</v>
      </c>
      <c r="DU519">
        <f>'Raw Data'!DH519</f>
        <v>7.7359999999999998E-3</v>
      </c>
      <c r="DV519">
        <f>'Raw Data'!DI519</f>
        <v>1.4940000000000001E-3</v>
      </c>
      <c r="DW519">
        <f>'Raw Data'!DJ519</f>
        <v>81</v>
      </c>
      <c r="DX519" s="11">
        <f t="shared" si="124"/>
        <v>3040</v>
      </c>
      <c r="DY519" s="5">
        <f t="shared" si="125"/>
        <v>2557.5</v>
      </c>
      <c r="DZ519" s="5">
        <f t="shared" si="118"/>
        <v>482.5</v>
      </c>
      <c r="EA519" s="5">
        <f t="shared" si="119"/>
        <v>0.18866080156402737</v>
      </c>
      <c r="EB519" s="5">
        <f t="shared" si="120"/>
        <v>2798.75</v>
      </c>
      <c r="EC519">
        <f>'Raw Data'!DK519</f>
        <v>3050</v>
      </c>
      <c r="ED519">
        <f>'Raw Data'!DL519</f>
        <v>13.2</v>
      </c>
      <c r="EE519">
        <f>'Raw Data'!DM519</f>
        <v>3220</v>
      </c>
      <c r="EF519">
        <f>'Raw Data'!DN519</f>
        <v>13.2</v>
      </c>
      <c r="EG519">
        <f>'Raw Data'!DO519</f>
        <v>2850</v>
      </c>
      <c r="EH519">
        <f>'Raw Data'!DP519</f>
        <v>0</v>
      </c>
      <c r="EI519">
        <f>'Raw Data'!DQ519</f>
        <v>2840</v>
      </c>
      <c r="EJ519">
        <f>'Raw Data'!DR519</f>
        <v>0</v>
      </c>
      <c r="EK519">
        <f>'Raw Data'!DS519</f>
        <v>2750</v>
      </c>
      <c r="EL519">
        <f>'Raw Data'!DT519</f>
        <v>13.6</v>
      </c>
      <c r="EM519">
        <f>'Raw Data'!DU519</f>
        <v>2640</v>
      </c>
      <c r="EN519">
        <f>'Raw Data'!DV519</f>
        <v>13.6</v>
      </c>
      <c r="EO519">
        <f>'Raw Data'!DW519</f>
        <v>2420</v>
      </c>
      <c r="EP519">
        <f>'Raw Data'!DX519</f>
        <v>12.5</v>
      </c>
      <c r="EQ519">
        <f>'Raw Data'!DY519</f>
        <v>2420</v>
      </c>
      <c r="ER519">
        <f>'Raw Data'!DZ519</f>
        <v>12.5</v>
      </c>
      <c r="ES519">
        <f>'Raw Data'!EA519</f>
        <v>2410</v>
      </c>
      <c r="ET519">
        <f>'Raw Data'!EB519</f>
        <v>11.7</v>
      </c>
      <c r="EU519">
        <f>'Raw Data'!EC519</f>
        <v>2440</v>
      </c>
      <c r="EV519">
        <f>'Raw Data'!ED519</f>
        <v>11.6</v>
      </c>
      <c r="EW519">
        <f>'Raw Data'!EE519</f>
        <v>0</v>
      </c>
    </row>
    <row r="520" spans="1:153" x14ac:dyDescent="0.3">
      <c r="A520">
        <f>'Raw Data'!A520</f>
        <v>518</v>
      </c>
      <c r="B520" t="str">
        <f>'Raw Data'!B520</f>
        <v>Point</v>
      </c>
      <c r="C520">
        <f>'Raw Data'!C520</f>
        <v>1039</v>
      </c>
      <c r="D520">
        <f>'Raw Data'!D520</f>
        <v>36579</v>
      </c>
      <c r="E520" t="str">
        <f>'Raw Data'!E520</f>
        <v>Point</v>
      </c>
      <c r="F520">
        <f>'Raw Data'!F520</f>
        <v>6366667</v>
      </c>
      <c r="G520" t="str">
        <f>'Raw Data'!G520</f>
        <v>Gsp Post 00</v>
      </c>
      <c r="H520" s="3">
        <f>'Raw Data'!H520</f>
        <v>42970</v>
      </c>
      <c r="L520">
        <f t="shared" si="112"/>
        <v>0</v>
      </c>
      <c r="M520" s="5">
        <f t="shared" si="113"/>
        <v>42970</v>
      </c>
      <c r="N520" s="5">
        <f t="shared" si="121"/>
        <v>2017</v>
      </c>
      <c r="O520" s="5" t="str" cm="1">
        <f t="array" ref="O520">_xlfn.IFS(N520&lt;=2016,"before treatment",N520=2017,"unknown",N520&gt;2017,"after treatment")</f>
        <v>unknown</v>
      </c>
      <c r="P520" s="5">
        <f t="shared" si="114"/>
        <v>0</v>
      </c>
      <c r="Q520" s="5">
        <f t="shared" si="115"/>
        <v>0</v>
      </c>
      <c r="R520" t="str">
        <f>'Raw Data'!I520</f>
        <v>Pickens</v>
      </c>
      <c r="S520" t="str">
        <f>'Raw Data'!J520</f>
        <v>State Route 53</v>
      </c>
      <c r="T520" t="str">
        <f>'Raw Data'!K520</f>
        <v>(none)</v>
      </c>
      <c r="U520" t="str">
        <f>'Raw Data'!L520</f>
        <v>(B) Suspected Minor/Visible Injury</v>
      </c>
      <c r="V520">
        <f>'Raw Data'!M520</f>
        <v>0</v>
      </c>
      <c r="W520">
        <f>'Raw Data'!N520</f>
        <v>0</v>
      </c>
      <c r="X520">
        <f>'Raw Data'!O520</f>
        <v>1</v>
      </c>
      <c r="Y520" t="str">
        <f>'Raw Data'!P520</f>
        <v>Not a Collision with Motor Vehicle</v>
      </c>
      <c r="Z520" t="str">
        <f>'Raw Data'!Q520</f>
        <v>On Shoulder</v>
      </c>
      <c r="AA520" t="str">
        <f>'Raw Data'!R520</f>
        <v>Tree</v>
      </c>
      <c r="AB520" t="str">
        <f>'Raw Data'!S520</f>
        <v>Tree</v>
      </c>
      <c r="AC520" t="str">
        <f>'Raw Data'!T520</f>
        <v>Changed Lanes Improperly</v>
      </c>
      <c r="AD520">
        <f>'Raw Data'!U520</f>
        <v>1</v>
      </c>
      <c r="AE520" s="5" t="str">
        <f t="shared" si="122"/>
        <v>Yes</v>
      </c>
      <c r="AF520" t="str">
        <f>'Raw Data'!V520</f>
        <v>Negotiating a Curve</v>
      </c>
      <c r="AG520" s="5">
        <f t="shared" si="116"/>
        <v>0</v>
      </c>
      <c r="AH520" t="str">
        <f>'Raw Data'!W520</f>
        <v>West</v>
      </c>
      <c r="AI520" t="str">
        <f>'Raw Data'!X520</f>
        <v>Daylight</v>
      </c>
      <c r="AJ520" t="str">
        <f>'Raw Data'!Y520</f>
        <v>Dry</v>
      </c>
      <c r="AK520">
        <f>'Raw Data'!Z520</f>
        <v>27</v>
      </c>
      <c r="AL520" t="str">
        <f>'Raw Data'!AA520</f>
        <v>Lap and Shoulder Belt Used</v>
      </c>
      <c r="AM520" s="5">
        <f t="shared" si="117"/>
        <v>0</v>
      </c>
      <c r="AN520" t="str">
        <f>'Raw Data'!AB520</f>
        <v>Passenger Car</v>
      </c>
      <c r="AO520" t="str">
        <f>'Raw Data'!AC520</f>
        <v>2271005300I</v>
      </c>
      <c r="AP520">
        <f>'Raw Data'!AD520</f>
        <v>29.734000000000002</v>
      </c>
      <c r="AQ520">
        <f>'Raw Data'!AE520</f>
        <v>34.415855000000001</v>
      </c>
      <c r="AR520">
        <f>'Raw Data'!AF520</f>
        <v>-84.261994999999999</v>
      </c>
      <c r="AS520">
        <f>'Raw Data'!AG520</f>
        <v>82</v>
      </c>
      <c r="AT520">
        <f>'Raw Data'!AH520</f>
        <v>198</v>
      </c>
      <c r="AU520">
        <f>'Raw Data'!AI520</f>
        <v>864</v>
      </c>
      <c r="AV520" t="str">
        <f>'Raw Data'!AJ520</f>
        <v>D6_0053_00_I</v>
      </c>
      <c r="AW520">
        <f>'Raw Data'!AK520</f>
        <v>93</v>
      </c>
      <c r="AX520">
        <f>'Raw Data'!AL520</f>
        <v>101</v>
      </c>
      <c r="AY520" t="str">
        <f>'Raw Data'!AM520</f>
        <v>split</v>
      </c>
      <c r="AZ520">
        <f>'Raw Data'!AN520</f>
        <v>731.6</v>
      </c>
      <c r="BA520">
        <f>'Raw Data'!AO520</f>
        <v>23.5</v>
      </c>
      <c r="BB520">
        <f>'Raw Data'!AP520</f>
        <v>299.2</v>
      </c>
      <c r="BC520">
        <f>'Raw Data'!AQ520</f>
        <v>-84.263818000000001</v>
      </c>
      <c r="BD520">
        <f>'Raw Data'!AR520</f>
        <v>34.416257999999999</v>
      </c>
      <c r="BE520">
        <f>'Raw Data'!AS520</f>
        <v>-84.262884999999997</v>
      </c>
      <c r="BF520">
        <f>'Raw Data'!AT520</f>
        <v>34.416007999999998</v>
      </c>
      <c r="BG520" t="str">
        <f>'Raw Data'!AU520</f>
        <v>2271005300I</v>
      </c>
      <c r="BH520">
        <f>'Raw Data'!AV520</f>
        <v>1</v>
      </c>
      <c r="BI520">
        <f>'Raw Data'!AW520</f>
        <v>227</v>
      </c>
      <c r="BJ520">
        <f>'Raw Data'!AX520</f>
        <v>53</v>
      </c>
      <c r="BK520">
        <f>'Raw Data'!AY520</f>
        <v>0</v>
      </c>
      <c r="BL520">
        <f>'Raw Data'!AZ520</f>
        <v>55</v>
      </c>
      <c r="BM520">
        <f>'Raw Data'!BA520</f>
        <v>12.08</v>
      </c>
      <c r="BN520">
        <f>'Raw Data'!BB520</f>
        <v>11.96</v>
      </c>
      <c r="BO520">
        <f>'Raw Data'!BC520</f>
        <v>1389.1</v>
      </c>
      <c r="BP520">
        <f>'Raw Data'!BD520</f>
        <v>1385.2</v>
      </c>
      <c r="BQ520">
        <f>'Raw Data'!BE520</f>
        <v>1373.7</v>
      </c>
      <c r="BR520">
        <f>'Raw Data'!BF520</f>
        <v>45</v>
      </c>
      <c r="BS520">
        <f>'Raw Data'!BG520</f>
        <v>52.2</v>
      </c>
      <c r="BT520">
        <f>'Raw Data'!BH520</f>
        <v>0</v>
      </c>
      <c r="BU520">
        <f>'Raw Data'!BI520</f>
        <v>44147</v>
      </c>
      <c r="BV520" t="str">
        <f>'Raw Data'!BJ520</f>
        <v>NONE</v>
      </c>
      <c r="BW520">
        <f>'Raw Data'!BK520</f>
        <v>9.7400000000000004E-4</v>
      </c>
      <c r="BX520">
        <f>'Raw Data'!BL520</f>
        <v>41710</v>
      </c>
      <c r="BY520">
        <f>'Raw Data'!BM520</f>
        <v>41407</v>
      </c>
      <c r="BZ520" t="str">
        <f>'Raw Data'!BN520</f>
        <v>2271005300I</v>
      </c>
      <c r="CA520" t="str">
        <f>'Raw Data'!BO520</f>
        <v>PICKENS</v>
      </c>
      <c r="CB520">
        <f>'Raw Data'!BP520</f>
        <v>1</v>
      </c>
      <c r="CC520">
        <f>'Raw Data'!BQ520</f>
        <v>5300</v>
      </c>
      <c r="CD520">
        <f>'Raw Data'!BR520</f>
        <v>6</v>
      </c>
      <c r="CE520">
        <f>'Raw Data'!BS520</f>
        <v>1</v>
      </c>
      <c r="CF520">
        <f>'Raw Data'!BT520</f>
        <v>2</v>
      </c>
      <c r="CG520">
        <f>'Raw Data'!BU520</f>
        <v>1</v>
      </c>
      <c r="CH520">
        <f>'Raw Data'!BV520</f>
        <v>1</v>
      </c>
      <c r="CI520">
        <f>'Raw Data'!BW520</f>
        <v>2</v>
      </c>
      <c r="CJ520">
        <f>'Raw Data'!BX520</f>
        <v>3</v>
      </c>
      <c r="CK520">
        <f>'Raw Data'!BY520</f>
        <v>3</v>
      </c>
      <c r="CL520" t="str">
        <f>'Raw Data'!BZ520</f>
        <v>N</v>
      </c>
      <c r="CM520">
        <f t="shared" si="123"/>
        <v>0</v>
      </c>
      <c r="CN520">
        <f>'Raw Data'!CA520</f>
        <v>227</v>
      </c>
      <c r="CO520">
        <f>'Raw Data'!CB520</f>
        <v>53</v>
      </c>
      <c r="CP520">
        <f>'Raw Data'!CC520</f>
        <v>0</v>
      </c>
      <c r="CQ520" t="str">
        <f>'Raw Data'!CD520</f>
        <v>Not Urban</v>
      </c>
      <c r="CR520" t="str">
        <f>'Raw Data'!CE520</f>
        <v>Not Urban</v>
      </c>
      <c r="CS520">
        <f>'Raw Data'!CF520</f>
        <v>0</v>
      </c>
      <c r="CT520">
        <f>'Raw Data'!CG520</f>
        <v>55</v>
      </c>
      <c r="CU520">
        <f>'Raw Data'!CH520</f>
        <v>4750</v>
      </c>
      <c r="CV520" t="str">
        <f>'Raw Data'!CI520</f>
        <v xml:space="preserve"> </v>
      </c>
      <c r="CW520">
        <f>'Raw Data'!CJ520</f>
        <v>0</v>
      </c>
      <c r="CX520">
        <f>'Raw Data'!CK520</f>
        <v>1.5744750000000001</v>
      </c>
      <c r="CY520">
        <f>'Raw Data'!CL520</f>
        <v>9</v>
      </c>
      <c r="CZ520" t="str">
        <f>'Raw Data'!CM520</f>
        <v>State Mainline</v>
      </c>
      <c r="DA520">
        <f>'Raw Data'!CN520</f>
        <v>4750</v>
      </c>
      <c r="DB520">
        <f>'Raw Data'!CO520</f>
        <v>441220</v>
      </c>
      <c r="DC520">
        <f>'Raw Data'!CP520</f>
        <v>28.46</v>
      </c>
      <c r="DD520">
        <f>'Raw Data'!CQ520</f>
        <v>30.02</v>
      </c>
      <c r="DE520">
        <f>'Raw Data'!CR520</f>
        <v>441220</v>
      </c>
      <c r="DF520">
        <f>'Raw Data'!CS520</f>
        <v>0</v>
      </c>
      <c r="DG520">
        <f>'Raw Data'!CT520</f>
        <v>8313.2256799999996</v>
      </c>
      <c r="DH520">
        <f>'Raw Data'!CU520</f>
        <v>100</v>
      </c>
      <c r="DI520">
        <f>'Raw Data'!CV520</f>
        <v>41461</v>
      </c>
      <c r="DJ520">
        <f>'Raw Data'!CW520</f>
        <v>5.4712999999999998E-2</v>
      </c>
      <c r="DK520">
        <f>'Raw Data'!CX520</f>
        <v>0</v>
      </c>
      <c r="DL520">
        <f>'Raw Data'!CY520</f>
        <v>9.7400000000000004E-4</v>
      </c>
      <c r="DM520">
        <f>'Raw Data'!CZ520</f>
        <v>192</v>
      </c>
      <c r="DN520" t="str">
        <f>'Raw Data'!DA520</f>
        <v>085-0127</v>
      </c>
      <c r="DO520" t="str">
        <f>'Raw Data'!DB520</f>
        <v>3R : Rural Principal Arterial - Other</v>
      </c>
      <c r="DP520" t="str">
        <f>'Raw Data'!DC520</f>
        <v>34.416609, -84.256090</v>
      </c>
      <c r="DQ520">
        <f>'Raw Data'!DD520</f>
        <v>-84.25609</v>
      </c>
      <c r="DR520">
        <f>'Raw Data'!DE520</f>
        <v>34.416609000000001</v>
      </c>
      <c r="DS520">
        <f>'Raw Data'!DF520</f>
        <v>34.416609000000001</v>
      </c>
      <c r="DT520">
        <f>'Raw Data'!DG520</f>
        <v>-84.25609</v>
      </c>
      <c r="DU520">
        <f>'Raw Data'!DH520</f>
        <v>6.8219999999999999E-3</v>
      </c>
      <c r="DV520">
        <f>'Raw Data'!DI520</f>
        <v>9.7400000000000004E-4</v>
      </c>
      <c r="DW520">
        <f>'Raw Data'!DJ520</f>
        <v>82</v>
      </c>
      <c r="DX520" s="11">
        <f t="shared" si="124"/>
        <v>3040</v>
      </c>
      <c r="DY520" s="5">
        <f t="shared" si="125"/>
        <v>2557.5</v>
      </c>
      <c r="DZ520" s="5">
        <f t="shared" si="118"/>
        <v>482.5</v>
      </c>
      <c r="EA520" s="5">
        <f t="shared" si="119"/>
        <v>0.18866080156402737</v>
      </c>
      <c r="EB520" s="5">
        <f t="shared" si="120"/>
        <v>2798.75</v>
      </c>
      <c r="EC520">
        <f>'Raw Data'!DK520</f>
        <v>3050</v>
      </c>
      <c r="ED520">
        <f>'Raw Data'!DL520</f>
        <v>13.2</v>
      </c>
      <c r="EE520">
        <f>'Raw Data'!DM520</f>
        <v>3220</v>
      </c>
      <c r="EF520">
        <f>'Raw Data'!DN520</f>
        <v>13.2</v>
      </c>
      <c r="EG520">
        <f>'Raw Data'!DO520</f>
        <v>2850</v>
      </c>
      <c r="EH520">
        <f>'Raw Data'!DP520</f>
        <v>0</v>
      </c>
      <c r="EI520">
        <f>'Raw Data'!DQ520</f>
        <v>2840</v>
      </c>
      <c r="EJ520">
        <f>'Raw Data'!DR520</f>
        <v>0</v>
      </c>
      <c r="EK520">
        <f>'Raw Data'!DS520</f>
        <v>2750</v>
      </c>
      <c r="EL520">
        <f>'Raw Data'!DT520</f>
        <v>13.6</v>
      </c>
      <c r="EM520">
        <f>'Raw Data'!DU520</f>
        <v>2640</v>
      </c>
      <c r="EN520">
        <f>'Raw Data'!DV520</f>
        <v>13.6</v>
      </c>
      <c r="EO520">
        <f>'Raw Data'!DW520</f>
        <v>2420</v>
      </c>
      <c r="EP520">
        <f>'Raw Data'!DX520</f>
        <v>12.5</v>
      </c>
      <c r="EQ520">
        <f>'Raw Data'!DY520</f>
        <v>2420</v>
      </c>
      <c r="ER520">
        <f>'Raw Data'!DZ520</f>
        <v>12.5</v>
      </c>
      <c r="ES520">
        <f>'Raw Data'!EA520</f>
        <v>2410</v>
      </c>
      <c r="ET520">
        <f>'Raw Data'!EB520</f>
        <v>11.7</v>
      </c>
      <c r="EU520">
        <f>'Raw Data'!EC520</f>
        <v>2440</v>
      </c>
      <c r="EV520">
        <f>'Raw Data'!ED520</f>
        <v>11.6</v>
      </c>
      <c r="EW520">
        <f>'Raw Data'!EE520</f>
        <v>9.0399999999999996E-4</v>
      </c>
    </row>
    <row r="521" spans="1:153" x14ac:dyDescent="0.3">
      <c r="A521">
        <f>'Raw Data'!A521</f>
        <v>519</v>
      </c>
      <c r="B521" t="str">
        <f>'Raw Data'!B521</f>
        <v>Point</v>
      </c>
      <c r="C521">
        <f>'Raw Data'!C521</f>
        <v>1119</v>
      </c>
      <c r="D521">
        <f>'Raw Data'!D521</f>
        <v>1900</v>
      </c>
      <c r="E521" t="str">
        <f>'Raw Data'!E521</f>
        <v>Point</v>
      </c>
      <c r="F521">
        <f>'Raw Data'!F521</f>
        <v>7827771</v>
      </c>
      <c r="G521" t="str">
        <f>'Raw Data'!G521</f>
        <v>Pickens County Sheriff</v>
      </c>
      <c r="H521" s="3">
        <f>'Raw Data'!H521</f>
        <v>44133</v>
      </c>
      <c r="L521">
        <f t="shared" si="112"/>
        <v>0</v>
      </c>
      <c r="M521" s="5">
        <f t="shared" si="113"/>
        <v>44133</v>
      </c>
      <c r="N521" s="5">
        <f t="shared" si="121"/>
        <v>2020</v>
      </c>
      <c r="O521" s="5" t="str" cm="1">
        <f t="array" ref="O521">_xlfn.IFS(N521&lt;=2016,"before treatment",N521=2017,"unknown",N521&gt;2017,"after treatment")</f>
        <v>after treatment</v>
      </c>
      <c r="P521" s="5">
        <f t="shared" si="114"/>
        <v>0</v>
      </c>
      <c r="Q521" s="5">
        <f t="shared" si="115"/>
        <v>1</v>
      </c>
      <c r="R521" t="str">
        <f>'Raw Data'!I521</f>
        <v>Pickens</v>
      </c>
      <c r="S521" t="str">
        <f>'Raw Data'!J521</f>
        <v>State Route 53</v>
      </c>
      <c r="T521" t="str">
        <f>'Raw Data'!K521</f>
        <v>Ashdale Dr</v>
      </c>
      <c r="U521" t="str">
        <f>'Raw Data'!L521</f>
        <v>(O) No Injury</v>
      </c>
      <c r="V521">
        <f>'Raw Data'!M521</f>
        <v>0</v>
      </c>
      <c r="W521">
        <f>'Raw Data'!N521</f>
        <v>0</v>
      </c>
      <c r="X521">
        <f>'Raw Data'!O521</f>
        <v>0</v>
      </c>
      <c r="Y521" t="str">
        <f>'Raw Data'!P521</f>
        <v>Rear End</v>
      </c>
      <c r="Z521" t="str">
        <f>'Raw Data'!Q521</f>
        <v>On Roadway - Non-Intersection</v>
      </c>
      <c r="AA521" t="str">
        <f>'Raw Data'!R521</f>
        <v>["Motor Vehicle in Motion","Parked Motor Vehicle"]</v>
      </c>
      <c r="AB521" t="str">
        <f>'Raw Data'!S521</f>
        <v>["Motor Vehicle in Motion","Parked Motor Vehicle"]</v>
      </c>
      <c r="AC521" t="str">
        <f>'Raw Data'!T521</f>
        <v>(None)</v>
      </c>
      <c r="AD521">
        <f>'Raw Data'!U521</f>
        <v>2</v>
      </c>
      <c r="AE521" s="5" t="str">
        <f t="shared" si="122"/>
        <v>No</v>
      </c>
      <c r="AF521" t="str">
        <f>'Raw Data'!V521</f>
        <v>["Negotiating a Curve","Negotiating a Curve"]</v>
      </c>
      <c r="AG521" s="5">
        <f t="shared" si="116"/>
        <v>0</v>
      </c>
      <c r="AH521" t="str">
        <f>'Raw Data'!W521</f>
        <v>["East","East"]</v>
      </c>
      <c r="AI521" t="str">
        <f>'Raw Data'!X521</f>
        <v>Dark-Not Lighted</v>
      </c>
      <c r="AJ521" t="str">
        <f>'Raw Data'!Y521</f>
        <v>Wet</v>
      </c>
      <c r="AK521">
        <f>'Raw Data'!Z521</f>
        <v>0</v>
      </c>
      <c r="AL521" t="str">
        <f>'Raw Data'!AA521</f>
        <v>["Lap and Shoulder Belt Used","Lap and Shoulder Belt Used"]</v>
      </c>
      <c r="AM521" s="5">
        <f t="shared" si="117"/>
        <v>0</v>
      </c>
      <c r="AN521" t="str">
        <f>'Raw Data'!AB521</f>
        <v>["Passenger Car","Passenger Car"]</v>
      </c>
      <c r="AO521" t="str">
        <f>'Raw Data'!AC521</f>
        <v>2271005300I</v>
      </c>
      <c r="AP521">
        <f>'Raw Data'!AD521</f>
        <v>29.739000999999998</v>
      </c>
      <c r="AQ521">
        <f>'Raw Data'!AE521</f>
        <v>34.415833999999997</v>
      </c>
      <c r="AR521">
        <f>'Raw Data'!AF521</f>
        <v>-84.261921000000001</v>
      </c>
      <c r="AS521">
        <f>'Raw Data'!AG521</f>
        <v>82</v>
      </c>
      <c r="AT521">
        <f>'Raw Data'!AH521</f>
        <v>198</v>
      </c>
      <c r="AU521">
        <f>'Raw Data'!AI521</f>
        <v>864</v>
      </c>
      <c r="AV521" t="str">
        <f>'Raw Data'!AJ521</f>
        <v>D6_0053_00_I</v>
      </c>
      <c r="AW521">
        <f>'Raw Data'!AK521</f>
        <v>93</v>
      </c>
      <c r="AX521">
        <f>'Raw Data'!AL521</f>
        <v>101</v>
      </c>
      <c r="AY521" t="str">
        <f>'Raw Data'!AM521</f>
        <v>split</v>
      </c>
      <c r="AZ521">
        <f>'Raw Data'!AN521</f>
        <v>731.6</v>
      </c>
      <c r="BA521">
        <f>'Raw Data'!AO521</f>
        <v>23.5</v>
      </c>
      <c r="BB521">
        <f>'Raw Data'!AP521</f>
        <v>299.2</v>
      </c>
      <c r="BC521">
        <f>'Raw Data'!AQ521</f>
        <v>-84.263818000000001</v>
      </c>
      <c r="BD521">
        <f>'Raw Data'!AR521</f>
        <v>34.416257999999999</v>
      </c>
      <c r="BE521">
        <f>'Raw Data'!AS521</f>
        <v>-84.262884999999997</v>
      </c>
      <c r="BF521">
        <f>'Raw Data'!AT521</f>
        <v>34.416007999999998</v>
      </c>
      <c r="BG521" t="str">
        <f>'Raw Data'!AU521</f>
        <v>2271005300I</v>
      </c>
      <c r="BH521">
        <f>'Raw Data'!AV521</f>
        <v>1</v>
      </c>
      <c r="BI521">
        <f>'Raw Data'!AW521</f>
        <v>227</v>
      </c>
      <c r="BJ521">
        <f>'Raw Data'!AX521</f>
        <v>53</v>
      </c>
      <c r="BK521">
        <f>'Raw Data'!AY521</f>
        <v>0</v>
      </c>
      <c r="BL521">
        <f>'Raw Data'!AZ521</f>
        <v>55</v>
      </c>
      <c r="BM521">
        <f>'Raw Data'!BA521</f>
        <v>12.08</v>
      </c>
      <c r="BN521">
        <f>'Raw Data'!BB521</f>
        <v>11.96</v>
      </c>
      <c r="BO521">
        <f>'Raw Data'!BC521</f>
        <v>1389.1</v>
      </c>
      <c r="BP521">
        <f>'Raw Data'!BD521</f>
        <v>1385.2</v>
      </c>
      <c r="BQ521">
        <f>'Raw Data'!BE521</f>
        <v>1373.7</v>
      </c>
      <c r="BR521">
        <f>'Raw Data'!BF521</f>
        <v>45</v>
      </c>
      <c r="BS521">
        <f>'Raw Data'!BG521</f>
        <v>52.2</v>
      </c>
      <c r="BT521">
        <f>'Raw Data'!BH521</f>
        <v>0</v>
      </c>
      <c r="BU521">
        <f>'Raw Data'!BI521</f>
        <v>44147</v>
      </c>
      <c r="BV521" t="str">
        <f>'Raw Data'!BJ521</f>
        <v>NONE</v>
      </c>
      <c r="BW521">
        <f>'Raw Data'!BK521</f>
        <v>9.7400000000000004E-4</v>
      </c>
      <c r="BX521">
        <f>'Raw Data'!BL521</f>
        <v>41710</v>
      </c>
      <c r="BY521">
        <f>'Raw Data'!BM521</f>
        <v>41407</v>
      </c>
      <c r="BZ521" t="str">
        <f>'Raw Data'!BN521</f>
        <v>2271005300I</v>
      </c>
      <c r="CA521" t="str">
        <f>'Raw Data'!BO521</f>
        <v>PICKENS</v>
      </c>
      <c r="CB521">
        <f>'Raw Data'!BP521</f>
        <v>1</v>
      </c>
      <c r="CC521">
        <f>'Raw Data'!BQ521</f>
        <v>5300</v>
      </c>
      <c r="CD521">
        <f>'Raw Data'!BR521</f>
        <v>6</v>
      </c>
      <c r="CE521">
        <f>'Raw Data'!BS521</f>
        <v>1</v>
      </c>
      <c r="CF521">
        <f>'Raw Data'!BT521</f>
        <v>2</v>
      </c>
      <c r="CG521">
        <f>'Raw Data'!BU521</f>
        <v>1</v>
      </c>
      <c r="CH521">
        <f>'Raw Data'!BV521</f>
        <v>1</v>
      </c>
      <c r="CI521">
        <f>'Raw Data'!BW521</f>
        <v>2</v>
      </c>
      <c r="CJ521">
        <f>'Raw Data'!BX521</f>
        <v>3</v>
      </c>
      <c r="CK521">
        <f>'Raw Data'!BY521</f>
        <v>3</v>
      </c>
      <c r="CL521" t="str">
        <f>'Raw Data'!BZ521</f>
        <v>N</v>
      </c>
      <c r="CM521">
        <f t="shared" si="123"/>
        <v>0</v>
      </c>
      <c r="CN521">
        <f>'Raw Data'!CA521</f>
        <v>227</v>
      </c>
      <c r="CO521">
        <f>'Raw Data'!CB521</f>
        <v>53</v>
      </c>
      <c r="CP521">
        <f>'Raw Data'!CC521</f>
        <v>0</v>
      </c>
      <c r="CQ521" t="str">
        <f>'Raw Data'!CD521</f>
        <v>Not Urban</v>
      </c>
      <c r="CR521" t="str">
        <f>'Raw Data'!CE521</f>
        <v>Not Urban</v>
      </c>
      <c r="CS521">
        <f>'Raw Data'!CF521</f>
        <v>0</v>
      </c>
      <c r="CT521">
        <f>'Raw Data'!CG521</f>
        <v>55</v>
      </c>
      <c r="CU521">
        <f>'Raw Data'!CH521</f>
        <v>4750</v>
      </c>
      <c r="CV521" t="str">
        <f>'Raw Data'!CI521</f>
        <v xml:space="preserve"> </v>
      </c>
      <c r="CW521">
        <f>'Raw Data'!CJ521</f>
        <v>0</v>
      </c>
      <c r="CX521">
        <f>'Raw Data'!CK521</f>
        <v>1.5744750000000001</v>
      </c>
      <c r="CY521">
        <f>'Raw Data'!CL521</f>
        <v>9</v>
      </c>
      <c r="CZ521" t="str">
        <f>'Raw Data'!CM521</f>
        <v>State Mainline</v>
      </c>
      <c r="DA521">
        <f>'Raw Data'!CN521</f>
        <v>4750</v>
      </c>
      <c r="DB521">
        <f>'Raw Data'!CO521</f>
        <v>441220</v>
      </c>
      <c r="DC521">
        <f>'Raw Data'!CP521</f>
        <v>28.46</v>
      </c>
      <c r="DD521">
        <f>'Raw Data'!CQ521</f>
        <v>30.02</v>
      </c>
      <c r="DE521">
        <f>'Raw Data'!CR521</f>
        <v>441220</v>
      </c>
      <c r="DF521">
        <f>'Raw Data'!CS521</f>
        <v>0</v>
      </c>
      <c r="DG521">
        <f>'Raw Data'!CT521</f>
        <v>8313.2256799999996</v>
      </c>
      <c r="DH521">
        <f>'Raw Data'!CU521</f>
        <v>100</v>
      </c>
      <c r="DI521">
        <f>'Raw Data'!CV521</f>
        <v>41461</v>
      </c>
      <c r="DJ521">
        <f>'Raw Data'!CW521</f>
        <v>5.4712999999999998E-2</v>
      </c>
      <c r="DK521">
        <f>'Raw Data'!CX521</f>
        <v>0</v>
      </c>
      <c r="DL521">
        <f>'Raw Data'!CY521</f>
        <v>9.7400000000000004E-4</v>
      </c>
      <c r="DM521">
        <f>'Raw Data'!CZ521</f>
        <v>192</v>
      </c>
      <c r="DN521" t="str">
        <f>'Raw Data'!DA521</f>
        <v>085-0127</v>
      </c>
      <c r="DO521" t="str">
        <f>'Raw Data'!DB521</f>
        <v>3R : Rural Principal Arterial - Other</v>
      </c>
      <c r="DP521" t="str">
        <f>'Raw Data'!DC521</f>
        <v>34.416609, -84.256090</v>
      </c>
      <c r="DQ521">
        <f>'Raw Data'!DD521</f>
        <v>-84.25609</v>
      </c>
      <c r="DR521">
        <f>'Raw Data'!DE521</f>
        <v>34.416609000000001</v>
      </c>
      <c r="DS521">
        <f>'Raw Data'!DF521</f>
        <v>34.416609000000001</v>
      </c>
      <c r="DT521">
        <f>'Raw Data'!DG521</f>
        <v>-84.25609</v>
      </c>
      <c r="DU521">
        <f>'Raw Data'!DH521</f>
        <v>6.8219999999999999E-3</v>
      </c>
      <c r="DV521">
        <f>'Raw Data'!DI521</f>
        <v>9.7400000000000004E-4</v>
      </c>
      <c r="DW521">
        <f>'Raw Data'!DJ521</f>
        <v>82</v>
      </c>
      <c r="DX521" s="11">
        <f t="shared" si="124"/>
        <v>3040</v>
      </c>
      <c r="DY521" s="5">
        <f t="shared" si="125"/>
        <v>2557.5</v>
      </c>
      <c r="DZ521" s="5">
        <f t="shared" si="118"/>
        <v>482.5</v>
      </c>
      <c r="EA521" s="5">
        <f t="shared" si="119"/>
        <v>0.18866080156402737</v>
      </c>
      <c r="EB521" s="5">
        <f t="shared" si="120"/>
        <v>2798.75</v>
      </c>
      <c r="EC521">
        <f>'Raw Data'!DK521</f>
        <v>3050</v>
      </c>
      <c r="ED521">
        <f>'Raw Data'!DL521</f>
        <v>13.2</v>
      </c>
      <c r="EE521">
        <f>'Raw Data'!DM521</f>
        <v>3220</v>
      </c>
      <c r="EF521">
        <f>'Raw Data'!DN521</f>
        <v>13.2</v>
      </c>
      <c r="EG521">
        <f>'Raw Data'!DO521</f>
        <v>2850</v>
      </c>
      <c r="EH521">
        <f>'Raw Data'!DP521</f>
        <v>0</v>
      </c>
      <c r="EI521">
        <f>'Raw Data'!DQ521</f>
        <v>2840</v>
      </c>
      <c r="EJ521">
        <f>'Raw Data'!DR521</f>
        <v>0</v>
      </c>
      <c r="EK521">
        <f>'Raw Data'!DS521</f>
        <v>2750</v>
      </c>
      <c r="EL521">
        <f>'Raw Data'!DT521</f>
        <v>13.6</v>
      </c>
      <c r="EM521">
        <f>'Raw Data'!DU521</f>
        <v>2640</v>
      </c>
      <c r="EN521">
        <f>'Raw Data'!DV521</f>
        <v>13.6</v>
      </c>
      <c r="EO521">
        <f>'Raw Data'!DW521</f>
        <v>2420</v>
      </c>
      <c r="EP521">
        <f>'Raw Data'!DX521</f>
        <v>12.5</v>
      </c>
      <c r="EQ521">
        <f>'Raw Data'!DY521</f>
        <v>2420</v>
      </c>
      <c r="ER521">
        <f>'Raw Data'!DZ521</f>
        <v>12.5</v>
      </c>
      <c r="ES521">
        <f>'Raw Data'!EA521</f>
        <v>2410</v>
      </c>
      <c r="ET521">
        <f>'Raw Data'!EB521</f>
        <v>11.7</v>
      </c>
      <c r="EU521">
        <f>'Raw Data'!EC521</f>
        <v>2440</v>
      </c>
      <c r="EV521">
        <f>'Raw Data'!ED521</f>
        <v>11.6</v>
      </c>
      <c r="EW521">
        <f>'Raw Data'!EE521</f>
        <v>9.7999999999999997E-4</v>
      </c>
    </row>
    <row r="522" spans="1:153" x14ac:dyDescent="0.3">
      <c r="A522">
        <f>'Raw Data'!A522</f>
        <v>520</v>
      </c>
      <c r="B522" t="str">
        <f>'Raw Data'!B522</f>
        <v>Point</v>
      </c>
      <c r="C522">
        <f>'Raw Data'!C522</f>
        <v>836</v>
      </c>
      <c r="D522">
        <f>'Raw Data'!D522</f>
        <v>77640</v>
      </c>
      <c r="E522" t="str">
        <f>'Raw Data'!E522</f>
        <v>Point</v>
      </c>
      <c r="F522">
        <f>'Raw Data'!F522</f>
        <v>4578995</v>
      </c>
      <c r="G522" t="str">
        <f>'Raw Data'!G522</f>
        <v>Gsp Post 00</v>
      </c>
      <c r="H522" s="3">
        <f>'Raw Data'!H522</f>
        <v>41540</v>
      </c>
      <c r="L522">
        <f t="shared" si="112"/>
        <v>0</v>
      </c>
      <c r="M522" s="5">
        <f t="shared" si="113"/>
        <v>41540</v>
      </c>
      <c r="N522" s="5">
        <f t="shared" si="121"/>
        <v>2013</v>
      </c>
      <c r="O522" s="5" t="str" cm="1">
        <f t="array" ref="O522">_xlfn.IFS(N522&lt;=2016,"before treatment",N522=2017,"unknown",N522&gt;2017,"after treatment")</f>
        <v>before treatment</v>
      </c>
      <c r="P522" s="5">
        <f t="shared" si="114"/>
        <v>1</v>
      </c>
      <c r="Q522" s="5">
        <f t="shared" si="115"/>
        <v>0</v>
      </c>
      <c r="R522" t="str">
        <f>'Raw Data'!I522</f>
        <v>Pickens</v>
      </c>
      <c r="S522" t="str">
        <f>'Raw Data'!J522</f>
        <v>State Route 53</v>
      </c>
      <c r="T522" t="str">
        <f>'Raw Data'!K522</f>
        <v>(none)</v>
      </c>
      <c r="U522" t="str">
        <f>'Raw Data'!L522</f>
        <v>(O) No Injury</v>
      </c>
      <c r="V522">
        <f>'Raw Data'!M522</f>
        <v>0</v>
      </c>
      <c r="W522">
        <f>'Raw Data'!N522</f>
        <v>0</v>
      </c>
      <c r="X522">
        <f>'Raw Data'!O522</f>
        <v>0</v>
      </c>
      <c r="Y522" t="str">
        <f>'Raw Data'!P522</f>
        <v>Not a Collision with Motor Vehicle</v>
      </c>
      <c r="Z522" t="str">
        <f>'Raw Data'!Q522</f>
        <v>On Shoulder</v>
      </c>
      <c r="AA522" t="str">
        <f>'Raw Data'!R522</f>
        <v>Other-Fixed Object</v>
      </c>
      <c r="AB522" t="str">
        <f>'Raw Data'!S522</f>
        <v>Other - Fixed Object</v>
      </c>
      <c r="AC522" t="str">
        <f>'Raw Data'!T522</f>
        <v>Mechanical or Vehicle Failure</v>
      </c>
      <c r="AD522">
        <f>'Raw Data'!U522</f>
        <v>1</v>
      </c>
      <c r="AE522" s="5" t="str">
        <f t="shared" si="122"/>
        <v>Yes</v>
      </c>
      <c r="AF522" t="str">
        <f>'Raw Data'!V522</f>
        <v>Negotiating a Curve</v>
      </c>
      <c r="AG522" s="5">
        <f t="shared" si="116"/>
        <v>0</v>
      </c>
      <c r="AH522" t="str">
        <f>'Raw Data'!W522</f>
        <v>East</v>
      </c>
      <c r="AI522" t="str">
        <f>'Raw Data'!X522</f>
        <v>Daylight</v>
      </c>
      <c r="AJ522" t="str">
        <f>'Raw Data'!Y522</f>
        <v>Dry</v>
      </c>
      <c r="AK522">
        <f>'Raw Data'!Z522</f>
        <v>21</v>
      </c>
      <c r="AL522" t="str">
        <f>'Raw Data'!AA522</f>
        <v>["Child Restraint System (Properly Used)","Child Restraint System (Properly Used)","Lap and Shoulder Belt Used"]</v>
      </c>
      <c r="AM522" s="5">
        <f t="shared" si="117"/>
        <v>0</v>
      </c>
      <c r="AN522" t="str">
        <f>'Raw Data'!AB522</f>
        <v>Van</v>
      </c>
      <c r="AO522" t="str">
        <f>'Raw Data'!AC522</f>
        <v>2271005300I</v>
      </c>
      <c r="AP522">
        <f>'Raw Data'!AD522</f>
        <v>29.871606</v>
      </c>
      <c r="AQ522">
        <f>'Raw Data'!AE522</f>
        <v>34.415267999999998</v>
      </c>
      <c r="AR522">
        <f>'Raw Data'!AF522</f>
        <v>-84.259699999999995</v>
      </c>
      <c r="AS522">
        <f>'Raw Data'!AG522</f>
        <v>83</v>
      </c>
      <c r="AT522">
        <f>'Raw Data'!AH522</f>
        <v>199</v>
      </c>
      <c r="AU522">
        <f>'Raw Data'!AI522</f>
        <v>865</v>
      </c>
      <c r="AV522" t="str">
        <f>'Raw Data'!AJ522</f>
        <v>D6_0053_00_I</v>
      </c>
      <c r="AW522">
        <f>'Raw Data'!AK522</f>
        <v>94</v>
      </c>
      <c r="AX522">
        <f>'Raw Data'!AL522</f>
        <v>102</v>
      </c>
      <c r="AY522" t="str">
        <f>'Raw Data'!AM522</f>
        <v>simple</v>
      </c>
      <c r="AZ522">
        <f>'Raw Data'!AN522</f>
        <v>718.6</v>
      </c>
      <c r="BA522">
        <f>'Raw Data'!AO522</f>
        <v>64.599999999999994</v>
      </c>
      <c r="BB522">
        <f>'Raw Data'!AP522</f>
        <v>810.3</v>
      </c>
      <c r="BC522">
        <f>'Raw Data'!AQ522</f>
        <v>-84.260982999999996</v>
      </c>
      <c r="BD522">
        <f>'Raw Data'!AR522</f>
        <v>34.415543999999997</v>
      </c>
      <c r="BE522">
        <f>'Raw Data'!AS522</f>
        <v>-84.258420999999998</v>
      </c>
      <c r="BF522">
        <f>'Raw Data'!AT522</f>
        <v>34.415585</v>
      </c>
      <c r="BG522" t="str">
        <f>'Raw Data'!AU522</f>
        <v>2271005300I</v>
      </c>
      <c r="BH522">
        <f>'Raw Data'!AV522</f>
        <v>1</v>
      </c>
      <c r="BI522">
        <f>'Raw Data'!AW522</f>
        <v>227</v>
      </c>
      <c r="BJ522">
        <f>'Raw Data'!AX522</f>
        <v>53</v>
      </c>
      <c r="BK522">
        <f>'Raw Data'!AY522</f>
        <v>0</v>
      </c>
      <c r="BL522">
        <f>'Raw Data'!AZ522</f>
        <v>55</v>
      </c>
      <c r="BM522">
        <f>'Raw Data'!BA522</f>
        <v>8.9</v>
      </c>
      <c r="BN522">
        <f>'Raw Data'!BB522</f>
        <v>8.51</v>
      </c>
      <c r="BO522">
        <f>'Raw Data'!BC522</f>
        <v>1382.9</v>
      </c>
      <c r="BP522">
        <f>'Raw Data'!BD522</f>
        <v>1385.2</v>
      </c>
      <c r="BQ522">
        <f>'Raw Data'!BE522</f>
        <v>1375.3</v>
      </c>
      <c r="BR522">
        <f>'Raw Data'!BF522</f>
        <v>45</v>
      </c>
      <c r="BS522">
        <f>'Raw Data'!BG522</f>
        <v>50.8</v>
      </c>
      <c r="BT522">
        <f>'Raw Data'!BH522</f>
        <v>0</v>
      </c>
      <c r="BU522">
        <f>'Raw Data'!BI522</f>
        <v>44147</v>
      </c>
      <c r="BV522" t="str">
        <f>'Raw Data'!BJ522</f>
        <v>NONE</v>
      </c>
      <c r="BW522">
        <f>'Raw Data'!BK522</f>
        <v>2.6489999999999999E-3</v>
      </c>
      <c r="BX522">
        <f>'Raw Data'!BL522</f>
        <v>41710</v>
      </c>
      <c r="BY522">
        <f>'Raw Data'!BM522</f>
        <v>41407</v>
      </c>
      <c r="BZ522" t="str">
        <f>'Raw Data'!BN522</f>
        <v>2271005300I</v>
      </c>
      <c r="CA522" t="str">
        <f>'Raw Data'!BO522</f>
        <v>PICKENS</v>
      </c>
      <c r="CB522">
        <f>'Raw Data'!BP522</f>
        <v>1</v>
      </c>
      <c r="CC522">
        <f>'Raw Data'!BQ522</f>
        <v>5300</v>
      </c>
      <c r="CD522">
        <f>'Raw Data'!BR522</f>
        <v>6</v>
      </c>
      <c r="CE522">
        <f>'Raw Data'!BS522</f>
        <v>1</v>
      </c>
      <c r="CF522">
        <f>'Raw Data'!BT522</f>
        <v>2</v>
      </c>
      <c r="CG522">
        <f>'Raw Data'!BU522</f>
        <v>1</v>
      </c>
      <c r="CH522">
        <f>'Raw Data'!BV522</f>
        <v>1</v>
      </c>
      <c r="CI522">
        <f>'Raw Data'!BW522</f>
        <v>2</v>
      </c>
      <c r="CJ522">
        <f>'Raw Data'!BX522</f>
        <v>3</v>
      </c>
      <c r="CK522">
        <f>'Raw Data'!BY522</f>
        <v>3</v>
      </c>
      <c r="CL522" t="str">
        <f>'Raw Data'!BZ522</f>
        <v>N</v>
      </c>
      <c r="CM522">
        <f t="shared" si="123"/>
        <v>0</v>
      </c>
      <c r="CN522">
        <f>'Raw Data'!CA522</f>
        <v>227</v>
      </c>
      <c r="CO522">
        <f>'Raw Data'!CB522</f>
        <v>53</v>
      </c>
      <c r="CP522">
        <f>'Raw Data'!CC522</f>
        <v>0</v>
      </c>
      <c r="CQ522" t="str">
        <f>'Raw Data'!CD522</f>
        <v>Not Urban</v>
      </c>
      <c r="CR522" t="str">
        <f>'Raw Data'!CE522</f>
        <v>Not Urban</v>
      </c>
      <c r="CS522">
        <f>'Raw Data'!CF522</f>
        <v>0</v>
      </c>
      <c r="CT522">
        <f>'Raw Data'!CG522</f>
        <v>55</v>
      </c>
      <c r="CU522">
        <f>'Raw Data'!CH522</f>
        <v>4750</v>
      </c>
      <c r="CV522" t="str">
        <f>'Raw Data'!CI522</f>
        <v xml:space="preserve"> </v>
      </c>
      <c r="CW522">
        <f>'Raw Data'!CJ522</f>
        <v>0</v>
      </c>
      <c r="CX522">
        <f>'Raw Data'!CK522</f>
        <v>1.5744750000000001</v>
      </c>
      <c r="CY522">
        <f>'Raw Data'!CL522</f>
        <v>9</v>
      </c>
      <c r="CZ522" t="str">
        <f>'Raw Data'!CM522</f>
        <v>State Mainline</v>
      </c>
      <c r="DA522">
        <f>'Raw Data'!CN522</f>
        <v>4750</v>
      </c>
      <c r="DB522">
        <f>'Raw Data'!CO522</f>
        <v>441220</v>
      </c>
      <c r="DC522">
        <f>'Raw Data'!CP522</f>
        <v>28.46</v>
      </c>
      <c r="DD522">
        <f>'Raw Data'!CQ522</f>
        <v>30.02</v>
      </c>
      <c r="DE522">
        <f>'Raw Data'!CR522</f>
        <v>441220</v>
      </c>
      <c r="DF522">
        <f>'Raw Data'!CS522</f>
        <v>0</v>
      </c>
      <c r="DG522">
        <f>'Raw Data'!CT522</f>
        <v>8313.2256799999996</v>
      </c>
      <c r="DH522">
        <f>'Raw Data'!CU522</f>
        <v>100</v>
      </c>
      <c r="DI522">
        <f>'Raw Data'!CV522</f>
        <v>41461</v>
      </c>
      <c r="DJ522">
        <f>'Raw Data'!CW522</f>
        <v>5.4712999999999998E-2</v>
      </c>
      <c r="DK522">
        <f>'Raw Data'!CX522</f>
        <v>0</v>
      </c>
      <c r="DL522">
        <f>'Raw Data'!CY522</f>
        <v>2.6489999999999999E-3</v>
      </c>
      <c r="DM522">
        <f>'Raw Data'!CZ522</f>
        <v>192</v>
      </c>
      <c r="DN522" t="str">
        <f>'Raw Data'!DA522</f>
        <v>085-0127</v>
      </c>
      <c r="DO522" t="str">
        <f>'Raw Data'!DB522</f>
        <v>3R : Rural Principal Arterial - Other</v>
      </c>
      <c r="DP522" t="str">
        <f>'Raw Data'!DC522</f>
        <v>34.416609, -84.256090</v>
      </c>
      <c r="DQ522">
        <f>'Raw Data'!DD522</f>
        <v>-84.25609</v>
      </c>
      <c r="DR522">
        <f>'Raw Data'!DE522</f>
        <v>34.416609000000001</v>
      </c>
      <c r="DS522">
        <f>'Raw Data'!DF522</f>
        <v>34.416609000000001</v>
      </c>
      <c r="DT522">
        <f>'Raw Data'!DG522</f>
        <v>-84.25609</v>
      </c>
      <c r="DU522">
        <f>'Raw Data'!DH522</f>
        <v>2.545E-3</v>
      </c>
      <c r="DV522">
        <f>'Raw Data'!DI522</f>
        <v>2.6489999999999999E-3</v>
      </c>
      <c r="DW522">
        <f>'Raw Data'!DJ522</f>
        <v>83</v>
      </c>
      <c r="DX522" s="11">
        <f t="shared" si="124"/>
        <v>3040</v>
      </c>
      <c r="DY522" s="5">
        <f t="shared" si="125"/>
        <v>2557.5</v>
      </c>
      <c r="DZ522" s="5">
        <f t="shared" si="118"/>
        <v>482.5</v>
      </c>
      <c r="EA522" s="5">
        <f t="shared" si="119"/>
        <v>0.18866080156402737</v>
      </c>
      <c r="EB522" s="5">
        <f t="shared" si="120"/>
        <v>2798.75</v>
      </c>
      <c r="EC522">
        <f>'Raw Data'!DK522</f>
        <v>3050</v>
      </c>
      <c r="ED522">
        <f>'Raw Data'!DL522</f>
        <v>13.2</v>
      </c>
      <c r="EE522">
        <f>'Raw Data'!DM522</f>
        <v>3220</v>
      </c>
      <c r="EF522">
        <f>'Raw Data'!DN522</f>
        <v>13.2</v>
      </c>
      <c r="EG522">
        <f>'Raw Data'!DO522</f>
        <v>2850</v>
      </c>
      <c r="EH522">
        <f>'Raw Data'!DP522</f>
        <v>0</v>
      </c>
      <c r="EI522">
        <f>'Raw Data'!DQ522</f>
        <v>2840</v>
      </c>
      <c r="EJ522">
        <f>'Raw Data'!DR522</f>
        <v>0</v>
      </c>
      <c r="EK522">
        <f>'Raw Data'!DS522</f>
        <v>2750</v>
      </c>
      <c r="EL522">
        <f>'Raw Data'!DT522</f>
        <v>13.6</v>
      </c>
      <c r="EM522">
        <f>'Raw Data'!DU522</f>
        <v>2640</v>
      </c>
      <c r="EN522">
        <f>'Raw Data'!DV522</f>
        <v>13.6</v>
      </c>
      <c r="EO522">
        <f>'Raw Data'!DW522</f>
        <v>2420</v>
      </c>
      <c r="EP522">
        <f>'Raw Data'!DX522</f>
        <v>12.5</v>
      </c>
      <c r="EQ522">
        <f>'Raw Data'!DY522</f>
        <v>2420</v>
      </c>
      <c r="ER522">
        <f>'Raw Data'!DZ522</f>
        <v>12.5</v>
      </c>
      <c r="ES522">
        <f>'Raw Data'!EA522</f>
        <v>2410</v>
      </c>
      <c r="ET522">
        <f>'Raw Data'!EB522</f>
        <v>11.7</v>
      </c>
      <c r="EU522">
        <f>'Raw Data'!EC522</f>
        <v>2440</v>
      </c>
      <c r="EV522">
        <f>'Raw Data'!ED522</f>
        <v>11.6</v>
      </c>
      <c r="EW522">
        <f>'Raw Data'!EE522</f>
        <v>0</v>
      </c>
    </row>
    <row r="523" spans="1:153" x14ac:dyDescent="0.3">
      <c r="A523">
        <f>'Raw Data'!A523</f>
        <v>521</v>
      </c>
      <c r="B523" t="str">
        <f>'Raw Data'!B523</f>
        <v>Point</v>
      </c>
      <c r="C523">
        <f>'Raw Data'!C523</f>
        <v>868</v>
      </c>
      <c r="D523">
        <f>'Raw Data'!D523</f>
        <v>70273</v>
      </c>
      <c r="E523" t="str">
        <f>'Raw Data'!E523</f>
        <v>Point</v>
      </c>
      <c r="F523">
        <f>'Raw Data'!F523</f>
        <v>4909203</v>
      </c>
      <c r="G523" t="str">
        <f>'Raw Data'!G523</f>
        <v>Gsp Post 00</v>
      </c>
      <c r="H523" s="3">
        <f>'Raw Data'!H523</f>
        <v>41835</v>
      </c>
      <c r="L523">
        <f t="shared" si="112"/>
        <v>0</v>
      </c>
      <c r="M523" s="5">
        <f t="shared" si="113"/>
        <v>41835</v>
      </c>
      <c r="N523" s="5">
        <f t="shared" si="121"/>
        <v>2014</v>
      </c>
      <c r="O523" s="5" t="str" cm="1">
        <f t="array" ref="O523">_xlfn.IFS(N523&lt;=2016,"before treatment",N523=2017,"unknown",N523&gt;2017,"after treatment")</f>
        <v>before treatment</v>
      </c>
      <c r="P523" s="5">
        <f t="shared" si="114"/>
        <v>1</v>
      </c>
      <c r="Q523" s="5">
        <f t="shared" si="115"/>
        <v>0</v>
      </c>
      <c r="R523" t="str">
        <f>'Raw Data'!I523</f>
        <v>Pickens</v>
      </c>
      <c r="S523" t="str">
        <f>'Raw Data'!J523</f>
        <v>State Route 53</v>
      </c>
      <c r="T523" t="str">
        <f>'Raw Data'!K523</f>
        <v>(none)</v>
      </c>
      <c r="U523" t="str">
        <f>'Raw Data'!L523</f>
        <v>(A) Suspected Serious Injury</v>
      </c>
      <c r="V523">
        <f>'Raw Data'!M523</f>
        <v>0</v>
      </c>
      <c r="W523">
        <f>'Raw Data'!N523</f>
        <v>1</v>
      </c>
      <c r="X523">
        <f>'Raw Data'!O523</f>
        <v>0</v>
      </c>
      <c r="Y523" t="str">
        <f>'Raw Data'!P523</f>
        <v>Not a Collision with Motor Vehicle</v>
      </c>
      <c r="Z523" t="str">
        <f>'Raw Data'!Q523</f>
        <v>On Shoulder</v>
      </c>
      <c r="AA523" t="str">
        <f>'Raw Data'!R523</f>
        <v>Ditch</v>
      </c>
      <c r="AB523" t="str">
        <f>'Raw Data'!S523</f>
        <v>Over Turn</v>
      </c>
      <c r="AC523" t="str">
        <f>'Raw Data'!T523</f>
        <v>Changed Lanes Improperly</v>
      </c>
      <c r="AD523">
        <f>'Raw Data'!U523</f>
        <v>1</v>
      </c>
      <c r="AE523" s="5" t="str">
        <f t="shared" si="122"/>
        <v>Yes</v>
      </c>
      <c r="AF523" t="str">
        <f>'Raw Data'!V523</f>
        <v>Straight</v>
      </c>
      <c r="AG523" s="5">
        <f t="shared" si="116"/>
        <v>0</v>
      </c>
      <c r="AH523" t="str">
        <f>'Raw Data'!W523</f>
        <v>West</v>
      </c>
      <c r="AI523" t="str">
        <f>'Raw Data'!X523</f>
        <v>Daylight</v>
      </c>
      <c r="AJ523" t="str">
        <f>'Raw Data'!Y523</f>
        <v>Dry</v>
      </c>
      <c r="AK523">
        <f>'Raw Data'!Z523</f>
        <v>55</v>
      </c>
      <c r="AL523" t="str">
        <f>'Raw Data'!AA523</f>
        <v>Lap and Shoulder Belt Used</v>
      </c>
      <c r="AM523" s="5">
        <f t="shared" si="117"/>
        <v>0</v>
      </c>
      <c r="AN523" t="str">
        <f>'Raw Data'!AB523</f>
        <v>Passenger Car</v>
      </c>
      <c r="AO523" t="str">
        <f>'Raw Data'!AC523</f>
        <v>2271005300I</v>
      </c>
      <c r="AP523">
        <f>'Raw Data'!AD523</f>
        <v>29.749967999999999</v>
      </c>
      <c r="AQ523">
        <f>'Raw Data'!AE523</f>
        <v>34.415781000000003</v>
      </c>
      <c r="AR523">
        <f>'Raw Data'!AF523</f>
        <v>-84.261736999999997</v>
      </c>
      <c r="AS523">
        <f>'Raw Data'!AG523</f>
        <v>83</v>
      </c>
      <c r="AT523">
        <f>'Raw Data'!AH523</f>
        <v>199</v>
      </c>
      <c r="AU523">
        <f>'Raw Data'!AI523</f>
        <v>865</v>
      </c>
      <c r="AV523" t="str">
        <f>'Raw Data'!AJ523</f>
        <v>D6_0053_00_I</v>
      </c>
      <c r="AW523">
        <f>'Raw Data'!AK523</f>
        <v>94</v>
      </c>
      <c r="AX523">
        <f>'Raw Data'!AL523</f>
        <v>102</v>
      </c>
      <c r="AY523" t="str">
        <f>'Raw Data'!AM523</f>
        <v>simple</v>
      </c>
      <c r="AZ523">
        <f>'Raw Data'!AN523</f>
        <v>718.6</v>
      </c>
      <c r="BA523">
        <f>'Raw Data'!AO523</f>
        <v>64.599999999999994</v>
      </c>
      <c r="BB523">
        <f>'Raw Data'!AP523</f>
        <v>810.3</v>
      </c>
      <c r="BC523">
        <f>'Raw Data'!AQ523</f>
        <v>-84.260982999999996</v>
      </c>
      <c r="BD523">
        <f>'Raw Data'!AR523</f>
        <v>34.415543999999997</v>
      </c>
      <c r="BE523">
        <f>'Raw Data'!AS523</f>
        <v>-84.258420999999998</v>
      </c>
      <c r="BF523">
        <f>'Raw Data'!AT523</f>
        <v>34.415585</v>
      </c>
      <c r="BG523" t="str">
        <f>'Raw Data'!AU523</f>
        <v>2271005300I</v>
      </c>
      <c r="BH523">
        <f>'Raw Data'!AV523</f>
        <v>1</v>
      </c>
      <c r="BI523">
        <f>'Raw Data'!AW523</f>
        <v>227</v>
      </c>
      <c r="BJ523">
        <f>'Raw Data'!AX523</f>
        <v>53</v>
      </c>
      <c r="BK523">
        <f>'Raw Data'!AY523</f>
        <v>0</v>
      </c>
      <c r="BL523">
        <f>'Raw Data'!AZ523</f>
        <v>55</v>
      </c>
      <c r="BM523">
        <f>'Raw Data'!BA523</f>
        <v>8.9</v>
      </c>
      <c r="BN523">
        <f>'Raw Data'!BB523</f>
        <v>8.51</v>
      </c>
      <c r="BO523">
        <f>'Raw Data'!BC523</f>
        <v>1382.9</v>
      </c>
      <c r="BP523">
        <f>'Raw Data'!BD523</f>
        <v>1385.2</v>
      </c>
      <c r="BQ523">
        <f>'Raw Data'!BE523</f>
        <v>1375.3</v>
      </c>
      <c r="BR523">
        <f>'Raw Data'!BF523</f>
        <v>45</v>
      </c>
      <c r="BS523">
        <f>'Raw Data'!BG523</f>
        <v>50.8</v>
      </c>
      <c r="BT523">
        <f>'Raw Data'!BH523</f>
        <v>0</v>
      </c>
      <c r="BU523">
        <f>'Raw Data'!BI523</f>
        <v>44147</v>
      </c>
      <c r="BV523" t="str">
        <f>'Raw Data'!BJ523</f>
        <v>NONE</v>
      </c>
      <c r="BW523">
        <f>'Raw Data'!BK523</f>
        <v>2.6489999999999999E-3</v>
      </c>
      <c r="BX523">
        <f>'Raw Data'!BL523</f>
        <v>41710</v>
      </c>
      <c r="BY523">
        <f>'Raw Data'!BM523</f>
        <v>41407</v>
      </c>
      <c r="BZ523" t="str">
        <f>'Raw Data'!BN523</f>
        <v>2271005300I</v>
      </c>
      <c r="CA523" t="str">
        <f>'Raw Data'!BO523</f>
        <v>PICKENS</v>
      </c>
      <c r="CB523">
        <f>'Raw Data'!BP523</f>
        <v>1</v>
      </c>
      <c r="CC523">
        <f>'Raw Data'!BQ523</f>
        <v>5300</v>
      </c>
      <c r="CD523">
        <f>'Raw Data'!BR523</f>
        <v>6</v>
      </c>
      <c r="CE523">
        <f>'Raw Data'!BS523</f>
        <v>1</v>
      </c>
      <c r="CF523">
        <f>'Raw Data'!BT523</f>
        <v>2</v>
      </c>
      <c r="CG523">
        <f>'Raw Data'!BU523</f>
        <v>1</v>
      </c>
      <c r="CH523">
        <f>'Raw Data'!BV523</f>
        <v>1</v>
      </c>
      <c r="CI523">
        <f>'Raw Data'!BW523</f>
        <v>2</v>
      </c>
      <c r="CJ523">
        <f>'Raw Data'!BX523</f>
        <v>3</v>
      </c>
      <c r="CK523">
        <f>'Raw Data'!BY523</f>
        <v>3</v>
      </c>
      <c r="CL523" t="str">
        <f>'Raw Data'!BZ523</f>
        <v>N</v>
      </c>
      <c r="CM523">
        <f t="shared" si="123"/>
        <v>0</v>
      </c>
      <c r="CN523">
        <f>'Raw Data'!CA523</f>
        <v>227</v>
      </c>
      <c r="CO523">
        <f>'Raw Data'!CB523</f>
        <v>53</v>
      </c>
      <c r="CP523">
        <f>'Raw Data'!CC523</f>
        <v>0</v>
      </c>
      <c r="CQ523" t="str">
        <f>'Raw Data'!CD523</f>
        <v>Not Urban</v>
      </c>
      <c r="CR523" t="str">
        <f>'Raw Data'!CE523</f>
        <v>Not Urban</v>
      </c>
      <c r="CS523">
        <f>'Raw Data'!CF523</f>
        <v>0</v>
      </c>
      <c r="CT523">
        <f>'Raw Data'!CG523</f>
        <v>55</v>
      </c>
      <c r="CU523">
        <f>'Raw Data'!CH523</f>
        <v>4750</v>
      </c>
      <c r="CV523" t="str">
        <f>'Raw Data'!CI523</f>
        <v xml:space="preserve"> </v>
      </c>
      <c r="CW523">
        <f>'Raw Data'!CJ523</f>
        <v>0</v>
      </c>
      <c r="CX523">
        <f>'Raw Data'!CK523</f>
        <v>1.5744750000000001</v>
      </c>
      <c r="CY523">
        <f>'Raw Data'!CL523</f>
        <v>9</v>
      </c>
      <c r="CZ523" t="str">
        <f>'Raw Data'!CM523</f>
        <v>State Mainline</v>
      </c>
      <c r="DA523">
        <f>'Raw Data'!CN523</f>
        <v>4750</v>
      </c>
      <c r="DB523">
        <f>'Raw Data'!CO523</f>
        <v>441220</v>
      </c>
      <c r="DC523">
        <f>'Raw Data'!CP523</f>
        <v>28.46</v>
      </c>
      <c r="DD523">
        <f>'Raw Data'!CQ523</f>
        <v>30.02</v>
      </c>
      <c r="DE523">
        <f>'Raw Data'!CR523</f>
        <v>441220</v>
      </c>
      <c r="DF523">
        <f>'Raw Data'!CS523</f>
        <v>0</v>
      </c>
      <c r="DG523">
        <f>'Raw Data'!CT523</f>
        <v>8313.2256799999996</v>
      </c>
      <c r="DH523">
        <f>'Raw Data'!CU523</f>
        <v>100</v>
      </c>
      <c r="DI523">
        <f>'Raw Data'!CV523</f>
        <v>41461</v>
      </c>
      <c r="DJ523">
        <f>'Raw Data'!CW523</f>
        <v>5.4712999999999998E-2</v>
      </c>
      <c r="DK523">
        <f>'Raw Data'!CX523</f>
        <v>0</v>
      </c>
      <c r="DL523">
        <f>'Raw Data'!CY523</f>
        <v>2.6489999999999999E-3</v>
      </c>
      <c r="DM523">
        <f>'Raw Data'!CZ523</f>
        <v>192</v>
      </c>
      <c r="DN523" t="str">
        <f>'Raw Data'!DA523</f>
        <v>085-0127</v>
      </c>
      <c r="DO523" t="str">
        <f>'Raw Data'!DB523</f>
        <v>3R : Rural Principal Arterial - Other</v>
      </c>
      <c r="DP523" t="str">
        <f>'Raw Data'!DC523</f>
        <v>34.416609, -84.256090</v>
      </c>
      <c r="DQ523">
        <f>'Raw Data'!DD523</f>
        <v>-84.25609</v>
      </c>
      <c r="DR523">
        <f>'Raw Data'!DE523</f>
        <v>34.416609000000001</v>
      </c>
      <c r="DS523">
        <f>'Raw Data'!DF523</f>
        <v>34.416609000000001</v>
      </c>
      <c r="DT523">
        <f>'Raw Data'!DG523</f>
        <v>-84.25609</v>
      </c>
      <c r="DU523">
        <f>'Raw Data'!DH523</f>
        <v>2.545E-3</v>
      </c>
      <c r="DV523">
        <f>'Raw Data'!DI523</f>
        <v>2.6489999999999999E-3</v>
      </c>
      <c r="DW523">
        <f>'Raw Data'!DJ523</f>
        <v>83</v>
      </c>
      <c r="DX523" s="11">
        <f t="shared" si="124"/>
        <v>3040</v>
      </c>
      <c r="DY523" s="5">
        <f t="shared" si="125"/>
        <v>2557.5</v>
      </c>
      <c r="DZ523" s="5">
        <f t="shared" si="118"/>
        <v>482.5</v>
      </c>
      <c r="EA523" s="5">
        <f t="shared" si="119"/>
        <v>0.18866080156402737</v>
      </c>
      <c r="EB523" s="5">
        <f t="shared" si="120"/>
        <v>2798.75</v>
      </c>
      <c r="EC523">
        <f>'Raw Data'!DK523</f>
        <v>3050</v>
      </c>
      <c r="ED523">
        <f>'Raw Data'!DL523</f>
        <v>13.2</v>
      </c>
      <c r="EE523">
        <f>'Raw Data'!DM523</f>
        <v>3220</v>
      </c>
      <c r="EF523">
        <f>'Raw Data'!DN523</f>
        <v>13.2</v>
      </c>
      <c r="EG523">
        <f>'Raw Data'!DO523</f>
        <v>2850</v>
      </c>
      <c r="EH523">
        <f>'Raw Data'!DP523</f>
        <v>0</v>
      </c>
      <c r="EI523">
        <f>'Raw Data'!DQ523</f>
        <v>2840</v>
      </c>
      <c r="EJ523">
        <f>'Raw Data'!DR523</f>
        <v>0</v>
      </c>
      <c r="EK523">
        <f>'Raw Data'!DS523</f>
        <v>2750</v>
      </c>
      <c r="EL523">
        <f>'Raw Data'!DT523</f>
        <v>13.6</v>
      </c>
      <c r="EM523">
        <f>'Raw Data'!DU523</f>
        <v>2640</v>
      </c>
      <c r="EN523">
        <f>'Raw Data'!DV523</f>
        <v>13.6</v>
      </c>
      <c r="EO523">
        <f>'Raw Data'!DW523</f>
        <v>2420</v>
      </c>
      <c r="EP523">
        <f>'Raw Data'!DX523</f>
        <v>12.5</v>
      </c>
      <c r="EQ523">
        <f>'Raw Data'!DY523</f>
        <v>2420</v>
      </c>
      <c r="ER523">
        <f>'Raw Data'!DZ523</f>
        <v>12.5</v>
      </c>
      <c r="ES523">
        <f>'Raw Data'!EA523</f>
        <v>2410</v>
      </c>
      <c r="ET523">
        <f>'Raw Data'!EB523</f>
        <v>11.7</v>
      </c>
      <c r="EU523">
        <f>'Raw Data'!EC523</f>
        <v>2440</v>
      </c>
      <c r="EV523">
        <f>'Raw Data'!ED523</f>
        <v>11.6</v>
      </c>
      <c r="EW523">
        <f>'Raw Data'!EE523</f>
        <v>7.9000000000000001E-4</v>
      </c>
    </row>
    <row r="524" spans="1:153" x14ac:dyDescent="0.3">
      <c r="A524">
        <f>'Raw Data'!A524</f>
        <v>522</v>
      </c>
      <c r="B524" t="str">
        <f>'Raw Data'!B524</f>
        <v>Point</v>
      </c>
      <c r="C524">
        <f>'Raw Data'!C524</f>
        <v>877</v>
      </c>
      <c r="D524">
        <f>'Raw Data'!D524</f>
        <v>68714</v>
      </c>
      <c r="E524" t="str">
        <f>'Raw Data'!E524</f>
        <v>Point</v>
      </c>
      <c r="F524">
        <f>'Raw Data'!F524</f>
        <v>4983289</v>
      </c>
      <c r="G524" t="str">
        <f>'Raw Data'!G524</f>
        <v>Gsp Post 00</v>
      </c>
      <c r="H524" s="3">
        <f>'Raw Data'!H524</f>
        <v>41896</v>
      </c>
      <c r="L524">
        <f t="shared" si="112"/>
        <v>0</v>
      </c>
      <c r="M524" s="5">
        <f t="shared" si="113"/>
        <v>41896</v>
      </c>
      <c r="N524" s="5">
        <f t="shared" si="121"/>
        <v>2014</v>
      </c>
      <c r="O524" s="5" t="str" cm="1">
        <f t="array" ref="O524">_xlfn.IFS(N524&lt;=2016,"before treatment",N524=2017,"unknown",N524&gt;2017,"after treatment")</f>
        <v>before treatment</v>
      </c>
      <c r="P524" s="5">
        <f t="shared" si="114"/>
        <v>1</v>
      </c>
      <c r="Q524" s="5">
        <f t="shared" si="115"/>
        <v>0</v>
      </c>
      <c r="R524" t="str">
        <f>'Raw Data'!I524</f>
        <v>Pickens</v>
      </c>
      <c r="S524" t="str">
        <f>'Raw Data'!J524</f>
        <v>State Route 53</v>
      </c>
      <c r="T524" t="str">
        <f>'Raw Data'!K524</f>
        <v>W Of Westside Dr</v>
      </c>
      <c r="U524" t="str">
        <f>'Raw Data'!L524</f>
        <v>(C) Possible Injury / Complaint</v>
      </c>
      <c r="V524">
        <f>'Raw Data'!M524</f>
        <v>0</v>
      </c>
      <c r="W524">
        <f>'Raw Data'!N524</f>
        <v>0</v>
      </c>
      <c r="X524">
        <f>'Raw Data'!O524</f>
        <v>0</v>
      </c>
      <c r="Y524" t="str">
        <f>'Raw Data'!P524</f>
        <v>Not a Collision with Motor Vehicle</v>
      </c>
      <c r="Z524" t="str">
        <f>'Raw Data'!Q524</f>
        <v>On Roadway - Roadway Intersection</v>
      </c>
      <c r="AA524" t="str">
        <f>'Raw Data'!R524</f>
        <v>Over Turn</v>
      </c>
      <c r="AB524" t="str">
        <f>'Raw Data'!S524</f>
        <v>Over Turn</v>
      </c>
      <c r="AC524" t="str">
        <f>'Raw Data'!T524</f>
        <v>Changed Lanes Improperly</v>
      </c>
      <c r="AD524">
        <f>'Raw Data'!U524</f>
        <v>1</v>
      </c>
      <c r="AE524" s="5" t="str">
        <f t="shared" si="122"/>
        <v>Yes</v>
      </c>
      <c r="AF524" t="str">
        <f>'Raw Data'!V524</f>
        <v>Straight</v>
      </c>
      <c r="AG524" s="5">
        <f t="shared" si="116"/>
        <v>0</v>
      </c>
      <c r="AH524" t="str">
        <f>'Raw Data'!W524</f>
        <v>West</v>
      </c>
      <c r="AI524" t="str">
        <f>'Raw Data'!X524</f>
        <v>Daylight</v>
      </c>
      <c r="AJ524" t="str">
        <f>'Raw Data'!Y524</f>
        <v>Dry</v>
      </c>
      <c r="AK524">
        <f>'Raw Data'!Z524</f>
        <v>46</v>
      </c>
      <c r="AL524" t="str">
        <f>'Raw Data'!AA524</f>
        <v>Lap and Shoulder Belt Used</v>
      </c>
      <c r="AM524" s="5">
        <f t="shared" si="117"/>
        <v>0</v>
      </c>
      <c r="AN524" t="str">
        <f>'Raw Data'!AB524</f>
        <v>Passenger Car</v>
      </c>
      <c r="AO524" t="str">
        <f>'Raw Data'!AC524</f>
        <v>2271005300I</v>
      </c>
      <c r="AP524">
        <f>'Raw Data'!AD524</f>
        <v>30.015781</v>
      </c>
      <c r="AQ524">
        <f>'Raw Data'!AE524</f>
        <v>34.416015999999999</v>
      </c>
      <c r="AR524">
        <f>'Raw Data'!AF524</f>
        <v>-84.257337000000007</v>
      </c>
      <c r="AS524">
        <f>'Raw Data'!AG524</f>
        <v>83</v>
      </c>
      <c r="AT524">
        <f>'Raw Data'!AH524</f>
        <v>199</v>
      </c>
      <c r="AU524">
        <f>'Raw Data'!AI524</f>
        <v>865</v>
      </c>
      <c r="AV524" t="str">
        <f>'Raw Data'!AJ524</f>
        <v>D6_0053_00_I</v>
      </c>
      <c r="AW524">
        <f>'Raw Data'!AK524</f>
        <v>94</v>
      </c>
      <c r="AX524">
        <f>'Raw Data'!AL524</f>
        <v>102</v>
      </c>
      <c r="AY524" t="str">
        <f>'Raw Data'!AM524</f>
        <v>simple</v>
      </c>
      <c r="AZ524">
        <f>'Raw Data'!AN524</f>
        <v>718.6</v>
      </c>
      <c r="BA524">
        <f>'Raw Data'!AO524</f>
        <v>64.599999999999994</v>
      </c>
      <c r="BB524">
        <f>'Raw Data'!AP524</f>
        <v>810.3</v>
      </c>
      <c r="BC524">
        <f>'Raw Data'!AQ524</f>
        <v>-84.260982999999996</v>
      </c>
      <c r="BD524">
        <f>'Raw Data'!AR524</f>
        <v>34.415543999999997</v>
      </c>
      <c r="BE524">
        <f>'Raw Data'!AS524</f>
        <v>-84.258420999999998</v>
      </c>
      <c r="BF524">
        <f>'Raw Data'!AT524</f>
        <v>34.415585</v>
      </c>
      <c r="BG524" t="str">
        <f>'Raw Data'!AU524</f>
        <v>2271005300I</v>
      </c>
      <c r="BH524">
        <f>'Raw Data'!AV524</f>
        <v>1</v>
      </c>
      <c r="BI524">
        <f>'Raw Data'!AW524</f>
        <v>227</v>
      </c>
      <c r="BJ524">
        <f>'Raw Data'!AX524</f>
        <v>53</v>
      </c>
      <c r="BK524">
        <f>'Raw Data'!AY524</f>
        <v>0</v>
      </c>
      <c r="BL524">
        <f>'Raw Data'!AZ524</f>
        <v>55</v>
      </c>
      <c r="BM524">
        <f>'Raw Data'!BA524</f>
        <v>8.9</v>
      </c>
      <c r="BN524">
        <f>'Raw Data'!BB524</f>
        <v>8.51</v>
      </c>
      <c r="BO524">
        <f>'Raw Data'!BC524</f>
        <v>1382.9</v>
      </c>
      <c r="BP524">
        <f>'Raw Data'!BD524</f>
        <v>1385.2</v>
      </c>
      <c r="BQ524">
        <f>'Raw Data'!BE524</f>
        <v>1375.3</v>
      </c>
      <c r="BR524">
        <f>'Raw Data'!BF524</f>
        <v>45</v>
      </c>
      <c r="BS524">
        <f>'Raw Data'!BG524</f>
        <v>50.8</v>
      </c>
      <c r="BT524">
        <f>'Raw Data'!BH524</f>
        <v>0</v>
      </c>
      <c r="BU524">
        <f>'Raw Data'!BI524</f>
        <v>44147</v>
      </c>
      <c r="BV524" t="str">
        <f>'Raw Data'!BJ524</f>
        <v>NONE</v>
      </c>
      <c r="BW524">
        <f>'Raw Data'!BK524</f>
        <v>2.6489999999999999E-3</v>
      </c>
      <c r="BX524">
        <f>'Raw Data'!BL524</f>
        <v>41710</v>
      </c>
      <c r="BY524">
        <f>'Raw Data'!BM524</f>
        <v>41407</v>
      </c>
      <c r="BZ524" t="str">
        <f>'Raw Data'!BN524</f>
        <v>2271005300I</v>
      </c>
      <c r="CA524" t="str">
        <f>'Raw Data'!BO524</f>
        <v>PICKENS</v>
      </c>
      <c r="CB524">
        <f>'Raw Data'!BP524</f>
        <v>1</v>
      </c>
      <c r="CC524">
        <f>'Raw Data'!BQ524</f>
        <v>5300</v>
      </c>
      <c r="CD524">
        <f>'Raw Data'!BR524</f>
        <v>6</v>
      </c>
      <c r="CE524">
        <f>'Raw Data'!BS524</f>
        <v>1</v>
      </c>
      <c r="CF524">
        <f>'Raw Data'!BT524</f>
        <v>2</v>
      </c>
      <c r="CG524">
        <f>'Raw Data'!BU524</f>
        <v>1</v>
      </c>
      <c r="CH524">
        <f>'Raw Data'!BV524</f>
        <v>1</v>
      </c>
      <c r="CI524">
        <f>'Raw Data'!BW524</f>
        <v>2</v>
      </c>
      <c r="CJ524">
        <f>'Raw Data'!BX524</f>
        <v>3</v>
      </c>
      <c r="CK524">
        <f>'Raw Data'!BY524</f>
        <v>3</v>
      </c>
      <c r="CL524" t="str">
        <f>'Raw Data'!BZ524</f>
        <v>N</v>
      </c>
      <c r="CM524">
        <f t="shared" si="123"/>
        <v>0</v>
      </c>
      <c r="CN524">
        <f>'Raw Data'!CA524</f>
        <v>227</v>
      </c>
      <c r="CO524">
        <f>'Raw Data'!CB524</f>
        <v>53</v>
      </c>
      <c r="CP524">
        <f>'Raw Data'!CC524</f>
        <v>0</v>
      </c>
      <c r="CQ524" t="str">
        <f>'Raw Data'!CD524</f>
        <v>Not Urban</v>
      </c>
      <c r="CR524" t="str">
        <f>'Raw Data'!CE524</f>
        <v>Not Urban</v>
      </c>
      <c r="CS524">
        <f>'Raw Data'!CF524</f>
        <v>0</v>
      </c>
      <c r="CT524">
        <f>'Raw Data'!CG524</f>
        <v>55</v>
      </c>
      <c r="CU524">
        <f>'Raw Data'!CH524</f>
        <v>4750</v>
      </c>
      <c r="CV524" t="str">
        <f>'Raw Data'!CI524</f>
        <v xml:space="preserve"> </v>
      </c>
      <c r="CW524">
        <f>'Raw Data'!CJ524</f>
        <v>0</v>
      </c>
      <c r="CX524">
        <f>'Raw Data'!CK524</f>
        <v>1.5744750000000001</v>
      </c>
      <c r="CY524">
        <f>'Raw Data'!CL524</f>
        <v>9</v>
      </c>
      <c r="CZ524" t="str">
        <f>'Raw Data'!CM524</f>
        <v>State Mainline</v>
      </c>
      <c r="DA524">
        <f>'Raw Data'!CN524</f>
        <v>4750</v>
      </c>
      <c r="DB524">
        <f>'Raw Data'!CO524</f>
        <v>441220</v>
      </c>
      <c r="DC524">
        <f>'Raw Data'!CP524</f>
        <v>28.46</v>
      </c>
      <c r="DD524">
        <f>'Raw Data'!CQ524</f>
        <v>30.02</v>
      </c>
      <c r="DE524">
        <f>'Raw Data'!CR524</f>
        <v>441220</v>
      </c>
      <c r="DF524">
        <f>'Raw Data'!CS524</f>
        <v>0</v>
      </c>
      <c r="DG524">
        <f>'Raw Data'!CT524</f>
        <v>8313.2256799999996</v>
      </c>
      <c r="DH524">
        <f>'Raw Data'!CU524</f>
        <v>100</v>
      </c>
      <c r="DI524">
        <f>'Raw Data'!CV524</f>
        <v>41461</v>
      </c>
      <c r="DJ524">
        <f>'Raw Data'!CW524</f>
        <v>5.4712999999999998E-2</v>
      </c>
      <c r="DK524">
        <f>'Raw Data'!CX524</f>
        <v>0</v>
      </c>
      <c r="DL524">
        <f>'Raw Data'!CY524</f>
        <v>2.6489999999999999E-3</v>
      </c>
      <c r="DM524">
        <f>'Raw Data'!CZ524</f>
        <v>192</v>
      </c>
      <c r="DN524" t="str">
        <f>'Raw Data'!DA524</f>
        <v>085-0127</v>
      </c>
      <c r="DO524" t="str">
        <f>'Raw Data'!DB524</f>
        <v>3R : Rural Principal Arterial - Other</v>
      </c>
      <c r="DP524" t="str">
        <f>'Raw Data'!DC524</f>
        <v>34.416609, -84.256090</v>
      </c>
      <c r="DQ524">
        <f>'Raw Data'!DD524</f>
        <v>-84.25609</v>
      </c>
      <c r="DR524">
        <f>'Raw Data'!DE524</f>
        <v>34.416609000000001</v>
      </c>
      <c r="DS524">
        <f>'Raw Data'!DF524</f>
        <v>34.416609000000001</v>
      </c>
      <c r="DT524">
        <f>'Raw Data'!DG524</f>
        <v>-84.25609</v>
      </c>
      <c r="DU524">
        <f>'Raw Data'!DH524</f>
        <v>2.545E-3</v>
      </c>
      <c r="DV524">
        <f>'Raw Data'!DI524</f>
        <v>2.6489999999999999E-3</v>
      </c>
      <c r="DW524">
        <f>'Raw Data'!DJ524</f>
        <v>83</v>
      </c>
      <c r="DX524" s="11">
        <f t="shared" si="124"/>
        <v>3040</v>
      </c>
      <c r="DY524" s="5">
        <f t="shared" si="125"/>
        <v>2557.5</v>
      </c>
      <c r="DZ524" s="5">
        <f t="shared" si="118"/>
        <v>482.5</v>
      </c>
      <c r="EA524" s="5">
        <f t="shared" si="119"/>
        <v>0.18866080156402737</v>
      </c>
      <c r="EB524" s="5">
        <f t="shared" si="120"/>
        <v>2798.75</v>
      </c>
      <c r="EC524">
        <f>'Raw Data'!DK524</f>
        <v>3050</v>
      </c>
      <c r="ED524">
        <f>'Raw Data'!DL524</f>
        <v>13.2</v>
      </c>
      <c r="EE524">
        <f>'Raw Data'!DM524</f>
        <v>3220</v>
      </c>
      <c r="EF524">
        <f>'Raw Data'!DN524</f>
        <v>13.2</v>
      </c>
      <c r="EG524">
        <f>'Raw Data'!DO524</f>
        <v>2850</v>
      </c>
      <c r="EH524">
        <f>'Raw Data'!DP524</f>
        <v>0</v>
      </c>
      <c r="EI524">
        <f>'Raw Data'!DQ524</f>
        <v>2840</v>
      </c>
      <c r="EJ524">
        <f>'Raw Data'!DR524</f>
        <v>0</v>
      </c>
      <c r="EK524">
        <f>'Raw Data'!DS524</f>
        <v>2750</v>
      </c>
      <c r="EL524">
        <f>'Raw Data'!DT524</f>
        <v>13.6</v>
      </c>
      <c r="EM524">
        <f>'Raw Data'!DU524</f>
        <v>2640</v>
      </c>
      <c r="EN524">
        <f>'Raw Data'!DV524</f>
        <v>13.6</v>
      </c>
      <c r="EO524">
        <f>'Raw Data'!DW524</f>
        <v>2420</v>
      </c>
      <c r="EP524">
        <f>'Raw Data'!DX524</f>
        <v>12.5</v>
      </c>
      <c r="EQ524">
        <f>'Raw Data'!DY524</f>
        <v>2420</v>
      </c>
      <c r="ER524">
        <f>'Raw Data'!DZ524</f>
        <v>12.5</v>
      </c>
      <c r="ES524">
        <f>'Raw Data'!EA524</f>
        <v>2410</v>
      </c>
      <c r="ET524">
        <f>'Raw Data'!EB524</f>
        <v>11.7</v>
      </c>
      <c r="EU524">
        <f>'Raw Data'!EC524</f>
        <v>2440</v>
      </c>
      <c r="EV524">
        <f>'Raw Data'!ED524</f>
        <v>11.6</v>
      </c>
      <c r="EW524">
        <f>'Raw Data'!EE524</f>
        <v>1.1659999999999999E-3</v>
      </c>
    </row>
    <row r="525" spans="1:153" x14ac:dyDescent="0.3">
      <c r="A525">
        <f>'Raw Data'!A525</f>
        <v>523</v>
      </c>
      <c r="B525" t="str">
        <f>'Raw Data'!B525</f>
        <v>Point</v>
      </c>
      <c r="C525">
        <f>'Raw Data'!C525</f>
        <v>878</v>
      </c>
      <c r="D525">
        <f>'Raw Data'!D525</f>
        <v>68485</v>
      </c>
      <c r="E525" t="str">
        <f>'Raw Data'!E525</f>
        <v>Point</v>
      </c>
      <c r="F525">
        <f>'Raw Data'!F525</f>
        <v>4993488</v>
      </c>
      <c r="G525" t="str">
        <f>'Raw Data'!G525</f>
        <v>Gsp Post 00</v>
      </c>
      <c r="H525" s="3">
        <f>'Raw Data'!H525</f>
        <v>41905</v>
      </c>
      <c r="L525">
        <f t="shared" si="112"/>
        <v>0</v>
      </c>
      <c r="M525" s="5">
        <f t="shared" si="113"/>
        <v>41905</v>
      </c>
      <c r="N525" s="5">
        <f t="shared" si="121"/>
        <v>2014</v>
      </c>
      <c r="O525" s="5" t="str" cm="1">
        <f t="array" ref="O525">_xlfn.IFS(N525&lt;=2016,"before treatment",N525=2017,"unknown",N525&gt;2017,"after treatment")</f>
        <v>before treatment</v>
      </c>
      <c r="P525" s="5">
        <f t="shared" si="114"/>
        <v>1</v>
      </c>
      <c r="Q525" s="5">
        <f t="shared" si="115"/>
        <v>0</v>
      </c>
      <c r="R525" t="str">
        <f>'Raw Data'!I525</f>
        <v>Pickens</v>
      </c>
      <c r="S525" t="str">
        <f>'Raw Data'!J525</f>
        <v>State Route 53</v>
      </c>
      <c r="T525" t="str">
        <f>'Raw Data'!K525</f>
        <v>(none)</v>
      </c>
      <c r="U525" t="str">
        <f>'Raw Data'!L525</f>
        <v>(O) No Injury</v>
      </c>
      <c r="V525">
        <f>'Raw Data'!M525</f>
        <v>0</v>
      </c>
      <c r="W525">
        <f>'Raw Data'!N525</f>
        <v>0</v>
      </c>
      <c r="X525">
        <f>'Raw Data'!O525</f>
        <v>0</v>
      </c>
      <c r="Y525" t="str">
        <f>'Raw Data'!P525</f>
        <v>Not a Collision with Motor Vehicle</v>
      </c>
      <c r="Z525" t="str">
        <f>'Raw Data'!Q525</f>
        <v>On Shoulder</v>
      </c>
      <c r="AA525" t="str">
        <f>'Raw Data'!R525</f>
        <v>Ditch</v>
      </c>
      <c r="AB525" t="str">
        <f>'Raw Data'!S525</f>
        <v>Ditch</v>
      </c>
      <c r="AC525" t="str">
        <f>'Raw Data'!T525</f>
        <v>Changed Lanes Improperly</v>
      </c>
      <c r="AD525">
        <f>'Raw Data'!U525</f>
        <v>1</v>
      </c>
      <c r="AE525" s="5" t="str">
        <f t="shared" si="122"/>
        <v>Yes</v>
      </c>
      <c r="AF525" t="str">
        <f>'Raw Data'!V525</f>
        <v>Negotiating a Curve</v>
      </c>
      <c r="AG525" s="5">
        <f t="shared" si="116"/>
        <v>0</v>
      </c>
      <c r="AH525" t="str">
        <f>'Raw Data'!W525</f>
        <v>West</v>
      </c>
      <c r="AI525" t="str">
        <f>'Raw Data'!X525</f>
        <v>Daylight</v>
      </c>
      <c r="AJ525" t="str">
        <f>'Raw Data'!Y525</f>
        <v>Dry</v>
      </c>
      <c r="AK525">
        <f>'Raw Data'!Z525</f>
        <v>24</v>
      </c>
      <c r="AL525" t="str">
        <f>'Raw Data'!AA525</f>
        <v>Lap and Shoulder Belt Used</v>
      </c>
      <c r="AM525" s="5">
        <f t="shared" si="117"/>
        <v>0</v>
      </c>
      <c r="AN525" t="str">
        <f>'Raw Data'!AB525</f>
        <v>Passenger Car</v>
      </c>
      <c r="AO525" t="str">
        <f>'Raw Data'!AC525</f>
        <v>2271005300I</v>
      </c>
      <c r="AP525">
        <f>'Raw Data'!AD525</f>
        <v>29.975949</v>
      </c>
      <c r="AQ525">
        <f>'Raw Data'!AE525</f>
        <v>34.415764000000003</v>
      </c>
      <c r="AR525">
        <f>'Raw Data'!AF525</f>
        <v>-84.257974000000004</v>
      </c>
      <c r="AS525">
        <f>'Raw Data'!AG525</f>
        <v>83</v>
      </c>
      <c r="AT525">
        <f>'Raw Data'!AH525</f>
        <v>199</v>
      </c>
      <c r="AU525">
        <f>'Raw Data'!AI525</f>
        <v>865</v>
      </c>
      <c r="AV525" t="str">
        <f>'Raw Data'!AJ525</f>
        <v>D6_0053_00_I</v>
      </c>
      <c r="AW525">
        <f>'Raw Data'!AK525</f>
        <v>94</v>
      </c>
      <c r="AX525">
        <f>'Raw Data'!AL525</f>
        <v>102</v>
      </c>
      <c r="AY525" t="str">
        <f>'Raw Data'!AM525</f>
        <v>simple</v>
      </c>
      <c r="AZ525">
        <f>'Raw Data'!AN525</f>
        <v>718.6</v>
      </c>
      <c r="BA525">
        <f>'Raw Data'!AO525</f>
        <v>64.599999999999994</v>
      </c>
      <c r="BB525">
        <f>'Raw Data'!AP525</f>
        <v>810.3</v>
      </c>
      <c r="BC525">
        <f>'Raw Data'!AQ525</f>
        <v>-84.260982999999996</v>
      </c>
      <c r="BD525">
        <f>'Raw Data'!AR525</f>
        <v>34.415543999999997</v>
      </c>
      <c r="BE525">
        <f>'Raw Data'!AS525</f>
        <v>-84.258420999999998</v>
      </c>
      <c r="BF525">
        <f>'Raw Data'!AT525</f>
        <v>34.415585</v>
      </c>
      <c r="BG525" t="str">
        <f>'Raw Data'!AU525</f>
        <v>2271005300I</v>
      </c>
      <c r="BH525">
        <f>'Raw Data'!AV525</f>
        <v>1</v>
      </c>
      <c r="BI525">
        <f>'Raw Data'!AW525</f>
        <v>227</v>
      </c>
      <c r="BJ525">
        <f>'Raw Data'!AX525</f>
        <v>53</v>
      </c>
      <c r="BK525">
        <f>'Raw Data'!AY525</f>
        <v>0</v>
      </c>
      <c r="BL525">
        <f>'Raw Data'!AZ525</f>
        <v>55</v>
      </c>
      <c r="BM525">
        <f>'Raw Data'!BA525</f>
        <v>8.9</v>
      </c>
      <c r="BN525">
        <f>'Raw Data'!BB525</f>
        <v>8.51</v>
      </c>
      <c r="BO525">
        <f>'Raw Data'!BC525</f>
        <v>1382.9</v>
      </c>
      <c r="BP525">
        <f>'Raw Data'!BD525</f>
        <v>1385.2</v>
      </c>
      <c r="BQ525">
        <f>'Raw Data'!BE525</f>
        <v>1375.3</v>
      </c>
      <c r="BR525">
        <f>'Raw Data'!BF525</f>
        <v>45</v>
      </c>
      <c r="BS525">
        <f>'Raw Data'!BG525</f>
        <v>50.8</v>
      </c>
      <c r="BT525">
        <f>'Raw Data'!BH525</f>
        <v>0</v>
      </c>
      <c r="BU525">
        <f>'Raw Data'!BI525</f>
        <v>44147</v>
      </c>
      <c r="BV525" t="str">
        <f>'Raw Data'!BJ525</f>
        <v>NONE</v>
      </c>
      <c r="BW525">
        <f>'Raw Data'!BK525</f>
        <v>2.6489999999999999E-3</v>
      </c>
      <c r="BX525">
        <f>'Raw Data'!BL525</f>
        <v>41710</v>
      </c>
      <c r="BY525">
        <f>'Raw Data'!BM525</f>
        <v>41407</v>
      </c>
      <c r="BZ525" t="str">
        <f>'Raw Data'!BN525</f>
        <v>2271005300I</v>
      </c>
      <c r="CA525" t="str">
        <f>'Raw Data'!BO525</f>
        <v>PICKENS</v>
      </c>
      <c r="CB525">
        <f>'Raw Data'!BP525</f>
        <v>1</v>
      </c>
      <c r="CC525">
        <f>'Raw Data'!BQ525</f>
        <v>5300</v>
      </c>
      <c r="CD525">
        <f>'Raw Data'!BR525</f>
        <v>6</v>
      </c>
      <c r="CE525">
        <f>'Raw Data'!BS525</f>
        <v>1</v>
      </c>
      <c r="CF525">
        <f>'Raw Data'!BT525</f>
        <v>2</v>
      </c>
      <c r="CG525">
        <f>'Raw Data'!BU525</f>
        <v>1</v>
      </c>
      <c r="CH525">
        <f>'Raw Data'!BV525</f>
        <v>1</v>
      </c>
      <c r="CI525">
        <f>'Raw Data'!BW525</f>
        <v>2</v>
      </c>
      <c r="CJ525">
        <f>'Raw Data'!BX525</f>
        <v>3</v>
      </c>
      <c r="CK525">
        <f>'Raw Data'!BY525</f>
        <v>3</v>
      </c>
      <c r="CL525" t="str">
        <f>'Raw Data'!BZ525</f>
        <v>N</v>
      </c>
      <c r="CM525">
        <f t="shared" si="123"/>
        <v>0</v>
      </c>
      <c r="CN525">
        <f>'Raw Data'!CA525</f>
        <v>227</v>
      </c>
      <c r="CO525">
        <f>'Raw Data'!CB525</f>
        <v>53</v>
      </c>
      <c r="CP525">
        <f>'Raw Data'!CC525</f>
        <v>0</v>
      </c>
      <c r="CQ525" t="str">
        <f>'Raw Data'!CD525</f>
        <v>Not Urban</v>
      </c>
      <c r="CR525" t="str">
        <f>'Raw Data'!CE525</f>
        <v>Not Urban</v>
      </c>
      <c r="CS525">
        <f>'Raw Data'!CF525</f>
        <v>0</v>
      </c>
      <c r="CT525">
        <f>'Raw Data'!CG525</f>
        <v>55</v>
      </c>
      <c r="CU525">
        <f>'Raw Data'!CH525</f>
        <v>4750</v>
      </c>
      <c r="CV525" t="str">
        <f>'Raw Data'!CI525</f>
        <v xml:space="preserve"> </v>
      </c>
      <c r="CW525">
        <f>'Raw Data'!CJ525</f>
        <v>0</v>
      </c>
      <c r="CX525">
        <f>'Raw Data'!CK525</f>
        <v>1.5744750000000001</v>
      </c>
      <c r="CY525">
        <f>'Raw Data'!CL525</f>
        <v>9</v>
      </c>
      <c r="CZ525" t="str">
        <f>'Raw Data'!CM525</f>
        <v>State Mainline</v>
      </c>
      <c r="DA525">
        <f>'Raw Data'!CN525</f>
        <v>4750</v>
      </c>
      <c r="DB525">
        <f>'Raw Data'!CO525</f>
        <v>441220</v>
      </c>
      <c r="DC525">
        <f>'Raw Data'!CP525</f>
        <v>28.46</v>
      </c>
      <c r="DD525">
        <f>'Raw Data'!CQ525</f>
        <v>30.02</v>
      </c>
      <c r="DE525">
        <f>'Raw Data'!CR525</f>
        <v>441220</v>
      </c>
      <c r="DF525">
        <f>'Raw Data'!CS525</f>
        <v>0</v>
      </c>
      <c r="DG525">
        <f>'Raw Data'!CT525</f>
        <v>8313.2256799999996</v>
      </c>
      <c r="DH525">
        <f>'Raw Data'!CU525</f>
        <v>100</v>
      </c>
      <c r="DI525">
        <f>'Raw Data'!CV525</f>
        <v>41461</v>
      </c>
      <c r="DJ525">
        <f>'Raw Data'!CW525</f>
        <v>5.4712999999999998E-2</v>
      </c>
      <c r="DK525">
        <f>'Raw Data'!CX525</f>
        <v>0</v>
      </c>
      <c r="DL525">
        <f>'Raw Data'!CY525</f>
        <v>2.6489999999999999E-3</v>
      </c>
      <c r="DM525">
        <f>'Raw Data'!CZ525</f>
        <v>192</v>
      </c>
      <c r="DN525" t="str">
        <f>'Raw Data'!DA525</f>
        <v>085-0127</v>
      </c>
      <c r="DO525" t="str">
        <f>'Raw Data'!DB525</f>
        <v>3R : Rural Principal Arterial - Other</v>
      </c>
      <c r="DP525" t="str">
        <f>'Raw Data'!DC525</f>
        <v>34.416609, -84.256090</v>
      </c>
      <c r="DQ525">
        <f>'Raw Data'!DD525</f>
        <v>-84.25609</v>
      </c>
      <c r="DR525">
        <f>'Raw Data'!DE525</f>
        <v>34.416609000000001</v>
      </c>
      <c r="DS525">
        <f>'Raw Data'!DF525</f>
        <v>34.416609000000001</v>
      </c>
      <c r="DT525">
        <f>'Raw Data'!DG525</f>
        <v>-84.25609</v>
      </c>
      <c r="DU525">
        <f>'Raw Data'!DH525</f>
        <v>2.545E-3</v>
      </c>
      <c r="DV525">
        <f>'Raw Data'!DI525</f>
        <v>2.6489999999999999E-3</v>
      </c>
      <c r="DW525">
        <f>'Raw Data'!DJ525</f>
        <v>83</v>
      </c>
      <c r="DX525" s="11">
        <f t="shared" si="124"/>
        <v>3040</v>
      </c>
      <c r="DY525" s="5">
        <f t="shared" si="125"/>
        <v>2557.5</v>
      </c>
      <c r="DZ525" s="5">
        <f t="shared" si="118"/>
        <v>482.5</v>
      </c>
      <c r="EA525" s="5">
        <f t="shared" si="119"/>
        <v>0.18866080156402737</v>
      </c>
      <c r="EB525" s="5">
        <f t="shared" si="120"/>
        <v>2798.75</v>
      </c>
      <c r="EC525">
        <f>'Raw Data'!DK525</f>
        <v>3050</v>
      </c>
      <c r="ED525">
        <f>'Raw Data'!DL525</f>
        <v>13.2</v>
      </c>
      <c r="EE525">
        <f>'Raw Data'!DM525</f>
        <v>3220</v>
      </c>
      <c r="EF525">
        <f>'Raw Data'!DN525</f>
        <v>13.2</v>
      </c>
      <c r="EG525">
        <f>'Raw Data'!DO525</f>
        <v>2850</v>
      </c>
      <c r="EH525">
        <f>'Raw Data'!DP525</f>
        <v>0</v>
      </c>
      <c r="EI525">
        <f>'Raw Data'!DQ525</f>
        <v>2840</v>
      </c>
      <c r="EJ525">
        <f>'Raw Data'!DR525</f>
        <v>0</v>
      </c>
      <c r="EK525">
        <f>'Raw Data'!DS525</f>
        <v>2750</v>
      </c>
      <c r="EL525">
        <f>'Raw Data'!DT525</f>
        <v>13.6</v>
      </c>
      <c r="EM525">
        <f>'Raw Data'!DU525</f>
        <v>2640</v>
      </c>
      <c r="EN525">
        <f>'Raw Data'!DV525</f>
        <v>13.6</v>
      </c>
      <c r="EO525">
        <f>'Raw Data'!DW525</f>
        <v>2420</v>
      </c>
      <c r="EP525">
        <f>'Raw Data'!DX525</f>
        <v>12.5</v>
      </c>
      <c r="EQ525">
        <f>'Raw Data'!DY525</f>
        <v>2420</v>
      </c>
      <c r="ER525">
        <f>'Raw Data'!DZ525</f>
        <v>12.5</v>
      </c>
      <c r="ES525">
        <f>'Raw Data'!EA525</f>
        <v>2410</v>
      </c>
      <c r="ET525">
        <f>'Raw Data'!EB525</f>
        <v>11.7</v>
      </c>
      <c r="EU525">
        <f>'Raw Data'!EC525</f>
        <v>2440</v>
      </c>
      <c r="EV525">
        <f>'Raw Data'!ED525</f>
        <v>11.6</v>
      </c>
      <c r="EW525">
        <f>'Raw Data'!EE525</f>
        <v>4.8099999999999998E-4</v>
      </c>
    </row>
    <row r="526" spans="1:153" x14ac:dyDescent="0.3">
      <c r="A526">
        <f>'Raw Data'!A526</f>
        <v>524</v>
      </c>
      <c r="B526" t="str">
        <f>'Raw Data'!B526</f>
        <v>Point</v>
      </c>
      <c r="C526">
        <f>'Raw Data'!C526</f>
        <v>887</v>
      </c>
      <c r="D526">
        <f>'Raw Data'!D526</f>
        <v>64934</v>
      </c>
      <c r="E526" t="str">
        <f>'Raw Data'!E526</f>
        <v>Point</v>
      </c>
      <c r="F526">
        <f>'Raw Data'!F526</f>
        <v>5154980</v>
      </c>
      <c r="G526" t="str">
        <f>'Raw Data'!G526</f>
        <v>Gsp Post 00</v>
      </c>
      <c r="H526" s="3">
        <f>'Raw Data'!H526</f>
        <v>42036</v>
      </c>
      <c r="L526">
        <f t="shared" si="112"/>
        <v>0</v>
      </c>
      <c r="M526" s="5">
        <f t="shared" si="113"/>
        <v>42036</v>
      </c>
      <c r="N526" s="5">
        <f t="shared" si="121"/>
        <v>2015</v>
      </c>
      <c r="O526" s="5" t="str" cm="1">
        <f t="array" ref="O526">_xlfn.IFS(N526&lt;=2016,"before treatment",N526=2017,"unknown",N526&gt;2017,"after treatment")</f>
        <v>before treatment</v>
      </c>
      <c r="P526" s="5">
        <f t="shared" si="114"/>
        <v>1</v>
      </c>
      <c r="Q526" s="5">
        <f t="shared" si="115"/>
        <v>0</v>
      </c>
      <c r="R526" t="str">
        <f>'Raw Data'!I526</f>
        <v>Pickens</v>
      </c>
      <c r="S526" t="str">
        <f>'Raw Data'!J526</f>
        <v>State Route 53</v>
      </c>
      <c r="T526" t="str">
        <f>'Raw Data'!K526</f>
        <v>(none)</v>
      </c>
      <c r="U526" t="str">
        <f>'Raw Data'!L526</f>
        <v>(O) No Injury</v>
      </c>
      <c r="V526">
        <f>'Raw Data'!M526</f>
        <v>0</v>
      </c>
      <c r="W526">
        <f>'Raw Data'!N526</f>
        <v>0</v>
      </c>
      <c r="X526">
        <f>'Raw Data'!O526</f>
        <v>0</v>
      </c>
      <c r="Y526" t="str">
        <f>'Raw Data'!P526</f>
        <v>Not a Collision with Motor Vehicle</v>
      </c>
      <c r="Z526" t="str">
        <f>'Raw Data'!Q526</f>
        <v>On Shoulder</v>
      </c>
      <c r="AA526" t="str">
        <f>'Raw Data'!R526</f>
        <v>Ditch</v>
      </c>
      <c r="AB526" t="str">
        <f>'Raw Data'!S526</f>
        <v>Ditch</v>
      </c>
      <c r="AC526" t="str">
        <f>'Raw Data'!T526</f>
        <v>No Contributing Factors</v>
      </c>
      <c r="AD526">
        <f>'Raw Data'!U526</f>
        <v>1</v>
      </c>
      <c r="AE526" s="5" t="str">
        <f t="shared" si="122"/>
        <v>Yes</v>
      </c>
      <c r="AF526" t="str">
        <f>'Raw Data'!V526</f>
        <v>Straight</v>
      </c>
      <c r="AG526" s="5">
        <f t="shared" si="116"/>
        <v>0</v>
      </c>
      <c r="AH526" t="str">
        <f>'Raw Data'!W526</f>
        <v>West</v>
      </c>
      <c r="AI526" t="str">
        <f>'Raw Data'!X526</f>
        <v>Daylight</v>
      </c>
      <c r="AJ526" t="str">
        <f>'Raw Data'!Y526</f>
        <v>Dry</v>
      </c>
      <c r="AK526">
        <f>'Raw Data'!Z526</f>
        <v>26</v>
      </c>
      <c r="AL526" t="str">
        <f>'Raw Data'!AA526</f>
        <v>Lap and Shoulder Belt Used</v>
      </c>
      <c r="AM526" s="5">
        <f t="shared" si="117"/>
        <v>0</v>
      </c>
      <c r="AN526" t="str">
        <f>'Raw Data'!AB526</f>
        <v>Passenger Car</v>
      </c>
      <c r="AO526" t="str">
        <f>'Raw Data'!AC526</f>
        <v>2271005300I</v>
      </c>
      <c r="AP526">
        <f>'Raw Data'!AD526</f>
        <v>29.851739999999999</v>
      </c>
      <c r="AQ526">
        <f>'Raw Data'!AE526</f>
        <v>34.415289999999999</v>
      </c>
      <c r="AR526">
        <f>'Raw Data'!AF526</f>
        <v>-84.260045000000005</v>
      </c>
      <c r="AS526">
        <f>'Raw Data'!AG526</f>
        <v>83</v>
      </c>
      <c r="AT526">
        <f>'Raw Data'!AH526</f>
        <v>199</v>
      </c>
      <c r="AU526">
        <f>'Raw Data'!AI526</f>
        <v>865</v>
      </c>
      <c r="AV526" t="str">
        <f>'Raw Data'!AJ526</f>
        <v>D6_0053_00_I</v>
      </c>
      <c r="AW526">
        <f>'Raw Data'!AK526</f>
        <v>94</v>
      </c>
      <c r="AX526">
        <f>'Raw Data'!AL526</f>
        <v>102</v>
      </c>
      <c r="AY526" t="str">
        <f>'Raw Data'!AM526</f>
        <v>simple</v>
      </c>
      <c r="AZ526">
        <f>'Raw Data'!AN526</f>
        <v>718.6</v>
      </c>
      <c r="BA526">
        <f>'Raw Data'!AO526</f>
        <v>64.599999999999994</v>
      </c>
      <c r="BB526">
        <f>'Raw Data'!AP526</f>
        <v>810.3</v>
      </c>
      <c r="BC526">
        <f>'Raw Data'!AQ526</f>
        <v>-84.260982999999996</v>
      </c>
      <c r="BD526">
        <f>'Raw Data'!AR526</f>
        <v>34.415543999999997</v>
      </c>
      <c r="BE526">
        <f>'Raw Data'!AS526</f>
        <v>-84.258420999999998</v>
      </c>
      <c r="BF526">
        <f>'Raw Data'!AT526</f>
        <v>34.415585</v>
      </c>
      <c r="BG526" t="str">
        <f>'Raw Data'!AU526</f>
        <v>2271005300I</v>
      </c>
      <c r="BH526">
        <f>'Raw Data'!AV526</f>
        <v>1</v>
      </c>
      <c r="BI526">
        <f>'Raw Data'!AW526</f>
        <v>227</v>
      </c>
      <c r="BJ526">
        <f>'Raw Data'!AX526</f>
        <v>53</v>
      </c>
      <c r="BK526">
        <f>'Raw Data'!AY526</f>
        <v>0</v>
      </c>
      <c r="BL526">
        <f>'Raw Data'!AZ526</f>
        <v>55</v>
      </c>
      <c r="BM526">
        <f>'Raw Data'!BA526</f>
        <v>8.9</v>
      </c>
      <c r="BN526">
        <f>'Raw Data'!BB526</f>
        <v>8.51</v>
      </c>
      <c r="BO526">
        <f>'Raw Data'!BC526</f>
        <v>1382.9</v>
      </c>
      <c r="BP526">
        <f>'Raw Data'!BD526</f>
        <v>1385.2</v>
      </c>
      <c r="BQ526">
        <f>'Raw Data'!BE526</f>
        <v>1375.3</v>
      </c>
      <c r="BR526">
        <f>'Raw Data'!BF526</f>
        <v>45</v>
      </c>
      <c r="BS526">
        <f>'Raw Data'!BG526</f>
        <v>50.8</v>
      </c>
      <c r="BT526">
        <f>'Raw Data'!BH526</f>
        <v>0</v>
      </c>
      <c r="BU526">
        <f>'Raw Data'!BI526</f>
        <v>44147</v>
      </c>
      <c r="BV526" t="str">
        <f>'Raw Data'!BJ526</f>
        <v>NONE</v>
      </c>
      <c r="BW526">
        <f>'Raw Data'!BK526</f>
        <v>2.6489999999999999E-3</v>
      </c>
      <c r="BX526">
        <f>'Raw Data'!BL526</f>
        <v>41710</v>
      </c>
      <c r="BY526">
        <f>'Raw Data'!BM526</f>
        <v>41407</v>
      </c>
      <c r="BZ526" t="str">
        <f>'Raw Data'!BN526</f>
        <v>2271005300I</v>
      </c>
      <c r="CA526" t="str">
        <f>'Raw Data'!BO526</f>
        <v>PICKENS</v>
      </c>
      <c r="CB526">
        <f>'Raw Data'!BP526</f>
        <v>1</v>
      </c>
      <c r="CC526">
        <f>'Raw Data'!BQ526</f>
        <v>5300</v>
      </c>
      <c r="CD526">
        <f>'Raw Data'!BR526</f>
        <v>6</v>
      </c>
      <c r="CE526">
        <f>'Raw Data'!BS526</f>
        <v>1</v>
      </c>
      <c r="CF526">
        <f>'Raw Data'!BT526</f>
        <v>2</v>
      </c>
      <c r="CG526">
        <f>'Raw Data'!BU526</f>
        <v>1</v>
      </c>
      <c r="CH526">
        <f>'Raw Data'!BV526</f>
        <v>1</v>
      </c>
      <c r="CI526">
        <f>'Raw Data'!BW526</f>
        <v>2</v>
      </c>
      <c r="CJ526">
        <f>'Raw Data'!BX526</f>
        <v>3</v>
      </c>
      <c r="CK526">
        <f>'Raw Data'!BY526</f>
        <v>3</v>
      </c>
      <c r="CL526" t="str">
        <f>'Raw Data'!BZ526</f>
        <v>N</v>
      </c>
      <c r="CM526">
        <f t="shared" si="123"/>
        <v>0</v>
      </c>
      <c r="CN526">
        <f>'Raw Data'!CA526</f>
        <v>227</v>
      </c>
      <c r="CO526">
        <f>'Raw Data'!CB526</f>
        <v>53</v>
      </c>
      <c r="CP526">
        <f>'Raw Data'!CC526</f>
        <v>0</v>
      </c>
      <c r="CQ526" t="str">
        <f>'Raw Data'!CD526</f>
        <v>Not Urban</v>
      </c>
      <c r="CR526" t="str">
        <f>'Raw Data'!CE526</f>
        <v>Not Urban</v>
      </c>
      <c r="CS526">
        <f>'Raw Data'!CF526</f>
        <v>0</v>
      </c>
      <c r="CT526">
        <f>'Raw Data'!CG526</f>
        <v>55</v>
      </c>
      <c r="CU526">
        <f>'Raw Data'!CH526</f>
        <v>4750</v>
      </c>
      <c r="CV526" t="str">
        <f>'Raw Data'!CI526</f>
        <v xml:space="preserve"> </v>
      </c>
      <c r="CW526">
        <f>'Raw Data'!CJ526</f>
        <v>0</v>
      </c>
      <c r="CX526">
        <f>'Raw Data'!CK526</f>
        <v>1.5744750000000001</v>
      </c>
      <c r="CY526">
        <f>'Raw Data'!CL526</f>
        <v>9</v>
      </c>
      <c r="CZ526" t="str">
        <f>'Raw Data'!CM526</f>
        <v>State Mainline</v>
      </c>
      <c r="DA526">
        <f>'Raw Data'!CN526</f>
        <v>4750</v>
      </c>
      <c r="DB526">
        <f>'Raw Data'!CO526</f>
        <v>441220</v>
      </c>
      <c r="DC526">
        <f>'Raw Data'!CP526</f>
        <v>28.46</v>
      </c>
      <c r="DD526">
        <f>'Raw Data'!CQ526</f>
        <v>30.02</v>
      </c>
      <c r="DE526">
        <f>'Raw Data'!CR526</f>
        <v>441220</v>
      </c>
      <c r="DF526">
        <f>'Raw Data'!CS526</f>
        <v>0</v>
      </c>
      <c r="DG526">
        <f>'Raw Data'!CT526</f>
        <v>8313.2256799999996</v>
      </c>
      <c r="DH526">
        <f>'Raw Data'!CU526</f>
        <v>100</v>
      </c>
      <c r="DI526">
        <f>'Raw Data'!CV526</f>
        <v>41461</v>
      </c>
      <c r="DJ526">
        <f>'Raw Data'!CW526</f>
        <v>5.4712999999999998E-2</v>
      </c>
      <c r="DK526">
        <f>'Raw Data'!CX526</f>
        <v>0</v>
      </c>
      <c r="DL526">
        <f>'Raw Data'!CY526</f>
        <v>2.6489999999999999E-3</v>
      </c>
      <c r="DM526">
        <f>'Raw Data'!CZ526</f>
        <v>192</v>
      </c>
      <c r="DN526" t="str">
        <f>'Raw Data'!DA526</f>
        <v>085-0127</v>
      </c>
      <c r="DO526" t="str">
        <f>'Raw Data'!DB526</f>
        <v>3R : Rural Principal Arterial - Other</v>
      </c>
      <c r="DP526" t="str">
        <f>'Raw Data'!DC526</f>
        <v>34.416609, -84.256090</v>
      </c>
      <c r="DQ526">
        <f>'Raw Data'!DD526</f>
        <v>-84.25609</v>
      </c>
      <c r="DR526">
        <f>'Raw Data'!DE526</f>
        <v>34.416609000000001</v>
      </c>
      <c r="DS526">
        <f>'Raw Data'!DF526</f>
        <v>34.416609000000001</v>
      </c>
      <c r="DT526">
        <f>'Raw Data'!DG526</f>
        <v>-84.25609</v>
      </c>
      <c r="DU526">
        <f>'Raw Data'!DH526</f>
        <v>2.545E-3</v>
      </c>
      <c r="DV526">
        <f>'Raw Data'!DI526</f>
        <v>2.6489999999999999E-3</v>
      </c>
      <c r="DW526">
        <f>'Raw Data'!DJ526</f>
        <v>83</v>
      </c>
      <c r="DX526" s="11">
        <f t="shared" si="124"/>
        <v>3040</v>
      </c>
      <c r="DY526" s="5">
        <f t="shared" si="125"/>
        <v>2557.5</v>
      </c>
      <c r="DZ526" s="5">
        <f t="shared" si="118"/>
        <v>482.5</v>
      </c>
      <c r="EA526" s="5">
        <f t="shared" si="119"/>
        <v>0.18866080156402737</v>
      </c>
      <c r="EB526" s="5">
        <f t="shared" si="120"/>
        <v>2798.75</v>
      </c>
      <c r="EC526">
        <f>'Raw Data'!DK526</f>
        <v>3050</v>
      </c>
      <c r="ED526">
        <f>'Raw Data'!DL526</f>
        <v>13.2</v>
      </c>
      <c r="EE526">
        <f>'Raw Data'!DM526</f>
        <v>3220</v>
      </c>
      <c r="EF526">
        <f>'Raw Data'!DN526</f>
        <v>13.2</v>
      </c>
      <c r="EG526">
        <f>'Raw Data'!DO526</f>
        <v>2850</v>
      </c>
      <c r="EH526">
        <f>'Raw Data'!DP526</f>
        <v>0</v>
      </c>
      <c r="EI526">
        <f>'Raw Data'!DQ526</f>
        <v>2840</v>
      </c>
      <c r="EJ526">
        <f>'Raw Data'!DR526</f>
        <v>0</v>
      </c>
      <c r="EK526">
        <f>'Raw Data'!DS526</f>
        <v>2750</v>
      </c>
      <c r="EL526">
        <f>'Raw Data'!DT526</f>
        <v>13.6</v>
      </c>
      <c r="EM526">
        <f>'Raw Data'!DU526</f>
        <v>2640</v>
      </c>
      <c r="EN526">
        <f>'Raw Data'!DV526</f>
        <v>13.6</v>
      </c>
      <c r="EO526">
        <f>'Raw Data'!DW526</f>
        <v>2420</v>
      </c>
      <c r="EP526">
        <f>'Raw Data'!DX526</f>
        <v>12.5</v>
      </c>
      <c r="EQ526">
        <f>'Raw Data'!DY526</f>
        <v>2420</v>
      </c>
      <c r="ER526">
        <f>'Raw Data'!DZ526</f>
        <v>12.5</v>
      </c>
      <c r="ES526">
        <f>'Raw Data'!EA526</f>
        <v>2410</v>
      </c>
      <c r="ET526">
        <f>'Raw Data'!EB526</f>
        <v>11.7</v>
      </c>
      <c r="EU526">
        <f>'Raw Data'!EC526</f>
        <v>2440</v>
      </c>
      <c r="EV526">
        <f>'Raw Data'!ED526</f>
        <v>11.6</v>
      </c>
      <c r="EW526">
        <f>'Raw Data'!EE526</f>
        <v>0</v>
      </c>
    </row>
    <row r="527" spans="1:153" x14ac:dyDescent="0.3">
      <c r="A527">
        <f>'Raw Data'!A527</f>
        <v>525</v>
      </c>
      <c r="B527" t="str">
        <f>'Raw Data'!B527</f>
        <v>Point</v>
      </c>
      <c r="C527">
        <f>'Raw Data'!C527</f>
        <v>898</v>
      </c>
      <c r="D527">
        <f>'Raw Data'!D527</f>
        <v>63251</v>
      </c>
      <c r="E527" t="str">
        <f>'Raw Data'!E527</f>
        <v>Point</v>
      </c>
      <c r="F527">
        <f>'Raw Data'!F527</f>
        <v>5248849</v>
      </c>
      <c r="G527" t="str">
        <f>'Raw Data'!G527</f>
        <v>Gsp Post 00</v>
      </c>
      <c r="H527" s="3">
        <f>'Raw Data'!H527</f>
        <v>42102</v>
      </c>
      <c r="L527">
        <f t="shared" si="112"/>
        <v>0</v>
      </c>
      <c r="M527" s="5">
        <f t="shared" si="113"/>
        <v>42102</v>
      </c>
      <c r="N527" s="5">
        <f t="shared" si="121"/>
        <v>2015</v>
      </c>
      <c r="O527" s="5" t="str" cm="1">
        <f t="array" ref="O527">_xlfn.IFS(N527&lt;=2016,"before treatment",N527=2017,"unknown",N527&gt;2017,"after treatment")</f>
        <v>before treatment</v>
      </c>
      <c r="P527" s="5">
        <f t="shared" si="114"/>
        <v>1</v>
      </c>
      <c r="Q527" s="5">
        <f t="shared" si="115"/>
        <v>0</v>
      </c>
      <c r="R527" t="str">
        <f>'Raw Data'!I527</f>
        <v>Pickens</v>
      </c>
      <c r="S527" t="str">
        <f>'Raw Data'!J527</f>
        <v>State Route 53</v>
      </c>
      <c r="T527" t="str">
        <f>'Raw Data'!K527</f>
        <v>1 Mile W Of Holcomb Rd</v>
      </c>
      <c r="U527" t="str">
        <f>'Raw Data'!L527</f>
        <v>(K) Fatal Injury</v>
      </c>
      <c r="V527">
        <f>'Raw Data'!M527</f>
        <v>1</v>
      </c>
      <c r="W527">
        <f>'Raw Data'!N527</f>
        <v>0</v>
      </c>
      <c r="X527">
        <f>'Raw Data'!O527</f>
        <v>0</v>
      </c>
      <c r="Y527" t="str">
        <f>'Raw Data'!P527</f>
        <v>Angle (Other)</v>
      </c>
      <c r="Z527" t="str">
        <f>'Raw Data'!Q527</f>
        <v>On Roadway - Non-Intersection</v>
      </c>
      <c r="AA527" t="str">
        <f>'Raw Data'!R527</f>
        <v>["Motor Vehicle in Motion","Motor Vehicle in Motion"]</v>
      </c>
      <c r="AB527" t="str">
        <f>'Raw Data'!S527</f>
        <v>["Motor Vehicle in Motion","Motor Vehicle in Motion"]</v>
      </c>
      <c r="AC527" t="str">
        <f>'Raw Data'!T527</f>
        <v>["No Contributing Factors","Wrong Side of Road"]</v>
      </c>
      <c r="AD527">
        <f>'Raw Data'!U527</f>
        <v>2</v>
      </c>
      <c r="AE527" s="5" t="str">
        <f t="shared" si="122"/>
        <v>No</v>
      </c>
      <c r="AF527" t="str">
        <f>'Raw Data'!V527</f>
        <v>["Passing","Turning Left"]</v>
      </c>
      <c r="AG527" s="5">
        <f t="shared" si="116"/>
        <v>1</v>
      </c>
      <c r="AH527" t="str">
        <f>'Raw Data'!W527</f>
        <v>["East","East"]</v>
      </c>
      <c r="AI527" t="str">
        <f>'Raw Data'!X527</f>
        <v>Daylight</v>
      </c>
      <c r="AJ527" t="str">
        <f>'Raw Data'!Y527</f>
        <v>Dry</v>
      </c>
      <c r="AK527">
        <f>'Raw Data'!Z527</f>
        <v>0</v>
      </c>
      <c r="AL527" t="str">
        <f>'Raw Data'!AA527</f>
        <v>["Lap and Shoulder Belt Used","None Used"]</v>
      </c>
      <c r="AM527" s="5">
        <f t="shared" si="117"/>
        <v>1</v>
      </c>
      <c r="AN527" t="str">
        <f>'Raw Data'!AB527</f>
        <v>["Motorcycle","Tractor/Trailer"]</v>
      </c>
      <c r="AO527" t="str">
        <f>'Raw Data'!AC527</f>
        <v>2271005300I</v>
      </c>
      <c r="AP527">
        <f>'Raw Data'!AD527</f>
        <v>29.93</v>
      </c>
      <c r="AQ527">
        <f>'Raw Data'!AE527</f>
        <v>34.415469999999999</v>
      </c>
      <c r="AR527">
        <f>'Raw Data'!AF527</f>
        <v>-84.258718999999999</v>
      </c>
      <c r="AS527">
        <f>'Raw Data'!AG527</f>
        <v>83</v>
      </c>
      <c r="AT527">
        <f>'Raw Data'!AH527</f>
        <v>199</v>
      </c>
      <c r="AU527">
        <f>'Raw Data'!AI527</f>
        <v>865</v>
      </c>
      <c r="AV527" t="str">
        <f>'Raw Data'!AJ527</f>
        <v>D6_0053_00_I</v>
      </c>
      <c r="AW527">
        <f>'Raw Data'!AK527</f>
        <v>94</v>
      </c>
      <c r="AX527">
        <f>'Raw Data'!AL527</f>
        <v>102</v>
      </c>
      <c r="AY527" t="str">
        <f>'Raw Data'!AM527</f>
        <v>simple</v>
      </c>
      <c r="AZ527">
        <f>'Raw Data'!AN527</f>
        <v>718.6</v>
      </c>
      <c r="BA527">
        <f>'Raw Data'!AO527</f>
        <v>64.599999999999994</v>
      </c>
      <c r="BB527">
        <f>'Raw Data'!AP527</f>
        <v>810.3</v>
      </c>
      <c r="BC527">
        <f>'Raw Data'!AQ527</f>
        <v>-84.260982999999996</v>
      </c>
      <c r="BD527">
        <f>'Raw Data'!AR527</f>
        <v>34.415543999999997</v>
      </c>
      <c r="BE527">
        <f>'Raw Data'!AS527</f>
        <v>-84.258420999999998</v>
      </c>
      <c r="BF527">
        <f>'Raw Data'!AT527</f>
        <v>34.415585</v>
      </c>
      <c r="BG527" t="str">
        <f>'Raw Data'!AU527</f>
        <v>2271005300I</v>
      </c>
      <c r="BH527">
        <f>'Raw Data'!AV527</f>
        <v>1</v>
      </c>
      <c r="BI527">
        <f>'Raw Data'!AW527</f>
        <v>227</v>
      </c>
      <c r="BJ527">
        <f>'Raw Data'!AX527</f>
        <v>53</v>
      </c>
      <c r="BK527">
        <f>'Raw Data'!AY527</f>
        <v>0</v>
      </c>
      <c r="BL527">
        <f>'Raw Data'!AZ527</f>
        <v>55</v>
      </c>
      <c r="BM527">
        <f>'Raw Data'!BA527</f>
        <v>8.9</v>
      </c>
      <c r="BN527">
        <f>'Raw Data'!BB527</f>
        <v>8.51</v>
      </c>
      <c r="BO527">
        <f>'Raw Data'!BC527</f>
        <v>1382.9</v>
      </c>
      <c r="BP527">
        <f>'Raw Data'!BD527</f>
        <v>1385.2</v>
      </c>
      <c r="BQ527">
        <f>'Raw Data'!BE527</f>
        <v>1375.3</v>
      </c>
      <c r="BR527">
        <f>'Raw Data'!BF527</f>
        <v>45</v>
      </c>
      <c r="BS527">
        <f>'Raw Data'!BG527</f>
        <v>50.8</v>
      </c>
      <c r="BT527">
        <f>'Raw Data'!BH527</f>
        <v>0</v>
      </c>
      <c r="BU527">
        <f>'Raw Data'!BI527</f>
        <v>44147</v>
      </c>
      <c r="BV527" t="str">
        <f>'Raw Data'!BJ527</f>
        <v>NONE</v>
      </c>
      <c r="BW527">
        <f>'Raw Data'!BK527</f>
        <v>2.6489999999999999E-3</v>
      </c>
      <c r="BX527">
        <f>'Raw Data'!BL527</f>
        <v>41710</v>
      </c>
      <c r="BY527">
        <f>'Raw Data'!BM527</f>
        <v>41407</v>
      </c>
      <c r="BZ527" t="str">
        <f>'Raw Data'!BN527</f>
        <v>2271005300I</v>
      </c>
      <c r="CA527" t="str">
        <f>'Raw Data'!BO527</f>
        <v>PICKENS</v>
      </c>
      <c r="CB527">
        <f>'Raw Data'!BP527</f>
        <v>1</v>
      </c>
      <c r="CC527">
        <f>'Raw Data'!BQ527</f>
        <v>5300</v>
      </c>
      <c r="CD527">
        <f>'Raw Data'!BR527</f>
        <v>6</v>
      </c>
      <c r="CE527">
        <f>'Raw Data'!BS527</f>
        <v>1</v>
      </c>
      <c r="CF527">
        <f>'Raw Data'!BT527</f>
        <v>2</v>
      </c>
      <c r="CG527">
        <f>'Raw Data'!BU527</f>
        <v>1</v>
      </c>
      <c r="CH527">
        <f>'Raw Data'!BV527</f>
        <v>1</v>
      </c>
      <c r="CI527">
        <f>'Raw Data'!BW527</f>
        <v>2</v>
      </c>
      <c r="CJ527">
        <f>'Raw Data'!BX527</f>
        <v>3</v>
      </c>
      <c r="CK527">
        <f>'Raw Data'!BY527</f>
        <v>3</v>
      </c>
      <c r="CL527" t="str">
        <f>'Raw Data'!BZ527</f>
        <v>N</v>
      </c>
      <c r="CM527">
        <f t="shared" si="123"/>
        <v>0</v>
      </c>
      <c r="CN527">
        <f>'Raw Data'!CA527</f>
        <v>227</v>
      </c>
      <c r="CO527">
        <f>'Raw Data'!CB527</f>
        <v>53</v>
      </c>
      <c r="CP527">
        <f>'Raw Data'!CC527</f>
        <v>0</v>
      </c>
      <c r="CQ527" t="str">
        <f>'Raw Data'!CD527</f>
        <v>Not Urban</v>
      </c>
      <c r="CR527" t="str">
        <f>'Raw Data'!CE527</f>
        <v>Not Urban</v>
      </c>
      <c r="CS527">
        <f>'Raw Data'!CF527</f>
        <v>0</v>
      </c>
      <c r="CT527">
        <f>'Raw Data'!CG527</f>
        <v>55</v>
      </c>
      <c r="CU527">
        <f>'Raw Data'!CH527</f>
        <v>4750</v>
      </c>
      <c r="CV527" t="str">
        <f>'Raw Data'!CI527</f>
        <v xml:space="preserve"> </v>
      </c>
      <c r="CW527">
        <f>'Raw Data'!CJ527</f>
        <v>0</v>
      </c>
      <c r="CX527">
        <f>'Raw Data'!CK527</f>
        <v>1.5744750000000001</v>
      </c>
      <c r="CY527">
        <f>'Raw Data'!CL527</f>
        <v>9</v>
      </c>
      <c r="CZ527" t="str">
        <f>'Raw Data'!CM527</f>
        <v>State Mainline</v>
      </c>
      <c r="DA527">
        <f>'Raw Data'!CN527</f>
        <v>4750</v>
      </c>
      <c r="DB527">
        <f>'Raw Data'!CO527</f>
        <v>441220</v>
      </c>
      <c r="DC527">
        <f>'Raw Data'!CP527</f>
        <v>28.46</v>
      </c>
      <c r="DD527">
        <f>'Raw Data'!CQ527</f>
        <v>30.02</v>
      </c>
      <c r="DE527">
        <f>'Raw Data'!CR527</f>
        <v>441220</v>
      </c>
      <c r="DF527">
        <f>'Raw Data'!CS527</f>
        <v>0</v>
      </c>
      <c r="DG527">
        <f>'Raw Data'!CT527</f>
        <v>8313.2256799999996</v>
      </c>
      <c r="DH527">
        <f>'Raw Data'!CU527</f>
        <v>100</v>
      </c>
      <c r="DI527">
        <f>'Raw Data'!CV527</f>
        <v>41461</v>
      </c>
      <c r="DJ527">
        <f>'Raw Data'!CW527</f>
        <v>5.4712999999999998E-2</v>
      </c>
      <c r="DK527">
        <f>'Raw Data'!CX527</f>
        <v>0</v>
      </c>
      <c r="DL527">
        <f>'Raw Data'!CY527</f>
        <v>2.6489999999999999E-3</v>
      </c>
      <c r="DM527">
        <f>'Raw Data'!CZ527</f>
        <v>192</v>
      </c>
      <c r="DN527" t="str">
        <f>'Raw Data'!DA527</f>
        <v>085-0127</v>
      </c>
      <c r="DO527" t="str">
        <f>'Raw Data'!DB527</f>
        <v>3R : Rural Principal Arterial - Other</v>
      </c>
      <c r="DP527" t="str">
        <f>'Raw Data'!DC527</f>
        <v>34.416609, -84.256090</v>
      </c>
      <c r="DQ527">
        <f>'Raw Data'!DD527</f>
        <v>-84.25609</v>
      </c>
      <c r="DR527">
        <f>'Raw Data'!DE527</f>
        <v>34.416609000000001</v>
      </c>
      <c r="DS527">
        <f>'Raw Data'!DF527</f>
        <v>34.416609000000001</v>
      </c>
      <c r="DT527">
        <f>'Raw Data'!DG527</f>
        <v>-84.25609</v>
      </c>
      <c r="DU527">
        <f>'Raw Data'!DH527</f>
        <v>2.545E-3</v>
      </c>
      <c r="DV527">
        <f>'Raw Data'!DI527</f>
        <v>2.6489999999999999E-3</v>
      </c>
      <c r="DW527">
        <f>'Raw Data'!DJ527</f>
        <v>83</v>
      </c>
      <c r="DX527" s="11">
        <f t="shared" si="124"/>
        <v>3040</v>
      </c>
      <c r="DY527" s="5">
        <f t="shared" si="125"/>
        <v>2557.5</v>
      </c>
      <c r="DZ527" s="5">
        <f t="shared" si="118"/>
        <v>482.5</v>
      </c>
      <c r="EA527" s="5">
        <f t="shared" si="119"/>
        <v>0.18866080156402737</v>
      </c>
      <c r="EB527" s="5">
        <f t="shared" si="120"/>
        <v>2798.75</v>
      </c>
      <c r="EC527">
        <f>'Raw Data'!DK527</f>
        <v>3050</v>
      </c>
      <c r="ED527">
        <f>'Raw Data'!DL527</f>
        <v>13.2</v>
      </c>
      <c r="EE527">
        <f>'Raw Data'!DM527</f>
        <v>3220</v>
      </c>
      <c r="EF527">
        <f>'Raw Data'!DN527</f>
        <v>13.2</v>
      </c>
      <c r="EG527">
        <f>'Raw Data'!DO527</f>
        <v>2850</v>
      </c>
      <c r="EH527">
        <f>'Raw Data'!DP527</f>
        <v>0</v>
      </c>
      <c r="EI527">
        <f>'Raw Data'!DQ527</f>
        <v>2840</v>
      </c>
      <c r="EJ527">
        <f>'Raw Data'!DR527</f>
        <v>0</v>
      </c>
      <c r="EK527">
        <f>'Raw Data'!DS527</f>
        <v>2750</v>
      </c>
      <c r="EL527">
        <f>'Raw Data'!DT527</f>
        <v>13.6</v>
      </c>
      <c r="EM527">
        <f>'Raw Data'!DU527</f>
        <v>2640</v>
      </c>
      <c r="EN527">
        <f>'Raw Data'!DV527</f>
        <v>13.6</v>
      </c>
      <c r="EO527">
        <f>'Raw Data'!DW527</f>
        <v>2420</v>
      </c>
      <c r="EP527">
        <f>'Raw Data'!DX527</f>
        <v>12.5</v>
      </c>
      <c r="EQ527">
        <f>'Raw Data'!DY527</f>
        <v>2420</v>
      </c>
      <c r="ER527">
        <f>'Raw Data'!DZ527</f>
        <v>12.5</v>
      </c>
      <c r="ES527">
        <f>'Raw Data'!EA527</f>
        <v>2410</v>
      </c>
      <c r="ET527">
        <f>'Raw Data'!EB527</f>
        <v>11.7</v>
      </c>
      <c r="EU527">
        <f>'Raw Data'!EC527</f>
        <v>2440</v>
      </c>
      <c r="EV527">
        <f>'Raw Data'!ED527</f>
        <v>11.6</v>
      </c>
      <c r="EW527">
        <f>'Raw Data'!EE527</f>
        <v>0</v>
      </c>
    </row>
    <row r="528" spans="1:153" x14ac:dyDescent="0.3">
      <c r="A528">
        <f>'Raw Data'!A528</f>
        <v>526</v>
      </c>
      <c r="B528" t="str">
        <f>'Raw Data'!B528</f>
        <v>Point</v>
      </c>
      <c r="C528">
        <f>'Raw Data'!C528</f>
        <v>962</v>
      </c>
      <c r="D528">
        <f>'Raw Data'!D528</f>
        <v>55075</v>
      </c>
      <c r="E528" t="str">
        <f>'Raw Data'!E528</f>
        <v>Point</v>
      </c>
      <c r="F528">
        <f>'Raw Data'!F528</f>
        <v>5574871</v>
      </c>
      <c r="G528" t="str">
        <f>'Raw Data'!G528</f>
        <v>Gsp Post 00</v>
      </c>
      <c r="H528" s="3">
        <f>'Raw Data'!H528</f>
        <v>42366</v>
      </c>
      <c r="L528">
        <f t="shared" si="112"/>
        <v>0</v>
      </c>
      <c r="M528" s="5">
        <f t="shared" si="113"/>
        <v>42366</v>
      </c>
      <c r="N528" s="5">
        <f t="shared" si="121"/>
        <v>2015</v>
      </c>
      <c r="O528" s="5" t="str" cm="1">
        <f t="array" ref="O528">_xlfn.IFS(N528&lt;=2016,"before treatment",N528=2017,"unknown",N528&gt;2017,"after treatment")</f>
        <v>before treatment</v>
      </c>
      <c r="P528" s="5">
        <f t="shared" si="114"/>
        <v>1</v>
      </c>
      <c r="Q528" s="5">
        <f t="shared" si="115"/>
        <v>0</v>
      </c>
      <c r="R528" t="str">
        <f>'Raw Data'!I528</f>
        <v>Pickens</v>
      </c>
      <c r="S528" t="str">
        <f>'Raw Data'!J528</f>
        <v>State Route 53</v>
      </c>
      <c r="T528" t="str">
        <f>'Raw Data'!K528</f>
        <v>(none)</v>
      </c>
      <c r="U528" t="str">
        <f>'Raw Data'!L528</f>
        <v>(O) No Injury</v>
      </c>
      <c r="V528">
        <f>'Raw Data'!M528</f>
        <v>0</v>
      </c>
      <c r="W528">
        <f>'Raw Data'!N528</f>
        <v>0</v>
      </c>
      <c r="X528">
        <f>'Raw Data'!O528</f>
        <v>0</v>
      </c>
      <c r="Y528" t="str">
        <f>'Raw Data'!P528</f>
        <v>Not a Collision with Motor Vehicle</v>
      </c>
      <c r="Z528" t="str">
        <f>'Raw Data'!Q528</f>
        <v>On Shoulder</v>
      </c>
      <c r="AA528" t="str">
        <f>'Raw Data'!R528</f>
        <v>Ditch</v>
      </c>
      <c r="AB528" t="str">
        <f>'Raw Data'!S528</f>
        <v>Ditch</v>
      </c>
      <c r="AC528" t="str">
        <f>'Raw Data'!T528</f>
        <v>Too Fast for Conditions</v>
      </c>
      <c r="AD528">
        <f>'Raw Data'!U528</f>
        <v>1</v>
      </c>
      <c r="AE528" s="5" t="str">
        <f t="shared" si="122"/>
        <v>Yes</v>
      </c>
      <c r="AF528" t="str">
        <f>'Raw Data'!V528</f>
        <v>Negotiating a Curve</v>
      </c>
      <c r="AG528" s="5">
        <f t="shared" si="116"/>
        <v>0</v>
      </c>
      <c r="AH528" t="str">
        <f>'Raw Data'!W528</f>
        <v>West</v>
      </c>
      <c r="AI528" t="str">
        <f>'Raw Data'!X528</f>
        <v>Dusk</v>
      </c>
      <c r="AJ528" t="str">
        <f>'Raw Data'!Y528</f>
        <v>Wet</v>
      </c>
      <c r="AK528">
        <f>'Raw Data'!Z528</f>
        <v>53</v>
      </c>
      <c r="AL528" t="str">
        <f>'Raw Data'!AA528</f>
        <v>Lap and Shoulder Belt Used</v>
      </c>
      <c r="AM528" s="5">
        <f t="shared" si="117"/>
        <v>0</v>
      </c>
      <c r="AN528" t="str">
        <f>'Raw Data'!AB528</f>
        <v>Sports Utility Vehicle (SUV)</v>
      </c>
      <c r="AO528" t="str">
        <f>'Raw Data'!AC528</f>
        <v>2271005300I</v>
      </c>
      <c r="AP528">
        <f>'Raw Data'!AD528</f>
        <v>29.936046999999999</v>
      </c>
      <c r="AQ528">
        <f>'Raw Data'!AE528</f>
        <v>34.415511000000002</v>
      </c>
      <c r="AR528">
        <f>'Raw Data'!AF528</f>
        <v>-84.258612999999997</v>
      </c>
      <c r="AS528">
        <f>'Raw Data'!AG528</f>
        <v>83</v>
      </c>
      <c r="AT528">
        <f>'Raw Data'!AH528</f>
        <v>199</v>
      </c>
      <c r="AU528">
        <f>'Raw Data'!AI528</f>
        <v>865</v>
      </c>
      <c r="AV528" t="str">
        <f>'Raw Data'!AJ528</f>
        <v>D6_0053_00_I</v>
      </c>
      <c r="AW528">
        <f>'Raw Data'!AK528</f>
        <v>94</v>
      </c>
      <c r="AX528">
        <f>'Raw Data'!AL528</f>
        <v>102</v>
      </c>
      <c r="AY528" t="str">
        <f>'Raw Data'!AM528</f>
        <v>simple</v>
      </c>
      <c r="AZ528">
        <f>'Raw Data'!AN528</f>
        <v>718.6</v>
      </c>
      <c r="BA528">
        <f>'Raw Data'!AO528</f>
        <v>64.599999999999994</v>
      </c>
      <c r="BB528">
        <f>'Raw Data'!AP528</f>
        <v>810.3</v>
      </c>
      <c r="BC528">
        <f>'Raw Data'!AQ528</f>
        <v>-84.260982999999996</v>
      </c>
      <c r="BD528">
        <f>'Raw Data'!AR528</f>
        <v>34.415543999999997</v>
      </c>
      <c r="BE528">
        <f>'Raw Data'!AS528</f>
        <v>-84.258420999999998</v>
      </c>
      <c r="BF528">
        <f>'Raw Data'!AT528</f>
        <v>34.415585</v>
      </c>
      <c r="BG528" t="str">
        <f>'Raw Data'!AU528</f>
        <v>2271005300I</v>
      </c>
      <c r="BH528">
        <f>'Raw Data'!AV528</f>
        <v>1</v>
      </c>
      <c r="BI528">
        <f>'Raw Data'!AW528</f>
        <v>227</v>
      </c>
      <c r="BJ528">
        <f>'Raw Data'!AX528</f>
        <v>53</v>
      </c>
      <c r="BK528">
        <f>'Raw Data'!AY528</f>
        <v>0</v>
      </c>
      <c r="BL528">
        <f>'Raw Data'!AZ528</f>
        <v>55</v>
      </c>
      <c r="BM528">
        <f>'Raw Data'!BA528</f>
        <v>8.9</v>
      </c>
      <c r="BN528">
        <f>'Raw Data'!BB528</f>
        <v>8.51</v>
      </c>
      <c r="BO528">
        <f>'Raw Data'!BC528</f>
        <v>1382.9</v>
      </c>
      <c r="BP528">
        <f>'Raw Data'!BD528</f>
        <v>1385.2</v>
      </c>
      <c r="BQ528">
        <f>'Raw Data'!BE528</f>
        <v>1375.3</v>
      </c>
      <c r="BR528">
        <f>'Raw Data'!BF528</f>
        <v>45</v>
      </c>
      <c r="BS528">
        <f>'Raw Data'!BG528</f>
        <v>50.8</v>
      </c>
      <c r="BT528">
        <f>'Raw Data'!BH528</f>
        <v>0</v>
      </c>
      <c r="BU528">
        <f>'Raw Data'!BI528</f>
        <v>44147</v>
      </c>
      <c r="BV528" t="str">
        <f>'Raw Data'!BJ528</f>
        <v>NONE</v>
      </c>
      <c r="BW528">
        <f>'Raw Data'!BK528</f>
        <v>2.6489999999999999E-3</v>
      </c>
      <c r="BX528">
        <f>'Raw Data'!BL528</f>
        <v>41710</v>
      </c>
      <c r="BY528">
        <f>'Raw Data'!BM528</f>
        <v>41407</v>
      </c>
      <c r="BZ528" t="str">
        <f>'Raw Data'!BN528</f>
        <v>2271005300I</v>
      </c>
      <c r="CA528" t="str">
        <f>'Raw Data'!BO528</f>
        <v>PICKENS</v>
      </c>
      <c r="CB528">
        <f>'Raw Data'!BP528</f>
        <v>1</v>
      </c>
      <c r="CC528">
        <f>'Raw Data'!BQ528</f>
        <v>5300</v>
      </c>
      <c r="CD528">
        <f>'Raw Data'!BR528</f>
        <v>6</v>
      </c>
      <c r="CE528">
        <f>'Raw Data'!BS528</f>
        <v>1</v>
      </c>
      <c r="CF528">
        <f>'Raw Data'!BT528</f>
        <v>2</v>
      </c>
      <c r="CG528">
        <f>'Raw Data'!BU528</f>
        <v>1</v>
      </c>
      <c r="CH528">
        <f>'Raw Data'!BV528</f>
        <v>1</v>
      </c>
      <c r="CI528">
        <f>'Raw Data'!BW528</f>
        <v>2</v>
      </c>
      <c r="CJ528">
        <f>'Raw Data'!BX528</f>
        <v>3</v>
      </c>
      <c r="CK528">
        <f>'Raw Data'!BY528</f>
        <v>3</v>
      </c>
      <c r="CL528" t="str">
        <f>'Raw Data'!BZ528</f>
        <v>N</v>
      </c>
      <c r="CM528">
        <f t="shared" si="123"/>
        <v>0</v>
      </c>
      <c r="CN528">
        <f>'Raw Data'!CA528</f>
        <v>227</v>
      </c>
      <c r="CO528">
        <f>'Raw Data'!CB528</f>
        <v>53</v>
      </c>
      <c r="CP528">
        <f>'Raw Data'!CC528</f>
        <v>0</v>
      </c>
      <c r="CQ528" t="str">
        <f>'Raw Data'!CD528</f>
        <v>Not Urban</v>
      </c>
      <c r="CR528" t="str">
        <f>'Raw Data'!CE528</f>
        <v>Not Urban</v>
      </c>
      <c r="CS528">
        <f>'Raw Data'!CF528</f>
        <v>0</v>
      </c>
      <c r="CT528">
        <f>'Raw Data'!CG528</f>
        <v>55</v>
      </c>
      <c r="CU528">
        <f>'Raw Data'!CH528</f>
        <v>4750</v>
      </c>
      <c r="CV528" t="str">
        <f>'Raw Data'!CI528</f>
        <v xml:space="preserve"> </v>
      </c>
      <c r="CW528">
        <f>'Raw Data'!CJ528</f>
        <v>0</v>
      </c>
      <c r="CX528">
        <f>'Raw Data'!CK528</f>
        <v>1.5744750000000001</v>
      </c>
      <c r="CY528">
        <f>'Raw Data'!CL528</f>
        <v>9</v>
      </c>
      <c r="CZ528" t="str">
        <f>'Raw Data'!CM528</f>
        <v>State Mainline</v>
      </c>
      <c r="DA528">
        <f>'Raw Data'!CN528</f>
        <v>4750</v>
      </c>
      <c r="DB528">
        <f>'Raw Data'!CO528</f>
        <v>441220</v>
      </c>
      <c r="DC528">
        <f>'Raw Data'!CP528</f>
        <v>28.46</v>
      </c>
      <c r="DD528">
        <f>'Raw Data'!CQ528</f>
        <v>30.02</v>
      </c>
      <c r="DE528">
        <f>'Raw Data'!CR528</f>
        <v>441220</v>
      </c>
      <c r="DF528">
        <f>'Raw Data'!CS528</f>
        <v>0</v>
      </c>
      <c r="DG528">
        <f>'Raw Data'!CT528</f>
        <v>8313.2256799999996</v>
      </c>
      <c r="DH528">
        <f>'Raw Data'!CU528</f>
        <v>100</v>
      </c>
      <c r="DI528">
        <f>'Raw Data'!CV528</f>
        <v>41461</v>
      </c>
      <c r="DJ528">
        <f>'Raw Data'!CW528</f>
        <v>5.4712999999999998E-2</v>
      </c>
      <c r="DK528">
        <f>'Raw Data'!CX528</f>
        <v>0</v>
      </c>
      <c r="DL528">
        <f>'Raw Data'!CY528</f>
        <v>2.6489999999999999E-3</v>
      </c>
      <c r="DM528">
        <f>'Raw Data'!CZ528</f>
        <v>192</v>
      </c>
      <c r="DN528" t="str">
        <f>'Raw Data'!DA528</f>
        <v>085-0127</v>
      </c>
      <c r="DO528" t="str">
        <f>'Raw Data'!DB528</f>
        <v>3R : Rural Principal Arterial - Other</v>
      </c>
      <c r="DP528" t="str">
        <f>'Raw Data'!DC528</f>
        <v>34.416609, -84.256090</v>
      </c>
      <c r="DQ528">
        <f>'Raw Data'!DD528</f>
        <v>-84.25609</v>
      </c>
      <c r="DR528">
        <f>'Raw Data'!DE528</f>
        <v>34.416609000000001</v>
      </c>
      <c r="DS528">
        <f>'Raw Data'!DF528</f>
        <v>34.416609000000001</v>
      </c>
      <c r="DT528">
        <f>'Raw Data'!DG528</f>
        <v>-84.25609</v>
      </c>
      <c r="DU528">
        <f>'Raw Data'!DH528</f>
        <v>2.545E-3</v>
      </c>
      <c r="DV528">
        <f>'Raw Data'!DI528</f>
        <v>2.6489999999999999E-3</v>
      </c>
      <c r="DW528">
        <f>'Raw Data'!DJ528</f>
        <v>83</v>
      </c>
      <c r="DX528" s="11">
        <f t="shared" si="124"/>
        <v>3040</v>
      </c>
      <c r="DY528" s="5">
        <f t="shared" si="125"/>
        <v>2557.5</v>
      </c>
      <c r="DZ528" s="5">
        <f t="shared" si="118"/>
        <v>482.5</v>
      </c>
      <c r="EA528" s="5">
        <f t="shared" si="119"/>
        <v>0.18866080156402737</v>
      </c>
      <c r="EB528" s="5">
        <f t="shared" si="120"/>
        <v>2798.75</v>
      </c>
      <c r="EC528">
        <f>'Raw Data'!DK528</f>
        <v>3050</v>
      </c>
      <c r="ED528">
        <f>'Raw Data'!DL528</f>
        <v>13.2</v>
      </c>
      <c r="EE528">
        <f>'Raw Data'!DM528</f>
        <v>3220</v>
      </c>
      <c r="EF528">
        <f>'Raw Data'!DN528</f>
        <v>13.2</v>
      </c>
      <c r="EG528">
        <f>'Raw Data'!DO528</f>
        <v>2850</v>
      </c>
      <c r="EH528">
        <f>'Raw Data'!DP528</f>
        <v>0</v>
      </c>
      <c r="EI528">
        <f>'Raw Data'!DQ528</f>
        <v>2840</v>
      </c>
      <c r="EJ528">
        <f>'Raw Data'!DR528</f>
        <v>0</v>
      </c>
      <c r="EK528">
        <f>'Raw Data'!DS528</f>
        <v>2750</v>
      </c>
      <c r="EL528">
        <f>'Raw Data'!DT528</f>
        <v>13.6</v>
      </c>
      <c r="EM528">
        <f>'Raw Data'!DU528</f>
        <v>2640</v>
      </c>
      <c r="EN528">
        <f>'Raw Data'!DV528</f>
        <v>13.6</v>
      </c>
      <c r="EO528">
        <f>'Raw Data'!DW528</f>
        <v>2420</v>
      </c>
      <c r="EP528">
        <f>'Raw Data'!DX528</f>
        <v>12.5</v>
      </c>
      <c r="EQ528">
        <f>'Raw Data'!DY528</f>
        <v>2420</v>
      </c>
      <c r="ER528">
        <f>'Raw Data'!DZ528</f>
        <v>12.5</v>
      </c>
      <c r="ES528">
        <f>'Raw Data'!EA528</f>
        <v>2410</v>
      </c>
      <c r="ET528">
        <f>'Raw Data'!EB528</f>
        <v>11.7</v>
      </c>
      <c r="EU528">
        <f>'Raw Data'!EC528</f>
        <v>2440</v>
      </c>
      <c r="EV528">
        <f>'Raw Data'!ED528</f>
        <v>11.6</v>
      </c>
      <c r="EW528">
        <f>'Raw Data'!EE528</f>
        <v>0</v>
      </c>
    </row>
    <row r="529" spans="1:153" x14ac:dyDescent="0.3">
      <c r="A529">
        <f>'Raw Data'!A529</f>
        <v>527</v>
      </c>
      <c r="B529" t="str">
        <f>'Raw Data'!B529</f>
        <v>Point</v>
      </c>
      <c r="C529">
        <f>'Raw Data'!C529</f>
        <v>1055</v>
      </c>
      <c r="D529">
        <f>'Raw Data'!D529</f>
        <v>27927</v>
      </c>
      <c r="E529" t="str">
        <f>'Raw Data'!E529</f>
        <v>Point</v>
      </c>
      <c r="F529">
        <f>'Raw Data'!F529</f>
        <v>6733384</v>
      </c>
      <c r="G529" t="str">
        <f>'Raw Data'!G529</f>
        <v>Gsp Post 00</v>
      </c>
      <c r="H529" s="3">
        <f>'Raw Data'!H529</f>
        <v>43252</v>
      </c>
      <c r="L529">
        <f t="shared" si="112"/>
        <v>0</v>
      </c>
      <c r="M529" s="5">
        <f t="shared" si="113"/>
        <v>43252</v>
      </c>
      <c r="N529" s="5">
        <f t="shared" si="121"/>
        <v>2018</v>
      </c>
      <c r="O529" s="5" t="str" cm="1">
        <f t="array" ref="O529">_xlfn.IFS(N529&lt;=2016,"before treatment",N529=2017,"unknown",N529&gt;2017,"after treatment")</f>
        <v>after treatment</v>
      </c>
      <c r="P529" s="5">
        <f t="shared" si="114"/>
        <v>0</v>
      </c>
      <c r="Q529" s="5">
        <f t="shared" si="115"/>
        <v>1</v>
      </c>
      <c r="R529" t="str">
        <f>'Raw Data'!I529</f>
        <v>Pickens</v>
      </c>
      <c r="S529" t="str">
        <f>'Raw Data'!J529</f>
        <v>State Route 53</v>
      </c>
      <c r="T529" t="str">
        <f>'Raw Data'!K529</f>
        <v>Pickens Dawson County Line</v>
      </c>
      <c r="U529" t="str">
        <f>'Raw Data'!L529</f>
        <v>(O) No Injury</v>
      </c>
      <c r="V529">
        <f>'Raw Data'!M529</f>
        <v>0</v>
      </c>
      <c r="W529">
        <f>'Raw Data'!N529</f>
        <v>0</v>
      </c>
      <c r="X529">
        <f>'Raw Data'!O529</f>
        <v>0</v>
      </c>
      <c r="Y529" t="str">
        <f>'Raw Data'!P529</f>
        <v>Not a Collision with Motor Vehicle</v>
      </c>
      <c r="Z529" t="str">
        <f>'Raw Data'!Q529</f>
        <v>On Shoulder</v>
      </c>
      <c r="AA529" t="str">
        <f>'Raw Data'!R529</f>
        <v>Ditch</v>
      </c>
      <c r="AB529" t="str">
        <f>'Raw Data'!S529</f>
        <v>Ditch</v>
      </c>
      <c r="AC529" t="str">
        <f>'Raw Data'!T529</f>
        <v>Other</v>
      </c>
      <c r="AD529">
        <f>'Raw Data'!U529</f>
        <v>1</v>
      </c>
      <c r="AE529" s="5" t="str">
        <f t="shared" si="122"/>
        <v>Yes</v>
      </c>
      <c r="AF529" t="str">
        <f>'Raw Data'!V529</f>
        <v>Straight</v>
      </c>
      <c r="AG529" s="5">
        <f t="shared" si="116"/>
        <v>0</v>
      </c>
      <c r="AH529" t="str">
        <f>'Raw Data'!W529</f>
        <v>West</v>
      </c>
      <c r="AI529" t="str">
        <f>'Raw Data'!X529</f>
        <v>Daylight</v>
      </c>
      <c r="AJ529" t="str">
        <f>'Raw Data'!Y529</f>
        <v>Wet</v>
      </c>
      <c r="AK529">
        <f>'Raw Data'!Z529</f>
        <v>23</v>
      </c>
      <c r="AL529" t="str">
        <f>'Raw Data'!AA529</f>
        <v>Lap and Shoulder Belt Used</v>
      </c>
      <c r="AM529" s="5">
        <f t="shared" si="117"/>
        <v>0</v>
      </c>
      <c r="AN529" t="str">
        <f>'Raw Data'!AB529</f>
        <v>Pickup Truck</v>
      </c>
      <c r="AO529" t="str">
        <f>'Raw Data'!AC529</f>
        <v>2271005300I</v>
      </c>
      <c r="AP529">
        <f>'Raw Data'!AD529</f>
        <v>29.974761999999998</v>
      </c>
      <c r="AQ529">
        <f>'Raw Data'!AE529</f>
        <v>34.415756000000002</v>
      </c>
      <c r="AR529">
        <f>'Raw Data'!AF529</f>
        <v>-84.257992999999999</v>
      </c>
      <c r="AS529">
        <f>'Raw Data'!AG529</f>
        <v>83</v>
      </c>
      <c r="AT529">
        <f>'Raw Data'!AH529</f>
        <v>199</v>
      </c>
      <c r="AU529">
        <f>'Raw Data'!AI529</f>
        <v>865</v>
      </c>
      <c r="AV529" t="str">
        <f>'Raw Data'!AJ529</f>
        <v>D6_0053_00_I</v>
      </c>
      <c r="AW529">
        <f>'Raw Data'!AK529</f>
        <v>94</v>
      </c>
      <c r="AX529">
        <f>'Raw Data'!AL529</f>
        <v>102</v>
      </c>
      <c r="AY529" t="str">
        <f>'Raw Data'!AM529</f>
        <v>simple</v>
      </c>
      <c r="AZ529">
        <f>'Raw Data'!AN529</f>
        <v>718.6</v>
      </c>
      <c r="BA529">
        <f>'Raw Data'!AO529</f>
        <v>64.599999999999994</v>
      </c>
      <c r="BB529">
        <f>'Raw Data'!AP529</f>
        <v>810.3</v>
      </c>
      <c r="BC529">
        <f>'Raw Data'!AQ529</f>
        <v>-84.260982999999996</v>
      </c>
      <c r="BD529">
        <f>'Raw Data'!AR529</f>
        <v>34.415543999999997</v>
      </c>
      <c r="BE529">
        <f>'Raw Data'!AS529</f>
        <v>-84.258420999999998</v>
      </c>
      <c r="BF529">
        <f>'Raw Data'!AT529</f>
        <v>34.415585</v>
      </c>
      <c r="BG529" t="str">
        <f>'Raw Data'!AU529</f>
        <v>2271005300I</v>
      </c>
      <c r="BH529">
        <f>'Raw Data'!AV529</f>
        <v>1</v>
      </c>
      <c r="BI529">
        <f>'Raw Data'!AW529</f>
        <v>227</v>
      </c>
      <c r="BJ529">
        <f>'Raw Data'!AX529</f>
        <v>53</v>
      </c>
      <c r="BK529">
        <f>'Raw Data'!AY529</f>
        <v>0</v>
      </c>
      <c r="BL529">
        <f>'Raw Data'!AZ529</f>
        <v>55</v>
      </c>
      <c r="BM529">
        <f>'Raw Data'!BA529</f>
        <v>8.9</v>
      </c>
      <c r="BN529">
        <f>'Raw Data'!BB529</f>
        <v>8.51</v>
      </c>
      <c r="BO529">
        <f>'Raw Data'!BC529</f>
        <v>1382.9</v>
      </c>
      <c r="BP529">
        <f>'Raw Data'!BD529</f>
        <v>1385.2</v>
      </c>
      <c r="BQ529">
        <f>'Raw Data'!BE529</f>
        <v>1375.3</v>
      </c>
      <c r="BR529">
        <f>'Raw Data'!BF529</f>
        <v>45</v>
      </c>
      <c r="BS529">
        <f>'Raw Data'!BG529</f>
        <v>50.8</v>
      </c>
      <c r="BT529">
        <f>'Raw Data'!BH529</f>
        <v>0</v>
      </c>
      <c r="BU529">
        <f>'Raw Data'!BI529</f>
        <v>44147</v>
      </c>
      <c r="BV529" t="str">
        <f>'Raw Data'!BJ529</f>
        <v>NONE</v>
      </c>
      <c r="BW529">
        <f>'Raw Data'!BK529</f>
        <v>2.6489999999999999E-3</v>
      </c>
      <c r="BX529">
        <f>'Raw Data'!BL529</f>
        <v>41710</v>
      </c>
      <c r="BY529">
        <f>'Raw Data'!BM529</f>
        <v>41407</v>
      </c>
      <c r="BZ529" t="str">
        <f>'Raw Data'!BN529</f>
        <v>2271005300I</v>
      </c>
      <c r="CA529" t="str">
        <f>'Raw Data'!BO529</f>
        <v>PICKENS</v>
      </c>
      <c r="CB529">
        <f>'Raw Data'!BP529</f>
        <v>1</v>
      </c>
      <c r="CC529">
        <f>'Raw Data'!BQ529</f>
        <v>5300</v>
      </c>
      <c r="CD529">
        <f>'Raw Data'!BR529</f>
        <v>6</v>
      </c>
      <c r="CE529">
        <f>'Raw Data'!BS529</f>
        <v>1</v>
      </c>
      <c r="CF529">
        <f>'Raw Data'!BT529</f>
        <v>2</v>
      </c>
      <c r="CG529">
        <f>'Raw Data'!BU529</f>
        <v>1</v>
      </c>
      <c r="CH529">
        <f>'Raw Data'!BV529</f>
        <v>1</v>
      </c>
      <c r="CI529">
        <f>'Raw Data'!BW529</f>
        <v>2</v>
      </c>
      <c r="CJ529">
        <f>'Raw Data'!BX529</f>
        <v>3</v>
      </c>
      <c r="CK529">
        <f>'Raw Data'!BY529</f>
        <v>3</v>
      </c>
      <c r="CL529" t="str">
        <f>'Raw Data'!BZ529</f>
        <v>N</v>
      </c>
      <c r="CM529">
        <f t="shared" si="123"/>
        <v>0</v>
      </c>
      <c r="CN529">
        <f>'Raw Data'!CA529</f>
        <v>227</v>
      </c>
      <c r="CO529">
        <f>'Raw Data'!CB529</f>
        <v>53</v>
      </c>
      <c r="CP529">
        <f>'Raw Data'!CC529</f>
        <v>0</v>
      </c>
      <c r="CQ529" t="str">
        <f>'Raw Data'!CD529</f>
        <v>Not Urban</v>
      </c>
      <c r="CR529" t="str">
        <f>'Raw Data'!CE529</f>
        <v>Not Urban</v>
      </c>
      <c r="CS529">
        <f>'Raw Data'!CF529</f>
        <v>0</v>
      </c>
      <c r="CT529">
        <f>'Raw Data'!CG529</f>
        <v>55</v>
      </c>
      <c r="CU529">
        <f>'Raw Data'!CH529</f>
        <v>4750</v>
      </c>
      <c r="CV529" t="str">
        <f>'Raw Data'!CI529</f>
        <v xml:space="preserve"> </v>
      </c>
      <c r="CW529">
        <f>'Raw Data'!CJ529</f>
        <v>0</v>
      </c>
      <c r="CX529">
        <f>'Raw Data'!CK529</f>
        <v>1.5744750000000001</v>
      </c>
      <c r="CY529">
        <f>'Raw Data'!CL529</f>
        <v>9</v>
      </c>
      <c r="CZ529" t="str">
        <f>'Raw Data'!CM529</f>
        <v>State Mainline</v>
      </c>
      <c r="DA529">
        <f>'Raw Data'!CN529</f>
        <v>4750</v>
      </c>
      <c r="DB529">
        <f>'Raw Data'!CO529</f>
        <v>441220</v>
      </c>
      <c r="DC529">
        <f>'Raw Data'!CP529</f>
        <v>28.46</v>
      </c>
      <c r="DD529">
        <f>'Raw Data'!CQ529</f>
        <v>30.02</v>
      </c>
      <c r="DE529">
        <f>'Raw Data'!CR529</f>
        <v>441220</v>
      </c>
      <c r="DF529">
        <f>'Raw Data'!CS529</f>
        <v>0</v>
      </c>
      <c r="DG529">
        <f>'Raw Data'!CT529</f>
        <v>8313.2256799999996</v>
      </c>
      <c r="DH529">
        <f>'Raw Data'!CU529</f>
        <v>100</v>
      </c>
      <c r="DI529">
        <f>'Raw Data'!CV529</f>
        <v>41461</v>
      </c>
      <c r="DJ529">
        <f>'Raw Data'!CW529</f>
        <v>5.4712999999999998E-2</v>
      </c>
      <c r="DK529">
        <f>'Raw Data'!CX529</f>
        <v>0</v>
      </c>
      <c r="DL529">
        <f>'Raw Data'!CY529</f>
        <v>2.6489999999999999E-3</v>
      </c>
      <c r="DM529">
        <f>'Raw Data'!CZ529</f>
        <v>192</v>
      </c>
      <c r="DN529" t="str">
        <f>'Raw Data'!DA529</f>
        <v>085-0127</v>
      </c>
      <c r="DO529" t="str">
        <f>'Raw Data'!DB529</f>
        <v>3R : Rural Principal Arterial - Other</v>
      </c>
      <c r="DP529" t="str">
        <f>'Raw Data'!DC529</f>
        <v>34.416609, -84.256090</v>
      </c>
      <c r="DQ529">
        <f>'Raw Data'!DD529</f>
        <v>-84.25609</v>
      </c>
      <c r="DR529">
        <f>'Raw Data'!DE529</f>
        <v>34.416609000000001</v>
      </c>
      <c r="DS529">
        <f>'Raw Data'!DF529</f>
        <v>34.416609000000001</v>
      </c>
      <c r="DT529">
        <f>'Raw Data'!DG529</f>
        <v>-84.25609</v>
      </c>
      <c r="DU529">
        <f>'Raw Data'!DH529</f>
        <v>2.545E-3</v>
      </c>
      <c r="DV529">
        <f>'Raw Data'!DI529</f>
        <v>2.6489999999999999E-3</v>
      </c>
      <c r="DW529">
        <f>'Raw Data'!DJ529</f>
        <v>83</v>
      </c>
      <c r="DX529" s="11">
        <f t="shared" si="124"/>
        <v>3040</v>
      </c>
      <c r="DY529" s="5">
        <f t="shared" si="125"/>
        <v>2557.5</v>
      </c>
      <c r="DZ529" s="5">
        <f t="shared" si="118"/>
        <v>482.5</v>
      </c>
      <c r="EA529" s="5">
        <f t="shared" si="119"/>
        <v>0.18866080156402737</v>
      </c>
      <c r="EB529" s="5">
        <f t="shared" si="120"/>
        <v>2798.75</v>
      </c>
      <c r="EC529">
        <f>'Raw Data'!DK529</f>
        <v>3050</v>
      </c>
      <c r="ED529">
        <f>'Raw Data'!DL529</f>
        <v>13.2</v>
      </c>
      <c r="EE529">
        <f>'Raw Data'!DM529</f>
        <v>3220</v>
      </c>
      <c r="EF529">
        <f>'Raw Data'!DN529</f>
        <v>13.2</v>
      </c>
      <c r="EG529">
        <f>'Raw Data'!DO529</f>
        <v>2850</v>
      </c>
      <c r="EH529">
        <f>'Raw Data'!DP529</f>
        <v>0</v>
      </c>
      <c r="EI529">
        <f>'Raw Data'!DQ529</f>
        <v>2840</v>
      </c>
      <c r="EJ529">
        <f>'Raw Data'!DR529</f>
        <v>0</v>
      </c>
      <c r="EK529">
        <f>'Raw Data'!DS529</f>
        <v>2750</v>
      </c>
      <c r="EL529">
        <f>'Raw Data'!DT529</f>
        <v>13.6</v>
      </c>
      <c r="EM529">
        <f>'Raw Data'!DU529</f>
        <v>2640</v>
      </c>
      <c r="EN529">
        <f>'Raw Data'!DV529</f>
        <v>13.6</v>
      </c>
      <c r="EO529">
        <f>'Raw Data'!DW529</f>
        <v>2420</v>
      </c>
      <c r="EP529">
        <f>'Raw Data'!DX529</f>
        <v>12.5</v>
      </c>
      <c r="EQ529">
        <f>'Raw Data'!DY529</f>
        <v>2420</v>
      </c>
      <c r="ER529">
        <f>'Raw Data'!DZ529</f>
        <v>12.5</v>
      </c>
      <c r="ES529">
        <f>'Raw Data'!EA529</f>
        <v>2410</v>
      </c>
      <c r="ET529">
        <f>'Raw Data'!EB529</f>
        <v>11.7</v>
      </c>
      <c r="EU529">
        <f>'Raw Data'!EC529</f>
        <v>2440</v>
      </c>
      <c r="EV529">
        <f>'Raw Data'!ED529</f>
        <v>11.6</v>
      </c>
      <c r="EW529">
        <f>'Raw Data'!EE529</f>
        <v>4.6000000000000001E-4</v>
      </c>
    </row>
    <row r="530" spans="1:153" x14ac:dyDescent="0.3">
      <c r="A530">
        <f>'Raw Data'!A530</f>
        <v>528</v>
      </c>
      <c r="B530" t="str">
        <f>'Raw Data'!B530</f>
        <v>Point</v>
      </c>
      <c r="C530">
        <f>'Raw Data'!C530</f>
        <v>1063</v>
      </c>
      <c r="D530">
        <f>'Raw Data'!D530</f>
        <v>26557</v>
      </c>
      <c r="E530" t="str">
        <f>'Raw Data'!E530</f>
        <v>Point</v>
      </c>
      <c r="F530">
        <f>'Raw Data'!F530</f>
        <v>6849242</v>
      </c>
      <c r="G530" t="str">
        <f>'Raw Data'!G530</f>
        <v>Pickens County Sheriff</v>
      </c>
      <c r="H530" s="3">
        <f>'Raw Data'!H530</f>
        <v>43301</v>
      </c>
      <c r="L530">
        <f t="shared" si="112"/>
        <v>0</v>
      </c>
      <c r="M530" s="5">
        <f t="shared" si="113"/>
        <v>43301</v>
      </c>
      <c r="N530" s="5">
        <f t="shared" si="121"/>
        <v>2018</v>
      </c>
      <c r="O530" s="5" t="str" cm="1">
        <f t="array" ref="O530">_xlfn.IFS(N530&lt;=2016,"before treatment",N530=2017,"unknown",N530&gt;2017,"after treatment")</f>
        <v>after treatment</v>
      </c>
      <c r="P530" s="5">
        <f t="shared" si="114"/>
        <v>0</v>
      </c>
      <c r="Q530" s="5">
        <f t="shared" si="115"/>
        <v>1</v>
      </c>
      <c r="R530" t="str">
        <f>'Raw Data'!I530</f>
        <v>Pickens</v>
      </c>
      <c r="S530" t="str">
        <f>'Raw Data'!J530</f>
        <v>State Route 53</v>
      </c>
      <c r="T530" t="str">
        <f>'Raw Data'!K530</f>
        <v>Steve Tate Rd</v>
      </c>
      <c r="U530" t="str">
        <f>'Raw Data'!L530</f>
        <v>(O) No Injury</v>
      </c>
      <c r="V530">
        <f>'Raw Data'!M530</f>
        <v>0</v>
      </c>
      <c r="W530">
        <f>'Raw Data'!N530</f>
        <v>0</v>
      </c>
      <c r="X530">
        <f>'Raw Data'!O530</f>
        <v>0</v>
      </c>
      <c r="Y530" t="str">
        <f>'Raw Data'!P530</f>
        <v>Not a Collision with Motor Vehicle</v>
      </c>
      <c r="Z530" t="str">
        <f>'Raw Data'!Q530</f>
        <v>(None)</v>
      </c>
      <c r="AA530" t="str">
        <f>'Raw Data'!R530</f>
        <v>Other Non-Collision</v>
      </c>
      <c r="AB530" t="str">
        <f>'Raw Data'!S530</f>
        <v>Other Non-Collision</v>
      </c>
      <c r="AC530" t="str">
        <f>'Raw Data'!T530</f>
        <v>No Contributing Factors</v>
      </c>
      <c r="AD530">
        <f>'Raw Data'!U530</f>
        <v>1</v>
      </c>
      <c r="AE530" s="5" t="str">
        <f t="shared" si="122"/>
        <v>Yes</v>
      </c>
      <c r="AF530" t="str">
        <f>'Raw Data'!V530</f>
        <v>Negotiating a Curve</v>
      </c>
      <c r="AG530" s="5">
        <f t="shared" si="116"/>
        <v>0</v>
      </c>
      <c r="AH530" t="str">
        <f>'Raw Data'!W530</f>
        <v>West</v>
      </c>
      <c r="AI530" t="str">
        <f>'Raw Data'!X530</f>
        <v>Daylight</v>
      </c>
      <c r="AJ530" t="str">
        <f>'Raw Data'!Y530</f>
        <v>(None)</v>
      </c>
      <c r="AK530">
        <f>'Raw Data'!Z530</f>
        <v>0</v>
      </c>
      <c r="AL530" t="str">
        <f>'Raw Data'!AA530</f>
        <v xml:space="preserve"> </v>
      </c>
      <c r="AM530" s="5">
        <f t="shared" si="117"/>
        <v>0</v>
      </c>
      <c r="AN530" t="str">
        <f>'Raw Data'!AB530</f>
        <v>Passenger Car</v>
      </c>
      <c r="AO530" t="str">
        <f>'Raw Data'!AC530</f>
        <v>2271005300I</v>
      </c>
      <c r="AP530">
        <f>'Raw Data'!AD530</f>
        <v>29.955831</v>
      </c>
      <c r="AQ530">
        <f>'Raw Data'!AE530</f>
        <v>34.415636999999997</v>
      </c>
      <c r="AR530">
        <f>'Raw Data'!AF530</f>
        <v>-84.258296000000001</v>
      </c>
      <c r="AS530">
        <f>'Raw Data'!AG530</f>
        <v>83</v>
      </c>
      <c r="AT530">
        <f>'Raw Data'!AH530</f>
        <v>199</v>
      </c>
      <c r="AU530">
        <f>'Raw Data'!AI530</f>
        <v>865</v>
      </c>
      <c r="AV530" t="str">
        <f>'Raw Data'!AJ530</f>
        <v>D6_0053_00_I</v>
      </c>
      <c r="AW530">
        <f>'Raw Data'!AK530</f>
        <v>94</v>
      </c>
      <c r="AX530">
        <f>'Raw Data'!AL530</f>
        <v>102</v>
      </c>
      <c r="AY530" t="str">
        <f>'Raw Data'!AM530</f>
        <v>simple</v>
      </c>
      <c r="AZ530">
        <f>'Raw Data'!AN530</f>
        <v>718.6</v>
      </c>
      <c r="BA530">
        <f>'Raw Data'!AO530</f>
        <v>64.599999999999994</v>
      </c>
      <c r="BB530">
        <f>'Raw Data'!AP530</f>
        <v>810.3</v>
      </c>
      <c r="BC530">
        <f>'Raw Data'!AQ530</f>
        <v>-84.260982999999996</v>
      </c>
      <c r="BD530">
        <f>'Raw Data'!AR530</f>
        <v>34.415543999999997</v>
      </c>
      <c r="BE530">
        <f>'Raw Data'!AS530</f>
        <v>-84.258420999999998</v>
      </c>
      <c r="BF530">
        <f>'Raw Data'!AT530</f>
        <v>34.415585</v>
      </c>
      <c r="BG530" t="str">
        <f>'Raw Data'!AU530</f>
        <v>2271005300I</v>
      </c>
      <c r="BH530">
        <f>'Raw Data'!AV530</f>
        <v>1</v>
      </c>
      <c r="BI530">
        <f>'Raw Data'!AW530</f>
        <v>227</v>
      </c>
      <c r="BJ530">
        <f>'Raw Data'!AX530</f>
        <v>53</v>
      </c>
      <c r="BK530">
        <f>'Raw Data'!AY530</f>
        <v>0</v>
      </c>
      <c r="BL530">
        <f>'Raw Data'!AZ530</f>
        <v>55</v>
      </c>
      <c r="BM530">
        <f>'Raw Data'!BA530</f>
        <v>8.9</v>
      </c>
      <c r="BN530">
        <f>'Raw Data'!BB530</f>
        <v>8.51</v>
      </c>
      <c r="BO530">
        <f>'Raw Data'!BC530</f>
        <v>1382.9</v>
      </c>
      <c r="BP530">
        <f>'Raw Data'!BD530</f>
        <v>1385.2</v>
      </c>
      <c r="BQ530">
        <f>'Raw Data'!BE530</f>
        <v>1375.3</v>
      </c>
      <c r="BR530">
        <f>'Raw Data'!BF530</f>
        <v>45</v>
      </c>
      <c r="BS530">
        <f>'Raw Data'!BG530</f>
        <v>50.8</v>
      </c>
      <c r="BT530">
        <f>'Raw Data'!BH530</f>
        <v>0</v>
      </c>
      <c r="BU530">
        <f>'Raw Data'!BI530</f>
        <v>44147</v>
      </c>
      <c r="BV530" t="str">
        <f>'Raw Data'!BJ530</f>
        <v>NONE</v>
      </c>
      <c r="BW530">
        <f>'Raw Data'!BK530</f>
        <v>2.6489999999999999E-3</v>
      </c>
      <c r="BX530">
        <f>'Raw Data'!BL530</f>
        <v>41710</v>
      </c>
      <c r="BY530">
        <f>'Raw Data'!BM530</f>
        <v>41407</v>
      </c>
      <c r="BZ530" t="str">
        <f>'Raw Data'!BN530</f>
        <v>2271005300I</v>
      </c>
      <c r="CA530" t="str">
        <f>'Raw Data'!BO530</f>
        <v>PICKENS</v>
      </c>
      <c r="CB530">
        <f>'Raw Data'!BP530</f>
        <v>1</v>
      </c>
      <c r="CC530">
        <f>'Raw Data'!BQ530</f>
        <v>5300</v>
      </c>
      <c r="CD530">
        <f>'Raw Data'!BR530</f>
        <v>6</v>
      </c>
      <c r="CE530">
        <f>'Raw Data'!BS530</f>
        <v>1</v>
      </c>
      <c r="CF530">
        <f>'Raw Data'!BT530</f>
        <v>2</v>
      </c>
      <c r="CG530">
        <f>'Raw Data'!BU530</f>
        <v>1</v>
      </c>
      <c r="CH530">
        <f>'Raw Data'!BV530</f>
        <v>1</v>
      </c>
      <c r="CI530">
        <f>'Raw Data'!BW530</f>
        <v>2</v>
      </c>
      <c r="CJ530">
        <f>'Raw Data'!BX530</f>
        <v>3</v>
      </c>
      <c r="CK530">
        <f>'Raw Data'!BY530</f>
        <v>3</v>
      </c>
      <c r="CL530" t="str">
        <f>'Raw Data'!BZ530</f>
        <v>N</v>
      </c>
      <c r="CM530">
        <f t="shared" si="123"/>
        <v>0</v>
      </c>
      <c r="CN530">
        <f>'Raw Data'!CA530</f>
        <v>227</v>
      </c>
      <c r="CO530">
        <f>'Raw Data'!CB530</f>
        <v>53</v>
      </c>
      <c r="CP530">
        <f>'Raw Data'!CC530</f>
        <v>0</v>
      </c>
      <c r="CQ530" t="str">
        <f>'Raw Data'!CD530</f>
        <v>Not Urban</v>
      </c>
      <c r="CR530" t="str">
        <f>'Raw Data'!CE530</f>
        <v>Not Urban</v>
      </c>
      <c r="CS530">
        <f>'Raw Data'!CF530</f>
        <v>0</v>
      </c>
      <c r="CT530">
        <f>'Raw Data'!CG530</f>
        <v>55</v>
      </c>
      <c r="CU530">
        <f>'Raw Data'!CH530</f>
        <v>4750</v>
      </c>
      <c r="CV530" t="str">
        <f>'Raw Data'!CI530</f>
        <v xml:space="preserve"> </v>
      </c>
      <c r="CW530">
        <f>'Raw Data'!CJ530</f>
        <v>0</v>
      </c>
      <c r="CX530">
        <f>'Raw Data'!CK530</f>
        <v>1.5744750000000001</v>
      </c>
      <c r="CY530">
        <f>'Raw Data'!CL530</f>
        <v>9</v>
      </c>
      <c r="CZ530" t="str">
        <f>'Raw Data'!CM530</f>
        <v>State Mainline</v>
      </c>
      <c r="DA530">
        <f>'Raw Data'!CN530</f>
        <v>4750</v>
      </c>
      <c r="DB530">
        <f>'Raw Data'!CO530</f>
        <v>441220</v>
      </c>
      <c r="DC530">
        <f>'Raw Data'!CP530</f>
        <v>28.46</v>
      </c>
      <c r="DD530">
        <f>'Raw Data'!CQ530</f>
        <v>30.02</v>
      </c>
      <c r="DE530">
        <f>'Raw Data'!CR530</f>
        <v>441220</v>
      </c>
      <c r="DF530">
        <f>'Raw Data'!CS530</f>
        <v>0</v>
      </c>
      <c r="DG530">
        <f>'Raw Data'!CT530</f>
        <v>8313.2256799999996</v>
      </c>
      <c r="DH530">
        <f>'Raw Data'!CU530</f>
        <v>100</v>
      </c>
      <c r="DI530">
        <f>'Raw Data'!CV530</f>
        <v>41461</v>
      </c>
      <c r="DJ530">
        <f>'Raw Data'!CW530</f>
        <v>5.4712999999999998E-2</v>
      </c>
      <c r="DK530">
        <f>'Raw Data'!CX530</f>
        <v>0</v>
      </c>
      <c r="DL530">
        <f>'Raw Data'!CY530</f>
        <v>2.6489999999999999E-3</v>
      </c>
      <c r="DM530">
        <f>'Raw Data'!CZ530</f>
        <v>192</v>
      </c>
      <c r="DN530" t="str">
        <f>'Raw Data'!DA530</f>
        <v>085-0127</v>
      </c>
      <c r="DO530" t="str">
        <f>'Raw Data'!DB530</f>
        <v>3R : Rural Principal Arterial - Other</v>
      </c>
      <c r="DP530" t="str">
        <f>'Raw Data'!DC530</f>
        <v>34.416609, -84.256090</v>
      </c>
      <c r="DQ530">
        <f>'Raw Data'!DD530</f>
        <v>-84.25609</v>
      </c>
      <c r="DR530">
        <f>'Raw Data'!DE530</f>
        <v>34.416609000000001</v>
      </c>
      <c r="DS530">
        <f>'Raw Data'!DF530</f>
        <v>34.416609000000001</v>
      </c>
      <c r="DT530">
        <f>'Raw Data'!DG530</f>
        <v>-84.25609</v>
      </c>
      <c r="DU530">
        <f>'Raw Data'!DH530</f>
        <v>2.545E-3</v>
      </c>
      <c r="DV530">
        <f>'Raw Data'!DI530</f>
        <v>2.6489999999999999E-3</v>
      </c>
      <c r="DW530">
        <f>'Raw Data'!DJ530</f>
        <v>83</v>
      </c>
      <c r="DX530" s="11">
        <f t="shared" si="124"/>
        <v>3040</v>
      </c>
      <c r="DY530" s="5">
        <f t="shared" si="125"/>
        <v>2557.5</v>
      </c>
      <c r="DZ530" s="5">
        <f t="shared" si="118"/>
        <v>482.5</v>
      </c>
      <c r="EA530" s="5">
        <f t="shared" si="119"/>
        <v>0.18866080156402737</v>
      </c>
      <c r="EB530" s="5">
        <f t="shared" si="120"/>
        <v>2798.75</v>
      </c>
      <c r="EC530">
        <f>'Raw Data'!DK530</f>
        <v>3050</v>
      </c>
      <c r="ED530">
        <f>'Raw Data'!DL530</f>
        <v>13.2</v>
      </c>
      <c r="EE530">
        <f>'Raw Data'!DM530</f>
        <v>3220</v>
      </c>
      <c r="EF530">
        <f>'Raw Data'!DN530</f>
        <v>13.2</v>
      </c>
      <c r="EG530">
        <f>'Raw Data'!DO530</f>
        <v>2850</v>
      </c>
      <c r="EH530">
        <f>'Raw Data'!DP530</f>
        <v>0</v>
      </c>
      <c r="EI530">
        <f>'Raw Data'!DQ530</f>
        <v>2840</v>
      </c>
      <c r="EJ530">
        <f>'Raw Data'!DR530</f>
        <v>0</v>
      </c>
      <c r="EK530">
        <f>'Raw Data'!DS530</f>
        <v>2750</v>
      </c>
      <c r="EL530">
        <f>'Raw Data'!DT530</f>
        <v>13.6</v>
      </c>
      <c r="EM530">
        <f>'Raw Data'!DU530</f>
        <v>2640</v>
      </c>
      <c r="EN530">
        <f>'Raw Data'!DV530</f>
        <v>13.6</v>
      </c>
      <c r="EO530">
        <f>'Raw Data'!DW530</f>
        <v>2420</v>
      </c>
      <c r="EP530">
        <f>'Raw Data'!DX530</f>
        <v>12.5</v>
      </c>
      <c r="EQ530">
        <f>'Raw Data'!DY530</f>
        <v>2420</v>
      </c>
      <c r="ER530">
        <f>'Raw Data'!DZ530</f>
        <v>12.5</v>
      </c>
      <c r="ES530">
        <f>'Raw Data'!EA530</f>
        <v>2410</v>
      </c>
      <c r="ET530">
        <f>'Raw Data'!EB530</f>
        <v>11.7</v>
      </c>
      <c r="EU530">
        <f>'Raw Data'!EC530</f>
        <v>2440</v>
      </c>
      <c r="EV530">
        <f>'Raw Data'!ED530</f>
        <v>11.6</v>
      </c>
      <c r="EW530">
        <f>'Raw Data'!EE530</f>
        <v>1.35E-4</v>
      </c>
    </row>
    <row r="531" spans="1:153" x14ac:dyDescent="0.3">
      <c r="A531">
        <f>'Raw Data'!A531</f>
        <v>529</v>
      </c>
      <c r="B531" t="str">
        <f>'Raw Data'!B531</f>
        <v>Point</v>
      </c>
      <c r="C531">
        <f>'Raw Data'!C531</f>
        <v>612</v>
      </c>
      <c r="D531">
        <f>'Raw Data'!D531</f>
        <v>585</v>
      </c>
      <c r="E531" t="str">
        <f>'Raw Data'!E531</f>
        <v>Point</v>
      </c>
      <c r="F531">
        <f>'Raw Data'!F531</f>
        <v>6054652</v>
      </c>
      <c r="G531" t="str">
        <f>'Raw Data'!G531</f>
        <v>Gsp Post 00</v>
      </c>
      <c r="H531" s="3">
        <f>'Raw Data'!H531</f>
        <v>42728</v>
      </c>
      <c r="L531">
        <f t="shared" si="112"/>
        <v>0</v>
      </c>
      <c r="M531" s="5">
        <f t="shared" si="113"/>
        <v>42728</v>
      </c>
      <c r="N531" s="5">
        <f t="shared" si="121"/>
        <v>2016</v>
      </c>
      <c r="O531" s="5" t="str" cm="1">
        <f t="array" ref="O531">_xlfn.IFS(N531&lt;=2016,"before treatment",N531=2017,"unknown",N531&gt;2017,"after treatment")</f>
        <v>before treatment</v>
      </c>
      <c r="P531" s="5">
        <f t="shared" si="114"/>
        <v>1</v>
      </c>
      <c r="Q531" s="5">
        <f t="shared" si="115"/>
        <v>0</v>
      </c>
      <c r="R531" t="str">
        <f>'Raw Data'!I531</f>
        <v>Fannin</v>
      </c>
      <c r="S531" t="str">
        <f>'Raw Data'!J531</f>
        <v>Morganton Hwy</v>
      </c>
      <c r="T531" t="str">
        <f>'Raw Data'!K531</f>
        <v>Near Mm5</v>
      </c>
      <c r="U531" t="str">
        <f>'Raw Data'!L531</f>
        <v>(B) Suspected Minor/Visible Injury</v>
      </c>
      <c r="V531">
        <f>'Raw Data'!M531</f>
        <v>0</v>
      </c>
      <c r="W531">
        <f>'Raw Data'!N531</f>
        <v>0</v>
      </c>
      <c r="X531">
        <f>'Raw Data'!O531</f>
        <v>1</v>
      </c>
      <c r="Y531" t="str">
        <f>'Raw Data'!P531</f>
        <v>Not a Collision with Motor Vehicle</v>
      </c>
      <c r="Z531" t="str">
        <f>'Raw Data'!Q531</f>
        <v>On Roadway - Roadway Intersection</v>
      </c>
      <c r="AA531" t="str">
        <f>'Raw Data'!R531</f>
        <v>Over Turn</v>
      </c>
      <c r="AB531" t="str">
        <f>'Raw Data'!S531</f>
        <v>Over Turn</v>
      </c>
      <c r="AC531" t="str">
        <f>'Raw Data'!T531</f>
        <v>Mechanical or Vehicle Failure</v>
      </c>
      <c r="AD531">
        <f>'Raw Data'!U531</f>
        <v>1</v>
      </c>
      <c r="AE531" s="5" t="str">
        <f t="shared" si="122"/>
        <v>Yes</v>
      </c>
      <c r="AF531" t="str">
        <f>'Raw Data'!V531</f>
        <v>Negotiating a Curve</v>
      </c>
      <c r="AG531" s="5">
        <f t="shared" si="116"/>
        <v>0</v>
      </c>
      <c r="AH531" t="str">
        <f>'Raw Data'!W531</f>
        <v>West</v>
      </c>
      <c r="AI531" t="str">
        <f>'Raw Data'!X531</f>
        <v>Daylight</v>
      </c>
      <c r="AJ531" t="str">
        <f>'Raw Data'!Y531</f>
        <v>Dry</v>
      </c>
      <c r="AK531">
        <f>'Raw Data'!Z531</f>
        <v>55</v>
      </c>
      <c r="AL531" t="str">
        <f>'Raw Data'!AA531</f>
        <v>None Used</v>
      </c>
      <c r="AM531" s="5">
        <f t="shared" si="117"/>
        <v>1</v>
      </c>
      <c r="AN531" t="str">
        <f>'Raw Data'!AB531</f>
        <v>Motorcycle</v>
      </c>
      <c r="AO531" t="str">
        <f>'Raw Data'!AC531</f>
        <v>1111006000I</v>
      </c>
      <c r="AP531">
        <f>'Raw Data'!AD531</f>
        <v>4.9950000000000001</v>
      </c>
      <c r="AQ531">
        <f>'Raw Data'!AE531</f>
        <v>34.76538</v>
      </c>
      <c r="AR531">
        <f>'Raw Data'!AF531</f>
        <v>-84.149095000000003</v>
      </c>
      <c r="AS531">
        <f>'Raw Data'!AG531</f>
        <v>84</v>
      </c>
      <c r="AT531">
        <f>'Raw Data'!AH531</f>
        <v>132</v>
      </c>
      <c r="AU531">
        <f>'Raw Data'!AI531</f>
        <v>928</v>
      </c>
      <c r="AV531" t="str">
        <f>'Raw Data'!AJ531</f>
        <v>D6_0060_00_I</v>
      </c>
      <c r="AW531">
        <f>'Raw Data'!AK531</f>
        <v>31</v>
      </c>
      <c r="AX531">
        <f>'Raw Data'!AL531</f>
        <v>35</v>
      </c>
      <c r="AY531" t="str">
        <f>'Raw Data'!AM531</f>
        <v>simple</v>
      </c>
      <c r="AZ531">
        <f>'Raw Data'!AN531</f>
        <v>218.8</v>
      </c>
      <c r="BA531">
        <f>'Raw Data'!AO531</f>
        <v>70.7</v>
      </c>
      <c r="BB531">
        <f>'Raw Data'!AP531</f>
        <v>270.2</v>
      </c>
      <c r="BC531">
        <f>'Raw Data'!AQ531</f>
        <v>-84.148740000000004</v>
      </c>
      <c r="BD531">
        <f>'Raw Data'!AR531</f>
        <v>34.765385999999999</v>
      </c>
      <c r="BE531">
        <f>'Raw Data'!AS531</f>
        <v>-84.149540000000002</v>
      </c>
      <c r="BF531">
        <f>'Raw Data'!AT531</f>
        <v>34.765622</v>
      </c>
      <c r="BG531" t="str">
        <f>'Raw Data'!AU531</f>
        <v>1111006000I</v>
      </c>
      <c r="BH531">
        <f>'Raw Data'!AV531</f>
        <v>1</v>
      </c>
      <c r="BI531">
        <f>'Raw Data'!AW531</f>
        <v>111</v>
      </c>
      <c r="BJ531">
        <f>'Raw Data'!AX531</f>
        <v>60</v>
      </c>
      <c r="BK531">
        <f>'Raw Data'!AY531</f>
        <v>0</v>
      </c>
      <c r="BL531">
        <f>'Raw Data'!AZ531</f>
        <v>55</v>
      </c>
      <c r="BM531">
        <f>'Raw Data'!BA531</f>
        <v>8.0399999999999991</v>
      </c>
      <c r="BN531">
        <f>'Raw Data'!BB531</f>
        <v>7.94</v>
      </c>
      <c r="BO531">
        <f>'Raw Data'!BC531</f>
        <v>2259.8000000000002</v>
      </c>
      <c r="BP531">
        <f>'Raw Data'!BD531</f>
        <v>2255.1999999999998</v>
      </c>
      <c r="BQ531">
        <f>'Raw Data'!BE531</f>
        <v>2253.3000000000002</v>
      </c>
      <c r="BR531">
        <f>'Raw Data'!BF531</f>
        <v>45</v>
      </c>
      <c r="BS531">
        <f>'Raw Data'!BG531</f>
        <v>28.7</v>
      </c>
      <c r="BT531">
        <f>'Raw Data'!BH531</f>
        <v>16.3</v>
      </c>
      <c r="BU531">
        <f>'Raw Data'!BI531</f>
        <v>44152</v>
      </c>
      <c r="BV531" t="str">
        <f>'Raw Data'!BJ531</f>
        <v>ASV_10+</v>
      </c>
      <c r="BW531">
        <f>'Raw Data'!BK531</f>
        <v>8.7100000000000003E-4</v>
      </c>
      <c r="BX531">
        <f>'Raw Data'!BL531</f>
        <v>20410</v>
      </c>
      <c r="BY531">
        <f>'Raw Data'!BM531</f>
        <v>19916</v>
      </c>
      <c r="BZ531" t="str">
        <f>'Raw Data'!BN531</f>
        <v>1111006000I</v>
      </c>
      <c r="CA531" t="str">
        <f>'Raw Data'!BO531</f>
        <v>FANNIN</v>
      </c>
      <c r="CB531">
        <f>'Raw Data'!BP531</f>
        <v>1</v>
      </c>
      <c r="CC531">
        <f>'Raw Data'!BQ531</f>
        <v>6000</v>
      </c>
      <c r="CD531">
        <f>'Raw Data'!BR531</f>
        <v>6</v>
      </c>
      <c r="CE531">
        <f>'Raw Data'!BS531</f>
        <v>1</v>
      </c>
      <c r="CF531">
        <f>'Raw Data'!BT531</f>
        <v>2</v>
      </c>
      <c r="CG531">
        <f>'Raw Data'!BU531</f>
        <v>1</v>
      </c>
      <c r="CH531">
        <f>'Raw Data'!BV531</f>
        <v>1</v>
      </c>
      <c r="CI531">
        <f>'Raw Data'!BW531</f>
        <v>2</v>
      </c>
      <c r="CJ531">
        <f>'Raw Data'!BX531</f>
        <v>0</v>
      </c>
      <c r="CK531">
        <f>'Raw Data'!BY531</f>
        <v>5</v>
      </c>
      <c r="CL531" t="str">
        <f>'Raw Data'!BZ531</f>
        <v>N</v>
      </c>
      <c r="CM531">
        <f t="shared" si="123"/>
        <v>0</v>
      </c>
      <c r="CN531">
        <f>'Raw Data'!CA531</f>
        <v>111</v>
      </c>
      <c r="CO531">
        <f>'Raw Data'!CB531</f>
        <v>60</v>
      </c>
      <c r="CP531">
        <f>'Raw Data'!CC531</f>
        <v>0</v>
      </c>
      <c r="CQ531" t="str">
        <f>'Raw Data'!CD531</f>
        <v>Not Urban</v>
      </c>
      <c r="CR531" t="str">
        <f>'Raw Data'!CE531</f>
        <v>Not Urban</v>
      </c>
      <c r="CS531">
        <f>'Raw Data'!CF531</f>
        <v>0</v>
      </c>
      <c r="CT531">
        <f>'Raw Data'!CG531</f>
        <v>55</v>
      </c>
      <c r="CU531">
        <f>'Raw Data'!CH531</f>
        <v>730</v>
      </c>
      <c r="CV531" t="str">
        <f>'Raw Data'!CI531</f>
        <v xml:space="preserve"> </v>
      </c>
      <c r="CW531">
        <f>'Raw Data'!CJ531</f>
        <v>0</v>
      </c>
      <c r="CX531">
        <f>'Raw Data'!CK531</f>
        <v>0.96434699999999995</v>
      </c>
      <c r="CY531">
        <f>'Raw Data'!CL531</f>
        <v>9</v>
      </c>
      <c r="CZ531" t="str">
        <f>'Raw Data'!CM531</f>
        <v>State Mainline</v>
      </c>
      <c r="DA531">
        <f>'Raw Data'!CN531</f>
        <v>730</v>
      </c>
      <c r="DB531">
        <f>'Raw Data'!CO531</f>
        <v>221473</v>
      </c>
      <c r="DC531">
        <f>'Raw Data'!CP531</f>
        <v>4.9800000000000004</v>
      </c>
      <c r="DD531">
        <f>'Raw Data'!CQ531</f>
        <v>5.94</v>
      </c>
      <c r="DE531">
        <f>'Raw Data'!CR531</f>
        <v>221473</v>
      </c>
      <c r="DF531">
        <f>'Raw Data'!CS531</f>
        <v>0</v>
      </c>
      <c r="DG531">
        <f>'Raw Data'!CT531</f>
        <v>5091.7505229999997</v>
      </c>
      <c r="DH531">
        <f>'Raw Data'!CU531</f>
        <v>100</v>
      </c>
      <c r="DI531">
        <f>'Raw Data'!CV531</f>
        <v>19963</v>
      </c>
      <c r="DJ531">
        <f>'Raw Data'!CW531</f>
        <v>3.4818000000000002E-2</v>
      </c>
      <c r="DK531">
        <f>'Raw Data'!CX531</f>
        <v>0</v>
      </c>
      <c r="DL531">
        <f>'Raw Data'!CY531</f>
        <v>8.7100000000000003E-4</v>
      </c>
      <c r="DM531">
        <f>'Raw Data'!CZ531</f>
        <v>197</v>
      </c>
      <c r="DN531" t="str">
        <f>'Raw Data'!DA531</f>
        <v>111-0194</v>
      </c>
      <c r="DO531" t="str">
        <f>'Raw Data'!DB531</f>
        <v>5R : Rural Major Collector</v>
      </c>
      <c r="DP531" t="str">
        <f>'Raw Data'!DC531</f>
        <v>34.768001, -84.172512</v>
      </c>
      <c r="DQ531">
        <f>'Raw Data'!DD531</f>
        <v>-84.172511999999998</v>
      </c>
      <c r="DR531">
        <f>'Raw Data'!DE531</f>
        <v>34.768000999999998</v>
      </c>
      <c r="DS531">
        <f>'Raw Data'!DF531</f>
        <v>34.768000999999998</v>
      </c>
      <c r="DT531">
        <f>'Raw Data'!DG531</f>
        <v>-84.172511999999998</v>
      </c>
      <c r="DU531">
        <f>'Raw Data'!DH531</f>
        <v>2.3094E-2</v>
      </c>
      <c r="DV531">
        <f>'Raw Data'!DI531</f>
        <v>8.7100000000000003E-4</v>
      </c>
      <c r="DW531">
        <f>'Raw Data'!DJ531</f>
        <v>84</v>
      </c>
      <c r="DX531" s="11">
        <f t="shared" si="124"/>
        <v>713.33333333333337</v>
      </c>
      <c r="DY531" s="5">
        <f t="shared" si="125"/>
        <v>665</v>
      </c>
      <c r="DZ531" s="5">
        <f t="shared" si="118"/>
        <v>48.333333333333371</v>
      </c>
      <c r="EA531" s="5">
        <f t="shared" si="119"/>
        <v>7.2681704260651681E-2</v>
      </c>
      <c r="EB531" s="5">
        <f t="shared" si="120"/>
        <v>689.16666666666674</v>
      </c>
      <c r="EC531">
        <f>'Raw Data'!DK531</f>
        <v>690</v>
      </c>
      <c r="ED531">
        <f>'Raw Data'!DL531</f>
        <v>0</v>
      </c>
      <c r="EE531">
        <f>'Raw Data'!DM531</f>
        <v>710</v>
      </c>
      <c r="EF531">
        <f>'Raw Data'!DN531</f>
        <v>0</v>
      </c>
      <c r="EG531">
        <f>'Raw Data'!DO531</f>
        <v>740</v>
      </c>
      <c r="EH531">
        <f>'Raw Data'!DP531</f>
        <v>0</v>
      </c>
      <c r="EI531">
        <f>'Raw Data'!DQ531</f>
        <v>750</v>
      </c>
      <c r="EJ531">
        <f>'Raw Data'!DR531</f>
        <v>0</v>
      </c>
      <c r="EK531">
        <f>'Raw Data'!DS531</f>
        <v>730</v>
      </c>
      <c r="EL531">
        <f>'Raw Data'!DT531</f>
        <v>11.8</v>
      </c>
      <c r="EM531">
        <f>'Raw Data'!DU531</f>
        <v>690</v>
      </c>
      <c r="EN531">
        <f>'Raw Data'!DV531</f>
        <v>11.9</v>
      </c>
      <c r="EO531">
        <f>'Raw Data'!DW531</f>
        <v>620</v>
      </c>
      <c r="EP531">
        <f>'Raw Data'!DX531</f>
        <v>0</v>
      </c>
      <c r="EQ531">
        <f>'Raw Data'!DY531</f>
        <v>620</v>
      </c>
      <c r="ER531">
        <f>'Raw Data'!DZ531</f>
        <v>0</v>
      </c>
      <c r="ES531">
        <f>'Raw Data'!EA531</f>
        <v>620</v>
      </c>
      <c r="ET531">
        <f>'Raw Data'!EB531</f>
        <v>0</v>
      </c>
      <c r="EU531">
        <f>'Raw Data'!EC531</f>
        <v>630</v>
      </c>
      <c r="EV531">
        <f>'Raw Data'!ED531</f>
        <v>0</v>
      </c>
      <c r="EW531">
        <f>'Raw Data'!EE531</f>
        <v>0</v>
      </c>
    </row>
    <row r="532" spans="1:153" x14ac:dyDescent="0.3">
      <c r="A532">
        <f>'Raw Data'!A532</f>
        <v>530</v>
      </c>
      <c r="B532" t="str">
        <f>'Raw Data'!B532</f>
        <v>Point</v>
      </c>
      <c r="C532">
        <f>'Raw Data'!C532</f>
        <v>768</v>
      </c>
      <c r="D532">
        <f>'Raw Data'!D532</f>
        <v>457</v>
      </c>
      <c r="E532" t="str">
        <f>'Raw Data'!E532</f>
        <v>Point</v>
      </c>
      <c r="F532">
        <f>'Raw Data'!F532</f>
        <v>7676173</v>
      </c>
      <c r="G532" t="str">
        <f>'Raw Data'!G532</f>
        <v>Gsp Post 00</v>
      </c>
      <c r="H532" s="3">
        <f>'Raw Data'!H532</f>
        <v>44007</v>
      </c>
      <c r="L532">
        <f t="shared" si="112"/>
        <v>0</v>
      </c>
      <c r="M532" s="5">
        <f t="shared" si="113"/>
        <v>44007</v>
      </c>
      <c r="N532" s="5">
        <f t="shared" si="121"/>
        <v>2020</v>
      </c>
      <c r="O532" s="5" t="str" cm="1">
        <f t="array" ref="O532">_xlfn.IFS(N532&lt;=2016,"before treatment",N532=2017,"unknown",N532&gt;2017,"after treatment")</f>
        <v>after treatment</v>
      </c>
      <c r="P532" s="5">
        <f t="shared" si="114"/>
        <v>0</v>
      </c>
      <c r="Q532" s="5">
        <f t="shared" si="115"/>
        <v>1</v>
      </c>
      <c r="R532" t="str">
        <f>'Raw Data'!I532</f>
        <v>Fannin</v>
      </c>
      <c r="S532" t="str">
        <f>'Raw Data'!J532</f>
        <v>Morganton Hwy</v>
      </c>
      <c r="T532" t="str">
        <f>'Raw Data'!K532</f>
        <v>Sr 15140</v>
      </c>
      <c r="U532" t="str">
        <f>'Raw Data'!L532</f>
        <v>(O) No Injury</v>
      </c>
      <c r="V532">
        <f>'Raw Data'!M532</f>
        <v>0</v>
      </c>
      <c r="W532">
        <f>'Raw Data'!N532</f>
        <v>0</v>
      </c>
      <c r="X532">
        <f>'Raw Data'!O532</f>
        <v>0</v>
      </c>
      <c r="Y532" t="str">
        <f>'Raw Data'!P532</f>
        <v>Not a Collision with Motor Vehicle</v>
      </c>
      <c r="Z532" t="str">
        <f>'Raw Data'!Q532</f>
        <v>Off Roadway</v>
      </c>
      <c r="AA532" t="str">
        <f>'Raw Data'!R532</f>
        <v>Ditch</v>
      </c>
      <c r="AB532" t="str">
        <f>'Raw Data'!S532</f>
        <v>Ditch</v>
      </c>
      <c r="AC532" t="str">
        <f>'Raw Data'!T532</f>
        <v>(None)</v>
      </c>
      <c r="AD532">
        <f>'Raw Data'!U532</f>
        <v>1</v>
      </c>
      <c r="AE532" s="5" t="str">
        <f t="shared" si="122"/>
        <v>Yes</v>
      </c>
      <c r="AF532" t="str">
        <f>'Raw Data'!V532</f>
        <v>Negotiating a Curve</v>
      </c>
      <c r="AG532" s="5">
        <f t="shared" si="116"/>
        <v>0</v>
      </c>
      <c r="AH532" t="str">
        <f>'Raw Data'!W532</f>
        <v>South</v>
      </c>
      <c r="AI532" t="str">
        <f>'Raw Data'!X532</f>
        <v>Daylight</v>
      </c>
      <c r="AJ532" t="str">
        <f>'Raw Data'!Y532</f>
        <v>Dry</v>
      </c>
      <c r="AK532">
        <f>'Raw Data'!Z532</f>
        <v>20</v>
      </c>
      <c r="AL532" t="str">
        <f>'Raw Data'!AA532</f>
        <v>Lap and Shoulder Belt Used</v>
      </c>
      <c r="AM532" s="5">
        <f t="shared" si="117"/>
        <v>0</v>
      </c>
      <c r="AN532" t="str">
        <f>'Raw Data'!AB532</f>
        <v>Passenger Car</v>
      </c>
      <c r="AO532" t="str">
        <f>'Raw Data'!AC532</f>
        <v>1111006000I</v>
      </c>
      <c r="AP532">
        <f>'Raw Data'!AD532</f>
        <v>4.9495310000000003</v>
      </c>
      <c r="AQ532">
        <f>'Raw Data'!AE532</f>
        <v>34.765399000000002</v>
      </c>
      <c r="AR532">
        <f>'Raw Data'!AF532</f>
        <v>-84.148314999999997</v>
      </c>
      <c r="AS532">
        <f>'Raw Data'!AG532</f>
        <v>84</v>
      </c>
      <c r="AT532">
        <f>'Raw Data'!AH532</f>
        <v>132</v>
      </c>
      <c r="AU532">
        <f>'Raw Data'!AI532</f>
        <v>928</v>
      </c>
      <c r="AV532" t="str">
        <f>'Raw Data'!AJ532</f>
        <v>D6_0060_00_I</v>
      </c>
      <c r="AW532">
        <f>'Raw Data'!AK532</f>
        <v>31</v>
      </c>
      <c r="AX532">
        <f>'Raw Data'!AL532</f>
        <v>35</v>
      </c>
      <c r="AY532" t="str">
        <f>'Raw Data'!AM532</f>
        <v>simple</v>
      </c>
      <c r="AZ532">
        <f>'Raw Data'!AN532</f>
        <v>218.8</v>
      </c>
      <c r="BA532">
        <f>'Raw Data'!AO532</f>
        <v>70.7</v>
      </c>
      <c r="BB532">
        <f>'Raw Data'!AP532</f>
        <v>270.2</v>
      </c>
      <c r="BC532">
        <f>'Raw Data'!AQ532</f>
        <v>-84.148740000000004</v>
      </c>
      <c r="BD532">
        <f>'Raw Data'!AR532</f>
        <v>34.765385999999999</v>
      </c>
      <c r="BE532">
        <f>'Raw Data'!AS532</f>
        <v>-84.149540000000002</v>
      </c>
      <c r="BF532">
        <f>'Raw Data'!AT532</f>
        <v>34.765622</v>
      </c>
      <c r="BG532" t="str">
        <f>'Raw Data'!AU532</f>
        <v>1111006000I</v>
      </c>
      <c r="BH532">
        <f>'Raw Data'!AV532</f>
        <v>1</v>
      </c>
      <c r="BI532">
        <f>'Raw Data'!AW532</f>
        <v>111</v>
      </c>
      <c r="BJ532">
        <f>'Raw Data'!AX532</f>
        <v>60</v>
      </c>
      <c r="BK532">
        <f>'Raw Data'!AY532</f>
        <v>0</v>
      </c>
      <c r="BL532">
        <f>'Raw Data'!AZ532</f>
        <v>55</v>
      </c>
      <c r="BM532">
        <f>'Raw Data'!BA532</f>
        <v>8.0399999999999991</v>
      </c>
      <c r="BN532">
        <f>'Raw Data'!BB532</f>
        <v>7.94</v>
      </c>
      <c r="BO532">
        <f>'Raw Data'!BC532</f>
        <v>2259.8000000000002</v>
      </c>
      <c r="BP532">
        <f>'Raw Data'!BD532</f>
        <v>2255.1999999999998</v>
      </c>
      <c r="BQ532">
        <f>'Raw Data'!BE532</f>
        <v>2253.3000000000002</v>
      </c>
      <c r="BR532">
        <f>'Raw Data'!BF532</f>
        <v>45</v>
      </c>
      <c r="BS532">
        <f>'Raw Data'!BG532</f>
        <v>28.7</v>
      </c>
      <c r="BT532">
        <f>'Raw Data'!BH532</f>
        <v>16.3</v>
      </c>
      <c r="BU532">
        <f>'Raw Data'!BI532</f>
        <v>44152</v>
      </c>
      <c r="BV532" t="str">
        <f>'Raw Data'!BJ532</f>
        <v>ASV_10+</v>
      </c>
      <c r="BW532">
        <f>'Raw Data'!BK532</f>
        <v>8.7100000000000003E-4</v>
      </c>
      <c r="BX532">
        <f>'Raw Data'!BL532</f>
        <v>20410</v>
      </c>
      <c r="BY532">
        <f>'Raw Data'!BM532</f>
        <v>19916</v>
      </c>
      <c r="BZ532" t="str">
        <f>'Raw Data'!BN532</f>
        <v>1111006000I</v>
      </c>
      <c r="CA532" t="str">
        <f>'Raw Data'!BO532</f>
        <v>FANNIN</v>
      </c>
      <c r="CB532">
        <f>'Raw Data'!BP532</f>
        <v>1</v>
      </c>
      <c r="CC532">
        <f>'Raw Data'!BQ532</f>
        <v>6000</v>
      </c>
      <c r="CD532">
        <f>'Raw Data'!BR532</f>
        <v>6</v>
      </c>
      <c r="CE532">
        <f>'Raw Data'!BS532</f>
        <v>1</v>
      </c>
      <c r="CF532">
        <f>'Raw Data'!BT532</f>
        <v>2</v>
      </c>
      <c r="CG532">
        <f>'Raw Data'!BU532</f>
        <v>1</v>
      </c>
      <c r="CH532">
        <f>'Raw Data'!BV532</f>
        <v>1</v>
      </c>
      <c r="CI532">
        <f>'Raw Data'!BW532</f>
        <v>2</v>
      </c>
      <c r="CJ532">
        <f>'Raw Data'!BX532</f>
        <v>0</v>
      </c>
      <c r="CK532">
        <f>'Raw Data'!BY532</f>
        <v>5</v>
      </c>
      <c r="CL532" t="str">
        <f>'Raw Data'!BZ532</f>
        <v>N</v>
      </c>
      <c r="CM532">
        <f t="shared" si="123"/>
        <v>0</v>
      </c>
      <c r="CN532">
        <f>'Raw Data'!CA532</f>
        <v>111</v>
      </c>
      <c r="CO532">
        <f>'Raw Data'!CB532</f>
        <v>60</v>
      </c>
      <c r="CP532">
        <f>'Raw Data'!CC532</f>
        <v>0</v>
      </c>
      <c r="CQ532" t="str">
        <f>'Raw Data'!CD532</f>
        <v>Not Urban</v>
      </c>
      <c r="CR532" t="str">
        <f>'Raw Data'!CE532</f>
        <v>Not Urban</v>
      </c>
      <c r="CS532">
        <f>'Raw Data'!CF532</f>
        <v>0</v>
      </c>
      <c r="CT532">
        <f>'Raw Data'!CG532</f>
        <v>55</v>
      </c>
      <c r="CU532">
        <f>'Raw Data'!CH532</f>
        <v>730</v>
      </c>
      <c r="CV532" t="str">
        <f>'Raw Data'!CI532</f>
        <v xml:space="preserve"> </v>
      </c>
      <c r="CW532">
        <f>'Raw Data'!CJ532</f>
        <v>0</v>
      </c>
      <c r="CX532">
        <f>'Raw Data'!CK532</f>
        <v>0.96434699999999995</v>
      </c>
      <c r="CY532">
        <f>'Raw Data'!CL532</f>
        <v>9</v>
      </c>
      <c r="CZ532" t="str">
        <f>'Raw Data'!CM532</f>
        <v>State Mainline</v>
      </c>
      <c r="DA532">
        <f>'Raw Data'!CN532</f>
        <v>730</v>
      </c>
      <c r="DB532">
        <f>'Raw Data'!CO532</f>
        <v>221473</v>
      </c>
      <c r="DC532">
        <f>'Raw Data'!CP532</f>
        <v>4.9800000000000004</v>
      </c>
      <c r="DD532">
        <f>'Raw Data'!CQ532</f>
        <v>5.94</v>
      </c>
      <c r="DE532">
        <f>'Raw Data'!CR532</f>
        <v>221473</v>
      </c>
      <c r="DF532">
        <f>'Raw Data'!CS532</f>
        <v>0</v>
      </c>
      <c r="DG532">
        <f>'Raw Data'!CT532</f>
        <v>5091.7505229999997</v>
      </c>
      <c r="DH532">
        <f>'Raw Data'!CU532</f>
        <v>100</v>
      </c>
      <c r="DI532">
        <f>'Raw Data'!CV532</f>
        <v>19963</v>
      </c>
      <c r="DJ532">
        <f>'Raw Data'!CW532</f>
        <v>3.4818000000000002E-2</v>
      </c>
      <c r="DK532">
        <f>'Raw Data'!CX532</f>
        <v>0</v>
      </c>
      <c r="DL532">
        <f>'Raw Data'!CY532</f>
        <v>8.7100000000000003E-4</v>
      </c>
      <c r="DM532">
        <f>'Raw Data'!CZ532</f>
        <v>197</v>
      </c>
      <c r="DN532" t="str">
        <f>'Raw Data'!DA532</f>
        <v>111-0194</v>
      </c>
      <c r="DO532" t="str">
        <f>'Raw Data'!DB532</f>
        <v>5R : Rural Major Collector</v>
      </c>
      <c r="DP532" t="str">
        <f>'Raw Data'!DC532</f>
        <v>34.768001, -84.172512</v>
      </c>
      <c r="DQ532">
        <f>'Raw Data'!DD532</f>
        <v>-84.172511999999998</v>
      </c>
      <c r="DR532">
        <f>'Raw Data'!DE532</f>
        <v>34.768000999999998</v>
      </c>
      <c r="DS532">
        <f>'Raw Data'!DF532</f>
        <v>34.768000999999998</v>
      </c>
      <c r="DT532">
        <f>'Raw Data'!DG532</f>
        <v>-84.172511999999998</v>
      </c>
      <c r="DU532">
        <f>'Raw Data'!DH532</f>
        <v>2.3094E-2</v>
      </c>
      <c r="DV532">
        <f>'Raw Data'!DI532</f>
        <v>8.7100000000000003E-4</v>
      </c>
      <c r="DW532">
        <f>'Raw Data'!DJ532</f>
        <v>84</v>
      </c>
      <c r="DX532" s="11">
        <f t="shared" si="124"/>
        <v>713.33333333333337</v>
      </c>
      <c r="DY532" s="5">
        <f t="shared" si="125"/>
        <v>665</v>
      </c>
      <c r="DZ532" s="5">
        <f t="shared" si="118"/>
        <v>48.333333333333371</v>
      </c>
      <c r="EA532" s="5">
        <f t="shared" si="119"/>
        <v>7.2681704260651681E-2</v>
      </c>
      <c r="EB532" s="5">
        <f t="shared" si="120"/>
        <v>689.16666666666674</v>
      </c>
      <c r="EC532">
        <f>'Raw Data'!DK532</f>
        <v>690</v>
      </c>
      <c r="ED532">
        <f>'Raw Data'!DL532</f>
        <v>0</v>
      </c>
      <c r="EE532">
        <f>'Raw Data'!DM532</f>
        <v>710</v>
      </c>
      <c r="EF532">
        <f>'Raw Data'!DN532</f>
        <v>0</v>
      </c>
      <c r="EG532">
        <f>'Raw Data'!DO532</f>
        <v>740</v>
      </c>
      <c r="EH532">
        <f>'Raw Data'!DP532</f>
        <v>0</v>
      </c>
      <c r="EI532">
        <f>'Raw Data'!DQ532</f>
        <v>750</v>
      </c>
      <c r="EJ532">
        <f>'Raw Data'!DR532</f>
        <v>0</v>
      </c>
      <c r="EK532">
        <f>'Raw Data'!DS532</f>
        <v>730</v>
      </c>
      <c r="EL532">
        <f>'Raw Data'!DT532</f>
        <v>11.8</v>
      </c>
      <c r="EM532">
        <f>'Raw Data'!DU532</f>
        <v>690</v>
      </c>
      <c r="EN532">
        <f>'Raw Data'!DV532</f>
        <v>11.9</v>
      </c>
      <c r="EO532">
        <f>'Raw Data'!DW532</f>
        <v>620</v>
      </c>
      <c r="EP532">
        <f>'Raw Data'!DX532</f>
        <v>0</v>
      </c>
      <c r="EQ532">
        <f>'Raw Data'!DY532</f>
        <v>620</v>
      </c>
      <c r="ER532">
        <f>'Raw Data'!DZ532</f>
        <v>0</v>
      </c>
      <c r="ES532">
        <f>'Raw Data'!EA532</f>
        <v>620</v>
      </c>
      <c r="ET532">
        <f>'Raw Data'!EB532</f>
        <v>0</v>
      </c>
      <c r="EU532">
        <f>'Raw Data'!EC532</f>
        <v>630</v>
      </c>
      <c r="EV532">
        <f>'Raw Data'!ED532</f>
        <v>0</v>
      </c>
      <c r="EW532">
        <f>'Raw Data'!EE532</f>
        <v>4.26E-4</v>
      </c>
    </row>
    <row r="533" spans="1:153" x14ac:dyDescent="0.3">
      <c r="A533">
        <f>'Raw Data'!A533</f>
        <v>531</v>
      </c>
      <c r="B533" t="str">
        <f>'Raw Data'!B533</f>
        <v>Point</v>
      </c>
      <c r="C533">
        <f>'Raw Data'!C533</f>
        <v>789</v>
      </c>
      <c r="D533">
        <f>'Raw Data'!D533</f>
        <v>450</v>
      </c>
      <c r="E533" t="str">
        <f>'Raw Data'!E533</f>
        <v>Point</v>
      </c>
      <c r="F533">
        <f>'Raw Data'!F533</f>
        <v>7739338</v>
      </c>
      <c r="G533" t="str">
        <f>'Raw Data'!G533</f>
        <v>Gsp Post 00</v>
      </c>
      <c r="H533" s="3">
        <f>'Raw Data'!H533</f>
        <v>44053</v>
      </c>
      <c r="L533">
        <f t="shared" si="112"/>
        <v>0</v>
      </c>
      <c r="M533" s="5">
        <f t="shared" si="113"/>
        <v>44053</v>
      </c>
      <c r="N533" s="5">
        <f t="shared" si="121"/>
        <v>2020</v>
      </c>
      <c r="O533" s="5" t="str" cm="1">
        <f t="array" ref="O533">_xlfn.IFS(N533&lt;=2016,"before treatment",N533=2017,"unknown",N533&gt;2017,"after treatment")</f>
        <v>after treatment</v>
      </c>
      <c r="P533" s="5">
        <f t="shared" si="114"/>
        <v>0</v>
      </c>
      <c r="Q533" s="5">
        <f t="shared" si="115"/>
        <v>1</v>
      </c>
      <c r="R533" t="str">
        <f>'Raw Data'!I533</f>
        <v>Fannin</v>
      </c>
      <c r="S533" t="str">
        <f>'Raw Data'!J533</f>
        <v>["Dial Rd","Morganton Hwy","Morganton Hwy"]</v>
      </c>
      <c r="T533" t="str">
        <f>'Raw Data'!K533</f>
        <v>Dial Rd</v>
      </c>
      <c r="U533" t="str">
        <f>'Raw Data'!L533</f>
        <v>(C) Possible Injury / Complaint</v>
      </c>
      <c r="V533">
        <f>'Raw Data'!M533</f>
        <v>0</v>
      </c>
      <c r="W533">
        <f>'Raw Data'!N533</f>
        <v>0</v>
      </c>
      <c r="X533">
        <f>'Raw Data'!O533</f>
        <v>0</v>
      </c>
      <c r="Y533" t="str">
        <f>'Raw Data'!P533</f>
        <v>Angle (Other)</v>
      </c>
      <c r="Z533" t="str">
        <f>'Raw Data'!Q533</f>
        <v>On Roadway - Roadway Intersection</v>
      </c>
      <c r="AA533" t="str">
        <f>'Raw Data'!R533</f>
        <v>["Motor Vehicle in Motion","Motor Vehicle in Motion"]</v>
      </c>
      <c r="AB533" t="str">
        <f>'Raw Data'!S533</f>
        <v>["Motor Vehicle in Motion","Motor Vehicle in Motion"]</v>
      </c>
      <c r="AC533" t="str">
        <f>'Raw Data'!T533</f>
        <v>(None)</v>
      </c>
      <c r="AD533">
        <f>'Raw Data'!U533</f>
        <v>2</v>
      </c>
      <c r="AE533" s="5" t="str">
        <f t="shared" si="122"/>
        <v>No</v>
      </c>
      <c r="AF533" t="str">
        <f>'Raw Data'!V533</f>
        <v>["Turning Left","Turning Left"]</v>
      </c>
      <c r="AG533" s="5">
        <f t="shared" si="116"/>
        <v>1</v>
      </c>
      <c r="AH533" t="str">
        <f>'Raw Data'!W533</f>
        <v>["East","North"]</v>
      </c>
      <c r="AI533" t="str">
        <f>'Raw Data'!X533</f>
        <v>Daylight</v>
      </c>
      <c r="AJ533" t="str">
        <f>'Raw Data'!Y533</f>
        <v>Dry</v>
      </c>
      <c r="AK533">
        <f>'Raw Data'!Z533</f>
        <v>0</v>
      </c>
      <c r="AL533" t="str">
        <f>'Raw Data'!AA533</f>
        <v>["Lap and Shoulder Belt Used","Lap and Shoulder Belt Used"]</v>
      </c>
      <c r="AM533" s="5">
        <f t="shared" si="117"/>
        <v>0</v>
      </c>
      <c r="AN533" t="str">
        <f>'Raw Data'!AB533</f>
        <v>["Passenger Car","Pickup Truck"]</v>
      </c>
      <c r="AO533" t="str">
        <f>'Raw Data'!AC533</f>
        <v>1111006000I</v>
      </c>
      <c r="AP533">
        <f>'Raw Data'!AD533</f>
        <v>7.45</v>
      </c>
      <c r="AQ533">
        <f>'Raw Data'!AE533</f>
        <v>34.771118999999999</v>
      </c>
      <c r="AR533">
        <f>'Raw Data'!AF533</f>
        <v>-84.184899999999999</v>
      </c>
      <c r="AS533">
        <f>'Raw Data'!AG533</f>
        <v>91</v>
      </c>
      <c r="AT533">
        <f>'Raw Data'!AH533</f>
        <v>150</v>
      </c>
      <c r="AU533">
        <f>'Raw Data'!AI533</f>
        <v>945</v>
      </c>
      <c r="AV533" t="str">
        <f>'Raw Data'!AJ533</f>
        <v>D6_0060_00_I</v>
      </c>
      <c r="AW533">
        <f>'Raw Data'!AK533</f>
        <v>47</v>
      </c>
      <c r="AX533">
        <f>'Raw Data'!AL533</f>
        <v>52</v>
      </c>
      <c r="AY533" t="str">
        <f>'Raw Data'!AM533</f>
        <v>simple</v>
      </c>
      <c r="AZ533">
        <f>'Raw Data'!AN533</f>
        <v>201.3</v>
      </c>
      <c r="BA533">
        <f>'Raw Data'!AO533</f>
        <v>115.3</v>
      </c>
      <c r="BB533">
        <f>'Raw Data'!AP533</f>
        <v>405.7</v>
      </c>
      <c r="BC533">
        <f>'Raw Data'!AQ533</f>
        <v>-84.184188000000006</v>
      </c>
      <c r="BD533">
        <f>'Raw Data'!AR533</f>
        <v>34.771110999999998</v>
      </c>
      <c r="BE533">
        <f>'Raw Data'!AS533</f>
        <v>-84.185225000000003</v>
      </c>
      <c r="BF533">
        <f>'Raw Data'!AT533</f>
        <v>34.771526999999999</v>
      </c>
      <c r="BG533" t="str">
        <f>'Raw Data'!AU533</f>
        <v>1111006000I</v>
      </c>
      <c r="BH533">
        <f>'Raw Data'!AV533</f>
        <v>1</v>
      </c>
      <c r="BI533">
        <f>'Raw Data'!AW533</f>
        <v>111</v>
      </c>
      <c r="BJ533">
        <f>'Raw Data'!AX533</f>
        <v>60</v>
      </c>
      <c r="BK533">
        <f>'Raw Data'!AY533</f>
        <v>0</v>
      </c>
      <c r="BL533">
        <f>'Raw Data'!AZ533</f>
        <v>45</v>
      </c>
      <c r="BM533">
        <f>'Raw Data'!BA533</f>
        <v>9.8699999999999992</v>
      </c>
      <c r="BN533">
        <f>'Raw Data'!BB533</f>
        <v>9.33</v>
      </c>
      <c r="BO533">
        <f>'Raw Data'!BC533</f>
        <v>2001</v>
      </c>
      <c r="BP533">
        <f>'Raw Data'!BD533</f>
        <v>1996.4</v>
      </c>
      <c r="BQ533">
        <f>'Raw Data'!BE533</f>
        <v>2009.2</v>
      </c>
      <c r="BR533">
        <f>'Raw Data'!BF533</f>
        <v>35</v>
      </c>
      <c r="BS533">
        <f>'Raw Data'!BG533</f>
        <v>25.2</v>
      </c>
      <c r="BT533">
        <f>'Raw Data'!BH533</f>
        <v>9.8000000000000007</v>
      </c>
      <c r="BU533">
        <f>'Raw Data'!BI533</f>
        <v>43606</v>
      </c>
      <c r="BV533" t="str">
        <f>'Raw Data'!BJ533</f>
        <v>NONE</v>
      </c>
      <c r="BW533">
        <f>'Raw Data'!BK533</f>
        <v>1.2700000000000001E-3</v>
      </c>
      <c r="BX533">
        <f>'Raw Data'!BL533</f>
        <v>20429</v>
      </c>
      <c r="BY533">
        <f>'Raw Data'!BM533</f>
        <v>19935</v>
      </c>
      <c r="BZ533" t="str">
        <f>'Raw Data'!BN533</f>
        <v>1111006000I</v>
      </c>
      <c r="CA533" t="str">
        <f>'Raw Data'!BO533</f>
        <v>FANNIN</v>
      </c>
      <c r="CB533">
        <f>'Raw Data'!BP533</f>
        <v>1</v>
      </c>
      <c r="CC533">
        <f>'Raw Data'!BQ533</f>
        <v>6000</v>
      </c>
      <c r="CD533">
        <f>'Raw Data'!BR533</f>
        <v>6</v>
      </c>
      <c r="CE533">
        <f>'Raw Data'!BS533</f>
        <v>1</v>
      </c>
      <c r="CF533">
        <f>'Raw Data'!BT533</f>
        <v>2</v>
      </c>
      <c r="CG533">
        <f>'Raw Data'!BU533</f>
        <v>1</v>
      </c>
      <c r="CH533">
        <f>'Raw Data'!BV533</f>
        <v>1</v>
      </c>
      <c r="CI533">
        <f>'Raw Data'!BW533</f>
        <v>2</v>
      </c>
      <c r="CJ533">
        <f>'Raw Data'!BX533</f>
        <v>0</v>
      </c>
      <c r="CK533">
        <f>'Raw Data'!BY533</f>
        <v>5</v>
      </c>
      <c r="CL533" t="str">
        <f>'Raw Data'!BZ533</f>
        <v>N</v>
      </c>
      <c r="CM533">
        <f t="shared" si="123"/>
        <v>0</v>
      </c>
      <c r="CN533">
        <f>'Raw Data'!CA533</f>
        <v>111</v>
      </c>
      <c r="CO533">
        <f>'Raw Data'!CB533</f>
        <v>60</v>
      </c>
      <c r="CP533">
        <f>'Raw Data'!CC533</f>
        <v>0</v>
      </c>
      <c r="CQ533" t="str">
        <f>'Raw Data'!CD533</f>
        <v>Not Urban</v>
      </c>
      <c r="CR533" t="str">
        <f>'Raw Data'!CE533</f>
        <v>Not Urban</v>
      </c>
      <c r="CS533">
        <f>'Raw Data'!CF533</f>
        <v>0</v>
      </c>
      <c r="CT533">
        <f>'Raw Data'!CG533</f>
        <v>45</v>
      </c>
      <c r="CU533">
        <f>'Raw Data'!CH533</f>
        <v>620</v>
      </c>
      <c r="CV533" t="str">
        <f>'Raw Data'!CI533</f>
        <v xml:space="preserve"> </v>
      </c>
      <c r="CW533">
        <f>'Raw Data'!CJ533</f>
        <v>0</v>
      </c>
      <c r="CX533">
        <f>'Raw Data'!CK533</f>
        <v>2.0322249999999999</v>
      </c>
      <c r="CY533">
        <f>'Raw Data'!CL533</f>
        <v>9</v>
      </c>
      <c r="CZ533" t="str">
        <f>'Raw Data'!CM533</f>
        <v>State Mainline</v>
      </c>
      <c r="DA533">
        <f>'Raw Data'!CN533</f>
        <v>620</v>
      </c>
      <c r="DB533">
        <f>'Raw Data'!CO533</f>
        <v>221492</v>
      </c>
      <c r="DC533">
        <f>'Raw Data'!CP533</f>
        <v>7.45</v>
      </c>
      <c r="DD533">
        <f>'Raw Data'!CQ533</f>
        <v>9.48</v>
      </c>
      <c r="DE533">
        <f>'Raw Data'!CR533</f>
        <v>221492</v>
      </c>
      <c r="DF533">
        <f>'Raw Data'!CS533</f>
        <v>0</v>
      </c>
      <c r="DG533">
        <f>'Raw Data'!CT533</f>
        <v>10730.148147</v>
      </c>
      <c r="DH533">
        <f>'Raw Data'!CU533</f>
        <v>100</v>
      </c>
      <c r="DI533">
        <f>'Raw Data'!CV533</f>
        <v>19982</v>
      </c>
      <c r="DJ533">
        <f>'Raw Data'!CW533</f>
        <v>6.1624999999999999E-2</v>
      </c>
      <c r="DK533">
        <f>'Raw Data'!CX533</f>
        <v>0</v>
      </c>
      <c r="DL533">
        <f>'Raw Data'!CY533</f>
        <v>1.2700000000000001E-3</v>
      </c>
      <c r="DM533">
        <f>'Raw Data'!CZ533</f>
        <v>197</v>
      </c>
      <c r="DN533" t="str">
        <f>'Raw Data'!DA533</f>
        <v>111-0194</v>
      </c>
      <c r="DO533" t="str">
        <f>'Raw Data'!DB533</f>
        <v>5R : Rural Major Collector</v>
      </c>
      <c r="DP533" t="str">
        <f>'Raw Data'!DC533</f>
        <v>34.768001, -84.172512</v>
      </c>
      <c r="DQ533">
        <f>'Raw Data'!DD533</f>
        <v>-84.172511999999998</v>
      </c>
      <c r="DR533">
        <f>'Raw Data'!DE533</f>
        <v>34.768000999999998</v>
      </c>
      <c r="DS533">
        <f>'Raw Data'!DF533</f>
        <v>34.768000999999998</v>
      </c>
      <c r="DT533">
        <f>'Raw Data'!DG533</f>
        <v>-84.172511999999998</v>
      </c>
      <c r="DU533">
        <f>'Raw Data'!DH533</f>
        <v>1.2083999999999999E-2</v>
      </c>
      <c r="DV533">
        <f>'Raw Data'!DI533</f>
        <v>1.2700000000000001E-3</v>
      </c>
      <c r="DW533">
        <f>'Raw Data'!DJ533</f>
        <v>91</v>
      </c>
      <c r="DX533" s="11">
        <f t="shared" si="124"/>
        <v>1940</v>
      </c>
      <c r="DY533" s="5">
        <f t="shared" si="125"/>
        <v>1805</v>
      </c>
      <c r="DZ533" s="5">
        <f t="shared" si="118"/>
        <v>135</v>
      </c>
      <c r="EA533" s="5">
        <f t="shared" si="119"/>
        <v>7.4792243767313013E-2</v>
      </c>
      <c r="EB533" s="5">
        <f t="shared" si="120"/>
        <v>1872.5</v>
      </c>
      <c r="EC533">
        <f>'Raw Data'!DK533</f>
        <v>1880</v>
      </c>
      <c r="ED533">
        <f>'Raw Data'!DL533</f>
        <v>0</v>
      </c>
      <c r="EE533">
        <f>'Raw Data'!DM533</f>
        <v>1960</v>
      </c>
      <c r="EF533">
        <f>'Raw Data'!DN533</f>
        <v>0</v>
      </c>
      <c r="EG533">
        <f>'Raw Data'!DO533</f>
        <v>1980</v>
      </c>
      <c r="EH533">
        <f>'Raw Data'!DP533</f>
        <v>0</v>
      </c>
      <c r="EI533">
        <f>'Raw Data'!DQ533</f>
        <v>2010</v>
      </c>
      <c r="EJ533">
        <f>'Raw Data'!DR533</f>
        <v>0</v>
      </c>
      <c r="EK533">
        <f>'Raw Data'!DS533</f>
        <v>1950</v>
      </c>
      <c r="EL533">
        <f>'Raw Data'!DT533</f>
        <v>6.7</v>
      </c>
      <c r="EM533">
        <f>'Raw Data'!DU533</f>
        <v>1850</v>
      </c>
      <c r="EN533">
        <f>'Raw Data'!DV533</f>
        <v>6.7</v>
      </c>
      <c r="EO533">
        <f>'Raw Data'!DW533</f>
        <v>1710</v>
      </c>
      <c r="EP533">
        <f>'Raw Data'!DX533</f>
        <v>6.7</v>
      </c>
      <c r="EQ533">
        <f>'Raw Data'!DY533</f>
        <v>1710</v>
      </c>
      <c r="ER533">
        <f>'Raw Data'!DZ533</f>
        <v>6.7</v>
      </c>
      <c r="ES533">
        <f>'Raw Data'!EA533</f>
        <v>1720</v>
      </c>
      <c r="ET533">
        <f>'Raw Data'!EB533</f>
        <v>6.7</v>
      </c>
      <c r="EU533">
        <f>'Raw Data'!EC533</f>
        <v>1750</v>
      </c>
      <c r="EV533">
        <f>'Raw Data'!ED533</f>
        <v>6.7</v>
      </c>
      <c r="EW533">
        <f>'Raw Data'!EE533</f>
        <v>9.9999999999999995E-7</v>
      </c>
    </row>
    <row r="534" spans="1:153" x14ac:dyDescent="0.3">
      <c r="A534">
        <f>'Raw Data'!A534</f>
        <v>532</v>
      </c>
      <c r="B534" t="str">
        <f>'Raw Data'!B534</f>
        <v>Point</v>
      </c>
      <c r="C534">
        <f>'Raw Data'!C534</f>
        <v>516</v>
      </c>
      <c r="D534">
        <f>'Raw Data'!D534</f>
        <v>710</v>
      </c>
      <c r="E534" t="str">
        <f>'Raw Data'!E534</f>
        <v>Point</v>
      </c>
      <c r="F534">
        <f>'Raw Data'!F534</f>
        <v>5268125</v>
      </c>
      <c r="G534" t="str">
        <f>'Raw Data'!G534</f>
        <v>Gsp Post 00</v>
      </c>
      <c r="H534" s="3">
        <f>'Raw Data'!H534</f>
        <v>42120</v>
      </c>
      <c r="L534">
        <f t="shared" si="112"/>
        <v>0</v>
      </c>
      <c r="M534" s="5">
        <f t="shared" si="113"/>
        <v>42120</v>
      </c>
      <c r="N534" s="5">
        <f t="shared" si="121"/>
        <v>2015</v>
      </c>
      <c r="O534" s="5" t="str" cm="1">
        <f t="array" ref="O534">_xlfn.IFS(N534&lt;=2016,"before treatment",N534=2017,"unknown",N534&gt;2017,"after treatment")</f>
        <v>before treatment</v>
      </c>
      <c r="P534" s="5">
        <f t="shared" si="114"/>
        <v>1</v>
      </c>
      <c r="Q534" s="5">
        <f t="shared" si="115"/>
        <v>0</v>
      </c>
      <c r="R534" t="str">
        <f>'Raw Data'!I534</f>
        <v>Fannin</v>
      </c>
      <c r="S534" t="str">
        <f>'Raw Data'!J534</f>
        <v>Morganton Hwy</v>
      </c>
      <c r="T534" t="str">
        <f>'Raw Data'!K534</f>
        <v>(none)</v>
      </c>
      <c r="U534" t="str">
        <f>'Raw Data'!L534</f>
        <v>(O) No Injury</v>
      </c>
      <c r="V534">
        <f>'Raw Data'!M534</f>
        <v>0</v>
      </c>
      <c r="W534">
        <f>'Raw Data'!N534</f>
        <v>0</v>
      </c>
      <c r="X534">
        <f>'Raw Data'!O534</f>
        <v>0</v>
      </c>
      <c r="Y534" t="str">
        <f>'Raw Data'!P534</f>
        <v>Angle (Other)</v>
      </c>
      <c r="Z534" t="str">
        <f>'Raw Data'!Q534</f>
        <v>On Roadway - Non-Intersection</v>
      </c>
      <c r="AA534" t="str">
        <f>'Raw Data'!R534</f>
        <v>["Motor Vehicle in Motion","Motor Vehicle in Motion"]</v>
      </c>
      <c r="AB534" t="str">
        <f>'Raw Data'!S534</f>
        <v>["Motor Vehicle in Motion","Motor Vehicle in Motion"]</v>
      </c>
      <c r="AC534" t="str">
        <f>'Raw Data'!T534</f>
        <v>["Failure to Yield","No Contributing Factors"]</v>
      </c>
      <c r="AD534">
        <f>'Raw Data'!U534</f>
        <v>2</v>
      </c>
      <c r="AE534" s="5" t="str">
        <f t="shared" si="122"/>
        <v>No</v>
      </c>
      <c r="AF534" t="str">
        <f>'Raw Data'!V534</f>
        <v>["Changing Lanes","Straight"]</v>
      </c>
      <c r="AG534" s="5">
        <f t="shared" si="116"/>
        <v>0</v>
      </c>
      <c r="AH534" t="str">
        <f>'Raw Data'!W534</f>
        <v>["North","North"]</v>
      </c>
      <c r="AI534" t="str">
        <f>'Raw Data'!X534</f>
        <v>Daylight</v>
      </c>
      <c r="AJ534" t="str">
        <f>'Raw Data'!Y534</f>
        <v>Dry</v>
      </c>
      <c r="AK534">
        <f>'Raw Data'!Z534</f>
        <v>0</v>
      </c>
      <c r="AL534" t="str">
        <f>'Raw Data'!AA534</f>
        <v>["None Used","Unknown"]</v>
      </c>
      <c r="AM534" s="5">
        <f t="shared" si="117"/>
        <v>1</v>
      </c>
      <c r="AN534" t="str">
        <f>'Raw Data'!AB534</f>
        <v>["Motorcycle","Other"]</v>
      </c>
      <c r="AO534" t="str">
        <f>'Raw Data'!AC534</f>
        <v>1111006000I</v>
      </c>
      <c r="AP534">
        <f>'Raw Data'!AD534</f>
        <v>7.6040000000000001</v>
      </c>
      <c r="AQ534">
        <f>'Raw Data'!AE534</f>
        <v>34.773192999999999</v>
      </c>
      <c r="AR534">
        <f>'Raw Data'!AF534</f>
        <v>-84.185603</v>
      </c>
      <c r="AS534">
        <f>'Raw Data'!AG534</f>
        <v>92</v>
      </c>
      <c r="AT534">
        <f>'Raw Data'!AH534</f>
        <v>151</v>
      </c>
      <c r="AU534">
        <f>'Raw Data'!AI534</f>
        <v>946</v>
      </c>
      <c r="AV534" t="str">
        <f>'Raw Data'!AJ534</f>
        <v>D6_0060_00_I</v>
      </c>
      <c r="AW534">
        <f>'Raw Data'!AK534</f>
        <v>48</v>
      </c>
      <c r="AX534">
        <f>'Raw Data'!AL534</f>
        <v>53</v>
      </c>
      <c r="AY534" t="str">
        <f>'Raw Data'!AM534</f>
        <v>simple</v>
      </c>
      <c r="AZ534">
        <f>'Raw Data'!AN534</f>
        <v>580.4</v>
      </c>
      <c r="BA534">
        <f>'Raw Data'!AO534</f>
        <v>38.5</v>
      </c>
      <c r="BB534">
        <f>'Raw Data'!AP534</f>
        <v>390.2</v>
      </c>
      <c r="BC534">
        <f>'Raw Data'!AQ534</f>
        <v>-84.185393000000005</v>
      </c>
      <c r="BD534">
        <f>'Raw Data'!AR534</f>
        <v>34.771827000000002</v>
      </c>
      <c r="BE534">
        <f>'Raw Data'!AS534</f>
        <v>-84.185614999999999</v>
      </c>
      <c r="BF534">
        <f>'Raw Data'!AT534</f>
        <v>34.772863999999998</v>
      </c>
      <c r="BG534" t="str">
        <f>'Raw Data'!AU534</f>
        <v>1111006000I</v>
      </c>
      <c r="BH534">
        <f>'Raw Data'!AV534</f>
        <v>1</v>
      </c>
      <c r="BI534">
        <f>'Raw Data'!AW534</f>
        <v>111</v>
      </c>
      <c r="BJ534">
        <f>'Raw Data'!AX534</f>
        <v>60</v>
      </c>
      <c r="BK534">
        <f>'Raw Data'!AY534</f>
        <v>0</v>
      </c>
      <c r="BL534">
        <f>'Raw Data'!AZ534</f>
        <v>45</v>
      </c>
      <c r="BM534">
        <f>'Raw Data'!BA534</f>
        <v>7.94</v>
      </c>
      <c r="BN534">
        <f>'Raw Data'!BB534</f>
        <v>7.86</v>
      </c>
      <c r="BO534">
        <f>'Raw Data'!BC534</f>
        <v>1982.9</v>
      </c>
      <c r="BP534">
        <f>'Raw Data'!BD534</f>
        <v>1987.5</v>
      </c>
      <c r="BQ534">
        <f>'Raw Data'!BE534</f>
        <v>1996.7</v>
      </c>
      <c r="BR534">
        <f>'Raw Data'!BF534</f>
        <v>45</v>
      </c>
      <c r="BS534">
        <f>'Raw Data'!BG534</f>
        <v>50.1</v>
      </c>
      <c r="BT534">
        <f>'Raw Data'!BH534</f>
        <v>0</v>
      </c>
      <c r="BU534">
        <f>'Raw Data'!BI534</f>
        <v>44152</v>
      </c>
      <c r="BV534" t="str">
        <f>'Raw Data'!BJ534</f>
        <v>NONE</v>
      </c>
      <c r="BW534">
        <f>'Raw Data'!BK534</f>
        <v>1.088E-3</v>
      </c>
      <c r="BX534">
        <f>'Raw Data'!BL534</f>
        <v>20429</v>
      </c>
      <c r="BY534">
        <f>'Raw Data'!BM534</f>
        <v>19935</v>
      </c>
      <c r="BZ534" t="str">
        <f>'Raw Data'!BN534</f>
        <v>1111006000I</v>
      </c>
      <c r="CA534" t="str">
        <f>'Raw Data'!BO534</f>
        <v>FANNIN</v>
      </c>
      <c r="CB534">
        <f>'Raw Data'!BP534</f>
        <v>1</v>
      </c>
      <c r="CC534">
        <f>'Raw Data'!BQ534</f>
        <v>6000</v>
      </c>
      <c r="CD534">
        <f>'Raw Data'!BR534</f>
        <v>6</v>
      </c>
      <c r="CE534">
        <f>'Raw Data'!BS534</f>
        <v>1</v>
      </c>
      <c r="CF534">
        <f>'Raw Data'!BT534</f>
        <v>2</v>
      </c>
      <c r="CG534">
        <f>'Raw Data'!BU534</f>
        <v>1</v>
      </c>
      <c r="CH534">
        <f>'Raw Data'!BV534</f>
        <v>1</v>
      </c>
      <c r="CI534">
        <f>'Raw Data'!BW534</f>
        <v>2</v>
      </c>
      <c r="CJ534">
        <f>'Raw Data'!BX534</f>
        <v>0</v>
      </c>
      <c r="CK534">
        <f>'Raw Data'!BY534</f>
        <v>5</v>
      </c>
      <c r="CL534" t="str">
        <f>'Raw Data'!BZ534</f>
        <v>N</v>
      </c>
      <c r="CM534">
        <f t="shared" si="123"/>
        <v>0</v>
      </c>
      <c r="CN534">
        <f>'Raw Data'!CA534</f>
        <v>111</v>
      </c>
      <c r="CO534">
        <f>'Raw Data'!CB534</f>
        <v>60</v>
      </c>
      <c r="CP534">
        <f>'Raw Data'!CC534</f>
        <v>0</v>
      </c>
      <c r="CQ534" t="str">
        <f>'Raw Data'!CD534</f>
        <v>Not Urban</v>
      </c>
      <c r="CR534" t="str">
        <f>'Raw Data'!CE534</f>
        <v>Not Urban</v>
      </c>
      <c r="CS534">
        <f>'Raw Data'!CF534</f>
        <v>0</v>
      </c>
      <c r="CT534">
        <f>'Raw Data'!CG534</f>
        <v>45</v>
      </c>
      <c r="CU534">
        <f>'Raw Data'!CH534</f>
        <v>620</v>
      </c>
      <c r="CV534" t="str">
        <f>'Raw Data'!CI534</f>
        <v xml:space="preserve"> </v>
      </c>
      <c r="CW534">
        <f>'Raw Data'!CJ534</f>
        <v>0</v>
      </c>
      <c r="CX534">
        <f>'Raw Data'!CK534</f>
        <v>2.0322249999999999</v>
      </c>
      <c r="CY534">
        <f>'Raw Data'!CL534</f>
        <v>9</v>
      </c>
      <c r="CZ534" t="str">
        <f>'Raw Data'!CM534</f>
        <v>State Mainline</v>
      </c>
      <c r="DA534">
        <f>'Raw Data'!CN534</f>
        <v>620</v>
      </c>
      <c r="DB534">
        <f>'Raw Data'!CO534</f>
        <v>221492</v>
      </c>
      <c r="DC534">
        <f>'Raw Data'!CP534</f>
        <v>7.45</v>
      </c>
      <c r="DD534">
        <f>'Raw Data'!CQ534</f>
        <v>9.48</v>
      </c>
      <c r="DE534">
        <f>'Raw Data'!CR534</f>
        <v>221492</v>
      </c>
      <c r="DF534">
        <f>'Raw Data'!CS534</f>
        <v>0</v>
      </c>
      <c r="DG534">
        <f>'Raw Data'!CT534</f>
        <v>10730.148147</v>
      </c>
      <c r="DH534">
        <f>'Raw Data'!CU534</f>
        <v>100</v>
      </c>
      <c r="DI534">
        <f>'Raw Data'!CV534</f>
        <v>19982</v>
      </c>
      <c r="DJ534">
        <f>'Raw Data'!CW534</f>
        <v>6.1624999999999999E-2</v>
      </c>
      <c r="DK534">
        <f>'Raw Data'!CX534</f>
        <v>0</v>
      </c>
      <c r="DL534">
        <f>'Raw Data'!CY534</f>
        <v>1.088E-3</v>
      </c>
      <c r="DM534">
        <f>'Raw Data'!CZ534</f>
        <v>197</v>
      </c>
      <c r="DN534" t="str">
        <f>'Raw Data'!DA534</f>
        <v>111-0194</v>
      </c>
      <c r="DO534" t="str">
        <f>'Raw Data'!DB534</f>
        <v>5R : Rural Major Collector</v>
      </c>
      <c r="DP534" t="str">
        <f>'Raw Data'!DC534</f>
        <v>34.768001, -84.172512</v>
      </c>
      <c r="DQ534">
        <f>'Raw Data'!DD534</f>
        <v>-84.172511999999998</v>
      </c>
      <c r="DR534">
        <f>'Raw Data'!DE534</f>
        <v>34.768000999999998</v>
      </c>
      <c r="DS534">
        <f>'Raw Data'!DF534</f>
        <v>34.768000999999998</v>
      </c>
      <c r="DT534">
        <f>'Raw Data'!DG534</f>
        <v>-84.172511999999998</v>
      </c>
      <c r="DU534">
        <f>'Raw Data'!DH534</f>
        <v>1.3439E-2</v>
      </c>
      <c r="DV534">
        <f>'Raw Data'!DI534</f>
        <v>1.088E-3</v>
      </c>
      <c r="DW534">
        <f>'Raw Data'!DJ534</f>
        <v>92</v>
      </c>
      <c r="DX534" s="11">
        <f t="shared" si="124"/>
        <v>1940</v>
      </c>
      <c r="DY534" s="5">
        <f t="shared" si="125"/>
        <v>1805</v>
      </c>
      <c r="DZ534" s="5">
        <f t="shared" si="118"/>
        <v>135</v>
      </c>
      <c r="EA534" s="5">
        <f t="shared" si="119"/>
        <v>7.4792243767313013E-2</v>
      </c>
      <c r="EB534" s="5">
        <f t="shared" si="120"/>
        <v>1872.5</v>
      </c>
      <c r="EC534">
        <f>'Raw Data'!DK534</f>
        <v>1880</v>
      </c>
      <c r="ED534">
        <f>'Raw Data'!DL534</f>
        <v>0</v>
      </c>
      <c r="EE534">
        <f>'Raw Data'!DM534</f>
        <v>1960</v>
      </c>
      <c r="EF534">
        <f>'Raw Data'!DN534</f>
        <v>0</v>
      </c>
      <c r="EG534">
        <f>'Raw Data'!DO534</f>
        <v>1980</v>
      </c>
      <c r="EH534">
        <f>'Raw Data'!DP534</f>
        <v>0</v>
      </c>
      <c r="EI534">
        <f>'Raw Data'!DQ534</f>
        <v>2010</v>
      </c>
      <c r="EJ534">
        <f>'Raw Data'!DR534</f>
        <v>0</v>
      </c>
      <c r="EK534">
        <f>'Raw Data'!DS534</f>
        <v>1950</v>
      </c>
      <c r="EL534">
        <f>'Raw Data'!DT534</f>
        <v>6.7</v>
      </c>
      <c r="EM534">
        <f>'Raw Data'!DU534</f>
        <v>1850</v>
      </c>
      <c r="EN534">
        <f>'Raw Data'!DV534</f>
        <v>6.7</v>
      </c>
      <c r="EO534">
        <f>'Raw Data'!DW534</f>
        <v>1710</v>
      </c>
      <c r="EP534">
        <f>'Raw Data'!DX534</f>
        <v>6.7</v>
      </c>
      <c r="EQ534">
        <f>'Raw Data'!DY534</f>
        <v>1710</v>
      </c>
      <c r="ER534">
        <f>'Raw Data'!DZ534</f>
        <v>6.7</v>
      </c>
      <c r="ES534">
        <f>'Raw Data'!EA534</f>
        <v>1720</v>
      </c>
      <c r="ET534">
        <f>'Raw Data'!EB534</f>
        <v>6.7</v>
      </c>
      <c r="EU534">
        <f>'Raw Data'!EC534</f>
        <v>1750</v>
      </c>
      <c r="EV534">
        <f>'Raw Data'!ED534</f>
        <v>6.7</v>
      </c>
      <c r="EW534">
        <f>'Raw Data'!EE534</f>
        <v>3.28E-4</v>
      </c>
    </row>
    <row r="535" spans="1:153" x14ac:dyDescent="0.3">
      <c r="A535">
        <f>'Raw Data'!A535</f>
        <v>533</v>
      </c>
      <c r="B535" t="str">
        <f>'Raw Data'!B535</f>
        <v>Point</v>
      </c>
      <c r="C535">
        <f>'Raw Data'!C535</f>
        <v>2</v>
      </c>
      <c r="D535">
        <f>'Raw Data'!D535</f>
        <v>841</v>
      </c>
      <c r="E535" t="str">
        <f>'Raw Data'!E535</f>
        <v>Point</v>
      </c>
      <c r="F535">
        <f>'Raw Data'!F535</f>
        <v>4319395</v>
      </c>
      <c r="G535" t="str">
        <f>'Raw Data'!G535</f>
        <v>Gsp Post 00</v>
      </c>
      <c r="H535" s="3">
        <f>'Raw Data'!H535</f>
        <v>41279</v>
      </c>
      <c r="L535">
        <f t="shared" si="112"/>
        <v>0</v>
      </c>
      <c r="M535" s="5">
        <f t="shared" si="113"/>
        <v>41279</v>
      </c>
      <c r="N535" s="5">
        <f t="shared" si="121"/>
        <v>2013</v>
      </c>
      <c r="O535" s="5" t="str" cm="1">
        <f t="array" ref="O535">_xlfn.IFS(N535&lt;=2016,"before treatment",N535=2017,"unknown",N535&gt;2017,"after treatment")</f>
        <v>before treatment</v>
      </c>
      <c r="P535" s="5">
        <f t="shared" si="114"/>
        <v>1</v>
      </c>
      <c r="Q535" s="5">
        <f t="shared" si="115"/>
        <v>0</v>
      </c>
      <c r="R535" t="str">
        <f>'Raw Data'!I535</f>
        <v>Fannin</v>
      </c>
      <c r="S535" t="str">
        <f>'Raw Data'!J535</f>
        <v>Morganton Hwy</v>
      </c>
      <c r="T535" t="str">
        <f>'Raw Data'!K535</f>
        <v>Near Dusty Trl</v>
      </c>
      <c r="U535" t="str">
        <f>'Raw Data'!L535</f>
        <v>(B) Suspected Minor/Visible Injury</v>
      </c>
      <c r="V535">
        <f>'Raw Data'!M535</f>
        <v>0</v>
      </c>
      <c r="W535">
        <f>'Raw Data'!N535</f>
        <v>0</v>
      </c>
      <c r="X535">
        <f>'Raw Data'!O535</f>
        <v>1</v>
      </c>
      <c r="Y535" t="str">
        <f>'Raw Data'!P535</f>
        <v>Not a Collision with Motor Vehicle</v>
      </c>
      <c r="Z535" t="str">
        <f>'Raw Data'!Q535</f>
        <v>Off Roadway</v>
      </c>
      <c r="AA535" t="str">
        <f>'Raw Data'!R535</f>
        <v>Other Object (Not Fixed)</v>
      </c>
      <c r="AB535" t="str">
        <f>'Raw Data'!S535</f>
        <v>Tree</v>
      </c>
      <c r="AC535" t="str">
        <f>'Raw Data'!T535</f>
        <v>No Contributing Factors</v>
      </c>
      <c r="AD535">
        <f>'Raw Data'!U535</f>
        <v>1</v>
      </c>
      <c r="AE535" s="5" t="str">
        <f t="shared" si="122"/>
        <v>Yes</v>
      </c>
      <c r="AF535" t="str">
        <f>'Raw Data'!V535</f>
        <v>Negotiating a Curve</v>
      </c>
      <c r="AG535" s="5">
        <f t="shared" si="116"/>
        <v>0</v>
      </c>
      <c r="AH535" t="str">
        <f>'Raw Data'!W535</f>
        <v>North</v>
      </c>
      <c r="AI535" t="str">
        <f>'Raw Data'!X535</f>
        <v>Daylight</v>
      </c>
      <c r="AJ535" t="str">
        <f>'Raw Data'!Y535</f>
        <v>Dry</v>
      </c>
      <c r="AK535">
        <f>'Raw Data'!Z535</f>
        <v>58</v>
      </c>
      <c r="AL535" t="str">
        <f>'Raw Data'!AA535</f>
        <v>Lap and Shoulder Belt Used</v>
      </c>
      <c r="AM535" s="5">
        <f t="shared" si="117"/>
        <v>0</v>
      </c>
      <c r="AN535" t="str">
        <f>'Raw Data'!AB535</f>
        <v>Passenger Car</v>
      </c>
      <c r="AO535" t="str">
        <f>'Raw Data'!AC535</f>
        <v>1111006000I</v>
      </c>
      <c r="AP535">
        <f>'Raw Data'!AD535</f>
        <v>15.763999999999999</v>
      </c>
      <c r="AQ535">
        <f>'Raw Data'!AE535</f>
        <v>34.856758999999997</v>
      </c>
      <c r="AR535">
        <f>'Raw Data'!AF535</f>
        <v>-84.224964999999997</v>
      </c>
      <c r="AS535">
        <f>'Raw Data'!AG535</f>
        <v>105</v>
      </c>
      <c r="AT535">
        <f>'Raw Data'!AH535</f>
        <v>141</v>
      </c>
      <c r="AU535">
        <f>'Raw Data'!AI535</f>
        <v>988</v>
      </c>
      <c r="AV535" t="str">
        <f>'Raw Data'!AJ535</f>
        <v>D6_0060_00_I</v>
      </c>
      <c r="AW535">
        <f>'Raw Data'!AK535</f>
        <v>82</v>
      </c>
      <c r="AX535">
        <f>'Raw Data'!AL535</f>
        <v>95</v>
      </c>
      <c r="AY535" t="str">
        <f>'Raw Data'!AM535</f>
        <v>simple</v>
      </c>
      <c r="AZ535">
        <f>'Raw Data'!AN535</f>
        <v>586.6</v>
      </c>
      <c r="BA535">
        <f>'Raw Data'!AO535</f>
        <v>39.6</v>
      </c>
      <c r="BB535">
        <f>'Raw Data'!AP535</f>
        <v>404.3</v>
      </c>
      <c r="BC535">
        <f>'Raw Data'!AQ535</f>
        <v>-84.224525</v>
      </c>
      <c r="BD535">
        <f>'Raw Data'!AR535</f>
        <v>34.856743000000002</v>
      </c>
      <c r="BE535">
        <f>'Raw Data'!AS535</f>
        <v>-84.225798999999995</v>
      </c>
      <c r="BF535">
        <f>'Raw Data'!AT535</f>
        <v>34.857024000000003</v>
      </c>
      <c r="BG535" t="str">
        <f>'Raw Data'!AU535</f>
        <v>1111006000I</v>
      </c>
      <c r="BH535">
        <f>'Raw Data'!AV535</f>
        <v>1</v>
      </c>
      <c r="BI535">
        <f>'Raw Data'!AW535</f>
        <v>111</v>
      </c>
      <c r="BJ535">
        <f>'Raw Data'!AX535</f>
        <v>60</v>
      </c>
      <c r="BK535">
        <f>'Raw Data'!AY535</f>
        <v>0</v>
      </c>
      <c r="BL535">
        <f>'Raw Data'!AZ535</f>
        <v>55</v>
      </c>
      <c r="BM535">
        <f>'Raw Data'!BA535</f>
        <v>7.68</v>
      </c>
      <c r="BN535">
        <f>'Raw Data'!BB535</f>
        <v>7.06</v>
      </c>
      <c r="BO535">
        <f>'Raw Data'!BC535</f>
        <v>1959</v>
      </c>
      <c r="BP535">
        <f>'Raw Data'!BD535</f>
        <v>1969.8</v>
      </c>
      <c r="BQ535">
        <f>'Raw Data'!BE535</f>
        <v>1975.7</v>
      </c>
      <c r="BR535">
        <f>'Raw Data'!BF535</f>
        <v>35</v>
      </c>
      <c r="BS535">
        <f>'Raw Data'!BG535</f>
        <v>40.1</v>
      </c>
      <c r="BT535">
        <f>'Raw Data'!BH535</f>
        <v>0</v>
      </c>
      <c r="BU535">
        <f>'Raw Data'!BI535</f>
        <v>44152</v>
      </c>
      <c r="BV535" t="str">
        <f>'Raw Data'!BJ535</f>
        <v>NONE</v>
      </c>
      <c r="BW535">
        <f>'Raw Data'!BK535</f>
        <v>1.325E-3</v>
      </c>
      <c r="BX535">
        <f>'Raw Data'!BL535</f>
        <v>20416</v>
      </c>
      <c r="BY535">
        <f>'Raw Data'!BM535</f>
        <v>19922</v>
      </c>
      <c r="BZ535" t="str">
        <f>'Raw Data'!BN535</f>
        <v>1111006000I</v>
      </c>
      <c r="CA535" t="str">
        <f>'Raw Data'!BO535</f>
        <v>FANNIN</v>
      </c>
      <c r="CB535">
        <f>'Raw Data'!BP535</f>
        <v>1</v>
      </c>
      <c r="CC535">
        <f>'Raw Data'!BQ535</f>
        <v>6000</v>
      </c>
      <c r="CD535">
        <f>'Raw Data'!BR535</f>
        <v>6</v>
      </c>
      <c r="CE535">
        <f>'Raw Data'!BS535</f>
        <v>1</v>
      </c>
      <c r="CF535">
        <f>'Raw Data'!BT535</f>
        <v>2</v>
      </c>
      <c r="CG535">
        <f>'Raw Data'!BU535</f>
        <v>1</v>
      </c>
      <c r="CH535">
        <f>'Raw Data'!BV535</f>
        <v>1</v>
      </c>
      <c r="CI535">
        <f>'Raw Data'!BW535</f>
        <v>2</v>
      </c>
      <c r="CJ535">
        <f>'Raw Data'!BX535</f>
        <v>0</v>
      </c>
      <c r="CK535">
        <f>'Raw Data'!BY535</f>
        <v>5</v>
      </c>
      <c r="CL535" t="str">
        <f>'Raw Data'!BZ535</f>
        <v>N</v>
      </c>
      <c r="CM535">
        <f t="shared" si="123"/>
        <v>0</v>
      </c>
      <c r="CN535">
        <f>'Raw Data'!CA535</f>
        <v>111</v>
      </c>
      <c r="CO535">
        <f>'Raw Data'!CB535</f>
        <v>60</v>
      </c>
      <c r="CP535">
        <f>'Raw Data'!CC535</f>
        <v>0</v>
      </c>
      <c r="CQ535" t="str">
        <f>'Raw Data'!CD535</f>
        <v>Not Urban</v>
      </c>
      <c r="CR535" t="str">
        <f>'Raw Data'!CE535</f>
        <v>Not Urban</v>
      </c>
      <c r="CS535">
        <f>'Raw Data'!CF535</f>
        <v>0</v>
      </c>
      <c r="CT535">
        <f>'Raw Data'!CG535</f>
        <v>55</v>
      </c>
      <c r="CU535">
        <f>'Raw Data'!CH535</f>
        <v>1950</v>
      </c>
      <c r="CV535" t="str">
        <f>'Raw Data'!CI535</f>
        <v xml:space="preserve"> </v>
      </c>
      <c r="CW535">
        <f>'Raw Data'!CJ535</f>
        <v>0</v>
      </c>
      <c r="CX535">
        <f>'Raw Data'!CK535</f>
        <v>1.063361</v>
      </c>
      <c r="CY535">
        <f>'Raw Data'!CL535</f>
        <v>9</v>
      </c>
      <c r="CZ535" t="str">
        <f>'Raw Data'!CM535</f>
        <v>State Mainline</v>
      </c>
      <c r="DA535">
        <f>'Raw Data'!CN535</f>
        <v>1950</v>
      </c>
      <c r="DB535">
        <f>'Raw Data'!CO535</f>
        <v>221479</v>
      </c>
      <c r="DC535">
        <f>'Raw Data'!CP535</f>
        <v>15.33</v>
      </c>
      <c r="DD535">
        <f>'Raw Data'!CQ535</f>
        <v>16.39</v>
      </c>
      <c r="DE535">
        <f>'Raw Data'!CR535</f>
        <v>221479</v>
      </c>
      <c r="DF535">
        <f>'Raw Data'!CS535</f>
        <v>0</v>
      </c>
      <c r="DG535">
        <f>'Raw Data'!CT535</f>
        <v>5614.548597</v>
      </c>
      <c r="DH535">
        <f>'Raw Data'!CU535</f>
        <v>100</v>
      </c>
      <c r="DI535">
        <f>'Raw Data'!CV535</f>
        <v>19969</v>
      </c>
      <c r="DJ535">
        <f>'Raw Data'!CW535</f>
        <v>3.7225000000000001E-2</v>
      </c>
      <c r="DK535">
        <f>'Raw Data'!CX535</f>
        <v>0</v>
      </c>
      <c r="DL535">
        <f>'Raw Data'!CY535</f>
        <v>1.325E-3</v>
      </c>
      <c r="DM535">
        <f>'Raw Data'!CZ535</f>
        <v>199</v>
      </c>
      <c r="DN535" t="str">
        <f>'Raw Data'!DA535</f>
        <v>111-0198</v>
      </c>
      <c r="DO535" t="str">
        <f>'Raw Data'!DB535</f>
        <v>5R : Rural Major Collector</v>
      </c>
      <c r="DP535" t="str">
        <f>'Raw Data'!DC535</f>
        <v>34.865615, -84.232240</v>
      </c>
      <c r="DQ535">
        <f>'Raw Data'!DD535</f>
        <v>-84.232240000000004</v>
      </c>
      <c r="DR535">
        <f>'Raw Data'!DE535</f>
        <v>34.865614999999998</v>
      </c>
      <c r="DS535">
        <f>'Raw Data'!DF535</f>
        <v>34.865614999999998</v>
      </c>
      <c r="DT535">
        <f>'Raw Data'!DG535</f>
        <v>-84.232240000000004</v>
      </c>
      <c r="DU535">
        <f>'Raw Data'!DH535</f>
        <v>1.0736000000000001E-2</v>
      </c>
      <c r="DV535">
        <f>'Raw Data'!DI535</f>
        <v>1.325E-3</v>
      </c>
      <c r="DW535">
        <f>'Raw Data'!DJ535</f>
        <v>105</v>
      </c>
      <c r="DX535" s="11">
        <f t="shared" si="124"/>
        <v>1940</v>
      </c>
      <c r="DY535" s="5">
        <f t="shared" si="125"/>
        <v>1805</v>
      </c>
      <c r="DZ535" s="5">
        <f t="shared" si="118"/>
        <v>135</v>
      </c>
      <c r="EA535" s="5">
        <f t="shared" si="119"/>
        <v>7.4792243767313013E-2</v>
      </c>
      <c r="EB535" s="5">
        <f t="shared" si="120"/>
        <v>1872.5</v>
      </c>
      <c r="EC535">
        <f>'Raw Data'!DK535</f>
        <v>1880</v>
      </c>
      <c r="ED535">
        <f>'Raw Data'!DL535</f>
        <v>0</v>
      </c>
      <c r="EE535">
        <f>'Raw Data'!DM535</f>
        <v>1960</v>
      </c>
      <c r="EF535">
        <f>'Raw Data'!DN535</f>
        <v>0</v>
      </c>
      <c r="EG535">
        <f>'Raw Data'!DO535</f>
        <v>1980</v>
      </c>
      <c r="EH535">
        <f>'Raw Data'!DP535</f>
        <v>0</v>
      </c>
      <c r="EI535">
        <f>'Raw Data'!DQ535</f>
        <v>2010</v>
      </c>
      <c r="EJ535">
        <f>'Raw Data'!DR535</f>
        <v>0</v>
      </c>
      <c r="EK535">
        <f>'Raw Data'!DS535</f>
        <v>1950</v>
      </c>
      <c r="EL535">
        <f>'Raw Data'!DT535</f>
        <v>6.7</v>
      </c>
      <c r="EM535">
        <f>'Raw Data'!DU535</f>
        <v>1850</v>
      </c>
      <c r="EN535">
        <f>'Raw Data'!DV535</f>
        <v>6.7</v>
      </c>
      <c r="EO535">
        <f>'Raw Data'!DW535</f>
        <v>1710</v>
      </c>
      <c r="EP535">
        <f>'Raw Data'!DX535</f>
        <v>6.7</v>
      </c>
      <c r="EQ535">
        <f>'Raw Data'!DY535</f>
        <v>1710</v>
      </c>
      <c r="ER535">
        <f>'Raw Data'!DZ535</f>
        <v>6.7</v>
      </c>
      <c r="ES535">
        <f>'Raw Data'!EA535</f>
        <v>1720</v>
      </c>
      <c r="ET535">
        <f>'Raw Data'!EB535</f>
        <v>6.7</v>
      </c>
      <c r="EU535">
        <f>'Raw Data'!EC535</f>
        <v>1750</v>
      </c>
      <c r="EV535">
        <f>'Raw Data'!ED535</f>
        <v>6.7</v>
      </c>
      <c r="EW535">
        <f>'Raw Data'!EE535</f>
        <v>0</v>
      </c>
    </row>
    <row r="536" spans="1:153" x14ac:dyDescent="0.3">
      <c r="A536">
        <f>'Raw Data'!A536</f>
        <v>534</v>
      </c>
      <c r="B536" t="str">
        <f>'Raw Data'!B536</f>
        <v>Point</v>
      </c>
      <c r="C536">
        <f>'Raw Data'!C536</f>
        <v>307</v>
      </c>
      <c r="D536">
        <f>'Raw Data'!D536</f>
        <v>612</v>
      </c>
      <c r="E536" t="str">
        <f>'Raw Data'!E536</f>
        <v>Point</v>
      </c>
      <c r="F536">
        <f>'Raw Data'!F536</f>
        <v>5870590</v>
      </c>
      <c r="G536" t="str">
        <f>'Raw Data'!G536</f>
        <v>Gsp Post 00</v>
      </c>
      <c r="H536" s="3">
        <f>'Raw Data'!H536</f>
        <v>42590</v>
      </c>
      <c r="L536">
        <f t="shared" si="112"/>
        <v>0</v>
      </c>
      <c r="M536" s="5">
        <f t="shared" si="113"/>
        <v>42590</v>
      </c>
      <c r="N536" s="5">
        <f t="shared" si="121"/>
        <v>2016</v>
      </c>
      <c r="O536" s="5" t="str" cm="1">
        <f t="array" ref="O536">_xlfn.IFS(N536&lt;=2016,"before treatment",N536=2017,"unknown",N536&gt;2017,"after treatment")</f>
        <v>before treatment</v>
      </c>
      <c r="P536" s="5">
        <f t="shared" si="114"/>
        <v>1</v>
      </c>
      <c r="Q536" s="5">
        <f t="shared" si="115"/>
        <v>0</v>
      </c>
      <c r="R536" t="str">
        <f>'Raw Data'!I536</f>
        <v>Fannin</v>
      </c>
      <c r="S536" t="str">
        <f>'Raw Data'!J536</f>
        <v>Morganton Hwy</v>
      </c>
      <c r="T536" t="str">
        <f>'Raw Data'!K536</f>
        <v>(none)</v>
      </c>
      <c r="U536" t="str">
        <f>'Raw Data'!L536</f>
        <v>(O) No Injury</v>
      </c>
      <c r="V536">
        <f>'Raw Data'!M536</f>
        <v>0</v>
      </c>
      <c r="W536">
        <f>'Raw Data'!N536</f>
        <v>0</v>
      </c>
      <c r="X536">
        <f>'Raw Data'!O536</f>
        <v>0</v>
      </c>
      <c r="Y536" t="str">
        <f>'Raw Data'!P536</f>
        <v>Not a Collision with Motor Vehicle</v>
      </c>
      <c r="Z536" t="str">
        <f>'Raw Data'!Q536</f>
        <v>Off Roadway</v>
      </c>
      <c r="AA536" t="str">
        <f>'Raw Data'!R536</f>
        <v>Other-Fixed Object</v>
      </c>
      <c r="AB536" t="str">
        <f>'Raw Data'!S536</f>
        <v>Over Turn</v>
      </c>
      <c r="AC536" t="str">
        <f>'Raw Data'!T536</f>
        <v>Mechanical or Vehicle Failure</v>
      </c>
      <c r="AD536">
        <f>'Raw Data'!U536</f>
        <v>1</v>
      </c>
      <c r="AE536" s="5" t="str">
        <f t="shared" si="122"/>
        <v>Yes</v>
      </c>
      <c r="AF536" t="str">
        <f>'Raw Data'!V536</f>
        <v>Straight</v>
      </c>
      <c r="AG536" s="5">
        <f t="shared" si="116"/>
        <v>0</v>
      </c>
      <c r="AH536" t="str">
        <f>'Raw Data'!W536</f>
        <v>North</v>
      </c>
      <c r="AI536" t="str">
        <f>'Raw Data'!X536</f>
        <v>Daylight</v>
      </c>
      <c r="AJ536" t="str">
        <f>'Raw Data'!Y536</f>
        <v>Dry</v>
      </c>
      <c r="AK536">
        <f>'Raw Data'!Z536</f>
        <v>17</v>
      </c>
      <c r="AL536" t="str">
        <f>'Raw Data'!AA536</f>
        <v>Lap and Shoulder Belt Used</v>
      </c>
      <c r="AM536" s="5">
        <f t="shared" si="117"/>
        <v>0</v>
      </c>
      <c r="AN536" t="str">
        <f>'Raw Data'!AB536</f>
        <v>Sports Utility Vehicle (SUV)</v>
      </c>
      <c r="AO536" t="str">
        <f>'Raw Data'!AC536</f>
        <v>1111006000I</v>
      </c>
      <c r="AP536">
        <f>'Raw Data'!AD536</f>
        <v>15.784000000000001</v>
      </c>
      <c r="AQ536">
        <f>'Raw Data'!AE536</f>
        <v>34.856813000000002</v>
      </c>
      <c r="AR536">
        <f>'Raw Data'!AF536</f>
        <v>-84.225317000000004</v>
      </c>
      <c r="AS536">
        <f>'Raw Data'!AG536</f>
        <v>105</v>
      </c>
      <c r="AT536">
        <f>'Raw Data'!AH536</f>
        <v>141</v>
      </c>
      <c r="AU536">
        <f>'Raw Data'!AI536</f>
        <v>988</v>
      </c>
      <c r="AV536" t="str">
        <f>'Raw Data'!AJ536</f>
        <v>D6_0060_00_I</v>
      </c>
      <c r="AW536">
        <f>'Raw Data'!AK536</f>
        <v>82</v>
      </c>
      <c r="AX536">
        <f>'Raw Data'!AL536</f>
        <v>95</v>
      </c>
      <c r="AY536" t="str">
        <f>'Raw Data'!AM536</f>
        <v>simple</v>
      </c>
      <c r="AZ536">
        <f>'Raw Data'!AN536</f>
        <v>586.6</v>
      </c>
      <c r="BA536">
        <f>'Raw Data'!AO536</f>
        <v>39.6</v>
      </c>
      <c r="BB536">
        <f>'Raw Data'!AP536</f>
        <v>404.3</v>
      </c>
      <c r="BC536">
        <f>'Raw Data'!AQ536</f>
        <v>-84.224525</v>
      </c>
      <c r="BD536">
        <f>'Raw Data'!AR536</f>
        <v>34.856743000000002</v>
      </c>
      <c r="BE536">
        <f>'Raw Data'!AS536</f>
        <v>-84.225798999999995</v>
      </c>
      <c r="BF536">
        <f>'Raw Data'!AT536</f>
        <v>34.857024000000003</v>
      </c>
      <c r="BG536" t="str">
        <f>'Raw Data'!AU536</f>
        <v>1111006000I</v>
      </c>
      <c r="BH536">
        <f>'Raw Data'!AV536</f>
        <v>1</v>
      </c>
      <c r="BI536">
        <f>'Raw Data'!AW536</f>
        <v>111</v>
      </c>
      <c r="BJ536">
        <f>'Raw Data'!AX536</f>
        <v>60</v>
      </c>
      <c r="BK536">
        <f>'Raw Data'!AY536</f>
        <v>0</v>
      </c>
      <c r="BL536">
        <f>'Raw Data'!AZ536</f>
        <v>55</v>
      </c>
      <c r="BM536">
        <f>'Raw Data'!BA536</f>
        <v>7.68</v>
      </c>
      <c r="BN536">
        <f>'Raw Data'!BB536</f>
        <v>7.06</v>
      </c>
      <c r="BO536">
        <f>'Raw Data'!BC536</f>
        <v>1959</v>
      </c>
      <c r="BP536">
        <f>'Raw Data'!BD536</f>
        <v>1969.8</v>
      </c>
      <c r="BQ536">
        <f>'Raw Data'!BE536</f>
        <v>1975.7</v>
      </c>
      <c r="BR536">
        <f>'Raw Data'!BF536</f>
        <v>35</v>
      </c>
      <c r="BS536">
        <f>'Raw Data'!BG536</f>
        <v>40.1</v>
      </c>
      <c r="BT536">
        <f>'Raw Data'!BH536</f>
        <v>0</v>
      </c>
      <c r="BU536">
        <f>'Raw Data'!BI536</f>
        <v>44152</v>
      </c>
      <c r="BV536" t="str">
        <f>'Raw Data'!BJ536</f>
        <v>NONE</v>
      </c>
      <c r="BW536">
        <f>'Raw Data'!BK536</f>
        <v>1.325E-3</v>
      </c>
      <c r="BX536">
        <f>'Raw Data'!BL536</f>
        <v>20416</v>
      </c>
      <c r="BY536">
        <f>'Raw Data'!BM536</f>
        <v>19922</v>
      </c>
      <c r="BZ536" t="str">
        <f>'Raw Data'!BN536</f>
        <v>1111006000I</v>
      </c>
      <c r="CA536" t="str">
        <f>'Raw Data'!BO536</f>
        <v>FANNIN</v>
      </c>
      <c r="CB536">
        <f>'Raw Data'!BP536</f>
        <v>1</v>
      </c>
      <c r="CC536">
        <f>'Raw Data'!BQ536</f>
        <v>6000</v>
      </c>
      <c r="CD536">
        <f>'Raw Data'!BR536</f>
        <v>6</v>
      </c>
      <c r="CE536">
        <f>'Raw Data'!BS536</f>
        <v>1</v>
      </c>
      <c r="CF536">
        <f>'Raw Data'!BT536</f>
        <v>2</v>
      </c>
      <c r="CG536">
        <f>'Raw Data'!BU536</f>
        <v>1</v>
      </c>
      <c r="CH536">
        <f>'Raw Data'!BV536</f>
        <v>1</v>
      </c>
      <c r="CI536">
        <f>'Raw Data'!BW536</f>
        <v>2</v>
      </c>
      <c r="CJ536">
        <f>'Raw Data'!BX536</f>
        <v>0</v>
      </c>
      <c r="CK536">
        <f>'Raw Data'!BY536</f>
        <v>5</v>
      </c>
      <c r="CL536" t="str">
        <f>'Raw Data'!BZ536</f>
        <v>N</v>
      </c>
      <c r="CM536">
        <f t="shared" si="123"/>
        <v>0</v>
      </c>
      <c r="CN536">
        <f>'Raw Data'!CA536</f>
        <v>111</v>
      </c>
      <c r="CO536">
        <f>'Raw Data'!CB536</f>
        <v>60</v>
      </c>
      <c r="CP536">
        <f>'Raw Data'!CC536</f>
        <v>0</v>
      </c>
      <c r="CQ536" t="str">
        <f>'Raw Data'!CD536</f>
        <v>Not Urban</v>
      </c>
      <c r="CR536" t="str">
        <f>'Raw Data'!CE536</f>
        <v>Not Urban</v>
      </c>
      <c r="CS536">
        <f>'Raw Data'!CF536</f>
        <v>0</v>
      </c>
      <c r="CT536">
        <f>'Raw Data'!CG536</f>
        <v>55</v>
      </c>
      <c r="CU536">
        <f>'Raw Data'!CH536</f>
        <v>1950</v>
      </c>
      <c r="CV536" t="str">
        <f>'Raw Data'!CI536</f>
        <v xml:space="preserve"> </v>
      </c>
      <c r="CW536">
        <f>'Raw Data'!CJ536</f>
        <v>0</v>
      </c>
      <c r="CX536">
        <f>'Raw Data'!CK536</f>
        <v>1.063361</v>
      </c>
      <c r="CY536">
        <f>'Raw Data'!CL536</f>
        <v>9</v>
      </c>
      <c r="CZ536" t="str">
        <f>'Raw Data'!CM536</f>
        <v>State Mainline</v>
      </c>
      <c r="DA536">
        <f>'Raw Data'!CN536</f>
        <v>1950</v>
      </c>
      <c r="DB536">
        <f>'Raw Data'!CO536</f>
        <v>221479</v>
      </c>
      <c r="DC536">
        <f>'Raw Data'!CP536</f>
        <v>15.33</v>
      </c>
      <c r="DD536">
        <f>'Raw Data'!CQ536</f>
        <v>16.39</v>
      </c>
      <c r="DE536">
        <f>'Raw Data'!CR536</f>
        <v>221479</v>
      </c>
      <c r="DF536">
        <f>'Raw Data'!CS536</f>
        <v>0</v>
      </c>
      <c r="DG536">
        <f>'Raw Data'!CT536</f>
        <v>5614.548597</v>
      </c>
      <c r="DH536">
        <f>'Raw Data'!CU536</f>
        <v>100</v>
      </c>
      <c r="DI536">
        <f>'Raw Data'!CV536</f>
        <v>19969</v>
      </c>
      <c r="DJ536">
        <f>'Raw Data'!CW536</f>
        <v>3.7225000000000001E-2</v>
      </c>
      <c r="DK536">
        <f>'Raw Data'!CX536</f>
        <v>0</v>
      </c>
      <c r="DL536">
        <f>'Raw Data'!CY536</f>
        <v>1.325E-3</v>
      </c>
      <c r="DM536">
        <f>'Raw Data'!CZ536</f>
        <v>199</v>
      </c>
      <c r="DN536" t="str">
        <f>'Raw Data'!DA536</f>
        <v>111-0198</v>
      </c>
      <c r="DO536" t="str">
        <f>'Raw Data'!DB536</f>
        <v>5R : Rural Major Collector</v>
      </c>
      <c r="DP536" t="str">
        <f>'Raw Data'!DC536</f>
        <v>34.865615, -84.232240</v>
      </c>
      <c r="DQ536">
        <f>'Raw Data'!DD536</f>
        <v>-84.232240000000004</v>
      </c>
      <c r="DR536">
        <f>'Raw Data'!DE536</f>
        <v>34.865614999999998</v>
      </c>
      <c r="DS536">
        <f>'Raw Data'!DF536</f>
        <v>34.865614999999998</v>
      </c>
      <c r="DT536">
        <f>'Raw Data'!DG536</f>
        <v>-84.232240000000004</v>
      </c>
      <c r="DU536">
        <f>'Raw Data'!DH536</f>
        <v>1.0736000000000001E-2</v>
      </c>
      <c r="DV536">
        <f>'Raw Data'!DI536</f>
        <v>1.325E-3</v>
      </c>
      <c r="DW536">
        <f>'Raw Data'!DJ536</f>
        <v>105</v>
      </c>
      <c r="DX536" s="11">
        <f t="shared" si="124"/>
        <v>1940</v>
      </c>
      <c r="DY536" s="5">
        <f t="shared" si="125"/>
        <v>1805</v>
      </c>
      <c r="DZ536" s="5">
        <f t="shared" si="118"/>
        <v>135</v>
      </c>
      <c r="EA536" s="5">
        <f t="shared" si="119"/>
        <v>7.4792243767313013E-2</v>
      </c>
      <c r="EB536" s="5">
        <f t="shared" si="120"/>
        <v>1872.5</v>
      </c>
      <c r="EC536">
        <f>'Raw Data'!DK536</f>
        <v>1880</v>
      </c>
      <c r="ED536">
        <f>'Raw Data'!DL536</f>
        <v>0</v>
      </c>
      <c r="EE536">
        <f>'Raw Data'!DM536</f>
        <v>1960</v>
      </c>
      <c r="EF536">
        <f>'Raw Data'!DN536</f>
        <v>0</v>
      </c>
      <c r="EG536">
        <f>'Raw Data'!DO536</f>
        <v>1980</v>
      </c>
      <c r="EH536">
        <f>'Raw Data'!DP536</f>
        <v>0</v>
      </c>
      <c r="EI536">
        <f>'Raw Data'!DQ536</f>
        <v>2010</v>
      </c>
      <c r="EJ536">
        <f>'Raw Data'!DR536</f>
        <v>0</v>
      </c>
      <c r="EK536">
        <f>'Raw Data'!DS536</f>
        <v>1950</v>
      </c>
      <c r="EL536">
        <f>'Raw Data'!DT536</f>
        <v>6.7</v>
      </c>
      <c r="EM536">
        <f>'Raw Data'!DU536</f>
        <v>1850</v>
      </c>
      <c r="EN536">
        <f>'Raw Data'!DV536</f>
        <v>6.7</v>
      </c>
      <c r="EO536">
        <f>'Raw Data'!DW536</f>
        <v>1710</v>
      </c>
      <c r="EP536">
        <f>'Raw Data'!DX536</f>
        <v>6.7</v>
      </c>
      <c r="EQ536">
        <f>'Raw Data'!DY536</f>
        <v>1710</v>
      </c>
      <c r="ER536">
        <f>'Raw Data'!DZ536</f>
        <v>6.7</v>
      </c>
      <c r="ES536">
        <f>'Raw Data'!EA536</f>
        <v>1720</v>
      </c>
      <c r="ET536">
        <f>'Raw Data'!EB536</f>
        <v>6.7</v>
      </c>
      <c r="EU536">
        <f>'Raw Data'!EC536</f>
        <v>1750</v>
      </c>
      <c r="EV536">
        <f>'Raw Data'!ED536</f>
        <v>6.7</v>
      </c>
      <c r="EW536">
        <f>'Raw Data'!EE536</f>
        <v>0</v>
      </c>
    </row>
    <row r="537" spans="1:153" x14ac:dyDescent="0.3">
      <c r="A537">
        <f>'Raw Data'!A537</f>
        <v>535</v>
      </c>
      <c r="B537" t="str">
        <f>'Raw Data'!B537</f>
        <v>Point</v>
      </c>
      <c r="C537">
        <f>'Raw Data'!C537</f>
        <v>76</v>
      </c>
      <c r="D537">
        <f>'Raw Data'!D537</f>
        <v>758</v>
      </c>
      <c r="E537" t="str">
        <f>'Raw Data'!E537</f>
        <v>Point</v>
      </c>
      <c r="F537">
        <f>'Raw Data'!F537</f>
        <v>4933924</v>
      </c>
      <c r="G537" t="str">
        <f>'Raw Data'!G537</f>
        <v>Gsp Post 00</v>
      </c>
      <c r="H537" s="3">
        <f>'Raw Data'!H537</f>
        <v>41860</v>
      </c>
      <c r="L537">
        <f t="shared" si="112"/>
        <v>0</v>
      </c>
      <c r="M537" s="5">
        <f t="shared" si="113"/>
        <v>41860</v>
      </c>
      <c r="N537" s="5">
        <f t="shared" si="121"/>
        <v>2014</v>
      </c>
      <c r="O537" s="5" t="str" cm="1">
        <f t="array" ref="O537">_xlfn.IFS(N537&lt;=2016,"before treatment",N537=2017,"unknown",N537&gt;2017,"after treatment")</f>
        <v>before treatment</v>
      </c>
      <c r="P537" s="5">
        <f t="shared" si="114"/>
        <v>1</v>
      </c>
      <c r="Q537" s="5">
        <f t="shared" si="115"/>
        <v>0</v>
      </c>
      <c r="R537" t="str">
        <f>'Raw Data'!I537</f>
        <v>Fannin</v>
      </c>
      <c r="S537" t="str">
        <f>'Raw Data'!J537</f>
        <v>Morganton Hwy</v>
      </c>
      <c r="T537" t="str">
        <f>'Raw Data'!K537</f>
        <v>(none)</v>
      </c>
      <c r="U537" t="str">
        <f>'Raw Data'!L537</f>
        <v>(B) Suspected Minor/Visible Injury</v>
      </c>
      <c r="V537">
        <f>'Raw Data'!M537</f>
        <v>0</v>
      </c>
      <c r="W537">
        <f>'Raw Data'!N537</f>
        <v>0</v>
      </c>
      <c r="X537">
        <f>'Raw Data'!O537</f>
        <v>1</v>
      </c>
      <c r="Y537" t="str">
        <f>'Raw Data'!P537</f>
        <v>Not a Collision with Motor Vehicle</v>
      </c>
      <c r="Z537" t="str">
        <f>'Raw Data'!Q537</f>
        <v>On Shoulder</v>
      </c>
      <c r="AA537" t="str">
        <f>'Raw Data'!R537</f>
        <v>Over Turn</v>
      </c>
      <c r="AB537" t="str">
        <f>'Raw Data'!S537</f>
        <v>Over Turn</v>
      </c>
      <c r="AC537" t="str">
        <f>'Raw Data'!T537</f>
        <v>(None)</v>
      </c>
      <c r="AD537">
        <f>'Raw Data'!U537</f>
        <v>1</v>
      </c>
      <c r="AE537" s="5" t="str">
        <f t="shared" si="122"/>
        <v>Yes</v>
      </c>
      <c r="AF537" t="str">
        <f>'Raw Data'!V537</f>
        <v>Negotiating a Curve</v>
      </c>
      <c r="AG537" s="5">
        <f t="shared" si="116"/>
        <v>0</v>
      </c>
      <c r="AH537" t="str">
        <f>'Raw Data'!W537</f>
        <v>North</v>
      </c>
      <c r="AI537" t="str">
        <f>'Raw Data'!X537</f>
        <v>Daylight</v>
      </c>
      <c r="AJ537" t="str">
        <f>'Raw Data'!Y537</f>
        <v>Dry</v>
      </c>
      <c r="AK537">
        <f>'Raw Data'!Z537</f>
        <v>22</v>
      </c>
      <c r="AL537" t="str">
        <f>'Raw Data'!AA537</f>
        <v>None Used</v>
      </c>
      <c r="AM537" s="5">
        <f t="shared" si="117"/>
        <v>1</v>
      </c>
      <c r="AN537" t="str">
        <f>'Raw Data'!AB537</f>
        <v>Motorcycle</v>
      </c>
      <c r="AO537" t="str">
        <f>'Raw Data'!AC537</f>
        <v>1111006000I</v>
      </c>
      <c r="AP537">
        <f>'Raw Data'!AD537</f>
        <v>15.85</v>
      </c>
      <c r="AQ537">
        <f>'Raw Data'!AE537</f>
        <v>34.857219000000001</v>
      </c>
      <c r="AR537">
        <f>'Raw Data'!AF537</f>
        <v>-84.226347000000004</v>
      </c>
      <c r="AS537">
        <f>'Raw Data'!AG537</f>
        <v>106</v>
      </c>
      <c r="AT537">
        <f>'Raw Data'!AH537</f>
        <v>142</v>
      </c>
      <c r="AU537">
        <f>'Raw Data'!AI537</f>
        <v>989</v>
      </c>
      <c r="AV537" t="str">
        <f>'Raw Data'!AJ537</f>
        <v>D6_0060_00_I</v>
      </c>
      <c r="AW537">
        <f>'Raw Data'!AK537</f>
        <v>83</v>
      </c>
      <c r="AX537">
        <f>'Raw Data'!AL537</f>
        <v>96</v>
      </c>
      <c r="AY537" t="str">
        <f>'Raw Data'!AM537</f>
        <v>simple</v>
      </c>
      <c r="AZ537">
        <f>'Raw Data'!AN537</f>
        <v>188.9</v>
      </c>
      <c r="BA537">
        <f>'Raw Data'!AO537</f>
        <v>72.8</v>
      </c>
      <c r="BB537">
        <f>'Raw Data'!AP537</f>
        <v>241.5</v>
      </c>
      <c r="BC537">
        <f>'Raw Data'!AQ537</f>
        <v>-84.225837999999996</v>
      </c>
      <c r="BD537">
        <f>'Raw Data'!AR537</f>
        <v>34.857049000000004</v>
      </c>
      <c r="BE537">
        <f>'Raw Data'!AS537</f>
        <v>-84.226583000000005</v>
      </c>
      <c r="BF537">
        <f>'Raw Data'!AT537</f>
        <v>34.857180999999997</v>
      </c>
      <c r="BG537" t="str">
        <f>'Raw Data'!AU537</f>
        <v>1111006000I</v>
      </c>
      <c r="BH537">
        <f>'Raw Data'!AV537</f>
        <v>1</v>
      </c>
      <c r="BI537">
        <f>'Raw Data'!AW537</f>
        <v>111</v>
      </c>
      <c r="BJ537">
        <f>'Raw Data'!AX537</f>
        <v>60</v>
      </c>
      <c r="BK537">
        <f>'Raw Data'!AY537</f>
        <v>0</v>
      </c>
      <c r="BL537">
        <f>'Raw Data'!AZ537</f>
        <v>55</v>
      </c>
      <c r="BM537">
        <f>'Raw Data'!BA537</f>
        <v>16.95</v>
      </c>
      <c r="BN537">
        <f>'Raw Data'!BB537</f>
        <v>16.77</v>
      </c>
      <c r="BO537">
        <f>'Raw Data'!BC537</f>
        <v>1941.6</v>
      </c>
      <c r="BP537">
        <f>'Raw Data'!BD537</f>
        <v>1951.4</v>
      </c>
      <c r="BQ537">
        <f>'Raw Data'!BE537</f>
        <v>1957.3</v>
      </c>
      <c r="BR537">
        <f>'Raw Data'!BF537</f>
        <v>35</v>
      </c>
      <c r="BS537">
        <f>'Raw Data'!BG537</f>
        <v>26.1</v>
      </c>
      <c r="BT537">
        <f>'Raw Data'!BH537</f>
        <v>8.9</v>
      </c>
      <c r="BU537">
        <f>'Raw Data'!BI537</f>
        <v>44152</v>
      </c>
      <c r="BV537" t="str">
        <f>'Raw Data'!BJ537</f>
        <v>ASV_10+</v>
      </c>
      <c r="BW537">
        <f>'Raw Data'!BK537</f>
        <v>7.8700000000000005E-4</v>
      </c>
      <c r="BX537">
        <f>'Raw Data'!BL537</f>
        <v>20416</v>
      </c>
      <c r="BY537">
        <f>'Raw Data'!BM537</f>
        <v>19922</v>
      </c>
      <c r="BZ537" t="str">
        <f>'Raw Data'!BN537</f>
        <v>1111006000I</v>
      </c>
      <c r="CA537" t="str">
        <f>'Raw Data'!BO537</f>
        <v>FANNIN</v>
      </c>
      <c r="CB537">
        <f>'Raw Data'!BP537</f>
        <v>1</v>
      </c>
      <c r="CC537">
        <f>'Raw Data'!BQ537</f>
        <v>6000</v>
      </c>
      <c r="CD537">
        <f>'Raw Data'!BR537</f>
        <v>6</v>
      </c>
      <c r="CE537">
        <f>'Raw Data'!BS537</f>
        <v>1</v>
      </c>
      <c r="CF537">
        <f>'Raw Data'!BT537</f>
        <v>2</v>
      </c>
      <c r="CG537">
        <f>'Raw Data'!BU537</f>
        <v>1</v>
      </c>
      <c r="CH537">
        <f>'Raw Data'!BV537</f>
        <v>1</v>
      </c>
      <c r="CI537">
        <f>'Raw Data'!BW537</f>
        <v>2</v>
      </c>
      <c r="CJ537">
        <f>'Raw Data'!BX537</f>
        <v>0</v>
      </c>
      <c r="CK537">
        <f>'Raw Data'!BY537</f>
        <v>5</v>
      </c>
      <c r="CL537" t="str">
        <f>'Raw Data'!BZ537</f>
        <v>N</v>
      </c>
      <c r="CM537">
        <f t="shared" si="123"/>
        <v>0</v>
      </c>
      <c r="CN537">
        <f>'Raw Data'!CA537</f>
        <v>111</v>
      </c>
      <c r="CO537">
        <f>'Raw Data'!CB537</f>
        <v>60</v>
      </c>
      <c r="CP537">
        <f>'Raw Data'!CC537</f>
        <v>0</v>
      </c>
      <c r="CQ537" t="str">
        <f>'Raw Data'!CD537</f>
        <v>Not Urban</v>
      </c>
      <c r="CR537" t="str">
        <f>'Raw Data'!CE537</f>
        <v>Not Urban</v>
      </c>
      <c r="CS537">
        <f>'Raw Data'!CF537</f>
        <v>0</v>
      </c>
      <c r="CT537">
        <f>'Raw Data'!CG537</f>
        <v>55</v>
      </c>
      <c r="CU537">
        <f>'Raw Data'!CH537</f>
        <v>1950</v>
      </c>
      <c r="CV537" t="str">
        <f>'Raw Data'!CI537</f>
        <v xml:space="preserve"> </v>
      </c>
      <c r="CW537">
        <f>'Raw Data'!CJ537</f>
        <v>0</v>
      </c>
      <c r="CX537">
        <f>'Raw Data'!CK537</f>
        <v>1.063361</v>
      </c>
      <c r="CY537">
        <f>'Raw Data'!CL537</f>
        <v>9</v>
      </c>
      <c r="CZ537" t="str">
        <f>'Raw Data'!CM537</f>
        <v>State Mainline</v>
      </c>
      <c r="DA537">
        <f>'Raw Data'!CN537</f>
        <v>1950</v>
      </c>
      <c r="DB537">
        <f>'Raw Data'!CO537</f>
        <v>221479</v>
      </c>
      <c r="DC537">
        <f>'Raw Data'!CP537</f>
        <v>15.33</v>
      </c>
      <c r="DD537">
        <f>'Raw Data'!CQ537</f>
        <v>16.39</v>
      </c>
      <c r="DE537">
        <f>'Raw Data'!CR537</f>
        <v>221479</v>
      </c>
      <c r="DF537">
        <f>'Raw Data'!CS537</f>
        <v>0</v>
      </c>
      <c r="DG537">
        <f>'Raw Data'!CT537</f>
        <v>5614.548597</v>
      </c>
      <c r="DH537">
        <f>'Raw Data'!CU537</f>
        <v>100</v>
      </c>
      <c r="DI537">
        <f>'Raw Data'!CV537</f>
        <v>19969</v>
      </c>
      <c r="DJ537">
        <f>'Raw Data'!CW537</f>
        <v>3.7225000000000001E-2</v>
      </c>
      <c r="DK537">
        <f>'Raw Data'!CX537</f>
        <v>0</v>
      </c>
      <c r="DL537">
        <f>'Raw Data'!CY537</f>
        <v>7.8700000000000005E-4</v>
      </c>
      <c r="DM537">
        <f>'Raw Data'!CZ537</f>
        <v>199</v>
      </c>
      <c r="DN537" t="str">
        <f>'Raw Data'!DA537</f>
        <v>111-0198</v>
      </c>
      <c r="DO537" t="str">
        <f>'Raw Data'!DB537</f>
        <v>5R : Rural Major Collector</v>
      </c>
      <c r="DP537" t="str">
        <f>'Raw Data'!DC537</f>
        <v>34.865615, -84.232240</v>
      </c>
      <c r="DQ537">
        <f>'Raw Data'!DD537</f>
        <v>-84.232240000000004</v>
      </c>
      <c r="DR537">
        <f>'Raw Data'!DE537</f>
        <v>34.865614999999998</v>
      </c>
      <c r="DS537">
        <f>'Raw Data'!DF537</f>
        <v>34.865614999999998</v>
      </c>
      <c r="DT537">
        <f>'Raw Data'!DG537</f>
        <v>-84.232240000000004</v>
      </c>
      <c r="DU537">
        <f>'Raw Data'!DH537</f>
        <v>1.0154E-2</v>
      </c>
      <c r="DV537">
        <f>'Raw Data'!DI537</f>
        <v>7.8700000000000005E-4</v>
      </c>
      <c r="DW537">
        <f>'Raw Data'!DJ537</f>
        <v>106</v>
      </c>
      <c r="DX537" s="11">
        <f t="shared" si="124"/>
        <v>1940</v>
      </c>
      <c r="DY537" s="5">
        <f t="shared" si="125"/>
        <v>1805</v>
      </c>
      <c r="DZ537" s="5">
        <f t="shared" si="118"/>
        <v>135</v>
      </c>
      <c r="EA537" s="5">
        <f t="shared" si="119"/>
        <v>7.4792243767313013E-2</v>
      </c>
      <c r="EB537" s="5">
        <f t="shared" si="120"/>
        <v>1872.5</v>
      </c>
      <c r="EC537">
        <f>'Raw Data'!DK537</f>
        <v>1880</v>
      </c>
      <c r="ED537">
        <f>'Raw Data'!DL537</f>
        <v>0</v>
      </c>
      <c r="EE537">
        <f>'Raw Data'!DM537</f>
        <v>1960</v>
      </c>
      <c r="EF537">
        <f>'Raw Data'!DN537</f>
        <v>0</v>
      </c>
      <c r="EG537">
        <f>'Raw Data'!DO537</f>
        <v>1980</v>
      </c>
      <c r="EH537">
        <f>'Raw Data'!DP537</f>
        <v>0</v>
      </c>
      <c r="EI537">
        <f>'Raw Data'!DQ537</f>
        <v>2010</v>
      </c>
      <c r="EJ537">
        <f>'Raw Data'!DR537</f>
        <v>0</v>
      </c>
      <c r="EK537">
        <f>'Raw Data'!DS537</f>
        <v>1950</v>
      </c>
      <c r="EL537">
        <f>'Raw Data'!DT537</f>
        <v>6.7</v>
      </c>
      <c r="EM537">
        <f>'Raw Data'!DU537</f>
        <v>1850</v>
      </c>
      <c r="EN537">
        <f>'Raw Data'!DV537</f>
        <v>6.7</v>
      </c>
      <c r="EO537">
        <f>'Raw Data'!DW537</f>
        <v>1710</v>
      </c>
      <c r="EP537">
        <f>'Raw Data'!DX537</f>
        <v>6.7</v>
      </c>
      <c r="EQ537">
        <f>'Raw Data'!DY537</f>
        <v>1710</v>
      </c>
      <c r="ER537">
        <f>'Raw Data'!DZ537</f>
        <v>6.7</v>
      </c>
      <c r="ES537">
        <f>'Raw Data'!EA537</f>
        <v>1720</v>
      </c>
      <c r="ET537">
        <f>'Raw Data'!EB537</f>
        <v>6.7</v>
      </c>
      <c r="EU537">
        <f>'Raw Data'!EC537</f>
        <v>1750</v>
      </c>
      <c r="EV537">
        <f>'Raw Data'!ED537</f>
        <v>6.7</v>
      </c>
      <c r="EW537">
        <f>'Raw Data'!EE537</f>
        <v>0</v>
      </c>
    </row>
    <row r="538" spans="1:153" x14ac:dyDescent="0.3">
      <c r="A538">
        <f>'Raw Data'!A538</f>
        <v>536</v>
      </c>
      <c r="B538" t="str">
        <f>'Raw Data'!B538</f>
        <v>Point</v>
      </c>
      <c r="C538">
        <f>'Raw Data'!C538</f>
        <v>748</v>
      </c>
      <c r="D538">
        <f>'Raw Data'!D538</f>
        <v>471</v>
      </c>
      <c r="E538" t="str">
        <f>'Raw Data'!E538</f>
        <v>Point</v>
      </c>
      <c r="F538">
        <f>'Raw Data'!F538</f>
        <v>7606666</v>
      </c>
      <c r="G538" t="str">
        <f>'Raw Data'!G538</f>
        <v>Gsp Post 00</v>
      </c>
      <c r="H538" s="3">
        <f>'Raw Data'!H538</f>
        <v>43917</v>
      </c>
      <c r="L538">
        <f t="shared" si="112"/>
        <v>0</v>
      </c>
      <c r="M538" s="5">
        <f t="shared" si="113"/>
        <v>43917</v>
      </c>
      <c r="N538" s="5">
        <f t="shared" si="121"/>
        <v>2020</v>
      </c>
      <c r="O538" s="5" t="str" cm="1">
        <f t="array" ref="O538">_xlfn.IFS(N538&lt;=2016,"before treatment",N538=2017,"unknown",N538&gt;2017,"after treatment")</f>
        <v>after treatment</v>
      </c>
      <c r="P538" s="5">
        <f t="shared" si="114"/>
        <v>0</v>
      </c>
      <c r="Q538" s="5">
        <f t="shared" si="115"/>
        <v>1</v>
      </c>
      <c r="R538" t="str">
        <f>'Raw Data'!I538</f>
        <v>Fannin</v>
      </c>
      <c r="S538" t="str">
        <f>'Raw Data'!J538</f>
        <v>Morganton Hwy</v>
      </c>
      <c r="T538" t="str">
        <f>'Raw Data'!K538</f>
        <v>Dusty Trl</v>
      </c>
      <c r="U538" t="str">
        <f>'Raw Data'!L538</f>
        <v>(O) No Injury</v>
      </c>
      <c r="V538">
        <f>'Raw Data'!M538</f>
        <v>0</v>
      </c>
      <c r="W538">
        <f>'Raw Data'!N538</f>
        <v>0</v>
      </c>
      <c r="X538">
        <f>'Raw Data'!O538</f>
        <v>0</v>
      </c>
      <c r="Y538" t="str">
        <f>'Raw Data'!P538</f>
        <v>Not a Collision with Motor Vehicle</v>
      </c>
      <c r="Z538" t="str">
        <f>'Raw Data'!Q538</f>
        <v>Off Roadway</v>
      </c>
      <c r="AA538" t="str">
        <f>'Raw Data'!R538</f>
        <v>Tree</v>
      </c>
      <c r="AB538" t="str">
        <f>'Raw Data'!S538</f>
        <v>Tree</v>
      </c>
      <c r="AC538" t="str">
        <f>'Raw Data'!T538</f>
        <v>Driver Lost Control</v>
      </c>
      <c r="AD538">
        <f>'Raw Data'!U538</f>
        <v>1</v>
      </c>
      <c r="AE538" s="5" t="str">
        <f t="shared" si="122"/>
        <v>Yes</v>
      </c>
      <c r="AF538" t="str">
        <f>'Raw Data'!V538</f>
        <v>Negotiating a Curve</v>
      </c>
      <c r="AG538" s="5">
        <f t="shared" si="116"/>
        <v>0</v>
      </c>
      <c r="AH538" t="str">
        <f>'Raw Data'!W538</f>
        <v>West</v>
      </c>
      <c r="AI538" t="str">
        <f>'Raw Data'!X538</f>
        <v>Daylight</v>
      </c>
      <c r="AJ538" t="str">
        <f>'Raw Data'!Y538</f>
        <v>Dry</v>
      </c>
      <c r="AK538">
        <f>'Raw Data'!Z538</f>
        <v>0</v>
      </c>
      <c r="AL538" t="str">
        <f>'Raw Data'!AA538</f>
        <v>Unknown</v>
      </c>
      <c r="AM538" s="5">
        <f t="shared" si="117"/>
        <v>0</v>
      </c>
      <c r="AN538" t="str">
        <f>'Raw Data'!AB538</f>
        <v>Sports Utility Vehicle (SUV)</v>
      </c>
      <c r="AO538" t="str">
        <f>'Raw Data'!AC538</f>
        <v>1111006000I</v>
      </c>
      <c r="AP538">
        <f>'Raw Data'!AD538</f>
        <v>15.847</v>
      </c>
      <c r="AQ538">
        <f>'Raw Data'!AE538</f>
        <v>34.857219999999998</v>
      </c>
      <c r="AR538">
        <f>'Raw Data'!AF538</f>
        <v>-84.226286000000002</v>
      </c>
      <c r="AS538">
        <f>'Raw Data'!AG538</f>
        <v>106</v>
      </c>
      <c r="AT538">
        <f>'Raw Data'!AH538</f>
        <v>142</v>
      </c>
      <c r="AU538">
        <f>'Raw Data'!AI538</f>
        <v>989</v>
      </c>
      <c r="AV538" t="str">
        <f>'Raw Data'!AJ538</f>
        <v>D6_0060_00_I</v>
      </c>
      <c r="AW538">
        <f>'Raw Data'!AK538</f>
        <v>83</v>
      </c>
      <c r="AX538">
        <f>'Raw Data'!AL538</f>
        <v>96</v>
      </c>
      <c r="AY538" t="str">
        <f>'Raw Data'!AM538</f>
        <v>simple</v>
      </c>
      <c r="AZ538">
        <f>'Raw Data'!AN538</f>
        <v>188.9</v>
      </c>
      <c r="BA538">
        <f>'Raw Data'!AO538</f>
        <v>72.8</v>
      </c>
      <c r="BB538">
        <f>'Raw Data'!AP538</f>
        <v>241.5</v>
      </c>
      <c r="BC538">
        <f>'Raw Data'!AQ538</f>
        <v>-84.225837999999996</v>
      </c>
      <c r="BD538">
        <f>'Raw Data'!AR538</f>
        <v>34.857049000000004</v>
      </c>
      <c r="BE538">
        <f>'Raw Data'!AS538</f>
        <v>-84.226583000000005</v>
      </c>
      <c r="BF538">
        <f>'Raw Data'!AT538</f>
        <v>34.857180999999997</v>
      </c>
      <c r="BG538" t="str">
        <f>'Raw Data'!AU538</f>
        <v>1111006000I</v>
      </c>
      <c r="BH538">
        <f>'Raw Data'!AV538</f>
        <v>1</v>
      </c>
      <c r="BI538">
        <f>'Raw Data'!AW538</f>
        <v>111</v>
      </c>
      <c r="BJ538">
        <f>'Raw Data'!AX538</f>
        <v>60</v>
      </c>
      <c r="BK538">
        <f>'Raw Data'!AY538</f>
        <v>0</v>
      </c>
      <c r="BL538">
        <f>'Raw Data'!AZ538</f>
        <v>55</v>
      </c>
      <c r="BM538">
        <f>'Raw Data'!BA538</f>
        <v>16.95</v>
      </c>
      <c r="BN538">
        <f>'Raw Data'!BB538</f>
        <v>16.77</v>
      </c>
      <c r="BO538">
        <f>'Raw Data'!BC538</f>
        <v>1941.6</v>
      </c>
      <c r="BP538">
        <f>'Raw Data'!BD538</f>
        <v>1951.4</v>
      </c>
      <c r="BQ538">
        <f>'Raw Data'!BE538</f>
        <v>1957.3</v>
      </c>
      <c r="BR538">
        <f>'Raw Data'!BF538</f>
        <v>35</v>
      </c>
      <c r="BS538">
        <f>'Raw Data'!BG538</f>
        <v>26.1</v>
      </c>
      <c r="BT538">
        <f>'Raw Data'!BH538</f>
        <v>8.9</v>
      </c>
      <c r="BU538">
        <f>'Raw Data'!BI538</f>
        <v>44152</v>
      </c>
      <c r="BV538" t="str">
        <f>'Raw Data'!BJ538</f>
        <v>ASV_10+</v>
      </c>
      <c r="BW538">
        <f>'Raw Data'!BK538</f>
        <v>7.8700000000000005E-4</v>
      </c>
      <c r="BX538">
        <f>'Raw Data'!BL538</f>
        <v>20416</v>
      </c>
      <c r="BY538">
        <f>'Raw Data'!BM538</f>
        <v>19922</v>
      </c>
      <c r="BZ538" t="str">
        <f>'Raw Data'!BN538</f>
        <v>1111006000I</v>
      </c>
      <c r="CA538" t="str">
        <f>'Raw Data'!BO538</f>
        <v>FANNIN</v>
      </c>
      <c r="CB538">
        <f>'Raw Data'!BP538</f>
        <v>1</v>
      </c>
      <c r="CC538">
        <f>'Raw Data'!BQ538</f>
        <v>6000</v>
      </c>
      <c r="CD538">
        <f>'Raw Data'!BR538</f>
        <v>6</v>
      </c>
      <c r="CE538">
        <f>'Raw Data'!BS538</f>
        <v>1</v>
      </c>
      <c r="CF538">
        <f>'Raw Data'!BT538</f>
        <v>2</v>
      </c>
      <c r="CG538">
        <f>'Raw Data'!BU538</f>
        <v>1</v>
      </c>
      <c r="CH538">
        <f>'Raw Data'!BV538</f>
        <v>1</v>
      </c>
      <c r="CI538">
        <f>'Raw Data'!BW538</f>
        <v>2</v>
      </c>
      <c r="CJ538">
        <f>'Raw Data'!BX538</f>
        <v>0</v>
      </c>
      <c r="CK538">
        <f>'Raw Data'!BY538</f>
        <v>5</v>
      </c>
      <c r="CL538" t="str">
        <f>'Raw Data'!BZ538</f>
        <v>N</v>
      </c>
      <c r="CM538">
        <f t="shared" si="123"/>
        <v>0</v>
      </c>
      <c r="CN538">
        <f>'Raw Data'!CA538</f>
        <v>111</v>
      </c>
      <c r="CO538">
        <f>'Raw Data'!CB538</f>
        <v>60</v>
      </c>
      <c r="CP538">
        <f>'Raw Data'!CC538</f>
        <v>0</v>
      </c>
      <c r="CQ538" t="str">
        <f>'Raw Data'!CD538</f>
        <v>Not Urban</v>
      </c>
      <c r="CR538" t="str">
        <f>'Raw Data'!CE538</f>
        <v>Not Urban</v>
      </c>
      <c r="CS538">
        <f>'Raw Data'!CF538</f>
        <v>0</v>
      </c>
      <c r="CT538">
        <f>'Raw Data'!CG538</f>
        <v>55</v>
      </c>
      <c r="CU538">
        <f>'Raw Data'!CH538</f>
        <v>1950</v>
      </c>
      <c r="CV538" t="str">
        <f>'Raw Data'!CI538</f>
        <v xml:space="preserve"> </v>
      </c>
      <c r="CW538">
        <f>'Raw Data'!CJ538</f>
        <v>0</v>
      </c>
      <c r="CX538">
        <f>'Raw Data'!CK538</f>
        <v>1.063361</v>
      </c>
      <c r="CY538">
        <f>'Raw Data'!CL538</f>
        <v>9</v>
      </c>
      <c r="CZ538" t="str">
        <f>'Raw Data'!CM538</f>
        <v>State Mainline</v>
      </c>
      <c r="DA538">
        <f>'Raw Data'!CN538</f>
        <v>1950</v>
      </c>
      <c r="DB538">
        <f>'Raw Data'!CO538</f>
        <v>221479</v>
      </c>
      <c r="DC538">
        <f>'Raw Data'!CP538</f>
        <v>15.33</v>
      </c>
      <c r="DD538">
        <f>'Raw Data'!CQ538</f>
        <v>16.39</v>
      </c>
      <c r="DE538">
        <f>'Raw Data'!CR538</f>
        <v>221479</v>
      </c>
      <c r="DF538">
        <f>'Raw Data'!CS538</f>
        <v>0</v>
      </c>
      <c r="DG538">
        <f>'Raw Data'!CT538</f>
        <v>5614.548597</v>
      </c>
      <c r="DH538">
        <f>'Raw Data'!CU538</f>
        <v>100</v>
      </c>
      <c r="DI538">
        <f>'Raw Data'!CV538</f>
        <v>19969</v>
      </c>
      <c r="DJ538">
        <f>'Raw Data'!CW538</f>
        <v>3.7225000000000001E-2</v>
      </c>
      <c r="DK538">
        <f>'Raw Data'!CX538</f>
        <v>0</v>
      </c>
      <c r="DL538">
        <f>'Raw Data'!CY538</f>
        <v>7.8700000000000005E-4</v>
      </c>
      <c r="DM538">
        <f>'Raw Data'!CZ538</f>
        <v>199</v>
      </c>
      <c r="DN538" t="str">
        <f>'Raw Data'!DA538</f>
        <v>111-0198</v>
      </c>
      <c r="DO538" t="str">
        <f>'Raw Data'!DB538</f>
        <v>5R : Rural Major Collector</v>
      </c>
      <c r="DP538" t="str">
        <f>'Raw Data'!DC538</f>
        <v>34.865615, -84.232240</v>
      </c>
      <c r="DQ538">
        <f>'Raw Data'!DD538</f>
        <v>-84.232240000000004</v>
      </c>
      <c r="DR538">
        <f>'Raw Data'!DE538</f>
        <v>34.865614999999998</v>
      </c>
      <c r="DS538">
        <f>'Raw Data'!DF538</f>
        <v>34.865614999999998</v>
      </c>
      <c r="DT538">
        <f>'Raw Data'!DG538</f>
        <v>-84.232240000000004</v>
      </c>
      <c r="DU538">
        <f>'Raw Data'!DH538</f>
        <v>1.0154E-2</v>
      </c>
      <c r="DV538">
        <f>'Raw Data'!DI538</f>
        <v>7.8700000000000005E-4</v>
      </c>
      <c r="DW538">
        <f>'Raw Data'!DJ538</f>
        <v>106</v>
      </c>
      <c r="DX538" s="11">
        <f t="shared" si="124"/>
        <v>1940</v>
      </c>
      <c r="DY538" s="5">
        <f t="shared" si="125"/>
        <v>1805</v>
      </c>
      <c r="DZ538" s="5">
        <f t="shared" si="118"/>
        <v>135</v>
      </c>
      <c r="EA538" s="5">
        <f t="shared" si="119"/>
        <v>7.4792243767313013E-2</v>
      </c>
      <c r="EB538" s="5">
        <f t="shared" si="120"/>
        <v>1872.5</v>
      </c>
      <c r="EC538">
        <f>'Raw Data'!DK538</f>
        <v>1880</v>
      </c>
      <c r="ED538">
        <f>'Raw Data'!DL538</f>
        <v>0</v>
      </c>
      <c r="EE538">
        <f>'Raw Data'!DM538</f>
        <v>1960</v>
      </c>
      <c r="EF538">
        <f>'Raw Data'!DN538</f>
        <v>0</v>
      </c>
      <c r="EG538">
        <f>'Raw Data'!DO538</f>
        <v>1980</v>
      </c>
      <c r="EH538">
        <f>'Raw Data'!DP538</f>
        <v>0</v>
      </c>
      <c r="EI538">
        <f>'Raw Data'!DQ538</f>
        <v>2010</v>
      </c>
      <c r="EJ538">
        <f>'Raw Data'!DR538</f>
        <v>0</v>
      </c>
      <c r="EK538">
        <f>'Raw Data'!DS538</f>
        <v>1950</v>
      </c>
      <c r="EL538">
        <f>'Raw Data'!DT538</f>
        <v>6.7</v>
      </c>
      <c r="EM538">
        <f>'Raw Data'!DU538</f>
        <v>1850</v>
      </c>
      <c r="EN538">
        <f>'Raw Data'!DV538</f>
        <v>6.7</v>
      </c>
      <c r="EO538">
        <f>'Raw Data'!DW538</f>
        <v>1710</v>
      </c>
      <c r="EP538">
        <f>'Raw Data'!DX538</f>
        <v>6.7</v>
      </c>
      <c r="EQ538">
        <f>'Raw Data'!DY538</f>
        <v>1710</v>
      </c>
      <c r="ER538">
        <f>'Raw Data'!DZ538</f>
        <v>6.7</v>
      </c>
      <c r="ES538">
        <f>'Raw Data'!EA538</f>
        <v>1720</v>
      </c>
      <c r="ET538">
        <f>'Raw Data'!EB538</f>
        <v>6.7</v>
      </c>
      <c r="EU538">
        <f>'Raw Data'!EC538</f>
        <v>1750</v>
      </c>
      <c r="EV538">
        <f>'Raw Data'!ED538</f>
        <v>6.7</v>
      </c>
      <c r="EW538">
        <f>'Raw Data'!EE538</f>
        <v>0</v>
      </c>
    </row>
    <row r="539" spans="1:153" x14ac:dyDescent="0.3">
      <c r="A539">
        <f>'Raw Data'!A539</f>
        <v>537</v>
      </c>
      <c r="B539" t="str">
        <f>'Raw Data'!B539</f>
        <v>Point</v>
      </c>
      <c r="C539">
        <f>'Raw Data'!C539</f>
        <v>478</v>
      </c>
      <c r="D539">
        <f>'Raw Data'!D539</f>
        <v>513</v>
      </c>
      <c r="E539" t="str">
        <f>'Raw Data'!E539</f>
        <v>Point</v>
      </c>
      <c r="F539">
        <f>'Raw Data'!F539</f>
        <v>7186158</v>
      </c>
      <c r="G539" t="str">
        <f>'Raw Data'!G539</f>
        <v>Gsp Post 00</v>
      </c>
      <c r="H539" s="3">
        <f>'Raw Data'!H539</f>
        <v>43577</v>
      </c>
      <c r="L539">
        <f t="shared" si="112"/>
        <v>0</v>
      </c>
      <c r="M539" s="5">
        <f t="shared" si="113"/>
        <v>43577</v>
      </c>
      <c r="N539" s="5">
        <f t="shared" si="121"/>
        <v>2019</v>
      </c>
      <c r="O539" s="5" t="str" cm="1">
        <f t="array" ref="O539">_xlfn.IFS(N539&lt;=2016,"before treatment",N539=2017,"unknown",N539&gt;2017,"after treatment")</f>
        <v>after treatment</v>
      </c>
      <c r="P539" s="5">
        <f t="shared" si="114"/>
        <v>0</v>
      </c>
      <c r="Q539" s="5">
        <f t="shared" si="115"/>
        <v>1</v>
      </c>
      <c r="R539" t="str">
        <f>'Raw Data'!I539</f>
        <v>Fannin</v>
      </c>
      <c r="S539" t="str">
        <f>'Raw Data'!J539</f>
        <v>Morganton Hwy</v>
      </c>
      <c r="T539" t="str">
        <f>'Raw Data'!K539</f>
        <v>(none)</v>
      </c>
      <c r="U539" t="str">
        <f>'Raw Data'!L539</f>
        <v>(B) Suspected Minor/Visible Injury</v>
      </c>
      <c r="V539">
        <f>'Raw Data'!M539</f>
        <v>0</v>
      </c>
      <c r="W539">
        <f>'Raw Data'!N539</f>
        <v>0</v>
      </c>
      <c r="X539">
        <f>'Raw Data'!O539</f>
        <v>1</v>
      </c>
      <c r="Y539" t="str">
        <f>'Raw Data'!P539</f>
        <v>Not a Collision with Motor Vehicle</v>
      </c>
      <c r="Z539" t="str">
        <f>'Raw Data'!Q539</f>
        <v>Off Roadway</v>
      </c>
      <c r="AA539" t="str">
        <f>'Raw Data'!R539</f>
        <v>Tree</v>
      </c>
      <c r="AB539" t="str">
        <f>'Raw Data'!S539</f>
        <v>Tree</v>
      </c>
      <c r="AC539" t="str">
        <f>'Raw Data'!T539</f>
        <v>(None)</v>
      </c>
      <c r="AD539">
        <f>'Raw Data'!U539</f>
        <v>1</v>
      </c>
      <c r="AE539" s="5" t="str">
        <f t="shared" si="122"/>
        <v>Yes</v>
      </c>
      <c r="AF539" t="str">
        <f>'Raw Data'!V539</f>
        <v>Negotiating a Curve</v>
      </c>
      <c r="AG539" s="5">
        <f t="shared" si="116"/>
        <v>0</v>
      </c>
      <c r="AH539" t="str">
        <f>'Raw Data'!W539</f>
        <v>North</v>
      </c>
      <c r="AI539" t="str">
        <f>'Raw Data'!X539</f>
        <v>Dark-Not Lighted</v>
      </c>
      <c r="AJ539" t="str">
        <f>'Raw Data'!Y539</f>
        <v>Dry</v>
      </c>
      <c r="AK539">
        <f>'Raw Data'!Z539</f>
        <v>47</v>
      </c>
      <c r="AL539" t="str">
        <f>'Raw Data'!AA539</f>
        <v>Unknown</v>
      </c>
      <c r="AM539" s="5">
        <f t="shared" si="117"/>
        <v>0</v>
      </c>
      <c r="AN539" t="str">
        <f>'Raw Data'!AB539</f>
        <v>Pickup Truck</v>
      </c>
      <c r="AO539" t="str">
        <f>'Raw Data'!AC539</f>
        <v>1111006000I</v>
      </c>
      <c r="AP539">
        <f>'Raw Data'!AD539</f>
        <v>15.878</v>
      </c>
      <c r="AQ539">
        <f>'Raw Data'!AE539</f>
        <v>34.857134000000002</v>
      </c>
      <c r="AR539">
        <f>'Raw Data'!AF539</f>
        <v>-84.226836000000006</v>
      </c>
      <c r="AS539">
        <f>'Raw Data'!AG539</f>
        <v>107</v>
      </c>
      <c r="AT539">
        <f>'Raw Data'!AH539</f>
        <v>143</v>
      </c>
      <c r="AU539">
        <f>'Raw Data'!AI539</f>
        <v>990</v>
      </c>
      <c r="AV539" t="str">
        <f>'Raw Data'!AJ539</f>
        <v>D6_0060_00_I</v>
      </c>
      <c r="AW539">
        <f>'Raw Data'!AK539</f>
        <v>84</v>
      </c>
      <c r="AX539">
        <f>'Raw Data'!AL539</f>
        <v>97</v>
      </c>
      <c r="AY539" t="str">
        <f>'Raw Data'!AM539</f>
        <v>simple</v>
      </c>
      <c r="AZ539">
        <f>'Raw Data'!AN539</f>
        <v>301.3</v>
      </c>
      <c r="BA539">
        <f>'Raw Data'!AO539</f>
        <v>48.5</v>
      </c>
      <c r="BB539">
        <f>'Raw Data'!AP539</f>
        <v>253.8</v>
      </c>
      <c r="BC539">
        <f>'Raw Data'!AQ539</f>
        <v>-84.226630999999998</v>
      </c>
      <c r="BD539">
        <f>'Raw Data'!AR539</f>
        <v>34.857170000000004</v>
      </c>
      <c r="BE539">
        <f>'Raw Data'!AS539</f>
        <v>-84.227452999999997</v>
      </c>
      <c r="BF539">
        <f>'Raw Data'!AT539</f>
        <v>34.857205</v>
      </c>
      <c r="BG539" t="str">
        <f>'Raw Data'!AU539</f>
        <v>1111006000I</v>
      </c>
      <c r="BH539">
        <f>'Raw Data'!AV539</f>
        <v>1</v>
      </c>
      <c r="BI539">
        <f>'Raw Data'!AW539</f>
        <v>111</v>
      </c>
      <c r="BJ539">
        <f>'Raw Data'!AX539</f>
        <v>60</v>
      </c>
      <c r="BK539">
        <f>'Raw Data'!AY539</f>
        <v>0</v>
      </c>
      <c r="BL539">
        <f>'Raw Data'!AZ539</f>
        <v>55</v>
      </c>
      <c r="BM539">
        <f>'Raw Data'!BA539</f>
        <v>10.87</v>
      </c>
      <c r="BN539">
        <f>'Raw Data'!BB539</f>
        <v>10.76</v>
      </c>
      <c r="BO539">
        <f>'Raw Data'!BC539</f>
        <v>1922.2</v>
      </c>
      <c r="BP539">
        <f>'Raw Data'!BD539</f>
        <v>1931.4</v>
      </c>
      <c r="BQ539">
        <f>'Raw Data'!BE539</f>
        <v>1940.9</v>
      </c>
      <c r="BR539">
        <f>'Raw Data'!BF539</f>
        <v>35</v>
      </c>
      <c r="BS539">
        <f>'Raw Data'!BG539</f>
        <v>32.5</v>
      </c>
      <c r="BT539">
        <f>'Raw Data'!BH539</f>
        <v>2.5</v>
      </c>
      <c r="BU539">
        <f>'Raw Data'!BI539</f>
        <v>44152</v>
      </c>
      <c r="BV539" t="str">
        <f>'Raw Data'!BJ539</f>
        <v>ASV_10+</v>
      </c>
      <c r="BW539">
        <f>'Raw Data'!BK539</f>
        <v>8.3799999999999999E-4</v>
      </c>
      <c r="BX539">
        <f>'Raw Data'!BL539</f>
        <v>20416</v>
      </c>
      <c r="BY539">
        <f>'Raw Data'!BM539</f>
        <v>19922</v>
      </c>
      <c r="BZ539" t="str">
        <f>'Raw Data'!BN539</f>
        <v>1111006000I</v>
      </c>
      <c r="CA539" t="str">
        <f>'Raw Data'!BO539</f>
        <v>FANNIN</v>
      </c>
      <c r="CB539">
        <f>'Raw Data'!BP539</f>
        <v>1</v>
      </c>
      <c r="CC539">
        <f>'Raw Data'!BQ539</f>
        <v>6000</v>
      </c>
      <c r="CD539">
        <f>'Raw Data'!BR539</f>
        <v>6</v>
      </c>
      <c r="CE539">
        <f>'Raw Data'!BS539</f>
        <v>1</v>
      </c>
      <c r="CF539">
        <f>'Raw Data'!BT539</f>
        <v>2</v>
      </c>
      <c r="CG539">
        <f>'Raw Data'!BU539</f>
        <v>1</v>
      </c>
      <c r="CH539">
        <f>'Raw Data'!BV539</f>
        <v>1</v>
      </c>
      <c r="CI539">
        <f>'Raw Data'!BW539</f>
        <v>2</v>
      </c>
      <c r="CJ539">
        <f>'Raw Data'!BX539</f>
        <v>0</v>
      </c>
      <c r="CK539">
        <f>'Raw Data'!BY539</f>
        <v>5</v>
      </c>
      <c r="CL539" t="str">
        <f>'Raw Data'!BZ539</f>
        <v>N</v>
      </c>
      <c r="CM539">
        <f t="shared" si="123"/>
        <v>0</v>
      </c>
      <c r="CN539">
        <f>'Raw Data'!CA539</f>
        <v>111</v>
      </c>
      <c r="CO539">
        <f>'Raw Data'!CB539</f>
        <v>60</v>
      </c>
      <c r="CP539">
        <f>'Raw Data'!CC539</f>
        <v>0</v>
      </c>
      <c r="CQ539" t="str">
        <f>'Raw Data'!CD539</f>
        <v>Not Urban</v>
      </c>
      <c r="CR539" t="str">
        <f>'Raw Data'!CE539</f>
        <v>Not Urban</v>
      </c>
      <c r="CS539">
        <f>'Raw Data'!CF539</f>
        <v>0</v>
      </c>
      <c r="CT539">
        <f>'Raw Data'!CG539</f>
        <v>55</v>
      </c>
      <c r="CU539">
        <f>'Raw Data'!CH539</f>
        <v>1950</v>
      </c>
      <c r="CV539" t="str">
        <f>'Raw Data'!CI539</f>
        <v xml:space="preserve"> </v>
      </c>
      <c r="CW539">
        <f>'Raw Data'!CJ539</f>
        <v>0</v>
      </c>
      <c r="CX539">
        <f>'Raw Data'!CK539</f>
        <v>1.063361</v>
      </c>
      <c r="CY539">
        <f>'Raw Data'!CL539</f>
        <v>9</v>
      </c>
      <c r="CZ539" t="str">
        <f>'Raw Data'!CM539</f>
        <v>State Mainline</v>
      </c>
      <c r="DA539">
        <f>'Raw Data'!CN539</f>
        <v>1950</v>
      </c>
      <c r="DB539">
        <f>'Raw Data'!CO539</f>
        <v>221479</v>
      </c>
      <c r="DC539">
        <f>'Raw Data'!CP539</f>
        <v>15.33</v>
      </c>
      <c r="DD539">
        <f>'Raw Data'!CQ539</f>
        <v>16.39</v>
      </c>
      <c r="DE539">
        <f>'Raw Data'!CR539</f>
        <v>221479</v>
      </c>
      <c r="DF539">
        <f>'Raw Data'!CS539</f>
        <v>0</v>
      </c>
      <c r="DG539">
        <f>'Raw Data'!CT539</f>
        <v>5614.548597</v>
      </c>
      <c r="DH539">
        <f>'Raw Data'!CU539</f>
        <v>100</v>
      </c>
      <c r="DI539">
        <f>'Raw Data'!CV539</f>
        <v>19969</v>
      </c>
      <c r="DJ539">
        <f>'Raw Data'!CW539</f>
        <v>3.7225000000000001E-2</v>
      </c>
      <c r="DK539">
        <f>'Raw Data'!CX539</f>
        <v>0</v>
      </c>
      <c r="DL539">
        <f>'Raw Data'!CY539</f>
        <v>8.3799999999999999E-4</v>
      </c>
      <c r="DM539">
        <f>'Raw Data'!CZ539</f>
        <v>199</v>
      </c>
      <c r="DN539" t="str">
        <f>'Raw Data'!DA539</f>
        <v>111-0198</v>
      </c>
      <c r="DO539" t="str">
        <f>'Raw Data'!DB539</f>
        <v>5R : Rural Major Collector</v>
      </c>
      <c r="DP539" t="str">
        <f>'Raw Data'!DC539</f>
        <v>34.865615, -84.232240</v>
      </c>
      <c r="DQ539">
        <f>'Raw Data'!DD539</f>
        <v>-84.232240000000004</v>
      </c>
      <c r="DR539">
        <f>'Raw Data'!DE539</f>
        <v>34.865614999999998</v>
      </c>
      <c r="DS539">
        <f>'Raw Data'!DF539</f>
        <v>34.865614999999998</v>
      </c>
      <c r="DT539">
        <f>'Raw Data'!DG539</f>
        <v>-84.232240000000004</v>
      </c>
      <c r="DU539">
        <f>'Raw Data'!DH539</f>
        <v>9.6760000000000006E-3</v>
      </c>
      <c r="DV539">
        <f>'Raw Data'!DI539</f>
        <v>8.3799999999999999E-4</v>
      </c>
      <c r="DW539">
        <f>'Raw Data'!DJ539</f>
        <v>107</v>
      </c>
      <c r="DX539" s="11">
        <f t="shared" si="124"/>
        <v>1940</v>
      </c>
      <c r="DY539" s="5">
        <f t="shared" si="125"/>
        <v>1805</v>
      </c>
      <c r="DZ539" s="5">
        <f t="shared" si="118"/>
        <v>135</v>
      </c>
      <c r="EA539" s="5">
        <f t="shared" si="119"/>
        <v>7.4792243767313013E-2</v>
      </c>
      <c r="EB539" s="5">
        <f t="shared" si="120"/>
        <v>1872.5</v>
      </c>
      <c r="EC539">
        <f>'Raw Data'!DK539</f>
        <v>1880</v>
      </c>
      <c r="ED539">
        <f>'Raw Data'!DL539</f>
        <v>0</v>
      </c>
      <c r="EE539">
        <f>'Raw Data'!DM539</f>
        <v>1960</v>
      </c>
      <c r="EF539">
        <f>'Raw Data'!DN539</f>
        <v>0</v>
      </c>
      <c r="EG539">
        <f>'Raw Data'!DO539</f>
        <v>1980</v>
      </c>
      <c r="EH539">
        <f>'Raw Data'!DP539</f>
        <v>0</v>
      </c>
      <c r="EI539">
        <f>'Raw Data'!DQ539</f>
        <v>2010</v>
      </c>
      <c r="EJ539">
        <f>'Raw Data'!DR539</f>
        <v>0</v>
      </c>
      <c r="EK539">
        <f>'Raw Data'!DS539</f>
        <v>1950</v>
      </c>
      <c r="EL539">
        <f>'Raw Data'!DT539</f>
        <v>6.7</v>
      </c>
      <c r="EM539">
        <f>'Raw Data'!DU539</f>
        <v>1850</v>
      </c>
      <c r="EN539">
        <f>'Raw Data'!DV539</f>
        <v>6.7</v>
      </c>
      <c r="EO539">
        <f>'Raw Data'!DW539</f>
        <v>1710</v>
      </c>
      <c r="EP539">
        <f>'Raw Data'!DX539</f>
        <v>6.7</v>
      </c>
      <c r="EQ539">
        <f>'Raw Data'!DY539</f>
        <v>1710</v>
      </c>
      <c r="ER539">
        <f>'Raw Data'!DZ539</f>
        <v>6.7</v>
      </c>
      <c r="ES539">
        <f>'Raw Data'!EA539</f>
        <v>1720</v>
      </c>
      <c r="ET539">
        <f>'Raw Data'!EB539</f>
        <v>6.7</v>
      </c>
      <c r="EU539">
        <f>'Raw Data'!EC539</f>
        <v>1750</v>
      </c>
      <c r="EV539">
        <f>'Raw Data'!ED539</f>
        <v>6.7</v>
      </c>
      <c r="EW539">
        <f>'Raw Data'!EE539</f>
        <v>0</v>
      </c>
    </row>
    <row r="540" spans="1:153" x14ac:dyDescent="0.3">
      <c r="A540">
        <f>'Raw Data'!A540</f>
        <v>538</v>
      </c>
      <c r="B540" t="str">
        <f>'Raw Data'!B540</f>
        <v>Point</v>
      </c>
      <c r="C540">
        <f>'Raw Data'!C540</f>
        <v>790</v>
      </c>
      <c r="D540">
        <f>'Raw Data'!D540</f>
        <v>449</v>
      </c>
      <c r="E540" t="str">
        <f>'Raw Data'!E540</f>
        <v>Point</v>
      </c>
      <c r="F540">
        <f>'Raw Data'!F540</f>
        <v>7743400</v>
      </c>
      <c r="G540" t="str">
        <f>'Raw Data'!G540</f>
        <v>Gsp Post 00</v>
      </c>
      <c r="H540" s="3">
        <f>'Raw Data'!H540</f>
        <v>44059</v>
      </c>
      <c r="L540">
        <f t="shared" si="112"/>
        <v>0</v>
      </c>
      <c r="M540" s="5">
        <f t="shared" si="113"/>
        <v>44059</v>
      </c>
      <c r="N540" s="5">
        <f t="shared" si="121"/>
        <v>2020</v>
      </c>
      <c r="O540" s="5" t="str" cm="1">
        <f t="array" ref="O540">_xlfn.IFS(N540&lt;=2016,"before treatment",N540=2017,"unknown",N540&gt;2017,"after treatment")</f>
        <v>after treatment</v>
      </c>
      <c r="P540" s="5">
        <f t="shared" si="114"/>
        <v>0</v>
      </c>
      <c r="Q540" s="5">
        <f t="shared" si="115"/>
        <v>1</v>
      </c>
      <c r="R540" t="str">
        <f>'Raw Data'!I540</f>
        <v>Fannin</v>
      </c>
      <c r="S540" t="str">
        <f>'Raw Data'!J540</f>
        <v>Morganton Hwy</v>
      </c>
      <c r="T540" t="str">
        <f>'Raw Data'!K540</f>
        <v>Sr 23884</v>
      </c>
      <c r="U540" t="str">
        <f>'Raw Data'!L540</f>
        <v>(B) Suspected Minor/Visible Injury</v>
      </c>
      <c r="V540">
        <f>'Raw Data'!M540</f>
        <v>0</v>
      </c>
      <c r="W540">
        <f>'Raw Data'!N540</f>
        <v>0</v>
      </c>
      <c r="X540">
        <f>'Raw Data'!O540</f>
        <v>1</v>
      </c>
      <c r="Y540" t="str">
        <f>'Raw Data'!P540</f>
        <v>Not a Collision with Motor Vehicle</v>
      </c>
      <c r="Z540" t="str">
        <f>'Raw Data'!Q540</f>
        <v>Off Roadway</v>
      </c>
      <c r="AA540" t="str">
        <f>'Raw Data'!R540</f>
        <v>Over Turn</v>
      </c>
      <c r="AB540" t="str">
        <f>'Raw Data'!S540</f>
        <v>Over Turn</v>
      </c>
      <c r="AC540" t="str">
        <f>'Raw Data'!T540</f>
        <v>(None)</v>
      </c>
      <c r="AD540">
        <f>'Raw Data'!U540</f>
        <v>1</v>
      </c>
      <c r="AE540" s="5" t="str">
        <f t="shared" si="122"/>
        <v>Yes</v>
      </c>
      <c r="AF540" t="str">
        <f>'Raw Data'!V540</f>
        <v>Straight</v>
      </c>
      <c r="AG540" s="5">
        <f t="shared" si="116"/>
        <v>0</v>
      </c>
      <c r="AH540" t="str">
        <f>'Raw Data'!W540</f>
        <v>South</v>
      </c>
      <c r="AI540" t="str">
        <f>'Raw Data'!X540</f>
        <v>Daylight</v>
      </c>
      <c r="AJ540" t="str">
        <f>'Raw Data'!Y540</f>
        <v>Dry</v>
      </c>
      <c r="AK540">
        <f>'Raw Data'!Z540</f>
        <v>62</v>
      </c>
      <c r="AL540" t="str">
        <f>'Raw Data'!AA540</f>
        <v>Motorcycle Helmet</v>
      </c>
      <c r="AM540" s="5">
        <f t="shared" si="117"/>
        <v>1</v>
      </c>
      <c r="AN540" t="str">
        <f>'Raw Data'!AB540</f>
        <v>Motorcycle</v>
      </c>
      <c r="AO540" t="str">
        <f>'Raw Data'!AC540</f>
        <v>1111006000I</v>
      </c>
      <c r="AP540">
        <f>'Raw Data'!AD540</f>
        <v>15.948</v>
      </c>
      <c r="AQ540">
        <f>'Raw Data'!AE540</f>
        <v>34.857328000000003</v>
      </c>
      <c r="AR540">
        <f>'Raw Data'!AF540</f>
        <v>-84.227999999999994</v>
      </c>
      <c r="AS540">
        <f>'Raw Data'!AG540</f>
        <v>108</v>
      </c>
      <c r="AT540">
        <f>'Raw Data'!AH540</f>
        <v>144</v>
      </c>
      <c r="AU540">
        <f>'Raw Data'!AI540</f>
        <v>991</v>
      </c>
      <c r="AV540" t="str">
        <f>'Raw Data'!AJ540</f>
        <v>D6_0060_00_I</v>
      </c>
      <c r="AW540">
        <f>'Raw Data'!AK540</f>
        <v>85</v>
      </c>
      <c r="AX540">
        <f>'Raw Data'!AL540</f>
        <v>98</v>
      </c>
      <c r="AY540" t="str">
        <f>'Raw Data'!AM540</f>
        <v>simple</v>
      </c>
      <c r="AZ540">
        <f>'Raw Data'!AN540</f>
        <v>400.3</v>
      </c>
      <c r="BA540">
        <f>'Raw Data'!AO540</f>
        <v>32.200000000000003</v>
      </c>
      <c r="BB540">
        <f>'Raw Data'!AP540</f>
        <v>225</v>
      </c>
      <c r="BC540">
        <f>'Raw Data'!AQ540</f>
        <v>-84.227497999999997</v>
      </c>
      <c r="BD540">
        <f>'Raw Data'!AR540</f>
        <v>34.857222999999998</v>
      </c>
      <c r="BE540">
        <f>'Raw Data'!AS540</f>
        <v>-84.228226000000006</v>
      </c>
      <c r="BF540">
        <f>'Raw Data'!AT540</f>
        <v>34.857337999999999</v>
      </c>
      <c r="BG540" t="str">
        <f>'Raw Data'!AU540</f>
        <v>1111006000I</v>
      </c>
      <c r="BH540">
        <f>'Raw Data'!AV540</f>
        <v>1</v>
      </c>
      <c r="BI540">
        <f>'Raw Data'!AW540</f>
        <v>111</v>
      </c>
      <c r="BJ540">
        <f>'Raw Data'!AX540</f>
        <v>60</v>
      </c>
      <c r="BK540">
        <f>'Raw Data'!AY540</f>
        <v>0</v>
      </c>
      <c r="BL540">
        <f>'Raw Data'!AZ540</f>
        <v>55</v>
      </c>
      <c r="BM540">
        <f>'Raw Data'!BA540</f>
        <v>5.64</v>
      </c>
      <c r="BN540">
        <f>'Raw Data'!BB540</f>
        <v>5.62</v>
      </c>
      <c r="BO540">
        <f>'Raw Data'!BC540</f>
        <v>1906.2</v>
      </c>
      <c r="BP540">
        <f>'Raw Data'!BD540</f>
        <v>1914</v>
      </c>
      <c r="BQ540">
        <f>'Raw Data'!BE540</f>
        <v>1921.3</v>
      </c>
      <c r="BR540">
        <f>'Raw Data'!BF540</f>
        <v>35</v>
      </c>
      <c r="BS540">
        <f>'Raw Data'!BG540</f>
        <v>43.7</v>
      </c>
      <c r="BT540">
        <f>'Raw Data'!BH540</f>
        <v>0</v>
      </c>
      <c r="BU540">
        <f>'Raw Data'!BI540</f>
        <v>44152</v>
      </c>
      <c r="BV540" t="str">
        <f>'Raw Data'!BJ540</f>
        <v>NONE</v>
      </c>
      <c r="BW540">
        <f>'Raw Data'!BK540</f>
        <v>7.4299999999999995E-4</v>
      </c>
      <c r="BX540">
        <f>'Raw Data'!BL540</f>
        <v>20416</v>
      </c>
      <c r="BY540">
        <f>'Raw Data'!BM540</f>
        <v>19922</v>
      </c>
      <c r="BZ540" t="str">
        <f>'Raw Data'!BN540</f>
        <v>1111006000I</v>
      </c>
      <c r="CA540" t="str">
        <f>'Raw Data'!BO540</f>
        <v>FANNIN</v>
      </c>
      <c r="CB540">
        <f>'Raw Data'!BP540</f>
        <v>1</v>
      </c>
      <c r="CC540">
        <f>'Raw Data'!BQ540</f>
        <v>6000</v>
      </c>
      <c r="CD540">
        <f>'Raw Data'!BR540</f>
        <v>6</v>
      </c>
      <c r="CE540">
        <f>'Raw Data'!BS540</f>
        <v>1</v>
      </c>
      <c r="CF540">
        <f>'Raw Data'!BT540</f>
        <v>2</v>
      </c>
      <c r="CG540">
        <f>'Raw Data'!BU540</f>
        <v>1</v>
      </c>
      <c r="CH540">
        <f>'Raw Data'!BV540</f>
        <v>1</v>
      </c>
      <c r="CI540">
        <f>'Raw Data'!BW540</f>
        <v>2</v>
      </c>
      <c r="CJ540">
        <f>'Raw Data'!BX540</f>
        <v>0</v>
      </c>
      <c r="CK540">
        <f>'Raw Data'!BY540</f>
        <v>5</v>
      </c>
      <c r="CL540" t="str">
        <f>'Raw Data'!BZ540</f>
        <v>N</v>
      </c>
      <c r="CM540">
        <f t="shared" si="123"/>
        <v>0</v>
      </c>
      <c r="CN540">
        <f>'Raw Data'!CA540</f>
        <v>111</v>
      </c>
      <c r="CO540">
        <f>'Raw Data'!CB540</f>
        <v>60</v>
      </c>
      <c r="CP540">
        <f>'Raw Data'!CC540</f>
        <v>0</v>
      </c>
      <c r="CQ540" t="str">
        <f>'Raw Data'!CD540</f>
        <v>Not Urban</v>
      </c>
      <c r="CR540" t="str">
        <f>'Raw Data'!CE540</f>
        <v>Not Urban</v>
      </c>
      <c r="CS540">
        <f>'Raw Data'!CF540</f>
        <v>0</v>
      </c>
      <c r="CT540">
        <f>'Raw Data'!CG540</f>
        <v>55</v>
      </c>
      <c r="CU540">
        <f>'Raw Data'!CH540</f>
        <v>1950</v>
      </c>
      <c r="CV540" t="str">
        <f>'Raw Data'!CI540</f>
        <v xml:space="preserve"> </v>
      </c>
      <c r="CW540">
        <f>'Raw Data'!CJ540</f>
        <v>0</v>
      </c>
      <c r="CX540">
        <f>'Raw Data'!CK540</f>
        <v>1.063361</v>
      </c>
      <c r="CY540">
        <f>'Raw Data'!CL540</f>
        <v>9</v>
      </c>
      <c r="CZ540" t="str">
        <f>'Raw Data'!CM540</f>
        <v>State Mainline</v>
      </c>
      <c r="DA540">
        <f>'Raw Data'!CN540</f>
        <v>1950</v>
      </c>
      <c r="DB540">
        <f>'Raw Data'!CO540</f>
        <v>221479</v>
      </c>
      <c r="DC540">
        <f>'Raw Data'!CP540</f>
        <v>15.33</v>
      </c>
      <c r="DD540">
        <f>'Raw Data'!CQ540</f>
        <v>16.39</v>
      </c>
      <c r="DE540">
        <f>'Raw Data'!CR540</f>
        <v>221479</v>
      </c>
      <c r="DF540">
        <f>'Raw Data'!CS540</f>
        <v>0</v>
      </c>
      <c r="DG540">
        <f>'Raw Data'!CT540</f>
        <v>5614.548597</v>
      </c>
      <c r="DH540">
        <f>'Raw Data'!CU540</f>
        <v>100</v>
      </c>
      <c r="DI540">
        <f>'Raw Data'!CV540</f>
        <v>19969</v>
      </c>
      <c r="DJ540">
        <f>'Raw Data'!CW540</f>
        <v>3.7225000000000001E-2</v>
      </c>
      <c r="DK540">
        <f>'Raw Data'!CX540</f>
        <v>0</v>
      </c>
      <c r="DL540">
        <f>'Raw Data'!CY540</f>
        <v>7.4299999999999995E-4</v>
      </c>
      <c r="DM540">
        <f>'Raw Data'!CZ540</f>
        <v>199</v>
      </c>
      <c r="DN540" t="str">
        <f>'Raw Data'!DA540</f>
        <v>111-0198</v>
      </c>
      <c r="DO540" t="str">
        <f>'Raw Data'!DB540</f>
        <v>5R : Rural Major Collector</v>
      </c>
      <c r="DP540" t="str">
        <f>'Raw Data'!DC540</f>
        <v>34.865615, -84.232240</v>
      </c>
      <c r="DQ540">
        <f>'Raw Data'!DD540</f>
        <v>-84.232240000000004</v>
      </c>
      <c r="DR540">
        <f>'Raw Data'!DE540</f>
        <v>34.865614999999998</v>
      </c>
      <c r="DS540">
        <f>'Raw Data'!DF540</f>
        <v>34.865614999999998</v>
      </c>
      <c r="DT540">
        <f>'Raw Data'!DG540</f>
        <v>-84.232240000000004</v>
      </c>
      <c r="DU540">
        <f>'Raw Data'!DH540</f>
        <v>9.1970000000000003E-3</v>
      </c>
      <c r="DV540">
        <f>'Raw Data'!DI540</f>
        <v>7.4299999999999995E-4</v>
      </c>
      <c r="DW540">
        <f>'Raw Data'!DJ540</f>
        <v>108</v>
      </c>
      <c r="DX540" s="11">
        <f t="shared" si="124"/>
        <v>1940</v>
      </c>
      <c r="DY540" s="5">
        <f t="shared" si="125"/>
        <v>1805</v>
      </c>
      <c r="DZ540" s="5">
        <f t="shared" si="118"/>
        <v>135</v>
      </c>
      <c r="EA540" s="5">
        <f t="shared" si="119"/>
        <v>7.4792243767313013E-2</v>
      </c>
      <c r="EB540" s="5">
        <f t="shared" si="120"/>
        <v>1872.5</v>
      </c>
      <c r="EC540">
        <f>'Raw Data'!DK540</f>
        <v>1880</v>
      </c>
      <c r="ED540">
        <f>'Raw Data'!DL540</f>
        <v>0</v>
      </c>
      <c r="EE540">
        <f>'Raw Data'!DM540</f>
        <v>1960</v>
      </c>
      <c r="EF540">
        <f>'Raw Data'!DN540</f>
        <v>0</v>
      </c>
      <c r="EG540">
        <f>'Raw Data'!DO540</f>
        <v>1980</v>
      </c>
      <c r="EH540">
        <f>'Raw Data'!DP540</f>
        <v>0</v>
      </c>
      <c r="EI540">
        <f>'Raw Data'!DQ540</f>
        <v>2010</v>
      </c>
      <c r="EJ540">
        <f>'Raw Data'!DR540</f>
        <v>0</v>
      </c>
      <c r="EK540">
        <f>'Raw Data'!DS540</f>
        <v>1950</v>
      </c>
      <c r="EL540">
        <f>'Raw Data'!DT540</f>
        <v>6.7</v>
      </c>
      <c r="EM540">
        <f>'Raw Data'!DU540</f>
        <v>1850</v>
      </c>
      <c r="EN540">
        <f>'Raw Data'!DV540</f>
        <v>6.7</v>
      </c>
      <c r="EO540">
        <f>'Raw Data'!DW540</f>
        <v>1710</v>
      </c>
      <c r="EP540">
        <f>'Raw Data'!DX540</f>
        <v>6.7</v>
      </c>
      <c r="EQ540">
        <f>'Raw Data'!DY540</f>
        <v>1710</v>
      </c>
      <c r="ER540">
        <f>'Raw Data'!DZ540</f>
        <v>6.7</v>
      </c>
      <c r="ES540">
        <f>'Raw Data'!EA540</f>
        <v>1720</v>
      </c>
      <c r="ET540">
        <f>'Raw Data'!EB540</f>
        <v>6.7</v>
      </c>
      <c r="EU540">
        <f>'Raw Data'!EC540</f>
        <v>1750</v>
      </c>
      <c r="EV540">
        <f>'Raw Data'!ED540</f>
        <v>6.7</v>
      </c>
      <c r="EW540">
        <f>'Raw Data'!EE540</f>
        <v>0</v>
      </c>
    </row>
    <row r="541" spans="1:153" x14ac:dyDescent="0.3">
      <c r="A541">
        <f>'Raw Data'!A541</f>
        <v>539</v>
      </c>
      <c r="B541" t="str">
        <f>'Raw Data'!B541</f>
        <v>Point</v>
      </c>
      <c r="C541">
        <f>'Raw Data'!C541</f>
        <v>97</v>
      </c>
      <c r="D541">
        <f>'Raw Data'!D541</f>
        <v>748</v>
      </c>
      <c r="E541" t="str">
        <f>'Raw Data'!E541</f>
        <v>Point</v>
      </c>
      <c r="F541">
        <f>'Raw Data'!F541</f>
        <v>5015853</v>
      </c>
      <c r="G541" t="str">
        <f>'Raw Data'!G541</f>
        <v>Gsp Post 00</v>
      </c>
      <c r="H541" s="3">
        <f>'Raw Data'!H541</f>
        <v>41922</v>
      </c>
      <c r="L541">
        <f t="shared" si="112"/>
        <v>0</v>
      </c>
      <c r="M541" s="5">
        <f t="shared" si="113"/>
        <v>41922</v>
      </c>
      <c r="N541" s="5">
        <f t="shared" si="121"/>
        <v>2014</v>
      </c>
      <c r="O541" s="5" t="str" cm="1">
        <f t="array" ref="O541">_xlfn.IFS(N541&lt;=2016,"before treatment",N541=2017,"unknown",N541&gt;2017,"after treatment")</f>
        <v>before treatment</v>
      </c>
      <c r="P541" s="5">
        <f t="shared" si="114"/>
        <v>1</v>
      </c>
      <c r="Q541" s="5">
        <f t="shared" si="115"/>
        <v>0</v>
      </c>
      <c r="R541" t="str">
        <f>'Raw Data'!I541</f>
        <v>Fannin</v>
      </c>
      <c r="S541" t="str">
        <f>'Raw Data'!J541</f>
        <v>Morganton Hwy</v>
      </c>
      <c r="T541" t="str">
        <f>'Raw Data'!K541</f>
        <v>(none)</v>
      </c>
      <c r="U541" t="str">
        <f>'Raw Data'!L541</f>
        <v>(O) No Injury</v>
      </c>
      <c r="V541">
        <f>'Raw Data'!M541</f>
        <v>0</v>
      </c>
      <c r="W541">
        <f>'Raw Data'!N541</f>
        <v>0</v>
      </c>
      <c r="X541">
        <f>'Raw Data'!O541</f>
        <v>0</v>
      </c>
      <c r="Y541" t="str">
        <f>'Raw Data'!P541</f>
        <v>Not a Collision with Motor Vehicle</v>
      </c>
      <c r="Z541" t="str">
        <f>'Raw Data'!Q541</f>
        <v>On Roadway - Non-Intersection</v>
      </c>
      <c r="AA541" t="str">
        <f>'Raw Data'!R541</f>
        <v>Over Turn</v>
      </c>
      <c r="AB541" t="str">
        <f>'Raw Data'!S541</f>
        <v>Over Turn</v>
      </c>
      <c r="AC541" t="str">
        <f>'Raw Data'!T541</f>
        <v>Changed Lanes Improperly</v>
      </c>
      <c r="AD541">
        <f>'Raw Data'!U541</f>
        <v>1</v>
      </c>
      <c r="AE541" s="5" t="str">
        <f t="shared" si="122"/>
        <v>Yes</v>
      </c>
      <c r="AF541" t="str">
        <f>'Raw Data'!V541</f>
        <v>Negotiating a Curve</v>
      </c>
      <c r="AG541" s="5">
        <f t="shared" si="116"/>
        <v>0</v>
      </c>
      <c r="AH541" t="str">
        <f>'Raw Data'!W541</f>
        <v>South</v>
      </c>
      <c r="AI541" t="str">
        <f>'Raw Data'!X541</f>
        <v>Daylight</v>
      </c>
      <c r="AJ541" t="str">
        <f>'Raw Data'!Y541</f>
        <v>Dry</v>
      </c>
      <c r="AK541">
        <f>'Raw Data'!Z541</f>
        <v>52</v>
      </c>
      <c r="AL541" t="str">
        <f>'Raw Data'!AA541</f>
        <v>None Used</v>
      </c>
      <c r="AM541" s="5">
        <f t="shared" si="117"/>
        <v>1</v>
      </c>
      <c r="AN541" t="str">
        <f>'Raw Data'!AB541</f>
        <v>Motorcycle</v>
      </c>
      <c r="AO541" t="str">
        <f>'Raw Data'!AC541</f>
        <v>1111006000I</v>
      </c>
      <c r="AP541">
        <f>'Raw Data'!AD541</f>
        <v>16.032</v>
      </c>
      <c r="AQ541">
        <f>'Raw Data'!AE541</f>
        <v>34.857500000000002</v>
      </c>
      <c r="AR541">
        <f>'Raw Data'!AF541</f>
        <v>-84.229462999999996</v>
      </c>
      <c r="AS541">
        <f>'Raw Data'!AG541</f>
        <v>109</v>
      </c>
      <c r="AT541">
        <f>'Raw Data'!AH541</f>
        <v>145</v>
      </c>
      <c r="AU541">
        <f>'Raw Data'!AI541</f>
        <v>992</v>
      </c>
      <c r="AV541" t="str">
        <f>'Raw Data'!AJ541</f>
        <v>D6_0060_00_I</v>
      </c>
      <c r="AW541">
        <f>'Raw Data'!AK541</f>
        <v>86</v>
      </c>
      <c r="AX541">
        <f>'Raw Data'!AL541</f>
        <v>99</v>
      </c>
      <c r="AY541" t="str">
        <f>'Raw Data'!AM541</f>
        <v>split</v>
      </c>
      <c r="AZ541">
        <f>'Raw Data'!AN541</f>
        <v>145.6</v>
      </c>
      <c r="BA541">
        <f>'Raw Data'!AO541</f>
        <v>147.69999999999999</v>
      </c>
      <c r="BB541">
        <f>'Raw Data'!AP541</f>
        <v>374.4</v>
      </c>
      <c r="BC541">
        <f>'Raw Data'!AQ541</f>
        <v>-84.229023999999995</v>
      </c>
      <c r="BD541">
        <f>'Raw Data'!AR541</f>
        <v>34.857367000000004</v>
      </c>
      <c r="BE541">
        <f>'Raw Data'!AS541</f>
        <v>-84.229417999999995</v>
      </c>
      <c r="BF541">
        <f>'Raw Data'!AT541</f>
        <v>34.858083000000001</v>
      </c>
      <c r="BG541" t="str">
        <f>'Raw Data'!AU541</f>
        <v>1111006000I</v>
      </c>
      <c r="BH541">
        <f>'Raw Data'!AV541</f>
        <v>1</v>
      </c>
      <c r="BI541">
        <f>'Raw Data'!AW541</f>
        <v>111</v>
      </c>
      <c r="BJ541">
        <f>'Raw Data'!AX541</f>
        <v>60</v>
      </c>
      <c r="BK541">
        <f>'Raw Data'!AY541</f>
        <v>0</v>
      </c>
      <c r="BL541">
        <f>'Raw Data'!AZ541</f>
        <v>55</v>
      </c>
      <c r="BM541">
        <f>'Raw Data'!BA541</f>
        <v>16.59</v>
      </c>
      <c r="BN541">
        <f>'Raw Data'!BB541</f>
        <v>16.29</v>
      </c>
      <c r="BO541">
        <f>'Raw Data'!BC541</f>
        <v>1860.6</v>
      </c>
      <c r="BP541">
        <f>'Raw Data'!BD541</f>
        <v>1873.4</v>
      </c>
      <c r="BQ541">
        <f>'Raw Data'!BE541</f>
        <v>1888.8</v>
      </c>
      <c r="BR541">
        <f>'Raw Data'!BF541</f>
        <v>35</v>
      </c>
      <c r="BS541">
        <f>'Raw Data'!BG541</f>
        <v>24.3</v>
      </c>
      <c r="BT541">
        <f>'Raw Data'!BH541</f>
        <v>10.7</v>
      </c>
      <c r="BU541">
        <f>'Raw Data'!BI541</f>
        <v>44152</v>
      </c>
      <c r="BV541" t="str">
        <f>'Raw Data'!BJ541</f>
        <v>ASV_10+</v>
      </c>
      <c r="BW541">
        <f>'Raw Data'!BK541</f>
        <v>1.1230000000000001E-3</v>
      </c>
      <c r="BX541">
        <f>'Raw Data'!BL541</f>
        <v>20416</v>
      </c>
      <c r="BY541">
        <f>'Raw Data'!BM541</f>
        <v>19922</v>
      </c>
      <c r="BZ541" t="str">
        <f>'Raw Data'!BN541</f>
        <v>1111006000I</v>
      </c>
      <c r="CA541" t="str">
        <f>'Raw Data'!BO541</f>
        <v>FANNIN</v>
      </c>
      <c r="CB541">
        <f>'Raw Data'!BP541</f>
        <v>1</v>
      </c>
      <c r="CC541">
        <f>'Raw Data'!BQ541</f>
        <v>6000</v>
      </c>
      <c r="CD541">
        <f>'Raw Data'!BR541</f>
        <v>6</v>
      </c>
      <c r="CE541">
        <f>'Raw Data'!BS541</f>
        <v>1</v>
      </c>
      <c r="CF541">
        <f>'Raw Data'!BT541</f>
        <v>2</v>
      </c>
      <c r="CG541">
        <f>'Raw Data'!BU541</f>
        <v>1</v>
      </c>
      <c r="CH541">
        <f>'Raw Data'!BV541</f>
        <v>1</v>
      </c>
      <c r="CI541">
        <f>'Raw Data'!BW541</f>
        <v>2</v>
      </c>
      <c r="CJ541">
        <f>'Raw Data'!BX541</f>
        <v>0</v>
      </c>
      <c r="CK541">
        <f>'Raw Data'!BY541</f>
        <v>5</v>
      </c>
      <c r="CL541" t="str">
        <f>'Raw Data'!BZ541</f>
        <v>N</v>
      </c>
      <c r="CM541">
        <f t="shared" si="123"/>
        <v>0</v>
      </c>
      <c r="CN541">
        <f>'Raw Data'!CA541</f>
        <v>111</v>
      </c>
      <c r="CO541">
        <f>'Raw Data'!CB541</f>
        <v>60</v>
      </c>
      <c r="CP541">
        <f>'Raw Data'!CC541</f>
        <v>0</v>
      </c>
      <c r="CQ541" t="str">
        <f>'Raw Data'!CD541</f>
        <v>Not Urban</v>
      </c>
      <c r="CR541" t="str">
        <f>'Raw Data'!CE541</f>
        <v>Not Urban</v>
      </c>
      <c r="CS541">
        <f>'Raw Data'!CF541</f>
        <v>0</v>
      </c>
      <c r="CT541">
        <f>'Raw Data'!CG541</f>
        <v>55</v>
      </c>
      <c r="CU541">
        <f>'Raw Data'!CH541</f>
        <v>1950</v>
      </c>
      <c r="CV541" t="str">
        <f>'Raw Data'!CI541</f>
        <v xml:space="preserve"> </v>
      </c>
      <c r="CW541">
        <f>'Raw Data'!CJ541</f>
        <v>0</v>
      </c>
      <c r="CX541">
        <f>'Raw Data'!CK541</f>
        <v>1.063361</v>
      </c>
      <c r="CY541">
        <f>'Raw Data'!CL541</f>
        <v>9</v>
      </c>
      <c r="CZ541" t="str">
        <f>'Raw Data'!CM541</f>
        <v>State Mainline</v>
      </c>
      <c r="DA541">
        <f>'Raw Data'!CN541</f>
        <v>1950</v>
      </c>
      <c r="DB541">
        <f>'Raw Data'!CO541</f>
        <v>221479</v>
      </c>
      <c r="DC541">
        <f>'Raw Data'!CP541</f>
        <v>15.33</v>
      </c>
      <c r="DD541">
        <f>'Raw Data'!CQ541</f>
        <v>16.39</v>
      </c>
      <c r="DE541">
        <f>'Raw Data'!CR541</f>
        <v>221479</v>
      </c>
      <c r="DF541">
        <f>'Raw Data'!CS541</f>
        <v>0</v>
      </c>
      <c r="DG541">
        <f>'Raw Data'!CT541</f>
        <v>5614.548597</v>
      </c>
      <c r="DH541">
        <f>'Raw Data'!CU541</f>
        <v>100</v>
      </c>
      <c r="DI541">
        <f>'Raw Data'!CV541</f>
        <v>19969</v>
      </c>
      <c r="DJ541">
        <f>'Raw Data'!CW541</f>
        <v>3.7225000000000001E-2</v>
      </c>
      <c r="DK541">
        <f>'Raw Data'!CX541</f>
        <v>0</v>
      </c>
      <c r="DL541">
        <f>'Raw Data'!CY541</f>
        <v>1.1230000000000001E-3</v>
      </c>
      <c r="DM541">
        <f>'Raw Data'!CZ541</f>
        <v>199</v>
      </c>
      <c r="DN541" t="str">
        <f>'Raw Data'!DA541</f>
        <v>111-0198</v>
      </c>
      <c r="DO541" t="str">
        <f>'Raw Data'!DB541</f>
        <v>5R : Rural Major Collector</v>
      </c>
      <c r="DP541" t="str">
        <f>'Raw Data'!DC541</f>
        <v>34.865615, -84.232240</v>
      </c>
      <c r="DQ541">
        <f>'Raw Data'!DD541</f>
        <v>-84.232240000000004</v>
      </c>
      <c r="DR541">
        <f>'Raw Data'!DE541</f>
        <v>34.865614999999998</v>
      </c>
      <c r="DS541">
        <f>'Raw Data'!DF541</f>
        <v>34.865614999999998</v>
      </c>
      <c r="DT541">
        <f>'Raw Data'!DG541</f>
        <v>-84.232240000000004</v>
      </c>
      <c r="DU541">
        <f>'Raw Data'!DH541</f>
        <v>8.0420000000000005E-3</v>
      </c>
      <c r="DV541">
        <f>'Raw Data'!DI541</f>
        <v>1.1230000000000001E-3</v>
      </c>
      <c r="DW541">
        <f>'Raw Data'!DJ541</f>
        <v>109</v>
      </c>
      <c r="DX541" s="11">
        <f t="shared" si="124"/>
        <v>1940</v>
      </c>
      <c r="DY541" s="5">
        <f t="shared" si="125"/>
        <v>1805</v>
      </c>
      <c r="DZ541" s="5">
        <f t="shared" si="118"/>
        <v>135</v>
      </c>
      <c r="EA541" s="5">
        <f t="shared" si="119"/>
        <v>7.4792243767313013E-2</v>
      </c>
      <c r="EB541" s="5">
        <f t="shared" si="120"/>
        <v>1872.5</v>
      </c>
      <c r="EC541">
        <f>'Raw Data'!DK541</f>
        <v>1880</v>
      </c>
      <c r="ED541">
        <f>'Raw Data'!DL541</f>
        <v>0</v>
      </c>
      <c r="EE541">
        <f>'Raw Data'!DM541</f>
        <v>1960</v>
      </c>
      <c r="EF541">
        <f>'Raw Data'!DN541</f>
        <v>0</v>
      </c>
      <c r="EG541">
        <f>'Raw Data'!DO541</f>
        <v>1980</v>
      </c>
      <c r="EH541">
        <f>'Raw Data'!DP541</f>
        <v>0</v>
      </c>
      <c r="EI541">
        <f>'Raw Data'!DQ541</f>
        <v>2010</v>
      </c>
      <c r="EJ541">
        <f>'Raw Data'!DR541</f>
        <v>0</v>
      </c>
      <c r="EK541">
        <f>'Raw Data'!DS541</f>
        <v>1950</v>
      </c>
      <c r="EL541">
        <f>'Raw Data'!DT541</f>
        <v>6.7</v>
      </c>
      <c r="EM541">
        <f>'Raw Data'!DU541</f>
        <v>1850</v>
      </c>
      <c r="EN541">
        <f>'Raw Data'!DV541</f>
        <v>6.7</v>
      </c>
      <c r="EO541">
        <f>'Raw Data'!DW541</f>
        <v>1710</v>
      </c>
      <c r="EP541">
        <f>'Raw Data'!DX541</f>
        <v>6.7</v>
      </c>
      <c r="EQ541">
        <f>'Raw Data'!DY541</f>
        <v>1710</v>
      </c>
      <c r="ER541">
        <f>'Raw Data'!DZ541</f>
        <v>6.7</v>
      </c>
      <c r="ES541">
        <f>'Raw Data'!EA541</f>
        <v>1720</v>
      </c>
      <c r="ET541">
        <f>'Raw Data'!EB541</f>
        <v>6.7</v>
      </c>
      <c r="EU541">
        <f>'Raw Data'!EC541</f>
        <v>1750</v>
      </c>
      <c r="EV541">
        <f>'Raw Data'!ED541</f>
        <v>6.7</v>
      </c>
      <c r="EW541">
        <f>'Raw Data'!EE541</f>
        <v>0</v>
      </c>
    </row>
    <row r="542" spans="1:153" x14ac:dyDescent="0.3">
      <c r="A542">
        <f>'Raw Data'!A542</f>
        <v>540</v>
      </c>
      <c r="B542" t="str">
        <f>'Raw Data'!B542</f>
        <v>Point</v>
      </c>
      <c r="C542">
        <f>'Raw Data'!C542</f>
        <v>304</v>
      </c>
      <c r="D542">
        <f>'Raw Data'!D542</f>
        <v>614</v>
      </c>
      <c r="E542" t="str">
        <f>'Raw Data'!E542</f>
        <v>Point</v>
      </c>
      <c r="F542">
        <f>'Raw Data'!F542</f>
        <v>5856605</v>
      </c>
      <c r="G542" t="str">
        <f>'Raw Data'!G542</f>
        <v>Gsp Post 00</v>
      </c>
      <c r="H542" s="3">
        <f>'Raw Data'!H542</f>
        <v>42580</v>
      </c>
      <c r="L542">
        <f t="shared" si="112"/>
        <v>0</v>
      </c>
      <c r="M542" s="5">
        <f t="shared" si="113"/>
        <v>42580</v>
      </c>
      <c r="N542" s="5">
        <f t="shared" si="121"/>
        <v>2016</v>
      </c>
      <c r="O542" s="5" t="str" cm="1">
        <f t="array" ref="O542">_xlfn.IFS(N542&lt;=2016,"before treatment",N542=2017,"unknown",N542&gt;2017,"after treatment")</f>
        <v>before treatment</v>
      </c>
      <c r="P542" s="5">
        <f t="shared" si="114"/>
        <v>1</v>
      </c>
      <c r="Q542" s="5">
        <f t="shared" si="115"/>
        <v>0</v>
      </c>
      <c r="R542" t="str">
        <f>'Raw Data'!I542</f>
        <v>Fannin</v>
      </c>
      <c r="S542" t="str">
        <f>'Raw Data'!J542</f>
        <v>Morganton Hwy</v>
      </c>
      <c r="T542" t="str">
        <f>'Raw Data'!K542</f>
        <v>(none)</v>
      </c>
      <c r="U542" t="str">
        <f>'Raw Data'!L542</f>
        <v>(B) Suspected Minor/Visible Injury</v>
      </c>
      <c r="V542">
        <f>'Raw Data'!M542</f>
        <v>0</v>
      </c>
      <c r="W542">
        <f>'Raw Data'!N542</f>
        <v>0</v>
      </c>
      <c r="X542">
        <f>'Raw Data'!O542</f>
        <v>1</v>
      </c>
      <c r="Y542" t="str">
        <f>'Raw Data'!P542</f>
        <v>Not a Collision with Motor Vehicle</v>
      </c>
      <c r="Z542" t="str">
        <f>'Raw Data'!Q542</f>
        <v>On Shoulder</v>
      </c>
      <c r="AA542" t="str">
        <f>'Raw Data'!R542</f>
        <v>Other-Fixed Object</v>
      </c>
      <c r="AB542" t="str">
        <f>'Raw Data'!S542</f>
        <v>Tree</v>
      </c>
      <c r="AC542" t="str">
        <f>'Raw Data'!T542</f>
        <v>Changed Lanes Improperly</v>
      </c>
      <c r="AD542">
        <f>'Raw Data'!U542</f>
        <v>1</v>
      </c>
      <c r="AE542" s="5" t="str">
        <f t="shared" si="122"/>
        <v>Yes</v>
      </c>
      <c r="AF542" t="str">
        <f>'Raw Data'!V542</f>
        <v>Negotiating a Curve</v>
      </c>
      <c r="AG542" s="5">
        <f t="shared" si="116"/>
        <v>0</v>
      </c>
      <c r="AH542" t="str">
        <f>'Raw Data'!W542</f>
        <v>South</v>
      </c>
      <c r="AI542" t="str">
        <f>'Raw Data'!X542</f>
        <v>Dark-Not Lighted</v>
      </c>
      <c r="AJ542" t="str">
        <f>'Raw Data'!Y542</f>
        <v>Dry</v>
      </c>
      <c r="AK542">
        <f>'Raw Data'!Z542</f>
        <v>36</v>
      </c>
      <c r="AL542" t="str">
        <f>'Raw Data'!AA542</f>
        <v>["Child Restraint System (Properly Used)","Lap and Shoulder Belt Used","Lap and Shoulder Belt Used"]</v>
      </c>
      <c r="AM542" s="5">
        <f t="shared" si="117"/>
        <v>0</v>
      </c>
      <c r="AN542" t="str">
        <f>'Raw Data'!AB542</f>
        <v>Passenger Car</v>
      </c>
      <c r="AO542" t="str">
        <f>'Raw Data'!AC542</f>
        <v>1111006000I</v>
      </c>
      <c r="AP542">
        <f>'Raw Data'!AD542</f>
        <v>16.059000000000001</v>
      </c>
      <c r="AQ542">
        <f>'Raw Data'!AE542</f>
        <v>34.857860000000002</v>
      </c>
      <c r="AR542">
        <f>'Raw Data'!AF542</f>
        <v>-84.229556000000002</v>
      </c>
      <c r="AS542">
        <f>'Raw Data'!AG542</f>
        <v>109</v>
      </c>
      <c r="AT542">
        <f>'Raw Data'!AH542</f>
        <v>145</v>
      </c>
      <c r="AU542">
        <f>'Raw Data'!AI542</f>
        <v>992</v>
      </c>
      <c r="AV542" t="str">
        <f>'Raw Data'!AJ542</f>
        <v>D6_0060_00_I</v>
      </c>
      <c r="AW542">
        <f>'Raw Data'!AK542</f>
        <v>86</v>
      </c>
      <c r="AX542">
        <f>'Raw Data'!AL542</f>
        <v>99</v>
      </c>
      <c r="AY542" t="str">
        <f>'Raw Data'!AM542</f>
        <v>split</v>
      </c>
      <c r="AZ542">
        <f>'Raw Data'!AN542</f>
        <v>145.6</v>
      </c>
      <c r="BA542">
        <f>'Raw Data'!AO542</f>
        <v>147.69999999999999</v>
      </c>
      <c r="BB542">
        <f>'Raw Data'!AP542</f>
        <v>374.4</v>
      </c>
      <c r="BC542">
        <f>'Raw Data'!AQ542</f>
        <v>-84.229023999999995</v>
      </c>
      <c r="BD542">
        <f>'Raw Data'!AR542</f>
        <v>34.857367000000004</v>
      </c>
      <c r="BE542">
        <f>'Raw Data'!AS542</f>
        <v>-84.229417999999995</v>
      </c>
      <c r="BF542">
        <f>'Raw Data'!AT542</f>
        <v>34.858083000000001</v>
      </c>
      <c r="BG542" t="str">
        <f>'Raw Data'!AU542</f>
        <v>1111006000I</v>
      </c>
      <c r="BH542">
        <f>'Raw Data'!AV542</f>
        <v>1</v>
      </c>
      <c r="BI542">
        <f>'Raw Data'!AW542</f>
        <v>111</v>
      </c>
      <c r="BJ542">
        <f>'Raw Data'!AX542</f>
        <v>60</v>
      </c>
      <c r="BK542">
        <f>'Raw Data'!AY542</f>
        <v>0</v>
      </c>
      <c r="BL542">
        <f>'Raw Data'!AZ542</f>
        <v>55</v>
      </c>
      <c r="BM542">
        <f>'Raw Data'!BA542</f>
        <v>16.59</v>
      </c>
      <c r="BN542">
        <f>'Raw Data'!BB542</f>
        <v>16.29</v>
      </c>
      <c r="BO542">
        <f>'Raw Data'!BC542</f>
        <v>1860.6</v>
      </c>
      <c r="BP542">
        <f>'Raw Data'!BD542</f>
        <v>1873.4</v>
      </c>
      <c r="BQ542">
        <f>'Raw Data'!BE542</f>
        <v>1888.8</v>
      </c>
      <c r="BR542">
        <f>'Raw Data'!BF542</f>
        <v>35</v>
      </c>
      <c r="BS542">
        <f>'Raw Data'!BG542</f>
        <v>24.3</v>
      </c>
      <c r="BT542">
        <f>'Raw Data'!BH542</f>
        <v>10.7</v>
      </c>
      <c r="BU542">
        <f>'Raw Data'!BI542</f>
        <v>44152</v>
      </c>
      <c r="BV542" t="str">
        <f>'Raw Data'!BJ542</f>
        <v>ASV_10+</v>
      </c>
      <c r="BW542">
        <f>'Raw Data'!BK542</f>
        <v>1.1230000000000001E-3</v>
      </c>
      <c r="BX542">
        <f>'Raw Data'!BL542</f>
        <v>20416</v>
      </c>
      <c r="BY542">
        <f>'Raw Data'!BM542</f>
        <v>19922</v>
      </c>
      <c r="BZ542" t="str">
        <f>'Raw Data'!BN542</f>
        <v>1111006000I</v>
      </c>
      <c r="CA542" t="str">
        <f>'Raw Data'!BO542</f>
        <v>FANNIN</v>
      </c>
      <c r="CB542">
        <f>'Raw Data'!BP542</f>
        <v>1</v>
      </c>
      <c r="CC542">
        <f>'Raw Data'!BQ542</f>
        <v>6000</v>
      </c>
      <c r="CD542">
        <f>'Raw Data'!BR542</f>
        <v>6</v>
      </c>
      <c r="CE542">
        <f>'Raw Data'!BS542</f>
        <v>1</v>
      </c>
      <c r="CF542">
        <f>'Raw Data'!BT542</f>
        <v>2</v>
      </c>
      <c r="CG542">
        <f>'Raw Data'!BU542</f>
        <v>1</v>
      </c>
      <c r="CH542">
        <f>'Raw Data'!BV542</f>
        <v>1</v>
      </c>
      <c r="CI542">
        <f>'Raw Data'!BW542</f>
        <v>2</v>
      </c>
      <c r="CJ542">
        <f>'Raw Data'!BX542</f>
        <v>0</v>
      </c>
      <c r="CK542">
        <f>'Raw Data'!BY542</f>
        <v>5</v>
      </c>
      <c r="CL542" t="str">
        <f>'Raw Data'!BZ542</f>
        <v>N</v>
      </c>
      <c r="CM542">
        <f t="shared" si="123"/>
        <v>0</v>
      </c>
      <c r="CN542">
        <f>'Raw Data'!CA542</f>
        <v>111</v>
      </c>
      <c r="CO542">
        <f>'Raw Data'!CB542</f>
        <v>60</v>
      </c>
      <c r="CP542">
        <f>'Raw Data'!CC542</f>
        <v>0</v>
      </c>
      <c r="CQ542" t="str">
        <f>'Raw Data'!CD542</f>
        <v>Not Urban</v>
      </c>
      <c r="CR542" t="str">
        <f>'Raw Data'!CE542</f>
        <v>Not Urban</v>
      </c>
      <c r="CS542">
        <f>'Raw Data'!CF542</f>
        <v>0</v>
      </c>
      <c r="CT542">
        <f>'Raw Data'!CG542</f>
        <v>55</v>
      </c>
      <c r="CU542">
        <f>'Raw Data'!CH542</f>
        <v>1950</v>
      </c>
      <c r="CV542" t="str">
        <f>'Raw Data'!CI542</f>
        <v xml:space="preserve"> </v>
      </c>
      <c r="CW542">
        <f>'Raw Data'!CJ542</f>
        <v>0</v>
      </c>
      <c r="CX542">
        <f>'Raw Data'!CK542</f>
        <v>1.063361</v>
      </c>
      <c r="CY542">
        <f>'Raw Data'!CL542</f>
        <v>9</v>
      </c>
      <c r="CZ542" t="str">
        <f>'Raw Data'!CM542</f>
        <v>State Mainline</v>
      </c>
      <c r="DA542">
        <f>'Raw Data'!CN542</f>
        <v>1950</v>
      </c>
      <c r="DB542">
        <f>'Raw Data'!CO542</f>
        <v>221479</v>
      </c>
      <c r="DC542">
        <f>'Raw Data'!CP542</f>
        <v>15.33</v>
      </c>
      <c r="DD542">
        <f>'Raw Data'!CQ542</f>
        <v>16.39</v>
      </c>
      <c r="DE542">
        <f>'Raw Data'!CR542</f>
        <v>221479</v>
      </c>
      <c r="DF542">
        <f>'Raw Data'!CS542</f>
        <v>0</v>
      </c>
      <c r="DG542">
        <f>'Raw Data'!CT542</f>
        <v>5614.548597</v>
      </c>
      <c r="DH542">
        <f>'Raw Data'!CU542</f>
        <v>100</v>
      </c>
      <c r="DI542">
        <f>'Raw Data'!CV542</f>
        <v>19969</v>
      </c>
      <c r="DJ542">
        <f>'Raw Data'!CW542</f>
        <v>3.7225000000000001E-2</v>
      </c>
      <c r="DK542">
        <f>'Raw Data'!CX542</f>
        <v>0</v>
      </c>
      <c r="DL542">
        <f>'Raw Data'!CY542</f>
        <v>1.1230000000000001E-3</v>
      </c>
      <c r="DM542">
        <f>'Raw Data'!CZ542</f>
        <v>199</v>
      </c>
      <c r="DN542" t="str">
        <f>'Raw Data'!DA542</f>
        <v>111-0198</v>
      </c>
      <c r="DO542" t="str">
        <f>'Raw Data'!DB542</f>
        <v>5R : Rural Major Collector</v>
      </c>
      <c r="DP542" t="str">
        <f>'Raw Data'!DC542</f>
        <v>34.865615, -84.232240</v>
      </c>
      <c r="DQ542">
        <f>'Raw Data'!DD542</f>
        <v>-84.232240000000004</v>
      </c>
      <c r="DR542">
        <f>'Raw Data'!DE542</f>
        <v>34.865614999999998</v>
      </c>
      <c r="DS542">
        <f>'Raw Data'!DF542</f>
        <v>34.865614999999998</v>
      </c>
      <c r="DT542">
        <f>'Raw Data'!DG542</f>
        <v>-84.232240000000004</v>
      </c>
      <c r="DU542">
        <f>'Raw Data'!DH542</f>
        <v>8.0420000000000005E-3</v>
      </c>
      <c r="DV542">
        <f>'Raw Data'!DI542</f>
        <v>1.1230000000000001E-3</v>
      </c>
      <c r="DW542">
        <f>'Raw Data'!DJ542</f>
        <v>109</v>
      </c>
      <c r="DX542" s="11">
        <f t="shared" si="124"/>
        <v>1940</v>
      </c>
      <c r="DY542" s="5">
        <f t="shared" si="125"/>
        <v>1805</v>
      </c>
      <c r="DZ542" s="5">
        <f t="shared" si="118"/>
        <v>135</v>
      </c>
      <c r="EA542" s="5">
        <f t="shared" si="119"/>
        <v>7.4792243767313013E-2</v>
      </c>
      <c r="EB542" s="5">
        <f t="shared" si="120"/>
        <v>1872.5</v>
      </c>
      <c r="EC542">
        <f>'Raw Data'!DK542</f>
        <v>1880</v>
      </c>
      <c r="ED542">
        <f>'Raw Data'!DL542</f>
        <v>0</v>
      </c>
      <c r="EE542">
        <f>'Raw Data'!DM542</f>
        <v>1960</v>
      </c>
      <c r="EF542">
        <f>'Raw Data'!DN542</f>
        <v>0</v>
      </c>
      <c r="EG542">
        <f>'Raw Data'!DO542</f>
        <v>1980</v>
      </c>
      <c r="EH542">
        <f>'Raw Data'!DP542</f>
        <v>0</v>
      </c>
      <c r="EI542">
        <f>'Raw Data'!DQ542</f>
        <v>2010</v>
      </c>
      <c r="EJ542">
        <f>'Raw Data'!DR542</f>
        <v>0</v>
      </c>
      <c r="EK542">
        <f>'Raw Data'!DS542</f>
        <v>1950</v>
      </c>
      <c r="EL542">
        <f>'Raw Data'!DT542</f>
        <v>6.7</v>
      </c>
      <c r="EM542">
        <f>'Raw Data'!DU542</f>
        <v>1850</v>
      </c>
      <c r="EN542">
        <f>'Raw Data'!DV542</f>
        <v>6.7</v>
      </c>
      <c r="EO542">
        <f>'Raw Data'!DW542</f>
        <v>1710</v>
      </c>
      <c r="EP542">
        <f>'Raw Data'!DX542</f>
        <v>6.7</v>
      </c>
      <c r="EQ542">
        <f>'Raw Data'!DY542</f>
        <v>1710</v>
      </c>
      <c r="ER542">
        <f>'Raw Data'!DZ542</f>
        <v>6.7</v>
      </c>
      <c r="ES542">
        <f>'Raw Data'!EA542</f>
        <v>1720</v>
      </c>
      <c r="ET542">
        <f>'Raw Data'!EB542</f>
        <v>6.7</v>
      </c>
      <c r="EU542">
        <f>'Raw Data'!EC542</f>
        <v>1750</v>
      </c>
      <c r="EV542">
        <f>'Raw Data'!ED542</f>
        <v>6.7</v>
      </c>
      <c r="EW542">
        <f>'Raw Data'!EE542</f>
        <v>0</v>
      </c>
    </row>
    <row r="543" spans="1:153" x14ac:dyDescent="0.3">
      <c r="A543">
        <f>'Raw Data'!A543</f>
        <v>541</v>
      </c>
      <c r="B543" t="str">
        <f>'Raw Data'!B543</f>
        <v>Point</v>
      </c>
      <c r="C543">
        <f>'Raw Data'!C543</f>
        <v>750</v>
      </c>
      <c r="D543">
        <f>'Raw Data'!D543</f>
        <v>467</v>
      </c>
      <c r="E543" t="str">
        <f>'Raw Data'!E543</f>
        <v>Point</v>
      </c>
      <c r="F543">
        <f>'Raw Data'!F543</f>
        <v>7609724</v>
      </c>
      <c r="G543" t="str">
        <f>'Raw Data'!G543</f>
        <v>Gsp Post 00</v>
      </c>
      <c r="H543" s="3">
        <f>'Raw Data'!H543</f>
        <v>43924</v>
      </c>
      <c r="L543">
        <f t="shared" si="112"/>
        <v>0</v>
      </c>
      <c r="M543" s="5">
        <f t="shared" si="113"/>
        <v>43924</v>
      </c>
      <c r="N543" s="5">
        <f t="shared" si="121"/>
        <v>2020</v>
      </c>
      <c r="O543" s="5" t="str" cm="1">
        <f t="array" ref="O543">_xlfn.IFS(N543&lt;=2016,"before treatment",N543=2017,"unknown",N543&gt;2017,"after treatment")</f>
        <v>after treatment</v>
      </c>
      <c r="P543" s="5">
        <f t="shared" si="114"/>
        <v>0</v>
      </c>
      <c r="Q543" s="5">
        <f t="shared" si="115"/>
        <v>1</v>
      </c>
      <c r="R543" t="str">
        <f>'Raw Data'!I543</f>
        <v>Fannin</v>
      </c>
      <c r="S543" t="str">
        <f>'Raw Data'!J543</f>
        <v>Morganton Hwy</v>
      </c>
      <c r="T543" t="str">
        <f>'Raw Data'!K543</f>
        <v>14088 Morganton Hwy</v>
      </c>
      <c r="U543" t="str">
        <f>'Raw Data'!L543</f>
        <v>(B) Suspected Minor/Visible Injury</v>
      </c>
      <c r="V543">
        <f>'Raw Data'!M543</f>
        <v>0</v>
      </c>
      <c r="W543">
        <f>'Raw Data'!N543</f>
        <v>0</v>
      </c>
      <c r="X543">
        <f>'Raw Data'!O543</f>
        <v>1</v>
      </c>
      <c r="Y543" t="str">
        <f>'Raw Data'!P543</f>
        <v>Not a Collision with Motor Vehicle</v>
      </c>
      <c r="Z543" t="str">
        <f>'Raw Data'!Q543</f>
        <v>On Roadway - Non-Intersection</v>
      </c>
      <c r="AA543" t="str">
        <f>'Raw Data'!R543</f>
        <v>Over Turn</v>
      </c>
      <c r="AB543" t="str">
        <f>'Raw Data'!S543</f>
        <v>Over Turn</v>
      </c>
      <c r="AC543" t="str">
        <f>'Raw Data'!T543</f>
        <v>(None)</v>
      </c>
      <c r="AD543">
        <f>'Raw Data'!U543</f>
        <v>1</v>
      </c>
      <c r="AE543" s="5" t="str">
        <f t="shared" si="122"/>
        <v>Yes</v>
      </c>
      <c r="AF543" t="str">
        <f>'Raw Data'!V543</f>
        <v>Negotiating a Curve</v>
      </c>
      <c r="AG543" s="5">
        <f t="shared" si="116"/>
        <v>0</v>
      </c>
      <c r="AH543" t="str">
        <f>'Raw Data'!W543</f>
        <v>West</v>
      </c>
      <c r="AI543" t="str">
        <f>'Raw Data'!X543</f>
        <v>Daylight</v>
      </c>
      <c r="AJ543" t="str">
        <f>'Raw Data'!Y543</f>
        <v>Dry</v>
      </c>
      <c r="AK543">
        <f>'Raw Data'!Z543</f>
        <v>17</v>
      </c>
      <c r="AL543" t="str">
        <f>'Raw Data'!AA543</f>
        <v>Motorcycle Helmet</v>
      </c>
      <c r="AM543" s="5">
        <f t="shared" si="117"/>
        <v>1</v>
      </c>
      <c r="AN543" t="str">
        <f>'Raw Data'!AB543</f>
        <v>Motorcycle</v>
      </c>
      <c r="AO543" t="str">
        <f>'Raw Data'!AC543</f>
        <v>1111006000I</v>
      </c>
      <c r="AP543">
        <f>'Raw Data'!AD543</f>
        <v>16.042999999999999</v>
      </c>
      <c r="AQ543">
        <f>'Raw Data'!AE543</f>
        <v>34.857646000000003</v>
      </c>
      <c r="AR543">
        <f>'Raw Data'!AF543</f>
        <v>-84.229555000000005</v>
      </c>
      <c r="AS543">
        <f>'Raw Data'!AG543</f>
        <v>109</v>
      </c>
      <c r="AT543">
        <f>'Raw Data'!AH543</f>
        <v>145</v>
      </c>
      <c r="AU543">
        <f>'Raw Data'!AI543</f>
        <v>992</v>
      </c>
      <c r="AV543" t="str">
        <f>'Raw Data'!AJ543</f>
        <v>D6_0060_00_I</v>
      </c>
      <c r="AW543">
        <f>'Raw Data'!AK543</f>
        <v>86</v>
      </c>
      <c r="AX543">
        <f>'Raw Data'!AL543</f>
        <v>99</v>
      </c>
      <c r="AY543" t="str">
        <f>'Raw Data'!AM543</f>
        <v>split</v>
      </c>
      <c r="AZ543">
        <f>'Raw Data'!AN543</f>
        <v>145.6</v>
      </c>
      <c r="BA543">
        <f>'Raw Data'!AO543</f>
        <v>147.69999999999999</v>
      </c>
      <c r="BB543">
        <f>'Raw Data'!AP543</f>
        <v>374.4</v>
      </c>
      <c r="BC543">
        <f>'Raw Data'!AQ543</f>
        <v>-84.229023999999995</v>
      </c>
      <c r="BD543">
        <f>'Raw Data'!AR543</f>
        <v>34.857367000000004</v>
      </c>
      <c r="BE543">
        <f>'Raw Data'!AS543</f>
        <v>-84.229417999999995</v>
      </c>
      <c r="BF543">
        <f>'Raw Data'!AT543</f>
        <v>34.858083000000001</v>
      </c>
      <c r="BG543" t="str">
        <f>'Raw Data'!AU543</f>
        <v>1111006000I</v>
      </c>
      <c r="BH543">
        <f>'Raw Data'!AV543</f>
        <v>1</v>
      </c>
      <c r="BI543">
        <f>'Raw Data'!AW543</f>
        <v>111</v>
      </c>
      <c r="BJ543">
        <f>'Raw Data'!AX543</f>
        <v>60</v>
      </c>
      <c r="BK543">
        <f>'Raw Data'!AY543</f>
        <v>0</v>
      </c>
      <c r="BL543">
        <f>'Raw Data'!AZ543</f>
        <v>55</v>
      </c>
      <c r="BM543">
        <f>'Raw Data'!BA543</f>
        <v>16.59</v>
      </c>
      <c r="BN543">
        <f>'Raw Data'!BB543</f>
        <v>16.29</v>
      </c>
      <c r="BO543">
        <f>'Raw Data'!BC543</f>
        <v>1860.6</v>
      </c>
      <c r="BP543">
        <f>'Raw Data'!BD543</f>
        <v>1873.4</v>
      </c>
      <c r="BQ543">
        <f>'Raw Data'!BE543</f>
        <v>1888.8</v>
      </c>
      <c r="BR543">
        <f>'Raw Data'!BF543</f>
        <v>35</v>
      </c>
      <c r="BS543">
        <f>'Raw Data'!BG543</f>
        <v>24.3</v>
      </c>
      <c r="BT543">
        <f>'Raw Data'!BH543</f>
        <v>10.7</v>
      </c>
      <c r="BU543">
        <f>'Raw Data'!BI543</f>
        <v>44152</v>
      </c>
      <c r="BV543" t="str">
        <f>'Raw Data'!BJ543</f>
        <v>ASV_10+</v>
      </c>
      <c r="BW543">
        <f>'Raw Data'!BK543</f>
        <v>1.1230000000000001E-3</v>
      </c>
      <c r="BX543">
        <f>'Raw Data'!BL543</f>
        <v>20416</v>
      </c>
      <c r="BY543">
        <f>'Raw Data'!BM543</f>
        <v>19922</v>
      </c>
      <c r="BZ543" t="str">
        <f>'Raw Data'!BN543</f>
        <v>1111006000I</v>
      </c>
      <c r="CA543" t="str">
        <f>'Raw Data'!BO543</f>
        <v>FANNIN</v>
      </c>
      <c r="CB543">
        <f>'Raw Data'!BP543</f>
        <v>1</v>
      </c>
      <c r="CC543">
        <f>'Raw Data'!BQ543</f>
        <v>6000</v>
      </c>
      <c r="CD543">
        <f>'Raw Data'!BR543</f>
        <v>6</v>
      </c>
      <c r="CE543">
        <f>'Raw Data'!BS543</f>
        <v>1</v>
      </c>
      <c r="CF543">
        <f>'Raw Data'!BT543</f>
        <v>2</v>
      </c>
      <c r="CG543">
        <f>'Raw Data'!BU543</f>
        <v>1</v>
      </c>
      <c r="CH543">
        <f>'Raw Data'!BV543</f>
        <v>1</v>
      </c>
      <c r="CI543">
        <f>'Raw Data'!BW543</f>
        <v>2</v>
      </c>
      <c r="CJ543">
        <f>'Raw Data'!BX543</f>
        <v>0</v>
      </c>
      <c r="CK543">
        <f>'Raw Data'!BY543</f>
        <v>5</v>
      </c>
      <c r="CL543" t="str">
        <f>'Raw Data'!BZ543</f>
        <v>N</v>
      </c>
      <c r="CM543">
        <f t="shared" si="123"/>
        <v>0</v>
      </c>
      <c r="CN543">
        <f>'Raw Data'!CA543</f>
        <v>111</v>
      </c>
      <c r="CO543">
        <f>'Raw Data'!CB543</f>
        <v>60</v>
      </c>
      <c r="CP543">
        <f>'Raw Data'!CC543</f>
        <v>0</v>
      </c>
      <c r="CQ543" t="str">
        <f>'Raw Data'!CD543</f>
        <v>Not Urban</v>
      </c>
      <c r="CR543" t="str">
        <f>'Raw Data'!CE543</f>
        <v>Not Urban</v>
      </c>
      <c r="CS543">
        <f>'Raw Data'!CF543</f>
        <v>0</v>
      </c>
      <c r="CT543">
        <f>'Raw Data'!CG543</f>
        <v>55</v>
      </c>
      <c r="CU543">
        <f>'Raw Data'!CH543</f>
        <v>1950</v>
      </c>
      <c r="CV543" t="str">
        <f>'Raw Data'!CI543</f>
        <v xml:space="preserve"> </v>
      </c>
      <c r="CW543">
        <f>'Raw Data'!CJ543</f>
        <v>0</v>
      </c>
      <c r="CX543">
        <f>'Raw Data'!CK543</f>
        <v>1.063361</v>
      </c>
      <c r="CY543">
        <f>'Raw Data'!CL543</f>
        <v>9</v>
      </c>
      <c r="CZ543" t="str">
        <f>'Raw Data'!CM543</f>
        <v>State Mainline</v>
      </c>
      <c r="DA543">
        <f>'Raw Data'!CN543</f>
        <v>1950</v>
      </c>
      <c r="DB543">
        <f>'Raw Data'!CO543</f>
        <v>221479</v>
      </c>
      <c r="DC543">
        <f>'Raw Data'!CP543</f>
        <v>15.33</v>
      </c>
      <c r="DD543">
        <f>'Raw Data'!CQ543</f>
        <v>16.39</v>
      </c>
      <c r="DE543">
        <f>'Raw Data'!CR543</f>
        <v>221479</v>
      </c>
      <c r="DF543">
        <f>'Raw Data'!CS543</f>
        <v>0</v>
      </c>
      <c r="DG543">
        <f>'Raw Data'!CT543</f>
        <v>5614.548597</v>
      </c>
      <c r="DH543">
        <f>'Raw Data'!CU543</f>
        <v>100</v>
      </c>
      <c r="DI543">
        <f>'Raw Data'!CV543</f>
        <v>19969</v>
      </c>
      <c r="DJ543">
        <f>'Raw Data'!CW543</f>
        <v>3.7225000000000001E-2</v>
      </c>
      <c r="DK543">
        <f>'Raw Data'!CX543</f>
        <v>0</v>
      </c>
      <c r="DL543">
        <f>'Raw Data'!CY543</f>
        <v>1.1230000000000001E-3</v>
      </c>
      <c r="DM543">
        <f>'Raw Data'!CZ543</f>
        <v>199</v>
      </c>
      <c r="DN543" t="str">
        <f>'Raw Data'!DA543</f>
        <v>111-0198</v>
      </c>
      <c r="DO543" t="str">
        <f>'Raw Data'!DB543</f>
        <v>5R : Rural Major Collector</v>
      </c>
      <c r="DP543" t="str">
        <f>'Raw Data'!DC543</f>
        <v>34.865615, -84.232240</v>
      </c>
      <c r="DQ543">
        <f>'Raw Data'!DD543</f>
        <v>-84.232240000000004</v>
      </c>
      <c r="DR543">
        <f>'Raw Data'!DE543</f>
        <v>34.865614999999998</v>
      </c>
      <c r="DS543">
        <f>'Raw Data'!DF543</f>
        <v>34.865614999999998</v>
      </c>
      <c r="DT543">
        <f>'Raw Data'!DG543</f>
        <v>-84.232240000000004</v>
      </c>
      <c r="DU543">
        <f>'Raw Data'!DH543</f>
        <v>8.0420000000000005E-3</v>
      </c>
      <c r="DV543">
        <f>'Raw Data'!DI543</f>
        <v>1.1230000000000001E-3</v>
      </c>
      <c r="DW543">
        <f>'Raw Data'!DJ543</f>
        <v>109</v>
      </c>
      <c r="DX543" s="11">
        <f t="shared" si="124"/>
        <v>1940</v>
      </c>
      <c r="DY543" s="5">
        <f t="shared" si="125"/>
        <v>1805</v>
      </c>
      <c r="DZ543" s="5">
        <f t="shared" si="118"/>
        <v>135</v>
      </c>
      <c r="EA543" s="5">
        <f t="shared" si="119"/>
        <v>7.4792243767313013E-2</v>
      </c>
      <c r="EB543" s="5">
        <f t="shared" si="120"/>
        <v>1872.5</v>
      </c>
      <c r="EC543">
        <f>'Raw Data'!DK543</f>
        <v>1880</v>
      </c>
      <c r="ED543">
        <f>'Raw Data'!DL543</f>
        <v>0</v>
      </c>
      <c r="EE543">
        <f>'Raw Data'!DM543</f>
        <v>1960</v>
      </c>
      <c r="EF543">
        <f>'Raw Data'!DN543</f>
        <v>0</v>
      </c>
      <c r="EG543">
        <f>'Raw Data'!DO543</f>
        <v>1980</v>
      </c>
      <c r="EH543">
        <f>'Raw Data'!DP543</f>
        <v>0</v>
      </c>
      <c r="EI543">
        <f>'Raw Data'!DQ543</f>
        <v>2010</v>
      </c>
      <c r="EJ543">
        <f>'Raw Data'!DR543</f>
        <v>0</v>
      </c>
      <c r="EK543">
        <f>'Raw Data'!DS543</f>
        <v>1950</v>
      </c>
      <c r="EL543">
        <f>'Raw Data'!DT543</f>
        <v>6.7</v>
      </c>
      <c r="EM543">
        <f>'Raw Data'!DU543</f>
        <v>1850</v>
      </c>
      <c r="EN543">
        <f>'Raw Data'!DV543</f>
        <v>6.7</v>
      </c>
      <c r="EO543">
        <f>'Raw Data'!DW543</f>
        <v>1710</v>
      </c>
      <c r="EP543">
        <f>'Raw Data'!DX543</f>
        <v>6.7</v>
      </c>
      <c r="EQ543">
        <f>'Raw Data'!DY543</f>
        <v>1710</v>
      </c>
      <c r="ER543">
        <f>'Raw Data'!DZ543</f>
        <v>6.7</v>
      </c>
      <c r="ES543">
        <f>'Raw Data'!EA543</f>
        <v>1720</v>
      </c>
      <c r="ET543">
        <f>'Raw Data'!EB543</f>
        <v>6.7</v>
      </c>
      <c r="EU543">
        <f>'Raw Data'!EC543</f>
        <v>1750</v>
      </c>
      <c r="EV543">
        <f>'Raw Data'!ED543</f>
        <v>6.7</v>
      </c>
      <c r="EW543">
        <f>'Raw Data'!EE543</f>
        <v>0</v>
      </c>
    </row>
    <row r="544" spans="1:153" x14ac:dyDescent="0.3">
      <c r="A544">
        <f>'Raw Data'!A544</f>
        <v>542</v>
      </c>
      <c r="B544" t="str">
        <f>'Raw Data'!B544</f>
        <v>Point</v>
      </c>
      <c r="C544">
        <f>'Raw Data'!C544</f>
        <v>384</v>
      </c>
      <c r="D544">
        <f>'Raw Data'!D544</f>
        <v>576</v>
      </c>
      <c r="E544" t="str">
        <f>'Raw Data'!E544</f>
        <v>Point</v>
      </c>
      <c r="F544">
        <f>'Raw Data'!F544</f>
        <v>6144133</v>
      </c>
      <c r="G544" t="str">
        <f>'Raw Data'!G544</f>
        <v>Gsp Post 00</v>
      </c>
      <c r="H544" s="3">
        <f>'Raw Data'!H544</f>
        <v>42801</v>
      </c>
      <c r="L544">
        <f t="shared" si="112"/>
        <v>0</v>
      </c>
      <c r="M544" s="5">
        <f t="shared" si="113"/>
        <v>42801</v>
      </c>
      <c r="N544" s="5">
        <f t="shared" si="121"/>
        <v>2017</v>
      </c>
      <c r="O544" s="5" t="str" cm="1">
        <f t="array" ref="O544">_xlfn.IFS(N544&lt;=2016,"before treatment",N544=2017,"unknown",N544&gt;2017,"after treatment")</f>
        <v>unknown</v>
      </c>
      <c r="P544" s="5">
        <f t="shared" si="114"/>
        <v>0</v>
      </c>
      <c r="Q544" s="5">
        <f t="shared" si="115"/>
        <v>0</v>
      </c>
      <c r="R544" t="str">
        <f>'Raw Data'!I544</f>
        <v>Fannin</v>
      </c>
      <c r="S544" t="str">
        <f>'Raw Data'!J544</f>
        <v>Morganton Hwy</v>
      </c>
      <c r="T544" t="str">
        <f>'Raw Data'!K544</f>
        <v>1 Mile S Of Lower Star Ro</v>
      </c>
      <c r="U544" t="str">
        <f>'Raw Data'!L544</f>
        <v>(O) No Injury</v>
      </c>
      <c r="V544">
        <f>'Raw Data'!M544</f>
        <v>0</v>
      </c>
      <c r="W544">
        <f>'Raw Data'!N544</f>
        <v>0</v>
      </c>
      <c r="X544">
        <f>'Raw Data'!O544</f>
        <v>0</v>
      </c>
      <c r="Y544" t="str">
        <f>'Raw Data'!P544</f>
        <v>Not a Collision with Motor Vehicle</v>
      </c>
      <c r="Z544" t="str">
        <f>'Raw Data'!Q544</f>
        <v>On Shoulder</v>
      </c>
      <c r="AA544" t="str">
        <f>'Raw Data'!R544</f>
        <v>Utility Pole</v>
      </c>
      <c r="AB544" t="str">
        <f>'Raw Data'!S544</f>
        <v>Other Post / Pole Support</v>
      </c>
      <c r="AC544" t="str">
        <f>'Raw Data'!T544</f>
        <v>No Contributing Factors</v>
      </c>
      <c r="AD544">
        <f>'Raw Data'!U544</f>
        <v>1</v>
      </c>
      <c r="AE544" s="5" t="str">
        <f t="shared" si="122"/>
        <v>Yes</v>
      </c>
      <c r="AF544" t="str">
        <f>'Raw Data'!V544</f>
        <v>Negotiating a Curve</v>
      </c>
      <c r="AG544" s="5">
        <f t="shared" si="116"/>
        <v>0</v>
      </c>
      <c r="AH544" t="str">
        <f>'Raw Data'!W544</f>
        <v>South</v>
      </c>
      <c r="AI544" t="str">
        <f>'Raw Data'!X544</f>
        <v>Dark-Not Lighted</v>
      </c>
      <c r="AJ544" t="str">
        <f>'Raw Data'!Y544</f>
        <v>Wet</v>
      </c>
      <c r="AK544">
        <f>'Raw Data'!Z544</f>
        <v>62</v>
      </c>
      <c r="AL544" t="str">
        <f>'Raw Data'!AA544</f>
        <v>None Used</v>
      </c>
      <c r="AM544" s="5">
        <f t="shared" si="117"/>
        <v>0</v>
      </c>
      <c r="AN544" t="str">
        <f>'Raw Data'!AB544</f>
        <v>Passenger Car</v>
      </c>
      <c r="AO544" t="str">
        <f>'Raw Data'!AC544</f>
        <v>1111006000I</v>
      </c>
      <c r="AP544">
        <f>'Raw Data'!AD544</f>
        <v>16.193000000000001</v>
      </c>
      <c r="AQ544">
        <f>'Raw Data'!AE544</f>
        <v>34.858969999999999</v>
      </c>
      <c r="AR544">
        <f>'Raw Data'!AF544</f>
        <v>-84.227753000000007</v>
      </c>
      <c r="AS544">
        <f>'Raw Data'!AG544</f>
        <v>111</v>
      </c>
      <c r="AT544">
        <f>'Raw Data'!AH544</f>
        <v>147</v>
      </c>
      <c r="AU544">
        <f>'Raw Data'!AI544</f>
        <v>994</v>
      </c>
      <c r="AV544" t="str">
        <f>'Raw Data'!AJ544</f>
        <v>D6_0060_00_I</v>
      </c>
      <c r="AW544">
        <f>'Raw Data'!AK544</f>
        <v>87</v>
      </c>
      <c r="AX544">
        <f>'Raw Data'!AL544</f>
        <v>101</v>
      </c>
      <c r="AY544" t="str">
        <f>'Raw Data'!AM544</f>
        <v>simple</v>
      </c>
      <c r="AZ544">
        <f>'Raw Data'!AN544</f>
        <v>119.9</v>
      </c>
      <c r="BA544">
        <f>'Raw Data'!AO544</f>
        <v>186.5</v>
      </c>
      <c r="BB544">
        <f>'Raw Data'!AP544</f>
        <v>390.1</v>
      </c>
      <c r="BC544">
        <f>'Raw Data'!AQ544</f>
        <v>-84.228234</v>
      </c>
      <c r="BD544">
        <f>'Raw Data'!AR544</f>
        <v>34.858724000000002</v>
      </c>
      <c r="BE544">
        <f>'Raw Data'!AS544</f>
        <v>-84.228083999999996</v>
      </c>
      <c r="BF544">
        <f>'Raw Data'!AT544</f>
        <v>34.859395999999997</v>
      </c>
      <c r="BG544" t="str">
        <f>'Raw Data'!AU544</f>
        <v>1111006000I</v>
      </c>
      <c r="BH544">
        <f>'Raw Data'!AV544</f>
        <v>1</v>
      </c>
      <c r="BI544">
        <f>'Raw Data'!AW544</f>
        <v>111</v>
      </c>
      <c r="BJ544">
        <f>'Raw Data'!AX544</f>
        <v>60</v>
      </c>
      <c r="BK544">
        <f>'Raw Data'!AY544</f>
        <v>0</v>
      </c>
      <c r="BL544">
        <f>'Raw Data'!AZ544</f>
        <v>55</v>
      </c>
      <c r="BM544">
        <f>'Raw Data'!BA544</f>
        <v>21.47</v>
      </c>
      <c r="BN544">
        <f>'Raw Data'!BB544</f>
        <v>20.77</v>
      </c>
      <c r="BO544">
        <f>'Raw Data'!BC544</f>
        <v>1813.6</v>
      </c>
      <c r="BP544">
        <f>'Raw Data'!BD544</f>
        <v>1827.1</v>
      </c>
      <c r="BQ544">
        <f>'Raw Data'!BE544</f>
        <v>1838.9</v>
      </c>
      <c r="BR544">
        <f>'Raw Data'!BF544</f>
        <v>35</v>
      </c>
      <c r="BS544">
        <f>'Raw Data'!BG544</f>
        <v>20.8</v>
      </c>
      <c r="BT544">
        <f>'Raw Data'!BH544</f>
        <v>14.2</v>
      </c>
      <c r="BU544">
        <f>'Raw Data'!BI544</f>
        <v>44152</v>
      </c>
      <c r="BV544" t="str">
        <f>'Raw Data'!BJ544</f>
        <v>ASV_10+</v>
      </c>
      <c r="BW544">
        <f>'Raw Data'!BK544</f>
        <v>1.194E-3</v>
      </c>
      <c r="BX544">
        <f>'Raw Data'!BL544</f>
        <v>20416</v>
      </c>
      <c r="BY544">
        <f>'Raw Data'!BM544</f>
        <v>19922</v>
      </c>
      <c r="BZ544" t="str">
        <f>'Raw Data'!BN544</f>
        <v>1111006000I</v>
      </c>
      <c r="CA544" t="str">
        <f>'Raw Data'!BO544</f>
        <v>FANNIN</v>
      </c>
      <c r="CB544">
        <f>'Raw Data'!BP544</f>
        <v>1</v>
      </c>
      <c r="CC544">
        <f>'Raw Data'!BQ544</f>
        <v>6000</v>
      </c>
      <c r="CD544">
        <f>'Raw Data'!BR544</f>
        <v>6</v>
      </c>
      <c r="CE544">
        <f>'Raw Data'!BS544</f>
        <v>1</v>
      </c>
      <c r="CF544">
        <f>'Raw Data'!BT544</f>
        <v>2</v>
      </c>
      <c r="CG544">
        <f>'Raw Data'!BU544</f>
        <v>1</v>
      </c>
      <c r="CH544">
        <f>'Raw Data'!BV544</f>
        <v>1</v>
      </c>
      <c r="CI544">
        <f>'Raw Data'!BW544</f>
        <v>2</v>
      </c>
      <c r="CJ544">
        <f>'Raw Data'!BX544</f>
        <v>0</v>
      </c>
      <c r="CK544">
        <f>'Raw Data'!BY544</f>
        <v>5</v>
      </c>
      <c r="CL544" t="str">
        <f>'Raw Data'!BZ544</f>
        <v>N</v>
      </c>
      <c r="CM544">
        <f t="shared" si="123"/>
        <v>0</v>
      </c>
      <c r="CN544">
        <f>'Raw Data'!CA544</f>
        <v>111</v>
      </c>
      <c r="CO544">
        <f>'Raw Data'!CB544</f>
        <v>60</v>
      </c>
      <c r="CP544">
        <f>'Raw Data'!CC544</f>
        <v>0</v>
      </c>
      <c r="CQ544" t="str">
        <f>'Raw Data'!CD544</f>
        <v>Not Urban</v>
      </c>
      <c r="CR544" t="str">
        <f>'Raw Data'!CE544</f>
        <v>Not Urban</v>
      </c>
      <c r="CS544">
        <f>'Raw Data'!CF544</f>
        <v>0</v>
      </c>
      <c r="CT544">
        <f>'Raw Data'!CG544</f>
        <v>55</v>
      </c>
      <c r="CU544">
        <f>'Raw Data'!CH544</f>
        <v>1950</v>
      </c>
      <c r="CV544" t="str">
        <f>'Raw Data'!CI544</f>
        <v xml:space="preserve"> </v>
      </c>
      <c r="CW544">
        <f>'Raw Data'!CJ544</f>
        <v>0</v>
      </c>
      <c r="CX544">
        <f>'Raw Data'!CK544</f>
        <v>1.063361</v>
      </c>
      <c r="CY544">
        <f>'Raw Data'!CL544</f>
        <v>9</v>
      </c>
      <c r="CZ544" t="str">
        <f>'Raw Data'!CM544</f>
        <v>State Mainline</v>
      </c>
      <c r="DA544">
        <f>'Raw Data'!CN544</f>
        <v>1950</v>
      </c>
      <c r="DB544">
        <f>'Raw Data'!CO544</f>
        <v>221479</v>
      </c>
      <c r="DC544">
        <f>'Raw Data'!CP544</f>
        <v>15.33</v>
      </c>
      <c r="DD544">
        <f>'Raw Data'!CQ544</f>
        <v>16.39</v>
      </c>
      <c r="DE544">
        <f>'Raw Data'!CR544</f>
        <v>221479</v>
      </c>
      <c r="DF544">
        <f>'Raw Data'!CS544</f>
        <v>0</v>
      </c>
      <c r="DG544">
        <f>'Raw Data'!CT544</f>
        <v>5614.548597</v>
      </c>
      <c r="DH544">
        <f>'Raw Data'!CU544</f>
        <v>100</v>
      </c>
      <c r="DI544">
        <f>'Raw Data'!CV544</f>
        <v>19969</v>
      </c>
      <c r="DJ544">
        <f>'Raw Data'!CW544</f>
        <v>3.7225000000000001E-2</v>
      </c>
      <c r="DK544">
        <f>'Raw Data'!CX544</f>
        <v>0</v>
      </c>
      <c r="DL544">
        <f>'Raw Data'!CY544</f>
        <v>1.194E-3</v>
      </c>
      <c r="DM544">
        <f>'Raw Data'!CZ544</f>
        <v>199</v>
      </c>
      <c r="DN544" t="str">
        <f>'Raw Data'!DA544</f>
        <v>111-0198</v>
      </c>
      <c r="DO544" t="str">
        <f>'Raw Data'!DB544</f>
        <v>5R : Rural Major Collector</v>
      </c>
      <c r="DP544" t="str">
        <f>'Raw Data'!DC544</f>
        <v>34.865615, -84.232240</v>
      </c>
      <c r="DQ544">
        <f>'Raw Data'!DD544</f>
        <v>-84.232240000000004</v>
      </c>
      <c r="DR544">
        <f>'Raw Data'!DE544</f>
        <v>34.865614999999998</v>
      </c>
      <c r="DS544">
        <f>'Raw Data'!DF544</f>
        <v>34.865614999999998</v>
      </c>
      <c r="DT544">
        <f>'Raw Data'!DG544</f>
        <v>-84.232240000000004</v>
      </c>
      <c r="DU544">
        <f>'Raw Data'!DH544</f>
        <v>7.4780000000000003E-3</v>
      </c>
      <c r="DV544">
        <f>'Raw Data'!DI544</f>
        <v>1.194E-3</v>
      </c>
      <c r="DW544">
        <f>'Raw Data'!DJ544</f>
        <v>111</v>
      </c>
      <c r="DX544" s="11">
        <f t="shared" si="124"/>
        <v>2110</v>
      </c>
      <c r="DY544" s="5">
        <f t="shared" si="125"/>
        <v>2877.5</v>
      </c>
      <c r="DZ544" s="5">
        <f t="shared" si="118"/>
        <v>-767.5</v>
      </c>
      <c r="EA544" s="5">
        <f t="shared" si="119"/>
        <v>-0.26672458731537796</v>
      </c>
      <c r="EB544" s="5">
        <f t="shared" si="120"/>
        <v>2493.75</v>
      </c>
      <c r="EC544">
        <f>'Raw Data'!DK544</f>
        <v>1840</v>
      </c>
      <c r="ED544">
        <f>'Raw Data'!DL544</f>
        <v>0</v>
      </c>
      <c r="EE544">
        <f>'Raw Data'!DM544</f>
        <v>1910</v>
      </c>
      <c r="EF544">
        <f>'Raw Data'!DN544</f>
        <v>0</v>
      </c>
      <c r="EG544">
        <f>'Raw Data'!DO544</f>
        <v>2580</v>
      </c>
      <c r="EH544">
        <f>'Raw Data'!DP544</f>
        <v>0</v>
      </c>
      <c r="EI544">
        <f>'Raw Data'!DQ544</f>
        <v>2620</v>
      </c>
      <c r="EJ544">
        <f>'Raw Data'!DR544</f>
        <v>0</v>
      </c>
      <c r="EK544">
        <f>'Raw Data'!DS544</f>
        <v>2540</v>
      </c>
      <c r="EL544">
        <f>'Raw Data'!DT544</f>
        <v>32</v>
      </c>
      <c r="EM544">
        <f>'Raw Data'!DU544</f>
        <v>2410</v>
      </c>
      <c r="EN544">
        <f>'Raw Data'!DV544</f>
        <v>32</v>
      </c>
      <c r="EO544">
        <f>'Raw Data'!DW544</f>
        <v>3280</v>
      </c>
      <c r="EP544">
        <f>'Raw Data'!DX544</f>
        <v>32</v>
      </c>
      <c r="EQ544">
        <f>'Raw Data'!DY544</f>
        <v>3280</v>
      </c>
      <c r="ER544">
        <f>'Raw Data'!DZ544</f>
        <v>32</v>
      </c>
      <c r="ES544">
        <f>'Raw Data'!EA544</f>
        <v>3070</v>
      </c>
      <c r="ET544">
        <f>'Raw Data'!EB544</f>
        <v>32.1</v>
      </c>
      <c r="EU544">
        <f>'Raw Data'!EC544</f>
        <v>3120</v>
      </c>
      <c r="EV544">
        <f>'Raw Data'!ED544</f>
        <v>32.1</v>
      </c>
      <c r="EW544">
        <f>'Raw Data'!EE544</f>
        <v>0</v>
      </c>
    </row>
    <row r="545" spans="1:153" x14ac:dyDescent="0.3">
      <c r="A545">
        <f>'Raw Data'!A545</f>
        <v>543</v>
      </c>
      <c r="B545" t="str">
        <f>'Raw Data'!B545</f>
        <v>Point</v>
      </c>
      <c r="C545">
        <f>'Raw Data'!C545</f>
        <v>196</v>
      </c>
      <c r="D545">
        <f>'Raw Data'!D545</f>
        <v>774</v>
      </c>
      <c r="E545" t="str">
        <f>'Raw Data'!E545</f>
        <v>Point</v>
      </c>
      <c r="F545">
        <f>'Raw Data'!F545</f>
        <v>4779597</v>
      </c>
      <c r="G545" t="str">
        <f>'Raw Data'!G545</f>
        <v>Gsp Post 00</v>
      </c>
      <c r="H545" s="3">
        <f>'Raw Data'!H545</f>
        <v>41729</v>
      </c>
      <c r="L545">
        <f t="shared" si="112"/>
        <v>0</v>
      </c>
      <c r="M545" s="5">
        <f t="shared" si="113"/>
        <v>41729</v>
      </c>
      <c r="N545" s="5">
        <f t="shared" si="121"/>
        <v>2014</v>
      </c>
      <c r="O545" s="5" t="str" cm="1">
        <f t="array" ref="O545">_xlfn.IFS(N545&lt;=2016,"before treatment",N545=2017,"unknown",N545&gt;2017,"after treatment")</f>
        <v>before treatment</v>
      </c>
      <c r="P545" s="5">
        <f t="shared" si="114"/>
        <v>1</v>
      </c>
      <c r="Q545" s="5">
        <f t="shared" si="115"/>
        <v>0</v>
      </c>
      <c r="R545" t="str">
        <f>'Raw Data'!I545</f>
        <v>Fannin</v>
      </c>
      <c r="S545" t="str">
        <f>'Raw Data'!J545</f>
        <v>Morganton Hwy</v>
      </c>
      <c r="T545" t="str">
        <f>'Raw Data'!K545</f>
        <v>(none)</v>
      </c>
      <c r="U545" t="str">
        <f>'Raw Data'!L545</f>
        <v>(O) No Injury</v>
      </c>
      <c r="V545">
        <f>'Raw Data'!M545</f>
        <v>0</v>
      </c>
      <c r="W545">
        <f>'Raw Data'!N545</f>
        <v>0</v>
      </c>
      <c r="X545">
        <f>'Raw Data'!O545</f>
        <v>0</v>
      </c>
      <c r="Y545" t="str">
        <f>'Raw Data'!P545</f>
        <v>Not a Collision with Motor Vehicle</v>
      </c>
      <c r="Z545" t="str">
        <f>'Raw Data'!Q545</f>
        <v>Off Roadway</v>
      </c>
      <c r="AA545" t="str">
        <f>'Raw Data'!R545</f>
        <v>Other-Fixed Object</v>
      </c>
      <c r="AB545" t="str">
        <f>'Raw Data'!S545</f>
        <v>Embankment</v>
      </c>
      <c r="AC545" t="str">
        <f>'Raw Data'!T545</f>
        <v>Too Fast for Conditions</v>
      </c>
      <c r="AD545">
        <f>'Raw Data'!U545</f>
        <v>1</v>
      </c>
      <c r="AE545" s="5" t="str">
        <f t="shared" si="122"/>
        <v>Yes</v>
      </c>
      <c r="AF545" t="str">
        <f>'Raw Data'!V545</f>
        <v>Negotiating a Curve</v>
      </c>
      <c r="AG545" s="5">
        <f t="shared" si="116"/>
        <v>0</v>
      </c>
      <c r="AH545" t="str">
        <f>'Raw Data'!W545</f>
        <v>North</v>
      </c>
      <c r="AI545" t="str">
        <f>'Raw Data'!X545</f>
        <v>Daylight</v>
      </c>
      <c r="AJ545" t="str">
        <f>'Raw Data'!Y545</f>
        <v>Dry</v>
      </c>
      <c r="AK545">
        <f>'Raw Data'!Z545</f>
        <v>20</v>
      </c>
      <c r="AL545" t="str">
        <f>'Raw Data'!AA545</f>
        <v>["Lap and Shoulder Belt Used","Lap and Shoulder Belt Used","Lap and Shoulder Belt Used","Lap and Shoulder Belt Used"]</v>
      </c>
      <c r="AM545" s="5">
        <f t="shared" si="117"/>
        <v>0</v>
      </c>
      <c r="AN545" t="str">
        <f>'Raw Data'!AB545</f>
        <v>Passenger Car</v>
      </c>
      <c r="AO545" t="str">
        <f>'Raw Data'!AC545</f>
        <v>1111006000I</v>
      </c>
      <c r="AP545">
        <f>'Raw Data'!AD545</f>
        <v>16.353000000000002</v>
      </c>
      <c r="AQ545">
        <f>'Raw Data'!AE545</f>
        <v>34.860275000000001</v>
      </c>
      <c r="AR545">
        <f>'Raw Data'!AF545</f>
        <v>-84.229647999999997</v>
      </c>
      <c r="AS545">
        <f>'Raw Data'!AG545</f>
        <v>112</v>
      </c>
      <c r="AT545">
        <f>'Raw Data'!AH545</f>
        <v>148</v>
      </c>
      <c r="AU545">
        <f>'Raw Data'!AI545</f>
        <v>995</v>
      </c>
      <c r="AV545" t="str">
        <f>'Raw Data'!AJ545</f>
        <v>D6_0060_00_I</v>
      </c>
      <c r="AW545">
        <f>'Raw Data'!AK545</f>
        <v>88</v>
      </c>
      <c r="AX545">
        <f>'Raw Data'!AL545</f>
        <v>102</v>
      </c>
      <c r="AY545" t="str">
        <f>'Raw Data'!AM545</f>
        <v>simple</v>
      </c>
      <c r="AZ545">
        <f>'Raw Data'!AN545</f>
        <v>267</v>
      </c>
      <c r="BA545">
        <f>'Raw Data'!AO545</f>
        <v>125.6</v>
      </c>
      <c r="BB545">
        <f>'Raw Data'!AP545</f>
        <v>584.79999999999995</v>
      </c>
      <c r="BC545">
        <f>'Raw Data'!AQ545</f>
        <v>-84.228671000000006</v>
      </c>
      <c r="BD545">
        <f>'Raw Data'!AR545</f>
        <v>34.859473000000001</v>
      </c>
      <c r="BE545">
        <f>'Raw Data'!AS545</f>
        <v>-84.229545000000002</v>
      </c>
      <c r="BF545">
        <f>'Raw Data'!AT545</f>
        <v>34.860585999999998</v>
      </c>
      <c r="BG545" t="str">
        <f>'Raw Data'!AU545</f>
        <v>1111006000I</v>
      </c>
      <c r="BH545">
        <f>'Raw Data'!AV545</f>
        <v>1</v>
      </c>
      <c r="BI545">
        <f>'Raw Data'!AW545</f>
        <v>111</v>
      </c>
      <c r="BJ545">
        <f>'Raw Data'!AX545</f>
        <v>60</v>
      </c>
      <c r="BK545">
        <f>'Raw Data'!AY545</f>
        <v>0</v>
      </c>
      <c r="BL545">
        <f>'Raw Data'!AZ545</f>
        <v>55</v>
      </c>
      <c r="BM545">
        <f>'Raw Data'!BA545</f>
        <v>12.31</v>
      </c>
      <c r="BN545">
        <f>'Raw Data'!BB545</f>
        <v>11.92</v>
      </c>
      <c r="BO545">
        <f>'Raw Data'!BC545</f>
        <v>1765.7</v>
      </c>
      <c r="BP545">
        <f>'Raw Data'!BD545</f>
        <v>1786.1</v>
      </c>
      <c r="BQ545">
        <f>'Raw Data'!BE545</f>
        <v>1800.9</v>
      </c>
      <c r="BR545">
        <f>'Raw Data'!BF545</f>
        <v>35</v>
      </c>
      <c r="BS545">
        <f>'Raw Data'!BG545</f>
        <v>32.1</v>
      </c>
      <c r="BT545">
        <f>'Raw Data'!BH545</f>
        <v>2.9</v>
      </c>
      <c r="BU545">
        <f>'Raw Data'!BI545</f>
        <v>44152</v>
      </c>
      <c r="BV545" t="str">
        <f>'Raw Data'!BJ545</f>
        <v>ASV_10+</v>
      </c>
      <c r="BW545">
        <f>'Raw Data'!BK545</f>
        <v>1.756E-3</v>
      </c>
      <c r="BX545">
        <f>'Raw Data'!BL545</f>
        <v>20416</v>
      </c>
      <c r="BY545">
        <f>'Raw Data'!BM545</f>
        <v>19922</v>
      </c>
      <c r="BZ545" t="str">
        <f>'Raw Data'!BN545</f>
        <v>1111006000I</v>
      </c>
      <c r="CA545" t="str">
        <f>'Raw Data'!BO545</f>
        <v>FANNIN</v>
      </c>
      <c r="CB545">
        <f>'Raw Data'!BP545</f>
        <v>1</v>
      </c>
      <c r="CC545">
        <f>'Raw Data'!BQ545</f>
        <v>6000</v>
      </c>
      <c r="CD545">
        <f>'Raw Data'!BR545</f>
        <v>6</v>
      </c>
      <c r="CE545">
        <f>'Raw Data'!BS545</f>
        <v>1</v>
      </c>
      <c r="CF545">
        <f>'Raw Data'!BT545</f>
        <v>2</v>
      </c>
      <c r="CG545">
        <f>'Raw Data'!BU545</f>
        <v>1</v>
      </c>
      <c r="CH545">
        <f>'Raw Data'!BV545</f>
        <v>1</v>
      </c>
      <c r="CI545">
        <f>'Raw Data'!BW545</f>
        <v>2</v>
      </c>
      <c r="CJ545">
        <f>'Raw Data'!BX545</f>
        <v>0</v>
      </c>
      <c r="CK545">
        <f>'Raw Data'!BY545</f>
        <v>5</v>
      </c>
      <c r="CL545" t="str">
        <f>'Raw Data'!BZ545</f>
        <v>N</v>
      </c>
      <c r="CM545">
        <f t="shared" si="123"/>
        <v>0</v>
      </c>
      <c r="CN545">
        <f>'Raw Data'!CA545</f>
        <v>111</v>
      </c>
      <c r="CO545">
        <f>'Raw Data'!CB545</f>
        <v>60</v>
      </c>
      <c r="CP545">
        <f>'Raw Data'!CC545</f>
        <v>0</v>
      </c>
      <c r="CQ545" t="str">
        <f>'Raw Data'!CD545</f>
        <v>Not Urban</v>
      </c>
      <c r="CR545" t="str">
        <f>'Raw Data'!CE545</f>
        <v>Not Urban</v>
      </c>
      <c r="CS545">
        <f>'Raw Data'!CF545</f>
        <v>0</v>
      </c>
      <c r="CT545">
        <f>'Raw Data'!CG545</f>
        <v>55</v>
      </c>
      <c r="CU545">
        <f>'Raw Data'!CH545</f>
        <v>1950</v>
      </c>
      <c r="CV545" t="str">
        <f>'Raw Data'!CI545</f>
        <v xml:space="preserve"> </v>
      </c>
      <c r="CW545">
        <f>'Raw Data'!CJ545</f>
        <v>0</v>
      </c>
      <c r="CX545">
        <f>'Raw Data'!CK545</f>
        <v>1.063361</v>
      </c>
      <c r="CY545">
        <f>'Raw Data'!CL545</f>
        <v>9</v>
      </c>
      <c r="CZ545" t="str">
        <f>'Raw Data'!CM545</f>
        <v>State Mainline</v>
      </c>
      <c r="DA545">
        <f>'Raw Data'!CN545</f>
        <v>1950</v>
      </c>
      <c r="DB545">
        <f>'Raw Data'!CO545</f>
        <v>221479</v>
      </c>
      <c r="DC545">
        <f>'Raw Data'!CP545</f>
        <v>15.33</v>
      </c>
      <c r="DD545">
        <f>'Raw Data'!CQ545</f>
        <v>16.39</v>
      </c>
      <c r="DE545">
        <f>'Raw Data'!CR545</f>
        <v>221479</v>
      </c>
      <c r="DF545">
        <f>'Raw Data'!CS545</f>
        <v>0</v>
      </c>
      <c r="DG545">
        <f>'Raw Data'!CT545</f>
        <v>5614.548597</v>
      </c>
      <c r="DH545">
        <f>'Raw Data'!CU545</f>
        <v>100</v>
      </c>
      <c r="DI545">
        <f>'Raw Data'!CV545</f>
        <v>19969</v>
      </c>
      <c r="DJ545">
        <f>'Raw Data'!CW545</f>
        <v>3.7225000000000001E-2</v>
      </c>
      <c r="DK545">
        <f>'Raw Data'!CX545</f>
        <v>0</v>
      </c>
      <c r="DL545">
        <f>'Raw Data'!CY545</f>
        <v>1.756E-3</v>
      </c>
      <c r="DM545">
        <f>'Raw Data'!CZ545</f>
        <v>199</v>
      </c>
      <c r="DN545" t="str">
        <f>'Raw Data'!DA545</f>
        <v>111-0198</v>
      </c>
      <c r="DO545" t="str">
        <f>'Raw Data'!DB545</f>
        <v>5R : Rural Major Collector</v>
      </c>
      <c r="DP545" t="str">
        <f>'Raw Data'!DC545</f>
        <v>34.865615, -84.232240</v>
      </c>
      <c r="DQ545">
        <f>'Raw Data'!DD545</f>
        <v>-84.232240000000004</v>
      </c>
      <c r="DR545">
        <f>'Raw Data'!DE545</f>
        <v>34.865614999999998</v>
      </c>
      <c r="DS545">
        <f>'Raw Data'!DF545</f>
        <v>34.865614999999998</v>
      </c>
      <c r="DT545">
        <f>'Raw Data'!DG545</f>
        <v>-84.232240000000004</v>
      </c>
      <c r="DU545">
        <f>'Raw Data'!DH545</f>
        <v>5.7039999999999999E-3</v>
      </c>
      <c r="DV545">
        <f>'Raw Data'!DI545</f>
        <v>1.756E-3</v>
      </c>
      <c r="DW545">
        <f>'Raw Data'!DJ545</f>
        <v>112</v>
      </c>
      <c r="DX545" s="11">
        <f t="shared" si="124"/>
        <v>1640</v>
      </c>
      <c r="DY545" s="5">
        <f t="shared" si="125"/>
        <v>2192.5</v>
      </c>
      <c r="DZ545" s="5">
        <f t="shared" si="118"/>
        <v>-552.5</v>
      </c>
      <c r="EA545" s="5">
        <f t="shared" si="119"/>
        <v>-0.25199543899657922</v>
      </c>
      <c r="EB545" s="5">
        <f t="shared" si="120"/>
        <v>1916.25</v>
      </c>
      <c r="EC545">
        <f>'Raw Data'!DK545</f>
        <v>1860</v>
      </c>
      <c r="ED545">
        <f>'Raw Data'!DL545</f>
        <v>11.2</v>
      </c>
      <c r="EE545">
        <f>'Raw Data'!DM545</f>
        <v>1530</v>
      </c>
      <c r="EF545">
        <f>'Raw Data'!DN545</f>
        <v>11.2</v>
      </c>
      <c r="EG545">
        <f>'Raw Data'!DO545</f>
        <v>1530</v>
      </c>
      <c r="EH545">
        <f>'Raw Data'!DP545</f>
        <v>11.2</v>
      </c>
      <c r="EI545">
        <f>'Raw Data'!DQ545</f>
        <v>1680</v>
      </c>
      <c r="EJ545">
        <f>'Raw Data'!DR545</f>
        <v>0</v>
      </c>
      <c r="EK545">
        <f>'Raw Data'!DS545</f>
        <v>1630</v>
      </c>
      <c r="EL545">
        <f>'Raw Data'!DT545</f>
        <v>22.9</v>
      </c>
      <c r="EM545">
        <f>'Raw Data'!DU545</f>
        <v>2740</v>
      </c>
      <c r="EN545">
        <f>'Raw Data'!DV545</f>
        <v>22.9</v>
      </c>
      <c r="EO545">
        <f>'Raw Data'!DW545</f>
        <v>2610</v>
      </c>
      <c r="EP545">
        <f>'Raw Data'!DX545</f>
        <v>24</v>
      </c>
      <c r="EQ545">
        <f>'Raw Data'!DY545</f>
        <v>1790</v>
      </c>
      <c r="ER545">
        <f>'Raw Data'!DZ545</f>
        <v>24.1</v>
      </c>
      <c r="ES545">
        <f>'Raw Data'!EA545</f>
        <v>1800</v>
      </c>
      <c r="ET545">
        <f>'Raw Data'!EB545</f>
        <v>24</v>
      </c>
      <c r="EU545">
        <f>'Raw Data'!EC545</f>
        <v>2400</v>
      </c>
      <c r="EV545">
        <f>'Raw Data'!ED545</f>
        <v>31</v>
      </c>
      <c r="EW545">
        <f>'Raw Data'!EE545</f>
        <v>0</v>
      </c>
    </row>
    <row r="546" spans="1:153" x14ac:dyDescent="0.3">
      <c r="A546">
        <f>'Raw Data'!A546</f>
        <v>544</v>
      </c>
      <c r="B546" t="str">
        <f>'Raw Data'!B546</f>
        <v>Point</v>
      </c>
      <c r="C546">
        <f>'Raw Data'!C546</f>
        <v>85</v>
      </c>
      <c r="D546">
        <f>'Raw Data'!D546</f>
        <v>759</v>
      </c>
      <c r="E546" t="str">
        <f>'Raw Data'!E546</f>
        <v>Point</v>
      </c>
      <c r="F546">
        <f>'Raw Data'!F546</f>
        <v>4980384</v>
      </c>
      <c r="G546" t="str">
        <f>'Raw Data'!G546</f>
        <v>Fannin Co Sheriff's Office</v>
      </c>
      <c r="H546" s="3">
        <f>'Raw Data'!H546</f>
        <v>41856</v>
      </c>
      <c r="L546">
        <f t="shared" si="112"/>
        <v>0</v>
      </c>
      <c r="M546" s="5">
        <f t="shared" si="113"/>
        <v>41856</v>
      </c>
      <c r="N546" s="5">
        <f t="shared" si="121"/>
        <v>2014</v>
      </c>
      <c r="O546" s="5" t="str" cm="1">
        <f t="array" ref="O546">_xlfn.IFS(N546&lt;=2016,"before treatment",N546=2017,"unknown",N546&gt;2017,"after treatment")</f>
        <v>before treatment</v>
      </c>
      <c r="P546" s="5">
        <f t="shared" si="114"/>
        <v>1</v>
      </c>
      <c r="Q546" s="5">
        <f t="shared" si="115"/>
        <v>0</v>
      </c>
      <c r="R546" t="str">
        <f>'Raw Data'!I546</f>
        <v>Fannin</v>
      </c>
      <c r="S546" t="str">
        <f>'Raw Data'!J546</f>
        <v>["Lower Star Creek Rd","Morganton Hwy","Morganton Hwy"]</v>
      </c>
      <c r="T546" t="str">
        <f>'Raw Data'!K546</f>
        <v>Sr 60</v>
      </c>
      <c r="U546" t="str">
        <f>'Raw Data'!L546</f>
        <v>(O) No Injury</v>
      </c>
      <c r="V546">
        <f>'Raw Data'!M546</f>
        <v>0</v>
      </c>
      <c r="W546">
        <f>'Raw Data'!N546</f>
        <v>0</v>
      </c>
      <c r="X546">
        <f>'Raw Data'!O546</f>
        <v>0</v>
      </c>
      <c r="Y546" t="str">
        <f>'Raw Data'!P546</f>
        <v>Not a Collision with Motor Vehicle</v>
      </c>
      <c r="Z546" t="str">
        <f>'Raw Data'!Q546</f>
        <v>Off Roadway</v>
      </c>
      <c r="AA546" t="str">
        <f>'Raw Data'!R546</f>
        <v>Tree</v>
      </c>
      <c r="AB546" t="str">
        <f>'Raw Data'!S546</f>
        <v>Tree</v>
      </c>
      <c r="AC546" t="str">
        <f>'Raw Data'!T546</f>
        <v>Surface Defects</v>
      </c>
      <c r="AD546">
        <f>'Raw Data'!U546</f>
        <v>1</v>
      </c>
      <c r="AE546" s="5" t="str">
        <f t="shared" si="122"/>
        <v>Yes</v>
      </c>
      <c r="AF546" t="str">
        <f>'Raw Data'!V546</f>
        <v>Negotiating a Curve</v>
      </c>
      <c r="AG546" s="5">
        <f t="shared" si="116"/>
        <v>0</v>
      </c>
      <c r="AH546" t="str">
        <f>'Raw Data'!W546</f>
        <v>West</v>
      </c>
      <c r="AI546" t="str">
        <f>'Raw Data'!X546</f>
        <v>Dusk</v>
      </c>
      <c r="AJ546" t="str">
        <f>'Raw Data'!Y546</f>
        <v>Other</v>
      </c>
      <c r="AK546">
        <f>'Raw Data'!Z546</f>
        <v>23</v>
      </c>
      <c r="AL546" t="str">
        <f>'Raw Data'!AA546</f>
        <v>Lap and Shoulder Belt Used</v>
      </c>
      <c r="AM546" s="5">
        <f t="shared" si="117"/>
        <v>0</v>
      </c>
      <c r="AN546" t="str">
        <f>'Raw Data'!AB546</f>
        <v>Pickup Truck</v>
      </c>
      <c r="AO546" t="str">
        <f>'Raw Data'!AC546</f>
        <v>1111006000I</v>
      </c>
      <c r="AP546">
        <f>'Raw Data'!AD546</f>
        <v>16.39</v>
      </c>
      <c r="AQ546">
        <f>'Raw Data'!AE546</f>
        <v>34.860773000000002</v>
      </c>
      <c r="AR546">
        <f>'Raw Data'!AF546</f>
        <v>-84.229468999999995</v>
      </c>
      <c r="AS546">
        <f>'Raw Data'!AG546</f>
        <v>113</v>
      </c>
      <c r="AT546">
        <f>'Raw Data'!AH546</f>
        <v>149</v>
      </c>
      <c r="AU546">
        <f>'Raw Data'!AI546</f>
        <v>997</v>
      </c>
      <c r="AV546" t="str">
        <f>'Raw Data'!AJ546</f>
        <v>D6_0060_00_I</v>
      </c>
      <c r="AW546">
        <f>'Raw Data'!AK546</f>
        <v>89</v>
      </c>
      <c r="AX546">
        <f>'Raw Data'!AL546</f>
        <v>104</v>
      </c>
      <c r="AY546" t="str">
        <f>'Raw Data'!AM546</f>
        <v>split</v>
      </c>
      <c r="AZ546">
        <f>'Raw Data'!AN546</f>
        <v>867.5</v>
      </c>
      <c r="BA546">
        <f>'Raw Data'!AO546</f>
        <v>52.5</v>
      </c>
      <c r="BB546">
        <f>'Raw Data'!AP546</f>
        <v>795.4</v>
      </c>
      <c r="BC546">
        <f>'Raw Data'!AQ546</f>
        <v>-84.229526000000007</v>
      </c>
      <c r="BD546">
        <f>'Raw Data'!AR546</f>
        <v>34.860624999999999</v>
      </c>
      <c r="BE546">
        <f>'Raw Data'!AS546</f>
        <v>-84.229799999999997</v>
      </c>
      <c r="BF546">
        <f>'Raw Data'!AT546</f>
        <v>34.862721999999998</v>
      </c>
      <c r="BG546" t="str">
        <f>'Raw Data'!AU546</f>
        <v>1111006000I</v>
      </c>
      <c r="BH546">
        <f>'Raw Data'!AV546</f>
        <v>1</v>
      </c>
      <c r="BI546">
        <f>'Raw Data'!AW546</f>
        <v>111</v>
      </c>
      <c r="BJ546">
        <f>'Raw Data'!AX546</f>
        <v>60</v>
      </c>
      <c r="BK546">
        <f>'Raw Data'!AY546</f>
        <v>0</v>
      </c>
      <c r="BL546">
        <f>'Raw Data'!AZ546</f>
        <v>55</v>
      </c>
      <c r="BM546">
        <f>'Raw Data'!BA546</f>
        <v>11.47</v>
      </c>
      <c r="BN546">
        <f>'Raw Data'!BB546</f>
        <v>10.029999999999999</v>
      </c>
      <c r="BO546">
        <f>'Raw Data'!BC546</f>
        <v>1723.4</v>
      </c>
      <c r="BP546">
        <f>'Raw Data'!BD546</f>
        <v>1738.8</v>
      </c>
      <c r="BQ546">
        <f>'Raw Data'!BE546</f>
        <v>1762.5</v>
      </c>
      <c r="BR546">
        <f>'Raw Data'!BF546</f>
        <v>35</v>
      </c>
      <c r="BS546">
        <f>'Raw Data'!BG546</f>
        <v>42.1</v>
      </c>
      <c r="BT546">
        <f>'Raw Data'!BH546</f>
        <v>0</v>
      </c>
      <c r="BU546">
        <f>'Raw Data'!BI546</f>
        <v>44152</v>
      </c>
      <c r="BV546" t="str">
        <f>'Raw Data'!BJ546</f>
        <v>NONE</v>
      </c>
      <c r="BW546">
        <f>'Raw Data'!BK546</f>
        <v>2.225E-3</v>
      </c>
      <c r="BX546">
        <f>'Raw Data'!BL546</f>
        <v>20416</v>
      </c>
      <c r="BY546">
        <f>'Raw Data'!BM546</f>
        <v>19922</v>
      </c>
      <c r="BZ546" t="str">
        <f>'Raw Data'!BN546</f>
        <v>1111006000I</v>
      </c>
      <c r="CA546" t="str">
        <f>'Raw Data'!BO546</f>
        <v>FANNIN</v>
      </c>
      <c r="CB546">
        <f>'Raw Data'!BP546</f>
        <v>1</v>
      </c>
      <c r="CC546">
        <f>'Raw Data'!BQ546</f>
        <v>6000</v>
      </c>
      <c r="CD546">
        <f>'Raw Data'!BR546</f>
        <v>6</v>
      </c>
      <c r="CE546">
        <f>'Raw Data'!BS546</f>
        <v>1</v>
      </c>
      <c r="CF546">
        <f>'Raw Data'!BT546</f>
        <v>2</v>
      </c>
      <c r="CG546">
        <f>'Raw Data'!BU546</f>
        <v>1</v>
      </c>
      <c r="CH546">
        <f>'Raw Data'!BV546</f>
        <v>1</v>
      </c>
      <c r="CI546">
        <f>'Raw Data'!BW546</f>
        <v>2</v>
      </c>
      <c r="CJ546">
        <f>'Raw Data'!BX546</f>
        <v>0</v>
      </c>
      <c r="CK546">
        <f>'Raw Data'!BY546</f>
        <v>5</v>
      </c>
      <c r="CL546" t="str">
        <f>'Raw Data'!BZ546</f>
        <v>N</v>
      </c>
      <c r="CM546">
        <f t="shared" si="123"/>
        <v>0</v>
      </c>
      <c r="CN546">
        <f>'Raw Data'!CA546</f>
        <v>111</v>
      </c>
      <c r="CO546">
        <f>'Raw Data'!CB546</f>
        <v>60</v>
      </c>
      <c r="CP546">
        <f>'Raw Data'!CC546</f>
        <v>0</v>
      </c>
      <c r="CQ546" t="str">
        <f>'Raw Data'!CD546</f>
        <v>Not Urban</v>
      </c>
      <c r="CR546" t="str">
        <f>'Raw Data'!CE546</f>
        <v>Not Urban</v>
      </c>
      <c r="CS546">
        <f>'Raw Data'!CF546</f>
        <v>0</v>
      </c>
      <c r="CT546">
        <f>'Raw Data'!CG546</f>
        <v>55</v>
      </c>
      <c r="CU546">
        <f>'Raw Data'!CH546</f>
        <v>1950</v>
      </c>
      <c r="CV546" t="str">
        <f>'Raw Data'!CI546</f>
        <v xml:space="preserve"> </v>
      </c>
      <c r="CW546">
        <f>'Raw Data'!CJ546</f>
        <v>0</v>
      </c>
      <c r="CX546">
        <f>'Raw Data'!CK546</f>
        <v>1.063361</v>
      </c>
      <c r="CY546">
        <f>'Raw Data'!CL546</f>
        <v>9</v>
      </c>
      <c r="CZ546" t="str">
        <f>'Raw Data'!CM546</f>
        <v>State Mainline</v>
      </c>
      <c r="DA546">
        <f>'Raw Data'!CN546</f>
        <v>1950</v>
      </c>
      <c r="DB546">
        <f>'Raw Data'!CO546</f>
        <v>221479</v>
      </c>
      <c r="DC546">
        <f>'Raw Data'!CP546</f>
        <v>15.33</v>
      </c>
      <c r="DD546">
        <f>'Raw Data'!CQ546</f>
        <v>16.39</v>
      </c>
      <c r="DE546">
        <f>'Raw Data'!CR546</f>
        <v>221479</v>
      </c>
      <c r="DF546">
        <f>'Raw Data'!CS546</f>
        <v>0</v>
      </c>
      <c r="DG546">
        <f>'Raw Data'!CT546</f>
        <v>5614.548597</v>
      </c>
      <c r="DH546">
        <f>'Raw Data'!CU546</f>
        <v>100</v>
      </c>
      <c r="DI546">
        <f>'Raw Data'!CV546</f>
        <v>19969</v>
      </c>
      <c r="DJ546">
        <f>'Raw Data'!CW546</f>
        <v>3.7225000000000001E-2</v>
      </c>
      <c r="DK546">
        <f>'Raw Data'!CX546</f>
        <v>0</v>
      </c>
      <c r="DL546">
        <f>'Raw Data'!CY546</f>
        <v>2.225E-3</v>
      </c>
      <c r="DM546">
        <f>'Raw Data'!CZ546</f>
        <v>199</v>
      </c>
      <c r="DN546" t="str">
        <f>'Raw Data'!DA546</f>
        <v>111-0198</v>
      </c>
      <c r="DO546" t="str">
        <f>'Raw Data'!DB546</f>
        <v>5R : Rural Major Collector</v>
      </c>
      <c r="DP546" t="str">
        <f>'Raw Data'!DC546</f>
        <v>34.865615, -84.232240</v>
      </c>
      <c r="DQ546">
        <f>'Raw Data'!DD546</f>
        <v>-84.232240000000004</v>
      </c>
      <c r="DR546">
        <f>'Raw Data'!DE546</f>
        <v>34.865614999999998</v>
      </c>
      <c r="DS546">
        <f>'Raw Data'!DF546</f>
        <v>34.865614999999998</v>
      </c>
      <c r="DT546">
        <f>'Raw Data'!DG546</f>
        <v>-84.232240000000004</v>
      </c>
      <c r="DU546">
        <f>'Raw Data'!DH546</f>
        <v>3.7829999999999999E-3</v>
      </c>
      <c r="DV546">
        <f>'Raw Data'!DI546</f>
        <v>2.225E-3</v>
      </c>
      <c r="DW546">
        <f>'Raw Data'!DJ546</f>
        <v>113</v>
      </c>
      <c r="DX546" s="11">
        <f t="shared" si="124"/>
        <v>3096.6666666666665</v>
      </c>
      <c r="DY546" s="5">
        <f t="shared" si="125"/>
        <v>3460</v>
      </c>
      <c r="DZ546" s="5">
        <f t="shared" si="118"/>
        <v>-363.33333333333348</v>
      </c>
      <c r="EA546" s="5">
        <f t="shared" si="119"/>
        <v>-0.10500963391136806</v>
      </c>
      <c r="EB546" s="5">
        <f t="shared" si="120"/>
        <v>3278.333333333333</v>
      </c>
      <c r="EC546">
        <f>'Raw Data'!DK546</f>
        <v>2590</v>
      </c>
      <c r="ED546">
        <f>'Raw Data'!DL546</f>
        <v>0</v>
      </c>
      <c r="EE546">
        <f>'Raw Data'!DM546</f>
        <v>2790</v>
      </c>
      <c r="EF546">
        <f>'Raw Data'!DN546</f>
        <v>0</v>
      </c>
      <c r="EG546">
        <f>'Raw Data'!DO546</f>
        <v>3910</v>
      </c>
      <c r="EH546">
        <f>'Raw Data'!DP546</f>
        <v>0</v>
      </c>
      <c r="EI546">
        <f>'Raw Data'!DQ546</f>
        <v>3850</v>
      </c>
      <c r="EJ546">
        <f>'Raw Data'!DR546</f>
        <v>0</v>
      </c>
      <c r="EK546">
        <f>'Raw Data'!DS546</f>
        <v>3770</v>
      </c>
      <c r="EL546">
        <f>'Raw Data'!DT546</f>
        <v>20.2</v>
      </c>
      <c r="EM546">
        <f>'Raw Data'!DU546</f>
        <v>3680</v>
      </c>
      <c r="EN546">
        <f>'Raw Data'!DV546</f>
        <v>20.2</v>
      </c>
      <c r="EO546">
        <f>'Raw Data'!DW546</f>
        <v>3540</v>
      </c>
      <c r="EP546">
        <f>'Raw Data'!DX546</f>
        <v>21</v>
      </c>
      <c r="EQ546">
        <f>'Raw Data'!DY546</f>
        <v>2850</v>
      </c>
      <c r="ER546">
        <f>'Raw Data'!DZ546</f>
        <v>21</v>
      </c>
      <c r="ES546">
        <f>'Raw Data'!EA546</f>
        <v>2870</v>
      </c>
      <c r="ET546">
        <f>'Raw Data'!EB546</f>
        <v>21</v>
      </c>
      <c r="EU546">
        <f>'Raw Data'!EC546</f>
        <v>3340</v>
      </c>
      <c r="EV546">
        <f>'Raw Data'!ED546</f>
        <v>23.7</v>
      </c>
      <c r="EW546">
        <f>'Raw Data'!EE546</f>
        <v>0</v>
      </c>
    </row>
    <row r="547" spans="1:153" x14ac:dyDescent="0.3">
      <c r="A547">
        <f>'Raw Data'!A547</f>
        <v>545</v>
      </c>
      <c r="B547" t="str">
        <f>'Raw Data'!B547</f>
        <v>Point</v>
      </c>
      <c r="C547">
        <f>'Raw Data'!C547</f>
        <v>524</v>
      </c>
      <c r="D547">
        <f>'Raw Data'!D547</f>
        <v>712</v>
      </c>
      <c r="E547" t="str">
        <f>'Raw Data'!E547</f>
        <v>Point</v>
      </c>
      <c r="F547">
        <f>'Raw Data'!F547</f>
        <v>5298630</v>
      </c>
      <c r="G547" t="str">
        <f>'Raw Data'!G547</f>
        <v>Fannin Co Sheriff's Office</v>
      </c>
      <c r="H547" s="3">
        <f>'Raw Data'!H547</f>
        <v>42117</v>
      </c>
      <c r="L547">
        <f t="shared" si="112"/>
        <v>0</v>
      </c>
      <c r="M547" s="5">
        <f t="shared" si="113"/>
        <v>42117</v>
      </c>
      <c r="N547" s="5">
        <f t="shared" si="121"/>
        <v>2015</v>
      </c>
      <c r="O547" s="5" t="str" cm="1">
        <f t="array" ref="O547">_xlfn.IFS(N547&lt;=2016,"before treatment",N547=2017,"unknown",N547&gt;2017,"after treatment")</f>
        <v>before treatment</v>
      </c>
      <c r="P547" s="5">
        <f t="shared" si="114"/>
        <v>1</v>
      </c>
      <c r="Q547" s="5">
        <f t="shared" si="115"/>
        <v>0</v>
      </c>
      <c r="R547" t="str">
        <f>'Raw Data'!I547</f>
        <v>Fannin</v>
      </c>
      <c r="S547" t="str">
        <f>'Raw Data'!J547</f>
        <v>["Lower Star Creek Rd","Morganton Hwy","Morganton Hwy"]</v>
      </c>
      <c r="T547" t="str">
        <f>'Raw Data'!K547</f>
        <v>Lower Star Creek Rd</v>
      </c>
      <c r="U547" t="str">
        <f>'Raw Data'!L547</f>
        <v>(O) No Injury</v>
      </c>
      <c r="V547">
        <f>'Raw Data'!M547</f>
        <v>0</v>
      </c>
      <c r="W547">
        <f>'Raw Data'!N547</f>
        <v>0</v>
      </c>
      <c r="X547">
        <f>'Raw Data'!O547</f>
        <v>0</v>
      </c>
      <c r="Y547" t="str">
        <f>'Raw Data'!P547</f>
        <v>Not a Collision with Motor Vehicle</v>
      </c>
      <c r="Z547" t="str">
        <f>'Raw Data'!Q547</f>
        <v>On Roadway - Roadway Intersection</v>
      </c>
      <c r="AA547" t="str">
        <f>'Raw Data'!R547</f>
        <v>Other Non-Collision</v>
      </c>
      <c r="AB547" t="str">
        <f>'Raw Data'!S547</f>
        <v>Other Non-Collision</v>
      </c>
      <c r="AC547" t="str">
        <f>'Raw Data'!T547</f>
        <v>Reaction to Object or Animal</v>
      </c>
      <c r="AD547">
        <f>'Raw Data'!U547</f>
        <v>1</v>
      </c>
      <c r="AE547" s="5" t="str">
        <f t="shared" si="122"/>
        <v>Yes</v>
      </c>
      <c r="AF547" t="str">
        <f>'Raw Data'!V547</f>
        <v>Negotiating a Curve</v>
      </c>
      <c r="AG547" s="5">
        <f t="shared" si="116"/>
        <v>0</v>
      </c>
      <c r="AH547" t="str">
        <f>'Raw Data'!W547</f>
        <v>South</v>
      </c>
      <c r="AI547" t="str">
        <f>'Raw Data'!X547</f>
        <v>Dark-Not Lighted</v>
      </c>
      <c r="AJ547" t="str">
        <f>'Raw Data'!Y547</f>
        <v>Dry</v>
      </c>
      <c r="AK547">
        <f>'Raw Data'!Z547</f>
        <v>35</v>
      </c>
      <c r="AL547" t="str">
        <f>'Raw Data'!AA547</f>
        <v>Lap and Shoulder Belt Used</v>
      </c>
      <c r="AM547" s="5">
        <f t="shared" si="117"/>
        <v>0</v>
      </c>
      <c r="AN547" t="str">
        <f>'Raw Data'!AB547</f>
        <v>Sports Utility Vehicle (SUV)</v>
      </c>
      <c r="AO547" t="str">
        <f>'Raw Data'!AC547</f>
        <v>1111006000I</v>
      </c>
      <c r="AP547">
        <f>'Raw Data'!AD547</f>
        <v>16.39</v>
      </c>
      <c r="AQ547">
        <f>'Raw Data'!AE547</f>
        <v>34.860773000000002</v>
      </c>
      <c r="AR547">
        <f>'Raw Data'!AF547</f>
        <v>-84.229468999999995</v>
      </c>
      <c r="AS547">
        <f>'Raw Data'!AG547</f>
        <v>113</v>
      </c>
      <c r="AT547">
        <f>'Raw Data'!AH547</f>
        <v>149</v>
      </c>
      <c r="AU547">
        <f>'Raw Data'!AI547</f>
        <v>997</v>
      </c>
      <c r="AV547" t="str">
        <f>'Raw Data'!AJ547</f>
        <v>D6_0060_00_I</v>
      </c>
      <c r="AW547">
        <f>'Raw Data'!AK547</f>
        <v>89</v>
      </c>
      <c r="AX547">
        <f>'Raw Data'!AL547</f>
        <v>104</v>
      </c>
      <c r="AY547" t="str">
        <f>'Raw Data'!AM547</f>
        <v>split</v>
      </c>
      <c r="AZ547">
        <f>'Raw Data'!AN547</f>
        <v>867.5</v>
      </c>
      <c r="BA547">
        <f>'Raw Data'!AO547</f>
        <v>52.5</v>
      </c>
      <c r="BB547">
        <f>'Raw Data'!AP547</f>
        <v>795.4</v>
      </c>
      <c r="BC547">
        <f>'Raw Data'!AQ547</f>
        <v>-84.229526000000007</v>
      </c>
      <c r="BD547">
        <f>'Raw Data'!AR547</f>
        <v>34.860624999999999</v>
      </c>
      <c r="BE547">
        <f>'Raw Data'!AS547</f>
        <v>-84.229799999999997</v>
      </c>
      <c r="BF547">
        <f>'Raw Data'!AT547</f>
        <v>34.862721999999998</v>
      </c>
      <c r="BG547" t="str">
        <f>'Raw Data'!AU547</f>
        <v>1111006000I</v>
      </c>
      <c r="BH547">
        <f>'Raw Data'!AV547</f>
        <v>1</v>
      </c>
      <c r="BI547">
        <f>'Raw Data'!AW547</f>
        <v>111</v>
      </c>
      <c r="BJ547">
        <f>'Raw Data'!AX547</f>
        <v>60</v>
      </c>
      <c r="BK547">
        <f>'Raw Data'!AY547</f>
        <v>0</v>
      </c>
      <c r="BL547">
        <f>'Raw Data'!AZ547</f>
        <v>55</v>
      </c>
      <c r="BM547">
        <f>'Raw Data'!BA547</f>
        <v>11.47</v>
      </c>
      <c r="BN547">
        <f>'Raw Data'!BB547</f>
        <v>10.029999999999999</v>
      </c>
      <c r="BO547">
        <f>'Raw Data'!BC547</f>
        <v>1723.4</v>
      </c>
      <c r="BP547">
        <f>'Raw Data'!BD547</f>
        <v>1738.8</v>
      </c>
      <c r="BQ547">
        <f>'Raw Data'!BE547</f>
        <v>1762.5</v>
      </c>
      <c r="BR547">
        <f>'Raw Data'!BF547</f>
        <v>35</v>
      </c>
      <c r="BS547">
        <f>'Raw Data'!BG547</f>
        <v>42.1</v>
      </c>
      <c r="BT547">
        <f>'Raw Data'!BH547</f>
        <v>0</v>
      </c>
      <c r="BU547">
        <f>'Raw Data'!BI547</f>
        <v>44152</v>
      </c>
      <c r="BV547" t="str">
        <f>'Raw Data'!BJ547</f>
        <v>NONE</v>
      </c>
      <c r="BW547">
        <f>'Raw Data'!BK547</f>
        <v>2.225E-3</v>
      </c>
      <c r="BX547">
        <f>'Raw Data'!BL547</f>
        <v>20416</v>
      </c>
      <c r="BY547">
        <f>'Raw Data'!BM547</f>
        <v>19922</v>
      </c>
      <c r="BZ547" t="str">
        <f>'Raw Data'!BN547</f>
        <v>1111006000I</v>
      </c>
      <c r="CA547" t="str">
        <f>'Raw Data'!BO547</f>
        <v>FANNIN</v>
      </c>
      <c r="CB547">
        <f>'Raw Data'!BP547</f>
        <v>1</v>
      </c>
      <c r="CC547">
        <f>'Raw Data'!BQ547</f>
        <v>6000</v>
      </c>
      <c r="CD547">
        <f>'Raw Data'!BR547</f>
        <v>6</v>
      </c>
      <c r="CE547">
        <f>'Raw Data'!BS547</f>
        <v>1</v>
      </c>
      <c r="CF547">
        <f>'Raw Data'!BT547</f>
        <v>2</v>
      </c>
      <c r="CG547">
        <f>'Raw Data'!BU547</f>
        <v>1</v>
      </c>
      <c r="CH547">
        <f>'Raw Data'!BV547</f>
        <v>1</v>
      </c>
      <c r="CI547">
        <f>'Raw Data'!BW547</f>
        <v>2</v>
      </c>
      <c r="CJ547">
        <f>'Raw Data'!BX547</f>
        <v>0</v>
      </c>
      <c r="CK547">
        <f>'Raw Data'!BY547</f>
        <v>5</v>
      </c>
      <c r="CL547" t="str">
        <f>'Raw Data'!BZ547</f>
        <v>N</v>
      </c>
      <c r="CM547">
        <f t="shared" si="123"/>
        <v>0</v>
      </c>
      <c r="CN547">
        <f>'Raw Data'!CA547</f>
        <v>111</v>
      </c>
      <c r="CO547">
        <f>'Raw Data'!CB547</f>
        <v>60</v>
      </c>
      <c r="CP547">
        <f>'Raw Data'!CC547</f>
        <v>0</v>
      </c>
      <c r="CQ547" t="str">
        <f>'Raw Data'!CD547</f>
        <v>Not Urban</v>
      </c>
      <c r="CR547" t="str">
        <f>'Raw Data'!CE547</f>
        <v>Not Urban</v>
      </c>
      <c r="CS547">
        <f>'Raw Data'!CF547</f>
        <v>0</v>
      </c>
      <c r="CT547">
        <f>'Raw Data'!CG547</f>
        <v>55</v>
      </c>
      <c r="CU547">
        <f>'Raw Data'!CH547</f>
        <v>1950</v>
      </c>
      <c r="CV547" t="str">
        <f>'Raw Data'!CI547</f>
        <v xml:space="preserve"> </v>
      </c>
      <c r="CW547">
        <f>'Raw Data'!CJ547</f>
        <v>0</v>
      </c>
      <c r="CX547">
        <f>'Raw Data'!CK547</f>
        <v>1.063361</v>
      </c>
      <c r="CY547">
        <f>'Raw Data'!CL547</f>
        <v>9</v>
      </c>
      <c r="CZ547" t="str">
        <f>'Raw Data'!CM547</f>
        <v>State Mainline</v>
      </c>
      <c r="DA547">
        <f>'Raw Data'!CN547</f>
        <v>1950</v>
      </c>
      <c r="DB547">
        <f>'Raw Data'!CO547</f>
        <v>221479</v>
      </c>
      <c r="DC547">
        <f>'Raw Data'!CP547</f>
        <v>15.33</v>
      </c>
      <c r="DD547">
        <f>'Raw Data'!CQ547</f>
        <v>16.39</v>
      </c>
      <c r="DE547">
        <f>'Raw Data'!CR547</f>
        <v>221479</v>
      </c>
      <c r="DF547">
        <f>'Raw Data'!CS547</f>
        <v>0</v>
      </c>
      <c r="DG547">
        <f>'Raw Data'!CT547</f>
        <v>5614.548597</v>
      </c>
      <c r="DH547">
        <f>'Raw Data'!CU547</f>
        <v>100</v>
      </c>
      <c r="DI547">
        <f>'Raw Data'!CV547</f>
        <v>19969</v>
      </c>
      <c r="DJ547">
        <f>'Raw Data'!CW547</f>
        <v>3.7225000000000001E-2</v>
      </c>
      <c r="DK547">
        <f>'Raw Data'!CX547</f>
        <v>0</v>
      </c>
      <c r="DL547">
        <f>'Raw Data'!CY547</f>
        <v>2.225E-3</v>
      </c>
      <c r="DM547">
        <f>'Raw Data'!CZ547</f>
        <v>199</v>
      </c>
      <c r="DN547" t="str">
        <f>'Raw Data'!DA547</f>
        <v>111-0198</v>
      </c>
      <c r="DO547" t="str">
        <f>'Raw Data'!DB547</f>
        <v>5R : Rural Major Collector</v>
      </c>
      <c r="DP547" t="str">
        <f>'Raw Data'!DC547</f>
        <v>34.865615, -84.232240</v>
      </c>
      <c r="DQ547">
        <f>'Raw Data'!DD547</f>
        <v>-84.232240000000004</v>
      </c>
      <c r="DR547">
        <f>'Raw Data'!DE547</f>
        <v>34.865614999999998</v>
      </c>
      <c r="DS547">
        <f>'Raw Data'!DF547</f>
        <v>34.865614999999998</v>
      </c>
      <c r="DT547">
        <f>'Raw Data'!DG547</f>
        <v>-84.232240000000004</v>
      </c>
      <c r="DU547">
        <f>'Raw Data'!DH547</f>
        <v>3.7829999999999999E-3</v>
      </c>
      <c r="DV547">
        <f>'Raw Data'!DI547</f>
        <v>2.225E-3</v>
      </c>
      <c r="DW547">
        <f>'Raw Data'!DJ547</f>
        <v>113</v>
      </c>
      <c r="DX547" s="11">
        <f t="shared" si="124"/>
        <v>3096.6666666666665</v>
      </c>
      <c r="DY547" s="5">
        <f t="shared" si="125"/>
        <v>3460</v>
      </c>
      <c r="DZ547" s="5">
        <f t="shared" si="118"/>
        <v>-363.33333333333348</v>
      </c>
      <c r="EA547" s="5">
        <f t="shared" si="119"/>
        <v>-0.10500963391136806</v>
      </c>
      <c r="EB547" s="5">
        <f t="shared" si="120"/>
        <v>3278.333333333333</v>
      </c>
      <c r="EC547">
        <f>'Raw Data'!DK547</f>
        <v>2590</v>
      </c>
      <c r="ED547">
        <f>'Raw Data'!DL547</f>
        <v>0</v>
      </c>
      <c r="EE547">
        <f>'Raw Data'!DM547</f>
        <v>2790</v>
      </c>
      <c r="EF547">
        <f>'Raw Data'!DN547</f>
        <v>0</v>
      </c>
      <c r="EG547">
        <f>'Raw Data'!DO547</f>
        <v>3910</v>
      </c>
      <c r="EH547">
        <f>'Raw Data'!DP547</f>
        <v>0</v>
      </c>
      <c r="EI547">
        <f>'Raw Data'!DQ547</f>
        <v>3850</v>
      </c>
      <c r="EJ547">
        <f>'Raw Data'!DR547</f>
        <v>0</v>
      </c>
      <c r="EK547">
        <f>'Raw Data'!DS547</f>
        <v>3770</v>
      </c>
      <c r="EL547">
        <f>'Raw Data'!DT547</f>
        <v>20.2</v>
      </c>
      <c r="EM547">
        <f>'Raw Data'!DU547</f>
        <v>3680</v>
      </c>
      <c r="EN547">
        <f>'Raw Data'!DV547</f>
        <v>20.2</v>
      </c>
      <c r="EO547">
        <f>'Raw Data'!DW547</f>
        <v>3540</v>
      </c>
      <c r="EP547">
        <f>'Raw Data'!DX547</f>
        <v>21</v>
      </c>
      <c r="EQ547">
        <f>'Raw Data'!DY547</f>
        <v>2850</v>
      </c>
      <c r="ER547">
        <f>'Raw Data'!DZ547</f>
        <v>21</v>
      </c>
      <c r="ES547">
        <f>'Raw Data'!EA547</f>
        <v>2870</v>
      </c>
      <c r="ET547">
        <f>'Raw Data'!EB547</f>
        <v>21</v>
      </c>
      <c r="EU547">
        <f>'Raw Data'!EC547</f>
        <v>3340</v>
      </c>
      <c r="EV547">
        <f>'Raw Data'!ED547</f>
        <v>23.7</v>
      </c>
      <c r="EW547">
        <f>'Raw Data'!EE547</f>
        <v>0</v>
      </c>
    </row>
    <row r="548" spans="1:153" x14ac:dyDescent="0.3">
      <c r="A548">
        <f>'Raw Data'!A548</f>
        <v>546</v>
      </c>
      <c r="B548" t="str">
        <f>'Raw Data'!B548</f>
        <v>Point</v>
      </c>
      <c r="C548">
        <f>'Raw Data'!C548</f>
        <v>770</v>
      </c>
      <c r="D548">
        <f>'Raw Data'!D548</f>
        <v>493</v>
      </c>
      <c r="E548" t="str">
        <f>'Raw Data'!E548</f>
        <v>Point</v>
      </c>
      <c r="F548">
        <f>'Raw Data'!F548</f>
        <v>7682600</v>
      </c>
      <c r="G548" t="str">
        <f>'Raw Data'!G548</f>
        <v>Gsp Post 00</v>
      </c>
      <c r="H548" s="3">
        <f>'Raw Data'!H548</f>
        <v>43697</v>
      </c>
      <c r="L548">
        <f t="shared" si="112"/>
        <v>0</v>
      </c>
      <c r="M548" s="5">
        <f t="shared" si="113"/>
        <v>43697</v>
      </c>
      <c r="N548" s="5">
        <f t="shared" si="121"/>
        <v>2019</v>
      </c>
      <c r="O548" s="5" t="str" cm="1">
        <f t="array" ref="O548">_xlfn.IFS(N548&lt;=2016,"before treatment",N548=2017,"unknown",N548&gt;2017,"after treatment")</f>
        <v>after treatment</v>
      </c>
      <c r="P548" s="5">
        <f t="shared" si="114"/>
        <v>0</v>
      </c>
      <c r="Q548" s="5">
        <f t="shared" si="115"/>
        <v>1</v>
      </c>
      <c r="R548" t="str">
        <f>'Raw Data'!I548</f>
        <v>Fannin</v>
      </c>
      <c r="S548" t="str">
        <f>'Raw Data'!J548</f>
        <v>Morganton Hwy</v>
      </c>
      <c r="T548" t="str">
        <f>'Raw Data'!K548</f>
        <v>Lower Star Creek Rd</v>
      </c>
      <c r="U548" t="str">
        <f>'Raw Data'!L548</f>
        <v>(B) Suspected Minor/Visible Injury</v>
      </c>
      <c r="V548">
        <f>'Raw Data'!M548</f>
        <v>0</v>
      </c>
      <c r="W548">
        <f>'Raw Data'!N548</f>
        <v>0</v>
      </c>
      <c r="X548">
        <f>'Raw Data'!O548</f>
        <v>1</v>
      </c>
      <c r="Y548" t="str">
        <f>'Raw Data'!P548</f>
        <v>Not a Collision with Motor Vehicle</v>
      </c>
      <c r="Z548" t="str">
        <f>'Raw Data'!Q548</f>
        <v>Off Roadway</v>
      </c>
      <c r="AA548" t="str">
        <f>'Raw Data'!R548</f>
        <v>["Other-Fixed Object","Utility Pole"]</v>
      </c>
      <c r="AB548" t="str">
        <f>'Raw Data'!S548</f>
        <v>["Other - Fixed Object","Utility Pole"]</v>
      </c>
      <c r="AC548" t="str">
        <f>'Raw Data'!T548</f>
        <v>["Driver Lost Control","No Contributing Factors"]</v>
      </c>
      <c r="AD548">
        <f>'Raw Data'!U548</f>
        <v>2</v>
      </c>
      <c r="AE548" s="5" t="str">
        <f t="shared" si="122"/>
        <v>No</v>
      </c>
      <c r="AF548" t="str">
        <f>'Raw Data'!V548</f>
        <v>["Negotiating a Curve","Negotiating a Curve"]</v>
      </c>
      <c r="AG548" s="5">
        <f t="shared" si="116"/>
        <v>0</v>
      </c>
      <c r="AH548" t="str">
        <f>'Raw Data'!W548</f>
        <v>["North","South"]</v>
      </c>
      <c r="AI548" t="str">
        <f>'Raw Data'!X548</f>
        <v>Daylight</v>
      </c>
      <c r="AJ548" t="str">
        <f>'Raw Data'!Y548</f>
        <v>Dry</v>
      </c>
      <c r="AK548">
        <f>'Raw Data'!Z548</f>
        <v>0</v>
      </c>
      <c r="AL548" t="str">
        <f>'Raw Data'!AA548</f>
        <v>["Lap and Shoulder Belt Used","Lap and Shoulder Belt Used","Lap and Shoulder Belt Used"]</v>
      </c>
      <c r="AM548" s="5">
        <f t="shared" si="117"/>
        <v>0</v>
      </c>
      <c r="AN548" t="str">
        <f>'Raw Data'!AB548</f>
        <v>["Passenger Car","Sports Utility Vehicle (SUV)"]</v>
      </c>
      <c r="AO548" t="str">
        <f>'Raw Data'!AC548</f>
        <v>1111006000I</v>
      </c>
      <c r="AP548">
        <f>'Raw Data'!AD548</f>
        <v>16.562999999999999</v>
      </c>
      <c r="AQ548">
        <f>'Raw Data'!AE548</f>
        <v>34.863123000000002</v>
      </c>
      <c r="AR548">
        <f>'Raw Data'!AF548</f>
        <v>-84.230136000000002</v>
      </c>
      <c r="AS548">
        <f>'Raw Data'!AG548</f>
        <v>113</v>
      </c>
      <c r="AT548">
        <f>'Raw Data'!AH548</f>
        <v>149</v>
      </c>
      <c r="AU548">
        <f>'Raw Data'!AI548</f>
        <v>997</v>
      </c>
      <c r="AV548" t="str">
        <f>'Raw Data'!AJ548</f>
        <v>D6_0060_00_I</v>
      </c>
      <c r="AW548">
        <f>'Raw Data'!AK548</f>
        <v>89</v>
      </c>
      <c r="AX548">
        <f>'Raw Data'!AL548</f>
        <v>104</v>
      </c>
      <c r="AY548" t="str">
        <f>'Raw Data'!AM548</f>
        <v>split</v>
      </c>
      <c r="AZ548">
        <f>'Raw Data'!AN548</f>
        <v>867.5</v>
      </c>
      <c r="BA548">
        <f>'Raw Data'!AO548</f>
        <v>52.5</v>
      </c>
      <c r="BB548">
        <f>'Raw Data'!AP548</f>
        <v>795.4</v>
      </c>
      <c r="BC548">
        <f>'Raw Data'!AQ548</f>
        <v>-84.229526000000007</v>
      </c>
      <c r="BD548">
        <f>'Raw Data'!AR548</f>
        <v>34.860624999999999</v>
      </c>
      <c r="BE548">
        <f>'Raw Data'!AS548</f>
        <v>-84.229799999999997</v>
      </c>
      <c r="BF548">
        <f>'Raw Data'!AT548</f>
        <v>34.862721999999998</v>
      </c>
      <c r="BG548" t="str">
        <f>'Raw Data'!AU548</f>
        <v>1111006000I</v>
      </c>
      <c r="BH548">
        <f>'Raw Data'!AV548</f>
        <v>1</v>
      </c>
      <c r="BI548">
        <f>'Raw Data'!AW548</f>
        <v>111</v>
      </c>
      <c r="BJ548">
        <f>'Raw Data'!AX548</f>
        <v>60</v>
      </c>
      <c r="BK548">
        <f>'Raw Data'!AY548</f>
        <v>0</v>
      </c>
      <c r="BL548">
        <f>'Raw Data'!AZ548</f>
        <v>55</v>
      </c>
      <c r="BM548">
        <f>'Raw Data'!BA548</f>
        <v>11.47</v>
      </c>
      <c r="BN548">
        <f>'Raw Data'!BB548</f>
        <v>10.029999999999999</v>
      </c>
      <c r="BO548">
        <f>'Raw Data'!BC548</f>
        <v>1723.4</v>
      </c>
      <c r="BP548">
        <f>'Raw Data'!BD548</f>
        <v>1738.8</v>
      </c>
      <c r="BQ548">
        <f>'Raw Data'!BE548</f>
        <v>1762.5</v>
      </c>
      <c r="BR548">
        <f>'Raw Data'!BF548</f>
        <v>35</v>
      </c>
      <c r="BS548">
        <f>'Raw Data'!BG548</f>
        <v>42.1</v>
      </c>
      <c r="BT548">
        <f>'Raw Data'!BH548</f>
        <v>0</v>
      </c>
      <c r="BU548">
        <f>'Raw Data'!BI548</f>
        <v>44152</v>
      </c>
      <c r="BV548" t="str">
        <f>'Raw Data'!BJ548</f>
        <v>NONE</v>
      </c>
      <c r="BW548">
        <f>'Raw Data'!BK548</f>
        <v>2.225E-3</v>
      </c>
      <c r="BX548">
        <f>'Raw Data'!BL548</f>
        <v>20416</v>
      </c>
      <c r="BY548">
        <f>'Raw Data'!BM548</f>
        <v>19922</v>
      </c>
      <c r="BZ548" t="str">
        <f>'Raw Data'!BN548</f>
        <v>1111006000I</v>
      </c>
      <c r="CA548" t="str">
        <f>'Raw Data'!BO548</f>
        <v>FANNIN</v>
      </c>
      <c r="CB548">
        <f>'Raw Data'!BP548</f>
        <v>1</v>
      </c>
      <c r="CC548">
        <f>'Raw Data'!BQ548</f>
        <v>6000</v>
      </c>
      <c r="CD548">
        <f>'Raw Data'!BR548</f>
        <v>6</v>
      </c>
      <c r="CE548">
        <f>'Raw Data'!BS548</f>
        <v>1</v>
      </c>
      <c r="CF548">
        <f>'Raw Data'!BT548</f>
        <v>2</v>
      </c>
      <c r="CG548">
        <f>'Raw Data'!BU548</f>
        <v>1</v>
      </c>
      <c r="CH548">
        <f>'Raw Data'!BV548</f>
        <v>1</v>
      </c>
      <c r="CI548">
        <f>'Raw Data'!BW548</f>
        <v>2</v>
      </c>
      <c r="CJ548">
        <f>'Raw Data'!BX548</f>
        <v>0</v>
      </c>
      <c r="CK548">
        <f>'Raw Data'!BY548</f>
        <v>5</v>
      </c>
      <c r="CL548" t="str">
        <f>'Raw Data'!BZ548</f>
        <v>N</v>
      </c>
      <c r="CM548">
        <f t="shared" si="123"/>
        <v>0</v>
      </c>
      <c r="CN548">
        <f>'Raw Data'!CA548</f>
        <v>111</v>
      </c>
      <c r="CO548">
        <f>'Raw Data'!CB548</f>
        <v>60</v>
      </c>
      <c r="CP548">
        <f>'Raw Data'!CC548</f>
        <v>0</v>
      </c>
      <c r="CQ548" t="str">
        <f>'Raw Data'!CD548</f>
        <v>Not Urban</v>
      </c>
      <c r="CR548" t="str">
        <f>'Raw Data'!CE548</f>
        <v>Not Urban</v>
      </c>
      <c r="CS548">
        <f>'Raw Data'!CF548</f>
        <v>0</v>
      </c>
      <c r="CT548">
        <f>'Raw Data'!CG548</f>
        <v>55</v>
      </c>
      <c r="CU548">
        <f>'Raw Data'!CH548</f>
        <v>1950</v>
      </c>
      <c r="CV548" t="str">
        <f>'Raw Data'!CI548</f>
        <v xml:space="preserve"> </v>
      </c>
      <c r="CW548">
        <f>'Raw Data'!CJ548</f>
        <v>0</v>
      </c>
      <c r="CX548">
        <f>'Raw Data'!CK548</f>
        <v>1.063361</v>
      </c>
      <c r="CY548">
        <f>'Raw Data'!CL548</f>
        <v>9</v>
      </c>
      <c r="CZ548" t="str">
        <f>'Raw Data'!CM548</f>
        <v>State Mainline</v>
      </c>
      <c r="DA548">
        <f>'Raw Data'!CN548</f>
        <v>1950</v>
      </c>
      <c r="DB548">
        <f>'Raw Data'!CO548</f>
        <v>221479</v>
      </c>
      <c r="DC548">
        <f>'Raw Data'!CP548</f>
        <v>15.33</v>
      </c>
      <c r="DD548">
        <f>'Raw Data'!CQ548</f>
        <v>16.39</v>
      </c>
      <c r="DE548">
        <f>'Raw Data'!CR548</f>
        <v>221479</v>
      </c>
      <c r="DF548">
        <f>'Raw Data'!CS548</f>
        <v>0</v>
      </c>
      <c r="DG548">
        <f>'Raw Data'!CT548</f>
        <v>5614.548597</v>
      </c>
      <c r="DH548">
        <f>'Raw Data'!CU548</f>
        <v>100</v>
      </c>
      <c r="DI548">
        <f>'Raw Data'!CV548</f>
        <v>19969</v>
      </c>
      <c r="DJ548">
        <f>'Raw Data'!CW548</f>
        <v>3.7225000000000001E-2</v>
      </c>
      <c r="DK548">
        <f>'Raw Data'!CX548</f>
        <v>0</v>
      </c>
      <c r="DL548">
        <f>'Raw Data'!CY548</f>
        <v>2.225E-3</v>
      </c>
      <c r="DM548">
        <f>'Raw Data'!CZ548</f>
        <v>199</v>
      </c>
      <c r="DN548" t="str">
        <f>'Raw Data'!DA548</f>
        <v>111-0198</v>
      </c>
      <c r="DO548" t="str">
        <f>'Raw Data'!DB548</f>
        <v>5R : Rural Major Collector</v>
      </c>
      <c r="DP548" t="str">
        <f>'Raw Data'!DC548</f>
        <v>34.865615, -84.232240</v>
      </c>
      <c r="DQ548">
        <f>'Raw Data'!DD548</f>
        <v>-84.232240000000004</v>
      </c>
      <c r="DR548">
        <f>'Raw Data'!DE548</f>
        <v>34.865614999999998</v>
      </c>
      <c r="DS548">
        <f>'Raw Data'!DF548</f>
        <v>34.865614999999998</v>
      </c>
      <c r="DT548">
        <f>'Raw Data'!DG548</f>
        <v>-84.232240000000004</v>
      </c>
      <c r="DU548">
        <f>'Raw Data'!DH548</f>
        <v>3.7829999999999999E-3</v>
      </c>
      <c r="DV548">
        <f>'Raw Data'!DI548</f>
        <v>2.225E-3</v>
      </c>
      <c r="DW548">
        <f>'Raw Data'!DJ548</f>
        <v>113</v>
      </c>
      <c r="DX548" s="11">
        <f t="shared" si="124"/>
        <v>3096.6666666666665</v>
      </c>
      <c r="DY548" s="5">
        <f t="shared" si="125"/>
        <v>3460</v>
      </c>
      <c r="DZ548" s="5">
        <f t="shared" si="118"/>
        <v>-363.33333333333348</v>
      </c>
      <c r="EA548" s="5">
        <f t="shared" si="119"/>
        <v>-0.10500963391136806</v>
      </c>
      <c r="EB548" s="5">
        <f t="shared" si="120"/>
        <v>3278.333333333333</v>
      </c>
      <c r="EC548">
        <f>'Raw Data'!DK548</f>
        <v>2590</v>
      </c>
      <c r="ED548">
        <f>'Raw Data'!DL548</f>
        <v>0</v>
      </c>
      <c r="EE548">
        <f>'Raw Data'!DM548</f>
        <v>2790</v>
      </c>
      <c r="EF548">
        <f>'Raw Data'!DN548</f>
        <v>0</v>
      </c>
      <c r="EG548">
        <f>'Raw Data'!DO548</f>
        <v>3910</v>
      </c>
      <c r="EH548">
        <f>'Raw Data'!DP548</f>
        <v>0</v>
      </c>
      <c r="EI548">
        <f>'Raw Data'!DQ548</f>
        <v>3850</v>
      </c>
      <c r="EJ548">
        <f>'Raw Data'!DR548</f>
        <v>0</v>
      </c>
      <c r="EK548">
        <f>'Raw Data'!DS548</f>
        <v>3770</v>
      </c>
      <c r="EL548">
        <f>'Raw Data'!DT548</f>
        <v>20.2</v>
      </c>
      <c r="EM548">
        <f>'Raw Data'!DU548</f>
        <v>3680</v>
      </c>
      <c r="EN548">
        <f>'Raw Data'!DV548</f>
        <v>20.2</v>
      </c>
      <c r="EO548">
        <f>'Raw Data'!DW548</f>
        <v>3540</v>
      </c>
      <c r="EP548">
        <f>'Raw Data'!DX548</f>
        <v>21</v>
      </c>
      <c r="EQ548">
        <f>'Raw Data'!DY548</f>
        <v>2850</v>
      </c>
      <c r="ER548">
        <f>'Raw Data'!DZ548</f>
        <v>21</v>
      </c>
      <c r="ES548">
        <f>'Raw Data'!EA548</f>
        <v>2870</v>
      </c>
      <c r="ET548">
        <f>'Raw Data'!EB548</f>
        <v>21</v>
      </c>
      <c r="EU548">
        <f>'Raw Data'!EC548</f>
        <v>3340</v>
      </c>
      <c r="EV548">
        <f>'Raw Data'!ED548</f>
        <v>23.7</v>
      </c>
      <c r="EW548">
        <f>'Raw Data'!EE548</f>
        <v>5.22E-4</v>
      </c>
    </row>
    <row r="549" spans="1:153" x14ac:dyDescent="0.3">
      <c r="A549">
        <f>'Raw Data'!A549</f>
        <v>547</v>
      </c>
      <c r="B549" t="str">
        <f>'Raw Data'!B549</f>
        <v>Point</v>
      </c>
      <c r="C549">
        <f>'Raw Data'!C549</f>
        <v>809</v>
      </c>
      <c r="D549">
        <f>'Raw Data'!D549</f>
        <v>435</v>
      </c>
      <c r="E549" t="str">
        <f>'Raw Data'!E549</f>
        <v>Point</v>
      </c>
      <c r="F549">
        <f>'Raw Data'!F549</f>
        <v>7820882</v>
      </c>
      <c r="G549" t="str">
        <f>'Raw Data'!G549</f>
        <v>Gsp Post 00</v>
      </c>
      <c r="H549" s="3">
        <f>'Raw Data'!H549</f>
        <v>44126</v>
      </c>
      <c r="L549">
        <f t="shared" si="112"/>
        <v>0</v>
      </c>
      <c r="M549" s="5">
        <f t="shared" si="113"/>
        <v>44126</v>
      </c>
      <c r="N549" s="5">
        <f t="shared" si="121"/>
        <v>2020</v>
      </c>
      <c r="O549" s="5" t="str" cm="1">
        <f t="array" ref="O549">_xlfn.IFS(N549&lt;=2016,"before treatment",N549=2017,"unknown",N549&gt;2017,"after treatment")</f>
        <v>after treatment</v>
      </c>
      <c r="P549" s="5">
        <f t="shared" si="114"/>
        <v>0</v>
      </c>
      <c r="Q549" s="5">
        <f t="shared" si="115"/>
        <v>1</v>
      </c>
      <c r="R549" t="str">
        <f>'Raw Data'!I549</f>
        <v>Fannin</v>
      </c>
      <c r="S549" t="str">
        <f>'Raw Data'!J549</f>
        <v>Morganton Hwy</v>
      </c>
      <c r="T549" t="str">
        <f>'Raw Data'!K549</f>
        <v>Lower Star Creek Rd</v>
      </c>
      <c r="U549" t="str">
        <f>'Raw Data'!L549</f>
        <v>(B) Suspected Minor/Visible Injury</v>
      </c>
      <c r="V549">
        <f>'Raw Data'!M549</f>
        <v>0</v>
      </c>
      <c r="W549">
        <f>'Raw Data'!N549</f>
        <v>0</v>
      </c>
      <c r="X549">
        <f>'Raw Data'!O549</f>
        <v>1</v>
      </c>
      <c r="Y549" t="str">
        <f>'Raw Data'!P549</f>
        <v>Not a Collision with Motor Vehicle</v>
      </c>
      <c r="Z549" t="str">
        <f>'Raw Data'!Q549</f>
        <v>Off Roadway</v>
      </c>
      <c r="AA549" t="str">
        <f>'Raw Data'!R549</f>
        <v>Other Non-Collision</v>
      </c>
      <c r="AB549" t="str">
        <f>'Raw Data'!S549</f>
        <v>Embankment</v>
      </c>
      <c r="AC549" t="str">
        <f>'Raw Data'!T549</f>
        <v>(None)</v>
      </c>
      <c r="AD549">
        <f>'Raw Data'!U549</f>
        <v>1</v>
      </c>
      <c r="AE549" s="5" t="str">
        <f t="shared" si="122"/>
        <v>Yes</v>
      </c>
      <c r="AF549" t="str">
        <f>'Raw Data'!V549</f>
        <v>Negotiating a Curve</v>
      </c>
      <c r="AG549" s="5">
        <f t="shared" si="116"/>
        <v>0</v>
      </c>
      <c r="AH549" t="str">
        <f>'Raw Data'!W549</f>
        <v>East</v>
      </c>
      <c r="AI549" t="str">
        <f>'Raw Data'!X549</f>
        <v>Daylight</v>
      </c>
      <c r="AJ549" t="str">
        <f>'Raw Data'!Y549</f>
        <v>Dry</v>
      </c>
      <c r="AK549">
        <f>'Raw Data'!Z549</f>
        <v>71</v>
      </c>
      <c r="AL549" t="str">
        <f>'Raw Data'!AA549</f>
        <v>Motorcycle Helmet</v>
      </c>
      <c r="AM549" s="5">
        <f t="shared" si="117"/>
        <v>1</v>
      </c>
      <c r="AN549" t="str">
        <f>'Raw Data'!AB549</f>
        <v>Motorcycle</v>
      </c>
      <c r="AO549" t="str">
        <f>'Raw Data'!AC549</f>
        <v>1111006000I</v>
      </c>
      <c r="AP549">
        <f>'Raw Data'!AD549</f>
        <v>16.572037000000002</v>
      </c>
      <c r="AQ549">
        <f>'Raw Data'!AE549</f>
        <v>34.863204000000003</v>
      </c>
      <c r="AR549">
        <f>'Raw Data'!AF549</f>
        <v>-84.230266</v>
      </c>
      <c r="AS549">
        <f>'Raw Data'!AG549</f>
        <v>113</v>
      </c>
      <c r="AT549">
        <f>'Raw Data'!AH549</f>
        <v>149</v>
      </c>
      <c r="AU549">
        <f>'Raw Data'!AI549</f>
        <v>997</v>
      </c>
      <c r="AV549" t="str">
        <f>'Raw Data'!AJ549</f>
        <v>D6_0060_00_I</v>
      </c>
      <c r="AW549">
        <f>'Raw Data'!AK549</f>
        <v>89</v>
      </c>
      <c r="AX549">
        <f>'Raw Data'!AL549</f>
        <v>104</v>
      </c>
      <c r="AY549" t="str">
        <f>'Raw Data'!AM549</f>
        <v>split</v>
      </c>
      <c r="AZ549">
        <f>'Raw Data'!AN549</f>
        <v>867.5</v>
      </c>
      <c r="BA549">
        <f>'Raw Data'!AO549</f>
        <v>52.5</v>
      </c>
      <c r="BB549">
        <f>'Raw Data'!AP549</f>
        <v>795.4</v>
      </c>
      <c r="BC549">
        <f>'Raw Data'!AQ549</f>
        <v>-84.229526000000007</v>
      </c>
      <c r="BD549">
        <f>'Raw Data'!AR549</f>
        <v>34.860624999999999</v>
      </c>
      <c r="BE549">
        <f>'Raw Data'!AS549</f>
        <v>-84.229799999999997</v>
      </c>
      <c r="BF549">
        <f>'Raw Data'!AT549</f>
        <v>34.862721999999998</v>
      </c>
      <c r="BG549" t="str">
        <f>'Raw Data'!AU549</f>
        <v>1111006000I</v>
      </c>
      <c r="BH549">
        <f>'Raw Data'!AV549</f>
        <v>1</v>
      </c>
      <c r="BI549">
        <f>'Raw Data'!AW549</f>
        <v>111</v>
      </c>
      <c r="BJ549">
        <f>'Raw Data'!AX549</f>
        <v>60</v>
      </c>
      <c r="BK549">
        <f>'Raw Data'!AY549</f>
        <v>0</v>
      </c>
      <c r="BL549">
        <f>'Raw Data'!AZ549</f>
        <v>55</v>
      </c>
      <c r="BM549">
        <f>'Raw Data'!BA549</f>
        <v>11.47</v>
      </c>
      <c r="BN549">
        <f>'Raw Data'!BB549</f>
        <v>10.029999999999999</v>
      </c>
      <c r="BO549">
        <f>'Raw Data'!BC549</f>
        <v>1723.4</v>
      </c>
      <c r="BP549">
        <f>'Raw Data'!BD549</f>
        <v>1738.8</v>
      </c>
      <c r="BQ549">
        <f>'Raw Data'!BE549</f>
        <v>1762.5</v>
      </c>
      <c r="BR549">
        <f>'Raw Data'!BF549</f>
        <v>35</v>
      </c>
      <c r="BS549">
        <f>'Raw Data'!BG549</f>
        <v>42.1</v>
      </c>
      <c r="BT549">
        <f>'Raw Data'!BH549</f>
        <v>0</v>
      </c>
      <c r="BU549">
        <f>'Raw Data'!BI549</f>
        <v>44152</v>
      </c>
      <c r="BV549" t="str">
        <f>'Raw Data'!BJ549</f>
        <v>NONE</v>
      </c>
      <c r="BW549">
        <f>'Raw Data'!BK549</f>
        <v>2.225E-3</v>
      </c>
      <c r="BX549">
        <f>'Raw Data'!BL549</f>
        <v>20416</v>
      </c>
      <c r="BY549">
        <f>'Raw Data'!BM549</f>
        <v>19922</v>
      </c>
      <c r="BZ549" t="str">
        <f>'Raw Data'!BN549</f>
        <v>1111006000I</v>
      </c>
      <c r="CA549" t="str">
        <f>'Raw Data'!BO549</f>
        <v>FANNIN</v>
      </c>
      <c r="CB549">
        <f>'Raw Data'!BP549</f>
        <v>1</v>
      </c>
      <c r="CC549">
        <f>'Raw Data'!BQ549</f>
        <v>6000</v>
      </c>
      <c r="CD549">
        <f>'Raw Data'!BR549</f>
        <v>6</v>
      </c>
      <c r="CE549">
        <f>'Raw Data'!BS549</f>
        <v>1</v>
      </c>
      <c r="CF549">
        <f>'Raw Data'!BT549</f>
        <v>2</v>
      </c>
      <c r="CG549">
        <f>'Raw Data'!BU549</f>
        <v>1</v>
      </c>
      <c r="CH549">
        <f>'Raw Data'!BV549</f>
        <v>1</v>
      </c>
      <c r="CI549">
        <f>'Raw Data'!BW549</f>
        <v>2</v>
      </c>
      <c r="CJ549">
        <f>'Raw Data'!BX549</f>
        <v>0</v>
      </c>
      <c r="CK549">
        <f>'Raw Data'!BY549</f>
        <v>5</v>
      </c>
      <c r="CL549" t="str">
        <f>'Raw Data'!BZ549</f>
        <v>N</v>
      </c>
      <c r="CM549">
        <f t="shared" si="123"/>
        <v>0</v>
      </c>
      <c r="CN549">
        <f>'Raw Data'!CA549</f>
        <v>111</v>
      </c>
      <c r="CO549">
        <f>'Raw Data'!CB549</f>
        <v>60</v>
      </c>
      <c r="CP549">
        <f>'Raw Data'!CC549</f>
        <v>0</v>
      </c>
      <c r="CQ549" t="str">
        <f>'Raw Data'!CD549</f>
        <v>Not Urban</v>
      </c>
      <c r="CR549" t="str">
        <f>'Raw Data'!CE549</f>
        <v>Not Urban</v>
      </c>
      <c r="CS549">
        <f>'Raw Data'!CF549</f>
        <v>0</v>
      </c>
      <c r="CT549">
        <f>'Raw Data'!CG549</f>
        <v>55</v>
      </c>
      <c r="CU549">
        <f>'Raw Data'!CH549</f>
        <v>1950</v>
      </c>
      <c r="CV549" t="str">
        <f>'Raw Data'!CI549</f>
        <v xml:space="preserve"> </v>
      </c>
      <c r="CW549">
        <f>'Raw Data'!CJ549</f>
        <v>0</v>
      </c>
      <c r="CX549">
        <f>'Raw Data'!CK549</f>
        <v>1.063361</v>
      </c>
      <c r="CY549">
        <f>'Raw Data'!CL549</f>
        <v>9</v>
      </c>
      <c r="CZ549" t="str">
        <f>'Raw Data'!CM549</f>
        <v>State Mainline</v>
      </c>
      <c r="DA549">
        <f>'Raw Data'!CN549</f>
        <v>1950</v>
      </c>
      <c r="DB549">
        <f>'Raw Data'!CO549</f>
        <v>221479</v>
      </c>
      <c r="DC549">
        <f>'Raw Data'!CP549</f>
        <v>15.33</v>
      </c>
      <c r="DD549">
        <f>'Raw Data'!CQ549</f>
        <v>16.39</v>
      </c>
      <c r="DE549">
        <f>'Raw Data'!CR549</f>
        <v>221479</v>
      </c>
      <c r="DF549">
        <f>'Raw Data'!CS549</f>
        <v>0</v>
      </c>
      <c r="DG549">
        <f>'Raw Data'!CT549</f>
        <v>5614.548597</v>
      </c>
      <c r="DH549">
        <f>'Raw Data'!CU549</f>
        <v>100</v>
      </c>
      <c r="DI549">
        <f>'Raw Data'!CV549</f>
        <v>19969</v>
      </c>
      <c r="DJ549">
        <f>'Raw Data'!CW549</f>
        <v>3.7225000000000001E-2</v>
      </c>
      <c r="DK549">
        <f>'Raw Data'!CX549</f>
        <v>0</v>
      </c>
      <c r="DL549">
        <f>'Raw Data'!CY549</f>
        <v>2.225E-3</v>
      </c>
      <c r="DM549">
        <f>'Raw Data'!CZ549</f>
        <v>199</v>
      </c>
      <c r="DN549" t="str">
        <f>'Raw Data'!DA549</f>
        <v>111-0198</v>
      </c>
      <c r="DO549" t="str">
        <f>'Raw Data'!DB549</f>
        <v>5R : Rural Major Collector</v>
      </c>
      <c r="DP549" t="str">
        <f>'Raw Data'!DC549</f>
        <v>34.865615, -84.232240</v>
      </c>
      <c r="DQ549">
        <f>'Raw Data'!DD549</f>
        <v>-84.232240000000004</v>
      </c>
      <c r="DR549">
        <f>'Raw Data'!DE549</f>
        <v>34.865614999999998</v>
      </c>
      <c r="DS549">
        <f>'Raw Data'!DF549</f>
        <v>34.865614999999998</v>
      </c>
      <c r="DT549">
        <f>'Raw Data'!DG549</f>
        <v>-84.232240000000004</v>
      </c>
      <c r="DU549">
        <f>'Raw Data'!DH549</f>
        <v>3.7829999999999999E-3</v>
      </c>
      <c r="DV549">
        <f>'Raw Data'!DI549</f>
        <v>2.225E-3</v>
      </c>
      <c r="DW549">
        <f>'Raw Data'!DJ549</f>
        <v>113</v>
      </c>
      <c r="DX549" s="11">
        <f t="shared" si="124"/>
        <v>3096.6666666666665</v>
      </c>
      <c r="DY549" s="5">
        <f t="shared" si="125"/>
        <v>3460</v>
      </c>
      <c r="DZ549" s="5">
        <f t="shared" si="118"/>
        <v>-363.33333333333348</v>
      </c>
      <c r="EA549" s="5">
        <f t="shared" si="119"/>
        <v>-0.10500963391136806</v>
      </c>
      <c r="EB549" s="5">
        <f t="shared" si="120"/>
        <v>3278.333333333333</v>
      </c>
      <c r="EC549">
        <f>'Raw Data'!DK549</f>
        <v>2590</v>
      </c>
      <c r="ED549">
        <f>'Raw Data'!DL549</f>
        <v>0</v>
      </c>
      <c r="EE549">
        <f>'Raw Data'!DM549</f>
        <v>2790</v>
      </c>
      <c r="EF549">
        <f>'Raw Data'!DN549</f>
        <v>0</v>
      </c>
      <c r="EG549">
        <f>'Raw Data'!DO549</f>
        <v>3910</v>
      </c>
      <c r="EH549">
        <f>'Raw Data'!DP549</f>
        <v>0</v>
      </c>
      <c r="EI549">
        <f>'Raw Data'!DQ549</f>
        <v>3850</v>
      </c>
      <c r="EJ549">
        <f>'Raw Data'!DR549</f>
        <v>0</v>
      </c>
      <c r="EK549">
        <f>'Raw Data'!DS549</f>
        <v>3770</v>
      </c>
      <c r="EL549">
        <f>'Raw Data'!DT549</f>
        <v>20.2</v>
      </c>
      <c r="EM549">
        <f>'Raw Data'!DU549</f>
        <v>3680</v>
      </c>
      <c r="EN549">
        <f>'Raw Data'!DV549</f>
        <v>20.2</v>
      </c>
      <c r="EO549">
        <f>'Raw Data'!DW549</f>
        <v>3540</v>
      </c>
      <c r="EP549">
        <f>'Raw Data'!DX549</f>
        <v>21</v>
      </c>
      <c r="EQ549">
        <f>'Raw Data'!DY549</f>
        <v>2850</v>
      </c>
      <c r="ER549">
        <f>'Raw Data'!DZ549</f>
        <v>21</v>
      </c>
      <c r="ES549">
        <f>'Raw Data'!EA549</f>
        <v>2870</v>
      </c>
      <c r="ET549">
        <f>'Raw Data'!EB549</f>
        <v>21</v>
      </c>
      <c r="EU549">
        <f>'Raw Data'!EC549</f>
        <v>3340</v>
      </c>
      <c r="EV549">
        <f>'Raw Data'!ED549</f>
        <v>23.7</v>
      </c>
      <c r="EW549">
        <f>'Raw Data'!EE549</f>
        <v>6.69E-4</v>
      </c>
    </row>
    <row r="550" spans="1:153" x14ac:dyDescent="0.3">
      <c r="A550">
        <f>'Raw Data'!A550</f>
        <v>548</v>
      </c>
      <c r="B550" t="str">
        <f>'Raw Data'!B550</f>
        <v>Point</v>
      </c>
      <c r="C550">
        <f>'Raw Data'!C550</f>
        <v>162</v>
      </c>
      <c r="D550">
        <f>'Raw Data'!D550</f>
        <v>369</v>
      </c>
      <c r="E550" t="str">
        <f>'Raw Data'!E550</f>
        <v>Point</v>
      </c>
      <c r="F550">
        <f>'Raw Data'!F550</f>
        <v>4616877</v>
      </c>
      <c r="G550" t="str">
        <f>'Raw Data'!G550</f>
        <v>Floyd County Police Dept.</v>
      </c>
      <c r="H550" s="3">
        <f>'Raw Data'!H550</f>
        <v>41569</v>
      </c>
      <c r="L550">
        <f t="shared" si="112"/>
        <v>0</v>
      </c>
      <c r="M550" s="5">
        <f t="shared" si="113"/>
        <v>41569</v>
      </c>
      <c r="N550" s="5">
        <f t="shared" si="121"/>
        <v>2013</v>
      </c>
      <c r="O550" s="5" t="str" cm="1">
        <f t="array" ref="O550">_xlfn.IFS(N550&lt;=2016,"before treatment",N550=2017,"unknown",N550&gt;2017,"after treatment")</f>
        <v>before treatment</v>
      </c>
      <c r="P550" s="5">
        <f t="shared" si="114"/>
        <v>1</v>
      </c>
      <c r="Q550" s="5">
        <f t="shared" si="115"/>
        <v>0</v>
      </c>
      <c r="R550" t="str">
        <f>'Raw Data'!I550</f>
        <v>Floyd</v>
      </c>
      <c r="S550" t="str">
        <f>'Raw Data'!J550</f>
        <v>Fosters Mill Rd</v>
      </c>
      <c r="T550" t="str">
        <f>'Raw Data'!K550</f>
        <v>Slabtown Rd</v>
      </c>
      <c r="U550" t="str">
        <f>'Raw Data'!L550</f>
        <v>(O) No Injury</v>
      </c>
      <c r="V550">
        <f>'Raw Data'!M550</f>
        <v>0</v>
      </c>
      <c r="W550">
        <f>'Raw Data'!N550</f>
        <v>0</v>
      </c>
      <c r="X550">
        <f>'Raw Data'!O550</f>
        <v>0</v>
      </c>
      <c r="Y550" t="str">
        <f>'Raw Data'!P550</f>
        <v>Not a Collision with Motor Vehicle</v>
      </c>
      <c r="Z550" t="str">
        <f>'Raw Data'!Q550</f>
        <v>Off Roadway</v>
      </c>
      <c r="AA550" t="str">
        <f>'Raw Data'!R550</f>
        <v>Ditch</v>
      </c>
      <c r="AB550" t="str">
        <f>'Raw Data'!S550</f>
        <v>Ditch</v>
      </c>
      <c r="AC550" t="str">
        <f>'Raw Data'!T550</f>
        <v>No Contributing Factors</v>
      </c>
      <c r="AD550">
        <f>'Raw Data'!U550</f>
        <v>1</v>
      </c>
      <c r="AE550" s="5" t="str">
        <f t="shared" si="122"/>
        <v>Yes</v>
      </c>
      <c r="AF550" t="str">
        <f>'Raw Data'!V550</f>
        <v>Straight</v>
      </c>
      <c r="AG550" s="5">
        <f t="shared" si="116"/>
        <v>0</v>
      </c>
      <c r="AH550" t="str">
        <f>'Raw Data'!W550</f>
        <v>South</v>
      </c>
      <c r="AI550" t="str">
        <f>'Raw Data'!X550</f>
        <v>Daylight</v>
      </c>
      <c r="AJ550" t="str">
        <f>'Raw Data'!Y550</f>
        <v>Dry</v>
      </c>
      <c r="AK550">
        <f>'Raw Data'!Z550</f>
        <v>70</v>
      </c>
      <c r="AL550" t="str">
        <f>'Raw Data'!AA550</f>
        <v>Lap and Shoulder Belt Used</v>
      </c>
      <c r="AM550" s="5">
        <f t="shared" si="117"/>
        <v>0</v>
      </c>
      <c r="AN550" t="str">
        <f>'Raw Data'!AB550</f>
        <v>Passenger Car</v>
      </c>
      <c r="AO550" t="str">
        <f>'Raw Data'!AC550</f>
        <v>1151010000I</v>
      </c>
      <c r="AP550">
        <f>'Raw Data'!AD550</f>
        <v>4.0306649999999999</v>
      </c>
      <c r="AQ550">
        <f>'Raw Data'!AE550</f>
        <v>34.12397</v>
      </c>
      <c r="AR550">
        <f>'Raw Data'!AF550</f>
        <v>-85.356041000000005</v>
      </c>
      <c r="AS550">
        <f>'Raw Data'!AG550</f>
        <v>114</v>
      </c>
      <c r="AT550">
        <f>'Raw Data'!AH550</f>
        <v>165</v>
      </c>
      <c r="AU550">
        <f>'Raw Data'!AI550</f>
        <v>1189</v>
      </c>
      <c r="AV550" t="str">
        <f>'Raw Data'!AJ550</f>
        <v>D6_0100_00_I</v>
      </c>
      <c r="AW550">
        <f>'Raw Data'!AK550</f>
        <v>47</v>
      </c>
      <c r="AX550">
        <f>'Raw Data'!AL550</f>
        <v>49</v>
      </c>
      <c r="AY550" t="str">
        <f>'Raw Data'!AM550</f>
        <v>simple</v>
      </c>
      <c r="AZ550">
        <f>'Raw Data'!AN550</f>
        <v>963</v>
      </c>
      <c r="BA550">
        <f>'Raw Data'!AO550</f>
        <v>107.1</v>
      </c>
      <c r="BB550">
        <f>'Raw Data'!AP550</f>
        <v>1801.1</v>
      </c>
      <c r="BC550">
        <f>'Raw Data'!AQ550</f>
        <v>-85.356718000000001</v>
      </c>
      <c r="BD550">
        <f>'Raw Data'!AR550</f>
        <v>34.124116999999998</v>
      </c>
      <c r="BE550">
        <f>'Raw Data'!AS550</f>
        <v>-85.359235999999996</v>
      </c>
      <c r="BF550">
        <f>'Raw Data'!AT550</f>
        <v>34.127862999999998</v>
      </c>
      <c r="BG550" t="str">
        <f>'Raw Data'!AU550</f>
        <v>1151010000I</v>
      </c>
      <c r="BH550">
        <f>'Raw Data'!AV550</f>
        <v>1</v>
      </c>
      <c r="BI550">
        <f>'Raw Data'!AW550</f>
        <v>115</v>
      </c>
      <c r="BJ550">
        <f>'Raw Data'!AX550</f>
        <v>100</v>
      </c>
      <c r="BK550">
        <f>'Raw Data'!AY550</f>
        <v>0</v>
      </c>
      <c r="BL550">
        <f>'Raw Data'!AZ550</f>
        <v>55</v>
      </c>
      <c r="BM550">
        <f>'Raw Data'!BA550</f>
        <v>10.34</v>
      </c>
      <c r="BN550">
        <f>'Raw Data'!BB550</f>
        <v>9.42</v>
      </c>
      <c r="BO550">
        <f>'Raw Data'!BC550</f>
        <v>701.1</v>
      </c>
      <c r="BP550">
        <f>'Raw Data'!BD550</f>
        <v>720.1</v>
      </c>
      <c r="BQ550">
        <f>'Raw Data'!BE550</f>
        <v>748.7</v>
      </c>
      <c r="BR550">
        <f>'Raw Data'!BF550</f>
        <v>55</v>
      </c>
      <c r="BS550">
        <f>'Raw Data'!BG550</f>
        <v>57</v>
      </c>
      <c r="BT550">
        <f>'Raw Data'!BH550</f>
        <v>0</v>
      </c>
      <c r="BU550">
        <f>'Raw Data'!BI550</f>
        <v>44145</v>
      </c>
      <c r="BV550" t="str">
        <f>'Raw Data'!BJ550</f>
        <v>NONE</v>
      </c>
      <c r="BW550">
        <f>'Raw Data'!BK550</f>
        <v>5.3220000000000003E-3</v>
      </c>
      <c r="BX550">
        <f>'Raw Data'!BL550</f>
        <v>21345</v>
      </c>
      <c r="BY550">
        <f>'Raw Data'!BM550</f>
        <v>20864</v>
      </c>
      <c r="BZ550" t="str">
        <f>'Raw Data'!BN550</f>
        <v>1151010000I</v>
      </c>
      <c r="CA550" t="str">
        <f>'Raw Data'!BO550</f>
        <v>FLOYD</v>
      </c>
      <c r="CB550">
        <f>'Raw Data'!BP550</f>
        <v>1</v>
      </c>
      <c r="CC550">
        <f>'Raw Data'!BQ550</f>
        <v>10000</v>
      </c>
      <c r="CD550">
        <f>'Raw Data'!BR550</f>
        <v>6</v>
      </c>
      <c r="CE550">
        <f>'Raw Data'!BS550</f>
        <v>1</v>
      </c>
      <c r="CF550">
        <f>'Raw Data'!BT550</f>
        <v>2</v>
      </c>
      <c r="CG550">
        <f>'Raw Data'!BU550</f>
        <v>1</v>
      </c>
      <c r="CH550">
        <f>'Raw Data'!BV550</f>
        <v>1</v>
      </c>
      <c r="CI550">
        <f>'Raw Data'!BW550</f>
        <v>2</v>
      </c>
      <c r="CJ550">
        <f>'Raw Data'!BX550</f>
        <v>0</v>
      </c>
      <c r="CK550">
        <f>'Raw Data'!BY550</f>
        <v>5</v>
      </c>
      <c r="CL550" t="str">
        <f>'Raw Data'!BZ550</f>
        <v>N</v>
      </c>
      <c r="CM550">
        <f t="shared" si="123"/>
        <v>0</v>
      </c>
      <c r="CN550">
        <f>'Raw Data'!CA550</f>
        <v>115</v>
      </c>
      <c r="CO550">
        <f>'Raw Data'!CB550</f>
        <v>100</v>
      </c>
      <c r="CP550">
        <f>'Raw Data'!CC550</f>
        <v>0</v>
      </c>
      <c r="CQ550" t="str">
        <f>'Raw Data'!CD550</f>
        <v>Not Urban</v>
      </c>
      <c r="CR550" t="str">
        <f>'Raw Data'!CE550</f>
        <v>Not Urban</v>
      </c>
      <c r="CS550">
        <f>'Raw Data'!CF550</f>
        <v>0</v>
      </c>
      <c r="CT550">
        <f>'Raw Data'!CG550</f>
        <v>55</v>
      </c>
      <c r="CU550">
        <f>'Raw Data'!CH550</f>
        <v>2540</v>
      </c>
      <c r="CV550" t="str">
        <f>'Raw Data'!CI550</f>
        <v xml:space="preserve"> </v>
      </c>
      <c r="CW550">
        <f>'Raw Data'!CJ550</f>
        <v>0</v>
      </c>
      <c r="CX550">
        <f>'Raw Data'!CK550</f>
        <v>1.372142</v>
      </c>
      <c r="CY550">
        <f>'Raw Data'!CL550</f>
        <v>14</v>
      </c>
      <c r="CZ550" t="str">
        <f>'Raw Data'!CM550</f>
        <v>State Mainline</v>
      </c>
      <c r="DA550">
        <f>'Raw Data'!CN550</f>
        <v>2540</v>
      </c>
      <c r="DB550">
        <f>'Raw Data'!CO550</f>
        <v>228614</v>
      </c>
      <c r="DC550">
        <f>'Raw Data'!CP550</f>
        <v>2.76</v>
      </c>
      <c r="DD550">
        <f>'Raw Data'!CQ550</f>
        <v>4.13</v>
      </c>
      <c r="DE550">
        <f>'Raw Data'!CR550</f>
        <v>228614</v>
      </c>
      <c r="DF550">
        <f>'Raw Data'!CS550</f>
        <v>0</v>
      </c>
      <c r="DG550">
        <f>'Raw Data'!CT550</f>
        <v>7244.911169</v>
      </c>
      <c r="DH550">
        <f>'Raw Data'!CU550</f>
        <v>100</v>
      </c>
      <c r="DI550">
        <f>'Raw Data'!CV550</f>
        <v>20873</v>
      </c>
      <c r="DJ550">
        <f>'Raw Data'!CW550</f>
        <v>4.3832000000000003E-2</v>
      </c>
      <c r="DK550">
        <f>'Raw Data'!CX550</f>
        <v>0</v>
      </c>
      <c r="DL550">
        <f>'Raw Data'!CY550</f>
        <v>5.3220000000000003E-3</v>
      </c>
      <c r="DM550">
        <f>'Raw Data'!CZ550</f>
        <v>216</v>
      </c>
      <c r="DN550" t="str">
        <f>'Raw Data'!DA550</f>
        <v>115-0125</v>
      </c>
      <c r="DO550" t="str">
        <f>'Raw Data'!DB550</f>
        <v>5R : Rural Major Collector</v>
      </c>
      <c r="DP550" t="str">
        <f>'Raw Data'!DC550</f>
        <v>34.118751, -85.350702</v>
      </c>
      <c r="DQ550">
        <f>'Raw Data'!DD550</f>
        <v>-85.350701999999998</v>
      </c>
      <c r="DR550">
        <f>'Raw Data'!DE550</f>
        <v>34.118751000000003</v>
      </c>
      <c r="DS550">
        <f>'Raw Data'!DF550</f>
        <v>34.118751000000003</v>
      </c>
      <c r="DT550">
        <f>'Raw Data'!DG550</f>
        <v>-85.350701999999998</v>
      </c>
      <c r="DU550">
        <f>'Raw Data'!DH550</f>
        <v>8.0619999999999997E-3</v>
      </c>
      <c r="DV550">
        <f>'Raw Data'!DI550</f>
        <v>5.3220000000000003E-3</v>
      </c>
      <c r="DW550">
        <f>'Raw Data'!DJ550</f>
        <v>114</v>
      </c>
      <c r="DX550" s="11">
        <f t="shared" si="124"/>
        <v>3096.6666666666665</v>
      </c>
      <c r="DY550" s="5">
        <f t="shared" si="125"/>
        <v>3460</v>
      </c>
      <c r="DZ550" s="5">
        <f t="shared" si="118"/>
        <v>-363.33333333333348</v>
      </c>
      <c r="EA550" s="5">
        <f t="shared" si="119"/>
        <v>-0.10500963391136806</v>
      </c>
      <c r="EB550" s="5">
        <f t="shared" si="120"/>
        <v>3278.333333333333</v>
      </c>
      <c r="EC550">
        <f>'Raw Data'!DK550</f>
        <v>2590</v>
      </c>
      <c r="ED550">
        <f>'Raw Data'!DL550</f>
        <v>0</v>
      </c>
      <c r="EE550">
        <f>'Raw Data'!DM550</f>
        <v>2790</v>
      </c>
      <c r="EF550">
        <f>'Raw Data'!DN550</f>
        <v>0</v>
      </c>
      <c r="EG550">
        <f>'Raw Data'!DO550</f>
        <v>3910</v>
      </c>
      <c r="EH550">
        <f>'Raw Data'!DP550</f>
        <v>0</v>
      </c>
      <c r="EI550">
        <f>'Raw Data'!DQ550</f>
        <v>3850</v>
      </c>
      <c r="EJ550">
        <f>'Raw Data'!DR550</f>
        <v>0</v>
      </c>
      <c r="EK550">
        <f>'Raw Data'!DS550</f>
        <v>3770</v>
      </c>
      <c r="EL550">
        <f>'Raw Data'!DT550</f>
        <v>20.2</v>
      </c>
      <c r="EM550">
        <f>'Raw Data'!DU550</f>
        <v>3680</v>
      </c>
      <c r="EN550">
        <f>'Raw Data'!DV550</f>
        <v>20.2</v>
      </c>
      <c r="EO550">
        <f>'Raw Data'!DW550</f>
        <v>3540</v>
      </c>
      <c r="EP550">
        <f>'Raw Data'!DX550</f>
        <v>21</v>
      </c>
      <c r="EQ550">
        <f>'Raw Data'!DY550</f>
        <v>2850</v>
      </c>
      <c r="ER550">
        <f>'Raw Data'!DZ550</f>
        <v>21</v>
      </c>
      <c r="ES550">
        <f>'Raw Data'!EA550</f>
        <v>2870</v>
      </c>
      <c r="ET550">
        <f>'Raw Data'!EB550</f>
        <v>21</v>
      </c>
      <c r="EU550">
        <f>'Raw Data'!EC550</f>
        <v>3340</v>
      </c>
      <c r="EV550">
        <f>'Raw Data'!ED550</f>
        <v>23.7</v>
      </c>
      <c r="EW550">
        <f>'Raw Data'!EE550</f>
        <v>6.9300000000000004E-4</v>
      </c>
    </row>
    <row r="551" spans="1:153" x14ac:dyDescent="0.3">
      <c r="A551">
        <f>'Raw Data'!A551</f>
        <v>549</v>
      </c>
      <c r="B551" t="str">
        <f>'Raw Data'!B551</f>
        <v>Point</v>
      </c>
      <c r="C551">
        <f>'Raw Data'!C551</f>
        <v>208</v>
      </c>
      <c r="D551">
        <f>'Raw Data'!D551</f>
        <v>258</v>
      </c>
      <c r="E551" t="str">
        <f>'Raw Data'!E551</f>
        <v>Point</v>
      </c>
      <c r="F551">
        <f>'Raw Data'!F551</f>
        <v>5510935</v>
      </c>
      <c r="G551" t="str">
        <f>'Raw Data'!G551</f>
        <v>Floyd County Police Dept.</v>
      </c>
      <c r="H551" s="3">
        <f>'Raw Data'!H551</f>
        <v>42321</v>
      </c>
      <c r="L551">
        <f t="shared" si="112"/>
        <v>0</v>
      </c>
      <c r="M551" s="5">
        <f t="shared" si="113"/>
        <v>42321</v>
      </c>
      <c r="N551" s="5">
        <f t="shared" si="121"/>
        <v>2015</v>
      </c>
      <c r="O551" s="5" t="str" cm="1">
        <f t="array" ref="O551">_xlfn.IFS(N551&lt;=2016,"before treatment",N551=2017,"unknown",N551&gt;2017,"after treatment")</f>
        <v>before treatment</v>
      </c>
      <c r="P551" s="5">
        <f t="shared" si="114"/>
        <v>1</v>
      </c>
      <c r="Q551" s="5">
        <f t="shared" si="115"/>
        <v>0</v>
      </c>
      <c r="R551" t="str">
        <f>'Raw Data'!I551</f>
        <v>Floyd</v>
      </c>
      <c r="S551" t="str">
        <f>'Raw Data'!J551</f>
        <v>["Fosters Mill Rd","Fosters Mill Rd","Melson Rd SW"]</v>
      </c>
      <c r="T551" t="str">
        <f>'Raw Data'!K551</f>
        <v>Sr 100</v>
      </c>
      <c r="U551" t="str">
        <f>'Raw Data'!L551</f>
        <v>(O) No Injury</v>
      </c>
      <c r="V551">
        <f>'Raw Data'!M551</f>
        <v>0</v>
      </c>
      <c r="W551">
        <f>'Raw Data'!N551</f>
        <v>0</v>
      </c>
      <c r="X551">
        <f>'Raw Data'!O551</f>
        <v>0</v>
      </c>
      <c r="Y551" t="str">
        <f>'Raw Data'!P551</f>
        <v>Not a Collision with Motor Vehicle</v>
      </c>
      <c r="Z551" t="str">
        <f>'Raw Data'!Q551</f>
        <v>Off Roadway</v>
      </c>
      <c r="AA551" t="str">
        <f>'Raw Data'!R551</f>
        <v>Tree</v>
      </c>
      <c r="AB551" t="str">
        <f>'Raw Data'!S551</f>
        <v>Ditch</v>
      </c>
      <c r="AC551" t="str">
        <f>'Raw Data'!T551</f>
        <v>Driver Lost Control</v>
      </c>
      <c r="AD551">
        <f>'Raw Data'!U551</f>
        <v>1</v>
      </c>
      <c r="AE551" s="5" t="str">
        <f t="shared" si="122"/>
        <v>Yes</v>
      </c>
      <c r="AF551" t="str">
        <f>'Raw Data'!V551</f>
        <v>Negotiating a Curve</v>
      </c>
      <c r="AG551" s="5">
        <f t="shared" si="116"/>
        <v>0</v>
      </c>
      <c r="AH551" t="str">
        <f>'Raw Data'!W551</f>
        <v>West</v>
      </c>
      <c r="AI551" t="str">
        <f>'Raw Data'!X551</f>
        <v>Daylight</v>
      </c>
      <c r="AJ551" t="str">
        <f>'Raw Data'!Y551</f>
        <v>Dry</v>
      </c>
      <c r="AK551">
        <f>'Raw Data'!Z551</f>
        <v>24</v>
      </c>
      <c r="AL551" t="str">
        <f>'Raw Data'!AA551</f>
        <v>Unknown</v>
      </c>
      <c r="AM551" s="5">
        <f t="shared" si="117"/>
        <v>0</v>
      </c>
      <c r="AN551" t="str">
        <f>'Raw Data'!AB551</f>
        <v>Sports Utility Vehicle (SUV)</v>
      </c>
      <c r="AO551" t="str">
        <f>'Raw Data'!AC551</f>
        <v>1151010000I</v>
      </c>
      <c r="AP551">
        <f>'Raw Data'!AD551</f>
        <v>4.13</v>
      </c>
      <c r="AQ551">
        <f>'Raw Data'!AE551</f>
        <v>34.124381999999997</v>
      </c>
      <c r="AR551">
        <f>'Raw Data'!AF551</f>
        <v>-85.357701000000006</v>
      </c>
      <c r="AS551">
        <f>'Raw Data'!AG551</f>
        <v>114</v>
      </c>
      <c r="AT551">
        <f>'Raw Data'!AH551</f>
        <v>165</v>
      </c>
      <c r="AU551">
        <f>'Raw Data'!AI551</f>
        <v>1189</v>
      </c>
      <c r="AV551" t="str">
        <f>'Raw Data'!AJ551</f>
        <v>D6_0100_00_I</v>
      </c>
      <c r="AW551">
        <f>'Raw Data'!AK551</f>
        <v>47</v>
      </c>
      <c r="AX551">
        <f>'Raw Data'!AL551</f>
        <v>49</v>
      </c>
      <c r="AY551" t="str">
        <f>'Raw Data'!AM551</f>
        <v>simple</v>
      </c>
      <c r="AZ551">
        <f>'Raw Data'!AN551</f>
        <v>963</v>
      </c>
      <c r="BA551">
        <f>'Raw Data'!AO551</f>
        <v>107.1</v>
      </c>
      <c r="BB551">
        <f>'Raw Data'!AP551</f>
        <v>1801.1</v>
      </c>
      <c r="BC551">
        <f>'Raw Data'!AQ551</f>
        <v>-85.356718000000001</v>
      </c>
      <c r="BD551">
        <f>'Raw Data'!AR551</f>
        <v>34.124116999999998</v>
      </c>
      <c r="BE551">
        <f>'Raw Data'!AS551</f>
        <v>-85.359235999999996</v>
      </c>
      <c r="BF551">
        <f>'Raw Data'!AT551</f>
        <v>34.127862999999998</v>
      </c>
      <c r="BG551" t="str">
        <f>'Raw Data'!AU551</f>
        <v>1151010000I</v>
      </c>
      <c r="BH551">
        <f>'Raw Data'!AV551</f>
        <v>1</v>
      </c>
      <c r="BI551">
        <f>'Raw Data'!AW551</f>
        <v>115</v>
      </c>
      <c r="BJ551">
        <f>'Raw Data'!AX551</f>
        <v>100</v>
      </c>
      <c r="BK551">
        <f>'Raw Data'!AY551</f>
        <v>0</v>
      </c>
      <c r="BL551">
        <f>'Raw Data'!AZ551</f>
        <v>55</v>
      </c>
      <c r="BM551">
        <f>'Raw Data'!BA551</f>
        <v>10.34</v>
      </c>
      <c r="BN551">
        <f>'Raw Data'!BB551</f>
        <v>9.42</v>
      </c>
      <c r="BO551">
        <f>'Raw Data'!BC551</f>
        <v>701.1</v>
      </c>
      <c r="BP551">
        <f>'Raw Data'!BD551</f>
        <v>720.1</v>
      </c>
      <c r="BQ551">
        <f>'Raw Data'!BE551</f>
        <v>748.7</v>
      </c>
      <c r="BR551">
        <f>'Raw Data'!BF551</f>
        <v>55</v>
      </c>
      <c r="BS551">
        <f>'Raw Data'!BG551</f>
        <v>57</v>
      </c>
      <c r="BT551">
        <f>'Raw Data'!BH551</f>
        <v>0</v>
      </c>
      <c r="BU551">
        <f>'Raw Data'!BI551</f>
        <v>44145</v>
      </c>
      <c r="BV551" t="str">
        <f>'Raw Data'!BJ551</f>
        <v>NONE</v>
      </c>
      <c r="BW551">
        <f>'Raw Data'!BK551</f>
        <v>5.3220000000000003E-3</v>
      </c>
      <c r="BX551">
        <f>'Raw Data'!BL551</f>
        <v>21345</v>
      </c>
      <c r="BY551">
        <f>'Raw Data'!BM551</f>
        <v>20864</v>
      </c>
      <c r="BZ551" t="str">
        <f>'Raw Data'!BN551</f>
        <v>1151010000I</v>
      </c>
      <c r="CA551" t="str">
        <f>'Raw Data'!BO551</f>
        <v>FLOYD</v>
      </c>
      <c r="CB551">
        <f>'Raw Data'!BP551</f>
        <v>1</v>
      </c>
      <c r="CC551">
        <f>'Raw Data'!BQ551</f>
        <v>10000</v>
      </c>
      <c r="CD551">
        <f>'Raw Data'!BR551</f>
        <v>6</v>
      </c>
      <c r="CE551">
        <f>'Raw Data'!BS551</f>
        <v>1</v>
      </c>
      <c r="CF551">
        <f>'Raw Data'!BT551</f>
        <v>2</v>
      </c>
      <c r="CG551">
        <f>'Raw Data'!BU551</f>
        <v>1</v>
      </c>
      <c r="CH551">
        <f>'Raw Data'!BV551</f>
        <v>1</v>
      </c>
      <c r="CI551">
        <f>'Raw Data'!BW551</f>
        <v>2</v>
      </c>
      <c r="CJ551">
        <f>'Raw Data'!BX551</f>
        <v>0</v>
      </c>
      <c r="CK551">
        <f>'Raw Data'!BY551</f>
        <v>5</v>
      </c>
      <c r="CL551" t="str">
        <f>'Raw Data'!BZ551</f>
        <v>N</v>
      </c>
      <c r="CM551">
        <f t="shared" si="123"/>
        <v>0</v>
      </c>
      <c r="CN551">
        <f>'Raw Data'!CA551</f>
        <v>115</v>
      </c>
      <c r="CO551">
        <f>'Raw Data'!CB551</f>
        <v>100</v>
      </c>
      <c r="CP551">
        <f>'Raw Data'!CC551</f>
        <v>0</v>
      </c>
      <c r="CQ551" t="str">
        <f>'Raw Data'!CD551</f>
        <v>Not Urban</v>
      </c>
      <c r="CR551" t="str">
        <f>'Raw Data'!CE551</f>
        <v>Not Urban</v>
      </c>
      <c r="CS551">
        <f>'Raw Data'!CF551</f>
        <v>0</v>
      </c>
      <c r="CT551">
        <f>'Raw Data'!CG551</f>
        <v>55</v>
      </c>
      <c r="CU551">
        <f>'Raw Data'!CH551</f>
        <v>2540</v>
      </c>
      <c r="CV551" t="str">
        <f>'Raw Data'!CI551</f>
        <v xml:space="preserve"> </v>
      </c>
      <c r="CW551">
        <f>'Raw Data'!CJ551</f>
        <v>0</v>
      </c>
      <c r="CX551">
        <f>'Raw Data'!CK551</f>
        <v>1.372142</v>
      </c>
      <c r="CY551">
        <f>'Raw Data'!CL551</f>
        <v>14</v>
      </c>
      <c r="CZ551" t="str">
        <f>'Raw Data'!CM551</f>
        <v>State Mainline</v>
      </c>
      <c r="DA551">
        <f>'Raw Data'!CN551</f>
        <v>2540</v>
      </c>
      <c r="DB551">
        <f>'Raw Data'!CO551</f>
        <v>228614</v>
      </c>
      <c r="DC551">
        <f>'Raw Data'!CP551</f>
        <v>2.76</v>
      </c>
      <c r="DD551">
        <f>'Raw Data'!CQ551</f>
        <v>4.13</v>
      </c>
      <c r="DE551">
        <f>'Raw Data'!CR551</f>
        <v>228614</v>
      </c>
      <c r="DF551">
        <f>'Raw Data'!CS551</f>
        <v>0</v>
      </c>
      <c r="DG551">
        <f>'Raw Data'!CT551</f>
        <v>7244.911169</v>
      </c>
      <c r="DH551">
        <f>'Raw Data'!CU551</f>
        <v>100</v>
      </c>
      <c r="DI551">
        <f>'Raw Data'!CV551</f>
        <v>20873</v>
      </c>
      <c r="DJ551">
        <f>'Raw Data'!CW551</f>
        <v>4.3832000000000003E-2</v>
      </c>
      <c r="DK551">
        <f>'Raw Data'!CX551</f>
        <v>0</v>
      </c>
      <c r="DL551">
        <f>'Raw Data'!CY551</f>
        <v>5.3220000000000003E-3</v>
      </c>
      <c r="DM551">
        <f>'Raw Data'!CZ551</f>
        <v>216</v>
      </c>
      <c r="DN551" t="str">
        <f>'Raw Data'!DA551</f>
        <v>115-0125</v>
      </c>
      <c r="DO551" t="str">
        <f>'Raw Data'!DB551</f>
        <v>5R : Rural Major Collector</v>
      </c>
      <c r="DP551" t="str">
        <f>'Raw Data'!DC551</f>
        <v>34.118751, -85.350702</v>
      </c>
      <c r="DQ551">
        <f>'Raw Data'!DD551</f>
        <v>-85.350701999999998</v>
      </c>
      <c r="DR551">
        <f>'Raw Data'!DE551</f>
        <v>34.118751000000003</v>
      </c>
      <c r="DS551">
        <f>'Raw Data'!DF551</f>
        <v>34.118751000000003</v>
      </c>
      <c r="DT551">
        <f>'Raw Data'!DG551</f>
        <v>-85.350701999999998</v>
      </c>
      <c r="DU551">
        <f>'Raw Data'!DH551</f>
        <v>8.0619999999999997E-3</v>
      </c>
      <c r="DV551">
        <f>'Raw Data'!DI551</f>
        <v>5.3220000000000003E-3</v>
      </c>
      <c r="DW551">
        <f>'Raw Data'!DJ551</f>
        <v>114</v>
      </c>
      <c r="DX551" s="11">
        <f t="shared" si="124"/>
        <v>3096.6666666666665</v>
      </c>
      <c r="DY551" s="5">
        <f t="shared" si="125"/>
        <v>3460</v>
      </c>
      <c r="DZ551" s="5">
        <f t="shared" si="118"/>
        <v>-363.33333333333348</v>
      </c>
      <c r="EA551" s="5">
        <f t="shared" si="119"/>
        <v>-0.10500963391136806</v>
      </c>
      <c r="EB551" s="5">
        <f t="shared" si="120"/>
        <v>3278.333333333333</v>
      </c>
      <c r="EC551">
        <f>'Raw Data'!DK551</f>
        <v>2590</v>
      </c>
      <c r="ED551">
        <f>'Raw Data'!DL551</f>
        <v>0</v>
      </c>
      <c r="EE551">
        <f>'Raw Data'!DM551</f>
        <v>2790</v>
      </c>
      <c r="EF551">
        <f>'Raw Data'!DN551</f>
        <v>0</v>
      </c>
      <c r="EG551">
        <f>'Raw Data'!DO551</f>
        <v>3910</v>
      </c>
      <c r="EH551">
        <f>'Raw Data'!DP551</f>
        <v>0</v>
      </c>
      <c r="EI551">
        <f>'Raw Data'!DQ551</f>
        <v>3850</v>
      </c>
      <c r="EJ551">
        <f>'Raw Data'!DR551</f>
        <v>0</v>
      </c>
      <c r="EK551">
        <f>'Raw Data'!DS551</f>
        <v>3770</v>
      </c>
      <c r="EL551">
        <f>'Raw Data'!DT551</f>
        <v>20.2</v>
      </c>
      <c r="EM551">
        <f>'Raw Data'!DU551</f>
        <v>3680</v>
      </c>
      <c r="EN551">
        <f>'Raw Data'!DV551</f>
        <v>20.2</v>
      </c>
      <c r="EO551">
        <f>'Raw Data'!DW551</f>
        <v>3540</v>
      </c>
      <c r="EP551">
        <f>'Raw Data'!DX551</f>
        <v>21</v>
      </c>
      <c r="EQ551">
        <f>'Raw Data'!DY551</f>
        <v>2850</v>
      </c>
      <c r="ER551">
        <f>'Raw Data'!DZ551</f>
        <v>21</v>
      </c>
      <c r="ES551">
        <f>'Raw Data'!EA551</f>
        <v>2870</v>
      </c>
      <c r="ET551">
        <f>'Raw Data'!EB551</f>
        <v>21</v>
      </c>
      <c r="EU551">
        <f>'Raw Data'!EC551</f>
        <v>3340</v>
      </c>
      <c r="EV551">
        <f>'Raw Data'!ED551</f>
        <v>23.7</v>
      </c>
      <c r="EW551">
        <f>'Raw Data'!EE551</f>
        <v>0</v>
      </c>
    </row>
    <row r="552" spans="1:153" x14ac:dyDescent="0.3">
      <c r="A552">
        <f>'Raw Data'!A552</f>
        <v>550</v>
      </c>
      <c r="B552" t="str">
        <f>'Raw Data'!B552</f>
        <v>Point</v>
      </c>
      <c r="C552">
        <f>'Raw Data'!C552</f>
        <v>189</v>
      </c>
      <c r="D552">
        <f>'Raw Data'!D552</f>
        <v>354</v>
      </c>
      <c r="E552" t="str">
        <f>'Raw Data'!E552</f>
        <v>Point</v>
      </c>
      <c r="F552">
        <f>'Raw Data'!F552</f>
        <v>4744035</v>
      </c>
      <c r="G552" t="str">
        <f>'Raw Data'!G552</f>
        <v>Floyd County Police Dept.</v>
      </c>
      <c r="H552" s="3">
        <f>'Raw Data'!H552</f>
        <v>41695</v>
      </c>
      <c r="L552">
        <f t="shared" si="112"/>
        <v>0</v>
      </c>
      <c r="M552" s="5">
        <f t="shared" si="113"/>
        <v>41695</v>
      </c>
      <c r="N552" s="5">
        <f t="shared" si="121"/>
        <v>2014</v>
      </c>
      <c r="O552" s="5" t="str" cm="1">
        <f t="array" ref="O552">_xlfn.IFS(N552&lt;=2016,"before treatment",N552=2017,"unknown",N552&gt;2017,"after treatment")</f>
        <v>before treatment</v>
      </c>
      <c r="P552" s="5">
        <f t="shared" si="114"/>
        <v>1</v>
      </c>
      <c r="Q552" s="5">
        <f t="shared" si="115"/>
        <v>0</v>
      </c>
      <c r="R552" t="str">
        <f>'Raw Data'!I552</f>
        <v>Floyd</v>
      </c>
      <c r="S552" t="str">
        <f>'Raw Data'!J552</f>
        <v>Fosters Mill Rd</v>
      </c>
      <c r="T552" t="str">
        <f>'Raw Data'!K552</f>
        <v>Melson Rd</v>
      </c>
      <c r="U552" t="str">
        <f>'Raw Data'!L552</f>
        <v>(O) No Injury</v>
      </c>
      <c r="V552">
        <f>'Raw Data'!M552</f>
        <v>0</v>
      </c>
      <c r="W552">
        <f>'Raw Data'!N552</f>
        <v>0</v>
      </c>
      <c r="X552">
        <f>'Raw Data'!O552</f>
        <v>0</v>
      </c>
      <c r="Y552" t="str">
        <f>'Raw Data'!P552</f>
        <v>Not a Collision with Motor Vehicle</v>
      </c>
      <c r="Z552" t="str">
        <f>'Raw Data'!Q552</f>
        <v>Off Roadway</v>
      </c>
      <c r="AA552" t="str">
        <f>'Raw Data'!R552</f>
        <v>Ditch</v>
      </c>
      <c r="AB552" t="str">
        <f>'Raw Data'!S552</f>
        <v>Ditch</v>
      </c>
      <c r="AC552" t="str">
        <f>'Raw Data'!T552</f>
        <v>Following Too Close</v>
      </c>
      <c r="AD552">
        <f>'Raw Data'!U552</f>
        <v>1</v>
      </c>
      <c r="AE552" s="5" t="str">
        <f t="shared" si="122"/>
        <v>Yes</v>
      </c>
      <c r="AF552" t="str">
        <f>'Raw Data'!V552</f>
        <v>Negotiating a Curve</v>
      </c>
      <c r="AG552" s="5">
        <f t="shared" si="116"/>
        <v>0</v>
      </c>
      <c r="AH552" t="str">
        <f>'Raw Data'!W552</f>
        <v>South</v>
      </c>
      <c r="AI552" t="str">
        <f>'Raw Data'!X552</f>
        <v>Daylight</v>
      </c>
      <c r="AJ552" t="str">
        <f>'Raw Data'!Y552</f>
        <v>Dry</v>
      </c>
      <c r="AK552">
        <f>'Raw Data'!Z552</f>
        <v>59</v>
      </c>
      <c r="AL552" t="str">
        <f>'Raw Data'!AA552</f>
        <v>Lap and Shoulder Belt Used</v>
      </c>
      <c r="AM552" s="5">
        <f t="shared" si="117"/>
        <v>0</v>
      </c>
      <c r="AN552" t="str">
        <f>'Raw Data'!AB552</f>
        <v>Tractor/Trailer</v>
      </c>
      <c r="AO552" t="str">
        <f>'Raw Data'!AC552</f>
        <v>1151010000I</v>
      </c>
      <c r="AP552">
        <f>'Raw Data'!AD552</f>
        <v>3.97</v>
      </c>
      <c r="AQ552">
        <f>'Raw Data'!AE552</f>
        <v>34.123745</v>
      </c>
      <c r="AR552">
        <f>'Raw Data'!AF552</f>
        <v>-85.355028000000004</v>
      </c>
      <c r="AS552">
        <f>'Raw Data'!AG552</f>
        <v>114</v>
      </c>
      <c r="AT552">
        <f>'Raw Data'!AH552</f>
        <v>165</v>
      </c>
      <c r="AU552">
        <f>'Raw Data'!AI552</f>
        <v>1189</v>
      </c>
      <c r="AV552" t="str">
        <f>'Raw Data'!AJ552</f>
        <v>D6_0100_00_I</v>
      </c>
      <c r="AW552">
        <f>'Raw Data'!AK552</f>
        <v>47</v>
      </c>
      <c r="AX552">
        <f>'Raw Data'!AL552</f>
        <v>49</v>
      </c>
      <c r="AY552" t="str">
        <f>'Raw Data'!AM552</f>
        <v>simple</v>
      </c>
      <c r="AZ552">
        <f>'Raw Data'!AN552</f>
        <v>963</v>
      </c>
      <c r="BA552">
        <f>'Raw Data'!AO552</f>
        <v>107.1</v>
      </c>
      <c r="BB552">
        <f>'Raw Data'!AP552</f>
        <v>1801.1</v>
      </c>
      <c r="BC552">
        <f>'Raw Data'!AQ552</f>
        <v>-85.356718000000001</v>
      </c>
      <c r="BD552">
        <f>'Raw Data'!AR552</f>
        <v>34.124116999999998</v>
      </c>
      <c r="BE552">
        <f>'Raw Data'!AS552</f>
        <v>-85.359235999999996</v>
      </c>
      <c r="BF552">
        <f>'Raw Data'!AT552</f>
        <v>34.127862999999998</v>
      </c>
      <c r="BG552" t="str">
        <f>'Raw Data'!AU552</f>
        <v>1151010000I</v>
      </c>
      <c r="BH552">
        <f>'Raw Data'!AV552</f>
        <v>1</v>
      </c>
      <c r="BI552">
        <f>'Raw Data'!AW552</f>
        <v>115</v>
      </c>
      <c r="BJ552">
        <f>'Raw Data'!AX552</f>
        <v>100</v>
      </c>
      <c r="BK552">
        <f>'Raw Data'!AY552</f>
        <v>0</v>
      </c>
      <c r="BL552">
        <f>'Raw Data'!AZ552</f>
        <v>55</v>
      </c>
      <c r="BM552">
        <f>'Raw Data'!BA552</f>
        <v>10.34</v>
      </c>
      <c r="BN552">
        <f>'Raw Data'!BB552</f>
        <v>9.42</v>
      </c>
      <c r="BO552">
        <f>'Raw Data'!BC552</f>
        <v>701.1</v>
      </c>
      <c r="BP552">
        <f>'Raw Data'!BD552</f>
        <v>720.1</v>
      </c>
      <c r="BQ552">
        <f>'Raw Data'!BE552</f>
        <v>748.7</v>
      </c>
      <c r="BR552">
        <f>'Raw Data'!BF552</f>
        <v>55</v>
      </c>
      <c r="BS552">
        <f>'Raw Data'!BG552</f>
        <v>57</v>
      </c>
      <c r="BT552">
        <f>'Raw Data'!BH552</f>
        <v>0</v>
      </c>
      <c r="BU552">
        <f>'Raw Data'!BI552</f>
        <v>44145</v>
      </c>
      <c r="BV552" t="str">
        <f>'Raw Data'!BJ552</f>
        <v>NONE</v>
      </c>
      <c r="BW552">
        <f>'Raw Data'!BK552</f>
        <v>5.3220000000000003E-3</v>
      </c>
      <c r="BX552">
        <f>'Raw Data'!BL552</f>
        <v>21345</v>
      </c>
      <c r="BY552">
        <f>'Raw Data'!BM552</f>
        <v>20864</v>
      </c>
      <c r="BZ552" t="str">
        <f>'Raw Data'!BN552</f>
        <v>1151010000I</v>
      </c>
      <c r="CA552" t="str">
        <f>'Raw Data'!BO552</f>
        <v>FLOYD</v>
      </c>
      <c r="CB552">
        <f>'Raw Data'!BP552</f>
        <v>1</v>
      </c>
      <c r="CC552">
        <f>'Raw Data'!BQ552</f>
        <v>10000</v>
      </c>
      <c r="CD552">
        <f>'Raw Data'!BR552</f>
        <v>6</v>
      </c>
      <c r="CE552">
        <f>'Raw Data'!BS552</f>
        <v>1</v>
      </c>
      <c r="CF552">
        <f>'Raw Data'!BT552</f>
        <v>2</v>
      </c>
      <c r="CG552">
        <f>'Raw Data'!BU552</f>
        <v>1</v>
      </c>
      <c r="CH552">
        <f>'Raw Data'!BV552</f>
        <v>1</v>
      </c>
      <c r="CI552">
        <f>'Raw Data'!BW552</f>
        <v>2</v>
      </c>
      <c r="CJ552">
        <f>'Raw Data'!BX552</f>
        <v>0</v>
      </c>
      <c r="CK552">
        <f>'Raw Data'!BY552</f>
        <v>5</v>
      </c>
      <c r="CL552" t="str">
        <f>'Raw Data'!BZ552</f>
        <v>N</v>
      </c>
      <c r="CM552">
        <f t="shared" si="123"/>
        <v>0</v>
      </c>
      <c r="CN552">
        <f>'Raw Data'!CA552</f>
        <v>115</v>
      </c>
      <c r="CO552">
        <f>'Raw Data'!CB552</f>
        <v>100</v>
      </c>
      <c r="CP552">
        <f>'Raw Data'!CC552</f>
        <v>0</v>
      </c>
      <c r="CQ552" t="str">
        <f>'Raw Data'!CD552</f>
        <v>Not Urban</v>
      </c>
      <c r="CR552" t="str">
        <f>'Raw Data'!CE552</f>
        <v>Not Urban</v>
      </c>
      <c r="CS552">
        <f>'Raw Data'!CF552</f>
        <v>0</v>
      </c>
      <c r="CT552">
        <f>'Raw Data'!CG552</f>
        <v>55</v>
      </c>
      <c r="CU552">
        <f>'Raw Data'!CH552</f>
        <v>2540</v>
      </c>
      <c r="CV552" t="str">
        <f>'Raw Data'!CI552</f>
        <v xml:space="preserve"> </v>
      </c>
      <c r="CW552">
        <f>'Raw Data'!CJ552</f>
        <v>0</v>
      </c>
      <c r="CX552">
        <f>'Raw Data'!CK552</f>
        <v>1.372142</v>
      </c>
      <c r="CY552">
        <f>'Raw Data'!CL552</f>
        <v>14</v>
      </c>
      <c r="CZ552" t="str">
        <f>'Raw Data'!CM552</f>
        <v>State Mainline</v>
      </c>
      <c r="DA552">
        <f>'Raw Data'!CN552</f>
        <v>2540</v>
      </c>
      <c r="DB552">
        <f>'Raw Data'!CO552</f>
        <v>228614</v>
      </c>
      <c r="DC552">
        <f>'Raw Data'!CP552</f>
        <v>2.76</v>
      </c>
      <c r="DD552">
        <f>'Raw Data'!CQ552</f>
        <v>4.13</v>
      </c>
      <c r="DE552">
        <f>'Raw Data'!CR552</f>
        <v>228614</v>
      </c>
      <c r="DF552">
        <f>'Raw Data'!CS552</f>
        <v>0</v>
      </c>
      <c r="DG552">
        <f>'Raw Data'!CT552</f>
        <v>7244.911169</v>
      </c>
      <c r="DH552">
        <f>'Raw Data'!CU552</f>
        <v>100</v>
      </c>
      <c r="DI552">
        <f>'Raw Data'!CV552</f>
        <v>20873</v>
      </c>
      <c r="DJ552">
        <f>'Raw Data'!CW552</f>
        <v>4.3832000000000003E-2</v>
      </c>
      <c r="DK552">
        <f>'Raw Data'!CX552</f>
        <v>0</v>
      </c>
      <c r="DL552">
        <f>'Raw Data'!CY552</f>
        <v>5.3220000000000003E-3</v>
      </c>
      <c r="DM552">
        <f>'Raw Data'!CZ552</f>
        <v>216</v>
      </c>
      <c r="DN552" t="str">
        <f>'Raw Data'!DA552</f>
        <v>115-0125</v>
      </c>
      <c r="DO552" t="str">
        <f>'Raw Data'!DB552</f>
        <v>5R : Rural Major Collector</v>
      </c>
      <c r="DP552" t="str">
        <f>'Raw Data'!DC552</f>
        <v>34.118751, -85.350702</v>
      </c>
      <c r="DQ552">
        <f>'Raw Data'!DD552</f>
        <v>-85.350701999999998</v>
      </c>
      <c r="DR552">
        <f>'Raw Data'!DE552</f>
        <v>34.118751000000003</v>
      </c>
      <c r="DS552">
        <f>'Raw Data'!DF552</f>
        <v>34.118751000000003</v>
      </c>
      <c r="DT552">
        <f>'Raw Data'!DG552</f>
        <v>-85.350701999999998</v>
      </c>
      <c r="DU552">
        <f>'Raw Data'!DH552</f>
        <v>8.0619999999999997E-3</v>
      </c>
      <c r="DV552">
        <f>'Raw Data'!DI552</f>
        <v>5.3220000000000003E-3</v>
      </c>
      <c r="DW552">
        <f>'Raw Data'!DJ552</f>
        <v>114</v>
      </c>
      <c r="DX552" s="11">
        <f t="shared" si="124"/>
        <v>3096.6666666666665</v>
      </c>
      <c r="DY552" s="5">
        <f t="shared" si="125"/>
        <v>3460</v>
      </c>
      <c r="DZ552" s="5">
        <f t="shared" si="118"/>
        <v>-363.33333333333348</v>
      </c>
      <c r="EA552" s="5">
        <f t="shared" si="119"/>
        <v>-0.10500963391136806</v>
      </c>
      <c r="EB552" s="5">
        <f t="shared" si="120"/>
        <v>3278.333333333333</v>
      </c>
      <c r="EC552">
        <f>'Raw Data'!DK552</f>
        <v>2590</v>
      </c>
      <c r="ED552">
        <f>'Raw Data'!DL552</f>
        <v>0</v>
      </c>
      <c r="EE552">
        <f>'Raw Data'!DM552</f>
        <v>2790</v>
      </c>
      <c r="EF552">
        <f>'Raw Data'!DN552</f>
        <v>0</v>
      </c>
      <c r="EG552">
        <f>'Raw Data'!DO552</f>
        <v>3910</v>
      </c>
      <c r="EH552">
        <f>'Raw Data'!DP552</f>
        <v>0</v>
      </c>
      <c r="EI552">
        <f>'Raw Data'!DQ552</f>
        <v>3850</v>
      </c>
      <c r="EJ552">
        <f>'Raw Data'!DR552</f>
        <v>0</v>
      </c>
      <c r="EK552">
        <f>'Raw Data'!DS552</f>
        <v>3770</v>
      </c>
      <c r="EL552">
        <f>'Raw Data'!DT552</f>
        <v>20.2</v>
      </c>
      <c r="EM552">
        <f>'Raw Data'!DU552</f>
        <v>3680</v>
      </c>
      <c r="EN552">
        <f>'Raw Data'!DV552</f>
        <v>20.2</v>
      </c>
      <c r="EO552">
        <f>'Raw Data'!DW552</f>
        <v>3540</v>
      </c>
      <c r="EP552">
        <f>'Raw Data'!DX552</f>
        <v>21</v>
      </c>
      <c r="EQ552">
        <f>'Raw Data'!DY552</f>
        <v>2850</v>
      </c>
      <c r="ER552">
        <f>'Raw Data'!DZ552</f>
        <v>21</v>
      </c>
      <c r="ES552">
        <f>'Raw Data'!EA552</f>
        <v>2870</v>
      </c>
      <c r="ET552">
        <f>'Raw Data'!EB552</f>
        <v>21</v>
      </c>
      <c r="EU552">
        <f>'Raw Data'!EC552</f>
        <v>3340</v>
      </c>
      <c r="EV552">
        <f>'Raw Data'!ED552</f>
        <v>23.7</v>
      </c>
      <c r="EW552">
        <f>'Raw Data'!EE552</f>
        <v>1.7309999999999999E-3</v>
      </c>
    </row>
    <row r="553" spans="1:153" x14ac:dyDescent="0.3">
      <c r="A553">
        <f>'Raw Data'!A553</f>
        <v>551</v>
      </c>
      <c r="B553" t="str">
        <f>'Raw Data'!B553</f>
        <v>Point</v>
      </c>
      <c r="C553">
        <f>'Raw Data'!C553</f>
        <v>269</v>
      </c>
      <c r="D553">
        <f>'Raw Data'!D553</f>
        <v>233</v>
      </c>
      <c r="E553" t="str">
        <f>'Raw Data'!E553</f>
        <v>Point</v>
      </c>
      <c r="F553">
        <f>'Raw Data'!F553</f>
        <v>5708120</v>
      </c>
      <c r="G553" t="str">
        <f>'Raw Data'!G553</f>
        <v>Floyd County Police Dept.</v>
      </c>
      <c r="H553" s="3">
        <f>'Raw Data'!H553</f>
        <v>42469</v>
      </c>
      <c r="L553">
        <f t="shared" si="112"/>
        <v>0</v>
      </c>
      <c r="M553" s="5">
        <f t="shared" si="113"/>
        <v>42469</v>
      </c>
      <c r="N553" s="5">
        <f t="shared" si="121"/>
        <v>2016</v>
      </c>
      <c r="O553" s="5" t="str" cm="1">
        <f t="array" ref="O553">_xlfn.IFS(N553&lt;=2016,"before treatment",N553=2017,"unknown",N553&gt;2017,"after treatment")</f>
        <v>before treatment</v>
      </c>
      <c r="P553" s="5">
        <f t="shared" si="114"/>
        <v>1</v>
      </c>
      <c r="Q553" s="5">
        <f t="shared" si="115"/>
        <v>0</v>
      </c>
      <c r="R553" t="str">
        <f>'Raw Data'!I553</f>
        <v>Floyd</v>
      </c>
      <c r="S553" t="str">
        <f>'Raw Data'!J553</f>
        <v>["Fosters Mill Rd","Fosters Mill Rd","Melson Rd SW"]</v>
      </c>
      <c r="T553" t="str">
        <f>'Raw Data'!K553</f>
        <v>Sr 100</v>
      </c>
      <c r="U553" t="str">
        <f>'Raw Data'!L553</f>
        <v>(O) No Injury</v>
      </c>
      <c r="V553">
        <f>'Raw Data'!M553</f>
        <v>0</v>
      </c>
      <c r="W553">
        <f>'Raw Data'!N553</f>
        <v>0</v>
      </c>
      <c r="X553">
        <f>'Raw Data'!O553</f>
        <v>0</v>
      </c>
      <c r="Y553" t="str">
        <f>'Raw Data'!P553</f>
        <v>Not a Collision with Motor Vehicle</v>
      </c>
      <c r="Z553" t="str">
        <f>'Raw Data'!Q553</f>
        <v>Off Roadway</v>
      </c>
      <c r="AA553" t="str">
        <f>'Raw Data'!R553</f>
        <v>Ditch</v>
      </c>
      <c r="AB553" t="str">
        <f>'Raw Data'!S553</f>
        <v>Ditch</v>
      </c>
      <c r="AC553" t="str">
        <f>'Raw Data'!T553</f>
        <v>Driver Condition</v>
      </c>
      <c r="AD553">
        <f>'Raw Data'!U553</f>
        <v>1</v>
      </c>
      <c r="AE553" s="5" t="str">
        <f t="shared" si="122"/>
        <v>Yes</v>
      </c>
      <c r="AF553" t="str">
        <f>'Raw Data'!V553</f>
        <v>Negotiating a Curve</v>
      </c>
      <c r="AG553" s="5">
        <f t="shared" si="116"/>
        <v>0</v>
      </c>
      <c r="AH553" t="str">
        <f>'Raw Data'!W553</f>
        <v>North</v>
      </c>
      <c r="AI553" t="str">
        <f>'Raw Data'!X553</f>
        <v>Daylight</v>
      </c>
      <c r="AJ553" t="str">
        <f>'Raw Data'!Y553</f>
        <v>Dry</v>
      </c>
      <c r="AK553">
        <f>'Raw Data'!Z553</f>
        <v>66</v>
      </c>
      <c r="AL553" t="str">
        <f>'Raw Data'!AA553</f>
        <v>Lap and Shoulder Belt Used</v>
      </c>
      <c r="AM553" s="5">
        <f t="shared" si="117"/>
        <v>0</v>
      </c>
      <c r="AN553" t="str">
        <f>'Raw Data'!AB553</f>
        <v>Sports Utility Vehicle (SUV)</v>
      </c>
      <c r="AO553" t="str">
        <f>'Raw Data'!AC553</f>
        <v>1151010000I</v>
      </c>
      <c r="AP553">
        <f>'Raw Data'!AD553</f>
        <v>4.13</v>
      </c>
      <c r="AQ553">
        <f>'Raw Data'!AE553</f>
        <v>34.124381999999997</v>
      </c>
      <c r="AR553">
        <f>'Raw Data'!AF553</f>
        <v>-85.357701000000006</v>
      </c>
      <c r="AS553">
        <f>'Raw Data'!AG553</f>
        <v>114</v>
      </c>
      <c r="AT553">
        <f>'Raw Data'!AH553</f>
        <v>165</v>
      </c>
      <c r="AU553">
        <f>'Raw Data'!AI553</f>
        <v>1189</v>
      </c>
      <c r="AV553" t="str">
        <f>'Raw Data'!AJ553</f>
        <v>D6_0100_00_I</v>
      </c>
      <c r="AW553">
        <f>'Raw Data'!AK553</f>
        <v>47</v>
      </c>
      <c r="AX553">
        <f>'Raw Data'!AL553</f>
        <v>49</v>
      </c>
      <c r="AY553" t="str">
        <f>'Raw Data'!AM553</f>
        <v>simple</v>
      </c>
      <c r="AZ553">
        <f>'Raw Data'!AN553</f>
        <v>963</v>
      </c>
      <c r="BA553">
        <f>'Raw Data'!AO553</f>
        <v>107.1</v>
      </c>
      <c r="BB553">
        <f>'Raw Data'!AP553</f>
        <v>1801.1</v>
      </c>
      <c r="BC553">
        <f>'Raw Data'!AQ553</f>
        <v>-85.356718000000001</v>
      </c>
      <c r="BD553">
        <f>'Raw Data'!AR553</f>
        <v>34.124116999999998</v>
      </c>
      <c r="BE553">
        <f>'Raw Data'!AS553</f>
        <v>-85.359235999999996</v>
      </c>
      <c r="BF553">
        <f>'Raw Data'!AT553</f>
        <v>34.127862999999998</v>
      </c>
      <c r="BG553" t="str">
        <f>'Raw Data'!AU553</f>
        <v>1151010000I</v>
      </c>
      <c r="BH553">
        <f>'Raw Data'!AV553</f>
        <v>1</v>
      </c>
      <c r="BI553">
        <f>'Raw Data'!AW553</f>
        <v>115</v>
      </c>
      <c r="BJ553">
        <f>'Raw Data'!AX553</f>
        <v>100</v>
      </c>
      <c r="BK553">
        <f>'Raw Data'!AY553</f>
        <v>0</v>
      </c>
      <c r="BL553">
        <f>'Raw Data'!AZ553</f>
        <v>55</v>
      </c>
      <c r="BM553">
        <f>'Raw Data'!BA553</f>
        <v>10.34</v>
      </c>
      <c r="BN553">
        <f>'Raw Data'!BB553</f>
        <v>9.42</v>
      </c>
      <c r="BO553">
        <f>'Raw Data'!BC553</f>
        <v>701.1</v>
      </c>
      <c r="BP553">
        <f>'Raw Data'!BD553</f>
        <v>720.1</v>
      </c>
      <c r="BQ553">
        <f>'Raw Data'!BE553</f>
        <v>748.7</v>
      </c>
      <c r="BR553">
        <f>'Raw Data'!BF553</f>
        <v>55</v>
      </c>
      <c r="BS553">
        <f>'Raw Data'!BG553</f>
        <v>57</v>
      </c>
      <c r="BT553">
        <f>'Raw Data'!BH553</f>
        <v>0</v>
      </c>
      <c r="BU553">
        <f>'Raw Data'!BI553</f>
        <v>44145</v>
      </c>
      <c r="BV553" t="str">
        <f>'Raw Data'!BJ553</f>
        <v>NONE</v>
      </c>
      <c r="BW553">
        <f>'Raw Data'!BK553</f>
        <v>5.3220000000000003E-3</v>
      </c>
      <c r="BX553">
        <f>'Raw Data'!BL553</f>
        <v>21345</v>
      </c>
      <c r="BY553">
        <f>'Raw Data'!BM553</f>
        <v>20864</v>
      </c>
      <c r="BZ553" t="str">
        <f>'Raw Data'!BN553</f>
        <v>1151010000I</v>
      </c>
      <c r="CA553" t="str">
        <f>'Raw Data'!BO553</f>
        <v>FLOYD</v>
      </c>
      <c r="CB553">
        <f>'Raw Data'!BP553</f>
        <v>1</v>
      </c>
      <c r="CC553">
        <f>'Raw Data'!BQ553</f>
        <v>10000</v>
      </c>
      <c r="CD553">
        <f>'Raw Data'!BR553</f>
        <v>6</v>
      </c>
      <c r="CE553">
        <f>'Raw Data'!BS553</f>
        <v>1</v>
      </c>
      <c r="CF553">
        <f>'Raw Data'!BT553</f>
        <v>2</v>
      </c>
      <c r="CG553">
        <f>'Raw Data'!BU553</f>
        <v>1</v>
      </c>
      <c r="CH553">
        <f>'Raw Data'!BV553</f>
        <v>1</v>
      </c>
      <c r="CI553">
        <f>'Raw Data'!BW553</f>
        <v>2</v>
      </c>
      <c r="CJ553">
        <f>'Raw Data'!BX553</f>
        <v>0</v>
      </c>
      <c r="CK553">
        <f>'Raw Data'!BY553</f>
        <v>5</v>
      </c>
      <c r="CL553" t="str">
        <f>'Raw Data'!BZ553</f>
        <v>N</v>
      </c>
      <c r="CM553">
        <f t="shared" si="123"/>
        <v>0</v>
      </c>
      <c r="CN553">
        <f>'Raw Data'!CA553</f>
        <v>115</v>
      </c>
      <c r="CO553">
        <f>'Raw Data'!CB553</f>
        <v>100</v>
      </c>
      <c r="CP553">
        <f>'Raw Data'!CC553</f>
        <v>0</v>
      </c>
      <c r="CQ553" t="str">
        <f>'Raw Data'!CD553</f>
        <v>Not Urban</v>
      </c>
      <c r="CR553" t="str">
        <f>'Raw Data'!CE553</f>
        <v>Not Urban</v>
      </c>
      <c r="CS553">
        <f>'Raw Data'!CF553</f>
        <v>0</v>
      </c>
      <c r="CT553">
        <f>'Raw Data'!CG553</f>
        <v>55</v>
      </c>
      <c r="CU553">
        <f>'Raw Data'!CH553</f>
        <v>2540</v>
      </c>
      <c r="CV553" t="str">
        <f>'Raw Data'!CI553</f>
        <v xml:space="preserve"> </v>
      </c>
      <c r="CW553">
        <f>'Raw Data'!CJ553</f>
        <v>0</v>
      </c>
      <c r="CX553">
        <f>'Raw Data'!CK553</f>
        <v>1.372142</v>
      </c>
      <c r="CY553">
        <f>'Raw Data'!CL553</f>
        <v>14</v>
      </c>
      <c r="CZ553" t="str">
        <f>'Raw Data'!CM553</f>
        <v>State Mainline</v>
      </c>
      <c r="DA553">
        <f>'Raw Data'!CN553</f>
        <v>2540</v>
      </c>
      <c r="DB553">
        <f>'Raw Data'!CO553</f>
        <v>228614</v>
      </c>
      <c r="DC553">
        <f>'Raw Data'!CP553</f>
        <v>2.76</v>
      </c>
      <c r="DD553">
        <f>'Raw Data'!CQ553</f>
        <v>4.13</v>
      </c>
      <c r="DE553">
        <f>'Raw Data'!CR553</f>
        <v>228614</v>
      </c>
      <c r="DF553">
        <f>'Raw Data'!CS553</f>
        <v>0</v>
      </c>
      <c r="DG553">
        <f>'Raw Data'!CT553</f>
        <v>7244.911169</v>
      </c>
      <c r="DH553">
        <f>'Raw Data'!CU553</f>
        <v>100</v>
      </c>
      <c r="DI553">
        <f>'Raw Data'!CV553</f>
        <v>20873</v>
      </c>
      <c r="DJ553">
        <f>'Raw Data'!CW553</f>
        <v>4.3832000000000003E-2</v>
      </c>
      <c r="DK553">
        <f>'Raw Data'!CX553</f>
        <v>0</v>
      </c>
      <c r="DL553">
        <f>'Raw Data'!CY553</f>
        <v>5.3220000000000003E-3</v>
      </c>
      <c r="DM553">
        <f>'Raw Data'!CZ553</f>
        <v>216</v>
      </c>
      <c r="DN553" t="str">
        <f>'Raw Data'!DA553</f>
        <v>115-0125</v>
      </c>
      <c r="DO553" t="str">
        <f>'Raw Data'!DB553</f>
        <v>5R : Rural Major Collector</v>
      </c>
      <c r="DP553" t="str">
        <f>'Raw Data'!DC553</f>
        <v>34.118751, -85.350702</v>
      </c>
      <c r="DQ553">
        <f>'Raw Data'!DD553</f>
        <v>-85.350701999999998</v>
      </c>
      <c r="DR553">
        <f>'Raw Data'!DE553</f>
        <v>34.118751000000003</v>
      </c>
      <c r="DS553">
        <f>'Raw Data'!DF553</f>
        <v>34.118751000000003</v>
      </c>
      <c r="DT553">
        <f>'Raw Data'!DG553</f>
        <v>-85.350701999999998</v>
      </c>
      <c r="DU553">
        <f>'Raw Data'!DH553</f>
        <v>8.0619999999999997E-3</v>
      </c>
      <c r="DV553">
        <f>'Raw Data'!DI553</f>
        <v>5.3220000000000003E-3</v>
      </c>
      <c r="DW553">
        <f>'Raw Data'!DJ553</f>
        <v>114</v>
      </c>
      <c r="DX553" s="11">
        <f t="shared" si="124"/>
        <v>3096.6666666666665</v>
      </c>
      <c r="DY553" s="5">
        <f t="shared" si="125"/>
        <v>3460</v>
      </c>
      <c r="DZ553" s="5">
        <f t="shared" si="118"/>
        <v>-363.33333333333348</v>
      </c>
      <c r="EA553" s="5">
        <f t="shared" si="119"/>
        <v>-0.10500963391136806</v>
      </c>
      <c r="EB553" s="5">
        <f t="shared" si="120"/>
        <v>3278.333333333333</v>
      </c>
      <c r="EC553">
        <f>'Raw Data'!DK553</f>
        <v>2590</v>
      </c>
      <c r="ED553">
        <f>'Raw Data'!DL553</f>
        <v>0</v>
      </c>
      <c r="EE553">
        <f>'Raw Data'!DM553</f>
        <v>2790</v>
      </c>
      <c r="EF553">
        <f>'Raw Data'!DN553</f>
        <v>0</v>
      </c>
      <c r="EG553">
        <f>'Raw Data'!DO553</f>
        <v>3910</v>
      </c>
      <c r="EH553">
        <f>'Raw Data'!DP553</f>
        <v>0</v>
      </c>
      <c r="EI553">
        <f>'Raw Data'!DQ553</f>
        <v>3850</v>
      </c>
      <c r="EJ553">
        <f>'Raw Data'!DR553</f>
        <v>0</v>
      </c>
      <c r="EK553">
        <f>'Raw Data'!DS553</f>
        <v>3770</v>
      </c>
      <c r="EL553">
        <f>'Raw Data'!DT553</f>
        <v>20.2</v>
      </c>
      <c r="EM553">
        <f>'Raw Data'!DU553</f>
        <v>3680</v>
      </c>
      <c r="EN553">
        <f>'Raw Data'!DV553</f>
        <v>20.2</v>
      </c>
      <c r="EO553">
        <f>'Raw Data'!DW553</f>
        <v>3540</v>
      </c>
      <c r="EP553">
        <f>'Raw Data'!DX553</f>
        <v>21</v>
      </c>
      <c r="EQ553">
        <f>'Raw Data'!DY553</f>
        <v>2850</v>
      </c>
      <c r="ER553">
        <f>'Raw Data'!DZ553</f>
        <v>21</v>
      </c>
      <c r="ES553">
        <f>'Raw Data'!EA553</f>
        <v>2870</v>
      </c>
      <c r="ET553">
        <f>'Raw Data'!EB553</f>
        <v>21</v>
      </c>
      <c r="EU553">
        <f>'Raw Data'!EC553</f>
        <v>3340</v>
      </c>
      <c r="EV553">
        <f>'Raw Data'!ED553</f>
        <v>23.7</v>
      </c>
      <c r="EW553">
        <f>'Raw Data'!EE553</f>
        <v>0</v>
      </c>
    </row>
    <row r="554" spans="1:153" x14ac:dyDescent="0.3">
      <c r="A554">
        <f>'Raw Data'!A554</f>
        <v>552</v>
      </c>
      <c r="B554" t="str">
        <f>'Raw Data'!B554</f>
        <v>Point</v>
      </c>
      <c r="C554">
        <f>'Raw Data'!C554</f>
        <v>418</v>
      </c>
      <c r="D554">
        <f>'Raw Data'!D554</f>
        <v>159</v>
      </c>
      <c r="E554" t="str">
        <f>'Raw Data'!E554</f>
        <v>Point</v>
      </c>
      <c r="F554">
        <f>'Raw Data'!F554</f>
        <v>6344368</v>
      </c>
      <c r="G554" t="str">
        <f>'Raw Data'!G554</f>
        <v>Floyd County Police Dept.</v>
      </c>
      <c r="H554" s="3">
        <f>'Raw Data'!H554</f>
        <v>42947</v>
      </c>
      <c r="L554">
        <f t="shared" si="112"/>
        <v>0</v>
      </c>
      <c r="M554" s="5">
        <f t="shared" si="113"/>
        <v>42947</v>
      </c>
      <c r="N554" s="5">
        <f t="shared" si="121"/>
        <v>2017</v>
      </c>
      <c r="O554" s="5" t="str" cm="1">
        <f t="array" ref="O554">_xlfn.IFS(N554&lt;=2016,"before treatment",N554=2017,"unknown",N554&gt;2017,"after treatment")</f>
        <v>unknown</v>
      </c>
      <c r="P554" s="5">
        <f t="shared" si="114"/>
        <v>0</v>
      </c>
      <c r="Q554" s="5">
        <f t="shared" si="115"/>
        <v>0</v>
      </c>
      <c r="R554" t="str">
        <f>'Raw Data'!I554</f>
        <v>Floyd</v>
      </c>
      <c r="S554" t="str">
        <f>'Raw Data'!J554</f>
        <v>Fosters Mill Rd</v>
      </c>
      <c r="T554" t="str">
        <f>'Raw Data'!K554</f>
        <v>Fosters Mill Rd Sw</v>
      </c>
      <c r="U554" t="str">
        <f>'Raw Data'!L554</f>
        <v>(B) Suspected Minor/Visible Injury</v>
      </c>
      <c r="V554">
        <f>'Raw Data'!M554</f>
        <v>0</v>
      </c>
      <c r="W554">
        <f>'Raw Data'!N554</f>
        <v>0</v>
      </c>
      <c r="X554">
        <f>'Raw Data'!O554</f>
        <v>2</v>
      </c>
      <c r="Y554" t="str">
        <f>'Raw Data'!P554</f>
        <v>Not a Collision with Motor Vehicle</v>
      </c>
      <c r="Z554" t="str">
        <f>'Raw Data'!Q554</f>
        <v>Off Roadway</v>
      </c>
      <c r="AA554" t="str">
        <f>'Raw Data'!R554</f>
        <v>Ditch</v>
      </c>
      <c r="AB554" t="str">
        <f>'Raw Data'!S554</f>
        <v>Ditch</v>
      </c>
      <c r="AC554" t="str">
        <f>'Raw Data'!T554</f>
        <v>(None)</v>
      </c>
      <c r="AD554">
        <f>'Raw Data'!U554</f>
        <v>1</v>
      </c>
      <c r="AE554" s="5" t="str">
        <f t="shared" si="122"/>
        <v>Yes</v>
      </c>
      <c r="AF554" t="str">
        <f>'Raw Data'!V554</f>
        <v>Negotiating a Curve</v>
      </c>
      <c r="AG554" s="5">
        <f t="shared" si="116"/>
        <v>0</v>
      </c>
      <c r="AH554" t="str">
        <f>'Raw Data'!W554</f>
        <v>South</v>
      </c>
      <c r="AI554" t="str">
        <f>'Raw Data'!X554</f>
        <v>Daylight</v>
      </c>
      <c r="AJ554" t="str">
        <f>'Raw Data'!Y554</f>
        <v>Dry</v>
      </c>
      <c r="AK554">
        <f>'Raw Data'!Z554</f>
        <v>59</v>
      </c>
      <c r="AL554" t="str">
        <f>'Raw Data'!AA554</f>
        <v>["Lap and Shoulder Belt Used","Lap and Shoulder Belt Used"]</v>
      </c>
      <c r="AM554" s="5">
        <f t="shared" si="117"/>
        <v>0</v>
      </c>
      <c r="AN554" t="str">
        <f>'Raw Data'!AB554</f>
        <v>Passenger Car</v>
      </c>
      <c r="AO554" t="str">
        <f>'Raw Data'!AC554</f>
        <v>1151010000I</v>
      </c>
      <c r="AP554">
        <f>'Raw Data'!AD554</f>
        <v>4.1399999999999997</v>
      </c>
      <c r="AQ554">
        <f>'Raw Data'!AE554</f>
        <v>34.124442999999999</v>
      </c>
      <c r="AR554">
        <f>'Raw Data'!AF554</f>
        <v>-85.357843000000003</v>
      </c>
      <c r="AS554">
        <f>'Raw Data'!AG554</f>
        <v>114</v>
      </c>
      <c r="AT554">
        <f>'Raw Data'!AH554</f>
        <v>165</v>
      </c>
      <c r="AU554">
        <f>'Raw Data'!AI554</f>
        <v>1189</v>
      </c>
      <c r="AV554" t="str">
        <f>'Raw Data'!AJ554</f>
        <v>D6_0100_00_I</v>
      </c>
      <c r="AW554">
        <f>'Raw Data'!AK554</f>
        <v>47</v>
      </c>
      <c r="AX554">
        <f>'Raw Data'!AL554</f>
        <v>49</v>
      </c>
      <c r="AY554" t="str">
        <f>'Raw Data'!AM554</f>
        <v>simple</v>
      </c>
      <c r="AZ554">
        <f>'Raw Data'!AN554</f>
        <v>963</v>
      </c>
      <c r="BA554">
        <f>'Raw Data'!AO554</f>
        <v>107.1</v>
      </c>
      <c r="BB554">
        <f>'Raw Data'!AP554</f>
        <v>1801.1</v>
      </c>
      <c r="BC554">
        <f>'Raw Data'!AQ554</f>
        <v>-85.356718000000001</v>
      </c>
      <c r="BD554">
        <f>'Raw Data'!AR554</f>
        <v>34.124116999999998</v>
      </c>
      <c r="BE554">
        <f>'Raw Data'!AS554</f>
        <v>-85.359235999999996</v>
      </c>
      <c r="BF554">
        <f>'Raw Data'!AT554</f>
        <v>34.127862999999998</v>
      </c>
      <c r="BG554" t="str">
        <f>'Raw Data'!AU554</f>
        <v>1151010000I</v>
      </c>
      <c r="BH554">
        <f>'Raw Data'!AV554</f>
        <v>1</v>
      </c>
      <c r="BI554">
        <f>'Raw Data'!AW554</f>
        <v>115</v>
      </c>
      <c r="BJ554">
        <f>'Raw Data'!AX554</f>
        <v>100</v>
      </c>
      <c r="BK554">
        <f>'Raw Data'!AY554</f>
        <v>0</v>
      </c>
      <c r="BL554">
        <f>'Raw Data'!AZ554</f>
        <v>55</v>
      </c>
      <c r="BM554">
        <f>'Raw Data'!BA554</f>
        <v>10.34</v>
      </c>
      <c r="BN554">
        <f>'Raw Data'!BB554</f>
        <v>9.42</v>
      </c>
      <c r="BO554">
        <f>'Raw Data'!BC554</f>
        <v>701.1</v>
      </c>
      <c r="BP554">
        <f>'Raw Data'!BD554</f>
        <v>720.1</v>
      </c>
      <c r="BQ554">
        <f>'Raw Data'!BE554</f>
        <v>748.7</v>
      </c>
      <c r="BR554">
        <f>'Raw Data'!BF554</f>
        <v>55</v>
      </c>
      <c r="BS554">
        <f>'Raw Data'!BG554</f>
        <v>57</v>
      </c>
      <c r="BT554">
        <f>'Raw Data'!BH554</f>
        <v>0</v>
      </c>
      <c r="BU554">
        <f>'Raw Data'!BI554</f>
        <v>44145</v>
      </c>
      <c r="BV554" t="str">
        <f>'Raw Data'!BJ554</f>
        <v>NONE</v>
      </c>
      <c r="BW554">
        <f>'Raw Data'!BK554</f>
        <v>5.3220000000000003E-3</v>
      </c>
      <c r="BX554">
        <f>'Raw Data'!BL554</f>
        <v>21345</v>
      </c>
      <c r="BY554">
        <f>'Raw Data'!BM554</f>
        <v>20864</v>
      </c>
      <c r="BZ554" t="str">
        <f>'Raw Data'!BN554</f>
        <v>1151010000I</v>
      </c>
      <c r="CA554" t="str">
        <f>'Raw Data'!BO554</f>
        <v>FLOYD</v>
      </c>
      <c r="CB554">
        <f>'Raw Data'!BP554</f>
        <v>1</v>
      </c>
      <c r="CC554">
        <f>'Raw Data'!BQ554</f>
        <v>10000</v>
      </c>
      <c r="CD554">
        <f>'Raw Data'!BR554</f>
        <v>6</v>
      </c>
      <c r="CE554">
        <f>'Raw Data'!BS554</f>
        <v>1</v>
      </c>
      <c r="CF554">
        <f>'Raw Data'!BT554</f>
        <v>2</v>
      </c>
      <c r="CG554">
        <f>'Raw Data'!BU554</f>
        <v>1</v>
      </c>
      <c r="CH554">
        <f>'Raw Data'!BV554</f>
        <v>1</v>
      </c>
      <c r="CI554">
        <f>'Raw Data'!BW554</f>
        <v>2</v>
      </c>
      <c r="CJ554">
        <f>'Raw Data'!BX554</f>
        <v>0</v>
      </c>
      <c r="CK554">
        <f>'Raw Data'!BY554</f>
        <v>5</v>
      </c>
      <c r="CL554" t="str">
        <f>'Raw Data'!BZ554</f>
        <v>N</v>
      </c>
      <c r="CM554">
        <f t="shared" si="123"/>
        <v>0</v>
      </c>
      <c r="CN554">
        <f>'Raw Data'!CA554</f>
        <v>115</v>
      </c>
      <c r="CO554">
        <f>'Raw Data'!CB554</f>
        <v>100</v>
      </c>
      <c r="CP554">
        <f>'Raw Data'!CC554</f>
        <v>0</v>
      </c>
      <c r="CQ554" t="str">
        <f>'Raw Data'!CD554</f>
        <v>Not Urban</v>
      </c>
      <c r="CR554" t="str">
        <f>'Raw Data'!CE554</f>
        <v>Not Urban</v>
      </c>
      <c r="CS554">
        <f>'Raw Data'!CF554</f>
        <v>0</v>
      </c>
      <c r="CT554">
        <f>'Raw Data'!CG554</f>
        <v>55</v>
      </c>
      <c r="CU554">
        <f>'Raw Data'!CH554</f>
        <v>2540</v>
      </c>
      <c r="CV554" t="str">
        <f>'Raw Data'!CI554</f>
        <v xml:space="preserve"> </v>
      </c>
      <c r="CW554">
        <f>'Raw Data'!CJ554</f>
        <v>0</v>
      </c>
      <c r="CX554">
        <f>'Raw Data'!CK554</f>
        <v>1.372142</v>
      </c>
      <c r="CY554">
        <f>'Raw Data'!CL554</f>
        <v>14</v>
      </c>
      <c r="CZ554" t="str">
        <f>'Raw Data'!CM554</f>
        <v>State Mainline</v>
      </c>
      <c r="DA554">
        <f>'Raw Data'!CN554</f>
        <v>2540</v>
      </c>
      <c r="DB554">
        <f>'Raw Data'!CO554</f>
        <v>228614</v>
      </c>
      <c r="DC554">
        <f>'Raw Data'!CP554</f>
        <v>2.76</v>
      </c>
      <c r="DD554">
        <f>'Raw Data'!CQ554</f>
        <v>4.13</v>
      </c>
      <c r="DE554">
        <f>'Raw Data'!CR554</f>
        <v>228614</v>
      </c>
      <c r="DF554">
        <f>'Raw Data'!CS554</f>
        <v>0</v>
      </c>
      <c r="DG554">
        <f>'Raw Data'!CT554</f>
        <v>7244.911169</v>
      </c>
      <c r="DH554">
        <f>'Raw Data'!CU554</f>
        <v>100</v>
      </c>
      <c r="DI554">
        <f>'Raw Data'!CV554</f>
        <v>20873</v>
      </c>
      <c r="DJ554">
        <f>'Raw Data'!CW554</f>
        <v>4.3832000000000003E-2</v>
      </c>
      <c r="DK554">
        <f>'Raw Data'!CX554</f>
        <v>0</v>
      </c>
      <c r="DL554">
        <f>'Raw Data'!CY554</f>
        <v>5.3220000000000003E-3</v>
      </c>
      <c r="DM554">
        <f>'Raw Data'!CZ554</f>
        <v>216</v>
      </c>
      <c r="DN554" t="str">
        <f>'Raw Data'!DA554</f>
        <v>115-0125</v>
      </c>
      <c r="DO554" t="str">
        <f>'Raw Data'!DB554</f>
        <v>5R : Rural Major Collector</v>
      </c>
      <c r="DP554" t="str">
        <f>'Raw Data'!DC554</f>
        <v>34.118751, -85.350702</v>
      </c>
      <c r="DQ554">
        <f>'Raw Data'!DD554</f>
        <v>-85.350701999999998</v>
      </c>
      <c r="DR554">
        <f>'Raw Data'!DE554</f>
        <v>34.118751000000003</v>
      </c>
      <c r="DS554">
        <f>'Raw Data'!DF554</f>
        <v>34.118751000000003</v>
      </c>
      <c r="DT554">
        <f>'Raw Data'!DG554</f>
        <v>-85.350701999999998</v>
      </c>
      <c r="DU554">
        <f>'Raw Data'!DH554</f>
        <v>8.0619999999999997E-3</v>
      </c>
      <c r="DV554">
        <f>'Raw Data'!DI554</f>
        <v>5.3220000000000003E-3</v>
      </c>
      <c r="DW554">
        <f>'Raw Data'!DJ554</f>
        <v>114</v>
      </c>
      <c r="DX554" s="11">
        <f t="shared" si="124"/>
        <v>3096.6666666666665</v>
      </c>
      <c r="DY554" s="5">
        <f t="shared" si="125"/>
        <v>3460</v>
      </c>
      <c r="DZ554" s="5">
        <f t="shared" si="118"/>
        <v>-363.33333333333348</v>
      </c>
      <c r="EA554" s="5">
        <f t="shared" si="119"/>
        <v>-0.10500963391136806</v>
      </c>
      <c r="EB554" s="5">
        <f t="shared" si="120"/>
        <v>3278.333333333333</v>
      </c>
      <c r="EC554">
        <f>'Raw Data'!DK554</f>
        <v>2590</v>
      </c>
      <c r="ED554">
        <f>'Raw Data'!DL554</f>
        <v>0</v>
      </c>
      <c r="EE554">
        <f>'Raw Data'!DM554</f>
        <v>2790</v>
      </c>
      <c r="EF554">
        <f>'Raw Data'!DN554</f>
        <v>0</v>
      </c>
      <c r="EG554">
        <f>'Raw Data'!DO554</f>
        <v>3910</v>
      </c>
      <c r="EH554">
        <f>'Raw Data'!DP554</f>
        <v>0</v>
      </c>
      <c r="EI554">
        <f>'Raw Data'!DQ554</f>
        <v>3850</v>
      </c>
      <c r="EJ554">
        <f>'Raw Data'!DR554</f>
        <v>0</v>
      </c>
      <c r="EK554">
        <f>'Raw Data'!DS554</f>
        <v>3770</v>
      </c>
      <c r="EL554">
        <f>'Raw Data'!DT554</f>
        <v>20.2</v>
      </c>
      <c r="EM554">
        <f>'Raw Data'!DU554</f>
        <v>3680</v>
      </c>
      <c r="EN554">
        <f>'Raw Data'!DV554</f>
        <v>20.2</v>
      </c>
      <c r="EO554">
        <f>'Raw Data'!DW554</f>
        <v>3540</v>
      </c>
      <c r="EP554">
        <f>'Raw Data'!DX554</f>
        <v>21</v>
      </c>
      <c r="EQ554">
        <f>'Raw Data'!DY554</f>
        <v>2850</v>
      </c>
      <c r="ER554">
        <f>'Raw Data'!DZ554</f>
        <v>21</v>
      </c>
      <c r="ES554">
        <f>'Raw Data'!EA554</f>
        <v>2870</v>
      </c>
      <c r="ET554">
        <f>'Raw Data'!EB554</f>
        <v>21</v>
      </c>
      <c r="EU554">
        <f>'Raw Data'!EC554</f>
        <v>3340</v>
      </c>
      <c r="EV554">
        <f>'Raw Data'!ED554</f>
        <v>23.7</v>
      </c>
      <c r="EW554">
        <f>'Raw Data'!EE554</f>
        <v>0</v>
      </c>
    </row>
    <row r="555" spans="1:153" x14ac:dyDescent="0.3">
      <c r="A555">
        <f>'Raw Data'!A555</f>
        <v>553</v>
      </c>
      <c r="B555" t="str">
        <f>'Raw Data'!B555</f>
        <v>Point</v>
      </c>
      <c r="C555">
        <f>'Raw Data'!C555</f>
        <v>517</v>
      </c>
      <c r="D555">
        <f>'Raw Data'!D555</f>
        <v>320</v>
      </c>
      <c r="E555" t="str">
        <f>'Raw Data'!E555</f>
        <v>Point</v>
      </c>
      <c r="F555">
        <f>'Raw Data'!F555</f>
        <v>5272648</v>
      </c>
      <c r="G555" t="str">
        <f>'Raw Data'!G555</f>
        <v>Cave Spring Police Dept.</v>
      </c>
      <c r="H555" s="3">
        <f>'Raw Data'!H555</f>
        <v>41981</v>
      </c>
      <c r="L555">
        <f t="shared" si="112"/>
        <v>0</v>
      </c>
      <c r="M555" s="5">
        <f t="shared" si="113"/>
        <v>41981</v>
      </c>
      <c r="N555" s="5">
        <f t="shared" si="121"/>
        <v>2014</v>
      </c>
      <c r="O555" s="5" t="str" cm="1">
        <f t="array" ref="O555">_xlfn.IFS(N555&lt;=2016,"before treatment",N555=2017,"unknown",N555&gt;2017,"after treatment")</f>
        <v>before treatment</v>
      </c>
      <c r="P555" s="5">
        <f t="shared" si="114"/>
        <v>1</v>
      </c>
      <c r="Q555" s="5">
        <f t="shared" si="115"/>
        <v>0</v>
      </c>
      <c r="R555" t="str">
        <f>'Raw Data'!I555</f>
        <v>Floyd</v>
      </c>
      <c r="S555" t="str">
        <f>'Raw Data'!J555</f>
        <v>["Fosters Mill Rd","Fosters Mill Rd","Melson Rd SW"]</v>
      </c>
      <c r="T555" t="str">
        <f>'Raw Data'!K555</f>
        <v>Melson Rd</v>
      </c>
      <c r="U555" t="str">
        <f>'Raw Data'!L555</f>
        <v>(O) No Injury</v>
      </c>
      <c r="V555">
        <f>'Raw Data'!M555</f>
        <v>0</v>
      </c>
      <c r="W555">
        <f>'Raw Data'!N555</f>
        <v>0</v>
      </c>
      <c r="X555">
        <f>'Raw Data'!O555</f>
        <v>0</v>
      </c>
      <c r="Y555" t="str">
        <f>'Raw Data'!P555</f>
        <v>Not a Collision with Motor Vehicle</v>
      </c>
      <c r="Z555" t="str">
        <f>'Raw Data'!Q555</f>
        <v>On Roadway - Roadway Intersection</v>
      </c>
      <c r="AA555" t="str">
        <f>'Raw Data'!R555</f>
        <v>(None)</v>
      </c>
      <c r="AB555" t="str">
        <f>'Raw Data'!S555</f>
        <v xml:space="preserve"> </v>
      </c>
      <c r="AC555" t="str">
        <f>'Raw Data'!T555</f>
        <v>No Contributing Factors</v>
      </c>
      <c r="AD555">
        <f>'Raw Data'!U555</f>
        <v>1</v>
      </c>
      <c r="AE555" s="5" t="str">
        <f t="shared" si="122"/>
        <v>Yes</v>
      </c>
      <c r="AF555" t="str">
        <f>'Raw Data'!V555</f>
        <v>Negotiating a Curve</v>
      </c>
      <c r="AG555" s="5">
        <f t="shared" si="116"/>
        <v>0</v>
      </c>
      <c r="AH555" t="str">
        <f>'Raw Data'!W555</f>
        <v>South</v>
      </c>
      <c r="AI555" t="str">
        <f>'Raw Data'!X555</f>
        <v>Dark-Lighted</v>
      </c>
      <c r="AJ555" t="str">
        <f>'Raw Data'!Y555</f>
        <v>Dry</v>
      </c>
      <c r="AK555">
        <f>'Raw Data'!Z555</f>
        <v>62</v>
      </c>
      <c r="AL555" t="str">
        <f>'Raw Data'!AA555</f>
        <v xml:space="preserve"> </v>
      </c>
      <c r="AM555" s="5">
        <f t="shared" si="117"/>
        <v>0</v>
      </c>
      <c r="AN555" t="str">
        <f>'Raw Data'!AB555</f>
        <v>Sports Utility Vehicle (SUV)</v>
      </c>
      <c r="AO555" t="str">
        <f>'Raw Data'!AC555</f>
        <v>1151010000I</v>
      </c>
      <c r="AP555">
        <f>'Raw Data'!AD555</f>
        <v>4.13</v>
      </c>
      <c r="AQ555">
        <f>'Raw Data'!AE555</f>
        <v>34.124381999999997</v>
      </c>
      <c r="AR555">
        <f>'Raw Data'!AF555</f>
        <v>-85.357701000000006</v>
      </c>
      <c r="AS555">
        <f>'Raw Data'!AG555</f>
        <v>114</v>
      </c>
      <c r="AT555">
        <f>'Raw Data'!AH555</f>
        <v>165</v>
      </c>
      <c r="AU555">
        <f>'Raw Data'!AI555</f>
        <v>1189</v>
      </c>
      <c r="AV555" t="str">
        <f>'Raw Data'!AJ555</f>
        <v>D6_0100_00_I</v>
      </c>
      <c r="AW555">
        <f>'Raw Data'!AK555</f>
        <v>47</v>
      </c>
      <c r="AX555">
        <f>'Raw Data'!AL555</f>
        <v>49</v>
      </c>
      <c r="AY555" t="str">
        <f>'Raw Data'!AM555</f>
        <v>simple</v>
      </c>
      <c r="AZ555">
        <f>'Raw Data'!AN555</f>
        <v>963</v>
      </c>
      <c r="BA555">
        <f>'Raw Data'!AO555</f>
        <v>107.1</v>
      </c>
      <c r="BB555">
        <f>'Raw Data'!AP555</f>
        <v>1801.1</v>
      </c>
      <c r="BC555">
        <f>'Raw Data'!AQ555</f>
        <v>-85.356718000000001</v>
      </c>
      <c r="BD555">
        <f>'Raw Data'!AR555</f>
        <v>34.124116999999998</v>
      </c>
      <c r="BE555">
        <f>'Raw Data'!AS555</f>
        <v>-85.359235999999996</v>
      </c>
      <c r="BF555">
        <f>'Raw Data'!AT555</f>
        <v>34.127862999999998</v>
      </c>
      <c r="BG555" t="str">
        <f>'Raw Data'!AU555</f>
        <v>1151010000I</v>
      </c>
      <c r="BH555">
        <f>'Raw Data'!AV555</f>
        <v>1</v>
      </c>
      <c r="BI555">
        <f>'Raw Data'!AW555</f>
        <v>115</v>
      </c>
      <c r="BJ555">
        <f>'Raw Data'!AX555</f>
        <v>100</v>
      </c>
      <c r="BK555">
        <f>'Raw Data'!AY555</f>
        <v>0</v>
      </c>
      <c r="BL555">
        <f>'Raw Data'!AZ555</f>
        <v>55</v>
      </c>
      <c r="BM555">
        <f>'Raw Data'!BA555</f>
        <v>10.34</v>
      </c>
      <c r="BN555">
        <f>'Raw Data'!BB555</f>
        <v>9.42</v>
      </c>
      <c r="BO555">
        <f>'Raw Data'!BC555</f>
        <v>701.1</v>
      </c>
      <c r="BP555">
        <f>'Raw Data'!BD555</f>
        <v>720.1</v>
      </c>
      <c r="BQ555">
        <f>'Raw Data'!BE555</f>
        <v>748.7</v>
      </c>
      <c r="BR555">
        <f>'Raw Data'!BF555</f>
        <v>55</v>
      </c>
      <c r="BS555">
        <f>'Raw Data'!BG555</f>
        <v>57</v>
      </c>
      <c r="BT555">
        <f>'Raw Data'!BH555</f>
        <v>0</v>
      </c>
      <c r="BU555">
        <f>'Raw Data'!BI555</f>
        <v>44145</v>
      </c>
      <c r="BV555" t="str">
        <f>'Raw Data'!BJ555</f>
        <v>NONE</v>
      </c>
      <c r="BW555">
        <f>'Raw Data'!BK555</f>
        <v>5.3220000000000003E-3</v>
      </c>
      <c r="BX555">
        <f>'Raw Data'!BL555</f>
        <v>21345</v>
      </c>
      <c r="BY555">
        <f>'Raw Data'!BM555</f>
        <v>20864</v>
      </c>
      <c r="BZ555" t="str">
        <f>'Raw Data'!BN555</f>
        <v>1151010000I</v>
      </c>
      <c r="CA555" t="str">
        <f>'Raw Data'!BO555</f>
        <v>FLOYD</v>
      </c>
      <c r="CB555">
        <f>'Raw Data'!BP555</f>
        <v>1</v>
      </c>
      <c r="CC555">
        <f>'Raw Data'!BQ555</f>
        <v>10000</v>
      </c>
      <c r="CD555">
        <f>'Raw Data'!BR555</f>
        <v>6</v>
      </c>
      <c r="CE555">
        <f>'Raw Data'!BS555</f>
        <v>1</v>
      </c>
      <c r="CF555">
        <f>'Raw Data'!BT555</f>
        <v>2</v>
      </c>
      <c r="CG555">
        <f>'Raw Data'!BU555</f>
        <v>1</v>
      </c>
      <c r="CH555">
        <f>'Raw Data'!BV555</f>
        <v>1</v>
      </c>
      <c r="CI555">
        <f>'Raw Data'!BW555</f>
        <v>2</v>
      </c>
      <c r="CJ555">
        <f>'Raw Data'!BX555</f>
        <v>0</v>
      </c>
      <c r="CK555">
        <f>'Raw Data'!BY555</f>
        <v>5</v>
      </c>
      <c r="CL555" t="str">
        <f>'Raw Data'!BZ555</f>
        <v>N</v>
      </c>
      <c r="CM555">
        <f t="shared" si="123"/>
        <v>0</v>
      </c>
      <c r="CN555">
        <f>'Raw Data'!CA555</f>
        <v>115</v>
      </c>
      <c r="CO555">
        <f>'Raw Data'!CB555</f>
        <v>100</v>
      </c>
      <c r="CP555">
        <f>'Raw Data'!CC555</f>
        <v>0</v>
      </c>
      <c r="CQ555" t="str">
        <f>'Raw Data'!CD555</f>
        <v>Not Urban</v>
      </c>
      <c r="CR555" t="str">
        <f>'Raw Data'!CE555</f>
        <v>Not Urban</v>
      </c>
      <c r="CS555">
        <f>'Raw Data'!CF555</f>
        <v>0</v>
      </c>
      <c r="CT555">
        <f>'Raw Data'!CG555</f>
        <v>55</v>
      </c>
      <c r="CU555">
        <f>'Raw Data'!CH555</f>
        <v>2540</v>
      </c>
      <c r="CV555" t="str">
        <f>'Raw Data'!CI555</f>
        <v xml:space="preserve"> </v>
      </c>
      <c r="CW555">
        <f>'Raw Data'!CJ555</f>
        <v>0</v>
      </c>
      <c r="CX555">
        <f>'Raw Data'!CK555</f>
        <v>1.372142</v>
      </c>
      <c r="CY555">
        <f>'Raw Data'!CL555</f>
        <v>14</v>
      </c>
      <c r="CZ555" t="str">
        <f>'Raw Data'!CM555</f>
        <v>State Mainline</v>
      </c>
      <c r="DA555">
        <f>'Raw Data'!CN555</f>
        <v>2540</v>
      </c>
      <c r="DB555">
        <f>'Raw Data'!CO555</f>
        <v>228614</v>
      </c>
      <c r="DC555">
        <f>'Raw Data'!CP555</f>
        <v>2.76</v>
      </c>
      <c r="DD555">
        <f>'Raw Data'!CQ555</f>
        <v>4.13</v>
      </c>
      <c r="DE555">
        <f>'Raw Data'!CR555</f>
        <v>228614</v>
      </c>
      <c r="DF555">
        <f>'Raw Data'!CS555</f>
        <v>0</v>
      </c>
      <c r="DG555">
        <f>'Raw Data'!CT555</f>
        <v>7244.911169</v>
      </c>
      <c r="DH555">
        <f>'Raw Data'!CU555</f>
        <v>100</v>
      </c>
      <c r="DI555">
        <f>'Raw Data'!CV555</f>
        <v>20873</v>
      </c>
      <c r="DJ555">
        <f>'Raw Data'!CW555</f>
        <v>4.3832000000000003E-2</v>
      </c>
      <c r="DK555">
        <f>'Raw Data'!CX555</f>
        <v>0</v>
      </c>
      <c r="DL555">
        <f>'Raw Data'!CY555</f>
        <v>5.3220000000000003E-3</v>
      </c>
      <c r="DM555">
        <f>'Raw Data'!CZ555</f>
        <v>216</v>
      </c>
      <c r="DN555" t="str">
        <f>'Raw Data'!DA555</f>
        <v>115-0125</v>
      </c>
      <c r="DO555" t="str">
        <f>'Raw Data'!DB555</f>
        <v>5R : Rural Major Collector</v>
      </c>
      <c r="DP555" t="str">
        <f>'Raw Data'!DC555</f>
        <v>34.118751, -85.350702</v>
      </c>
      <c r="DQ555">
        <f>'Raw Data'!DD555</f>
        <v>-85.350701999999998</v>
      </c>
      <c r="DR555">
        <f>'Raw Data'!DE555</f>
        <v>34.118751000000003</v>
      </c>
      <c r="DS555">
        <f>'Raw Data'!DF555</f>
        <v>34.118751000000003</v>
      </c>
      <c r="DT555">
        <f>'Raw Data'!DG555</f>
        <v>-85.350701999999998</v>
      </c>
      <c r="DU555">
        <f>'Raw Data'!DH555</f>
        <v>8.0619999999999997E-3</v>
      </c>
      <c r="DV555">
        <f>'Raw Data'!DI555</f>
        <v>5.3220000000000003E-3</v>
      </c>
      <c r="DW555">
        <f>'Raw Data'!DJ555</f>
        <v>114</v>
      </c>
      <c r="DX555" s="11">
        <f t="shared" si="124"/>
        <v>3096.6666666666665</v>
      </c>
      <c r="DY555" s="5">
        <f t="shared" si="125"/>
        <v>3460</v>
      </c>
      <c r="DZ555" s="5">
        <f t="shared" si="118"/>
        <v>-363.33333333333348</v>
      </c>
      <c r="EA555" s="5">
        <f t="shared" si="119"/>
        <v>-0.10500963391136806</v>
      </c>
      <c r="EB555" s="5">
        <f t="shared" si="120"/>
        <v>3278.333333333333</v>
      </c>
      <c r="EC555">
        <f>'Raw Data'!DK555</f>
        <v>2590</v>
      </c>
      <c r="ED555">
        <f>'Raw Data'!DL555</f>
        <v>0</v>
      </c>
      <c r="EE555">
        <f>'Raw Data'!DM555</f>
        <v>2790</v>
      </c>
      <c r="EF555">
        <f>'Raw Data'!DN555</f>
        <v>0</v>
      </c>
      <c r="EG555">
        <f>'Raw Data'!DO555</f>
        <v>3910</v>
      </c>
      <c r="EH555">
        <f>'Raw Data'!DP555</f>
        <v>0</v>
      </c>
      <c r="EI555">
        <f>'Raw Data'!DQ555</f>
        <v>3850</v>
      </c>
      <c r="EJ555">
        <f>'Raw Data'!DR555</f>
        <v>0</v>
      </c>
      <c r="EK555">
        <f>'Raw Data'!DS555</f>
        <v>3770</v>
      </c>
      <c r="EL555">
        <f>'Raw Data'!DT555</f>
        <v>20.2</v>
      </c>
      <c r="EM555">
        <f>'Raw Data'!DU555</f>
        <v>3680</v>
      </c>
      <c r="EN555">
        <f>'Raw Data'!DV555</f>
        <v>20.2</v>
      </c>
      <c r="EO555">
        <f>'Raw Data'!DW555</f>
        <v>3540</v>
      </c>
      <c r="EP555">
        <f>'Raw Data'!DX555</f>
        <v>21</v>
      </c>
      <c r="EQ555">
        <f>'Raw Data'!DY555</f>
        <v>2850</v>
      </c>
      <c r="ER555">
        <f>'Raw Data'!DZ555</f>
        <v>21</v>
      </c>
      <c r="ES555">
        <f>'Raw Data'!EA555</f>
        <v>2870</v>
      </c>
      <c r="ET555">
        <f>'Raw Data'!EB555</f>
        <v>21</v>
      </c>
      <c r="EU555">
        <f>'Raw Data'!EC555</f>
        <v>3340</v>
      </c>
      <c r="EV555">
        <f>'Raw Data'!ED555</f>
        <v>23.7</v>
      </c>
      <c r="EW555">
        <f>'Raw Data'!EE555</f>
        <v>0</v>
      </c>
    </row>
    <row r="556" spans="1:153" x14ac:dyDescent="0.3">
      <c r="A556">
        <f>'Raw Data'!A556</f>
        <v>554</v>
      </c>
      <c r="B556" t="str">
        <f>'Raw Data'!B556</f>
        <v>Point</v>
      </c>
      <c r="C556">
        <f>'Raw Data'!C556</f>
        <v>744</v>
      </c>
      <c r="D556">
        <f>'Raw Data'!D556</f>
        <v>33</v>
      </c>
      <c r="E556" t="str">
        <f>'Raw Data'!E556</f>
        <v>Point</v>
      </c>
      <c r="F556">
        <f>'Raw Data'!F556</f>
        <v>7600189</v>
      </c>
      <c r="G556" t="str">
        <f>'Raw Data'!G556</f>
        <v>Floyd County Police Dept.</v>
      </c>
      <c r="H556" s="3">
        <f>'Raw Data'!H556</f>
        <v>43911</v>
      </c>
      <c r="L556">
        <f t="shared" si="112"/>
        <v>0</v>
      </c>
      <c r="M556" s="5">
        <f t="shared" si="113"/>
        <v>43911</v>
      </c>
      <c r="N556" s="5">
        <f t="shared" si="121"/>
        <v>2020</v>
      </c>
      <c r="O556" s="5" t="str" cm="1">
        <f t="array" ref="O556">_xlfn.IFS(N556&lt;=2016,"before treatment",N556=2017,"unknown",N556&gt;2017,"after treatment")</f>
        <v>after treatment</v>
      </c>
      <c r="P556" s="5">
        <f t="shared" si="114"/>
        <v>0</v>
      </c>
      <c r="Q556" s="5">
        <f t="shared" si="115"/>
        <v>1</v>
      </c>
      <c r="R556" t="str">
        <f>'Raw Data'!I556</f>
        <v>Floyd</v>
      </c>
      <c r="S556" t="str">
        <f>'Raw Data'!J556</f>
        <v>Fosters Mill Rd</v>
      </c>
      <c r="T556" t="str">
        <f>'Raw Data'!K556</f>
        <v>Melson Rd</v>
      </c>
      <c r="U556" t="str">
        <f>'Raw Data'!L556</f>
        <v>(O) No Injury</v>
      </c>
      <c r="V556">
        <f>'Raw Data'!M556</f>
        <v>0</v>
      </c>
      <c r="W556">
        <f>'Raw Data'!N556</f>
        <v>0</v>
      </c>
      <c r="X556">
        <f>'Raw Data'!O556</f>
        <v>0</v>
      </c>
      <c r="Y556" t="str">
        <f>'Raw Data'!P556</f>
        <v>Not a Collision with Motor Vehicle</v>
      </c>
      <c r="Z556" t="str">
        <f>'Raw Data'!Q556</f>
        <v>Off Roadway</v>
      </c>
      <c r="AA556" t="str">
        <f>'Raw Data'!R556</f>
        <v>Other-Fixed Object</v>
      </c>
      <c r="AB556" t="str">
        <f>'Raw Data'!S556</f>
        <v>Other - Fixed Object</v>
      </c>
      <c r="AC556" t="str">
        <f>'Raw Data'!T556</f>
        <v>(None)</v>
      </c>
      <c r="AD556">
        <f>'Raw Data'!U556</f>
        <v>1</v>
      </c>
      <c r="AE556" s="5" t="str">
        <f t="shared" si="122"/>
        <v>Yes</v>
      </c>
      <c r="AF556" t="str">
        <f>'Raw Data'!V556</f>
        <v>Negotiating a Curve</v>
      </c>
      <c r="AG556" s="5">
        <f t="shared" si="116"/>
        <v>0</v>
      </c>
      <c r="AH556" t="str">
        <f>'Raw Data'!W556</f>
        <v>South</v>
      </c>
      <c r="AI556" t="str">
        <f>'Raw Data'!X556</f>
        <v>Daylight</v>
      </c>
      <c r="AJ556" t="str">
        <f>'Raw Data'!Y556</f>
        <v>Dry</v>
      </c>
      <c r="AK556">
        <f>'Raw Data'!Z556</f>
        <v>53</v>
      </c>
      <c r="AL556" t="str">
        <f>'Raw Data'!AA556</f>
        <v>Lap and Shoulder Belt Used</v>
      </c>
      <c r="AM556" s="5">
        <f t="shared" si="117"/>
        <v>0</v>
      </c>
      <c r="AN556" t="str">
        <f>'Raw Data'!AB556</f>
        <v>Pickup Truck</v>
      </c>
      <c r="AO556" t="str">
        <f>'Raw Data'!AC556</f>
        <v>1151010000I</v>
      </c>
      <c r="AP556">
        <f>'Raw Data'!AD556</f>
        <v>4.2919999999999998</v>
      </c>
      <c r="AQ556">
        <f>'Raw Data'!AE556</f>
        <v>34.126196</v>
      </c>
      <c r="AR556">
        <f>'Raw Data'!AF556</f>
        <v>-85.359424000000004</v>
      </c>
      <c r="AS556">
        <f>'Raw Data'!AG556</f>
        <v>114</v>
      </c>
      <c r="AT556">
        <f>'Raw Data'!AH556</f>
        <v>165</v>
      </c>
      <c r="AU556">
        <f>'Raw Data'!AI556</f>
        <v>1189</v>
      </c>
      <c r="AV556" t="str">
        <f>'Raw Data'!AJ556</f>
        <v>D6_0100_00_I</v>
      </c>
      <c r="AW556">
        <f>'Raw Data'!AK556</f>
        <v>47</v>
      </c>
      <c r="AX556">
        <f>'Raw Data'!AL556</f>
        <v>49</v>
      </c>
      <c r="AY556" t="str">
        <f>'Raw Data'!AM556</f>
        <v>simple</v>
      </c>
      <c r="AZ556">
        <f>'Raw Data'!AN556</f>
        <v>963</v>
      </c>
      <c r="BA556">
        <f>'Raw Data'!AO556</f>
        <v>107.1</v>
      </c>
      <c r="BB556">
        <f>'Raw Data'!AP556</f>
        <v>1801.1</v>
      </c>
      <c r="BC556">
        <f>'Raw Data'!AQ556</f>
        <v>-85.356718000000001</v>
      </c>
      <c r="BD556">
        <f>'Raw Data'!AR556</f>
        <v>34.124116999999998</v>
      </c>
      <c r="BE556">
        <f>'Raw Data'!AS556</f>
        <v>-85.359235999999996</v>
      </c>
      <c r="BF556">
        <f>'Raw Data'!AT556</f>
        <v>34.127862999999998</v>
      </c>
      <c r="BG556" t="str">
        <f>'Raw Data'!AU556</f>
        <v>1151010000I</v>
      </c>
      <c r="BH556">
        <f>'Raw Data'!AV556</f>
        <v>1</v>
      </c>
      <c r="BI556">
        <f>'Raw Data'!AW556</f>
        <v>115</v>
      </c>
      <c r="BJ556">
        <f>'Raw Data'!AX556</f>
        <v>100</v>
      </c>
      <c r="BK556">
        <f>'Raw Data'!AY556</f>
        <v>0</v>
      </c>
      <c r="BL556">
        <f>'Raw Data'!AZ556</f>
        <v>55</v>
      </c>
      <c r="BM556">
        <f>'Raw Data'!BA556</f>
        <v>10.34</v>
      </c>
      <c r="BN556">
        <f>'Raw Data'!BB556</f>
        <v>9.42</v>
      </c>
      <c r="BO556">
        <f>'Raw Data'!BC556</f>
        <v>701.1</v>
      </c>
      <c r="BP556">
        <f>'Raw Data'!BD556</f>
        <v>720.1</v>
      </c>
      <c r="BQ556">
        <f>'Raw Data'!BE556</f>
        <v>748.7</v>
      </c>
      <c r="BR556">
        <f>'Raw Data'!BF556</f>
        <v>55</v>
      </c>
      <c r="BS556">
        <f>'Raw Data'!BG556</f>
        <v>57</v>
      </c>
      <c r="BT556">
        <f>'Raw Data'!BH556</f>
        <v>0</v>
      </c>
      <c r="BU556">
        <f>'Raw Data'!BI556</f>
        <v>44145</v>
      </c>
      <c r="BV556" t="str">
        <f>'Raw Data'!BJ556</f>
        <v>NONE</v>
      </c>
      <c r="BW556">
        <f>'Raw Data'!BK556</f>
        <v>5.3220000000000003E-3</v>
      </c>
      <c r="BX556">
        <f>'Raw Data'!BL556</f>
        <v>21345</v>
      </c>
      <c r="BY556">
        <f>'Raw Data'!BM556</f>
        <v>20864</v>
      </c>
      <c r="BZ556" t="str">
        <f>'Raw Data'!BN556</f>
        <v>1151010000I</v>
      </c>
      <c r="CA556" t="str">
        <f>'Raw Data'!BO556</f>
        <v>FLOYD</v>
      </c>
      <c r="CB556">
        <f>'Raw Data'!BP556</f>
        <v>1</v>
      </c>
      <c r="CC556">
        <f>'Raw Data'!BQ556</f>
        <v>10000</v>
      </c>
      <c r="CD556">
        <f>'Raw Data'!BR556</f>
        <v>6</v>
      </c>
      <c r="CE556">
        <f>'Raw Data'!BS556</f>
        <v>1</v>
      </c>
      <c r="CF556">
        <f>'Raw Data'!BT556</f>
        <v>2</v>
      </c>
      <c r="CG556">
        <f>'Raw Data'!BU556</f>
        <v>1</v>
      </c>
      <c r="CH556">
        <f>'Raw Data'!BV556</f>
        <v>1</v>
      </c>
      <c r="CI556">
        <f>'Raw Data'!BW556</f>
        <v>2</v>
      </c>
      <c r="CJ556">
        <f>'Raw Data'!BX556</f>
        <v>0</v>
      </c>
      <c r="CK556">
        <f>'Raw Data'!BY556</f>
        <v>5</v>
      </c>
      <c r="CL556" t="str">
        <f>'Raw Data'!BZ556</f>
        <v>N</v>
      </c>
      <c r="CM556">
        <f t="shared" si="123"/>
        <v>0</v>
      </c>
      <c r="CN556">
        <f>'Raw Data'!CA556</f>
        <v>115</v>
      </c>
      <c r="CO556">
        <f>'Raw Data'!CB556</f>
        <v>100</v>
      </c>
      <c r="CP556">
        <f>'Raw Data'!CC556</f>
        <v>0</v>
      </c>
      <c r="CQ556" t="str">
        <f>'Raw Data'!CD556</f>
        <v>Not Urban</v>
      </c>
      <c r="CR556" t="str">
        <f>'Raw Data'!CE556</f>
        <v>Not Urban</v>
      </c>
      <c r="CS556">
        <f>'Raw Data'!CF556</f>
        <v>0</v>
      </c>
      <c r="CT556">
        <f>'Raw Data'!CG556</f>
        <v>55</v>
      </c>
      <c r="CU556">
        <f>'Raw Data'!CH556</f>
        <v>2540</v>
      </c>
      <c r="CV556" t="str">
        <f>'Raw Data'!CI556</f>
        <v xml:space="preserve"> </v>
      </c>
      <c r="CW556">
        <f>'Raw Data'!CJ556</f>
        <v>0</v>
      </c>
      <c r="CX556">
        <f>'Raw Data'!CK556</f>
        <v>1.372142</v>
      </c>
      <c r="CY556">
        <f>'Raw Data'!CL556</f>
        <v>14</v>
      </c>
      <c r="CZ556" t="str">
        <f>'Raw Data'!CM556</f>
        <v>State Mainline</v>
      </c>
      <c r="DA556">
        <f>'Raw Data'!CN556</f>
        <v>2540</v>
      </c>
      <c r="DB556">
        <f>'Raw Data'!CO556</f>
        <v>228614</v>
      </c>
      <c r="DC556">
        <f>'Raw Data'!CP556</f>
        <v>2.76</v>
      </c>
      <c r="DD556">
        <f>'Raw Data'!CQ556</f>
        <v>4.13</v>
      </c>
      <c r="DE556">
        <f>'Raw Data'!CR556</f>
        <v>228614</v>
      </c>
      <c r="DF556">
        <f>'Raw Data'!CS556</f>
        <v>0</v>
      </c>
      <c r="DG556">
        <f>'Raw Data'!CT556</f>
        <v>7244.911169</v>
      </c>
      <c r="DH556">
        <f>'Raw Data'!CU556</f>
        <v>100</v>
      </c>
      <c r="DI556">
        <f>'Raw Data'!CV556</f>
        <v>20873</v>
      </c>
      <c r="DJ556">
        <f>'Raw Data'!CW556</f>
        <v>4.3832000000000003E-2</v>
      </c>
      <c r="DK556">
        <f>'Raw Data'!CX556</f>
        <v>0</v>
      </c>
      <c r="DL556">
        <f>'Raw Data'!CY556</f>
        <v>5.3220000000000003E-3</v>
      </c>
      <c r="DM556">
        <f>'Raw Data'!CZ556</f>
        <v>216</v>
      </c>
      <c r="DN556" t="str">
        <f>'Raw Data'!DA556</f>
        <v>115-0125</v>
      </c>
      <c r="DO556" t="str">
        <f>'Raw Data'!DB556</f>
        <v>5R : Rural Major Collector</v>
      </c>
      <c r="DP556" t="str">
        <f>'Raw Data'!DC556</f>
        <v>34.118751, -85.350702</v>
      </c>
      <c r="DQ556">
        <f>'Raw Data'!DD556</f>
        <v>-85.350701999999998</v>
      </c>
      <c r="DR556">
        <f>'Raw Data'!DE556</f>
        <v>34.118751000000003</v>
      </c>
      <c r="DS556">
        <f>'Raw Data'!DF556</f>
        <v>34.118751000000003</v>
      </c>
      <c r="DT556">
        <f>'Raw Data'!DG556</f>
        <v>-85.350701999999998</v>
      </c>
      <c r="DU556">
        <f>'Raw Data'!DH556</f>
        <v>8.0619999999999997E-3</v>
      </c>
      <c r="DV556">
        <f>'Raw Data'!DI556</f>
        <v>5.3220000000000003E-3</v>
      </c>
      <c r="DW556">
        <f>'Raw Data'!DJ556</f>
        <v>114</v>
      </c>
      <c r="DX556" s="11">
        <f t="shared" si="124"/>
        <v>3096.6666666666665</v>
      </c>
      <c r="DY556" s="5">
        <f t="shared" si="125"/>
        <v>3460</v>
      </c>
      <c r="DZ556" s="5">
        <f t="shared" si="118"/>
        <v>-363.33333333333348</v>
      </c>
      <c r="EA556" s="5">
        <f t="shared" si="119"/>
        <v>-0.10500963391136806</v>
      </c>
      <c r="EB556" s="5">
        <f t="shared" si="120"/>
        <v>3278.333333333333</v>
      </c>
      <c r="EC556">
        <f>'Raw Data'!DK556</f>
        <v>2590</v>
      </c>
      <c r="ED556">
        <f>'Raw Data'!DL556</f>
        <v>0</v>
      </c>
      <c r="EE556">
        <f>'Raw Data'!DM556</f>
        <v>2790</v>
      </c>
      <c r="EF556">
        <f>'Raw Data'!DN556</f>
        <v>0</v>
      </c>
      <c r="EG556">
        <f>'Raw Data'!DO556</f>
        <v>3910</v>
      </c>
      <c r="EH556">
        <f>'Raw Data'!DP556</f>
        <v>0</v>
      </c>
      <c r="EI556">
        <f>'Raw Data'!DQ556</f>
        <v>3850</v>
      </c>
      <c r="EJ556">
        <f>'Raw Data'!DR556</f>
        <v>0</v>
      </c>
      <c r="EK556">
        <f>'Raw Data'!DS556</f>
        <v>3770</v>
      </c>
      <c r="EL556">
        <f>'Raw Data'!DT556</f>
        <v>20.2</v>
      </c>
      <c r="EM556">
        <f>'Raw Data'!DU556</f>
        <v>3680</v>
      </c>
      <c r="EN556">
        <f>'Raw Data'!DV556</f>
        <v>20.2</v>
      </c>
      <c r="EO556">
        <f>'Raw Data'!DW556</f>
        <v>3540</v>
      </c>
      <c r="EP556">
        <f>'Raw Data'!DX556</f>
        <v>21</v>
      </c>
      <c r="EQ556">
        <f>'Raw Data'!DY556</f>
        <v>2850</v>
      </c>
      <c r="ER556">
        <f>'Raw Data'!DZ556</f>
        <v>21</v>
      </c>
      <c r="ES556">
        <f>'Raw Data'!EA556</f>
        <v>2870</v>
      </c>
      <c r="ET556">
        <f>'Raw Data'!EB556</f>
        <v>21</v>
      </c>
      <c r="EU556">
        <f>'Raw Data'!EC556</f>
        <v>3340</v>
      </c>
      <c r="EV556">
        <f>'Raw Data'!ED556</f>
        <v>23.7</v>
      </c>
      <c r="EW556">
        <f>'Raw Data'!EE556</f>
        <v>9.9999999999999995E-7</v>
      </c>
    </row>
    <row r="557" spans="1:153" x14ac:dyDescent="0.3">
      <c r="A557">
        <f>'Raw Data'!A557</f>
        <v>555</v>
      </c>
      <c r="B557" t="str">
        <f>'Raw Data'!B557</f>
        <v>Point</v>
      </c>
      <c r="C557">
        <f>'Raw Data'!C557</f>
        <v>111</v>
      </c>
      <c r="D557">
        <f>'Raw Data'!D557</f>
        <v>316</v>
      </c>
      <c r="E557" t="str">
        <f>'Raw Data'!E557</f>
        <v>Point</v>
      </c>
      <c r="F557">
        <f>'Raw Data'!F557</f>
        <v>5102722</v>
      </c>
      <c r="G557" t="str">
        <f>'Raw Data'!G557</f>
        <v>Floyd County Police Dept.</v>
      </c>
      <c r="H557" s="3">
        <f>'Raw Data'!H557</f>
        <v>41992</v>
      </c>
      <c r="L557">
        <f t="shared" si="112"/>
        <v>0</v>
      </c>
      <c r="M557" s="5">
        <f t="shared" si="113"/>
        <v>41992</v>
      </c>
      <c r="N557" s="5">
        <f t="shared" si="121"/>
        <v>2014</v>
      </c>
      <c r="O557" s="5" t="str" cm="1">
        <f t="array" ref="O557">_xlfn.IFS(N557&lt;=2016,"before treatment",N557=2017,"unknown",N557&gt;2017,"after treatment")</f>
        <v>before treatment</v>
      </c>
      <c r="P557" s="5">
        <f t="shared" si="114"/>
        <v>1</v>
      </c>
      <c r="Q557" s="5">
        <f t="shared" si="115"/>
        <v>0</v>
      </c>
      <c r="R557" t="str">
        <f>'Raw Data'!I557</f>
        <v>Floyd</v>
      </c>
      <c r="S557" t="str">
        <f>'Raw Data'!J557</f>
        <v>["Fosters Mill Rd","Fosters Mill Rd","Slabtown Rd"]</v>
      </c>
      <c r="T557" t="str">
        <f>'Raw Data'!K557</f>
        <v>Slab Town Rd</v>
      </c>
      <c r="U557" t="str">
        <f>'Raw Data'!L557</f>
        <v>(C) Possible Injury / Complaint</v>
      </c>
      <c r="V557">
        <f>'Raw Data'!M557</f>
        <v>0</v>
      </c>
      <c r="W557">
        <f>'Raw Data'!N557</f>
        <v>0</v>
      </c>
      <c r="X557">
        <f>'Raw Data'!O557</f>
        <v>0</v>
      </c>
      <c r="Y557" t="str">
        <f>'Raw Data'!P557</f>
        <v>Not a Collision with Motor Vehicle</v>
      </c>
      <c r="Z557" t="str">
        <f>'Raw Data'!Q557</f>
        <v>Off Roadway</v>
      </c>
      <c r="AA557" t="str">
        <f>'Raw Data'!R557</f>
        <v>Ditch</v>
      </c>
      <c r="AB557" t="str">
        <f>'Raw Data'!S557</f>
        <v>Ditch</v>
      </c>
      <c r="AC557" t="str">
        <f>'Raw Data'!T557</f>
        <v>Inattentive or Other Distraction (Distracted)</v>
      </c>
      <c r="AD557">
        <f>'Raw Data'!U557</f>
        <v>1</v>
      </c>
      <c r="AE557" s="5" t="str">
        <f t="shared" si="122"/>
        <v>Yes</v>
      </c>
      <c r="AF557" t="str">
        <f>'Raw Data'!V557</f>
        <v>Straight</v>
      </c>
      <c r="AG557" s="5">
        <f t="shared" si="116"/>
        <v>0</v>
      </c>
      <c r="AH557" t="str">
        <f>'Raw Data'!W557</f>
        <v>None</v>
      </c>
      <c r="AI557" t="str">
        <f>'Raw Data'!X557</f>
        <v>Daylight</v>
      </c>
      <c r="AJ557" t="str">
        <f>'Raw Data'!Y557</f>
        <v>Dry</v>
      </c>
      <c r="AK557">
        <f>'Raw Data'!Z557</f>
        <v>30</v>
      </c>
      <c r="AL557" t="str">
        <f>'Raw Data'!AA557</f>
        <v>Lap and Shoulder Belt Used</v>
      </c>
      <c r="AM557" s="5">
        <f t="shared" si="117"/>
        <v>0</v>
      </c>
      <c r="AN557" t="str">
        <f>'Raw Data'!AB557</f>
        <v>Passenger Car</v>
      </c>
      <c r="AO557" t="str">
        <f>'Raw Data'!AC557</f>
        <v>1151010000I</v>
      </c>
      <c r="AP557">
        <f>'Raw Data'!AD557</f>
        <v>4.42</v>
      </c>
      <c r="AQ557">
        <f>'Raw Data'!AE557</f>
        <v>34.128005000000002</v>
      </c>
      <c r="AR557">
        <f>'Raw Data'!AF557</f>
        <v>-85.359183999999999</v>
      </c>
      <c r="AS557">
        <f>'Raw Data'!AG557</f>
        <v>115</v>
      </c>
      <c r="AT557">
        <f>'Raw Data'!AH557</f>
        <v>166</v>
      </c>
      <c r="AU557">
        <f>'Raw Data'!AI557</f>
        <v>1190</v>
      </c>
      <c r="AV557" t="str">
        <f>'Raw Data'!AJ557</f>
        <v>D6_0100_00_I</v>
      </c>
      <c r="AW557">
        <f>'Raw Data'!AK557</f>
        <v>48</v>
      </c>
      <c r="AX557">
        <f>'Raw Data'!AL557</f>
        <v>50</v>
      </c>
      <c r="AY557" t="str">
        <f>'Raw Data'!AM557</f>
        <v>simple</v>
      </c>
      <c r="AZ557">
        <f>'Raw Data'!AN557</f>
        <v>1323.4</v>
      </c>
      <c r="BA557">
        <f>'Raw Data'!AO557</f>
        <v>25.3</v>
      </c>
      <c r="BB557">
        <f>'Raw Data'!AP557</f>
        <v>584.1</v>
      </c>
      <c r="BC557">
        <f>'Raw Data'!AQ557</f>
        <v>-85.359221000000005</v>
      </c>
      <c r="BD557">
        <f>'Raw Data'!AR557</f>
        <v>34.127901999999999</v>
      </c>
      <c r="BE557">
        <f>'Raw Data'!AS557</f>
        <v>-85.358992999999998</v>
      </c>
      <c r="BF557">
        <f>'Raw Data'!AT557</f>
        <v>34.129486</v>
      </c>
      <c r="BG557" t="str">
        <f>'Raw Data'!AU557</f>
        <v>1151010000I</v>
      </c>
      <c r="BH557">
        <f>'Raw Data'!AV557</f>
        <v>1</v>
      </c>
      <c r="BI557">
        <f>'Raw Data'!AW557</f>
        <v>115</v>
      </c>
      <c r="BJ557">
        <f>'Raw Data'!AX557</f>
        <v>100</v>
      </c>
      <c r="BK557">
        <f>'Raw Data'!AY557</f>
        <v>0</v>
      </c>
      <c r="BL557">
        <f>'Raw Data'!AZ557</f>
        <v>55</v>
      </c>
      <c r="BM557">
        <f>'Raw Data'!BA557</f>
        <v>5.29</v>
      </c>
      <c r="BN557">
        <f>'Raw Data'!BB557</f>
        <v>5.18</v>
      </c>
      <c r="BO557">
        <f>'Raw Data'!BC557</f>
        <v>741.5</v>
      </c>
      <c r="BP557">
        <f>'Raw Data'!BD557</f>
        <v>749</v>
      </c>
      <c r="BQ557">
        <f>'Raw Data'!BE557</f>
        <v>746.1</v>
      </c>
      <c r="BR557">
        <f>'Raw Data'!BF557</f>
        <v>55</v>
      </c>
      <c r="BS557">
        <f>'Raw Data'!BG557</f>
        <v>71.3</v>
      </c>
      <c r="BT557">
        <f>'Raw Data'!BH557</f>
        <v>0</v>
      </c>
      <c r="BU557">
        <f>'Raw Data'!BI557</f>
        <v>44145</v>
      </c>
      <c r="BV557" t="str">
        <f>'Raw Data'!BJ557</f>
        <v>NONE</v>
      </c>
      <c r="BW557">
        <f>'Raw Data'!BK557</f>
        <v>1.614E-3</v>
      </c>
      <c r="BX557">
        <f>'Raw Data'!BL557</f>
        <v>21346</v>
      </c>
      <c r="BY557">
        <f>'Raw Data'!BM557</f>
        <v>20865</v>
      </c>
      <c r="BZ557" t="str">
        <f>'Raw Data'!BN557</f>
        <v>1151010000I</v>
      </c>
      <c r="CA557" t="str">
        <f>'Raw Data'!BO557</f>
        <v>FLOYD</v>
      </c>
      <c r="CB557">
        <f>'Raw Data'!BP557</f>
        <v>1</v>
      </c>
      <c r="CC557">
        <f>'Raw Data'!BQ557</f>
        <v>10000</v>
      </c>
      <c r="CD557">
        <f>'Raw Data'!BR557</f>
        <v>6</v>
      </c>
      <c r="CE557">
        <f>'Raw Data'!BS557</f>
        <v>1</v>
      </c>
      <c r="CF557">
        <f>'Raw Data'!BT557</f>
        <v>2</v>
      </c>
      <c r="CG557">
        <f>'Raw Data'!BU557</f>
        <v>1</v>
      </c>
      <c r="CH557">
        <f>'Raw Data'!BV557</f>
        <v>1</v>
      </c>
      <c r="CI557">
        <f>'Raw Data'!BW557</f>
        <v>2</v>
      </c>
      <c r="CJ557">
        <f>'Raw Data'!BX557</f>
        <v>0</v>
      </c>
      <c r="CK557">
        <f>'Raw Data'!BY557</f>
        <v>5</v>
      </c>
      <c r="CL557" t="str">
        <f>'Raw Data'!BZ557</f>
        <v>N</v>
      </c>
      <c r="CM557">
        <f t="shared" si="123"/>
        <v>0</v>
      </c>
      <c r="CN557">
        <f>'Raw Data'!CA557</f>
        <v>115</v>
      </c>
      <c r="CO557">
        <f>'Raw Data'!CB557</f>
        <v>100</v>
      </c>
      <c r="CP557">
        <f>'Raw Data'!CC557</f>
        <v>0</v>
      </c>
      <c r="CQ557" t="str">
        <f>'Raw Data'!CD557</f>
        <v>Not Urban</v>
      </c>
      <c r="CR557" t="str">
        <f>'Raw Data'!CE557</f>
        <v>Not Urban</v>
      </c>
      <c r="CS557">
        <f>'Raw Data'!CF557</f>
        <v>0</v>
      </c>
      <c r="CT557">
        <f>'Raw Data'!CG557</f>
        <v>55</v>
      </c>
      <c r="CU557">
        <f>'Raw Data'!CH557</f>
        <v>1630</v>
      </c>
      <c r="CV557" t="str">
        <f>'Raw Data'!CI557</f>
        <v xml:space="preserve"> </v>
      </c>
      <c r="CW557">
        <f>'Raw Data'!CJ557</f>
        <v>0</v>
      </c>
      <c r="CX557">
        <f>'Raw Data'!CK557</f>
        <v>1.607089</v>
      </c>
      <c r="CY557">
        <f>'Raw Data'!CL557</f>
        <v>14</v>
      </c>
      <c r="CZ557" t="str">
        <f>'Raw Data'!CM557</f>
        <v>State Mainline</v>
      </c>
      <c r="DA557">
        <f>'Raw Data'!CN557</f>
        <v>1630</v>
      </c>
      <c r="DB557">
        <f>'Raw Data'!CO557</f>
        <v>228615</v>
      </c>
      <c r="DC557">
        <f>'Raw Data'!CP557</f>
        <v>4.42</v>
      </c>
      <c r="DD557">
        <f>'Raw Data'!CQ557</f>
        <v>6.03</v>
      </c>
      <c r="DE557">
        <f>'Raw Data'!CR557</f>
        <v>228615</v>
      </c>
      <c r="DF557">
        <f>'Raw Data'!CS557</f>
        <v>0</v>
      </c>
      <c r="DG557">
        <f>'Raw Data'!CT557</f>
        <v>8485.4295880000009</v>
      </c>
      <c r="DH557">
        <f>'Raw Data'!CU557</f>
        <v>100</v>
      </c>
      <c r="DI557">
        <f>'Raw Data'!CV557</f>
        <v>20874</v>
      </c>
      <c r="DJ557">
        <f>'Raw Data'!CW557</f>
        <v>4.8979000000000002E-2</v>
      </c>
      <c r="DK557">
        <f>'Raw Data'!CX557</f>
        <v>0</v>
      </c>
      <c r="DL557">
        <f>'Raw Data'!CY557</f>
        <v>1.614E-3</v>
      </c>
      <c r="DM557">
        <f>'Raw Data'!CZ557</f>
        <v>217</v>
      </c>
      <c r="DN557" t="str">
        <f>'Raw Data'!DA557</f>
        <v>115-0127</v>
      </c>
      <c r="DO557" t="str">
        <f>'Raw Data'!DB557</f>
        <v>5R : Rural Major Collector</v>
      </c>
      <c r="DP557" t="str">
        <f>'Raw Data'!DC557</f>
        <v>34.136091, -85.357520</v>
      </c>
      <c r="DQ557">
        <f>'Raw Data'!DD557</f>
        <v>-85.357519999999994</v>
      </c>
      <c r="DR557">
        <f>'Raw Data'!DE557</f>
        <v>34.136091</v>
      </c>
      <c r="DS557">
        <f>'Raw Data'!DF557</f>
        <v>34.136091</v>
      </c>
      <c r="DT557">
        <f>'Raw Data'!DG557</f>
        <v>-85.357519999999994</v>
      </c>
      <c r="DU557">
        <f>'Raw Data'!DH557</f>
        <v>6.7660000000000003E-3</v>
      </c>
      <c r="DV557">
        <f>'Raw Data'!DI557</f>
        <v>1.614E-3</v>
      </c>
      <c r="DW557">
        <f>'Raw Data'!DJ557</f>
        <v>115</v>
      </c>
      <c r="DX557" s="11">
        <f t="shared" si="124"/>
        <v>1473.3333333333333</v>
      </c>
      <c r="DY557" s="5">
        <f t="shared" si="125"/>
        <v>1342.5</v>
      </c>
      <c r="DZ557" s="5">
        <f t="shared" si="118"/>
        <v>130.83333333333326</v>
      </c>
      <c r="EA557" s="5">
        <f t="shared" si="119"/>
        <v>9.7454996896337617E-2</v>
      </c>
      <c r="EB557" s="5">
        <f t="shared" si="120"/>
        <v>1407.9166666666665</v>
      </c>
      <c r="EC557">
        <f>'Raw Data'!DK557</f>
        <v>1470</v>
      </c>
      <c r="ED557">
        <f>'Raw Data'!DL557</f>
        <v>0</v>
      </c>
      <c r="EE557">
        <f>'Raw Data'!DM557</f>
        <v>1530</v>
      </c>
      <c r="EF557">
        <f>'Raw Data'!DN557</f>
        <v>0</v>
      </c>
      <c r="EG557">
        <f>'Raw Data'!DO557</f>
        <v>1420</v>
      </c>
      <c r="EH557">
        <f>'Raw Data'!DP557</f>
        <v>0</v>
      </c>
      <c r="EI557">
        <f>'Raw Data'!DQ557</f>
        <v>1440</v>
      </c>
      <c r="EJ557">
        <f>'Raw Data'!DR557</f>
        <v>0</v>
      </c>
      <c r="EK557">
        <f>'Raw Data'!DS557</f>
        <v>1400</v>
      </c>
      <c r="EL557">
        <f>'Raw Data'!DT557</f>
        <v>15.1</v>
      </c>
      <c r="EM557">
        <f>'Raw Data'!DU557</f>
        <v>1330</v>
      </c>
      <c r="EN557">
        <f>'Raw Data'!DV557</f>
        <v>15</v>
      </c>
      <c r="EO557">
        <f>'Raw Data'!DW557</f>
        <v>1320</v>
      </c>
      <c r="EP557">
        <f>'Raw Data'!DX557</f>
        <v>15</v>
      </c>
      <c r="EQ557">
        <f>'Raw Data'!DY557</f>
        <v>1320</v>
      </c>
      <c r="ER557">
        <f>'Raw Data'!DZ557</f>
        <v>15</v>
      </c>
      <c r="ES557">
        <f>'Raw Data'!EA557</f>
        <v>1330</v>
      </c>
      <c r="ET557">
        <f>'Raw Data'!EB557</f>
        <v>14.7</v>
      </c>
      <c r="EU557">
        <f>'Raw Data'!EC557</f>
        <v>1350</v>
      </c>
      <c r="EV557">
        <f>'Raw Data'!ED557</f>
        <v>14.7</v>
      </c>
      <c r="EW557">
        <f>'Raw Data'!EE557</f>
        <v>0</v>
      </c>
    </row>
    <row r="558" spans="1:153" x14ac:dyDescent="0.3">
      <c r="A558">
        <f>'Raw Data'!A558</f>
        <v>556</v>
      </c>
      <c r="B558" t="str">
        <f>'Raw Data'!B558</f>
        <v>Point</v>
      </c>
      <c r="C558">
        <f>'Raw Data'!C558</f>
        <v>444</v>
      </c>
      <c r="D558">
        <f>'Raw Data'!D558</f>
        <v>135</v>
      </c>
      <c r="E558" t="str">
        <f>'Raw Data'!E558</f>
        <v>Point</v>
      </c>
      <c r="F558">
        <f>'Raw Data'!F558</f>
        <v>6527386</v>
      </c>
      <c r="G558" t="str">
        <f>'Raw Data'!G558</f>
        <v>Floyd County Police Dept.</v>
      </c>
      <c r="H558" s="3">
        <f>'Raw Data'!H558</f>
        <v>43092</v>
      </c>
      <c r="L558">
        <f t="shared" si="112"/>
        <v>0</v>
      </c>
      <c r="M558" s="5">
        <f t="shared" si="113"/>
        <v>43092</v>
      </c>
      <c r="N558" s="5">
        <f t="shared" si="121"/>
        <v>2017</v>
      </c>
      <c r="O558" s="5" t="str" cm="1">
        <f t="array" ref="O558">_xlfn.IFS(N558&lt;=2016,"before treatment",N558=2017,"unknown",N558&gt;2017,"after treatment")</f>
        <v>unknown</v>
      </c>
      <c r="P558" s="5">
        <f t="shared" si="114"/>
        <v>0</v>
      </c>
      <c r="Q558" s="5">
        <f t="shared" si="115"/>
        <v>0</v>
      </c>
      <c r="R558" t="str">
        <f>'Raw Data'!I558</f>
        <v>Floyd</v>
      </c>
      <c r="S558" t="str">
        <f>'Raw Data'!J558</f>
        <v>Fosters Mill Rd</v>
      </c>
      <c r="T558" t="str">
        <f>'Raw Data'!K558</f>
        <v>Slabtown Rd</v>
      </c>
      <c r="U558" t="str">
        <f>'Raw Data'!L558</f>
        <v>(B) Suspected Minor/Visible Injury</v>
      </c>
      <c r="V558">
        <f>'Raw Data'!M558</f>
        <v>0</v>
      </c>
      <c r="W558">
        <f>'Raw Data'!N558</f>
        <v>0</v>
      </c>
      <c r="X558">
        <f>'Raw Data'!O558</f>
        <v>1</v>
      </c>
      <c r="Y558" t="str">
        <f>'Raw Data'!P558</f>
        <v>Not a Collision with Motor Vehicle</v>
      </c>
      <c r="Z558" t="str">
        <f>'Raw Data'!Q558</f>
        <v>Off Roadway</v>
      </c>
      <c r="AA558" t="str">
        <f>'Raw Data'!R558</f>
        <v>Embankment</v>
      </c>
      <c r="AB558" t="str">
        <f>'Raw Data'!S558</f>
        <v>Embankment</v>
      </c>
      <c r="AC558" t="str">
        <f>'Raw Data'!T558</f>
        <v>Too Fast for Conditions</v>
      </c>
      <c r="AD558">
        <f>'Raw Data'!U558</f>
        <v>1</v>
      </c>
      <c r="AE558" s="5" t="str">
        <f t="shared" si="122"/>
        <v>Yes</v>
      </c>
      <c r="AF558" t="str">
        <f>'Raw Data'!V558</f>
        <v>Negotiating a Curve</v>
      </c>
      <c r="AG558" s="5">
        <f t="shared" si="116"/>
        <v>0</v>
      </c>
      <c r="AH558" t="str">
        <f>'Raw Data'!W558</f>
        <v>South</v>
      </c>
      <c r="AI558" t="str">
        <f>'Raw Data'!X558</f>
        <v>Daylight</v>
      </c>
      <c r="AJ558" t="str">
        <f>'Raw Data'!Y558</f>
        <v>Wet</v>
      </c>
      <c r="AK558">
        <f>'Raw Data'!Z558</f>
        <v>56</v>
      </c>
      <c r="AL558" t="str">
        <f>'Raw Data'!AA558</f>
        <v>None Used</v>
      </c>
      <c r="AM558" s="5">
        <f t="shared" si="117"/>
        <v>0</v>
      </c>
      <c r="AN558" t="str">
        <f>'Raw Data'!AB558</f>
        <v>Pickup Truck</v>
      </c>
      <c r="AO558" t="str">
        <f>'Raw Data'!AC558</f>
        <v>1151010000I</v>
      </c>
      <c r="AP558">
        <f>'Raw Data'!AD558</f>
        <v>4.4331659999999999</v>
      </c>
      <c r="AQ558">
        <f>'Raw Data'!AE558</f>
        <v>34.128188999999999</v>
      </c>
      <c r="AR558">
        <f>'Raw Data'!AF558</f>
        <v>-85.359122999999997</v>
      </c>
      <c r="AS558">
        <f>'Raw Data'!AG558</f>
        <v>115</v>
      </c>
      <c r="AT558">
        <f>'Raw Data'!AH558</f>
        <v>166</v>
      </c>
      <c r="AU558">
        <f>'Raw Data'!AI558</f>
        <v>1190</v>
      </c>
      <c r="AV558" t="str">
        <f>'Raw Data'!AJ558</f>
        <v>D6_0100_00_I</v>
      </c>
      <c r="AW558">
        <f>'Raw Data'!AK558</f>
        <v>48</v>
      </c>
      <c r="AX558">
        <f>'Raw Data'!AL558</f>
        <v>50</v>
      </c>
      <c r="AY558" t="str">
        <f>'Raw Data'!AM558</f>
        <v>simple</v>
      </c>
      <c r="AZ558">
        <f>'Raw Data'!AN558</f>
        <v>1323.4</v>
      </c>
      <c r="BA558">
        <f>'Raw Data'!AO558</f>
        <v>25.3</v>
      </c>
      <c r="BB558">
        <f>'Raw Data'!AP558</f>
        <v>584.1</v>
      </c>
      <c r="BC558">
        <f>'Raw Data'!AQ558</f>
        <v>-85.359221000000005</v>
      </c>
      <c r="BD558">
        <f>'Raw Data'!AR558</f>
        <v>34.127901999999999</v>
      </c>
      <c r="BE558">
        <f>'Raw Data'!AS558</f>
        <v>-85.358992999999998</v>
      </c>
      <c r="BF558">
        <f>'Raw Data'!AT558</f>
        <v>34.129486</v>
      </c>
      <c r="BG558" t="str">
        <f>'Raw Data'!AU558</f>
        <v>1151010000I</v>
      </c>
      <c r="BH558">
        <f>'Raw Data'!AV558</f>
        <v>1</v>
      </c>
      <c r="BI558">
        <f>'Raw Data'!AW558</f>
        <v>115</v>
      </c>
      <c r="BJ558">
        <f>'Raw Data'!AX558</f>
        <v>100</v>
      </c>
      <c r="BK558">
        <f>'Raw Data'!AY558</f>
        <v>0</v>
      </c>
      <c r="BL558">
        <f>'Raw Data'!AZ558</f>
        <v>55</v>
      </c>
      <c r="BM558">
        <f>'Raw Data'!BA558</f>
        <v>5.29</v>
      </c>
      <c r="BN558">
        <f>'Raw Data'!BB558</f>
        <v>5.18</v>
      </c>
      <c r="BO558">
        <f>'Raw Data'!BC558</f>
        <v>741.5</v>
      </c>
      <c r="BP558">
        <f>'Raw Data'!BD558</f>
        <v>749</v>
      </c>
      <c r="BQ558">
        <f>'Raw Data'!BE558</f>
        <v>746.1</v>
      </c>
      <c r="BR558">
        <f>'Raw Data'!BF558</f>
        <v>55</v>
      </c>
      <c r="BS558">
        <f>'Raw Data'!BG558</f>
        <v>71.3</v>
      </c>
      <c r="BT558">
        <f>'Raw Data'!BH558</f>
        <v>0</v>
      </c>
      <c r="BU558">
        <f>'Raw Data'!BI558</f>
        <v>44145</v>
      </c>
      <c r="BV558" t="str">
        <f>'Raw Data'!BJ558</f>
        <v>NONE</v>
      </c>
      <c r="BW558">
        <f>'Raw Data'!BK558</f>
        <v>1.614E-3</v>
      </c>
      <c r="BX558">
        <f>'Raw Data'!BL558</f>
        <v>21346</v>
      </c>
      <c r="BY558">
        <f>'Raw Data'!BM558</f>
        <v>20865</v>
      </c>
      <c r="BZ558" t="str">
        <f>'Raw Data'!BN558</f>
        <v>1151010000I</v>
      </c>
      <c r="CA558" t="str">
        <f>'Raw Data'!BO558</f>
        <v>FLOYD</v>
      </c>
      <c r="CB558">
        <f>'Raw Data'!BP558</f>
        <v>1</v>
      </c>
      <c r="CC558">
        <f>'Raw Data'!BQ558</f>
        <v>10000</v>
      </c>
      <c r="CD558">
        <f>'Raw Data'!BR558</f>
        <v>6</v>
      </c>
      <c r="CE558">
        <f>'Raw Data'!BS558</f>
        <v>1</v>
      </c>
      <c r="CF558">
        <f>'Raw Data'!BT558</f>
        <v>2</v>
      </c>
      <c r="CG558">
        <f>'Raw Data'!BU558</f>
        <v>1</v>
      </c>
      <c r="CH558">
        <f>'Raw Data'!BV558</f>
        <v>1</v>
      </c>
      <c r="CI558">
        <f>'Raw Data'!BW558</f>
        <v>2</v>
      </c>
      <c r="CJ558">
        <f>'Raw Data'!BX558</f>
        <v>0</v>
      </c>
      <c r="CK558">
        <f>'Raw Data'!BY558</f>
        <v>5</v>
      </c>
      <c r="CL558" t="str">
        <f>'Raw Data'!BZ558</f>
        <v>N</v>
      </c>
      <c r="CM558">
        <f t="shared" si="123"/>
        <v>0</v>
      </c>
      <c r="CN558">
        <f>'Raw Data'!CA558</f>
        <v>115</v>
      </c>
      <c r="CO558">
        <f>'Raw Data'!CB558</f>
        <v>100</v>
      </c>
      <c r="CP558">
        <f>'Raw Data'!CC558</f>
        <v>0</v>
      </c>
      <c r="CQ558" t="str">
        <f>'Raw Data'!CD558</f>
        <v>Not Urban</v>
      </c>
      <c r="CR558" t="str">
        <f>'Raw Data'!CE558</f>
        <v>Not Urban</v>
      </c>
      <c r="CS558">
        <f>'Raw Data'!CF558</f>
        <v>0</v>
      </c>
      <c r="CT558">
        <f>'Raw Data'!CG558</f>
        <v>55</v>
      </c>
      <c r="CU558">
        <f>'Raw Data'!CH558</f>
        <v>1630</v>
      </c>
      <c r="CV558" t="str">
        <f>'Raw Data'!CI558</f>
        <v xml:space="preserve"> </v>
      </c>
      <c r="CW558">
        <f>'Raw Data'!CJ558</f>
        <v>0</v>
      </c>
      <c r="CX558">
        <f>'Raw Data'!CK558</f>
        <v>1.607089</v>
      </c>
      <c r="CY558">
        <f>'Raw Data'!CL558</f>
        <v>14</v>
      </c>
      <c r="CZ558" t="str">
        <f>'Raw Data'!CM558</f>
        <v>State Mainline</v>
      </c>
      <c r="DA558">
        <f>'Raw Data'!CN558</f>
        <v>1630</v>
      </c>
      <c r="DB558">
        <f>'Raw Data'!CO558</f>
        <v>228615</v>
      </c>
      <c r="DC558">
        <f>'Raw Data'!CP558</f>
        <v>4.42</v>
      </c>
      <c r="DD558">
        <f>'Raw Data'!CQ558</f>
        <v>6.03</v>
      </c>
      <c r="DE558">
        <f>'Raw Data'!CR558</f>
        <v>228615</v>
      </c>
      <c r="DF558">
        <f>'Raw Data'!CS558</f>
        <v>0</v>
      </c>
      <c r="DG558">
        <f>'Raw Data'!CT558</f>
        <v>8485.4295880000009</v>
      </c>
      <c r="DH558">
        <f>'Raw Data'!CU558</f>
        <v>100</v>
      </c>
      <c r="DI558">
        <f>'Raw Data'!CV558</f>
        <v>20874</v>
      </c>
      <c r="DJ558">
        <f>'Raw Data'!CW558</f>
        <v>4.8979000000000002E-2</v>
      </c>
      <c r="DK558">
        <f>'Raw Data'!CX558</f>
        <v>0</v>
      </c>
      <c r="DL558">
        <f>'Raw Data'!CY558</f>
        <v>1.614E-3</v>
      </c>
      <c r="DM558">
        <f>'Raw Data'!CZ558</f>
        <v>217</v>
      </c>
      <c r="DN558" t="str">
        <f>'Raw Data'!DA558</f>
        <v>115-0127</v>
      </c>
      <c r="DO558" t="str">
        <f>'Raw Data'!DB558</f>
        <v>5R : Rural Major Collector</v>
      </c>
      <c r="DP558" t="str">
        <f>'Raw Data'!DC558</f>
        <v>34.136091, -85.357520</v>
      </c>
      <c r="DQ558">
        <f>'Raw Data'!DD558</f>
        <v>-85.357519999999994</v>
      </c>
      <c r="DR558">
        <f>'Raw Data'!DE558</f>
        <v>34.136091</v>
      </c>
      <c r="DS558">
        <f>'Raw Data'!DF558</f>
        <v>34.136091</v>
      </c>
      <c r="DT558">
        <f>'Raw Data'!DG558</f>
        <v>-85.357519999999994</v>
      </c>
      <c r="DU558">
        <f>'Raw Data'!DH558</f>
        <v>6.7660000000000003E-3</v>
      </c>
      <c r="DV558">
        <f>'Raw Data'!DI558</f>
        <v>1.614E-3</v>
      </c>
      <c r="DW558">
        <f>'Raw Data'!DJ558</f>
        <v>115</v>
      </c>
      <c r="DX558" s="11">
        <f t="shared" si="124"/>
        <v>1473.3333333333333</v>
      </c>
      <c r="DY558" s="5">
        <f t="shared" si="125"/>
        <v>1342.5</v>
      </c>
      <c r="DZ558" s="5">
        <f t="shared" si="118"/>
        <v>130.83333333333326</v>
      </c>
      <c r="EA558" s="5">
        <f t="shared" si="119"/>
        <v>9.7454996896337617E-2</v>
      </c>
      <c r="EB558" s="5">
        <f t="shared" si="120"/>
        <v>1407.9166666666665</v>
      </c>
      <c r="EC558">
        <f>'Raw Data'!DK558</f>
        <v>1470</v>
      </c>
      <c r="ED558">
        <f>'Raw Data'!DL558</f>
        <v>0</v>
      </c>
      <c r="EE558">
        <f>'Raw Data'!DM558</f>
        <v>1530</v>
      </c>
      <c r="EF558">
        <f>'Raw Data'!DN558</f>
        <v>0</v>
      </c>
      <c r="EG558">
        <f>'Raw Data'!DO558</f>
        <v>1420</v>
      </c>
      <c r="EH558">
        <f>'Raw Data'!DP558</f>
        <v>0</v>
      </c>
      <c r="EI558">
        <f>'Raw Data'!DQ558</f>
        <v>1440</v>
      </c>
      <c r="EJ558">
        <f>'Raw Data'!DR558</f>
        <v>0</v>
      </c>
      <c r="EK558">
        <f>'Raw Data'!DS558</f>
        <v>1400</v>
      </c>
      <c r="EL558">
        <f>'Raw Data'!DT558</f>
        <v>15.1</v>
      </c>
      <c r="EM558">
        <f>'Raw Data'!DU558</f>
        <v>1330</v>
      </c>
      <c r="EN558">
        <f>'Raw Data'!DV558</f>
        <v>15</v>
      </c>
      <c r="EO558">
        <f>'Raw Data'!DW558</f>
        <v>1320</v>
      </c>
      <c r="EP558">
        <f>'Raw Data'!DX558</f>
        <v>15</v>
      </c>
      <c r="EQ558">
        <f>'Raw Data'!DY558</f>
        <v>1320</v>
      </c>
      <c r="ER558">
        <f>'Raw Data'!DZ558</f>
        <v>15</v>
      </c>
      <c r="ES558">
        <f>'Raw Data'!EA558</f>
        <v>1330</v>
      </c>
      <c r="ET558">
        <f>'Raw Data'!EB558</f>
        <v>14.7</v>
      </c>
      <c r="EU558">
        <f>'Raw Data'!EC558</f>
        <v>1350</v>
      </c>
      <c r="EV558">
        <f>'Raw Data'!ED558</f>
        <v>14.7</v>
      </c>
      <c r="EW558">
        <f>'Raw Data'!EE558</f>
        <v>0</v>
      </c>
    </row>
    <row r="559" spans="1:153" x14ac:dyDescent="0.3">
      <c r="A559">
        <f>'Raw Data'!A559</f>
        <v>557</v>
      </c>
      <c r="B559" t="str">
        <f>'Raw Data'!B559</f>
        <v>Point</v>
      </c>
      <c r="C559">
        <f>'Raw Data'!C559</f>
        <v>198</v>
      </c>
      <c r="D559">
        <f>'Raw Data'!D559</f>
        <v>351</v>
      </c>
      <c r="E559" t="str">
        <f>'Raw Data'!E559</f>
        <v>Point</v>
      </c>
      <c r="F559">
        <f>'Raw Data'!F559</f>
        <v>4789964</v>
      </c>
      <c r="G559" t="str">
        <f>'Raw Data'!G559</f>
        <v>Floyd County Police Dept.</v>
      </c>
      <c r="H559" s="3">
        <f>'Raw Data'!H559</f>
        <v>41740</v>
      </c>
      <c r="L559">
        <f t="shared" si="112"/>
        <v>0</v>
      </c>
      <c r="M559" s="5">
        <f t="shared" si="113"/>
        <v>41740</v>
      </c>
      <c r="N559" s="5">
        <f t="shared" si="121"/>
        <v>2014</v>
      </c>
      <c r="O559" s="5" t="str" cm="1">
        <f t="array" ref="O559">_xlfn.IFS(N559&lt;=2016,"before treatment",N559=2017,"unknown",N559&gt;2017,"after treatment")</f>
        <v>before treatment</v>
      </c>
      <c r="P559" s="5">
        <f t="shared" si="114"/>
        <v>1</v>
      </c>
      <c r="Q559" s="5">
        <f t="shared" si="115"/>
        <v>0</v>
      </c>
      <c r="R559" t="str">
        <f>'Raw Data'!I559</f>
        <v>Floyd</v>
      </c>
      <c r="S559" t="str">
        <f>'Raw Data'!J559</f>
        <v>["Friday Rd NW","Holland Mill Hwy","Holland Mill Hwy"]</v>
      </c>
      <c r="T559" t="str">
        <f>'Raw Data'!K559</f>
        <v>Friday Rd</v>
      </c>
      <c r="U559" t="str">
        <f>'Raw Data'!L559</f>
        <v>(C) Possible Injury / Complaint</v>
      </c>
      <c r="V559">
        <f>'Raw Data'!M559</f>
        <v>0</v>
      </c>
      <c r="W559">
        <f>'Raw Data'!N559</f>
        <v>0</v>
      </c>
      <c r="X559">
        <f>'Raw Data'!O559</f>
        <v>0</v>
      </c>
      <c r="Y559" t="str">
        <f>'Raw Data'!P559</f>
        <v>Not a Collision with Motor Vehicle</v>
      </c>
      <c r="Z559" t="str">
        <f>'Raw Data'!Q559</f>
        <v>Off Roadway</v>
      </c>
      <c r="AA559" t="str">
        <f>'Raw Data'!R559</f>
        <v>Other Non-Collision</v>
      </c>
      <c r="AB559" t="str">
        <f>'Raw Data'!S559</f>
        <v>Embankment</v>
      </c>
      <c r="AC559" t="str">
        <f>'Raw Data'!T559</f>
        <v>Driver Lost Control</v>
      </c>
      <c r="AD559">
        <f>'Raw Data'!U559</f>
        <v>1</v>
      </c>
      <c r="AE559" s="5" t="str">
        <f t="shared" si="122"/>
        <v>Yes</v>
      </c>
      <c r="AF559" t="str">
        <f>'Raw Data'!V559</f>
        <v>Straight</v>
      </c>
      <c r="AG559" s="5">
        <f t="shared" si="116"/>
        <v>0</v>
      </c>
      <c r="AH559" t="str">
        <f>'Raw Data'!W559</f>
        <v>North</v>
      </c>
      <c r="AI559" t="str">
        <f>'Raw Data'!X559</f>
        <v>Daylight</v>
      </c>
      <c r="AJ559" t="str">
        <f>'Raw Data'!Y559</f>
        <v>Dry</v>
      </c>
      <c r="AK559">
        <f>'Raw Data'!Z559</f>
        <v>31</v>
      </c>
      <c r="AL559" t="str">
        <f>'Raw Data'!AA559</f>
        <v>["Lap and Shoulder Belt Used","Lap and Shoulder Belt Used","Lap and Shoulder Belt Used","Lap and Shoulder Belt Used"]</v>
      </c>
      <c r="AM559" s="5">
        <f t="shared" si="117"/>
        <v>0</v>
      </c>
      <c r="AN559" t="str">
        <f>'Raw Data'!AB559</f>
        <v>Passenger Car</v>
      </c>
      <c r="AO559" t="str">
        <f>'Raw Data'!AC559</f>
        <v>1151010000I</v>
      </c>
      <c r="AP559">
        <f>'Raw Data'!AD559</f>
        <v>17.489999999999998</v>
      </c>
      <c r="AQ559">
        <f>'Raw Data'!AE559</f>
        <v>34.277012999999997</v>
      </c>
      <c r="AR559">
        <f>'Raw Data'!AF559</f>
        <v>-85.389516999999998</v>
      </c>
      <c r="AS559">
        <f>'Raw Data'!AG559</f>
        <v>118</v>
      </c>
      <c r="AT559">
        <f>'Raw Data'!AH559</f>
        <v>162</v>
      </c>
      <c r="AU559">
        <f>'Raw Data'!AI559</f>
        <v>1209</v>
      </c>
      <c r="AV559" t="str">
        <f>'Raw Data'!AJ559</f>
        <v>D6_0100_00_I</v>
      </c>
      <c r="AW559">
        <f>'Raw Data'!AK559</f>
        <v>66</v>
      </c>
      <c r="AX559">
        <f>'Raw Data'!AL559</f>
        <v>69</v>
      </c>
      <c r="AY559" t="str">
        <f>'Raw Data'!AM559</f>
        <v>split</v>
      </c>
      <c r="AZ559">
        <f>'Raw Data'!AN559</f>
        <v>638.70000000000005</v>
      </c>
      <c r="BA559">
        <f>'Raw Data'!AO559</f>
        <v>96.9</v>
      </c>
      <c r="BB559">
        <f>'Raw Data'!AP559</f>
        <v>1079.9000000000001</v>
      </c>
      <c r="BC559">
        <f>'Raw Data'!AQ559</f>
        <v>-85.389892000000003</v>
      </c>
      <c r="BD559">
        <f>'Raw Data'!AR559</f>
        <v>34.275314999999999</v>
      </c>
      <c r="BE559">
        <f>'Raw Data'!AS559</f>
        <v>-85.390354000000002</v>
      </c>
      <c r="BF559">
        <f>'Raw Data'!AT559</f>
        <v>34.277939000000003</v>
      </c>
      <c r="BG559" t="str">
        <f>'Raw Data'!AU559</f>
        <v>1151010000I</v>
      </c>
      <c r="BH559">
        <f>'Raw Data'!AV559</f>
        <v>1</v>
      </c>
      <c r="BI559">
        <f>'Raw Data'!AW559</f>
        <v>115</v>
      </c>
      <c r="BJ559">
        <f>'Raw Data'!AX559</f>
        <v>100</v>
      </c>
      <c r="BK559">
        <f>'Raw Data'!AY559</f>
        <v>0</v>
      </c>
      <c r="BL559">
        <f>'Raw Data'!AZ559</f>
        <v>55</v>
      </c>
      <c r="BM559">
        <f>'Raw Data'!BA559</f>
        <v>13.07</v>
      </c>
      <c r="BN559">
        <f>'Raw Data'!BB559</f>
        <v>12.33</v>
      </c>
      <c r="BO559">
        <f>'Raw Data'!BC559</f>
        <v>698.8</v>
      </c>
      <c r="BP559">
        <f>'Raw Data'!BD559</f>
        <v>716.5</v>
      </c>
      <c r="BQ559">
        <f>'Raw Data'!BE559</f>
        <v>696.5</v>
      </c>
      <c r="BR559">
        <f>'Raw Data'!BF559</f>
        <v>55</v>
      </c>
      <c r="BS559">
        <f>'Raw Data'!BG559</f>
        <v>47.6</v>
      </c>
      <c r="BT559">
        <f>'Raw Data'!BH559</f>
        <v>7.4</v>
      </c>
      <c r="BU559">
        <f>'Raw Data'!BI559</f>
        <v>44152</v>
      </c>
      <c r="BV559" t="str">
        <f>'Raw Data'!BJ559</f>
        <v>NONE</v>
      </c>
      <c r="BW559">
        <f>'Raw Data'!BK559</f>
        <v>3.0999999999999999E-3</v>
      </c>
      <c r="BX559">
        <f>'Raw Data'!BL559</f>
        <v>20983</v>
      </c>
      <c r="BY559">
        <f>'Raw Data'!BM559</f>
        <v>20470</v>
      </c>
      <c r="BZ559" t="str">
        <f>'Raw Data'!BN559</f>
        <v>1151010000I</v>
      </c>
      <c r="CA559" t="str">
        <f>'Raw Data'!BO559</f>
        <v>FLOYD</v>
      </c>
      <c r="CB559">
        <f>'Raw Data'!BP559</f>
        <v>1</v>
      </c>
      <c r="CC559">
        <f>'Raw Data'!BQ559</f>
        <v>10000</v>
      </c>
      <c r="CD559">
        <f>'Raw Data'!BR559</f>
        <v>6</v>
      </c>
      <c r="CE559">
        <f>'Raw Data'!BS559</f>
        <v>1</v>
      </c>
      <c r="CF559">
        <f>'Raw Data'!BT559</f>
        <v>2</v>
      </c>
      <c r="CG559">
        <f>'Raw Data'!BU559</f>
        <v>1</v>
      </c>
      <c r="CH559">
        <f>'Raw Data'!BV559</f>
        <v>1</v>
      </c>
      <c r="CI559">
        <f>'Raw Data'!BW559</f>
        <v>2</v>
      </c>
      <c r="CJ559">
        <f>'Raw Data'!BX559</f>
        <v>0</v>
      </c>
      <c r="CK559">
        <f>'Raw Data'!BY559</f>
        <v>5</v>
      </c>
      <c r="CL559" t="str">
        <f>'Raw Data'!BZ559</f>
        <v>N</v>
      </c>
      <c r="CM559">
        <f t="shared" si="123"/>
        <v>0</v>
      </c>
      <c r="CN559">
        <f>'Raw Data'!CA559</f>
        <v>115</v>
      </c>
      <c r="CO559">
        <f>'Raw Data'!CB559</f>
        <v>100</v>
      </c>
      <c r="CP559">
        <f>'Raw Data'!CC559</f>
        <v>0</v>
      </c>
      <c r="CQ559" t="str">
        <f>'Raw Data'!CD559</f>
        <v>Not Urban</v>
      </c>
      <c r="CR559" t="str">
        <f>'Raw Data'!CE559</f>
        <v>Not Urban</v>
      </c>
      <c r="CS559">
        <f>'Raw Data'!CF559</f>
        <v>0</v>
      </c>
      <c r="CT559">
        <f>'Raw Data'!CG559</f>
        <v>55</v>
      </c>
      <c r="CU559">
        <f>'Raw Data'!CH559</f>
        <v>1400</v>
      </c>
      <c r="CV559" t="str">
        <f>'Raw Data'!CI559</f>
        <v xml:space="preserve"> </v>
      </c>
      <c r="CW559">
        <f>'Raw Data'!CJ559</f>
        <v>0</v>
      </c>
      <c r="CX559">
        <f>'Raw Data'!CK559</f>
        <v>0.83620700000000003</v>
      </c>
      <c r="CY559">
        <f>'Raw Data'!CL559</f>
        <v>14</v>
      </c>
      <c r="CZ559" t="str">
        <f>'Raw Data'!CM559</f>
        <v>State Mainline</v>
      </c>
      <c r="DA559">
        <f>'Raw Data'!CN559</f>
        <v>1400</v>
      </c>
      <c r="DB559">
        <f>'Raw Data'!CO559</f>
        <v>227327</v>
      </c>
      <c r="DC559">
        <f>'Raw Data'!CP559</f>
        <v>17.489999999999998</v>
      </c>
      <c r="DD559">
        <f>'Raw Data'!CQ559</f>
        <v>18.329999999999998</v>
      </c>
      <c r="DE559">
        <f>'Raw Data'!CR559</f>
        <v>227327</v>
      </c>
      <c r="DF559">
        <f>'Raw Data'!CS559</f>
        <v>0</v>
      </c>
      <c r="DG559">
        <f>'Raw Data'!CT559</f>
        <v>4415.1754039999996</v>
      </c>
      <c r="DH559">
        <f>'Raw Data'!CU559</f>
        <v>100</v>
      </c>
      <c r="DI559">
        <f>'Raw Data'!CV559</f>
        <v>20495</v>
      </c>
      <c r="DJ559">
        <f>'Raw Data'!CW559</f>
        <v>2.7951E-2</v>
      </c>
      <c r="DK559">
        <f>'Raw Data'!CX559</f>
        <v>0</v>
      </c>
      <c r="DL559">
        <f>'Raw Data'!CY559</f>
        <v>3.0999999999999999E-3</v>
      </c>
      <c r="DM559">
        <f>'Raw Data'!CZ559</f>
        <v>220</v>
      </c>
      <c r="DN559" t="str">
        <f>'Raw Data'!DA559</f>
        <v>115-0136</v>
      </c>
      <c r="DO559" t="str">
        <f>'Raw Data'!DB559</f>
        <v>5R : Rural Major Collector</v>
      </c>
      <c r="DP559" t="str">
        <f>'Raw Data'!DC559</f>
        <v>34.269397, -85.392619</v>
      </c>
      <c r="DQ559">
        <f>'Raw Data'!DD559</f>
        <v>-85.392618999999996</v>
      </c>
      <c r="DR559">
        <f>'Raw Data'!DE559</f>
        <v>34.269396999999998</v>
      </c>
      <c r="DS559">
        <f>'Raw Data'!DF559</f>
        <v>34.269396999999998</v>
      </c>
      <c r="DT559">
        <f>'Raw Data'!DG559</f>
        <v>-85.392618999999996</v>
      </c>
      <c r="DU559">
        <f>'Raw Data'!DH559</f>
        <v>6.5160000000000001E-3</v>
      </c>
      <c r="DV559">
        <f>'Raw Data'!DI559</f>
        <v>3.0999999999999999E-3</v>
      </c>
      <c r="DW559">
        <f>'Raw Data'!DJ559</f>
        <v>118</v>
      </c>
      <c r="DX559" s="11">
        <f t="shared" si="124"/>
        <v>2243.3333333333335</v>
      </c>
      <c r="DY559" s="5">
        <f t="shared" si="125"/>
        <v>2150</v>
      </c>
      <c r="DZ559" s="5">
        <f t="shared" si="118"/>
        <v>93.333333333333485</v>
      </c>
      <c r="EA559" s="5">
        <f t="shared" si="119"/>
        <v>4.3410852713178363E-2</v>
      </c>
      <c r="EB559" s="5">
        <f t="shared" si="120"/>
        <v>2196.666666666667</v>
      </c>
      <c r="EC559">
        <f>'Raw Data'!DK559</f>
        <v>1990</v>
      </c>
      <c r="ED559">
        <f>'Raw Data'!DL559</f>
        <v>4.8</v>
      </c>
      <c r="EE559">
        <f>'Raw Data'!DM559</f>
        <v>2370</v>
      </c>
      <c r="EF559">
        <f>'Raw Data'!DN559</f>
        <v>4.7</v>
      </c>
      <c r="EG559">
        <f>'Raw Data'!DO559</f>
        <v>2370</v>
      </c>
      <c r="EH559">
        <f>'Raw Data'!DP559</f>
        <v>4.7</v>
      </c>
      <c r="EI559">
        <f>'Raw Data'!DQ559</f>
        <v>2090</v>
      </c>
      <c r="EJ559">
        <f>'Raw Data'!DR559</f>
        <v>0</v>
      </c>
      <c r="EK559">
        <f>'Raw Data'!DS559</f>
        <v>2030</v>
      </c>
      <c r="EL559">
        <f>'Raw Data'!DT559</f>
        <v>4.0999999999999996</v>
      </c>
      <c r="EM559">
        <f>'Raw Data'!DU559</f>
        <v>2320</v>
      </c>
      <c r="EN559">
        <f>'Raw Data'!DV559</f>
        <v>4.0999999999999996</v>
      </c>
      <c r="EO559">
        <f>'Raw Data'!DW559</f>
        <v>2210</v>
      </c>
      <c r="EP559">
        <f>'Raw Data'!DX559</f>
        <v>4.3</v>
      </c>
      <c r="EQ559">
        <f>'Raw Data'!DY559</f>
        <v>2040</v>
      </c>
      <c r="ER559">
        <f>'Raw Data'!DZ559</f>
        <v>4.4000000000000004</v>
      </c>
      <c r="ES559">
        <f>'Raw Data'!EA559</f>
        <v>2050</v>
      </c>
      <c r="ET559">
        <f>'Raw Data'!EB559</f>
        <v>4.3</v>
      </c>
      <c r="EU559">
        <f>'Raw Data'!EC559</f>
        <v>2340</v>
      </c>
      <c r="EV559">
        <f>'Raw Data'!ED559</f>
        <v>6.9</v>
      </c>
      <c r="EW559">
        <f>'Raw Data'!EE559</f>
        <v>0</v>
      </c>
    </row>
    <row r="560" spans="1:153" x14ac:dyDescent="0.3">
      <c r="A560">
        <f>'Raw Data'!A560</f>
        <v>558</v>
      </c>
      <c r="B560" t="str">
        <f>'Raw Data'!B560</f>
        <v>Point</v>
      </c>
      <c r="C560">
        <f>'Raw Data'!C560</f>
        <v>628</v>
      </c>
      <c r="D560">
        <f>'Raw Data'!D560</f>
        <v>121</v>
      </c>
      <c r="E560" t="str">
        <f>'Raw Data'!E560</f>
        <v>Point</v>
      </c>
      <c r="F560">
        <f>'Raw Data'!F560</f>
        <v>6681001</v>
      </c>
      <c r="G560" t="str">
        <f>'Raw Data'!G560</f>
        <v>Floyd County Police Dept.</v>
      </c>
      <c r="H560" s="3">
        <f>'Raw Data'!H560</f>
        <v>43212</v>
      </c>
      <c r="L560">
        <f t="shared" si="112"/>
        <v>0</v>
      </c>
      <c r="M560" s="5">
        <f t="shared" si="113"/>
        <v>43212</v>
      </c>
      <c r="N560" s="5">
        <f t="shared" si="121"/>
        <v>2018</v>
      </c>
      <c r="O560" s="5" t="str" cm="1">
        <f t="array" ref="O560">_xlfn.IFS(N560&lt;=2016,"before treatment",N560=2017,"unknown",N560&gt;2017,"after treatment")</f>
        <v>after treatment</v>
      </c>
      <c r="P560" s="5">
        <f t="shared" si="114"/>
        <v>0</v>
      </c>
      <c r="Q560" s="5">
        <f t="shared" si="115"/>
        <v>1</v>
      </c>
      <c r="R560" t="str">
        <f>'Raw Data'!I560</f>
        <v>Floyd</v>
      </c>
      <c r="S560" t="str">
        <f>'Raw Data'!J560</f>
        <v>["Friday Rd NW","Holland Mill Hwy","Holland Mill Hwy"]</v>
      </c>
      <c r="T560" t="str">
        <f>'Raw Data'!K560</f>
        <v>(none)</v>
      </c>
      <c r="U560" t="str">
        <f>'Raw Data'!L560</f>
        <v>(O) No Injury</v>
      </c>
      <c r="V560">
        <f>'Raw Data'!M560</f>
        <v>0</v>
      </c>
      <c r="W560">
        <f>'Raw Data'!N560</f>
        <v>0</v>
      </c>
      <c r="X560">
        <f>'Raw Data'!O560</f>
        <v>0</v>
      </c>
      <c r="Y560" t="str">
        <f>'Raw Data'!P560</f>
        <v>Not a Collision with Motor Vehicle</v>
      </c>
      <c r="Z560" t="str">
        <f>'Raw Data'!Q560</f>
        <v>Off Roadway</v>
      </c>
      <c r="AA560" t="str">
        <f>'Raw Data'!R560</f>
        <v>Over Turn</v>
      </c>
      <c r="AB560" t="str">
        <f>'Raw Data'!S560</f>
        <v>Over Turn</v>
      </c>
      <c r="AC560" t="str">
        <f>'Raw Data'!T560</f>
        <v>Too Fast for Conditions</v>
      </c>
      <c r="AD560">
        <f>'Raw Data'!U560</f>
        <v>1</v>
      </c>
      <c r="AE560" s="5" t="str">
        <f t="shared" si="122"/>
        <v>Yes</v>
      </c>
      <c r="AF560" t="str">
        <f>'Raw Data'!V560</f>
        <v>Negotiating a Curve</v>
      </c>
      <c r="AG560" s="5">
        <f t="shared" si="116"/>
        <v>0</v>
      </c>
      <c r="AH560" t="str">
        <f>'Raw Data'!W560</f>
        <v>North</v>
      </c>
      <c r="AI560" t="str">
        <f>'Raw Data'!X560</f>
        <v>Dark-Not Lighted</v>
      </c>
      <c r="AJ560" t="str">
        <f>'Raw Data'!Y560</f>
        <v>Dry</v>
      </c>
      <c r="AK560">
        <f>'Raw Data'!Z560</f>
        <v>29</v>
      </c>
      <c r="AL560" t="str">
        <f>'Raw Data'!AA560</f>
        <v>Lap and Shoulder Belt Used</v>
      </c>
      <c r="AM560" s="5">
        <f t="shared" si="117"/>
        <v>0</v>
      </c>
      <c r="AN560" t="str">
        <f>'Raw Data'!AB560</f>
        <v>Passenger Car</v>
      </c>
      <c r="AO560" t="str">
        <f>'Raw Data'!AC560</f>
        <v>1151010000I</v>
      </c>
      <c r="AP560">
        <f>'Raw Data'!AD560</f>
        <v>17.489999999999998</v>
      </c>
      <c r="AQ560">
        <f>'Raw Data'!AE560</f>
        <v>34.277033000000003</v>
      </c>
      <c r="AR560">
        <f>'Raw Data'!AF560</f>
        <v>-85.389525000000006</v>
      </c>
      <c r="AS560">
        <f>'Raw Data'!AG560</f>
        <v>118</v>
      </c>
      <c r="AT560">
        <f>'Raw Data'!AH560</f>
        <v>162</v>
      </c>
      <c r="AU560">
        <f>'Raw Data'!AI560</f>
        <v>1209</v>
      </c>
      <c r="AV560" t="str">
        <f>'Raw Data'!AJ560</f>
        <v>D6_0100_00_I</v>
      </c>
      <c r="AW560">
        <f>'Raw Data'!AK560</f>
        <v>66</v>
      </c>
      <c r="AX560">
        <f>'Raw Data'!AL560</f>
        <v>69</v>
      </c>
      <c r="AY560" t="str">
        <f>'Raw Data'!AM560</f>
        <v>split</v>
      </c>
      <c r="AZ560">
        <f>'Raw Data'!AN560</f>
        <v>638.70000000000005</v>
      </c>
      <c r="BA560">
        <f>'Raw Data'!AO560</f>
        <v>96.9</v>
      </c>
      <c r="BB560">
        <f>'Raw Data'!AP560</f>
        <v>1079.9000000000001</v>
      </c>
      <c r="BC560">
        <f>'Raw Data'!AQ560</f>
        <v>-85.389892000000003</v>
      </c>
      <c r="BD560">
        <f>'Raw Data'!AR560</f>
        <v>34.275314999999999</v>
      </c>
      <c r="BE560">
        <f>'Raw Data'!AS560</f>
        <v>-85.390354000000002</v>
      </c>
      <c r="BF560">
        <f>'Raw Data'!AT560</f>
        <v>34.277939000000003</v>
      </c>
      <c r="BG560" t="str">
        <f>'Raw Data'!AU560</f>
        <v>1151010000I</v>
      </c>
      <c r="BH560">
        <f>'Raw Data'!AV560</f>
        <v>1</v>
      </c>
      <c r="BI560">
        <f>'Raw Data'!AW560</f>
        <v>115</v>
      </c>
      <c r="BJ560">
        <f>'Raw Data'!AX560</f>
        <v>100</v>
      </c>
      <c r="BK560">
        <f>'Raw Data'!AY560</f>
        <v>0</v>
      </c>
      <c r="BL560">
        <f>'Raw Data'!AZ560</f>
        <v>55</v>
      </c>
      <c r="BM560">
        <f>'Raw Data'!BA560</f>
        <v>13.07</v>
      </c>
      <c r="BN560">
        <f>'Raw Data'!BB560</f>
        <v>12.33</v>
      </c>
      <c r="BO560">
        <f>'Raw Data'!BC560</f>
        <v>698.8</v>
      </c>
      <c r="BP560">
        <f>'Raw Data'!BD560</f>
        <v>716.5</v>
      </c>
      <c r="BQ560">
        <f>'Raw Data'!BE560</f>
        <v>696.5</v>
      </c>
      <c r="BR560">
        <f>'Raw Data'!BF560</f>
        <v>55</v>
      </c>
      <c r="BS560">
        <f>'Raw Data'!BG560</f>
        <v>47.6</v>
      </c>
      <c r="BT560">
        <f>'Raw Data'!BH560</f>
        <v>7.4</v>
      </c>
      <c r="BU560">
        <f>'Raw Data'!BI560</f>
        <v>44152</v>
      </c>
      <c r="BV560" t="str">
        <f>'Raw Data'!BJ560</f>
        <v>NONE</v>
      </c>
      <c r="BW560">
        <f>'Raw Data'!BK560</f>
        <v>3.0999999999999999E-3</v>
      </c>
      <c r="BX560">
        <f>'Raw Data'!BL560</f>
        <v>20983</v>
      </c>
      <c r="BY560">
        <f>'Raw Data'!BM560</f>
        <v>20470</v>
      </c>
      <c r="BZ560" t="str">
        <f>'Raw Data'!BN560</f>
        <v>1151010000I</v>
      </c>
      <c r="CA560" t="str">
        <f>'Raw Data'!BO560</f>
        <v>FLOYD</v>
      </c>
      <c r="CB560">
        <f>'Raw Data'!BP560</f>
        <v>1</v>
      </c>
      <c r="CC560">
        <f>'Raw Data'!BQ560</f>
        <v>10000</v>
      </c>
      <c r="CD560">
        <f>'Raw Data'!BR560</f>
        <v>6</v>
      </c>
      <c r="CE560">
        <f>'Raw Data'!BS560</f>
        <v>1</v>
      </c>
      <c r="CF560">
        <f>'Raw Data'!BT560</f>
        <v>2</v>
      </c>
      <c r="CG560">
        <f>'Raw Data'!BU560</f>
        <v>1</v>
      </c>
      <c r="CH560">
        <f>'Raw Data'!BV560</f>
        <v>1</v>
      </c>
      <c r="CI560">
        <f>'Raw Data'!BW560</f>
        <v>2</v>
      </c>
      <c r="CJ560">
        <f>'Raw Data'!BX560</f>
        <v>0</v>
      </c>
      <c r="CK560">
        <f>'Raw Data'!BY560</f>
        <v>5</v>
      </c>
      <c r="CL560" t="str">
        <f>'Raw Data'!BZ560</f>
        <v>N</v>
      </c>
      <c r="CM560">
        <f t="shared" si="123"/>
        <v>0</v>
      </c>
      <c r="CN560">
        <f>'Raw Data'!CA560</f>
        <v>115</v>
      </c>
      <c r="CO560">
        <f>'Raw Data'!CB560</f>
        <v>100</v>
      </c>
      <c r="CP560">
        <f>'Raw Data'!CC560</f>
        <v>0</v>
      </c>
      <c r="CQ560" t="str">
        <f>'Raw Data'!CD560</f>
        <v>Not Urban</v>
      </c>
      <c r="CR560" t="str">
        <f>'Raw Data'!CE560</f>
        <v>Not Urban</v>
      </c>
      <c r="CS560">
        <f>'Raw Data'!CF560</f>
        <v>0</v>
      </c>
      <c r="CT560">
        <f>'Raw Data'!CG560</f>
        <v>55</v>
      </c>
      <c r="CU560">
        <f>'Raw Data'!CH560</f>
        <v>1400</v>
      </c>
      <c r="CV560" t="str">
        <f>'Raw Data'!CI560</f>
        <v xml:space="preserve"> </v>
      </c>
      <c r="CW560">
        <f>'Raw Data'!CJ560</f>
        <v>0</v>
      </c>
      <c r="CX560">
        <f>'Raw Data'!CK560</f>
        <v>0.83620700000000003</v>
      </c>
      <c r="CY560">
        <f>'Raw Data'!CL560</f>
        <v>14</v>
      </c>
      <c r="CZ560" t="str">
        <f>'Raw Data'!CM560</f>
        <v>State Mainline</v>
      </c>
      <c r="DA560">
        <f>'Raw Data'!CN560</f>
        <v>1400</v>
      </c>
      <c r="DB560">
        <f>'Raw Data'!CO560</f>
        <v>227327</v>
      </c>
      <c r="DC560">
        <f>'Raw Data'!CP560</f>
        <v>17.489999999999998</v>
      </c>
      <c r="DD560">
        <f>'Raw Data'!CQ560</f>
        <v>18.329999999999998</v>
      </c>
      <c r="DE560">
        <f>'Raw Data'!CR560</f>
        <v>227327</v>
      </c>
      <c r="DF560">
        <f>'Raw Data'!CS560</f>
        <v>0</v>
      </c>
      <c r="DG560">
        <f>'Raw Data'!CT560</f>
        <v>4415.1754039999996</v>
      </c>
      <c r="DH560">
        <f>'Raw Data'!CU560</f>
        <v>100</v>
      </c>
      <c r="DI560">
        <f>'Raw Data'!CV560</f>
        <v>20495</v>
      </c>
      <c r="DJ560">
        <f>'Raw Data'!CW560</f>
        <v>2.7951E-2</v>
      </c>
      <c r="DK560">
        <f>'Raw Data'!CX560</f>
        <v>0</v>
      </c>
      <c r="DL560">
        <f>'Raw Data'!CY560</f>
        <v>3.0999999999999999E-3</v>
      </c>
      <c r="DM560">
        <f>'Raw Data'!CZ560</f>
        <v>220</v>
      </c>
      <c r="DN560" t="str">
        <f>'Raw Data'!DA560</f>
        <v>115-0136</v>
      </c>
      <c r="DO560" t="str">
        <f>'Raw Data'!DB560</f>
        <v>5R : Rural Major Collector</v>
      </c>
      <c r="DP560" t="str">
        <f>'Raw Data'!DC560</f>
        <v>34.269397, -85.392619</v>
      </c>
      <c r="DQ560">
        <f>'Raw Data'!DD560</f>
        <v>-85.392618999999996</v>
      </c>
      <c r="DR560">
        <f>'Raw Data'!DE560</f>
        <v>34.269396999999998</v>
      </c>
      <c r="DS560">
        <f>'Raw Data'!DF560</f>
        <v>34.269396999999998</v>
      </c>
      <c r="DT560">
        <f>'Raw Data'!DG560</f>
        <v>-85.392618999999996</v>
      </c>
      <c r="DU560">
        <f>'Raw Data'!DH560</f>
        <v>6.5160000000000001E-3</v>
      </c>
      <c r="DV560">
        <f>'Raw Data'!DI560</f>
        <v>3.0999999999999999E-3</v>
      </c>
      <c r="DW560">
        <f>'Raw Data'!DJ560</f>
        <v>118</v>
      </c>
      <c r="DX560" s="11">
        <f t="shared" si="124"/>
        <v>2243.3333333333335</v>
      </c>
      <c r="DY560" s="5">
        <f t="shared" si="125"/>
        <v>2150</v>
      </c>
      <c r="DZ560" s="5">
        <f t="shared" si="118"/>
        <v>93.333333333333485</v>
      </c>
      <c r="EA560" s="5">
        <f t="shared" si="119"/>
        <v>4.3410852713178363E-2</v>
      </c>
      <c r="EB560" s="5">
        <f t="shared" si="120"/>
        <v>2196.666666666667</v>
      </c>
      <c r="EC560">
        <f>'Raw Data'!DK560</f>
        <v>1990</v>
      </c>
      <c r="ED560">
        <f>'Raw Data'!DL560</f>
        <v>4.8</v>
      </c>
      <c r="EE560">
        <f>'Raw Data'!DM560</f>
        <v>2370</v>
      </c>
      <c r="EF560">
        <f>'Raw Data'!DN560</f>
        <v>4.7</v>
      </c>
      <c r="EG560">
        <f>'Raw Data'!DO560</f>
        <v>2370</v>
      </c>
      <c r="EH560">
        <f>'Raw Data'!DP560</f>
        <v>4.7</v>
      </c>
      <c r="EI560">
        <f>'Raw Data'!DQ560</f>
        <v>2090</v>
      </c>
      <c r="EJ560">
        <f>'Raw Data'!DR560</f>
        <v>0</v>
      </c>
      <c r="EK560">
        <f>'Raw Data'!DS560</f>
        <v>2030</v>
      </c>
      <c r="EL560">
        <f>'Raw Data'!DT560</f>
        <v>4.0999999999999996</v>
      </c>
      <c r="EM560">
        <f>'Raw Data'!DU560</f>
        <v>2320</v>
      </c>
      <c r="EN560">
        <f>'Raw Data'!DV560</f>
        <v>4.0999999999999996</v>
      </c>
      <c r="EO560">
        <f>'Raw Data'!DW560</f>
        <v>2210</v>
      </c>
      <c r="EP560">
        <f>'Raw Data'!DX560</f>
        <v>4.3</v>
      </c>
      <c r="EQ560">
        <f>'Raw Data'!DY560</f>
        <v>2040</v>
      </c>
      <c r="ER560">
        <f>'Raw Data'!DZ560</f>
        <v>4.4000000000000004</v>
      </c>
      <c r="ES560">
        <f>'Raw Data'!EA560</f>
        <v>2050</v>
      </c>
      <c r="ET560">
        <f>'Raw Data'!EB560</f>
        <v>4.3</v>
      </c>
      <c r="EU560">
        <f>'Raw Data'!EC560</f>
        <v>2340</v>
      </c>
      <c r="EV560">
        <f>'Raw Data'!ED560</f>
        <v>6.9</v>
      </c>
      <c r="EW560">
        <f>'Raw Data'!EE560</f>
        <v>0</v>
      </c>
    </row>
    <row r="561" spans="1:153" x14ac:dyDescent="0.3">
      <c r="A561">
        <f>'Raw Data'!A561</f>
        <v>559</v>
      </c>
      <c r="B561" t="str">
        <f>'Raw Data'!B561</f>
        <v>Point</v>
      </c>
      <c r="C561">
        <f>'Raw Data'!C561</f>
        <v>388</v>
      </c>
      <c r="D561">
        <f>'Raw Data'!D561</f>
        <v>176</v>
      </c>
      <c r="E561" t="str">
        <f>'Raw Data'!E561</f>
        <v>Point</v>
      </c>
      <c r="F561">
        <f>'Raw Data'!F561</f>
        <v>6164954</v>
      </c>
      <c r="G561" t="str">
        <f>'Raw Data'!G561</f>
        <v>Floyd County Police Dept.</v>
      </c>
      <c r="H561" s="3">
        <f>'Raw Data'!H561</f>
        <v>42818</v>
      </c>
      <c r="L561">
        <f t="shared" si="112"/>
        <v>0</v>
      </c>
      <c r="M561" s="5">
        <f t="shared" si="113"/>
        <v>42818</v>
      </c>
      <c r="N561" s="5">
        <f t="shared" si="121"/>
        <v>2017</v>
      </c>
      <c r="O561" s="5" t="str" cm="1">
        <f t="array" ref="O561">_xlfn.IFS(N561&lt;=2016,"before treatment",N561=2017,"unknown",N561&gt;2017,"after treatment")</f>
        <v>unknown</v>
      </c>
      <c r="P561" s="5">
        <f t="shared" si="114"/>
        <v>0</v>
      </c>
      <c r="Q561" s="5">
        <f t="shared" si="115"/>
        <v>0</v>
      </c>
      <c r="R561" t="str">
        <f>'Raw Data'!I561</f>
        <v>Floyd</v>
      </c>
      <c r="S561" t="str">
        <f>'Raw Data'!J561</f>
        <v>Holland Mill Hwy</v>
      </c>
      <c r="T561" t="str">
        <f>'Raw Data'!K561</f>
        <v>Friday Rd</v>
      </c>
      <c r="U561" t="str">
        <f>'Raw Data'!L561</f>
        <v>(O) No Injury</v>
      </c>
      <c r="V561">
        <f>'Raw Data'!M561</f>
        <v>0</v>
      </c>
      <c r="W561">
        <f>'Raw Data'!N561</f>
        <v>0</v>
      </c>
      <c r="X561">
        <f>'Raw Data'!O561</f>
        <v>0</v>
      </c>
      <c r="Y561" t="str">
        <f>'Raw Data'!P561</f>
        <v>Not a Collision with Motor Vehicle</v>
      </c>
      <c r="Z561" t="str">
        <f>'Raw Data'!Q561</f>
        <v>On Roadway - Roadway Intersection</v>
      </c>
      <c r="AA561" t="str">
        <f>'Raw Data'!R561</f>
        <v>Over Turn</v>
      </c>
      <c r="AB561" t="str">
        <f>'Raw Data'!S561</f>
        <v>Over Turn</v>
      </c>
      <c r="AC561" t="str">
        <f>'Raw Data'!T561</f>
        <v>Driver Lost Control</v>
      </c>
      <c r="AD561">
        <f>'Raw Data'!U561</f>
        <v>1</v>
      </c>
      <c r="AE561" s="5" t="str">
        <f t="shared" si="122"/>
        <v>Yes</v>
      </c>
      <c r="AF561" t="str">
        <f>'Raw Data'!V561</f>
        <v>Negotiating a Curve</v>
      </c>
      <c r="AG561" s="5">
        <f t="shared" si="116"/>
        <v>0</v>
      </c>
      <c r="AH561" t="str">
        <f>'Raw Data'!W561</f>
        <v>South</v>
      </c>
      <c r="AI561" t="str">
        <f>'Raw Data'!X561</f>
        <v>Dawn</v>
      </c>
      <c r="AJ561" t="str">
        <f>'Raw Data'!Y561</f>
        <v>Dry</v>
      </c>
      <c r="AK561">
        <f>'Raw Data'!Z561</f>
        <v>21</v>
      </c>
      <c r="AL561" t="str">
        <f>'Raw Data'!AA561</f>
        <v>Lap and Shoulder Belt Used</v>
      </c>
      <c r="AM561" s="5">
        <f t="shared" si="117"/>
        <v>0</v>
      </c>
      <c r="AN561" t="str">
        <f>'Raw Data'!AB561</f>
        <v>Pickup Truck</v>
      </c>
      <c r="AO561" t="str">
        <f>'Raw Data'!AC561</f>
        <v>1151010000I</v>
      </c>
      <c r="AP561">
        <f>'Raw Data'!AD561</f>
        <v>17.774999999999999</v>
      </c>
      <c r="AQ561">
        <f>'Raw Data'!AE561</f>
        <v>34.278925000000001</v>
      </c>
      <c r="AR561">
        <f>'Raw Data'!AF561</f>
        <v>-85.393608</v>
      </c>
      <c r="AS561">
        <f>'Raw Data'!AG561</f>
        <v>120</v>
      </c>
      <c r="AT561">
        <f>'Raw Data'!AH561</f>
        <v>164</v>
      </c>
      <c r="AU561">
        <f>'Raw Data'!AI561</f>
        <v>1211</v>
      </c>
      <c r="AV561" t="str">
        <f>'Raw Data'!AJ561</f>
        <v>D6_0100_00_I</v>
      </c>
      <c r="AW561">
        <f>'Raw Data'!AK561</f>
        <v>67</v>
      </c>
      <c r="AX561">
        <f>'Raw Data'!AL561</f>
        <v>71</v>
      </c>
      <c r="AY561" t="str">
        <f>'Raw Data'!AM561</f>
        <v>simple</v>
      </c>
      <c r="AZ561">
        <f>'Raw Data'!AN561</f>
        <v>770.1</v>
      </c>
      <c r="BA561">
        <f>'Raw Data'!AO561</f>
        <v>81.5</v>
      </c>
      <c r="BB561">
        <f>'Raw Data'!AP561</f>
        <v>1095.7</v>
      </c>
      <c r="BC561">
        <f>'Raw Data'!AQ561</f>
        <v>-85.392493000000002</v>
      </c>
      <c r="BD561">
        <f>'Raw Data'!AR561</f>
        <v>34.278754999999997</v>
      </c>
      <c r="BE561">
        <f>'Raw Data'!AS561</f>
        <v>-85.395155000000003</v>
      </c>
      <c r="BF561">
        <f>'Raw Data'!AT561</f>
        <v>34.280439000000001</v>
      </c>
      <c r="BG561" t="str">
        <f>'Raw Data'!AU561</f>
        <v>1151010000I</v>
      </c>
      <c r="BH561">
        <f>'Raw Data'!AV561</f>
        <v>1</v>
      </c>
      <c r="BI561">
        <f>'Raw Data'!AW561</f>
        <v>115</v>
      </c>
      <c r="BJ561">
        <f>'Raw Data'!AX561</f>
        <v>100</v>
      </c>
      <c r="BK561">
        <f>'Raw Data'!AY561</f>
        <v>0</v>
      </c>
      <c r="BL561">
        <f>'Raw Data'!AZ561</f>
        <v>55</v>
      </c>
      <c r="BM561">
        <f>'Raw Data'!BA561</f>
        <v>12.34</v>
      </c>
      <c r="BN561">
        <f>'Raw Data'!BB561</f>
        <v>11.63</v>
      </c>
      <c r="BO561">
        <f>'Raw Data'!BC561</f>
        <v>680.1</v>
      </c>
      <c r="BP561">
        <f>'Raw Data'!BD561</f>
        <v>671.3</v>
      </c>
      <c r="BQ561">
        <f>'Raw Data'!BE561</f>
        <v>666.7</v>
      </c>
      <c r="BR561">
        <f>'Raw Data'!BF561</f>
        <v>55</v>
      </c>
      <c r="BS561">
        <f>'Raw Data'!BG561</f>
        <v>49.8</v>
      </c>
      <c r="BT561">
        <f>'Raw Data'!BH561</f>
        <v>5.2</v>
      </c>
      <c r="BU561">
        <f>'Raw Data'!BI561</f>
        <v>44152</v>
      </c>
      <c r="BV561" t="str">
        <f>'Raw Data'!BJ561</f>
        <v>NONE</v>
      </c>
      <c r="BW561">
        <f>'Raw Data'!BK561</f>
        <v>3.385E-3</v>
      </c>
      <c r="BX561">
        <f>'Raw Data'!BL561</f>
        <v>20983</v>
      </c>
      <c r="BY561">
        <f>'Raw Data'!BM561</f>
        <v>20470</v>
      </c>
      <c r="BZ561" t="str">
        <f>'Raw Data'!BN561</f>
        <v>1151010000I</v>
      </c>
      <c r="CA561" t="str">
        <f>'Raw Data'!BO561</f>
        <v>FLOYD</v>
      </c>
      <c r="CB561">
        <f>'Raw Data'!BP561</f>
        <v>1</v>
      </c>
      <c r="CC561">
        <f>'Raw Data'!BQ561</f>
        <v>10000</v>
      </c>
      <c r="CD561">
        <f>'Raw Data'!BR561</f>
        <v>6</v>
      </c>
      <c r="CE561">
        <f>'Raw Data'!BS561</f>
        <v>1</v>
      </c>
      <c r="CF561">
        <f>'Raw Data'!BT561</f>
        <v>2</v>
      </c>
      <c r="CG561">
        <f>'Raw Data'!BU561</f>
        <v>1</v>
      </c>
      <c r="CH561">
        <f>'Raw Data'!BV561</f>
        <v>1</v>
      </c>
      <c r="CI561">
        <f>'Raw Data'!BW561</f>
        <v>2</v>
      </c>
      <c r="CJ561">
        <f>'Raw Data'!BX561</f>
        <v>0</v>
      </c>
      <c r="CK561">
        <f>'Raw Data'!BY561</f>
        <v>5</v>
      </c>
      <c r="CL561" t="str">
        <f>'Raw Data'!BZ561</f>
        <v>N</v>
      </c>
      <c r="CM561">
        <f t="shared" si="123"/>
        <v>0</v>
      </c>
      <c r="CN561">
        <f>'Raw Data'!CA561</f>
        <v>115</v>
      </c>
      <c r="CO561">
        <f>'Raw Data'!CB561</f>
        <v>100</v>
      </c>
      <c r="CP561">
        <f>'Raw Data'!CC561</f>
        <v>0</v>
      </c>
      <c r="CQ561" t="str">
        <f>'Raw Data'!CD561</f>
        <v>Not Urban</v>
      </c>
      <c r="CR561" t="str">
        <f>'Raw Data'!CE561</f>
        <v>Not Urban</v>
      </c>
      <c r="CS561">
        <f>'Raw Data'!CF561</f>
        <v>0</v>
      </c>
      <c r="CT561">
        <f>'Raw Data'!CG561</f>
        <v>55</v>
      </c>
      <c r="CU561">
        <f>'Raw Data'!CH561</f>
        <v>1400</v>
      </c>
      <c r="CV561" t="str">
        <f>'Raw Data'!CI561</f>
        <v xml:space="preserve"> </v>
      </c>
      <c r="CW561">
        <f>'Raw Data'!CJ561</f>
        <v>0</v>
      </c>
      <c r="CX561">
        <f>'Raw Data'!CK561</f>
        <v>0.83620700000000003</v>
      </c>
      <c r="CY561">
        <f>'Raw Data'!CL561</f>
        <v>14</v>
      </c>
      <c r="CZ561" t="str">
        <f>'Raw Data'!CM561</f>
        <v>State Mainline</v>
      </c>
      <c r="DA561">
        <f>'Raw Data'!CN561</f>
        <v>1400</v>
      </c>
      <c r="DB561">
        <f>'Raw Data'!CO561</f>
        <v>227327</v>
      </c>
      <c r="DC561">
        <f>'Raw Data'!CP561</f>
        <v>17.489999999999998</v>
      </c>
      <c r="DD561">
        <f>'Raw Data'!CQ561</f>
        <v>18.329999999999998</v>
      </c>
      <c r="DE561">
        <f>'Raw Data'!CR561</f>
        <v>227327</v>
      </c>
      <c r="DF561">
        <f>'Raw Data'!CS561</f>
        <v>0</v>
      </c>
      <c r="DG561">
        <f>'Raw Data'!CT561</f>
        <v>4415.1754039999996</v>
      </c>
      <c r="DH561">
        <f>'Raw Data'!CU561</f>
        <v>100</v>
      </c>
      <c r="DI561">
        <f>'Raw Data'!CV561</f>
        <v>20495</v>
      </c>
      <c r="DJ561">
        <f>'Raw Data'!CW561</f>
        <v>2.7951E-2</v>
      </c>
      <c r="DK561">
        <f>'Raw Data'!CX561</f>
        <v>0</v>
      </c>
      <c r="DL561">
        <f>'Raw Data'!CY561</f>
        <v>3.385E-3</v>
      </c>
      <c r="DM561">
        <f>'Raw Data'!CZ561</f>
        <v>220</v>
      </c>
      <c r="DN561" t="str">
        <f>'Raw Data'!DA561</f>
        <v>115-0136</v>
      </c>
      <c r="DO561" t="str">
        <f>'Raw Data'!DB561</f>
        <v>5R : Rural Major Collector</v>
      </c>
      <c r="DP561" t="str">
        <f>'Raw Data'!DC561</f>
        <v>34.269397, -85.392619</v>
      </c>
      <c r="DQ561">
        <f>'Raw Data'!DD561</f>
        <v>-85.392618999999996</v>
      </c>
      <c r="DR561">
        <f>'Raw Data'!DE561</f>
        <v>34.269396999999998</v>
      </c>
      <c r="DS561">
        <f>'Raw Data'!DF561</f>
        <v>34.269396999999998</v>
      </c>
      <c r="DT561">
        <f>'Raw Data'!DG561</f>
        <v>-85.392618999999996</v>
      </c>
      <c r="DU561">
        <f>'Raw Data'!DH561</f>
        <v>9.3600000000000003E-3</v>
      </c>
      <c r="DV561">
        <f>'Raw Data'!DI561</f>
        <v>3.385E-3</v>
      </c>
      <c r="DW561">
        <f>'Raw Data'!DJ561</f>
        <v>120</v>
      </c>
      <c r="DX561" s="11">
        <f t="shared" si="124"/>
        <v>1616.6666666666667</v>
      </c>
      <c r="DY561" s="5">
        <f t="shared" si="125"/>
        <v>1465</v>
      </c>
      <c r="DZ561" s="5">
        <f t="shared" si="118"/>
        <v>151.66666666666674</v>
      </c>
      <c r="EA561" s="5">
        <f t="shared" si="119"/>
        <v>0.10352673492605238</v>
      </c>
      <c r="EB561" s="5">
        <f t="shared" si="120"/>
        <v>1540.8333333333335</v>
      </c>
      <c r="EC561">
        <f>'Raw Data'!DK561</f>
        <v>2030</v>
      </c>
      <c r="ED561">
        <f>'Raw Data'!DL561</f>
        <v>10.4</v>
      </c>
      <c r="EE561">
        <f>'Raw Data'!DM561</f>
        <v>1410</v>
      </c>
      <c r="EF561">
        <f>'Raw Data'!DN561</f>
        <v>10.4</v>
      </c>
      <c r="EG561">
        <f>'Raw Data'!DO561</f>
        <v>1410</v>
      </c>
      <c r="EH561">
        <f>'Raw Data'!DP561</f>
        <v>10.4</v>
      </c>
      <c r="EI561">
        <f>'Raw Data'!DQ561</f>
        <v>1510</v>
      </c>
      <c r="EJ561">
        <f>'Raw Data'!DR561</f>
        <v>0</v>
      </c>
      <c r="EK561">
        <f>'Raw Data'!DS561</f>
        <v>1470</v>
      </c>
      <c r="EL561">
        <f>'Raw Data'!DT561</f>
        <v>11</v>
      </c>
      <c r="EM561">
        <f>'Raw Data'!DU561</f>
        <v>1520</v>
      </c>
      <c r="EN561">
        <f>'Raw Data'!DV561</f>
        <v>11</v>
      </c>
      <c r="EO561">
        <f>'Raw Data'!DW561</f>
        <v>1450</v>
      </c>
      <c r="EP561">
        <f>'Raw Data'!DX561</f>
        <v>11</v>
      </c>
      <c r="EQ561">
        <f>'Raw Data'!DY561</f>
        <v>1420</v>
      </c>
      <c r="ER561">
        <f>'Raw Data'!DZ561</f>
        <v>11</v>
      </c>
      <c r="ES561">
        <f>'Raw Data'!EA561</f>
        <v>1430</v>
      </c>
      <c r="ET561">
        <f>'Raw Data'!EB561</f>
        <v>11.1</v>
      </c>
      <c r="EU561">
        <f>'Raw Data'!EC561</f>
        <v>1300</v>
      </c>
      <c r="EV561">
        <f>'Raw Data'!ED561</f>
        <v>11.2</v>
      </c>
      <c r="EW561">
        <f>'Raw Data'!EE561</f>
        <v>0</v>
      </c>
    </row>
    <row r="562" spans="1:153" x14ac:dyDescent="0.3">
      <c r="A562">
        <f>'Raw Data'!A562</f>
        <v>560</v>
      </c>
      <c r="B562" t="str">
        <f>'Raw Data'!B562</f>
        <v>Point</v>
      </c>
      <c r="C562">
        <f>'Raw Data'!C562</f>
        <v>125</v>
      </c>
      <c r="D562">
        <f>'Raw Data'!D562</f>
        <v>310</v>
      </c>
      <c r="E562" t="str">
        <f>'Raw Data'!E562</f>
        <v>Point</v>
      </c>
      <c r="F562">
        <f>'Raw Data'!F562</f>
        <v>5124515</v>
      </c>
      <c r="G562" t="str">
        <f>'Raw Data'!G562</f>
        <v>Floyd County Police Dept.</v>
      </c>
      <c r="H562" s="3">
        <f>'Raw Data'!H562</f>
        <v>42014</v>
      </c>
      <c r="L562">
        <f t="shared" si="112"/>
        <v>0</v>
      </c>
      <c r="M562" s="5">
        <f t="shared" si="113"/>
        <v>42014</v>
      </c>
      <c r="N562" s="5">
        <f t="shared" si="121"/>
        <v>2015</v>
      </c>
      <c r="O562" s="5" t="str" cm="1">
        <f t="array" ref="O562">_xlfn.IFS(N562&lt;=2016,"before treatment",N562=2017,"unknown",N562&gt;2017,"after treatment")</f>
        <v>before treatment</v>
      </c>
      <c r="P562" s="5">
        <f t="shared" si="114"/>
        <v>1</v>
      </c>
      <c r="Q562" s="5">
        <f t="shared" si="115"/>
        <v>0</v>
      </c>
      <c r="R562" t="str">
        <f>'Raw Data'!I562</f>
        <v>Floyd</v>
      </c>
      <c r="S562" t="str">
        <f>'Raw Data'!J562</f>
        <v>Kingston Ave</v>
      </c>
      <c r="T562" t="str">
        <f>'Raw Data'!K562</f>
        <v>Reynolds Bend Rd</v>
      </c>
      <c r="U562" t="str">
        <f>'Raw Data'!L562</f>
        <v>(O) No Injury</v>
      </c>
      <c r="V562">
        <f>'Raw Data'!M562</f>
        <v>0</v>
      </c>
      <c r="W562">
        <f>'Raw Data'!N562</f>
        <v>0</v>
      </c>
      <c r="X562">
        <f>'Raw Data'!O562</f>
        <v>0</v>
      </c>
      <c r="Y562" t="str">
        <f>'Raw Data'!P562</f>
        <v>Sideswipe-Opposite Direction</v>
      </c>
      <c r="Z562" t="str">
        <f>'Raw Data'!Q562</f>
        <v>On Roadway - Roadway Intersection</v>
      </c>
      <c r="AA562" t="str">
        <f>'Raw Data'!R562</f>
        <v>["Motor Vehicle in Motion","Motor Vehicle in Motion"]</v>
      </c>
      <c r="AB562" t="str">
        <f>'Raw Data'!S562</f>
        <v>["Motor Vehicle in Motion","Motor Vehicle in Motion"]</v>
      </c>
      <c r="AC562" t="str">
        <f>'Raw Data'!T562</f>
        <v>["No Contributing Factors","Wrong Side of Road"]</v>
      </c>
      <c r="AD562">
        <f>'Raw Data'!U562</f>
        <v>2</v>
      </c>
      <c r="AE562" s="5" t="str">
        <f t="shared" si="122"/>
        <v>No</v>
      </c>
      <c r="AF562" t="str">
        <f>'Raw Data'!V562</f>
        <v>["Negotiating a Curve","Negotiating a Curve"]</v>
      </c>
      <c r="AG562" s="5">
        <f t="shared" si="116"/>
        <v>0</v>
      </c>
      <c r="AH562" t="str">
        <f>'Raw Data'!W562</f>
        <v>["North","South"]</v>
      </c>
      <c r="AI562" t="str">
        <f>'Raw Data'!X562</f>
        <v>Daylight</v>
      </c>
      <c r="AJ562" t="str">
        <f>'Raw Data'!Y562</f>
        <v>Dry</v>
      </c>
      <c r="AK562">
        <f>'Raw Data'!Z562</f>
        <v>0</v>
      </c>
      <c r="AL562" t="str">
        <f>'Raw Data'!AA562</f>
        <v>["Lap and Shoulder Belt Used","Lap and Shoulder Belt Used"]</v>
      </c>
      <c r="AM562" s="5">
        <f t="shared" si="117"/>
        <v>0</v>
      </c>
      <c r="AN562" t="str">
        <f>'Raw Data'!AB562</f>
        <v>["Passenger Car","Passenger Car"]</v>
      </c>
      <c r="AO562" t="str">
        <f>'Raw Data'!AC562</f>
        <v>1151029300I</v>
      </c>
      <c r="AP562">
        <f>'Raw Data'!AD562</f>
        <v>2.0712739999999998</v>
      </c>
      <c r="AQ562">
        <f>'Raw Data'!AE562</f>
        <v>34.252181</v>
      </c>
      <c r="AR562">
        <f>'Raw Data'!AF562</f>
        <v>-85.057704999999999</v>
      </c>
      <c r="AS562">
        <f>'Raw Data'!AG562</f>
        <v>121</v>
      </c>
      <c r="AT562">
        <f>'Raw Data'!AH562</f>
        <v>236</v>
      </c>
      <c r="AU562">
        <f>'Raw Data'!AI562</f>
        <v>2160</v>
      </c>
      <c r="AV562" t="str">
        <f>'Raw Data'!AJ562</f>
        <v>D6_0293_00_I</v>
      </c>
      <c r="AW562">
        <f>'Raw Data'!AK562</f>
        <v>41</v>
      </c>
      <c r="AX562">
        <f>'Raw Data'!AL562</f>
        <v>43</v>
      </c>
      <c r="AY562" t="str">
        <f>'Raw Data'!AM562</f>
        <v>simple</v>
      </c>
      <c r="AZ562">
        <f>'Raw Data'!AN562</f>
        <v>1449.3</v>
      </c>
      <c r="BA562">
        <f>'Raw Data'!AO562</f>
        <v>39.200000000000003</v>
      </c>
      <c r="BB562">
        <f>'Raw Data'!AP562</f>
        <v>989.9</v>
      </c>
      <c r="BC562">
        <f>'Raw Data'!AQ562</f>
        <v>-85.056286</v>
      </c>
      <c r="BD562">
        <f>'Raw Data'!AR562</f>
        <v>34.252268000000001</v>
      </c>
      <c r="BE562">
        <f>'Raw Data'!AS562</f>
        <v>-85.059473999999994</v>
      </c>
      <c r="BF562">
        <f>'Raw Data'!AT562</f>
        <v>34.252597000000002</v>
      </c>
      <c r="BG562" t="str">
        <f>'Raw Data'!AU562</f>
        <v>1151029300I</v>
      </c>
      <c r="BH562">
        <f>'Raw Data'!AV562</f>
        <v>1</v>
      </c>
      <c r="BI562">
        <f>'Raw Data'!AW562</f>
        <v>115</v>
      </c>
      <c r="BJ562">
        <f>'Raw Data'!AX562</f>
        <v>293</v>
      </c>
      <c r="BK562">
        <f>'Raw Data'!AY562</f>
        <v>0</v>
      </c>
      <c r="BL562">
        <f>'Raw Data'!AZ562</f>
        <v>50</v>
      </c>
      <c r="BM562">
        <f>'Raw Data'!BA562</f>
        <v>5.12</v>
      </c>
      <c r="BN562">
        <f>'Raw Data'!BB562</f>
        <v>4.55</v>
      </c>
      <c r="BO562">
        <f>'Raw Data'!BC562</f>
        <v>718.2</v>
      </c>
      <c r="BP562">
        <f>'Raw Data'!BD562</f>
        <v>705.1</v>
      </c>
      <c r="BQ562">
        <f>'Raw Data'!BE562</f>
        <v>698.2</v>
      </c>
      <c r="BR562">
        <f>'Raw Data'!BF562</f>
        <v>50</v>
      </c>
      <c r="BS562">
        <f>'Raw Data'!BG562</f>
        <v>65.5</v>
      </c>
      <c r="BT562">
        <f>'Raw Data'!BH562</f>
        <v>0</v>
      </c>
      <c r="BU562">
        <f>'Raw Data'!BI562</f>
        <v>44152</v>
      </c>
      <c r="BV562" t="str">
        <f>'Raw Data'!BJ562</f>
        <v>NONE</v>
      </c>
      <c r="BW562">
        <f>'Raw Data'!BK562</f>
        <v>3.2490000000000002E-3</v>
      </c>
      <c r="BX562">
        <f>'Raw Data'!BL562</f>
        <v>19782</v>
      </c>
      <c r="BY562">
        <f>'Raw Data'!BM562</f>
        <v>20999</v>
      </c>
      <c r="BZ562" t="str">
        <f>'Raw Data'!BN562</f>
        <v>1151029300I</v>
      </c>
      <c r="CA562" t="str">
        <f>'Raw Data'!BO562</f>
        <v>FLOYD</v>
      </c>
      <c r="CB562">
        <f>'Raw Data'!BP562</f>
        <v>1</v>
      </c>
      <c r="CC562">
        <f>'Raw Data'!BQ562</f>
        <v>29300</v>
      </c>
      <c r="CD562">
        <f>'Raw Data'!BR562</f>
        <v>6</v>
      </c>
      <c r="CE562">
        <f>'Raw Data'!BS562</f>
        <v>1</v>
      </c>
      <c r="CF562">
        <f>'Raw Data'!BT562</f>
        <v>2</v>
      </c>
      <c r="CG562">
        <f>'Raw Data'!BU562</f>
        <v>1</v>
      </c>
      <c r="CH562">
        <f>'Raw Data'!BV562</f>
        <v>1</v>
      </c>
      <c r="CI562">
        <f>'Raw Data'!BW562</f>
        <v>2</v>
      </c>
      <c r="CJ562">
        <f>'Raw Data'!BX562</f>
        <v>0</v>
      </c>
      <c r="CK562">
        <f>'Raw Data'!BY562</f>
        <v>5</v>
      </c>
      <c r="CL562" t="str">
        <f>'Raw Data'!BZ562</f>
        <v>N</v>
      </c>
      <c r="CM562">
        <f t="shared" si="123"/>
        <v>0</v>
      </c>
      <c r="CN562">
        <f>'Raw Data'!CA562</f>
        <v>115</v>
      </c>
      <c r="CO562">
        <f>'Raw Data'!CB562</f>
        <v>293</v>
      </c>
      <c r="CP562">
        <f>'Raw Data'!CC562</f>
        <v>0</v>
      </c>
      <c r="CQ562" t="str">
        <f>'Raw Data'!CD562</f>
        <v>Not Urban</v>
      </c>
      <c r="CR562" t="str">
        <f>'Raw Data'!CE562</f>
        <v>Not Urban</v>
      </c>
      <c r="CS562">
        <f>'Raw Data'!CF562</f>
        <v>0</v>
      </c>
      <c r="CT562">
        <f>'Raw Data'!CG562</f>
        <v>50</v>
      </c>
      <c r="CU562">
        <f>'Raw Data'!CH562</f>
        <v>2030</v>
      </c>
      <c r="CV562" t="str">
        <f>'Raw Data'!CI562</f>
        <v xml:space="preserve"> </v>
      </c>
      <c r="CW562">
        <f>'Raw Data'!CJ562</f>
        <v>0</v>
      </c>
      <c r="CX562">
        <f>'Raw Data'!CK562</f>
        <v>0.26368000000000003</v>
      </c>
      <c r="CY562">
        <f>'Raw Data'!CL562</f>
        <v>14</v>
      </c>
      <c r="CZ562" t="str">
        <f>'Raw Data'!CM562</f>
        <v>State Mainline</v>
      </c>
      <c r="DA562">
        <f>'Raw Data'!CN562</f>
        <v>2030</v>
      </c>
      <c r="DB562">
        <f>'Raw Data'!CO562</f>
        <v>228749</v>
      </c>
      <c r="DC562">
        <f>'Raw Data'!CP562</f>
        <v>1.82</v>
      </c>
      <c r="DD562">
        <f>'Raw Data'!CQ562</f>
        <v>2.09</v>
      </c>
      <c r="DE562">
        <f>'Raw Data'!CR562</f>
        <v>228749</v>
      </c>
      <c r="DF562">
        <f>'Raw Data'!CS562</f>
        <v>0</v>
      </c>
      <c r="DG562">
        <f>'Raw Data'!CT562</f>
        <v>1392.2315679999999</v>
      </c>
      <c r="DH562">
        <f>'Raw Data'!CU562</f>
        <v>100</v>
      </c>
      <c r="DI562">
        <f>'Raw Data'!CV562</f>
        <v>19319</v>
      </c>
      <c r="DJ562">
        <f>'Raw Data'!CW562</f>
        <v>1.1106E-2</v>
      </c>
      <c r="DK562">
        <f>'Raw Data'!CX562</f>
        <v>0</v>
      </c>
      <c r="DL562">
        <f>'Raw Data'!CY562</f>
        <v>3.2490000000000002E-3</v>
      </c>
      <c r="DM562">
        <f>'Raw Data'!CZ562</f>
        <v>223</v>
      </c>
      <c r="DN562" t="str">
        <f>'Raw Data'!DA562</f>
        <v>115-0192</v>
      </c>
      <c r="DO562" t="str">
        <f>'Raw Data'!DB562</f>
        <v>5R : Rural Major Collector</v>
      </c>
      <c r="DP562" t="str">
        <f>'Raw Data'!DC562</f>
        <v>34.248527, -85.043552</v>
      </c>
      <c r="DQ562">
        <f>'Raw Data'!DD562</f>
        <v>-85.043552000000005</v>
      </c>
      <c r="DR562">
        <f>'Raw Data'!DE562</f>
        <v>34.248527000000003</v>
      </c>
      <c r="DS562">
        <f>'Raw Data'!DF562</f>
        <v>34.248527000000003</v>
      </c>
      <c r="DT562">
        <f>'Raw Data'!DG562</f>
        <v>-85.043552000000005</v>
      </c>
      <c r="DU562">
        <f>'Raw Data'!DH562</f>
        <v>1.3273E-2</v>
      </c>
      <c r="DV562">
        <f>'Raw Data'!DI562</f>
        <v>3.2490000000000002E-3</v>
      </c>
      <c r="DW562">
        <f>'Raw Data'!DJ562</f>
        <v>121</v>
      </c>
      <c r="DX562" s="11">
        <f t="shared" si="124"/>
        <v>1616.6666666666667</v>
      </c>
      <c r="DY562" s="5">
        <f t="shared" si="125"/>
        <v>1465</v>
      </c>
      <c r="DZ562" s="5">
        <f t="shared" si="118"/>
        <v>151.66666666666674</v>
      </c>
      <c r="EA562" s="5">
        <f t="shared" si="119"/>
        <v>0.10352673492605238</v>
      </c>
      <c r="EB562" s="5">
        <f t="shared" si="120"/>
        <v>1540.8333333333335</v>
      </c>
      <c r="EC562">
        <f>'Raw Data'!DK562</f>
        <v>2030</v>
      </c>
      <c r="ED562">
        <f>'Raw Data'!DL562</f>
        <v>10.4</v>
      </c>
      <c r="EE562">
        <f>'Raw Data'!DM562</f>
        <v>1410</v>
      </c>
      <c r="EF562">
        <f>'Raw Data'!DN562</f>
        <v>10.4</v>
      </c>
      <c r="EG562">
        <f>'Raw Data'!DO562</f>
        <v>1410</v>
      </c>
      <c r="EH562">
        <f>'Raw Data'!DP562</f>
        <v>10.4</v>
      </c>
      <c r="EI562">
        <f>'Raw Data'!DQ562</f>
        <v>1510</v>
      </c>
      <c r="EJ562">
        <f>'Raw Data'!DR562</f>
        <v>0</v>
      </c>
      <c r="EK562">
        <f>'Raw Data'!DS562</f>
        <v>1470</v>
      </c>
      <c r="EL562">
        <f>'Raw Data'!DT562</f>
        <v>11</v>
      </c>
      <c r="EM562">
        <f>'Raw Data'!DU562</f>
        <v>1520</v>
      </c>
      <c r="EN562">
        <f>'Raw Data'!DV562</f>
        <v>11</v>
      </c>
      <c r="EO562">
        <f>'Raw Data'!DW562</f>
        <v>1450</v>
      </c>
      <c r="EP562">
        <f>'Raw Data'!DX562</f>
        <v>11</v>
      </c>
      <c r="EQ562">
        <f>'Raw Data'!DY562</f>
        <v>1420</v>
      </c>
      <c r="ER562">
        <f>'Raw Data'!DZ562</f>
        <v>11</v>
      </c>
      <c r="ES562">
        <f>'Raw Data'!EA562</f>
        <v>1430</v>
      </c>
      <c r="ET562">
        <f>'Raw Data'!EB562</f>
        <v>11.1</v>
      </c>
      <c r="EU562">
        <f>'Raw Data'!EC562</f>
        <v>1300</v>
      </c>
      <c r="EV562">
        <f>'Raw Data'!ED562</f>
        <v>11.2</v>
      </c>
      <c r="EW562">
        <f>'Raw Data'!EE562</f>
        <v>0</v>
      </c>
    </row>
    <row r="563" spans="1:153" x14ac:dyDescent="0.3">
      <c r="A563">
        <f>'Raw Data'!A563</f>
        <v>561</v>
      </c>
      <c r="B563" t="str">
        <f>'Raw Data'!B563</f>
        <v>Point</v>
      </c>
      <c r="C563">
        <f>'Raw Data'!C563</f>
        <v>155</v>
      </c>
      <c r="D563">
        <f>'Raw Data'!D563</f>
        <v>374</v>
      </c>
      <c r="E563" t="str">
        <f>'Raw Data'!E563</f>
        <v>Point</v>
      </c>
      <c r="F563">
        <f>'Raw Data'!F563</f>
        <v>4583983</v>
      </c>
      <c r="G563" t="str">
        <f>'Raw Data'!G563</f>
        <v>Floyd County Police Dept.</v>
      </c>
      <c r="H563" s="3">
        <f>'Raw Data'!H563</f>
        <v>41543</v>
      </c>
      <c r="L563">
        <f t="shared" si="112"/>
        <v>0</v>
      </c>
      <c r="M563" s="5">
        <f t="shared" si="113"/>
        <v>41543</v>
      </c>
      <c r="N563" s="5">
        <f t="shared" si="121"/>
        <v>2013</v>
      </c>
      <c r="O563" s="5" t="str" cm="1">
        <f t="array" ref="O563">_xlfn.IFS(N563&lt;=2016,"before treatment",N563=2017,"unknown",N563&gt;2017,"after treatment")</f>
        <v>before treatment</v>
      </c>
      <c r="P563" s="5">
        <f t="shared" si="114"/>
        <v>1</v>
      </c>
      <c r="Q563" s="5">
        <f t="shared" si="115"/>
        <v>0</v>
      </c>
      <c r="R563" t="str">
        <f>'Raw Data'!I563</f>
        <v>Floyd</v>
      </c>
      <c r="S563" t="str">
        <f>'Raw Data'!J563</f>
        <v>["Acorn Rd","Reynolds Bend Rd SE","Reynolds Bend Rd SE"]</v>
      </c>
      <c r="T563" t="str">
        <f>'Raw Data'!K563</f>
        <v>Reynolds Bend Rd</v>
      </c>
      <c r="U563" t="str">
        <f>'Raw Data'!L563</f>
        <v>(O) No Injury</v>
      </c>
      <c r="V563">
        <f>'Raw Data'!M563</f>
        <v>0</v>
      </c>
      <c r="W563">
        <f>'Raw Data'!N563</f>
        <v>0</v>
      </c>
      <c r="X563">
        <f>'Raw Data'!O563</f>
        <v>0</v>
      </c>
      <c r="Y563" t="str">
        <f>'Raw Data'!P563</f>
        <v>Not a Collision with Motor Vehicle</v>
      </c>
      <c r="Z563" t="str">
        <f>'Raw Data'!Q563</f>
        <v>Off Roadway</v>
      </c>
      <c r="AA563" t="str">
        <f>'Raw Data'!R563</f>
        <v>Ditch</v>
      </c>
      <c r="AB563" t="str">
        <f>'Raw Data'!S563</f>
        <v>Ditch</v>
      </c>
      <c r="AC563" t="str">
        <f>'Raw Data'!T563</f>
        <v>Other</v>
      </c>
      <c r="AD563">
        <f>'Raw Data'!U563</f>
        <v>1</v>
      </c>
      <c r="AE563" s="5" t="str">
        <f t="shared" si="122"/>
        <v>Yes</v>
      </c>
      <c r="AF563" t="str">
        <f>'Raw Data'!V563</f>
        <v>Straight</v>
      </c>
      <c r="AG563" s="5">
        <f t="shared" si="116"/>
        <v>0</v>
      </c>
      <c r="AH563" t="str">
        <f>'Raw Data'!W563</f>
        <v>East</v>
      </c>
      <c r="AI563" t="str">
        <f>'Raw Data'!X563</f>
        <v>Daylight</v>
      </c>
      <c r="AJ563" t="str">
        <f>'Raw Data'!Y563</f>
        <v>Dry</v>
      </c>
      <c r="AK563">
        <f>'Raw Data'!Z563</f>
        <v>26</v>
      </c>
      <c r="AL563" t="str">
        <f>'Raw Data'!AA563</f>
        <v>["Child Restraint System (Properly Used)","Lap and Shoulder Belt Used"]</v>
      </c>
      <c r="AM563" s="5">
        <f t="shared" si="117"/>
        <v>0</v>
      </c>
      <c r="AN563" t="str">
        <f>'Raw Data'!AB563</f>
        <v>Passenger Car</v>
      </c>
      <c r="AO563" t="str">
        <f>'Raw Data'!AC563</f>
        <v>1152055600I</v>
      </c>
      <c r="AP563">
        <f>'Raw Data'!AD563</f>
        <v>0.73</v>
      </c>
      <c r="AQ563">
        <f>'Raw Data'!AE563</f>
        <v>34.252071999999998</v>
      </c>
      <c r="AR563">
        <f>'Raw Data'!AF563</f>
        <v>-85.057959999999994</v>
      </c>
      <c r="AS563">
        <f>'Raw Data'!AG563</f>
        <v>121</v>
      </c>
      <c r="AT563">
        <f>'Raw Data'!AH563</f>
        <v>236</v>
      </c>
      <c r="AU563">
        <f>'Raw Data'!AI563</f>
        <v>2160</v>
      </c>
      <c r="AV563" t="str">
        <f>'Raw Data'!AJ563</f>
        <v>D6_0293_00_I</v>
      </c>
      <c r="AW563">
        <f>'Raw Data'!AK563</f>
        <v>41</v>
      </c>
      <c r="AX563">
        <f>'Raw Data'!AL563</f>
        <v>43</v>
      </c>
      <c r="AY563" t="str">
        <f>'Raw Data'!AM563</f>
        <v>simple</v>
      </c>
      <c r="AZ563">
        <f>'Raw Data'!AN563</f>
        <v>1449.3</v>
      </c>
      <c r="BA563">
        <f>'Raw Data'!AO563</f>
        <v>39.200000000000003</v>
      </c>
      <c r="BB563">
        <f>'Raw Data'!AP563</f>
        <v>989.9</v>
      </c>
      <c r="BC563">
        <f>'Raw Data'!AQ563</f>
        <v>-85.056286</v>
      </c>
      <c r="BD563">
        <f>'Raw Data'!AR563</f>
        <v>34.252268000000001</v>
      </c>
      <c r="BE563">
        <f>'Raw Data'!AS563</f>
        <v>-85.059473999999994</v>
      </c>
      <c r="BF563">
        <f>'Raw Data'!AT563</f>
        <v>34.252597000000002</v>
      </c>
      <c r="BG563" t="str">
        <f>'Raw Data'!AU563</f>
        <v>1151029300I</v>
      </c>
      <c r="BH563">
        <f>'Raw Data'!AV563</f>
        <v>1</v>
      </c>
      <c r="BI563">
        <f>'Raw Data'!AW563</f>
        <v>115</v>
      </c>
      <c r="BJ563">
        <f>'Raw Data'!AX563</f>
        <v>293</v>
      </c>
      <c r="BK563">
        <f>'Raw Data'!AY563</f>
        <v>0</v>
      </c>
      <c r="BL563">
        <f>'Raw Data'!AZ563</f>
        <v>50</v>
      </c>
      <c r="BM563">
        <f>'Raw Data'!BA563</f>
        <v>5.12</v>
      </c>
      <c r="BN563">
        <f>'Raw Data'!BB563</f>
        <v>4.55</v>
      </c>
      <c r="BO563">
        <f>'Raw Data'!BC563</f>
        <v>718.2</v>
      </c>
      <c r="BP563">
        <f>'Raw Data'!BD563</f>
        <v>705.1</v>
      </c>
      <c r="BQ563">
        <f>'Raw Data'!BE563</f>
        <v>698.2</v>
      </c>
      <c r="BR563">
        <f>'Raw Data'!BF563</f>
        <v>50</v>
      </c>
      <c r="BS563">
        <f>'Raw Data'!BG563</f>
        <v>65.5</v>
      </c>
      <c r="BT563">
        <f>'Raw Data'!BH563</f>
        <v>0</v>
      </c>
      <c r="BU563">
        <f>'Raw Data'!BI563</f>
        <v>44152</v>
      </c>
      <c r="BV563" t="str">
        <f>'Raw Data'!BJ563</f>
        <v>NONE</v>
      </c>
      <c r="BW563">
        <f>'Raw Data'!BK563</f>
        <v>3.2490000000000002E-3</v>
      </c>
      <c r="BX563">
        <f>'Raw Data'!BL563</f>
        <v>19782</v>
      </c>
      <c r="BY563">
        <f>'Raw Data'!BM563</f>
        <v>20999</v>
      </c>
      <c r="BZ563" t="str">
        <f>'Raw Data'!BN563</f>
        <v>1151029300I</v>
      </c>
      <c r="CA563" t="str">
        <f>'Raw Data'!BO563</f>
        <v>FLOYD</v>
      </c>
      <c r="CB563">
        <f>'Raw Data'!BP563</f>
        <v>1</v>
      </c>
      <c r="CC563">
        <f>'Raw Data'!BQ563</f>
        <v>29300</v>
      </c>
      <c r="CD563">
        <f>'Raw Data'!BR563</f>
        <v>6</v>
      </c>
      <c r="CE563">
        <f>'Raw Data'!BS563</f>
        <v>1</v>
      </c>
      <c r="CF563">
        <f>'Raw Data'!BT563</f>
        <v>2</v>
      </c>
      <c r="CG563">
        <f>'Raw Data'!BU563</f>
        <v>1</v>
      </c>
      <c r="CH563">
        <f>'Raw Data'!BV563</f>
        <v>1</v>
      </c>
      <c r="CI563">
        <f>'Raw Data'!BW563</f>
        <v>2</v>
      </c>
      <c r="CJ563">
        <f>'Raw Data'!BX563</f>
        <v>0</v>
      </c>
      <c r="CK563">
        <f>'Raw Data'!BY563</f>
        <v>5</v>
      </c>
      <c r="CL563" t="str">
        <f>'Raw Data'!BZ563</f>
        <v>N</v>
      </c>
      <c r="CM563">
        <f t="shared" si="123"/>
        <v>0</v>
      </c>
      <c r="CN563">
        <f>'Raw Data'!CA563</f>
        <v>115</v>
      </c>
      <c r="CO563">
        <f>'Raw Data'!CB563</f>
        <v>293</v>
      </c>
      <c r="CP563">
        <f>'Raw Data'!CC563</f>
        <v>0</v>
      </c>
      <c r="CQ563" t="str">
        <f>'Raw Data'!CD563</f>
        <v>Not Urban</v>
      </c>
      <c r="CR563" t="str">
        <f>'Raw Data'!CE563</f>
        <v>Not Urban</v>
      </c>
      <c r="CS563">
        <f>'Raw Data'!CF563</f>
        <v>0</v>
      </c>
      <c r="CT563">
        <f>'Raw Data'!CG563</f>
        <v>50</v>
      </c>
      <c r="CU563">
        <f>'Raw Data'!CH563</f>
        <v>2030</v>
      </c>
      <c r="CV563" t="str">
        <f>'Raw Data'!CI563</f>
        <v xml:space="preserve"> </v>
      </c>
      <c r="CW563">
        <f>'Raw Data'!CJ563</f>
        <v>0</v>
      </c>
      <c r="CX563">
        <f>'Raw Data'!CK563</f>
        <v>0.26368000000000003</v>
      </c>
      <c r="CY563">
        <f>'Raw Data'!CL563</f>
        <v>14</v>
      </c>
      <c r="CZ563" t="str">
        <f>'Raw Data'!CM563</f>
        <v>State Mainline</v>
      </c>
      <c r="DA563">
        <f>'Raw Data'!CN563</f>
        <v>2030</v>
      </c>
      <c r="DB563">
        <f>'Raw Data'!CO563</f>
        <v>228749</v>
      </c>
      <c r="DC563">
        <f>'Raw Data'!CP563</f>
        <v>1.82</v>
      </c>
      <c r="DD563">
        <f>'Raw Data'!CQ563</f>
        <v>2.09</v>
      </c>
      <c r="DE563">
        <f>'Raw Data'!CR563</f>
        <v>228749</v>
      </c>
      <c r="DF563">
        <f>'Raw Data'!CS563</f>
        <v>0</v>
      </c>
      <c r="DG563">
        <f>'Raw Data'!CT563</f>
        <v>1392.2315679999999</v>
      </c>
      <c r="DH563">
        <f>'Raw Data'!CU563</f>
        <v>100</v>
      </c>
      <c r="DI563">
        <f>'Raw Data'!CV563</f>
        <v>19319</v>
      </c>
      <c r="DJ563">
        <f>'Raw Data'!CW563</f>
        <v>1.1106E-2</v>
      </c>
      <c r="DK563">
        <f>'Raw Data'!CX563</f>
        <v>0</v>
      </c>
      <c r="DL563">
        <f>'Raw Data'!CY563</f>
        <v>3.2490000000000002E-3</v>
      </c>
      <c r="DM563">
        <f>'Raw Data'!CZ563</f>
        <v>223</v>
      </c>
      <c r="DN563" t="str">
        <f>'Raw Data'!DA563</f>
        <v>115-0192</v>
      </c>
      <c r="DO563" t="str">
        <f>'Raw Data'!DB563</f>
        <v>5R : Rural Major Collector</v>
      </c>
      <c r="DP563" t="str">
        <f>'Raw Data'!DC563</f>
        <v>34.248527, -85.043552</v>
      </c>
      <c r="DQ563">
        <f>'Raw Data'!DD563</f>
        <v>-85.043552000000005</v>
      </c>
      <c r="DR563">
        <f>'Raw Data'!DE563</f>
        <v>34.248527000000003</v>
      </c>
      <c r="DS563">
        <f>'Raw Data'!DF563</f>
        <v>34.248527000000003</v>
      </c>
      <c r="DT563">
        <f>'Raw Data'!DG563</f>
        <v>-85.043552000000005</v>
      </c>
      <c r="DU563">
        <f>'Raw Data'!DH563</f>
        <v>1.3273E-2</v>
      </c>
      <c r="DV563">
        <f>'Raw Data'!DI563</f>
        <v>3.2490000000000002E-3</v>
      </c>
      <c r="DW563">
        <f>'Raw Data'!DJ563</f>
        <v>121</v>
      </c>
      <c r="DX563" s="11">
        <f t="shared" si="124"/>
        <v>1616.6666666666667</v>
      </c>
      <c r="DY563" s="5">
        <f t="shared" si="125"/>
        <v>1465</v>
      </c>
      <c r="DZ563" s="5">
        <f t="shared" si="118"/>
        <v>151.66666666666674</v>
      </c>
      <c r="EA563" s="5">
        <f t="shared" si="119"/>
        <v>0.10352673492605238</v>
      </c>
      <c r="EB563" s="5">
        <f t="shared" si="120"/>
        <v>1540.8333333333335</v>
      </c>
      <c r="EC563">
        <f>'Raw Data'!DK563</f>
        <v>2030</v>
      </c>
      <c r="ED563">
        <f>'Raw Data'!DL563</f>
        <v>10.4</v>
      </c>
      <c r="EE563">
        <f>'Raw Data'!DM563</f>
        <v>1410</v>
      </c>
      <c r="EF563">
        <f>'Raw Data'!DN563</f>
        <v>10.4</v>
      </c>
      <c r="EG563">
        <f>'Raw Data'!DO563</f>
        <v>1410</v>
      </c>
      <c r="EH563">
        <f>'Raw Data'!DP563</f>
        <v>10.4</v>
      </c>
      <c r="EI563">
        <f>'Raw Data'!DQ563</f>
        <v>1510</v>
      </c>
      <c r="EJ563">
        <f>'Raw Data'!DR563</f>
        <v>0</v>
      </c>
      <c r="EK563">
        <f>'Raw Data'!DS563</f>
        <v>1470</v>
      </c>
      <c r="EL563">
        <f>'Raw Data'!DT563</f>
        <v>11</v>
      </c>
      <c r="EM563">
        <f>'Raw Data'!DU563</f>
        <v>1520</v>
      </c>
      <c r="EN563">
        <f>'Raw Data'!DV563</f>
        <v>11</v>
      </c>
      <c r="EO563">
        <f>'Raw Data'!DW563</f>
        <v>1450</v>
      </c>
      <c r="EP563">
        <f>'Raw Data'!DX563</f>
        <v>11</v>
      </c>
      <c r="EQ563">
        <f>'Raw Data'!DY563</f>
        <v>1420</v>
      </c>
      <c r="ER563">
        <f>'Raw Data'!DZ563</f>
        <v>11</v>
      </c>
      <c r="ES563">
        <f>'Raw Data'!EA563</f>
        <v>1430</v>
      </c>
      <c r="ET563">
        <f>'Raw Data'!EB563</f>
        <v>11.1</v>
      </c>
      <c r="EU563">
        <f>'Raw Data'!EC563</f>
        <v>1300</v>
      </c>
      <c r="EV563">
        <f>'Raw Data'!ED563</f>
        <v>11.2</v>
      </c>
      <c r="EW563">
        <f>'Raw Data'!EE563</f>
        <v>1.25E-4</v>
      </c>
    </row>
    <row r="564" spans="1:153" x14ac:dyDescent="0.3">
      <c r="A564">
        <f>'Raw Data'!A564</f>
        <v>562</v>
      </c>
      <c r="B564" t="str">
        <f>'Raw Data'!B564</f>
        <v>Point</v>
      </c>
      <c r="C564">
        <f>'Raw Data'!C564</f>
        <v>412</v>
      </c>
      <c r="D564">
        <f>'Raw Data'!D564</f>
        <v>163</v>
      </c>
      <c r="E564" t="str">
        <f>'Raw Data'!E564</f>
        <v>Point</v>
      </c>
      <c r="F564">
        <f>'Raw Data'!F564</f>
        <v>6290353</v>
      </c>
      <c r="G564" t="str">
        <f>'Raw Data'!G564</f>
        <v>Floyd County Police Dept.</v>
      </c>
      <c r="H564" s="3">
        <f>'Raw Data'!H564</f>
        <v>42912</v>
      </c>
      <c r="L564">
        <f t="shared" si="112"/>
        <v>0</v>
      </c>
      <c r="M564" s="5">
        <f t="shared" si="113"/>
        <v>42912</v>
      </c>
      <c r="N564" s="5">
        <f t="shared" si="121"/>
        <v>2017</v>
      </c>
      <c r="O564" s="5" t="str" cm="1">
        <f t="array" ref="O564">_xlfn.IFS(N564&lt;=2016,"before treatment",N564=2017,"unknown",N564&gt;2017,"after treatment")</f>
        <v>unknown</v>
      </c>
      <c r="P564" s="5">
        <f t="shared" si="114"/>
        <v>0</v>
      </c>
      <c r="Q564" s="5">
        <f t="shared" si="115"/>
        <v>0</v>
      </c>
      <c r="R564" t="str">
        <f>'Raw Data'!I564</f>
        <v>Floyd</v>
      </c>
      <c r="S564" t="str">
        <f>'Raw Data'!J564</f>
        <v>Kingston Ave</v>
      </c>
      <c r="T564" t="str">
        <f>'Raw Data'!K564</f>
        <v>Branson Rd</v>
      </c>
      <c r="U564" t="str">
        <f>'Raw Data'!L564</f>
        <v>(O) No Injury</v>
      </c>
      <c r="V564">
        <f>'Raw Data'!M564</f>
        <v>0</v>
      </c>
      <c r="W564">
        <f>'Raw Data'!N564</f>
        <v>0</v>
      </c>
      <c r="X564">
        <f>'Raw Data'!O564</f>
        <v>0</v>
      </c>
      <c r="Y564" t="str">
        <f>'Raw Data'!P564</f>
        <v>Not a Collision with Motor Vehicle</v>
      </c>
      <c r="Z564" t="str">
        <f>'Raw Data'!Q564</f>
        <v>Off Roadway</v>
      </c>
      <c r="AA564" t="str">
        <f>'Raw Data'!R564</f>
        <v>Ditch</v>
      </c>
      <c r="AB564" t="str">
        <f>'Raw Data'!S564</f>
        <v>Ditch</v>
      </c>
      <c r="AC564" t="str">
        <f>'Raw Data'!T564</f>
        <v>Too Fast for Conditions</v>
      </c>
      <c r="AD564">
        <f>'Raw Data'!U564</f>
        <v>1</v>
      </c>
      <c r="AE564" s="5" t="str">
        <f t="shared" si="122"/>
        <v>Yes</v>
      </c>
      <c r="AF564" t="str">
        <f>'Raw Data'!V564</f>
        <v>Straight</v>
      </c>
      <c r="AG564" s="5">
        <f t="shared" si="116"/>
        <v>0</v>
      </c>
      <c r="AH564" t="str">
        <f>'Raw Data'!W564</f>
        <v>East</v>
      </c>
      <c r="AI564" t="str">
        <f>'Raw Data'!X564</f>
        <v>Daylight</v>
      </c>
      <c r="AJ564" t="str">
        <f>'Raw Data'!Y564</f>
        <v>Dry</v>
      </c>
      <c r="AK564">
        <f>'Raw Data'!Z564</f>
        <v>28</v>
      </c>
      <c r="AL564" t="str">
        <f>'Raw Data'!AA564</f>
        <v>Lap and Shoulder Belt Used</v>
      </c>
      <c r="AM564" s="5">
        <f t="shared" si="117"/>
        <v>0</v>
      </c>
      <c r="AN564" t="str">
        <f>'Raw Data'!AB564</f>
        <v>Pickup Truck</v>
      </c>
      <c r="AO564" t="str">
        <f>'Raw Data'!AC564</f>
        <v>1151029300I</v>
      </c>
      <c r="AP564">
        <f>'Raw Data'!AD564</f>
        <v>2.2709999999999999</v>
      </c>
      <c r="AQ564">
        <f>'Raw Data'!AE564</f>
        <v>34.253056999999998</v>
      </c>
      <c r="AR564">
        <f>'Raw Data'!AF564</f>
        <v>-85.060892999999993</v>
      </c>
      <c r="AS564">
        <f>'Raw Data'!AG564</f>
        <v>121</v>
      </c>
      <c r="AT564">
        <f>'Raw Data'!AH564</f>
        <v>236</v>
      </c>
      <c r="AU564">
        <f>'Raw Data'!AI564</f>
        <v>2160</v>
      </c>
      <c r="AV564" t="str">
        <f>'Raw Data'!AJ564</f>
        <v>D6_0293_00_I</v>
      </c>
      <c r="AW564">
        <f>'Raw Data'!AK564</f>
        <v>41</v>
      </c>
      <c r="AX564">
        <f>'Raw Data'!AL564</f>
        <v>43</v>
      </c>
      <c r="AY564" t="str">
        <f>'Raw Data'!AM564</f>
        <v>simple</v>
      </c>
      <c r="AZ564">
        <f>'Raw Data'!AN564</f>
        <v>1449.3</v>
      </c>
      <c r="BA564">
        <f>'Raw Data'!AO564</f>
        <v>39.200000000000003</v>
      </c>
      <c r="BB564">
        <f>'Raw Data'!AP564</f>
        <v>989.9</v>
      </c>
      <c r="BC564">
        <f>'Raw Data'!AQ564</f>
        <v>-85.056286</v>
      </c>
      <c r="BD564">
        <f>'Raw Data'!AR564</f>
        <v>34.252268000000001</v>
      </c>
      <c r="BE564">
        <f>'Raw Data'!AS564</f>
        <v>-85.059473999999994</v>
      </c>
      <c r="BF564">
        <f>'Raw Data'!AT564</f>
        <v>34.252597000000002</v>
      </c>
      <c r="BG564" t="str">
        <f>'Raw Data'!AU564</f>
        <v>1151029300I</v>
      </c>
      <c r="BH564">
        <f>'Raw Data'!AV564</f>
        <v>1</v>
      </c>
      <c r="BI564">
        <f>'Raw Data'!AW564</f>
        <v>115</v>
      </c>
      <c r="BJ564">
        <f>'Raw Data'!AX564</f>
        <v>293</v>
      </c>
      <c r="BK564">
        <f>'Raw Data'!AY564</f>
        <v>0</v>
      </c>
      <c r="BL564">
        <f>'Raw Data'!AZ564</f>
        <v>50</v>
      </c>
      <c r="BM564">
        <f>'Raw Data'!BA564</f>
        <v>5.12</v>
      </c>
      <c r="BN564">
        <f>'Raw Data'!BB564</f>
        <v>4.55</v>
      </c>
      <c r="BO564">
        <f>'Raw Data'!BC564</f>
        <v>718.2</v>
      </c>
      <c r="BP564">
        <f>'Raw Data'!BD564</f>
        <v>705.1</v>
      </c>
      <c r="BQ564">
        <f>'Raw Data'!BE564</f>
        <v>698.2</v>
      </c>
      <c r="BR564">
        <f>'Raw Data'!BF564</f>
        <v>50</v>
      </c>
      <c r="BS564">
        <f>'Raw Data'!BG564</f>
        <v>65.5</v>
      </c>
      <c r="BT564">
        <f>'Raw Data'!BH564</f>
        <v>0</v>
      </c>
      <c r="BU564">
        <f>'Raw Data'!BI564</f>
        <v>44152</v>
      </c>
      <c r="BV564" t="str">
        <f>'Raw Data'!BJ564</f>
        <v>NONE</v>
      </c>
      <c r="BW564">
        <f>'Raw Data'!BK564</f>
        <v>3.2490000000000002E-3</v>
      </c>
      <c r="BX564">
        <f>'Raw Data'!BL564</f>
        <v>19782</v>
      </c>
      <c r="BY564">
        <f>'Raw Data'!BM564</f>
        <v>20999</v>
      </c>
      <c r="BZ564" t="str">
        <f>'Raw Data'!BN564</f>
        <v>1151029300I</v>
      </c>
      <c r="CA564" t="str">
        <f>'Raw Data'!BO564</f>
        <v>FLOYD</v>
      </c>
      <c r="CB564">
        <f>'Raw Data'!BP564</f>
        <v>1</v>
      </c>
      <c r="CC564">
        <f>'Raw Data'!BQ564</f>
        <v>29300</v>
      </c>
      <c r="CD564">
        <f>'Raw Data'!BR564</f>
        <v>6</v>
      </c>
      <c r="CE564">
        <f>'Raw Data'!BS564</f>
        <v>1</v>
      </c>
      <c r="CF564">
        <f>'Raw Data'!BT564</f>
        <v>2</v>
      </c>
      <c r="CG564">
        <f>'Raw Data'!BU564</f>
        <v>1</v>
      </c>
      <c r="CH564">
        <f>'Raw Data'!BV564</f>
        <v>1</v>
      </c>
      <c r="CI564">
        <f>'Raw Data'!BW564</f>
        <v>2</v>
      </c>
      <c r="CJ564">
        <f>'Raw Data'!BX564</f>
        <v>0</v>
      </c>
      <c r="CK564">
        <f>'Raw Data'!BY564</f>
        <v>5</v>
      </c>
      <c r="CL564" t="str">
        <f>'Raw Data'!BZ564</f>
        <v>N</v>
      </c>
      <c r="CM564">
        <f t="shared" si="123"/>
        <v>0</v>
      </c>
      <c r="CN564">
        <f>'Raw Data'!CA564</f>
        <v>115</v>
      </c>
      <c r="CO564">
        <f>'Raw Data'!CB564</f>
        <v>293</v>
      </c>
      <c r="CP564">
        <f>'Raw Data'!CC564</f>
        <v>0</v>
      </c>
      <c r="CQ564" t="str">
        <f>'Raw Data'!CD564</f>
        <v>Not Urban</v>
      </c>
      <c r="CR564" t="str">
        <f>'Raw Data'!CE564</f>
        <v>Not Urban</v>
      </c>
      <c r="CS564">
        <f>'Raw Data'!CF564</f>
        <v>0</v>
      </c>
      <c r="CT564">
        <f>'Raw Data'!CG564</f>
        <v>50</v>
      </c>
      <c r="CU564">
        <f>'Raw Data'!CH564</f>
        <v>2030</v>
      </c>
      <c r="CV564" t="str">
        <f>'Raw Data'!CI564</f>
        <v xml:space="preserve"> </v>
      </c>
      <c r="CW564">
        <f>'Raw Data'!CJ564</f>
        <v>0</v>
      </c>
      <c r="CX564">
        <f>'Raw Data'!CK564</f>
        <v>0.26368000000000003</v>
      </c>
      <c r="CY564">
        <f>'Raw Data'!CL564</f>
        <v>14</v>
      </c>
      <c r="CZ564" t="str">
        <f>'Raw Data'!CM564</f>
        <v>State Mainline</v>
      </c>
      <c r="DA564">
        <f>'Raw Data'!CN564</f>
        <v>2030</v>
      </c>
      <c r="DB564">
        <f>'Raw Data'!CO564</f>
        <v>228749</v>
      </c>
      <c r="DC564">
        <f>'Raw Data'!CP564</f>
        <v>1.82</v>
      </c>
      <c r="DD564">
        <f>'Raw Data'!CQ564</f>
        <v>2.09</v>
      </c>
      <c r="DE564">
        <f>'Raw Data'!CR564</f>
        <v>228749</v>
      </c>
      <c r="DF564">
        <f>'Raw Data'!CS564</f>
        <v>0</v>
      </c>
      <c r="DG564">
        <f>'Raw Data'!CT564</f>
        <v>1392.2315679999999</v>
      </c>
      <c r="DH564">
        <f>'Raw Data'!CU564</f>
        <v>100</v>
      </c>
      <c r="DI564">
        <f>'Raw Data'!CV564</f>
        <v>19319</v>
      </c>
      <c r="DJ564">
        <f>'Raw Data'!CW564</f>
        <v>1.1106E-2</v>
      </c>
      <c r="DK564">
        <f>'Raw Data'!CX564</f>
        <v>0</v>
      </c>
      <c r="DL564">
        <f>'Raw Data'!CY564</f>
        <v>3.2490000000000002E-3</v>
      </c>
      <c r="DM564">
        <f>'Raw Data'!CZ564</f>
        <v>223</v>
      </c>
      <c r="DN564" t="str">
        <f>'Raw Data'!DA564</f>
        <v>115-0192</v>
      </c>
      <c r="DO564" t="str">
        <f>'Raw Data'!DB564</f>
        <v>5R : Rural Major Collector</v>
      </c>
      <c r="DP564" t="str">
        <f>'Raw Data'!DC564</f>
        <v>34.248527, -85.043552</v>
      </c>
      <c r="DQ564">
        <f>'Raw Data'!DD564</f>
        <v>-85.043552000000005</v>
      </c>
      <c r="DR564">
        <f>'Raw Data'!DE564</f>
        <v>34.248527000000003</v>
      </c>
      <c r="DS564">
        <f>'Raw Data'!DF564</f>
        <v>34.248527000000003</v>
      </c>
      <c r="DT564">
        <f>'Raw Data'!DG564</f>
        <v>-85.043552000000005</v>
      </c>
      <c r="DU564">
        <f>'Raw Data'!DH564</f>
        <v>1.3273E-2</v>
      </c>
      <c r="DV564">
        <f>'Raw Data'!DI564</f>
        <v>3.2490000000000002E-3</v>
      </c>
      <c r="DW564">
        <f>'Raw Data'!DJ564</f>
        <v>121</v>
      </c>
      <c r="DX564" s="11">
        <f t="shared" si="124"/>
        <v>1616.6666666666667</v>
      </c>
      <c r="DY564" s="5">
        <f t="shared" si="125"/>
        <v>1465</v>
      </c>
      <c r="DZ564" s="5">
        <f t="shared" si="118"/>
        <v>151.66666666666674</v>
      </c>
      <c r="EA564" s="5">
        <f t="shared" si="119"/>
        <v>0.10352673492605238</v>
      </c>
      <c r="EB564" s="5">
        <f t="shared" si="120"/>
        <v>1540.8333333333335</v>
      </c>
      <c r="EC564">
        <f>'Raw Data'!DK564</f>
        <v>2030</v>
      </c>
      <c r="ED564">
        <f>'Raw Data'!DL564</f>
        <v>10.4</v>
      </c>
      <c r="EE564">
        <f>'Raw Data'!DM564</f>
        <v>1410</v>
      </c>
      <c r="EF564">
        <f>'Raw Data'!DN564</f>
        <v>10.4</v>
      </c>
      <c r="EG564">
        <f>'Raw Data'!DO564</f>
        <v>1410</v>
      </c>
      <c r="EH564">
        <f>'Raw Data'!DP564</f>
        <v>10.4</v>
      </c>
      <c r="EI564">
        <f>'Raw Data'!DQ564</f>
        <v>1510</v>
      </c>
      <c r="EJ564">
        <f>'Raw Data'!DR564</f>
        <v>0</v>
      </c>
      <c r="EK564">
        <f>'Raw Data'!DS564</f>
        <v>1470</v>
      </c>
      <c r="EL564">
        <f>'Raw Data'!DT564</f>
        <v>11</v>
      </c>
      <c r="EM564">
        <f>'Raw Data'!DU564</f>
        <v>1520</v>
      </c>
      <c r="EN564">
        <f>'Raw Data'!DV564</f>
        <v>11</v>
      </c>
      <c r="EO564">
        <f>'Raw Data'!DW564</f>
        <v>1450</v>
      </c>
      <c r="EP564">
        <f>'Raw Data'!DX564</f>
        <v>11</v>
      </c>
      <c r="EQ564">
        <f>'Raw Data'!DY564</f>
        <v>1420</v>
      </c>
      <c r="ER564">
        <f>'Raw Data'!DZ564</f>
        <v>11</v>
      </c>
      <c r="ES564">
        <f>'Raw Data'!EA564</f>
        <v>1430</v>
      </c>
      <c r="ET564">
        <f>'Raw Data'!EB564</f>
        <v>11.1</v>
      </c>
      <c r="EU564">
        <f>'Raw Data'!EC564</f>
        <v>1300</v>
      </c>
      <c r="EV564">
        <f>'Raw Data'!ED564</f>
        <v>11.2</v>
      </c>
      <c r="EW564">
        <f>'Raw Data'!EE564</f>
        <v>1.4909999999999999E-3</v>
      </c>
    </row>
    <row r="565" spans="1:153" x14ac:dyDescent="0.3">
      <c r="A565">
        <f>'Raw Data'!A565</f>
        <v>563</v>
      </c>
      <c r="B565" t="str">
        <f>'Raw Data'!B565</f>
        <v>Point</v>
      </c>
      <c r="C565">
        <f>'Raw Data'!C565</f>
        <v>420</v>
      </c>
      <c r="D565">
        <f>'Raw Data'!D565</f>
        <v>156</v>
      </c>
      <c r="E565" t="str">
        <f>'Raw Data'!E565</f>
        <v>Point</v>
      </c>
      <c r="F565">
        <f>'Raw Data'!F565</f>
        <v>6368206</v>
      </c>
      <c r="G565" t="str">
        <f>'Raw Data'!G565</f>
        <v>Floyd County Police Dept.</v>
      </c>
      <c r="H565" s="3">
        <f>'Raw Data'!H565</f>
        <v>42973</v>
      </c>
      <c r="L565">
        <f t="shared" si="112"/>
        <v>0</v>
      </c>
      <c r="M565" s="5">
        <f t="shared" si="113"/>
        <v>42973</v>
      </c>
      <c r="N565" s="5">
        <f t="shared" si="121"/>
        <v>2017</v>
      </c>
      <c r="O565" s="5" t="str" cm="1">
        <f t="array" ref="O565">_xlfn.IFS(N565&lt;=2016,"before treatment",N565=2017,"unknown",N565&gt;2017,"after treatment")</f>
        <v>unknown</v>
      </c>
      <c r="P565" s="5">
        <f t="shared" si="114"/>
        <v>0</v>
      </c>
      <c r="Q565" s="5">
        <f t="shared" si="115"/>
        <v>0</v>
      </c>
      <c r="R565" t="str">
        <f>'Raw Data'!I565</f>
        <v>Floyd</v>
      </c>
      <c r="S565" t="str">
        <f>'Raw Data'!J565</f>
        <v>Kingston Ave</v>
      </c>
      <c r="T565" t="str">
        <f>'Raw Data'!K565</f>
        <v>Reynolds Bend Rd</v>
      </c>
      <c r="U565" t="str">
        <f>'Raw Data'!L565</f>
        <v>(B) Suspected Minor/Visible Injury</v>
      </c>
      <c r="V565">
        <f>'Raw Data'!M565</f>
        <v>0</v>
      </c>
      <c r="W565">
        <f>'Raw Data'!N565</f>
        <v>0</v>
      </c>
      <c r="X565">
        <f>'Raw Data'!O565</f>
        <v>1</v>
      </c>
      <c r="Y565" t="str">
        <f>'Raw Data'!P565</f>
        <v>Sideswipe-Opposite Direction</v>
      </c>
      <c r="Z565" t="str">
        <f>'Raw Data'!Q565</f>
        <v>On Roadway - Roadway Intersection</v>
      </c>
      <c r="AA565" t="str">
        <f>'Raw Data'!R565</f>
        <v>["Motor Vehicle in Motion","Motor Vehicle in Motion"]</v>
      </c>
      <c r="AB565" t="str">
        <f>'Raw Data'!S565</f>
        <v>Motor Vehicle in Motion</v>
      </c>
      <c r="AC565" t="str">
        <f>'Raw Data'!T565</f>
        <v>(None)</v>
      </c>
      <c r="AD565">
        <f>'Raw Data'!U565</f>
        <v>2</v>
      </c>
      <c r="AE565" s="5" t="str">
        <f t="shared" si="122"/>
        <v>No</v>
      </c>
      <c r="AF565" t="str">
        <f>'Raw Data'!V565</f>
        <v>Straight</v>
      </c>
      <c r="AG565" s="5">
        <f t="shared" si="116"/>
        <v>0</v>
      </c>
      <c r="AH565" t="str">
        <f>'Raw Data'!W565</f>
        <v>["East","None"]</v>
      </c>
      <c r="AI565" t="str">
        <f>'Raw Data'!X565</f>
        <v>Dark-Not Lighted</v>
      </c>
      <c r="AJ565" t="str">
        <f>'Raw Data'!Y565</f>
        <v>Dry</v>
      </c>
      <c r="AK565">
        <f>'Raw Data'!Z565</f>
        <v>38</v>
      </c>
      <c r="AL565" t="str">
        <f>'Raw Data'!AA565</f>
        <v>["Lap Belt Only Used","Lap and Shoulder Belt Used"]</v>
      </c>
      <c r="AM565" s="5">
        <f t="shared" si="117"/>
        <v>0</v>
      </c>
      <c r="AN565" t="str">
        <f>'Raw Data'!AB565</f>
        <v>Sports Utility Vehicle (SUV)</v>
      </c>
      <c r="AO565" t="str">
        <f>'Raw Data'!AC565</f>
        <v>1151029300I</v>
      </c>
      <c r="AP565">
        <f>'Raw Data'!AD565</f>
        <v>2.0830000000000002</v>
      </c>
      <c r="AQ565">
        <f>'Raw Data'!AE565</f>
        <v>34.252189000000001</v>
      </c>
      <c r="AR565">
        <f>'Raw Data'!AF565</f>
        <v>-85.057885999999996</v>
      </c>
      <c r="AS565">
        <f>'Raw Data'!AG565</f>
        <v>121</v>
      </c>
      <c r="AT565">
        <f>'Raw Data'!AH565</f>
        <v>236</v>
      </c>
      <c r="AU565">
        <f>'Raw Data'!AI565</f>
        <v>2160</v>
      </c>
      <c r="AV565" t="str">
        <f>'Raw Data'!AJ565</f>
        <v>D6_0293_00_I</v>
      </c>
      <c r="AW565">
        <f>'Raw Data'!AK565</f>
        <v>41</v>
      </c>
      <c r="AX565">
        <f>'Raw Data'!AL565</f>
        <v>43</v>
      </c>
      <c r="AY565" t="str">
        <f>'Raw Data'!AM565</f>
        <v>simple</v>
      </c>
      <c r="AZ565">
        <f>'Raw Data'!AN565</f>
        <v>1449.3</v>
      </c>
      <c r="BA565">
        <f>'Raw Data'!AO565</f>
        <v>39.200000000000003</v>
      </c>
      <c r="BB565">
        <f>'Raw Data'!AP565</f>
        <v>989.9</v>
      </c>
      <c r="BC565">
        <f>'Raw Data'!AQ565</f>
        <v>-85.056286</v>
      </c>
      <c r="BD565">
        <f>'Raw Data'!AR565</f>
        <v>34.252268000000001</v>
      </c>
      <c r="BE565">
        <f>'Raw Data'!AS565</f>
        <v>-85.059473999999994</v>
      </c>
      <c r="BF565">
        <f>'Raw Data'!AT565</f>
        <v>34.252597000000002</v>
      </c>
      <c r="BG565" t="str">
        <f>'Raw Data'!AU565</f>
        <v>1151029300I</v>
      </c>
      <c r="BH565">
        <f>'Raw Data'!AV565</f>
        <v>1</v>
      </c>
      <c r="BI565">
        <f>'Raw Data'!AW565</f>
        <v>115</v>
      </c>
      <c r="BJ565">
        <f>'Raw Data'!AX565</f>
        <v>293</v>
      </c>
      <c r="BK565">
        <f>'Raw Data'!AY565</f>
        <v>0</v>
      </c>
      <c r="BL565">
        <f>'Raw Data'!AZ565</f>
        <v>50</v>
      </c>
      <c r="BM565">
        <f>'Raw Data'!BA565</f>
        <v>5.12</v>
      </c>
      <c r="BN565">
        <f>'Raw Data'!BB565</f>
        <v>4.55</v>
      </c>
      <c r="BO565">
        <f>'Raw Data'!BC565</f>
        <v>718.2</v>
      </c>
      <c r="BP565">
        <f>'Raw Data'!BD565</f>
        <v>705.1</v>
      </c>
      <c r="BQ565">
        <f>'Raw Data'!BE565</f>
        <v>698.2</v>
      </c>
      <c r="BR565">
        <f>'Raw Data'!BF565</f>
        <v>50</v>
      </c>
      <c r="BS565">
        <f>'Raw Data'!BG565</f>
        <v>65.5</v>
      </c>
      <c r="BT565">
        <f>'Raw Data'!BH565</f>
        <v>0</v>
      </c>
      <c r="BU565">
        <f>'Raw Data'!BI565</f>
        <v>44152</v>
      </c>
      <c r="BV565" t="str">
        <f>'Raw Data'!BJ565</f>
        <v>NONE</v>
      </c>
      <c r="BW565">
        <f>'Raw Data'!BK565</f>
        <v>3.2490000000000002E-3</v>
      </c>
      <c r="BX565">
        <f>'Raw Data'!BL565</f>
        <v>19782</v>
      </c>
      <c r="BY565">
        <f>'Raw Data'!BM565</f>
        <v>20999</v>
      </c>
      <c r="BZ565" t="str">
        <f>'Raw Data'!BN565</f>
        <v>1151029300I</v>
      </c>
      <c r="CA565" t="str">
        <f>'Raw Data'!BO565</f>
        <v>FLOYD</v>
      </c>
      <c r="CB565">
        <f>'Raw Data'!BP565</f>
        <v>1</v>
      </c>
      <c r="CC565">
        <f>'Raw Data'!BQ565</f>
        <v>29300</v>
      </c>
      <c r="CD565">
        <f>'Raw Data'!BR565</f>
        <v>6</v>
      </c>
      <c r="CE565">
        <f>'Raw Data'!BS565</f>
        <v>1</v>
      </c>
      <c r="CF565">
        <f>'Raw Data'!BT565</f>
        <v>2</v>
      </c>
      <c r="CG565">
        <f>'Raw Data'!BU565</f>
        <v>1</v>
      </c>
      <c r="CH565">
        <f>'Raw Data'!BV565</f>
        <v>1</v>
      </c>
      <c r="CI565">
        <f>'Raw Data'!BW565</f>
        <v>2</v>
      </c>
      <c r="CJ565">
        <f>'Raw Data'!BX565</f>
        <v>0</v>
      </c>
      <c r="CK565">
        <f>'Raw Data'!BY565</f>
        <v>5</v>
      </c>
      <c r="CL565" t="str">
        <f>'Raw Data'!BZ565</f>
        <v>N</v>
      </c>
      <c r="CM565">
        <f t="shared" si="123"/>
        <v>0</v>
      </c>
      <c r="CN565">
        <f>'Raw Data'!CA565</f>
        <v>115</v>
      </c>
      <c r="CO565">
        <f>'Raw Data'!CB565</f>
        <v>293</v>
      </c>
      <c r="CP565">
        <f>'Raw Data'!CC565</f>
        <v>0</v>
      </c>
      <c r="CQ565" t="str">
        <f>'Raw Data'!CD565</f>
        <v>Not Urban</v>
      </c>
      <c r="CR565" t="str">
        <f>'Raw Data'!CE565</f>
        <v>Not Urban</v>
      </c>
      <c r="CS565">
        <f>'Raw Data'!CF565</f>
        <v>0</v>
      </c>
      <c r="CT565">
        <f>'Raw Data'!CG565</f>
        <v>50</v>
      </c>
      <c r="CU565">
        <f>'Raw Data'!CH565</f>
        <v>2030</v>
      </c>
      <c r="CV565" t="str">
        <f>'Raw Data'!CI565</f>
        <v xml:space="preserve"> </v>
      </c>
      <c r="CW565">
        <f>'Raw Data'!CJ565</f>
        <v>0</v>
      </c>
      <c r="CX565">
        <f>'Raw Data'!CK565</f>
        <v>0.26368000000000003</v>
      </c>
      <c r="CY565">
        <f>'Raw Data'!CL565</f>
        <v>14</v>
      </c>
      <c r="CZ565" t="str">
        <f>'Raw Data'!CM565</f>
        <v>State Mainline</v>
      </c>
      <c r="DA565">
        <f>'Raw Data'!CN565</f>
        <v>2030</v>
      </c>
      <c r="DB565">
        <f>'Raw Data'!CO565</f>
        <v>228749</v>
      </c>
      <c r="DC565">
        <f>'Raw Data'!CP565</f>
        <v>1.82</v>
      </c>
      <c r="DD565">
        <f>'Raw Data'!CQ565</f>
        <v>2.09</v>
      </c>
      <c r="DE565">
        <f>'Raw Data'!CR565</f>
        <v>228749</v>
      </c>
      <c r="DF565">
        <f>'Raw Data'!CS565</f>
        <v>0</v>
      </c>
      <c r="DG565">
        <f>'Raw Data'!CT565</f>
        <v>1392.2315679999999</v>
      </c>
      <c r="DH565">
        <f>'Raw Data'!CU565</f>
        <v>100</v>
      </c>
      <c r="DI565">
        <f>'Raw Data'!CV565</f>
        <v>19319</v>
      </c>
      <c r="DJ565">
        <f>'Raw Data'!CW565</f>
        <v>1.1106E-2</v>
      </c>
      <c r="DK565">
        <f>'Raw Data'!CX565</f>
        <v>0</v>
      </c>
      <c r="DL565">
        <f>'Raw Data'!CY565</f>
        <v>3.2490000000000002E-3</v>
      </c>
      <c r="DM565">
        <f>'Raw Data'!CZ565</f>
        <v>223</v>
      </c>
      <c r="DN565" t="str">
        <f>'Raw Data'!DA565</f>
        <v>115-0192</v>
      </c>
      <c r="DO565" t="str">
        <f>'Raw Data'!DB565</f>
        <v>5R : Rural Major Collector</v>
      </c>
      <c r="DP565" t="str">
        <f>'Raw Data'!DC565</f>
        <v>34.248527, -85.043552</v>
      </c>
      <c r="DQ565">
        <f>'Raw Data'!DD565</f>
        <v>-85.043552000000005</v>
      </c>
      <c r="DR565">
        <f>'Raw Data'!DE565</f>
        <v>34.248527000000003</v>
      </c>
      <c r="DS565">
        <f>'Raw Data'!DF565</f>
        <v>34.248527000000003</v>
      </c>
      <c r="DT565">
        <f>'Raw Data'!DG565</f>
        <v>-85.043552000000005</v>
      </c>
      <c r="DU565">
        <f>'Raw Data'!DH565</f>
        <v>1.3273E-2</v>
      </c>
      <c r="DV565">
        <f>'Raw Data'!DI565</f>
        <v>3.2490000000000002E-3</v>
      </c>
      <c r="DW565">
        <f>'Raw Data'!DJ565</f>
        <v>121</v>
      </c>
      <c r="DX565" s="11">
        <f t="shared" si="124"/>
        <v>1616.6666666666667</v>
      </c>
      <c r="DY565" s="5">
        <f t="shared" si="125"/>
        <v>1465</v>
      </c>
      <c r="DZ565" s="5">
        <f t="shared" si="118"/>
        <v>151.66666666666674</v>
      </c>
      <c r="EA565" s="5">
        <f t="shared" si="119"/>
        <v>0.10352673492605238</v>
      </c>
      <c r="EB565" s="5">
        <f t="shared" si="120"/>
        <v>1540.8333333333335</v>
      </c>
      <c r="EC565">
        <f>'Raw Data'!DK565</f>
        <v>2030</v>
      </c>
      <c r="ED565">
        <f>'Raw Data'!DL565</f>
        <v>10.4</v>
      </c>
      <c r="EE565">
        <f>'Raw Data'!DM565</f>
        <v>1410</v>
      </c>
      <c r="EF565">
        <f>'Raw Data'!DN565</f>
        <v>10.4</v>
      </c>
      <c r="EG565">
        <f>'Raw Data'!DO565</f>
        <v>1410</v>
      </c>
      <c r="EH565">
        <f>'Raw Data'!DP565</f>
        <v>10.4</v>
      </c>
      <c r="EI565">
        <f>'Raw Data'!DQ565</f>
        <v>1510</v>
      </c>
      <c r="EJ565">
        <f>'Raw Data'!DR565</f>
        <v>0</v>
      </c>
      <c r="EK565">
        <f>'Raw Data'!DS565</f>
        <v>1470</v>
      </c>
      <c r="EL565">
        <f>'Raw Data'!DT565</f>
        <v>11</v>
      </c>
      <c r="EM565">
        <f>'Raw Data'!DU565</f>
        <v>1520</v>
      </c>
      <c r="EN565">
        <f>'Raw Data'!DV565</f>
        <v>11</v>
      </c>
      <c r="EO565">
        <f>'Raw Data'!DW565</f>
        <v>1450</v>
      </c>
      <c r="EP565">
        <f>'Raw Data'!DX565</f>
        <v>11</v>
      </c>
      <c r="EQ565">
        <f>'Raw Data'!DY565</f>
        <v>1420</v>
      </c>
      <c r="ER565">
        <f>'Raw Data'!DZ565</f>
        <v>11</v>
      </c>
      <c r="ES565">
        <f>'Raw Data'!EA565</f>
        <v>1430</v>
      </c>
      <c r="ET565">
        <f>'Raw Data'!EB565</f>
        <v>11.1</v>
      </c>
      <c r="EU565">
        <f>'Raw Data'!EC565</f>
        <v>1300</v>
      </c>
      <c r="EV565">
        <f>'Raw Data'!ED565</f>
        <v>11.2</v>
      </c>
      <c r="EW565">
        <f>'Raw Data'!EE565</f>
        <v>0</v>
      </c>
    </row>
    <row r="566" spans="1:153" x14ac:dyDescent="0.3">
      <c r="A566">
        <f>'Raw Data'!A566</f>
        <v>564</v>
      </c>
      <c r="B566" t="str">
        <f>'Raw Data'!B566</f>
        <v>Point</v>
      </c>
      <c r="C566">
        <f>'Raw Data'!C566</f>
        <v>426</v>
      </c>
      <c r="D566">
        <f>'Raw Data'!D566</f>
        <v>151</v>
      </c>
      <c r="E566" t="str">
        <f>'Raw Data'!E566</f>
        <v>Point</v>
      </c>
      <c r="F566">
        <f>'Raw Data'!F566</f>
        <v>6402120</v>
      </c>
      <c r="G566" t="str">
        <f>'Raw Data'!G566</f>
        <v>Floyd County Police Dept.</v>
      </c>
      <c r="H566" s="3">
        <f>'Raw Data'!H566</f>
        <v>43000</v>
      </c>
      <c r="L566">
        <f t="shared" si="112"/>
        <v>0</v>
      </c>
      <c r="M566" s="5">
        <f t="shared" si="113"/>
        <v>43000</v>
      </c>
      <c r="N566" s="5">
        <f t="shared" si="121"/>
        <v>2017</v>
      </c>
      <c r="O566" s="5" t="str" cm="1">
        <f t="array" ref="O566">_xlfn.IFS(N566&lt;=2016,"before treatment",N566=2017,"unknown",N566&gt;2017,"after treatment")</f>
        <v>unknown</v>
      </c>
      <c r="P566" s="5">
        <f t="shared" si="114"/>
        <v>0</v>
      </c>
      <c r="Q566" s="5">
        <f t="shared" si="115"/>
        <v>0</v>
      </c>
      <c r="R566" t="str">
        <f>'Raw Data'!I566</f>
        <v>Floyd</v>
      </c>
      <c r="S566" t="str">
        <f>'Raw Data'!J566</f>
        <v>["Kingston Ave","Kingston Ave","Reynolds Bend Rd SE"]</v>
      </c>
      <c r="T566" t="str">
        <f>'Raw Data'!K566</f>
        <v>Reynolds Bend Rd</v>
      </c>
      <c r="U566" t="str">
        <f>'Raw Data'!L566</f>
        <v>(O) No Injury</v>
      </c>
      <c r="V566">
        <f>'Raw Data'!M566</f>
        <v>0</v>
      </c>
      <c r="W566">
        <f>'Raw Data'!N566</f>
        <v>0</v>
      </c>
      <c r="X566">
        <f>'Raw Data'!O566</f>
        <v>0</v>
      </c>
      <c r="Y566" t="str">
        <f>'Raw Data'!P566</f>
        <v>Not a Collision with Motor Vehicle</v>
      </c>
      <c r="Z566" t="str">
        <f>'Raw Data'!Q566</f>
        <v>Off Roadway</v>
      </c>
      <c r="AA566" t="str">
        <f>'Raw Data'!R566</f>
        <v>Embankment</v>
      </c>
      <c r="AB566" t="str">
        <f>'Raw Data'!S566</f>
        <v>Embankment</v>
      </c>
      <c r="AC566" t="str">
        <f>'Raw Data'!T566</f>
        <v>Driver Lost Control</v>
      </c>
      <c r="AD566">
        <f>'Raw Data'!U566</f>
        <v>1</v>
      </c>
      <c r="AE566" s="5" t="str">
        <f t="shared" si="122"/>
        <v>Yes</v>
      </c>
      <c r="AF566" t="str">
        <f>'Raw Data'!V566</f>
        <v>Straight</v>
      </c>
      <c r="AG566" s="5">
        <f t="shared" si="116"/>
        <v>0</v>
      </c>
      <c r="AH566" t="str">
        <f>'Raw Data'!W566</f>
        <v>East</v>
      </c>
      <c r="AI566" t="str">
        <f>'Raw Data'!X566</f>
        <v>Daylight</v>
      </c>
      <c r="AJ566" t="str">
        <f>'Raw Data'!Y566</f>
        <v>Dry</v>
      </c>
      <c r="AK566">
        <f>'Raw Data'!Z566</f>
        <v>45</v>
      </c>
      <c r="AL566" t="str">
        <f>'Raw Data'!AA566</f>
        <v>Unknown</v>
      </c>
      <c r="AM566" s="5">
        <f t="shared" si="117"/>
        <v>0</v>
      </c>
      <c r="AN566" t="str">
        <f>'Raw Data'!AB566</f>
        <v xml:space="preserve"> </v>
      </c>
      <c r="AO566" t="str">
        <f>'Raw Data'!AC566</f>
        <v>1151029300I</v>
      </c>
      <c r="AP566">
        <f>'Raw Data'!AD566</f>
        <v>2.09</v>
      </c>
      <c r="AQ566">
        <f>'Raw Data'!AE566</f>
        <v>34.252201999999997</v>
      </c>
      <c r="AR566">
        <f>'Raw Data'!AF566</f>
        <v>-85.058001000000004</v>
      </c>
      <c r="AS566">
        <f>'Raw Data'!AG566</f>
        <v>121</v>
      </c>
      <c r="AT566">
        <f>'Raw Data'!AH566</f>
        <v>236</v>
      </c>
      <c r="AU566">
        <f>'Raw Data'!AI566</f>
        <v>2160</v>
      </c>
      <c r="AV566" t="str">
        <f>'Raw Data'!AJ566</f>
        <v>D6_0293_00_I</v>
      </c>
      <c r="AW566">
        <f>'Raw Data'!AK566</f>
        <v>41</v>
      </c>
      <c r="AX566">
        <f>'Raw Data'!AL566</f>
        <v>43</v>
      </c>
      <c r="AY566" t="str">
        <f>'Raw Data'!AM566</f>
        <v>simple</v>
      </c>
      <c r="AZ566">
        <f>'Raw Data'!AN566</f>
        <v>1449.3</v>
      </c>
      <c r="BA566">
        <f>'Raw Data'!AO566</f>
        <v>39.200000000000003</v>
      </c>
      <c r="BB566">
        <f>'Raw Data'!AP566</f>
        <v>989.9</v>
      </c>
      <c r="BC566">
        <f>'Raw Data'!AQ566</f>
        <v>-85.056286</v>
      </c>
      <c r="BD566">
        <f>'Raw Data'!AR566</f>
        <v>34.252268000000001</v>
      </c>
      <c r="BE566">
        <f>'Raw Data'!AS566</f>
        <v>-85.059473999999994</v>
      </c>
      <c r="BF566">
        <f>'Raw Data'!AT566</f>
        <v>34.252597000000002</v>
      </c>
      <c r="BG566" t="str">
        <f>'Raw Data'!AU566</f>
        <v>1151029300I</v>
      </c>
      <c r="BH566">
        <f>'Raw Data'!AV566</f>
        <v>1</v>
      </c>
      <c r="BI566">
        <f>'Raw Data'!AW566</f>
        <v>115</v>
      </c>
      <c r="BJ566">
        <f>'Raw Data'!AX566</f>
        <v>293</v>
      </c>
      <c r="BK566">
        <f>'Raw Data'!AY566</f>
        <v>0</v>
      </c>
      <c r="BL566">
        <f>'Raw Data'!AZ566</f>
        <v>50</v>
      </c>
      <c r="BM566">
        <f>'Raw Data'!BA566</f>
        <v>5.12</v>
      </c>
      <c r="BN566">
        <f>'Raw Data'!BB566</f>
        <v>4.55</v>
      </c>
      <c r="BO566">
        <f>'Raw Data'!BC566</f>
        <v>718.2</v>
      </c>
      <c r="BP566">
        <f>'Raw Data'!BD566</f>
        <v>705.1</v>
      </c>
      <c r="BQ566">
        <f>'Raw Data'!BE566</f>
        <v>698.2</v>
      </c>
      <c r="BR566">
        <f>'Raw Data'!BF566</f>
        <v>50</v>
      </c>
      <c r="BS566">
        <f>'Raw Data'!BG566</f>
        <v>65.5</v>
      </c>
      <c r="BT566">
        <f>'Raw Data'!BH566</f>
        <v>0</v>
      </c>
      <c r="BU566">
        <f>'Raw Data'!BI566</f>
        <v>44152</v>
      </c>
      <c r="BV566" t="str">
        <f>'Raw Data'!BJ566</f>
        <v>NONE</v>
      </c>
      <c r="BW566">
        <f>'Raw Data'!BK566</f>
        <v>3.2490000000000002E-3</v>
      </c>
      <c r="BX566">
        <f>'Raw Data'!BL566</f>
        <v>19782</v>
      </c>
      <c r="BY566">
        <f>'Raw Data'!BM566</f>
        <v>20999</v>
      </c>
      <c r="BZ566" t="str">
        <f>'Raw Data'!BN566</f>
        <v>1151029300I</v>
      </c>
      <c r="CA566" t="str">
        <f>'Raw Data'!BO566</f>
        <v>FLOYD</v>
      </c>
      <c r="CB566">
        <f>'Raw Data'!BP566</f>
        <v>1</v>
      </c>
      <c r="CC566">
        <f>'Raw Data'!BQ566</f>
        <v>29300</v>
      </c>
      <c r="CD566">
        <f>'Raw Data'!BR566</f>
        <v>6</v>
      </c>
      <c r="CE566">
        <f>'Raw Data'!BS566</f>
        <v>1</v>
      </c>
      <c r="CF566">
        <f>'Raw Data'!BT566</f>
        <v>2</v>
      </c>
      <c r="CG566">
        <f>'Raw Data'!BU566</f>
        <v>1</v>
      </c>
      <c r="CH566">
        <f>'Raw Data'!BV566</f>
        <v>1</v>
      </c>
      <c r="CI566">
        <f>'Raw Data'!BW566</f>
        <v>2</v>
      </c>
      <c r="CJ566">
        <f>'Raw Data'!BX566</f>
        <v>0</v>
      </c>
      <c r="CK566">
        <f>'Raw Data'!BY566</f>
        <v>5</v>
      </c>
      <c r="CL566" t="str">
        <f>'Raw Data'!BZ566</f>
        <v>N</v>
      </c>
      <c r="CM566">
        <f t="shared" si="123"/>
        <v>0</v>
      </c>
      <c r="CN566">
        <f>'Raw Data'!CA566</f>
        <v>115</v>
      </c>
      <c r="CO566">
        <f>'Raw Data'!CB566</f>
        <v>293</v>
      </c>
      <c r="CP566">
        <f>'Raw Data'!CC566</f>
        <v>0</v>
      </c>
      <c r="CQ566" t="str">
        <f>'Raw Data'!CD566</f>
        <v>Not Urban</v>
      </c>
      <c r="CR566" t="str">
        <f>'Raw Data'!CE566</f>
        <v>Not Urban</v>
      </c>
      <c r="CS566">
        <f>'Raw Data'!CF566</f>
        <v>0</v>
      </c>
      <c r="CT566">
        <f>'Raw Data'!CG566</f>
        <v>50</v>
      </c>
      <c r="CU566">
        <f>'Raw Data'!CH566</f>
        <v>2030</v>
      </c>
      <c r="CV566" t="str">
        <f>'Raw Data'!CI566</f>
        <v xml:space="preserve"> </v>
      </c>
      <c r="CW566">
        <f>'Raw Data'!CJ566</f>
        <v>0</v>
      </c>
      <c r="CX566">
        <f>'Raw Data'!CK566</f>
        <v>0.26368000000000003</v>
      </c>
      <c r="CY566">
        <f>'Raw Data'!CL566</f>
        <v>14</v>
      </c>
      <c r="CZ566" t="str">
        <f>'Raw Data'!CM566</f>
        <v>State Mainline</v>
      </c>
      <c r="DA566">
        <f>'Raw Data'!CN566</f>
        <v>2030</v>
      </c>
      <c r="DB566">
        <f>'Raw Data'!CO566</f>
        <v>228749</v>
      </c>
      <c r="DC566">
        <f>'Raw Data'!CP566</f>
        <v>1.82</v>
      </c>
      <c r="DD566">
        <f>'Raw Data'!CQ566</f>
        <v>2.09</v>
      </c>
      <c r="DE566">
        <f>'Raw Data'!CR566</f>
        <v>228749</v>
      </c>
      <c r="DF566">
        <f>'Raw Data'!CS566</f>
        <v>0</v>
      </c>
      <c r="DG566">
        <f>'Raw Data'!CT566</f>
        <v>1392.2315679999999</v>
      </c>
      <c r="DH566">
        <f>'Raw Data'!CU566</f>
        <v>100</v>
      </c>
      <c r="DI566">
        <f>'Raw Data'!CV566</f>
        <v>19319</v>
      </c>
      <c r="DJ566">
        <f>'Raw Data'!CW566</f>
        <v>1.1106E-2</v>
      </c>
      <c r="DK566">
        <f>'Raw Data'!CX566</f>
        <v>0</v>
      </c>
      <c r="DL566">
        <f>'Raw Data'!CY566</f>
        <v>3.2490000000000002E-3</v>
      </c>
      <c r="DM566">
        <f>'Raw Data'!CZ566</f>
        <v>223</v>
      </c>
      <c r="DN566" t="str">
        <f>'Raw Data'!DA566</f>
        <v>115-0192</v>
      </c>
      <c r="DO566" t="str">
        <f>'Raw Data'!DB566</f>
        <v>5R : Rural Major Collector</v>
      </c>
      <c r="DP566" t="str">
        <f>'Raw Data'!DC566</f>
        <v>34.248527, -85.043552</v>
      </c>
      <c r="DQ566">
        <f>'Raw Data'!DD566</f>
        <v>-85.043552000000005</v>
      </c>
      <c r="DR566">
        <f>'Raw Data'!DE566</f>
        <v>34.248527000000003</v>
      </c>
      <c r="DS566">
        <f>'Raw Data'!DF566</f>
        <v>34.248527000000003</v>
      </c>
      <c r="DT566">
        <f>'Raw Data'!DG566</f>
        <v>-85.043552000000005</v>
      </c>
      <c r="DU566">
        <f>'Raw Data'!DH566</f>
        <v>1.3273E-2</v>
      </c>
      <c r="DV566">
        <f>'Raw Data'!DI566</f>
        <v>3.2490000000000002E-3</v>
      </c>
      <c r="DW566">
        <f>'Raw Data'!DJ566</f>
        <v>121</v>
      </c>
      <c r="DX566" s="11">
        <f t="shared" si="124"/>
        <v>1616.6666666666667</v>
      </c>
      <c r="DY566" s="5">
        <f t="shared" si="125"/>
        <v>1465</v>
      </c>
      <c r="DZ566" s="5">
        <f t="shared" si="118"/>
        <v>151.66666666666674</v>
      </c>
      <c r="EA566" s="5">
        <f t="shared" si="119"/>
        <v>0.10352673492605238</v>
      </c>
      <c r="EB566" s="5">
        <f t="shared" si="120"/>
        <v>1540.8333333333335</v>
      </c>
      <c r="EC566">
        <f>'Raw Data'!DK566</f>
        <v>2030</v>
      </c>
      <c r="ED566">
        <f>'Raw Data'!DL566</f>
        <v>10.4</v>
      </c>
      <c r="EE566">
        <f>'Raw Data'!DM566</f>
        <v>1410</v>
      </c>
      <c r="EF566">
        <f>'Raw Data'!DN566</f>
        <v>10.4</v>
      </c>
      <c r="EG566">
        <f>'Raw Data'!DO566</f>
        <v>1410</v>
      </c>
      <c r="EH566">
        <f>'Raw Data'!DP566</f>
        <v>10.4</v>
      </c>
      <c r="EI566">
        <f>'Raw Data'!DQ566</f>
        <v>1510</v>
      </c>
      <c r="EJ566">
        <f>'Raw Data'!DR566</f>
        <v>0</v>
      </c>
      <c r="EK566">
        <f>'Raw Data'!DS566</f>
        <v>1470</v>
      </c>
      <c r="EL566">
        <f>'Raw Data'!DT566</f>
        <v>11</v>
      </c>
      <c r="EM566">
        <f>'Raw Data'!DU566</f>
        <v>1520</v>
      </c>
      <c r="EN566">
        <f>'Raw Data'!DV566</f>
        <v>11</v>
      </c>
      <c r="EO566">
        <f>'Raw Data'!DW566</f>
        <v>1450</v>
      </c>
      <c r="EP566">
        <f>'Raw Data'!DX566</f>
        <v>11</v>
      </c>
      <c r="EQ566">
        <f>'Raw Data'!DY566</f>
        <v>1420</v>
      </c>
      <c r="ER566">
        <f>'Raw Data'!DZ566</f>
        <v>11</v>
      </c>
      <c r="ES566">
        <f>'Raw Data'!EA566</f>
        <v>1430</v>
      </c>
      <c r="ET566">
        <f>'Raw Data'!EB566</f>
        <v>11.1</v>
      </c>
      <c r="EU566">
        <f>'Raw Data'!EC566</f>
        <v>1300</v>
      </c>
      <c r="EV566">
        <f>'Raw Data'!ED566</f>
        <v>11.2</v>
      </c>
      <c r="EW566">
        <f>'Raw Data'!EE566</f>
        <v>0</v>
      </c>
    </row>
    <row r="567" spans="1:153" x14ac:dyDescent="0.3">
      <c r="A567">
        <f>'Raw Data'!A567</f>
        <v>565</v>
      </c>
      <c r="B567" t="str">
        <f>'Raw Data'!B567</f>
        <v>Point</v>
      </c>
      <c r="C567">
        <f>'Raw Data'!C567</f>
        <v>682</v>
      </c>
      <c r="D567">
        <f>'Raw Data'!D567</f>
        <v>81</v>
      </c>
      <c r="E567" t="str">
        <f>'Raw Data'!E567</f>
        <v>Point</v>
      </c>
      <c r="F567">
        <f>'Raw Data'!F567</f>
        <v>7096513</v>
      </c>
      <c r="G567" t="str">
        <f>'Raw Data'!G567</f>
        <v>Floyd County Police Dept.</v>
      </c>
      <c r="H567" s="3">
        <f>'Raw Data'!H567</f>
        <v>43516</v>
      </c>
      <c r="L567">
        <f t="shared" si="112"/>
        <v>0</v>
      </c>
      <c r="M567" s="5">
        <f t="shared" si="113"/>
        <v>43516</v>
      </c>
      <c r="N567" s="5">
        <f t="shared" si="121"/>
        <v>2019</v>
      </c>
      <c r="O567" s="5" t="str" cm="1">
        <f t="array" ref="O567">_xlfn.IFS(N567&lt;=2016,"before treatment",N567=2017,"unknown",N567&gt;2017,"after treatment")</f>
        <v>after treatment</v>
      </c>
      <c r="P567" s="5">
        <f t="shared" si="114"/>
        <v>0</v>
      </c>
      <c r="Q567" s="5">
        <f t="shared" si="115"/>
        <v>1</v>
      </c>
      <c r="R567" t="str">
        <f>'Raw Data'!I567</f>
        <v>Floyd</v>
      </c>
      <c r="S567" t="str">
        <f>'Raw Data'!J567</f>
        <v>Kingston Ave</v>
      </c>
      <c r="T567" t="str">
        <f>'Raw Data'!K567</f>
        <v>(none)</v>
      </c>
      <c r="U567" t="str">
        <f>'Raw Data'!L567</f>
        <v>(O) No Injury</v>
      </c>
      <c r="V567">
        <f>'Raw Data'!M567</f>
        <v>0</v>
      </c>
      <c r="W567">
        <f>'Raw Data'!N567</f>
        <v>0</v>
      </c>
      <c r="X567">
        <f>'Raw Data'!O567</f>
        <v>0</v>
      </c>
      <c r="Y567" t="str">
        <f>'Raw Data'!P567</f>
        <v>Not a Collision with Motor Vehicle</v>
      </c>
      <c r="Z567" t="str">
        <f>'Raw Data'!Q567</f>
        <v>Off Roadway</v>
      </c>
      <c r="AA567" t="str">
        <f>'Raw Data'!R567</f>
        <v>Utility Pole</v>
      </c>
      <c r="AB567" t="str">
        <f>'Raw Data'!S567</f>
        <v>Utility Pole</v>
      </c>
      <c r="AC567" t="str">
        <f>'Raw Data'!T567</f>
        <v>Driver Lost Control</v>
      </c>
      <c r="AD567">
        <f>'Raw Data'!U567</f>
        <v>1</v>
      </c>
      <c r="AE567" s="5" t="str">
        <f t="shared" si="122"/>
        <v>Yes</v>
      </c>
      <c r="AF567" t="str">
        <f>'Raw Data'!V567</f>
        <v>Straight</v>
      </c>
      <c r="AG567" s="5">
        <f t="shared" si="116"/>
        <v>0</v>
      </c>
      <c r="AH567" t="str">
        <f>'Raw Data'!W567</f>
        <v>West</v>
      </c>
      <c r="AI567" t="str">
        <f>'Raw Data'!X567</f>
        <v>Dark-Not Lighted</v>
      </c>
      <c r="AJ567" t="str">
        <f>'Raw Data'!Y567</f>
        <v>Wet</v>
      </c>
      <c r="AK567">
        <f>'Raw Data'!Z567</f>
        <v>25</v>
      </c>
      <c r="AL567" t="str">
        <f>'Raw Data'!AA567</f>
        <v>Lap and Shoulder Belt Used</v>
      </c>
      <c r="AM567" s="5">
        <f t="shared" si="117"/>
        <v>0</v>
      </c>
      <c r="AN567" t="str">
        <f>'Raw Data'!AB567</f>
        <v>Pickup Truck</v>
      </c>
      <c r="AO567" t="str">
        <f>'Raw Data'!AC567</f>
        <v>1151029300I</v>
      </c>
      <c r="AP567">
        <f>'Raw Data'!AD567</f>
        <v>2.0680000000000001</v>
      </c>
      <c r="AQ567">
        <f>'Raw Data'!AE567</f>
        <v>34.252181</v>
      </c>
      <c r="AR567">
        <f>'Raw Data'!AF567</f>
        <v>-85.057615999999996</v>
      </c>
      <c r="AS567">
        <f>'Raw Data'!AG567</f>
        <v>121</v>
      </c>
      <c r="AT567">
        <f>'Raw Data'!AH567</f>
        <v>236</v>
      </c>
      <c r="AU567">
        <f>'Raw Data'!AI567</f>
        <v>2160</v>
      </c>
      <c r="AV567" t="str">
        <f>'Raw Data'!AJ567</f>
        <v>D6_0293_00_I</v>
      </c>
      <c r="AW567">
        <f>'Raw Data'!AK567</f>
        <v>41</v>
      </c>
      <c r="AX567">
        <f>'Raw Data'!AL567</f>
        <v>43</v>
      </c>
      <c r="AY567" t="str">
        <f>'Raw Data'!AM567</f>
        <v>simple</v>
      </c>
      <c r="AZ567">
        <f>'Raw Data'!AN567</f>
        <v>1449.3</v>
      </c>
      <c r="BA567">
        <f>'Raw Data'!AO567</f>
        <v>39.200000000000003</v>
      </c>
      <c r="BB567">
        <f>'Raw Data'!AP567</f>
        <v>989.9</v>
      </c>
      <c r="BC567">
        <f>'Raw Data'!AQ567</f>
        <v>-85.056286</v>
      </c>
      <c r="BD567">
        <f>'Raw Data'!AR567</f>
        <v>34.252268000000001</v>
      </c>
      <c r="BE567">
        <f>'Raw Data'!AS567</f>
        <v>-85.059473999999994</v>
      </c>
      <c r="BF567">
        <f>'Raw Data'!AT567</f>
        <v>34.252597000000002</v>
      </c>
      <c r="BG567" t="str">
        <f>'Raw Data'!AU567</f>
        <v>1151029300I</v>
      </c>
      <c r="BH567">
        <f>'Raw Data'!AV567</f>
        <v>1</v>
      </c>
      <c r="BI567">
        <f>'Raw Data'!AW567</f>
        <v>115</v>
      </c>
      <c r="BJ567">
        <f>'Raw Data'!AX567</f>
        <v>293</v>
      </c>
      <c r="BK567">
        <f>'Raw Data'!AY567</f>
        <v>0</v>
      </c>
      <c r="BL567">
        <f>'Raw Data'!AZ567</f>
        <v>50</v>
      </c>
      <c r="BM567">
        <f>'Raw Data'!BA567</f>
        <v>5.12</v>
      </c>
      <c r="BN567">
        <f>'Raw Data'!BB567</f>
        <v>4.55</v>
      </c>
      <c r="BO567">
        <f>'Raw Data'!BC567</f>
        <v>718.2</v>
      </c>
      <c r="BP567">
        <f>'Raw Data'!BD567</f>
        <v>705.1</v>
      </c>
      <c r="BQ567">
        <f>'Raw Data'!BE567</f>
        <v>698.2</v>
      </c>
      <c r="BR567">
        <f>'Raw Data'!BF567</f>
        <v>50</v>
      </c>
      <c r="BS567">
        <f>'Raw Data'!BG567</f>
        <v>65.5</v>
      </c>
      <c r="BT567">
        <f>'Raw Data'!BH567</f>
        <v>0</v>
      </c>
      <c r="BU567">
        <f>'Raw Data'!BI567</f>
        <v>44152</v>
      </c>
      <c r="BV567" t="str">
        <f>'Raw Data'!BJ567</f>
        <v>NONE</v>
      </c>
      <c r="BW567">
        <f>'Raw Data'!BK567</f>
        <v>3.2490000000000002E-3</v>
      </c>
      <c r="BX567">
        <f>'Raw Data'!BL567</f>
        <v>19782</v>
      </c>
      <c r="BY567">
        <f>'Raw Data'!BM567</f>
        <v>20999</v>
      </c>
      <c r="BZ567" t="str">
        <f>'Raw Data'!BN567</f>
        <v>1151029300I</v>
      </c>
      <c r="CA567" t="str">
        <f>'Raw Data'!BO567</f>
        <v>FLOYD</v>
      </c>
      <c r="CB567">
        <f>'Raw Data'!BP567</f>
        <v>1</v>
      </c>
      <c r="CC567">
        <f>'Raw Data'!BQ567</f>
        <v>29300</v>
      </c>
      <c r="CD567">
        <f>'Raw Data'!BR567</f>
        <v>6</v>
      </c>
      <c r="CE567">
        <f>'Raw Data'!BS567</f>
        <v>1</v>
      </c>
      <c r="CF567">
        <f>'Raw Data'!BT567</f>
        <v>2</v>
      </c>
      <c r="CG567">
        <f>'Raw Data'!BU567</f>
        <v>1</v>
      </c>
      <c r="CH567">
        <f>'Raw Data'!BV567</f>
        <v>1</v>
      </c>
      <c r="CI567">
        <f>'Raw Data'!BW567</f>
        <v>2</v>
      </c>
      <c r="CJ567">
        <f>'Raw Data'!BX567</f>
        <v>0</v>
      </c>
      <c r="CK567">
        <f>'Raw Data'!BY567</f>
        <v>5</v>
      </c>
      <c r="CL567" t="str">
        <f>'Raw Data'!BZ567</f>
        <v>N</v>
      </c>
      <c r="CM567">
        <f t="shared" si="123"/>
        <v>0</v>
      </c>
      <c r="CN567">
        <f>'Raw Data'!CA567</f>
        <v>115</v>
      </c>
      <c r="CO567">
        <f>'Raw Data'!CB567</f>
        <v>293</v>
      </c>
      <c r="CP567">
        <f>'Raw Data'!CC567</f>
        <v>0</v>
      </c>
      <c r="CQ567" t="str">
        <f>'Raw Data'!CD567</f>
        <v>Not Urban</v>
      </c>
      <c r="CR567" t="str">
        <f>'Raw Data'!CE567</f>
        <v>Not Urban</v>
      </c>
      <c r="CS567">
        <f>'Raw Data'!CF567</f>
        <v>0</v>
      </c>
      <c r="CT567">
        <f>'Raw Data'!CG567</f>
        <v>50</v>
      </c>
      <c r="CU567">
        <f>'Raw Data'!CH567</f>
        <v>2030</v>
      </c>
      <c r="CV567" t="str">
        <f>'Raw Data'!CI567</f>
        <v xml:space="preserve"> </v>
      </c>
      <c r="CW567">
        <f>'Raw Data'!CJ567</f>
        <v>0</v>
      </c>
      <c r="CX567">
        <f>'Raw Data'!CK567</f>
        <v>0.26368000000000003</v>
      </c>
      <c r="CY567">
        <f>'Raw Data'!CL567</f>
        <v>14</v>
      </c>
      <c r="CZ567" t="str">
        <f>'Raw Data'!CM567</f>
        <v>State Mainline</v>
      </c>
      <c r="DA567">
        <f>'Raw Data'!CN567</f>
        <v>2030</v>
      </c>
      <c r="DB567">
        <f>'Raw Data'!CO567</f>
        <v>228749</v>
      </c>
      <c r="DC567">
        <f>'Raw Data'!CP567</f>
        <v>1.82</v>
      </c>
      <c r="DD567">
        <f>'Raw Data'!CQ567</f>
        <v>2.09</v>
      </c>
      <c r="DE567">
        <f>'Raw Data'!CR567</f>
        <v>228749</v>
      </c>
      <c r="DF567">
        <f>'Raw Data'!CS567</f>
        <v>0</v>
      </c>
      <c r="DG567">
        <f>'Raw Data'!CT567</f>
        <v>1392.2315679999999</v>
      </c>
      <c r="DH567">
        <f>'Raw Data'!CU567</f>
        <v>100</v>
      </c>
      <c r="DI567">
        <f>'Raw Data'!CV567</f>
        <v>19319</v>
      </c>
      <c r="DJ567">
        <f>'Raw Data'!CW567</f>
        <v>1.1106E-2</v>
      </c>
      <c r="DK567">
        <f>'Raw Data'!CX567</f>
        <v>0</v>
      </c>
      <c r="DL567">
        <f>'Raw Data'!CY567</f>
        <v>3.2490000000000002E-3</v>
      </c>
      <c r="DM567">
        <f>'Raw Data'!CZ567</f>
        <v>223</v>
      </c>
      <c r="DN567" t="str">
        <f>'Raw Data'!DA567</f>
        <v>115-0192</v>
      </c>
      <c r="DO567" t="str">
        <f>'Raw Data'!DB567</f>
        <v>5R : Rural Major Collector</v>
      </c>
      <c r="DP567" t="str">
        <f>'Raw Data'!DC567</f>
        <v>34.248527, -85.043552</v>
      </c>
      <c r="DQ567">
        <f>'Raw Data'!DD567</f>
        <v>-85.043552000000005</v>
      </c>
      <c r="DR567">
        <f>'Raw Data'!DE567</f>
        <v>34.248527000000003</v>
      </c>
      <c r="DS567">
        <f>'Raw Data'!DF567</f>
        <v>34.248527000000003</v>
      </c>
      <c r="DT567">
        <f>'Raw Data'!DG567</f>
        <v>-85.043552000000005</v>
      </c>
      <c r="DU567">
        <f>'Raw Data'!DH567</f>
        <v>1.3273E-2</v>
      </c>
      <c r="DV567">
        <f>'Raw Data'!DI567</f>
        <v>3.2490000000000002E-3</v>
      </c>
      <c r="DW567">
        <f>'Raw Data'!DJ567</f>
        <v>121</v>
      </c>
      <c r="DX567" s="11">
        <f t="shared" si="124"/>
        <v>1616.6666666666667</v>
      </c>
      <c r="DY567" s="5">
        <f t="shared" si="125"/>
        <v>1465</v>
      </c>
      <c r="DZ567" s="5">
        <f t="shared" si="118"/>
        <v>151.66666666666674</v>
      </c>
      <c r="EA567" s="5">
        <f t="shared" si="119"/>
        <v>0.10352673492605238</v>
      </c>
      <c r="EB567" s="5">
        <f t="shared" si="120"/>
        <v>1540.8333333333335</v>
      </c>
      <c r="EC567">
        <f>'Raw Data'!DK567</f>
        <v>2030</v>
      </c>
      <c r="ED567">
        <f>'Raw Data'!DL567</f>
        <v>10.4</v>
      </c>
      <c r="EE567">
        <f>'Raw Data'!DM567</f>
        <v>1410</v>
      </c>
      <c r="EF567">
        <f>'Raw Data'!DN567</f>
        <v>10.4</v>
      </c>
      <c r="EG567">
        <f>'Raw Data'!DO567</f>
        <v>1410</v>
      </c>
      <c r="EH567">
        <f>'Raw Data'!DP567</f>
        <v>10.4</v>
      </c>
      <c r="EI567">
        <f>'Raw Data'!DQ567</f>
        <v>1510</v>
      </c>
      <c r="EJ567">
        <f>'Raw Data'!DR567</f>
        <v>0</v>
      </c>
      <c r="EK567">
        <f>'Raw Data'!DS567</f>
        <v>1470</v>
      </c>
      <c r="EL567">
        <f>'Raw Data'!DT567</f>
        <v>11</v>
      </c>
      <c r="EM567">
        <f>'Raw Data'!DU567</f>
        <v>1520</v>
      </c>
      <c r="EN567">
        <f>'Raw Data'!DV567</f>
        <v>11</v>
      </c>
      <c r="EO567">
        <f>'Raw Data'!DW567</f>
        <v>1450</v>
      </c>
      <c r="EP567">
        <f>'Raw Data'!DX567</f>
        <v>11</v>
      </c>
      <c r="EQ567">
        <f>'Raw Data'!DY567</f>
        <v>1420</v>
      </c>
      <c r="ER567">
        <f>'Raw Data'!DZ567</f>
        <v>11</v>
      </c>
      <c r="ES567">
        <f>'Raw Data'!EA567</f>
        <v>1430</v>
      </c>
      <c r="ET567">
        <f>'Raw Data'!EB567</f>
        <v>11.1</v>
      </c>
      <c r="EU567">
        <f>'Raw Data'!EC567</f>
        <v>1300</v>
      </c>
      <c r="EV567">
        <f>'Raw Data'!ED567</f>
        <v>11.2</v>
      </c>
      <c r="EW567">
        <f>'Raw Data'!EE567</f>
        <v>0</v>
      </c>
    </row>
    <row r="568" spans="1:153" x14ac:dyDescent="0.3">
      <c r="A568">
        <f>'Raw Data'!A568</f>
        <v>566</v>
      </c>
      <c r="B568" t="str">
        <f>'Raw Data'!B568</f>
        <v>Point</v>
      </c>
      <c r="C568">
        <f>'Raw Data'!C568</f>
        <v>63</v>
      </c>
      <c r="D568">
        <f>'Raw Data'!D568</f>
        <v>813</v>
      </c>
      <c r="E568" t="str">
        <f>'Raw Data'!E568</f>
        <v>Point</v>
      </c>
      <c r="F568">
        <f>'Raw Data'!F568</f>
        <v>4472736</v>
      </c>
      <c r="G568" t="str">
        <f>'Raw Data'!G568</f>
        <v>Gsp Post 00</v>
      </c>
      <c r="H568" s="3">
        <f>'Raw Data'!H568</f>
        <v>41434</v>
      </c>
      <c r="L568">
        <f t="shared" si="112"/>
        <v>0</v>
      </c>
      <c r="M568" s="5">
        <f t="shared" si="113"/>
        <v>41434</v>
      </c>
      <c r="N568" s="5">
        <f t="shared" si="121"/>
        <v>2013</v>
      </c>
      <c r="O568" s="5" t="str" cm="1">
        <f t="array" ref="O568">_xlfn.IFS(N568&lt;=2016,"before treatment",N568=2017,"unknown",N568&gt;2017,"after treatment")</f>
        <v>before treatment</v>
      </c>
      <c r="P568" s="5">
        <f t="shared" si="114"/>
        <v>1</v>
      </c>
      <c r="Q568" s="5">
        <f t="shared" si="115"/>
        <v>0</v>
      </c>
      <c r="R568" t="str">
        <f>'Raw Data'!I568</f>
        <v>Gilmer</v>
      </c>
      <c r="S568" t="str">
        <f>'Raw Data'!J568</f>
        <v>State Route 382</v>
      </c>
      <c r="T568" t="str">
        <f>'Raw Data'!K568</f>
        <v>(none)</v>
      </c>
      <c r="U568" t="str">
        <f>'Raw Data'!L568</f>
        <v>(C) Possible Injury / Complaint</v>
      </c>
      <c r="V568">
        <f>'Raw Data'!M568</f>
        <v>0</v>
      </c>
      <c r="W568">
        <f>'Raw Data'!N568</f>
        <v>0</v>
      </c>
      <c r="X568">
        <f>'Raw Data'!O568</f>
        <v>0</v>
      </c>
      <c r="Y568" t="str">
        <f>'Raw Data'!P568</f>
        <v>Not a Collision with Motor Vehicle</v>
      </c>
      <c r="Z568" t="str">
        <f>'Raw Data'!Q568</f>
        <v>On Shoulder</v>
      </c>
      <c r="AA568" t="str">
        <f>'Raw Data'!R568</f>
        <v>Other-Fixed Object</v>
      </c>
      <c r="AB568" t="str">
        <f>'Raw Data'!S568</f>
        <v>Embankment</v>
      </c>
      <c r="AC568" t="str">
        <f>'Raw Data'!T568</f>
        <v>Too Fast for Conditions</v>
      </c>
      <c r="AD568">
        <f>'Raw Data'!U568</f>
        <v>1</v>
      </c>
      <c r="AE568" s="5" t="str">
        <f t="shared" si="122"/>
        <v>Yes</v>
      </c>
      <c r="AF568" t="str">
        <f>'Raw Data'!V568</f>
        <v>Negotiating a Curve</v>
      </c>
      <c r="AG568" s="5">
        <f t="shared" si="116"/>
        <v>0</v>
      </c>
      <c r="AH568" t="str">
        <f>'Raw Data'!W568</f>
        <v>West</v>
      </c>
      <c r="AI568" t="str">
        <f>'Raw Data'!X568</f>
        <v>Daylight</v>
      </c>
      <c r="AJ568" t="str">
        <f>'Raw Data'!Y568</f>
        <v>Wet</v>
      </c>
      <c r="AK568">
        <f>'Raw Data'!Z568</f>
        <v>16</v>
      </c>
      <c r="AL568" t="str">
        <f>'Raw Data'!AA568</f>
        <v>Lap and Shoulder Belt Used</v>
      </c>
      <c r="AM568" s="5">
        <f t="shared" si="117"/>
        <v>0</v>
      </c>
      <c r="AN568" t="str">
        <f>'Raw Data'!AB568</f>
        <v>Sports Utility Vehicle (SUV)</v>
      </c>
      <c r="AO568" t="str">
        <f>'Raw Data'!AC568</f>
        <v>1231038200I</v>
      </c>
      <c r="AP568">
        <f>'Raw Data'!AD568</f>
        <v>2.70303</v>
      </c>
      <c r="AQ568">
        <f>'Raw Data'!AE568</f>
        <v>34.600113</v>
      </c>
      <c r="AR568">
        <f>'Raw Data'!AF568</f>
        <v>-84.593112000000005</v>
      </c>
      <c r="AS568">
        <f>'Raw Data'!AG568</f>
        <v>122</v>
      </c>
      <c r="AT568">
        <f>'Raw Data'!AH568</f>
        <v>237</v>
      </c>
      <c r="AU568">
        <f>'Raw Data'!AI568</f>
        <v>2328</v>
      </c>
      <c r="AV568" t="str">
        <f>'Raw Data'!AJ568</f>
        <v>D6_0382_00_I</v>
      </c>
      <c r="AW568">
        <f>'Raw Data'!AK568</f>
        <v>8</v>
      </c>
      <c r="AX568">
        <f>'Raw Data'!AL568</f>
        <v>9</v>
      </c>
      <c r="AY568" t="str">
        <f>'Raw Data'!AM568</f>
        <v>simple</v>
      </c>
      <c r="AZ568">
        <f>'Raw Data'!AN568</f>
        <v>689.6</v>
      </c>
      <c r="BA568">
        <f>'Raw Data'!AO568</f>
        <v>68.599999999999994</v>
      </c>
      <c r="BB568">
        <f>'Raw Data'!AP568</f>
        <v>824.5</v>
      </c>
      <c r="BC568">
        <f>'Raw Data'!AQ568</f>
        <v>-84.593447999999995</v>
      </c>
      <c r="BD568">
        <f>'Raw Data'!AR568</f>
        <v>34.598785999999997</v>
      </c>
      <c r="BE568">
        <f>'Raw Data'!AS568</f>
        <v>-84.593523000000005</v>
      </c>
      <c r="BF568">
        <f>'Raw Data'!AT568</f>
        <v>34.600918</v>
      </c>
      <c r="BG568" t="str">
        <f>'Raw Data'!AU568</f>
        <v>1231038200I</v>
      </c>
      <c r="BH568">
        <f>'Raw Data'!AV568</f>
        <v>1</v>
      </c>
      <c r="BI568">
        <f>'Raw Data'!AW568</f>
        <v>123</v>
      </c>
      <c r="BJ568">
        <f>'Raw Data'!AX568</f>
        <v>382</v>
      </c>
      <c r="BK568">
        <f>'Raw Data'!AY568</f>
        <v>0</v>
      </c>
      <c r="BL568">
        <f>'Raw Data'!AZ568</f>
        <v>55</v>
      </c>
      <c r="BM568">
        <f>'Raw Data'!BA568</f>
        <v>15.03</v>
      </c>
      <c r="BN568">
        <f>'Raw Data'!BB568</f>
        <v>14.2</v>
      </c>
      <c r="BO568">
        <f>'Raw Data'!BC568</f>
        <v>1213.9000000000001</v>
      </c>
      <c r="BP568">
        <f>'Raw Data'!BD568</f>
        <v>1225.4000000000001</v>
      </c>
      <c r="BQ568">
        <f>'Raw Data'!BE568</f>
        <v>1243.0999999999999</v>
      </c>
      <c r="BR568">
        <f>'Raw Data'!BF568</f>
        <v>55</v>
      </c>
      <c r="BS568">
        <f>'Raw Data'!BG568</f>
        <v>46.2</v>
      </c>
      <c r="BT568">
        <f>'Raw Data'!BH568</f>
        <v>8.8000000000000007</v>
      </c>
      <c r="BU568">
        <f>'Raw Data'!BI568</f>
        <v>44152</v>
      </c>
      <c r="BV568" t="str">
        <f>'Raw Data'!BJ568</f>
        <v>ASV_5+</v>
      </c>
      <c r="BW568">
        <f>'Raw Data'!BK568</f>
        <v>2.323E-3</v>
      </c>
      <c r="BX568">
        <f>'Raw Data'!BL568</f>
        <v>24676</v>
      </c>
      <c r="BY568">
        <f>'Raw Data'!BM568</f>
        <v>24116</v>
      </c>
      <c r="BZ568" t="str">
        <f>'Raw Data'!BN568</f>
        <v>1231038200I</v>
      </c>
      <c r="CA568" t="str">
        <f>'Raw Data'!BO568</f>
        <v>GILMER</v>
      </c>
      <c r="CB568">
        <f>'Raw Data'!BP568</f>
        <v>1</v>
      </c>
      <c r="CC568">
        <f>'Raw Data'!BQ568</f>
        <v>38200</v>
      </c>
      <c r="CD568">
        <f>'Raw Data'!BR568</f>
        <v>6</v>
      </c>
      <c r="CE568">
        <f>'Raw Data'!BS568</f>
        <v>1</v>
      </c>
      <c r="CF568">
        <f>'Raw Data'!BT568</f>
        <v>2</v>
      </c>
      <c r="CG568">
        <f>'Raw Data'!BU568</f>
        <v>1</v>
      </c>
      <c r="CH568">
        <f>'Raw Data'!BV568</f>
        <v>1</v>
      </c>
      <c r="CI568">
        <f>'Raw Data'!BW568</f>
        <v>2</v>
      </c>
      <c r="CJ568">
        <f>'Raw Data'!BX568</f>
        <v>0</v>
      </c>
      <c r="CK568">
        <f>'Raw Data'!BY568</f>
        <v>5</v>
      </c>
      <c r="CL568" t="str">
        <f>'Raw Data'!BZ568</f>
        <v>N</v>
      </c>
      <c r="CM568">
        <f t="shared" si="123"/>
        <v>0</v>
      </c>
      <c r="CN568">
        <f>'Raw Data'!CA568</f>
        <v>123</v>
      </c>
      <c r="CO568">
        <f>'Raw Data'!CB568</f>
        <v>382</v>
      </c>
      <c r="CP568">
        <f>'Raw Data'!CC568</f>
        <v>0</v>
      </c>
      <c r="CQ568" t="str">
        <f>'Raw Data'!CD568</f>
        <v>Not Urban</v>
      </c>
      <c r="CR568" t="str">
        <f>'Raw Data'!CE568</f>
        <v>Not Urban</v>
      </c>
      <c r="CS568">
        <f>'Raw Data'!CF568</f>
        <v>0</v>
      </c>
      <c r="CT568">
        <f>'Raw Data'!CG568</f>
        <v>55</v>
      </c>
      <c r="CU568">
        <f>'Raw Data'!CH568</f>
        <v>1470</v>
      </c>
      <c r="CV568" t="str">
        <f>'Raw Data'!CI568</f>
        <v xml:space="preserve"> </v>
      </c>
      <c r="CW568">
        <f>'Raw Data'!CJ568</f>
        <v>0</v>
      </c>
      <c r="CX568">
        <f>'Raw Data'!CK568</f>
        <v>0.33751300000000001</v>
      </c>
      <c r="CY568">
        <f>'Raw Data'!CL568</f>
        <v>9</v>
      </c>
      <c r="CZ568" t="str">
        <f>'Raw Data'!CM568</f>
        <v>State Mainline</v>
      </c>
      <c r="DA568">
        <f>'Raw Data'!CN568</f>
        <v>1470</v>
      </c>
      <c r="DB568">
        <f>'Raw Data'!CO568</f>
        <v>278840</v>
      </c>
      <c r="DC568">
        <f>'Raw Data'!CP568</f>
        <v>2.6219999999999999</v>
      </c>
      <c r="DD568">
        <f>'Raw Data'!CQ568</f>
        <v>2.9590000000000001</v>
      </c>
      <c r="DE568">
        <f>'Raw Data'!CR568</f>
        <v>278840</v>
      </c>
      <c r="DF568">
        <f>'Raw Data'!CS568</f>
        <v>0</v>
      </c>
      <c r="DG568">
        <f>'Raw Data'!CT568</f>
        <v>1782.0702699999999</v>
      </c>
      <c r="DH568">
        <f>'Raw Data'!CU568</f>
        <v>100</v>
      </c>
      <c r="DI568">
        <f>'Raw Data'!CV568</f>
        <v>24165</v>
      </c>
      <c r="DJ568">
        <f>'Raw Data'!CW568</f>
        <v>1.1900000000000001E-2</v>
      </c>
      <c r="DK568">
        <f>'Raw Data'!CX568</f>
        <v>0</v>
      </c>
      <c r="DL568">
        <f>'Raw Data'!CY568</f>
        <v>2.323E-3</v>
      </c>
      <c r="DM568">
        <f>'Raw Data'!CZ568</f>
        <v>231</v>
      </c>
      <c r="DN568" t="str">
        <f>'Raw Data'!DA568</f>
        <v>123-0145</v>
      </c>
      <c r="DO568" t="str">
        <f>'Raw Data'!DB568</f>
        <v>5R : Rural Major Collector</v>
      </c>
      <c r="DP568" t="str">
        <f>'Raw Data'!DC568</f>
        <v>34.625928, -84.578206</v>
      </c>
      <c r="DQ568">
        <f>'Raw Data'!DD568</f>
        <v>-84.578205999999994</v>
      </c>
      <c r="DR568">
        <f>'Raw Data'!DE568</f>
        <v>34.625928000000002</v>
      </c>
      <c r="DS568">
        <f>'Raw Data'!DF568</f>
        <v>34.625928000000002</v>
      </c>
      <c r="DT568">
        <f>'Raw Data'!DG568</f>
        <v>-84.578205999999994</v>
      </c>
      <c r="DU568">
        <f>'Raw Data'!DH568</f>
        <v>2.9326999999999999E-2</v>
      </c>
      <c r="DV568">
        <f>'Raw Data'!DI568</f>
        <v>2.323E-3</v>
      </c>
      <c r="DW568">
        <f>'Raw Data'!DJ568</f>
        <v>122</v>
      </c>
      <c r="DX568" s="11">
        <f t="shared" si="124"/>
        <v>1470</v>
      </c>
      <c r="DY568" s="5">
        <f t="shared" si="125"/>
        <v>1372.5</v>
      </c>
      <c r="DZ568" s="5">
        <f t="shared" si="118"/>
        <v>97.5</v>
      </c>
      <c r="EA568" s="5">
        <f t="shared" si="119"/>
        <v>7.1038251366120214E-2</v>
      </c>
      <c r="EB568" s="5">
        <f t="shared" si="120"/>
        <v>1421.25</v>
      </c>
      <c r="EC568">
        <f>'Raw Data'!DK568</f>
        <v>1650</v>
      </c>
      <c r="ED568">
        <f>'Raw Data'!DL568</f>
        <v>13.1</v>
      </c>
      <c r="EE568">
        <f>'Raw Data'!DM568</f>
        <v>1380</v>
      </c>
      <c r="EF568">
        <f>'Raw Data'!DN568</f>
        <v>13.1</v>
      </c>
      <c r="EG568">
        <f>'Raw Data'!DO568</f>
        <v>1380</v>
      </c>
      <c r="EH568">
        <f>'Raw Data'!DP568</f>
        <v>13.1</v>
      </c>
      <c r="EI568">
        <f>'Raw Data'!DQ568</f>
        <v>1450</v>
      </c>
      <c r="EJ568">
        <f>'Raw Data'!DR568</f>
        <v>0</v>
      </c>
      <c r="EK568">
        <f>'Raw Data'!DS568</f>
        <v>1410</v>
      </c>
      <c r="EL568">
        <f>'Raw Data'!DT568</f>
        <v>11.7</v>
      </c>
      <c r="EM568">
        <f>'Raw Data'!DU568</f>
        <v>1400</v>
      </c>
      <c r="EN568">
        <f>'Raw Data'!DV568</f>
        <v>11.8</v>
      </c>
      <c r="EO568">
        <f>'Raw Data'!DW568</f>
        <v>1340</v>
      </c>
      <c r="EP568">
        <f>'Raw Data'!DX568</f>
        <v>12.3</v>
      </c>
      <c r="EQ568">
        <f>'Raw Data'!DY568</f>
        <v>1340</v>
      </c>
      <c r="ER568">
        <f>'Raw Data'!DZ568</f>
        <v>12.3</v>
      </c>
      <c r="ES568">
        <f>'Raw Data'!EA568</f>
        <v>1350</v>
      </c>
      <c r="ET568">
        <f>'Raw Data'!EB568</f>
        <v>12.4</v>
      </c>
      <c r="EU568">
        <f>'Raw Data'!EC568</f>
        <v>1270</v>
      </c>
      <c r="EV568">
        <f>'Raw Data'!ED568</f>
        <v>15.6</v>
      </c>
      <c r="EW568">
        <f>'Raw Data'!EE568</f>
        <v>0</v>
      </c>
    </row>
    <row r="569" spans="1:153" x14ac:dyDescent="0.3">
      <c r="A569">
        <f>'Raw Data'!A569</f>
        <v>567</v>
      </c>
      <c r="B569" t="str">
        <f>'Raw Data'!B569</f>
        <v>Point</v>
      </c>
      <c r="C569">
        <f>'Raw Data'!C569</f>
        <v>806</v>
      </c>
      <c r="D569">
        <f>'Raw Data'!D569</f>
        <v>437</v>
      </c>
      <c r="E569" t="str">
        <f>'Raw Data'!E569</f>
        <v>Point</v>
      </c>
      <c r="F569">
        <f>'Raw Data'!F569</f>
        <v>7808351</v>
      </c>
      <c r="G569" t="str">
        <f>'Raw Data'!G569</f>
        <v>Gilmer County Sheriff's Office</v>
      </c>
      <c r="H569" s="3">
        <f>'Raw Data'!H569</f>
        <v>44113</v>
      </c>
      <c r="L569">
        <f t="shared" si="112"/>
        <v>0</v>
      </c>
      <c r="M569" s="5">
        <f t="shared" si="113"/>
        <v>44113</v>
      </c>
      <c r="N569" s="5">
        <f t="shared" si="121"/>
        <v>2020</v>
      </c>
      <c r="O569" s="5" t="str" cm="1">
        <f t="array" ref="O569">_xlfn.IFS(N569&lt;=2016,"before treatment",N569=2017,"unknown",N569&gt;2017,"after treatment")</f>
        <v>after treatment</v>
      </c>
      <c r="P569" s="5">
        <f t="shared" si="114"/>
        <v>0</v>
      </c>
      <c r="Q569" s="5">
        <f t="shared" si="115"/>
        <v>1</v>
      </c>
      <c r="R569" t="str">
        <f>'Raw Data'!I569</f>
        <v>Gilmer</v>
      </c>
      <c r="S569" t="str">
        <f>'Raw Data'!J569</f>
        <v>State Route 382</v>
      </c>
      <c r="T569" t="str">
        <f>'Raw Data'!K569</f>
        <v>Nature Trl</v>
      </c>
      <c r="U569" t="str">
        <f>'Raw Data'!L569</f>
        <v>(O) No Injury</v>
      </c>
      <c r="V569">
        <f>'Raw Data'!M569</f>
        <v>0</v>
      </c>
      <c r="W569">
        <f>'Raw Data'!N569</f>
        <v>0</v>
      </c>
      <c r="X569">
        <f>'Raw Data'!O569</f>
        <v>0</v>
      </c>
      <c r="Y569" t="str">
        <f>'Raw Data'!P569</f>
        <v>Not a Collision with Motor Vehicle</v>
      </c>
      <c r="Z569" t="str">
        <f>'Raw Data'!Q569</f>
        <v>On Shoulder</v>
      </c>
      <c r="AA569" t="str">
        <f>'Raw Data'!R569</f>
        <v>Embankment</v>
      </c>
      <c r="AB569" t="str">
        <f>'Raw Data'!S569</f>
        <v>Embankment</v>
      </c>
      <c r="AC569" t="str">
        <f>'Raw Data'!T569</f>
        <v>(None)</v>
      </c>
      <c r="AD569">
        <f>'Raw Data'!U569</f>
        <v>1</v>
      </c>
      <c r="AE569" s="5" t="str">
        <f t="shared" si="122"/>
        <v>Yes</v>
      </c>
      <c r="AF569" t="str">
        <f>'Raw Data'!V569</f>
        <v>Negotiating a Curve</v>
      </c>
      <c r="AG569" s="5">
        <f t="shared" si="116"/>
        <v>0</v>
      </c>
      <c r="AH569" t="str">
        <f>'Raw Data'!W569</f>
        <v>West</v>
      </c>
      <c r="AI569" t="str">
        <f>'Raw Data'!X569</f>
        <v>Dark-Not Lighted</v>
      </c>
      <c r="AJ569" t="str">
        <f>'Raw Data'!Y569</f>
        <v>Wet</v>
      </c>
      <c r="AK569">
        <f>'Raw Data'!Z569</f>
        <v>23</v>
      </c>
      <c r="AL569" t="str">
        <f>'Raw Data'!AA569</f>
        <v>Lap and Shoulder Belt Used</v>
      </c>
      <c r="AM569" s="5">
        <f t="shared" si="117"/>
        <v>0</v>
      </c>
      <c r="AN569" t="str">
        <f>'Raw Data'!AB569</f>
        <v>Passenger Car</v>
      </c>
      <c r="AO569" t="str">
        <f>'Raw Data'!AC569</f>
        <v>1231038200I</v>
      </c>
      <c r="AP569">
        <f>'Raw Data'!AD569</f>
        <v>2.7530000000000001</v>
      </c>
      <c r="AQ569">
        <f>'Raw Data'!AE569</f>
        <v>34.600790000000003</v>
      </c>
      <c r="AR569">
        <f>'Raw Data'!AF569</f>
        <v>-84.593405000000004</v>
      </c>
      <c r="AS569">
        <f>'Raw Data'!AG569</f>
        <v>122</v>
      </c>
      <c r="AT569">
        <f>'Raw Data'!AH569</f>
        <v>237</v>
      </c>
      <c r="AU569">
        <f>'Raw Data'!AI569</f>
        <v>2328</v>
      </c>
      <c r="AV569" t="str">
        <f>'Raw Data'!AJ569</f>
        <v>D6_0382_00_I</v>
      </c>
      <c r="AW569">
        <f>'Raw Data'!AK569</f>
        <v>8</v>
      </c>
      <c r="AX569">
        <f>'Raw Data'!AL569</f>
        <v>9</v>
      </c>
      <c r="AY569" t="str">
        <f>'Raw Data'!AM569</f>
        <v>simple</v>
      </c>
      <c r="AZ569">
        <f>'Raw Data'!AN569</f>
        <v>689.6</v>
      </c>
      <c r="BA569">
        <f>'Raw Data'!AO569</f>
        <v>68.599999999999994</v>
      </c>
      <c r="BB569">
        <f>'Raw Data'!AP569</f>
        <v>824.5</v>
      </c>
      <c r="BC569">
        <f>'Raw Data'!AQ569</f>
        <v>-84.593447999999995</v>
      </c>
      <c r="BD569">
        <f>'Raw Data'!AR569</f>
        <v>34.598785999999997</v>
      </c>
      <c r="BE569">
        <f>'Raw Data'!AS569</f>
        <v>-84.593523000000005</v>
      </c>
      <c r="BF569">
        <f>'Raw Data'!AT569</f>
        <v>34.600918</v>
      </c>
      <c r="BG569" t="str">
        <f>'Raw Data'!AU569</f>
        <v>1231038200I</v>
      </c>
      <c r="BH569">
        <f>'Raw Data'!AV569</f>
        <v>1</v>
      </c>
      <c r="BI569">
        <f>'Raw Data'!AW569</f>
        <v>123</v>
      </c>
      <c r="BJ569">
        <f>'Raw Data'!AX569</f>
        <v>382</v>
      </c>
      <c r="BK569">
        <f>'Raw Data'!AY569</f>
        <v>0</v>
      </c>
      <c r="BL569">
        <f>'Raw Data'!AZ569</f>
        <v>55</v>
      </c>
      <c r="BM569">
        <f>'Raw Data'!BA569</f>
        <v>15.03</v>
      </c>
      <c r="BN569">
        <f>'Raw Data'!BB569</f>
        <v>14.2</v>
      </c>
      <c r="BO569">
        <f>'Raw Data'!BC569</f>
        <v>1213.9000000000001</v>
      </c>
      <c r="BP569">
        <f>'Raw Data'!BD569</f>
        <v>1225.4000000000001</v>
      </c>
      <c r="BQ569">
        <f>'Raw Data'!BE569</f>
        <v>1243.0999999999999</v>
      </c>
      <c r="BR569">
        <f>'Raw Data'!BF569</f>
        <v>55</v>
      </c>
      <c r="BS569">
        <f>'Raw Data'!BG569</f>
        <v>46.2</v>
      </c>
      <c r="BT569">
        <f>'Raw Data'!BH569</f>
        <v>8.8000000000000007</v>
      </c>
      <c r="BU569">
        <f>'Raw Data'!BI569</f>
        <v>44152</v>
      </c>
      <c r="BV569" t="str">
        <f>'Raw Data'!BJ569</f>
        <v>ASV_5+</v>
      </c>
      <c r="BW569">
        <f>'Raw Data'!BK569</f>
        <v>2.323E-3</v>
      </c>
      <c r="BX569">
        <f>'Raw Data'!BL569</f>
        <v>24676</v>
      </c>
      <c r="BY569">
        <f>'Raw Data'!BM569</f>
        <v>24116</v>
      </c>
      <c r="BZ569" t="str">
        <f>'Raw Data'!BN569</f>
        <v>1231038200I</v>
      </c>
      <c r="CA569" t="str">
        <f>'Raw Data'!BO569</f>
        <v>GILMER</v>
      </c>
      <c r="CB569">
        <f>'Raw Data'!BP569</f>
        <v>1</v>
      </c>
      <c r="CC569">
        <f>'Raw Data'!BQ569</f>
        <v>38200</v>
      </c>
      <c r="CD569">
        <f>'Raw Data'!BR569</f>
        <v>6</v>
      </c>
      <c r="CE569">
        <f>'Raw Data'!BS569</f>
        <v>1</v>
      </c>
      <c r="CF569">
        <f>'Raw Data'!BT569</f>
        <v>2</v>
      </c>
      <c r="CG569">
        <f>'Raw Data'!BU569</f>
        <v>1</v>
      </c>
      <c r="CH569">
        <f>'Raw Data'!BV569</f>
        <v>1</v>
      </c>
      <c r="CI569">
        <f>'Raw Data'!BW569</f>
        <v>2</v>
      </c>
      <c r="CJ569">
        <f>'Raw Data'!BX569</f>
        <v>0</v>
      </c>
      <c r="CK569">
        <f>'Raw Data'!BY569</f>
        <v>5</v>
      </c>
      <c r="CL569" t="str">
        <f>'Raw Data'!BZ569</f>
        <v>N</v>
      </c>
      <c r="CM569">
        <f t="shared" si="123"/>
        <v>0</v>
      </c>
      <c r="CN569">
        <f>'Raw Data'!CA569</f>
        <v>123</v>
      </c>
      <c r="CO569">
        <f>'Raw Data'!CB569</f>
        <v>382</v>
      </c>
      <c r="CP569">
        <f>'Raw Data'!CC569</f>
        <v>0</v>
      </c>
      <c r="CQ569" t="str">
        <f>'Raw Data'!CD569</f>
        <v>Not Urban</v>
      </c>
      <c r="CR569" t="str">
        <f>'Raw Data'!CE569</f>
        <v>Not Urban</v>
      </c>
      <c r="CS569">
        <f>'Raw Data'!CF569</f>
        <v>0</v>
      </c>
      <c r="CT569">
        <f>'Raw Data'!CG569</f>
        <v>55</v>
      </c>
      <c r="CU569">
        <f>'Raw Data'!CH569</f>
        <v>1470</v>
      </c>
      <c r="CV569" t="str">
        <f>'Raw Data'!CI569</f>
        <v xml:space="preserve"> </v>
      </c>
      <c r="CW569">
        <f>'Raw Data'!CJ569</f>
        <v>0</v>
      </c>
      <c r="CX569">
        <f>'Raw Data'!CK569</f>
        <v>0.33751300000000001</v>
      </c>
      <c r="CY569">
        <f>'Raw Data'!CL569</f>
        <v>9</v>
      </c>
      <c r="CZ569" t="str">
        <f>'Raw Data'!CM569</f>
        <v>State Mainline</v>
      </c>
      <c r="DA569">
        <f>'Raw Data'!CN569</f>
        <v>1470</v>
      </c>
      <c r="DB569">
        <f>'Raw Data'!CO569</f>
        <v>278840</v>
      </c>
      <c r="DC569">
        <f>'Raw Data'!CP569</f>
        <v>2.6219999999999999</v>
      </c>
      <c r="DD569">
        <f>'Raw Data'!CQ569</f>
        <v>2.9590000000000001</v>
      </c>
      <c r="DE569">
        <f>'Raw Data'!CR569</f>
        <v>278840</v>
      </c>
      <c r="DF569">
        <f>'Raw Data'!CS569</f>
        <v>0</v>
      </c>
      <c r="DG569">
        <f>'Raw Data'!CT569</f>
        <v>1782.0702699999999</v>
      </c>
      <c r="DH569">
        <f>'Raw Data'!CU569</f>
        <v>100</v>
      </c>
      <c r="DI569">
        <f>'Raw Data'!CV569</f>
        <v>24165</v>
      </c>
      <c r="DJ569">
        <f>'Raw Data'!CW569</f>
        <v>1.1900000000000001E-2</v>
      </c>
      <c r="DK569">
        <f>'Raw Data'!CX569</f>
        <v>0</v>
      </c>
      <c r="DL569">
        <f>'Raw Data'!CY569</f>
        <v>2.323E-3</v>
      </c>
      <c r="DM569">
        <f>'Raw Data'!CZ569</f>
        <v>231</v>
      </c>
      <c r="DN569" t="str">
        <f>'Raw Data'!DA569</f>
        <v>123-0145</v>
      </c>
      <c r="DO569" t="str">
        <f>'Raw Data'!DB569</f>
        <v>5R : Rural Major Collector</v>
      </c>
      <c r="DP569" t="str">
        <f>'Raw Data'!DC569</f>
        <v>34.625928, -84.578206</v>
      </c>
      <c r="DQ569">
        <f>'Raw Data'!DD569</f>
        <v>-84.578205999999994</v>
      </c>
      <c r="DR569">
        <f>'Raw Data'!DE569</f>
        <v>34.625928000000002</v>
      </c>
      <c r="DS569">
        <f>'Raw Data'!DF569</f>
        <v>34.625928000000002</v>
      </c>
      <c r="DT569">
        <f>'Raw Data'!DG569</f>
        <v>-84.578205999999994</v>
      </c>
      <c r="DU569">
        <f>'Raw Data'!DH569</f>
        <v>2.9326999999999999E-2</v>
      </c>
      <c r="DV569">
        <f>'Raw Data'!DI569</f>
        <v>2.323E-3</v>
      </c>
      <c r="DW569">
        <f>'Raw Data'!DJ569</f>
        <v>122</v>
      </c>
      <c r="DX569" s="11">
        <f t="shared" si="124"/>
        <v>1470</v>
      </c>
      <c r="DY569" s="5">
        <f t="shared" si="125"/>
        <v>1372.5</v>
      </c>
      <c r="DZ569" s="5">
        <f t="shared" si="118"/>
        <v>97.5</v>
      </c>
      <c r="EA569" s="5">
        <f t="shared" si="119"/>
        <v>7.1038251366120214E-2</v>
      </c>
      <c r="EB569" s="5">
        <f t="shared" si="120"/>
        <v>1421.25</v>
      </c>
      <c r="EC569">
        <f>'Raw Data'!DK569</f>
        <v>1650</v>
      </c>
      <c r="ED569">
        <f>'Raw Data'!DL569</f>
        <v>13.1</v>
      </c>
      <c r="EE569">
        <f>'Raw Data'!DM569</f>
        <v>1380</v>
      </c>
      <c r="EF569">
        <f>'Raw Data'!DN569</f>
        <v>13.1</v>
      </c>
      <c r="EG569">
        <f>'Raw Data'!DO569</f>
        <v>1380</v>
      </c>
      <c r="EH569">
        <f>'Raw Data'!DP569</f>
        <v>13.1</v>
      </c>
      <c r="EI569">
        <f>'Raw Data'!DQ569</f>
        <v>1450</v>
      </c>
      <c r="EJ569">
        <f>'Raw Data'!DR569</f>
        <v>0</v>
      </c>
      <c r="EK569">
        <f>'Raw Data'!DS569</f>
        <v>1410</v>
      </c>
      <c r="EL569">
        <f>'Raw Data'!DT569</f>
        <v>11.7</v>
      </c>
      <c r="EM569">
        <f>'Raw Data'!DU569</f>
        <v>1400</v>
      </c>
      <c r="EN569">
        <f>'Raw Data'!DV569</f>
        <v>11.8</v>
      </c>
      <c r="EO569">
        <f>'Raw Data'!DW569</f>
        <v>1340</v>
      </c>
      <c r="EP569">
        <f>'Raw Data'!DX569</f>
        <v>12.3</v>
      </c>
      <c r="EQ569">
        <f>'Raw Data'!DY569</f>
        <v>1340</v>
      </c>
      <c r="ER569">
        <f>'Raw Data'!DZ569</f>
        <v>12.3</v>
      </c>
      <c r="ES569">
        <f>'Raw Data'!EA569</f>
        <v>1350</v>
      </c>
      <c r="ET569">
        <f>'Raw Data'!EB569</f>
        <v>12.4</v>
      </c>
      <c r="EU569">
        <f>'Raw Data'!EC569</f>
        <v>1270</v>
      </c>
      <c r="EV569">
        <f>'Raw Data'!ED569</f>
        <v>15.6</v>
      </c>
      <c r="EW569">
        <f>'Raw Data'!EE569</f>
        <v>0</v>
      </c>
    </row>
    <row r="570" spans="1:153" x14ac:dyDescent="0.3">
      <c r="A570">
        <f>'Raw Data'!A570</f>
        <v>568</v>
      </c>
      <c r="B570" t="str">
        <f>'Raw Data'!B570</f>
        <v>Point</v>
      </c>
      <c r="C570">
        <f>'Raw Data'!C570</f>
        <v>140</v>
      </c>
      <c r="D570">
        <f>'Raw Data'!D570</f>
        <v>805</v>
      </c>
      <c r="E570" t="str">
        <f>'Raw Data'!E570</f>
        <v>Point</v>
      </c>
      <c r="F570">
        <f>'Raw Data'!F570</f>
        <v>4530685</v>
      </c>
      <c r="G570" t="str">
        <f>'Raw Data'!G570</f>
        <v>Gsp Post 00</v>
      </c>
      <c r="H570" s="3">
        <f>'Raw Data'!H570</f>
        <v>41490</v>
      </c>
      <c r="L570">
        <f t="shared" si="112"/>
        <v>0</v>
      </c>
      <c r="M570" s="5">
        <f t="shared" si="113"/>
        <v>41490</v>
      </c>
      <c r="N570" s="5">
        <f t="shared" si="121"/>
        <v>2013</v>
      </c>
      <c r="O570" s="5" t="str" cm="1">
        <f t="array" ref="O570">_xlfn.IFS(N570&lt;=2016,"before treatment",N570=2017,"unknown",N570&gt;2017,"after treatment")</f>
        <v>before treatment</v>
      </c>
      <c r="P570" s="5">
        <f t="shared" si="114"/>
        <v>1</v>
      </c>
      <c r="Q570" s="5">
        <f t="shared" si="115"/>
        <v>0</v>
      </c>
      <c r="R570" t="str">
        <f>'Raw Data'!I570</f>
        <v>Gilmer</v>
      </c>
      <c r="S570" t="str">
        <f>'Raw Data'!J570</f>
        <v>Doll Mountain Rd</v>
      </c>
      <c r="T570" t="str">
        <f>'Raw Data'!K570</f>
        <v>Doll Mountain Rd</v>
      </c>
      <c r="U570" t="str">
        <f>'Raw Data'!L570</f>
        <v>(O) No Injury</v>
      </c>
      <c r="V570">
        <f>'Raw Data'!M570</f>
        <v>0</v>
      </c>
      <c r="W570">
        <f>'Raw Data'!N570</f>
        <v>0</v>
      </c>
      <c r="X570">
        <f>'Raw Data'!O570</f>
        <v>0</v>
      </c>
      <c r="Y570" t="str">
        <f>'Raw Data'!P570</f>
        <v>Not a Collision with Motor Vehicle</v>
      </c>
      <c r="Z570" t="str">
        <f>'Raw Data'!Q570</f>
        <v>On Roadway - Roadway Intersection</v>
      </c>
      <c r="AA570" t="str">
        <f>'Raw Data'!R570</f>
        <v>["Motor Vehicle in Motion","Motor Vehicle in Motion"]</v>
      </c>
      <c r="AB570" t="str">
        <f>'Raw Data'!S570</f>
        <v>["Motor Vehicle in Motion","Motor Vehicle in Motion"]</v>
      </c>
      <c r="AC570" t="str">
        <f>'Raw Data'!T570</f>
        <v>["Failure to Yield","No Contributing Factors"]</v>
      </c>
      <c r="AD570">
        <f>'Raw Data'!U570</f>
        <v>2</v>
      </c>
      <c r="AE570" s="5" t="str">
        <f t="shared" si="122"/>
        <v>No</v>
      </c>
      <c r="AF570" t="str">
        <f>'Raw Data'!V570</f>
        <v>["Straight","Turning Left"]</v>
      </c>
      <c r="AG570" s="5">
        <f t="shared" si="116"/>
        <v>1</v>
      </c>
      <c r="AH570" t="str">
        <f>'Raw Data'!W570</f>
        <v>["East","West"]</v>
      </c>
      <c r="AI570" t="str">
        <f>'Raw Data'!X570</f>
        <v>Daylight</v>
      </c>
      <c r="AJ570" t="str">
        <f>'Raw Data'!Y570</f>
        <v>Dry</v>
      </c>
      <c r="AK570">
        <f>'Raw Data'!Z570</f>
        <v>0</v>
      </c>
      <c r="AL570" t="str">
        <f>'Raw Data'!AA570</f>
        <v>["Lap and Shoulder Belt Used","Lap and Shoulder Belt Used"]</v>
      </c>
      <c r="AM570" s="5">
        <f t="shared" si="117"/>
        <v>0</v>
      </c>
      <c r="AN570" t="str">
        <f>'Raw Data'!AB570</f>
        <v>["Passenger Car","Passenger Car"]</v>
      </c>
      <c r="AO570" t="str">
        <f>'Raw Data'!AC570</f>
        <v>1232020700I</v>
      </c>
      <c r="AP570">
        <f>'Raw Data'!AD570</f>
        <v>1.2378E-2</v>
      </c>
      <c r="AQ570">
        <f>'Raw Data'!AE570</f>
        <v>34.603634</v>
      </c>
      <c r="AR570">
        <f>'Raw Data'!AF570</f>
        <v>-84.594513000000006</v>
      </c>
      <c r="AS570">
        <f>'Raw Data'!AG570</f>
        <v>123</v>
      </c>
      <c r="AT570">
        <f>'Raw Data'!AH570</f>
        <v>238</v>
      </c>
      <c r="AU570">
        <f>'Raw Data'!AI570</f>
        <v>2329</v>
      </c>
      <c r="AV570" t="str">
        <f>'Raw Data'!AJ570</f>
        <v>D6_0382_00_I</v>
      </c>
      <c r="AW570">
        <f>'Raw Data'!AK570</f>
        <v>9</v>
      </c>
      <c r="AX570">
        <f>'Raw Data'!AL570</f>
        <v>10</v>
      </c>
      <c r="AY570" t="str">
        <f>'Raw Data'!AM570</f>
        <v>simple</v>
      </c>
      <c r="AZ570">
        <f>'Raw Data'!AN570</f>
        <v>938.4</v>
      </c>
      <c r="BA570">
        <f>'Raw Data'!AO570</f>
        <v>37.6</v>
      </c>
      <c r="BB570">
        <f>'Raw Data'!AP570</f>
        <v>615.6</v>
      </c>
      <c r="BC570">
        <f>'Raw Data'!AQ570</f>
        <v>-84.593551000000005</v>
      </c>
      <c r="BD570">
        <f>'Raw Data'!AR570</f>
        <v>34.600951999999999</v>
      </c>
      <c r="BE570">
        <f>'Raw Data'!AS570</f>
        <v>-84.594164000000006</v>
      </c>
      <c r="BF570">
        <f>'Raw Data'!AT570</f>
        <v>34.602536999999998</v>
      </c>
      <c r="BG570" t="str">
        <f>'Raw Data'!AU570</f>
        <v>1231038200I</v>
      </c>
      <c r="BH570">
        <f>'Raw Data'!AV570</f>
        <v>1</v>
      </c>
      <c r="BI570">
        <f>'Raw Data'!AW570</f>
        <v>123</v>
      </c>
      <c r="BJ570">
        <f>'Raw Data'!AX570</f>
        <v>382</v>
      </c>
      <c r="BK570">
        <f>'Raw Data'!AY570</f>
        <v>0</v>
      </c>
      <c r="BL570">
        <f>'Raw Data'!AZ570</f>
        <v>55</v>
      </c>
      <c r="BM570">
        <f>'Raw Data'!BA570</f>
        <v>10.44</v>
      </c>
      <c r="BN570">
        <f>'Raw Data'!BB570</f>
        <v>9.9700000000000006</v>
      </c>
      <c r="BO570">
        <f>'Raw Data'!BC570</f>
        <v>1284.0999999999999</v>
      </c>
      <c r="BP570">
        <f>'Raw Data'!BD570</f>
        <v>1264.4000000000001</v>
      </c>
      <c r="BQ570">
        <f>'Raw Data'!BE570</f>
        <v>1243.8</v>
      </c>
      <c r="BR570">
        <f>'Raw Data'!BF570</f>
        <v>55</v>
      </c>
      <c r="BS570">
        <f>'Raw Data'!BG570</f>
        <v>56.2</v>
      </c>
      <c r="BT570">
        <f>'Raw Data'!BH570</f>
        <v>0</v>
      </c>
      <c r="BU570">
        <f>'Raw Data'!BI570</f>
        <v>44152</v>
      </c>
      <c r="BV570" t="str">
        <f>'Raw Data'!BJ570</f>
        <v>NONE</v>
      </c>
      <c r="BW570">
        <f>'Raw Data'!BK570</f>
        <v>1.737E-3</v>
      </c>
      <c r="BX570">
        <f>'Raw Data'!BL570</f>
        <v>24676</v>
      </c>
      <c r="BY570">
        <f>'Raw Data'!BM570</f>
        <v>24116</v>
      </c>
      <c r="BZ570" t="str">
        <f>'Raw Data'!BN570</f>
        <v>1231038200I</v>
      </c>
      <c r="CA570" t="str">
        <f>'Raw Data'!BO570</f>
        <v>GILMER</v>
      </c>
      <c r="CB570">
        <f>'Raw Data'!BP570</f>
        <v>1</v>
      </c>
      <c r="CC570">
        <f>'Raw Data'!BQ570</f>
        <v>38200</v>
      </c>
      <c r="CD570">
        <f>'Raw Data'!BR570</f>
        <v>6</v>
      </c>
      <c r="CE570">
        <f>'Raw Data'!BS570</f>
        <v>1</v>
      </c>
      <c r="CF570">
        <f>'Raw Data'!BT570</f>
        <v>2</v>
      </c>
      <c r="CG570">
        <f>'Raw Data'!BU570</f>
        <v>1</v>
      </c>
      <c r="CH570">
        <f>'Raw Data'!BV570</f>
        <v>1</v>
      </c>
      <c r="CI570">
        <f>'Raw Data'!BW570</f>
        <v>2</v>
      </c>
      <c r="CJ570">
        <f>'Raw Data'!BX570</f>
        <v>0</v>
      </c>
      <c r="CK570">
        <f>'Raw Data'!BY570</f>
        <v>5</v>
      </c>
      <c r="CL570" t="str">
        <f>'Raw Data'!BZ570</f>
        <v>N</v>
      </c>
      <c r="CM570">
        <f t="shared" si="123"/>
        <v>0</v>
      </c>
      <c r="CN570">
        <f>'Raw Data'!CA570</f>
        <v>123</v>
      </c>
      <c r="CO570">
        <f>'Raw Data'!CB570</f>
        <v>382</v>
      </c>
      <c r="CP570">
        <f>'Raw Data'!CC570</f>
        <v>0</v>
      </c>
      <c r="CQ570" t="str">
        <f>'Raw Data'!CD570</f>
        <v>Not Urban</v>
      </c>
      <c r="CR570" t="str">
        <f>'Raw Data'!CE570</f>
        <v>Not Urban</v>
      </c>
      <c r="CS570">
        <f>'Raw Data'!CF570</f>
        <v>0</v>
      </c>
      <c r="CT570">
        <f>'Raw Data'!CG570</f>
        <v>55</v>
      </c>
      <c r="CU570">
        <f>'Raw Data'!CH570</f>
        <v>1470</v>
      </c>
      <c r="CV570" t="str">
        <f>'Raw Data'!CI570</f>
        <v xml:space="preserve"> </v>
      </c>
      <c r="CW570">
        <f>'Raw Data'!CJ570</f>
        <v>0</v>
      </c>
      <c r="CX570">
        <f>'Raw Data'!CK570</f>
        <v>0.33751300000000001</v>
      </c>
      <c r="CY570">
        <f>'Raw Data'!CL570</f>
        <v>9</v>
      </c>
      <c r="CZ570" t="str">
        <f>'Raw Data'!CM570</f>
        <v>State Mainline</v>
      </c>
      <c r="DA570">
        <f>'Raw Data'!CN570</f>
        <v>1470</v>
      </c>
      <c r="DB570">
        <f>'Raw Data'!CO570</f>
        <v>278840</v>
      </c>
      <c r="DC570">
        <f>'Raw Data'!CP570</f>
        <v>2.6219999999999999</v>
      </c>
      <c r="DD570">
        <f>'Raw Data'!CQ570</f>
        <v>2.9590000000000001</v>
      </c>
      <c r="DE570">
        <f>'Raw Data'!CR570</f>
        <v>278840</v>
      </c>
      <c r="DF570">
        <f>'Raw Data'!CS570</f>
        <v>0</v>
      </c>
      <c r="DG570">
        <f>'Raw Data'!CT570</f>
        <v>1782.0702699999999</v>
      </c>
      <c r="DH570">
        <f>'Raw Data'!CU570</f>
        <v>100</v>
      </c>
      <c r="DI570">
        <f>'Raw Data'!CV570</f>
        <v>24165</v>
      </c>
      <c r="DJ570">
        <f>'Raw Data'!CW570</f>
        <v>1.1900000000000001E-2</v>
      </c>
      <c r="DK570">
        <f>'Raw Data'!CX570</f>
        <v>0</v>
      </c>
      <c r="DL570">
        <f>'Raw Data'!CY570</f>
        <v>1.737E-3</v>
      </c>
      <c r="DM570">
        <f>'Raw Data'!CZ570</f>
        <v>231</v>
      </c>
      <c r="DN570" t="str">
        <f>'Raw Data'!DA570</f>
        <v>123-0145</v>
      </c>
      <c r="DO570" t="str">
        <f>'Raw Data'!DB570</f>
        <v>5R : Rural Major Collector</v>
      </c>
      <c r="DP570" t="str">
        <f>'Raw Data'!DC570</f>
        <v>34.625928, -84.578206</v>
      </c>
      <c r="DQ570">
        <f>'Raw Data'!DD570</f>
        <v>-84.578205999999994</v>
      </c>
      <c r="DR570">
        <f>'Raw Data'!DE570</f>
        <v>34.625928000000002</v>
      </c>
      <c r="DS570">
        <f>'Raw Data'!DF570</f>
        <v>34.625928000000002</v>
      </c>
      <c r="DT570">
        <f>'Raw Data'!DG570</f>
        <v>-84.578205999999994</v>
      </c>
      <c r="DU570">
        <f>'Raw Data'!DH570</f>
        <v>2.8315E-2</v>
      </c>
      <c r="DV570">
        <f>'Raw Data'!DI570</f>
        <v>1.737E-3</v>
      </c>
      <c r="DW570">
        <f>'Raw Data'!DJ570</f>
        <v>123</v>
      </c>
      <c r="DX570" s="11">
        <f t="shared" si="124"/>
        <v>1470</v>
      </c>
      <c r="DY570" s="5">
        <f t="shared" si="125"/>
        <v>1372.5</v>
      </c>
      <c r="DZ570" s="5">
        <f t="shared" si="118"/>
        <v>97.5</v>
      </c>
      <c r="EA570" s="5">
        <f t="shared" si="119"/>
        <v>7.1038251366120214E-2</v>
      </c>
      <c r="EB570" s="5">
        <f t="shared" si="120"/>
        <v>1421.25</v>
      </c>
      <c r="EC570">
        <f>'Raw Data'!DK570</f>
        <v>1650</v>
      </c>
      <c r="ED570">
        <f>'Raw Data'!DL570</f>
        <v>13.1</v>
      </c>
      <c r="EE570">
        <f>'Raw Data'!DM570</f>
        <v>1380</v>
      </c>
      <c r="EF570">
        <f>'Raw Data'!DN570</f>
        <v>13.1</v>
      </c>
      <c r="EG570">
        <f>'Raw Data'!DO570</f>
        <v>1380</v>
      </c>
      <c r="EH570">
        <f>'Raw Data'!DP570</f>
        <v>13.1</v>
      </c>
      <c r="EI570">
        <f>'Raw Data'!DQ570</f>
        <v>1450</v>
      </c>
      <c r="EJ570">
        <f>'Raw Data'!DR570</f>
        <v>0</v>
      </c>
      <c r="EK570">
        <f>'Raw Data'!DS570</f>
        <v>1410</v>
      </c>
      <c r="EL570">
        <f>'Raw Data'!DT570</f>
        <v>11.7</v>
      </c>
      <c r="EM570">
        <f>'Raw Data'!DU570</f>
        <v>1400</v>
      </c>
      <c r="EN570">
        <f>'Raw Data'!DV570</f>
        <v>11.8</v>
      </c>
      <c r="EO570">
        <f>'Raw Data'!DW570</f>
        <v>1340</v>
      </c>
      <c r="EP570">
        <f>'Raw Data'!DX570</f>
        <v>12.3</v>
      </c>
      <c r="EQ570">
        <f>'Raw Data'!DY570</f>
        <v>1340</v>
      </c>
      <c r="ER570">
        <f>'Raw Data'!DZ570</f>
        <v>12.3</v>
      </c>
      <c r="ES570">
        <f>'Raw Data'!EA570</f>
        <v>1350</v>
      </c>
      <c r="ET570">
        <f>'Raw Data'!EB570</f>
        <v>12.4</v>
      </c>
      <c r="EU570">
        <f>'Raw Data'!EC570</f>
        <v>1270</v>
      </c>
      <c r="EV570">
        <f>'Raw Data'!ED570</f>
        <v>15.6</v>
      </c>
      <c r="EW570">
        <f>'Raw Data'!EE570</f>
        <v>1.1490000000000001E-3</v>
      </c>
    </row>
    <row r="571" spans="1:153" x14ac:dyDescent="0.3">
      <c r="A571">
        <f>'Raw Data'!A571</f>
        <v>569</v>
      </c>
      <c r="B571" t="str">
        <f>'Raw Data'!B571</f>
        <v>Point</v>
      </c>
      <c r="C571">
        <f>'Raw Data'!C571</f>
        <v>294</v>
      </c>
      <c r="D571">
        <f>'Raw Data'!D571</f>
        <v>621</v>
      </c>
      <c r="E571" t="str">
        <f>'Raw Data'!E571</f>
        <v>Point</v>
      </c>
      <c r="F571">
        <f>'Raw Data'!F571</f>
        <v>5790435</v>
      </c>
      <c r="G571" t="str">
        <f>'Raw Data'!G571</f>
        <v>Gsp Post 00</v>
      </c>
      <c r="H571" s="3">
        <f>'Raw Data'!H571</f>
        <v>42529</v>
      </c>
      <c r="L571">
        <f t="shared" si="112"/>
        <v>0</v>
      </c>
      <c r="M571" s="5">
        <f t="shared" si="113"/>
        <v>42529</v>
      </c>
      <c r="N571" s="5">
        <f t="shared" si="121"/>
        <v>2016</v>
      </c>
      <c r="O571" s="5" t="str" cm="1">
        <f t="array" ref="O571">_xlfn.IFS(N571&lt;=2016,"before treatment",N571=2017,"unknown",N571&gt;2017,"after treatment")</f>
        <v>before treatment</v>
      </c>
      <c r="P571" s="5">
        <f t="shared" si="114"/>
        <v>1</v>
      </c>
      <c r="Q571" s="5">
        <f t="shared" si="115"/>
        <v>0</v>
      </c>
      <c r="R571" t="str">
        <f>'Raw Data'!I571</f>
        <v>Gilmer</v>
      </c>
      <c r="S571" t="str">
        <f>'Raw Data'!J571</f>
        <v>State Route 382</v>
      </c>
      <c r="T571" t="str">
        <f>'Raw Data'!K571</f>
        <v>(none)</v>
      </c>
      <c r="U571" t="str">
        <f>'Raw Data'!L571</f>
        <v>(C) Possible Injury / Complaint</v>
      </c>
      <c r="V571">
        <f>'Raw Data'!M571</f>
        <v>0</v>
      </c>
      <c r="W571">
        <f>'Raw Data'!N571</f>
        <v>0</v>
      </c>
      <c r="X571">
        <f>'Raw Data'!O571</f>
        <v>0</v>
      </c>
      <c r="Y571" t="str">
        <f>'Raw Data'!P571</f>
        <v>Not a Collision with Motor Vehicle</v>
      </c>
      <c r="Z571" t="str">
        <f>'Raw Data'!Q571</f>
        <v>On Shoulder</v>
      </c>
      <c r="AA571" t="str">
        <f>'Raw Data'!R571</f>
        <v>Ditch</v>
      </c>
      <c r="AB571" t="str">
        <f>'Raw Data'!S571</f>
        <v>Over Turn</v>
      </c>
      <c r="AC571" t="str">
        <f>'Raw Data'!T571</f>
        <v>Too Fast for Conditions</v>
      </c>
      <c r="AD571">
        <f>'Raw Data'!U571</f>
        <v>1</v>
      </c>
      <c r="AE571" s="5" t="str">
        <f t="shared" si="122"/>
        <v>Yes</v>
      </c>
      <c r="AF571" t="str">
        <f>'Raw Data'!V571</f>
        <v>Negotiating a Curve</v>
      </c>
      <c r="AG571" s="5">
        <f t="shared" si="116"/>
        <v>0</v>
      </c>
      <c r="AH571" t="str">
        <f>'Raw Data'!W571</f>
        <v>West</v>
      </c>
      <c r="AI571" t="str">
        <f>'Raw Data'!X571</f>
        <v>Dark-Not Lighted</v>
      </c>
      <c r="AJ571" t="str">
        <f>'Raw Data'!Y571</f>
        <v>Dry</v>
      </c>
      <c r="AK571">
        <f>'Raw Data'!Z571</f>
        <v>55</v>
      </c>
      <c r="AL571" t="str">
        <f>'Raw Data'!AA571</f>
        <v>Lap and Shoulder Belt Used</v>
      </c>
      <c r="AM571" s="5">
        <f t="shared" si="117"/>
        <v>0</v>
      </c>
      <c r="AN571" t="str">
        <f>'Raw Data'!AB571</f>
        <v>Passenger Car</v>
      </c>
      <c r="AO571" t="str">
        <f>'Raw Data'!AC571</f>
        <v>1231038200I</v>
      </c>
      <c r="AP571">
        <f>'Raw Data'!AD571</f>
        <v>2.9540060000000001</v>
      </c>
      <c r="AQ571">
        <f>'Raw Data'!AE571</f>
        <v>34.603551000000003</v>
      </c>
      <c r="AR571">
        <f>'Raw Data'!AF571</f>
        <v>-84.594290000000001</v>
      </c>
      <c r="AS571">
        <f>'Raw Data'!AG571</f>
        <v>123</v>
      </c>
      <c r="AT571">
        <f>'Raw Data'!AH571</f>
        <v>238</v>
      </c>
      <c r="AU571">
        <f>'Raw Data'!AI571</f>
        <v>2329</v>
      </c>
      <c r="AV571" t="str">
        <f>'Raw Data'!AJ571</f>
        <v>D6_0382_00_I</v>
      </c>
      <c r="AW571">
        <f>'Raw Data'!AK571</f>
        <v>9</v>
      </c>
      <c r="AX571">
        <f>'Raw Data'!AL571</f>
        <v>10</v>
      </c>
      <c r="AY571" t="str">
        <f>'Raw Data'!AM571</f>
        <v>simple</v>
      </c>
      <c r="AZ571">
        <f>'Raw Data'!AN571</f>
        <v>938.4</v>
      </c>
      <c r="BA571">
        <f>'Raw Data'!AO571</f>
        <v>37.6</v>
      </c>
      <c r="BB571">
        <f>'Raw Data'!AP571</f>
        <v>615.6</v>
      </c>
      <c r="BC571">
        <f>'Raw Data'!AQ571</f>
        <v>-84.593551000000005</v>
      </c>
      <c r="BD571">
        <f>'Raw Data'!AR571</f>
        <v>34.600951999999999</v>
      </c>
      <c r="BE571">
        <f>'Raw Data'!AS571</f>
        <v>-84.594164000000006</v>
      </c>
      <c r="BF571">
        <f>'Raw Data'!AT571</f>
        <v>34.602536999999998</v>
      </c>
      <c r="BG571" t="str">
        <f>'Raw Data'!AU571</f>
        <v>1231038200I</v>
      </c>
      <c r="BH571">
        <f>'Raw Data'!AV571</f>
        <v>1</v>
      </c>
      <c r="BI571">
        <f>'Raw Data'!AW571</f>
        <v>123</v>
      </c>
      <c r="BJ571">
        <f>'Raw Data'!AX571</f>
        <v>382</v>
      </c>
      <c r="BK571">
        <f>'Raw Data'!AY571</f>
        <v>0</v>
      </c>
      <c r="BL571">
        <f>'Raw Data'!AZ571</f>
        <v>55</v>
      </c>
      <c r="BM571">
        <f>'Raw Data'!BA571</f>
        <v>10.44</v>
      </c>
      <c r="BN571">
        <f>'Raw Data'!BB571</f>
        <v>9.9700000000000006</v>
      </c>
      <c r="BO571">
        <f>'Raw Data'!BC571</f>
        <v>1284.0999999999999</v>
      </c>
      <c r="BP571">
        <f>'Raw Data'!BD571</f>
        <v>1264.4000000000001</v>
      </c>
      <c r="BQ571">
        <f>'Raw Data'!BE571</f>
        <v>1243.8</v>
      </c>
      <c r="BR571">
        <f>'Raw Data'!BF571</f>
        <v>55</v>
      </c>
      <c r="BS571">
        <f>'Raw Data'!BG571</f>
        <v>56.2</v>
      </c>
      <c r="BT571">
        <f>'Raw Data'!BH571</f>
        <v>0</v>
      </c>
      <c r="BU571">
        <f>'Raw Data'!BI571</f>
        <v>44152</v>
      </c>
      <c r="BV571" t="str">
        <f>'Raw Data'!BJ571</f>
        <v>NONE</v>
      </c>
      <c r="BW571">
        <f>'Raw Data'!BK571</f>
        <v>1.737E-3</v>
      </c>
      <c r="BX571">
        <f>'Raw Data'!BL571</f>
        <v>24676</v>
      </c>
      <c r="BY571">
        <f>'Raw Data'!BM571</f>
        <v>24116</v>
      </c>
      <c r="BZ571" t="str">
        <f>'Raw Data'!BN571</f>
        <v>1231038200I</v>
      </c>
      <c r="CA571" t="str">
        <f>'Raw Data'!BO571</f>
        <v>GILMER</v>
      </c>
      <c r="CB571">
        <f>'Raw Data'!BP571</f>
        <v>1</v>
      </c>
      <c r="CC571">
        <f>'Raw Data'!BQ571</f>
        <v>38200</v>
      </c>
      <c r="CD571">
        <f>'Raw Data'!BR571</f>
        <v>6</v>
      </c>
      <c r="CE571">
        <f>'Raw Data'!BS571</f>
        <v>1</v>
      </c>
      <c r="CF571">
        <f>'Raw Data'!BT571</f>
        <v>2</v>
      </c>
      <c r="CG571">
        <f>'Raw Data'!BU571</f>
        <v>1</v>
      </c>
      <c r="CH571">
        <f>'Raw Data'!BV571</f>
        <v>1</v>
      </c>
      <c r="CI571">
        <f>'Raw Data'!BW571</f>
        <v>2</v>
      </c>
      <c r="CJ571">
        <f>'Raw Data'!BX571</f>
        <v>0</v>
      </c>
      <c r="CK571">
        <f>'Raw Data'!BY571</f>
        <v>5</v>
      </c>
      <c r="CL571" t="str">
        <f>'Raw Data'!BZ571</f>
        <v>N</v>
      </c>
      <c r="CM571">
        <f t="shared" si="123"/>
        <v>0</v>
      </c>
      <c r="CN571">
        <f>'Raw Data'!CA571</f>
        <v>123</v>
      </c>
      <c r="CO571">
        <f>'Raw Data'!CB571</f>
        <v>382</v>
      </c>
      <c r="CP571">
        <f>'Raw Data'!CC571</f>
        <v>0</v>
      </c>
      <c r="CQ571" t="str">
        <f>'Raw Data'!CD571</f>
        <v>Not Urban</v>
      </c>
      <c r="CR571" t="str">
        <f>'Raw Data'!CE571</f>
        <v>Not Urban</v>
      </c>
      <c r="CS571">
        <f>'Raw Data'!CF571</f>
        <v>0</v>
      </c>
      <c r="CT571">
        <f>'Raw Data'!CG571</f>
        <v>55</v>
      </c>
      <c r="CU571">
        <f>'Raw Data'!CH571</f>
        <v>1470</v>
      </c>
      <c r="CV571" t="str">
        <f>'Raw Data'!CI571</f>
        <v xml:space="preserve"> </v>
      </c>
      <c r="CW571">
        <f>'Raw Data'!CJ571</f>
        <v>0</v>
      </c>
      <c r="CX571">
        <f>'Raw Data'!CK571</f>
        <v>0.33751300000000001</v>
      </c>
      <c r="CY571">
        <f>'Raw Data'!CL571</f>
        <v>9</v>
      </c>
      <c r="CZ571" t="str">
        <f>'Raw Data'!CM571</f>
        <v>State Mainline</v>
      </c>
      <c r="DA571">
        <f>'Raw Data'!CN571</f>
        <v>1470</v>
      </c>
      <c r="DB571">
        <f>'Raw Data'!CO571</f>
        <v>278840</v>
      </c>
      <c r="DC571">
        <f>'Raw Data'!CP571</f>
        <v>2.6219999999999999</v>
      </c>
      <c r="DD571">
        <f>'Raw Data'!CQ571</f>
        <v>2.9590000000000001</v>
      </c>
      <c r="DE571">
        <f>'Raw Data'!CR571</f>
        <v>278840</v>
      </c>
      <c r="DF571">
        <f>'Raw Data'!CS571</f>
        <v>0</v>
      </c>
      <c r="DG571">
        <f>'Raw Data'!CT571</f>
        <v>1782.0702699999999</v>
      </c>
      <c r="DH571">
        <f>'Raw Data'!CU571</f>
        <v>100</v>
      </c>
      <c r="DI571">
        <f>'Raw Data'!CV571</f>
        <v>24165</v>
      </c>
      <c r="DJ571">
        <f>'Raw Data'!CW571</f>
        <v>1.1900000000000001E-2</v>
      </c>
      <c r="DK571">
        <f>'Raw Data'!CX571</f>
        <v>0</v>
      </c>
      <c r="DL571">
        <f>'Raw Data'!CY571</f>
        <v>1.737E-3</v>
      </c>
      <c r="DM571">
        <f>'Raw Data'!CZ571</f>
        <v>231</v>
      </c>
      <c r="DN571" t="str">
        <f>'Raw Data'!DA571</f>
        <v>123-0145</v>
      </c>
      <c r="DO571" t="str">
        <f>'Raw Data'!DB571</f>
        <v>5R : Rural Major Collector</v>
      </c>
      <c r="DP571" t="str">
        <f>'Raw Data'!DC571</f>
        <v>34.625928, -84.578206</v>
      </c>
      <c r="DQ571">
        <f>'Raw Data'!DD571</f>
        <v>-84.578205999999994</v>
      </c>
      <c r="DR571">
        <f>'Raw Data'!DE571</f>
        <v>34.625928000000002</v>
      </c>
      <c r="DS571">
        <f>'Raw Data'!DF571</f>
        <v>34.625928000000002</v>
      </c>
      <c r="DT571">
        <f>'Raw Data'!DG571</f>
        <v>-84.578205999999994</v>
      </c>
      <c r="DU571">
        <f>'Raw Data'!DH571</f>
        <v>2.8315E-2</v>
      </c>
      <c r="DV571">
        <f>'Raw Data'!DI571</f>
        <v>1.737E-3</v>
      </c>
      <c r="DW571">
        <f>'Raw Data'!DJ571</f>
        <v>123</v>
      </c>
      <c r="DX571" s="11">
        <f t="shared" si="124"/>
        <v>1470</v>
      </c>
      <c r="DY571" s="5">
        <f t="shared" si="125"/>
        <v>1372.5</v>
      </c>
      <c r="DZ571" s="5">
        <f t="shared" si="118"/>
        <v>97.5</v>
      </c>
      <c r="EA571" s="5">
        <f t="shared" si="119"/>
        <v>7.1038251366120214E-2</v>
      </c>
      <c r="EB571" s="5">
        <f t="shared" si="120"/>
        <v>1421.25</v>
      </c>
      <c r="EC571">
        <f>'Raw Data'!DK571</f>
        <v>1650</v>
      </c>
      <c r="ED571">
        <f>'Raw Data'!DL571</f>
        <v>13.1</v>
      </c>
      <c r="EE571">
        <f>'Raw Data'!DM571</f>
        <v>1380</v>
      </c>
      <c r="EF571">
        <f>'Raw Data'!DN571</f>
        <v>13.1</v>
      </c>
      <c r="EG571">
        <f>'Raw Data'!DO571</f>
        <v>1380</v>
      </c>
      <c r="EH571">
        <f>'Raw Data'!DP571</f>
        <v>13.1</v>
      </c>
      <c r="EI571">
        <f>'Raw Data'!DQ571</f>
        <v>1450</v>
      </c>
      <c r="EJ571">
        <f>'Raw Data'!DR571</f>
        <v>0</v>
      </c>
      <c r="EK571">
        <f>'Raw Data'!DS571</f>
        <v>1410</v>
      </c>
      <c r="EL571">
        <f>'Raw Data'!DT571</f>
        <v>11.7</v>
      </c>
      <c r="EM571">
        <f>'Raw Data'!DU571</f>
        <v>1400</v>
      </c>
      <c r="EN571">
        <f>'Raw Data'!DV571</f>
        <v>11.8</v>
      </c>
      <c r="EO571">
        <f>'Raw Data'!DW571</f>
        <v>1340</v>
      </c>
      <c r="EP571">
        <f>'Raw Data'!DX571</f>
        <v>12.3</v>
      </c>
      <c r="EQ571">
        <f>'Raw Data'!DY571</f>
        <v>1340</v>
      </c>
      <c r="ER571">
        <f>'Raw Data'!DZ571</f>
        <v>12.3</v>
      </c>
      <c r="ES571">
        <f>'Raw Data'!EA571</f>
        <v>1350</v>
      </c>
      <c r="ET571">
        <f>'Raw Data'!EB571</f>
        <v>12.4</v>
      </c>
      <c r="EU571">
        <f>'Raw Data'!EC571</f>
        <v>1270</v>
      </c>
      <c r="EV571">
        <f>'Raw Data'!ED571</f>
        <v>15.6</v>
      </c>
      <c r="EW571">
        <f>'Raw Data'!EE571</f>
        <v>1.0200000000000001E-3</v>
      </c>
    </row>
    <row r="572" spans="1:153" x14ac:dyDescent="0.3">
      <c r="A572">
        <f>'Raw Data'!A572</f>
        <v>570</v>
      </c>
      <c r="B572" t="str">
        <f>'Raw Data'!B572</f>
        <v>Point</v>
      </c>
      <c r="C572">
        <f>'Raw Data'!C572</f>
        <v>538</v>
      </c>
      <c r="D572">
        <f>'Raw Data'!D572</f>
        <v>698</v>
      </c>
      <c r="E572" t="str">
        <f>'Raw Data'!E572</f>
        <v>Point</v>
      </c>
      <c r="F572">
        <f>'Raw Data'!F572</f>
        <v>5348218</v>
      </c>
      <c r="G572" t="str">
        <f>'Raw Data'!G572</f>
        <v>Gsp Post 00</v>
      </c>
      <c r="H572" s="3">
        <f>'Raw Data'!H572</f>
        <v>42191</v>
      </c>
      <c r="L572">
        <f t="shared" si="112"/>
        <v>0</v>
      </c>
      <c r="M572" s="5">
        <f t="shared" si="113"/>
        <v>42191</v>
      </c>
      <c r="N572" s="5">
        <f t="shared" si="121"/>
        <v>2015</v>
      </c>
      <c r="O572" s="5" t="str" cm="1">
        <f t="array" ref="O572">_xlfn.IFS(N572&lt;=2016,"before treatment",N572=2017,"unknown",N572&gt;2017,"after treatment")</f>
        <v>before treatment</v>
      </c>
      <c r="P572" s="5">
        <f t="shared" si="114"/>
        <v>1</v>
      </c>
      <c r="Q572" s="5">
        <f t="shared" si="115"/>
        <v>0</v>
      </c>
      <c r="R572" t="str">
        <f>'Raw Data'!I572</f>
        <v>Gilmer</v>
      </c>
      <c r="S572" t="str">
        <f>'Raw Data'!J572</f>
        <v>State Route 382</v>
      </c>
      <c r="T572" t="str">
        <f>'Raw Data'!K572</f>
        <v>(none)</v>
      </c>
      <c r="U572" t="str">
        <f>'Raw Data'!L572</f>
        <v>(O) No Injury</v>
      </c>
      <c r="V572">
        <f>'Raw Data'!M572</f>
        <v>0</v>
      </c>
      <c r="W572">
        <f>'Raw Data'!N572</f>
        <v>0</v>
      </c>
      <c r="X572">
        <f>'Raw Data'!O572</f>
        <v>0</v>
      </c>
      <c r="Y572" t="str">
        <f>'Raw Data'!P572</f>
        <v>Not a Collision with Motor Vehicle</v>
      </c>
      <c r="Z572" t="str">
        <f>'Raw Data'!Q572</f>
        <v>Off Roadway</v>
      </c>
      <c r="AA572" t="str">
        <f>'Raw Data'!R572</f>
        <v>Other-Fixed Object</v>
      </c>
      <c r="AB572" t="str">
        <f>'Raw Data'!S572</f>
        <v>Embankment</v>
      </c>
      <c r="AC572" t="str">
        <f>'Raw Data'!T572</f>
        <v>Other</v>
      </c>
      <c r="AD572">
        <f>'Raw Data'!U572</f>
        <v>1</v>
      </c>
      <c r="AE572" s="5" t="str">
        <f t="shared" si="122"/>
        <v>Yes</v>
      </c>
      <c r="AF572" t="str">
        <f>'Raw Data'!V572</f>
        <v>Negotiating a Curve</v>
      </c>
      <c r="AG572" s="5">
        <f t="shared" si="116"/>
        <v>0</v>
      </c>
      <c r="AH572" t="str">
        <f>'Raw Data'!W572</f>
        <v>West</v>
      </c>
      <c r="AI572" t="str">
        <f>'Raw Data'!X572</f>
        <v>Daylight</v>
      </c>
      <c r="AJ572" t="str">
        <f>'Raw Data'!Y572</f>
        <v>Dry</v>
      </c>
      <c r="AK572">
        <f>'Raw Data'!Z572</f>
        <v>71</v>
      </c>
      <c r="AL572" t="str">
        <f>'Raw Data'!AA572</f>
        <v>Lap and Shoulder Belt Used</v>
      </c>
      <c r="AM572" s="5">
        <f t="shared" si="117"/>
        <v>0</v>
      </c>
      <c r="AN572" t="str">
        <f>'Raw Data'!AB572</f>
        <v>Passenger Car</v>
      </c>
      <c r="AO572" t="str">
        <f>'Raw Data'!AC572</f>
        <v>1231038200I</v>
      </c>
      <c r="AP572">
        <f>'Raw Data'!AD572</f>
        <v>2.8149999999999999</v>
      </c>
      <c r="AQ572">
        <f>'Raw Data'!AE572</f>
        <v>34.601590000000002</v>
      </c>
      <c r="AR572">
        <f>'Raw Data'!AF572</f>
        <v>-84.593950000000007</v>
      </c>
      <c r="AS572">
        <f>'Raw Data'!AG572</f>
        <v>123</v>
      </c>
      <c r="AT572">
        <f>'Raw Data'!AH572</f>
        <v>238</v>
      </c>
      <c r="AU572">
        <f>'Raw Data'!AI572</f>
        <v>2329</v>
      </c>
      <c r="AV572" t="str">
        <f>'Raw Data'!AJ572</f>
        <v>D6_0382_00_I</v>
      </c>
      <c r="AW572">
        <f>'Raw Data'!AK572</f>
        <v>9</v>
      </c>
      <c r="AX572">
        <f>'Raw Data'!AL572</f>
        <v>10</v>
      </c>
      <c r="AY572" t="str">
        <f>'Raw Data'!AM572</f>
        <v>simple</v>
      </c>
      <c r="AZ572">
        <f>'Raw Data'!AN572</f>
        <v>938.4</v>
      </c>
      <c r="BA572">
        <f>'Raw Data'!AO572</f>
        <v>37.6</v>
      </c>
      <c r="BB572">
        <f>'Raw Data'!AP572</f>
        <v>615.6</v>
      </c>
      <c r="BC572">
        <f>'Raw Data'!AQ572</f>
        <v>-84.593551000000005</v>
      </c>
      <c r="BD572">
        <f>'Raw Data'!AR572</f>
        <v>34.600951999999999</v>
      </c>
      <c r="BE572">
        <f>'Raw Data'!AS572</f>
        <v>-84.594164000000006</v>
      </c>
      <c r="BF572">
        <f>'Raw Data'!AT572</f>
        <v>34.602536999999998</v>
      </c>
      <c r="BG572" t="str">
        <f>'Raw Data'!AU572</f>
        <v>1231038200I</v>
      </c>
      <c r="BH572">
        <f>'Raw Data'!AV572</f>
        <v>1</v>
      </c>
      <c r="BI572">
        <f>'Raw Data'!AW572</f>
        <v>123</v>
      </c>
      <c r="BJ572">
        <f>'Raw Data'!AX572</f>
        <v>382</v>
      </c>
      <c r="BK572">
        <f>'Raw Data'!AY572</f>
        <v>0</v>
      </c>
      <c r="BL572">
        <f>'Raw Data'!AZ572</f>
        <v>55</v>
      </c>
      <c r="BM572">
        <f>'Raw Data'!BA572</f>
        <v>10.44</v>
      </c>
      <c r="BN572">
        <f>'Raw Data'!BB572</f>
        <v>9.9700000000000006</v>
      </c>
      <c r="BO572">
        <f>'Raw Data'!BC572</f>
        <v>1284.0999999999999</v>
      </c>
      <c r="BP572">
        <f>'Raw Data'!BD572</f>
        <v>1264.4000000000001</v>
      </c>
      <c r="BQ572">
        <f>'Raw Data'!BE572</f>
        <v>1243.8</v>
      </c>
      <c r="BR572">
        <f>'Raw Data'!BF572</f>
        <v>55</v>
      </c>
      <c r="BS572">
        <f>'Raw Data'!BG572</f>
        <v>56.2</v>
      </c>
      <c r="BT572">
        <f>'Raw Data'!BH572</f>
        <v>0</v>
      </c>
      <c r="BU572">
        <f>'Raw Data'!BI572</f>
        <v>44152</v>
      </c>
      <c r="BV572" t="str">
        <f>'Raw Data'!BJ572</f>
        <v>NONE</v>
      </c>
      <c r="BW572">
        <f>'Raw Data'!BK572</f>
        <v>1.737E-3</v>
      </c>
      <c r="BX572">
        <f>'Raw Data'!BL572</f>
        <v>24676</v>
      </c>
      <c r="BY572">
        <f>'Raw Data'!BM572</f>
        <v>24116</v>
      </c>
      <c r="BZ572" t="str">
        <f>'Raw Data'!BN572</f>
        <v>1231038200I</v>
      </c>
      <c r="CA572" t="str">
        <f>'Raw Data'!BO572</f>
        <v>GILMER</v>
      </c>
      <c r="CB572">
        <f>'Raw Data'!BP572</f>
        <v>1</v>
      </c>
      <c r="CC572">
        <f>'Raw Data'!BQ572</f>
        <v>38200</v>
      </c>
      <c r="CD572">
        <f>'Raw Data'!BR572</f>
        <v>6</v>
      </c>
      <c r="CE572">
        <f>'Raw Data'!BS572</f>
        <v>1</v>
      </c>
      <c r="CF572">
        <f>'Raw Data'!BT572</f>
        <v>2</v>
      </c>
      <c r="CG572">
        <f>'Raw Data'!BU572</f>
        <v>1</v>
      </c>
      <c r="CH572">
        <f>'Raw Data'!BV572</f>
        <v>1</v>
      </c>
      <c r="CI572">
        <f>'Raw Data'!BW572</f>
        <v>2</v>
      </c>
      <c r="CJ572">
        <f>'Raw Data'!BX572</f>
        <v>0</v>
      </c>
      <c r="CK572">
        <f>'Raw Data'!BY572</f>
        <v>5</v>
      </c>
      <c r="CL572" t="str">
        <f>'Raw Data'!BZ572</f>
        <v>N</v>
      </c>
      <c r="CM572">
        <f t="shared" si="123"/>
        <v>0</v>
      </c>
      <c r="CN572">
        <f>'Raw Data'!CA572</f>
        <v>123</v>
      </c>
      <c r="CO572">
        <f>'Raw Data'!CB572</f>
        <v>382</v>
      </c>
      <c r="CP572">
        <f>'Raw Data'!CC572</f>
        <v>0</v>
      </c>
      <c r="CQ572" t="str">
        <f>'Raw Data'!CD572</f>
        <v>Not Urban</v>
      </c>
      <c r="CR572" t="str">
        <f>'Raw Data'!CE572</f>
        <v>Not Urban</v>
      </c>
      <c r="CS572">
        <f>'Raw Data'!CF572</f>
        <v>0</v>
      </c>
      <c r="CT572">
        <f>'Raw Data'!CG572</f>
        <v>55</v>
      </c>
      <c r="CU572">
        <f>'Raw Data'!CH572</f>
        <v>1470</v>
      </c>
      <c r="CV572" t="str">
        <f>'Raw Data'!CI572</f>
        <v xml:space="preserve"> </v>
      </c>
      <c r="CW572">
        <f>'Raw Data'!CJ572</f>
        <v>0</v>
      </c>
      <c r="CX572">
        <f>'Raw Data'!CK572</f>
        <v>0.33751300000000001</v>
      </c>
      <c r="CY572">
        <f>'Raw Data'!CL572</f>
        <v>9</v>
      </c>
      <c r="CZ572" t="str">
        <f>'Raw Data'!CM572</f>
        <v>State Mainline</v>
      </c>
      <c r="DA572">
        <f>'Raw Data'!CN572</f>
        <v>1470</v>
      </c>
      <c r="DB572">
        <f>'Raw Data'!CO572</f>
        <v>278840</v>
      </c>
      <c r="DC572">
        <f>'Raw Data'!CP572</f>
        <v>2.6219999999999999</v>
      </c>
      <c r="DD572">
        <f>'Raw Data'!CQ572</f>
        <v>2.9590000000000001</v>
      </c>
      <c r="DE572">
        <f>'Raw Data'!CR572</f>
        <v>278840</v>
      </c>
      <c r="DF572">
        <f>'Raw Data'!CS572</f>
        <v>0</v>
      </c>
      <c r="DG572">
        <f>'Raw Data'!CT572</f>
        <v>1782.0702699999999</v>
      </c>
      <c r="DH572">
        <f>'Raw Data'!CU572</f>
        <v>100</v>
      </c>
      <c r="DI572">
        <f>'Raw Data'!CV572</f>
        <v>24165</v>
      </c>
      <c r="DJ572">
        <f>'Raw Data'!CW572</f>
        <v>1.1900000000000001E-2</v>
      </c>
      <c r="DK572">
        <f>'Raw Data'!CX572</f>
        <v>0</v>
      </c>
      <c r="DL572">
        <f>'Raw Data'!CY572</f>
        <v>1.737E-3</v>
      </c>
      <c r="DM572">
        <f>'Raw Data'!CZ572</f>
        <v>231</v>
      </c>
      <c r="DN572" t="str">
        <f>'Raw Data'!DA572</f>
        <v>123-0145</v>
      </c>
      <c r="DO572" t="str">
        <f>'Raw Data'!DB572</f>
        <v>5R : Rural Major Collector</v>
      </c>
      <c r="DP572" t="str">
        <f>'Raw Data'!DC572</f>
        <v>34.625928, -84.578206</v>
      </c>
      <c r="DQ572">
        <f>'Raw Data'!DD572</f>
        <v>-84.578205999999994</v>
      </c>
      <c r="DR572">
        <f>'Raw Data'!DE572</f>
        <v>34.625928000000002</v>
      </c>
      <c r="DS572">
        <f>'Raw Data'!DF572</f>
        <v>34.625928000000002</v>
      </c>
      <c r="DT572">
        <f>'Raw Data'!DG572</f>
        <v>-84.578205999999994</v>
      </c>
      <c r="DU572">
        <f>'Raw Data'!DH572</f>
        <v>2.8315E-2</v>
      </c>
      <c r="DV572">
        <f>'Raw Data'!DI572</f>
        <v>1.737E-3</v>
      </c>
      <c r="DW572">
        <f>'Raw Data'!DJ572</f>
        <v>123</v>
      </c>
      <c r="DX572" s="11">
        <f t="shared" si="124"/>
        <v>1470</v>
      </c>
      <c r="DY572" s="5">
        <f t="shared" si="125"/>
        <v>1372.5</v>
      </c>
      <c r="DZ572" s="5">
        <f t="shared" si="118"/>
        <v>97.5</v>
      </c>
      <c r="EA572" s="5">
        <f t="shared" si="119"/>
        <v>7.1038251366120214E-2</v>
      </c>
      <c r="EB572" s="5">
        <f t="shared" si="120"/>
        <v>1421.25</v>
      </c>
      <c r="EC572">
        <f>'Raw Data'!DK572</f>
        <v>1650</v>
      </c>
      <c r="ED572">
        <f>'Raw Data'!DL572</f>
        <v>13.1</v>
      </c>
      <c r="EE572">
        <f>'Raw Data'!DM572</f>
        <v>1380</v>
      </c>
      <c r="EF572">
        <f>'Raw Data'!DN572</f>
        <v>13.1</v>
      </c>
      <c r="EG572">
        <f>'Raw Data'!DO572</f>
        <v>1380</v>
      </c>
      <c r="EH572">
        <f>'Raw Data'!DP572</f>
        <v>13.1</v>
      </c>
      <c r="EI572">
        <f>'Raw Data'!DQ572</f>
        <v>1450</v>
      </c>
      <c r="EJ572">
        <f>'Raw Data'!DR572</f>
        <v>0</v>
      </c>
      <c r="EK572">
        <f>'Raw Data'!DS572</f>
        <v>1410</v>
      </c>
      <c r="EL572">
        <f>'Raw Data'!DT572</f>
        <v>11.7</v>
      </c>
      <c r="EM572">
        <f>'Raw Data'!DU572</f>
        <v>1400</v>
      </c>
      <c r="EN572">
        <f>'Raw Data'!DV572</f>
        <v>11.8</v>
      </c>
      <c r="EO572">
        <f>'Raw Data'!DW572</f>
        <v>1340</v>
      </c>
      <c r="EP572">
        <f>'Raw Data'!DX572</f>
        <v>12.3</v>
      </c>
      <c r="EQ572">
        <f>'Raw Data'!DY572</f>
        <v>1340</v>
      </c>
      <c r="ER572">
        <f>'Raw Data'!DZ572</f>
        <v>12.3</v>
      </c>
      <c r="ES572">
        <f>'Raw Data'!EA572</f>
        <v>1350</v>
      </c>
      <c r="ET572">
        <f>'Raw Data'!EB572</f>
        <v>12.4</v>
      </c>
      <c r="EU572">
        <f>'Raw Data'!EC572</f>
        <v>1270</v>
      </c>
      <c r="EV572">
        <f>'Raw Data'!ED572</f>
        <v>15.6</v>
      </c>
      <c r="EW572">
        <f>'Raw Data'!EE572</f>
        <v>0</v>
      </c>
    </row>
    <row r="573" spans="1:153" x14ac:dyDescent="0.3">
      <c r="A573">
        <f>'Raw Data'!A573</f>
        <v>571</v>
      </c>
      <c r="B573" t="str">
        <f>'Raw Data'!B573</f>
        <v>Point</v>
      </c>
      <c r="C573">
        <f>'Raw Data'!C573</f>
        <v>667</v>
      </c>
      <c r="D573">
        <f>'Raw Data'!D573</f>
        <v>534</v>
      </c>
      <c r="E573" t="str">
        <f>'Raw Data'!E573</f>
        <v>Point</v>
      </c>
      <c r="F573">
        <f>'Raw Data'!F573</f>
        <v>6986014</v>
      </c>
      <c r="G573" t="str">
        <f>'Raw Data'!G573</f>
        <v>Gilmer County Sheriff's Office</v>
      </c>
      <c r="H573" s="3">
        <f>'Raw Data'!H573</f>
        <v>43348</v>
      </c>
      <c r="L573">
        <f t="shared" si="112"/>
        <v>0</v>
      </c>
      <c r="M573" s="5">
        <f t="shared" si="113"/>
        <v>43348</v>
      </c>
      <c r="N573" s="5">
        <f t="shared" si="121"/>
        <v>2018</v>
      </c>
      <c r="O573" s="5" t="str" cm="1">
        <f t="array" ref="O573">_xlfn.IFS(N573&lt;=2016,"before treatment",N573=2017,"unknown",N573&gt;2017,"after treatment")</f>
        <v>after treatment</v>
      </c>
      <c r="P573" s="5">
        <f t="shared" si="114"/>
        <v>0</v>
      </c>
      <c r="Q573" s="5">
        <f t="shared" si="115"/>
        <v>1</v>
      </c>
      <c r="R573" t="str">
        <f>'Raw Data'!I573</f>
        <v>Gilmer</v>
      </c>
      <c r="S573" t="str">
        <f>'Raw Data'!J573</f>
        <v>State Route 382</v>
      </c>
      <c r="T573" t="str">
        <f>'Raw Data'!K573</f>
        <v>Doll Mountain Rd</v>
      </c>
      <c r="U573" t="str">
        <f>'Raw Data'!L573</f>
        <v>(C) Possible Injury / Complaint</v>
      </c>
      <c r="V573">
        <f>'Raw Data'!M573</f>
        <v>0</v>
      </c>
      <c r="W573">
        <f>'Raw Data'!N573</f>
        <v>0</v>
      </c>
      <c r="X573">
        <f>'Raw Data'!O573</f>
        <v>0</v>
      </c>
      <c r="Y573" t="str">
        <f>'Raw Data'!P573</f>
        <v>Rear End</v>
      </c>
      <c r="Z573" t="str">
        <f>'Raw Data'!Q573</f>
        <v>On Roadway - Non-Intersection</v>
      </c>
      <c r="AA573" t="str">
        <f>'Raw Data'!R573</f>
        <v>["Motor Vehicle in Motion","Motor Vehicle in Motion"]</v>
      </c>
      <c r="AB573" t="str">
        <f>'Raw Data'!S573</f>
        <v>["Motor Vehicle in Motion","Motor Vehicle in Motion"]</v>
      </c>
      <c r="AC573" t="str">
        <f>'Raw Data'!T573</f>
        <v>(None)</v>
      </c>
      <c r="AD573">
        <f>'Raw Data'!U573</f>
        <v>2</v>
      </c>
      <c r="AE573" s="5" t="str">
        <f t="shared" si="122"/>
        <v>No</v>
      </c>
      <c r="AF573" t="str">
        <f>'Raw Data'!V573</f>
        <v>["Straight","Straight"]</v>
      </c>
      <c r="AG573" s="5">
        <f t="shared" si="116"/>
        <v>0</v>
      </c>
      <c r="AH573" t="str">
        <f>'Raw Data'!W573</f>
        <v>["East","East"]</v>
      </c>
      <c r="AI573" t="str">
        <f>'Raw Data'!X573</f>
        <v>Daylight</v>
      </c>
      <c r="AJ573" t="str">
        <f>'Raw Data'!Y573</f>
        <v>Dry</v>
      </c>
      <c r="AK573">
        <f>'Raw Data'!Z573</f>
        <v>0</v>
      </c>
      <c r="AL573" t="str">
        <f>'Raw Data'!AA573</f>
        <v>["Lap and Shoulder Belt Used","Lap and Shoulder Belt Used"]</v>
      </c>
      <c r="AM573" s="5">
        <f t="shared" si="117"/>
        <v>0</v>
      </c>
      <c r="AN573" t="str">
        <f>'Raw Data'!AB573</f>
        <v>["Passenger Car","Passenger Car"]</v>
      </c>
      <c r="AO573" t="str">
        <f>'Raw Data'!AC573</f>
        <v>1231038200I</v>
      </c>
      <c r="AP573">
        <f>'Raw Data'!AD573</f>
        <v>2.9822920000000002</v>
      </c>
      <c r="AQ573">
        <f>'Raw Data'!AE573</f>
        <v>34.603962000000003</v>
      </c>
      <c r="AR573">
        <f>'Raw Data'!AF573</f>
        <v>-84.594340000000003</v>
      </c>
      <c r="AS573">
        <f>'Raw Data'!AG573</f>
        <v>123</v>
      </c>
      <c r="AT573">
        <f>'Raw Data'!AH573</f>
        <v>238</v>
      </c>
      <c r="AU573">
        <f>'Raw Data'!AI573</f>
        <v>2329</v>
      </c>
      <c r="AV573" t="str">
        <f>'Raw Data'!AJ573</f>
        <v>D6_0382_00_I</v>
      </c>
      <c r="AW573">
        <f>'Raw Data'!AK573</f>
        <v>9</v>
      </c>
      <c r="AX573">
        <f>'Raw Data'!AL573</f>
        <v>10</v>
      </c>
      <c r="AY573" t="str">
        <f>'Raw Data'!AM573</f>
        <v>simple</v>
      </c>
      <c r="AZ573">
        <f>'Raw Data'!AN573</f>
        <v>938.4</v>
      </c>
      <c r="BA573">
        <f>'Raw Data'!AO573</f>
        <v>37.6</v>
      </c>
      <c r="BB573">
        <f>'Raw Data'!AP573</f>
        <v>615.6</v>
      </c>
      <c r="BC573">
        <f>'Raw Data'!AQ573</f>
        <v>-84.593551000000005</v>
      </c>
      <c r="BD573">
        <f>'Raw Data'!AR573</f>
        <v>34.600951999999999</v>
      </c>
      <c r="BE573">
        <f>'Raw Data'!AS573</f>
        <v>-84.594164000000006</v>
      </c>
      <c r="BF573">
        <f>'Raw Data'!AT573</f>
        <v>34.602536999999998</v>
      </c>
      <c r="BG573" t="str">
        <f>'Raw Data'!AU573</f>
        <v>1231038200I</v>
      </c>
      <c r="BH573">
        <f>'Raw Data'!AV573</f>
        <v>1</v>
      </c>
      <c r="BI573">
        <f>'Raw Data'!AW573</f>
        <v>123</v>
      </c>
      <c r="BJ573">
        <f>'Raw Data'!AX573</f>
        <v>382</v>
      </c>
      <c r="BK573">
        <f>'Raw Data'!AY573</f>
        <v>0</v>
      </c>
      <c r="BL573">
        <f>'Raw Data'!AZ573</f>
        <v>55</v>
      </c>
      <c r="BM573">
        <f>'Raw Data'!BA573</f>
        <v>10.44</v>
      </c>
      <c r="BN573">
        <f>'Raw Data'!BB573</f>
        <v>9.9700000000000006</v>
      </c>
      <c r="BO573">
        <f>'Raw Data'!BC573</f>
        <v>1284.0999999999999</v>
      </c>
      <c r="BP573">
        <f>'Raw Data'!BD573</f>
        <v>1264.4000000000001</v>
      </c>
      <c r="BQ573">
        <f>'Raw Data'!BE573</f>
        <v>1243.8</v>
      </c>
      <c r="BR573">
        <f>'Raw Data'!BF573</f>
        <v>55</v>
      </c>
      <c r="BS573">
        <f>'Raw Data'!BG573</f>
        <v>56.2</v>
      </c>
      <c r="BT573">
        <f>'Raw Data'!BH573</f>
        <v>0</v>
      </c>
      <c r="BU573">
        <f>'Raw Data'!BI573</f>
        <v>44152</v>
      </c>
      <c r="BV573" t="str">
        <f>'Raw Data'!BJ573</f>
        <v>NONE</v>
      </c>
      <c r="BW573">
        <f>'Raw Data'!BK573</f>
        <v>1.737E-3</v>
      </c>
      <c r="BX573">
        <f>'Raw Data'!BL573</f>
        <v>24676</v>
      </c>
      <c r="BY573">
        <f>'Raw Data'!BM573</f>
        <v>24116</v>
      </c>
      <c r="BZ573" t="str">
        <f>'Raw Data'!BN573</f>
        <v>1231038200I</v>
      </c>
      <c r="CA573" t="str">
        <f>'Raw Data'!BO573</f>
        <v>GILMER</v>
      </c>
      <c r="CB573">
        <f>'Raw Data'!BP573</f>
        <v>1</v>
      </c>
      <c r="CC573">
        <f>'Raw Data'!BQ573</f>
        <v>38200</v>
      </c>
      <c r="CD573">
        <f>'Raw Data'!BR573</f>
        <v>6</v>
      </c>
      <c r="CE573">
        <f>'Raw Data'!BS573</f>
        <v>1</v>
      </c>
      <c r="CF573">
        <f>'Raw Data'!BT573</f>
        <v>2</v>
      </c>
      <c r="CG573">
        <f>'Raw Data'!BU573</f>
        <v>1</v>
      </c>
      <c r="CH573">
        <f>'Raw Data'!BV573</f>
        <v>1</v>
      </c>
      <c r="CI573">
        <f>'Raw Data'!BW573</f>
        <v>2</v>
      </c>
      <c r="CJ573">
        <f>'Raw Data'!BX573</f>
        <v>0</v>
      </c>
      <c r="CK573">
        <f>'Raw Data'!BY573</f>
        <v>5</v>
      </c>
      <c r="CL573" t="str">
        <f>'Raw Data'!BZ573</f>
        <v>N</v>
      </c>
      <c r="CM573">
        <f t="shared" si="123"/>
        <v>0</v>
      </c>
      <c r="CN573">
        <f>'Raw Data'!CA573</f>
        <v>123</v>
      </c>
      <c r="CO573">
        <f>'Raw Data'!CB573</f>
        <v>382</v>
      </c>
      <c r="CP573">
        <f>'Raw Data'!CC573</f>
        <v>0</v>
      </c>
      <c r="CQ573" t="str">
        <f>'Raw Data'!CD573</f>
        <v>Not Urban</v>
      </c>
      <c r="CR573" t="str">
        <f>'Raw Data'!CE573</f>
        <v>Not Urban</v>
      </c>
      <c r="CS573">
        <f>'Raw Data'!CF573</f>
        <v>0</v>
      </c>
      <c r="CT573">
        <f>'Raw Data'!CG573</f>
        <v>55</v>
      </c>
      <c r="CU573">
        <f>'Raw Data'!CH573</f>
        <v>1470</v>
      </c>
      <c r="CV573" t="str">
        <f>'Raw Data'!CI573</f>
        <v xml:space="preserve"> </v>
      </c>
      <c r="CW573">
        <f>'Raw Data'!CJ573</f>
        <v>0</v>
      </c>
      <c r="CX573">
        <f>'Raw Data'!CK573</f>
        <v>0.33751300000000001</v>
      </c>
      <c r="CY573">
        <f>'Raw Data'!CL573</f>
        <v>9</v>
      </c>
      <c r="CZ573" t="str">
        <f>'Raw Data'!CM573</f>
        <v>State Mainline</v>
      </c>
      <c r="DA573">
        <f>'Raw Data'!CN573</f>
        <v>1470</v>
      </c>
      <c r="DB573">
        <f>'Raw Data'!CO573</f>
        <v>278840</v>
      </c>
      <c r="DC573">
        <f>'Raw Data'!CP573</f>
        <v>2.6219999999999999</v>
      </c>
      <c r="DD573">
        <f>'Raw Data'!CQ573</f>
        <v>2.9590000000000001</v>
      </c>
      <c r="DE573">
        <f>'Raw Data'!CR573</f>
        <v>278840</v>
      </c>
      <c r="DF573">
        <f>'Raw Data'!CS573</f>
        <v>0</v>
      </c>
      <c r="DG573">
        <f>'Raw Data'!CT573</f>
        <v>1782.0702699999999</v>
      </c>
      <c r="DH573">
        <f>'Raw Data'!CU573</f>
        <v>100</v>
      </c>
      <c r="DI573">
        <f>'Raw Data'!CV573</f>
        <v>24165</v>
      </c>
      <c r="DJ573">
        <f>'Raw Data'!CW573</f>
        <v>1.1900000000000001E-2</v>
      </c>
      <c r="DK573">
        <f>'Raw Data'!CX573</f>
        <v>0</v>
      </c>
      <c r="DL573">
        <f>'Raw Data'!CY573</f>
        <v>1.737E-3</v>
      </c>
      <c r="DM573">
        <f>'Raw Data'!CZ573</f>
        <v>231</v>
      </c>
      <c r="DN573" t="str">
        <f>'Raw Data'!DA573</f>
        <v>123-0145</v>
      </c>
      <c r="DO573" t="str">
        <f>'Raw Data'!DB573</f>
        <v>5R : Rural Major Collector</v>
      </c>
      <c r="DP573" t="str">
        <f>'Raw Data'!DC573</f>
        <v>34.625928, -84.578206</v>
      </c>
      <c r="DQ573">
        <f>'Raw Data'!DD573</f>
        <v>-84.578205999999994</v>
      </c>
      <c r="DR573">
        <f>'Raw Data'!DE573</f>
        <v>34.625928000000002</v>
      </c>
      <c r="DS573">
        <f>'Raw Data'!DF573</f>
        <v>34.625928000000002</v>
      </c>
      <c r="DT573">
        <f>'Raw Data'!DG573</f>
        <v>-84.578205999999994</v>
      </c>
      <c r="DU573">
        <f>'Raw Data'!DH573</f>
        <v>2.8315E-2</v>
      </c>
      <c r="DV573">
        <f>'Raw Data'!DI573</f>
        <v>1.737E-3</v>
      </c>
      <c r="DW573">
        <f>'Raw Data'!DJ573</f>
        <v>123</v>
      </c>
      <c r="DX573" s="11">
        <f t="shared" si="124"/>
        <v>1470</v>
      </c>
      <c r="DY573" s="5">
        <f t="shared" si="125"/>
        <v>1372.5</v>
      </c>
      <c r="DZ573" s="5">
        <f t="shared" si="118"/>
        <v>97.5</v>
      </c>
      <c r="EA573" s="5">
        <f t="shared" si="119"/>
        <v>7.1038251366120214E-2</v>
      </c>
      <c r="EB573" s="5">
        <f t="shared" si="120"/>
        <v>1421.25</v>
      </c>
      <c r="EC573">
        <f>'Raw Data'!DK573</f>
        <v>1650</v>
      </c>
      <c r="ED573">
        <f>'Raw Data'!DL573</f>
        <v>13.1</v>
      </c>
      <c r="EE573">
        <f>'Raw Data'!DM573</f>
        <v>1380</v>
      </c>
      <c r="EF573">
        <f>'Raw Data'!DN573</f>
        <v>13.1</v>
      </c>
      <c r="EG573">
        <f>'Raw Data'!DO573</f>
        <v>1380</v>
      </c>
      <c r="EH573">
        <f>'Raw Data'!DP573</f>
        <v>13.1</v>
      </c>
      <c r="EI573">
        <f>'Raw Data'!DQ573</f>
        <v>1450</v>
      </c>
      <c r="EJ573">
        <f>'Raw Data'!DR573</f>
        <v>0</v>
      </c>
      <c r="EK573">
        <f>'Raw Data'!DS573</f>
        <v>1410</v>
      </c>
      <c r="EL573">
        <f>'Raw Data'!DT573</f>
        <v>11.7</v>
      </c>
      <c r="EM573">
        <f>'Raw Data'!DU573</f>
        <v>1400</v>
      </c>
      <c r="EN573">
        <f>'Raw Data'!DV573</f>
        <v>11.8</v>
      </c>
      <c r="EO573">
        <f>'Raw Data'!DW573</f>
        <v>1340</v>
      </c>
      <c r="EP573">
        <f>'Raw Data'!DX573</f>
        <v>12.3</v>
      </c>
      <c r="EQ573">
        <f>'Raw Data'!DY573</f>
        <v>1340</v>
      </c>
      <c r="ER573">
        <f>'Raw Data'!DZ573</f>
        <v>12.3</v>
      </c>
      <c r="ES573">
        <f>'Raw Data'!EA573</f>
        <v>1350</v>
      </c>
      <c r="ET573">
        <f>'Raw Data'!EB573</f>
        <v>12.4</v>
      </c>
      <c r="EU573">
        <f>'Raw Data'!EC573</f>
        <v>1270</v>
      </c>
      <c r="EV573">
        <f>'Raw Data'!ED573</f>
        <v>15.6</v>
      </c>
      <c r="EW573">
        <f>'Raw Data'!EE573</f>
        <v>1.4339999999999999E-3</v>
      </c>
    </row>
    <row r="574" spans="1:153" x14ac:dyDescent="0.3">
      <c r="A574">
        <f>'Raw Data'!A574</f>
        <v>572</v>
      </c>
      <c r="B574" t="str">
        <f>'Raw Data'!B574</f>
        <v>Point</v>
      </c>
      <c r="C574">
        <f>'Raw Data'!C574</f>
        <v>133</v>
      </c>
      <c r="D574">
        <f>'Raw Data'!D574</f>
        <v>807</v>
      </c>
      <c r="E574" t="str">
        <f>'Raw Data'!E574</f>
        <v>Point</v>
      </c>
      <c r="F574">
        <f>'Raw Data'!F574</f>
        <v>4504056</v>
      </c>
      <c r="G574" t="str">
        <f>'Raw Data'!G574</f>
        <v>Gsp Post 00</v>
      </c>
      <c r="H574" s="3">
        <f>'Raw Data'!H574</f>
        <v>41469</v>
      </c>
      <c r="L574">
        <f t="shared" si="112"/>
        <v>0</v>
      </c>
      <c r="M574" s="5">
        <f t="shared" si="113"/>
        <v>41469</v>
      </c>
      <c r="N574" s="5">
        <f t="shared" si="121"/>
        <v>2013</v>
      </c>
      <c r="O574" s="5" t="str" cm="1">
        <f t="array" ref="O574">_xlfn.IFS(N574&lt;=2016,"before treatment",N574=2017,"unknown",N574&gt;2017,"after treatment")</f>
        <v>before treatment</v>
      </c>
      <c r="P574" s="5">
        <f t="shared" si="114"/>
        <v>1</v>
      </c>
      <c r="Q574" s="5">
        <f t="shared" si="115"/>
        <v>0</v>
      </c>
      <c r="R574" t="str">
        <f>'Raw Data'!I574</f>
        <v>Gilmer</v>
      </c>
      <c r="S574" t="str">
        <f>'Raw Data'!J574</f>
        <v>State Route 382</v>
      </c>
      <c r="T574" t="str">
        <f>'Raw Data'!K574</f>
        <v>(none)</v>
      </c>
      <c r="U574" t="str">
        <f>'Raw Data'!L574</f>
        <v>(C) Possible Injury / Complaint</v>
      </c>
      <c r="V574">
        <f>'Raw Data'!M574</f>
        <v>0</v>
      </c>
      <c r="W574">
        <f>'Raw Data'!N574</f>
        <v>0</v>
      </c>
      <c r="X574">
        <f>'Raw Data'!O574</f>
        <v>0</v>
      </c>
      <c r="Y574" t="str">
        <f>'Raw Data'!P574</f>
        <v>Not a Collision with Motor Vehicle</v>
      </c>
      <c r="Z574" t="str">
        <f>'Raw Data'!Q574</f>
        <v>Off Roadway</v>
      </c>
      <c r="AA574" t="str">
        <f>'Raw Data'!R574</f>
        <v>Other Object (Not Fixed)</v>
      </c>
      <c r="AB574" t="str">
        <f>'Raw Data'!S574</f>
        <v>Other Object (Not Fixed)</v>
      </c>
      <c r="AC574" t="str">
        <f>'Raw Data'!T574</f>
        <v>Too Fast for Conditions</v>
      </c>
      <c r="AD574">
        <f>'Raw Data'!U574</f>
        <v>1</v>
      </c>
      <c r="AE574" s="5" t="str">
        <f t="shared" si="122"/>
        <v>Yes</v>
      </c>
      <c r="AF574" t="str">
        <f>'Raw Data'!V574</f>
        <v>Negotiating a Curve</v>
      </c>
      <c r="AG574" s="5">
        <f t="shared" si="116"/>
        <v>0</v>
      </c>
      <c r="AH574" t="str">
        <f>'Raw Data'!W574</f>
        <v>East</v>
      </c>
      <c r="AI574" t="str">
        <f>'Raw Data'!X574</f>
        <v>Daylight</v>
      </c>
      <c r="AJ574" t="str">
        <f>'Raw Data'!Y574</f>
        <v>Wet</v>
      </c>
      <c r="AK574">
        <f>'Raw Data'!Z574</f>
        <v>19</v>
      </c>
      <c r="AL574" t="str">
        <f>'Raw Data'!AA574</f>
        <v>Lap and Shoulder Belt Used</v>
      </c>
      <c r="AM574" s="5">
        <f t="shared" si="117"/>
        <v>0</v>
      </c>
      <c r="AN574" t="str">
        <f>'Raw Data'!AB574</f>
        <v>Pickup Truck</v>
      </c>
      <c r="AO574" t="str">
        <f>'Raw Data'!AC574</f>
        <v>1231038200I</v>
      </c>
      <c r="AP574">
        <f>'Raw Data'!AD574</f>
        <v>2.4789150000000002</v>
      </c>
      <c r="AQ574">
        <f>'Raw Data'!AE574</f>
        <v>34.597057999999997</v>
      </c>
      <c r="AR574">
        <f>'Raw Data'!AF574</f>
        <v>-84.594185999999993</v>
      </c>
      <c r="AS574">
        <f>'Raw Data'!AG574</f>
        <v>124</v>
      </c>
      <c r="AT574">
        <f>'Raw Data'!AH574</f>
        <v>239</v>
      </c>
      <c r="AU574">
        <f>'Raw Data'!AI574</f>
        <v>2327</v>
      </c>
      <c r="AV574" t="str">
        <f>'Raw Data'!AJ574</f>
        <v>D6_0382_00_I</v>
      </c>
      <c r="AW574">
        <f>'Raw Data'!AK574</f>
        <v>7</v>
      </c>
      <c r="AX574">
        <f>'Raw Data'!AL574</f>
        <v>8</v>
      </c>
      <c r="AY574" t="str">
        <f>'Raw Data'!AM574</f>
        <v>simple</v>
      </c>
      <c r="AZ574">
        <f>'Raw Data'!AN574</f>
        <v>619.1</v>
      </c>
      <c r="BA574">
        <f>'Raw Data'!AO574</f>
        <v>108.3</v>
      </c>
      <c r="BB574">
        <f>'Raw Data'!AP574</f>
        <v>1170.8</v>
      </c>
      <c r="BC574">
        <f>'Raw Data'!AQ574</f>
        <v>-84.592769000000004</v>
      </c>
      <c r="BD574">
        <f>'Raw Data'!AR574</f>
        <v>34.595570000000002</v>
      </c>
      <c r="BE574">
        <f>'Raw Data'!AS574</f>
        <v>-84.593811000000002</v>
      </c>
      <c r="BF574">
        <f>'Raw Data'!AT574</f>
        <v>34.598201000000003</v>
      </c>
      <c r="BG574" t="str">
        <f>'Raw Data'!AU574</f>
        <v>1231038200I</v>
      </c>
      <c r="BH574">
        <f>'Raw Data'!AV574</f>
        <v>1</v>
      </c>
      <c r="BI574">
        <f>'Raw Data'!AW574</f>
        <v>123</v>
      </c>
      <c r="BJ574">
        <f>'Raw Data'!AX574</f>
        <v>382</v>
      </c>
      <c r="BK574">
        <f>'Raw Data'!AY574</f>
        <v>0</v>
      </c>
      <c r="BL574">
        <f>'Raw Data'!AZ574</f>
        <v>55</v>
      </c>
      <c r="BM574">
        <f>'Raw Data'!BA574</f>
        <v>14.27</v>
      </c>
      <c r="BN574">
        <f>'Raw Data'!BB574</f>
        <v>12.72</v>
      </c>
      <c r="BO574">
        <f>'Raw Data'!BC574</f>
        <v>1230.5999999999999</v>
      </c>
      <c r="BP574">
        <f>'Raw Data'!BD574</f>
        <v>1269.7</v>
      </c>
      <c r="BQ574">
        <f>'Raw Data'!BE574</f>
        <v>1323.2</v>
      </c>
      <c r="BR574">
        <f>'Raw Data'!BF574</f>
        <v>55</v>
      </c>
      <c r="BS574">
        <f>'Raw Data'!BG574</f>
        <v>46.8</v>
      </c>
      <c r="BT574">
        <f>'Raw Data'!BH574</f>
        <v>8.1999999999999993</v>
      </c>
      <c r="BU574">
        <f>'Raw Data'!BI574</f>
        <v>44152</v>
      </c>
      <c r="BV574" t="str">
        <f>'Raw Data'!BJ574</f>
        <v>ASV_5+</v>
      </c>
      <c r="BW574">
        <f>'Raw Data'!BK574</f>
        <v>3.4269999999999999E-3</v>
      </c>
      <c r="BX574">
        <f>'Raw Data'!BL574</f>
        <v>24679</v>
      </c>
      <c r="BY574">
        <f>'Raw Data'!BM574</f>
        <v>24119</v>
      </c>
      <c r="BZ574" t="str">
        <f>'Raw Data'!BN574</f>
        <v>1231038200I</v>
      </c>
      <c r="CA574" t="str">
        <f>'Raw Data'!BO574</f>
        <v>GILMER</v>
      </c>
      <c r="CB574">
        <f>'Raw Data'!BP574</f>
        <v>1</v>
      </c>
      <c r="CC574">
        <f>'Raw Data'!BQ574</f>
        <v>38200</v>
      </c>
      <c r="CD574">
        <f>'Raw Data'!BR574</f>
        <v>6</v>
      </c>
      <c r="CE574">
        <f>'Raw Data'!BS574</f>
        <v>1</v>
      </c>
      <c r="CF574">
        <f>'Raw Data'!BT574</f>
        <v>2</v>
      </c>
      <c r="CG574">
        <f>'Raw Data'!BU574</f>
        <v>1</v>
      </c>
      <c r="CH574">
        <f>'Raw Data'!BV574</f>
        <v>1</v>
      </c>
      <c r="CI574">
        <f>'Raw Data'!BW574</f>
        <v>2</v>
      </c>
      <c r="CJ574">
        <f>'Raw Data'!BX574</f>
        <v>0</v>
      </c>
      <c r="CK574">
        <f>'Raw Data'!BY574</f>
        <v>5</v>
      </c>
      <c r="CL574" t="str">
        <f>'Raw Data'!BZ574</f>
        <v>N</v>
      </c>
      <c r="CM574">
        <f t="shared" si="123"/>
        <v>0</v>
      </c>
      <c r="CN574">
        <f>'Raw Data'!CA574</f>
        <v>123</v>
      </c>
      <c r="CO574">
        <f>'Raw Data'!CB574</f>
        <v>382</v>
      </c>
      <c r="CP574">
        <f>'Raw Data'!CC574</f>
        <v>0</v>
      </c>
      <c r="CQ574" t="str">
        <f>'Raw Data'!CD574</f>
        <v>Not Urban</v>
      </c>
      <c r="CR574" t="str">
        <f>'Raw Data'!CE574</f>
        <v>Not Urban</v>
      </c>
      <c r="CS574">
        <f>'Raw Data'!CF574</f>
        <v>0</v>
      </c>
      <c r="CT574">
        <f>'Raw Data'!CG574</f>
        <v>55</v>
      </c>
      <c r="CU574">
        <f>'Raw Data'!CH574</f>
        <v>1470</v>
      </c>
      <c r="CV574" t="str">
        <f>'Raw Data'!CI574</f>
        <v xml:space="preserve"> </v>
      </c>
      <c r="CW574">
        <f>'Raw Data'!CJ574</f>
        <v>0</v>
      </c>
      <c r="CX574">
        <f>'Raw Data'!CK574</f>
        <v>0.725665</v>
      </c>
      <c r="CY574">
        <f>'Raw Data'!CL574</f>
        <v>9</v>
      </c>
      <c r="CZ574" t="str">
        <f>'Raw Data'!CM574</f>
        <v>State Mainline</v>
      </c>
      <c r="DA574">
        <f>'Raw Data'!CN574</f>
        <v>1470</v>
      </c>
      <c r="DB574">
        <f>'Raw Data'!CO574</f>
        <v>278843</v>
      </c>
      <c r="DC574">
        <f>'Raw Data'!CP574</f>
        <v>1.8959999999999999</v>
      </c>
      <c r="DD574">
        <f>'Raw Data'!CQ574</f>
        <v>2.6219999999999999</v>
      </c>
      <c r="DE574">
        <f>'Raw Data'!CR574</f>
        <v>278843</v>
      </c>
      <c r="DF574">
        <f>'Raw Data'!CS574</f>
        <v>0</v>
      </c>
      <c r="DG574">
        <f>'Raw Data'!CT574</f>
        <v>3831.51323</v>
      </c>
      <c r="DH574">
        <f>'Raw Data'!CU574</f>
        <v>100</v>
      </c>
      <c r="DI574">
        <f>'Raw Data'!CV574</f>
        <v>24168</v>
      </c>
      <c r="DJ574">
        <f>'Raw Data'!CW574</f>
        <v>2.4327000000000001E-2</v>
      </c>
      <c r="DK574">
        <f>'Raw Data'!CX574</f>
        <v>0</v>
      </c>
      <c r="DL574">
        <f>'Raw Data'!CY574</f>
        <v>3.4269999999999999E-3</v>
      </c>
      <c r="DM574">
        <f>'Raw Data'!CZ574</f>
        <v>231</v>
      </c>
      <c r="DN574" t="str">
        <f>'Raw Data'!DA574</f>
        <v>123-0145</v>
      </c>
      <c r="DO574" t="str">
        <f>'Raw Data'!DB574</f>
        <v>5R : Rural Major Collector</v>
      </c>
      <c r="DP574" t="str">
        <f>'Raw Data'!DC574</f>
        <v>34.625928, -84.578206</v>
      </c>
      <c r="DQ574">
        <f>'Raw Data'!DD574</f>
        <v>-84.578205999999994</v>
      </c>
      <c r="DR574">
        <f>'Raw Data'!DE574</f>
        <v>34.625928000000002</v>
      </c>
      <c r="DS574">
        <f>'Raw Data'!DF574</f>
        <v>34.625928000000002</v>
      </c>
      <c r="DT574">
        <f>'Raw Data'!DG574</f>
        <v>-84.578205999999994</v>
      </c>
      <c r="DU574">
        <f>'Raw Data'!DH574</f>
        <v>3.1815999999999997E-2</v>
      </c>
      <c r="DV574">
        <f>'Raw Data'!DI574</f>
        <v>3.4269999999999999E-3</v>
      </c>
      <c r="DW574">
        <f>'Raw Data'!DJ574</f>
        <v>124</v>
      </c>
      <c r="DX574" s="11">
        <f t="shared" si="124"/>
        <v>1740</v>
      </c>
      <c r="DY574" s="5">
        <f t="shared" si="125"/>
        <v>2222.5</v>
      </c>
      <c r="DZ574" s="5">
        <f t="shared" si="118"/>
        <v>-482.5</v>
      </c>
      <c r="EA574" s="5">
        <f t="shared" si="119"/>
        <v>-0.21709786276715409</v>
      </c>
      <c r="EB574" s="5">
        <f t="shared" si="120"/>
        <v>1981.25</v>
      </c>
      <c r="EC574">
        <f>'Raw Data'!DK574</f>
        <v>2440</v>
      </c>
      <c r="ED574">
        <f>'Raw Data'!DL574</f>
        <v>4.3</v>
      </c>
      <c r="EE574">
        <f>'Raw Data'!DM574</f>
        <v>1390</v>
      </c>
      <c r="EF574">
        <f>'Raw Data'!DN574</f>
        <v>6.9</v>
      </c>
      <c r="EG574">
        <f>'Raw Data'!DO574</f>
        <v>1390</v>
      </c>
      <c r="EH574">
        <f>'Raw Data'!DP574</f>
        <v>6.9</v>
      </c>
      <c r="EI574">
        <f>'Raw Data'!DQ574</f>
        <v>1450</v>
      </c>
      <c r="EJ574">
        <f>'Raw Data'!DR574</f>
        <v>0</v>
      </c>
      <c r="EK574">
        <f>'Raw Data'!DS574</f>
        <v>1410</v>
      </c>
      <c r="EL574">
        <f>'Raw Data'!DT574</f>
        <v>5.6</v>
      </c>
      <c r="EM574">
        <f>'Raw Data'!DU574</f>
        <v>2810</v>
      </c>
      <c r="EN574">
        <f>'Raw Data'!DV574</f>
        <v>8</v>
      </c>
      <c r="EO574">
        <f>'Raw Data'!DW574</f>
        <v>2680</v>
      </c>
      <c r="EP574">
        <f>'Raw Data'!DX574</f>
        <v>8</v>
      </c>
      <c r="EQ574">
        <f>'Raw Data'!DY574</f>
        <v>1990</v>
      </c>
      <c r="ER574">
        <f>'Raw Data'!DZ574</f>
        <v>8</v>
      </c>
      <c r="ES574">
        <f>'Raw Data'!EA574</f>
        <v>2000</v>
      </c>
      <c r="ET574">
        <f>'Raw Data'!EB574</f>
        <v>8.4</v>
      </c>
      <c r="EU574">
        <f>'Raw Data'!EC574</f>
        <v>2660</v>
      </c>
      <c r="EV574">
        <f>'Raw Data'!ED574</f>
        <v>8.4</v>
      </c>
      <c r="EW574">
        <f>'Raw Data'!EE574</f>
        <v>0</v>
      </c>
    </row>
    <row r="575" spans="1:153" x14ac:dyDescent="0.3">
      <c r="A575">
        <f>'Raw Data'!A575</f>
        <v>573</v>
      </c>
      <c r="B575" t="str">
        <f>'Raw Data'!B575</f>
        <v>Point</v>
      </c>
      <c r="C575">
        <f>'Raw Data'!C575</f>
        <v>483</v>
      </c>
      <c r="D575">
        <f>'Raw Data'!D575</f>
        <v>511</v>
      </c>
      <c r="E575" t="str">
        <f>'Raw Data'!E575</f>
        <v>Point</v>
      </c>
      <c r="F575">
        <f>'Raw Data'!F575</f>
        <v>7203769</v>
      </c>
      <c r="G575" t="str">
        <f>'Raw Data'!G575</f>
        <v>Gsp Post 00</v>
      </c>
      <c r="H575" s="3">
        <f>'Raw Data'!H575</f>
        <v>43597</v>
      </c>
      <c r="L575">
        <f t="shared" si="112"/>
        <v>0</v>
      </c>
      <c r="M575" s="5">
        <f t="shared" si="113"/>
        <v>43597</v>
      </c>
      <c r="N575" s="5">
        <f t="shared" si="121"/>
        <v>2019</v>
      </c>
      <c r="O575" s="5" t="str" cm="1">
        <f t="array" ref="O575">_xlfn.IFS(N575&lt;=2016,"before treatment",N575=2017,"unknown",N575&gt;2017,"after treatment")</f>
        <v>after treatment</v>
      </c>
      <c r="P575" s="5">
        <f t="shared" si="114"/>
        <v>0</v>
      </c>
      <c r="Q575" s="5">
        <f t="shared" si="115"/>
        <v>1</v>
      </c>
      <c r="R575" t="str">
        <f>'Raw Data'!I575</f>
        <v>Gilmer</v>
      </c>
      <c r="S575" t="str">
        <f>'Raw Data'!J575</f>
        <v>State Route 382</v>
      </c>
      <c r="T575" t="str">
        <f>'Raw Data'!K575</f>
        <v>(none)</v>
      </c>
      <c r="U575" t="str">
        <f>'Raw Data'!L575</f>
        <v>(A) Suspected Serious Injury</v>
      </c>
      <c r="V575">
        <f>'Raw Data'!M575</f>
        <v>0</v>
      </c>
      <c r="W575">
        <f>'Raw Data'!N575</f>
        <v>1</v>
      </c>
      <c r="X575">
        <f>'Raw Data'!O575</f>
        <v>0</v>
      </c>
      <c r="Y575" t="str">
        <f>'Raw Data'!P575</f>
        <v>Not a Collision with Motor Vehicle</v>
      </c>
      <c r="Z575" t="str">
        <f>'Raw Data'!Q575</f>
        <v>Off Roadway</v>
      </c>
      <c r="AA575" t="str">
        <f>'Raw Data'!R575</f>
        <v>Tree</v>
      </c>
      <c r="AB575" t="str">
        <f>'Raw Data'!S575</f>
        <v>Tree</v>
      </c>
      <c r="AC575" t="str">
        <f>'Raw Data'!T575</f>
        <v>Other</v>
      </c>
      <c r="AD575">
        <f>'Raw Data'!U575</f>
        <v>1</v>
      </c>
      <c r="AE575" s="5" t="str">
        <f t="shared" si="122"/>
        <v>Yes</v>
      </c>
      <c r="AF575" t="str">
        <f>'Raw Data'!V575</f>
        <v>Negotiating a Curve</v>
      </c>
      <c r="AG575" s="5">
        <f t="shared" si="116"/>
        <v>0</v>
      </c>
      <c r="AH575" t="str">
        <f>'Raw Data'!W575</f>
        <v>East</v>
      </c>
      <c r="AI575" t="str">
        <f>'Raw Data'!X575</f>
        <v>Daylight</v>
      </c>
      <c r="AJ575" t="str">
        <f>'Raw Data'!Y575</f>
        <v>Wet</v>
      </c>
      <c r="AK575">
        <f>'Raw Data'!Z575</f>
        <v>25</v>
      </c>
      <c r="AL575" t="str">
        <f>'Raw Data'!AA575</f>
        <v>Unknown</v>
      </c>
      <c r="AM575" s="5">
        <f t="shared" si="117"/>
        <v>0</v>
      </c>
      <c r="AN575" t="str">
        <f>'Raw Data'!AB575</f>
        <v>Sports Utility Vehicle (SUV)</v>
      </c>
      <c r="AO575" t="str">
        <f>'Raw Data'!AC575</f>
        <v>1231038200I</v>
      </c>
      <c r="AP575">
        <f>'Raw Data'!AD575</f>
        <v>2.4112779999999998</v>
      </c>
      <c r="AQ575">
        <f>'Raw Data'!AE575</f>
        <v>34.596161000000002</v>
      </c>
      <c r="AR575">
        <f>'Raw Data'!AF575</f>
        <v>-84.593770000000006</v>
      </c>
      <c r="AS575">
        <f>'Raw Data'!AG575</f>
        <v>124</v>
      </c>
      <c r="AT575">
        <f>'Raw Data'!AH575</f>
        <v>239</v>
      </c>
      <c r="AU575">
        <f>'Raw Data'!AI575</f>
        <v>2327</v>
      </c>
      <c r="AV575" t="str">
        <f>'Raw Data'!AJ575</f>
        <v>D6_0382_00_I</v>
      </c>
      <c r="AW575">
        <f>'Raw Data'!AK575</f>
        <v>7</v>
      </c>
      <c r="AX575">
        <f>'Raw Data'!AL575</f>
        <v>8</v>
      </c>
      <c r="AY575" t="str">
        <f>'Raw Data'!AM575</f>
        <v>simple</v>
      </c>
      <c r="AZ575">
        <f>'Raw Data'!AN575</f>
        <v>619.1</v>
      </c>
      <c r="BA575">
        <f>'Raw Data'!AO575</f>
        <v>108.3</v>
      </c>
      <c r="BB575">
        <f>'Raw Data'!AP575</f>
        <v>1170.8</v>
      </c>
      <c r="BC575">
        <f>'Raw Data'!AQ575</f>
        <v>-84.592769000000004</v>
      </c>
      <c r="BD575">
        <f>'Raw Data'!AR575</f>
        <v>34.595570000000002</v>
      </c>
      <c r="BE575">
        <f>'Raw Data'!AS575</f>
        <v>-84.593811000000002</v>
      </c>
      <c r="BF575">
        <f>'Raw Data'!AT575</f>
        <v>34.598201000000003</v>
      </c>
      <c r="BG575" t="str">
        <f>'Raw Data'!AU575</f>
        <v>1231038200I</v>
      </c>
      <c r="BH575">
        <f>'Raw Data'!AV575</f>
        <v>1</v>
      </c>
      <c r="BI575">
        <f>'Raw Data'!AW575</f>
        <v>123</v>
      </c>
      <c r="BJ575">
        <f>'Raw Data'!AX575</f>
        <v>382</v>
      </c>
      <c r="BK575">
        <f>'Raw Data'!AY575</f>
        <v>0</v>
      </c>
      <c r="BL575">
        <f>'Raw Data'!AZ575</f>
        <v>55</v>
      </c>
      <c r="BM575">
        <f>'Raw Data'!BA575</f>
        <v>14.27</v>
      </c>
      <c r="BN575">
        <f>'Raw Data'!BB575</f>
        <v>12.72</v>
      </c>
      <c r="BO575">
        <f>'Raw Data'!BC575</f>
        <v>1230.5999999999999</v>
      </c>
      <c r="BP575">
        <f>'Raw Data'!BD575</f>
        <v>1269.7</v>
      </c>
      <c r="BQ575">
        <f>'Raw Data'!BE575</f>
        <v>1323.2</v>
      </c>
      <c r="BR575">
        <f>'Raw Data'!BF575</f>
        <v>55</v>
      </c>
      <c r="BS575">
        <f>'Raw Data'!BG575</f>
        <v>46.8</v>
      </c>
      <c r="BT575">
        <f>'Raw Data'!BH575</f>
        <v>8.1999999999999993</v>
      </c>
      <c r="BU575">
        <f>'Raw Data'!BI575</f>
        <v>44152</v>
      </c>
      <c r="BV575" t="str">
        <f>'Raw Data'!BJ575</f>
        <v>ASV_5+</v>
      </c>
      <c r="BW575">
        <f>'Raw Data'!BK575</f>
        <v>3.4269999999999999E-3</v>
      </c>
      <c r="BX575">
        <f>'Raw Data'!BL575</f>
        <v>24679</v>
      </c>
      <c r="BY575">
        <f>'Raw Data'!BM575</f>
        <v>24119</v>
      </c>
      <c r="BZ575" t="str">
        <f>'Raw Data'!BN575</f>
        <v>1231038200I</v>
      </c>
      <c r="CA575" t="str">
        <f>'Raw Data'!BO575</f>
        <v>GILMER</v>
      </c>
      <c r="CB575">
        <f>'Raw Data'!BP575</f>
        <v>1</v>
      </c>
      <c r="CC575">
        <f>'Raw Data'!BQ575</f>
        <v>38200</v>
      </c>
      <c r="CD575">
        <f>'Raw Data'!BR575</f>
        <v>6</v>
      </c>
      <c r="CE575">
        <f>'Raw Data'!BS575</f>
        <v>1</v>
      </c>
      <c r="CF575">
        <f>'Raw Data'!BT575</f>
        <v>2</v>
      </c>
      <c r="CG575">
        <f>'Raw Data'!BU575</f>
        <v>1</v>
      </c>
      <c r="CH575">
        <f>'Raw Data'!BV575</f>
        <v>1</v>
      </c>
      <c r="CI575">
        <f>'Raw Data'!BW575</f>
        <v>2</v>
      </c>
      <c r="CJ575">
        <f>'Raw Data'!BX575</f>
        <v>0</v>
      </c>
      <c r="CK575">
        <f>'Raw Data'!BY575</f>
        <v>5</v>
      </c>
      <c r="CL575" t="str">
        <f>'Raw Data'!BZ575</f>
        <v>N</v>
      </c>
      <c r="CM575">
        <f t="shared" si="123"/>
        <v>0</v>
      </c>
      <c r="CN575">
        <f>'Raw Data'!CA575</f>
        <v>123</v>
      </c>
      <c r="CO575">
        <f>'Raw Data'!CB575</f>
        <v>382</v>
      </c>
      <c r="CP575">
        <f>'Raw Data'!CC575</f>
        <v>0</v>
      </c>
      <c r="CQ575" t="str">
        <f>'Raw Data'!CD575</f>
        <v>Not Urban</v>
      </c>
      <c r="CR575" t="str">
        <f>'Raw Data'!CE575</f>
        <v>Not Urban</v>
      </c>
      <c r="CS575">
        <f>'Raw Data'!CF575</f>
        <v>0</v>
      </c>
      <c r="CT575">
        <f>'Raw Data'!CG575</f>
        <v>55</v>
      </c>
      <c r="CU575">
        <f>'Raw Data'!CH575</f>
        <v>1470</v>
      </c>
      <c r="CV575" t="str">
        <f>'Raw Data'!CI575</f>
        <v xml:space="preserve"> </v>
      </c>
      <c r="CW575">
        <f>'Raw Data'!CJ575</f>
        <v>0</v>
      </c>
      <c r="CX575">
        <f>'Raw Data'!CK575</f>
        <v>0.725665</v>
      </c>
      <c r="CY575">
        <f>'Raw Data'!CL575</f>
        <v>9</v>
      </c>
      <c r="CZ575" t="str">
        <f>'Raw Data'!CM575</f>
        <v>State Mainline</v>
      </c>
      <c r="DA575">
        <f>'Raw Data'!CN575</f>
        <v>1470</v>
      </c>
      <c r="DB575">
        <f>'Raw Data'!CO575</f>
        <v>278843</v>
      </c>
      <c r="DC575">
        <f>'Raw Data'!CP575</f>
        <v>1.8959999999999999</v>
      </c>
      <c r="DD575">
        <f>'Raw Data'!CQ575</f>
        <v>2.6219999999999999</v>
      </c>
      <c r="DE575">
        <f>'Raw Data'!CR575</f>
        <v>278843</v>
      </c>
      <c r="DF575">
        <f>'Raw Data'!CS575</f>
        <v>0</v>
      </c>
      <c r="DG575">
        <f>'Raw Data'!CT575</f>
        <v>3831.51323</v>
      </c>
      <c r="DH575">
        <f>'Raw Data'!CU575</f>
        <v>100</v>
      </c>
      <c r="DI575">
        <f>'Raw Data'!CV575</f>
        <v>24168</v>
      </c>
      <c r="DJ575">
        <f>'Raw Data'!CW575</f>
        <v>2.4327000000000001E-2</v>
      </c>
      <c r="DK575">
        <f>'Raw Data'!CX575</f>
        <v>0</v>
      </c>
      <c r="DL575">
        <f>'Raw Data'!CY575</f>
        <v>3.4269999999999999E-3</v>
      </c>
      <c r="DM575">
        <f>'Raw Data'!CZ575</f>
        <v>231</v>
      </c>
      <c r="DN575" t="str">
        <f>'Raw Data'!DA575</f>
        <v>123-0145</v>
      </c>
      <c r="DO575" t="str">
        <f>'Raw Data'!DB575</f>
        <v>5R : Rural Major Collector</v>
      </c>
      <c r="DP575" t="str">
        <f>'Raw Data'!DC575</f>
        <v>34.625928, -84.578206</v>
      </c>
      <c r="DQ575">
        <f>'Raw Data'!DD575</f>
        <v>-84.578205999999994</v>
      </c>
      <c r="DR575">
        <f>'Raw Data'!DE575</f>
        <v>34.625928000000002</v>
      </c>
      <c r="DS575">
        <f>'Raw Data'!DF575</f>
        <v>34.625928000000002</v>
      </c>
      <c r="DT575">
        <f>'Raw Data'!DG575</f>
        <v>-84.578205999999994</v>
      </c>
      <c r="DU575">
        <f>'Raw Data'!DH575</f>
        <v>3.1815999999999997E-2</v>
      </c>
      <c r="DV575">
        <f>'Raw Data'!DI575</f>
        <v>3.4269999999999999E-3</v>
      </c>
      <c r="DW575">
        <f>'Raw Data'!DJ575</f>
        <v>124</v>
      </c>
      <c r="DX575" s="11">
        <f t="shared" si="124"/>
        <v>1740</v>
      </c>
      <c r="DY575" s="5">
        <f t="shared" si="125"/>
        <v>2222.5</v>
      </c>
      <c r="DZ575" s="5">
        <f t="shared" si="118"/>
        <v>-482.5</v>
      </c>
      <c r="EA575" s="5">
        <f t="shared" si="119"/>
        <v>-0.21709786276715409</v>
      </c>
      <c r="EB575" s="5">
        <f t="shared" si="120"/>
        <v>1981.25</v>
      </c>
      <c r="EC575">
        <f>'Raw Data'!DK575</f>
        <v>2440</v>
      </c>
      <c r="ED575">
        <f>'Raw Data'!DL575</f>
        <v>4.3</v>
      </c>
      <c r="EE575">
        <f>'Raw Data'!DM575</f>
        <v>1390</v>
      </c>
      <c r="EF575">
        <f>'Raw Data'!DN575</f>
        <v>6.9</v>
      </c>
      <c r="EG575">
        <f>'Raw Data'!DO575</f>
        <v>1390</v>
      </c>
      <c r="EH575">
        <f>'Raw Data'!DP575</f>
        <v>6.9</v>
      </c>
      <c r="EI575">
        <f>'Raw Data'!DQ575</f>
        <v>1450</v>
      </c>
      <c r="EJ575">
        <f>'Raw Data'!DR575</f>
        <v>0</v>
      </c>
      <c r="EK575">
        <f>'Raw Data'!DS575</f>
        <v>1410</v>
      </c>
      <c r="EL575">
        <f>'Raw Data'!DT575</f>
        <v>5.6</v>
      </c>
      <c r="EM575">
        <f>'Raw Data'!DU575</f>
        <v>2810</v>
      </c>
      <c r="EN575">
        <f>'Raw Data'!DV575</f>
        <v>8</v>
      </c>
      <c r="EO575">
        <f>'Raw Data'!DW575</f>
        <v>2680</v>
      </c>
      <c r="EP575">
        <f>'Raw Data'!DX575</f>
        <v>8</v>
      </c>
      <c r="EQ575">
        <f>'Raw Data'!DY575</f>
        <v>1990</v>
      </c>
      <c r="ER575">
        <f>'Raw Data'!DZ575</f>
        <v>8</v>
      </c>
      <c r="ES575">
        <f>'Raw Data'!EA575</f>
        <v>2000</v>
      </c>
      <c r="ET575">
        <f>'Raw Data'!EB575</f>
        <v>8.4</v>
      </c>
      <c r="EU575">
        <f>'Raw Data'!EC575</f>
        <v>2660</v>
      </c>
      <c r="EV575">
        <f>'Raw Data'!ED575</f>
        <v>8.4</v>
      </c>
      <c r="EW575">
        <f>'Raw Data'!EE575</f>
        <v>0</v>
      </c>
    </row>
    <row r="576" spans="1:153" x14ac:dyDescent="0.3">
      <c r="A576">
        <f>'Raw Data'!A576</f>
        <v>574</v>
      </c>
      <c r="B576" t="str">
        <f>'Raw Data'!B576</f>
        <v>Point</v>
      </c>
      <c r="C576">
        <f>'Raw Data'!C576</f>
        <v>899</v>
      </c>
      <c r="D576">
        <f>'Raw Data'!D576</f>
        <v>63217</v>
      </c>
      <c r="E576" t="str">
        <f>'Raw Data'!E576</f>
        <v>Point</v>
      </c>
      <c r="F576">
        <f>'Raw Data'!F576</f>
        <v>5249089</v>
      </c>
      <c r="G576" t="str">
        <f>'Raw Data'!G576</f>
        <v>Gsp Post 00</v>
      </c>
      <c r="H576" s="3">
        <f>'Raw Data'!H576</f>
        <v>42104</v>
      </c>
      <c r="L576">
        <f t="shared" si="112"/>
        <v>0</v>
      </c>
      <c r="M576" s="5">
        <f t="shared" si="113"/>
        <v>42104</v>
      </c>
      <c r="N576" s="5">
        <f t="shared" si="121"/>
        <v>2015</v>
      </c>
      <c r="O576" s="5" t="str" cm="1">
        <f t="array" ref="O576">_xlfn.IFS(N576&lt;=2016,"before treatment",N576=2017,"unknown",N576&gt;2017,"after treatment")</f>
        <v>before treatment</v>
      </c>
      <c r="P576" s="5">
        <f t="shared" si="114"/>
        <v>1</v>
      </c>
      <c r="Q576" s="5">
        <f t="shared" si="115"/>
        <v>0</v>
      </c>
      <c r="R576" t="str">
        <f>'Raw Data'!I576</f>
        <v>Gordon</v>
      </c>
      <c r="S576" t="str">
        <f>'Raw Data'!J576</f>
        <v>Red Bud Rd</v>
      </c>
      <c r="T576" t="str">
        <f>'Raw Data'!K576</f>
        <v>Hightower Loop</v>
      </c>
      <c r="U576" t="str">
        <f>'Raw Data'!L576</f>
        <v>(O) No Injury</v>
      </c>
      <c r="V576">
        <f>'Raw Data'!M576</f>
        <v>0</v>
      </c>
      <c r="W576">
        <f>'Raw Data'!N576</f>
        <v>0</v>
      </c>
      <c r="X576">
        <f>'Raw Data'!O576</f>
        <v>0</v>
      </c>
      <c r="Y576" t="str">
        <f>'Raw Data'!P576</f>
        <v>Not a Collision with Motor Vehicle</v>
      </c>
      <c r="Z576" t="str">
        <f>'Raw Data'!Q576</f>
        <v>Off Roadway</v>
      </c>
      <c r="AA576" t="str">
        <f>'Raw Data'!R576</f>
        <v>Ditch</v>
      </c>
      <c r="AB576" t="str">
        <f>'Raw Data'!S576</f>
        <v>Ditch</v>
      </c>
      <c r="AC576" t="str">
        <f>'Raw Data'!T576</f>
        <v>Changed Lanes Improperly</v>
      </c>
      <c r="AD576">
        <f>'Raw Data'!U576</f>
        <v>1</v>
      </c>
      <c r="AE576" s="5" t="str">
        <f t="shared" si="122"/>
        <v>Yes</v>
      </c>
      <c r="AF576" t="str">
        <f>'Raw Data'!V576</f>
        <v>Negotiating a Curve</v>
      </c>
      <c r="AG576" s="5">
        <f t="shared" si="116"/>
        <v>0</v>
      </c>
      <c r="AH576" t="str">
        <f>'Raw Data'!W576</f>
        <v>East</v>
      </c>
      <c r="AI576" t="str">
        <f>'Raw Data'!X576</f>
        <v>Daylight</v>
      </c>
      <c r="AJ576" t="str">
        <f>'Raw Data'!Y576</f>
        <v>Wet</v>
      </c>
      <c r="AK576">
        <f>'Raw Data'!Z576</f>
        <v>27</v>
      </c>
      <c r="AL576" t="str">
        <f>'Raw Data'!AA576</f>
        <v>Lap and Shoulder Belt Used</v>
      </c>
      <c r="AM576" s="5">
        <f t="shared" si="117"/>
        <v>0</v>
      </c>
      <c r="AN576" t="str">
        <f>'Raw Data'!AB576</f>
        <v>Tractor/Trailer</v>
      </c>
      <c r="AO576" t="str">
        <f>'Raw Data'!AC576</f>
        <v>1291015600I</v>
      </c>
      <c r="AP576">
        <f>'Raw Data'!AD576</f>
        <v>25.097999999999999</v>
      </c>
      <c r="AQ576">
        <f>'Raw Data'!AE576</f>
        <v>34.543750000000003</v>
      </c>
      <c r="AR576">
        <f>'Raw Data'!AF576</f>
        <v>-84.738212000000004</v>
      </c>
      <c r="AS576">
        <f>'Raw Data'!AG576</f>
        <v>137</v>
      </c>
      <c r="AT576">
        <f>'Raw Data'!AH576</f>
        <v>35</v>
      </c>
      <c r="AU576">
        <f>'Raw Data'!AI576</f>
        <v>1804</v>
      </c>
      <c r="AV576" t="str">
        <f>'Raw Data'!AJ576</f>
        <v>D6_0156_00_I</v>
      </c>
      <c r="AW576">
        <f>'Raw Data'!AK576</f>
        <v>38</v>
      </c>
      <c r="AX576">
        <f>'Raw Data'!AL576</f>
        <v>40</v>
      </c>
      <c r="AY576" t="str">
        <f>'Raw Data'!AM576</f>
        <v>split</v>
      </c>
      <c r="AZ576">
        <f>'Raw Data'!AN576</f>
        <v>1055.5</v>
      </c>
      <c r="BA576">
        <f>'Raw Data'!AO576</f>
        <v>53</v>
      </c>
      <c r="BB576">
        <f>'Raw Data'!AP576</f>
        <v>975.2</v>
      </c>
      <c r="BC576">
        <f>'Raw Data'!AQ576</f>
        <v>-84.740217000000001</v>
      </c>
      <c r="BD576">
        <f>'Raw Data'!AR576</f>
        <v>34.543736000000003</v>
      </c>
      <c r="BE576">
        <f>'Raw Data'!AS576</f>
        <v>-84.737120000000004</v>
      </c>
      <c r="BF576">
        <f>'Raw Data'!AT576</f>
        <v>34.543320999999999</v>
      </c>
      <c r="BG576" t="str">
        <f>'Raw Data'!AU576</f>
        <v>1291015600I</v>
      </c>
      <c r="BH576">
        <f>'Raw Data'!AV576</f>
        <v>1</v>
      </c>
      <c r="BI576">
        <f>'Raw Data'!AW576</f>
        <v>129</v>
      </c>
      <c r="BJ576">
        <f>'Raw Data'!AX576</f>
        <v>156</v>
      </c>
      <c r="BK576">
        <f>'Raw Data'!AY576</f>
        <v>0</v>
      </c>
      <c r="BL576">
        <f>'Raw Data'!AZ576</f>
        <v>55</v>
      </c>
      <c r="BM576">
        <f>'Raw Data'!BA576</f>
        <v>8.6300000000000008</v>
      </c>
      <c r="BN576">
        <f>'Raw Data'!BB576</f>
        <v>8.1300000000000008</v>
      </c>
      <c r="BO576">
        <f>'Raw Data'!BC576</f>
        <v>741.5</v>
      </c>
      <c r="BP576">
        <f>'Raw Data'!BD576</f>
        <v>733.3</v>
      </c>
      <c r="BQ576">
        <f>'Raw Data'!BE576</f>
        <v>721.5</v>
      </c>
      <c r="BR576">
        <f>'Raw Data'!BF576</f>
        <v>55</v>
      </c>
      <c r="BS576">
        <f>'Raw Data'!BG576</f>
        <v>61.9</v>
      </c>
      <c r="BT576">
        <f>'Raw Data'!BH576</f>
        <v>0</v>
      </c>
      <c r="BU576">
        <f>'Raw Data'!BI576</f>
        <v>44154</v>
      </c>
      <c r="BV576" t="str">
        <f>'Raw Data'!BJ576</f>
        <v>NONE</v>
      </c>
      <c r="BW576">
        <f>'Raw Data'!BK576</f>
        <v>3.1949999999999999E-3</v>
      </c>
      <c r="BX576">
        <f>'Raw Data'!BL576</f>
        <v>25740</v>
      </c>
      <c r="BY576">
        <f>'Raw Data'!BM576</f>
        <v>25245</v>
      </c>
      <c r="BZ576" t="str">
        <f>'Raw Data'!BN576</f>
        <v>1291015600I</v>
      </c>
      <c r="CA576" t="str">
        <f>'Raw Data'!BO576</f>
        <v>GORDON</v>
      </c>
      <c r="CB576">
        <f>'Raw Data'!BP576</f>
        <v>1</v>
      </c>
      <c r="CC576">
        <f>'Raw Data'!BQ576</f>
        <v>15600</v>
      </c>
      <c r="CD576">
        <f>'Raw Data'!BR576</f>
        <v>6</v>
      </c>
      <c r="CE576">
        <f>'Raw Data'!BS576</f>
        <v>1</v>
      </c>
      <c r="CF576">
        <f>'Raw Data'!BT576</f>
        <v>2</v>
      </c>
      <c r="CG576">
        <f>'Raw Data'!BU576</f>
        <v>1</v>
      </c>
      <c r="CH576">
        <f>'Raw Data'!BV576</f>
        <v>1</v>
      </c>
      <c r="CI576">
        <f>'Raw Data'!BW576</f>
        <v>2</v>
      </c>
      <c r="CJ576">
        <f>'Raw Data'!BX576</f>
        <v>0</v>
      </c>
      <c r="CK576">
        <f>'Raw Data'!BY576</f>
        <v>5</v>
      </c>
      <c r="CL576" t="str">
        <f>'Raw Data'!BZ576</f>
        <v>N</v>
      </c>
      <c r="CM576">
        <f t="shared" si="123"/>
        <v>0</v>
      </c>
      <c r="CN576">
        <f>'Raw Data'!CA576</f>
        <v>129</v>
      </c>
      <c r="CO576">
        <f>'Raw Data'!CB576</f>
        <v>156</v>
      </c>
      <c r="CP576">
        <f>'Raw Data'!CC576</f>
        <v>0</v>
      </c>
      <c r="CQ576" t="str">
        <f>'Raw Data'!CD576</f>
        <v>Not Urban</v>
      </c>
      <c r="CR576" t="str">
        <f>'Raw Data'!CE576</f>
        <v>Not Urban</v>
      </c>
      <c r="CS576">
        <f>'Raw Data'!CF576</f>
        <v>0</v>
      </c>
      <c r="CT576">
        <f>'Raw Data'!CG576</f>
        <v>55</v>
      </c>
      <c r="CU576">
        <f>'Raw Data'!CH576</f>
        <v>1410</v>
      </c>
      <c r="CV576" t="str">
        <f>'Raw Data'!CI576</f>
        <v xml:space="preserve"> </v>
      </c>
      <c r="CW576">
        <f>'Raw Data'!CJ576</f>
        <v>0</v>
      </c>
      <c r="CX576">
        <f>'Raw Data'!CK576</f>
        <v>0.86260000000000003</v>
      </c>
      <c r="CY576">
        <f>'Raw Data'!CL576</f>
        <v>14</v>
      </c>
      <c r="CZ576" t="str">
        <f>'Raw Data'!CM576</f>
        <v>State Mainline</v>
      </c>
      <c r="DA576">
        <f>'Raw Data'!CN576</f>
        <v>1410</v>
      </c>
      <c r="DB576">
        <f>'Raw Data'!CO576</f>
        <v>289062</v>
      </c>
      <c r="DC576">
        <f>'Raw Data'!CP576</f>
        <v>25.125</v>
      </c>
      <c r="DD576">
        <f>'Raw Data'!CQ576</f>
        <v>25.988</v>
      </c>
      <c r="DE576">
        <f>'Raw Data'!CR576</f>
        <v>289062</v>
      </c>
      <c r="DF576">
        <f>'Raw Data'!CS576</f>
        <v>0</v>
      </c>
      <c r="DG576">
        <f>'Raw Data'!CT576</f>
        <v>4554.5276629999998</v>
      </c>
      <c r="DH576">
        <f>'Raw Data'!CU576</f>
        <v>100</v>
      </c>
      <c r="DI576">
        <f>'Raw Data'!CV576</f>
        <v>25268</v>
      </c>
      <c r="DJ576">
        <f>'Raw Data'!CW576</f>
        <v>2.8943E-2</v>
      </c>
      <c r="DK576">
        <f>'Raw Data'!CX576</f>
        <v>0</v>
      </c>
      <c r="DL576">
        <f>'Raw Data'!CY576</f>
        <v>3.1949999999999999E-3</v>
      </c>
      <c r="DM576">
        <f>'Raw Data'!CZ576</f>
        <v>247</v>
      </c>
      <c r="DN576" t="str">
        <f>'Raw Data'!DA576</f>
        <v>129-0226</v>
      </c>
      <c r="DO576" t="str">
        <f>'Raw Data'!DB576</f>
        <v>5R : Rural Major Collector</v>
      </c>
      <c r="DP576" t="str">
        <f>'Raw Data'!DC576</f>
        <v>34.536857, -84.732248</v>
      </c>
      <c r="DQ576">
        <f>'Raw Data'!DD576</f>
        <v>-84.732247999999998</v>
      </c>
      <c r="DR576">
        <f>'Raw Data'!DE576</f>
        <v>34.536856999999998</v>
      </c>
      <c r="DS576">
        <f>'Raw Data'!DF576</f>
        <v>34.536856999999998</v>
      </c>
      <c r="DT576">
        <f>'Raw Data'!DG576</f>
        <v>-84.732247999999998</v>
      </c>
      <c r="DU576">
        <f>'Raw Data'!DH576</f>
        <v>8.0960000000000008E-3</v>
      </c>
      <c r="DV576">
        <f>'Raw Data'!DI576</f>
        <v>3.1949999999999999E-3</v>
      </c>
      <c r="DW576">
        <f>'Raw Data'!DJ576</f>
        <v>137</v>
      </c>
      <c r="DX576" s="11">
        <f t="shared" si="124"/>
        <v>1470</v>
      </c>
      <c r="DY576" s="5">
        <f t="shared" si="125"/>
        <v>1372.5</v>
      </c>
      <c r="DZ576" s="5">
        <f t="shared" si="118"/>
        <v>97.5</v>
      </c>
      <c r="EA576" s="5">
        <f t="shared" si="119"/>
        <v>7.1038251366120214E-2</v>
      </c>
      <c r="EB576" s="5">
        <f t="shared" si="120"/>
        <v>1421.25</v>
      </c>
      <c r="EC576">
        <f>'Raw Data'!DK576</f>
        <v>1650</v>
      </c>
      <c r="ED576">
        <f>'Raw Data'!DL576</f>
        <v>13.1</v>
      </c>
      <c r="EE576">
        <f>'Raw Data'!DM576</f>
        <v>1380</v>
      </c>
      <c r="EF576">
        <f>'Raw Data'!DN576</f>
        <v>13.1</v>
      </c>
      <c r="EG576">
        <f>'Raw Data'!DO576</f>
        <v>1380</v>
      </c>
      <c r="EH576">
        <f>'Raw Data'!DP576</f>
        <v>13.1</v>
      </c>
      <c r="EI576">
        <f>'Raw Data'!DQ576</f>
        <v>1450</v>
      </c>
      <c r="EJ576">
        <f>'Raw Data'!DR576</f>
        <v>0</v>
      </c>
      <c r="EK576">
        <f>'Raw Data'!DS576</f>
        <v>1410</v>
      </c>
      <c r="EL576">
        <f>'Raw Data'!DT576</f>
        <v>11.7</v>
      </c>
      <c r="EM576">
        <f>'Raw Data'!DU576</f>
        <v>1400</v>
      </c>
      <c r="EN576">
        <f>'Raw Data'!DV576</f>
        <v>11.8</v>
      </c>
      <c r="EO576">
        <f>'Raw Data'!DW576</f>
        <v>1340</v>
      </c>
      <c r="EP576">
        <f>'Raw Data'!DX576</f>
        <v>12.3</v>
      </c>
      <c r="EQ576">
        <f>'Raw Data'!DY576</f>
        <v>1340</v>
      </c>
      <c r="ER576">
        <f>'Raw Data'!DZ576</f>
        <v>12.3</v>
      </c>
      <c r="ES576">
        <f>'Raw Data'!EA576</f>
        <v>1350</v>
      </c>
      <c r="ET576">
        <f>'Raw Data'!EB576</f>
        <v>12.4</v>
      </c>
      <c r="EU576">
        <f>'Raw Data'!EC576</f>
        <v>1270</v>
      </c>
      <c r="EV576">
        <f>'Raw Data'!ED576</f>
        <v>15.6</v>
      </c>
      <c r="EW576">
        <f>'Raw Data'!EE576</f>
        <v>0</v>
      </c>
    </row>
    <row r="577" spans="1:153" x14ac:dyDescent="0.3">
      <c r="A577">
        <f>'Raw Data'!A577</f>
        <v>575</v>
      </c>
      <c r="B577" t="str">
        <f>'Raw Data'!B577</f>
        <v>Point</v>
      </c>
      <c r="C577">
        <f>'Raw Data'!C577</f>
        <v>1108</v>
      </c>
      <c r="D577">
        <f>'Raw Data'!D577</f>
        <v>14150</v>
      </c>
      <c r="E577" t="str">
        <f>'Raw Data'!E577</f>
        <v>Point</v>
      </c>
      <c r="F577">
        <f>'Raw Data'!F577</f>
        <v>7681444</v>
      </c>
      <c r="G577" t="str">
        <f>'Raw Data'!G577</f>
        <v>Gsp Post 00</v>
      </c>
      <c r="H577" s="3">
        <f>'Raw Data'!H577</f>
        <v>43691</v>
      </c>
      <c r="L577">
        <f t="shared" si="112"/>
        <v>0</v>
      </c>
      <c r="M577" s="5">
        <f t="shared" si="113"/>
        <v>43691</v>
      </c>
      <c r="N577" s="5">
        <f t="shared" si="121"/>
        <v>2019</v>
      </c>
      <c r="O577" s="5" t="str" cm="1">
        <f t="array" ref="O577">_xlfn.IFS(N577&lt;=2016,"before treatment",N577=2017,"unknown",N577&gt;2017,"after treatment")</f>
        <v>after treatment</v>
      </c>
      <c r="P577" s="5">
        <f t="shared" si="114"/>
        <v>0</v>
      </c>
      <c r="Q577" s="5">
        <f t="shared" si="115"/>
        <v>1</v>
      </c>
      <c r="R577" t="str">
        <f>'Raw Data'!I577</f>
        <v>Gordon</v>
      </c>
      <c r="S577" t="str">
        <f>'Raw Data'!J577</f>
        <v>Red Bud Rd</v>
      </c>
      <c r="T577" t="str">
        <f>'Raw Data'!K577</f>
        <v>Hightower Loop</v>
      </c>
      <c r="U577" t="str">
        <f>'Raw Data'!L577</f>
        <v>(O) No Injury</v>
      </c>
      <c r="V577">
        <f>'Raw Data'!M577</f>
        <v>0</v>
      </c>
      <c r="W577">
        <f>'Raw Data'!N577</f>
        <v>0</v>
      </c>
      <c r="X577">
        <f>'Raw Data'!O577</f>
        <v>0</v>
      </c>
      <c r="Y577" t="str">
        <f>'Raw Data'!P577</f>
        <v>Not a Collision with Motor Vehicle</v>
      </c>
      <c r="Z577" t="str">
        <f>'Raw Data'!Q577</f>
        <v>On Shoulder</v>
      </c>
      <c r="AA577" t="str">
        <f>'Raw Data'!R577</f>
        <v>Mail Box</v>
      </c>
      <c r="AB577" t="str">
        <f>'Raw Data'!S577</f>
        <v>Mail Box</v>
      </c>
      <c r="AC577" t="str">
        <f>'Raw Data'!T577</f>
        <v>(None)</v>
      </c>
      <c r="AD577">
        <f>'Raw Data'!U577</f>
        <v>1</v>
      </c>
      <c r="AE577" s="5" t="str">
        <f t="shared" si="122"/>
        <v>Yes</v>
      </c>
      <c r="AF577" t="str">
        <f>'Raw Data'!V577</f>
        <v>Straight</v>
      </c>
      <c r="AG577" s="5">
        <f t="shared" si="116"/>
        <v>0</v>
      </c>
      <c r="AH577" t="str">
        <f>'Raw Data'!W577</f>
        <v>East</v>
      </c>
      <c r="AI577" t="str">
        <f>'Raw Data'!X577</f>
        <v>Daylight</v>
      </c>
      <c r="AJ577" t="str">
        <f>'Raw Data'!Y577</f>
        <v>Dry</v>
      </c>
      <c r="AK577">
        <f>'Raw Data'!Z577</f>
        <v>60</v>
      </c>
      <c r="AL577" t="str">
        <f>'Raw Data'!AA577</f>
        <v>["Lap and Shoulder Belt Used","Lap and Shoulder Belt Used"]</v>
      </c>
      <c r="AM577" s="5">
        <f t="shared" si="117"/>
        <v>0</v>
      </c>
      <c r="AN577" t="str">
        <f>'Raw Data'!AB577</f>
        <v>Passenger Car</v>
      </c>
      <c r="AO577" t="str">
        <f>'Raw Data'!AC577</f>
        <v>1291015600I</v>
      </c>
      <c r="AP577">
        <f>'Raw Data'!AD577</f>
        <v>25.120291999999999</v>
      </c>
      <c r="AQ577">
        <f>'Raw Data'!AE577</f>
        <v>34.543630999999998</v>
      </c>
      <c r="AR577">
        <f>'Raw Data'!AF577</f>
        <v>-84.737837999999996</v>
      </c>
      <c r="AS577">
        <f>'Raw Data'!AG577</f>
        <v>137</v>
      </c>
      <c r="AT577">
        <f>'Raw Data'!AH577</f>
        <v>35</v>
      </c>
      <c r="AU577">
        <f>'Raw Data'!AI577</f>
        <v>1804</v>
      </c>
      <c r="AV577" t="str">
        <f>'Raw Data'!AJ577</f>
        <v>D6_0156_00_I</v>
      </c>
      <c r="AW577">
        <f>'Raw Data'!AK577</f>
        <v>38</v>
      </c>
      <c r="AX577">
        <f>'Raw Data'!AL577</f>
        <v>40</v>
      </c>
      <c r="AY577" t="str">
        <f>'Raw Data'!AM577</f>
        <v>split</v>
      </c>
      <c r="AZ577">
        <f>'Raw Data'!AN577</f>
        <v>1055.5</v>
      </c>
      <c r="BA577">
        <f>'Raw Data'!AO577</f>
        <v>53</v>
      </c>
      <c r="BB577">
        <f>'Raw Data'!AP577</f>
        <v>975.2</v>
      </c>
      <c r="BC577">
        <f>'Raw Data'!AQ577</f>
        <v>-84.740217000000001</v>
      </c>
      <c r="BD577">
        <f>'Raw Data'!AR577</f>
        <v>34.543736000000003</v>
      </c>
      <c r="BE577">
        <f>'Raw Data'!AS577</f>
        <v>-84.737120000000004</v>
      </c>
      <c r="BF577">
        <f>'Raw Data'!AT577</f>
        <v>34.543320999999999</v>
      </c>
      <c r="BG577" t="str">
        <f>'Raw Data'!AU577</f>
        <v>1291015600I</v>
      </c>
      <c r="BH577">
        <f>'Raw Data'!AV577</f>
        <v>1</v>
      </c>
      <c r="BI577">
        <f>'Raw Data'!AW577</f>
        <v>129</v>
      </c>
      <c r="BJ577">
        <f>'Raw Data'!AX577</f>
        <v>156</v>
      </c>
      <c r="BK577">
        <f>'Raw Data'!AY577</f>
        <v>0</v>
      </c>
      <c r="BL577">
        <f>'Raw Data'!AZ577</f>
        <v>55</v>
      </c>
      <c r="BM577">
        <f>'Raw Data'!BA577</f>
        <v>8.6300000000000008</v>
      </c>
      <c r="BN577">
        <f>'Raw Data'!BB577</f>
        <v>8.1300000000000008</v>
      </c>
      <c r="BO577">
        <f>'Raw Data'!BC577</f>
        <v>741.5</v>
      </c>
      <c r="BP577">
        <f>'Raw Data'!BD577</f>
        <v>733.3</v>
      </c>
      <c r="BQ577">
        <f>'Raw Data'!BE577</f>
        <v>721.5</v>
      </c>
      <c r="BR577">
        <f>'Raw Data'!BF577</f>
        <v>55</v>
      </c>
      <c r="BS577">
        <f>'Raw Data'!BG577</f>
        <v>61.9</v>
      </c>
      <c r="BT577">
        <f>'Raw Data'!BH577</f>
        <v>0</v>
      </c>
      <c r="BU577">
        <f>'Raw Data'!BI577</f>
        <v>44154</v>
      </c>
      <c r="BV577" t="str">
        <f>'Raw Data'!BJ577</f>
        <v>NONE</v>
      </c>
      <c r="BW577">
        <f>'Raw Data'!BK577</f>
        <v>3.1949999999999999E-3</v>
      </c>
      <c r="BX577">
        <f>'Raw Data'!BL577</f>
        <v>25740</v>
      </c>
      <c r="BY577">
        <f>'Raw Data'!BM577</f>
        <v>25245</v>
      </c>
      <c r="BZ577" t="str">
        <f>'Raw Data'!BN577</f>
        <v>1291015600I</v>
      </c>
      <c r="CA577" t="str">
        <f>'Raw Data'!BO577</f>
        <v>GORDON</v>
      </c>
      <c r="CB577">
        <f>'Raw Data'!BP577</f>
        <v>1</v>
      </c>
      <c r="CC577">
        <f>'Raw Data'!BQ577</f>
        <v>15600</v>
      </c>
      <c r="CD577">
        <f>'Raw Data'!BR577</f>
        <v>6</v>
      </c>
      <c r="CE577">
        <f>'Raw Data'!BS577</f>
        <v>1</v>
      </c>
      <c r="CF577">
        <f>'Raw Data'!BT577</f>
        <v>2</v>
      </c>
      <c r="CG577">
        <f>'Raw Data'!BU577</f>
        <v>1</v>
      </c>
      <c r="CH577">
        <f>'Raw Data'!BV577</f>
        <v>1</v>
      </c>
      <c r="CI577">
        <f>'Raw Data'!BW577</f>
        <v>2</v>
      </c>
      <c r="CJ577">
        <f>'Raw Data'!BX577</f>
        <v>0</v>
      </c>
      <c r="CK577">
        <f>'Raw Data'!BY577</f>
        <v>5</v>
      </c>
      <c r="CL577" t="str">
        <f>'Raw Data'!BZ577</f>
        <v>N</v>
      </c>
      <c r="CM577">
        <f t="shared" si="123"/>
        <v>0</v>
      </c>
      <c r="CN577">
        <f>'Raw Data'!CA577</f>
        <v>129</v>
      </c>
      <c r="CO577">
        <f>'Raw Data'!CB577</f>
        <v>156</v>
      </c>
      <c r="CP577">
        <f>'Raw Data'!CC577</f>
        <v>0</v>
      </c>
      <c r="CQ577" t="str">
        <f>'Raw Data'!CD577</f>
        <v>Not Urban</v>
      </c>
      <c r="CR577" t="str">
        <f>'Raw Data'!CE577</f>
        <v>Not Urban</v>
      </c>
      <c r="CS577">
        <f>'Raw Data'!CF577</f>
        <v>0</v>
      </c>
      <c r="CT577">
        <f>'Raw Data'!CG577</f>
        <v>55</v>
      </c>
      <c r="CU577">
        <f>'Raw Data'!CH577</f>
        <v>1410</v>
      </c>
      <c r="CV577" t="str">
        <f>'Raw Data'!CI577</f>
        <v xml:space="preserve"> </v>
      </c>
      <c r="CW577">
        <f>'Raw Data'!CJ577</f>
        <v>0</v>
      </c>
      <c r="CX577">
        <f>'Raw Data'!CK577</f>
        <v>0.86260000000000003</v>
      </c>
      <c r="CY577">
        <f>'Raw Data'!CL577</f>
        <v>14</v>
      </c>
      <c r="CZ577" t="str">
        <f>'Raw Data'!CM577</f>
        <v>State Mainline</v>
      </c>
      <c r="DA577">
        <f>'Raw Data'!CN577</f>
        <v>1410</v>
      </c>
      <c r="DB577">
        <f>'Raw Data'!CO577</f>
        <v>289062</v>
      </c>
      <c r="DC577">
        <f>'Raw Data'!CP577</f>
        <v>25.125</v>
      </c>
      <c r="DD577">
        <f>'Raw Data'!CQ577</f>
        <v>25.988</v>
      </c>
      <c r="DE577">
        <f>'Raw Data'!CR577</f>
        <v>289062</v>
      </c>
      <c r="DF577">
        <f>'Raw Data'!CS577</f>
        <v>0</v>
      </c>
      <c r="DG577">
        <f>'Raw Data'!CT577</f>
        <v>4554.5276629999998</v>
      </c>
      <c r="DH577">
        <f>'Raw Data'!CU577</f>
        <v>100</v>
      </c>
      <c r="DI577">
        <f>'Raw Data'!CV577</f>
        <v>25268</v>
      </c>
      <c r="DJ577">
        <f>'Raw Data'!CW577</f>
        <v>2.8943E-2</v>
      </c>
      <c r="DK577">
        <f>'Raw Data'!CX577</f>
        <v>0</v>
      </c>
      <c r="DL577">
        <f>'Raw Data'!CY577</f>
        <v>3.1949999999999999E-3</v>
      </c>
      <c r="DM577">
        <f>'Raw Data'!CZ577</f>
        <v>247</v>
      </c>
      <c r="DN577" t="str">
        <f>'Raw Data'!DA577</f>
        <v>129-0226</v>
      </c>
      <c r="DO577" t="str">
        <f>'Raw Data'!DB577</f>
        <v>5R : Rural Major Collector</v>
      </c>
      <c r="DP577" t="str">
        <f>'Raw Data'!DC577</f>
        <v>34.536857, -84.732248</v>
      </c>
      <c r="DQ577">
        <f>'Raw Data'!DD577</f>
        <v>-84.732247999999998</v>
      </c>
      <c r="DR577">
        <f>'Raw Data'!DE577</f>
        <v>34.536856999999998</v>
      </c>
      <c r="DS577">
        <f>'Raw Data'!DF577</f>
        <v>34.536856999999998</v>
      </c>
      <c r="DT577">
        <f>'Raw Data'!DG577</f>
        <v>-84.732247999999998</v>
      </c>
      <c r="DU577">
        <f>'Raw Data'!DH577</f>
        <v>8.0960000000000008E-3</v>
      </c>
      <c r="DV577">
        <f>'Raw Data'!DI577</f>
        <v>3.1949999999999999E-3</v>
      </c>
      <c r="DW577">
        <f>'Raw Data'!DJ577</f>
        <v>137</v>
      </c>
      <c r="DX577" s="11">
        <f t="shared" si="124"/>
        <v>1470</v>
      </c>
      <c r="DY577" s="5">
        <f t="shared" si="125"/>
        <v>1372.5</v>
      </c>
      <c r="DZ577" s="5">
        <f t="shared" si="118"/>
        <v>97.5</v>
      </c>
      <c r="EA577" s="5">
        <f t="shared" si="119"/>
        <v>7.1038251366120214E-2</v>
      </c>
      <c r="EB577" s="5">
        <f t="shared" si="120"/>
        <v>1421.25</v>
      </c>
      <c r="EC577">
        <f>'Raw Data'!DK577</f>
        <v>1650</v>
      </c>
      <c r="ED577">
        <f>'Raw Data'!DL577</f>
        <v>13.1</v>
      </c>
      <c r="EE577">
        <f>'Raw Data'!DM577</f>
        <v>1380</v>
      </c>
      <c r="EF577">
        <f>'Raw Data'!DN577</f>
        <v>13.1</v>
      </c>
      <c r="EG577">
        <f>'Raw Data'!DO577</f>
        <v>1380</v>
      </c>
      <c r="EH577">
        <f>'Raw Data'!DP577</f>
        <v>13.1</v>
      </c>
      <c r="EI577">
        <f>'Raw Data'!DQ577</f>
        <v>1450</v>
      </c>
      <c r="EJ577">
        <f>'Raw Data'!DR577</f>
        <v>0</v>
      </c>
      <c r="EK577">
        <f>'Raw Data'!DS577</f>
        <v>1410</v>
      </c>
      <c r="EL577">
        <f>'Raw Data'!DT577</f>
        <v>11.7</v>
      </c>
      <c r="EM577">
        <f>'Raw Data'!DU577</f>
        <v>1400</v>
      </c>
      <c r="EN577">
        <f>'Raw Data'!DV577</f>
        <v>11.8</v>
      </c>
      <c r="EO577">
        <f>'Raw Data'!DW577</f>
        <v>1340</v>
      </c>
      <c r="EP577">
        <f>'Raw Data'!DX577</f>
        <v>12.3</v>
      </c>
      <c r="EQ577">
        <f>'Raw Data'!DY577</f>
        <v>1340</v>
      </c>
      <c r="ER577">
        <f>'Raw Data'!DZ577</f>
        <v>12.3</v>
      </c>
      <c r="ES577">
        <f>'Raw Data'!EA577</f>
        <v>1350</v>
      </c>
      <c r="ET577">
        <f>'Raw Data'!EB577</f>
        <v>12.4</v>
      </c>
      <c r="EU577">
        <f>'Raw Data'!EC577</f>
        <v>1270</v>
      </c>
      <c r="EV577">
        <f>'Raw Data'!ED577</f>
        <v>15.6</v>
      </c>
      <c r="EW577">
        <f>'Raw Data'!EE577</f>
        <v>0</v>
      </c>
    </row>
    <row r="578" spans="1:153" x14ac:dyDescent="0.3">
      <c r="A578">
        <f>'Raw Data'!A578</f>
        <v>576</v>
      </c>
      <c r="B578" t="str">
        <f>'Raw Data'!B578</f>
        <v>Point</v>
      </c>
      <c r="C578">
        <f>'Raw Data'!C578</f>
        <v>975</v>
      </c>
      <c r="D578">
        <f>'Raw Data'!D578</f>
        <v>51303</v>
      </c>
      <c r="E578" t="str">
        <f>'Raw Data'!E578</f>
        <v>Point</v>
      </c>
      <c r="F578">
        <f>'Raw Data'!F578</f>
        <v>5740121</v>
      </c>
      <c r="G578" t="str">
        <f>'Raw Data'!G578</f>
        <v>Gsp Post 00</v>
      </c>
      <c r="H578" s="3">
        <f>'Raw Data'!H578</f>
        <v>42489</v>
      </c>
      <c r="L578">
        <f t="shared" ref="L578:L641" si="126">IF(OR(ISNUMBER(SEARCH("Pedestrian",AA578))*ISNUMBER(SEARCH("Pedestrian",AB578))),1,0)</f>
        <v>0</v>
      </c>
      <c r="M578" s="5">
        <f t="shared" ref="M578:M641" si="127">H578</f>
        <v>42489</v>
      </c>
      <c r="N578" s="5">
        <f t="shared" si="121"/>
        <v>2016</v>
      </c>
      <c r="O578" s="5" t="str" cm="1">
        <f t="array" ref="O578">_xlfn.IFS(N578&lt;=2016,"before treatment",N578=2017,"unknown",N578&gt;2017,"after treatment")</f>
        <v>before treatment</v>
      </c>
      <c r="P578" s="5">
        <f t="shared" ref="P578:P641" si="128">IF(O578="before treatment",1,0)</f>
        <v>1</v>
      </c>
      <c r="Q578" s="5">
        <f t="shared" ref="Q578:Q641" si="129">IF(O578="after treatment",1,0)</f>
        <v>0</v>
      </c>
      <c r="R578" t="str">
        <f>'Raw Data'!I578</f>
        <v>Gordon</v>
      </c>
      <c r="S578" t="str">
        <f>'Raw Data'!J578</f>
        <v>Red Bud Rd</v>
      </c>
      <c r="T578" t="str">
        <f>'Raw Data'!K578</f>
        <v>(none)</v>
      </c>
      <c r="U578" t="str">
        <f>'Raw Data'!L578</f>
        <v>(O) No Injury</v>
      </c>
      <c r="V578">
        <f>'Raw Data'!M578</f>
        <v>0</v>
      </c>
      <c r="W578">
        <f>'Raw Data'!N578</f>
        <v>0</v>
      </c>
      <c r="X578">
        <f>'Raw Data'!O578</f>
        <v>0</v>
      </c>
      <c r="Y578" t="str">
        <f>'Raw Data'!P578</f>
        <v>Not a Collision with Motor Vehicle</v>
      </c>
      <c r="Z578" t="str">
        <f>'Raw Data'!Q578</f>
        <v>On Shoulder</v>
      </c>
      <c r="AA578" t="str">
        <f>'Raw Data'!R578</f>
        <v>Mail Box</v>
      </c>
      <c r="AB578" t="str">
        <f>'Raw Data'!S578</f>
        <v>Mail Box</v>
      </c>
      <c r="AC578" t="str">
        <f>'Raw Data'!T578</f>
        <v>No Contributing Factors</v>
      </c>
      <c r="AD578">
        <f>'Raw Data'!U578</f>
        <v>1</v>
      </c>
      <c r="AE578" s="5" t="str">
        <f t="shared" si="122"/>
        <v>Yes</v>
      </c>
      <c r="AF578" t="str">
        <f>'Raw Data'!V578</f>
        <v>Straight</v>
      </c>
      <c r="AG578" s="5">
        <f t="shared" ref="AG578:AG641" si="130">IF(ISNUMBER(SEARCH("Turning",AF578)),1,0)</f>
        <v>0</v>
      </c>
      <c r="AH578" t="str">
        <f>'Raw Data'!W578</f>
        <v>West</v>
      </c>
      <c r="AI578" t="str">
        <f>'Raw Data'!X578</f>
        <v>Daylight</v>
      </c>
      <c r="AJ578" t="str">
        <f>'Raw Data'!Y578</f>
        <v>Dry</v>
      </c>
      <c r="AK578">
        <f>'Raw Data'!Z578</f>
        <v>31</v>
      </c>
      <c r="AL578" t="str">
        <f>'Raw Data'!AA578</f>
        <v>None Used</v>
      </c>
      <c r="AM578" s="5">
        <f t="shared" ref="AM578:AM641" si="131">IF(ISNUMBER(SEARCH("Motorcycle",AN578)),1,0)</f>
        <v>0</v>
      </c>
      <c r="AN578" t="str">
        <f>'Raw Data'!AB578</f>
        <v>Pickup Truck</v>
      </c>
      <c r="AO578" t="str">
        <f>'Raw Data'!AC578</f>
        <v>1291015600I</v>
      </c>
      <c r="AP578">
        <f>'Raw Data'!AD578</f>
        <v>25.361208000000001</v>
      </c>
      <c r="AQ578">
        <f>'Raw Data'!AE578</f>
        <v>34.541327000000003</v>
      </c>
      <c r="AR578">
        <f>'Raw Data'!AF578</f>
        <v>-84.734779000000003</v>
      </c>
      <c r="AS578">
        <f>'Raw Data'!AG578</f>
        <v>138</v>
      </c>
      <c r="AT578">
        <f>'Raw Data'!AH578</f>
        <v>36</v>
      </c>
      <c r="AU578">
        <f>'Raw Data'!AI578</f>
        <v>1805</v>
      </c>
      <c r="AV578" t="str">
        <f>'Raw Data'!AJ578</f>
        <v>D6_0156_00_I</v>
      </c>
      <c r="AW578">
        <f>'Raw Data'!AK578</f>
        <v>38</v>
      </c>
      <c r="AX578">
        <f>'Raw Data'!AL578</f>
        <v>41</v>
      </c>
      <c r="AY578" t="str">
        <f>'Raw Data'!AM578</f>
        <v>split</v>
      </c>
      <c r="AZ578">
        <f>'Raw Data'!AN578</f>
        <v>1701.1</v>
      </c>
      <c r="BA578">
        <f>'Raw Data'!AO578</f>
        <v>43.5</v>
      </c>
      <c r="BB578">
        <f>'Raw Data'!AP578</f>
        <v>1289.3</v>
      </c>
      <c r="BC578">
        <f>'Raw Data'!AQ578</f>
        <v>-84.737120000000004</v>
      </c>
      <c r="BD578">
        <f>'Raw Data'!AR578</f>
        <v>34.543320999999999</v>
      </c>
      <c r="BE578">
        <f>'Raw Data'!AS578</f>
        <v>-84.734412000000006</v>
      </c>
      <c r="BF578">
        <f>'Raw Data'!AT578</f>
        <v>34.540678</v>
      </c>
      <c r="BG578" t="str">
        <f>'Raw Data'!AU578</f>
        <v>1291015600I</v>
      </c>
      <c r="BH578">
        <f>'Raw Data'!AV578</f>
        <v>1</v>
      </c>
      <c r="BI578">
        <f>'Raw Data'!AW578</f>
        <v>129</v>
      </c>
      <c r="BJ578">
        <f>'Raw Data'!AX578</f>
        <v>156</v>
      </c>
      <c r="BK578">
        <f>'Raw Data'!AY578</f>
        <v>0</v>
      </c>
      <c r="BL578">
        <f>'Raw Data'!AZ578</f>
        <v>55</v>
      </c>
      <c r="BM578">
        <f>'Raw Data'!BA578</f>
        <v>10.88</v>
      </c>
      <c r="BN578">
        <f>'Raw Data'!BB578</f>
        <v>6.09</v>
      </c>
      <c r="BO578">
        <f>'Raw Data'!BC578</f>
        <v>720.8</v>
      </c>
      <c r="BP578">
        <f>'Raw Data'!BD578</f>
        <v>719.2</v>
      </c>
      <c r="BQ578">
        <f>'Raw Data'!BE578</f>
        <v>715.2</v>
      </c>
      <c r="BR578">
        <f>'Raw Data'!BF578</f>
        <v>55</v>
      </c>
      <c r="BS578">
        <f>'Raw Data'!BG578</f>
        <v>65.400000000000006</v>
      </c>
      <c r="BT578">
        <f>'Raw Data'!BH578</f>
        <v>0</v>
      </c>
      <c r="BU578">
        <f>'Raw Data'!BI578</f>
        <v>44154</v>
      </c>
      <c r="BV578" t="str">
        <f>'Raw Data'!BJ578</f>
        <v>NONE</v>
      </c>
      <c r="BW578">
        <f>'Raw Data'!BK578</f>
        <v>3.8709999999999999E-3</v>
      </c>
      <c r="BX578">
        <f>'Raw Data'!BL578</f>
        <v>25740</v>
      </c>
      <c r="BY578">
        <f>'Raw Data'!BM578</f>
        <v>25245</v>
      </c>
      <c r="BZ578" t="str">
        <f>'Raw Data'!BN578</f>
        <v>1291015600I</v>
      </c>
      <c r="CA578" t="str">
        <f>'Raw Data'!BO578</f>
        <v>GORDON</v>
      </c>
      <c r="CB578">
        <f>'Raw Data'!BP578</f>
        <v>1</v>
      </c>
      <c r="CC578">
        <f>'Raw Data'!BQ578</f>
        <v>15600</v>
      </c>
      <c r="CD578">
        <f>'Raw Data'!BR578</f>
        <v>6</v>
      </c>
      <c r="CE578">
        <f>'Raw Data'!BS578</f>
        <v>1</v>
      </c>
      <c r="CF578">
        <f>'Raw Data'!BT578</f>
        <v>2</v>
      </c>
      <c r="CG578">
        <f>'Raw Data'!BU578</f>
        <v>1</v>
      </c>
      <c r="CH578">
        <f>'Raw Data'!BV578</f>
        <v>1</v>
      </c>
      <c r="CI578">
        <f>'Raw Data'!BW578</f>
        <v>2</v>
      </c>
      <c r="CJ578">
        <f>'Raw Data'!BX578</f>
        <v>0</v>
      </c>
      <c r="CK578">
        <f>'Raw Data'!BY578</f>
        <v>5</v>
      </c>
      <c r="CL578" t="str">
        <f>'Raw Data'!BZ578</f>
        <v>N</v>
      </c>
      <c r="CM578">
        <f t="shared" si="123"/>
        <v>0</v>
      </c>
      <c r="CN578">
        <f>'Raw Data'!CA578</f>
        <v>129</v>
      </c>
      <c r="CO578">
        <f>'Raw Data'!CB578</f>
        <v>156</v>
      </c>
      <c r="CP578">
        <f>'Raw Data'!CC578</f>
        <v>0</v>
      </c>
      <c r="CQ578" t="str">
        <f>'Raw Data'!CD578</f>
        <v>Not Urban</v>
      </c>
      <c r="CR578" t="str">
        <f>'Raw Data'!CE578</f>
        <v>Not Urban</v>
      </c>
      <c r="CS578">
        <f>'Raw Data'!CF578</f>
        <v>0</v>
      </c>
      <c r="CT578">
        <f>'Raw Data'!CG578</f>
        <v>55</v>
      </c>
      <c r="CU578">
        <f>'Raw Data'!CH578</f>
        <v>1410</v>
      </c>
      <c r="CV578" t="str">
        <f>'Raw Data'!CI578</f>
        <v xml:space="preserve"> </v>
      </c>
      <c r="CW578">
        <f>'Raw Data'!CJ578</f>
        <v>0</v>
      </c>
      <c r="CX578">
        <f>'Raw Data'!CK578</f>
        <v>0.86260000000000003</v>
      </c>
      <c r="CY578">
        <f>'Raw Data'!CL578</f>
        <v>14</v>
      </c>
      <c r="CZ578" t="str">
        <f>'Raw Data'!CM578</f>
        <v>State Mainline</v>
      </c>
      <c r="DA578">
        <f>'Raw Data'!CN578</f>
        <v>1410</v>
      </c>
      <c r="DB578">
        <f>'Raw Data'!CO578</f>
        <v>289062</v>
      </c>
      <c r="DC578">
        <f>'Raw Data'!CP578</f>
        <v>25.125</v>
      </c>
      <c r="DD578">
        <f>'Raw Data'!CQ578</f>
        <v>25.988</v>
      </c>
      <c r="DE578">
        <f>'Raw Data'!CR578</f>
        <v>289062</v>
      </c>
      <c r="DF578">
        <f>'Raw Data'!CS578</f>
        <v>0</v>
      </c>
      <c r="DG578">
        <f>'Raw Data'!CT578</f>
        <v>4554.5276629999998</v>
      </c>
      <c r="DH578">
        <f>'Raw Data'!CU578</f>
        <v>100</v>
      </c>
      <c r="DI578">
        <f>'Raw Data'!CV578</f>
        <v>25268</v>
      </c>
      <c r="DJ578">
        <f>'Raw Data'!CW578</f>
        <v>2.8943E-2</v>
      </c>
      <c r="DK578">
        <f>'Raw Data'!CX578</f>
        <v>0</v>
      </c>
      <c r="DL578">
        <f>'Raw Data'!CY578</f>
        <v>3.8709999999999999E-3</v>
      </c>
      <c r="DM578">
        <f>'Raw Data'!CZ578</f>
        <v>247</v>
      </c>
      <c r="DN578" t="str">
        <f>'Raw Data'!DA578</f>
        <v>129-0226</v>
      </c>
      <c r="DO578" t="str">
        <f>'Raw Data'!DB578</f>
        <v>5R : Rural Major Collector</v>
      </c>
      <c r="DP578" t="str">
        <f>'Raw Data'!DC578</f>
        <v>34.536857, -84.732248</v>
      </c>
      <c r="DQ578">
        <f>'Raw Data'!DD578</f>
        <v>-84.732247999999998</v>
      </c>
      <c r="DR578">
        <f>'Raw Data'!DE578</f>
        <v>34.536856999999998</v>
      </c>
      <c r="DS578">
        <f>'Raw Data'!DF578</f>
        <v>34.536856999999998</v>
      </c>
      <c r="DT578">
        <f>'Raw Data'!DG578</f>
        <v>-84.732247999999998</v>
      </c>
      <c r="DU578">
        <f>'Raw Data'!DH578</f>
        <v>4.3930000000000002E-3</v>
      </c>
      <c r="DV578">
        <f>'Raw Data'!DI578</f>
        <v>3.8709999999999999E-3</v>
      </c>
      <c r="DW578">
        <f>'Raw Data'!DJ578</f>
        <v>138</v>
      </c>
      <c r="DX578" s="11">
        <f t="shared" si="124"/>
        <v>1470</v>
      </c>
      <c r="DY578" s="5">
        <f t="shared" si="125"/>
        <v>1372.5</v>
      </c>
      <c r="DZ578" s="5">
        <f t="shared" ref="DZ578:DZ641" si="132">DX578-DY578</f>
        <v>97.5</v>
      </c>
      <c r="EA578" s="5">
        <f t="shared" ref="EA578:EA641" si="133">DZ578/DY578</f>
        <v>7.1038251366120214E-2</v>
      </c>
      <c r="EB578" s="5">
        <f t="shared" ref="EB578:EB641" si="134">AVERAGE(DX578,DY578)</f>
        <v>1421.25</v>
      </c>
      <c r="EC578">
        <f>'Raw Data'!DK578</f>
        <v>1650</v>
      </c>
      <c r="ED578">
        <f>'Raw Data'!DL578</f>
        <v>13.1</v>
      </c>
      <c r="EE578">
        <f>'Raw Data'!DM578</f>
        <v>1380</v>
      </c>
      <c r="EF578">
        <f>'Raw Data'!DN578</f>
        <v>13.1</v>
      </c>
      <c r="EG578">
        <f>'Raw Data'!DO578</f>
        <v>1380</v>
      </c>
      <c r="EH578">
        <f>'Raw Data'!DP578</f>
        <v>13.1</v>
      </c>
      <c r="EI578">
        <f>'Raw Data'!DQ578</f>
        <v>1450</v>
      </c>
      <c r="EJ578">
        <f>'Raw Data'!DR578</f>
        <v>0</v>
      </c>
      <c r="EK578">
        <f>'Raw Data'!DS578</f>
        <v>1410</v>
      </c>
      <c r="EL578">
        <f>'Raw Data'!DT578</f>
        <v>11.7</v>
      </c>
      <c r="EM578">
        <f>'Raw Data'!DU578</f>
        <v>1400</v>
      </c>
      <c r="EN578">
        <f>'Raw Data'!DV578</f>
        <v>11.8</v>
      </c>
      <c r="EO578">
        <f>'Raw Data'!DW578</f>
        <v>1340</v>
      </c>
      <c r="EP578">
        <f>'Raw Data'!DX578</f>
        <v>12.3</v>
      </c>
      <c r="EQ578">
        <f>'Raw Data'!DY578</f>
        <v>1340</v>
      </c>
      <c r="ER578">
        <f>'Raw Data'!DZ578</f>
        <v>12.3</v>
      </c>
      <c r="ES578">
        <f>'Raw Data'!EA578</f>
        <v>1350</v>
      </c>
      <c r="ET578">
        <f>'Raw Data'!EB578</f>
        <v>12.4</v>
      </c>
      <c r="EU578">
        <f>'Raw Data'!EC578</f>
        <v>1270</v>
      </c>
      <c r="EV578">
        <f>'Raw Data'!ED578</f>
        <v>15.6</v>
      </c>
      <c r="EW578">
        <f>'Raw Data'!EE578</f>
        <v>0</v>
      </c>
    </row>
    <row r="579" spans="1:153" x14ac:dyDescent="0.3">
      <c r="A579">
        <f>'Raw Data'!A579</f>
        <v>577</v>
      </c>
      <c r="B579" t="str">
        <f>'Raw Data'!B579</f>
        <v>Point</v>
      </c>
      <c r="C579">
        <f>'Raw Data'!C579</f>
        <v>1123</v>
      </c>
      <c r="D579">
        <f>'Raw Data'!D579</f>
        <v>321</v>
      </c>
      <c r="E579" t="str">
        <f>'Raw Data'!E579</f>
        <v>Point</v>
      </c>
      <c r="F579">
        <f>'Raw Data'!F579</f>
        <v>7903868</v>
      </c>
      <c r="G579" t="str">
        <f>'Raw Data'!G579</f>
        <v>Gordon Co Sheriff's Office</v>
      </c>
      <c r="H579" s="3">
        <f>'Raw Data'!H579</f>
        <v>44184</v>
      </c>
      <c r="L579">
        <f t="shared" si="126"/>
        <v>0</v>
      </c>
      <c r="M579" s="5">
        <f t="shared" si="127"/>
        <v>44184</v>
      </c>
      <c r="N579" s="5">
        <f t="shared" ref="N579:N642" si="135">YEAR(M579)</f>
        <v>2020</v>
      </c>
      <c r="O579" s="5" t="str" cm="1">
        <f t="array" ref="O579">_xlfn.IFS(N579&lt;=2016,"before treatment",N579=2017,"unknown",N579&gt;2017,"after treatment")</f>
        <v>after treatment</v>
      </c>
      <c r="P579" s="5">
        <f t="shared" si="128"/>
        <v>0</v>
      </c>
      <c r="Q579" s="5">
        <f t="shared" si="129"/>
        <v>1</v>
      </c>
      <c r="R579" t="str">
        <f>'Raw Data'!I579</f>
        <v>Gordon</v>
      </c>
      <c r="S579" t="str">
        <f>'Raw Data'!J579</f>
        <v>Red Bud Rd</v>
      </c>
      <c r="T579" t="str">
        <f>'Raw Data'!K579</f>
        <v>Hightower Loop</v>
      </c>
      <c r="U579" t="str">
        <f>'Raw Data'!L579</f>
        <v>(O) No Injury</v>
      </c>
      <c r="V579">
        <f>'Raw Data'!M579</f>
        <v>0</v>
      </c>
      <c r="W579">
        <f>'Raw Data'!N579</f>
        <v>0</v>
      </c>
      <c r="X579">
        <f>'Raw Data'!O579</f>
        <v>0</v>
      </c>
      <c r="Y579" t="str">
        <f>'Raw Data'!P579</f>
        <v>Not a Collision with Motor Vehicle</v>
      </c>
      <c r="Z579" t="str">
        <f>'Raw Data'!Q579</f>
        <v>Off Roadway</v>
      </c>
      <c r="AA579" t="str">
        <f>'Raw Data'!R579</f>
        <v>Fence</v>
      </c>
      <c r="AB579" t="str">
        <f>'Raw Data'!S579</f>
        <v>Culvert</v>
      </c>
      <c r="AC579" t="str">
        <f>'Raw Data'!T579</f>
        <v>(None)</v>
      </c>
      <c r="AD579">
        <f>'Raw Data'!U579</f>
        <v>1</v>
      </c>
      <c r="AE579" s="5" t="str">
        <f t="shared" ref="AE579:AE642" si="136">IF(AD579=1,"Yes","No")</f>
        <v>Yes</v>
      </c>
      <c r="AF579" t="str">
        <f>'Raw Data'!V579</f>
        <v xml:space="preserve"> </v>
      </c>
      <c r="AG579" s="5">
        <f t="shared" si="130"/>
        <v>0</v>
      </c>
      <c r="AH579" t="str">
        <f>'Raw Data'!W579</f>
        <v>West</v>
      </c>
      <c r="AI579" t="str">
        <f>'Raw Data'!X579</f>
        <v>Dark-Not Lighted</v>
      </c>
      <c r="AJ579" t="str">
        <f>'Raw Data'!Y579</f>
        <v>Dry</v>
      </c>
      <c r="AK579">
        <f>'Raw Data'!Z579</f>
        <v>38</v>
      </c>
      <c r="AL579" t="str">
        <f>'Raw Data'!AA579</f>
        <v>Unknown</v>
      </c>
      <c r="AM579" s="5">
        <f t="shared" si="131"/>
        <v>0</v>
      </c>
      <c r="AN579" t="str">
        <f>'Raw Data'!AB579</f>
        <v>Sports Utility Vehicle (SUV)</v>
      </c>
      <c r="AO579" t="str">
        <f>'Raw Data'!AC579</f>
        <v>1291015600I</v>
      </c>
      <c r="AP579">
        <f>'Raw Data'!AD579</f>
        <v>25.177876000000001</v>
      </c>
      <c r="AQ579">
        <f>'Raw Data'!AE579</f>
        <v>34.543235000000003</v>
      </c>
      <c r="AR579">
        <f>'Raw Data'!AF579</f>
        <v>-84.736962000000005</v>
      </c>
      <c r="AS579">
        <f>'Raw Data'!AG579</f>
        <v>138</v>
      </c>
      <c r="AT579">
        <f>'Raw Data'!AH579</f>
        <v>36</v>
      </c>
      <c r="AU579">
        <f>'Raw Data'!AI579</f>
        <v>1805</v>
      </c>
      <c r="AV579" t="str">
        <f>'Raw Data'!AJ579</f>
        <v>D6_0156_00_I</v>
      </c>
      <c r="AW579">
        <f>'Raw Data'!AK579</f>
        <v>38</v>
      </c>
      <c r="AX579">
        <f>'Raw Data'!AL579</f>
        <v>41</v>
      </c>
      <c r="AY579" t="str">
        <f>'Raw Data'!AM579</f>
        <v>split</v>
      </c>
      <c r="AZ579">
        <f>'Raw Data'!AN579</f>
        <v>1701.1</v>
      </c>
      <c r="BA579">
        <f>'Raw Data'!AO579</f>
        <v>43.5</v>
      </c>
      <c r="BB579">
        <f>'Raw Data'!AP579</f>
        <v>1289.3</v>
      </c>
      <c r="BC579">
        <f>'Raw Data'!AQ579</f>
        <v>-84.737120000000004</v>
      </c>
      <c r="BD579">
        <f>'Raw Data'!AR579</f>
        <v>34.543320999999999</v>
      </c>
      <c r="BE579">
        <f>'Raw Data'!AS579</f>
        <v>-84.734412000000006</v>
      </c>
      <c r="BF579">
        <f>'Raw Data'!AT579</f>
        <v>34.540678</v>
      </c>
      <c r="BG579" t="str">
        <f>'Raw Data'!AU579</f>
        <v>1291015600I</v>
      </c>
      <c r="BH579">
        <f>'Raw Data'!AV579</f>
        <v>1</v>
      </c>
      <c r="BI579">
        <f>'Raw Data'!AW579</f>
        <v>129</v>
      </c>
      <c r="BJ579">
        <f>'Raw Data'!AX579</f>
        <v>156</v>
      </c>
      <c r="BK579">
        <f>'Raw Data'!AY579</f>
        <v>0</v>
      </c>
      <c r="BL579">
        <f>'Raw Data'!AZ579</f>
        <v>55</v>
      </c>
      <c r="BM579">
        <f>'Raw Data'!BA579</f>
        <v>10.88</v>
      </c>
      <c r="BN579">
        <f>'Raw Data'!BB579</f>
        <v>6.09</v>
      </c>
      <c r="BO579">
        <f>'Raw Data'!BC579</f>
        <v>720.8</v>
      </c>
      <c r="BP579">
        <f>'Raw Data'!BD579</f>
        <v>719.2</v>
      </c>
      <c r="BQ579">
        <f>'Raw Data'!BE579</f>
        <v>715.2</v>
      </c>
      <c r="BR579">
        <f>'Raw Data'!BF579</f>
        <v>55</v>
      </c>
      <c r="BS579">
        <f>'Raw Data'!BG579</f>
        <v>65.400000000000006</v>
      </c>
      <c r="BT579">
        <f>'Raw Data'!BH579</f>
        <v>0</v>
      </c>
      <c r="BU579">
        <f>'Raw Data'!BI579</f>
        <v>44154</v>
      </c>
      <c r="BV579" t="str">
        <f>'Raw Data'!BJ579</f>
        <v>NONE</v>
      </c>
      <c r="BW579">
        <f>'Raw Data'!BK579</f>
        <v>3.8709999999999999E-3</v>
      </c>
      <c r="BX579">
        <f>'Raw Data'!BL579</f>
        <v>25740</v>
      </c>
      <c r="BY579">
        <f>'Raw Data'!BM579</f>
        <v>25245</v>
      </c>
      <c r="BZ579" t="str">
        <f>'Raw Data'!BN579</f>
        <v>1291015600I</v>
      </c>
      <c r="CA579" t="str">
        <f>'Raw Data'!BO579</f>
        <v>GORDON</v>
      </c>
      <c r="CB579">
        <f>'Raw Data'!BP579</f>
        <v>1</v>
      </c>
      <c r="CC579">
        <f>'Raw Data'!BQ579</f>
        <v>15600</v>
      </c>
      <c r="CD579">
        <f>'Raw Data'!BR579</f>
        <v>6</v>
      </c>
      <c r="CE579">
        <f>'Raw Data'!BS579</f>
        <v>1</v>
      </c>
      <c r="CF579">
        <f>'Raw Data'!BT579</f>
        <v>2</v>
      </c>
      <c r="CG579">
        <f>'Raw Data'!BU579</f>
        <v>1</v>
      </c>
      <c r="CH579">
        <f>'Raw Data'!BV579</f>
        <v>1</v>
      </c>
      <c r="CI579">
        <f>'Raw Data'!BW579</f>
        <v>2</v>
      </c>
      <c r="CJ579">
        <f>'Raw Data'!BX579</f>
        <v>0</v>
      </c>
      <c r="CK579">
        <f>'Raw Data'!BY579</f>
        <v>5</v>
      </c>
      <c r="CL579" t="str">
        <f>'Raw Data'!BZ579</f>
        <v>N</v>
      </c>
      <c r="CM579">
        <f t="shared" ref="CM579:CM642" si="137">IF(CL579="N",0,1)</f>
        <v>0</v>
      </c>
      <c r="CN579">
        <f>'Raw Data'!CA579</f>
        <v>129</v>
      </c>
      <c r="CO579">
        <f>'Raw Data'!CB579</f>
        <v>156</v>
      </c>
      <c r="CP579">
        <f>'Raw Data'!CC579</f>
        <v>0</v>
      </c>
      <c r="CQ579" t="str">
        <f>'Raw Data'!CD579</f>
        <v>Not Urban</v>
      </c>
      <c r="CR579" t="str">
        <f>'Raw Data'!CE579</f>
        <v>Not Urban</v>
      </c>
      <c r="CS579">
        <f>'Raw Data'!CF579</f>
        <v>0</v>
      </c>
      <c r="CT579">
        <f>'Raw Data'!CG579</f>
        <v>55</v>
      </c>
      <c r="CU579">
        <f>'Raw Data'!CH579</f>
        <v>1410</v>
      </c>
      <c r="CV579" t="str">
        <f>'Raw Data'!CI579</f>
        <v xml:space="preserve"> </v>
      </c>
      <c r="CW579">
        <f>'Raw Data'!CJ579</f>
        <v>0</v>
      </c>
      <c r="CX579">
        <f>'Raw Data'!CK579</f>
        <v>0.86260000000000003</v>
      </c>
      <c r="CY579">
        <f>'Raw Data'!CL579</f>
        <v>14</v>
      </c>
      <c r="CZ579" t="str">
        <f>'Raw Data'!CM579</f>
        <v>State Mainline</v>
      </c>
      <c r="DA579">
        <f>'Raw Data'!CN579</f>
        <v>1410</v>
      </c>
      <c r="DB579">
        <f>'Raw Data'!CO579</f>
        <v>289062</v>
      </c>
      <c r="DC579">
        <f>'Raw Data'!CP579</f>
        <v>25.125</v>
      </c>
      <c r="DD579">
        <f>'Raw Data'!CQ579</f>
        <v>25.988</v>
      </c>
      <c r="DE579">
        <f>'Raw Data'!CR579</f>
        <v>289062</v>
      </c>
      <c r="DF579">
        <f>'Raw Data'!CS579</f>
        <v>0</v>
      </c>
      <c r="DG579">
        <f>'Raw Data'!CT579</f>
        <v>4554.5276629999998</v>
      </c>
      <c r="DH579">
        <f>'Raw Data'!CU579</f>
        <v>100</v>
      </c>
      <c r="DI579">
        <f>'Raw Data'!CV579</f>
        <v>25268</v>
      </c>
      <c r="DJ579">
        <f>'Raw Data'!CW579</f>
        <v>2.8943E-2</v>
      </c>
      <c r="DK579">
        <f>'Raw Data'!CX579</f>
        <v>0</v>
      </c>
      <c r="DL579">
        <f>'Raw Data'!CY579</f>
        <v>3.8709999999999999E-3</v>
      </c>
      <c r="DM579">
        <f>'Raw Data'!CZ579</f>
        <v>247</v>
      </c>
      <c r="DN579" t="str">
        <f>'Raw Data'!DA579</f>
        <v>129-0226</v>
      </c>
      <c r="DO579" t="str">
        <f>'Raw Data'!DB579</f>
        <v>5R : Rural Major Collector</v>
      </c>
      <c r="DP579" t="str">
        <f>'Raw Data'!DC579</f>
        <v>34.536857, -84.732248</v>
      </c>
      <c r="DQ579">
        <f>'Raw Data'!DD579</f>
        <v>-84.732247999999998</v>
      </c>
      <c r="DR579">
        <f>'Raw Data'!DE579</f>
        <v>34.536856999999998</v>
      </c>
      <c r="DS579">
        <f>'Raw Data'!DF579</f>
        <v>34.536856999999998</v>
      </c>
      <c r="DT579">
        <f>'Raw Data'!DG579</f>
        <v>-84.732247999999998</v>
      </c>
      <c r="DU579">
        <f>'Raw Data'!DH579</f>
        <v>4.3930000000000002E-3</v>
      </c>
      <c r="DV579">
        <f>'Raw Data'!DI579</f>
        <v>3.8709999999999999E-3</v>
      </c>
      <c r="DW579">
        <f>'Raw Data'!DJ579</f>
        <v>138</v>
      </c>
      <c r="DX579" s="11">
        <f t="shared" ref="DX579:DX642" si="138">AVERAGE(EC579,EE579,EG579)</f>
        <v>1470</v>
      </c>
      <c r="DY579" s="5">
        <f t="shared" ref="DY579:DY642" si="139">AVERAGE(EK579,EQ579,EO579,EM579)</f>
        <v>1372.5</v>
      </c>
      <c r="DZ579" s="5">
        <f t="shared" si="132"/>
        <v>97.5</v>
      </c>
      <c r="EA579" s="5">
        <f t="shared" si="133"/>
        <v>7.1038251366120214E-2</v>
      </c>
      <c r="EB579" s="5">
        <f t="shared" si="134"/>
        <v>1421.25</v>
      </c>
      <c r="EC579">
        <f>'Raw Data'!DK579</f>
        <v>1650</v>
      </c>
      <c r="ED579">
        <f>'Raw Data'!DL579</f>
        <v>13.1</v>
      </c>
      <c r="EE579">
        <f>'Raw Data'!DM579</f>
        <v>1380</v>
      </c>
      <c r="EF579">
        <f>'Raw Data'!DN579</f>
        <v>13.1</v>
      </c>
      <c r="EG579">
        <f>'Raw Data'!DO579</f>
        <v>1380</v>
      </c>
      <c r="EH579">
        <f>'Raw Data'!DP579</f>
        <v>13.1</v>
      </c>
      <c r="EI579">
        <f>'Raw Data'!DQ579</f>
        <v>1450</v>
      </c>
      <c r="EJ579">
        <f>'Raw Data'!DR579</f>
        <v>0</v>
      </c>
      <c r="EK579">
        <f>'Raw Data'!DS579</f>
        <v>1410</v>
      </c>
      <c r="EL579">
        <f>'Raw Data'!DT579</f>
        <v>11.7</v>
      </c>
      <c r="EM579">
        <f>'Raw Data'!DU579</f>
        <v>1400</v>
      </c>
      <c r="EN579">
        <f>'Raw Data'!DV579</f>
        <v>11.8</v>
      </c>
      <c r="EO579">
        <f>'Raw Data'!DW579</f>
        <v>1340</v>
      </c>
      <c r="EP579">
        <f>'Raw Data'!DX579</f>
        <v>12.3</v>
      </c>
      <c r="EQ579">
        <f>'Raw Data'!DY579</f>
        <v>1340</v>
      </c>
      <c r="ER579">
        <f>'Raw Data'!DZ579</f>
        <v>12.3</v>
      </c>
      <c r="ES579">
        <f>'Raw Data'!EA579</f>
        <v>1350</v>
      </c>
      <c r="ET579">
        <f>'Raw Data'!EB579</f>
        <v>12.4</v>
      </c>
      <c r="EU579">
        <f>'Raw Data'!EC579</f>
        <v>1270</v>
      </c>
      <c r="EV579">
        <f>'Raw Data'!ED579</f>
        <v>15.6</v>
      </c>
      <c r="EW579">
        <f>'Raw Data'!EE579</f>
        <v>0</v>
      </c>
    </row>
    <row r="580" spans="1:153" x14ac:dyDescent="0.3">
      <c r="A580">
        <f>'Raw Data'!A580</f>
        <v>578</v>
      </c>
      <c r="B580" t="str">
        <f>'Raw Data'!B580</f>
        <v>Point</v>
      </c>
      <c r="C580">
        <f>'Raw Data'!C580</f>
        <v>34</v>
      </c>
      <c r="D580">
        <f>'Raw Data'!D580</f>
        <v>14</v>
      </c>
      <c r="E580" t="str">
        <f>'Raw Data'!E580</f>
        <v>Point</v>
      </c>
      <c r="F580">
        <f>'Raw Data'!F580</f>
        <v>4409958</v>
      </c>
      <c r="G580" t="str">
        <f>'Raw Data'!G580</f>
        <v>Gsp Post 00</v>
      </c>
      <c r="H580" s="3">
        <f>'Raw Data'!H580</f>
        <v>41373</v>
      </c>
      <c r="L580">
        <f t="shared" si="126"/>
        <v>0</v>
      </c>
      <c r="M580" s="5">
        <f t="shared" si="127"/>
        <v>41373</v>
      </c>
      <c r="N580" s="5">
        <f t="shared" si="135"/>
        <v>2013</v>
      </c>
      <c r="O580" s="5" t="str" cm="1">
        <f t="array" ref="O580">_xlfn.IFS(N580&lt;=2016,"before treatment",N580=2017,"unknown",N580&gt;2017,"after treatment")</f>
        <v>before treatment</v>
      </c>
      <c r="P580" s="5">
        <f t="shared" si="128"/>
        <v>1</v>
      </c>
      <c r="Q580" s="5">
        <f t="shared" si="129"/>
        <v>0</v>
      </c>
      <c r="R580" t="str">
        <f>'Raw Data'!I580</f>
        <v>Haralson</v>
      </c>
      <c r="S580" t="str">
        <f>'Raw Data'!J580</f>
        <v>Highway 120</v>
      </c>
      <c r="T580" t="str">
        <f>'Raw Data'!K580</f>
        <v>(none)</v>
      </c>
      <c r="U580" t="str">
        <f>'Raw Data'!L580</f>
        <v>Unknown</v>
      </c>
      <c r="V580">
        <f>'Raw Data'!M580</f>
        <v>0</v>
      </c>
      <c r="W580">
        <f>'Raw Data'!N580</f>
        <v>0</v>
      </c>
      <c r="X580">
        <f>'Raw Data'!O580</f>
        <v>0</v>
      </c>
      <c r="Y580" t="str">
        <f>'Raw Data'!P580</f>
        <v>Rear End</v>
      </c>
      <c r="Z580" t="str">
        <f>'Raw Data'!Q580</f>
        <v>On Roadway - Non-Intersection</v>
      </c>
      <c r="AA580" t="str">
        <f>'Raw Data'!R580</f>
        <v>["Motor Vehicle in Motion","Motor Vehicle in Motion","Motor Vehicle in Motion"]</v>
      </c>
      <c r="AB580" t="str">
        <f>'Raw Data'!S580</f>
        <v xml:space="preserve"> </v>
      </c>
      <c r="AC580" t="str">
        <f>'Raw Data'!T580</f>
        <v>(None)</v>
      </c>
      <c r="AD580">
        <f>'Raw Data'!U580</f>
        <v>0</v>
      </c>
      <c r="AE580" s="5" t="str">
        <f t="shared" si="136"/>
        <v>No</v>
      </c>
      <c r="AF580" t="str">
        <f>'Raw Data'!V580</f>
        <v xml:space="preserve"> </v>
      </c>
      <c r="AG580" s="5">
        <f t="shared" si="130"/>
        <v>0</v>
      </c>
      <c r="AH580" t="str">
        <f>'Raw Data'!W580</f>
        <v>["None","None","None"]</v>
      </c>
      <c r="AI580" t="str">
        <f>'Raw Data'!X580</f>
        <v>Daylight</v>
      </c>
      <c r="AJ580" t="str">
        <f>'Raw Data'!Y580</f>
        <v>Dry</v>
      </c>
      <c r="AK580">
        <f>'Raw Data'!Z580</f>
        <v>0</v>
      </c>
      <c r="AL580" t="str">
        <f>'Raw Data'!AA580</f>
        <v xml:space="preserve"> </v>
      </c>
      <c r="AM580" s="5">
        <f t="shared" si="131"/>
        <v>0</v>
      </c>
      <c r="AN580" t="str">
        <f>'Raw Data'!AB580</f>
        <v xml:space="preserve"> </v>
      </c>
      <c r="AO580" t="str">
        <f>'Raw Data'!AC580</f>
        <v>1431012000I</v>
      </c>
      <c r="AP580">
        <f>'Raw Data'!AD580</f>
        <v>6.083094</v>
      </c>
      <c r="AQ580">
        <f>'Raw Data'!AE580</f>
        <v>33.782820000000001</v>
      </c>
      <c r="AR580">
        <f>'Raw Data'!AF580</f>
        <v>-85.211374000000006</v>
      </c>
      <c r="AS580">
        <f>'Raw Data'!AG580</f>
        <v>139</v>
      </c>
      <c r="AT580">
        <f>'Raw Data'!AH580</f>
        <v>169</v>
      </c>
      <c r="AU580">
        <f>'Raw Data'!AI580</f>
        <v>1371</v>
      </c>
      <c r="AV580" t="str">
        <f>'Raw Data'!AJ580</f>
        <v>D6_0120_00_I</v>
      </c>
      <c r="AW580">
        <f>'Raw Data'!AK580</f>
        <v>15</v>
      </c>
      <c r="AX580">
        <f>'Raw Data'!AL580</f>
        <v>16</v>
      </c>
      <c r="AY580" t="str">
        <f>'Raw Data'!AM580</f>
        <v>simple</v>
      </c>
      <c r="AZ580">
        <f>'Raw Data'!AN580</f>
        <v>944.7</v>
      </c>
      <c r="BA580">
        <f>'Raw Data'!AO580</f>
        <v>76.5</v>
      </c>
      <c r="BB580">
        <f>'Raw Data'!AP580</f>
        <v>1260</v>
      </c>
      <c r="BC580">
        <f>'Raw Data'!AQ580</f>
        <v>-85.211465000000004</v>
      </c>
      <c r="BD580">
        <f>'Raw Data'!AR580</f>
        <v>33.783644000000002</v>
      </c>
      <c r="BE580">
        <f>'Raw Data'!AS580</f>
        <v>-85.209587999999997</v>
      </c>
      <c r="BF580">
        <f>'Raw Data'!AT580</f>
        <v>33.786467000000002</v>
      </c>
      <c r="BG580" t="str">
        <f>'Raw Data'!AU580</f>
        <v>1431012000I</v>
      </c>
      <c r="BH580">
        <f>'Raw Data'!AV580</f>
        <v>1</v>
      </c>
      <c r="BI580">
        <f>'Raw Data'!AW580</f>
        <v>143</v>
      </c>
      <c r="BJ580">
        <f>'Raw Data'!AX580</f>
        <v>120</v>
      </c>
      <c r="BK580">
        <f>'Raw Data'!AY580</f>
        <v>0</v>
      </c>
      <c r="BL580">
        <f>'Raw Data'!AZ580</f>
        <v>55</v>
      </c>
      <c r="BM580">
        <f>'Raw Data'!BA580</f>
        <v>7.54</v>
      </c>
      <c r="BN580">
        <f>'Raw Data'!BB580</f>
        <v>7.15</v>
      </c>
      <c r="BO580">
        <f>'Raw Data'!BC580</f>
        <v>1089.2</v>
      </c>
      <c r="BP580">
        <f>'Raw Data'!BD580</f>
        <v>1118.8</v>
      </c>
      <c r="BQ580">
        <f>'Raw Data'!BE580</f>
        <v>1127.5999999999999</v>
      </c>
      <c r="BR580">
        <f>'Raw Data'!BF580</f>
        <v>55</v>
      </c>
      <c r="BS580">
        <f>'Raw Data'!BG580</f>
        <v>59.8</v>
      </c>
      <c r="BT580">
        <f>'Raw Data'!BH580</f>
        <v>0</v>
      </c>
      <c r="BU580">
        <f>'Raw Data'!BI580</f>
        <v>44138</v>
      </c>
      <c r="BV580" t="str">
        <f>'Raw Data'!BJ580</f>
        <v>NONE</v>
      </c>
      <c r="BW580">
        <f>'Raw Data'!BK580</f>
        <v>3.6770000000000001E-3</v>
      </c>
      <c r="BX580">
        <f>'Raw Data'!BL580</f>
        <v>29170</v>
      </c>
      <c r="BY580">
        <f>'Raw Data'!BM580</f>
        <v>29114</v>
      </c>
      <c r="BZ580" t="str">
        <f>'Raw Data'!BN580</f>
        <v>1431012000I</v>
      </c>
      <c r="CA580" t="str">
        <f>'Raw Data'!BO580</f>
        <v>HARALSON</v>
      </c>
      <c r="CB580">
        <f>'Raw Data'!BP580</f>
        <v>1</v>
      </c>
      <c r="CC580">
        <f>'Raw Data'!BQ580</f>
        <v>12000</v>
      </c>
      <c r="CD580">
        <f>'Raw Data'!BR580</f>
        <v>6</v>
      </c>
      <c r="CE580">
        <f>'Raw Data'!BS580</f>
        <v>1</v>
      </c>
      <c r="CF580">
        <f>'Raw Data'!BT580</f>
        <v>2</v>
      </c>
      <c r="CG580">
        <f>'Raw Data'!BU580</f>
        <v>1</v>
      </c>
      <c r="CH580">
        <f>'Raw Data'!BV580</f>
        <v>1</v>
      </c>
      <c r="CI580">
        <f>'Raw Data'!BW580</f>
        <v>2</v>
      </c>
      <c r="CJ580">
        <f>'Raw Data'!BX580</f>
        <v>0</v>
      </c>
      <c r="CK580">
        <f>'Raw Data'!BY580</f>
        <v>5</v>
      </c>
      <c r="CL580" t="str">
        <f>'Raw Data'!BZ580</f>
        <v>N</v>
      </c>
      <c r="CM580">
        <f t="shared" si="137"/>
        <v>0</v>
      </c>
      <c r="CN580">
        <f>'Raw Data'!CA580</f>
        <v>143</v>
      </c>
      <c r="CO580">
        <f>'Raw Data'!CB580</f>
        <v>120</v>
      </c>
      <c r="CP580">
        <f>'Raw Data'!CC580</f>
        <v>0</v>
      </c>
      <c r="CQ580" t="str">
        <f>'Raw Data'!CD580</f>
        <v>Not Urban</v>
      </c>
      <c r="CR580" t="str">
        <f>'Raw Data'!CE580</f>
        <v>Not Urban</v>
      </c>
      <c r="CS580">
        <f>'Raw Data'!CF580</f>
        <v>0</v>
      </c>
      <c r="CT580">
        <f>'Raw Data'!CG580</f>
        <v>55</v>
      </c>
      <c r="CU580">
        <f>'Raw Data'!CH580</f>
        <v>1410</v>
      </c>
      <c r="CV580" t="str">
        <f>'Raw Data'!CI580</f>
        <v xml:space="preserve"> </v>
      </c>
      <c r="CW580">
        <f>'Raw Data'!CJ580</f>
        <v>0</v>
      </c>
      <c r="CX580">
        <f>'Raw Data'!CK580</f>
        <v>0.97053900000000004</v>
      </c>
      <c r="CY580">
        <f>'Raw Data'!CL580</f>
        <v>14</v>
      </c>
      <c r="CZ580" t="str">
        <f>'Raw Data'!CM580</f>
        <v>State Mainline</v>
      </c>
      <c r="DA580">
        <f>'Raw Data'!CN580</f>
        <v>1410</v>
      </c>
      <c r="DB580">
        <f>'Raw Data'!CO580</f>
        <v>336743</v>
      </c>
      <c r="DC580">
        <f>'Raw Data'!CP580</f>
        <v>6.3920000000000003</v>
      </c>
      <c r="DD580">
        <f>'Raw Data'!CQ580</f>
        <v>7.3620000000000001</v>
      </c>
      <c r="DE580">
        <f>'Raw Data'!CR580</f>
        <v>336743</v>
      </c>
      <c r="DF580">
        <f>'Raw Data'!CS580</f>
        <v>0</v>
      </c>
      <c r="DG580">
        <f>'Raw Data'!CT580</f>
        <v>5124.4464600000001</v>
      </c>
      <c r="DH580">
        <f>'Raw Data'!CU580</f>
        <v>100</v>
      </c>
      <c r="DI580">
        <f>'Raw Data'!CV580</f>
        <v>29154</v>
      </c>
      <c r="DJ580">
        <f>'Raw Data'!CW580</f>
        <v>3.2887E-2</v>
      </c>
      <c r="DK580">
        <f>'Raw Data'!CX580</f>
        <v>0</v>
      </c>
      <c r="DL580">
        <f>'Raw Data'!CY580</f>
        <v>3.6770000000000001E-3</v>
      </c>
      <c r="DM580">
        <f>'Raw Data'!CZ580</f>
        <v>269</v>
      </c>
      <c r="DN580" t="str">
        <f>'Raw Data'!DA580</f>
        <v>143-0170</v>
      </c>
      <c r="DO580" t="str">
        <f>'Raw Data'!DB580</f>
        <v>5R : Rural Major Collector</v>
      </c>
      <c r="DP580" t="str">
        <f>'Raw Data'!DC580</f>
        <v>33.773566, -85.216750</v>
      </c>
      <c r="DQ580">
        <f>'Raw Data'!DD580</f>
        <v>-85.216750000000005</v>
      </c>
      <c r="DR580">
        <f>'Raw Data'!DE580</f>
        <v>33.773566000000002</v>
      </c>
      <c r="DS580">
        <f>'Raw Data'!DF580</f>
        <v>33.773566000000002</v>
      </c>
      <c r="DT580">
        <f>'Raw Data'!DG580</f>
        <v>-85.216750000000005</v>
      </c>
      <c r="DU580">
        <f>'Raw Data'!DH580</f>
        <v>1.1381E-2</v>
      </c>
      <c r="DV580">
        <f>'Raw Data'!DI580</f>
        <v>3.6770000000000001E-3</v>
      </c>
      <c r="DW580">
        <f>'Raw Data'!DJ580</f>
        <v>139</v>
      </c>
      <c r="DX580" s="11">
        <f t="shared" si="138"/>
        <v>1740</v>
      </c>
      <c r="DY580" s="5">
        <f t="shared" si="139"/>
        <v>2222.5</v>
      </c>
      <c r="DZ580" s="5">
        <f t="shared" si="132"/>
        <v>-482.5</v>
      </c>
      <c r="EA580" s="5">
        <f t="shared" si="133"/>
        <v>-0.21709786276715409</v>
      </c>
      <c r="EB580" s="5">
        <f t="shared" si="134"/>
        <v>1981.25</v>
      </c>
      <c r="EC580">
        <f>'Raw Data'!DK580</f>
        <v>2440</v>
      </c>
      <c r="ED580">
        <f>'Raw Data'!DL580</f>
        <v>4.3</v>
      </c>
      <c r="EE580">
        <f>'Raw Data'!DM580</f>
        <v>1390</v>
      </c>
      <c r="EF580">
        <f>'Raw Data'!DN580</f>
        <v>6.9</v>
      </c>
      <c r="EG580">
        <f>'Raw Data'!DO580</f>
        <v>1390</v>
      </c>
      <c r="EH580">
        <f>'Raw Data'!DP580</f>
        <v>6.9</v>
      </c>
      <c r="EI580">
        <f>'Raw Data'!DQ580</f>
        <v>1450</v>
      </c>
      <c r="EJ580">
        <f>'Raw Data'!DR580</f>
        <v>0</v>
      </c>
      <c r="EK580">
        <f>'Raw Data'!DS580</f>
        <v>1410</v>
      </c>
      <c r="EL580">
        <f>'Raw Data'!DT580</f>
        <v>5.6</v>
      </c>
      <c r="EM580">
        <f>'Raw Data'!DU580</f>
        <v>2810</v>
      </c>
      <c r="EN580">
        <f>'Raw Data'!DV580</f>
        <v>8</v>
      </c>
      <c r="EO580">
        <f>'Raw Data'!DW580</f>
        <v>2680</v>
      </c>
      <c r="EP580">
        <f>'Raw Data'!DX580</f>
        <v>8</v>
      </c>
      <c r="EQ580">
        <f>'Raw Data'!DY580</f>
        <v>1990</v>
      </c>
      <c r="ER580">
        <f>'Raw Data'!DZ580</f>
        <v>8</v>
      </c>
      <c r="ES580">
        <f>'Raw Data'!EA580</f>
        <v>2000</v>
      </c>
      <c r="ET580">
        <f>'Raw Data'!EB580</f>
        <v>8.4</v>
      </c>
      <c r="EU580">
        <f>'Raw Data'!EC580</f>
        <v>2660</v>
      </c>
      <c r="EV580">
        <f>'Raw Data'!ED580</f>
        <v>8.4</v>
      </c>
      <c r="EW580">
        <f>'Raw Data'!EE580</f>
        <v>8.3000000000000001E-4</v>
      </c>
    </row>
    <row r="581" spans="1:153" x14ac:dyDescent="0.3">
      <c r="A581">
        <f>'Raw Data'!A581</f>
        <v>579</v>
      </c>
      <c r="B581" t="str">
        <f>'Raw Data'!B581</f>
        <v>Point</v>
      </c>
      <c r="C581">
        <f>'Raw Data'!C581</f>
        <v>81</v>
      </c>
      <c r="D581">
        <f>'Raw Data'!D581</f>
        <v>10</v>
      </c>
      <c r="E581" t="str">
        <f>'Raw Data'!E581</f>
        <v>Point</v>
      </c>
      <c r="F581">
        <f>'Raw Data'!F581</f>
        <v>4958127</v>
      </c>
      <c r="G581" t="str">
        <f>'Raw Data'!G581</f>
        <v>Gsp Post 00</v>
      </c>
      <c r="H581" s="3">
        <f>'Raw Data'!H581</f>
        <v>41880</v>
      </c>
      <c r="L581">
        <f t="shared" si="126"/>
        <v>0</v>
      </c>
      <c r="M581" s="5">
        <f t="shared" si="127"/>
        <v>41880</v>
      </c>
      <c r="N581" s="5">
        <f t="shared" si="135"/>
        <v>2014</v>
      </c>
      <c r="O581" s="5" t="str" cm="1">
        <f t="array" ref="O581">_xlfn.IFS(N581&lt;=2016,"before treatment",N581=2017,"unknown",N581&gt;2017,"after treatment")</f>
        <v>before treatment</v>
      </c>
      <c r="P581" s="5">
        <f t="shared" si="128"/>
        <v>1</v>
      </c>
      <c r="Q581" s="5">
        <f t="shared" si="129"/>
        <v>0</v>
      </c>
      <c r="R581" t="str">
        <f>'Raw Data'!I581</f>
        <v>Haralson</v>
      </c>
      <c r="S581" t="str">
        <f>'Raw Data'!J581</f>
        <v>["Highway 120","Highway 120","Matt Dillon Rd"]</v>
      </c>
      <c r="T581" t="str">
        <f>'Raw Data'!K581</f>
        <v>(none)</v>
      </c>
      <c r="U581" t="str">
        <f>'Raw Data'!L581</f>
        <v>(O) No Injury</v>
      </c>
      <c r="V581">
        <f>'Raw Data'!M581</f>
        <v>0</v>
      </c>
      <c r="W581">
        <f>'Raw Data'!N581</f>
        <v>0</v>
      </c>
      <c r="X581">
        <f>'Raw Data'!O581</f>
        <v>0</v>
      </c>
      <c r="Y581" t="str">
        <f>'Raw Data'!P581</f>
        <v>Left Angle Crash</v>
      </c>
      <c r="Z581" t="str">
        <f>'Raw Data'!Q581</f>
        <v>On Roadway - Non-Intersection</v>
      </c>
      <c r="AA581" t="str">
        <f>'Raw Data'!R581</f>
        <v>["Other Non-Collision","Other Non-Collision"]</v>
      </c>
      <c r="AB581" t="str">
        <f>'Raw Data'!S581</f>
        <v>["Embankment","Other Non-Collision"]</v>
      </c>
      <c r="AC581" t="str">
        <f>'Raw Data'!T581</f>
        <v>["Failure to Yield","No Contributing Factors"]</v>
      </c>
      <c r="AD581">
        <f>'Raw Data'!U581</f>
        <v>2</v>
      </c>
      <c r="AE581" s="5" t="str">
        <f t="shared" si="136"/>
        <v>No</v>
      </c>
      <c r="AF581" t="str">
        <f>'Raw Data'!V581</f>
        <v>["Straight","Turning Left"]</v>
      </c>
      <c r="AG581" s="5">
        <f t="shared" si="130"/>
        <v>1</v>
      </c>
      <c r="AH581" t="str">
        <f>'Raw Data'!W581</f>
        <v>["South","West"]</v>
      </c>
      <c r="AI581" t="str">
        <f>'Raw Data'!X581</f>
        <v>Daylight</v>
      </c>
      <c r="AJ581" t="str">
        <f>'Raw Data'!Y581</f>
        <v>Dry</v>
      </c>
      <c r="AK581">
        <f>'Raw Data'!Z581</f>
        <v>0</v>
      </c>
      <c r="AL581" t="str">
        <f>'Raw Data'!AA581</f>
        <v>["Lap and Shoulder Belt Used","Lap and Shoulder Belt Used","Lap and Shoulder Belt Used","Lap and Shoulder Belt Used","Lap and Shoulder Belt Used"]</v>
      </c>
      <c r="AM581" s="5">
        <f t="shared" si="131"/>
        <v>0</v>
      </c>
      <c r="AN581" t="str">
        <f>'Raw Data'!AB581</f>
        <v>["Pickup Truck","Sports Utility Vehicle (SUV)"]</v>
      </c>
      <c r="AO581" t="str">
        <f>'Raw Data'!AC581</f>
        <v>1431012000I</v>
      </c>
      <c r="AP581">
        <f>'Raw Data'!AD581</f>
        <v>6.3920000000000003</v>
      </c>
      <c r="AQ581">
        <f>'Raw Data'!AE581</f>
        <v>33.786557999999999</v>
      </c>
      <c r="AR581">
        <f>'Raw Data'!AF581</f>
        <v>-85.209390999999997</v>
      </c>
      <c r="AS581">
        <f>'Raw Data'!AG581</f>
        <v>139</v>
      </c>
      <c r="AT581">
        <f>'Raw Data'!AH581</f>
        <v>169</v>
      </c>
      <c r="AU581">
        <f>'Raw Data'!AI581</f>
        <v>1371</v>
      </c>
      <c r="AV581" t="str">
        <f>'Raw Data'!AJ581</f>
        <v>D6_0120_00_I</v>
      </c>
      <c r="AW581">
        <f>'Raw Data'!AK581</f>
        <v>15</v>
      </c>
      <c r="AX581">
        <f>'Raw Data'!AL581</f>
        <v>16</v>
      </c>
      <c r="AY581" t="str">
        <f>'Raw Data'!AM581</f>
        <v>simple</v>
      </c>
      <c r="AZ581">
        <f>'Raw Data'!AN581</f>
        <v>944.7</v>
      </c>
      <c r="BA581">
        <f>'Raw Data'!AO581</f>
        <v>76.5</v>
      </c>
      <c r="BB581">
        <f>'Raw Data'!AP581</f>
        <v>1260</v>
      </c>
      <c r="BC581">
        <f>'Raw Data'!AQ581</f>
        <v>-85.211465000000004</v>
      </c>
      <c r="BD581">
        <f>'Raw Data'!AR581</f>
        <v>33.783644000000002</v>
      </c>
      <c r="BE581">
        <f>'Raw Data'!AS581</f>
        <v>-85.209587999999997</v>
      </c>
      <c r="BF581">
        <f>'Raw Data'!AT581</f>
        <v>33.786467000000002</v>
      </c>
      <c r="BG581" t="str">
        <f>'Raw Data'!AU581</f>
        <v>1431012000I</v>
      </c>
      <c r="BH581">
        <f>'Raw Data'!AV581</f>
        <v>1</v>
      </c>
      <c r="BI581">
        <f>'Raw Data'!AW581</f>
        <v>143</v>
      </c>
      <c r="BJ581">
        <f>'Raw Data'!AX581</f>
        <v>120</v>
      </c>
      <c r="BK581">
        <f>'Raw Data'!AY581</f>
        <v>0</v>
      </c>
      <c r="BL581">
        <f>'Raw Data'!AZ581</f>
        <v>55</v>
      </c>
      <c r="BM581">
        <f>'Raw Data'!BA581</f>
        <v>7.54</v>
      </c>
      <c r="BN581">
        <f>'Raw Data'!BB581</f>
        <v>7.15</v>
      </c>
      <c r="BO581">
        <f>'Raw Data'!BC581</f>
        <v>1089.2</v>
      </c>
      <c r="BP581">
        <f>'Raw Data'!BD581</f>
        <v>1118.8</v>
      </c>
      <c r="BQ581">
        <f>'Raw Data'!BE581</f>
        <v>1127.5999999999999</v>
      </c>
      <c r="BR581">
        <f>'Raw Data'!BF581</f>
        <v>55</v>
      </c>
      <c r="BS581">
        <f>'Raw Data'!BG581</f>
        <v>59.8</v>
      </c>
      <c r="BT581">
        <f>'Raw Data'!BH581</f>
        <v>0</v>
      </c>
      <c r="BU581">
        <f>'Raw Data'!BI581</f>
        <v>44138</v>
      </c>
      <c r="BV581" t="str">
        <f>'Raw Data'!BJ581</f>
        <v>NONE</v>
      </c>
      <c r="BW581">
        <f>'Raw Data'!BK581</f>
        <v>3.6770000000000001E-3</v>
      </c>
      <c r="BX581">
        <f>'Raw Data'!BL581</f>
        <v>29170</v>
      </c>
      <c r="BY581">
        <f>'Raw Data'!BM581</f>
        <v>29114</v>
      </c>
      <c r="BZ581" t="str">
        <f>'Raw Data'!BN581</f>
        <v>1431012000I</v>
      </c>
      <c r="CA581" t="str">
        <f>'Raw Data'!BO581</f>
        <v>HARALSON</v>
      </c>
      <c r="CB581">
        <f>'Raw Data'!BP581</f>
        <v>1</v>
      </c>
      <c r="CC581">
        <f>'Raw Data'!BQ581</f>
        <v>12000</v>
      </c>
      <c r="CD581">
        <f>'Raw Data'!BR581</f>
        <v>6</v>
      </c>
      <c r="CE581">
        <f>'Raw Data'!BS581</f>
        <v>1</v>
      </c>
      <c r="CF581">
        <f>'Raw Data'!BT581</f>
        <v>2</v>
      </c>
      <c r="CG581">
        <f>'Raw Data'!BU581</f>
        <v>1</v>
      </c>
      <c r="CH581">
        <f>'Raw Data'!BV581</f>
        <v>1</v>
      </c>
      <c r="CI581">
        <f>'Raw Data'!BW581</f>
        <v>2</v>
      </c>
      <c r="CJ581">
        <f>'Raw Data'!BX581</f>
        <v>0</v>
      </c>
      <c r="CK581">
        <f>'Raw Data'!BY581</f>
        <v>5</v>
      </c>
      <c r="CL581" t="str">
        <f>'Raw Data'!BZ581</f>
        <v>N</v>
      </c>
      <c r="CM581">
        <f t="shared" si="137"/>
        <v>0</v>
      </c>
      <c r="CN581">
        <f>'Raw Data'!CA581</f>
        <v>143</v>
      </c>
      <c r="CO581">
        <f>'Raw Data'!CB581</f>
        <v>120</v>
      </c>
      <c r="CP581">
        <f>'Raw Data'!CC581</f>
        <v>0</v>
      </c>
      <c r="CQ581" t="str">
        <f>'Raw Data'!CD581</f>
        <v>Not Urban</v>
      </c>
      <c r="CR581" t="str">
        <f>'Raw Data'!CE581</f>
        <v>Not Urban</v>
      </c>
      <c r="CS581">
        <f>'Raw Data'!CF581</f>
        <v>0</v>
      </c>
      <c r="CT581">
        <f>'Raw Data'!CG581</f>
        <v>55</v>
      </c>
      <c r="CU581">
        <f>'Raw Data'!CH581</f>
        <v>1410</v>
      </c>
      <c r="CV581" t="str">
        <f>'Raw Data'!CI581</f>
        <v xml:space="preserve"> </v>
      </c>
      <c r="CW581">
        <f>'Raw Data'!CJ581</f>
        <v>0</v>
      </c>
      <c r="CX581">
        <f>'Raw Data'!CK581</f>
        <v>0.97053900000000004</v>
      </c>
      <c r="CY581">
        <f>'Raw Data'!CL581</f>
        <v>14</v>
      </c>
      <c r="CZ581" t="str">
        <f>'Raw Data'!CM581</f>
        <v>State Mainline</v>
      </c>
      <c r="DA581">
        <f>'Raw Data'!CN581</f>
        <v>1410</v>
      </c>
      <c r="DB581">
        <f>'Raw Data'!CO581</f>
        <v>336743</v>
      </c>
      <c r="DC581">
        <f>'Raw Data'!CP581</f>
        <v>6.3920000000000003</v>
      </c>
      <c r="DD581">
        <f>'Raw Data'!CQ581</f>
        <v>7.3620000000000001</v>
      </c>
      <c r="DE581">
        <f>'Raw Data'!CR581</f>
        <v>336743</v>
      </c>
      <c r="DF581">
        <f>'Raw Data'!CS581</f>
        <v>0</v>
      </c>
      <c r="DG581">
        <f>'Raw Data'!CT581</f>
        <v>5124.4464600000001</v>
      </c>
      <c r="DH581">
        <f>'Raw Data'!CU581</f>
        <v>100</v>
      </c>
      <c r="DI581">
        <f>'Raw Data'!CV581</f>
        <v>29154</v>
      </c>
      <c r="DJ581">
        <f>'Raw Data'!CW581</f>
        <v>3.2887E-2</v>
      </c>
      <c r="DK581">
        <f>'Raw Data'!CX581</f>
        <v>0</v>
      </c>
      <c r="DL581">
        <f>'Raw Data'!CY581</f>
        <v>3.6770000000000001E-3</v>
      </c>
      <c r="DM581">
        <f>'Raw Data'!CZ581</f>
        <v>269</v>
      </c>
      <c r="DN581" t="str">
        <f>'Raw Data'!DA581</f>
        <v>143-0170</v>
      </c>
      <c r="DO581" t="str">
        <f>'Raw Data'!DB581</f>
        <v>5R : Rural Major Collector</v>
      </c>
      <c r="DP581" t="str">
        <f>'Raw Data'!DC581</f>
        <v>33.773566, -85.216750</v>
      </c>
      <c r="DQ581">
        <f>'Raw Data'!DD581</f>
        <v>-85.216750000000005</v>
      </c>
      <c r="DR581">
        <f>'Raw Data'!DE581</f>
        <v>33.773566000000002</v>
      </c>
      <c r="DS581">
        <f>'Raw Data'!DF581</f>
        <v>33.773566000000002</v>
      </c>
      <c r="DT581">
        <f>'Raw Data'!DG581</f>
        <v>-85.216750000000005</v>
      </c>
      <c r="DU581">
        <f>'Raw Data'!DH581</f>
        <v>1.1381E-2</v>
      </c>
      <c r="DV581">
        <f>'Raw Data'!DI581</f>
        <v>3.6770000000000001E-3</v>
      </c>
      <c r="DW581">
        <f>'Raw Data'!DJ581</f>
        <v>139</v>
      </c>
      <c r="DX581" s="11">
        <f t="shared" si="138"/>
        <v>1740</v>
      </c>
      <c r="DY581" s="5">
        <f t="shared" si="139"/>
        <v>2222.5</v>
      </c>
      <c r="DZ581" s="5">
        <f t="shared" si="132"/>
        <v>-482.5</v>
      </c>
      <c r="EA581" s="5">
        <f t="shared" si="133"/>
        <v>-0.21709786276715409</v>
      </c>
      <c r="EB581" s="5">
        <f t="shared" si="134"/>
        <v>1981.25</v>
      </c>
      <c r="EC581">
        <f>'Raw Data'!DK581</f>
        <v>2440</v>
      </c>
      <c r="ED581">
        <f>'Raw Data'!DL581</f>
        <v>4.3</v>
      </c>
      <c r="EE581">
        <f>'Raw Data'!DM581</f>
        <v>1390</v>
      </c>
      <c r="EF581">
        <f>'Raw Data'!DN581</f>
        <v>6.9</v>
      </c>
      <c r="EG581">
        <f>'Raw Data'!DO581</f>
        <v>1390</v>
      </c>
      <c r="EH581">
        <f>'Raw Data'!DP581</f>
        <v>6.9</v>
      </c>
      <c r="EI581">
        <f>'Raw Data'!DQ581</f>
        <v>1450</v>
      </c>
      <c r="EJ581">
        <f>'Raw Data'!DR581</f>
        <v>0</v>
      </c>
      <c r="EK581">
        <f>'Raw Data'!DS581</f>
        <v>1410</v>
      </c>
      <c r="EL581">
        <f>'Raw Data'!DT581</f>
        <v>5.6</v>
      </c>
      <c r="EM581">
        <f>'Raw Data'!DU581</f>
        <v>2810</v>
      </c>
      <c r="EN581">
        <f>'Raw Data'!DV581</f>
        <v>8</v>
      </c>
      <c r="EO581">
        <f>'Raw Data'!DW581</f>
        <v>2680</v>
      </c>
      <c r="EP581">
        <f>'Raw Data'!DX581</f>
        <v>8</v>
      </c>
      <c r="EQ581">
        <f>'Raw Data'!DY581</f>
        <v>1990</v>
      </c>
      <c r="ER581">
        <f>'Raw Data'!DZ581</f>
        <v>8</v>
      </c>
      <c r="ES581">
        <f>'Raw Data'!EA581</f>
        <v>2000</v>
      </c>
      <c r="ET581">
        <f>'Raw Data'!EB581</f>
        <v>8.4</v>
      </c>
      <c r="EU581">
        <f>'Raw Data'!EC581</f>
        <v>2660</v>
      </c>
      <c r="EV581">
        <f>'Raw Data'!ED581</f>
        <v>8.4</v>
      </c>
      <c r="EW581">
        <f>'Raw Data'!EE581</f>
        <v>2.1499999999999999E-4</v>
      </c>
    </row>
    <row r="582" spans="1:153" x14ac:dyDescent="0.3">
      <c r="A582">
        <f>'Raw Data'!A582</f>
        <v>580</v>
      </c>
      <c r="B582" t="str">
        <f>'Raw Data'!B582</f>
        <v>Point</v>
      </c>
      <c r="C582">
        <f>'Raw Data'!C582</f>
        <v>144</v>
      </c>
      <c r="D582">
        <f>'Raw Data'!D582</f>
        <v>13</v>
      </c>
      <c r="E582" t="str">
        <f>'Raw Data'!E582</f>
        <v>Point</v>
      </c>
      <c r="F582">
        <f>'Raw Data'!F582</f>
        <v>4539039</v>
      </c>
      <c r="G582" t="str">
        <f>'Raw Data'!G582</f>
        <v>Gsp Post 00</v>
      </c>
      <c r="H582" s="3">
        <f>'Raw Data'!H582</f>
        <v>41495</v>
      </c>
      <c r="L582">
        <f t="shared" si="126"/>
        <v>0</v>
      </c>
      <c r="M582" s="5">
        <f t="shared" si="127"/>
        <v>41495</v>
      </c>
      <c r="N582" s="5">
        <f t="shared" si="135"/>
        <v>2013</v>
      </c>
      <c r="O582" s="5" t="str" cm="1">
        <f t="array" ref="O582">_xlfn.IFS(N582&lt;=2016,"before treatment",N582=2017,"unknown",N582&gt;2017,"after treatment")</f>
        <v>before treatment</v>
      </c>
      <c r="P582" s="5">
        <f t="shared" si="128"/>
        <v>1</v>
      </c>
      <c r="Q582" s="5">
        <f t="shared" si="129"/>
        <v>0</v>
      </c>
      <c r="R582" t="str">
        <f>'Raw Data'!I582</f>
        <v>Haralson</v>
      </c>
      <c r="S582" t="str">
        <f>'Raw Data'!J582</f>
        <v>Highway 120</v>
      </c>
      <c r="T582" t="str">
        <f>'Raw Data'!K582</f>
        <v>(none)</v>
      </c>
      <c r="U582" t="str">
        <f>'Raw Data'!L582</f>
        <v>(C) Possible Injury / Complaint</v>
      </c>
      <c r="V582">
        <f>'Raw Data'!M582</f>
        <v>0</v>
      </c>
      <c r="W582">
        <f>'Raw Data'!N582</f>
        <v>0</v>
      </c>
      <c r="X582">
        <f>'Raw Data'!O582</f>
        <v>0</v>
      </c>
      <c r="Y582" t="str">
        <f>'Raw Data'!P582</f>
        <v>Not a Collision with Motor Vehicle</v>
      </c>
      <c r="Z582" t="str">
        <f>'Raw Data'!Q582</f>
        <v>On Shoulder</v>
      </c>
      <c r="AA582" t="str">
        <f>'Raw Data'!R582</f>
        <v>Culvert</v>
      </c>
      <c r="AB582" t="str">
        <f>'Raw Data'!S582</f>
        <v>Culvert</v>
      </c>
      <c r="AC582" t="str">
        <f>'Raw Data'!T582</f>
        <v>Too Fast for Conditions</v>
      </c>
      <c r="AD582">
        <f>'Raw Data'!U582</f>
        <v>1</v>
      </c>
      <c r="AE582" s="5" t="str">
        <f t="shared" si="136"/>
        <v>Yes</v>
      </c>
      <c r="AF582" t="str">
        <f>'Raw Data'!V582</f>
        <v>Negotiating a Curve</v>
      </c>
      <c r="AG582" s="5">
        <f t="shared" si="130"/>
        <v>0</v>
      </c>
      <c r="AH582" t="str">
        <f>'Raw Data'!W582</f>
        <v>East</v>
      </c>
      <c r="AI582" t="str">
        <f>'Raw Data'!X582</f>
        <v>Daylight</v>
      </c>
      <c r="AJ582" t="str">
        <f>'Raw Data'!Y582</f>
        <v>Dry</v>
      </c>
      <c r="AK582">
        <f>'Raw Data'!Z582</f>
        <v>18</v>
      </c>
      <c r="AL582" t="str">
        <f>'Raw Data'!AA582</f>
        <v>Lap and Shoulder Belt Used</v>
      </c>
      <c r="AM582" s="5">
        <f t="shared" si="131"/>
        <v>0</v>
      </c>
      <c r="AN582" t="str">
        <f>'Raw Data'!AB582</f>
        <v>Pickup Truck</v>
      </c>
      <c r="AO582" t="str">
        <f>'Raw Data'!AC582</f>
        <v>1431012000I</v>
      </c>
      <c r="AP582">
        <f>'Raw Data'!AD582</f>
        <v>6.0363899999999999</v>
      </c>
      <c r="AQ582">
        <f>'Raw Data'!AE582</f>
        <v>33.782142999999998</v>
      </c>
      <c r="AR582">
        <f>'Raw Data'!AF582</f>
        <v>-85.211303999999998</v>
      </c>
      <c r="AS582">
        <f>'Raw Data'!AG582</f>
        <v>139</v>
      </c>
      <c r="AT582">
        <f>'Raw Data'!AH582</f>
        <v>169</v>
      </c>
      <c r="AU582">
        <f>'Raw Data'!AI582</f>
        <v>1371</v>
      </c>
      <c r="AV582" t="str">
        <f>'Raw Data'!AJ582</f>
        <v>D6_0120_00_I</v>
      </c>
      <c r="AW582">
        <f>'Raw Data'!AK582</f>
        <v>15</v>
      </c>
      <c r="AX582">
        <f>'Raw Data'!AL582</f>
        <v>16</v>
      </c>
      <c r="AY582" t="str">
        <f>'Raw Data'!AM582</f>
        <v>simple</v>
      </c>
      <c r="AZ582">
        <f>'Raw Data'!AN582</f>
        <v>944.7</v>
      </c>
      <c r="BA582">
        <f>'Raw Data'!AO582</f>
        <v>76.5</v>
      </c>
      <c r="BB582">
        <f>'Raw Data'!AP582</f>
        <v>1260</v>
      </c>
      <c r="BC582">
        <f>'Raw Data'!AQ582</f>
        <v>-85.211465000000004</v>
      </c>
      <c r="BD582">
        <f>'Raw Data'!AR582</f>
        <v>33.783644000000002</v>
      </c>
      <c r="BE582">
        <f>'Raw Data'!AS582</f>
        <v>-85.209587999999997</v>
      </c>
      <c r="BF582">
        <f>'Raw Data'!AT582</f>
        <v>33.786467000000002</v>
      </c>
      <c r="BG582" t="str">
        <f>'Raw Data'!AU582</f>
        <v>1431012000I</v>
      </c>
      <c r="BH582">
        <f>'Raw Data'!AV582</f>
        <v>1</v>
      </c>
      <c r="BI582">
        <f>'Raw Data'!AW582</f>
        <v>143</v>
      </c>
      <c r="BJ582">
        <f>'Raw Data'!AX582</f>
        <v>120</v>
      </c>
      <c r="BK582">
        <f>'Raw Data'!AY582</f>
        <v>0</v>
      </c>
      <c r="BL582">
        <f>'Raw Data'!AZ582</f>
        <v>55</v>
      </c>
      <c r="BM582">
        <f>'Raw Data'!BA582</f>
        <v>7.54</v>
      </c>
      <c r="BN582">
        <f>'Raw Data'!BB582</f>
        <v>7.15</v>
      </c>
      <c r="BO582">
        <f>'Raw Data'!BC582</f>
        <v>1089.2</v>
      </c>
      <c r="BP582">
        <f>'Raw Data'!BD582</f>
        <v>1118.8</v>
      </c>
      <c r="BQ582">
        <f>'Raw Data'!BE582</f>
        <v>1127.5999999999999</v>
      </c>
      <c r="BR582">
        <f>'Raw Data'!BF582</f>
        <v>55</v>
      </c>
      <c r="BS582">
        <f>'Raw Data'!BG582</f>
        <v>59.8</v>
      </c>
      <c r="BT582">
        <f>'Raw Data'!BH582</f>
        <v>0</v>
      </c>
      <c r="BU582">
        <f>'Raw Data'!BI582</f>
        <v>44138</v>
      </c>
      <c r="BV582" t="str">
        <f>'Raw Data'!BJ582</f>
        <v>NONE</v>
      </c>
      <c r="BW582">
        <f>'Raw Data'!BK582</f>
        <v>3.6770000000000001E-3</v>
      </c>
      <c r="BX582">
        <f>'Raw Data'!BL582</f>
        <v>29170</v>
      </c>
      <c r="BY582">
        <f>'Raw Data'!BM582</f>
        <v>29114</v>
      </c>
      <c r="BZ582" t="str">
        <f>'Raw Data'!BN582</f>
        <v>1431012000I</v>
      </c>
      <c r="CA582" t="str">
        <f>'Raw Data'!BO582</f>
        <v>HARALSON</v>
      </c>
      <c r="CB582">
        <f>'Raw Data'!BP582</f>
        <v>1</v>
      </c>
      <c r="CC582">
        <f>'Raw Data'!BQ582</f>
        <v>12000</v>
      </c>
      <c r="CD582">
        <f>'Raw Data'!BR582</f>
        <v>6</v>
      </c>
      <c r="CE582">
        <f>'Raw Data'!BS582</f>
        <v>1</v>
      </c>
      <c r="CF582">
        <f>'Raw Data'!BT582</f>
        <v>2</v>
      </c>
      <c r="CG582">
        <f>'Raw Data'!BU582</f>
        <v>1</v>
      </c>
      <c r="CH582">
        <f>'Raw Data'!BV582</f>
        <v>1</v>
      </c>
      <c r="CI582">
        <f>'Raw Data'!BW582</f>
        <v>2</v>
      </c>
      <c r="CJ582">
        <f>'Raw Data'!BX582</f>
        <v>0</v>
      </c>
      <c r="CK582">
        <f>'Raw Data'!BY582</f>
        <v>5</v>
      </c>
      <c r="CL582" t="str">
        <f>'Raw Data'!BZ582</f>
        <v>N</v>
      </c>
      <c r="CM582">
        <f t="shared" si="137"/>
        <v>0</v>
      </c>
      <c r="CN582">
        <f>'Raw Data'!CA582</f>
        <v>143</v>
      </c>
      <c r="CO582">
        <f>'Raw Data'!CB582</f>
        <v>120</v>
      </c>
      <c r="CP582">
        <f>'Raw Data'!CC582</f>
        <v>0</v>
      </c>
      <c r="CQ582" t="str">
        <f>'Raw Data'!CD582</f>
        <v>Not Urban</v>
      </c>
      <c r="CR582" t="str">
        <f>'Raw Data'!CE582</f>
        <v>Not Urban</v>
      </c>
      <c r="CS582">
        <f>'Raw Data'!CF582</f>
        <v>0</v>
      </c>
      <c r="CT582">
        <f>'Raw Data'!CG582</f>
        <v>55</v>
      </c>
      <c r="CU582">
        <f>'Raw Data'!CH582</f>
        <v>1410</v>
      </c>
      <c r="CV582" t="str">
        <f>'Raw Data'!CI582</f>
        <v xml:space="preserve"> </v>
      </c>
      <c r="CW582">
        <f>'Raw Data'!CJ582</f>
        <v>0</v>
      </c>
      <c r="CX582">
        <f>'Raw Data'!CK582</f>
        <v>0.97053900000000004</v>
      </c>
      <c r="CY582">
        <f>'Raw Data'!CL582</f>
        <v>14</v>
      </c>
      <c r="CZ582" t="str">
        <f>'Raw Data'!CM582</f>
        <v>State Mainline</v>
      </c>
      <c r="DA582">
        <f>'Raw Data'!CN582</f>
        <v>1410</v>
      </c>
      <c r="DB582">
        <f>'Raw Data'!CO582</f>
        <v>336743</v>
      </c>
      <c r="DC582">
        <f>'Raw Data'!CP582</f>
        <v>6.3920000000000003</v>
      </c>
      <c r="DD582">
        <f>'Raw Data'!CQ582</f>
        <v>7.3620000000000001</v>
      </c>
      <c r="DE582">
        <f>'Raw Data'!CR582</f>
        <v>336743</v>
      </c>
      <c r="DF582">
        <f>'Raw Data'!CS582</f>
        <v>0</v>
      </c>
      <c r="DG582">
        <f>'Raw Data'!CT582</f>
        <v>5124.4464600000001</v>
      </c>
      <c r="DH582">
        <f>'Raw Data'!CU582</f>
        <v>100</v>
      </c>
      <c r="DI582">
        <f>'Raw Data'!CV582</f>
        <v>29154</v>
      </c>
      <c r="DJ582">
        <f>'Raw Data'!CW582</f>
        <v>3.2887E-2</v>
      </c>
      <c r="DK582">
        <f>'Raw Data'!CX582</f>
        <v>0</v>
      </c>
      <c r="DL582">
        <f>'Raw Data'!CY582</f>
        <v>3.6770000000000001E-3</v>
      </c>
      <c r="DM582">
        <f>'Raw Data'!CZ582</f>
        <v>269</v>
      </c>
      <c r="DN582" t="str">
        <f>'Raw Data'!DA582</f>
        <v>143-0170</v>
      </c>
      <c r="DO582" t="str">
        <f>'Raw Data'!DB582</f>
        <v>5R : Rural Major Collector</v>
      </c>
      <c r="DP582" t="str">
        <f>'Raw Data'!DC582</f>
        <v>33.773566, -85.216750</v>
      </c>
      <c r="DQ582">
        <f>'Raw Data'!DD582</f>
        <v>-85.216750000000005</v>
      </c>
      <c r="DR582">
        <f>'Raw Data'!DE582</f>
        <v>33.773566000000002</v>
      </c>
      <c r="DS582">
        <f>'Raw Data'!DF582</f>
        <v>33.773566000000002</v>
      </c>
      <c r="DT582">
        <f>'Raw Data'!DG582</f>
        <v>-85.216750000000005</v>
      </c>
      <c r="DU582">
        <f>'Raw Data'!DH582</f>
        <v>1.1381E-2</v>
      </c>
      <c r="DV582">
        <f>'Raw Data'!DI582</f>
        <v>3.6770000000000001E-3</v>
      </c>
      <c r="DW582">
        <f>'Raw Data'!DJ582</f>
        <v>139</v>
      </c>
      <c r="DX582" s="11">
        <f t="shared" si="138"/>
        <v>1740</v>
      </c>
      <c r="DY582" s="5">
        <f t="shared" si="139"/>
        <v>2222.5</v>
      </c>
      <c r="DZ582" s="5">
        <f t="shared" si="132"/>
        <v>-482.5</v>
      </c>
      <c r="EA582" s="5">
        <f t="shared" si="133"/>
        <v>-0.21709786276715409</v>
      </c>
      <c r="EB582" s="5">
        <f t="shared" si="134"/>
        <v>1981.25</v>
      </c>
      <c r="EC582">
        <f>'Raw Data'!DK582</f>
        <v>2440</v>
      </c>
      <c r="ED582">
        <f>'Raw Data'!DL582</f>
        <v>4.3</v>
      </c>
      <c r="EE582">
        <f>'Raw Data'!DM582</f>
        <v>1390</v>
      </c>
      <c r="EF582">
        <f>'Raw Data'!DN582</f>
        <v>6.9</v>
      </c>
      <c r="EG582">
        <f>'Raw Data'!DO582</f>
        <v>1390</v>
      </c>
      <c r="EH582">
        <f>'Raw Data'!DP582</f>
        <v>6.9</v>
      </c>
      <c r="EI582">
        <f>'Raw Data'!DQ582</f>
        <v>1450</v>
      </c>
      <c r="EJ582">
        <f>'Raw Data'!DR582</f>
        <v>0</v>
      </c>
      <c r="EK582">
        <f>'Raw Data'!DS582</f>
        <v>1410</v>
      </c>
      <c r="EL582">
        <f>'Raw Data'!DT582</f>
        <v>5.6</v>
      </c>
      <c r="EM582">
        <f>'Raw Data'!DU582</f>
        <v>2810</v>
      </c>
      <c r="EN582">
        <f>'Raw Data'!DV582</f>
        <v>8</v>
      </c>
      <c r="EO582">
        <f>'Raw Data'!DW582</f>
        <v>2680</v>
      </c>
      <c r="EP582">
        <f>'Raw Data'!DX582</f>
        <v>8</v>
      </c>
      <c r="EQ582">
        <f>'Raw Data'!DY582</f>
        <v>1990</v>
      </c>
      <c r="ER582">
        <f>'Raw Data'!DZ582</f>
        <v>8</v>
      </c>
      <c r="ES582">
        <f>'Raw Data'!EA582</f>
        <v>2000</v>
      </c>
      <c r="ET582">
        <f>'Raw Data'!EB582</f>
        <v>8.4</v>
      </c>
      <c r="EU582">
        <f>'Raw Data'!EC582</f>
        <v>2660</v>
      </c>
      <c r="EV582">
        <f>'Raw Data'!ED582</f>
        <v>8.4</v>
      </c>
      <c r="EW582">
        <f>'Raw Data'!EE582</f>
        <v>1.511E-3</v>
      </c>
    </row>
    <row r="583" spans="1:153" x14ac:dyDescent="0.3">
      <c r="A583">
        <f>'Raw Data'!A583</f>
        <v>581</v>
      </c>
      <c r="B583" t="str">
        <f>'Raw Data'!B583</f>
        <v>Point</v>
      </c>
      <c r="C583">
        <f>'Raw Data'!C583</f>
        <v>156</v>
      </c>
      <c r="D583">
        <f>'Raw Data'!D583</f>
        <v>12</v>
      </c>
      <c r="E583" t="str">
        <f>'Raw Data'!E583</f>
        <v>Point</v>
      </c>
      <c r="F583">
        <f>'Raw Data'!F583</f>
        <v>4584899</v>
      </c>
      <c r="G583" t="str">
        <f>'Raw Data'!G583</f>
        <v>Gsp Post 00</v>
      </c>
      <c r="H583" s="3">
        <f>'Raw Data'!H583</f>
        <v>41544</v>
      </c>
      <c r="L583">
        <f t="shared" si="126"/>
        <v>0</v>
      </c>
      <c r="M583" s="5">
        <f t="shared" si="127"/>
        <v>41544</v>
      </c>
      <c r="N583" s="5">
        <f t="shared" si="135"/>
        <v>2013</v>
      </c>
      <c r="O583" s="5" t="str" cm="1">
        <f t="array" ref="O583">_xlfn.IFS(N583&lt;=2016,"before treatment",N583=2017,"unknown",N583&gt;2017,"after treatment")</f>
        <v>before treatment</v>
      </c>
      <c r="P583" s="5">
        <f t="shared" si="128"/>
        <v>1</v>
      </c>
      <c r="Q583" s="5">
        <f t="shared" si="129"/>
        <v>0</v>
      </c>
      <c r="R583" t="str">
        <f>'Raw Data'!I583</f>
        <v>Haralson</v>
      </c>
      <c r="S583" t="str">
        <f>'Raw Data'!J583</f>
        <v>["Highway 120","Highway 120","Steele Rd"]</v>
      </c>
      <c r="T583" t="str">
        <f>'Raw Data'!K583</f>
        <v>Estvanco Rd</v>
      </c>
      <c r="U583" t="str">
        <f>'Raw Data'!L583</f>
        <v>(O) No Injury</v>
      </c>
      <c r="V583">
        <f>'Raw Data'!M583</f>
        <v>0</v>
      </c>
      <c r="W583">
        <f>'Raw Data'!N583</f>
        <v>0</v>
      </c>
      <c r="X583">
        <f>'Raw Data'!O583</f>
        <v>0</v>
      </c>
      <c r="Y583" t="str">
        <f>'Raw Data'!P583</f>
        <v>Angle (Other)</v>
      </c>
      <c r="Z583" t="str">
        <f>'Raw Data'!Q583</f>
        <v>On Roadway - Roadway Intersection</v>
      </c>
      <c r="AA583" t="str">
        <f>'Raw Data'!R583</f>
        <v>["Motor Vehicle in Motion","Motor Vehicle in Motion"]</v>
      </c>
      <c r="AB583" t="str">
        <f>'Raw Data'!S583</f>
        <v>["Motor Vehicle in Motion","Motor Vehicle in Motion"]</v>
      </c>
      <c r="AC583" t="str">
        <f>'Raw Data'!T583</f>
        <v>["Failure to Yield","No Contributing Factors"]</v>
      </c>
      <c r="AD583">
        <f>'Raw Data'!U583</f>
        <v>2</v>
      </c>
      <c r="AE583" s="5" t="str">
        <f t="shared" si="136"/>
        <v>No</v>
      </c>
      <c r="AF583" t="str">
        <f>'Raw Data'!V583</f>
        <v>["Changing Lanes","Straight"]</v>
      </c>
      <c r="AG583" s="5">
        <f t="shared" si="130"/>
        <v>0</v>
      </c>
      <c r="AH583" t="str">
        <f>'Raw Data'!W583</f>
        <v>["East","North"]</v>
      </c>
      <c r="AI583" t="str">
        <f>'Raw Data'!X583</f>
        <v>Dusk</v>
      </c>
      <c r="AJ583" t="str">
        <f>'Raw Data'!Y583</f>
        <v>Dry</v>
      </c>
      <c r="AK583">
        <f>'Raw Data'!Z583</f>
        <v>0</v>
      </c>
      <c r="AL583" t="str">
        <f>'Raw Data'!AA583</f>
        <v>["Lap and Shoulder Belt Used","Lap and Shoulder Belt Used","Lap and Shoulder Belt Used"]</v>
      </c>
      <c r="AM583" s="5">
        <f t="shared" si="131"/>
        <v>0</v>
      </c>
      <c r="AN583" t="str">
        <f>'Raw Data'!AB583</f>
        <v>["Passenger Car","Pickup Truck"]</v>
      </c>
      <c r="AO583" t="str">
        <f>'Raw Data'!AC583</f>
        <v>1431012000I</v>
      </c>
      <c r="AP583">
        <f>'Raw Data'!AD583</f>
        <v>6.1120000000000001</v>
      </c>
      <c r="AQ583">
        <f>'Raw Data'!AE583</f>
        <v>33.783234</v>
      </c>
      <c r="AR583">
        <f>'Raw Data'!AF583</f>
        <v>-85.211416999999997</v>
      </c>
      <c r="AS583">
        <f>'Raw Data'!AG583</f>
        <v>139</v>
      </c>
      <c r="AT583">
        <f>'Raw Data'!AH583</f>
        <v>169</v>
      </c>
      <c r="AU583">
        <f>'Raw Data'!AI583</f>
        <v>1371</v>
      </c>
      <c r="AV583" t="str">
        <f>'Raw Data'!AJ583</f>
        <v>D6_0120_00_I</v>
      </c>
      <c r="AW583">
        <f>'Raw Data'!AK583</f>
        <v>15</v>
      </c>
      <c r="AX583">
        <f>'Raw Data'!AL583</f>
        <v>16</v>
      </c>
      <c r="AY583" t="str">
        <f>'Raw Data'!AM583</f>
        <v>simple</v>
      </c>
      <c r="AZ583">
        <f>'Raw Data'!AN583</f>
        <v>944.7</v>
      </c>
      <c r="BA583">
        <f>'Raw Data'!AO583</f>
        <v>76.5</v>
      </c>
      <c r="BB583">
        <f>'Raw Data'!AP583</f>
        <v>1260</v>
      </c>
      <c r="BC583">
        <f>'Raw Data'!AQ583</f>
        <v>-85.211465000000004</v>
      </c>
      <c r="BD583">
        <f>'Raw Data'!AR583</f>
        <v>33.783644000000002</v>
      </c>
      <c r="BE583">
        <f>'Raw Data'!AS583</f>
        <v>-85.209587999999997</v>
      </c>
      <c r="BF583">
        <f>'Raw Data'!AT583</f>
        <v>33.786467000000002</v>
      </c>
      <c r="BG583" t="str">
        <f>'Raw Data'!AU583</f>
        <v>1431012000I</v>
      </c>
      <c r="BH583">
        <f>'Raw Data'!AV583</f>
        <v>1</v>
      </c>
      <c r="BI583">
        <f>'Raw Data'!AW583</f>
        <v>143</v>
      </c>
      <c r="BJ583">
        <f>'Raw Data'!AX583</f>
        <v>120</v>
      </c>
      <c r="BK583">
        <f>'Raw Data'!AY583</f>
        <v>0</v>
      </c>
      <c r="BL583">
        <f>'Raw Data'!AZ583</f>
        <v>55</v>
      </c>
      <c r="BM583">
        <f>'Raw Data'!BA583</f>
        <v>7.54</v>
      </c>
      <c r="BN583">
        <f>'Raw Data'!BB583</f>
        <v>7.15</v>
      </c>
      <c r="BO583">
        <f>'Raw Data'!BC583</f>
        <v>1089.2</v>
      </c>
      <c r="BP583">
        <f>'Raw Data'!BD583</f>
        <v>1118.8</v>
      </c>
      <c r="BQ583">
        <f>'Raw Data'!BE583</f>
        <v>1127.5999999999999</v>
      </c>
      <c r="BR583">
        <f>'Raw Data'!BF583</f>
        <v>55</v>
      </c>
      <c r="BS583">
        <f>'Raw Data'!BG583</f>
        <v>59.8</v>
      </c>
      <c r="BT583">
        <f>'Raw Data'!BH583</f>
        <v>0</v>
      </c>
      <c r="BU583">
        <f>'Raw Data'!BI583</f>
        <v>44138</v>
      </c>
      <c r="BV583" t="str">
        <f>'Raw Data'!BJ583</f>
        <v>NONE</v>
      </c>
      <c r="BW583">
        <f>'Raw Data'!BK583</f>
        <v>3.6770000000000001E-3</v>
      </c>
      <c r="BX583">
        <f>'Raw Data'!BL583</f>
        <v>29170</v>
      </c>
      <c r="BY583">
        <f>'Raw Data'!BM583</f>
        <v>29114</v>
      </c>
      <c r="BZ583" t="str">
        <f>'Raw Data'!BN583</f>
        <v>1431012000I</v>
      </c>
      <c r="CA583" t="str">
        <f>'Raw Data'!BO583</f>
        <v>HARALSON</v>
      </c>
      <c r="CB583">
        <f>'Raw Data'!BP583</f>
        <v>1</v>
      </c>
      <c r="CC583">
        <f>'Raw Data'!BQ583</f>
        <v>12000</v>
      </c>
      <c r="CD583">
        <f>'Raw Data'!BR583</f>
        <v>6</v>
      </c>
      <c r="CE583">
        <f>'Raw Data'!BS583</f>
        <v>1</v>
      </c>
      <c r="CF583">
        <f>'Raw Data'!BT583</f>
        <v>2</v>
      </c>
      <c r="CG583">
        <f>'Raw Data'!BU583</f>
        <v>1</v>
      </c>
      <c r="CH583">
        <f>'Raw Data'!BV583</f>
        <v>1</v>
      </c>
      <c r="CI583">
        <f>'Raw Data'!BW583</f>
        <v>2</v>
      </c>
      <c r="CJ583">
        <f>'Raw Data'!BX583</f>
        <v>0</v>
      </c>
      <c r="CK583">
        <f>'Raw Data'!BY583</f>
        <v>5</v>
      </c>
      <c r="CL583" t="str">
        <f>'Raw Data'!BZ583</f>
        <v>N</v>
      </c>
      <c r="CM583">
        <f t="shared" si="137"/>
        <v>0</v>
      </c>
      <c r="CN583">
        <f>'Raw Data'!CA583</f>
        <v>143</v>
      </c>
      <c r="CO583">
        <f>'Raw Data'!CB583</f>
        <v>120</v>
      </c>
      <c r="CP583">
        <f>'Raw Data'!CC583</f>
        <v>0</v>
      </c>
      <c r="CQ583" t="str">
        <f>'Raw Data'!CD583</f>
        <v>Not Urban</v>
      </c>
      <c r="CR583" t="str">
        <f>'Raw Data'!CE583</f>
        <v>Not Urban</v>
      </c>
      <c r="CS583">
        <f>'Raw Data'!CF583</f>
        <v>0</v>
      </c>
      <c r="CT583">
        <f>'Raw Data'!CG583</f>
        <v>55</v>
      </c>
      <c r="CU583">
        <f>'Raw Data'!CH583</f>
        <v>1410</v>
      </c>
      <c r="CV583" t="str">
        <f>'Raw Data'!CI583</f>
        <v xml:space="preserve"> </v>
      </c>
      <c r="CW583">
        <f>'Raw Data'!CJ583</f>
        <v>0</v>
      </c>
      <c r="CX583">
        <f>'Raw Data'!CK583</f>
        <v>0.97053900000000004</v>
      </c>
      <c r="CY583">
        <f>'Raw Data'!CL583</f>
        <v>14</v>
      </c>
      <c r="CZ583" t="str">
        <f>'Raw Data'!CM583</f>
        <v>State Mainline</v>
      </c>
      <c r="DA583">
        <f>'Raw Data'!CN583</f>
        <v>1410</v>
      </c>
      <c r="DB583">
        <f>'Raw Data'!CO583</f>
        <v>336743</v>
      </c>
      <c r="DC583">
        <f>'Raw Data'!CP583</f>
        <v>6.3920000000000003</v>
      </c>
      <c r="DD583">
        <f>'Raw Data'!CQ583</f>
        <v>7.3620000000000001</v>
      </c>
      <c r="DE583">
        <f>'Raw Data'!CR583</f>
        <v>336743</v>
      </c>
      <c r="DF583">
        <f>'Raw Data'!CS583</f>
        <v>0</v>
      </c>
      <c r="DG583">
        <f>'Raw Data'!CT583</f>
        <v>5124.4464600000001</v>
      </c>
      <c r="DH583">
        <f>'Raw Data'!CU583</f>
        <v>100</v>
      </c>
      <c r="DI583">
        <f>'Raw Data'!CV583</f>
        <v>29154</v>
      </c>
      <c r="DJ583">
        <f>'Raw Data'!CW583</f>
        <v>3.2887E-2</v>
      </c>
      <c r="DK583">
        <f>'Raw Data'!CX583</f>
        <v>0</v>
      </c>
      <c r="DL583">
        <f>'Raw Data'!CY583</f>
        <v>3.6770000000000001E-3</v>
      </c>
      <c r="DM583">
        <f>'Raw Data'!CZ583</f>
        <v>269</v>
      </c>
      <c r="DN583" t="str">
        <f>'Raw Data'!DA583</f>
        <v>143-0170</v>
      </c>
      <c r="DO583" t="str">
        <f>'Raw Data'!DB583</f>
        <v>5R : Rural Major Collector</v>
      </c>
      <c r="DP583" t="str">
        <f>'Raw Data'!DC583</f>
        <v>33.773566, -85.216750</v>
      </c>
      <c r="DQ583">
        <f>'Raw Data'!DD583</f>
        <v>-85.216750000000005</v>
      </c>
      <c r="DR583">
        <f>'Raw Data'!DE583</f>
        <v>33.773566000000002</v>
      </c>
      <c r="DS583">
        <f>'Raw Data'!DF583</f>
        <v>33.773566000000002</v>
      </c>
      <c r="DT583">
        <f>'Raw Data'!DG583</f>
        <v>-85.216750000000005</v>
      </c>
      <c r="DU583">
        <f>'Raw Data'!DH583</f>
        <v>1.1381E-2</v>
      </c>
      <c r="DV583">
        <f>'Raw Data'!DI583</f>
        <v>3.6770000000000001E-3</v>
      </c>
      <c r="DW583">
        <f>'Raw Data'!DJ583</f>
        <v>139</v>
      </c>
      <c r="DX583" s="11">
        <f t="shared" si="138"/>
        <v>1740</v>
      </c>
      <c r="DY583" s="5">
        <f t="shared" si="139"/>
        <v>2222.5</v>
      </c>
      <c r="DZ583" s="5">
        <f t="shared" si="132"/>
        <v>-482.5</v>
      </c>
      <c r="EA583" s="5">
        <f t="shared" si="133"/>
        <v>-0.21709786276715409</v>
      </c>
      <c r="EB583" s="5">
        <f t="shared" si="134"/>
        <v>1981.25</v>
      </c>
      <c r="EC583">
        <f>'Raw Data'!DK583</f>
        <v>2440</v>
      </c>
      <c r="ED583">
        <f>'Raw Data'!DL583</f>
        <v>4.3</v>
      </c>
      <c r="EE583">
        <f>'Raw Data'!DM583</f>
        <v>1390</v>
      </c>
      <c r="EF583">
        <f>'Raw Data'!DN583</f>
        <v>6.9</v>
      </c>
      <c r="EG583">
        <f>'Raw Data'!DO583</f>
        <v>1390</v>
      </c>
      <c r="EH583">
        <f>'Raw Data'!DP583</f>
        <v>6.9</v>
      </c>
      <c r="EI583">
        <f>'Raw Data'!DQ583</f>
        <v>1450</v>
      </c>
      <c r="EJ583">
        <f>'Raw Data'!DR583</f>
        <v>0</v>
      </c>
      <c r="EK583">
        <f>'Raw Data'!DS583</f>
        <v>1410</v>
      </c>
      <c r="EL583">
        <f>'Raw Data'!DT583</f>
        <v>5.6</v>
      </c>
      <c r="EM583">
        <f>'Raw Data'!DU583</f>
        <v>2810</v>
      </c>
      <c r="EN583">
        <f>'Raw Data'!DV583</f>
        <v>8</v>
      </c>
      <c r="EO583">
        <f>'Raw Data'!DW583</f>
        <v>2680</v>
      </c>
      <c r="EP583">
        <f>'Raw Data'!DX583</f>
        <v>8</v>
      </c>
      <c r="EQ583">
        <f>'Raw Data'!DY583</f>
        <v>1990</v>
      </c>
      <c r="ER583">
        <f>'Raw Data'!DZ583</f>
        <v>8</v>
      </c>
      <c r="ES583">
        <f>'Raw Data'!EA583</f>
        <v>2000</v>
      </c>
      <c r="ET583">
        <f>'Raw Data'!EB583</f>
        <v>8.4</v>
      </c>
      <c r="EU583">
        <f>'Raw Data'!EC583</f>
        <v>2660</v>
      </c>
      <c r="EV583">
        <f>'Raw Data'!ED583</f>
        <v>8.4</v>
      </c>
      <c r="EW583">
        <f>'Raw Data'!EE583</f>
        <v>4.1399999999999998E-4</v>
      </c>
    </row>
    <row r="584" spans="1:153" x14ac:dyDescent="0.3">
      <c r="A584">
        <f>'Raw Data'!A584</f>
        <v>582</v>
      </c>
      <c r="B584" t="str">
        <f>'Raw Data'!B584</f>
        <v>Point</v>
      </c>
      <c r="C584">
        <f>'Raw Data'!C584</f>
        <v>338</v>
      </c>
      <c r="D584">
        <f>'Raw Data'!D584</f>
        <v>11</v>
      </c>
      <c r="E584" t="str">
        <f>'Raw Data'!E584</f>
        <v>Point</v>
      </c>
      <c r="F584">
        <f>'Raw Data'!F584</f>
        <v>4857534</v>
      </c>
      <c r="G584" t="str">
        <f>'Raw Data'!G584</f>
        <v>Gsp Post 00</v>
      </c>
      <c r="H584" s="3">
        <f>'Raw Data'!H584</f>
        <v>41779</v>
      </c>
      <c r="L584">
        <f t="shared" si="126"/>
        <v>0</v>
      </c>
      <c r="M584" s="5">
        <f t="shared" si="127"/>
        <v>41779</v>
      </c>
      <c r="N584" s="5">
        <f t="shared" si="135"/>
        <v>2014</v>
      </c>
      <c r="O584" s="5" t="str" cm="1">
        <f t="array" ref="O584">_xlfn.IFS(N584&lt;=2016,"before treatment",N584=2017,"unknown",N584&gt;2017,"after treatment")</f>
        <v>before treatment</v>
      </c>
      <c r="P584" s="5">
        <f t="shared" si="128"/>
        <v>1</v>
      </c>
      <c r="Q584" s="5">
        <f t="shared" si="129"/>
        <v>0</v>
      </c>
      <c r="R584" t="str">
        <f>'Raw Data'!I584</f>
        <v>Haralson</v>
      </c>
      <c r="S584" t="str">
        <f>'Raw Data'!J584</f>
        <v>Highway 120</v>
      </c>
      <c r="T584" t="str">
        <f>'Raw Data'!K584</f>
        <v>(none)</v>
      </c>
      <c r="U584" t="str">
        <f>'Raw Data'!L584</f>
        <v>(O) No Injury</v>
      </c>
      <c r="V584">
        <f>'Raw Data'!M584</f>
        <v>0</v>
      </c>
      <c r="W584">
        <f>'Raw Data'!N584</f>
        <v>0</v>
      </c>
      <c r="X584">
        <f>'Raw Data'!O584</f>
        <v>0</v>
      </c>
      <c r="Y584" t="str">
        <f>'Raw Data'!P584</f>
        <v>Not a Collision with Motor Vehicle</v>
      </c>
      <c r="Z584" t="str">
        <f>'Raw Data'!Q584</f>
        <v>On Shoulder</v>
      </c>
      <c r="AA584" t="str">
        <f>'Raw Data'!R584</f>
        <v>Mail Box</v>
      </c>
      <c r="AB584" t="str">
        <f>'Raw Data'!S584</f>
        <v>Mail Box</v>
      </c>
      <c r="AC584" t="str">
        <f>'Raw Data'!T584</f>
        <v>Changed Lanes Improperly</v>
      </c>
      <c r="AD584">
        <f>'Raw Data'!U584</f>
        <v>1</v>
      </c>
      <c r="AE584" s="5" t="str">
        <f t="shared" si="136"/>
        <v>Yes</v>
      </c>
      <c r="AF584" t="str">
        <f>'Raw Data'!V584</f>
        <v>Straight</v>
      </c>
      <c r="AG584" s="5">
        <f t="shared" si="130"/>
        <v>0</v>
      </c>
      <c r="AH584" t="str">
        <f>'Raw Data'!W584</f>
        <v>South</v>
      </c>
      <c r="AI584" t="str">
        <f>'Raw Data'!X584</f>
        <v>Daylight</v>
      </c>
      <c r="AJ584" t="str">
        <f>'Raw Data'!Y584</f>
        <v>Dry</v>
      </c>
      <c r="AK584">
        <f>'Raw Data'!Z584</f>
        <v>71</v>
      </c>
      <c r="AL584" t="str">
        <f>'Raw Data'!AA584</f>
        <v>Lap and Shoulder Belt Used</v>
      </c>
      <c r="AM584" s="5">
        <f t="shared" si="131"/>
        <v>0</v>
      </c>
      <c r="AN584" t="str">
        <f>'Raw Data'!AB584</f>
        <v>Passenger Car</v>
      </c>
      <c r="AO584" t="str">
        <f>'Raw Data'!AC584</f>
        <v>1431012000I</v>
      </c>
      <c r="AP584">
        <f>'Raw Data'!AD584</f>
        <v>6.096781</v>
      </c>
      <c r="AQ584">
        <f>'Raw Data'!AE584</f>
        <v>33.783019000000003</v>
      </c>
      <c r="AR584">
        <f>'Raw Data'!AF584</f>
        <v>-85.211394999999996</v>
      </c>
      <c r="AS584">
        <f>'Raw Data'!AG584</f>
        <v>139</v>
      </c>
      <c r="AT584">
        <f>'Raw Data'!AH584</f>
        <v>169</v>
      </c>
      <c r="AU584">
        <f>'Raw Data'!AI584</f>
        <v>1371</v>
      </c>
      <c r="AV584" t="str">
        <f>'Raw Data'!AJ584</f>
        <v>D6_0120_00_I</v>
      </c>
      <c r="AW584">
        <f>'Raw Data'!AK584</f>
        <v>15</v>
      </c>
      <c r="AX584">
        <f>'Raw Data'!AL584</f>
        <v>16</v>
      </c>
      <c r="AY584" t="str">
        <f>'Raw Data'!AM584</f>
        <v>simple</v>
      </c>
      <c r="AZ584">
        <f>'Raw Data'!AN584</f>
        <v>944.7</v>
      </c>
      <c r="BA584">
        <f>'Raw Data'!AO584</f>
        <v>76.5</v>
      </c>
      <c r="BB584">
        <f>'Raw Data'!AP584</f>
        <v>1260</v>
      </c>
      <c r="BC584">
        <f>'Raw Data'!AQ584</f>
        <v>-85.211465000000004</v>
      </c>
      <c r="BD584">
        <f>'Raw Data'!AR584</f>
        <v>33.783644000000002</v>
      </c>
      <c r="BE584">
        <f>'Raw Data'!AS584</f>
        <v>-85.209587999999997</v>
      </c>
      <c r="BF584">
        <f>'Raw Data'!AT584</f>
        <v>33.786467000000002</v>
      </c>
      <c r="BG584" t="str">
        <f>'Raw Data'!AU584</f>
        <v>1431012000I</v>
      </c>
      <c r="BH584">
        <f>'Raw Data'!AV584</f>
        <v>1</v>
      </c>
      <c r="BI584">
        <f>'Raw Data'!AW584</f>
        <v>143</v>
      </c>
      <c r="BJ584">
        <f>'Raw Data'!AX584</f>
        <v>120</v>
      </c>
      <c r="BK584">
        <f>'Raw Data'!AY584</f>
        <v>0</v>
      </c>
      <c r="BL584">
        <f>'Raw Data'!AZ584</f>
        <v>55</v>
      </c>
      <c r="BM584">
        <f>'Raw Data'!BA584</f>
        <v>7.54</v>
      </c>
      <c r="BN584">
        <f>'Raw Data'!BB584</f>
        <v>7.15</v>
      </c>
      <c r="BO584">
        <f>'Raw Data'!BC584</f>
        <v>1089.2</v>
      </c>
      <c r="BP584">
        <f>'Raw Data'!BD584</f>
        <v>1118.8</v>
      </c>
      <c r="BQ584">
        <f>'Raw Data'!BE584</f>
        <v>1127.5999999999999</v>
      </c>
      <c r="BR584">
        <f>'Raw Data'!BF584</f>
        <v>55</v>
      </c>
      <c r="BS584">
        <f>'Raw Data'!BG584</f>
        <v>59.8</v>
      </c>
      <c r="BT584">
        <f>'Raw Data'!BH584</f>
        <v>0</v>
      </c>
      <c r="BU584">
        <f>'Raw Data'!BI584</f>
        <v>44138</v>
      </c>
      <c r="BV584" t="str">
        <f>'Raw Data'!BJ584</f>
        <v>NONE</v>
      </c>
      <c r="BW584">
        <f>'Raw Data'!BK584</f>
        <v>3.6770000000000001E-3</v>
      </c>
      <c r="BX584">
        <f>'Raw Data'!BL584</f>
        <v>29170</v>
      </c>
      <c r="BY584">
        <f>'Raw Data'!BM584</f>
        <v>29114</v>
      </c>
      <c r="BZ584" t="str">
        <f>'Raw Data'!BN584</f>
        <v>1431012000I</v>
      </c>
      <c r="CA584" t="str">
        <f>'Raw Data'!BO584</f>
        <v>HARALSON</v>
      </c>
      <c r="CB584">
        <f>'Raw Data'!BP584</f>
        <v>1</v>
      </c>
      <c r="CC584">
        <f>'Raw Data'!BQ584</f>
        <v>12000</v>
      </c>
      <c r="CD584">
        <f>'Raw Data'!BR584</f>
        <v>6</v>
      </c>
      <c r="CE584">
        <f>'Raw Data'!BS584</f>
        <v>1</v>
      </c>
      <c r="CF584">
        <f>'Raw Data'!BT584</f>
        <v>2</v>
      </c>
      <c r="CG584">
        <f>'Raw Data'!BU584</f>
        <v>1</v>
      </c>
      <c r="CH584">
        <f>'Raw Data'!BV584</f>
        <v>1</v>
      </c>
      <c r="CI584">
        <f>'Raw Data'!BW584</f>
        <v>2</v>
      </c>
      <c r="CJ584">
        <f>'Raw Data'!BX584</f>
        <v>0</v>
      </c>
      <c r="CK584">
        <f>'Raw Data'!BY584</f>
        <v>5</v>
      </c>
      <c r="CL584" t="str">
        <f>'Raw Data'!BZ584</f>
        <v>N</v>
      </c>
      <c r="CM584">
        <f t="shared" si="137"/>
        <v>0</v>
      </c>
      <c r="CN584">
        <f>'Raw Data'!CA584</f>
        <v>143</v>
      </c>
      <c r="CO584">
        <f>'Raw Data'!CB584</f>
        <v>120</v>
      </c>
      <c r="CP584">
        <f>'Raw Data'!CC584</f>
        <v>0</v>
      </c>
      <c r="CQ584" t="str">
        <f>'Raw Data'!CD584</f>
        <v>Not Urban</v>
      </c>
      <c r="CR584" t="str">
        <f>'Raw Data'!CE584</f>
        <v>Not Urban</v>
      </c>
      <c r="CS584">
        <f>'Raw Data'!CF584</f>
        <v>0</v>
      </c>
      <c r="CT584">
        <f>'Raw Data'!CG584</f>
        <v>55</v>
      </c>
      <c r="CU584">
        <f>'Raw Data'!CH584</f>
        <v>1410</v>
      </c>
      <c r="CV584" t="str">
        <f>'Raw Data'!CI584</f>
        <v xml:space="preserve"> </v>
      </c>
      <c r="CW584">
        <f>'Raw Data'!CJ584</f>
        <v>0</v>
      </c>
      <c r="CX584">
        <f>'Raw Data'!CK584</f>
        <v>0.97053900000000004</v>
      </c>
      <c r="CY584">
        <f>'Raw Data'!CL584</f>
        <v>14</v>
      </c>
      <c r="CZ584" t="str">
        <f>'Raw Data'!CM584</f>
        <v>State Mainline</v>
      </c>
      <c r="DA584">
        <f>'Raw Data'!CN584</f>
        <v>1410</v>
      </c>
      <c r="DB584">
        <f>'Raw Data'!CO584</f>
        <v>336743</v>
      </c>
      <c r="DC584">
        <f>'Raw Data'!CP584</f>
        <v>6.3920000000000003</v>
      </c>
      <c r="DD584">
        <f>'Raw Data'!CQ584</f>
        <v>7.3620000000000001</v>
      </c>
      <c r="DE584">
        <f>'Raw Data'!CR584</f>
        <v>336743</v>
      </c>
      <c r="DF584">
        <f>'Raw Data'!CS584</f>
        <v>0</v>
      </c>
      <c r="DG584">
        <f>'Raw Data'!CT584</f>
        <v>5124.4464600000001</v>
      </c>
      <c r="DH584">
        <f>'Raw Data'!CU584</f>
        <v>100</v>
      </c>
      <c r="DI584">
        <f>'Raw Data'!CV584</f>
        <v>29154</v>
      </c>
      <c r="DJ584">
        <f>'Raw Data'!CW584</f>
        <v>3.2887E-2</v>
      </c>
      <c r="DK584">
        <f>'Raw Data'!CX584</f>
        <v>0</v>
      </c>
      <c r="DL584">
        <f>'Raw Data'!CY584</f>
        <v>3.6770000000000001E-3</v>
      </c>
      <c r="DM584">
        <f>'Raw Data'!CZ584</f>
        <v>269</v>
      </c>
      <c r="DN584" t="str">
        <f>'Raw Data'!DA584</f>
        <v>143-0170</v>
      </c>
      <c r="DO584" t="str">
        <f>'Raw Data'!DB584</f>
        <v>5R : Rural Major Collector</v>
      </c>
      <c r="DP584" t="str">
        <f>'Raw Data'!DC584</f>
        <v>33.773566, -85.216750</v>
      </c>
      <c r="DQ584">
        <f>'Raw Data'!DD584</f>
        <v>-85.216750000000005</v>
      </c>
      <c r="DR584">
        <f>'Raw Data'!DE584</f>
        <v>33.773566000000002</v>
      </c>
      <c r="DS584">
        <f>'Raw Data'!DF584</f>
        <v>33.773566000000002</v>
      </c>
      <c r="DT584">
        <f>'Raw Data'!DG584</f>
        <v>-85.216750000000005</v>
      </c>
      <c r="DU584">
        <f>'Raw Data'!DH584</f>
        <v>1.1381E-2</v>
      </c>
      <c r="DV584">
        <f>'Raw Data'!DI584</f>
        <v>3.6770000000000001E-3</v>
      </c>
      <c r="DW584">
        <f>'Raw Data'!DJ584</f>
        <v>139</v>
      </c>
      <c r="DX584" s="11">
        <f t="shared" si="138"/>
        <v>1740</v>
      </c>
      <c r="DY584" s="5">
        <f t="shared" si="139"/>
        <v>2222.5</v>
      </c>
      <c r="DZ584" s="5">
        <f t="shared" si="132"/>
        <v>-482.5</v>
      </c>
      <c r="EA584" s="5">
        <f t="shared" si="133"/>
        <v>-0.21709786276715409</v>
      </c>
      <c r="EB584" s="5">
        <f t="shared" si="134"/>
        <v>1981.25</v>
      </c>
      <c r="EC584">
        <f>'Raw Data'!DK584</f>
        <v>2440</v>
      </c>
      <c r="ED584">
        <f>'Raw Data'!DL584</f>
        <v>4.3</v>
      </c>
      <c r="EE584">
        <f>'Raw Data'!DM584</f>
        <v>1390</v>
      </c>
      <c r="EF584">
        <f>'Raw Data'!DN584</f>
        <v>6.9</v>
      </c>
      <c r="EG584">
        <f>'Raw Data'!DO584</f>
        <v>1390</v>
      </c>
      <c r="EH584">
        <f>'Raw Data'!DP584</f>
        <v>6.9</v>
      </c>
      <c r="EI584">
        <f>'Raw Data'!DQ584</f>
        <v>1450</v>
      </c>
      <c r="EJ584">
        <f>'Raw Data'!DR584</f>
        <v>0</v>
      </c>
      <c r="EK584">
        <f>'Raw Data'!DS584</f>
        <v>1410</v>
      </c>
      <c r="EL584">
        <f>'Raw Data'!DT584</f>
        <v>5.6</v>
      </c>
      <c r="EM584">
        <f>'Raw Data'!DU584</f>
        <v>2810</v>
      </c>
      <c r="EN584">
        <f>'Raw Data'!DV584</f>
        <v>8</v>
      </c>
      <c r="EO584">
        <f>'Raw Data'!DW584</f>
        <v>2680</v>
      </c>
      <c r="EP584">
        <f>'Raw Data'!DX584</f>
        <v>8</v>
      </c>
      <c r="EQ584">
        <f>'Raw Data'!DY584</f>
        <v>1990</v>
      </c>
      <c r="ER584">
        <f>'Raw Data'!DZ584</f>
        <v>8</v>
      </c>
      <c r="ES584">
        <f>'Raw Data'!EA584</f>
        <v>2000</v>
      </c>
      <c r="ET584">
        <f>'Raw Data'!EB584</f>
        <v>8.4</v>
      </c>
      <c r="EU584">
        <f>'Raw Data'!EC584</f>
        <v>2660</v>
      </c>
      <c r="EV584">
        <f>'Raw Data'!ED584</f>
        <v>8.4</v>
      </c>
      <c r="EW584">
        <f>'Raw Data'!EE584</f>
        <v>6.3000000000000003E-4</v>
      </c>
    </row>
    <row r="585" spans="1:153" x14ac:dyDescent="0.3">
      <c r="A585">
        <f>'Raw Data'!A585</f>
        <v>583</v>
      </c>
      <c r="B585" t="str">
        <f>'Raw Data'!B585</f>
        <v>Point</v>
      </c>
      <c r="C585">
        <f>'Raw Data'!C585</f>
        <v>479</v>
      </c>
      <c r="D585">
        <f>'Raw Data'!D585</f>
        <v>3</v>
      </c>
      <c r="E585" t="str">
        <f>'Raw Data'!E585</f>
        <v>Point</v>
      </c>
      <c r="F585">
        <f>'Raw Data'!F585</f>
        <v>7188430</v>
      </c>
      <c r="G585" t="str">
        <f>'Raw Data'!G585</f>
        <v>Gsp Post 00</v>
      </c>
      <c r="H585" s="3">
        <f>'Raw Data'!H585</f>
        <v>43582</v>
      </c>
      <c r="L585">
        <f t="shared" si="126"/>
        <v>0</v>
      </c>
      <c r="M585" s="5">
        <f t="shared" si="127"/>
        <v>43582</v>
      </c>
      <c r="N585" s="5">
        <f t="shared" si="135"/>
        <v>2019</v>
      </c>
      <c r="O585" s="5" t="str" cm="1">
        <f t="array" ref="O585">_xlfn.IFS(N585&lt;=2016,"before treatment",N585=2017,"unknown",N585&gt;2017,"after treatment")</f>
        <v>after treatment</v>
      </c>
      <c r="P585" s="5">
        <f t="shared" si="128"/>
        <v>0</v>
      </c>
      <c r="Q585" s="5">
        <f t="shared" si="129"/>
        <v>1</v>
      </c>
      <c r="R585" t="str">
        <f>'Raw Data'!I585</f>
        <v>Haralson</v>
      </c>
      <c r="S585" t="str">
        <f>'Raw Data'!J585</f>
        <v>Highway 120</v>
      </c>
      <c r="T585" t="str">
        <f>'Raw Data'!K585</f>
        <v>(none)</v>
      </c>
      <c r="U585" t="str">
        <f>'Raw Data'!L585</f>
        <v>(O) No Injury</v>
      </c>
      <c r="V585">
        <f>'Raw Data'!M585</f>
        <v>0</v>
      </c>
      <c r="W585">
        <f>'Raw Data'!N585</f>
        <v>0</v>
      </c>
      <c r="X585">
        <f>'Raw Data'!O585</f>
        <v>0</v>
      </c>
      <c r="Y585" t="str">
        <f>'Raw Data'!P585</f>
        <v>Sideswipe-Opposite Direction</v>
      </c>
      <c r="Z585" t="str">
        <f>'Raw Data'!Q585</f>
        <v>On Roadway - Non-Intersection</v>
      </c>
      <c r="AA585" t="str">
        <f>'Raw Data'!R585</f>
        <v>["Motor Vehicle in Motion","Motor Vehicle in Motion"]</v>
      </c>
      <c r="AB585" t="str">
        <f>'Raw Data'!S585</f>
        <v>["Motor Vehicle in Motion","Motor Vehicle in Motion"]</v>
      </c>
      <c r="AC585" t="str">
        <f>'Raw Data'!T585</f>
        <v>["No Contributing Factors","Wrong Side of Road"]</v>
      </c>
      <c r="AD585">
        <f>'Raw Data'!U585</f>
        <v>2</v>
      </c>
      <c r="AE585" s="5" t="str">
        <f t="shared" si="136"/>
        <v>No</v>
      </c>
      <c r="AF585" t="str">
        <f>'Raw Data'!V585</f>
        <v>["Straight","Straight"]</v>
      </c>
      <c r="AG585" s="5">
        <f t="shared" si="130"/>
        <v>0</v>
      </c>
      <c r="AH585" t="str">
        <f>'Raw Data'!W585</f>
        <v>["East","West"]</v>
      </c>
      <c r="AI585" t="str">
        <f>'Raw Data'!X585</f>
        <v>Daylight</v>
      </c>
      <c r="AJ585" t="str">
        <f>'Raw Data'!Y585</f>
        <v>Dry</v>
      </c>
      <c r="AK585">
        <f>'Raw Data'!Z585</f>
        <v>0</v>
      </c>
      <c r="AL585" t="str">
        <f>'Raw Data'!AA585</f>
        <v>["Lap and Shoulder Belt Used","Lap and Shoulder Belt Used","Lap and Shoulder Belt Used"]</v>
      </c>
      <c r="AM585" s="5">
        <f t="shared" si="131"/>
        <v>0</v>
      </c>
      <c r="AN585" t="str">
        <f>'Raw Data'!AB585</f>
        <v>["Pickup Truck","Pickup Truck"]</v>
      </c>
      <c r="AO585" t="str">
        <f>'Raw Data'!AC585</f>
        <v>1431012000I</v>
      </c>
      <c r="AP585">
        <f>'Raw Data'!AD585</f>
        <v>6.1258080000000001</v>
      </c>
      <c r="AQ585">
        <f>'Raw Data'!AE585</f>
        <v>33.783437999999997</v>
      </c>
      <c r="AR585">
        <f>'Raw Data'!AF585</f>
        <v>-85.211443000000003</v>
      </c>
      <c r="AS585">
        <f>'Raw Data'!AG585</f>
        <v>139</v>
      </c>
      <c r="AT585">
        <f>'Raw Data'!AH585</f>
        <v>169</v>
      </c>
      <c r="AU585">
        <f>'Raw Data'!AI585</f>
        <v>1371</v>
      </c>
      <c r="AV585" t="str">
        <f>'Raw Data'!AJ585</f>
        <v>D6_0120_00_I</v>
      </c>
      <c r="AW585">
        <f>'Raw Data'!AK585</f>
        <v>15</v>
      </c>
      <c r="AX585">
        <f>'Raw Data'!AL585</f>
        <v>16</v>
      </c>
      <c r="AY585" t="str">
        <f>'Raw Data'!AM585</f>
        <v>simple</v>
      </c>
      <c r="AZ585">
        <f>'Raw Data'!AN585</f>
        <v>944.7</v>
      </c>
      <c r="BA585">
        <f>'Raw Data'!AO585</f>
        <v>76.5</v>
      </c>
      <c r="BB585">
        <f>'Raw Data'!AP585</f>
        <v>1260</v>
      </c>
      <c r="BC585">
        <f>'Raw Data'!AQ585</f>
        <v>-85.211465000000004</v>
      </c>
      <c r="BD585">
        <f>'Raw Data'!AR585</f>
        <v>33.783644000000002</v>
      </c>
      <c r="BE585">
        <f>'Raw Data'!AS585</f>
        <v>-85.209587999999997</v>
      </c>
      <c r="BF585">
        <f>'Raw Data'!AT585</f>
        <v>33.786467000000002</v>
      </c>
      <c r="BG585" t="str">
        <f>'Raw Data'!AU585</f>
        <v>1431012000I</v>
      </c>
      <c r="BH585">
        <f>'Raw Data'!AV585</f>
        <v>1</v>
      </c>
      <c r="BI585">
        <f>'Raw Data'!AW585</f>
        <v>143</v>
      </c>
      <c r="BJ585">
        <f>'Raw Data'!AX585</f>
        <v>120</v>
      </c>
      <c r="BK585">
        <f>'Raw Data'!AY585</f>
        <v>0</v>
      </c>
      <c r="BL585">
        <f>'Raw Data'!AZ585</f>
        <v>55</v>
      </c>
      <c r="BM585">
        <f>'Raw Data'!BA585</f>
        <v>7.54</v>
      </c>
      <c r="BN585">
        <f>'Raw Data'!BB585</f>
        <v>7.15</v>
      </c>
      <c r="BO585">
        <f>'Raw Data'!BC585</f>
        <v>1089.2</v>
      </c>
      <c r="BP585">
        <f>'Raw Data'!BD585</f>
        <v>1118.8</v>
      </c>
      <c r="BQ585">
        <f>'Raw Data'!BE585</f>
        <v>1127.5999999999999</v>
      </c>
      <c r="BR585">
        <f>'Raw Data'!BF585</f>
        <v>55</v>
      </c>
      <c r="BS585">
        <f>'Raw Data'!BG585</f>
        <v>59.8</v>
      </c>
      <c r="BT585">
        <f>'Raw Data'!BH585</f>
        <v>0</v>
      </c>
      <c r="BU585">
        <f>'Raw Data'!BI585</f>
        <v>44138</v>
      </c>
      <c r="BV585" t="str">
        <f>'Raw Data'!BJ585</f>
        <v>NONE</v>
      </c>
      <c r="BW585">
        <f>'Raw Data'!BK585</f>
        <v>3.6770000000000001E-3</v>
      </c>
      <c r="BX585">
        <f>'Raw Data'!BL585</f>
        <v>29170</v>
      </c>
      <c r="BY585">
        <f>'Raw Data'!BM585</f>
        <v>29114</v>
      </c>
      <c r="BZ585" t="str">
        <f>'Raw Data'!BN585</f>
        <v>1431012000I</v>
      </c>
      <c r="CA585" t="str">
        <f>'Raw Data'!BO585</f>
        <v>HARALSON</v>
      </c>
      <c r="CB585">
        <f>'Raw Data'!BP585</f>
        <v>1</v>
      </c>
      <c r="CC585">
        <f>'Raw Data'!BQ585</f>
        <v>12000</v>
      </c>
      <c r="CD585">
        <f>'Raw Data'!BR585</f>
        <v>6</v>
      </c>
      <c r="CE585">
        <f>'Raw Data'!BS585</f>
        <v>1</v>
      </c>
      <c r="CF585">
        <f>'Raw Data'!BT585</f>
        <v>2</v>
      </c>
      <c r="CG585">
        <f>'Raw Data'!BU585</f>
        <v>1</v>
      </c>
      <c r="CH585">
        <f>'Raw Data'!BV585</f>
        <v>1</v>
      </c>
      <c r="CI585">
        <f>'Raw Data'!BW585</f>
        <v>2</v>
      </c>
      <c r="CJ585">
        <f>'Raw Data'!BX585</f>
        <v>0</v>
      </c>
      <c r="CK585">
        <f>'Raw Data'!BY585</f>
        <v>5</v>
      </c>
      <c r="CL585" t="str">
        <f>'Raw Data'!BZ585</f>
        <v>N</v>
      </c>
      <c r="CM585">
        <f t="shared" si="137"/>
        <v>0</v>
      </c>
      <c r="CN585">
        <f>'Raw Data'!CA585</f>
        <v>143</v>
      </c>
      <c r="CO585">
        <f>'Raw Data'!CB585</f>
        <v>120</v>
      </c>
      <c r="CP585">
        <f>'Raw Data'!CC585</f>
        <v>0</v>
      </c>
      <c r="CQ585" t="str">
        <f>'Raw Data'!CD585</f>
        <v>Not Urban</v>
      </c>
      <c r="CR585" t="str">
        <f>'Raw Data'!CE585</f>
        <v>Not Urban</v>
      </c>
      <c r="CS585">
        <f>'Raw Data'!CF585</f>
        <v>0</v>
      </c>
      <c r="CT585">
        <f>'Raw Data'!CG585</f>
        <v>55</v>
      </c>
      <c r="CU585">
        <f>'Raw Data'!CH585</f>
        <v>1410</v>
      </c>
      <c r="CV585" t="str">
        <f>'Raw Data'!CI585</f>
        <v xml:space="preserve"> </v>
      </c>
      <c r="CW585">
        <f>'Raw Data'!CJ585</f>
        <v>0</v>
      </c>
      <c r="CX585">
        <f>'Raw Data'!CK585</f>
        <v>0.97053900000000004</v>
      </c>
      <c r="CY585">
        <f>'Raw Data'!CL585</f>
        <v>14</v>
      </c>
      <c r="CZ585" t="str">
        <f>'Raw Data'!CM585</f>
        <v>State Mainline</v>
      </c>
      <c r="DA585">
        <f>'Raw Data'!CN585</f>
        <v>1410</v>
      </c>
      <c r="DB585">
        <f>'Raw Data'!CO585</f>
        <v>336743</v>
      </c>
      <c r="DC585">
        <f>'Raw Data'!CP585</f>
        <v>6.3920000000000003</v>
      </c>
      <c r="DD585">
        <f>'Raw Data'!CQ585</f>
        <v>7.3620000000000001</v>
      </c>
      <c r="DE585">
        <f>'Raw Data'!CR585</f>
        <v>336743</v>
      </c>
      <c r="DF585">
        <f>'Raw Data'!CS585</f>
        <v>0</v>
      </c>
      <c r="DG585">
        <f>'Raw Data'!CT585</f>
        <v>5124.4464600000001</v>
      </c>
      <c r="DH585">
        <f>'Raw Data'!CU585</f>
        <v>100</v>
      </c>
      <c r="DI585">
        <f>'Raw Data'!CV585</f>
        <v>29154</v>
      </c>
      <c r="DJ585">
        <f>'Raw Data'!CW585</f>
        <v>3.2887E-2</v>
      </c>
      <c r="DK585">
        <f>'Raw Data'!CX585</f>
        <v>0</v>
      </c>
      <c r="DL585">
        <f>'Raw Data'!CY585</f>
        <v>3.6770000000000001E-3</v>
      </c>
      <c r="DM585">
        <f>'Raw Data'!CZ585</f>
        <v>269</v>
      </c>
      <c r="DN585" t="str">
        <f>'Raw Data'!DA585</f>
        <v>143-0170</v>
      </c>
      <c r="DO585" t="str">
        <f>'Raw Data'!DB585</f>
        <v>5R : Rural Major Collector</v>
      </c>
      <c r="DP585" t="str">
        <f>'Raw Data'!DC585</f>
        <v>33.773566, -85.216750</v>
      </c>
      <c r="DQ585">
        <f>'Raw Data'!DD585</f>
        <v>-85.216750000000005</v>
      </c>
      <c r="DR585">
        <f>'Raw Data'!DE585</f>
        <v>33.773566000000002</v>
      </c>
      <c r="DS585">
        <f>'Raw Data'!DF585</f>
        <v>33.773566000000002</v>
      </c>
      <c r="DT585">
        <f>'Raw Data'!DG585</f>
        <v>-85.216750000000005</v>
      </c>
      <c r="DU585">
        <f>'Raw Data'!DH585</f>
        <v>1.1381E-2</v>
      </c>
      <c r="DV585">
        <f>'Raw Data'!DI585</f>
        <v>3.6770000000000001E-3</v>
      </c>
      <c r="DW585">
        <f>'Raw Data'!DJ585</f>
        <v>139</v>
      </c>
      <c r="DX585" s="11">
        <f t="shared" si="138"/>
        <v>1740</v>
      </c>
      <c r="DY585" s="5">
        <f t="shared" si="139"/>
        <v>2222.5</v>
      </c>
      <c r="DZ585" s="5">
        <f t="shared" si="132"/>
        <v>-482.5</v>
      </c>
      <c r="EA585" s="5">
        <f t="shared" si="133"/>
        <v>-0.21709786276715409</v>
      </c>
      <c r="EB585" s="5">
        <f t="shared" si="134"/>
        <v>1981.25</v>
      </c>
      <c r="EC585">
        <f>'Raw Data'!DK585</f>
        <v>2440</v>
      </c>
      <c r="ED585">
        <f>'Raw Data'!DL585</f>
        <v>4.3</v>
      </c>
      <c r="EE585">
        <f>'Raw Data'!DM585</f>
        <v>1390</v>
      </c>
      <c r="EF585">
        <f>'Raw Data'!DN585</f>
        <v>6.9</v>
      </c>
      <c r="EG585">
        <f>'Raw Data'!DO585</f>
        <v>1390</v>
      </c>
      <c r="EH585">
        <f>'Raw Data'!DP585</f>
        <v>6.9</v>
      </c>
      <c r="EI585">
        <f>'Raw Data'!DQ585</f>
        <v>1450</v>
      </c>
      <c r="EJ585">
        <f>'Raw Data'!DR585</f>
        <v>0</v>
      </c>
      <c r="EK585">
        <f>'Raw Data'!DS585</f>
        <v>1410</v>
      </c>
      <c r="EL585">
        <f>'Raw Data'!DT585</f>
        <v>5.6</v>
      </c>
      <c r="EM585">
        <f>'Raw Data'!DU585</f>
        <v>2810</v>
      </c>
      <c r="EN585">
        <f>'Raw Data'!DV585</f>
        <v>8</v>
      </c>
      <c r="EO585">
        <f>'Raw Data'!DW585</f>
        <v>2680</v>
      </c>
      <c r="EP585">
        <f>'Raw Data'!DX585</f>
        <v>8</v>
      </c>
      <c r="EQ585">
        <f>'Raw Data'!DY585</f>
        <v>1990</v>
      </c>
      <c r="ER585">
        <f>'Raw Data'!DZ585</f>
        <v>8</v>
      </c>
      <c r="ES585">
        <f>'Raw Data'!EA585</f>
        <v>2000</v>
      </c>
      <c r="ET585">
        <f>'Raw Data'!EB585</f>
        <v>8.4</v>
      </c>
      <c r="EU585">
        <f>'Raw Data'!EC585</f>
        <v>2660</v>
      </c>
      <c r="EV585">
        <f>'Raw Data'!ED585</f>
        <v>8.4</v>
      </c>
      <c r="EW585">
        <f>'Raw Data'!EE585</f>
        <v>2.0799999999999999E-4</v>
      </c>
    </row>
    <row r="586" spans="1:153" x14ac:dyDescent="0.3">
      <c r="A586">
        <f>'Raw Data'!A586</f>
        <v>584</v>
      </c>
      <c r="B586" t="str">
        <f>'Raw Data'!B586</f>
        <v>Point</v>
      </c>
      <c r="C586">
        <f>'Raw Data'!C586</f>
        <v>587</v>
      </c>
      <c r="D586">
        <f>'Raw Data'!D586</f>
        <v>8</v>
      </c>
      <c r="E586" t="str">
        <f>'Raw Data'!E586</f>
        <v>Point</v>
      </c>
      <c r="F586">
        <f>'Raw Data'!F586</f>
        <v>5503207</v>
      </c>
      <c r="G586" t="str">
        <f>'Raw Data'!G586</f>
        <v>Gsp Post 00</v>
      </c>
      <c r="H586" s="3">
        <f>'Raw Data'!H586</f>
        <v>42316</v>
      </c>
      <c r="L586">
        <f t="shared" si="126"/>
        <v>0</v>
      </c>
      <c r="M586" s="5">
        <f t="shared" si="127"/>
        <v>42316</v>
      </c>
      <c r="N586" s="5">
        <f t="shared" si="135"/>
        <v>2015</v>
      </c>
      <c r="O586" s="5" t="str" cm="1">
        <f t="array" ref="O586">_xlfn.IFS(N586&lt;=2016,"before treatment",N586=2017,"unknown",N586&gt;2017,"after treatment")</f>
        <v>before treatment</v>
      </c>
      <c r="P586" s="5">
        <f t="shared" si="128"/>
        <v>1</v>
      </c>
      <c r="Q586" s="5">
        <f t="shared" si="129"/>
        <v>0</v>
      </c>
      <c r="R586" t="str">
        <f>'Raw Data'!I586</f>
        <v>Haralson</v>
      </c>
      <c r="S586" t="str">
        <f>'Raw Data'!J586</f>
        <v>Highway 120</v>
      </c>
      <c r="T586" t="str">
        <f>'Raw Data'!K586</f>
        <v>(none)</v>
      </c>
      <c r="U586" t="str">
        <f>'Raw Data'!L586</f>
        <v>(O) No Injury</v>
      </c>
      <c r="V586">
        <f>'Raw Data'!M586</f>
        <v>0</v>
      </c>
      <c r="W586">
        <f>'Raw Data'!N586</f>
        <v>0</v>
      </c>
      <c r="X586">
        <f>'Raw Data'!O586</f>
        <v>0</v>
      </c>
      <c r="Y586" t="str">
        <f>'Raw Data'!P586</f>
        <v>Rear End</v>
      </c>
      <c r="Z586" t="str">
        <f>'Raw Data'!Q586</f>
        <v>On Roadway - Non-Intersection</v>
      </c>
      <c r="AA586" t="str">
        <f>'Raw Data'!R586</f>
        <v>["Motor Vehicle in Motion","Motor Vehicle in Motion"]</v>
      </c>
      <c r="AB586" t="str">
        <f>'Raw Data'!S586</f>
        <v>["Motor Vehicle in Motion","Motor Vehicle in Motion"]</v>
      </c>
      <c r="AC586" t="str">
        <f>'Raw Data'!T586</f>
        <v>["Following Too Close","No Contributing Factors"]</v>
      </c>
      <c r="AD586">
        <f>'Raw Data'!U586</f>
        <v>2</v>
      </c>
      <c r="AE586" s="5" t="str">
        <f t="shared" si="136"/>
        <v>No</v>
      </c>
      <c r="AF586" t="str">
        <f>'Raw Data'!V586</f>
        <v>["Negotiating a Curve","Stopped"]</v>
      </c>
      <c r="AG586" s="5">
        <f t="shared" si="130"/>
        <v>0</v>
      </c>
      <c r="AH586" t="str">
        <f>'Raw Data'!W586</f>
        <v>["West","West"]</v>
      </c>
      <c r="AI586" t="str">
        <f>'Raw Data'!X586</f>
        <v>Daylight</v>
      </c>
      <c r="AJ586" t="str">
        <f>'Raw Data'!Y586</f>
        <v>Wet</v>
      </c>
      <c r="AK586">
        <f>'Raw Data'!Z586</f>
        <v>0</v>
      </c>
      <c r="AL586" t="str">
        <f>'Raw Data'!AA586</f>
        <v>["Child Restraint System (Properly Used)","Lap and Shoulder Belt Used","Lap and Shoulder Belt Used","Lap and Shoulder Belt Used"]</v>
      </c>
      <c r="AM586" s="5">
        <f t="shared" si="131"/>
        <v>0</v>
      </c>
      <c r="AN586" t="str">
        <f>'Raw Data'!AB586</f>
        <v>["Passenger Car","Passenger Car"]</v>
      </c>
      <c r="AO586" t="str">
        <f>'Raw Data'!AC586</f>
        <v>1431012000I</v>
      </c>
      <c r="AP586">
        <f>'Raw Data'!AD586</f>
        <v>6.4253179999999999</v>
      </c>
      <c r="AQ586">
        <f>'Raw Data'!AE586</f>
        <v>33.786794999999998</v>
      </c>
      <c r="AR586">
        <f>'Raw Data'!AF586</f>
        <v>-85.208887000000004</v>
      </c>
      <c r="AS586">
        <f>'Raw Data'!AG586</f>
        <v>139</v>
      </c>
      <c r="AT586">
        <f>'Raw Data'!AH586</f>
        <v>169</v>
      </c>
      <c r="AU586">
        <f>'Raw Data'!AI586</f>
        <v>1371</v>
      </c>
      <c r="AV586" t="str">
        <f>'Raw Data'!AJ586</f>
        <v>D6_0120_00_I</v>
      </c>
      <c r="AW586">
        <f>'Raw Data'!AK586</f>
        <v>15</v>
      </c>
      <c r="AX586">
        <f>'Raw Data'!AL586</f>
        <v>16</v>
      </c>
      <c r="AY586" t="str">
        <f>'Raw Data'!AM586</f>
        <v>simple</v>
      </c>
      <c r="AZ586">
        <f>'Raw Data'!AN586</f>
        <v>944.7</v>
      </c>
      <c r="BA586">
        <f>'Raw Data'!AO586</f>
        <v>76.5</v>
      </c>
      <c r="BB586">
        <f>'Raw Data'!AP586</f>
        <v>1260</v>
      </c>
      <c r="BC586">
        <f>'Raw Data'!AQ586</f>
        <v>-85.211465000000004</v>
      </c>
      <c r="BD586">
        <f>'Raw Data'!AR586</f>
        <v>33.783644000000002</v>
      </c>
      <c r="BE586">
        <f>'Raw Data'!AS586</f>
        <v>-85.209587999999997</v>
      </c>
      <c r="BF586">
        <f>'Raw Data'!AT586</f>
        <v>33.786467000000002</v>
      </c>
      <c r="BG586" t="str">
        <f>'Raw Data'!AU586</f>
        <v>1431012000I</v>
      </c>
      <c r="BH586">
        <f>'Raw Data'!AV586</f>
        <v>1</v>
      </c>
      <c r="BI586">
        <f>'Raw Data'!AW586</f>
        <v>143</v>
      </c>
      <c r="BJ586">
        <f>'Raw Data'!AX586</f>
        <v>120</v>
      </c>
      <c r="BK586">
        <f>'Raw Data'!AY586</f>
        <v>0</v>
      </c>
      <c r="BL586">
        <f>'Raw Data'!AZ586</f>
        <v>55</v>
      </c>
      <c r="BM586">
        <f>'Raw Data'!BA586</f>
        <v>7.54</v>
      </c>
      <c r="BN586">
        <f>'Raw Data'!BB586</f>
        <v>7.15</v>
      </c>
      <c r="BO586">
        <f>'Raw Data'!BC586</f>
        <v>1089.2</v>
      </c>
      <c r="BP586">
        <f>'Raw Data'!BD586</f>
        <v>1118.8</v>
      </c>
      <c r="BQ586">
        <f>'Raw Data'!BE586</f>
        <v>1127.5999999999999</v>
      </c>
      <c r="BR586">
        <f>'Raw Data'!BF586</f>
        <v>55</v>
      </c>
      <c r="BS586">
        <f>'Raw Data'!BG586</f>
        <v>59.8</v>
      </c>
      <c r="BT586">
        <f>'Raw Data'!BH586</f>
        <v>0</v>
      </c>
      <c r="BU586">
        <f>'Raw Data'!BI586</f>
        <v>44138</v>
      </c>
      <c r="BV586" t="str">
        <f>'Raw Data'!BJ586</f>
        <v>NONE</v>
      </c>
      <c r="BW586">
        <f>'Raw Data'!BK586</f>
        <v>3.6770000000000001E-3</v>
      </c>
      <c r="BX586">
        <f>'Raw Data'!BL586</f>
        <v>29170</v>
      </c>
      <c r="BY586">
        <f>'Raw Data'!BM586</f>
        <v>29114</v>
      </c>
      <c r="BZ586" t="str">
        <f>'Raw Data'!BN586</f>
        <v>1431012000I</v>
      </c>
      <c r="CA586" t="str">
        <f>'Raw Data'!BO586</f>
        <v>HARALSON</v>
      </c>
      <c r="CB586">
        <f>'Raw Data'!BP586</f>
        <v>1</v>
      </c>
      <c r="CC586">
        <f>'Raw Data'!BQ586</f>
        <v>12000</v>
      </c>
      <c r="CD586">
        <f>'Raw Data'!BR586</f>
        <v>6</v>
      </c>
      <c r="CE586">
        <f>'Raw Data'!BS586</f>
        <v>1</v>
      </c>
      <c r="CF586">
        <f>'Raw Data'!BT586</f>
        <v>2</v>
      </c>
      <c r="CG586">
        <f>'Raw Data'!BU586</f>
        <v>1</v>
      </c>
      <c r="CH586">
        <f>'Raw Data'!BV586</f>
        <v>1</v>
      </c>
      <c r="CI586">
        <f>'Raw Data'!BW586</f>
        <v>2</v>
      </c>
      <c r="CJ586">
        <f>'Raw Data'!BX586</f>
        <v>0</v>
      </c>
      <c r="CK586">
        <f>'Raw Data'!BY586</f>
        <v>5</v>
      </c>
      <c r="CL586" t="str">
        <f>'Raw Data'!BZ586</f>
        <v>N</v>
      </c>
      <c r="CM586">
        <f t="shared" si="137"/>
        <v>0</v>
      </c>
      <c r="CN586">
        <f>'Raw Data'!CA586</f>
        <v>143</v>
      </c>
      <c r="CO586">
        <f>'Raw Data'!CB586</f>
        <v>120</v>
      </c>
      <c r="CP586">
        <f>'Raw Data'!CC586</f>
        <v>0</v>
      </c>
      <c r="CQ586" t="str">
        <f>'Raw Data'!CD586</f>
        <v>Not Urban</v>
      </c>
      <c r="CR586" t="str">
        <f>'Raw Data'!CE586</f>
        <v>Not Urban</v>
      </c>
      <c r="CS586">
        <f>'Raw Data'!CF586</f>
        <v>0</v>
      </c>
      <c r="CT586">
        <f>'Raw Data'!CG586</f>
        <v>55</v>
      </c>
      <c r="CU586">
        <f>'Raw Data'!CH586</f>
        <v>1410</v>
      </c>
      <c r="CV586" t="str">
        <f>'Raw Data'!CI586</f>
        <v xml:space="preserve"> </v>
      </c>
      <c r="CW586">
        <f>'Raw Data'!CJ586</f>
        <v>0</v>
      </c>
      <c r="CX586">
        <f>'Raw Data'!CK586</f>
        <v>0.97053900000000004</v>
      </c>
      <c r="CY586">
        <f>'Raw Data'!CL586</f>
        <v>14</v>
      </c>
      <c r="CZ586" t="str">
        <f>'Raw Data'!CM586</f>
        <v>State Mainline</v>
      </c>
      <c r="DA586">
        <f>'Raw Data'!CN586</f>
        <v>1410</v>
      </c>
      <c r="DB586">
        <f>'Raw Data'!CO586</f>
        <v>336743</v>
      </c>
      <c r="DC586">
        <f>'Raw Data'!CP586</f>
        <v>6.3920000000000003</v>
      </c>
      <c r="DD586">
        <f>'Raw Data'!CQ586</f>
        <v>7.3620000000000001</v>
      </c>
      <c r="DE586">
        <f>'Raw Data'!CR586</f>
        <v>336743</v>
      </c>
      <c r="DF586">
        <f>'Raw Data'!CS586</f>
        <v>0</v>
      </c>
      <c r="DG586">
        <f>'Raw Data'!CT586</f>
        <v>5124.4464600000001</v>
      </c>
      <c r="DH586">
        <f>'Raw Data'!CU586</f>
        <v>100</v>
      </c>
      <c r="DI586">
        <f>'Raw Data'!CV586</f>
        <v>29154</v>
      </c>
      <c r="DJ586">
        <f>'Raw Data'!CW586</f>
        <v>3.2887E-2</v>
      </c>
      <c r="DK586">
        <f>'Raw Data'!CX586</f>
        <v>0</v>
      </c>
      <c r="DL586">
        <f>'Raw Data'!CY586</f>
        <v>3.6770000000000001E-3</v>
      </c>
      <c r="DM586">
        <f>'Raw Data'!CZ586</f>
        <v>269</v>
      </c>
      <c r="DN586" t="str">
        <f>'Raw Data'!DA586</f>
        <v>143-0170</v>
      </c>
      <c r="DO586" t="str">
        <f>'Raw Data'!DB586</f>
        <v>5R : Rural Major Collector</v>
      </c>
      <c r="DP586" t="str">
        <f>'Raw Data'!DC586</f>
        <v>33.773566, -85.216750</v>
      </c>
      <c r="DQ586">
        <f>'Raw Data'!DD586</f>
        <v>-85.216750000000005</v>
      </c>
      <c r="DR586">
        <f>'Raw Data'!DE586</f>
        <v>33.773566000000002</v>
      </c>
      <c r="DS586">
        <f>'Raw Data'!DF586</f>
        <v>33.773566000000002</v>
      </c>
      <c r="DT586">
        <f>'Raw Data'!DG586</f>
        <v>-85.216750000000005</v>
      </c>
      <c r="DU586">
        <f>'Raw Data'!DH586</f>
        <v>1.1381E-2</v>
      </c>
      <c r="DV586">
        <f>'Raw Data'!DI586</f>
        <v>3.6770000000000001E-3</v>
      </c>
      <c r="DW586">
        <f>'Raw Data'!DJ586</f>
        <v>139</v>
      </c>
      <c r="DX586" s="11">
        <f t="shared" si="138"/>
        <v>1740</v>
      </c>
      <c r="DY586" s="5">
        <f t="shared" si="139"/>
        <v>2222.5</v>
      </c>
      <c r="DZ586" s="5">
        <f t="shared" si="132"/>
        <v>-482.5</v>
      </c>
      <c r="EA586" s="5">
        <f t="shared" si="133"/>
        <v>-0.21709786276715409</v>
      </c>
      <c r="EB586" s="5">
        <f t="shared" si="134"/>
        <v>1981.25</v>
      </c>
      <c r="EC586">
        <f>'Raw Data'!DK586</f>
        <v>2440</v>
      </c>
      <c r="ED586">
        <f>'Raw Data'!DL586</f>
        <v>4.3</v>
      </c>
      <c r="EE586">
        <f>'Raw Data'!DM586</f>
        <v>1390</v>
      </c>
      <c r="EF586">
        <f>'Raw Data'!DN586</f>
        <v>6.9</v>
      </c>
      <c r="EG586">
        <f>'Raw Data'!DO586</f>
        <v>1390</v>
      </c>
      <c r="EH586">
        <f>'Raw Data'!DP586</f>
        <v>6.9</v>
      </c>
      <c r="EI586">
        <f>'Raw Data'!DQ586</f>
        <v>1450</v>
      </c>
      <c r="EJ586">
        <f>'Raw Data'!DR586</f>
        <v>0</v>
      </c>
      <c r="EK586">
        <f>'Raw Data'!DS586</f>
        <v>1410</v>
      </c>
      <c r="EL586">
        <f>'Raw Data'!DT586</f>
        <v>5.6</v>
      </c>
      <c r="EM586">
        <f>'Raw Data'!DU586</f>
        <v>2810</v>
      </c>
      <c r="EN586">
        <f>'Raw Data'!DV586</f>
        <v>8</v>
      </c>
      <c r="EO586">
        <f>'Raw Data'!DW586</f>
        <v>2680</v>
      </c>
      <c r="EP586">
        <f>'Raw Data'!DX586</f>
        <v>8</v>
      </c>
      <c r="EQ586">
        <f>'Raw Data'!DY586</f>
        <v>1990</v>
      </c>
      <c r="ER586">
        <f>'Raw Data'!DZ586</f>
        <v>8</v>
      </c>
      <c r="ES586">
        <f>'Raw Data'!EA586</f>
        <v>2000</v>
      </c>
      <c r="ET586">
        <f>'Raw Data'!EB586</f>
        <v>8.4</v>
      </c>
      <c r="EU586">
        <f>'Raw Data'!EC586</f>
        <v>2660</v>
      </c>
      <c r="EV586">
        <f>'Raw Data'!ED586</f>
        <v>8.4</v>
      </c>
      <c r="EW586">
        <f>'Raw Data'!EE586</f>
        <v>7.7200000000000001E-4</v>
      </c>
    </row>
    <row r="587" spans="1:153" x14ac:dyDescent="0.3">
      <c r="A587">
        <f>'Raw Data'!A587</f>
        <v>585</v>
      </c>
      <c r="B587" t="str">
        <f>'Raw Data'!B587</f>
        <v>Point</v>
      </c>
      <c r="C587">
        <f>'Raw Data'!C587</f>
        <v>684</v>
      </c>
      <c r="D587">
        <f>'Raw Data'!D587</f>
        <v>4</v>
      </c>
      <c r="E587" t="str">
        <f>'Raw Data'!E587</f>
        <v>Point</v>
      </c>
      <c r="F587">
        <f>'Raw Data'!F587</f>
        <v>7101109</v>
      </c>
      <c r="G587" t="str">
        <f>'Raw Data'!G587</f>
        <v>Gsp Post 00</v>
      </c>
      <c r="H587" s="3">
        <f>'Raw Data'!H587</f>
        <v>43522</v>
      </c>
      <c r="L587">
        <f t="shared" si="126"/>
        <v>0</v>
      </c>
      <c r="M587" s="5">
        <f t="shared" si="127"/>
        <v>43522</v>
      </c>
      <c r="N587" s="5">
        <f t="shared" si="135"/>
        <v>2019</v>
      </c>
      <c r="O587" s="5" t="str" cm="1">
        <f t="array" ref="O587">_xlfn.IFS(N587&lt;=2016,"before treatment",N587=2017,"unknown",N587&gt;2017,"after treatment")</f>
        <v>after treatment</v>
      </c>
      <c r="P587" s="5">
        <f t="shared" si="128"/>
        <v>0</v>
      </c>
      <c r="Q587" s="5">
        <f t="shared" si="129"/>
        <v>1</v>
      </c>
      <c r="R587" t="str">
        <f>'Raw Data'!I587</f>
        <v>Haralson</v>
      </c>
      <c r="S587" t="str">
        <f>'Raw Data'!J587</f>
        <v>["Highway 120","Highway 120","Matt Dillon Rd"]</v>
      </c>
      <c r="T587" t="str">
        <f>'Raw Data'!K587</f>
        <v>Matt Dillon Rd</v>
      </c>
      <c r="U587" t="str">
        <f>'Raw Data'!L587</f>
        <v>(C) Possible Injury / Complaint</v>
      </c>
      <c r="V587">
        <f>'Raw Data'!M587</f>
        <v>0</v>
      </c>
      <c r="W587">
        <f>'Raw Data'!N587</f>
        <v>0</v>
      </c>
      <c r="X587">
        <f>'Raw Data'!O587</f>
        <v>0</v>
      </c>
      <c r="Y587" t="str">
        <f>'Raw Data'!P587</f>
        <v>Not a Collision with Motor Vehicle</v>
      </c>
      <c r="Z587" t="str">
        <f>'Raw Data'!Q587</f>
        <v>Off Roadway</v>
      </c>
      <c r="AA587" t="str">
        <f>'Raw Data'!R587</f>
        <v>Culvert</v>
      </c>
      <c r="AB587" t="str">
        <f>'Raw Data'!S587</f>
        <v>Culvert</v>
      </c>
      <c r="AC587" t="str">
        <f>'Raw Data'!T587</f>
        <v>Other</v>
      </c>
      <c r="AD587">
        <f>'Raw Data'!U587</f>
        <v>1</v>
      </c>
      <c r="AE587" s="5" t="str">
        <f t="shared" si="136"/>
        <v>Yes</v>
      </c>
      <c r="AF587" t="str">
        <f>'Raw Data'!V587</f>
        <v>Negotiating a Curve</v>
      </c>
      <c r="AG587" s="5">
        <f t="shared" si="130"/>
        <v>0</v>
      </c>
      <c r="AH587" t="str">
        <f>'Raw Data'!W587</f>
        <v>East</v>
      </c>
      <c r="AI587" t="str">
        <f>'Raw Data'!X587</f>
        <v>Dark-Not Lighted</v>
      </c>
      <c r="AJ587" t="str">
        <f>'Raw Data'!Y587</f>
        <v>Dry</v>
      </c>
      <c r="AK587">
        <f>'Raw Data'!Z587</f>
        <v>37</v>
      </c>
      <c r="AL587" t="str">
        <f>'Raw Data'!AA587</f>
        <v>["Child Restraint System (Properly Used)","Lap and Shoulder Belt Used","Lap and Shoulder Belt Used","Lap and Shoulder Belt Used"]</v>
      </c>
      <c r="AM587" s="5">
        <f t="shared" si="131"/>
        <v>0</v>
      </c>
      <c r="AN587" t="str">
        <f>'Raw Data'!AB587</f>
        <v>Van</v>
      </c>
      <c r="AO587" t="str">
        <f>'Raw Data'!AC587</f>
        <v>1431012000I</v>
      </c>
      <c r="AP587">
        <f>'Raw Data'!AD587</f>
        <v>6.3920000000000003</v>
      </c>
      <c r="AQ587">
        <f>'Raw Data'!AE587</f>
        <v>33.786560000000001</v>
      </c>
      <c r="AR587">
        <f>'Raw Data'!AF587</f>
        <v>-85.209387000000007</v>
      </c>
      <c r="AS587">
        <f>'Raw Data'!AG587</f>
        <v>139</v>
      </c>
      <c r="AT587">
        <f>'Raw Data'!AH587</f>
        <v>169</v>
      </c>
      <c r="AU587">
        <f>'Raw Data'!AI587</f>
        <v>1371</v>
      </c>
      <c r="AV587" t="str">
        <f>'Raw Data'!AJ587</f>
        <v>D6_0120_00_I</v>
      </c>
      <c r="AW587">
        <f>'Raw Data'!AK587</f>
        <v>15</v>
      </c>
      <c r="AX587">
        <f>'Raw Data'!AL587</f>
        <v>16</v>
      </c>
      <c r="AY587" t="str">
        <f>'Raw Data'!AM587</f>
        <v>simple</v>
      </c>
      <c r="AZ587">
        <f>'Raw Data'!AN587</f>
        <v>944.7</v>
      </c>
      <c r="BA587">
        <f>'Raw Data'!AO587</f>
        <v>76.5</v>
      </c>
      <c r="BB587">
        <f>'Raw Data'!AP587</f>
        <v>1260</v>
      </c>
      <c r="BC587">
        <f>'Raw Data'!AQ587</f>
        <v>-85.211465000000004</v>
      </c>
      <c r="BD587">
        <f>'Raw Data'!AR587</f>
        <v>33.783644000000002</v>
      </c>
      <c r="BE587">
        <f>'Raw Data'!AS587</f>
        <v>-85.209587999999997</v>
      </c>
      <c r="BF587">
        <f>'Raw Data'!AT587</f>
        <v>33.786467000000002</v>
      </c>
      <c r="BG587" t="str">
        <f>'Raw Data'!AU587</f>
        <v>1431012000I</v>
      </c>
      <c r="BH587">
        <f>'Raw Data'!AV587</f>
        <v>1</v>
      </c>
      <c r="BI587">
        <f>'Raw Data'!AW587</f>
        <v>143</v>
      </c>
      <c r="BJ587">
        <f>'Raw Data'!AX587</f>
        <v>120</v>
      </c>
      <c r="BK587">
        <f>'Raw Data'!AY587</f>
        <v>0</v>
      </c>
      <c r="BL587">
        <f>'Raw Data'!AZ587</f>
        <v>55</v>
      </c>
      <c r="BM587">
        <f>'Raw Data'!BA587</f>
        <v>7.54</v>
      </c>
      <c r="BN587">
        <f>'Raw Data'!BB587</f>
        <v>7.15</v>
      </c>
      <c r="BO587">
        <f>'Raw Data'!BC587</f>
        <v>1089.2</v>
      </c>
      <c r="BP587">
        <f>'Raw Data'!BD587</f>
        <v>1118.8</v>
      </c>
      <c r="BQ587">
        <f>'Raw Data'!BE587</f>
        <v>1127.5999999999999</v>
      </c>
      <c r="BR587">
        <f>'Raw Data'!BF587</f>
        <v>55</v>
      </c>
      <c r="BS587">
        <f>'Raw Data'!BG587</f>
        <v>59.8</v>
      </c>
      <c r="BT587">
        <f>'Raw Data'!BH587</f>
        <v>0</v>
      </c>
      <c r="BU587">
        <f>'Raw Data'!BI587</f>
        <v>44138</v>
      </c>
      <c r="BV587" t="str">
        <f>'Raw Data'!BJ587</f>
        <v>NONE</v>
      </c>
      <c r="BW587">
        <f>'Raw Data'!BK587</f>
        <v>3.6770000000000001E-3</v>
      </c>
      <c r="BX587">
        <f>'Raw Data'!BL587</f>
        <v>29170</v>
      </c>
      <c r="BY587">
        <f>'Raw Data'!BM587</f>
        <v>29114</v>
      </c>
      <c r="BZ587" t="str">
        <f>'Raw Data'!BN587</f>
        <v>1431012000I</v>
      </c>
      <c r="CA587" t="str">
        <f>'Raw Data'!BO587</f>
        <v>HARALSON</v>
      </c>
      <c r="CB587">
        <f>'Raw Data'!BP587</f>
        <v>1</v>
      </c>
      <c r="CC587">
        <f>'Raw Data'!BQ587</f>
        <v>12000</v>
      </c>
      <c r="CD587">
        <f>'Raw Data'!BR587</f>
        <v>6</v>
      </c>
      <c r="CE587">
        <f>'Raw Data'!BS587</f>
        <v>1</v>
      </c>
      <c r="CF587">
        <f>'Raw Data'!BT587</f>
        <v>2</v>
      </c>
      <c r="CG587">
        <f>'Raw Data'!BU587</f>
        <v>1</v>
      </c>
      <c r="CH587">
        <f>'Raw Data'!BV587</f>
        <v>1</v>
      </c>
      <c r="CI587">
        <f>'Raw Data'!BW587</f>
        <v>2</v>
      </c>
      <c r="CJ587">
        <f>'Raw Data'!BX587</f>
        <v>0</v>
      </c>
      <c r="CK587">
        <f>'Raw Data'!BY587</f>
        <v>5</v>
      </c>
      <c r="CL587" t="str">
        <f>'Raw Data'!BZ587</f>
        <v>N</v>
      </c>
      <c r="CM587">
        <f t="shared" si="137"/>
        <v>0</v>
      </c>
      <c r="CN587">
        <f>'Raw Data'!CA587</f>
        <v>143</v>
      </c>
      <c r="CO587">
        <f>'Raw Data'!CB587</f>
        <v>120</v>
      </c>
      <c r="CP587">
        <f>'Raw Data'!CC587</f>
        <v>0</v>
      </c>
      <c r="CQ587" t="str">
        <f>'Raw Data'!CD587</f>
        <v>Not Urban</v>
      </c>
      <c r="CR587" t="str">
        <f>'Raw Data'!CE587</f>
        <v>Not Urban</v>
      </c>
      <c r="CS587">
        <f>'Raw Data'!CF587</f>
        <v>0</v>
      </c>
      <c r="CT587">
        <f>'Raw Data'!CG587</f>
        <v>55</v>
      </c>
      <c r="CU587">
        <f>'Raw Data'!CH587</f>
        <v>1410</v>
      </c>
      <c r="CV587" t="str">
        <f>'Raw Data'!CI587</f>
        <v xml:space="preserve"> </v>
      </c>
      <c r="CW587">
        <f>'Raw Data'!CJ587</f>
        <v>0</v>
      </c>
      <c r="CX587">
        <f>'Raw Data'!CK587</f>
        <v>0.97053900000000004</v>
      </c>
      <c r="CY587">
        <f>'Raw Data'!CL587</f>
        <v>14</v>
      </c>
      <c r="CZ587" t="str">
        <f>'Raw Data'!CM587</f>
        <v>State Mainline</v>
      </c>
      <c r="DA587">
        <f>'Raw Data'!CN587</f>
        <v>1410</v>
      </c>
      <c r="DB587">
        <f>'Raw Data'!CO587</f>
        <v>336743</v>
      </c>
      <c r="DC587">
        <f>'Raw Data'!CP587</f>
        <v>6.3920000000000003</v>
      </c>
      <c r="DD587">
        <f>'Raw Data'!CQ587</f>
        <v>7.3620000000000001</v>
      </c>
      <c r="DE587">
        <f>'Raw Data'!CR587</f>
        <v>336743</v>
      </c>
      <c r="DF587">
        <f>'Raw Data'!CS587</f>
        <v>0</v>
      </c>
      <c r="DG587">
        <f>'Raw Data'!CT587</f>
        <v>5124.4464600000001</v>
      </c>
      <c r="DH587">
        <f>'Raw Data'!CU587</f>
        <v>100</v>
      </c>
      <c r="DI587">
        <f>'Raw Data'!CV587</f>
        <v>29154</v>
      </c>
      <c r="DJ587">
        <f>'Raw Data'!CW587</f>
        <v>3.2887E-2</v>
      </c>
      <c r="DK587">
        <f>'Raw Data'!CX587</f>
        <v>0</v>
      </c>
      <c r="DL587">
        <f>'Raw Data'!CY587</f>
        <v>3.6770000000000001E-3</v>
      </c>
      <c r="DM587">
        <f>'Raw Data'!CZ587</f>
        <v>269</v>
      </c>
      <c r="DN587" t="str">
        <f>'Raw Data'!DA587</f>
        <v>143-0170</v>
      </c>
      <c r="DO587" t="str">
        <f>'Raw Data'!DB587</f>
        <v>5R : Rural Major Collector</v>
      </c>
      <c r="DP587" t="str">
        <f>'Raw Data'!DC587</f>
        <v>33.773566, -85.216750</v>
      </c>
      <c r="DQ587">
        <f>'Raw Data'!DD587</f>
        <v>-85.216750000000005</v>
      </c>
      <c r="DR587">
        <f>'Raw Data'!DE587</f>
        <v>33.773566000000002</v>
      </c>
      <c r="DS587">
        <f>'Raw Data'!DF587</f>
        <v>33.773566000000002</v>
      </c>
      <c r="DT587">
        <f>'Raw Data'!DG587</f>
        <v>-85.216750000000005</v>
      </c>
      <c r="DU587">
        <f>'Raw Data'!DH587</f>
        <v>1.1381E-2</v>
      </c>
      <c r="DV587">
        <f>'Raw Data'!DI587</f>
        <v>3.6770000000000001E-3</v>
      </c>
      <c r="DW587">
        <f>'Raw Data'!DJ587</f>
        <v>139</v>
      </c>
      <c r="DX587" s="11">
        <f t="shared" si="138"/>
        <v>1740</v>
      </c>
      <c r="DY587" s="5">
        <f t="shared" si="139"/>
        <v>2222.5</v>
      </c>
      <c r="DZ587" s="5">
        <f t="shared" si="132"/>
        <v>-482.5</v>
      </c>
      <c r="EA587" s="5">
        <f t="shared" si="133"/>
        <v>-0.21709786276715409</v>
      </c>
      <c r="EB587" s="5">
        <f t="shared" si="134"/>
        <v>1981.25</v>
      </c>
      <c r="EC587">
        <f>'Raw Data'!DK587</f>
        <v>2440</v>
      </c>
      <c r="ED587">
        <f>'Raw Data'!DL587</f>
        <v>4.3</v>
      </c>
      <c r="EE587">
        <f>'Raw Data'!DM587</f>
        <v>1390</v>
      </c>
      <c r="EF587">
        <f>'Raw Data'!DN587</f>
        <v>6.9</v>
      </c>
      <c r="EG587">
        <f>'Raw Data'!DO587</f>
        <v>1390</v>
      </c>
      <c r="EH587">
        <f>'Raw Data'!DP587</f>
        <v>6.9</v>
      </c>
      <c r="EI587">
        <f>'Raw Data'!DQ587</f>
        <v>1450</v>
      </c>
      <c r="EJ587">
        <f>'Raw Data'!DR587</f>
        <v>0</v>
      </c>
      <c r="EK587">
        <f>'Raw Data'!DS587</f>
        <v>1410</v>
      </c>
      <c r="EL587">
        <f>'Raw Data'!DT587</f>
        <v>5.6</v>
      </c>
      <c r="EM587">
        <f>'Raw Data'!DU587</f>
        <v>2810</v>
      </c>
      <c r="EN587">
        <f>'Raw Data'!DV587</f>
        <v>8</v>
      </c>
      <c r="EO587">
        <f>'Raw Data'!DW587</f>
        <v>2680</v>
      </c>
      <c r="EP587">
        <f>'Raw Data'!DX587</f>
        <v>8</v>
      </c>
      <c r="EQ587">
        <f>'Raw Data'!DY587</f>
        <v>1990</v>
      </c>
      <c r="ER587">
        <f>'Raw Data'!DZ587</f>
        <v>8</v>
      </c>
      <c r="ES587">
        <f>'Raw Data'!EA587</f>
        <v>2000</v>
      </c>
      <c r="ET587">
        <f>'Raw Data'!EB587</f>
        <v>8.4</v>
      </c>
      <c r="EU587">
        <f>'Raw Data'!EC587</f>
        <v>2660</v>
      </c>
      <c r="EV587">
        <f>'Raw Data'!ED587</f>
        <v>8.4</v>
      </c>
      <c r="EW587">
        <f>'Raw Data'!EE587</f>
        <v>2.2000000000000001E-4</v>
      </c>
    </row>
    <row r="588" spans="1:153" x14ac:dyDescent="0.3">
      <c r="A588">
        <f>'Raw Data'!A588</f>
        <v>586</v>
      </c>
      <c r="B588" t="str">
        <f>'Raw Data'!B588</f>
        <v>Point</v>
      </c>
      <c r="C588">
        <f>'Raw Data'!C588</f>
        <v>686</v>
      </c>
      <c r="D588">
        <f>'Raw Data'!D588</f>
        <v>5</v>
      </c>
      <c r="E588" t="str">
        <f>'Raw Data'!E588</f>
        <v>Point</v>
      </c>
      <c r="F588">
        <f>'Raw Data'!F588</f>
        <v>7104231</v>
      </c>
      <c r="G588" t="str">
        <f>'Raw Data'!G588</f>
        <v>Gsp Post 00</v>
      </c>
      <c r="H588" s="3">
        <f>'Raw Data'!H588</f>
        <v>43521</v>
      </c>
      <c r="L588">
        <f t="shared" si="126"/>
        <v>0</v>
      </c>
      <c r="M588" s="5">
        <f t="shared" si="127"/>
        <v>43521</v>
      </c>
      <c r="N588" s="5">
        <f t="shared" si="135"/>
        <v>2019</v>
      </c>
      <c r="O588" s="5" t="str" cm="1">
        <f t="array" ref="O588">_xlfn.IFS(N588&lt;=2016,"before treatment",N588=2017,"unknown",N588&gt;2017,"after treatment")</f>
        <v>after treatment</v>
      </c>
      <c r="P588" s="5">
        <f t="shared" si="128"/>
        <v>0</v>
      </c>
      <c r="Q588" s="5">
        <f t="shared" si="129"/>
        <v>1</v>
      </c>
      <c r="R588" t="str">
        <f>'Raw Data'!I588</f>
        <v>Haralson</v>
      </c>
      <c r="S588" t="str">
        <f>'Raw Data'!J588</f>
        <v>Highway 120</v>
      </c>
      <c r="T588" t="str">
        <f>'Raw Data'!K588</f>
        <v>Misty Cir</v>
      </c>
      <c r="U588" t="str">
        <f>'Raw Data'!L588</f>
        <v>(O) No Injury</v>
      </c>
      <c r="V588">
        <f>'Raw Data'!M588</f>
        <v>0</v>
      </c>
      <c r="W588">
        <f>'Raw Data'!N588</f>
        <v>0</v>
      </c>
      <c r="X588">
        <f>'Raw Data'!O588</f>
        <v>0</v>
      </c>
      <c r="Y588" t="str">
        <f>'Raw Data'!P588</f>
        <v>Angle (Other)</v>
      </c>
      <c r="Z588" t="str">
        <f>'Raw Data'!Q588</f>
        <v>On Roadway - Roadway Intersection</v>
      </c>
      <c r="AA588" t="str">
        <f>'Raw Data'!R588</f>
        <v>["Motor Vehicle in Motion","Motor Vehicle in Motion"]</v>
      </c>
      <c r="AB588" t="str">
        <f>'Raw Data'!S588</f>
        <v>["Motor Vehicle in Motion","Motor Vehicle in Motion"]</v>
      </c>
      <c r="AC588" t="str">
        <f>'Raw Data'!T588</f>
        <v>["Improper Passing","No Contributing Factors"]</v>
      </c>
      <c r="AD588">
        <f>'Raw Data'!U588</f>
        <v>2</v>
      </c>
      <c r="AE588" s="5" t="str">
        <f t="shared" si="136"/>
        <v>No</v>
      </c>
      <c r="AF588" t="str">
        <f>'Raw Data'!V588</f>
        <v>["Passing","Turning Left"]</v>
      </c>
      <c r="AG588" s="5">
        <f t="shared" si="130"/>
        <v>1</v>
      </c>
      <c r="AH588" t="str">
        <f>'Raw Data'!W588</f>
        <v>["East","East"]</v>
      </c>
      <c r="AI588" t="str">
        <f>'Raw Data'!X588</f>
        <v>Daylight</v>
      </c>
      <c r="AJ588" t="str">
        <f>'Raw Data'!Y588</f>
        <v>Dry</v>
      </c>
      <c r="AK588">
        <f>'Raw Data'!Z588</f>
        <v>0</v>
      </c>
      <c r="AL588" t="str">
        <f>'Raw Data'!AA588</f>
        <v>["Child Restraint System (Properly Used)","Lap and Shoulder Belt Used","Lap and Shoulder Belt Used","Lap and Shoulder Belt Used"]</v>
      </c>
      <c r="AM588" s="5">
        <f t="shared" si="131"/>
        <v>0</v>
      </c>
      <c r="AN588" t="str">
        <f>'Raw Data'!AB588</f>
        <v>["Passenger Car","Van"]</v>
      </c>
      <c r="AO588" t="str">
        <f>'Raw Data'!AC588</f>
        <v>1431012000I</v>
      </c>
      <c r="AP588">
        <f>'Raw Data'!AD588</f>
        <v>6.0363899999999999</v>
      </c>
      <c r="AQ588">
        <f>'Raw Data'!AE588</f>
        <v>33.782142999999998</v>
      </c>
      <c r="AR588">
        <f>'Raw Data'!AF588</f>
        <v>-85.211303999999998</v>
      </c>
      <c r="AS588">
        <f>'Raw Data'!AG588</f>
        <v>139</v>
      </c>
      <c r="AT588">
        <f>'Raw Data'!AH588</f>
        <v>169</v>
      </c>
      <c r="AU588">
        <f>'Raw Data'!AI588</f>
        <v>1371</v>
      </c>
      <c r="AV588" t="str">
        <f>'Raw Data'!AJ588</f>
        <v>D6_0120_00_I</v>
      </c>
      <c r="AW588">
        <f>'Raw Data'!AK588</f>
        <v>15</v>
      </c>
      <c r="AX588">
        <f>'Raw Data'!AL588</f>
        <v>16</v>
      </c>
      <c r="AY588" t="str">
        <f>'Raw Data'!AM588</f>
        <v>simple</v>
      </c>
      <c r="AZ588">
        <f>'Raw Data'!AN588</f>
        <v>944.7</v>
      </c>
      <c r="BA588">
        <f>'Raw Data'!AO588</f>
        <v>76.5</v>
      </c>
      <c r="BB588">
        <f>'Raw Data'!AP588</f>
        <v>1260</v>
      </c>
      <c r="BC588">
        <f>'Raw Data'!AQ588</f>
        <v>-85.211465000000004</v>
      </c>
      <c r="BD588">
        <f>'Raw Data'!AR588</f>
        <v>33.783644000000002</v>
      </c>
      <c r="BE588">
        <f>'Raw Data'!AS588</f>
        <v>-85.209587999999997</v>
      </c>
      <c r="BF588">
        <f>'Raw Data'!AT588</f>
        <v>33.786467000000002</v>
      </c>
      <c r="BG588" t="str">
        <f>'Raw Data'!AU588</f>
        <v>1431012000I</v>
      </c>
      <c r="BH588">
        <f>'Raw Data'!AV588</f>
        <v>1</v>
      </c>
      <c r="BI588">
        <f>'Raw Data'!AW588</f>
        <v>143</v>
      </c>
      <c r="BJ588">
        <f>'Raw Data'!AX588</f>
        <v>120</v>
      </c>
      <c r="BK588">
        <f>'Raw Data'!AY588</f>
        <v>0</v>
      </c>
      <c r="BL588">
        <f>'Raw Data'!AZ588</f>
        <v>55</v>
      </c>
      <c r="BM588">
        <f>'Raw Data'!BA588</f>
        <v>7.54</v>
      </c>
      <c r="BN588">
        <f>'Raw Data'!BB588</f>
        <v>7.15</v>
      </c>
      <c r="BO588">
        <f>'Raw Data'!BC588</f>
        <v>1089.2</v>
      </c>
      <c r="BP588">
        <f>'Raw Data'!BD588</f>
        <v>1118.8</v>
      </c>
      <c r="BQ588">
        <f>'Raw Data'!BE588</f>
        <v>1127.5999999999999</v>
      </c>
      <c r="BR588">
        <f>'Raw Data'!BF588</f>
        <v>55</v>
      </c>
      <c r="BS588">
        <f>'Raw Data'!BG588</f>
        <v>59.8</v>
      </c>
      <c r="BT588">
        <f>'Raw Data'!BH588</f>
        <v>0</v>
      </c>
      <c r="BU588">
        <f>'Raw Data'!BI588</f>
        <v>44138</v>
      </c>
      <c r="BV588" t="str">
        <f>'Raw Data'!BJ588</f>
        <v>NONE</v>
      </c>
      <c r="BW588">
        <f>'Raw Data'!BK588</f>
        <v>3.6770000000000001E-3</v>
      </c>
      <c r="BX588">
        <f>'Raw Data'!BL588</f>
        <v>29170</v>
      </c>
      <c r="BY588">
        <f>'Raw Data'!BM588</f>
        <v>29114</v>
      </c>
      <c r="BZ588" t="str">
        <f>'Raw Data'!BN588</f>
        <v>1431012000I</v>
      </c>
      <c r="CA588" t="str">
        <f>'Raw Data'!BO588</f>
        <v>HARALSON</v>
      </c>
      <c r="CB588">
        <f>'Raw Data'!BP588</f>
        <v>1</v>
      </c>
      <c r="CC588">
        <f>'Raw Data'!BQ588</f>
        <v>12000</v>
      </c>
      <c r="CD588">
        <f>'Raw Data'!BR588</f>
        <v>6</v>
      </c>
      <c r="CE588">
        <f>'Raw Data'!BS588</f>
        <v>1</v>
      </c>
      <c r="CF588">
        <f>'Raw Data'!BT588</f>
        <v>2</v>
      </c>
      <c r="CG588">
        <f>'Raw Data'!BU588</f>
        <v>1</v>
      </c>
      <c r="CH588">
        <f>'Raw Data'!BV588</f>
        <v>1</v>
      </c>
      <c r="CI588">
        <f>'Raw Data'!BW588</f>
        <v>2</v>
      </c>
      <c r="CJ588">
        <f>'Raw Data'!BX588</f>
        <v>0</v>
      </c>
      <c r="CK588">
        <f>'Raw Data'!BY588</f>
        <v>5</v>
      </c>
      <c r="CL588" t="str">
        <f>'Raw Data'!BZ588</f>
        <v>N</v>
      </c>
      <c r="CM588">
        <f t="shared" si="137"/>
        <v>0</v>
      </c>
      <c r="CN588">
        <f>'Raw Data'!CA588</f>
        <v>143</v>
      </c>
      <c r="CO588">
        <f>'Raw Data'!CB588</f>
        <v>120</v>
      </c>
      <c r="CP588">
        <f>'Raw Data'!CC588</f>
        <v>0</v>
      </c>
      <c r="CQ588" t="str">
        <f>'Raw Data'!CD588</f>
        <v>Not Urban</v>
      </c>
      <c r="CR588" t="str">
        <f>'Raw Data'!CE588</f>
        <v>Not Urban</v>
      </c>
      <c r="CS588">
        <f>'Raw Data'!CF588</f>
        <v>0</v>
      </c>
      <c r="CT588">
        <f>'Raw Data'!CG588</f>
        <v>55</v>
      </c>
      <c r="CU588">
        <f>'Raw Data'!CH588</f>
        <v>1410</v>
      </c>
      <c r="CV588" t="str">
        <f>'Raw Data'!CI588</f>
        <v xml:space="preserve"> </v>
      </c>
      <c r="CW588">
        <f>'Raw Data'!CJ588</f>
        <v>0</v>
      </c>
      <c r="CX588">
        <f>'Raw Data'!CK588</f>
        <v>0.97053900000000004</v>
      </c>
      <c r="CY588">
        <f>'Raw Data'!CL588</f>
        <v>14</v>
      </c>
      <c r="CZ588" t="str">
        <f>'Raw Data'!CM588</f>
        <v>State Mainline</v>
      </c>
      <c r="DA588">
        <f>'Raw Data'!CN588</f>
        <v>1410</v>
      </c>
      <c r="DB588">
        <f>'Raw Data'!CO588</f>
        <v>336743</v>
      </c>
      <c r="DC588">
        <f>'Raw Data'!CP588</f>
        <v>6.3920000000000003</v>
      </c>
      <c r="DD588">
        <f>'Raw Data'!CQ588</f>
        <v>7.3620000000000001</v>
      </c>
      <c r="DE588">
        <f>'Raw Data'!CR588</f>
        <v>336743</v>
      </c>
      <c r="DF588">
        <f>'Raw Data'!CS588</f>
        <v>0</v>
      </c>
      <c r="DG588">
        <f>'Raw Data'!CT588</f>
        <v>5124.4464600000001</v>
      </c>
      <c r="DH588">
        <f>'Raw Data'!CU588</f>
        <v>100</v>
      </c>
      <c r="DI588">
        <f>'Raw Data'!CV588</f>
        <v>29154</v>
      </c>
      <c r="DJ588">
        <f>'Raw Data'!CW588</f>
        <v>3.2887E-2</v>
      </c>
      <c r="DK588">
        <f>'Raw Data'!CX588</f>
        <v>0</v>
      </c>
      <c r="DL588">
        <f>'Raw Data'!CY588</f>
        <v>3.6770000000000001E-3</v>
      </c>
      <c r="DM588">
        <f>'Raw Data'!CZ588</f>
        <v>269</v>
      </c>
      <c r="DN588" t="str">
        <f>'Raw Data'!DA588</f>
        <v>143-0170</v>
      </c>
      <c r="DO588" t="str">
        <f>'Raw Data'!DB588</f>
        <v>5R : Rural Major Collector</v>
      </c>
      <c r="DP588" t="str">
        <f>'Raw Data'!DC588</f>
        <v>33.773566, -85.216750</v>
      </c>
      <c r="DQ588">
        <f>'Raw Data'!DD588</f>
        <v>-85.216750000000005</v>
      </c>
      <c r="DR588">
        <f>'Raw Data'!DE588</f>
        <v>33.773566000000002</v>
      </c>
      <c r="DS588">
        <f>'Raw Data'!DF588</f>
        <v>33.773566000000002</v>
      </c>
      <c r="DT588">
        <f>'Raw Data'!DG588</f>
        <v>-85.216750000000005</v>
      </c>
      <c r="DU588">
        <f>'Raw Data'!DH588</f>
        <v>1.1381E-2</v>
      </c>
      <c r="DV588">
        <f>'Raw Data'!DI588</f>
        <v>3.6770000000000001E-3</v>
      </c>
      <c r="DW588">
        <f>'Raw Data'!DJ588</f>
        <v>139</v>
      </c>
      <c r="DX588" s="11">
        <f t="shared" si="138"/>
        <v>1740</v>
      </c>
      <c r="DY588" s="5">
        <f t="shared" si="139"/>
        <v>2222.5</v>
      </c>
      <c r="DZ588" s="5">
        <f t="shared" si="132"/>
        <v>-482.5</v>
      </c>
      <c r="EA588" s="5">
        <f t="shared" si="133"/>
        <v>-0.21709786276715409</v>
      </c>
      <c r="EB588" s="5">
        <f t="shared" si="134"/>
        <v>1981.25</v>
      </c>
      <c r="EC588">
        <f>'Raw Data'!DK588</f>
        <v>2440</v>
      </c>
      <c r="ED588">
        <f>'Raw Data'!DL588</f>
        <v>4.3</v>
      </c>
      <c r="EE588">
        <f>'Raw Data'!DM588</f>
        <v>1390</v>
      </c>
      <c r="EF588">
        <f>'Raw Data'!DN588</f>
        <v>6.9</v>
      </c>
      <c r="EG588">
        <f>'Raw Data'!DO588</f>
        <v>1390</v>
      </c>
      <c r="EH588">
        <f>'Raw Data'!DP588</f>
        <v>6.9</v>
      </c>
      <c r="EI588">
        <f>'Raw Data'!DQ588</f>
        <v>1450</v>
      </c>
      <c r="EJ588">
        <f>'Raw Data'!DR588</f>
        <v>0</v>
      </c>
      <c r="EK588">
        <f>'Raw Data'!DS588</f>
        <v>1410</v>
      </c>
      <c r="EL588">
        <f>'Raw Data'!DT588</f>
        <v>5.6</v>
      </c>
      <c r="EM588">
        <f>'Raw Data'!DU588</f>
        <v>2810</v>
      </c>
      <c r="EN588">
        <f>'Raw Data'!DV588</f>
        <v>8</v>
      </c>
      <c r="EO588">
        <f>'Raw Data'!DW588</f>
        <v>2680</v>
      </c>
      <c r="EP588">
        <f>'Raw Data'!DX588</f>
        <v>8</v>
      </c>
      <c r="EQ588">
        <f>'Raw Data'!DY588</f>
        <v>1990</v>
      </c>
      <c r="ER588">
        <f>'Raw Data'!DZ588</f>
        <v>8</v>
      </c>
      <c r="ES588">
        <f>'Raw Data'!EA588</f>
        <v>2000</v>
      </c>
      <c r="ET588">
        <f>'Raw Data'!EB588</f>
        <v>8.4</v>
      </c>
      <c r="EU588">
        <f>'Raw Data'!EC588</f>
        <v>2660</v>
      </c>
      <c r="EV588">
        <f>'Raw Data'!ED588</f>
        <v>8.4</v>
      </c>
      <c r="EW588">
        <f>'Raw Data'!EE588</f>
        <v>1.511E-3</v>
      </c>
    </row>
    <row r="589" spans="1:153" x14ac:dyDescent="0.3">
      <c r="A589">
        <f>'Raw Data'!A589</f>
        <v>587</v>
      </c>
      <c r="B589" t="str">
        <f>'Raw Data'!B589</f>
        <v>Point</v>
      </c>
      <c r="C589">
        <f>'Raw Data'!C589</f>
        <v>698</v>
      </c>
      <c r="D589">
        <f>'Raw Data'!D589</f>
        <v>1</v>
      </c>
      <c r="E589" t="str">
        <f>'Raw Data'!E589</f>
        <v>Point</v>
      </c>
      <c r="F589">
        <f>'Raw Data'!F589</f>
        <v>7229866</v>
      </c>
      <c r="G589" t="str">
        <f>'Raw Data'!G589</f>
        <v>Gsp Post 00</v>
      </c>
      <c r="H589" s="3">
        <f>'Raw Data'!H589</f>
        <v>43614</v>
      </c>
      <c r="L589">
        <f t="shared" si="126"/>
        <v>0</v>
      </c>
      <c r="M589" s="5">
        <f t="shared" si="127"/>
        <v>43614</v>
      </c>
      <c r="N589" s="5">
        <f t="shared" si="135"/>
        <v>2019</v>
      </c>
      <c r="O589" s="5" t="str" cm="1">
        <f t="array" ref="O589">_xlfn.IFS(N589&lt;=2016,"before treatment",N589=2017,"unknown",N589&gt;2017,"after treatment")</f>
        <v>after treatment</v>
      </c>
      <c r="P589" s="5">
        <f t="shared" si="128"/>
        <v>0</v>
      </c>
      <c r="Q589" s="5">
        <f t="shared" si="129"/>
        <v>1</v>
      </c>
      <c r="R589" t="str">
        <f>'Raw Data'!I589</f>
        <v>Haralson</v>
      </c>
      <c r="S589" t="str">
        <f>'Raw Data'!J589</f>
        <v>Highway 120</v>
      </c>
      <c r="T589" t="str">
        <f>'Raw Data'!K589</f>
        <v>(none)</v>
      </c>
      <c r="U589" t="str">
        <f>'Raw Data'!L589</f>
        <v>(B) Suspected Minor/Visible Injury</v>
      </c>
      <c r="V589">
        <f>'Raw Data'!M589</f>
        <v>0</v>
      </c>
      <c r="W589">
        <f>'Raw Data'!N589</f>
        <v>0</v>
      </c>
      <c r="X589">
        <f>'Raw Data'!O589</f>
        <v>1</v>
      </c>
      <c r="Y589" t="str">
        <f>'Raw Data'!P589</f>
        <v>Not a Collision with Motor Vehicle</v>
      </c>
      <c r="Z589" t="str">
        <f>'Raw Data'!Q589</f>
        <v>On Shoulder</v>
      </c>
      <c r="AA589" t="str">
        <f>'Raw Data'!R589</f>
        <v>Mail Box</v>
      </c>
      <c r="AB589" t="str">
        <f>'Raw Data'!S589</f>
        <v>Over Turn</v>
      </c>
      <c r="AC589" t="str">
        <f>'Raw Data'!T589</f>
        <v>(None)</v>
      </c>
      <c r="AD589">
        <f>'Raw Data'!U589</f>
        <v>1</v>
      </c>
      <c r="AE589" s="5" t="str">
        <f t="shared" si="136"/>
        <v>Yes</v>
      </c>
      <c r="AF589" t="str">
        <f>'Raw Data'!V589</f>
        <v>Negotiating a Curve</v>
      </c>
      <c r="AG589" s="5">
        <f t="shared" si="130"/>
        <v>0</v>
      </c>
      <c r="AH589" t="str">
        <f>'Raw Data'!W589</f>
        <v>West</v>
      </c>
      <c r="AI589" t="str">
        <f>'Raw Data'!X589</f>
        <v>Daylight</v>
      </c>
      <c r="AJ589" t="str">
        <f>'Raw Data'!Y589</f>
        <v>Dry</v>
      </c>
      <c r="AK589">
        <f>'Raw Data'!Z589</f>
        <v>53</v>
      </c>
      <c r="AL589" t="str">
        <f>'Raw Data'!AA589</f>
        <v>Lap and Shoulder Belt Used</v>
      </c>
      <c r="AM589" s="5">
        <f t="shared" si="131"/>
        <v>0</v>
      </c>
      <c r="AN589" t="str">
        <f>'Raw Data'!AB589</f>
        <v>Passenger Car</v>
      </c>
      <c r="AO589" t="str">
        <f>'Raw Data'!AC589</f>
        <v>1431012000I</v>
      </c>
      <c r="AP589">
        <f>'Raw Data'!AD589</f>
        <v>6.2884440000000001</v>
      </c>
      <c r="AQ589">
        <f>'Raw Data'!AE589</f>
        <v>33.785671999999998</v>
      </c>
      <c r="AR589">
        <f>'Raw Data'!AF589</f>
        <v>-85.210818000000003</v>
      </c>
      <c r="AS589">
        <f>'Raw Data'!AG589</f>
        <v>139</v>
      </c>
      <c r="AT589">
        <f>'Raw Data'!AH589</f>
        <v>169</v>
      </c>
      <c r="AU589">
        <f>'Raw Data'!AI589</f>
        <v>1371</v>
      </c>
      <c r="AV589" t="str">
        <f>'Raw Data'!AJ589</f>
        <v>D6_0120_00_I</v>
      </c>
      <c r="AW589">
        <f>'Raw Data'!AK589</f>
        <v>15</v>
      </c>
      <c r="AX589">
        <f>'Raw Data'!AL589</f>
        <v>16</v>
      </c>
      <c r="AY589" t="str">
        <f>'Raw Data'!AM589</f>
        <v>simple</v>
      </c>
      <c r="AZ589">
        <f>'Raw Data'!AN589</f>
        <v>944.7</v>
      </c>
      <c r="BA589">
        <f>'Raw Data'!AO589</f>
        <v>76.5</v>
      </c>
      <c r="BB589">
        <f>'Raw Data'!AP589</f>
        <v>1260</v>
      </c>
      <c r="BC589">
        <f>'Raw Data'!AQ589</f>
        <v>-85.211465000000004</v>
      </c>
      <c r="BD589">
        <f>'Raw Data'!AR589</f>
        <v>33.783644000000002</v>
      </c>
      <c r="BE589">
        <f>'Raw Data'!AS589</f>
        <v>-85.209587999999997</v>
      </c>
      <c r="BF589">
        <f>'Raw Data'!AT589</f>
        <v>33.786467000000002</v>
      </c>
      <c r="BG589" t="str">
        <f>'Raw Data'!AU589</f>
        <v>1431012000I</v>
      </c>
      <c r="BH589">
        <f>'Raw Data'!AV589</f>
        <v>1</v>
      </c>
      <c r="BI589">
        <f>'Raw Data'!AW589</f>
        <v>143</v>
      </c>
      <c r="BJ589">
        <f>'Raw Data'!AX589</f>
        <v>120</v>
      </c>
      <c r="BK589">
        <f>'Raw Data'!AY589</f>
        <v>0</v>
      </c>
      <c r="BL589">
        <f>'Raw Data'!AZ589</f>
        <v>55</v>
      </c>
      <c r="BM589">
        <f>'Raw Data'!BA589</f>
        <v>7.54</v>
      </c>
      <c r="BN589">
        <f>'Raw Data'!BB589</f>
        <v>7.15</v>
      </c>
      <c r="BO589">
        <f>'Raw Data'!BC589</f>
        <v>1089.2</v>
      </c>
      <c r="BP589">
        <f>'Raw Data'!BD589</f>
        <v>1118.8</v>
      </c>
      <c r="BQ589">
        <f>'Raw Data'!BE589</f>
        <v>1127.5999999999999</v>
      </c>
      <c r="BR589">
        <f>'Raw Data'!BF589</f>
        <v>55</v>
      </c>
      <c r="BS589">
        <f>'Raw Data'!BG589</f>
        <v>59.8</v>
      </c>
      <c r="BT589">
        <f>'Raw Data'!BH589</f>
        <v>0</v>
      </c>
      <c r="BU589">
        <f>'Raw Data'!BI589</f>
        <v>44138</v>
      </c>
      <c r="BV589" t="str">
        <f>'Raw Data'!BJ589</f>
        <v>NONE</v>
      </c>
      <c r="BW589">
        <f>'Raw Data'!BK589</f>
        <v>3.6770000000000001E-3</v>
      </c>
      <c r="BX589">
        <f>'Raw Data'!BL589</f>
        <v>29170</v>
      </c>
      <c r="BY589">
        <f>'Raw Data'!BM589</f>
        <v>29114</v>
      </c>
      <c r="BZ589" t="str">
        <f>'Raw Data'!BN589</f>
        <v>1431012000I</v>
      </c>
      <c r="CA589" t="str">
        <f>'Raw Data'!BO589</f>
        <v>HARALSON</v>
      </c>
      <c r="CB589">
        <f>'Raw Data'!BP589</f>
        <v>1</v>
      </c>
      <c r="CC589">
        <f>'Raw Data'!BQ589</f>
        <v>12000</v>
      </c>
      <c r="CD589">
        <f>'Raw Data'!BR589</f>
        <v>6</v>
      </c>
      <c r="CE589">
        <f>'Raw Data'!BS589</f>
        <v>1</v>
      </c>
      <c r="CF589">
        <f>'Raw Data'!BT589</f>
        <v>2</v>
      </c>
      <c r="CG589">
        <f>'Raw Data'!BU589</f>
        <v>1</v>
      </c>
      <c r="CH589">
        <f>'Raw Data'!BV589</f>
        <v>1</v>
      </c>
      <c r="CI589">
        <f>'Raw Data'!BW589</f>
        <v>2</v>
      </c>
      <c r="CJ589">
        <f>'Raw Data'!BX589</f>
        <v>0</v>
      </c>
      <c r="CK589">
        <f>'Raw Data'!BY589</f>
        <v>5</v>
      </c>
      <c r="CL589" t="str">
        <f>'Raw Data'!BZ589</f>
        <v>N</v>
      </c>
      <c r="CM589">
        <f t="shared" si="137"/>
        <v>0</v>
      </c>
      <c r="CN589">
        <f>'Raw Data'!CA589</f>
        <v>143</v>
      </c>
      <c r="CO589">
        <f>'Raw Data'!CB589</f>
        <v>120</v>
      </c>
      <c r="CP589">
        <f>'Raw Data'!CC589</f>
        <v>0</v>
      </c>
      <c r="CQ589" t="str">
        <f>'Raw Data'!CD589</f>
        <v>Not Urban</v>
      </c>
      <c r="CR589" t="str">
        <f>'Raw Data'!CE589</f>
        <v>Not Urban</v>
      </c>
      <c r="CS589">
        <f>'Raw Data'!CF589</f>
        <v>0</v>
      </c>
      <c r="CT589">
        <f>'Raw Data'!CG589</f>
        <v>55</v>
      </c>
      <c r="CU589">
        <f>'Raw Data'!CH589</f>
        <v>1410</v>
      </c>
      <c r="CV589" t="str">
        <f>'Raw Data'!CI589</f>
        <v xml:space="preserve"> </v>
      </c>
      <c r="CW589">
        <f>'Raw Data'!CJ589</f>
        <v>0</v>
      </c>
      <c r="CX589">
        <f>'Raw Data'!CK589</f>
        <v>0.97053900000000004</v>
      </c>
      <c r="CY589">
        <f>'Raw Data'!CL589</f>
        <v>14</v>
      </c>
      <c r="CZ589" t="str">
        <f>'Raw Data'!CM589</f>
        <v>State Mainline</v>
      </c>
      <c r="DA589">
        <f>'Raw Data'!CN589</f>
        <v>1410</v>
      </c>
      <c r="DB589">
        <f>'Raw Data'!CO589</f>
        <v>336743</v>
      </c>
      <c r="DC589">
        <f>'Raw Data'!CP589</f>
        <v>6.3920000000000003</v>
      </c>
      <c r="DD589">
        <f>'Raw Data'!CQ589</f>
        <v>7.3620000000000001</v>
      </c>
      <c r="DE589">
        <f>'Raw Data'!CR589</f>
        <v>336743</v>
      </c>
      <c r="DF589">
        <f>'Raw Data'!CS589</f>
        <v>0</v>
      </c>
      <c r="DG589">
        <f>'Raw Data'!CT589</f>
        <v>5124.4464600000001</v>
      </c>
      <c r="DH589">
        <f>'Raw Data'!CU589</f>
        <v>100</v>
      </c>
      <c r="DI589">
        <f>'Raw Data'!CV589</f>
        <v>29154</v>
      </c>
      <c r="DJ589">
        <f>'Raw Data'!CW589</f>
        <v>3.2887E-2</v>
      </c>
      <c r="DK589">
        <f>'Raw Data'!CX589</f>
        <v>0</v>
      </c>
      <c r="DL589">
        <f>'Raw Data'!CY589</f>
        <v>3.6770000000000001E-3</v>
      </c>
      <c r="DM589">
        <f>'Raw Data'!CZ589</f>
        <v>269</v>
      </c>
      <c r="DN589" t="str">
        <f>'Raw Data'!DA589</f>
        <v>143-0170</v>
      </c>
      <c r="DO589" t="str">
        <f>'Raw Data'!DB589</f>
        <v>5R : Rural Major Collector</v>
      </c>
      <c r="DP589" t="str">
        <f>'Raw Data'!DC589</f>
        <v>33.773566, -85.216750</v>
      </c>
      <c r="DQ589">
        <f>'Raw Data'!DD589</f>
        <v>-85.216750000000005</v>
      </c>
      <c r="DR589">
        <f>'Raw Data'!DE589</f>
        <v>33.773566000000002</v>
      </c>
      <c r="DS589">
        <f>'Raw Data'!DF589</f>
        <v>33.773566000000002</v>
      </c>
      <c r="DT589">
        <f>'Raw Data'!DG589</f>
        <v>-85.216750000000005</v>
      </c>
      <c r="DU589">
        <f>'Raw Data'!DH589</f>
        <v>1.1381E-2</v>
      </c>
      <c r="DV589">
        <f>'Raw Data'!DI589</f>
        <v>3.6770000000000001E-3</v>
      </c>
      <c r="DW589">
        <f>'Raw Data'!DJ589</f>
        <v>139</v>
      </c>
      <c r="DX589" s="11">
        <f t="shared" si="138"/>
        <v>1740</v>
      </c>
      <c r="DY589" s="5">
        <f t="shared" si="139"/>
        <v>2222.5</v>
      </c>
      <c r="DZ589" s="5">
        <f t="shared" si="132"/>
        <v>-482.5</v>
      </c>
      <c r="EA589" s="5">
        <f t="shared" si="133"/>
        <v>-0.21709786276715409</v>
      </c>
      <c r="EB589" s="5">
        <f t="shared" si="134"/>
        <v>1981.25</v>
      </c>
      <c r="EC589">
        <f>'Raw Data'!DK589</f>
        <v>2440</v>
      </c>
      <c r="ED589">
        <f>'Raw Data'!DL589</f>
        <v>4.3</v>
      </c>
      <c r="EE589">
        <f>'Raw Data'!DM589</f>
        <v>1390</v>
      </c>
      <c r="EF589">
        <f>'Raw Data'!DN589</f>
        <v>6.9</v>
      </c>
      <c r="EG589">
        <f>'Raw Data'!DO589</f>
        <v>1390</v>
      </c>
      <c r="EH589">
        <f>'Raw Data'!DP589</f>
        <v>6.9</v>
      </c>
      <c r="EI589">
        <f>'Raw Data'!DQ589</f>
        <v>1450</v>
      </c>
      <c r="EJ589">
        <f>'Raw Data'!DR589</f>
        <v>0</v>
      </c>
      <c r="EK589">
        <f>'Raw Data'!DS589</f>
        <v>1410</v>
      </c>
      <c r="EL589">
        <f>'Raw Data'!DT589</f>
        <v>5.6</v>
      </c>
      <c r="EM589">
        <f>'Raw Data'!DU589</f>
        <v>2810</v>
      </c>
      <c r="EN589">
        <f>'Raw Data'!DV589</f>
        <v>8</v>
      </c>
      <c r="EO589">
        <f>'Raw Data'!DW589</f>
        <v>2680</v>
      </c>
      <c r="EP589">
        <f>'Raw Data'!DX589</f>
        <v>8</v>
      </c>
      <c r="EQ589">
        <f>'Raw Data'!DY589</f>
        <v>1990</v>
      </c>
      <c r="ER589">
        <f>'Raw Data'!DZ589</f>
        <v>8</v>
      </c>
      <c r="ES589">
        <f>'Raw Data'!EA589</f>
        <v>2000</v>
      </c>
      <c r="ET589">
        <f>'Raw Data'!EB589</f>
        <v>8.4</v>
      </c>
      <c r="EU589">
        <f>'Raw Data'!EC589</f>
        <v>2660</v>
      </c>
      <c r="EV589">
        <f>'Raw Data'!ED589</f>
        <v>8.4</v>
      </c>
      <c r="EW589">
        <f>'Raw Data'!EE589</f>
        <v>0</v>
      </c>
    </row>
    <row r="590" spans="1:153" x14ac:dyDescent="0.3">
      <c r="A590">
        <f>'Raw Data'!A590</f>
        <v>588</v>
      </c>
      <c r="B590" t="str">
        <f>'Raw Data'!B590</f>
        <v>Point</v>
      </c>
      <c r="C590">
        <f>'Raw Data'!C590</f>
        <v>443</v>
      </c>
      <c r="D590">
        <f>'Raw Data'!D590</f>
        <v>7</v>
      </c>
      <c r="E590" t="str">
        <f>'Raw Data'!E590</f>
        <v>Point</v>
      </c>
      <c r="F590">
        <f>'Raw Data'!F590</f>
        <v>6526748</v>
      </c>
      <c r="G590" t="str">
        <f>'Raw Data'!G590</f>
        <v>Gsp Post 00</v>
      </c>
      <c r="H590" s="3">
        <f>'Raw Data'!H590</f>
        <v>43089</v>
      </c>
      <c r="L590">
        <f t="shared" si="126"/>
        <v>0</v>
      </c>
      <c r="M590" s="5">
        <f t="shared" si="127"/>
        <v>43089</v>
      </c>
      <c r="N590" s="5">
        <f t="shared" si="135"/>
        <v>2017</v>
      </c>
      <c r="O590" s="5" t="str" cm="1">
        <f t="array" ref="O590">_xlfn.IFS(N590&lt;=2016,"before treatment",N590=2017,"unknown",N590&gt;2017,"after treatment")</f>
        <v>unknown</v>
      </c>
      <c r="P590" s="5">
        <f t="shared" si="128"/>
        <v>0</v>
      </c>
      <c r="Q590" s="5">
        <f t="shared" si="129"/>
        <v>0</v>
      </c>
      <c r="R590" t="str">
        <f>'Raw Data'!I590</f>
        <v>Haralson</v>
      </c>
      <c r="S590" t="str">
        <f>'Raw Data'!J590</f>
        <v>Highway 120</v>
      </c>
      <c r="T590" t="str">
        <f>'Raw Data'!K590</f>
        <v>(none)</v>
      </c>
      <c r="U590" t="str">
        <f>'Raw Data'!L590</f>
        <v>(O) No Injury</v>
      </c>
      <c r="V590">
        <f>'Raw Data'!M590</f>
        <v>0</v>
      </c>
      <c r="W590">
        <f>'Raw Data'!N590</f>
        <v>0</v>
      </c>
      <c r="X590">
        <f>'Raw Data'!O590</f>
        <v>0</v>
      </c>
      <c r="Y590" t="str">
        <f>'Raw Data'!P590</f>
        <v>Rear End</v>
      </c>
      <c r="Z590" t="str">
        <f>'Raw Data'!Q590</f>
        <v>On Roadway - Non-Intersection</v>
      </c>
      <c r="AA590" t="str">
        <f>'Raw Data'!R590</f>
        <v>["Motor Vehicle in Motion","Motor Vehicle in Motion"]</v>
      </c>
      <c r="AB590" t="str">
        <f>'Raw Data'!S590</f>
        <v>["Motor Vehicle in Motion","Motor Vehicle in Motion"]</v>
      </c>
      <c r="AC590" t="str">
        <f>'Raw Data'!T590</f>
        <v>["Following Too Close","No Contributing Factors"]</v>
      </c>
      <c r="AD590">
        <f>'Raw Data'!U590</f>
        <v>2</v>
      </c>
      <c r="AE590" s="5" t="str">
        <f t="shared" si="136"/>
        <v>No</v>
      </c>
      <c r="AF590" t="str">
        <f>'Raw Data'!V590</f>
        <v>["Stopped","Straight"]</v>
      </c>
      <c r="AG590" s="5">
        <f t="shared" si="130"/>
        <v>0</v>
      </c>
      <c r="AH590" t="str">
        <f>'Raw Data'!W590</f>
        <v>["West","West"]</v>
      </c>
      <c r="AI590" t="str">
        <f>'Raw Data'!X590</f>
        <v>Daylight</v>
      </c>
      <c r="AJ590" t="str">
        <f>'Raw Data'!Y590</f>
        <v>Wet</v>
      </c>
      <c r="AK590">
        <f>'Raw Data'!Z590</f>
        <v>0</v>
      </c>
      <c r="AL590" t="str">
        <f>'Raw Data'!AA590</f>
        <v>["Lap and Shoulder Belt Used","Lap and Shoulder Belt Used","Lap and Shoulder Belt Used","Lap and Shoulder Belt Used"]</v>
      </c>
      <c r="AM590" s="5">
        <f t="shared" si="131"/>
        <v>0</v>
      </c>
      <c r="AN590" t="str">
        <f>'Raw Data'!AB590</f>
        <v>["Passenger Car","Pickup Truck"]</v>
      </c>
      <c r="AO590" t="str">
        <f>'Raw Data'!AC590</f>
        <v>1431012000I</v>
      </c>
      <c r="AP590">
        <f>'Raw Data'!AD590</f>
        <v>4.0525700000000002</v>
      </c>
      <c r="AQ590">
        <f>'Raw Data'!AE590</f>
        <v>33.764459000000002</v>
      </c>
      <c r="AR590">
        <f>'Raw Data'!AF590</f>
        <v>-85.229924999999994</v>
      </c>
      <c r="AS590">
        <f>'Raw Data'!AG590</f>
        <v>141</v>
      </c>
      <c r="AT590">
        <f>'Raw Data'!AH590</f>
        <v>171</v>
      </c>
      <c r="AU590">
        <f>'Raw Data'!AI590</f>
        <v>1366</v>
      </c>
      <c r="AV590" t="str">
        <f>'Raw Data'!AJ590</f>
        <v>D6_0120_00_I</v>
      </c>
      <c r="AW590">
        <f>'Raw Data'!AK590</f>
        <v>11</v>
      </c>
      <c r="AX590">
        <f>'Raw Data'!AL590</f>
        <v>11</v>
      </c>
      <c r="AY590" t="str">
        <f>'Raw Data'!AM590</f>
        <v>simple</v>
      </c>
      <c r="AZ590">
        <f>'Raw Data'!AN590</f>
        <v>1154.7</v>
      </c>
      <c r="BA590">
        <f>'Raw Data'!AO590</f>
        <v>49.9</v>
      </c>
      <c r="BB590">
        <f>'Raw Data'!AP590</f>
        <v>1005.2</v>
      </c>
      <c r="BC590">
        <f>'Raw Data'!AQ590</f>
        <v>-85.231374000000002</v>
      </c>
      <c r="BD590">
        <f>'Raw Data'!AR590</f>
        <v>33.764279999999999</v>
      </c>
      <c r="BE590">
        <f>'Raw Data'!AS590</f>
        <v>-85.228171000000003</v>
      </c>
      <c r="BF590">
        <f>'Raw Data'!AT590</f>
        <v>33.764046</v>
      </c>
      <c r="BG590" t="str">
        <f>'Raw Data'!AU590</f>
        <v>1431012000I</v>
      </c>
      <c r="BH590">
        <f>'Raw Data'!AV590</f>
        <v>1</v>
      </c>
      <c r="BI590">
        <f>'Raw Data'!AW590</f>
        <v>143</v>
      </c>
      <c r="BJ590">
        <f>'Raw Data'!AX590</f>
        <v>120</v>
      </c>
      <c r="BK590">
        <f>'Raw Data'!AY590</f>
        <v>0</v>
      </c>
      <c r="BL590">
        <f>'Raw Data'!AZ590</f>
        <v>55</v>
      </c>
      <c r="BM590">
        <f>'Raw Data'!BA590</f>
        <v>8.41</v>
      </c>
      <c r="BN590">
        <f>'Raw Data'!BB590</f>
        <v>8.36</v>
      </c>
      <c r="BO590">
        <f>'Raw Data'!BC590</f>
        <v>1035.8</v>
      </c>
      <c r="BP590">
        <f>'Raw Data'!BD590</f>
        <v>1049.2</v>
      </c>
      <c r="BQ590">
        <f>'Raw Data'!BE590</f>
        <v>1063.5999999999999</v>
      </c>
      <c r="BR590">
        <f>'Raw Data'!BF590</f>
        <v>55</v>
      </c>
      <c r="BS590">
        <f>'Raw Data'!BG590</f>
        <v>60.7</v>
      </c>
      <c r="BT590">
        <f>'Raw Data'!BH590</f>
        <v>0</v>
      </c>
      <c r="BU590">
        <f>'Raw Data'!BI590</f>
        <v>44138</v>
      </c>
      <c r="BV590" t="str">
        <f>'Raw Data'!BJ590</f>
        <v>NONE</v>
      </c>
      <c r="BW590">
        <f>'Raw Data'!BK590</f>
        <v>3.2759999999999998E-3</v>
      </c>
      <c r="BX590">
        <f>'Raw Data'!BL590</f>
        <v>29173</v>
      </c>
      <c r="BY590">
        <f>'Raw Data'!BM590</f>
        <v>29117</v>
      </c>
      <c r="BZ590" t="str">
        <f>'Raw Data'!BN590</f>
        <v>1431012000I</v>
      </c>
      <c r="CA590" t="str">
        <f>'Raw Data'!BO590</f>
        <v>HARALSON</v>
      </c>
      <c r="CB590">
        <f>'Raw Data'!BP590</f>
        <v>1</v>
      </c>
      <c r="CC590">
        <f>'Raw Data'!BQ590</f>
        <v>12000</v>
      </c>
      <c r="CD590">
        <f>'Raw Data'!BR590</f>
        <v>6</v>
      </c>
      <c r="CE590">
        <f>'Raw Data'!BS590</f>
        <v>1</v>
      </c>
      <c r="CF590">
        <f>'Raw Data'!BT590</f>
        <v>2</v>
      </c>
      <c r="CG590">
        <f>'Raw Data'!BU590</f>
        <v>1</v>
      </c>
      <c r="CH590">
        <f>'Raw Data'!BV590</f>
        <v>1</v>
      </c>
      <c r="CI590">
        <f>'Raw Data'!BW590</f>
        <v>2</v>
      </c>
      <c r="CJ590">
        <f>'Raw Data'!BX590</f>
        <v>0</v>
      </c>
      <c r="CK590">
        <f>'Raw Data'!BY590</f>
        <v>5</v>
      </c>
      <c r="CL590" t="str">
        <f>'Raw Data'!BZ590</f>
        <v>N</v>
      </c>
      <c r="CM590">
        <f t="shared" si="137"/>
        <v>0</v>
      </c>
      <c r="CN590">
        <f>'Raw Data'!CA590</f>
        <v>143</v>
      </c>
      <c r="CO590">
        <f>'Raw Data'!CB590</f>
        <v>120</v>
      </c>
      <c r="CP590">
        <f>'Raw Data'!CC590</f>
        <v>0</v>
      </c>
      <c r="CQ590" t="str">
        <f>'Raw Data'!CD590</f>
        <v>Not Urban</v>
      </c>
      <c r="CR590" t="str">
        <f>'Raw Data'!CE590</f>
        <v>Not Urban</v>
      </c>
      <c r="CS590">
        <f>'Raw Data'!CF590</f>
        <v>0</v>
      </c>
      <c r="CT590">
        <f>'Raw Data'!CG590</f>
        <v>55</v>
      </c>
      <c r="CU590">
        <f>'Raw Data'!CH590</f>
        <v>3410</v>
      </c>
      <c r="CV590" t="str">
        <f>'Raw Data'!CI590</f>
        <v>Tallapoosa</v>
      </c>
      <c r="CW590">
        <f>'Raw Data'!CJ590</f>
        <v>6360</v>
      </c>
      <c r="CX590">
        <f>'Raw Data'!CK590</f>
        <v>3.0395919999999998</v>
      </c>
      <c r="CY590">
        <f>'Raw Data'!CL590</f>
        <v>14</v>
      </c>
      <c r="CZ590" t="str">
        <f>'Raw Data'!CM590</f>
        <v>State Mainline</v>
      </c>
      <c r="DA590">
        <f>'Raw Data'!CN590</f>
        <v>3410</v>
      </c>
      <c r="DB590">
        <f>'Raw Data'!CO590</f>
        <v>336746</v>
      </c>
      <c r="DC590">
        <f>'Raw Data'!CP590</f>
        <v>1.774</v>
      </c>
      <c r="DD590">
        <f>'Raw Data'!CQ590</f>
        <v>4.8140000000000001</v>
      </c>
      <c r="DE590">
        <f>'Raw Data'!CR590</f>
        <v>336746</v>
      </c>
      <c r="DF590">
        <f>'Raw Data'!CS590</f>
        <v>0</v>
      </c>
      <c r="DG590">
        <f>'Raw Data'!CT590</f>
        <v>16049.047692</v>
      </c>
      <c r="DH590">
        <f>'Raw Data'!CU590</f>
        <v>100</v>
      </c>
      <c r="DI590">
        <f>'Raw Data'!CV590</f>
        <v>29157</v>
      </c>
      <c r="DJ590">
        <f>'Raw Data'!CW590</f>
        <v>0.104583</v>
      </c>
      <c r="DK590">
        <f>'Raw Data'!CX590</f>
        <v>0</v>
      </c>
      <c r="DL590">
        <f>'Raw Data'!CY590</f>
        <v>3.2759999999999998E-3</v>
      </c>
      <c r="DM590">
        <f>'Raw Data'!CZ590</f>
        <v>269</v>
      </c>
      <c r="DN590" t="str">
        <f>'Raw Data'!DA590</f>
        <v>143-0170</v>
      </c>
      <c r="DO590" t="str">
        <f>'Raw Data'!DB590</f>
        <v>5R : Rural Major Collector</v>
      </c>
      <c r="DP590" t="str">
        <f>'Raw Data'!DC590</f>
        <v>33.773566, -85.216750</v>
      </c>
      <c r="DQ590">
        <f>'Raw Data'!DD590</f>
        <v>-85.216750000000005</v>
      </c>
      <c r="DR590">
        <f>'Raw Data'!DE590</f>
        <v>33.773566000000002</v>
      </c>
      <c r="DS590">
        <f>'Raw Data'!DF590</f>
        <v>33.773566000000002</v>
      </c>
      <c r="DT590">
        <f>'Raw Data'!DG590</f>
        <v>-85.216750000000005</v>
      </c>
      <c r="DU590">
        <f>'Raw Data'!DH590</f>
        <v>1.4867E-2</v>
      </c>
      <c r="DV590">
        <f>'Raw Data'!DI590</f>
        <v>3.2759999999999998E-3</v>
      </c>
      <c r="DW590">
        <f>'Raw Data'!DJ590</f>
        <v>141</v>
      </c>
      <c r="DX590" s="11">
        <f t="shared" si="138"/>
        <v>493.33333333333331</v>
      </c>
      <c r="DY590" s="5">
        <f t="shared" si="139"/>
        <v>517.5</v>
      </c>
      <c r="DZ590" s="5">
        <f t="shared" si="132"/>
        <v>-24.166666666666686</v>
      </c>
      <c r="EA590" s="5">
        <f t="shared" si="133"/>
        <v>-4.6698872785829341E-2</v>
      </c>
      <c r="EB590" s="5">
        <f t="shared" si="134"/>
        <v>505.41666666666663</v>
      </c>
      <c r="EC590">
        <f>'Raw Data'!DK590</f>
        <v>590</v>
      </c>
      <c r="ED590">
        <f>'Raw Data'!DL590</f>
        <v>4.7</v>
      </c>
      <c r="EE590">
        <f>'Raw Data'!DM590</f>
        <v>450</v>
      </c>
      <c r="EF590">
        <f>'Raw Data'!DN590</f>
        <v>4.9000000000000004</v>
      </c>
      <c r="EG590">
        <f>'Raw Data'!DO590</f>
        <v>440</v>
      </c>
      <c r="EH590">
        <f>'Raw Data'!DP590</f>
        <v>5</v>
      </c>
      <c r="EI590">
        <f>'Raw Data'!DQ590</f>
        <v>650</v>
      </c>
      <c r="EJ590">
        <f>'Raw Data'!DR590</f>
        <v>0</v>
      </c>
      <c r="EK590">
        <f>'Raw Data'!DS590</f>
        <v>630</v>
      </c>
      <c r="EL590">
        <f>'Raw Data'!DT590</f>
        <v>15.7</v>
      </c>
      <c r="EM590">
        <f>'Raw Data'!DU590</f>
        <v>550</v>
      </c>
      <c r="EN590">
        <f>'Raw Data'!DV590</f>
        <v>15.8</v>
      </c>
      <c r="EO590">
        <f>'Raw Data'!DW590</f>
        <v>520</v>
      </c>
      <c r="EP590">
        <f>'Raw Data'!DX590</f>
        <v>15.8</v>
      </c>
      <c r="EQ590">
        <f>'Raw Data'!DY590</f>
        <v>370</v>
      </c>
      <c r="ER590">
        <f>'Raw Data'!DZ590</f>
        <v>15.9</v>
      </c>
      <c r="ES590">
        <f>'Raw Data'!EA590</f>
        <v>370</v>
      </c>
      <c r="ET590">
        <f>'Raw Data'!EB590</f>
        <v>0</v>
      </c>
      <c r="EU590">
        <f>'Raw Data'!EC590</f>
        <v>620</v>
      </c>
      <c r="EV590">
        <f>'Raw Data'!ED590</f>
        <v>0</v>
      </c>
      <c r="EW590">
        <f>'Raw Data'!EE590</f>
        <v>0</v>
      </c>
    </row>
    <row r="591" spans="1:153" x14ac:dyDescent="0.3">
      <c r="A591">
        <f>'Raw Data'!A591</f>
        <v>589</v>
      </c>
      <c r="B591" t="str">
        <f>'Raw Data'!B591</f>
        <v>Point</v>
      </c>
      <c r="C591">
        <f>'Raw Data'!C591</f>
        <v>621</v>
      </c>
      <c r="D591">
        <f>'Raw Data'!D591</f>
        <v>6</v>
      </c>
      <c r="E591" t="str">
        <f>'Raw Data'!E591</f>
        <v>Point</v>
      </c>
      <c r="F591">
        <f>'Raw Data'!F591</f>
        <v>6645215</v>
      </c>
      <c r="G591" t="str">
        <f>'Raw Data'!G591</f>
        <v>Gsp Post 00</v>
      </c>
      <c r="H591" s="3">
        <f>'Raw Data'!H591</f>
        <v>43182</v>
      </c>
      <c r="L591">
        <f t="shared" si="126"/>
        <v>0</v>
      </c>
      <c r="M591" s="5">
        <f t="shared" si="127"/>
        <v>43182</v>
      </c>
      <c r="N591" s="5">
        <f t="shared" si="135"/>
        <v>2018</v>
      </c>
      <c r="O591" s="5" t="str" cm="1">
        <f t="array" ref="O591">_xlfn.IFS(N591&lt;=2016,"before treatment",N591=2017,"unknown",N591&gt;2017,"after treatment")</f>
        <v>after treatment</v>
      </c>
      <c r="P591" s="5">
        <f t="shared" si="128"/>
        <v>0</v>
      </c>
      <c r="Q591" s="5">
        <f t="shared" si="129"/>
        <v>1</v>
      </c>
      <c r="R591" t="str">
        <f>'Raw Data'!I591</f>
        <v>Haralson</v>
      </c>
      <c r="S591" t="str">
        <f>'Raw Data'!J591</f>
        <v>Highway 120</v>
      </c>
      <c r="T591" t="str">
        <f>'Raw Data'!K591</f>
        <v>Estavanko Loop</v>
      </c>
      <c r="U591" t="str">
        <f>'Raw Data'!L591</f>
        <v>(B) Suspected Minor/Visible Injury</v>
      </c>
      <c r="V591">
        <f>'Raw Data'!M591</f>
        <v>0</v>
      </c>
      <c r="W591">
        <f>'Raw Data'!N591</f>
        <v>0</v>
      </c>
      <c r="X591">
        <f>'Raw Data'!O591</f>
        <v>2</v>
      </c>
      <c r="Y591" t="str">
        <f>'Raw Data'!P591</f>
        <v>Rear End</v>
      </c>
      <c r="Z591" t="str">
        <f>'Raw Data'!Q591</f>
        <v>On Roadway - Roadway Intersection</v>
      </c>
      <c r="AA591" t="str">
        <f>'Raw Data'!R591</f>
        <v>["Motor Vehicle in Motion","Motor Vehicle in Motion","Motor Vehicle in Motion"]</v>
      </c>
      <c r="AB591" t="str">
        <f>'Raw Data'!S591</f>
        <v>["Motor Vehicle in Motion","Motor Vehicle in Motion","Motor Vehicle in Motion"]</v>
      </c>
      <c r="AC591" t="str">
        <f>'Raw Data'!T591</f>
        <v>["Following Too Close","No Contributing Factors","No Contributing Factors"]</v>
      </c>
      <c r="AD591">
        <f>'Raw Data'!U591</f>
        <v>3</v>
      </c>
      <c r="AE591" s="5" t="str">
        <f t="shared" si="136"/>
        <v>No</v>
      </c>
      <c r="AF591" t="str">
        <f>'Raw Data'!V591</f>
        <v>["Stopped","Stopped","Straight"]</v>
      </c>
      <c r="AG591" s="5">
        <f t="shared" si="130"/>
        <v>0</v>
      </c>
      <c r="AH591" t="str">
        <f>'Raw Data'!W591</f>
        <v>["North","North","North"]</v>
      </c>
      <c r="AI591" t="str">
        <f>'Raw Data'!X591</f>
        <v>Daylight</v>
      </c>
      <c r="AJ591" t="str">
        <f>'Raw Data'!Y591</f>
        <v>Dry</v>
      </c>
      <c r="AK591">
        <f>'Raw Data'!Z591</f>
        <v>0</v>
      </c>
      <c r="AL591" t="str">
        <f>'Raw Data'!AA591</f>
        <v>["Lap and Shoulder Belt Used","Lap and Shoulder Belt Used","Lap and Shoulder Belt Used","Lap and Shoulder Belt Used","Lap and Shoulder Belt Used","Lap and Shoulder Belt Used","Lap and Shoulder Belt Used"]</v>
      </c>
      <c r="AM591" s="5">
        <f t="shared" si="131"/>
        <v>0</v>
      </c>
      <c r="AN591" t="str">
        <f>'Raw Data'!AB591</f>
        <v>["Passenger Car","Sports Utility Vehicle (SUV)","Van"]</v>
      </c>
      <c r="AO591" t="str">
        <f>'Raw Data'!AC591</f>
        <v>1431012000I</v>
      </c>
      <c r="AP591">
        <f>'Raw Data'!AD591</f>
        <v>3.9971920000000001</v>
      </c>
      <c r="AQ591">
        <f>'Raw Data'!AE591</f>
        <v>33.764370999999997</v>
      </c>
      <c r="AR591">
        <f>'Raw Data'!AF591</f>
        <v>-85.230870999999993</v>
      </c>
      <c r="AS591">
        <f>'Raw Data'!AG591</f>
        <v>141</v>
      </c>
      <c r="AT591">
        <f>'Raw Data'!AH591</f>
        <v>171</v>
      </c>
      <c r="AU591">
        <f>'Raw Data'!AI591</f>
        <v>1366</v>
      </c>
      <c r="AV591" t="str">
        <f>'Raw Data'!AJ591</f>
        <v>D6_0120_00_I</v>
      </c>
      <c r="AW591">
        <f>'Raw Data'!AK591</f>
        <v>11</v>
      </c>
      <c r="AX591">
        <f>'Raw Data'!AL591</f>
        <v>11</v>
      </c>
      <c r="AY591" t="str">
        <f>'Raw Data'!AM591</f>
        <v>simple</v>
      </c>
      <c r="AZ591">
        <f>'Raw Data'!AN591</f>
        <v>1154.7</v>
      </c>
      <c r="BA591">
        <f>'Raw Data'!AO591</f>
        <v>49.9</v>
      </c>
      <c r="BB591">
        <f>'Raw Data'!AP591</f>
        <v>1005.2</v>
      </c>
      <c r="BC591">
        <f>'Raw Data'!AQ591</f>
        <v>-85.231374000000002</v>
      </c>
      <c r="BD591">
        <f>'Raw Data'!AR591</f>
        <v>33.764279999999999</v>
      </c>
      <c r="BE591">
        <f>'Raw Data'!AS591</f>
        <v>-85.228171000000003</v>
      </c>
      <c r="BF591">
        <f>'Raw Data'!AT591</f>
        <v>33.764046</v>
      </c>
      <c r="BG591" t="str">
        <f>'Raw Data'!AU591</f>
        <v>1431012000I</v>
      </c>
      <c r="BH591">
        <f>'Raw Data'!AV591</f>
        <v>1</v>
      </c>
      <c r="BI591">
        <f>'Raw Data'!AW591</f>
        <v>143</v>
      </c>
      <c r="BJ591">
        <f>'Raw Data'!AX591</f>
        <v>120</v>
      </c>
      <c r="BK591">
        <f>'Raw Data'!AY591</f>
        <v>0</v>
      </c>
      <c r="BL591">
        <f>'Raw Data'!AZ591</f>
        <v>55</v>
      </c>
      <c r="BM591">
        <f>'Raw Data'!BA591</f>
        <v>8.41</v>
      </c>
      <c r="BN591">
        <f>'Raw Data'!BB591</f>
        <v>8.36</v>
      </c>
      <c r="BO591">
        <f>'Raw Data'!BC591</f>
        <v>1035.8</v>
      </c>
      <c r="BP591">
        <f>'Raw Data'!BD591</f>
        <v>1049.2</v>
      </c>
      <c r="BQ591">
        <f>'Raw Data'!BE591</f>
        <v>1063.5999999999999</v>
      </c>
      <c r="BR591">
        <f>'Raw Data'!BF591</f>
        <v>55</v>
      </c>
      <c r="BS591">
        <f>'Raw Data'!BG591</f>
        <v>60.7</v>
      </c>
      <c r="BT591">
        <f>'Raw Data'!BH591</f>
        <v>0</v>
      </c>
      <c r="BU591">
        <f>'Raw Data'!BI591</f>
        <v>44138</v>
      </c>
      <c r="BV591" t="str">
        <f>'Raw Data'!BJ591</f>
        <v>NONE</v>
      </c>
      <c r="BW591">
        <f>'Raw Data'!BK591</f>
        <v>3.2759999999999998E-3</v>
      </c>
      <c r="BX591">
        <f>'Raw Data'!BL591</f>
        <v>29173</v>
      </c>
      <c r="BY591">
        <f>'Raw Data'!BM591</f>
        <v>29117</v>
      </c>
      <c r="BZ591" t="str">
        <f>'Raw Data'!BN591</f>
        <v>1431012000I</v>
      </c>
      <c r="CA591" t="str">
        <f>'Raw Data'!BO591</f>
        <v>HARALSON</v>
      </c>
      <c r="CB591">
        <f>'Raw Data'!BP591</f>
        <v>1</v>
      </c>
      <c r="CC591">
        <f>'Raw Data'!BQ591</f>
        <v>12000</v>
      </c>
      <c r="CD591">
        <f>'Raw Data'!BR591</f>
        <v>6</v>
      </c>
      <c r="CE591">
        <f>'Raw Data'!BS591</f>
        <v>1</v>
      </c>
      <c r="CF591">
        <f>'Raw Data'!BT591</f>
        <v>2</v>
      </c>
      <c r="CG591">
        <f>'Raw Data'!BU591</f>
        <v>1</v>
      </c>
      <c r="CH591">
        <f>'Raw Data'!BV591</f>
        <v>1</v>
      </c>
      <c r="CI591">
        <f>'Raw Data'!BW591</f>
        <v>2</v>
      </c>
      <c r="CJ591">
        <f>'Raw Data'!BX591</f>
        <v>0</v>
      </c>
      <c r="CK591">
        <f>'Raw Data'!BY591</f>
        <v>5</v>
      </c>
      <c r="CL591" t="str">
        <f>'Raw Data'!BZ591</f>
        <v>N</v>
      </c>
      <c r="CM591">
        <f t="shared" si="137"/>
        <v>0</v>
      </c>
      <c r="CN591">
        <f>'Raw Data'!CA591</f>
        <v>143</v>
      </c>
      <c r="CO591">
        <f>'Raw Data'!CB591</f>
        <v>120</v>
      </c>
      <c r="CP591">
        <f>'Raw Data'!CC591</f>
        <v>0</v>
      </c>
      <c r="CQ591" t="str">
        <f>'Raw Data'!CD591</f>
        <v>Not Urban</v>
      </c>
      <c r="CR591" t="str">
        <f>'Raw Data'!CE591</f>
        <v>Not Urban</v>
      </c>
      <c r="CS591">
        <f>'Raw Data'!CF591</f>
        <v>0</v>
      </c>
      <c r="CT591">
        <f>'Raw Data'!CG591</f>
        <v>55</v>
      </c>
      <c r="CU591">
        <f>'Raw Data'!CH591</f>
        <v>3410</v>
      </c>
      <c r="CV591" t="str">
        <f>'Raw Data'!CI591</f>
        <v>Tallapoosa</v>
      </c>
      <c r="CW591">
        <f>'Raw Data'!CJ591</f>
        <v>6360</v>
      </c>
      <c r="CX591">
        <f>'Raw Data'!CK591</f>
        <v>3.0395919999999998</v>
      </c>
      <c r="CY591">
        <f>'Raw Data'!CL591</f>
        <v>14</v>
      </c>
      <c r="CZ591" t="str">
        <f>'Raw Data'!CM591</f>
        <v>State Mainline</v>
      </c>
      <c r="DA591">
        <f>'Raw Data'!CN591</f>
        <v>3410</v>
      </c>
      <c r="DB591">
        <f>'Raw Data'!CO591</f>
        <v>336746</v>
      </c>
      <c r="DC591">
        <f>'Raw Data'!CP591</f>
        <v>1.774</v>
      </c>
      <c r="DD591">
        <f>'Raw Data'!CQ591</f>
        <v>4.8140000000000001</v>
      </c>
      <c r="DE591">
        <f>'Raw Data'!CR591</f>
        <v>336746</v>
      </c>
      <c r="DF591">
        <f>'Raw Data'!CS591</f>
        <v>0</v>
      </c>
      <c r="DG591">
        <f>'Raw Data'!CT591</f>
        <v>16049.047692</v>
      </c>
      <c r="DH591">
        <f>'Raw Data'!CU591</f>
        <v>100</v>
      </c>
      <c r="DI591">
        <f>'Raw Data'!CV591</f>
        <v>29157</v>
      </c>
      <c r="DJ591">
        <f>'Raw Data'!CW591</f>
        <v>0.104583</v>
      </c>
      <c r="DK591">
        <f>'Raw Data'!CX591</f>
        <v>0</v>
      </c>
      <c r="DL591">
        <f>'Raw Data'!CY591</f>
        <v>3.2759999999999998E-3</v>
      </c>
      <c r="DM591">
        <f>'Raw Data'!CZ591</f>
        <v>269</v>
      </c>
      <c r="DN591" t="str">
        <f>'Raw Data'!DA591</f>
        <v>143-0170</v>
      </c>
      <c r="DO591" t="str">
        <f>'Raw Data'!DB591</f>
        <v>5R : Rural Major Collector</v>
      </c>
      <c r="DP591" t="str">
        <f>'Raw Data'!DC591</f>
        <v>33.773566, -85.216750</v>
      </c>
      <c r="DQ591">
        <f>'Raw Data'!DD591</f>
        <v>-85.216750000000005</v>
      </c>
      <c r="DR591">
        <f>'Raw Data'!DE591</f>
        <v>33.773566000000002</v>
      </c>
      <c r="DS591">
        <f>'Raw Data'!DF591</f>
        <v>33.773566000000002</v>
      </c>
      <c r="DT591">
        <f>'Raw Data'!DG591</f>
        <v>-85.216750000000005</v>
      </c>
      <c r="DU591">
        <f>'Raw Data'!DH591</f>
        <v>1.4867E-2</v>
      </c>
      <c r="DV591">
        <f>'Raw Data'!DI591</f>
        <v>3.2759999999999998E-3</v>
      </c>
      <c r="DW591">
        <f>'Raw Data'!DJ591</f>
        <v>141</v>
      </c>
      <c r="DX591" s="11">
        <f t="shared" si="138"/>
        <v>493.33333333333331</v>
      </c>
      <c r="DY591" s="5">
        <f t="shared" si="139"/>
        <v>517.5</v>
      </c>
      <c r="DZ591" s="5">
        <f t="shared" si="132"/>
        <v>-24.166666666666686</v>
      </c>
      <c r="EA591" s="5">
        <f t="shared" si="133"/>
        <v>-4.6698872785829341E-2</v>
      </c>
      <c r="EB591" s="5">
        <f t="shared" si="134"/>
        <v>505.41666666666663</v>
      </c>
      <c r="EC591">
        <f>'Raw Data'!DK591</f>
        <v>590</v>
      </c>
      <c r="ED591">
        <f>'Raw Data'!DL591</f>
        <v>4.7</v>
      </c>
      <c r="EE591">
        <f>'Raw Data'!DM591</f>
        <v>450</v>
      </c>
      <c r="EF591">
        <f>'Raw Data'!DN591</f>
        <v>4.9000000000000004</v>
      </c>
      <c r="EG591">
        <f>'Raw Data'!DO591</f>
        <v>440</v>
      </c>
      <c r="EH591">
        <f>'Raw Data'!DP591</f>
        <v>5</v>
      </c>
      <c r="EI591">
        <f>'Raw Data'!DQ591</f>
        <v>650</v>
      </c>
      <c r="EJ591">
        <f>'Raw Data'!DR591</f>
        <v>0</v>
      </c>
      <c r="EK591">
        <f>'Raw Data'!DS591</f>
        <v>630</v>
      </c>
      <c r="EL591">
        <f>'Raw Data'!DT591</f>
        <v>15.7</v>
      </c>
      <c r="EM591">
        <f>'Raw Data'!DU591</f>
        <v>550</v>
      </c>
      <c r="EN591">
        <f>'Raw Data'!DV591</f>
        <v>15.8</v>
      </c>
      <c r="EO591">
        <f>'Raw Data'!DW591</f>
        <v>520</v>
      </c>
      <c r="EP591">
        <f>'Raw Data'!DX591</f>
        <v>15.8</v>
      </c>
      <c r="EQ591">
        <f>'Raw Data'!DY591</f>
        <v>370</v>
      </c>
      <c r="ER591">
        <f>'Raw Data'!DZ591</f>
        <v>15.9</v>
      </c>
      <c r="ES591">
        <f>'Raw Data'!EA591</f>
        <v>370</v>
      </c>
      <c r="ET591">
        <f>'Raw Data'!EB591</f>
        <v>0</v>
      </c>
      <c r="EU591">
        <f>'Raw Data'!EC591</f>
        <v>620</v>
      </c>
      <c r="EV591">
        <f>'Raw Data'!ED591</f>
        <v>0</v>
      </c>
      <c r="EW591">
        <f>'Raw Data'!EE591</f>
        <v>0</v>
      </c>
    </row>
    <row r="592" spans="1:153" x14ac:dyDescent="0.3">
      <c r="A592">
        <f>'Raw Data'!A592</f>
        <v>590</v>
      </c>
      <c r="B592" t="str">
        <f>'Raw Data'!B592</f>
        <v>Point</v>
      </c>
      <c r="C592">
        <f>'Raw Data'!C592</f>
        <v>691</v>
      </c>
      <c r="D592">
        <f>'Raw Data'!D592</f>
        <v>2</v>
      </c>
      <c r="E592" t="str">
        <f>'Raw Data'!E592</f>
        <v>Point</v>
      </c>
      <c r="F592">
        <f>'Raw Data'!F592</f>
        <v>7216782</v>
      </c>
      <c r="G592" t="str">
        <f>'Raw Data'!G592</f>
        <v>Gsp Post 00</v>
      </c>
      <c r="H592" s="3">
        <f>'Raw Data'!H592</f>
        <v>43607</v>
      </c>
      <c r="L592">
        <f t="shared" si="126"/>
        <v>0</v>
      </c>
      <c r="M592" s="5">
        <f t="shared" si="127"/>
        <v>43607</v>
      </c>
      <c r="N592" s="5">
        <f t="shared" si="135"/>
        <v>2019</v>
      </c>
      <c r="O592" s="5" t="str" cm="1">
        <f t="array" ref="O592">_xlfn.IFS(N592&lt;=2016,"before treatment",N592=2017,"unknown",N592&gt;2017,"after treatment")</f>
        <v>after treatment</v>
      </c>
      <c r="P592" s="5">
        <f t="shared" si="128"/>
        <v>0</v>
      </c>
      <c r="Q592" s="5">
        <f t="shared" si="129"/>
        <v>1</v>
      </c>
      <c r="R592" t="str">
        <f>'Raw Data'!I592</f>
        <v>Haralson</v>
      </c>
      <c r="S592" t="str">
        <f>'Raw Data'!J592</f>
        <v>Highway 120</v>
      </c>
      <c r="T592" t="str">
        <f>'Raw Data'!K592</f>
        <v>(none)</v>
      </c>
      <c r="U592" t="str">
        <f>'Raw Data'!L592</f>
        <v>(O) No Injury</v>
      </c>
      <c r="V592">
        <f>'Raw Data'!M592</f>
        <v>0</v>
      </c>
      <c r="W592">
        <f>'Raw Data'!N592</f>
        <v>0</v>
      </c>
      <c r="X592">
        <f>'Raw Data'!O592</f>
        <v>0</v>
      </c>
      <c r="Y592" t="str">
        <f>'Raw Data'!P592</f>
        <v>Not a Collision with Motor Vehicle</v>
      </c>
      <c r="Z592" t="str">
        <f>'Raw Data'!Q592</f>
        <v>On Shoulder</v>
      </c>
      <c r="AA592" t="str">
        <f>'Raw Data'!R592</f>
        <v>Guard Rail Face</v>
      </c>
      <c r="AB592" t="str">
        <f>'Raw Data'!S592</f>
        <v>Over Turn</v>
      </c>
      <c r="AC592" t="str">
        <f>'Raw Data'!T592</f>
        <v>Driver Lost Control</v>
      </c>
      <c r="AD592">
        <f>'Raw Data'!U592</f>
        <v>1</v>
      </c>
      <c r="AE592" s="5" t="str">
        <f t="shared" si="136"/>
        <v>Yes</v>
      </c>
      <c r="AF592" t="str">
        <f>'Raw Data'!V592</f>
        <v>Negotiating a Curve</v>
      </c>
      <c r="AG592" s="5">
        <f t="shared" si="130"/>
        <v>0</v>
      </c>
      <c r="AH592" t="str">
        <f>'Raw Data'!W592</f>
        <v>East</v>
      </c>
      <c r="AI592" t="str">
        <f>'Raw Data'!X592</f>
        <v>Daylight</v>
      </c>
      <c r="AJ592" t="str">
        <f>'Raw Data'!Y592</f>
        <v>Dry</v>
      </c>
      <c r="AK592">
        <f>'Raw Data'!Z592</f>
        <v>18</v>
      </c>
      <c r="AL592" t="str">
        <f>'Raw Data'!AA592</f>
        <v>Lap and Shoulder Belt Used</v>
      </c>
      <c r="AM592" s="5">
        <f t="shared" si="131"/>
        <v>0</v>
      </c>
      <c r="AN592" t="str">
        <f>'Raw Data'!AB592</f>
        <v>Pickup Truck</v>
      </c>
      <c r="AO592" t="str">
        <f>'Raw Data'!AC592</f>
        <v>1431012000I</v>
      </c>
      <c r="AP592">
        <f>'Raw Data'!AD592</f>
        <v>3.9974889999999998</v>
      </c>
      <c r="AQ592">
        <f>'Raw Data'!AE592</f>
        <v>33.764372000000002</v>
      </c>
      <c r="AR592">
        <f>'Raw Data'!AF592</f>
        <v>-85.230866000000006</v>
      </c>
      <c r="AS592">
        <f>'Raw Data'!AG592</f>
        <v>141</v>
      </c>
      <c r="AT592">
        <f>'Raw Data'!AH592</f>
        <v>171</v>
      </c>
      <c r="AU592">
        <f>'Raw Data'!AI592</f>
        <v>1366</v>
      </c>
      <c r="AV592" t="str">
        <f>'Raw Data'!AJ592</f>
        <v>D6_0120_00_I</v>
      </c>
      <c r="AW592">
        <f>'Raw Data'!AK592</f>
        <v>11</v>
      </c>
      <c r="AX592">
        <f>'Raw Data'!AL592</f>
        <v>11</v>
      </c>
      <c r="AY592" t="str">
        <f>'Raw Data'!AM592</f>
        <v>simple</v>
      </c>
      <c r="AZ592">
        <f>'Raw Data'!AN592</f>
        <v>1154.7</v>
      </c>
      <c r="BA592">
        <f>'Raw Data'!AO592</f>
        <v>49.9</v>
      </c>
      <c r="BB592">
        <f>'Raw Data'!AP592</f>
        <v>1005.2</v>
      </c>
      <c r="BC592">
        <f>'Raw Data'!AQ592</f>
        <v>-85.231374000000002</v>
      </c>
      <c r="BD592">
        <f>'Raw Data'!AR592</f>
        <v>33.764279999999999</v>
      </c>
      <c r="BE592">
        <f>'Raw Data'!AS592</f>
        <v>-85.228171000000003</v>
      </c>
      <c r="BF592">
        <f>'Raw Data'!AT592</f>
        <v>33.764046</v>
      </c>
      <c r="BG592" t="str">
        <f>'Raw Data'!AU592</f>
        <v>1431012000I</v>
      </c>
      <c r="BH592">
        <f>'Raw Data'!AV592</f>
        <v>1</v>
      </c>
      <c r="BI592">
        <f>'Raw Data'!AW592</f>
        <v>143</v>
      </c>
      <c r="BJ592">
        <f>'Raw Data'!AX592</f>
        <v>120</v>
      </c>
      <c r="BK592">
        <f>'Raw Data'!AY592</f>
        <v>0</v>
      </c>
      <c r="BL592">
        <f>'Raw Data'!AZ592</f>
        <v>55</v>
      </c>
      <c r="BM592">
        <f>'Raw Data'!BA592</f>
        <v>8.41</v>
      </c>
      <c r="BN592">
        <f>'Raw Data'!BB592</f>
        <v>8.36</v>
      </c>
      <c r="BO592">
        <f>'Raw Data'!BC592</f>
        <v>1035.8</v>
      </c>
      <c r="BP592">
        <f>'Raw Data'!BD592</f>
        <v>1049.2</v>
      </c>
      <c r="BQ592">
        <f>'Raw Data'!BE592</f>
        <v>1063.5999999999999</v>
      </c>
      <c r="BR592">
        <f>'Raw Data'!BF592</f>
        <v>55</v>
      </c>
      <c r="BS592">
        <f>'Raw Data'!BG592</f>
        <v>60.7</v>
      </c>
      <c r="BT592">
        <f>'Raw Data'!BH592</f>
        <v>0</v>
      </c>
      <c r="BU592">
        <f>'Raw Data'!BI592</f>
        <v>44138</v>
      </c>
      <c r="BV592" t="str">
        <f>'Raw Data'!BJ592</f>
        <v>NONE</v>
      </c>
      <c r="BW592">
        <f>'Raw Data'!BK592</f>
        <v>3.2759999999999998E-3</v>
      </c>
      <c r="BX592">
        <f>'Raw Data'!BL592</f>
        <v>29173</v>
      </c>
      <c r="BY592">
        <f>'Raw Data'!BM592</f>
        <v>29117</v>
      </c>
      <c r="BZ592" t="str">
        <f>'Raw Data'!BN592</f>
        <v>1431012000I</v>
      </c>
      <c r="CA592" t="str">
        <f>'Raw Data'!BO592</f>
        <v>HARALSON</v>
      </c>
      <c r="CB592">
        <f>'Raw Data'!BP592</f>
        <v>1</v>
      </c>
      <c r="CC592">
        <f>'Raw Data'!BQ592</f>
        <v>12000</v>
      </c>
      <c r="CD592">
        <f>'Raw Data'!BR592</f>
        <v>6</v>
      </c>
      <c r="CE592">
        <f>'Raw Data'!BS592</f>
        <v>1</v>
      </c>
      <c r="CF592">
        <f>'Raw Data'!BT592</f>
        <v>2</v>
      </c>
      <c r="CG592">
        <f>'Raw Data'!BU592</f>
        <v>1</v>
      </c>
      <c r="CH592">
        <f>'Raw Data'!BV592</f>
        <v>1</v>
      </c>
      <c r="CI592">
        <f>'Raw Data'!BW592</f>
        <v>2</v>
      </c>
      <c r="CJ592">
        <f>'Raw Data'!BX592</f>
        <v>0</v>
      </c>
      <c r="CK592">
        <f>'Raw Data'!BY592</f>
        <v>5</v>
      </c>
      <c r="CL592" t="str">
        <f>'Raw Data'!BZ592</f>
        <v>N</v>
      </c>
      <c r="CM592">
        <f t="shared" si="137"/>
        <v>0</v>
      </c>
      <c r="CN592">
        <f>'Raw Data'!CA592</f>
        <v>143</v>
      </c>
      <c r="CO592">
        <f>'Raw Data'!CB592</f>
        <v>120</v>
      </c>
      <c r="CP592">
        <f>'Raw Data'!CC592</f>
        <v>0</v>
      </c>
      <c r="CQ592" t="str">
        <f>'Raw Data'!CD592</f>
        <v>Not Urban</v>
      </c>
      <c r="CR592" t="str">
        <f>'Raw Data'!CE592</f>
        <v>Not Urban</v>
      </c>
      <c r="CS592">
        <f>'Raw Data'!CF592</f>
        <v>0</v>
      </c>
      <c r="CT592">
        <f>'Raw Data'!CG592</f>
        <v>55</v>
      </c>
      <c r="CU592">
        <f>'Raw Data'!CH592</f>
        <v>3410</v>
      </c>
      <c r="CV592" t="str">
        <f>'Raw Data'!CI592</f>
        <v>Tallapoosa</v>
      </c>
      <c r="CW592">
        <f>'Raw Data'!CJ592</f>
        <v>6360</v>
      </c>
      <c r="CX592">
        <f>'Raw Data'!CK592</f>
        <v>3.0395919999999998</v>
      </c>
      <c r="CY592">
        <f>'Raw Data'!CL592</f>
        <v>14</v>
      </c>
      <c r="CZ592" t="str">
        <f>'Raw Data'!CM592</f>
        <v>State Mainline</v>
      </c>
      <c r="DA592">
        <f>'Raw Data'!CN592</f>
        <v>3410</v>
      </c>
      <c r="DB592">
        <f>'Raw Data'!CO592</f>
        <v>336746</v>
      </c>
      <c r="DC592">
        <f>'Raw Data'!CP592</f>
        <v>1.774</v>
      </c>
      <c r="DD592">
        <f>'Raw Data'!CQ592</f>
        <v>4.8140000000000001</v>
      </c>
      <c r="DE592">
        <f>'Raw Data'!CR592</f>
        <v>336746</v>
      </c>
      <c r="DF592">
        <f>'Raw Data'!CS592</f>
        <v>0</v>
      </c>
      <c r="DG592">
        <f>'Raw Data'!CT592</f>
        <v>16049.047692</v>
      </c>
      <c r="DH592">
        <f>'Raw Data'!CU592</f>
        <v>100</v>
      </c>
      <c r="DI592">
        <f>'Raw Data'!CV592</f>
        <v>29157</v>
      </c>
      <c r="DJ592">
        <f>'Raw Data'!CW592</f>
        <v>0.104583</v>
      </c>
      <c r="DK592">
        <f>'Raw Data'!CX592</f>
        <v>0</v>
      </c>
      <c r="DL592">
        <f>'Raw Data'!CY592</f>
        <v>3.2759999999999998E-3</v>
      </c>
      <c r="DM592">
        <f>'Raw Data'!CZ592</f>
        <v>269</v>
      </c>
      <c r="DN592" t="str">
        <f>'Raw Data'!DA592</f>
        <v>143-0170</v>
      </c>
      <c r="DO592" t="str">
        <f>'Raw Data'!DB592</f>
        <v>5R : Rural Major Collector</v>
      </c>
      <c r="DP592" t="str">
        <f>'Raw Data'!DC592</f>
        <v>33.773566, -85.216750</v>
      </c>
      <c r="DQ592">
        <f>'Raw Data'!DD592</f>
        <v>-85.216750000000005</v>
      </c>
      <c r="DR592">
        <f>'Raw Data'!DE592</f>
        <v>33.773566000000002</v>
      </c>
      <c r="DS592">
        <f>'Raw Data'!DF592</f>
        <v>33.773566000000002</v>
      </c>
      <c r="DT592">
        <f>'Raw Data'!DG592</f>
        <v>-85.216750000000005</v>
      </c>
      <c r="DU592">
        <f>'Raw Data'!DH592</f>
        <v>1.4867E-2</v>
      </c>
      <c r="DV592">
        <f>'Raw Data'!DI592</f>
        <v>3.2759999999999998E-3</v>
      </c>
      <c r="DW592">
        <f>'Raw Data'!DJ592</f>
        <v>141</v>
      </c>
      <c r="DX592" s="11">
        <f t="shared" si="138"/>
        <v>493.33333333333331</v>
      </c>
      <c r="DY592" s="5">
        <f t="shared" si="139"/>
        <v>517.5</v>
      </c>
      <c r="DZ592" s="5">
        <f t="shared" si="132"/>
        <v>-24.166666666666686</v>
      </c>
      <c r="EA592" s="5">
        <f t="shared" si="133"/>
        <v>-4.6698872785829341E-2</v>
      </c>
      <c r="EB592" s="5">
        <f t="shared" si="134"/>
        <v>505.41666666666663</v>
      </c>
      <c r="EC592">
        <f>'Raw Data'!DK592</f>
        <v>590</v>
      </c>
      <c r="ED592">
        <f>'Raw Data'!DL592</f>
        <v>4.7</v>
      </c>
      <c r="EE592">
        <f>'Raw Data'!DM592</f>
        <v>450</v>
      </c>
      <c r="EF592">
        <f>'Raw Data'!DN592</f>
        <v>4.9000000000000004</v>
      </c>
      <c r="EG592">
        <f>'Raw Data'!DO592</f>
        <v>440</v>
      </c>
      <c r="EH592">
        <f>'Raw Data'!DP592</f>
        <v>5</v>
      </c>
      <c r="EI592">
        <f>'Raw Data'!DQ592</f>
        <v>650</v>
      </c>
      <c r="EJ592">
        <f>'Raw Data'!DR592</f>
        <v>0</v>
      </c>
      <c r="EK592">
        <f>'Raw Data'!DS592</f>
        <v>630</v>
      </c>
      <c r="EL592">
        <f>'Raw Data'!DT592</f>
        <v>15.7</v>
      </c>
      <c r="EM592">
        <f>'Raw Data'!DU592</f>
        <v>550</v>
      </c>
      <c r="EN592">
        <f>'Raw Data'!DV592</f>
        <v>15.8</v>
      </c>
      <c r="EO592">
        <f>'Raw Data'!DW592</f>
        <v>520</v>
      </c>
      <c r="EP592">
        <f>'Raw Data'!DX592</f>
        <v>15.8</v>
      </c>
      <c r="EQ592">
        <f>'Raw Data'!DY592</f>
        <v>370</v>
      </c>
      <c r="ER592">
        <f>'Raw Data'!DZ592</f>
        <v>15.9</v>
      </c>
      <c r="ES592">
        <f>'Raw Data'!EA592</f>
        <v>370</v>
      </c>
      <c r="ET592">
        <f>'Raw Data'!EB592</f>
        <v>0</v>
      </c>
      <c r="EU592">
        <f>'Raw Data'!EC592</f>
        <v>620</v>
      </c>
      <c r="EV592">
        <f>'Raw Data'!ED592</f>
        <v>0</v>
      </c>
      <c r="EW592">
        <f>'Raw Data'!EE592</f>
        <v>0</v>
      </c>
    </row>
    <row r="593" spans="1:153" x14ac:dyDescent="0.3">
      <c r="A593">
        <f>'Raw Data'!A593</f>
        <v>591</v>
      </c>
      <c r="B593" t="str">
        <f>'Raw Data'!B593</f>
        <v>Point</v>
      </c>
      <c r="C593">
        <f>'Raw Data'!C593</f>
        <v>92</v>
      </c>
      <c r="D593">
        <f>'Raw Data'!D593</f>
        <v>749</v>
      </c>
      <c r="E593" t="str">
        <f>'Raw Data'!E593</f>
        <v>Point</v>
      </c>
      <c r="F593">
        <f>'Raw Data'!F593</f>
        <v>5006958</v>
      </c>
      <c r="G593" t="str">
        <f>'Raw Data'!G593</f>
        <v>Gsp Post 00</v>
      </c>
      <c r="H593" s="3">
        <f>'Raw Data'!H593</f>
        <v>41917</v>
      </c>
      <c r="L593">
        <f t="shared" si="126"/>
        <v>0</v>
      </c>
      <c r="M593" s="5">
        <f t="shared" si="127"/>
        <v>41917</v>
      </c>
      <c r="N593" s="5">
        <f t="shared" si="135"/>
        <v>2014</v>
      </c>
      <c r="O593" s="5" t="str" cm="1">
        <f t="array" ref="O593">_xlfn.IFS(N593&lt;=2016,"before treatment",N593=2017,"unknown",N593&gt;2017,"after treatment")</f>
        <v>before treatment</v>
      </c>
      <c r="P593" s="5">
        <f t="shared" si="128"/>
        <v>1</v>
      </c>
      <c r="Q593" s="5">
        <f t="shared" si="129"/>
        <v>0</v>
      </c>
      <c r="R593" t="str">
        <f>'Raw Data'!I593</f>
        <v>Murray</v>
      </c>
      <c r="S593" t="str">
        <f>'Raw Data'!J593</f>
        <v>SR2</v>
      </c>
      <c r="T593" t="str">
        <f>'Raw Data'!K593</f>
        <v>(none)</v>
      </c>
      <c r="U593" t="str">
        <f>'Raw Data'!L593</f>
        <v>(C) Possible Injury / Complaint</v>
      </c>
      <c r="V593">
        <f>'Raw Data'!M593</f>
        <v>0</v>
      </c>
      <c r="W593">
        <f>'Raw Data'!N593</f>
        <v>0</v>
      </c>
      <c r="X593">
        <f>'Raw Data'!O593</f>
        <v>0</v>
      </c>
      <c r="Y593" t="str">
        <f>'Raw Data'!P593</f>
        <v>Not a Collision with Motor Vehicle</v>
      </c>
      <c r="Z593" t="str">
        <f>'Raw Data'!Q593</f>
        <v>On Shoulder</v>
      </c>
      <c r="AA593" t="str">
        <f>'Raw Data'!R593</f>
        <v>Ditch</v>
      </c>
      <c r="AB593" t="str">
        <f>'Raw Data'!S593</f>
        <v>Over Turn</v>
      </c>
      <c r="AC593" t="str">
        <f>'Raw Data'!T593</f>
        <v>Changed Lanes Improperly</v>
      </c>
      <c r="AD593">
        <f>'Raw Data'!U593</f>
        <v>1</v>
      </c>
      <c r="AE593" s="5" t="str">
        <f t="shared" si="136"/>
        <v>Yes</v>
      </c>
      <c r="AF593" t="str">
        <f>'Raw Data'!V593</f>
        <v>Negotiating a Curve</v>
      </c>
      <c r="AG593" s="5">
        <f t="shared" si="130"/>
        <v>0</v>
      </c>
      <c r="AH593" t="str">
        <f>'Raw Data'!W593</f>
        <v>West</v>
      </c>
      <c r="AI593" t="str">
        <f>'Raw Data'!X593</f>
        <v>Daylight</v>
      </c>
      <c r="AJ593" t="str">
        <f>'Raw Data'!Y593</f>
        <v>Dry</v>
      </c>
      <c r="AK593">
        <f>'Raw Data'!Z593</f>
        <v>61</v>
      </c>
      <c r="AL593" t="str">
        <f>'Raw Data'!AA593</f>
        <v>["Unknown","Unknown"]</v>
      </c>
      <c r="AM593" s="5">
        <f t="shared" si="131"/>
        <v>1</v>
      </c>
      <c r="AN593" t="str">
        <f>'Raw Data'!AB593</f>
        <v>Motorcycle</v>
      </c>
      <c r="AO593" t="str">
        <f>'Raw Data'!AC593</f>
        <v>2131000200I</v>
      </c>
      <c r="AP593">
        <f>'Raw Data'!AD593</f>
        <v>14.548999999999999</v>
      </c>
      <c r="AQ593">
        <f>'Raw Data'!AE593</f>
        <v>34.759591</v>
      </c>
      <c r="AR593">
        <f>'Raw Data'!AF593</f>
        <v>-84.691935999999998</v>
      </c>
      <c r="AS593">
        <f>'Raw Data'!AG593</f>
        <v>142</v>
      </c>
      <c r="AT593">
        <f>'Raw Data'!AH593</f>
        <v>37</v>
      </c>
      <c r="AU593">
        <f>'Raw Data'!AI593</f>
        <v>216</v>
      </c>
      <c r="AV593" t="str">
        <f>'Raw Data'!AJ593</f>
        <v>D6_0002_00_I</v>
      </c>
      <c r="AW593">
        <f>'Raw Data'!AK593</f>
        <v>60</v>
      </c>
      <c r="AX593">
        <f>'Raw Data'!AL593</f>
        <v>66</v>
      </c>
      <c r="AY593" t="str">
        <f>'Raw Data'!AM593</f>
        <v>split</v>
      </c>
      <c r="AZ593">
        <f>'Raw Data'!AN593</f>
        <v>362.5</v>
      </c>
      <c r="BA593">
        <f>'Raw Data'!AO593</f>
        <v>78.3</v>
      </c>
      <c r="BB593">
        <f>'Raw Data'!AP593</f>
        <v>495.4</v>
      </c>
      <c r="BC593">
        <f>'Raw Data'!AQ593</f>
        <v>-84.691524999999999</v>
      </c>
      <c r="BD593">
        <f>'Raw Data'!AR593</f>
        <v>34.758873000000001</v>
      </c>
      <c r="BE593">
        <f>'Raw Data'!AS593</f>
        <v>-84.691800000000001</v>
      </c>
      <c r="BF593">
        <f>'Raw Data'!AT593</f>
        <v>34.760120000000001</v>
      </c>
      <c r="BG593" t="str">
        <f>'Raw Data'!AU593</f>
        <v>2131000200I</v>
      </c>
      <c r="BH593">
        <f>'Raw Data'!AV593</f>
        <v>1</v>
      </c>
      <c r="BI593">
        <f>'Raw Data'!AW593</f>
        <v>213</v>
      </c>
      <c r="BJ593">
        <f>'Raw Data'!AX593</f>
        <v>2</v>
      </c>
      <c r="BK593">
        <f>'Raw Data'!AY593</f>
        <v>0</v>
      </c>
      <c r="BL593">
        <f>'Raw Data'!AZ593</f>
        <v>45</v>
      </c>
      <c r="BM593">
        <f>'Raw Data'!BA593</f>
        <v>11.32</v>
      </c>
      <c r="BN593">
        <f>'Raw Data'!BB593</f>
        <v>10.4</v>
      </c>
      <c r="BO593">
        <f>'Raw Data'!BC593</f>
        <v>2670.9</v>
      </c>
      <c r="BP593">
        <f>'Raw Data'!BD593</f>
        <v>2694.9</v>
      </c>
      <c r="BQ593">
        <f>'Raw Data'!BE593</f>
        <v>2694.9</v>
      </c>
      <c r="BR593">
        <f>'Raw Data'!BF593</f>
        <v>45</v>
      </c>
      <c r="BS593">
        <f>'Raw Data'!BG593</f>
        <v>36.700000000000003</v>
      </c>
      <c r="BT593">
        <f>'Raw Data'!BH593</f>
        <v>8.3000000000000007</v>
      </c>
      <c r="BU593">
        <f>'Raw Data'!BI593</f>
        <v>44140</v>
      </c>
      <c r="BV593" t="str">
        <f>'Raw Data'!BJ593</f>
        <v>NONE</v>
      </c>
      <c r="BW593">
        <f>'Raw Data'!BK593</f>
        <v>1.408E-3</v>
      </c>
      <c r="BX593">
        <f>'Raw Data'!BL593</f>
        <v>38277</v>
      </c>
      <c r="BY593">
        <f>'Raw Data'!BM593</f>
        <v>39099</v>
      </c>
      <c r="BZ593" t="str">
        <f>'Raw Data'!BN593</f>
        <v>2131000200I</v>
      </c>
      <c r="CA593" t="str">
        <f>'Raw Data'!BO593</f>
        <v>MURRAY</v>
      </c>
      <c r="CB593">
        <f>'Raw Data'!BP593</f>
        <v>1</v>
      </c>
      <c r="CC593">
        <f>'Raw Data'!BQ593</f>
        <v>200</v>
      </c>
      <c r="CD593">
        <f>'Raw Data'!BR593</f>
        <v>6</v>
      </c>
      <c r="CE593">
        <f>'Raw Data'!BS593</f>
        <v>1</v>
      </c>
      <c r="CF593">
        <f>'Raw Data'!BT593</f>
        <v>6</v>
      </c>
      <c r="CG593">
        <f>'Raw Data'!BU593</f>
        <v>1</v>
      </c>
      <c r="CH593">
        <f>'Raw Data'!BV593</f>
        <v>1</v>
      </c>
      <c r="CI593">
        <f>'Raw Data'!BW593</f>
        <v>2</v>
      </c>
      <c r="CJ593">
        <f>'Raw Data'!BX593</f>
        <v>0</v>
      </c>
      <c r="CK593">
        <f>'Raw Data'!BY593</f>
        <v>4</v>
      </c>
      <c r="CL593" t="str">
        <f>'Raw Data'!BZ593</f>
        <v>N</v>
      </c>
      <c r="CM593">
        <f t="shared" si="137"/>
        <v>0</v>
      </c>
      <c r="CN593">
        <f>'Raw Data'!CA593</f>
        <v>213</v>
      </c>
      <c r="CO593">
        <f>'Raw Data'!CB593</f>
        <v>2</v>
      </c>
      <c r="CP593">
        <f>'Raw Data'!CC593</f>
        <v>0</v>
      </c>
      <c r="CQ593" t="str">
        <f>'Raw Data'!CD593</f>
        <v>Not Urban</v>
      </c>
      <c r="CR593" t="str">
        <f>'Raw Data'!CE593</f>
        <v>Not Urban</v>
      </c>
      <c r="CS593">
        <f>'Raw Data'!CF593</f>
        <v>0</v>
      </c>
      <c r="CT593">
        <f>'Raw Data'!CG593</f>
        <v>45</v>
      </c>
      <c r="CU593">
        <f>'Raw Data'!CH593</f>
        <v>450</v>
      </c>
      <c r="CV593" t="str">
        <f>'Raw Data'!CI593</f>
        <v xml:space="preserve"> </v>
      </c>
      <c r="CW593">
        <f>'Raw Data'!CJ593</f>
        <v>0</v>
      </c>
      <c r="CX593">
        <f>'Raw Data'!CK593</f>
        <v>2.812532</v>
      </c>
      <c r="CY593">
        <f>'Raw Data'!CL593</f>
        <v>14</v>
      </c>
      <c r="CZ593" t="str">
        <f>'Raw Data'!CM593</f>
        <v>State Mainline</v>
      </c>
      <c r="DA593">
        <f>'Raw Data'!CN593</f>
        <v>450</v>
      </c>
      <c r="DB593">
        <f>'Raw Data'!CO593</f>
        <v>413369</v>
      </c>
      <c r="DC593">
        <f>'Raw Data'!CP593</f>
        <v>27.545999999999999</v>
      </c>
      <c r="DD593">
        <f>'Raw Data'!CQ593</f>
        <v>30.358000000000001</v>
      </c>
      <c r="DE593">
        <f>'Raw Data'!CR593</f>
        <v>413369</v>
      </c>
      <c r="DF593">
        <f>'Raw Data'!CS593</f>
        <v>0</v>
      </c>
      <c r="DG593">
        <f>'Raw Data'!CT593</f>
        <v>14850.168236</v>
      </c>
      <c r="DH593">
        <f>'Raw Data'!CU593</f>
        <v>100</v>
      </c>
      <c r="DI593">
        <f>'Raw Data'!CV593</f>
        <v>38090</v>
      </c>
      <c r="DJ593">
        <f>'Raw Data'!CW593</f>
        <v>9.4254000000000004E-2</v>
      </c>
      <c r="DK593">
        <f>'Raw Data'!CX593</f>
        <v>0</v>
      </c>
      <c r="DL593">
        <f>'Raw Data'!CY593</f>
        <v>1.408E-3</v>
      </c>
      <c r="DM593">
        <f>'Raw Data'!CZ593</f>
        <v>286</v>
      </c>
      <c r="DN593" t="str">
        <f>'Raw Data'!DA593</f>
        <v>213-0141</v>
      </c>
      <c r="DO593" t="str">
        <f>'Raw Data'!DB593</f>
        <v>4R : Rural Minor Arterial</v>
      </c>
      <c r="DP593" t="str">
        <f>'Raw Data'!DC593</f>
        <v>34.744685, -84.720110</v>
      </c>
      <c r="DQ593">
        <f>'Raw Data'!DD593</f>
        <v>-84.720110000000005</v>
      </c>
      <c r="DR593">
        <f>'Raw Data'!DE593</f>
        <v>34.744684999999997</v>
      </c>
      <c r="DS593">
        <f>'Raw Data'!DF593</f>
        <v>34.744684999999997</v>
      </c>
      <c r="DT593">
        <f>'Raw Data'!DG593</f>
        <v>-84.720110000000005</v>
      </c>
      <c r="DU593">
        <f>'Raw Data'!DH593</f>
        <v>3.1781999999999998E-2</v>
      </c>
      <c r="DV593">
        <f>'Raw Data'!DI593</f>
        <v>1.408E-3</v>
      </c>
      <c r="DW593">
        <f>'Raw Data'!DJ593</f>
        <v>142</v>
      </c>
      <c r="DX593" s="11">
        <f t="shared" si="138"/>
        <v>493.33333333333331</v>
      </c>
      <c r="DY593" s="5">
        <f t="shared" si="139"/>
        <v>517.5</v>
      </c>
      <c r="DZ593" s="5">
        <f t="shared" si="132"/>
        <v>-24.166666666666686</v>
      </c>
      <c r="EA593" s="5">
        <f t="shared" si="133"/>
        <v>-4.6698872785829341E-2</v>
      </c>
      <c r="EB593" s="5">
        <f t="shared" si="134"/>
        <v>505.41666666666663</v>
      </c>
      <c r="EC593">
        <f>'Raw Data'!DK593</f>
        <v>590</v>
      </c>
      <c r="ED593">
        <f>'Raw Data'!DL593</f>
        <v>4.7</v>
      </c>
      <c r="EE593">
        <f>'Raw Data'!DM593</f>
        <v>450</v>
      </c>
      <c r="EF593">
        <f>'Raw Data'!DN593</f>
        <v>4.9000000000000004</v>
      </c>
      <c r="EG593">
        <f>'Raw Data'!DO593</f>
        <v>440</v>
      </c>
      <c r="EH593">
        <f>'Raw Data'!DP593</f>
        <v>5</v>
      </c>
      <c r="EI593">
        <f>'Raw Data'!DQ593</f>
        <v>650</v>
      </c>
      <c r="EJ593">
        <f>'Raw Data'!DR593</f>
        <v>0</v>
      </c>
      <c r="EK593">
        <f>'Raw Data'!DS593</f>
        <v>630</v>
      </c>
      <c r="EL593">
        <f>'Raw Data'!DT593</f>
        <v>15.7</v>
      </c>
      <c r="EM593">
        <f>'Raw Data'!DU593</f>
        <v>550</v>
      </c>
      <c r="EN593">
        <f>'Raw Data'!DV593</f>
        <v>15.8</v>
      </c>
      <c r="EO593">
        <f>'Raw Data'!DW593</f>
        <v>520</v>
      </c>
      <c r="EP593">
        <f>'Raw Data'!DX593</f>
        <v>15.8</v>
      </c>
      <c r="EQ593">
        <f>'Raw Data'!DY593</f>
        <v>370</v>
      </c>
      <c r="ER593">
        <f>'Raw Data'!DZ593</f>
        <v>15.9</v>
      </c>
      <c r="ES593">
        <f>'Raw Data'!EA593</f>
        <v>370</v>
      </c>
      <c r="ET593">
        <f>'Raw Data'!EB593</f>
        <v>0</v>
      </c>
      <c r="EU593">
        <f>'Raw Data'!EC593</f>
        <v>620</v>
      </c>
      <c r="EV593">
        <f>'Raw Data'!ED593</f>
        <v>0</v>
      </c>
      <c r="EW593">
        <f>'Raw Data'!EE593</f>
        <v>0</v>
      </c>
    </row>
    <row r="594" spans="1:153" x14ac:dyDescent="0.3">
      <c r="A594">
        <f>'Raw Data'!A594</f>
        <v>592</v>
      </c>
      <c r="B594" t="str">
        <f>'Raw Data'!B594</f>
        <v>Point</v>
      </c>
      <c r="C594">
        <f>'Raw Data'!C594</f>
        <v>336</v>
      </c>
      <c r="D594">
        <f>'Raw Data'!D594</f>
        <v>810</v>
      </c>
      <c r="E594" t="str">
        <f>'Raw Data'!E594</f>
        <v>Point</v>
      </c>
      <c r="F594">
        <f>'Raw Data'!F594</f>
        <v>4854396</v>
      </c>
      <c r="G594" t="str">
        <f>'Raw Data'!G594</f>
        <v>Murray Co Sheriff's Office</v>
      </c>
      <c r="H594" s="3">
        <f>'Raw Data'!H594</f>
        <v>41448</v>
      </c>
      <c r="L594">
        <f t="shared" si="126"/>
        <v>0</v>
      </c>
      <c r="M594" s="5">
        <f t="shared" si="127"/>
        <v>41448</v>
      </c>
      <c r="N594" s="5">
        <f t="shared" si="135"/>
        <v>2013</v>
      </c>
      <c r="O594" s="5" t="str" cm="1">
        <f t="array" ref="O594">_xlfn.IFS(N594&lt;=2016,"before treatment",N594=2017,"unknown",N594&gt;2017,"after treatment")</f>
        <v>before treatment</v>
      </c>
      <c r="P594" s="5">
        <f t="shared" si="128"/>
        <v>1</v>
      </c>
      <c r="Q594" s="5">
        <f t="shared" si="129"/>
        <v>0</v>
      </c>
      <c r="R594" t="str">
        <f>'Raw Data'!I594</f>
        <v>Murray</v>
      </c>
      <c r="S594" t="str">
        <f>'Raw Data'!J594</f>
        <v>["Fort Mountain State Park Road","SR2","SR2"]</v>
      </c>
      <c r="T594" t="str">
        <f>'Raw Data'!K594</f>
        <v>Ft Mountain State Park Rd</v>
      </c>
      <c r="U594" t="str">
        <f>'Raw Data'!L594</f>
        <v>(B) Suspected Minor/Visible Injury</v>
      </c>
      <c r="V594">
        <f>'Raw Data'!M594</f>
        <v>0</v>
      </c>
      <c r="W594">
        <f>'Raw Data'!N594</f>
        <v>0</v>
      </c>
      <c r="X594">
        <f>'Raw Data'!O594</f>
        <v>1</v>
      </c>
      <c r="Y594" t="str">
        <f>'Raw Data'!P594</f>
        <v>Not a Collision with Motor Vehicle</v>
      </c>
      <c r="Z594" t="str">
        <f>'Raw Data'!Q594</f>
        <v>Off Roadway</v>
      </c>
      <c r="AA594" t="str">
        <f>'Raw Data'!R594</f>
        <v>Ditch</v>
      </c>
      <c r="AB594" t="str">
        <f>'Raw Data'!S594</f>
        <v>Ditch</v>
      </c>
      <c r="AC594" t="str">
        <f>'Raw Data'!T594</f>
        <v>No Contributing Factors</v>
      </c>
      <c r="AD594">
        <f>'Raw Data'!U594</f>
        <v>1</v>
      </c>
      <c r="AE594" s="5" t="str">
        <f t="shared" si="136"/>
        <v>Yes</v>
      </c>
      <c r="AF594" t="str">
        <f>'Raw Data'!V594</f>
        <v>Negotiating a Curve</v>
      </c>
      <c r="AG594" s="5">
        <f t="shared" si="130"/>
        <v>0</v>
      </c>
      <c r="AH594" t="str">
        <f>'Raw Data'!W594</f>
        <v>East</v>
      </c>
      <c r="AI594" t="str">
        <f>'Raw Data'!X594</f>
        <v>Daylight</v>
      </c>
      <c r="AJ594" t="str">
        <f>'Raw Data'!Y594</f>
        <v>Dry</v>
      </c>
      <c r="AK594">
        <f>'Raw Data'!Z594</f>
        <v>31</v>
      </c>
      <c r="AL594" t="str">
        <f>'Raw Data'!AA594</f>
        <v>Motorcycle Helmet</v>
      </c>
      <c r="AM594" s="5">
        <f t="shared" si="131"/>
        <v>1</v>
      </c>
      <c r="AN594" t="str">
        <f>'Raw Data'!AB594</f>
        <v>Motorcycle</v>
      </c>
      <c r="AO594" t="str">
        <f>'Raw Data'!AC594</f>
        <v>2131000200I</v>
      </c>
      <c r="AP594">
        <f>'Raw Data'!AD594</f>
        <v>14.526999999999999</v>
      </c>
      <c r="AQ594">
        <f>'Raw Data'!AE594</f>
        <v>34.759289000000003</v>
      </c>
      <c r="AR594">
        <f>'Raw Data'!AF594</f>
        <v>-84.691879</v>
      </c>
      <c r="AS594">
        <f>'Raw Data'!AG594</f>
        <v>142</v>
      </c>
      <c r="AT594">
        <f>'Raw Data'!AH594</f>
        <v>37</v>
      </c>
      <c r="AU594">
        <f>'Raw Data'!AI594</f>
        <v>216</v>
      </c>
      <c r="AV594" t="str">
        <f>'Raw Data'!AJ594</f>
        <v>D6_0002_00_I</v>
      </c>
      <c r="AW594">
        <f>'Raw Data'!AK594</f>
        <v>60</v>
      </c>
      <c r="AX594">
        <f>'Raw Data'!AL594</f>
        <v>66</v>
      </c>
      <c r="AY594" t="str">
        <f>'Raw Data'!AM594</f>
        <v>split</v>
      </c>
      <c r="AZ594">
        <f>'Raw Data'!AN594</f>
        <v>362.5</v>
      </c>
      <c r="BA594">
        <f>'Raw Data'!AO594</f>
        <v>78.3</v>
      </c>
      <c r="BB594">
        <f>'Raw Data'!AP594</f>
        <v>495.4</v>
      </c>
      <c r="BC594">
        <f>'Raw Data'!AQ594</f>
        <v>-84.691524999999999</v>
      </c>
      <c r="BD594">
        <f>'Raw Data'!AR594</f>
        <v>34.758873000000001</v>
      </c>
      <c r="BE594">
        <f>'Raw Data'!AS594</f>
        <v>-84.691800000000001</v>
      </c>
      <c r="BF594">
        <f>'Raw Data'!AT594</f>
        <v>34.760120000000001</v>
      </c>
      <c r="BG594" t="str">
        <f>'Raw Data'!AU594</f>
        <v>2131000200I</v>
      </c>
      <c r="BH594">
        <f>'Raw Data'!AV594</f>
        <v>1</v>
      </c>
      <c r="BI594">
        <f>'Raw Data'!AW594</f>
        <v>213</v>
      </c>
      <c r="BJ594">
        <f>'Raw Data'!AX594</f>
        <v>2</v>
      </c>
      <c r="BK594">
        <f>'Raw Data'!AY594</f>
        <v>0</v>
      </c>
      <c r="BL594">
        <f>'Raw Data'!AZ594</f>
        <v>45</v>
      </c>
      <c r="BM594">
        <f>'Raw Data'!BA594</f>
        <v>11.32</v>
      </c>
      <c r="BN594">
        <f>'Raw Data'!BB594</f>
        <v>10.4</v>
      </c>
      <c r="BO594">
        <f>'Raw Data'!BC594</f>
        <v>2670.9</v>
      </c>
      <c r="BP594">
        <f>'Raw Data'!BD594</f>
        <v>2694.9</v>
      </c>
      <c r="BQ594">
        <f>'Raw Data'!BE594</f>
        <v>2694.9</v>
      </c>
      <c r="BR594">
        <f>'Raw Data'!BF594</f>
        <v>45</v>
      </c>
      <c r="BS594">
        <f>'Raw Data'!BG594</f>
        <v>36.700000000000003</v>
      </c>
      <c r="BT594">
        <f>'Raw Data'!BH594</f>
        <v>8.3000000000000007</v>
      </c>
      <c r="BU594">
        <f>'Raw Data'!BI594</f>
        <v>44140</v>
      </c>
      <c r="BV594" t="str">
        <f>'Raw Data'!BJ594</f>
        <v>NONE</v>
      </c>
      <c r="BW594">
        <f>'Raw Data'!BK594</f>
        <v>1.408E-3</v>
      </c>
      <c r="BX594">
        <f>'Raw Data'!BL594</f>
        <v>38277</v>
      </c>
      <c r="BY594">
        <f>'Raw Data'!BM594</f>
        <v>39099</v>
      </c>
      <c r="BZ594" t="str">
        <f>'Raw Data'!BN594</f>
        <v>2131000200I</v>
      </c>
      <c r="CA594" t="str">
        <f>'Raw Data'!BO594</f>
        <v>MURRAY</v>
      </c>
      <c r="CB594">
        <f>'Raw Data'!BP594</f>
        <v>1</v>
      </c>
      <c r="CC594">
        <f>'Raw Data'!BQ594</f>
        <v>200</v>
      </c>
      <c r="CD594">
        <f>'Raw Data'!BR594</f>
        <v>6</v>
      </c>
      <c r="CE594">
        <f>'Raw Data'!BS594</f>
        <v>1</v>
      </c>
      <c r="CF594">
        <f>'Raw Data'!BT594</f>
        <v>6</v>
      </c>
      <c r="CG594">
        <f>'Raw Data'!BU594</f>
        <v>1</v>
      </c>
      <c r="CH594">
        <f>'Raw Data'!BV594</f>
        <v>1</v>
      </c>
      <c r="CI594">
        <f>'Raw Data'!BW594</f>
        <v>2</v>
      </c>
      <c r="CJ594">
        <f>'Raw Data'!BX594</f>
        <v>0</v>
      </c>
      <c r="CK594">
        <f>'Raw Data'!BY594</f>
        <v>4</v>
      </c>
      <c r="CL594" t="str">
        <f>'Raw Data'!BZ594</f>
        <v>N</v>
      </c>
      <c r="CM594">
        <f t="shared" si="137"/>
        <v>0</v>
      </c>
      <c r="CN594">
        <f>'Raw Data'!CA594</f>
        <v>213</v>
      </c>
      <c r="CO594">
        <f>'Raw Data'!CB594</f>
        <v>2</v>
      </c>
      <c r="CP594">
        <f>'Raw Data'!CC594</f>
        <v>0</v>
      </c>
      <c r="CQ594" t="str">
        <f>'Raw Data'!CD594</f>
        <v>Not Urban</v>
      </c>
      <c r="CR594" t="str">
        <f>'Raw Data'!CE594</f>
        <v>Not Urban</v>
      </c>
      <c r="CS594">
        <f>'Raw Data'!CF594</f>
        <v>0</v>
      </c>
      <c r="CT594">
        <f>'Raw Data'!CG594</f>
        <v>45</v>
      </c>
      <c r="CU594">
        <f>'Raw Data'!CH594</f>
        <v>450</v>
      </c>
      <c r="CV594" t="str">
        <f>'Raw Data'!CI594</f>
        <v xml:space="preserve"> </v>
      </c>
      <c r="CW594">
        <f>'Raw Data'!CJ594</f>
        <v>0</v>
      </c>
      <c r="CX594">
        <f>'Raw Data'!CK594</f>
        <v>2.812532</v>
      </c>
      <c r="CY594">
        <f>'Raw Data'!CL594</f>
        <v>14</v>
      </c>
      <c r="CZ594" t="str">
        <f>'Raw Data'!CM594</f>
        <v>State Mainline</v>
      </c>
      <c r="DA594">
        <f>'Raw Data'!CN594</f>
        <v>450</v>
      </c>
      <c r="DB594">
        <f>'Raw Data'!CO594</f>
        <v>413369</v>
      </c>
      <c r="DC594">
        <f>'Raw Data'!CP594</f>
        <v>27.545999999999999</v>
      </c>
      <c r="DD594">
        <f>'Raw Data'!CQ594</f>
        <v>30.358000000000001</v>
      </c>
      <c r="DE594">
        <f>'Raw Data'!CR594</f>
        <v>413369</v>
      </c>
      <c r="DF594">
        <f>'Raw Data'!CS594</f>
        <v>0</v>
      </c>
      <c r="DG594">
        <f>'Raw Data'!CT594</f>
        <v>14850.168236</v>
      </c>
      <c r="DH594">
        <f>'Raw Data'!CU594</f>
        <v>100</v>
      </c>
      <c r="DI594">
        <f>'Raw Data'!CV594</f>
        <v>38090</v>
      </c>
      <c r="DJ594">
        <f>'Raw Data'!CW594</f>
        <v>9.4254000000000004E-2</v>
      </c>
      <c r="DK594">
        <f>'Raw Data'!CX594</f>
        <v>0</v>
      </c>
      <c r="DL594">
        <f>'Raw Data'!CY594</f>
        <v>1.408E-3</v>
      </c>
      <c r="DM594">
        <f>'Raw Data'!CZ594</f>
        <v>286</v>
      </c>
      <c r="DN594" t="str">
        <f>'Raw Data'!DA594</f>
        <v>213-0141</v>
      </c>
      <c r="DO594" t="str">
        <f>'Raw Data'!DB594</f>
        <v>4R : Rural Minor Arterial</v>
      </c>
      <c r="DP594" t="str">
        <f>'Raw Data'!DC594</f>
        <v>34.744685, -84.720110</v>
      </c>
      <c r="DQ594">
        <f>'Raw Data'!DD594</f>
        <v>-84.720110000000005</v>
      </c>
      <c r="DR594">
        <f>'Raw Data'!DE594</f>
        <v>34.744684999999997</v>
      </c>
      <c r="DS594">
        <f>'Raw Data'!DF594</f>
        <v>34.744684999999997</v>
      </c>
      <c r="DT594">
        <f>'Raw Data'!DG594</f>
        <v>-84.720110000000005</v>
      </c>
      <c r="DU594">
        <f>'Raw Data'!DH594</f>
        <v>3.1781999999999998E-2</v>
      </c>
      <c r="DV594">
        <f>'Raw Data'!DI594</f>
        <v>1.408E-3</v>
      </c>
      <c r="DW594">
        <f>'Raw Data'!DJ594</f>
        <v>142</v>
      </c>
      <c r="DX594" s="11">
        <f t="shared" si="138"/>
        <v>493.33333333333331</v>
      </c>
      <c r="DY594" s="5">
        <f t="shared" si="139"/>
        <v>517.5</v>
      </c>
      <c r="DZ594" s="5">
        <f t="shared" si="132"/>
        <v>-24.166666666666686</v>
      </c>
      <c r="EA594" s="5">
        <f t="shared" si="133"/>
        <v>-4.6698872785829341E-2</v>
      </c>
      <c r="EB594" s="5">
        <f t="shared" si="134"/>
        <v>505.41666666666663</v>
      </c>
      <c r="EC594">
        <f>'Raw Data'!DK594</f>
        <v>590</v>
      </c>
      <c r="ED594">
        <f>'Raw Data'!DL594</f>
        <v>4.7</v>
      </c>
      <c r="EE594">
        <f>'Raw Data'!DM594</f>
        <v>450</v>
      </c>
      <c r="EF594">
        <f>'Raw Data'!DN594</f>
        <v>4.9000000000000004</v>
      </c>
      <c r="EG594">
        <f>'Raw Data'!DO594</f>
        <v>440</v>
      </c>
      <c r="EH594">
        <f>'Raw Data'!DP594</f>
        <v>5</v>
      </c>
      <c r="EI594">
        <f>'Raw Data'!DQ594</f>
        <v>650</v>
      </c>
      <c r="EJ594">
        <f>'Raw Data'!DR594</f>
        <v>0</v>
      </c>
      <c r="EK594">
        <f>'Raw Data'!DS594</f>
        <v>630</v>
      </c>
      <c r="EL594">
        <f>'Raw Data'!DT594</f>
        <v>15.7</v>
      </c>
      <c r="EM594">
        <f>'Raw Data'!DU594</f>
        <v>550</v>
      </c>
      <c r="EN594">
        <f>'Raw Data'!DV594</f>
        <v>15.8</v>
      </c>
      <c r="EO594">
        <f>'Raw Data'!DW594</f>
        <v>520</v>
      </c>
      <c r="EP594">
        <f>'Raw Data'!DX594</f>
        <v>15.8</v>
      </c>
      <c r="EQ594">
        <f>'Raw Data'!DY594</f>
        <v>370</v>
      </c>
      <c r="ER594">
        <f>'Raw Data'!DZ594</f>
        <v>15.9</v>
      </c>
      <c r="ES594">
        <f>'Raw Data'!EA594</f>
        <v>370</v>
      </c>
      <c r="ET594">
        <f>'Raw Data'!EB594</f>
        <v>0</v>
      </c>
      <c r="EU594">
        <f>'Raw Data'!EC594</f>
        <v>620</v>
      </c>
      <c r="EV594">
        <f>'Raw Data'!ED594</f>
        <v>0</v>
      </c>
      <c r="EW594">
        <f>'Raw Data'!EE594</f>
        <v>0</v>
      </c>
    </row>
    <row r="595" spans="1:153" x14ac:dyDescent="0.3">
      <c r="A595">
        <f>'Raw Data'!A595</f>
        <v>593</v>
      </c>
      <c r="B595" t="str">
        <f>'Raw Data'!B595</f>
        <v>Point</v>
      </c>
      <c r="C595">
        <f>'Raw Data'!C595</f>
        <v>337</v>
      </c>
      <c r="D595">
        <f>'Raw Data'!D595</f>
        <v>782</v>
      </c>
      <c r="E595" t="str">
        <f>'Raw Data'!E595</f>
        <v>Point</v>
      </c>
      <c r="F595">
        <f>'Raw Data'!F595</f>
        <v>4855755</v>
      </c>
      <c r="G595" t="str">
        <f>'Raw Data'!G595</f>
        <v>Murray Co Sheriff's Office</v>
      </c>
      <c r="H595" s="3">
        <f>'Raw Data'!H595</f>
        <v>41674</v>
      </c>
      <c r="L595">
        <f t="shared" si="126"/>
        <v>0</v>
      </c>
      <c r="M595" s="5">
        <f t="shared" si="127"/>
        <v>41674</v>
      </c>
      <c r="N595" s="5">
        <f t="shared" si="135"/>
        <v>2014</v>
      </c>
      <c r="O595" s="5" t="str" cm="1">
        <f t="array" ref="O595">_xlfn.IFS(N595&lt;=2016,"before treatment",N595=2017,"unknown",N595&gt;2017,"after treatment")</f>
        <v>before treatment</v>
      </c>
      <c r="P595" s="5">
        <f t="shared" si="128"/>
        <v>1</v>
      </c>
      <c r="Q595" s="5">
        <f t="shared" si="129"/>
        <v>0</v>
      </c>
      <c r="R595" t="str">
        <f>'Raw Data'!I595</f>
        <v>Murray</v>
      </c>
      <c r="S595" t="str">
        <f>'Raw Data'!J595</f>
        <v>["Fort Mountain State Park Road","SR2","SR2"]</v>
      </c>
      <c r="T595" t="str">
        <f>'Raw Data'!K595</f>
        <v>Fort Mountain Park Rd</v>
      </c>
      <c r="U595" t="str">
        <f>'Raw Data'!L595</f>
        <v>(O) No Injury</v>
      </c>
      <c r="V595">
        <f>'Raw Data'!M595</f>
        <v>0</v>
      </c>
      <c r="W595">
        <f>'Raw Data'!N595</f>
        <v>0</v>
      </c>
      <c r="X595">
        <f>'Raw Data'!O595</f>
        <v>0</v>
      </c>
      <c r="Y595" t="str">
        <f>'Raw Data'!P595</f>
        <v>Not a Collision with Motor Vehicle</v>
      </c>
      <c r="Z595" t="str">
        <f>'Raw Data'!Q595</f>
        <v>Off Roadway</v>
      </c>
      <c r="AA595" t="str">
        <f>'Raw Data'!R595</f>
        <v>Embankment</v>
      </c>
      <c r="AB595" t="str">
        <f>'Raw Data'!S595</f>
        <v>Embankment</v>
      </c>
      <c r="AC595" t="str">
        <f>'Raw Data'!T595</f>
        <v>Driver Lost Control</v>
      </c>
      <c r="AD595">
        <f>'Raw Data'!U595</f>
        <v>1</v>
      </c>
      <c r="AE595" s="5" t="str">
        <f t="shared" si="136"/>
        <v>Yes</v>
      </c>
      <c r="AF595" t="str">
        <f>'Raw Data'!V595</f>
        <v>Straight</v>
      </c>
      <c r="AG595" s="5">
        <f t="shared" si="130"/>
        <v>0</v>
      </c>
      <c r="AH595" t="str">
        <f>'Raw Data'!W595</f>
        <v>East</v>
      </c>
      <c r="AI595" t="str">
        <f>'Raw Data'!X595</f>
        <v>Dark-Not Lighted</v>
      </c>
      <c r="AJ595" t="str">
        <f>'Raw Data'!Y595</f>
        <v>Wet</v>
      </c>
      <c r="AK595">
        <f>'Raw Data'!Z595</f>
        <v>60</v>
      </c>
      <c r="AL595" t="str">
        <f>'Raw Data'!AA595</f>
        <v>Lap and Shoulder Belt Used</v>
      </c>
      <c r="AM595" s="5">
        <f t="shared" si="131"/>
        <v>0</v>
      </c>
      <c r="AN595" t="str">
        <f>'Raw Data'!AB595</f>
        <v>Passenger Car</v>
      </c>
      <c r="AO595" t="str">
        <f>'Raw Data'!AC595</f>
        <v>2131000200I</v>
      </c>
      <c r="AP595">
        <f>'Raw Data'!AD595</f>
        <v>27.545999999999999</v>
      </c>
      <c r="AQ595">
        <f>'Raw Data'!AE595</f>
        <v>34.759255000000003</v>
      </c>
      <c r="AR595">
        <f>'Raw Data'!AF595</f>
        <v>-84.691863999999995</v>
      </c>
      <c r="AS595">
        <f>'Raw Data'!AG595</f>
        <v>142</v>
      </c>
      <c r="AT595">
        <f>'Raw Data'!AH595</f>
        <v>37</v>
      </c>
      <c r="AU595">
        <f>'Raw Data'!AI595</f>
        <v>216</v>
      </c>
      <c r="AV595" t="str">
        <f>'Raw Data'!AJ595</f>
        <v>D6_0002_00_I</v>
      </c>
      <c r="AW595">
        <f>'Raw Data'!AK595</f>
        <v>60</v>
      </c>
      <c r="AX595">
        <f>'Raw Data'!AL595</f>
        <v>66</v>
      </c>
      <c r="AY595" t="str">
        <f>'Raw Data'!AM595</f>
        <v>split</v>
      </c>
      <c r="AZ595">
        <f>'Raw Data'!AN595</f>
        <v>362.5</v>
      </c>
      <c r="BA595">
        <f>'Raw Data'!AO595</f>
        <v>78.3</v>
      </c>
      <c r="BB595">
        <f>'Raw Data'!AP595</f>
        <v>495.4</v>
      </c>
      <c r="BC595">
        <f>'Raw Data'!AQ595</f>
        <v>-84.691524999999999</v>
      </c>
      <c r="BD595">
        <f>'Raw Data'!AR595</f>
        <v>34.758873000000001</v>
      </c>
      <c r="BE595">
        <f>'Raw Data'!AS595</f>
        <v>-84.691800000000001</v>
      </c>
      <c r="BF595">
        <f>'Raw Data'!AT595</f>
        <v>34.760120000000001</v>
      </c>
      <c r="BG595" t="str">
        <f>'Raw Data'!AU595</f>
        <v>2131000200I</v>
      </c>
      <c r="BH595">
        <f>'Raw Data'!AV595</f>
        <v>1</v>
      </c>
      <c r="BI595">
        <f>'Raw Data'!AW595</f>
        <v>213</v>
      </c>
      <c r="BJ595">
        <f>'Raw Data'!AX595</f>
        <v>2</v>
      </c>
      <c r="BK595">
        <f>'Raw Data'!AY595</f>
        <v>0</v>
      </c>
      <c r="BL595">
        <f>'Raw Data'!AZ595</f>
        <v>45</v>
      </c>
      <c r="BM595">
        <f>'Raw Data'!BA595</f>
        <v>11.32</v>
      </c>
      <c r="BN595">
        <f>'Raw Data'!BB595</f>
        <v>10.4</v>
      </c>
      <c r="BO595">
        <f>'Raw Data'!BC595</f>
        <v>2670.9</v>
      </c>
      <c r="BP595">
        <f>'Raw Data'!BD595</f>
        <v>2694.9</v>
      </c>
      <c r="BQ595">
        <f>'Raw Data'!BE595</f>
        <v>2694.9</v>
      </c>
      <c r="BR595">
        <f>'Raw Data'!BF595</f>
        <v>45</v>
      </c>
      <c r="BS595">
        <f>'Raw Data'!BG595</f>
        <v>36.700000000000003</v>
      </c>
      <c r="BT595">
        <f>'Raw Data'!BH595</f>
        <v>8.3000000000000007</v>
      </c>
      <c r="BU595">
        <f>'Raw Data'!BI595</f>
        <v>44140</v>
      </c>
      <c r="BV595" t="str">
        <f>'Raw Data'!BJ595</f>
        <v>NONE</v>
      </c>
      <c r="BW595">
        <f>'Raw Data'!BK595</f>
        <v>1.408E-3</v>
      </c>
      <c r="BX595">
        <f>'Raw Data'!BL595</f>
        <v>38277</v>
      </c>
      <c r="BY595">
        <f>'Raw Data'!BM595</f>
        <v>39099</v>
      </c>
      <c r="BZ595" t="str">
        <f>'Raw Data'!BN595</f>
        <v>2131000200I</v>
      </c>
      <c r="CA595" t="str">
        <f>'Raw Data'!BO595</f>
        <v>MURRAY</v>
      </c>
      <c r="CB595">
        <f>'Raw Data'!BP595</f>
        <v>1</v>
      </c>
      <c r="CC595">
        <f>'Raw Data'!BQ595</f>
        <v>200</v>
      </c>
      <c r="CD595">
        <f>'Raw Data'!BR595</f>
        <v>6</v>
      </c>
      <c r="CE595">
        <f>'Raw Data'!BS595</f>
        <v>1</v>
      </c>
      <c r="CF595">
        <f>'Raw Data'!BT595</f>
        <v>6</v>
      </c>
      <c r="CG595">
        <f>'Raw Data'!BU595</f>
        <v>1</v>
      </c>
      <c r="CH595">
        <f>'Raw Data'!BV595</f>
        <v>1</v>
      </c>
      <c r="CI595">
        <f>'Raw Data'!BW595</f>
        <v>2</v>
      </c>
      <c r="CJ595">
        <f>'Raw Data'!BX595</f>
        <v>0</v>
      </c>
      <c r="CK595">
        <f>'Raw Data'!BY595</f>
        <v>4</v>
      </c>
      <c r="CL595" t="str">
        <f>'Raw Data'!BZ595</f>
        <v>N</v>
      </c>
      <c r="CM595">
        <f t="shared" si="137"/>
        <v>0</v>
      </c>
      <c r="CN595">
        <f>'Raw Data'!CA595</f>
        <v>213</v>
      </c>
      <c r="CO595">
        <f>'Raw Data'!CB595</f>
        <v>2</v>
      </c>
      <c r="CP595">
        <f>'Raw Data'!CC595</f>
        <v>0</v>
      </c>
      <c r="CQ595" t="str">
        <f>'Raw Data'!CD595</f>
        <v>Not Urban</v>
      </c>
      <c r="CR595" t="str">
        <f>'Raw Data'!CE595</f>
        <v>Not Urban</v>
      </c>
      <c r="CS595">
        <f>'Raw Data'!CF595</f>
        <v>0</v>
      </c>
      <c r="CT595">
        <f>'Raw Data'!CG595</f>
        <v>45</v>
      </c>
      <c r="CU595">
        <f>'Raw Data'!CH595</f>
        <v>450</v>
      </c>
      <c r="CV595" t="str">
        <f>'Raw Data'!CI595</f>
        <v xml:space="preserve"> </v>
      </c>
      <c r="CW595">
        <f>'Raw Data'!CJ595</f>
        <v>0</v>
      </c>
      <c r="CX595">
        <f>'Raw Data'!CK595</f>
        <v>2.812532</v>
      </c>
      <c r="CY595">
        <f>'Raw Data'!CL595</f>
        <v>14</v>
      </c>
      <c r="CZ595" t="str">
        <f>'Raw Data'!CM595</f>
        <v>State Mainline</v>
      </c>
      <c r="DA595">
        <f>'Raw Data'!CN595</f>
        <v>450</v>
      </c>
      <c r="DB595">
        <f>'Raw Data'!CO595</f>
        <v>413369</v>
      </c>
      <c r="DC595">
        <f>'Raw Data'!CP595</f>
        <v>27.545999999999999</v>
      </c>
      <c r="DD595">
        <f>'Raw Data'!CQ595</f>
        <v>30.358000000000001</v>
      </c>
      <c r="DE595">
        <f>'Raw Data'!CR595</f>
        <v>413369</v>
      </c>
      <c r="DF595">
        <f>'Raw Data'!CS595</f>
        <v>0</v>
      </c>
      <c r="DG595">
        <f>'Raw Data'!CT595</f>
        <v>14850.168236</v>
      </c>
      <c r="DH595">
        <f>'Raw Data'!CU595</f>
        <v>100</v>
      </c>
      <c r="DI595">
        <f>'Raw Data'!CV595</f>
        <v>38090</v>
      </c>
      <c r="DJ595">
        <f>'Raw Data'!CW595</f>
        <v>9.4254000000000004E-2</v>
      </c>
      <c r="DK595">
        <f>'Raw Data'!CX595</f>
        <v>0</v>
      </c>
      <c r="DL595">
        <f>'Raw Data'!CY595</f>
        <v>1.408E-3</v>
      </c>
      <c r="DM595">
        <f>'Raw Data'!CZ595</f>
        <v>286</v>
      </c>
      <c r="DN595" t="str">
        <f>'Raw Data'!DA595</f>
        <v>213-0141</v>
      </c>
      <c r="DO595" t="str">
        <f>'Raw Data'!DB595</f>
        <v>4R : Rural Minor Arterial</v>
      </c>
      <c r="DP595" t="str">
        <f>'Raw Data'!DC595</f>
        <v>34.744685, -84.720110</v>
      </c>
      <c r="DQ595">
        <f>'Raw Data'!DD595</f>
        <v>-84.720110000000005</v>
      </c>
      <c r="DR595">
        <f>'Raw Data'!DE595</f>
        <v>34.744684999999997</v>
      </c>
      <c r="DS595">
        <f>'Raw Data'!DF595</f>
        <v>34.744684999999997</v>
      </c>
      <c r="DT595">
        <f>'Raw Data'!DG595</f>
        <v>-84.720110000000005</v>
      </c>
      <c r="DU595">
        <f>'Raw Data'!DH595</f>
        <v>3.1781999999999998E-2</v>
      </c>
      <c r="DV595">
        <f>'Raw Data'!DI595</f>
        <v>1.408E-3</v>
      </c>
      <c r="DW595">
        <f>'Raw Data'!DJ595</f>
        <v>142</v>
      </c>
      <c r="DX595" s="11">
        <f t="shared" si="138"/>
        <v>493.33333333333331</v>
      </c>
      <c r="DY595" s="5">
        <f t="shared" si="139"/>
        <v>517.5</v>
      </c>
      <c r="DZ595" s="5">
        <f t="shared" si="132"/>
        <v>-24.166666666666686</v>
      </c>
      <c r="EA595" s="5">
        <f t="shared" si="133"/>
        <v>-4.6698872785829341E-2</v>
      </c>
      <c r="EB595" s="5">
        <f t="shared" si="134"/>
        <v>505.41666666666663</v>
      </c>
      <c r="EC595">
        <f>'Raw Data'!DK595</f>
        <v>590</v>
      </c>
      <c r="ED595">
        <f>'Raw Data'!DL595</f>
        <v>4.7</v>
      </c>
      <c r="EE595">
        <f>'Raw Data'!DM595</f>
        <v>450</v>
      </c>
      <c r="EF595">
        <f>'Raw Data'!DN595</f>
        <v>4.9000000000000004</v>
      </c>
      <c r="EG595">
        <f>'Raw Data'!DO595</f>
        <v>440</v>
      </c>
      <c r="EH595">
        <f>'Raw Data'!DP595</f>
        <v>5</v>
      </c>
      <c r="EI595">
        <f>'Raw Data'!DQ595</f>
        <v>650</v>
      </c>
      <c r="EJ595">
        <f>'Raw Data'!DR595</f>
        <v>0</v>
      </c>
      <c r="EK595">
        <f>'Raw Data'!DS595</f>
        <v>630</v>
      </c>
      <c r="EL595">
        <f>'Raw Data'!DT595</f>
        <v>15.7</v>
      </c>
      <c r="EM595">
        <f>'Raw Data'!DU595</f>
        <v>550</v>
      </c>
      <c r="EN595">
        <f>'Raw Data'!DV595</f>
        <v>15.8</v>
      </c>
      <c r="EO595">
        <f>'Raw Data'!DW595</f>
        <v>520</v>
      </c>
      <c r="EP595">
        <f>'Raw Data'!DX595</f>
        <v>15.8</v>
      </c>
      <c r="EQ595">
        <f>'Raw Data'!DY595</f>
        <v>370</v>
      </c>
      <c r="ER595">
        <f>'Raw Data'!DZ595</f>
        <v>15.9</v>
      </c>
      <c r="ES595">
        <f>'Raw Data'!EA595</f>
        <v>370</v>
      </c>
      <c r="ET595">
        <f>'Raw Data'!EB595</f>
        <v>0</v>
      </c>
      <c r="EU595">
        <f>'Raw Data'!EC595</f>
        <v>620</v>
      </c>
      <c r="EV595">
        <f>'Raw Data'!ED595</f>
        <v>0</v>
      </c>
      <c r="EW595">
        <f>'Raw Data'!EE595</f>
        <v>0</v>
      </c>
    </row>
    <row r="596" spans="1:153" x14ac:dyDescent="0.3">
      <c r="A596">
        <f>'Raw Data'!A596</f>
        <v>594</v>
      </c>
      <c r="B596" t="str">
        <f>'Raw Data'!B596</f>
        <v>Point</v>
      </c>
      <c r="C596">
        <f>'Raw Data'!C596</f>
        <v>399</v>
      </c>
      <c r="D596">
        <f>'Raw Data'!D596</f>
        <v>572</v>
      </c>
      <c r="E596" t="str">
        <f>'Raw Data'!E596</f>
        <v>Point</v>
      </c>
      <c r="F596">
        <f>'Raw Data'!F596</f>
        <v>6222013</v>
      </c>
      <c r="G596" t="str">
        <f>'Raw Data'!G596</f>
        <v>Gsp Post 00</v>
      </c>
      <c r="H596" s="3">
        <f>'Raw Data'!H596</f>
        <v>42860</v>
      </c>
      <c r="L596">
        <f t="shared" si="126"/>
        <v>0</v>
      </c>
      <c r="M596" s="5">
        <f t="shared" si="127"/>
        <v>42860</v>
      </c>
      <c r="N596" s="5">
        <f t="shared" si="135"/>
        <v>2017</v>
      </c>
      <c r="O596" s="5" t="str" cm="1">
        <f t="array" ref="O596">_xlfn.IFS(N596&lt;=2016,"before treatment",N596=2017,"unknown",N596&gt;2017,"after treatment")</f>
        <v>unknown</v>
      </c>
      <c r="P596" s="5">
        <f t="shared" si="128"/>
        <v>0</v>
      </c>
      <c r="Q596" s="5">
        <f t="shared" si="129"/>
        <v>0</v>
      </c>
      <c r="R596" t="str">
        <f>'Raw Data'!I596</f>
        <v>Murray</v>
      </c>
      <c r="S596" t="str">
        <f>'Raw Data'!J596</f>
        <v>SR2</v>
      </c>
      <c r="T596" t="str">
        <f>'Raw Data'!K596</f>
        <v>Sr 2</v>
      </c>
      <c r="U596" t="str">
        <f>'Raw Data'!L596</f>
        <v>(O) No Injury</v>
      </c>
      <c r="V596">
        <f>'Raw Data'!M596</f>
        <v>0</v>
      </c>
      <c r="W596">
        <f>'Raw Data'!N596</f>
        <v>0</v>
      </c>
      <c r="X596">
        <f>'Raw Data'!O596</f>
        <v>0</v>
      </c>
      <c r="Y596" t="str">
        <f>'Raw Data'!P596</f>
        <v>Not a Collision with Motor Vehicle</v>
      </c>
      <c r="Z596" t="str">
        <f>'Raw Data'!Q596</f>
        <v>Off Roadway</v>
      </c>
      <c r="AA596" t="str">
        <f>'Raw Data'!R596</f>
        <v>Tree</v>
      </c>
      <c r="AB596" t="str">
        <f>'Raw Data'!S596</f>
        <v>Tree</v>
      </c>
      <c r="AC596" t="str">
        <f>'Raw Data'!T596</f>
        <v>Too Fast for Conditions</v>
      </c>
      <c r="AD596">
        <f>'Raw Data'!U596</f>
        <v>1</v>
      </c>
      <c r="AE596" s="5" t="str">
        <f t="shared" si="136"/>
        <v>Yes</v>
      </c>
      <c r="AF596" t="str">
        <f>'Raw Data'!V596</f>
        <v>Negotiating a Curve</v>
      </c>
      <c r="AG596" s="5">
        <f t="shared" si="130"/>
        <v>0</v>
      </c>
      <c r="AH596" t="str">
        <f>'Raw Data'!W596</f>
        <v>South</v>
      </c>
      <c r="AI596" t="str">
        <f>'Raw Data'!X596</f>
        <v>Daylight</v>
      </c>
      <c r="AJ596" t="str">
        <f>'Raw Data'!Y596</f>
        <v>Wet</v>
      </c>
      <c r="AK596">
        <f>'Raw Data'!Z596</f>
        <v>26</v>
      </c>
      <c r="AL596" t="str">
        <f>'Raw Data'!AA596</f>
        <v>None Used</v>
      </c>
      <c r="AM596" s="5">
        <f t="shared" si="131"/>
        <v>0</v>
      </c>
      <c r="AN596" t="str">
        <f>'Raw Data'!AB596</f>
        <v>Passenger Car</v>
      </c>
      <c r="AO596" t="str">
        <f>'Raw Data'!AC596</f>
        <v>2131000200I</v>
      </c>
      <c r="AP596">
        <f>'Raw Data'!AD596</f>
        <v>27.528469000000001</v>
      </c>
      <c r="AQ596">
        <f>'Raw Data'!AE596</f>
        <v>34.759045</v>
      </c>
      <c r="AR596">
        <f>'Raw Data'!AF596</f>
        <v>-84.691709000000003</v>
      </c>
      <c r="AS596">
        <f>'Raw Data'!AG596</f>
        <v>142</v>
      </c>
      <c r="AT596">
        <f>'Raw Data'!AH596</f>
        <v>37</v>
      </c>
      <c r="AU596">
        <f>'Raw Data'!AI596</f>
        <v>216</v>
      </c>
      <c r="AV596" t="str">
        <f>'Raw Data'!AJ596</f>
        <v>D6_0002_00_I</v>
      </c>
      <c r="AW596">
        <f>'Raw Data'!AK596</f>
        <v>60</v>
      </c>
      <c r="AX596">
        <f>'Raw Data'!AL596</f>
        <v>66</v>
      </c>
      <c r="AY596" t="str">
        <f>'Raw Data'!AM596</f>
        <v>split</v>
      </c>
      <c r="AZ596">
        <f>'Raw Data'!AN596</f>
        <v>362.5</v>
      </c>
      <c r="BA596">
        <f>'Raw Data'!AO596</f>
        <v>78.3</v>
      </c>
      <c r="BB596">
        <f>'Raw Data'!AP596</f>
        <v>495.4</v>
      </c>
      <c r="BC596">
        <f>'Raw Data'!AQ596</f>
        <v>-84.691524999999999</v>
      </c>
      <c r="BD596">
        <f>'Raw Data'!AR596</f>
        <v>34.758873000000001</v>
      </c>
      <c r="BE596">
        <f>'Raw Data'!AS596</f>
        <v>-84.691800000000001</v>
      </c>
      <c r="BF596">
        <f>'Raw Data'!AT596</f>
        <v>34.760120000000001</v>
      </c>
      <c r="BG596" t="str">
        <f>'Raw Data'!AU596</f>
        <v>2131000200I</v>
      </c>
      <c r="BH596">
        <f>'Raw Data'!AV596</f>
        <v>1</v>
      </c>
      <c r="BI596">
        <f>'Raw Data'!AW596</f>
        <v>213</v>
      </c>
      <c r="BJ596">
        <f>'Raw Data'!AX596</f>
        <v>2</v>
      </c>
      <c r="BK596">
        <f>'Raw Data'!AY596</f>
        <v>0</v>
      </c>
      <c r="BL596">
        <f>'Raw Data'!AZ596</f>
        <v>45</v>
      </c>
      <c r="BM596">
        <f>'Raw Data'!BA596</f>
        <v>11.32</v>
      </c>
      <c r="BN596">
        <f>'Raw Data'!BB596</f>
        <v>10.4</v>
      </c>
      <c r="BO596">
        <f>'Raw Data'!BC596</f>
        <v>2670.9</v>
      </c>
      <c r="BP596">
        <f>'Raw Data'!BD596</f>
        <v>2694.9</v>
      </c>
      <c r="BQ596">
        <f>'Raw Data'!BE596</f>
        <v>2694.9</v>
      </c>
      <c r="BR596">
        <f>'Raw Data'!BF596</f>
        <v>45</v>
      </c>
      <c r="BS596">
        <f>'Raw Data'!BG596</f>
        <v>36.700000000000003</v>
      </c>
      <c r="BT596">
        <f>'Raw Data'!BH596</f>
        <v>8.3000000000000007</v>
      </c>
      <c r="BU596">
        <f>'Raw Data'!BI596</f>
        <v>44140</v>
      </c>
      <c r="BV596" t="str">
        <f>'Raw Data'!BJ596</f>
        <v>NONE</v>
      </c>
      <c r="BW596">
        <f>'Raw Data'!BK596</f>
        <v>1.408E-3</v>
      </c>
      <c r="BX596">
        <f>'Raw Data'!BL596</f>
        <v>38277</v>
      </c>
      <c r="BY596">
        <f>'Raw Data'!BM596</f>
        <v>39099</v>
      </c>
      <c r="BZ596" t="str">
        <f>'Raw Data'!BN596</f>
        <v>2131000200I</v>
      </c>
      <c r="CA596" t="str">
        <f>'Raw Data'!BO596</f>
        <v>MURRAY</v>
      </c>
      <c r="CB596">
        <f>'Raw Data'!BP596</f>
        <v>1</v>
      </c>
      <c r="CC596">
        <f>'Raw Data'!BQ596</f>
        <v>200</v>
      </c>
      <c r="CD596">
        <f>'Raw Data'!BR596</f>
        <v>6</v>
      </c>
      <c r="CE596">
        <f>'Raw Data'!BS596</f>
        <v>1</v>
      </c>
      <c r="CF596">
        <f>'Raw Data'!BT596</f>
        <v>6</v>
      </c>
      <c r="CG596">
        <f>'Raw Data'!BU596</f>
        <v>1</v>
      </c>
      <c r="CH596">
        <f>'Raw Data'!BV596</f>
        <v>1</v>
      </c>
      <c r="CI596">
        <f>'Raw Data'!BW596</f>
        <v>2</v>
      </c>
      <c r="CJ596">
        <f>'Raw Data'!BX596</f>
        <v>0</v>
      </c>
      <c r="CK596">
        <f>'Raw Data'!BY596</f>
        <v>4</v>
      </c>
      <c r="CL596" t="str">
        <f>'Raw Data'!BZ596</f>
        <v>N</v>
      </c>
      <c r="CM596">
        <f t="shared" si="137"/>
        <v>0</v>
      </c>
      <c r="CN596">
        <f>'Raw Data'!CA596</f>
        <v>213</v>
      </c>
      <c r="CO596">
        <f>'Raw Data'!CB596</f>
        <v>2</v>
      </c>
      <c r="CP596">
        <f>'Raw Data'!CC596</f>
        <v>0</v>
      </c>
      <c r="CQ596" t="str">
        <f>'Raw Data'!CD596</f>
        <v>Not Urban</v>
      </c>
      <c r="CR596" t="str">
        <f>'Raw Data'!CE596</f>
        <v>Not Urban</v>
      </c>
      <c r="CS596">
        <f>'Raw Data'!CF596</f>
        <v>0</v>
      </c>
      <c r="CT596">
        <f>'Raw Data'!CG596</f>
        <v>45</v>
      </c>
      <c r="CU596">
        <f>'Raw Data'!CH596</f>
        <v>450</v>
      </c>
      <c r="CV596" t="str">
        <f>'Raw Data'!CI596</f>
        <v xml:space="preserve"> </v>
      </c>
      <c r="CW596">
        <f>'Raw Data'!CJ596</f>
        <v>0</v>
      </c>
      <c r="CX596">
        <f>'Raw Data'!CK596</f>
        <v>2.812532</v>
      </c>
      <c r="CY596">
        <f>'Raw Data'!CL596</f>
        <v>14</v>
      </c>
      <c r="CZ596" t="str">
        <f>'Raw Data'!CM596</f>
        <v>State Mainline</v>
      </c>
      <c r="DA596">
        <f>'Raw Data'!CN596</f>
        <v>450</v>
      </c>
      <c r="DB596">
        <f>'Raw Data'!CO596</f>
        <v>413369</v>
      </c>
      <c r="DC596">
        <f>'Raw Data'!CP596</f>
        <v>27.545999999999999</v>
      </c>
      <c r="DD596">
        <f>'Raw Data'!CQ596</f>
        <v>30.358000000000001</v>
      </c>
      <c r="DE596">
        <f>'Raw Data'!CR596</f>
        <v>413369</v>
      </c>
      <c r="DF596">
        <f>'Raw Data'!CS596</f>
        <v>0</v>
      </c>
      <c r="DG596">
        <f>'Raw Data'!CT596</f>
        <v>14850.168236</v>
      </c>
      <c r="DH596">
        <f>'Raw Data'!CU596</f>
        <v>100</v>
      </c>
      <c r="DI596">
        <f>'Raw Data'!CV596</f>
        <v>38090</v>
      </c>
      <c r="DJ596">
        <f>'Raw Data'!CW596</f>
        <v>9.4254000000000004E-2</v>
      </c>
      <c r="DK596">
        <f>'Raw Data'!CX596</f>
        <v>0</v>
      </c>
      <c r="DL596">
        <f>'Raw Data'!CY596</f>
        <v>1.408E-3</v>
      </c>
      <c r="DM596">
        <f>'Raw Data'!CZ596</f>
        <v>286</v>
      </c>
      <c r="DN596" t="str">
        <f>'Raw Data'!DA596</f>
        <v>213-0141</v>
      </c>
      <c r="DO596" t="str">
        <f>'Raw Data'!DB596</f>
        <v>4R : Rural Minor Arterial</v>
      </c>
      <c r="DP596" t="str">
        <f>'Raw Data'!DC596</f>
        <v>34.744685, -84.720110</v>
      </c>
      <c r="DQ596">
        <f>'Raw Data'!DD596</f>
        <v>-84.720110000000005</v>
      </c>
      <c r="DR596">
        <f>'Raw Data'!DE596</f>
        <v>34.744684999999997</v>
      </c>
      <c r="DS596">
        <f>'Raw Data'!DF596</f>
        <v>34.744684999999997</v>
      </c>
      <c r="DT596">
        <f>'Raw Data'!DG596</f>
        <v>-84.720110000000005</v>
      </c>
      <c r="DU596">
        <f>'Raw Data'!DH596</f>
        <v>3.1781999999999998E-2</v>
      </c>
      <c r="DV596">
        <f>'Raw Data'!DI596</f>
        <v>1.408E-3</v>
      </c>
      <c r="DW596">
        <f>'Raw Data'!DJ596</f>
        <v>142</v>
      </c>
      <c r="DX596" s="11">
        <f t="shared" si="138"/>
        <v>493.33333333333331</v>
      </c>
      <c r="DY596" s="5">
        <f t="shared" si="139"/>
        <v>517.5</v>
      </c>
      <c r="DZ596" s="5">
        <f t="shared" si="132"/>
        <v>-24.166666666666686</v>
      </c>
      <c r="EA596" s="5">
        <f t="shared" si="133"/>
        <v>-4.6698872785829341E-2</v>
      </c>
      <c r="EB596" s="5">
        <f t="shared" si="134"/>
        <v>505.41666666666663</v>
      </c>
      <c r="EC596">
        <f>'Raw Data'!DK596</f>
        <v>590</v>
      </c>
      <c r="ED596">
        <f>'Raw Data'!DL596</f>
        <v>4.7</v>
      </c>
      <c r="EE596">
        <f>'Raw Data'!DM596</f>
        <v>450</v>
      </c>
      <c r="EF596">
        <f>'Raw Data'!DN596</f>
        <v>4.9000000000000004</v>
      </c>
      <c r="EG596">
        <f>'Raw Data'!DO596</f>
        <v>440</v>
      </c>
      <c r="EH596">
        <f>'Raw Data'!DP596</f>
        <v>5</v>
      </c>
      <c r="EI596">
        <f>'Raw Data'!DQ596</f>
        <v>650</v>
      </c>
      <c r="EJ596">
        <f>'Raw Data'!DR596</f>
        <v>0</v>
      </c>
      <c r="EK596">
        <f>'Raw Data'!DS596</f>
        <v>630</v>
      </c>
      <c r="EL596">
        <f>'Raw Data'!DT596</f>
        <v>15.7</v>
      </c>
      <c r="EM596">
        <f>'Raw Data'!DU596</f>
        <v>550</v>
      </c>
      <c r="EN596">
        <f>'Raw Data'!DV596</f>
        <v>15.8</v>
      </c>
      <c r="EO596">
        <f>'Raw Data'!DW596</f>
        <v>520</v>
      </c>
      <c r="EP596">
        <f>'Raw Data'!DX596</f>
        <v>15.8</v>
      </c>
      <c r="EQ596">
        <f>'Raw Data'!DY596</f>
        <v>370</v>
      </c>
      <c r="ER596">
        <f>'Raw Data'!DZ596</f>
        <v>15.9</v>
      </c>
      <c r="ES596">
        <f>'Raw Data'!EA596</f>
        <v>370</v>
      </c>
      <c r="ET596">
        <f>'Raw Data'!EB596</f>
        <v>0</v>
      </c>
      <c r="EU596">
        <f>'Raw Data'!EC596</f>
        <v>620</v>
      </c>
      <c r="EV596">
        <f>'Raw Data'!ED596</f>
        <v>0</v>
      </c>
      <c r="EW596">
        <f>'Raw Data'!EE596</f>
        <v>0</v>
      </c>
    </row>
    <row r="597" spans="1:153" x14ac:dyDescent="0.3">
      <c r="A597">
        <f>'Raw Data'!A597</f>
        <v>595</v>
      </c>
      <c r="B597" t="str">
        <f>'Raw Data'!B597</f>
        <v>Point</v>
      </c>
      <c r="C597">
        <f>'Raw Data'!C597</f>
        <v>509</v>
      </c>
      <c r="D597">
        <f>'Raw Data'!D597</f>
        <v>715</v>
      </c>
      <c r="E597" t="str">
        <f>'Raw Data'!E597</f>
        <v>Point</v>
      </c>
      <c r="F597">
        <f>'Raw Data'!F597</f>
        <v>5258826</v>
      </c>
      <c r="G597" t="str">
        <f>'Raw Data'!G597</f>
        <v>Murray Co Sheriff's Office</v>
      </c>
      <c r="H597" s="3">
        <f>'Raw Data'!H597</f>
        <v>42105</v>
      </c>
      <c r="L597">
        <f t="shared" si="126"/>
        <v>0</v>
      </c>
      <c r="M597" s="5">
        <f t="shared" si="127"/>
        <v>42105</v>
      </c>
      <c r="N597" s="5">
        <f t="shared" si="135"/>
        <v>2015</v>
      </c>
      <c r="O597" s="5" t="str" cm="1">
        <f t="array" ref="O597">_xlfn.IFS(N597&lt;=2016,"before treatment",N597=2017,"unknown",N597&gt;2017,"after treatment")</f>
        <v>before treatment</v>
      </c>
      <c r="P597" s="5">
        <f t="shared" si="128"/>
        <v>1</v>
      </c>
      <c r="Q597" s="5">
        <f t="shared" si="129"/>
        <v>0</v>
      </c>
      <c r="R597" t="str">
        <f>'Raw Data'!I597</f>
        <v>Murray</v>
      </c>
      <c r="S597" t="str">
        <f>'Raw Data'!J597</f>
        <v>SR2</v>
      </c>
      <c r="T597" t="str">
        <f>'Raw Data'!K597</f>
        <v>Fort Mountain Park Rd</v>
      </c>
      <c r="U597" t="str">
        <f>'Raw Data'!L597</f>
        <v>(O) No Injury</v>
      </c>
      <c r="V597">
        <f>'Raw Data'!M597</f>
        <v>0</v>
      </c>
      <c r="W597">
        <f>'Raw Data'!N597</f>
        <v>0</v>
      </c>
      <c r="X597">
        <f>'Raw Data'!O597</f>
        <v>0</v>
      </c>
      <c r="Y597" t="str">
        <f>'Raw Data'!P597</f>
        <v>Not a Collision with Motor Vehicle</v>
      </c>
      <c r="Z597" t="str">
        <f>'Raw Data'!Q597</f>
        <v>Off Roadway</v>
      </c>
      <c r="AA597" t="str">
        <f>'Raw Data'!R597</f>
        <v>Ditch</v>
      </c>
      <c r="AB597" t="str">
        <f>'Raw Data'!S597</f>
        <v>Ditch</v>
      </c>
      <c r="AC597" t="str">
        <f>'Raw Data'!T597</f>
        <v>Under the Influence (U.I.)</v>
      </c>
      <c r="AD597">
        <f>'Raw Data'!U597</f>
        <v>1</v>
      </c>
      <c r="AE597" s="5" t="str">
        <f t="shared" si="136"/>
        <v>Yes</v>
      </c>
      <c r="AF597" t="str">
        <f>'Raw Data'!V597</f>
        <v>Negotiating a Curve</v>
      </c>
      <c r="AG597" s="5">
        <f t="shared" si="130"/>
        <v>0</v>
      </c>
      <c r="AH597" t="str">
        <f>'Raw Data'!W597</f>
        <v>West</v>
      </c>
      <c r="AI597" t="str">
        <f>'Raw Data'!X597</f>
        <v>Dark-Not Lighted</v>
      </c>
      <c r="AJ597" t="str">
        <f>'Raw Data'!Y597</f>
        <v>Wet</v>
      </c>
      <c r="AK597">
        <f>'Raw Data'!Z597</f>
        <v>22</v>
      </c>
      <c r="AL597" t="str">
        <f>'Raw Data'!AA597</f>
        <v>Lap and Shoulder Belt Used</v>
      </c>
      <c r="AM597" s="5">
        <f t="shared" si="131"/>
        <v>0</v>
      </c>
      <c r="AN597" t="str">
        <f>'Raw Data'!AB597</f>
        <v>Passenger Car</v>
      </c>
      <c r="AO597" t="str">
        <f>'Raw Data'!AC597</f>
        <v>2131000200I</v>
      </c>
      <c r="AP597">
        <f>'Raw Data'!AD597</f>
        <v>27.593</v>
      </c>
      <c r="AQ597">
        <f>'Raw Data'!AE597</f>
        <v>34.759928000000002</v>
      </c>
      <c r="AR597">
        <f>'Raw Data'!AF597</f>
        <v>-84.691869999999994</v>
      </c>
      <c r="AS597">
        <f>'Raw Data'!AG597</f>
        <v>142</v>
      </c>
      <c r="AT597">
        <f>'Raw Data'!AH597</f>
        <v>37</v>
      </c>
      <c r="AU597">
        <f>'Raw Data'!AI597</f>
        <v>216</v>
      </c>
      <c r="AV597" t="str">
        <f>'Raw Data'!AJ597</f>
        <v>D6_0002_00_I</v>
      </c>
      <c r="AW597">
        <f>'Raw Data'!AK597</f>
        <v>60</v>
      </c>
      <c r="AX597">
        <f>'Raw Data'!AL597</f>
        <v>66</v>
      </c>
      <c r="AY597" t="str">
        <f>'Raw Data'!AM597</f>
        <v>split</v>
      </c>
      <c r="AZ597">
        <f>'Raw Data'!AN597</f>
        <v>362.5</v>
      </c>
      <c r="BA597">
        <f>'Raw Data'!AO597</f>
        <v>78.3</v>
      </c>
      <c r="BB597">
        <f>'Raw Data'!AP597</f>
        <v>495.4</v>
      </c>
      <c r="BC597">
        <f>'Raw Data'!AQ597</f>
        <v>-84.691524999999999</v>
      </c>
      <c r="BD597">
        <f>'Raw Data'!AR597</f>
        <v>34.758873000000001</v>
      </c>
      <c r="BE597">
        <f>'Raw Data'!AS597</f>
        <v>-84.691800000000001</v>
      </c>
      <c r="BF597">
        <f>'Raw Data'!AT597</f>
        <v>34.760120000000001</v>
      </c>
      <c r="BG597" t="str">
        <f>'Raw Data'!AU597</f>
        <v>2131000200I</v>
      </c>
      <c r="BH597">
        <f>'Raw Data'!AV597</f>
        <v>1</v>
      </c>
      <c r="BI597">
        <f>'Raw Data'!AW597</f>
        <v>213</v>
      </c>
      <c r="BJ597">
        <f>'Raw Data'!AX597</f>
        <v>2</v>
      </c>
      <c r="BK597">
        <f>'Raw Data'!AY597</f>
        <v>0</v>
      </c>
      <c r="BL597">
        <f>'Raw Data'!AZ597</f>
        <v>45</v>
      </c>
      <c r="BM597">
        <f>'Raw Data'!BA597</f>
        <v>11.32</v>
      </c>
      <c r="BN597">
        <f>'Raw Data'!BB597</f>
        <v>10.4</v>
      </c>
      <c r="BO597">
        <f>'Raw Data'!BC597</f>
        <v>2670.9</v>
      </c>
      <c r="BP597">
        <f>'Raw Data'!BD597</f>
        <v>2694.9</v>
      </c>
      <c r="BQ597">
        <f>'Raw Data'!BE597</f>
        <v>2694.9</v>
      </c>
      <c r="BR597">
        <f>'Raw Data'!BF597</f>
        <v>45</v>
      </c>
      <c r="BS597">
        <f>'Raw Data'!BG597</f>
        <v>36.700000000000003</v>
      </c>
      <c r="BT597">
        <f>'Raw Data'!BH597</f>
        <v>8.3000000000000007</v>
      </c>
      <c r="BU597">
        <f>'Raw Data'!BI597</f>
        <v>44140</v>
      </c>
      <c r="BV597" t="str">
        <f>'Raw Data'!BJ597</f>
        <v>NONE</v>
      </c>
      <c r="BW597">
        <f>'Raw Data'!BK597</f>
        <v>1.408E-3</v>
      </c>
      <c r="BX597">
        <f>'Raw Data'!BL597</f>
        <v>38277</v>
      </c>
      <c r="BY597">
        <f>'Raw Data'!BM597</f>
        <v>39099</v>
      </c>
      <c r="BZ597" t="str">
        <f>'Raw Data'!BN597</f>
        <v>2131000200I</v>
      </c>
      <c r="CA597" t="str">
        <f>'Raw Data'!BO597</f>
        <v>MURRAY</v>
      </c>
      <c r="CB597">
        <f>'Raw Data'!BP597</f>
        <v>1</v>
      </c>
      <c r="CC597">
        <f>'Raw Data'!BQ597</f>
        <v>200</v>
      </c>
      <c r="CD597">
        <f>'Raw Data'!BR597</f>
        <v>6</v>
      </c>
      <c r="CE597">
        <f>'Raw Data'!BS597</f>
        <v>1</v>
      </c>
      <c r="CF597">
        <f>'Raw Data'!BT597</f>
        <v>6</v>
      </c>
      <c r="CG597">
        <f>'Raw Data'!BU597</f>
        <v>1</v>
      </c>
      <c r="CH597">
        <f>'Raw Data'!BV597</f>
        <v>1</v>
      </c>
      <c r="CI597">
        <f>'Raw Data'!BW597</f>
        <v>2</v>
      </c>
      <c r="CJ597">
        <f>'Raw Data'!BX597</f>
        <v>0</v>
      </c>
      <c r="CK597">
        <f>'Raw Data'!BY597</f>
        <v>4</v>
      </c>
      <c r="CL597" t="str">
        <f>'Raw Data'!BZ597</f>
        <v>N</v>
      </c>
      <c r="CM597">
        <f t="shared" si="137"/>
        <v>0</v>
      </c>
      <c r="CN597">
        <f>'Raw Data'!CA597</f>
        <v>213</v>
      </c>
      <c r="CO597">
        <f>'Raw Data'!CB597</f>
        <v>2</v>
      </c>
      <c r="CP597">
        <f>'Raw Data'!CC597</f>
        <v>0</v>
      </c>
      <c r="CQ597" t="str">
        <f>'Raw Data'!CD597</f>
        <v>Not Urban</v>
      </c>
      <c r="CR597" t="str">
        <f>'Raw Data'!CE597</f>
        <v>Not Urban</v>
      </c>
      <c r="CS597">
        <f>'Raw Data'!CF597</f>
        <v>0</v>
      </c>
      <c r="CT597">
        <f>'Raw Data'!CG597</f>
        <v>45</v>
      </c>
      <c r="CU597">
        <f>'Raw Data'!CH597</f>
        <v>450</v>
      </c>
      <c r="CV597" t="str">
        <f>'Raw Data'!CI597</f>
        <v xml:space="preserve"> </v>
      </c>
      <c r="CW597">
        <f>'Raw Data'!CJ597</f>
        <v>0</v>
      </c>
      <c r="CX597">
        <f>'Raw Data'!CK597</f>
        <v>2.812532</v>
      </c>
      <c r="CY597">
        <f>'Raw Data'!CL597</f>
        <v>14</v>
      </c>
      <c r="CZ597" t="str">
        <f>'Raw Data'!CM597</f>
        <v>State Mainline</v>
      </c>
      <c r="DA597">
        <f>'Raw Data'!CN597</f>
        <v>450</v>
      </c>
      <c r="DB597">
        <f>'Raw Data'!CO597</f>
        <v>413369</v>
      </c>
      <c r="DC597">
        <f>'Raw Data'!CP597</f>
        <v>27.545999999999999</v>
      </c>
      <c r="DD597">
        <f>'Raw Data'!CQ597</f>
        <v>30.358000000000001</v>
      </c>
      <c r="DE597">
        <f>'Raw Data'!CR597</f>
        <v>413369</v>
      </c>
      <c r="DF597">
        <f>'Raw Data'!CS597</f>
        <v>0</v>
      </c>
      <c r="DG597">
        <f>'Raw Data'!CT597</f>
        <v>14850.168236</v>
      </c>
      <c r="DH597">
        <f>'Raw Data'!CU597</f>
        <v>100</v>
      </c>
      <c r="DI597">
        <f>'Raw Data'!CV597</f>
        <v>38090</v>
      </c>
      <c r="DJ597">
        <f>'Raw Data'!CW597</f>
        <v>9.4254000000000004E-2</v>
      </c>
      <c r="DK597">
        <f>'Raw Data'!CX597</f>
        <v>0</v>
      </c>
      <c r="DL597">
        <f>'Raw Data'!CY597</f>
        <v>1.408E-3</v>
      </c>
      <c r="DM597">
        <f>'Raw Data'!CZ597</f>
        <v>286</v>
      </c>
      <c r="DN597" t="str">
        <f>'Raw Data'!DA597</f>
        <v>213-0141</v>
      </c>
      <c r="DO597" t="str">
        <f>'Raw Data'!DB597</f>
        <v>4R : Rural Minor Arterial</v>
      </c>
      <c r="DP597" t="str">
        <f>'Raw Data'!DC597</f>
        <v>34.744685, -84.720110</v>
      </c>
      <c r="DQ597">
        <f>'Raw Data'!DD597</f>
        <v>-84.720110000000005</v>
      </c>
      <c r="DR597">
        <f>'Raw Data'!DE597</f>
        <v>34.744684999999997</v>
      </c>
      <c r="DS597">
        <f>'Raw Data'!DF597</f>
        <v>34.744684999999997</v>
      </c>
      <c r="DT597">
        <f>'Raw Data'!DG597</f>
        <v>-84.720110000000005</v>
      </c>
      <c r="DU597">
        <f>'Raw Data'!DH597</f>
        <v>3.1781999999999998E-2</v>
      </c>
      <c r="DV597">
        <f>'Raw Data'!DI597</f>
        <v>1.408E-3</v>
      </c>
      <c r="DW597">
        <f>'Raw Data'!DJ597</f>
        <v>142</v>
      </c>
      <c r="DX597" s="11">
        <f t="shared" si="138"/>
        <v>493.33333333333331</v>
      </c>
      <c r="DY597" s="5">
        <f t="shared" si="139"/>
        <v>517.5</v>
      </c>
      <c r="DZ597" s="5">
        <f t="shared" si="132"/>
        <v>-24.166666666666686</v>
      </c>
      <c r="EA597" s="5">
        <f t="shared" si="133"/>
        <v>-4.6698872785829341E-2</v>
      </c>
      <c r="EB597" s="5">
        <f t="shared" si="134"/>
        <v>505.41666666666663</v>
      </c>
      <c r="EC597">
        <f>'Raw Data'!DK597</f>
        <v>590</v>
      </c>
      <c r="ED597">
        <f>'Raw Data'!DL597</f>
        <v>4.7</v>
      </c>
      <c r="EE597">
        <f>'Raw Data'!DM597</f>
        <v>450</v>
      </c>
      <c r="EF597">
        <f>'Raw Data'!DN597</f>
        <v>4.9000000000000004</v>
      </c>
      <c r="EG597">
        <f>'Raw Data'!DO597</f>
        <v>440</v>
      </c>
      <c r="EH597">
        <f>'Raw Data'!DP597</f>
        <v>5</v>
      </c>
      <c r="EI597">
        <f>'Raw Data'!DQ597</f>
        <v>650</v>
      </c>
      <c r="EJ597">
        <f>'Raw Data'!DR597</f>
        <v>0</v>
      </c>
      <c r="EK597">
        <f>'Raw Data'!DS597</f>
        <v>630</v>
      </c>
      <c r="EL597">
        <f>'Raw Data'!DT597</f>
        <v>15.7</v>
      </c>
      <c r="EM597">
        <f>'Raw Data'!DU597</f>
        <v>550</v>
      </c>
      <c r="EN597">
        <f>'Raw Data'!DV597</f>
        <v>15.8</v>
      </c>
      <c r="EO597">
        <f>'Raw Data'!DW597</f>
        <v>520</v>
      </c>
      <c r="EP597">
        <f>'Raw Data'!DX597</f>
        <v>15.8</v>
      </c>
      <c r="EQ597">
        <f>'Raw Data'!DY597</f>
        <v>370</v>
      </c>
      <c r="ER597">
        <f>'Raw Data'!DZ597</f>
        <v>15.9</v>
      </c>
      <c r="ES597">
        <f>'Raw Data'!EA597</f>
        <v>370</v>
      </c>
      <c r="ET597">
        <f>'Raw Data'!EB597</f>
        <v>0</v>
      </c>
      <c r="EU597">
        <f>'Raw Data'!EC597</f>
        <v>620</v>
      </c>
      <c r="EV597">
        <f>'Raw Data'!ED597</f>
        <v>0</v>
      </c>
      <c r="EW597">
        <f>'Raw Data'!EE597</f>
        <v>9.9999999999999995E-7</v>
      </c>
    </row>
    <row r="598" spans="1:153" x14ac:dyDescent="0.3">
      <c r="A598">
        <f>'Raw Data'!A598</f>
        <v>596</v>
      </c>
      <c r="B598" t="str">
        <f>'Raw Data'!B598</f>
        <v>Point</v>
      </c>
      <c r="C598">
        <f>'Raw Data'!C598</f>
        <v>631</v>
      </c>
      <c r="D598">
        <f>'Raw Data'!D598</f>
        <v>549</v>
      </c>
      <c r="E598" t="str">
        <f>'Raw Data'!E598</f>
        <v>Point</v>
      </c>
      <c r="F598">
        <f>'Raw Data'!F598</f>
        <v>6692266</v>
      </c>
      <c r="G598" t="str">
        <f>'Raw Data'!G598</f>
        <v>Gsp Post 00</v>
      </c>
      <c r="H598" s="3">
        <f>'Raw Data'!H598</f>
        <v>43218</v>
      </c>
      <c r="L598">
        <f t="shared" si="126"/>
        <v>0</v>
      </c>
      <c r="M598" s="5">
        <f t="shared" si="127"/>
        <v>43218</v>
      </c>
      <c r="N598" s="5">
        <f t="shared" si="135"/>
        <v>2018</v>
      </c>
      <c r="O598" s="5" t="str" cm="1">
        <f t="array" ref="O598">_xlfn.IFS(N598&lt;=2016,"before treatment",N598=2017,"unknown",N598&gt;2017,"after treatment")</f>
        <v>after treatment</v>
      </c>
      <c r="P598" s="5">
        <f t="shared" si="128"/>
        <v>0</v>
      </c>
      <c r="Q598" s="5">
        <f t="shared" si="129"/>
        <v>1</v>
      </c>
      <c r="R598" t="str">
        <f>'Raw Data'!I598</f>
        <v>Murray</v>
      </c>
      <c r="S598" t="str">
        <f>'Raw Data'!J598</f>
        <v>["Fort Mountain State Park Road","SR2","SR2"]</v>
      </c>
      <c r="T598" t="str">
        <f>'Raw Data'!K598</f>
        <v>Fort Mountain Park Rd</v>
      </c>
      <c r="U598" t="str">
        <f>'Raw Data'!L598</f>
        <v>(A) Suspected Serious Injury</v>
      </c>
      <c r="V598">
        <f>'Raw Data'!M598</f>
        <v>0</v>
      </c>
      <c r="W598">
        <f>'Raw Data'!N598</f>
        <v>1</v>
      </c>
      <c r="X598">
        <f>'Raw Data'!O598</f>
        <v>0</v>
      </c>
      <c r="Y598" t="str">
        <f>'Raw Data'!P598</f>
        <v>Not a Collision with Motor Vehicle</v>
      </c>
      <c r="Z598" t="str">
        <f>'Raw Data'!Q598</f>
        <v>On Shoulder</v>
      </c>
      <c r="AA598" t="str">
        <f>'Raw Data'!R598</f>
        <v>Culvert</v>
      </c>
      <c r="AB598" t="str">
        <f>'Raw Data'!S598</f>
        <v>Over Turn</v>
      </c>
      <c r="AC598" t="str">
        <f>'Raw Data'!T598</f>
        <v>Driver Lost Control</v>
      </c>
      <c r="AD598">
        <f>'Raw Data'!U598</f>
        <v>1</v>
      </c>
      <c r="AE598" s="5" t="str">
        <f t="shared" si="136"/>
        <v>Yes</v>
      </c>
      <c r="AF598" t="str">
        <f>'Raw Data'!V598</f>
        <v>Negotiating a Curve</v>
      </c>
      <c r="AG598" s="5">
        <f t="shared" si="130"/>
        <v>0</v>
      </c>
      <c r="AH598" t="str">
        <f>'Raw Data'!W598</f>
        <v>East</v>
      </c>
      <c r="AI598" t="str">
        <f>'Raw Data'!X598</f>
        <v>Daylight</v>
      </c>
      <c r="AJ598" t="str">
        <f>'Raw Data'!Y598</f>
        <v>Dry</v>
      </c>
      <c r="AK598">
        <f>'Raw Data'!Z598</f>
        <v>21</v>
      </c>
      <c r="AL598" t="str">
        <f>'Raw Data'!AA598</f>
        <v>Motorcycle Helmet</v>
      </c>
      <c r="AM598" s="5">
        <f t="shared" si="131"/>
        <v>1</v>
      </c>
      <c r="AN598" t="str">
        <f>'Raw Data'!AB598</f>
        <v>Motorcycle</v>
      </c>
      <c r="AO598" t="str">
        <f>'Raw Data'!AC598</f>
        <v>2131000200I</v>
      </c>
      <c r="AP598">
        <f>'Raw Data'!AD598</f>
        <v>14.525</v>
      </c>
      <c r="AQ598">
        <f>'Raw Data'!AE598</f>
        <v>34.759262999999997</v>
      </c>
      <c r="AR598">
        <f>'Raw Data'!AF598</f>
        <v>-84.691867999999999</v>
      </c>
      <c r="AS598">
        <f>'Raw Data'!AG598</f>
        <v>142</v>
      </c>
      <c r="AT598">
        <f>'Raw Data'!AH598</f>
        <v>37</v>
      </c>
      <c r="AU598">
        <f>'Raw Data'!AI598</f>
        <v>216</v>
      </c>
      <c r="AV598" t="str">
        <f>'Raw Data'!AJ598</f>
        <v>D6_0002_00_I</v>
      </c>
      <c r="AW598">
        <f>'Raw Data'!AK598</f>
        <v>60</v>
      </c>
      <c r="AX598">
        <f>'Raw Data'!AL598</f>
        <v>66</v>
      </c>
      <c r="AY598" t="str">
        <f>'Raw Data'!AM598</f>
        <v>split</v>
      </c>
      <c r="AZ598">
        <f>'Raw Data'!AN598</f>
        <v>362.5</v>
      </c>
      <c r="BA598">
        <f>'Raw Data'!AO598</f>
        <v>78.3</v>
      </c>
      <c r="BB598">
        <f>'Raw Data'!AP598</f>
        <v>495.4</v>
      </c>
      <c r="BC598">
        <f>'Raw Data'!AQ598</f>
        <v>-84.691524999999999</v>
      </c>
      <c r="BD598">
        <f>'Raw Data'!AR598</f>
        <v>34.758873000000001</v>
      </c>
      <c r="BE598">
        <f>'Raw Data'!AS598</f>
        <v>-84.691800000000001</v>
      </c>
      <c r="BF598">
        <f>'Raw Data'!AT598</f>
        <v>34.760120000000001</v>
      </c>
      <c r="BG598" t="str">
        <f>'Raw Data'!AU598</f>
        <v>2131000200I</v>
      </c>
      <c r="BH598">
        <f>'Raw Data'!AV598</f>
        <v>1</v>
      </c>
      <c r="BI598">
        <f>'Raw Data'!AW598</f>
        <v>213</v>
      </c>
      <c r="BJ598">
        <f>'Raw Data'!AX598</f>
        <v>2</v>
      </c>
      <c r="BK598">
        <f>'Raw Data'!AY598</f>
        <v>0</v>
      </c>
      <c r="BL598">
        <f>'Raw Data'!AZ598</f>
        <v>45</v>
      </c>
      <c r="BM598">
        <f>'Raw Data'!BA598</f>
        <v>11.32</v>
      </c>
      <c r="BN598">
        <f>'Raw Data'!BB598</f>
        <v>10.4</v>
      </c>
      <c r="BO598">
        <f>'Raw Data'!BC598</f>
        <v>2670.9</v>
      </c>
      <c r="BP598">
        <f>'Raw Data'!BD598</f>
        <v>2694.9</v>
      </c>
      <c r="BQ598">
        <f>'Raw Data'!BE598</f>
        <v>2694.9</v>
      </c>
      <c r="BR598">
        <f>'Raw Data'!BF598</f>
        <v>45</v>
      </c>
      <c r="BS598">
        <f>'Raw Data'!BG598</f>
        <v>36.700000000000003</v>
      </c>
      <c r="BT598">
        <f>'Raw Data'!BH598</f>
        <v>8.3000000000000007</v>
      </c>
      <c r="BU598">
        <f>'Raw Data'!BI598</f>
        <v>44140</v>
      </c>
      <c r="BV598" t="str">
        <f>'Raw Data'!BJ598</f>
        <v>NONE</v>
      </c>
      <c r="BW598">
        <f>'Raw Data'!BK598</f>
        <v>1.408E-3</v>
      </c>
      <c r="BX598">
        <f>'Raw Data'!BL598</f>
        <v>38277</v>
      </c>
      <c r="BY598">
        <f>'Raw Data'!BM598</f>
        <v>39099</v>
      </c>
      <c r="BZ598" t="str">
        <f>'Raw Data'!BN598</f>
        <v>2131000200I</v>
      </c>
      <c r="CA598" t="str">
        <f>'Raw Data'!BO598</f>
        <v>MURRAY</v>
      </c>
      <c r="CB598">
        <f>'Raw Data'!BP598</f>
        <v>1</v>
      </c>
      <c r="CC598">
        <f>'Raw Data'!BQ598</f>
        <v>200</v>
      </c>
      <c r="CD598">
        <f>'Raw Data'!BR598</f>
        <v>6</v>
      </c>
      <c r="CE598">
        <f>'Raw Data'!BS598</f>
        <v>1</v>
      </c>
      <c r="CF598">
        <f>'Raw Data'!BT598</f>
        <v>6</v>
      </c>
      <c r="CG598">
        <f>'Raw Data'!BU598</f>
        <v>1</v>
      </c>
      <c r="CH598">
        <f>'Raw Data'!BV598</f>
        <v>1</v>
      </c>
      <c r="CI598">
        <f>'Raw Data'!BW598</f>
        <v>2</v>
      </c>
      <c r="CJ598">
        <f>'Raw Data'!BX598</f>
        <v>0</v>
      </c>
      <c r="CK598">
        <f>'Raw Data'!BY598</f>
        <v>4</v>
      </c>
      <c r="CL598" t="str">
        <f>'Raw Data'!BZ598</f>
        <v>N</v>
      </c>
      <c r="CM598">
        <f t="shared" si="137"/>
        <v>0</v>
      </c>
      <c r="CN598">
        <f>'Raw Data'!CA598</f>
        <v>213</v>
      </c>
      <c r="CO598">
        <f>'Raw Data'!CB598</f>
        <v>2</v>
      </c>
      <c r="CP598">
        <f>'Raw Data'!CC598</f>
        <v>0</v>
      </c>
      <c r="CQ598" t="str">
        <f>'Raw Data'!CD598</f>
        <v>Not Urban</v>
      </c>
      <c r="CR598" t="str">
        <f>'Raw Data'!CE598</f>
        <v>Not Urban</v>
      </c>
      <c r="CS598">
        <f>'Raw Data'!CF598</f>
        <v>0</v>
      </c>
      <c r="CT598">
        <f>'Raw Data'!CG598</f>
        <v>45</v>
      </c>
      <c r="CU598">
        <f>'Raw Data'!CH598</f>
        <v>450</v>
      </c>
      <c r="CV598" t="str">
        <f>'Raw Data'!CI598</f>
        <v xml:space="preserve"> </v>
      </c>
      <c r="CW598">
        <f>'Raw Data'!CJ598</f>
        <v>0</v>
      </c>
      <c r="CX598">
        <f>'Raw Data'!CK598</f>
        <v>2.812532</v>
      </c>
      <c r="CY598">
        <f>'Raw Data'!CL598</f>
        <v>14</v>
      </c>
      <c r="CZ598" t="str">
        <f>'Raw Data'!CM598</f>
        <v>State Mainline</v>
      </c>
      <c r="DA598">
        <f>'Raw Data'!CN598</f>
        <v>450</v>
      </c>
      <c r="DB598">
        <f>'Raw Data'!CO598</f>
        <v>413369</v>
      </c>
      <c r="DC598">
        <f>'Raw Data'!CP598</f>
        <v>27.545999999999999</v>
      </c>
      <c r="DD598">
        <f>'Raw Data'!CQ598</f>
        <v>30.358000000000001</v>
      </c>
      <c r="DE598">
        <f>'Raw Data'!CR598</f>
        <v>413369</v>
      </c>
      <c r="DF598">
        <f>'Raw Data'!CS598</f>
        <v>0</v>
      </c>
      <c r="DG598">
        <f>'Raw Data'!CT598</f>
        <v>14850.168236</v>
      </c>
      <c r="DH598">
        <f>'Raw Data'!CU598</f>
        <v>100</v>
      </c>
      <c r="DI598">
        <f>'Raw Data'!CV598</f>
        <v>38090</v>
      </c>
      <c r="DJ598">
        <f>'Raw Data'!CW598</f>
        <v>9.4254000000000004E-2</v>
      </c>
      <c r="DK598">
        <f>'Raw Data'!CX598</f>
        <v>0</v>
      </c>
      <c r="DL598">
        <f>'Raw Data'!CY598</f>
        <v>1.408E-3</v>
      </c>
      <c r="DM598">
        <f>'Raw Data'!CZ598</f>
        <v>286</v>
      </c>
      <c r="DN598" t="str">
        <f>'Raw Data'!DA598</f>
        <v>213-0141</v>
      </c>
      <c r="DO598" t="str">
        <f>'Raw Data'!DB598</f>
        <v>4R : Rural Minor Arterial</v>
      </c>
      <c r="DP598" t="str">
        <f>'Raw Data'!DC598</f>
        <v>34.744685, -84.720110</v>
      </c>
      <c r="DQ598">
        <f>'Raw Data'!DD598</f>
        <v>-84.720110000000005</v>
      </c>
      <c r="DR598">
        <f>'Raw Data'!DE598</f>
        <v>34.744684999999997</v>
      </c>
      <c r="DS598">
        <f>'Raw Data'!DF598</f>
        <v>34.744684999999997</v>
      </c>
      <c r="DT598">
        <f>'Raw Data'!DG598</f>
        <v>-84.720110000000005</v>
      </c>
      <c r="DU598">
        <f>'Raw Data'!DH598</f>
        <v>3.1781999999999998E-2</v>
      </c>
      <c r="DV598">
        <f>'Raw Data'!DI598</f>
        <v>1.408E-3</v>
      </c>
      <c r="DW598">
        <f>'Raw Data'!DJ598</f>
        <v>142</v>
      </c>
      <c r="DX598" s="11">
        <f t="shared" si="138"/>
        <v>493.33333333333331</v>
      </c>
      <c r="DY598" s="5">
        <f t="shared" si="139"/>
        <v>517.5</v>
      </c>
      <c r="DZ598" s="5">
        <f t="shared" si="132"/>
        <v>-24.166666666666686</v>
      </c>
      <c r="EA598" s="5">
        <f t="shared" si="133"/>
        <v>-4.6698872785829341E-2</v>
      </c>
      <c r="EB598" s="5">
        <f t="shared" si="134"/>
        <v>505.41666666666663</v>
      </c>
      <c r="EC598">
        <f>'Raw Data'!DK598</f>
        <v>590</v>
      </c>
      <c r="ED598">
        <f>'Raw Data'!DL598</f>
        <v>4.7</v>
      </c>
      <c r="EE598">
        <f>'Raw Data'!DM598</f>
        <v>450</v>
      </c>
      <c r="EF598">
        <f>'Raw Data'!DN598</f>
        <v>4.9000000000000004</v>
      </c>
      <c r="EG598">
        <f>'Raw Data'!DO598</f>
        <v>440</v>
      </c>
      <c r="EH598">
        <f>'Raw Data'!DP598</f>
        <v>5</v>
      </c>
      <c r="EI598">
        <f>'Raw Data'!DQ598</f>
        <v>650</v>
      </c>
      <c r="EJ598">
        <f>'Raw Data'!DR598</f>
        <v>0</v>
      </c>
      <c r="EK598">
        <f>'Raw Data'!DS598</f>
        <v>630</v>
      </c>
      <c r="EL598">
        <f>'Raw Data'!DT598</f>
        <v>15.7</v>
      </c>
      <c r="EM598">
        <f>'Raw Data'!DU598</f>
        <v>550</v>
      </c>
      <c r="EN598">
        <f>'Raw Data'!DV598</f>
        <v>15.8</v>
      </c>
      <c r="EO598">
        <f>'Raw Data'!DW598</f>
        <v>520</v>
      </c>
      <c r="EP598">
        <f>'Raw Data'!DX598</f>
        <v>15.8</v>
      </c>
      <c r="EQ598">
        <f>'Raw Data'!DY598</f>
        <v>370</v>
      </c>
      <c r="ER598">
        <f>'Raw Data'!DZ598</f>
        <v>15.9</v>
      </c>
      <c r="ES598">
        <f>'Raw Data'!EA598</f>
        <v>370</v>
      </c>
      <c r="ET598">
        <f>'Raw Data'!EB598</f>
        <v>0</v>
      </c>
      <c r="EU598">
        <f>'Raw Data'!EC598</f>
        <v>620</v>
      </c>
      <c r="EV598">
        <f>'Raw Data'!ED598</f>
        <v>0</v>
      </c>
      <c r="EW598">
        <f>'Raw Data'!EE598</f>
        <v>0</v>
      </c>
    </row>
    <row r="599" spans="1:153" x14ac:dyDescent="0.3">
      <c r="A599">
        <f>'Raw Data'!A599</f>
        <v>597</v>
      </c>
      <c r="B599" t="str">
        <f>'Raw Data'!B599</f>
        <v>Point</v>
      </c>
      <c r="C599">
        <f>'Raw Data'!C599</f>
        <v>660</v>
      </c>
      <c r="D599">
        <f>'Raw Data'!D599</f>
        <v>529</v>
      </c>
      <c r="E599" t="str">
        <f>'Raw Data'!E599</f>
        <v>Point</v>
      </c>
      <c r="F599">
        <f>'Raw Data'!F599</f>
        <v>6962418</v>
      </c>
      <c r="G599" t="str">
        <f>'Raw Data'!G599</f>
        <v>Gsp Post 00</v>
      </c>
      <c r="H599" s="3">
        <f>'Raw Data'!H599</f>
        <v>43413</v>
      </c>
      <c r="L599">
        <f t="shared" si="126"/>
        <v>0</v>
      </c>
      <c r="M599" s="5">
        <f t="shared" si="127"/>
        <v>43413</v>
      </c>
      <c r="N599" s="5">
        <f t="shared" si="135"/>
        <v>2018</v>
      </c>
      <c r="O599" s="5" t="str" cm="1">
        <f t="array" ref="O599">_xlfn.IFS(N599&lt;=2016,"before treatment",N599=2017,"unknown",N599&gt;2017,"after treatment")</f>
        <v>after treatment</v>
      </c>
      <c r="P599" s="5">
        <f t="shared" si="128"/>
        <v>0</v>
      </c>
      <c r="Q599" s="5">
        <f t="shared" si="129"/>
        <v>1</v>
      </c>
      <c r="R599" t="str">
        <f>'Raw Data'!I599</f>
        <v>Murray</v>
      </c>
      <c r="S599" t="str">
        <f>'Raw Data'!J599</f>
        <v>SR2</v>
      </c>
      <c r="T599" t="str">
        <f>'Raw Data'!K599</f>
        <v>Gilmer County Line</v>
      </c>
      <c r="U599" t="str">
        <f>'Raw Data'!L599</f>
        <v>(O) No Injury</v>
      </c>
      <c r="V599">
        <f>'Raw Data'!M599</f>
        <v>0</v>
      </c>
      <c r="W599">
        <f>'Raw Data'!N599</f>
        <v>0</v>
      </c>
      <c r="X599">
        <f>'Raw Data'!O599</f>
        <v>0</v>
      </c>
      <c r="Y599" t="str">
        <f>'Raw Data'!P599</f>
        <v>Not a Collision with Motor Vehicle</v>
      </c>
      <c r="Z599" t="str">
        <f>'Raw Data'!Q599</f>
        <v>On Shoulder</v>
      </c>
      <c r="AA599" t="str">
        <f>'Raw Data'!R599</f>
        <v>Tree</v>
      </c>
      <c r="AB599" t="str">
        <f>'Raw Data'!S599</f>
        <v>Tree</v>
      </c>
      <c r="AC599" t="str">
        <f>'Raw Data'!T599</f>
        <v>Driver Lost Control</v>
      </c>
      <c r="AD599">
        <f>'Raw Data'!U599</f>
        <v>1</v>
      </c>
      <c r="AE599" s="5" t="str">
        <f t="shared" si="136"/>
        <v>Yes</v>
      </c>
      <c r="AF599" t="str">
        <f>'Raw Data'!V599</f>
        <v>Negotiating a Curve</v>
      </c>
      <c r="AG599" s="5">
        <f t="shared" si="130"/>
        <v>0</v>
      </c>
      <c r="AH599" t="str">
        <f>'Raw Data'!W599</f>
        <v>East</v>
      </c>
      <c r="AI599" t="str">
        <f>'Raw Data'!X599</f>
        <v>Daylight</v>
      </c>
      <c r="AJ599" t="str">
        <f>'Raw Data'!Y599</f>
        <v>Wet</v>
      </c>
      <c r="AK599">
        <f>'Raw Data'!Z599</f>
        <v>77</v>
      </c>
      <c r="AL599" t="str">
        <f>'Raw Data'!AA599</f>
        <v>Lap and Shoulder Belt Used</v>
      </c>
      <c r="AM599" s="5">
        <f t="shared" si="131"/>
        <v>0</v>
      </c>
      <c r="AN599" t="str">
        <f>'Raw Data'!AB599</f>
        <v>Pickup Truck</v>
      </c>
      <c r="AO599" t="str">
        <f>'Raw Data'!AC599</f>
        <v>2131000200I</v>
      </c>
      <c r="AP599">
        <f>'Raw Data'!AD599</f>
        <v>14.561999999999999</v>
      </c>
      <c r="AQ599">
        <f>'Raw Data'!AE599</f>
        <v>34.759785000000001</v>
      </c>
      <c r="AR599">
        <f>'Raw Data'!AF599</f>
        <v>-84.691907</v>
      </c>
      <c r="AS599">
        <f>'Raw Data'!AG599</f>
        <v>142</v>
      </c>
      <c r="AT599">
        <f>'Raw Data'!AH599</f>
        <v>37</v>
      </c>
      <c r="AU599">
        <f>'Raw Data'!AI599</f>
        <v>216</v>
      </c>
      <c r="AV599" t="str">
        <f>'Raw Data'!AJ599</f>
        <v>D6_0002_00_I</v>
      </c>
      <c r="AW599">
        <f>'Raw Data'!AK599</f>
        <v>60</v>
      </c>
      <c r="AX599">
        <f>'Raw Data'!AL599</f>
        <v>66</v>
      </c>
      <c r="AY599" t="str">
        <f>'Raw Data'!AM599</f>
        <v>split</v>
      </c>
      <c r="AZ599">
        <f>'Raw Data'!AN599</f>
        <v>362.5</v>
      </c>
      <c r="BA599">
        <f>'Raw Data'!AO599</f>
        <v>78.3</v>
      </c>
      <c r="BB599">
        <f>'Raw Data'!AP599</f>
        <v>495.4</v>
      </c>
      <c r="BC599">
        <f>'Raw Data'!AQ599</f>
        <v>-84.691524999999999</v>
      </c>
      <c r="BD599">
        <f>'Raw Data'!AR599</f>
        <v>34.758873000000001</v>
      </c>
      <c r="BE599">
        <f>'Raw Data'!AS599</f>
        <v>-84.691800000000001</v>
      </c>
      <c r="BF599">
        <f>'Raw Data'!AT599</f>
        <v>34.760120000000001</v>
      </c>
      <c r="BG599" t="str">
        <f>'Raw Data'!AU599</f>
        <v>2131000200I</v>
      </c>
      <c r="BH599">
        <f>'Raw Data'!AV599</f>
        <v>1</v>
      </c>
      <c r="BI599">
        <f>'Raw Data'!AW599</f>
        <v>213</v>
      </c>
      <c r="BJ599">
        <f>'Raw Data'!AX599</f>
        <v>2</v>
      </c>
      <c r="BK599">
        <f>'Raw Data'!AY599</f>
        <v>0</v>
      </c>
      <c r="BL599">
        <f>'Raw Data'!AZ599</f>
        <v>45</v>
      </c>
      <c r="BM599">
        <f>'Raw Data'!BA599</f>
        <v>11.32</v>
      </c>
      <c r="BN599">
        <f>'Raw Data'!BB599</f>
        <v>10.4</v>
      </c>
      <c r="BO599">
        <f>'Raw Data'!BC599</f>
        <v>2670.9</v>
      </c>
      <c r="BP599">
        <f>'Raw Data'!BD599</f>
        <v>2694.9</v>
      </c>
      <c r="BQ599">
        <f>'Raw Data'!BE599</f>
        <v>2694.9</v>
      </c>
      <c r="BR599">
        <f>'Raw Data'!BF599</f>
        <v>45</v>
      </c>
      <c r="BS599">
        <f>'Raw Data'!BG599</f>
        <v>36.700000000000003</v>
      </c>
      <c r="BT599">
        <f>'Raw Data'!BH599</f>
        <v>8.3000000000000007</v>
      </c>
      <c r="BU599">
        <f>'Raw Data'!BI599</f>
        <v>44140</v>
      </c>
      <c r="BV599" t="str">
        <f>'Raw Data'!BJ599</f>
        <v>NONE</v>
      </c>
      <c r="BW599">
        <f>'Raw Data'!BK599</f>
        <v>1.408E-3</v>
      </c>
      <c r="BX599">
        <f>'Raw Data'!BL599</f>
        <v>38277</v>
      </c>
      <c r="BY599">
        <f>'Raw Data'!BM599</f>
        <v>39099</v>
      </c>
      <c r="BZ599" t="str">
        <f>'Raw Data'!BN599</f>
        <v>2131000200I</v>
      </c>
      <c r="CA599" t="str">
        <f>'Raw Data'!BO599</f>
        <v>MURRAY</v>
      </c>
      <c r="CB599">
        <f>'Raw Data'!BP599</f>
        <v>1</v>
      </c>
      <c r="CC599">
        <f>'Raw Data'!BQ599</f>
        <v>200</v>
      </c>
      <c r="CD599">
        <f>'Raw Data'!BR599</f>
        <v>6</v>
      </c>
      <c r="CE599">
        <f>'Raw Data'!BS599</f>
        <v>1</v>
      </c>
      <c r="CF599">
        <f>'Raw Data'!BT599</f>
        <v>6</v>
      </c>
      <c r="CG599">
        <f>'Raw Data'!BU599</f>
        <v>1</v>
      </c>
      <c r="CH599">
        <f>'Raw Data'!BV599</f>
        <v>1</v>
      </c>
      <c r="CI599">
        <f>'Raw Data'!BW599</f>
        <v>2</v>
      </c>
      <c r="CJ599">
        <f>'Raw Data'!BX599</f>
        <v>0</v>
      </c>
      <c r="CK599">
        <f>'Raw Data'!BY599</f>
        <v>4</v>
      </c>
      <c r="CL599" t="str">
        <f>'Raw Data'!BZ599</f>
        <v>N</v>
      </c>
      <c r="CM599">
        <f t="shared" si="137"/>
        <v>0</v>
      </c>
      <c r="CN599">
        <f>'Raw Data'!CA599</f>
        <v>213</v>
      </c>
      <c r="CO599">
        <f>'Raw Data'!CB599</f>
        <v>2</v>
      </c>
      <c r="CP599">
        <f>'Raw Data'!CC599</f>
        <v>0</v>
      </c>
      <c r="CQ599" t="str">
        <f>'Raw Data'!CD599</f>
        <v>Not Urban</v>
      </c>
      <c r="CR599" t="str">
        <f>'Raw Data'!CE599</f>
        <v>Not Urban</v>
      </c>
      <c r="CS599">
        <f>'Raw Data'!CF599</f>
        <v>0</v>
      </c>
      <c r="CT599">
        <f>'Raw Data'!CG599</f>
        <v>45</v>
      </c>
      <c r="CU599">
        <f>'Raw Data'!CH599</f>
        <v>450</v>
      </c>
      <c r="CV599" t="str">
        <f>'Raw Data'!CI599</f>
        <v xml:space="preserve"> </v>
      </c>
      <c r="CW599">
        <f>'Raw Data'!CJ599</f>
        <v>0</v>
      </c>
      <c r="CX599">
        <f>'Raw Data'!CK599</f>
        <v>2.812532</v>
      </c>
      <c r="CY599">
        <f>'Raw Data'!CL599</f>
        <v>14</v>
      </c>
      <c r="CZ599" t="str">
        <f>'Raw Data'!CM599</f>
        <v>State Mainline</v>
      </c>
      <c r="DA599">
        <f>'Raw Data'!CN599</f>
        <v>450</v>
      </c>
      <c r="DB599">
        <f>'Raw Data'!CO599</f>
        <v>413369</v>
      </c>
      <c r="DC599">
        <f>'Raw Data'!CP599</f>
        <v>27.545999999999999</v>
      </c>
      <c r="DD599">
        <f>'Raw Data'!CQ599</f>
        <v>30.358000000000001</v>
      </c>
      <c r="DE599">
        <f>'Raw Data'!CR599</f>
        <v>413369</v>
      </c>
      <c r="DF599">
        <f>'Raw Data'!CS599</f>
        <v>0</v>
      </c>
      <c r="DG599">
        <f>'Raw Data'!CT599</f>
        <v>14850.168236</v>
      </c>
      <c r="DH599">
        <f>'Raw Data'!CU599</f>
        <v>100</v>
      </c>
      <c r="DI599">
        <f>'Raw Data'!CV599</f>
        <v>38090</v>
      </c>
      <c r="DJ599">
        <f>'Raw Data'!CW599</f>
        <v>9.4254000000000004E-2</v>
      </c>
      <c r="DK599">
        <f>'Raw Data'!CX599</f>
        <v>0</v>
      </c>
      <c r="DL599">
        <f>'Raw Data'!CY599</f>
        <v>1.408E-3</v>
      </c>
      <c r="DM599">
        <f>'Raw Data'!CZ599</f>
        <v>286</v>
      </c>
      <c r="DN599" t="str">
        <f>'Raw Data'!DA599</f>
        <v>213-0141</v>
      </c>
      <c r="DO599" t="str">
        <f>'Raw Data'!DB599</f>
        <v>4R : Rural Minor Arterial</v>
      </c>
      <c r="DP599" t="str">
        <f>'Raw Data'!DC599</f>
        <v>34.744685, -84.720110</v>
      </c>
      <c r="DQ599">
        <f>'Raw Data'!DD599</f>
        <v>-84.720110000000005</v>
      </c>
      <c r="DR599">
        <f>'Raw Data'!DE599</f>
        <v>34.744684999999997</v>
      </c>
      <c r="DS599">
        <f>'Raw Data'!DF599</f>
        <v>34.744684999999997</v>
      </c>
      <c r="DT599">
        <f>'Raw Data'!DG599</f>
        <v>-84.720110000000005</v>
      </c>
      <c r="DU599">
        <f>'Raw Data'!DH599</f>
        <v>3.1781999999999998E-2</v>
      </c>
      <c r="DV599">
        <f>'Raw Data'!DI599</f>
        <v>1.408E-3</v>
      </c>
      <c r="DW599">
        <f>'Raw Data'!DJ599</f>
        <v>142</v>
      </c>
      <c r="DX599" s="11">
        <f t="shared" si="138"/>
        <v>493.33333333333331</v>
      </c>
      <c r="DY599" s="5">
        <f t="shared" si="139"/>
        <v>517.5</v>
      </c>
      <c r="DZ599" s="5">
        <f t="shared" si="132"/>
        <v>-24.166666666666686</v>
      </c>
      <c r="EA599" s="5">
        <f t="shared" si="133"/>
        <v>-4.6698872785829341E-2</v>
      </c>
      <c r="EB599" s="5">
        <f t="shared" si="134"/>
        <v>505.41666666666663</v>
      </c>
      <c r="EC599">
        <f>'Raw Data'!DK599</f>
        <v>590</v>
      </c>
      <c r="ED599">
        <f>'Raw Data'!DL599</f>
        <v>4.7</v>
      </c>
      <c r="EE599">
        <f>'Raw Data'!DM599</f>
        <v>450</v>
      </c>
      <c r="EF599">
        <f>'Raw Data'!DN599</f>
        <v>4.9000000000000004</v>
      </c>
      <c r="EG599">
        <f>'Raw Data'!DO599</f>
        <v>440</v>
      </c>
      <c r="EH599">
        <f>'Raw Data'!DP599</f>
        <v>5</v>
      </c>
      <c r="EI599">
        <f>'Raw Data'!DQ599</f>
        <v>650</v>
      </c>
      <c r="EJ599">
        <f>'Raw Data'!DR599</f>
        <v>0</v>
      </c>
      <c r="EK599">
        <f>'Raw Data'!DS599</f>
        <v>630</v>
      </c>
      <c r="EL599">
        <f>'Raw Data'!DT599</f>
        <v>15.7</v>
      </c>
      <c r="EM599">
        <f>'Raw Data'!DU599</f>
        <v>550</v>
      </c>
      <c r="EN599">
        <f>'Raw Data'!DV599</f>
        <v>15.8</v>
      </c>
      <c r="EO599">
        <f>'Raw Data'!DW599</f>
        <v>520</v>
      </c>
      <c r="EP599">
        <f>'Raw Data'!DX599</f>
        <v>15.8</v>
      </c>
      <c r="EQ599">
        <f>'Raw Data'!DY599</f>
        <v>370</v>
      </c>
      <c r="ER599">
        <f>'Raw Data'!DZ599</f>
        <v>15.9</v>
      </c>
      <c r="ES599">
        <f>'Raw Data'!EA599</f>
        <v>370</v>
      </c>
      <c r="ET599">
        <f>'Raw Data'!EB599</f>
        <v>0</v>
      </c>
      <c r="EU599">
        <f>'Raw Data'!EC599</f>
        <v>620</v>
      </c>
      <c r="EV599">
        <f>'Raw Data'!ED599</f>
        <v>0</v>
      </c>
      <c r="EW599">
        <f>'Raw Data'!EE599</f>
        <v>0</v>
      </c>
    </row>
    <row r="600" spans="1:153" x14ac:dyDescent="0.3">
      <c r="A600">
        <f>'Raw Data'!A600</f>
        <v>598</v>
      </c>
      <c r="B600" t="str">
        <f>'Raw Data'!B600</f>
        <v>Point</v>
      </c>
      <c r="C600">
        <f>'Raw Data'!C600</f>
        <v>706</v>
      </c>
      <c r="D600">
        <f>'Raw Data'!D600</f>
        <v>501</v>
      </c>
      <c r="E600" t="str">
        <f>'Raw Data'!E600</f>
        <v>Point</v>
      </c>
      <c r="F600">
        <f>'Raw Data'!F600</f>
        <v>7274552</v>
      </c>
      <c r="G600" t="str">
        <f>'Raw Data'!G600</f>
        <v>Gsp Post 00</v>
      </c>
      <c r="H600" s="3">
        <f>'Raw Data'!H600</f>
        <v>43653</v>
      </c>
      <c r="L600">
        <f t="shared" si="126"/>
        <v>0</v>
      </c>
      <c r="M600" s="5">
        <f t="shared" si="127"/>
        <v>43653</v>
      </c>
      <c r="N600" s="5">
        <f t="shared" si="135"/>
        <v>2019</v>
      </c>
      <c r="O600" s="5" t="str" cm="1">
        <f t="array" ref="O600">_xlfn.IFS(N600&lt;=2016,"before treatment",N600=2017,"unknown",N600&gt;2017,"after treatment")</f>
        <v>after treatment</v>
      </c>
      <c r="P600" s="5">
        <f t="shared" si="128"/>
        <v>0</v>
      </c>
      <c r="Q600" s="5">
        <f t="shared" si="129"/>
        <v>1</v>
      </c>
      <c r="R600" t="str">
        <f>'Raw Data'!I600</f>
        <v>Murray</v>
      </c>
      <c r="S600" t="str">
        <f>'Raw Data'!J600</f>
        <v>SR2</v>
      </c>
      <c r="T600" t="str">
        <f>'Raw Data'!K600</f>
        <v>(none)</v>
      </c>
      <c r="U600" t="str">
        <f>'Raw Data'!L600</f>
        <v>(B) Suspected Minor/Visible Injury</v>
      </c>
      <c r="V600">
        <f>'Raw Data'!M600</f>
        <v>0</v>
      </c>
      <c r="W600">
        <f>'Raw Data'!N600</f>
        <v>0</v>
      </c>
      <c r="X600">
        <f>'Raw Data'!O600</f>
        <v>1</v>
      </c>
      <c r="Y600" t="str">
        <f>'Raw Data'!P600</f>
        <v>Not a Collision with Motor Vehicle</v>
      </c>
      <c r="Z600" t="str">
        <f>'Raw Data'!Q600</f>
        <v>Off Roadway</v>
      </c>
      <c r="AA600" t="str">
        <f>'Raw Data'!R600</f>
        <v>Embankment</v>
      </c>
      <c r="AB600" t="str">
        <f>'Raw Data'!S600</f>
        <v>Over Turn</v>
      </c>
      <c r="AC600" t="str">
        <f>'Raw Data'!T600</f>
        <v>Driver Lost Control</v>
      </c>
      <c r="AD600">
        <f>'Raw Data'!U600</f>
        <v>1</v>
      </c>
      <c r="AE600" s="5" t="str">
        <f t="shared" si="136"/>
        <v>Yes</v>
      </c>
      <c r="AF600" t="str">
        <f>'Raw Data'!V600</f>
        <v>Negotiating a Curve</v>
      </c>
      <c r="AG600" s="5">
        <f t="shared" si="130"/>
        <v>0</v>
      </c>
      <c r="AH600" t="str">
        <f>'Raw Data'!W600</f>
        <v>South</v>
      </c>
      <c r="AI600" t="str">
        <f>'Raw Data'!X600</f>
        <v>Daylight</v>
      </c>
      <c r="AJ600" t="str">
        <f>'Raw Data'!Y600</f>
        <v>Dry</v>
      </c>
      <c r="AK600">
        <f>'Raw Data'!Z600</f>
        <v>34</v>
      </c>
      <c r="AL600" t="str">
        <f>'Raw Data'!AA600</f>
        <v>Motorcycle Helmet</v>
      </c>
      <c r="AM600" s="5">
        <f t="shared" si="131"/>
        <v>1</v>
      </c>
      <c r="AN600" t="str">
        <f>'Raw Data'!AB600</f>
        <v>Motorcycle</v>
      </c>
      <c r="AO600" t="str">
        <f>'Raw Data'!AC600</f>
        <v>2131000200I</v>
      </c>
      <c r="AP600">
        <f>'Raw Data'!AD600</f>
        <v>14.507469</v>
      </c>
      <c r="AQ600">
        <f>'Raw Data'!AE600</f>
        <v>34.759045</v>
      </c>
      <c r="AR600">
        <f>'Raw Data'!AF600</f>
        <v>-84.691709000000003</v>
      </c>
      <c r="AS600">
        <f>'Raw Data'!AG600</f>
        <v>142</v>
      </c>
      <c r="AT600">
        <f>'Raw Data'!AH600</f>
        <v>37</v>
      </c>
      <c r="AU600">
        <f>'Raw Data'!AI600</f>
        <v>216</v>
      </c>
      <c r="AV600" t="str">
        <f>'Raw Data'!AJ600</f>
        <v>D6_0002_00_I</v>
      </c>
      <c r="AW600">
        <f>'Raw Data'!AK600</f>
        <v>60</v>
      </c>
      <c r="AX600">
        <f>'Raw Data'!AL600</f>
        <v>66</v>
      </c>
      <c r="AY600" t="str">
        <f>'Raw Data'!AM600</f>
        <v>split</v>
      </c>
      <c r="AZ600">
        <f>'Raw Data'!AN600</f>
        <v>362.5</v>
      </c>
      <c r="BA600">
        <f>'Raw Data'!AO600</f>
        <v>78.3</v>
      </c>
      <c r="BB600">
        <f>'Raw Data'!AP600</f>
        <v>495.4</v>
      </c>
      <c r="BC600">
        <f>'Raw Data'!AQ600</f>
        <v>-84.691524999999999</v>
      </c>
      <c r="BD600">
        <f>'Raw Data'!AR600</f>
        <v>34.758873000000001</v>
      </c>
      <c r="BE600">
        <f>'Raw Data'!AS600</f>
        <v>-84.691800000000001</v>
      </c>
      <c r="BF600">
        <f>'Raw Data'!AT600</f>
        <v>34.760120000000001</v>
      </c>
      <c r="BG600" t="str">
        <f>'Raw Data'!AU600</f>
        <v>2131000200I</v>
      </c>
      <c r="BH600">
        <f>'Raw Data'!AV600</f>
        <v>1</v>
      </c>
      <c r="BI600">
        <f>'Raw Data'!AW600</f>
        <v>213</v>
      </c>
      <c r="BJ600">
        <f>'Raw Data'!AX600</f>
        <v>2</v>
      </c>
      <c r="BK600">
        <f>'Raw Data'!AY600</f>
        <v>0</v>
      </c>
      <c r="BL600">
        <f>'Raw Data'!AZ600</f>
        <v>45</v>
      </c>
      <c r="BM600">
        <f>'Raw Data'!BA600</f>
        <v>11.32</v>
      </c>
      <c r="BN600">
        <f>'Raw Data'!BB600</f>
        <v>10.4</v>
      </c>
      <c r="BO600">
        <f>'Raw Data'!BC600</f>
        <v>2670.9</v>
      </c>
      <c r="BP600">
        <f>'Raw Data'!BD600</f>
        <v>2694.9</v>
      </c>
      <c r="BQ600">
        <f>'Raw Data'!BE600</f>
        <v>2694.9</v>
      </c>
      <c r="BR600">
        <f>'Raw Data'!BF600</f>
        <v>45</v>
      </c>
      <c r="BS600">
        <f>'Raw Data'!BG600</f>
        <v>36.700000000000003</v>
      </c>
      <c r="BT600">
        <f>'Raw Data'!BH600</f>
        <v>8.3000000000000007</v>
      </c>
      <c r="BU600">
        <f>'Raw Data'!BI600</f>
        <v>44140</v>
      </c>
      <c r="BV600" t="str">
        <f>'Raw Data'!BJ600</f>
        <v>NONE</v>
      </c>
      <c r="BW600">
        <f>'Raw Data'!BK600</f>
        <v>1.408E-3</v>
      </c>
      <c r="BX600">
        <f>'Raw Data'!BL600</f>
        <v>38277</v>
      </c>
      <c r="BY600">
        <f>'Raw Data'!BM600</f>
        <v>39099</v>
      </c>
      <c r="BZ600" t="str">
        <f>'Raw Data'!BN600</f>
        <v>2131000200I</v>
      </c>
      <c r="CA600" t="str">
        <f>'Raw Data'!BO600</f>
        <v>MURRAY</v>
      </c>
      <c r="CB600">
        <f>'Raw Data'!BP600</f>
        <v>1</v>
      </c>
      <c r="CC600">
        <f>'Raw Data'!BQ600</f>
        <v>200</v>
      </c>
      <c r="CD600">
        <f>'Raw Data'!BR600</f>
        <v>6</v>
      </c>
      <c r="CE600">
        <f>'Raw Data'!BS600</f>
        <v>1</v>
      </c>
      <c r="CF600">
        <f>'Raw Data'!BT600</f>
        <v>6</v>
      </c>
      <c r="CG600">
        <f>'Raw Data'!BU600</f>
        <v>1</v>
      </c>
      <c r="CH600">
        <f>'Raw Data'!BV600</f>
        <v>1</v>
      </c>
      <c r="CI600">
        <f>'Raw Data'!BW600</f>
        <v>2</v>
      </c>
      <c r="CJ600">
        <f>'Raw Data'!BX600</f>
        <v>0</v>
      </c>
      <c r="CK600">
        <f>'Raw Data'!BY600</f>
        <v>4</v>
      </c>
      <c r="CL600" t="str">
        <f>'Raw Data'!BZ600</f>
        <v>N</v>
      </c>
      <c r="CM600">
        <f t="shared" si="137"/>
        <v>0</v>
      </c>
      <c r="CN600">
        <f>'Raw Data'!CA600</f>
        <v>213</v>
      </c>
      <c r="CO600">
        <f>'Raw Data'!CB600</f>
        <v>2</v>
      </c>
      <c r="CP600">
        <f>'Raw Data'!CC600</f>
        <v>0</v>
      </c>
      <c r="CQ600" t="str">
        <f>'Raw Data'!CD600</f>
        <v>Not Urban</v>
      </c>
      <c r="CR600" t="str">
        <f>'Raw Data'!CE600</f>
        <v>Not Urban</v>
      </c>
      <c r="CS600">
        <f>'Raw Data'!CF600</f>
        <v>0</v>
      </c>
      <c r="CT600">
        <f>'Raw Data'!CG600</f>
        <v>45</v>
      </c>
      <c r="CU600">
        <f>'Raw Data'!CH600</f>
        <v>450</v>
      </c>
      <c r="CV600" t="str">
        <f>'Raw Data'!CI600</f>
        <v xml:space="preserve"> </v>
      </c>
      <c r="CW600">
        <f>'Raw Data'!CJ600</f>
        <v>0</v>
      </c>
      <c r="CX600">
        <f>'Raw Data'!CK600</f>
        <v>2.812532</v>
      </c>
      <c r="CY600">
        <f>'Raw Data'!CL600</f>
        <v>14</v>
      </c>
      <c r="CZ600" t="str">
        <f>'Raw Data'!CM600</f>
        <v>State Mainline</v>
      </c>
      <c r="DA600">
        <f>'Raw Data'!CN600</f>
        <v>450</v>
      </c>
      <c r="DB600">
        <f>'Raw Data'!CO600</f>
        <v>413369</v>
      </c>
      <c r="DC600">
        <f>'Raw Data'!CP600</f>
        <v>27.545999999999999</v>
      </c>
      <c r="DD600">
        <f>'Raw Data'!CQ600</f>
        <v>30.358000000000001</v>
      </c>
      <c r="DE600">
        <f>'Raw Data'!CR600</f>
        <v>413369</v>
      </c>
      <c r="DF600">
        <f>'Raw Data'!CS600</f>
        <v>0</v>
      </c>
      <c r="DG600">
        <f>'Raw Data'!CT600</f>
        <v>14850.168236</v>
      </c>
      <c r="DH600">
        <f>'Raw Data'!CU600</f>
        <v>100</v>
      </c>
      <c r="DI600">
        <f>'Raw Data'!CV600</f>
        <v>38090</v>
      </c>
      <c r="DJ600">
        <f>'Raw Data'!CW600</f>
        <v>9.4254000000000004E-2</v>
      </c>
      <c r="DK600">
        <f>'Raw Data'!CX600</f>
        <v>0</v>
      </c>
      <c r="DL600">
        <f>'Raw Data'!CY600</f>
        <v>1.408E-3</v>
      </c>
      <c r="DM600">
        <f>'Raw Data'!CZ600</f>
        <v>286</v>
      </c>
      <c r="DN600" t="str">
        <f>'Raw Data'!DA600</f>
        <v>213-0141</v>
      </c>
      <c r="DO600" t="str">
        <f>'Raw Data'!DB600</f>
        <v>4R : Rural Minor Arterial</v>
      </c>
      <c r="DP600" t="str">
        <f>'Raw Data'!DC600</f>
        <v>34.744685, -84.720110</v>
      </c>
      <c r="DQ600">
        <f>'Raw Data'!DD600</f>
        <v>-84.720110000000005</v>
      </c>
      <c r="DR600">
        <f>'Raw Data'!DE600</f>
        <v>34.744684999999997</v>
      </c>
      <c r="DS600">
        <f>'Raw Data'!DF600</f>
        <v>34.744684999999997</v>
      </c>
      <c r="DT600">
        <f>'Raw Data'!DG600</f>
        <v>-84.720110000000005</v>
      </c>
      <c r="DU600">
        <f>'Raw Data'!DH600</f>
        <v>3.1781999999999998E-2</v>
      </c>
      <c r="DV600">
        <f>'Raw Data'!DI600</f>
        <v>1.408E-3</v>
      </c>
      <c r="DW600">
        <f>'Raw Data'!DJ600</f>
        <v>142</v>
      </c>
      <c r="DX600" s="11">
        <f t="shared" si="138"/>
        <v>493.33333333333331</v>
      </c>
      <c r="DY600" s="5">
        <f t="shared" si="139"/>
        <v>517.5</v>
      </c>
      <c r="DZ600" s="5">
        <f t="shared" si="132"/>
        <v>-24.166666666666686</v>
      </c>
      <c r="EA600" s="5">
        <f t="shared" si="133"/>
        <v>-4.6698872785829341E-2</v>
      </c>
      <c r="EB600" s="5">
        <f t="shared" si="134"/>
        <v>505.41666666666663</v>
      </c>
      <c r="EC600">
        <f>'Raw Data'!DK600</f>
        <v>590</v>
      </c>
      <c r="ED600">
        <f>'Raw Data'!DL600</f>
        <v>4.7</v>
      </c>
      <c r="EE600">
        <f>'Raw Data'!DM600</f>
        <v>450</v>
      </c>
      <c r="EF600">
        <f>'Raw Data'!DN600</f>
        <v>4.9000000000000004</v>
      </c>
      <c r="EG600">
        <f>'Raw Data'!DO600</f>
        <v>440</v>
      </c>
      <c r="EH600">
        <f>'Raw Data'!DP600</f>
        <v>5</v>
      </c>
      <c r="EI600">
        <f>'Raw Data'!DQ600</f>
        <v>650</v>
      </c>
      <c r="EJ600">
        <f>'Raw Data'!DR600</f>
        <v>0</v>
      </c>
      <c r="EK600">
        <f>'Raw Data'!DS600</f>
        <v>630</v>
      </c>
      <c r="EL600">
        <f>'Raw Data'!DT600</f>
        <v>15.7</v>
      </c>
      <c r="EM600">
        <f>'Raw Data'!DU600</f>
        <v>550</v>
      </c>
      <c r="EN600">
        <f>'Raw Data'!DV600</f>
        <v>15.8</v>
      </c>
      <c r="EO600">
        <f>'Raw Data'!DW600</f>
        <v>520</v>
      </c>
      <c r="EP600">
        <f>'Raw Data'!DX600</f>
        <v>15.8</v>
      </c>
      <c r="EQ600">
        <f>'Raw Data'!DY600</f>
        <v>370</v>
      </c>
      <c r="ER600">
        <f>'Raw Data'!DZ600</f>
        <v>15.9</v>
      </c>
      <c r="ES600">
        <f>'Raw Data'!EA600</f>
        <v>370</v>
      </c>
      <c r="ET600">
        <f>'Raw Data'!EB600</f>
        <v>0</v>
      </c>
      <c r="EU600">
        <f>'Raw Data'!EC600</f>
        <v>620</v>
      </c>
      <c r="EV600">
        <f>'Raw Data'!ED600</f>
        <v>0</v>
      </c>
      <c r="EW600">
        <f>'Raw Data'!EE600</f>
        <v>0</v>
      </c>
    </row>
    <row r="601" spans="1:153" x14ac:dyDescent="0.3">
      <c r="A601">
        <f>'Raw Data'!A601</f>
        <v>599</v>
      </c>
      <c r="B601" t="str">
        <f>'Raw Data'!B601</f>
        <v>Point</v>
      </c>
      <c r="C601">
        <f>'Raw Data'!C601</f>
        <v>711</v>
      </c>
      <c r="D601">
        <f>'Raw Data'!D601</f>
        <v>498</v>
      </c>
      <c r="E601" t="str">
        <f>'Raw Data'!E601</f>
        <v>Point</v>
      </c>
      <c r="F601">
        <f>'Raw Data'!F601</f>
        <v>7294430</v>
      </c>
      <c r="G601" t="str">
        <f>'Raw Data'!G601</f>
        <v>Gsp Post 00</v>
      </c>
      <c r="H601" s="3">
        <f>'Raw Data'!H601</f>
        <v>43668</v>
      </c>
      <c r="L601">
        <f t="shared" si="126"/>
        <v>0</v>
      </c>
      <c r="M601" s="5">
        <f t="shared" si="127"/>
        <v>43668</v>
      </c>
      <c r="N601" s="5">
        <f t="shared" si="135"/>
        <v>2019</v>
      </c>
      <c r="O601" s="5" t="str" cm="1">
        <f t="array" ref="O601">_xlfn.IFS(N601&lt;=2016,"before treatment",N601=2017,"unknown",N601&gt;2017,"after treatment")</f>
        <v>after treatment</v>
      </c>
      <c r="P601" s="5">
        <f t="shared" si="128"/>
        <v>0</v>
      </c>
      <c r="Q601" s="5">
        <f t="shared" si="129"/>
        <v>1</v>
      </c>
      <c r="R601" t="str">
        <f>'Raw Data'!I601</f>
        <v>Murray</v>
      </c>
      <c r="S601" t="str">
        <f>'Raw Data'!J601</f>
        <v>SR2</v>
      </c>
      <c r="T601" t="str">
        <f>'Raw Data'!K601</f>
        <v>(none)</v>
      </c>
      <c r="U601" t="str">
        <f>'Raw Data'!L601</f>
        <v>(B) Suspected Minor/Visible Injury</v>
      </c>
      <c r="V601">
        <f>'Raw Data'!M601</f>
        <v>0</v>
      </c>
      <c r="W601">
        <f>'Raw Data'!N601</f>
        <v>0</v>
      </c>
      <c r="X601">
        <f>'Raw Data'!O601</f>
        <v>1</v>
      </c>
      <c r="Y601" t="str">
        <f>'Raw Data'!P601</f>
        <v>Not a Collision with Motor Vehicle</v>
      </c>
      <c r="Z601" t="str">
        <f>'Raw Data'!Q601</f>
        <v>On Shoulder</v>
      </c>
      <c r="AA601" t="str">
        <f>'Raw Data'!R601</f>
        <v>Over Turn</v>
      </c>
      <c r="AB601" t="str">
        <f>'Raw Data'!S601</f>
        <v>Over Turn</v>
      </c>
      <c r="AC601" t="str">
        <f>'Raw Data'!T601</f>
        <v>Driver Lost Control</v>
      </c>
      <c r="AD601">
        <f>'Raw Data'!U601</f>
        <v>1</v>
      </c>
      <c r="AE601" s="5" t="str">
        <f t="shared" si="136"/>
        <v>Yes</v>
      </c>
      <c r="AF601" t="str">
        <f>'Raw Data'!V601</f>
        <v>Negotiating a Curve</v>
      </c>
      <c r="AG601" s="5">
        <f t="shared" si="130"/>
        <v>0</v>
      </c>
      <c r="AH601" t="str">
        <f>'Raw Data'!W601</f>
        <v>North</v>
      </c>
      <c r="AI601" t="str">
        <f>'Raw Data'!X601</f>
        <v>Daylight</v>
      </c>
      <c r="AJ601" t="str">
        <f>'Raw Data'!Y601</f>
        <v>Dry</v>
      </c>
      <c r="AK601">
        <f>'Raw Data'!Z601</f>
        <v>23</v>
      </c>
      <c r="AL601" t="str">
        <f>'Raw Data'!AA601</f>
        <v>Motorcycle Helmet</v>
      </c>
      <c r="AM601" s="5">
        <f t="shared" si="131"/>
        <v>1</v>
      </c>
      <c r="AN601" t="str">
        <f>'Raw Data'!AB601</f>
        <v>Motorcycle</v>
      </c>
      <c r="AO601" t="str">
        <f>'Raw Data'!AC601</f>
        <v>2131000200I</v>
      </c>
      <c r="AP601">
        <f>'Raw Data'!AD601</f>
        <v>14.507469</v>
      </c>
      <c r="AQ601">
        <f>'Raw Data'!AE601</f>
        <v>34.759045</v>
      </c>
      <c r="AR601">
        <f>'Raw Data'!AF601</f>
        <v>-84.691709000000003</v>
      </c>
      <c r="AS601">
        <f>'Raw Data'!AG601</f>
        <v>142</v>
      </c>
      <c r="AT601">
        <f>'Raw Data'!AH601</f>
        <v>37</v>
      </c>
      <c r="AU601">
        <f>'Raw Data'!AI601</f>
        <v>216</v>
      </c>
      <c r="AV601" t="str">
        <f>'Raw Data'!AJ601</f>
        <v>D6_0002_00_I</v>
      </c>
      <c r="AW601">
        <f>'Raw Data'!AK601</f>
        <v>60</v>
      </c>
      <c r="AX601">
        <f>'Raw Data'!AL601</f>
        <v>66</v>
      </c>
      <c r="AY601" t="str">
        <f>'Raw Data'!AM601</f>
        <v>split</v>
      </c>
      <c r="AZ601">
        <f>'Raw Data'!AN601</f>
        <v>362.5</v>
      </c>
      <c r="BA601">
        <f>'Raw Data'!AO601</f>
        <v>78.3</v>
      </c>
      <c r="BB601">
        <f>'Raw Data'!AP601</f>
        <v>495.4</v>
      </c>
      <c r="BC601">
        <f>'Raw Data'!AQ601</f>
        <v>-84.691524999999999</v>
      </c>
      <c r="BD601">
        <f>'Raw Data'!AR601</f>
        <v>34.758873000000001</v>
      </c>
      <c r="BE601">
        <f>'Raw Data'!AS601</f>
        <v>-84.691800000000001</v>
      </c>
      <c r="BF601">
        <f>'Raw Data'!AT601</f>
        <v>34.760120000000001</v>
      </c>
      <c r="BG601" t="str">
        <f>'Raw Data'!AU601</f>
        <v>2131000200I</v>
      </c>
      <c r="BH601">
        <f>'Raw Data'!AV601</f>
        <v>1</v>
      </c>
      <c r="BI601">
        <f>'Raw Data'!AW601</f>
        <v>213</v>
      </c>
      <c r="BJ601">
        <f>'Raw Data'!AX601</f>
        <v>2</v>
      </c>
      <c r="BK601">
        <f>'Raw Data'!AY601</f>
        <v>0</v>
      </c>
      <c r="BL601">
        <f>'Raw Data'!AZ601</f>
        <v>45</v>
      </c>
      <c r="BM601">
        <f>'Raw Data'!BA601</f>
        <v>11.32</v>
      </c>
      <c r="BN601">
        <f>'Raw Data'!BB601</f>
        <v>10.4</v>
      </c>
      <c r="BO601">
        <f>'Raw Data'!BC601</f>
        <v>2670.9</v>
      </c>
      <c r="BP601">
        <f>'Raw Data'!BD601</f>
        <v>2694.9</v>
      </c>
      <c r="BQ601">
        <f>'Raw Data'!BE601</f>
        <v>2694.9</v>
      </c>
      <c r="BR601">
        <f>'Raw Data'!BF601</f>
        <v>45</v>
      </c>
      <c r="BS601">
        <f>'Raw Data'!BG601</f>
        <v>36.700000000000003</v>
      </c>
      <c r="BT601">
        <f>'Raw Data'!BH601</f>
        <v>8.3000000000000007</v>
      </c>
      <c r="BU601">
        <f>'Raw Data'!BI601</f>
        <v>44140</v>
      </c>
      <c r="BV601" t="str">
        <f>'Raw Data'!BJ601</f>
        <v>NONE</v>
      </c>
      <c r="BW601">
        <f>'Raw Data'!BK601</f>
        <v>1.408E-3</v>
      </c>
      <c r="BX601">
        <f>'Raw Data'!BL601</f>
        <v>38277</v>
      </c>
      <c r="BY601">
        <f>'Raw Data'!BM601</f>
        <v>39099</v>
      </c>
      <c r="BZ601" t="str">
        <f>'Raw Data'!BN601</f>
        <v>2131000200I</v>
      </c>
      <c r="CA601" t="str">
        <f>'Raw Data'!BO601</f>
        <v>MURRAY</v>
      </c>
      <c r="CB601">
        <f>'Raw Data'!BP601</f>
        <v>1</v>
      </c>
      <c r="CC601">
        <f>'Raw Data'!BQ601</f>
        <v>200</v>
      </c>
      <c r="CD601">
        <f>'Raw Data'!BR601</f>
        <v>6</v>
      </c>
      <c r="CE601">
        <f>'Raw Data'!BS601</f>
        <v>1</v>
      </c>
      <c r="CF601">
        <f>'Raw Data'!BT601</f>
        <v>6</v>
      </c>
      <c r="CG601">
        <f>'Raw Data'!BU601</f>
        <v>1</v>
      </c>
      <c r="CH601">
        <f>'Raw Data'!BV601</f>
        <v>1</v>
      </c>
      <c r="CI601">
        <f>'Raw Data'!BW601</f>
        <v>2</v>
      </c>
      <c r="CJ601">
        <f>'Raw Data'!BX601</f>
        <v>0</v>
      </c>
      <c r="CK601">
        <f>'Raw Data'!BY601</f>
        <v>4</v>
      </c>
      <c r="CL601" t="str">
        <f>'Raw Data'!BZ601</f>
        <v>N</v>
      </c>
      <c r="CM601">
        <f t="shared" si="137"/>
        <v>0</v>
      </c>
      <c r="CN601">
        <f>'Raw Data'!CA601</f>
        <v>213</v>
      </c>
      <c r="CO601">
        <f>'Raw Data'!CB601</f>
        <v>2</v>
      </c>
      <c r="CP601">
        <f>'Raw Data'!CC601</f>
        <v>0</v>
      </c>
      <c r="CQ601" t="str">
        <f>'Raw Data'!CD601</f>
        <v>Not Urban</v>
      </c>
      <c r="CR601" t="str">
        <f>'Raw Data'!CE601</f>
        <v>Not Urban</v>
      </c>
      <c r="CS601">
        <f>'Raw Data'!CF601</f>
        <v>0</v>
      </c>
      <c r="CT601">
        <f>'Raw Data'!CG601</f>
        <v>45</v>
      </c>
      <c r="CU601">
        <f>'Raw Data'!CH601</f>
        <v>450</v>
      </c>
      <c r="CV601" t="str">
        <f>'Raw Data'!CI601</f>
        <v xml:space="preserve"> </v>
      </c>
      <c r="CW601">
        <f>'Raw Data'!CJ601</f>
        <v>0</v>
      </c>
      <c r="CX601">
        <f>'Raw Data'!CK601</f>
        <v>2.812532</v>
      </c>
      <c r="CY601">
        <f>'Raw Data'!CL601</f>
        <v>14</v>
      </c>
      <c r="CZ601" t="str">
        <f>'Raw Data'!CM601</f>
        <v>State Mainline</v>
      </c>
      <c r="DA601">
        <f>'Raw Data'!CN601</f>
        <v>450</v>
      </c>
      <c r="DB601">
        <f>'Raw Data'!CO601</f>
        <v>413369</v>
      </c>
      <c r="DC601">
        <f>'Raw Data'!CP601</f>
        <v>27.545999999999999</v>
      </c>
      <c r="DD601">
        <f>'Raw Data'!CQ601</f>
        <v>30.358000000000001</v>
      </c>
      <c r="DE601">
        <f>'Raw Data'!CR601</f>
        <v>413369</v>
      </c>
      <c r="DF601">
        <f>'Raw Data'!CS601</f>
        <v>0</v>
      </c>
      <c r="DG601">
        <f>'Raw Data'!CT601</f>
        <v>14850.168236</v>
      </c>
      <c r="DH601">
        <f>'Raw Data'!CU601</f>
        <v>100</v>
      </c>
      <c r="DI601">
        <f>'Raw Data'!CV601</f>
        <v>38090</v>
      </c>
      <c r="DJ601">
        <f>'Raw Data'!CW601</f>
        <v>9.4254000000000004E-2</v>
      </c>
      <c r="DK601">
        <f>'Raw Data'!CX601</f>
        <v>0</v>
      </c>
      <c r="DL601">
        <f>'Raw Data'!CY601</f>
        <v>1.408E-3</v>
      </c>
      <c r="DM601">
        <f>'Raw Data'!CZ601</f>
        <v>286</v>
      </c>
      <c r="DN601" t="str">
        <f>'Raw Data'!DA601</f>
        <v>213-0141</v>
      </c>
      <c r="DO601" t="str">
        <f>'Raw Data'!DB601</f>
        <v>4R : Rural Minor Arterial</v>
      </c>
      <c r="DP601" t="str">
        <f>'Raw Data'!DC601</f>
        <v>34.744685, -84.720110</v>
      </c>
      <c r="DQ601">
        <f>'Raw Data'!DD601</f>
        <v>-84.720110000000005</v>
      </c>
      <c r="DR601">
        <f>'Raw Data'!DE601</f>
        <v>34.744684999999997</v>
      </c>
      <c r="DS601">
        <f>'Raw Data'!DF601</f>
        <v>34.744684999999997</v>
      </c>
      <c r="DT601">
        <f>'Raw Data'!DG601</f>
        <v>-84.720110000000005</v>
      </c>
      <c r="DU601">
        <f>'Raw Data'!DH601</f>
        <v>3.1781999999999998E-2</v>
      </c>
      <c r="DV601">
        <f>'Raw Data'!DI601</f>
        <v>1.408E-3</v>
      </c>
      <c r="DW601">
        <f>'Raw Data'!DJ601</f>
        <v>142</v>
      </c>
      <c r="DX601" s="11">
        <f t="shared" si="138"/>
        <v>493.33333333333331</v>
      </c>
      <c r="DY601" s="5">
        <f t="shared" si="139"/>
        <v>517.5</v>
      </c>
      <c r="DZ601" s="5">
        <f t="shared" si="132"/>
        <v>-24.166666666666686</v>
      </c>
      <c r="EA601" s="5">
        <f t="shared" si="133"/>
        <v>-4.6698872785829341E-2</v>
      </c>
      <c r="EB601" s="5">
        <f t="shared" si="134"/>
        <v>505.41666666666663</v>
      </c>
      <c r="EC601">
        <f>'Raw Data'!DK601</f>
        <v>590</v>
      </c>
      <c r="ED601">
        <f>'Raw Data'!DL601</f>
        <v>4.7</v>
      </c>
      <c r="EE601">
        <f>'Raw Data'!DM601</f>
        <v>450</v>
      </c>
      <c r="EF601">
        <f>'Raw Data'!DN601</f>
        <v>4.9000000000000004</v>
      </c>
      <c r="EG601">
        <f>'Raw Data'!DO601</f>
        <v>440</v>
      </c>
      <c r="EH601">
        <f>'Raw Data'!DP601</f>
        <v>5</v>
      </c>
      <c r="EI601">
        <f>'Raw Data'!DQ601</f>
        <v>650</v>
      </c>
      <c r="EJ601">
        <f>'Raw Data'!DR601</f>
        <v>0</v>
      </c>
      <c r="EK601">
        <f>'Raw Data'!DS601</f>
        <v>630</v>
      </c>
      <c r="EL601">
        <f>'Raw Data'!DT601</f>
        <v>15.7</v>
      </c>
      <c r="EM601">
        <f>'Raw Data'!DU601</f>
        <v>550</v>
      </c>
      <c r="EN601">
        <f>'Raw Data'!DV601</f>
        <v>15.8</v>
      </c>
      <c r="EO601">
        <f>'Raw Data'!DW601</f>
        <v>520</v>
      </c>
      <c r="EP601">
        <f>'Raw Data'!DX601</f>
        <v>15.8</v>
      </c>
      <c r="EQ601">
        <f>'Raw Data'!DY601</f>
        <v>370</v>
      </c>
      <c r="ER601">
        <f>'Raw Data'!DZ601</f>
        <v>15.9</v>
      </c>
      <c r="ES601">
        <f>'Raw Data'!EA601</f>
        <v>370</v>
      </c>
      <c r="ET601">
        <f>'Raw Data'!EB601</f>
        <v>0</v>
      </c>
      <c r="EU601">
        <f>'Raw Data'!EC601</f>
        <v>620</v>
      </c>
      <c r="EV601">
        <f>'Raw Data'!ED601</f>
        <v>0</v>
      </c>
      <c r="EW601">
        <f>'Raw Data'!EE601</f>
        <v>0</v>
      </c>
    </row>
    <row r="602" spans="1:153" x14ac:dyDescent="0.3">
      <c r="A602">
        <f>'Raw Data'!A602</f>
        <v>600</v>
      </c>
      <c r="B602" t="str">
        <f>'Raw Data'!B602</f>
        <v>Point</v>
      </c>
      <c r="C602">
        <f>'Raw Data'!C602</f>
        <v>742</v>
      </c>
      <c r="D602">
        <f>'Raw Data'!D602</f>
        <v>473</v>
      </c>
      <c r="E602" t="str">
        <f>'Raw Data'!E602</f>
        <v>Point</v>
      </c>
      <c r="F602">
        <f>'Raw Data'!F602</f>
        <v>7590657</v>
      </c>
      <c r="G602" t="str">
        <f>'Raw Data'!G602</f>
        <v>Gsp Post 00</v>
      </c>
      <c r="H602" s="3">
        <f>'Raw Data'!H602</f>
        <v>43875</v>
      </c>
      <c r="L602">
        <f t="shared" si="126"/>
        <v>0</v>
      </c>
      <c r="M602" s="5">
        <f t="shared" si="127"/>
        <v>43875</v>
      </c>
      <c r="N602" s="5">
        <f t="shared" si="135"/>
        <v>2020</v>
      </c>
      <c r="O602" s="5" t="str" cm="1">
        <f t="array" ref="O602">_xlfn.IFS(N602&lt;=2016,"before treatment",N602=2017,"unknown",N602&gt;2017,"after treatment")</f>
        <v>after treatment</v>
      </c>
      <c r="P602" s="5">
        <f t="shared" si="128"/>
        <v>0</v>
      </c>
      <c r="Q602" s="5">
        <f t="shared" si="129"/>
        <v>1</v>
      </c>
      <c r="R602" t="str">
        <f>'Raw Data'!I602</f>
        <v>Murray</v>
      </c>
      <c r="S602" t="str">
        <f>'Raw Data'!J602</f>
        <v>SR2</v>
      </c>
      <c r="T602" t="str">
        <f>'Raw Data'!K602</f>
        <v>Fort Mountain Park Rd</v>
      </c>
      <c r="U602" t="str">
        <f>'Raw Data'!L602</f>
        <v>(O) No Injury</v>
      </c>
      <c r="V602">
        <f>'Raw Data'!M602</f>
        <v>0</v>
      </c>
      <c r="W602">
        <f>'Raw Data'!N602</f>
        <v>0</v>
      </c>
      <c r="X602">
        <f>'Raw Data'!O602</f>
        <v>0</v>
      </c>
      <c r="Y602" t="str">
        <f>'Raw Data'!P602</f>
        <v>Not a Collision with Motor Vehicle</v>
      </c>
      <c r="Z602" t="str">
        <f>'Raw Data'!Q602</f>
        <v>Off Roadway</v>
      </c>
      <c r="AA602" t="str">
        <f>'Raw Data'!R602</f>
        <v>Tree</v>
      </c>
      <c r="AB602" t="str">
        <f>'Raw Data'!S602</f>
        <v>Tree</v>
      </c>
      <c r="AC602" t="str">
        <f>'Raw Data'!T602</f>
        <v>Too Fast for Conditions</v>
      </c>
      <c r="AD602">
        <f>'Raw Data'!U602</f>
        <v>1</v>
      </c>
      <c r="AE602" s="5" t="str">
        <f t="shared" si="136"/>
        <v>Yes</v>
      </c>
      <c r="AF602" t="str">
        <f>'Raw Data'!V602</f>
        <v>Negotiating a Curve</v>
      </c>
      <c r="AG602" s="5">
        <f t="shared" si="130"/>
        <v>0</v>
      </c>
      <c r="AH602" t="str">
        <f>'Raw Data'!W602</f>
        <v>East</v>
      </c>
      <c r="AI602" t="str">
        <f>'Raw Data'!X602</f>
        <v>Daylight</v>
      </c>
      <c r="AJ602" t="str">
        <f>'Raw Data'!Y602</f>
        <v>Dry</v>
      </c>
      <c r="AK602">
        <f>'Raw Data'!Z602</f>
        <v>35</v>
      </c>
      <c r="AL602" t="str">
        <f>'Raw Data'!AA602</f>
        <v>Lap and Shoulder Belt Used</v>
      </c>
      <c r="AM602" s="5">
        <f t="shared" si="131"/>
        <v>0</v>
      </c>
      <c r="AN602" t="str">
        <f>'Raw Data'!AB602</f>
        <v>Passenger Car</v>
      </c>
      <c r="AO602" t="str">
        <f>'Raw Data'!AC602</f>
        <v>2131005200I</v>
      </c>
      <c r="AP602">
        <f>'Raw Data'!AD602</f>
        <v>14.529</v>
      </c>
      <c r="AQ602">
        <f>'Raw Data'!AE602</f>
        <v>34.759317000000003</v>
      </c>
      <c r="AR602">
        <f>'Raw Data'!AF602</f>
        <v>-84.691890000000001</v>
      </c>
      <c r="AS602">
        <f>'Raw Data'!AG602</f>
        <v>142</v>
      </c>
      <c r="AT602">
        <f>'Raw Data'!AH602</f>
        <v>37</v>
      </c>
      <c r="AU602">
        <f>'Raw Data'!AI602</f>
        <v>216</v>
      </c>
      <c r="AV602" t="str">
        <f>'Raw Data'!AJ602</f>
        <v>D6_0002_00_I</v>
      </c>
      <c r="AW602">
        <f>'Raw Data'!AK602</f>
        <v>60</v>
      </c>
      <c r="AX602">
        <f>'Raw Data'!AL602</f>
        <v>66</v>
      </c>
      <c r="AY602" t="str">
        <f>'Raw Data'!AM602</f>
        <v>split</v>
      </c>
      <c r="AZ602">
        <f>'Raw Data'!AN602</f>
        <v>362.5</v>
      </c>
      <c r="BA602">
        <f>'Raw Data'!AO602</f>
        <v>78.3</v>
      </c>
      <c r="BB602">
        <f>'Raw Data'!AP602</f>
        <v>495.4</v>
      </c>
      <c r="BC602">
        <f>'Raw Data'!AQ602</f>
        <v>-84.691524999999999</v>
      </c>
      <c r="BD602">
        <f>'Raw Data'!AR602</f>
        <v>34.758873000000001</v>
      </c>
      <c r="BE602">
        <f>'Raw Data'!AS602</f>
        <v>-84.691800000000001</v>
      </c>
      <c r="BF602">
        <f>'Raw Data'!AT602</f>
        <v>34.760120000000001</v>
      </c>
      <c r="BG602" t="str">
        <f>'Raw Data'!AU602</f>
        <v>2131000200I</v>
      </c>
      <c r="BH602">
        <f>'Raw Data'!AV602</f>
        <v>1</v>
      </c>
      <c r="BI602">
        <f>'Raw Data'!AW602</f>
        <v>213</v>
      </c>
      <c r="BJ602">
        <f>'Raw Data'!AX602</f>
        <v>2</v>
      </c>
      <c r="BK602">
        <f>'Raw Data'!AY602</f>
        <v>0</v>
      </c>
      <c r="BL602">
        <f>'Raw Data'!AZ602</f>
        <v>45</v>
      </c>
      <c r="BM602">
        <f>'Raw Data'!BA602</f>
        <v>11.32</v>
      </c>
      <c r="BN602">
        <f>'Raw Data'!BB602</f>
        <v>10.4</v>
      </c>
      <c r="BO602">
        <f>'Raw Data'!BC602</f>
        <v>2670.9</v>
      </c>
      <c r="BP602">
        <f>'Raw Data'!BD602</f>
        <v>2694.9</v>
      </c>
      <c r="BQ602">
        <f>'Raw Data'!BE602</f>
        <v>2694.9</v>
      </c>
      <c r="BR602">
        <f>'Raw Data'!BF602</f>
        <v>45</v>
      </c>
      <c r="BS602">
        <f>'Raw Data'!BG602</f>
        <v>36.700000000000003</v>
      </c>
      <c r="BT602">
        <f>'Raw Data'!BH602</f>
        <v>8.3000000000000007</v>
      </c>
      <c r="BU602">
        <f>'Raw Data'!BI602</f>
        <v>44140</v>
      </c>
      <c r="BV602" t="str">
        <f>'Raw Data'!BJ602</f>
        <v>NONE</v>
      </c>
      <c r="BW602">
        <f>'Raw Data'!BK602</f>
        <v>1.408E-3</v>
      </c>
      <c r="BX602">
        <f>'Raw Data'!BL602</f>
        <v>38277</v>
      </c>
      <c r="BY602">
        <f>'Raw Data'!BM602</f>
        <v>39099</v>
      </c>
      <c r="BZ602" t="str">
        <f>'Raw Data'!BN602</f>
        <v>2131000200I</v>
      </c>
      <c r="CA602" t="str">
        <f>'Raw Data'!BO602</f>
        <v>MURRAY</v>
      </c>
      <c r="CB602">
        <f>'Raw Data'!BP602</f>
        <v>1</v>
      </c>
      <c r="CC602">
        <f>'Raw Data'!BQ602</f>
        <v>200</v>
      </c>
      <c r="CD602">
        <f>'Raw Data'!BR602</f>
        <v>6</v>
      </c>
      <c r="CE602">
        <f>'Raw Data'!BS602</f>
        <v>1</v>
      </c>
      <c r="CF602">
        <f>'Raw Data'!BT602</f>
        <v>6</v>
      </c>
      <c r="CG602">
        <f>'Raw Data'!BU602</f>
        <v>1</v>
      </c>
      <c r="CH602">
        <f>'Raw Data'!BV602</f>
        <v>1</v>
      </c>
      <c r="CI602">
        <f>'Raw Data'!BW602</f>
        <v>2</v>
      </c>
      <c r="CJ602">
        <f>'Raw Data'!BX602</f>
        <v>0</v>
      </c>
      <c r="CK602">
        <f>'Raw Data'!BY602</f>
        <v>4</v>
      </c>
      <c r="CL602" t="str">
        <f>'Raw Data'!BZ602</f>
        <v>N</v>
      </c>
      <c r="CM602">
        <f t="shared" si="137"/>
        <v>0</v>
      </c>
      <c r="CN602">
        <f>'Raw Data'!CA602</f>
        <v>213</v>
      </c>
      <c r="CO602">
        <f>'Raw Data'!CB602</f>
        <v>2</v>
      </c>
      <c r="CP602">
        <f>'Raw Data'!CC602</f>
        <v>0</v>
      </c>
      <c r="CQ602" t="str">
        <f>'Raw Data'!CD602</f>
        <v>Not Urban</v>
      </c>
      <c r="CR602" t="str">
        <f>'Raw Data'!CE602</f>
        <v>Not Urban</v>
      </c>
      <c r="CS602">
        <f>'Raw Data'!CF602</f>
        <v>0</v>
      </c>
      <c r="CT602">
        <f>'Raw Data'!CG602</f>
        <v>45</v>
      </c>
      <c r="CU602">
        <f>'Raw Data'!CH602</f>
        <v>450</v>
      </c>
      <c r="CV602" t="str">
        <f>'Raw Data'!CI602</f>
        <v xml:space="preserve"> </v>
      </c>
      <c r="CW602">
        <f>'Raw Data'!CJ602</f>
        <v>0</v>
      </c>
      <c r="CX602">
        <f>'Raw Data'!CK602</f>
        <v>2.812532</v>
      </c>
      <c r="CY602">
        <f>'Raw Data'!CL602</f>
        <v>14</v>
      </c>
      <c r="CZ602" t="str">
        <f>'Raw Data'!CM602</f>
        <v>State Mainline</v>
      </c>
      <c r="DA602">
        <f>'Raw Data'!CN602</f>
        <v>450</v>
      </c>
      <c r="DB602">
        <f>'Raw Data'!CO602</f>
        <v>413369</v>
      </c>
      <c r="DC602">
        <f>'Raw Data'!CP602</f>
        <v>27.545999999999999</v>
      </c>
      <c r="DD602">
        <f>'Raw Data'!CQ602</f>
        <v>30.358000000000001</v>
      </c>
      <c r="DE602">
        <f>'Raw Data'!CR602</f>
        <v>413369</v>
      </c>
      <c r="DF602">
        <f>'Raw Data'!CS602</f>
        <v>0</v>
      </c>
      <c r="DG602">
        <f>'Raw Data'!CT602</f>
        <v>14850.168236</v>
      </c>
      <c r="DH602">
        <f>'Raw Data'!CU602</f>
        <v>100</v>
      </c>
      <c r="DI602">
        <f>'Raw Data'!CV602</f>
        <v>38090</v>
      </c>
      <c r="DJ602">
        <f>'Raw Data'!CW602</f>
        <v>9.4254000000000004E-2</v>
      </c>
      <c r="DK602">
        <f>'Raw Data'!CX602</f>
        <v>0</v>
      </c>
      <c r="DL602">
        <f>'Raw Data'!CY602</f>
        <v>1.408E-3</v>
      </c>
      <c r="DM602">
        <f>'Raw Data'!CZ602</f>
        <v>286</v>
      </c>
      <c r="DN602" t="str">
        <f>'Raw Data'!DA602</f>
        <v>213-0141</v>
      </c>
      <c r="DO602" t="str">
        <f>'Raw Data'!DB602</f>
        <v>4R : Rural Minor Arterial</v>
      </c>
      <c r="DP602" t="str">
        <f>'Raw Data'!DC602</f>
        <v>34.744685, -84.720110</v>
      </c>
      <c r="DQ602">
        <f>'Raw Data'!DD602</f>
        <v>-84.720110000000005</v>
      </c>
      <c r="DR602">
        <f>'Raw Data'!DE602</f>
        <v>34.744684999999997</v>
      </c>
      <c r="DS602">
        <f>'Raw Data'!DF602</f>
        <v>34.744684999999997</v>
      </c>
      <c r="DT602">
        <f>'Raw Data'!DG602</f>
        <v>-84.720110000000005</v>
      </c>
      <c r="DU602">
        <f>'Raw Data'!DH602</f>
        <v>3.1781999999999998E-2</v>
      </c>
      <c r="DV602">
        <f>'Raw Data'!DI602</f>
        <v>1.408E-3</v>
      </c>
      <c r="DW602">
        <f>'Raw Data'!DJ602</f>
        <v>142</v>
      </c>
      <c r="DX602" s="11">
        <f t="shared" si="138"/>
        <v>493.33333333333331</v>
      </c>
      <c r="DY602" s="5">
        <f t="shared" si="139"/>
        <v>517.5</v>
      </c>
      <c r="DZ602" s="5">
        <f t="shared" si="132"/>
        <v>-24.166666666666686</v>
      </c>
      <c r="EA602" s="5">
        <f t="shared" si="133"/>
        <v>-4.6698872785829341E-2</v>
      </c>
      <c r="EB602" s="5">
        <f t="shared" si="134"/>
        <v>505.41666666666663</v>
      </c>
      <c r="EC602">
        <f>'Raw Data'!DK602</f>
        <v>590</v>
      </c>
      <c r="ED602">
        <f>'Raw Data'!DL602</f>
        <v>4.7</v>
      </c>
      <c r="EE602">
        <f>'Raw Data'!DM602</f>
        <v>450</v>
      </c>
      <c r="EF602">
        <f>'Raw Data'!DN602</f>
        <v>4.9000000000000004</v>
      </c>
      <c r="EG602">
        <f>'Raw Data'!DO602</f>
        <v>440</v>
      </c>
      <c r="EH602">
        <f>'Raw Data'!DP602</f>
        <v>5</v>
      </c>
      <c r="EI602">
        <f>'Raw Data'!DQ602</f>
        <v>650</v>
      </c>
      <c r="EJ602">
        <f>'Raw Data'!DR602</f>
        <v>0</v>
      </c>
      <c r="EK602">
        <f>'Raw Data'!DS602</f>
        <v>630</v>
      </c>
      <c r="EL602">
        <f>'Raw Data'!DT602</f>
        <v>15.7</v>
      </c>
      <c r="EM602">
        <f>'Raw Data'!DU602</f>
        <v>550</v>
      </c>
      <c r="EN602">
        <f>'Raw Data'!DV602</f>
        <v>15.8</v>
      </c>
      <c r="EO602">
        <f>'Raw Data'!DW602</f>
        <v>520</v>
      </c>
      <c r="EP602">
        <f>'Raw Data'!DX602</f>
        <v>15.8</v>
      </c>
      <c r="EQ602">
        <f>'Raw Data'!DY602</f>
        <v>370</v>
      </c>
      <c r="ER602">
        <f>'Raw Data'!DZ602</f>
        <v>15.9</v>
      </c>
      <c r="ES602">
        <f>'Raw Data'!EA602</f>
        <v>370</v>
      </c>
      <c r="ET602">
        <f>'Raw Data'!EB602</f>
        <v>0</v>
      </c>
      <c r="EU602">
        <f>'Raw Data'!EC602</f>
        <v>620</v>
      </c>
      <c r="EV602">
        <f>'Raw Data'!ED602</f>
        <v>0</v>
      </c>
      <c r="EW602">
        <f>'Raw Data'!EE602</f>
        <v>0</v>
      </c>
    </row>
    <row r="603" spans="1:153" x14ac:dyDescent="0.3">
      <c r="A603">
        <f>'Raw Data'!A603</f>
        <v>601</v>
      </c>
      <c r="B603" t="str">
        <f>'Raw Data'!B603</f>
        <v>Point</v>
      </c>
      <c r="C603">
        <f>'Raw Data'!C603</f>
        <v>6</v>
      </c>
      <c r="D603">
        <f>'Raw Data'!D603</f>
        <v>839</v>
      </c>
      <c r="E603" t="str">
        <f>'Raw Data'!E603</f>
        <v>Point</v>
      </c>
      <c r="F603">
        <f>'Raw Data'!F603</f>
        <v>4327663</v>
      </c>
      <c r="G603" t="str">
        <f>'Raw Data'!G603</f>
        <v>Gsp Post 00</v>
      </c>
      <c r="H603" s="3">
        <f>'Raw Data'!H603</f>
        <v>41285</v>
      </c>
      <c r="L603">
        <f t="shared" si="126"/>
        <v>0</v>
      </c>
      <c r="M603" s="5">
        <f t="shared" si="127"/>
        <v>41285</v>
      </c>
      <c r="N603" s="5">
        <f t="shared" si="135"/>
        <v>2013</v>
      </c>
      <c r="O603" s="5" t="str" cm="1">
        <f t="array" ref="O603">_xlfn.IFS(N603&lt;=2016,"before treatment",N603=2017,"unknown",N603&gt;2017,"after treatment")</f>
        <v>before treatment</v>
      </c>
      <c r="P603" s="5">
        <f t="shared" si="128"/>
        <v>1</v>
      </c>
      <c r="Q603" s="5">
        <f t="shared" si="129"/>
        <v>0</v>
      </c>
      <c r="R603" t="str">
        <f>'Raw Data'!I603</f>
        <v>Murray</v>
      </c>
      <c r="S603" t="str">
        <f>'Raw Data'!J603</f>
        <v>SR2</v>
      </c>
      <c r="T603" t="str">
        <f>'Raw Data'!K603</f>
        <v>(none)</v>
      </c>
      <c r="U603" t="str">
        <f>'Raw Data'!L603</f>
        <v>(C) Possible Injury / Complaint</v>
      </c>
      <c r="V603">
        <f>'Raw Data'!M603</f>
        <v>0</v>
      </c>
      <c r="W603">
        <f>'Raw Data'!N603</f>
        <v>0</v>
      </c>
      <c r="X603">
        <f>'Raw Data'!O603</f>
        <v>0</v>
      </c>
      <c r="Y603" t="str">
        <f>'Raw Data'!P603</f>
        <v>Not a Collision with Motor Vehicle</v>
      </c>
      <c r="Z603" t="str">
        <f>'Raw Data'!Q603</f>
        <v>On Roadway - Non-Intersection</v>
      </c>
      <c r="AA603" t="str">
        <f>'Raw Data'!R603</f>
        <v>Over Turn</v>
      </c>
      <c r="AB603" t="str">
        <f>'Raw Data'!S603</f>
        <v>Over Turn</v>
      </c>
      <c r="AC603" t="str">
        <f>'Raw Data'!T603</f>
        <v>Other</v>
      </c>
      <c r="AD603">
        <f>'Raw Data'!U603</f>
        <v>1</v>
      </c>
      <c r="AE603" s="5" t="str">
        <f t="shared" si="136"/>
        <v>Yes</v>
      </c>
      <c r="AF603" t="str">
        <f>'Raw Data'!V603</f>
        <v>Negotiating a Curve</v>
      </c>
      <c r="AG603" s="5">
        <f t="shared" si="130"/>
        <v>0</v>
      </c>
      <c r="AH603" t="str">
        <f>'Raw Data'!W603</f>
        <v>West</v>
      </c>
      <c r="AI603" t="str">
        <f>'Raw Data'!X603</f>
        <v>Daylight</v>
      </c>
      <c r="AJ603" t="str">
        <f>'Raw Data'!Y603</f>
        <v>Wet</v>
      </c>
      <c r="AK603">
        <f>'Raw Data'!Z603</f>
        <v>50</v>
      </c>
      <c r="AL603" t="str">
        <f>'Raw Data'!AA603</f>
        <v>Lap and Shoulder Belt Used</v>
      </c>
      <c r="AM603" s="5">
        <f t="shared" si="131"/>
        <v>0</v>
      </c>
      <c r="AN603" t="str">
        <f>'Raw Data'!AB603</f>
        <v>Tractor/Trailer</v>
      </c>
      <c r="AO603" t="str">
        <f>'Raw Data'!AC603</f>
        <v>2131000200I</v>
      </c>
      <c r="AP603">
        <f>'Raw Data'!AD603</f>
        <v>23.418785</v>
      </c>
      <c r="AQ603">
        <f>'Raw Data'!AE603</f>
        <v>34.751047</v>
      </c>
      <c r="AR603">
        <f>'Raw Data'!AF603</f>
        <v>-84.726941999999994</v>
      </c>
      <c r="AS603">
        <f>'Raw Data'!AG603</f>
        <v>143</v>
      </c>
      <c r="AT603">
        <f>'Raw Data'!AH603</f>
        <v>38</v>
      </c>
      <c r="AU603">
        <f>'Raw Data'!AI603</f>
        <v>175</v>
      </c>
      <c r="AV603" t="str">
        <f>'Raw Data'!AJ603</f>
        <v>D6_0002_00_I</v>
      </c>
      <c r="AW603">
        <f>'Raw Data'!AK603</f>
        <v>23</v>
      </c>
      <c r="AX603">
        <f>'Raw Data'!AL603</f>
        <v>25</v>
      </c>
      <c r="AY603" t="str">
        <f>'Raw Data'!AM603</f>
        <v>simple</v>
      </c>
      <c r="AZ603">
        <f>'Raw Data'!AN603</f>
        <v>226.5</v>
      </c>
      <c r="BA603">
        <f>'Raw Data'!AO603</f>
        <v>132.9</v>
      </c>
      <c r="BB603">
        <f>'Raw Data'!AP603</f>
        <v>524.29999999999995</v>
      </c>
      <c r="BC603">
        <f>'Raw Data'!AQ603</f>
        <v>-84.726985999999997</v>
      </c>
      <c r="BD603">
        <f>'Raw Data'!AR603</f>
        <v>34.750926999999997</v>
      </c>
      <c r="BE603">
        <f>'Raw Data'!AS603</f>
        <v>-84.726178000000004</v>
      </c>
      <c r="BF603">
        <f>'Raw Data'!AT603</f>
        <v>34.749975999999997</v>
      </c>
      <c r="BG603" t="str">
        <f>'Raw Data'!AU603</f>
        <v>2131000200I</v>
      </c>
      <c r="BH603">
        <f>'Raw Data'!AV603</f>
        <v>1</v>
      </c>
      <c r="BI603">
        <f>'Raw Data'!AW603</f>
        <v>213</v>
      </c>
      <c r="BJ603">
        <f>'Raw Data'!AX603</f>
        <v>2</v>
      </c>
      <c r="BK603">
        <f>'Raw Data'!AY603</f>
        <v>0</v>
      </c>
      <c r="BL603">
        <f>'Raw Data'!AZ603</f>
        <v>45</v>
      </c>
      <c r="BM603">
        <f>'Raw Data'!BA603</f>
        <v>12.47</v>
      </c>
      <c r="BN603">
        <f>'Raw Data'!BB603</f>
        <v>12.22</v>
      </c>
      <c r="BO603">
        <f>'Raw Data'!BC603</f>
        <v>1518</v>
      </c>
      <c r="BP603">
        <f>'Raw Data'!BD603</f>
        <v>1513.5</v>
      </c>
      <c r="BQ603">
        <f>'Raw Data'!BE603</f>
        <v>1497.4</v>
      </c>
      <c r="BR603">
        <f>'Raw Data'!BF603</f>
        <v>45</v>
      </c>
      <c r="BS603">
        <f>'Raw Data'!BG603</f>
        <v>31.4</v>
      </c>
      <c r="BT603">
        <f>'Raw Data'!BH603</f>
        <v>13.6</v>
      </c>
      <c r="BU603">
        <f>'Raw Data'!BI603</f>
        <v>44140</v>
      </c>
      <c r="BV603" t="str">
        <f>'Raw Data'!BJ603</f>
        <v>ASV_10+</v>
      </c>
      <c r="BW603">
        <f>'Raw Data'!BK603</f>
        <v>1.5759999999999999E-3</v>
      </c>
      <c r="BX603">
        <f>'Raw Data'!BL603</f>
        <v>38278</v>
      </c>
      <c r="BY603">
        <f>'Raw Data'!BM603</f>
        <v>39100</v>
      </c>
      <c r="BZ603" t="str">
        <f>'Raw Data'!BN603</f>
        <v>2131000200I</v>
      </c>
      <c r="CA603" t="str">
        <f>'Raw Data'!BO603</f>
        <v>MURRAY</v>
      </c>
      <c r="CB603">
        <f>'Raw Data'!BP603</f>
        <v>1</v>
      </c>
      <c r="CC603">
        <f>'Raw Data'!BQ603</f>
        <v>200</v>
      </c>
      <c r="CD603">
        <f>'Raw Data'!BR603</f>
        <v>6</v>
      </c>
      <c r="CE603">
        <f>'Raw Data'!BS603</f>
        <v>1</v>
      </c>
      <c r="CF603">
        <f>'Raw Data'!BT603</f>
        <v>6</v>
      </c>
      <c r="CG603">
        <f>'Raw Data'!BU603</f>
        <v>1</v>
      </c>
      <c r="CH603">
        <f>'Raw Data'!BV603</f>
        <v>1</v>
      </c>
      <c r="CI603">
        <f>'Raw Data'!BW603</f>
        <v>2</v>
      </c>
      <c r="CJ603">
        <f>'Raw Data'!BX603</f>
        <v>0</v>
      </c>
      <c r="CK603">
        <f>'Raw Data'!BY603</f>
        <v>4</v>
      </c>
      <c r="CL603" t="str">
        <f>'Raw Data'!BZ603</f>
        <v>N</v>
      </c>
      <c r="CM603">
        <f t="shared" si="137"/>
        <v>0</v>
      </c>
      <c r="CN603">
        <f>'Raw Data'!CA603</f>
        <v>213</v>
      </c>
      <c r="CO603">
        <f>'Raw Data'!CB603</f>
        <v>2</v>
      </c>
      <c r="CP603">
        <f>'Raw Data'!CC603</f>
        <v>0</v>
      </c>
      <c r="CQ603" t="str">
        <f>'Raw Data'!CD603</f>
        <v>Not Urban</v>
      </c>
      <c r="CR603" t="str">
        <f>'Raw Data'!CE603</f>
        <v>Not Urban</v>
      </c>
      <c r="CS603">
        <f>'Raw Data'!CF603</f>
        <v>0</v>
      </c>
      <c r="CT603">
        <f>'Raw Data'!CG603</f>
        <v>45</v>
      </c>
      <c r="CU603">
        <f>'Raw Data'!CH603</f>
        <v>630</v>
      </c>
      <c r="CV603" t="str">
        <f>'Raw Data'!CI603</f>
        <v xml:space="preserve"> </v>
      </c>
      <c r="CW603">
        <f>'Raw Data'!CJ603</f>
        <v>0</v>
      </c>
      <c r="CX603">
        <f>'Raw Data'!CK603</f>
        <v>4.5459360000000002</v>
      </c>
      <c r="CY603">
        <f>'Raw Data'!CL603</f>
        <v>14</v>
      </c>
      <c r="CZ603" t="str">
        <f>'Raw Data'!CM603</f>
        <v>State Mainline</v>
      </c>
      <c r="DA603">
        <f>'Raw Data'!CN603</f>
        <v>630</v>
      </c>
      <c r="DB603">
        <f>'Raw Data'!CO603</f>
        <v>413370</v>
      </c>
      <c r="DC603">
        <f>'Raw Data'!CP603</f>
        <v>23</v>
      </c>
      <c r="DD603">
        <f>'Raw Data'!CQ603</f>
        <v>27.545999999999999</v>
      </c>
      <c r="DE603">
        <f>'Raw Data'!CR603</f>
        <v>413370</v>
      </c>
      <c r="DF603">
        <f>'Raw Data'!CS603</f>
        <v>0</v>
      </c>
      <c r="DG603">
        <f>'Raw Data'!CT603</f>
        <v>24002.542229999999</v>
      </c>
      <c r="DH603">
        <f>'Raw Data'!CU603</f>
        <v>100</v>
      </c>
      <c r="DI603">
        <f>'Raw Data'!CV603</f>
        <v>38091</v>
      </c>
      <c r="DJ603">
        <f>'Raw Data'!CW603</f>
        <v>0.146428</v>
      </c>
      <c r="DK603">
        <f>'Raw Data'!CX603</f>
        <v>0</v>
      </c>
      <c r="DL603">
        <f>'Raw Data'!CY603</f>
        <v>1.5759999999999999E-3</v>
      </c>
      <c r="DM603">
        <f>'Raw Data'!CZ603</f>
        <v>286</v>
      </c>
      <c r="DN603" t="str">
        <f>'Raw Data'!DA603</f>
        <v>213-0141</v>
      </c>
      <c r="DO603" t="str">
        <f>'Raw Data'!DB603</f>
        <v>4R : Rural Minor Arterial</v>
      </c>
      <c r="DP603" t="str">
        <f>'Raw Data'!DC603</f>
        <v>34.744685, -84.720110</v>
      </c>
      <c r="DQ603">
        <f>'Raw Data'!DD603</f>
        <v>-84.720110000000005</v>
      </c>
      <c r="DR603">
        <f>'Raw Data'!DE603</f>
        <v>34.744684999999997</v>
      </c>
      <c r="DS603">
        <f>'Raw Data'!DF603</f>
        <v>34.744684999999997</v>
      </c>
      <c r="DT603">
        <f>'Raw Data'!DG603</f>
        <v>-84.720110000000005</v>
      </c>
      <c r="DU603">
        <f>'Raw Data'!DH603</f>
        <v>8.0540000000000004E-3</v>
      </c>
      <c r="DV603">
        <f>'Raw Data'!DI603</f>
        <v>1.5759999999999999E-3</v>
      </c>
      <c r="DW603">
        <f>'Raw Data'!DJ603</f>
        <v>143</v>
      </c>
      <c r="DX603" s="11">
        <f t="shared" si="138"/>
        <v>493.33333333333331</v>
      </c>
      <c r="DY603" s="5">
        <f t="shared" si="139"/>
        <v>517.5</v>
      </c>
      <c r="DZ603" s="5">
        <f t="shared" si="132"/>
        <v>-24.166666666666686</v>
      </c>
      <c r="EA603" s="5">
        <f t="shared" si="133"/>
        <v>-4.6698872785829341E-2</v>
      </c>
      <c r="EB603" s="5">
        <f t="shared" si="134"/>
        <v>505.41666666666663</v>
      </c>
      <c r="EC603">
        <f>'Raw Data'!DK603</f>
        <v>590</v>
      </c>
      <c r="ED603">
        <f>'Raw Data'!DL603</f>
        <v>4.7</v>
      </c>
      <c r="EE603">
        <f>'Raw Data'!DM603</f>
        <v>450</v>
      </c>
      <c r="EF603">
        <f>'Raw Data'!DN603</f>
        <v>4.9000000000000004</v>
      </c>
      <c r="EG603">
        <f>'Raw Data'!DO603</f>
        <v>440</v>
      </c>
      <c r="EH603">
        <f>'Raw Data'!DP603</f>
        <v>5</v>
      </c>
      <c r="EI603">
        <f>'Raw Data'!DQ603</f>
        <v>650</v>
      </c>
      <c r="EJ603">
        <f>'Raw Data'!DR603</f>
        <v>0</v>
      </c>
      <c r="EK603">
        <f>'Raw Data'!DS603</f>
        <v>630</v>
      </c>
      <c r="EL603">
        <f>'Raw Data'!DT603</f>
        <v>15.7</v>
      </c>
      <c r="EM603">
        <f>'Raw Data'!DU603</f>
        <v>550</v>
      </c>
      <c r="EN603">
        <f>'Raw Data'!DV603</f>
        <v>15.8</v>
      </c>
      <c r="EO603">
        <f>'Raw Data'!DW603</f>
        <v>520</v>
      </c>
      <c r="EP603">
        <f>'Raw Data'!DX603</f>
        <v>15.8</v>
      </c>
      <c r="EQ603">
        <f>'Raw Data'!DY603</f>
        <v>370</v>
      </c>
      <c r="ER603">
        <f>'Raw Data'!DZ603</f>
        <v>15.9</v>
      </c>
      <c r="ES603">
        <f>'Raw Data'!EA603</f>
        <v>370</v>
      </c>
      <c r="ET603">
        <f>'Raw Data'!EB603</f>
        <v>0</v>
      </c>
      <c r="EU603">
        <f>'Raw Data'!EC603</f>
        <v>620</v>
      </c>
      <c r="EV603">
        <f>'Raw Data'!ED603</f>
        <v>0</v>
      </c>
      <c r="EW603">
        <f>'Raw Data'!EE603</f>
        <v>1.27E-4</v>
      </c>
    </row>
    <row r="604" spans="1:153" x14ac:dyDescent="0.3">
      <c r="A604">
        <f>'Raw Data'!A604</f>
        <v>602</v>
      </c>
      <c r="B604" t="str">
        <f>'Raw Data'!B604</f>
        <v>Point</v>
      </c>
      <c r="C604">
        <f>'Raw Data'!C604</f>
        <v>289</v>
      </c>
      <c r="D604">
        <f>'Raw Data'!D604</f>
        <v>624</v>
      </c>
      <c r="E604" t="str">
        <f>'Raw Data'!E604</f>
        <v>Point</v>
      </c>
      <c r="F604">
        <f>'Raw Data'!F604</f>
        <v>5776455</v>
      </c>
      <c r="G604" t="str">
        <f>'Raw Data'!G604</f>
        <v>Gsp Post 00</v>
      </c>
      <c r="H604" s="3">
        <f>'Raw Data'!H604</f>
        <v>42515</v>
      </c>
      <c r="L604">
        <f t="shared" si="126"/>
        <v>0</v>
      </c>
      <c r="M604" s="5">
        <f t="shared" si="127"/>
        <v>42515</v>
      </c>
      <c r="N604" s="5">
        <f t="shared" si="135"/>
        <v>2016</v>
      </c>
      <c r="O604" s="5" t="str" cm="1">
        <f t="array" ref="O604">_xlfn.IFS(N604&lt;=2016,"before treatment",N604=2017,"unknown",N604&gt;2017,"after treatment")</f>
        <v>before treatment</v>
      </c>
      <c r="P604" s="5">
        <f t="shared" si="128"/>
        <v>1</v>
      </c>
      <c r="Q604" s="5">
        <f t="shared" si="129"/>
        <v>0</v>
      </c>
      <c r="R604" t="str">
        <f>'Raw Data'!I604</f>
        <v>Murray</v>
      </c>
      <c r="S604" t="str">
        <f>'Raw Data'!J604</f>
        <v>SR2</v>
      </c>
      <c r="T604" t="str">
        <f>'Raw Data'!K604</f>
        <v>01 Miles E Of Stonehinge D</v>
      </c>
      <c r="U604" t="str">
        <f>'Raw Data'!L604</f>
        <v>(C) Possible Injury / Complaint</v>
      </c>
      <c r="V604">
        <f>'Raw Data'!M604</f>
        <v>0</v>
      </c>
      <c r="W604">
        <f>'Raw Data'!N604</f>
        <v>0</v>
      </c>
      <c r="X604">
        <f>'Raw Data'!O604</f>
        <v>0</v>
      </c>
      <c r="Y604" t="str">
        <f>'Raw Data'!P604</f>
        <v>Not a Collision with Motor Vehicle</v>
      </c>
      <c r="Z604" t="str">
        <f>'Raw Data'!Q604</f>
        <v>Off Roadway</v>
      </c>
      <c r="AA604" t="str">
        <f>'Raw Data'!R604</f>
        <v>Tree</v>
      </c>
      <c r="AB604" t="str">
        <f>'Raw Data'!S604</f>
        <v>Tree</v>
      </c>
      <c r="AC604" t="str">
        <f>'Raw Data'!T604</f>
        <v>Changed Lanes Improperly</v>
      </c>
      <c r="AD604">
        <f>'Raw Data'!U604</f>
        <v>1</v>
      </c>
      <c r="AE604" s="5" t="str">
        <f t="shared" si="136"/>
        <v>Yes</v>
      </c>
      <c r="AF604" t="str">
        <f>'Raw Data'!V604</f>
        <v xml:space="preserve"> </v>
      </c>
      <c r="AG604" s="5">
        <f t="shared" si="130"/>
        <v>0</v>
      </c>
      <c r="AH604" t="str">
        <f>'Raw Data'!W604</f>
        <v>West</v>
      </c>
      <c r="AI604" t="str">
        <f>'Raw Data'!X604</f>
        <v>Daylight</v>
      </c>
      <c r="AJ604" t="str">
        <f>'Raw Data'!Y604</f>
        <v>Dry</v>
      </c>
      <c r="AK604">
        <f>'Raw Data'!Z604</f>
        <v>16</v>
      </c>
      <c r="AL604" t="str">
        <f>'Raw Data'!AA604</f>
        <v>["Lap and Shoulder Belt Used","Lap and Shoulder Belt Used"]</v>
      </c>
      <c r="AM604" s="5">
        <f t="shared" si="131"/>
        <v>0</v>
      </c>
      <c r="AN604" t="str">
        <f>'Raw Data'!AB604</f>
        <v>Passenger Car</v>
      </c>
      <c r="AO604" t="str">
        <f>'Raw Data'!AC604</f>
        <v>2131000200I</v>
      </c>
      <c r="AP604">
        <f>'Raw Data'!AD604</f>
        <v>23.442</v>
      </c>
      <c r="AQ604">
        <f>'Raw Data'!AE604</f>
        <v>34.750731999999999</v>
      </c>
      <c r="AR604">
        <f>'Raw Data'!AF604</f>
        <v>-84.727052</v>
      </c>
      <c r="AS604">
        <f>'Raw Data'!AG604</f>
        <v>143</v>
      </c>
      <c r="AT604">
        <f>'Raw Data'!AH604</f>
        <v>38</v>
      </c>
      <c r="AU604">
        <f>'Raw Data'!AI604</f>
        <v>175</v>
      </c>
      <c r="AV604" t="str">
        <f>'Raw Data'!AJ604</f>
        <v>D6_0002_00_I</v>
      </c>
      <c r="AW604">
        <f>'Raw Data'!AK604</f>
        <v>23</v>
      </c>
      <c r="AX604">
        <f>'Raw Data'!AL604</f>
        <v>25</v>
      </c>
      <c r="AY604" t="str">
        <f>'Raw Data'!AM604</f>
        <v>simple</v>
      </c>
      <c r="AZ604">
        <f>'Raw Data'!AN604</f>
        <v>226.5</v>
      </c>
      <c r="BA604">
        <f>'Raw Data'!AO604</f>
        <v>132.9</v>
      </c>
      <c r="BB604">
        <f>'Raw Data'!AP604</f>
        <v>524.29999999999995</v>
      </c>
      <c r="BC604">
        <f>'Raw Data'!AQ604</f>
        <v>-84.726985999999997</v>
      </c>
      <c r="BD604">
        <f>'Raw Data'!AR604</f>
        <v>34.750926999999997</v>
      </c>
      <c r="BE604">
        <f>'Raw Data'!AS604</f>
        <v>-84.726178000000004</v>
      </c>
      <c r="BF604">
        <f>'Raw Data'!AT604</f>
        <v>34.749975999999997</v>
      </c>
      <c r="BG604" t="str">
        <f>'Raw Data'!AU604</f>
        <v>2131000200I</v>
      </c>
      <c r="BH604">
        <f>'Raw Data'!AV604</f>
        <v>1</v>
      </c>
      <c r="BI604">
        <f>'Raw Data'!AW604</f>
        <v>213</v>
      </c>
      <c r="BJ604">
        <f>'Raw Data'!AX604</f>
        <v>2</v>
      </c>
      <c r="BK604">
        <f>'Raw Data'!AY604</f>
        <v>0</v>
      </c>
      <c r="BL604">
        <f>'Raw Data'!AZ604</f>
        <v>45</v>
      </c>
      <c r="BM604">
        <f>'Raw Data'!BA604</f>
        <v>12.47</v>
      </c>
      <c r="BN604">
        <f>'Raw Data'!BB604</f>
        <v>12.22</v>
      </c>
      <c r="BO604">
        <f>'Raw Data'!BC604</f>
        <v>1518</v>
      </c>
      <c r="BP604">
        <f>'Raw Data'!BD604</f>
        <v>1513.5</v>
      </c>
      <c r="BQ604">
        <f>'Raw Data'!BE604</f>
        <v>1497.4</v>
      </c>
      <c r="BR604">
        <f>'Raw Data'!BF604</f>
        <v>45</v>
      </c>
      <c r="BS604">
        <f>'Raw Data'!BG604</f>
        <v>31.4</v>
      </c>
      <c r="BT604">
        <f>'Raw Data'!BH604</f>
        <v>13.6</v>
      </c>
      <c r="BU604">
        <f>'Raw Data'!BI604</f>
        <v>44140</v>
      </c>
      <c r="BV604" t="str">
        <f>'Raw Data'!BJ604</f>
        <v>ASV_10+</v>
      </c>
      <c r="BW604">
        <f>'Raw Data'!BK604</f>
        <v>1.5759999999999999E-3</v>
      </c>
      <c r="BX604">
        <f>'Raw Data'!BL604</f>
        <v>38278</v>
      </c>
      <c r="BY604">
        <f>'Raw Data'!BM604</f>
        <v>39100</v>
      </c>
      <c r="BZ604" t="str">
        <f>'Raw Data'!BN604</f>
        <v>2131000200I</v>
      </c>
      <c r="CA604" t="str">
        <f>'Raw Data'!BO604</f>
        <v>MURRAY</v>
      </c>
      <c r="CB604">
        <f>'Raw Data'!BP604</f>
        <v>1</v>
      </c>
      <c r="CC604">
        <f>'Raw Data'!BQ604</f>
        <v>200</v>
      </c>
      <c r="CD604">
        <f>'Raw Data'!BR604</f>
        <v>6</v>
      </c>
      <c r="CE604">
        <f>'Raw Data'!BS604</f>
        <v>1</v>
      </c>
      <c r="CF604">
        <f>'Raw Data'!BT604</f>
        <v>6</v>
      </c>
      <c r="CG604">
        <f>'Raw Data'!BU604</f>
        <v>1</v>
      </c>
      <c r="CH604">
        <f>'Raw Data'!BV604</f>
        <v>1</v>
      </c>
      <c r="CI604">
        <f>'Raw Data'!BW604</f>
        <v>2</v>
      </c>
      <c r="CJ604">
        <f>'Raw Data'!BX604</f>
        <v>0</v>
      </c>
      <c r="CK604">
        <f>'Raw Data'!BY604</f>
        <v>4</v>
      </c>
      <c r="CL604" t="str">
        <f>'Raw Data'!BZ604</f>
        <v>N</v>
      </c>
      <c r="CM604">
        <f t="shared" si="137"/>
        <v>0</v>
      </c>
      <c r="CN604">
        <f>'Raw Data'!CA604</f>
        <v>213</v>
      </c>
      <c r="CO604">
        <f>'Raw Data'!CB604</f>
        <v>2</v>
      </c>
      <c r="CP604">
        <f>'Raw Data'!CC604</f>
        <v>0</v>
      </c>
      <c r="CQ604" t="str">
        <f>'Raw Data'!CD604</f>
        <v>Not Urban</v>
      </c>
      <c r="CR604" t="str">
        <f>'Raw Data'!CE604</f>
        <v>Not Urban</v>
      </c>
      <c r="CS604">
        <f>'Raw Data'!CF604</f>
        <v>0</v>
      </c>
      <c r="CT604">
        <f>'Raw Data'!CG604</f>
        <v>45</v>
      </c>
      <c r="CU604">
        <f>'Raw Data'!CH604</f>
        <v>630</v>
      </c>
      <c r="CV604" t="str">
        <f>'Raw Data'!CI604</f>
        <v xml:space="preserve"> </v>
      </c>
      <c r="CW604">
        <f>'Raw Data'!CJ604</f>
        <v>0</v>
      </c>
      <c r="CX604">
        <f>'Raw Data'!CK604</f>
        <v>4.5459360000000002</v>
      </c>
      <c r="CY604">
        <f>'Raw Data'!CL604</f>
        <v>14</v>
      </c>
      <c r="CZ604" t="str">
        <f>'Raw Data'!CM604</f>
        <v>State Mainline</v>
      </c>
      <c r="DA604">
        <f>'Raw Data'!CN604</f>
        <v>630</v>
      </c>
      <c r="DB604">
        <f>'Raw Data'!CO604</f>
        <v>413370</v>
      </c>
      <c r="DC604">
        <f>'Raw Data'!CP604</f>
        <v>23</v>
      </c>
      <c r="DD604">
        <f>'Raw Data'!CQ604</f>
        <v>27.545999999999999</v>
      </c>
      <c r="DE604">
        <f>'Raw Data'!CR604</f>
        <v>413370</v>
      </c>
      <c r="DF604">
        <f>'Raw Data'!CS604</f>
        <v>0</v>
      </c>
      <c r="DG604">
        <f>'Raw Data'!CT604</f>
        <v>24002.542229999999</v>
      </c>
      <c r="DH604">
        <f>'Raw Data'!CU604</f>
        <v>100</v>
      </c>
      <c r="DI604">
        <f>'Raw Data'!CV604</f>
        <v>38091</v>
      </c>
      <c r="DJ604">
        <f>'Raw Data'!CW604</f>
        <v>0.146428</v>
      </c>
      <c r="DK604">
        <f>'Raw Data'!CX604</f>
        <v>0</v>
      </c>
      <c r="DL604">
        <f>'Raw Data'!CY604</f>
        <v>1.5759999999999999E-3</v>
      </c>
      <c r="DM604">
        <f>'Raw Data'!CZ604</f>
        <v>286</v>
      </c>
      <c r="DN604" t="str">
        <f>'Raw Data'!DA604</f>
        <v>213-0141</v>
      </c>
      <c r="DO604" t="str">
        <f>'Raw Data'!DB604</f>
        <v>4R : Rural Minor Arterial</v>
      </c>
      <c r="DP604" t="str">
        <f>'Raw Data'!DC604</f>
        <v>34.744685, -84.720110</v>
      </c>
      <c r="DQ604">
        <f>'Raw Data'!DD604</f>
        <v>-84.720110000000005</v>
      </c>
      <c r="DR604">
        <f>'Raw Data'!DE604</f>
        <v>34.744684999999997</v>
      </c>
      <c r="DS604">
        <f>'Raw Data'!DF604</f>
        <v>34.744684999999997</v>
      </c>
      <c r="DT604">
        <f>'Raw Data'!DG604</f>
        <v>-84.720110000000005</v>
      </c>
      <c r="DU604">
        <f>'Raw Data'!DH604</f>
        <v>8.0540000000000004E-3</v>
      </c>
      <c r="DV604">
        <f>'Raw Data'!DI604</f>
        <v>1.5759999999999999E-3</v>
      </c>
      <c r="DW604">
        <f>'Raw Data'!DJ604</f>
        <v>143</v>
      </c>
      <c r="DX604" s="11">
        <f t="shared" si="138"/>
        <v>493.33333333333331</v>
      </c>
      <c r="DY604" s="5">
        <f t="shared" si="139"/>
        <v>517.5</v>
      </c>
      <c r="DZ604" s="5">
        <f t="shared" si="132"/>
        <v>-24.166666666666686</v>
      </c>
      <c r="EA604" s="5">
        <f t="shared" si="133"/>
        <v>-4.6698872785829341E-2</v>
      </c>
      <c r="EB604" s="5">
        <f t="shared" si="134"/>
        <v>505.41666666666663</v>
      </c>
      <c r="EC604">
        <f>'Raw Data'!DK604</f>
        <v>590</v>
      </c>
      <c r="ED604">
        <f>'Raw Data'!DL604</f>
        <v>4.7</v>
      </c>
      <c r="EE604">
        <f>'Raw Data'!DM604</f>
        <v>450</v>
      </c>
      <c r="EF604">
        <f>'Raw Data'!DN604</f>
        <v>4.9000000000000004</v>
      </c>
      <c r="EG604">
        <f>'Raw Data'!DO604</f>
        <v>440</v>
      </c>
      <c r="EH604">
        <f>'Raw Data'!DP604</f>
        <v>5</v>
      </c>
      <c r="EI604">
        <f>'Raw Data'!DQ604</f>
        <v>650</v>
      </c>
      <c r="EJ604">
        <f>'Raw Data'!DR604</f>
        <v>0</v>
      </c>
      <c r="EK604">
        <f>'Raw Data'!DS604</f>
        <v>630</v>
      </c>
      <c r="EL604">
        <f>'Raw Data'!DT604</f>
        <v>15.7</v>
      </c>
      <c r="EM604">
        <f>'Raw Data'!DU604</f>
        <v>550</v>
      </c>
      <c r="EN604">
        <f>'Raw Data'!DV604</f>
        <v>15.8</v>
      </c>
      <c r="EO604">
        <f>'Raw Data'!DW604</f>
        <v>520</v>
      </c>
      <c r="EP604">
        <f>'Raw Data'!DX604</f>
        <v>15.8</v>
      </c>
      <c r="EQ604">
        <f>'Raw Data'!DY604</f>
        <v>370</v>
      </c>
      <c r="ER604">
        <f>'Raw Data'!DZ604</f>
        <v>15.9</v>
      </c>
      <c r="ES604">
        <f>'Raw Data'!EA604</f>
        <v>370</v>
      </c>
      <c r="ET604">
        <f>'Raw Data'!EB604</f>
        <v>0</v>
      </c>
      <c r="EU604">
        <f>'Raw Data'!EC604</f>
        <v>620</v>
      </c>
      <c r="EV604">
        <f>'Raw Data'!ED604</f>
        <v>0</v>
      </c>
      <c r="EW604">
        <f>'Raw Data'!EE604</f>
        <v>0</v>
      </c>
    </row>
    <row r="605" spans="1:153" x14ac:dyDescent="0.3">
      <c r="A605">
        <f>'Raw Data'!A605</f>
        <v>603</v>
      </c>
      <c r="B605" t="str">
        <f>'Raw Data'!B605</f>
        <v>Point</v>
      </c>
      <c r="C605">
        <f>'Raw Data'!C605</f>
        <v>512</v>
      </c>
      <c r="D605">
        <f>'Raw Data'!D605</f>
        <v>714</v>
      </c>
      <c r="E605" t="str">
        <f>'Raw Data'!E605</f>
        <v>Point</v>
      </c>
      <c r="F605">
        <f>'Raw Data'!F605</f>
        <v>5262887</v>
      </c>
      <c r="G605" t="str">
        <f>'Raw Data'!G605</f>
        <v>Gsp Post 00</v>
      </c>
      <c r="H605" s="3">
        <f>'Raw Data'!H605</f>
        <v>42105</v>
      </c>
      <c r="L605">
        <f t="shared" si="126"/>
        <v>0</v>
      </c>
      <c r="M605" s="5">
        <f t="shared" si="127"/>
        <v>42105</v>
      </c>
      <c r="N605" s="5">
        <f t="shared" si="135"/>
        <v>2015</v>
      </c>
      <c r="O605" s="5" t="str" cm="1">
        <f t="array" ref="O605">_xlfn.IFS(N605&lt;=2016,"before treatment",N605=2017,"unknown",N605&gt;2017,"after treatment")</f>
        <v>before treatment</v>
      </c>
      <c r="P605" s="5">
        <f t="shared" si="128"/>
        <v>1</v>
      </c>
      <c r="Q605" s="5">
        <f t="shared" si="129"/>
        <v>0</v>
      </c>
      <c r="R605" t="str">
        <f>'Raw Data'!I605</f>
        <v>Murray</v>
      </c>
      <c r="S605" t="str">
        <f>'Raw Data'!J605</f>
        <v>SR2</v>
      </c>
      <c r="T605" t="str">
        <f>'Raw Data'!K605</f>
        <v>3 Miles E Of Stonehinge Dr</v>
      </c>
      <c r="U605" t="str">
        <f>'Raw Data'!L605</f>
        <v>(B) Suspected Minor/Visible Injury</v>
      </c>
      <c r="V605">
        <f>'Raw Data'!M605</f>
        <v>0</v>
      </c>
      <c r="W605">
        <f>'Raw Data'!N605</f>
        <v>0</v>
      </c>
      <c r="X605">
        <f>'Raw Data'!O605</f>
        <v>1</v>
      </c>
      <c r="Y605" t="str">
        <f>'Raw Data'!P605</f>
        <v>Not a Collision with Motor Vehicle</v>
      </c>
      <c r="Z605" t="str">
        <f>'Raw Data'!Q605</f>
        <v>On Roadway - Non-Intersection</v>
      </c>
      <c r="AA605" t="str">
        <f>'Raw Data'!R605</f>
        <v>Over Turn</v>
      </c>
      <c r="AB605" t="str">
        <f>'Raw Data'!S605</f>
        <v>Over Turn</v>
      </c>
      <c r="AC605" t="str">
        <f>'Raw Data'!T605</f>
        <v>Other</v>
      </c>
      <c r="AD605">
        <f>'Raw Data'!U605</f>
        <v>1</v>
      </c>
      <c r="AE605" s="5" t="str">
        <f t="shared" si="136"/>
        <v>Yes</v>
      </c>
      <c r="AF605" t="str">
        <f>'Raw Data'!V605</f>
        <v>Negotiating a Curve</v>
      </c>
      <c r="AG605" s="5">
        <f t="shared" si="130"/>
        <v>0</v>
      </c>
      <c r="AH605" t="str">
        <f>'Raw Data'!W605</f>
        <v>East</v>
      </c>
      <c r="AI605" t="str">
        <f>'Raw Data'!X605</f>
        <v>Daylight</v>
      </c>
      <c r="AJ605" t="str">
        <f>'Raw Data'!Y605</f>
        <v>Dry</v>
      </c>
      <c r="AK605">
        <f>'Raw Data'!Z605</f>
        <v>29</v>
      </c>
      <c r="AL605" t="str">
        <f>'Raw Data'!AA605</f>
        <v>Unknown</v>
      </c>
      <c r="AM605" s="5">
        <f t="shared" si="131"/>
        <v>1</v>
      </c>
      <c r="AN605" t="str">
        <f>'Raw Data'!AB605</f>
        <v>Motorcycle</v>
      </c>
      <c r="AO605" t="str">
        <f>'Raw Data'!AC605</f>
        <v>2131000200I</v>
      </c>
      <c r="AP605">
        <f>'Raw Data'!AD605</f>
        <v>10.454098999999999</v>
      </c>
      <c r="AQ605">
        <f>'Raw Data'!AE605</f>
        <v>34.750248999999997</v>
      </c>
      <c r="AR605">
        <f>'Raw Data'!AF605</f>
        <v>-84.726955000000004</v>
      </c>
      <c r="AS605">
        <f>'Raw Data'!AG605</f>
        <v>143</v>
      </c>
      <c r="AT605">
        <f>'Raw Data'!AH605</f>
        <v>38</v>
      </c>
      <c r="AU605">
        <f>'Raw Data'!AI605</f>
        <v>175</v>
      </c>
      <c r="AV605" t="str">
        <f>'Raw Data'!AJ605</f>
        <v>D6_0002_00_I</v>
      </c>
      <c r="AW605">
        <f>'Raw Data'!AK605</f>
        <v>23</v>
      </c>
      <c r="AX605">
        <f>'Raw Data'!AL605</f>
        <v>25</v>
      </c>
      <c r="AY605" t="str">
        <f>'Raw Data'!AM605</f>
        <v>simple</v>
      </c>
      <c r="AZ605">
        <f>'Raw Data'!AN605</f>
        <v>226.5</v>
      </c>
      <c r="BA605">
        <f>'Raw Data'!AO605</f>
        <v>132.9</v>
      </c>
      <c r="BB605">
        <f>'Raw Data'!AP605</f>
        <v>524.29999999999995</v>
      </c>
      <c r="BC605">
        <f>'Raw Data'!AQ605</f>
        <v>-84.726985999999997</v>
      </c>
      <c r="BD605">
        <f>'Raw Data'!AR605</f>
        <v>34.750926999999997</v>
      </c>
      <c r="BE605">
        <f>'Raw Data'!AS605</f>
        <v>-84.726178000000004</v>
      </c>
      <c r="BF605">
        <f>'Raw Data'!AT605</f>
        <v>34.749975999999997</v>
      </c>
      <c r="BG605" t="str">
        <f>'Raw Data'!AU605</f>
        <v>2131000200I</v>
      </c>
      <c r="BH605">
        <f>'Raw Data'!AV605</f>
        <v>1</v>
      </c>
      <c r="BI605">
        <f>'Raw Data'!AW605</f>
        <v>213</v>
      </c>
      <c r="BJ605">
        <f>'Raw Data'!AX605</f>
        <v>2</v>
      </c>
      <c r="BK605">
        <f>'Raw Data'!AY605</f>
        <v>0</v>
      </c>
      <c r="BL605">
        <f>'Raw Data'!AZ605</f>
        <v>45</v>
      </c>
      <c r="BM605">
        <f>'Raw Data'!BA605</f>
        <v>12.47</v>
      </c>
      <c r="BN605">
        <f>'Raw Data'!BB605</f>
        <v>12.22</v>
      </c>
      <c r="BO605">
        <f>'Raw Data'!BC605</f>
        <v>1518</v>
      </c>
      <c r="BP605">
        <f>'Raw Data'!BD605</f>
        <v>1513.5</v>
      </c>
      <c r="BQ605">
        <f>'Raw Data'!BE605</f>
        <v>1497.4</v>
      </c>
      <c r="BR605">
        <f>'Raw Data'!BF605</f>
        <v>45</v>
      </c>
      <c r="BS605">
        <f>'Raw Data'!BG605</f>
        <v>31.4</v>
      </c>
      <c r="BT605">
        <f>'Raw Data'!BH605</f>
        <v>13.6</v>
      </c>
      <c r="BU605">
        <f>'Raw Data'!BI605</f>
        <v>44140</v>
      </c>
      <c r="BV605" t="str">
        <f>'Raw Data'!BJ605</f>
        <v>ASV_10+</v>
      </c>
      <c r="BW605">
        <f>'Raw Data'!BK605</f>
        <v>1.5759999999999999E-3</v>
      </c>
      <c r="BX605">
        <f>'Raw Data'!BL605</f>
        <v>38278</v>
      </c>
      <c r="BY605">
        <f>'Raw Data'!BM605</f>
        <v>39100</v>
      </c>
      <c r="BZ605" t="str">
        <f>'Raw Data'!BN605</f>
        <v>2131000200I</v>
      </c>
      <c r="CA605" t="str">
        <f>'Raw Data'!BO605</f>
        <v>MURRAY</v>
      </c>
      <c r="CB605">
        <f>'Raw Data'!BP605</f>
        <v>1</v>
      </c>
      <c r="CC605">
        <f>'Raw Data'!BQ605</f>
        <v>200</v>
      </c>
      <c r="CD605">
        <f>'Raw Data'!BR605</f>
        <v>6</v>
      </c>
      <c r="CE605">
        <f>'Raw Data'!BS605</f>
        <v>1</v>
      </c>
      <c r="CF605">
        <f>'Raw Data'!BT605</f>
        <v>6</v>
      </c>
      <c r="CG605">
        <f>'Raw Data'!BU605</f>
        <v>1</v>
      </c>
      <c r="CH605">
        <f>'Raw Data'!BV605</f>
        <v>1</v>
      </c>
      <c r="CI605">
        <f>'Raw Data'!BW605</f>
        <v>2</v>
      </c>
      <c r="CJ605">
        <f>'Raw Data'!BX605</f>
        <v>0</v>
      </c>
      <c r="CK605">
        <f>'Raw Data'!BY605</f>
        <v>4</v>
      </c>
      <c r="CL605" t="str">
        <f>'Raw Data'!BZ605</f>
        <v>N</v>
      </c>
      <c r="CM605">
        <f t="shared" si="137"/>
        <v>0</v>
      </c>
      <c r="CN605">
        <f>'Raw Data'!CA605</f>
        <v>213</v>
      </c>
      <c r="CO605">
        <f>'Raw Data'!CB605</f>
        <v>2</v>
      </c>
      <c r="CP605">
        <f>'Raw Data'!CC605</f>
        <v>0</v>
      </c>
      <c r="CQ605" t="str">
        <f>'Raw Data'!CD605</f>
        <v>Not Urban</v>
      </c>
      <c r="CR605" t="str">
        <f>'Raw Data'!CE605</f>
        <v>Not Urban</v>
      </c>
      <c r="CS605">
        <f>'Raw Data'!CF605</f>
        <v>0</v>
      </c>
      <c r="CT605">
        <f>'Raw Data'!CG605</f>
        <v>45</v>
      </c>
      <c r="CU605">
        <f>'Raw Data'!CH605</f>
        <v>630</v>
      </c>
      <c r="CV605" t="str">
        <f>'Raw Data'!CI605</f>
        <v xml:space="preserve"> </v>
      </c>
      <c r="CW605">
        <f>'Raw Data'!CJ605</f>
        <v>0</v>
      </c>
      <c r="CX605">
        <f>'Raw Data'!CK605</f>
        <v>4.5459360000000002</v>
      </c>
      <c r="CY605">
        <f>'Raw Data'!CL605</f>
        <v>14</v>
      </c>
      <c r="CZ605" t="str">
        <f>'Raw Data'!CM605</f>
        <v>State Mainline</v>
      </c>
      <c r="DA605">
        <f>'Raw Data'!CN605</f>
        <v>630</v>
      </c>
      <c r="DB605">
        <f>'Raw Data'!CO605</f>
        <v>413370</v>
      </c>
      <c r="DC605">
        <f>'Raw Data'!CP605</f>
        <v>23</v>
      </c>
      <c r="DD605">
        <f>'Raw Data'!CQ605</f>
        <v>27.545999999999999</v>
      </c>
      <c r="DE605">
        <f>'Raw Data'!CR605</f>
        <v>413370</v>
      </c>
      <c r="DF605">
        <f>'Raw Data'!CS605</f>
        <v>0</v>
      </c>
      <c r="DG605">
        <f>'Raw Data'!CT605</f>
        <v>24002.542229999999</v>
      </c>
      <c r="DH605">
        <f>'Raw Data'!CU605</f>
        <v>100</v>
      </c>
      <c r="DI605">
        <f>'Raw Data'!CV605</f>
        <v>38091</v>
      </c>
      <c r="DJ605">
        <f>'Raw Data'!CW605</f>
        <v>0.146428</v>
      </c>
      <c r="DK605">
        <f>'Raw Data'!CX605</f>
        <v>0</v>
      </c>
      <c r="DL605">
        <f>'Raw Data'!CY605</f>
        <v>1.5759999999999999E-3</v>
      </c>
      <c r="DM605">
        <f>'Raw Data'!CZ605</f>
        <v>286</v>
      </c>
      <c r="DN605" t="str">
        <f>'Raw Data'!DA605</f>
        <v>213-0141</v>
      </c>
      <c r="DO605" t="str">
        <f>'Raw Data'!DB605</f>
        <v>4R : Rural Minor Arterial</v>
      </c>
      <c r="DP605" t="str">
        <f>'Raw Data'!DC605</f>
        <v>34.744685, -84.720110</v>
      </c>
      <c r="DQ605">
        <f>'Raw Data'!DD605</f>
        <v>-84.720110000000005</v>
      </c>
      <c r="DR605">
        <f>'Raw Data'!DE605</f>
        <v>34.744684999999997</v>
      </c>
      <c r="DS605">
        <f>'Raw Data'!DF605</f>
        <v>34.744684999999997</v>
      </c>
      <c r="DT605">
        <f>'Raw Data'!DG605</f>
        <v>-84.720110000000005</v>
      </c>
      <c r="DU605">
        <f>'Raw Data'!DH605</f>
        <v>8.0540000000000004E-3</v>
      </c>
      <c r="DV605">
        <f>'Raw Data'!DI605</f>
        <v>1.5759999999999999E-3</v>
      </c>
      <c r="DW605">
        <f>'Raw Data'!DJ605</f>
        <v>143</v>
      </c>
      <c r="DX605" s="11">
        <f t="shared" si="138"/>
        <v>493.33333333333331</v>
      </c>
      <c r="DY605" s="5">
        <f t="shared" si="139"/>
        <v>517.5</v>
      </c>
      <c r="DZ605" s="5">
        <f t="shared" si="132"/>
        <v>-24.166666666666686</v>
      </c>
      <c r="EA605" s="5">
        <f t="shared" si="133"/>
        <v>-4.6698872785829341E-2</v>
      </c>
      <c r="EB605" s="5">
        <f t="shared" si="134"/>
        <v>505.41666666666663</v>
      </c>
      <c r="EC605">
        <f>'Raw Data'!DK605</f>
        <v>590</v>
      </c>
      <c r="ED605">
        <f>'Raw Data'!DL605</f>
        <v>4.7</v>
      </c>
      <c r="EE605">
        <f>'Raw Data'!DM605</f>
        <v>450</v>
      </c>
      <c r="EF605">
        <f>'Raw Data'!DN605</f>
        <v>4.9000000000000004</v>
      </c>
      <c r="EG605">
        <f>'Raw Data'!DO605</f>
        <v>440</v>
      </c>
      <c r="EH605">
        <f>'Raw Data'!DP605</f>
        <v>5</v>
      </c>
      <c r="EI605">
        <f>'Raw Data'!DQ605</f>
        <v>650</v>
      </c>
      <c r="EJ605">
        <f>'Raw Data'!DR605</f>
        <v>0</v>
      </c>
      <c r="EK605">
        <f>'Raw Data'!DS605</f>
        <v>630</v>
      </c>
      <c r="EL605">
        <f>'Raw Data'!DT605</f>
        <v>15.7</v>
      </c>
      <c r="EM605">
        <f>'Raw Data'!DU605</f>
        <v>550</v>
      </c>
      <c r="EN605">
        <f>'Raw Data'!DV605</f>
        <v>15.8</v>
      </c>
      <c r="EO605">
        <f>'Raw Data'!DW605</f>
        <v>520</v>
      </c>
      <c r="EP605">
        <f>'Raw Data'!DX605</f>
        <v>15.8</v>
      </c>
      <c r="EQ605">
        <f>'Raw Data'!DY605</f>
        <v>370</v>
      </c>
      <c r="ER605">
        <f>'Raw Data'!DZ605</f>
        <v>15.9</v>
      </c>
      <c r="ES605">
        <f>'Raw Data'!EA605</f>
        <v>370</v>
      </c>
      <c r="ET605">
        <f>'Raw Data'!EB605</f>
        <v>0</v>
      </c>
      <c r="EU605">
        <f>'Raw Data'!EC605</f>
        <v>620</v>
      </c>
      <c r="EV605">
        <f>'Raw Data'!ED605</f>
        <v>0</v>
      </c>
      <c r="EW605">
        <f>'Raw Data'!EE605</f>
        <v>0</v>
      </c>
    </row>
    <row r="606" spans="1:153" x14ac:dyDescent="0.3">
      <c r="A606">
        <f>'Raw Data'!A606</f>
        <v>604</v>
      </c>
      <c r="B606" t="str">
        <f>'Raw Data'!B606</f>
        <v>Point</v>
      </c>
      <c r="C606">
        <f>'Raw Data'!C606</f>
        <v>551</v>
      </c>
      <c r="D606">
        <f>'Raw Data'!D606</f>
        <v>692</v>
      </c>
      <c r="E606" t="str">
        <f>'Raw Data'!E606</f>
        <v>Point</v>
      </c>
      <c r="F606">
        <f>'Raw Data'!F606</f>
        <v>5387932</v>
      </c>
      <c r="G606" t="str">
        <f>'Raw Data'!G606</f>
        <v>Gsp Post 00</v>
      </c>
      <c r="H606" s="3">
        <f>'Raw Data'!H606</f>
        <v>42225</v>
      </c>
      <c r="L606">
        <f t="shared" si="126"/>
        <v>0</v>
      </c>
      <c r="M606" s="5">
        <f t="shared" si="127"/>
        <v>42225</v>
      </c>
      <c r="N606" s="5">
        <f t="shared" si="135"/>
        <v>2015</v>
      </c>
      <c r="O606" s="5" t="str" cm="1">
        <f t="array" ref="O606">_xlfn.IFS(N606&lt;=2016,"before treatment",N606=2017,"unknown",N606&gt;2017,"after treatment")</f>
        <v>before treatment</v>
      </c>
      <c r="P606" s="5">
        <f t="shared" si="128"/>
        <v>1</v>
      </c>
      <c r="Q606" s="5">
        <f t="shared" si="129"/>
        <v>0</v>
      </c>
      <c r="R606" t="str">
        <f>'Raw Data'!I606</f>
        <v>Murray</v>
      </c>
      <c r="S606" t="str">
        <f>'Raw Data'!J606</f>
        <v>SR2</v>
      </c>
      <c r="T606" t="str">
        <f>'Raw Data'!K606</f>
        <v>(none)</v>
      </c>
      <c r="U606" t="str">
        <f>'Raw Data'!L606</f>
        <v>(B) Suspected Minor/Visible Injury</v>
      </c>
      <c r="V606">
        <f>'Raw Data'!M606</f>
        <v>0</v>
      </c>
      <c r="W606">
        <f>'Raw Data'!N606</f>
        <v>0</v>
      </c>
      <c r="X606">
        <f>'Raw Data'!O606</f>
        <v>1</v>
      </c>
      <c r="Y606" t="str">
        <f>'Raw Data'!P606</f>
        <v>Not a Collision with Motor Vehicle</v>
      </c>
      <c r="Z606" t="str">
        <f>'Raw Data'!Q606</f>
        <v>On Roadway - Non-Intersection</v>
      </c>
      <c r="AA606" t="str">
        <f>'Raw Data'!R606</f>
        <v>Over Turn</v>
      </c>
      <c r="AB606" t="str">
        <f>'Raw Data'!S606</f>
        <v>Over Turn</v>
      </c>
      <c r="AC606" t="str">
        <f>'Raw Data'!T606</f>
        <v>Changed Lanes Improperly</v>
      </c>
      <c r="AD606">
        <f>'Raw Data'!U606</f>
        <v>1</v>
      </c>
      <c r="AE606" s="5" t="str">
        <f t="shared" si="136"/>
        <v>Yes</v>
      </c>
      <c r="AF606" t="str">
        <f>'Raw Data'!V606</f>
        <v>Negotiating a Curve</v>
      </c>
      <c r="AG606" s="5">
        <f t="shared" si="130"/>
        <v>0</v>
      </c>
      <c r="AH606" t="str">
        <f>'Raw Data'!W606</f>
        <v>West</v>
      </c>
      <c r="AI606" t="str">
        <f>'Raw Data'!X606</f>
        <v>Daylight</v>
      </c>
      <c r="AJ606" t="str">
        <f>'Raw Data'!Y606</f>
        <v>Dry</v>
      </c>
      <c r="AK606">
        <f>'Raw Data'!Z606</f>
        <v>31</v>
      </c>
      <c r="AL606" t="str">
        <f>'Raw Data'!AA606</f>
        <v>Unknown</v>
      </c>
      <c r="AM606" s="5">
        <f t="shared" si="131"/>
        <v>1</v>
      </c>
      <c r="AN606" t="str">
        <f>'Raw Data'!AB606</f>
        <v>Motorcycle</v>
      </c>
      <c r="AO606" t="str">
        <f>'Raw Data'!AC606</f>
        <v>2131000200I</v>
      </c>
      <c r="AP606">
        <f>'Raw Data'!AD606</f>
        <v>10.542115000000001</v>
      </c>
      <c r="AQ606">
        <f>'Raw Data'!AE606</f>
        <v>34.749974999999999</v>
      </c>
      <c r="AR606">
        <f>'Raw Data'!AF606</f>
        <v>-84.725515999999999</v>
      </c>
      <c r="AS606">
        <f>'Raw Data'!AG606</f>
        <v>144</v>
      </c>
      <c r="AT606">
        <f>'Raw Data'!AH606</f>
        <v>39</v>
      </c>
      <c r="AU606">
        <f>'Raw Data'!AI606</f>
        <v>176</v>
      </c>
      <c r="AV606" t="str">
        <f>'Raw Data'!AJ606</f>
        <v>D6_0002_00_I</v>
      </c>
      <c r="AW606">
        <f>'Raw Data'!AK606</f>
        <v>24</v>
      </c>
      <c r="AX606">
        <f>'Raw Data'!AL606</f>
        <v>26</v>
      </c>
      <c r="AY606" t="str">
        <f>'Raw Data'!AM606</f>
        <v>split</v>
      </c>
      <c r="AZ606">
        <f>'Raw Data'!AN606</f>
        <v>546.70000000000005</v>
      </c>
      <c r="BA606">
        <f>'Raw Data'!AO606</f>
        <v>69.2</v>
      </c>
      <c r="BB606">
        <f>'Raw Data'!AP606</f>
        <v>658.8</v>
      </c>
      <c r="BC606">
        <f>'Raw Data'!AQ606</f>
        <v>-84.725820999999996</v>
      </c>
      <c r="BD606">
        <f>'Raw Data'!AR606</f>
        <v>34.749974999999999</v>
      </c>
      <c r="BE606">
        <f>'Raw Data'!AS606</f>
        <v>-84.723984000000002</v>
      </c>
      <c r="BF606">
        <f>'Raw Data'!AT606</f>
        <v>34.749184999999997</v>
      </c>
      <c r="BG606" t="str">
        <f>'Raw Data'!AU606</f>
        <v>2131000200I</v>
      </c>
      <c r="BH606">
        <f>'Raw Data'!AV606</f>
        <v>1</v>
      </c>
      <c r="BI606">
        <f>'Raw Data'!AW606</f>
        <v>213</v>
      </c>
      <c r="BJ606">
        <f>'Raw Data'!AX606</f>
        <v>2</v>
      </c>
      <c r="BK606">
        <f>'Raw Data'!AY606</f>
        <v>0</v>
      </c>
      <c r="BL606">
        <f>'Raw Data'!AZ606</f>
        <v>45</v>
      </c>
      <c r="BM606">
        <f>'Raw Data'!BA606</f>
        <v>6.02</v>
      </c>
      <c r="BN606">
        <f>'Raw Data'!BB606</f>
        <v>5.76</v>
      </c>
      <c r="BO606">
        <f>'Raw Data'!BC606</f>
        <v>1512.1</v>
      </c>
      <c r="BP606">
        <f>'Raw Data'!BD606</f>
        <v>1530.2</v>
      </c>
      <c r="BQ606">
        <f>'Raw Data'!BE606</f>
        <v>1554.8</v>
      </c>
      <c r="BR606">
        <f>'Raw Data'!BF606</f>
        <v>45</v>
      </c>
      <c r="BS606">
        <f>'Raw Data'!BG606</f>
        <v>43.7</v>
      </c>
      <c r="BT606">
        <f>'Raw Data'!BH606</f>
        <v>1.3</v>
      </c>
      <c r="BU606">
        <f>'Raw Data'!BI606</f>
        <v>44140</v>
      </c>
      <c r="BV606" t="str">
        <f>'Raw Data'!BJ606</f>
        <v>ASV_10+</v>
      </c>
      <c r="BW606">
        <f>'Raw Data'!BK606</f>
        <v>2.0920000000000001E-3</v>
      </c>
      <c r="BX606">
        <f>'Raw Data'!BL606</f>
        <v>38278</v>
      </c>
      <c r="BY606">
        <f>'Raw Data'!BM606</f>
        <v>39100</v>
      </c>
      <c r="BZ606" t="str">
        <f>'Raw Data'!BN606</f>
        <v>2131000200I</v>
      </c>
      <c r="CA606" t="str">
        <f>'Raw Data'!BO606</f>
        <v>MURRAY</v>
      </c>
      <c r="CB606">
        <f>'Raw Data'!BP606</f>
        <v>1</v>
      </c>
      <c r="CC606">
        <f>'Raw Data'!BQ606</f>
        <v>200</v>
      </c>
      <c r="CD606">
        <f>'Raw Data'!BR606</f>
        <v>6</v>
      </c>
      <c r="CE606">
        <f>'Raw Data'!BS606</f>
        <v>1</v>
      </c>
      <c r="CF606">
        <f>'Raw Data'!BT606</f>
        <v>6</v>
      </c>
      <c r="CG606">
        <f>'Raw Data'!BU606</f>
        <v>1</v>
      </c>
      <c r="CH606">
        <f>'Raw Data'!BV606</f>
        <v>1</v>
      </c>
      <c r="CI606">
        <f>'Raw Data'!BW606</f>
        <v>2</v>
      </c>
      <c r="CJ606">
        <f>'Raw Data'!BX606</f>
        <v>0</v>
      </c>
      <c r="CK606">
        <f>'Raw Data'!BY606</f>
        <v>4</v>
      </c>
      <c r="CL606" t="str">
        <f>'Raw Data'!BZ606</f>
        <v>N</v>
      </c>
      <c r="CM606">
        <f t="shared" si="137"/>
        <v>0</v>
      </c>
      <c r="CN606">
        <f>'Raw Data'!CA606</f>
        <v>213</v>
      </c>
      <c r="CO606">
        <f>'Raw Data'!CB606</f>
        <v>2</v>
      </c>
      <c r="CP606">
        <f>'Raw Data'!CC606</f>
        <v>0</v>
      </c>
      <c r="CQ606" t="str">
        <f>'Raw Data'!CD606</f>
        <v>Not Urban</v>
      </c>
      <c r="CR606" t="str">
        <f>'Raw Data'!CE606</f>
        <v>Not Urban</v>
      </c>
      <c r="CS606">
        <f>'Raw Data'!CF606</f>
        <v>0</v>
      </c>
      <c r="CT606">
        <f>'Raw Data'!CG606</f>
        <v>45</v>
      </c>
      <c r="CU606">
        <f>'Raw Data'!CH606</f>
        <v>630</v>
      </c>
      <c r="CV606" t="str">
        <f>'Raw Data'!CI606</f>
        <v xml:space="preserve"> </v>
      </c>
      <c r="CW606">
        <f>'Raw Data'!CJ606</f>
        <v>0</v>
      </c>
      <c r="CX606">
        <f>'Raw Data'!CK606</f>
        <v>4.5459360000000002</v>
      </c>
      <c r="CY606">
        <f>'Raw Data'!CL606</f>
        <v>14</v>
      </c>
      <c r="CZ606" t="str">
        <f>'Raw Data'!CM606</f>
        <v>State Mainline</v>
      </c>
      <c r="DA606">
        <f>'Raw Data'!CN606</f>
        <v>630</v>
      </c>
      <c r="DB606">
        <f>'Raw Data'!CO606</f>
        <v>413370</v>
      </c>
      <c r="DC606">
        <f>'Raw Data'!CP606</f>
        <v>23</v>
      </c>
      <c r="DD606">
        <f>'Raw Data'!CQ606</f>
        <v>27.545999999999999</v>
      </c>
      <c r="DE606">
        <f>'Raw Data'!CR606</f>
        <v>413370</v>
      </c>
      <c r="DF606">
        <f>'Raw Data'!CS606</f>
        <v>0</v>
      </c>
      <c r="DG606">
        <f>'Raw Data'!CT606</f>
        <v>24002.542229999999</v>
      </c>
      <c r="DH606">
        <f>'Raw Data'!CU606</f>
        <v>100</v>
      </c>
      <c r="DI606">
        <f>'Raw Data'!CV606</f>
        <v>38091</v>
      </c>
      <c r="DJ606">
        <f>'Raw Data'!CW606</f>
        <v>0.146428</v>
      </c>
      <c r="DK606">
        <f>'Raw Data'!CX606</f>
        <v>0</v>
      </c>
      <c r="DL606">
        <f>'Raw Data'!CY606</f>
        <v>2.0920000000000001E-3</v>
      </c>
      <c r="DM606">
        <f>'Raw Data'!CZ606</f>
        <v>286</v>
      </c>
      <c r="DN606" t="str">
        <f>'Raw Data'!DA606</f>
        <v>213-0141</v>
      </c>
      <c r="DO606" t="str">
        <f>'Raw Data'!DB606</f>
        <v>4R : Rural Minor Arterial</v>
      </c>
      <c r="DP606" t="str">
        <f>'Raw Data'!DC606</f>
        <v>34.744685, -84.720110</v>
      </c>
      <c r="DQ606">
        <f>'Raw Data'!DD606</f>
        <v>-84.720110000000005</v>
      </c>
      <c r="DR606">
        <f>'Raw Data'!DE606</f>
        <v>34.744684999999997</v>
      </c>
      <c r="DS606">
        <f>'Raw Data'!DF606</f>
        <v>34.744684999999997</v>
      </c>
      <c r="DT606">
        <f>'Raw Data'!DG606</f>
        <v>-84.720110000000005</v>
      </c>
      <c r="DU606">
        <f>'Raw Data'!DH606</f>
        <v>5.9410000000000001E-3</v>
      </c>
      <c r="DV606">
        <f>'Raw Data'!DI606</f>
        <v>2.0920000000000001E-3</v>
      </c>
      <c r="DW606">
        <f>'Raw Data'!DJ606</f>
        <v>144</v>
      </c>
      <c r="DX606" s="11">
        <f t="shared" si="138"/>
        <v>493.33333333333331</v>
      </c>
      <c r="DY606" s="5">
        <f t="shared" si="139"/>
        <v>517.5</v>
      </c>
      <c r="DZ606" s="5">
        <f t="shared" si="132"/>
        <v>-24.166666666666686</v>
      </c>
      <c r="EA606" s="5">
        <f t="shared" si="133"/>
        <v>-4.6698872785829341E-2</v>
      </c>
      <c r="EB606" s="5">
        <f t="shared" si="134"/>
        <v>505.41666666666663</v>
      </c>
      <c r="EC606">
        <f>'Raw Data'!DK606</f>
        <v>590</v>
      </c>
      <c r="ED606">
        <f>'Raw Data'!DL606</f>
        <v>4.7</v>
      </c>
      <c r="EE606">
        <f>'Raw Data'!DM606</f>
        <v>450</v>
      </c>
      <c r="EF606">
        <f>'Raw Data'!DN606</f>
        <v>4.9000000000000004</v>
      </c>
      <c r="EG606">
        <f>'Raw Data'!DO606</f>
        <v>440</v>
      </c>
      <c r="EH606">
        <f>'Raw Data'!DP606</f>
        <v>5</v>
      </c>
      <c r="EI606">
        <f>'Raw Data'!DQ606</f>
        <v>650</v>
      </c>
      <c r="EJ606">
        <f>'Raw Data'!DR606</f>
        <v>0</v>
      </c>
      <c r="EK606">
        <f>'Raw Data'!DS606</f>
        <v>630</v>
      </c>
      <c r="EL606">
        <f>'Raw Data'!DT606</f>
        <v>15.7</v>
      </c>
      <c r="EM606">
        <f>'Raw Data'!DU606</f>
        <v>550</v>
      </c>
      <c r="EN606">
        <f>'Raw Data'!DV606</f>
        <v>15.8</v>
      </c>
      <c r="EO606">
        <f>'Raw Data'!DW606</f>
        <v>520</v>
      </c>
      <c r="EP606">
        <f>'Raw Data'!DX606</f>
        <v>15.8</v>
      </c>
      <c r="EQ606">
        <f>'Raw Data'!DY606</f>
        <v>370</v>
      </c>
      <c r="ER606">
        <f>'Raw Data'!DZ606</f>
        <v>15.9</v>
      </c>
      <c r="ES606">
        <f>'Raw Data'!EA606</f>
        <v>370</v>
      </c>
      <c r="ET606">
        <f>'Raw Data'!EB606</f>
        <v>0</v>
      </c>
      <c r="EU606">
        <f>'Raw Data'!EC606</f>
        <v>620</v>
      </c>
      <c r="EV606">
        <f>'Raw Data'!ED606</f>
        <v>0</v>
      </c>
      <c r="EW606">
        <f>'Raw Data'!EE606</f>
        <v>0</v>
      </c>
    </row>
    <row r="607" spans="1:153" x14ac:dyDescent="0.3">
      <c r="A607">
        <f>'Raw Data'!A607</f>
        <v>605</v>
      </c>
      <c r="B607" t="str">
        <f>'Raw Data'!B607</f>
        <v>Point</v>
      </c>
      <c r="C607">
        <f>'Raw Data'!C607</f>
        <v>29</v>
      </c>
      <c r="D607">
        <f>'Raw Data'!D607</f>
        <v>826</v>
      </c>
      <c r="E607" t="str">
        <f>'Raw Data'!E607</f>
        <v>Point</v>
      </c>
      <c r="F607">
        <f>'Raw Data'!F607</f>
        <v>4401725</v>
      </c>
      <c r="G607" t="str">
        <f>'Raw Data'!G607</f>
        <v>Gsp Post 00</v>
      </c>
      <c r="H607" s="3">
        <f>'Raw Data'!H607</f>
        <v>41364</v>
      </c>
      <c r="L607">
        <f t="shared" si="126"/>
        <v>0</v>
      </c>
      <c r="M607" s="5">
        <f t="shared" si="127"/>
        <v>41364</v>
      </c>
      <c r="N607" s="5">
        <f t="shared" si="135"/>
        <v>2013</v>
      </c>
      <c r="O607" s="5" t="str" cm="1">
        <f t="array" ref="O607">_xlfn.IFS(N607&lt;=2016,"before treatment",N607=2017,"unknown",N607&gt;2017,"after treatment")</f>
        <v>before treatment</v>
      </c>
      <c r="P607" s="5">
        <f t="shared" si="128"/>
        <v>1</v>
      </c>
      <c r="Q607" s="5">
        <f t="shared" si="129"/>
        <v>0</v>
      </c>
      <c r="R607" t="str">
        <f>'Raw Data'!I607</f>
        <v>Murray</v>
      </c>
      <c r="S607" t="str">
        <f>'Raw Data'!J607</f>
        <v>SR2</v>
      </c>
      <c r="T607" t="str">
        <f>'Raw Data'!K607</f>
        <v>(none)</v>
      </c>
      <c r="U607" t="str">
        <f>'Raw Data'!L607</f>
        <v>(O) No Injury</v>
      </c>
      <c r="V607">
        <f>'Raw Data'!M607</f>
        <v>0</v>
      </c>
      <c r="W607">
        <f>'Raw Data'!N607</f>
        <v>0</v>
      </c>
      <c r="X607">
        <f>'Raw Data'!O607</f>
        <v>0</v>
      </c>
      <c r="Y607" t="str">
        <f>'Raw Data'!P607</f>
        <v>Sideswipe-Opposite Direction</v>
      </c>
      <c r="Z607" t="str">
        <f>'Raw Data'!Q607</f>
        <v>On Roadway - Non-Intersection</v>
      </c>
      <c r="AA607" t="str">
        <f>'Raw Data'!R607</f>
        <v>["Motor Vehicle in Motion","Motor Vehicle in Motion"]</v>
      </c>
      <c r="AB607" t="str">
        <f>'Raw Data'!S607</f>
        <v>["Motor Vehicle in Motion","Motor Vehicle in Motion"]</v>
      </c>
      <c r="AC607" t="str">
        <f>'Raw Data'!T607</f>
        <v>["Changed Lanes Improperly","No Contributing Factors"]</v>
      </c>
      <c r="AD607">
        <f>'Raw Data'!U607</f>
        <v>2</v>
      </c>
      <c r="AE607" s="5" t="str">
        <f t="shared" si="136"/>
        <v>No</v>
      </c>
      <c r="AF607" t="str">
        <f>'Raw Data'!V607</f>
        <v>["Negotiating a Curve","Negotiating a Curve"]</v>
      </c>
      <c r="AG607" s="5">
        <f t="shared" si="130"/>
        <v>0</v>
      </c>
      <c r="AH607" t="str">
        <f>'Raw Data'!W607</f>
        <v>["East","West"]</v>
      </c>
      <c r="AI607" t="str">
        <f>'Raw Data'!X607</f>
        <v>Daylight</v>
      </c>
      <c r="AJ607" t="str">
        <f>'Raw Data'!Y607</f>
        <v>Wet</v>
      </c>
      <c r="AK607">
        <f>'Raw Data'!Z607</f>
        <v>0</v>
      </c>
      <c r="AL607" t="str">
        <f>'Raw Data'!AA607</f>
        <v>["Lap and Shoulder Belt Used","Lap and Shoulder Belt Used","Lap and Shoulder Belt Used"]</v>
      </c>
      <c r="AM607" s="5">
        <f t="shared" si="131"/>
        <v>0</v>
      </c>
      <c r="AN607" t="str">
        <f>'Raw Data'!AB607</f>
        <v>["Pickup Truck","Sports Utility Vehicle (SUV)"]</v>
      </c>
      <c r="AO607" t="str">
        <f>'Raw Data'!AC607</f>
        <v>2131000200I</v>
      </c>
      <c r="AP607">
        <f>'Raw Data'!AD607</f>
        <v>24.393000000000001</v>
      </c>
      <c r="AQ607">
        <f>'Raw Data'!AE607</f>
        <v>34.740822000000001</v>
      </c>
      <c r="AR607">
        <f>'Raw Data'!AF607</f>
        <v>-84.718511000000007</v>
      </c>
      <c r="AS607">
        <f>'Raw Data'!AG607</f>
        <v>149</v>
      </c>
      <c r="AT607">
        <f>'Raw Data'!AH607</f>
        <v>44</v>
      </c>
      <c r="AU607">
        <f>'Raw Data'!AI607</f>
        <v>181</v>
      </c>
      <c r="AV607" t="str">
        <f>'Raw Data'!AJ607</f>
        <v>D6_0002_00_I</v>
      </c>
      <c r="AW607">
        <f>'Raw Data'!AK607</f>
        <v>28</v>
      </c>
      <c r="AX607">
        <f>'Raw Data'!AL607</f>
        <v>31</v>
      </c>
      <c r="AY607" t="str">
        <f>'Raw Data'!AM607</f>
        <v>simple</v>
      </c>
      <c r="AZ607">
        <f>'Raw Data'!AN607</f>
        <v>174.3</v>
      </c>
      <c r="BA607">
        <f>'Raw Data'!AO607</f>
        <v>182.6</v>
      </c>
      <c r="BB607">
        <f>'Raw Data'!AP607</f>
        <v>552.1</v>
      </c>
      <c r="BC607">
        <f>'Raw Data'!AQ607</f>
        <v>-84.719268999999997</v>
      </c>
      <c r="BD607">
        <f>'Raw Data'!AR607</f>
        <v>34.741186999999996</v>
      </c>
      <c r="BE607">
        <f>'Raw Data'!AS607</f>
        <v>-84.718090000000004</v>
      </c>
      <c r="BF607">
        <f>'Raw Data'!AT607</f>
        <v>34.741377</v>
      </c>
      <c r="BG607" t="str">
        <f>'Raw Data'!AU607</f>
        <v>2131000200I</v>
      </c>
      <c r="BH607">
        <f>'Raw Data'!AV607</f>
        <v>1</v>
      </c>
      <c r="BI607">
        <f>'Raw Data'!AW607</f>
        <v>213</v>
      </c>
      <c r="BJ607">
        <f>'Raw Data'!AX607</f>
        <v>2</v>
      </c>
      <c r="BK607">
        <f>'Raw Data'!AY607</f>
        <v>0</v>
      </c>
      <c r="BL607">
        <f>'Raw Data'!AZ607</f>
        <v>45</v>
      </c>
      <c r="BM607">
        <f>'Raw Data'!BA607</f>
        <v>23.37</v>
      </c>
      <c r="BN607">
        <f>'Raw Data'!BB607</f>
        <v>22.05</v>
      </c>
      <c r="BO607">
        <f>'Raw Data'!BC607</f>
        <v>1746.1</v>
      </c>
      <c r="BP607">
        <f>'Raw Data'!BD607</f>
        <v>1741.5</v>
      </c>
      <c r="BQ607">
        <f>'Raw Data'!BE607</f>
        <v>1735.6</v>
      </c>
      <c r="BR607">
        <f>'Raw Data'!BF607</f>
        <v>45</v>
      </c>
      <c r="BS607">
        <f>'Raw Data'!BG607</f>
        <v>28.6</v>
      </c>
      <c r="BT607">
        <f>'Raw Data'!BH607</f>
        <v>16.399999999999999</v>
      </c>
      <c r="BU607">
        <f>'Raw Data'!BI607</f>
        <v>44140</v>
      </c>
      <c r="BV607" t="str">
        <f>'Raw Data'!BJ607</f>
        <v>NONE</v>
      </c>
      <c r="BW607">
        <f>'Raw Data'!BK607</f>
        <v>1.681E-3</v>
      </c>
      <c r="BX607">
        <f>'Raw Data'!BL607</f>
        <v>38278</v>
      </c>
      <c r="BY607">
        <f>'Raw Data'!BM607</f>
        <v>39100</v>
      </c>
      <c r="BZ607" t="str">
        <f>'Raw Data'!BN607</f>
        <v>2131000200I</v>
      </c>
      <c r="CA607" t="str">
        <f>'Raw Data'!BO607</f>
        <v>MURRAY</v>
      </c>
      <c r="CB607">
        <f>'Raw Data'!BP607</f>
        <v>1</v>
      </c>
      <c r="CC607">
        <f>'Raw Data'!BQ607</f>
        <v>200</v>
      </c>
      <c r="CD607">
        <f>'Raw Data'!BR607</f>
        <v>6</v>
      </c>
      <c r="CE607">
        <f>'Raw Data'!BS607</f>
        <v>1</v>
      </c>
      <c r="CF607">
        <f>'Raw Data'!BT607</f>
        <v>6</v>
      </c>
      <c r="CG607">
        <f>'Raw Data'!BU607</f>
        <v>1</v>
      </c>
      <c r="CH607">
        <f>'Raw Data'!BV607</f>
        <v>1</v>
      </c>
      <c r="CI607">
        <f>'Raw Data'!BW607</f>
        <v>2</v>
      </c>
      <c r="CJ607">
        <f>'Raw Data'!BX607</f>
        <v>0</v>
      </c>
      <c r="CK607">
        <f>'Raw Data'!BY607</f>
        <v>4</v>
      </c>
      <c r="CL607" t="str">
        <f>'Raw Data'!BZ607</f>
        <v>N</v>
      </c>
      <c r="CM607">
        <f t="shared" si="137"/>
        <v>0</v>
      </c>
      <c r="CN607">
        <f>'Raw Data'!CA607</f>
        <v>213</v>
      </c>
      <c r="CO607">
        <f>'Raw Data'!CB607</f>
        <v>2</v>
      </c>
      <c r="CP607">
        <f>'Raw Data'!CC607</f>
        <v>0</v>
      </c>
      <c r="CQ607" t="str">
        <f>'Raw Data'!CD607</f>
        <v>Not Urban</v>
      </c>
      <c r="CR607" t="str">
        <f>'Raw Data'!CE607</f>
        <v>Not Urban</v>
      </c>
      <c r="CS607">
        <f>'Raw Data'!CF607</f>
        <v>0</v>
      </c>
      <c r="CT607">
        <f>'Raw Data'!CG607</f>
        <v>45</v>
      </c>
      <c r="CU607">
        <f>'Raw Data'!CH607</f>
        <v>630</v>
      </c>
      <c r="CV607" t="str">
        <f>'Raw Data'!CI607</f>
        <v xml:space="preserve"> </v>
      </c>
      <c r="CW607">
        <f>'Raw Data'!CJ607</f>
        <v>0</v>
      </c>
      <c r="CX607">
        <f>'Raw Data'!CK607</f>
        <v>4.5459360000000002</v>
      </c>
      <c r="CY607">
        <f>'Raw Data'!CL607</f>
        <v>14</v>
      </c>
      <c r="CZ607" t="str">
        <f>'Raw Data'!CM607</f>
        <v>State Mainline</v>
      </c>
      <c r="DA607">
        <f>'Raw Data'!CN607</f>
        <v>630</v>
      </c>
      <c r="DB607">
        <f>'Raw Data'!CO607</f>
        <v>413370</v>
      </c>
      <c r="DC607">
        <f>'Raw Data'!CP607</f>
        <v>23</v>
      </c>
      <c r="DD607">
        <f>'Raw Data'!CQ607</f>
        <v>27.545999999999999</v>
      </c>
      <c r="DE607">
        <f>'Raw Data'!CR607</f>
        <v>413370</v>
      </c>
      <c r="DF607">
        <f>'Raw Data'!CS607</f>
        <v>0</v>
      </c>
      <c r="DG607">
        <f>'Raw Data'!CT607</f>
        <v>24002.542229999999</v>
      </c>
      <c r="DH607">
        <f>'Raw Data'!CU607</f>
        <v>100</v>
      </c>
      <c r="DI607">
        <f>'Raw Data'!CV607</f>
        <v>38091</v>
      </c>
      <c r="DJ607">
        <f>'Raw Data'!CW607</f>
        <v>0.146428</v>
      </c>
      <c r="DK607">
        <f>'Raw Data'!CX607</f>
        <v>0</v>
      </c>
      <c r="DL607">
        <f>'Raw Data'!CY607</f>
        <v>1.681E-3</v>
      </c>
      <c r="DM607">
        <f>'Raw Data'!CZ607</f>
        <v>286</v>
      </c>
      <c r="DN607" t="str">
        <f>'Raw Data'!DA607</f>
        <v>213-0141</v>
      </c>
      <c r="DO607" t="str">
        <f>'Raw Data'!DB607</f>
        <v>4R : Rural Minor Arterial</v>
      </c>
      <c r="DP607" t="str">
        <f>'Raw Data'!DC607</f>
        <v>34.744685, -84.720110</v>
      </c>
      <c r="DQ607">
        <f>'Raw Data'!DD607</f>
        <v>-84.720110000000005</v>
      </c>
      <c r="DR607">
        <f>'Raw Data'!DE607</f>
        <v>34.744684999999997</v>
      </c>
      <c r="DS607">
        <f>'Raw Data'!DF607</f>
        <v>34.744684999999997</v>
      </c>
      <c r="DT607">
        <f>'Raw Data'!DG607</f>
        <v>-84.720110000000005</v>
      </c>
      <c r="DU607">
        <f>'Raw Data'!DH607</f>
        <v>3.5950000000000001E-3</v>
      </c>
      <c r="DV607">
        <f>'Raw Data'!DI607</f>
        <v>1.681E-3</v>
      </c>
      <c r="DW607">
        <f>'Raw Data'!DJ607</f>
        <v>149</v>
      </c>
      <c r="DX607" s="11">
        <f t="shared" si="138"/>
        <v>493.33333333333331</v>
      </c>
      <c r="DY607" s="5">
        <f t="shared" si="139"/>
        <v>517.5</v>
      </c>
      <c r="DZ607" s="5">
        <f t="shared" si="132"/>
        <v>-24.166666666666686</v>
      </c>
      <c r="EA607" s="5">
        <f t="shared" si="133"/>
        <v>-4.6698872785829341E-2</v>
      </c>
      <c r="EB607" s="5">
        <f t="shared" si="134"/>
        <v>505.41666666666663</v>
      </c>
      <c r="EC607">
        <f>'Raw Data'!DK607</f>
        <v>590</v>
      </c>
      <c r="ED607">
        <f>'Raw Data'!DL607</f>
        <v>4.7</v>
      </c>
      <c r="EE607">
        <f>'Raw Data'!DM607</f>
        <v>450</v>
      </c>
      <c r="EF607">
        <f>'Raw Data'!DN607</f>
        <v>4.9000000000000004</v>
      </c>
      <c r="EG607">
        <f>'Raw Data'!DO607</f>
        <v>440</v>
      </c>
      <c r="EH607">
        <f>'Raw Data'!DP607</f>
        <v>5</v>
      </c>
      <c r="EI607">
        <f>'Raw Data'!DQ607</f>
        <v>650</v>
      </c>
      <c r="EJ607">
        <f>'Raw Data'!DR607</f>
        <v>0</v>
      </c>
      <c r="EK607">
        <f>'Raw Data'!DS607</f>
        <v>630</v>
      </c>
      <c r="EL607">
        <f>'Raw Data'!DT607</f>
        <v>15.7</v>
      </c>
      <c r="EM607">
        <f>'Raw Data'!DU607</f>
        <v>550</v>
      </c>
      <c r="EN607">
        <f>'Raw Data'!DV607</f>
        <v>15.8</v>
      </c>
      <c r="EO607">
        <f>'Raw Data'!DW607</f>
        <v>520</v>
      </c>
      <c r="EP607">
        <f>'Raw Data'!DX607</f>
        <v>15.8</v>
      </c>
      <c r="EQ607">
        <f>'Raw Data'!DY607</f>
        <v>370</v>
      </c>
      <c r="ER607">
        <f>'Raw Data'!DZ607</f>
        <v>15.9</v>
      </c>
      <c r="ES607">
        <f>'Raw Data'!EA607</f>
        <v>370</v>
      </c>
      <c r="ET607">
        <f>'Raw Data'!EB607</f>
        <v>0</v>
      </c>
      <c r="EU607">
        <f>'Raw Data'!EC607</f>
        <v>620</v>
      </c>
      <c r="EV607">
        <f>'Raw Data'!ED607</f>
        <v>0</v>
      </c>
      <c r="EW607">
        <f>'Raw Data'!EE607</f>
        <v>0</v>
      </c>
    </row>
    <row r="608" spans="1:153" x14ac:dyDescent="0.3">
      <c r="A608">
        <f>'Raw Data'!A608</f>
        <v>606</v>
      </c>
      <c r="B608" t="str">
        <f>'Raw Data'!B608</f>
        <v>Point</v>
      </c>
      <c r="C608">
        <f>'Raw Data'!C608</f>
        <v>75</v>
      </c>
      <c r="D608">
        <f>'Raw Data'!D608</f>
        <v>760</v>
      </c>
      <c r="E608" t="str">
        <f>'Raw Data'!E608</f>
        <v>Point</v>
      </c>
      <c r="F608">
        <f>'Raw Data'!F608</f>
        <v>4922688</v>
      </c>
      <c r="G608" t="str">
        <f>'Raw Data'!G608</f>
        <v>Gsp Post 00</v>
      </c>
      <c r="H608" s="3">
        <f>'Raw Data'!H608</f>
        <v>41846</v>
      </c>
      <c r="L608">
        <f t="shared" si="126"/>
        <v>0</v>
      </c>
      <c r="M608" s="5">
        <f t="shared" si="127"/>
        <v>41846</v>
      </c>
      <c r="N608" s="5">
        <f t="shared" si="135"/>
        <v>2014</v>
      </c>
      <c r="O608" s="5" t="str" cm="1">
        <f t="array" ref="O608">_xlfn.IFS(N608&lt;=2016,"before treatment",N608=2017,"unknown",N608&gt;2017,"after treatment")</f>
        <v>before treatment</v>
      </c>
      <c r="P608" s="5">
        <f t="shared" si="128"/>
        <v>1</v>
      </c>
      <c r="Q608" s="5">
        <f t="shared" si="129"/>
        <v>0</v>
      </c>
      <c r="R608" t="str">
        <f>'Raw Data'!I608</f>
        <v>Murray</v>
      </c>
      <c r="S608" t="str">
        <f>'Raw Data'!J608</f>
        <v>SR2</v>
      </c>
      <c r="T608" t="str">
        <f>'Raw Data'!K608</f>
        <v>(none)</v>
      </c>
      <c r="U608" t="str">
        <f>'Raw Data'!L608</f>
        <v>(C) Possible Injury / Complaint</v>
      </c>
      <c r="V608">
        <f>'Raw Data'!M608</f>
        <v>0</v>
      </c>
      <c r="W608">
        <f>'Raw Data'!N608</f>
        <v>0</v>
      </c>
      <c r="X608">
        <f>'Raw Data'!O608</f>
        <v>0</v>
      </c>
      <c r="Y608" t="str">
        <f>'Raw Data'!P608</f>
        <v>Not a Collision with Motor Vehicle</v>
      </c>
      <c r="Z608" t="str">
        <f>'Raw Data'!Q608</f>
        <v>On Roadway - Non-Intersection</v>
      </c>
      <c r="AA608" t="str">
        <f>'Raw Data'!R608</f>
        <v>Over Turn</v>
      </c>
      <c r="AB608" t="str">
        <f>'Raw Data'!S608</f>
        <v>Over Turn</v>
      </c>
      <c r="AC608" t="str">
        <f>'Raw Data'!T608</f>
        <v>No Contributing Factors</v>
      </c>
      <c r="AD608">
        <f>'Raw Data'!U608</f>
        <v>1</v>
      </c>
      <c r="AE608" s="5" t="str">
        <f t="shared" si="136"/>
        <v>Yes</v>
      </c>
      <c r="AF608" t="str">
        <f>'Raw Data'!V608</f>
        <v>Negotiating a Curve</v>
      </c>
      <c r="AG608" s="5">
        <f t="shared" si="130"/>
        <v>0</v>
      </c>
      <c r="AH608" t="str">
        <f>'Raw Data'!W608</f>
        <v>East</v>
      </c>
      <c r="AI608" t="str">
        <f>'Raw Data'!X608</f>
        <v>Daylight</v>
      </c>
      <c r="AJ608" t="str">
        <f>'Raw Data'!Y608</f>
        <v>Dry</v>
      </c>
      <c r="AK608">
        <f>'Raw Data'!Z608</f>
        <v>46</v>
      </c>
      <c r="AL608" t="str">
        <f>'Raw Data'!AA608</f>
        <v>["None Used","None Used"]</v>
      </c>
      <c r="AM608" s="5">
        <f t="shared" si="131"/>
        <v>1</v>
      </c>
      <c r="AN608" t="str">
        <f>'Raw Data'!AB608</f>
        <v>Motorcycle</v>
      </c>
      <c r="AO608" t="str">
        <f>'Raw Data'!AC608</f>
        <v>2131000200I</v>
      </c>
      <c r="AP608">
        <f>'Raw Data'!AD608</f>
        <v>11.37345</v>
      </c>
      <c r="AQ608">
        <f>'Raw Data'!AE608</f>
        <v>34.740834999999997</v>
      </c>
      <c r="AR608">
        <f>'Raw Data'!AF608</f>
        <v>-84.718470999999994</v>
      </c>
      <c r="AS608">
        <f>'Raw Data'!AG608</f>
        <v>149</v>
      </c>
      <c r="AT608">
        <f>'Raw Data'!AH608</f>
        <v>44</v>
      </c>
      <c r="AU608">
        <f>'Raw Data'!AI608</f>
        <v>181</v>
      </c>
      <c r="AV608" t="str">
        <f>'Raw Data'!AJ608</f>
        <v>D6_0002_00_I</v>
      </c>
      <c r="AW608">
        <f>'Raw Data'!AK608</f>
        <v>28</v>
      </c>
      <c r="AX608">
        <f>'Raw Data'!AL608</f>
        <v>31</v>
      </c>
      <c r="AY608" t="str">
        <f>'Raw Data'!AM608</f>
        <v>simple</v>
      </c>
      <c r="AZ608">
        <f>'Raw Data'!AN608</f>
        <v>174.3</v>
      </c>
      <c r="BA608">
        <f>'Raw Data'!AO608</f>
        <v>182.6</v>
      </c>
      <c r="BB608">
        <f>'Raw Data'!AP608</f>
        <v>552.1</v>
      </c>
      <c r="BC608">
        <f>'Raw Data'!AQ608</f>
        <v>-84.719268999999997</v>
      </c>
      <c r="BD608">
        <f>'Raw Data'!AR608</f>
        <v>34.741186999999996</v>
      </c>
      <c r="BE608">
        <f>'Raw Data'!AS608</f>
        <v>-84.718090000000004</v>
      </c>
      <c r="BF608">
        <f>'Raw Data'!AT608</f>
        <v>34.741377</v>
      </c>
      <c r="BG608" t="str">
        <f>'Raw Data'!AU608</f>
        <v>2131000200I</v>
      </c>
      <c r="BH608">
        <f>'Raw Data'!AV608</f>
        <v>1</v>
      </c>
      <c r="BI608">
        <f>'Raw Data'!AW608</f>
        <v>213</v>
      </c>
      <c r="BJ608">
        <f>'Raw Data'!AX608</f>
        <v>2</v>
      </c>
      <c r="BK608">
        <f>'Raw Data'!AY608</f>
        <v>0</v>
      </c>
      <c r="BL608">
        <f>'Raw Data'!AZ608</f>
        <v>45</v>
      </c>
      <c r="BM608">
        <f>'Raw Data'!BA608</f>
        <v>23.37</v>
      </c>
      <c r="BN608">
        <f>'Raw Data'!BB608</f>
        <v>22.05</v>
      </c>
      <c r="BO608">
        <f>'Raw Data'!BC608</f>
        <v>1746.1</v>
      </c>
      <c r="BP608">
        <f>'Raw Data'!BD608</f>
        <v>1741.5</v>
      </c>
      <c r="BQ608">
        <f>'Raw Data'!BE608</f>
        <v>1735.6</v>
      </c>
      <c r="BR608">
        <f>'Raw Data'!BF608</f>
        <v>45</v>
      </c>
      <c r="BS608">
        <f>'Raw Data'!BG608</f>
        <v>28.6</v>
      </c>
      <c r="BT608">
        <f>'Raw Data'!BH608</f>
        <v>16.399999999999999</v>
      </c>
      <c r="BU608">
        <f>'Raw Data'!BI608</f>
        <v>44140</v>
      </c>
      <c r="BV608" t="str">
        <f>'Raw Data'!BJ608</f>
        <v>NONE</v>
      </c>
      <c r="BW608">
        <f>'Raw Data'!BK608</f>
        <v>1.681E-3</v>
      </c>
      <c r="BX608">
        <f>'Raw Data'!BL608</f>
        <v>38278</v>
      </c>
      <c r="BY608">
        <f>'Raw Data'!BM608</f>
        <v>39100</v>
      </c>
      <c r="BZ608" t="str">
        <f>'Raw Data'!BN608</f>
        <v>2131000200I</v>
      </c>
      <c r="CA608" t="str">
        <f>'Raw Data'!BO608</f>
        <v>MURRAY</v>
      </c>
      <c r="CB608">
        <f>'Raw Data'!BP608</f>
        <v>1</v>
      </c>
      <c r="CC608">
        <f>'Raw Data'!BQ608</f>
        <v>200</v>
      </c>
      <c r="CD608">
        <f>'Raw Data'!BR608</f>
        <v>6</v>
      </c>
      <c r="CE608">
        <f>'Raw Data'!BS608</f>
        <v>1</v>
      </c>
      <c r="CF608">
        <f>'Raw Data'!BT608</f>
        <v>6</v>
      </c>
      <c r="CG608">
        <f>'Raw Data'!BU608</f>
        <v>1</v>
      </c>
      <c r="CH608">
        <f>'Raw Data'!BV608</f>
        <v>1</v>
      </c>
      <c r="CI608">
        <f>'Raw Data'!BW608</f>
        <v>2</v>
      </c>
      <c r="CJ608">
        <f>'Raw Data'!BX608</f>
        <v>0</v>
      </c>
      <c r="CK608">
        <f>'Raw Data'!BY608</f>
        <v>4</v>
      </c>
      <c r="CL608" t="str">
        <f>'Raw Data'!BZ608</f>
        <v>N</v>
      </c>
      <c r="CM608">
        <f t="shared" si="137"/>
        <v>0</v>
      </c>
      <c r="CN608">
        <f>'Raw Data'!CA608</f>
        <v>213</v>
      </c>
      <c r="CO608">
        <f>'Raw Data'!CB608</f>
        <v>2</v>
      </c>
      <c r="CP608">
        <f>'Raw Data'!CC608</f>
        <v>0</v>
      </c>
      <c r="CQ608" t="str">
        <f>'Raw Data'!CD608</f>
        <v>Not Urban</v>
      </c>
      <c r="CR608" t="str">
        <f>'Raw Data'!CE608</f>
        <v>Not Urban</v>
      </c>
      <c r="CS608">
        <f>'Raw Data'!CF608</f>
        <v>0</v>
      </c>
      <c r="CT608">
        <f>'Raw Data'!CG608</f>
        <v>45</v>
      </c>
      <c r="CU608">
        <f>'Raw Data'!CH608</f>
        <v>630</v>
      </c>
      <c r="CV608" t="str">
        <f>'Raw Data'!CI608</f>
        <v xml:space="preserve"> </v>
      </c>
      <c r="CW608">
        <f>'Raw Data'!CJ608</f>
        <v>0</v>
      </c>
      <c r="CX608">
        <f>'Raw Data'!CK608</f>
        <v>4.5459360000000002</v>
      </c>
      <c r="CY608">
        <f>'Raw Data'!CL608</f>
        <v>14</v>
      </c>
      <c r="CZ608" t="str">
        <f>'Raw Data'!CM608</f>
        <v>State Mainline</v>
      </c>
      <c r="DA608">
        <f>'Raw Data'!CN608</f>
        <v>630</v>
      </c>
      <c r="DB608">
        <f>'Raw Data'!CO608</f>
        <v>413370</v>
      </c>
      <c r="DC608">
        <f>'Raw Data'!CP608</f>
        <v>23</v>
      </c>
      <c r="DD608">
        <f>'Raw Data'!CQ608</f>
        <v>27.545999999999999</v>
      </c>
      <c r="DE608">
        <f>'Raw Data'!CR608</f>
        <v>413370</v>
      </c>
      <c r="DF608">
        <f>'Raw Data'!CS608</f>
        <v>0</v>
      </c>
      <c r="DG608">
        <f>'Raw Data'!CT608</f>
        <v>24002.542229999999</v>
      </c>
      <c r="DH608">
        <f>'Raw Data'!CU608</f>
        <v>100</v>
      </c>
      <c r="DI608">
        <f>'Raw Data'!CV608</f>
        <v>38091</v>
      </c>
      <c r="DJ608">
        <f>'Raw Data'!CW608</f>
        <v>0.146428</v>
      </c>
      <c r="DK608">
        <f>'Raw Data'!CX608</f>
        <v>0</v>
      </c>
      <c r="DL608">
        <f>'Raw Data'!CY608</f>
        <v>1.681E-3</v>
      </c>
      <c r="DM608">
        <f>'Raw Data'!CZ608</f>
        <v>286</v>
      </c>
      <c r="DN608" t="str">
        <f>'Raw Data'!DA608</f>
        <v>213-0141</v>
      </c>
      <c r="DO608" t="str">
        <f>'Raw Data'!DB608</f>
        <v>4R : Rural Minor Arterial</v>
      </c>
      <c r="DP608" t="str">
        <f>'Raw Data'!DC608</f>
        <v>34.744685, -84.720110</v>
      </c>
      <c r="DQ608">
        <f>'Raw Data'!DD608</f>
        <v>-84.720110000000005</v>
      </c>
      <c r="DR608">
        <f>'Raw Data'!DE608</f>
        <v>34.744684999999997</v>
      </c>
      <c r="DS608">
        <f>'Raw Data'!DF608</f>
        <v>34.744684999999997</v>
      </c>
      <c r="DT608">
        <f>'Raw Data'!DG608</f>
        <v>-84.720110000000005</v>
      </c>
      <c r="DU608">
        <f>'Raw Data'!DH608</f>
        <v>3.5950000000000001E-3</v>
      </c>
      <c r="DV608">
        <f>'Raw Data'!DI608</f>
        <v>1.681E-3</v>
      </c>
      <c r="DW608">
        <f>'Raw Data'!DJ608</f>
        <v>149</v>
      </c>
      <c r="DX608" s="11">
        <f t="shared" si="138"/>
        <v>493.33333333333331</v>
      </c>
      <c r="DY608" s="5">
        <f t="shared" si="139"/>
        <v>517.5</v>
      </c>
      <c r="DZ608" s="5">
        <f t="shared" si="132"/>
        <v>-24.166666666666686</v>
      </c>
      <c r="EA608" s="5">
        <f t="shared" si="133"/>
        <v>-4.6698872785829341E-2</v>
      </c>
      <c r="EB608" s="5">
        <f t="shared" si="134"/>
        <v>505.41666666666663</v>
      </c>
      <c r="EC608">
        <f>'Raw Data'!DK608</f>
        <v>590</v>
      </c>
      <c r="ED608">
        <f>'Raw Data'!DL608</f>
        <v>4.7</v>
      </c>
      <c r="EE608">
        <f>'Raw Data'!DM608</f>
        <v>450</v>
      </c>
      <c r="EF608">
        <f>'Raw Data'!DN608</f>
        <v>4.9000000000000004</v>
      </c>
      <c r="EG608">
        <f>'Raw Data'!DO608</f>
        <v>440</v>
      </c>
      <c r="EH608">
        <f>'Raw Data'!DP608</f>
        <v>5</v>
      </c>
      <c r="EI608">
        <f>'Raw Data'!DQ608</f>
        <v>650</v>
      </c>
      <c r="EJ608">
        <f>'Raw Data'!DR608</f>
        <v>0</v>
      </c>
      <c r="EK608">
        <f>'Raw Data'!DS608</f>
        <v>630</v>
      </c>
      <c r="EL608">
        <f>'Raw Data'!DT608</f>
        <v>15.7</v>
      </c>
      <c r="EM608">
        <f>'Raw Data'!DU608</f>
        <v>550</v>
      </c>
      <c r="EN608">
        <f>'Raw Data'!DV608</f>
        <v>15.8</v>
      </c>
      <c r="EO608">
        <f>'Raw Data'!DW608</f>
        <v>520</v>
      </c>
      <c r="EP608">
        <f>'Raw Data'!DX608</f>
        <v>15.8</v>
      </c>
      <c r="EQ608">
        <f>'Raw Data'!DY608</f>
        <v>370</v>
      </c>
      <c r="ER608">
        <f>'Raw Data'!DZ608</f>
        <v>15.9</v>
      </c>
      <c r="ES608">
        <f>'Raw Data'!EA608</f>
        <v>370</v>
      </c>
      <c r="ET608">
        <f>'Raw Data'!EB608</f>
        <v>0</v>
      </c>
      <c r="EU608">
        <f>'Raw Data'!EC608</f>
        <v>620</v>
      </c>
      <c r="EV608">
        <f>'Raw Data'!ED608</f>
        <v>0</v>
      </c>
      <c r="EW608">
        <f>'Raw Data'!EE608</f>
        <v>0</v>
      </c>
    </row>
    <row r="609" spans="1:153" x14ac:dyDescent="0.3">
      <c r="A609">
        <f>'Raw Data'!A609</f>
        <v>607</v>
      </c>
      <c r="B609" t="str">
        <f>'Raw Data'!B609</f>
        <v>Point</v>
      </c>
      <c r="C609">
        <f>'Raw Data'!C609</f>
        <v>127</v>
      </c>
      <c r="D609">
        <f>'Raw Data'!D609</f>
        <v>731</v>
      </c>
      <c r="E609" t="str">
        <f>'Raw Data'!E609</f>
        <v>Point</v>
      </c>
      <c r="F609">
        <f>'Raw Data'!F609</f>
        <v>5133131</v>
      </c>
      <c r="G609" t="str">
        <f>'Raw Data'!G609</f>
        <v>Gsp Post 00</v>
      </c>
      <c r="H609" s="3">
        <f>'Raw Data'!H609</f>
        <v>42022</v>
      </c>
      <c r="L609">
        <f t="shared" si="126"/>
        <v>0</v>
      </c>
      <c r="M609" s="5">
        <f t="shared" si="127"/>
        <v>42022</v>
      </c>
      <c r="N609" s="5">
        <f t="shared" si="135"/>
        <v>2015</v>
      </c>
      <c r="O609" s="5" t="str" cm="1">
        <f t="array" ref="O609">_xlfn.IFS(N609&lt;=2016,"before treatment",N609=2017,"unknown",N609&gt;2017,"after treatment")</f>
        <v>before treatment</v>
      </c>
      <c r="P609" s="5">
        <f t="shared" si="128"/>
        <v>1</v>
      </c>
      <c r="Q609" s="5">
        <f t="shared" si="129"/>
        <v>0</v>
      </c>
      <c r="R609" t="str">
        <f>'Raw Data'!I609</f>
        <v>Murray</v>
      </c>
      <c r="S609" t="str">
        <f>'Raw Data'!J609</f>
        <v>SR2</v>
      </c>
      <c r="T609" t="str">
        <f>'Raw Data'!K609</f>
        <v>(none)</v>
      </c>
      <c r="U609" t="str">
        <f>'Raw Data'!L609</f>
        <v>(O) No Injury</v>
      </c>
      <c r="V609">
        <f>'Raw Data'!M609</f>
        <v>0</v>
      </c>
      <c r="W609">
        <f>'Raw Data'!N609</f>
        <v>0</v>
      </c>
      <c r="X609">
        <f>'Raw Data'!O609</f>
        <v>0</v>
      </c>
      <c r="Y609" t="str">
        <f>'Raw Data'!P609</f>
        <v>Not a Collision with Motor Vehicle</v>
      </c>
      <c r="Z609" t="str">
        <f>'Raw Data'!Q609</f>
        <v>On Shoulder</v>
      </c>
      <c r="AA609" t="str">
        <f>'Raw Data'!R609</f>
        <v>Tree</v>
      </c>
      <c r="AB609" t="str">
        <f>'Raw Data'!S609</f>
        <v>Motor Vehicle in Motion</v>
      </c>
      <c r="AC609" t="str">
        <f>'Raw Data'!T609</f>
        <v>No Contributing Factors</v>
      </c>
      <c r="AD609">
        <f>'Raw Data'!U609</f>
        <v>1</v>
      </c>
      <c r="AE609" s="5" t="str">
        <f t="shared" si="136"/>
        <v>Yes</v>
      </c>
      <c r="AF609" t="str">
        <f>'Raw Data'!V609</f>
        <v>Negotiating a Curve</v>
      </c>
      <c r="AG609" s="5">
        <f t="shared" si="130"/>
        <v>0</v>
      </c>
      <c r="AH609" t="str">
        <f>'Raw Data'!W609</f>
        <v>East</v>
      </c>
      <c r="AI609" t="str">
        <f>'Raw Data'!X609</f>
        <v>Daylight</v>
      </c>
      <c r="AJ609" t="str">
        <f>'Raw Data'!Y609</f>
        <v>Dry</v>
      </c>
      <c r="AK609">
        <f>'Raw Data'!Z609</f>
        <v>0</v>
      </c>
      <c r="AL609" t="str">
        <f>'Raw Data'!AA609</f>
        <v>Unknown</v>
      </c>
      <c r="AM609" s="5">
        <f t="shared" si="131"/>
        <v>0</v>
      </c>
      <c r="AN609" t="str">
        <f>'Raw Data'!AB609</f>
        <v>Passenger Car</v>
      </c>
      <c r="AO609" t="str">
        <f>'Raw Data'!AC609</f>
        <v>2131000200I</v>
      </c>
      <c r="AP609">
        <f>'Raw Data'!AD609</f>
        <v>24.389790999999999</v>
      </c>
      <c r="AQ609">
        <f>'Raw Data'!AE609</f>
        <v>34.740813000000003</v>
      </c>
      <c r="AR609">
        <f>'Raw Data'!AF609</f>
        <v>-84.718564999999998</v>
      </c>
      <c r="AS609">
        <f>'Raw Data'!AG609</f>
        <v>149</v>
      </c>
      <c r="AT609">
        <f>'Raw Data'!AH609</f>
        <v>44</v>
      </c>
      <c r="AU609">
        <f>'Raw Data'!AI609</f>
        <v>181</v>
      </c>
      <c r="AV609" t="str">
        <f>'Raw Data'!AJ609</f>
        <v>D6_0002_00_I</v>
      </c>
      <c r="AW609">
        <f>'Raw Data'!AK609</f>
        <v>28</v>
      </c>
      <c r="AX609">
        <f>'Raw Data'!AL609</f>
        <v>31</v>
      </c>
      <c r="AY609" t="str">
        <f>'Raw Data'!AM609</f>
        <v>simple</v>
      </c>
      <c r="AZ609">
        <f>'Raw Data'!AN609</f>
        <v>174.3</v>
      </c>
      <c r="BA609">
        <f>'Raw Data'!AO609</f>
        <v>182.6</v>
      </c>
      <c r="BB609">
        <f>'Raw Data'!AP609</f>
        <v>552.1</v>
      </c>
      <c r="BC609">
        <f>'Raw Data'!AQ609</f>
        <v>-84.719268999999997</v>
      </c>
      <c r="BD609">
        <f>'Raw Data'!AR609</f>
        <v>34.741186999999996</v>
      </c>
      <c r="BE609">
        <f>'Raw Data'!AS609</f>
        <v>-84.718090000000004</v>
      </c>
      <c r="BF609">
        <f>'Raw Data'!AT609</f>
        <v>34.741377</v>
      </c>
      <c r="BG609" t="str">
        <f>'Raw Data'!AU609</f>
        <v>2131000200I</v>
      </c>
      <c r="BH609">
        <f>'Raw Data'!AV609</f>
        <v>1</v>
      </c>
      <c r="BI609">
        <f>'Raw Data'!AW609</f>
        <v>213</v>
      </c>
      <c r="BJ609">
        <f>'Raw Data'!AX609</f>
        <v>2</v>
      </c>
      <c r="BK609">
        <f>'Raw Data'!AY609</f>
        <v>0</v>
      </c>
      <c r="BL609">
        <f>'Raw Data'!AZ609</f>
        <v>45</v>
      </c>
      <c r="BM609">
        <f>'Raw Data'!BA609</f>
        <v>23.37</v>
      </c>
      <c r="BN609">
        <f>'Raw Data'!BB609</f>
        <v>22.05</v>
      </c>
      <c r="BO609">
        <f>'Raw Data'!BC609</f>
        <v>1746.1</v>
      </c>
      <c r="BP609">
        <f>'Raw Data'!BD609</f>
        <v>1741.5</v>
      </c>
      <c r="BQ609">
        <f>'Raw Data'!BE609</f>
        <v>1735.6</v>
      </c>
      <c r="BR609">
        <f>'Raw Data'!BF609</f>
        <v>45</v>
      </c>
      <c r="BS609">
        <f>'Raw Data'!BG609</f>
        <v>28.6</v>
      </c>
      <c r="BT609">
        <f>'Raw Data'!BH609</f>
        <v>16.399999999999999</v>
      </c>
      <c r="BU609">
        <f>'Raw Data'!BI609</f>
        <v>44140</v>
      </c>
      <c r="BV609" t="str">
        <f>'Raw Data'!BJ609</f>
        <v>NONE</v>
      </c>
      <c r="BW609">
        <f>'Raw Data'!BK609</f>
        <v>1.681E-3</v>
      </c>
      <c r="BX609">
        <f>'Raw Data'!BL609</f>
        <v>38278</v>
      </c>
      <c r="BY609">
        <f>'Raw Data'!BM609</f>
        <v>39100</v>
      </c>
      <c r="BZ609" t="str">
        <f>'Raw Data'!BN609</f>
        <v>2131000200I</v>
      </c>
      <c r="CA609" t="str">
        <f>'Raw Data'!BO609</f>
        <v>MURRAY</v>
      </c>
      <c r="CB609">
        <f>'Raw Data'!BP609</f>
        <v>1</v>
      </c>
      <c r="CC609">
        <f>'Raw Data'!BQ609</f>
        <v>200</v>
      </c>
      <c r="CD609">
        <f>'Raw Data'!BR609</f>
        <v>6</v>
      </c>
      <c r="CE609">
        <f>'Raw Data'!BS609</f>
        <v>1</v>
      </c>
      <c r="CF609">
        <f>'Raw Data'!BT609</f>
        <v>6</v>
      </c>
      <c r="CG609">
        <f>'Raw Data'!BU609</f>
        <v>1</v>
      </c>
      <c r="CH609">
        <f>'Raw Data'!BV609</f>
        <v>1</v>
      </c>
      <c r="CI609">
        <f>'Raw Data'!BW609</f>
        <v>2</v>
      </c>
      <c r="CJ609">
        <f>'Raw Data'!BX609</f>
        <v>0</v>
      </c>
      <c r="CK609">
        <f>'Raw Data'!BY609</f>
        <v>4</v>
      </c>
      <c r="CL609" t="str">
        <f>'Raw Data'!BZ609</f>
        <v>N</v>
      </c>
      <c r="CM609">
        <f t="shared" si="137"/>
        <v>0</v>
      </c>
      <c r="CN609">
        <f>'Raw Data'!CA609</f>
        <v>213</v>
      </c>
      <c r="CO609">
        <f>'Raw Data'!CB609</f>
        <v>2</v>
      </c>
      <c r="CP609">
        <f>'Raw Data'!CC609</f>
        <v>0</v>
      </c>
      <c r="CQ609" t="str">
        <f>'Raw Data'!CD609</f>
        <v>Not Urban</v>
      </c>
      <c r="CR609" t="str">
        <f>'Raw Data'!CE609</f>
        <v>Not Urban</v>
      </c>
      <c r="CS609">
        <f>'Raw Data'!CF609</f>
        <v>0</v>
      </c>
      <c r="CT609">
        <f>'Raw Data'!CG609</f>
        <v>45</v>
      </c>
      <c r="CU609">
        <f>'Raw Data'!CH609</f>
        <v>630</v>
      </c>
      <c r="CV609" t="str">
        <f>'Raw Data'!CI609</f>
        <v xml:space="preserve"> </v>
      </c>
      <c r="CW609">
        <f>'Raw Data'!CJ609</f>
        <v>0</v>
      </c>
      <c r="CX609">
        <f>'Raw Data'!CK609</f>
        <v>4.5459360000000002</v>
      </c>
      <c r="CY609">
        <f>'Raw Data'!CL609</f>
        <v>14</v>
      </c>
      <c r="CZ609" t="str">
        <f>'Raw Data'!CM609</f>
        <v>State Mainline</v>
      </c>
      <c r="DA609">
        <f>'Raw Data'!CN609</f>
        <v>630</v>
      </c>
      <c r="DB609">
        <f>'Raw Data'!CO609</f>
        <v>413370</v>
      </c>
      <c r="DC609">
        <f>'Raw Data'!CP609</f>
        <v>23</v>
      </c>
      <c r="DD609">
        <f>'Raw Data'!CQ609</f>
        <v>27.545999999999999</v>
      </c>
      <c r="DE609">
        <f>'Raw Data'!CR609</f>
        <v>413370</v>
      </c>
      <c r="DF609">
        <f>'Raw Data'!CS609</f>
        <v>0</v>
      </c>
      <c r="DG609">
        <f>'Raw Data'!CT609</f>
        <v>24002.542229999999</v>
      </c>
      <c r="DH609">
        <f>'Raw Data'!CU609</f>
        <v>100</v>
      </c>
      <c r="DI609">
        <f>'Raw Data'!CV609</f>
        <v>38091</v>
      </c>
      <c r="DJ609">
        <f>'Raw Data'!CW609</f>
        <v>0.146428</v>
      </c>
      <c r="DK609">
        <f>'Raw Data'!CX609</f>
        <v>0</v>
      </c>
      <c r="DL609">
        <f>'Raw Data'!CY609</f>
        <v>1.681E-3</v>
      </c>
      <c r="DM609">
        <f>'Raw Data'!CZ609</f>
        <v>286</v>
      </c>
      <c r="DN609" t="str">
        <f>'Raw Data'!DA609</f>
        <v>213-0141</v>
      </c>
      <c r="DO609" t="str">
        <f>'Raw Data'!DB609</f>
        <v>4R : Rural Minor Arterial</v>
      </c>
      <c r="DP609" t="str">
        <f>'Raw Data'!DC609</f>
        <v>34.744685, -84.720110</v>
      </c>
      <c r="DQ609">
        <f>'Raw Data'!DD609</f>
        <v>-84.720110000000005</v>
      </c>
      <c r="DR609">
        <f>'Raw Data'!DE609</f>
        <v>34.744684999999997</v>
      </c>
      <c r="DS609">
        <f>'Raw Data'!DF609</f>
        <v>34.744684999999997</v>
      </c>
      <c r="DT609">
        <f>'Raw Data'!DG609</f>
        <v>-84.720110000000005</v>
      </c>
      <c r="DU609">
        <f>'Raw Data'!DH609</f>
        <v>3.5950000000000001E-3</v>
      </c>
      <c r="DV609">
        <f>'Raw Data'!DI609</f>
        <v>1.681E-3</v>
      </c>
      <c r="DW609">
        <f>'Raw Data'!DJ609</f>
        <v>149</v>
      </c>
      <c r="DX609" s="11">
        <f t="shared" si="138"/>
        <v>493.33333333333331</v>
      </c>
      <c r="DY609" s="5">
        <f t="shared" si="139"/>
        <v>517.5</v>
      </c>
      <c r="DZ609" s="5">
        <f t="shared" si="132"/>
        <v>-24.166666666666686</v>
      </c>
      <c r="EA609" s="5">
        <f t="shared" si="133"/>
        <v>-4.6698872785829341E-2</v>
      </c>
      <c r="EB609" s="5">
        <f t="shared" si="134"/>
        <v>505.41666666666663</v>
      </c>
      <c r="EC609">
        <f>'Raw Data'!DK609</f>
        <v>590</v>
      </c>
      <c r="ED609">
        <f>'Raw Data'!DL609</f>
        <v>4.7</v>
      </c>
      <c r="EE609">
        <f>'Raw Data'!DM609</f>
        <v>450</v>
      </c>
      <c r="EF609">
        <f>'Raw Data'!DN609</f>
        <v>4.9000000000000004</v>
      </c>
      <c r="EG609">
        <f>'Raw Data'!DO609</f>
        <v>440</v>
      </c>
      <c r="EH609">
        <f>'Raw Data'!DP609</f>
        <v>5</v>
      </c>
      <c r="EI609">
        <f>'Raw Data'!DQ609</f>
        <v>650</v>
      </c>
      <c r="EJ609">
        <f>'Raw Data'!DR609</f>
        <v>0</v>
      </c>
      <c r="EK609">
        <f>'Raw Data'!DS609</f>
        <v>630</v>
      </c>
      <c r="EL609">
        <f>'Raw Data'!DT609</f>
        <v>15.7</v>
      </c>
      <c r="EM609">
        <f>'Raw Data'!DU609</f>
        <v>550</v>
      </c>
      <c r="EN609">
        <f>'Raw Data'!DV609</f>
        <v>15.8</v>
      </c>
      <c r="EO609">
        <f>'Raw Data'!DW609</f>
        <v>520</v>
      </c>
      <c r="EP609">
        <f>'Raw Data'!DX609</f>
        <v>15.8</v>
      </c>
      <c r="EQ609">
        <f>'Raw Data'!DY609</f>
        <v>370</v>
      </c>
      <c r="ER609">
        <f>'Raw Data'!DZ609</f>
        <v>15.9</v>
      </c>
      <c r="ES609">
        <f>'Raw Data'!EA609</f>
        <v>370</v>
      </c>
      <c r="ET609">
        <f>'Raw Data'!EB609</f>
        <v>0</v>
      </c>
      <c r="EU609">
        <f>'Raw Data'!EC609</f>
        <v>620</v>
      </c>
      <c r="EV609">
        <f>'Raw Data'!ED609</f>
        <v>0</v>
      </c>
      <c r="EW609">
        <f>'Raw Data'!EE609</f>
        <v>0</v>
      </c>
    </row>
    <row r="610" spans="1:153" x14ac:dyDescent="0.3">
      <c r="A610">
        <f>'Raw Data'!A610</f>
        <v>608</v>
      </c>
      <c r="B610" t="str">
        <f>'Raw Data'!B610</f>
        <v>Point</v>
      </c>
      <c r="C610">
        <f>'Raw Data'!C610</f>
        <v>447</v>
      </c>
      <c r="D610">
        <f>'Raw Data'!D610</f>
        <v>556</v>
      </c>
      <c r="E610" t="str">
        <f>'Raw Data'!E610</f>
        <v>Point</v>
      </c>
      <c r="F610">
        <f>'Raw Data'!F610</f>
        <v>6558154</v>
      </c>
      <c r="G610" t="str">
        <f>'Raw Data'!G610</f>
        <v>Gsp Post 00</v>
      </c>
      <c r="H610" s="3">
        <f>'Raw Data'!H610</f>
        <v>43118</v>
      </c>
      <c r="L610">
        <f t="shared" si="126"/>
        <v>0</v>
      </c>
      <c r="M610" s="5">
        <f t="shared" si="127"/>
        <v>43118</v>
      </c>
      <c r="N610" s="5">
        <f t="shared" si="135"/>
        <v>2018</v>
      </c>
      <c r="O610" s="5" t="str" cm="1">
        <f t="array" ref="O610">_xlfn.IFS(N610&lt;=2016,"before treatment",N610=2017,"unknown",N610&gt;2017,"after treatment")</f>
        <v>after treatment</v>
      </c>
      <c r="P610" s="5">
        <f t="shared" si="128"/>
        <v>0</v>
      </c>
      <c r="Q610" s="5">
        <f t="shared" si="129"/>
        <v>1</v>
      </c>
      <c r="R610" t="str">
        <f>'Raw Data'!I610</f>
        <v>Murray</v>
      </c>
      <c r="S610" t="str">
        <f>'Raw Data'!J610</f>
        <v>SR2</v>
      </c>
      <c r="T610" t="str">
        <f>'Raw Data'!K610</f>
        <v>(none)</v>
      </c>
      <c r="U610" t="str">
        <f>'Raw Data'!L610</f>
        <v>(O) No Injury</v>
      </c>
      <c r="V610">
        <f>'Raw Data'!M610</f>
        <v>0</v>
      </c>
      <c r="W610">
        <f>'Raw Data'!N610</f>
        <v>0</v>
      </c>
      <c r="X610">
        <f>'Raw Data'!O610</f>
        <v>0</v>
      </c>
      <c r="Y610" t="str">
        <f>'Raw Data'!P610</f>
        <v>Not a Collision with Motor Vehicle</v>
      </c>
      <c r="Z610" t="str">
        <f>'Raw Data'!Q610</f>
        <v>On Shoulder</v>
      </c>
      <c r="AA610" t="str">
        <f>'Raw Data'!R610</f>
        <v>Other-Fixed Object</v>
      </c>
      <c r="AB610" t="str">
        <f>'Raw Data'!S610</f>
        <v>Over Turn</v>
      </c>
      <c r="AC610" t="str">
        <f>'Raw Data'!T610</f>
        <v>No Contributing Factors</v>
      </c>
      <c r="AD610">
        <f>'Raw Data'!U610</f>
        <v>1</v>
      </c>
      <c r="AE610" s="5" t="str">
        <f t="shared" si="136"/>
        <v>Yes</v>
      </c>
      <c r="AF610" t="str">
        <f>'Raw Data'!V610</f>
        <v>Negotiating a Curve</v>
      </c>
      <c r="AG610" s="5">
        <f t="shared" si="130"/>
        <v>0</v>
      </c>
      <c r="AH610" t="str">
        <f>'Raw Data'!W610</f>
        <v>West</v>
      </c>
      <c r="AI610" t="str">
        <f>'Raw Data'!X610</f>
        <v>Dark-Not Lighted</v>
      </c>
      <c r="AJ610" t="str">
        <f>'Raw Data'!Y610</f>
        <v>Dry</v>
      </c>
      <c r="AK610">
        <f>'Raw Data'!Z610</f>
        <v>29</v>
      </c>
      <c r="AL610" t="str">
        <f>'Raw Data'!AA610</f>
        <v>Lap and Shoulder Belt Used</v>
      </c>
      <c r="AM610" s="5">
        <f t="shared" si="131"/>
        <v>0</v>
      </c>
      <c r="AN610" t="str">
        <f>'Raw Data'!AB610</f>
        <v>Pickup Truck</v>
      </c>
      <c r="AO610" t="str">
        <f>'Raw Data'!AC610</f>
        <v>2131000200I</v>
      </c>
      <c r="AP610">
        <f>'Raw Data'!AD610</f>
        <v>11.351645</v>
      </c>
      <c r="AQ610">
        <f>'Raw Data'!AE610</f>
        <v>34.740824000000003</v>
      </c>
      <c r="AR610">
        <f>'Raw Data'!AF610</f>
        <v>-84.718845999999999</v>
      </c>
      <c r="AS610">
        <f>'Raw Data'!AG610</f>
        <v>149</v>
      </c>
      <c r="AT610">
        <f>'Raw Data'!AH610</f>
        <v>44</v>
      </c>
      <c r="AU610">
        <f>'Raw Data'!AI610</f>
        <v>181</v>
      </c>
      <c r="AV610" t="str">
        <f>'Raw Data'!AJ610</f>
        <v>D6_0002_00_I</v>
      </c>
      <c r="AW610">
        <f>'Raw Data'!AK610</f>
        <v>28</v>
      </c>
      <c r="AX610">
        <f>'Raw Data'!AL610</f>
        <v>31</v>
      </c>
      <c r="AY610" t="str">
        <f>'Raw Data'!AM610</f>
        <v>simple</v>
      </c>
      <c r="AZ610">
        <f>'Raw Data'!AN610</f>
        <v>174.3</v>
      </c>
      <c r="BA610">
        <f>'Raw Data'!AO610</f>
        <v>182.6</v>
      </c>
      <c r="BB610">
        <f>'Raw Data'!AP610</f>
        <v>552.1</v>
      </c>
      <c r="BC610">
        <f>'Raw Data'!AQ610</f>
        <v>-84.719268999999997</v>
      </c>
      <c r="BD610">
        <f>'Raw Data'!AR610</f>
        <v>34.741186999999996</v>
      </c>
      <c r="BE610">
        <f>'Raw Data'!AS610</f>
        <v>-84.718090000000004</v>
      </c>
      <c r="BF610">
        <f>'Raw Data'!AT610</f>
        <v>34.741377</v>
      </c>
      <c r="BG610" t="str">
        <f>'Raw Data'!AU610</f>
        <v>2131000200I</v>
      </c>
      <c r="BH610">
        <f>'Raw Data'!AV610</f>
        <v>1</v>
      </c>
      <c r="BI610">
        <f>'Raw Data'!AW610</f>
        <v>213</v>
      </c>
      <c r="BJ610">
        <f>'Raw Data'!AX610</f>
        <v>2</v>
      </c>
      <c r="BK610">
        <f>'Raw Data'!AY610</f>
        <v>0</v>
      </c>
      <c r="BL610">
        <f>'Raw Data'!AZ610</f>
        <v>45</v>
      </c>
      <c r="BM610">
        <f>'Raw Data'!BA610</f>
        <v>23.37</v>
      </c>
      <c r="BN610">
        <f>'Raw Data'!BB610</f>
        <v>22.05</v>
      </c>
      <c r="BO610">
        <f>'Raw Data'!BC610</f>
        <v>1746.1</v>
      </c>
      <c r="BP610">
        <f>'Raw Data'!BD610</f>
        <v>1741.5</v>
      </c>
      <c r="BQ610">
        <f>'Raw Data'!BE610</f>
        <v>1735.6</v>
      </c>
      <c r="BR610">
        <f>'Raw Data'!BF610</f>
        <v>45</v>
      </c>
      <c r="BS610">
        <f>'Raw Data'!BG610</f>
        <v>28.6</v>
      </c>
      <c r="BT610">
        <f>'Raw Data'!BH610</f>
        <v>16.399999999999999</v>
      </c>
      <c r="BU610">
        <f>'Raw Data'!BI610</f>
        <v>44140</v>
      </c>
      <c r="BV610" t="str">
        <f>'Raw Data'!BJ610</f>
        <v>NONE</v>
      </c>
      <c r="BW610">
        <f>'Raw Data'!BK610</f>
        <v>1.681E-3</v>
      </c>
      <c r="BX610">
        <f>'Raw Data'!BL610</f>
        <v>38278</v>
      </c>
      <c r="BY610">
        <f>'Raw Data'!BM610</f>
        <v>39100</v>
      </c>
      <c r="BZ610" t="str">
        <f>'Raw Data'!BN610</f>
        <v>2131000200I</v>
      </c>
      <c r="CA610" t="str">
        <f>'Raw Data'!BO610</f>
        <v>MURRAY</v>
      </c>
      <c r="CB610">
        <f>'Raw Data'!BP610</f>
        <v>1</v>
      </c>
      <c r="CC610">
        <f>'Raw Data'!BQ610</f>
        <v>200</v>
      </c>
      <c r="CD610">
        <f>'Raw Data'!BR610</f>
        <v>6</v>
      </c>
      <c r="CE610">
        <f>'Raw Data'!BS610</f>
        <v>1</v>
      </c>
      <c r="CF610">
        <f>'Raw Data'!BT610</f>
        <v>6</v>
      </c>
      <c r="CG610">
        <f>'Raw Data'!BU610</f>
        <v>1</v>
      </c>
      <c r="CH610">
        <f>'Raw Data'!BV610</f>
        <v>1</v>
      </c>
      <c r="CI610">
        <f>'Raw Data'!BW610</f>
        <v>2</v>
      </c>
      <c r="CJ610">
        <f>'Raw Data'!BX610</f>
        <v>0</v>
      </c>
      <c r="CK610">
        <f>'Raw Data'!BY610</f>
        <v>4</v>
      </c>
      <c r="CL610" t="str">
        <f>'Raw Data'!BZ610</f>
        <v>N</v>
      </c>
      <c r="CM610">
        <f t="shared" si="137"/>
        <v>0</v>
      </c>
      <c r="CN610">
        <f>'Raw Data'!CA610</f>
        <v>213</v>
      </c>
      <c r="CO610">
        <f>'Raw Data'!CB610</f>
        <v>2</v>
      </c>
      <c r="CP610">
        <f>'Raw Data'!CC610</f>
        <v>0</v>
      </c>
      <c r="CQ610" t="str">
        <f>'Raw Data'!CD610</f>
        <v>Not Urban</v>
      </c>
      <c r="CR610" t="str">
        <f>'Raw Data'!CE610</f>
        <v>Not Urban</v>
      </c>
      <c r="CS610">
        <f>'Raw Data'!CF610</f>
        <v>0</v>
      </c>
      <c r="CT610">
        <f>'Raw Data'!CG610</f>
        <v>45</v>
      </c>
      <c r="CU610">
        <f>'Raw Data'!CH610</f>
        <v>630</v>
      </c>
      <c r="CV610" t="str">
        <f>'Raw Data'!CI610</f>
        <v xml:space="preserve"> </v>
      </c>
      <c r="CW610">
        <f>'Raw Data'!CJ610</f>
        <v>0</v>
      </c>
      <c r="CX610">
        <f>'Raw Data'!CK610</f>
        <v>4.5459360000000002</v>
      </c>
      <c r="CY610">
        <f>'Raw Data'!CL610</f>
        <v>14</v>
      </c>
      <c r="CZ610" t="str">
        <f>'Raw Data'!CM610</f>
        <v>State Mainline</v>
      </c>
      <c r="DA610">
        <f>'Raw Data'!CN610</f>
        <v>630</v>
      </c>
      <c r="DB610">
        <f>'Raw Data'!CO610</f>
        <v>413370</v>
      </c>
      <c r="DC610">
        <f>'Raw Data'!CP610</f>
        <v>23</v>
      </c>
      <c r="DD610">
        <f>'Raw Data'!CQ610</f>
        <v>27.545999999999999</v>
      </c>
      <c r="DE610">
        <f>'Raw Data'!CR610</f>
        <v>413370</v>
      </c>
      <c r="DF610">
        <f>'Raw Data'!CS610</f>
        <v>0</v>
      </c>
      <c r="DG610">
        <f>'Raw Data'!CT610</f>
        <v>24002.542229999999</v>
      </c>
      <c r="DH610">
        <f>'Raw Data'!CU610</f>
        <v>100</v>
      </c>
      <c r="DI610">
        <f>'Raw Data'!CV610</f>
        <v>38091</v>
      </c>
      <c r="DJ610">
        <f>'Raw Data'!CW610</f>
        <v>0.146428</v>
      </c>
      <c r="DK610">
        <f>'Raw Data'!CX610</f>
        <v>0</v>
      </c>
      <c r="DL610">
        <f>'Raw Data'!CY610</f>
        <v>1.681E-3</v>
      </c>
      <c r="DM610">
        <f>'Raw Data'!CZ610</f>
        <v>286</v>
      </c>
      <c r="DN610" t="str">
        <f>'Raw Data'!DA610</f>
        <v>213-0141</v>
      </c>
      <c r="DO610" t="str">
        <f>'Raw Data'!DB610</f>
        <v>4R : Rural Minor Arterial</v>
      </c>
      <c r="DP610" t="str">
        <f>'Raw Data'!DC610</f>
        <v>34.744685, -84.720110</v>
      </c>
      <c r="DQ610">
        <f>'Raw Data'!DD610</f>
        <v>-84.720110000000005</v>
      </c>
      <c r="DR610">
        <f>'Raw Data'!DE610</f>
        <v>34.744684999999997</v>
      </c>
      <c r="DS610">
        <f>'Raw Data'!DF610</f>
        <v>34.744684999999997</v>
      </c>
      <c r="DT610">
        <f>'Raw Data'!DG610</f>
        <v>-84.720110000000005</v>
      </c>
      <c r="DU610">
        <f>'Raw Data'!DH610</f>
        <v>3.5950000000000001E-3</v>
      </c>
      <c r="DV610">
        <f>'Raw Data'!DI610</f>
        <v>1.681E-3</v>
      </c>
      <c r="DW610">
        <f>'Raw Data'!DJ610</f>
        <v>149</v>
      </c>
      <c r="DX610" s="11">
        <f t="shared" si="138"/>
        <v>493.33333333333331</v>
      </c>
      <c r="DY610" s="5">
        <f t="shared" si="139"/>
        <v>517.5</v>
      </c>
      <c r="DZ610" s="5">
        <f t="shared" si="132"/>
        <v>-24.166666666666686</v>
      </c>
      <c r="EA610" s="5">
        <f t="shared" si="133"/>
        <v>-4.6698872785829341E-2</v>
      </c>
      <c r="EB610" s="5">
        <f t="shared" si="134"/>
        <v>505.41666666666663</v>
      </c>
      <c r="EC610">
        <f>'Raw Data'!DK610</f>
        <v>590</v>
      </c>
      <c r="ED610">
        <f>'Raw Data'!DL610</f>
        <v>4.7</v>
      </c>
      <c r="EE610">
        <f>'Raw Data'!DM610</f>
        <v>450</v>
      </c>
      <c r="EF610">
        <f>'Raw Data'!DN610</f>
        <v>4.9000000000000004</v>
      </c>
      <c r="EG610">
        <f>'Raw Data'!DO610</f>
        <v>440</v>
      </c>
      <c r="EH610">
        <f>'Raw Data'!DP610</f>
        <v>5</v>
      </c>
      <c r="EI610">
        <f>'Raw Data'!DQ610</f>
        <v>650</v>
      </c>
      <c r="EJ610">
        <f>'Raw Data'!DR610</f>
        <v>0</v>
      </c>
      <c r="EK610">
        <f>'Raw Data'!DS610</f>
        <v>630</v>
      </c>
      <c r="EL610">
        <f>'Raw Data'!DT610</f>
        <v>15.7</v>
      </c>
      <c r="EM610">
        <f>'Raw Data'!DU610</f>
        <v>550</v>
      </c>
      <c r="EN610">
        <f>'Raw Data'!DV610</f>
        <v>15.8</v>
      </c>
      <c r="EO610">
        <f>'Raw Data'!DW610</f>
        <v>520</v>
      </c>
      <c r="EP610">
        <f>'Raw Data'!DX610</f>
        <v>15.8</v>
      </c>
      <c r="EQ610">
        <f>'Raw Data'!DY610</f>
        <v>370</v>
      </c>
      <c r="ER610">
        <f>'Raw Data'!DZ610</f>
        <v>15.9</v>
      </c>
      <c r="ES610">
        <f>'Raw Data'!EA610</f>
        <v>370</v>
      </c>
      <c r="ET610">
        <f>'Raw Data'!EB610</f>
        <v>0</v>
      </c>
      <c r="EU610">
        <f>'Raw Data'!EC610</f>
        <v>620</v>
      </c>
      <c r="EV610">
        <f>'Raw Data'!ED610</f>
        <v>0</v>
      </c>
      <c r="EW610">
        <f>'Raw Data'!EE610</f>
        <v>0</v>
      </c>
    </row>
    <row r="611" spans="1:153" x14ac:dyDescent="0.3">
      <c r="A611">
        <f>'Raw Data'!A611</f>
        <v>609</v>
      </c>
      <c r="B611" t="str">
        <f>'Raw Data'!B611</f>
        <v>Point</v>
      </c>
      <c r="C611">
        <f>'Raw Data'!C611</f>
        <v>497</v>
      </c>
      <c r="D611">
        <f>'Raw Data'!D611</f>
        <v>724</v>
      </c>
      <c r="E611" t="str">
        <f>'Raw Data'!E611</f>
        <v>Point</v>
      </c>
      <c r="F611">
        <f>'Raw Data'!F611</f>
        <v>5213735</v>
      </c>
      <c r="G611" t="str">
        <f>'Raw Data'!G611</f>
        <v>Gsp Post 00</v>
      </c>
      <c r="H611" s="3">
        <f>'Raw Data'!H611</f>
        <v>42071</v>
      </c>
      <c r="L611">
        <f t="shared" si="126"/>
        <v>0</v>
      </c>
      <c r="M611" s="5">
        <f t="shared" si="127"/>
        <v>42071</v>
      </c>
      <c r="N611" s="5">
        <f t="shared" si="135"/>
        <v>2015</v>
      </c>
      <c r="O611" s="5" t="str" cm="1">
        <f t="array" ref="O611">_xlfn.IFS(N611&lt;=2016,"before treatment",N611=2017,"unknown",N611&gt;2017,"after treatment")</f>
        <v>before treatment</v>
      </c>
      <c r="P611" s="5">
        <f t="shared" si="128"/>
        <v>1</v>
      </c>
      <c r="Q611" s="5">
        <f t="shared" si="129"/>
        <v>0</v>
      </c>
      <c r="R611" t="str">
        <f>'Raw Data'!I611</f>
        <v>Murray</v>
      </c>
      <c r="S611" t="str">
        <f>'Raw Data'!J611</f>
        <v>SR2</v>
      </c>
      <c r="T611" t="str">
        <f>'Raw Data'!K611</f>
        <v>13 Miles E Of Stonehinge D</v>
      </c>
      <c r="U611" t="str">
        <f>'Raw Data'!L611</f>
        <v>(C) Possible Injury / Complaint</v>
      </c>
      <c r="V611">
        <f>'Raw Data'!M611</f>
        <v>0</v>
      </c>
      <c r="W611">
        <f>'Raw Data'!N611</f>
        <v>0</v>
      </c>
      <c r="X611">
        <f>'Raw Data'!O611</f>
        <v>0</v>
      </c>
      <c r="Y611" t="str">
        <f>'Raw Data'!P611</f>
        <v>Not a Collision with Motor Vehicle</v>
      </c>
      <c r="Z611" t="str">
        <f>'Raw Data'!Q611</f>
        <v>On Roadway - Non-Intersection</v>
      </c>
      <c r="AA611" t="str">
        <f>'Raw Data'!R611</f>
        <v>["Over Turn","Over Turn"]</v>
      </c>
      <c r="AB611" t="str">
        <f>'Raw Data'!S611</f>
        <v>Over Turn</v>
      </c>
      <c r="AC611" t="str">
        <f>'Raw Data'!T611</f>
        <v>["Changed Lanes Improperly","No Contributing Factors"]</v>
      </c>
      <c r="AD611">
        <f>'Raw Data'!U611</f>
        <v>1</v>
      </c>
      <c r="AE611" s="5" t="str">
        <f t="shared" si="136"/>
        <v>Yes</v>
      </c>
      <c r="AF611" t="str">
        <f>'Raw Data'!V611</f>
        <v>Negotiating a Curve</v>
      </c>
      <c r="AG611" s="5">
        <f t="shared" si="130"/>
        <v>0</v>
      </c>
      <c r="AH611" t="str">
        <f>'Raw Data'!W611</f>
        <v>["None","West"]</v>
      </c>
      <c r="AI611" t="str">
        <f>'Raw Data'!X611</f>
        <v>Daylight</v>
      </c>
      <c r="AJ611" t="str">
        <f>'Raw Data'!Y611</f>
        <v>Dry</v>
      </c>
      <c r="AK611">
        <f>'Raw Data'!Z611</f>
        <v>21</v>
      </c>
      <c r="AL611" t="str">
        <f>'Raw Data'!AA611</f>
        <v>Unknown</v>
      </c>
      <c r="AM611" s="5">
        <f t="shared" si="131"/>
        <v>1</v>
      </c>
      <c r="AN611" t="str">
        <f>'Raw Data'!AB611</f>
        <v>Motorcycle</v>
      </c>
      <c r="AO611" t="str">
        <f>'Raw Data'!AC611</f>
        <v>2131000200I</v>
      </c>
      <c r="AP611">
        <f>'Raw Data'!AD611</f>
        <v>11.371</v>
      </c>
      <c r="AQ611">
        <f>'Raw Data'!AE611</f>
        <v>34.740817</v>
      </c>
      <c r="AR611">
        <f>'Raw Data'!AF611</f>
        <v>-84.718543999999994</v>
      </c>
      <c r="AS611">
        <f>'Raw Data'!AG611</f>
        <v>149</v>
      </c>
      <c r="AT611">
        <f>'Raw Data'!AH611</f>
        <v>44</v>
      </c>
      <c r="AU611">
        <f>'Raw Data'!AI611</f>
        <v>181</v>
      </c>
      <c r="AV611" t="str">
        <f>'Raw Data'!AJ611</f>
        <v>D6_0002_00_I</v>
      </c>
      <c r="AW611">
        <f>'Raw Data'!AK611</f>
        <v>28</v>
      </c>
      <c r="AX611">
        <f>'Raw Data'!AL611</f>
        <v>31</v>
      </c>
      <c r="AY611" t="str">
        <f>'Raw Data'!AM611</f>
        <v>simple</v>
      </c>
      <c r="AZ611">
        <f>'Raw Data'!AN611</f>
        <v>174.3</v>
      </c>
      <c r="BA611">
        <f>'Raw Data'!AO611</f>
        <v>182.6</v>
      </c>
      <c r="BB611">
        <f>'Raw Data'!AP611</f>
        <v>552.1</v>
      </c>
      <c r="BC611">
        <f>'Raw Data'!AQ611</f>
        <v>-84.719268999999997</v>
      </c>
      <c r="BD611">
        <f>'Raw Data'!AR611</f>
        <v>34.741186999999996</v>
      </c>
      <c r="BE611">
        <f>'Raw Data'!AS611</f>
        <v>-84.718090000000004</v>
      </c>
      <c r="BF611">
        <f>'Raw Data'!AT611</f>
        <v>34.741377</v>
      </c>
      <c r="BG611" t="str">
        <f>'Raw Data'!AU611</f>
        <v>2131000200I</v>
      </c>
      <c r="BH611">
        <f>'Raw Data'!AV611</f>
        <v>1</v>
      </c>
      <c r="BI611">
        <f>'Raw Data'!AW611</f>
        <v>213</v>
      </c>
      <c r="BJ611">
        <f>'Raw Data'!AX611</f>
        <v>2</v>
      </c>
      <c r="BK611">
        <f>'Raw Data'!AY611</f>
        <v>0</v>
      </c>
      <c r="BL611">
        <f>'Raw Data'!AZ611</f>
        <v>45</v>
      </c>
      <c r="BM611">
        <f>'Raw Data'!BA611</f>
        <v>23.37</v>
      </c>
      <c r="BN611">
        <f>'Raw Data'!BB611</f>
        <v>22.05</v>
      </c>
      <c r="BO611">
        <f>'Raw Data'!BC611</f>
        <v>1746.1</v>
      </c>
      <c r="BP611">
        <f>'Raw Data'!BD611</f>
        <v>1741.5</v>
      </c>
      <c r="BQ611">
        <f>'Raw Data'!BE611</f>
        <v>1735.6</v>
      </c>
      <c r="BR611">
        <f>'Raw Data'!BF611</f>
        <v>45</v>
      </c>
      <c r="BS611">
        <f>'Raw Data'!BG611</f>
        <v>28.6</v>
      </c>
      <c r="BT611">
        <f>'Raw Data'!BH611</f>
        <v>16.399999999999999</v>
      </c>
      <c r="BU611">
        <f>'Raw Data'!BI611</f>
        <v>44140</v>
      </c>
      <c r="BV611" t="str">
        <f>'Raw Data'!BJ611</f>
        <v>NONE</v>
      </c>
      <c r="BW611">
        <f>'Raw Data'!BK611</f>
        <v>1.681E-3</v>
      </c>
      <c r="BX611">
        <f>'Raw Data'!BL611</f>
        <v>38278</v>
      </c>
      <c r="BY611">
        <f>'Raw Data'!BM611</f>
        <v>39100</v>
      </c>
      <c r="BZ611" t="str">
        <f>'Raw Data'!BN611</f>
        <v>2131000200I</v>
      </c>
      <c r="CA611" t="str">
        <f>'Raw Data'!BO611</f>
        <v>MURRAY</v>
      </c>
      <c r="CB611">
        <f>'Raw Data'!BP611</f>
        <v>1</v>
      </c>
      <c r="CC611">
        <f>'Raw Data'!BQ611</f>
        <v>200</v>
      </c>
      <c r="CD611">
        <f>'Raw Data'!BR611</f>
        <v>6</v>
      </c>
      <c r="CE611">
        <f>'Raw Data'!BS611</f>
        <v>1</v>
      </c>
      <c r="CF611">
        <f>'Raw Data'!BT611</f>
        <v>6</v>
      </c>
      <c r="CG611">
        <f>'Raw Data'!BU611</f>
        <v>1</v>
      </c>
      <c r="CH611">
        <f>'Raw Data'!BV611</f>
        <v>1</v>
      </c>
      <c r="CI611">
        <f>'Raw Data'!BW611</f>
        <v>2</v>
      </c>
      <c r="CJ611">
        <f>'Raw Data'!BX611</f>
        <v>0</v>
      </c>
      <c r="CK611">
        <f>'Raw Data'!BY611</f>
        <v>4</v>
      </c>
      <c r="CL611" t="str">
        <f>'Raw Data'!BZ611</f>
        <v>N</v>
      </c>
      <c r="CM611">
        <f t="shared" si="137"/>
        <v>0</v>
      </c>
      <c r="CN611">
        <f>'Raw Data'!CA611</f>
        <v>213</v>
      </c>
      <c r="CO611">
        <f>'Raw Data'!CB611</f>
        <v>2</v>
      </c>
      <c r="CP611">
        <f>'Raw Data'!CC611</f>
        <v>0</v>
      </c>
      <c r="CQ611" t="str">
        <f>'Raw Data'!CD611</f>
        <v>Not Urban</v>
      </c>
      <c r="CR611" t="str">
        <f>'Raw Data'!CE611</f>
        <v>Not Urban</v>
      </c>
      <c r="CS611">
        <f>'Raw Data'!CF611</f>
        <v>0</v>
      </c>
      <c r="CT611">
        <f>'Raw Data'!CG611</f>
        <v>45</v>
      </c>
      <c r="CU611">
        <f>'Raw Data'!CH611</f>
        <v>630</v>
      </c>
      <c r="CV611" t="str">
        <f>'Raw Data'!CI611</f>
        <v xml:space="preserve"> </v>
      </c>
      <c r="CW611">
        <f>'Raw Data'!CJ611</f>
        <v>0</v>
      </c>
      <c r="CX611">
        <f>'Raw Data'!CK611</f>
        <v>4.5459360000000002</v>
      </c>
      <c r="CY611">
        <f>'Raw Data'!CL611</f>
        <v>14</v>
      </c>
      <c r="CZ611" t="str">
        <f>'Raw Data'!CM611</f>
        <v>State Mainline</v>
      </c>
      <c r="DA611">
        <f>'Raw Data'!CN611</f>
        <v>630</v>
      </c>
      <c r="DB611">
        <f>'Raw Data'!CO611</f>
        <v>413370</v>
      </c>
      <c r="DC611">
        <f>'Raw Data'!CP611</f>
        <v>23</v>
      </c>
      <c r="DD611">
        <f>'Raw Data'!CQ611</f>
        <v>27.545999999999999</v>
      </c>
      <c r="DE611">
        <f>'Raw Data'!CR611</f>
        <v>413370</v>
      </c>
      <c r="DF611">
        <f>'Raw Data'!CS611</f>
        <v>0</v>
      </c>
      <c r="DG611">
        <f>'Raw Data'!CT611</f>
        <v>24002.542229999999</v>
      </c>
      <c r="DH611">
        <f>'Raw Data'!CU611</f>
        <v>100</v>
      </c>
      <c r="DI611">
        <f>'Raw Data'!CV611</f>
        <v>38091</v>
      </c>
      <c r="DJ611">
        <f>'Raw Data'!CW611</f>
        <v>0.146428</v>
      </c>
      <c r="DK611">
        <f>'Raw Data'!CX611</f>
        <v>0</v>
      </c>
      <c r="DL611">
        <f>'Raw Data'!CY611</f>
        <v>1.681E-3</v>
      </c>
      <c r="DM611">
        <f>'Raw Data'!CZ611</f>
        <v>286</v>
      </c>
      <c r="DN611" t="str">
        <f>'Raw Data'!DA611</f>
        <v>213-0141</v>
      </c>
      <c r="DO611" t="str">
        <f>'Raw Data'!DB611</f>
        <v>4R : Rural Minor Arterial</v>
      </c>
      <c r="DP611" t="str">
        <f>'Raw Data'!DC611</f>
        <v>34.744685, -84.720110</v>
      </c>
      <c r="DQ611">
        <f>'Raw Data'!DD611</f>
        <v>-84.720110000000005</v>
      </c>
      <c r="DR611">
        <f>'Raw Data'!DE611</f>
        <v>34.744684999999997</v>
      </c>
      <c r="DS611">
        <f>'Raw Data'!DF611</f>
        <v>34.744684999999997</v>
      </c>
      <c r="DT611">
        <f>'Raw Data'!DG611</f>
        <v>-84.720110000000005</v>
      </c>
      <c r="DU611">
        <f>'Raw Data'!DH611</f>
        <v>3.5950000000000001E-3</v>
      </c>
      <c r="DV611">
        <f>'Raw Data'!DI611</f>
        <v>1.681E-3</v>
      </c>
      <c r="DW611">
        <f>'Raw Data'!DJ611</f>
        <v>149</v>
      </c>
      <c r="DX611" s="11">
        <f t="shared" si="138"/>
        <v>493.33333333333331</v>
      </c>
      <c r="DY611" s="5">
        <f t="shared" si="139"/>
        <v>517.5</v>
      </c>
      <c r="DZ611" s="5">
        <f t="shared" si="132"/>
        <v>-24.166666666666686</v>
      </c>
      <c r="EA611" s="5">
        <f t="shared" si="133"/>
        <v>-4.6698872785829341E-2</v>
      </c>
      <c r="EB611" s="5">
        <f t="shared" si="134"/>
        <v>505.41666666666663</v>
      </c>
      <c r="EC611">
        <f>'Raw Data'!DK611</f>
        <v>590</v>
      </c>
      <c r="ED611">
        <f>'Raw Data'!DL611</f>
        <v>4.7</v>
      </c>
      <c r="EE611">
        <f>'Raw Data'!DM611</f>
        <v>450</v>
      </c>
      <c r="EF611">
        <f>'Raw Data'!DN611</f>
        <v>4.9000000000000004</v>
      </c>
      <c r="EG611">
        <f>'Raw Data'!DO611</f>
        <v>440</v>
      </c>
      <c r="EH611">
        <f>'Raw Data'!DP611</f>
        <v>5</v>
      </c>
      <c r="EI611">
        <f>'Raw Data'!DQ611</f>
        <v>650</v>
      </c>
      <c r="EJ611">
        <f>'Raw Data'!DR611</f>
        <v>0</v>
      </c>
      <c r="EK611">
        <f>'Raw Data'!DS611</f>
        <v>630</v>
      </c>
      <c r="EL611">
        <f>'Raw Data'!DT611</f>
        <v>15.7</v>
      </c>
      <c r="EM611">
        <f>'Raw Data'!DU611</f>
        <v>550</v>
      </c>
      <c r="EN611">
        <f>'Raw Data'!DV611</f>
        <v>15.8</v>
      </c>
      <c r="EO611">
        <f>'Raw Data'!DW611</f>
        <v>520</v>
      </c>
      <c r="EP611">
        <f>'Raw Data'!DX611</f>
        <v>15.8</v>
      </c>
      <c r="EQ611">
        <f>'Raw Data'!DY611</f>
        <v>370</v>
      </c>
      <c r="ER611">
        <f>'Raw Data'!DZ611</f>
        <v>15.9</v>
      </c>
      <c r="ES611">
        <f>'Raw Data'!EA611</f>
        <v>370</v>
      </c>
      <c r="ET611">
        <f>'Raw Data'!EB611</f>
        <v>0</v>
      </c>
      <c r="EU611">
        <f>'Raw Data'!EC611</f>
        <v>620</v>
      </c>
      <c r="EV611">
        <f>'Raw Data'!ED611</f>
        <v>0</v>
      </c>
      <c r="EW611">
        <f>'Raw Data'!EE611</f>
        <v>0</v>
      </c>
    </row>
    <row r="612" spans="1:153" x14ac:dyDescent="0.3">
      <c r="A612">
        <f>'Raw Data'!A612</f>
        <v>610</v>
      </c>
      <c r="B612" t="str">
        <f>'Raw Data'!B612</f>
        <v>Point</v>
      </c>
      <c r="C612">
        <f>'Raw Data'!C612</f>
        <v>634</v>
      </c>
      <c r="D612">
        <f>'Raw Data'!D612</f>
        <v>546</v>
      </c>
      <c r="E612" t="str">
        <f>'Raw Data'!E612</f>
        <v>Point</v>
      </c>
      <c r="F612">
        <f>'Raw Data'!F612</f>
        <v>6744991</v>
      </c>
      <c r="G612" t="str">
        <f>'Raw Data'!G612</f>
        <v>Gsp Post 00</v>
      </c>
      <c r="H612" s="3">
        <f>'Raw Data'!H612</f>
        <v>43261</v>
      </c>
      <c r="L612">
        <f t="shared" si="126"/>
        <v>0</v>
      </c>
      <c r="M612" s="5">
        <f t="shared" si="127"/>
        <v>43261</v>
      </c>
      <c r="N612" s="5">
        <f t="shared" si="135"/>
        <v>2018</v>
      </c>
      <c r="O612" s="5" t="str" cm="1">
        <f t="array" ref="O612">_xlfn.IFS(N612&lt;=2016,"before treatment",N612=2017,"unknown",N612&gt;2017,"after treatment")</f>
        <v>after treatment</v>
      </c>
      <c r="P612" s="5">
        <f t="shared" si="128"/>
        <v>0</v>
      </c>
      <c r="Q612" s="5">
        <f t="shared" si="129"/>
        <v>1</v>
      </c>
      <c r="R612" t="str">
        <f>'Raw Data'!I612</f>
        <v>Murray</v>
      </c>
      <c r="S612" t="str">
        <f>'Raw Data'!J612</f>
        <v>SR2</v>
      </c>
      <c r="T612" t="str">
        <f>'Raw Data'!K612</f>
        <v>Fort Mountain Park Rd</v>
      </c>
      <c r="U612" t="str">
        <f>'Raw Data'!L612</f>
        <v>(C) Possible Injury / Complaint</v>
      </c>
      <c r="V612">
        <f>'Raw Data'!M612</f>
        <v>0</v>
      </c>
      <c r="W612">
        <f>'Raw Data'!N612</f>
        <v>0</v>
      </c>
      <c r="X612">
        <f>'Raw Data'!O612</f>
        <v>0</v>
      </c>
      <c r="Y612" t="str">
        <f>'Raw Data'!P612</f>
        <v>Not a Collision with Motor Vehicle</v>
      </c>
      <c r="Z612" t="str">
        <f>'Raw Data'!Q612</f>
        <v>On Shoulder</v>
      </c>
      <c r="AA612" t="str">
        <f>'Raw Data'!R612</f>
        <v>Over Turn</v>
      </c>
      <c r="AB612" t="str">
        <f>'Raw Data'!S612</f>
        <v>Over Turn</v>
      </c>
      <c r="AC612" t="str">
        <f>'Raw Data'!T612</f>
        <v>Driver Lost Control</v>
      </c>
      <c r="AD612">
        <f>'Raw Data'!U612</f>
        <v>1</v>
      </c>
      <c r="AE612" s="5" t="str">
        <f t="shared" si="136"/>
        <v>Yes</v>
      </c>
      <c r="AF612" t="str">
        <f>'Raw Data'!V612</f>
        <v>Negotiating a Curve</v>
      </c>
      <c r="AG612" s="5">
        <f t="shared" si="130"/>
        <v>0</v>
      </c>
      <c r="AH612" t="str">
        <f>'Raw Data'!W612</f>
        <v>West</v>
      </c>
      <c r="AI612" t="str">
        <f>'Raw Data'!X612</f>
        <v>Daylight</v>
      </c>
      <c r="AJ612" t="str">
        <f>'Raw Data'!Y612</f>
        <v>Dry</v>
      </c>
      <c r="AK612">
        <f>'Raw Data'!Z612</f>
        <v>30</v>
      </c>
      <c r="AL612" t="str">
        <f>'Raw Data'!AA612</f>
        <v>Motorcycle Helmet</v>
      </c>
      <c r="AM612" s="5">
        <f t="shared" si="131"/>
        <v>1</v>
      </c>
      <c r="AN612" t="str">
        <f>'Raw Data'!AB612</f>
        <v>Motorcycle</v>
      </c>
      <c r="AO612" t="str">
        <f>'Raw Data'!AC612</f>
        <v>2131000200I</v>
      </c>
      <c r="AP612">
        <f>'Raw Data'!AD612</f>
        <v>11.544517000000001</v>
      </c>
      <c r="AQ612">
        <f>'Raw Data'!AE612</f>
        <v>34.743150999999997</v>
      </c>
      <c r="AR612">
        <f>'Raw Data'!AF612</f>
        <v>-84.718566999999993</v>
      </c>
      <c r="AS612">
        <f>'Raw Data'!AG612</f>
        <v>150</v>
      </c>
      <c r="AT612">
        <f>'Raw Data'!AH612</f>
        <v>45</v>
      </c>
      <c r="AU612">
        <f>'Raw Data'!AI612</f>
        <v>182</v>
      </c>
      <c r="AV612" t="str">
        <f>'Raw Data'!AJ612</f>
        <v>D6_0002_00_I</v>
      </c>
      <c r="AW612">
        <f>'Raw Data'!AK612</f>
        <v>29</v>
      </c>
      <c r="AX612">
        <f>'Raw Data'!AL612</f>
        <v>32</v>
      </c>
      <c r="AY612" t="str">
        <f>'Raw Data'!AM612</f>
        <v>simple</v>
      </c>
      <c r="AZ612">
        <f>'Raw Data'!AN612</f>
        <v>159.4</v>
      </c>
      <c r="BA612">
        <f>'Raw Data'!AO612</f>
        <v>151</v>
      </c>
      <c r="BB612">
        <f>'Raw Data'!AP612</f>
        <v>419.5</v>
      </c>
      <c r="BC612">
        <f>'Raw Data'!AQ612</f>
        <v>-84.718554999999995</v>
      </c>
      <c r="BD612">
        <f>'Raw Data'!AR612</f>
        <v>34.743113000000001</v>
      </c>
      <c r="BE612">
        <f>'Raw Data'!AS612</f>
        <v>-84.717752000000004</v>
      </c>
      <c r="BF612">
        <f>'Raw Data'!AT612</f>
        <v>34.743679</v>
      </c>
      <c r="BG612" t="str">
        <f>'Raw Data'!AU612</f>
        <v>2131000200I</v>
      </c>
      <c r="BH612">
        <f>'Raw Data'!AV612</f>
        <v>1</v>
      </c>
      <c r="BI612">
        <f>'Raw Data'!AW612</f>
        <v>213</v>
      </c>
      <c r="BJ612">
        <f>'Raw Data'!AX612</f>
        <v>2</v>
      </c>
      <c r="BK612">
        <f>'Raw Data'!AY612</f>
        <v>0</v>
      </c>
      <c r="BL612">
        <f>'Raw Data'!AZ612</f>
        <v>45</v>
      </c>
      <c r="BM612">
        <f>'Raw Data'!BA612</f>
        <v>19.95</v>
      </c>
      <c r="BN612">
        <f>'Raw Data'!BB612</f>
        <v>19.829999999999998</v>
      </c>
      <c r="BO612">
        <f>'Raw Data'!BC612</f>
        <v>1765.7</v>
      </c>
      <c r="BP612">
        <f>'Raw Data'!BD612</f>
        <v>1782.2</v>
      </c>
      <c r="BQ612">
        <f>'Raw Data'!BE612</f>
        <v>1798.9</v>
      </c>
      <c r="BR612">
        <f>'Raw Data'!BF612</f>
        <v>45</v>
      </c>
      <c r="BS612">
        <f>'Raw Data'!BG612</f>
        <v>27.1</v>
      </c>
      <c r="BT612">
        <f>'Raw Data'!BH612</f>
        <v>17.899999999999999</v>
      </c>
      <c r="BU612">
        <f>'Raw Data'!BI612</f>
        <v>44140</v>
      </c>
      <c r="BV612" t="str">
        <f>'Raw Data'!BJ612</f>
        <v>ASV_5+</v>
      </c>
      <c r="BW612">
        <f>'Raw Data'!BK612</f>
        <v>1.2819999999999999E-3</v>
      </c>
      <c r="BX612">
        <f>'Raw Data'!BL612</f>
        <v>38278</v>
      </c>
      <c r="BY612">
        <f>'Raw Data'!BM612</f>
        <v>39100</v>
      </c>
      <c r="BZ612" t="str">
        <f>'Raw Data'!BN612</f>
        <v>2131000200I</v>
      </c>
      <c r="CA612" t="str">
        <f>'Raw Data'!BO612</f>
        <v>MURRAY</v>
      </c>
      <c r="CB612">
        <f>'Raw Data'!BP612</f>
        <v>1</v>
      </c>
      <c r="CC612">
        <f>'Raw Data'!BQ612</f>
        <v>200</v>
      </c>
      <c r="CD612">
        <f>'Raw Data'!BR612</f>
        <v>6</v>
      </c>
      <c r="CE612">
        <f>'Raw Data'!BS612</f>
        <v>1</v>
      </c>
      <c r="CF612">
        <f>'Raw Data'!BT612</f>
        <v>6</v>
      </c>
      <c r="CG612">
        <f>'Raw Data'!BU612</f>
        <v>1</v>
      </c>
      <c r="CH612">
        <f>'Raw Data'!BV612</f>
        <v>1</v>
      </c>
      <c r="CI612">
        <f>'Raw Data'!BW612</f>
        <v>2</v>
      </c>
      <c r="CJ612">
        <f>'Raw Data'!BX612</f>
        <v>0</v>
      </c>
      <c r="CK612">
        <f>'Raw Data'!BY612</f>
        <v>4</v>
      </c>
      <c r="CL612" t="str">
        <f>'Raw Data'!BZ612</f>
        <v>N</v>
      </c>
      <c r="CM612">
        <f t="shared" si="137"/>
        <v>0</v>
      </c>
      <c r="CN612">
        <f>'Raw Data'!CA612</f>
        <v>213</v>
      </c>
      <c r="CO612">
        <f>'Raw Data'!CB612</f>
        <v>2</v>
      </c>
      <c r="CP612">
        <f>'Raw Data'!CC612</f>
        <v>0</v>
      </c>
      <c r="CQ612" t="str">
        <f>'Raw Data'!CD612</f>
        <v>Not Urban</v>
      </c>
      <c r="CR612" t="str">
        <f>'Raw Data'!CE612</f>
        <v>Not Urban</v>
      </c>
      <c r="CS612">
        <f>'Raw Data'!CF612</f>
        <v>0</v>
      </c>
      <c r="CT612">
        <f>'Raw Data'!CG612</f>
        <v>45</v>
      </c>
      <c r="CU612">
        <f>'Raw Data'!CH612</f>
        <v>630</v>
      </c>
      <c r="CV612" t="str">
        <f>'Raw Data'!CI612</f>
        <v xml:space="preserve"> </v>
      </c>
      <c r="CW612">
        <f>'Raw Data'!CJ612</f>
        <v>0</v>
      </c>
      <c r="CX612">
        <f>'Raw Data'!CK612</f>
        <v>4.5459360000000002</v>
      </c>
      <c r="CY612">
        <f>'Raw Data'!CL612</f>
        <v>14</v>
      </c>
      <c r="CZ612" t="str">
        <f>'Raw Data'!CM612</f>
        <v>State Mainline</v>
      </c>
      <c r="DA612">
        <f>'Raw Data'!CN612</f>
        <v>630</v>
      </c>
      <c r="DB612">
        <f>'Raw Data'!CO612</f>
        <v>413370</v>
      </c>
      <c r="DC612">
        <f>'Raw Data'!CP612</f>
        <v>23</v>
      </c>
      <c r="DD612">
        <f>'Raw Data'!CQ612</f>
        <v>27.545999999999999</v>
      </c>
      <c r="DE612">
        <f>'Raw Data'!CR612</f>
        <v>413370</v>
      </c>
      <c r="DF612">
        <f>'Raw Data'!CS612</f>
        <v>0</v>
      </c>
      <c r="DG612">
        <f>'Raw Data'!CT612</f>
        <v>24002.542229999999</v>
      </c>
      <c r="DH612">
        <f>'Raw Data'!CU612</f>
        <v>100</v>
      </c>
      <c r="DI612">
        <f>'Raw Data'!CV612</f>
        <v>38091</v>
      </c>
      <c r="DJ612">
        <f>'Raw Data'!CW612</f>
        <v>0.146428</v>
      </c>
      <c r="DK612">
        <f>'Raw Data'!CX612</f>
        <v>0</v>
      </c>
      <c r="DL612">
        <f>'Raw Data'!CY612</f>
        <v>1.2819999999999999E-3</v>
      </c>
      <c r="DM612">
        <f>'Raw Data'!CZ612</f>
        <v>286</v>
      </c>
      <c r="DN612" t="str">
        <f>'Raw Data'!DA612</f>
        <v>213-0141</v>
      </c>
      <c r="DO612" t="str">
        <f>'Raw Data'!DB612</f>
        <v>4R : Rural Minor Arterial</v>
      </c>
      <c r="DP612" t="str">
        <f>'Raw Data'!DC612</f>
        <v>34.744685, -84.720110</v>
      </c>
      <c r="DQ612">
        <f>'Raw Data'!DD612</f>
        <v>-84.720110000000005</v>
      </c>
      <c r="DR612">
        <f>'Raw Data'!DE612</f>
        <v>34.744684999999997</v>
      </c>
      <c r="DS612">
        <f>'Raw Data'!DF612</f>
        <v>34.744684999999997</v>
      </c>
      <c r="DT612">
        <f>'Raw Data'!DG612</f>
        <v>-84.720110000000005</v>
      </c>
      <c r="DU612">
        <f>'Raw Data'!DH612</f>
        <v>1.9559999999999998E-3</v>
      </c>
      <c r="DV612">
        <f>'Raw Data'!DI612</f>
        <v>1.2819999999999999E-3</v>
      </c>
      <c r="DW612">
        <f>'Raw Data'!DJ612</f>
        <v>150</v>
      </c>
      <c r="DX612" s="11">
        <f t="shared" si="138"/>
        <v>493.33333333333331</v>
      </c>
      <c r="DY612" s="5">
        <f t="shared" si="139"/>
        <v>517.5</v>
      </c>
      <c r="DZ612" s="5">
        <f t="shared" si="132"/>
        <v>-24.166666666666686</v>
      </c>
      <c r="EA612" s="5">
        <f t="shared" si="133"/>
        <v>-4.6698872785829341E-2</v>
      </c>
      <c r="EB612" s="5">
        <f t="shared" si="134"/>
        <v>505.41666666666663</v>
      </c>
      <c r="EC612">
        <f>'Raw Data'!DK612</f>
        <v>590</v>
      </c>
      <c r="ED612">
        <f>'Raw Data'!DL612</f>
        <v>4.7</v>
      </c>
      <c r="EE612">
        <f>'Raw Data'!DM612</f>
        <v>450</v>
      </c>
      <c r="EF612">
        <f>'Raw Data'!DN612</f>
        <v>4.9000000000000004</v>
      </c>
      <c r="EG612">
        <f>'Raw Data'!DO612</f>
        <v>440</v>
      </c>
      <c r="EH612">
        <f>'Raw Data'!DP612</f>
        <v>5</v>
      </c>
      <c r="EI612">
        <f>'Raw Data'!DQ612</f>
        <v>650</v>
      </c>
      <c r="EJ612">
        <f>'Raw Data'!DR612</f>
        <v>0</v>
      </c>
      <c r="EK612">
        <f>'Raw Data'!DS612</f>
        <v>630</v>
      </c>
      <c r="EL612">
        <f>'Raw Data'!DT612</f>
        <v>15.7</v>
      </c>
      <c r="EM612">
        <f>'Raw Data'!DU612</f>
        <v>550</v>
      </c>
      <c r="EN612">
        <f>'Raw Data'!DV612</f>
        <v>15.8</v>
      </c>
      <c r="EO612">
        <f>'Raw Data'!DW612</f>
        <v>520</v>
      </c>
      <c r="EP612">
        <f>'Raw Data'!DX612</f>
        <v>15.8</v>
      </c>
      <c r="EQ612">
        <f>'Raw Data'!DY612</f>
        <v>370</v>
      </c>
      <c r="ER612">
        <f>'Raw Data'!DZ612</f>
        <v>15.9</v>
      </c>
      <c r="ES612">
        <f>'Raw Data'!EA612</f>
        <v>370</v>
      </c>
      <c r="ET612">
        <f>'Raw Data'!EB612</f>
        <v>0</v>
      </c>
      <c r="EU612">
        <f>'Raw Data'!EC612</f>
        <v>620</v>
      </c>
      <c r="EV612">
        <f>'Raw Data'!ED612</f>
        <v>0</v>
      </c>
      <c r="EW612">
        <f>'Raw Data'!EE612</f>
        <v>0</v>
      </c>
    </row>
    <row r="613" spans="1:153" x14ac:dyDescent="0.3">
      <c r="A613">
        <f>'Raw Data'!A613</f>
        <v>611</v>
      </c>
      <c r="B613" t="str">
        <f>'Raw Data'!B613</f>
        <v>Point</v>
      </c>
      <c r="C613">
        <f>'Raw Data'!C613</f>
        <v>649</v>
      </c>
      <c r="D613">
        <f>'Raw Data'!D613</f>
        <v>537</v>
      </c>
      <c r="E613" t="str">
        <f>'Raw Data'!E613</f>
        <v>Point</v>
      </c>
      <c r="F613">
        <f>'Raw Data'!F613</f>
        <v>6840620</v>
      </c>
      <c r="G613" t="str">
        <f>'Raw Data'!G613</f>
        <v>Gsp Post 00</v>
      </c>
      <c r="H613" s="3">
        <f>'Raw Data'!H613</f>
        <v>43331</v>
      </c>
      <c r="L613">
        <f t="shared" si="126"/>
        <v>0</v>
      </c>
      <c r="M613" s="5">
        <f t="shared" si="127"/>
        <v>43331</v>
      </c>
      <c r="N613" s="5">
        <f t="shared" si="135"/>
        <v>2018</v>
      </c>
      <c r="O613" s="5" t="str" cm="1">
        <f t="array" ref="O613">_xlfn.IFS(N613&lt;=2016,"before treatment",N613=2017,"unknown",N613&gt;2017,"after treatment")</f>
        <v>after treatment</v>
      </c>
      <c r="P613" s="5">
        <f t="shared" si="128"/>
        <v>0</v>
      </c>
      <c r="Q613" s="5">
        <f t="shared" si="129"/>
        <v>1</v>
      </c>
      <c r="R613" t="str">
        <f>'Raw Data'!I613</f>
        <v>Murray</v>
      </c>
      <c r="S613" t="str">
        <f>'Raw Data'!J613</f>
        <v>SR2</v>
      </c>
      <c r="T613" t="str">
        <f>'Raw Data'!K613</f>
        <v>Cliffmine Rd</v>
      </c>
      <c r="U613" t="str">
        <f>'Raw Data'!L613</f>
        <v>(O) No Injury</v>
      </c>
      <c r="V613">
        <f>'Raw Data'!M613</f>
        <v>0</v>
      </c>
      <c r="W613">
        <f>'Raw Data'!N613</f>
        <v>0</v>
      </c>
      <c r="X613">
        <f>'Raw Data'!O613</f>
        <v>0</v>
      </c>
      <c r="Y613" t="str">
        <f>'Raw Data'!P613</f>
        <v>Not a Collision with Motor Vehicle</v>
      </c>
      <c r="Z613" t="str">
        <f>'Raw Data'!Q613</f>
        <v>Off Roadway</v>
      </c>
      <c r="AA613" t="str">
        <f>'Raw Data'!R613</f>
        <v>Embankment</v>
      </c>
      <c r="AB613" t="str">
        <f>'Raw Data'!S613</f>
        <v>Over Turn</v>
      </c>
      <c r="AC613" t="str">
        <f>'Raw Data'!T613</f>
        <v>Driver Lost Control</v>
      </c>
      <c r="AD613">
        <f>'Raw Data'!U613</f>
        <v>1</v>
      </c>
      <c r="AE613" s="5" t="str">
        <f t="shared" si="136"/>
        <v>Yes</v>
      </c>
      <c r="AF613" t="str">
        <f>'Raw Data'!V613</f>
        <v>Negotiating a Curve</v>
      </c>
      <c r="AG613" s="5">
        <f t="shared" si="130"/>
        <v>0</v>
      </c>
      <c r="AH613" t="str">
        <f>'Raw Data'!W613</f>
        <v>West</v>
      </c>
      <c r="AI613" t="str">
        <f>'Raw Data'!X613</f>
        <v>Daylight</v>
      </c>
      <c r="AJ613" t="str">
        <f>'Raw Data'!Y613</f>
        <v>Dry</v>
      </c>
      <c r="AK613">
        <f>'Raw Data'!Z613</f>
        <v>42</v>
      </c>
      <c r="AL613" t="str">
        <f>'Raw Data'!AA613</f>
        <v>["Lap and Shoulder Belt Used","Lap and Shoulder Belt Used"]</v>
      </c>
      <c r="AM613" s="5">
        <f t="shared" si="131"/>
        <v>0</v>
      </c>
      <c r="AN613" t="str">
        <f>'Raw Data'!AB613</f>
        <v>Pickup Truck</v>
      </c>
      <c r="AO613" t="str">
        <f>'Raw Data'!AC613</f>
        <v>2131000200I</v>
      </c>
      <c r="AP613">
        <f>'Raw Data'!AD613</f>
        <v>11.551432</v>
      </c>
      <c r="AQ613">
        <f>'Raw Data'!AE613</f>
        <v>34.743248999999999</v>
      </c>
      <c r="AR613">
        <f>'Raw Data'!AF613</f>
        <v>-84.718587999999997</v>
      </c>
      <c r="AS613">
        <f>'Raw Data'!AG613</f>
        <v>150</v>
      </c>
      <c r="AT613">
        <f>'Raw Data'!AH613</f>
        <v>45</v>
      </c>
      <c r="AU613">
        <f>'Raw Data'!AI613</f>
        <v>182</v>
      </c>
      <c r="AV613" t="str">
        <f>'Raw Data'!AJ613</f>
        <v>D6_0002_00_I</v>
      </c>
      <c r="AW613">
        <f>'Raw Data'!AK613</f>
        <v>29</v>
      </c>
      <c r="AX613">
        <f>'Raw Data'!AL613</f>
        <v>32</v>
      </c>
      <c r="AY613" t="str">
        <f>'Raw Data'!AM613</f>
        <v>simple</v>
      </c>
      <c r="AZ613">
        <f>'Raw Data'!AN613</f>
        <v>159.4</v>
      </c>
      <c r="BA613">
        <f>'Raw Data'!AO613</f>
        <v>151</v>
      </c>
      <c r="BB613">
        <f>'Raw Data'!AP613</f>
        <v>419.5</v>
      </c>
      <c r="BC613">
        <f>'Raw Data'!AQ613</f>
        <v>-84.718554999999995</v>
      </c>
      <c r="BD613">
        <f>'Raw Data'!AR613</f>
        <v>34.743113000000001</v>
      </c>
      <c r="BE613">
        <f>'Raw Data'!AS613</f>
        <v>-84.717752000000004</v>
      </c>
      <c r="BF613">
        <f>'Raw Data'!AT613</f>
        <v>34.743679</v>
      </c>
      <c r="BG613" t="str">
        <f>'Raw Data'!AU613</f>
        <v>2131000200I</v>
      </c>
      <c r="BH613">
        <f>'Raw Data'!AV613</f>
        <v>1</v>
      </c>
      <c r="BI613">
        <f>'Raw Data'!AW613</f>
        <v>213</v>
      </c>
      <c r="BJ613">
        <f>'Raw Data'!AX613</f>
        <v>2</v>
      </c>
      <c r="BK613">
        <f>'Raw Data'!AY613</f>
        <v>0</v>
      </c>
      <c r="BL613">
        <f>'Raw Data'!AZ613</f>
        <v>45</v>
      </c>
      <c r="BM613">
        <f>'Raw Data'!BA613</f>
        <v>19.95</v>
      </c>
      <c r="BN613">
        <f>'Raw Data'!BB613</f>
        <v>19.829999999999998</v>
      </c>
      <c r="BO613">
        <f>'Raw Data'!BC613</f>
        <v>1765.7</v>
      </c>
      <c r="BP613">
        <f>'Raw Data'!BD613</f>
        <v>1782.2</v>
      </c>
      <c r="BQ613">
        <f>'Raw Data'!BE613</f>
        <v>1798.9</v>
      </c>
      <c r="BR613">
        <f>'Raw Data'!BF613</f>
        <v>45</v>
      </c>
      <c r="BS613">
        <f>'Raw Data'!BG613</f>
        <v>27.1</v>
      </c>
      <c r="BT613">
        <f>'Raw Data'!BH613</f>
        <v>17.899999999999999</v>
      </c>
      <c r="BU613">
        <f>'Raw Data'!BI613</f>
        <v>44140</v>
      </c>
      <c r="BV613" t="str">
        <f>'Raw Data'!BJ613</f>
        <v>ASV_5+</v>
      </c>
      <c r="BW613">
        <f>'Raw Data'!BK613</f>
        <v>1.2819999999999999E-3</v>
      </c>
      <c r="BX613">
        <f>'Raw Data'!BL613</f>
        <v>38278</v>
      </c>
      <c r="BY613">
        <f>'Raw Data'!BM613</f>
        <v>39100</v>
      </c>
      <c r="BZ613" t="str">
        <f>'Raw Data'!BN613</f>
        <v>2131000200I</v>
      </c>
      <c r="CA613" t="str">
        <f>'Raw Data'!BO613</f>
        <v>MURRAY</v>
      </c>
      <c r="CB613">
        <f>'Raw Data'!BP613</f>
        <v>1</v>
      </c>
      <c r="CC613">
        <f>'Raw Data'!BQ613</f>
        <v>200</v>
      </c>
      <c r="CD613">
        <f>'Raw Data'!BR613</f>
        <v>6</v>
      </c>
      <c r="CE613">
        <f>'Raw Data'!BS613</f>
        <v>1</v>
      </c>
      <c r="CF613">
        <f>'Raw Data'!BT613</f>
        <v>6</v>
      </c>
      <c r="CG613">
        <f>'Raw Data'!BU613</f>
        <v>1</v>
      </c>
      <c r="CH613">
        <f>'Raw Data'!BV613</f>
        <v>1</v>
      </c>
      <c r="CI613">
        <f>'Raw Data'!BW613</f>
        <v>2</v>
      </c>
      <c r="CJ613">
        <f>'Raw Data'!BX613</f>
        <v>0</v>
      </c>
      <c r="CK613">
        <f>'Raw Data'!BY613</f>
        <v>4</v>
      </c>
      <c r="CL613" t="str">
        <f>'Raw Data'!BZ613</f>
        <v>N</v>
      </c>
      <c r="CM613">
        <f t="shared" si="137"/>
        <v>0</v>
      </c>
      <c r="CN613">
        <f>'Raw Data'!CA613</f>
        <v>213</v>
      </c>
      <c r="CO613">
        <f>'Raw Data'!CB613</f>
        <v>2</v>
      </c>
      <c r="CP613">
        <f>'Raw Data'!CC613</f>
        <v>0</v>
      </c>
      <c r="CQ613" t="str">
        <f>'Raw Data'!CD613</f>
        <v>Not Urban</v>
      </c>
      <c r="CR613" t="str">
        <f>'Raw Data'!CE613</f>
        <v>Not Urban</v>
      </c>
      <c r="CS613">
        <f>'Raw Data'!CF613</f>
        <v>0</v>
      </c>
      <c r="CT613">
        <f>'Raw Data'!CG613</f>
        <v>45</v>
      </c>
      <c r="CU613">
        <f>'Raw Data'!CH613</f>
        <v>630</v>
      </c>
      <c r="CV613" t="str">
        <f>'Raw Data'!CI613</f>
        <v xml:space="preserve"> </v>
      </c>
      <c r="CW613">
        <f>'Raw Data'!CJ613</f>
        <v>0</v>
      </c>
      <c r="CX613">
        <f>'Raw Data'!CK613</f>
        <v>4.5459360000000002</v>
      </c>
      <c r="CY613">
        <f>'Raw Data'!CL613</f>
        <v>14</v>
      </c>
      <c r="CZ613" t="str">
        <f>'Raw Data'!CM613</f>
        <v>State Mainline</v>
      </c>
      <c r="DA613">
        <f>'Raw Data'!CN613</f>
        <v>630</v>
      </c>
      <c r="DB613">
        <f>'Raw Data'!CO613</f>
        <v>413370</v>
      </c>
      <c r="DC613">
        <f>'Raw Data'!CP613</f>
        <v>23</v>
      </c>
      <c r="DD613">
        <f>'Raw Data'!CQ613</f>
        <v>27.545999999999999</v>
      </c>
      <c r="DE613">
        <f>'Raw Data'!CR613</f>
        <v>413370</v>
      </c>
      <c r="DF613">
        <f>'Raw Data'!CS613</f>
        <v>0</v>
      </c>
      <c r="DG613">
        <f>'Raw Data'!CT613</f>
        <v>24002.542229999999</v>
      </c>
      <c r="DH613">
        <f>'Raw Data'!CU613</f>
        <v>100</v>
      </c>
      <c r="DI613">
        <f>'Raw Data'!CV613</f>
        <v>38091</v>
      </c>
      <c r="DJ613">
        <f>'Raw Data'!CW613</f>
        <v>0.146428</v>
      </c>
      <c r="DK613">
        <f>'Raw Data'!CX613</f>
        <v>0</v>
      </c>
      <c r="DL613">
        <f>'Raw Data'!CY613</f>
        <v>1.2819999999999999E-3</v>
      </c>
      <c r="DM613">
        <f>'Raw Data'!CZ613</f>
        <v>286</v>
      </c>
      <c r="DN613" t="str">
        <f>'Raw Data'!DA613</f>
        <v>213-0141</v>
      </c>
      <c r="DO613" t="str">
        <f>'Raw Data'!DB613</f>
        <v>4R : Rural Minor Arterial</v>
      </c>
      <c r="DP613" t="str">
        <f>'Raw Data'!DC613</f>
        <v>34.744685, -84.720110</v>
      </c>
      <c r="DQ613">
        <f>'Raw Data'!DD613</f>
        <v>-84.720110000000005</v>
      </c>
      <c r="DR613">
        <f>'Raw Data'!DE613</f>
        <v>34.744684999999997</v>
      </c>
      <c r="DS613">
        <f>'Raw Data'!DF613</f>
        <v>34.744684999999997</v>
      </c>
      <c r="DT613">
        <f>'Raw Data'!DG613</f>
        <v>-84.720110000000005</v>
      </c>
      <c r="DU613">
        <f>'Raw Data'!DH613</f>
        <v>1.9559999999999998E-3</v>
      </c>
      <c r="DV613">
        <f>'Raw Data'!DI613</f>
        <v>1.2819999999999999E-3</v>
      </c>
      <c r="DW613">
        <f>'Raw Data'!DJ613</f>
        <v>150</v>
      </c>
      <c r="DX613" s="11">
        <f t="shared" si="138"/>
        <v>493.33333333333331</v>
      </c>
      <c r="DY613" s="5">
        <f t="shared" si="139"/>
        <v>517.5</v>
      </c>
      <c r="DZ613" s="5">
        <f t="shared" si="132"/>
        <v>-24.166666666666686</v>
      </c>
      <c r="EA613" s="5">
        <f t="shared" si="133"/>
        <v>-4.6698872785829341E-2</v>
      </c>
      <c r="EB613" s="5">
        <f t="shared" si="134"/>
        <v>505.41666666666663</v>
      </c>
      <c r="EC613">
        <f>'Raw Data'!DK613</f>
        <v>590</v>
      </c>
      <c r="ED613">
        <f>'Raw Data'!DL613</f>
        <v>4.7</v>
      </c>
      <c r="EE613">
        <f>'Raw Data'!DM613</f>
        <v>450</v>
      </c>
      <c r="EF613">
        <f>'Raw Data'!DN613</f>
        <v>4.9000000000000004</v>
      </c>
      <c r="EG613">
        <f>'Raw Data'!DO613</f>
        <v>440</v>
      </c>
      <c r="EH613">
        <f>'Raw Data'!DP613</f>
        <v>5</v>
      </c>
      <c r="EI613">
        <f>'Raw Data'!DQ613</f>
        <v>650</v>
      </c>
      <c r="EJ613">
        <f>'Raw Data'!DR613</f>
        <v>0</v>
      </c>
      <c r="EK613">
        <f>'Raw Data'!DS613</f>
        <v>630</v>
      </c>
      <c r="EL613">
        <f>'Raw Data'!DT613</f>
        <v>15.7</v>
      </c>
      <c r="EM613">
        <f>'Raw Data'!DU613</f>
        <v>550</v>
      </c>
      <c r="EN613">
        <f>'Raw Data'!DV613</f>
        <v>15.8</v>
      </c>
      <c r="EO613">
        <f>'Raw Data'!DW613</f>
        <v>520</v>
      </c>
      <c r="EP613">
        <f>'Raw Data'!DX613</f>
        <v>15.8</v>
      </c>
      <c r="EQ613">
        <f>'Raw Data'!DY613</f>
        <v>370</v>
      </c>
      <c r="ER613">
        <f>'Raw Data'!DZ613</f>
        <v>15.9</v>
      </c>
      <c r="ES613">
        <f>'Raw Data'!EA613</f>
        <v>370</v>
      </c>
      <c r="ET613">
        <f>'Raw Data'!EB613</f>
        <v>0</v>
      </c>
      <c r="EU613">
        <f>'Raw Data'!EC613</f>
        <v>620</v>
      </c>
      <c r="EV613">
        <f>'Raw Data'!ED613</f>
        <v>0</v>
      </c>
      <c r="EW613">
        <f>'Raw Data'!EE613</f>
        <v>0</v>
      </c>
    </row>
    <row r="614" spans="1:153" x14ac:dyDescent="0.3">
      <c r="A614">
        <f>'Raw Data'!A614</f>
        <v>612</v>
      </c>
      <c r="B614" t="str">
        <f>'Raw Data'!B614</f>
        <v>Point</v>
      </c>
      <c r="C614">
        <f>'Raw Data'!C614</f>
        <v>749</v>
      </c>
      <c r="D614">
        <f>'Raw Data'!D614</f>
        <v>469</v>
      </c>
      <c r="E614" t="str">
        <f>'Raw Data'!E614</f>
        <v>Point</v>
      </c>
      <c r="F614">
        <f>'Raw Data'!F614</f>
        <v>7607845</v>
      </c>
      <c r="G614" t="str">
        <f>'Raw Data'!G614</f>
        <v>Gsp Post 00</v>
      </c>
      <c r="H614" s="3">
        <f>'Raw Data'!H614</f>
        <v>43921</v>
      </c>
      <c r="L614">
        <f t="shared" si="126"/>
        <v>0</v>
      </c>
      <c r="M614" s="5">
        <f t="shared" si="127"/>
        <v>43921</v>
      </c>
      <c r="N614" s="5">
        <f t="shared" si="135"/>
        <v>2020</v>
      </c>
      <c r="O614" s="5" t="str" cm="1">
        <f t="array" ref="O614">_xlfn.IFS(N614&lt;=2016,"before treatment",N614=2017,"unknown",N614&gt;2017,"after treatment")</f>
        <v>after treatment</v>
      </c>
      <c r="P614" s="5">
        <f t="shared" si="128"/>
        <v>0</v>
      </c>
      <c r="Q614" s="5">
        <f t="shared" si="129"/>
        <v>1</v>
      </c>
      <c r="R614" t="str">
        <f>'Raw Data'!I614</f>
        <v>Murray</v>
      </c>
      <c r="S614" t="str">
        <f>'Raw Data'!J614</f>
        <v>SR2</v>
      </c>
      <c r="T614" t="str">
        <f>'Raw Data'!K614</f>
        <v>Mm 25</v>
      </c>
      <c r="U614" t="str">
        <f>'Raw Data'!L614</f>
        <v>(O) No Injury</v>
      </c>
      <c r="V614">
        <f>'Raw Data'!M614</f>
        <v>0</v>
      </c>
      <c r="W614">
        <f>'Raw Data'!N614</f>
        <v>0</v>
      </c>
      <c r="X614">
        <f>'Raw Data'!O614</f>
        <v>0</v>
      </c>
      <c r="Y614" t="str">
        <f>'Raw Data'!P614</f>
        <v>Not a Collision with Motor Vehicle</v>
      </c>
      <c r="Z614" t="str">
        <f>'Raw Data'!Q614</f>
        <v>Off Roadway</v>
      </c>
      <c r="AA614" t="str">
        <f>'Raw Data'!R614</f>
        <v>Over Turn</v>
      </c>
      <c r="AB614" t="str">
        <f>'Raw Data'!S614</f>
        <v>Over Turn</v>
      </c>
      <c r="AC614" t="str">
        <f>'Raw Data'!T614</f>
        <v>Driver Lost Control</v>
      </c>
      <c r="AD614">
        <f>'Raw Data'!U614</f>
        <v>1</v>
      </c>
      <c r="AE614" s="5" t="str">
        <f t="shared" si="136"/>
        <v>Yes</v>
      </c>
      <c r="AF614" t="str">
        <f>'Raw Data'!V614</f>
        <v>Negotiating a Curve</v>
      </c>
      <c r="AG614" s="5">
        <f t="shared" si="130"/>
        <v>0</v>
      </c>
      <c r="AH614" t="str">
        <f>'Raw Data'!W614</f>
        <v>West</v>
      </c>
      <c r="AI614" t="str">
        <f>'Raw Data'!X614</f>
        <v>Daylight</v>
      </c>
      <c r="AJ614" t="str">
        <f>'Raw Data'!Y614</f>
        <v>Wet</v>
      </c>
      <c r="AK614">
        <f>'Raw Data'!Z614</f>
        <v>17</v>
      </c>
      <c r="AL614" t="str">
        <f>'Raw Data'!AA614</f>
        <v>["Lap and Shoulder Belt Used","Lap and Shoulder Belt Used"]</v>
      </c>
      <c r="AM614" s="5">
        <f t="shared" si="131"/>
        <v>0</v>
      </c>
      <c r="AN614" t="str">
        <f>'Raw Data'!AB614</f>
        <v>Passenger Car</v>
      </c>
      <c r="AO614" t="str">
        <f>'Raw Data'!AC614</f>
        <v>2131005200I</v>
      </c>
      <c r="AP614">
        <f>'Raw Data'!AD614</f>
        <v>11.570085000000001</v>
      </c>
      <c r="AQ614">
        <f>'Raw Data'!AE614</f>
        <v>34.743507999999999</v>
      </c>
      <c r="AR614">
        <f>'Raw Data'!AF614</f>
        <v>-84.718542999999997</v>
      </c>
      <c r="AS614">
        <f>'Raw Data'!AG614</f>
        <v>150</v>
      </c>
      <c r="AT614">
        <f>'Raw Data'!AH614</f>
        <v>45</v>
      </c>
      <c r="AU614">
        <f>'Raw Data'!AI614</f>
        <v>182</v>
      </c>
      <c r="AV614" t="str">
        <f>'Raw Data'!AJ614</f>
        <v>D6_0002_00_I</v>
      </c>
      <c r="AW614">
        <f>'Raw Data'!AK614</f>
        <v>29</v>
      </c>
      <c r="AX614">
        <f>'Raw Data'!AL614</f>
        <v>32</v>
      </c>
      <c r="AY614" t="str">
        <f>'Raw Data'!AM614</f>
        <v>simple</v>
      </c>
      <c r="AZ614">
        <f>'Raw Data'!AN614</f>
        <v>159.4</v>
      </c>
      <c r="BA614">
        <f>'Raw Data'!AO614</f>
        <v>151</v>
      </c>
      <c r="BB614">
        <f>'Raw Data'!AP614</f>
        <v>419.5</v>
      </c>
      <c r="BC614">
        <f>'Raw Data'!AQ614</f>
        <v>-84.718554999999995</v>
      </c>
      <c r="BD614">
        <f>'Raw Data'!AR614</f>
        <v>34.743113000000001</v>
      </c>
      <c r="BE614">
        <f>'Raw Data'!AS614</f>
        <v>-84.717752000000004</v>
      </c>
      <c r="BF614">
        <f>'Raw Data'!AT614</f>
        <v>34.743679</v>
      </c>
      <c r="BG614" t="str">
        <f>'Raw Data'!AU614</f>
        <v>2131000200I</v>
      </c>
      <c r="BH614">
        <f>'Raw Data'!AV614</f>
        <v>1</v>
      </c>
      <c r="BI614">
        <f>'Raw Data'!AW614</f>
        <v>213</v>
      </c>
      <c r="BJ614">
        <f>'Raw Data'!AX614</f>
        <v>2</v>
      </c>
      <c r="BK614">
        <f>'Raw Data'!AY614</f>
        <v>0</v>
      </c>
      <c r="BL614">
        <f>'Raw Data'!AZ614</f>
        <v>45</v>
      </c>
      <c r="BM614">
        <f>'Raw Data'!BA614</f>
        <v>19.95</v>
      </c>
      <c r="BN614">
        <f>'Raw Data'!BB614</f>
        <v>19.829999999999998</v>
      </c>
      <c r="BO614">
        <f>'Raw Data'!BC614</f>
        <v>1765.7</v>
      </c>
      <c r="BP614">
        <f>'Raw Data'!BD614</f>
        <v>1782.2</v>
      </c>
      <c r="BQ614">
        <f>'Raw Data'!BE614</f>
        <v>1798.9</v>
      </c>
      <c r="BR614">
        <f>'Raw Data'!BF614</f>
        <v>45</v>
      </c>
      <c r="BS614">
        <f>'Raw Data'!BG614</f>
        <v>27.1</v>
      </c>
      <c r="BT614">
        <f>'Raw Data'!BH614</f>
        <v>17.899999999999999</v>
      </c>
      <c r="BU614">
        <f>'Raw Data'!BI614</f>
        <v>44140</v>
      </c>
      <c r="BV614" t="str">
        <f>'Raw Data'!BJ614</f>
        <v>ASV_5+</v>
      </c>
      <c r="BW614">
        <f>'Raw Data'!BK614</f>
        <v>1.2819999999999999E-3</v>
      </c>
      <c r="BX614">
        <f>'Raw Data'!BL614</f>
        <v>38278</v>
      </c>
      <c r="BY614">
        <f>'Raw Data'!BM614</f>
        <v>39100</v>
      </c>
      <c r="BZ614" t="str">
        <f>'Raw Data'!BN614</f>
        <v>2131000200I</v>
      </c>
      <c r="CA614" t="str">
        <f>'Raw Data'!BO614</f>
        <v>MURRAY</v>
      </c>
      <c r="CB614">
        <f>'Raw Data'!BP614</f>
        <v>1</v>
      </c>
      <c r="CC614">
        <f>'Raw Data'!BQ614</f>
        <v>200</v>
      </c>
      <c r="CD614">
        <f>'Raw Data'!BR614</f>
        <v>6</v>
      </c>
      <c r="CE614">
        <f>'Raw Data'!BS614</f>
        <v>1</v>
      </c>
      <c r="CF614">
        <f>'Raw Data'!BT614</f>
        <v>6</v>
      </c>
      <c r="CG614">
        <f>'Raw Data'!BU614</f>
        <v>1</v>
      </c>
      <c r="CH614">
        <f>'Raw Data'!BV614</f>
        <v>1</v>
      </c>
      <c r="CI614">
        <f>'Raw Data'!BW614</f>
        <v>2</v>
      </c>
      <c r="CJ614">
        <f>'Raw Data'!BX614</f>
        <v>0</v>
      </c>
      <c r="CK614">
        <f>'Raw Data'!BY614</f>
        <v>4</v>
      </c>
      <c r="CL614" t="str">
        <f>'Raw Data'!BZ614</f>
        <v>N</v>
      </c>
      <c r="CM614">
        <f t="shared" si="137"/>
        <v>0</v>
      </c>
      <c r="CN614">
        <f>'Raw Data'!CA614</f>
        <v>213</v>
      </c>
      <c r="CO614">
        <f>'Raw Data'!CB614</f>
        <v>2</v>
      </c>
      <c r="CP614">
        <f>'Raw Data'!CC614</f>
        <v>0</v>
      </c>
      <c r="CQ614" t="str">
        <f>'Raw Data'!CD614</f>
        <v>Not Urban</v>
      </c>
      <c r="CR614" t="str">
        <f>'Raw Data'!CE614</f>
        <v>Not Urban</v>
      </c>
      <c r="CS614">
        <f>'Raw Data'!CF614</f>
        <v>0</v>
      </c>
      <c r="CT614">
        <f>'Raw Data'!CG614</f>
        <v>45</v>
      </c>
      <c r="CU614">
        <f>'Raw Data'!CH614</f>
        <v>630</v>
      </c>
      <c r="CV614" t="str">
        <f>'Raw Data'!CI614</f>
        <v xml:space="preserve"> </v>
      </c>
      <c r="CW614">
        <f>'Raw Data'!CJ614</f>
        <v>0</v>
      </c>
      <c r="CX614">
        <f>'Raw Data'!CK614</f>
        <v>4.5459360000000002</v>
      </c>
      <c r="CY614">
        <f>'Raw Data'!CL614</f>
        <v>14</v>
      </c>
      <c r="CZ614" t="str">
        <f>'Raw Data'!CM614</f>
        <v>State Mainline</v>
      </c>
      <c r="DA614">
        <f>'Raw Data'!CN614</f>
        <v>630</v>
      </c>
      <c r="DB614">
        <f>'Raw Data'!CO614</f>
        <v>413370</v>
      </c>
      <c r="DC614">
        <f>'Raw Data'!CP614</f>
        <v>23</v>
      </c>
      <c r="DD614">
        <f>'Raw Data'!CQ614</f>
        <v>27.545999999999999</v>
      </c>
      <c r="DE614">
        <f>'Raw Data'!CR614</f>
        <v>413370</v>
      </c>
      <c r="DF614">
        <f>'Raw Data'!CS614</f>
        <v>0</v>
      </c>
      <c r="DG614">
        <f>'Raw Data'!CT614</f>
        <v>24002.542229999999</v>
      </c>
      <c r="DH614">
        <f>'Raw Data'!CU614</f>
        <v>100</v>
      </c>
      <c r="DI614">
        <f>'Raw Data'!CV614</f>
        <v>38091</v>
      </c>
      <c r="DJ614">
        <f>'Raw Data'!CW614</f>
        <v>0.146428</v>
      </c>
      <c r="DK614">
        <f>'Raw Data'!CX614</f>
        <v>0</v>
      </c>
      <c r="DL614">
        <f>'Raw Data'!CY614</f>
        <v>1.2819999999999999E-3</v>
      </c>
      <c r="DM614">
        <f>'Raw Data'!CZ614</f>
        <v>286</v>
      </c>
      <c r="DN614" t="str">
        <f>'Raw Data'!DA614</f>
        <v>213-0141</v>
      </c>
      <c r="DO614" t="str">
        <f>'Raw Data'!DB614</f>
        <v>4R : Rural Minor Arterial</v>
      </c>
      <c r="DP614" t="str">
        <f>'Raw Data'!DC614</f>
        <v>34.744685, -84.720110</v>
      </c>
      <c r="DQ614">
        <f>'Raw Data'!DD614</f>
        <v>-84.720110000000005</v>
      </c>
      <c r="DR614">
        <f>'Raw Data'!DE614</f>
        <v>34.744684999999997</v>
      </c>
      <c r="DS614">
        <f>'Raw Data'!DF614</f>
        <v>34.744684999999997</v>
      </c>
      <c r="DT614">
        <f>'Raw Data'!DG614</f>
        <v>-84.720110000000005</v>
      </c>
      <c r="DU614">
        <f>'Raw Data'!DH614</f>
        <v>1.9559999999999998E-3</v>
      </c>
      <c r="DV614">
        <f>'Raw Data'!DI614</f>
        <v>1.2819999999999999E-3</v>
      </c>
      <c r="DW614">
        <f>'Raw Data'!DJ614</f>
        <v>150</v>
      </c>
      <c r="DX614" s="11">
        <f t="shared" si="138"/>
        <v>493.33333333333331</v>
      </c>
      <c r="DY614" s="5">
        <f t="shared" si="139"/>
        <v>517.5</v>
      </c>
      <c r="DZ614" s="5">
        <f t="shared" si="132"/>
        <v>-24.166666666666686</v>
      </c>
      <c r="EA614" s="5">
        <f t="shared" si="133"/>
        <v>-4.6698872785829341E-2</v>
      </c>
      <c r="EB614" s="5">
        <f t="shared" si="134"/>
        <v>505.41666666666663</v>
      </c>
      <c r="EC614">
        <f>'Raw Data'!DK614</f>
        <v>590</v>
      </c>
      <c r="ED614">
        <f>'Raw Data'!DL614</f>
        <v>4.7</v>
      </c>
      <c r="EE614">
        <f>'Raw Data'!DM614</f>
        <v>450</v>
      </c>
      <c r="EF614">
        <f>'Raw Data'!DN614</f>
        <v>4.9000000000000004</v>
      </c>
      <c r="EG614">
        <f>'Raw Data'!DO614</f>
        <v>440</v>
      </c>
      <c r="EH614">
        <f>'Raw Data'!DP614</f>
        <v>5</v>
      </c>
      <c r="EI614">
        <f>'Raw Data'!DQ614</f>
        <v>650</v>
      </c>
      <c r="EJ614">
        <f>'Raw Data'!DR614</f>
        <v>0</v>
      </c>
      <c r="EK614">
        <f>'Raw Data'!DS614</f>
        <v>630</v>
      </c>
      <c r="EL614">
        <f>'Raw Data'!DT614</f>
        <v>15.7</v>
      </c>
      <c r="EM614">
        <f>'Raw Data'!DU614</f>
        <v>550</v>
      </c>
      <c r="EN614">
        <f>'Raw Data'!DV614</f>
        <v>15.8</v>
      </c>
      <c r="EO614">
        <f>'Raw Data'!DW614</f>
        <v>520</v>
      </c>
      <c r="EP614">
        <f>'Raw Data'!DX614</f>
        <v>15.8</v>
      </c>
      <c r="EQ614">
        <f>'Raw Data'!DY614</f>
        <v>370</v>
      </c>
      <c r="ER614">
        <f>'Raw Data'!DZ614</f>
        <v>15.9</v>
      </c>
      <c r="ES614">
        <f>'Raw Data'!EA614</f>
        <v>370</v>
      </c>
      <c r="ET614">
        <f>'Raw Data'!EB614</f>
        <v>0</v>
      </c>
      <c r="EU614">
        <f>'Raw Data'!EC614</f>
        <v>620</v>
      </c>
      <c r="EV614">
        <f>'Raw Data'!ED614</f>
        <v>0</v>
      </c>
      <c r="EW614">
        <f>'Raw Data'!EE614</f>
        <v>0</v>
      </c>
    </row>
    <row r="615" spans="1:153" x14ac:dyDescent="0.3">
      <c r="A615">
        <f>'Raw Data'!A615</f>
        <v>613</v>
      </c>
      <c r="B615" t="str">
        <f>'Raw Data'!B615</f>
        <v>Point</v>
      </c>
      <c r="C615">
        <f>'Raw Data'!C615</f>
        <v>792</v>
      </c>
      <c r="D615">
        <f>'Raw Data'!D615</f>
        <v>446</v>
      </c>
      <c r="E615" t="str">
        <f>'Raw Data'!E615</f>
        <v>Point</v>
      </c>
      <c r="F615">
        <f>'Raw Data'!F615</f>
        <v>7765949</v>
      </c>
      <c r="G615" t="str">
        <f>'Raw Data'!G615</f>
        <v>Gsp Post 00</v>
      </c>
      <c r="H615" s="3">
        <f>'Raw Data'!H615</f>
        <v>44080</v>
      </c>
      <c r="L615">
        <f t="shared" si="126"/>
        <v>0</v>
      </c>
      <c r="M615" s="5">
        <f t="shared" si="127"/>
        <v>44080</v>
      </c>
      <c r="N615" s="5">
        <f t="shared" si="135"/>
        <v>2020</v>
      </c>
      <c r="O615" s="5" t="str" cm="1">
        <f t="array" ref="O615">_xlfn.IFS(N615&lt;=2016,"before treatment",N615=2017,"unknown",N615&gt;2017,"after treatment")</f>
        <v>after treatment</v>
      </c>
      <c r="P615" s="5">
        <f t="shared" si="128"/>
        <v>0</v>
      </c>
      <c r="Q615" s="5">
        <f t="shared" si="129"/>
        <v>1</v>
      </c>
      <c r="R615" t="str">
        <f>'Raw Data'!I615</f>
        <v>Murray</v>
      </c>
      <c r="S615" t="str">
        <f>'Raw Data'!J615</f>
        <v>SR2</v>
      </c>
      <c r="T615" t="str">
        <f>'Raw Data'!K615</f>
        <v>Mm 24</v>
      </c>
      <c r="U615" t="str">
        <f>'Raw Data'!L615</f>
        <v>(B) Suspected Minor/Visible Injury</v>
      </c>
      <c r="V615">
        <f>'Raw Data'!M615</f>
        <v>0</v>
      </c>
      <c r="W615">
        <f>'Raw Data'!N615</f>
        <v>0</v>
      </c>
      <c r="X615">
        <f>'Raw Data'!O615</f>
        <v>1</v>
      </c>
      <c r="Y615" t="str">
        <f>'Raw Data'!P615</f>
        <v>Not a Collision with Motor Vehicle</v>
      </c>
      <c r="Z615" t="str">
        <f>'Raw Data'!Q615</f>
        <v>On Shoulder</v>
      </c>
      <c r="AA615" t="str">
        <f>'Raw Data'!R615</f>
        <v>Tree</v>
      </c>
      <c r="AB615" t="str">
        <f>'Raw Data'!S615</f>
        <v>Tree</v>
      </c>
      <c r="AC615" t="str">
        <f>'Raw Data'!T615</f>
        <v>(None)</v>
      </c>
      <c r="AD615">
        <f>'Raw Data'!U615</f>
        <v>1</v>
      </c>
      <c r="AE615" s="5" t="str">
        <f t="shared" si="136"/>
        <v>Yes</v>
      </c>
      <c r="AF615" t="str">
        <f>'Raw Data'!V615</f>
        <v>Negotiating a Curve</v>
      </c>
      <c r="AG615" s="5">
        <f t="shared" si="130"/>
        <v>0</v>
      </c>
      <c r="AH615" t="str">
        <f>'Raw Data'!W615</f>
        <v>East</v>
      </c>
      <c r="AI615" t="str">
        <f>'Raw Data'!X615</f>
        <v>Dark-Not Lighted</v>
      </c>
      <c r="AJ615" t="str">
        <f>'Raw Data'!Y615</f>
        <v>Dry</v>
      </c>
      <c r="AK615">
        <f>'Raw Data'!Z615</f>
        <v>23</v>
      </c>
      <c r="AL615" t="str">
        <f>'Raw Data'!AA615</f>
        <v>Lap and Shoulder Belt Used</v>
      </c>
      <c r="AM615" s="5">
        <f t="shared" si="131"/>
        <v>0</v>
      </c>
      <c r="AN615" t="str">
        <f>'Raw Data'!AB615</f>
        <v>Passenger Car</v>
      </c>
      <c r="AO615" t="str">
        <f>'Raw Data'!AC615</f>
        <v>2131005200I</v>
      </c>
      <c r="AP615">
        <f>'Raw Data'!AD615</f>
        <v>11.588898</v>
      </c>
      <c r="AQ615">
        <f>'Raw Data'!AE615</f>
        <v>34.743699999999997</v>
      </c>
      <c r="AR615">
        <f>'Raw Data'!AF615</f>
        <v>-84.718320000000006</v>
      </c>
      <c r="AS615">
        <f>'Raw Data'!AG615</f>
        <v>150</v>
      </c>
      <c r="AT615">
        <f>'Raw Data'!AH615</f>
        <v>45</v>
      </c>
      <c r="AU615">
        <f>'Raw Data'!AI615</f>
        <v>182</v>
      </c>
      <c r="AV615" t="str">
        <f>'Raw Data'!AJ615</f>
        <v>D6_0002_00_I</v>
      </c>
      <c r="AW615">
        <f>'Raw Data'!AK615</f>
        <v>29</v>
      </c>
      <c r="AX615">
        <f>'Raw Data'!AL615</f>
        <v>32</v>
      </c>
      <c r="AY615" t="str">
        <f>'Raw Data'!AM615</f>
        <v>simple</v>
      </c>
      <c r="AZ615">
        <f>'Raw Data'!AN615</f>
        <v>159.4</v>
      </c>
      <c r="BA615">
        <f>'Raw Data'!AO615</f>
        <v>151</v>
      </c>
      <c r="BB615">
        <f>'Raw Data'!AP615</f>
        <v>419.5</v>
      </c>
      <c r="BC615">
        <f>'Raw Data'!AQ615</f>
        <v>-84.718554999999995</v>
      </c>
      <c r="BD615">
        <f>'Raw Data'!AR615</f>
        <v>34.743113000000001</v>
      </c>
      <c r="BE615">
        <f>'Raw Data'!AS615</f>
        <v>-84.717752000000004</v>
      </c>
      <c r="BF615">
        <f>'Raw Data'!AT615</f>
        <v>34.743679</v>
      </c>
      <c r="BG615" t="str">
        <f>'Raw Data'!AU615</f>
        <v>2131000200I</v>
      </c>
      <c r="BH615">
        <f>'Raw Data'!AV615</f>
        <v>1</v>
      </c>
      <c r="BI615">
        <f>'Raw Data'!AW615</f>
        <v>213</v>
      </c>
      <c r="BJ615">
        <f>'Raw Data'!AX615</f>
        <v>2</v>
      </c>
      <c r="BK615">
        <f>'Raw Data'!AY615</f>
        <v>0</v>
      </c>
      <c r="BL615">
        <f>'Raw Data'!AZ615</f>
        <v>45</v>
      </c>
      <c r="BM615">
        <f>'Raw Data'!BA615</f>
        <v>19.95</v>
      </c>
      <c r="BN615">
        <f>'Raw Data'!BB615</f>
        <v>19.829999999999998</v>
      </c>
      <c r="BO615">
        <f>'Raw Data'!BC615</f>
        <v>1765.7</v>
      </c>
      <c r="BP615">
        <f>'Raw Data'!BD615</f>
        <v>1782.2</v>
      </c>
      <c r="BQ615">
        <f>'Raw Data'!BE615</f>
        <v>1798.9</v>
      </c>
      <c r="BR615">
        <f>'Raw Data'!BF615</f>
        <v>45</v>
      </c>
      <c r="BS615">
        <f>'Raw Data'!BG615</f>
        <v>27.1</v>
      </c>
      <c r="BT615">
        <f>'Raw Data'!BH615</f>
        <v>17.899999999999999</v>
      </c>
      <c r="BU615">
        <f>'Raw Data'!BI615</f>
        <v>44140</v>
      </c>
      <c r="BV615" t="str">
        <f>'Raw Data'!BJ615</f>
        <v>ASV_5+</v>
      </c>
      <c r="BW615">
        <f>'Raw Data'!BK615</f>
        <v>1.2819999999999999E-3</v>
      </c>
      <c r="BX615">
        <f>'Raw Data'!BL615</f>
        <v>38278</v>
      </c>
      <c r="BY615">
        <f>'Raw Data'!BM615</f>
        <v>39100</v>
      </c>
      <c r="BZ615" t="str">
        <f>'Raw Data'!BN615</f>
        <v>2131000200I</v>
      </c>
      <c r="CA615" t="str">
        <f>'Raw Data'!BO615</f>
        <v>MURRAY</v>
      </c>
      <c r="CB615">
        <f>'Raw Data'!BP615</f>
        <v>1</v>
      </c>
      <c r="CC615">
        <f>'Raw Data'!BQ615</f>
        <v>200</v>
      </c>
      <c r="CD615">
        <f>'Raw Data'!BR615</f>
        <v>6</v>
      </c>
      <c r="CE615">
        <f>'Raw Data'!BS615</f>
        <v>1</v>
      </c>
      <c r="CF615">
        <f>'Raw Data'!BT615</f>
        <v>6</v>
      </c>
      <c r="CG615">
        <f>'Raw Data'!BU615</f>
        <v>1</v>
      </c>
      <c r="CH615">
        <f>'Raw Data'!BV615</f>
        <v>1</v>
      </c>
      <c r="CI615">
        <f>'Raw Data'!BW615</f>
        <v>2</v>
      </c>
      <c r="CJ615">
        <f>'Raw Data'!BX615</f>
        <v>0</v>
      </c>
      <c r="CK615">
        <f>'Raw Data'!BY615</f>
        <v>4</v>
      </c>
      <c r="CL615" t="str">
        <f>'Raw Data'!BZ615</f>
        <v>N</v>
      </c>
      <c r="CM615">
        <f t="shared" si="137"/>
        <v>0</v>
      </c>
      <c r="CN615">
        <f>'Raw Data'!CA615</f>
        <v>213</v>
      </c>
      <c r="CO615">
        <f>'Raw Data'!CB615</f>
        <v>2</v>
      </c>
      <c r="CP615">
        <f>'Raw Data'!CC615</f>
        <v>0</v>
      </c>
      <c r="CQ615" t="str">
        <f>'Raw Data'!CD615</f>
        <v>Not Urban</v>
      </c>
      <c r="CR615" t="str">
        <f>'Raw Data'!CE615</f>
        <v>Not Urban</v>
      </c>
      <c r="CS615">
        <f>'Raw Data'!CF615</f>
        <v>0</v>
      </c>
      <c r="CT615">
        <f>'Raw Data'!CG615</f>
        <v>45</v>
      </c>
      <c r="CU615">
        <f>'Raw Data'!CH615</f>
        <v>630</v>
      </c>
      <c r="CV615" t="str">
        <f>'Raw Data'!CI615</f>
        <v xml:space="preserve"> </v>
      </c>
      <c r="CW615">
        <f>'Raw Data'!CJ615</f>
        <v>0</v>
      </c>
      <c r="CX615">
        <f>'Raw Data'!CK615</f>
        <v>4.5459360000000002</v>
      </c>
      <c r="CY615">
        <f>'Raw Data'!CL615</f>
        <v>14</v>
      </c>
      <c r="CZ615" t="str">
        <f>'Raw Data'!CM615</f>
        <v>State Mainline</v>
      </c>
      <c r="DA615">
        <f>'Raw Data'!CN615</f>
        <v>630</v>
      </c>
      <c r="DB615">
        <f>'Raw Data'!CO615</f>
        <v>413370</v>
      </c>
      <c r="DC615">
        <f>'Raw Data'!CP615</f>
        <v>23</v>
      </c>
      <c r="DD615">
        <f>'Raw Data'!CQ615</f>
        <v>27.545999999999999</v>
      </c>
      <c r="DE615">
        <f>'Raw Data'!CR615</f>
        <v>413370</v>
      </c>
      <c r="DF615">
        <f>'Raw Data'!CS615</f>
        <v>0</v>
      </c>
      <c r="DG615">
        <f>'Raw Data'!CT615</f>
        <v>24002.542229999999</v>
      </c>
      <c r="DH615">
        <f>'Raw Data'!CU615</f>
        <v>100</v>
      </c>
      <c r="DI615">
        <f>'Raw Data'!CV615</f>
        <v>38091</v>
      </c>
      <c r="DJ615">
        <f>'Raw Data'!CW615</f>
        <v>0.146428</v>
      </c>
      <c r="DK615">
        <f>'Raw Data'!CX615</f>
        <v>0</v>
      </c>
      <c r="DL615">
        <f>'Raw Data'!CY615</f>
        <v>1.2819999999999999E-3</v>
      </c>
      <c r="DM615">
        <f>'Raw Data'!CZ615</f>
        <v>286</v>
      </c>
      <c r="DN615" t="str">
        <f>'Raw Data'!DA615</f>
        <v>213-0141</v>
      </c>
      <c r="DO615" t="str">
        <f>'Raw Data'!DB615</f>
        <v>4R : Rural Minor Arterial</v>
      </c>
      <c r="DP615" t="str">
        <f>'Raw Data'!DC615</f>
        <v>34.744685, -84.720110</v>
      </c>
      <c r="DQ615">
        <f>'Raw Data'!DD615</f>
        <v>-84.720110000000005</v>
      </c>
      <c r="DR615">
        <f>'Raw Data'!DE615</f>
        <v>34.744684999999997</v>
      </c>
      <c r="DS615">
        <f>'Raw Data'!DF615</f>
        <v>34.744684999999997</v>
      </c>
      <c r="DT615">
        <f>'Raw Data'!DG615</f>
        <v>-84.720110000000005</v>
      </c>
      <c r="DU615">
        <f>'Raw Data'!DH615</f>
        <v>1.9559999999999998E-3</v>
      </c>
      <c r="DV615">
        <f>'Raw Data'!DI615</f>
        <v>1.2819999999999999E-3</v>
      </c>
      <c r="DW615">
        <f>'Raw Data'!DJ615</f>
        <v>150</v>
      </c>
      <c r="DX615" s="11">
        <f t="shared" si="138"/>
        <v>493.33333333333331</v>
      </c>
      <c r="DY615" s="5">
        <f t="shared" si="139"/>
        <v>517.5</v>
      </c>
      <c r="DZ615" s="5">
        <f t="shared" si="132"/>
        <v>-24.166666666666686</v>
      </c>
      <c r="EA615" s="5">
        <f t="shared" si="133"/>
        <v>-4.6698872785829341E-2</v>
      </c>
      <c r="EB615" s="5">
        <f t="shared" si="134"/>
        <v>505.41666666666663</v>
      </c>
      <c r="EC615">
        <f>'Raw Data'!DK615</f>
        <v>590</v>
      </c>
      <c r="ED615">
        <f>'Raw Data'!DL615</f>
        <v>4.7</v>
      </c>
      <c r="EE615">
        <f>'Raw Data'!DM615</f>
        <v>450</v>
      </c>
      <c r="EF615">
        <f>'Raw Data'!DN615</f>
        <v>4.9000000000000004</v>
      </c>
      <c r="EG615">
        <f>'Raw Data'!DO615</f>
        <v>440</v>
      </c>
      <c r="EH615">
        <f>'Raw Data'!DP615</f>
        <v>5</v>
      </c>
      <c r="EI615">
        <f>'Raw Data'!DQ615</f>
        <v>650</v>
      </c>
      <c r="EJ615">
        <f>'Raw Data'!DR615</f>
        <v>0</v>
      </c>
      <c r="EK615">
        <f>'Raw Data'!DS615</f>
        <v>630</v>
      </c>
      <c r="EL615">
        <f>'Raw Data'!DT615</f>
        <v>15.7</v>
      </c>
      <c r="EM615">
        <f>'Raw Data'!DU615</f>
        <v>550</v>
      </c>
      <c r="EN615">
        <f>'Raw Data'!DV615</f>
        <v>15.8</v>
      </c>
      <c r="EO615">
        <f>'Raw Data'!DW615</f>
        <v>520</v>
      </c>
      <c r="EP615">
        <f>'Raw Data'!DX615</f>
        <v>15.8</v>
      </c>
      <c r="EQ615">
        <f>'Raw Data'!DY615</f>
        <v>370</v>
      </c>
      <c r="ER615">
        <f>'Raw Data'!DZ615</f>
        <v>15.9</v>
      </c>
      <c r="ES615">
        <f>'Raw Data'!EA615</f>
        <v>370</v>
      </c>
      <c r="ET615">
        <f>'Raw Data'!EB615</f>
        <v>0</v>
      </c>
      <c r="EU615">
        <f>'Raw Data'!EC615</f>
        <v>620</v>
      </c>
      <c r="EV615">
        <f>'Raw Data'!ED615</f>
        <v>0</v>
      </c>
      <c r="EW615">
        <f>'Raw Data'!EE615</f>
        <v>0</v>
      </c>
    </row>
    <row r="616" spans="1:153" x14ac:dyDescent="0.3">
      <c r="A616">
        <f>'Raw Data'!A616</f>
        <v>614</v>
      </c>
      <c r="B616" t="str">
        <f>'Raw Data'!B616</f>
        <v>Point</v>
      </c>
      <c r="C616">
        <f>'Raw Data'!C616</f>
        <v>537</v>
      </c>
      <c r="D616">
        <f>'Raw Data'!D616</f>
        <v>699</v>
      </c>
      <c r="E616" t="str">
        <f>'Raw Data'!E616</f>
        <v>Point</v>
      </c>
      <c r="F616">
        <f>'Raw Data'!F616</f>
        <v>5344642</v>
      </c>
      <c r="G616" t="str">
        <f>'Raw Data'!G616</f>
        <v>Gsp Post 00</v>
      </c>
      <c r="H616" s="3">
        <f>'Raw Data'!H616</f>
        <v>42185</v>
      </c>
      <c r="L616">
        <f t="shared" si="126"/>
        <v>0</v>
      </c>
      <c r="M616" s="5">
        <f t="shared" si="127"/>
        <v>42185</v>
      </c>
      <c r="N616" s="5">
        <f t="shared" si="135"/>
        <v>2015</v>
      </c>
      <c r="O616" s="5" t="str" cm="1">
        <f t="array" ref="O616">_xlfn.IFS(N616&lt;=2016,"before treatment",N616=2017,"unknown",N616&gt;2017,"after treatment")</f>
        <v>before treatment</v>
      </c>
      <c r="P616" s="5">
        <f t="shared" si="128"/>
        <v>1</v>
      </c>
      <c r="Q616" s="5">
        <f t="shared" si="129"/>
        <v>0</v>
      </c>
      <c r="R616" t="str">
        <f>'Raw Data'!I616</f>
        <v>Murray</v>
      </c>
      <c r="S616" t="str">
        <f>'Raw Data'!J616</f>
        <v>SR2</v>
      </c>
      <c r="T616" t="str">
        <f>'Raw Data'!K616</f>
        <v>(none)</v>
      </c>
      <c r="U616" t="str">
        <f>'Raw Data'!L616</f>
        <v>(O) No Injury</v>
      </c>
      <c r="V616">
        <f>'Raw Data'!M616</f>
        <v>0</v>
      </c>
      <c r="W616">
        <f>'Raw Data'!N616</f>
        <v>0</v>
      </c>
      <c r="X616">
        <f>'Raw Data'!O616</f>
        <v>0</v>
      </c>
      <c r="Y616" t="str">
        <f>'Raw Data'!P616</f>
        <v>Not a Collision with Motor Vehicle</v>
      </c>
      <c r="Z616" t="str">
        <f>'Raw Data'!Q616</f>
        <v>On Shoulder</v>
      </c>
      <c r="AA616" t="str">
        <f>'Raw Data'!R616</f>
        <v>Ditch</v>
      </c>
      <c r="AB616" t="str">
        <f>'Raw Data'!S616</f>
        <v>Ditch</v>
      </c>
      <c r="AC616" t="str">
        <f>'Raw Data'!T616</f>
        <v>Changed Lanes Improperly</v>
      </c>
      <c r="AD616">
        <f>'Raw Data'!U616</f>
        <v>1</v>
      </c>
      <c r="AE616" s="5" t="str">
        <f t="shared" si="136"/>
        <v>Yes</v>
      </c>
      <c r="AF616" t="str">
        <f>'Raw Data'!V616</f>
        <v>Negotiating a Curve</v>
      </c>
      <c r="AG616" s="5">
        <f t="shared" si="130"/>
        <v>0</v>
      </c>
      <c r="AH616" t="str">
        <f>'Raw Data'!W616</f>
        <v>West</v>
      </c>
      <c r="AI616" t="str">
        <f>'Raw Data'!X616</f>
        <v>Daylight</v>
      </c>
      <c r="AJ616" t="str">
        <f>'Raw Data'!Y616</f>
        <v>Dry</v>
      </c>
      <c r="AK616">
        <f>'Raw Data'!Z616</f>
        <v>21</v>
      </c>
      <c r="AL616" t="str">
        <f>'Raw Data'!AA616</f>
        <v>None Used</v>
      </c>
      <c r="AM616" s="5">
        <f t="shared" si="131"/>
        <v>1</v>
      </c>
      <c r="AN616" t="str">
        <f>'Raw Data'!AB616</f>
        <v>Motorcycle</v>
      </c>
      <c r="AO616" t="str">
        <f>'Raw Data'!AC616</f>
        <v>2131000200I</v>
      </c>
      <c r="AP616">
        <f>'Raw Data'!AD616</f>
        <v>11.735215</v>
      </c>
      <c r="AQ616">
        <f>'Raw Data'!AE616</f>
        <v>34.744188000000001</v>
      </c>
      <c r="AR616">
        <f>'Raw Data'!AF616</f>
        <v>-84.716130000000007</v>
      </c>
      <c r="AS616">
        <f>'Raw Data'!AG616</f>
        <v>151</v>
      </c>
      <c r="AT616">
        <f>'Raw Data'!AH616</f>
        <v>46</v>
      </c>
      <c r="AU616">
        <f>'Raw Data'!AI616</f>
        <v>183</v>
      </c>
      <c r="AV616" t="str">
        <f>'Raw Data'!AJ616</f>
        <v>D6_0002_00_I</v>
      </c>
      <c r="AW616">
        <f>'Raw Data'!AK616</f>
        <v>30</v>
      </c>
      <c r="AX616">
        <f>'Raw Data'!AL616</f>
        <v>33</v>
      </c>
      <c r="AY616" t="str">
        <f>'Raw Data'!AM616</f>
        <v>simple</v>
      </c>
      <c r="AZ616">
        <f>'Raw Data'!AN616</f>
        <v>341.3</v>
      </c>
      <c r="BA616">
        <f>'Raw Data'!AO616</f>
        <v>100.8</v>
      </c>
      <c r="BB616">
        <f>'Raw Data'!AP616</f>
        <v>599.70000000000005</v>
      </c>
      <c r="BC616">
        <f>'Raw Data'!AQ616</f>
        <v>-84.717661000000007</v>
      </c>
      <c r="BD616">
        <f>'Raw Data'!AR616</f>
        <v>34.743647000000003</v>
      </c>
      <c r="BE616">
        <f>'Raw Data'!AS616</f>
        <v>-84.716080000000005</v>
      </c>
      <c r="BF616">
        <f>'Raw Data'!AT616</f>
        <v>34.744261999999999</v>
      </c>
      <c r="BG616" t="str">
        <f>'Raw Data'!AU616</f>
        <v>2131000200I</v>
      </c>
      <c r="BH616">
        <f>'Raw Data'!AV616</f>
        <v>1</v>
      </c>
      <c r="BI616">
        <f>'Raw Data'!AW616</f>
        <v>213</v>
      </c>
      <c r="BJ616">
        <f>'Raw Data'!AX616</f>
        <v>2</v>
      </c>
      <c r="BK616">
        <f>'Raw Data'!AY616</f>
        <v>0</v>
      </c>
      <c r="BL616">
        <f>'Raw Data'!AZ616</f>
        <v>45</v>
      </c>
      <c r="BM616">
        <f>'Raw Data'!BA616</f>
        <v>18.190000000000001</v>
      </c>
      <c r="BN616">
        <f>'Raw Data'!BB616</f>
        <v>17.04</v>
      </c>
      <c r="BO616">
        <f>'Raw Data'!BC616</f>
        <v>1848.4</v>
      </c>
      <c r="BP616">
        <f>'Raw Data'!BD616</f>
        <v>1828.1</v>
      </c>
      <c r="BQ616">
        <f>'Raw Data'!BE616</f>
        <v>1811.4</v>
      </c>
      <c r="BR616">
        <f>'Raw Data'!BF616</f>
        <v>45</v>
      </c>
      <c r="BS616">
        <f>'Raw Data'!BG616</f>
        <v>34.9</v>
      </c>
      <c r="BT616">
        <f>'Raw Data'!BH616</f>
        <v>10.1</v>
      </c>
      <c r="BU616">
        <f>'Raw Data'!BI616</f>
        <v>44140</v>
      </c>
      <c r="BV616" t="str">
        <f>'Raw Data'!BJ616</f>
        <v>ASV_5+</v>
      </c>
      <c r="BW616">
        <f>'Raw Data'!BK616</f>
        <v>1.8860000000000001E-3</v>
      </c>
      <c r="BX616">
        <f>'Raw Data'!BL616</f>
        <v>38278</v>
      </c>
      <c r="BY616">
        <f>'Raw Data'!BM616</f>
        <v>39100</v>
      </c>
      <c r="BZ616" t="str">
        <f>'Raw Data'!BN616</f>
        <v>2131000200I</v>
      </c>
      <c r="CA616" t="str">
        <f>'Raw Data'!BO616</f>
        <v>MURRAY</v>
      </c>
      <c r="CB616">
        <f>'Raw Data'!BP616</f>
        <v>1</v>
      </c>
      <c r="CC616">
        <f>'Raw Data'!BQ616</f>
        <v>200</v>
      </c>
      <c r="CD616">
        <f>'Raw Data'!BR616</f>
        <v>6</v>
      </c>
      <c r="CE616">
        <f>'Raw Data'!BS616</f>
        <v>1</v>
      </c>
      <c r="CF616">
        <f>'Raw Data'!BT616</f>
        <v>6</v>
      </c>
      <c r="CG616">
        <f>'Raw Data'!BU616</f>
        <v>1</v>
      </c>
      <c r="CH616">
        <f>'Raw Data'!BV616</f>
        <v>1</v>
      </c>
      <c r="CI616">
        <f>'Raw Data'!BW616</f>
        <v>2</v>
      </c>
      <c r="CJ616">
        <f>'Raw Data'!BX616</f>
        <v>0</v>
      </c>
      <c r="CK616">
        <f>'Raw Data'!BY616</f>
        <v>4</v>
      </c>
      <c r="CL616" t="str">
        <f>'Raw Data'!BZ616</f>
        <v>N</v>
      </c>
      <c r="CM616">
        <f t="shared" si="137"/>
        <v>0</v>
      </c>
      <c r="CN616">
        <f>'Raw Data'!CA616</f>
        <v>213</v>
      </c>
      <c r="CO616">
        <f>'Raw Data'!CB616</f>
        <v>2</v>
      </c>
      <c r="CP616">
        <f>'Raw Data'!CC616</f>
        <v>0</v>
      </c>
      <c r="CQ616" t="str">
        <f>'Raw Data'!CD616</f>
        <v>Not Urban</v>
      </c>
      <c r="CR616" t="str">
        <f>'Raw Data'!CE616</f>
        <v>Not Urban</v>
      </c>
      <c r="CS616">
        <f>'Raw Data'!CF616</f>
        <v>0</v>
      </c>
      <c r="CT616">
        <f>'Raw Data'!CG616</f>
        <v>45</v>
      </c>
      <c r="CU616">
        <f>'Raw Data'!CH616</f>
        <v>630</v>
      </c>
      <c r="CV616" t="str">
        <f>'Raw Data'!CI616</f>
        <v xml:space="preserve"> </v>
      </c>
      <c r="CW616">
        <f>'Raw Data'!CJ616</f>
        <v>0</v>
      </c>
      <c r="CX616">
        <f>'Raw Data'!CK616</f>
        <v>4.5459360000000002</v>
      </c>
      <c r="CY616">
        <f>'Raw Data'!CL616</f>
        <v>14</v>
      </c>
      <c r="CZ616" t="str">
        <f>'Raw Data'!CM616</f>
        <v>State Mainline</v>
      </c>
      <c r="DA616">
        <f>'Raw Data'!CN616</f>
        <v>630</v>
      </c>
      <c r="DB616">
        <f>'Raw Data'!CO616</f>
        <v>413370</v>
      </c>
      <c r="DC616">
        <f>'Raw Data'!CP616</f>
        <v>23</v>
      </c>
      <c r="DD616">
        <f>'Raw Data'!CQ616</f>
        <v>27.545999999999999</v>
      </c>
      <c r="DE616">
        <f>'Raw Data'!CR616</f>
        <v>413370</v>
      </c>
      <c r="DF616">
        <f>'Raw Data'!CS616</f>
        <v>0</v>
      </c>
      <c r="DG616">
        <f>'Raw Data'!CT616</f>
        <v>24002.542229999999</v>
      </c>
      <c r="DH616">
        <f>'Raw Data'!CU616</f>
        <v>100</v>
      </c>
      <c r="DI616">
        <f>'Raw Data'!CV616</f>
        <v>38091</v>
      </c>
      <c r="DJ616">
        <f>'Raw Data'!CW616</f>
        <v>0.146428</v>
      </c>
      <c r="DK616">
        <f>'Raw Data'!CX616</f>
        <v>0</v>
      </c>
      <c r="DL616">
        <f>'Raw Data'!CY616</f>
        <v>1.8860000000000001E-3</v>
      </c>
      <c r="DM616">
        <f>'Raw Data'!CZ616</f>
        <v>286</v>
      </c>
      <c r="DN616" t="str">
        <f>'Raw Data'!DA616</f>
        <v>213-0141</v>
      </c>
      <c r="DO616" t="str">
        <f>'Raw Data'!DB616</f>
        <v>4R : Rural Minor Arterial</v>
      </c>
      <c r="DP616" t="str">
        <f>'Raw Data'!DC616</f>
        <v>34.744685, -84.720110</v>
      </c>
      <c r="DQ616">
        <f>'Raw Data'!DD616</f>
        <v>-84.720110000000005</v>
      </c>
      <c r="DR616">
        <f>'Raw Data'!DE616</f>
        <v>34.744684999999997</v>
      </c>
      <c r="DS616">
        <f>'Raw Data'!DF616</f>
        <v>34.744684999999997</v>
      </c>
      <c r="DT616">
        <f>'Raw Data'!DG616</f>
        <v>-84.720110000000005</v>
      </c>
      <c r="DU616">
        <f>'Raw Data'!DH616</f>
        <v>2.6570000000000001E-3</v>
      </c>
      <c r="DV616">
        <f>'Raw Data'!DI616</f>
        <v>1.8860000000000001E-3</v>
      </c>
      <c r="DW616">
        <f>'Raw Data'!DJ616</f>
        <v>151</v>
      </c>
      <c r="DX616" s="11">
        <f t="shared" si="138"/>
        <v>493.33333333333331</v>
      </c>
      <c r="DY616" s="5">
        <f t="shared" si="139"/>
        <v>517.5</v>
      </c>
      <c r="DZ616" s="5">
        <f t="shared" si="132"/>
        <v>-24.166666666666686</v>
      </c>
      <c r="EA616" s="5">
        <f t="shared" si="133"/>
        <v>-4.6698872785829341E-2</v>
      </c>
      <c r="EB616" s="5">
        <f t="shared" si="134"/>
        <v>505.41666666666663</v>
      </c>
      <c r="EC616">
        <f>'Raw Data'!DK616</f>
        <v>590</v>
      </c>
      <c r="ED616">
        <f>'Raw Data'!DL616</f>
        <v>4.7</v>
      </c>
      <c r="EE616">
        <f>'Raw Data'!DM616</f>
        <v>450</v>
      </c>
      <c r="EF616">
        <f>'Raw Data'!DN616</f>
        <v>4.9000000000000004</v>
      </c>
      <c r="EG616">
        <f>'Raw Data'!DO616</f>
        <v>440</v>
      </c>
      <c r="EH616">
        <f>'Raw Data'!DP616</f>
        <v>5</v>
      </c>
      <c r="EI616">
        <f>'Raw Data'!DQ616</f>
        <v>650</v>
      </c>
      <c r="EJ616">
        <f>'Raw Data'!DR616</f>
        <v>0</v>
      </c>
      <c r="EK616">
        <f>'Raw Data'!DS616</f>
        <v>630</v>
      </c>
      <c r="EL616">
        <f>'Raw Data'!DT616</f>
        <v>15.7</v>
      </c>
      <c r="EM616">
        <f>'Raw Data'!DU616</f>
        <v>550</v>
      </c>
      <c r="EN616">
        <f>'Raw Data'!DV616</f>
        <v>15.8</v>
      </c>
      <c r="EO616">
        <f>'Raw Data'!DW616</f>
        <v>520</v>
      </c>
      <c r="EP616">
        <f>'Raw Data'!DX616</f>
        <v>15.8</v>
      </c>
      <c r="EQ616">
        <f>'Raw Data'!DY616</f>
        <v>370</v>
      </c>
      <c r="ER616">
        <f>'Raw Data'!DZ616</f>
        <v>15.9</v>
      </c>
      <c r="ES616">
        <f>'Raw Data'!EA616</f>
        <v>370</v>
      </c>
      <c r="ET616">
        <f>'Raw Data'!EB616</f>
        <v>0</v>
      </c>
      <c r="EU616">
        <f>'Raw Data'!EC616</f>
        <v>620</v>
      </c>
      <c r="EV616">
        <f>'Raw Data'!ED616</f>
        <v>0</v>
      </c>
      <c r="EW616">
        <f>'Raw Data'!EE616</f>
        <v>9.9999999999999995E-7</v>
      </c>
    </row>
    <row r="617" spans="1:153" x14ac:dyDescent="0.3">
      <c r="A617">
        <f>'Raw Data'!A617</f>
        <v>615</v>
      </c>
      <c r="B617" t="str">
        <f>'Raw Data'!B617</f>
        <v>Point</v>
      </c>
      <c r="C617">
        <f>'Raw Data'!C617</f>
        <v>69</v>
      </c>
      <c r="D617">
        <f>'Raw Data'!D617</f>
        <v>811</v>
      </c>
      <c r="E617" t="str">
        <f>'Raw Data'!E617</f>
        <v>Point</v>
      </c>
      <c r="F617">
        <f>'Raw Data'!F617</f>
        <v>4485217</v>
      </c>
      <c r="G617" t="str">
        <f>'Raw Data'!G617</f>
        <v>Gsp Post 00</v>
      </c>
      <c r="H617" s="3">
        <f>'Raw Data'!H617</f>
        <v>41447</v>
      </c>
      <c r="L617">
        <f t="shared" si="126"/>
        <v>0</v>
      </c>
      <c r="M617" s="5">
        <f t="shared" si="127"/>
        <v>41447</v>
      </c>
      <c r="N617" s="5">
        <f t="shared" si="135"/>
        <v>2013</v>
      </c>
      <c r="O617" s="5" t="str" cm="1">
        <f t="array" ref="O617">_xlfn.IFS(N617&lt;=2016,"before treatment",N617=2017,"unknown",N617&gt;2017,"after treatment")</f>
        <v>before treatment</v>
      </c>
      <c r="P617" s="5">
        <f t="shared" si="128"/>
        <v>1</v>
      </c>
      <c r="Q617" s="5">
        <f t="shared" si="129"/>
        <v>0</v>
      </c>
      <c r="R617" t="str">
        <f>'Raw Data'!I617</f>
        <v>Murray</v>
      </c>
      <c r="S617" t="str">
        <f>'Raw Data'!J617</f>
        <v>SR2</v>
      </c>
      <c r="T617" t="str">
        <f>'Raw Data'!K617</f>
        <v>(none)</v>
      </c>
      <c r="U617" t="str">
        <f>'Raw Data'!L617</f>
        <v>(O) No Injury</v>
      </c>
      <c r="V617">
        <f>'Raw Data'!M617</f>
        <v>0</v>
      </c>
      <c r="W617">
        <f>'Raw Data'!N617</f>
        <v>0</v>
      </c>
      <c r="X617">
        <f>'Raw Data'!O617</f>
        <v>0</v>
      </c>
      <c r="Y617" t="str">
        <f>'Raw Data'!P617</f>
        <v>Not a Collision with Motor Vehicle</v>
      </c>
      <c r="Z617" t="str">
        <f>'Raw Data'!Q617</f>
        <v>On Roadway - Non-Intersection</v>
      </c>
      <c r="AA617" t="str">
        <f>'Raw Data'!R617</f>
        <v>Over Turn</v>
      </c>
      <c r="AB617" t="str">
        <f>'Raw Data'!S617</f>
        <v>Over Turn</v>
      </c>
      <c r="AC617" t="str">
        <f>'Raw Data'!T617</f>
        <v>Changed Lanes Improperly</v>
      </c>
      <c r="AD617">
        <f>'Raw Data'!U617</f>
        <v>1</v>
      </c>
      <c r="AE617" s="5" t="str">
        <f t="shared" si="136"/>
        <v>Yes</v>
      </c>
      <c r="AF617" t="str">
        <f>'Raw Data'!V617</f>
        <v>Negotiating a Curve</v>
      </c>
      <c r="AG617" s="5">
        <f t="shared" si="130"/>
        <v>0</v>
      </c>
      <c r="AH617" t="str">
        <f>'Raw Data'!W617</f>
        <v>West</v>
      </c>
      <c r="AI617" t="str">
        <f>'Raw Data'!X617</f>
        <v>Daylight</v>
      </c>
      <c r="AJ617" t="str">
        <f>'Raw Data'!Y617</f>
        <v>Dry</v>
      </c>
      <c r="AK617">
        <f>'Raw Data'!Z617</f>
        <v>39</v>
      </c>
      <c r="AL617" t="str">
        <f>'Raw Data'!AA617</f>
        <v>None Used</v>
      </c>
      <c r="AM617" s="5">
        <f t="shared" si="131"/>
        <v>1</v>
      </c>
      <c r="AN617" t="str">
        <f>'Raw Data'!AB617</f>
        <v>Motorcycle</v>
      </c>
      <c r="AO617" t="str">
        <f>'Raw Data'!AC617</f>
        <v>2131000200I</v>
      </c>
      <c r="AP617">
        <f>'Raw Data'!AD617</f>
        <v>11.824999999999999</v>
      </c>
      <c r="AQ617">
        <f>'Raw Data'!AE617</f>
        <v>34.744765999999998</v>
      </c>
      <c r="AR617">
        <f>'Raw Data'!AF617</f>
        <v>-84.715013999999996</v>
      </c>
      <c r="AS617">
        <f>'Raw Data'!AG617</f>
        <v>152</v>
      </c>
      <c r="AT617">
        <f>'Raw Data'!AH617</f>
        <v>47</v>
      </c>
      <c r="AU617">
        <f>'Raw Data'!AI617</f>
        <v>184</v>
      </c>
      <c r="AV617" t="str">
        <f>'Raw Data'!AJ617</f>
        <v>D6_0002_00_I</v>
      </c>
      <c r="AW617">
        <f>'Raw Data'!AK617</f>
        <v>31</v>
      </c>
      <c r="AX617">
        <f>'Raw Data'!AL617</f>
        <v>34</v>
      </c>
      <c r="AY617" t="str">
        <f>'Raw Data'!AM617</f>
        <v>split</v>
      </c>
      <c r="AZ617">
        <f>'Raw Data'!AN617</f>
        <v>153.6</v>
      </c>
      <c r="BA617">
        <f>'Raw Data'!AO617</f>
        <v>128.80000000000001</v>
      </c>
      <c r="BB617">
        <f>'Raw Data'!AP617</f>
        <v>346.3</v>
      </c>
      <c r="BC617">
        <f>'Raw Data'!AQ617</f>
        <v>-84.715772999999999</v>
      </c>
      <c r="BD617">
        <f>'Raw Data'!AR617</f>
        <v>34.744681</v>
      </c>
      <c r="BE617">
        <f>'Raw Data'!AS617</f>
        <v>-84.714844999999997</v>
      </c>
      <c r="BF617">
        <f>'Raw Data'!AT617</f>
        <v>34.744573000000003</v>
      </c>
      <c r="BG617" t="str">
        <f>'Raw Data'!AU617</f>
        <v>2131000200I</v>
      </c>
      <c r="BH617">
        <f>'Raw Data'!AV617</f>
        <v>1</v>
      </c>
      <c r="BI617">
        <f>'Raw Data'!AW617</f>
        <v>213</v>
      </c>
      <c r="BJ617">
        <f>'Raw Data'!AX617</f>
        <v>2</v>
      </c>
      <c r="BK617">
        <f>'Raw Data'!AY617</f>
        <v>0</v>
      </c>
      <c r="BL617">
        <f>'Raw Data'!AZ617</f>
        <v>45</v>
      </c>
      <c r="BM617">
        <f>'Raw Data'!BA617</f>
        <v>19.27</v>
      </c>
      <c r="BN617">
        <f>'Raw Data'!BB617</f>
        <v>18.899999999999999</v>
      </c>
      <c r="BO617">
        <f>'Raw Data'!BC617</f>
        <v>1856</v>
      </c>
      <c r="BP617">
        <f>'Raw Data'!BD617</f>
        <v>1869.4</v>
      </c>
      <c r="BQ617">
        <f>'Raw Data'!BE617</f>
        <v>1879.6</v>
      </c>
      <c r="BR617">
        <f>'Raw Data'!BF617</f>
        <v>45</v>
      </c>
      <c r="BS617">
        <f>'Raw Data'!BG617</f>
        <v>27</v>
      </c>
      <c r="BT617">
        <f>'Raw Data'!BH617</f>
        <v>18</v>
      </c>
      <c r="BU617">
        <f>'Raw Data'!BI617</f>
        <v>44140</v>
      </c>
      <c r="BV617" t="str">
        <f>'Raw Data'!BJ617</f>
        <v>ASV_5+</v>
      </c>
      <c r="BW617">
        <f>'Raw Data'!BK617</f>
        <v>1.091E-3</v>
      </c>
      <c r="BX617">
        <f>'Raw Data'!BL617</f>
        <v>38278</v>
      </c>
      <c r="BY617">
        <f>'Raw Data'!BM617</f>
        <v>39100</v>
      </c>
      <c r="BZ617" t="str">
        <f>'Raw Data'!BN617</f>
        <v>2131000200I</v>
      </c>
      <c r="CA617" t="str">
        <f>'Raw Data'!BO617</f>
        <v>MURRAY</v>
      </c>
      <c r="CB617">
        <f>'Raw Data'!BP617</f>
        <v>1</v>
      </c>
      <c r="CC617">
        <f>'Raw Data'!BQ617</f>
        <v>200</v>
      </c>
      <c r="CD617">
        <f>'Raw Data'!BR617</f>
        <v>6</v>
      </c>
      <c r="CE617">
        <f>'Raw Data'!BS617</f>
        <v>1</v>
      </c>
      <c r="CF617">
        <f>'Raw Data'!BT617</f>
        <v>6</v>
      </c>
      <c r="CG617">
        <f>'Raw Data'!BU617</f>
        <v>1</v>
      </c>
      <c r="CH617">
        <f>'Raw Data'!BV617</f>
        <v>1</v>
      </c>
      <c r="CI617">
        <f>'Raw Data'!BW617</f>
        <v>2</v>
      </c>
      <c r="CJ617">
        <f>'Raw Data'!BX617</f>
        <v>0</v>
      </c>
      <c r="CK617">
        <f>'Raw Data'!BY617</f>
        <v>4</v>
      </c>
      <c r="CL617" t="str">
        <f>'Raw Data'!BZ617</f>
        <v>N</v>
      </c>
      <c r="CM617">
        <f t="shared" si="137"/>
        <v>0</v>
      </c>
      <c r="CN617">
        <f>'Raw Data'!CA617</f>
        <v>213</v>
      </c>
      <c r="CO617">
        <f>'Raw Data'!CB617</f>
        <v>2</v>
      </c>
      <c r="CP617">
        <f>'Raw Data'!CC617</f>
        <v>0</v>
      </c>
      <c r="CQ617" t="str">
        <f>'Raw Data'!CD617</f>
        <v>Not Urban</v>
      </c>
      <c r="CR617" t="str">
        <f>'Raw Data'!CE617</f>
        <v>Not Urban</v>
      </c>
      <c r="CS617">
        <f>'Raw Data'!CF617</f>
        <v>0</v>
      </c>
      <c r="CT617">
        <f>'Raw Data'!CG617</f>
        <v>45</v>
      </c>
      <c r="CU617">
        <f>'Raw Data'!CH617</f>
        <v>630</v>
      </c>
      <c r="CV617" t="str">
        <f>'Raw Data'!CI617</f>
        <v xml:space="preserve"> </v>
      </c>
      <c r="CW617">
        <f>'Raw Data'!CJ617</f>
        <v>0</v>
      </c>
      <c r="CX617">
        <f>'Raw Data'!CK617</f>
        <v>4.5459360000000002</v>
      </c>
      <c r="CY617">
        <f>'Raw Data'!CL617</f>
        <v>14</v>
      </c>
      <c r="CZ617" t="str">
        <f>'Raw Data'!CM617</f>
        <v>State Mainline</v>
      </c>
      <c r="DA617">
        <f>'Raw Data'!CN617</f>
        <v>630</v>
      </c>
      <c r="DB617">
        <f>'Raw Data'!CO617</f>
        <v>413370</v>
      </c>
      <c r="DC617">
        <f>'Raw Data'!CP617</f>
        <v>23</v>
      </c>
      <c r="DD617">
        <f>'Raw Data'!CQ617</f>
        <v>27.545999999999999</v>
      </c>
      <c r="DE617">
        <f>'Raw Data'!CR617</f>
        <v>413370</v>
      </c>
      <c r="DF617">
        <f>'Raw Data'!CS617</f>
        <v>0</v>
      </c>
      <c r="DG617">
        <f>'Raw Data'!CT617</f>
        <v>24002.542229999999</v>
      </c>
      <c r="DH617">
        <f>'Raw Data'!CU617</f>
        <v>100</v>
      </c>
      <c r="DI617">
        <f>'Raw Data'!CV617</f>
        <v>38091</v>
      </c>
      <c r="DJ617">
        <f>'Raw Data'!CW617</f>
        <v>0.146428</v>
      </c>
      <c r="DK617">
        <f>'Raw Data'!CX617</f>
        <v>0</v>
      </c>
      <c r="DL617">
        <f>'Raw Data'!CY617</f>
        <v>1.091E-3</v>
      </c>
      <c r="DM617">
        <f>'Raw Data'!CZ617</f>
        <v>286</v>
      </c>
      <c r="DN617" t="str">
        <f>'Raw Data'!DA617</f>
        <v>213-0141</v>
      </c>
      <c r="DO617" t="str">
        <f>'Raw Data'!DB617</f>
        <v>4R : Rural Minor Arterial</v>
      </c>
      <c r="DP617" t="str">
        <f>'Raw Data'!DC617</f>
        <v>34.744685, -84.720110</v>
      </c>
      <c r="DQ617">
        <f>'Raw Data'!DD617</f>
        <v>-84.720110000000005</v>
      </c>
      <c r="DR617">
        <f>'Raw Data'!DE617</f>
        <v>34.744684999999997</v>
      </c>
      <c r="DS617">
        <f>'Raw Data'!DF617</f>
        <v>34.744684999999997</v>
      </c>
      <c r="DT617">
        <f>'Raw Data'!DG617</f>
        <v>-84.720110000000005</v>
      </c>
      <c r="DU617">
        <f>'Raw Data'!DH617</f>
        <v>4.3340000000000002E-3</v>
      </c>
      <c r="DV617">
        <f>'Raw Data'!DI617</f>
        <v>1.091E-3</v>
      </c>
      <c r="DW617">
        <f>'Raw Data'!DJ617</f>
        <v>152</v>
      </c>
      <c r="DX617" s="11">
        <f t="shared" si="138"/>
        <v>493.33333333333331</v>
      </c>
      <c r="DY617" s="5">
        <f t="shared" si="139"/>
        <v>517.5</v>
      </c>
      <c r="DZ617" s="5">
        <f t="shared" si="132"/>
        <v>-24.166666666666686</v>
      </c>
      <c r="EA617" s="5">
        <f t="shared" si="133"/>
        <v>-4.6698872785829341E-2</v>
      </c>
      <c r="EB617" s="5">
        <f t="shared" si="134"/>
        <v>505.41666666666663</v>
      </c>
      <c r="EC617">
        <f>'Raw Data'!DK617</f>
        <v>590</v>
      </c>
      <c r="ED617">
        <f>'Raw Data'!DL617</f>
        <v>4.7</v>
      </c>
      <c r="EE617">
        <f>'Raw Data'!DM617</f>
        <v>450</v>
      </c>
      <c r="EF617">
        <f>'Raw Data'!DN617</f>
        <v>4.9000000000000004</v>
      </c>
      <c r="EG617">
        <f>'Raw Data'!DO617</f>
        <v>440</v>
      </c>
      <c r="EH617">
        <f>'Raw Data'!DP617</f>
        <v>5</v>
      </c>
      <c r="EI617">
        <f>'Raw Data'!DQ617</f>
        <v>650</v>
      </c>
      <c r="EJ617">
        <f>'Raw Data'!DR617</f>
        <v>0</v>
      </c>
      <c r="EK617">
        <f>'Raw Data'!DS617</f>
        <v>630</v>
      </c>
      <c r="EL617">
        <f>'Raw Data'!DT617</f>
        <v>15.7</v>
      </c>
      <c r="EM617">
        <f>'Raw Data'!DU617</f>
        <v>550</v>
      </c>
      <c r="EN617">
        <f>'Raw Data'!DV617</f>
        <v>15.8</v>
      </c>
      <c r="EO617">
        <f>'Raw Data'!DW617</f>
        <v>520</v>
      </c>
      <c r="EP617">
        <f>'Raw Data'!DX617</f>
        <v>15.8</v>
      </c>
      <c r="EQ617">
        <f>'Raw Data'!DY617</f>
        <v>370</v>
      </c>
      <c r="ER617">
        <f>'Raw Data'!DZ617</f>
        <v>15.9</v>
      </c>
      <c r="ES617">
        <f>'Raw Data'!EA617</f>
        <v>370</v>
      </c>
      <c r="ET617">
        <f>'Raw Data'!EB617</f>
        <v>0</v>
      </c>
      <c r="EU617">
        <f>'Raw Data'!EC617</f>
        <v>620</v>
      </c>
      <c r="EV617">
        <f>'Raw Data'!ED617</f>
        <v>0</v>
      </c>
      <c r="EW617">
        <f>'Raw Data'!EE617</f>
        <v>0</v>
      </c>
    </row>
    <row r="618" spans="1:153" x14ac:dyDescent="0.3">
      <c r="A618">
        <f>'Raw Data'!A618</f>
        <v>616</v>
      </c>
      <c r="B618" t="str">
        <f>'Raw Data'!B618</f>
        <v>Point</v>
      </c>
      <c r="C618">
        <f>'Raw Data'!C618</f>
        <v>152</v>
      </c>
      <c r="D618">
        <f>'Raw Data'!D618</f>
        <v>799</v>
      </c>
      <c r="E618" t="str">
        <f>'Raw Data'!E618</f>
        <v>Point</v>
      </c>
      <c r="F618">
        <f>'Raw Data'!F618</f>
        <v>4574045</v>
      </c>
      <c r="G618" t="str">
        <f>'Raw Data'!G618</f>
        <v>Gsp Post 00</v>
      </c>
      <c r="H618" s="3">
        <f>'Raw Data'!H618</f>
        <v>41532</v>
      </c>
      <c r="L618">
        <f t="shared" si="126"/>
        <v>0</v>
      </c>
      <c r="M618" s="5">
        <f t="shared" si="127"/>
        <v>41532</v>
      </c>
      <c r="N618" s="5">
        <f t="shared" si="135"/>
        <v>2013</v>
      </c>
      <c r="O618" s="5" t="str" cm="1">
        <f t="array" ref="O618">_xlfn.IFS(N618&lt;=2016,"before treatment",N618=2017,"unknown",N618&gt;2017,"after treatment")</f>
        <v>before treatment</v>
      </c>
      <c r="P618" s="5">
        <f t="shared" si="128"/>
        <v>1</v>
      </c>
      <c r="Q618" s="5">
        <f t="shared" si="129"/>
        <v>0</v>
      </c>
      <c r="R618" t="str">
        <f>'Raw Data'!I618</f>
        <v>Murray</v>
      </c>
      <c r="S618" t="str">
        <f>'Raw Data'!J618</f>
        <v>SR2</v>
      </c>
      <c r="T618" t="str">
        <f>'Raw Data'!K618</f>
        <v>Mm25</v>
      </c>
      <c r="U618" t="str">
        <f>'Raw Data'!L618</f>
        <v>(C) Possible Injury / Complaint</v>
      </c>
      <c r="V618">
        <f>'Raw Data'!M618</f>
        <v>0</v>
      </c>
      <c r="W618">
        <f>'Raw Data'!N618</f>
        <v>0</v>
      </c>
      <c r="X618">
        <f>'Raw Data'!O618</f>
        <v>0</v>
      </c>
      <c r="Y618" t="str">
        <f>'Raw Data'!P618</f>
        <v>Not a Collision with Motor Vehicle</v>
      </c>
      <c r="Z618" t="str">
        <f>'Raw Data'!Q618</f>
        <v>On Roadway - Roadway Intersection</v>
      </c>
      <c r="AA618" t="str">
        <f>'Raw Data'!R618</f>
        <v>Over Turn</v>
      </c>
      <c r="AB618" t="str">
        <f>'Raw Data'!S618</f>
        <v>Over Turn</v>
      </c>
      <c r="AC618" t="str">
        <f>'Raw Data'!T618</f>
        <v>Too Fast for Conditions</v>
      </c>
      <c r="AD618">
        <f>'Raw Data'!U618</f>
        <v>1</v>
      </c>
      <c r="AE618" s="5" t="str">
        <f t="shared" si="136"/>
        <v>Yes</v>
      </c>
      <c r="AF618" t="str">
        <f>'Raw Data'!V618</f>
        <v>Negotiating a Curve</v>
      </c>
      <c r="AG618" s="5">
        <f t="shared" si="130"/>
        <v>0</v>
      </c>
      <c r="AH618" t="str">
        <f>'Raw Data'!W618</f>
        <v>East</v>
      </c>
      <c r="AI618" t="str">
        <f>'Raw Data'!X618</f>
        <v>Daylight</v>
      </c>
      <c r="AJ618" t="str">
        <f>'Raw Data'!Y618</f>
        <v>Dry</v>
      </c>
      <c r="AK618">
        <f>'Raw Data'!Z618</f>
        <v>20</v>
      </c>
      <c r="AL618" t="str">
        <f>'Raw Data'!AA618</f>
        <v>None Used</v>
      </c>
      <c r="AM618" s="5">
        <f t="shared" si="131"/>
        <v>1</v>
      </c>
      <c r="AN618" t="str">
        <f>'Raw Data'!AB618</f>
        <v>Motorcycle</v>
      </c>
      <c r="AO618" t="str">
        <f>'Raw Data'!AC618</f>
        <v>2131000200I</v>
      </c>
      <c r="AP618">
        <f>'Raw Data'!AD618</f>
        <v>11.785271</v>
      </c>
      <c r="AQ618">
        <f>'Raw Data'!AE618</f>
        <v>34.744785999999998</v>
      </c>
      <c r="AR618">
        <f>'Raw Data'!AF618</f>
        <v>-84.715647000000004</v>
      </c>
      <c r="AS618">
        <f>'Raw Data'!AG618</f>
        <v>152</v>
      </c>
      <c r="AT618">
        <f>'Raw Data'!AH618</f>
        <v>47</v>
      </c>
      <c r="AU618">
        <f>'Raw Data'!AI618</f>
        <v>184</v>
      </c>
      <c r="AV618" t="str">
        <f>'Raw Data'!AJ618</f>
        <v>D6_0002_00_I</v>
      </c>
      <c r="AW618">
        <f>'Raw Data'!AK618</f>
        <v>31</v>
      </c>
      <c r="AX618">
        <f>'Raw Data'!AL618</f>
        <v>34</v>
      </c>
      <c r="AY618" t="str">
        <f>'Raw Data'!AM618</f>
        <v>split</v>
      </c>
      <c r="AZ618">
        <f>'Raw Data'!AN618</f>
        <v>153.6</v>
      </c>
      <c r="BA618">
        <f>'Raw Data'!AO618</f>
        <v>128.80000000000001</v>
      </c>
      <c r="BB618">
        <f>'Raw Data'!AP618</f>
        <v>346.3</v>
      </c>
      <c r="BC618">
        <f>'Raw Data'!AQ618</f>
        <v>-84.715772999999999</v>
      </c>
      <c r="BD618">
        <f>'Raw Data'!AR618</f>
        <v>34.744681</v>
      </c>
      <c r="BE618">
        <f>'Raw Data'!AS618</f>
        <v>-84.714844999999997</v>
      </c>
      <c r="BF618">
        <f>'Raw Data'!AT618</f>
        <v>34.744573000000003</v>
      </c>
      <c r="BG618" t="str">
        <f>'Raw Data'!AU618</f>
        <v>2131000200I</v>
      </c>
      <c r="BH618">
        <f>'Raw Data'!AV618</f>
        <v>1</v>
      </c>
      <c r="BI618">
        <f>'Raw Data'!AW618</f>
        <v>213</v>
      </c>
      <c r="BJ618">
        <f>'Raw Data'!AX618</f>
        <v>2</v>
      </c>
      <c r="BK618">
        <f>'Raw Data'!AY618</f>
        <v>0</v>
      </c>
      <c r="BL618">
        <f>'Raw Data'!AZ618</f>
        <v>45</v>
      </c>
      <c r="BM618">
        <f>'Raw Data'!BA618</f>
        <v>19.27</v>
      </c>
      <c r="BN618">
        <f>'Raw Data'!BB618</f>
        <v>18.899999999999999</v>
      </c>
      <c r="BO618">
        <f>'Raw Data'!BC618</f>
        <v>1856</v>
      </c>
      <c r="BP618">
        <f>'Raw Data'!BD618</f>
        <v>1869.4</v>
      </c>
      <c r="BQ618">
        <f>'Raw Data'!BE618</f>
        <v>1879.6</v>
      </c>
      <c r="BR618">
        <f>'Raw Data'!BF618</f>
        <v>45</v>
      </c>
      <c r="BS618">
        <f>'Raw Data'!BG618</f>
        <v>27</v>
      </c>
      <c r="BT618">
        <f>'Raw Data'!BH618</f>
        <v>18</v>
      </c>
      <c r="BU618">
        <f>'Raw Data'!BI618</f>
        <v>44140</v>
      </c>
      <c r="BV618" t="str">
        <f>'Raw Data'!BJ618</f>
        <v>ASV_5+</v>
      </c>
      <c r="BW618">
        <f>'Raw Data'!BK618</f>
        <v>1.091E-3</v>
      </c>
      <c r="BX618">
        <f>'Raw Data'!BL618</f>
        <v>38278</v>
      </c>
      <c r="BY618">
        <f>'Raw Data'!BM618</f>
        <v>39100</v>
      </c>
      <c r="BZ618" t="str">
        <f>'Raw Data'!BN618</f>
        <v>2131000200I</v>
      </c>
      <c r="CA618" t="str">
        <f>'Raw Data'!BO618</f>
        <v>MURRAY</v>
      </c>
      <c r="CB618">
        <f>'Raw Data'!BP618</f>
        <v>1</v>
      </c>
      <c r="CC618">
        <f>'Raw Data'!BQ618</f>
        <v>200</v>
      </c>
      <c r="CD618">
        <f>'Raw Data'!BR618</f>
        <v>6</v>
      </c>
      <c r="CE618">
        <f>'Raw Data'!BS618</f>
        <v>1</v>
      </c>
      <c r="CF618">
        <f>'Raw Data'!BT618</f>
        <v>6</v>
      </c>
      <c r="CG618">
        <f>'Raw Data'!BU618</f>
        <v>1</v>
      </c>
      <c r="CH618">
        <f>'Raw Data'!BV618</f>
        <v>1</v>
      </c>
      <c r="CI618">
        <f>'Raw Data'!BW618</f>
        <v>2</v>
      </c>
      <c r="CJ618">
        <f>'Raw Data'!BX618</f>
        <v>0</v>
      </c>
      <c r="CK618">
        <f>'Raw Data'!BY618</f>
        <v>4</v>
      </c>
      <c r="CL618" t="str">
        <f>'Raw Data'!BZ618</f>
        <v>N</v>
      </c>
      <c r="CM618">
        <f t="shared" si="137"/>
        <v>0</v>
      </c>
      <c r="CN618">
        <f>'Raw Data'!CA618</f>
        <v>213</v>
      </c>
      <c r="CO618">
        <f>'Raw Data'!CB618</f>
        <v>2</v>
      </c>
      <c r="CP618">
        <f>'Raw Data'!CC618</f>
        <v>0</v>
      </c>
      <c r="CQ618" t="str">
        <f>'Raw Data'!CD618</f>
        <v>Not Urban</v>
      </c>
      <c r="CR618" t="str">
        <f>'Raw Data'!CE618</f>
        <v>Not Urban</v>
      </c>
      <c r="CS618">
        <f>'Raw Data'!CF618</f>
        <v>0</v>
      </c>
      <c r="CT618">
        <f>'Raw Data'!CG618</f>
        <v>45</v>
      </c>
      <c r="CU618">
        <f>'Raw Data'!CH618</f>
        <v>630</v>
      </c>
      <c r="CV618" t="str">
        <f>'Raw Data'!CI618</f>
        <v xml:space="preserve"> </v>
      </c>
      <c r="CW618">
        <f>'Raw Data'!CJ618</f>
        <v>0</v>
      </c>
      <c r="CX618">
        <f>'Raw Data'!CK618</f>
        <v>4.5459360000000002</v>
      </c>
      <c r="CY618">
        <f>'Raw Data'!CL618</f>
        <v>14</v>
      </c>
      <c r="CZ618" t="str">
        <f>'Raw Data'!CM618</f>
        <v>State Mainline</v>
      </c>
      <c r="DA618">
        <f>'Raw Data'!CN618</f>
        <v>630</v>
      </c>
      <c r="DB618">
        <f>'Raw Data'!CO618</f>
        <v>413370</v>
      </c>
      <c r="DC618">
        <f>'Raw Data'!CP618</f>
        <v>23</v>
      </c>
      <c r="DD618">
        <f>'Raw Data'!CQ618</f>
        <v>27.545999999999999</v>
      </c>
      <c r="DE618">
        <f>'Raw Data'!CR618</f>
        <v>413370</v>
      </c>
      <c r="DF618">
        <f>'Raw Data'!CS618</f>
        <v>0</v>
      </c>
      <c r="DG618">
        <f>'Raw Data'!CT618</f>
        <v>24002.542229999999</v>
      </c>
      <c r="DH618">
        <f>'Raw Data'!CU618</f>
        <v>100</v>
      </c>
      <c r="DI618">
        <f>'Raw Data'!CV618</f>
        <v>38091</v>
      </c>
      <c r="DJ618">
        <f>'Raw Data'!CW618</f>
        <v>0.146428</v>
      </c>
      <c r="DK618">
        <f>'Raw Data'!CX618</f>
        <v>0</v>
      </c>
      <c r="DL618">
        <f>'Raw Data'!CY618</f>
        <v>1.091E-3</v>
      </c>
      <c r="DM618">
        <f>'Raw Data'!CZ618</f>
        <v>286</v>
      </c>
      <c r="DN618" t="str">
        <f>'Raw Data'!DA618</f>
        <v>213-0141</v>
      </c>
      <c r="DO618" t="str">
        <f>'Raw Data'!DB618</f>
        <v>4R : Rural Minor Arterial</v>
      </c>
      <c r="DP618" t="str">
        <f>'Raw Data'!DC618</f>
        <v>34.744685, -84.720110</v>
      </c>
      <c r="DQ618">
        <f>'Raw Data'!DD618</f>
        <v>-84.720110000000005</v>
      </c>
      <c r="DR618">
        <f>'Raw Data'!DE618</f>
        <v>34.744684999999997</v>
      </c>
      <c r="DS618">
        <f>'Raw Data'!DF618</f>
        <v>34.744684999999997</v>
      </c>
      <c r="DT618">
        <f>'Raw Data'!DG618</f>
        <v>-84.720110000000005</v>
      </c>
      <c r="DU618">
        <f>'Raw Data'!DH618</f>
        <v>4.3340000000000002E-3</v>
      </c>
      <c r="DV618">
        <f>'Raw Data'!DI618</f>
        <v>1.091E-3</v>
      </c>
      <c r="DW618">
        <f>'Raw Data'!DJ618</f>
        <v>152</v>
      </c>
      <c r="DX618" s="11">
        <f t="shared" si="138"/>
        <v>493.33333333333331</v>
      </c>
      <c r="DY618" s="5">
        <f t="shared" si="139"/>
        <v>517.5</v>
      </c>
      <c r="DZ618" s="5">
        <f t="shared" si="132"/>
        <v>-24.166666666666686</v>
      </c>
      <c r="EA618" s="5">
        <f t="shared" si="133"/>
        <v>-4.6698872785829341E-2</v>
      </c>
      <c r="EB618" s="5">
        <f t="shared" si="134"/>
        <v>505.41666666666663</v>
      </c>
      <c r="EC618">
        <f>'Raw Data'!DK618</f>
        <v>590</v>
      </c>
      <c r="ED618">
        <f>'Raw Data'!DL618</f>
        <v>4.7</v>
      </c>
      <c r="EE618">
        <f>'Raw Data'!DM618</f>
        <v>450</v>
      </c>
      <c r="EF618">
        <f>'Raw Data'!DN618</f>
        <v>4.9000000000000004</v>
      </c>
      <c r="EG618">
        <f>'Raw Data'!DO618</f>
        <v>440</v>
      </c>
      <c r="EH618">
        <f>'Raw Data'!DP618</f>
        <v>5</v>
      </c>
      <c r="EI618">
        <f>'Raw Data'!DQ618</f>
        <v>650</v>
      </c>
      <c r="EJ618">
        <f>'Raw Data'!DR618</f>
        <v>0</v>
      </c>
      <c r="EK618">
        <f>'Raw Data'!DS618</f>
        <v>630</v>
      </c>
      <c r="EL618">
        <f>'Raw Data'!DT618</f>
        <v>15.7</v>
      </c>
      <c r="EM618">
        <f>'Raw Data'!DU618</f>
        <v>550</v>
      </c>
      <c r="EN618">
        <f>'Raw Data'!DV618</f>
        <v>15.8</v>
      </c>
      <c r="EO618">
        <f>'Raw Data'!DW618</f>
        <v>520</v>
      </c>
      <c r="EP618">
        <f>'Raw Data'!DX618</f>
        <v>15.8</v>
      </c>
      <c r="EQ618">
        <f>'Raw Data'!DY618</f>
        <v>370</v>
      </c>
      <c r="ER618">
        <f>'Raw Data'!DZ618</f>
        <v>15.9</v>
      </c>
      <c r="ES618">
        <f>'Raw Data'!EA618</f>
        <v>370</v>
      </c>
      <c r="ET618">
        <f>'Raw Data'!EB618</f>
        <v>0</v>
      </c>
      <c r="EU618">
        <f>'Raw Data'!EC618</f>
        <v>620</v>
      </c>
      <c r="EV618">
        <f>'Raw Data'!ED618</f>
        <v>0</v>
      </c>
      <c r="EW618">
        <f>'Raw Data'!EE618</f>
        <v>0</v>
      </c>
    </row>
    <row r="619" spans="1:153" x14ac:dyDescent="0.3">
      <c r="A619">
        <f>'Raw Data'!A619</f>
        <v>617</v>
      </c>
      <c r="B619" t="str">
        <f>'Raw Data'!B619</f>
        <v>Point</v>
      </c>
      <c r="C619">
        <f>'Raw Data'!C619</f>
        <v>321</v>
      </c>
      <c r="D619">
        <f>'Raw Data'!D619</f>
        <v>604</v>
      </c>
      <c r="E619" t="str">
        <f>'Raw Data'!E619</f>
        <v>Point</v>
      </c>
      <c r="F619">
        <f>'Raw Data'!F619</f>
        <v>5930371</v>
      </c>
      <c r="G619" t="str">
        <f>'Raw Data'!G619</f>
        <v>Gsp Post 00</v>
      </c>
      <c r="H619" s="3">
        <f>'Raw Data'!H619</f>
        <v>42632</v>
      </c>
      <c r="L619">
        <f t="shared" si="126"/>
        <v>0</v>
      </c>
      <c r="M619" s="5">
        <f t="shared" si="127"/>
        <v>42632</v>
      </c>
      <c r="N619" s="5">
        <f t="shared" si="135"/>
        <v>2016</v>
      </c>
      <c r="O619" s="5" t="str" cm="1">
        <f t="array" ref="O619">_xlfn.IFS(N619&lt;=2016,"before treatment",N619=2017,"unknown",N619&gt;2017,"after treatment")</f>
        <v>before treatment</v>
      </c>
      <c r="P619" s="5">
        <f t="shared" si="128"/>
        <v>1</v>
      </c>
      <c r="Q619" s="5">
        <f t="shared" si="129"/>
        <v>0</v>
      </c>
      <c r="R619" t="str">
        <f>'Raw Data'!I619</f>
        <v>Murray</v>
      </c>
      <c r="S619" t="str">
        <f>'Raw Data'!J619</f>
        <v>SR2</v>
      </c>
      <c r="T619" t="str">
        <f>'Raw Data'!K619</f>
        <v>(none)</v>
      </c>
      <c r="U619" t="str">
        <f>'Raw Data'!L619</f>
        <v>(O) No Injury</v>
      </c>
      <c r="V619">
        <f>'Raw Data'!M619</f>
        <v>0</v>
      </c>
      <c r="W619">
        <f>'Raw Data'!N619</f>
        <v>0</v>
      </c>
      <c r="X619">
        <f>'Raw Data'!O619</f>
        <v>0</v>
      </c>
      <c r="Y619" t="str">
        <f>'Raw Data'!P619</f>
        <v>Not a Collision with Motor Vehicle</v>
      </c>
      <c r="Z619" t="str">
        <f>'Raw Data'!Q619</f>
        <v>On Shoulder</v>
      </c>
      <c r="AA619" t="str">
        <f>'Raw Data'!R619</f>
        <v>Ditch</v>
      </c>
      <c r="AB619" t="str">
        <f>'Raw Data'!S619</f>
        <v>Ditch</v>
      </c>
      <c r="AC619" t="str">
        <f>'Raw Data'!T619</f>
        <v>No Contributing Factors</v>
      </c>
      <c r="AD619">
        <f>'Raw Data'!U619</f>
        <v>1</v>
      </c>
      <c r="AE619" s="5" t="str">
        <f t="shared" si="136"/>
        <v>Yes</v>
      </c>
      <c r="AF619" t="str">
        <f>'Raw Data'!V619</f>
        <v>Negotiating a Curve</v>
      </c>
      <c r="AG619" s="5">
        <f t="shared" si="130"/>
        <v>0</v>
      </c>
      <c r="AH619" t="str">
        <f>'Raw Data'!W619</f>
        <v>West</v>
      </c>
      <c r="AI619" t="str">
        <f>'Raw Data'!X619</f>
        <v>Daylight</v>
      </c>
      <c r="AJ619" t="str">
        <f>'Raw Data'!Y619</f>
        <v>Dry</v>
      </c>
      <c r="AK619">
        <f>'Raw Data'!Z619</f>
        <v>44</v>
      </c>
      <c r="AL619" t="str">
        <f>'Raw Data'!AA619</f>
        <v>None Used</v>
      </c>
      <c r="AM619" s="5">
        <f t="shared" si="131"/>
        <v>1</v>
      </c>
      <c r="AN619" t="str">
        <f>'Raw Data'!AB619</f>
        <v>Motorcycle</v>
      </c>
      <c r="AO619" t="str">
        <f>'Raw Data'!AC619</f>
        <v>2131000200I</v>
      </c>
      <c r="AP619">
        <f>'Raw Data'!AD619</f>
        <v>24.803999999999998</v>
      </c>
      <c r="AQ619">
        <f>'Raw Data'!AE619</f>
        <v>34.744768999999998</v>
      </c>
      <c r="AR619">
        <f>'Raw Data'!AF619</f>
        <v>-84.715684999999993</v>
      </c>
      <c r="AS619">
        <f>'Raw Data'!AG619</f>
        <v>152</v>
      </c>
      <c r="AT619">
        <f>'Raw Data'!AH619</f>
        <v>47</v>
      </c>
      <c r="AU619">
        <f>'Raw Data'!AI619</f>
        <v>184</v>
      </c>
      <c r="AV619" t="str">
        <f>'Raw Data'!AJ619</f>
        <v>D6_0002_00_I</v>
      </c>
      <c r="AW619">
        <f>'Raw Data'!AK619</f>
        <v>31</v>
      </c>
      <c r="AX619">
        <f>'Raw Data'!AL619</f>
        <v>34</v>
      </c>
      <c r="AY619" t="str">
        <f>'Raw Data'!AM619</f>
        <v>split</v>
      </c>
      <c r="AZ619">
        <f>'Raw Data'!AN619</f>
        <v>153.6</v>
      </c>
      <c r="BA619">
        <f>'Raw Data'!AO619</f>
        <v>128.80000000000001</v>
      </c>
      <c r="BB619">
        <f>'Raw Data'!AP619</f>
        <v>346.3</v>
      </c>
      <c r="BC619">
        <f>'Raw Data'!AQ619</f>
        <v>-84.715772999999999</v>
      </c>
      <c r="BD619">
        <f>'Raw Data'!AR619</f>
        <v>34.744681</v>
      </c>
      <c r="BE619">
        <f>'Raw Data'!AS619</f>
        <v>-84.714844999999997</v>
      </c>
      <c r="BF619">
        <f>'Raw Data'!AT619</f>
        <v>34.744573000000003</v>
      </c>
      <c r="BG619" t="str">
        <f>'Raw Data'!AU619</f>
        <v>2131000200I</v>
      </c>
      <c r="BH619">
        <f>'Raw Data'!AV619</f>
        <v>1</v>
      </c>
      <c r="BI619">
        <f>'Raw Data'!AW619</f>
        <v>213</v>
      </c>
      <c r="BJ619">
        <f>'Raw Data'!AX619</f>
        <v>2</v>
      </c>
      <c r="BK619">
        <f>'Raw Data'!AY619</f>
        <v>0</v>
      </c>
      <c r="BL619">
        <f>'Raw Data'!AZ619</f>
        <v>45</v>
      </c>
      <c r="BM619">
        <f>'Raw Data'!BA619</f>
        <v>19.27</v>
      </c>
      <c r="BN619">
        <f>'Raw Data'!BB619</f>
        <v>18.899999999999999</v>
      </c>
      <c r="BO619">
        <f>'Raw Data'!BC619</f>
        <v>1856</v>
      </c>
      <c r="BP619">
        <f>'Raw Data'!BD619</f>
        <v>1869.4</v>
      </c>
      <c r="BQ619">
        <f>'Raw Data'!BE619</f>
        <v>1879.6</v>
      </c>
      <c r="BR619">
        <f>'Raw Data'!BF619</f>
        <v>45</v>
      </c>
      <c r="BS619">
        <f>'Raw Data'!BG619</f>
        <v>27</v>
      </c>
      <c r="BT619">
        <f>'Raw Data'!BH619</f>
        <v>18</v>
      </c>
      <c r="BU619">
        <f>'Raw Data'!BI619</f>
        <v>44140</v>
      </c>
      <c r="BV619" t="str">
        <f>'Raw Data'!BJ619</f>
        <v>ASV_5+</v>
      </c>
      <c r="BW619">
        <f>'Raw Data'!BK619</f>
        <v>1.091E-3</v>
      </c>
      <c r="BX619">
        <f>'Raw Data'!BL619</f>
        <v>38278</v>
      </c>
      <c r="BY619">
        <f>'Raw Data'!BM619</f>
        <v>39100</v>
      </c>
      <c r="BZ619" t="str">
        <f>'Raw Data'!BN619</f>
        <v>2131000200I</v>
      </c>
      <c r="CA619" t="str">
        <f>'Raw Data'!BO619</f>
        <v>MURRAY</v>
      </c>
      <c r="CB619">
        <f>'Raw Data'!BP619</f>
        <v>1</v>
      </c>
      <c r="CC619">
        <f>'Raw Data'!BQ619</f>
        <v>200</v>
      </c>
      <c r="CD619">
        <f>'Raw Data'!BR619</f>
        <v>6</v>
      </c>
      <c r="CE619">
        <f>'Raw Data'!BS619</f>
        <v>1</v>
      </c>
      <c r="CF619">
        <f>'Raw Data'!BT619</f>
        <v>6</v>
      </c>
      <c r="CG619">
        <f>'Raw Data'!BU619</f>
        <v>1</v>
      </c>
      <c r="CH619">
        <f>'Raw Data'!BV619</f>
        <v>1</v>
      </c>
      <c r="CI619">
        <f>'Raw Data'!BW619</f>
        <v>2</v>
      </c>
      <c r="CJ619">
        <f>'Raw Data'!BX619</f>
        <v>0</v>
      </c>
      <c r="CK619">
        <f>'Raw Data'!BY619</f>
        <v>4</v>
      </c>
      <c r="CL619" t="str">
        <f>'Raw Data'!BZ619</f>
        <v>N</v>
      </c>
      <c r="CM619">
        <f t="shared" si="137"/>
        <v>0</v>
      </c>
      <c r="CN619">
        <f>'Raw Data'!CA619</f>
        <v>213</v>
      </c>
      <c r="CO619">
        <f>'Raw Data'!CB619</f>
        <v>2</v>
      </c>
      <c r="CP619">
        <f>'Raw Data'!CC619</f>
        <v>0</v>
      </c>
      <c r="CQ619" t="str">
        <f>'Raw Data'!CD619</f>
        <v>Not Urban</v>
      </c>
      <c r="CR619" t="str">
        <f>'Raw Data'!CE619</f>
        <v>Not Urban</v>
      </c>
      <c r="CS619">
        <f>'Raw Data'!CF619</f>
        <v>0</v>
      </c>
      <c r="CT619">
        <f>'Raw Data'!CG619</f>
        <v>45</v>
      </c>
      <c r="CU619">
        <f>'Raw Data'!CH619</f>
        <v>630</v>
      </c>
      <c r="CV619" t="str">
        <f>'Raw Data'!CI619</f>
        <v xml:space="preserve"> </v>
      </c>
      <c r="CW619">
        <f>'Raw Data'!CJ619</f>
        <v>0</v>
      </c>
      <c r="CX619">
        <f>'Raw Data'!CK619</f>
        <v>4.5459360000000002</v>
      </c>
      <c r="CY619">
        <f>'Raw Data'!CL619</f>
        <v>14</v>
      </c>
      <c r="CZ619" t="str">
        <f>'Raw Data'!CM619</f>
        <v>State Mainline</v>
      </c>
      <c r="DA619">
        <f>'Raw Data'!CN619</f>
        <v>630</v>
      </c>
      <c r="DB619">
        <f>'Raw Data'!CO619</f>
        <v>413370</v>
      </c>
      <c r="DC619">
        <f>'Raw Data'!CP619</f>
        <v>23</v>
      </c>
      <c r="DD619">
        <f>'Raw Data'!CQ619</f>
        <v>27.545999999999999</v>
      </c>
      <c r="DE619">
        <f>'Raw Data'!CR619</f>
        <v>413370</v>
      </c>
      <c r="DF619">
        <f>'Raw Data'!CS619</f>
        <v>0</v>
      </c>
      <c r="DG619">
        <f>'Raw Data'!CT619</f>
        <v>24002.542229999999</v>
      </c>
      <c r="DH619">
        <f>'Raw Data'!CU619</f>
        <v>100</v>
      </c>
      <c r="DI619">
        <f>'Raw Data'!CV619</f>
        <v>38091</v>
      </c>
      <c r="DJ619">
        <f>'Raw Data'!CW619</f>
        <v>0.146428</v>
      </c>
      <c r="DK619">
        <f>'Raw Data'!CX619</f>
        <v>0</v>
      </c>
      <c r="DL619">
        <f>'Raw Data'!CY619</f>
        <v>1.091E-3</v>
      </c>
      <c r="DM619">
        <f>'Raw Data'!CZ619</f>
        <v>286</v>
      </c>
      <c r="DN619" t="str">
        <f>'Raw Data'!DA619</f>
        <v>213-0141</v>
      </c>
      <c r="DO619" t="str">
        <f>'Raw Data'!DB619</f>
        <v>4R : Rural Minor Arterial</v>
      </c>
      <c r="DP619" t="str">
        <f>'Raw Data'!DC619</f>
        <v>34.744685, -84.720110</v>
      </c>
      <c r="DQ619">
        <f>'Raw Data'!DD619</f>
        <v>-84.720110000000005</v>
      </c>
      <c r="DR619">
        <f>'Raw Data'!DE619</f>
        <v>34.744684999999997</v>
      </c>
      <c r="DS619">
        <f>'Raw Data'!DF619</f>
        <v>34.744684999999997</v>
      </c>
      <c r="DT619">
        <f>'Raw Data'!DG619</f>
        <v>-84.720110000000005</v>
      </c>
      <c r="DU619">
        <f>'Raw Data'!DH619</f>
        <v>4.3340000000000002E-3</v>
      </c>
      <c r="DV619">
        <f>'Raw Data'!DI619</f>
        <v>1.091E-3</v>
      </c>
      <c r="DW619">
        <f>'Raw Data'!DJ619</f>
        <v>152</v>
      </c>
      <c r="DX619" s="11">
        <f t="shared" si="138"/>
        <v>493.33333333333331</v>
      </c>
      <c r="DY619" s="5">
        <f t="shared" si="139"/>
        <v>517.5</v>
      </c>
      <c r="DZ619" s="5">
        <f t="shared" si="132"/>
        <v>-24.166666666666686</v>
      </c>
      <c r="EA619" s="5">
        <f t="shared" si="133"/>
        <v>-4.6698872785829341E-2</v>
      </c>
      <c r="EB619" s="5">
        <f t="shared" si="134"/>
        <v>505.41666666666663</v>
      </c>
      <c r="EC619">
        <f>'Raw Data'!DK619</f>
        <v>590</v>
      </c>
      <c r="ED619">
        <f>'Raw Data'!DL619</f>
        <v>4.7</v>
      </c>
      <c r="EE619">
        <f>'Raw Data'!DM619</f>
        <v>450</v>
      </c>
      <c r="EF619">
        <f>'Raw Data'!DN619</f>
        <v>4.9000000000000004</v>
      </c>
      <c r="EG619">
        <f>'Raw Data'!DO619</f>
        <v>440</v>
      </c>
      <c r="EH619">
        <f>'Raw Data'!DP619</f>
        <v>5</v>
      </c>
      <c r="EI619">
        <f>'Raw Data'!DQ619</f>
        <v>650</v>
      </c>
      <c r="EJ619">
        <f>'Raw Data'!DR619</f>
        <v>0</v>
      </c>
      <c r="EK619">
        <f>'Raw Data'!DS619</f>
        <v>630</v>
      </c>
      <c r="EL619">
        <f>'Raw Data'!DT619</f>
        <v>15.7</v>
      </c>
      <c r="EM619">
        <f>'Raw Data'!DU619</f>
        <v>550</v>
      </c>
      <c r="EN619">
        <f>'Raw Data'!DV619</f>
        <v>15.8</v>
      </c>
      <c r="EO619">
        <f>'Raw Data'!DW619</f>
        <v>520</v>
      </c>
      <c r="EP619">
        <f>'Raw Data'!DX619</f>
        <v>15.8</v>
      </c>
      <c r="EQ619">
        <f>'Raw Data'!DY619</f>
        <v>370</v>
      </c>
      <c r="ER619">
        <f>'Raw Data'!DZ619</f>
        <v>15.9</v>
      </c>
      <c r="ES619">
        <f>'Raw Data'!EA619</f>
        <v>370</v>
      </c>
      <c r="ET619">
        <f>'Raw Data'!EB619</f>
        <v>0</v>
      </c>
      <c r="EU619">
        <f>'Raw Data'!EC619</f>
        <v>620</v>
      </c>
      <c r="EV619">
        <f>'Raw Data'!ED619</f>
        <v>0</v>
      </c>
      <c r="EW619">
        <f>'Raw Data'!EE619</f>
        <v>0</v>
      </c>
    </row>
    <row r="620" spans="1:153" x14ac:dyDescent="0.3">
      <c r="A620">
        <f>'Raw Data'!A620</f>
        <v>618</v>
      </c>
      <c r="B620" t="str">
        <f>'Raw Data'!B620</f>
        <v>Point</v>
      </c>
      <c r="C620">
        <f>'Raw Data'!C620</f>
        <v>322</v>
      </c>
      <c r="D620">
        <f>'Raw Data'!D620</f>
        <v>603</v>
      </c>
      <c r="E620" t="str">
        <f>'Raw Data'!E620</f>
        <v>Point</v>
      </c>
      <c r="F620">
        <f>'Raw Data'!F620</f>
        <v>5930395</v>
      </c>
      <c r="G620" t="str">
        <f>'Raw Data'!G620</f>
        <v>Gsp Post 00</v>
      </c>
      <c r="H620" s="3">
        <f>'Raw Data'!H620</f>
        <v>42632</v>
      </c>
      <c r="L620">
        <f t="shared" si="126"/>
        <v>0</v>
      </c>
      <c r="M620" s="5">
        <f t="shared" si="127"/>
        <v>42632</v>
      </c>
      <c r="N620" s="5">
        <f t="shared" si="135"/>
        <v>2016</v>
      </c>
      <c r="O620" s="5" t="str" cm="1">
        <f t="array" ref="O620">_xlfn.IFS(N620&lt;=2016,"before treatment",N620=2017,"unknown",N620&gt;2017,"after treatment")</f>
        <v>before treatment</v>
      </c>
      <c r="P620" s="5">
        <f t="shared" si="128"/>
        <v>1</v>
      </c>
      <c r="Q620" s="5">
        <f t="shared" si="129"/>
        <v>0</v>
      </c>
      <c r="R620" t="str">
        <f>'Raw Data'!I620</f>
        <v>Murray</v>
      </c>
      <c r="S620" t="str">
        <f>'Raw Data'!J620</f>
        <v>SR2</v>
      </c>
      <c r="T620" t="str">
        <f>'Raw Data'!K620</f>
        <v>(none)</v>
      </c>
      <c r="U620" t="str">
        <f>'Raw Data'!L620</f>
        <v>(A) Suspected Serious Injury</v>
      </c>
      <c r="V620">
        <f>'Raw Data'!M620</f>
        <v>0</v>
      </c>
      <c r="W620">
        <f>'Raw Data'!N620</f>
        <v>1</v>
      </c>
      <c r="X620">
        <f>'Raw Data'!O620</f>
        <v>0</v>
      </c>
      <c r="Y620" t="str">
        <f>'Raw Data'!P620</f>
        <v>Not a Collision with Motor Vehicle</v>
      </c>
      <c r="Z620" t="str">
        <f>'Raw Data'!Q620</f>
        <v>On Shoulder</v>
      </c>
      <c r="AA620" t="str">
        <f>'Raw Data'!R620</f>
        <v>Ditch</v>
      </c>
      <c r="AB620" t="str">
        <f>'Raw Data'!S620</f>
        <v>Ditch</v>
      </c>
      <c r="AC620" t="str">
        <f>'Raw Data'!T620</f>
        <v>No Contributing Factors</v>
      </c>
      <c r="AD620">
        <f>'Raw Data'!U620</f>
        <v>1</v>
      </c>
      <c r="AE620" s="5" t="str">
        <f t="shared" si="136"/>
        <v>Yes</v>
      </c>
      <c r="AF620" t="str">
        <f>'Raw Data'!V620</f>
        <v>Negotiating a Curve</v>
      </c>
      <c r="AG620" s="5">
        <f t="shared" si="130"/>
        <v>0</v>
      </c>
      <c r="AH620" t="str">
        <f>'Raw Data'!W620</f>
        <v>West</v>
      </c>
      <c r="AI620" t="str">
        <f>'Raw Data'!X620</f>
        <v>Daylight</v>
      </c>
      <c r="AJ620" t="str">
        <f>'Raw Data'!Y620</f>
        <v>Dry</v>
      </c>
      <c r="AK620">
        <f>'Raw Data'!Z620</f>
        <v>33</v>
      </c>
      <c r="AL620" t="str">
        <f>'Raw Data'!AA620</f>
        <v>None Used</v>
      </c>
      <c r="AM620" s="5">
        <f t="shared" si="131"/>
        <v>1</v>
      </c>
      <c r="AN620" t="str">
        <f>'Raw Data'!AB620</f>
        <v>Motorcycle</v>
      </c>
      <c r="AO620" t="str">
        <f>'Raw Data'!AC620</f>
        <v>2131000200I</v>
      </c>
      <c r="AP620">
        <f>'Raw Data'!AD620</f>
        <v>24.803999999999998</v>
      </c>
      <c r="AQ620">
        <f>'Raw Data'!AE620</f>
        <v>34.744771</v>
      </c>
      <c r="AR620">
        <f>'Raw Data'!AF620</f>
        <v>-84.715680000000006</v>
      </c>
      <c r="AS620">
        <f>'Raw Data'!AG620</f>
        <v>152</v>
      </c>
      <c r="AT620">
        <f>'Raw Data'!AH620</f>
        <v>47</v>
      </c>
      <c r="AU620">
        <f>'Raw Data'!AI620</f>
        <v>184</v>
      </c>
      <c r="AV620" t="str">
        <f>'Raw Data'!AJ620</f>
        <v>D6_0002_00_I</v>
      </c>
      <c r="AW620">
        <f>'Raw Data'!AK620</f>
        <v>31</v>
      </c>
      <c r="AX620">
        <f>'Raw Data'!AL620</f>
        <v>34</v>
      </c>
      <c r="AY620" t="str">
        <f>'Raw Data'!AM620</f>
        <v>split</v>
      </c>
      <c r="AZ620">
        <f>'Raw Data'!AN620</f>
        <v>153.6</v>
      </c>
      <c r="BA620">
        <f>'Raw Data'!AO620</f>
        <v>128.80000000000001</v>
      </c>
      <c r="BB620">
        <f>'Raw Data'!AP620</f>
        <v>346.3</v>
      </c>
      <c r="BC620">
        <f>'Raw Data'!AQ620</f>
        <v>-84.715772999999999</v>
      </c>
      <c r="BD620">
        <f>'Raw Data'!AR620</f>
        <v>34.744681</v>
      </c>
      <c r="BE620">
        <f>'Raw Data'!AS620</f>
        <v>-84.714844999999997</v>
      </c>
      <c r="BF620">
        <f>'Raw Data'!AT620</f>
        <v>34.744573000000003</v>
      </c>
      <c r="BG620" t="str">
        <f>'Raw Data'!AU620</f>
        <v>2131000200I</v>
      </c>
      <c r="BH620">
        <f>'Raw Data'!AV620</f>
        <v>1</v>
      </c>
      <c r="BI620">
        <f>'Raw Data'!AW620</f>
        <v>213</v>
      </c>
      <c r="BJ620">
        <f>'Raw Data'!AX620</f>
        <v>2</v>
      </c>
      <c r="BK620">
        <f>'Raw Data'!AY620</f>
        <v>0</v>
      </c>
      <c r="BL620">
        <f>'Raw Data'!AZ620</f>
        <v>45</v>
      </c>
      <c r="BM620">
        <f>'Raw Data'!BA620</f>
        <v>19.27</v>
      </c>
      <c r="BN620">
        <f>'Raw Data'!BB620</f>
        <v>18.899999999999999</v>
      </c>
      <c r="BO620">
        <f>'Raw Data'!BC620</f>
        <v>1856</v>
      </c>
      <c r="BP620">
        <f>'Raw Data'!BD620</f>
        <v>1869.4</v>
      </c>
      <c r="BQ620">
        <f>'Raw Data'!BE620</f>
        <v>1879.6</v>
      </c>
      <c r="BR620">
        <f>'Raw Data'!BF620</f>
        <v>45</v>
      </c>
      <c r="BS620">
        <f>'Raw Data'!BG620</f>
        <v>27</v>
      </c>
      <c r="BT620">
        <f>'Raw Data'!BH620</f>
        <v>18</v>
      </c>
      <c r="BU620">
        <f>'Raw Data'!BI620</f>
        <v>44140</v>
      </c>
      <c r="BV620" t="str">
        <f>'Raw Data'!BJ620</f>
        <v>ASV_5+</v>
      </c>
      <c r="BW620">
        <f>'Raw Data'!BK620</f>
        <v>1.091E-3</v>
      </c>
      <c r="BX620">
        <f>'Raw Data'!BL620</f>
        <v>38278</v>
      </c>
      <c r="BY620">
        <f>'Raw Data'!BM620</f>
        <v>39100</v>
      </c>
      <c r="BZ620" t="str">
        <f>'Raw Data'!BN620</f>
        <v>2131000200I</v>
      </c>
      <c r="CA620" t="str">
        <f>'Raw Data'!BO620</f>
        <v>MURRAY</v>
      </c>
      <c r="CB620">
        <f>'Raw Data'!BP620</f>
        <v>1</v>
      </c>
      <c r="CC620">
        <f>'Raw Data'!BQ620</f>
        <v>200</v>
      </c>
      <c r="CD620">
        <f>'Raw Data'!BR620</f>
        <v>6</v>
      </c>
      <c r="CE620">
        <f>'Raw Data'!BS620</f>
        <v>1</v>
      </c>
      <c r="CF620">
        <f>'Raw Data'!BT620</f>
        <v>6</v>
      </c>
      <c r="CG620">
        <f>'Raw Data'!BU620</f>
        <v>1</v>
      </c>
      <c r="CH620">
        <f>'Raw Data'!BV620</f>
        <v>1</v>
      </c>
      <c r="CI620">
        <f>'Raw Data'!BW620</f>
        <v>2</v>
      </c>
      <c r="CJ620">
        <f>'Raw Data'!BX620</f>
        <v>0</v>
      </c>
      <c r="CK620">
        <f>'Raw Data'!BY620</f>
        <v>4</v>
      </c>
      <c r="CL620" t="str">
        <f>'Raw Data'!BZ620</f>
        <v>N</v>
      </c>
      <c r="CM620">
        <f t="shared" si="137"/>
        <v>0</v>
      </c>
      <c r="CN620">
        <f>'Raw Data'!CA620</f>
        <v>213</v>
      </c>
      <c r="CO620">
        <f>'Raw Data'!CB620</f>
        <v>2</v>
      </c>
      <c r="CP620">
        <f>'Raw Data'!CC620</f>
        <v>0</v>
      </c>
      <c r="CQ620" t="str">
        <f>'Raw Data'!CD620</f>
        <v>Not Urban</v>
      </c>
      <c r="CR620" t="str">
        <f>'Raw Data'!CE620</f>
        <v>Not Urban</v>
      </c>
      <c r="CS620">
        <f>'Raw Data'!CF620</f>
        <v>0</v>
      </c>
      <c r="CT620">
        <f>'Raw Data'!CG620</f>
        <v>45</v>
      </c>
      <c r="CU620">
        <f>'Raw Data'!CH620</f>
        <v>630</v>
      </c>
      <c r="CV620" t="str">
        <f>'Raw Data'!CI620</f>
        <v xml:space="preserve"> </v>
      </c>
      <c r="CW620">
        <f>'Raw Data'!CJ620</f>
        <v>0</v>
      </c>
      <c r="CX620">
        <f>'Raw Data'!CK620</f>
        <v>4.5459360000000002</v>
      </c>
      <c r="CY620">
        <f>'Raw Data'!CL620</f>
        <v>14</v>
      </c>
      <c r="CZ620" t="str">
        <f>'Raw Data'!CM620</f>
        <v>State Mainline</v>
      </c>
      <c r="DA620">
        <f>'Raw Data'!CN620</f>
        <v>630</v>
      </c>
      <c r="DB620">
        <f>'Raw Data'!CO620</f>
        <v>413370</v>
      </c>
      <c r="DC620">
        <f>'Raw Data'!CP620</f>
        <v>23</v>
      </c>
      <c r="DD620">
        <f>'Raw Data'!CQ620</f>
        <v>27.545999999999999</v>
      </c>
      <c r="DE620">
        <f>'Raw Data'!CR620</f>
        <v>413370</v>
      </c>
      <c r="DF620">
        <f>'Raw Data'!CS620</f>
        <v>0</v>
      </c>
      <c r="DG620">
        <f>'Raw Data'!CT620</f>
        <v>24002.542229999999</v>
      </c>
      <c r="DH620">
        <f>'Raw Data'!CU620</f>
        <v>100</v>
      </c>
      <c r="DI620">
        <f>'Raw Data'!CV620</f>
        <v>38091</v>
      </c>
      <c r="DJ620">
        <f>'Raw Data'!CW620</f>
        <v>0.146428</v>
      </c>
      <c r="DK620">
        <f>'Raw Data'!CX620</f>
        <v>0</v>
      </c>
      <c r="DL620">
        <f>'Raw Data'!CY620</f>
        <v>1.091E-3</v>
      </c>
      <c r="DM620">
        <f>'Raw Data'!CZ620</f>
        <v>286</v>
      </c>
      <c r="DN620" t="str">
        <f>'Raw Data'!DA620</f>
        <v>213-0141</v>
      </c>
      <c r="DO620" t="str">
        <f>'Raw Data'!DB620</f>
        <v>4R : Rural Minor Arterial</v>
      </c>
      <c r="DP620" t="str">
        <f>'Raw Data'!DC620</f>
        <v>34.744685, -84.720110</v>
      </c>
      <c r="DQ620">
        <f>'Raw Data'!DD620</f>
        <v>-84.720110000000005</v>
      </c>
      <c r="DR620">
        <f>'Raw Data'!DE620</f>
        <v>34.744684999999997</v>
      </c>
      <c r="DS620">
        <f>'Raw Data'!DF620</f>
        <v>34.744684999999997</v>
      </c>
      <c r="DT620">
        <f>'Raw Data'!DG620</f>
        <v>-84.720110000000005</v>
      </c>
      <c r="DU620">
        <f>'Raw Data'!DH620</f>
        <v>4.3340000000000002E-3</v>
      </c>
      <c r="DV620">
        <f>'Raw Data'!DI620</f>
        <v>1.091E-3</v>
      </c>
      <c r="DW620">
        <f>'Raw Data'!DJ620</f>
        <v>152</v>
      </c>
      <c r="DX620" s="11">
        <f t="shared" si="138"/>
        <v>493.33333333333331</v>
      </c>
      <c r="DY620" s="5">
        <f t="shared" si="139"/>
        <v>517.5</v>
      </c>
      <c r="DZ620" s="5">
        <f t="shared" si="132"/>
        <v>-24.166666666666686</v>
      </c>
      <c r="EA620" s="5">
        <f t="shared" si="133"/>
        <v>-4.6698872785829341E-2</v>
      </c>
      <c r="EB620" s="5">
        <f t="shared" si="134"/>
        <v>505.41666666666663</v>
      </c>
      <c r="EC620">
        <f>'Raw Data'!DK620</f>
        <v>590</v>
      </c>
      <c r="ED620">
        <f>'Raw Data'!DL620</f>
        <v>4.7</v>
      </c>
      <c r="EE620">
        <f>'Raw Data'!DM620</f>
        <v>450</v>
      </c>
      <c r="EF620">
        <f>'Raw Data'!DN620</f>
        <v>4.9000000000000004</v>
      </c>
      <c r="EG620">
        <f>'Raw Data'!DO620</f>
        <v>440</v>
      </c>
      <c r="EH620">
        <f>'Raw Data'!DP620</f>
        <v>5</v>
      </c>
      <c r="EI620">
        <f>'Raw Data'!DQ620</f>
        <v>650</v>
      </c>
      <c r="EJ620">
        <f>'Raw Data'!DR620</f>
        <v>0</v>
      </c>
      <c r="EK620">
        <f>'Raw Data'!DS620</f>
        <v>630</v>
      </c>
      <c r="EL620">
        <f>'Raw Data'!DT620</f>
        <v>15.7</v>
      </c>
      <c r="EM620">
        <f>'Raw Data'!DU620</f>
        <v>550</v>
      </c>
      <c r="EN620">
        <f>'Raw Data'!DV620</f>
        <v>15.8</v>
      </c>
      <c r="EO620">
        <f>'Raw Data'!DW620</f>
        <v>520</v>
      </c>
      <c r="EP620">
        <f>'Raw Data'!DX620</f>
        <v>15.8</v>
      </c>
      <c r="EQ620">
        <f>'Raw Data'!DY620</f>
        <v>370</v>
      </c>
      <c r="ER620">
        <f>'Raw Data'!DZ620</f>
        <v>15.9</v>
      </c>
      <c r="ES620">
        <f>'Raw Data'!EA620</f>
        <v>370</v>
      </c>
      <c r="ET620">
        <f>'Raw Data'!EB620</f>
        <v>0</v>
      </c>
      <c r="EU620">
        <f>'Raw Data'!EC620</f>
        <v>620</v>
      </c>
      <c r="EV620">
        <f>'Raw Data'!ED620</f>
        <v>0</v>
      </c>
      <c r="EW620">
        <f>'Raw Data'!EE620</f>
        <v>0</v>
      </c>
    </row>
    <row r="621" spans="1:153" x14ac:dyDescent="0.3">
      <c r="A621">
        <f>'Raw Data'!A621</f>
        <v>619</v>
      </c>
      <c r="B621" t="str">
        <f>'Raw Data'!B621</f>
        <v>Point</v>
      </c>
      <c r="C621">
        <f>'Raw Data'!C621</f>
        <v>415</v>
      </c>
      <c r="D621">
        <f>'Raw Data'!D621</f>
        <v>565</v>
      </c>
      <c r="E621" t="str">
        <f>'Raw Data'!E621</f>
        <v>Point</v>
      </c>
      <c r="F621">
        <f>'Raw Data'!F621</f>
        <v>6318468</v>
      </c>
      <c r="G621" t="str">
        <f>'Raw Data'!G621</f>
        <v>Gsp Post 00</v>
      </c>
      <c r="H621" s="3">
        <f>'Raw Data'!H621</f>
        <v>42935</v>
      </c>
      <c r="L621">
        <f t="shared" si="126"/>
        <v>0</v>
      </c>
      <c r="M621" s="5">
        <f t="shared" si="127"/>
        <v>42935</v>
      </c>
      <c r="N621" s="5">
        <f t="shared" si="135"/>
        <v>2017</v>
      </c>
      <c r="O621" s="5" t="str" cm="1">
        <f t="array" ref="O621">_xlfn.IFS(N621&lt;=2016,"before treatment",N621=2017,"unknown",N621&gt;2017,"after treatment")</f>
        <v>unknown</v>
      </c>
      <c r="P621" s="5">
        <f t="shared" si="128"/>
        <v>0</v>
      </c>
      <c r="Q621" s="5">
        <f t="shared" si="129"/>
        <v>0</v>
      </c>
      <c r="R621" t="str">
        <f>'Raw Data'!I621</f>
        <v>Murray</v>
      </c>
      <c r="S621" t="str">
        <f>'Raw Data'!J621</f>
        <v>SR2</v>
      </c>
      <c r="T621" t="str">
        <f>'Raw Data'!K621</f>
        <v>(none)</v>
      </c>
      <c r="U621" t="str">
        <f>'Raw Data'!L621</f>
        <v>(B) Suspected Minor/Visible Injury</v>
      </c>
      <c r="V621">
        <f>'Raw Data'!M621</f>
        <v>0</v>
      </c>
      <c r="W621">
        <f>'Raw Data'!N621</f>
        <v>0</v>
      </c>
      <c r="X621">
        <f>'Raw Data'!O621</f>
        <v>1</v>
      </c>
      <c r="Y621" t="str">
        <f>'Raw Data'!P621</f>
        <v>Not a Collision with Motor Vehicle</v>
      </c>
      <c r="Z621" t="str">
        <f>'Raw Data'!Q621</f>
        <v>On Shoulder</v>
      </c>
      <c r="AA621" t="str">
        <f>'Raw Data'!R621</f>
        <v>Ditch</v>
      </c>
      <c r="AB621" t="str">
        <f>'Raw Data'!S621</f>
        <v>Embankment</v>
      </c>
      <c r="AC621" t="str">
        <f>'Raw Data'!T621</f>
        <v>No Contributing Factors</v>
      </c>
      <c r="AD621">
        <f>'Raw Data'!U621</f>
        <v>1</v>
      </c>
      <c r="AE621" s="5" t="str">
        <f t="shared" si="136"/>
        <v>Yes</v>
      </c>
      <c r="AF621" t="str">
        <f>'Raw Data'!V621</f>
        <v>Negotiating a Curve</v>
      </c>
      <c r="AG621" s="5">
        <f t="shared" si="130"/>
        <v>0</v>
      </c>
      <c r="AH621" t="str">
        <f>'Raw Data'!W621</f>
        <v>West</v>
      </c>
      <c r="AI621" t="str">
        <f>'Raw Data'!X621</f>
        <v>Daylight</v>
      </c>
      <c r="AJ621" t="str">
        <f>'Raw Data'!Y621</f>
        <v>Dry</v>
      </c>
      <c r="AK621">
        <f>'Raw Data'!Z621</f>
        <v>70</v>
      </c>
      <c r="AL621" t="str">
        <f>'Raw Data'!AA621</f>
        <v>["None Used","None Used"]</v>
      </c>
      <c r="AM621" s="5">
        <f t="shared" si="131"/>
        <v>1</v>
      </c>
      <c r="AN621" t="str">
        <f>'Raw Data'!AB621</f>
        <v>Motorcycle</v>
      </c>
      <c r="AO621" t="str">
        <f>'Raw Data'!AC621</f>
        <v>2131000200I</v>
      </c>
      <c r="AP621">
        <f>'Raw Data'!AD621</f>
        <v>11.792802999999999</v>
      </c>
      <c r="AQ621">
        <f>'Raw Data'!AE621</f>
        <v>34.744832000000002</v>
      </c>
      <c r="AR621">
        <f>'Raw Data'!AF621</f>
        <v>-84.715530000000001</v>
      </c>
      <c r="AS621">
        <f>'Raw Data'!AG621</f>
        <v>152</v>
      </c>
      <c r="AT621">
        <f>'Raw Data'!AH621</f>
        <v>47</v>
      </c>
      <c r="AU621">
        <f>'Raw Data'!AI621</f>
        <v>184</v>
      </c>
      <c r="AV621" t="str">
        <f>'Raw Data'!AJ621</f>
        <v>D6_0002_00_I</v>
      </c>
      <c r="AW621">
        <f>'Raw Data'!AK621</f>
        <v>31</v>
      </c>
      <c r="AX621">
        <f>'Raw Data'!AL621</f>
        <v>34</v>
      </c>
      <c r="AY621" t="str">
        <f>'Raw Data'!AM621</f>
        <v>split</v>
      </c>
      <c r="AZ621">
        <f>'Raw Data'!AN621</f>
        <v>153.6</v>
      </c>
      <c r="BA621">
        <f>'Raw Data'!AO621</f>
        <v>128.80000000000001</v>
      </c>
      <c r="BB621">
        <f>'Raw Data'!AP621</f>
        <v>346.3</v>
      </c>
      <c r="BC621">
        <f>'Raw Data'!AQ621</f>
        <v>-84.715772999999999</v>
      </c>
      <c r="BD621">
        <f>'Raw Data'!AR621</f>
        <v>34.744681</v>
      </c>
      <c r="BE621">
        <f>'Raw Data'!AS621</f>
        <v>-84.714844999999997</v>
      </c>
      <c r="BF621">
        <f>'Raw Data'!AT621</f>
        <v>34.744573000000003</v>
      </c>
      <c r="BG621" t="str">
        <f>'Raw Data'!AU621</f>
        <v>2131000200I</v>
      </c>
      <c r="BH621">
        <f>'Raw Data'!AV621</f>
        <v>1</v>
      </c>
      <c r="BI621">
        <f>'Raw Data'!AW621</f>
        <v>213</v>
      </c>
      <c r="BJ621">
        <f>'Raw Data'!AX621</f>
        <v>2</v>
      </c>
      <c r="BK621">
        <f>'Raw Data'!AY621</f>
        <v>0</v>
      </c>
      <c r="BL621">
        <f>'Raw Data'!AZ621</f>
        <v>45</v>
      </c>
      <c r="BM621">
        <f>'Raw Data'!BA621</f>
        <v>19.27</v>
      </c>
      <c r="BN621">
        <f>'Raw Data'!BB621</f>
        <v>18.899999999999999</v>
      </c>
      <c r="BO621">
        <f>'Raw Data'!BC621</f>
        <v>1856</v>
      </c>
      <c r="BP621">
        <f>'Raw Data'!BD621</f>
        <v>1869.4</v>
      </c>
      <c r="BQ621">
        <f>'Raw Data'!BE621</f>
        <v>1879.6</v>
      </c>
      <c r="BR621">
        <f>'Raw Data'!BF621</f>
        <v>45</v>
      </c>
      <c r="BS621">
        <f>'Raw Data'!BG621</f>
        <v>27</v>
      </c>
      <c r="BT621">
        <f>'Raw Data'!BH621</f>
        <v>18</v>
      </c>
      <c r="BU621">
        <f>'Raw Data'!BI621</f>
        <v>44140</v>
      </c>
      <c r="BV621" t="str">
        <f>'Raw Data'!BJ621</f>
        <v>ASV_5+</v>
      </c>
      <c r="BW621">
        <f>'Raw Data'!BK621</f>
        <v>1.091E-3</v>
      </c>
      <c r="BX621">
        <f>'Raw Data'!BL621</f>
        <v>38278</v>
      </c>
      <c r="BY621">
        <f>'Raw Data'!BM621</f>
        <v>39100</v>
      </c>
      <c r="BZ621" t="str">
        <f>'Raw Data'!BN621</f>
        <v>2131000200I</v>
      </c>
      <c r="CA621" t="str">
        <f>'Raw Data'!BO621</f>
        <v>MURRAY</v>
      </c>
      <c r="CB621">
        <f>'Raw Data'!BP621</f>
        <v>1</v>
      </c>
      <c r="CC621">
        <f>'Raw Data'!BQ621</f>
        <v>200</v>
      </c>
      <c r="CD621">
        <f>'Raw Data'!BR621</f>
        <v>6</v>
      </c>
      <c r="CE621">
        <f>'Raw Data'!BS621</f>
        <v>1</v>
      </c>
      <c r="CF621">
        <f>'Raw Data'!BT621</f>
        <v>6</v>
      </c>
      <c r="CG621">
        <f>'Raw Data'!BU621</f>
        <v>1</v>
      </c>
      <c r="CH621">
        <f>'Raw Data'!BV621</f>
        <v>1</v>
      </c>
      <c r="CI621">
        <f>'Raw Data'!BW621</f>
        <v>2</v>
      </c>
      <c r="CJ621">
        <f>'Raw Data'!BX621</f>
        <v>0</v>
      </c>
      <c r="CK621">
        <f>'Raw Data'!BY621</f>
        <v>4</v>
      </c>
      <c r="CL621" t="str">
        <f>'Raw Data'!BZ621</f>
        <v>N</v>
      </c>
      <c r="CM621">
        <f t="shared" si="137"/>
        <v>0</v>
      </c>
      <c r="CN621">
        <f>'Raw Data'!CA621</f>
        <v>213</v>
      </c>
      <c r="CO621">
        <f>'Raw Data'!CB621</f>
        <v>2</v>
      </c>
      <c r="CP621">
        <f>'Raw Data'!CC621</f>
        <v>0</v>
      </c>
      <c r="CQ621" t="str">
        <f>'Raw Data'!CD621</f>
        <v>Not Urban</v>
      </c>
      <c r="CR621" t="str">
        <f>'Raw Data'!CE621</f>
        <v>Not Urban</v>
      </c>
      <c r="CS621">
        <f>'Raw Data'!CF621</f>
        <v>0</v>
      </c>
      <c r="CT621">
        <f>'Raw Data'!CG621</f>
        <v>45</v>
      </c>
      <c r="CU621">
        <f>'Raw Data'!CH621</f>
        <v>630</v>
      </c>
      <c r="CV621" t="str">
        <f>'Raw Data'!CI621</f>
        <v xml:space="preserve"> </v>
      </c>
      <c r="CW621">
        <f>'Raw Data'!CJ621</f>
        <v>0</v>
      </c>
      <c r="CX621">
        <f>'Raw Data'!CK621</f>
        <v>4.5459360000000002</v>
      </c>
      <c r="CY621">
        <f>'Raw Data'!CL621</f>
        <v>14</v>
      </c>
      <c r="CZ621" t="str">
        <f>'Raw Data'!CM621</f>
        <v>State Mainline</v>
      </c>
      <c r="DA621">
        <f>'Raw Data'!CN621</f>
        <v>630</v>
      </c>
      <c r="DB621">
        <f>'Raw Data'!CO621</f>
        <v>413370</v>
      </c>
      <c r="DC621">
        <f>'Raw Data'!CP621</f>
        <v>23</v>
      </c>
      <c r="DD621">
        <f>'Raw Data'!CQ621</f>
        <v>27.545999999999999</v>
      </c>
      <c r="DE621">
        <f>'Raw Data'!CR621</f>
        <v>413370</v>
      </c>
      <c r="DF621">
        <f>'Raw Data'!CS621</f>
        <v>0</v>
      </c>
      <c r="DG621">
        <f>'Raw Data'!CT621</f>
        <v>24002.542229999999</v>
      </c>
      <c r="DH621">
        <f>'Raw Data'!CU621</f>
        <v>100</v>
      </c>
      <c r="DI621">
        <f>'Raw Data'!CV621</f>
        <v>38091</v>
      </c>
      <c r="DJ621">
        <f>'Raw Data'!CW621</f>
        <v>0.146428</v>
      </c>
      <c r="DK621">
        <f>'Raw Data'!CX621</f>
        <v>0</v>
      </c>
      <c r="DL621">
        <f>'Raw Data'!CY621</f>
        <v>1.091E-3</v>
      </c>
      <c r="DM621">
        <f>'Raw Data'!CZ621</f>
        <v>286</v>
      </c>
      <c r="DN621" t="str">
        <f>'Raw Data'!DA621</f>
        <v>213-0141</v>
      </c>
      <c r="DO621" t="str">
        <f>'Raw Data'!DB621</f>
        <v>4R : Rural Minor Arterial</v>
      </c>
      <c r="DP621" t="str">
        <f>'Raw Data'!DC621</f>
        <v>34.744685, -84.720110</v>
      </c>
      <c r="DQ621">
        <f>'Raw Data'!DD621</f>
        <v>-84.720110000000005</v>
      </c>
      <c r="DR621">
        <f>'Raw Data'!DE621</f>
        <v>34.744684999999997</v>
      </c>
      <c r="DS621">
        <f>'Raw Data'!DF621</f>
        <v>34.744684999999997</v>
      </c>
      <c r="DT621">
        <f>'Raw Data'!DG621</f>
        <v>-84.720110000000005</v>
      </c>
      <c r="DU621">
        <f>'Raw Data'!DH621</f>
        <v>4.3340000000000002E-3</v>
      </c>
      <c r="DV621">
        <f>'Raw Data'!DI621</f>
        <v>1.091E-3</v>
      </c>
      <c r="DW621">
        <f>'Raw Data'!DJ621</f>
        <v>152</v>
      </c>
      <c r="DX621" s="11">
        <f t="shared" si="138"/>
        <v>493.33333333333331</v>
      </c>
      <c r="DY621" s="5">
        <f t="shared" si="139"/>
        <v>517.5</v>
      </c>
      <c r="DZ621" s="5">
        <f t="shared" si="132"/>
        <v>-24.166666666666686</v>
      </c>
      <c r="EA621" s="5">
        <f t="shared" si="133"/>
        <v>-4.6698872785829341E-2</v>
      </c>
      <c r="EB621" s="5">
        <f t="shared" si="134"/>
        <v>505.41666666666663</v>
      </c>
      <c r="EC621">
        <f>'Raw Data'!DK621</f>
        <v>590</v>
      </c>
      <c r="ED621">
        <f>'Raw Data'!DL621</f>
        <v>4.7</v>
      </c>
      <c r="EE621">
        <f>'Raw Data'!DM621</f>
        <v>450</v>
      </c>
      <c r="EF621">
        <f>'Raw Data'!DN621</f>
        <v>4.9000000000000004</v>
      </c>
      <c r="EG621">
        <f>'Raw Data'!DO621</f>
        <v>440</v>
      </c>
      <c r="EH621">
        <f>'Raw Data'!DP621</f>
        <v>5</v>
      </c>
      <c r="EI621">
        <f>'Raw Data'!DQ621</f>
        <v>650</v>
      </c>
      <c r="EJ621">
        <f>'Raw Data'!DR621</f>
        <v>0</v>
      </c>
      <c r="EK621">
        <f>'Raw Data'!DS621</f>
        <v>630</v>
      </c>
      <c r="EL621">
        <f>'Raw Data'!DT621</f>
        <v>15.7</v>
      </c>
      <c r="EM621">
        <f>'Raw Data'!DU621</f>
        <v>550</v>
      </c>
      <c r="EN621">
        <f>'Raw Data'!DV621</f>
        <v>15.8</v>
      </c>
      <c r="EO621">
        <f>'Raw Data'!DW621</f>
        <v>520</v>
      </c>
      <c r="EP621">
        <f>'Raw Data'!DX621</f>
        <v>15.8</v>
      </c>
      <c r="EQ621">
        <f>'Raw Data'!DY621</f>
        <v>370</v>
      </c>
      <c r="ER621">
        <f>'Raw Data'!DZ621</f>
        <v>15.9</v>
      </c>
      <c r="ES621">
        <f>'Raw Data'!EA621</f>
        <v>370</v>
      </c>
      <c r="ET621">
        <f>'Raw Data'!EB621</f>
        <v>0</v>
      </c>
      <c r="EU621">
        <f>'Raw Data'!EC621</f>
        <v>620</v>
      </c>
      <c r="EV621">
        <f>'Raw Data'!ED621</f>
        <v>0</v>
      </c>
      <c r="EW621">
        <f>'Raw Data'!EE621</f>
        <v>0</v>
      </c>
    </row>
    <row r="622" spans="1:153" x14ac:dyDescent="0.3">
      <c r="A622">
        <f>'Raw Data'!A622</f>
        <v>620</v>
      </c>
      <c r="B622" t="str">
        <f>'Raw Data'!B622</f>
        <v>Point</v>
      </c>
      <c r="C622">
        <f>'Raw Data'!C622</f>
        <v>579</v>
      </c>
      <c r="D622">
        <f>'Raw Data'!D622</f>
        <v>677</v>
      </c>
      <c r="E622" t="str">
        <f>'Raw Data'!E622</f>
        <v>Point</v>
      </c>
      <c r="F622">
        <f>'Raw Data'!F622</f>
        <v>5484892</v>
      </c>
      <c r="G622" t="str">
        <f>'Raw Data'!G622</f>
        <v>Gsp Post 00</v>
      </c>
      <c r="H622" s="3">
        <f>'Raw Data'!H622</f>
        <v>42302</v>
      </c>
      <c r="L622">
        <f t="shared" si="126"/>
        <v>0</v>
      </c>
      <c r="M622" s="5">
        <f t="shared" si="127"/>
        <v>42302</v>
      </c>
      <c r="N622" s="5">
        <f t="shared" si="135"/>
        <v>2015</v>
      </c>
      <c r="O622" s="5" t="str" cm="1">
        <f t="array" ref="O622">_xlfn.IFS(N622&lt;=2016,"before treatment",N622=2017,"unknown",N622&gt;2017,"after treatment")</f>
        <v>before treatment</v>
      </c>
      <c r="P622" s="5">
        <f t="shared" si="128"/>
        <v>1</v>
      </c>
      <c r="Q622" s="5">
        <f t="shared" si="129"/>
        <v>0</v>
      </c>
      <c r="R622" t="str">
        <f>'Raw Data'!I622</f>
        <v>Murray</v>
      </c>
      <c r="S622" t="str">
        <f>'Raw Data'!J622</f>
        <v>SR2</v>
      </c>
      <c r="T622" t="str">
        <f>'Raw Data'!K622</f>
        <v>Mm25</v>
      </c>
      <c r="U622" t="str">
        <f>'Raw Data'!L622</f>
        <v>(C) Possible Injury / Complaint</v>
      </c>
      <c r="V622">
        <f>'Raw Data'!M622</f>
        <v>0</v>
      </c>
      <c r="W622">
        <f>'Raw Data'!N622</f>
        <v>0</v>
      </c>
      <c r="X622">
        <f>'Raw Data'!O622</f>
        <v>0</v>
      </c>
      <c r="Y622" t="str">
        <f>'Raw Data'!P622</f>
        <v>Not a Collision with Motor Vehicle</v>
      </c>
      <c r="Z622" t="str">
        <f>'Raw Data'!Q622</f>
        <v>Off Roadway</v>
      </c>
      <c r="AA622" t="str">
        <f>'Raw Data'!R622</f>
        <v>Ditch</v>
      </c>
      <c r="AB622" t="str">
        <f>'Raw Data'!S622</f>
        <v>Ditch</v>
      </c>
      <c r="AC622" t="str">
        <f>'Raw Data'!T622</f>
        <v>No Contributing Factors</v>
      </c>
      <c r="AD622">
        <f>'Raw Data'!U622</f>
        <v>1</v>
      </c>
      <c r="AE622" s="5" t="str">
        <f t="shared" si="136"/>
        <v>Yes</v>
      </c>
      <c r="AF622" t="str">
        <f>'Raw Data'!V622</f>
        <v>Negotiating a Curve</v>
      </c>
      <c r="AG622" s="5">
        <f t="shared" si="130"/>
        <v>0</v>
      </c>
      <c r="AH622" t="str">
        <f>'Raw Data'!W622</f>
        <v>West</v>
      </c>
      <c r="AI622" t="str">
        <f>'Raw Data'!X622</f>
        <v>Daylight</v>
      </c>
      <c r="AJ622" t="str">
        <f>'Raw Data'!Y622</f>
        <v>Dry</v>
      </c>
      <c r="AK622">
        <f>'Raw Data'!Z622</f>
        <v>31</v>
      </c>
      <c r="AL622" t="str">
        <f>'Raw Data'!AA622</f>
        <v>None Used</v>
      </c>
      <c r="AM622" s="5">
        <f t="shared" si="131"/>
        <v>1</v>
      </c>
      <c r="AN622" t="str">
        <f>'Raw Data'!AB622</f>
        <v>Motorcycle</v>
      </c>
      <c r="AO622" t="str">
        <f>'Raw Data'!AC622</f>
        <v>2131000200I</v>
      </c>
      <c r="AP622">
        <f>'Raw Data'!AD622</f>
        <v>11.785689</v>
      </c>
      <c r="AQ622">
        <f>'Raw Data'!AE622</f>
        <v>34.744790000000002</v>
      </c>
      <c r="AR622">
        <f>'Raw Data'!AF622</f>
        <v>-84.715639999999993</v>
      </c>
      <c r="AS622">
        <f>'Raw Data'!AG622</f>
        <v>152</v>
      </c>
      <c r="AT622">
        <f>'Raw Data'!AH622</f>
        <v>47</v>
      </c>
      <c r="AU622">
        <f>'Raw Data'!AI622</f>
        <v>184</v>
      </c>
      <c r="AV622" t="str">
        <f>'Raw Data'!AJ622</f>
        <v>D6_0002_00_I</v>
      </c>
      <c r="AW622">
        <f>'Raw Data'!AK622</f>
        <v>31</v>
      </c>
      <c r="AX622">
        <f>'Raw Data'!AL622</f>
        <v>34</v>
      </c>
      <c r="AY622" t="str">
        <f>'Raw Data'!AM622</f>
        <v>split</v>
      </c>
      <c r="AZ622">
        <f>'Raw Data'!AN622</f>
        <v>153.6</v>
      </c>
      <c r="BA622">
        <f>'Raw Data'!AO622</f>
        <v>128.80000000000001</v>
      </c>
      <c r="BB622">
        <f>'Raw Data'!AP622</f>
        <v>346.3</v>
      </c>
      <c r="BC622">
        <f>'Raw Data'!AQ622</f>
        <v>-84.715772999999999</v>
      </c>
      <c r="BD622">
        <f>'Raw Data'!AR622</f>
        <v>34.744681</v>
      </c>
      <c r="BE622">
        <f>'Raw Data'!AS622</f>
        <v>-84.714844999999997</v>
      </c>
      <c r="BF622">
        <f>'Raw Data'!AT622</f>
        <v>34.744573000000003</v>
      </c>
      <c r="BG622" t="str">
        <f>'Raw Data'!AU622</f>
        <v>2131000200I</v>
      </c>
      <c r="BH622">
        <f>'Raw Data'!AV622</f>
        <v>1</v>
      </c>
      <c r="BI622">
        <f>'Raw Data'!AW622</f>
        <v>213</v>
      </c>
      <c r="BJ622">
        <f>'Raw Data'!AX622</f>
        <v>2</v>
      </c>
      <c r="BK622">
        <f>'Raw Data'!AY622</f>
        <v>0</v>
      </c>
      <c r="BL622">
        <f>'Raw Data'!AZ622</f>
        <v>45</v>
      </c>
      <c r="BM622">
        <f>'Raw Data'!BA622</f>
        <v>19.27</v>
      </c>
      <c r="BN622">
        <f>'Raw Data'!BB622</f>
        <v>18.899999999999999</v>
      </c>
      <c r="BO622">
        <f>'Raw Data'!BC622</f>
        <v>1856</v>
      </c>
      <c r="BP622">
        <f>'Raw Data'!BD622</f>
        <v>1869.4</v>
      </c>
      <c r="BQ622">
        <f>'Raw Data'!BE622</f>
        <v>1879.6</v>
      </c>
      <c r="BR622">
        <f>'Raw Data'!BF622</f>
        <v>45</v>
      </c>
      <c r="BS622">
        <f>'Raw Data'!BG622</f>
        <v>27</v>
      </c>
      <c r="BT622">
        <f>'Raw Data'!BH622</f>
        <v>18</v>
      </c>
      <c r="BU622">
        <f>'Raw Data'!BI622</f>
        <v>44140</v>
      </c>
      <c r="BV622" t="str">
        <f>'Raw Data'!BJ622</f>
        <v>ASV_5+</v>
      </c>
      <c r="BW622">
        <f>'Raw Data'!BK622</f>
        <v>1.091E-3</v>
      </c>
      <c r="BX622">
        <f>'Raw Data'!BL622</f>
        <v>38278</v>
      </c>
      <c r="BY622">
        <f>'Raw Data'!BM622</f>
        <v>39100</v>
      </c>
      <c r="BZ622" t="str">
        <f>'Raw Data'!BN622</f>
        <v>2131000200I</v>
      </c>
      <c r="CA622" t="str">
        <f>'Raw Data'!BO622</f>
        <v>MURRAY</v>
      </c>
      <c r="CB622">
        <f>'Raw Data'!BP622</f>
        <v>1</v>
      </c>
      <c r="CC622">
        <f>'Raw Data'!BQ622</f>
        <v>200</v>
      </c>
      <c r="CD622">
        <f>'Raw Data'!BR622</f>
        <v>6</v>
      </c>
      <c r="CE622">
        <f>'Raw Data'!BS622</f>
        <v>1</v>
      </c>
      <c r="CF622">
        <f>'Raw Data'!BT622</f>
        <v>6</v>
      </c>
      <c r="CG622">
        <f>'Raw Data'!BU622</f>
        <v>1</v>
      </c>
      <c r="CH622">
        <f>'Raw Data'!BV622</f>
        <v>1</v>
      </c>
      <c r="CI622">
        <f>'Raw Data'!BW622</f>
        <v>2</v>
      </c>
      <c r="CJ622">
        <f>'Raw Data'!BX622</f>
        <v>0</v>
      </c>
      <c r="CK622">
        <f>'Raw Data'!BY622</f>
        <v>4</v>
      </c>
      <c r="CL622" t="str">
        <f>'Raw Data'!BZ622</f>
        <v>N</v>
      </c>
      <c r="CM622">
        <f t="shared" si="137"/>
        <v>0</v>
      </c>
      <c r="CN622">
        <f>'Raw Data'!CA622</f>
        <v>213</v>
      </c>
      <c r="CO622">
        <f>'Raw Data'!CB622</f>
        <v>2</v>
      </c>
      <c r="CP622">
        <f>'Raw Data'!CC622</f>
        <v>0</v>
      </c>
      <c r="CQ622" t="str">
        <f>'Raw Data'!CD622</f>
        <v>Not Urban</v>
      </c>
      <c r="CR622" t="str">
        <f>'Raw Data'!CE622</f>
        <v>Not Urban</v>
      </c>
      <c r="CS622">
        <f>'Raw Data'!CF622</f>
        <v>0</v>
      </c>
      <c r="CT622">
        <f>'Raw Data'!CG622</f>
        <v>45</v>
      </c>
      <c r="CU622">
        <f>'Raw Data'!CH622</f>
        <v>630</v>
      </c>
      <c r="CV622" t="str">
        <f>'Raw Data'!CI622</f>
        <v xml:space="preserve"> </v>
      </c>
      <c r="CW622">
        <f>'Raw Data'!CJ622</f>
        <v>0</v>
      </c>
      <c r="CX622">
        <f>'Raw Data'!CK622</f>
        <v>4.5459360000000002</v>
      </c>
      <c r="CY622">
        <f>'Raw Data'!CL622</f>
        <v>14</v>
      </c>
      <c r="CZ622" t="str">
        <f>'Raw Data'!CM622</f>
        <v>State Mainline</v>
      </c>
      <c r="DA622">
        <f>'Raw Data'!CN622</f>
        <v>630</v>
      </c>
      <c r="DB622">
        <f>'Raw Data'!CO622</f>
        <v>413370</v>
      </c>
      <c r="DC622">
        <f>'Raw Data'!CP622</f>
        <v>23</v>
      </c>
      <c r="DD622">
        <f>'Raw Data'!CQ622</f>
        <v>27.545999999999999</v>
      </c>
      <c r="DE622">
        <f>'Raw Data'!CR622</f>
        <v>413370</v>
      </c>
      <c r="DF622">
        <f>'Raw Data'!CS622</f>
        <v>0</v>
      </c>
      <c r="DG622">
        <f>'Raw Data'!CT622</f>
        <v>24002.542229999999</v>
      </c>
      <c r="DH622">
        <f>'Raw Data'!CU622</f>
        <v>100</v>
      </c>
      <c r="DI622">
        <f>'Raw Data'!CV622</f>
        <v>38091</v>
      </c>
      <c r="DJ622">
        <f>'Raw Data'!CW622</f>
        <v>0.146428</v>
      </c>
      <c r="DK622">
        <f>'Raw Data'!CX622</f>
        <v>0</v>
      </c>
      <c r="DL622">
        <f>'Raw Data'!CY622</f>
        <v>1.091E-3</v>
      </c>
      <c r="DM622">
        <f>'Raw Data'!CZ622</f>
        <v>286</v>
      </c>
      <c r="DN622" t="str">
        <f>'Raw Data'!DA622</f>
        <v>213-0141</v>
      </c>
      <c r="DO622" t="str">
        <f>'Raw Data'!DB622</f>
        <v>4R : Rural Minor Arterial</v>
      </c>
      <c r="DP622" t="str">
        <f>'Raw Data'!DC622</f>
        <v>34.744685, -84.720110</v>
      </c>
      <c r="DQ622">
        <f>'Raw Data'!DD622</f>
        <v>-84.720110000000005</v>
      </c>
      <c r="DR622">
        <f>'Raw Data'!DE622</f>
        <v>34.744684999999997</v>
      </c>
      <c r="DS622">
        <f>'Raw Data'!DF622</f>
        <v>34.744684999999997</v>
      </c>
      <c r="DT622">
        <f>'Raw Data'!DG622</f>
        <v>-84.720110000000005</v>
      </c>
      <c r="DU622">
        <f>'Raw Data'!DH622</f>
        <v>4.3340000000000002E-3</v>
      </c>
      <c r="DV622">
        <f>'Raw Data'!DI622</f>
        <v>1.091E-3</v>
      </c>
      <c r="DW622">
        <f>'Raw Data'!DJ622</f>
        <v>152</v>
      </c>
      <c r="DX622" s="11">
        <f t="shared" si="138"/>
        <v>493.33333333333331</v>
      </c>
      <c r="DY622" s="5">
        <f t="shared" si="139"/>
        <v>517.5</v>
      </c>
      <c r="DZ622" s="5">
        <f t="shared" si="132"/>
        <v>-24.166666666666686</v>
      </c>
      <c r="EA622" s="5">
        <f t="shared" si="133"/>
        <v>-4.6698872785829341E-2</v>
      </c>
      <c r="EB622" s="5">
        <f t="shared" si="134"/>
        <v>505.41666666666663</v>
      </c>
      <c r="EC622">
        <f>'Raw Data'!DK622</f>
        <v>590</v>
      </c>
      <c r="ED622">
        <f>'Raw Data'!DL622</f>
        <v>4.7</v>
      </c>
      <c r="EE622">
        <f>'Raw Data'!DM622</f>
        <v>450</v>
      </c>
      <c r="EF622">
        <f>'Raw Data'!DN622</f>
        <v>4.9000000000000004</v>
      </c>
      <c r="EG622">
        <f>'Raw Data'!DO622</f>
        <v>440</v>
      </c>
      <c r="EH622">
        <f>'Raw Data'!DP622</f>
        <v>5</v>
      </c>
      <c r="EI622">
        <f>'Raw Data'!DQ622</f>
        <v>650</v>
      </c>
      <c r="EJ622">
        <f>'Raw Data'!DR622</f>
        <v>0</v>
      </c>
      <c r="EK622">
        <f>'Raw Data'!DS622</f>
        <v>630</v>
      </c>
      <c r="EL622">
        <f>'Raw Data'!DT622</f>
        <v>15.7</v>
      </c>
      <c r="EM622">
        <f>'Raw Data'!DU622</f>
        <v>550</v>
      </c>
      <c r="EN622">
        <f>'Raw Data'!DV622</f>
        <v>15.8</v>
      </c>
      <c r="EO622">
        <f>'Raw Data'!DW622</f>
        <v>520</v>
      </c>
      <c r="EP622">
        <f>'Raw Data'!DX622</f>
        <v>15.8</v>
      </c>
      <c r="EQ622">
        <f>'Raw Data'!DY622</f>
        <v>370</v>
      </c>
      <c r="ER622">
        <f>'Raw Data'!DZ622</f>
        <v>15.9</v>
      </c>
      <c r="ES622">
        <f>'Raw Data'!EA622</f>
        <v>370</v>
      </c>
      <c r="ET622">
        <f>'Raw Data'!EB622</f>
        <v>0</v>
      </c>
      <c r="EU622">
        <f>'Raw Data'!EC622</f>
        <v>620</v>
      </c>
      <c r="EV622">
        <f>'Raw Data'!ED622</f>
        <v>0</v>
      </c>
      <c r="EW622">
        <f>'Raw Data'!EE622</f>
        <v>0</v>
      </c>
    </row>
    <row r="623" spans="1:153" x14ac:dyDescent="0.3">
      <c r="A623">
        <f>'Raw Data'!A623</f>
        <v>621</v>
      </c>
      <c r="B623" t="str">
        <f>'Raw Data'!B623</f>
        <v>Point</v>
      </c>
      <c r="C623">
        <f>'Raw Data'!C623</f>
        <v>746</v>
      </c>
      <c r="D623">
        <f>'Raw Data'!D623</f>
        <v>470</v>
      </c>
      <c r="E623" t="str">
        <f>'Raw Data'!E623</f>
        <v>Point</v>
      </c>
      <c r="F623">
        <f>'Raw Data'!F623</f>
        <v>7606208</v>
      </c>
      <c r="G623" t="str">
        <f>'Raw Data'!G623</f>
        <v>Gsp Post 00</v>
      </c>
      <c r="H623" s="3">
        <f>'Raw Data'!H623</f>
        <v>43919</v>
      </c>
      <c r="L623">
        <f t="shared" si="126"/>
        <v>0</v>
      </c>
      <c r="M623" s="5">
        <f t="shared" si="127"/>
        <v>43919</v>
      </c>
      <c r="N623" s="5">
        <f t="shared" si="135"/>
        <v>2020</v>
      </c>
      <c r="O623" s="5" t="str" cm="1">
        <f t="array" ref="O623">_xlfn.IFS(N623&lt;=2016,"before treatment",N623=2017,"unknown",N623&gt;2017,"after treatment")</f>
        <v>after treatment</v>
      </c>
      <c r="P623" s="5">
        <f t="shared" si="128"/>
        <v>0</v>
      </c>
      <c r="Q623" s="5">
        <f t="shared" si="129"/>
        <v>1</v>
      </c>
      <c r="R623" t="str">
        <f>'Raw Data'!I623</f>
        <v>Murray</v>
      </c>
      <c r="S623" t="str">
        <f>'Raw Data'!J623</f>
        <v>SR2</v>
      </c>
      <c r="T623" t="str">
        <f>'Raw Data'!K623</f>
        <v>Stonehinge Dr</v>
      </c>
      <c r="U623" t="str">
        <f>'Raw Data'!L623</f>
        <v>(O) No Injury</v>
      </c>
      <c r="V623">
        <f>'Raw Data'!M623</f>
        <v>0</v>
      </c>
      <c r="W623">
        <f>'Raw Data'!N623</f>
        <v>0</v>
      </c>
      <c r="X623">
        <f>'Raw Data'!O623</f>
        <v>0</v>
      </c>
      <c r="Y623" t="str">
        <f>'Raw Data'!P623</f>
        <v>Not a Collision with Motor Vehicle</v>
      </c>
      <c r="Z623" t="str">
        <f>'Raw Data'!Q623</f>
        <v>Off Roadway</v>
      </c>
      <c r="AA623" t="str">
        <f>'Raw Data'!R623</f>
        <v>Embankment</v>
      </c>
      <c r="AB623" t="str">
        <f>'Raw Data'!S623</f>
        <v>Embankment</v>
      </c>
      <c r="AC623" t="str">
        <f>'Raw Data'!T623</f>
        <v>Too Fast for Conditions</v>
      </c>
      <c r="AD623">
        <f>'Raw Data'!U623</f>
        <v>1</v>
      </c>
      <c r="AE623" s="5" t="str">
        <f t="shared" si="136"/>
        <v>Yes</v>
      </c>
      <c r="AF623" t="str">
        <f>'Raw Data'!V623</f>
        <v>Negotiating a Curve</v>
      </c>
      <c r="AG623" s="5">
        <f t="shared" si="130"/>
        <v>0</v>
      </c>
      <c r="AH623" t="str">
        <f>'Raw Data'!W623</f>
        <v>East</v>
      </c>
      <c r="AI623" t="str">
        <f>'Raw Data'!X623</f>
        <v>Daylight</v>
      </c>
      <c r="AJ623" t="str">
        <f>'Raw Data'!Y623</f>
        <v>Dry</v>
      </c>
      <c r="AK623">
        <f>'Raw Data'!Z623</f>
        <v>23</v>
      </c>
      <c r="AL623" t="str">
        <f>'Raw Data'!AA623</f>
        <v>["Lap and Shoulder Belt Used","Lap and Shoulder Belt Used"]</v>
      </c>
      <c r="AM623" s="5">
        <f t="shared" si="131"/>
        <v>0</v>
      </c>
      <c r="AN623" t="str">
        <f>'Raw Data'!AB623</f>
        <v>Passenger Car</v>
      </c>
      <c r="AO623" t="str">
        <f>'Raw Data'!AC623</f>
        <v>2131005200I</v>
      </c>
      <c r="AP623">
        <f>'Raw Data'!AD623</f>
        <v>11.841898</v>
      </c>
      <c r="AQ623">
        <f>'Raw Data'!AE623</f>
        <v>34.744554999999998</v>
      </c>
      <c r="AR623">
        <f>'Raw Data'!AF623</f>
        <v>-84.714834999999994</v>
      </c>
      <c r="AS623">
        <f>'Raw Data'!AG623</f>
        <v>152</v>
      </c>
      <c r="AT623">
        <f>'Raw Data'!AH623</f>
        <v>47</v>
      </c>
      <c r="AU623">
        <f>'Raw Data'!AI623</f>
        <v>184</v>
      </c>
      <c r="AV623" t="str">
        <f>'Raw Data'!AJ623</f>
        <v>D6_0002_00_I</v>
      </c>
      <c r="AW623">
        <f>'Raw Data'!AK623</f>
        <v>31</v>
      </c>
      <c r="AX623">
        <f>'Raw Data'!AL623</f>
        <v>34</v>
      </c>
      <c r="AY623" t="str">
        <f>'Raw Data'!AM623</f>
        <v>split</v>
      </c>
      <c r="AZ623">
        <f>'Raw Data'!AN623</f>
        <v>153.6</v>
      </c>
      <c r="BA623">
        <f>'Raw Data'!AO623</f>
        <v>128.80000000000001</v>
      </c>
      <c r="BB623">
        <f>'Raw Data'!AP623</f>
        <v>346.3</v>
      </c>
      <c r="BC623">
        <f>'Raw Data'!AQ623</f>
        <v>-84.715772999999999</v>
      </c>
      <c r="BD623">
        <f>'Raw Data'!AR623</f>
        <v>34.744681</v>
      </c>
      <c r="BE623">
        <f>'Raw Data'!AS623</f>
        <v>-84.714844999999997</v>
      </c>
      <c r="BF623">
        <f>'Raw Data'!AT623</f>
        <v>34.744573000000003</v>
      </c>
      <c r="BG623" t="str">
        <f>'Raw Data'!AU623</f>
        <v>2131000200I</v>
      </c>
      <c r="BH623">
        <f>'Raw Data'!AV623</f>
        <v>1</v>
      </c>
      <c r="BI623">
        <f>'Raw Data'!AW623</f>
        <v>213</v>
      </c>
      <c r="BJ623">
        <f>'Raw Data'!AX623</f>
        <v>2</v>
      </c>
      <c r="BK623">
        <f>'Raw Data'!AY623</f>
        <v>0</v>
      </c>
      <c r="BL623">
        <f>'Raw Data'!AZ623</f>
        <v>45</v>
      </c>
      <c r="BM623">
        <f>'Raw Data'!BA623</f>
        <v>19.27</v>
      </c>
      <c r="BN623">
        <f>'Raw Data'!BB623</f>
        <v>18.899999999999999</v>
      </c>
      <c r="BO623">
        <f>'Raw Data'!BC623</f>
        <v>1856</v>
      </c>
      <c r="BP623">
        <f>'Raw Data'!BD623</f>
        <v>1869.4</v>
      </c>
      <c r="BQ623">
        <f>'Raw Data'!BE623</f>
        <v>1879.6</v>
      </c>
      <c r="BR623">
        <f>'Raw Data'!BF623</f>
        <v>45</v>
      </c>
      <c r="BS623">
        <f>'Raw Data'!BG623</f>
        <v>27</v>
      </c>
      <c r="BT623">
        <f>'Raw Data'!BH623</f>
        <v>18</v>
      </c>
      <c r="BU623">
        <f>'Raw Data'!BI623</f>
        <v>44140</v>
      </c>
      <c r="BV623" t="str">
        <f>'Raw Data'!BJ623</f>
        <v>ASV_5+</v>
      </c>
      <c r="BW623">
        <f>'Raw Data'!BK623</f>
        <v>1.091E-3</v>
      </c>
      <c r="BX623">
        <f>'Raw Data'!BL623</f>
        <v>38278</v>
      </c>
      <c r="BY623">
        <f>'Raw Data'!BM623</f>
        <v>39100</v>
      </c>
      <c r="BZ623" t="str">
        <f>'Raw Data'!BN623</f>
        <v>2131000200I</v>
      </c>
      <c r="CA623" t="str">
        <f>'Raw Data'!BO623</f>
        <v>MURRAY</v>
      </c>
      <c r="CB623">
        <f>'Raw Data'!BP623</f>
        <v>1</v>
      </c>
      <c r="CC623">
        <f>'Raw Data'!BQ623</f>
        <v>200</v>
      </c>
      <c r="CD623">
        <f>'Raw Data'!BR623</f>
        <v>6</v>
      </c>
      <c r="CE623">
        <f>'Raw Data'!BS623</f>
        <v>1</v>
      </c>
      <c r="CF623">
        <f>'Raw Data'!BT623</f>
        <v>6</v>
      </c>
      <c r="CG623">
        <f>'Raw Data'!BU623</f>
        <v>1</v>
      </c>
      <c r="CH623">
        <f>'Raw Data'!BV623</f>
        <v>1</v>
      </c>
      <c r="CI623">
        <f>'Raw Data'!BW623</f>
        <v>2</v>
      </c>
      <c r="CJ623">
        <f>'Raw Data'!BX623</f>
        <v>0</v>
      </c>
      <c r="CK623">
        <f>'Raw Data'!BY623</f>
        <v>4</v>
      </c>
      <c r="CL623" t="str">
        <f>'Raw Data'!BZ623</f>
        <v>N</v>
      </c>
      <c r="CM623">
        <f t="shared" si="137"/>
        <v>0</v>
      </c>
      <c r="CN623">
        <f>'Raw Data'!CA623</f>
        <v>213</v>
      </c>
      <c r="CO623">
        <f>'Raw Data'!CB623</f>
        <v>2</v>
      </c>
      <c r="CP623">
        <f>'Raw Data'!CC623</f>
        <v>0</v>
      </c>
      <c r="CQ623" t="str">
        <f>'Raw Data'!CD623</f>
        <v>Not Urban</v>
      </c>
      <c r="CR623" t="str">
        <f>'Raw Data'!CE623</f>
        <v>Not Urban</v>
      </c>
      <c r="CS623">
        <f>'Raw Data'!CF623</f>
        <v>0</v>
      </c>
      <c r="CT623">
        <f>'Raw Data'!CG623</f>
        <v>45</v>
      </c>
      <c r="CU623">
        <f>'Raw Data'!CH623</f>
        <v>630</v>
      </c>
      <c r="CV623" t="str">
        <f>'Raw Data'!CI623</f>
        <v xml:space="preserve"> </v>
      </c>
      <c r="CW623">
        <f>'Raw Data'!CJ623</f>
        <v>0</v>
      </c>
      <c r="CX623">
        <f>'Raw Data'!CK623</f>
        <v>4.5459360000000002</v>
      </c>
      <c r="CY623">
        <f>'Raw Data'!CL623</f>
        <v>14</v>
      </c>
      <c r="CZ623" t="str">
        <f>'Raw Data'!CM623</f>
        <v>State Mainline</v>
      </c>
      <c r="DA623">
        <f>'Raw Data'!CN623</f>
        <v>630</v>
      </c>
      <c r="DB623">
        <f>'Raw Data'!CO623</f>
        <v>413370</v>
      </c>
      <c r="DC623">
        <f>'Raw Data'!CP623</f>
        <v>23</v>
      </c>
      <c r="DD623">
        <f>'Raw Data'!CQ623</f>
        <v>27.545999999999999</v>
      </c>
      <c r="DE623">
        <f>'Raw Data'!CR623</f>
        <v>413370</v>
      </c>
      <c r="DF623">
        <f>'Raw Data'!CS623</f>
        <v>0</v>
      </c>
      <c r="DG623">
        <f>'Raw Data'!CT623</f>
        <v>24002.542229999999</v>
      </c>
      <c r="DH623">
        <f>'Raw Data'!CU623</f>
        <v>100</v>
      </c>
      <c r="DI623">
        <f>'Raw Data'!CV623</f>
        <v>38091</v>
      </c>
      <c r="DJ623">
        <f>'Raw Data'!CW623</f>
        <v>0.146428</v>
      </c>
      <c r="DK623">
        <f>'Raw Data'!CX623</f>
        <v>0</v>
      </c>
      <c r="DL623">
        <f>'Raw Data'!CY623</f>
        <v>1.091E-3</v>
      </c>
      <c r="DM623">
        <f>'Raw Data'!CZ623</f>
        <v>286</v>
      </c>
      <c r="DN623" t="str">
        <f>'Raw Data'!DA623</f>
        <v>213-0141</v>
      </c>
      <c r="DO623" t="str">
        <f>'Raw Data'!DB623</f>
        <v>4R : Rural Minor Arterial</v>
      </c>
      <c r="DP623" t="str">
        <f>'Raw Data'!DC623</f>
        <v>34.744685, -84.720110</v>
      </c>
      <c r="DQ623">
        <f>'Raw Data'!DD623</f>
        <v>-84.720110000000005</v>
      </c>
      <c r="DR623">
        <f>'Raw Data'!DE623</f>
        <v>34.744684999999997</v>
      </c>
      <c r="DS623">
        <f>'Raw Data'!DF623</f>
        <v>34.744684999999997</v>
      </c>
      <c r="DT623">
        <f>'Raw Data'!DG623</f>
        <v>-84.720110000000005</v>
      </c>
      <c r="DU623">
        <f>'Raw Data'!DH623</f>
        <v>4.3340000000000002E-3</v>
      </c>
      <c r="DV623">
        <f>'Raw Data'!DI623</f>
        <v>1.091E-3</v>
      </c>
      <c r="DW623">
        <f>'Raw Data'!DJ623</f>
        <v>152</v>
      </c>
      <c r="DX623" s="11">
        <f t="shared" si="138"/>
        <v>493.33333333333331</v>
      </c>
      <c r="DY623" s="5">
        <f t="shared" si="139"/>
        <v>517.5</v>
      </c>
      <c r="DZ623" s="5">
        <f t="shared" si="132"/>
        <v>-24.166666666666686</v>
      </c>
      <c r="EA623" s="5">
        <f t="shared" si="133"/>
        <v>-4.6698872785829341E-2</v>
      </c>
      <c r="EB623" s="5">
        <f t="shared" si="134"/>
        <v>505.41666666666663</v>
      </c>
      <c r="EC623">
        <f>'Raw Data'!DK623</f>
        <v>590</v>
      </c>
      <c r="ED623">
        <f>'Raw Data'!DL623</f>
        <v>4.7</v>
      </c>
      <c r="EE623">
        <f>'Raw Data'!DM623</f>
        <v>450</v>
      </c>
      <c r="EF623">
        <f>'Raw Data'!DN623</f>
        <v>4.9000000000000004</v>
      </c>
      <c r="EG623">
        <f>'Raw Data'!DO623</f>
        <v>440</v>
      </c>
      <c r="EH623">
        <f>'Raw Data'!DP623</f>
        <v>5</v>
      </c>
      <c r="EI623">
        <f>'Raw Data'!DQ623</f>
        <v>650</v>
      </c>
      <c r="EJ623">
        <f>'Raw Data'!DR623</f>
        <v>0</v>
      </c>
      <c r="EK623">
        <f>'Raw Data'!DS623</f>
        <v>630</v>
      </c>
      <c r="EL623">
        <f>'Raw Data'!DT623</f>
        <v>15.7</v>
      </c>
      <c r="EM623">
        <f>'Raw Data'!DU623</f>
        <v>550</v>
      </c>
      <c r="EN623">
        <f>'Raw Data'!DV623</f>
        <v>15.8</v>
      </c>
      <c r="EO623">
        <f>'Raw Data'!DW623</f>
        <v>520</v>
      </c>
      <c r="EP623">
        <f>'Raw Data'!DX623</f>
        <v>15.8</v>
      </c>
      <c r="EQ623">
        <f>'Raw Data'!DY623</f>
        <v>370</v>
      </c>
      <c r="ER623">
        <f>'Raw Data'!DZ623</f>
        <v>15.9</v>
      </c>
      <c r="ES623">
        <f>'Raw Data'!EA623</f>
        <v>370</v>
      </c>
      <c r="ET623">
        <f>'Raw Data'!EB623</f>
        <v>0</v>
      </c>
      <c r="EU623">
        <f>'Raw Data'!EC623</f>
        <v>620</v>
      </c>
      <c r="EV623">
        <f>'Raw Data'!ED623</f>
        <v>0</v>
      </c>
      <c r="EW623">
        <f>'Raw Data'!EE623</f>
        <v>2.3E-5</v>
      </c>
    </row>
    <row r="624" spans="1:153" x14ac:dyDescent="0.3">
      <c r="A624">
        <f>'Raw Data'!A624</f>
        <v>622</v>
      </c>
      <c r="B624" t="str">
        <f>'Raw Data'!B624</f>
        <v>Point</v>
      </c>
      <c r="C624">
        <f>'Raw Data'!C624</f>
        <v>815</v>
      </c>
      <c r="D624">
        <f>'Raw Data'!D624</f>
        <v>432</v>
      </c>
      <c r="E624" t="str">
        <f>'Raw Data'!E624</f>
        <v>Point</v>
      </c>
      <c r="F624">
        <f>'Raw Data'!F624</f>
        <v>7895439</v>
      </c>
      <c r="G624" t="str">
        <f>'Raw Data'!G624</f>
        <v>Murray Co Sheriff's Office</v>
      </c>
      <c r="H624" s="3">
        <f>'Raw Data'!H624</f>
        <v>44150</v>
      </c>
      <c r="L624">
        <f t="shared" si="126"/>
        <v>0</v>
      </c>
      <c r="M624" s="5">
        <f t="shared" si="127"/>
        <v>44150</v>
      </c>
      <c r="N624" s="5">
        <f t="shared" si="135"/>
        <v>2020</v>
      </c>
      <c r="O624" s="5" t="str" cm="1">
        <f t="array" ref="O624">_xlfn.IFS(N624&lt;=2016,"before treatment",N624=2017,"unknown",N624&gt;2017,"after treatment")</f>
        <v>after treatment</v>
      </c>
      <c r="P624" s="5">
        <f t="shared" si="128"/>
        <v>0</v>
      </c>
      <c r="Q624" s="5">
        <f t="shared" si="129"/>
        <v>1</v>
      </c>
      <c r="R624" t="str">
        <f>'Raw Data'!I624</f>
        <v>Murray</v>
      </c>
      <c r="S624" t="str">
        <f>'Raw Data'!J624</f>
        <v>SR2</v>
      </c>
      <c r="T624" t="str">
        <f>'Raw Data'!K624</f>
        <v>Mm 25</v>
      </c>
      <c r="U624" t="str">
        <f>'Raw Data'!L624</f>
        <v>(B) Suspected Minor/Visible Injury</v>
      </c>
      <c r="V624">
        <f>'Raw Data'!M624</f>
        <v>0</v>
      </c>
      <c r="W624">
        <f>'Raw Data'!N624</f>
        <v>0</v>
      </c>
      <c r="X624">
        <f>'Raw Data'!O624</f>
        <v>1</v>
      </c>
      <c r="Y624" t="str">
        <f>'Raw Data'!P624</f>
        <v>Not a Collision with Motor Vehicle</v>
      </c>
      <c r="Z624" t="str">
        <f>'Raw Data'!Q624</f>
        <v>Off Roadway</v>
      </c>
      <c r="AA624" t="str">
        <f>'Raw Data'!R624</f>
        <v>Motor Vehicle in Motion</v>
      </c>
      <c r="AB624" t="str">
        <f>'Raw Data'!S624</f>
        <v>Motor Vehicle in Motion</v>
      </c>
      <c r="AC624" t="str">
        <f>'Raw Data'!T624</f>
        <v>(None)</v>
      </c>
      <c r="AD624">
        <f>'Raw Data'!U624</f>
        <v>1</v>
      </c>
      <c r="AE624" s="5" t="str">
        <f t="shared" si="136"/>
        <v>Yes</v>
      </c>
      <c r="AF624" t="str">
        <f>'Raw Data'!V624</f>
        <v>Negotiating a Curve</v>
      </c>
      <c r="AG624" s="5">
        <f t="shared" si="130"/>
        <v>0</v>
      </c>
      <c r="AH624" t="str">
        <f>'Raw Data'!W624</f>
        <v>East</v>
      </c>
      <c r="AI624" t="str">
        <f>'Raw Data'!X624</f>
        <v>Daylight</v>
      </c>
      <c r="AJ624" t="str">
        <f>'Raw Data'!Y624</f>
        <v>Dry</v>
      </c>
      <c r="AK624">
        <f>'Raw Data'!Z624</f>
        <v>20</v>
      </c>
      <c r="AL624" t="str">
        <f>'Raw Data'!AA624</f>
        <v>Lap and Shoulder Belt Used</v>
      </c>
      <c r="AM624" s="5">
        <f t="shared" si="131"/>
        <v>0</v>
      </c>
      <c r="AN624" t="str">
        <f>'Raw Data'!AB624</f>
        <v>Passenger Car</v>
      </c>
      <c r="AO624" t="str">
        <f>'Raw Data'!AC624</f>
        <v>2131005200I</v>
      </c>
      <c r="AP624">
        <f>'Raw Data'!AD624</f>
        <v>11.805999999999999</v>
      </c>
      <c r="AQ624">
        <f>'Raw Data'!AE624</f>
        <v>34.744864</v>
      </c>
      <c r="AR624">
        <f>'Raw Data'!AF624</f>
        <v>-84.715278999999995</v>
      </c>
      <c r="AS624">
        <f>'Raw Data'!AG624</f>
        <v>152</v>
      </c>
      <c r="AT624">
        <f>'Raw Data'!AH624</f>
        <v>47</v>
      </c>
      <c r="AU624">
        <f>'Raw Data'!AI624</f>
        <v>184</v>
      </c>
      <c r="AV624" t="str">
        <f>'Raw Data'!AJ624</f>
        <v>D6_0002_00_I</v>
      </c>
      <c r="AW624">
        <f>'Raw Data'!AK624</f>
        <v>31</v>
      </c>
      <c r="AX624">
        <f>'Raw Data'!AL624</f>
        <v>34</v>
      </c>
      <c r="AY624" t="str">
        <f>'Raw Data'!AM624</f>
        <v>split</v>
      </c>
      <c r="AZ624">
        <f>'Raw Data'!AN624</f>
        <v>153.6</v>
      </c>
      <c r="BA624">
        <f>'Raw Data'!AO624</f>
        <v>128.80000000000001</v>
      </c>
      <c r="BB624">
        <f>'Raw Data'!AP624</f>
        <v>346.3</v>
      </c>
      <c r="BC624">
        <f>'Raw Data'!AQ624</f>
        <v>-84.715772999999999</v>
      </c>
      <c r="BD624">
        <f>'Raw Data'!AR624</f>
        <v>34.744681</v>
      </c>
      <c r="BE624">
        <f>'Raw Data'!AS624</f>
        <v>-84.714844999999997</v>
      </c>
      <c r="BF624">
        <f>'Raw Data'!AT624</f>
        <v>34.744573000000003</v>
      </c>
      <c r="BG624" t="str">
        <f>'Raw Data'!AU624</f>
        <v>2131000200I</v>
      </c>
      <c r="BH624">
        <f>'Raw Data'!AV624</f>
        <v>1</v>
      </c>
      <c r="BI624">
        <f>'Raw Data'!AW624</f>
        <v>213</v>
      </c>
      <c r="BJ624">
        <f>'Raw Data'!AX624</f>
        <v>2</v>
      </c>
      <c r="BK624">
        <f>'Raw Data'!AY624</f>
        <v>0</v>
      </c>
      <c r="BL624">
        <f>'Raw Data'!AZ624</f>
        <v>45</v>
      </c>
      <c r="BM624">
        <f>'Raw Data'!BA624</f>
        <v>19.27</v>
      </c>
      <c r="BN624">
        <f>'Raw Data'!BB624</f>
        <v>18.899999999999999</v>
      </c>
      <c r="BO624">
        <f>'Raw Data'!BC624</f>
        <v>1856</v>
      </c>
      <c r="BP624">
        <f>'Raw Data'!BD624</f>
        <v>1869.4</v>
      </c>
      <c r="BQ624">
        <f>'Raw Data'!BE624</f>
        <v>1879.6</v>
      </c>
      <c r="BR624">
        <f>'Raw Data'!BF624</f>
        <v>45</v>
      </c>
      <c r="BS624">
        <f>'Raw Data'!BG624</f>
        <v>27</v>
      </c>
      <c r="BT624">
        <f>'Raw Data'!BH624</f>
        <v>18</v>
      </c>
      <c r="BU624">
        <f>'Raw Data'!BI624</f>
        <v>44140</v>
      </c>
      <c r="BV624" t="str">
        <f>'Raw Data'!BJ624</f>
        <v>ASV_5+</v>
      </c>
      <c r="BW624">
        <f>'Raw Data'!BK624</f>
        <v>1.091E-3</v>
      </c>
      <c r="BX624">
        <f>'Raw Data'!BL624</f>
        <v>38278</v>
      </c>
      <c r="BY624">
        <f>'Raw Data'!BM624</f>
        <v>39100</v>
      </c>
      <c r="BZ624" t="str">
        <f>'Raw Data'!BN624</f>
        <v>2131000200I</v>
      </c>
      <c r="CA624" t="str">
        <f>'Raw Data'!BO624</f>
        <v>MURRAY</v>
      </c>
      <c r="CB624">
        <f>'Raw Data'!BP624</f>
        <v>1</v>
      </c>
      <c r="CC624">
        <f>'Raw Data'!BQ624</f>
        <v>200</v>
      </c>
      <c r="CD624">
        <f>'Raw Data'!BR624</f>
        <v>6</v>
      </c>
      <c r="CE624">
        <f>'Raw Data'!BS624</f>
        <v>1</v>
      </c>
      <c r="CF624">
        <f>'Raw Data'!BT624</f>
        <v>6</v>
      </c>
      <c r="CG624">
        <f>'Raw Data'!BU624</f>
        <v>1</v>
      </c>
      <c r="CH624">
        <f>'Raw Data'!BV624</f>
        <v>1</v>
      </c>
      <c r="CI624">
        <f>'Raw Data'!BW624</f>
        <v>2</v>
      </c>
      <c r="CJ624">
        <f>'Raw Data'!BX624</f>
        <v>0</v>
      </c>
      <c r="CK624">
        <f>'Raw Data'!BY624</f>
        <v>4</v>
      </c>
      <c r="CL624" t="str">
        <f>'Raw Data'!BZ624</f>
        <v>N</v>
      </c>
      <c r="CM624">
        <f t="shared" si="137"/>
        <v>0</v>
      </c>
      <c r="CN624">
        <f>'Raw Data'!CA624</f>
        <v>213</v>
      </c>
      <c r="CO624">
        <f>'Raw Data'!CB624</f>
        <v>2</v>
      </c>
      <c r="CP624">
        <f>'Raw Data'!CC624</f>
        <v>0</v>
      </c>
      <c r="CQ624" t="str">
        <f>'Raw Data'!CD624</f>
        <v>Not Urban</v>
      </c>
      <c r="CR624" t="str">
        <f>'Raw Data'!CE624</f>
        <v>Not Urban</v>
      </c>
      <c r="CS624">
        <f>'Raw Data'!CF624</f>
        <v>0</v>
      </c>
      <c r="CT624">
        <f>'Raw Data'!CG624</f>
        <v>45</v>
      </c>
      <c r="CU624">
        <f>'Raw Data'!CH624</f>
        <v>630</v>
      </c>
      <c r="CV624" t="str">
        <f>'Raw Data'!CI624</f>
        <v xml:space="preserve"> </v>
      </c>
      <c r="CW624">
        <f>'Raw Data'!CJ624</f>
        <v>0</v>
      </c>
      <c r="CX624">
        <f>'Raw Data'!CK624</f>
        <v>4.5459360000000002</v>
      </c>
      <c r="CY624">
        <f>'Raw Data'!CL624</f>
        <v>14</v>
      </c>
      <c r="CZ624" t="str">
        <f>'Raw Data'!CM624</f>
        <v>State Mainline</v>
      </c>
      <c r="DA624">
        <f>'Raw Data'!CN624</f>
        <v>630</v>
      </c>
      <c r="DB624">
        <f>'Raw Data'!CO624</f>
        <v>413370</v>
      </c>
      <c r="DC624">
        <f>'Raw Data'!CP624</f>
        <v>23</v>
      </c>
      <c r="DD624">
        <f>'Raw Data'!CQ624</f>
        <v>27.545999999999999</v>
      </c>
      <c r="DE624">
        <f>'Raw Data'!CR624</f>
        <v>413370</v>
      </c>
      <c r="DF624">
        <f>'Raw Data'!CS624</f>
        <v>0</v>
      </c>
      <c r="DG624">
        <f>'Raw Data'!CT624</f>
        <v>24002.542229999999</v>
      </c>
      <c r="DH624">
        <f>'Raw Data'!CU624</f>
        <v>100</v>
      </c>
      <c r="DI624">
        <f>'Raw Data'!CV624</f>
        <v>38091</v>
      </c>
      <c r="DJ624">
        <f>'Raw Data'!CW624</f>
        <v>0.146428</v>
      </c>
      <c r="DK624">
        <f>'Raw Data'!CX624</f>
        <v>0</v>
      </c>
      <c r="DL624">
        <f>'Raw Data'!CY624</f>
        <v>1.091E-3</v>
      </c>
      <c r="DM624">
        <f>'Raw Data'!CZ624</f>
        <v>286</v>
      </c>
      <c r="DN624" t="str">
        <f>'Raw Data'!DA624</f>
        <v>213-0141</v>
      </c>
      <c r="DO624" t="str">
        <f>'Raw Data'!DB624</f>
        <v>4R : Rural Minor Arterial</v>
      </c>
      <c r="DP624" t="str">
        <f>'Raw Data'!DC624</f>
        <v>34.744685, -84.720110</v>
      </c>
      <c r="DQ624">
        <f>'Raw Data'!DD624</f>
        <v>-84.720110000000005</v>
      </c>
      <c r="DR624">
        <f>'Raw Data'!DE624</f>
        <v>34.744684999999997</v>
      </c>
      <c r="DS624">
        <f>'Raw Data'!DF624</f>
        <v>34.744684999999997</v>
      </c>
      <c r="DT624">
        <f>'Raw Data'!DG624</f>
        <v>-84.720110000000005</v>
      </c>
      <c r="DU624">
        <f>'Raw Data'!DH624</f>
        <v>4.3340000000000002E-3</v>
      </c>
      <c r="DV624">
        <f>'Raw Data'!DI624</f>
        <v>1.091E-3</v>
      </c>
      <c r="DW624">
        <f>'Raw Data'!DJ624</f>
        <v>152</v>
      </c>
      <c r="DX624" s="11">
        <f t="shared" si="138"/>
        <v>493.33333333333331</v>
      </c>
      <c r="DY624" s="5">
        <f t="shared" si="139"/>
        <v>517.5</v>
      </c>
      <c r="DZ624" s="5">
        <f t="shared" si="132"/>
        <v>-24.166666666666686</v>
      </c>
      <c r="EA624" s="5">
        <f t="shared" si="133"/>
        <v>-4.6698872785829341E-2</v>
      </c>
      <c r="EB624" s="5">
        <f t="shared" si="134"/>
        <v>505.41666666666663</v>
      </c>
      <c r="EC624">
        <f>'Raw Data'!DK624</f>
        <v>590</v>
      </c>
      <c r="ED624">
        <f>'Raw Data'!DL624</f>
        <v>4.7</v>
      </c>
      <c r="EE624">
        <f>'Raw Data'!DM624</f>
        <v>450</v>
      </c>
      <c r="EF624">
        <f>'Raw Data'!DN624</f>
        <v>4.9000000000000004</v>
      </c>
      <c r="EG624">
        <f>'Raw Data'!DO624</f>
        <v>440</v>
      </c>
      <c r="EH624">
        <f>'Raw Data'!DP624</f>
        <v>5</v>
      </c>
      <c r="EI624">
        <f>'Raw Data'!DQ624</f>
        <v>650</v>
      </c>
      <c r="EJ624">
        <f>'Raw Data'!DR624</f>
        <v>0</v>
      </c>
      <c r="EK624">
        <f>'Raw Data'!DS624</f>
        <v>630</v>
      </c>
      <c r="EL624">
        <f>'Raw Data'!DT624</f>
        <v>15.7</v>
      </c>
      <c r="EM624">
        <f>'Raw Data'!DU624</f>
        <v>550</v>
      </c>
      <c r="EN624">
        <f>'Raw Data'!DV624</f>
        <v>15.8</v>
      </c>
      <c r="EO624">
        <f>'Raw Data'!DW624</f>
        <v>520</v>
      </c>
      <c r="EP624">
        <f>'Raw Data'!DX624</f>
        <v>15.8</v>
      </c>
      <c r="EQ624">
        <f>'Raw Data'!DY624</f>
        <v>370</v>
      </c>
      <c r="ER624">
        <f>'Raw Data'!DZ624</f>
        <v>15.9</v>
      </c>
      <c r="ES624">
        <f>'Raw Data'!EA624</f>
        <v>370</v>
      </c>
      <c r="ET624">
        <f>'Raw Data'!EB624</f>
        <v>0</v>
      </c>
      <c r="EU624">
        <f>'Raw Data'!EC624</f>
        <v>620</v>
      </c>
      <c r="EV624">
        <f>'Raw Data'!ED624</f>
        <v>0</v>
      </c>
      <c r="EW624">
        <f>'Raw Data'!EE624</f>
        <v>0</v>
      </c>
    </row>
    <row r="625" spans="1:153" x14ac:dyDescent="0.3">
      <c r="A625">
        <f>'Raw Data'!A625</f>
        <v>623</v>
      </c>
      <c r="B625" t="str">
        <f>'Raw Data'!B625</f>
        <v>Point</v>
      </c>
      <c r="C625">
        <f>'Raw Data'!C625</f>
        <v>187</v>
      </c>
      <c r="D625">
        <f>'Raw Data'!D625</f>
        <v>781</v>
      </c>
      <c r="E625" t="str">
        <f>'Raw Data'!E625</f>
        <v>Point</v>
      </c>
      <c r="F625">
        <f>'Raw Data'!F625</f>
        <v>4726231</v>
      </c>
      <c r="G625" t="str">
        <f>'Raw Data'!G625</f>
        <v>Gsp Post 00</v>
      </c>
      <c r="H625" s="3">
        <f>'Raw Data'!H625</f>
        <v>41675</v>
      </c>
      <c r="L625">
        <f t="shared" si="126"/>
        <v>0</v>
      </c>
      <c r="M625" s="5">
        <f t="shared" si="127"/>
        <v>41675</v>
      </c>
      <c r="N625" s="5">
        <f t="shared" si="135"/>
        <v>2014</v>
      </c>
      <c r="O625" s="5" t="str" cm="1">
        <f t="array" ref="O625">_xlfn.IFS(N625&lt;=2016,"before treatment",N625=2017,"unknown",N625&gt;2017,"after treatment")</f>
        <v>before treatment</v>
      </c>
      <c r="P625" s="5">
        <f t="shared" si="128"/>
        <v>1</v>
      </c>
      <c r="Q625" s="5">
        <f t="shared" si="129"/>
        <v>0</v>
      </c>
      <c r="R625" t="str">
        <f>'Raw Data'!I625</f>
        <v>Murray</v>
      </c>
      <c r="S625" t="str">
        <f>'Raw Data'!J625</f>
        <v>SR2</v>
      </c>
      <c r="T625" t="str">
        <f>'Raw Data'!K625</f>
        <v>29 Miles E Of Stonehinge R</v>
      </c>
      <c r="U625" t="str">
        <f>'Raw Data'!L625</f>
        <v>(K) Fatal Injury</v>
      </c>
      <c r="V625">
        <f>'Raw Data'!M625</f>
        <v>1</v>
      </c>
      <c r="W625">
        <f>'Raw Data'!N625</f>
        <v>0</v>
      </c>
      <c r="X625">
        <f>'Raw Data'!O625</f>
        <v>0</v>
      </c>
      <c r="Y625" t="str">
        <f>'Raw Data'!P625</f>
        <v>Not a Collision with Motor Vehicle</v>
      </c>
      <c r="Z625" t="str">
        <f>'Raw Data'!Q625</f>
        <v>Off Roadway</v>
      </c>
      <c r="AA625" t="str">
        <f>'Raw Data'!R625</f>
        <v>Tree</v>
      </c>
      <c r="AB625" t="str">
        <f>'Raw Data'!S625</f>
        <v>Over Turn</v>
      </c>
      <c r="AC625" t="str">
        <f>'Raw Data'!T625</f>
        <v>No Contributing Factors</v>
      </c>
      <c r="AD625">
        <f>'Raw Data'!U625</f>
        <v>1</v>
      </c>
      <c r="AE625" s="5" t="str">
        <f t="shared" si="136"/>
        <v>Yes</v>
      </c>
      <c r="AF625" t="str">
        <f>'Raw Data'!V625</f>
        <v>Negotiating a Curve</v>
      </c>
      <c r="AG625" s="5">
        <f t="shared" si="130"/>
        <v>0</v>
      </c>
      <c r="AH625" t="str">
        <f>'Raw Data'!W625</f>
        <v>East</v>
      </c>
      <c r="AI625" t="str">
        <f>'Raw Data'!X625</f>
        <v>Daylight</v>
      </c>
      <c r="AJ625" t="str">
        <f>'Raw Data'!Y625</f>
        <v>Wet</v>
      </c>
      <c r="AK625">
        <f>'Raw Data'!Z625</f>
        <v>48</v>
      </c>
      <c r="AL625" t="str">
        <f>'Raw Data'!AA625</f>
        <v>None Used</v>
      </c>
      <c r="AM625" s="5">
        <f t="shared" si="131"/>
        <v>0</v>
      </c>
      <c r="AN625" t="str">
        <f>'Raw Data'!AB625</f>
        <v>Pickup Truck</v>
      </c>
      <c r="AO625" t="str">
        <f>'Raw Data'!AC625</f>
        <v>2131000200I</v>
      </c>
      <c r="AP625">
        <f>'Raw Data'!AD625</f>
        <v>26.018170000000001</v>
      </c>
      <c r="AQ625">
        <f>'Raw Data'!AE625</f>
        <v>34.751044</v>
      </c>
      <c r="AR625">
        <f>'Raw Data'!AF625</f>
        <v>-84.704402999999999</v>
      </c>
      <c r="AS625">
        <f>'Raw Data'!AG625</f>
        <v>165</v>
      </c>
      <c r="AT625">
        <f>'Raw Data'!AH625</f>
        <v>60</v>
      </c>
      <c r="AU625">
        <f>'Raw Data'!AI625</f>
        <v>197</v>
      </c>
      <c r="AV625" t="str">
        <f>'Raw Data'!AJ625</f>
        <v>D6_0002_00_I</v>
      </c>
      <c r="AW625">
        <f>'Raw Data'!AK625</f>
        <v>43</v>
      </c>
      <c r="AX625">
        <f>'Raw Data'!AL625</f>
        <v>47</v>
      </c>
      <c r="AY625" t="str">
        <f>'Raw Data'!AM625</f>
        <v>simple</v>
      </c>
      <c r="AZ625">
        <f>'Raw Data'!AN625</f>
        <v>250.9</v>
      </c>
      <c r="BA625">
        <f>'Raw Data'!AO625</f>
        <v>65.099999999999994</v>
      </c>
      <c r="BB625">
        <f>'Raw Data'!AP625</f>
        <v>284.39999999999998</v>
      </c>
      <c r="BC625">
        <f>'Raw Data'!AQ625</f>
        <v>-84.705089000000001</v>
      </c>
      <c r="BD625">
        <f>'Raw Data'!AR625</f>
        <v>34.750695999999998</v>
      </c>
      <c r="BE625">
        <f>'Raw Data'!AS625</f>
        <v>-84.704352</v>
      </c>
      <c r="BF625">
        <f>'Raw Data'!AT625</f>
        <v>34.751119000000003</v>
      </c>
      <c r="BG625" t="str">
        <f>'Raw Data'!AU625</f>
        <v>2131000200I</v>
      </c>
      <c r="BH625">
        <f>'Raw Data'!AV625</f>
        <v>1</v>
      </c>
      <c r="BI625">
        <f>'Raw Data'!AW625</f>
        <v>213</v>
      </c>
      <c r="BJ625">
        <f>'Raw Data'!AX625</f>
        <v>2</v>
      </c>
      <c r="BK625">
        <f>'Raw Data'!AY625</f>
        <v>0</v>
      </c>
      <c r="BL625">
        <f>'Raw Data'!AZ625</f>
        <v>45</v>
      </c>
      <c r="BM625">
        <f>'Raw Data'!BA625</f>
        <v>21</v>
      </c>
      <c r="BN625">
        <f>'Raw Data'!BB625</f>
        <v>20.65</v>
      </c>
      <c r="BO625">
        <f>'Raw Data'!BC625</f>
        <v>2264.4</v>
      </c>
      <c r="BP625">
        <f>'Raw Data'!BD625</f>
        <v>2252</v>
      </c>
      <c r="BQ625">
        <f>'Raw Data'!BE625</f>
        <v>2243.1</v>
      </c>
      <c r="BR625">
        <f>'Raw Data'!BF625</f>
        <v>45</v>
      </c>
      <c r="BS625">
        <f>'Raw Data'!BG625</f>
        <v>31.9</v>
      </c>
      <c r="BT625">
        <f>'Raw Data'!BH625</f>
        <v>13.1</v>
      </c>
      <c r="BU625">
        <f>'Raw Data'!BI625</f>
        <v>44140</v>
      </c>
      <c r="BV625" t="str">
        <f>'Raw Data'!BJ625</f>
        <v>ASV_15+</v>
      </c>
      <c r="BW625">
        <f>'Raw Data'!BK625</f>
        <v>8.8999999999999995E-4</v>
      </c>
      <c r="BX625">
        <f>'Raw Data'!BL625</f>
        <v>38278</v>
      </c>
      <c r="BY625">
        <f>'Raw Data'!BM625</f>
        <v>39100</v>
      </c>
      <c r="BZ625" t="str">
        <f>'Raw Data'!BN625</f>
        <v>2131000200I</v>
      </c>
      <c r="CA625" t="str">
        <f>'Raw Data'!BO625</f>
        <v>MURRAY</v>
      </c>
      <c r="CB625">
        <f>'Raw Data'!BP625</f>
        <v>1</v>
      </c>
      <c r="CC625">
        <f>'Raw Data'!BQ625</f>
        <v>200</v>
      </c>
      <c r="CD625">
        <f>'Raw Data'!BR625</f>
        <v>6</v>
      </c>
      <c r="CE625">
        <f>'Raw Data'!BS625</f>
        <v>1</v>
      </c>
      <c r="CF625">
        <f>'Raw Data'!BT625</f>
        <v>6</v>
      </c>
      <c r="CG625">
        <f>'Raw Data'!BU625</f>
        <v>1</v>
      </c>
      <c r="CH625">
        <f>'Raw Data'!BV625</f>
        <v>1</v>
      </c>
      <c r="CI625">
        <f>'Raw Data'!BW625</f>
        <v>2</v>
      </c>
      <c r="CJ625">
        <f>'Raw Data'!BX625</f>
        <v>0</v>
      </c>
      <c r="CK625">
        <f>'Raw Data'!BY625</f>
        <v>4</v>
      </c>
      <c r="CL625" t="str">
        <f>'Raw Data'!BZ625</f>
        <v>N</v>
      </c>
      <c r="CM625">
        <f t="shared" si="137"/>
        <v>0</v>
      </c>
      <c r="CN625">
        <f>'Raw Data'!CA625</f>
        <v>213</v>
      </c>
      <c r="CO625">
        <f>'Raw Data'!CB625</f>
        <v>2</v>
      </c>
      <c r="CP625">
        <f>'Raw Data'!CC625</f>
        <v>0</v>
      </c>
      <c r="CQ625" t="str">
        <f>'Raw Data'!CD625</f>
        <v>Not Urban</v>
      </c>
      <c r="CR625" t="str">
        <f>'Raw Data'!CE625</f>
        <v>Not Urban</v>
      </c>
      <c r="CS625">
        <f>'Raw Data'!CF625</f>
        <v>0</v>
      </c>
      <c r="CT625">
        <f>'Raw Data'!CG625</f>
        <v>45</v>
      </c>
      <c r="CU625">
        <f>'Raw Data'!CH625</f>
        <v>630</v>
      </c>
      <c r="CV625" t="str">
        <f>'Raw Data'!CI625</f>
        <v xml:space="preserve"> </v>
      </c>
      <c r="CW625">
        <f>'Raw Data'!CJ625</f>
        <v>0</v>
      </c>
      <c r="CX625">
        <f>'Raw Data'!CK625</f>
        <v>4.5459360000000002</v>
      </c>
      <c r="CY625">
        <f>'Raw Data'!CL625</f>
        <v>14</v>
      </c>
      <c r="CZ625" t="str">
        <f>'Raw Data'!CM625</f>
        <v>State Mainline</v>
      </c>
      <c r="DA625">
        <f>'Raw Data'!CN625</f>
        <v>630</v>
      </c>
      <c r="DB625">
        <f>'Raw Data'!CO625</f>
        <v>413370</v>
      </c>
      <c r="DC625">
        <f>'Raw Data'!CP625</f>
        <v>23</v>
      </c>
      <c r="DD625">
        <f>'Raw Data'!CQ625</f>
        <v>27.545999999999999</v>
      </c>
      <c r="DE625">
        <f>'Raw Data'!CR625</f>
        <v>413370</v>
      </c>
      <c r="DF625">
        <f>'Raw Data'!CS625</f>
        <v>0</v>
      </c>
      <c r="DG625">
        <f>'Raw Data'!CT625</f>
        <v>24002.542229999999</v>
      </c>
      <c r="DH625">
        <f>'Raw Data'!CU625</f>
        <v>100</v>
      </c>
      <c r="DI625">
        <f>'Raw Data'!CV625</f>
        <v>38091</v>
      </c>
      <c r="DJ625">
        <f>'Raw Data'!CW625</f>
        <v>0.146428</v>
      </c>
      <c r="DK625">
        <f>'Raw Data'!CX625</f>
        <v>0</v>
      </c>
      <c r="DL625">
        <f>'Raw Data'!CY625</f>
        <v>8.8999999999999995E-4</v>
      </c>
      <c r="DM625">
        <f>'Raw Data'!CZ625</f>
        <v>286</v>
      </c>
      <c r="DN625" t="str">
        <f>'Raw Data'!DA625</f>
        <v>213-0141</v>
      </c>
      <c r="DO625" t="str">
        <f>'Raw Data'!DB625</f>
        <v>4R : Rural Minor Arterial</v>
      </c>
      <c r="DP625" t="str">
        <f>'Raw Data'!DC625</f>
        <v>34.744685, -84.720110</v>
      </c>
      <c r="DQ625">
        <f>'Raw Data'!DD625</f>
        <v>-84.720110000000005</v>
      </c>
      <c r="DR625">
        <f>'Raw Data'!DE625</f>
        <v>34.744684999999997</v>
      </c>
      <c r="DS625">
        <f>'Raw Data'!DF625</f>
        <v>34.744684999999997</v>
      </c>
      <c r="DT625">
        <f>'Raw Data'!DG625</f>
        <v>-84.720110000000005</v>
      </c>
      <c r="DU625">
        <f>'Raw Data'!DH625</f>
        <v>1.6177E-2</v>
      </c>
      <c r="DV625">
        <f>'Raw Data'!DI625</f>
        <v>8.8999999999999995E-4</v>
      </c>
      <c r="DW625">
        <f>'Raw Data'!DJ625</f>
        <v>165</v>
      </c>
      <c r="DX625" s="11">
        <f t="shared" si="138"/>
        <v>493.33333333333331</v>
      </c>
      <c r="DY625" s="5">
        <f t="shared" si="139"/>
        <v>517.5</v>
      </c>
      <c r="DZ625" s="5">
        <f t="shared" si="132"/>
        <v>-24.166666666666686</v>
      </c>
      <c r="EA625" s="5">
        <f t="shared" si="133"/>
        <v>-4.6698872785829341E-2</v>
      </c>
      <c r="EB625" s="5">
        <f t="shared" si="134"/>
        <v>505.41666666666663</v>
      </c>
      <c r="EC625">
        <f>'Raw Data'!DK625</f>
        <v>590</v>
      </c>
      <c r="ED625">
        <f>'Raw Data'!DL625</f>
        <v>4.7</v>
      </c>
      <c r="EE625">
        <f>'Raw Data'!DM625</f>
        <v>450</v>
      </c>
      <c r="EF625">
        <f>'Raw Data'!DN625</f>
        <v>4.9000000000000004</v>
      </c>
      <c r="EG625">
        <f>'Raw Data'!DO625</f>
        <v>440</v>
      </c>
      <c r="EH625">
        <f>'Raw Data'!DP625</f>
        <v>5</v>
      </c>
      <c r="EI625">
        <f>'Raw Data'!DQ625</f>
        <v>650</v>
      </c>
      <c r="EJ625">
        <f>'Raw Data'!DR625</f>
        <v>0</v>
      </c>
      <c r="EK625">
        <f>'Raw Data'!DS625</f>
        <v>630</v>
      </c>
      <c r="EL625">
        <f>'Raw Data'!DT625</f>
        <v>15.7</v>
      </c>
      <c r="EM625">
        <f>'Raw Data'!DU625</f>
        <v>550</v>
      </c>
      <c r="EN625">
        <f>'Raw Data'!DV625</f>
        <v>15.8</v>
      </c>
      <c r="EO625">
        <f>'Raw Data'!DW625</f>
        <v>520</v>
      </c>
      <c r="EP625">
        <f>'Raw Data'!DX625</f>
        <v>15.8</v>
      </c>
      <c r="EQ625">
        <f>'Raw Data'!DY625</f>
        <v>370</v>
      </c>
      <c r="ER625">
        <f>'Raw Data'!DZ625</f>
        <v>15.9</v>
      </c>
      <c r="ES625">
        <f>'Raw Data'!EA625</f>
        <v>370</v>
      </c>
      <c r="ET625">
        <f>'Raw Data'!EB625</f>
        <v>0</v>
      </c>
      <c r="EU625">
        <f>'Raw Data'!EC625</f>
        <v>620</v>
      </c>
      <c r="EV625">
        <f>'Raw Data'!ED625</f>
        <v>0</v>
      </c>
      <c r="EW625">
        <f>'Raw Data'!EE625</f>
        <v>0</v>
      </c>
    </row>
    <row r="626" spans="1:153" x14ac:dyDescent="0.3">
      <c r="A626">
        <f>'Raw Data'!A626</f>
        <v>624</v>
      </c>
      <c r="B626" t="str">
        <f>'Raw Data'!B626</f>
        <v>Point</v>
      </c>
      <c r="C626">
        <f>'Raw Data'!C626</f>
        <v>780</v>
      </c>
      <c r="D626">
        <f>'Raw Data'!D626</f>
        <v>497</v>
      </c>
      <c r="E626" t="str">
        <f>'Raw Data'!E626</f>
        <v>Point</v>
      </c>
      <c r="F626">
        <f>'Raw Data'!F626</f>
        <v>7724022</v>
      </c>
      <c r="G626" t="str">
        <f>'Raw Data'!G626</f>
        <v>Gsp Post 00</v>
      </c>
      <c r="H626" s="3">
        <f>'Raw Data'!H626</f>
        <v>43671</v>
      </c>
      <c r="L626">
        <f t="shared" si="126"/>
        <v>0</v>
      </c>
      <c r="M626" s="5">
        <f t="shared" si="127"/>
        <v>43671</v>
      </c>
      <c r="N626" s="5">
        <f t="shared" si="135"/>
        <v>2019</v>
      </c>
      <c r="O626" s="5" t="str" cm="1">
        <f t="array" ref="O626">_xlfn.IFS(N626&lt;=2016,"before treatment",N626=2017,"unknown",N626&gt;2017,"after treatment")</f>
        <v>after treatment</v>
      </c>
      <c r="P626" s="5">
        <f t="shared" si="128"/>
        <v>0</v>
      </c>
      <c r="Q626" s="5">
        <f t="shared" si="129"/>
        <v>1</v>
      </c>
      <c r="R626" t="str">
        <f>'Raw Data'!I626</f>
        <v>Murray</v>
      </c>
      <c r="S626" t="str">
        <f>'Raw Data'!J626</f>
        <v>SR2</v>
      </c>
      <c r="T626" t="str">
        <f>'Raw Data'!K626</f>
        <v>Stonehenge Dr</v>
      </c>
      <c r="U626" t="str">
        <f>'Raw Data'!L626</f>
        <v>(O) No Injury</v>
      </c>
      <c r="V626">
        <f>'Raw Data'!M626</f>
        <v>0</v>
      </c>
      <c r="W626">
        <f>'Raw Data'!N626</f>
        <v>0</v>
      </c>
      <c r="X626">
        <f>'Raw Data'!O626</f>
        <v>0</v>
      </c>
      <c r="Y626" t="str">
        <f>'Raw Data'!P626</f>
        <v>Rear End</v>
      </c>
      <c r="Z626" t="str">
        <f>'Raw Data'!Q626</f>
        <v>On Roadway - Non-Intersection</v>
      </c>
      <c r="AA626" t="str">
        <f>'Raw Data'!R626</f>
        <v>["Motor Vehicle in Motion","Motor Vehicle in Motion"]</v>
      </c>
      <c r="AB626" t="str">
        <f>'Raw Data'!S626</f>
        <v>["Motor Vehicle in Motion","Motor Vehicle in Motion"]</v>
      </c>
      <c r="AC626" t="str">
        <f>'Raw Data'!T626</f>
        <v>(None)</v>
      </c>
      <c r="AD626">
        <f>'Raw Data'!U626</f>
        <v>2</v>
      </c>
      <c r="AE626" s="5" t="str">
        <f t="shared" si="136"/>
        <v>No</v>
      </c>
      <c r="AF626" t="str">
        <f>'Raw Data'!V626</f>
        <v>["Negotiating a Curve","Negotiating a Curve"]</v>
      </c>
      <c r="AG626" s="5">
        <f t="shared" si="130"/>
        <v>0</v>
      </c>
      <c r="AH626" t="str">
        <f>'Raw Data'!W626</f>
        <v>["West","West"]</v>
      </c>
      <c r="AI626" t="str">
        <f>'Raw Data'!X626</f>
        <v>Daylight</v>
      </c>
      <c r="AJ626" t="str">
        <f>'Raw Data'!Y626</f>
        <v>Dry</v>
      </c>
      <c r="AK626">
        <f>'Raw Data'!Z626</f>
        <v>0</v>
      </c>
      <c r="AL626" t="str">
        <f>'Raw Data'!AA626</f>
        <v>["Booster Seat (Properly Used)","Child Restraint System (Properly Used)","Lap and Shoulder Belt Used","Lap and Shoulder Belt Used","Lap and Shoulder Belt Used"]</v>
      </c>
      <c r="AM626" s="5">
        <f t="shared" si="131"/>
        <v>0</v>
      </c>
      <c r="AN626" t="str">
        <f>'Raw Data'!AB626</f>
        <v>["Passenger Car","Passenger Car"]</v>
      </c>
      <c r="AO626" t="str">
        <f>'Raw Data'!AC626</f>
        <v>2131000200I</v>
      </c>
      <c r="AP626">
        <f>'Raw Data'!AD626</f>
        <v>13.191606</v>
      </c>
      <c r="AQ626">
        <f>'Raw Data'!AE626</f>
        <v>34.751466000000001</v>
      </c>
      <c r="AR626">
        <f>'Raw Data'!AF626</f>
        <v>-84.701733000000004</v>
      </c>
      <c r="AS626">
        <f>'Raw Data'!AG626</f>
        <v>168</v>
      </c>
      <c r="AT626">
        <f>'Raw Data'!AH626</f>
        <v>63</v>
      </c>
      <c r="AU626">
        <f>'Raw Data'!AI626</f>
        <v>200</v>
      </c>
      <c r="AV626" t="str">
        <f>'Raw Data'!AJ626</f>
        <v>D6_0002_00_I</v>
      </c>
      <c r="AW626">
        <f>'Raw Data'!AK626</f>
        <v>46</v>
      </c>
      <c r="AX626">
        <f>'Raw Data'!AL626</f>
        <v>50</v>
      </c>
      <c r="AY626" t="str">
        <f>'Raw Data'!AM626</f>
        <v>simple</v>
      </c>
      <c r="AZ626">
        <f>'Raw Data'!AN626</f>
        <v>160.19999999999999</v>
      </c>
      <c r="BA626">
        <f>'Raw Data'!AO626</f>
        <v>139.6</v>
      </c>
      <c r="BB626">
        <f>'Raw Data'!AP626</f>
        <v>391.5</v>
      </c>
      <c r="BC626">
        <f>'Raw Data'!AQ626</f>
        <v>-84.702762000000007</v>
      </c>
      <c r="BD626">
        <f>'Raw Data'!AR626</f>
        <v>34.751784999999998</v>
      </c>
      <c r="BE626">
        <f>'Raw Data'!AS626</f>
        <v>-84.701772000000005</v>
      </c>
      <c r="BF626">
        <f>'Raw Data'!AT626</f>
        <v>34.751556000000001</v>
      </c>
      <c r="BG626" t="str">
        <f>'Raw Data'!AU626</f>
        <v>2131000200I</v>
      </c>
      <c r="BH626">
        <f>'Raw Data'!AV626</f>
        <v>1</v>
      </c>
      <c r="BI626">
        <f>'Raw Data'!AW626</f>
        <v>213</v>
      </c>
      <c r="BJ626">
        <f>'Raw Data'!AX626</f>
        <v>2</v>
      </c>
      <c r="BK626">
        <f>'Raw Data'!AY626</f>
        <v>0</v>
      </c>
      <c r="BL626">
        <f>'Raw Data'!AZ626</f>
        <v>45</v>
      </c>
      <c r="BM626">
        <f>'Raw Data'!BA626</f>
        <v>19.12</v>
      </c>
      <c r="BN626">
        <f>'Raw Data'!BB626</f>
        <v>18.03</v>
      </c>
      <c r="BO626">
        <f>'Raw Data'!BC626</f>
        <v>2263.1</v>
      </c>
      <c r="BP626">
        <f>'Raw Data'!BD626</f>
        <v>2270.6999999999998</v>
      </c>
      <c r="BQ626">
        <f>'Raw Data'!BE626</f>
        <v>2280.1999999999998</v>
      </c>
      <c r="BR626">
        <f>'Raw Data'!BF626</f>
        <v>45</v>
      </c>
      <c r="BS626">
        <f>'Raw Data'!BG626</f>
        <v>27.3</v>
      </c>
      <c r="BT626">
        <f>'Raw Data'!BH626</f>
        <v>17.7</v>
      </c>
      <c r="BU626">
        <f>'Raw Data'!BI626</f>
        <v>44140</v>
      </c>
      <c r="BV626" t="str">
        <f>'Raw Data'!BJ626</f>
        <v>ASV_15+</v>
      </c>
      <c r="BW626">
        <f>'Raw Data'!BK626</f>
        <v>1.2199999999999999E-3</v>
      </c>
      <c r="BX626">
        <f>'Raw Data'!BL626</f>
        <v>38278</v>
      </c>
      <c r="BY626">
        <f>'Raw Data'!BM626</f>
        <v>39100</v>
      </c>
      <c r="BZ626" t="str">
        <f>'Raw Data'!BN626</f>
        <v>2131000200I</v>
      </c>
      <c r="CA626" t="str">
        <f>'Raw Data'!BO626</f>
        <v>MURRAY</v>
      </c>
      <c r="CB626">
        <f>'Raw Data'!BP626</f>
        <v>1</v>
      </c>
      <c r="CC626">
        <f>'Raw Data'!BQ626</f>
        <v>200</v>
      </c>
      <c r="CD626">
        <f>'Raw Data'!BR626</f>
        <v>6</v>
      </c>
      <c r="CE626">
        <f>'Raw Data'!BS626</f>
        <v>1</v>
      </c>
      <c r="CF626">
        <f>'Raw Data'!BT626</f>
        <v>6</v>
      </c>
      <c r="CG626">
        <f>'Raw Data'!BU626</f>
        <v>1</v>
      </c>
      <c r="CH626">
        <f>'Raw Data'!BV626</f>
        <v>1</v>
      </c>
      <c r="CI626">
        <f>'Raw Data'!BW626</f>
        <v>2</v>
      </c>
      <c r="CJ626">
        <f>'Raw Data'!BX626</f>
        <v>0</v>
      </c>
      <c r="CK626">
        <f>'Raw Data'!BY626</f>
        <v>4</v>
      </c>
      <c r="CL626" t="str">
        <f>'Raw Data'!BZ626</f>
        <v>N</v>
      </c>
      <c r="CM626">
        <f t="shared" si="137"/>
        <v>0</v>
      </c>
      <c r="CN626">
        <f>'Raw Data'!CA626</f>
        <v>213</v>
      </c>
      <c r="CO626">
        <f>'Raw Data'!CB626</f>
        <v>2</v>
      </c>
      <c r="CP626">
        <f>'Raw Data'!CC626</f>
        <v>0</v>
      </c>
      <c r="CQ626" t="str">
        <f>'Raw Data'!CD626</f>
        <v>Not Urban</v>
      </c>
      <c r="CR626" t="str">
        <f>'Raw Data'!CE626</f>
        <v>Not Urban</v>
      </c>
      <c r="CS626">
        <f>'Raw Data'!CF626</f>
        <v>0</v>
      </c>
      <c r="CT626">
        <f>'Raw Data'!CG626</f>
        <v>45</v>
      </c>
      <c r="CU626">
        <f>'Raw Data'!CH626</f>
        <v>630</v>
      </c>
      <c r="CV626" t="str">
        <f>'Raw Data'!CI626</f>
        <v xml:space="preserve"> </v>
      </c>
      <c r="CW626">
        <f>'Raw Data'!CJ626</f>
        <v>0</v>
      </c>
      <c r="CX626">
        <f>'Raw Data'!CK626</f>
        <v>4.5459360000000002</v>
      </c>
      <c r="CY626">
        <f>'Raw Data'!CL626</f>
        <v>14</v>
      </c>
      <c r="CZ626" t="str">
        <f>'Raw Data'!CM626</f>
        <v>State Mainline</v>
      </c>
      <c r="DA626">
        <f>'Raw Data'!CN626</f>
        <v>630</v>
      </c>
      <c r="DB626">
        <f>'Raw Data'!CO626</f>
        <v>413370</v>
      </c>
      <c r="DC626">
        <f>'Raw Data'!CP626</f>
        <v>23</v>
      </c>
      <c r="DD626">
        <f>'Raw Data'!CQ626</f>
        <v>27.545999999999999</v>
      </c>
      <c r="DE626">
        <f>'Raw Data'!CR626</f>
        <v>413370</v>
      </c>
      <c r="DF626">
        <f>'Raw Data'!CS626</f>
        <v>0</v>
      </c>
      <c r="DG626">
        <f>'Raw Data'!CT626</f>
        <v>24002.542229999999</v>
      </c>
      <c r="DH626">
        <f>'Raw Data'!CU626</f>
        <v>100</v>
      </c>
      <c r="DI626">
        <f>'Raw Data'!CV626</f>
        <v>38091</v>
      </c>
      <c r="DJ626">
        <f>'Raw Data'!CW626</f>
        <v>0.146428</v>
      </c>
      <c r="DK626">
        <f>'Raw Data'!CX626</f>
        <v>0</v>
      </c>
      <c r="DL626">
        <f>'Raw Data'!CY626</f>
        <v>1.2199999999999999E-3</v>
      </c>
      <c r="DM626">
        <f>'Raw Data'!CZ626</f>
        <v>286</v>
      </c>
      <c r="DN626" t="str">
        <f>'Raw Data'!DA626</f>
        <v>213-0141</v>
      </c>
      <c r="DO626" t="str">
        <f>'Raw Data'!DB626</f>
        <v>4R : Rural Minor Arterial</v>
      </c>
      <c r="DP626" t="str">
        <f>'Raw Data'!DC626</f>
        <v>34.744685, -84.720110</v>
      </c>
      <c r="DQ626">
        <f>'Raw Data'!DD626</f>
        <v>-84.720110000000005</v>
      </c>
      <c r="DR626">
        <f>'Raw Data'!DE626</f>
        <v>34.744684999999997</v>
      </c>
      <c r="DS626">
        <f>'Raw Data'!DF626</f>
        <v>34.744684999999997</v>
      </c>
      <c r="DT626">
        <f>'Raw Data'!DG626</f>
        <v>-84.720110000000005</v>
      </c>
      <c r="DU626">
        <f>'Raw Data'!DH626</f>
        <v>1.8742000000000002E-2</v>
      </c>
      <c r="DV626">
        <f>'Raw Data'!DI626</f>
        <v>1.2199999999999999E-3</v>
      </c>
      <c r="DW626">
        <f>'Raw Data'!DJ626</f>
        <v>168</v>
      </c>
      <c r="DX626" s="11">
        <f t="shared" si="138"/>
        <v>493.33333333333331</v>
      </c>
      <c r="DY626" s="5">
        <f t="shared" si="139"/>
        <v>517.5</v>
      </c>
      <c r="DZ626" s="5">
        <f t="shared" si="132"/>
        <v>-24.166666666666686</v>
      </c>
      <c r="EA626" s="5">
        <f t="shared" si="133"/>
        <v>-4.6698872785829341E-2</v>
      </c>
      <c r="EB626" s="5">
        <f t="shared" si="134"/>
        <v>505.41666666666663</v>
      </c>
      <c r="EC626">
        <f>'Raw Data'!DK626</f>
        <v>590</v>
      </c>
      <c r="ED626">
        <f>'Raw Data'!DL626</f>
        <v>4.7</v>
      </c>
      <c r="EE626">
        <f>'Raw Data'!DM626</f>
        <v>450</v>
      </c>
      <c r="EF626">
        <f>'Raw Data'!DN626</f>
        <v>4.9000000000000004</v>
      </c>
      <c r="EG626">
        <f>'Raw Data'!DO626</f>
        <v>440</v>
      </c>
      <c r="EH626">
        <f>'Raw Data'!DP626</f>
        <v>5</v>
      </c>
      <c r="EI626">
        <f>'Raw Data'!DQ626</f>
        <v>650</v>
      </c>
      <c r="EJ626">
        <f>'Raw Data'!DR626</f>
        <v>0</v>
      </c>
      <c r="EK626">
        <f>'Raw Data'!DS626</f>
        <v>630</v>
      </c>
      <c r="EL626">
        <f>'Raw Data'!DT626</f>
        <v>15.7</v>
      </c>
      <c r="EM626">
        <f>'Raw Data'!DU626</f>
        <v>550</v>
      </c>
      <c r="EN626">
        <f>'Raw Data'!DV626</f>
        <v>15.8</v>
      </c>
      <c r="EO626">
        <f>'Raw Data'!DW626</f>
        <v>520</v>
      </c>
      <c r="EP626">
        <f>'Raw Data'!DX626</f>
        <v>15.8</v>
      </c>
      <c r="EQ626">
        <f>'Raw Data'!DY626</f>
        <v>370</v>
      </c>
      <c r="ER626">
        <f>'Raw Data'!DZ626</f>
        <v>15.9</v>
      </c>
      <c r="ES626">
        <f>'Raw Data'!EA626</f>
        <v>370</v>
      </c>
      <c r="ET626">
        <f>'Raw Data'!EB626</f>
        <v>0</v>
      </c>
      <c r="EU626">
        <f>'Raw Data'!EC626</f>
        <v>620</v>
      </c>
      <c r="EV626">
        <f>'Raw Data'!ED626</f>
        <v>0</v>
      </c>
      <c r="EW626">
        <f>'Raw Data'!EE626</f>
        <v>1.01E-4</v>
      </c>
    </row>
    <row r="627" spans="1:153" x14ac:dyDescent="0.3">
      <c r="A627">
        <f>'Raw Data'!A627</f>
        <v>625</v>
      </c>
      <c r="B627" t="str">
        <f>'Raw Data'!B627</f>
        <v>Point</v>
      </c>
      <c r="C627">
        <f>'Raw Data'!C627</f>
        <v>21</v>
      </c>
      <c r="D627">
        <f>'Raw Data'!D627</f>
        <v>830</v>
      </c>
      <c r="E627" t="str">
        <f>'Raw Data'!E627</f>
        <v>Point</v>
      </c>
      <c r="F627">
        <f>'Raw Data'!F627</f>
        <v>4381434</v>
      </c>
      <c r="G627" t="str">
        <f>'Raw Data'!G627</f>
        <v>Gsp Post 00</v>
      </c>
      <c r="H627" s="3">
        <f>'Raw Data'!H627</f>
        <v>41343</v>
      </c>
      <c r="L627">
        <f t="shared" si="126"/>
        <v>0</v>
      </c>
      <c r="M627" s="5">
        <f t="shared" si="127"/>
        <v>41343</v>
      </c>
      <c r="N627" s="5">
        <f t="shared" si="135"/>
        <v>2013</v>
      </c>
      <c r="O627" s="5" t="str" cm="1">
        <f t="array" ref="O627">_xlfn.IFS(N627&lt;=2016,"before treatment",N627=2017,"unknown",N627&gt;2017,"after treatment")</f>
        <v>before treatment</v>
      </c>
      <c r="P627" s="5">
        <f t="shared" si="128"/>
        <v>1</v>
      </c>
      <c r="Q627" s="5">
        <f t="shared" si="129"/>
        <v>0</v>
      </c>
      <c r="R627" t="str">
        <f>'Raw Data'!I627</f>
        <v>Murray</v>
      </c>
      <c r="S627" t="str">
        <f>'Raw Data'!J627</f>
        <v>SR2</v>
      </c>
      <c r="T627" t="str">
        <f>'Raw Data'!K627</f>
        <v>(none)</v>
      </c>
      <c r="U627" t="str">
        <f>'Raw Data'!L627</f>
        <v>(O) No Injury</v>
      </c>
      <c r="V627">
        <f>'Raw Data'!M627</f>
        <v>0</v>
      </c>
      <c r="W627">
        <f>'Raw Data'!N627</f>
        <v>0</v>
      </c>
      <c r="X627">
        <f>'Raw Data'!O627</f>
        <v>0</v>
      </c>
      <c r="Y627" t="str">
        <f>'Raw Data'!P627</f>
        <v>Not a Collision with Motor Vehicle</v>
      </c>
      <c r="Z627" t="str">
        <f>'Raw Data'!Q627</f>
        <v>On Roadway - Non-Intersection</v>
      </c>
      <c r="AA627" t="str">
        <f>'Raw Data'!R627</f>
        <v>Over Turn</v>
      </c>
      <c r="AB627" t="str">
        <f>'Raw Data'!S627</f>
        <v>Ditch</v>
      </c>
      <c r="AC627" t="str">
        <f>'Raw Data'!T627</f>
        <v>No Contributing Factors</v>
      </c>
      <c r="AD627">
        <f>'Raw Data'!U627</f>
        <v>1</v>
      </c>
      <c r="AE627" s="5" t="str">
        <f t="shared" si="136"/>
        <v>Yes</v>
      </c>
      <c r="AF627" t="str">
        <f>'Raw Data'!V627</f>
        <v>Negotiating a Curve</v>
      </c>
      <c r="AG627" s="5">
        <f t="shared" si="130"/>
        <v>0</v>
      </c>
      <c r="AH627" t="str">
        <f>'Raw Data'!W627</f>
        <v>West</v>
      </c>
      <c r="AI627" t="str">
        <f>'Raw Data'!X627</f>
        <v>Daylight</v>
      </c>
      <c r="AJ627" t="str">
        <f>'Raw Data'!Y627</f>
        <v>Dry</v>
      </c>
      <c r="AK627">
        <f>'Raw Data'!Z627</f>
        <v>23</v>
      </c>
      <c r="AL627" t="str">
        <f>'Raw Data'!AA627</f>
        <v>Unknown</v>
      </c>
      <c r="AM627" s="5">
        <f t="shared" si="131"/>
        <v>1</v>
      </c>
      <c r="AN627" t="str">
        <f>'Raw Data'!AB627</f>
        <v>Motorcycle</v>
      </c>
      <c r="AO627" t="str">
        <f>'Raw Data'!AC627</f>
        <v>2131000200I</v>
      </c>
      <c r="AP627">
        <f>'Raw Data'!AD627</f>
        <v>13.265000000000001</v>
      </c>
      <c r="AQ627">
        <f>'Raw Data'!AE627</f>
        <v>34.750948999999999</v>
      </c>
      <c r="AR627">
        <f>'Raw Data'!AF627</f>
        <v>-84.700829999999996</v>
      </c>
      <c r="AS627">
        <f>'Raw Data'!AG627</f>
        <v>169</v>
      </c>
      <c r="AT627">
        <f>'Raw Data'!AH627</f>
        <v>64</v>
      </c>
      <c r="AU627">
        <f>'Raw Data'!AI627</f>
        <v>201</v>
      </c>
      <c r="AV627" t="str">
        <f>'Raw Data'!AJ627</f>
        <v>D6_0002_00_I</v>
      </c>
      <c r="AW627">
        <f>'Raw Data'!AK627</f>
        <v>47</v>
      </c>
      <c r="AX627">
        <f>'Raw Data'!AL627</f>
        <v>51</v>
      </c>
      <c r="AY627" t="str">
        <f>'Raw Data'!AM627</f>
        <v>simple</v>
      </c>
      <c r="AZ627">
        <f>'Raw Data'!AN627</f>
        <v>178.3</v>
      </c>
      <c r="BA627">
        <f>'Raw Data'!AO627</f>
        <v>120.5</v>
      </c>
      <c r="BB627">
        <f>'Raw Data'!AP627</f>
        <v>375.8</v>
      </c>
      <c r="BC627">
        <f>'Raw Data'!AQ627</f>
        <v>-84.701654000000005</v>
      </c>
      <c r="BD627">
        <f>'Raw Data'!AR627</f>
        <v>34.751291999999999</v>
      </c>
      <c r="BE627">
        <f>'Raw Data'!AS627</f>
        <v>-84.700661999999994</v>
      </c>
      <c r="BF627">
        <f>'Raw Data'!AT627</f>
        <v>34.751052000000001</v>
      </c>
      <c r="BG627" t="str">
        <f>'Raw Data'!AU627</f>
        <v>2131000200I</v>
      </c>
      <c r="BH627">
        <f>'Raw Data'!AV627</f>
        <v>1</v>
      </c>
      <c r="BI627">
        <f>'Raw Data'!AW627</f>
        <v>213</v>
      </c>
      <c r="BJ627">
        <f>'Raw Data'!AX627</f>
        <v>2</v>
      </c>
      <c r="BK627">
        <f>'Raw Data'!AY627</f>
        <v>0</v>
      </c>
      <c r="BL627">
        <f>'Raw Data'!AZ627</f>
        <v>45</v>
      </c>
      <c r="BM627">
        <f>'Raw Data'!BA627</f>
        <v>26.74</v>
      </c>
      <c r="BN627">
        <f>'Raw Data'!BB627</f>
        <v>26.58</v>
      </c>
      <c r="BO627">
        <f>'Raw Data'!BC627</f>
        <v>2332.6999999999998</v>
      </c>
      <c r="BP627">
        <f>'Raw Data'!BD627</f>
        <v>2323.8000000000002</v>
      </c>
      <c r="BQ627">
        <f>'Raw Data'!BE627</f>
        <v>2307.6999999999998</v>
      </c>
      <c r="BR627">
        <f>'Raw Data'!BF627</f>
        <v>45</v>
      </c>
      <c r="BS627">
        <f>'Raw Data'!BG627</f>
        <v>26.1</v>
      </c>
      <c r="BT627">
        <f>'Raw Data'!BH627</f>
        <v>18.899999999999999</v>
      </c>
      <c r="BU627">
        <f>'Raw Data'!BI627</f>
        <v>44140</v>
      </c>
      <c r="BV627" t="str">
        <f>'Raw Data'!BJ627</f>
        <v>ASV_15+</v>
      </c>
      <c r="BW627">
        <f>'Raw Data'!BK627</f>
        <v>1.1800000000000001E-3</v>
      </c>
      <c r="BX627">
        <f>'Raw Data'!BL627</f>
        <v>38278</v>
      </c>
      <c r="BY627">
        <f>'Raw Data'!BM627</f>
        <v>39100</v>
      </c>
      <c r="BZ627" t="str">
        <f>'Raw Data'!BN627</f>
        <v>2131000200I</v>
      </c>
      <c r="CA627" t="str">
        <f>'Raw Data'!BO627</f>
        <v>MURRAY</v>
      </c>
      <c r="CB627">
        <f>'Raw Data'!BP627</f>
        <v>1</v>
      </c>
      <c r="CC627">
        <f>'Raw Data'!BQ627</f>
        <v>200</v>
      </c>
      <c r="CD627">
        <f>'Raw Data'!BR627</f>
        <v>6</v>
      </c>
      <c r="CE627">
        <f>'Raw Data'!BS627</f>
        <v>1</v>
      </c>
      <c r="CF627">
        <f>'Raw Data'!BT627</f>
        <v>6</v>
      </c>
      <c r="CG627">
        <f>'Raw Data'!BU627</f>
        <v>1</v>
      </c>
      <c r="CH627">
        <f>'Raw Data'!BV627</f>
        <v>1</v>
      </c>
      <c r="CI627">
        <f>'Raw Data'!BW627</f>
        <v>2</v>
      </c>
      <c r="CJ627">
        <f>'Raw Data'!BX627</f>
        <v>0</v>
      </c>
      <c r="CK627">
        <f>'Raw Data'!BY627</f>
        <v>4</v>
      </c>
      <c r="CL627" t="str">
        <f>'Raw Data'!BZ627</f>
        <v>N</v>
      </c>
      <c r="CM627">
        <f t="shared" si="137"/>
        <v>0</v>
      </c>
      <c r="CN627">
        <f>'Raw Data'!CA627</f>
        <v>213</v>
      </c>
      <c r="CO627">
        <f>'Raw Data'!CB627</f>
        <v>2</v>
      </c>
      <c r="CP627">
        <f>'Raw Data'!CC627</f>
        <v>0</v>
      </c>
      <c r="CQ627" t="str">
        <f>'Raw Data'!CD627</f>
        <v>Not Urban</v>
      </c>
      <c r="CR627" t="str">
        <f>'Raw Data'!CE627</f>
        <v>Not Urban</v>
      </c>
      <c r="CS627">
        <f>'Raw Data'!CF627</f>
        <v>0</v>
      </c>
      <c r="CT627">
        <f>'Raw Data'!CG627</f>
        <v>45</v>
      </c>
      <c r="CU627">
        <f>'Raw Data'!CH627</f>
        <v>630</v>
      </c>
      <c r="CV627" t="str">
        <f>'Raw Data'!CI627</f>
        <v xml:space="preserve"> </v>
      </c>
      <c r="CW627">
        <f>'Raw Data'!CJ627</f>
        <v>0</v>
      </c>
      <c r="CX627">
        <f>'Raw Data'!CK627</f>
        <v>4.5459360000000002</v>
      </c>
      <c r="CY627">
        <f>'Raw Data'!CL627</f>
        <v>14</v>
      </c>
      <c r="CZ627" t="str">
        <f>'Raw Data'!CM627</f>
        <v>State Mainline</v>
      </c>
      <c r="DA627">
        <f>'Raw Data'!CN627</f>
        <v>630</v>
      </c>
      <c r="DB627">
        <f>'Raw Data'!CO627</f>
        <v>413370</v>
      </c>
      <c r="DC627">
        <f>'Raw Data'!CP627</f>
        <v>23</v>
      </c>
      <c r="DD627">
        <f>'Raw Data'!CQ627</f>
        <v>27.545999999999999</v>
      </c>
      <c r="DE627">
        <f>'Raw Data'!CR627</f>
        <v>413370</v>
      </c>
      <c r="DF627">
        <f>'Raw Data'!CS627</f>
        <v>0</v>
      </c>
      <c r="DG627">
        <f>'Raw Data'!CT627</f>
        <v>24002.542229999999</v>
      </c>
      <c r="DH627">
        <f>'Raw Data'!CU627</f>
        <v>100</v>
      </c>
      <c r="DI627">
        <f>'Raw Data'!CV627</f>
        <v>38091</v>
      </c>
      <c r="DJ627">
        <f>'Raw Data'!CW627</f>
        <v>0.146428</v>
      </c>
      <c r="DK627">
        <f>'Raw Data'!CX627</f>
        <v>0</v>
      </c>
      <c r="DL627">
        <f>'Raw Data'!CY627</f>
        <v>1.1800000000000001E-3</v>
      </c>
      <c r="DM627">
        <f>'Raw Data'!CZ627</f>
        <v>286</v>
      </c>
      <c r="DN627" t="str">
        <f>'Raw Data'!DA627</f>
        <v>213-0141</v>
      </c>
      <c r="DO627" t="str">
        <f>'Raw Data'!DB627</f>
        <v>4R : Rural Minor Arterial</v>
      </c>
      <c r="DP627" t="str">
        <f>'Raw Data'!DC627</f>
        <v>34.744685, -84.720110</v>
      </c>
      <c r="DQ627">
        <f>'Raw Data'!DD627</f>
        <v>-84.720110000000005</v>
      </c>
      <c r="DR627">
        <f>'Raw Data'!DE627</f>
        <v>34.744684999999997</v>
      </c>
      <c r="DS627">
        <f>'Raw Data'!DF627</f>
        <v>34.744684999999997</v>
      </c>
      <c r="DT627">
        <f>'Raw Data'!DG627</f>
        <v>-84.720110000000005</v>
      </c>
      <c r="DU627">
        <f>'Raw Data'!DH627</f>
        <v>1.9601E-2</v>
      </c>
      <c r="DV627">
        <f>'Raw Data'!DI627</f>
        <v>1.1800000000000001E-3</v>
      </c>
      <c r="DW627">
        <f>'Raw Data'!DJ627</f>
        <v>169</v>
      </c>
      <c r="DX627" s="11">
        <f t="shared" si="138"/>
        <v>493.33333333333331</v>
      </c>
      <c r="DY627" s="5">
        <f t="shared" si="139"/>
        <v>517.5</v>
      </c>
      <c r="DZ627" s="5">
        <f t="shared" si="132"/>
        <v>-24.166666666666686</v>
      </c>
      <c r="EA627" s="5">
        <f t="shared" si="133"/>
        <v>-4.6698872785829341E-2</v>
      </c>
      <c r="EB627" s="5">
        <f t="shared" si="134"/>
        <v>505.41666666666663</v>
      </c>
      <c r="EC627">
        <f>'Raw Data'!DK627</f>
        <v>590</v>
      </c>
      <c r="ED627">
        <f>'Raw Data'!DL627</f>
        <v>4.7</v>
      </c>
      <c r="EE627">
        <f>'Raw Data'!DM627</f>
        <v>450</v>
      </c>
      <c r="EF627">
        <f>'Raw Data'!DN627</f>
        <v>4.9000000000000004</v>
      </c>
      <c r="EG627">
        <f>'Raw Data'!DO627</f>
        <v>440</v>
      </c>
      <c r="EH627">
        <f>'Raw Data'!DP627</f>
        <v>5</v>
      </c>
      <c r="EI627">
        <f>'Raw Data'!DQ627</f>
        <v>650</v>
      </c>
      <c r="EJ627">
        <f>'Raw Data'!DR627</f>
        <v>0</v>
      </c>
      <c r="EK627">
        <f>'Raw Data'!DS627</f>
        <v>630</v>
      </c>
      <c r="EL627">
        <f>'Raw Data'!DT627</f>
        <v>15.7</v>
      </c>
      <c r="EM627">
        <f>'Raw Data'!DU627</f>
        <v>550</v>
      </c>
      <c r="EN627">
        <f>'Raw Data'!DV627</f>
        <v>15.8</v>
      </c>
      <c r="EO627">
        <f>'Raw Data'!DW627</f>
        <v>520</v>
      </c>
      <c r="EP627">
        <f>'Raw Data'!DX627</f>
        <v>15.8</v>
      </c>
      <c r="EQ627">
        <f>'Raw Data'!DY627</f>
        <v>370</v>
      </c>
      <c r="ER627">
        <f>'Raw Data'!DZ627</f>
        <v>15.9</v>
      </c>
      <c r="ES627">
        <f>'Raw Data'!EA627</f>
        <v>370</v>
      </c>
      <c r="ET627">
        <f>'Raw Data'!EB627</f>
        <v>0</v>
      </c>
      <c r="EU627">
        <f>'Raw Data'!EC627</f>
        <v>620</v>
      </c>
      <c r="EV627">
        <f>'Raw Data'!ED627</f>
        <v>0</v>
      </c>
      <c r="EW627">
        <f>'Raw Data'!EE627</f>
        <v>0</v>
      </c>
    </row>
    <row r="628" spans="1:153" x14ac:dyDescent="0.3">
      <c r="A628">
        <f>'Raw Data'!A628</f>
        <v>626</v>
      </c>
      <c r="B628" t="str">
        <f>'Raw Data'!B628</f>
        <v>Point</v>
      </c>
      <c r="C628">
        <f>'Raw Data'!C628</f>
        <v>22</v>
      </c>
      <c r="D628">
        <f>'Raw Data'!D628</f>
        <v>831</v>
      </c>
      <c r="E628" t="str">
        <f>'Raw Data'!E628</f>
        <v>Point</v>
      </c>
      <c r="F628">
        <f>'Raw Data'!F628</f>
        <v>4381435</v>
      </c>
      <c r="G628" t="str">
        <f>'Raw Data'!G628</f>
        <v>Gsp Post 00</v>
      </c>
      <c r="H628" s="3">
        <f>'Raw Data'!H628</f>
        <v>41343</v>
      </c>
      <c r="L628">
        <f t="shared" si="126"/>
        <v>0</v>
      </c>
      <c r="M628" s="5">
        <f t="shared" si="127"/>
        <v>41343</v>
      </c>
      <c r="N628" s="5">
        <f t="shared" si="135"/>
        <v>2013</v>
      </c>
      <c r="O628" s="5" t="str" cm="1">
        <f t="array" ref="O628">_xlfn.IFS(N628&lt;=2016,"before treatment",N628=2017,"unknown",N628&gt;2017,"after treatment")</f>
        <v>before treatment</v>
      </c>
      <c r="P628" s="5">
        <f t="shared" si="128"/>
        <v>1</v>
      </c>
      <c r="Q628" s="5">
        <f t="shared" si="129"/>
        <v>0</v>
      </c>
      <c r="R628" t="str">
        <f>'Raw Data'!I628</f>
        <v>Murray</v>
      </c>
      <c r="S628" t="str">
        <f>'Raw Data'!J628</f>
        <v>SR2</v>
      </c>
      <c r="T628" t="str">
        <f>'Raw Data'!K628</f>
        <v>(none)</v>
      </c>
      <c r="U628" t="str">
        <f>'Raw Data'!L628</f>
        <v>(C) Possible Injury / Complaint</v>
      </c>
      <c r="V628">
        <f>'Raw Data'!M628</f>
        <v>0</v>
      </c>
      <c r="W628">
        <f>'Raw Data'!N628</f>
        <v>0</v>
      </c>
      <c r="X628">
        <f>'Raw Data'!O628</f>
        <v>0</v>
      </c>
      <c r="Y628" t="str">
        <f>'Raw Data'!P628</f>
        <v>Not a Collision with Motor Vehicle</v>
      </c>
      <c r="Z628" t="str">
        <f>'Raw Data'!Q628</f>
        <v>On Roadway - Non-Intersection</v>
      </c>
      <c r="AA628" t="str">
        <f>'Raw Data'!R628</f>
        <v>Over Turn</v>
      </c>
      <c r="AB628" t="str">
        <f>'Raw Data'!S628</f>
        <v>Embankment</v>
      </c>
      <c r="AC628" t="str">
        <f>'Raw Data'!T628</f>
        <v>No Contributing Factors</v>
      </c>
      <c r="AD628">
        <f>'Raw Data'!U628</f>
        <v>1</v>
      </c>
      <c r="AE628" s="5" t="str">
        <f t="shared" si="136"/>
        <v>Yes</v>
      </c>
      <c r="AF628" t="str">
        <f>'Raw Data'!V628</f>
        <v>Negotiating a Curve</v>
      </c>
      <c r="AG628" s="5">
        <f t="shared" si="130"/>
        <v>0</v>
      </c>
      <c r="AH628" t="str">
        <f>'Raw Data'!W628</f>
        <v>East</v>
      </c>
      <c r="AI628" t="str">
        <f>'Raw Data'!X628</f>
        <v>Daylight</v>
      </c>
      <c r="AJ628" t="str">
        <f>'Raw Data'!Y628</f>
        <v>Dry</v>
      </c>
      <c r="AK628">
        <f>'Raw Data'!Z628</f>
        <v>43</v>
      </c>
      <c r="AL628" t="str">
        <f>'Raw Data'!AA628</f>
        <v>Unknown</v>
      </c>
      <c r="AM628" s="5">
        <f t="shared" si="131"/>
        <v>1</v>
      </c>
      <c r="AN628" t="str">
        <f>'Raw Data'!AB628</f>
        <v>Motorcycle</v>
      </c>
      <c r="AO628" t="str">
        <f>'Raw Data'!AC628</f>
        <v>2131000200I</v>
      </c>
      <c r="AP628">
        <f>'Raw Data'!AD628</f>
        <v>13.265000000000001</v>
      </c>
      <c r="AQ628">
        <f>'Raw Data'!AE628</f>
        <v>34.750945000000002</v>
      </c>
      <c r="AR628">
        <f>'Raw Data'!AF628</f>
        <v>-84.700839999999999</v>
      </c>
      <c r="AS628">
        <f>'Raw Data'!AG628</f>
        <v>169</v>
      </c>
      <c r="AT628">
        <f>'Raw Data'!AH628</f>
        <v>64</v>
      </c>
      <c r="AU628">
        <f>'Raw Data'!AI628</f>
        <v>201</v>
      </c>
      <c r="AV628" t="str">
        <f>'Raw Data'!AJ628</f>
        <v>D6_0002_00_I</v>
      </c>
      <c r="AW628">
        <f>'Raw Data'!AK628</f>
        <v>47</v>
      </c>
      <c r="AX628">
        <f>'Raw Data'!AL628</f>
        <v>51</v>
      </c>
      <c r="AY628" t="str">
        <f>'Raw Data'!AM628</f>
        <v>simple</v>
      </c>
      <c r="AZ628">
        <f>'Raw Data'!AN628</f>
        <v>178.3</v>
      </c>
      <c r="BA628">
        <f>'Raw Data'!AO628</f>
        <v>120.5</v>
      </c>
      <c r="BB628">
        <f>'Raw Data'!AP628</f>
        <v>375.8</v>
      </c>
      <c r="BC628">
        <f>'Raw Data'!AQ628</f>
        <v>-84.701654000000005</v>
      </c>
      <c r="BD628">
        <f>'Raw Data'!AR628</f>
        <v>34.751291999999999</v>
      </c>
      <c r="BE628">
        <f>'Raw Data'!AS628</f>
        <v>-84.700661999999994</v>
      </c>
      <c r="BF628">
        <f>'Raw Data'!AT628</f>
        <v>34.751052000000001</v>
      </c>
      <c r="BG628" t="str">
        <f>'Raw Data'!AU628</f>
        <v>2131000200I</v>
      </c>
      <c r="BH628">
        <f>'Raw Data'!AV628</f>
        <v>1</v>
      </c>
      <c r="BI628">
        <f>'Raw Data'!AW628</f>
        <v>213</v>
      </c>
      <c r="BJ628">
        <f>'Raw Data'!AX628</f>
        <v>2</v>
      </c>
      <c r="BK628">
        <f>'Raw Data'!AY628</f>
        <v>0</v>
      </c>
      <c r="BL628">
        <f>'Raw Data'!AZ628</f>
        <v>45</v>
      </c>
      <c r="BM628">
        <f>'Raw Data'!BA628</f>
        <v>26.74</v>
      </c>
      <c r="BN628">
        <f>'Raw Data'!BB628</f>
        <v>26.58</v>
      </c>
      <c r="BO628">
        <f>'Raw Data'!BC628</f>
        <v>2332.6999999999998</v>
      </c>
      <c r="BP628">
        <f>'Raw Data'!BD628</f>
        <v>2323.8000000000002</v>
      </c>
      <c r="BQ628">
        <f>'Raw Data'!BE628</f>
        <v>2307.6999999999998</v>
      </c>
      <c r="BR628">
        <f>'Raw Data'!BF628</f>
        <v>45</v>
      </c>
      <c r="BS628">
        <f>'Raw Data'!BG628</f>
        <v>26.1</v>
      </c>
      <c r="BT628">
        <f>'Raw Data'!BH628</f>
        <v>18.899999999999999</v>
      </c>
      <c r="BU628">
        <f>'Raw Data'!BI628</f>
        <v>44140</v>
      </c>
      <c r="BV628" t="str">
        <f>'Raw Data'!BJ628</f>
        <v>ASV_15+</v>
      </c>
      <c r="BW628">
        <f>'Raw Data'!BK628</f>
        <v>1.1800000000000001E-3</v>
      </c>
      <c r="BX628">
        <f>'Raw Data'!BL628</f>
        <v>38278</v>
      </c>
      <c r="BY628">
        <f>'Raw Data'!BM628</f>
        <v>39100</v>
      </c>
      <c r="BZ628" t="str">
        <f>'Raw Data'!BN628</f>
        <v>2131000200I</v>
      </c>
      <c r="CA628" t="str">
        <f>'Raw Data'!BO628</f>
        <v>MURRAY</v>
      </c>
      <c r="CB628">
        <f>'Raw Data'!BP628</f>
        <v>1</v>
      </c>
      <c r="CC628">
        <f>'Raw Data'!BQ628</f>
        <v>200</v>
      </c>
      <c r="CD628">
        <f>'Raw Data'!BR628</f>
        <v>6</v>
      </c>
      <c r="CE628">
        <f>'Raw Data'!BS628</f>
        <v>1</v>
      </c>
      <c r="CF628">
        <f>'Raw Data'!BT628</f>
        <v>6</v>
      </c>
      <c r="CG628">
        <f>'Raw Data'!BU628</f>
        <v>1</v>
      </c>
      <c r="CH628">
        <f>'Raw Data'!BV628</f>
        <v>1</v>
      </c>
      <c r="CI628">
        <f>'Raw Data'!BW628</f>
        <v>2</v>
      </c>
      <c r="CJ628">
        <f>'Raw Data'!BX628</f>
        <v>0</v>
      </c>
      <c r="CK628">
        <f>'Raw Data'!BY628</f>
        <v>4</v>
      </c>
      <c r="CL628" t="str">
        <f>'Raw Data'!BZ628</f>
        <v>N</v>
      </c>
      <c r="CM628">
        <f t="shared" si="137"/>
        <v>0</v>
      </c>
      <c r="CN628">
        <f>'Raw Data'!CA628</f>
        <v>213</v>
      </c>
      <c r="CO628">
        <f>'Raw Data'!CB628</f>
        <v>2</v>
      </c>
      <c r="CP628">
        <f>'Raw Data'!CC628</f>
        <v>0</v>
      </c>
      <c r="CQ628" t="str">
        <f>'Raw Data'!CD628</f>
        <v>Not Urban</v>
      </c>
      <c r="CR628" t="str">
        <f>'Raw Data'!CE628</f>
        <v>Not Urban</v>
      </c>
      <c r="CS628">
        <f>'Raw Data'!CF628</f>
        <v>0</v>
      </c>
      <c r="CT628">
        <f>'Raw Data'!CG628</f>
        <v>45</v>
      </c>
      <c r="CU628">
        <f>'Raw Data'!CH628</f>
        <v>630</v>
      </c>
      <c r="CV628" t="str">
        <f>'Raw Data'!CI628</f>
        <v xml:space="preserve"> </v>
      </c>
      <c r="CW628">
        <f>'Raw Data'!CJ628</f>
        <v>0</v>
      </c>
      <c r="CX628">
        <f>'Raw Data'!CK628</f>
        <v>4.5459360000000002</v>
      </c>
      <c r="CY628">
        <f>'Raw Data'!CL628</f>
        <v>14</v>
      </c>
      <c r="CZ628" t="str">
        <f>'Raw Data'!CM628</f>
        <v>State Mainline</v>
      </c>
      <c r="DA628">
        <f>'Raw Data'!CN628</f>
        <v>630</v>
      </c>
      <c r="DB628">
        <f>'Raw Data'!CO628</f>
        <v>413370</v>
      </c>
      <c r="DC628">
        <f>'Raw Data'!CP628</f>
        <v>23</v>
      </c>
      <c r="DD628">
        <f>'Raw Data'!CQ628</f>
        <v>27.545999999999999</v>
      </c>
      <c r="DE628">
        <f>'Raw Data'!CR628</f>
        <v>413370</v>
      </c>
      <c r="DF628">
        <f>'Raw Data'!CS628</f>
        <v>0</v>
      </c>
      <c r="DG628">
        <f>'Raw Data'!CT628</f>
        <v>24002.542229999999</v>
      </c>
      <c r="DH628">
        <f>'Raw Data'!CU628</f>
        <v>100</v>
      </c>
      <c r="DI628">
        <f>'Raw Data'!CV628</f>
        <v>38091</v>
      </c>
      <c r="DJ628">
        <f>'Raw Data'!CW628</f>
        <v>0.146428</v>
      </c>
      <c r="DK628">
        <f>'Raw Data'!CX628</f>
        <v>0</v>
      </c>
      <c r="DL628">
        <f>'Raw Data'!CY628</f>
        <v>1.1800000000000001E-3</v>
      </c>
      <c r="DM628">
        <f>'Raw Data'!CZ628</f>
        <v>286</v>
      </c>
      <c r="DN628" t="str">
        <f>'Raw Data'!DA628</f>
        <v>213-0141</v>
      </c>
      <c r="DO628" t="str">
        <f>'Raw Data'!DB628</f>
        <v>4R : Rural Minor Arterial</v>
      </c>
      <c r="DP628" t="str">
        <f>'Raw Data'!DC628</f>
        <v>34.744685, -84.720110</v>
      </c>
      <c r="DQ628">
        <f>'Raw Data'!DD628</f>
        <v>-84.720110000000005</v>
      </c>
      <c r="DR628">
        <f>'Raw Data'!DE628</f>
        <v>34.744684999999997</v>
      </c>
      <c r="DS628">
        <f>'Raw Data'!DF628</f>
        <v>34.744684999999997</v>
      </c>
      <c r="DT628">
        <f>'Raw Data'!DG628</f>
        <v>-84.720110000000005</v>
      </c>
      <c r="DU628">
        <f>'Raw Data'!DH628</f>
        <v>1.9601E-2</v>
      </c>
      <c r="DV628">
        <f>'Raw Data'!DI628</f>
        <v>1.1800000000000001E-3</v>
      </c>
      <c r="DW628">
        <f>'Raw Data'!DJ628</f>
        <v>169</v>
      </c>
      <c r="DX628" s="11">
        <f t="shared" si="138"/>
        <v>493.33333333333331</v>
      </c>
      <c r="DY628" s="5">
        <f t="shared" si="139"/>
        <v>517.5</v>
      </c>
      <c r="DZ628" s="5">
        <f t="shared" si="132"/>
        <v>-24.166666666666686</v>
      </c>
      <c r="EA628" s="5">
        <f t="shared" si="133"/>
        <v>-4.6698872785829341E-2</v>
      </c>
      <c r="EB628" s="5">
        <f t="shared" si="134"/>
        <v>505.41666666666663</v>
      </c>
      <c r="EC628">
        <f>'Raw Data'!DK628</f>
        <v>590</v>
      </c>
      <c r="ED628">
        <f>'Raw Data'!DL628</f>
        <v>4.7</v>
      </c>
      <c r="EE628">
        <f>'Raw Data'!DM628</f>
        <v>450</v>
      </c>
      <c r="EF628">
        <f>'Raw Data'!DN628</f>
        <v>4.9000000000000004</v>
      </c>
      <c r="EG628">
        <f>'Raw Data'!DO628</f>
        <v>440</v>
      </c>
      <c r="EH628">
        <f>'Raw Data'!DP628</f>
        <v>5</v>
      </c>
      <c r="EI628">
        <f>'Raw Data'!DQ628</f>
        <v>650</v>
      </c>
      <c r="EJ628">
        <f>'Raw Data'!DR628</f>
        <v>0</v>
      </c>
      <c r="EK628">
        <f>'Raw Data'!DS628</f>
        <v>630</v>
      </c>
      <c r="EL628">
        <f>'Raw Data'!DT628</f>
        <v>15.7</v>
      </c>
      <c r="EM628">
        <f>'Raw Data'!DU628</f>
        <v>550</v>
      </c>
      <c r="EN628">
        <f>'Raw Data'!DV628</f>
        <v>15.8</v>
      </c>
      <c r="EO628">
        <f>'Raw Data'!DW628</f>
        <v>520</v>
      </c>
      <c r="EP628">
        <f>'Raw Data'!DX628</f>
        <v>15.8</v>
      </c>
      <c r="EQ628">
        <f>'Raw Data'!DY628</f>
        <v>370</v>
      </c>
      <c r="ER628">
        <f>'Raw Data'!DZ628</f>
        <v>15.9</v>
      </c>
      <c r="ES628">
        <f>'Raw Data'!EA628</f>
        <v>370</v>
      </c>
      <c r="ET628">
        <f>'Raw Data'!EB628</f>
        <v>0</v>
      </c>
      <c r="EU628">
        <f>'Raw Data'!EC628</f>
        <v>620</v>
      </c>
      <c r="EV628">
        <f>'Raw Data'!ED628</f>
        <v>0</v>
      </c>
      <c r="EW628">
        <f>'Raw Data'!EE628</f>
        <v>9.9999999999999995E-7</v>
      </c>
    </row>
    <row r="629" spans="1:153" x14ac:dyDescent="0.3">
      <c r="A629">
        <f>'Raw Data'!A629</f>
        <v>627</v>
      </c>
      <c r="B629" t="str">
        <f>'Raw Data'!B629</f>
        <v>Point</v>
      </c>
      <c r="C629">
        <f>'Raw Data'!C629</f>
        <v>237</v>
      </c>
      <c r="D629">
        <f>'Raw Data'!D629</f>
        <v>650</v>
      </c>
      <c r="E629" t="str">
        <f>'Raw Data'!E629</f>
        <v>Point</v>
      </c>
      <c r="F629">
        <f>'Raw Data'!F629</f>
        <v>5613277</v>
      </c>
      <c r="G629" t="str">
        <f>'Raw Data'!G629</f>
        <v>Gsp Post 00</v>
      </c>
      <c r="H629" s="3">
        <f>'Raw Data'!H629</f>
        <v>42396</v>
      </c>
      <c r="L629">
        <f t="shared" si="126"/>
        <v>0</v>
      </c>
      <c r="M629" s="5">
        <f t="shared" si="127"/>
        <v>42396</v>
      </c>
      <c r="N629" s="5">
        <f t="shared" si="135"/>
        <v>2016</v>
      </c>
      <c r="O629" s="5" t="str" cm="1">
        <f t="array" ref="O629">_xlfn.IFS(N629&lt;=2016,"before treatment",N629=2017,"unknown",N629&gt;2017,"after treatment")</f>
        <v>before treatment</v>
      </c>
      <c r="P629" s="5">
        <f t="shared" si="128"/>
        <v>1</v>
      </c>
      <c r="Q629" s="5">
        <f t="shared" si="129"/>
        <v>0</v>
      </c>
      <c r="R629" t="str">
        <f>'Raw Data'!I629</f>
        <v>Murray</v>
      </c>
      <c r="S629" t="str">
        <f>'Raw Data'!J629</f>
        <v>HIGHWAY 136</v>
      </c>
      <c r="T629" t="str">
        <f>'Raw Data'!K629</f>
        <v>Talking Rock Creek Properties</v>
      </c>
      <c r="U629" t="str">
        <f>'Raw Data'!L629</f>
        <v>(O) No Injury</v>
      </c>
      <c r="V629">
        <f>'Raw Data'!M629</f>
        <v>0</v>
      </c>
      <c r="W629">
        <f>'Raw Data'!N629</f>
        <v>0</v>
      </c>
      <c r="X629">
        <f>'Raw Data'!O629</f>
        <v>0</v>
      </c>
      <c r="Y629" t="str">
        <f>'Raw Data'!P629</f>
        <v>Angle (Other)</v>
      </c>
      <c r="Z629" t="str">
        <f>'Raw Data'!Q629</f>
        <v>On Roadway - Roadway Intersection</v>
      </c>
      <c r="AA629" t="str">
        <f>'Raw Data'!R629</f>
        <v>["Motor Vehicle in Motion","Motor Vehicle in Motion"]</v>
      </c>
      <c r="AB629" t="str">
        <f>'Raw Data'!S629</f>
        <v>["Motor Vehicle in Motion","Motor Vehicle in Motion"]</v>
      </c>
      <c r="AC629" t="str">
        <f>'Raw Data'!T629</f>
        <v>["Failure to Yield","No Contributing Factors"]</v>
      </c>
      <c r="AD629">
        <f>'Raw Data'!U629</f>
        <v>2</v>
      </c>
      <c r="AE629" s="5" t="str">
        <f t="shared" si="136"/>
        <v>No</v>
      </c>
      <c r="AF629" t="str">
        <f>'Raw Data'!V629</f>
        <v>["Negotiating a Curve","Straight"]</v>
      </c>
      <c r="AG629" s="5">
        <f t="shared" si="130"/>
        <v>0</v>
      </c>
      <c r="AH629" t="str">
        <f>'Raw Data'!W629</f>
        <v>["East","North"]</v>
      </c>
      <c r="AI629" t="str">
        <f>'Raw Data'!X629</f>
        <v>Dark-Not Lighted</v>
      </c>
      <c r="AJ629" t="str">
        <f>'Raw Data'!Y629</f>
        <v>Wet</v>
      </c>
      <c r="AK629">
        <f>'Raw Data'!Z629</f>
        <v>0</v>
      </c>
      <c r="AL629" t="str">
        <f>'Raw Data'!AA629</f>
        <v>["Lap and Shoulder Belt Used","Lap and Shoulder Belt Used"]</v>
      </c>
      <c r="AM629" s="5">
        <f t="shared" si="131"/>
        <v>0</v>
      </c>
      <c r="AN629" t="str">
        <f>'Raw Data'!AB629</f>
        <v>["Sports Utility Vehicle (SUV)","Sports Utility Vehicle (SUV)"]</v>
      </c>
      <c r="AO629" t="str">
        <f>'Raw Data'!AC629</f>
        <v>2131013600I</v>
      </c>
      <c r="AP629">
        <f>'Raw Data'!AD629</f>
        <v>1.28</v>
      </c>
      <c r="AQ629">
        <f>'Raw Data'!AE629</f>
        <v>34.588537000000002</v>
      </c>
      <c r="AR629">
        <f>'Raw Data'!AF629</f>
        <v>-84.680008999999998</v>
      </c>
      <c r="AS629">
        <f>'Raw Data'!AG629</f>
        <v>185</v>
      </c>
      <c r="AT629">
        <f>'Raw Data'!AH629</f>
        <v>185</v>
      </c>
      <c r="AU629">
        <f>'Raw Data'!AI629</f>
        <v>1495</v>
      </c>
      <c r="AV629" t="str">
        <f>'Raw Data'!AJ629</f>
        <v>D6_0136_00_I</v>
      </c>
      <c r="AW629">
        <f>'Raw Data'!AK629</f>
        <v>91</v>
      </c>
      <c r="AX629">
        <f>'Raw Data'!AL629</f>
        <v>99</v>
      </c>
      <c r="AY629" t="str">
        <f>'Raw Data'!AM629</f>
        <v>simple</v>
      </c>
      <c r="AZ629">
        <f>'Raw Data'!AN629</f>
        <v>835.8</v>
      </c>
      <c r="BA629">
        <f>'Raw Data'!AO629</f>
        <v>74.099999999999994</v>
      </c>
      <c r="BB629">
        <f>'Raw Data'!AP629</f>
        <v>1079.3</v>
      </c>
      <c r="BC629">
        <f>'Raw Data'!AQ629</f>
        <v>-84.681747999999999</v>
      </c>
      <c r="BD629">
        <f>'Raw Data'!AR629</f>
        <v>34.589438999999999</v>
      </c>
      <c r="BE629">
        <f>'Raw Data'!AS629</f>
        <v>-84.678541999999993</v>
      </c>
      <c r="BF629">
        <f>'Raw Data'!AT629</f>
        <v>34.588636000000001</v>
      </c>
      <c r="BG629" t="str">
        <f>'Raw Data'!AU629</f>
        <v>2131013600I</v>
      </c>
      <c r="BH629">
        <f>'Raw Data'!AV629</f>
        <v>1</v>
      </c>
      <c r="BI629">
        <f>'Raw Data'!AW629</f>
        <v>213</v>
      </c>
      <c r="BJ629">
        <f>'Raw Data'!AX629</f>
        <v>136</v>
      </c>
      <c r="BK629">
        <f>'Raw Data'!AY629</f>
        <v>0</v>
      </c>
      <c r="BL629">
        <f>'Raw Data'!AZ629</f>
        <v>55</v>
      </c>
      <c r="BM629">
        <f>'Raw Data'!BA629</f>
        <v>12.39</v>
      </c>
      <c r="BN629">
        <f>'Raw Data'!BB629</f>
        <v>12.06</v>
      </c>
      <c r="BO629">
        <f>'Raw Data'!BC629</f>
        <v>722.8</v>
      </c>
      <c r="BP629">
        <f>'Raw Data'!BD629</f>
        <v>724.7</v>
      </c>
      <c r="BQ629">
        <f>'Raw Data'!BE629</f>
        <v>721.5</v>
      </c>
      <c r="BR629">
        <f>'Raw Data'!BF629</f>
        <v>55</v>
      </c>
      <c r="BS629">
        <f>'Raw Data'!BG629</f>
        <v>55.8</v>
      </c>
      <c r="BT629">
        <f>'Raw Data'!BH629</f>
        <v>0</v>
      </c>
      <c r="BU629">
        <f>'Raw Data'!BI629</f>
        <v>44148</v>
      </c>
      <c r="BV629" t="str">
        <f>'Raw Data'!BJ629</f>
        <v>NONE</v>
      </c>
      <c r="BW629">
        <f>'Raw Data'!BK629</f>
        <v>3.4759999999999999E-3</v>
      </c>
      <c r="BX629">
        <f>'Raw Data'!BL629</f>
        <v>39126</v>
      </c>
      <c r="BY629">
        <f>'Raw Data'!BM629</f>
        <v>38884</v>
      </c>
      <c r="BZ629" t="str">
        <f>'Raw Data'!BN629</f>
        <v>2131013600I</v>
      </c>
      <c r="CA629" t="str">
        <f>'Raw Data'!BO629</f>
        <v>MURRAY</v>
      </c>
      <c r="CB629">
        <f>'Raw Data'!BP629</f>
        <v>1</v>
      </c>
      <c r="CC629">
        <f>'Raw Data'!BQ629</f>
        <v>13600</v>
      </c>
      <c r="CD629">
        <f>'Raw Data'!BR629</f>
        <v>6</v>
      </c>
      <c r="CE629">
        <f>'Raw Data'!BS629</f>
        <v>1</v>
      </c>
      <c r="CF629">
        <f>'Raw Data'!BT629</f>
        <v>2</v>
      </c>
      <c r="CG629">
        <f>'Raw Data'!BU629</f>
        <v>1</v>
      </c>
      <c r="CH629">
        <f>'Raw Data'!BV629</f>
        <v>1</v>
      </c>
      <c r="CI629">
        <f>'Raw Data'!BW629</f>
        <v>2</v>
      </c>
      <c r="CJ629">
        <f>'Raw Data'!BX629</f>
        <v>0</v>
      </c>
      <c r="CK629">
        <f>'Raw Data'!BY629</f>
        <v>5</v>
      </c>
      <c r="CL629" t="str">
        <f>'Raw Data'!BZ629</f>
        <v>N</v>
      </c>
      <c r="CM629">
        <f t="shared" si="137"/>
        <v>0</v>
      </c>
      <c r="CN629">
        <f>'Raw Data'!CA629</f>
        <v>213</v>
      </c>
      <c r="CO629">
        <f>'Raw Data'!CB629</f>
        <v>136</v>
      </c>
      <c r="CP629">
        <f>'Raw Data'!CC629</f>
        <v>0</v>
      </c>
      <c r="CQ629" t="str">
        <f>'Raw Data'!CD629</f>
        <v>Not Urban</v>
      </c>
      <c r="CR629" t="str">
        <f>'Raw Data'!CE629</f>
        <v>Not Urban</v>
      </c>
      <c r="CS629">
        <f>'Raw Data'!CF629</f>
        <v>0</v>
      </c>
      <c r="CT629">
        <f>'Raw Data'!CG629</f>
        <v>55</v>
      </c>
      <c r="CU629">
        <f>'Raw Data'!CH629</f>
        <v>5510</v>
      </c>
      <c r="CV629" t="str">
        <f>'Raw Data'!CI629</f>
        <v xml:space="preserve"> </v>
      </c>
      <c r="CW629">
        <f>'Raw Data'!CJ629</f>
        <v>0</v>
      </c>
      <c r="CX629">
        <f>'Raw Data'!CK629</f>
        <v>2.0980880000000002</v>
      </c>
      <c r="CY629">
        <f>'Raw Data'!CL629</f>
        <v>14</v>
      </c>
      <c r="CZ629" t="str">
        <f>'Raw Data'!CM629</f>
        <v>State Mainline</v>
      </c>
      <c r="DA629">
        <f>'Raw Data'!CN629</f>
        <v>5510</v>
      </c>
      <c r="DB629">
        <f>'Raw Data'!CO629</f>
        <v>411388</v>
      </c>
      <c r="DC629">
        <f>'Raw Data'!CP629</f>
        <v>0.127</v>
      </c>
      <c r="DD629">
        <f>'Raw Data'!CQ629</f>
        <v>2.2290000000000001</v>
      </c>
      <c r="DE629">
        <f>'Raw Data'!CR629</f>
        <v>411388</v>
      </c>
      <c r="DF629">
        <f>'Raw Data'!CS629</f>
        <v>0</v>
      </c>
      <c r="DG629">
        <f>'Raw Data'!CT629</f>
        <v>11077.904630999999</v>
      </c>
      <c r="DH629">
        <f>'Raw Data'!CU629</f>
        <v>100</v>
      </c>
      <c r="DI629">
        <f>'Raw Data'!CV629</f>
        <v>38930</v>
      </c>
      <c r="DJ629">
        <f>'Raw Data'!CW629</f>
        <v>7.4188000000000004E-2</v>
      </c>
      <c r="DK629">
        <f>'Raw Data'!CX629</f>
        <v>0</v>
      </c>
      <c r="DL629">
        <f>'Raw Data'!CY629</f>
        <v>3.4759999999999999E-3</v>
      </c>
      <c r="DM629">
        <f>'Raw Data'!CZ629</f>
        <v>288</v>
      </c>
      <c r="DN629" t="str">
        <f>'Raw Data'!DA629</f>
        <v>213-0189</v>
      </c>
      <c r="DO629" t="str">
        <f>'Raw Data'!DB629</f>
        <v>5R : Rural Major Collector</v>
      </c>
      <c r="DP629" t="str">
        <f>'Raw Data'!DC629</f>
        <v>34.589148, -84.675611</v>
      </c>
      <c r="DQ629">
        <f>'Raw Data'!DD629</f>
        <v>-84.675611000000004</v>
      </c>
      <c r="DR629">
        <f>'Raw Data'!DE629</f>
        <v>34.589148000000002</v>
      </c>
      <c r="DS629">
        <f>'Raw Data'!DF629</f>
        <v>34.589148000000002</v>
      </c>
      <c r="DT629">
        <f>'Raw Data'!DG629</f>
        <v>-84.675611000000004</v>
      </c>
      <c r="DU629">
        <f>'Raw Data'!DH629</f>
        <v>2.9759999999999999E-3</v>
      </c>
      <c r="DV629">
        <f>'Raw Data'!DI629</f>
        <v>3.4759999999999999E-3</v>
      </c>
      <c r="DW629">
        <f>'Raw Data'!DJ629</f>
        <v>185</v>
      </c>
      <c r="DX629" s="11">
        <f t="shared" si="138"/>
        <v>2876.6666666666665</v>
      </c>
      <c r="DY629" s="5">
        <f t="shared" si="139"/>
        <v>2377.5</v>
      </c>
      <c r="DZ629" s="5">
        <f t="shared" si="132"/>
        <v>499.16666666666652</v>
      </c>
      <c r="EA629" s="5">
        <f t="shared" si="133"/>
        <v>0.20995443392919727</v>
      </c>
      <c r="EB629" s="5">
        <f t="shared" si="134"/>
        <v>2627.083333333333</v>
      </c>
      <c r="EC629">
        <f>'Raw Data'!DK629</f>
        <v>2800</v>
      </c>
      <c r="ED629">
        <f>'Raw Data'!DL629</f>
        <v>21.3</v>
      </c>
      <c r="EE629">
        <f>'Raw Data'!DM629</f>
        <v>2910</v>
      </c>
      <c r="EF629">
        <f>'Raw Data'!DN629</f>
        <v>21.4</v>
      </c>
      <c r="EG629">
        <f>'Raw Data'!DO629</f>
        <v>2920</v>
      </c>
      <c r="EH629">
        <f>'Raw Data'!DP629</f>
        <v>21.3</v>
      </c>
      <c r="EI629">
        <f>'Raw Data'!DQ629</f>
        <v>2650</v>
      </c>
      <c r="EJ629">
        <f>'Raw Data'!DR629</f>
        <v>0</v>
      </c>
      <c r="EK629">
        <f>'Raw Data'!DS629</f>
        <v>2570</v>
      </c>
      <c r="EL629">
        <f>'Raw Data'!DT629</f>
        <v>19</v>
      </c>
      <c r="EM629">
        <f>'Raw Data'!DU629</f>
        <v>2470</v>
      </c>
      <c r="EN629">
        <f>'Raw Data'!DV629</f>
        <v>20.399999999999999</v>
      </c>
      <c r="EO629">
        <f>'Raw Data'!DW629</f>
        <v>2360</v>
      </c>
      <c r="EP629">
        <f>'Raw Data'!DX629</f>
        <v>21.4</v>
      </c>
      <c r="EQ629">
        <f>'Raw Data'!DY629</f>
        <v>2110</v>
      </c>
      <c r="ER629">
        <f>'Raw Data'!DZ629</f>
        <v>21.4</v>
      </c>
      <c r="ES629">
        <f>'Raw Data'!EA629</f>
        <v>2120</v>
      </c>
      <c r="ET629">
        <f>'Raw Data'!EB629</f>
        <v>21.4</v>
      </c>
      <c r="EU629">
        <f>'Raw Data'!EC629</f>
        <v>2120</v>
      </c>
      <c r="EV629">
        <f>'Raw Data'!ED629</f>
        <v>34.200000000000003</v>
      </c>
      <c r="EW629">
        <f>'Raw Data'!EE629</f>
        <v>0</v>
      </c>
    </row>
    <row r="630" spans="1:153" x14ac:dyDescent="0.3">
      <c r="A630">
        <f>'Raw Data'!A630</f>
        <v>628</v>
      </c>
      <c r="B630" t="str">
        <f>'Raw Data'!B630</f>
        <v>Point</v>
      </c>
      <c r="C630">
        <f>'Raw Data'!C630</f>
        <v>314</v>
      </c>
      <c r="D630">
        <f>'Raw Data'!D630</f>
        <v>609</v>
      </c>
      <c r="E630" t="str">
        <f>'Raw Data'!E630</f>
        <v>Point</v>
      </c>
      <c r="F630">
        <f>'Raw Data'!F630</f>
        <v>5907290</v>
      </c>
      <c r="G630" t="str">
        <f>'Raw Data'!G630</f>
        <v>Gsp Post 00</v>
      </c>
      <c r="H630" s="3">
        <f>'Raw Data'!H630</f>
        <v>42617</v>
      </c>
      <c r="L630">
        <f t="shared" si="126"/>
        <v>0</v>
      </c>
      <c r="M630" s="5">
        <f t="shared" si="127"/>
        <v>42617</v>
      </c>
      <c r="N630" s="5">
        <f t="shared" si="135"/>
        <v>2016</v>
      </c>
      <c r="O630" s="5" t="str" cm="1">
        <f t="array" ref="O630">_xlfn.IFS(N630&lt;=2016,"before treatment",N630=2017,"unknown",N630&gt;2017,"after treatment")</f>
        <v>before treatment</v>
      </c>
      <c r="P630" s="5">
        <f t="shared" si="128"/>
        <v>1</v>
      </c>
      <c r="Q630" s="5">
        <f t="shared" si="129"/>
        <v>0</v>
      </c>
      <c r="R630" t="str">
        <f>'Raw Data'!I630</f>
        <v>Murray</v>
      </c>
      <c r="S630" t="str">
        <f>'Raw Data'!J630</f>
        <v>HIGHWAY 136</v>
      </c>
      <c r="T630" t="str">
        <f>'Raw Data'!K630</f>
        <v>(none)</v>
      </c>
      <c r="U630" t="str">
        <f>'Raw Data'!L630</f>
        <v>(O) No Injury</v>
      </c>
      <c r="V630">
        <f>'Raw Data'!M630</f>
        <v>0</v>
      </c>
      <c r="W630">
        <f>'Raw Data'!N630</f>
        <v>0</v>
      </c>
      <c r="X630">
        <f>'Raw Data'!O630</f>
        <v>0</v>
      </c>
      <c r="Y630" t="str">
        <f>'Raw Data'!P630</f>
        <v>Not a Collision with Motor Vehicle</v>
      </c>
      <c r="Z630" t="str">
        <f>'Raw Data'!Q630</f>
        <v>On Shoulder</v>
      </c>
      <c r="AA630" t="str">
        <f>'Raw Data'!R630</f>
        <v>Other-Fixed Object</v>
      </c>
      <c r="AB630" t="str">
        <f>'Raw Data'!S630</f>
        <v>Tree</v>
      </c>
      <c r="AC630" t="str">
        <f>'Raw Data'!T630</f>
        <v>Too Fast for Conditions</v>
      </c>
      <c r="AD630">
        <f>'Raw Data'!U630</f>
        <v>1</v>
      </c>
      <c r="AE630" s="5" t="str">
        <f t="shared" si="136"/>
        <v>Yes</v>
      </c>
      <c r="AF630" t="str">
        <f>'Raw Data'!V630</f>
        <v>Negotiating a Curve</v>
      </c>
      <c r="AG630" s="5">
        <f t="shared" si="130"/>
        <v>0</v>
      </c>
      <c r="AH630" t="str">
        <f>'Raw Data'!W630</f>
        <v>North</v>
      </c>
      <c r="AI630" t="str">
        <f>'Raw Data'!X630</f>
        <v>Daylight</v>
      </c>
      <c r="AJ630" t="str">
        <f>'Raw Data'!Y630</f>
        <v>Dry</v>
      </c>
      <c r="AK630">
        <f>'Raw Data'!Z630</f>
        <v>51</v>
      </c>
      <c r="AL630" t="str">
        <f>'Raw Data'!AA630</f>
        <v>["Lap and Shoulder Belt Used","Lap and Shoulder Belt Used"]</v>
      </c>
      <c r="AM630" s="5">
        <f t="shared" si="131"/>
        <v>0</v>
      </c>
      <c r="AN630" t="str">
        <f>'Raw Data'!AB630</f>
        <v>Passenger Car</v>
      </c>
      <c r="AO630" t="str">
        <f>'Raw Data'!AC630</f>
        <v>2131013600I</v>
      </c>
      <c r="AP630">
        <f>'Raw Data'!AD630</f>
        <v>1.2629999999999999</v>
      </c>
      <c r="AQ630">
        <f>'Raw Data'!AE630</f>
        <v>34.588597</v>
      </c>
      <c r="AR630">
        <f>'Raw Data'!AF630</f>
        <v>-84.680321000000006</v>
      </c>
      <c r="AS630">
        <f>'Raw Data'!AG630</f>
        <v>185</v>
      </c>
      <c r="AT630">
        <f>'Raw Data'!AH630</f>
        <v>185</v>
      </c>
      <c r="AU630">
        <f>'Raw Data'!AI630</f>
        <v>1495</v>
      </c>
      <c r="AV630" t="str">
        <f>'Raw Data'!AJ630</f>
        <v>D6_0136_00_I</v>
      </c>
      <c r="AW630">
        <f>'Raw Data'!AK630</f>
        <v>91</v>
      </c>
      <c r="AX630">
        <f>'Raw Data'!AL630</f>
        <v>99</v>
      </c>
      <c r="AY630" t="str">
        <f>'Raw Data'!AM630</f>
        <v>simple</v>
      </c>
      <c r="AZ630">
        <f>'Raw Data'!AN630</f>
        <v>835.8</v>
      </c>
      <c r="BA630">
        <f>'Raw Data'!AO630</f>
        <v>74.099999999999994</v>
      </c>
      <c r="BB630">
        <f>'Raw Data'!AP630</f>
        <v>1079.3</v>
      </c>
      <c r="BC630">
        <f>'Raw Data'!AQ630</f>
        <v>-84.681747999999999</v>
      </c>
      <c r="BD630">
        <f>'Raw Data'!AR630</f>
        <v>34.589438999999999</v>
      </c>
      <c r="BE630">
        <f>'Raw Data'!AS630</f>
        <v>-84.678541999999993</v>
      </c>
      <c r="BF630">
        <f>'Raw Data'!AT630</f>
        <v>34.588636000000001</v>
      </c>
      <c r="BG630" t="str">
        <f>'Raw Data'!AU630</f>
        <v>2131013600I</v>
      </c>
      <c r="BH630">
        <f>'Raw Data'!AV630</f>
        <v>1</v>
      </c>
      <c r="BI630">
        <f>'Raw Data'!AW630</f>
        <v>213</v>
      </c>
      <c r="BJ630">
        <f>'Raw Data'!AX630</f>
        <v>136</v>
      </c>
      <c r="BK630">
        <f>'Raw Data'!AY630</f>
        <v>0</v>
      </c>
      <c r="BL630">
        <f>'Raw Data'!AZ630</f>
        <v>55</v>
      </c>
      <c r="BM630">
        <f>'Raw Data'!BA630</f>
        <v>12.39</v>
      </c>
      <c r="BN630">
        <f>'Raw Data'!BB630</f>
        <v>12.06</v>
      </c>
      <c r="BO630">
        <f>'Raw Data'!BC630</f>
        <v>722.8</v>
      </c>
      <c r="BP630">
        <f>'Raw Data'!BD630</f>
        <v>724.7</v>
      </c>
      <c r="BQ630">
        <f>'Raw Data'!BE630</f>
        <v>721.5</v>
      </c>
      <c r="BR630">
        <f>'Raw Data'!BF630</f>
        <v>55</v>
      </c>
      <c r="BS630">
        <f>'Raw Data'!BG630</f>
        <v>55.8</v>
      </c>
      <c r="BT630">
        <f>'Raw Data'!BH630</f>
        <v>0</v>
      </c>
      <c r="BU630">
        <f>'Raw Data'!BI630</f>
        <v>44148</v>
      </c>
      <c r="BV630" t="str">
        <f>'Raw Data'!BJ630</f>
        <v>NONE</v>
      </c>
      <c r="BW630">
        <f>'Raw Data'!BK630</f>
        <v>3.4759999999999999E-3</v>
      </c>
      <c r="BX630">
        <f>'Raw Data'!BL630</f>
        <v>39126</v>
      </c>
      <c r="BY630">
        <f>'Raw Data'!BM630</f>
        <v>38884</v>
      </c>
      <c r="BZ630" t="str">
        <f>'Raw Data'!BN630</f>
        <v>2131013600I</v>
      </c>
      <c r="CA630" t="str">
        <f>'Raw Data'!BO630</f>
        <v>MURRAY</v>
      </c>
      <c r="CB630">
        <f>'Raw Data'!BP630</f>
        <v>1</v>
      </c>
      <c r="CC630">
        <f>'Raw Data'!BQ630</f>
        <v>13600</v>
      </c>
      <c r="CD630">
        <f>'Raw Data'!BR630</f>
        <v>6</v>
      </c>
      <c r="CE630">
        <f>'Raw Data'!BS630</f>
        <v>1</v>
      </c>
      <c r="CF630">
        <f>'Raw Data'!BT630</f>
        <v>2</v>
      </c>
      <c r="CG630">
        <f>'Raw Data'!BU630</f>
        <v>1</v>
      </c>
      <c r="CH630">
        <f>'Raw Data'!BV630</f>
        <v>1</v>
      </c>
      <c r="CI630">
        <f>'Raw Data'!BW630</f>
        <v>2</v>
      </c>
      <c r="CJ630">
        <f>'Raw Data'!BX630</f>
        <v>0</v>
      </c>
      <c r="CK630">
        <f>'Raw Data'!BY630</f>
        <v>5</v>
      </c>
      <c r="CL630" t="str">
        <f>'Raw Data'!BZ630</f>
        <v>N</v>
      </c>
      <c r="CM630">
        <f t="shared" si="137"/>
        <v>0</v>
      </c>
      <c r="CN630">
        <f>'Raw Data'!CA630</f>
        <v>213</v>
      </c>
      <c r="CO630">
        <f>'Raw Data'!CB630</f>
        <v>136</v>
      </c>
      <c r="CP630">
        <f>'Raw Data'!CC630</f>
        <v>0</v>
      </c>
      <c r="CQ630" t="str">
        <f>'Raw Data'!CD630</f>
        <v>Not Urban</v>
      </c>
      <c r="CR630" t="str">
        <f>'Raw Data'!CE630</f>
        <v>Not Urban</v>
      </c>
      <c r="CS630">
        <f>'Raw Data'!CF630</f>
        <v>0</v>
      </c>
      <c r="CT630">
        <f>'Raw Data'!CG630</f>
        <v>55</v>
      </c>
      <c r="CU630">
        <f>'Raw Data'!CH630</f>
        <v>5510</v>
      </c>
      <c r="CV630" t="str">
        <f>'Raw Data'!CI630</f>
        <v xml:space="preserve"> </v>
      </c>
      <c r="CW630">
        <f>'Raw Data'!CJ630</f>
        <v>0</v>
      </c>
      <c r="CX630">
        <f>'Raw Data'!CK630</f>
        <v>2.0980880000000002</v>
      </c>
      <c r="CY630">
        <f>'Raw Data'!CL630</f>
        <v>14</v>
      </c>
      <c r="CZ630" t="str">
        <f>'Raw Data'!CM630</f>
        <v>State Mainline</v>
      </c>
      <c r="DA630">
        <f>'Raw Data'!CN630</f>
        <v>5510</v>
      </c>
      <c r="DB630">
        <f>'Raw Data'!CO630</f>
        <v>411388</v>
      </c>
      <c r="DC630">
        <f>'Raw Data'!CP630</f>
        <v>0.127</v>
      </c>
      <c r="DD630">
        <f>'Raw Data'!CQ630</f>
        <v>2.2290000000000001</v>
      </c>
      <c r="DE630">
        <f>'Raw Data'!CR630</f>
        <v>411388</v>
      </c>
      <c r="DF630">
        <f>'Raw Data'!CS630</f>
        <v>0</v>
      </c>
      <c r="DG630">
        <f>'Raw Data'!CT630</f>
        <v>11077.904630999999</v>
      </c>
      <c r="DH630">
        <f>'Raw Data'!CU630</f>
        <v>100</v>
      </c>
      <c r="DI630">
        <f>'Raw Data'!CV630</f>
        <v>38930</v>
      </c>
      <c r="DJ630">
        <f>'Raw Data'!CW630</f>
        <v>7.4188000000000004E-2</v>
      </c>
      <c r="DK630">
        <f>'Raw Data'!CX630</f>
        <v>0</v>
      </c>
      <c r="DL630">
        <f>'Raw Data'!CY630</f>
        <v>3.4759999999999999E-3</v>
      </c>
      <c r="DM630">
        <f>'Raw Data'!CZ630</f>
        <v>288</v>
      </c>
      <c r="DN630" t="str">
        <f>'Raw Data'!DA630</f>
        <v>213-0189</v>
      </c>
      <c r="DO630" t="str">
        <f>'Raw Data'!DB630</f>
        <v>5R : Rural Major Collector</v>
      </c>
      <c r="DP630" t="str">
        <f>'Raw Data'!DC630</f>
        <v>34.589148, -84.675611</v>
      </c>
      <c r="DQ630">
        <f>'Raw Data'!DD630</f>
        <v>-84.675611000000004</v>
      </c>
      <c r="DR630">
        <f>'Raw Data'!DE630</f>
        <v>34.589148000000002</v>
      </c>
      <c r="DS630">
        <f>'Raw Data'!DF630</f>
        <v>34.589148000000002</v>
      </c>
      <c r="DT630">
        <f>'Raw Data'!DG630</f>
        <v>-84.675611000000004</v>
      </c>
      <c r="DU630">
        <f>'Raw Data'!DH630</f>
        <v>2.9759999999999999E-3</v>
      </c>
      <c r="DV630">
        <f>'Raw Data'!DI630</f>
        <v>3.4759999999999999E-3</v>
      </c>
      <c r="DW630">
        <f>'Raw Data'!DJ630</f>
        <v>185</v>
      </c>
      <c r="DX630" s="11">
        <f t="shared" si="138"/>
        <v>2876.6666666666665</v>
      </c>
      <c r="DY630" s="5">
        <f t="shared" si="139"/>
        <v>2377.5</v>
      </c>
      <c r="DZ630" s="5">
        <f t="shared" si="132"/>
        <v>499.16666666666652</v>
      </c>
      <c r="EA630" s="5">
        <f t="shared" si="133"/>
        <v>0.20995443392919727</v>
      </c>
      <c r="EB630" s="5">
        <f t="shared" si="134"/>
        <v>2627.083333333333</v>
      </c>
      <c r="EC630">
        <f>'Raw Data'!DK630</f>
        <v>2800</v>
      </c>
      <c r="ED630">
        <f>'Raw Data'!DL630</f>
        <v>21.3</v>
      </c>
      <c r="EE630">
        <f>'Raw Data'!DM630</f>
        <v>2910</v>
      </c>
      <c r="EF630">
        <f>'Raw Data'!DN630</f>
        <v>21.4</v>
      </c>
      <c r="EG630">
        <f>'Raw Data'!DO630</f>
        <v>2920</v>
      </c>
      <c r="EH630">
        <f>'Raw Data'!DP630</f>
        <v>21.3</v>
      </c>
      <c r="EI630">
        <f>'Raw Data'!DQ630</f>
        <v>2650</v>
      </c>
      <c r="EJ630">
        <f>'Raw Data'!DR630</f>
        <v>0</v>
      </c>
      <c r="EK630">
        <f>'Raw Data'!DS630</f>
        <v>2570</v>
      </c>
      <c r="EL630">
        <f>'Raw Data'!DT630</f>
        <v>19</v>
      </c>
      <c r="EM630">
        <f>'Raw Data'!DU630</f>
        <v>2470</v>
      </c>
      <c r="EN630">
        <f>'Raw Data'!DV630</f>
        <v>20.399999999999999</v>
      </c>
      <c r="EO630">
        <f>'Raw Data'!DW630</f>
        <v>2360</v>
      </c>
      <c r="EP630">
        <f>'Raw Data'!DX630</f>
        <v>21.4</v>
      </c>
      <c r="EQ630">
        <f>'Raw Data'!DY630</f>
        <v>2110</v>
      </c>
      <c r="ER630">
        <f>'Raw Data'!DZ630</f>
        <v>21.4</v>
      </c>
      <c r="ES630">
        <f>'Raw Data'!EA630</f>
        <v>2120</v>
      </c>
      <c r="ET630">
        <f>'Raw Data'!EB630</f>
        <v>21.4</v>
      </c>
      <c r="EU630">
        <f>'Raw Data'!EC630</f>
        <v>2120</v>
      </c>
      <c r="EV630">
        <f>'Raw Data'!ED630</f>
        <v>34.200000000000003</v>
      </c>
      <c r="EW630">
        <f>'Raw Data'!EE630</f>
        <v>0</v>
      </c>
    </row>
    <row r="631" spans="1:153" x14ac:dyDescent="0.3">
      <c r="A631">
        <f>'Raw Data'!A631</f>
        <v>629</v>
      </c>
      <c r="B631" t="str">
        <f>'Raw Data'!B631</f>
        <v>Point</v>
      </c>
      <c r="C631">
        <f>'Raw Data'!C631</f>
        <v>439</v>
      </c>
      <c r="D631">
        <f>'Raw Data'!D631</f>
        <v>560</v>
      </c>
      <c r="E631" t="str">
        <f>'Raw Data'!E631</f>
        <v>Point</v>
      </c>
      <c r="F631">
        <f>'Raw Data'!F631</f>
        <v>6505825</v>
      </c>
      <c r="G631" t="str">
        <f>'Raw Data'!G631</f>
        <v>Gsp Post 00</v>
      </c>
      <c r="H631" s="3">
        <f>'Raw Data'!H631</f>
        <v>43077</v>
      </c>
      <c r="L631">
        <f t="shared" si="126"/>
        <v>0</v>
      </c>
      <c r="M631" s="5">
        <f t="shared" si="127"/>
        <v>43077</v>
      </c>
      <c r="N631" s="5">
        <f t="shared" si="135"/>
        <v>2017</v>
      </c>
      <c r="O631" s="5" t="str" cm="1">
        <f t="array" ref="O631">_xlfn.IFS(N631&lt;=2016,"before treatment",N631=2017,"unknown",N631&gt;2017,"after treatment")</f>
        <v>unknown</v>
      </c>
      <c r="P631" s="5">
        <f t="shared" si="128"/>
        <v>0</v>
      </c>
      <c r="Q631" s="5">
        <f t="shared" si="129"/>
        <v>0</v>
      </c>
      <c r="R631" t="str">
        <f>'Raw Data'!I631</f>
        <v>Murray</v>
      </c>
      <c r="S631" t="str">
        <f>'Raw Data'!J631</f>
        <v>HIGHWAY 136</v>
      </c>
      <c r="T631" t="str">
        <f>'Raw Data'!K631</f>
        <v>(none)</v>
      </c>
      <c r="U631" t="str">
        <f>'Raw Data'!L631</f>
        <v>(O) No Injury</v>
      </c>
      <c r="V631">
        <f>'Raw Data'!M631</f>
        <v>0</v>
      </c>
      <c r="W631">
        <f>'Raw Data'!N631</f>
        <v>0</v>
      </c>
      <c r="X631">
        <f>'Raw Data'!O631</f>
        <v>0</v>
      </c>
      <c r="Y631" t="str">
        <f>'Raw Data'!P631</f>
        <v>Not a Collision with Motor Vehicle</v>
      </c>
      <c r="Z631" t="str">
        <f>'Raw Data'!Q631</f>
        <v>On Shoulder</v>
      </c>
      <c r="AA631" t="str">
        <f>'Raw Data'!R631</f>
        <v>Other-Fixed Object</v>
      </c>
      <c r="AB631" t="str">
        <f>'Raw Data'!S631</f>
        <v>Over Turn</v>
      </c>
      <c r="AC631" t="str">
        <f>'Raw Data'!T631</f>
        <v>Other</v>
      </c>
      <c r="AD631">
        <f>'Raw Data'!U631</f>
        <v>1</v>
      </c>
      <c r="AE631" s="5" t="str">
        <f t="shared" si="136"/>
        <v>Yes</v>
      </c>
      <c r="AF631" t="str">
        <f>'Raw Data'!V631</f>
        <v>Negotiating a Curve</v>
      </c>
      <c r="AG631" s="5">
        <f t="shared" si="130"/>
        <v>0</v>
      </c>
      <c r="AH631" t="str">
        <f>'Raw Data'!W631</f>
        <v>East</v>
      </c>
      <c r="AI631" t="str">
        <f>'Raw Data'!X631</f>
        <v>Daylight</v>
      </c>
      <c r="AJ631" t="str">
        <f>'Raw Data'!Y631</f>
        <v>Slush</v>
      </c>
      <c r="AK631">
        <f>'Raw Data'!Z631</f>
        <v>28</v>
      </c>
      <c r="AL631" t="str">
        <f>'Raw Data'!AA631</f>
        <v>Lap and Shoulder Belt Used</v>
      </c>
      <c r="AM631" s="5">
        <f t="shared" si="131"/>
        <v>0</v>
      </c>
      <c r="AN631" t="str">
        <f>'Raw Data'!AB631</f>
        <v>Pickup Truck</v>
      </c>
      <c r="AO631" t="str">
        <f>'Raw Data'!AC631</f>
        <v>2131013600I</v>
      </c>
      <c r="AP631">
        <f>'Raw Data'!AD631</f>
        <v>1.2709999999999999</v>
      </c>
      <c r="AQ631">
        <f>'Raw Data'!AE631</f>
        <v>34.588569999999997</v>
      </c>
      <c r="AR631">
        <f>'Raw Data'!AF631</f>
        <v>-84.680197000000007</v>
      </c>
      <c r="AS631">
        <f>'Raw Data'!AG631</f>
        <v>185</v>
      </c>
      <c r="AT631">
        <f>'Raw Data'!AH631</f>
        <v>185</v>
      </c>
      <c r="AU631">
        <f>'Raw Data'!AI631</f>
        <v>1495</v>
      </c>
      <c r="AV631" t="str">
        <f>'Raw Data'!AJ631</f>
        <v>D6_0136_00_I</v>
      </c>
      <c r="AW631">
        <f>'Raw Data'!AK631</f>
        <v>91</v>
      </c>
      <c r="AX631">
        <f>'Raw Data'!AL631</f>
        <v>99</v>
      </c>
      <c r="AY631" t="str">
        <f>'Raw Data'!AM631</f>
        <v>simple</v>
      </c>
      <c r="AZ631">
        <f>'Raw Data'!AN631</f>
        <v>835.8</v>
      </c>
      <c r="BA631">
        <f>'Raw Data'!AO631</f>
        <v>74.099999999999994</v>
      </c>
      <c r="BB631">
        <f>'Raw Data'!AP631</f>
        <v>1079.3</v>
      </c>
      <c r="BC631">
        <f>'Raw Data'!AQ631</f>
        <v>-84.681747999999999</v>
      </c>
      <c r="BD631">
        <f>'Raw Data'!AR631</f>
        <v>34.589438999999999</v>
      </c>
      <c r="BE631">
        <f>'Raw Data'!AS631</f>
        <v>-84.678541999999993</v>
      </c>
      <c r="BF631">
        <f>'Raw Data'!AT631</f>
        <v>34.588636000000001</v>
      </c>
      <c r="BG631" t="str">
        <f>'Raw Data'!AU631</f>
        <v>2131013600I</v>
      </c>
      <c r="BH631">
        <f>'Raw Data'!AV631</f>
        <v>1</v>
      </c>
      <c r="BI631">
        <f>'Raw Data'!AW631</f>
        <v>213</v>
      </c>
      <c r="BJ631">
        <f>'Raw Data'!AX631</f>
        <v>136</v>
      </c>
      <c r="BK631">
        <f>'Raw Data'!AY631</f>
        <v>0</v>
      </c>
      <c r="BL631">
        <f>'Raw Data'!AZ631</f>
        <v>55</v>
      </c>
      <c r="BM631">
        <f>'Raw Data'!BA631</f>
        <v>12.39</v>
      </c>
      <c r="BN631">
        <f>'Raw Data'!BB631</f>
        <v>12.06</v>
      </c>
      <c r="BO631">
        <f>'Raw Data'!BC631</f>
        <v>722.8</v>
      </c>
      <c r="BP631">
        <f>'Raw Data'!BD631</f>
        <v>724.7</v>
      </c>
      <c r="BQ631">
        <f>'Raw Data'!BE631</f>
        <v>721.5</v>
      </c>
      <c r="BR631">
        <f>'Raw Data'!BF631</f>
        <v>55</v>
      </c>
      <c r="BS631">
        <f>'Raw Data'!BG631</f>
        <v>55.8</v>
      </c>
      <c r="BT631">
        <f>'Raw Data'!BH631</f>
        <v>0</v>
      </c>
      <c r="BU631">
        <f>'Raw Data'!BI631</f>
        <v>44148</v>
      </c>
      <c r="BV631" t="str">
        <f>'Raw Data'!BJ631</f>
        <v>NONE</v>
      </c>
      <c r="BW631">
        <f>'Raw Data'!BK631</f>
        <v>3.4759999999999999E-3</v>
      </c>
      <c r="BX631">
        <f>'Raw Data'!BL631</f>
        <v>39126</v>
      </c>
      <c r="BY631">
        <f>'Raw Data'!BM631</f>
        <v>38884</v>
      </c>
      <c r="BZ631" t="str">
        <f>'Raw Data'!BN631</f>
        <v>2131013600I</v>
      </c>
      <c r="CA631" t="str">
        <f>'Raw Data'!BO631</f>
        <v>MURRAY</v>
      </c>
      <c r="CB631">
        <f>'Raw Data'!BP631</f>
        <v>1</v>
      </c>
      <c r="CC631">
        <f>'Raw Data'!BQ631</f>
        <v>13600</v>
      </c>
      <c r="CD631">
        <f>'Raw Data'!BR631</f>
        <v>6</v>
      </c>
      <c r="CE631">
        <f>'Raw Data'!BS631</f>
        <v>1</v>
      </c>
      <c r="CF631">
        <f>'Raw Data'!BT631</f>
        <v>2</v>
      </c>
      <c r="CG631">
        <f>'Raw Data'!BU631</f>
        <v>1</v>
      </c>
      <c r="CH631">
        <f>'Raw Data'!BV631</f>
        <v>1</v>
      </c>
      <c r="CI631">
        <f>'Raw Data'!BW631</f>
        <v>2</v>
      </c>
      <c r="CJ631">
        <f>'Raw Data'!BX631</f>
        <v>0</v>
      </c>
      <c r="CK631">
        <f>'Raw Data'!BY631</f>
        <v>5</v>
      </c>
      <c r="CL631" t="str">
        <f>'Raw Data'!BZ631</f>
        <v>N</v>
      </c>
      <c r="CM631">
        <f t="shared" si="137"/>
        <v>0</v>
      </c>
      <c r="CN631">
        <f>'Raw Data'!CA631</f>
        <v>213</v>
      </c>
      <c r="CO631">
        <f>'Raw Data'!CB631</f>
        <v>136</v>
      </c>
      <c r="CP631">
        <f>'Raw Data'!CC631</f>
        <v>0</v>
      </c>
      <c r="CQ631" t="str">
        <f>'Raw Data'!CD631</f>
        <v>Not Urban</v>
      </c>
      <c r="CR631" t="str">
        <f>'Raw Data'!CE631</f>
        <v>Not Urban</v>
      </c>
      <c r="CS631">
        <f>'Raw Data'!CF631</f>
        <v>0</v>
      </c>
      <c r="CT631">
        <f>'Raw Data'!CG631</f>
        <v>55</v>
      </c>
      <c r="CU631">
        <f>'Raw Data'!CH631</f>
        <v>5510</v>
      </c>
      <c r="CV631" t="str">
        <f>'Raw Data'!CI631</f>
        <v xml:space="preserve"> </v>
      </c>
      <c r="CW631">
        <f>'Raw Data'!CJ631</f>
        <v>0</v>
      </c>
      <c r="CX631">
        <f>'Raw Data'!CK631</f>
        <v>2.0980880000000002</v>
      </c>
      <c r="CY631">
        <f>'Raw Data'!CL631</f>
        <v>14</v>
      </c>
      <c r="CZ631" t="str">
        <f>'Raw Data'!CM631</f>
        <v>State Mainline</v>
      </c>
      <c r="DA631">
        <f>'Raw Data'!CN631</f>
        <v>5510</v>
      </c>
      <c r="DB631">
        <f>'Raw Data'!CO631</f>
        <v>411388</v>
      </c>
      <c r="DC631">
        <f>'Raw Data'!CP631</f>
        <v>0.127</v>
      </c>
      <c r="DD631">
        <f>'Raw Data'!CQ631</f>
        <v>2.2290000000000001</v>
      </c>
      <c r="DE631">
        <f>'Raw Data'!CR631</f>
        <v>411388</v>
      </c>
      <c r="DF631">
        <f>'Raw Data'!CS631</f>
        <v>0</v>
      </c>
      <c r="DG631">
        <f>'Raw Data'!CT631</f>
        <v>11077.904630999999</v>
      </c>
      <c r="DH631">
        <f>'Raw Data'!CU631</f>
        <v>100</v>
      </c>
      <c r="DI631">
        <f>'Raw Data'!CV631</f>
        <v>38930</v>
      </c>
      <c r="DJ631">
        <f>'Raw Data'!CW631</f>
        <v>7.4188000000000004E-2</v>
      </c>
      <c r="DK631">
        <f>'Raw Data'!CX631</f>
        <v>0</v>
      </c>
      <c r="DL631">
        <f>'Raw Data'!CY631</f>
        <v>3.4759999999999999E-3</v>
      </c>
      <c r="DM631">
        <f>'Raw Data'!CZ631</f>
        <v>288</v>
      </c>
      <c r="DN631" t="str">
        <f>'Raw Data'!DA631</f>
        <v>213-0189</v>
      </c>
      <c r="DO631" t="str">
        <f>'Raw Data'!DB631</f>
        <v>5R : Rural Major Collector</v>
      </c>
      <c r="DP631" t="str">
        <f>'Raw Data'!DC631</f>
        <v>34.589148, -84.675611</v>
      </c>
      <c r="DQ631">
        <f>'Raw Data'!DD631</f>
        <v>-84.675611000000004</v>
      </c>
      <c r="DR631">
        <f>'Raw Data'!DE631</f>
        <v>34.589148000000002</v>
      </c>
      <c r="DS631">
        <f>'Raw Data'!DF631</f>
        <v>34.589148000000002</v>
      </c>
      <c r="DT631">
        <f>'Raw Data'!DG631</f>
        <v>-84.675611000000004</v>
      </c>
      <c r="DU631">
        <f>'Raw Data'!DH631</f>
        <v>2.9759999999999999E-3</v>
      </c>
      <c r="DV631">
        <f>'Raw Data'!DI631</f>
        <v>3.4759999999999999E-3</v>
      </c>
      <c r="DW631">
        <f>'Raw Data'!DJ631</f>
        <v>185</v>
      </c>
      <c r="DX631" s="11">
        <f t="shared" si="138"/>
        <v>2876.6666666666665</v>
      </c>
      <c r="DY631" s="5">
        <f t="shared" si="139"/>
        <v>2377.5</v>
      </c>
      <c r="DZ631" s="5">
        <f t="shared" si="132"/>
        <v>499.16666666666652</v>
      </c>
      <c r="EA631" s="5">
        <f t="shared" si="133"/>
        <v>0.20995443392919727</v>
      </c>
      <c r="EB631" s="5">
        <f t="shared" si="134"/>
        <v>2627.083333333333</v>
      </c>
      <c r="EC631">
        <f>'Raw Data'!DK631</f>
        <v>2800</v>
      </c>
      <c r="ED631">
        <f>'Raw Data'!DL631</f>
        <v>21.3</v>
      </c>
      <c r="EE631">
        <f>'Raw Data'!DM631</f>
        <v>2910</v>
      </c>
      <c r="EF631">
        <f>'Raw Data'!DN631</f>
        <v>21.4</v>
      </c>
      <c r="EG631">
        <f>'Raw Data'!DO631</f>
        <v>2920</v>
      </c>
      <c r="EH631">
        <f>'Raw Data'!DP631</f>
        <v>21.3</v>
      </c>
      <c r="EI631">
        <f>'Raw Data'!DQ631</f>
        <v>2650</v>
      </c>
      <c r="EJ631">
        <f>'Raw Data'!DR631</f>
        <v>0</v>
      </c>
      <c r="EK631">
        <f>'Raw Data'!DS631</f>
        <v>2570</v>
      </c>
      <c r="EL631">
        <f>'Raw Data'!DT631</f>
        <v>19</v>
      </c>
      <c r="EM631">
        <f>'Raw Data'!DU631</f>
        <v>2470</v>
      </c>
      <c r="EN631">
        <f>'Raw Data'!DV631</f>
        <v>20.399999999999999</v>
      </c>
      <c r="EO631">
        <f>'Raw Data'!DW631</f>
        <v>2360</v>
      </c>
      <c r="EP631">
        <f>'Raw Data'!DX631</f>
        <v>21.4</v>
      </c>
      <c r="EQ631">
        <f>'Raw Data'!DY631</f>
        <v>2110</v>
      </c>
      <c r="ER631">
        <f>'Raw Data'!DZ631</f>
        <v>21.4</v>
      </c>
      <c r="ES631">
        <f>'Raw Data'!EA631</f>
        <v>2120</v>
      </c>
      <c r="ET631">
        <f>'Raw Data'!EB631</f>
        <v>21.4</v>
      </c>
      <c r="EU631">
        <f>'Raw Data'!EC631</f>
        <v>2120</v>
      </c>
      <c r="EV631">
        <f>'Raw Data'!ED631</f>
        <v>34.200000000000003</v>
      </c>
      <c r="EW631">
        <f>'Raw Data'!EE631</f>
        <v>0</v>
      </c>
    </row>
    <row r="632" spans="1:153" x14ac:dyDescent="0.3">
      <c r="A632">
        <f>'Raw Data'!A632</f>
        <v>630</v>
      </c>
      <c r="B632" t="str">
        <f>'Raw Data'!B632</f>
        <v>Point</v>
      </c>
      <c r="C632">
        <f>'Raw Data'!C632</f>
        <v>557</v>
      </c>
      <c r="D632">
        <f>'Raw Data'!D632</f>
        <v>687</v>
      </c>
      <c r="E632" t="str">
        <f>'Raw Data'!E632</f>
        <v>Point</v>
      </c>
      <c r="F632">
        <f>'Raw Data'!F632</f>
        <v>5417816</v>
      </c>
      <c r="G632" t="str">
        <f>'Raw Data'!G632</f>
        <v>Gsp Post 00</v>
      </c>
      <c r="H632" s="3">
        <f>'Raw Data'!H632</f>
        <v>42255</v>
      </c>
      <c r="L632">
        <f t="shared" si="126"/>
        <v>0</v>
      </c>
      <c r="M632" s="5">
        <f t="shared" si="127"/>
        <v>42255</v>
      </c>
      <c r="N632" s="5">
        <f t="shared" si="135"/>
        <v>2015</v>
      </c>
      <c r="O632" s="5" t="str" cm="1">
        <f t="array" ref="O632">_xlfn.IFS(N632&lt;=2016,"before treatment",N632=2017,"unknown",N632&gt;2017,"after treatment")</f>
        <v>before treatment</v>
      </c>
      <c r="P632" s="5">
        <f t="shared" si="128"/>
        <v>1</v>
      </c>
      <c r="Q632" s="5">
        <f t="shared" si="129"/>
        <v>0</v>
      </c>
      <c r="R632" t="str">
        <f>'Raw Data'!I632</f>
        <v>Murray</v>
      </c>
      <c r="S632" t="str">
        <f>'Raw Data'!J632</f>
        <v>HIGHWAY 136</v>
      </c>
      <c r="T632" t="str">
        <f>'Raw Data'!K632</f>
        <v>(none)</v>
      </c>
      <c r="U632" t="str">
        <f>'Raw Data'!L632</f>
        <v>(O) No Injury</v>
      </c>
      <c r="V632">
        <f>'Raw Data'!M632</f>
        <v>0</v>
      </c>
      <c r="W632">
        <f>'Raw Data'!N632</f>
        <v>0</v>
      </c>
      <c r="X632">
        <f>'Raw Data'!O632</f>
        <v>0</v>
      </c>
      <c r="Y632" t="str">
        <f>'Raw Data'!P632</f>
        <v>Not a Collision with Motor Vehicle</v>
      </c>
      <c r="Z632" t="str">
        <f>'Raw Data'!Q632</f>
        <v>Off Roadway</v>
      </c>
      <c r="AA632" t="str">
        <f>'Raw Data'!R632</f>
        <v>Other-Fixed Object</v>
      </c>
      <c r="AB632" t="str">
        <f>'Raw Data'!S632</f>
        <v>Over Turn</v>
      </c>
      <c r="AC632" t="str">
        <f>'Raw Data'!T632</f>
        <v>Changed Lanes Improperly</v>
      </c>
      <c r="AD632">
        <f>'Raw Data'!U632</f>
        <v>1</v>
      </c>
      <c r="AE632" s="5" t="str">
        <f t="shared" si="136"/>
        <v>Yes</v>
      </c>
      <c r="AF632" t="str">
        <f>'Raw Data'!V632</f>
        <v>Negotiating a Curve</v>
      </c>
      <c r="AG632" s="5">
        <f t="shared" si="130"/>
        <v>0</v>
      </c>
      <c r="AH632" t="str">
        <f>'Raw Data'!W632</f>
        <v>East</v>
      </c>
      <c r="AI632" t="str">
        <f>'Raw Data'!X632</f>
        <v>Daylight</v>
      </c>
      <c r="AJ632" t="str">
        <f>'Raw Data'!Y632</f>
        <v>Dry</v>
      </c>
      <c r="AK632">
        <f>'Raw Data'!Z632</f>
        <v>46</v>
      </c>
      <c r="AL632" t="str">
        <f>'Raw Data'!AA632</f>
        <v>Lap and Shoulder Belt Used</v>
      </c>
      <c r="AM632" s="5">
        <f t="shared" si="131"/>
        <v>0</v>
      </c>
      <c r="AN632" t="str">
        <f>'Raw Data'!AB632</f>
        <v>Tractor/Trailer</v>
      </c>
      <c r="AO632" t="str">
        <f>'Raw Data'!AC632</f>
        <v>2131013600I</v>
      </c>
      <c r="AP632">
        <f>'Raw Data'!AD632</f>
        <v>1.3320000000000001</v>
      </c>
      <c r="AQ632">
        <f>'Raw Data'!AE632</f>
        <v>34.588526000000002</v>
      </c>
      <c r="AR632">
        <f>'Raw Data'!AF632</f>
        <v>-84.679147</v>
      </c>
      <c r="AS632">
        <f>'Raw Data'!AG632</f>
        <v>185</v>
      </c>
      <c r="AT632">
        <f>'Raw Data'!AH632</f>
        <v>185</v>
      </c>
      <c r="AU632">
        <f>'Raw Data'!AI632</f>
        <v>1495</v>
      </c>
      <c r="AV632" t="str">
        <f>'Raw Data'!AJ632</f>
        <v>D6_0136_00_I</v>
      </c>
      <c r="AW632">
        <f>'Raw Data'!AK632</f>
        <v>91</v>
      </c>
      <c r="AX632">
        <f>'Raw Data'!AL632</f>
        <v>99</v>
      </c>
      <c r="AY632" t="str">
        <f>'Raw Data'!AM632</f>
        <v>simple</v>
      </c>
      <c r="AZ632">
        <f>'Raw Data'!AN632</f>
        <v>835.8</v>
      </c>
      <c r="BA632">
        <f>'Raw Data'!AO632</f>
        <v>74.099999999999994</v>
      </c>
      <c r="BB632">
        <f>'Raw Data'!AP632</f>
        <v>1079.3</v>
      </c>
      <c r="BC632">
        <f>'Raw Data'!AQ632</f>
        <v>-84.681747999999999</v>
      </c>
      <c r="BD632">
        <f>'Raw Data'!AR632</f>
        <v>34.589438999999999</v>
      </c>
      <c r="BE632">
        <f>'Raw Data'!AS632</f>
        <v>-84.678541999999993</v>
      </c>
      <c r="BF632">
        <f>'Raw Data'!AT632</f>
        <v>34.588636000000001</v>
      </c>
      <c r="BG632" t="str">
        <f>'Raw Data'!AU632</f>
        <v>2131013600I</v>
      </c>
      <c r="BH632">
        <f>'Raw Data'!AV632</f>
        <v>1</v>
      </c>
      <c r="BI632">
        <f>'Raw Data'!AW632</f>
        <v>213</v>
      </c>
      <c r="BJ632">
        <f>'Raw Data'!AX632</f>
        <v>136</v>
      </c>
      <c r="BK632">
        <f>'Raw Data'!AY632</f>
        <v>0</v>
      </c>
      <c r="BL632">
        <f>'Raw Data'!AZ632</f>
        <v>55</v>
      </c>
      <c r="BM632">
        <f>'Raw Data'!BA632</f>
        <v>12.39</v>
      </c>
      <c r="BN632">
        <f>'Raw Data'!BB632</f>
        <v>12.06</v>
      </c>
      <c r="BO632">
        <f>'Raw Data'!BC632</f>
        <v>722.8</v>
      </c>
      <c r="BP632">
        <f>'Raw Data'!BD632</f>
        <v>724.7</v>
      </c>
      <c r="BQ632">
        <f>'Raw Data'!BE632</f>
        <v>721.5</v>
      </c>
      <c r="BR632">
        <f>'Raw Data'!BF632</f>
        <v>55</v>
      </c>
      <c r="BS632">
        <f>'Raw Data'!BG632</f>
        <v>55.8</v>
      </c>
      <c r="BT632">
        <f>'Raw Data'!BH632</f>
        <v>0</v>
      </c>
      <c r="BU632">
        <f>'Raw Data'!BI632</f>
        <v>44148</v>
      </c>
      <c r="BV632" t="str">
        <f>'Raw Data'!BJ632</f>
        <v>NONE</v>
      </c>
      <c r="BW632">
        <f>'Raw Data'!BK632</f>
        <v>3.4759999999999999E-3</v>
      </c>
      <c r="BX632">
        <f>'Raw Data'!BL632</f>
        <v>39126</v>
      </c>
      <c r="BY632">
        <f>'Raw Data'!BM632</f>
        <v>38884</v>
      </c>
      <c r="BZ632" t="str">
        <f>'Raw Data'!BN632</f>
        <v>2131013600I</v>
      </c>
      <c r="CA632" t="str">
        <f>'Raw Data'!BO632</f>
        <v>MURRAY</v>
      </c>
      <c r="CB632">
        <f>'Raw Data'!BP632</f>
        <v>1</v>
      </c>
      <c r="CC632">
        <f>'Raw Data'!BQ632</f>
        <v>13600</v>
      </c>
      <c r="CD632">
        <f>'Raw Data'!BR632</f>
        <v>6</v>
      </c>
      <c r="CE632">
        <f>'Raw Data'!BS632</f>
        <v>1</v>
      </c>
      <c r="CF632">
        <f>'Raw Data'!BT632</f>
        <v>2</v>
      </c>
      <c r="CG632">
        <f>'Raw Data'!BU632</f>
        <v>1</v>
      </c>
      <c r="CH632">
        <f>'Raw Data'!BV632</f>
        <v>1</v>
      </c>
      <c r="CI632">
        <f>'Raw Data'!BW632</f>
        <v>2</v>
      </c>
      <c r="CJ632">
        <f>'Raw Data'!BX632</f>
        <v>0</v>
      </c>
      <c r="CK632">
        <f>'Raw Data'!BY632</f>
        <v>5</v>
      </c>
      <c r="CL632" t="str">
        <f>'Raw Data'!BZ632</f>
        <v>N</v>
      </c>
      <c r="CM632">
        <f t="shared" si="137"/>
        <v>0</v>
      </c>
      <c r="CN632">
        <f>'Raw Data'!CA632</f>
        <v>213</v>
      </c>
      <c r="CO632">
        <f>'Raw Data'!CB632</f>
        <v>136</v>
      </c>
      <c r="CP632">
        <f>'Raw Data'!CC632</f>
        <v>0</v>
      </c>
      <c r="CQ632" t="str">
        <f>'Raw Data'!CD632</f>
        <v>Not Urban</v>
      </c>
      <c r="CR632" t="str">
        <f>'Raw Data'!CE632</f>
        <v>Not Urban</v>
      </c>
      <c r="CS632">
        <f>'Raw Data'!CF632</f>
        <v>0</v>
      </c>
      <c r="CT632">
        <f>'Raw Data'!CG632</f>
        <v>55</v>
      </c>
      <c r="CU632">
        <f>'Raw Data'!CH632</f>
        <v>5510</v>
      </c>
      <c r="CV632" t="str">
        <f>'Raw Data'!CI632</f>
        <v xml:space="preserve"> </v>
      </c>
      <c r="CW632">
        <f>'Raw Data'!CJ632</f>
        <v>0</v>
      </c>
      <c r="CX632">
        <f>'Raw Data'!CK632</f>
        <v>2.0980880000000002</v>
      </c>
      <c r="CY632">
        <f>'Raw Data'!CL632</f>
        <v>14</v>
      </c>
      <c r="CZ632" t="str">
        <f>'Raw Data'!CM632</f>
        <v>State Mainline</v>
      </c>
      <c r="DA632">
        <f>'Raw Data'!CN632</f>
        <v>5510</v>
      </c>
      <c r="DB632">
        <f>'Raw Data'!CO632</f>
        <v>411388</v>
      </c>
      <c r="DC632">
        <f>'Raw Data'!CP632</f>
        <v>0.127</v>
      </c>
      <c r="DD632">
        <f>'Raw Data'!CQ632</f>
        <v>2.2290000000000001</v>
      </c>
      <c r="DE632">
        <f>'Raw Data'!CR632</f>
        <v>411388</v>
      </c>
      <c r="DF632">
        <f>'Raw Data'!CS632</f>
        <v>0</v>
      </c>
      <c r="DG632">
        <f>'Raw Data'!CT632</f>
        <v>11077.904630999999</v>
      </c>
      <c r="DH632">
        <f>'Raw Data'!CU632</f>
        <v>100</v>
      </c>
      <c r="DI632">
        <f>'Raw Data'!CV632</f>
        <v>38930</v>
      </c>
      <c r="DJ632">
        <f>'Raw Data'!CW632</f>
        <v>7.4188000000000004E-2</v>
      </c>
      <c r="DK632">
        <f>'Raw Data'!CX632</f>
        <v>0</v>
      </c>
      <c r="DL632">
        <f>'Raw Data'!CY632</f>
        <v>3.4759999999999999E-3</v>
      </c>
      <c r="DM632">
        <f>'Raw Data'!CZ632</f>
        <v>288</v>
      </c>
      <c r="DN632" t="str">
        <f>'Raw Data'!DA632</f>
        <v>213-0189</v>
      </c>
      <c r="DO632" t="str">
        <f>'Raw Data'!DB632</f>
        <v>5R : Rural Major Collector</v>
      </c>
      <c r="DP632" t="str">
        <f>'Raw Data'!DC632</f>
        <v>34.589148, -84.675611</v>
      </c>
      <c r="DQ632">
        <f>'Raw Data'!DD632</f>
        <v>-84.675611000000004</v>
      </c>
      <c r="DR632">
        <f>'Raw Data'!DE632</f>
        <v>34.589148000000002</v>
      </c>
      <c r="DS632">
        <f>'Raw Data'!DF632</f>
        <v>34.589148000000002</v>
      </c>
      <c r="DT632">
        <f>'Raw Data'!DG632</f>
        <v>-84.675611000000004</v>
      </c>
      <c r="DU632">
        <f>'Raw Data'!DH632</f>
        <v>2.9759999999999999E-3</v>
      </c>
      <c r="DV632">
        <f>'Raw Data'!DI632</f>
        <v>3.4759999999999999E-3</v>
      </c>
      <c r="DW632">
        <f>'Raw Data'!DJ632</f>
        <v>185</v>
      </c>
      <c r="DX632" s="11">
        <f t="shared" si="138"/>
        <v>2876.6666666666665</v>
      </c>
      <c r="DY632" s="5">
        <f t="shared" si="139"/>
        <v>2377.5</v>
      </c>
      <c r="DZ632" s="5">
        <f t="shared" si="132"/>
        <v>499.16666666666652</v>
      </c>
      <c r="EA632" s="5">
        <f t="shared" si="133"/>
        <v>0.20995443392919727</v>
      </c>
      <c r="EB632" s="5">
        <f t="shared" si="134"/>
        <v>2627.083333333333</v>
      </c>
      <c r="EC632">
        <f>'Raw Data'!DK632</f>
        <v>2800</v>
      </c>
      <c r="ED632">
        <f>'Raw Data'!DL632</f>
        <v>21.3</v>
      </c>
      <c r="EE632">
        <f>'Raw Data'!DM632</f>
        <v>2910</v>
      </c>
      <c r="EF632">
        <f>'Raw Data'!DN632</f>
        <v>21.4</v>
      </c>
      <c r="EG632">
        <f>'Raw Data'!DO632</f>
        <v>2920</v>
      </c>
      <c r="EH632">
        <f>'Raw Data'!DP632</f>
        <v>21.3</v>
      </c>
      <c r="EI632">
        <f>'Raw Data'!DQ632</f>
        <v>2650</v>
      </c>
      <c r="EJ632">
        <f>'Raw Data'!DR632</f>
        <v>0</v>
      </c>
      <c r="EK632">
        <f>'Raw Data'!DS632</f>
        <v>2570</v>
      </c>
      <c r="EL632">
        <f>'Raw Data'!DT632</f>
        <v>19</v>
      </c>
      <c r="EM632">
        <f>'Raw Data'!DU632</f>
        <v>2470</v>
      </c>
      <c r="EN632">
        <f>'Raw Data'!DV632</f>
        <v>20.399999999999999</v>
      </c>
      <c r="EO632">
        <f>'Raw Data'!DW632</f>
        <v>2360</v>
      </c>
      <c r="EP632">
        <f>'Raw Data'!DX632</f>
        <v>21.4</v>
      </c>
      <c r="EQ632">
        <f>'Raw Data'!DY632</f>
        <v>2110</v>
      </c>
      <c r="ER632">
        <f>'Raw Data'!DZ632</f>
        <v>21.4</v>
      </c>
      <c r="ES632">
        <f>'Raw Data'!EA632</f>
        <v>2120</v>
      </c>
      <c r="ET632">
        <f>'Raw Data'!EB632</f>
        <v>21.4</v>
      </c>
      <c r="EU632">
        <f>'Raw Data'!EC632</f>
        <v>2120</v>
      </c>
      <c r="EV632">
        <f>'Raw Data'!ED632</f>
        <v>34.200000000000003</v>
      </c>
      <c r="EW632">
        <f>'Raw Data'!EE632</f>
        <v>0</v>
      </c>
    </row>
    <row r="633" spans="1:153" x14ac:dyDescent="0.3">
      <c r="A633">
        <f>'Raw Data'!A633</f>
        <v>631</v>
      </c>
      <c r="B633" t="str">
        <f>'Raw Data'!B633</f>
        <v>Point</v>
      </c>
      <c r="C633">
        <f>'Raw Data'!C633</f>
        <v>519</v>
      </c>
      <c r="D633">
        <f>'Raw Data'!D633</f>
        <v>708</v>
      </c>
      <c r="E633" t="str">
        <f>'Raw Data'!E633</f>
        <v>Point</v>
      </c>
      <c r="F633">
        <f>'Raw Data'!F633</f>
        <v>5278034</v>
      </c>
      <c r="G633" t="str">
        <f>'Raw Data'!G633</f>
        <v>Gsp Post 00</v>
      </c>
      <c r="H633" s="3">
        <f>'Raw Data'!H633</f>
        <v>42127</v>
      </c>
      <c r="L633">
        <f t="shared" si="126"/>
        <v>0</v>
      </c>
      <c r="M633" s="5">
        <f t="shared" si="127"/>
        <v>42127</v>
      </c>
      <c r="N633" s="5">
        <f t="shared" si="135"/>
        <v>2015</v>
      </c>
      <c r="O633" s="5" t="str" cm="1">
        <f t="array" ref="O633">_xlfn.IFS(N633&lt;=2016,"before treatment",N633=2017,"unknown",N633&gt;2017,"after treatment")</f>
        <v>before treatment</v>
      </c>
      <c r="P633" s="5">
        <f t="shared" si="128"/>
        <v>1</v>
      </c>
      <c r="Q633" s="5">
        <f t="shared" si="129"/>
        <v>0</v>
      </c>
      <c r="R633" t="str">
        <f>'Raw Data'!I633</f>
        <v>Murray</v>
      </c>
      <c r="S633" t="str">
        <f>'Raw Data'!J633</f>
        <v>HIGHWAY 136</v>
      </c>
      <c r="T633" t="str">
        <f>'Raw Data'!K633</f>
        <v>4 Miles W Of Carters Dam R</v>
      </c>
      <c r="U633" t="str">
        <f>'Raw Data'!L633</f>
        <v>(C) Possible Injury / Complaint</v>
      </c>
      <c r="V633">
        <f>'Raw Data'!M633</f>
        <v>0</v>
      </c>
      <c r="W633">
        <f>'Raw Data'!N633</f>
        <v>0</v>
      </c>
      <c r="X633">
        <f>'Raw Data'!O633</f>
        <v>0</v>
      </c>
      <c r="Y633" t="str">
        <f>'Raw Data'!P633</f>
        <v>Angle (Other)</v>
      </c>
      <c r="Z633" t="str">
        <f>'Raw Data'!Q633</f>
        <v>On Roadway - Non-Intersection</v>
      </c>
      <c r="AA633" t="str">
        <f>'Raw Data'!R633</f>
        <v>["Motor Vehicle in Motion","Motor Vehicle in Motion"]</v>
      </c>
      <c r="AB633" t="str">
        <f>'Raw Data'!S633</f>
        <v>["Motor Vehicle in Motion","Motor Vehicle in Motion"]</v>
      </c>
      <c r="AC633" t="str">
        <f>'Raw Data'!T633</f>
        <v>["Failure to Yield","No Contributing Factors"]</v>
      </c>
      <c r="AD633">
        <f>'Raw Data'!U633</f>
        <v>2</v>
      </c>
      <c r="AE633" s="5" t="str">
        <f t="shared" si="136"/>
        <v>No</v>
      </c>
      <c r="AF633" t="str">
        <f>'Raw Data'!V633</f>
        <v>["Changing Lanes","Straight"]</v>
      </c>
      <c r="AG633" s="5">
        <f t="shared" si="130"/>
        <v>0</v>
      </c>
      <c r="AH633" t="str">
        <f>'Raw Data'!W633</f>
        <v>["East","East"]</v>
      </c>
      <c r="AI633" t="str">
        <f>'Raw Data'!X633</f>
        <v>Daylight</v>
      </c>
      <c r="AJ633" t="str">
        <f>'Raw Data'!Y633</f>
        <v>Dry</v>
      </c>
      <c r="AK633">
        <f>'Raw Data'!Z633</f>
        <v>0</v>
      </c>
      <c r="AL633" t="str">
        <f>'Raw Data'!AA633</f>
        <v>["Lap and Shoulder Belt Used","Lap and Shoulder Belt Used"]</v>
      </c>
      <c r="AM633" s="5">
        <f t="shared" si="131"/>
        <v>0</v>
      </c>
      <c r="AN633" t="str">
        <f>'Raw Data'!AB633</f>
        <v>["Passenger Car","Pickup Truck"]</v>
      </c>
      <c r="AO633" t="str">
        <f>'Raw Data'!AC633</f>
        <v>2131013600I</v>
      </c>
      <c r="AP633">
        <f>'Raw Data'!AD633</f>
        <v>1.480518</v>
      </c>
      <c r="AQ633">
        <f>'Raw Data'!AE633</f>
        <v>34.589060000000003</v>
      </c>
      <c r="AR633">
        <f>'Raw Data'!AF633</f>
        <v>-84.676602000000003</v>
      </c>
      <c r="AS633">
        <f>'Raw Data'!AG633</f>
        <v>186</v>
      </c>
      <c r="AT633">
        <f>'Raw Data'!AH633</f>
        <v>186</v>
      </c>
      <c r="AU633">
        <f>'Raw Data'!AI633</f>
        <v>1496</v>
      </c>
      <c r="AV633" t="str">
        <f>'Raw Data'!AJ633</f>
        <v>D6_0136_00_I</v>
      </c>
      <c r="AW633">
        <f>'Raw Data'!AK633</f>
        <v>92</v>
      </c>
      <c r="AX633">
        <f>'Raw Data'!AL633</f>
        <v>100</v>
      </c>
      <c r="AY633" t="str">
        <f>'Raw Data'!AM633</f>
        <v>simple</v>
      </c>
      <c r="AZ633">
        <f>'Raw Data'!AN633</f>
        <v>2395.1999999999998</v>
      </c>
      <c r="BA633">
        <f>'Raw Data'!AO633</f>
        <v>29.1</v>
      </c>
      <c r="BB633">
        <f>'Raw Data'!AP633</f>
        <v>1213.7</v>
      </c>
      <c r="BC633">
        <f>'Raw Data'!AQ633</f>
        <v>-84.677858999999998</v>
      </c>
      <c r="BD633">
        <f>'Raw Data'!AR633</f>
        <v>34.588794</v>
      </c>
      <c r="BE633">
        <f>'Raw Data'!AS633</f>
        <v>-84.673877000000005</v>
      </c>
      <c r="BF633">
        <f>'Raw Data'!AT633</f>
        <v>34.589067999999997</v>
      </c>
      <c r="BG633" t="str">
        <f>'Raw Data'!AU633</f>
        <v>2131013600I</v>
      </c>
      <c r="BH633">
        <f>'Raw Data'!AV633</f>
        <v>1</v>
      </c>
      <c r="BI633">
        <f>'Raw Data'!AW633</f>
        <v>213</v>
      </c>
      <c r="BJ633">
        <f>'Raw Data'!AX633</f>
        <v>136</v>
      </c>
      <c r="BK633">
        <f>'Raw Data'!AY633</f>
        <v>0</v>
      </c>
      <c r="BL633">
        <f>'Raw Data'!AZ633</f>
        <v>55</v>
      </c>
      <c r="BM633">
        <f>'Raw Data'!BA633</f>
        <v>2.92</v>
      </c>
      <c r="BN633">
        <f>'Raw Data'!BB633</f>
        <v>2.5299999999999998</v>
      </c>
      <c r="BO633">
        <f>'Raw Data'!BC633</f>
        <v>725.1</v>
      </c>
      <c r="BP633">
        <f>'Raw Data'!BD633</f>
        <v>721.1</v>
      </c>
      <c r="BQ633">
        <f>'Raw Data'!BE633</f>
        <v>719.5</v>
      </c>
      <c r="BR633">
        <f>'Raw Data'!BF633</f>
        <v>55</v>
      </c>
      <c r="BS633">
        <f>'Raw Data'!BG633</f>
        <v>88.9</v>
      </c>
      <c r="BT633">
        <f>'Raw Data'!BH633</f>
        <v>0</v>
      </c>
      <c r="BU633">
        <f>'Raw Data'!BI633</f>
        <v>44148</v>
      </c>
      <c r="BV633" t="str">
        <f>'Raw Data'!BJ633</f>
        <v>NONE</v>
      </c>
      <c r="BW633">
        <f>'Raw Data'!BK633</f>
        <v>4.0169999999999997E-3</v>
      </c>
      <c r="BX633">
        <f>'Raw Data'!BL633</f>
        <v>39126</v>
      </c>
      <c r="BY633">
        <f>'Raw Data'!BM633</f>
        <v>38884</v>
      </c>
      <c r="BZ633" t="str">
        <f>'Raw Data'!BN633</f>
        <v>2131013600I</v>
      </c>
      <c r="CA633" t="str">
        <f>'Raw Data'!BO633</f>
        <v>MURRAY</v>
      </c>
      <c r="CB633">
        <f>'Raw Data'!BP633</f>
        <v>1</v>
      </c>
      <c r="CC633">
        <f>'Raw Data'!BQ633</f>
        <v>13600</v>
      </c>
      <c r="CD633">
        <f>'Raw Data'!BR633</f>
        <v>6</v>
      </c>
      <c r="CE633">
        <f>'Raw Data'!BS633</f>
        <v>1</v>
      </c>
      <c r="CF633">
        <f>'Raw Data'!BT633</f>
        <v>2</v>
      </c>
      <c r="CG633">
        <f>'Raw Data'!BU633</f>
        <v>1</v>
      </c>
      <c r="CH633">
        <f>'Raw Data'!BV633</f>
        <v>1</v>
      </c>
      <c r="CI633">
        <f>'Raw Data'!BW633</f>
        <v>2</v>
      </c>
      <c r="CJ633">
        <f>'Raw Data'!BX633</f>
        <v>0</v>
      </c>
      <c r="CK633">
        <f>'Raw Data'!BY633</f>
        <v>5</v>
      </c>
      <c r="CL633" t="str">
        <f>'Raw Data'!BZ633</f>
        <v>N</v>
      </c>
      <c r="CM633">
        <f t="shared" si="137"/>
        <v>0</v>
      </c>
      <c r="CN633">
        <f>'Raw Data'!CA633</f>
        <v>213</v>
      </c>
      <c r="CO633">
        <f>'Raw Data'!CB633</f>
        <v>136</v>
      </c>
      <c r="CP633">
        <f>'Raw Data'!CC633</f>
        <v>0</v>
      </c>
      <c r="CQ633" t="str">
        <f>'Raw Data'!CD633</f>
        <v>Not Urban</v>
      </c>
      <c r="CR633" t="str">
        <f>'Raw Data'!CE633</f>
        <v>Not Urban</v>
      </c>
      <c r="CS633">
        <f>'Raw Data'!CF633</f>
        <v>0</v>
      </c>
      <c r="CT633">
        <f>'Raw Data'!CG633</f>
        <v>55</v>
      </c>
      <c r="CU633">
        <f>'Raw Data'!CH633</f>
        <v>5510</v>
      </c>
      <c r="CV633" t="str">
        <f>'Raw Data'!CI633</f>
        <v xml:space="preserve"> </v>
      </c>
      <c r="CW633">
        <f>'Raw Data'!CJ633</f>
        <v>0</v>
      </c>
      <c r="CX633">
        <f>'Raw Data'!CK633</f>
        <v>2.0980880000000002</v>
      </c>
      <c r="CY633">
        <f>'Raw Data'!CL633</f>
        <v>14</v>
      </c>
      <c r="CZ633" t="str">
        <f>'Raw Data'!CM633</f>
        <v>State Mainline</v>
      </c>
      <c r="DA633">
        <f>'Raw Data'!CN633</f>
        <v>5510</v>
      </c>
      <c r="DB633">
        <f>'Raw Data'!CO633</f>
        <v>411388</v>
      </c>
      <c r="DC633">
        <f>'Raw Data'!CP633</f>
        <v>0.127</v>
      </c>
      <c r="DD633">
        <f>'Raw Data'!CQ633</f>
        <v>2.2290000000000001</v>
      </c>
      <c r="DE633">
        <f>'Raw Data'!CR633</f>
        <v>411388</v>
      </c>
      <c r="DF633">
        <f>'Raw Data'!CS633</f>
        <v>0</v>
      </c>
      <c r="DG633">
        <f>'Raw Data'!CT633</f>
        <v>11077.904630999999</v>
      </c>
      <c r="DH633">
        <f>'Raw Data'!CU633</f>
        <v>100</v>
      </c>
      <c r="DI633">
        <f>'Raw Data'!CV633</f>
        <v>38930</v>
      </c>
      <c r="DJ633">
        <f>'Raw Data'!CW633</f>
        <v>7.4188000000000004E-2</v>
      </c>
      <c r="DK633">
        <f>'Raw Data'!CX633</f>
        <v>0</v>
      </c>
      <c r="DL633">
        <f>'Raw Data'!CY633</f>
        <v>4.0169999999999997E-3</v>
      </c>
      <c r="DM633">
        <f>'Raw Data'!CZ633</f>
        <v>288</v>
      </c>
      <c r="DN633" t="str">
        <f>'Raw Data'!DA633</f>
        <v>213-0189</v>
      </c>
      <c r="DO633" t="str">
        <f>'Raw Data'!DB633</f>
        <v>5R : Rural Major Collector</v>
      </c>
      <c r="DP633" t="str">
        <f>'Raw Data'!DC633</f>
        <v>34.589148, -84.675611</v>
      </c>
      <c r="DQ633">
        <f>'Raw Data'!DD633</f>
        <v>-84.675611000000004</v>
      </c>
      <c r="DR633">
        <f>'Raw Data'!DE633</f>
        <v>34.589148000000002</v>
      </c>
      <c r="DS633">
        <f>'Raw Data'!DF633</f>
        <v>34.589148000000002</v>
      </c>
      <c r="DT633">
        <f>'Raw Data'!DG633</f>
        <v>-84.675611000000004</v>
      </c>
      <c r="DU633">
        <f>'Raw Data'!DH633</f>
        <v>0</v>
      </c>
      <c r="DV633">
        <f>'Raw Data'!DI633</f>
        <v>4.0169999999999997E-3</v>
      </c>
      <c r="DW633">
        <f>'Raw Data'!DJ633</f>
        <v>186</v>
      </c>
      <c r="DX633" s="11">
        <f t="shared" si="138"/>
        <v>2876.6666666666665</v>
      </c>
      <c r="DY633" s="5">
        <f t="shared" si="139"/>
        <v>2377.5</v>
      </c>
      <c r="DZ633" s="5">
        <f t="shared" si="132"/>
        <v>499.16666666666652</v>
      </c>
      <c r="EA633" s="5">
        <f t="shared" si="133"/>
        <v>0.20995443392919727</v>
      </c>
      <c r="EB633" s="5">
        <f t="shared" si="134"/>
        <v>2627.083333333333</v>
      </c>
      <c r="EC633">
        <f>'Raw Data'!DK633</f>
        <v>2800</v>
      </c>
      <c r="ED633">
        <f>'Raw Data'!DL633</f>
        <v>21.3</v>
      </c>
      <c r="EE633">
        <f>'Raw Data'!DM633</f>
        <v>2910</v>
      </c>
      <c r="EF633">
        <f>'Raw Data'!DN633</f>
        <v>21.4</v>
      </c>
      <c r="EG633">
        <f>'Raw Data'!DO633</f>
        <v>2920</v>
      </c>
      <c r="EH633">
        <f>'Raw Data'!DP633</f>
        <v>21.3</v>
      </c>
      <c r="EI633">
        <f>'Raw Data'!DQ633</f>
        <v>2650</v>
      </c>
      <c r="EJ633">
        <f>'Raw Data'!DR633</f>
        <v>0</v>
      </c>
      <c r="EK633">
        <f>'Raw Data'!DS633</f>
        <v>2570</v>
      </c>
      <c r="EL633">
        <f>'Raw Data'!DT633</f>
        <v>19</v>
      </c>
      <c r="EM633">
        <f>'Raw Data'!DU633</f>
        <v>2470</v>
      </c>
      <c r="EN633">
        <f>'Raw Data'!DV633</f>
        <v>20.399999999999999</v>
      </c>
      <c r="EO633">
        <f>'Raw Data'!DW633</f>
        <v>2360</v>
      </c>
      <c r="EP633">
        <f>'Raw Data'!DX633</f>
        <v>21.4</v>
      </c>
      <c r="EQ633">
        <f>'Raw Data'!DY633</f>
        <v>2110</v>
      </c>
      <c r="ER633">
        <f>'Raw Data'!DZ633</f>
        <v>21.4</v>
      </c>
      <c r="ES633">
        <f>'Raw Data'!EA633</f>
        <v>2120</v>
      </c>
      <c r="ET633">
        <f>'Raw Data'!EB633</f>
        <v>21.4</v>
      </c>
      <c r="EU633">
        <f>'Raw Data'!EC633</f>
        <v>2120</v>
      </c>
      <c r="EV633">
        <f>'Raw Data'!ED633</f>
        <v>34.200000000000003</v>
      </c>
      <c r="EW633">
        <f>'Raw Data'!EE633</f>
        <v>0</v>
      </c>
    </row>
    <row r="634" spans="1:153" x14ac:dyDescent="0.3">
      <c r="A634">
        <f>'Raw Data'!A634</f>
        <v>632</v>
      </c>
      <c r="B634" t="str">
        <f>'Raw Data'!B634</f>
        <v>Point</v>
      </c>
      <c r="C634">
        <f>'Raw Data'!C634</f>
        <v>157</v>
      </c>
      <c r="D634">
        <f>'Raw Data'!D634</f>
        <v>795</v>
      </c>
      <c r="E634" t="str">
        <f>'Raw Data'!E634</f>
        <v>Point</v>
      </c>
      <c r="F634">
        <f>'Raw Data'!F634</f>
        <v>4586973</v>
      </c>
      <c r="G634" t="str">
        <f>'Raw Data'!G634</f>
        <v>Gsp Post 00</v>
      </c>
      <c r="H634" s="3">
        <f>'Raw Data'!H634</f>
        <v>41543</v>
      </c>
      <c r="L634">
        <f t="shared" si="126"/>
        <v>0</v>
      </c>
      <c r="M634" s="5">
        <f t="shared" si="127"/>
        <v>41543</v>
      </c>
      <c r="N634" s="5">
        <f t="shared" si="135"/>
        <v>2013</v>
      </c>
      <c r="O634" s="5" t="str" cm="1">
        <f t="array" ref="O634">_xlfn.IFS(N634&lt;=2016,"before treatment",N634=2017,"unknown",N634&gt;2017,"after treatment")</f>
        <v>before treatment</v>
      </c>
      <c r="P634" s="5">
        <f t="shared" si="128"/>
        <v>1</v>
      </c>
      <c r="Q634" s="5">
        <f t="shared" si="129"/>
        <v>0</v>
      </c>
      <c r="R634" t="str">
        <f>'Raw Data'!I634</f>
        <v>Murray</v>
      </c>
      <c r="S634" t="str">
        <f>'Raw Data'!J634</f>
        <v>STATE ROUTE 282</v>
      </c>
      <c r="T634" t="str">
        <f>'Raw Data'!K634</f>
        <v>(none)</v>
      </c>
      <c r="U634" t="str">
        <f>'Raw Data'!L634</f>
        <v>(O) No Injury</v>
      </c>
      <c r="V634">
        <f>'Raw Data'!M634</f>
        <v>0</v>
      </c>
      <c r="W634">
        <f>'Raw Data'!N634</f>
        <v>0</v>
      </c>
      <c r="X634">
        <f>'Raw Data'!O634</f>
        <v>0</v>
      </c>
      <c r="Y634" t="str">
        <f>'Raw Data'!P634</f>
        <v>Not a Collision with Motor Vehicle</v>
      </c>
      <c r="Z634" t="str">
        <f>'Raw Data'!Q634</f>
        <v>On Shoulder</v>
      </c>
      <c r="AA634" t="str">
        <f>'Raw Data'!R634</f>
        <v>Other Object (Not Fixed)</v>
      </c>
      <c r="AB634" t="str">
        <f>'Raw Data'!S634</f>
        <v>Other Object (Not Fixed)</v>
      </c>
      <c r="AC634" t="str">
        <f>'Raw Data'!T634</f>
        <v>Too Fast for Conditions</v>
      </c>
      <c r="AD634">
        <f>'Raw Data'!U634</f>
        <v>1</v>
      </c>
      <c r="AE634" s="5" t="str">
        <f t="shared" si="136"/>
        <v>Yes</v>
      </c>
      <c r="AF634" t="str">
        <f>'Raw Data'!V634</f>
        <v>Negotiating a Curve</v>
      </c>
      <c r="AG634" s="5">
        <f t="shared" si="130"/>
        <v>0</v>
      </c>
      <c r="AH634" t="str">
        <f>'Raw Data'!W634</f>
        <v>West</v>
      </c>
      <c r="AI634" t="str">
        <f>'Raw Data'!X634</f>
        <v>Daylight</v>
      </c>
      <c r="AJ634" t="str">
        <f>'Raw Data'!Y634</f>
        <v>Wet</v>
      </c>
      <c r="AK634">
        <f>'Raw Data'!Z634</f>
        <v>20</v>
      </c>
      <c r="AL634" t="str">
        <f>'Raw Data'!AA634</f>
        <v>None Used</v>
      </c>
      <c r="AM634" s="5">
        <f t="shared" si="131"/>
        <v>0</v>
      </c>
      <c r="AN634" t="str">
        <f>'Raw Data'!AB634</f>
        <v>Passenger Car</v>
      </c>
      <c r="AO634" t="str">
        <f>'Raw Data'!AC634</f>
        <v>2131028200I</v>
      </c>
      <c r="AP634">
        <f>'Raw Data'!AD634</f>
        <v>3.254</v>
      </c>
      <c r="AQ634">
        <f>'Raw Data'!AE634</f>
        <v>34.678587999999998</v>
      </c>
      <c r="AR634">
        <f>'Raw Data'!AF634</f>
        <v>-84.702580999999995</v>
      </c>
      <c r="AS634">
        <f>'Raw Data'!AG634</f>
        <v>187</v>
      </c>
      <c r="AT634">
        <f>'Raw Data'!AH634</f>
        <v>240</v>
      </c>
      <c r="AU634">
        <f>'Raw Data'!AI634</f>
        <v>2089</v>
      </c>
      <c r="AV634" t="str">
        <f>'Raw Data'!AJ634</f>
        <v>D6_0282_00_I</v>
      </c>
      <c r="AW634">
        <f>'Raw Data'!AK634</f>
        <v>27</v>
      </c>
      <c r="AX634">
        <f>'Raw Data'!AL634</f>
        <v>33</v>
      </c>
      <c r="AY634" t="str">
        <f>'Raw Data'!AM634</f>
        <v>simple</v>
      </c>
      <c r="AZ634">
        <f>'Raw Data'!AN634</f>
        <v>1780</v>
      </c>
      <c r="BA634">
        <f>'Raw Data'!AO634</f>
        <v>32.799999999999997</v>
      </c>
      <c r="BB634">
        <f>'Raw Data'!AP634</f>
        <v>1019.8</v>
      </c>
      <c r="BC634">
        <f>'Raw Data'!AQ634</f>
        <v>-84.704590999999994</v>
      </c>
      <c r="BD634">
        <f>'Raw Data'!AR634</f>
        <v>34.677619999999997</v>
      </c>
      <c r="BE634">
        <f>'Raw Data'!AS634</f>
        <v>-84.701853</v>
      </c>
      <c r="BF634">
        <f>'Raw Data'!AT634</f>
        <v>34.679215999999997</v>
      </c>
      <c r="BG634" t="str">
        <f>'Raw Data'!AU634</f>
        <v>2131028200I</v>
      </c>
      <c r="BH634">
        <f>'Raw Data'!AV634</f>
        <v>1</v>
      </c>
      <c r="BI634">
        <f>'Raw Data'!AW634</f>
        <v>213</v>
      </c>
      <c r="BJ634">
        <f>'Raw Data'!AX634</f>
        <v>282</v>
      </c>
      <c r="BK634">
        <f>'Raw Data'!AY634</f>
        <v>0</v>
      </c>
      <c r="BL634">
        <f>'Raw Data'!AZ634</f>
        <v>55</v>
      </c>
      <c r="BM634">
        <f>'Raw Data'!BA634</f>
        <v>3.08</v>
      </c>
      <c r="BN634">
        <f>'Raw Data'!BB634</f>
        <v>2.44</v>
      </c>
      <c r="BO634">
        <f>'Raw Data'!BC634</f>
        <v>832.7</v>
      </c>
      <c r="BP634">
        <f>'Raw Data'!BD634</f>
        <v>825.1</v>
      </c>
      <c r="BQ634">
        <f>'Raw Data'!BE634</f>
        <v>826.1</v>
      </c>
      <c r="BR634">
        <f>'Raw Data'!BF634</f>
        <v>0</v>
      </c>
      <c r="BS634">
        <f>'Raw Data'!BG634</f>
        <v>79.2</v>
      </c>
      <c r="BT634">
        <f>'Raw Data'!BH634</f>
        <v>0</v>
      </c>
      <c r="BU634">
        <f>'Raw Data'!BI634</f>
        <v>42712</v>
      </c>
      <c r="BV634" t="str">
        <f>'Raw Data'!BJ634</f>
        <v>NONE</v>
      </c>
      <c r="BW634">
        <f>'Raw Data'!BK634</f>
        <v>3.2030000000000001E-3</v>
      </c>
      <c r="BX634">
        <f>'Raw Data'!BL634</f>
        <v>39520</v>
      </c>
      <c r="BY634">
        <f>'Raw Data'!BM634</f>
        <v>39310</v>
      </c>
      <c r="BZ634" t="str">
        <f>'Raw Data'!BN634</f>
        <v>2131028200I</v>
      </c>
      <c r="CA634" t="str">
        <f>'Raw Data'!BO634</f>
        <v>MURRAY</v>
      </c>
      <c r="CB634">
        <f>'Raw Data'!BP634</f>
        <v>1</v>
      </c>
      <c r="CC634">
        <f>'Raw Data'!BQ634</f>
        <v>28200</v>
      </c>
      <c r="CD634">
        <f>'Raw Data'!BR634</f>
        <v>6</v>
      </c>
      <c r="CE634">
        <f>'Raw Data'!BS634</f>
        <v>1</v>
      </c>
      <c r="CF634">
        <f>'Raw Data'!BT634</f>
        <v>2</v>
      </c>
      <c r="CG634">
        <f>'Raw Data'!BU634</f>
        <v>1</v>
      </c>
      <c r="CH634">
        <f>'Raw Data'!BV634</f>
        <v>1</v>
      </c>
      <c r="CI634">
        <f>'Raw Data'!BW634</f>
        <v>2</v>
      </c>
      <c r="CJ634">
        <f>'Raw Data'!BX634</f>
        <v>3</v>
      </c>
      <c r="CK634">
        <f>'Raw Data'!BY634</f>
        <v>3</v>
      </c>
      <c r="CL634" t="str">
        <f>'Raw Data'!BZ634</f>
        <v>N</v>
      </c>
      <c r="CM634">
        <f t="shared" si="137"/>
        <v>0</v>
      </c>
      <c r="CN634">
        <f>'Raw Data'!CA634</f>
        <v>213</v>
      </c>
      <c r="CO634">
        <f>'Raw Data'!CB634</f>
        <v>282</v>
      </c>
      <c r="CP634">
        <f>'Raw Data'!CC634</f>
        <v>0</v>
      </c>
      <c r="CQ634" t="str">
        <f>'Raw Data'!CD634</f>
        <v>Not Urban</v>
      </c>
      <c r="CR634" t="str">
        <f>'Raw Data'!CE634</f>
        <v>Not Urban</v>
      </c>
      <c r="CS634">
        <f>'Raw Data'!CF634</f>
        <v>0</v>
      </c>
      <c r="CT634">
        <f>'Raw Data'!CG634</f>
        <v>55</v>
      </c>
      <c r="CU634">
        <f>'Raw Data'!CH634</f>
        <v>3260</v>
      </c>
      <c r="CV634" t="str">
        <f>'Raw Data'!CI634</f>
        <v xml:space="preserve"> </v>
      </c>
      <c r="CW634">
        <f>'Raw Data'!CJ634</f>
        <v>0</v>
      </c>
      <c r="CX634">
        <f>'Raw Data'!CK634</f>
        <v>3.2630460000000001</v>
      </c>
      <c r="CY634">
        <f>'Raw Data'!CL634</f>
        <v>14</v>
      </c>
      <c r="CZ634" t="str">
        <f>'Raw Data'!CM634</f>
        <v>State Mainline</v>
      </c>
      <c r="DA634">
        <f>'Raw Data'!CN634</f>
        <v>3260</v>
      </c>
      <c r="DB634">
        <f>'Raw Data'!CO634</f>
        <v>413584</v>
      </c>
      <c r="DC634">
        <f>'Raw Data'!CP634</f>
        <v>2.8690000000000002</v>
      </c>
      <c r="DD634">
        <f>'Raw Data'!CQ634</f>
        <v>6.1349999999999998</v>
      </c>
      <c r="DE634">
        <f>'Raw Data'!CR634</f>
        <v>413584</v>
      </c>
      <c r="DF634">
        <f>'Raw Data'!CS634</f>
        <v>0</v>
      </c>
      <c r="DG634">
        <f>'Raw Data'!CT634</f>
        <v>17228.883836000001</v>
      </c>
      <c r="DH634">
        <f>'Raw Data'!CU634</f>
        <v>100</v>
      </c>
      <c r="DI634">
        <f>'Raw Data'!CV634</f>
        <v>39340</v>
      </c>
      <c r="DJ634">
        <f>'Raw Data'!CW634</f>
        <v>0.10820399999999999</v>
      </c>
      <c r="DK634">
        <f>'Raw Data'!CX634</f>
        <v>0</v>
      </c>
      <c r="DL634">
        <f>'Raw Data'!CY634</f>
        <v>3.2030000000000001E-3</v>
      </c>
      <c r="DM634">
        <f>'Raw Data'!CZ634</f>
        <v>289</v>
      </c>
      <c r="DN634" t="str">
        <f>'Raw Data'!DA634</f>
        <v>213-0194</v>
      </c>
      <c r="DO634" t="str">
        <f>'Raw Data'!DB634</f>
        <v>3R : Rural Principal Arterial - Other</v>
      </c>
      <c r="DP634" t="str">
        <f>'Raw Data'!DC634</f>
        <v>34.675834, -84.714124</v>
      </c>
      <c r="DQ634">
        <f>'Raw Data'!DD634</f>
        <v>-84.714123999999998</v>
      </c>
      <c r="DR634">
        <f>'Raw Data'!DE634</f>
        <v>34.675834000000002</v>
      </c>
      <c r="DS634">
        <f>'Raw Data'!DF634</f>
        <v>34.675834000000002</v>
      </c>
      <c r="DT634">
        <f>'Raw Data'!DG634</f>
        <v>-84.714123999999998</v>
      </c>
      <c r="DU634">
        <f>'Raw Data'!DH634</f>
        <v>9.6970000000000008E-3</v>
      </c>
      <c r="DV634">
        <f>'Raw Data'!DI634</f>
        <v>3.2030000000000001E-3</v>
      </c>
      <c r="DW634">
        <f>'Raw Data'!DJ634</f>
        <v>187</v>
      </c>
      <c r="DX634" s="11">
        <f t="shared" si="138"/>
        <v>3503.3333333333335</v>
      </c>
      <c r="DY634" s="5">
        <f t="shared" si="139"/>
        <v>3202.5</v>
      </c>
      <c r="DZ634" s="5">
        <f t="shared" si="132"/>
        <v>300.83333333333348</v>
      </c>
      <c r="EA634" s="5">
        <f t="shared" si="133"/>
        <v>9.3937028363257916E-2</v>
      </c>
      <c r="EB634" s="5">
        <f t="shared" si="134"/>
        <v>3352.916666666667</v>
      </c>
      <c r="EC634">
        <f>'Raw Data'!DK634</f>
        <v>3470</v>
      </c>
      <c r="ED634">
        <f>'Raw Data'!DL634</f>
        <v>14.6</v>
      </c>
      <c r="EE634">
        <f>'Raw Data'!DM634</f>
        <v>3660</v>
      </c>
      <c r="EF634">
        <f>'Raw Data'!DN634</f>
        <v>14.7</v>
      </c>
      <c r="EG634">
        <f>'Raw Data'!DO634</f>
        <v>3380</v>
      </c>
      <c r="EH634">
        <f>'Raw Data'!DP634</f>
        <v>0</v>
      </c>
      <c r="EI634">
        <f>'Raw Data'!DQ634</f>
        <v>3360</v>
      </c>
      <c r="EJ634">
        <f>'Raw Data'!DR634</f>
        <v>0</v>
      </c>
      <c r="EK634">
        <f>'Raw Data'!DS634</f>
        <v>3260</v>
      </c>
      <c r="EL634">
        <f>'Raw Data'!DT634</f>
        <v>14.3</v>
      </c>
      <c r="EM634">
        <f>'Raw Data'!DU634</f>
        <v>3290</v>
      </c>
      <c r="EN634">
        <f>'Raw Data'!DV634</f>
        <v>13</v>
      </c>
      <c r="EO634">
        <f>'Raw Data'!DW634</f>
        <v>3130</v>
      </c>
      <c r="EP634">
        <f>'Raw Data'!DX634</f>
        <v>13.7</v>
      </c>
      <c r="EQ634">
        <f>'Raw Data'!DY634</f>
        <v>3130</v>
      </c>
      <c r="ER634">
        <f>'Raw Data'!DZ634</f>
        <v>13.7</v>
      </c>
      <c r="ES634">
        <f>'Raw Data'!EA634</f>
        <v>3980</v>
      </c>
      <c r="ET634">
        <f>'Raw Data'!EB634</f>
        <v>16.399999999999999</v>
      </c>
      <c r="EU634">
        <f>'Raw Data'!EC634</f>
        <v>4020</v>
      </c>
      <c r="EV634">
        <f>'Raw Data'!ED634</f>
        <v>16.399999999999999</v>
      </c>
      <c r="EW634">
        <f>'Raw Data'!EE634</f>
        <v>0</v>
      </c>
    </row>
    <row r="635" spans="1:153" x14ac:dyDescent="0.3">
      <c r="A635">
        <f>'Raw Data'!A635</f>
        <v>633</v>
      </c>
      <c r="B635" t="str">
        <f>'Raw Data'!B635</f>
        <v>Point</v>
      </c>
      <c r="C635">
        <f>'Raw Data'!C635</f>
        <v>318</v>
      </c>
      <c r="D635">
        <f>'Raw Data'!D635</f>
        <v>606</v>
      </c>
      <c r="E635" t="str">
        <f>'Raw Data'!E635</f>
        <v>Point</v>
      </c>
      <c r="F635">
        <f>'Raw Data'!F635</f>
        <v>5924651</v>
      </c>
      <c r="G635" t="str">
        <f>'Raw Data'!G635</f>
        <v>Gsp Post 00</v>
      </c>
      <c r="H635" s="3">
        <f>'Raw Data'!H635</f>
        <v>42631</v>
      </c>
      <c r="L635">
        <f t="shared" si="126"/>
        <v>0</v>
      </c>
      <c r="M635" s="5">
        <f t="shared" si="127"/>
        <v>42631</v>
      </c>
      <c r="N635" s="5">
        <f t="shared" si="135"/>
        <v>2016</v>
      </c>
      <c r="O635" s="5" t="str" cm="1">
        <f t="array" ref="O635">_xlfn.IFS(N635&lt;=2016,"before treatment",N635=2017,"unknown",N635&gt;2017,"after treatment")</f>
        <v>before treatment</v>
      </c>
      <c r="P635" s="5">
        <f t="shared" si="128"/>
        <v>1</v>
      </c>
      <c r="Q635" s="5">
        <f t="shared" si="129"/>
        <v>0</v>
      </c>
      <c r="R635" t="str">
        <f>'Raw Data'!I635</f>
        <v>Murray</v>
      </c>
      <c r="S635" t="str">
        <f>'Raw Data'!J635</f>
        <v>STATE ROUTE 282</v>
      </c>
      <c r="T635" t="str">
        <f>'Raw Data'!K635</f>
        <v>(none)</v>
      </c>
      <c r="U635" t="str">
        <f>'Raw Data'!L635</f>
        <v>(O) No Injury</v>
      </c>
      <c r="V635">
        <f>'Raw Data'!M635</f>
        <v>0</v>
      </c>
      <c r="W635">
        <f>'Raw Data'!N635</f>
        <v>0</v>
      </c>
      <c r="X635">
        <f>'Raw Data'!O635</f>
        <v>0</v>
      </c>
      <c r="Y635" t="str">
        <f>'Raw Data'!P635</f>
        <v>Not a Collision with Motor Vehicle</v>
      </c>
      <c r="Z635" t="str">
        <f>'Raw Data'!Q635</f>
        <v>On Shoulder</v>
      </c>
      <c r="AA635" t="str">
        <f>'Raw Data'!R635</f>
        <v>Other-Fixed Object</v>
      </c>
      <c r="AB635" t="str">
        <f>'Raw Data'!S635</f>
        <v>Guard Rail Fence</v>
      </c>
      <c r="AC635" t="str">
        <f>'Raw Data'!T635</f>
        <v>Mechanical or Vehicle Failure</v>
      </c>
      <c r="AD635">
        <f>'Raw Data'!U635</f>
        <v>1</v>
      </c>
      <c r="AE635" s="5" t="str">
        <f t="shared" si="136"/>
        <v>Yes</v>
      </c>
      <c r="AF635" t="str">
        <f>'Raw Data'!V635</f>
        <v>Negotiating a Curve</v>
      </c>
      <c r="AG635" s="5">
        <f t="shared" si="130"/>
        <v>0</v>
      </c>
      <c r="AH635" t="str">
        <f>'Raw Data'!W635</f>
        <v>West</v>
      </c>
      <c r="AI635" t="str">
        <f>'Raw Data'!X635</f>
        <v>Daylight</v>
      </c>
      <c r="AJ635" t="str">
        <f>'Raw Data'!Y635</f>
        <v>Wet</v>
      </c>
      <c r="AK635">
        <f>'Raw Data'!Z635</f>
        <v>19</v>
      </c>
      <c r="AL635" t="str">
        <f>'Raw Data'!AA635</f>
        <v>["Lap and Shoulder Belt Used","Lap and Shoulder Belt Used"]</v>
      </c>
      <c r="AM635" s="5">
        <f t="shared" si="131"/>
        <v>0</v>
      </c>
      <c r="AN635" t="str">
        <f>'Raw Data'!AB635</f>
        <v>Passenger Car</v>
      </c>
      <c r="AO635" t="str">
        <f>'Raw Data'!AC635</f>
        <v>2131028200I</v>
      </c>
      <c r="AP635">
        <f>'Raw Data'!AD635</f>
        <v>3.2440000000000002</v>
      </c>
      <c r="AQ635">
        <f>'Raw Data'!AE635</f>
        <v>34.678485000000002</v>
      </c>
      <c r="AR635">
        <f>'Raw Data'!AF635</f>
        <v>-84.702725999999998</v>
      </c>
      <c r="AS635">
        <f>'Raw Data'!AG635</f>
        <v>187</v>
      </c>
      <c r="AT635">
        <f>'Raw Data'!AH635</f>
        <v>240</v>
      </c>
      <c r="AU635">
        <f>'Raw Data'!AI635</f>
        <v>2089</v>
      </c>
      <c r="AV635" t="str">
        <f>'Raw Data'!AJ635</f>
        <v>D6_0282_00_I</v>
      </c>
      <c r="AW635">
        <f>'Raw Data'!AK635</f>
        <v>27</v>
      </c>
      <c r="AX635">
        <f>'Raw Data'!AL635</f>
        <v>33</v>
      </c>
      <c r="AY635" t="str">
        <f>'Raw Data'!AM635</f>
        <v>simple</v>
      </c>
      <c r="AZ635">
        <f>'Raw Data'!AN635</f>
        <v>1780</v>
      </c>
      <c r="BA635">
        <f>'Raw Data'!AO635</f>
        <v>32.799999999999997</v>
      </c>
      <c r="BB635">
        <f>'Raw Data'!AP635</f>
        <v>1019.8</v>
      </c>
      <c r="BC635">
        <f>'Raw Data'!AQ635</f>
        <v>-84.704590999999994</v>
      </c>
      <c r="BD635">
        <f>'Raw Data'!AR635</f>
        <v>34.677619999999997</v>
      </c>
      <c r="BE635">
        <f>'Raw Data'!AS635</f>
        <v>-84.701853</v>
      </c>
      <c r="BF635">
        <f>'Raw Data'!AT635</f>
        <v>34.679215999999997</v>
      </c>
      <c r="BG635" t="str">
        <f>'Raw Data'!AU635</f>
        <v>2131028200I</v>
      </c>
      <c r="BH635">
        <f>'Raw Data'!AV635</f>
        <v>1</v>
      </c>
      <c r="BI635">
        <f>'Raw Data'!AW635</f>
        <v>213</v>
      </c>
      <c r="BJ635">
        <f>'Raw Data'!AX635</f>
        <v>282</v>
      </c>
      <c r="BK635">
        <f>'Raw Data'!AY635</f>
        <v>0</v>
      </c>
      <c r="BL635">
        <f>'Raw Data'!AZ635</f>
        <v>55</v>
      </c>
      <c r="BM635">
        <f>'Raw Data'!BA635</f>
        <v>3.08</v>
      </c>
      <c r="BN635">
        <f>'Raw Data'!BB635</f>
        <v>2.44</v>
      </c>
      <c r="BO635">
        <f>'Raw Data'!BC635</f>
        <v>832.7</v>
      </c>
      <c r="BP635">
        <f>'Raw Data'!BD635</f>
        <v>825.1</v>
      </c>
      <c r="BQ635">
        <f>'Raw Data'!BE635</f>
        <v>826.1</v>
      </c>
      <c r="BR635">
        <f>'Raw Data'!BF635</f>
        <v>0</v>
      </c>
      <c r="BS635">
        <f>'Raw Data'!BG635</f>
        <v>79.2</v>
      </c>
      <c r="BT635">
        <f>'Raw Data'!BH635</f>
        <v>0</v>
      </c>
      <c r="BU635">
        <f>'Raw Data'!BI635</f>
        <v>42712</v>
      </c>
      <c r="BV635" t="str">
        <f>'Raw Data'!BJ635</f>
        <v>NONE</v>
      </c>
      <c r="BW635">
        <f>'Raw Data'!BK635</f>
        <v>3.2030000000000001E-3</v>
      </c>
      <c r="BX635">
        <f>'Raw Data'!BL635</f>
        <v>39520</v>
      </c>
      <c r="BY635">
        <f>'Raw Data'!BM635</f>
        <v>39310</v>
      </c>
      <c r="BZ635" t="str">
        <f>'Raw Data'!BN635</f>
        <v>2131028200I</v>
      </c>
      <c r="CA635" t="str">
        <f>'Raw Data'!BO635</f>
        <v>MURRAY</v>
      </c>
      <c r="CB635">
        <f>'Raw Data'!BP635</f>
        <v>1</v>
      </c>
      <c r="CC635">
        <f>'Raw Data'!BQ635</f>
        <v>28200</v>
      </c>
      <c r="CD635">
        <f>'Raw Data'!BR635</f>
        <v>6</v>
      </c>
      <c r="CE635">
        <f>'Raw Data'!BS635</f>
        <v>1</v>
      </c>
      <c r="CF635">
        <f>'Raw Data'!BT635</f>
        <v>2</v>
      </c>
      <c r="CG635">
        <f>'Raw Data'!BU635</f>
        <v>1</v>
      </c>
      <c r="CH635">
        <f>'Raw Data'!BV635</f>
        <v>1</v>
      </c>
      <c r="CI635">
        <f>'Raw Data'!BW635</f>
        <v>2</v>
      </c>
      <c r="CJ635">
        <f>'Raw Data'!BX635</f>
        <v>3</v>
      </c>
      <c r="CK635">
        <f>'Raw Data'!BY635</f>
        <v>3</v>
      </c>
      <c r="CL635" t="str">
        <f>'Raw Data'!BZ635</f>
        <v>N</v>
      </c>
      <c r="CM635">
        <f t="shared" si="137"/>
        <v>0</v>
      </c>
      <c r="CN635">
        <f>'Raw Data'!CA635</f>
        <v>213</v>
      </c>
      <c r="CO635">
        <f>'Raw Data'!CB635</f>
        <v>282</v>
      </c>
      <c r="CP635">
        <f>'Raw Data'!CC635</f>
        <v>0</v>
      </c>
      <c r="CQ635" t="str">
        <f>'Raw Data'!CD635</f>
        <v>Not Urban</v>
      </c>
      <c r="CR635" t="str">
        <f>'Raw Data'!CE635</f>
        <v>Not Urban</v>
      </c>
      <c r="CS635">
        <f>'Raw Data'!CF635</f>
        <v>0</v>
      </c>
      <c r="CT635">
        <f>'Raw Data'!CG635</f>
        <v>55</v>
      </c>
      <c r="CU635">
        <f>'Raw Data'!CH635</f>
        <v>3260</v>
      </c>
      <c r="CV635" t="str">
        <f>'Raw Data'!CI635</f>
        <v xml:space="preserve"> </v>
      </c>
      <c r="CW635">
        <f>'Raw Data'!CJ635</f>
        <v>0</v>
      </c>
      <c r="CX635">
        <f>'Raw Data'!CK635</f>
        <v>3.2630460000000001</v>
      </c>
      <c r="CY635">
        <f>'Raw Data'!CL635</f>
        <v>14</v>
      </c>
      <c r="CZ635" t="str">
        <f>'Raw Data'!CM635</f>
        <v>State Mainline</v>
      </c>
      <c r="DA635">
        <f>'Raw Data'!CN635</f>
        <v>3260</v>
      </c>
      <c r="DB635">
        <f>'Raw Data'!CO635</f>
        <v>413584</v>
      </c>
      <c r="DC635">
        <f>'Raw Data'!CP635</f>
        <v>2.8690000000000002</v>
      </c>
      <c r="DD635">
        <f>'Raw Data'!CQ635</f>
        <v>6.1349999999999998</v>
      </c>
      <c r="DE635">
        <f>'Raw Data'!CR635</f>
        <v>413584</v>
      </c>
      <c r="DF635">
        <f>'Raw Data'!CS635</f>
        <v>0</v>
      </c>
      <c r="DG635">
        <f>'Raw Data'!CT635</f>
        <v>17228.883836000001</v>
      </c>
      <c r="DH635">
        <f>'Raw Data'!CU635</f>
        <v>100</v>
      </c>
      <c r="DI635">
        <f>'Raw Data'!CV635</f>
        <v>39340</v>
      </c>
      <c r="DJ635">
        <f>'Raw Data'!CW635</f>
        <v>0.10820399999999999</v>
      </c>
      <c r="DK635">
        <f>'Raw Data'!CX635</f>
        <v>0</v>
      </c>
      <c r="DL635">
        <f>'Raw Data'!CY635</f>
        <v>3.2030000000000001E-3</v>
      </c>
      <c r="DM635">
        <f>'Raw Data'!CZ635</f>
        <v>289</v>
      </c>
      <c r="DN635" t="str">
        <f>'Raw Data'!DA635</f>
        <v>213-0194</v>
      </c>
      <c r="DO635" t="str">
        <f>'Raw Data'!DB635</f>
        <v>3R : Rural Principal Arterial - Other</v>
      </c>
      <c r="DP635" t="str">
        <f>'Raw Data'!DC635</f>
        <v>34.675834, -84.714124</v>
      </c>
      <c r="DQ635">
        <f>'Raw Data'!DD635</f>
        <v>-84.714123999999998</v>
      </c>
      <c r="DR635">
        <f>'Raw Data'!DE635</f>
        <v>34.675834000000002</v>
      </c>
      <c r="DS635">
        <f>'Raw Data'!DF635</f>
        <v>34.675834000000002</v>
      </c>
      <c r="DT635">
        <f>'Raw Data'!DG635</f>
        <v>-84.714123999999998</v>
      </c>
      <c r="DU635">
        <f>'Raw Data'!DH635</f>
        <v>9.6970000000000008E-3</v>
      </c>
      <c r="DV635">
        <f>'Raw Data'!DI635</f>
        <v>3.2030000000000001E-3</v>
      </c>
      <c r="DW635">
        <f>'Raw Data'!DJ635</f>
        <v>187</v>
      </c>
      <c r="DX635" s="11">
        <f t="shared" si="138"/>
        <v>3503.3333333333335</v>
      </c>
      <c r="DY635" s="5">
        <f t="shared" si="139"/>
        <v>3202.5</v>
      </c>
      <c r="DZ635" s="5">
        <f t="shared" si="132"/>
        <v>300.83333333333348</v>
      </c>
      <c r="EA635" s="5">
        <f t="shared" si="133"/>
        <v>9.3937028363257916E-2</v>
      </c>
      <c r="EB635" s="5">
        <f t="shared" si="134"/>
        <v>3352.916666666667</v>
      </c>
      <c r="EC635">
        <f>'Raw Data'!DK635</f>
        <v>3470</v>
      </c>
      <c r="ED635">
        <f>'Raw Data'!DL635</f>
        <v>14.6</v>
      </c>
      <c r="EE635">
        <f>'Raw Data'!DM635</f>
        <v>3660</v>
      </c>
      <c r="EF635">
        <f>'Raw Data'!DN635</f>
        <v>14.7</v>
      </c>
      <c r="EG635">
        <f>'Raw Data'!DO635</f>
        <v>3380</v>
      </c>
      <c r="EH635">
        <f>'Raw Data'!DP635</f>
        <v>0</v>
      </c>
      <c r="EI635">
        <f>'Raw Data'!DQ635</f>
        <v>3360</v>
      </c>
      <c r="EJ635">
        <f>'Raw Data'!DR635</f>
        <v>0</v>
      </c>
      <c r="EK635">
        <f>'Raw Data'!DS635</f>
        <v>3260</v>
      </c>
      <c r="EL635">
        <f>'Raw Data'!DT635</f>
        <v>14.3</v>
      </c>
      <c r="EM635">
        <f>'Raw Data'!DU635</f>
        <v>3290</v>
      </c>
      <c r="EN635">
        <f>'Raw Data'!DV635</f>
        <v>13</v>
      </c>
      <c r="EO635">
        <f>'Raw Data'!DW635</f>
        <v>3130</v>
      </c>
      <c r="EP635">
        <f>'Raw Data'!DX635</f>
        <v>13.7</v>
      </c>
      <c r="EQ635">
        <f>'Raw Data'!DY635</f>
        <v>3130</v>
      </c>
      <c r="ER635">
        <f>'Raw Data'!DZ635</f>
        <v>13.7</v>
      </c>
      <c r="ES635">
        <f>'Raw Data'!EA635</f>
        <v>3980</v>
      </c>
      <c r="ET635">
        <f>'Raw Data'!EB635</f>
        <v>16.399999999999999</v>
      </c>
      <c r="EU635">
        <f>'Raw Data'!EC635</f>
        <v>4020</v>
      </c>
      <c r="EV635">
        <f>'Raw Data'!ED635</f>
        <v>16.399999999999999</v>
      </c>
      <c r="EW635">
        <f>'Raw Data'!EE635</f>
        <v>0</v>
      </c>
    </row>
    <row r="636" spans="1:153" x14ac:dyDescent="0.3">
      <c r="A636">
        <f>'Raw Data'!A636</f>
        <v>634</v>
      </c>
      <c r="B636" t="str">
        <f>'Raw Data'!B636</f>
        <v>Point</v>
      </c>
      <c r="C636">
        <f>'Raw Data'!C636</f>
        <v>7</v>
      </c>
      <c r="D636">
        <f>'Raw Data'!D636</f>
        <v>837</v>
      </c>
      <c r="E636" t="str">
        <f>'Raw Data'!E636</f>
        <v>Point</v>
      </c>
      <c r="F636">
        <f>'Raw Data'!F636</f>
        <v>4330410</v>
      </c>
      <c r="G636" t="str">
        <f>'Raw Data'!G636</f>
        <v>Gsp Post 00</v>
      </c>
      <c r="H636" s="3">
        <f>'Raw Data'!H636</f>
        <v>41289</v>
      </c>
      <c r="L636">
        <f t="shared" si="126"/>
        <v>0</v>
      </c>
      <c r="M636" s="5">
        <f t="shared" si="127"/>
        <v>41289</v>
      </c>
      <c r="N636" s="5">
        <f t="shared" si="135"/>
        <v>2013</v>
      </c>
      <c r="O636" s="5" t="str" cm="1">
        <f t="array" ref="O636">_xlfn.IFS(N636&lt;=2016,"before treatment",N636=2017,"unknown",N636&gt;2017,"after treatment")</f>
        <v>before treatment</v>
      </c>
      <c r="P636" s="5">
        <f t="shared" si="128"/>
        <v>1</v>
      </c>
      <c r="Q636" s="5">
        <f t="shared" si="129"/>
        <v>0</v>
      </c>
      <c r="R636" t="str">
        <f>'Raw Data'!I636</f>
        <v>Murray</v>
      </c>
      <c r="S636" t="str">
        <f>'Raw Data'!J636</f>
        <v>STATE ROUTE 282</v>
      </c>
      <c r="T636" t="str">
        <f>'Raw Data'!K636</f>
        <v>(none)</v>
      </c>
      <c r="U636" t="str">
        <f>'Raw Data'!L636</f>
        <v>(O) No Injury</v>
      </c>
      <c r="V636">
        <f>'Raw Data'!M636</f>
        <v>0</v>
      </c>
      <c r="W636">
        <f>'Raw Data'!N636</f>
        <v>0</v>
      </c>
      <c r="X636">
        <f>'Raw Data'!O636</f>
        <v>0</v>
      </c>
      <c r="Y636" t="str">
        <f>'Raw Data'!P636</f>
        <v>Not a Collision with Motor Vehicle</v>
      </c>
      <c r="Z636" t="str">
        <f>'Raw Data'!Q636</f>
        <v>On Shoulder</v>
      </c>
      <c r="AA636" t="str">
        <f>'Raw Data'!R636</f>
        <v>Over Turn</v>
      </c>
      <c r="AB636" t="str">
        <f>'Raw Data'!S636</f>
        <v>Over Turn</v>
      </c>
      <c r="AC636" t="str">
        <f>'Raw Data'!T636</f>
        <v>No Contributing Factors</v>
      </c>
      <c r="AD636">
        <f>'Raw Data'!U636</f>
        <v>1</v>
      </c>
      <c r="AE636" s="5" t="str">
        <f t="shared" si="136"/>
        <v>Yes</v>
      </c>
      <c r="AF636" t="str">
        <f>'Raw Data'!V636</f>
        <v>Negotiating a Curve</v>
      </c>
      <c r="AG636" s="5">
        <f t="shared" si="130"/>
        <v>0</v>
      </c>
      <c r="AH636" t="str">
        <f>'Raw Data'!W636</f>
        <v>West</v>
      </c>
      <c r="AI636" t="str">
        <f>'Raw Data'!X636</f>
        <v>Daylight</v>
      </c>
      <c r="AJ636" t="str">
        <f>'Raw Data'!Y636</f>
        <v>Wet</v>
      </c>
      <c r="AK636">
        <f>'Raw Data'!Z636</f>
        <v>28</v>
      </c>
      <c r="AL636" t="str">
        <f>'Raw Data'!AA636</f>
        <v>["Child Restraint System (Improperly Used)","Lap and Shoulder Belt Used"]</v>
      </c>
      <c r="AM636" s="5">
        <f t="shared" si="131"/>
        <v>0</v>
      </c>
      <c r="AN636" t="str">
        <f>'Raw Data'!AB636</f>
        <v>Sports Utility Vehicle (SUV)</v>
      </c>
      <c r="AO636" t="str">
        <f>'Raw Data'!AC636</f>
        <v>2131028200I</v>
      </c>
      <c r="AP636">
        <f>'Raw Data'!AD636</f>
        <v>3.45</v>
      </c>
      <c r="AQ636">
        <f>'Raw Data'!AE636</f>
        <v>34.680084000000001</v>
      </c>
      <c r="AR636">
        <f>'Raw Data'!AF636</f>
        <v>-84.699845999999994</v>
      </c>
      <c r="AS636">
        <f>'Raw Data'!AG636</f>
        <v>188</v>
      </c>
      <c r="AT636">
        <f>'Raw Data'!AH636</f>
        <v>241</v>
      </c>
      <c r="AU636">
        <f>'Raw Data'!AI636</f>
        <v>2090</v>
      </c>
      <c r="AV636" t="str">
        <f>'Raw Data'!AJ636</f>
        <v>D6_0282_00_I</v>
      </c>
      <c r="AW636">
        <f>'Raw Data'!AK636</f>
        <v>28</v>
      </c>
      <c r="AX636">
        <f>'Raw Data'!AL636</f>
        <v>34</v>
      </c>
      <c r="AY636" t="str">
        <f>'Raw Data'!AM636</f>
        <v>simple</v>
      </c>
      <c r="AZ636">
        <f>'Raw Data'!AN636</f>
        <v>617.29999999999995</v>
      </c>
      <c r="BA636">
        <f>'Raw Data'!AO636</f>
        <v>73.8</v>
      </c>
      <c r="BB636">
        <f>'Raw Data'!AP636</f>
        <v>796.3</v>
      </c>
      <c r="BC636">
        <f>'Raw Data'!AQ636</f>
        <v>-84.701785999999998</v>
      </c>
      <c r="BD636">
        <f>'Raw Data'!AR636</f>
        <v>34.679277999999996</v>
      </c>
      <c r="BE636">
        <f>'Raw Data'!AS636</f>
        <v>-84.699479999999994</v>
      </c>
      <c r="BF636">
        <f>'Raw Data'!AT636</f>
        <v>34.680044000000002</v>
      </c>
      <c r="BG636" t="str">
        <f>'Raw Data'!AU636</f>
        <v>2131028200I</v>
      </c>
      <c r="BH636">
        <f>'Raw Data'!AV636</f>
        <v>1</v>
      </c>
      <c r="BI636">
        <f>'Raw Data'!AW636</f>
        <v>213</v>
      </c>
      <c r="BJ636">
        <f>'Raw Data'!AX636</f>
        <v>282</v>
      </c>
      <c r="BK636">
        <f>'Raw Data'!AY636</f>
        <v>0</v>
      </c>
      <c r="BL636">
        <f>'Raw Data'!AZ636</f>
        <v>55</v>
      </c>
      <c r="BM636">
        <f>'Raw Data'!BA636</f>
        <v>5.47</v>
      </c>
      <c r="BN636">
        <f>'Raw Data'!BB636</f>
        <v>4.9400000000000004</v>
      </c>
      <c r="BO636">
        <f>'Raw Data'!BC636</f>
        <v>834.3</v>
      </c>
      <c r="BP636">
        <f>'Raw Data'!BD636</f>
        <v>863.5</v>
      </c>
      <c r="BQ636">
        <f>'Raw Data'!BE636</f>
        <v>892.1</v>
      </c>
      <c r="BR636">
        <f>'Raw Data'!BF636</f>
        <v>0</v>
      </c>
      <c r="BS636">
        <f>'Raw Data'!BG636</f>
        <v>52.3</v>
      </c>
      <c r="BT636">
        <f>'Raw Data'!BH636</f>
        <v>2.7</v>
      </c>
      <c r="BU636">
        <f>'Raw Data'!BI636</f>
        <v>42712</v>
      </c>
      <c r="BV636" t="str">
        <f>'Raw Data'!BJ636</f>
        <v>ASV_15+</v>
      </c>
      <c r="BW636">
        <f>'Raw Data'!BK636</f>
        <v>2.5500000000000002E-3</v>
      </c>
      <c r="BX636">
        <f>'Raw Data'!BL636</f>
        <v>39520</v>
      </c>
      <c r="BY636">
        <f>'Raw Data'!BM636</f>
        <v>39310</v>
      </c>
      <c r="BZ636" t="str">
        <f>'Raw Data'!BN636</f>
        <v>2131028200I</v>
      </c>
      <c r="CA636" t="str">
        <f>'Raw Data'!BO636</f>
        <v>MURRAY</v>
      </c>
      <c r="CB636">
        <f>'Raw Data'!BP636</f>
        <v>1</v>
      </c>
      <c r="CC636">
        <f>'Raw Data'!BQ636</f>
        <v>28200</v>
      </c>
      <c r="CD636">
        <f>'Raw Data'!BR636</f>
        <v>6</v>
      </c>
      <c r="CE636">
        <f>'Raw Data'!BS636</f>
        <v>1</v>
      </c>
      <c r="CF636">
        <f>'Raw Data'!BT636</f>
        <v>2</v>
      </c>
      <c r="CG636">
        <f>'Raw Data'!BU636</f>
        <v>1</v>
      </c>
      <c r="CH636">
        <f>'Raw Data'!BV636</f>
        <v>1</v>
      </c>
      <c r="CI636">
        <f>'Raw Data'!BW636</f>
        <v>2</v>
      </c>
      <c r="CJ636">
        <f>'Raw Data'!BX636</f>
        <v>3</v>
      </c>
      <c r="CK636">
        <f>'Raw Data'!BY636</f>
        <v>3</v>
      </c>
      <c r="CL636" t="str">
        <f>'Raw Data'!BZ636</f>
        <v>N</v>
      </c>
      <c r="CM636">
        <f t="shared" si="137"/>
        <v>0</v>
      </c>
      <c r="CN636">
        <f>'Raw Data'!CA636</f>
        <v>213</v>
      </c>
      <c r="CO636">
        <f>'Raw Data'!CB636</f>
        <v>282</v>
      </c>
      <c r="CP636">
        <f>'Raw Data'!CC636</f>
        <v>0</v>
      </c>
      <c r="CQ636" t="str">
        <f>'Raw Data'!CD636</f>
        <v>Not Urban</v>
      </c>
      <c r="CR636" t="str">
        <f>'Raw Data'!CE636</f>
        <v>Not Urban</v>
      </c>
      <c r="CS636">
        <f>'Raw Data'!CF636</f>
        <v>0</v>
      </c>
      <c r="CT636">
        <f>'Raw Data'!CG636</f>
        <v>55</v>
      </c>
      <c r="CU636">
        <f>'Raw Data'!CH636</f>
        <v>3260</v>
      </c>
      <c r="CV636" t="str">
        <f>'Raw Data'!CI636</f>
        <v xml:space="preserve"> </v>
      </c>
      <c r="CW636">
        <f>'Raw Data'!CJ636</f>
        <v>0</v>
      </c>
      <c r="CX636">
        <f>'Raw Data'!CK636</f>
        <v>3.2630460000000001</v>
      </c>
      <c r="CY636">
        <f>'Raw Data'!CL636</f>
        <v>14</v>
      </c>
      <c r="CZ636" t="str">
        <f>'Raw Data'!CM636</f>
        <v>State Mainline</v>
      </c>
      <c r="DA636">
        <f>'Raw Data'!CN636</f>
        <v>3260</v>
      </c>
      <c r="DB636">
        <f>'Raw Data'!CO636</f>
        <v>413584</v>
      </c>
      <c r="DC636">
        <f>'Raw Data'!CP636</f>
        <v>2.8690000000000002</v>
      </c>
      <c r="DD636">
        <f>'Raw Data'!CQ636</f>
        <v>6.1349999999999998</v>
      </c>
      <c r="DE636">
        <f>'Raw Data'!CR636</f>
        <v>413584</v>
      </c>
      <c r="DF636">
        <f>'Raw Data'!CS636</f>
        <v>0</v>
      </c>
      <c r="DG636">
        <f>'Raw Data'!CT636</f>
        <v>17228.883836000001</v>
      </c>
      <c r="DH636">
        <f>'Raw Data'!CU636</f>
        <v>100</v>
      </c>
      <c r="DI636">
        <f>'Raw Data'!CV636</f>
        <v>39340</v>
      </c>
      <c r="DJ636">
        <f>'Raw Data'!CW636</f>
        <v>0.10820399999999999</v>
      </c>
      <c r="DK636">
        <f>'Raw Data'!CX636</f>
        <v>0</v>
      </c>
      <c r="DL636">
        <f>'Raw Data'!CY636</f>
        <v>2.5500000000000002E-3</v>
      </c>
      <c r="DM636">
        <f>'Raw Data'!CZ636</f>
        <v>289</v>
      </c>
      <c r="DN636" t="str">
        <f>'Raw Data'!DA636</f>
        <v>213-0194</v>
      </c>
      <c r="DO636" t="str">
        <f>'Raw Data'!DB636</f>
        <v>3R : Rural Principal Arterial - Other</v>
      </c>
      <c r="DP636" t="str">
        <f>'Raw Data'!DC636</f>
        <v>34.675834, -84.714124</v>
      </c>
      <c r="DQ636">
        <f>'Raw Data'!DD636</f>
        <v>-84.714123999999998</v>
      </c>
      <c r="DR636">
        <f>'Raw Data'!DE636</f>
        <v>34.675834000000002</v>
      </c>
      <c r="DS636">
        <f>'Raw Data'!DF636</f>
        <v>34.675834000000002</v>
      </c>
      <c r="DT636">
        <f>'Raw Data'!DG636</f>
        <v>-84.714123999999998</v>
      </c>
      <c r="DU636">
        <f>'Raw Data'!DH636</f>
        <v>1.2808E-2</v>
      </c>
      <c r="DV636">
        <f>'Raw Data'!DI636</f>
        <v>2.5500000000000002E-3</v>
      </c>
      <c r="DW636">
        <f>'Raw Data'!DJ636</f>
        <v>188</v>
      </c>
      <c r="DX636" s="11">
        <f t="shared" si="138"/>
        <v>3503.3333333333335</v>
      </c>
      <c r="DY636" s="5">
        <f t="shared" si="139"/>
        <v>3202.5</v>
      </c>
      <c r="DZ636" s="5">
        <f t="shared" si="132"/>
        <v>300.83333333333348</v>
      </c>
      <c r="EA636" s="5">
        <f t="shared" si="133"/>
        <v>9.3937028363257916E-2</v>
      </c>
      <c r="EB636" s="5">
        <f t="shared" si="134"/>
        <v>3352.916666666667</v>
      </c>
      <c r="EC636">
        <f>'Raw Data'!DK636</f>
        <v>3470</v>
      </c>
      <c r="ED636">
        <f>'Raw Data'!DL636</f>
        <v>14.6</v>
      </c>
      <c r="EE636">
        <f>'Raw Data'!DM636</f>
        <v>3660</v>
      </c>
      <c r="EF636">
        <f>'Raw Data'!DN636</f>
        <v>14.7</v>
      </c>
      <c r="EG636">
        <f>'Raw Data'!DO636</f>
        <v>3380</v>
      </c>
      <c r="EH636">
        <f>'Raw Data'!DP636</f>
        <v>0</v>
      </c>
      <c r="EI636">
        <f>'Raw Data'!DQ636</f>
        <v>3360</v>
      </c>
      <c r="EJ636">
        <f>'Raw Data'!DR636</f>
        <v>0</v>
      </c>
      <c r="EK636">
        <f>'Raw Data'!DS636</f>
        <v>3260</v>
      </c>
      <c r="EL636">
        <f>'Raw Data'!DT636</f>
        <v>14.3</v>
      </c>
      <c r="EM636">
        <f>'Raw Data'!DU636</f>
        <v>3290</v>
      </c>
      <c r="EN636">
        <f>'Raw Data'!DV636</f>
        <v>13</v>
      </c>
      <c r="EO636">
        <f>'Raw Data'!DW636</f>
        <v>3130</v>
      </c>
      <c r="EP636">
        <f>'Raw Data'!DX636</f>
        <v>13.7</v>
      </c>
      <c r="EQ636">
        <f>'Raw Data'!DY636</f>
        <v>3130</v>
      </c>
      <c r="ER636">
        <f>'Raw Data'!DZ636</f>
        <v>13.7</v>
      </c>
      <c r="ES636">
        <f>'Raw Data'!EA636</f>
        <v>3980</v>
      </c>
      <c r="ET636">
        <f>'Raw Data'!EB636</f>
        <v>16.399999999999999</v>
      </c>
      <c r="EU636">
        <f>'Raw Data'!EC636</f>
        <v>4020</v>
      </c>
      <c r="EV636">
        <f>'Raw Data'!ED636</f>
        <v>16.399999999999999</v>
      </c>
      <c r="EW636">
        <f>'Raw Data'!EE636</f>
        <v>0</v>
      </c>
    </row>
    <row r="637" spans="1:153" x14ac:dyDescent="0.3">
      <c r="A637">
        <f>'Raw Data'!A637</f>
        <v>635</v>
      </c>
      <c r="B637" t="str">
        <f>'Raw Data'!B637</f>
        <v>Point</v>
      </c>
      <c r="C637">
        <f>'Raw Data'!C637</f>
        <v>17</v>
      </c>
      <c r="D637">
        <f>'Raw Data'!D637</f>
        <v>832</v>
      </c>
      <c r="E637" t="str">
        <f>'Raw Data'!E637</f>
        <v>Point</v>
      </c>
      <c r="F637">
        <f>'Raw Data'!F637</f>
        <v>4365132</v>
      </c>
      <c r="G637" t="str">
        <f>'Raw Data'!G637</f>
        <v>Gsp Post 00</v>
      </c>
      <c r="H637" s="3">
        <f>'Raw Data'!H637</f>
        <v>41328</v>
      </c>
      <c r="L637">
        <f t="shared" si="126"/>
        <v>0</v>
      </c>
      <c r="M637" s="5">
        <f t="shared" si="127"/>
        <v>41328</v>
      </c>
      <c r="N637" s="5">
        <f t="shared" si="135"/>
        <v>2013</v>
      </c>
      <c r="O637" s="5" t="str" cm="1">
        <f t="array" ref="O637">_xlfn.IFS(N637&lt;=2016,"before treatment",N637=2017,"unknown",N637&gt;2017,"after treatment")</f>
        <v>before treatment</v>
      </c>
      <c r="P637" s="5">
        <f t="shared" si="128"/>
        <v>1</v>
      </c>
      <c r="Q637" s="5">
        <f t="shared" si="129"/>
        <v>0</v>
      </c>
      <c r="R637" t="str">
        <f>'Raw Data'!I637</f>
        <v>Murray</v>
      </c>
      <c r="S637" t="str">
        <f>'Raw Data'!J637</f>
        <v>STATE ROUTE 282</v>
      </c>
      <c r="T637" t="str">
        <f>'Raw Data'!K637</f>
        <v>(none)</v>
      </c>
      <c r="U637" t="str">
        <f>'Raw Data'!L637</f>
        <v>(O) No Injury</v>
      </c>
      <c r="V637">
        <f>'Raw Data'!M637</f>
        <v>0</v>
      </c>
      <c r="W637">
        <f>'Raw Data'!N637</f>
        <v>0</v>
      </c>
      <c r="X637">
        <f>'Raw Data'!O637</f>
        <v>0</v>
      </c>
      <c r="Y637" t="str">
        <f>'Raw Data'!P637</f>
        <v>Not a Collision with Motor Vehicle</v>
      </c>
      <c r="Z637" t="str">
        <f>'Raw Data'!Q637</f>
        <v>On Shoulder</v>
      </c>
      <c r="AA637" t="str">
        <f>'Raw Data'!R637</f>
        <v>Tree</v>
      </c>
      <c r="AB637" t="str">
        <f>'Raw Data'!S637</f>
        <v>Tree</v>
      </c>
      <c r="AC637" t="str">
        <f>'Raw Data'!T637</f>
        <v>Too Fast for Conditions</v>
      </c>
      <c r="AD637">
        <f>'Raw Data'!U637</f>
        <v>1</v>
      </c>
      <c r="AE637" s="5" t="str">
        <f t="shared" si="136"/>
        <v>Yes</v>
      </c>
      <c r="AF637" t="str">
        <f>'Raw Data'!V637</f>
        <v>Negotiating a Curve</v>
      </c>
      <c r="AG637" s="5">
        <f t="shared" si="130"/>
        <v>0</v>
      </c>
      <c r="AH637" t="str">
        <f>'Raw Data'!W637</f>
        <v>West</v>
      </c>
      <c r="AI637" t="str">
        <f>'Raw Data'!X637</f>
        <v>Daylight</v>
      </c>
      <c r="AJ637" t="str">
        <f>'Raw Data'!Y637</f>
        <v>Wet</v>
      </c>
      <c r="AK637">
        <f>'Raw Data'!Z637</f>
        <v>58</v>
      </c>
      <c r="AL637" t="str">
        <f>'Raw Data'!AA637</f>
        <v>Lap and Shoulder Belt Used</v>
      </c>
      <c r="AM637" s="5">
        <f t="shared" si="131"/>
        <v>0</v>
      </c>
      <c r="AN637" t="str">
        <f>'Raw Data'!AB637</f>
        <v>Passenger Car</v>
      </c>
      <c r="AO637" t="str">
        <f>'Raw Data'!AC637</f>
        <v>2131028200I</v>
      </c>
      <c r="AP637">
        <f>'Raw Data'!AD637</f>
        <v>3.464</v>
      </c>
      <c r="AQ637">
        <f>'Raw Data'!AE637</f>
        <v>34.680061000000002</v>
      </c>
      <c r="AR637">
        <f>'Raw Data'!AF637</f>
        <v>-84.699614999999994</v>
      </c>
      <c r="AS637">
        <f>'Raw Data'!AG637</f>
        <v>188</v>
      </c>
      <c r="AT637">
        <f>'Raw Data'!AH637</f>
        <v>241</v>
      </c>
      <c r="AU637">
        <f>'Raw Data'!AI637</f>
        <v>2090</v>
      </c>
      <c r="AV637" t="str">
        <f>'Raw Data'!AJ637</f>
        <v>D6_0282_00_I</v>
      </c>
      <c r="AW637">
        <f>'Raw Data'!AK637</f>
        <v>28</v>
      </c>
      <c r="AX637">
        <f>'Raw Data'!AL637</f>
        <v>34</v>
      </c>
      <c r="AY637" t="str">
        <f>'Raw Data'!AM637</f>
        <v>simple</v>
      </c>
      <c r="AZ637">
        <f>'Raw Data'!AN637</f>
        <v>617.29999999999995</v>
      </c>
      <c r="BA637">
        <f>'Raw Data'!AO637</f>
        <v>73.8</v>
      </c>
      <c r="BB637">
        <f>'Raw Data'!AP637</f>
        <v>796.3</v>
      </c>
      <c r="BC637">
        <f>'Raw Data'!AQ637</f>
        <v>-84.701785999999998</v>
      </c>
      <c r="BD637">
        <f>'Raw Data'!AR637</f>
        <v>34.679277999999996</v>
      </c>
      <c r="BE637">
        <f>'Raw Data'!AS637</f>
        <v>-84.699479999999994</v>
      </c>
      <c r="BF637">
        <f>'Raw Data'!AT637</f>
        <v>34.680044000000002</v>
      </c>
      <c r="BG637" t="str">
        <f>'Raw Data'!AU637</f>
        <v>2131028200I</v>
      </c>
      <c r="BH637">
        <f>'Raw Data'!AV637</f>
        <v>1</v>
      </c>
      <c r="BI637">
        <f>'Raw Data'!AW637</f>
        <v>213</v>
      </c>
      <c r="BJ637">
        <f>'Raw Data'!AX637</f>
        <v>282</v>
      </c>
      <c r="BK637">
        <f>'Raw Data'!AY637</f>
        <v>0</v>
      </c>
      <c r="BL637">
        <f>'Raw Data'!AZ637</f>
        <v>55</v>
      </c>
      <c r="BM637">
        <f>'Raw Data'!BA637</f>
        <v>5.47</v>
      </c>
      <c r="BN637">
        <f>'Raw Data'!BB637</f>
        <v>4.9400000000000004</v>
      </c>
      <c r="BO637">
        <f>'Raw Data'!BC637</f>
        <v>834.3</v>
      </c>
      <c r="BP637">
        <f>'Raw Data'!BD637</f>
        <v>863.5</v>
      </c>
      <c r="BQ637">
        <f>'Raw Data'!BE637</f>
        <v>892.1</v>
      </c>
      <c r="BR637">
        <f>'Raw Data'!BF637</f>
        <v>0</v>
      </c>
      <c r="BS637">
        <f>'Raw Data'!BG637</f>
        <v>52.3</v>
      </c>
      <c r="BT637">
        <f>'Raw Data'!BH637</f>
        <v>2.7</v>
      </c>
      <c r="BU637">
        <f>'Raw Data'!BI637</f>
        <v>42712</v>
      </c>
      <c r="BV637" t="str">
        <f>'Raw Data'!BJ637</f>
        <v>ASV_15+</v>
      </c>
      <c r="BW637">
        <f>'Raw Data'!BK637</f>
        <v>2.5500000000000002E-3</v>
      </c>
      <c r="BX637">
        <f>'Raw Data'!BL637</f>
        <v>39520</v>
      </c>
      <c r="BY637">
        <f>'Raw Data'!BM637</f>
        <v>39310</v>
      </c>
      <c r="BZ637" t="str">
        <f>'Raw Data'!BN637</f>
        <v>2131028200I</v>
      </c>
      <c r="CA637" t="str">
        <f>'Raw Data'!BO637</f>
        <v>MURRAY</v>
      </c>
      <c r="CB637">
        <f>'Raw Data'!BP637</f>
        <v>1</v>
      </c>
      <c r="CC637">
        <f>'Raw Data'!BQ637</f>
        <v>28200</v>
      </c>
      <c r="CD637">
        <f>'Raw Data'!BR637</f>
        <v>6</v>
      </c>
      <c r="CE637">
        <f>'Raw Data'!BS637</f>
        <v>1</v>
      </c>
      <c r="CF637">
        <f>'Raw Data'!BT637</f>
        <v>2</v>
      </c>
      <c r="CG637">
        <f>'Raw Data'!BU637</f>
        <v>1</v>
      </c>
      <c r="CH637">
        <f>'Raw Data'!BV637</f>
        <v>1</v>
      </c>
      <c r="CI637">
        <f>'Raw Data'!BW637</f>
        <v>2</v>
      </c>
      <c r="CJ637">
        <f>'Raw Data'!BX637</f>
        <v>3</v>
      </c>
      <c r="CK637">
        <f>'Raw Data'!BY637</f>
        <v>3</v>
      </c>
      <c r="CL637" t="str">
        <f>'Raw Data'!BZ637</f>
        <v>N</v>
      </c>
      <c r="CM637">
        <f t="shared" si="137"/>
        <v>0</v>
      </c>
      <c r="CN637">
        <f>'Raw Data'!CA637</f>
        <v>213</v>
      </c>
      <c r="CO637">
        <f>'Raw Data'!CB637</f>
        <v>282</v>
      </c>
      <c r="CP637">
        <f>'Raw Data'!CC637</f>
        <v>0</v>
      </c>
      <c r="CQ637" t="str">
        <f>'Raw Data'!CD637</f>
        <v>Not Urban</v>
      </c>
      <c r="CR637" t="str">
        <f>'Raw Data'!CE637</f>
        <v>Not Urban</v>
      </c>
      <c r="CS637">
        <f>'Raw Data'!CF637</f>
        <v>0</v>
      </c>
      <c r="CT637">
        <f>'Raw Data'!CG637</f>
        <v>55</v>
      </c>
      <c r="CU637">
        <f>'Raw Data'!CH637</f>
        <v>3260</v>
      </c>
      <c r="CV637" t="str">
        <f>'Raw Data'!CI637</f>
        <v xml:space="preserve"> </v>
      </c>
      <c r="CW637">
        <f>'Raw Data'!CJ637</f>
        <v>0</v>
      </c>
      <c r="CX637">
        <f>'Raw Data'!CK637</f>
        <v>3.2630460000000001</v>
      </c>
      <c r="CY637">
        <f>'Raw Data'!CL637</f>
        <v>14</v>
      </c>
      <c r="CZ637" t="str">
        <f>'Raw Data'!CM637</f>
        <v>State Mainline</v>
      </c>
      <c r="DA637">
        <f>'Raw Data'!CN637</f>
        <v>3260</v>
      </c>
      <c r="DB637">
        <f>'Raw Data'!CO637</f>
        <v>413584</v>
      </c>
      <c r="DC637">
        <f>'Raw Data'!CP637</f>
        <v>2.8690000000000002</v>
      </c>
      <c r="DD637">
        <f>'Raw Data'!CQ637</f>
        <v>6.1349999999999998</v>
      </c>
      <c r="DE637">
        <f>'Raw Data'!CR637</f>
        <v>413584</v>
      </c>
      <c r="DF637">
        <f>'Raw Data'!CS637</f>
        <v>0</v>
      </c>
      <c r="DG637">
        <f>'Raw Data'!CT637</f>
        <v>17228.883836000001</v>
      </c>
      <c r="DH637">
        <f>'Raw Data'!CU637</f>
        <v>100</v>
      </c>
      <c r="DI637">
        <f>'Raw Data'!CV637</f>
        <v>39340</v>
      </c>
      <c r="DJ637">
        <f>'Raw Data'!CW637</f>
        <v>0.10820399999999999</v>
      </c>
      <c r="DK637">
        <f>'Raw Data'!CX637</f>
        <v>0</v>
      </c>
      <c r="DL637">
        <f>'Raw Data'!CY637</f>
        <v>2.5500000000000002E-3</v>
      </c>
      <c r="DM637">
        <f>'Raw Data'!CZ637</f>
        <v>289</v>
      </c>
      <c r="DN637" t="str">
        <f>'Raw Data'!DA637</f>
        <v>213-0194</v>
      </c>
      <c r="DO637" t="str">
        <f>'Raw Data'!DB637</f>
        <v>3R : Rural Principal Arterial - Other</v>
      </c>
      <c r="DP637" t="str">
        <f>'Raw Data'!DC637</f>
        <v>34.675834, -84.714124</v>
      </c>
      <c r="DQ637">
        <f>'Raw Data'!DD637</f>
        <v>-84.714123999999998</v>
      </c>
      <c r="DR637">
        <f>'Raw Data'!DE637</f>
        <v>34.675834000000002</v>
      </c>
      <c r="DS637">
        <f>'Raw Data'!DF637</f>
        <v>34.675834000000002</v>
      </c>
      <c r="DT637">
        <f>'Raw Data'!DG637</f>
        <v>-84.714123999999998</v>
      </c>
      <c r="DU637">
        <f>'Raw Data'!DH637</f>
        <v>1.2808E-2</v>
      </c>
      <c r="DV637">
        <f>'Raw Data'!DI637</f>
        <v>2.5500000000000002E-3</v>
      </c>
      <c r="DW637">
        <f>'Raw Data'!DJ637</f>
        <v>188</v>
      </c>
      <c r="DX637" s="11">
        <f t="shared" si="138"/>
        <v>3503.3333333333335</v>
      </c>
      <c r="DY637" s="5">
        <f t="shared" si="139"/>
        <v>3202.5</v>
      </c>
      <c r="DZ637" s="5">
        <f t="shared" si="132"/>
        <v>300.83333333333348</v>
      </c>
      <c r="EA637" s="5">
        <f t="shared" si="133"/>
        <v>9.3937028363257916E-2</v>
      </c>
      <c r="EB637" s="5">
        <f t="shared" si="134"/>
        <v>3352.916666666667</v>
      </c>
      <c r="EC637">
        <f>'Raw Data'!DK637</f>
        <v>3470</v>
      </c>
      <c r="ED637">
        <f>'Raw Data'!DL637</f>
        <v>14.6</v>
      </c>
      <c r="EE637">
        <f>'Raw Data'!DM637</f>
        <v>3660</v>
      </c>
      <c r="EF637">
        <f>'Raw Data'!DN637</f>
        <v>14.7</v>
      </c>
      <c r="EG637">
        <f>'Raw Data'!DO637</f>
        <v>3380</v>
      </c>
      <c r="EH637">
        <f>'Raw Data'!DP637</f>
        <v>0</v>
      </c>
      <c r="EI637">
        <f>'Raw Data'!DQ637</f>
        <v>3360</v>
      </c>
      <c r="EJ637">
        <f>'Raw Data'!DR637</f>
        <v>0</v>
      </c>
      <c r="EK637">
        <f>'Raw Data'!DS637</f>
        <v>3260</v>
      </c>
      <c r="EL637">
        <f>'Raw Data'!DT637</f>
        <v>14.3</v>
      </c>
      <c r="EM637">
        <f>'Raw Data'!DU637</f>
        <v>3290</v>
      </c>
      <c r="EN637">
        <f>'Raw Data'!DV637</f>
        <v>13</v>
      </c>
      <c r="EO637">
        <f>'Raw Data'!DW637</f>
        <v>3130</v>
      </c>
      <c r="EP637">
        <f>'Raw Data'!DX637</f>
        <v>13.7</v>
      </c>
      <c r="EQ637">
        <f>'Raw Data'!DY637</f>
        <v>3130</v>
      </c>
      <c r="ER637">
        <f>'Raw Data'!DZ637</f>
        <v>13.7</v>
      </c>
      <c r="ES637">
        <f>'Raw Data'!EA637</f>
        <v>3980</v>
      </c>
      <c r="ET637">
        <f>'Raw Data'!EB637</f>
        <v>16.399999999999999</v>
      </c>
      <c r="EU637">
        <f>'Raw Data'!EC637</f>
        <v>4020</v>
      </c>
      <c r="EV637">
        <f>'Raw Data'!ED637</f>
        <v>16.399999999999999</v>
      </c>
      <c r="EW637">
        <f>'Raw Data'!EE637</f>
        <v>0</v>
      </c>
    </row>
    <row r="638" spans="1:153" x14ac:dyDescent="0.3">
      <c r="A638">
        <f>'Raw Data'!A638</f>
        <v>636</v>
      </c>
      <c r="B638" t="str">
        <f>'Raw Data'!B638</f>
        <v>Point</v>
      </c>
      <c r="C638">
        <f>'Raw Data'!C638</f>
        <v>31</v>
      </c>
      <c r="D638">
        <f>'Raw Data'!D638</f>
        <v>824</v>
      </c>
      <c r="E638" t="str">
        <f>'Raw Data'!E638</f>
        <v>Point</v>
      </c>
      <c r="F638">
        <f>'Raw Data'!F638</f>
        <v>4404372</v>
      </c>
      <c r="G638" t="str">
        <f>'Raw Data'!G638</f>
        <v>Gsp Post 00</v>
      </c>
      <c r="H638" s="3">
        <f>'Raw Data'!H638</f>
        <v>41368</v>
      </c>
      <c r="L638">
        <f t="shared" si="126"/>
        <v>0</v>
      </c>
      <c r="M638" s="5">
        <f t="shared" si="127"/>
        <v>41368</v>
      </c>
      <c r="N638" s="5">
        <f t="shared" si="135"/>
        <v>2013</v>
      </c>
      <c r="O638" s="5" t="str" cm="1">
        <f t="array" ref="O638">_xlfn.IFS(N638&lt;=2016,"before treatment",N638=2017,"unknown",N638&gt;2017,"after treatment")</f>
        <v>before treatment</v>
      </c>
      <c r="P638" s="5">
        <f t="shared" si="128"/>
        <v>1</v>
      </c>
      <c r="Q638" s="5">
        <f t="shared" si="129"/>
        <v>0</v>
      </c>
      <c r="R638" t="str">
        <f>'Raw Data'!I638</f>
        <v>Murray</v>
      </c>
      <c r="S638" t="str">
        <f>'Raw Data'!J638</f>
        <v>STATE ROUTE 282</v>
      </c>
      <c r="T638" t="str">
        <f>'Raw Data'!K638</f>
        <v>(none)</v>
      </c>
      <c r="U638" t="str">
        <f>'Raw Data'!L638</f>
        <v>(C) Possible Injury / Complaint</v>
      </c>
      <c r="V638">
        <f>'Raw Data'!M638</f>
        <v>0</v>
      </c>
      <c r="W638">
        <f>'Raw Data'!N638</f>
        <v>0</v>
      </c>
      <c r="X638">
        <f>'Raw Data'!O638</f>
        <v>0</v>
      </c>
      <c r="Y638" t="str">
        <f>'Raw Data'!P638</f>
        <v>Not a Collision with Motor Vehicle</v>
      </c>
      <c r="Z638" t="str">
        <f>'Raw Data'!Q638</f>
        <v>On Shoulder</v>
      </c>
      <c r="AA638" t="str">
        <f>'Raw Data'!R638</f>
        <v>Other-Fixed Object</v>
      </c>
      <c r="AB638" t="str">
        <f>'Raw Data'!S638</f>
        <v>Guard Rail Fence</v>
      </c>
      <c r="AC638" t="str">
        <f>'Raw Data'!T638</f>
        <v>Too Fast for Conditions</v>
      </c>
      <c r="AD638">
        <f>'Raw Data'!U638</f>
        <v>1</v>
      </c>
      <c r="AE638" s="5" t="str">
        <f t="shared" si="136"/>
        <v>Yes</v>
      </c>
      <c r="AF638" t="str">
        <f>'Raw Data'!V638</f>
        <v>Negotiating a Curve</v>
      </c>
      <c r="AG638" s="5">
        <f t="shared" si="130"/>
        <v>0</v>
      </c>
      <c r="AH638" t="str">
        <f>'Raw Data'!W638</f>
        <v>West</v>
      </c>
      <c r="AI638" t="str">
        <f>'Raw Data'!X638</f>
        <v>Daylight</v>
      </c>
      <c r="AJ638" t="str">
        <f>'Raw Data'!Y638</f>
        <v>Wet</v>
      </c>
      <c r="AK638">
        <f>'Raw Data'!Z638</f>
        <v>19</v>
      </c>
      <c r="AL638" t="str">
        <f>'Raw Data'!AA638</f>
        <v>Lap and Shoulder Belt Used</v>
      </c>
      <c r="AM638" s="5">
        <f t="shared" si="131"/>
        <v>0</v>
      </c>
      <c r="AN638" t="str">
        <f>'Raw Data'!AB638</f>
        <v>Passenger Car</v>
      </c>
      <c r="AO638" t="str">
        <f>'Raw Data'!AC638</f>
        <v>2131028200I</v>
      </c>
      <c r="AP638">
        <f>'Raw Data'!AD638</f>
        <v>3.4369999999999998</v>
      </c>
      <c r="AQ638">
        <f>'Raw Data'!AE638</f>
        <v>34.680090999999997</v>
      </c>
      <c r="AR638">
        <f>'Raw Data'!AF638</f>
        <v>-84.700085999999999</v>
      </c>
      <c r="AS638">
        <f>'Raw Data'!AG638</f>
        <v>188</v>
      </c>
      <c r="AT638">
        <f>'Raw Data'!AH638</f>
        <v>241</v>
      </c>
      <c r="AU638">
        <f>'Raw Data'!AI638</f>
        <v>2090</v>
      </c>
      <c r="AV638" t="str">
        <f>'Raw Data'!AJ638</f>
        <v>D6_0282_00_I</v>
      </c>
      <c r="AW638">
        <f>'Raw Data'!AK638</f>
        <v>28</v>
      </c>
      <c r="AX638">
        <f>'Raw Data'!AL638</f>
        <v>34</v>
      </c>
      <c r="AY638" t="str">
        <f>'Raw Data'!AM638</f>
        <v>simple</v>
      </c>
      <c r="AZ638">
        <f>'Raw Data'!AN638</f>
        <v>617.29999999999995</v>
      </c>
      <c r="BA638">
        <f>'Raw Data'!AO638</f>
        <v>73.8</v>
      </c>
      <c r="BB638">
        <f>'Raw Data'!AP638</f>
        <v>796.3</v>
      </c>
      <c r="BC638">
        <f>'Raw Data'!AQ638</f>
        <v>-84.701785999999998</v>
      </c>
      <c r="BD638">
        <f>'Raw Data'!AR638</f>
        <v>34.679277999999996</v>
      </c>
      <c r="BE638">
        <f>'Raw Data'!AS638</f>
        <v>-84.699479999999994</v>
      </c>
      <c r="BF638">
        <f>'Raw Data'!AT638</f>
        <v>34.680044000000002</v>
      </c>
      <c r="BG638" t="str">
        <f>'Raw Data'!AU638</f>
        <v>2131028200I</v>
      </c>
      <c r="BH638">
        <f>'Raw Data'!AV638</f>
        <v>1</v>
      </c>
      <c r="BI638">
        <f>'Raw Data'!AW638</f>
        <v>213</v>
      </c>
      <c r="BJ638">
        <f>'Raw Data'!AX638</f>
        <v>282</v>
      </c>
      <c r="BK638">
        <f>'Raw Data'!AY638</f>
        <v>0</v>
      </c>
      <c r="BL638">
        <f>'Raw Data'!AZ638</f>
        <v>55</v>
      </c>
      <c r="BM638">
        <f>'Raw Data'!BA638</f>
        <v>5.47</v>
      </c>
      <c r="BN638">
        <f>'Raw Data'!BB638</f>
        <v>4.9400000000000004</v>
      </c>
      <c r="BO638">
        <f>'Raw Data'!BC638</f>
        <v>834.3</v>
      </c>
      <c r="BP638">
        <f>'Raw Data'!BD638</f>
        <v>863.5</v>
      </c>
      <c r="BQ638">
        <f>'Raw Data'!BE638</f>
        <v>892.1</v>
      </c>
      <c r="BR638">
        <f>'Raw Data'!BF638</f>
        <v>0</v>
      </c>
      <c r="BS638">
        <f>'Raw Data'!BG638</f>
        <v>52.3</v>
      </c>
      <c r="BT638">
        <f>'Raw Data'!BH638</f>
        <v>2.7</v>
      </c>
      <c r="BU638">
        <f>'Raw Data'!BI638</f>
        <v>42712</v>
      </c>
      <c r="BV638" t="str">
        <f>'Raw Data'!BJ638</f>
        <v>ASV_15+</v>
      </c>
      <c r="BW638">
        <f>'Raw Data'!BK638</f>
        <v>2.5500000000000002E-3</v>
      </c>
      <c r="BX638">
        <f>'Raw Data'!BL638</f>
        <v>39520</v>
      </c>
      <c r="BY638">
        <f>'Raw Data'!BM638</f>
        <v>39310</v>
      </c>
      <c r="BZ638" t="str">
        <f>'Raw Data'!BN638</f>
        <v>2131028200I</v>
      </c>
      <c r="CA638" t="str">
        <f>'Raw Data'!BO638</f>
        <v>MURRAY</v>
      </c>
      <c r="CB638">
        <f>'Raw Data'!BP638</f>
        <v>1</v>
      </c>
      <c r="CC638">
        <f>'Raw Data'!BQ638</f>
        <v>28200</v>
      </c>
      <c r="CD638">
        <f>'Raw Data'!BR638</f>
        <v>6</v>
      </c>
      <c r="CE638">
        <f>'Raw Data'!BS638</f>
        <v>1</v>
      </c>
      <c r="CF638">
        <f>'Raw Data'!BT638</f>
        <v>2</v>
      </c>
      <c r="CG638">
        <f>'Raw Data'!BU638</f>
        <v>1</v>
      </c>
      <c r="CH638">
        <f>'Raw Data'!BV638</f>
        <v>1</v>
      </c>
      <c r="CI638">
        <f>'Raw Data'!BW638</f>
        <v>2</v>
      </c>
      <c r="CJ638">
        <f>'Raw Data'!BX638</f>
        <v>3</v>
      </c>
      <c r="CK638">
        <f>'Raw Data'!BY638</f>
        <v>3</v>
      </c>
      <c r="CL638" t="str">
        <f>'Raw Data'!BZ638</f>
        <v>N</v>
      </c>
      <c r="CM638">
        <f t="shared" si="137"/>
        <v>0</v>
      </c>
      <c r="CN638">
        <f>'Raw Data'!CA638</f>
        <v>213</v>
      </c>
      <c r="CO638">
        <f>'Raw Data'!CB638</f>
        <v>282</v>
      </c>
      <c r="CP638">
        <f>'Raw Data'!CC638</f>
        <v>0</v>
      </c>
      <c r="CQ638" t="str">
        <f>'Raw Data'!CD638</f>
        <v>Not Urban</v>
      </c>
      <c r="CR638" t="str">
        <f>'Raw Data'!CE638</f>
        <v>Not Urban</v>
      </c>
      <c r="CS638">
        <f>'Raw Data'!CF638</f>
        <v>0</v>
      </c>
      <c r="CT638">
        <f>'Raw Data'!CG638</f>
        <v>55</v>
      </c>
      <c r="CU638">
        <f>'Raw Data'!CH638</f>
        <v>3260</v>
      </c>
      <c r="CV638" t="str">
        <f>'Raw Data'!CI638</f>
        <v xml:space="preserve"> </v>
      </c>
      <c r="CW638">
        <f>'Raw Data'!CJ638</f>
        <v>0</v>
      </c>
      <c r="CX638">
        <f>'Raw Data'!CK638</f>
        <v>3.2630460000000001</v>
      </c>
      <c r="CY638">
        <f>'Raw Data'!CL638</f>
        <v>14</v>
      </c>
      <c r="CZ638" t="str">
        <f>'Raw Data'!CM638</f>
        <v>State Mainline</v>
      </c>
      <c r="DA638">
        <f>'Raw Data'!CN638</f>
        <v>3260</v>
      </c>
      <c r="DB638">
        <f>'Raw Data'!CO638</f>
        <v>413584</v>
      </c>
      <c r="DC638">
        <f>'Raw Data'!CP638</f>
        <v>2.8690000000000002</v>
      </c>
      <c r="DD638">
        <f>'Raw Data'!CQ638</f>
        <v>6.1349999999999998</v>
      </c>
      <c r="DE638">
        <f>'Raw Data'!CR638</f>
        <v>413584</v>
      </c>
      <c r="DF638">
        <f>'Raw Data'!CS638</f>
        <v>0</v>
      </c>
      <c r="DG638">
        <f>'Raw Data'!CT638</f>
        <v>17228.883836000001</v>
      </c>
      <c r="DH638">
        <f>'Raw Data'!CU638</f>
        <v>100</v>
      </c>
      <c r="DI638">
        <f>'Raw Data'!CV638</f>
        <v>39340</v>
      </c>
      <c r="DJ638">
        <f>'Raw Data'!CW638</f>
        <v>0.10820399999999999</v>
      </c>
      <c r="DK638">
        <f>'Raw Data'!CX638</f>
        <v>0</v>
      </c>
      <c r="DL638">
        <f>'Raw Data'!CY638</f>
        <v>2.5500000000000002E-3</v>
      </c>
      <c r="DM638">
        <f>'Raw Data'!CZ638</f>
        <v>289</v>
      </c>
      <c r="DN638" t="str">
        <f>'Raw Data'!DA638</f>
        <v>213-0194</v>
      </c>
      <c r="DO638" t="str">
        <f>'Raw Data'!DB638</f>
        <v>3R : Rural Principal Arterial - Other</v>
      </c>
      <c r="DP638" t="str">
        <f>'Raw Data'!DC638</f>
        <v>34.675834, -84.714124</v>
      </c>
      <c r="DQ638">
        <f>'Raw Data'!DD638</f>
        <v>-84.714123999999998</v>
      </c>
      <c r="DR638">
        <f>'Raw Data'!DE638</f>
        <v>34.675834000000002</v>
      </c>
      <c r="DS638">
        <f>'Raw Data'!DF638</f>
        <v>34.675834000000002</v>
      </c>
      <c r="DT638">
        <f>'Raw Data'!DG638</f>
        <v>-84.714123999999998</v>
      </c>
      <c r="DU638">
        <f>'Raw Data'!DH638</f>
        <v>1.2808E-2</v>
      </c>
      <c r="DV638">
        <f>'Raw Data'!DI638</f>
        <v>2.5500000000000002E-3</v>
      </c>
      <c r="DW638">
        <f>'Raw Data'!DJ638</f>
        <v>188</v>
      </c>
      <c r="DX638" s="11">
        <f t="shared" si="138"/>
        <v>3503.3333333333335</v>
      </c>
      <c r="DY638" s="5">
        <f t="shared" si="139"/>
        <v>3202.5</v>
      </c>
      <c r="DZ638" s="5">
        <f t="shared" si="132"/>
        <v>300.83333333333348</v>
      </c>
      <c r="EA638" s="5">
        <f t="shared" si="133"/>
        <v>9.3937028363257916E-2</v>
      </c>
      <c r="EB638" s="5">
        <f t="shared" si="134"/>
        <v>3352.916666666667</v>
      </c>
      <c r="EC638">
        <f>'Raw Data'!DK638</f>
        <v>3470</v>
      </c>
      <c r="ED638">
        <f>'Raw Data'!DL638</f>
        <v>14.6</v>
      </c>
      <c r="EE638">
        <f>'Raw Data'!DM638</f>
        <v>3660</v>
      </c>
      <c r="EF638">
        <f>'Raw Data'!DN638</f>
        <v>14.7</v>
      </c>
      <c r="EG638">
        <f>'Raw Data'!DO638</f>
        <v>3380</v>
      </c>
      <c r="EH638">
        <f>'Raw Data'!DP638</f>
        <v>0</v>
      </c>
      <c r="EI638">
        <f>'Raw Data'!DQ638</f>
        <v>3360</v>
      </c>
      <c r="EJ638">
        <f>'Raw Data'!DR638</f>
        <v>0</v>
      </c>
      <c r="EK638">
        <f>'Raw Data'!DS638</f>
        <v>3260</v>
      </c>
      <c r="EL638">
        <f>'Raw Data'!DT638</f>
        <v>14.3</v>
      </c>
      <c r="EM638">
        <f>'Raw Data'!DU638</f>
        <v>3290</v>
      </c>
      <c r="EN638">
        <f>'Raw Data'!DV638</f>
        <v>13</v>
      </c>
      <c r="EO638">
        <f>'Raw Data'!DW638</f>
        <v>3130</v>
      </c>
      <c r="EP638">
        <f>'Raw Data'!DX638</f>
        <v>13.7</v>
      </c>
      <c r="EQ638">
        <f>'Raw Data'!DY638</f>
        <v>3130</v>
      </c>
      <c r="ER638">
        <f>'Raw Data'!DZ638</f>
        <v>13.7</v>
      </c>
      <c r="ES638">
        <f>'Raw Data'!EA638</f>
        <v>3980</v>
      </c>
      <c r="ET638">
        <f>'Raw Data'!EB638</f>
        <v>16.399999999999999</v>
      </c>
      <c r="EU638">
        <f>'Raw Data'!EC638</f>
        <v>4020</v>
      </c>
      <c r="EV638">
        <f>'Raw Data'!ED638</f>
        <v>16.399999999999999</v>
      </c>
      <c r="EW638">
        <f>'Raw Data'!EE638</f>
        <v>0</v>
      </c>
    </row>
    <row r="639" spans="1:153" x14ac:dyDescent="0.3">
      <c r="A639">
        <f>'Raw Data'!A639</f>
        <v>637</v>
      </c>
      <c r="B639" t="str">
        <f>'Raw Data'!B639</f>
        <v>Point</v>
      </c>
      <c r="C639">
        <f>'Raw Data'!C639</f>
        <v>61</v>
      </c>
      <c r="D639">
        <f>'Raw Data'!D639</f>
        <v>814</v>
      </c>
      <c r="E639" t="str">
        <f>'Raw Data'!E639</f>
        <v>Point</v>
      </c>
      <c r="F639">
        <f>'Raw Data'!F639</f>
        <v>4466428</v>
      </c>
      <c r="G639" t="str">
        <f>'Raw Data'!G639</f>
        <v>Gsp Post 00</v>
      </c>
      <c r="H639" s="3">
        <f>'Raw Data'!H639</f>
        <v>41427</v>
      </c>
      <c r="L639">
        <f t="shared" si="126"/>
        <v>0</v>
      </c>
      <c r="M639" s="5">
        <f t="shared" si="127"/>
        <v>41427</v>
      </c>
      <c r="N639" s="5">
        <f t="shared" si="135"/>
        <v>2013</v>
      </c>
      <c r="O639" s="5" t="str" cm="1">
        <f t="array" ref="O639">_xlfn.IFS(N639&lt;=2016,"before treatment",N639=2017,"unknown",N639&gt;2017,"after treatment")</f>
        <v>before treatment</v>
      </c>
      <c r="P639" s="5">
        <f t="shared" si="128"/>
        <v>1</v>
      </c>
      <c r="Q639" s="5">
        <f t="shared" si="129"/>
        <v>0</v>
      </c>
      <c r="R639" t="str">
        <f>'Raw Data'!I639</f>
        <v>Murray</v>
      </c>
      <c r="S639" t="str">
        <f>'Raw Data'!J639</f>
        <v>STATE ROUTE 282</v>
      </c>
      <c r="T639" t="str">
        <f>'Raw Data'!K639</f>
        <v>(none)</v>
      </c>
      <c r="U639" t="str">
        <f>'Raw Data'!L639</f>
        <v>(C) Possible Injury / Complaint</v>
      </c>
      <c r="V639">
        <f>'Raw Data'!M639</f>
        <v>0</v>
      </c>
      <c r="W639">
        <f>'Raw Data'!N639</f>
        <v>0</v>
      </c>
      <c r="X639">
        <f>'Raw Data'!O639</f>
        <v>0</v>
      </c>
      <c r="Y639" t="str">
        <f>'Raw Data'!P639</f>
        <v>Not a Collision with Motor Vehicle</v>
      </c>
      <c r="Z639" t="str">
        <f>'Raw Data'!Q639</f>
        <v>On Shoulder</v>
      </c>
      <c r="AA639" t="str">
        <f>'Raw Data'!R639</f>
        <v>["Other-Fixed Object","Other-Fixed Object"]</v>
      </c>
      <c r="AB639" t="str">
        <f>'Raw Data'!S639</f>
        <v>["Motor Vehicle in Motion","Motor Vehicle in Motion"]</v>
      </c>
      <c r="AC639" t="str">
        <f>'Raw Data'!T639</f>
        <v>["No Contributing Factors","Too Fast for Conditions"]</v>
      </c>
      <c r="AD639">
        <f>'Raw Data'!U639</f>
        <v>2</v>
      </c>
      <c r="AE639" s="5" t="str">
        <f t="shared" si="136"/>
        <v>No</v>
      </c>
      <c r="AF639" t="str">
        <f>'Raw Data'!V639</f>
        <v>["Negotiating a Curve","Negotiating a Curve"]</v>
      </c>
      <c r="AG639" s="5">
        <f t="shared" si="130"/>
        <v>0</v>
      </c>
      <c r="AH639" t="str">
        <f>'Raw Data'!W639</f>
        <v>["East","West"]</v>
      </c>
      <c r="AI639" t="str">
        <f>'Raw Data'!X639</f>
        <v>Daylight</v>
      </c>
      <c r="AJ639" t="str">
        <f>'Raw Data'!Y639</f>
        <v>Wet</v>
      </c>
      <c r="AK639">
        <f>'Raw Data'!Z639</f>
        <v>0</v>
      </c>
      <c r="AL639" t="str">
        <f>'Raw Data'!AA639</f>
        <v>["Lap and Shoulder Belt Used","Lap and Shoulder Belt Used"]</v>
      </c>
      <c r="AM639" s="5">
        <f t="shared" si="131"/>
        <v>0</v>
      </c>
      <c r="AN639" t="str">
        <f>'Raw Data'!AB639</f>
        <v>["Pickup Truck","Sports Utility Vehicle (SUV)"]</v>
      </c>
      <c r="AO639" t="str">
        <f>'Raw Data'!AC639</f>
        <v>2131028200I</v>
      </c>
      <c r="AP639">
        <f>'Raw Data'!AD639</f>
        <v>3.4319999999999999</v>
      </c>
      <c r="AQ639">
        <f>'Raw Data'!AE639</f>
        <v>34.680089000000002</v>
      </c>
      <c r="AR639">
        <f>'Raw Data'!AF639</f>
        <v>-84.700175000000002</v>
      </c>
      <c r="AS639">
        <f>'Raw Data'!AG639</f>
        <v>188</v>
      </c>
      <c r="AT639">
        <f>'Raw Data'!AH639</f>
        <v>241</v>
      </c>
      <c r="AU639">
        <f>'Raw Data'!AI639</f>
        <v>2090</v>
      </c>
      <c r="AV639" t="str">
        <f>'Raw Data'!AJ639</f>
        <v>D6_0282_00_I</v>
      </c>
      <c r="AW639">
        <f>'Raw Data'!AK639</f>
        <v>28</v>
      </c>
      <c r="AX639">
        <f>'Raw Data'!AL639</f>
        <v>34</v>
      </c>
      <c r="AY639" t="str">
        <f>'Raw Data'!AM639</f>
        <v>simple</v>
      </c>
      <c r="AZ639">
        <f>'Raw Data'!AN639</f>
        <v>617.29999999999995</v>
      </c>
      <c r="BA639">
        <f>'Raw Data'!AO639</f>
        <v>73.8</v>
      </c>
      <c r="BB639">
        <f>'Raw Data'!AP639</f>
        <v>796.3</v>
      </c>
      <c r="BC639">
        <f>'Raw Data'!AQ639</f>
        <v>-84.701785999999998</v>
      </c>
      <c r="BD639">
        <f>'Raw Data'!AR639</f>
        <v>34.679277999999996</v>
      </c>
      <c r="BE639">
        <f>'Raw Data'!AS639</f>
        <v>-84.699479999999994</v>
      </c>
      <c r="BF639">
        <f>'Raw Data'!AT639</f>
        <v>34.680044000000002</v>
      </c>
      <c r="BG639" t="str">
        <f>'Raw Data'!AU639</f>
        <v>2131028200I</v>
      </c>
      <c r="BH639">
        <f>'Raw Data'!AV639</f>
        <v>1</v>
      </c>
      <c r="BI639">
        <f>'Raw Data'!AW639</f>
        <v>213</v>
      </c>
      <c r="BJ639">
        <f>'Raw Data'!AX639</f>
        <v>282</v>
      </c>
      <c r="BK639">
        <f>'Raw Data'!AY639</f>
        <v>0</v>
      </c>
      <c r="BL639">
        <f>'Raw Data'!AZ639</f>
        <v>55</v>
      </c>
      <c r="BM639">
        <f>'Raw Data'!BA639</f>
        <v>5.47</v>
      </c>
      <c r="BN639">
        <f>'Raw Data'!BB639</f>
        <v>4.9400000000000004</v>
      </c>
      <c r="BO639">
        <f>'Raw Data'!BC639</f>
        <v>834.3</v>
      </c>
      <c r="BP639">
        <f>'Raw Data'!BD639</f>
        <v>863.5</v>
      </c>
      <c r="BQ639">
        <f>'Raw Data'!BE639</f>
        <v>892.1</v>
      </c>
      <c r="BR639">
        <f>'Raw Data'!BF639</f>
        <v>0</v>
      </c>
      <c r="BS639">
        <f>'Raw Data'!BG639</f>
        <v>52.3</v>
      </c>
      <c r="BT639">
        <f>'Raw Data'!BH639</f>
        <v>2.7</v>
      </c>
      <c r="BU639">
        <f>'Raw Data'!BI639</f>
        <v>42712</v>
      </c>
      <c r="BV639" t="str">
        <f>'Raw Data'!BJ639</f>
        <v>ASV_15+</v>
      </c>
      <c r="BW639">
        <f>'Raw Data'!BK639</f>
        <v>2.5500000000000002E-3</v>
      </c>
      <c r="BX639">
        <f>'Raw Data'!BL639</f>
        <v>39520</v>
      </c>
      <c r="BY639">
        <f>'Raw Data'!BM639</f>
        <v>39310</v>
      </c>
      <c r="BZ639" t="str">
        <f>'Raw Data'!BN639</f>
        <v>2131028200I</v>
      </c>
      <c r="CA639" t="str">
        <f>'Raw Data'!BO639</f>
        <v>MURRAY</v>
      </c>
      <c r="CB639">
        <f>'Raw Data'!BP639</f>
        <v>1</v>
      </c>
      <c r="CC639">
        <f>'Raw Data'!BQ639</f>
        <v>28200</v>
      </c>
      <c r="CD639">
        <f>'Raw Data'!BR639</f>
        <v>6</v>
      </c>
      <c r="CE639">
        <f>'Raw Data'!BS639</f>
        <v>1</v>
      </c>
      <c r="CF639">
        <f>'Raw Data'!BT639</f>
        <v>2</v>
      </c>
      <c r="CG639">
        <f>'Raw Data'!BU639</f>
        <v>1</v>
      </c>
      <c r="CH639">
        <f>'Raw Data'!BV639</f>
        <v>1</v>
      </c>
      <c r="CI639">
        <f>'Raw Data'!BW639</f>
        <v>2</v>
      </c>
      <c r="CJ639">
        <f>'Raw Data'!BX639</f>
        <v>3</v>
      </c>
      <c r="CK639">
        <f>'Raw Data'!BY639</f>
        <v>3</v>
      </c>
      <c r="CL639" t="str">
        <f>'Raw Data'!BZ639</f>
        <v>N</v>
      </c>
      <c r="CM639">
        <f t="shared" si="137"/>
        <v>0</v>
      </c>
      <c r="CN639">
        <f>'Raw Data'!CA639</f>
        <v>213</v>
      </c>
      <c r="CO639">
        <f>'Raw Data'!CB639</f>
        <v>282</v>
      </c>
      <c r="CP639">
        <f>'Raw Data'!CC639</f>
        <v>0</v>
      </c>
      <c r="CQ639" t="str">
        <f>'Raw Data'!CD639</f>
        <v>Not Urban</v>
      </c>
      <c r="CR639" t="str">
        <f>'Raw Data'!CE639</f>
        <v>Not Urban</v>
      </c>
      <c r="CS639">
        <f>'Raw Data'!CF639</f>
        <v>0</v>
      </c>
      <c r="CT639">
        <f>'Raw Data'!CG639</f>
        <v>55</v>
      </c>
      <c r="CU639">
        <f>'Raw Data'!CH639</f>
        <v>3260</v>
      </c>
      <c r="CV639" t="str">
        <f>'Raw Data'!CI639</f>
        <v xml:space="preserve"> </v>
      </c>
      <c r="CW639">
        <f>'Raw Data'!CJ639</f>
        <v>0</v>
      </c>
      <c r="CX639">
        <f>'Raw Data'!CK639</f>
        <v>3.2630460000000001</v>
      </c>
      <c r="CY639">
        <f>'Raw Data'!CL639</f>
        <v>14</v>
      </c>
      <c r="CZ639" t="str">
        <f>'Raw Data'!CM639</f>
        <v>State Mainline</v>
      </c>
      <c r="DA639">
        <f>'Raw Data'!CN639</f>
        <v>3260</v>
      </c>
      <c r="DB639">
        <f>'Raw Data'!CO639</f>
        <v>413584</v>
      </c>
      <c r="DC639">
        <f>'Raw Data'!CP639</f>
        <v>2.8690000000000002</v>
      </c>
      <c r="DD639">
        <f>'Raw Data'!CQ639</f>
        <v>6.1349999999999998</v>
      </c>
      <c r="DE639">
        <f>'Raw Data'!CR639</f>
        <v>413584</v>
      </c>
      <c r="DF639">
        <f>'Raw Data'!CS639</f>
        <v>0</v>
      </c>
      <c r="DG639">
        <f>'Raw Data'!CT639</f>
        <v>17228.883836000001</v>
      </c>
      <c r="DH639">
        <f>'Raw Data'!CU639</f>
        <v>100</v>
      </c>
      <c r="DI639">
        <f>'Raw Data'!CV639</f>
        <v>39340</v>
      </c>
      <c r="DJ639">
        <f>'Raw Data'!CW639</f>
        <v>0.10820399999999999</v>
      </c>
      <c r="DK639">
        <f>'Raw Data'!CX639</f>
        <v>0</v>
      </c>
      <c r="DL639">
        <f>'Raw Data'!CY639</f>
        <v>2.5500000000000002E-3</v>
      </c>
      <c r="DM639">
        <f>'Raw Data'!CZ639</f>
        <v>289</v>
      </c>
      <c r="DN639" t="str">
        <f>'Raw Data'!DA639</f>
        <v>213-0194</v>
      </c>
      <c r="DO639" t="str">
        <f>'Raw Data'!DB639</f>
        <v>3R : Rural Principal Arterial - Other</v>
      </c>
      <c r="DP639" t="str">
        <f>'Raw Data'!DC639</f>
        <v>34.675834, -84.714124</v>
      </c>
      <c r="DQ639">
        <f>'Raw Data'!DD639</f>
        <v>-84.714123999999998</v>
      </c>
      <c r="DR639">
        <f>'Raw Data'!DE639</f>
        <v>34.675834000000002</v>
      </c>
      <c r="DS639">
        <f>'Raw Data'!DF639</f>
        <v>34.675834000000002</v>
      </c>
      <c r="DT639">
        <f>'Raw Data'!DG639</f>
        <v>-84.714123999999998</v>
      </c>
      <c r="DU639">
        <f>'Raw Data'!DH639</f>
        <v>1.2808E-2</v>
      </c>
      <c r="DV639">
        <f>'Raw Data'!DI639</f>
        <v>2.5500000000000002E-3</v>
      </c>
      <c r="DW639">
        <f>'Raw Data'!DJ639</f>
        <v>188</v>
      </c>
      <c r="DX639" s="11">
        <f t="shared" si="138"/>
        <v>3503.3333333333335</v>
      </c>
      <c r="DY639" s="5">
        <f t="shared" si="139"/>
        <v>3202.5</v>
      </c>
      <c r="DZ639" s="5">
        <f t="shared" si="132"/>
        <v>300.83333333333348</v>
      </c>
      <c r="EA639" s="5">
        <f t="shared" si="133"/>
        <v>9.3937028363257916E-2</v>
      </c>
      <c r="EB639" s="5">
        <f t="shared" si="134"/>
        <v>3352.916666666667</v>
      </c>
      <c r="EC639">
        <f>'Raw Data'!DK639</f>
        <v>3470</v>
      </c>
      <c r="ED639">
        <f>'Raw Data'!DL639</f>
        <v>14.6</v>
      </c>
      <c r="EE639">
        <f>'Raw Data'!DM639</f>
        <v>3660</v>
      </c>
      <c r="EF639">
        <f>'Raw Data'!DN639</f>
        <v>14.7</v>
      </c>
      <c r="EG639">
        <f>'Raw Data'!DO639</f>
        <v>3380</v>
      </c>
      <c r="EH639">
        <f>'Raw Data'!DP639</f>
        <v>0</v>
      </c>
      <c r="EI639">
        <f>'Raw Data'!DQ639</f>
        <v>3360</v>
      </c>
      <c r="EJ639">
        <f>'Raw Data'!DR639</f>
        <v>0</v>
      </c>
      <c r="EK639">
        <f>'Raw Data'!DS639</f>
        <v>3260</v>
      </c>
      <c r="EL639">
        <f>'Raw Data'!DT639</f>
        <v>14.3</v>
      </c>
      <c r="EM639">
        <f>'Raw Data'!DU639</f>
        <v>3290</v>
      </c>
      <c r="EN639">
        <f>'Raw Data'!DV639</f>
        <v>13</v>
      </c>
      <c r="EO639">
        <f>'Raw Data'!DW639</f>
        <v>3130</v>
      </c>
      <c r="EP639">
        <f>'Raw Data'!DX639</f>
        <v>13.7</v>
      </c>
      <c r="EQ639">
        <f>'Raw Data'!DY639</f>
        <v>3130</v>
      </c>
      <c r="ER639">
        <f>'Raw Data'!DZ639</f>
        <v>13.7</v>
      </c>
      <c r="ES639">
        <f>'Raw Data'!EA639</f>
        <v>3980</v>
      </c>
      <c r="ET639">
        <f>'Raw Data'!EB639</f>
        <v>16.399999999999999</v>
      </c>
      <c r="EU639">
        <f>'Raw Data'!EC639</f>
        <v>4020</v>
      </c>
      <c r="EV639">
        <f>'Raw Data'!ED639</f>
        <v>16.399999999999999</v>
      </c>
      <c r="EW639">
        <f>'Raw Data'!EE639</f>
        <v>0</v>
      </c>
    </row>
    <row r="640" spans="1:153" x14ac:dyDescent="0.3">
      <c r="A640">
        <f>'Raw Data'!A640</f>
        <v>638</v>
      </c>
      <c r="B640" t="str">
        <f>'Raw Data'!B640</f>
        <v>Point</v>
      </c>
      <c r="C640">
        <f>'Raw Data'!C640</f>
        <v>68</v>
      </c>
      <c r="D640">
        <f>'Raw Data'!D640</f>
        <v>812</v>
      </c>
      <c r="E640" t="str">
        <f>'Raw Data'!E640</f>
        <v>Point</v>
      </c>
      <c r="F640">
        <f>'Raw Data'!F640</f>
        <v>4484640</v>
      </c>
      <c r="G640" t="str">
        <f>'Raw Data'!G640</f>
        <v>Gsp Post 00</v>
      </c>
      <c r="H640" s="3">
        <f>'Raw Data'!H640</f>
        <v>41443</v>
      </c>
      <c r="L640">
        <f t="shared" si="126"/>
        <v>0</v>
      </c>
      <c r="M640" s="5">
        <f t="shared" si="127"/>
        <v>41443</v>
      </c>
      <c r="N640" s="5">
        <f t="shared" si="135"/>
        <v>2013</v>
      </c>
      <c r="O640" s="5" t="str" cm="1">
        <f t="array" ref="O640">_xlfn.IFS(N640&lt;=2016,"before treatment",N640=2017,"unknown",N640&gt;2017,"after treatment")</f>
        <v>before treatment</v>
      </c>
      <c r="P640" s="5">
        <f t="shared" si="128"/>
        <v>1</v>
      </c>
      <c r="Q640" s="5">
        <f t="shared" si="129"/>
        <v>0</v>
      </c>
      <c r="R640" t="str">
        <f>'Raw Data'!I640</f>
        <v>Murray</v>
      </c>
      <c r="S640" t="str">
        <f>'Raw Data'!J640</f>
        <v>STATE ROUTE 282</v>
      </c>
      <c r="T640" t="str">
        <f>'Raw Data'!K640</f>
        <v>(none)</v>
      </c>
      <c r="U640" t="str">
        <f>'Raw Data'!L640</f>
        <v>(B) Suspected Minor/Visible Injury</v>
      </c>
      <c r="V640">
        <f>'Raw Data'!M640</f>
        <v>0</v>
      </c>
      <c r="W640">
        <f>'Raw Data'!N640</f>
        <v>0</v>
      </c>
      <c r="X640">
        <f>'Raw Data'!O640</f>
        <v>1</v>
      </c>
      <c r="Y640" t="str">
        <f>'Raw Data'!P640</f>
        <v>Not a Collision with Motor Vehicle</v>
      </c>
      <c r="Z640" t="str">
        <f>'Raw Data'!Q640</f>
        <v>On Shoulder</v>
      </c>
      <c r="AA640" t="str">
        <f>'Raw Data'!R640</f>
        <v>["Other-Fixed Object","Other-Fixed Object"]</v>
      </c>
      <c r="AB640" t="str">
        <f>'Raw Data'!S640</f>
        <v>["Motor Vehicle in Motion","Motor Vehicle in Motion"]</v>
      </c>
      <c r="AC640" t="str">
        <f>'Raw Data'!T640</f>
        <v>["No Contributing Factors","Too Fast for Conditions"]</v>
      </c>
      <c r="AD640">
        <f>'Raw Data'!U640</f>
        <v>2</v>
      </c>
      <c r="AE640" s="5" t="str">
        <f t="shared" si="136"/>
        <v>No</v>
      </c>
      <c r="AF640" t="str">
        <f>'Raw Data'!V640</f>
        <v>["Negotiating a Curve","Straight"]</v>
      </c>
      <c r="AG640" s="5">
        <f t="shared" si="130"/>
        <v>0</v>
      </c>
      <c r="AH640" t="str">
        <f>'Raw Data'!W640</f>
        <v>["East","West"]</v>
      </c>
      <c r="AI640" t="str">
        <f>'Raw Data'!X640</f>
        <v>Dark-Not Lighted</v>
      </c>
      <c r="AJ640" t="str">
        <f>'Raw Data'!Y640</f>
        <v>Wet</v>
      </c>
      <c r="AK640">
        <f>'Raw Data'!Z640</f>
        <v>0</v>
      </c>
      <c r="AL640" t="str">
        <f>'Raw Data'!AA640</f>
        <v>["Lap and Shoulder Belt Used","Lap and Shoulder Belt Used"]</v>
      </c>
      <c r="AM640" s="5">
        <f t="shared" si="131"/>
        <v>0</v>
      </c>
      <c r="AN640" t="str">
        <f>'Raw Data'!AB640</f>
        <v>["Passenger Car","Van"]</v>
      </c>
      <c r="AO640" t="str">
        <f>'Raw Data'!AC640</f>
        <v>2131028200I</v>
      </c>
      <c r="AP640">
        <f>'Raw Data'!AD640</f>
        <v>3.464</v>
      </c>
      <c r="AQ640">
        <f>'Raw Data'!AE640</f>
        <v>34.680062</v>
      </c>
      <c r="AR640">
        <f>'Raw Data'!AF640</f>
        <v>-84.699622000000005</v>
      </c>
      <c r="AS640">
        <f>'Raw Data'!AG640</f>
        <v>188</v>
      </c>
      <c r="AT640">
        <f>'Raw Data'!AH640</f>
        <v>241</v>
      </c>
      <c r="AU640">
        <f>'Raw Data'!AI640</f>
        <v>2090</v>
      </c>
      <c r="AV640" t="str">
        <f>'Raw Data'!AJ640</f>
        <v>D6_0282_00_I</v>
      </c>
      <c r="AW640">
        <f>'Raw Data'!AK640</f>
        <v>28</v>
      </c>
      <c r="AX640">
        <f>'Raw Data'!AL640</f>
        <v>34</v>
      </c>
      <c r="AY640" t="str">
        <f>'Raw Data'!AM640</f>
        <v>simple</v>
      </c>
      <c r="AZ640">
        <f>'Raw Data'!AN640</f>
        <v>617.29999999999995</v>
      </c>
      <c r="BA640">
        <f>'Raw Data'!AO640</f>
        <v>73.8</v>
      </c>
      <c r="BB640">
        <f>'Raw Data'!AP640</f>
        <v>796.3</v>
      </c>
      <c r="BC640">
        <f>'Raw Data'!AQ640</f>
        <v>-84.701785999999998</v>
      </c>
      <c r="BD640">
        <f>'Raw Data'!AR640</f>
        <v>34.679277999999996</v>
      </c>
      <c r="BE640">
        <f>'Raw Data'!AS640</f>
        <v>-84.699479999999994</v>
      </c>
      <c r="BF640">
        <f>'Raw Data'!AT640</f>
        <v>34.680044000000002</v>
      </c>
      <c r="BG640" t="str">
        <f>'Raw Data'!AU640</f>
        <v>2131028200I</v>
      </c>
      <c r="BH640">
        <f>'Raw Data'!AV640</f>
        <v>1</v>
      </c>
      <c r="BI640">
        <f>'Raw Data'!AW640</f>
        <v>213</v>
      </c>
      <c r="BJ640">
        <f>'Raw Data'!AX640</f>
        <v>282</v>
      </c>
      <c r="BK640">
        <f>'Raw Data'!AY640</f>
        <v>0</v>
      </c>
      <c r="BL640">
        <f>'Raw Data'!AZ640</f>
        <v>55</v>
      </c>
      <c r="BM640">
        <f>'Raw Data'!BA640</f>
        <v>5.47</v>
      </c>
      <c r="BN640">
        <f>'Raw Data'!BB640</f>
        <v>4.9400000000000004</v>
      </c>
      <c r="BO640">
        <f>'Raw Data'!BC640</f>
        <v>834.3</v>
      </c>
      <c r="BP640">
        <f>'Raw Data'!BD640</f>
        <v>863.5</v>
      </c>
      <c r="BQ640">
        <f>'Raw Data'!BE640</f>
        <v>892.1</v>
      </c>
      <c r="BR640">
        <f>'Raw Data'!BF640</f>
        <v>0</v>
      </c>
      <c r="BS640">
        <f>'Raw Data'!BG640</f>
        <v>52.3</v>
      </c>
      <c r="BT640">
        <f>'Raw Data'!BH640</f>
        <v>2.7</v>
      </c>
      <c r="BU640">
        <f>'Raw Data'!BI640</f>
        <v>42712</v>
      </c>
      <c r="BV640" t="str">
        <f>'Raw Data'!BJ640</f>
        <v>ASV_15+</v>
      </c>
      <c r="BW640">
        <f>'Raw Data'!BK640</f>
        <v>2.5500000000000002E-3</v>
      </c>
      <c r="BX640">
        <f>'Raw Data'!BL640</f>
        <v>39520</v>
      </c>
      <c r="BY640">
        <f>'Raw Data'!BM640</f>
        <v>39310</v>
      </c>
      <c r="BZ640" t="str">
        <f>'Raw Data'!BN640</f>
        <v>2131028200I</v>
      </c>
      <c r="CA640" t="str">
        <f>'Raw Data'!BO640</f>
        <v>MURRAY</v>
      </c>
      <c r="CB640">
        <f>'Raw Data'!BP640</f>
        <v>1</v>
      </c>
      <c r="CC640">
        <f>'Raw Data'!BQ640</f>
        <v>28200</v>
      </c>
      <c r="CD640">
        <f>'Raw Data'!BR640</f>
        <v>6</v>
      </c>
      <c r="CE640">
        <f>'Raw Data'!BS640</f>
        <v>1</v>
      </c>
      <c r="CF640">
        <f>'Raw Data'!BT640</f>
        <v>2</v>
      </c>
      <c r="CG640">
        <f>'Raw Data'!BU640</f>
        <v>1</v>
      </c>
      <c r="CH640">
        <f>'Raw Data'!BV640</f>
        <v>1</v>
      </c>
      <c r="CI640">
        <f>'Raw Data'!BW640</f>
        <v>2</v>
      </c>
      <c r="CJ640">
        <f>'Raw Data'!BX640</f>
        <v>3</v>
      </c>
      <c r="CK640">
        <f>'Raw Data'!BY640</f>
        <v>3</v>
      </c>
      <c r="CL640" t="str">
        <f>'Raw Data'!BZ640</f>
        <v>N</v>
      </c>
      <c r="CM640">
        <f t="shared" si="137"/>
        <v>0</v>
      </c>
      <c r="CN640">
        <f>'Raw Data'!CA640</f>
        <v>213</v>
      </c>
      <c r="CO640">
        <f>'Raw Data'!CB640</f>
        <v>282</v>
      </c>
      <c r="CP640">
        <f>'Raw Data'!CC640</f>
        <v>0</v>
      </c>
      <c r="CQ640" t="str">
        <f>'Raw Data'!CD640</f>
        <v>Not Urban</v>
      </c>
      <c r="CR640" t="str">
        <f>'Raw Data'!CE640</f>
        <v>Not Urban</v>
      </c>
      <c r="CS640">
        <f>'Raw Data'!CF640</f>
        <v>0</v>
      </c>
      <c r="CT640">
        <f>'Raw Data'!CG640</f>
        <v>55</v>
      </c>
      <c r="CU640">
        <f>'Raw Data'!CH640</f>
        <v>3260</v>
      </c>
      <c r="CV640" t="str">
        <f>'Raw Data'!CI640</f>
        <v xml:space="preserve"> </v>
      </c>
      <c r="CW640">
        <f>'Raw Data'!CJ640</f>
        <v>0</v>
      </c>
      <c r="CX640">
        <f>'Raw Data'!CK640</f>
        <v>3.2630460000000001</v>
      </c>
      <c r="CY640">
        <f>'Raw Data'!CL640</f>
        <v>14</v>
      </c>
      <c r="CZ640" t="str">
        <f>'Raw Data'!CM640</f>
        <v>State Mainline</v>
      </c>
      <c r="DA640">
        <f>'Raw Data'!CN640</f>
        <v>3260</v>
      </c>
      <c r="DB640">
        <f>'Raw Data'!CO640</f>
        <v>413584</v>
      </c>
      <c r="DC640">
        <f>'Raw Data'!CP640</f>
        <v>2.8690000000000002</v>
      </c>
      <c r="DD640">
        <f>'Raw Data'!CQ640</f>
        <v>6.1349999999999998</v>
      </c>
      <c r="DE640">
        <f>'Raw Data'!CR640</f>
        <v>413584</v>
      </c>
      <c r="DF640">
        <f>'Raw Data'!CS640</f>
        <v>0</v>
      </c>
      <c r="DG640">
        <f>'Raw Data'!CT640</f>
        <v>17228.883836000001</v>
      </c>
      <c r="DH640">
        <f>'Raw Data'!CU640</f>
        <v>100</v>
      </c>
      <c r="DI640">
        <f>'Raw Data'!CV640</f>
        <v>39340</v>
      </c>
      <c r="DJ640">
        <f>'Raw Data'!CW640</f>
        <v>0.10820399999999999</v>
      </c>
      <c r="DK640">
        <f>'Raw Data'!CX640</f>
        <v>0</v>
      </c>
      <c r="DL640">
        <f>'Raw Data'!CY640</f>
        <v>2.5500000000000002E-3</v>
      </c>
      <c r="DM640">
        <f>'Raw Data'!CZ640</f>
        <v>289</v>
      </c>
      <c r="DN640" t="str">
        <f>'Raw Data'!DA640</f>
        <v>213-0194</v>
      </c>
      <c r="DO640" t="str">
        <f>'Raw Data'!DB640</f>
        <v>3R : Rural Principal Arterial - Other</v>
      </c>
      <c r="DP640" t="str">
        <f>'Raw Data'!DC640</f>
        <v>34.675834, -84.714124</v>
      </c>
      <c r="DQ640">
        <f>'Raw Data'!DD640</f>
        <v>-84.714123999999998</v>
      </c>
      <c r="DR640">
        <f>'Raw Data'!DE640</f>
        <v>34.675834000000002</v>
      </c>
      <c r="DS640">
        <f>'Raw Data'!DF640</f>
        <v>34.675834000000002</v>
      </c>
      <c r="DT640">
        <f>'Raw Data'!DG640</f>
        <v>-84.714123999999998</v>
      </c>
      <c r="DU640">
        <f>'Raw Data'!DH640</f>
        <v>1.2808E-2</v>
      </c>
      <c r="DV640">
        <f>'Raw Data'!DI640</f>
        <v>2.5500000000000002E-3</v>
      </c>
      <c r="DW640">
        <f>'Raw Data'!DJ640</f>
        <v>188</v>
      </c>
      <c r="DX640" s="11">
        <f t="shared" si="138"/>
        <v>3503.3333333333335</v>
      </c>
      <c r="DY640" s="5">
        <f t="shared" si="139"/>
        <v>3202.5</v>
      </c>
      <c r="DZ640" s="5">
        <f t="shared" si="132"/>
        <v>300.83333333333348</v>
      </c>
      <c r="EA640" s="5">
        <f t="shared" si="133"/>
        <v>9.3937028363257916E-2</v>
      </c>
      <c r="EB640" s="5">
        <f t="shared" si="134"/>
        <v>3352.916666666667</v>
      </c>
      <c r="EC640">
        <f>'Raw Data'!DK640</f>
        <v>3470</v>
      </c>
      <c r="ED640">
        <f>'Raw Data'!DL640</f>
        <v>14.6</v>
      </c>
      <c r="EE640">
        <f>'Raw Data'!DM640</f>
        <v>3660</v>
      </c>
      <c r="EF640">
        <f>'Raw Data'!DN640</f>
        <v>14.7</v>
      </c>
      <c r="EG640">
        <f>'Raw Data'!DO640</f>
        <v>3380</v>
      </c>
      <c r="EH640">
        <f>'Raw Data'!DP640</f>
        <v>0</v>
      </c>
      <c r="EI640">
        <f>'Raw Data'!DQ640</f>
        <v>3360</v>
      </c>
      <c r="EJ640">
        <f>'Raw Data'!DR640</f>
        <v>0</v>
      </c>
      <c r="EK640">
        <f>'Raw Data'!DS640</f>
        <v>3260</v>
      </c>
      <c r="EL640">
        <f>'Raw Data'!DT640</f>
        <v>14.3</v>
      </c>
      <c r="EM640">
        <f>'Raw Data'!DU640</f>
        <v>3290</v>
      </c>
      <c r="EN640">
        <f>'Raw Data'!DV640</f>
        <v>13</v>
      </c>
      <c r="EO640">
        <f>'Raw Data'!DW640</f>
        <v>3130</v>
      </c>
      <c r="EP640">
        <f>'Raw Data'!DX640</f>
        <v>13.7</v>
      </c>
      <c r="EQ640">
        <f>'Raw Data'!DY640</f>
        <v>3130</v>
      </c>
      <c r="ER640">
        <f>'Raw Data'!DZ640</f>
        <v>13.7</v>
      </c>
      <c r="ES640">
        <f>'Raw Data'!EA640</f>
        <v>3980</v>
      </c>
      <c r="ET640">
        <f>'Raw Data'!EB640</f>
        <v>16.399999999999999</v>
      </c>
      <c r="EU640">
        <f>'Raw Data'!EC640</f>
        <v>4020</v>
      </c>
      <c r="EV640">
        <f>'Raw Data'!ED640</f>
        <v>16.399999999999999</v>
      </c>
      <c r="EW640">
        <f>'Raw Data'!EE640</f>
        <v>0</v>
      </c>
    </row>
    <row r="641" spans="1:153" x14ac:dyDescent="0.3">
      <c r="A641">
        <f>'Raw Data'!A641</f>
        <v>639</v>
      </c>
      <c r="B641" t="str">
        <f>'Raw Data'!B641</f>
        <v>Point</v>
      </c>
      <c r="C641">
        <f>'Raw Data'!C641</f>
        <v>88</v>
      </c>
      <c r="D641">
        <f>'Raw Data'!D641</f>
        <v>753</v>
      </c>
      <c r="E641" t="str">
        <f>'Raw Data'!E641</f>
        <v>Point</v>
      </c>
      <c r="F641">
        <f>'Raw Data'!F641</f>
        <v>4999726</v>
      </c>
      <c r="G641" t="str">
        <f>'Raw Data'!G641</f>
        <v>Gsp Post 00</v>
      </c>
      <c r="H641" s="3">
        <f>'Raw Data'!H641</f>
        <v>41911</v>
      </c>
      <c r="L641">
        <f t="shared" si="126"/>
        <v>0</v>
      </c>
      <c r="M641" s="5">
        <f t="shared" si="127"/>
        <v>41911</v>
      </c>
      <c r="N641" s="5">
        <f t="shared" si="135"/>
        <v>2014</v>
      </c>
      <c r="O641" s="5" t="str" cm="1">
        <f t="array" ref="O641">_xlfn.IFS(N641&lt;=2016,"before treatment",N641=2017,"unknown",N641&gt;2017,"after treatment")</f>
        <v>before treatment</v>
      </c>
      <c r="P641" s="5">
        <f t="shared" si="128"/>
        <v>1</v>
      </c>
      <c r="Q641" s="5">
        <f t="shared" si="129"/>
        <v>0</v>
      </c>
      <c r="R641" t="str">
        <f>'Raw Data'!I641</f>
        <v>Murray</v>
      </c>
      <c r="S641" t="str">
        <f>'Raw Data'!J641</f>
        <v>STATE ROUTE 282</v>
      </c>
      <c r="T641" t="str">
        <f>'Raw Data'!K641</f>
        <v>(none)</v>
      </c>
      <c r="U641" t="str">
        <f>'Raw Data'!L641</f>
        <v>(O) No Injury</v>
      </c>
      <c r="V641">
        <f>'Raw Data'!M641</f>
        <v>0</v>
      </c>
      <c r="W641">
        <f>'Raw Data'!N641</f>
        <v>0</v>
      </c>
      <c r="X641">
        <f>'Raw Data'!O641</f>
        <v>0</v>
      </c>
      <c r="Y641" t="str">
        <f>'Raw Data'!P641</f>
        <v>Not a Collision with Motor Vehicle</v>
      </c>
      <c r="Z641" t="str">
        <f>'Raw Data'!Q641</f>
        <v>On Shoulder</v>
      </c>
      <c r="AA641" t="str">
        <f>'Raw Data'!R641</f>
        <v>Tree</v>
      </c>
      <c r="AB641" t="str">
        <f>'Raw Data'!S641</f>
        <v>Tree</v>
      </c>
      <c r="AC641" t="str">
        <f>'Raw Data'!T641</f>
        <v>Changed Lanes Improperly</v>
      </c>
      <c r="AD641">
        <f>'Raw Data'!U641</f>
        <v>1</v>
      </c>
      <c r="AE641" s="5" t="str">
        <f t="shared" si="136"/>
        <v>Yes</v>
      </c>
      <c r="AF641" t="str">
        <f>'Raw Data'!V641</f>
        <v>Negotiating a Curve</v>
      </c>
      <c r="AG641" s="5">
        <f t="shared" si="130"/>
        <v>0</v>
      </c>
      <c r="AH641" t="str">
        <f>'Raw Data'!W641</f>
        <v>West</v>
      </c>
      <c r="AI641" t="str">
        <f>'Raw Data'!X641</f>
        <v>Daylight</v>
      </c>
      <c r="AJ641" t="str">
        <f>'Raw Data'!Y641</f>
        <v>Wet</v>
      </c>
      <c r="AK641">
        <f>'Raw Data'!Z641</f>
        <v>21</v>
      </c>
      <c r="AL641" t="str">
        <f>'Raw Data'!AA641</f>
        <v>Lap and Shoulder Belt Used</v>
      </c>
      <c r="AM641" s="5">
        <f t="shared" si="131"/>
        <v>0</v>
      </c>
      <c r="AN641" t="str">
        <f>'Raw Data'!AB641</f>
        <v>Passenger Car</v>
      </c>
      <c r="AO641" t="str">
        <f>'Raw Data'!AC641</f>
        <v>2131028200I</v>
      </c>
      <c r="AP641">
        <f>'Raw Data'!AD641</f>
        <v>3.464</v>
      </c>
      <c r="AQ641">
        <f>'Raw Data'!AE641</f>
        <v>34.680062</v>
      </c>
      <c r="AR641">
        <f>'Raw Data'!AF641</f>
        <v>-84.699624</v>
      </c>
      <c r="AS641">
        <f>'Raw Data'!AG641</f>
        <v>188</v>
      </c>
      <c r="AT641">
        <f>'Raw Data'!AH641</f>
        <v>241</v>
      </c>
      <c r="AU641">
        <f>'Raw Data'!AI641</f>
        <v>2090</v>
      </c>
      <c r="AV641" t="str">
        <f>'Raw Data'!AJ641</f>
        <v>D6_0282_00_I</v>
      </c>
      <c r="AW641">
        <f>'Raw Data'!AK641</f>
        <v>28</v>
      </c>
      <c r="AX641">
        <f>'Raw Data'!AL641</f>
        <v>34</v>
      </c>
      <c r="AY641" t="str">
        <f>'Raw Data'!AM641</f>
        <v>simple</v>
      </c>
      <c r="AZ641">
        <f>'Raw Data'!AN641</f>
        <v>617.29999999999995</v>
      </c>
      <c r="BA641">
        <f>'Raw Data'!AO641</f>
        <v>73.8</v>
      </c>
      <c r="BB641">
        <f>'Raw Data'!AP641</f>
        <v>796.3</v>
      </c>
      <c r="BC641">
        <f>'Raw Data'!AQ641</f>
        <v>-84.701785999999998</v>
      </c>
      <c r="BD641">
        <f>'Raw Data'!AR641</f>
        <v>34.679277999999996</v>
      </c>
      <c r="BE641">
        <f>'Raw Data'!AS641</f>
        <v>-84.699479999999994</v>
      </c>
      <c r="BF641">
        <f>'Raw Data'!AT641</f>
        <v>34.680044000000002</v>
      </c>
      <c r="BG641" t="str">
        <f>'Raw Data'!AU641</f>
        <v>2131028200I</v>
      </c>
      <c r="BH641">
        <f>'Raw Data'!AV641</f>
        <v>1</v>
      </c>
      <c r="BI641">
        <f>'Raw Data'!AW641</f>
        <v>213</v>
      </c>
      <c r="BJ641">
        <f>'Raw Data'!AX641</f>
        <v>282</v>
      </c>
      <c r="BK641">
        <f>'Raw Data'!AY641</f>
        <v>0</v>
      </c>
      <c r="BL641">
        <f>'Raw Data'!AZ641</f>
        <v>55</v>
      </c>
      <c r="BM641">
        <f>'Raw Data'!BA641</f>
        <v>5.47</v>
      </c>
      <c r="BN641">
        <f>'Raw Data'!BB641</f>
        <v>4.9400000000000004</v>
      </c>
      <c r="BO641">
        <f>'Raw Data'!BC641</f>
        <v>834.3</v>
      </c>
      <c r="BP641">
        <f>'Raw Data'!BD641</f>
        <v>863.5</v>
      </c>
      <c r="BQ641">
        <f>'Raw Data'!BE641</f>
        <v>892.1</v>
      </c>
      <c r="BR641">
        <f>'Raw Data'!BF641</f>
        <v>0</v>
      </c>
      <c r="BS641">
        <f>'Raw Data'!BG641</f>
        <v>52.3</v>
      </c>
      <c r="BT641">
        <f>'Raw Data'!BH641</f>
        <v>2.7</v>
      </c>
      <c r="BU641">
        <f>'Raw Data'!BI641</f>
        <v>42712</v>
      </c>
      <c r="BV641" t="str">
        <f>'Raw Data'!BJ641</f>
        <v>ASV_15+</v>
      </c>
      <c r="BW641">
        <f>'Raw Data'!BK641</f>
        <v>2.5500000000000002E-3</v>
      </c>
      <c r="BX641">
        <f>'Raw Data'!BL641</f>
        <v>39520</v>
      </c>
      <c r="BY641">
        <f>'Raw Data'!BM641</f>
        <v>39310</v>
      </c>
      <c r="BZ641" t="str">
        <f>'Raw Data'!BN641</f>
        <v>2131028200I</v>
      </c>
      <c r="CA641" t="str">
        <f>'Raw Data'!BO641</f>
        <v>MURRAY</v>
      </c>
      <c r="CB641">
        <f>'Raw Data'!BP641</f>
        <v>1</v>
      </c>
      <c r="CC641">
        <f>'Raw Data'!BQ641</f>
        <v>28200</v>
      </c>
      <c r="CD641">
        <f>'Raw Data'!BR641</f>
        <v>6</v>
      </c>
      <c r="CE641">
        <f>'Raw Data'!BS641</f>
        <v>1</v>
      </c>
      <c r="CF641">
        <f>'Raw Data'!BT641</f>
        <v>2</v>
      </c>
      <c r="CG641">
        <f>'Raw Data'!BU641</f>
        <v>1</v>
      </c>
      <c r="CH641">
        <f>'Raw Data'!BV641</f>
        <v>1</v>
      </c>
      <c r="CI641">
        <f>'Raw Data'!BW641</f>
        <v>2</v>
      </c>
      <c r="CJ641">
        <f>'Raw Data'!BX641</f>
        <v>3</v>
      </c>
      <c r="CK641">
        <f>'Raw Data'!BY641</f>
        <v>3</v>
      </c>
      <c r="CL641" t="str">
        <f>'Raw Data'!BZ641</f>
        <v>N</v>
      </c>
      <c r="CM641">
        <f t="shared" si="137"/>
        <v>0</v>
      </c>
      <c r="CN641">
        <f>'Raw Data'!CA641</f>
        <v>213</v>
      </c>
      <c r="CO641">
        <f>'Raw Data'!CB641</f>
        <v>282</v>
      </c>
      <c r="CP641">
        <f>'Raw Data'!CC641</f>
        <v>0</v>
      </c>
      <c r="CQ641" t="str">
        <f>'Raw Data'!CD641</f>
        <v>Not Urban</v>
      </c>
      <c r="CR641" t="str">
        <f>'Raw Data'!CE641</f>
        <v>Not Urban</v>
      </c>
      <c r="CS641">
        <f>'Raw Data'!CF641</f>
        <v>0</v>
      </c>
      <c r="CT641">
        <f>'Raw Data'!CG641</f>
        <v>55</v>
      </c>
      <c r="CU641">
        <f>'Raw Data'!CH641</f>
        <v>3260</v>
      </c>
      <c r="CV641" t="str">
        <f>'Raw Data'!CI641</f>
        <v xml:space="preserve"> </v>
      </c>
      <c r="CW641">
        <f>'Raw Data'!CJ641</f>
        <v>0</v>
      </c>
      <c r="CX641">
        <f>'Raw Data'!CK641</f>
        <v>3.2630460000000001</v>
      </c>
      <c r="CY641">
        <f>'Raw Data'!CL641</f>
        <v>14</v>
      </c>
      <c r="CZ641" t="str">
        <f>'Raw Data'!CM641</f>
        <v>State Mainline</v>
      </c>
      <c r="DA641">
        <f>'Raw Data'!CN641</f>
        <v>3260</v>
      </c>
      <c r="DB641">
        <f>'Raw Data'!CO641</f>
        <v>413584</v>
      </c>
      <c r="DC641">
        <f>'Raw Data'!CP641</f>
        <v>2.8690000000000002</v>
      </c>
      <c r="DD641">
        <f>'Raw Data'!CQ641</f>
        <v>6.1349999999999998</v>
      </c>
      <c r="DE641">
        <f>'Raw Data'!CR641</f>
        <v>413584</v>
      </c>
      <c r="DF641">
        <f>'Raw Data'!CS641</f>
        <v>0</v>
      </c>
      <c r="DG641">
        <f>'Raw Data'!CT641</f>
        <v>17228.883836000001</v>
      </c>
      <c r="DH641">
        <f>'Raw Data'!CU641</f>
        <v>100</v>
      </c>
      <c r="DI641">
        <f>'Raw Data'!CV641</f>
        <v>39340</v>
      </c>
      <c r="DJ641">
        <f>'Raw Data'!CW641</f>
        <v>0.10820399999999999</v>
      </c>
      <c r="DK641">
        <f>'Raw Data'!CX641</f>
        <v>0</v>
      </c>
      <c r="DL641">
        <f>'Raw Data'!CY641</f>
        <v>2.5500000000000002E-3</v>
      </c>
      <c r="DM641">
        <f>'Raw Data'!CZ641</f>
        <v>289</v>
      </c>
      <c r="DN641" t="str">
        <f>'Raw Data'!DA641</f>
        <v>213-0194</v>
      </c>
      <c r="DO641" t="str">
        <f>'Raw Data'!DB641</f>
        <v>3R : Rural Principal Arterial - Other</v>
      </c>
      <c r="DP641" t="str">
        <f>'Raw Data'!DC641</f>
        <v>34.675834, -84.714124</v>
      </c>
      <c r="DQ641">
        <f>'Raw Data'!DD641</f>
        <v>-84.714123999999998</v>
      </c>
      <c r="DR641">
        <f>'Raw Data'!DE641</f>
        <v>34.675834000000002</v>
      </c>
      <c r="DS641">
        <f>'Raw Data'!DF641</f>
        <v>34.675834000000002</v>
      </c>
      <c r="DT641">
        <f>'Raw Data'!DG641</f>
        <v>-84.714123999999998</v>
      </c>
      <c r="DU641">
        <f>'Raw Data'!DH641</f>
        <v>1.2808E-2</v>
      </c>
      <c r="DV641">
        <f>'Raw Data'!DI641</f>
        <v>2.5500000000000002E-3</v>
      </c>
      <c r="DW641">
        <f>'Raw Data'!DJ641</f>
        <v>188</v>
      </c>
      <c r="DX641" s="11">
        <f t="shared" si="138"/>
        <v>3503.3333333333335</v>
      </c>
      <c r="DY641" s="5">
        <f t="shared" si="139"/>
        <v>3202.5</v>
      </c>
      <c r="DZ641" s="5">
        <f t="shared" si="132"/>
        <v>300.83333333333348</v>
      </c>
      <c r="EA641" s="5">
        <f t="shared" si="133"/>
        <v>9.3937028363257916E-2</v>
      </c>
      <c r="EB641" s="5">
        <f t="shared" si="134"/>
        <v>3352.916666666667</v>
      </c>
      <c r="EC641">
        <f>'Raw Data'!DK641</f>
        <v>3470</v>
      </c>
      <c r="ED641">
        <f>'Raw Data'!DL641</f>
        <v>14.6</v>
      </c>
      <c r="EE641">
        <f>'Raw Data'!DM641</f>
        <v>3660</v>
      </c>
      <c r="EF641">
        <f>'Raw Data'!DN641</f>
        <v>14.7</v>
      </c>
      <c r="EG641">
        <f>'Raw Data'!DO641</f>
        <v>3380</v>
      </c>
      <c r="EH641">
        <f>'Raw Data'!DP641</f>
        <v>0</v>
      </c>
      <c r="EI641">
        <f>'Raw Data'!DQ641</f>
        <v>3360</v>
      </c>
      <c r="EJ641">
        <f>'Raw Data'!DR641</f>
        <v>0</v>
      </c>
      <c r="EK641">
        <f>'Raw Data'!DS641</f>
        <v>3260</v>
      </c>
      <c r="EL641">
        <f>'Raw Data'!DT641</f>
        <v>14.3</v>
      </c>
      <c r="EM641">
        <f>'Raw Data'!DU641</f>
        <v>3290</v>
      </c>
      <c r="EN641">
        <f>'Raw Data'!DV641</f>
        <v>13</v>
      </c>
      <c r="EO641">
        <f>'Raw Data'!DW641</f>
        <v>3130</v>
      </c>
      <c r="EP641">
        <f>'Raw Data'!DX641</f>
        <v>13.7</v>
      </c>
      <c r="EQ641">
        <f>'Raw Data'!DY641</f>
        <v>3130</v>
      </c>
      <c r="ER641">
        <f>'Raw Data'!DZ641</f>
        <v>13.7</v>
      </c>
      <c r="ES641">
        <f>'Raw Data'!EA641</f>
        <v>3980</v>
      </c>
      <c r="ET641">
        <f>'Raw Data'!EB641</f>
        <v>16.399999999999999</v>
      </c>
      <c r="EU641">
        <f>'Raw Data'!EC641</f>
        <v>4020</v>
      </c>
      <c r="EV641">
        <f>'Raw Data'!ED641</f>
        <v>16.399999999999999</v>
      </c>
      <c r="EW641">
        <f>'Raw Data'!EE641</f>
        <v>0</v>
      </c>
    </row>
    <row r="642" spans="1:153" x14ac:dyDescent="0.3">
      <c r="A642">
        <f>'Raw Data'!A642</f>
        <v>640</v>
      </c>
      <c r="B642" t="str">
        <f>'Raw Data'!B642</f>
        <v>Point</v>
      </c>
      <c r="C642">
        <f>'Raw Data'!C642</f>
        <v>89</v>
      </c>
      <c r="D642">
        <f>'Raw Data'!D642</f>
        <v>752</v>
      </c>
      <c r="E642" t="str">
        <f>'Raw Data'!E642</f>
        <v>Point</v>
      </c>
      <c r="F642">
        <f>'Raw Data'!F642</f>
        <v>4999961</v>
      </c>
      <c r="G642" t="str">
        <f>'Raw Data'!G642</f>
        <v>Gsp Post 00</v>
      </c>
      <c r="H642" s="3">
        <f>'Raw Data'!H642</f>
        <v>41911</v>
      </c>
      <c r="L642">
        <f t="shared" ref="L642:L705" si="140">IF(OR(ISNUMBER(SEARCH("Pedestrian",AA642))*ISNUMBER(SEARCH("Pedestrian",AB642))),1,0)</f>
        <v>0</v>
      </c>
      <c r="M642" s="5">
        <f t="shared" ref="M642:M705" si="141">H642</f>
        <v>41911</v>
      </c>
      <c r="N642" s="5">
        <f t="shared" si="135"/>
        <v>2014</v>
      </c>
      <c r="O642" s="5" t="str" cm="1">
        <f t="array" ref="O642">_xlfn.IFS(N642&lt;=2016,"before treatment",N642=2017,"unknown",N642&gt;2017,"after treatment")</f>
        <v>before treatment</v>
      </c>
      <c r="P642" s="5">
        <f t="shared" ref="P642:P705" si="142">IF(O642="before treatment",1,0)</f>
        <v>1</v>
      </c>
      <c r="Q642" s="5">
        <f t="shared" ref="Q642:Q705" si="143">IF(O642="after treatment",1,0)</f>
        <v>0</v>
      </c>
      <c r="R642" t="str">
        <f>'Raw Data'!I642</f>
        <v>Murray</v>
      </c>
      <c r="S642" t="str">
        <f>'Raw Data'!J642</f>
        <v>STATE ROUTE 282</v>
      </c>
      <c r="T642" t="str">
        <f>'Raw Data'!K642</f>
        <v>(none)</v>
      </c>
      <c r="U642" t="str">
        <f>'Raw Data'!L642</f>
        <v>(O) No Injury</v>
      </c>
      <c r="V642">
        <f>'Raw Data'!M642</f>
        <v>0</v>
      </c>
      <c r="W642">
        <f>'Raw Data'!N642</f>
        <v>0</v>
      </c>
      <c r="X642">
        <f>'Raw Data'!O642</f>
        <v>0</v>
      </c>
      <c r="Y642" t="str">
        <f>'Raw Data'!P642</f>
        <v>Not a Collision with Motor Vehicle</v>
      </c>
      <c r="Z642" t="str">
        <f>'Raw Data'!Q642</f>
        <v>On Shoulder</v>
      </c>
      <c r="AA642" t="str">
        <f>'Raw Data'!R642</f>
        <v>Ditch</v>
      </c>
      <c r="AB642" t="str">
        <f>'Raw Data'!S642</f>
        <v>Ditch</v>
      </c>
      <c r="AC642" t="str">
        <f>'Raw Data'!T642</f>
        <v>Changed Lanes Improperly</v>
      </c>
      <c r="AD642">
        <f>'Raw Data'!U642</f>
        <v>1</v>
      </c>
      <c r="AE642" s="5" t="str">
        <f t="shared" si="136"/>
        <v>Yes</v>
      </c>
      <c r="AF642" t="str">
        <f>'Raw Data'!V642</f>
        <v>Negotiating a Curve</v>
      </c>
      <c r="AG642" s="5">
        <f t="shared" ref="AG642:AG705" si="144">IF(ISNUMBER(SEARCH("Turning",AF642)),1,0)</f>
        <v>0</v>
      </c>
      <c r="AH642" t="str">
        <f>'Raw Data'!W642</f>
        <v>West</v>
      </c>
      <c r="AI642" t="str">
        <f>'Raw Data'!X642</f>
        <v>Daylight</v>
      </c>
      <c r="AJ642" t="str">
        <f>'Raw Data'!Y642</f>
        <v>Wet</v>
      </c>
      <c r="AK642">
        <f>'Raw Data'!Z642</f>
        <v>41</v>
      </c>
      <c r="AL642" t="str">
        <f>'Raw Data'!AA642</f>
        <v>Lap and Shoulder Belt Used</v>
      </c>
      <c r="AM642" s="5">
        <f t="shared" ref="AM642:AM705" si="145">IF(ISNUMBER(SEARCH("Motorcycle",AN642)),1,0)</f>
        <v>0</v>
      </c>
      <c r="AN642" t="str">
        <f>'Raw Data'!AB642</f>
        <v>Passenger Car</v>
      </c>
      <c r="AO642" t="str">
        <f>'Raw Data'!AC642</f>
        <v>2131028200I</v>
      </c>
      <c r="AP642">
        <f>'Raw Data'!AD642</f>
        <v>3.407</v>
      </c>
      <c r="AQ642">
        <f>'Raw Data'!AE642</f>
        <v>34.680036999999999</v>
      </c>
      <c r="AR642">
        <f>'Raw Data'!AF642</f>
        <v>-84.700576999999996</v>
      </c>
      <c r="AS642">
        <f>'Raw Data'!AG642</f>
        <v>188</v>
      </c>
      <c r="AT642">
        <f>'Raw Data'!AH642</f>
        <v>241</v>
      </c>
      <c r="AU642">
        <f>'Raw Data'!AI642</f>
        <v>2090</v>
      </c>
      <c r="AV642" t="str">
        <f>'Raw Data'!AJ642</f>
        <v>D6_0282_00_I</v>
      </c>
      <c r="AW642">
        <f>'Raw Data'!AK642</f>
        <v>28</v>
      </c>
      <c r="AX642">
        <f>'Raw Data'!AL642</f>
        <v>34</v>
      </c>
      <c r="AY642" t="str">
        <f>'Raw Data'!AM642</f>
        <v>simple</v>
      </c>
      <c r="AZ642">
        <f>'Raw Data'!AN642</f>
        <v>617.29999999999995</v>
      </c>
      <c r="BA642">
        <f>'Raw Data'!AO642</f>
        <v>73.8</v>
      </c>
      <c r="BB642">
        <f>'Raw Data'!AP642</f>
        <v>796.3</v>
      </c>
      <c r="BC642">
        <f>'Raw Data'!AQ642</f>
        <v>-84.701785999999998</v>
      </c>
      <c r="BD642">
        <f>'Raw Data'!AR642</f>
        <v>34.679277999999996</v>
      </c>
      <c r="BE642">
        <f>'Raw Data'!AS642</f>
        <v>-84.699479999999994</v>
      </c>
      <c r="BF642">
        <f>'Raw Data'!AT642</f>
        <v>34.680044000000002</v>
      </c>
      <c r="BG642" t="str">
        <f>'Raw Data'!AU642</f>
        <v>2131028200I</v>
      </c>
      <c r="BH642">
        <f>'Raw Data'!AV642</f>
        <v>1</v>
      </c>
      <c r="BI642">
        <f>'Raw Data'!AW642</f>
        <v>213</v>
      </c>
      <c r="BJ642">
        <f>'Raw Data'!AX642</f>
        <v>282</v>
      </c>
      <c r="BK642">
        <f>'Raw Data'!AY642</f>
        <v>0</v>
      </c>
      <c r="BL642">
        <f>'Raw Data'!AZ642</f>
        <v>55</v>
      </c>
      <c r="BM642">
        <f>'Raw Data'!BA642</f>
        <v>5.47</v>
      </c>
      <c r="BN642">
        <f>'Raw Data'!BB642</f>
        <v>4.9400000000000004</v>
      </c>
      <c r="BO642">
        <f>'Raw Data'!BC642</f>
        <v>834.3</v>
      </c>
      <c r="BP642">
        <f>'Raw Data'!BD642</f>
        <v>863.5</v>
      </c>
      <c r="BQ642">
        <f>'Raw Data'!BE642</f>
        <v>892.1</v>
      </c>
      <c r="BR642">
        <f>'Raw Data'!BF642</f>
        <v>0</v>
      </c>
      <c r="BS642">
        <f>'Raw Data'!BG642</f>
        <v>52.3</v>
      </c>
      <c r="BT642">
        <f>'Raw Data'!BH642</f>
        <v>2.7</v>
      </c>
      <c r="BU642">
        <f>'Raw Data'!BI642</f>
        <v>42712</v>
      </c>
      <c r="BV642" t="str">
        <f>'Raw Data'!BJ642</f>
        <v>ASV_15+</v>
      </c>
      <c r="BW642">
        <f>'Raw Data'!BK642</f>
        <v>2.5500000000000002E-3</v>
      </c>
      <c r="BX642">
        <f>'Raw Data'!BL642</f>
        <v>39520</v>
      </c>
      <c r="BY642">
        <f>'Raw Data'!BM642</f>
        <v>39310</v>
      </c>
      <c r="BZ642" t="str">
        <f>'Raw Data'!BN642</f>
        <v>2131028200I</v>
      </c>
      <c r="CA642" t="str">
        <f>'Raw Data'!BO642</f>
        <v>MURRAY</v>
      </c>
      <c r="CB642">
        <f>'Raw Data'!BP642</f>
        <v>1</v>
      </c>
      <c r="CC642">
        <f>'Raw Data'!BQ642</f>
        <v>28200</v>
      </c>
      <c r="CD642">
        <f>'Raw Data'!BR642</f>
        <v>6</v>
      </c>
      <c r="CE642">
        <f>'Raw Data'!BS642</f>
        <v>1</v>
      </c>
      <c r="CF642">
        <f>'Raw Data'!BT642</f>
        <v>2</v>
      </c>
      <c r="CG642">
        <f>'Raw Data'!BU642</f>
        <v>1</v>
      </c>
      <c r="CH642">
        <f>'Raw Data'!BV642</f>
        <v>1</v>
      </c>
      <c r="CI642">
        <f>'Raw Data'!BW642</f>
        <v>2</v>
      </c>
      <c r="CJ642">
        <f>'Raw Data'!BX642</f>
        <v>3</v>
      </c>
      <c r="CK642">
        <f>'Raw Data'!BY642</f>
        <v>3</v>
      </c>
      <c r="CL642" t="str">
        <f>'Raw Data'!BZ642</f>
        <v>N</v>
      </c>
      <c r="CM642">
        <f t="shared" si="137"/>
        <v>0</v>
      </c>
      <c r="CN642">
        <f>'Raw Data'!CA642</f>
        <v>213</v>
      </c>
      <c r="CO642">
        <f>'Raw Data'!CB642</f>
        <v>282</v>
      </c>
      <c r="CP642">
        <f>'Raw Data'!CC642</f>
        <v>0</v>
      </c>
      <c r="CQ642" t="str">
        <f>'Raw Data'!CD642</f>
        <v>Not Urban</v>
      </c>
      <c r="CR642" t="str">
        <f>'Raw Data'!CE642</f>
        <v>Not Urban</v>
      </c>
      <c r="CS642">
        <f>'Raw Data'!CF642</f>
        <v>0</v>
      </c>
      <c r="CT642">
        <f>'Raw Data'!CG642</f>
        <v>55</v>
      </c>
      <c r="CU642">
        <f>'Raw Data'!CH642</f>
        <v>3260</v>
      </c>
      <c r="CV642" t="str">
        <f>'Raw Data'!CI642</f>
        <v xml:space="preserve"> </v>
      </c>
      <c r="CW642">
        <f>'Raw Data'!CJ642</f>
        <v>0</v>
      </c>
      <c r="CX642">
        <f>'Raw Data'!CK642</f>
        <v>3.2630460000000001</v>
      </c>
      <c r="CY642">
        <f>'Raw Data'!CL642</f>
        <v>14</v>
      </c>
      <c r="CZ642" t="str">
        <f>'Raw Data'!CM642</f>
        <v>State Mainline</v>
      </c>
      <c r="DA642">
        <f>'Raw Data'!CN642</f>
        <v>3260</v>
      </c>
      <c r="DB642">
        <f>'Raw Data'!CO642</f>
        <v>413584</v>
      </c>
      <c r="DC642">
        <f>'Raw Data'!CP642</f>
        <v>2.8690000000000002</v>
      </c>
      <c r="DD642">
        <f>'Raw Data'!CQ642</f>
        <v>6.1349999999999998</v>
      </c>
      <c r="DE642">
        <f>'Raw Data'!CR642</f>
        <v>413584</v>
      </c>
      <c r="DF642">
        <f>'Raw Data'!CS642</f>
        <v>0</v>
      </c>
      <c r="DG642">
        <f>'Raw Data'!CT642</f>
        <v>17228.883836000001</v>
      </c>
      <c r="DH642">
        <f>'Raw Data'!CU642</f>
        <v>100</v>
      </c>
      <c r="DI642">
        <f>'Raw Data'!CV642</f>
        <v>39340</v>
      </c>
      <c r="DJ642">
        <f>'Raw Data'!CW642</f>
        <v>0.10820399999999999</v>
      </c>
      <c r="DK642">
        <f>'Raw Data'!CX642</f>
        <v>0</v>
      </c>
      <c r="DL642">
        <f>'Raw Data'!CY642</f>
        <v>2.5500000000000002E-3</v>
      </c>
      <c r="DM642">
        <f>'Raw Data'!CZ642</f>
        <v>289</v>
      </c>
      <c r="DN642" t="str">
        <f>'Raw Data'!DA642</f>
        <v>213-0194</v>
      </c>
      <c r="DO642" t="str">
        <f>'Raw Data'!DB642</f>
        <v>3R : Rural Principal Arterial - Other</v>
      </c>
      <c r="DP642" t="str">
        <f>'Raw Data'!DC642</f>
        <v>34.675834, -84.714124</v>
      </c>
      <c r="DQ642">
        <f>'Raw Data'!DD642</f>
        <v>-84.714123999999998</v>
      </c>
      <c r="DR642">
        <f>'Raw Data'!DE642</f>
        <v>34.675834000000002</v>
      </c>
      <c r="DS642">
        <f>'Raw Data'!DF642</f>
        <v>34.675834000000002</v>
      </c>
      <c r="DT642">
        <f>'Raw Data'!DG642</f>
        <v>-84.714123999999998</v>
      </c>
      <c r="DU642">
        <f>'Raw Data'!DH642</f>
        <v>1.2808E-2</v>
      </c>
      <c r="DV642">
        <f>'Raw Data'!DI642</f>
        <v>2.5500000000000002E-3</v>
      </c>
      <c r="DW642">
        <f>'Raw Data'!DJ642</f>
        <v>188</v>
      </c>
      <c r="DX642" s="11">
        <f t="shared" si="138"/>
        <v>3503.3333333333335</v>
      </c>
      <c r="DY642" s="5">
        <f t="shared" si="139"/>
        <v>3202.5</v>
      </c>
      <c r="DZ642" s="5">
        <f t="shared" ref="DZ642:DZ705" si="146">DX642-DY642</f>
        <v>300.83333333333348</v>
      </c>
      <c r="EA642" s="5">
        <f t="shared" ref="EA642:EA705" si="147">DZ642/DY642</f>
        <v>9.3937028363257916E-2</v>
      </c>
      <c r="EB642" s="5">
        <f t="shared" ref="EB642:EB705" si="148">AVERAGE(DX642,DY642)</f>
        <v>3352.916666666667</v>
      </c>
      <c r="EC642">
        <f>'Raw Data'!DK642</f>
        <v>3470</v>
      </c>
      <c r="ED642">
        <f>'Raw Data'!DL642</f>
        <v>14.6</v>
      </c>
      <c r="EE642">
        <f>'Raw Data'!DM642</f>
        <v>3660</v>
      </c>
      <c r="EF642">
        <f>'Raw Data'!DN642</f>
        <v>14.7</v>
      </c>
      <c r="EG642">
        <f>'Raw Data'!DO642</f>
        <v>3380</v>
      </c>
      <c r="EH642">
        <f>'Raw Data'!DP642</f>
        <v>0</v>
      </c>
      <c r="EI642">
        <f>'Raw Data'!DQ642</f>
        <v>3360</v>
      </c>
      <c r="EJ642">
        <f>'Raw Data'!DR642</f>
        <v>0</v>
      </c>
      <c r="EK642">
        <f>'Raw Data'!DS642</f>
        <v>3260</v>
      </c>
      <c r="EL642">
        <f>'Raw Data'!DT642</f>
        <v>14.3</v>
      </c>
      <c r="EM642">
        <f>'Raw Data'!DU642</f>
        <v>3290</v>
      </c>
      <c r="EN642">
        <f>'Raw Data'!DV642</f>
        <v>13</v>
      </c>
      <c r="EO642">
        <f>'Raw Data'!DW642</f>
        <v>3130</v>
      </c>
      <c r="EP642">
        <f>'Raw Data'!DX642</f>
        <v>13.7</v>
      </c>
      <c r="EQ642">
        <f>'Raw Data'!DY642</f>
        <v>3130</v>
      </c>
      <c r="ER642">
        <f>'Raw Data'!DZ642</f>
        <v>13.7</v>
      </c>
      <c r="ES642">
        <f>'Raw Data'!EA642</f>
        <v>3980</v>
      </c>
      <c r="ET642">
        <f>'Raw Data'!EB642</f>
        <v>16.399999999999999</v>
      </c>
      <c r="EU642">
        <f>'Raw Data'!EC642</f>
        <v>4020</v>
      </c>
      <c r="EV642">
        <f>'Raw Data'!ED642</f>
        <v>16.399999999999999</v>
      </c>
      <c r="EW642">
        <f>'Raw Data'!EE642</f>
        <v>0</v>
      </c>
    </row>
    <row r="643" spans="1:153" x14ac:dyDescent="0.3">
      <c r="A643">
        <f>'Raw Data'!A643</f>
        <v>641</v>
      </c>
      <c r="B643" t="str">
        <f>'Raw Data'!B643</f>
        <v>Point</v>
      </c>
      <c r="C643">
        <f>'Raw Data'!C643</f>
        <v>95</v>
      </c>
      <c r="D643">
        <f>'Raw Data'!D643</f>
        <v>747</v>
      </c>
      <c r="E643" t="str">
        <f>'Raw Data'!E643</f>
        <v>Point</v>
      </c>
      <c r="F643">
        <f>'Raw Data'!F643</f>
        <v>5014069</v>
      </c>
      <c r="G643" t="str">
        <f>'Raw Data'!G643</f>
        <v>Gsp Post 00</v>
      </c>
      <c r="H643" s="3">
        <f>'Raw Data'!H643</f>
        <v>41922</v>
      </c>
      <c r="L643">
        <f t="shared" si="140"/>
        <v>0</v>
      </c>
      <c r="M643" s="5">
        <f t="shared" si="141"/>
        <v>41922</v>
      </c>
      <c r="N643" s="5">
        <f t="shared" ref="N643:N706" si="149">YEAR(M643)</f>
        <v>2014</v>
      </c>
      <c r="O643" s="5" t="str" cm="1">
        <f t="array" ref="O643">_xlfn.IFS(N643&lt;=2016,"before treatment",N643=2017,"unknown",N643&gt;2017,"after treatment")</f>
        <v>before treatment</v>
      </c>
      <c r="P643" s="5">
        <f t="shared" si="142"/>
        <v>1</v>
      </c>
      <c r="Q643" s="5">
        <f t="shared" si="143"/>
        <v>0</v>
      </c>
      <c r="R643" t="str">
        <f>'Raw Data'!I643</f>
        <v>Murray</v>
      </c>
      <c r="S643" t="str">
        <f>'Raw Data'!J643</f>
        <v>STATE ROUTE 282</v>
      </c>
      <c r="T643" t="str">
        <f>'Raw Data'!K643</f>
        <v>20 Miles W Of Woodring Bra</v>
      </c>
      <c r="U643" t="str">
        <f>'Raw Data'!L643</f>
        <v>(C) Possible Injury / Complaint</v>
      </c>
      <c r="V643">
        <f>'Raw Data'!M643</f>
        <v>0</v>
      </c>
      <c r="W643">
        <f>'Raw Data'!N643</f>
        <v>0</v>
      </c>
      <c r="X643">
        <f>'Raw Data'!O643</f>
        <v>0</v>
      </c>
      <c r="Y643" t="str">
        <f>'Raw Data'!P643</f>
        <v>Not a Collision with Motor Vehicle</v>
      </c>
      <c r="Z643" t="str">
        <f>'Raw Data'!Q643</f>
        <v>On Shoulder</v>
      </c>
      <c r="AA643" t="str">
        <f>'Raw Data'!R643</f>
        <v>Guard Rail End</v>
      </c>
      <c r="AB643" t="str">
        <f>'Raw Data'!S643</f>
        <v>Guard Rail End</v>
      </c>
      <c r="AC643" t="str">
        <f>'Raw Data'!T643</f>
        <v>Too Fast for Conditions</v>
      </c>
      <c r="AD643">
        <f>'Raw Data'!U643</f>
        <v>1</v>
      </c>
      <c r="AE643" s="5" t="str">
        <f t="shared" ref="AE643:AE706" si="150">IF(AD643=1,"Yes","No")</f>
        <v>Yes</v>
      </c>
      <c r="AF643" t="str">
        <f>'Raw Data'!V643</f>
        <v>Negotiating a Curve</v>
      </c>
      <c r="AG643" s="5">
        <f t="shared" si="144"/>
        <v>0</v>
      </c>
      <c r="AH643" t="str">
        <f>'Raw Data'!W643</f>
        <v>West</v>
      </c>
      <c r="AI643" t="str">
        <f>'Raw Data'!X643</f>
        <v>Dark-Not Lighted</v>
      </c>
      <c r="AJ643" t="str">
        <f>'Raw Data'!Y643</f>
        <v>Wet</v>
      </c>
      <c r="AK643">
        <f>'Raw Data'!Z643</f>
        <v>19</v>
      </c>
      <c r="AL643" t="str">
        <f>'Raw Data'!AA643</f>
        <v>Lap and Shoulder Belt Used</v>
      </c>
      <c r="AM643" s="5">
        <f t="shared" si="145"/>
        <v>0</v>
      </c>
      <c r="AN643" t="str">
        <f>'Raw Data'!AB643</f>
        <v>Sports Utility Vehicle (SUV)</v>
      </c>
      <c r="AO643" t="str">
        <f>'Raw Data'!AC643</f>
        <v>2131028200I</v>
      </c>
      <c r="AP643">
        <f>'Raw Data'!AD643</f>
        <v>3.399</v>
      </c>
      <c r="AQ643">
        <f>'Raw Data'!AE643</f>
        <v>34.679993000000003</v>
      </c>
      <c r="AR643">
        <f>'Raw Data'!AF643</f>
        <v>-84.700738999999999</v>
      </c>
      <c r="AS643">
        <f>'Raw Data'!AG643</f>
        <v>188</v>
      </c>
      <c r="AT643">
        <f>'Raw Data'!AH643</f>
        <v>241</v>
      </c>
      <c r="AU643">
        <f>'Raw Data'!AI643</f>
        <v>2090</v>
      </c>
      <c r="AV643" t="str">
        <f>'Raw Data'!AJ643</f>
        <v>D6_0282_00_I</v>
      </c>
      <c r="AW643">
        <f>'Raw Data'!AK643</f>
        <v>28</v>
      </c>
      <c r="AX643">
        <f>'Raw Data'!AL643</f>
        <v>34</v>
      </c>
      <c r="AY643" t="str">
        <f>'Raw Data'!AM643</f>
        <v>simple</v>
      </c>
      <c r="AZ643">
        <f>'Raw Data'!AN643</f>
        <v>617.29999999999995</v>
      </c>
      <c r="BA643">
        <f>'Raw Data'!AO643</f>
        <v>73.8</v>
      </c>
      <c r="BB643">
        <f>'Raw Data'!AP643</f>
        <v>796.3</v>
      </c>
      <c r="BC643">
        <f>'Raw Data'!AQ643</f>
        <v>-84.701785999999998</v>
      </c>
      <c r="BD643">
        <f>'Raw Data'!AR643</f>
        <v>34.679277999999996</v>
      </c>
      <c r="BE643">
        <f>'Raw Data'!AS643</f>
        <v>-84.699479999999994</v>
      </c>
      <c r="BF643">
        <f>'Raw Data'!AT643</f>
        <v>34.680044000000002</v>
      </c>
      <c r="BG643" t="str">
        <f>'Raw Data'!AU643</f>
        <v>2131028200I</v>
      </c>
      <c r="BH643">
        <f>'Raw Data'!AV643</f>
        <v>1</v>
      </c>
      <c r="BI643">
        <f>'Raw Data'!AW643</f>
        <v>213</v>
      </c>
      <c r="BJ643">
        <f>'Raw Data'!AX643</f>
        <v>282</v>
      </c>
      <c r="BK643">
        <f>'Raw Data'!AY643</f>
        <v>0</v>
      </c>
      <c r="BL643">
        <f>'Raw Data'!AZ643</f>
        <v>55</v>
      </c>
      <c r="BM643">
        <f>'Raw Data'!BA643</f>
        <v>5.47</v>
      </c>
      <c r="BN643">
        <f>'Raw Data'!BB643</f>
        <v>4.9400000000000004</v>
      </c>
      <c r="BO643">
        <f>'Raw Data'!BC643</f>
        <v>834.3</v>
      </c>
      <c r="BP643">
        <f>'Raw Data'!BD643</f>
        <v>863.5</v>
      </c>
      <c r="BQ643">
        <f>'Raw Data'!BE643</f>
        <v>892.1</v>
      </c>
      <c r="BR643">
        <f>'Raw Data'!BF643</f>
        <v>0</v>
      </c>
      <c r="BS643">
        <f>'Raw Data'!BG643</f>
        <v>52.3</v>
      </c>
      <c r="BT643">
        <f>'Raw Data'!BH643</f>
        <v>2.7</v>
      </c>
      <c r="BU643">
        <f>'Raw Data'!BI643</f>
        <v>42712</v>
      </c>
      <c r="BV643" t="str">
        <f>'Raw Data'!BJ643</f>
        <v>ASV_15+</v>
      </c>
      <c r="BW643">
        <f>'Raw Data'!BK643</f>
        <v>2.5500000000000002E-3</v>
      </c>
      <c r="BX643">
        <f>'Raw Data'!BL643</f>
        <v>39520</v>
      </c>
      <c r="BY643">
        <f>'Raw Data'!BM643</f>
        <v>39310</v>
      </c>
      <c r="BZ643" t="str">
        <f>'Raw Data'!BN643</f>
        <v>2131028200I</v>
      </c>
      <c r="CA643" t="str">
        <f>'Raw Data'!BO643</f>
        <v>MURRAY</v>
      </c>
      <c r="CB643">
        <f>'Raw Data'!BP643</f>
        <v>1</v>
      </c>
      <c r="CC643">
        <f>'Raw Data'!BQ643</f>
        <v>28200</v>
      </c>
      <c r="CD643">
        <f>'Raw Data'!BR643</f>
        <v>6</v>
      </c>
      <c r="CE643">
        <f>'Raw Data'!BS643</f>
        <v>1</v>
      </c>
      <c r="CF643">
        <f>'Raw Data'!BT643</f>
        <v>2</v>
      </c>
      <c r="CG643">
        <f>'Raw Data'!BU643</f>
        <v>1</v>
      </c>
      <c r="CH643">
        <f>'Raw Data'!BV643</f>
        <v>1</v>
      </c>
      <c r="CI643">
        <f>'Raw Data'!BW643</f>
        <v>2</v>
      </c>
      <c r="CJ643">
        <f>'Raw Data'!BX643</f>
        <v>3</v>
      </c>
      <c r="CK643">
        <f>'Raw Data'!BY643</f>
        <v>3</v>
      </c>
      <c r="CL643" t="str">
        <f>'Raw Data'!BZ643</f>
        <v>N</v>
      </c>
      <c r="CM643">
        <f t="shared" ref="CM643:CM706" si="151">IF(CL643="N",0,1)</f>
        <v>0</v>
      </c>
      <c r="CN643">
        <f>'Raw Data'!CA643</f>
        <v>213</v>
      </c>
      <c r="CO643">
        <f>'Raw Data'!CB643</f>
        <v>282</v>
      </c>
      <c r="CP643">
        <f>'Raw Data'!CC643</f>
        <v>0</v>
      </c>
      <c r="CQ643" t="str">
        <f>'Raw Data'!CD643</f>
        <v>Not Urban</v>
      </c>
      <c r="CR643" t="str">
        <f>'Raw Data'!CE643</f>
        <v>Not Urban</v>
      </c>
      <c r="CS643">
        <f>'Raw Data'!CF643</f>
        <v>0</v>
      </c>
      <c r="CT643">
        <f>'Raw Data'!CG643</f>
        <v>55</v>
      </c>
      <c r="CU643">
        <f>'Raw Data'!CH643</f>
        <v>3260</v>
      </c>
      <c r="CV643" t="str">
        <f>'Raw Data'!CI643</f>
        <v xml:space="preserve"> </v>
      </c>
      <c r="CW643">
        <f>'Raw Data'!CJ643</f>
        <v>0</v>
      </c>
      <c r="CX643">
        <f>'Raw Data'!CK643</f>
        <v>3.2630460000000001</v>
      </c>
      <c r="CY643">
        <f>'Raw Data'!CL643</f>
        <v>14</v>
      </c>
      <c r="CZ643" t="str">
        <f>'Raw Data'!CM643</f>
        <v>State Mainline</v>
      </c>
      <c r="DA643">
        <f>'Raw Data'!CN643</f>
        <v>3260</v>
      </c>
      <c r="DB643">
        <f>'Raw Data'!CO643</f>
        <v>413584</v>
      </c>
      <c r="DC643">
        <f>'Raw Data'!CP643</f>
        <v>2.8690000000000002</v>
      </c>
      <c r="DD643">
        <f>'Raw Data'!CQ643</f>
        <v>6.1349999999999998</v>
      </c>
      <c r="DE643">
        <f>'Raw Data'!CR643</f>
        <v>413584</v>
      </c>
      <c r="DF643">
        <f>'Raw Data'!CS643</f>
        <v>0</v>
      </c>
      <c r="DG643">
        <f>'Raw Data'!CT643</f>
        <v>17228.883836000001</v>
      </c>
      <c r="DH643">
        <f>'Raw Data'!CU643</f>
        <v>100</v>
      </c>
      <c r="DI643">
        <f>'Raw Data'!CV643</f>
        <v>39340</v>
      </c>
      <c r="DJ643">
        <f>'Raw Data'!CW643</f>
        <v>0.10820399999999999</v>
      </c>
      <c r="DK643">
        <f>'Raw Data'!CX643</f>
        <v>0</v>
      </c>
      <c r="DL643">
        <f>'Raw Data'!CY643</f>
        <v>2.5500000000000002E-3</v>
      </c>
      <c r="DM643">
        <f>'Raw Data'!CZ643</f>
        <v>289</v>
      </c>
      <c r="DN643" t="str">
        <f>'Raw Data'!DA643</f>
        <v>213-0194</v>
      </c>
      <c r="DO643" t="str">
        <f>'Raw Data'!DB643</f>
        <v>3R : Rural Principal Arterial - Other</v>
      </c>
      <c r="DP643" t="str">
        <f>'Raw Data'!DC643</f>
        <v>34.675834, -84.714124</v>
      </c>
      <c r="DQ643">
        <f>'Raw Data'!DD643</f>
        <v>-84.714123999999998</v>
      </c>
      <c r="DR643">
        <f>'Raw Data'!DE643</f>
        <v>34.675834000000002</v>
      </c>
      <c r="DS643">
        <f>'Raw Data'!DF643</f>
        <v>34.675834000000002</v>
      </c>
      <c r="DT643">
        <f>'Raw Data'!DG643</f>
        <v>-84.714123999999998</v>
      </c>
      <c r="DU643">
        <f>'Raw Data'!DH643</f>
        <v>1.2808E-2</v>
      </c>
      <c r="DV643">
        <f>'Raw Data'!DI643</f>
        <v>2.5500000000000002E-3</v>
      </c>
      <c r="DW643">
        <f>'Raw Data'!DJ643</f>
        <v>188</v>
      </c>
      <c r="DX643" s="11">
        <f t="shared" ref="DX643:DX706" si="152">AVERAGE(EC643,EE643,EG643)</f>
        <v>3503.3333333333335</v>
      </c>
      <c r="DY643" s="5">
        <f t="shared" ref="DY643:DY706" si="153">AVERAGE(EK643,EQ643,EO643,EM643)</f>
        <v>3202.5</v>
      </c>
      <c r="DZ643" s="5">
        <f t="shared" si="146"/>
        <v>300.83333333333348</v>
      </c>
      <c r="EA643" s="5">
        <f t="shared" si="147"/>
        <v>9.3937028363257916E-2</v>
      </c>
      <c r="EB643" s="5">
        <f t="shared" si="148"/>
        <v>3352.916666666667</v>
      </c>
      <c r="EC643">
        <f>'Raw Data'!DK643</f>
        <v>3470</v>
      </c>
      <c r="ED643">
        <f>'Raw Data'!DL643</f>
        <v>14.6</v>
      </c>
      <c r="EE643">
        <f>'Raw Data'!DM643</f>
        <v>3660</v>
      </c>
      <c r="EF643">
        <f>'Raw Data'!DN643</f>
        <v>14.7</v>
      </c>
      <c r="EG643">
        <f>'Raw Data'!DO643</f>
        <v>3380</v>
      </c>
      <c r="EH643">
        <f>'Raw Data'!DP643</f>
        <v>0</v>
      </c>
      <c r="EI643">
        <f>'Raw Data'!DQ643</f>
        <v>3360</v>
      </c>
      <c r="EJ643">
        <f>'Raw Data'!DR643</f>
        <v>0</v>
      </c>
      <c r="EK643">
        <f>'Raw Data'!DS643</f>
        <v>3260</v>
      </c>
      <c r="EL643">
        <f>'Raw Data'!DT643</f>
        <v>14.3</v>
      </c>
      <c r="EM643">
        <f>'Raw Data'!DU643</f>
        <v>3290</v>
      </c>
      <c r="EN643">
        <f>'Raw Data'!DV643</f>
        <v>13</v>
      </c>
      <c r="EO643">
        <f>'Raw Data'!DW643</f>
        <v>3130</v>
      </c>
      <c r="EP643">
        <f>'Raw Data'!DX643</f>
        <v>13.7</v>
      </c>
      <c r="EQ643">
        <f>'Raw Data'!DY643</f>
        <v>3130</v>
      </c>
      <c r="ER643">
        <f>'Raw Data'!DZ643</f>
        <v>13.7</v>
      </c>
      <c r="ES643">
        <f>'Raw Data'!EA643</f>
        <v>3980</v>
      </c>
      <c r="ET643">
        <f>'Raw Data'!EB643</f>
        <v>16.399999999999999</v>
      </c>
      <c r="EU643">
        <f>'Raw Data'!EC643</f>
        <v>4020</v>
      </c>
      <c r="EV643">
        <f>'Raw Data'!ED643</f>
        <v>16.399999999999999</v>
      </c>
      <c r="EW643">
        <f>'Raw Data'!EE643</f>
        <v>0</v>
      </c>
    </row>
    <row r="644" spans="1:153" x14ac:dyDescent="0.3">
      <c r="A644">
        <f>'Raw Data'!A644</f>
        <v>642</v>
      </c>
      <c r="B644" t="str">
        <f>'Raw Data'!B644</f>
        <v>Point</v>
      </c>
      <c r="C644">
        <f>'Raw Data'!C644</f>
        <v>112</v>
      </c>
      <c r="D644">
        <f>'Raw Data'!D644</f>
        <v>735</v>
      </c>
      <c r="E644" t="str">
        <f>'Raw Data'!E644</f>
        <v>Point</v>
      </c>
      <c r="F644">
        <f>'Raw Data'!F644</f>
        <v>5109722</v>
      </c>
      <c r="G644" t="str">
        <f>'Raw Data'!G644</f>
        <v>Gsp Post 00</v>
      </c>
      <c r="H644" s="3">
        <f>'Raw Data'!H644</f>
        <v>42001</v>
      </c>
      <c r="L644">
        <f t="shared" si="140"/>
        <v>0</v>
      </c>
      <c r="M644" s="5">
        <f t="shared" si="141"/>
        <v>42001</v>
      </c>
      <c r="N644" s="5">
        <f t="shared" si="149"/>
        <v>2014</v>
      </c>
      <c r="O644" s="5" t="str" cm="1">
        <f t="array" ref="O644">_xlfn.IFS(N644&lt;=2016,"before treatment",N644=2017,"unknown",N644&gt;2017,"after treatment")</f>
        <v>before treatment</v>
      </c>
      <c r="P644" s="5">
        <f t="shared" si="142"/>
        <v>1</v>
      </c>
      <c r="Q644" s="5">
        <f t="shared" si="143"/>
        <v>0</v>
      </c>
      <c r="R644" t="str">
        <f>'Raw Data'!I644</f>
        <v>Murray</v>
      </c>
      <c r="S644" t="str">
        <f>'Raw Data'!J644</f>
        <v>STATE ROUTE 282</v>
      </c>
      <c r="T644" t="str">
        <f>'Raw Data'!K644</f>
        <v>(none)</v>
      </c>
      <c r="U644" t="str">
        <f>'Raw Data'!L644</f>
        <v>(C) Possible Injury / Complaint</v>
      </c>
      <c r="V644">
        <f>'Raw Data'!M644</f>
        <v>0</v>
      </c>
      <c r="W644">
        <f>'Raw Data'!N644</f>
        <v>0</v>
      </c>
      <c r="X644">
        <f>'Raw Data'!O644</f>
        <v>0</v>
      </c>
      <c r="Y644" t="str">
        <f>'Raw Data'!P644</f>
        <v>Not a Collision with Motor Vehicle</v>
      </c>
      <c r="Z644" t="str">
        <f>'Raw Data'!Q644</f>
        <v>On Shoulder</v>
      </c>
      <c r="AA644" t="str">
        <f>'Raw Data'!R644</f>
        <v>Other-Fixed Object</v>
      </c>
      <c r="AB644" t="str">
        <f>'Raw Data'!S644</f>
        <v>Guard Rail End</v>
      </c>
      <c r="AC644" t="str">
        <f>'Raw Data'!T644</f>
        <v>Too Fast for Conditions</v>
      </c>
      <c r="AD644">
        <f>'Raw Data'!U644</f>
        <v>1</v>
      </c>
      <c r="AE644" s="5" t="str">
        <f t="shared" si="150"/>
        <v>Yes</v>
      </c>
      <c r="AF644" t="str">
        <f>'Raw Data'!V644</f>
        <v>Negotiating a Curve</v>
      </c>
      <c r="AG644" s="5">
        <f t="shared" si="144"/>
        <v>0</v>
      </c>
      <c r="AH644" t="str">
        <f>'Raw Data'!W644</f>
        <v>West</v>
      </c>
      <c r="AI644" t="str">
        <f>'Raw Data'!X644</f>
        <v>Dark-Not Lighted</v>
      </c>
      <c r="AJ644" t="str">
        <f>'Raw Data'!Y644</f>
        <v>Wet</v>
      </c>
      <c r="AK644">
        <f>'Raw Data'!Z644</f>
        <v>38</v>
      </c>
      <c r="AL644" t="str">
        <f>'Raw Data'!AA644</f>
        <v>Lap and Shoulder Belt Used</v>
      </c>
      <c r="AM644" s="5">
        <f t="shared" si="145"/>
        <v>0</v>
      </c>
      <c r="AN644" t="str">
        <f>'Raw Data'!AB644</f>
        <v>Passenger Car</v>
      </c>
      <c r="AO644" t="str">
        <f>'Raw Data'!AC644</f>
        <v>2131028200I</v>
      </c>
      <c r="AP644">
        <f>'Raw Data'!AD644</f>
        <v>3.4710000000000001</v>
      </c>
      <c r="AQ644">
        <f>'Raw Data'!AE644</f>
        <v>34.680044000000002</v>
      </c>
      <c r="AR644">
        <f>'Raw Data'!AF644</f>
        <v>-84.699472999999998</v>
      </c>
      <c r="AS644">
        <f>'Raw Data'!AG644</f>
        <v>188</v>
      </c>
      <c r="AT644">
        <f>'Raw Data'!AH644</f>
        <v>241</v>
      </c>
      <c r="AU644">
        <f>'Raw Data'!AI644</f>
        <v>2090</v>
      </c>
      <c r="AV644" t="str">
        <f>'Raw Data'!AJ644</f>
        <v>D6_0282_00_I</v>
      </c>
      <c r="AW644">
        <f>'Raw Data'!AK644</f>
        <v>28</v>
      </c>
      <c r="AX644">
        <f>'Raw Data'!AL644</f>
        <v>34</v>
      </c>
      <c r="AY644" t="str">
        <f>'Raw Data'!AM644</f>
        <v>simple</v>
      </c>
      <c r="AZ644">
        <f>'Raw Data'!AN644</f>
        <v>617.29999999999995</v>
      </c>
      <c r="BA644">
        <f>'Raw Data'!AO644</f>
        <v>73.8</v>
      </c>
      <c r="BB644">
        <f>'Raw Data'!AP644</f>
        <v>796.3</v>
      </c>
      <c r="BC644">
        <f>'Raw Data'!AQ644</f>
        <v>-84.701785999999998</v>
      </c>
      <c r="BD644">
        <f>'Raw Data'!AR644</f>
        <v>34.679277999999996</v>
      </c>
      <c r="BE644">
        <f>'Raw Data'!AS644</f>
        <v>-84.699479999999994</v>
      </c>
      <c r="BF644">
        <f>'Raw Data'!AT644</f>
        <v>34.680044000000002</v>
      </c>
      <c r="BG644" t="str">
        <f>'Raw Data'!AU644</f>
        <v>2131028200I</v>
      </c>
      <c r="BH644">
        <f>'Raw Data'!AV644</f>
        <v>1</v>
      </c>
      <c r="BI644">
        <f>'Raw Data'!AW644</f>
        <v>213</v>
      </c>
      <c r="BJ644">
        <f>'Raw Data'!AX644</f>
        <v>282</v>
      </c>
      <c r="BK644">
        <f>'Raw Data'!AY644</f>
        <v>0</v>
      </c>
      <c r="BL644">
        <f>'Raw Data'!AZ644</f>
        <v>55</v>
      </c>
      <c r="BM644">
        <f>'Raw Data'!BA644</f>
        <v>5.47</v>
      </c>
      <c r="BN644">
        <f>'Raw Data'!BB644</f>
        <v>4.9400000000000004</v>
      </c>
      <c r="BO644">
        <f>'Raw Data'!BC644</f>
        <v>834.3</v>
      </c>
      <c r="BP644">
        <f>'Raw Data'!BD644</f>
        <v>863.5</v>
      </c>
      <c r="BQ644">
        <f>'Raw Data'!BE644</f>
        <v>892.1</v>
      </c>
      <c r="BR644">
        <f>'Raw Data'!BF644</f>
        <v>0</v>
      </c>
      <c r="BS644">
        <f>'Raw Data'!BG644</f>
        <v>52.3</v>
      </c>
      <c r="BT644">
        <f>'Raw Data'!BH644</f>
        <v>2.7</v>
      </c>
      <c r="BU644">
        <f>'Raw Data'!BI644</f>
        <v>42712</v>
      </c>
      <c r="BV644" t="str">
        <f>'Raw Data'!BJ644</f>
        <v>ASV_15+</v>
      </c>
      <c r="BW644">
        <f>'Raw Data'!BK644</f>
        <v>2.5500000000000002E-3</v>
      </c>
      <c r="BX644">
        <f>'Raw Data'!BL644</f>
        <v>39520</v>
      </c>
      <c r="BY644">
        <f>'Raw Data'!BM644</f>
        <v>39310</v>
      </c>
      <c r="BZ644" t="str">
        <f>'Raw Data'!BN644</f>
        <v>2131028200I</v>
      </c>
      <c r="CA644" t="str">
        <f>'Raw Data'!BO644</f>
        <v>MURRAY</v>
      </c>
      <c r="CB644">
        <f>'Raw Data'!BP644</f>
        <v>1</v>
      </c>
      <c r="CC644">
        <f>'Raw Data'!BQ644</f>
        <v>28200</v>
      </c>
      <c r="CD644">
        <f>'Raw Data'!BR644</f>
        <v>6</v>
      </c>
      <c r="CE644">
        <f>'Raw Data'!BS644</f>
        <v>1</v>
      </c>
      <c r="CF644">
        <f>'Raw Data'!BT644</f>
        <v>2</v>
      </c>
      <c r="CG644">
        <f>'Raw Data'!BU644</f>
        <v>1</v>
      </c>
      <c r="CH644">
        <f>'Raw Data'!BV644</f>
        <v>1</v>
      </c>
      <c r="CI644">
        <f>'Raw Data'!BW644</f>
        <v>2</v>
      </c>
      <c r="CJ644">
        <f>'Raw Data'!BX644</f>
        <v>3</v>
      </c>
      <c r="CK644">
        <f>'Raw Data'!BY644</f>
        <v>3</v>
      </c>
      <c r="CL644" t="str">
        <f>'Raw Data'!BZ644</f>
        <v>N</v>
      </c>
      <c r="CM644">
        <f t="shared" si="151"/>
        <v>0</v>
      </c>
      <c r="CN644">
        <f>'Raw Data'!CA644</f>
        <v>213</v>
      </c>
      <c r="CO644">
        <f>'Raw Data'!CB644</f>
        <v>282</v>
      </c>
      <c r="CP644">
        <f>'Raw Data'!CC644</f>
        <v>0</v>
      </c>
      <c r="CQ644" t="str">
        <f>'Raw Data'!CD644</f>
        <v>Not Urban</v>
      </c>
      <c r="CR644" t="str">
        <f>'Raw Data'!CE644</f>
        <v>Not Urban</v>
      </c>
      <c r="CS644">
        <f>'Raw Data'!CF644</f>
        <v>0</v>
      </c>
      <c r="CT644">
        <f>'Raw Data'!CG644</f>
        <v>55</v>
      </c>
      <c r="CU644">
        <f>'Raw Data'!CH644</f>
        <v>3260</v>
      </c>
      <c r="CV644" t="str">
        <f>'Raw Data'!CI644</f>
        <v xml:space="preserve"> </v>
      </c>
      <c r="CW644">
        <f>'Raw Data'!CJ644</f>
        <v>0</v>
      </c>
      <c r="CX644">
        <f>'Raw Data'!CK644</f>
        <v>3.2630460000000001</v>
      </c>
      <c r="CY644">
        <f>'Raw Data'!CL644</f>
        <v>14</v>
      </c>
      <c r="CZ644" t="str">
        <f>'Raw Data'!CM644</f>
        <v>State Mainline</v>
      </c>
      <c r="DA644">
        <f>'Raw Data'!CN644</f>
        <v>3260</v>
      </c>
      <c r="DB644">
        <f>'Raw Data'!CO644</f>
        <v>413584</v>
      </c>
      <c r="DC644">
        <f>'Raw Data'!CP644</f>
        <v>2.8690000000000002</v>
      </c>
      <c r="DD644">
        <f>'Raw Data'!CQ644</f>
        <v>6.1349999999999998</v>
      </c>
      <c r="DE644">
        <f>'Raw Data'!CR644</f>
        <v>413584</v>
      </c>
      <c r="DF644">
        <f>'Raw Data'!CS644</f>
        <v>0</v>
      </c>
      <c r="DG644">
        <f>'Raw Data'!CT644</f>
        <v>17228.883836000001</v>
      </c>
      <c r="DH644">
        <f>'Raw Data'!CU644</f>
        <v>100</v>
      </c>
      <c r="DI644">
        <f>'Raw Data'!CV644</f>
        <v>39340</v>
      </c>
      <c r="DJ644">
        <f>'Raw Data'!CW644</f>
        <v>0.10820399999999999</v>
      </c>
      <c r="DK644">
        <f>'Raw Data'!CX644</f>
        <v>0</v>
      </c>
      <c r="DL644">
        <f>'Raw Data'!CY644</f>
        <v>2.5500000000000002E-3</v>
      </c>
      <c r="DM644">
        <f>'Raw Data'!CZ644</f>
        <v>289</v>
      </c>
      <c r="DN644" t="str">
        <f>'Raw Data'!DA644</f>
        <v>213-0194</v>
      </c>
      <c r="DO644" t="str">
        <f>'Raw Data'!DB644</f>
        <v>3R : Rural Principal Arterial - Other</v>
      </c>
      <c r="DP644" t="str">
        <f>'Raw Data'!DC644</f>
        <v>34.675834, -84.714124</v>
      </c>
      <c r="DQ644">
        <f>'Raw Data'!DD644</f>
        <v>-84.714123999999998</v>
      </c>
      <c r="DR644">
        <f>'Raw Data'!DE644</f>
        <v>34.675834000000002</v>
      </c>
      <c r="DS644">
        <f>'Raw Data'!DF644</f>
        <v>34.675834000000002</v>
      </c>
      <c r="DT644">
        <f>'Raw Data'!DG644</f>
        <v>-84.714123999999998</v>
      </c>
      <c r="DU644">
        <f>'Raw Data'!DH644</f>
        <v>1.2808E-2</v>
      </c>
      <c r="DV644">
        <f>'Raw Data'!DI644</f>
        <v>2.5500000000000002E-3</v>
      </c>
      <c r="DW644">
        <f>'Raw Data'!DJ644</f>
        <v>188</v>
      </c>
      <c r="DX644" s="11">
        <f t="shared" si="152"/>
        <v>3503.3333333333335</v>
      </c>
      <c r="DY644" s="5">
        <f t="shared" si="153"/>
        <v>3202.5</v>
      </c>
      <c r="DZ644" s="5">
        <f t="shared" si="146"/>
        <v>300.83333333333348</v>
      </c>
      <c r="EA644" s="5">
        <f t="shared" si="147"/>
        <v>9.3937028363257916E-2</v>
      </c>
      <c r="EB644" s="5">
        <f t="shared" si="148"/>
        <v>3352.916666666667</v>
      </c>
      <c r="EC644">
        <f>'Raw Data'!DK644</f>
        <v>3470</v>
      </c>
      <c r="ED644">
        <f>'Raw Data'!DL644</f>
        <v>14.6</v>
      </c>
      <c r="EE644">
        <f>'Raw Data'!DM644</f>
        <v>3660</v>
      </c>
      <c r="EF644">
        <f>'Raw Data'!DN644</f>
        <v>14.7</v>
      </c>
      <c r="EG644">
        <f>'Raw Data'!DO644</f>
        <v>3380</v>
      </c>
      <c r="EH644">
        <f>'Raw Data'!DP644</f>
        <v>0</v>
      </c>
      <c r="EI644">
        <f>'Raw Data'!DQ644</f>
        <v>3360</v>
      </c>
      <c r="EJ644">
        <f>'Raw Data'!DR644</f>
        <v>0</v>
      </c>
      <c r="EK644">
        <f>'Raw Data'!DS644</f>
        <v>3260</v>
      </c>
      <c r="EL644">
        <f>'Raw Data'!DT644</f>
        <v>14.3</v>
      </c>
      <c r="EM644">
        <f>'Raw Data'!DU644</f>
        <v>3290</v>
      </c>
      <c r="EN644">
        <f>'Raw Data'!DV644</f>
        <v>13</v>
      </c>
      <c r="EO644">
        <f>'Raw Data'!DW644</f>
        <v>3130</v>
      </c>
      <c r="EP644">
        <f>'Raw Data'!DX644</f>
        <v>13.7</v>
      </c>
      <c r="EQ644">
        <f>'Raw Data'!DY644</f>
        <v>3130</v>
      </c>
      <c r="ER644">
        <f>'Raw Data'!DZ644</f>
        <v>13.7</v>
      </c>
      <c r="ES644">
        <f>'Raw Data'!EA644</f>
        <v>3980</v>
      </c>
      <c r="ET644">
        <f>'Raw Data'!EB644</f>
        <v>16.399999999999999</v>
      </c>
      <c r="EU644">
        <f>'Raw Data'!EC644</f>
        <v>4020</v>
      </c>
      <c r="EV644">
        <f>'Raw Data'!ED644</f>
        <v>16.399999999999999</v>
      </c>
      <c r="EW644">
        <f>'Raw Data'!EE644</f>
        <v>1.0000000000000001E-5</v>
      </c>
    </row>
    <row r="645" spans="1:153" x14ac:dyDescent="0.3">
      <c r="A645">
        <f>'Raw Data'!A645</f>
        <v>643</v>
      </c>
      <c r="B645" t="str">
        <f>'Raw Data'!B645</f>
        <v>Point</v>
      </c>
      <c r="C645">
        <f>'Raw Data'!C645</f>
        <v>114</v>
      </c>
      <c r="D645">
        <f>'Raw Data'!D645</f>
        <v>736</v>
      </c>
      <c r="E645" t="str">
        <f>'Raw Data'!E645</f>
        <v>Point</v>
      </c>
      <c r="F645">
        <f>'Raw Data'!F645</f>
        <v>5110510</v>
      </c>
      <c r="G645" t="str">
        <f>'Raw Data'!G645</f>
        <v>Gsp Post 00</v>
      </c>
      <c r="H645" s="3">
        <f>'Raw Data'!H645</f>
        <v>41997</v>
      </c>
      <c r="L645">
        <f t="shared" si="140"/>
        <v>0</v>
      </c>
      <c r="M645" s="5">
        <f t="shared" si="141"/>
        <v>41997</v>
      </c>
      <c r="N645" s="5">
        <f t="shared" si="149"/>
        <v>2014</v>
      </c>
      <c r="O645" s="5" t="str" cm="1">
        <f t="array" ref="O645">_xlfn.IFS(N645&lt;=2016,"before treatment",N645=2017,"unknown",N645&gt;2017,"after treatment")</f>
        <v>before treatment</v>
      </c>
      <c r="P645" s="5">
        <f t="shared" si="142"/>
        <v>1</v>
      </c>
      <c r="Q645" s="5">
        <f t="shared" si="143"/>
        <v>0</v>
      </c>
      <c r="R645" t="str">
        <f>'Raw Data'!I645</f>
        <v>Murray</v>
      </c>
      <c r="S645" t="str">
        <f>'Raw Data'!J645</f>
        <v>STATE ROUTE 282</v>
      </c>
      <c r="T645" t="str">
        <f>'Raw Data'!K645</f>
        <v>(none)</v>
      </c>
      <c r="U645" t="str">
        <f>'Raw Data'!L645</f>
        <v>(O) No Injury</v>
      </c>
      <c r="V645">
        <f>'Raw Data'!M645</f>
        <v>0</v>
      </c>
      <c r="W645">
        <f>'Raw Data'!N645</f>
        <v>0</v>
      </c>
      <c r="X645">
        <f>'Raw Data'!O645</f>
        <v>0</v>
      </c>
      <c r="Y645" t="str">
        <f>'Raw Data'!P645</f>
        <v>Not a Collision with Motor Vehicle</v>
      </c>
      <c r="Z645" t="str">
        <f>'Raw Data'!Q645</f>
        <v>On Shoulder</v>
      </c>
      <c r="AA645" t="str">
        <f>'Raw Data'!R645</f>
        <v>Guard Rail End</v>
      </c>
      <c r="AB645" t="str">
        <f>'Raw Data'!S645</f>
        <v>Guard Rail End</v>
      </c>
      <c r="AC645" t="str">
        <f>'Raw Data'!T645</f>
        <v>No Contributing Factors</v>
      </c>
      <c r="AD645">
        <f>'Raw Data'!U645</f>
        <v>1</v>
      </c>
      <c r="AE645" s="5" t="str">
        <f t="shared" si="150"/>
        <v>Yes</v>
      </c>
      <c r="AF645" t="str">
        <f>'Raw Data'!V645</f>
        <v>Negotiating a Curve</v>
      </c>
      <c r="AG645" s="5">
        <f t="shared" si="144"/>
        <v>0</v>
      </c>
      <c r="AH645" t="str">
        <f>'Raw Data'!W645</f>
        <v>West</v>
      </c>
      <c r="AI645" t="str">
        <f>'Raw Data'!X645</f>
        <v>Daylight</v>
      </c>
      <c r="AJ645" t="str">
        <f>'Raw Data'!Y645</f>
        <v>Wet</v>
      </c>
      <c r="AK645">
        <f>'Raw Data'!Z645</f>
        <v>20</v>
      </c>
      <c r="AL645" t="str">
        <f>'Raw Data'!AA645</f>
        <v>["Child Restraint System (Properly Used)","Lap and Shoulder Belt Used"]</v>
      </c>
      <c r="AM645" s="5">
        <f t="shared" si="145"/>
        <v>0</v>
      </c>
      <c r="AN645" t="str">
        <f>'Raw Data'!AB645</f>
        <v>Passenger Car</v>
      </c>
      <c r="AO645" t="str">
        <f>'Raw Data'!AC645</f>
        <v>2131028200I</v>
      </c>
      <c r="AP645">
        <f>'Raw Data'!AD645</f>
        <v>3.4369999999999998</v>
      </c>
      <c r="AQ645">
        <f>'Raw Data'!AE645</f>
        <v>34.680090999999997</v>
      </c>
      <c r="AR645">
        <f>'Raw Data'!AF645</f>
        <v>-84.700097</v>
      </c>
      <c r="AS645">
        <f>'Raw Data'!AG645</f>
        <v>188</v>
      </c>
      <c r="AT645">
        <f>'Raw Data'!AH645</f>
        <v>241</v>
      </c>
      <c r="AU645">
        <f>'Raw Data'!AI645</f>
        <v>2090</v>
      </c>
      <c r="AV645" t="str">
        <f>'Raw Data'!AJ645</f>
        <v>D6_0282_00_I</v>
      </c>
      <c r="AW645">
        <f>'Raw Data'!AK645</f>
        <v>28</v>
      </c>
      <c r="AX645">
        <f>'Raw Data'!AL645</f>
        <v>34</v>
      </c>
      <c r="AY645" t="str">
        <f>'Raw Data'!AM645</f>
        <v>simple</v>
      </c>
      <c r="AZ645">
        <f>'Raw Data'!AN645</f>
        <v>617.29999999999995</v>
      </c>
      <c r="BA645">
        <f>'Raw Data'!AO645</f>
        <v>73.8</v>
      </c>
      <c r="BB645">
        <f>'Raw Data'!AP645</f>
        <v>796.3</v>
      </c>
      <c r="BC645">
        <f>'Raw Data'!AQ645</f>
        <v>-84.701785999999998</v>
      </c>
      <c r="BD645">
        <f>'Raw Data'!AR645</f>
        <v>34.679277999999996</v>
      </c>
      <c r="BE645">
        <f>'Raw Data'!AS645</f>
        <v>-84.699479999999994</v>
      </c>
      <c r="BF645">
        <f>'Raw Data'!AT645</f>
        <v>34.680044000000002</v>
      </c>
      <c r="BG645" t="str">
        <f>'Raw Data'!AU645</f>
        <v>2131028200I</v>
      </c>
      <c r="BH645">
        <f>'Raw Data'!AV645</f>
        <v>1</v>
      </c>
      <c r="BI645">
        <f>'Raw Data'!AW645</f>
        <v>213</v>
      </c>
      <c r="BJ645">
        <f>'Raw Data'!AX645</f>
        <v>282</v>
      </c>
      <c r="BK645">
        <f>'Raw Data'!AY645</f>
        <v>0</v>
      </c>
      <c r="BL645">
        <f>'Raw Data'!AZ645</f>
        <v>55</v>
      </c>
      <c r="BM645">
        <f>'Raw Data'!BA645</f>
        <v>5.47</v>
      </c>
      <c r="BN645">
        <f>'Raw Data'!BB645</f>
        <v>4.9400000000000004</v>
      </c>
      <c r="BO645">
        <f>'Raw Data'!BC645</f>
        <v>834.3</v>
      </c>
      <c r="BP645">
        <f>'Raw Data'!BD645</f>
        <v>863.5</v>
      </c>
      <c r="BQ645">
        <f>'Raw Data'!BE645</f>
        <v>892.1</v>
      </c>
      <c r="BR645">
        <f>'Raw Data'!BF645</f>
        <v>0</v>
      </c>
      <c r="BS645">
        <f>'Raw Data'!BG645</f>
        <v>52.3</v>
      </c>
      <c r="BT645">
        <f>'Raw Data'!BH645</f>
        <v>2.7</v>
      </c>
      <c r="BU645">
        <f>'Raw Data'!BI645</f>
        <v>42712</v>
      </c>
      <c r="BV645" t="str">
        <f>'Raw Data'!BJ645</f>
        <v>ASV_15+</v>
      </c>
      <c r="BW645">
        <f>'Raw Data'!BK645</f>
        <v>2.5500000000000002E-3</v>
      </c>
      <c r="BX645">
        <f>'Raw Data'!BL645</f>
        <v>39520</v>
      </c>
      <c r="BY645">
        <f>'Raw Data'!BM645</f>
        <v>39310</v>
      </c>
      <c r="BZ645" t="str">
        <f>'Raw Data'!BN645</f>
        <v>2131028200I</v>
      </c>
      <c r="CA645" t="str">
        <f>'Raw Data'!BO645</f>
        <v>MURRAY</v>
      </c>
      <c r="CB645">
        <f>'Raw Data'!BP645</f>
        <v>1</v>
      </c>
      <c r="CC645">
        <f>'Raw Data'!BQ645</f>
        <v>28200</v>
      </c>
      <c r="CD645">
        <f>'Raw Data'!BR645</f>
        <v>6</v>
      </c>
      <c r="CE645">
        <f>'Raw Data'!BS645</f>
        <v>1</v>
      </c>
      <c r="CF645">
        <f>'Raw Data'!BT645</f>
        <v>2</v>
      </c>
      <c r="CG645">
        <f>'Raw Data'!BU645</f>
        <v>1</v>
      </c>
      <c r="CH645">
        <f>'Raw Data'!BV645</f>
        <v>1</v>
      </c>
      <c r="CI645">
        <f>'Raw Data'!BW645</f>
        <v>2</v>
      </c>
      <c r="CJ645">
        <f>'Raw Data'!BX645</f>
        <v>3</v>
      </c>
      <c r="CK645">
        <f>'Raw Data'!BY645</f>
        <v>3</v>
      </c>
      <c r="CL645" t="str">
        <f>'Raw Data'!BZ645</f>
        <v>N</v>
      </c>
      <c r="CM645">
        <f t="shared" si="151"/>
        <v>0</v>
      </c>
      <c r="CN645">
        <f>'Raw Data'!CA645</f>
        <v>213</v>
      </c>
      <c r="CO645">
        <f>'Raw Data'!CB645</f>
        <v>282</v>
      </c>
      <c r="CP645">
        <f>'Raw Data'!CC645</f>
        <v>0</v>
      </c>
      <c r="CQ645" t="str">
        <f>'Raw Data'!CD645</f>
        <v>Not Urban</v>
      </c>
      <c r="CR645" t="str">
        <f>'Raw Data'!CE645</f>
        <v>Not Urban</v>
      </c>
      <c r="CS645">
        <f>'Raw Data'!CF645</f>
        <v>0</v>
      </c>
      <c r="CT645">
        <f>'Raw Data'!CG645</f>
        <v>55</v>
      </c>
      <c r="CU645">
        <f>'Raw Data'!CH645</f>
        <v>3260</v>
      </c>
      <c r="CV645" t="str">
        <f>'Raw Data'!CI645</f>
        <v xml:space="preserve"> </v>
      </c>
      <c r="CW645">
        <f>'Raw Data'!CJ645</f>
        <v>0</v>
      </c>
      <c r="CX645">
        <f>'Raw Data'!CK645</f>
        <v>3.2630460000000001</v>
      </c>
      <c r="CY645">
        <f>'Raw Data'!CL645</f>
        <v>14</v>
      </c>
      <c r="CZ645" t="str">
        <f>'Raw Data'!CM645</f>
        <v>State Mainline</v>
      </c>
      <c r="DA645">
        <f>'Raw Data'!CN645</f>
        <v>3260</v>
      </c>
      <c r="DB645">
        <f>'Raw Data'!CO645</f>
        <v>413584</v>
      </c>
      <c r="DC645">
        <f>'Raw Data'!CP645</f>
        <v>2.8690000000000002</v>
      </c>
      <c r="DD645">
        <f>'Raw Data'!CQ645</f>
        <v>6.1349999999999998</v>
      </c>
      <c r="DE645">
        <f>'Raw Data'!CR645</f>
        <v>413584</v>
      </c>
      <c r="DF645">
        <f>'Raw Data'!CS645</f>
        <v>0</v>
      </c>
      <c r="DG645">
        <f>'Raw Data'!CT645</f>
        <v>17228.883836000001</v>
      </c>
      <c r="DH645">
        <f>'Raw Data'!CU645</f>
        <v>100</v>
      </c>
      <c r="DI645">
        <f>'Raw Data'!CV645</f>
        <v>39340</v>
      </c>
      <c r="DJ645">
        <f>'Raw Data'!CW645</f>
        <v>0.10820399999999999</v>
      </c>
      <c r="DK645">
        <f>'Raw Data'!CX645</f>
        <v>0</v>
      </c>
      <c r="DL645">
        <f>'Raw Data'!CY645</f>
        <v>2.5500000000000002E-3</v>
      </c>
      <c r="DM645">
        <f>'Raw Data'!CZ645</f>
        <v>289</v>
      </c>
      <c r="DN645" t="str">
        <f>'Raw Data'!DA645</f>
        <v>213-0194</v>
      </c>
      <c r="DO645" t="str">
        <f>'Raw Data'!DB645</f>
        <v>3R : Rural Principal Arterial - Other</v>
      </c>
      <c r="DP645" t="str">
        <f>'Raw Data'!DC645</f>
        <v>34.675834, -84.714124</v>
      </c>
      <c r="DQ645">
        <f>'Raw Data'!DD645</f>
        <v>-84.714123999999998</v>
      </c>
      <c r="DR645">
        <f>'Raw Data'!DE645</f>
        <v>34.675834000000002</v>
      </c>
      <c r="DS645">
        <f>'Raw Data'!DF645</f>
        <v>34.675834000000002</v>
      </c>
      <c r="DT645">
        <f>'Raw Data'!DG645</f>
        <v>-84.714123999999998</v>
      </c>
      <c r="DU645">
        <f>'Raw Data'!DH645</f>
        <v>1.2808E-2</v>
      </c>
      <c r="DV645">
        <f>'Raw Data'!DI645</f>
        <v>2.5500000000000002E-3</v>
      </c>
      <c r="DW645">
        <f>'Raw Data'!DJ645</f>
        <v>188</v>
      </c>
      <c r="DX645" s="11">
        <f t="shared" si="152"/>
        <v>3503.3333333333335</v>
      </c>
      <c r="DY645" s="5">
        <f t="shared" si="153"/>
        <v>3202.5</v>
      </c>
      <c r="DZ645" s="5">
        <f t="shared" si="146"/>
        <v>300.83333333333348</v>
      </c>
      <c r="EA645" s="5">
        <f t="shared" si="147"/>
        <v>9.3937028363257916E-2</v>
      </c>
      <c r="EB645" s="5">
        <f t="shared" si="148"/>
        <v>3352.916666666667</v>
      </c>
      <c r="EC645">
        <f>'Raw Data'!DK645</f>
        <v>3470</v>
      </c>
      <c r="ED645">
        <f>'Raw Data'!DL645</f>
        <v>14.6</v>
      </c>
      <c r="EE645">
        <f>'Raw Data'!DM645</f>
        <v>3660</v>
      </c>
      <c r="EF645">
        <f>'Raw Data'!DN645</f>
        <v>14.7</v>
      </c>
      <c r="EG645">
        <f>'Raw Data'!DO645</f>
        <v>3380</v>
      </c>
      <c r="EH645">
        <f>'Raw Data'!DP645</f>
        <v>0</v>
      </c>
      <c r="EI645">
        <f>'Raw Data'!DQ645</f>
        <v>3360</v>
      </c>
      <c r="EJ645">
        <f>'Raw Data'!DR645</f>
        <v>0</v>
      </c>
      <c r="EK645">
        <f>'Raw Data'!DS645</f>
        <v>3260</v>
      </c>
      <c r="EL645">
        <f>'Raw Data'!DT645</f>
        <v>14.3</v>
      </c>
      <c r="EM645">
        <f>'Raw Data'!DU645</f>
        <v>3290</v>
      </c>
      <c r="EN645">
        <f>'Raw Data'!DV645</f>
        <v>13</v>
      </c>
      <c r="EO645">
        <f>'Raw Data'!DW645</f>
        <v>3130</v>
      </c>
      <c r="EP645">
        <f>'Raw Data'!DX645</f>
        <v>13.7</v>
      </c>
      <c r="EQ645">
        <f>'Raw Data'!DY645</f>
        <v>3130</v>
      </c>
      <c r="ER645">
        <f>'Raw Data'!DZ645</f>
        <v>13.7</v>
      </c>
      <c r="ES645">
        <f>'Raw Data'!EA645</f>
        <v>3980</v>
      </c>
      <c r="ET645">
        <f>'Raw Data'!EB645</f>
        <v>16.399999999999999</v>
      </c>
      <c r="EU645">
        <f>'Raw Data'!EC645</f>
        <v>4020</v>
      </c>
      <c r="EV645">
        <f>'Raw Data'!ED645</f>
        <v>16.399999999999999</v>
      </c>
      <c r="EW645">
        <f>'Raw Data'!EE645</f>
        <v>0</v>
      </c>
    </row>
    <row r="646" spans="1:153" x14ac:dyDescent="0.3">
      <c r="A646">
        <f>'Raw Data'!A646</f>
        <v>644</v>
      </c>
      <c r="B646" t="str">
        <f>'Raw Data'!B646</f>
        <v>Point</v>
      </c>
      <c r="C646">
        <f>'Raw Data'!C646</f>
        <v>121</v>
      </c>
      <c r="D646">
        <f>'Raw Data'!D646</f>
        <v>734</v>
      </c>
      <c r="E646" t="str">
        <f>'Raw Data'!E646</f>
        <v>Point</v>
      </c>
      <c r="F646">
        <f>'Raw Data'!F646</f>
        <v>5116026</v>
      </c>
      <c r="G646" t="str">
        <f>'Raw Data'!G646</f>
        <v>Gsp Post 00</v>
      </c>
      <c r="H646" s="3">
        <f>'Raw Data'!H646</f>
        <v>42006</v>
      </c>
      <c r="L646">
        <f t="shared" si="140"/>
        <v>0</v>
      </c>
      <c r="M646" s="5">
        <f t="shared" si="141"/>
        <v>42006</v>
      </c>
      <c r="N646" s="5">
        <f t="shared" si="149"/>
        <v>2015</v>
      </c>
      <c r="O646" s="5" t="str" cm="1">
        <f t="array" ref="O646">_xlfn.IFS(N646&lt;=2016,"before treatment",N646=2017,"unknown",N646&gt;2017,"after treatment")</f>
        <v>before treatment</v>
      </c>
      <c r="P646" s="5">
        <f t="shared" si="142"/>
        <v>1</v>
      </c>
      <c r="Q646" s="5">
        <f t="shared" si="143"/>
        <v>0</v>
      </c>
      <c r="R646" t="str">
        <f>'Raw Data'!I646</f>
        <v>Murray</v>
      </c>
      <c r="S646" t="str">
        <f>'Raw Data'!J646</f>
        <v>STATE ROUTE 282</v>
      </c>
      <c r="T646" t="str">
        <f>'Raw Data'!K646</f>
        <v>(none)</v>
      </c>
      <c r="U646" t="str">
        <f>'Raw Data'!L646</f>
        <v>(O) No Injury</v>
      </c>
      <c r="V646">
        <f>'Raw Data'!M646</f>
        <v>0</v>
      </c>
      <c r="W646">
        <f>'Raw Data'!N646</f>
        <v>0</v>
      </c>
      <c r="X646">
        <f>'Raw Data'!O646</f>
        <v>0</v>
      </c>
      <c r="Y646" t="str">
        <f>'Raw Data'!P646</f>
        <v>Not a Collision with Motor Vehicle</v>
      </c>
      <c r="Z646" t="str">
        <f>'Raw Data'!Q646</f>
        <v>On Shoulder</v>
      </c>
      <c r="AA646" t="str">
        <f>'Raw Data'!R646</f>
        <v>Guard Rail End</v>
      </c>
      <c r="AB646" t="str">
        <f>'Raw Data'!S646</f>
        <v>Guard Rail End</v>
      </c>
      <c r="AC646" t="str">
        <f>'Raw Data'!T646</f>
        <v>No Contributing Factors</v>
      </c>
      <c r="AD646">
        <f>'Raw Data'!U646</f>
        <v>1</v>
      </c>
      <c r="AE646" s="5" t="str">
        <f t="shared" si="150"/>
        <v>Yes</v>
      </c>
      <c r="AF646" t="str">
        <f>'Raw Data'!V646</f>
        <v>Negotiating a Curve</v>
      </c>
      <c r="AG646" s="5">
        <f t="shared" si="144"/>
        <v>0</v>
      </c>
      <c r="AH646" t="str">
        <f>'Raw Data'!W646</f>
        <v>West</v>
      </c>
      <c r="AI646" t="str">
        <f>'Raw Data'!X646</f>
        <v>Daylight</v>
      </c>
      <c r="AJ646" t="str">
        <f>'Raw Data'!Y646</f>
        <v>Wet</v>
      </c>
      <c r="AK646">
        <f>'Raw Data'!Z646</f>
        <v>71</v>
      </c>
      <c r="AL646" t="str">
        <f>'Raw Data'!AA646</f>
        <v>Lap and Shoulder Belt Used</v>
      </c>
      <c r="AM646" s="5">
        <f t="shared" si="145"/>
        <v>0</v>
      </c>
      <c r="AN646" t="str">
        <f>'Raw Data'!AB646</f>
        <v>Passenger Car</v>
      </c>
      <c r="AO646" t="str">
        <f>'Raw Data'!AC646</f>
        <v>2131028200I</v>
      </c>
      <c r="AP646">
        <f>'Raw Data'!AD646</f>
        <v>3.4689999999999999</v>
      </c>
      <c r="AQ646">
        <f>'Raw Data'!AE646</f>
        <v>34.680050000000001</v>
      </c>
      <c r="AR646">
        <f>'Raw Data'!AF646</f>
        <v>-84.699518999999995</v>
      </c>
      <c r="AS646">
        <f>'Raw Data'!AG646</f>
        <v>188</v>
      </c>
      <c r="AT646">
        <f>'Raw Data'!AH646</f>
        <v>241</v>
      </c>
      <c r="AU646">
        <f>'Raw Data'!AI646</f>
        <v>2090</v>
      </c>
      <c r="AV646" t="str">
        <f>'Raw Data'!AJ646</f>
        <v>D6_0282_00_I</v>
      </c>
      <c r="AW646">
        <f>'Raw Data'!AK646</f>
        <v>28</v>
      </c>
      <c r="AX646">
        <f>'Raw Data'!AL646</f>
        <v>34</v>
      </c>
      <c r="AY646" t="str">
        <f>'Raw Data'!AM646</f>
        <v>simple</v>
      </c>
      <c r="AZ646">
        <f>'Raw Data'!AN646</f>
        <v>617.29999999999995</v>
      </c>
      <c r="BA646">
        <f>'Raw Data'!AO646</f>
        <v>73.8</v>
      </c>
      <c r="BB646">
        <f>'Raw Data'!AP646</f>
        <v>796.3</v>
      </c>
      <c r="BC646">
        <f>'Raw Data'!AQ646</f>
        <v>-84.701785999999998</v>
      </c>
      <c r="BD646">
        <f>'Raw Data'!AR646</f>
        <v>34.679277999999996</v>
      </c>
      <c r="BE646">
        <f>'Raw Data'!AS646</f>
        <v>-84.699479999999994</v>
      </c>
      <c r="BF646">
        <f>'Raw Data'!AT646</f>
        <v>34.680044000000002</v>
      </c>
      <c r="BG646" t="str">
        <f>'Raw Data'!AU646</f>
        <v>2131028200I</v>
      </c>
      <c r="BH646">
        <f>'Raw Data'!AV646</f>
        <v>1</v>
      </c>
      <c r="BI646">
        <f>'Raw Data'!AW646</f>
        <v>213</v>
      </c>
      <c r="BJ646">
        <f>'Raw Data'!AX646</f>
        <v>282</v>
      </c>
      <c r="BK646">
        <f>'Raw Data'!AY646</f>
        <v>0</v>
      </c>
      <c r="BL646">
        <f>'Raw Data'!AZ646</f>
        <v>55</v>
      </c>
      <c r="BM646">
        <f>'Raw Data'!BA646</f>
        <v>5.47</v>
      </c>
      <c r="BN646">
        <f>'Raw Data'!BB646</f>
        <v>4.9400000000000004</v>
      </c>
      <c r="BO646">
        <f>'Raw Data'!BC646</f>
        <v>834.3</v>
      </c>
      <c r="BP646">
        <f>'Raw Data'!BD646</f>
        <v>863.5</v>
      </c>
      <c r="BQ646">
        <f>'Raw Data'!BE646</f>
        <v>892.1</v>
      </c>
      <c r="BR646">
        <f>'Raw Data'!BF646</f>
        <v>0</v>
      </c>
      <c r="BS646">
        <f>'Raw Data'!BG646</f>
        <v>52.3</v>
      </c>
      <c r="BT646">
        <f>'Raw Data'!BH646</f>
        <v>2.7</v>
      </c>
      <c r="BU646">
        <f>'Raw Data'!BI646</f>
        <v>42712</v>
      </c>
      <c r="BV646" t="str">
        <f>'Raw Data'!BJ646</f>
        <v>ASV_15+</v>
      </c>
      <c r="BW646">
        <f>'Raw Data'!BK646</f>
        <v>2.5500000000000002E-3</v>
      </c>
      <c r="BX646">
        <f>'Raw Data'!BL646</f>
        <v>39520</v>
      </c>
      <c r="BY646">
        <f>'Raw Data'!BM646</f>
        <v>39310</v>
      </c>
      <c r="BZ646" t="str">
        <f>'Raw Data'!BN646</f>
        <v>2131028200I</v>
      </c>
      <c r="CA646" t="str">
        <f>'Raw Data'!BO646</f>
        <v>MURRAY</v>
      </c>
      <c r="CB646">
        <f>'Raw Data'!BP646</f>
        <v>1</v>
      </c>
      <c r="CC646">
        <f>'Raw Data'!BQ646</f>
        <v>28200</v>
      </c>
      <c r="CD646">
        <f>'Raw Data'!BR646</f>
        <v>6</v>
      </c>
      <c r="CE646">
        <f>'Raw Data'!BS646</f>
        <v>1</v>
      </c>
      <c r="CF646">
        <f>'Raw Data'!BT646</f>
        <v>2</v>
      </c>
      <c r="CG646">
        <f>'Raw Data'!BU646</f>
        <v>1</v>
      </c>
      <c r="CH646">
        <f>'Raw Data'!BV646</f>
        <v>1</v>
      </c>
      <c r="CI646">
        <f>'Raw Data'!BW646</f>
        <v>2</v>
      </c>
      <c r="CJ646">
        <f>'Raw Data'!BX646</f>
        <v>3</v>
      </c>
      <c r="CK646">
        <f>'Raw Data'!BY646</f>
        <v>3</v>
      </c>
      <c r="CL646" t="str">
        <f>'Raw Data'!BZ646</f>
        <v>N</v>
      </c>
      <c r="CM646">
        <f t="shared" si="151"/>
        <v>0</v>
      </c>
      <c r="CN646">
        <f>'Raw Data'!CA646</f>
        <v>213</v>
      </c>
      <c r="CO646">
        <f>'Raw Data'!CB646</f>
        <v>282</v>
      </c>
      <c r="CP646">
        <f>'Raw Data'!CC646</f>
        <v>0</v>
      </c>
      <c r="CQ646" t="str">
        <f>'Raw Data'!CD646</f>
        <v>Not Urban</v>
      </c>
      <c r="CR646" t="str">
        <f>'Raw Data'!CE646</f>
        <v>Not Urban</v>
      </c>
      <c r="CS646">
        <f>'Raw Data'!CF646</f>
        <v>0</v>
      </c>
      <c r="CT646">
        <f>'Raw Data'!CG646</f>
        <v>55</v>
      </c>
      <c r="CU646">
        <f>'Raw Data'!CH646</f>
        <v>3260</v>
      </c>
      <c r="CV646" t="str">
        <f>'Raw Data'!CI646</f>
        <v xml:space="preserve"> </v>
      </c>
      <c r="CW646">
        <f>'Raw Data'!CJ646</f>
        <v>0</v>
      </c>
      <c r="CX646">
        <f>'Raw Data'!CK646</f>
        <v>3.2630460000000001</v>
      </c>
      <c r="CY646">
        <f>'Raw Data'!CL646</f>
        <v>14</v>
      </c>
      <c r="CZ646" t="str">
        <f>'Raw Data'!CM646</f>
        <v>State Mainline</v>
      </c>
      <c r="DA646">
        <f>'Raw Data'!CN646</f>
        <v>3260</v>
      </c>
      <c r="DB646">
        <f>'Raw Data'!CO646</f>
        <v>413584</v>
      </c>
      <c r="DC646">
        <f>'Raw Data'!CP646</f>
        <v>2.8690000000000002</v>
      </c>
      <c r="DD646">
        <f>'Raw Data'!CQ646</f>
        <v>6.1349999999999998</v>
      </c>
      <c r="DE646">
        <f>'Raw Data'!CR646</f>
        <v>413584</v>
      </c>
      <c r="DF646">
        <f>'Raw Data'!CS646</f>
        <v>0</v>
      </c>
      <c r="DG646">
        <f>'Raw Data'!CT646</f>
        <v>17228.883836000001</v>
      </c>
      <c r="DH646">
        <f>'Raw Data'!CU646</f>
        <v>100</v>
      </c>
      <c r="DI646">
        <f>'Raw Data'!CV646</f>
        <v>39340</v>
      </c>
      <c r="DJ646">
        <f>'Raw Data'!CW646</f>
        <v>0.10820399999999999</v>
      </c>
      <c r="DK646">
        <f>'Raw Data'!CX646</f>
        <v>0</v>
      </c>
      <c r="DL646">
        <f>'Raw Data'!CY646</f>
        <v>2.5500000000000002E-3</v>
      </c>
      <c r="DM646">
        <f>'Raw Data'!CZ646</f>
        <v>289</v>
      </c>
      <c r="DN646" t="str">
        <f>'Raw Data'!DA646</f>
        <v>213-0194</v>
      </c>
      <c r="DO646" t="str">
        <f>'Raw Data'!DB646</f>
        <v>3R : Rural Principal Arterial - Other</v>
      </c>
      <c r="DP646" t="str">
        <f>'Raw Data'!DC646</f>
        <v>34.675834, -84.714124</v>
      </c>
      <c r="DQ646">
        <f>'Raw Data'!DD646</f>
        <v>-84.714123999999998</v>
      </c>
      <c r="DR646">
        <f>'Raw Data'!DE646</f>
        <v>34.675834000000002</v>
      </c>
      <c r="DS646">
        <f>'Raw Data'!DF646</f>
        <v>34.675834000000002</v>
      </c>
      <c r="DT646">
        <f>'Raw Data'!DG646</f>
        <v>-84.714123999999998</v>
      </c>
      <c r="DU646">
        <f>'Raw Data'!DH646</f>
        <v>1.2808E-2</v>
      </c>
      <c r="DV646">
        <f>'Raw Data'!DI646</f>
        <v>2.5500000000000002E-3</v>
      </c>
      <c r="DW646">
        <f>'Raw Data'!DJ646</f>
        <v>188</v>
      </c>
      <c r="DX646" s="11">
        <f t="shared" si="152"/>
        <v>3503.3333333333335</v>
      </c>
      <c r="DY646" s="5">
        <f t="shared" si="153"/>
        <v>3202.5</v>
      </c>
      <c r="DZ646" s="5">
        <f t="shared" si="146"/>
        <v>300.83333333333348</v>
      </c>
      <c r="EA646" s="5">
        <f t="shared" si="147"/>
        <v>9.3937028363257916E-2</v>
      </c>
      <c r="EB646" s="5">
        <f t="shared" si="148"/>
        <v>3352.916666666667</v>
      </c>
      <c r="EC646">
        <f>'Raw Data'!DK646</f>
        <v>3470</v>
      </c>
      <c r="ED646">
        <f>'Raw Data'!DL646</f>
        <v>14.6</v>
      </c>
      <c r="EE646">
        <f>'Raw Data'!DM646</f>
        <v>3660</v>
      </c>
      <c r="EF646">
        <f>'Raw Data'!DN646</f>
        <v>14.7</v>
      </c>
      <c r="EG646">
        <f>'Raw Data'!DO646</f>
        <v>3380</v>
      </c>
      <c r="EH646">
        <f>'Raw Data'!DP646</f>
        <v>0</v>
      </c>
      <c r="EI646">
        <f>'Raw Data'!DQ646</f>
        <v>3360</v>
      </c>
      <c r="EJ646">
        <f>'Raw Data'!DR646</f>
        <v>0</v>
      </c>
      <c r="EK646">
        <f>'Raw Data'!DS646</f>
        <v>3260</v>
      </c>
      <c r="EL646">
        <f>'Raw Data'!DT646</f>
        <v>14.3</v>
      </c>
      <c r="EM646">
        <f>'Raw Data'!DU646</f>
        <v>3290</v>
      </c>
      <c r="EN646">
        <f>'Raw Data'!DV646</f>
        <v>13</v>
      </c>
      <c r="EO646">
        <f>'Raw Data'!DW646</f>
        <v>3130</v>
      </c>
      <c r="EP646">
        <f>'Raw Data'!DX646</f>
        <v>13.7</v>
      </c>
      <c r="EQ646">
        <f>'Raw Data'!DY646</f>
        <v>3130</v>
      </c>
      <c r="ER646">
        <f>'Raw Data'!DZ646</f>
        <v>13.7</v>
      </c>
      <c r="ES646">
        <f>'Raw Data'!EA646</f>
        <v>3980</v>
      </c>
      <c r="ET646">
        <f>'Raw Data'!EB646</f>
        <v>16.399999999999999</v>
      </c>
      <c r="EU646">
        <f>'Raw Data'!EC646</f>
        <v>4020</v>
      </c>
      <c r="EV646">
        <f>'Raw Data'!ED646</f>
        <v>16.399999999999999</v>
      </c>
      <c r="EW646">
        <f>'Raw Data'!EE646</f>
        <v>0</v>
      </c>
    </row>
    <row r="647" spans="1:153" x14ac:dyDescent="0.3">
      <c r="A647">
        <f>'Raw Data'!A647</f>
        <v>645</v>
      </c>
      <c r="B647" t="str">
        <f>'Raw Data'!B647</f>
        <v>Point</v>
      </c>
      <c r="C647">
        <f>'Raw Data'!C647</f>
        <v>132</v>
      </c>
      <c r="D647">
        <f>'Raw Data'!D647</f>
        <v>808</v>
      </c>
      <c r="E647" t="str">
        <f>'Raw Data'!E647</f>
        <v>Point</v>
      </c>
      <c r="F647">
        <f>'Raw Data'!F647</f>
        <v>4498840</v>
      </c>
      <c r="G647" t="str">
        <f>'Raw Data'!G647</f>
        <v>Gsp Post 00</v>
      </c>
      <c r="H647" s="3">
        <f>'Raw Data'!H647</f>
        <v>41460</v>
      </c>
      <c r="L647">
        <f t="shared" si="140"/>
        <v>0</v>
      </c>
      <c r="M647" s="5">
        <f t="shared" si="141"/>
        <v>41460</v>
      </c>
      <c r="N647" s="5">
        <f t="shared" si="149"/>
        <v>2013</v>
      </c>
      <c r="O647" s="5" t="str" cm="1">
        <f t="array" ref="O647">_xlfn.IFS(N647&lt;=2016,"before treatment",N647=2017,"unknown",N647&gt;2017,"after treatment")</f>
        <v>before treatment</v>
      </c>
      <c r="P647" s="5">
        <f t="shared" si="142"/>
        <v>1</v>
      </c>
      <c r="Q647" s="5">
        <f t="shared" si="143"/>
        <v>0</v>
      </c>
      <c r="R647" t="str">
        <f>'Raw Data'!I647</f>
        <v>Murray</v>
      </c>
      <c r="S647" t="str">
        <f>'Raw Data'!J647</f>
        <v>STATE ROUTE 282</v>
      </c>
      <c r="T647" t="str">
        <f>'Raw Data'!K647</f>
        <v>(none)</v>
      </c>
      <c r="U647" t="str">
        <f>'Raw Data'!L647</f>
        <v>(C) Possible Injury / Complaint</v>
      </c>
      <c r="V647">
        <f>'Raw Data'!M647</f>
        <v>0</v>
      </c>
      <c r="W647">
        <f>'Raw Data'!N647</f>
        <v>0</v>
      </c>
      <c r="X647">
        <f>'Raw Data'!O647</f>
        <v>0</v>
      </c>
      <c r="Y647" t="str">
        <f>'Raw Data'!P647</f>
        <v>Not a Collision with Motor Vehicle</v>
      </c>
      <c r="Z647" t="str">
        <f>'Raw Data'!Q647</f>
        <v>On Shoulder</v>
      </c>
      <c r="AA647" t="str">
        <f>'Raw Data'!R647</f>
        <v>Over Turn</v>
      </c>
      <c r="AB647" t="str">
        <f>'Raw Data'!S647</f>
        <v>Over Turn</v>
      </c>
      <c r="AC647" t="str">
        <f>'Raw Data'!T647</f>
        <v>Too Fast for Conditions</v>
      </c>
      <c r="AD647">
        <f>'Raw Data'!U647</f>
        <v>1</v>
      </c>
      <c r="AE647" s="5" t="str">
        <f t="shared" si="150"/>
        <v>Yes</v>
      </c>
      <c r="AF647" t="str">
        <f>'Raw Data'!V647</f>
        <v>Negotiating a Curve</v>
      </c>
      <c r="AG647" s="5">
        <f t="shared" si="144"/>
        <v>0</v>
      </c>
      <c r="AH647" t="str">
        <f>'Raw Data'!W647</f>
        <v>West</v>
      </c>
      <c r="AI647" t="str">
        <f>'Raw Data'!X647</f>
        <v>Dark-Not Lighted</v>
      </c>
      <c r="AJ647" t="str">
        <f>'Raw Data'!Y647</f>
        <v>Wet</v>
      </c>
      <c r="AK647">
        <f>'Raw Data'!Z647</f>
        <v>35</v>
      </c>
      <c r="AL647" t="str">
        <f>'Raw Data'!AA647</f>
        <v>Lap and Shoulder Belt Used</v>
      </c>
      <c r="AM647" s="5">
        <f t="shared" si="145"/>
        <v>0</v>
      </c>
      <c r="AN647" t="str">
        <f>'Raw Data'!AB647</f>
        <v>Pickup Truck</v>
      </c>
      <c r="AO647" t="str">
        <f>'Raw Data'!AC647</f>
        <v>2131028200I</v>
      </c>
      <c r="AP647">
        <f>'Raw Data'!AD647</f>
        <v>3.423</v>
      </c>
      <c r="AQ647">
        <f>'Raw Data'!AE647</f>
        <v>34.680078999999999</v>
      </c>
      <c r="AR647">
        <f>'Raw Data'!AF647</f>
        <v>-84.700310000000002</v>
      </c>
      <c r="AS647">
        <f>'Raw Data'!AG647</f>
        <v>188</v>
      </c>
      <c r="AT647">
        <f>'Raw Data'!AH647</f>
        <v>241</v>
      </c>
      <c r="AU647">
        <f>'Raw Data'!AI647</f>
        <v>2090</v>
      </c>
      <c r="AV647" t="str">
        <f>'Raw Data'!AJ647</f>
        <v>D6_0282_00_I</v>
      </c>
      <c r="AW647">
        <f>'Raw Data'!AK647</f>
        <v>28</v>
      </c>
      <c r="AX647">
        <f>'Raw Data'!AL647</f>
        <v>34</v>
      </c>
      <c r="AY647" t="str">
        <f>'Raw Data'!AM647</f>
        <v>simple</v>
      </c>
      <c r="AZ647">
        <f>'Raw Data'!AN647</f>
        <v>617.29999999999995</v>
      </c>
      <c r="BA647">
        <f>'Raw Data'!AO647</f>
        <v>73.8</v>
      </c>
      <c r="BB647">
        <f>'Raw Data'!AP647</f>
        <v>796.3</v>
      </c>
      <c r="BC647">
        <f>'Raw Data'!AQ647</f>
        <v>-84.701785999999998</v>
      </c>
      <c r="BD647">
        <f>'Raw Data'!AR647</f>
        <v>34.679277999999996</v>
      </c>
      <c r="BE647">
        <f>'Raw Data'!AS647</f>
        <v>-84.699479999999994</v>
      </c>
      <c r="BF647">
        <f>'Raw Data'!AT647</f>
        <v>34.680044000000002</v>
      </c>
      <c r="BG647" t="str">
        <f>'Raw Data'!AU647</f>
        <v>2131028200I</v>
      </c>
      <c r="BH647">
        <f>'Raw Data'!AV647</f>
        <v>1</v>
      </c>
      <c r="BI647">
        <f>'Raw Data'!AW647</f>
        <v>213</v>
      </c>
      <c r="BJ647">
        <f>'Raw Data'!AX647</f>
        <v>282</v>
      </c>
      <c r="BK647">
        <f>'Raw Data'!AY647</f>
        <v>0</v>
      </c>
      <c r="BL647">
        <f>'Raw Data'!AZ647</f>
        <v>55</v>
      </c>
      <c r="BM647">
        <f>'Raw Data'!BA647</f>
        <v>5.47</v>
      </c>
      <c r="BN647">
        <f>'Raw Data'!BB647</f>
        <v>4.9400000000000004</v>
      </c>
      <c r="BO647">
        <f>'Raw Data'!BC647</f>
        <v>834.3</v>
      </c>
      <c r="BP647">
        <f>'Raw Data'!BD647</f>
        <v>863.5</v>
      </c>
      <c r="BQ647">
        <f>'Raw Data'!BE647</f>
        <v>892.1</v>
      </c>
      <c r="BR647">
        <f>'Raw Data'!BF647</f>
        <v>0</v>
      </c>
      <c r="BS647">
        <f>'Raw Data'!BG647</f>
        <v>52.3</v>
      </c>
      <c r="BT647">
        <f>'Raw Data'!BH647</f>
        <v>2.7</v>
      </c>
      <c r="BU647">
        <f>'Raw Data'!BI647</f>
        <v>42712</v>
      </c>
      <c r="BV647" t="str">
        <f>'Raw Data'!BJ647</f>
        <v>ASV_15+</v>
      </c>
      <c r="BW647">
        <f>'Raw Data'!BK647</f>
        <v>2.5500000000000002E-3</v>
      </c>
      <c r="BX647">
        <f>'Raw Data'!BL647</f>
        <v>39520</v>
      </c>
      <c r="BY647">
        <f>'Raw Data'!BM647</f>
        <v>39310</v>
      </c>
      <c r="BZ647" t="str">
        <f>'Raw Data'!BN647</f>
        <v>2131028200I</v>
      </c>
      <c r="CA647" t="str">
        <f>'Raw Data'!BO647</f>
        <v>MURRAY</v>
      </c>
      <c r="CB647">
        <f>'Raw Data'!BP647</f>
        <v>1</v>
      </c>
      <c r="CC647">
        <f>'Raw Data'!BQ647</f>
        <v>28200</v>
      </c>
      <c r="CD647">
        <f>'Raw Data'!BR647</f>
        <v>6</v>
      </c>
      <c r="CE647">
        <f>'Raw Data'!BS647</f>
        <v>1</v>
      </c>
      <c r="CF647">
        <f>'Raw Data'!BT647</f>
        <v>2</v>
      </c>
      <c r="CG647">
        <f>'Raw Data'!BU647</f>
        <v>1</v>
      </c>
      <c r="CH647">
        <f>'Raw Data'!BV647</f>
        <v>1</v>
      </c>
      <c r="CI647">
        <f>'Raw Data'!BW647</f>
        <v>2</v>
      </c>
      <c r="CJ647">
        <f>'Raw Data'!BX647</f>
        <v>3</v>
      </c>
      <c r="CK647">
        <f>'Raw Data'!BY647</f>
        <v>3</v>
      </c>
      <c r="CL647" t="str">
        <f>'Raw Data'!BZ647</f>
        <v>N</v>
      </c>
      <c r="CM647">
        <f t="shared" si="151"/>
        <v>0</v>
      </c>
      <c r="CN647">
        <f>'Raw Data'!CA647</f>
        <v>213</v>
      </c>
      <c r="CO647">
        <f>'Raw Data'!CB647</f>
        <v>282</v>
      </c>
      <c r="CP647">
        <f>'Raw Data'!CC647</f>
        <v>0</v>
      </c>
      <c r="CQ647" t="str">
        <f>'Raw Data'!CD647</f>
        <v>Not Urban</v>
      </c>
      <c r="CR647" t="str">
        <f>'Raw Data'!CE647</f>
        <v>Not Urban</v>
      </c>
      <c r="CS647">
        <f>'Raw Data'!CF647</f>
        <v>0</v>
      </c>
      <c r="CT647">
        <f>'Raw Data'!CG647</f>
        <v>55</v>
      </c>
      <c r="CU647">
        <f>'Raw Data'!CH647</f>
        <v>3260</v>
      </c>
      <c r="CV647" t="str">
        <f>'Raw Data'!CI647</f>
        <v xml:space="preserve"> </v>
      </c>
      <c r="CW647">
        <f>'Raw Data'!CJ647</f>
        <v>0</v>
      </c>
      <c r="CX647">
        <f>'Raw Data'!CK647</f>
        <v>3.2630460000000001</v>
      </c>
      <c r="CY647">
        <f>'Raw Data'!CL647</f>
        <v>14</v>
      </c>
      <c r="CZ647" t="str">
        <f>'Raw Data'!CM647</f>
        <v>State Mainline</v>
      </c>
      <c r="DA647">
        <f>'Raw Data'!CN647</f>
        <v>3260</v>
      </c>
      <c r="DB647">
        <f>'Raw Data'!CO647</f>
        <v>413584</v>
      </c>
      <c r="DC647">
        <f>'Raw Data'!CP647</f>
        <v>2.8690000000000002</v>
      </c>
      <c r="DD647">
        <f>'Raw Data'!CQ647</f>
        <v>6.1349999999999998</v>
      </c>
      <c r="DE647">
        <f>'Raw Data'!CR647</f>
        <v>413584</v>
      </c>
      <c r="DF647">
        <f>'Raw Data'!CS647</f>
        <v>0</v>
      </c>
      <c r="DG647">
        <f>'Raw Data'!CT647</f>
        <v>17228.883836000001</v>
      </c>
      <c r="DH647">
        <f>'Raw Data'!CU647</f>
        <v>100</v>
      </c>
      <c r="DI647">
        <f>'Raw Data'!CV647</f>
        <v>39340</v>
      </c>
      <c r="DJ647">
        <f>'Raw Data'!CW647</f>
        <v>0.10820399999999999</v>
      </c>
      <c r="DK647">
        <f>'Raw Data'!CX647</f>
        <v>0</v>
      </c>
      <c r="DL647">
        <f>'Raw Data'!CY647</f>
        <v>2.5500000000000002E-3</v>
      </c>
      <c r="DM647">
        <f>'Raw Data'!CZ647</f>
        <v>289</v>
      </c>
      <c r="DN647" t="str">
        <f>'Raw Data'!DA647</f>
        <v>213-0194</v>
      </c>
      <c r="DO647" t="str">
        <f>'Raw Data'!DB647</f>
        <v>3R : Rural Principal Arterial - Other</v>
      </c>
      <c r="DP647" t="str">
        <f>'Raw Data'!DC647</f>
        <v>34.675834, -84.714124</v>
      </c>
      <c r="DQ647">
        <f>'Raw Data'!DD647</f>
        <v>-84.714123999999998</v>
      </c>
      <c r="DR647">
        <f>'Raw Data'!DE647</f>
        <v>34.675834000000002</v>
      </c>
      <c r="DS647">
        <f>'Raw Data'!DF647</f>
        <v>34.675834000000002</v>
      </c>
      <c r="DT647">
        <f>'Raw Data'!DG647</f>
        <v>-84.714123999999998</v>
      </c>
      <c r="DU647">
        <f>'Raw Data'!DH647</f>
        <v>1.2808E-2</v>
      </c>
      <c r="DV647">
        <f>'Raw Data'!DI647</f>
        <v>2.5500000000000002E-3</v>
      </c>
      <c r="DW647">
        <f>'Raw Data'!DJ647</f>
        <v>188</v>
      </c>
      <c r="DX647" s="11">
        <f t="shared" si="152"/>
        <v>3503.3333333333335</v>
      </c>
      <c r="DY647" s="5">
        <f t="shared" si="153"/>
        <v>3202.5</v>
      </c>
      <c r="DZ647" s="5">
        <f t="shared" si="146"/>
        <v>300.83333333333348</v>
      </c>
      <c r="EA647" s="5">
        <f t="shared" si="147"/>
        <v>9.3937028363257916E-2</v>
      </c>
      <c r="EB647" s="5">
        <f t="shared" si="148"/>
        <v>3352.916666666667</v>
      </c>
      <c r="EC647">
        <f>'Raw Data'!DK647</f>
        <v>3470</v>
      </c>
      <c r="ED647">
        <f>'Raw Data'!DL647</f>
        <v>14.6</v>
      </c>
      <c r="EE647">
        <f>'Raw Data'!DM647</f>
        <v>3660</v>
      </c>
      <c r="EF647">
        <f>'Raw Data'!DN647</f>
        <v>14.7</v>
      </c>
      <c r="EG647">
        <f>'Raw Data'!DO647</f>
        <v>3380</v>
      </c>
      <c r="EH647">
        <f>'Raw Data'!DP647</f>
        <v>0</v>
      </c>
      <c r="EI647">
        <f>'Raw Data'!DQ647</f>
        <v>3360</v>
      </c>
      <c r="EJ647">
        <f>'Raw Data'!DR647</f>
        <v>0</v>
      </c>
      <c r="EK647">
        <f>'Raw Data'!DS647</f>
        <v>3260</v>
      </c>
      <c r="EL647">
        <f>'Raw Data'!DT647</f>
        <v>14.3</v>
      </c>
      <c r="EM647">
        <f>'Raw Data'!DU647</f>
        <v>3290</v>
      </c>
      <c r="EN647">
        <f>'Raw Data'!DV647</f>
        <v>13</v>
      </c>
      <c r="EO647">
        <f>'Raw Data'!DW647</f>
        <v>3130</v>
      </c>
      <c r="EP647">
        <f>'Raw Data'!DX647</f>
        <v>13.7</v>
      </c>
      <c r="EQ647">
        <f>'Raw Data'!DY647</f>
        <v>3130</v>
      </c>
      <c r="ER647">
        <f>'Raw Data'!DZ647</f>
        <v>13.7</v>
      </c>
      <c r="ES647">
        <f>'Raw Data'!EA647</f>
        <v>3980</v>
      </c>
      <c r="ET647">
        <f>'Raw Data'!EB647</f>
        <v>16.399999999999999</v>
      </c>
      <c r="EU647">
        <f>'Raw Data'!EC647</f>
        <v>4020</v>
      </c>
      <c r="EV647">
        <f>'Raw Data'!ED647</f>
        <v>16.399999999999999</v>
      </c>
      <c r="EW647">
        <f>'Raw Data'!EE647</f>
        <v>0</v>
      </c>
    </row>
    <row r="648" spans="1:153" x14ac:dyDescent="0.3">
      <c r="A648">
        <f>'Raw Data'!A648</f>
        <v>646</v>
      </c>
      <c r="B648" t="str">
        <f>'Raw Data'!B648</f>
        <v>Point</v>
      </c>
      <c r="C648">
        <f>'Raw Data'!C648</f>
        <v>145</v>
      </c>
      <c r="D648">
        <f>'Raw Data'!D648</f>
        <v>804</v>
      </c>
      <c r="E648" t="str">
        <f>'Raw Data'!E648</f>
        <v>Point</v>
      </c>
      <c r="F648">
        <f>'Raw Data'!F648</f>
        <v>4544646</v>
      </c>
      <c r="G648" t="str">
        <f>'Raw Data'!G648</f>
        <v>Gsp Post 00</v>
      </c>
      <c r="H648" s="3">
        <f>'Raw Data'!H648</f>
        <v>41505</v>
      </c>
      <c r="L648">
        <f t="shared" si="140"/>
        <v>0</v>
      </c>
      <c r="M648" s="5">
        <f t="shared" si="141"/>
        <v>41505</v>
      </c>
      <c r="N648" s="5">
        <f t="shared" si="149"/>
        <v>2013</v>
      </c>
      <c r="O648" s="5" t="str" cm="1">
        <f t="array" ref="O648">_xlfn.IFS(N648&lt;=2016,"before treatment",N648=2017,"unknown",N648&gt;2017,"after treatment")</f>
        <v>before treatment</v>
      </c>
      <c r="P648" s="5">
        <f t="shared" si="142"/>
        <v>1</v>
      </c>
      <c r="Q648" s="5">
        <f t="shared" si="143"/>
        <v>0</v>
      </c>
      <c r="R648" t="str">
        <f>'Raw Data'!I648</f>
        <v>Murray</v>
      </c>
      <c r="S648" t="str">
        <f>'Raw Data'!J648</f>
        <v>STATE ROUTE 282</v>
      </c>
      <c r="T648" t="str">
        <f>'Raw Data'!K648</f>
        <v>(none)</v>
      </c>
      <c r="U648" t="str">
        <f>'Raw Data'!L648</f>
        <v>(O) No Injury</v>
      </c>
      <c r="V648">
        <f>'Raw Data'!M648</f>
        <v>0</v>
      </c>
      <c r="W648">
        <f>'Raw Data'!N648</f>
        <v>0</v>
      </c>
      <c r="X648">
        <f>'Raw Data'!O648</f>
        <v>0</v>
      </c>
      <c r="Y648" t="str">
        <f>'Raw Data'!P648</f>
        <v>Not a Collision with Motor Vehicle</v>
      </c>
      <c r="Z648" t="str">
        <f>'Raw Data'!Q648</f>
        <v>On Shoulder</v>
      </c>
      <c r="AA648" t="str">
        <f>'Raw Data'!R648</f>
        <v>["Other-Fixed Object","Other-Fixed Object"]</v>
      </c>
      <c r="AB648" t="str">
        <f>'Raw Data'!S648</f>
        <v>["Motor Vehicle in Motion","Motor Vehicle in Motion"]</v>
      </c>
      <c r="AC648" t="str">
        <f>'Raw Data'!T648</f>
        <v>["No Contributing Factors","Too Fast for Conditions"]</v>
      </c>
      <c r="AD648">
        <f>'Raw Data'!U648</f>
        <v>2</v>
      </c>
      <c r="AE648" s="5" t="str">
        <f t="shared" si="150"/>
        <v>No</v>
      </c>
      <c r="AF648" t="str">
        <f>'Raw Data'!V648</f>
        <v>["Negotiating a Curve","Straight"]</v>
      </c>
      <c r="AG648" s="5">
        <f t="shared" si="144"/>
        <v>0</v>
      </c>
      <c r="AH648" t="str">
        <f>'Raw Data'!W648</f>
        <v>["East","West"]</v>
      </c>
      <c r="AI648" t="str">
        <f>'Raw Data'!X648</f>
        <v>Daylight</v>
      </c>
      <c r="AJ648" t="str">
        <f>'Raw Data'!Y648</f>
        <v>Wet</v>
      </c>
      <c r="AK648">
        <f>'Raw Data'!Z648</f>
        <v>0</v>
      </c>
      <c r="AL648" t="str">
        <f>'Raw Data'!AA648</f>
        <v>["Lap and Shoulder Belt Used","Lap and Shoulder Belt Used","Lap and Shoulder Belt Used"]</v>
      </c>
      <c r="AM648" s="5">
        <f t="shared" si="145"/>
        <v>0</v>
      </c>
      <c r="AN648" t="str">
        <f>'Raw Data'!AB648</f>
        <v>["Tractor/Trailer","Van"]</v>
      </c>
      <c r="AO648" t="str">
        <f>'Raw Data'!AC648</f>
        <v>2131028200I</v>
      </c>
      <c r="AP648">
        <f>'Raw Data'!AD648</f>
        <v>3.4529999999999998</v>
      </c>
      <c r="AQ648">
        <f>'Raw Data'!AE648</f>
        <v>34.680081000000001</v>
      </c>
      <c r="AR648">
        <f>'Raw Data'!AF648</f>
        <v>-84.699807000000007</v>
      </c>
      <c r="AS648">
        <f>'Raw Data'!AG648</f>
        <v>188</v>
      </c>
      <c r="AT648">
        <f>'Raw Data'!AH648</f>
        <v>241</v>
      </c>
      <c r="AU648">
        <f>'Raw Data'!AI648</f>
        <v>2090</v>
      </c>
      <c r="AV648" t="str">
        <f>'Raw Data'!AJ648</f>
        <v>D6_0282_00_I</v>
      </c>
      <c r="AW648">
        <f>'Raw Data'!AK648</f>
        <v>28</v>
      </c>
      <c r="AX648">
        <f>'Raw Data'!AL648</f>
        <v>34</v>
      </c>
      <c r="AY648" t="str">
        <f>'Raw Data'!AM648</f>
        <v>simple</v>
      </c>
      <c r="AZ648">
        <f>'Raw Data'!AN648</f>
        <v>617.29999999999995</v>
      </c>
      <c r="BA648">
        <f>'Raw Data'!AO648</f>
        <v>73.8</v>
      </c>
      <c r="BB648">
        <f>'Raw Data'!AP648</f>
        <v>796.3</v>
      </c>
      <c r="BC648">
        <f>'Raw Data'!AQ648</f>
        <v>-84.701785999999998</v>
      </c>
      <c r="BD648">
        <f>'Raw Data'!AR648</f>
        <v>34.679277999999996</v>
      </c>
      <c r="BE648">
        <f>'Raw Data'!AS648</f>
        <v>-84.699479999999994</v>
      </c>
      <c r="BF648">
        <f>'Raw Data'!AT648</f>
        <v>34.680044000000002</v>
      </c>
      <c r="BG648" t="str">
        <f>'Raw Data'!AU648</f>
        <v>2131028200I</v>
      </c>
      <c r="BH648">
        <f>'Raw Data'!AV648</f>
        <v>1</v>
      </c>
      <c r="BI648">
        <f>'Raw Data'!AW648</f>
        <v>213</v>
      </c>
      <c r="BJ648">
        <f>'Raw Data'!AX648</f>
        <v>282</v>
      </c>
      <c r="BK648">
        <f>'Raw Data'!AY648</f>
        <v>0</v>
      </c>
      <c r="BL648">
        <f>'Raw Data'!AZ648</f>
        <v>55</v>
      </c>
      <c r="BM648">
        <f>'Raw Data'!BA648</f>
        <v>5.47</v>
      </c>
      <c r="BN648">
        <f>'Raw Data'!BB648</f>
        <v>4.9400000000000004</v>
      </c>
      <c r="BO648">
        <f>'Raw Data'!BC648</f>
        <v>834.3</v>
      </c>
      <c r="BP648">
        <f>'Raw Data'!BD648</f>
        <v>863.5</v>
      </c>
      <c r="BQ648">
        <f>'Raw Data'!BE648</f>
        <v>892.1</v>
      </c>
      <c r="BR648">
        <f>'Raw Data'!BF648</f>
        <v>0</v>
      </c>
      <c r="BS648">
        <f>'Raw Data'!BG648</f>
        <v>52.3</v>
      </c>
      <c r="BT648">
        <f>'Raw Data'!BH648</f>
        <v>2.7</v>
      </c>
      <c r="BU648">
        <f>'Raw Data'!BI648</f>
        <v>42712</v>
      </c>
      <c r="BV648" t="str">
        <f>'Raw Data'!BJ648</f>
        <v>ASV_15+</v>
      </c>
      <c r="BW648">
        <f>'Raw Data'!BK648</f>
        <v>2.5500000000000002E-3</v>
      </c>
      <c r="BX648">
        <f>'Raw Data'!BL648</f>
        <v>39520</v>
      </c>
      <c r="BY648">
        <f>'Raw Data'!BM648</f>
        <v>39310</v>
      </c>
      <c r="BZ648" t="str">
        <f>'Raw Data'!BN648</f>
        <v>2131028200I</v>
      </c>
      <c r="CA648" t="str">
        <f>'Raw Data'!BO648</f>
        <v>MURRAY</v>
      </c>
      <c r="CB648">
        <f>'Raw Data'!BP648</f>
        <v>1</v>
      </c>
      <c r="CC648">
        <f>'Raw Data'!BQ648</f>
        <v>28200</v>
      </c>
      <c r="CD648">
        <f>'Raw Data'!BR648</f>
        <v>6</v>
      </c>
      <c r="CE648">
        <f>'Raw Data'!BS648</f>
        <v>1</v>
      </c>
      <c r="CF648">
        <f>'Raw Data'!BT648</f>
        <v>2</v>
      </c>
      <c r="CG648">
        <f>'Raw Data'!BU648</f>
        <v>1</v>
      </c>
      <c r="CH648">
        <f>'Raw Data'!BV648</f>
        <v>1</v>
      </c>
      <c r="CI648">
        <f>'Raw Data'!BW648</f>
        <v>2</v>
      </c>
      <c r="CJ648">
        <f>'Raw Data'!BX648</f>
        <v>3</v>
      </c>
      <c r="CK648">
        <f>'Raw Data'!BY648</f>
        <v>3</v>
      </c>
      <c r="CL648" t="str">
        <f>'Raw Data'!BZ648</f>
        <v>N</v>
      </c>
      <c r="CM648">
        <f t="shared" si="151"/>
        <v>0</v>
      </c>
      <c r="CN648">
        <f>'Raw Data'!CA648</f>
        <v>213</v>
      </c>
      <c r="CO648">
        <f>'Raw Data'!CB648</f>
        <v>282</v>
      </c>
      <c r="CP648">
        <f>'Raw Data'!CC648</f>
        <v>0</v>
      </c>
      <c r="CQ648" t="str">
        <f>'Raw Data'!CD648</f>
        <v>Not Urban</v>
      </c>
      <c r="CR648" t="str">
        <f>'Raw Data'!CE648</f>
        <v>Not Urban</v>
      </c>
      <c r="CS648">
        <f>'Raw Data'!CF648</f>
        <v>0</v>
      </c>
      <c r="CT648">
        <f>'Raw Data'!CG648</f>
        <v>55</v>
      </c>
      <c r="CU648">
        <f>'Raw Data'!CH648</f>
        <v>3260</v>
      </c>
      <c r="CV648" t="str">
        <f>'Raw Data'!CI648</f>
        <v xml:space="preserve"> </v>
      </c>
      <c r="CW648">
        <f>'Raw Data'!CJ648</f>
        <v>0</v>
      </c>
      <c r="CX648">
        <f>'Raw Data'!CK648</f>
        <v>3.2630460000000001</v>
      </c>
      <c r="CY648">
        <f>'Raw Data'!CL648</f>
        <v>14</v>
      </c>
      <c r="CZ648" t="str">
        <f>'Raw Data'!CM648</f>
        <v>State Mainline</v>
      </c>
      <c r="DA648">
        <f>'Raw Data'!CN648</f>
        <v>3260</v>
      </c>
      <c r="DB648">
        <f>'Raw Data'!CO648</f>
        <v>413584</v>
      </c>
      <c r="DC648">
        <f>'Raw Data'!CP648</f>
        <v>2.8690000000000002</v>
      </c>
      <c r="DD648">
        <f>'Raw Data'!CQ648</f>
        <v>6.1349999999999998</v>
      </c>
      <c r="DE648">
        <f>'Raw Data'!CR648</f>
        <v>413584</v>
      </c>
      <c r="DF648">
        <f>'Raw Data'!CS648</f>
        <v>0</v>
      </c>
      <c r="DG648">
        <f>'Raw Data'!CT648</f>
        <v>17228.883836000001</v>
      </c>
      <c r="DH648">
        <f>'Raw Data'!CU648</f>
        <v>100</v>
      </c>
      <c r="DI648">
        <f>'Raw Data'!CV648</f>
        <v>39340</v>
      </c>
      <c r="DJ648">
        <f>'Raw Data'!CW648</f>
        <v>0.10820399999999999</v>
      </c>
      <c r="DK648">
        <f>'Raw Data'!CX648</f>
        <v>0</v>
      </c>
      <c r="DL648">
        <f>'Raw Data'!CY648</f>
        <v>2.5500000000000002E-3</v>
      </c>
      <c r="DM648">
        <f>'Raw Data'!CZ648</f>
        <v>289</v>
      </c>
      <c r="DN648" t="str">
        <f>'Raw Data'!DA648</f>
        <v>213-0194</v>
      </c>
      <c r="DO648" t="str">
        <f>'Raw Data'!DB648</f>
        <v>3R : Rural Principal Arterial - Other</v>
      </c>
      <c r="DP648" t="str">
        <f>'Raw Data'!DC648</f>
        <v>34.675834, -84.714124</v>
      </c>
      <c r="DQ648">
        <f>'Raw Data'!DD648</f>
        <v>-84.714123999999998</v>
      </c>
      <c r="DR648">
        <f>'Raw Data'!DE648</f>
        <v>34.675834000000002</v>
      </c>
      <c r="DS648">
        <f>'Raw Data'!DF648</f>
        <v>34.675834000000002</v>
      </c>
      <c r="DT648">
        <f>'Raw Data'!DG648</f>
        <v>-84.714123999999998</v>
      </c>
      <c r="DU648">
        <f>'Raw Data'!DH648</f>
        <v>1.2808E-2</v>
      </c>
      <c r="DV648">
        <f>'Raw Data'!DI648</f>
        <v>2.5500000000000002E-3</v>
      </c>
      <c r="DW648">
        <f>'Raw Data'!DJ648</f>
        <v>188</v>
      </c>
      <c r="DX648" s="11">
        <f t="shared" si="152"/>
        <v>3503.3333333333335</v>
      </c>
      <c r="DY648" s="5">
        <f t="shared" si="153"/>
        <v>3202.5</v>
      </c>
      <c r="DZ648" s="5">
        <f t="shared" si="146"/>
        <v>300.83333333333348</v>
      </c>
      <c r="EA648" s="5">
        <f t="shared" si="147"/>
        <v>9.3937028363257916E-2</v>
      </c>
      <c r="EB648" s="5">
        <f t="shared" si="148"/>
        <v>3352.916666666667</v>
      </c>
      <c r="EC648">
        <f>'Raw Data'!DK648</f>
        <v>3470</v>
      </c>
      <c r="ED648">
        <f>'Raw Data'!DL648</f>
        <v>14.6</v>
      </c>
      <c r="EE648">
        <f>'Raw Data'!DM648</f>
        <v>3660</v>
      </c>
      <c r="EF648">
        <f>'Raw Data'!DN648</f>
        <v>14.7</v>
      </c>
      <c r="EG648">
        <f>'Raw Data'!DO648</f>
        <v>3380</v>
      </c>
      <c r="EH648">
        <f>'Raw Data'!DP648</f>
        <v>0</v>
      </c>
      <c r="EI648">
        <f>'Raw Data'!DQ648</f>
        <v>3360</v>
      </c>
      <c r="EJ648">
        <f>'Raw Data'!DR648</f>
        <v>0</v>
      </c>
      <c r="EK648">
        <f>'Raw Data'!DS648</f>
        <v>3260</v>
      </c>
      <c r="EL648">
        <f>'Raw Data'!DT648</f>
        <v>14.3</v>
      </c>
      <c r="EM648">
        <f>'Raw Data'!DU648</f>
        <v>3290</v>
      </c>
      <c r="EN648">
        <f>'Raw Data'!DV648</f>
        <v>13</v>
      </c>
      <c r="EO648">
        <f>'Raw Data'!DW648</f>
        <v>3130</v>
      </c>
      <c r="EP648">
        <f>'Raw Data'!DX648</f>
        <v>13.7</v>
      </c>
      <c r="EQ648">
        <f>'Raw Data'!DY648</f>
        <v>3130</v>
      </c>
      <c r="ER648">
        <f>'Raw Data'!DZ648</f>
        <v>13.7</v>
      </c>
      <c r="ES648">
        <f>'Raw Data'!EA648</f>
        <v>3980</v>
      </c>
      <c r="ET648">
        <f>'Raw Data'!EB648</f>
        <v>16.399999999999999</v>
      </c>
      <c r="EU648">
        <f>'Raw Data'!EC648</f>
        <v>4020</v>
      </c>
      <c r="EV648">
        <f>'Raw Data'!ED648</f>
        <v>16.399999999999999</v>
      </c>
      <c r="EW648">
        <f>'Raw Data'!EE648</f>
        <v>0</v>
      </c>
    </row>
    <row r="649" spans="1:153" x14ac:dyDescent="0.3">
      <c r="A649">
        <f>'Raw Data'!A649</f>
        <v>647</v>
      </c>
      <c r="B649" t="str">
        <f>'Raw Data'!B649</f>
        <v>Point</v>
      </c>
      <c r="C649">
        <f>'Raw Data'!C649</f>
        <v>154</v>
      </c>
      <c r="D649">
        <f>'Raw Data'!D649</f>
        <v>796</v>
      </c>
      <c r="E649" t="str">
        <f>'Raw Data'!E649</f>
        <v>Point</v>
      </c>
      <c r="F649">
        <f>'Raw Data'!F649</f>
        <v>4577275</v>
      </c>
      <c r="G649" t="str">
        <f>'Raw Data'!G649</f>
        <v>Gsp Post 00</v>
      </c>
      <c r="H649" s="3">
        <f>'Raw Data'!H649</f>
        <v>41538</v>
      </c>
      <c r="L649">
        <f t="shared" si="140"/>
        <v>0</v>
      </c>
      <c r="M649" s="5">
        <f t="shared" si="141"/>
        <v>41538</v>
      </c>
      <c r="N649" s="5">
        <f t="shared" si="149"/>
        <v>2013</v>
      </c>
      <c r="O649" s="5" t="str" cm="1">
        <f t="array" ref="O649">_xlfn.IFS(N649&lt;=2016,"before treatment",N649=2017,"unknown",N649&gt;2017,"after treatment")</f>
        <v>before treatment</v>
      </c>
      <c r="P649" s="5">
        <f t="shared" si="142"/>
        <v>1</v>
      </c>
      <c r="Q649" s="5">
        <f t="shared" si="143"/>
        <v>0</v>
      </c>
      <c r="R649" t="str">
        <f>'Raw Data'!I649</f>
        <v>Murray</v>
      </c>
      <c r="S649" t="str">
        <f>'Raw Data'!J649</f>
        <v>STATE ROUTE 282</v>
      </c>
      <c r="T649" t="str">
        <f>'Raw Data'!K649</f>
        <v>(none)</v>
      </c>
      <c r="U649" t="str">
        <f>'Raw Data'!L649</f>
        <v>(C) Possible Injury / Complaint</v>
      </c>
      <c r="V649">
        <f>'Raw Data'!M649</f>
        <v>0</v>
      </c>
      <c r="W649">
        <f>'Raw Data'!N649</f>
        <v>0</v>
      </c>
      <c r="X649">
        <f>'Raw Data'!O649</f>
        <v>0</v>
      </c>
      <c r="Y649" t="str">
        <f>'Raw Data'!P649</f>
        <v>Not a Collision with Motor Vehicle</v>
      </c>
      <c r="Z649" t="str">
        <f>'Raw Data'!Q649</f>
        <v>On Shoulder</v>
      </c>
      <c r="AA649" t="str">
        <f>'Raw Data'!R649</f>
        <v>["Other-Fixed Object","Other-Fixed Object"]</v>
      </c>
      <c r="AB649" t="str">
        <f>'Raw Data'!S649</f>
        <v>["Guard Rail Fence","Motor Vehicle in Motion"]</v>
      </c>
      <c r="AC649" t="str">
        <f>'Raw Data'!T649</f>
        <v>["No Contributing Factors","Too Fast for Conditions"]</v>
      </c>
      <c r="AD649">
        <f>'Raw Data'!U649</f>
        <v>2</v>
      </c>
      <c r="AE649" s="5" t="str">
        <f t="shared" si="150"/>
        <v>No</v>
      </c>
      <c r="AF649" t="str">
        <f>'Raw Data'!V649</f>
        <v>["Negotiating a Curve","Straight"]</v>
      </c>
      <c r="AG649" s="5">
        <f t="shared" si="144"/>
        <v>0</v>
      </c>
      <c r="AH649" t="str">
        <f>'Raw Data'!W649</f>
        <v>["North","West"]</v>
      </c>
      <c r="AI649" t="str">
        <f>'Raw Data'!X649</f>
        <v>Daylight</v>
      </c>
      <c r="AJ649" t="str">
        <f>'Raw Data'!Y649</f>
        <v>Wet</v>
      </c>
      <c r="AK649">
        <f>'Raw Data'!Z649</f>
        <v>0</v>
      </c>
      <c r="AL649" t="str">
        <f>'Raw Data'!AA649</f>
        <v>["Lap Belt Only Used","Lap and Shoulder Belt Used","Lap and Shoulder Belt Used","Lap and Shoulder Belt Used"]</v>
      </c>
      <c r="AM649" s="5">
        <f t="shared" si="145"/>
        <v>0</v>
      </c>
      <c r="AN649" t="str">
        <f>'Raw Data'!AB649</f>
        <v>["Passenger Car","Passenger Car"]</v>
      </c>
      <c r="AO649" t="str">
        <f>'Raw Data'!AC649</f>
        <v>2131028200I</v>
      </c>
      <c r="AP649">
        <f>'Raw Data'!AD649</f>
        <v>3.4550000000000001</v>
      </c>
      <c r="AQ649">
        <f>'Raw Data'!AE649</f>
        <v>34.680076999999997</v>
      </c>
      <c r="AR649">
        <f>'Raw Data'!AF649</f>
        <v>-84.699759999999998</v>
      </c>
      <c r="AS649">
        <f>'Raw Data'!AG649</f>
        <v>188</v>
      </c>
      <c r="AT649">
        <f>'Raw Data'!AH649</f>
        <v>241</v>
      </c>
      <c r="AU649">
        <f>'Raw Data'!AI649</f>
        <v>2090</v>
      </c>
      <c r="AV649" t="str">
        <f>'Raw Data'!AJ649</f>
        <v>D6_0282_00_I</v>
      </c>
      <c r="AW649">
        <f>'Raw Data'!AK649</f>
        <v>28</v>
      </c>
      <c r="AX649">
        <f>'Raw Data'!AL649</f>
        <v>34</v>
      </c>
      <c r="AY649" t="str">
        <f>'Raw Data'!AM649</f>
        <v>simple</v>
      </c>
      <c r="AZ649">
        <f>'Raw Data'!AN649</f>
        <v>617.29999999999995</v>
      </c>
      <c r="BA649">
        <f>'Raw Data'!AO649</f>
        <v>73.8</v>
      </c>
      <c r="BB649">
        <f>'Raw Data'!AP649</f>
        <v>796.3</v>
      </c>
      <c r="BC649">
        <f>'Raw Data'!AQ649</f>
        <v>-84.701785999999998</v>
      </c>
      <c r="BD649">
        <f>'Raw Data'!AR649</f>
        <v>34.679277999999996</v>
      </c>
      <c r="BE649">
        <f>'Raw Data'!AS649</f>
        <v>-84.699479999999994</v>
      </c>
      <c r="BF649">
        <f>'Raw Data'!AT649</f>
        <v>34.680044000000002</v>
      </c>
      <c r="BG649" t="str">
        <f>'Raw Data'!AU649</f>
        <v>2131028200I</v>
      </c>
      <c r="BH649">
        <f>'Raw Data'!AV649</f>
        <v>1</v>
      </c>
      <c r="BI649">
        <f>'Raw Data'!AW649</f>
        <v>213</v>
      </c>
      <c r="BJ649">
        <f>'Raw Data'!AX649</f>
        <v>282</v>
      </c>
      <c r="BK649">
        <f>'Raw Data'!AY649</f>
        <v>0</v>
      </c>
      <c r="BL649">
        <f>'Raw Data'!AZ649</f>
        <v>55</v>
      </c>
      <c r="BM649">
        <f>'Raw Data'!BA649</f>
        <v>5.47</v>
      </c>
      <c r="BN649">
        <f>'Raw Data'!BB649</f>
        <v>4.9400000000000004</v>
      </c>
      <c r="BO649">
        <f>'Raw Data'!BC649</f>
        <v>834.3</v>
      </c>
      <c r="BP649">
        <f>'Raw Data'!BD649</f>
        <v>863.5</v>
      </c>
      <c r="BQ649">
        <f>'Raw Data'!BE649</f>
        <v>892.1</v>
      </c>
      <c r="BR649">
        <f>'Raw Data'!BF649</f>
        <v>0</v>
      </c>
      <c r="BS649">
        <f>'Raw Data'!BG649</f>
        <v>52.3</v>
      </c>
      <c r="BT649">
        <f>'Raw Data'!BH649</f>
        <v>2.7</v>
      </c>
      <c r="BU649">
        <f>'Raw Data'!BI649</f>
        <v>42712</v>
      </c>
      <c r="BV649" t="str">
        <f>'Raw Data'!BJ649</f>
        <v>ASV_15+</v>
      </c>
      <c r="BW649">
        <f>'Raw Data'!BK649</f>
        <v>2.5500000000000002E-3</v>
      </c>
      <c r="BX649">
        <f>'Raw Data'!BL649</f>
        <v>39520</v>
      </c>
      <c r="BY649">
        <f>'Raw Data'!BM649</f>
        <v>39310</v>
      </c>
      <c r="BZ649" t="str">
        <f>'Raw Data'!BN649</f>
        <v>2131028200I</v>
      </c>
      <c r="CA649" t="str">
        <f>'Raw Data'!BO649</f>
        <v>MURRAY</v>
      </c>
      <c r="CB649">
        <f>'Raw Data'!BP649</f>
        <v>1</v>
      </c>
      <c r="CC649">
        <f>'Raw Data'!BQ649</f>
        <v>28200</v>
      </c>
      <c r="CD649">
        <f>'Raw Data'!BR649</f>
        <v>6</v>
      </c>
      <c r="CE649">
        <f>'Raw Data'!BS649</f>
        <v>1</v>
      </c>
      <c r="CF649">
        <f>'Raw Data'!BT649</f>
        <v>2</v>
      </c>
      <c r="CG649">
        <f>'Raw Data'!BU649</f>
        <v>1</v>
      </c>
      <c r="CH649">
        <f>'Raw Data'!BV649</f>
        <v>1</v>
      </c>
      <c r="CI649">
        <f>'Raw Data'!BW649</f>
        <v>2</v>
      </c>
      <c r="CJ649">
        <f>'Raw Data'!BX649</f>
        <v>3</v>
      </c>
      <c r="CK649">
        <f>'Raw Data'!BY649</f>
        <v>3</v>
      </c>
      <c r="CL649" t="str">
        <f>'Raw Data'!BZ649</f>
        <v>N</v>
      </c>
      <c r="CM649">
        <f t="shared" si="151"/>
        <v>0</v>
      </c>
      <c r="CN649">
        <f>'Raw Data'!CA649</f>
        <v>213</v>
      </c>
      <c r="CO649">
        <f>'Raw Data'!CB649</f>
        <v>282</v>
      </c>
      <c r="CP649">
        <f>'Raw Data'!CC649</f>
        <v>0</v>
      </c>
      <c r="CQ649" t="str">
        <f>'Raw Data'!CD649</f>
        <v>Not Urban</v>
      </c>
      <c r="CR649" t="str">
        <f>'Raw Data'!CE649</f>
        <v>Not Urban</v>
      </c>
      <c r="CS649">
        <f>'Raw Data'!CF649</f>
        <v>0</v>
      </c>
      <c r="CT649">
        <f>'Raw Data'!CG649</f>
        <v>55</v>
      </c>
      <c r="CU649">
        <f>'Raw Data'!CH649</f>
        <v>3260</v>
      </c>
      <c r="CV649" t="str">
        <f>'Raw Data'!CI649</f>
        <v xml:space="preserve"> </v>
      </c>
      <c r="CW649">
        <f>'Raw Data'!CJ649</f>
        <v>0</v>
      </c>
      <c r="CX649">
        <f>'Raw Data'!CK649</f>
        <v>3.2630460000000001</v>
      </c>
      <c r="CY649">
        <f>'Raw Data'!CL649</f>
        <v>14</v>
      </c>
      <c r="CZ649" t="str">
        <f>'Raw Data'!CM649</f>
        <v>State Mainline</v>
      </c>
      <c r="DA649">
        <f>'Raw Data'!CN649</f>
        <v>3260</v>
      </c>
      <c r="DB649">
        <f>'Raw Data'!CO649</f>
        <v>413584</v>
      </c>
      <c r="DC649">
        <f>'Raw Data'!CP649</f>
        <v>2.8690000000000002</v>
      </c>
      <c r="DD649">
        <f>'Raw Data'!CQ649</f>
        <v>6.1349999999999998</v>
      </c>
      <c r="DE649">
        <f>'Raw Data'!CR649</f>
        <v>413584</v>
      </c>
      <c r="DF649">
        <f>'Raw Data'!CS649</f>
        <v>0</v>
      </c>
      <c r="DG649">
        <f>'Raw Data'!CT649</f>
        <v>17228.883836000001</v>
      </c>
      <c r="DH649">
        <f>'Raw Data'!CU649</f>
        <v>100</v>
      </c>
      <c r="DI649">
        <f>'Raw Data'!CV649</f>
        <v>39340</v>
      </c>
      <c r="DJ649">
        <f>'Raw Data'!CW649</f>
        <v>0.10820399999999999</v>
      </c>
      <c r="DK649">
        <f>'Raw Data'!CX649</f>
        <v>0</v>
      </c>
      <c r="DL649">
        <f>'Raw Data'!CY649</f>
        <v>2.5500000000000002E-3</v>
      </c>
      <c r="DM649">
        <f>'Raw Data'!CZ649</f>
        <v>289</v>
      </c>
      <c r="DN649" t="str">
        <f>'Raw Data'!DA649</f>
        <v>213-0194</v>
      </c>
      <c r="DO649" t="str">
        <f>'Raw Data'!DB649</f>
        <v>3R : Rural Principal Arterial - Other</v>
      </c>
      <c r="DP649" t="str">
        <f>'Raw Data'!DC649</f>
        <v>34.675834, -84.714124</v>
      </c>
      <c r="DQ649">
        <f>'Raw Data'!DD649</f>
        <v>-84.714123999999998</v>
      </c>
      <c r="DR649">
        <f>'Raw Data'!DE649</f>
        <v>34.675834000000002</v>
      </c>
      <c r="DS649">
        <f>'Raw Data'!DF649</f>
        <v>34.675834000000002</v>
      </c>
      <c r="DT649">
        <f>'Raw Data'!DG649</f>
        <v>-84.714123999999998</v>
      </c>
      <c r="DU649">
        <f>'Raw Data'!DH649</f>
        <v>1.2808E-2</v>
      </c>
      <c r="DV649">
        <f>'Raw Data'!DI649</f>
        <v>2.5500000000000002E-3</v>
      </c>
      <c r="DW649">
        <f>'Raw Data'!DJ649</f>
        <v>188</v>
      </c>
      <c r="DX649" s="11">
        <f t="shared" si="152"/>
        <v>3503.3333333333335</v>
      </c>
      <c r="DY649" s="5">
        <f t="shared" si="153"/>
        <v>3202.5</v>
      </c>
      <c r="DZ649" s="5">
        <f t="shared" si="146"/>
        <v>300.83333333333348</v>
      </c>
      <c r="EA649" s="5">
        <f t="shared" si="147"/>
        <v>9.3937028363257916E-2</v>
      </c>
      <c r="EB649" s="5">
        <f t="shared" si="148"/>
        <v>3352.916666666667</v>
      </c>
      <c r="EC649">
        <f>'Raw Data'!DK649</f>
        <v>3470</v>
      </c>
      <c r="ED649">
        <f>'Raw Data'!DL649</f>
        <v>14.6</v>
      </c>
      <c r="EE649">
        <f>'Raw Data'!DM649</f>
        <v>3660</v>
      </c>
      <c r="EF649">
        <f>'Raw Data'!DN649</f>
        <v>14.7</v>
      </c>
      <c r="EG649">
        <f>'Raw Data'!DO649</f>
        <v>3380</v>
      </c>
      <c r="EH649">
        <f>'Raw Data'!DP649</f>
        <v>0</v>
      </c>
      <c r="EI649">
        <f>'Raw Data'!DQ649</f>
        <v>3360</v>
      </c>
      <c r="EJ649">
        <f>'Raw Data'!DR649</f>
        <v>0</v>
      </c>
      <c r="EK649">
        <f>'Raw Data'!DS649</f>
        <v>3260</v>
      </c>
      <c r="EL649">
        <f>'Raw Data'!DT649</f>
        <v>14.3</v>
      </c>
      <c r="EM649">
        <f>'Raw Data'!DU649</f>
        <v>3290</v>
      </c>
      <c r="EN649">
        <f>'Raw Data'!DV649</f>
        <v>13</v>
      </c>
      <c r="EO649">
        <f>'Raw Data'!DW649</f>
        <v>3130</v>
      </c>
      <c r="EP649">
        <f>'Raw Data'!DX649</f>
        <v>13.7</v>
      </c>
      <c r="EQ649">
        <f>'Raw Data'!DY649</f>
        <v>3130</v>
      </c>
      <c r="ER649">
        <f>'Raw Data'!DZ649</f>
        <v>13.7</v>
      </c>
      <c r="ES649">
        <f>'Raw Data'!EA649</f>
        <v>3980</v>
      </c>
      <c r="ET649">
        <f>'Raw Data'!EB649</f>
        <v>16.399999999999999</v>
      </c>
      <c r="EU649">
        <f>'Raw Data'!EC649</f>
        <v>4020</v>
      </c>
      <c r="EV649">
        <f>'Raw Data'!ED649</f>
        <v>16.399999999999999</v>
      </c>
      <c r="EW649">
        <f>'Raw Data'!EE649</f>
        <v>0</v>
      </c>
    </row>
    <row r="650" spans="1:153" x14ac:dyDescent="0.3">
      <c r="A650">
        <f>'Raw Data'!A650</f>
        <v>648</v>
      </c>
      <c r="B650" t="str">
        <f>'Raw Data'!B650</f>
        <v>Point</v>
      </c>
      <c r="C650">
        <f>'Raw Data'!C650</f>
        <v>161</v>
      </c>
      <c r="D650">
        <f>'Raw Data'!D650</f>
        <v>793</v>
      </c>
      <c r="E650" t="str">
        <f>'Raw Data'!E650</f>
        <v>Point</v>
      </c>
      <c r="F650">
        <f>'Raw Data'!F650</f>
        <v>4615387</v>
      </c>
      <c r="G650" t="str">
        <f>'Raw Data'!G650</f>
        <v>Gsp Post 00</v>
      </c>
      <c r="H650" s="3">
        <f>'Raw Data'!H650</f>
        <v>41564</v>
      </c>
      <c r="L650">
        <f t="shared" si="140"/>
        <v>0</v>
      </c>
      <c r="M650" s="5">
        <f t="shared" si="141"/>
        <v>41564</v>
      </c>
      <c r="N650" s="5">
        <f t="shared" si="149"/>
        <v>2013</v>
      </c>
      <c r="O650" s="5" t="str" cm="1">
        <f t="array" ref="O650">_xlfn.IFS(N650&lt;=2016,"before treatment",N650=2017,"unknown",N650&gt;2017,"after treatment")</f>
        <v>before treatment</v>
      </c>
      <c r="P650" s="5">
        <f t="shared" si="142"/>
        <v>1</v>
      </c>
      <c r="Q650" s="5">
        <f t="shared" si="143"/>
        <v>0</v>
      </c>
      <c r="R650" t="str">
        <f>'Raw Data'!I650</f>
        <v>Murray</v>
      </c>
      <c r="S650" t="str">
        <f>'Raw Data'!J650</f>
        <v>STATE ROUTE 282</v>
      </c>
      <c r="T650" t="str">
        <f>'Raw Data'!K650</f>
        <v>(none)</v>
      </c>
      <c r="U650" t="str">
        <f>'Raw Data'!L650</f>
        <v>(B) Suspected Minor/Visible Injury</v>
      </c>
      <c r="V650">
        <f>'Raw Data'!M650</f>
        <v>0</v>
      </c>
      <c r="W650">
        <f>'Raw Data'!N650</f>
        <v>0</v>
      </c>
      <c r="X650">
        <f>'Raw Data'!O650</f>
        <v>1</v>
      </c>
      <c r="Y650" t="str">
        <f>'Raw Data'!P650</f>
        <v>Not a Collision with Motor Vehicle</v>
      </c>
      <c r="Z650" t="str">
        <f>'Raw Data'!Q650</f>
        <v>On Shoulder</v>
      </c>
      <c r="AA650" t="str">
        <f>'Raw Data'!R650</f>
        <v>Over Turn</v>
      </c>
      <c r="AB650" t="str">
        <f>'Raw Data'!S650</f>
        <v>Over Turn</v>
      </c>
      <c r="AC650" t="str">
        <f>'Raw Data'!T650</f>
        <v>Too Fast for Conditions</v>
      </c>
      <c r="AD650">
        <f>'Raw Data'!U650</f>
        <v>1</v>
      </c>
      <c r="AE650" s="5" t="str">
        <f t="shared" si="150"/>
        <v>Yes</v>
      </c>
      <c r="AF650" t="str">
        <f>'Raw Data'!V650</f>
        <v>Negotiating a Curve</v>
      </c>
      <c r="AG650" s="5">
        <f t="shared" si="144"/>
        <v>0</v>
      </c>
      <c r="AH650" t="str">
        <f>'Raw Data'!W650</f>
        <v>West</v>
      </c>
      <c r="AI650" t="str">
        <f>'Raw Data'!X650</f>
        <v>Daylight</v>
      </c>
      <c r="AJ650" t="str">
        <f>'Raw Data'!Y650</f>
        <v>Wet</v>
      </c>
      <c r="AK650">
        <f>'Raw Data'!Z650</f>
        <v>45</v>
      </c>
      <c r="AL650" t="str">
        <f>'Raw Data'!AA650</f>
        <v>["Lap and Shoulder Belt Used","Lap and Shoulder Belt Used"]</v>
      </c>
      <c r="AM650" s="5">
        <f t="shared" si="145"/>
        <v>0</v>
      </c>
      <c r="AN650" t="str">
        <f>'Raw Data'!AB650</f>
        <v>Sports Utility Vehicle (SUV)</v>
      </c>
      <c r="AO650" t="str">
        <f>'Raw Data'!AC650</f>
        <v>2131028200I</v>
      </c>
      <c r="AP650">
        <f>'Raw Data'!AD650</f>
        <v>3.4590000000000001</v>
      </c>
      <c r="AQ650">
        <f>'Raw Data'!AE650</f>
        <v>34.680069000000003</v>
      </c>
      <c r="AR650">
        <f>'Raw Data'!AF650</f>
        <v>-84.699682999999993</v>
      </c>
      <c r="AS650">
        <f>'Raw Data'!AG650</f>
        <v>188</v>
      </c>
      <c r="AT650">
        <f>'Raw Data'!AH650</f>
        <v>241</v>
      </c>
      <c r="AU650">
        <f>'Raw Data'!AI650</f>
        <v>2090</v>
      </c>
      <c r="AV650" t="str">
        <f>'Raw Data'!AJ650</f>
        <v>D6_0282_00_I</v>
      </c>
      <c r="AW650">
        <f>'Raw Data'!AK650</f>
        <v>28</v>
      </c>
      <c r="AX650">
        <f>'Raw Data'!AL650</f>
        <v>34</v>
      </c>
      <c r="AY650" t="str">
        <f>'Raw Data'!AM650</f>
        <v>simple</v>
      </c>
      <c r="AZ650">
        <f>'Raw Data'!AN650</f>
        <v>617.29999999999995</v>
      </c>
      <c r="BA650">
        <f>'Raw Data'!AO650</f>
        <v>73.8</v>
      </c>
      <c r="BB650">
        <f>'Raw Data'!AP650</f>
        <v>796.3</v>
      </c>
      <c r="BC650">
        <f>'Raw Data'!AQ650</f>
        <v>-84.701785999999998</v>
      </c>
      <c r="BD650">
        <f>'Raw Data'!AR650</f>
        <v>34.679277999999996</v>
      </c>
      <c r="BE650">
        <f>'Raw Data'!AS650</f>
        <v>-84.699479999999994</v>
      </c>
      <c r="BF650">
        <f>'Raw Data'!AT650</f>
        <v>34.680044000000002</v>
      </c>
      <c r="BG650" t="str">
        <f>'Raw Data'!AU650</f>
        <v>2131028200I</v>
      </c>
      <c r="BH650">
        <f>'Raw Data'!AV650</f>
        <v>1</v>
      </c>
      <c r="BI650">
        <f>'Raw Data'!AW650</f>
        <v>213</v>
      </c>
      <c r="BJ650">
        <f>'Raw Data'!AX650</f>
        <v>282</v>
      </c>
      <c r="BK650">
        <f>'Raw Data'!AY650</f>
        <v>0</v>
      </c>
      <c r="BL650">
        <f>'Raw Data'!AZ650</f>
        <v>55</v>
      </c>
      <c r="BM650">
        <f>'Raw Data'!BA650</f>
        <v>5.47</v>
      </c>
      <c r="BN650">
        <f>'Raw Data'!BB650</f>
        <v>4.9400000000000004</v>
      </c>
      <c r="BO650">
        <f>'Raw Data'!BC650</f>
        <v>834.3</v>
      </c>
      <c r="BP650">
        <f>'Raw Data'!BD650</f>
        <v>863.5</v>
      </c>
      <c r="BQ650">
        <f>'Raw Data'!BE650</f>
        <v>892.1</v>
      </c>
      <c r="BR650">
        <f>'Raw Data'!BF650</f>
        <v>0</v>
      </c>
      <c r="BS650">
        <f>'Raw Data'!BG650</f>
        <v>52.3</v>
      </c>
      <c r="BT650">
        <f>'Raw Data'!BH650</f>
        <v>2.7</v>
      </c>
      <c r="BU650">
        <f>'Raw Data'!BI650</f>
        <v>42712</v>
      </c>
      <c r="BV650" t="str">
        <f>'Raw Data'!BJ650</f>
        <v>ASV_15+</v>
      </c>
      <c r="BW650">
        <f>'Raw Data'!BK650</f>
        <v>2.5500000000000002E-3</v>
      </c>
      <c r="BX650">
        <f>'Raw Data'!BL650</f>
        <v>39520</v>
      </c>
      <c r="BY650">
        <f>'Raw Data'!BM650</f>
        <v>39310</v>
      </c>
      <c r="BZ650" t="str">
        <f>'Raw Data'!BN650</f>
        <v>2131028200I</v>
      </c>
      <c r="CA650" t="str">
        <f>'Raw Data'!BO650</f>
        <v>MURRAY</v>
      </c>
      <c r="CB650">
        <f>'Raw Data'!BP650</f>
        <v>1</v>
      </c>
      <c r="CC650">
        <f>'Raw Data'!BQ650</f>
        <v>28200</v>
      </c>
      <c r="CD650">
        <f>'Raw Data'!BR650</f>
        <v>6</v>
      </c>
      <c r="CE650">
        <f>'Raw Data'!BS650</f>
        <v>1</v>
      </c>
      <c r="CF650">
        <f>'Raw Data'!BT650</f>
        <v>2</v>
      </c>
      <c r="CG650">
        <f>'Raw Data'!BU650</f>
        <v>1</v>
      </c>
      <c r="CH650">
        <f>'Raw Data'!BV650</f>
        <v>1</v>
      </c>
      <c r="CI650">
        <f>'Raw Data'!BW650</f>
        <v>2</v>
      </c>
      <c r="CJ650">
        <f>'Raw Data'!BX650</f>
        <v>3</v>
      </c>
      <c r="CK650">
        <f>'Raw Data'!BY650</f>
        <v>3</v>
      </c>
      <c r="CL650" t="str">
        <f>'Raw Data'!BZ650</f>
        <v>N</v>
      </c>
      <c r="CM650">
        <f t="shared" si="151"/>
        <v>0</v>
      </c>
      <c r="CN650">
        <f>'Raw Data'!CA650</f>
        <v>213</v>
      </c>
      <c r="CO650">
        <f>'Raw Data'!CB650</f>
        <v>282</v>
      </c>
      <c r="CP650">
        <f>'Raw Data'!CC650</f>
        <v>0</v>
      </c>
      <c r="CQ650" t="str">
        <f>'Raw Data'!CD650</f>
        <v>Not Urban</v>
      </c>
      <c r="CR650" t="str">
        <f>'Raw Data'!CE650</f>
        <v>Not Urban</v>
      </c>
      <c r="CS650">
        <f>'Raw Data'!CF650</f>
        <v>0</v>
      </c>
      <c r="CT650">
        <f>'Raw Data'!CG650</f>
        <v>55</v>
      </c>
      <c r="CU650">
        <f>'Raw Data'!CH650</f>
        <v>3260</v>
      </c>
      <c r="CV650" t="str">
        <f>'Raw Data'!CI650</f>
        <v xml:space="preserve"> </v>
      </c>
      <c r="CW650">
        <f>'Raw Data'!CJ650</f>
        <v>0</v>
      </c>
      <c r="CX650">
        <f>'Raw Data'!CK650</f>
        <v>3.2630460000000001</v>
      </c>
      <c r="CY650">
        <f>'Raw Data'!CL650</f>
        <v>14</v>
      </c>
      <c r="CZ650" t="str">
        <f>'Raw Data'!CM650</f>
        <v>State Mainline</v>
      </c>
      <c r="DA650">
        <f>'Raw Data'!CN650</f>
        <v>3260</v>
      </c>
      <c r="DB650">
        <f>'Raw Data'!CO650</f>
        <v>413584</v>
      </c>
      <c r="DC650">
        <f>'Raw Data'!CP650</f>
        <v>2.8690000000000002</v>
      </c>
      <c r="DD650">
        <f>'Raw Data'!CQ650</f>
        <v>6.1349999999999998</v>
      </c>
      <c r="DE650">
        <f>'Raw Data'!CR650</f>
        <v>413584</v>
      </c>
      <c r="DF650">
        <f>'Raw Data'!CS650</f>
        <v>0</v>
      </c>
      <c r="DG650">
        <f>'Raw Data'!CT650</f>
        <v>17228.883836000001</v>
      </c>
      <c r="DH650">
        <f>'Raw Data'!CU650</f>
        <v>100</v>
      </c>
      <c r="DI650">
        <f>'Raw Data'!CV650</f>
        <v>39340</v>
      </c>
      <c r="DJ650">
        <f>'Raw Data'!CW650</f>
        <v>0.10820399999999999</v>
      </c>
      <c r="DK650">
        <f>'Raw Data'!CX650</f>
        <v>0</v>
      </c>
      <c r="DL650">
        <f>'Raw Data'!CY650</f>
        <v>2.5500000000000002E-3</v>
      </c>
      <c r="DM650">
        <f>'Raw Data'!CZ650</f>
        <v>289</v>
      </c>
      <c r="DN650" t="str">
        <f>'Raw Data'!DA650</f>
        <v>213-0194</v>
      </c>
      <c r="DO650" t="str">
        <f>'Raw Data'!DB650</f>
        <v>3R : Rural Principal Arterial - Other</v>
      </c>
      <c r="DP650" t="str">
        <f>'Raw Data'!DC650</f>
        <v>34.675834, -84.714124</v>
      </c>
      <c r="DQ650">
        <f>'Raw Data'!DD650</f>
        <v>-84.714123999999998</v>
      </c>
      <c r="DR650">
        <f>'Raw Data'!DE650</f>
        <v>34.675834000000002</v>
      </c>
      <c r="DS650">
        <f>'Raw Data'!DF650</f>
        <v>34.675834000000002</v>
      </c>
      <c r="DT650">
        <f>'Raw Data'!DG650</f>
        <v>-84.714123999999998</v>
      </c>
      <c r="DU650">
        <f>'Raw Data'!DH650</f>
        <v>1.2808E-2</v>
      </c>
      <c r="DV650">
        <f>'Raw Data'!DI650</f>
        <v>2.5500000000000002E-3</v>
      </c>
      <c r="DW650">
        <f>'Raw Data'!DJ650</f>
        <v>188</v>
      </c>
      <c r="DX650" s="11">
        <f t="shared" si="152"/>
        <v>3503.3333333333335</v>
      </c>
      <c r="DY650" s="5">
        <f t="shared" si="153"/>
        <v>3202.5</v>
      </c>
      <c r="DZ650" s="5">
        <f t="shared" si="146"/>
        <v>300.83333333333348</v>
      </c>
      <c r="EA650" s="5">
        <f t="shared" si="147"/>
        <v>9.3937028363257916E-2</v>
      </c>
      <c r="EB650" s="5">
        <f t="shared" si="148"/>
        <v>3352.916666666667</v>
      </c>
      <c r="EC650">
        <f>'Raw Data'!DK650</f>
        <v>3470</v>
      </c>
      <c r="ED650">
        <f>'Raw Data'!DL650</f>
        <v>14.6</v>
      </c>
      <c r="EE650">
        <f>'Raw Data'!DM650</f>
        <v>3660</v>
      </c>
      <c r="EF650">
        <f>'Raw Data'!DN650</f>
        <v>14.7</v>
      </c>
      <c r="EG650">
        <f>'Raw Data'!DO650</f>
        <v>3380</v>
      </c>
      <c r="EH650">
        <f>'Raw Data'!DP650</f>
        <v>0</v>
      </c>
      <c r="EI650">
        <f>'Raw Data'!DQ650</f>
        <v>3360</v>
      </c>
      <c r="EJ650">
        <f>'Raw Data'!DR650</f>
        <v>0</v>
      </c>
      <c r="EK650">
        <f>'Raw Data'!DS650</f>
        <v>3260</v>
      </c>
      <c r="EL650">
        <f>'Raw Data'!DT650</f>
        <v>14.3</v>
      </c>
      <c r="EM650">
        <f>'Raw Data'!DU650</f>
        <v>3290</v>
      </c>
      <c r="EN650">
        <f>'Raw Data'!DV650</f>
        <v>13</v>
      </c>
      <c r="EO650">
        <f>'Raw Data'!DW650</f>
        <v>3130</v>
      </c>
      <c r="EP650">
        <f>'Raw Data'!DX650</f>
        <v>13.7</v>
      </c>
      <c r="EQ650">
        <f>'Raw Data'!DY650</f>
        <v>3130</v>
      </c>
      <c r="ER650">
        <f>'Raw Data'!DZ650</f>
        <v>13.7</v>
      </c>
      <c r="ES650">
        <f>'Raw Data'!EA650</f>
        <v>3980</v>
      </c>
      <c r="ET650">
        <f>'Raw Data'!EB650</f>
        <v>16.399999999999999</v>
      </c>
      <c r="EU650">
        <f>'Raw Data'!EC650</f>
        <v>4020</v>
      </c>
      <c r="EV650">
        <f>'Raw Data'!ED650</f>
        <v>16.399999999999999</v>
      </c>
      <c r="EW650">
        <f>'Raw Data'!EE650</f>
        <v>0</v>
      </c>
    </row>
    <row r="651" spans="1:153" x14ac:dyDescent="0.3">
      <c r="A651">
        <f>'Raw Data'!A651</f>
        <v>649</v>
      </c>
      <c r="B651" t="str">
        <f>'Raw Data'!B651</f>
        <v>Point</v>
      </c>
      <c r="C651">
        <f>'Raw Data'!C651</f>
        <v>204</v>
      </c>
      <c r="D651">
        <f>'Raw Data'!D651</f>
        <v>672</v>
      </c>
      <c r="E651" t="str">
        <f>'Raw Data'!E651</f>
        <v>Point</v>
      </c>
      <c r="F651">
        <f>'Raw Data'!F651</f>
        <v>5505447</v>
      </c>
      <c r="G651" t="str">
        <f>'Raw Data'!G651</f>
        <v>Gsp Post 00</v>
      </c>
      <c r="H651" s="3">
        <f>'Raw Data'!H651</f>
        <v>42315</v>
      </c>
      <c r="L651">
        <f t="shared" si="140"/>
        <v>0</v>
      </c>
      <c r="M651" s="5">
        <f t="shared" si="141"/>
        <v>42315</v>
      </c>
      <c r="N651" s="5">
        <f t="shared" si="149"/>
        <v>2015</v>
      </c>
      <c r="O651" s="5" t="str" cm="1">
        <f t="array" ref="O651">_xlfn.IFS(N651&lt;=2016,"before treatment",N651=2017,"unknown",N651&gt;2017,"after treatment")</f>
        <v>before treatment</v>
      </c>
      <c r="P651" s="5">
        <f t="shared" si="142"/>
        <v>1</v>
      </c>
      <c r="Q651" s="5">
        <f t="shared" si="143"/>
        <v>0</v>
      </c>
      <c r="R651" t="str">
        <f>'Raw Data'!I651</f>
        <v>Murray</v>
      </c>
      <c r="S651" t="str">
        <f>'Raw Data'!J651</f>
        <v>STATE ROUTE 282</v>
      </c>
      <c r="T651" t="str">
        <f>'Raw Data'!K651</f>
        <v>(none)</v>
      </c>
      <c r="U651" t="str">
        <f>'Raw Data'!L651</f>
        <v>(O) No Injury</v>
      </c>
      <c r="V651">
        <f>'Raw Data'!M651</f>
        <v>0</v>
      </c>
      <c r="W651">
        <f>'Raw Data'!N651</f>
        <v>0</v>
      </c>
      <c r="X651">
        <f>'Raw Data'!O651</f>
        <v>0</v>
      </c>
      <c r="Y651" t="str">
        <f>'Raw Data'!P651</f>
        <v>Not a Collision with Motor Vehicle</v>
      </c>
      <c r="Z651" t="str">
        <f>'Raw Data'!Q651</f>
        <v>On Shoulder</v>
      </c>
      <c r="AA651" t="str">
        <f>'Raw Data'!R651</f>
        <v>Other-Fixed Object</v>
      </c>
      <c r="AB651" t="str">
        <f>'Raw Data'!S651</f>
        <v>Embankment</v>
      </c>
      <c r="AC651" t="str">
        <f>'Raw Data'!T651</f>
        <v>Mechanical or Vehicle Failure</v>
      </c>
      <c r="AD651">
        <f>'Raw Data'!U651</f>
        <v>1</v>
      </c>
      <c r="AE651" s="5" t="str">
        <f t="shared" si="150"/>
        <v>Yes</v>
      </c>
      <c r="AF651" t="str">
        <f>'Raw Data'!V651</f>
        <v>Negotiating a Curve</v>
      </c>
      <c r="AG651" s="5">
        <f t="shared" si="144"/>
        <v>0</v>
      </c>
      <c r="AH651" t="str">
        <f>'Raw Data'!W651</f>
        <v>West</v>
      </c>
      <c r="AI651" t="str">
        <f>'Raw Data'!X651</f>
        <v>Daylight</v>
      </c>
      <c r="AJ651" t="str">
        <f>'Raw Data'!Y651</f>
        <v>Dry</v>
      </c>
      <c r="AK651">
        <f>'Raw Data'!Z651</f>
        <v>30</v>
      </c>
      <c r="AL651" t="str">
        <f>'Raw Data'!AA651</f>
        <v>Lap and Shoulder Belt Used</v>
      </c>
      <c r="AM651" s="5">
        <f t="shared" si="145"/>
        <v>0</v>
      </c>
      <c r="AN651" t="str">
        <f>'Raw Data'!AB651</f>
        <v>Passenger Car</v>
      </c>
      <c r="AO651" t="str">
        <f>'Raw Data'!AC651</f>
        <v>2131028200I</v>
      </c>
      <c r="AP651">
        <f>'Raw Data'!AD651</f>
        <v>3.4620000000000002</v>
      </c>
      <c r="AQ651">
        <f>'Raw Data'!AE651</f>
        <v>34.680065999999997</v>
      </c>
      <c r="AR651">
        <f>'Raw Data'!AF651</f>
        <v>-84.699658999999997</v>
      </c>
      <c r="AS651">
        <f>'Raw Data'!AG651</f>
        <v>188</v>
      </c>
      <c r="AT651">
        <f>'Raw Data'!AH651</f>
        <v>241</v>
      </c>
      <c r="AU651">
        <f>'Raw Data'!AI651</f>
        <v>2090</v>
      </c>
      <c r="AV651" t="str">
        <f>'Raw Data'!AJ651</f>
        <v>D6_0282_00_I</v>
      </c>
      <c r="AW651">
        <f>'Raw Data'!AK651</f>
        <v>28</v>
      </c>
      <c r="AX651">
        <f>'Raw Data'!AL651</f>
        <v>34</v>
      </c>
      <c r="AY651" t="str">
        <f>'Raw Data'!AM651</f>
        <v>simple</v>
      </c>
      <c r="AZ651">
        <f>'Raw Data'!AN651</f>
        <v>617.29999999999995</v>
      </c>
      <c r="BA651">
        <f>'Raw Data'!AO651</f>
        <v>73.8</v>
      </c>
      <c r="BB651">
        <f>'Raw Data'!AP651</f>
        <v>796.3</v>
      </c>
      <c r="BC651">
        <f>'Raw Data'!AQ651</f>
        <v>-84.701785999999998</v>
      </c>
      <c r="BD651">
        <f>'Raw Data'!AR651</f>
        <v>34.679277999999996</v>
      </c>
      <c r="BE651">
        <f>'Raw Data'!AS651</f>
        <v>-84.699479999999994</v>
      </c>
      <c r="BF651">
        <f>'Raw Data'!AT651</f>
        <v>34.680044000000002</v>
      </c>
      <c r="BG651" t="str">
        <f>'Raw Data'!AU651</f>
        <v>2131028200I</v>
      </c>
      <c r="BH651">
        <f>'Raw Data'!AV651</f>
        <v>1</v>
      </c>
      <c r="BI651">
        <f>'Raw Data'!AW651</f>
        <v>213</v>
      </c>
      <c r="BJ651">
        <f>'Raw Data'!AX651</f>
        <v>282</v>
      </c>
      <c r="BK651">
        <f>'Raw Data'!AY651</f>
        <v>0</v>
      </c>
      <c r="BL651">
        <f>'Raw Data'!AZ651</f>
        <v>55</v>
      </c>
      <c r="BM651">
        <f>'Raw Data'!BA651</f>
        <v>5.47</v>
      </c>
      <c r="BN651">
        <f>'Raw Data'!BB651</f>
        <v>4.9400000000000004</v>
      </c>
      <c r="BO651">
        <f>'Raw Data'!BC651</f>
        <v>834.3</v>
      </c>
      <c r="BP651">
        <f>'Raw Data'!BD651</f>
        <v>863.5</v>
      </c>
      <c r="BQ651">
        <f>'Raw Data'!BE651</f>
        <v>892.1</v>
      </c>
      <c r="BR651">
        <f>'Raw Data'!BF651</f>
        <v>0</v>
      </c>
      <c r="BS651">
        <f>'Raw Data'!BG651</f>
        <v>52.3</v>
      </c>
      <c r="BT651">
        <f>'Raw Data'!BH651</f>
        <v>2.7</v>
      </c>
      <c r="BU651">
        <f>'Raw Data'!BI651</f>
        <v>42712</v>
      </c>
      <c r="BV651" t="str">
        <f>'Raw Data'!BJ651</f>
        <v>ASV_15+</v>
      </c>
      <c r="BW651">
        <f>'Raw Data'!BK651</f>
        <v>2.5500000000000002E-3</v>
      </c>
      <c r="BX651">
        <f>'Raw Data'!BL651</f>
        <v>39520</v>
      </c>
      <c r="BY651">
        <f>'Raw Data'!BM651</f>
        <v>39310</v>
      </c>
      <c r="BZ651" t="str">
        <f>'Raw Data'!BN651</f>
        <v>2131028200I</v>
      </c>
      <c r="CA651" t="str">
        <f>'Raw Data'!BO651</f>
        <v>MURRAY</v>
      </c>
      <c r="CB651">
        <f>'Raw Data'!BP651</f>
        <v>1</v>
      </c>
      <c r="CC651">
        <f>'Raw Data'!BQ651</f>
        <v>28200</v>
      </c>
      <c r="CD651">
        <f>'Raw Data'!BR651</f>
        <v>6</v>
      </c>
      <c r="CE651">
        <f>'Raw Data'!BS651</f>
        <v>1</v>
      </c>
      <c r="CF651">
        <f>'Raw Data'!BT651</f>
        <v>2</v>
      </c>
      <c r="CG651">
        <f>'Raw Data'!BU651</f>
        <v>1</v>
      </c>
      <c r="CH651">
        <f>'Raw Data'!BV651</f>
        <v>1</v>
      </c>
      <c r="CI651">
        <f>'Raw Data'!BW651</f>
        <v>2</v>
      </c>
      <c r="CJ651">
        <f>'Raw Data'!BX651</f>
        <v>3</v>
      </c>
      <c r="CK651">
        <f>'Raw Data'!BY651</f>
        <v>3</v>
      </c>
      <c r="CL651" t="str">
        <f>'Raw Data'!BZ651</f>
        <v>N</v>
      </c>
      <c r="CM651">
        <f t="shared" si="151"/>
        <v>0</v>
      </c>
      <c r="CN651">
        <f>'Raw Data'!CA651</f>
        <v>213</v>
      </c>
      <c r="CO651">
        <f>'Raw Data'!CB651</f>
        <v>282</v>
      </c>
      <c r="CP651">
        <f>'Raw Data'!CC651</f>
        <v>0</v>
      </c>
      <c r="CQ651" t="str">
        <f>'Raw Data'!CD651</f>
        <v>Not Urban</v>
      </c>
      <c r="CR651" t="str">
        <f>'Raw Data'!CE651</f>
        <v>Not Urban</v>
      </c>
      <c r="CS651">
        <f>'Raw Data'!CF651</f>
        <v>0</v>
      </c>
      <c r="CT651">
        <f>'Raw Data'!CG651</f>
        <v>55</v>
      </c>
      <c r="CU651">
        <f>'Raw Data'!CH651</f>
        <v>3260</v>
      </c>
      <c r="CV651" t="str">
        <f>'Raw Data'!CI651</f>
        <v xml:space="preserve"> </v>
      </c>
      <c r="CW651">
        <f>'Raw Data'!CJ651</f>
        <v>0</v>
      </c>
      <c r="CX651">
        <f>'Raw Data'!CK651</f>
        <v>3.2630460000000001</v>
      </c>
      <c r="CY651">
        <f>'Raw Data'!CL651</f>
        <v>14</v>
      </c>
      <c r="CZ651" t="str">
        <f>'Raw Data'!CM651</f>
        <v>State Mainline</v>
      </c>
      <c r="DA651">
        <f>'Raw Data'!CN651</f>
        <v>3260</v>
      </c>
      <c r="DB651">
        <f>'Raw Data'!CO651</f>
        <v>413584</v>
      </c>
      <c r="DC651">
        <f>'Raw Data'!CP651</f>
        <v>2.8690000000000002</v>
      </c>
      <c r="DD651">
        <f>'Raw Data'!CQ651</f>
        <v>6.1349999999999998</v>
      </c>
      <c r="DE651">
        <f>'Raw Data'!CR651</f>
        <v>413584</v>
      </c>
      <c r="DF651">
        <f>'Raw Data'!CS651</f>
        <v>0</v>
      </c>
      <c r="DG651">
        <f>'Raw Data'!CT651</f>
        <v>17228.883836000001</v>
      </c>
      <c r="DH651">
        <f>'Raw Data'!CU651</f>
        <v>100</v>
      </c>
      <c r="DI651">
        <f>'Raw Data'!CV651</f>
        <v>39340</v>
      </c>
      <c r="DJ651">
        <f>'Raw Data'!CW651</f>
        <v>0.10820399999999999</v>
      </c>
      <c r="DK651">
        <f>'Raw Data'!CX651</f>
        <v>0</v>
      </c>
      <c r="DL651">
        <f>'Raw Data'!CY651</f>
        <v>2.5500000000000002E-3</v>
      </c>
      <c r="DM651">
        <f>'Raw Data'!CZ651</f>
        <v>289</v>
      </c>
      <c r="DN651" t="str">
        <f>'Raw Data'!DA651</f>
        <v>213-0194</v>
      </c>
      <c r="DO651" t="str">
        <f>'Raw Data'!DB651</f>
        <v>3R : Rural Principal Arterial - Other</v>
      </c>
      <c r="DP651" t="str">
        <f>'Raw Data'!DC651</f>
        <v>34.675834, -84.714124</v>
      </c>
      <c r="DQ651">
        <f>'Raw Data'!DD651</f>
        <v>-84.714123999999998</v>
      </c>
      <c r="DR651">
        <f>'Raw Data'!DE651</f>
        <v>34.675834000000002</v>
      </c>
      <c r="DS651">
        <f>'Raw Data'!DF651</f>
        <v>34.675834000000002</v>
      </c>
      <c r="DT651">
        <f>'Raw Data'!DG651</f>
        <v>-84.714123999999998</v>
      </c>
      <c r="DU651">
        <f>'Raw Data'!DH651</f>
        <v>1.2808E-2</v>
      </c>
      <c r="DV651">
        <f>'Raw Data'!DI651</f>
        <v>2.5500000000000002E-3</v>
      </c>
      <c r="DW651">
        <f>'Raw Data'!DJ651</f>
        <v>188</v>
      </c>
      <c r="DX651" s="11">
        <f t="shared" si="152"/>
        <v>3503.3333333333335</v>
      </c>
      <c r="DY651" s="5">
        <f t="shared" si="153"/>
        <v>3202.5</v>
      </c>
      <c r="DZ651" s="5">
        <f t="shared" si="146"/>
        <v>300.83333333333348</v>
      </c>
      <c r="EA651" s="5">
        <f t="shared" si="147"/>
        <v>9.3937028363257916E-2</v>
      </c>
      <c r="EB651" s="5">
        <f t="shared" si="148"/>
        <v>3352.916666666667</v>
      </c>
      <c r="EC651">
        <f>'Raw Data'!DK651</f>
        <v>3470</v>
      </c>
      <c r="ED651">
        <f>'Raw Data'!DL651</f>
        <v>14.6</v>
      </c>
      <c r="EE651">
        <f>'Raw Data'!DM651</f>
        <v>3660</v>
      </c>
      <c r="EF651">
        <f>'Raw Data'!DN651</f>
        <v>14.7</v>
      </c>
      <c r="EG651">
        <f>'Raw Data'!DO651</f>
        <v>3380</v>
      </c>
      <c r="EH651">
        <f>'Raw Data'!DP651</f>
        <v>0</v>
      </c>
      <c r="EI651">
        <f>'Raw Data'!DQ651</f>
        <v>3360</v>
      </c>
      <c r="EJ651">
        <f>'Raw Data'!DR651</f>
        <v>0</v>
      </c>
      <c r="EK651">
        <f>'Raw Data'!DS651</f>
        <v>3260</v>
      </c>
      <c r="EL651">
        <f>'Raw Data'!DT651</f>
        <v>14.3</v>
      </c>
      <c r="EM651">
        <f>'Raw Data'!DU651</f>
        <v>3290</v>
      </c>
      <c r="EN651">
        <f>'Raw Data'!DV651</f>
        <v>13</v>
      </c>
      <c r="EO651">
        <f>'Raw Data'!DW651</f>
        <v>3130</v>
      </c>
      <c r="EP651">
        <f>'Raw Data'!DX651</f>
        <v>13.7</v>
      </c>
      <c r="EQ651">
        <f>'Raw Data'!DY651</f>
        <v>3130</v>
      </c>
      <c r="ER651">
        <f>'Raw Data'!DZ651</f>
        <v>13.7</v>
      </c>
      <c r="ES651">
        <f>'Raw Data'!EA651</f>
        <v>3980</v>
      </c>
      <c r="ET651">
        <f>'Raw Data'!EB651</f>
        <v>16.399999999999999</v>
      </c>
      <c r="EU651">
        <f>'Raw Data'!EC651</f>
        <v>4020</v>
      </c>
      <c r="EV651">
        <f>'Raw Data'!ED651</f>
        <v>16.399999999999999</v>
      </c>
      <c r="EW651">
        <f>'Raw Data'!EE651</f>
        <v>0</v>
      </c>
    </row>
    <row r="652" spans="1:153" x14ac:dyDescent="0.3">
      <c r="A652">
        <f>'Raw Data'!A652</f>
        <v>650</v>
      </c>
      <c r="B652" t="str">
        <f>'Raw Data'!B652</f>
        <v>Point</v>
      </c>
      <c r="C652">
        <f>'Raw Data'!C652</f>
        <v>216</v>
      </c>
      <c r="D652">
        <f>'Raw Data'!D652</f>
        <v>666</v>
      </c>
      <c r="E652" t="str">
        <f>'Raw Data'!E652</f>
        <v>Point</v>
      </c>
      <c r="F652">
        <f>'Raw Data'!F652</f>
        <v>5537049</v>
      </c>
      <c r="G652" t="str">
        <f>'Raw Data'!G652</f>
        <v>Gsp Post 00</v>
      </c>
      <c r="H652" s="3">
        <f>'Raw Data'!H652</f>
        <v>42338</v>
      </c>
      <c r="L652">
        <f t="shared" si="140"/>
        <v>0</v>
      </c>
      <c r="M652" s="5">
        <f t="shared" si="141"/>
        <v>42338</v>
      </c>
      <c r="N652" s="5">
        <f t="shared" si="149"/>
        <v>2015</v>
      </c>
      <c r="O652" s="5" t="str" cm="1">
        <f t="array" ref="O652">_xlfn.IFS(N652&lt;=2016,"before treatment",N652=2017,"unknown",N652&gt;2017,"after treatment")</f>
        <v>before treatment</v>
      </c>
      <c r="P652" s="5">
        <f t="shared" si="142"/>
        <v>1</v>
      </c>
      <c r="Q652" s="5">
        <f t="shared" si="143"/>
        <v>0</v>
      </c>
      <c r="R652" t="str">
        <f>'Raw Data'!I652</f>
        <v>Murray</v>
      </c>
      <c r="S652" t="str">
        <f>'Raw Data'!J652</f>
        <v>STATE ROUTE 282</v>
      </c>
      <c r="T652" t="str">
        <f>'Raw Data'!K652</f>
        <v>(none)</v>
      </c>
      <c r="U652" t="str">
        <f>'Raw Data'!L652</f>
        <v>(C) Possible Injury / Complaint</v>
      </c>
      <c r="V652">
        <f>'Raw Data'!M652</f>
        <v>0</v>
      </c>
      <c r="W652">
        <f>'Raw Data'!N652</f>
        <v>0</v>
      </c>
      <c r="X652">
        <f>'Raw Data'!O652</f>
        <v>0</v>
      </c>
      <c r="Y652" t="str">
        <f>'Raw Data'!P652</f>
        <v>Not a Collision with Motor Vehicle</v>
      </c>
      <c r="Z652" t="str">
        <f>'Raw Data'!Q652</f>
        <v>On Shoulder</v>
      </c>
      <c r="AA652" t="str">
        <f>'Raw Data'!R652</f>
        <v>Other Object (Not Fixed)</v>
      </c>
      <c r="AB652" t="str">
        <f>'Raw Data'!S652</f>
        <v>Tree</v>
      </c>
      <c r="AC652" t="str">
        <f>'Raw Data'!T652</f>
        <v>Too Fast for Conditions</v>
      </c>
      <c r="AD652">
        <f>'Raw Data'!U652</f>
        <v>1</v>
      </c>
      <c r="AE652" s="5" t="str">
        <f t="shared" si="150"/>
        <v>Yes</v>
      </c>
      <c r="AF652" t="str">
        <f>'Raw Data'!V652</f>
        <v>Negotiating a Curve</v>
      </c>
      <c r="AG652" s="5">
        <f t="shared" si="144"/>
        <v>0</v>
      </c>
      <c r="AH652" t="str">
        <f>'Raw Data'!W652</f>
        <v>West</v>
      </c>
      <c r="AI652" t="str">
        <f>'Raw Data'!X652</f>
        <v>Daylight</v>
      </c>
      <c r="AJ652" t="str">
        <f>'Raw Data'!Y652</f>
        <v>Wet</v>
      </c>
      <c r="AK652">
        <f>'Raw Data'!Z652</f>
        <v>66</v>
      </c>
      <c r="AL652" t="str">
        <f>'Raw Data'!AA652</f>
        <v>Lap and Shoulder Belt Used</v>
      </c>
      <c r="AM652" s="5">
        <f t="shared" si="145"/>
        <v>0</v>
      </c>
      <c r="AN652" t="str">
        <f>'Raw Data'!AB652</f>
        <v>Passenger Car</v>
      </c>
      <c r="AO652" t="str">
        <f>'Raw Data'!AC652</f>
        <v>2131028200I</v>
      </c>
      <c r="AP652">
        <f>'Raw Data'!AD652</f>
        <v>3.4689999999999999</v>
      </c>
      <c r="AQ652">
        <f>'Raw Data'!AE652</f>
        <v>34.680047999999999</v>
      </c>
      <c r="AR652">
        <f>'Raw Data'!AF652</f>
        <v>-84.699507999999994</v>
      </c>
      <c r="AS652">
        <f>'Raw Data'!AG652</f>
        <v>188</v>
      </c>
      <c r="AT652">
        <f>'Raw Data'!AH652</f>
        <v>241</v>
      </c>
      <c r="AU652">
        <f>'Raw Data'!AI652</f>
        <v>2090</v>
      </c>
      <c r="AV652" t="str">
        <f>'Raw Data'!AJ652</f>
        <v>D6_0282_00_I</v>
      </c>
      <c r="AW652">
        <f>'Raw Data'!AK652</f>
        <v>28</v>
      </c>
      <c r="AX652">
        <f>'Raw Data'!AL652</f>
        <v>34</v>
      </c>
      <c r="AY652" t="str">
        <f>'Raw Data'!AM652</f>
        <v>simple</v>
      </c>
      <c r="AZ652">
        <f>'Raw Data'!AN652</f>
        <v>617.29999999999995</v>
      </c>
      <c r="BA652">
        <f>'Raw Data'!AO652</f>
        <v>73.8</v>
      </c>
      <c r="BB652">
        <f>'Raw Data'!AP652</f>
        <v>796.3</v>
      </c>
      <c r="BC652">
        <f>'Raw Data'!AQ652</f>
        <v>-84.701785999999998</v>
      </c>
      <c r="BD652">
        <f>'Raw Data'!AR652</f>
        <v>34.679277999999996</v>
      </c>
      <c r="BE652">
        <f>'Raw Data'!AS652</f>
        <v>-84.699479999999994</v>
      </c>
      <c r="BF652">
        <f>'Raw Data'!AT652</f>
        <v>34.680044000000002</v>
      </c>
      <c r="BG652" t="str">
        <f>'Raw Data'!AU652</f>
        <v>2131028200I</v>
      </c>
      <c r="BH652">
        <f>'Raw Data'!AV652</f>
        <v>1</v>
      </c>
      <c r="BI652">
        <f>'Raw Data'!AW652</f>
        <v>213</v>
      </c>
      <c r="BJ652">
        <f>'Raw Data'!AX652</f>
        <v>282</v>
      </c>
      <c r="BK652">
        <f>'Raw Data'!AY652</f>
        <v>0</v>
      </c>
      <c r="BL652">
        <f>'Raw Data'!AZ652</f>
        <v>55</v>
      </c>
      <c r="BM652">
        <f>'Raw Data'!BA652</f>
        <v>5.47</v>
      </c>
      <c r="BN652">
        <f>'Raw Data'!BB652</f>
        <v>4.9400000000000004</v>
      </c>
      <c r="BO652">
        <f>'Raw Data'!BC652</f>
        <v>834.3</v>
      </c>
      <c r="BP652">
        <f>'Raw Data'!BD652</f>
        <v>863.5</v>
      </c>
      <c r="BQ652">
        <f>'Raw Data'!BE652</f>
        <v>892.1</v>
      </c>
      <c r="BR652">
        <f>'Raw Data'!BF652</f>
        <v>0</v>
      </c>
      <c r="BS652">
        <f>'Raw Data'!BG652</f>
        <v>52.3</v>
      </c>
      <c r="BT652">
        <f>'Raw Data'!BH652</f>
        <v>2.7</v>
      </c>
      <c r="BU652">
        <f>'Raw Data'!BI652</f>
        <v>42712</v>
      </c>
      <c r="BV652" t="str">
        <f>'Raw Data'!BJ652</f>
        <v>ASV_15+</v>
      </c>
      <c r="BW652">
        <f>'Raw Data'!BK652</f>
        <v>2.5500000000000002E-3</v>
      </c>
      <c r="BX652">
        <f>'Raw Data'!BL652</f>
        <v>39520</v>
      </c>
      <c r="BY652">
        <f>'Raw Data'!BM652</f>
        <v>39310</v>
      </c>
      <c r="BZ652" t="str">
        <f>'Raw Data'!BN652</f>
        <v>2131028200I</v>
      </c>
      <c r="CA652" t="str">
        <f>'Raw Data'!BO652</f>
        <v>MURRAY</v>
      </c>
      <c r="CB652">
        <f>'Raw Data'!BP652</f>
        <v>1</v>
      </c>
      <c r="CC652">
        <f>'Raw Data'!BQ652</f>
        <v>28200</v>
      </c>
      <c r="CD652">
        <f>'Raw Data'!BR652</f>
        <v>6</v>
      </c>
      <c r="CE652">
        <f>'Raw Data'!BS652</f>
        <v>1</v>
      </c>
      <c r="CF652">
        <f>'Raw Data'!BT652</f>
        <v>2</v>
      </c>
      <c r="CG652">
        <f>'Raw Data'!BU652</f>
        <v>1</v>
      </c>
      <c r="CH652">
        <f>'Raw Data'!BV652</f>
        <v>1</v>
      </c>
      <c r="CI652">
        <f>'Raw Data'!BW652</f>
        <v>2</v>
      </c>
      <c r="CJ652">
        <f>'Raw Data'!BX652</f>
        <v>3</v>
      </c>
      <c r="CK652">
        <f>'Raw Data'!BY652</f>
        <v>3</v>
      </c>
      <c r="CL652" t="str">
        <f>'Raw Data'!BZ652</f>
        <v>N</v>
      </c>
      <c r="CM652">
        <f t="shared" si="151"/>
        <v>0</v>
      </c>
      <c r="CN652">
        <f>'Raw Data'!CA652</f>
        <v>213</v>
      </c>
      <c r="CO652">
        <f>'Raw Data'!CB652</f>
        <v>282</v>
      </c>
      <c r="CP652">
        <f>'Raw Data'!CC652</f>
        <v>0</v>
      </c>
      <c r="CQ652" t="str">
        <f>'Raw Data'!CD652</f>
        <v>Not Urban</v>
      </c>
      <c r="CR652" t="str">
        <f>'Raw Data'!CE652</f>
        <v>Not Urban</v>
      </c>
      <c r="CS652">
        <f>'Raw Data'!CF652</f>
        <v>0</v>
      </c>
      <c r="CT652">
        <f>'Raw Data'!CG652</f>
        <v>55</v>
      </c>
      <c r="CU652">
        <f>'Raw Data'!CH652</f>
        <v>3260</v>
      </c>
      <c r="CV652" t="str">
        <f>'Raw Data'!CI652</f>
        <v xml:space="preserve"> </v>
      </c>
      <c r="CW652">
        <f>'Raw Data'!CJ652</f>
        <v>0</v>
      </c>
      <c r="CX652">
        <f>'Raw Data'!CK652</f>
        <v>3.2630460000000001</v>
      </c>
      <c r="CY652">
        <f>'Raw Data'!CL652</f>
        <v>14</v>
      </c>
      <c r="CZ652" t="str">
        <f>'Raw Data'!CM652</f>
        <v>State Mainline</v>
      </c>
      <c r="DA652">
        <f>'Raw Data'!CN652</f>
        <v>3260</v>
      </c>
      <c r="DB652">
        <f>'Raw Data'!CO652</f>
        <v>413584</v>
      </c>
      <c r="DC652">
        <f>'Raw Data'!CP652</f>
        <v>2.8690000000000002</v>
      </c>
      <c r="DD652">
        <f>'Raw Data'!CQ652</f>
        <v>6.1349999999999998</v>
      </c>
      <c r="DE652">
        <f>'Raw Data'!CR652</f>
        <v>413584</v>
      </c>
      <c r="DF652">
        <f>'Raw Data'!CS652</f>
        <v>0</v>
      </c>
      <c r="DG652">
        <f>'Raw Data'!CT652</f>
        <v>17228.883836000001</v>
      </c>
      <c r="DH652">
        <f>'Raw Data'!CU652</f>
        <v>100</v>
      </c>
      <c r="DI652">
        <f>'Raw Data'!CV652</f>
        <v>39340</v>
      </c>
      <c r="DJ652">
        <f>'Raw Data'!CW652</f>
        <v>0.10820399999999999</v>
      </c>
      <c r="DK652">
        <f>'Raw Data'!CX652</f>
        <v>0</v>
      </c>
      <c r="DL652">
        <f>'Raw Data'!CY652</f>
        <v>2.5500000000000002E-3</v>
      </c>
      <c r="DM652">
        <f>'Raw Data'!CZ652</f>
        <v>289</v>
      </c>
      <c r="DN652" t="str">
        <f>'Raw Data'!DA652</f>
        <v>213-0194</v>
      </c>
      <c r="DO652" t="str">
        <f>'Raw Data'!DB652</f>
        <v>3R : Rural Principal Arterial - Other</v>
      </c>
      <c r="DP652" t="str">
        <f>'Raw Data'!DC652</f>
        <v>34.675834, -84.714124</v>
      </c>
      <c r="DQ652">
        <f>'Raw Data'!DD652</f>
        <v>-84.714123999999998</v>
      </c>
      <c r="DR652">
        <f>'Raw Data'!DE652</f>
        <v>34.675834000000002</v>
      </c>
      <c r="DS652">
        <f>'Raw Data'!DF652</f>
        <v>34.675834000000002</v>
      </c>
      <c r="DT652">
        <f>'Raw Data'!DG652</f>
        <v>-84.714123999999998</v>
      </c>
      <c r="DU652">
        <f>'Raw Data'!DH652</f>
        <v>1.2808E-2</v>
      </c>
      <c r="DV652">
        <f>'Raw Data'!DI652</f>
        <v>2.5500000000000002E-3</v>
      </c>
      <c r="DW652">
        <f>'Raw Data'!DJ652</f>
        <v>188</v>
      </c>
      <c r="DX652" s="11">
        <f t="shared" si="152"/>
        <v>3503.3333333333335</v>
      </c>
      <c r="DY652" s="5">
        <f t="shared" si="153"/>
        <v>3202.5</v>
      </c>
      <c r="DZ652" s="5">
        <f t="shared" si="146"/>
        <v>300.83333333333348</v>
      </c>
      <c r="EA652" s="5">
        <f t="shared" si="147"/>
        <v>9.3937028363257916E-2</v>
      </c>
      <c r="EB652" s="5">
        <f t="shared" si="148"/>
        <v>3352.916666666667</v>
      </c>
      <c r="EC652">
        <f>'Raw Data'!DK652</f>
        <v>3470</v>
      </c>
      <c r="ED652">
        <f>'Raw Data'!DL652</f>
        <v>14.6</v>
      </c>
      <c r="EE652">
        <f>'Raw Data'!DM652</f>
        <v>3660</v>
      </c>
      <c r="EF652">
        <f>'Raw Data'!DN652</f>
        <v>14.7</v>
      </c>
      <c r="EG652">
        <f>'Raw Data'!DO652</f>
        <v>3380</v>
      </c>
      <c r="EH652">
        <f>'Raw Data'!DP652</f>
        <v>0</v>
      </c>
      <c r="EI652">
        <f>'Raw Data'!DQ652</f>
        <v>3360</v>
      </c>
      <c r="EJ652">
        <f>'Raw Data'!DR652</f>
        <v>0</v>
      </c>
      <c r="EK652">
        <f>'Raw Data'!DS652</f>
        <v>3260</v>
      </c>
      <c r="EL652">
        <f>'Raw Data'!DT652</f>
        <v>14.3</v>
      </c>
      <c r="EM652">
        <f>'Raw Data'!DU652</f>
        <v>3290</v>
      </c>
      <c r="EN652">
        <f>'Raw Data'!DV652</f>
        <v>13</v>
      </c>
      <c r="EO652">
        <f>'Raw Data'!DW652</f>
        <v>3130</v>
      </c>
      <c r="EP652">
        <f>'Raw Data'!DX652</f>
        <v>13.7</v>
      </c>
      <c r="EQ652">
        <f>'Raw Data'!DY652</f>
        <v>3130</v>
      </c>
      <c r="ER652">
        <f>'Raw Data'!DZ652</f>
        <v>13.7</v>
      </c>
      <c r="ES652">
        <f>'Raw Data'!EA652</f>
        <v>3980</v>
      </c>
      <c r="ET652">
        <f>'Raw Data'!EB652</f>
        <v>16.399999999999999</v>
      </c>
      <c r="EU652">
        <f>'Raw Data'!EC652</f>
        <v>4020</v>
      </c>
      <c r="EV652">
        <f>'Raw Data'!ED652</f>
        <v>16.399999999999999</v>
      </c>
      <c r="EW652">
        <f>'Raw Data'!EE652</f>
        <v>0</v>
      </c>
    </row>
    <row r="653" spans="1:153" x14ac:dyDescent="0.3">
      <c r="A653">
        <f>'Raw Data'!A653</f>
        <v>651</v>
      </c>
      <c r="B653" t="str">
        <f>'Raw Data'!B653</f>
        <v>Point</v>
      </c>
      <c r="C653">
        <f>'Raw Data'!C653</f>
        <v>217</v>
      </c>
      <c r="D653">
        <f>'Raw Data'!D653</f>
        <v>669</v>
      </c>
      <c r="E653" t="str">
        <f>'Raw Data'!E653</f>
        <v>Point</v>
      </c>
      <c r="F653">
        <f>'Raw Data'!F653</f>
        <v>5537052</v>
      </c>
      <c r="G653" t="str">
        <f>'Raw Data'!G653</f>
        <v>Gsp Post 00</v>
      </c>
      <c r="H653" s="3">
        <f>'Raw Data'!H653</f>
        <v>42337</v>
      </c>
      <c r="L653">
        <f t="shared" si="140"/>
        <v>0</v>
      </c>
      <c r="M653" s="5">
        <f t="shared" si="141"/>
        <v>42337</v>
      </c>
      <c r="N653" s="5">
        <f t="shared" si="149"/>
        <v>2015</v>
      </c>
      <c r="O653" s="5" t="str" cm="1">
        <f t="array" ref="O653">_xlfn.IFS(N653&lt;=2016,"before treatment",N653=2017,"unknown",N653&gt;2017,"after treatment")</f>
        <v>before treatment</v>
      </c>
      <c r="P653" s="5">
        <f t="shared" si="142"/>
        <v>1</v>
      </c>
      <c r="Q653" s="5">
        <f t="shared" si="143"/>
        <v>0</v>
      </c>
      <c r="R653" t="str">
        <f>'Raw Data'!I653</f>
        <v>Murray</v>
      </c>
      <c r="S653" t="str">
        <f>'Raw Data'!J653</f>
        <v>STATE ROUTE 282</v>
      </c>
      <c r="T653" t="str">
        <f>'Raw Data'!K653</f>
        <v>(none)</v>
      </c>
      <c r="U653" t="str">
        <f>'Raw Data'!L653</f>
        <v>(O) No Injury</v>
      </c>
      <c r="V653">
        <f>'Raw Data'!M653</f>
        <v>0</v>
      </c>
      <c r="W653">
        <f>'Raw Data'!N653</f>
        <v>0</v>
      </c>
      <c r="X653">
        <f>'Raw Data'!O653</f>
        <v>0</v>
      </c>
      <c r="Y653" t="str">
        <f>'Raw Data'!P653</f>
        <v>Not a Collision with Motor Vehicle</v>
      </c>
      <c r="Z653" t="str">
        <f>'Raw Data'!Q653</f>
        <v>On Shoulder</v>
      </c>
      <c r="AA653" t="str">
        <f>'Raw Data'!R653</f>
        <v>Other-Fixed Object</v>
      </c>
      <c r="AB653" t="str">
        <f>'Raw Data'!S653</f>
        <v>Guard Rail Fence</v>
      </c>
      <c r="AC653" t="str">
        <f>'Raw Data'!T653</f>
        <v>No Contributing Factors</v>
      </c>
      <c r="AD653">
        <f>'Raw Data'!U653</f>
        <v>1</v>
      </c>
      <c r="AE653" s="5" t="str">
        <f t="shared" si="150"/>
        <v>Yes</v>
      </c>
      <c r="AF653" t="str">
        <f>'Raw Data'!V653</f>
        <v>Negotiating a Curve</v>
      </c>
      <c r="AG653" s="5">
        <f t="shared" si="144"/>
        <v>0</v>
      </c>
      <c r="AH653" t="str">
        <f>'Raw Data'!W653</f>
        <v>West</v>
      </c>
      <c r="AI653" t="str">
        <f>'Raw Data'!X653</f>
        <v>Daylight</v>
      </c>
      <c r="AJ653" t="str">
        <f>'Raw Data'!Y653</f>
        <v>Wet</v>
      </c>
      <c r="AK653">
        <f>'Raw Data'!Z653</f>
        <v>71</v>
      </c>
      <c r="AL653" t="str">
        <f>'Raw Data'!AA653</f>
        <v>Lap and Shoulder Belt Used</v>
      </c>
      <c r="AM653" s="5">
        <f t="shared" si="145"/>
        <v>0</v>
      </c>
      <c r="AN653" t="str">
        <f>'Raw Data'!AB653</f>
        <v>Passenger Car</v>
      </c>
      <c r="AO653" t="str">
        <f>'Raw Data'!AC653</f>
        <v>2131028200I</v>
      </c>
      <c r="AP653">
        <f>'Raw Data'!AD653</f>
        <v>3.4119999999999999</v>
      </c>
      <c r="AQ653">
        <f>'Raw Data'!AE653</f>
        <v>34.680052000000003</v>
      </c>
      <c r="AR653">
        <f>'Raw Data'!AF653</f>
        <v>-84.700506000000004</v>
      </c>
      <c r="AS653">
        <f>'Raw Data'!AG653</f>
        <v>188</v>
      </c>
      <c r="AT653">
        <f>'Raw Data'!AH653</f>
        <v>241</v>
      </c>
      <c r="AU653">
        <f>'Raw Data'!AI653</f>
        <v>2090</v>
      </c>
      <c r="AV653" t="str">
        <f>'Raw Data'!AJ653</f>
        <v>D6_0282_00_I</v>
      </c>
      <c r="AW653">
        <f>'Raw Data'!AK653</f>
        <v>28</v>
      </c>
      <c r="AX653">
        <f>'Raw Data'!AL653</f>
        <v>34</v>
      </c>
      <c r="AY653" t="str">
        <f>'Raw Data'!AM653</f>
        <v>simple</v>
      </c>
      <c r="AZ653">
        <f>'Raw Data'!AN653</f>
        <v>617.29999999999995</v>
      </c>
      <c r="BA653">
        <f>'Raw Data'!AO653</f>
        <v>73.8</v>
      </c>
      <c r="BB653">
        <f>'Raw Data'!AP653</f>
        <v>796.3</v>
      </c>
      <c r="BC653">
        <f>'Raw Data'!AQ653</f>
        <v>-84.701785999999998</v>
      </c>
      <c r="BD653">
        <f>'Raw Data'!AR653</f>
        <v>34.679277999999996</v>
      </c>
      <c r="BE653">
        <f>'Raw Data'!AS653</f>
        <v>-84.699479999999994</v>
      </c>
      <c r="BF653">
        <f>'Raw Data'!AT653</f>
        <v>34.680044000000002</v>
      </c>
      <c r="BG653" t="str">
        <f>'Raw Data'!AU653</f>
        <v>2131028200I</v>
      </c>
      <c r="BH653">
        <f>'Raw Data'!AV653</f>
        <v>1</v>
      </c>
      <c r="BI653">
        <f>'Raw Data'!AW653</f>
        <v>213</v>
      </c>
      <c r="BJ653">
        <f>'Raw Data'!AX653</f>
        <v>282</v>
      </c>
      <c r="BK653">
        <f>'Raw Data'!AY653</f>
        <v>0</v>
      </c>
      <c r="BL653">
        <f>'Raw Data'!AZ653</f>
        <v>55</v>
      </c>
      <c r="BM653">
        <f>'Raw Data'!BA653</f>
        <v>5.47</v>
      </c>
      <c r="BN653">
        <f>'Raw Data'!BB653</f>
        <v>4.9400000000000004</v>
      </c>
      <c r="BO653">
        <f>'Raw Data'!BC653</f>
        <v>834.3</v>
      </c>
      <c r="BP653">
        <f>'Raw Data'!BD653</f>
        <v>863.5</v>
      </c>
      <c r="BQ653">
        <f>'Raw Data'!BE653</f>
        <v>892.1</v>
      </c>
      <c r="BR653">
        <f>'Raw Data'!BF653</f>
        <v>0</v>
      </c>
      <c r="BS653">
        <f>'Raw Data'!BG653</f>
        <v>52.3</v>
      </c>
      <c r="BT653">
        <f>'Raw Data'!BH653</f>
        <v>2.7</v>
      </c>
      <c r="BU653">
        <f>'Raw Data'!BI653</f>
        <v>42712</v>
      </c>
      <c r="BV653" t="str">
        <f>'Raw Data'!BJ653</f>
        <v>ASV_15+</v>
      </c>
      <c r="BW653">
        <f>'Raw Data'!BK653</f>
        <v>2.5500000000000002E-3</v>
      </c>
      <c r="BX653">
        <f>'Raw Data'!BL653</f>
        <v>39520</v>
      </c>
      <c r="BY653">
        <f>'Raw Data'!BM653</f>
        <v>39310</v>
      </c>
      <c r="BZ653" t="str">
        <f>'Raw Data'!BN653</f>
        <v>2131028200I</v>
      </c>
      <c r="CA653" t="str">
        <f>'Raw Data'!BO653</f>
        <v>MURRAY</v>
      </c>
      <c r="CB653">
        <f>'Raw Data'!BP653</f>
        <v>1</v>
      </c>
      <c r="CC653">
        <f>'Raw Data'!BQ653</f>
        <v>28200</v>
      </c>
      <c r="CD653">
        <f>'Raw Data'!BR653</f>
        <v>6</v>
      </c>
      <c r="CE653">
        <f>'Raw Data'!BS653</f>
        <v>1</v>
      </c>
      <c r="CF653">
        <f>'Raw Data'!BT653</f>
        <v>2</v>
      </c>
      <c r="CG653">
        <f>'Raw Data'!BU653</f>
        <v>1</v>
      </c>
      <c r="CH653">
        <f>'Raw Data'!BV653</f>
        <v>1</v>
      </c>
      <c r="CI653">
        <f>'Raw Data'!BW653</f>
        <v>2</v>
      </c>
      <c r="CJ653">
        <f>'Raw Data'!BX653</f>
        <v>3</v>
      </c>
      <c r="CK653">
        <f>'Raw Data'!BY653</f>
        <v>3</v>
      </c>
      <c r="CL653" t="str">
        <f>'Raw Data'!BZ653</f>
        <v>N</v>
      </c>
      <c r="CM653">
        <f t="shared" si="151"/>
        <v>0</v>
      </c>
      <c r="CN653">
        <f>'Raw Data'!CA653</f>
        <v>213</v>
      </c>
      <c r="CO653">
        <f>'Raw Data'!CB653</f>
        <v>282</v>
      </c>
      <c r="CP653">
        <f>'Raw Data'!CC653</f>
        <v>0</v>
      </c>
      <c r="CQ653" t="str">
        <f>'Raw Data'!CD653</f>
        <v>Not Urban</v>
      </c>
      <c r="CR653" t="str">
        <f>'Raw Data'!CE653</f>
        <v>Not Urban</v>
      </c>
      <c r="CS653">
        <f>'Raw Data'!CF653</f>
        <v>0</v>
      </c>
      <c r="CT653">
        <f>'Raw Data'!CG653</f>
        <v>55</v>
      </c>
      <c r="CU653">
        <f>'Raw Data'!CH653</f>
        <v>3260</v>
      </c>
      <c r="CV653" t="str">
        <f>'Raw Data'!CI653</f>
        <v xml:space="preserve"> </v>
      </c>
      <c r="CW653">
        <f>'Raw Data'!CJ653</f>
        <v>0</v>
      </c>
      <c r="CX653">
        <f>'Raw Data'!CK653</f>
        <v>3.2630460000000001</v>
      </c>
      <c r="CY653">
        <f>'Raw Data'!CL653</f>
        <v>14</v>
      </c>
      <c r="CZ653" t="str">
        <f>'Raw Data'!CM653</f>
        <v>State Mainline</v>
      </c>
      <c r="DA653">
        <f>'Raw Data'!CN653</f>
        <v>3260</v>
      </c>
      <c r="DB653">
        <f>'Raw Data'!CO653</f>
        <v>413584</v>
      </c>
      <c r="DC653">
        <f>'Raw Data'!CP653</f>
        <v>2.8690000000000002</v>
      </c>
      <c r="DD653">
        <f>'Raw Data'!CQ653</f>
        <v>6.1349999999999998</v>
      </c>
      <c r="DE653">
        <f>'Raw Data'!CR653</f>
        <v>413584</v>
      </c>
      <c r="DF653">
        <f>'Raw Data'!CS653</f>
        <v>0</v>
      </c>
      <c r="DG653">
        <f>'Raw Data'!CT653</f>
        <v>17228.883836000001</v>
      </c>
      <c r="DH653">
        <f>'Raw Data'!CU653</f>
        <v>100</v>
      </c>
      <c r="DI653">
        <f>'Raw Data'!CV653</f>
        <v>39340</v>
      </c>
      <c r="DJ653">
        <f>'Raw Data'!CW653</f>
        <v>0.10820399999999999</v>
      </c>
      <c r="DK653">
        <f>'Raw Data'!CX653</f>
        <v>0</v>
      </c>
      <c r="DL653">
        <f>'Raw Data'!CY653</f>
        <v>2.5500000000000002E-3</v>
      </c>
      <c r="DM653">
        <f>'Raw Data'!CZ653</f>
        <v>289</v>
      </c>
      <c r="DN653" t="str">
        <f>'Raw Data'!DA653</f>
        <v>213-0194</v>
      </c>
      <c r="DO653" t="str">
        <f>'Raw Data'!DB653</f>
        <v>3R : Rural Principal Arterial - Other</v>
      </c>
      <c r="DP653" t="str">
        <f>'Raw Data'!DC653</f>
        <v>34.675834, -84.714124</v>
      </c>
      <c r="DQ653">
        <f>'Raw Data'!DD653</f>
        <v>-84.714123999999998</v>
      </c>
      <c r="DR653">
        <f>'Raw Data'!DE653</f>
        <v>34.675834000000002</v>
      </c>
      <c r="DS653">
        <f>'Raw Data'!DF653</f>
        <v>34.675834000000002</v>
      </c>
      <c r="DT653">
        <f>'Raw Data'!DG653</f>
        <v>-84.714123999999998</v>
      </c>
      <c r="DU653">
        <f>'Raw Data'!DH653</f>
        <v>1.2808E-2</v>
      </c>
      <c r="DV653">
        <f>'Raw Data'!DI653</f>
        <v>2.5500000000000002E-3</v>
      </c>
      <c r="DW653">
        <f>'Raw Data'!DJ653</f>
        <v>188</v>
      </c>
      <c r="DX653" s="11">
        <f t="shared" si="152"/>
        <v>3503.3333333333335</v>
      </c>
      <c r="DY653" s="5">
        <f t="shared" si="153"/>
        <v>3202.5</v>
      </c>
      <c r="DZ653" s="5">
        <f t="shared" si="146"/>
        <v>300.83333333333348</v>
      </c>
      <c r="EA653" s="5">
        <f t="shared" si="147"/>
        <v>9.3937028363257916E-2</v>
      </c>
      <c r="EB653" s="5">
        <f t="shared" si="148"/>
        <v>3352.916666666667</v>
      </c>
      <c r="EC653">
        <f>'Raw Data'!DK653</f>
        <v>3470</v>
      </c>
      <c r="ED653">
        <f>'Raw Data'!DL653</f>
        <v>14.6</v>
      </c>
      <c r="EE653">
        <f>'Raw Data'!DM653</f>
        <v>3660</v>
      </c>
      <c r="EF653">
        <f>'Raw Data'!DN653</f>
        <v>14.7</v>
      </c>
      <c r="EG653">
        <f>'Raw Data'!DO653</f>
        <v>3380</v>
      </c>
      <c r="EH653">
        <f>'Raw Data'!DP653</f>
        <v>0</v>
      </c>
      <c r="EI653">
        <f>'Raw Data'!DQ653</f>
        <v>3360</v>
      </c>
      <c r="EJ653">
        <f>'Raw Data'!DR653</f>
        <v>0</v>
      </c>
      <c r="EK653">
        <f>'Raw Data'!DS653</f>
        <v>3260</v>
      </c>
      <c r="EL653">
        <f>'Raw Data'!DT653</f>
        <v>14.3</v>
      </c>
      <c r="EM653">
        <f>'Raw Data'!DU653</f>
        <v>3290</v>
      </c>
      <c r="EN653">
        <f>'Raw Data'!DV653</f>
        <v>13</v>
      </c>
      <c r="EO653">
        <f>'Raw Data'!DW653</f>
        <v>3130</v>
      </c>
      <c r="EP653">
        <f>'Raw Data'!DX653</f>
        <v>13.7</v>
      </c>
      <c r="EQ653">
        <f>'Raw Data'!DY653</f>
        <v>3130</v>
      </c>
      <c r="ER653">
        <f>'Raw Data'!DZ653</f>
        <v>13.7</v>
      </c>
      <c r="ES653">
        <f>'Raw Data'!EA653</f>
        <v>3980</v>
      </c>
      <c r="ET653">
        <f>'Raw Data'!EB653</f>
        <v>16.399999999999999</v>
      </c>
      <c r="EU653">
        <f>'Raw Data'!EC653</f>
        <v>4020</v>
      </c>
      <c r="EV653">
        <f>'Raw Data'!ED653</f>
        <v>16.399999999999999</v>
      </c>
      <c r="EW653">
        <f>'Raw Data'!EE653</f>
        <v>0</v>
      </c>
    </row>
    <row r="654" spans="1:153" x14ac:dyDescent="0.3">
      <c r="A654">
        <f>'Raw Data'!A654</f>
        <v>652</v>
      </c>
      <c r="B654" t="str">
        <f>'Raw Data'!B654</f>
        <v>Point</v>
      </c>
      <c r="C654">
        <f>'Raw Data'!C654</f>
        <v>219</v>
      </c>
      <c r="D654">
        <f>'Raw Data'!D654</f>
        <v>665</v>
      </c>
      <c r="E654" t="str">
        <f>'Raw Data'!E654</f>
        <v>Point</v>
      </c>
      <c r="F654">
        <f>'Raw Data'!F654</f>
        <v>5537634</v>
      </c>
      <c r="G654" t="str">
        <f>'Raw Data'!G654</f>
        <v>Gsp Post 00</v>
      </c>
      <c r="H654" s="3">
        <f>'Raw Data'!H654</f>
        <v>42338</v>
      </c>
      <c r="L654">
        <f t="shared" si="140"/>
        <v>0</v>
      </c>
      <c r="M654" s="5">
        <f t="shared" si="141"/>
        <v>42338</v>
      </c>
      <c r="N654" s="5">
        <f t="shared" si="149"/>
        <v>2015</v>
      </c>
      <c r="O654" s="5" t="str" cm="1">
        <f t="array" ref="O654">_xlfn.IFS(N654&lt;=2016,"before treatment",N654=2017,"unknown",N654&gt;2017,"after treatment")</f>
        <v>before treatment</v>
      </c>
      <c r="P654" s="5">
        <f t="shared" si="142"/>
        <v>1</v>
      </c>
      <c r="Q654" s="5">
        <f t="shared" si="143"/>
        <v>0</v>
      </c>
      <c r="R654" t="str">
        <f>'Raw Data'!I654</f>
        <v>Murray</v>
      </c>
      <c r="S654" t="str">
        <f>'Raw Data'!J654</f>
        <v>STATE ROUTE 282</v>
      </c>
      <c r="T654" t="str">
        <f>'Raw Data'!K654</f>
        <v>(none)</v>
      </c>
      <c r="U654" t="str">
        <f>'Raw Data'!L654</f>
        <v>(O) No Injury</v>
      </c>
      <c r="V654">
        <f>'Raw Data'!M654</f>
        <v>0</v>
      </c>
      <c r="W654">
        <f>'Raw Data'!N654</f>
        <v>0</v>
      </c>
      <c r="X654">
        <f>'Raw Data'!O654</f>
        <v>0</v>
      </c>
      <c r="Y654" t="str">
        <f>'Raw Data'!P654</f>
        <v>Not a Collision with Motor Vehicle</v>
      </c>
      <c r="Z654" t="str">
        <f>'Raw Data'!Q654</f>
        <v>On Shoulder</v>
      </c>
      <c r="AA654" t="str">
        <f>'Raw Data'!R654</f>
        <v>Ditch</v>
      </c>
      <c r="AB654" t="str">
        <f>'Raw Data'!S654</f>
        <v>Ditch</v>
      </c>
      <c r="AC654" t="str">
        <f>'Raw Data'!T654</f>
        <v>No Contributing Factors</v>
      </c>
      <c r="AD654">
        <f>'Raw Data'!U654</f>
        <v>1</v>
      </c>
      <c r="AE654" s="5" t="str">
        <f t="shared" si="150"/>
        <v>Yes</v>
      </c>
      <c r="AF654" t="str">
        <f>'Raw Data'!V654</f>
        <v>Negotiating a Curve</v>
      </c>
      <c r="AG654" s="5">
        <f t="shared" si="144"/>
        <v>0</v>
      </c>
      <c r="AH654" t="str">
        <f>'Raw Data'!W654</f>
        <v>West</v>
      </c>
      <c r="AI654" t="str">
        <f>'Raw Data'!X654</f>
        <v>Dark-Not Lighted</v>
      </c>
      <c r="AJ654" t="str">
        <f>'Raw Data'!Y654</f>
        <v>Wet</v>
      </c>
      <c r="AK654">
        <f>'Raw Data'!Z654</f>
        <v>19</v>
      </c>
      <c r="AL654" t="str">
        <f>'Raw Data'!AA654</f>
        <v>Lap and Shoulder Belt Used</v>
      </c>
      <c r="AM654" s="5">
        <f t="shared" si="145"/>
        <v>0</v>
      </c>
      <c r="AN654" t="str">
        <f>'Raw Data'!AB654</f>
        <v>Passenger Car</v>
      </c>
      <c r="AO654" t="str">
        <f>'Raw Data'!AC654</f>
        <v>2131028200I</v>
      </c>
      <c r="AP654">
        <f>'Raw Data'!AD654</f>
        <v>3.4660000000000002</v>
      </c>
      <c r="AQ654">
        <f>'Raw Data'!AE654</f>
        <v>34.680056999999998</v>
      </c>
      <c r="AR654">
        <f>'Raw Data'!AF654</f>
        <v>-84.699577000000005</v>
      </c>
      <c r="AS654">
        <f>'Raw Data'!AG654</f>
        <v>188</v>
      </c>
      <c r="AT654">
        <f>'Raw Data'!AH654</f>
        <v>241</v>
      </c>
      <c r="AU654">
        <f>'Raw Data'!AI654</f>
        <v>2090</v>
      </c>
      <c r="AV654" t="str">
        <f>'Raw Data'!AJ654</f>
        <v>D6_0282_00_I</v>
      </c>
      <c r="AW654">
        <f>'Raw Data'!AK654</f>
        <v>28</v>
      </c>
      <c r="AX654">
        <f>'Raw Data'!AL654</f>
        <v>34</v>
      </c>
      <c r="AY654" t="str">
        <f>'Raw Data'!AM654</f>
        <v>simple</v>
      </c>
      <c r="AZ654">
        <f>'Raw Data'!AN654</f>
        <v>617.29999999999995</v>
      </c>
      <c r="BA654">
        <f>'Raw Data'!AO654</f>
        <v>73.8</v>
      </c>
      <c r="BB654">
        <f>'Raw Data'!AP654</f>
        <v>796.3</v>
      </c>
      <c r="BC654">
        <f>'Raw Data'!AQ654</f>
        <v>-84.701785999999998</v>
      </c>
      <c r="BD654">
        <f>'Raw Data'!AR654</f>
        <v>34.679277999999996</v>
      </c>
      <c r="BE654">
        <f>'Raw Data'!AS654</f>
        <v>-84.699479999999994</v>
      </c>
      <c r="BF654">
        <f>'Raw Data'!AT654</f>
        <v>34.680044000000002</v>
      </c>
      <c r="BG654" t="str">
        <f>'Raw Data'!AU654</f>
        <v>2131028200I</v>
      </c>
      <c r="BH654">
        <f>'Raw Data'!AV654</f>
        <v>1</v>
      </c>
      <c r="BI654">
        <f>'Raw Data'!AW654</f>
        <v>213</v>
      </c>
      <c r="BJ654">
        <f>'Raw Data'!AX654</f>
        <v>282</v>
      </c>
      <c r="BK654">
        <f>'Raw Data'!AY654</f>
        <v>0</v>
      </c>
      <c r="BL654">
        <f>'Raw Data'!AZ654</f>
        <v>55</v>
      </c>
      <c r="BM654">
        <f>'Raw Data'!BA654</f>
        <v>5.47</v>
      </c>
      <c r="BN654">
        <f>'Raw Data'!BB654</f>
        <v>4.9400000000000004</v>
      </c>
      <c r="BO654">
        <f>'Raw Data'!BC654</f>
        <v>834.3</v>
      </c>
      <c r="BP654">
        <f>'Raw Data'!BD654</f>
        <v>863.5</v>
      </c>
      <c r="BQ654">
        <f>'Raw Data'!BE654</f>
        <v>892.1</v>
      </c>
      <c r="BR654">
        <f>'Raw Data'!BF654</f>
        <v>0</v>
      </c>
      <c r="BS654">
        <f>'Raw Data'!BG654</f>
        <v>52.3</v>
      </c>
      <c r="BT654">
        <f>'Raw Data'!BH654</f>
        <v>2.7</v>
      </c>
      <c r="BU654">
        <f>'Raw Data'!BI654</f>
        <v>42712</v>
      </c>
      <c r="BV654" t="str">
        <f>'Raw Data'!BJ654</f>
        <v>ASV_15+</v>
      </c>
      <c r="BW654">
        <f>'Raw Data'!BK654</f>
        <v>2.5500000000000002E-3</v>
      </c>
      <c r="BX654">
        <f>'Raw Data'!BL654</f>
        <v>39520</v>
      </c>
      <c r="BY654">
        <f>'Raw Data'!BM654</f>
        <v>39310</v>
      </c>
      <c r="BZ654" t="str">
        <f>'Raw Data'!BN654</f>
        <v>2131028200I</v>
      </c>
      <c r="CA654" t="str">
        <f>'Raw Data'!BO654</f>
        <v>MURRAY</v>
      </c>
      <c r="CB654">
        <f>'Raw Data'!BP654</f>
        <v>1</v>
      </c>
      <c r="CC654">
        <f>'Raw Data'!BQ654</f>
        <v>28200</v>
      </c>
      <c r="CD654">
        <f>'Raw Data'!BR654</f>
        <v>6</v>
      </c>
      <c r="CE654">
        <f>'Raw Data'!BS654</f>
        <v>1</v>
      </c>
      <c r="CF654">
        <f>'Raw Data'!BT654</f>
        <v>2</v>
      </c>
      <c r="CG654">
        <f>'Raw Data'!BU654</f>
        <v>1</v>
      </c>
      <c r="CH654">
        <f>'Raw Data'!BV654</f>
        <v>1</v>
      </c>
      <c r="CI654">
        <f>'Raw Data'!BW654</f>
        <v>2</v>
      </c>
      <c r="CJ654">
        <f>'Raw Data'!BX654</f>
        <v>3</v>
      </c>
      <c r="CK654">
        <f>'Raw Data'!BY654</f>
        <v>3</v>
      </c>
      <c r="CL654" t="str">
        <f>'Raw Data'!BZ654</f>
        <v>N</v>
      </c>
      <c r="CM654">
        <f t="shared" si="151"/>
        <v>0</v>
      </c>
      <c r="CN654">
        <f>'Raw Data'!CA654</f>
        <v>213</v>
      </c>
      <c r="CO654">
        <f>'Raw Data'!CB654</f>
        <v>282</v>
      </c>
      <c r="CP654">
        <f>'Raw Data'!CC654</f>
        <v>0</v>
      </c>
      <c r="CQ654" t="str">
        <f>'Raw Data'!CD654</f>
        <v>Not Urban</v>
      </c>
      <c r="CR654" t="str">
        <f>'Raw Data'!CE654</f>
        <v>Not Urban</v>
      </c>
      <c r="CS654">
        <f>'Raw Data'!CF654</f>
        <v>0</v>
      </c>
      <c r="CT654">
        <f>'Raw Data'!CG654</f>
        <v>55</v>
      </c>
      <c r="CU654">
        <f>'Raw Data'!CH654</f>
        <v>3260</v>
      </c>
      <c r="CV654" t="str">
        <f>'Raw Data'!CI654</f>
        <v xml:space="preserve"> </v>
      </c>
      <c r="CW654">
        <f>'Raw Data'!CJ654</f>
        <v>0</v>
      </c>
      <c r="CX654">
        <f>'Raw Data'!CK654</f>
        <v>3.2630460000000001</v>
      </c>
      <c r="CY654">
        <f>'Raw Data'!CL654</f>
        <v>14</v>
      </c>
      <c r="CZ654" t="str">
        <f>'Raw Data'!CM654</f>
        <v>State Mainline</v>
      </c>
      <c r="DA654">
        <f>'Raw Data'!CN654</f>
        <v>3260</v>
      </c>
      <c r="DB654">
        <f>'Raw Data'!CO654</f>
        <v>413584</v>
      </c>
      <c r="DC654">
        <f>'Raw Data'!CP654</f>
        <v>2.8690000000000002</v>
      </c>
      <c r="DD654">
        <f>'Raw Data'!CQ654</f>
        <v>6.1349999999999998</v>
      </c>
      <c r="DE654">
        <f>'Raw Data'!CR654</f>
        <v>413584</v>
      </c>
      <c r="DF654">
        <f>'Raw Data'!CS654</f>
        <v>0</v>
      </c>
      <c r="DG654">
        <f>'Raw Data'!CT654</f>
        <v>17228.883836000001</v>
      </c>
      <c r="DH654">
        <f>'Raw Data'!CU654</f>
        <v>100</v>
      </c>
      <c r="DI654">
        <f>'Raw Data'!CV654</f>
        <v>39340</v>
      </c>
      <c r="DJ654">
        <f>'Raw Data'!CW654</f>
        <v>0.10820399999999999</v>
      </c>
      <c r="DK654">
        <f>'Raw Data'!CX654</f>
        <v>0</v>
      </c>
      <c r="DL654">
        <f>'Raw Data'!CY654</f>
        <v>2.5500000000000002E-3</v>
      </c>
      <c r="DM654">
        <f>'Raw Data'!CZ654</f>
        <v>289</v>
      </c>
      <c r="DN654" t="str">
        <f>'Raw Data'!DA654</f>
        <v>213-0194</v>
      </c>
      <c r="DO654" t="str">
        <f>'Raw Data'!DB654</f>
        <v>3R : Rural Principal Arterial - Other</v>
      </c>
      <c r="DP654" t="str">
        <f>'Raw Data'!DC654</f>
        <v>34.675834, -84.714124</v>
      </c>
      <c r="DQ654">
        <f>'Raw Data'!DD654</f>
        <v>-84.714123999999998</v>
      </c>
      <c r="DR654">
        <f>'Raw Data'!DE654</f>
        <v>34.675834000000002</v>
      </c>
      <c r="DS654">
        <f>'Raw Data'!DF654</f>
        <v>34.675834000000002</v>
      </c>
      <c r="DT654">
        <f>'Raw Data'!DG654</f>
        <v>-84.714123999999998</v>
      </c>
      <c r="DU654">
        <f>'Raw Data'!DH654</f>
        <v>1.2808E-2</v>
      </c>
      <c r="DV654">
        <f>'Raw Data'!DI654</f>
        <v>2.5500000000000002E-3</v>
      </c>
      <c r="DW654">
        <f>'Raw Data'!DJ654</f>
        <v>188</v>
      </c>
      <c r="DX654" s="11">
        <f t="shared" si="152"/>
        <v>3503.3333333333335</v>
      </c>
      <c r="DY654" s="5">
        <f t="shared" si="153"/>
        <v>3202.5</v>
      </c>
      <c r="DZ654" s="5">
        <f t="shared" si="146"/>
        <v>300.83333333333348</v>
      </c>
      <c r="EA654" s="5">
        <f t="shared" si="147"/>
        <v>9.3937028363257916E-2</v>
      </c>
      <c r="EB654" s="5">
        <f t="shared" si="148"/>
        <v>3352.916666666667</v>
      </c>
      <c r="EC654">
        <f>'Raw Data'!DK654</f>
        <v>3470</v>
      </c>
      <c r="ED654">
        <f>'Raw Data'!DL654</f>
        <v>14.6</v>
      </c>
      <c r="EE654">
        <f>'Raw Data'!DM654</f>
        <v>3660</v>
      </c>
      <c r="EF654">
        <f>'Raw Data'!DN654</f>
        <v>14.7</v>
      </c>
      <c r="EG654">
        <f>'Raw Data'!DO654</f>
        <v>3380</v>
      </c>
      <c r="EH654">
        <f>'Raw Data'!DP654</f>
        <v>0</v>
      </c>
      <c r="EI654">
        <f>'Raw Data'!DQ654</f>
        <v>3360</v>
      </c>
      <c r="EJ654">
        <f>'Raw Data'!DR654</f>
        <v>0</v>
      </c>
      <c r="EK654">
        <f>'Raw Data'!DS654</f>
        <v>3260</v>
      </c>
      <c r="EL654">
        <f>'Raw Data'!DT654</f>
        <v>14.3</v>
      </c>
      <c r="EM654">
        <f>'Raw Data'!DU654</f>
        <v>3290</v>
      </c>
      <c r="EN654">
        <f>'Raw Data'!DV654</f>
        <v>13</v>
      </c>
      <c r="EO654">
        <f>'Raw Data'!DW654</f>
        <v>3130</v>
      </c>
      <c r="EP654">
        <f>'Raw Data'!DX654</f>
        <v>13.7</v>
      </c>
      <c r="EQ654">
        <f>'Raw Data'!DY654</f>
        <v>3130</v>
      </c>
      <c r="ER654">
        <f>'Raw Data'!DZ654</f>
        <v>13.7</v>
      </c>
      <c r="ES654">
        <f>'Raw Data'!EA654</f>
        <v>3980</v>
      </c>
      <c r="ET654">
        <f>'Raw Data'!EB654</f>
        <v>16.399999999999999</v>
      </c>
      <c r="EU654">
        <f>'Raw Data'!EC654</f>
        <v>4020</v>
      </c>
      <c r="EV654">
        <f>'Raw Data'!ED654</f>
        <v>16.399999999999999</v>
      </c>
      <c r="EW654">
        <f>'Raw Data'!EE654</f>
        <v>0</v>
      </c>
    </row>
    <row r="655" spans="1:153" x14ac:dyDescent="0.3">
      <c r="A655">
        <f>'Raw Data'!A655</f>
        <v>653</v>
      </c>
      <c r="B655" t="str">
        <f>'Raw Data'!B655</f>
        <v>Point</v>
      </c>
      <c r="C655">
        <f>'Raw Data'!C655</f>
        <v>166</v>
      </c>
      <c r="D655">
        <f>'Raw Data'!D655</f>
        <v>790</v>
      </c>
      <c r="E655" t="str">
        <f>'Raw Data'!E655</f>
        <v>Point</v>
      </c>
      <c r="F655">
        <f>'Raw Data'!F655</f>
        <v>4628204</v>
      </c>
      <c r="G655" t="str">
        <f>'Raw Data'!G655</f>
        <v>Gsp Post 00</v>
      </c>
      <c r="H655" s="3">
        <f>'Raw Data'!H655</f>
        <v>41579</v>
      </c>
      <c r="L655">
        <f t="shared" si="140"/>
        <v>0</v>
      </c>
      <c r="M655" s="5">
        <f t="shared" si="141"/>
        <v>41579</v>
      </c>
      <c r="N655" s="5">
        <f t="shared" si="149"/>
        <v>2013</v>
      </c>
      <c r="O655" s="5" t="str" cm="1">
        <f t="array" ref="O655">_xlfn.IFS(N655&lt;=2016,"before treatment",N655=2017,"unknown",N655&gt;2017,"after treatment")</f>
        <v>before treatment</v>
      </c>
      <c r="P655" s="5">
        <f t="shared" si="142"/>
        <v>1</v>
      </c>
      <c r="Q655" s="5">
        <f t="shared" si="143"/>
        <v>0</v>
      </c>
      <c r="R655" t="str">
        <f>'Raw Data'!I655</f>
        <v>Murray</v>
      </c>
      <c r="S655" t="str">
        <f>'Raw Data'!J655</f>
        <v>STATE ROUTE 282</v>
      </c>
      <c r="T655" t="str">
        <f>'Raw Data'!K655</f>
        <v>(none)</v>
      </c>
      <c r="U655" t="str">
        <f>'Raw Data'!L655</f>
        <v>(O) No Injury</v>
      </c>
      <c r="V655">
        <f>'Raw Data'!M655</f>
        <v>0</v>
      </c>
      <c r="W655">
        <f>'Raw Data'!N655</f>
        <v>0</v>
      </c>
      <c r="X655">
        <f>'Raw Data'!O655</f>
        <v>0</v>
      </c>
      <c r="Y655" t="str">
        <f>'Raw Data'!P655</f>
        <v>Not a Collision with Motor Vehicle</v>
      </c>
      <c r="Z655" t="str">
        <f>'Raw Data'!Q655</f>
        <v>On Shoulder</v>
      </c>
      <c r="AA655" t="str">
        <f>'Raw Data'!R655</f>
        <v>Other-Fixed Object</v>
      </c>
      <c r="AB655" t="str">
        <f>'Raw Data'!S655</f>
        <v>Guard Rail Fence</v>
      </c>
      <c r="AC655" t="str">
        <f>'Raw Data'!T655</f>
        <v>Too Fast for Conditions</v>
      </c>
      <c r="AD655">
        <f>'Raw Data'!U655</f>
        <v>1</v>
      </c>
      <c r="AE655" s="5" t="str">
        <f t="shared" si="150"/>
        <v>Yes</v>
      </c>
      <c r="AF655" t="str">
        <f>'Raw Data'!V655</f>
        <v>Negotiating a Curve</v>
      </c>
      <c r="AG655" s="5">
        <f t="shared" si="144"/>
        <v>0</v>
      </c>
      <c r="AH655" t="str">
        <f>'Raw Data'!W655</f>
        <v>West</v>
      </c>
      <c r="AI655" t="str">
        <f>'Raw Data'!X655</f>
        <v>Daylight</v>
      </c>
      <c r="AJ655" t="str">
        <f>'Raw Data'!Y655</f>
        <v>Wet</v>
      </c>
      <c r="AK655">
        <f>'Raw Data'!Z655</f>
        <v>24</v>
      </c>
      <c r="AL655" t="str">
        <f>'Raw Data'!AA655</f>
        <v>Lap and Shoulder Belt Used</v>
      </c>
      <c r="AM655" s="5">
        <f t="shared" si="145"/>
        <v>0</v>
      </c>
      <c r="AN655" t="str">
        <f>'Raw Data'!AB655</f>
        <v>Passenger Car</v>
      </c>
      <c r="AO655" t="str">
        <f>'Raw Data'!AC655</f>
        <v>2131028200I</v>
      </c>
      <c r="AP655">
        <f>'Raw Data'!AD655</f>
        <v>3.4340000000000002</v>
      </c>
      <c r="AQ655">
        <f>'Raw Data'!AE655</f>
        <v>34.680090999999997</v>
      </c>
      <c r="AR655">
        <f>'Raw Data'!AF655</f>
        <v>-84.700115999999994</v>
      </c>
      <c r="AS655">
        <f>'Raw Data'!AG655</f>
        <v>188</v>
      </c>
      <c r="AT655">
        <f>'Raw Data'!AH655</f>
        <v>241</v>
      </c>
      <c r="AU655">
        <f>'Raw Data'!AI655</f>
        <v>2090</v>
      </c>
      <c r="AV655" t="str">
        <f>'Raw Data'!AJ655</f>
        <v>D6_0282_00_I</v>
      </c>
      <c r="AW655">
        <f>'Raw Data'!AK655</f>
        <v>28</v>
      </c>
      <c r="AX655">
        <f>'Raw Data'!AL655</f>
        <v>34</v>
      </c>
      <c r="AY655" t="str">
        <f>'Raw Data'!AM655</f>
        <v>simple</v>
      </c>
      <c r="AZ655">
        <f>'Raw Data'!AN655</f>
        <v>617.29999999999995</v>
      </c>
      <c r="BA655">
        <f>'Raw Data'!AO655</f>
        <v>73.8</v>
      </c>
      <c r="BB655">
        <f>'Raw Data'!AP655</f>
        <v>796.3</v>
      </c>
      <c r="BC655">
        <f>'Raw Data'!AQ655</f>
        <v>-84.701785999999998</v>
      </c>
      <c r="BD655">
        <f>'Raw Data'!AR655</f>
        <v>34.679277999999996</v>
      </c>
      <c r="BE655">
        <f>'Raw Data'!AS655</f>
        <v>-84.699479999999994</v>
      </c>
      <c r="BF655">
        <f>'Raw Data'!AT655</f>
        <v>34.680044000000002</v>
      </c>
      <c r="BG655" t="str">
        <f>'Raw Data'!AU655</f>
        <v>2131028200I</v>
      </c>
      <c r="BH655">
        <f>'Raw Data'!AV655</f>
        <v>1</v>
      </c>
      <c r="BI655">
        <f>'Raw Data'!AW655</f>
        <v>213</v>
      </c>
      <c r="BJ655">
        <f>'Raw Data'!AX655</f>
        <v>282</v>
      </c>
      <c r="BK655">
        <f>'Raw Data'!AY655</f>
        <v>0</v>
      </c>
      <c r="BL655">
        <f>'Raw Data'!AZ655</f>
        <v>55</v>
      </c>
      <c r="BM655">
        <f>'Raw Data'!BA655</f>
        <v>5.47</v>
      </c>
      <c r="BN655">
        <f>'Raw Data'!BB655</f>
        <v>4.9400000000000004</v>
      </c>
      <c r="BO655">
        <f>'Raw Data'!BC655</f>
        <v>834.3</v>
      </c>
      <c r="BP655">
        <f>'Raw Data'!BD655</f>
        <v>863.5</v>
      </c>
      <c r="BQ655">
        <f>'Raw Data'!BE655</f>
        <v>892.1</v>
      </c>
      <c r="BR655">
        <f>'Raw Data'!BF655</f>
        <v>0</v>
      </c>
      <c r="BS655">
        <f>'Raw Data'!BG655</f>
        <v>52.3</v>
      </c>
      <c r="BT655">
        <f>'Raw Data'!BH655</f>
        <v>2.7</v>
      </c>
      <c r="BU655">
        <f>'Raw Data'!BI655</f>
        <v>42712</v>
      </c>
      <c r="BV655" t="str">
        <f>'Raw Data'!BJ655</f>
        <v>ASV_15+</v>
      </c>
      <c r="BW655">
        <f>'Raw Data'!BK655</f>
        <v>2.5500000000000002E-3</v>
      </c>
      <c r="BX655">
        <f>'Raw Data'!BL655</f>
        <v>39520</v>
      </c>
      <c r="BY655">
        <f>'Raw Data'!BM655</f>
        <v>39310</v>
      </c>
      <c r="BZ655" t="str">
        <f>'Raw Data'!BN655</f>
        <v>2131028200I</v>
      </c>
      <c r="CA655" t="str">
        <f>'Raw Data'!BO655</f>
        <v>MURRAY</v>
      </c>
      <c r="CB655">
        <f>'Raw Data'!BP655</f>
        <v>1</v>
      </c>
      <c r="CC655">
        <f>'Raw Data'!BQ655</f>
        <v>28200</v>
      </c>
      <c r="CD655">
        <f>'Raw Data'!BR655</f>
        <v>6</v>
      </c>
      <c r="CE655">
        <f>'Raw Data'!BS655</f>
        <v>1</v>
      </c>
      <c r="CF655">
        <f>'Raw Data'!BT655</f>
        <v>2</v>
      </c>
      <c r="CG655">
        <f>'Raw Data'!BU655</f>
        <v>1</v>
      </c>
      <c r="CH655">
        <f>'Raw Data'!BV655</f>
        <v>1</v>
      </c>
      <c r="CI655">
        <f>'Raw Data'!BW655</f>
        <v>2</v>
      </c>
      <c r="CJ655">
        <f>'Raw Data'!BX655</f>
        <v>3</v>
      </c>
      <c r="CK655">
        <f>'Raw Data'!BY655</f>
        <v>3</v>
      </c>
      <c r="CL655" t="str">
        <f>'Raw Data'!BZ655</f>
        <v>N</v>
      </c>
      <c r="CM655">
        <f t="shared" si="151"/>
        <v>0</v>
      </c>
      <c r="CN655">
        <f>'Raw Data'!CA655</f>
        <v>213</v>
      </c>
      <c r="CO655">
        <f>'Raw Data'!CB655</f>
        <v>282</v>
      </c>
      <c r="CP655">
        <f>'Raw Data'!CC655</f>
        <v>0</v>
      </c>
      <c r="CQ655" t="str">
        <f>'Raw Data'!CD655</f>
        <v>Not Urban</v>
      </c>
      <c r="CR655" t="str">
        <f>'Raw Data'!CE655</f>
        <v>Not Urban</v>
      </c>
      <c r="CS655">
        <f>'Raw Data'!CF655</f>
        <v>0</v>
      </c>
      <c r="CT655">
        <f>'Raw Data'!CG655</f>
        <v>55</v>
      </c>
      <c r="CU655">
        <f>'Raw Data'!CH655</f>
        <v>3260</v>
      </c>
      <c r="CV655" t="str">
        <f>'Raw Data'!CI655</f>
        <v xml:space="preserve"> </v>
      </c>
      <c r="CW655">
        <f>'Raw Data'!CJ655</f>
        <v>0</v>
      </c>
      <c r="CX655">
        <f>'Raw Data'!CK655</f>
        <v>3.2630460000000001</v>
      </c>
      <c r="CY655">
        <f>'Raw Data'!CL655</f>
        <v>14</v>
      </c>
      <c r="CZ655" t="str">
        <f>'Raw Data'!CM655</f>
        <v>State Mainline</v>
      </c>
      <c r="DA655">
        <f>'Raw Data'!CN655</f>
        <v>3260</v>
      </c>
      <c r="DB655">
        <f>'Raw Data'!CO655</f>
        <v>413584</v>
      </c>
      <c r="DC655">
        <f>'Raw Data'!CP655</f>
        <v>2.8690000000000002</v>
      </c>
      <c r="DD655">
        <f>'Raw Data'!CQ655</f>
        <v>6.1349999999999998</v>
      </c>
      <c r="DE655">
        <f>'Raw Data'!CR655</f>
        <v>413584</v>
      </c>
      <c r="DF655">
        <f>'Raw Data'!CS655</f>
        <v>0</v>
      </c>
      <c r="DG655">
        <f>'Raw Data'!CT655</f>
        <v>17228.883836000001</v>
      </c>
      <c r="DH655">
        <f>'Raw Data'!CU655</f>
        <v>100</v>
      </c>
      <c r="DI655">
        <f>'Raw Data'!CV655</f>
        <v>39340</v>
      </c>
      <c r="DJ655">
        <f>'Raw Data'!CW655</f>
        <v>0.10820399999999999</v>
      </c>
      <c r="DK655">
        <f>'Raw Data'!CX655</f>
        <v>0</v>
      </c>
      <c r="DL655">
        <f>'Raw Data'!CY655</f>
        <v>2.5500000000000002E-3</v>
      </c>
      <c r="DM655">
        <f>'Raw Data'!CZ655</f>
        <v>289</v>
      </c>
      <c r="DN655" t="str">
        <f>'Raw Data'!DA655</f>
        <v>213-0194</v>
      </c>
      <c r="DO655" t="str">
        <f>'Raw Data'!DB655</f>
        <v>3R : Rural Principal Arterial - Other</v>
      </c>
      <c r="DP655" t="str">
        <f>'Raw Data'!DC655</f>
        <v>34.675834, -84.714124</v>
      </c>
      <c r="DQ655">
        <f>'Raw Data'!DD655</f>
        <v>-84.714123999999998</v>
      </c>
      <c r="DR655">
        <f>'Raw Data'!DE655</f>
        <v>34.675834000000002</v>
      </c>
      <c r="DS655">
        <f>'Raw Data'!DF655</f>
        <v>34.675834000000002</v>
      </c>
      <c r="DT655">
        <f>'Raw Data'!DG655</f>
        <v>-84.714123999999998</v>
      </c>
      <c r="DU655">
        <f>'Raw Data'!DH655</f>
        <v>1.2808E-2</v>
      </c>
      <c r="DV655">
        <f>'Raw Data'!DI655</f>
        <v>2.5500000000000002E-3</v>
      </c>
      <c r="DW655">
        <f>'Raw Data'!DJ655</f>
        <v>188</v>
      </c>
      <c r="DX655" s="11">
        <f t="shared" si="152"/>
        <v>3503.3333333333335</v>
      </c>
      <c r="DY655" s="5">
        <f t="shared" si="153"/>
        <v>3202.5</v>
      </c>
      <c r="DZ655" s="5">
        <f t="shared" si="146"/>
        <v>300.83333333333348</v>
      </c>
      <c r="EA655" s="5">
        <f t="shared" si="147"/>
        <v>9.3937028363257916E-2</v>
      </c>
      <c r="EB655" s="5">
        <f t="shared" si="148"/>
        <v>3352.916666666667</v>
      </c>
      <c r="EC655">
        <f>'Raw Data'!DK655</f>
        <v>3470</v>
      </c>
      <c r="ED655">
        <f>'Raw Data'!DL655</f>
        <v>14.6</v>
      </c>
      <c r="EE655">
        <f>'Raw Data'!DM655</f>
        <v>3660</v>
      </c>
      <c r="EF655">
        <f>'Raw Data'!DN655</f>
        <v>14.7</v>
      </c>
      <c r="EG655">
        <f>'Raw Data'!DO655</f>
        <v>3380</v>
      </c>
      <c r="EH655">
        <f>'Raw Data'!DP655</f>
        <v>0</v>
      </c>
      <c r="EI655">
        <f>'Raw Data'!DQ655</f>
        <v>3360</v>
      </c>
      <c r="EJ655">
        <f>'Raw Data'!DR655</f>
        <v>0</v>
      </c>
      <c r="EK655">
        <f>'Raw Data'!DS655</f>
        <v>3260</v>
      </c>
      <c r="EL655">
        <f>'Raw Data'!DT655</f>
        <v>14.3</v>
      </c>
      <c r="EM655">
        <f>'Raw Data'!DU655</f>
        <v>3290</v>
      </c>
      <c r="EN655">
        <f>'Raw Data'!DV655</f>
        <v>13</v>
      </c>
      <c r="EO655">
        <f>'Raw Data'!DW655</f>
        <v>3130</v>
      </c>
      <c r="EP655">
        <f>'Raw Data'!DX655</f>
        <v>13.7</v>
      </c>
      <c r="EQ655">
        <f>'Raw Data'!DY655</f>
        <v>3130</v>
      </c>
      <c r="ER655">
        <f>'Raw Data'!DZ655</f>
        <v>13.7</v>
      </c>
      <c r="ES655">
        <f>'Raw Data'!EA655</f>
        <v>3980</v>
      </c>
      <c r="ET655">
        <f>'Raw Data'!EB655</f>
        <v>16.399999999999999</v>
      </c>
      <c r="EU655">
        <f>'Raw Data'!EC655</f>
        <v>4020</v>
      </c>
      <c r="EV655">
        <f>'Raw Data'!ED655</f>
        <v>16.399999999999999</v>
      </c>
      <c r="EW655">
        <f>'Raw Data'!EE655</f>
        <v>0</v>
      </c>
    </row>
    <row r="656" spans="1:153" x14ac:dyDescent="0.3">
      <c r="A656">
        <f>'Raw Data'!A656</f>
        <v>654</v>
      </c>
      <c r="B656" t="str">
        <f>'Raw Data'!B656</f>
        <v>Point</v>
      </c>
      <c r="C656">
        <f>'Raw Data'!C656</f>
        <v>170</v>
      </c>
      <c r="D656">
        <f>'Raw Data'!D656</f>
        <v>789</v>
      </c>
      <c r="E656" t="str">
        <f>'Raw Data'!E656</f>
        <v>Point</v>
      </c>
      <c r="F656">
        <f>'Raw Data'!F656</f>
        <v>4633286</v>
      </c>
      <c r="G656" t="str">
        <f>'Raw Data'!G656</f>
        <v>Gsp Post 00</v>
      </c>
      <c r="H656" s="3">
        <f>'Raw Data'!H656</f>
        <v>41585</v>
      </c>
      <c r="L656">
        <f t="shared" si="140"/>
        <v>0</v>
      </c>
      <c r="M656" s="5">
        <f t="shared" si="141"/>
        <v>41585</v>
      </c>
      <c r="N656" s="5">
        <f t="shared" si="149"/>
        <v>2013</v>
      </c>
      <c r="O656" s="5" t="str" cm="1">
        <f t="array" ref="O656">_xlfn.IFS(N656&lt;=2016,"before treatment",N656=2017,"unknown",N656&gt;2017,"after treatment")</f>
        <v>before treatment</v>
      </c>
      <c r="P656" s="5">
        <f t="shared" si="142"/>
        <v>1</v>
      </c>
      <c r="Q656" s="5">
        <f t="shared" si="143"/>
        <v>0</v>
      </c>
      <c r="R656" t="str">
        <f>'Raw Data'!I656</f>
        <v>Murray</v>
      </c>
      <c r="S656" t="str">
        <f>'Raw Data'!J656</f>
        <v>STATE ROUTE 282</v>
      </c>
      <c r="T656" t="str">
        <f>'Raw Data'!K656</f>
        <v>(none)</v>
      </c>
      <c r="U656" t="str">
        <f>'Raw Data'!L656</f>
        <v>(O) No Injury</v>
      </c>
      <c r="V656">
        <f>'Raw Data'!M656</f>
        <v>0</v>
      </c>
      <c r="W656">
        <f>'Raw Data'!N656</f>
        <v>0</v>
      </c>
      <c r="X656">
        <f>'Raw Data'!O656</f>
        <v>0</v>
      </c>
      <c r="Y656" t="str">
        <f>'Raw Data'!P656</f>
        <v>Not a Collision with Motor Vehicle</v>
      </c>
      <c r="Z656" t="str">
        <f>'Raw Data'!Q656</f>
        <v>On Shoulder</v>
      </c>
      <c r="AA656" t="str">
        <f>'Raw Data'!R656</f>
        <v>Tree</v>
      </c>
      <c r="AB656" t="str">
        <f>'Raw Data'!S656</f>
        <v>Tree</v>
      </c>
      <c r="AC656" t="str">
        <f>'Raw Data'!T656</f>
        <v>Too Fast for Conditions</v>
      </c>
      <c r="AD656">
        <f>'Raw Data'!U656</f>
        <v>1</v>
      </c>
      <c r="AE656" s="5" t="str">
        <f t="shared" si="150"/>
        <v>Yes</v>
      </c>
      <c r="AF656" t="str">
        <f>'Raw Data'!V656</f>
        <v>Negotiating a Curve</v>
      </c>
      <c r="AG656" s="5">
        <f t="shared" si="144"/>
        <v>0</v>
      </c>
      <c r="AH656" t="str">
        <f>'Raw Data'!W656</f>
        <v>West</v>
      </c>
      <c r="AI656" t="str">
        <f>'Raw Data'!X656</f>
        <v>Daylight</v>
      </c>
      <c r="AJ656" t="str">
        <f>'Raw Data'!Y656</f>
        <v>Wet</v>
      </c>
      <c r="AK656">
        <f>'Raw Data'!Z656</f>
        <v>19</v>
      </c>
      <c r="AL656" t="str">
        <f>'Raw Data'!AA656</f>
        <v>Lap and Shoulder Belt Used</v>
      </c>
      <c r="AM656" s="5">
        <f t="shared" si="145"/>
        <v>0</v>
      </c>
      <c r="AN656" t="str">
        <f>'Raw Data'!AB656</f>
        <v>Pickup Truck</v>
      </c>
      <c r="AO656" t="str">
        <f>'Raw Data'!AC656</f>
        <v>2131028200I</v>
      </c>
      <c r="AP656">
        <f>'Raw Data'!AD656</f>
        <v>3.4660000000000002</v>
      </c>
      <c r="AQ656">
        <f>'Raw Data'!AE656</f>
        <v>34.680056999999998</v>
      </c>
      <c r="AR656">
        <f>'Raw Data'!AF656</f>
        <v>-84.699573999999998</v>
      </c>
      <c r="AS656">
        <f>'Raw Data'!AG656</f>
        <v>188</v>
      </c>
      <c r="AT656">
        <f>'Raw Data'!AH656</f>
        <v>241</v>
      </c>
      <c r="AU656">
        <f>'Raw Data'!AI656</f>
        <v>2090</v>
      </c>
      <c r="AV656" t="str">
        <f>'Raw Data'!AJ656</f>
        <v>D6_0282_00_I</v>
      </c>
      <c r="AW656">
        <f>'Raw Data'!AK656</f>
        <v>28</v>
      </c>
      <c r="AX656">
        <f>'Raw Data'!AL656</f>
        <v>34</v>
      </c>
      <c r="AY656" t="str">
        <f>'Raw Data'!AM656</f>
        <v>simple</v>
      </c>
      <c r="AZ656">
        <f>'Raw Data'!AN656</f>
        <v>617.29999999999995</v>
      </c>
      <c r="BA656">
        <f>'Raw Data'!AO656</f>
        <v>73.8</v>
      </c>
      <c r="BB656">
        <f>'Raw Data'!AP656</f>
        <v>796.3</v>
      </c>
      <c r="BC656">
        <f>'Raw Data'!AQ656</f>
        <v>-84.701785999999998</v>
      </c>
      <c r="BD656">
        <f>'Raw Data'!AR656</f>
        <v>34.679277999999996</v>
      </c>
      <c r="BE656">
        <f>'Raw Data'!AS656</f>
        <v>-84.699479999999994</v>
      </c>
      <c r="BF656">
        <f>'Raw Data'!AT656</f>
        <v>34.680044000000002</v>
      </c>
      <c r="BG656" t="str">
        <f>'Raw Data'!AU656</f>
        <v>2131028200I</v>
      </c>
      <c r="BH656">
        <f>'Raw Data'!AV656</f>
        <v>1</v>
      </c>
      <c r="BI656">
        <f>'Raw Data'!AW656</f>
        <v>213</v>
      </c>
      <c r="BJ656">
        <f>'Raw Data'!AX656</f>
        <v>282</v>
      </c>
      <c r="BK656">
        <f>'Raw Data'!AY656</f>
        <v>0</v>
      </c>
      <c r="BL656">
        <f>'Raw Data'!AZ656</f>
        <v>55</v>
      </c>
      <c r="BM656">
        <f>'Raw Data'!BA656</f>
        <v>5.47</v>
      </c>
      <c r="BN656">
        <f>'Raw Data'!BB656</f>
        <v>4.9400000000000004</v>
      </c>
      <c r="BO656">
        <f>'Raw Data'!BC656</f>
        <v>834.3</v>
      </c>
      <c r="BP656">
        <f>'Raw Data'!BD656</f>
        <v>863.5</v>
      </c>
      <c r="BQ656">
        <f>'Raw Data'!BE656</f>
        <v>892.1</v>
      </c>
      <c r="BR656">
        <f>'Raw Data'!BF656</f>
        <v>0</v>
      </c>
      <c r="BS656">
        <f>'Raw Data'!BG656</f>
        <v>52.3</v>
      </c>
      <c r="BT656">
        <f>'Raw Data'!BH656</f>
        <v>2.7</v>
      </c>
      <c r="BU656">
        <f>'Raw Data'!BI656</f>
        <v>42712</v>
      </c>
      <c r="BV656" t="str">
        <f>'Raw Data'!BJ656</f>
        <v>ASV_15+</v>
      </c>
      <c r="BW656">
        <f>'Raw Data'!BK656</f>
        <v>2.5500000000000002E-3</v>
      </c>
      <c r="BX656">
        <f>'Raw Data'!BL656</f>
        <v>39520</v>
      </c>
      <c r="BY656">
        <f>'Raw Data'!BM656</f>
        <v>39310</v>
      </c>
      <c r="BZ656" t="str">
        <f>'Raw Data'!BN656</f>
        <v>2131028200I</v>
      </c>
      <c r="CA656" t="str">
        <f>'Raw Data'!BO656</f>
        <v>MURRAY</v>
      </c>
      <c r="CB656">
        <f>'Raw Data'!BP656</f>
        <v>1</v>
      </c>
      <c r="CC656">
        <f>'Raw Data'!BQ656</f>
        <v>28200</v>
      </c>
      <c r="CD656">
        <f>'Raw Data'!BR656</f>
        <v>6</v>
      </c>
      <c r="CE656">
        <f>'Raw Data'!BS656</f>
        <v>1</v>
      </c>
      <c r="CF656">
        <f>'Raw Data'!BT656</f>
        <v>2</v>
      </c>
      <c r="CG656">
        <f>'Raw Data'!BU656</f>
        <v>1</v>
      </c>
      <c r="CH656">
        <f>'Raw Data'!BV656</f>
        <v>1</v>
      </c>
      <c r="CI656">
        <f>'Raw Data'!BW656</f>
        <v>2</v>
      </c>
      <c r="CJ656">
        <f>'Raw Data'!BX656</f>
        <v>3</v>
      </c>
      <c r="CK656">
        <f>'Raw Data'!BY656</f>
        <v>3</v>
      </c>
      <c r="CL656" t="str">
        <f>'Raw Data'!BZ656</f>
        <v>N</v>
      </c>
      <c r="CM656">
        <f t="shared" si="151"/>
        <v>0</v>
      </c>
      <c r="CN656">
        <f>'Raw Data'!CA656</f>
        <v>213</v>
      </c>
      <c r="CO656">
        <f>'Raw Data'!CB656</f>
        <v>282</v>
      </c>
      <c r="CP656">
        <f>'Raw Data'!CC656</f>
        <v>0</v>
      </c>
      <c r="CQ656" t="str">
        <f>'Raw Data'!CD656</f>
        <v>Not Urban</v>
      </c>
      <c r="CR656" t="str">
        <f>'Raw Data'!CE656</f>
        <v>Not Urban</v>
      </c>
      <c r="CS656">
        <f>'Raw Data'!CF656</f>
        <v>0</v>
      </c>
      <c r="CT656">
        <f>'Raw Data'!CG656</f>
        <v>55</v>
      </c>
      <c r="CU656">
        <f>'Raw Data'!CH656</f>
        <v>3260</v>
      </c>
      <c r="CV656" t="str">
        <f>'Raw Data'!CI656</f>
        <v xml:space="preserve"> </v>
      </c>
      <c r="CW656">
        <f>'Raw Data'!CJ656</f>
        <v>0</v>
      </c>
      <c r="CX656">
        <f>'Raw Data'!CK656</f>
        <v>3.2630460000000001</v>
      </c>
      <c r="CY656">
        <f>'Raw Data'!CL656</f>
        <v>14</v>
      </c>
      <c r="CZ656" t="str">
        <f>'Raw Data'!CM656</f>
        <v>State Mainline</v>
      </c>
      <c r="DA656">
        <f>'Raw Data'!CN656</f>
        <v>3260</v>
      </c>
      <c r="DB656">
        <f>'Raw Data'!CO656</f>
        <v>413584</v>
      </c>
      <c r="DC656">
        <f>'Raw Data'!CP656</f>
        <v>2.8690000000000002</v>
      </c>
      <c r="DD656">
        <f>'Raw Data'!CQ656</f>
        <v>6.1349999999999998</v>
      </c>
      <c r="DE656">
        <f>'Raw Data'!CR656</f>
        <v>413584</v>
      </c>
      <c r="DF656">
        <f>'Raw Data'!CS656</f>
        <v>0</v>
      </c>
      <c r="DG656">
        <f>'Raw Data'!CT656</f>
        <v>17228.883836000001</v>
      </c>
      <c r="DH656">
        <f>'Raw Data'!CU656</f>
        <v>100</v>
      </c>
      <c r="DI656">
        <f>'Raw Data'!CV656</f>
        <v>39340</v>
      </c>
      <c r="DJ656">
        <f>'Raw Data'!CW656</f>
        <v>0.10820399999999999</v>
      </c>
      <c r="DK656">
        <f>'Raw Data'!CX656</f>
        <v>0</v>
      </c>
      <c r="DL656">
        <f>'Raw Data'!CY656</f>
        <v>2.5500000000000002E-3</v>
      </c>
      <c r="DM656">
        <f>'Raw Data'!CZ656</f>
        <v>289</v>
      </c>
      <c r="DN656" t="str">
        <f>'Raw Data'!DA656</f>
        <v>213-0194</v>
      </c>
      <c r="DO656" t="str">
        <f>'Raw Data'!DB656</f>
        <v>3R : Rural Principal Arterial - Other</v>
      </c>
      <c r="DP656" t="str">
        <f>'Raw Data'!DC656</f>
        <v>34.675834, -84.714124</v>
      </c>
      <c r="DQ656">
        <f>'Raw Data'!DD656</f>
        <v>-84.714123999999998</v>
      </c>
      <c r="DR656">
        <f>'Raw Data'!DE656</f>
        <v>34.675834000000002</v>
      </c>
      <c r="DS656">
        <f>'Raw Data'!DF656</f>
        <v>34.675834000000002</v>
      </c>
      <c r="DT656">
        <f>'Raw Data'!DG656</f>
        <v>-84.714123999999998</v>
      </c>
      <c r="DU656">
        <f>'Raw Data'!DH656</f>
        <v>1.2808E-2</v>
      </c>
      <c r="DV656">
        <f>'Raw Data'!DI656</f>
        <v>2.5500000000000002E-3</v>
      </c>
      <c r="DW656">
        <f>'Raw Data'!DJ656</f>
        <v>188</v>
      </c>
      <c r="DX656" s="11">
        <f t="shared" si="152"/>
        <v>3503.3333333333335</v>
      </c>
      <c r="DY656" s="5">
        <f t="shared" si="153"/>
        <v>3202.5</v>
      </c>
      <c r="DZ656" s="5">
        <f t="shared" si="146"/>
        <v>300.83333333333348</v>
      </c>
      <c r="EA656" s="5">
        <f t="shared" si="147"/>
        <v>9.3937028363257916E-2</v>
      </c>
      <c r="EB656" s="5">
        <f t="shared" si="148"/>
        <v>3352.916666666667</v>
      </c>
      <c r="EC656">
        <f>'Raw Data'!DK656</f>
        <v>3470</v>
      </c>
      <c r="ED656">
        <f>'Raw Data'!DL656</f>
        <v>14.6</v>
      </c>
      <c r="EE656">
        <f>'Raw Data'!DM656</f>
        <v>3660</v>
      </c>
      <c r="EF656">
        <f>'Raw Data'!DN656</f>
        <v>14.7</v>
      </c>
      <c r="EG656">
        <f>'Raw Data'!DO656</f>
        <v>3380</v>
      </c>
      <c r="EH656">
        <f>'Raw Data'!DP656</f>
        <v>0</v>
      </c>
      <c r="EI656">
        <f>'Raw Data'!DQ656</f>
        <v>3360</v>
      </c>
      <c r="EJ656">
        <f>'Raw Data'!DR656</f>
        <v>0</v>
      </c>
      <c r="EK656">
        <f>'Raw Data'!DS656</f>
        <v>3260</v>
      </c>
      <c r="EL656">
        <f>'Raw Data'!DT656</f>
        <v>14.3</v>
      </c>
      <c r="EM656">
        <f>'Raw Data'!DU656</f>
        <v>3290</v>
      </c>
      <c r="EN656">
        <f>'Raw Data'!DV656</f>
        <v>13</v>
      </c>
      <c r="EO656">
        <f>'Raw Data'!DW656</f>
        <v>3130</v>
      </c>
      <c r="EP656">
        <f>'Raw Data'!DX656</f>
        <v>13.7</v>
      </c>
      <c r="EQ656">
        <f>'Raw Data'!DY656</f>
        <v>3130</v>
      </c>
      <c r="ER656">
        <f>'Raw Data'!DZ656</f>
        <v>13.7</v>
      </c>
      <c r="ES656">
        <f>'Raw Data'!EA656</f>
        <v>3980</v>
      </c>
      <c r="ET656">
        <f>'Raw Data'!EB656</f>
        <v>16.399999999999999</v>
      </c>
      <c r="EU656">
        <f>'Raw Data'!EC656</f>
        <v>4020</v>
      </c>
      <c r="EV656">
        <f>'Raw Data'!ED656</f>
        <v>16.399999999999999</v>
      </c>
      <c r="EW656">
        <f>'Raw Data'!EE656</f>
        <v>0</v>
      </c>
    </row>
    <row r="657" spans="1:153" x14ac:dyDescent="0.3">
      <c r="A657">
        <f>'Raw Data'!A657</f>
        <v>655</v>
      </c>
      <c r="B657" t="str">
        <f>'Raw Data'!B657</f>
        <v>Point</v>
      </c>
      <c r="C657">
        <f>'Raw Data'!C657</f>
        <v>177</v>
      </c>
      <c r="D657">
        <f>'Raw Data'!D657</f>
        <v>787</v>
      </c>
      <c r="E657" t="str">
        <f>'Raw Data'!E657</f>
        <v>Point</v>
      </c>
      <c r="F657">
        <f>'Raw Data'!F657</f>
        <v>4683292</v>
      </c>
      <c r="G657" t="str">
        <f>'Raw Data'!G657</f>
        <v>Gsp Post 00</v>
      </c>
      <c r="H657" s="3">
        <f>'Raw Data'!H657</f>
        <v>41622</v>
      </c>
      <c r="L657">
        <f t="shared" si="140"/>
        <v>0</v>
      </c>
      <c r="M657" s="5">
        <f t="shared" si="141"/>
        <v>41622</v>
      </c>
      <c r="N657" s="5">
        <f t="shared" si="149"/>
        <v>2013</v>
      </c>
      <c r="O657" s="5" t="str" cm="1">
        <f t="array" ref="O657">_xlfn.IFS(N657&lt;=2016,"before treatment",N657=2017,"unknown",N657&gt;2017,"after treatment")</f>
        <v>before treatment</v>
      </c>
      <c r="P657" s="5">
        <f t="shared" si="142"/>
        <v>1</v>
      </c>
      <c r="Q657" s="5">
        <f t="shared" si="143"/>
        <v>0</v>
      </c>
      <c r="R657" t="str">
        <f>'Raw Data'!I657</f>
        <v>Murray</v>
      </c>
      <c r="S657" t="str">
        <f>'Raw Data'!J657</f>
        <v>STATE ROUTE 282</v>
      </c>
      <c r="T657" t="str">
        <f>'Raw Data'!K657</f>
        <v>27 Miles W Of Woodring Bra</v>
      </c>
      <c r="U657" t="str">
        <f>'Raw Data'!L657</f>
        <v>(K) Fatal Injury</v>
      </c>
      <c r="V657">
        <f>'Raw Data'!M657</f>
        <v>2</v>
      </c>
      <c r="W657">
        <f>'Raw Data'!N657</f>
        <v>1</v>
      </c>
      <c r="X657">
        <f>'Raw Data'!O657</f>
        <v>0</v>
      </c>
      <c r="Y657" t="str">
        <f>'Raw Data'!P657</f>
        <v>Head On</v>
      </c>
      <c r="Z657" t="str">
        <f>'Raw Data'!Q657</f>
        <v>On Roadway - Non-Intersection</v>
      </c>
      <c r="AA657" t="str">
        <f>'Raw Data'!R657</f>
        <v>["Motor Vehicle in Motion","Motor Vehicle in Motion"]</v>
      </c>
      <c r="AB657" t="str">
        <f>'Raw Data'!S657</f>
        <v>["Motor Vehicle in Motion","Motor Vehicle in Motion"]</v>
      </c>
      <c r="AC657" t="str">
        <f>'Raw Data'!T657</f>
        <v>["No Contributing Factors","Too Fast for Conditions"]</v>
      </c>
      <c r="AD657">
        <f>'Raw Data'!U657</f>
        <v>2</v>
      </c>
      <c r="AE657" s="5" t="str">
        <f t="shared" si="150"/>
        <v>No</v>
      </c>
      <c r="AF657" t="str">
        <f>'Raw Data'!V657</f>
        <v>["Negotiating a Curve","Negotiating a Curve"]</v>
      </c>
      <c r="AG657" s="5">
        <f t="shared" si="144"/>
        <v>0</v>
      </c>
      <c r="AH657" t="str">
        <f>'Raw Data'!W657</f>
        <v>["East","West"]</v>
      </c>
      <c r="AI657" t="str">
        <f>'Raw Data'!X657</f>
        <v>Daylight</v>
      </c>
      <c r="AJ657" t="str">
        <f>'Raw Data'!Y657</f>
        <v>Wet</v>
      </c>
      <c r="AK657">
        <f>'Raw Data'!Z657</f>
        <v>0</v>
      </c>
      <c r="AL657" t="str">
        <f>'Raw Data'!AA657</f>
        <v>["Lap and Shoulder Belt Used","Lap and Shoulder Belt Used","None Used","None Used"]</v>
      </c>
      <c r="AM657" s="5">
        <f t="shared" si="145"/>
        <v>0</v>
      </c>
      <c r="AN657" t="str">
        <f>'Raw Data'!AB657</f>
        <v>["Passenger Car","Tractor/Trailer"]</v>
      </c>
      <c r="AO657" t="str">
        <f>'Raw Data'!AC657</f>
        <v>2131028200I</v>
      </c>
      <c r="AP657">
        <f>'Raw Data'!AD657</f>
        <v>3.419</v>
      </c>
      <c r="AQ657">
        <f>'Raw Data'!AE657</f>
        <v>34.680067000000001</v>
      </c>
      <c r="AR657">
        <f>'Raw Data'!AF657</f>
        <v>-84.700415000000007</v>
      </c>
      <c r="AS657">
        <f>'Raw Data'!AG657</f>
        <v>188</v>
      </c>
      <c r="AT657">
        <f>'Raw Data'!AH657</f>
        <v>241</v>
      </c>
      <c r="AU657">
        <f>'Raw Data'!AI657</f>
        <v>2090</v>
      </c>
      <c r="AV657" t="str">
        <f>'Raw Data'!AJ657</f>
        <v>D6_0282_00_I</v>
      </c>
      <c r="AW657">
        <f>'Raw Data'!AK657</f>
        <v>28</v>
      </c>
      <c r="AX657">
        <f>'Raw Data'!AL657</f>
        <v>34</v>
      </c>
      <c r="AY657" t="str">
        <f>'Raw Data'!AM657</f>
        <v>simple</v>
      </c>
      <c r="AZ657">
        <f>'Raw Data'!AN657</f>
        <v>617.29999999999995</v>
      </c>
      <c r="BA657">
        <f>'Raw Data'!AO657</f>
        <v>73.8</v>
      </c>
      <c r="BB657">
        <f>'Raw Data'!AP657</f>
        <v>796.3</v>
      </c>
      <c r="BC657">
        <f>'Raw Data'!AQ657</f>
        <v>-84.701785999999998</v>
      </c>
      <c r="BD657">
        <f>'Raw Data'!AR657</f>
        <v>34.679277999999996</v>
      </c>
      <c r="BE657">
        <f>'Raw Data'!AS657</f>
        <v>-84.699479999999994</v>
      </c>
      <c r="BF657">
        <f>'Raw Data'!AT657</f>
        <v>34.680044000000002</v>
      </c>
      <c r="BG657" t="str">
        <f>'Raw Data'!AU657</f>
        <v>2131028200I</v>
      </c>
      <c r="BH657">
        <f>'Raw Data'!AV657</f>
        <v>1</v>
      </c>
      <c r="BI657">
        <f>'Raw Data'!AW657</f>
        <v>213</v>
      </c>
      <c r="BJ657">
        <f>'Raw Data'!AX657</f>
        <v>282</v>
      </c>
      <c r="BK657">
        <f>'Raw Data'!AY657</f>
        <v>0</v>
      </c>
      <c r="BL657">
        <f>'Raw Data'!AZ657</f>
        <v>55</v>
      </c>
      <c r="BM657">
        <f>'Raw Data'!BA657</f>
        <v>5.47</v>
      </c>
      <c r="BN657">
        <f>'Raw Data'!BB657</f>
        <v>4.9400000000000004</v>
      </c>
      <c r="BO657">
        <f>'Raw Data'!BC657</f>
        <v>834.3</v>
      </c>
      <c r="BP657">
        <f>'Raw Data'!BD657</f>
        <v>863.5</v>
      </c>
      <c r="BQ657">
        <f>'Raw Data'!BE657</f>
        <v>892.1</v>
      </c>
      <c r="BR657">
        <f>'Raw Data'!BF657</f>
        <v>0</v>
      </c>
      <c r="BS657">
        <f>'Raw Data'!BG657</f>
        <v>52.3</v>
      </c>
      <c r="BT657">
        <f>'Raw Data'!BH657</f>
        <v>2.7</v>
      </c>
      <c r="BU657">
        <f>'Raw Data'!BI657</f>
        <v>42712</v>
      </c>
      <c r="BV657" t="str">
        <f>'Raw Data'!BJ657</f>
        <v>ASV_15+</v>
      </c>
      <c r="BW657">
        <f>'Raw Data'!BK657</f>
        <v>2.5500000000000002E-3</v>
      </c>
      <c r="BX657">
        <f>'Raw Data'!BL657</f>
        <v>39520</v>
      </c>
      <c r="BY657">
        <f>'Raw Data'!BM657</f>
        <v>39310</v>
      </c>
      <c r="BZ657" t="str">
        <f>'Raw Data'!BN657</f>
        <v>2131028200I</v>
      </c>
      <c r="CA657" t="str">
        <f>'Raw Data'!BO657</f>
        <v>MURRAY</v>
      </c>
      <c r="CB657">
        <f>'Raw Data'!BP657</f>
        <v>1</v>
      </c>
      <c r="CC657">
        <f>'Raw Data'!BQ657</f>
        <v>28200</v>
      </c>
      <c r="CD657">
        <f>'Raw Data'!BR657</f>
        <v>6</v>
      </c>
      <c r="CE657">
        <f>'Raw Data'!BS657</f>
        <v>1</v>
      </c>
      <c r="CF657">
        <f>'Raw Data'!BT657</f>
        <v>2</v>
      </c>
      <c r="CG657">
        <f>'Raw Data'!BU657</f>
        <v>1</v>
      </c>
      <c r="CH657">
        <f>'Raw Data'!BV657</f>
        <v>1</v>
      </c>
      <c r="CI657">
        <f>'Raw Data'!BW657</f>
        <v>2</v>
      </c>
      <c r="CJ657">
        <f>'Raw Data'!BX657</f>
        <v>3</v>
      </c>
      <c r="CK657">
        <f>'Raw Data'!BY657</f>
        <v>3</v>
      </c>
      <c r="CL657" t="str">
        <f>'Raw Data'!BZ657</f>
        <v>N</v>
      </c>
      <c r="CM657">
        <f t="shared" si="151"/>
        <v>0</v>
      </c>
      <c r="CN657">
        <f>'Raw Data'!CA657</f>
        <v>213</v>
      </c>
      <c r="CO657">
        <f>'Raw Data'!CB657</f>
        <v>282</v>
      </c>
      <c r="CP657">
        <f>'Raw Data'!CC657</f>
        <v>0</v>
      </c>
      <c r="CQ657" t="str">
        <f>'Raw Data'!CD657</f>
        <v>Not Urban</v>
      </c>
      <c r="CR657" t="str">
        <f>'Raw Data'!CE657</f>
        <v>Not Urban</v>
      </c>
      <c r="CS657">
        <f>'Raw Data'!CF657</f>
        <v>0</v>
      </c>
      <c r="CT657">
        <f>'Raw Data'!CG657</f>
        <v>55</v>
      </c>
      <c r="CU657">
        <f>'Raw Data'!CH657</f>
        <v>3260</v>
      </c>
      <c r="CV657" t="str">
        <f>'Raw Data'!CI657</f>
        <v xml:space="preserve"> </v>
      </c>
      <c r="CW657">
        <f>'Raw Data'!CJ657</f>
        <v>0</v>
      </c>
      <c r="CX657">
        <f>'Raw Data'!CK657</f>
        <v>3.2630460000000001</v>
      </c>
      <c r="CY657">
        <f>'Raw Data'!CL657</f>
        <v>14</v>
      </c>
      <c r="CZ657" t="str">
        <f>'Raw Data'!CM657</f>
        <v>State Mainline</v>
      </c>
      <c r="DA657">
        <f>'Raw Data'!CN657</f>
        <v>3260</v>
      </c>
      <c r="DB657">
        <f>'Raw Data'!CO657</f>
        <v>413584</v>
      </c>
      <c r="DC657">
        <f>'Raw Data'!CP657</f>
        <v>2.8690000000000002</v>
      </c>
      <c r="DD657">
        <f>'Raw Data'!CQ657</f>
        <v>6.1349999999999998</v>
      </c>
      <c r="DE657">
        <f>'Raw Data'!CR657</f>
        <v>413584</v>
      </c>
      <c r="DF657">
        <f>'Raw Data'!CS657</f>
        <v>0</v>
      </c>
      <c r="DG657">
        <f>'Raw Data'!CT657</f>
        <v>17228.883836000001</v>
      </c>
      <c r="DH657">
        <f>'Raw Data'!CU657</f>
        <v>100</v>
      </c>
      <c r="DI657">
        <f>'Raw Data'!CV657</f>
        <v>39340</v>
      </c>
      <c r="DJ657">
        <f>'Raw Data'!CW657</f>
        <v>0.10820399999999999</v>
      </c>
      <c r="DK657">
        <f>'Raw Data'!CX657</f>
        <v>0</v>
      </c>
      <c r="DL657">
        <f>'Raw Data'!CY657</f>
        <v>2.5500000000000002E-3</v>
      </c>
      <c r="DM657">
        <f>'Raw Data'!CZ657</f>
        <v>289</v>
      </c>
      <c r="DN657" t="str">
        <f>'Raw Data'!DA657</f>
        <v>213-0194</v>
      </c>
      <c r="DO657" t="str">
        <f>'Raw Data'!DB657</f>
        <v>3R : Rural Principal Arterial - Other</v>
      </c>
      <c r="DP657" t="str">
        <f>'Raw Data'!DC657</f>
        <v>34.675834, -84.714124</v>
      </c>
      <c r="DQ657">
        <f>'Raw Data'!DD657</f>
        <v>-84.714123999999998</v>
      </c>
      <c r="DR657">
        <f>'Raw Data'!DE657</f>
        <v>34.675834000000002</v>
      </c>
      <c r="DS657">
        <f>'Raw Data'!DF657</f>
        <v>34.675834000000002</v>
      </c>
      <c r="DT657">
        <f>'Raw Data'!DG657</f>
        <v>-84.714123999999998</v>
      </c>
      <c r="DU657">
        <f>'Raw Data'!DH657</f>
        <v>1.2808E-2</v>
      </c>
      <c r="DV657">
        <f>'Raw Data'!DI657</f>
        <v>2.5500000000000002E-3</v>
      </c>
      <c r="DW657">
        <f>'Raw Data'!DJ657</f>
        <v>188</v>
      </c>
      <c r="DX657" s="11">
        <f t="shared" si="152"/>
        <v>3503.3333333333335</v>
      </c>
      <c r="DY657" s="5">
        <f t="shared" si="153"/>
        <v>3202.5</v>
      </c>
      <c r="DZ657" s="5">
        <f t="shared" si="146"/>
        <v>300.83333333333348</v>
      </c>
      <c r="EA657" s="5">
        <f t="shared" si="147"/>
        <v>9.3937028363257916E-2</v>
      </c>
      <c r="EB657" s="5">
        <f t="shared" si="148"/>
        <v>3352.916666666667</v>
      </c>
      <c r="EC657">
        <f>'Raw Data'!DK657</f>
        <v>3470</v>
      </c>
      <c r="ED657">
        <f>'Raw Data'!DL657</f>
        <v>14.6</v>
      </c>
      <c r="EE657">
        <f>'Raw Data'!DM657</f>
        <v>3660</v>
      </c>
      <c r="EF657">
        <f>'Raw Data'!DN657</f>
        <v>14.7</v>
      </c>
      <c r="EG657">
        <f>'Raw Data'!DO657</f>
        <v>3380</v>
      </c>
      <c r="EH657">
        <f>'Raw Data'!DP657</f>
        <v>0</v>
      </c>
      <c r="EI657">
        <f>'Raw Data'!DQ657</f>
        <v>3360</v>
      </c>
      <c r="EJ657">
        <f>'Raw Data'!DR657</f>
        <v>0</v>
      </c>
      <c r="EK657">
        <f>'Raw Data'!DS657</f>
        <v>3260</v>
      </c>
      <c r="EL657">
        <f>'Raw Data'!DT657</f>
        <v>14.3</v>
      </c>
      <c r="EM657">
        <f>'Raw Data'!DU657</f>
        <v>3290</v>
      </c>
      <c r="EN657">
        <f>'Raw Data'!DV657</f>
        <v>13</v>
      </c>
      <c r="EO657">
        <f>'Raw Data'!DW657</f>
        <v>3130</v>
      </c>
      <c r="EP657">
        <f>'Raw Data'!DX657</f>
        <v>13.7</v>
      </c>
      <c r="EQ657">
        <f>'Raw Data'!DY657</f>
        <v>3130</v>
      </c>
      <c r="ER657">
        <f>'Raw Data'!DZ657</f>
        <v>13.7</v>
      </c>
      <c r="ES657">
        <f>'Raw Data'!EA657</f>
        <v>3980</v>
      </c>
      <c r="ET657">
        <f>'Raw Data'!EB657</f>
        <v>16.399999999999999</v>
      </c>
      <c r="EU657">
        <f>'Raw Data'!EC657</f>
        <v>4020</v>
      </c>
      <c r="EV657">
        <f>'Raw Data'!ED657</f>
        <v>16.399999999999999</v>
      </c>
      <c r="EW657">
        <f>'Raw Data'!EE657</f>
        <v>0</v>
      </c>
    </row>
    <row r="658" spans="1:153" x14ac:dyDescent="0.3">
      <c r="A658">
        <f>'Raw Data'!A658</f>
        <v>656</v>
      </c>
      <c r="B658" t="str">
        <f>'Raw Data'!B658</f>
        <v>Point</v>
      </c>
      <c r="C658">
        <f>'Raw Data'!C658</f>
        <v>178</v>
      </c>
      <c r="D658">
        <f>'Raw Data'!D658</f>
        <v>786</v>
      </c>
      <c r="E658" t="str">
        <f>'Raw Data'!E658</f>
        <v>Point</v>
      </c>
      <c r="F658">
        <f>'Raw Data'!F658</f>
        <v>4686598</v>
      </c>
      <c r="G658" t="str">
        <f>'Raw Data'!G658</f>
        <v>Gsp Post 00</v>
      </c>
      <c r="H658" s="3">
        <f>'Raw Data'!H658</f>
        <v>41629</v>
      </c>
      <c r="L658">
        <f t="shared" si="140"/>
        <v>0</v>
      </c>
      <c r="M658" s="5">
        <f t="shared" si="141"/>
        <v>41629</v>
      </c>
      <c r="N658" s="5">
        <f t="shared" si="149"/>
        <v>2013</v>
      </c>
      <c r="O658" s="5" t="str" cm="1">
        <f t="array" ref="O658">_xlfn.IFS(N658&lt;=2016,"before treatment",N658=2017,"unknown",N658&gt;2017,"after treatment")</f>
        <v>before treatment</v>
      </c>
      <c r="P658" s="5">
        <f t="shared" si="142"/>
        <v>1</v>
      </c>
      <c r="Q658" s="5">
        <f t="shared" si="143"/>
        <v>0</v>
      </c>
      <c r="R658" t="str">
        <f>'Raw Data'!I658</f>
        <v>Murray</v>
      </c>
      <c r="S658" t="str">
        <f>'Raw Data'!J658</f>
        <v>STATE ROUTE 282</v>
      </c>
      <c r="T658" t="str">
        <f>'Raw Data'!K658</f>
        <v>(none)</v>
      </c>
      <c r="U658" t="str">
        <f>'Raw Data'!L658</f>
        <v>(A) Suspected Serious Injury</v>
      </c>
      <c r="V658">
        <f>'Raw Data'!M658</f>
        <v>0</v>
      </c>
      <c r="W658">
        <f>'Raw Data'!N658</f>
        <v>1</v>
      </c>
      <c r="X658">
        <f>'Raw Data'!O658</f>
        <v>1</v>
      </c>
      <c r="Y658" t="str">
        <f>'Raw Data'!P658</f>
        <v>Not a Collision with Motor Vehicle</v>
      </c>
      <c r="Z658" t="str">
        <f>'Raw Data'!Q658</f>
        <v>On Shoulder</v>
      </c>
      <c r="AA658" t="str">
        <f>'Raw Data'!R658</f>
        <v>["Other-Fixed Object","Other-Fixed Object"]</v>
      </c>
      <c r="AB658" t="str">
        <f>'Raw Data'!S658</f>
        <v>["Motor Vehicle in Motion","Motor Vehicle in Motion"]</v>
      </c>
      <c r="AC658" t="str">
        <f>'Raw Data'!T658</f>
        <v>["No Contributing Factors","Wrong Side of Road"]</v>
      </c>
      <c r="AD658">
        <f>'Raw Data'!U658</f>
        <v>2</v>
      </c>
      <c r="AE658" s="5" t="str">
        <f t="shared" si="150"/>
        <v>No</v>
      </c>
      <c r="AF658" t="str">
        <f>'Raw Data'!V658</f>
        <v>["Negotiating a Curve","Negotiating a Curve"]</v>
      </c>
      <c r="AG658" s="5">
        <f t="shared" si="144"/>
        <v>0</v>
      </c>
      <c r="AH658" t="str">
        <f>'Raw Data'!W658</f>
        <v>["East","West"]</v>
      </c>
      <c r="AI658" t="str">
        <f>'Raw Data'!X658</f>
        <v>Daylight</v>
      </c>
      <c r="AJ658" t="str">
        <f>'Raw Data'!Y658</f>
        <v>Wet</v>
      </c>
      <c r="AK658">
        <f>'Raw Data'!Z658</f>
        <v>0</v>
      </c>
      <c r="AL658" t="str">
        <f>'Raw Data'!AA658</f>
        <v>["Child Restraint System (Properly Used)","Lap and Shoulder Belt Used","Lap and Shoulder Belt Used","Lap and Shoulder Belt Used","Lap and Shoulder Belt Used","Lap and Shoulder Belt Used","Lap and Shoulder Belt Used","Lap and Shoulder Belt Used"]</v>
      </c>
      <c r="AM658" s="5">
        <f t="shared" si="145"/>
        <v>0</v>
      </c>
      <c r="AN658" t="str">
        <f>'Raw Data'!AB658</f>
        <v>["Passenger Car","Sports Utility Vehicle (SUV)"]</v>
      </c>
      <c r="AO658" t="str">
        <f>'Raw Data'!AC658</f>
        <v>2131028200I</v>
      </c>
      <c r="AP658">
        <f>'Raw Data'!AD658</f>
        <v>3.4550000000000001</v>
      </c>
      <c r="AQ658">
        <f>'Raw Data'!AE658</f>
        <v>34.680078999999999</v>
      </c>
      <c r="AR658">
        <f>'Raw Data'!AF658</f>
        <v>-84.699781999999999</v>
      </c>
      <c r="AS658">
        <f>'Raw Data'!AG658</f>
        <v>188</v>
      </c>
      <c r="AT658">
        <f>'Raw Data'!AH658</f>
        <v>241</v>
      </c>
      <c r="AU658">
        <f>'Raw Data'!AI658</f>
        <v>2090</v>
      </c>
      <c r="AV658" t="str">
        <f>'Raw Data'!AJ658</f>
        <v>D6_0282_00_I</v>
      </c>
      <c r="AW658">
        <f>'Raw Data'!AK658</f>
        <v>28</v>
      </c>
      <c r="AX658">
        <f>'Raw Data'!AL658</f>
        <v>34</v>
      </c>
      <c r="AY658" t="str">
        <f>'Raw Data'!AM658</f>
        <v>simple</v>
      </c>
      <c r="AZ658">
        <f>'Raw Data'!AN658</f>
        <v>617.29999999999995</v>
      </c>
      <c r="BA658">
        <f>'Raw Data'!AO658</f>
        <v>73.8</v>
      </c>
      <c r="BB658">
        <f>'Raw Data'!AP658</f>
        <v>796.3</v>
      </c>
      <c r="BC658">
        <f>'Raw Data'!AQ658</f>
        <v>-84.701785999999998</v>
      </c>
      <c r="BD658">
        <f>'Raw Data'!AR658</f>
        <v>34.679277999999996</v>
      </c>
      <c r="BE658">
        <f>'Raw Data'!AS658</f>
        <v>-84.699479999999994</v>
      </c>
      <c r="BF658">
        <f>'Raw Data'!AT658</f>
        <v>34.680044000000002</v>
      </c>
      <c r="BG658" t="str">
        <f>'Raw Data'!AU658</f>
        <v>2131028200I</v>
      </c>
      <c r="BH658">
        <f>'Raw Data'!AV658</f>
        <v>1</v>
      </c>
      <c r="BI658">
        <f>'Raw Data'!AW658</f>
        <v>213</v>
      </c>
      <c r="BJ658">
        <f>'Raw Data'!AX658</f>
        <v>282</v>
      </c>
      <c r="BK658">
        <f>'Raw Data'!AY658</f>
        <v>0</v>
      </c>
      <c r="BL658">
        <f>'Raw Data'!AZ658</f>
        <v>55</v>
      </c>
      <c r="BM658">
        <f>'Raw Data'!BA658</f>
        <v>5.47</v>
      </c>
      <c r="BN658">
        <f>'Raw Data'!BB658</f>
        <v>4.9400000000000004</v>
      </c>
      <c r="BO658">
        <f>'Raw Data'!BC658</f>
        <v>834.3</v>
      </c>
      <c r="BP658">
        <f>'Raw Data'!BD658</f>
        <v>863.5</v>
      </c>
      <c r="BQ658">
        <f>'Raw Data'!BE658</f>
        <v>892.1</v>
      </c>
      <c r="BR658">
        <f>'Raw Data'!BF658</f>
        <v>0</v>
      </c>
      <c r="BS658">
        <f>'Raw Data'!BG658</f>
        <v>52.3</v>
      </c>
      <c r="BT658">
        <f>'Raw Data'!BH658</f>
        <v>2.7</v>
      </c>
      <c r="BU658">
        <f>'Raw Data'!BI658</f>
        <v>42712</v>
      </c>
      <c r="BV658" t="str">
        <f>'Raw Data'!BJ658</f>
        <v>ASV_15+</v>
      </c>
      <c r="BW658">
        <f>'Raw Data'!BK658</f>
        <v>2.5500000000000002E-3</v>
      </c>
      <c r="BX658">
        <f>'Raw Data'!BL658</f>
        <v>39520</v>
      </c>
      <c r="BY658">
        <f>'Raw Data'!BM658</f>
        <v>39310</v>
      </c>
      <c r="BZ658" t="str">
        <f>'Raw Data'!BN658</f>
        <v>2131028200I</v>
      </c>
      <c r="CA658" t="str">
        <f>'Raw Data'!BO658</f>
        <v>MURRAY</v>
      </c>
      <c r="CB658">
        <f>'Raw Data'!BP658</f>
        <v>1</v>
      </c>
      <c r="CC658">
        <f>'Raw Data'!BQ658</f>
        <v>28200</v>
      </c>
      <c r="CD658">
        <f>'Raw Data'!BR658</f>
        <v>6</v>
      </c>
      <c r="CE658">
        <f>'Raw Data'!BS658</f>
        <v>1</v>
      </c>
      <c r="CF658">
        <f>'Raw Data'!BT658</f>
        <v>2</v>
      </c>
      <c r="CG658">
        <f>'Raw Data'!BU658</f>
        <v>1</v>
      </c>
      <c r="CH658">
        <f>'Raw Data'!BV658</f>
        <v>1</v>
      </c>
      <c r="CI658">
        <f>'Raw Data'!BW658</f>
        <v>2</v>
      </c>
      <c r="CJ658">
        <f>'Raw Data'!BX658</f>
        <v>3</v>
      </c>
      <c r="CK658">
        <f>'Raw Data'!BY658</f>
        <v>3</v>
      </c>
      <c r="CL658" t="str">
        <f>'Raw Data'!BZ658</f>
        <v>N</v>
      </c>
      <c r="CM658">
        <f t="shared" si="151"/>
        <v>0</v>
      </c>
      <c r="CN658">
        <f>'Raw Data'!CA658</f>
        <v>213</v>
      </c>
      <c r="CO658">
        <f>'Raw Data'!CB658</f>
        <v>282</v>
      </c>
      <c r="CP658">
        <f>'Raw Data'!CC658</f>
        <v>0</v>
      </c>
      <c r="CQ658" t="str">
        <f>'Raw Data'!CD658</f>
        <v>Not Urban</v>
      </c>
      <c r="CR658" t="str">
        <f>'Raw Data'!CE658</f>
        <v>Not Urban</v>
      </c>
      <c r="CS658">
        <f>'Raw Data'!CF658</f>
        <v>0</v>
      </c>
      <c r="CT658">
        <f>'Raw Data'!CG658</f>
        <v>55</v>
      </c>
      <c r="CU658">
        <f>'Raw Data'!CH658</f>
        <v>3260</v>
      </c>
      <c r="CV658" t="str">
        <f>'Raw Data'!CI658</f>
        <v xml:space="preserve"> </v>
      </c>
      <c r="CW658">
        <f>'Raw Data'!CJ658</f>
        <v>0</v>
      </c>
      <c r="CX658">
        <f>'Raw Data'!CK658</f>
        <v>3.2630460000000001</v>
      </c>
      <c r="CY658">
        <f>'Raw Data'!CL658</f>
        <v>14</v>
      </c>
      <c r="CZ658" t="str">
        <f>'Raw Data'!CM658</f>
        <v>State Mainline</v>
      </c>
      <c r="DA658">
        <f>'Raw Data'!CN658</f>
        <v>3260</v>
      </c>
      <c r="DB658">
        <f>'Raw Data'!CO658</f>
        <v>413584</v>
      </c>
      <c r="DC658">
        <f>'Raw Data'!CP658</f>
        <v>2.8690000000000002</v>
      </c>
      <c r="DD658">
        <f>'Raw Data'!CQ658</f>
        <v>6.1349999999999998</v>
      </c>
      <c r="DE658">
        <f>'Raw Data'!CR658</f>
        <v>413584</v>
      </c>
      <c r="DF658">
        <f>'Raw Data'!CS658</f>
        <v>0</v>
      </c>
      <c r="DG658">
        <f>'Raw Data'!CT658</f>
        <v>17228.883836000001</v>
      </c>
      <c r="DH658">
        <f>'Raw Data'!CU658</f>
        <v>100</v>
      </c>
      <c r="DI658">
        <f>'Raw Data'!CV658</f>
        <v>39340</v>
      </c>
      <c r="DJ658">
        <f>'Raw Data'!CW658</f>
        <v>0.10820399999999999</v>
      </c>
      <c r="DK658">
        <f>'Raw Data'!CX658</f>
        <v>0</v>
      </c>
      <c r="DL658">
        <f>'Raw Data'!CY658</f>
        <v>2.5500000000000002E-3</v>
      </c>
      <c r="DM658">
        <f>'Raw Data'!CZ658</f>
        <v>289</v>
      </c>
      <c r="DN658" t="str">
        <f>'Raw Data'!DA658</f>
        <v>213-0194</v>
      </c>
      <c r="DO658" t="str">
        <f>'Raw Data'!DB658</f>
        <v>3R : Rural Principal Arterial - Other</v>
      </c>
      <c r="DP658" t="str">
        <f>'Raw Data'!DC658</f>
        <v>34.675834, -84.714124</v>
      </c>
      <c r="DQ658">
        <f>'Raw Data'!DD658</f>
        <v>-84.714123999999998</v>
      </c>
      <c r="DR658">
        <f>'Raw Data'!DE658</f>
        <v>34.675834000000002</v>
      </c>
      <c r="DS658">
        <f>'Raw Data'!DF658</f>
        <v>34.675834000000002</v>
      </c>
      <c r="DT658">
        <f>'Raw Data'!DG658</f>
        <v>-84.714123999999998</v>
      </c>
      <c r="DU658">
        <f>'Raw Data'!DH658</f>
        <v>1.2808E-2</v>
      </c>
      <c r="DV658">
        <f>'Raw Data'!DI658</f>
        <v>2.5500000000000002E-3</v>
      </c>
      <c r="DW658">
        <f>'Raw Data'!DJ658</f>
        <v>188</v>
      </c>
      <c r="DX658" s="11">
        <f t="shared" si="152"/>
        <v>3503.3333333333335</v>
      </c>
      <c r="DY658" s="5">
        <f t="shared" si="153"/>
        <v>3202.5</v>
      </c>
      <c r="DZ658" s="5">
        <f t="shared" si="146"/>
        <v>300.83333333333348</v>
      </c>
      <c r="EA658" s="5">
        <f t="shared" si="147"/>
        <v>9.3937028363257916E-2</v>
      </c>
      <c r="EB658" s="5">
        <f t="shared" si="148"/>
        <v>3352.916666666667</v>
      </c>
      <c r="EC658">
        <f>'Raw Data'!DK658</f>
        <v>3470</v>
      </c>
      <c r="ED658">
        <f>'Raw Data'!DL658</f>
        <v>14.6</v>
      </c>
      <c r="EE658">
        <f>'Raw Data'!DM658</f>
        <v>3660</v>
      </c>
      <c r="EF658">
        <f>'Raw Data'!DN658</f>
        <v>14.7</v>
      </c>
      <c r="EG658">
        <f>'Raw Data'!DO658</f>
        <v>3380</v>
      </c>
      <c r="EH658">
        <f>'Raw Data'!DP658</f>
        <v>0</v>
      </c>
      <c r="EI658">
        <f>'Raw Data'!DQ658</f>
        <v>3360</v>
      </c>
      <c r="EJ658">
        <f>'Raw Data'!DR658</f>
        <v>0</v>
      </c>
      <c r="EK658">
        <f>'Raw Data'!DS658</f>
        <v>3260</v>
      </c>
      <c r="EL658">
        <f>'Raw Data'!DT658</f>
        <v>14.3</v>
      </c>
      <c r="EM658">
        <f>'Raw Data'!DU658</f>
        <v>3290</v>
      </c>
      <c r="EN658">
        <f>'Raw Data'!DV658</f>
        <v>13</v>
      </c>
      <c r="EO658">
        <f>'Raw Data'!DW658</f>
        <v>3130</v>
      </c>
      <c r="EP658">
        <f>'Raw Data'!DX658</f>
        <v>13.7</v>
      </c>
      <c r="EQ658">
        <f>'Raw Data'!DY658</f>
        <v>3130</v>
      </c>
      <c r="ER658">
        <f>'Raw Data'!DZ658</f>
        <v>13.7</v>
      </c>
      <c r="ES658">
        <f>'Raw Data'!EA658</f>
        <v>3980</v>
      </c>
      <c r="ET658">
        <f>'Raw Data'!EB658</f>
        <v>16.399999999999999</v>
      </c>
      <c r="EU658">
        <f>'Raw Data'!EC658</f>
        <v>4020</v>
      </c>
      <c r="EV658">
        <f>'Raw Data'!ED658</f>
        <v>16.399999999999999</v>
      </c>
      <c r="EW658">
        <f>'Raw Data'!EE658</f>
        <v>0</v>
      </c>
    </row>
    <row r="659" spans="1:153" x14ac:dyDescent="0.3">
      <c r="A659">
        <f>'Raw Data'!A659</f>
        <v>657</v>
      </c>
      <c r="B659" t="str">
        <f>'Raw Data'!B659</f>
        <v>Point</v>
      </c>
      <c r="C659">
        <f>'Raw Data'!C659</f>
        <v>183</v>
      </c>
      <c r="D659">
        <f>'Raw Data'!D659</f>
        <v>783</v>
      </c>
      <c r="E659" t="str">
        <f>'Raw Data'!E659</f>
        <v>Point</v>
      </c>
      <c r="F659">
        <f>'Raw Data'!F659</f>
        <v>4703404</v>
      </c>
      <c r="G659" t="str">
        <f>'Raw Data'!G659</f>
        <v>Gsp Post 00</v>
      </c>
      <c r="H659" s="3">
        <f>'Raw Data'!H659</f>
        <v>41653</v>
      </c>
      <c r="L659">
        <f t="shared" si="140"/>
        <v>0</v>
      </c>
      <c r="M659" s="5">
        <f t="shared" si="141"/>
        <v>41653</v>
      </c>
      <c r="N659" s="5">
        <f t="shared" si="149"/>
        <v>2014</v>
      </c>
      <c r="O659" s="5" t="str" cm="1">
        <f t="array" ref="O659">_xlfn.IFS(N659&lt;=2016,"before treatment",N659=2017,"unknown",N659&gt;2017,"after treatment")</f>
        <v>before treatment</v>
      </c>
      <c r="P659" s="5">
        <f t="shared" si="142"/>
        <v>1</v>
      </c>
      <c r="Q659" s="5">
        <f t="shared" si="143"/>
        <v>0</v>
      </c>
      <c r="R659" t="str">
        <f>'Raw Data'!I659</f>
        <v>Murray</v>
      </c>
      <c r="S659" t="str">
        <f>'Raw Data'!J659</f>
        <v>STATE ROUTE 282</v>
      </c>
      <c r="T659" t="str">
        <f>'Raw Data'!K659</f>
        <v>(none)</v>
      </c>
      <c r="U659" t="str">
        <f>'Raw Data'!L659</f>
        <v>(O) No Injury</v>
      </c>
      <c r="V659">
        <f>'Raw Data'!M659</f>
        <v>0</v>
      </c>
      <c r="W659">
        <f>'Raw Data'!N659</f>
        <v>0</v>
      </c>
      <c r="X659">
        <f>'Raw Data'!O659</f>
        <v>0</v>
      </c>
      <c r="Y659" t="str">
        <f>'Raw Data'!P659</f>
        <v>Not a Collision with Motor Vehicle</v>
      </c>
      <c r="Z659" t="str">
        <f>'Raw Data'!Q659</f>
        <v>On Shoulder</v>
      </c>
      <c r="AA659" t="str">
        <f>'Raw Data'!R659</f>
        <v>Ditch</v>
      </c>
      <c r="AB659" t="str">
        <f>'Raw Data'!S659</f>
        <v>Ditch</v>
      </c>
      <c r="AC659" t="str">
        <f>'Raw Data'!T659</f>
        <v>Too Fast for Conditions</v>
      </c>
      <c r="AD659">
        <f>'Raw Data'!U659</f>
        <v>1</v>
      </c>
      <c r="AE659" s="5" t="str">
        <f t="shared" si="150"/>
        <v>Yes</v>
      </c>
      <c r="AF659" t="str">
        <f>'Raw Data'!V659</f>
        <v>Negotiating a Curve</v>
      </c>
      <c r="AG659" s="5">
        <f t="shared" si="144"/>
        <v>0</v>
      </c>
      <c r="AH659" t="str">
        <f>'Raw Data'!W659</f>
        <v>West</v>
      </c>
      <c r="AI659" t="str">
        <f>'Raw Data'!X659</f>
        <v>Daylight</v>
      </c>
      <c r="AJ659" t="str">
        <f>'Raw Data'!Y659</f>
        <v>Wet</v>
      </c>
      <c r="AK659">
        <f>'Raw Data'!Z659</f>
        <v>18</v>
      </c>
      <c r="AL659" t="str">
        <f>'Raw Data'!AA659</f>
        <v>Lap and Shoulder Belt Used</v>
      </c>
      <c r="AM659" s="5">
        <f t="shared" si="145"/>
        <v>0</v>
      </c>
      <c r="AN659" t="str">
        <f>'Raw Data'!AB659</f>
        <v>Pickup Truck</v>
      </c>
      <c r="AO659" t="str">
        <f>'Raw Data'!AC659</f>
        <v>2131028200I</v>
      </c>
      <c r="AP659">
        <f>'Raw Data'!AD659</f>
        <v>3.4569999999999999</v>
      </c>
      <c r="AQ659">
        <f>'Raw Data'!AE659</f>
        <v>34.680075000000002</v>
      </c>
      <c r="AR659">
        <f>'Raw Data'!AF659</f>
        <v>-84.699742000000001</v>
      </c>
      <c r="AS659">
        <f>'Raw Data'!AG659</f>
        <v>188</v>
      </c>
      <c r="AT659">
        <f>'Raw Data'!AH659</f>
        <v>241</v>
      </c>
      <c r="AU659">
        <f>'Raw Data'!AI659</f>
        <v>2090</v>
      </c>
      <c r="AV659" t="str">
        <f>'Raw Data'!AJ659</f>
        <v>D6_0282_00_I</v>
      </c>
      <c r="AW659">
        <f>'Raw Data'!AK659</f>
        <v>28</v>
      </c>
      <c r="AX659">
        <f>'Raw Data'!AL659</f>
        <v>34</v>
      </c>
      <c r="AY659" t="str">
        <f>'Raw Data'!AM659</f>
        <v>simple</v>
      </c>
      <c r="AZ659">
        <f>'Raw Data'!AN659</f>
        <v>617.29999999999995</v>
      </c>
      <c r="BA659">
        <f>'Raw Data'!AO659</f>
        <v>73.8</v>
      </c>
      <c r="BB659">
        <f>'Raw Data'!AP659</f>
        <v>796.3</v>
      </c>
      <c r="BC659">
        <f>'Raw Data'!AQ659</f>
        <v>-84.701785999999998</v>
      </c>
      <c r="BD659">
        <f>'Raw Data'!AR659</f>
        <v>34.679277999999996</v>
      </c>
      <c r="BE659">
        <f>'Raw Data'!AS659</f>
        <v>-84.699479999999994</v>
      </c>
      <c r="BF659">
        <f>'Raw Data'!AT659</f>
        <v>34.680044000000002</v>
      </c>
      <c r="BG659" t="str">
        <f>'Raw Data'!AU659</f>
        <v>2131028200I</v>
      </c>
      <c r="BH659">
        <f>'Raw Data'!AV659</f>
        <v>1</v>
      </c>
      <c r="BI659">
        <f>'Raw Data'!AW659</f>
        <v>213</v>
      </c>
      <c r="BJ659">
        <f>'Raw Data'!AX659</f>
        <v>282</v>
      </c>
      <c r="BK659">
        <f>'Raw Data'!AY659</f>
        <v>0</v>
      </c>
      <c r="BL659">
        <f>'Raw Data'!AZ659</f>
        <v>55</v>
      </c>
      <c r="BM659">
        <f>'Raw Data'!BA659</f>
        <v>5.47</v>
      </c>
      <c r="BN659">
        <f>'Raw Data'!BB659</f>
        <v>4.9400000000000004</v>
      </c>
      <c r="BO659">
        <f>'Raw Data'!BC659</f>
        <v>834.3</v>
      </c>
      <c r="BP659">
        <f>'Raw Data'!BD659</f>
        <v>863.5</v>
      </c>
      <c r="BQ659">
        <f>'Raw Data'!BE659</f>
        <v>892.1</v>
      </c>
      <c r="BR659">
        <f>'Raw Data'!BF659</f>
        <v>0</v>
      </c>
      <c r="BS659">
        <f>'Raw Data'!BG659</f>
        <v>52.3</v>
      </c>
      <c r="BT659">
        <f>'Raw Data'!BH659</f>
        <v>2.7</v>
      </c>
      <c r="BU659">
        <f>'Raw Data'!BI659</f>
        <v>42712</v>
      </c>
      <c r="BV659" t="str">
        <f>'Raw Data'!BJ659</f>
        <v>ASV_15+</v>
      </c>
      <c r="BW659">
        <f>'Raw Data'!BK659</f>
        <v>2.5500000000000002E-3</v>
      </c>
      <c r="BX659">
        <f>'Raw Data'!BL659</f>
        <v>39520</v>
      </c>
      <c r="BY659">
        <f>'Raw Data'!BM659</f>
        <v>39310</v>
      </c>
      <c r="BZ659" t="str">
        <f>'Raw Data'!BN659</f>
        <v>2131028200I</v>
      </c>
      <c r="CA659" t="str">
        <f>'Raw Data'!BO659</f>
        <v>MURRAY</v>
      </c>
      <c r="CB659">
        <f>'Raw Data'!BP659</f>
        <v>1</v>
      </c>
      <c r="CC659">
        <f>'Raw Data'!BQ659</f>
        <v>28200</v>
      </c>
      <c r="CD659">
        <f>'Raw Data'!BR659</f>
        <v>6</v>
      </c>
      <c r="CE659">
        <f>'Raw Data'!BS659</f>
        <v>1</v>
      </c>
      <c r="CF659">
        <f>'Raw Data'!BT659</f>
        <v>2</v>
      </c>
      <c r="CG659">
        <f>'Raw Data'!BU659</f>
        <v>1</v>
      </c>
      <c r="CH659">
        <f>'Raw Data'!BV659</f>
        <v>1</v>
      </c>
      <c r="CI659">
        <f>'Raw Data'!BW659</f>
        <v>2</v>
      </c>
      <c r="CJ659">
        <f>'Raw Data'!BX659</f>
        <v>3</v>
      </c>
      <c r="CK659">
        <f>'Raw Data'!BY659</f>
        <v>3</v>
      </c>
      <c r="CL659" t="str">
        <f>'Raw Data'!BZ659</f>
        <v>N</v>
      </c>
      <c r="CM659">
        <f t="shared" si="151"/>
        <v>0</v>
      </c>
      <c r="CN659">
        <f>'Raw Data'!CA659</f>
        <v>213</v>
      </c>
      <c r="CO659">
        <f>'Raw Data'!CB659</f>
        <v>282</v>
      </c>
      <c r="CP659">
        <f>'Raw Data'!CC659</f>
        <v>0</v>
      </c>
      <c r="CQ659" t="str">
        <f>'Raw Data'!CD659</f>
        <v>Not Urban</v>
      </c>
      <c r="CR659" t="str">
        <f>'Raw Data'!CE659</f>
        <v>Not Urban</v>
      </c>
      <c r="CS659">
        <f>'Raw Data'!CF659</f>
        <v>0</v>
      </c>
      <c r="CT659">
        <f>'Raw Data'!CG659</f>
        <v>55</v>
      </c>
      <c r="CU659">
        <f>'Raw Data'!CH659</f>
        <v>3260</v>
      </c>
      <c r="CV659" t="str">
        <f>'Raw Data'!CI659</f>
        <v xml:space="preserve"> </v>
      </c>
      <c r="CW659">
        <f>'Raw Data'!CJ659</f>
        <v>0</v>
      </c>
      <c r="CX659">
        <f>'Raw Data'!CK659</f>
        <v>3.2630460000000001</v>
      </c>
      <c r="CY659">
        <f>'Raw Data'!CL659</f>
        <v>14</v>
      </c>
      <c r="CZ659" t="str">
        <f>'Raw Data'!CM659</f>
        <v>State Mainline</v>
      </c>
      <c r="DA659">
        <f>'Raw Data'!CN659</f>
        <v>3260</v>
      </c>
      <c r="DB659">
        <f>'Raw Data'!CO659</f>
        <v>413584</v>
      </c>
      <c r="DC659">
        <f>'Raw Data'!CP659</f>
        <v>2.8690000000000002</v>
      </c>
      <c r="DD659">
        <f>'Raw Data'!CQ659</f>
        <v>6.1349999999999998</v>
      </c>
      <c r="DE659">
        <f>'Raw Data'!CR659</f>
        <v>413584</v>
      </c>
      <c r="DF659">
        <f>'Raw Data'!CS659</f>
        <v>0</v>
      </c>
      <c r="DG659">
        <f>'Raw Data'!CT659</f>
        <v>17228.883836000001</v>
      </c>
      <c r="DH659">
        <f>'Raw Data'!CU659</f>
        <v>100</v>
      </c>
      <c r="DI659">
        <f>'Raw Data'!CV659</f>
        <v>39340</v>
      </c>
      <c r="DJ659">
        <f>'Raw Data'!CW659</f>
        <v>0.10820399999999999</v>
      </c>
      <c r="DK659">
        <f>'Raw Data'!CX659</f>
        <v>0</v>
      </c>
      <c r="DL659">
        <f>'Raw Data'!CY659</f>
        <v>2.5500000000000002E-3</v>
      </c>
      <c r="DM659">
        <f>'Raw Data'!CZ659</f>
        <v>289</v>
      </c>
      <c r="DN659" t="str">
        <f>'Raw Data'!DA659</f>
        <v>213-0194</v>
      </c>
      <c r="DO659" t="str">
        <f>'Raw Data'!DB659</f>
        <v>3R : Rural Principal Arterial - Other</v>
      </c>
      <c r="DP659" t="str">
        <f>'Raw Data'!DC659</f>
        <v>34.675834, -84.714124</v>
      </c>
      <c r="DQ659">
        <f>'Raw Data'!DD659</f>
        <v>-84.714123999999998</v>
      </c>
      <c r="DR659">
        <f>'Raw Data'!DE659</f>
        <v>34.675834000000002</v>
      </c>
      <c r="DS659">
        <f>'Raw Data'!DF659</f>
        <v>34.675834000000002</v>
      </c>
      <c r="DT659">
        <f>'Raw Data'!DG659</f>
        <v>-84.714123999999998</v>
      </c>
      <c r="DU659">
        <f>'Raw Data'!DH659</f>
        <v>1.2808E-2</v>
      </c>
      <c r="DV659">
        <f>'Raw Data'!DI659</f>
        <v>2.5500000000000002E-3</v>
      </c>
      <c r="DW659">
        <f>'Raw Data'!DJ659</f>
        <v>188</v>
      </c>
      <c r="DX659" s="11">
        <f t="shared" si="152"/>
        <v>3503.3333333333335</v>
      </c>
      <c r="DY659" s="5">
        <f t="shared" si="153"/>
        <v>3202.5</v>
      </c>
      <c r="DZ659" s="5">
        <f t="shared" si="146"/>
        <v>300.83333333333348</v>
      </c>
      <c r="EA659" s="5">
        <f t="shared" si="147"/>
        <v>9.3937028363257916E-2</v>
      </c>
      <c r="EB659" s="5">
        <f t="shared" si="148"/>
        <v>3352.916666666667</v>
      </c>
      <c r="EC659">
        <f>'Raw Data'!DK659</f>
        <v>3470</v>
      </c>
      <c r="ED659">
        <f>'Raw Data'!DL659</f>
        <v>14.6</v>
      </c>
      <c r="EE659">
        <f>'Raw Data'!DM659</f>
        <v>3660</v>
      </c>
      <c r="EF659">
        <f>'Raw Data'!DN659</f>
        <v>14.7</v>
      </c>
      <c r="EG659">
        <f>'Raw Data'!DO659</f>
        <v>3380</v>
      </c>
      <c r="EH659">
        <f>'Raw Data'!DP659</f>
        <v>0</v>
      </c>
      <c r="EI659">
        <f>'Raw Data'!DQ659</f>
        <v>3360</v>
      </c>
      <c r="EJ659">
        <f>'Raw Data'!DR659</f>
        <v>0</v>
      </c>
      <c r="EK659">
        <f>'Raw Data'!DS659</f>
        <v>3260</v>
      </c>
      <c r="EL659">
        <f>'Raw Data'!DT659</f>
        <v>14.3</v>
      </c>
      <c r="EM659">
        <f>'Raw Data'!DU659</f>
        <v>3290</v>
      </c>
      <c r="EN659">
        <f>'Raw Data'!DV659</f>
        <v>13</v>
      </c>
      <c r="EO659">
        <f>'Raw Data'!DW659</f>
        <v>3130</v>
      </c>
      <c r="EP659">
        <f>'Raw Data'!DX659</f>
        <v>13.7</v>
      </c>
      <c r="EQ659">
        <f>'Raw Data'!DY659</f>
        <v>3130</v>
      </c>
      <c r="ER659">
        <f>'Raw Data'!DZ659</f>
        <v>13.7</v>
      </c>
      <c r="ES659">
        <f>'Raw Data'!EA659</f>
        <v>3980</v>
      </c>
      <c r="ET659">
        <f>'Raw Data'!EB659</f>
        <v>16.399999999999999</v>
      </c>
      <c r="EU659">
        <f>'Raw Data'!EC659</f>
        <v>4020</v>
      </c>
      <c r="EV659">
        <f>'Raw Data'!ED659</f>
        <v>16.399999999999999</v>
      </c>
      <c r="EW659">
        <f>'Raw Data'!EE659</f>
        <v>0</v>
      </c>
    </row>
    <row r="660" spans="1:153" x14ac:dyDescent="0.3">
      <c r="A660">
        <f>'Raw Data'!A660</f>
        <v>658</v>
      </c>
      <c r="B660" t="str">
        <f>'Raw Data'!B660</f>
        <v>Point</v>
      </c>
      <c r="C660">
        <f>'Raw Data'!C660</f>
        <v>190</v>
      </c>
      <c r="D660">
        <f>'Raw Data'!D660</f>
        <v>779</v>
      </c>
      <c r="E660" t="str">
        <f>'Raw Data'!E660</f>
        <v>Point</v>
      </c>
      <c r="F660">
        <f>'Raw Data'!F660</f>
        <v>4754821</v>
      </c>
      <c r="G660" t="str">
        <f>'Raw Data'!G660</f>
        <v>Gsp Post 00</v>
      </c>
      <c r="H660" s="3">
        <f>'Raw Data'!H660</f>
        <v>41704</v>
      </c>
      <c r="L660">
        <f t="shared" si="140"/>
        <v>0</v>
      </c>
      <c r="M660" s="5">
        <f t="shared" si="141"/>
        <v>41704</v>
      </c>
      <c r="N660" s="5">
        <f t="shared" si="149"/>
        <v>2014</v>
      </c>
      <c r="O660" s="5" t="str" cm="1">
        <f t="array" ref="O660">_xlfn.IFS(N660&lt;=2016,"before treatment",N660=2017,"unknown",N660&gt;2017,"after treatment")</f>
        <v>before treatment</v>
      </c>
      <c r="P660" s="5">
        <f t="shared" si="142"/>
        <v>1</v>
      </c>
      <c r="Q660" s="5">
        <f t="shared" si="143"/>
        <v>0</v>
      </c>
      <c r="R660" t="str">
        <f>'Raw Data'!I660</f>
        <v>Murray</v>
      </c>
      <c r="S660" t="str">
        <f>'Raw Data'!J660</f>
        <v>STATE ROUTE 282</v>
      </c>
      <c r="T660" t="str">
        <f>'Raw Data'!K660</f>
        <v>(none)</v>
      </c>
      <c r="U660" t="str">
        <f>'Raw Data'!L660</f>
        <v>(B) Suspected Minor/Visible Injury</v>
      </c>
      <c r="V660">
        <f>'Raw Data'!M660</f>
        <v>0</v>
      </c>
      <c r="W660">
        <f>'Raw Data'!N660</f>
        <v>0</v>
      </c>
      <c r="X660">
        <f>'Raw Data'!O660</f>
        <v>1</v>
      </c>
      <c r="Y660" t="str">
        <f>'Raw Data'!P660</f>
        <v>Not a Collision with Motor Vehicle</v>
      </c>
      <c r="Z660" t="str">
        <f>'Raw Data'!Q660</f>
        <v>On Shoulder</v>
      </c>
      <c r="AA660" t="str">
        <f>'Raw Data'!R660</f>
        <v>Tree</v>
      </c>
      <c r="AB660" t="str">
        <f>'Raw Data'!S660</f>
        <v>Over Turn</v>
      </c>
      <c r="AC660" t="str">
        <f>'Raw Data'!T660</f>
        <v>Under the Influence (U.I.)</v>
      </c>
      <c r="AD660">
        <f>'Raw Data'!U660</f>
        <v>1</v>
      </c>
      <c r="AE660" s="5" t="str">
        <f t="shared" si="150"/>
        <v>Yes</v>
      </c>
      <c r="AF660" t="str">
        <f>'Raw Data'!V660</f>
        <v>Negotiating a Curve</v>
      </c>
      <c r="AG660" s="5">
        <f t="shared" si="144"/>
        <v>0</v>
      </c>
      <c r="AH660" t="str">
        <f>'Raw Data'!W660</f>
        <v>West</v>
      </c>
      <c r="AI660" t="str">
        <f>'Raw Data'!X660</f>
        <v>Dark-Not Lighted</v>
      </c>
      <c r="AJ660" t="str">
        <f>'Raw Data'!Y660</f>
        <v>Wet</v>
      </c>
      <c r="AK660">
        <f>'Raw Data'!Z660</f>
        <v>29</v>
      </c>
      <c r="AL660" t="str">
        <f>'Raw Data'!AA660</f>
        <v>Lap and Shoulder Belt Used</v>
      </c>
      <c r="AM660" s="5">
        <f t="shared" si="145"/>
        <v>0</v>
      </c>
      <c r="AN660" t="str">
        <f>'Raw Data'!AB660</f>
        <v>Sports Utility Vehicle (SUV)</v>
      </c>
      <c r="AO660" t="str">
        <f>'Raw Data'!AC660</f>
        <v>2131028200I</v>
      </c>
      <c r="AP660">
        <f>'Raw Data'!AD660</f>
        <v>3.45</v>
      </c>
      <c r="AQ660">
        <f>'Raw Data'!AE660</f>
        <v>34.680083000000003</v>
      </c>
      <c r="AR660">
        <f>'Raw Data'!AF660</f>
        <v>-84.699838999999997</v>
      </c>
      <c r="AS660">
        <f>'Raw Data'!AG660</f>
        <v>188</v>
      </c>
      <c r="AT660">
        <f>'Raw Data'!AH660</f>
        <v>241</v>
      </c>
      <c r="AU660">
        <f>'Raw Data'!AI660</f>
        <v>2090</v>
      </c>
      <c r="AV660" t="str">
        <f>'Raw Data'!AJ660</f>
        <v>D6_0282_00_I</v>
      </c>
      <c r="AW660">
        <f>'Raw Data'!AK660</f>
        <v>28</v>
      </c>
      <c r="AX660">
        <f>'Raw Data'!AL660</f>
        <v>34</v>
      </c>
      <c r="AY660" t="str">
        <f>'Raw Data'!AM660</f>
        <v>simple</v>
      </c>
      <c r="AZ660">
        <f>'Raw Data'!AN660</f>
        <v>617.29999999999995</v>
      </c>
      <c r="BA660">
        <f>'Raw Data'!AO660</f>
        <v>73.8</v>
      </c>
      <c r="BB660">
        <f>'Raw Data'!AP660</f>
        <v>796.3</v>
      </c>
      <c r="BC660">
        <f>'Raw Data'!AQ660</f>
        <v>-84.701785999999998</v>
      </c>
      <c r="BD660">
        <f>'Raw Data'!AR660</f>
        <v>34.679277999999996</v>
      </c>
      <c r="BE660">
        <f>'Raw Data'!AS660</f>
        <v>-84.699479999999994</v>
      </c>
      <c r="BF660">
        <f>'Raw Data'!AT660</f>
        <v>34.680044000000002</v>
      </c>
      <c r="BG660" t="str">
        <f>'Raw Data'!AU660</f>
        <v>2131028200I</v>
      </c>
      <c r="BH660">
        <f>'Raw Data'!AV660</f>
        <v>1</v>
      </c>
      <c r="BI660">
        <f>'Raw Data'!AW660</f>
        <v>213</v>
      </c>
      <c r="BJ660">
        <f>'Raw Data'!AX660</f>
        <v>282</v>
      </c>
      <c r="BK660">
        <f>'Raw Data'!AY660</f>
        <v>0</v>
      </c>
      <c r="BL660">
        <f>'Raw Data'!AZ660</f>
        <v>55</v>
      </c>
      <c r="BM660">
        <f>'Raw Data'!BA660</f>
        <v>5.47</v>
      </c>
      <c r="BN660">
        <f>'Raw Data'!BB660</f>
        <v>4.9400000000000004</v>
      </c>
      <c r="BO660">
        <f>'Raw Data'!BC660</f>
        <v>834.3</v>
      </c>
      <c r="BP660">
        <f>'Raw Data'!BD660</f>
        <v>863.5</v>
      </c>
      <c r="BQ660">
        <f>'Raw Data'!BE660</f>
        <v>892.1</v>
      </c>
      <c r="BR660">
        <f>'Raw Data'!BF660</f>
        <v>0</v>
      </c>
      <c r="BS660">
        <f>'Raw Data'!BG660</f>
        <v>52.3</v>
      </c>
      <c r="BT660">
        <f>'Raw Data'!BH660</f>
        <v>2.7</v>
      </c>
      <c r="BU660">
        <f>'Raw Data'!BI660</f>
        <v>42712</v>
      </c>
      <c r="BV660" t="str">
        <f>'Raw Data'!BJ660</f>
        <v>ASV_15+</v>
      </c>
      <c r="BW660">
        <f>'Raw Data'!BK660</f>
        <v>2.5500000000000002E-3</v>
      </c>
      <c r="BX660">
        <f>'Raw Data'!BL660</f>
        <v>39520</v>
      </c>
      <c r="BY660">
        <f>'Raw Data'!BM660</f>
        <v>39310</v>
      </c>
      <c r="BZ660" t="str">
        <f>'Raw Data'!BN660</f>
        <v>2131028200I</v>
      </c>
      <c r="CA660" t="str">
        <f>'Raw Data'!BO660</f>
        <v>MURRAY</v>
      </c>
      <c r="CB660">
        <f>'Raw Data'!BP660</f>
        <v>1</v>
      </c>
      <c r="CC660">
        <f>'Raw Data'!BQ660</f>
        <v>28200</v>
      </c>
      <c r="CD660">
        <f>'Raw Data'!BR660</f>
        <v>6</v>
      </c>
      <c r="CE660">
        <f>'Raw Data'!BS660</f>
        <v>1</v>
      </c>
      <c r="CF660">
        <f>'Raw Data'!BT660</f>
        <v>2</v>
      </c>
      <c r="CG660">
        <f>'Raw Data'!BU660</f>
        <v>1</v>
      </c>
      <c r="CH660">
        <f>'Raw Data'!BV660</f>
        <v>1</v>
      </c>
      <c r="CI660">
        <f>'Raw Data'!BW660</f>
        <v>2</v>
      </c>
      <c r="CJ660">
        <f>'Raw Data'!BX660</f>
        <v>3</v>
      </c>
      <c r="CK660">
        <f>'Raw Data'!BY660</f>
        <v>3</v>
      </c>
      <c r="CL660" t="str">
        <f>'Raw Data'!BZ660</f>
        <v>N</v>
      </c>
      <c r="CM660">
        <f t="shared" si="151"/>
        <v>0</v>
      </c>
      <c r="CN660">
        <f>'Raw Data'!CA660</f>
        <v>213</v>
      </c>
      <c r="CO660">
        <f>'Raw Data'!CB660</f>
        <v>282</v>
      </c>
      <c r="CP660">
        <f>'Raw Data'!CC660</f>
        <v>0</v>
      </c>
      <c r="CQ660" t="str">
        <f>'Raw Data'!CD660</f>
        <v>Not Urban</v>
      </c>
      <c r="CR660" t="str">
        <f>'Raw Data'!CE660</f>
        <v>Not Urban</v>
      </c>
      <c r="CS660">
        <f>'Raw Data'!CF660</f>
        <v>0</v>
      </c>
      <c r="CT660">
        <f>'Raw Data'!CG660</f>
        <v>55</v>
      </c>
      <c r="CU660">
        <f>'Raw Data'!CH660</f>
        <v>3260</v>
      </c>
      <c r="CV660" t="str">
        <f>'Raw Data'!CI660</f>
        <v xml:space="preserve"> </v>
      </c>
      <c r="CW660">
        <f>'Raw Data'!CJ660</f>
        <v>0</v>
      </c>
      <c r="CX660">
        <f>'Raw Data'!CK660</f>
        <v>3.2630460000000001</v>
      </c>
      <c r="CY660">
        <f>'Raw Data'!CL660</f>
        <v>14</v>
      </c>
      <c r="CZ660" t="str">
        <f>'Raw Data'!CM660</f>
        <v>State Mainline</v>
      </c>
      <c r="DA660">
        <f>'Raw Data'!CN660</f>
        <v>3260</v>
      </c>
      <c r="DB660">
        <f>'Raw Data'!CO660</f>
        <v>413584</v>
      </c>
      <c r="DC660">
        <f>'Raw Data'!CP660</f>
        <v>2.8690000000000002</v>
      </c>
      <c r="DD660">
        <f>'Raw Data'!CQ660</f>
        <v>6.1349999999999998</v>
      </c>
      <c r="DE660">
        <f>'Raw Data'!CR660</f>
        <v>413584</v>
      </c>
      <c r="DF660">
        <f>'Raw Data'!CS660</f>
        <v>0</v>
      </c>
      <c r="DG660">
        <f>'Raw Data'!CT660</f>
        <v>17228.883836000001</v>
      </c>
      <c r="DH660">
        <f>'Raw Data'!CU660</f>
        <v>100</v>
      </c>
      <c r="DI660">
        <f>'Raw Data'!CV660</f>
        <v>39340</v>
      </c>
      <c r="DJ660">
        <f>'Raw Data'!CW660</f>
        <v>0.10820399999999999</v>
      </c>
      <c r="DK660">
        <f>'Raw Data'!CX660</f>
        <v>0</v>
      </c>
      <c r="DL660">
        <f>'Raw Data'!CY660</f>
        <v>2.5500000000000002E-3</v>
      </c>
      <c r="DM660">
        <f>'Raw Data'!CZ660</f>
        <v>289</v>
      </c>
      <c r="DN660" t="str">
        <f>'Raw Data'!DA660</f>
        <v>213-0194</v>
      </c>
      <c r="DO660" t="str">
        <f>'Raw Data'!DB660</f>
        <v>3R : Rural Principal Arterial - Other</v>
      </c>
      <c r="DP660" t="str">
        <f>'Raw Data'!DC660</f>
        <v>34.675834, -84.714124</v>
      </c>
      <c r="DQ660">
        <f>'Raw Data'!DD660</f>
        <v>-84.714123999999998</v>
      </c>
      <c r="DR660">
        <f>'Raw Data'!DE660</f>
        <v>34.675834000000002</v>
      </c>
      <c r="DS660">
        <f>'Raw Data'!DF660</f>
        <v>34.675834000000002</v>
      </c>
      <c r="DT660">
        <f>'Raw Data'!DG660</f>
        <v>-84.714123999999998</v>
      </c>
      <c r="DU660">
        <f>'Raw Data'!DH660</f>
        <v>1.2808E-2</v>
      </c>
      <c r="DV660">
        <f>'Raw Data'!DI660</f>
        <v>2.5500000000000002E-3</v>
      </c>
      <c r="DW660">
        <f>'Raw Data'!DJ660</f>
        <v>188</v>
      </c>
      <c r="DX660" s="11">
        <f t="shared" si="152"/>
        <v>3503.3333333333335</v>
      </c>
      <c r="DY660" s="5">
        <f t="shared" si="153"/>
        <v>3202.5</v>
      </c>
      <c r="DZ660" s="5">
        <f t="shared" si="146"/>
        <v>300.83333333333348</v>
      </c>
      <c r="EA660" s="5">
        <f t="shared" si="147"/>
        <v>9.3937028363257916E-2</v>
      </c>
      <c r="EB660" s="5">
        <f t="shared" si="148"/>
        <v>3352.916666666667</v>
      </c>
      <c r="EC660">
        <f>'Raw Data'!DK660</f>
        <v>3470</v>
      </c>
      <c r="ED660">
        <f>'Raw Data'!DL660</f>
        <v>14.6</v>
      </c>
      <c r="EE660">
        <f>'Raw Data'!DM660</f>
        <v>3660</v>
      </c>
      <c r="EF660">
        <f>'Raw Data'!DN660</f>
        <v>14.7</v>
      </c>
      <c r="EG660">
        <f>'Raw Data'!DO660</f>
        <v>3380</v>
      </c>
      <c r="EH660">
        <f>'Raw Data'!DP660</f>
        <v>0</v>
      </c>
      <c r="EI660">
        <f>'Raw Data'!DQ660</f>
        <v>3360</v>
      </c>
      <c r="EJ660">
        <f>'Raw Data'!DR660</f>
        <v>0</v>
      </c>
      <c r="EK660">
        <f>'Raw Data'!DS660</f>
        <v>3260</v>
      </c>
      <c r="EL660">
        <f>'Raw Data'!DT660</f>
        <v>14.3</v>
      </c>
      <c r="EM660">
        <f>'Raw Data'!DU660</f>
        <v>3290</v>
      </c>
      <c r="EN660">
        <f>'Raw Data'!DV660</f>
        <v>13</v>
      </c>
      <c r="EO660">
        <f>'Raw Data'!DW660</f>
        <v>3130</v>
      </c>
      <c r="EP660">
        <f>'Raw Data'!DX660</f>
        <v>13.7</v>
      </c>
      <c r="EQ660">
        <f>'Raw Data'!DY660</f>
        <v>3130</v>
      </c>
      <c r="ER660">
        <f>'Raw Data'!DZ660</f>
        <v>13.7</v>
      </c>
      <c r="ES660">
        <f>'Raw Data'!EA660</f>
        <v>3980</v>
      </c>
      <c r="ET660">
        <f>'Raw Data'!EB660</f>
        <v>16.399999999999999</v>
      </c>
      <c r="EU660">
        <f>'Raw Data'!EC660</f>
        <v>4020</v>
      </c>
      <c r="EV660">
        <f>'Raw Data'!ED660</f>
        <v>16.399999999999999</v>
      </c>
      <c r="EW660">
        <f>'Raw Data'!EE660</f>
        <v>0</v>
      </c>
    </row>
    <row r="661" spans="1:153" x14ac:dyDescent="0.3">
      <c r="A661">
        <f>'Raw Data'!A661</f>
        <v>659</v>
      </c>
      <c r="B661" t="str">
        <f>'Raw Data'!B661</f>
        <v>Point</v>
      </c>
      <c r="C661">
        <f>'Raw Data'!C661</f>
        <v>193</v>
      </c>
      <c r="D661">
        <f>'Raw Data'!D661</f>
        <v>776</v>
      </c>
      <c r="E661" t="str">
        <f>'Raw Data'!E661</f>
        <v>Point</v>
      </c>
      <c r="F661">
        <f>'Raw Data'!F661</f>
        <v>4763688</v>
      </c>
      <c r="G661" t="str">
        <f>'Raw Data'!G661</f>
        <v>Gsp Post 00</v>
      </c>
      <c r="H661" s="3">
        <f>'Raw Data'!H661</f>
        <v>41714</v>
      </c>
      <c r="L661">
        <f t="shared" si="140"/>
        <v>0</v>
      </c>
      <c r="M661" s="5">
        <f t="shared" si="141"/>
        <v>41714</v>
      </c>
      <c r="N661" s="5">
        <f t="shared" si="149"/>
        <v>2014</v>
      </c>
      <c r="O661" s="5" t="str" cm="1">
        <f t="array" ref="O661">_xlfn.IFS(N661&lt;=2016,"before treatment",N661=2017,"unknown",N661&gt;2017,"after treatment")</f>
        <v>before treatment</v>
      </c>
      <c r="P661" s="5">
        <f t="shared" si="142"/>
        <v>1</v>
      </c>
      <c r="Q661" s="5">
        <f t="shared" si="143"/>
        <v>0</v>
      </c>
      <c r="R661" t="str">
        <f>'Raw Data'!I661</f>
        <v>Murray</v>
      </c>
      <c r="S661" t="str">
        <f>'Raw Data'!J661</f>
        <v>STATE ROUTE 282</v>
      </c>
      <c r="T661" t="str">
        <f>'Raw Data'!K661</f>
        <v>(none)</v>
      </c>
      <c r="U661" t="str">
        <f>'Raw Data'!L661</f>
        <v>(O) No Injury</v>
      </c>
      <c r="V661">
        <f>'Raw Data'!M661</f>
        <v>0</v>
      </c>
      <c r="W661">
        <f>'Raw Data'!N661</f>
        <v>0</v>
      </c>
      <c r="X661">
        <f>'Raw Data'!O661</f>
        <v>0</v>
      </c>
      <c r="Y661" t="str">
        <f>'Raw Data'!P661</f>
        <v>Not a Collision with Motor Vehicle</v>
      </c>
      <c r="Z661" t="str">
        <f>'Raw Data'!Q661</f>
        <v>On Shoulder</v>
      </c>
      <c r="AA661" t="str">
        <f>'Raw Data'!R661</f>
        <v>Ditch</v>
      </c>
      <c r="AB661" t="str">
        <f>'Raw Data'!S661</f>
        <v>Ditch</v>
      </c>
      <c r="AC661" t="str">
        <f>'Raw Data'!T661</f>
        <v>Too Fast for Conditions</v>
      </c>
      <c r="AD661">
        <f>'Raw Data'!U661</f>
        <v>1</v>
      </c>
      <c r="AE661" s="5" t="str">
        <f t="shared" si="150"/>
        <v>Yes</v>
      </c>
      <c r="AF661" t="str">
        <f>'Raw Data'!V661</f>
        <v>Negotiating a Curve</v>
      </c>
      <c r="AG661" s="5">
        <f t="shared" si="144"/>
        <v>0</v>
      </c>
      <c r="AH661" t="str">
        <f>'Raw Data'!W661</f>
        <v>West</v>
      </c>
      <c r="AI661" t="str">
        <f>'Raw Data'!X661</f>
        <v>Daylight</v>
      </c>
      <c r="AJ661" t="str">
        <f>'Raw Data'!Y661</f>
        <v>Wet</v>
      </c>
      <c r="AK661">
        <f>'Raw Data'!Z661</f>
        <v>19</v>
      </c>
      <c r="AL661" t="str">
        <f>'Raw Data'!AA661</f>
        <v>Lap and Shoulder Belt Used</v>
      </c>
      <c r="AM661" s="5">
        <f t="shared" si="145"/>
        <v>0</v>
      </c>
      <c r="AN661" t="str">
        <f>'Raw Data'!AB661</f>
        <v>Passenger Car</v>
      </c>
      <c r="AO661" t="str">
        <f>'Raw Data'!AC661</f>
        <v>2131028200I</v>
      </c>
      <c r="AP661">
        <f>'Raw Data'!AD661</f>
        <v>3.4689999999999999</v>
      </c>
      <c r="AQ661">
        <f>'Raw Data'!AE661</f>
        <v>34.680050999999999</v>
      </c>
      <c r="AR661">
        <f>'Raw Data'!AF661</f>
        <v>-84.699529999999996</v>
      </c>
      <c r="AS661">
        <f>'Raw Data'!AG661</f>
        <v>188</v>
      </c>
      <c r="AT661">
        <f>'Raw Data'!AH661</f>
        <v>241</v>
      </c>
      <c r="AU661">
        <f>'Raw Data'!AI661</f>
        <v>2090</v>
      </c>
      <c r="AV661" t="str">
        <f>'Raw Data'!AJ661</f>
        <v>D6_0282_00_I</v>
      </c>
      <c r="AW661">
        <f>'Raw Data'!AK661</f>
        <v>28</v>
      </c>
      <c r="AX661">
        <f>'Raw Data'!AL661</f>
        <v>34</v>
      </c>
      <c r="AY661" t="str">
        <f>'Raw Data'!AM661</f>
        <v>simple</v>
      </c>
      <c r="AZ661">
        <f>'Raw Data'!AN661</f>
        <v>617.29999999999995</v>
      </c>
      <c r="BA661">
        <f>'Raw Data'!AO661</f>
        <v>73.8</v>
      </c>
      <c r="BB661">
        <f>'Raw Data'!AP661</f>
        <v>796.3</v>
      </c>
      <c r="BC661">
        <f>'Raw Data'!AQ661</f>
        <v>-84.701785999999998</v>
      </c>
      <c r="BD661">
        <f>'Raw Data'!AR661</f>
        <v>34.679277999999996</v>
      </c>
      <c r="BE661">
        <f>'Raw Data'!AS661</f>
        <v>-84.699479999999994</v>
      </c>
      <c r="BF661">
        <f>'Raw Data'!AT661</f>
        <v>34.680044000000002</v>
      </c>
      <c r="BG661" t="str">
        <f>'Raw Data'!AU661</f>
        <v>2131028200I</v>
      </c>
      <c r="BH661">
        <f>'Raw Data'!AV661</f>
        <v>1</v>
      </c>
      <c r="BI661">
        <f>'Raw Data'!AW661</f>
        <v>213</v>
      </c>
      <c r="BJ661">
        <f>'Raw Data'!AX661</f>
        <v>282</v>
      </c>
      <c r="BK661">
        <f>'Raw Data'!AY661</f>
        <v>0</v>
      </c>
      <c r="BL661">
        <f>'Raw Data'!AZ661</f>
        <v>55</v>
      </c>
      <c r="BM661">
        <f>'Raw Data'!BA661</f>
        <v>5.47</v>
      </c>
      <c r="BN661">
        <f>'Raw Data'!BB661</f>
        <v>4.9400000000000004</v>
      </c>
      <c r="BO661">
        <f>'Raw Data'!BC661</f>
        <v>834.3</v>
      </c>
      <c r="BP661">
        <f>'Raw Data'!BD661</f>
        <v>863.5</v>
      </c>
      <c r="BQ661">
        <f>'Raw Data'!BE661</f>
        <v>892.1</v>
      </c>
      <c r="BR661">
        <f>'Raw Data'!BF661</f>
        <v>0</v>
      </c>
      <c r="BS661">
        <f>'Raw Data'!BG661</f>
        <v>52.3</v>
      </c>
      <c r="BT661">
        <f>'Raw Data'!BH661</f>
        <v>2.7</v>
      </c>
      <c r="BU661">
        <f>'Raw Data'!BI661</f>
        <v>42712</v>
      </c>
      <c r="BV661" t="str">
        <f>'Raw Data'!BJ661</f>
        <v>ASV_15+</v>
      </c>
      <c r="BW661">
        <f>'Raw Data'!BK661</f>
        <v>2.5500000000000002E-3</v>
      </c>
      <c r="BX661">
        <f>'Raw Data'!BL661</f>
        <v>39520</v>
      </c>
      <c r="BY661">
        <f>'Raw Data'!BM661</f>
        <v>39310</v>
      </c>
      <c r="BZ661" t="str">
        <f>'Raw Data'!BN661</f>
        <v>2131028200I</v>
      </c>
      <c r="CA661" t="str">
        <f>'Raw Data'!BO661</f>
        <v>MURRAY</v>
      </c>
      <c r="CB661">
        <f>'Raw Data'!BP661</f>
        <v>1</v>
      </c>
      <c r="CC661">
        <f>'Raw Data'!BQ661</f>
        <v>28200</v>
      </c>
      <c r="CD661">
        <f>'Raw Data'!BR661</f>
        <v>6</v>
      </c>
      <c r="CE661">
        <f>'Raw Data'!BS661</f>
        <v>1</v>
      </c>
      <c r="CF661">
        <f>'Raw Data'!BT661</f>
        <v>2</v>
      </c>
      <c r="CG661">
        <f>'Raw Data'!BU661</f>
        <v>1</v>
      </c>
      <c r="CH661">
        <f>'Raw Data'!BV661</f>
        <v>1</v>
      </c>
      <c r="CI661">
        <f>'Raw Data'!BW661</f>
        <v>2</v>
      </c>
      <c r="CJ661">
        <f>'Raw Data'!BX661</f>
        <v>3</v>
      </c>
      <c r="CK661">
        <f>'Raw Data'!BY661</f>
        <v>3</v>
      </c>
      <c r="CL661" t="str">
        <f>'Raw Data'!BZ661</f>
        <v>N</v>
      </c>
      <c r="CM661">
        <f t="shared" si="151"/>
        <v>0</v>
      </c>
      <c r="CN661">
        <f>'Raw Data'!CA661</f>
        <v>213</v>
      </c>
      <c r="CO661">
        <f>'Raw Data'!CB661</f>
        <v>282</v>
      </c>
      <c r="CP661">
        <f>'Raw Data'!CC661</f>
        <v>0</v>
      </c>
      <c r="CQ661" t="str">
        <f>'Raw Data'!CD661</f>
        <v>Not Urban</v>
      </c>
      <c r="CR661" t="str">
        <f>'Raw Data'!CE661</f>
        <v>Not Urban</v>
      </c>
      <c r="CS661">
        <f>'Raw Data'!CF661</f>
        <v>0</v>
      </c>
      <c r="CT661">
        <f>'Raw Data'!CG661</f>
        <v>55</v>
      </c>
      <c r="CU661">
        <f>'Raw Data'!CH661</f>
        <v>3260</v>
      </c>
      <c r="CV661" t="str">
        <f>'Raw Data'!CI661</f>
        <v xml:space="preserve"> </v>
      </c>
      <c r="CW661">
        <f>'Raw Data'!CJ661</f>
        <v>0</v>
      </c>
      <c r="CX661">
        <f>'Raw Data'!CK661</f>
        <v>3.2630460000000001</v>
      </c>
      <c r="CY661">
        <f>'Raw Data'!CL661</f>
        <v>14</v>
      </c>
      <c r="CZ661" t="str">
        <f>'Raw Data'!CM661</f>
        <v>State Mainline</v>
      </c>
      <c r="DA661">
        <f>'Raw Data'!CN661</f>
        <v>3260</v>
      </c>
      <c r="DB661">
        <f>'Raw Data'!CO661</f>
        <v>413584</v>
      </c>
      <c r="DC661">
        <f>'Raw Data'!CP661</f>
        <v>2.8690000000000002</v>
      </c>
      <c r="DD661">
        <f>'Raw Data'!CQ661</f>
        <v>6.1349999999999998</v>
      </c>
      <c r="DE661">
        <f>'Raw Data'!CR661</f>
        <v>413584</v>
      </c>
      <c r="DF661">
        <f>'Raw Data'!CS661</f>
        <v>0</v>
      </c>
      <c r="DG661">
        <f>'Raw Data'!CT661</f>
        <v>17228.883836000001</v>
      </c>
      <c r="DH661">
        <f>'Raw Data'!CU661</f>
        <v>100</v>
      </c>
      <c r="DI661">
        <f>'Raw Data'!CV661</f>
        <v>39340</v>
      </c>
      <c r="DJ661">
        <f>'Raw Data'!CW661</f>
        <v>0.10820399999999999</v>
      </c>
      <c r="DK661">
        <f>'Raw Data'!CX661</f>
        <v>0</v>
      </c>
      <c r="DL661">
        <f>'Raw Data'!CY661</f>
        <v>2.5500000000000002E-3</v>
      </c>
      <c r="DM661">
        <f>'Raw Data'!CZ661</f>
        <v>289</v>
      </c>
      <c r="DN661" t="str">
        <f>'Raw Data'!DA661</f>
        <v>213-0194</v>
      </c>
      <c r="DO661" t="str">
        <f>'Raw Data'!DB661</f>
        <v>3R : Rural Principal Arterial - Other</v>
      </c>
      <c r="DP661" t="str">
        <f>'Raw Data'!DC661</f>
        <v>34.675834, -84.714124</v>
      </c>
      <c r="DQ661">
        <f>'Raw Data'!DD661</f>
        <v>-84.714123999999998</v>
      </c>
      <c r="DR661">
        <f>'Raw Data'!DE661</f>
        <v>34.675834000000002</v>
      </c>
      <c r="DS661">
        <f>'Raw Data'!DF661</f>
        <v>34.675834000000002</v>
      </c>
      <c r="DT661">
        <f>'Raw Data'!DG661</f>
        <v>-84.714123999999998</v>
      </c>
      <c r="DU661">
        <f>'Raw Data'!DH661</f>
        <v>1.2808E-2</v>
      </c>
      <c r="DV661">
        <f>'Raw Data'!DI661</f>
        <v>2.5500000000000002E-3</v>
      </c>
      <c r="DW661">
        <f>'Raw Data'!DJ661</f>
        <v>188</v>
      </c>
      <c r="DX661" s="11">
        <f t="shared" si="152"/>
        <v>3503.3333333333335</v>
      </c>
      <c r="DY661" s="5">
        <f t="shared" si="153"/>
        <v>3202.5</v>
      </c>
      <c r="DZ661" s="5">
        <f t="shared" si="146"/>
        <v>300.83333333333348</v>
      </c>
      <c r="EA661" s="5">
        <f t="shared" si="147"/>
        <v>9.3937028363257916E-2</v>
      </c>
      <c r="EB661" s="5">
        <f t="shared" si="148"/>
        <v>3352.916666666667</v>
      </c>
      <c r="EC661">
        <f>'Raw Data'!DK661</f>
        <v>3470</v>
      </c>
      <c r="ED661">
        <f>'Raw Data'!DL661</f>
        <v>14.6</v>
      </c>
      <c r="EE661">
        <f>'Raw Data'!DM661</f>
        <v>3660</v>
      </c>
      <c r="EF661">
        <f>'Raw Data'!DN661</f>
        <v>14.7</v>
      </c>
      <c r="EG661">
        <f>'Raw Data'!DO661</f>
        <v>3380</v>
      </c>
      <c r="EH661">
        <f>'Raw Data'!DP661</f>
        <v>0</v>
      </c>
      <c r="EI661">
        <f>'Raw Data'!DQ661</f>
        <v>3360</v>
      </c>
      <c r="EJ661">
        <f>'Raw Data'!DR661</f>
        <v>0</v>
      </c>
      <c r="EK661">
        <f>'Raw Data'!DS661</f>
        <v>3260</v>
      </c>
      <c r="EL661">
        <f>'Raw Data'!DT661</f>
        <v>14.3</v>
      </c>
      <c r="EM661">
        <f>'Raw Data'!DU661</f>
        <v>3290</v>
      </c>
      <c r="EN661">
        <f>'Raw Data'!DV661</f>
        <v>13</v>
      </c>
      <c r="EO661">
        <f>'Raw Data'!DW661</f>
        <v>3130</v>
      </c>
      <c r="EP661">
        <f>'Raw Data'!DX661</f>
        <v>13.7</v>
      </c>
      <c r="EQ661">
        <f>'Raw Data'!DY661</f>
        <v>3130</v>
      </c>
      <c r="ER661">
        <f>'Raw Data'!DZ661</f>
        <v>13.7</v>
      </c>
      <c r="ES661">
        <f>'Raw Data'!EA661</f>
        <v>3980</v>
      </c>
      <c r="ET661">
        <f>'Raw Data'!EB661</f>
        <v>16.399999999999999</v>
      </c>
      <c r="EU661">
        <f>'Raw Data'!EC661</f>
        <v>4020</v>
      </c>
      <c r="EV661">
        <f>'Raw Data'!ED661</f>
        <v>16.399999999999999</v>
      </c>
      <c r="EW661">
        <f>'Raw Data'!EE661</f>
        <v>0</v>
      </c>
    </row>
    <row r="662" spans="1:153" x14ac:dyDescent="0.3">
      <c r="A662">
        <f>'Raw Data'!A662</f>
        <v>660</v>
      </c>
      <c r="B662" t="str">
        <f>'Raw Data'!B662</f>
        <v>Point</v>
      </c>
      <c r="C662">
        <f>'Raw Data'!C662</f>
        <v>223</v>
      </c>
      <c r="D662">
        <f>'Raw Data'!D662</f>
        <v>660</v>
      </c>
      <c r="E662" t="str">
        <f>'Raw Data'!E662</f>
        <v>Point</v>
      </c>
      <c r="F662">
        <f>'Raw Data'!F662</f>
        <v>5555499</v>
      </c>
      <c r="G662" t="str">
        <f>'Raw Data'!G662</f>
        <v>Murray Co Sheriff's Office</v>
      </c>
      <c r="H662" s="3">
        <f>'Raw Data'!H662</f>
        <v>42355</v>
      </c>
      <c r="L662">
        <f t="shared" si="140"/>
        <v>0</v>
      </c>
      <c r="M662" s="5">
        <f t="shared" si="141"/>
        <v>42355</v>
      </c>
      <c r="N662" s="5">
        <f t="shared" si="149"/>
        <v>2015</v>
      </c>
      <c r="O662" s="5" t="str" cm="1">
        <f t="array" ref="O662">_xlfn.IFS(N662&lt;=2016,"before treatment",N662=2017,"unknown",N662&gt;2017,"after treatment")</f>
        <v>before treatment</v>
      </c>
      <c r="P662" s="5">
        <f t="shared" si="142"/>
        <v>1</v>
      </c>
      <c r="Q662" s="5">
        <f t="shared" si="143"/>
        <v>0</v>
      </c>
      <c r="R662" t="str">
        <f>'Raw Data'!I662</f>
        <v>Murray</v>
      </c>
      <c r="S662" t="str">
        <f>'Raw Data'!J662</f>
        <v>STATE ROUTE 282</v>
      </c>
      <c r="T662" t="str">
        <f>'Raw Data'!K662</f>
        <v>Dennis Mill Rd</v>
      </c>
      <c r="U662" t="str">
        <f>'Raw Data'!L662</f>
        <v>(C) Possible Injury / Complaint</v>
      </c>
      <c r="V662">
        <f>'Raw Data'!M662</f>
        <v>0</v>
      </c>
      <c r="W662">
        <f>'Raw Data'!N662</f>
        <v>0</v>
      </c>
      <c r="X662">
        <f>'Raw Data'!O662</f>
        <v>0</v>
      </c>
      <c r="Y662" t="str">
        <f>'Raw Data'!P662</f>
        <v>Not a Collision with Motor Vehicle</v>
      </c>
      <c r="Z662" t="str">
        <f>'Raw Data'!Q662</f>
        <v>Off Roadway</v>
      </c>
      <c r="AA662" t="str">
        <f>'Raw Data'!R662</f>
        <v>Tree</v>
      </c>
      <c r="AB662" t="str">
        <f>'Raw Data'!S662</f>
        <v>Over Turn</v>
      </c>
      <c r="AC662" t="str">
        <f>'Raw Data'!T662</f>
        <v>Too Fast for Conditions</v>
      </c>
      <c r="AD662">
        <f>'Raw Data'!U662</f>
        <v>1</v>
      </c>
      <c r="AE662" s="5" t="str">
        <f t="shared" si="150"/>
        <v>Yes</v>
      </c>
      <c r="AF662" t="str">
        <f>'Raw Data'!V662</f>
        <v>Negotiating a Curve</v>
      </c>
      <c r="AG662" s="5">
        <f t="shared" si="144"/>
        <v>0</v>
      </c>
      <c r="AH662" t="str">
        <f>'Raw Data'!W662</f>
        <v>West</v>
      </c>
      <c r="AI662" t="str">
        <f>'Raw Data'!X662</f>
        <v>Daylight</v>
      </c>
      <c r="AJ662" t="str">
        <f>'Raw Data'!Y662</f>
        <v>Wet</v>
      </c>
      <c r="AK662">
        <f>'Raw Data'!Z662</f>
        <v>46</v>
      </c>
      <c r="AL662" t="str">
        <f>'Raw Data'!AA662</f>
        <v>Lap and Shoulder Belt Used</v>
      </c>
      <c r="AM662" s="5">
        <f t="shared" si="145"/>
        <v>0</v>
      </c>
      <c r="AN662" t="str">
        <f>'Raw Data'!AB662</f>
        <v>Passenger Car</v>
      </c>
      <c r="AO662" t="str">
        <f>'Raw Data'!AC662</f>
        <v>2131028200I</v>
      </c>
      <c r="AP662">
        <f>'Raw Data'!AD662</f>
        <v>3.3719999999999999</v>
      </c>
      <c r="AQ662">
        <f>'Raw Data'!AE662</f>
        <v>34.679805999999999</v>
      </c>
      <c r="AR662">
        <f>'Raw Data'!AF662</f>
        <v>-84.701154000000002</v>
      </c>
      <c r="AS662">
        <f>'Raw Data'!AG662</f>
        <v>188</v>
      </c>
      <c r="AT662">
        <f>'Raw Data'!AH662</f>
        <v>241</v>
      </c>
      <c r="AU662">
        <f>'Raw Data'!AI662</f>
        <v>2090</v>
      </c>
      <c r="AV662" t="str">
        <f>'Raw Data'!AJ662</f>
        <v>D6_0282_00_I</v>
      </c>
      <c r="AW662">
        <f>'Raw Data'!AK662</f>
        <v>28</v>
      </c>
      <c r="AX662">
        <f>'Raw Data'!AL662</f>
        <v>34</v>
      </c>
      <c r="AY662" t="str">
        <f>'Raw Data'!AM662</f>
        <v>simple</v>
      </c>
      <c r="AZ662">
        <f>'Raw Data'!AN662</f>
        <v>617.29999999999995</v>
      </c>
      <c r="BA662">
        <f>'Raw Data'!AO662</f>
        <v>73.8</v>
      </c>
      <c r="BB662">
        <f>'Raw Data'!AP662</f>
        <v>796.3</v>
      </c>
      <c r="BC662">
        <f>'Raw Data'!AQ662</f>
        <v>-84.701785999999998</v>
      </c>
      <c r="BD662">
        <f>'Raw Data'!AR662</f>
        <v>34.679277999999996</v>
      </c>
      <c r="BE662">
        <f>'Raw Data'!AS662</f>
        <v>-84.699479999999994</v>
      </c>
      <c r="BF662">
        <f>'Raw Data'!AT662</f>
        <v>34.680044000000002</v>
      </c>
      <c r="BG662" t="str">
        <f>'Raw Data'!AU662</f>
        <v>2131028200I</v>
      </c>
      <c r="BH662">
        <f>'Raw Data'!AV662</f>
        <v>1</v>
      </c>
      <c r="BI662">
        <f>'Raw Data'!AW662</f>
        <v>213</v>
      </c>
      <c r="BJ662">
        <f>'Raw Data'!AX662</f>
        <v>282</v>
      </c>
      <c r="BK662">
        <f>'Raw Data'!AY662</f>
        <v>0</v>
      </c>
      <c r="BL662">
        <f>'Raw Data'!AZ662</f>
        <v>55</v>
      </c>
      <c r="BM662">
        <f>'Raw Data'!BA662</f>
        <v>5.47</v>
      </c>
      <c r="BN662">
        <f>'Raw Data'!BB662</f>
        <v>4.9400000000000004</v>
      </c>
      <c r="BO662">
        <f>'Raw Data'!BC662</f>
        <v>834.3</v>
      </c>
      <c r="BP662">
        <f>'Raw Data'!BD662</f>
        <v>863.5</v>
      </c>
      <c r="BQ662">
        <f>'Raw Data'!BE662</f>
        <v>892.1</v>
      </c>
      <c r="BR662">
        <f>'Raw Data'!BF662</f>
        <v>0</v>
      </c>
      <c r="BS662">
        <f>'Raw Data'!BG662</f>
        <v>52.3</v>
      </c>
      <c r="BT662">
        <f>'Raw Data'!BH662</f>
        <v>2.7</v>
      </c>
      <c r="BU662">
        <f>'Raw Data'!BI662</f>
        <v>42712</v>
      </c>
      <c r="BV662" t="str">
        <f>'Raw Data'!BJ662</f>
        <v>ASV_15+</v>
      </c>
      <c r="BW662">
        <f>'Raw Data'!BK662</f>
        <v>2.5500000000000002E-3</v>
      </c>
      <c r="BX662">
        <f>'Raw Data'!BL662</f>
        <v>39520</v>
      </c>
      <c r="BY662">
        <f>'Raw Data'!BM662</f>
        <v>39310</v>
      </c>
      <c r="BZ662" t="str">
        <f>'Raw Data'!BN662</f>
        <v>2131028200I</v>
      </c>
      <c r="CA662" t="str">
        <f>'Raw Data'!BO662</f>
        <v>MURRAY</v>
      </c>
      <c r="CB662">
        <f>'Raw Data'!BP662</f>
        <v>1</v>
      </c>
      <c r="CC662">
        <f>'Raw Data'!BQ662</f>
        <v>28200</v>
      </c>
      <c r="CD662">
        <f>'Raw Data'!BR662</f>
        <v>6</v>
      </c>
      <c r="CE662">
        <f>'Raw Data'!BS662</f>
        <v>1</v>
      </c>
      <c r="CF662">
        <f>'Raw Data'!BT662</f>
        <v>2</v>
      </c>
      <c r="CG662">
        <f>'Raw Data'!BU662</f>
        <v>1</v>
      </c>
      <c r="CH662">
        <f>'Raw Data'!BV662</f>
        <v>1</v>
      </c>
      <c r="CI662">
        <f>'Raw Data'!BW662</f>
        <v>2</v>
      </c>
      <c r="CJ662">
        <f>'Raw Data'!BX662</f>
        <v>3</v>
      </c>
      <c r="CK662">
        <f>'Raw Data'!BY662</f>
        <v>3</v>
      </c>
      <c r="CL662" t="str">
        <f>'Raw Data'!BZ662</f>
        <v>N</v>
      </c>
      <c r="CM662">
        <f t="shared" si="151"/>
        <v>0</v>
      </c>
      <c r="CN662">
        <f>'Raw Data'!CA662</f>
        <v>213</v>
      </c>
      <c r="CO662">
        <f>'Raw Data'!CB662</f>
        <v>282</v>
      </c>
      <c r="CP662">
        <f>'Raw Data'!CC662</f>
        <v>0</v>
      </c>
      <c r="CQ662" t="str">
        <f>'Raw Data'!CD662</f>
        <v>Not Urban</v>
      </c>
      <c r="CR662" t="str">
        <f>'Raw Data'!CE662</f>
        <v>Not Urban</v>
      </c>
      <c r="CS662">
        <f>'Raw Data'!CF662</f>
        <v>0</v>
      </c>
      <c r="CT662">
        <f>'Raw Data'!CG662</f>
        <v>55</v>
      </c>
      <c r="CU662">
        <f>'Raw Data'!CH662</f>
        <v>3260</v>
      </c>
      <c r="CV662" t="str">
        <f>'Raw Data'!CI662</f>
        <v xml:space="preserve"> </v>
      </c>
      <c r="CW662">
        <f>'Raw Data'!CJ662</f>
        <v>0</v>
      </c>
      <c r="CX662">
        <f>'Raw Data'!CK662</f>
        <v>3.2630460000000001</v>
      </c>
      <c r="CY662">
        <f>'Raw Data'!CL662</f>
        <v>14</v>
      </c>
      <c r="CZ662" t="str">
        <f>'Raw Data'!CM662</f>
        <v>State Mainline</v>
      </c>
      <c r="DA662">
        <f>'Raw Data'!CN662</f>
        <v>3260</v>
      </c>
      <c r="DB662">
        <f>'Raw Data'!CO662</f>
        <v>413584</v>
      </c>
      <c r="DC662">
        <f>'Raw Data'!CP662</f>
        <v>2.8690000000000002</v>
      </c>
      <c r="DD662">
        <f>'Raw Data'!CQ662</f>
        <v>6.1349999999999998</v>
      </c>
      <c r="DE662">
        <f>'Raw Data'!CR662</f>
        <v>413584</v>
      </c>
      <c r="DF662">
        <f>'Raw Data'!CS662</f>
        <v>0</v>
      </c>
      <c r="DG662">
        <f>'Raw Data'!CT662</f>
        <v>17228.883836000001</v>
      </c>
      <c r="DH662">
        <f>'Raw Data'!CU662</f>
        <v>100</v>
      </c>
      <c r="DI662">
        <f>'Raw Data'!CV662</f>
        <v>39340</v>
      </c>
      <c r="DJ662">
        <f>'Raw Data'!CW662</f>
        <v>0.10820399999999999</v>
      </c>
      <c r="DK662">
        <f>'Raw Data'!CX662</f>
        <v>0</v>
      </c>
      <c r="DL662">
        <f>'Raw Data'!CY662</f>
        <v>2.5500000000000002E-3</v>
      </c>
      <c r="DM662">
        <f>'Raw Data'!CZ662</f>
        <v>289</v>
      </c>
      <c r="DN662" t="str">
        <f>'Raw Data'!DA662</f>
        <v>213-0194</v>
      </c>
      <c r="DO662" t="str">
        <f>'Raw Data'!DB662</f>
        <v>3R : Rural Principal Arterial - Other</v>
      </c>
      <c r="DP662" t="str">
        <f>'Raw Data'!DC662</f>
        <v>34.675834, -84.714124</v>
      </c>
      <c r="DQ662">
        <f>'Raw Data'!DD662</f>
        <v>-84.714123999999998</v>
      </c>
      <c r="DR662">
        <f>'Raw Data'!DE662</f>
        <v>34.675834000000002</v>
      </c>
      <c r="DS662">
        <f>'Raw Data'!DF662</f>
        <v>34.675834000000002</v>
      </c>
      <c r="DT662">
        <f>'Raw Data'!DG662</f>
        <v>-84.714123999999998</v>
      </c>
      <c r="DU662">
        <f>'Raw Data'!DH662</f>
        <v>1.2808E-2</v>
      </c>
      <c r="DV662">
        <f>'Raw Data'!DI662</f>
        <v>2.5500000000000002E-3</v>
      </c>
      <c r="DW662">
        <f>'Raw Data'!DJ662</f>
        <v>188</v>
      </c>
      <c r="DX662" s="11">
        <f t="shared" si="152"/>
        <v>3503.3333333333335</v>
      </c>
      <c r="DY662" s="5">
        <f t="shared" si="153"/>
        <v>3202.5</v>
      </c>
      <c r="DZ662" s="5">
        <f t="shared" si="146"/>
        <v>300.83333333333348</v>
      </c>
      <c r="EA662" s="5">
        <f t="shared" si="147"/>
        <v>9.3937028363257916E-2</v>
      </c>
      <c r="EB662" s="5">
        <f t="shared" si="148"/>
        <v>3352.916666666667</v>
      </c>
      <c r="EC662">
        <f>'Raw Data'!DK662</f>
        <v>3470</v>
      </c>
      <c r="ED662">
        <f>'Raw Data'!DL662</f>
        <v>14.6</v>
      </c>
      <c r="EE662">
        <f>'Raw Data'!DM662</f>
        <v>3660</v>
      </c>
      <c r="EF662">
        <f>'Raw Data'!DN662</f>
        <v>14.7</v>
      </c>
      <c r="EG662">
        <f>'Raw Data'!DO662</f>
        <v>3380</v>
      </c>
      <c r="EH662">
        <f>'Raw Data'!DP662</f>
        <v>0</v>
      </c>
      <c r="EI662">
        <f>'Raw Data'!DQ662</f>
        <v>3360</v>
      </c>
      <c r="EJ662">
        <f>'Raw Data'!DR662</f>
        <v>0</v>
      </c>
      <c r="EK662">
        <f>'Raw Data'!DS662</f>
        <v>3260</v>
      </c>
      <c r="EL662">
        <f>'Raw Data'!DT662</f>
        <v>14.3</v>
      </c>
      <c r="EM662">
        <f>'Raw Data'!DU662</f>
        <v>3290</v>
      </c>
      <c r="EN662">
        <f>'Raw Data'!DV662</f>
        <v>13</v>
      </c>
      <c r="EO662">
        <f>'Raw Data'!DW662</f>
        <v>3130</v>
      </c>
      <c r="EP662">
        <f>'Raw Data'!DX662</f>
        <v>13.7</v>
      </c>
      <c r="EQ662">
        <f>'Raw Data'!DY662</f>
        <v>3130</v>
      </c>
      <c r="ER662">
        <f>'Raw Data'!DZ662</f>
        <v>13.7</v>
      </c>
      <c r="ES662">
        <f>'Raw Data'!EA662</f>
        <v>3980</v>
      </c>
      <c r="ET662">
        <f>'Raw Data'!EB662</f>
        <v>16.399999999999999</v>
      </c>
      <c r="EU662">
        <f>'Raw Data'!EC662</f>
        <v>4020</v>
      </c>
      <c r="EV662">
        <f>'Raw Data'!ED662</f>
        <v>16.399999999999999</v>
      </c>
      <c r="EW662">
        <f>'Raw Data'!EE662</f>
        <v>0</v>
      </c>
    </row>
    <row r="663" spans="1:153" x14ac:dyDescent="0.3">
      <c r="A663">
        <f>'Raw Data'!A663</f>
        <v>661</v>
      </c>
      <c r="B663" t="str">
        <f>'Raw Data'!B663</f>
        <v>Point</v>
      </c>
      <c r="C663">
        <f>'Raw Data'!C663</f>
        <v>224</v>
      </c>
      <c r="D663">
        <f>'Raw Data'!D663</f>
        <v>658</v>
      </c>
      <c r="E663" t="str">
        <f>'Raw Data'!E663</f>
        <v>Point</v>
      </c>
      <c r="F663">
        <f>'Raw Data'!F663</f>
        <v>5558354</v>
      </c>
      <c r="G663" t="str">
        <f>'Raw Data'!G663</f>
        <v>Gsp Post 00</v>
      </c>
      <c r="H663" s="3">
        <f>'Raw Data'!H663</f>
        <v>42355</v>
      </c>
      <c r="L663">
        <f t="shared" si="140"/>
        <v>0</v>
      </c>
      <c r="M663" s="5">
        <f t="shared" si="141"/>
        <v>42355</v>
      </c>
      <c r="N663" s="5">
        <f t="shared" si="149"/>
        <v>2015</v>
      </c>
      <c r="O663" s="5" t="str" cm="1">
        <f t="array" ref="O663">_xlfn.IFS(N663&lt;=2016,"before treatment",N663=2017,"unknown",N663&gt;2017,"after treatment")</f>
        <v>before treatment</v>
      </c>
      <c r="P663" s="5">
        <f t="shared" si="142"/>
        <v>1</v>
      </c>
      <c r="Q663" s="5">
        <f t="shared" si="143"/>
        <v>0</v>
      </c>
      <c r="R663" t="str">
        <f>'Raw Data'!I663</f>
        <v>Murray</v>
      </c>
      <c r="S663" t="str">
        <f>'Raw Data'!J663</f>
        <v>STATE ROUTE 282</v>
      </c>
      <c r="T663" t="str">
        <f>'Raw Data'!K663</f>
        <v>Mm3</v>
      </c>
      <c r="U663" t="str">
        <f>'Raw Data'!L663</f>
        <v>(A) Suspected Serious Injury</v>
      </c>
      <c r="V663">
        <f>'Raw Data'!M663</f>
        <v>0</v>
      </c>
      <c r="W663">
        <f>'Raw Data'!N663</f>
        <v>1</v>
      </c>
      <c r="X663">
        <f>'Raw Data'!O663</f>
        <v>0</v>
      </c>
      <c r="Y663" t="str">
        <f>'Raw Data'!P663</f>
        <v>Not a Collision with Motor Vehicle</v>
      </c>
      <c r="Z663" t="str">
        <f>'Raw Data'!Q663</f>
        <v>On Shoulder</v>
      </c>
      <c r="AA663" t="str">
        <f>'Raw Data'!R663</f>
        <v>Guard Rail End</v>
      </c>
      <c r="AB663" t="str">
        <f>'Raw Data'!S663</f>
        <v>Other Object (Not Fixed)</v>
      </c>
      <c r="AC663" t="str">
        <f>'Raw Data'!T663</f>
        <v>Changed Lanes Improperly</v>
      </c>
      <c r="AD663">
        <f>'Raw Data'!U663</f>
        <v>1</v>
      </c>
      <c r="AE663" s="5" t="str">
        <f t="shared" si="150"/>
        <v>Yes</v>
      </c>
      <c r="AF663" t="str">
        <f>'Raw Data'!V663</f>
        <v>Negotiating a Curve</v>
      </c>
      <c r="AG663" s="5">
        <f t="shared" si="144"/>
        <v>0</v>
      </c>
      <c r="AH663" t="str">
        <f>'Raw Data'!W663</f>
        <v>West</v>
      </c>
      <c r="AI663" t="str">
        <f>'Raw Data'!X663</f>
        <v>Daylight</v>
      </c>
      <c r="AJ663" t="str">
        <f>'Raw Data'!Y663</f>
        <v>Wet</v>
      </c>
      <c r="AK663">
        <f>'Raw Data'!Z663</f>
        <v>33</v>
      </c>
      <c r="AL663" t="str">
        <f>'Raw Data'!AA663</f>
        <v>["Lap and Shoulder Belt Used","Lap and Shoulder Belt Used"]</v>
      </c>
      <c r="AM663" s="5">
        <f t="shared" si="145"/>
        <v>0</v>
      </c>
      <c r="AN663" t="str">
        <f>'Raw Data'!AB663</f>
        <v>Pickup Truck</v>
      </c>
      <c r="AO663" t="str">
        <f>'Raw Data'!AC663</f>
        <v>2131028200I</v>
      </c>
      <c r="AP663">
        <f>'Raw Data'!AD663</f>
        <v>3.45</v>
      </c>
      <c r="AQ663">
        <f>'Raw Data'!AE663</f>
        <v>34.680084000000001</v>
      </c>
      <c r="AR663">
        <f>'Raw Data'!AF663</f>
        <v>-84.699848000000003</v>
      </c>
      <c r="AS663">
        <f>'Raw Data'!AG663</f>
        <v>188</v>
      </c>
      <c r="AT663">
        <f>'Raw Data'!AH663</f>
        <v>241</v>
      </c>
      <c r="AU663">
        <f>'Raw Data'!AI663</f>
        <v>2090</v>
      </c>
      <c r="AV663" t="str">
        <f>'Raw Data'!AJ663</f>
        <v>D6_0282_00_I</v>
      </c>
      <c r="AW663">
        <f>'Raw Data'!AK663</f>
        <v>28</v>
      </c>
      <c r="AX663">
        <f>'Raw Data'!AL663</f>
        <v>34</v>
      </c>
      <c r="AY663" t="str">
        <f>'Raw Data'!AM663</f>
        <v>simple</v>
      </c>
      <c r="AZ663">
        <f>'Raw Data'!AN663</f>
        <v>617.29999999999995</v>
      </c>
      <c r="BA663">
        <f>'Raw Data'!AO663</f>
        <v>73.8</v>
      </c>
      <c r="BB663">
        <f>'Raw Data'!AP663</f>
        <v>796.3</v>
      </c>
      <c r="BC663">
        <f>'Raw Data'!AQ663</f>
        <v>-84.701785999999998</v>
      </c>
      <c r="BD663">
        <f>'Raw Data'!AR663</f>
        <v>34.679277999999996</v>
      </c>
      <c r="BE663">
        <f>'Raw Data'!AS663</f>
        <v>-84.699479999999994</v>
      </c>
      <c r="BF663">
        <f>'Raw Data'!AT663</f>
        <v>34.680044000000002</v>
      </c>
      <c r="BG663" t="str">
        <f>'Raw Data'!AU663</f>
        <v>2131028200I</v>
      </c>
      <c r="BH663">
        <f>'Raw Data'!AV663</f>
        <v>1</v>
      </c>
      <c r="BI663">
        <f>'Raw Data'!AW663</f>
        <v>213</v>
      </c>
      <c r="BJ663">
        <f>'Raw Data'!AX663</f>
        <v>282</v>
      </c>
      <c r="BK663">
        <f>'Raw Data'!AY663</f>
        <v>0</v>
      </c>
      <c r="BL663">
        <f>'Raw Data'!AZ663</f>
        <v>55</v>
      </c>
      <c r="BM663">
        <f>'Raw Data'!BA663</f>
        <v>5.47</v>
      </c>
      <c r="BN663">
        <f>'Raw Data'!BB663</f>
        <v>4.9400000000000004</v>
      </c>
      <c r="BO663">
        <f>'Raw Data'!BC663</f>
        <v>834.3</v>
      </c>
      <c r="BP663">
        <f>'Raw Data'!BD663</f>
        <v>863.5</v>
      </c>
      <c r="BQ663">
        <f>'Raw Data'!BE663</f>
        <v>892.1</v>
      </c>
      <c r="BR663">
        <f>'Raw Data'!BF663</f>
        <v>0</v>
      </c>
      <c r="BS663">
        <f>'Raw Data'!BG663</f>
        <v>52.3</v>
      </c>
      <c r="BT663">
        <f>'Raw Data'!BH663</f>
        <v>2.7</v>
      </c>
      <c r="BU663">
        <f>'Raw Data'!BI663</f>
        <v>42712</v>
      </c>
      <c r="BV663" t="str">
        <f>'Raw Data'!BJ663</f>
        <v>ASV_15+</v>
      </c>
      <c r="BW663">
        <f>'Raw Data'!BK663</f>
        <v>2.5500000000000002E-3</v>
      </c>
      <c r="BX663">
        <f>'Raw Data'!BL663</f>
        <v>39520</v>
      </c>
      <c r="BY663">
        <f>'Raw Data'!BM663</f>
        <v>39310</v>
      </c>
      <c r="BZ663" t="str">
        <f>'Raw Data'!BN663</f>
        <v>2131028200I</v>
      </c>
      <c r="CA663" t="str">
        <f>'Raw Data'!BO663</f>
        <v>MURRAY</v>
      </c>
      <c r="CB663">
        <f>'Raw Data'!BP663</f>
        <v>1</v>
      </c>
      <c r="CC663">
        <f>'Raw Data'!BQ663</f>
        <v>28200</v>
      </c>
      <c r="CD663">
        <f>'Raw Data'!BR663</f>
        <v>6</v>
      </c>
      <c r="CE663">
        <f>'Raw Data'!BS663</f>
        <v>1</v>
      </c>
      <c r="CF663">
        <f>'Raw Data'!BT663</f>
        <v>2</v>
      </c>
      <c r="CG663">
        <f>'Raw Data'!BU663</f>
        <v>1</v>
      </c>
      <c r="CH663">
        <f>'Raw Data'!BV663</f>
        <v>1</v>
      </c>
      <c r="CI663">
        <f>'Raw Data'!BW663</f>
        <v>2</v>
      </c>
      <c r="CJ663">
        <f>'Raw Data'!BX663</f>
        <v>3</v>
      </c>
      <c r="CK663">
        <f>'Raw Data'!BY663</f>
        <v>3</v>
      </c>
      <c r="CL663" t="str">
        <f>'Raw Data'!BZ663</f>
        <v>N</v>
      </c>
      <c r="CM663">
        <f t="shared" si="151"/>
        <v>0</v>
      </c>
      <c r="CN663">
        <f>'Raw Data'!CA663</f>
        <v>213</v>
      </c>
      <c r="CO663">
        <f>'Raw Data'!CB663</f>
        <v>282</v>
      </c>
      <c r="CP663">
        <f>'Raw Data'!CC663</f>
        <v>0</v>
      </c>
      <c r="CQ663" t="str">
        <f>'Raw Data'!CD663</f>
        <v>Not Urban</v>
      </c>
      <c r="CR663" t="str">
        <f>'Raw Data'!CE663</f>
        <v>Not Urban</v>
      </c>
      <c r="CS663">
        <f>'Raw Data'!CF663</f>
        <v>0</v>
      </c>
      <c r="CT663">
        <f>'Raw Data'!CG663</f>
        <v>55</v>
      </c>
      <c r="CU663">
        <f>'Raw Data'!CH663</f>
        <v>3260</v>
      </c>
      <c r="CV663" t="str">
        <f>'Raw Data'!CI663</f>
        <v xml:space="preserve"> </v>
      </c>
      <c r="CW663">
        <f>'Raw Data'!CJ663</f>
        <v>0</v>
      </c>
      <c r="CX663">
        <f>'Raw Data'!CK663</f>
        <v>3.2630460000000001</v>
      </c>
      <c r="CY663">
        <f>'Raw Data'!CL663</f>
        <v>14</v>
      </c>
      <c r="CZ663" t="str">
        <f>'Raw Data'!CM663</f>
        <v>State Mainline</v>
      </c>
      <c r="DA663">
        <f>'Raw Data'!CN663</f>
        <v>3260</v>
      </c>
      <c r="DB663">
        <f>'Raw Data'!CO663</f>
        <v>413584</v>
      </c>
      <c r="DC663">
        <f>'Raw Data'!CP663</f>
        <v>2.8690000000000002</v>
      </c>
      <c r="DD663">
        <f>'Raw Data'!CQ663</f>
        <v>6.1349999999999998</v>
      </c>
      <c r="DE663">
        <f>'Raw Data'!CR663</f>
        <v>413584</v>
      </c>
      <c r="DF663">
        <f>'Raw Data'!CS663</f>
        <v>0</v>
      </c>
      <c r="DG663">
        <f>'Raw Data'!CT663</f>
        <v>17228.883836000001</v>
      </c>
      <c r="DH663">
        <f>'Raw Data'!CU663</f>
        <v>100</v>
      </c>
      <c r="DI663">
        <f>'Raw Data'!CV663</f>
        <v>39340</v>
      </c>
      <c r="DJ663">
        <f>'Raw Data'!CW663</f>
        <v>0.10820399999999999</v>
      </c>
      <c r="DK663">
        <f>'Raw Data'!CX663</f>
        <v>0</v>
      </c>
      <c r="DL663">
        <f>'Raw Data'!CY663</f>
        <v>2.5500000000000002E-3</v>
      </c>
      <c r="DM663">
        <f>'Raw Data'!CZ663</f>
        <v>289</v>
      </c>
      <c r="DN663" t="str">
        <f>'Raw Data'!DA663</f>
        <v>213-0194</v>
      </c>
      <c r="DO663" t="str">
        <f>'Raw Data'!DB663</f>
        <v>3R : Rural Principal Arterial - Other</v>
      </c>
      <c r="DP663" t="str">
        <f>'Raw Data'!DC663</f>
        <v>34.675834, -84.714124</v>
      </c>
      <c r="DQ663">
        <f>'Raw Data'!DD663</f>
        <v>-84.714123999999998</v>
      </c>
      <c r="DR663">
        <f>'Raw Data'!DE663</f>
        <v>34.675834000000002</v>
      </c>
      <c r="DS663">
        <f>'Raw Data'!DF663</f>
        <v>34.675834000000002</v>
      </c>
      <c r="DT663">
        <f>'Raw Data'!DG663</f>
        <v>-84.714123999999998</v>
      </c>
      <c r="DU663">
        <f>'Raw Data'!DH663</f>
        <v>1.2808E-2</v>
      </c>
      <c r="DV663">
        <f>'Raw Data'!DI663</f>
        <v>2.5500000000000002E-3</v>
      </c>
      <c r="DW663">
        <f>'Raw Data'!DJ663</f>
        <v>188</v>
      </c>
      <c r="DX663" s="11">
        <f t="shared" si="152"/>
        <v>3503.3333333333335</v>
      </c>
      <c r="DY663" s="5">
        <f t="shared" si="153"/>
        <v>3202.5</v>
      </c>
      <c r="DZ663" s="5">
        <f t="shared" si="146"/>
        <v>300.83333333333348</v>
      </c>
      <c r="EA663" s="5">
        <f t="shared" si="147"/>
        <v>9.3937028363257916E-2</v>
      </c>
      <c r="EB663" s="5">
        <f t="shared" si="148"/>
        <v>3352.916666666667</v>
      </c>
      <c r="EC663">
        <f>'Raw Data'!DK663</f>
        <v>3470</v>
      </c>
      <c r="ED663">
        <f>'Raw Data'!DL663</f>
        <v>14.6</v>
      </c>
      <c r="EE663">
        <f>'Raw Data'!DM663</f>
        <v>3660</v>
      </c>
      <c r="EF663">
        <f>'Raw Data'!DN663</f>
        <v>14.7</v>
      </c>
      <c r="EG663">
        <f>'Raw Data'!DO663</f>
        <v>3380</v>
      </c>
      <c r="EH663">
        <f>'Raw Data'!DP663</f>
        <v>0</v>
      </c>
      <c r="EI663">
        <f>'Raw Data'!DQ663</f>
        <v>3360</v>
      </c>
      <c r="EJ663">
        <f>'Raw Data'!DR663</f>
        <v>0</v>
      </c>
      <c r="EK663">
        <f>'Raw Data'!DS663</f>
        <v>3260</v>
      </c>
      <c r="EL663">
        <f>'Raw Data'!DT663</f>
        <v>14.3</v>
      </c>
      <c r="EM663">
        <f>'Raw Data'!DU663</f>
        <v>3290</v>
      </c>
      <c r="EN663">
        <f>'Raw Data'!DV663</f>
        <v>13</v>
      </c>
      <c r="EO663">
        <f>'Raw Data'!DW663</f>
        <v>3130</v>
      </c>
      <c r="EP663">
        <f>'Raw Data'!DX663</f>
        <v>13.7</v>
      </c>
      <c r="EQ663">
        <f>'Raw Data'!DY663</f>
        <v>3130</v>
      </c>
      <c r="ER663">
        <f>'Raw Data'!DZ663</f>
        <v>13.7</v>
      </c>
      <c r="ES663">
        <f>'Raw Data'!EA663</f>
        <v>3980</v>
      </c>
      <c r="ET663">
        <f>'Raw Data'!EB663</f>
        <v>16.399999999999999</v>
      </c>
      <c r="EU663">
        <f>'Raw Data'!EC663</f>
        <v>4020</v>
      </c>
      <c r="EV663">
        <f>'Raw Data'!ED663</f>
        <v>16.399999999999999</v>
      </c>
      <c r="EW663">
        <f>'Raw Data'!EE663</f>
        <v>0</v>
      </c>
    </row>
    <row r="664" spans="1:153" x14ac:dyDescent="0.3">
      <c r="A664">
        <f>'Raw Data'!A664</f>
        <v>662</v>
      </c>
      <c r="B664" t="str">
        <f>'Raw Data'!B664</f>
        <v>Point</v>
      </c>
      <c r="C664">
        <f>'Raw Data'!C664</f>
        <v>226</v>
      </c>
      <c r="D664">
        <f>'Raw Data'!D664</f>
        <v>655</v>
      </c>
      <c r="E664" t="str">
        <f>'Raw Data'!E664</f>
        <v>Point</v>
      </c>
      <c r="F664">
        <f>'Raw Data'!F664</f>
        <v>5563404</v>
      </c>
      <c r="G664" t="str">
        <f>'Raw Data'!G664</f>
        <v>Gsp Post 00</v>
      </c>
      <c r="H664" s="3">
        <f>'Raw Data'!H664</f>
        <v>42360</v>
      </c>
      <c r="L664">
        <f t="shared" si="140"/>
        <v>0</v>
      </c>
      <c r="M664" s="5">
        <f t="shared" si="141"/>
        <v>42360</v>
      </c>
      <c r="N664" s="5">
        <f t="shared" si="149"/>
        <v>2015</v>
      </c>
      <c r="O664" s="5" t="str" cm="1">
        <f t="array" ref="O664">_xlfn.IFS(N664&lt;=2016,"before treatment",N664=2017,"unknown",N664&gt;2017,"after treatment")</f>
        <v>before treatment</v>
      </c>
      <c r="P664" s="5">
        <f t="shared" si="142"/>
        <v>1</v>
      </c>
      <c r="Q664" s="5">
        <f t="shared" si="143"/>
        <v>0</v>
      </c>
      <c r="R664" t="str">
        <f>'Raw Data'!I664</f>
        <v>Murray</v>
      </c>
      <c r="S664" t="str">
        <f>'Raw Data'!J664</f>
        <v>STATE ROUTE 282</v>
      </c>
      <c r="T664" t="str">
        <f>'Raw Data'!K664</f>
        <v>(none)</v>
      </c>
      <c r="U664" t="str">
        <f>'Raw Data'!L664</f>
        <v>(O) No Injury</v>
      </c>
      <c r="V664">
        <f>'Raw Data'!M664</f>
        <v>0</v>
      </c>
      <c r="W664">
        <f>'Raw Data'!N664</f>
        <v>0</v>
      </c>
      <c r="X664">
        <f>'Raw Data'!O664</f>
        <v>0</v>
      </c>
      <c r="Y664" t="str">
        <f>'Raw Data'!P664</f>
        <v>Not a Collision with Motor Vehicle</v>
      </c>
      <c r="Z664" t="str">
        <f>'Raw Data'!Q664</f>
        <v>On Shoulder</v>
      </c>
      <c r="AA664" t="str">
        <f>'Raw Data'!R664</f>
        <v>Other Object (Not Fixed)</v>
      </c>
      <c r="AB664" t="str">
        <f>'Raw Data'!S664</f>
        <v>Other Object (Not Fixed)</v>
      </c>
      <c r="AC664" t="str">
        <f>'Raw Data'!T664</f>
        <v>Too Fast for Conditions</v>
      </c>
      <c r="AD664">
        <f>'Raw Data'!U664</f>
        <v>1</v>
      </c>
      <c r="AE664" s="5" t="str">
        <f t="shared" si="150"/>
        <v>Yes</v>
      </c>
      <c r="AF664" t="str">
        <f>'Raw Data'!V664</f>
        <v>Negotiating a Curve</v>
      </c>
      <c r="AG664" s="5">
        <f t="shared" si="144"/>
        <v>0</v>
      </c>
      <c r="AH664" t="str">
        <f>'Raw Data'!W664</f>
        <v>West</v>
      </c>
      <c r="AI664" t="str">
        <f>'Raw Data'!X664</f>
        <v>Daylight</v>
      </c>
      <c r="AJ664" t="str">
        <f>'Raw Data'!Y664</f>
        <v>Wet</v>
      </c>
      <c r="AK664">
        <f>'Raw Data'!Z664</f>
        <v>17</v>
      </c>
      <c r="AL664" t="str">
        <f>'Raw Data'!AA664</f>
        <v>["Lap and Shoulder Belt Used","Lap and Shoulder Belt Used"]</v>
      </c>
      <c r="AM664" s="5">
        <f t="shared" si="145"/>
        <v>0</v>
      </c>
      <c r="AN664" t="str">
        <f>'Raw Data'!AB664</f>
        <v>Passenger Car</v>
      </c>
      <c r="AO664" t="str">
        <f>'Raw Data'!AC664</f>
        <v>2131028200I</v>
      </c>
      <c r="AP664">
        <f>'Raw Data'!AD664</f>
        <v>3.464</v>
      </c>
      <c r="AQ664">
        <f>'Raw Data'!AE664</f>
        <v>34.680062</v>
      </c>
      <c r="AR664">
        <f>'Raw Data'!AF664</f>
        <v>-84.699617000000003</v>
      </c>
      <c r="AS664">
        <f>'Raw Data'!AG664</f>
        <v>188</v>
      </c>
      <c r="AT664">
        <f>'Raw Data'!AH664</f>
        <v>241</v>
      </c>
      <c r="AU664">
        <f>'Raw Data'!AI664</f>
        <v>2090</v>
      </c>
      <c r="AV664" t="str">
        <f>'Raw Data'!AJ664</f>
        <v>D6_0282_00_I</v>
      </c>
      <c r="AW664">
        <f>'Raw Data'!AK664</f>
        <v>28</v>
      </c>
      <c r="AX664">
        <f>'Raw Data'!AL664</f>
        <v>34</v>
      </c>
      <c r="AY664" t="str">
        <f>'Raw Data'!AM664</f>
        <v>simple</v>
      </c>
      <c r="AZ664">
        <f>'Raw Data'!AN664</f>
        <v>617.29999999999995</v>
      </c>
      <c r="BA664">
        <f>'Raw Data'!AO664</f>
        <v>73.8</v>
      </c>
      <c r="BB664">
        <f>'Raw Data'!AP664</f>
        <v>796.3</v>
      </c>
      <c r="BC664">
        <f>'Raw Data'!AQ664</f>
        <v>-84.701785999999998</v>
      </c>
      <c r="BD664">
        <f>'Raw Data'!AR664</f>
        <v>34.679277999999996</v>
      </c>
      <c r="BE664">
        <f>'Raw Data'!AS664</f>
        <v>-84.699479999999994</v>
      </c>
      <c r="BF664">
        <f>'Raw Data'!AT664</f>
        <v>34.680044000000002</v>
      </c>
      <c r="BG664" t="str">
        <f>'Raw Data'!AU664</f>
        <v>2131028200I</v>
      </c>
      <c r="BH664">
        <f>'Raw Data'!AV664</f>
        <v>1</v>
      </c>
      <c r="BI664">
        <f>'Raw Data'!AW664</f>
        <v>213</v>
      </c>
      <c r="BJ664">
        <f>'Raw Data'!AX664</f>
        <v>282</v>
      </c>
      <c r="BK664">
        <f>'Raw Data'!AY664</f>
        <v>0</v>
      </c>
      <c r="BL664">
        <f>'Raw Data'!AZ664</f>
        <v>55</v>
      </c>
      <c r="BM664">
        <f>'Raw Data'!BA664</f>
        <v>5.47</v>
      </c>
      <c r="BN664">
        <f>'Raw Data'!BB664</f>
        <v>4.9400000000000004</v>
      </c>
      <c r="BO664">
        <f>'Raw Data'!BC664</f>
        <v>834.3</v>
      </c>
      <c r="BP664">
        <f>'Raw Data'!BD664</f>
        <v>863.5</v>
      </c>
      <c r="BQ664">
        <f>'Raw Data'!BE664</f>
        <v>892.1</v>
      </c>
      <c r="BR664">
        <f>'Raw Data'!BF664</f>
        <v>0</v>
      </c>
      <c r="BS664">
        <f>'Raw Data'!BG664</f>
        <v>52.3</v>
      </c>
      <c r="BT664">
        <f>'Raw Data'!BH664</f>
        <v>2.7</v>
      </c>
      <c r="BU664">
        <f>'Raw Data'!BI664</f>
        <v>42712</v>
      </c>
      <c r="BV664" t="str">
        <f>'Raw Data'!BJ664</f>
        <v>ASV_15+</v>
      </c>
      <c r="BW664">
        <f>'Raw Data'!BK664</f>
        <v>2.5500000000000002E-3</v>
      </c>
      <c r="BX664">
        <f>'Raw Data'!BL664</f>
        <v>39520</v>
      </c>
      <c r="BY664">
        <f>'Raw Data'!BM664</f>
        <v>39310</v>
      </c>
      <c r="BZ664" t="str">
        <f>'Raw Data'!BN664</f>
        <v>2131028200I</v>
      </c>
      <c r="CA664" t="str">
        <f>'Raw Data'!BO664</f>
        <v>MURRAY</v>
      </c>
      <c r="CB664">
        <f>'Raw Data'!BP664</f>
        <v>1</v>
      </c>
      <c r="CC664">
        <f>'Raw Data'!BQ664</f>
        <v>28200</v>
      </c>
      <c r="CD664">
        <f>'Raw Data'!BR664</f>
        <v>6</v>
      </c>
      <c r="CE664">
        <f>'Raw Data'!BS664</f>
        <v>1</v>
      </c>
      <c r="CF664">
        <f>'Raw Data'!BT664</f>
        <v>2</v>
      </c>
      <c r="CG664">
        <f>'Raw Data'!BU664</f>
        <v>1</v>
      </c>
      <c r="CH664">
        <f>'Raw Data'!BV664</f>
        <v>1</v>
      </c>
      <c r="CI664">
        <f>'Raw Data'!BW664</f>
        <v>2</v>
      </c>
      <c r="CJ664">
        <f>'Raw Data'!BX664</f>
        <v>3</v>
      </c>
      <c r="CK664">
        <f>'Raw Data'!BY664</f>
        <v>3</v>
      </c>
      <c r="CL664" t="str">
        <f>'Raw Data'!BZ664</f>
        <v>N</v>
      </c>
      <c r="CM664">
        <f t="shared" si="151"/>
        <v>0</v>
      </c>
      <c r="CN664">
        <f>'Raw Data'!CA664</f>
        <v>213</v>
      </c>
      <c r="CO664">
        <f>'Raw Data'!CB664</f>
        <v>282</v>
      </c>
      <c r="CP664">
        <f>'Raw Data'!CC664</f>
        <v>0</v>
      </c>
      <c r="CQ664" t="str">
        <f>'Raw Data'!CD664</f>
        <v>Not Urban</v>
      </c>
      <c r="CR664" t="str">
        <f>'Raw Data'!CE664</f>
        <v>Not Urban</v>
      </c>
      <c r="CS664">
        <f>'Raw Data'!CF664</f>
        <v>0</v>
      </c>
      <c r="CT664">
        <f>'Raw Data'!CG664</f>
        <v>55</v>
      </c>
      <c r="CU664">
        <f>'Raw Data'!CH664</f>
        <v>3260</v>
      </c>
      <c r="CV664" t="str">
        <f>'Raw Data'!CI664</f>
        <v xml:space="preserve"> </v>
      </c>
      <c r="CW664">
        <f>'Raw Data'!CJ664</f>
        <v>0</v>
      </c>
      <c r="CX664">
        <f>'Raw Data'!CK664</f>
        <v>3.2630460000000001</v>
      </c>
      <c r="CY664">
        <f>'Raw Data'!CL664</f>
        <v>14</v>
      </c>
      <c r="CZ664" t="str">
        <f>'Raw Data'!CM664</f>
        <v>State Mainline</v>
      </c>
      <c r="DA664">
        <f>'Raw Data'!CN664</f>
        <v>3260</v>
      </c>
      <c r="DB664">
        <f>'Raw Data'!CO664</f>
        <v>413584</v>
      </c>
      <c r="DC664">
        <f>'Raw Data'!CP664</f>
        <v>2.8690000000000002</v>
      </c>
      <c r="DD664">
        <f>'Raw Data'!CQ664</f>
        <v>6.1349999999999998</v>
      </c>
      <c r="DE664">
        <f>'Raw Data'!CR664</f>
        <v>413584</v>
      </c>
      <c r="DF664">
        <f>'Raw Data'!CS664</f>
        <v>0</v>
      </c>
      <c r="DG664">
        <f>'Raw Data'!CT664</f>
        <v>17228.883836000001</v>
      </c>
      <c r="DH664">
        <f>'Raw Data'!CU664</f>
        <v>100</v>
      </c>
      <c r="DI664">
        <f>'Raw Data'!CV664</f>
        <v>39340</v>
      </c>
      <c r="DJ664">
        <f>'Raw Data'!CW664</f>
        <v>0.10820399999999999</v>
      </c>
      <c r="DK664">
        <f>'Raw Data'!CX664</f>
        <v>0</v>
      </c>
      <c r="DL664">
        <f>'Raw Data'!CY664</f>
        <v>2.5500000000000002E-3</v>
      </c>
      <c r="DM664">
        <f>'Raw Data'!CZ664</f>
        <v>289</v>
      </c>
      <c r="DN664" t="str">
        <f>'Raw Data'!DA664</f>
        <v>213-0194</v>
      </c>
      <c r="DO664" t="str">
        <f>'Raw Data'!DB664</f>
        <v>3R : Rural Principal Arterial - Other</v>
      </c>
      <c r="DP664" t="str">
        <f>'Raw Data'!DC664</f>
        <v>34.675834, -84.714124</v>
      </c>
      <c r="DQ664">
        <f>'Raw Data'!DD664</f>
        <v>-84.714123999999998</v>
      </c>
      <c r="DR664">
        <f>'Raw Data'!DE664</f>
        <v>34.675834000000002</v>
      </c>
      <c r="DS664">
        <f>'Raw Data'!DF664</f>
        <v>34.675834000000002</v>
      </c>
      <c r="DT664">
        <f>'Raw Data'!DG664</f>
        <v>-84.714123999999998</v>
      </c>
      <c r="DU664">
        <f>'Raw Data'!DH664</f>
        <v>1.2808E-2</v>
      </c>
      <c r="DV664">
        <f>'Raw Data'!DI664</f>
        <v>2.5500000000000002E-3</v>
      </c>
      <c r="DW664">
        <f>'Raw Data'!DJ664</f>
        <v>188</v>
      </c>
      <c r="DX664" s="11">
        <f t="shared" si="152"/>
        <v>3503.3333333333335</v>
      </c>
      <c r="DY664" s="5">
        <f t="shared" si="153"/>
        <v>3202.5</v>
      </c>
      <c r="DZ664" s="5">
        <f t="shared" si="146"/>
        <v>300.83333333333348</v>
      </c>
      <c r="EA664" s="5">
        <f t="shared" si="147"/>
        <v>9.3937028363257916E-2</v>
      </c>
      <c r="EB664" s="5">
        <f t="shared" si="148"/>
        <v>3352.916666666667</v>
      </c>
      <c r="EC664">
        <f>'Raw Data'!DK664</f>
        <v>3470</v>
      </c>
      <c r="ED664">
        <f>'Raw Data'!DL664</f>
        <v>14.6</v>
      </c>
      <c r="EE664">
        <f>'Raw Data'!DM664</f>
        <v>3660</v>
      </c>
      <c r="EF664">
        <f>'Raw Data'!DN664</f>
        <v>14.7</v>
      </c>
      <c r="EG664">
        <f>'Raw Data'!DO664</f>
        <v>3380</v>
      </c>
      <c r="EH664">
        <f>'Raw Data'!DP664</f>
        <v>0</v>
      </c>
      <c r="EI664">
        <f>'Raw Data'!DQ664</f>
        <v>3360</v>
      </c>
      <c r="EJ664">
        <f>'Raw Data'!DR664</f>
        <v>0</v>
      </c>
      <c r="EK664">
        <f>'Raw Data'!DS664</f>
        <v>3260</v>
      </c>
      <c r="EL664">
        <f>'Raw Data'!DT664</f>
        <v>14.3</v>
      </c>
      <c r="EM664">
        <f>'Raw Data'!DU664</f>
        <v>3290</v>
      </c>
      <c r="EN664">
        <f>'Raw Data'!DV664</f>
        <v>13</v>
      </c>
      <c r="EO664">
        <f>'Raw Data'!DW664</f>
        <v>3130</v>
      </c>
      <c r="EP664">
        <f>'Raw Data'!DX664</f>
        <v>13.7</v>
      </c>
      <c r="EQ664">
        <f>'Raw Data'!DY664</f>
        <v>3130</v>
      </c>
      <c r="ER664">
        <f>'Raw Data'!DZ664</f>
        <v>13.7</v>
      </c>
      <c r="ES664">
        <f>'Raw Data'!EA664</f>
        <v>3980</v>
      </c>
      <c r="ET664">
        <f>'Raw Data'!EB664</f>
        <v>16.399999999999999</v>
      </c>
      <c r="EU664">
        <f>'Raw Data'!EC664</f>
        <v>4020</v>
      </c>
      <c r="EV664">
        <f>'Raw Data'!ED664</f>
        <v>16.399999999999999</v>
      </c>
      <c r="EW664">
        <f>'Raw Data'!EE664</f>
        <v>0</v>
      </c>
    </row>
    <row r="665" spans="1:153" x14ac:dyDescent="0.3">
      <c r="A665">
        <f>'Raw Data'!A665</f>
        <v>663</v>
      </c>
      <c r="B665" t="str">
        <f>'Raw Data'!B665</f>
        <v>Point</v>
      </c>
      <c r="C665">
        <f>'Raw Data'!C665</f>
        <v>231</v>
      </c>
      <c r="D665">
        <f>'Raw Data'!D665</f>
        <v>654</v>
      </c>
      <c r="E665" t="str">
        <f>'Raw Data'!E665</f>
        <v>Point</v>
      </c>
      <c r="F665">
        <f>'Raw Data'!F665</f>
        <v>5575053</v>
      </c>
      <c r="G665" t="str">
        <f>'Raw Data'!G665</f>
        <v>Gsp Post 00</v>
      </c>
      <c r="H665" s="3">
        <f>'Raw Data'!H665</f>
        <v>42368</v>
      </c>
      <c r="L665">
        <f t="shared" si="140"/>
        <v>0</v>
      </c>
      <c r="M665" s="5">
        <f t="shared" si="141"/>
        <v>42368</v>
      </c>
      <c r="N665" s="5">
        <f t="shared" si="149"/>
        <v>2015</v>
      </c>
      <c r="O665" s="5" t="str" cm="1">
        <f t="array" ref="O665">_xlfn.IFS(N665&lt;=2016,"before treatment",N665=2017,"unknown",N665&gt;2017,"after treatment")</f>
        <v>before treatment</v>
      </c>
      <c r="P665" s="5">
        <f t="shared" si="142"/>
        <v>1</v>
      </c>
      <c r="Q665" s="5">
        <f t="shared" si="143"/>
        <v>0</v>
      </c>
      <c r="R665" t="str">
        <f>'Raw Data'!I665</f>
        <v>Murray</v>
      </c>
      <c r="S665" t="str">
        <f>'Raw Data'!J665</f>
        <v>STATE ROUTE 282</v>
      </c>
      <c r="T665" t="str">
        <f>'Raw Data'!K665</f>
        <v>(none)</v>
      </c>
      <c r="U665" t="str">
        <f>'Raw Data'!L665</f>
        <v>(O) No Injury</v>
      </c>
      <c r="V665">
        <f>'Raw Data'!M665</f>
        <v>0</v>
      </c>
      <c r="W665">
        <f>'Raw Data'!N665</f>
        <v>0</v>
      </c>
      <c r="X665">
        <f>'Raw Data'!O665</f>
        <v>0</v>
      </c>
      <c r="Y665" t="str">
        <f>'Raw Data'!P665</f>
        <v>Not a Collision with Motor Vehicle</v>
      </c>
      <c r="Z665" t="str">
        <f>'Raw Data'!Q665</f>
        <v>On Shoulder</v>
      </c>
      <c r="AA665" t="str">
        <f>'Raw Data'!R665</f>
        <v>Ditch</v>
      </c>
      <c r="AB665" t="str">
        <f>'Raw Data'!S665</f>
        <v>Ditch</v>
      </c>
      <c r="AC665" t="str">
        <f>'Raw Data'!T665</f>
        <v>Too Fast for Conditions</v>
      </c>
      <c r="AD665">
        <f>'Raw Data'!U665</f>
        <v>1</v>
      </c>
      <c r="AE665" s="5" t="str">
        <f t="shared" si="150"/>
        <v>Yes</v>
      </c>
      <c r="AF665" t="str">
        <f>'Raw Data'!V665</f>
        <v>Negotiating a Curve</v>
      </c>
      <c r="AG665" s="5">
        <f t="shared" si="144"/>
        <v>0</v>
      </c>
      <c r="AH665" t="str">
        <f>'Raw Data'!W665</f>
        <v>West</v>
      </c>
      <c r="AI665" t="str">
        <f>'Raw Data'!X665</f>
        <v>Daylight</v>
      </c>
      <c r="AJ665" t="str">
        <f>'Raw Data'!Y665</f>
        <v>Wet</v>
      </c>
      <c r="AK665">
        <f>'Raw Data'!Z665</f>
        <v>20</v>
      </c>
      <c r="AL665" t="str">
        <f>'Raw Data'!AA665</f>
        <v>None Used</v>
      </c>
      <c r="AM665" s="5">
        <f t="shared" si="145"/>
        <v>0</v>
      </c>
      <c r="AN665" t="str">
        <f>'Raw Data'!AB665</f>
        <v>Pickup Truck</v>
      </c>
      <c r="AO665" t="str">
        <f>'Raw Data'!AC665</f>
        <v>2131028200I</v>
      </c>
      <c r="AP665">
        <f>'Raw Data'!AD665</f>
        <v>3.4660000000000002</v>
      </c>
      <c r="AQ665">
        <f>'Raw Data'!AE665</f>
        <v>34.680055000000003</v>
      </c>
      <c r="AR665">
        <f>'Raw Data'!AF665</f>
        <v>-84.699557999999996</v>
      </c>
      <c r="AS665">
        <f>'Raw Data'!AG665</f>
        <v>188</v>
      </c>
      <c r="AT665">
        <f>'Raw Data'!AH665</f>
        <v>241</v>
      </c>
      <c r="AU665">
        <f>'Raw Data'!AI665</f>
        <v>2090</v>
      </c>
      <c r="AV665" t="str">
        <f>'Raw Data'!AJ665</f>
        <v>D6_0282_00_I</v>
      </c>
      <c r="AW665">
        <f>'Raw Data'!AK665</f>
        <v>28</v>
      </c>
      <c r="AX665">
        <f>'Raw Data'!AL665</f>
        <v>34</v>
      </c>
      <c r="AY665" t="str">
        <f>'Raw Data'!AM665</f>
        <v>simple</v>
      </c>
      <c r="AZ665">
        <f>'Raw Data'!AN665</f>
        <v>617.29999999999995</v>
      </c>
      <c r="BA665">
        <f>'Raw Data'!AO665</f>
        <v>73.8</v>
      </c>
      <c r="BB665">
        <f>'Raw Data'!AP665</f>
        <v>796.3</v>
      </c>
      <c r="BC665">
        <f>'Raw Data'!AQ665</f>
        <v>-84.701785999999998</v>
      </c>
      <c r="BD665">
        <f>'Raw Data'!AR665</f>
        <v>34.679277999999996</v>
      </c>
      <c r="BE665">
        <f>'Raw Data'!AS665</f>
        <v>-84.699479999999994</v>
      </c>
      <c r="BF665">
        <f>'Raw Data'!AT665</f>
        <v>34.680044000000002</v>
      </c>
      <c r="BG665" t="str">
        <f>'Raw Data'!AU665</f>
        <v>2131028200I</v>
      </c>
      <c r="BH665">
        <f>'Raw Data'!AV665</f>
        <v>1</v>
      </c>
      <c r="BI665">
        <f>'Raw Data'!AW665</f>
        <v>213</v>
      </c>
      <c r="BJ665">
        <f>'Raw Data'!AX665</f>
        <v>282</v>
      </c>
      <c r="BK665">
        <f>'Raw Data'!AY665</f>
        <v>0</v>
      </c>
      <c r="BL665">
        <f>'Raw Data'!AZ665</f>
        <v>55</v>
      </c>
      <c r="BM665">
        <f>'Raw Data'!BA665</f>
        <v>5.47</v>
      </c>
      <c r="BN665">
        <f>'Raw Data'!BB665</f>
        <v>4.9400000000000004</v>
      </c>
      <c r="BO665">
        <f>'Raw Data'!BC665</f>
        <v>834.3</v>
      </c>
      <c r="BP665">
        <f>'Raw Data'!BD665</f>
        <v>863.5</v>
      </c>
      <c r="BQ665">
        <f>'Raw Data'!BE665</f>
        <v>892.1</v>
      </c>
      <c r="BR665">
        <f>'Raw Data'!BF665</f>
        <v>0</v>
      </c>
      <c r="BS665">
        <f>'Raw Data'!BG665</f>
        <v>52.3</v>
      </c>
      <c r="BT665">
        <f>'Raw Data'!BH665</f>
        <v>2.7</v>
      </c>
      <c r="BU665">
        <f>'Raw Data'!BI665</f>
        <v>42712</v>
      </c>
      <c r="BV665" t="str">
        <f>'Raw Data'!BJ665</f>
        <v>ASV_15+</v>
      </c>
      <c r="BW665">
        <f>'Raw Data'!BK665</f>
        <v>2.5500000000000002E-3</v>
      </c>
      <c r="BX665">
        <f>'Raw Data'!BL665</f>
        <v>39520</v>
      </c>
      <c r="BY665">
        <f>'Raw Data'!BM665</f>
        <v>39310</v>
      </c>
      <c r="BZ665" t="str">
        <f>'Raw Data'!BN665</f>
        <v>2131028200I</v>
      </c>
      <c r="CA665" t="str">
        <f>'Raw Data'!BO665</f>
        <v>MURRAY</v>
      </c>
      <c r="CB665">
        <f>'Raw Data'!BP665</f>
        <v>1</v>
      </c>
      <c r="CC665">
        <f>'Raw Data'!BQ665</f>
        <v>28200</v>
      </c>
      <c r="CD665">
        <f>'Raw Data'!BR665</f>
        <v>6</v>
      </c>
      <c r="CE665">
        <f>'Raw Data'!BS665</f>
        <v>1</v>
      </c>
      <c r="CF665">
        <f>'Raw Data'!BT665</f>
        <v>2</v>
      </c>
      <c r="CG665">
        <f>'Raw Data'!BU665</f>
        <v>1</v>
      </c>
      <c r="CH665">
        <f>'Raw Data'!BV665</f>
        <v>1</v>
      </c>
      <c r="CI665">
        <f>'Raw Data'!BW665</f>
        <v>2</v>
      </c>
      <c r="CJ665">
        <f>'Raw Data'!BX665</f>
        <v>3</v>
      </c>
      <c r="CK665">
        <f>'Raw Data'!BY665</f>
        <v>3</v>
      </c>
      <c r="CL665" t="str">
        <f>'Raw Data'!BZ665</f>
        <v>N</v>
      </c>
      <c r="CM665">
        <f t="shared" si="151"/>
        <v>0</v>
      </c>
      <c r="CN665">
        <f>'Raw Data'!CA665</f>
        <v>213</v>
      </c>
      <c r="CO665">
        <f>'Raw Data'!CB665</f>
        <v>282</v>
      </c>
      <c r="CP665">
        <f>'Raw Data'!CC665</f>
        <v>0</v>
      </c>
      <c r="CQ665" t="str">
        <f>'Raw Data'!CD665</f>
        <v>Not Urban</v>
      </c>
      <c r="CR665" t="str">
        <f>'Raw Data'!CE665</f>
        <v>Not Urban</v>
      </c>
      <c r="CS665">
        <f>'Raw Data'!CF665</f>
        <v>0</v>
      </c>
      <c r="CT665">
        <f>'Raw Data'!CG665</f>
        <v>55</v>
      </c>
      <c r="CU665">
        <f>'Raw Data'!CH665</f>
        <v>3260</v>
      </c>
      <c r="CV665" t="str">
        <f>'Raw Data'!CI665</f>
        <v xml:space="preserve"> </v>
      </c>
      <c r="CW665">
        <f>'Raw Data'!CJ665</f>
        <v>0</v>
      </c>
      <c r="CX665">
        <f>'Raw Data'!CK665</f>
        <v>3.2630460000000001</v>
      </c>
      <c r="CY665">
        <f>'Raw Data'!CL665</f>
        <v>14</v>
      </c>
      <c r="CZ665" t="str">
        <f>'Raw Data'!CM665</f>
        <v>State Mainline</v>
      </c>
      <c r="DA665">
        <f>'Raw Data'!CN665</f>
        <v>3260</v>
      </c>
      <c r="DB665">
        <f>'Raw Data'!CO665</f>
        <v>413584</v>
      </c>
      <c r="DC665">
        <f>'Raw Data'!CP665</f>
        <v>2.8690000000000002</v>
      </c>
      <c r="DD665">
        <f>'Raw Data'!CQ665</f>
        <v>6.1349999999999998</v>
      </c>
      <c r="DE665">
        <f>'Raw Data'!CR665</f>
        <v>413584</v>
      </c>
      <c r="DF665">
        <f>'Raw Data'!CS665</f>
        <v>0</v>
      </c>
      <c r="DG665">
        <f>'Raw Data'!CT665</f>
        <v>17228.883836000001</v>
      </c>
      <c r="DH665">
        <f>'Raw Data'!CU665</f>
        <v>100</v>
      </c>
      <c r="DI665">
        <f>'Raw Data'!CV665</f>
        <v>39340</v>
      </c>
      <c r="DJ665">
        <f>'Raw Data'!CW665</f>
        <v>0.10820399999999999</v>
      </c>
      <c r="DK665">
        <f>'Raw Data'!CX665</f>
        <v>0</v>
      </c>
      <c r="DL665">
        <f>'Raw Data'!CY665</f>
        <v>2.5500000000000002E-3</v>
      </c>
      <c r="DM665">
        <f>'Raw Data'!CZ665</f>
        <v>289</v>
      </c>
      <c r="DN665" t="str">
        <f>'Raw Data'!DA665</f>
        <v>213-0194</v>
      </c>
      <c r="DO665" t="str">
        <f>'Raw Data'!DB665</f>
        <v>3R : Rural Principal Arterial - Other</v>
      </c>
      <c r="DP665" t="str">
        <f>'Raw Data'!DC665</f>
        <v>34.675834, -84.714124</v>
      </c>
      <c r="DQ665">
        <f>'Raw Data'!DD665</f>
        <v>-84.714123999999998</v>
      </c>
      <c r="DR665">
        <f>'Raw Data'!DE665</f>
        <v>34.675834000000002</v>
      </c>
      <c r="DS665">
        <f>'Raw Data'!DF665</f>
        <v>34.675834000000002</v>
      </c>
      <c r="DT665">
        <f>'Raw Data'!DG665</f>
        <v>-84.714123999999998</v>
      </c>
      <c r="DU665">
        <f>'Raw Data'!DH665</f>
        <v>1.2808E-2</v>
      </c>
      <c r="DV665">
        <f>'Raw Data'!DI665</f>
        <v>2.5500000000000002E-3</v>
      </c>
      <c r="DW665">
        <f>'Raw Data'!DJ665</f>
        <v>188</v>
      </c>
      <c r="DX665" s="11">
        <f t="shared" si="152"/>
        <v>3503.3333333333335</v>
      </c>
      <c r="DY665" s="5">
        <f t="shared" si="153"/>
        <v>3202.5</v>
      </c>
      <c r="DZ665" s="5">
        <f t="shared" si="146"/>
        <v>300.83333333333348</v>
      </c>
      <c r="EA665" s="5">
        <f t="shared" si="147"/>
        <v>9.3937028363257916E-2</v>
      </c>
      <c r="EB665" s="5">
        <f t="shared" si="148"/>
        <v>3352.916666666667</v>
      </c>
      <c r="EC665">
        <f>'Raw Data'!DK665</f>
        <v>3470</v>
      </c>
      <c r="ED665">
        <f>'Raw Data'!DL665</f>
        <v>14.6</v>
      </c>
      <c r="EE665">
        <f>'Raw Data'!DM665</f>
        <v>3660</v>
      </c>
      <c r="EF665">
        <f>'Raw Data'!DN665</f>
        <v>14.7</v>
      </c>
      <c r="EG665">
        <f>'Raw Data'!DO665</f>
        <v>3380</v>
      </c>
      <c r="EH665">
        <f>'Raw Data'!DP665</f>
        <v>0</v>
      </c>
      <c r="EI665">
        <f>'Raw Data'!DQ665</f>
        <v>3360</v>
      </c>
      <c r="EJ665">
        <f>'Raw Data'!DR665</f>
        <v>0</v>
      </c>
      <c r="EK665">
        <f>'Raw Data'!DS665</f>
        <v>3260</v>
      </c>
      <c r="EL665">
        <f>'Raw Data'!DT665</f>
        <v>14.3</v>
      </c>
      <c r="EM665">
        <f>'Raw Data'!DU665</f>
        <v>3290</v>
      </c>
      <c r="EN665">
        <f>'Raw Data'!DV665</f>
        <v>13</v>
      </c>
      <c r="EO665">
        <f>'Raw Data'!DW665</f>
        <v>3130</v>
      </c>
      <c r="EP665">
        <f>'Raw Data'!DX665</f>
        <v>13.7</v>
      </c>
      <c r="EQ665">
        <f>'Raw Data'!DY665</f>
        <v>3130</v>
      </c>
      <c r="ER665">
        <f>'Raw Data'!DZ665</f>
        <v>13.7</v>
      </c>
      <c r="ES665">
        <f>'Raw Data'!EA665</f>
        <v>3980</v>
      </c>
      <c r="ET665">
        <f>'Raw Data'!EB665</f>
        <v>16.399999999999999</v>
      </c>
      <c r="EU665">
        <f>'Raw Data'!EC665</f>
        <v>4020</v>
      </c>
      <c r="EV665">
        <f>'Raw Data'!ED665</f>
        <v>16.399999999999999</v>
      </c>
      <c r="EW665">
        <f>'Raw Data'!EE665</f>
        <v>0</v>
      </c>
    </row>
    <row r="666" spans="1:153" x14ac:dyDescent="0.3">
      <c r="A666">
        <f>'Raw Data'!A666</f>
        <v>664</v>
      </c>
      <c r="B666" t="str">
        <f>'Raw Data'!B666</f>
        <v>Point</v>
      </c>
      <c r="C666">
        <f>'Raw Data'!C666</f>
        <v>243</v>
      </c>
      <c r="D666">
        <f>'Raw Data'!D666</f>
        <v>648</v>
      </c>
      <c r="E666" t="str">
        <f>'Raw Data'!E666</f>
        <v>Point</v>
      </c>
      <c r="F666">
        <f>'Raw Data'!F666</f>
        <v>5645531</v>
      </c>
      <c r="G666" t="str">
        <f>'Raw Data'!G666</f>
        <v>Gsp Post 00</v>
      </c>
      <c r="H666" s="3">
        <f>'Raw Data'!H666</f>
        <v>42422</v>
      </c>
      <c r="L666">
        <f t="shared" si="140"/>
        <v>0</v>
      </c>
      <c r="M666" s="5">
        <f t="shared" si="141"/>
        <v>42422</v>
      </c>
      <c r="N666" s="5">
        <f t="shared" si="149"/>
        <v>2016</v>
      </c>
      <c r="O666" s="5" t="str" cm="1">
        <f t="array" ref="O666">_xlfn.IFS(N666&lt;=2016,"before treatment",N666=2017,"unknown",N666&gt;2017,"after treatment")</f>
        <v>before treatment</v>
      </c>
      <c r="P666" s="5">
        <f t="shared" si="142"/>
        <v>1</v>
      </c>
      <c r="Q666" s="5">
        <f t="shared" si="143"/>
        <v>0</v>
      </c>
      <c r="R666" t="str">
        <f>'Raw Data'!I666</f>
        <v>Murray</v>
      </c>
      <c r="S666" t="str">
        <f>'Raw Data'!J666</f>
        <v>STATE ROUTE 282</v>
      </c>
      <c r="T666" t="str">
        <f>'Raw Data'!K666</f>
        <v>(none)</v>
      </c>
      <c r="U666" t="str">
        <f>'Raw Data'!L666</f>
        <v>(O) No Injury</v>
      </c>
      <c r="V666">
        <f>'Raw Data'!M666</f>
        <v>0</v>
      </c>
      <c r="W666">
        <f>'Raw Data'!N666</f>
        <v>0</v>
      </c>
      <c r="X666">
        <f>'Raw Data'!O666</f>
        <v>0</v>
      </c>
      <c r="Y666" t="str">
        <f>'Raw Data'!P666</f>
        <v>Not a Collision with Motor Vehicle</v>
      </c>
      <c r="Z666" t="str">
        <f>'Raw Data'!Q666</f>
        <v>On Shoulder</v>
      </c>
      <c r="AA666" t="str">
        <f>'Raw Data'!R666</f>
        <v>Ditch</v>
      </c>
      <c r="AB666" t="str">
        <f>'Raw Data'!S666</f>
        <v>Ditch</v>
      </c>
      <c r="AC666" t="str">
        <f>'Raw Data'!T666</f>
        <v>Mechanical or Vehicle Failure</v>
      </c>
      <c r="AD666">
        <f>'Raw Data'!U666</f>
        <v>1</v>
      </c>
      <c r="AE666" s="5" t="str">
        <f t="shared" si="150"/>
        <v>Yes</v>
      </c>
      <c r="AF666" t="str">
        <f>'Raw Data'!V666</f>
        <v>Negotiating a Curve</v>
      </c>
      <c r="AG666" s="5">
        <f t="shared" si="144"/>
        <v>0</v>
      </c>
      <c r="AH666" t="str">
        <f>'Raw Data'!W666</f>
        <v>West</v>
      </c>
      <c r="AI666" t="str">
        <f>'Raw Data'!X666</f>
        <v>Daylight</v>
      </c>
      <c r="AJ666" t="str">
        <f>'Raw Data'!Y666</f>
        <v>Wet</v>
      </c>
      <c r="AK666">
        <f>'Raw Data'!Z666</f>
        <v>39</v>
      </c>
      <c r="AL666" t="str">
        <f>'Raw Data'!AA666</f>
        <v>["Lap and Shoulder Belt Used","Lap and Shoulder Belt Used"]</v>
      </c>
      <c r="AM666" s="5">
        <f t="shared" si="145"/>
        <v>0</v>
      </c>
      <c r="AN666" t="str">
        <f>'Raw Data'!AB666</f>
        <v>Passenger Car</v>
      </c>
      <c r="AO666" t="str">
        <f>'Raw Data'!AC666</f>
        <v>2131028200I</v>
      </c>
      <c r="AP666">
        <f>'Raw Data'!AD666</f>
        <v>3.4409999999999998</v>
      </c>
      <c r="AQ666">
        <f>'Raw Data'!AE666</f>
        <v>34.680090999999997</v>
      </c>
      <c r="AR666">
        <f>'Raw Data'!AF666</f>
        <v>-84.699994000000004</v>
      </c>
      <c r="AS666">
        <f>'Raw Data'!AG666</f>
        <v>188</v>
      </c>
      <c r="AT666">
        <f>'Raw Data'!AH666</f>
        <v>241</v>
      </c>
      <c r="AU666">
        <f>'Raw Data'!AI666</f>
        <v>2090</v>
      </c>
      <c r="AV666" t="str">
        <f>'Raw Data'!AJ666</f>
        <v>D6_0282_00_I</v>
      </c>
      <c r="AW666">
        <f>'Raw Data'!AK666</f>
        <v>28</v>
      </c>
      <c r="AX666">
        <f>'Raw Data'!AL666</f>
        <v>34</v>
      </c>
      <c r="AY666" t="str">
        <f>'Raw Data'!AM666</f>
        <v>simple</v>
      </c>
      <c r="AZ666">
        <f>'Raw Data'!AN666</f>
        <v>617.29999999999995</v>
      </c>
      <c r="BA666">
        <f>'Raw Data'!AO666</f>
        <v>73.8</v>
      </c>
      <c r="BB666">
        <f>'Raw Data'!AP666</f>
        <v>796.3</v>
      </c>
      <c r="BC666">
        <f>'Raw Data'!AQ666</f>
        <v>-84.701785999999998</v>
      </c>
      <c r="BD666">
        <f>'Raw Data'!AR666</f>
        <v>34.679277999999996</v>
      </c>
      <c r="BE666">
        <f>'Raw Data'!AS666</f>
        <v>-84.699479999999994</v>
      </c>
      <c r="BF666">
        <f>'Raw Data'!AT666</f>
        <v>34.680044000000002</v>
      </c>
      <c r="BG666" t="str">
        <f>'Raw Data'!AU666</f>
        <v>2131028200I</v>
      </c>
      <c r="BH666">
        <f>'Raw Data'!AV666</f>
        <v>1</v>
      </c>
      <c r="BI666">
        <f>'Raw Data'!AW666</f>
        <v>213</v>
      </c>
      <c r="BJ666">
        <f>'Raw Data'!AX666</f>
        <v>282</v>
      </c>
      <c r="BK666">
        <f>'Raw Data'!AY666</f>
        <v>0</v>
      </c>
      <c r="BL666">
        <f>'Raw Data'!AZ666</f>
        <v>55</v>
      </c>
      <c r="BM666">
        <f>'Raw Data'!BA666</f>
        <v>5.47</v>
      </c>
      <c r="BN666">
        <f>'Raw Data'!BB666</f>
        <v>4.9400000000000004</v>
      </c>
      <c r="BO666">
        <f>'Raw Data'!BC666</f>
        <v>834.3</v>
      </c>
      <c r="BP666">
        <f>'Raw Data'!BD666</f>
        <v>863.5</v>
      </c>
      <c r="BQ666">
        <f>'Raw Data'!BE666</f>
        <v>892.1</v>
      </c>
      <c r="BR666">
        <f>'Raw Data'!BF666</f>
        <v>0</v>
      </c>
      <c r="BS666">
        <f>'Raw Data'!BG666</f>
        <v>52.3</v>
      </c>
      <c r="BT666">
        <f>'Raw Data'!BH666</f>
        <v>2.7</v>
      </c>
      <c r="BU666">
        <f>'Raw Data'!BI666</f>
        <v>42712</v>
      </c>
      <c r="BV666" t="str">
        <f>'Raw Data'!BJ666</f>
        <v>ASV_15+</v>
      </c>
      <c r="BW666">
        <f>'Raw Data'!BK666</f>
        <v>2.5500000000000002E-3</v>
      </c>
      <c r="BX666">
        <f>'Raw Data'!BL666</f>
        <v>39520</v>
      </c>
      <c r="BY666">
        <f>'Raw Data'!BM666</f>
        <v>39310</v>
      </c>
      <c r="BZ666" t="str">
        <f>'Raw Data'!BN666</f>
        <v>2131028200I</v>
      </c>
      <c r="CA666" t="str">
        <f>'Raw Data'!BO666</f>
        <v>MURRAY</v>
      </c>
      <c r="CB666">
        <f>'Raw Data'!BP666</f>
        <v>1</v>
      </c>
      <c r="CC666">
        <f>'Raw Data'!BQ666</f>
        <v>28200</v>
      </c>
      <c r="CD666">
        <f>'Raw Data'!BR666</f>
        <v>6</v>
      </c>
      <c r="CE666">
        <f>'Raw Data'!BS666</f>
        <v>1</v>
      </c>
      <c r="CF666">
        <f>'Raw Data'!BT666</f>
        <v>2</v>
      </c>
      <c r="CG666">
        <f>'Raw Data'!BU666</f>
        <v>1</v>
      </c>
      <c r="CH666">
        <f>'Raw Data'!BV666</f>
        <v>1</v>
      </c>
      <c r="CI666">
        <f>'Raw Data'!BW666</f>
        <v>2</v>
      </c>
      <c r="CJ666">
        <f>'Raw Data'!BX666</f>
        <v>3</v>
      </c>
      <c r="CK666">
        <f>'Raw Data'!BY666</f>
        <v>3</v>
      </c>
      <c r="CL666" t="str">
        <f>'Raw Data'!BZ666</f>
        <v>N</v>
      </c>
      <c r="CM666">
        <f t="shared" si="151"/>
        <v>0</v>
      </c>
      <c r="CN666">
        <f>'Raw Data'!CA666</f>
        <v>213</v>
      </c>
      <c r="CO666">
        <f>'Raw Data'!CB666</f>
        <v>282</v>
      </c>
      <c r="CP666">
        <f>'Raw Data'!CC666</f>
        <v>0</v>
      </c>
      <c r="CQ666" t="str">
        <f>'Raw Data'!CD666</f>
        <v>Not Urban</v>
      </c>
      <c r="CR666" t="str">
        <f>'Raw Data'!CE666</f>
        <v>Not Urban</v>
      </c>
      <c r="CS666">
        <f>'Raw Data'!CF666</f>
        <v>0</v>
      </c>
      <c r="CT666">
        <f>'Raw Data'!CG666</f>
        <v>55</v>
      </c>
      <c r="CU666">
        <f>'Raw Data'!CH666</f>
        <v>3260</v>
      </c>
      <c r="CV666" t="str">
        <f>'Raw Data'!CI666</f>
        <v xml:space="preserve"> </v>
      </c>
      <c r="CW666">
        <f>'Raw Data'!CJ666</f>
        <v>0</v>
      </c>
      <c r="CX666">
        <f>'Raw Data'!CK666</f>
        <v>3.2630460000000001</v>
      </c>
      <c r="CY666">
        <f>'Raw Data'!CL666</f>
        <v>14</v>
      </c>
      <c r="CZ666" t="str">
        <f>'Raw Data'!CM666</f>
        <v>State Mainline</v>
      </c>
      <c r="DA666">
        <f>'Raw Data'!CN666</f>
        <v>3260</v>
      </c>
      <c r="DB666">
        <f>'Raw Data'!CO666</f>
        <v>413584</v>
      </c>
      <c r="DC666">
        <f>'Raw Data'!CP666</f>
        <v>2.8690000000000002</v>
      </c>
      <c r="DD666">
        <f>'Raw Data'!CQ666</f>
        <v>6.1349999999999998</v>
      </c>
      <c r="DE666">
        <f>'Raw Data'!CR666</f>
        <v>413584</v>
      </c>
      <c r="DF666">
        <f>'Raw Data'!CS666</f>
        <v>0</v>
      </c>
      <c r="DG666">
        <f>'Raw Data'!CT666</f>
        <v>17228.883836000001</v>
      </c>
      <c r="DH666">
        <f>'Raw Data'!CU666</f>
        <v>100</v>
      </c>
      <c r="DI666">
        <f>'Raw Data'!CV666</f>
        <v>39340</v>
      </c>
      <c r="DJ666">
        <f>'Raw Data'!CW666</f>
        <v>0.10820399999999999</v>
      </c>
      <c r="DK666">
        <f>'Raw Data'!CX666</f>
        <v>0</v>
      </c>
      <c r="DL666">
        <f>'Raw Data'!CY666</f>
        <v>2.5500000000000002E-3</v>
      </c>
      <c r="DM666">
        <f>'Raw Data'!CZ666</f>
        <v>289</v>
      </c>
      <c r="DN666" t="str">
        <f>'Raw Data'!DA666</f>
        <v>213-0194</v>
      </c>
      <c r="DO666" t="str">
        <f>'Raw Data'!DB666</f>
        <v>3R : Rural Principal Arterial - Other</v>
      </c>
      <c r="DP666" t="str">
        <f>'Raw Data'!DC666</f>
        <v>34.675834, -84.714124</v>
      </c>
      <c r="DQ666">
        <f>'Raw Data'!DD666</f>
        <v>-84.714123999999998</v>
      </c>
      <c r="DR666">
        <f>'Raw Data'!DE666</f>
        <v>34.675834000000002</v>
      </c>
      <c r="DS666">
        <f>'Raw Data'!DF666</f>
        <v>34.675834000000002</v>
      </c>
      <c r="DT666">
        <f>'Raw Data'!DG666</f>
        <v>-84.714123999999998</v>
      </c>
      <c r="DU666">
        <f>'Raw Data'!DH666</f>
        <v>1.2808E-2</v>
      </c>
      <c r="DV666">
        <f>'Raw Data'!DI666</f>
        <v>2.5500000000000002E-3</v>
      </c>
      <c r="DW666">
        <f>'Raw Data'!DJ666</f>
        <v>188</v>
      </c>
      <c r="DX666" s="11">
        <f t="shared" si="152"/>
        <v>3503.3333333333335</v>
      </c>
      <c r="DY666" s="5">
        <f t="shared" si="153"/>
        <v>3202.5</v>
      </c>
      <c r="DZ666" s="5">
        <f t="shared" si="146"/>
        <v>300.83333333333348</v>
      </c>
      <c r="EA666" s="5">
        <f t="shared" si="147"/>
        <v>9.3937028363257916E-2</v>
      </c>
      <c r="EB666" s="5">
        <f t="shared" si="148"/>
        <v>3352.916666666667</v>
      </c>
      <c r="EC666">
        <f>'Raw Data'!DK666</f>
        <v>3470</v>
      </c>
      <c r="ED666">
        <f>'Raw Data'!DL666</f>
        <v>14.6</v>
      </c>
      <c r="EE666">
        <f>'Raw Data'!DM666</f>
        <v>3660</v>
      </c>
      <c r="EF666">
        <f>'Raw Data'!DN666</f>
        <v>14.7</v>
      </c>
      <c r="EG666">
        <f>'Raw Data'!DO666</f>
        <v>3380</v>
      </c>
      <c r="EH666">
        <f>'Raw Data'!DP666</f>
        <v>0</v>
      </c>
      <c r="EI666">
        <f>'Raw Data'!DQ666</f>
        <v>3360</v>
      </c>
      <c r="EJ666">
        <f>'Raw Data'!DR666</f>
        <v>0</v>
      </c>
      <c r="EK666">
        <f>'Raw Data'!DS666</f>
        <v>3260</v>
      </c>
      <c r="EL666">
        <f>'Raw Data'!DT666</f>
        <v>14.3</v>
      </c>
      <c r="EM666">
        <f>'Raw Data'!DU666</f>
        <v>3290</v>
      </c>
      <c r="EN666">
        <f>'Raw Data'!DV666</f>
        <v>13</v>
      </c>
      <c r="EO666">
        <f>'Raw Data'!DW666</f>
        <v>3130</v>
      </c>
      <c r="EP666">
        <f>'Raw Data'!DX666</f>
        <v>13.7</v>
      </c>
      <c r="EQ666">
        <f>'Raw Data'!DY666</f>
        <v>3130</v>
      </c>
      <c r="ER666">
        <f>'Raw Data'!DZ666</f>
        <v>13.7</v>
      </c>
      <c r="ES666">
        <f>'Raw Data'!EA666</f>
        <v>3980</v>
      </c>
      <c r="ET666">
        <f>'Raw Data'!EB666</f>
        <v>16.399999999999999</v>
      </c>
      <c r="EU666">
        <f>'Raw Data'!EC666</f>
        <v>4020</v>
      </c>
      <c r="EV666">
        <f>'Raw Data'!ED666</f>
        <v>16.399999999999999</v>
      </c>
      <c r="EW666">
        <f>'Raw Data'!EE666</f>
        <v>0</v>
      </c>
    </row>
    <row r="667" spans="1:153" x14ac:dyDescent="0.3">
      <c r="A667">
        <f>'Raw Data'!A667</f>
        <v>665</v>
      </c>
      <c r="B667" t="str">
        <f>'Raw Data'!B667</f>
        <v>Point</v>
      </c>
      <c r="C667">
        <f>'Raw Data'!C667</f>
        <v>266</v>
      </c>
      <c r="D667">
        <f>'Raw Data'!D667</f>
        <v>635</v>
      </c>
      <c r="E667" t="str">
        <f>'Raw Data'!E667</f>
        <v>Point</v>
      </c>
      <c r="F667">
        <f>'Raw Data'!F667</f>
        <v>5706567</v>
      </c>
      <c r="G667" t="str">
        <f>'Raw Data'!G667</f>
        <v>Gsp Post 00</v>
      </c>
      <c r="H667" s="3">
        <f>'Raw Data'!H667</f>
        <v>42460</v>
      </c>
      <c r="L667">
        <f t="shared" si="140"/>
        <v>0</v>
      </c>
      <c r="M667" s="5">
        <f t="shared" si="141"/>
        <v>42460</v>
      </c>
      <c r="N667" s="5">
        <f t="shared" si="149"/>
        <v>2016</v>
      </c>
      <c r="O667" s="5" t="str" cm="1">
        <f t="array" ref="O667">_xlfn.IFS(N667&lt;=2016,"before treatment",N667=2017,"unknown",N667&gt;2017,"after treatment")</f>
        <v>before treatment</v>
      </c>
      <c r="P667" s="5">
        <f t="shared" si="142"/>
        <v>1</v>
      </c>
      <c r="Q667" s="5">
        <f t="shared" si="143"/>
        <v>0</v>
      </c>
      <c r="R667" t="str">
        <f>'Raw Data'!I667</f>
        <v>Murray</v>
      </c>
      <c r="S667" t="str">
        <f>'Raw Data'!J667</f>
        <v>STATE ROUTE 282</v>
      </c>
      <c r="T667" t="str">
        <f>'Raw Data'!K667</f>
        <v>Dennis Mill Rd</v>
      </c>
      <c r="U667" t="str">
        <f>'Raw Data'!L667</f>
        <v>(A) Suspected Serious Injury</v>
      </c>
      <c r="V667">
        <f>'Raw Data'!M667</f>
        <v>0</v>
      </c>
      <c r="W667">
        <f>'Raw Data'!N667</f>
        <v>1</v>
      </c>
      <c r="X667">
        <f>'Raw Data'!O667</f>
        <v>1</v>
      </c>
      <c r="Y667" t="str">
        <f>'Raw Data'!P667</f>
        <v>Not a Collision with Motor Vehicle</v>
      </c>
      <c r="Z667" t="str">
        <f>'Raw Data'!Q667</f>
        <v>Off Roadway</v>
      </c>
      <c r="AA667" t="str">
        <f>'Raw Data'!R667</f>
        <v>Other-Fixed Object</v>
      </c>
      <c r="AB667" t="str">
        <f>'Raw Data'!S667</f>
        <v>Over Turn</v>
      </c>
      <c r="AC667" t="str">
        <f>'Raw Data'!T667</f>
        <v>Too Fast for Conditions</v>
      </c>
      <c r="AD667">
        <f>'Raw Data'!U667</f>
        <v>1</v>
      </c>
      <c r="AE667" s="5" t="str">
        <f t="shared" si="150"/>
        <v>Yes</v>
      </c>
      <c r="AF667" t="str">
        <f>'Raw Data'!V667</f>
        <v>Negotiating a Curve</v>
      </c>
      <c r="AG667" s="5">
        <f t="shared" si="144"/>
        <v>0</v>
      </c>
      <c r="AH667" t="str">
        <f>'Raw Data'!W667</f>
        <v>West</v>
      </c>
      <c r="AI667" t="str">
        <f>'Raw Data'!X667</f>
        <v>Daylight</v>
      </c>
      <c r="AJ667" t="str">
        <f>'Raw Data'!Y667</f>
        <v>Wet</v>
      </c>
      <c r="AK667">
        <f>'Raw Data'!Z667</f>
        <v>49</v>
      </c>
      <c r="AL667" t="str">
        <f>'Raw Data'!AA667</f>
        <v>["Lap and Shoulder Belt Used","Lap and Shoulder Belt Used"]</v>
      </c>
      <c r="AM667" s="5">
        <f t="shared" si="145"/>
        <v>0</v>
      </c>
      <c r="AN667" t="str">
        <f>'Raw Data'!AB667</f>
        <v>Sports Utility Vehicle (SUV)</v>
      </c>
      <c r="AO667" t="str">
        <f>'Raw Data'!AC667</f>
        <v>2131028200I</v>
      </c>
      <c r="AP667">
        <f>'Raw Data'!AD667</f>
        <v>3.4140000000000001</v>
      </c>
      <c r="AQ667">
        <f>'Raw Data'!AE667</f>
        <v>34.680059999999997</v>
      </c>
      <c r="AR667">
        <f>'Raw Data'!AF667</f>
        <v>-84.700460000000007</v>
      </c>
      <c r="AS667">
        <f>'Raw Data'!AG667</f>
        <v>188</v>
      </c>
      <c r="AT667">
        <f>'Raw Data'!AH667</f>
        <v>241</v>
      </c>
      <c r="AU667">
        <f>'Raw Data'!AI667</f>
        <v>2090</v>
      </c>
      <c r="AV667" t="str">
        <f>'Raw Data'!AJ667</f>
        <v>D6_0282_00_I</v>
      </c>
      <c r="AW667">
        <f>'Raw Data'!AK667</f>
        <v>28</v>
      </c>
      <c r="AX667">
        <f>'Raw Data'!AL667</f>
        <v>34</v>
      </c>
      <c r="AY667" t="str">
        <f>'Raw Data'!AM667</f>
        <v>simple</v>
      </c>
      <c r="AZ667">
        <f>'Raw Data'!AN667</f>
        <v>617.29999999999995</v>
      </c>
      <c r="BA667">
        <f>'Raw Data'!AO667</f>
        <v>73.8</v>
      </c>
      <c r="BB667">
        <f>'Raw Data'!AP667</f>
        <v>796.3</v>
      </c>
      <c r="BC667">
        <f>'Raw Data'!AQ667</f>
        <v>-84.701785999999998</v>
      </c>
      <c r="BD667">
        <f>'Raw Data'!AR667</f>
        <v>34.679277999999996</v>
      </c>
      <c r="BE667">
        <f>'Raw Data'!AS667</f>
        <v>-84.699479999999994</v>
      </c>
      <c r="BF667">
        <f>'Raw Data'!AT667</f>
        <v>34.680044000000002</v>
      </c>
      <c r="BG667" t="str">
        <f>'Raw Data'!AU667</f>
        <v>2131028200I</v>
      </c>
      <c r="BH667">
        <f>'Raw Data'!AV667</f>
        <v>1</v>
      </c>
      <c r="BI667">
        <f>'Raw Data'!AW667</f>
        <v>213</v>
      </c>
      <c r="BJ667">
        <f>'Raw Data'!AX667</f>
        <v>282</v>
      </c>
      <c r="BK667">
        <f>'Raw Data'!AY667</f>
        <v>0</v>
      </c>
      <c r="BL667">
        <f>'Raw Data'!AZ667</f>
        <v>55</v>
      </c>
      <c r="BM667">
        <f>'Raw Data'!BA667</f>
        <v>5.47</v>
      </c>
      <c r="BN667">
        <f>'Raw Data'!BB667</f>
        <v>4.9400000000000004</v>
      </c>
      <c r="BO667">
        <f>'Raw Data'!BC667</f>
        <v>834.3</v>
      </c>
      <c r="BP667">
        <f>'Raw Data'!BD667</f>
        <v>863.5</v>
      </c>
      <c r="BQ667">
        <f>'Raw Data'!BE667</f>
        <v>892.1</v>
      </c>
      <c r="BR667">
        <f>'Raw Data'!BF667</f>
        <v>0</v>
      </c>
      <c r="BS667">
        <f>'Raw Data'!BG667</f>
        <v>52.3</v>
      </c>
      <c r="BT667">
        <f>'Raw Data'!BH667</f>
        <v>2.7</v>
      </c>
      <c r="BU667">
        <f>'Raw Data'!BI667</f>
        <v>42712</v>
      </c>
      <c r="BV667" t="str">
        <f>'Raw Data'!BJ667</f>
        <v>ASV_15+</v>
      </c>
      <c r="BW667">
        <f>'Raw Data'!BK667</f>
        <v>2.5500000000000002E-3</v>
      </c>
      <c r="BX667">
        <f>'Raw Data'!BL667</f>
        <v>39520</v>
      </c>
      <c r="BY667">
        <f>'Raw Data'!BM667</f>
        <v>39310</v>
      </c>
      <c r="BZ667" t="str">
        <f>'Raw Data'!BN667</f>
        <v>2131028200I</v>
      </c>
      <c r="CA667" t="str">
        <f>'Raw Data'!BO667</f>
        <v>MURRAY</v>
      </c>
      <c r="CB667">
        <f>'Raw Data'!BP667</f>
        <v>1</v>
      </c>
      <c r="CC667">
        <f>'Raw Data'!BQ667</f>
        <v>28200</v>
      </c>
      <c r="CD667">
        <f>'Raw Data'!BR667</f>
        <v>6</v>
      </c>
      <c r="CE667">
        <f>'Raw Data'!BS667</f>
        <v>1</v>
      </c>
      <c r="CF667">
        <f>'Raw Data'!BT667</f>
        <v>2</v>
      </c>
      <c r="CG667">
        <f>'Raw Data'!BU667</f>
        <v>1</v>
      </c>
      <c r="CH667">
        <f>'Raw Data'!BV667</f>
        <v>1</v>
      </c>
      <c r="CI667">
        <f>'Raw Data'!BW667</f>
        <v>2</v>
      </c>
      <c r="CJ667">
        <f>'Raw Data'!BX667</f>
        <v>3</v>
      </c>
      <c r="CK667">
        <f>'Raw Data'!BY667</f>
        <v>3</v>
      </c>
      <c r="CL667" t="str">
        <f>'Raw Data'!BZ667</f>
        <v>N</v>
      </c>
      <c r="CM667">
        <f t="shared" si="151"/>
        <v>0</v>
      </c>
      <c r="CN667">
        <f>'Raw Data'!CA667</f>
        <v>213</v>
      </c>
      <c r="CO667">
        <f>'Raw Data'!CB667</f>
        <v>282</v>
      </c>
      <c r="CP667">
        <f>'Raw Data'!CC667</f>
        <v>0</v>
      </c>
      <c r="CQ667" t="str">
        <f>'Raw Data'!CD667</f>
        <v>Not Urban</v>
      </c>
      <c r="CR667" t="str">
        <f>'Raw Data'!CE667</f>
        <v>Not Urban</v>
      </c>
      <c r="CS667">
        <f>'Raw Data'!CF667</f>
        <v>0</v>
      </c>
      <c r="CT667">
        <f>'Raw Data'!CG667</f>
        <v>55</v>
      </c>
      <c r="CU667">
        <f>'Raw Data'!CH667</f>
        <v>3260</v>
      </c>
      <c r="CV667" t="str">
        <f>'Raw Data'!CI667</f>
        <v xml:space="preserve"> </v>
      </c>
      <c r="CW667">
        <f>'Raw Data'!CJ667</f>
        <v>0</v>
      </c>
      <c r="CX667">
        <f>'Raw Data'!CK667</f>
        <v>3.2630460000000001</v>
      </c>
      <c r="CY667">
        <f>'Raw Data'!CL667</f>
        <v>14</v>
      </c>
      <c r="CZ667" t="str">
        <f>'Raw Data'!CM667</f>
        <v>State Mainline</v>
      </c>
      <c r="DA667">
        <f>'Raw Data'!CN667</f>
        <v>3260</v>
      </c>
      <c r="DB667">
        <f>'Raw Data'!CO667</f>
        <v>413584</v>
      </c>
      <c r="DC667">
        <f>'Raw Data'!CP667</f>
        <v>2.8690000000000002</v>
      </c>
      <c r="DD667">
        <f>'Raw Data'!CQ667</f>
        <v>6.1349999999999998</v>
      </c>
      <c r="DE667">
        <f>'Raw Data'!CR667</f>
        <v>413584</v>
      </c>
      <c r="DF667">
        <f>'Raw Data'!CS667</f>
        <v>0</v>
      </c>
      <c r="DG667">
        <f>'Raw Data'!CT667</f>
        <v>17228.883836000001</v>
      </c>
      <c r="DH667">
        <f>'Raw Data'!CU667</f>
        <v>100</v>
      </c>
      <c r="DI667">
        <f>'Raw Data'!CV667</f>
        <v>39340</v>
      </c>
      <c r="DJ667">
        <f>'Raw Data'!CW667</f>
        <v>0.10820399999999999</v>
      </c>
      <c r="DK667">
        <f>'Raw Data'!CX667</f>
        <v>0</v>
      </c>
      <c r="DL667">
        <f>'Raw Data'!CY667</f>
        <v>2.5500000000000002E-3</v>
      </c>
      <c r="DM667">
        <f>'Raw Data'!CZ667</f>
        <v>289</v>
      </c>
      <c r="DN667" t="str">
        <f>'Raw Data'!DA667</f>
        <v>213-0194</v>
      </c>
      <c r="DO667" t="str">
        <f>'Raw Data'!DB667</f>
        <v>3R : Rural Principal Arterial - Other</v>
      </c>
      <c r="DP667" t="str">
        <f>'Raw Data'!DC667</f>
        <v>34.675834, -84.714124</v>
      </c>
      <c r="DQ667">
        <f>'Raw Data'!DD667</f>
        <v>-84.714123999999998</v>
      </c>
      <c r="DR667">
        <f>'Raw Data'!DE667</f>
        <v>34.675834000000002</v>
      </c>
      <c r="DS667">
        <f>'Raw Data'!DF667</f>
        <v>34.675834000000002</v>
      </c>
      <c r="DT667">
        <f>'Raw Data'!DG667</f>
        <v>-84.714123999999998</v>
      </c>
      <c r="DU667">
        <f>'Raw Data'!DH667</f>
        <v>1.2808E-2</v>
      </c>
      <c r="DV667">
        <f>'Raw Data'!DI667</f>
        <v>2.5500000000000002E-3</v>
      </c>
      <c r="DW667">
        <f>'Raw Data'!DJ667</f>
        <v>188</v>
      </c>
      <c r="DX667" s="11">
        <f t="shared" si="152"/>
        <v>3503.3333333333335</v>
      </c>
      <c r="DY667" s="5">
        <f t="shared" si="153"/>
        <v>3202.5</v>
      </c>
      <c r="DZ667" s="5">
        <f t="shared" si="146"/>
        <v>300.83333333333348</v>
      </c>
      <c r="EA667" s="5">
        <f t="shared" si="147"/>
        <v>9.3937028363257916E-2</v>
      </c>
      <c r="EB667" s="5">
        <f t="shared" si="148"/>
        <v>3352.916666666667</v>
      </c>
      <c r="EC667">
        <f>'Raw Data'!DK667</f>
        <v>3470</v>
      </c>
      <c r="ED667">
        <f>'Raw Data'!DL667</f>
        <v>14.6</v>
      </c>
      <c r="EE667">
        <f>'Raw Data'!DM667</f>
        <v>3660</v>
      </c>
      <c r="EF667">
        <f>'Raw Data'!DN667</f>
        <v>14.7</v>
      </c>
      <c r="EG667">
        <f>'Raw Data'!DO667</f>
        <v>3380</v>
      </c>
      <c r="EH667">
        <f>'Raw Data'!DP667</f>
        <v>0</v>
      </c>
      <c r="EI667">
        <f>'Raw Data'!DQ667</f>
        <v>3360</v>
      </c>
      <c r="EJ667">
        <f>'Raw Data'!DR667</f>
        <v>0</v>
      </c>
      <c r="EK667">
        <f>'Raw Data'!DS667</f>
        <v>3260</v>
      </c>
      <c r="EL667">
        <f>'Raw Data'!DT667</f>
        <v>14.3</v>
      </c>
      <c r="EM667">
        <f>'Raw Data'!DU667</f>
        <v>3290</v>
      </c>
      <c r="EN667">
        <f>'Raw Data'!DV667</f>
        <v>13</v>
      </c>
      <c r="EO667">
        <f>'Raw Data'!DW667</f>
        <v>3130</v>
      </c>
      <c r="EP667">
        <f>'Raw Data'!DX667</f>
        <v>13.7</v>
      </c>
      <c r="EQ667">
        <f>'Raw Data'!DY667</f>
        <v>3130</v>
      </c>
      <c r="ER667">
        <f>'Raw Data'!DZ667</f>
        <v>13.7</v>
      </c>
      <c r="ES667">
        <f>'Raw Data'!EA667</f>
        <v>3980</v>
      </c>
      <c r="ET667">
        <f>'Raw Data'!EB667</f>
        <v>16.399999999999999</v>
      </c>
      <c r="EU667">
        <f>'Raw Data'!EC667</f>
        <v>4020</v>
      </c>
      <c r="EV667">
        <f>'Raw Data'!ED667</f>
        <v>16.399999999999999</v>
      </c>
      <c r="EW667">
        <f>'Raw Data'!EE667</f>
        <v>0</v>
      </c>
    </row>
    <row r="668" spans="1:153" x14ac:dyDescent="0.3">
      <c r="A668">
        <f>'Raw Data'!A668</f>
        <v>666</v>
      </c>
      <c r="B668" t="str">
        <f>'Raw Data'!B668</f>
        <v>Point</v>
      </c>
      <c r="C668">
        <f>'Raw Data'!C668</f>
        <v>272</v>
      </c>
      <c r="D668">
        <f>'Raw Data'!D668</f>
        <v>631</v>
      </c>
      <c r="E668" t="str">
        <f>'Raw Data'!E668</f>
        <v>Point</v>
      </c>
      <c r="F668">
        <f>'Raw Data'!F668</f>
        <v>5711804</v>
      </c>
      <c r="G668" t="str">
        <f>'Raw Data'!G668</f>
        <v>Gsp Post 00</v>
      </c>
      <c r="H668" s="3">
        <f>'Raw Data'!H668</f>
        <v>42472</v>
      </c>
      <c r="L668">
        <f t="shared" si="140"/>
        <v>0</v>
      </c>
      <c r="M668" s="5">
        <f t="shared" si="141"/>
        <v>42472</v>
      </c>
      <c r="N668" s="5">
        <f t="shared" si="149"/>
        <v>2016</v>
      </c>
      <c r="O668" s="5" t="str" cm="1">
        <f t="array" ref="O668">_xlfn.IFS(N668&lt;=2016,"before treatment",N668=2017,"unknown",N668&gt;2017,"after treatment")</f>
        <v>before treatment</v>
      </c>
      <c r="P668" s="5">
        <f t="shared" si="142"/>
        <v>1</v>
      </c>
      <c r="Q668" s="5">
        <f t="shared" si="143"/>
        <v>0</v>
      </c>
      <c r="R668" t="str">
        <f>'Raw Data'!I668</f>
        <v>Murray</v>
      </c>
      <c r="S668" t="str">
        <f>'Raw Data'!J668</f>
        <v>STATE ROUTE 282</v>
      </c>
      <c r="T668" t="str">
        <f>'Raw Data'!K668</f>
        <v>(none)</v>
      </c>
      <c r="U668" t="str">
        <f>'Raw Data'!L668</f>
        <v>(O) No Injury</v>
      </c>
      <c r="V668">
        <f>'Raw Data'!M668</f>
        <v>0</v>
      </c>
      <c r="W668">
        <f>'Raw Data'!N668</f>
        <v>0</v>
      </c>
      <c r="X668">
        <f>'Raw Data'!O668</f>
        <v>0</v>
      </c>
      <c r="Y668" t="str">
        <f>'Raw Data'!P668</f>
        <v>Not a Collision with Motor Vehicle</v>
      </c>
      <c r="Z668" t="str">
        <f>'Raw Data'!Q668</f>
        <v>On Shoulder</v>
      </c>
      <c r="AA668" t="str">
        <f>'Raw Data'!R668</f>
        <v>Other-Fixed Object</v>
      </c>
      <c r="AB668" t="str">
        <f>'Raw Data'!S668</f>
        <v>Guard Rail Fence</v>
      </c>
      <c r="AC668" t="str">
        <f>'Raw Data'!T668</f>
        <v>Too Fast for Conditions</v>
      </c>
      <c r="AD668">
        <f>'Raw Data'!U668</f>
        <v>1</v>
      </c>
      <c r="AE668" s="5" t="str">
        <f t="shared" si="150"/>
        <v>Yes</v>
      </c>
      <c r="AF668" t="str">
        <f>'Raw Data'!V668</f>
        <v>Negotiating a Curve</v>
      </c>
      <c r="AG668" s="5">
        <f t="shared" si="144"/>
        <v>0</v>
      </c>
      <c r="AH668" t="str">
        <f>'Raw Data'!W668</f>
        <v>West</v>
      </c>
      <c r="AI668" t="str">
        <f>'Raw Data'!X668</f>
        <v>Daylight</v>
      </c>
      <c r="AJ668" t="str">
        <f>'Raw Data'!Y668</f>
        <v>Wet</v>
      </c>
      <c r="AK668">
        <f>'Raw Data'!Z668</f>
        <v>74</v>
      </c>
      <c r="AL668" t="str">
        <f>'Raw Data'!AA668</f>
        <v>["Lap and Shoulder Belt Used","Lap and Shoulder Belt Used","Lap and Shoulder Belt Used"]</v>
      </c>
      <c r="AM668" s="5">
        <f t="shared" si="145"/>
        <v>0</v>
      </c>
      <c r="AN668" t="str">
        <f>'Raw Data'!AB668</f>
        <v>Passenger Car</v>
      </c>
      <c r="AO668" t="str">
        <f>'Raw Data'!AC668</f>
        <v>2131028200I</v>
      </c>
      <c r="AP668">
        <f>'Raw Data'!AD668</f>
        <v>3.4710000000000001</v>
      </c>
      <c r="AQ668">
        <f>'Raw Data'!AE668</f>
        <v>34.680045999999997</v>
      </c>
      <c r="AR668">
        <f>'Raw Data'!AF668</f>
        <v>-84.699484999999996</v>
      </c>
      <c r="AS668">
        <f>'Raw Data'!AG668</f>
        <v>188</v>
      </c>
      <c r="AT668">
        <f>'Raw Data'!AH668</f>
        <v>241</v>
      </c>
      <c r="AU668">
        <f>'Raw Data'!AI668</f>
        <v>2090</v>
      </c>
      <c r="AV668" t="str">
        <f>'Raw Data'!AJ668</f>
        <v>D6_0282_00_I</v>
      </c>
      <c r="AW668">
        <f>'Raw Data'!AK668</f>
        <v>28</v>
      </c>
      <c r="AX668">
        <f>'Raw Data'!AL668</f>
        <v>34</v>
      </c>
      <c r="AY668" t="str">
        <f>'Raw Data'!AM668</f>
        <v>simple</v>
      </c>
      <c r="AZ668">
        <f>'Raw Data'!AN668</f>
        <v>617.29999999999995</v>
      </c>
      <c r="BA668">
        <f>'Raw Data'!AO668</f>
        <v>73.8</v>
      </c>
      <c r="BB668">
        <f>'Raw Data'!AP668</f>
        <v>796.3</v>
      </c>
      <c r="BC668">
        <f>'Raw Data'!AQ668</f>
        <v>-84.701785999999998</v>
      </c>
      <c r="BD668">
        <f>'Raw Data'!AR668</f>
        <v>34.679277999999996</v>
      </c>
      <c r="BE668">
        <f>'Raw Data'!AS668</f>
        <v>-84.699479999999994</v>
      </c>
      <c r="BF668">
        <f>'Raw Data'!AT668</f>
        <v>34.680044000000002</v>
      </c>
      <c r="BG668" t="str">
        <f>'Raw Data'!AU668</f>
        <v>2131028200I</v>
      </c>
      <c r="BH668">
        <f>'Raw Data'!AV668</f>
        <v>1</v>
      </c>
      <c r="BI668">
        <f>'Raw Data'!AW668</f>
        <v>213</v>
      </c>
      <c r="BJ668">
        <f>'Raw Data'!AX668</f>
        <v>282</v>
      </c>
      <c r="BK668">
        <f>'Raw Data'!AY668</f>
        <v>0</v>
      </c>
      <c r="BL668">
        <f>'Raw Data'!AZ668</f>
        <v>55</v>
      </c>
      <c r="BM668">
        <f>'Raw Data'!BA668</f>
        <v>5.47</v>
      </c>
      <c r="BN668">
        <f>'Raw Data'!BB668</f>
        <v>4.9400000000000004</v>
      </c>
      <c r="BO668">
        <f>'Raw Data'!BC668</f>
        <v>834.3</v>
      </c>
      <c r="BP668">
        <f>'Raw Data'!BD668</f>
        <v>863.5</v>
      </c>
      <c r="BQ668">
        <f>'Raw Data'!BE668</f>
        <v>892.1</v>
      </c>
      <c r="BR668">
        <f>'Raw Data'!BF668</f>
        <v>0</v>
      </c>
      <c r="BS668">
        <f>'Raw Data'!BG668</f>
        <v>52.3</v>
      </c>
      <c r="BT668">
        <f>'Raw Data'!BH668</f>
        <v>2.7</v>
      </c>
      <c r="BU668">
        <f>'Raw Data'!BI668</f>
        <v>42712</v>
      </c>
      <c r="BV668" t="str">
        <f>'Raw Data'!BJ668</f>
        <v>ASV_15+</v>
      </c>
      <c r="BW668">
        <f>'Raw Data'!BK668</f>
        <v>2.5500000000000002E-3</v>
      </c>
      <c r="BX668">
        <f>'Raw Data'!BL668</f>
        <v>39520</v>
      </c>
      <c r="BY668">
        <f>'Raw Data'!BM668</f>
        <v>39310</v>
      </c>
      <c r="BZ668" t="str">
        <f>'Raw Data'!BN668</f>
        <v>2131028200I</v>
      </c>
      <c r="CA668" t="str">
        <f>'Raw Data'!BO668</f>
        <v>MURRAY</v>
      </c>
      <c r="CB668">
        <f>'Raw Data'!BP668</f>
        <v>1</v>
      </c>
      <c r="CC668">
        <f>'Raw Data'!BQ668</f>
        <v>28200</v>
      </c>
      <c r="CD668">
        <f>'Raw Data'!BR668</f>
        <v>6</v>
      </c>
      <c r="CE668">
        <f>'Raw Data'!BS668</f>
        <v>1</v>
      </c>
      <c r="CF668">
        <f>'Raw Data'!BT668</f>
        <v>2</v>
      </c>
      <c r="CG668">
        <f>'Raw Data'!BU668</f>
        <v>1</v>
      </c>
      <c r="CH668">
        <f>'Raw Data'!BV668</f>
        <v>1</v>
      </c>
      <c r="CI668">
        <f>'Raw Data'!BW668</f>
        <v>2</v>
      </c>
      <c r="CJ668">
        <f>'Raw Data'!BX668</f>
        <v>3</v>
      </c>
      <c r="CK668">
        <f>'Raw Data'!BY668</f>
        <v>3</v>
      </c>
      <c r="CL668" t="str">
        <f>'Raw Data'!BZ668</f>
        <v>N</v>
      </c>
      <c r="CM668">
        <f t="shared" si="151"/>
        <v>0</v>
      </c>
      <c r="CN668">
        <f>'Raw Data'!CA668</f>
        <v>213</v>
      </c>
      <c r="CO668">
        <f>'Raw Data'!CB668</f>
        <v>282</v>
      </c>
      <c r="CP668">
        <f>'Raw Data'!CC668</f>
        <v>0</v>
      </c>
      <c r="CQ668" t="str">
        <f>'Raw Data'!CD668</f>
        <v>Not Urban</v>
      </c>
      <c r="CR668" t="str">
        <f>'Raw Data'!CE668</f>
        <v>Not Urban</v>
      </c>
      <c r="CS668">
        <f>'Raw Data'!CF668</f>
        <v>0</v>
      </c>
      <c r="CT668">
        <f>'Raw Data'!CG668</f>
        <v>55</v>
      </c>
      <c r="CU668">
        <f>'Raw Data'!CH668</f>
        <v>3260</v>
      </c>
      <c r="CV668" t="str">
        <f>'Raw Data'!CI668</f>
        <v xml:space="preserve"> </v>
      </c>
      <c r="CW668">
        <f>'Raw Data'!CJ668</f>
        <v>0</v>
      </c>
      <c r="CX668">
        <f>'Raw Data'!CK668</f>
        <v>3.2630460000000001</v>
      </c>
      <c r="CY668">
        <f>'Raw Data'!CL668</f>
        <v>14</v>
      </c>
      <c r="CZ668" t="str">
        <f>'Raw Data'!CM668</f>
        <v>State Mainline</v>
      </c>
      <c r="DA668">
        <f>'Raw Data'!CN668</f>
        <v>3260</v>
      </c>
      <c r="DB668">
        <f>'Raw Data'!CO668</f>
        <v>413584</v>
      </c>
      <c r="DC668">
        <f>'Raw Data'!CP668</f>
        <v>2.8690000000000002</v>
      </c>
      <c r="DD668">
        <f>'Raw Data'!CQ668</f>
        <v>6.1349999999999998</v>
      </c>
      <c r="DE668">
        <f>'Raw Data'!CR668</f>
        <v>413584</v>
      </c>
      <c r="DF668">
        <f>'Raw Data'!CS668</f>
        <v>0</v>
      </c>
      <c r="DG668">
        <f>'Raw Data'!CT668</f>
        <v>17228.883836000001</v>
      </c>
      <c r="DH668">
        <f>'Raw Data'!CU668</f>
        <v>100</v>
      </c>
      <c r="DI668">
        <f>'Raw Data'!CV668</f>
        <v>39340</v>
      </c>
      <c r="DJ668">
        <f>'Raw Data'!CW668</f>
        <v>0.10820399999999999</v>
      </c>
      <c r="DK668">
        <f>'Raw Data'!CX668</f>
        <v>0</v>
      </c>
      <c r="DL668">
        <f>'Raw Data'!CY668</f>
        <v>2.5500000000000002E-3</v>
      </c>
      <c r="DM668">
        <f>'Raw Data'!CZ668</f>
        <v>289</v>
      </c>
      <c r="DN668" t="str">
        <f>'Raw Data'!DA668</f>
        <v>213-0194</v>
      </c>
      <c r="DO668" t="str">
        <f>'Raw Data'!DB668</f>
        <v>3R : Rural Principal Arterial - Other</v>
      </c>
      <c r="DP668" t="str">
        <f>'Raw Data'!DC668</f>
        <v>34.675834, -84.714124</v>
      </c>
      <c r="DQ668">
        <f>'Raw Data'!DD668</f>
        <v>-84.714123999999998</v>
      </c>
      <c r="DR668">
        <f>'Raw Data'!DE668</f>
        <v>34.675834000000002</v>
      </c>
      <c r="DS668">
        <f>'Raw Data'!DF668</f>
        <v>34.675834000000002</v>
      </c>
      <c r="DT668">
        <f>'Raw Data'!DG668</f>
        <v>-84.714123999999998</v>
      </c>
      <c r="DU668">
        <f>'Raw Data'!DH668</f>
        <v>1.2808E-2</v>
      </c>
      <c r="DV668">
        <f>'Raw Data'!DI668</f>
        <v>2.5500000000000002E-3</v>
      </c>
      <c r="DW668">
        <f>'Raw Data'!DJ668</f>
        <v>188</v>
      </c>
      <c r="DX668" s="11">
        <f t="shared" si="152"/>
        <v>3503.3333333333335</v>
      </c>
      <c r="DY668" s="5">
        <f t="shared" si="153"/>
        <v>3202.5</v>
      </c>
      <c r="DZ668" s="5">
        <f t="shared" si="146"/>
        <v>300.83333333333348</v>
      </c>
      <c r="EA668" s="5">
        <f t="shared" si="147"/>
        <v>9.3937028363257916E-2</v>
      </c>
      <c r="EB668" s="5">
        <f t="shared" si="148"/>
        <v>3352.916666666667</v>
      </c>
      <c r="EC668">
        <f>'Raw Data'!DK668</f>
        <v>3470</v>
      </c>
      <c r="ED668">
        <f>'Raw Data'!DL668</f>
        <v>14.6</v>
      </c>
      <c r="EE668">
        <f>'Raw Data'!DM668</f>
        <v>3660</v>
      </c>
      <c r="EF668">
        <f>'Raw Data'!DN668</f>
        <v>14.7</v>
      </c>
      <c r="EG668">
        <f>'Raw Data'!DO668</f>
        <v>3380</v>
      </c>
      <c r="EH668">
        <f>'Raw Data'!DP668</f>
        <v>0</v>
      </c>
      <c r="EI668">
        <f>'Raw Data'!DQ668</f>
        <v>3360</v>
      </c>
      <c r="EJ668">
        <f>'Raw Data'!DR668</f>
        <v>0</v>
      </c>
      <c r="EK668">
        <f>'Raw Data'!DS668</f>
        <v>3260</v>
      </c>
      <c r="EL668">
        <f>'Raw Data'!DT668</f>
        <v>14.3</v>
      </c>
      <c r="EM668">
        <f>'Raw Data'!DU668</f>
        <v>3290</v>
      </c>
      <c r="EN668">
        <f>'Raw Data'!DV668</f>
        <v>13</v>
      </c>
      <c r="EO668">
        <f>'Raw Data'!DW668</f>
        <v>3130</v>
      </c>
      <c r="EP668">
        <f>'Raw Data'!DX668</f>
        <v>13.7</v>
      </c>
      <c r="EQ668">
        <f>'Raw Data'!DY668</f>
        <v>3130</v>
      </c>
      <c r="ER668">
        <f>'Raw Data'!DZ668</f>
        <v>13.7</v>
      </c>
      <c r="ES668">
        <f>'Raw Data'!EA668</f>
        <v>3980</v>
      </c>
      <c r="ET668">
        <f>'Raw Data'!EB668</f>
        <v>16.399999999999999</v>
      </c>
      <c r="EU668">
        <f>'Raw Data'!EC668</f>
        <v>4020</v>
      </c>
      <c r="EV668">
        <f>'Raw Data'!ED668</f>
        <v>16.399999999999999</v>
      </c>
      <c r="EW668">
        <f>'Raw Data'!EE668</f>
        <v>0</v>
      </c>
    </row>
    <row r="669" spans="1:153" x14ac:dyDescent="0.3">
      <c r="A669">
        <f>'Raw Data'!A669</f>
        <v>667</v>
      </c>
      <c r="B669" t="str">
        <f>'Raw Data'!B669</f>
        <v>Point</v>
      </c>
      <c r="C669">
        <f>'Raw Data'!C669</f>
        <v>334</v>
      </c>
      <c r="D669">
        <f>'Raw Data'!D669</f>
        <v>769</v>
      </c>
      <c r="E669" t="str">
        <f>'Raw Data'!E669</f>
        <v>Point</v>
      </c>
      <c r="F669">
        <f>'Raw Data'!F669</f>
        <v>4849348</v>
      </c>
      <c r="G669" t="str">
        <f>'Raw Data'!G669</f>
        <v>Gsp Post 00</v>
      </c>
      <c r="H669" s="3">
        <f>'Raw Data'!H669</f>
        <v>41777</v>
      </c>
      <c r="L669">
        <f t="shared" si="140"/>
        <v>0</v>
      </c>
      <c r="M669" s="5">
        <f t="shared" si="141"/>
        <v>41777</v>
      </c>
      <c r="N669" s="5">
        <f t="shared" si="149"/>
        <v>2014</v>
      </c>
      <c r="O669" s="5" t="str" cm="1">
        <f t="array" ref="O669">_xlfn.IFS(N669&lt;=2016,"before treatment",N669=2017,"unknown",N669&gt;2017,"after treatment")</f>
        <v>before treatment</v>
      </c>
      <c r="P669" s="5">
        <f t="shared" si="142"/>
        <v>1</v>
      </c>
      <c r="Q669" s="5">
        <f t="shared" si="143"/>
        <v>0</v>
      </c>
      <c r="R669" t="str">
        <f>'Raw Data'!I669</f>
        <v>Murray</v>
      </c>
      <c r="S669" t="str">
        <f>'Raw Data'!J669</f>
        <v>STATE ROUTE 282</v>
      </c>
      <c r="T669" t="str">
        <f>'Raw Data'!K669</f>
        <v>(none)</v>
      </c>
      <c r="U669" t="str">
        <f>'Raw Data'!L669</f>
        <v>(B) Suspected Minor/Visible Injury</v>
      </c>
      <c r="V669">
        <f>'Raw Data'!M669</f>
        <v>0</v>
      </c>
      <c r="W669">
        <f>'Raw Data'!N669</f>
        <v>0</v>
      </c>
      <c r="X669">
        <f>'Raw Data'!O669</f>
        <v>1</v>
      </c>
      <c r="Y669" t="str">
        <f>'Raw Data'!P669</f>
        <v>Not a Collision with Motor Vehicle</v>
      </c>
      <c r="Z669" t="str">
        <f>'Raw Data'!Q669</f>
        <v>On Shoulder</v>
      </c>
      <c r="AA669" t="str">
        <f>'Raw Data'!R669</f>
        <v>Ditch</v>
      </c>
      <c r="AB669" t="str">
        <f>'Raw Data'!S669</f>
        <v>Ditch</v>
      </c>
      <c r="AC669" t="str">
        <f>'Raw Data'!T669</f>
        <v>Changed Lanes Improperly</v>
      </c>
      <c r="AD669">
        <f>'Raw Data'!U669</f>
        <v>1</v>
      </c>
      <c r="AE669" s="5" t="str">
        <f t="shared" si="150"/>
        <v>Yes</v>
      </c>
      <c r="AF669" t="str">
        <f>'Raw Data'!V669</f>
        <v>Negotiating a Curve</v>
      </c>
      <c r="AG669" s="5">
        <f t="shared" si="144"/>
        <v>0</v>
      </c>
      <c r="AH669" t="str">
        <f>'Raw Data'!W669</f>
        <v>West</v>
      </c>
      <c r="AI669" t="str">
        <f>'Raw Data'!X669</f>
        <v>Daylight</v>
      </c>
      <c r="AJ669" t="str">
        <f>'Raw Data'!Y669</f>
        <v>Wet</v>
      </c>
      <c r="AK669">
        <f>'Raw Data'!Z669</f>
        <v>29</v>
      </c>
      <c r="AL669" t="str">
        <f>'Raw Data'!AA669</f>
        <v>["Lap and Shoulder Belt Used","Lap and Shoulder Belt Used","Lap and Shoulder Belt Used","Lap and Shoulder Belt Used","None Used"]</v>
      </c>
      <c r="AM669" s="5">
        <f t="shared" si="145"/>
        <v>0</v>
      </c>
      <c r="AN669" t="str">
        <f>'Raw Data'!AB669</f>
        <v>Passenger Car</v>
      </c>
      <c r="AO669" t="str">
        <f>'Raw Data'!AC669</f>
        <v>2131028200I</v>
      </c>
      <c r="AP669">
        <f>'Raw Data'!AD669</f>
        <v>3.4590000000000001</v>
      </c>
      <c r="AQ669">
        <f>'Raw Data'!AE669</f>
        <v>34.680067999999999</v>
      </c>
      <c r="AR669">
        <f>'Raw Data'!AF669</f>
        <v>-84.699673000000004</v>
      </c>
      <c r="AS669">
        <f>'Raw Data'!AG669</f>
        <v>188</v>
      </c>
      <c r="AT669">
        <f>'Raw Data'!AH669</f>
        <v>241</v>
      </c>
      <c r="AU669">
        <f>'Raw Data'!AI669</f>
        <v>2090</v>
      </c>
      <c r="AV669" t="str">
        <f>'Raw Data'!AJ669</f>
        <v>D6_0282_00_I</v>
      </c>
      <c r="AW669">
        <f>'Raw Data'!AK669</f>
        <v>28</v>
      </c>
      <c r="AX669">
        <f>'Raw Data'!AL669</f>
        <v>34</v>
      </c>
      <c r="AY669" t="str">
        <f>'Raw Data'!AM669</f>
        <v>simple</v>
      </c>
      <c r="AZ669">
        <f>'Raw Data'!AN669</f>
        <v>617.29999999999995</v>
      </c>
      <c r="BA669">
        <f>'Raw Data'!AO669</f>
        <v>73.8</v>
      </c>
      <c r="BB669">
        <f>'Raw Data'!AP669</f>
        <v>796.3</v>
      </c>
      <c r="BC669">
        <f>'Raw Data'!AQ669</f>
        <v>-84.701785999999998</v>
      </c>
      <c r="BD669">
        <f>'Raw Data'!AR669</f>
        <v>34.679277999999996</v>
      </c>
      <c r="BE669">
        <f>'Raw Data'!AS669</f>
        <v>-84.699479999999994</v>
      </c>
      <c r="BF669">
        <f>'Raw Data'!AT669</f>
        <v>34.680044000000002</v>
      </c>
      <c r="BG669" t="str">
        <f>'Raw Data'!AU669</f>
        <v>2131028200I</v>
      </c>
      <c r="BH669">
        <f>'Raw Data'!AV669</f>
        <v>1</v>
      </c>
      <c r="BI669">
        <f>'Raw Data'!AW669</f>
        <v>213</v>
      </c>
      <c r="BJ669">
        <f>'Raw Data'!AX669</f>
        <v>282</v>
      </c>
      <c r="BK669">
        <f>'Raw Data'!AY669</f>
        <v>0</v>
      </c>
      <c r="BL669">
        <f>'Raw Data'!AZ669</f>
        <v>55</v>
      </c>
      <c r="BM669">
        <f>'Raw Data'!BA669</f>
        <v>5.47</v>
      </c>
      <c r="BN669">
        <f>'Raw Data'!BB669</f>
        <v>4.9400000000000004</v>
      </c>
      <c r="BO669">
        <f>'Raw Data'!BC669</f>
        <v>834.3</v>
      </c>
      <c r="BP669">
        <f>'Raw Data'!BD669</f>
        <v>863.5</v>
      </c>
      <c r="BQ669">
        <f>'Raw Data'!BE669</f>
        <v>892.1</v>
      </c>
      <c r="BR669">
        <f>'Raw Data'!BF669</f>
        <v>0</v>
      </c>
      <c r="BS669">
        <f>'Raw Data'!BG669</f>
        <v>52.3</v>
      </c>
      <c r="BT669">
        <f>'Raw Data'!BH669</f>
        <v>2.7</v>
      </c>
      <c r="BU669">
        <f>'Raw Data'!BI669</f>
        <v>42712</v>
      </c>
      <c r="BV669" t="str">
        <f>'Raw Data'!BJ669</f>
        <v>ASV_15+</v>
      </c>
      <c r="BW669">
        <f>'Raw Data'!BK669</f>
        <v>2.5500000000000002E-3</v>
      </c>
      <c r="BX669">
        <f>'Raw Data'!BL669</f>
        <v>39520</v>
      </c>
      <c r="BY669">
        <f>'Raw Data'!BM669</f>
        <v>39310</v>
      </c>
      <c r="BZ669" t="str">
        <f>'Raw Data'!BN669</f>
        <v>2131028200I</v>
      </c>
      <c r="CA669" t="str">
        <f>'Raw Data'!BO669</f>
        <v>MURRAY</v>
      </c>
      <c r="CB669">
        <f>'Raw Data'!BP669</f>
        <v>1</v>
      </c>
      <c r="CC669">
        <f>'Raw Data'!BQ669</f>
        <v>28200</v>
      </c>
      <c r="CD669">
        <f>'Raw Data'!BR669</f>
        <v>6</v>
      </c>
      <c r="CE669">
        <f>'Raw Data'!BS669</f>
        <v>1</v>
      </c>
      <c r="CF669">
        <f>'Raw Data'!BT669</f>
        <v>2</v>
      </c>
      <c r="CG669">
        <f>'Raw Data'!BU669</f>
        <v>1</v>
      </c>
      <c r="CH669">
        <f>'Raw Data'!BV669</f>
        <v>1</v>
      </c>
      <c r="CI669">
        <f>'Raw Data'!BW669</f>
        <v>2</v>
      </c>
      <c r="CJ669">
        <f>'Raw Data'!BX669</f>
        <v>3</v>
      </c>
      <c r="CK669">
        <f>'Raw Data'!BY669</f>
        <v>3</v>
      </c>
      <c r="CL669" t="str">
        <f>'Raw Data'!BZ669</f>
        <v>N</v>
      </c>
      <c r="CM669">
        <f t="shared" si="151"/>
        <v>0</v>
      </c>
      <c r="CN669">
        <f>'Raw Data'!CA669</f>
        <v>213</v>
      </c>
      <c r="CO669">
        <f>'Raw Data'!CB669</f>
        <v>282</v>
      </c>
      <c r="CP669">
        <f>'Raw Data'!CC669</f>
        <v>0</v>
      </c>
      <c r="CQ669" t="str">
        <f>'Raw Data'!CD669</f>
        <v>Not Urban</v>
      </c>
      <c r="CR669" t="str">
        <f>'Raw Data'!CE669</f>
        <v>Not Urban</v>
      </c>
      <c r="CS669">
        <f>'Raw Data'!CF669</f>
        <v>0</v>
      </c>
      <c r="CT669">
        <f>'Raw Data'!CG669</f>
        <v>55</v>
      </c>
      <c r="CU669">
        <f>'Raw Data'!CH669</f>
        <v>3260</v>
      </c>
      <c r="CV669" t="str">
        <f>'Raw Data'!CI669</f>
        <v xml:space="preserve"> </v>
      </c>
      <c r="CW669">
        <f>'Raw Data'!CJ669</f>
        <v>0</v>
      </c>
      <c r="CX669">
        <f>'Raw Data'!CK669</f>
        <v>3.2630460000000001</v>
      </c>
      <c r="CY669">
        <f>'Raw Data'!CL669</f>
        <v>14</v>
      </c>
      <c r="CZ669" t="str">
        <f>'Raw Data'!CM669</f>
        <v>State Mainline</v>
      </c>
      <c r="DA669">
        <f>'Raw Data'!CN669</f>
        <v>3260</v>
      </c>
      <c r="DB669">
        <f>'Raw Data'!CO669</f>
        <v>413584</v>
      </c>
      <c r="DC669">
        <f>'Raw Data'!CP669</f>
        <v>2.8690000000000002</v>
      </c>
      <c r="DD669">
        <f>'Raw Data'!CQ669</f>
        <v>6.1349999999999998</v>
      </c>
      <c r="DE669">
        <f>'Raw Data'!CR669</f>
        <v>413584</v>
      </c>
      <c r="DF669">
        <f>'Raw Data'!CS669</f>
        <v>0</v>
      </c>
      <c r="DG669">
        <f>'Raw Data'!CT669</f>
        <v>17228.883836000001</v>
      </c>
      <c r="DH669">
        <f>'Raw Data'!CU669</f>
        <v>100</v>
      </c>
      <c r="DI669">
        <f>'Raw Data'!CV669</f>
        <v>39340</v>
      </c>
      <c r="DJ669">
        <f>'Raw Data'!CW669</f>
        <v>0.10820399999999999</v>
      </c>
      <c r="DK669">
        <f>'Raw Data'!CX669</f>
        <v>0</v>
      </c>
      <c r="DL669">
        <f>'Raw Data'!CY669</f>
        <v>2.5500000000000002E-3</v>
      </c>
      <c r="DM669">
        <f>'Raw Data'!CZ669</f>
        <v>289</v>
      </c>
      <c r="DN669" t="str">
        <f>'Raw Data'!DA669</f>
        <v>213-0194</v>
      </c>
      <c r="DO669" t="str">
        <f>'Raw Data'!DB669</f>
        <v>3R : Rural Principal Arterial - Other</v>
      </c>
      <c r="DP669" t="str">
        <f>'Raw Data'!DC669</f>
        <v>34.675834, -84.714124</v>
      </c>
      <c r="DQ669">
        <f>'Raw Data'!DD669</f>
        <v>-84.714123999999998</v>
      </c>
      <c r="DR669">
        <f>'Raw Data'!DE669</f>
        <v>34.675834000000002</v>
      </c>
      <c r="DS669">
        <f>'Raw Data'!DF669</f>
        <v>34.675834000000002</v>
      </c>
      <c r="DT669">
        <f>'Raw Data'!DG669</f>
        <v>-84.714123999999998</v>
      </c>
      <c r="DU669">
        <f>'Raw Data'!DH669</f>
        <v>1.2808E-2</v>
      </c>
      <c r="DV669">
        <f>'Raw Data'!DI669</f>
        <v>2.5500000000000002E-3</v>
      </c>
      <c r="DW669">
        <f>'Raw Data'!DJ669</f>
        <v>188</v>
      </c>
      <c r="DX669" s="11">
        <f t="shared" si="152"/>
        <v>3503.3333333333335</v>
      </c>
      <c r="DY669" s="5">
        <f t="shared" si="153"/>
        <v>3202.5</v>
      </c>
      <c r="DZ669" s="5">
        <f t="shared" si="146"/>
        <v>300.83333333333348</v>
      </c>
      <c r="EA669" s="5">
        <f t="shared" si="147"/>
        <v>9.3937028363257916E-2</v>
      </c>
      <c r="EB669" s="5">
        <f t="shared" si="148"/>
        <v>3352.916666666667</v>
      </c>
      <c r="EC669">
        <f>'Raw Data'!DK669</f>
        <v>3470</v>
      </c>
      <c r="ED669">
        <f>'Raw Data'!DL669</f>
        <v>14.6</v>
      </c>
      <c r="EE669">
        <f>'Raw Data'!DM669</f>
        <v>3660</v>
      </c>
      <c r="EF669">
        <f>'Raw Data'!DN669</f>
        <v>14.7</v>
      </c>
      <c r="EG669">
        <f>'Raw Data'!DO669</f>
        <v>3380</v>
      </c>
      <c r="EH669">
        <f>'Raw Data'!DP669</f>
        <v>0</v>
      </c>
      <c r="EI669">
        <f>'Raw Data'!DQ669</f>
        <v>3360</v>
      </c>
      <c r="EJ669">
        <f>'Raw Data'!DR669</f>
        <v>0</v>
      </c>
      <c r="EK669">
        <f>'Raw Data'!DS669</f>
        <v>3260</v>
      </c>
      <c r="EL669">
        <f>'Raw Data'!DT669</f>
        <v>14.3</v>
      </c>
      <c r="EM669">
        <f>'Raw Data'!DU669</f>
        <v>3290</v>
      </c>
      <c r="EN669">
        <f>'Raw Data'!DV669</f>
        <v>13</v>
      </c>
      <c r="EO669">
        <f>'Raw Data'!DW669</f>
        <v>3130</v>
      </c>
      <c r="EP669">
        <f>'Raw Data'!DX669</f>
        <v>13.7</v>
      </c>
      <c r="EQ669">
        <f>'Raw Data'!DY669</f>
        <v>3130</v>
      </c>
      <c r="ER669">
        <f>'Raw Data'!DZ669</f>
        <v>13.7</v>
      </c>
      <c r="ES669">
        <f>'Raw Data'!EA669</f>
        <v>3980</v>
      </c>
      <c r="ET669">
        <f>'Raw Data'!EB669</f>
        <v>16.399999999999999</v>
      </c>
      <c r="EU669">
        <f>'Raw Data'!EC669</f>
        <v>4020</v>
      </c>
      <c r="EV669">
        <f>'Raw Data'!ED669</f>
        <v>16.399999999999999</v>
      </c>
      <c r="EW669">
        <f>'Raw Data'!EE669</f>
        <v>0</v>
      </c>
    </row>
    <row r="670" spans="1:153" x14ac:dyDescent="0.3">
      <c r="A670">
        <f>'Raw Data'!A670</f>
        <v>668</v>
      </c>
      <c r="B670" t="str">
        <f>'Raw Data'!B670</f>
        <v>Point</v>
      </c>
      <c r="C670">
        <f>'Raw Data'!C670</f>
        <v>383</v>
      </c>
      <c r="D670">
        <f>'Raw Data'!D670</f>
        <v>577</v>
      </c>
      <c r="E670" t="str">
        <f>'Raw Data'!E670</f>
        <v>Point</v>
      </c>
      <c r="F670">
        <f>'Raw Data'!F670</f>
        <v>6142800</v>
      </c>
      <c r="G670" t="str">
        <f>'Raw Data'!G670</f>
        <v>Gsp Post 00</v>
      </c>
      <c r="H670" s="3">
        <f>'Raw Data'!H670</f>
        <v>42799</v>
      </c>
      <c r="L670">
        <f t="shared" si="140"/>
        <v>0</v>
      </c>
      <c r="M670" s="5">
        <f t="shared" si="141"/>
        <v>42799</v>
      </c>
      <c r="N670" s="5">
        <f t="shared" si="149"/>
        <v>2017</v>
      </c>
      <c r="O670" s="5" t="str" cm="1">
        <f t="array" ref="O670">_xlfn.IFS(N670&lt;=2016,"before treatment",N670=2017,"unknown",N670&gt;2017,"after treatment")</f>
        <v>unknown</v>
      </c>
      <c r="P670" s="5">
        <f t="shared" si="142"/>
        <v>0</v>
      </c>
      <c r="Q670" s="5">
        <f t="shared" si="143"/>
        <v>0</v>
      </c>
      <c r="R670" t="str">
        <f>'Raw Data'!I670</f>
        <v>Murray</v>
      </c>
      <c r="S670" t="str">
        <f>'Raw Data'!J670</f>
        <v>STATE ROUTE 282</v>
      </c>
      <c r="T670" t="str">
        <f>'Raw Data'!K670</f>
        <v>(none)</v>
      </c>
      <c r="U670" t="str">
        <f>'Raw Data'!L670</f>
        <v>(A) Suspected Serious Injury</v>
      </c>
      <c r="V670">
        <f>'Raw Data'!M670</f>
        <v>0</v>
      </c>
      <c r="W670">
        <f>'Raw Data'!N670</f>
        <v>3</v>
      </c>
      <c r="X670">
        <f>'Raw Data'!O670</f>
        <v>0</v>
      </c>
      <c r="Y670" t="str">
        <f>'Raw Data'!P670</f>
        <v>Not a Collision with Motor Vehicle</v>
      </c>
      <c r="Z670" t="str">
        <f>'Raw Data'!Q670</f>
        <v>On Roadway - Non-Intersection</v>
      </c>
      <c r="AA670" t="str">
        <f>'Raw Data'!R670</f>
        <v>Over Turn</v>
      </c>
      <c r="AB670" t="str">
        <f>'Raw Data'!S670</f>
        <v>Over Turn</v>
      </c>
      <c r="AC670" t="str">
        <f>'Raw Data'!T670</f>
        <v>Changed Lanes Improperly</v>
      </c>
      <c r="AD670">
        <f>'Raw Data'!U670</f>
        <v>1</v>
      </c>
      <c r="AE670" s="5" t="str">
        <f t="shared" si="150"/>
        <v>Yes</v>
      </c>
      <c r="AF670" t="str">
        <f>'Raw Data'!V670</f>
        <v>Negotiating a Curve</v>
      </c>
      <c r="AG670" s="5">
        <f t="shared" si="144"/>
        <v>0</v>
      </c>
      <c r="AH670" t="str">
        <f>'Raw Data'!W670</f>
        <v>West</v>
      </c>
      <c r="AI670" t="str">
        <f>'Raw Data'!X670</f>
        <v>Dawn</v>
      </c>
      <c r="AJ670" t="str">
        <f>'Raw Data'!Y670</f>
        <v>Dry</v>
      </c>
      <c r="AK670">
        <f>'Raw Data'!Z670</f>
        <v>42</v>
      </c>
      <c r="AL670" t="str">
        <f>'Raw Data'!AA670</f>
        <v>["Child Restraint System (Properly Used)","Child Restraint System (Properly Used)","Lap and Shoulder Belt Used","None Used"]</v>
      </c>
      <c r="AM670" s="5">
        <f t="shared" si="145"/>
        <v>0</v>
      </c>
      <c r="AN670" t="str">
        <f>'Raw Data'!AB670</f>
        <v>Sports Utility Vehicle (SUV)</v>
      </c>
      <c r="AO670" t="str">
        <f>'Raw Data'!AC670</f>
        <v>2131028200I</v>
      </c>
      <c r="AP670">
        <f>'Raw Data'!AD670</f>
        <v>3.399</v>
      </c>
      <c r="AQ670">
        <f>'Raw Data'!AE670</f>
        <v>34.679989999999997</v>
      </c>
      <c r="AR670">
        <f>'Raw Data'!AF670</f>
        <v>-84.700749000000002</v>
      </c>
      <c r="AS670">
        <f>'Raw Data'!AG670</f>
        <v>188</v>
      </c>
      <c r="AT670">
        <f>'Raw Data'!AH670</f>
        <v>241</v>
      </c>
      <c r="AU670">
        <f>'Raw Data'!AI670</f>
        <v>2090</v>
      </c>
      <c r="AV670" t="str">
        <f>'Raw Data'!AJ670</f>
        <v>D6_0282_00_I</v>
      </c>
      <c r="AW670">
        <f>'Raw Data'!AK670</f>
        <v>28</v>
      </c>
      <c r="AX670">
        <f>'Raw Data'!AL670</f>
        <v>34</v>
      </c>
      <c r="AY670" t="str">
        <f>'Raw Data'!AM670</f>
        <v>simple</v>
      </c>
      <c r="AZ670">
        <f>'Raw Data'!AN670</f>
        <v>617.29999999999995</v>
      </c>
      <c r="BA670">
        <f>'Raw Data'!AO670</f>
        <v>73.8</v>
      </c>
      <c r="BB670">
        <f>'Raw Data'!AP670</f>
        <v>796.3</v>
      </c>
      <c r="BC670">
        <f>'Raw Data'!AQ670</f>
        <v>-84.701785999999998</v>
      </c>
      <c r="BD670">
        <f>'Raw Data'!AR670</f>
        <v>34.679277999999996</v>
      </c>
      <c r="BE670">
        <f>'Raw Data'!AS670</f>
        <v>-84.699479999999994</v>
      </c>
      <c r="BF670">
        <f>'Raw Data'!AT670</f>
        <v>34.680044000000002</v>
      </c>
      <c r="BG670" t="str">
        <f>'Raw Data'!AU670</f>
        <v>2131028200I</v>
      </c>
      <c r="BH670">
        <f>'Raw Data'!AV670</f>
        <v>1</v>
      </c>
      <c r="BI670">
        <f>'Raw Data'!AW670</f>
        <v>213</v>
      </c>
      <c r="BJ670">
        <f>'Raw Data'!AX670</f>
        <v>282</v>
      </c>
      <c r="BK670">
        <f>'Raw Data'!AY670</f>
        <v>0</v>
      </c>
      <c r="BL670">
        <f>'Raw Data'!AZ670</f>
        <v>55</v>
      </c>
      <c r="BM670">
        <f>'Raw Data'!BA670</f>
        <v>5.47</v>
      </c>
      <c r="BN670">
        <f>'Raw Data'!BB670</f>
        <v>4.9400000000000004</v>
      </c>
      <c r="BO670">
        <f>'Raw Data'!BC670</f>
        <v>834.3</v>
      </c>
      <c r="BP670">
        <f>'Raw Data'!BD670</f>
        <v>863.5</v>
      </c>
      <c r="BQ670">
        <f>'Raw Data'!BE670</f>
        <v>892.1</v>
      </c>
      <c r="BR670">
        <f>'Raw Data'!BF670</f>
        <v>0</v>
      </c>
      <c r="BS670">
        <f>'Raw Data'!BG670</f>
        <v>52.3</v>
      </c>
      <c r="BT670">
        <f>'Raw Data'!BH670</f>
        <v>2.7</v>
      </c>
      <c r="BU670">
        <f>'Raw Data'!BI670</f>
        <v>42712</v>
      </c>
      <c r="BV670" t="str">
        <f>'Raw Data'!BJ670</f>
        <v>ASV_15+</v>
      </c>
      <c r="BW670">
        <f>'Raw Data'!BK670</f>
        <v>2.5500000000000002E-3</v>
      </c>
      <c r="BX670">
        <f>'Raw Data'!BL670</f>
        <v>39520</v>
      </c>
      <c r="BY670">
        <f>'Raw Data'!BM670</f>
        <v>39310</v>
      </c>
      <c r="BZ670" t="str">
        <f>'Raw Data'!BN670</f>
        <v>2131028200I</v>
      </c>
      <c r="CA670" t="str">
        <f>'Raw Data'!BO670</f>
        <v>MURRAY</v>
      </c>
      <c r="CB670">
        <f>'Raw Data'!BP670</f>
        <v>1</v>
      </c>
      <c r="CC670">
        <f>'Raw Data'!BQ670</f>
        <v>28200</v>
      </c>
      <c r="CD670">
        <f>'Raw Data'!BR670</f>
        <v>6</v>
      </c>
      <c r="CE670">
        <f>'Raw Data'!BS670</f>
        <v>1</v>
      </c>
      <c r="CF670">
        <f>'Raw Data'!BT670</f>
        <v>2</v>
      </c>
      <c r="CG670">
        <f>'Raw Data'!BU670</f>
        <v>1</v>
      </c>
      <c r="CH670">
        <f>'Raw Data'!BV670</f>
        <v>1</v>
      </c>
      <c r="CI670">
        <f>'Raw Data'!BW670</f>
        <v>2</v>
      </c>
      <c r="CJ670">
        <f>'Raw Data'!BX670</f>
        <v>3</v>
      </c>
      <c r="CK670">
        <f>'Raw Data'!BY670</f>
        <v>3</v>
      </c>
      <c r="CL670" t="str">
        <f>'Raw Data'!BZ670</f>
        <v>N</v>
      </c>
      <c r="CM670">
        <f t="shared" si="151"/>
        <v>0</v>
      </c>
      <c r="CN670">
        <f>'Raw Data'!CA670</f>
        <v>213</v>
      </c>
      <c r="CO670">
        <f>'Raw Data'!CB670</f>
        <v>282</v>
      </c>
      <c r="CP670">
        <f>'Raw Data'!CC670</f>
        <v>0</v>
      </c>
      <c r="CQ670" t="str">
        <f>'Raw Data'!CD670</f>
        <v>Not Urban</v>
      </c>
      <c r="CR670" t="str">
        <f>'Raw Data'!CE670</f>
        <v>Not Urban</v>
      </c>
      <c r="CS670">
        <f>'Raw Data'!CF670</f>
        <v>0</v>
      </c>
      <c r="CT670">
        <f>'Raw Data'!CG670</f>
        <v>55</v>
      </c>
      <c r="CU670">
        <f>'Raw Data'!CH670</f>
        <v>3260</v>
      </c>
      <c r="CV670" t="str">
        <f>'Raw Data'!CI670</f>
        <v xml:space="preserve"> </v>
      </c>
      <c r="CW670">
        <f>'Raw Data'!CJ670</f>
        <v>0</v>
      </c>
      <c r="CX670">
        <f>'Raw Data'!CK670</f>
        <v>3.2630460000000001</v>
      </c>
      <c r="CY670">
        <f>'Raw Data'!CL670</f>
        <v>14</v>
      </c>
      <c r="CZ670" t="str">
        <f>'Raw Data'!CM670</f>
        <v>State Mainline</v>
      </c>
      <c r="DA670">
        <f>'Raw Data'!CN670</f>
        <v>3260</v>
      </c>
      <c r="DB670">
        <f>'Raw Data'!CO670</f>
        <v>413584</v>
      </c>
      <c r="DC670">
        <f>'Raw Data'!CP670</f>
        <v>2.8690000000000002</v>
      </c>
      <c r="DD670">
        <f>'Raw Data'!CQ670</f>
        <v>6.1349999999999998</v>
      </c>
      <c r="DE670">
        <f>'Raw Data'!CR670</f>
        <v>413584</v>
      </c>
      <c r="DF670">
        <f>'Raw Data'!CS670</f>
        <v>0</v>
      </c>
      <c r="DG670">
        <f>'Raw Data'!CT670</f>
        <v>17228.883836000001</v>
      </c>
      <c r="DH670">
        <f>'Raw Data'!CU670</f>
        <v>100</v>
      </c>
      <c r="DI670">
        <f>'Raw Data'!CV670</f>
        <v>39340</v>
      </c>
      <c r="DJ670">
        <f>'Raw Data'!CW670</f>
        <v>0.10820399999999999</v>
      </c>
      <c r="DK670">
        <f>'Raw Data'!CX670</f>
        <v>0</v>
      </c>
      <c r="DL670">
        <f>'Raw Data'!CY670</f>
        <v>2.5500000000000002E-3</v>
      </c>
      <c r="DM670">
        <f>'Raw Data'!CZ670</f>
        <v>289</v>
      </c>
      <c r="DN670" t="str">
        <f>'Raw Data'!DA670</f>
        <v>213-0194</v>
      </c>
      <c r="DO670" t="str">
        <f>'Raw Data'!DB670</f>
        <v>3R : Rural Principal Arterial - Other</v>
      </c>
      <c r="DP670" t="str">
        <f>'Raw Data'!DC670</f>
        <v>34.675834, -84.714124</v>
      </c>
      <c r="DQ670">
        <f>'Raw Data'!DD670</f>
        <v>-84.714123999999998</v>
      </c>
      <c r="DR670">
        <f>'Raw Data'!DE670</f>
        <v>34.675834000000002</v>
      </c>
      <c r="DS670">
        <f>'Raw Data'!DF670</f>
        <v>34.675834000000002</v>
      </c>
      <c r="DT670">
        <f>'Raw Data'!DG670</f>
        <v>-84.714123999999998</v>
      </c>
      <c r="DU670">
        <f>'Raw Data'!DH670</f>
        <v>1.2808E-2</v>
      </c>
      <c r="DV670">
        <f>'Raw Data'!DI670</f>
        <v>2.5500000000000002E-3</v>
      </c>
      <c r="DW670">
        <f>'Raw Data'!DJ670</f>
        <v>188</v>
      </c>
      <c r="DX670" s="11">
        <f t="shared" si="152"/>
        <v>3503.3333333333335</v>
      </c>
      <c r="DY670" s="5">
        <f t="shared" si="153"/>
        <v>3202.5</v>
      </c>
      <c r="DZ670" s="5">
        <f t="shared" si="146"/>
        <v>300.83333333333348</v>
      </c>
      <c r="EA670" s="5">
        <f t="shared" si="147"/>
        <v>9.3937028363257916E-2</v>
      </c>
      <c r="EB670" s="5">
        <f t="shared" si="148"/>
        <v>3352.916666666667</v>
      </c>
      <c r="EC670">
        <f>'Raw Data'!DK670</f>
        <v>3470</v>
      </c>
      <c r="ED670">
        <f>'Raw Data'!DL670</f>
        <v>14.6</v>
      </c>
      <c r="EE670">
        <f>'Raw Data'!DM670</f>
        <v>3660</v>
      </c>
      <c r="EF670">
        <f>'Raw Data'!DN670</f>
        <v>14.7</v>
      </c>
      <c r="EG670">
        <f>'Raw Data'!DO670</f>
        <v>3380</v>
      </c>
      <c r="EH670">
        <f>'Raw Data'!DP670</f>
        <v>0</v>
      </c>
      <c r="EI670">
        <f>'Raw Data'!DQ670</f>
        <v>3360</v>
      </c>
      <c r="EJ670">
        <f>'Raw Data'!DR670</f>
        <v>0</v>
      </c>
      <c r="EK670">
        <f>'Raw Data'!DS670</f>
        <v>3260</v>
      </c>
      <c r="EL670">
        <f>'Raw Data'!DT670</f>
        <v>14.3</v>
      </c>
      <c r="EM670">
        <f>'Raw Data'!DU670</f>
        <v>3290</v>
      </c>
      <c r="EN670">
        <f>'Raw Data'!DV670</f>
        <v>13</v>
      </c>
      <c r="EO670">
        <f>'Raw Data'!DW670</f>
        <v>3130</v>
      </c>
      <c r="EP670">
        <f>'Raw Data'!DX670</f>
        <v>13.7</v>
      </c>
      <c r="EQ670">
        <f>'Raw Data'!DY670</f>
        <v>3130</v>
      </c>
      <c r="ER670">
        <f>'Raw Data'!DZ670</f>
        <v>13.7</v>
      </c>
      <c r="ES670">
        <f>'Raw Data'!EA670</f>
        <v>3980</v>
      </c>
      <c r="ET670">
        <f>'Raw Data'!EB670</f>
        <v>16.399999999999999</v>
      </c>
      <c r="EU670">
        <f>'Raw Data'!EC670</f>
        <v>4020</v>
      </c>
      <c r="EV670">
        <f>'Raw Data'!ED670</f>
        <v>16.399999999999999</v>
      </c>
      <c r="EW670">
        <f>'Raw Data'!EE670</f>
        <v>0</v>
      </c>
    </row>
    <row r="671" spans="1:153" x14ac:dyDescent="0.3">
      <c r="A671">
        <f>'Raw Data'!A671</f>
        <v>669</v>
      </c>
      <c r="B671" t="str">
        <f>'Raw Data'!B671</f>
        <v>Point</v>
      </c>
      <c r="C671">
        <f>'Raw Data'!C671</f>
        <v>498</v>
      </c>
      <c r="D671">
        <f>'Raw Data'!D671</f>
        <v>723</v>
      </c>
      <c r="E671" t="str">
        <f>'Raw Data'!E671</f>
        <v>Point</v>
      </c>
      <c r="F671">
        <f>'Raw Data'!F671</f>
        <v>5217777</v>
      </c>
      <c r="G671" t="str">
        <f>'Raw Data'!G671</f>
        <v>Gsp Post 00</v>
      </c>
      <c r="H671" s="3">
        <f>'Raw Data'!H671</f>
        <v>42077</v>
      </c>
      <c r="L671">
        <f t="shared" si="140"/>
        <v>0</v>
      </c>
      <c r="M671" s="5">
        <f t="shared" si="141"/>
        <v>42077</v>
      </c>
      <c r="N671" s="5">
        <f t="shared" si="149"/>
        <v>2015</v>
      </c>
      <c r="O671" s="5" t="str" cm="1">
        <f t="array" ref="O671">_xlfn.IFS(N671&lt;=2016,"before treatment",N671=2017,"unknown",N671&gt;2017,"after treatment")</f>
        <v>before treatment</v>
      </c>
      <c r="P671" s="5">
        <f t="shared" si="142"/>
        <v>1</v>
      </c>
      <c r="Q671" s="5">
        <f t="shared" si="143"/>
        <v>0</v>
      </c>
      <c r="R671" t="str">
        <f>'Raw Data'!I671</f>
        <v>Murray</v>
      </c>
      <c r="S671" t="str">
        <f>'Raw Data'!J671</f>
        <v>STATE ROUTE 282</v>
      </c>
      <c r="T671" t="str">
        <f>'Raw Data'!K671</f>
        <v>(none)</v>
      </c>
      <c r="U671" t="str">
        <f>'Raw Data'!L671</f>
        <v>(O) No Injury</v>
      </c>
      <c r="V671">
        <f>'Raw Data'!M671</f>
        <v>0</v>
      </c>
      <c r="W671">
        <f>'Raw Data'!N671</f>
        <v>0</v>
      </c>
      <c r="X671">
        <f>'Raw Data'!O671</f>
        <v>0</v>
      </c>
      <c r="Y671" t="str">
        <f>'Raw Data'!P671</f>
        <v>Not a Collision with Motor Vehicle</v>
      </c>
      <c r="Z671" t="str">
        <f>'Raw Data'!Q671</f>
        <v>On Shoulder</v>
      </c>
      <c r="AA671" t="str">
        <f>'Raw Data'!R671</f>
        <v>Other-Fixed Object</v>
      </c>
      <c r="AB671" t="str">
        <f>'Raw Data'!S671</f>
        <v>Guard Rail Fence</v>
      </c>
      <c r="AC671" t="str">
        <f>'Raw Data'!T671</f>
        <v>Mechanical or Vehicle Failure</v>
      </c>
      <c r="AD671">
        <f>'Raw Data'!U671</f>
        <v>1</v>
      </c>
      <c r="AE671" s="5" t="str">
        <f t="shared" si="150"/>
        <v>Yes</v>
      </c>
      <c r="AF671" t="str">
        <f>'Raw Data'!V671</f>
        <v>Negotiating a Curve</v>
      </c>
      <c r="AG671" s="5">
        <f t="shared" si="144"/>
        <v>0</v>
      </c>
      <c r="AH671" t="str">
        <f>'Raw Data'!W671</f>
        <v>West</v>
      </c>
      <c r="AI671" t="str">
        <f>'Raw Data'!X671</f>
        <v>Daylight</v>
      </c>
      <c r="AJ671" t="str">
        <f>'Raw Data'!Y671</f>
        <v>Wet</v>
      </c>
      <c r="AK671">
        <f>'Raw Data'!Z671</f>
        <v>26</v>
      </c>
      <c r="AL671" t="str">
        <f>'Raw Data'!AA671</f>
        <v>Lap and Shoulder Belt Used</v>
      </c>
      <c r="AM671" s="5">
        <f t="shared" si="145"/>
        <v>0</v>
      </c>
      <c r="AN671" t="str">
        <f>'Raw Data'!AB671</f>
        <v>Passenger Car</v>
      </c>
      <c r="AO671" t="str">
        <f>'Raw Data'!AC671</f>
        <v>2131028200I</v>
      </c>
      <c r="AP671">
        <f>'Raw Data'!AD671</f>
        <v>3.4550000000000001</v>
      </c>
      <c r="AQ671">
        <f>'Raw Data'!AE671</f>
        <v>34.680076999999997</v>
      </c>
      <c r="AR671">
        <f>'Raw Data'!AF671</f>
        <v>-84.699768000000006</v>
      </c>
      <c r="AS671">
        <f>'Raw Data'!AG671</f>
        <v>188</v>
      </c>
      <c r="AT671">
        <f>'Raw Data'!AH671</f>
        <v>241</v>
      </c>
      <c r="AU671">
        <f>'Raw Data'!AI671</f>
        <v>2090</v>
      </c>
      <c r="AV671" t="str">
        <f>'Raw Data'!AJ671</f>
        <v>D6_0282_00_I</v>
      </c>
      <c r="AW671">
        <f>'Raw Data'!AK671</f>
        <v>28</v>
      </c>
      <c r="AX671">
        <f>'Raw Data'!AL671</f>
        <v>34</v>
      </c>
      <c r="AY671" t="str">
        <f>'Raw Data'!AM671</f>
        <v>simple</v>
      </c>
      <c r="AZ671">
        <f>'Raw Data'!AN671</f>
        <v>617.29999999999995</v>
      </c>
      <c r="BA671">
        <f>'Raw Data'!AO671</f>
        <v>73.8</v>
      </c>
      <c r="BB671">
        <f>'Raw Data'!AP671</f>
        <v>796.3</v>
      </c>
      <c r="BC671">
        <f>'Raw Data'!AQ671</f>
        <v>-84.701785999999998</v>
      </c>
      <c r="BD671">
        <f>'Raw Data'!AR671</f>
        <v>34.679277999999996</v>
      </c>
      <c r="BE671">
        <f>'Raw Data'!AS671</f>
        <v>-84.699479999999994</v>
      </c>
      <c r="BF671">
        <f>'Raw Data'!AT671</f>
        <v>34.680044000000002</v>
      </c>
      <c r="BG671" t="str">
        <f>'Raw Data'!AU671</f>
        <v>2131028200I</v>
      </c>
      <c r="BH671">
        <f>'Raw Data'!AV671</f>
        <v>1</v>
      </c>
      <c r="BI671">
        <f>'Raw Data'!AW671</f>
        <v>213</v>
      </c>
      <c r="BJ671">
        <f>'Raw Data'!AX671</f>
        <v>282</v>
      </c>
      <c r="BK671">
        <f>'Raw Data'!AY671</f>
        <v>0</v>
      </c>
      <c r="BL671">
        <f>'Raw Data'!AZ671</f>
        <v>55</v>
      </c>
      <c r="BM671">
        <f>'Raw Data'!BA671</f>
        <v>5.47</v>
      </c>
      <c r="BN671">
        <f>'Raw Data'!BB671</f>
        <v>4.9400000000000004</v>
      </c>
      <c r="BO671">
        <f>'Raw Data'!BC671</f>
        <v>834.3</v>
      </c>
      <c r="BP671">
        <f>'Raw Data'!BD671</f>
        <v>863.5</v>
      </c>
      <c r="BQ671">
        <f>'Raw Data'!BE671</f>
        <v>892.1</v>
      </c>
      <c r="BR671">
        <f>'Raw Data'!BF671</f>
        <v>0</v>
      </c>
      <c r="BS671">
        <f>'Raw Data'!BG671</f>
        <v>52.3</v>
      </c>
      <c r="BT671">
        <f>'Raw Data'!BH671</f>
        <v>2.7</v>
      </c>
      <c r="BU671">
        <f>'Raw Data'!BI671</f>
        <v>42712</v>
      </c>
      <c r="BV671" t="str">
        <f>'Raw Data'!BJ671</f>
        <v>ASV_15+</v>
      </c>
      <c r="BW671">
        <f>'Raw Data'!BK671</f>
        <v>2.5500000000000002E-3</v>
      </c>
      <c r="BX671">
        <f>'Raw Data'!BL671</f>
        <v>39520</v>
      </c>
      <c r="BY671">
        <f>'Raw Data'!BM671</f>
        <v>39310</v>
      </c>
      <c r="BZ671" t="str">
        <f>'Raw Data'!BN671</f>
        <v>2131028200I</v>
      </c>
      <c r="CA671" t="str">
        <f>'Raw Data'!BO671</f>
        <v>MURRAY</v>
      </c>
      <c r="CB671">
        <f>'Raw Data'!BP671</f>
        <v>1</v>
      </c>
      <c r="CC671">
        <f>'Raw Data'!BQ671</f>
        <v>28200</v>
      </c>
      <c r="CD671">
        <f>'Raw Data'!BR671</f>
        <v>6</v>
      </c>
      <c r="CE671">
        <f>'Raw Data'!BS671</f>
        <v>1</v>
      </c>
      <c r="CF671">
        <f>'Raw Data'!BT671</f>
        <v>2</v>
      </c>
      <c r="CG671">
        <f>'Raw Data'!BU671</f>
        <v>1</v>
      </c>
      <c r="CH671">
        <f>'Raw Data'!BV671</f>
        <v>1</v>
      </c>
      <c r="CI671">
        <f>'Raw Data'!BW671</f>
        <v>2</v>
      </c>
      <c r="CJ671">
        <f>'Raw Data'!BX671</f>
        <v>3</v>
      </c>
      <c r="CK671">
        <f>'Raw Data'!BY671</f>
        <v>3</v>
      </c>
      <c r="CL671" t="str">
        <f>'Raw Data'!BZ671</f>
        <v>N</v>
      </c>
      <c r="CM671">
        <f t="shared" si="151"/>
        <v>0</v>
      </c>
      <c r="CN671">
        <f>'Raw Data'!CA671</f>
        <v>213</v>
      </c>
      <c r="CO671">
        <f>'Raw Data'!CB671</f>
        <v>282</v>
      </c>
      <c r="CP671">
        <f>'Raw Data'!CC671</f>
        <v>0</v>
      </c>
      <c r="CQ671" t="str">
        <f>'Raw Data'!CD671</f>
        <v>Not Urban</v>
      </c>
      <c r="CR671" t="str">
        <f>'Raw Data'!CE671</f>
        <v>Not Urban</v>
      </c>
      <c r="CS671">
        <f>'Raw Data'!CF671</f>
        <v>0</v>
      </c>
      <c r="CT671">
        <f>'Raw Data'!CG671</f>
        <v>55</v>
      </c>
      <c r="CU671">
        <f>'Raw Data'!CH671</f>
        <v>3260</v>
      </c>
      <c r="CV671" t="str">
        <f>'Raw Data'!CI671</f>
        <v xml:space="preserve"> </v>
      </c>
      <c r="CW671">
        <f>'Raw Data'!CJ671</f>
        <v>0</v>
      </c>
      <c r="CX671">
        <f>'Raw Data'!CK671</f>
        <v>3.2630460000000001</v>
      </c>
      <c r="CY671">
        <f>'Raw Data'!CL671</f>
        <v>14</v>
      </c>
      <c r="CZ671" t="str">
        <f>'Raw Data'!CM671</f>
        <v>State Mainline</v>
      </c>
      <c r="DA671">
        <f>'Raw Data'!CN671</f>
        <v>3260</v>
      </c>
      <c r="DB671">
        <f>'Raw Data'!CO671</f>
        <v>413584</v>
      </c>
      <c r="DC671">
        <f>'Raw Data'!CP671</f>
        <v>2.8690000000000002</v>
      </c>
      <c r="DD671">
        <f>'Raw Data'!CQ671</f>
        <v>6.1349999999999998</v>
      </c>
      <c r="DE671">
        <f>'Raw Data'!CR671</f>
        <v>413584</v>
      </c>
      <c r="DF671">
        <f>'Raw Data'!CS671</f>
        <v>0</v>
      </c>
      <c r="DG671">
        <f>'Raw Data'!CT671</f>
        <v>17228.883836000001</v>
      </c>
      <c r="DH671">
        <f>'Raw Data'!CU671</f>
        <v>100</v>
      </c>
      <c r="DI671">
        <f>'Raw Data'!CV671</f>
        <v>39340</v>
      </c>
      <c r="DJ671">
        <f>'Raw Data'!CW671</f>
        <v>0.10820399999999999</v>
      </c>
      <c r="DK671">
        <f>'Raw Data'!CX671</f>
        <v>0</v>
      </c>
      <c r="DL671">
        <f>'Raw Data'!CY671</f>
        <v>2.5500000000000002E-3</v>
      </c>
      <c r="DM671">
        <f>'Raw Data'!CZ671</f>
        <v>289</v>
      </c>
      <c r="DN671" t="str">
        <f>'Raw Data'!DA671</f>
        <v>213-0194</v>
      </c>
      <c r="DO671" t="str">
        <f>'Raw Data'!DB671</f>
        <v>3R : Rural Principal Arterial - Other</v>
      </c>
      <c r="DP671" t="str">
        <f>'Raw Data'!DC671</f>
        <v>34.675834, -84.714124</v>
      </c>
      <c r="DQ671">
        <f>'Raw Data'!DD671</f>
        <v>-84.714123999999998</v>
      </c>
      <c r="DR671">
        <f>'Raw Data'!DE671</f>
        <v>34.675834000000002</v>
      </c>
      <c r="DS671">
        <f>'Raw Data'!DF671</f>
        <v>34.675834000000002</v>
      </c>
      <c r="DT671">
        <f>'Raw Data'!DG671</f>
        <v>-84.714123999999998</v>
      </c>
      <c r="DU671">
        <f>'Raw Data'!DH671</f>
        <v>1.2808E-2</v>
      </c>
      <c r="DV671">
        <f>'Raw Data'!DI671</f>
        <v>2.5500000000000002E-3</v>
      </c>
      <c r="DW671">
        <f>'Raw Data'!DJ671</f>
        <v>188</v>
      </c>
      <c r="DX671" s="11">
        <f t="shared" si="152"/>
        <v>3503.3333333333335</v>
      </c>
      <c r="DY671" s="5">
        <f t="shared" si="153"/>
        <v>3202.5</v>
      </c>
      <c r="DZ671" s="5">
        <f t="shared" si="146"/>
        <v>300.83333333333348</v>
      </c>
      <c r="EA671" s="5">
        <f t="shared" si="147"/>
        <v>9.3937028363257916E-2</v>
      </c>
      <c r="EB671" s="5">
        <f t="shared" si="148"/>
        <v>3352.916666666667</v>
      </c>
      <c r="EC671">
        <f>'Raw Data'!DK671</f>
        <v>3470</v>
      </c>
      <c r="ED671">
        <f>'Raw Data'!DL671</f>
        <v>14.6</v>
      </c>
      <c r="EE671">
        <f>'Raw Data'!DM671</f>
        <v>3660</v>
      </c>
      <c r="EF671">
        <f>'Raw Data'!DN671</f>
        <v>14.7</v>
      </c>
      <c r="EG671">
        <f>'Raw Data'!DO671</f>
        <v>3380</v>
      </c>
      <c r="EH671">
        <f>'Raw Data'!DP671</f>
        <v>0</v>
      </c>
      <c r="EI671">
        <f>'Raw Data'!DQ671</f>
        <v>3360</v>
      </c>
      <c r="EJ671">
        <f>'Raw Data'!DR671</f>
        <v>0</v>
      </c>
      <c r="EK671">
        <f>'Raw Data'!DS671</f>
        <v>3260</v>
      </c>
      <c r="EL671">
        <f>'Raw Data'!DT671</f>
        <v>14.3</v>
      </c>
      <c r="EM671">
        <f>'Raw Data'!DU671</f>
        <v>3290</v>
      </c>
      <c r="EN671">
        <f>'Raw Data'!DV671</f>
        <v>13</v>
      </c>
      <c r="EO671">
        <f>'Raw Data'!DW671</f>
        <v>3130</v>
      </c>
      <c r="EP671">
        <f>'Raw Data'!DX671</f>
        <v>13.7</v>
      </c>
      <c r="EQ671">
        <f>'Raw Data'!DY671</f>
        <v>3130</v>
      </c>
      <c r="ER671">
        <f>'Raw Data'!DZ671</f>
        <v>13.7</v>
      </c>
      <c r="ES671">
        <f>'Raw Data'!EA671</f>
        <v>3980</v>
      </c>
      <c r="ET671">
        <f>'Raw Data'!EB671</f>
        <v>16.399999999999999</v>
      </c>
      <c r="EU671">
        <f>'Raw Data'!EC671</f>
        <v>4020</v>
      </c>
      <c r="EV671">
        <f>'Raw Data'!ED671</f>
        <v>16.399999999999999</v>
      </c>
      <c r="EW671">
        <f>'Raw Data'!EE671</f>
        <v>0</v>
      </c>
    </row>
    <row r="672" spans="1:153" x14ac:dyDescent="0.3">
      <c r="A672">
        <f>'Raw Data'!A672</f>
        <v>670</v>
      </c>
      <c r="B672" t="str">
        <f>'Raw Data'!B672</f>
        <v>Point</v>
      </c>
      <c r="C672">
        <f>'Raw Data'!C672</f>
        <v>500</v>
      </c>
      <c r="D672">
        <f>'Raw Data'!D672</f>
        <v>721</v>
      </c>
      <c r="E672" t="str">
        <f>'Raw Data'!E672</f>
        <v>Point</v>
      </c>
      <c r="F672">
        <f>'Raw Data'!F672</f>
        <v>5225430</v>
      </c>
      <c r="G672" t="str">
        <f>'Raw Data'!G672</f>
        <v>Murray Co Sheriff's Office</v>
      </c>
      <c r="H672" s="3">
        <f>'Raw Data'!H672</f>
        <v>42085</v>
      </c>
      <c r="L672">
        <f t="shared" si="140"/>
        <v>0</v>
      </c>
      <c r="M672" s="5">
        <f t="shared" si="141"/>
        <v>42085</v>
      </c>
      <c r="N672" s="5">
        <f t="shared" si="149"/>
        <v>2015</v>
      </c>
      <c r="O672" s="5" t="str" cm="1">
        <f t="array" ref="O672">_xlfn.IFS(N672&lt;=2016,"before treatment",N672=2017,"unknown",N672&gt;2017,"after treatment")</f>
        <v>before treatment</v>
      </c>
      <c r="P672" s="5">
        <f t="shared" si="142"/>
        <v>1</v>
      </c>
      <c r="Q672" s="5">
        <f t="shared" si="143"/>
        <v>0</v>
      </c>
      <c r="R672" t="str">
        <f>'Raw Data'!I672</f>
        <v>Murray</v>
      </c>
      <c r="S672" t="str">
        <f>'Raw Data'!J672</f>
        <v>STATE ROUTE 282</v>
      </c>
      <c r="T672" t="str">
        <f>'Raw Data'!K672</f>
        <v>Dennis Mill Road Rd</v>
      </c>
      <c r="U672" t="str">
        <f>'Raw Data'!L672</f>
        <v>(O) No Injury</v>
      </c>
      <c r="V672">
        <f>'Raw Data'!M672</f>
        <v>0</v>
      </c>
      <c r="W672">
        <f>'Raw Data'!N672</f>
        <v>0</v>
      </c>
      <c r="X672">
        <f>'Raw Data'!O672</f>
        <v>0</v>
      </c>
      <c r="Y672" t="str">
        <f>'Raw Data'!P672</f>
        <v>Not a Collision with Motor Vehicle</v>
      </c>
      <c r="Z672" t="str">
        <f>'Raw Data'!Q672</f>
        <v>On Roadway - Non-Intersection</v>
      </c>
      <c r="AA672" t="str">
        <f>'Raw Data'!R672</f>
        <v>Other Object (Not Fixed)</v>
      </c>
      <c r="AB672" t="str">
        <f>'Raw Data'!S672</f>
        <v>Other Object (Not Fixed)</v>
      </c>
      <c r="AC672" t="str">
        <f>'Raw Data'!T672</f>
        <v>Driver Lost Control</v>
      </c>
      <c r="AD672">
        <f>'Raw Data'!U672</f>
        <v>1</v>
      </c>
      <c r="AE672" s="5" t="str">
        <f t="shared" si="150"/>
        <v>Yes</v>
      </c>
      <c r="AF672" t="str">
        <f>'Raw Data'!V672</f>
        <v>Negotiating a Curve</v>
      </c>
      <c r="AG672" s="5">
        <f t="shared" si="144"/>
        <v>0</v>
      </c>
      <c r="AH672" t="str">
        <f>'Raw Data'!W672</f>
        <v>West</v>
      </c>
      <c r="AI672" t="str">
        <f>'Raw Data'!X672</f>
        <v>Daylight</v>
      </c>
      <c r="AJ672" t="str">
        <f>'Raw Data'!Y672</f>
        <v>Wet</v>
      </c>
      <c r="AK672">
        <f>'Raw Data'!Z672</f>
        <v>21</v>
      </c>
      <c r="AL672" t="str">
        <f>'Raw Data'!AA672</f>
        <v>Lap and Shoulder Belt Used</v>
      </c>
      <c r="AM672" s="5">
        <f t="shared" si="145"/>
        <v>0</v>
      </c>
      <c r="AN672" t="str">
        <f>'Raw Data'!AB672</f>
        <v>Passenger Car</v>
      </c>
      <c r="AO672" t="str">
        <f>'Raw Data'!AC672</f>
        <v>2131028200I</v>
      </c>
      <c r="AP672">
        <f>'Raw Data'!AD672</f>
        <v>3.399</v>
      </c>
      <c r="AQ672">
        <f>'Raw Data'!AE672</f>
        <v>34.679994000000001</v>
      </c>
      <c r="AR672">
        <f>'Raw Data'!AF672</f>
        <v>-84.700737000000004</v>
      </c>
      <c r="AS672">
        <f>'Raw Data'!AG672</f>
        <v>188</v>
      </c>
      <c r="AT672">
        <f>'Raw Data'!AH672</f>
        <v>241</v>
      </c>
      <c r="AU672">
        <f>'Raw Data'!AI672</f>
        <v>2090</v>
      </c>
      <c r="AV672" t="str">
        <f>'Raw Data'!AJ672</f>
        <v>D6_0282_00_I</v>
      </c>
      <c r="AW672">
        <f>'Raw Data'!AK672</f>
        <v>28</v>
      </c>
      <c r="AX672">
        <f>'Raw Data'!AL672</f>
        <v>34</v>
      </c>
      <c r="AY672" t="str">
        <f>'Raw Data'!AM672</f>
        <v>simple</v>
      </c>
      <c r="AZ672">
        <f>'Raw Data'!AN672</f>
        <v>617.29999999999995</v>
      </c>
      <c r="BA672">
        <f>'Raw Data'!AO672</f>
        <v>73.8</v>
      </c>
      <c r="BB672">
        <f>'Raw Data'!AP672</f>
        <v>796.3</v>
      </c>
      <c r="BC672">
        <f>'Raw Data'!AQ672</f>
        <v>-84.701785999999998</v>
      </c>
      <c r="BD672">
        <f>'Raw Data'!AR672</f>
        <v>34.679277999999996</v>
      </c>
      <c r="BE672">
        <f>'Raw Data'!AS672</f>
        <v>-84.699479999999994</v>
      </c>
      <c r="BF672">
        <f>'Raw Data'!AT672</f>
        <v>34.680044000000002</v>
      </c>
      <c r="BG672" t="str">
        <f>'Raw Data'!AU672</f>
        <v>2131028200I</v>
      </c>
      <c r="BH672">
        <f>'Raw Data'!AV672</f>
        <v>1</v>
      </c>
      <c r="BI672">
        <f>'Raw Data'!AW672</f>
        <v>213</v>
      </c>
      <c r="BJ672">
        <f>'Raw Data'!AX672</f>
        <v>282</v>
      </c>
      <c r="BK672">
        <f>'Raw Data'!AY672</f>
        <v>0</v>
      </c>
      <c r="BL672">
        <f>'Raw Data'!AZ672</f>
        <v>55</v>
      </c>
      <c r="BM672">
        <f>'Raw Data'!BA672</f>
        <v>5.47</v>
      </c>
      <c r="BN672">
        <f>'Raw Data'!BB672</f>
        <v>4.9400000000000004</v>
      </c>
      <c r="BO672">
        <f>'Raw Data'!BC672</f>
        <v>834.3</v>
      </c>
      <c r="BP672">
        <f>'Raw Data'!BD672</f>
        <v>863.5</v>
      </c>
      <c r="BQ672">
        <f>'Raw Data'!BE672</f>
        <v>892.1</v>
      </c>
      <c r="BR672">
        <f>'Raw Data'!BF672</f>
        <v>0</v>
      </c>
      <c r="BS672">
        <f>'Raw Data'!BG672</f>
        <v>52.3</v>
      </c>
      <c r="BT672">
        <f>'Raw Data'!BH672</f>
        <v>2.7</v>
      </c>
      <c r="BU672">
        <f>'Raw Data'!BI672</f>
        <v>42712</v>
      </c>
      <c r="BV672" t="str">
        <f>'Raw Data'!BJ672</f>
        <v>ASV_15+</v>
      </c>
      <c r="BW672">
        <f>'Raw Data'!BK672</f>
        <v>2.5500000000000002E-3</v>
      </c>
      <c r="BX672">
        <f>'Raw Data'!BL672</f>
        <v>39520</v>
      </c>
      <c r="BY672">
        <f>'Raw Data'!BM672</f>
        <v>39310</v>
      </c>
      <c r="BZ672" t="str">
        <f>'Raw Data'!BN672</f>
        <v>2131028200I</v>
      </c>
      <c r="CA672" t="str">
        <f>'Raw Data'!BO672</f>
        <v>MURRAY</v>
      </c>
      <c r="CB672">
        <f>'Raw Data'!BP672</f>
        <v>1</v>
      </c>
      <c r="CC672">
        <f>'Raw Data'!BQ672</f>
        <v>28200</v>
      </c>
      <c r="CD672">
        <f>'Raw Data'!BR672</f>
        <v>6</v>
      </c>
      <c r="CE672">
        <f>'Raw Data'!BS672</f>
        <v>1</v>
      </c>
      <c r="CF672">
        <f>'Raw Data'!BT672</f>
        <v>2</v>
      </c>
      <c r="CG672">
        <f>'Raw Data'!BU672</f>
        <v>1</v>
      </c>
      <c r="CH672">
        <f>'Raw Data'!BV672</f>
        <v>1</v>
      </c>
      <c r="CI672">
        <f>'Raw Data'!BW672</f>
        <v>2</v>
      </c>
      <c r="CJ672">
        <f>'Raw Data'!BX672</f>
        <v>3</v>
      </c>
      <c r="CK672">
        <f>'Raw Data'!BY672</f>
        <v>3</v>
      </c>
      <c r="CL672" t="str">
        <f>'Raw Data'!BZ672</f>
        <v>N</v>
      </c>
      <c r="CM672">
        <f t="shared" si="151"/>
        <v>0</v>
      </c>
      <c r="CN672">
        <f>'Raw Data'!CA672</f>
        <v>213</v>
      </c>
      <c r="CO672">
        <f>'Raw Data'!CB672</f>
        <v>282</v>
      </c>
      <c r="CP672">
        <f>'Raw Data'!CC672</f>
        <v>0</v>
      </c>
      <c r="CQ672" t="str">
        <f>'Raw Data'!CD672</f>
        <v>Not Urban</v>
      </c>
      <c r="CR672" t="str">
        <f>'Raw Data'!CE672</f>
        <v>Not Urban</v>
      </c>
      <c r="CS672">
        <f>'Raw Data'!CF672</f>
        <v>0</v>
      </c>
      <c r="CT672">
        <f>'Raw Data'!CG672</f>
        <v>55</v>
      </c>
      <c r="CU672">
        <f>'Raw Data'!CH672</f>
        <v>3260</v>
      </c>
      <c r="CV672" t="str">
        <f>'Raw Data'!CI672</f>
        <v xml:space="preserve"> </v>
      </c>
      <c r="CW672">
        <f>'Raw Data'!CJ672</f>
        <v>0</v>
      </c>
      <c r="CX672">
        <f>'Raw Data'!CK672</f>
        <v>3.2630460000000001</v>
      </c>
      <c r="CY672">
        <f>'Raw Data'!CL672</f>
        <v>14</v>
      </c>
      <c r="CZ672" t="str">
        <f>'Raw Data'!CM672</f>
        <v>State Mainline</v>
      </c>
      <c r="DA672">
        <f>'Raw Data'!CN672</f>
        <v>3260</v>
      </c>
      <c r="DB672">
        <f>'Raw Data'!CO672</f>
        <v>413584</v>
      </c>
      <c r="DC672">
        <f>'Raw Data'!CP672</f>
        <v>2.8690000000000002</v>
      </c>
      <c r="DD672">
        <f>'Raw Data'!CQ672</f>
        <v>6.1349999999999998</v>
      </c>
      <c r="DE672">
        <f>'Raw Data'!CR672</f>
        <v>413584</v>
      </c>
      <c r="DF672">
        <f>'Raw Data'!CS672</f>
        <v>0</v>
      </c>
      <c r="DG672">
        <f>'Raw Data'!CT672</f>
        <v>17228.883836000001</v>
      </c>
      <c r="DH672">
        <f>'Raw Data'!CU672</f>
        <v>100</v>
      </c>
      <c r="DI672">
        <f>'Raw Data'!CV672</f>
        <v>39340</v>
      </c>
      <c r="DJ672">
        <f>'Raw Data'!CW672</f>
        <v>0.10820399999999999</v>
      </c>
      <c r="DK672">
        <f>'Raw Data'!CX672</f>
        <v>0</v>
      </c>
      <c r="DL672">
        <f>'Raw Data'!CY672</f>
        <v>2.5500000000000002E-3</v>
      </c>
      <c r="DM672">
        <f>'Raw Data'!CZ672</f>
        <v>289</v>
      </c>
      <c r="DN672" t="str">
        <f>'Raw Data'!DA672</f>
        <v>213-0194</v>
      </c>
      <c r="DO672" t="str">
        <f>'Raw Data'!DB672</f>
        <v>3R : Rural Principal Arterial - Other</v>
      </c>
      <c r="DP672" t="str">
        <f>'Raw Data'!DC672</f>
        <v>34.675834, -84.714124</v>
      </c>
      <c r="DQ672">
        <f>'Raw Data'!DD672</f>
        <v>-84.714123999999998</v>
      </c>
      <c r="DR672">
        <f>'Raw Data'!DE672</f>
        <v>34.675834000000002</v>
      </c>
      <c r="DS672">
        <f>'Raw Data'!DF672</f>
        <v>34.675834000000002</v>
      </c>
      <c r="DT672">
        <f>'Raw Data'!DG672</f>
        <v>-84.714123999999998</v>
      </c>
      <c r="DU672">
        <f>'Raw Data'!DH672</f>
        <v>1.2808E-2</v>
      </c>
      <c r="DV672">
        <f>'Raw Data'!DI672</f>
        <v>2.5500000000000002E-3</v>
      </c>
      <c r="DW672">
        <f>'Raw Data'!DJ672</f>
        <v>188</v>
      </c>
      <c r="DX672" s="11">
        <f t="shared" si="152"/>
        <v>3503.3333333333335</v>
      </c>
      <c r="DY672" s="5">
        <f t="shared" si="153"/>
        <v>3202.5</v>
      </c>
      <c r="DZ672" s="5">
        <f t="shared" si="146"/>
        <v>300.83333333333348</v>
      </c>
      <c r="EA672" s="5">
        <f t="shared" si="147"/>
        <v>9.3937028363257916E-2</v>
      </c>
      <c r="EB672" s="5">
        <f t="shared" si="148"/>
        <v>3352.916666666667</v>
      </c>
      <c r="EC672">
        <f>'Raw Data'!DK672</f>
        <v>3470</v>
      </c>
      <c r="ED672">
        <f>'Raw Data'!DL672</f>
        <v>14.6</v>
      </c>
      <c r="EE672">
        <f>'Raw Data'!DM672</f>
        <v>3660</v>
      </c>
      <c r="EF672">
        <f>'Raw Data'!DN672</f>
        <v>14.7</v>
      </c>
      <c r="EG672">
        <f>'Raw Data'!DO672</f>
        <v>3380</v>
      </c>
      <c r="EH672">
        <f>'Raw Data'!DP672</f>
        <v>0</v>
      </c>
      <c r="EI672">
        <f>'Raw Data'!DQ672</f>
        <v>3360</v>
      </c>
      <c r="EJ672">
        <f>'Raw Data'!DR672</f>
        <v>0</v>
      </c>
      <c r="EK672">
        <f>'Raw Data'!DS672</f>
        <v>3260</v>
      </c>
      <c r="EL672">
        <f>'Raw Data'!DT672</f>
        <v>14.3</v>
      </c>
      <c r="EM672">
        <f>'Raw Data'!DU672</f>
        <v>3290</v>
      </c>
      <c r="EN672">
        <f>'Raw Data'!DV672</f>
        <v>13</v>
      </c>
      <c r="EO672">
        <f>'Raw Data'!DW672</f>
        <v>3130</v>
      </c>
      <c r="EP672">
        <f>'Raw Data'!DX672</f>
        <v>13.7</v>
      </c>
      <c r="EQ672">
        <f>'Raw Data'!DY672</f>
        <v>3130</v>
      </c>
      <c r="ER672">
        <f>'Raw Data'!DZ672</f>
        <v>13.7</v>
      </c>
      <c r="ES672">
        <f>'Raw Data'!EA672</f>
        <v>3980</v>
      </c>
      <c r="ET672">
        <f>'Raw Data'!EB672</f>
        <v>16.399999999999999</v>
      </c>
      <c r="EU672">
        <f>'Raw Data'!EC672</f>
        <v>4020</v>
      </c>
      <c r="EV672">
        <f>'Raw Data'!ED672</f>
        <v>16.399999999999999</v>
      </c>
      <c r="EW672">
        <f>'Raw Data'!EE672</f>
        <v>0</v>
      </c>
    </row>
    <row r="673" spans="1:153" x14ac:dyDescent="0.3">
      <c r="A673">
        <f>'Raw Data'!A673</f>
        <v>671</v>
      </c>
      <c r="B673" t="str">
        <f>'Raw Data'!B673</f>
        <v>Point</v>
      </c>
      <c r="C673">
        <f>'Raw Data'!C673</f>
        <v>507</v>
      </c>
      <c r="D673">
        <f>'Raw Data'!D673</f>
        <v>718</v>
      </c>
      <c r="E673" t="str">
        <f>'Raw Data'!E673</f>
        <v>Point</v>
      </c>
      <c r="F673">
        <f>'Raw Data'!F673</f>
        <v>5247159</v>
      </c>
      <c r="G673" t="str">
        <f>'Raw Data'!G673</f>
        <v>Gsp Post 00</v>
      </c>
      <c r="H673" s="3">
        <f>'Raw Data'!H673</f>
        <v>42100</v>
      </c>
      <c r="L673">
        <f t="shared" si="140"/>
        <v>0</v>
      </c>
      <c r="M673" s="5">
        <f t="shared" si="141"/>
        <v>42100</v>
      </c>
      <c r="N673" s="5">
        <f t="shared" si="149"/>
        <v>2015</v>
      </c>
      <c r="O673" s="5" t="str" cm="1">
        <f t="array" ref="O673">_xlfn.IFS(N673&lt;=2016,"before treatment",N673=2017,"unknown",N673&gt;2017,"after treatment")</f>
        <v>before treatment</v>
      </c>
      <c r="P673" s="5">
        <f t="shared" si="142"/>
        <v>1</v>
      </c>
      <c r="Q673" s="5">
        <f t="shared" si="143"/>
        <v>0</v>
      </c>
      <c r="R673" t="str">
        <f>'Raw Data'!I673</f>
        <v>Murray</v>
      </c>
      <c r="S673" t="str">
        <f>'Raw Data'!J673</f>
        <v>STATE ROUTE 282</v>
      </c>
      <c r="T673" t="str">
        <f>'Raw Data'!K673</f>
        <v>(none)</v>
      </c>
      <c r="U673" t="str">
        <f>'Raw Data'!L673</f>
        <v>(O) No Injury</v>
      </c>
      <c r="V673">
        <f>'Raw Data'!M673</f>
        <v>0</v>
      </c>
      <c r="W673">
        <f>'Raw Data'!N673</f>
        <v>0</v>
      </c>
      <c r="X673">
        <f>'Raw Data'!O673</f>
        <v>0</v>
      </c>
      <c r="Y673" t="str">
        <f>'Raw Data'!P673</f>
        <v>Not a Collision with Motor Vehicle</v>
      </c>
      <c r="Z673" t="str">
        <f>'Raw Data'!Q673</f>
        <v>On Shoulder</v>
      </c>
      <c r="AA673" t="str">
        <f>'Raw Data'!R673</f>
        <v>Other-Fixed Object</v>
      </c>
      <c r="AB673" t="str">
        <f>'Raw Data'!S673</f>
        <v>Guard Rail Fence</v>
      </c>
      <c r="AC673" t="str">
        <f>'Raw Data'!T673</f>
        <v>Too Fast for Conditions</v>
      </c>
      <c r="AD673">
        <f>'Raw Data'!U673</f>
        <v>1</v>
      </c>
      <c r="AE673" s="5" t="str">
        <f t="shared" si="150"/>
        <v>Yes</v>
      </c>
      <c r="AF673" t="str">
        <f>'Raw Data'!V673</f>
        <v>Negotiating a Curve</v>
      </c>
      <c r="AG673" s="5">
        <f t="shared" si="144"/>
        <v>0</v>
      </c>
      <c r="AH673" t="str">
        <f>'Raw Data'!W673</f>
        <v>West</v>
      </c>
      <c r="AI673" t="str">
        <f>'Raw Data'!X673</f>
        <v>Dark-Not Lighted</v>
      </c>
      <c r="AJ673" t="str">
        <f>'Raw Data'!Y673</f>
        <v>Wet</v>
      </c>
      <c r="AK673">
        <f>'Raw Data'!Z673</f>
        <v>22</v>
      </c>
      <c r="AL673" t="str">
        <f>'Raw Data'!AA673</f>
        <v>Lap and Shoulder Belt Used</v>
      </c>
      <c r="AM673" s="5">
        <f t="shared" si="145"/>
        <v>0</v>
      </c>
      <c r="AN673" t="str">
        <f>'Raw Data'!AB673</f>
        <v>Passenger Car</v>
      </c>
      <c r="AO673" t="str">
        <f>'Raw Data'!AC673</f>
        <v>2131028200I</v>
      </c>
      <c r="AP673">
        <f>'Raw Data'!AD673</f>
        <v>3.39</v>
      </c>
      <c r="AQ673">
        <f>'Raw Data'!AE673</f>
        <v>34.679935</v>
      </c>
      <c r="AR673">
        <f>'Raw Data'!AF673</f>
        <v>-84.700896999999998</v>
      </c>
      <c r="AS673">
        <f>'Raw Data'!AG673</f>
        <v>188</v>
      </c>
      <c r="AT673">
        <f>'Raw Data'!AH673</f>
        <v>241</v>
      </c>
      <c r="AU673">
        <f>'Raw Data'!AI673</f>
        <v>2090</v>
      </c>
      <c r="AV673" t="str">
        <f>'Raw Data'!AJ673</f>
        <v>D6_0282_00_I</v>
      </c>
      <c r="AW673">
        <f>'Raw Data'!AK673</f>
        <v>28</v>
      </c>
      <c r="AX673">
        <f>'Raw Data'!AL673</f>
        <v>34</v>
      </c>
      <c r="AY673" t="str">
        <f>'Raw Data'!AM673</f>
        <v>simple</v>
      </c>
      <c r="AZ673">
        <f>'Raw Data'!AN673</f>
        <v>617.29999999999995</v>
      </c>
      <c r="BA673">
        <f>'Raw Data'!AO673</f>
        <v>73.8</v>
      </c>
      <c r="BB673">
        <f>'Raw Data'!AP673</f>
        <v>796.3</v>
      </c>
      <c r="BC673">
        <f>'Raw Data'!AQ673</f>
        <v>-84.701785999999998</v>
      </c>
      <c r="BD673">
        <f>'Raw Data'!AR673</f>
        <v>34.679277999999996</v>
      </c>
      <c r="BE673">
        <f>'Raw Data'!AS673</f>
        <v>-84.699479999999994</v>
      </c>
      <c r="BF673">
        <f>'Raw Data'!AT673</f>
        <v>34.680044000000002</v>
      </c>
      <c r="BG673" t="str">
        <f>'Raw Data'!AU673</f>
        <v>2131028200I</v>
      </c>
      <c r="BH673">
        <f>'Raw Data'!AV673</f>
        <v>1</v>
      </c>
      <c r="BI673">
        <f>'Raw Data'!AW673</f>
        <v>213</v>
      </c>
      <c r="BJ673">
        <f>'Raw Data'!AX673</f>
        <v>282</v>
      </c>
      <c r="BK673">
        <f>'Raw Data'!AY673</f>
        <v>0</v>
      </c>
      <c r="BL673">
        <f>'Raw Data'!AZ673</f>
        <v>55</v>
      </c>
      <c r="BM673">
        <f>'Raw Data'!BA673</f>
        <v>5.47</v>
      </c>
      <c r="BN673">
        <f>'Raw Data'!BB673</f>
        <v>4.9400000000000004</v>
      </c>
      <c r="BO673">
        <f>'Raw Data'!BC673</f>
        <v>834.3</v>
      </c>
      <c r="BP673">
        <f>'Raw Data'!BD673</f>
        <v>863.5</v>
      </c>
      <c r="BQ673">
        <f>'Raw Data'!BE673</f>
        <v>892.1</v>
      </c>
      <c r="BR673">
        <f>'Raw Data'!BF673</f>
        <v>0</v>
      </c>
      <c r="BS673">
        <f>'Raw Data'!BG673</f>
        <v>52.3</v>
      </c>
      <c r="BT673">
        <f>'Raw Data'!BH673</f>
        <v>2.7</v>
      </c>
      <c r="BU673">
        <f>'Raw Data'!BI673</f>
        <v>42712</v>
      </c>
      <c r="BV673" t="str">
        <f>'Raw Data'!BJ673</f>
        <v>ASV_15+</v>
      </c>
      <c r="BW673">
        <f>'Raw Data'!BK673</f>
        <v>2.5500000000000002E-3</v>
      </c>
      <c r="BX673">
        <f>'Raw Data'!BL673</f>
        <v>39520</v>
      </c>
      <c r="BY673">
        <f>'Raw Data'!BM673</f>
        <v>39310</v>
      </c>
      <c r="BZ673" t="str">
        <f>'Raw Data'!BN673</f>
        <v>2131028200I</v>
      </c>
      <c r="CA673" t="str">
        <f>'Raw Data'!BO673</f>
        <v>MURRAY</v>
      </c>
      <c r="CB673">
        <f>'Raw Data'!BP673</f>
        <v>1</v>
      </c>
      <c r="CC673">
        <f>'Raw Data'!BQ673</f>
        <v>28200</v>
      </c>
      <c r="CD673">
        <f>'Raw Data'!BR673</f>
        <v>6</v>
      </c>
      <c r="CE673">
        <f>'Raw Data'!BS673</f>
        <v>1</v>
      </c>
      <c r="CF673">
        <f>'Raw Data'!BT673</f>
        <v>2</v>
      </c>
      <c r="CG673">
        <f>'Raw Data'!BU673</f>
        <v>1</v>
      </c>
      <c r="CH673">
        <f>'Raw Data'!BV673</f>
        <v>1</v>
      </c>
      <c r="CI673">
        <f>'Raw Data'!BW673</f>
        <v>2</v>
      </c>
      <c r="CJ673">
        <f>'Raw Data'!BX673</f>
        <v>3</v>
      </c>
      <c r="CK673">
        <f>'Raw Data'!BY673</f>
        <v>3</v>
      </c>
      <c r="CL673" t="str">
        <f>'Raw Data'!BZ673</f>
        <v>N</v>
      </c>
      <c r="CM673">
        <f t="shared" si="151"/>
        <v>0</v>
      </c>
      <c r="CN673">
        <f>'Raw Data'!CA673</f>
        <v>213</v>
      </c>
      <c r="CO673">
        <f>'Raw Data'!CB673</f>
        <v>282</v>
      </c>
      <c r="CP673">
        <f>'Raw Data'!CC673</f>
        <v>0</v>
      </c>
      <c r="CQ673" t="str">
        <f>'Raw Data'!CD673</f>
        <v>Not Urban</v>
      </c>
      <c r="CR673" t="str">
        <f>'Raw Data'!CE673</f>
        <v>Not Urban</v>
      </c>
      <c r="CS673">
        <f>'Raw Data'!CF673</f>
        <v>0</v>
      </c>
      <c r="CT673">
        <f>'Raw Data'!CG673</f>
        <v>55</v>
      </c>
      <c r="CU673">
        <f>'Raw Data'!CH673</f>
        <v>3260</v>
      </c>
      <c r="CV673" t="str">
        <f>'Raw Data'!CI673</f>
        <v xml:space="preserve"> </v>
      </c>
      <c r="CW673">
        <f>'Raw Data'!CJ673</f>
        <v>0</v>
      </c>
      <c r="CX673">
        <f>'Raw Data'!CK673</f>
        <v>3.2630460000000001</v>
      </c>
      <c r="CY673">
        <f>'Raw Data'!CL673</f>
        <v>14</v>
      </c>
      <c r="CZ673" t="str">
        <f>'Raw Data'!CM673</f>
        <v>State Mainline</v>
      </c>
      <c r="DA673">
        <f>'Raw Data'!CN673</f>
        <v>3260</v>
      </c>
      <c r="DB673">
        <f>'Raw Data'!CO673</f>
        <v>413584</v>
      </c>
      <c r="DC673">
        <f>'Raw Data'!CP673</f>
        <v>2.8690000000000002</v>
      </c>
      <c r="DD673">
        <f>'Raw Data'!CQ673</f>
        <v>6.1349999999999998</v>
      </c>
      <c r="DE673">
        <f>'Raw Data'!CR673</f>
        <v>413584</v>
      </c>
      <c r="DF673">
        <f>'Raw Data'!CS673</f>
        <v>0</v>
      </c>
      <c r="DG673">
        <f>'Raw Data'!CT673</f>
        <v>17228.883836000001</v>
      </c>
      <c r="DH673">
        <f>'Raw Data'!CU673</f>
        <v>100</v>
      </c>
      <c r="DI673">
        <f>'Raw Data'!CV673</f>
        <v>39340</v>
      </c>
      <c r="DJ673">
        <f>'Raw Data'!CW673</f>
        <v>0.10820399999999999</v>
      </c>
      <c r="DK673">
        <f>'Raw Data'!CX673</f>
        <v>0</v>
      </c>
      <c r="DL673">
        <f>'Raw Data'!CY673</f>
        <v>2.5500000000000002E-3</v>
      </c>
      <c r="DM673">
        <f>'Raw Data'!CZ673</f>
        <v>289</v>
      </c>
      <c r="DN673" t="str">
        <f>'Raw Data'!DA673</f>
        <v>213-0194</v>
      </c>
      <c r="DO673" t="str">
        <f>'Raw Data'!DB673</f>
        <v>3R : Rural Principal Arterial - Other</v>
      </c>
      <c r="DP673" t="str">
        <f>'Raw Data'!DC673</f>
        <v>34.675834, -84.714124</v>
      </c>
      <c r="DQ673">
        <f>'Raw Data'!DD673</f>
        <v>-84.714123999999998</v>
      </c>
      <c r="DR673">
        <f>'Raw Data'!DE673</f>
        <v>34.675834000000002</v>
      </c>
      <c r="DS673">
        <f>'Raw Data'!DF673</f>
        <v>34.675834000000002</v>
      </c>
      <c r="DT673">
        <f>'Raw Data'!DG673</f>
        <v>-84.714123999999998</v>
      </c>
      <c r="DU673">
        <f>'Raw Data'!DH673</f>
        <v>1.2808E-2</v>
      </c>
      <c r="DV673">
        <f>'Raw Data'!DI673</f>
        <v>2.5500000000000002E-3</v>
      </c>
      <c r="DW673">
        <f>'Raw Data'!DJ673</f>
        <v>188</v>
      </c>
      <c r="DX673" s="11">
        <f t="shared" si="152"/>
        <v>3503.3333333333335</v>
      </c>
      <c r="DY673" s="5">
        <f t="shared" si="153"/>
        <v>3202.5</v>
      </c>
      <c r="DZ673" s="5">
        <f t="shared" si="146"/>
        <v>300.83333333333348</v>
      </c>
      <c r="EA673" s="5">
        <f t="shared" si="147"/>
        <v>9.3937028363257916E-2</v>
      </c>
      <c r="EB673" s="5">
        <f t="shared" si="148"/>
        <v>3352.916666666667</v>
      </c>
      <c r="EC673">
        <f>'Raw Data'!DK673</f>
        <v>3470</v>
      </c>
      <c r="ED673">
        <f>'Raw Data'!DL673</f>
        <v>14.6</v>
      </c>
      <c r="EE673">
        <f>'Raw Data'!DM673</f>
        <v>3660</v>
      </c>
      <c r="EF673">
        <f>'Raw Data'!DN673</f>
        <v>14.7</v>
      </c>
      <c r="EG673">
        <f>'Raw Data'!DO673</f>
        <v>3380</v>
      </c>
      <c r="EH673">
        <f>'Raw Data'!DP673</f>
        <v>0</v>
      </c>
      <c r="EI673">
        <f>'Raw Data'!DQ673</f>
        <v>3360</v>
      </c>
      <c r="EJ673">
        <f>'Raw Data'!DR673</f>
        <v>0</v>
      </c>
      <c r="EK673">
        <f>'Raw Data'!DS673</f>
        <v>3260</v>
      </c>
      <c r="EL673">
        <f>'Raw Data'!DT673</f>
        <v>14.3</v>
      </c>
      <c r="EM673">
        <f>'Raw Data'!DU673</f>
        <v>3290</v>
      </c>
      <c r="EN673">
        <f>'Raw Data'!DV673</f>
        <v>13</v>
      </c>
      <c r="EO673">
        <f>'Raw Data'!DW673</f>
        <v>3130</v>
      </c>
      <c r="EP673">
        <f>'Raw Data'!DX673</f>
        <v>13.7</v>
      </c>
      <c r="EQ673">
        <f>'Raw Data'!DY673</f>
        <v>3130</v>
      </c>
      <c r="ER673">
        <f>'Raw Data'!DZ673</f>
        <v>13.7</v>
      </c>
      <c r="ES673">
        <f>'Raw Data'!EA673</f>
        <v>3980</v>
      </c>
      <c r="ET673">
        <f>'Raw Data'!EB673</f>
        <v>16.399999999999999</v>
      </c>
      <c r="EU673">
        <f>'Raw Data'!EC673</f>
        <v>4020</v>
      </c>
      <c r="EV673">
        <f>'Raw Data'!ED673</f>
        <v>16.399999999999999</v>
      </c>
      <c r="EW673">
        <f>'Raw Data'!EE673</f>
        <v>0</v>
      </c>
    </row>
    <row r="674" spans="1:153" x14ac:dyDescent="0.3">
      <c r="A674">
        <f>'Raw Data'!A674</f>
        <v>672</v>
      </c>
      <c r="B674" t="str">
        <f>'Raw Data'!B674</f>
        <v>Point</v>
      </c>
      <c r="C674">
        <f>'Raw Data'!C674</f>
        <v>511</v>
      </c>
      <c r="D674">
        <f>'Raw Data'!D674</f>
        <v>713</v>
      </c>
      <c r="E674" t="str">
        <f>'Raw Data'!E674</f>
        <v>Point</v>
      </c>
      <c r="F674">
        <f>'Raw Data'!F674</f>
        <v>5262777</v>
      </c>
      <c r="G674" t="str">
        <f>'Raw Data'!G674</f>
        <v>Gsp Post 00</v>
      </c>
      <c r="H674" s="3">
        <f>'Raw Data'!H674</f>
        <v>42111</v>
      </c>
      <c r="L674">
        <f t="shared" si="140"/>
        <v>0</v>
      </c>
      <c r="M674" s="5">
        <f t="shared" si="141"/>
        <v>42111</v>
      </c>
      <c r="N674" s="5">
        <f t="shared" si="149"/>
        <v>2015</v>
      </c>
      <c r="O674" s="5" t="str" cm="1">
        <f t="array" ref="O674">_xlfn.IFS(N674&lt;=2016,"before treatment",N674=2017,"unknown",N674&gt;2017,"after treatment")</f>
        <v>before treatment</v>
      </c>
      <c r="P674" s="5">
        <f t="shared" si="142"/>
        <v>1</v>
      </c>
      <c r="Q674" s="5">
        <f t="shared" si="143"/>
        <v>0</v>
      </c>
      <c r="R674" t="str">
        <f>'Raw Data'!I674</f>
        <v>Murray</v>
      </c>
      <c r="S674" t="str">
        <f>'Raw Data'!J674</f>
        <v>STATE ROUTE 282</v>
      </c>
      <c r="T674" t="str">
        <f>'Raw Data'!K674</f>
        <v>(none)</v>
      </c>
      <c r="U674" t="str">
        <f>'Raw Data'!L674</f>
        <v>(O) No Injury</v>
      </c>
      <c r="V674">
        <f>'Raw Data'!M674</f>
        <v>0</v>
      </c>
      <c r="W674">
        <f>'Raw Data'!N674</f>
        <v>0</v>
      </c>
      <c r="X674">
        <f>'Raw Data'!O674</f>
        <v>0</v>
      </c>
      <c r="Y674" t="str">
        <f>'Raw Data'!P674</f>
        <v>Not a Collision with Motor Vehicle</v>
      </c>
      <c r="Z674" t="str">
        <f>'Raw Data'!Q674</f>
        <v>On Shoulder</v>
      </c>
      <c r="AA674" t="str">
        <f>'Raw Data'!R674</f>
        <v>Other-Fixed Object</v>
      </c>
      <c r="AB674" t="str">
        <f>'Raw Data'!S674</f>
        <v>Guard Rail Fence</v>
      </c>
      <c r="AC674" t="str">
        <f>'Raw Data'!T674</f>
        <v>Too Fast for Conditions</v>
      </c>
      <c r="AD674">
        <f>'Raw Data'!U674</f>
        <v>1</v>
      </c>
      <c r="AE674" s="5" t="str">
        <f t="shared" si="150"/>
        <v>Yes</v>
      </c>
      <c r="AF674" t="str">
        <f>'Raw Data'!V674</f>
        <v>Negotiating a Curve</v>
      </c>
      <c r="AG674" s="5">
        <f t="shared" si="144"/>
        <v>0</v>
      </c>
      <c r="AH674" t="str">
        <f>'Raw Data'!W674</f>
        <v>West</v>
      </c>
      <c r="AI674" t="str">
        <f>'Raw Data'!X674</f>
        <v>Daylight</v>
      </c>
      <c r="AJ674" t="str">
        <f>'Raw Data'!Y674</f>
        <v>Wet</v>
      </c>
      <c r="AK674">
        <f>'Raw Data'!Z674</f>
        <v>18</v>
      </c>
      <c r="AL674" t="str">
        <f>'Raw Data'!AA674</f>
        <v>Lap and Shoulder Belt Used</v>
      </c>
      <c r="AM674" s="5">
        <f t="shared" si="145"/>
        <v>0</v>
      </c>
      <c r="AN674" t="str">
        <f>'Raw Data'!AB674</f>
        <v>Passenger Car</v>
      </c>
      <c r="AO674" t="str">
        <f>'Raw Data'!AC674</f>
        <v>2131028200I</v>
      </c>
      <c r="AP674">
        <f>'Raw Data'!AD674</f>
        <v>3.4550000000000001</v>
      </c>
      <c r="AQ674">
        <f>'Raw Data'!AE674</f>
        <v>34.680076999999997</v>
      </c>
      <c r="AR674">
        <f>'Raw Data'!AF674</f>
        <v>-84.699760999999995</v>
      </c>
      <c r="AS674">
        <f>'Raw Data'!AG674</f>
        <v>188</v>
      </c>
      <c r="AT674">
        <f>'Raw Data'!AH674</f>
        <v>241</v>
      </c>
      <c r="AU674">
        <f>'Raw Data'!AI674</f>
        <v>2090</v>
      </c>
      <c r="AV674" t="str">
        <f>'Raw Data'!AJ674</f>
        <v>D6_0282_00_I</v>
      </c>
      <c r="AW674">
        <f>'Raw Data'!AK674</f>
        <v>28</v>
      </c>
      <c r="AX674">
        <f>'Raw Data'!AL674</f>
        <v>34</v>
      </c>
      <c r="AY674" t="str">
        <f>'Raw Data'!AM674</f>
        <v>simple</v>
      </c>
      <c r="AZ674">
        <f>'Raw Data'!AN674</f>
        <v>617.29999999999995</v>
      </c>
      <c r="BA674">
        <f>'Raw Data'!AO674</f>
        <v>73.8</v>
      </c>
      <c r="BB674">
        <f>'Raw Data'!AP674</f>
        <v>796.3</v>
      </c>
      <c r="BC674">
        <f>'Raw Data'!AQ674</f>
        <v>-84.701785999999998</v>
      </c>
      <c r="BD674">
        <f>'Raw Data'!AR674</f>
        <v>34.679277999999996</v>
      </c>
      <c r="BE674">
        <f>'Raw Data'!AS674</f>
        <v>-84.699479999999994</v>
      </c>
      <c r="BF674">
        <f>'Raw Data'!AT674</f>
        <v>34.680044000000002</v>
      </c>
      <c r="BG674" t="str">
        <f>'Raw Data'!AU674</f>
        <v>2131028200I</v>
      </c>
      <c r="BH674">
        <f>'Raw Data'!AV674</f>
        <v>1</v>
      </c>
      <c r="BI674">
        <f>'Raw Data'!AW674</f>
        <v>213</v>
      </c>
      <c r="BJ674">
        <f>'Raw Data'!AX674</f>
        <v>282</v>
      </c>
      <c r="BK674">
        <f>'Raw Data'!AY674</f>
        <v>0</v>
      </c>
      <c r="BL674">
        <f>'Raw Data'!AZ674</f>
        <v>55</v>
      </c>
      <c r="BM674">
        <f>'Raw Data'!BA674</f>
        <v>5.47</v>
      </c>
      <c r="BN674">
        <f>'Raw Data'!BB674</f>
        <v>4.9400000000000004</v>
      </c>
      <c r="BO674">
        <f>'Raw Data'!BC674</f>
        <v>834.3</v>
      </c>
      <c r="BP674">
        <f>'Raw Data'!BD674</f>
        <v>863.5</v>
      </c>
      <c r="BQ674">
        <f>'Raw Data'!BE674</f>
        <v>892.1</v>
      </c>
      <c r="BR674">
        <f>'Raw Data'!BF674</f>
        <v>0</v>
      </c>
      <c r="BS674">
        <f>'Raw Data'!BG674</f>
        <v>52.3</v>
      </c>
      <c r="BT674">
        <f>'Raw Data'!BH674</f>
        <v>2.7</v>
      </c>
      <c r="BU674">
        <f>'Raw Data'!BI674</f>
        <v>42712</v>
      </c>
      <c r="BV674" t="str">
        <f>'Raw Data'!BJ674</f>
        <v>ASV_15+</v>
      </c>
      <c r="BW674">
        <f>'Raw Data'!BK674</f>
        <v>2.5500000000000002E-3</v>
      </c>
      <c r="BX674">
        <f>'Raw Data'!BL674</f>
        <v>39520</v>
      </c>
      <c r="BY674">
        <f>'Raw Data'!BM674</f>
        <v>39310</v>
      </c>
      <c r="BZ674" t="str">
        <f>'Raw Data'!BN674</f>
        <v>2131028200I</v>
      </c>
      <c r="CA674" t="str">
        <f>'Raw Data'!BO674</f>
        <v>MURRAY</v>
      </c>
      <c r="CB674">
        <f>'Raw Data'!BP674</f>
        <v>1</v>
      </c>
      <c r="CC674">
        <f>'Raw Data'!BQ674</f>
        <v>28200</v>
      </c>
      <c r="CD674">
        <f>'Raw Data'!BR674</f>
        <v>6</v>
      </c>
      <c r="CE674">
        <f>'Raw Data'!BS674</f>
        <v>1</v>
      </c>
      <c r="CF674">
        <f>'Raw Data'!BT674</f>
        <v>2</v>
      </c>
      <c r="CG674">
        <f>'Raw Data'!BU674</f>
        <v>1</v>
      </c>
      <c r="CH674">
        <f>'Raw Data'!BV674</f>
        <v>1</v>
      </c>
      <c r="CI674">
        <f>'Raw Data'!BW674</f>
        <v>2</v>
      </c>
      <c r="CJ674">
        <f>'Raw Data'!BX674</f>
        <v>3</v>
      </c>
      <c r="CK674">
        <f>'Raw Data'!BY674</f>
        <v>3</v>
      </c>
      <c r="CL674" t="str">
        <f>'Raw Data'!BZ674</f>
        <v>N</v>
      </c>
      <c r="CM674">
        <f t="shared" si="151"/>
        <v>0</v>
      </c>
      <c r="CN674">
        <f>'Raw Data'!CA674</f>
        <v>213</v>
      </c>
      <c r="CO674">
        <f>'Raw Data'!CB674</f>
        <v>282</v>
      </c>
      <c r="CP674">
        <f>'Raw Data'!CC674</f>
        <v>0</v>
      </c>
      <c r="CQ674" t="str">
        <f>'Raw Data'!CD674</f>
        <v>Not Urban</v>
      </c>
      <c r="CR674" t="str">
        <f>'Raw Data'!CE674</f>
        <v>Not Urban</v>
      </c>
      <c r="CS674">
        <f>'Raw Data'!CF674</f>
        <v>0</v>
      </c>
      <c r="CT674">
        <f>'Raw Data'!CG674</f>
        <v>55</v>
      </c>
      <c r="CU674">
        <f>'Raw Data'!CH674</f>
        <v>3260</v>
      </c>
      <c r="CV674" t="str">
        <f>'Raw Data'!CI674</f>
        <v xml:space="preserve"> </v>
      </c>
      <c r="CW674">
        <f>'Raw Data'!CJ674</f>
        <v>0</v>
      </c>
      <c r="CX674">
        <f>'Raw Data'!CK674</f>
        <v>3.2630460000000001</v>
      </c>
      <c r="CY674">
        <f>'Raw Data'!CL674</f>
        <v>14</v>
      </c>
      <c r="CZ674" t="str">
        <f>'Raw Data'!CM674</f>
        <v>State Mainline</v>
      </c>
      <c r="DA674">
        <f>'Raw Data'!CN674</f>
        <v>3260</v>
      </c>
      <c r="DB674">
        <f>'Raw Data'!CO674</f>
        <v>413584</v>
      </c>
      <c r="DC674">
        <f>'Raw Data'!CP674</f>
        <v>2.8690000000000002</v>
      </c>
      <c r="DD674">
        <f>'Raw Data'!CQ674</f>
        <v>6.1349999999999998</v>
      </c>
      <c r="DE674">
        <f>'Raw Data'!CR674</f>
        <v>413584</v>
      </c>
      <c r="DF674">
        <f>'Raw Data'!CS674</f>
        <v>0</v>
      </c>
      <c r="DG674">
        <f>'Raw Data'!CT674</f>
        <v>17228.883836000001</v>
      </c>
      <c r="DH674">
        <f>'Raw Data'!CU674</f>
        <v>100</v>
      </c>
      <c r="DI674">
        <f>'Raw Data'!CV674</f>
        <v>39340</v>
      </c>
      <c r="DJ674">
        <f>'Raw Data'!CW674</f>
        <v>0.10820399999999999</v>
      </c>
      <c r="DK674">
        <f>'Raw Data'!CX674</f>
        <v>0</v>
      </c>
      <c r="DL674">
        <f>'Raw Data'!CY674</f>
        <v>2.5500000000000002E-3</v>
      </c>
      <c r="DM674">
        <f>'Raw Data'!CZ674</f>
        <v>289</v>
      </c>
      <c r="DN674" t="str">
        <f>'Raw Data'!DA674</f>
        <v>213-0194</v>
      </c>
      <c r="DO674" t="str">
        <f>'Raw Data'!DB674</f>
        <v>3R : Rural Principal Arterial - Other</v>
      </c>
      <c r="DP674" t="str">
        <f>'Raw Data'!DC674</f>
        <v>34.675834, -84.714124</v>
      </c>
      <c r="DQ674">
        <f>'Raw Data'!DD674</f>
        <v>-84.714123999999998</v>
      </c>
      <c r="DR674">
        <f>'Raw Data'!DE674</f>
        <v>34.675834000000002</v>
      </c>
      <c r="DS674">
        <f>'Raw Data'!DF674</f>
        <v>34.675834000000002</v>
      </c>
      <c r="DT674">
        <f>'Raw Data'!DG674</f>
        <v>-84.714123999999998</v>
      </c>
      <c r="DU674">
        <f>'Raw Data'!DH674</f>
        <v>1.2808E-2</v>
      </c>
      <c r="DV674">
        <f>'Raw Data'!DI674</f>
        <v>2.5500000000000002E-3</v>
      </c>
      <c r="DW674">
        <f>'Raw Data'!DJ674</f>
        <v>188</v>
      </c>
      <c r="DX674" s="11">
        <f t="shared" si="152"/>
        <v>3503.3333333333335</v>
      </c>
      <c r="DY674" s="5">
        <f t="shared" si="153"/>
        <v>3202.5</v>
      </c>
      <c r="DZ674" s="5">
        <f t="shared" si="146"/>
        <v>300.83333333333348</v>
      </c>
      <c r="EA674" s="5">
        <f t="shared" si="147"/>
        <v>9.3937028363257916E-2</v>
      </c>
      <c r="EB674" s="5">
        <f t="shared" si="148"/>
        <v>3352.916666666667</v>
      </c>
      <c r="EC674">
        <f>'Raw Data'!DK674</f>
        <v>3470</v>
      </c>
      <c r="ED674">
        <f>'Raw Data'!DL674</f>
        <v>14.6</v>
      </c>
      <c r="EE674">
        <f>'Raw Data'!DM674</f>
        <v>3660</v>
      </c>
      <c r="EF674">
        <f>'Raw Data'!DN674</f>
        <v>14.7</v>
      </c>
      <c r="EG674">
        <f>'Raw Data'!DO674</f>
        <v>3380</v>
      </c>
      <c r="EH674">
        <f>'Raw Data'!DP674</f>
        <v>0</v>
      </c>
      <c r="EI674">
        <f>'Raw Data'!DQ674</f>
        <v>3360</v>
      </c>
      <c r="EJ674">
        <f>'Raw Data'!DR674</f>
        <v>0</v>
      </c>
      <c r="EK674">
        <f>'Raw Data'!DS674</f>
        <v>3260</v>
      </c>
      <c r="EL674">
        <f>'Raw Data'!DT674</f>
        <v>14.3</v>
      </c>
      <c r="EM674">
        <f>'Raw Data'!DU674</f>
        <v>3290</v>
      </c>
      <c r="EN674">
        <f>'Raw Data'!DV674</f>
        <v>13</v>
      </c>
      <c r="EO674">
        <f>'Raw Data'!DW674</f>
        <v>3130</v>
      </c>
      <c r="EP674">
        <f>'Raw Data'!DX674</f>
        <v>13.7</v>
      </c>
      <c r="EQ674">
        <f>'Raw Data'!DY674</f>
        <v>3130</v>
      </c>
      <c r="ER674">
        <f>'Raw Data'!DZ674</f>
        <v>13.7</v>
      </c>
      <c r="ES674">
        <f>'Raw Data'!EA674</f>
        <v>3980</v>
      </c>
      <c r="ET674">
        <f>'Raw Data'!EB674</f>
        <v>16.399999999999999</v>
      </c>
      <c r="EU674">
        <f>'Raw Data'!EC674</f>
        <v>4020</v>
      </c>
      <c r="EV674">
        <f>'Raw Data'!ED674</f>
        <v>16.399999999999999</v>
      </c>
      <c r="EW674">
        <f>'Raw Data'!EE674</f>
        <v>0</v>
      </c>
    </row>
    <row r="675" spans="1:153" x14ac:dyDescent="0.3">
      <c r="A675">
        <f>'Raw Data'!A675</f>
        <v>673</v>
      </c>
      <c r="B675" t="str">
        <f>'Raw Data'!B675</f>
        <v>Point</v>
      </c>
      <c r="C675">
        <f>'Raw Data'!C675</f>
        <v>526</v>
      </c>
      <c r="D675">
        <f>'Raw Data'!D675</f>
        <v>705</v>
      </c>
      <c r="E675" t="str">
        <f>'Raw Data'!E675</f>
        <v>Point</v>
      </c>
      <c r="F675">
        <f>'Raw Data'!F675</f>
        <v>5301670</v>
      </c>
      <c r="G675" t="str">
        <f>'Raw Data'!G675</f>
        <v>Murray Co Sheriff's Office</v>
      </c>
      <c r="H675" s="3">
        <f>'Raw Data'!H675</f>
        <v>42149</v>
      </c>
      <c r="L675">
        <f t="shared" si="140"/>
        <v>0</v>
      </c>
      <c r="M675" s="5">
        <f t="shared" si="141"/>
        <v>42149</v>
      </c>
      <c r="N675" s="5">
        <f t="shared" si="149"/>
        <v>2015</v>
      </c>
      <c r="O675" s="5" t="str" cm="1">
        <f t="array" ref="O675">_xlfn.IFS(N675&lt;=2016,"before treatment",N675=2017,"unknown",N675&gt;2017,"after treatment")</f>
        <v>before treatment</v>
      </c>
      <c r="P675" s="5">
        <f t="shared" si="142"/>
        <v>1</v>
      </c>
      <c r="Q675" s="5">
        <f t="shared" si="143"/>
        <v>0</v>
      </c>
      <c r="R675" t="str">
        <f>'Raw Data'!I675</f>
        <v>Murray</v>
      </c>
      <c r="S675" t="str">
        <f>'Raw Data'!J675</f>
        <v>STATE ROUTE 282</v>
      </c>
      <c r="T675" t="str">
        <f>'Raw Data'!K675</f>
        <v>Old Ga 411 Sr</v>
      </c>
      <c r="U675" t="str">
        <f>'Raw Data'!L675</f>
        <v>(B) Suspected Minor/Visible Injury</v>
      </c>
      <c r="V675">
        <f>'Raw Data'!M675</f>
        <v>0</v>
      </c>
      <c r="W675">
        <f>'Raw Data'!N675</f>
        <v>0</v>
      </c>
      <c r="X675">
        <f>'Raw Data'!O675</f>
        <v>2</v>
      </c>
      <c r="Y675" t="str">
        <f>'Raw Data'!P675</f>
        <v>Not a Collision with Motor Vehicle</v>
      </c>
      <c r="Z675" t="str">
        <f>'Raw Data'!Q675</f>
        <v>On Shoulder</v>
      </c>
      <c r="AA675" t="str">
        <f>'Raw Data'!R675</f>
        <v>Other Object (Not Fixed)</v>
      </c>
      <c r="AB675" t="str">
        <f>'Raw Data'!S675</f>
        <v>Other Object (Not Fixed)</v>
      </c>
      <c r="AC675" t="str">
        <f>'Raw Data'!T675</f>
        <v>Driver Lost Control</v>
      </c>
      <c r="AD675">
        <f>'Raw Data'!U675</f>
        <v>1</v>
      </c>
      <c r="AE675" s="5" t="str">
        <f t="shared" si="150"/>
        <v>Yes</v>
      </c>
      <c r="AF675" t="str">
        <f>'Raw Data'!V675</f>
        <v>Negotiating a Curve</v>
      </c>
      <c r="AG675" s="5">
        <f t="shared" si="144"/>
        <v>0</v>
      </c>
      <c r="AH675" t="str">
        <f>'Raw Data'!W675</f>
        <v>West</v>
      </c>
      <c r="AI675" t="str">
        <f>'Raw Data'!X675</f>
        <v>Daylight</v>
      </c>
      <c r="AJ675" t="str">
        <f>'Raw Data'!Y675</f>
        <v>Dry</v>
      </c>
      <c r="AK675">
        <f>'Raw Data'!Z675</f>
        <v>50</v>
      </c>
      <c r="AL675" t="str">
        <f>'Raw Data'!AA675</f>
        <v>["Motorcycle Helmet","Motorcycle Helmet"]</v>
      </c>
      <c r="AM675" s="5">
        <f t="shared" si="145"/>
        <v>1</v>
      </c>
      <c r="AN675" t="str">
        <f>'Raw Data'!AB675</f>
        <v>Motorcycle</v>
      </c>
      <c r="AO675" t="str">
        <f>'Raw Data'!AC675</f>
        <v>2131028200I</v>
      </c>
      <c r="AP675">
        <f>'Raw Data'!AD675</f>
        <v>3.423</v>
      </c>
      <c r="AQ675">
        <f>'Raw Data'!AE675</f>
        <v>34.680079999999997</v>
      </c>
      <c r="AR675">
        <f>'Raw Data'!AF675</f>
        <v>-84.700305</v>
      </c>
      <c r="AS675">
        <f>'Raw Data'!AG675</f>
        <v>188</v>
      </c>
      <c r="AT675">
        <f>'Raw Data'!AH675</f>
        <v>241</v>
      </c>
      <c r="AU675">
        <f>'Raw Data'!AI675</f>
        <v>2090</v>
      </c>
      <c r="AV675" t="str">
        <f>'Raw Data'!AJ675</f>
        <v>D6_0282_00_I</v>
      </c>
      <c r="AW675">
        <f>'Raw Data'!AK675</f>
        <v>28</v>
      </c>
      <c r="AX675">
        <f>'Raw Data'!AL675</f>
        <v>34</v>
      </c>
      <c r="AY675" t="str">
        <f>'Raw Data'!AM675</f>
        <v>simple</v>
      </c>
      <c r="AZ675">
        <f>'Raw Data'!AN675</f>
        <v>617.29999999999995</v>
      </c>
      <c r="BA675">
        <f>'Raw Data'!AO675</f>
        <v>73.8</v>
      </c>
      <c r="BB675">
        <f>'Raw Data'!AP675</f>
        <v>796.3</v>
      </c>
      <c r="BC675">
        <f>'Raw Data'!AQ675</f>
        <v>-84.701785999999998</v>
      </c>
      <c r="BD675">
        <f>'Raw Data'!AR675</f>
        <v>34.679277999999996</v>
      </c>
      <c r="BE675">
        <f>'Raw Data'!AS675</f>
        <v>-84.699479999999994</v>
      </c>
      <c r="BF675">
        <f>'Raw Data'!AT675</f>
        <v>34.680044000000002</v>
      </c>
      <c r="BG675" t="str">
        <f>'Raw Data'!AU675</f>
        <v>2131028200I</v>
      </c>
      <c r="BH675">
        <f>'Raw Data'!AV675</f>
        <v>1</v>
      </c>
      <c r="BI675">
        <f>'Raw Data'!AW675</f>
        <v>213</v>
      </c>
      <c r="BJ675">
        <f>'Raw Data'!AX675</f>
        <v>282</v>
      </c>
      <c r="BK675">
        <f>'Raw Data'!AY675</f>
        <v>0</v>
      </c>
      <c r="BL675">
        <f>'Raw Data'!AZ675</f>
        <v>55</v>
      </c>
      <c r="BM675">
        <f>'Raw Data'!BA675</f>
        <v>5.47</v>
      </c>
      <c r="BN675">
        <f>'Raw Data'!BB675</f>
        <v>4.9400000000000004</v>
      </c>
      <c r="BO675">
        <f>'Raw Data'!BC675</f>
        <v>834.3</v>
      </c>
      <c r="BP675">
        <f>'Raw Data'!BD675</f>
        <v>863.5</v>
      </c>
      <c r="BQ675">
        <f>'Raw Data'!BE675</f>
        <v>892.1</v>
      </c>
      <c r="BR675">
        <f>'Raw Data'!BF675</f>
        <v>0</v>
      </c>
      <c r="BS675">
        <f>'Raw Data'!BG675</f>
        <v>52.3</v>
      </c>
      <c r="BT675">
        <f>'Raw Data'!BH675</f>
        <v>2.7</v>
      </c>
      <c r="BU675">
        <f>'Raw Data'!BI675</f>
        <v>42712</v>
      </c>
      <c r="BV675" t="str">
        <f>'Raw Data'!BJ675</f>
        <v>ASV_15+</v>
      </c>
      <c r="BW675">
        <f>'Raw Data'!BK675</f>
        <v>2.5500000000000002E-3</v>
      </c>
      <c r="BX675">
        <f>'Raw Data'!BL675</f>
        <v>39520</v>
      </c>
      <c r="BY675">
        <f>'Raw Data'!BM675</f>
        <v>39310</v>
      </c>
      <c r="BZ675" t="str">
        <f>'Raw Data'!BN675</f>
        <v>2131028200I</v>
      </c>
      <c r="CA675" t="str">
        <f>'Raw Data'!BO675</f>
        <v>MURRAY</v>
      </c>
      <c r="CB675">
        <f>'Raw Data'!BP675</f>
        <v>1</v>
      </c>
      <c r="CC675">
        <f>'Raw Data'!BQ675</f>
        <v>28200</v>
      </c>
      <c r="CD675">
        <f>'Raw Data'!BR675</f>
        <v>6</v>
      </c>
      <c r="CE675">
        <f>'Raw Data'!BS675</f>
        <v>1</v>
      </c>
      <c r="CF675">
        <f>'Raw Data'!BT675</f>
        <v>2</v>
      </c>
      <c r="CG675">
        <f>'Raw Data'!BU675</f>
        <v>1</v>
      </c>
      <c r="CH675">
        <f>'Raw Data'!BV675</f>
        <v>1</v>
      </c>
      <c r="CI675">
        <f>'Raw Data'!BW675</f>
        <v>2</v>
      </c>
      <c r="CJ675">
        <f>'Raw Data'!BX675</f>
        <v>3</v>
      </c>
      <c r="CK675">
        <f>'Raw Data'!BY675</f>
        <v>3</v>
      </c>
      <c r="CL675" t="str">
        <f>'Raw Data'!BZ675</f>
        <v>N</v>
      </c>
      <c r="CM675">
        <f t="shared" si="151"/>
        <v>0</v>
      </c>
      <c r="CN675">
        <f>'Raw Data'!CA675</f>
        <v>213</v>
      </c>
      <c r="CO675">
        <f>'Raw Data'!CB675</f>
        <v>282</v>
      </c>
      <c r="CP675">
        <f>'Raw Data'!CC675</f>
        <v>0</v>
      </c>
      <c r="CQ675" t="str">
        <f>'Raw Data'!CD675</f>
        <v>Not Urban</v>
      </c>
      <c r="CR675" t="str">
        <f>'Raw Data'!CE675</f>
        <v>Not Urban</v>
      </c>
      <c r="CS675">
        <f>'Raw Data'!CF675</f>
        <v>0</v>
      </c>
      <c r="CT675">
        <f>'Raw Data'!CG675</f>
        <v>55</v>
      </c>
      <c r="CU675">
        <f>'Raw Data'!CH675</f>
        <v>3260</v>
      </c>
      <c r="CV675" t="str">
        <f>'Raw Data'!CI675</f>
        <v xml:space="preserve"> </v>
      </c>
      <c r="CW675">
        <f>'Raw Data'!CJ675</f>
        <v>0</v>
      </c>
      <c r="CX675">
        <f>'Raw Data'!CK675</f>
        <v>3.2630460000000001</v>
      </c>
      <c r="CY675">
        <f>'Raw Data'!CL675</f>
        <v>14</v>
      </c>
      <c r="CZ675" t="str">
        <f>'Raw Data'!CM675</f>
        <v>State Mainline</v>
      </c>
      <c r="DA675">
        <f>'Raw Data'!CN675</f>
        <v>3260</v>
      </c>
      <c r="DB675">
        <f>'Raw Data'!CO675</f>
        <v>413584</v>
      </c>
      <c r="DC675">
        <f>'Raw Data'!CP675</f>
        <v>2.8690000000000002</v>
      </c>
      <c r="DD675">
        <f>'Raw Data'!CQ675</f>
        <v>6.1349999999999998</v>
      </c>
      <c r="DE675">
        <f>'Raw Data'!CR675</f>
        <v>413584</v>
      </c>
      <c r="DF675">
        <f>'Raw Data'!CS675</f>
        <v>0</v>
      </c>
      <c r="DG675">
        <f>'Raw Data'!CT675</f>
        <v>17228.883836000001</v>
      </c>
      <c r="DH675">
        <f>'Raw Data'!CU675</f>
        <v>100</v>
      </c>
      <c r="DI675">
        <f>'Raw Data'!CV675</f>
        <v>39340</v>
      </c>
      <c r="DJ675">
        <f>'Raw Data'!CW675</f>
        <v>0.10820399999999999</v>
      </c>
      <c r="DK675">
        <f>'Raw Data'!CX675</f>
        <v>0</v>
      </c>
      <c r="DL675">
        <f>'Raw Data'!CY675</f>
        <v>2.5500000000000002E-3</v>
      </c>
      <c r="DM675">
        <f>'Raw Data'!CZ675</f>
        <v>289</v>
      </c>
      <c r="DN675" t="str">
        <f>'Raw Data'!DA675</f>
        <v>213-0194</v>
      </c>
      <c r="DO675" t="str">
        <f>'Raw Data'!DB675</f>
        <v>3R : Rural Principal Arterial - Other</v>
      </c>
      <c r="DP675" t="str">
        <f>'Raw Data'!DC675</f>
        <v>34.675834, -84.714124</v>
      </c>
      <c r="DQ675">
        <f>'Raw Data'!DD675</f>
        <v>-84.714123999999998</v>
      </c>
      <c r="DR675">
        <f>'Raw Data'!DE675</f>
        <v>34.675834000000002</v>
      </c>
      <c r="DS675">
        <f>'Raw Data'!DF675</f>
        <v>34.675834000000002</v>
      </c>
      <c r="DT675">
        <f>'Raw Data'!DG675</f>
        <v>-84.714123999999998</v>
      </c>
      <c r="DU675">
        <f>'Raw Data'!DH675</f>
        <v>1.2808E-2</v>
      </c>
      <c r="DV675">
        <f>'Raw Data'!DI675</f>
        <v>2.5500000000000002E-3</v>
      </c>
      <c r="DW675">
        <f>'Raw Data'!DJ675</f>
        <v>188</v>
      </c>
      <c r="DX675" s="11">
        <f t="shared" si="152"/>
        <v>3503.3333333333335</v>
      </c>
      <c r="DY675" s="5">
        <f t="shared" si="153"/>
        <v>3202.5</v>
      </c>
      <c r="DZ675" s="5">
        <f t="shared" si="146"/>
        <v>300.83333333333348</v>
      </c>
      <c r="EA675" s="5">
        <f t="shared" si="147"/>
        <v>9.3937028363257916E-2</v>
      </c>
      <c r="EB675" s="5">
        <f t="shared" si="148"/>
        <v>3352.916666666667</v>
      </c>
      <c r="EC675">
        <f>'Raw Data'!DK675</f>
        <v>3470</v>
      </c>
      <c r="ED675">
        <f>'Raw Data'!DL675</f>
        <v>14.6</v>
      </c>
      <c r="EE675">
        <f>'Raw Data'!DM675</f>
        <v>3660</v>
      </c>
      <c r="EF675">
        <f>'Raw Data'!DN675</f>
        <v>14.7</v>
      </c>
      <c r="EG675">
        <f>'Raw Data'!DO675</f>
        <v>3380</v>
      </c>
      <c r="EH675">
        <f>'Raw Data'!DP675</f>
        <v>0</v>
      </c>
      <c r="EI675">
        <f>'Raw Data'!DQ675</f>
        <v>3360</v>
      </c>
      <c r="EJ675">
        <f>'Raw Data'!DR675</f>
        <v>0</v>
      </c>
      <c r="EK675">
        <f>'Raw Data'!DS675</f>
        <v>3260</v>
      </c>
      <c r="EL675">
        <f>'Raw Data'!DT675</f>
        <v>14.3</v>
      </c>
      <c r="EM675">
        <f>'Raw Data'!DU675</f>
        <v>3290</v>
      </c>
      <c r="EN675">
        <f>'Raw Data'!DV675</f>
        <v>13</v>
      </c>
      <c r="EO675">
        <f>'Raw Data'!DW675</f>
        <v>3130</v>
      </c>
      <c r="EP675">
        <f>'Raw Data'!DX675</f>
        <v>13.7</v>
      </c>
      <c r="EQ675">
        <f>'Raw Data'!DY675</f>
        <v>3130</v>
      </c>
      <c r="ER675">
        <f>'Raw Data'!DZ675</f>
        <v>13.7</v>
      </c>
      <c r="ES675">
        <f>'Raw Data'!EA675</f>
        <v>3980</v>
      </c>
      <c r="ET675">
        <f>'Raw Data'!EB675</f>
        <v>16.399999999999999</v>
      </c>
      <c r="EU675">
        <f>'Raw Data'!EC675</f>
        <v>4020</v>
      </c>
      <c r="EV675">
        <f>'Raw Data'!ED675</f>
        <v>16.399999999999999</v>
      </c>
      <c r="EW675">
        <f>'Raw Data'!EE675</f>
        <v>0</v>
      </c>
    </row>
    <row r="676" spans="1:153" x14ac:dyDescent="0.3">
      <c r="A676">
        <f>'Raw Data'!A676</f>
        <v>674</v>
      </c>
      <c r="B676" t="str">
        <f>'Raw Data'!B676</f>
        <v>Point</v>
      </c>
      <c r="C676">
        <f>'Raw Data'!C676</f>
        <v>546</v>
      </c>
      <c r="D676">
        <f>'Raw Data'!D676</f>
        <v>694</v>
      </c>
      <c r="E676" t="str">
        <f>'Raw Data'!E676</f>
        <v>Point</v>
      </c>
      <c r="F676">
        <f>'Raw Data'!F676</f>
        <v>5382027</v>
      </c>
      <c r="G676" t="str">
        <f>'Raw Data'!G676</f>
        <v>Gsp Post 00</v>
      </c>
      <c r="H676" s="3">
        <f>'Raw Data'!H676</f>
        <v>42222</v>
      </c>
      <c r="L676">
        <f t="shared" si="140"/>
        <v>0</v>
      </c>
      <c r="M676" s="5">
        <f t="shared" si="141"/>
        <v>42222</v>
      </c>
      <c r="N676" s="5">
        <f t="shared" si="149"/>
        <v>2015</v>
      </c>
      <c r="O676" s="5" t="str" cm="1">
        <f t="array" ref="O676">_xlfn.IFS(N676&lt;=2016,"before treatment",N676=2017,"unknown",N676&gt;2017,"after treatment")</f>
        <v>before treatment</v>
      </c>
      <c r="P676" s="5">
        <f t="shared" si="142"/>
        <v>1</v>
      </c>
      <c r="Q676" s="5">
        <f t="shared" si="143"/>
        <v>0</v>
      </c>
      <c r="R676" t="str">
        <f>'Raw Data'!I676</f>
        <v>Murray</v>
      </c>
      <c r="S676" t="str">
        <f>'Raw Data'!J676</f>
        <v>STATE ROUTE 282</v>
      </c>
      <c r="T676" t="str">
        <f>'Raw Data'!K676</f>
        <v>(none)</v>
      </c>
      <c r="U676" t="str">
        <f>'Raw Data'!L676</f>
        <v>(C) Possible Injury / Complaint</v>
      </c>
      <c r="V676">
        <f>'Raw Data'!M676</f>
        <v>0</v>
      </c>
      <c r="W676">
        <f>'Raw Data'!N676</f>
        <v>0</v>
      </c>
      <c r="X676">
        <f>'Raw Data'!O676</f>
        <v>0</v>
      </c>
      <c r="Y676" t="str">
        <f>'Raw Data'!P676</f>
        <v>Not a Collision with Motor Vehicle</v>
      </c>
      <c r="Z676" t="str">
        <f>'Raw Data'!Q676</f>
        <v>On Shoulder</v>
      </c>
      <c r="AA676" t="str">
        <f>'Raw Data'!R676</f>
        <v>Other-Fixed Object</v>
      </c>
      <c r="AB676" t="str">
        <f>'Raw Data'!S676</f>
        <v>Embankment</v>
      </c>
      <c r="AC676" t="str">
        <f>'Raw Data'!T676</f>
        <v>Mechanical or Vehicle Failure</v>
      </c>
      <c r="AD676">
        <f>'Raw Data'!U676</f>
        <v>1</v>
      </c>
      <c r="AE676" s="5" t="str">
        <f t="shared" si="150"/>
        <v>Yes</v>
      </c>
      <c r="AF676" t="str">
        <f>'Raw Data'!V676</f>
        <v>Negotiating a Curve</v>
      </c>
      <c r="AG676" s="5">
        <f t="shared" si="144"/>
        <v>0</v>
      </c>
      <c r="AH676" t="str">
        <f>'Raw Data'!W676</f>
        <v>West</v>
      </c>
      <c r="AI676" t="str">
        <f>'Raw Data'!X676</f>
        <v>Daylight</v>
      </c>
      <c r="AJ676" t="str">
        <f>'Raw Data'!Y676</f>
        <v>Wet</v>
      </c>
      <c r="AK676">
        <f>'Raw Data'!Z676</f>
        <v>31</v>
      </c>
      <c r="AL676" t="str">
        <f>'Raw Data'!AA676</f>
        <v>Lap and Shoulder Belt Used</v>
      </c>
      <c r="AM676" s="5">
        <f t="shared" si="145"/>
        <v>0</v>
      </c>
      <c r="AN676" t="str">
        <f>'Raw Data'!AB676</f>
        <v>Sports Utility Vehicle (SUV)</v>
      </c>
      <c r="AO676" t="str">
        <f>'Raw Data'!AC676</f>
        <v>2131028200I</v>
      </c>
      <c r="AP676">
        <f>'Raw Data'!AD676</f>
        <v>3.4159999999999999</v>
      </c>
      <c r="AQ676">
        <f>'Raw Data'!AE676</f>
        <v>34.680064999999999</v>
      </c>
      <c r="AR676">
        <f>'Raw Data'!AF676</f>
        <v>-84.700423999999998</v>
      </c>
      <c r="AS676">
        <f>'Raw Data'!AG676</f>
        <v>188</v>
      </c>
      <c r="AT676">
        <f>'Raw Data'!AH676</f>
        <v>241</v>
      </c>
      <c r="AU676">
        <f>'Raw Data'!AI676</f>
        <v>2090</v>
      </c>
      <c r="AV676" t="str">
        <f>'Raw Data'!AJ676</f>
        <v>D6_0282_00_I</v>
      </c>
      <c r="AW676">
        <f>'Raw Data'!AK676</f>
        <v>28</v>
      </c>
      <c r="AX676">
        <f>'Raw Data'!AL676</f>
        <v>34</v>
      </c>
      <c r="AY676" t="str">
        <f>'Raw Data'!AM676</f>
        <v>simple</v>
      </c>
      <c r="AZ676">
        <f>'Raw Data'!AN676</f>
        <v>617.29999999999995</v>
      </c>
      <c r="BA676">
        <f>'Raw Data'!AO676</f>
        <v>73.8</v>
      </c>
      <c r="BB676">
        <f>'Raw Data'!AP676</f>
        <v>796.3</v>
      </c>
      <c r="BC676">
        <f>'Raw Data'!AQ676</f>
        <v>-84.701785999999998</v>
      </c>
      <c r="BD676">
        <f>'Raw Data'!AR676</f>
        <v>34.679277999999996</v>
      </c>
      <c r="BE676">
        <f>'Raw Data'!AS676</f>
        <v>-84.699479999999994</v>
      </c>
      <c r="BF676">
        <f>'Raw Data'!AT676</f>
        <v>34.680044000000002</v>
      </c>
      <c r="BG676" t="str">
        <f>'Raw Data'!AU676</f>
        <v>2131028200I</v>
      </c>
      <c r="BH676">
        <f>'Raw Data'!AV676</f>
        <v>1</v>
      </c>
      <c r="BI676">
        <f>'Raw Data'!AW676</f>
        <v>213</v>
      </c>
      <c r="BJ676">
        <f>'Raw Data'!AX676</f>
        <v>282</v>
      </c>
      <c r="BK676">
        <f>'Raw Data'!AY676</f>
        <v>0</v>
      </c>
      <c r="BL676">
        <f>'Raw Data'!AZ676</f>
        <v>55</v>
      </c>
      <c r="BM676">
        <f>'Raw Data'!BA676</f>
        <v>5.47</v>
      </c>
      <c r="BN676">
        <f>'Raw Data'!BB676</f>
        <v>4.9400000000000004</v>
      </c>
      <c r="BO676">
        <f>'Raw Data'!BC676</f>
        <v>834.3</v>
      </c>
      <c r="BP676">
        <f>'Raw Data'!BD676</f>
        <v>863.5</v>
      </c>
      <c r="BQ676">
        <f>'Raw Data'!BE676</f>
        <v>892.1</v>
      </c>
      <c r="BR676">
        <f>'Raw Data'!BF676</f>
        <v>0</v>
      </c>
      <c r="BS676">
        <f>'Raw Data'!BG676</f>
        <v>52.3</v>
      </c>
      <c r="BT676">
        <f>'Raw Data'!BH676</f>
        <v>2.7</v>
      </c>
      <c r="BU676">
        <f>'Raw Data'!BI676</f>
        <v>42712</v>
      </c>
      <c r="BV676" t="str">
        <f>'Raw Data'!BJ676</f>
        <v>ASV_15+</v>
      </c>
      <c r="BW676">
        <f>'Raw Data'!BK676</f>
        <v>2.5500000000000002E-3</v>
      </c>
      <c r="BX676">
        <f>'Raw Data'!BL676</f>
        <v>39520</v>
      </c>
      <c r="BY676">
        <f>'Raw Data'!BM676</f>
        <v>39310</v>
      </c>
      <c r="BZ676" t="str">
        <f>'Raw Data'!BN676</f>
        <v>2131028200I</v>
      </c>
      <c r="CA676" t="str">
        <f>'Raw Data'!BO676</f>
        <v>MURRAY</v>
      </c>
      <c r="CB676">
        <f>'Raw Data'!BP676</f>
        <v>1</v>
      </c>
      <c r="CC676">
        <f>'Raw Data'!BQ676</f>
        <v>28200</v>
      </c>
      <c r="CD676">
        <f>'Raw Data'!BR676</f>
        <v>6</v>
      </c>
      <c r="CE676">
        <f>'Raw Data'!BS676</f>
        <v>1</v>
      </c>
      <c r="CF676">
        <f>'Raw Data'!BT676</f>
        <v>2</v>
      </c>
      <c r="CG676">
        <f>'Raw Data'!BU676</f>
        <v>1</v>
      </c>
      <c r="CH676">
        <f>'Raw Data'!BV676</f>
        <v>1</v>
      </c>
      <c r="CI676">
        <f>'Raw Data'!BW676</f>
        <v>2</v>
      </c>
      <c r="CJ676">
        <f>'Raw Data'!BX676</f>
        <v>3</v>
      </c>
      <c r="CK676">
        <f>'Raw Data'!BY676</f>
        <v>3</v>
      </c>
      <c r="CL676" t="str">
        <f>'Raw Data'!BZ676</f>
        <v>N</v>
      </c>
      <c r="CM676">
        <f t="shared" si="151"/>
        <v>0</v>
      </c>
      <c r="CN676">
        <f>'Raw Data'!CA676</f>
        <v>213</v>
      </c>
      <c r="CO676">
        <f>'Raw Data'!CB676</f>
        <v>282</v>
      </c>
      <c r="CP676">
        <f>'Raw Data'!CC676</f>
        <v>0</v>
      </c>
      <c r="CQ676" t="str">
        <f>'Raw Data'!CD676</f>
        <v>Not Urban</v>
      </c>
      <c r="CR676" t="str">
        <f>'Raw Data'!CE676</f>
        <v>Not Urban</v>
      </c>
      <c r="CS676">
        <f>'Raw Data'!CF676</f>
        <v>0</v>
      </c>
      <c r="CT676">
        <f>'Raw Data'!CG676</f>
        <v>55</v>
      </c>
      <c r="CU676">
        <f>'Raw Data'!CH676</f>
        <v>3260</v>
      </c>
      <c r="CV676" t="str">
        <f>'Raw Data'!CI676</f>
        <v xml:space="preserve"> </v>
      </c>
      <c r="CW676">
        <f>'Raw Data'!CJ676</f>
        <v>0</v>
      </c>
      <c r="CX676">
        <f>'Raw Data'!CK676</f>
        <v>3.2630460000000001</v>
      </c>
      <c r="CY676">
        <f>'Raw Data'!CL676</f>
        <v>14</v>
      </c>
      <c r="CZ676" t="str">
        <f>'Raw Data'!CM676</f>
        <v>State Mainline</v>
      </c>
      <c r="DA676">
        <f>'Raw Data'!CN676</f>
        <v>3260</v>
      </c>
      <c r="DB676">
        <f>'Raw Data'!CO676</f>
        <v>413584</v>
      </c>
      <c r="DC676">
        <f>'Raw Data'!CP676</f>
        <v>2.8690000000000002</v>
      </c>
      <c r="DD676">
        <f>'Raw Data'!CQ676</f>
        <v>6.1349999999999998</v>
      </c>
      <c r="DE676">
        <f>'Raw Data'!CR676</f>
        <v>413584</v>
      </c>
      <c r="DF676">
        <f>'Raw Data'!CS676</f>
        <v>0</v>
      </c>
      <c r="DG676">
        <f>'Raw Data'!CT676</f>
        <v>17228.883836000001</v>
      </c>
      <c r="DH676">
        <f>'Raw Data'!CU676</f>
        <v>100</v>
      </c>
      <c r="DI676">
        <f>'Raw Data'!CV676</f>
        <v>39340</v>
      </c>
      <c r="DJ676">
        <f>'Raw Data'!CW676</f>
        <v>0.10820399999999999</v>
      </c>
      <c r="DK676">
        <f>'Raw Data'!CX676</f>
        <v>0</v>
      </c>
      <c r="DL676">
        <f>'Raw Data'!CY676</f>
        <v>2.5500000000000002E-3</v>
      </c>
      <c r="DM676">
        <f>'Raw Data'!CZ676</f>
        <v>289</v>
      </c>
      <c r="DN676" t="str">
        <f>'Raw Data'!DA676</f>
        <v>213-0194</v>
      </c>
      <c r="DO676" t="str">
        <f>'Raw Data'!DB676</f>
        <v>3R : Rural Principal Arterial - Other</v>
      </c>
      <c r="DP676" t="str">
        <f>'Raw Data'!DC676</f>
        <v>34.675834, -84.714124</v>
      </c>
      <c r="DQ676">
        <f>'Raw Data'!DD676</f>
        <v>-84.714123999999998</v>
      </c>
      <c r="DR676">
        <f>'Raw Data'!DE676</f>
        <v>34.675834000000002</v>
      </c>
      <c r="DS676">
        <f>'Raw Data'!DF676</f>
        <v>34.675834000000002</v>
      </c>
      <c r="DT676">
        <f>'Raw Data'!DG676</f>
        <v>-84.714123999999998</v>
      </c>
      <c r="DU676">
        <f>'Raw Data'!DH676</f>
        <v>1.2808E-2</v>
      </c>
      <c r="DV676">
        <f>'Raw Data'!DI676</f>
        <v>2.5500000000000002E-3</v>
      </c>
      <c r="DW676">
        <f>'Raw Data'!DJ676</f>
        <v>188</v>
      </c>
      <c r="DX676" s="11">
        <f t="shared" si="152"/>
        <v>3503.3333333333335</v>
      </c>
      <c r="DY676" s="5">
        <f t="shared" si="153"/>
        <v>3202.5</v>
      </c>
      <c r="DZ676" s="5">
        <f t="shared" si="146"/>
        <v>300.83333333333348</v>
      </c>
      <c r="EA676" s="5">
        <f t="shared" si="147"/>
        <v>9.3937028363257916E-2</v>
      </c>
      <c r="EB676" s="5">
        <f t="shared" si="148"/>
        <v>3352.916666666667</v>
      </c>
      <c r="EC676">
        <f>'Raw Data'!DK676</f>
        <v>3470</v>
      </c>
      <c r="ED676">
        <f>'Raw Data'!DL676</f>
        <v>14.6</v>
      </c>
      <c r="EE676">
        <f>'Raw Data'!DM676</f>
        <v>3660</v>
      </c>
      <c r="EF676">
        <f>'Raw Data'!DN676</f>
        <v>14.7</v>
      </c>
      <c r="EG676">
        <f>'Raw Data'!DO676</f>
        <v>3380</v>
      </c>
      <c r="EH676">
        <f>'Raw Data'!DP676</f>
        <v>0</v>
      </c>
      <c r="EI676">
        <f>'Raw Data'!DQ676</f>
        <v>3360</v>
      </c>
      <c r="EJ676">
        <f>'Raw Data'!DR676</f>
        <v>0</v>
      </c>
      <c r="EK676">
        <f>'Raw Data'!DS676</f>
        <v>3260</v>
      </c>
      <c r="EL676">
        <f>'Raw Data'!DT676</f>
        <v>14.3</v>
      </c>
      <c r="EM676">
        <f>'Raw Data'!DU676</f>
        <v>3290</v>
      </c>
      <c r="EN676">
        <f>'Raw Data'!DV676</f>
        <v>13</v>
      </c>
      <c r="EO676">
        <f>'Raw Data'!DW676</f>
        <v>3130</v>
      </c>
      <c r="EP676">
        <f>'Raw Data'!DX676</f>
        <v>13.7</v>
      </c>
      <c r="EQ676">
        <f>'Raw Data'!DY676</f>
        <v>3130</v>
      </c>
      <c r="ER676">
        <f>'Raw Data'!DZ676</f>
        <v>13.7</v>
      </c>
      <c r="ES676">
        <f>'Raw Data'!EA676</f>
        <v>3980</v>
      </c>
      <c r="ET676">
        <f>'Raw Data'!EB676</f>
        <v>16.399999999999999</v>
      </c>
      <c r="EU676">
        <f>'Raw Data'!EC676</f>
        <v>4020</v>
      </c>
      <c r="EV676">
        <f>'Raw Data'!ED676</f>
        <v>16.399999999999999</v>
      </c>
      <c r="EW676">
        <f>'Raw Data'!EE676</f>
        <v>0</v>
      </c>
    </row>
    <row r="677" spans="1:153" x14ac:dyDescent="0.3">
      <c r="A677">
        <f>'Raw Data'!A677</f>
        <v>675</v>
      </c>
      <c r="B677" t="str">
        <f>'Raw Data'!B677</f>
        <v>Point</v>
      </c>
      <c r="C677">
        <f>'Raw Data'!C677</f>
        <v>556</v>
      </c>
      <c r="D677">
        <f>'Raw Data'!D677</f>
        <v>688</v>
      </c>
      <c r="E677" t="str">
        <f>'Raw Data'!E677</f>
        <v>Point</v>
      </c>
      <c r="F677">
        <f>'Raw Data'!F677</f>
        <v>5417150</v>
      </c>
      <c r="G677" t="str">
        <f>'Raw Data'!G677</f>
        <v>Gsp Post 00</v>
      </c>
      <c r="H677" s="3">
        <f>'Raw Data'!H677</f>
        <v>42253</v>
      </c>
      <c r="L677">
        <f t="shared" si="140"/>
        <v>0</v>
      </c>
      <c r="M677" s="5">
        <f t="shared" si="141"/>
        <v>42253</v>
      </c>
      <c r="N677" s="5">
        <f t="shared" si="149"/>
        <v>2015</v>
      </c>
      <c r="O677" s="5" t="str" cm="1">
        <f t="array" ref="O677">_xlfn.IFS(N677&lt;=2016,"before treatment",N677=2017,"unknown",N677&gt;2017,"after treatment")</f>
        <v>before treatment</v>
      </c>
      <c r="P677" s="5">
        <f t="shared" si="142"/>
        <v>1</v>
      </c>
      <c r="Q677" s="5">
        <f t="shared" si="143"/>
        <v>0</v>
      </c>
      <c r="R677" t="str">
        <f>'Raw Data'!I677</f>
        <v>Murray</v>
      </c>
      <c r="S677" t="str">
        <f>'Raw Data'!J677</f>
        <v>STATE ROUTE 282</v>
      </c>
      <c r="T677" t="str">
        <f>'Raw Data'!K677</f>
        <v>(none)</v>
      </c>
      <c r="U677" t="str">
        <f>'Raw Data'!L677</f>
        <v>(O) No Injury</v>
      </c>
      <c r="V677">
        <f>'Raw Data'!M677</f>
        <v>0</v>
      </c>
      <c r="W677">
        <f>'Raw Data'!N677</f>
        <v>0</v>
      </c>
      <c r="X677">
        <f>'Raw Data'!O677</f>
        <v>0</v>
      </c>
      <c r="Y677" t="str">
        <f>'Raw Data'!P677</f>
        <v>Not a Collision with Motor Vehicle</v>
      </c>
      <c r="Z677" t="str">
        <f>'Raw Data'!Q677</f>
        <v>On Shoulder</v>
      </c>
      <c r="AA677" t="str">
        <f>'Raw Data'!R677</f>
        <v>Ditch</v>
      </c>
      <c r="AB677" t="str">
        <f>'Raw Data'!S677</f>
        <v>Other Object (Not Fixed)</v>
      </c>
      <c r="AC677" t="str">
        <f>'Raw Data'!T677</f>
        <v>Too Fast for Conditions</v>
      </c>
      <c r="AD677">
        <f>'Raw Data'!U677</f>
        <v>1</v>
      </c>
      <c r="AE677" s="5" t="str">
        <f t="shared" si="150"/>
        <v>Yes</v>
      </c>
      <c r="AF677" t="str">
        <f>'Raw Data'!V677</f>
        <v>Negotiating a Curve</v>
      </c>
      <c r="AG677" s="5">
        <f t="shared" si="144"/>
        <v>0</v>
      </c>
      <c r="AH677" t="str">
        <f>'Raw Data'!W677</f>
        <v>West</v>
      </c>
      <c r="AI677" t="str">
        <f>'Raw Data'!X677</f>
        <v>Daylight</v>
      </c>
      <c r="AJ677" t="str">
        <f>'Raw Data'!Y677</f>
        <v>Wet</v>
      </c>
      <c r="AK677">
        <f>'Raw Data'!Z677</f>
        <v>18</v>
      </c>
      <c r="AL677" t="str">
        <f>'Raw Data'!AA677</f>
        <v>["Lap and Shoulder Belt Used","Lap and Shoulder Belt Used"]</v>
      </c>
      <c r="AM677" s="5">
        <f t="shared" si="145"/>
        <v>0</v>
      </c>
      <c r="AN677" t="str">
        <f>'Raw Data'!AB677</f>
        <v>Passenger Car</v>
      </c>
      <c r="AO677" t="str">
        <f>'Raw Data'!AC677</f>
        <v>2131028200I</v>
      </c>
      <c r="AP677">
        <f>'Raw Data'!AD677</f>
        <v>3.4710000000000001</v>
      </c>
      <c r="AQ677">
        <f>'Raw Data'!AE677</f>
        <v>34.680044000000002</v>
      </c>
      <c r="AR677">
        <f>'Raw Data'!AF677</f>
        <v>-84.699468999999993</v>
      </c>
      <c r="AS677">
        <f>'Raw Data'!AG677</f>
        <v>188</v>
      </c>
      <c r="AT677">
        <f>'Raw Data'!AH677</f>
        <v>241</v>
      </c>
      <c r="AU677">
        <f>'Raw Data'!AI677</f>
        <v>2090</v>
      </c>
      <c r="AV677" t="str">
        <f>'Raw Data'!AJ677</f>
        <v>D6_0282_00_I</v>
      </c>
      <c r="AW677">
        <f>'Raw Data'!AK677</f>
        <v>28</v>
      </c>
      <c r="AX677">
        <f>'Raw Data'!AL677</f>
        <v>34</v>
      </c>
      <c r="AY677" t="str">
        <f>'Raw Data'!AM677</f>
        <v>simple</v>
      </c>
      <c r="AZ677">
        <f>'Raw Data'!AN677</f>
        <v>617.29999999999995</v>
      </c>
      <c r="BA677">
        <f>'Raw Data'!AO677</f>
        <v>73.8</v>
      </c>
      <c r="BB677">
        <f>'Raw Data'!AP677</f>
        <v>796.3</v>
      </c>
      <c r="BC677">
        <f>'Raw Data'!AQ677</f>
        <v>-84.701785999999998</v>
      </c>
      <c r="BD677">
        <f>'Raw Data'!AR677</f>
        <v>34.679277999999996</v>
      </c>
      <c r="BE677">
        <f>'Raw Data'!AS677</f>
        <v>-84.699479999999994</v>
      </c>
      <c r="BF677">
        <f>'Raw Data'!AT677</f>
        <v>34.680044000000002</v>
      </c>
      <c r="BG677" t="str">
        <f>'Raw Data'!AU677</f>
        <v>2131028200I</v>
      </c>
      <c r="BH677">
        <f>'Raw Data'!AV677</f>
        <v>1</v>
      </c>
      <c r="BI677">
        <f>'Raw Data'!AW677</f>
        <v>213</v>
      </c>
      <c r="BJ677">
        <f>'Raw Data'!AX677</f>
        <v>282</v>
      </c>
      <c r="BK677">
        <f>'Raw Data'!AY677</f>
        <v>0</v>
      </c>
      <c r="BL677">
        <f>'Raw Data'!AZ677</f>
        <v>55</v>
      </c>
      <c r="BM677">
        <f>'Raw Data'!BA677</f>
        <v>5.47</v>
      </c>
      <c r="BN677">
        <f>'Raw Data'!BB677</f>
        <v>4.9400000000000004</v>
      </c>
      <c r="BO677">
        <f>'Raw Data'!BC677</f>
        <v>834.3</v>
      </c>
      <c r="BP677">
        <f>'Raw Data'!BD677</f>
        <v>863.5</v>
      </c>
      <c r="BQ677">
        <f>'Raw Data'!BE677</f>
        <v>892.1</v>
      </c>
      <c r="BR677">
        <f>'Raw Data'!BF677</f>
        <v>0</v>
      </c>
      <c r="BS677">
        <f>'Raw Data'!BG677</f>
        <v>52.3</v>
      </c>
      <c r="BT677">
        <f>'Raw Data'!BH677</f>
        <v>2.7</v>
      </c>
      <c r="BU677">
        <f>'Raw Data'!BI677</f>
        <v>42712</v>
      </c>
      <c r="BV677" t="str">
        <f>'Raw Data'!BJ677</f>
        <v>ASV_15+</v>
      </c>
      <c r="BW677">
        <f>'Raw Data'!BK677</f>
        <v>2.5500000000000002E-3</v>
      </c>
      <c r="BX677">
        <f>'Raw Data'!BL677</f>
        <v>39520</v>
      </c>
      <c r="BY677">
        <f>'Raw Data'!BM677</f>
        <v>39310</v>
      </c>
      <c r="BZ677" t="str">
        <f>'Raw Data'!BN677</f>
        <v>2131028200I</v>
      </c>
      <c r="CA677" t="str">
        <f>'Raw Data'!BO677</f>
        <v>MURRAY</v>
      </c>
      <c r="CB677">
        <f>'Raw Data'!BP677</f>
        <v>1</v>
      </c>
      <c r="CC677">
        <f>'Raw Data'!BQ677</f>
        <v>28200</v>
      </c>
      <c r="CD677">
        <f>'Raw Data'!BR677</f>
        <v>6</v>
      </c>
      <c r="CE677">
        <f>'Raw Data'!BS677</f>
        <v>1</v>
      </c>
      <c r="CF677">
        <f>'Raw Data'!BT677</f>
        <v>2</v>
      </c>
      <c r="CG677">
        <f>'Raw Data'!BU677</f>
        <v>1</v>
      </c>
      <c r="CH677">
        <f>'Raw Data'!BV677</f>
        <v>1</v>
      </c>
      <c r="CI677">
        <f>'Raw Data'!BW677</f>
        <v>2</v>
      </c>
      <c r="CJ677">
        <f>'Raw Data'!BX677</f>
        <v>3</v>
      </c>
      <c r="CK677">
        <f>'Raw Data'!BY677</f>
        <v>3</v>
      </c>
      <c r="CL677" t="str">
        <f>'Raw Data'!BZ677</f>
        <v>N</v>
      </c>
      <c r="CM677">
        <f t="shared" si="151"/>
        <v>0</v>
      </c>
      <c r="CN677">
        <f>'Raw Data'!CA677</f>
        <v>213</v>
      </c>
      <c r="CO677">
        <f>'Raw Data'!CB677</f>
        <v>282</v>
      </c>
      <c r="CP677">
        <f>'Raw Data'!CC677</f>
        <v>0</v>
      </c>
      <c r="CQ677" t="str">
        <f>'Raw Data'!CD677</f>
        <v>Not Urban</v>
      </c>
      <c r="CR677" t="str">
        <f>'Raw Data'!CE677</f>
        <v>Not Urban</v>
      </c>
      <c r="CS677">
        <f>'Raw Data'!CF677</f>
        <v>0</v>
      </c>
      <c r="CT677">
        <f>'Raw Data'!CG677</f>
        <v>55</v>
      </c>
      <c r="CU677">
        <f>'Raw Data'!CH677</f>
        <v>3260</v>
      </c>
      <c r="CV677" t="str">
        <f>'Raw Data'!CI677</f>
        <v xml:space="preserve"> </v>
      </c>
      <c r="CW677">
        <f>'Raw Data'!CJ677</f>
        <v>0</v>
      </c>
      <c r="CX677">
        <f>'Raw Data'!CK677</f>
        <v>3.2630460000000001</v>
      </c>
      <c r="CY677">
        <f>'Raw Data'!CL677</f>
        <v>14</v>
      </c>
      <c r="CZ677" t="str">
        <f>'Raw Data'!CM677</f>
        <v>State Mainline</v>
      </c>
      <c r="DA677">
        <f>'Raw Data'!CN677</f>
        <v>3260</v>
      </c>
      <c r="DB677">
        <f>'Raw Data'!CO677</f>
        <v>413584</v>
      </c>
      <c r="DC677">
        <f>'Raw Data'!CP677</f>
        <v>2.8690000000000002</v>
      </c>
      <c r="DD677">
        <f>'Raw Data'!CQ677</f>
        <v>6.1349999999999998</v>
      </c>
      <c r="DE677">
        <f>'Raw Data'!CR677</f>
        <v>413584</v>
      </c>
      <c r="DF677">
        <f>'Raw Data'!CS677</f>
        <v>0</v>
      </c>
      <c r="DG677">
        <f>'Raw Data'!CT677</f>
        <v>17228.883836000001</v>
      </c>
      <c r="DH677">
        <f>'Raw Data'!CU677</f>
        <v>100</v>
      </c>
      <c r="DI677">
        <f>'Raw Data'!CV677</f>
        <v>39340</v>
      </c>
      <c r="DJ677">
        <f>'Raw Data'!CW677</f>
        <v>0.10820399999999999</v>
      </c>
      <c r="DK677">
        <f>'Raw Data'!CX677</f>
        <v>0</v>
      </c>
      <c r="DL677">
        <f>'Raw Data'!CY677</f>
        <v>2.5500000000000002E-3</v>
      </c>
      <c r="DM677">
        <f>'Raw Data'!CZ677</f>
        <v>289</v>
      </c>
      <c r="DN677" t="str">
        <f>'Raw Data'!DA677</f>
        <v>213-0194</v>
      </c>
      <c r="DO677" t="str">
        <f>'Raw Data'!DB677</f>
        <v>3R : Rural Principal Arterial - Other</v>
      </c>
      <c r="DP677" t="str">
        <f>'Raw Data'!DC677</f>
        <v>34.675834, -84.714124</v>
      </c>
      <c r="DQ677">
        <f>'Raw Data'!DD677</f>
        <v>-84.714123999999998</v>
      </c>
      <c r="DR677">
        <f>'Raw Data'!DE677</f>
        <v>34.675834000000002</v>
      </c>
      <c r="DS677">
        <f>'Raw Data'!DF677</f>
        <v>34.675834000000002</v>
      </c>
      <c r="DT677">
        <f>'Raw Data'!DG677</f>
        <v>-84.714123999999998</v>
      </c>
      <c r="DU677">
        <f>'Raw Data'!DH677</f>
        <v>1.2808E-2</v>
      </c>
      <c r="DV677">
        <f>'Raw Data'!DI677</f>
        <v>2.5500000000000002E-3</v>
      </c>
      <c r="DW677">
        <f>'Raw Data'!DJ677</f>
        <v>188</v>
      </c>
      <c r="DX677" s="11">
        <f t="shared" si="152"/>
        <v>3503.3333333333335</v>
      </c>
      <c r="DY677" s="5">
        <f t="shared" si="153"/>
        <v>3202.5</v>
      </c>
      <c r="DZ677" s="5">
        <f t="shared" si="146"/>
        <v>300.83333333333348</v>
      </c>
      <c r="EA677" s="5">
        <f t="shared" si="147"/>
        <v>9.3937028363257916E-2</v>
      </c>
      <c r="EB677" s="5">
        <f t="shared" si="148"/>
        <v>3352.916666666667</v>
      </c>
      <c r="EC677">
        <f>'Raw Data'!DK677</f>
        <v>3470</v>
      </c>
      <c r="ED677">
        <f>'Raw Data'!DL677</f>
        <v>14.6</v>
      </c>
      <c r="EE677">
        <f>'Raw Data'!DM677</f>
        <v>3660</v>
      </c>
      <c r="EF677">
        <f>'Raw Data'!DN677</f>
        <v>14.7</v>
      </c>
      <c r="EG677">
        <f>'Raw Data'!DO677</f>
        <v>3380</v>
      </c>
      <c r="EH677">
        <f>'Raw Data'!DP677</f>
        <v>0</v>
      </c>
      <c r="EI677">
        <f>'Raw Data'!DQ677</f>
        <v>3360</v>
      </c>
      <c r="EJ677">
        <f>'Raw Data'!DR677</f>
        <v>0</v>
      </c>
      <c r="EK677">
        <f>'Raw Data'!DS677</f>
        <v>3260</v>
      </c>
      <c r="EL677">
        <f>'Raw Data'!DT677</f>
        <v>14.3</v>
      </c>
      <c r="EM677">
        <f>'Raw Data'!DU677</f>
        <v>3290</v>
      </c>
      <c r="EN677">
        <f>'Raw Data'!DV677</f>
        <v>13</v>
      </c>
      <c r="EO677">
        <f>'Raw Data'!DW677</f>
        <v>3130</v>
      </c>
      <c r="EP677">
        <f>'Raw Data'!DX677</f>
        <v>13.7</v>
      </c>
      <c r="EQ677">
        <f>'Raw Data'!DY677</f>
        <v>3130</v>
      </c>
      <c r="ER677">
        <f>'Raw Data'!DZ677</f>
        <v>13.7</v>
      </c>
      <c r="ES677">
        <f>'Raw Data'!EA677</f>
        <v>3980</v>
      </c>
      <c r="ET677">
        <f>'Raw Data'!EB677</f>
        <v>16.399999999999999</v>
      </c>
      <c r="EU677">
        <f>'Raw Data'!EC677</f>
        <v>4020</v>
      </c>
      <c r="EV677">
        <f>'Raw Data'!ED677</f>
        <v>16.399999999999999</v>
      </c>
      <c r="EW677">
        <f>'Raw Data'!EE677</f>
        <v>1.4E-5</v>
      </c>
    </row>
    <row r="678" spans="1:153" x14ac:dyDescent="0.3">
      <c r="A678">
        <f>'Raw Data'!A678</f>
        <v>676</v>
      </c>
      <c r="B678" t="str">
        <f>'Raw Data'!B678</f>
        <v>Point</v>
      </c>
      <c r="C678">
        <f>'Raw Data'!C678</f>
        <v>583</v>
      </c>
      <c r="D678">
        <f>'Raw Data'!D678</f>
        <v>674</v>
      </c>
      <c r="E678" t="str">
        <f>'Raw Data'!E678</f>
        <v>Point</v>
      </c>
      <c r="F678">
        <f>'Raw Data'!F678</f>
        <v>5491717</v>
      </c>
      <c r="G678" t="str">
        <f>'Raw Data'!G678</f>
        <v>Gsp Post 00</v>
      </c>
      <c r="H678" s="3">
        <f>'Raw Data'!H678</f>
        <v>42306</v>
      </c>
      <c r="L678">
        <f t="shared" si="140"/>
        <v>0</v>
      </c>
      <c r="M678" s="5">
        <f t="shared" si="141"/>
        <v>42306</v>
      </c>
      <c r="N678" s="5">
        <f t="shared" si="149"/>
        <v>2015</v>
      </c>
      <c r="O678" s="5" t="str" cm="1">
        <f t="array" ref="O678">_xlfn.IFS(N678&lt;=2016,"before treatment",N678=2017,"unknown",N678&gt;2017,"after treatment")</f>
        <v>before treatment</v>
      </c>
      <c r="P678" s="5">
        <f t="shared" si="142"/>
        <v>1</v>
      </c>
      <c r="Q678" s="5">
        <f t="shared" si="143"/>
        <v>0</v>
      </c>
      <c r="R678" t="str">
        <f>'Raw Data'!I678</f>
        <v>Murray</v>
      </c>
      <c r="S678" t="str">
        <f>'Raw Data'!J678</f>
        <v>STATE ROUTE 282</v>
      </c>
      <c r="T678" t="str">
        <f>'Raw Data'!K678</f>
        <v>(none)</v>
      </c>
      <c r="U678" t="str">
        <f>'Raw Data'!L678</f>
        <v>(A) Suspected Serious Injury</v>
      </c>
      <c r="V678">
        <f>'Raw Data'!M678</f>
        <v>0</v>
      </c>
      <c r="W678">
        <f>'Raw Data'!N678</f>
        <v>2</v>
      </c>
      <c r="X678">
        <f>'Raw Data'!O678</f>
        <v>0</v>
      </c>
      <c r="Y678" t="str">
        <f>'Raw Data'!P678</f>
        <v>Not a Collision with Motor Vehicle</v>
      </c>
      <c r="Z678" t="str">
        <f>'Raw Data'!Q678</f>
        <v>On Shoulder</v>
      </c>
      <c r="AA678" t="str">
        <f>'Raw Data'!R678</f>
        <v>Ditch</v>
      </c>
      <c r="AB678" t="str">
        <f>'Raw Data'!S678</f>
        <v>Ditch</v>
      </c>
      <c r="AC678" t="str">
        <f>'Raw Data'!T678</f>
        <v>Changed Lanes Improperly</v>
      </c>
      <c r="AD678">
        <f>'Raw Data'!U678</f>
        <v>1</v>
      </c>
      <c r="AE678" s="5" t="str">
        <f t="shared" si="150"/>
        <v>Yes</v>
      </c>
      <c r="AF678" t="str">
        <f>'Raw Data'!V678</f>
        <v>Negotiating a Curve</v>
      </c>
      <c r="AG678" s="5">
        <f t="shared" si="144"/>
        <v>0</v>
      </c>
      <c r="AH678" t="str">
        <f>'Raw Data'!W678</f>
        <v>West</v>
      </c>
      <c r="AI678" t="str">
        <f>'Raw Data'!X678</f>
        <v>Daylight</v>
      </c>
      <c r="AJ678" t="str">
        <f>'Raw Data'!Y678</f>
        <v>Wet</v>
      </c>
      <c r="AK678">
        <f>'Raw Data'!Z678</f>
        <v>60</v>
      </c>
      <c r="AL678" t="str">
        <f>'Raw Data'!AA678</f>
        <v>["Lap and Shoulder Belt Used","Lap and Shoulder Belt Used"]</v>
      </c>
      <c r="AM678" s="5">
        <f t="shared" si="145"/>
        <v>0</v>
      </c>
      <c r="AN678" t="str">
        <f>'Raw Data'!AB678</f>
        <v>Sports Utility Vehicle (SUV)</v>
      </c>
      <c r="AO678" t="str">
        <f>'Raw Data'!AC678</f>
        <v>2131028200I</v>
      </c>
      <c r="AP678">
        <f>'Raw Data'!AD678</f>
        <v>3.4620000000000002</v>
      </c>
      <c r="AQ678">
        <f>'Raw Data'!AE678</f>
        <v>34.680067000000001</v>
      </c>
      <c r="AR678">
        <f>'Raw Data'!AF678</f>
        <v>-84.699662000000004</v>
      </c>
      <c r="AS678">
        <f>'Raw Data'!AG678</f>
        <v>188</v>
      </c>
      <c r="AT678">
        <f>'Raw Data'!AH678</f>
        <v>241</v>
      </c>
      <c r="AU678">
        <f>'Raw Data'!AI678</f>
        <v>2090</v>
      </c>
      <c r="AV678" t="str">
        <f>'Raw Data'!AJ678</f>
        <v>D6_0282_00_I</v>
      </c>
      <c r="AW678">
        <f>'Raw Data'!AK678</f>
        <v>28</v>
      </c>
      <c r="AX678">
        <f>'Raw Data'!AL678</f>
        <v>34</v>
      </c>
      <c r="AY678" t="str">
        <f>'Raw Data'!AM678</f>
        <v>simple</v>
      </c>
      <c r="AZ678">
        <f>'Raw Data'!AN678</f>
        <v>617.29999999999995</v>
      </c>
      <c r="BA678">
        <f>'Raw Data'!AO678</f>
        <v>73.8</v>
      </c>
      <c r="BB678">
        <f>'Raw Data'!AP678</f>
        <v>796.3</v>
      </c>
      <c r="BC678">
        <f>'Raw Data'!AQ678</f>
        <v>-84.701785999999998</v>
      </c>
      <c r="BD678">
        <f>'Raw Data'!AR678</f>
        <v>34.679277999999996</v>
      </c>
      <c r="BE678">
        <f>'Raw Data'!AS678</f>
        <v>-84.699479999999994</v>
      </c>
      <c r="BF678">
        <f>'Raw Data'!AT678</f>
        <v>34.680044000000002</v>
      </c>
      <c r="BG678" t="str">
        <f>'Raw Data'!AU678</f>
        <v>2131028200I</v>
      </c>
      <c r="BH678">
        <f>'Raw Data'!AV678</f>
        <v>1</v>
      </c>
      <c r="BI678">
        <f>'Raw Data'!AW678</f>
        <v>213</v>
      </c>
      <c r="BJ678">
        <f>'Raw Data'!AX678</f>
        <v>282</v>
      </c>
      <c r="BK678">
        <f>'Raw Data'!AY678</f>
        <v>0</v>
      </c>
      <c r="BL678">
        <f>'Raw Data'!AZ678</f>
        <v>55</v>
      </c>
      <c r="BM678">
        <f>'Raw Data'!BA678</f>
        <v>5.47</v>
      </c>
      <c r="BN678">
        <f>'Raw Data'!BB678</f>
        <v>4.9400000000000004</v>
      </c>
      <c r="BO678">
        <f>'Raw Data'!BC678</f>
        <v>834.3</v>
      </c>
      <c r="BP678">
        <f>'Raw Data'!BD678</f>
        <v>863.5</v>
      </c>
      <c r="BQ678">
        <f>'Raw Data'!BE678</f>
        <v>892.1</v>
      </c>
      <c r="BR678">
        <f>'Raw Data'!BF678</f>
        <v>0</v>
      </c>
      <c r="BS678">
        <f>'Raw Data'!BG678</f>
        <v>52.3</v>
      </c>
      <c r="BT678">
        <f>'Raw Data'!BH678</f>
        <v>2.7</v>
      </c>
      <c r="BU678">
        <f>'Raw Data'!BI678</f>
        <v>42712</v>
      </c>
      <c r="BV678" t="str">
        <f>'Raw Data'!BJ678</f>
        <v>ASV_15+</v>
      </c>
      <c r="BW678">
        <f>'Raw Data'!BK678</f>
        <v>2.5500000000000002E-3</v>
      </c>
      <c r="BX678">
        <f>'Raw Data'!BL678</f>
        <v>39520</v>
      </c>
      <c r="BY678">
        <f>'Raw Data'!BM678</f>
        <v>39310</v>
      </c>
      <c r="BZ678" t="str">
        <f>'Raw Data'!BN678</f>
        <v>2131028200I</v>
      </c>
      <c r="CA678" t="str">
        <f>'Raw Data'!BO678</f>
        <v>MURRAY</v>
      </c>
      <c r="CB678">
        <f>'Raw Data'!BP678</f>
        <v>1</v>
      </c>
      <c r="CC678">
        <f>'Raw Data'!BQ678</f>
        <v>28200</v>
      </c>
      <c r="CD678">
        <f>'Raw Data'!BR678</f>
        <v>6</v>
      </c>
      <c r="CE678">
        <f>'Raw Data'!BS678</f>
        <v>1</v>
      </c>
      <c r="CF678">
        <f>'Raw Data'!BT678</f>
        <v>2</v>
      </c>
      <c r="CG678">
        <f>'Raw Data'!BU678</f>
        <v>1</v>
      </c>
      <c r="CH678">
        <f>'Raw Data'!BV678</f>
        <v>1</v>
      </c>
      <c r="CI678">
        <f>'Raw Data'!BW678</f>
        <v>2</v>
      </c>
      <c r="CJ678">
        <f>'Raw Data'!BX678</f>
        <v>3</v>
      </c>
      <c r="CK678">
        <f>'Raw Data'!BY678</f>
        <v>3</v>
      </c>
      <c r="CL678" t="str">
        <f>'Raw Data'!BZ678</f>
        <v>N</v>
      </c>
      <c r="CM678">
        <f t="shared" si="151"/>
        <v>0</v>
      </c>
      <c r="CN678">
        <f>'Raw Data'!CA678</f>
        <v>213</v>
      </c>
      <c r="CO678">
        <f>'Raw Data'!CB678</f>
        <v>282</v>
      </c>
      <c r="CP678">
        <f>'Raw Data'!CC678</f>
        <v>0</v>
      </c>
      <c r="CQ678" t="str">
        <f>'Raw Data'!CD678</f>
        <v>Not Urban</v>
      </c>
      <c r="CR678" t="str">
        <f>'Raw Data'!CE678</f>
        <v>Not Urban</v>
      </c>
      <c r="CS678">
        <f>'Raw Data'!CF678</f>
        <v>0</v>
      </c>
      <c r="CT678">
        <f>'Raw Data'!CG678</f>
        <v>55</v>
      </c>
      <c r="CU678">
        <f>'Raw Data'!CH678</f>
        <v>3260</v>
      </c>
      <c r="CV678" t="str">
        <f>'Raw Data'!CI678</f>
        <v xml:space="preserve"> </v>
      </c>
      <c r="CW678">
        <f>'Raw Data'!CJ678</f>
        <v>0</v>
      </c>
      <c r="CX678">
        <f>'Raw Data'!CK678</f>
        <v>3.2630460000000001</v>
      </c>
      <c r="CY678">
        <f>'Raw Data'!CL678</f>
        <v>14</v>
      </c>
      <c r="CZ678" t="str">
        <f>'Raw Data'!CM678</f>
        <v>State Mainline</v>
      </c>
      <c r="DA678">
        <f>'Raw Data'!CN678</f>
        <v>3260</v>
      </c>
      <c r="DB678">
        <f>'Raw Data'!CO678</f>
        <v>413584</v>
      </c>
      <c r="DC678">
        <f>'Raw Data'!CP678</f>
        <v>2.8690000000000002</v>
      </c>
      <c r="DD678">
        <f>'Raw Data'!CQ678</f>
        <v>6.1349999999999998</v>
      </c>
      <c r="DE678">
        <f>'Raw Data'!CR678</f>
        <v>413584</v>
      </c>
      <c r="DF678">
        <f>'Raw Data'!CS678</f>
        <v>0</v>
      </c>
      <c r="DG678">
        <f>'Raw Data'!CT678</f>
        <v>17228.883836000001</v>
      </c>
      <c r="DH678">
        <f>'Raw Data'!CU678</f>
        <v>100</v>
      </c>
      <c r="DI678">
        <f>'Raw Data'!CV678</f>
        <v>39340</v>
      </c>
      <c r="DJ678">
        <f>'Raw Data'!CW678</f>
        <v>0.10820399999999999</v>
      </c>
      <c r="DK678">
        <f>'Raw Data'!CX678</f>
        <v>0</v>
      </c>
      <c r="DL678">
        <f>'Raw Data'!CY678</f>
        <v>2.5500000000000002E-3</v>
      </c>
      <c r="DM678">
        <f>'Raw Data'!CZ678</f>
        <v>289</v>
      </c>
      <c r="DN678" t="str">
        <f>'Raw Data'!DA678</f>
        <v>213-0194</v>
      </c>
      <c r="DO678" t="str">
        <f>'Raw Data'!DB678</f>
        <v>3R : Rural Principal Arterial - Other</v>
      </c>
      <c r="DP678" t="str">
        <f>'Raw Data'!DC678</f>
        <v>34.675834, -84.714124</v>
      </c>
      <c r="DQ678">
        <f>'Raw Data'!DD678</f>
        <v>-84.714123999999998</v>
      </c>
      <c r="DR678">
        <f>'Raw Data'!DE678</f>
        <v>34.675834000000002</v>
      </c>
      <c r="DS678">
        <f>'Raw Data'!DF678</f>
        <v>34.675834000000002</v>
      </c>
      <c r="DT678">
        <f>'Raw Data'!DG678</f>
        <v>-84.714123999999998</v>
      </c>
      <c r="DU678">
        <f>'Raw Data'!DH678</f>
        <v>1.2808E-2</v>
      </c>
      <c r="DV678">
        <f>'Raw Data'!DI678</f>
        <v>2.5500000000000002E-3</v>
      </c>
      <c r="DW678">
        <f>'Raw Data'!DJ678</f>
        <v>188</v>
      </c>
      <c r="DX678" s="11">
        <f t="shared" si="152"/>
        <v>3503.3333333333335</v>
      </c>
      <c r="DY678" s="5">
        <f t="shared" si="153"/>
        <v>3202.5</v>
      </c>
      <c r="DZ678" s="5">
        <f t="shared" si="146"/>
        <v>300.83333333333348</v>
      </c>
      <c r="EA678" s="5">
        <f t="shared" si="147"/>
        <v>9.3937028363257916E-2</v>
      </c>
      <c r="EB678" s="5">
        <f t="shared" si="148"/>
        <v>3352.916666666667</v>
      </c>
      <c r="EC678">
        <f>'Raw Data'!DK678</f>
        <v>3470</v>
      </c>
      <c r="ED678">
        <f>'Raw Data'!DL678</f>
        <v>14.6</v>
      </c>
      <c r="EE678">
        <f>'Raw Data'!DM678</f>
        <v>3660</v>
      </c>
      <c r="EF678">
        <f>'Raw Data'!DN678</f>
        <v>14.7</v>
      </c>
      <c r="EG678">
        <f>'Raw Data'!DO678</f>
        <v>3380</v>
      </c>
      <c r="EH678">
        <f>'Raw Data'!DP678</f>
        <v>0</v>
      </c>
      <c r="EI678">
        <f>'Raw Data'!DQ678</f>
        <v>3360</v>
      </c>
      <c r="EJ678">
        <f>'Raw Data'!DR678</f>
        <v>0</v>
      </c>
      <c r="EK678">
        <f>'Raw Data'!DS678</f>
        <v>3260</v>
      </c>
      <c r="EL678">
        <f>'Raw Data'!DT678</f>
        <v>14.3</v>
      </c>
      <c r="EM678">
        <f>'Raw Data'!DU678</f>
        <v>3290</v>
      </c>
      <c r="EN678">
        <f>'Raw Data'!DV678</f>
        <v>13</v>
      </c>
      <c r="EO678">
        <f>'Raw Data'!DW678</f>
        <v>3130</v>
      </c>
      <c r="EP678">
        <f>'Raw Data'!DX678</f>
        <v>13.7</v>
      </c>
      <c r="EQ678">
        <f>'Raw Data'!DY678</f>
        <v>3130</v>
      </c>
      <c r="ER678">
        <f>'Raw Data'!DZ678</f>
        <v>13.7</v>
      </c>
      <c r="ES678">
        <f>'Raw Data'!EA678</f>
        <v>3980</v>
      </c>
      <c r="ET678">
        <f>'Raw Data'!EB678</f>
        <v>16.399999999999999</v>
      </c>
      <c r="EU678">
        <f>'Raw Data'!EC678</f>
        <v>4020</v>
      </c>
      <c r="EV678">
        <f>'Raw Data'!ED678</f>
        <v>16.399999999999999</v>
      </c>
      <c r="EW678">
        <f>'Raw Data'!EE678</f>
        <v>0</v>
      </c>
    </row>
    <row r="679" spans="1:153" x14ac:dyDescent="0.3">
      <c r="A679">
        <f>'Raw Data'!A679</f>
        <v>677</v>
      </c>
      <c r="B679" t="str">
        <f>'Raw Data'!B679</f>
        <v>Point</v>
      </c>
      <c r="C679">
        <f>'Raw Data'!C679</f>
        <v>5</v>
      </c>
      <c r="D679">
        <f>'Raw Data'!D679</f>
        <v>838</v>
      </c>
      <c r="E679" t="str">
        <f>'Raw Data'!E679</f>
        <v>Point</v>
      </c>
      <c r="F679">
        <f>'Raw Data'!F679</f>
        <v>4324525</v>
      </c>
      <c r="G679" t="str">
        <f>'Raw Data'!G679</f>
        <v>Gsp Post 00</v>
      </c>
      <c r="H679" s="3">
        <f>'Raw Data'!H679</f>
        <v>41286</v>
      </c>
      <c r="L679">
        <f t="shared" si="140"/>
        <v>0</v>
      </c>
      <c r="M679" s="5">
        <f t="shared" si="141"/>
        <v>41286</v>
      </c>
      <c r="N679" s="5">
        <f t="shared" si="149"/>
        <v>2013</v>
      </c>
      <c r="O679" s="5" t="str" cm="1">
        <f t="array" ref="O679">_xlfn.IFS(N679&lt;=2016,"before treatment",N679=2017,"unknown",N679&gt;2017,"after treatment")</f>
        <v>before treatment</v>
      </c>
      <c r="P679" s="5">
        <f t="shared" si="142"/>
        <v>1</v>
      </c>
      <c r="Q679" s="5">
        <f t="shared" si="143"/>
        <v>0</v>
      </c>
      <c r="R679" t="str">
        <f>'Raw Data'!I679</f>
        <v>Murray</v>
      </c>
      <c r="S679" t="str">
        <f>'Raw Data'!J679</f>
        <v>STATE ROUTE 282</v>
      </c>
      <c r="T679" t="str">
        <f>'Raw Data'!K679</f>
        <v>(none)</v>
      </c>
      <c r="U679" t="str">
        <f>'Raw Data'!L679</f>
        <v>(O) No Injury</v>
      </c>
      <c r="V679">
        <f>'Raw Data'!M679</f>
        <v>0</v>
      </c>
      <c r="W679">
        <f>'Raw Data'!N679</f>
        <v>0</v>
      </c>
      <c r="X679">
        <f>'Raw Data'!O679</f>
        <v>0</v>
      </c>
      <c r="Y679" t="str">
        <f>'Raw Data'!P679</f>
        <v>Not a Collision with Motor Vehicle</v>
      </c>
      <c r="Z679" t="str">
        <f>'Raw Data'!Q679</f>
        <v>On Shoulder</v>
      </c>
      <c r="AA679" t="str">
        <f>'Raw Data'!R679</f>
        <v>Other-Fixed Object</v>
      </c>
      <c r="AB679" t="str">
        <f>'Raw Data'!S679</f>
        <v>Other Object (Not Fixed)</v>
      </c>
      <c r="AC679" t="str">
        <f>'Raw Data'!T679</f>
        <v>Changed Lanes Improperly</v>
      </c>
      <c r="AD679">
        <f>'Raw Data'!U679</f>
        <v>1</v>
      </c>
      <c r="AE679" s="5" t="str">
        <f t="shared" si="150"/>
        <v>Yes</v>
      </c>
      <c r="AF679" t="str">
        <f>'Raw Data'!V679</f>
        <v>Negotiating a Curve</v>
      </c>
      <c r="AG679" s="5">
        <f t="shared" si="144"/>
        <v>0</v>
      </c>
      <c r="AH679" t="str">
        <f>'Raw Data'!W679</f>
        <v>West</v>
      </c>
      <c r="AI679" t="str">
        <f>'Raw Data'!X679</f>
        <v>Daylight</v>
      </c>
      <c r="AJ679" t="str">
        <f>'Raw Data'!Y679</f>
        <v>Wet</v>
      </c>
      <c r="AK679">
        <f>'Raw Data'!Z679</f>
        <v>20</v>
      </c>
      <c r="AL679" t="str">
        <f>'Raw Data'!AA679</f>
        <v>["Lap and Shoulder Belt Used","Shoulder Belt Only Used"]</v>
      </c>
      <c r="AM679" s="5">
        <f t="shared" si="145"/>
        <v>0</v>
      </c>
      <c r="AN679" t="str">
        <f>'Raw Data'!AB679</f>
        <v>Passenger Car</v>
      </c>
      <c r="AO679" t="str">
        <f>'Raw Data'!AC679</f>
        <v>2131028200I</v>
      </c>
      <c r="AP679">
        <f>'Raw Data'!AD679</f>
        <v>3.548</v>
      </c>
      <c r="AQ679">
        <f>'Raw Data'!AE679</f>
        <v>34.680087</v>
      </c>
      <c r="AR679">
        <f>'Raw Data'!AF679</f>
        <v>-84.698133999999996</v>
      </c>
      <c r="AS679">
        <f>'Raw Data'!AG679</f>
        <v>189</v>
      </c>
      <c r="AT679">
        <f>'Raw Data'!AH679</f>
        <v>242</v>
      </c>
      <c r="AU679">
        <f>'Raw Data'!AI679</f>
        <v>2091</v>
      </c>
      <c r="AV679" t="str">
        <f>'Raw Data'!AJ679</f>
        <v>D6_0282_00_I</v>
      </c>
      <c r="AW679">
        <f>'Raw Data'!AK679</f>
        <v>29</v>
      </c>
      <c r="AX679">
        <f>'Raw Data'!AL679</f>
        <v>35</v>
      </c>
      <c r="AY679" t="str">
        <f>'Raw Data'!AM679</f>
        <v>split</v>
      </c>
      <c r="AZ679">
        <f>'Raw Data'!AN679</f>
        <v>716.1</v>
      </c>
      <c r="BA679">
        <f>'Raw Data'!AO679</f>
        <v>45.6</v>
      </c>
      <c r="BB679">
        <f>'Raw Data'!AP679</f>
        <v>569</v>
      </c>
      <c r="BC679">
        <f>'Raw Data'!AQ679</f>
        <v>-84.699430000000007</v>
      </c>
      <c r="BD679">
        <f>'Raw Data'!AR679</f>
        <v>34.680036999999999</v>
      </c>
      <c r="BE679">
        <f>'Raw Data'!AS679</f>
        <v>-84.697607000000005</v>
      </c>
      <c r="BF679">
        <f>'Raw Data'!AT679</f>
        <v>34.680278000000001</v>
      </c>
      <c r="BG679" t="str">
        <f>'Raw Data'!AU679</f>
        <v>2131028200I</v>
      </c>
      <c r="BH679">
        <f>'Raw Data'!AV679</f>
        <v>1</v>
      </c>
      <c r="BI679">
        <f>'Raw Data'!AW679</f>
        <v>213</v>
      </c>
      <c r="BJ679">
        <f>'Raw Data'!AX679</f>
        <v>282</v>
      </c>
      <c r="BK679">
        <f>'Raw Data'!AY679</f>
        <v>0</v>
      </c>
      <c r="BL679">
        <f>'Raw Data'!AZ679</f>
        <v>55</v>
      </c>
      <c r="BM679">
        <f>'Raw Data'!BA679</f>
        <v>10.24</v>
      </c>
      <c r="BN679">
        <f>'Raw Data'!BB679</f>
        <v>9.85</v>
      </c>
      <c r="BO679">
        <f>'Raw Data'!BC679</f>
        <v>948.5</v>
      </c>
      <c r="BP679">
        <f>'Raw Data'!BD679</f>
        <v>922.9</v>
      </c>
      <c r="BQ679">
        <f>'Raw Data'!BE679</f>
        <v>902.9</v>
      </c>
      <c r="BR679">
        <f>'Raw Data'!BF679</f>
        <v>0</v>
      </c>
      <c r="BS679">
        <f>'Raw Data'!BG679</f>
        <v>45.8</v>
      </c>
      <c r="BT679">
        <f>'Raw Data'!BH679</f>
        <v>9.1999999999999993</v>
      </c>
      <c r="BU679">
        <f>'Raw Data'!BI679</f>
        <v>42712</v>
      </c>
      <c r="BV679" t="str">
        <f>'Raw Data'!BJ679</f>
        <v>ASV_15+</v>
      </c>
      <c r="BW679">
        <f>'Raw Data'!BK679</f>
        <v>1.8710000000000001E-3</v>
      </c>
      <c r="BX679">
        <f>'Raw Data'!BL679</f>
        <v>39520</v>
      </c>
      <c r="BY679">
        <f>'Raw Data'!BM679</f>
        <v>39310</v>
      </c>
      <c r="BZ679" t="str">
        <f>'Raw Data'!BN679</f>
        <v>2131028200I</v>
      </c>
      <c r="CA679" t="str">
        <f>'Raw Data'!BO679</f>
        <v>MURRAY</v>
      </c>
      <c r="CB679">
        <f>'Raw Data'!BP679</f>
        <v>1</v>
      </c>
      <c r="CC679">
        <f>'Raw Data'!BQ679</f>
        <v>28200</v>
      </c>
      <c r="CD679">
        <f>'Raw Data'!BR679</f>
        <v>6</v>
      </c>
      <c r="CE679">
        <f>'Raw Data'!BS679</f>
        <v>1</v>
      </c>
      <c r="CF679">
        <f>'Raw Data'!BT679</f>
        <v>2</v>
      </c>
      <c r="CG679">
        <f>'Raw Data'!BU679</f>
        <v>1</v>
      </c>
      <c r="CH679">
        <f>'Raw Data'!BV679</f>
        <v>1</v>
      </c>
      <c r="CI679">
        <f>'Raw Data'!BW679</f>
        <v>2</v>
      </c>
      <c r="CJ679">
        <f>'Raw Data'!BX679</f>
        <v>3</v>
      </c>
      <c r="CK679">
        <f>'Raw Data'!BY679</f>
        <v>3</v>
      </c>
      <c r="CL679" t="str">
        <f>'Raw Data'!BZ679</f>
        <v>N</v>
      </c>
      <c r="CM679">
        <f t="shared" si="151"/>
        <v>0</v>
      </c>
      <c r="CN679">
        <f>'Raw Data'!CA679</f>
        <v>213</v>
      </c>
      <c r="CO679">
        <f>'Raw Data'!CB679</f>
        <v>282</v>
      </c>
      <c r="CP679">
        <f>'Raw Data'!CC679</f>
        <v>0</v>
      </c>
      <c r="CQ679" t="str">
        <f>'Raw Data'!CD679</f>
        <v>Not Urban</v>
      </c>
      <c r="CR679" t="str">
        <f>'Raw Data'!CE679</f>
        <v>Not Urban</v>
      </c>
      <c r="CS679">
        <f>'Raw Data'!CF679</f>
        <v>0</v>
      </c>
      <c r="CT679">
        <f>'Raw Data'!CG679</f>
        <v>55</v>
      </c>
      <c r="CU679">
        <f>'Raw Data'!CH679</f>
        <v>3260</v>
      </c>
      <c r="CV679" t="str">
        <f>'Raw Data'!CI679</f>
        <v xml:space="preserve"> </v>
      </c>
      <c r="CW679">
        <f>'Raw Data'!CJ679</f>
        <v>0</v>
      </c>
      <c r="CX679">
        <f>'Raw Data'!CK679</f>
        <v>3.2630460000000001</v>
      </c>
      <c r="CY679">
        <f>'Raw Data'!CL679</f>
        <v>14</v>
      </c>
      <c r="CZ679" t="str">
        <f>'Raw Data'!CM679</f>
        <v>State Mainline</v>
      </c>
      <c r="DA679">
        <f>'Raw Data'!CN679</f>
        <v>3260</v>
      </c>
      <c r="DB679">
        <f>'Raw Data'!CO679</f>
        <v>413584</v>
      </c>
      <c r="DC679">
        <f>'Raw Data'!CP679</f>
        <v>2.8690000000000002</v>
      </c>
      <c r="DD679">
        <f>'Raw Data'!CQ679</f>
        <v>6.1349999999999998</v>
      </c>
      <c r="DE679">
        <f>'Raw Data'!CR679</f>
        <v>413584</v>
      </c>
      <c r="DF679">
        <f>'Raw Data'!CS679</f>
        <v>0</v>
      </c>
      <c r="DG679">
        <f>'Raw Data'!CT679</f>
        <v>17228.883836000001</v>
      </c>
      <c r="DH679">
        <f>'Raw Data'!CU679</f>
        <v>100</v>
      </c>
      <c r="DI679">
        <f>'Raw Data'!CV679</f>
        <v>39340</v>
      </c>
      <c r="DJ679">
        <f>'Raw Data'!CW679</f>
        <v>0.10820399999999999</v>
      </c>
      <c r="DK679">
        <f>'Raw Data'!CX679</f>
        <v>0</v>
      </c>
      <c r="DL679">
        <f>'Raw Data'!CY679</f>
        <v>1.8710000000000001E-3</v>
      </c>
      <c r="DM679">
        <f>'Raw Data'!CZ679</f>
        <v>289</v>
      </c>
      <c r="DN679" t="str">
        <f>'Raw Data'!DA679</f>
        <v>213-0194</v>
      </c>
      <c r="DO679" t="str">
        <f>'Raw Data'!DB679</f>
        <v>3R : Rural Principal Arterial - Other</v>
      </c>
      <c r="DP679" t="str">
        <f>'Raw Data'!DC679</f>
        <v>34.675834, -84.714124</v>
      </c>
      <c r="DQ679">
        <f>'Raw Data'!DD679</f>
        <v>-84.714123999999998</v>
      </c>
      <c r="DR679">
        <f>'Raw Data'!DE679</f>
        <v>34.675834000000002</v>
      </c>
      <c r="DS679">
        <f>'Raw Data'!DF679</f>
        <v>34.675834000000002</v>
      </c>
      <c r="DT679">
        <f>'Raw Data'!DG679</f>
        <v>-84.714123999999998</v>
      </c>
      <c r="DU679">
        <f>'Raw Data'!DH679</f>
        <v>1.5280999999999999E-2</v>
      </c>
      <c r="DV679">
        <f>'Raw Data'!DI679</f>
        <v>1.8710000000000001E-3</v>
      </c>
      <c r="DW679">
        <f>'Raw Data'!DJ679</f>
        <v>189</v>
      </c>
      <c r="DX679" s="11">
        <f t="shared" si="152"/>
        <v>3503.3333333333335</v>
      </c>
      <c r="DY679" s="5">
        <f t="shared" si="153"/>
        <v>3202.5</v>
      </c>
      <c r="DZ679" s="5">
        <f t="shared" si="146"/>
        <v>300.83333333333348</v>
      </c>
      <c r="EA679" s="5">
        <f t="shared" si="147"/>
        <v>9.3937028363257916E-2</v>
      </c>
      <c r="EB679" s="5">
        <f t="shared" si="148"/>
        <v>3352.916666666667</v>
      </c>
      <c r="EC679">
        <f>'Raw Data'!DK679</f>
        <v>3470</v>
      </c>
      <c r="ED679">
        <f>'Raw Data'!DL679</f>
        <v>14.6</v>
      </c>
      <c r="EE679">
        <f>'Raw Data'!DM679</f>
        <v>3660</v>
      </c>
      <c r="EF679">
        <f>'Raw Data'!DN679</f>
        <v>14.7</v>
      </c>
      <c r="EG679">
        <f>'Raw Data'!DO679</f>
        <v>3380</v>
      </c>
      <c r="EH679">
        <f>'Raw Data'!DP679</f>
        <v>0</v>
      </c>
      <c r="EI679">
        <f>'Raw Data'!DQ679</f>
        <v>3360</v>
      </c>
      <c r="EJ679">
        <f>'Raw Data'!DR679</f>
        <v>0</v>
      </c>
      <c r="EK679">
        <f>'Raw Data'!DS679</f>
        <v>3260</v>
      </c>
      <c r="EL679">
        <f>'Raw Data'!DT679</f>
        <v>14.3</v>
      </c>
      <c r="EM679">
        <f>'Raw Data'!DU679</f>
        <v>3290</v>
      </c>
      <c r="EN679">
        <f>'Raw Data'!DV679</f>
        <v>13</v>
      </c>
      <c r="EO679">
        <f>'Raw Data'!DW679</f>
        <v>3130</v>
      </c>
      <c r="EP679">
        <f>'Raw Data'!DX679</f>
        <v>13.7</v>
      </c>
      <c r="EQ679">
        <f>'Raw Data'!DY679</f>
        <v>3130</v>
      </c>
      <c r="ER679">
        <f>'Raw Data'!DZ679</f>
        <v>13.7</v>
      </c>
      <c r="ES679">
        <f>'Raw Data'!EA679</f>
        <v>3980</v>
      </c>
      <c r="ET679">
        <f>'Raw Data'!EB679</f>
        <v>16.399999999999999</v>
      </c>
      <c r="EU679">
        <f>'Raw Data'!EC679</f>
        <v>4020</v>
      </c>
      <c r="EV679">
        <f>'Raw Data'!ED679</f>
        <v>16.399999999999999</v>
      </c>
      <c r="EW679">
        <f>'Raw Data'!EE679</f>
        <v>0</v>
      </c>
    </row>
    <row r="680" spans="1:153" x14ac:dyDescent="0.3">
      <c r="A680">
        <f>'Raw Data'!A680</f>
        <v>678</v>
      </c>
      <c r="B680" t="str">
        <f>'Raw Data'!B680</f>
        <v>Point</v>
      </c>
      <c r="C680">
        <f>'Raw Data'!C680</f>
        <v>12</v>
      </c>
      <c r="D680">
        <f>'Raw Data'!D680</f>
        <v>835</v>
      </c>
      <c r="E680" t="str">
        <f>'Raw Data'!E680</f>
        <v>Point</v>
      </c>
      <c r="F680">
        <f>'Raw Data'!F680</f>
        <v>4340997</v>
      </c>
      <c r="G680" t="str">
        <f>'Raw Data'!G680</f>
        <v>Gsp Post 00</v>
      </c>
      <c r="H680" s="3">
        <f>'Raw Data'!H680</f>
        <v>41304</v>
      </c>
      <c r="L680">
        <f t="shared" si="140"/>
        <v>0</v>
      </c>
      <c r="M680" s="5">
        <f t="shared" si="141"/>
        <v>41304</v>
      </c>
      <c r="N680" s="5">
        <f t="shared" si="149"/>
        <v>2013</v>
      </c>
      <c r="O680" s="5" t="str" cm="1">
        <f t="array" ref="O680">_xlfn.IFS(N680&lt;=2016,"before treatment",N680=2017,"unknown",N680&gt;2017,"after treatment")</f>
        <v>before treatment</v>
      </c>
      <c r="P680" s="5">
        <f t="shared" si="142"/>
        <v>1</v>
      </c>
      <c r="Q680" s="5">
        <f t="shared" si="143"/>
        <v>0</v>
      </c>
      <c r="R680" t="str">
        <f>'Raw Data'!I680</f>
        <v>Murray</v>
      </c>
      <c r="S680" t="str">
        <f>'Raw Data'!J680</f>
        <v>STATE ROUTE 282</v>
      </c>
      <c r="T680" t="str">
        <f>'Raw Data'!K680</f>
        <v>(none)</v>
      </c>
      <c r="U680" t="str">
        <f>'Raw Data'!L680</f>
        <v>(C) Possible Injury / Complaint</v>
      </c>
      <c r="V680">
        <f>'Raw Data'!M680</f>
        <v>0</v>
      </c>
      <c r="W680">
        <f>'Raw Data'!N680</f>
        <v>0</v>
      </c>
      <c r="X680">
        <f>'Raw Data'!O680</f>
        <v>0</v>
      </c>
      <c r="Y680" t="str">
        <f>'Raw Data'!P680</f>
        <v>Not a Collision with Motor Vehicle</v>
      </c>
      <c r="Z680" t="str">
        <f>'Raw Data'!Q680</f>
        <v>On Shoulder</v>
      </c>
      <c r="AA680" t="str">
        <f>'Raw Data'!R680</f>
        <v>Tree</v>
      </c>
      <c r="AB680" t="str">
        <f>'Raw Data'!S680</f>
        <v>Tree</v>
      </c>
      <c r="AC680" t="str">
        <f>'Raw Data'!T680</f>
        <v>Too Fast for Conditions</v>
      </c>
      <c r="AD680">
        <f>'Raw Data'!U680</f>
        <v>1</v>
      </c>
      <c r="AE680" s="5" t="str">
        <f t="shared" si="150"/>
        <v>Yes</v>
      </c>
      <c r="AF680" t="str">
        <f>'Raw Data'!V680</f>
        <v>Negotiating a Curve</v>
      </c>
      <c r="AG680" s="5">
        <f t="shared" si="144"/>
        <v>0</v>
      </c>
      <c r="AH680" t="str">
        <f>'Raw Data'!W680</f>
        <v>West</v>
      </c>
      <c r="AI680" t="str">
        <f>'Raw Data'!X680</f>
        <v>Daylight</v>
      </c>
      <c r="AJ680" t="str">
        <f>'Raw Data'!Y680</f>
        <v>Wet</v>
      </c>
      <c r="AK680">
        <f>'Raw Data'!Z680</f>
        <v>39</v>
      </c>
      <c r="AL680" t="str">
        <f>'Raw Data'!AA680</f>
        <v>Lap and Shoulder Belt Used</v>
      </c>
      <c r="AM680" s="5">
        <f t="shared" si="145"/>
        <v>0</v>
      </c>
      <c r="AN680" t="str">
        <f>'Raw Data'!AB680</f>
        <v>Sports Utility Vehicle (SUV)</v>
      </c>
      <c r="AO680" t="str">
        <f>'Raw Data'!AC680</f>
        <v>2131028200I</v>
      </c>
      <c r="AP680">
        <f>'Raw Data'!AD680</f>
        <v>3.4990000000000001</v>
      </c>
      <c r="AQ680">
        <f>'Raw Data'!AE680</f>
        <v>34.679991000000001</v>
      </c>
      <c r="AR680">
        <f>'Raw Data'!AF680</f>
        <v>-84.699012999999994</v>
      </c>
      <c r="AS680">
        <f>'Raw Data'!AG680</f>
        <v>189</v>
      </c>
      <c r="AT680">
        <f>'Raw Data'!AH680</f>
        <v>242</v>
      </c>
      <c r="AU680">
        <f>'Raw Data'!AI680</f>
        <v>2091</v>
      </c>
      <c r="AV680" t="str">
        <f>'Raw Data'!AJ680</f>
        <v>D6_0282_00_I</v>
      </c>
      <c r="AW680">
        <f>'Raw Data'!AK680</f>
        <v>29</v>
      </c>
      <c r="AX680">
        <f>'Raw Data'!AL680</f>
        <v>35</v>
      </c>
      <c r="AY680" t="str">
        <f>'Raw Data'!AM680</f>
        <v>split</v>
      </c>
      <c r="AZ680">
        <f>'Raw Data'!AN680</f>
        <v>716.1</v>
      </c>
      <c r="BA680">
        <f>'Raw Data'!AO680</f>
        <v>45.6</v>
      </c>
      <c r="BB680">
        <f>'Raw Data'!AP680</f>
        <v>569</v>
      </c>
      <c r="BC680">
        <f>'Raw Data'!AQ680</f>
        <v>-84.699430000000007</v>
      </c>
      <c r="BD680">
        <f>'Raw Data'!AR680</f>
        <v>34.680036999999999</v>
      </c>
      <c r="BE680">
        <f>'Raw Data'!AS680</f>
        <v>-84.697607000000005</v>
      </c>
      <c r="BF680">
        <f>'Raw Data'!AT680</f>
        <v>34.680278000000001</v>
      </c>
      <c r="BG680" t="str">
        <f>'Raw Data'!AU680</f>
        <v>2131028200I</v>
      </c>
      <c r="BH680">
        <f>'Raw Data'!AV680</f>
        <v>1</v>
      </c>
      <c r="BI680">
        <f>'Raw Data'!AW680</f>
        <v>213</v>
      </c>
      <c r="BJ680">
        <f>'Raw Data'!AX680</f>
        <v>282</v>
      </c>
      <c r="BK680">
        <f>'Raw Data'!AY680</f>
        <v>0</v>
      </c>
      <c r="BL680">
        <f>'Raw Data'!AZ680</f>
        <v>55</v>
      </c>
      <c r="BM680">
        <f>'Raw Data'!BA680</f>
        <v>10.24</v>
      </c>
      <c r="BN680">
        <f>'Raw Data'!BB680</f>
        <v>9.85</v>
      </c>
      <c r="BO680">
        <f>'Raw Data'!BC680</f>
        <v>948.5</v>
      </c>
      <c r="BP680">
        <f>'Raw Data'!BD680</f>
        <v>922.9</v>
      </c>
      <c r="BQ680">
        <f>'Raw Data'!BE680</f>
        <v>902.9</v>
      </c>
      <c r="BR680">
        <f>'Raw Data'!BF680</f>
        <v>0</v>
      </c>
      <c r="BS680">
        <f>'Raw Data'!BG680</f>
        <v>45.8</v>
      </c>
      <c r="BT680">
        <f>'Raw Data'!BH680</f>
        <v>9.1999999999999993</v>
      </c>
      <c r="BU680">
        <f>'Raw Data'!BI680</f>
        <v>42712</v>
      </c>
      <c r="BV680" t="str">
        <f>'Raw Data'!BJ680</f>
        <v>ASV_15+</v>
      </c>
      <c r="BW680">
        <f>'Raw Data'!BK680</f>
        <v>1.8710000000000001E-3</v>
      </c>
      <c r="BX680">
        <f>'Raw Data'!BL680</f>
        <v>39520</v>
      </c>
      <c r="BY680">
        <f>'Raw Data'!BM680</f>
        <v>39310</v>
      </c>
      <c r="BZ680" t="str">
        <f>'Raw Data'!BN680</f>
        <v>2131028200I</v>
      </c>
      <c r="CA680" t="str">
        <f>'Raw Data'!BO680</f>
        <v>MURRAY</v>
      </c>
      <c r="CB680">
        <f>'Raw Data'!BP680</f>
        <v>1</v>
      </c>
      <c r="CC680">
        <f>'Raw Data'!BQ680</f>
        <v>28200</v>
      </c>
      <c r="CD680">
        <f>'Raw Data'!BR680</f>
        <v>6</v>
      </c>
      <c r="CE680">
        <f>'Raw Data'!BS680</f>
        <v>1</v>
      </c>
      <c r="CF680">
        <f>'Raw Data'!BT680</f>
        <v>2</v>
      </c>
      <c r="CG680">
        <f>'Raw Data'!BU680</f>
        <v>1</v>
      </c>
      <c r="CH680">
        <f>'Raw Data'!BV680</f>
        <v>1</v>
      </c>
      <c r="CI680">
        <f>'Raw Data'!BW680</f>
        <v>2</v>
      </c>
      <c r="CJ680">
        <f>'Raw Data'!BX680</f>
        <v>3</v>
      </c>
      <c r="CK680">
        <f>'Raw Data'!BY680</f>
        <v>3</v>
      </c>
      <c r="CL680" t="str">
        <f>'Raw Data'!BZ680</f>
        <v>N</v>
      </c>
      <c r="CM680">
        <f t="shared" si="151"/>
        <v>0</v>
      </c>
      <c r="CN680">
        <f>'Raw Data'!CA680</f>
        <v>213</v>
      </c>
      <c r="CO680">
        <f>'Raw Data'!CB680</f>
        <v>282</v>
      </c>
      <c r="CP680">
        <f>'Raw Data'!CC680</f>
        <v>0</v>
      </c>
      <c r="CQ680" t="str">
        <f>'Raw Data'!CD680</f>
        <v>Not Urban</v>
      </c>
      <c r="CR680" t="str">
        <f>'Raw Data'!CE680</f>
        <v>Not Urban</v>
      </c>
      <c r="CS680">
        <f>'Raw Data'!CF680</f>
        <v>0</v>
      </c>
      <c r="CT680">
        <f>'Raw Data'!CG680</f>
        <v>55</v>
      </c>
      <c r="CU680">
        <f>'Raw Data'!CH680</f>
        <v>3260</v>
      </c>
      <c r="CV680" t="str">
        <f>'Raw Data'!CI680</f>
        <v xml:space="preserve"> </v>
      </c>
      <c r="CW680">
        <f>'Raw Data'!CJ680</f>
        <v>0</v>
      </c>
      <c r="CX680">
        <f>'Raw Data'!CK680</f>
        <v>3.2630460000000001</v>
      </c>
      <c r="CY680">
        <f>'Raw Data'!CL680</f>
        <v>14</v>
      </c>
      <c r="CZ680" t="str">
        <f>'Raw Data'!CM680</f>
        <v>State Mainline</v>
      </c>
      <c r="DA680">
        <f>'Raw Data'!CN680</f>
        <v>3260</v>
      </c>
      <c r="DB680">
        <f>'Raw Data'!CO680</f>
        <v>413584</v>
      </c>
      <c r="DC680">
        <f>'Raw Data'!CP680</f>
        <v>2.8690000000000002</v>
      </c>
      <c r="DD680">
        <f>'Raw Data'!CQ680</f>
        <v>6.1349999999999998</v>
      </c>
      <c r="DE680">
        <f>'Raw Data'!CR680</f>
        <v>413584</v>
      </c>
      <c r="DF680">
        <f>'Raw Data'!CS680</f>
        <v>0</v>
      </c>
      <c r="DG680">
        <f>'Raw Data'!CT680</f>
        <v>17228.883836000001</v>
      </c>
      <c r="DH680">
        <f>'Raw Data'!CU680</f>
        <v>100</v>
      </c>
      <c r="DI680">
        <f>'Raw Data'!CV680</f>
        <v>39340</v>
      </c>
      <c r="DJ680">
        <f>'Raw Data'!CW680</f>
        <v>0.10820399999999999</v>
      </c>
      <c r="DK680">
        <f>'Raw Data'!CX680</f>
        <v>0</v>
      </c>
      <c r="DL680">
        <f>'Raw Data'!CY680</f>
        <v>1.8710000000000001E-3</v>
      </c>
      <c r="DM680">
        <f>'Raw Data'!CZ680</f>
        <v>289</v>
      </c>
      <c r="DN680" t="str">
        <f>'Raw Data'!DA680</f>
        <v>213-0194</v>
      </c>
      <c r="DO680" t="str">
        <f>'Raw Data'!DB680</f>
        <v>3R : Rural Principal Arterial - Other</v>
      </c>
      <c r="DP680" t="str">
        <f>'Raw Data'!DC680</f>
        <v>34.675834, -84.714124</v>
      </c>
      <c r="DQ680">
        <f>'Raw Data'!DD680</f>
        <v>-84.714123999999998</v>
      </c>
      <c r="DR680">
        <f>'Raw Data'!DE680</f>
        <v>34.675834000000002</v>
      </c>
      <c r="DS680">
        <f>'Raw Data'!DF680</f>
        <v>34.675834000000002</v>
      </c>
      <c r="DT680">
        <f>'Raw Data'!DG680</f>
        <v>-84.714123999999998</v>
      </c>
      <c r="DU680">
        <f>'Raw Data'!DH680</f>
        <v>1.5280999999999999E-2</v>
      </c>
      <c r="DV680">
        <f>'Raw Data'!DI680</f>
        <v>1.8710000000000001E-3</v>
      </c>
      <c r="DW680">
        <f>'Raw Data'!DJ680</f>
        <v>189</v>
      </c>
      <c r="DX680" s="11">
        <f t="shared" si="152"/>
        <v>3503.3333333333335</v>
      </c>
      <c r="DY680" s="5">
        <f t="shared" si="153"/>
        <v>3202.5</v>
      </c>
      <c r="DZ680" s="5">
        <f t="shared" si="146"/>
        <v>300.83333333333348</v>
      </c>
      <c r="EA680" s="5">
        <f t="shared" si="147"/>
        <v>9.3937028363257916E-2</v>
      </c>
      <c r="EB680" s="5">
        <f t="shared" si="148"/>
        <v>3352.916666666667</v>
      </c>
      <c r="EC680">
        <f>'Raw Data'!DK680</f>
        <v>3470</v>
      </c>
      <c r="ED680">
        <f>'Raw Data'!DL680</f>
        <v>14.6</v>
      </c>
      <c r="EE680">
        <f>'Raw Data'!DM680</f>
        <v>3660</v>
      </c>
      <c r="EF680">
        <f>'Raw Data'!DN680</f>
        <v>14.7</v>
      </c>
      <c r="EG680">
        <f>'Raw Data'!DO680</f>
        <v>3380</v>
      </c>
      <c r="EH680">
        <f>'Raw Data'!DP680</f>
        <v>0</v>
      </c>
      <c r="EI680">
        <f>'Raw Data'!DQ680</f>
        <v>3360</v>
      </c>
      <c r="EJ680">
        <f>'Raw Data'!DR680</f>
        <v>0</v>
      </c>
      <c r="EK680">
        <f>'Raw Data'!DS680</f>
        <v>3260</v>
      </c>
      <c r="EL680">
        <f>'Raw Data'!DT680</f>
        <v>14.3</v>
      </c>
      <c r="EM680">
        <f>'Raw Data'!DU680</f>
        <v>3290</v>
      </c>
      <c r="EN680">
        <f>'Raw Data'!DV680</f>
        <v>13</v>
      </c>
      <c r="EO680">
        <f>'Raw Data'!DW680</f>
        <v>3130</v>
      </c>
      <c r="EP680">
        <f>'Raw Data'!DX680</f>
        <v>13.7</v>
      </c>
      <c r="EQ680">
        <f>'Raw Data'!DY680</f>
        <v>3130</v>
      </c>
      <c r="ER680">
        <f>'Raw Data'!DZ680</f>
        <v>13.7</v>
      </c>
      <c r="ES680">
        <f>'Raw Data'!EA680</f>
        <v>3980</v>
      </c>
      <c r="ET680">
        <f>'Raw Data'!EB680</f>
        <v>16.399999999999999</v>
      </c>
      <c r="EU680">
        <f>'Raw Data'!EC680</f>
        <v>4020</v>
      </c>
      <c r="EV680">
        <f>'Raw Data'!ED680</f>
        <v>16.399999999999999</v>
      </c>
      <c r="EW680">
        <f>'Raw Data'!EE680</f>
        <v>0</v>
      </c>
    </row>
    <row r="681" spans="1:153" x14ac:dyDescent="0.3">
      <c r="A681">
        <f>'Raw Data'!A681</f>
        <v>679</v>
      </c>
      <c r="B681" t="str">
        <f>'Raw Data'!B681</f>
        <v>Point</v>
      </c>
      <c r="C681">
        <f>'Raw Data'!C681</f>
        <v>110</v>
      </c>
      <c r="D681">
        <f>'Raw Data'!D681</f>
        <v>740</v>
      </c>
      <c r="E681" t="str">
        <f>'Raw Data'!E681</f>
        <v>Point</v>
      </c>
      <c r="F681">
        <f>'Raw Data'!F681</f>
        <v>5077804</v>
      </c>
      <c r="G681" t="str">
        <f>'Raw Data'!G681</f>
        <v>Gsp Post 00</v>
      </c>
      <c r="H681" s="3">
        <f>'Raw Data'!H681</f>
        <v>41978</v>
      </c>
      <c r="L681">
        <f t="shared" si="140"/>
        <v>0</v>
      </c>
      <c r="M681" s="5">
        <f t="shared" si="141"/>
        <v>41978</v>
      </c>
      <c r="N681" s="5">
        <f t="shared" si="149"/>
        <v>2014</v>
      </c>
      <c r="O681" s="5" t="str" cm="1">
        <f t="array" ref="O681">_xlfn.IFS(N681&lt;=2016,"before treatment",N681=2017,"unknown",N681&gt;2017,"after treatment")</f>
        <v>before treatment</v>
      </c>
      <c r="P681" s="5">
        <f t="shared" si="142"/>
        <v>1</v>
      </c>
      <c r="Q681" s="5">
        <f t="shared" si="143"/>
        <v>0</v>
      </c>
      <c r="R681" t="str">
        <f>'Raw Data'!I681</f>
        <v>Murray</v>
      </c>
      <c r="S681" t="str">
        <f>'Raw Data'!J681</f>
        <v>STATE ROUTE 282</v>
      </c>
      <c r="T681" t="str">
        <f>'Raw Data'!K681</f>
        <v>(none)</v>
      </c>
      <c r="U681" t="str">
        <f>'Raw Data'!L681</f>
        <v>(A) Suspected Serious Injury</v>
      </c>
      <c r="V681">
        <f>'Raw Data'!M681</f>
        <v>0</v>
      </c>
      <c r="W681">
        <f>'Raw Data'!N681</f>
        <v>1</v>
      </c>
      <c r="X681">
        <f>'Raw Data'!O681</f>
        <v>3</v>
      </c>
      <c r="Y681" t="str">
        <f>'Raw Data'!P681</f>
        <v>Head On</v>
      </c>
      <c r="Z681" t="str">
        <f>'Raw Data'!Q681</f>
        <v>On Roadway - Non-Intersection</v>
      </c>
      <c r="AA681" t="str">
        <f>'Raw Data'!R681</f>
        <v>["Motor Vehicle in Motion","Motor Vehicle in Motion"]</v>
      </c>
      <c r="AB681" t="str">
        <f>'Raw Data'!S681</f>
        <v>["Motor Vehicle in Motion","Motor Vehicle in Motion"]</v>
      </c>
      <c r="AC681" t="str">
        <f>'Raw Data'!T681</f>
        <v>["Changed Lanes Improperly","No Contributing Factors"]</v>
      </c>
      <c r="AD681">
        <f>'Raw Data'!U681</f>
        <v>2</v>
      </c>
      <c r="AE681" s="5" t="str">
        <f t="shared" si="150"/>
        <v>No</v>
      </c>
      <c r="AF681" t="str">
        <f>'Raw Data'!V681</f>
        <v>["Negotiating a Curve","Negotiating a Curve"]</v>
      </c>
      <c r="AG681" s="5">
        <f t="shared" si="144"/>
        <v>0</v>
      </c>
      <c r="AH681" t="str">
        <f>'Raw Data'!W681</f>
        <v>["East","West"]</v>
      </c>
      <c r="AI681" t="str">
        <f>'Raw Data'!X681</f>
        <v>Daylight</v>
      </c>
      <c r="AJ681" t="str">
        <f>'Raw Data'!Y681</f>
        <v>Wet</v>
      </c>
      <c r="AK681">
        <f>'Raw Data'!Z681</f>
        <v>0</v>
      </c>
      <c r="AL681" t="str">
        <f>'Raw Data'!AA681</f>
        <v>["Child Restraint System (Improperly Used)","Lap and Shoulder Belt Used","Lap and Shoulder Belt Used","Lap and Shoulder Belt Used","Lap and Shoulder Belt Used"]</v>
      </c>
      <c r="AM681" s="5">
        <f t="shared" si="145"/>
        <v>0</v>
      </c>
      <c r="AN681" t="str">
        <f>'Raw Data'!AB681</f>
        <v>["Passenger Car","Van"]</v>
      </c>
      <c r="AO681" t="str">
        <f>'Raw Data'!AC681</f>
        <v>2131028200I</v>
      </c>
      <c r="AP681">
        <f>'Raw Data'!AD681</f>
        <v>3.4830000000000001</v>
      </c>
      <c r="AQ681">
        <f>'Raw Data'!AE681</f>
        <v>34.680019999999999</v>
      </c>
      <c r="AR681">
        <f>'Raw Data'!AF681</f>
        <v>-84.699286999999998</v>
      </c>
      <c r="AS681">
        <f>'Raw Data'!AG681</f>
        <v>189</v>
      </c>
      <c r="AT681">
        <f>'Raw Data'!AH681</f>
        <v>242</v>
      </c>
      <c r="AU681">
        <f>'Raw Data'!AI681</f>
        <v>2091</v>
      </c>
      <c r="AV681" t="str">
        <f>'Raw Data'!AJ681</f>
        <v>D6_0282_00_I</v>
      </c>
      <c r="AW681">
        <f>'Raw Data'!AK681</f>
        <v>29</v>
      </c>
      <c r="AX681">
        <f>'Raw Data'!AL681</f>
        <v>35</v>
      </c>
      <c r="AY681" t="str">
        <f>'Raw Data'!AM681</f>
        <v>split</v>
      </c>
      <c r="AZ681">
        <f>'Raw Data'!AN681</f>
        <v>716.1</v>
      </c>
      <c r="BA681">
        <f>'Raw Data'!AO681</f>
        <v>45.6</v>
      </c>
      <c r="BB681">
        <f>'Raw Data'!AP681</f>
        <v>569</v>
      </c>
      <c r="BC681">
        <f>'Raw Data'!AQ681</f>
        <v>-84.699430000000007</v>
      </c>
      <c r="BD681">
        <f>'Raw Data'!AR681</f>
        <v>34.680036999999999</v>
      </c>
      <c r="BE681">
        <f>'Raw Data'!AS681</f>
        <v>-84.697607000000005</v>
      </c>
      <c r="BF681">
        <f>'Raw Data'!AT681</f>
        <v>34.680278000000001</v>
      </c>
      <c r="BG681" t="str">
        <f>'Raw Data'!AU681</f>
        <v>2131028200I</v>
      </c>
      <c r="BH681">
        <f>'Raw Data'!AV681</f>
        <v>1</v>
      </c>
      <c r="BI681">
        <f>'Raw Data'!AW681</f>
        <v>213</v>
      </c>
      <c r="BJ681">
        <f>'Raw Data'!AX681</f>
        <v>282</v>
      </c>
      <c r="BK681">
        <f>'Raw Data'!AY681</f>
        <v>0</v>
      </c>
      <c r="BL681">
        <f>'Raw Data'!AZ681</f>
        <v>55</v>
      </c>
      <c r="BM681">
        <f>'Raw Data'!BA681</f>
        <v>10.24</v>
      </c>
      <c r="BN681">
        <f>'Raw Data'!BB681</f>
        <v>9.85</v>
      </c>
      <c r="BO681">
        <f>'Raw Data'!BC681</f>
        <v>948.5</v>
      </c>
      <c r="BP681">
        <f>'Raw Data'!BD681</f>
        <v>922.9</v>
      </c>
      <c r="BQ681">
        <f>'Raw Data'!BE681</f>
        <v>902.9</v>
      </c>
      <c r="BR681">
        <f>'Raw Data'!BF681</f>
        <v>0</v>
      </c>
      <c r="BS681">
        <f>'Raw Data'!BG681</f>
        <v>45.8</v>
      </c>
      <c r="BT681">
        <f>'Raw Data'!BH681</f>
        <v>9.1999999999999993</v>
      </c>
      <c r="BU681">
        <f>'Raw Data'!BI681</f>
        <v>42712</v>
      </c>
      <c r="BV681" t="str">
        <f>'Raw Data'!BJ681</f>
        <v>ASV_15+</v>
      </c>
      <c r="BW681">
        <f>'Raw Data'!BK681</f>
        <v>1.8710000000000001E-3</v>
      </c>
      <c r="BX681">
        <f>'Raw Data'!BL681</f>
        <v>39520</v>
      </c>
      <c r="BY681">
        <f>'Raw Data'!BM681</f>
        <v>39310</v>
      </c>
      <c r="BZ681" t="str">
        <f>'Raw Data'!BN681</f>
        <v>2131028200I</v>
      </c>
      <c r="CA681" t="str">
        <f>'Raw Data'!BO681</f>
        <v>MURRAY</v>
      </c>
      <c r="CB681">
        <f>'Raw Data'!BP681</f>
        <v>1</v>
      </c>
      <c r="CC681">
        <f>'Raw Data'!BQ681</f>
        <v>28200</v>
      </c>
      <c r="CD681">
        <f>'Raw Data'!BR681</f>
        <v>6</v>
      </c>
      <c r="CE681">
        <f>'Raw Data'!BS681</f>
        <v>1</v>
      </c>
      <c r="CF681">
        <f>'Raw Data'!BT681</f>
        <v>2</v>
      </c>
      <c r="CG681">
        <f>'Raw Data'!BU681</f>
        <v>1</v>
      </c>
      <c r="CH681">
        <f>'Raw Data'!BV681</f>
        <v>1</v>
      </c>
      <c r="CI681">
        <f>'Raw Data'!BW681</f>
        <v>2</v>
      </c>
      <c r="CJ681">
        <f>'Raw Data'!BX681</f>
        <v>3</v>
      </c>
      <c r="CK681">
        <f>'Raw Data'!BY681</f>
        <v>3</v>
      </c>
      <c r="CL681" t="str">
        <f>'Raw Data'!BZ681</f>
        <v>N</v>
      </c>
      <c r="CM681">
        <f t="shared" si="151"/>
        <v>0</v>
      </c>
      <c r="CN681">
        <f>'Raw Data'!CA681</f>
        <v>213</v>
      </c>
      <c r="CO681">
        <f>'Raw Data'!CB681</f>
        <v>282</v>
      </c>
      <c r="CP681">
        <f>'Raw Data'!CC681</f>
        <v>0</v>
      </c>
      <c r="CQ681" t="str">
        <f>'Raw Data'!CD681</f>
        <v>Not Urban</v>
      </c>
      <c r="CR681" t="str">
        <f>'Raw Data'!CE681</f>
        <v>Not Urban</v>
      </c>
      <c r="CS681">
        <f>'Raw Data'!CF681</f>
        <v>0</v>
      </c>
      <c r="CT681">
        <f>'Raw Data'!CG681</f>
        <v>55</v>
      </c>
      <c r="CU681">
        <f>'Raw Data'!CH681</f>
        <v>3260</v>
      </c>
      <c r="CV681" t="str">
        <f>'Raw Data'!CI681</f>
        <v xml:space="preserve"> </v>
      </c>
      <c r="CW681">
        <f>'Raw Data'!CJ681</f>
        <v>0</v>
      </c>
      <c r="CX681">
        <f>'Raw Data'!CK681</f>
        <v>3.2630460000000001</v>
      </c>
      <c r="CY681">
        <f>'Raw Data'!CL681</f>
        <v>14</v>
      </c>
      <c r="CZ681" t="str">
        <f>'Raw Data'!CM681</f>
        <v>State Mainline</v>
      </c>
      <c r="DA681">
        <f>'Raw Data'!CN681</f>
        <v>3260</v>
      </c>
      <c r="DB681">
        <f>'Raw Data'!CO681</f>
        <v>413584</v>
      </c>
      <c r="DC681">
        <f>'Raw Data'!CP681</f>
        <v>2.8690000000000002</v>
      </c>
      <c r="DD681">
        <f>'Raw Data'!CQ681</f>
        <v>6.1349999999999998</v>
      </c>
      <c r="DE681">
        <f>'Raw Data'!CR681</f>
        <v>413584</v>
      </c>
      <c r="DF681">
        <f>'Raw Data'!CS681</f>
        <v>0</v>
      </c>
      <c r="DG681">
        <f>'Raw Data'!CT681</f>
        <v>17228.883836000001</v>
      </c>
      <c r="DH681">
        <f>'Raw Data'!CU681</f>
        <v>100</v>
      </c>
      <c r="DI681">
        <f>'Raw Data'!CV681</f>
        <v>39340</v>
      </c>
      <c r="DJ681">
        <f>'Raw Data'!CW681</f>
        <v>0.10820399999999999</v>
      </c>
      <c r="DK681">
        <f>'Raw Data'!CX681</f>
        <v>0</v>
      </c>
      <c r="DL681">
        <f>'Raw Data'!CY681</f>
        <v>1.8710000000000001E-3</v>
      </c>
      <c r="DM681">
        <f>'Raw Data'!CZ681</f>
        <v>289</v>
      </c>
      <c r="DN681" t="str">
        <f>'Raw Data'!DA681</f>
        <v>213-0194</v>
      </c>
      <c r="DO681" t="str">
        <f>'Raw Data'!DB681</f>
        <v>3R : Rural Principal Arterial - Other</v>
      </c>
      <c r="DP681" t="str">
        <f>'Raw Data'!DC681</f>
        <v>34.675834, -84.714124</v>
      </c>
      <c r="DQ681">
        <f>'Raw Data'!DD681</f>
        <v>-84.714123999999998</v>
      </c>
      <c r="DR681">
        <f>'Raw Data'!DE681</f>
        <v>34.675834000000002</v>
      </c>
      <c r="DS681">
        <f>'Raw Data'!DF681</f>
        <v>34.675834000000002</v>
      </c>
      <c r="DT681">
        <f>'Raw Data'!DG681</f>
        <v>-84.714123999999998</v>
      </c>
      <c r="DU681">
        <f>'Raw Data'!DH681</f>
        <v>1.5280999999999999E-2</v>
      </c>
      <c r="DV681">
        <f>'Raw Data'!DI681</f>
        <v>1.8710000000000001E-3</v>
      </c>
      <c r="DW681">
        <f>'Raw Data'!DJ681</f>
        <v>189</v>
      </c>
      <c r="DX681" s="11">
        <f t="shared" si="152"/>
        <v>3503.3333333333335</v>
      </c>
      <c r="DY681" s="5">
        <f t="shared" si="153"/>
        <v>3202.5</v>
      </c>
      <c r="DZ681" s="5">
        <f t="shared" si="146"/>
        <v>300.83333333333348</v>
      </c>
      <c r="EA681" s="5">
        <f t="shared" si="147"/>
        <v>9.3937028363257916E-2</v>
      </c>
      <c r="EB681" s="5">
        <f t="shared" si="148"/>
        <v>3352.916666666667</v>
      </c>
      <c r="EC681">
        <f>'Raw Data'!DK681</f>
        <v>3470</v>
      </c>
      <c r="ED681">
        <f>'Raw Data'!DL681</f>
        <v>14.6</v>
      </c>
      <c r="EE681">
        <f>'Raw Data'!DM681</f>
        <v>3660</v>
      </c>
      <c r="EF681">
        <f>'Raw Data'!DN681</f>
        <v>14.7</v>
      </c>
      <c r="EG681">
        <f>'Raw Data'!DO681</f>
        <v>3380</v>
      </c>
      <c r="EH681">
        <f>'Raw Data'!DP681</f>
        <v>0</v>
      </c>
      <c r="EI681">
        <f>'Raw Data'!DQ681</f>
        <v>3360</v>
      </c>
      <c r="EJ681">
        <f>'Raw Data'!DR681</f>
        <v>0</v>
      </c>
      <c r="EK681">
        <f>'Raw Data'!DS681</f>
        <v>3260</v>
      </c>
      <c r="EL681">
        <f>'Raw Data'!DT681</f>
        <v>14.3</v>
      </c>
      <c r="EM681">
        <f>'Raw Data'!DU681</f>
        <v>3290</v>
      </c>
      <c r="EN681">
        <f>'Raw Data'!DV681</f>
        <v>13</v>
      </c>
      <c r="EO681">
        <f>'Raw Data'!DW681</f>
        <v>3130</v>
      </c>
      <c r="EP681">
        <f>'Raw Data'!DX681</f>
        <v>13.7</v>
      </c>
      <c r="EQ681">
        <f>'Raw Data'!DY681</f>
        <v>3130</v>
      </c>
      <c r="ER681">
        <f>'Raw Data'!DZ681</f>
        <v>13.7</v>
      </c>
      <c r="ES681">
        <f>'Raw Data'!EA681</f>
        <v>3980</v>
      </c>
      <c r="ET681">
        <f>'Raw Data'!EB681</f>
        <v>16.399999999999999</v>
      </c>
      <c r="EU681">
        <f>'Raw Data'!EC681</f>
        <v>4020</v>
      </c>
      <c r="EV681">
        <f>'Raw Data'!ED681</f>
        <v>16.399999999999999</v>
      </c>
      <c r="EW681">
        <f>'Raw Data'!EE681</f>
        <v>0</v>
      </c>
    </row>
    <row r="682" spans="1:153" x14ac:dyDescent="0.3">
      <c r="A682">
        <f>'Raw Data'!A682</f>
        <v>680</v>
      </c>
      <c r="B682" t="str">
        <f>'Raw Data'!B682</f>
        <v>Point</v>
      </c>
      <c r="C682">
        <f>'Raw Data'!C682</f>
        <v>123</v>
      </c>
      <c r="D682">
        <f>'Raw Data'!D682</f>
        <v>733</v>
      </c>
      <c r="E682" t="str">
        <f>'Raw Data'!E682</f>
        <v>Point</v>
      </c>
      <c r="F682">
        <f>'Raw Data'!F682</f>
        <v>5118600</v>
      </c>
      <c r="G682" t="str">
        <f>'Raw Data'!G682</f>
        <v>Gsp Post 00</v>
      </c>
      <c r="H682" s="3">
        <f>'Raw Data'!H682</f>
        <v>42007</v>
      </c>
      <c r="L682">
        <f t="shared" si="140"/>
        <v>0</v>
      </c>
      <c r="M682" s="5">
        <f t="shared" si="141"/>
        <v>42007</v>
      </c>
      <c r="N682" s="5">
        <f t="shared" si="149"/>
        <v>2015</v>
      </c>
      <c r="O682" s="5" t="str" cm="1">
        <f t="array" ref="O682">_xlfn.IFS(N682&lt;=2016,"before treatment",N682=2017,"unknown",N682&gt;2017,"after treatment")</f>
        <v>before treatment</v>
      </c>
      <c r="P682" s="5">
        <f t="shared" si="142"/>
        <v>1</v>
      </c>
      <c r="Q682" s="5">
        <f t="shared" si="143"/>
        <v>0</v>
      </c>
      <c r="R682" t="str">
        <f>'Raw Data'!I682</f>
        <v>Murray</v>
      </c>
      <c r="S682" t="str">
        <f>'Raw Data'!J682</f>
        <v>STATE ROUTE 282</v>
      </c>
      <c r="T682" t="str">
        <f>'Raw Data'!K682</f>
        <v>2 Miles W Of Woodring Branc</v>
      </c>
      <c r="U682" t="str">
        <f>'Raw Data'!L682</f>
        <v>(C) Possible Injury / Complaint</v>
      </c>
      <c r="V682">
        <f>'Raw Data'!M682</f>
        <v>0</v>
      </c>
      <c r="W682">
        <f>'Raw Data'!N682</f>
        <v>0</v>
      </c>
      <c r="X682">
        <f>'Raw Data'!O682</f>
        <v>0</v>
      </c>
      <c r="Y682" t="str">
        <f>'Raw Data'!P682</f>
        <v>Not a Collision with Motor Vehicle</v>
      </c>
      <c r="Z682" t="str">
        <f>'Raw Data'!Q682</f>
        <v>Off Roadway</v>
      </c>
      <c r="AA682" t="str">
        <f>'Raw Data'!R682</f>
        <v>Tree</v>
      </c>
      <c r="AB682" t="str">
        <f>'Raw Data'!S682</f>
        <v>Tree</v>
      </c>
      <c r="AC682" t="str">
        <f>'Raw Data'!T682</f>
        <v>Too Fast for Conditions</v>
      </c>
      <c r="AD682">
        <f>'Raw Data'!U682</f>
        <v>1</v>
      </c>
      <c r="AE682" s="5" t="str">
        <f t="shared" si="150"/>
        <v>Yes</v>
      </c>
      <c r="AF682" t="str">
        <f>'Raw Data'!V682</f>
        <v>Negotiating a Curve</v>
      </c>
      <c r="AG682" s="5">
        <f t="shared" si="144"/>
        <v>0</v>
      </c>
      <c r="AH682" t="str">
        <f>'Raw Data'!W682</f>
        <v>West</v>
      </c>
      <c r="AI682" t="str">
        <f>'Raw Data'!X682</f>
        <v>Daylight</v>
      </c>
      <c r="AJ682" t="str">
        <f>'Raw Data'!Y682</f>
        <v>Wet</v>
      </c>
      <c r="AK682">
        <f>'Raw Data'!Z682</f>
        <v>18</v>
      </c>
      <c r="AL682" t="str">
        <f>'Raw Data'!AA682</f>
        <v>["Lap and Shoulder Belt Used","Lap and Shoulder Belt Used"]</v>
      </c>
      <c r="AM682" s="5">
        <f t="shared" si="145"/>
        <v>0</v>
      </c>
      <c r="AN682" t="str">
        <f>'Raw Data'!AB682</f>
        <v>Passenger Car</v>
      </c>
      <c r="AO682" t="str">
        <f>'Raw Data'!AC682</f>
        <v>2131028200I</v>
      </c>
      <c r="AP682">
        <f>'Raw Data'!AD682</f>
        <v>3.5150000000000001</v>
      </c>
      <c r="AQ682">
        <f>'Raw Data'!AE682</f>
        <v>34.679985000000002</v>
      </c>
      <c r="AR682">
        <f>'Raw Data'!AF682</f>
        <v>-84.698711000000003</v>
      </c>
      <c r="AS682">
        <f>'Raw Data'!AG682</f>
        <v>189</v>
      </c>
      <c r="AT682">
        <f>'Raw Data'!AH682</f>
        <v>242</v>
      </c>
      <c r="AU682">
        <f>'Raw Data'!AI682</f>
        <v>2091</v>
      </c>
      <c r="AV682" t="str">
        <f>'Raw Data'!AJ682</f>
        <v>D6_0282_00_I</v>
      </c>
      <c r="AW682">
        <f>'Raw Data'!AK682</f>
        <v>29</v>
      </c>
      <c r="AX682">
        <f>'Raw Data'!AL682</f>
        <v>35</v>
      </c>
      <c r="AY682" t="str">
        <f>'Raw Data'!AM682</f>
        <v>split</v>
      </c>
      <c r="AZ682">
        <f>'Raw Data'!AN682</f>
        <v>716.1</v>
      </c>
      <c r="BA682">
        <f>'Raw Data'!AO682</f>
        <v>45.6</v>
      </c>
      <c r="BB682">
        <f>'Raw Data'!AP682</f>
        <v>569</v>
      </c>
      <c r="BC682">
        <f>'Raw Data'!AQ682</f>
        <v>-84.699430000000007</v>
      </c>
      <c r="BD682">
        <f>'Raw Data'!AR682</f>
        <v>34.680036999999999</v>
      </c>
      <c r="BE682">
        <f>'Raw Data'!AS682</f>
        <v>-84.697607000000005</v>
      </c>
      <c r="BF682">
        <f>'Raw Data'!AT682</f>
        <v>34.680278000000001</v>
      </c>
      <c r="BG682" t="str">
        <f>'Raw Data'!AU682</f>
        <v>2131028200I</v>
      </c>
      <c r="BH682">
        <f>'Raw Data'!AV682</f>
        <v>1</v>
      </c>
      <c r="BI682">
        <f>'Raw Data'!AW682</f>
        <v>213</v>
      </c>
      <c r="BJ682">
        <f>'Raw Data'!AX682</f>
        <v>282</v>
      </c>
      <c r="BK682">
        <f>'Raw Data'!AY682</f>
        <v>0</v>
      </c>
      <c r="BL682">
        <f>'Raw Data'!AZ682</f>
        <v>55</v>
      </c>
      <c r="BM682">
        <f>'Raw Data'!BA682</f>
        <v>10.24</v>
      </c>
      <c r="BN682">
        <f>'Raw Data'!BB682</f>
        <v>9.85</v>
      </c>
      <c r="BO682">
        <f>'Raw Data'!BC682</f>
        <v>948.5</v>
      </c>
      <c r="BP682">
        <f>'Raw Data'!BD682</f>
        <v>922.9</v>
      </c>
      <c r="BQ682">
        <f>'Raw Data'!BE682</f>
        <v>902.9</v>
      </c>
      <c r="BR682">
        <f>'Raw Data'!BF682</f>
        <v>0</v>
      </c>
      <c r="BS682">
        <f>'Raw Data'!BG682</f>
        <v>45.8</v>
      </c>
      <c r="BT682">
        <f>'Raw Data'!BH682</f>
        <v>9.1999999999999993</v>
      </c>
      <c r="BU682">
        <f>'Raw Data'!BI682</f>
        <v>42712</v>
      </c>
      <c r="BV682" t="str">
        <f>'Raw Data'!BJ682</f>
        <v>ASV_15+</v>
      </c>
      <c r="BW682">
        <f>'Raw Data'!BK682</f>
        <v>1.8710000000000001E-3</v>
      </c>
      <c r="BX682">
        <f>'Raw Data'!BL682</f>
        <v>39520</v>
      </c>
      <c r="BY682">
        <f>'Raw Data'!BM682</f>
        <v>39310</v>
      </c>
      <c r="BZ682" t="str">
        <f>'Raw Data'!BN682</f>
        <v>2131028200I</v>
      </c>
      <c r="CA682" t="str">
        <f>'Raw Data'!BO682</f>
        <v>MURRAY</v>
      </c>
      <c r="CB682">
        <f>'Raw Data'!BP682</f>
        <v>1</v>
      </c>
      <c r="CC682">
        <f>'Raw Data'!BQ682</f>
        <v>28200</v>
      </c>
      <c r="CD682">
        <f>'Raw Data'!BR682</f>
        <v>6</v>
      </c>
      <c r="CE682">
        <f>'Raw Data'!BS682</f>
        <v>1</v>
      </c>
      <c r="CF682">
        <f>'Raw Data'!BT682</f>
        <v>2</v>
      </c>
      <c r="CG682">
        <f>'Raw Data'!BU682</f>
        <v>1</v>
      </c>
      <c r="CH682">
        <f>'Raw Data'!BV682</f>
        <v>1</v>
      </c>
      <c r="CI682">
        <f>'Raw Data'!BW682</f>
        <v>2</v>
      </c>
      <c r="CJ682">
        <f>'Raw Data'!BX682</f>
        <v>3</v>
      </c>
      <c r="CK682">
        <f>'Raw Data'!BY682</f>
        <v>3</v>
      </c>
      <c r="CL682" t="str">
        <f>'Raw Data'!BZ682</f>
        <v>N</v>
      </c>
      <c r="CM682">
        <f t="shared" si="151"/>
        <v>0</v>
      </c>
      <c r="CN682">
        <f>'Raw Data'!CA682</f>
        <v>213</v>
      </c>
      <c r="CO682">
        <f>'Raw Data'!CB682</f>
        <v>282</v>
      </c>
      <c r="CP682">
        <f>'Raw Data'!CC682</f>
        <v>0</v>
      </c>
      <c r="CQ682" t="str">
        <f>'Raw Data'!CD682</f>
        <v>Not Urban</v>
      </c>
      <c r="CR682" t="str">
        <f>'Raw Data'!CE682</f>
        <v>Not Urban</v>
      </c>
      <c r="CS682">
        <f>'Raw Data'!CF682</f>
        <v>0</v>
      </c>
      <c r="CT682">
        <f>'Raw Data'!CG682</f>
        <v>55</v>
      </c>
      <c r="CU682">
        <f>'Raw Data'!CH682</f>
        <v>3260</v>
      </c>
      <c r="CV682" t="str">
        <f>'Raw Data'!CI682</f>
        <v xml:space="preserve"> </v>
      </c>
      <c r="CW682">
        <f>'Raw Data'!CJ682</f>
        <v>0</v>
      </c>
      <c r="CX682">
        <f>'Raw Data'!CK682</f>
        <v>3.2630460000000001</v>
      </c>
      <c r="CY682">
        <f>'Raw Data'!CL682</f>
        <v>14</v>
      </c>
      <c r="CZ682" t="str">
        <f>'Raw Data'!CM682</f>
        <v>State Mainline</v>
      </c>
      <c r="DA682">
        <f>'Raw Data'!CN682</f>
        <v>3260</v>
      </c>
      <c r="DB682">
        <f>'Raw Data'!CO682</f>
        <v>413584</v>
      </c>
      <c r="DC682">
        <f>'Raw Data'!CP682</f>
        <v>2.8690000000000002</v>
      </c>
      <c r="DD682">
        <f>'Raw Data'!CQ682</f>
        <v>6.1349999999999998</v>
      </c>
      <c r="DE682">
        <f>'Raw Data'!CR682</f>
        <v>413584</v>
      </c>
      <c r="DF682">
        <f>'Raw Data'!CS682</f>
        <v>0</v>
      </c>
      <c r="DG682">
        <f>'Raw Data'!CT682</f>
        <v>17228.883836000001</v>
      </c>
      <c r="DH682">
        <f>'Raw Data'!CU682</f>
        <v>100</v>
      </c>
      <c r="DI682">
        <f>'Raw Data'!CV682</f>
        <v>39340</v>
      </c>
      <c r="DJ682">
        <f>'Raw Data'!CW682</f>
        <v>0.10820399999999999</v>
      </c>
      <c r="DK682">
        <f>'Raw Data'!CX682</f>
        <v>0</v>
      </c>
      <c r="DL682">
        <f>'Raw Data'!CY682</f>
        <v>1.8710000000000001E-3</v>
      </c>
      <c r="DM682">
        <f>'Raw Data'!CZ682</f>
        <v>289</v>
      </c>
      <c r="DN682" t="str">
        <f>'Raw Data'!DA682</f>
        <v>213-0194</v>
      </c>
      <c r="DO682" t="str">
        <f>'Raw Data'!DB682</f>
        <v>3R : Rural Principal Arterial - Other</v>
      </c>
      <c r="DP682" t="str">
        <f>'Raw Data'!DC682</f>
        <v>34.675834, -84.714124</v>
      </c>
      <c r="DQ682">
        <f>'Raw Data'!DD682</f>
        <v>-84.714123999999998</v>
      </c>
      <c r="DR682">
        <f>'Raw Data'!DE682</f>
        <v>34.675834000000002</v>
      </c>
      <c r="DS682">
        <f>'Raw Data'!DF682</f>
        <v>34.675834000000002</v>
      </c>
      <c r="DT682">
        <f>'Raw Data'!DG682</f>
        <v>-84.714123999999998</v>
      </c>
      <c r="DU682">
        <f>'Raw Data'!DH682</f>
        <v>1.5280999999999999E-2</v>
      </c>
      <c r="DV682">
        <f>'Raw Data'!DI682</f>
        <v>1.8710000000000001E-3</v>
      </c>
      <c r="DW682">
        <f>'Raw Data'!DJ682</f>
        <v>189</v>
      </c>
      <c r="DX682" s="11">
        <f t="shared" si="152"/>
        <v>3503.3333333333335</v>
      </c>
      <c r="DY682" s="5">
        <f t="shared" si="153"/>
        <v>3202.5</v>
      </c>
      <c r="DZ682" s="5">
        <f t="shared" si="146"/>
        <v>300.83333333333348</v>
      </c>
      <c r="EA682" s="5">
        <f t="shared" si="147"/>
        <v>9.3937028363257916E-2</v>
      </c>
      <c r="EB682" s="5">
        <f t="shared" si="148"/>
        <v>3352.916666666667</v>
      </c>
      <c r="EC682">
        <f>'Raw Data'!DK682</f>
        <v>3470</v>
      </c>
      <c r="ED682">
        <f>'Raw Data'!DL682</f>
        <v>14.6</v>
      </c>
      <c r="EE682">
        <f>'Raw Data'!DM682</f>
        <v>3660</v>
      </c>
      <c r="EF682">
        <f>'Raw Data'!DN682</f>
        <v>14.7</v>
      </c>
      <c r="EG682">
        <f>'Raw Data'!DO682</f>
        <v>3380</v>
      </c>
      <c r="EH682">
        <f>'Raw Data'!DP682</f>
        <v>0</v>
      </c>
      <c r="EI682">
        <f>'Raw Data'!DQ682</f>
        <v>3360</v>
      </c>
      <c r="EJ682">
        <f>'Raw Data'!DR682</f>
        <v>0</v>
      </c>
      <c r="EK682">
        <f>'Raw Data'!DS682</f>
        <v>3260</v>
      </c>
      <c r="EL682">
        <f>'Raw Data'!DT682</f>
        <v>14.3</v>
      </c>
      <c r="EM682">
        <f>'Raw Data'!DU682</f>
        <v>3290</v>
      </c>
      <c r="EN682">
        <f>'Raw Data'!DV682</f>
        <v>13</v>
      </c>
      <c r="EO682">
        <f>'Raw Data'!DW682</f>
        <v>3130</v>
      </c>
      <c r="EP682">
        <f>'Raw Data'!DX682</f>
        <v>13.7</v>
      </c>
      <c r="EQ682">
        <f>'Raw Data'!DY682</f>
        <v>3130</v>
      </c>
      <c r="ER682">
        <f>'Raw Data'!DZ682</f>
        <v>13.7</v>
      </c>
      <c r="ES682">
        <f>'Raw Data'!EA682</f>
        <v>3980</v>
      </c>
      <c r="ET682">
        <f>'Raw Data'!EB682</f>
        <v>16.399999999999999</v>
      </c>
      <c r="EU682">
        <f>'Raw Data'!EC682</f>
        <v>4020</v>
      </c>
      <c r="EV682">
        <f>'Raw Data'!ED682</f>
        <v>16.399999999999999</v>
      </c>
      <c r="EW682">
        <f>'Raw Data'!EE682</f>
        <v>0</v>
      </c>
    </row>
    <row r="683" spans="1:153" x14ac:dyDescent="0.3">
      <c r="A683">
        <f>'Raw Data'!A683</f>
        <v>681</v>
      </c>
      <c r="B683" t="str">
        <f>'Raw Data'!B683</f>
        <v>Point</v>
      </c>
      <c r="C683">
        <f>'Raw Data'!C683</f>
        <v>129</v>
      </c>
      <c r="D683">
        <f>'Raw Data'!D683</f>
        <v>730</v>
      </c>
      <c r="E683" t="str">
        <f>'Raw Data'!E683</f>
        <v>Point</v>
      </c>
      <c r="F683">
        <f>'Raw Data'!F683</f>
        <v>5137856</v>
      </c>
      <c r="G683" t="str">
        <f>'Raw Data'!G683</f>
        <v>Gsp Post 00</v>
      </c>
      <c r="H683" s="3">
        <f>'Raw Data'!H683</f>
        <v>42027</v>
      </c>
      <c r="L683">
        <f t="shared" si="140"/>
        <v>0</v>
      </c>
      <c r="M683" s="5">
        <f t="shared" si="141"/>
        <v>42027</v>
      </c>
      <c r="N683" s="5">
        <f t="shared" si="149"/>
        <v>2015</v>
      </c>
      <c r="O683" s="5" t="str" cm="1">
        <f t="array" ref="O683">_xlfn.IFS(N683&lt;=2016,"before treatment",N683=2017,"unknown",N683&gt;2017,"after treatment")</f>
        <v>before treatment</v>
      </c>
      <c r="P683" s="5">
        <f t="shared" si="142"/>
        <v>1</v>
      </c>
      <c r="Q683" s="5">
        <f t="shared" si="143"/>
        <v>0</v>
      </c>
      <c r="R683" t="str">
        <f>'Raw Data'!I683</f>
        <v>Murray</v>
      </c>
      <c r="S683" t="str">
        <f>'Raw Data'!J683</f>
        <v>STATE ROUTE 282</v>
      </c>
      <c r="T683" t="str">
        <f>'Raw Data'!K683</f>
        <v>(none)</v>
      </c>
      <c r="U683" t="str">
        <f>'Raw Data'!L683</f>
        <v>(O) No Injury</v>
      </c>
      <c r="V683">
        <f>'Raw Data'!M683</f>
        <v>0</v>
      </c>
      <c r="W683">
        <f>'Raw Data'!N683</f>
        <v>0</v>
      </c>
      <c r="X683">
        <f>'Raw Data'!O683</f>
        <v>0</v>
      </c>
      <c r="Y683" t="str">
        <f>'Raw Data'!P683</f>
        <v>Not a Collision with Motor Vehicle</v>
      </c>
      <c r="Z683" t="str">
        <f>'Raw Data'!Q683</f>
        <v>On Shoulder</v>
      </c>
      <c r="AA683" t="str">
        <f>'Raw Data'!R683</f>
        <v>Tree</v>
      </c>
      <c r="AB683" t="str">
        <f>'Raw Data'!S683</f>
        <v>Tree</v>
      </c>
      <c r="AC683" t="str">
        <f>'Raw Data'!T683</f>
        <v>Changed Lanes Improperly</v>
      </c>
      <c r="AD683">
        <f>'Raw Data'!U683</f>
        <v>1</v>
      </c>
      <c r="AE683" s="5" t="str">
        <f t="shared" si="150"/>
        <v>Yes</v>
      </c>
      <c r="AF683" t="str">
        <f>'Raw Data'!V683</f>
        <v>Negotiating a Curve</v>
      </c>
      <c r="AG683" s="5">
        <f t="shared" si="144"/>
        <v>0</v>
      </c>
      <c r="AH683" t="str">
        <f>'Raw Data'!W683</f>
        <v>West</v>
      </c>
      <c r="AI683" t="str">
        <f>'Raw Data'!X683</f>
        <v>Daylight</v>
      </c>
      <c r="AJ683" t="str">
        <f>'Raw Data'!Y683</f>
        <v>Wet</v>
      </c>
      <c r="AK683">
        <f>'Raw Data'!Z683</f>
        <v>27</v>
      </c>
      <c r="AL683" t="str">
        <f>'Raw Data'!AA683</f>
        <v>Lap and Shoulder Belt Used</v>
      </c>
      <c r="AM683" s="5">
        <f t="shared" si="145"/>
        <v>0</v>
      </c>
      <c r="AN683" t="str">
        <f>'Raw Data'!AB683</f>
        <v>Passenger Car</v>
      </c>
      <c r="AO683" t="str">
        <f>'Raw Data'!AC683</f>
        <v>2131028200I</v>
      </c>
      <c r="AP683">
        <f>'Raw Data'!AD683</f>
        <v>3.476</v>
      </c>
      <c r="AQ683">
        <f>'Raw Data'!AE683</f>
        <v>34.680033000000002</v>
      </c>
      <c r="AR683">
        <f>'Raw Data'!AF683</f>
        <v>-84.699388999999996</v>
      </c>
      <c r="AS683">
        <f>'Raw Data'!AG683</f>
        <v>189</v>
      </c>
      <c r="AT683">
        <f>'Raw Data'!AH683</f>
        <v>242</v>
      </c>
      <c r="AU683">
        <f>'Raw Data'!AI683</f>
        <v>2091</v>
      </c>
      <c r="AV683" t="str">
        <f>'Raw Data'!AJ683</f>
        <v>D6_0282_00_I</v>
      </c>
      <c r="AW683">
        <f>'Raw Data'!AK683</f>
        <v>29</v>
      </c>
      <c r="AX683">
        <f>'Raw Data'!AL683</f>
        <v>35</v>
      </c>
      <c r="AY683" t="str">
        <f>'Raw Data'!AM683</f>
        <v>split</v>
      </c>
      <c r="AZ683">
        <f>'Raw Data'!AN683</f>
        <v>716.1</v>
      </c>
      <c r="BA683">
        <f>'Raw Data'!AO683</f>
        <v>45.6</v>
      </c>
      <c r="BB683">
        <f>'Raw Data'!AP683</f>
        <v>569</v>
      </c>
      <c r="BC683">
        <f>'Raw Data'!AQ683</f>
        <v>-84.699430000000007</v>
      </c>
      <c r="BD683">
        <f>'Raw Data'!AR683</f>
        <v>34.680036999999999</v>
      </c>
      <c r="BE683">
        <f>'Raw Data'!AS683</f>
        <v>-84.697607000000005</v>
      </c>
      <c r="BF683">
        <f>'Raw Data'!AT683</f>
        <v>34.680278000000001</v>
      </c>
      <c r="BG683" t="str">
        <f>'Raw Data'!AU683</f>
        <v>2131028200I</v>
      </c>
      <c r="BH683">
        <f>'Raw Data'!AV683</f>
        <v>1</v>
      </c>
      <c r="BI683">
        <f>'Raw Data'!AW683</f>
        <v>213</v>
      </c>
      <c r="BJ683">
        <f>'Raw Data'!AX683</f>
        <v>282</v>
      </c>
      <c r="BK683">
        <f>'Raw Data'!AY683</f>
        <v>0</v>
      </c>
      <c r="BL683">
        <f>'Raw Data'!AZ683</f>
        <v>55</v>
      </c>
      <c r="BM683">
        <f>'Raw Data'!BA683</f>
        <v>10.24</v>
      </c>
      <c r="BN683">
        <f>'Raw Data'!BB683</f>
        <v>9.85</v>
      </c>
      <c r="BO683">
        <f>'Raw Data'!BC683</f>
        <v>948.5</v>
      </c>
      <c r="BP683">
        <f>'Raw Data'!BD683</f>
        <v>922.9</v>
      </c>
      <c r="BQ683">
        <f>'Raw Data'!BE683</f>
        <v>902.9</v>
      </c>
      <c r="BR683">
        <f>'Raw Data'!BF683</f>
        <v>0</v>
      </c>
      <c r="BS683">
        <f>'Raw Data'!BG683</f>
        <v>45.8</v>
      </c>
      <c r="BT683">
        <f>'Raw Data'!BH683</f>
        <v>9.1999999999999993</v>
      </c>
      <c r="BU683">
        <f>'Raw Data'!BI683</f>
        <v>42712</v>
      </c>
      <c r="BV683" t="str">
        <f>'Raw Data'!BJ683</f>
        <v>ASV_15+</v>
      </c>
      <c r="BW683">
        <f>'Raw Data'!BK683</f>
        <v>1.8710000000000001E-3</v>
      </c>
      <c r="BX683">
        <f>'Raw Data'!BL683</f>
        <v>39520</v>
      </c>
      <c r="BY683">
        <f>'Raw Data'!BM683</f>
        <v>39310</v>
      </c>
      <c r="BZ683" t="str">
        <f>'Raw Data'!BN683</f>
        <v>2131028200I</v>
      </c>
      <c r="CA683" t="str">
        <f>'Raw Data'!BO683</f>
        <v>MURRAY</v>
      </c>
      <c r="CB683">
        <f>'Raw Data'!BP683</f>
        <v>1</v>
      </c>
      <c r="CC683">
        <f>'Raw Data'!BQ683</f>
        <v>28200</v>
      </c>
      <c r="CD683">
        <f>'Raw Data'!BR683</f>
        <v>6</v>
      </c>
      <c r="CE683">
        <f>'Raw Data'!BS683</f>
        <v>1</v>
      </c>
      <c r="CF683">
        <f>'Raw Data'!BT683</f>
        <v>2</v>
      </c>
      <c r="CG683">
        <f>'Raw Data'!BU683</f>
        <v>1</v>
      </c>
      <c r="CH683">
        <f>'Raw Data'!BV683</f>
        <v>1</v>
      </c>
      <c r="CI683">
        <f>'Raw Data'!BW683</f>
        <v>2</v>
      </c>
      <c r="CJ683">
        <f>'Raw Data'!BX683</f>
        <v>3</v>
      </c>
      <c r="CK683">
        <f>'Raw Data'!BY683</f>
        <v>3</v>
      </c>
      <c r="CL683" t="str">
        <f>'Raw Data'!BZ683</f>
        <v>N</v>
      </c>
      <c r="CM683">
        <f t="shared" si="151"/>
        <v>0</v>
      </c>
      <c r="CN683">
        <f>'Raw Data'!CA683</f>
        <v>213</v>
      </c>
      <c r="CO683">
        <f>'Raw Data'!CB683</f>
        <v>282</v>
      </c>
      <c r="CP683">
        <f>'Raw Data'!CC683</f>
        <v>0</v>
      </c>
      <c r="CQ683" t="str">
        <f>'Raw Data'!CD683</f>
        <v>Not Urban</v>
      </c>
      <c r="CR683" t="str">
        <f>'Raw Data'!CE683</f>
        <v>Not Urban</v>
      </c>
      <c r="CS683">
        <f>'Raw Data'!CF683</f>
        <v>0</v>
      </c>
      <c r="CT683">
        <f>'Raw Data'!CG683</f>
        <v>55</v>
      </c>
      <c r="CU683">
        <f>'Raw Data'!CH683</f>
        <v>3260</v>
      </c>
      <c r="CV683" t="str">
        <f>'Raw Data'!CI683</f>
        <v xml:space="preserve"> </v>
      </c>
      <c r="CW683">
        <f>'Raw Data'!CJ683</f>
        <v>0</v>
      </c>
      <c r="CX683">
        <f>'Raw Data'!CK683</f>
        <v>3.2630460000000001</v>
      </c>
      <c r="CY683">
        <f>'Raw Data'!CL683</f>
        <v>14</v>
      </c>
      <c r="CZ683" t="str">
        <f>'Raw Data'!CM683</f>
        <v>State Mainline</v>
      </c>
      <c r="DA683">
        <f>'Raw Data'!CN683</f>
        <v>3260</v>
      </c>
      <c r="DB683">
        <f>'Raw Data'!CO683</f>
        <v>413584</v>
      </c>
      <c r="DC683">
        <f>'Raw Data'!CP683</f>
        <v>2.8690000000000002</v>
      </c>
      <c r="DD683">
        <f>'Raw Data'!CQ683</f>
        <v>6.1349999999999998</v>
      </c>
      <c r="DE683">
        <f>'Raw Data'!CR683</f>
        <v>413584</v>
      </c>
      <c r="DF683">
        <f>'Raw Data'!CS683</f>
        <v>0</v>
      </c>
      <c r="DG683">
        <f>'Raw Data'!CT683</f>
        <v>17228.883836000001</v>
      </c>
      <c r="DH683">
        <f>'Raw Data'!CU683</f>
        <v>100</v>
      </c>
      <c r="DI683">
        <f>'Raw Data'!CV683</f>
        <v>39340</v>
      </c>
      <c r="DJ683">
        <f>'Raw Data'!CW683</f>
        <v>0.10820399999999999</v>
      </c>
      <c r="DK683">
        <f>'Raw Data'!CX683</f>
        <v>0</v>
      </c>
      <c r="DL683">
        <f>'Raw Data'!CY683</f>
        <v>1.8710000000000001E-3</v>
      </c>
      <c r="DM683">
        <f>'Raw Data'!CZ683</f>
        <v>289</v>
      </c>
      <c r="DN683" t="str">
        <f>'Raw Data'!DA683</f>
        <v>213-0194</v>
      </c>
      <c r="DO683" t="str">
        <f>'Raw Data'!DB683</f>
        <v>3R : Rural Principal Arterial - Other</v>
      </c>
      <c r="DP683" t="str">
        <f>'Raw Data'!DC683</f>
        <v>34.675834, -84.714124</v>
      </c>
      <c r="DQ683">
        <f>'Raw Data'!DD683</f>
        <v>-84.714123999999998</v>
      </c>
      <c r="DR683">
        <f>'Raw Data'!DE683</f>
        <v>34.675834000000002</v>
      </c>
      <c r="DS683">
        <f>'Raw Data'!DF683</f>
        <v>34.675834000000002</v>
      </c>
      <c r="DT683">
        <f>'Raw Data'!DG683</f>
        <v>-84.714123999999998</v>
      </c>
      <c r="DU683">
        <f>'Raw Data'!DH683</f>
        <v>1.5280999999999999E-2</v>
      </c>
      <c r="DV683">
        <f>'Raw Data'!DI683</f>
        <v>1.8710000000000001E-3</v>
      </c>
      <c r="DW683">
        <f>'Raw Data'!DJ683</f>
        <v>189</v>
      </c>
      <c r="DX683" s="11">
        <f t="shared" si="152"/>
        <v>3503.3333333333335</v>
      </c>
      <c r="DY683" s="5">
        <f t="shared" si="153"/>
        <v>3202.5</v>
      </c>
      <c r="DZ683" s="5">
        <f t="shared" si="146"/>
        <v>300.83333333333348</v>
      </c>
      <c r="EA683" s="5">
        <f t="shared" si="147"/>
        <v>9.3937028363257916E-2</v>
      </c>
      <c r="EB683" s="5">
        <f t="shared" si="148"/>
        <v>3352.916666666667</v>
      </c>
      <c r="EC683">
        <f>'Raw Data'!DK683</f>
        <v>3470</v>
      </c>
      <c r="ED683">
        <f>'Raw Data'!DL683</f>
        <v>14.6</v>
      </c>
      <c r="EE683">
        <f>'Raw Data'!DM683</f>
        <v>3660</v>
      </c>
      <c r="EF683">
        <f>'Raw Data'!DN683</f>
        <v>14.7</v>
      </c>
      <c r="EG683">
        <f>'Raw Data'!DO683</f>
        <v>3380</v>
      </c>
      <c r="EH683">
        <f>'Raw Data'!DP683</f>
        <v>0</v>
      </c>
      <c r="EI683">
        <f>'Raw Data'!DQ683</f>
        <v>3360</v>
      </c>
      <c r="EJ683">
        <f>'Raw Data'!DR683</f>
        <v>0</v>
      </c>
      <c r="EK683">
        <f>'Raw Data'!DS683</f>
        <v>3260</v>
      </c>
      <c r="EL683">
        <f>'Raw Data'!DT683</f>
        <v>14.3</v>
      </c>
      <c r="EM683">
        <f>'Raw Data'!DU683</f>
        <v>3290</v>
      </c>
      <c r="EN683">
        <f>'Raw Data'!DV683</f>
        <v>13</v>
      </c>
      <c r="EO683">
        <f>'Raw Data'!DW683</f>
        <v>3130</v>
      </c>
      <c r="EP683">
        <f>'Raw Data'!DX683</f>
        <v>13.7</v>
      </c>
      <c r="EQ683">
        <f>'Raw Data'!DY683</f>
        <v>3130</v>
      </c>
      <c r="ER683">
        <f>'Raw Data'!DZ683</f>
        <v>13.7</v>
      </c>
      <c r="ES683">
        <f>'Raw Data'!EA683</f>
        <v>3980</v>
      </c>
      <c r="ET683">
        <f>'Raw Data'!EB683</f>
        <v>16.399999999999999</v>
      </c>
      <c r="EU683">
        <f>'Raw Data'!EC683</f>
        <v>4020</v>
      </c>
      <c r="EV683">
        <f>'Raw Data'!ED683</f>
        <v>16.399999999999999</v>
      </c>
      <c r="EW683">
        <f>'Raw Data'!EE683</f>
        <v>0</v>
      </c>
    </row>
    <row r="684" spans="1:153" x14ac:dyDescent="0.3">
      <c r="A684">
        <f>'Raw Data'!A684</f>
        <v>682</v>
      </c>
      <c r="B684" t="str">
        <f>'Raw Data'!B684</f>
        <v>Point</v>
      </c>
      <c r="C684">
        <f>'Raw Data'!C684</f>
        <v>139</v>
      </c>
      <c r="D684">
        <f>'Raw Data'!D684</f>
        <v>806</v>
      </c>
      <c r="E684" t="str">
        <f>'Raw Data'!E684</f>
        <v>Point</v>
      </c>
      <c r="F684">
        <f>'Raw Data'!F684</f>
        <v>4526693</v>
      </c>
      <c r="G684" t="str">
        <f>'Raw Data'!G684</f>
        <v>Gsp Post 00</v>
      </c>
      <c r="H684" s="3">
        <f>'Raw Data'!H684</f>
        <v>41487</v>
      </c>
      <c r="L684">
        <f t="shared" si="140"/>
        <v>0</v>
      </c>
      <c r="M684" s="5">
        <f t="shared" si="141"/>
        <v>41487</v>
      </c>
      <c r="N684" s="5">
        <f t="shared" si="149"/>
        <v>2013</v>
      </c>
      <c r="O684" s="5" t="str" cm="1">
        <f t="array" ref="O684">_xlfn.IFS(N684&lt;=2016,"before treatment",N684=2017,"unknown",N684&gt;2017,"after treatment")</f>
        <v>before treatment</v>
      </c>
      <c r="P684" s="5">
        <f t="shared" si="142"/>
        <v>1</v>
      </c>
      <c r="Q684" s="5">
        <f t="shared" si="143"/>
        <v>0</v>
      </c>
      <c r="R684" t="str">
        <f>'Raw Data'!I684</f>
        <v>Murray</v>
      </c>
      <c r="S684" t="str">
        <f>'Raw Data'!J684</f>
        <v>STATE ROUTE 282</v>
      </c>
      <c r="T684" t="str">
        <f>'Raw Data'!K684</f>
        <v>(none)</v>
      </c>
      <c r="U684" t="str">
        <f>'Raw Data'!L684</f>
        <v>(O) No Injury</v>
      </c>
      <c r="V684">
        <f>'Raw Data'!M684</f>
        <v>0</v>
      </c>
      <c r="W684">
        <f>'Raw Data'!N684</f>
        <v>0</v>
      </c>
      <c r="X684">
        <f>'Raw Data'!O684</f>
        <v>0</v>
      </c>
      <c r="Y684" t="str">
        <f>'Raw Data'!P684</f>
        <v>Not a Collision with Motor Vehicle</v>
      </c>
      <c r="Z684" t="str">
        <f>'Raw Data'!Q684</f>
        <v>On Shoulder</v>
      </c>
      <c r="AA684" t="str">
        <f>'Raw Data'!R684</f>
        <v>Other-Fixed Object</v>
      </c>
      <c r="AB684" t="str">
        <f>'Raw Data'!S684</f>
        <v>Guard Rail Fence</v>
      </c>
      <c r="AC684" t="str">
        <f>'Raw Data'!T684</f>
        <v>Changed Lanes Improperly</v>
      </c>
      <c r="AD684">
        <f>'Raw Data'!U684</f>
        <v>1</v>
      </c>
      <c r="AE684" s="5" t="str">
        <f t="shared" si="150"/>
        <v>Yes</v>
      </c>
      <c r="AF684" t="str">
        <f>'Raw Data'!V684</f>
        <v>Negotiating a Curve</v>
      </c>
      <c r="AG684" s="5">
        <f t="shared" si="144"/>
        <v>0</v>
      </c>
      <c r="AH684" t="str">
        <f>'Raw Data'!W684</f>
        <v>West</v>
      </c>
      <c r="AI684" t="str">
        <f>'Raw Data'!X684</f>
        <v>Dark-Not Lighted</v>
      </c>
      <c r="AJ684" t="str">
        <f>'Raw Data'!Y684</f>
        <v>Wet</v>
      </c>
      <c r="AK684">
        <f>'Raw Data'!Z684</f>
        <v>22</v>
      </c>
      <c r="AL684" t="str">
        <f>'Raw Data'!AA684</f>
        <v>Lap and Shoulder Belt Used</v>
      </c>
      <c r="AM684" s="5">
        <f t="shared" si="145"/>
        <v>0</v>
      </c>
      <c r="AN684" t="str">
        <f>'Raw Data'!AB684</f>
        <v>Passenger Car</v>
      </c>
      <c r="AO684" t="str">
        <f>'Raw Data'!AC684</f>
        <v>2131028200I</v>
      </c>
      <c r="AP684">
        <f>'Raw Data'!AD684</f>
        <v>3.5009999999999999</v>
      </c>
      <c r="AQ684">
        <f>'Raw Data'!AE684</f>
        <v>34.679988999999999</v>
      </c>
      <c r="AR684">
        <f>'Raw Data'!AF684</f>
        <v>-84.698978999999994</v>
      </c>
      <c r="AS684">
        <f>'Raw Data'!AG684</f>
        <v>189</v>
      </c>
      <c r="AT684">
        <f>'Raw Data'!AH684</f>
        <v>242</v>
      </c>
      <c r="AU684">
        <f>'Raw Data'!AI684</f>
        <v>2091</v>
      </c>
      <c r="AV684" t="str">
        <f>'Raw Data'!AJ684</f>
        <v>D6_0282_00_I</v>
      </c>
      <c r="AW684">
        <f>'Raw Data'!AK684</f>
        <v>29</v>
      </c>
      <c r="AX684">
        <f>'Raw Data'!AL684</f>
        <v>35</v>
      </c>
      <c r="AY684" t="str">
        <f>'Raw Data'!AM684</f>
        <v>split</v>
      </c>
      <c r="AZ684">
        <f>'Raw Data'!AN684</f>
        <v>716.1</v>
      </c>
      <c r="BA684">
        <f>'Raw Data'!AO684</f>
        <v>45.6</v>
      </c>
      <c r="BB684">
        <f>'Raw Data'!AP684</f>
        <v>569</v>
      </c>
      <c r="BC684">
        <f>'Raw Data'!AQ684</f>
        <v>-84.699430000000007</v>
      </c>
      <c r="BD684">
        <f>'Raw Data'!AR684</f>
        <v>34.680036999999999</v>
      </c>
      <c r="BE684">
        <f>'Raw Data'!AS684</f>
        <v>-84.697607000000005</v>
      </c>
      <c r="BF684">
        <f>'Raw Data'!AT684</f>
        <v>34.680278000000001</v>
      </c>
      <c r="BG684" t="str">
        <f>'Raw Data'!AU684</f>
        <v>2131028200I</v>
      </c>
      <c r="BH684">
        <f>'Raw Data'!AV684</f>
        <v>1</v>
      </c>
      <c r="BI684">
        <f>'Raw Data'!AW684</f>
        <v>213</v>
      </c>
      <c r="BJ684">
        <f>'Raw Data'!AX684</f>
        <v>282</v>
      </c>
      <c r="BK684">
        <f>'Raw Data'!AY684</f>
        <v>0</v>
      </c>
      <c r="BL684">
        <f>'Raw Data'!AZ684</f>
        <v>55</v>
      </c>
      <c r="BM684">
        <f>'Raw Data'!BA684</f>
        <v>10.24</v>
      </c>
      <c r="BN684">
        <f>'Raw Data'!BB684</f>
        <v>9.85</v>
      </c>
      <c r="BO684">
        <f>'Raw Data'!BC684</f>
        <v>948.5</v>
      </c>
      <c r="BP684">
        <f>'Raw Data'!BD684</f>
        <v>922.9</v>
      </c>
      <c r="BQ684">
        <f>'Raw Data'!BE684</f>
        <v>902.9</v>
      </c>
      <c r="BR684">
        <f>'Raw Data'!BF684</f>
        <v>0</v>
      </c>
      <c r="BS684">
        <f>'Raw Data'!BG684</f>
        <v>45.8</v>
      </c>
      <c r="BT684">
        <f>'Raw Data'!BH684</f>
        <v>9.1999999999999993</v>
      </c>
      <c r="BU684">
        <f>'Raw Data'!BI684</f>
        <v>42712</v>
      </c>
      <c r="BV684" t="str">
        <f>'Raw Data'!BJ684</f>
        <v>ASV_15+</v>
      </c>
      <c r="BW684">
        <f>'Raw Data'!BK684</f>
        <v>1.8710000000000001E-3</v>
      </c>
      <c r="BX684">
        <f>'Raw Data'!BL684</f>
        <v>39520</v>
      </c>
      <c r="BY684">
        <f>'Raw Data'!BM684</f>
        <v>39310</v>
      </c>
      <c r="BZ684" t="str">
        <f>'Raw Data'!BN684</f>
        <v>2131028200I</v>
      </c>
      <c r="CA684" t="str">
        <f>'Raw Data'!BO684</f>
        <v>MURRAY</v>
      </c>
      <c r="CB684">
        <f>'Raw Data'!BP684</f>
        <v>1</v>
      </c>
      <c r="CC684">
        <f>'Raw Data'!BQ684</f>
        <v>28200</v>
      </c>
      <c r="CD684">
        <f>'Raw Data'!BR684</f>
        <v>6</v>
      </c>
      <c r="CE684">
        <f>'Raw Data'!BS684</f>
        <v>1</v>
      </c>
      <c r="CF684">
        <f>'Raw Data'!BT684</f>
        <v>2</v>
      </c>
      <c r="CG684">
        <f>'Raw Data'!BU684</f>
        <v>1</v>
      </c>
      <c r="CH684">
        <f>'Raw Data'!BV684</f>
        <v>1</v>
      </c>
      <c r="CI684">
        <f>'Raw Data'!BW684</f>
        <v>2</v>
      </c>
      <c r="CJ684">
        <f>'Raw Data'!BX684</f>
        <v>3</v>
      </c>
      <c r="CK684">
        <f>'Raw Data'!BY684</f>
        <v>3</v>
      </c>
      <c r="CL684" t="str">
        <f>'Raw Data'!BZ684</f>
        <v>N</v>
      </c>
      <c r="CM684">
        <f t="shared" si="151"/>
        <v>0</v>
      </c>
      <c r="CN684">
        <f>'Raw Data'!CA684</f>
        <v>213</v>
      </c>
      <c r="CO684">
        <f>'Raw Data'!CB684</f>
        <v>282</v>
      </c>
      <c r="CP684">
        <f>'Raw Data'!CC684</f>
        <v>0</v>
      </c>
      <c r="CQ684" t="str">
        <f>'Raw Data'!CD684</f>
        <v>Not Urban</v>
      </c>
      <c r="CR684" t="str">
        <f>'Raw Data'!CE684</f>
        <v>Not Urban</v>
      </c>
      <c r="CS684">
        <f>'Raw Data'!CF684</f>
        <v>0</v>
      </c>
      <c r="CT684">
        <f>'Raw Data'!CG684</f>
        <v>55</v>
      </c>
      <c r="CU684">
        <f>'Raw Data'!CH684</f>
        <v>3260</v>
      </c>
      <c r="CV684" t="str">
        <f>'Raw Data'!CI684</f>
        <v xml:space="preserve"> </v>
      </c>
      <c r="CW684">
        <f>'Raw Data'!CJ684</f>
        <v>0</v>
      </c>
      <c r="CX684">
        <f>'Raw Data'!CK684</f>
        <v>3.2630460000000001</v>
      </c>
      <c r="CY684">
        <f>'Raw Data'!CL684</f>
        <v>14</v>
      </c>
      <c r="CZ684" t="str">
        <f>'Raw Data'!CM684</f>
        <v>State Mainline</v>
      </c>
      <c r="DA684">
        <f>'Raw Data'!CN684</f>
        <v>3260</v>
      </c>
      <c r="DB684">
        <f>'Raw Data'!CO684</f>
        <v>413584</v>
      </c>
      <c r="DC684">
        <f>'Raw Data'!CP684</f>
        <v>2.8690000000000002</v>
      </c>
      <c r="DD684">
        <f>'Raw Data'!CQ684</f>
        <v>6.1349999999999998</v>
      </c>
      <c r="DE684">
        <f>'Raw Data'!CR684</f>
        <v>413584</v>
      </c>
      <c r="DF684">
        <f>'Raw Data'!CS684</f>
        <v>0</v>
      </c>
      <c r="DG684">
        <f>'Raw Data'!CT684</f>
        <v>17228.883836000001</v>
      </c>
      <c r="DH684">
        <f>'Raw Data'!CU684</f>
        <v>100</v>
      </c>
      <c r="DI684">
        <f>'Raw Data'!CV684</f>
        <v>39340</v>
      </c>
      <c r="DJ684">
        <f>'Raw Data'!CW684</f>
        <v>0.10820399999999999</v>
      </c>
      <c r="DK684">
        <f>'Raw Data'!CX684</f>
        <v>0</v>
      </c>
      <c r="DL684">
        <f>'Raw Data'!CY684</f>
        <v>1.8710000000000001E-3</v>
      </c>
      <c r="DM684">
        <f>'Raw Data'!CZ684</f>
        <v>289</v>
      </c>
      <c r="DN684" t="str">
        <f>'Raw Data'!DA684</f>
        <v>213-0194</v>
      </c>
      <c r="DO684" t="str">
        <f>'Raw Data'!DB684</f>
        <v>3R : Rural Principal Arterial - Other</v>
      </c>
      <c r="DP684" t="str">
        <f>'Raw Data'!DC684</f>
        <v>34.675834, -84.714124</v>
      </c>
      <c r="DQ684">
        <f>'Raw Data'!DD684</f>
        <v>-84.714123999999998</v>
      </c>
      <c r="DR684">
        <f>'Raw Data'!DE684</f>
        <v>34.675834000000002</v>
      </c>
      <c r="DS684">
        <f>'Raw Data'!DF684</f>
        <v>34.675834000000002</v>
      </c>
      <c r="DT684">
        <f>'Raw Data'!DG684</f>
        <v>-84.714123999999998</v>
      </c>
      <c r="DU684">
        <f>'Raw Data'!DH684</f>
        <v>1.5280999999999999E-2</v>
      </c>
      <c r="DV684">
        <f>'Raw Data'!DI684</f>
        <v>1.8710000000000001E-3</v>
      </c>
      <c r="DW684">
        <f>'Raw Data'!DJ684</f>
        <v>189</v>
      </c>
      <c r="DX684" s="11">
        <f t="shared" si="152"/>
        <v>3503.3333333333335</v>
      </c>
      <c r="DY684" s="5">
        <f t="shared" si="153"/>
        <v>3202.5</v>
      </c>
      <c r="DZ684" s="5">
        <f t="shared" si="146"/>
        <v>300.83333333333348</v>
      </c>
      <c r="EA684" s="5">
        <f t="shared" si="147"/>
        <v>9.3937028363257916E-2</v>
      </c>
      <c r="EB684" s="5">
        <f t="shared" si="148"/>
        <v>3352.916666666667</v>
      </c>
      <c r="EC684">
        <f>'Raw Data'!DK684</f>
        <v>3470</v>
      </c>
      <c r="ED684">
        <f>'Raw Data'!DL684</f>
        <v>14.6</v>
      </c>
      <c r="EE684">
        <f>'Raw Data'!DM684</f>
        <v>3660</v>
      </c>
      <c r="EF684">
        <f>'Raw Data'!DN684</f>
        <v>14.7</v>
      </c>
      <c r="EG684">
        <f>'Raw Data'!DO684</f>
        <v>3380</v>
      </c>
      <c r="EH684">
        <f>'Raw Data'!DP684</f>
        <v>0</v>
      </c>
      <c r="EI684">
        <f>'Raw Data'!DQ684</f>
        <v>3360</v>
      </c>
      <c r="EJ684">
        <f>'Raw Data'!DR684</f>
        <v>0</v>
      </c>
      <c r="EK684">
        <f>'Raw Data'!DS684</f>
        <v>3260</v>
      </c>
      <c r="EL684">
        <f>'Raw Data'!DT684</f>
        <v>14.3</v>
      </c>
      <c r="EM684">
        <f>'Raw Data'!DU684</f>
        <v>3290</v>
      </c>
      <c r="EN684">
        <f>'Raw Data'!DV684</f>
        <v>13</v>
      </c>
      <c r="EO684">
        <f>'Raw Data'!DW684</f>
        <v>3130</v>
      </c>
      <c r="EP684">
        <f>'Raw Data'!DX684</f>
        <v>13.7</v>
      </c>
      <c r="EQ684">
        <f>'Raw Data'!DY684</f>
        <v>3130</v>
      </c>
      <c r="ER684">
        <f>'Raw Data'!DZ684</f>
        <v>13.7</v>
      </c>
      <c r="ES684">
        <f>'Raw Data'!EA684</f>
        <v>3980</v>
      </c>
      <c r="ET684">
        <f>'Raw Data'!EB684</f>
        <v>16.399999999999999</v>
      </c>
      <c r="EU684">
        <f>'Raw Data'!EC684</f>
        <v>4020</v>
      </c>
      <c r="EV684">
        <f>'Raw Data'!ED684</f>
        <v>16.399999999999999</v>
      </c>
      <c r="EW684">
        <f>'Raw Data'!EE684</f>
        <v>0</v>
      </c>
    </row>
    <row r="685" spans="1:153" x14ac:dyDescent="0.3">
      <c r="A685">
        <f>'Raw Data'!A685</f>
        <v>683</v>
      </c>
      <c r="B685" t="str">
        <f>'Raw Data'!B685</f>
        <v>Point</v>
      </c>
      <c r="C685">
        <f>'Raw Data'!C685</f>
        <v>215</v>
      </c>
      <c r="D685">
        <f>'Raw Data'!D685</f>
        <v>667</v>
      </c>
      <c r="E685" t="str">
        <f>'Raw Data'!E685</f>
        <v>Point</v>
      </c>
      <c r="F685">
        <f>'Raw Data'!F685</f>
        <v>5537047</v>
      </c>
      <c r="G685" t="str">
        <f>'Raw Data'!G685</f>
        <v>Gsp Post 00</v>
      </c>
      <c r="H685" s="3">
        <f>'Raw Data'!H685</f>
        <v>42338</v>
      </c>
      <c r="L685">
        <f t="shared" si="140"/>
        <v>0</v>
      </c>
      <c r="M685" s="5">
        <f t="shared" si="141"/>
        <v>42338</v>
      </c>
      <c r="N685" s="5">
        <f t="shared" si="149"/>
        <v>2015</v>
      </c>
      <c r="O685" s="5" t="str" cm="1">
        <f t="array" ref="O685">_xlfn.IFS(N685&lt;=2016,"before treatment",N685=2017,"unknown",N685&gt;2017,"after treatment")</f>
        <v>before treatment</v>
      </c>
      <c r="P685" s="5">
        <f t="shared" si="142"/>
        <v>1</v>
      </c>
      <c r="Q685" s="5">
        <f t="shared" si="143"/>
        <v>0</v>
      </c>
      <c r="R685" t="str">
        <f>'Raw Data'!I685</f>
        <v>Murray</v>
      </c>
      <c r="S685" t="str">
        <f>'Raw Data'!J685</f>
        <v>STATE ROUTE 282</v>
      </c>
      <c r="T685" t="str">
        <f>'Raw Data'!K685</f>
        <v>(none)</v>
      </c>
      <c r="U685" t="str">
        <f>'Raw Data'!L685</f>
        <v>(O) No Injury</v>
      </c>
      <c r="V685">
        <f>'Raw Data'!M685</f>
        <v>0</v>
      </c>
      <c r="W685">
        <f>'Raw Data'!N685</f>
        <v>0</v>
      </c>
      <c r="X685">
        <f>'Raw Data'!O685</f>
        <v>0</v>
      </c>
      <c r="Y685" t="str">
        <f>'Raw Data'!P685</f>
        <v>Not a Collision with Motor Vehicle</v>
      </c>
      <c r="Z685" t="str">
        <f>'Raw Data'!Q685</f>
        <v>On Shoulder</v>
      </c>
      <c r="AA685" t="str">
        <f>'Raw Data'!R685</f>
        <v>Other-Fixed Object</v>
      </c>
      <c r="AB685" t="str">
        <f>'Raw Data'!S685</f>
        <v>Tree</v>
      </c>
      <c r="AC685" t="str">
        <f>'Raw Data'!T685</f>
        <v>Changed Lanes Improperly</v>
      </c>
      <c r="AD685">
        <f>'Raw Data'!U685</f>
        <v>1</v>
      </c>
      <c r="AE685" s="5" t="str">
        <f t="shared" si="150"/>
        <v>Yes</v>
      </c>
      <c r="AF685" t="str">
        <f>'Raw Data'!V685</f>
        <v>Negotiating a Curve</v>
      </c>
      <c r="AG685" s="5">
        <f t="shared" si="144"/>
        <v>0</v>
      </c>
      <c r="AH685" t="str">
        <f>'Raw Data'!W685</f>
        <v>West</v>
      </c>
      <c r="AI685" t="str">
        <f>'Raw Data'!X685</f>
        <v>Daylight</v>
      </c>
      <c r="AJ685" t="str">
        <f>'Raw Data'!Y685</f>
        <v>Wet</v>
      </c>
      <c r="AK685">
        <f>'Raw Data'!Z685</f>
        <v>18</v>
      </c>
      <c r="AL685" t="str">
        <f>'Raw Data'!AA685</f>
        <v>Lap and Shoulder Belt Used</v>
      </c>
      <c r="AM685" s="5">
        <f t="shared" si="145"/>
        <v>0</v>
      </c>
      <c r="AN685" t="str">
        <f>'Raw Data'!AB685</f>
        <v>Passenger Car</v>
      </c>
      <c r="AO685" t="str">
        <f>'Raw Data'!AC685</f>
        <v>2131028200I</v>
      </c>
      <c r="AP685">
        <f>'Raw Data'!AD685</f>
        <v>3.4729999999999999</v>
      </c>
      <c r="AQ685">
        <f>'Raw Data'!AE685</f>
        <v>34.680041000000003</v>
      </c>
      <c r="AR685">
        <f>'Raw Data'!AF685</f>
        <v>-84.699449999999999</v>
      </c>
      <c r="AS685">
        <f>'Raw Data'!AG685</f>
        <v>189</v>
      </c>
      <c r="AT685">
        <f>'Raw Data'!AH685</f>
        <v>242</v>
      </c>
      <c r="AU685">
        <f>'Raw Data'!AI685</f>
        <v>2091</v>
      </c>
      <c r="AV685" t="str">
        <f>'Raw Data'!AJ685</f>
        <v>D6_0282_00_I</v>
      </c>
      <c r="AW685">
        <f>'Raw Data'!AK685</f>
        <v>29</v>
      </c>
      <c r="AX685">
        <f>'Raw Data'!AL685</f>
        <v>35</v>
      </c>
      <c r="AY685" t="str">
        <f>'Raw Data'!AM685</f>
        <v>split</v>
      </c>
      <c r="AZ685">
        <f>'Raw Data'!AN685</f>
        <v>716.1</v>
      </c>
      <c r="BA685">
        <f>'Raw Data'!AO685</f>
        <v>45.6</v>
      </c>
      <c r="BB685">
        <f>'Raw Data'!AP685</f>
        <v>569</v>
      </c>
      <c r="BC685">
        <f>'Raw Data'!AQ685</f>
        <v>-84.699430000000007</v>
      </c>
      <c r="BD685">
        <f>'Raw Data'!AR685</f>
        <v>34.680036999999999</v>
      </c>
      <c r="BE685">
        <f>'Raw Data'!AS685</f>
        <v>-84.697607000000005</v>
      </c>
      <c r="BF685">
        <f>'Raw Data'!AT685</f>
        <v>34.680278000000001</v>
      </c>
      <c r="BG685" t="str">
        <f>'Raw Data'!AU685</f>
        <v>2131028200I</v>
      </c>
      <c r="BH685">
        <f>'Raw Data'!AV685</f>
        <v>1</v>
      </c>
      <c r="BI685">
        <f>'Raw Data'!AW685</f>
        <v>213</v>
      </c>
      <c r="BJ685">
        <f>'Raw Data'!AX685</f>
        <v>282</v>
      </c>
      <c r="BK685">
        <f>'Raw Data'!AY685</f>
        <v>0</v>
      </c>
      <c r="BL685">
        <f>'Raw Data'!AZ685</f>
        <v>55</v>
      </c>
      <c r="BM685">
        <f>'Raw Data'!BA685</f>
        <v>10.24</v>
      </c>
      <c r="BN685">
        <f>'Raw Data'!BB685</f>
        <v>9.85</v>
      </c>
      <c r="BO685">
        <f>'Raw Data'!BC685</f>
        <v>948.5</v>
      </c>
      <c r="BP685">
        <f>'Raw Data'!BD685</f>
        <v>922.9</v>
      </c>
      <c r="BQ685">
        <f>'Raw Data'!BE685</f>
        <v>902.9</v>
      </c>
      <c r="BR685">
        <f>'Raw Data'!BF685</f>
        <v>0</v>
      </c>
      <c r="BS685">
        <f>'Raw Data'!BG685</f>
        <v>45.8</v>
      </c>
      <c r="BT685">
        <f>'Raw Data'!BH685</f>
        <v>9.1999999999999993</v>
      </c>
      <c r="BU685">
        <f>'Raw Data'!BI685</f>
        <v>42712</v>
      </c>
      <c r="BV685" t="str">
        <f>'Raw Data'!BJ685</f>
        <v>ASV_15+</v>
      </c>
      <c r="BW685">
        <f>'Raw Data'!BK685</f>
        <v>1.8710000000000001E-3</v>
      </c>
      <c r="BX685">
        <f>'Raw Data'!BL685</f>
        <v>39520</v>
      </c>
      <c r="BY685">
        <f>'Raw Data'!BM685</f>
        <v>39310</v>
      </c>
      <c r="BZ685" t="str">
        <f>'Raw Data'!BN685</f>
        <v>2131028200I</v>
      </c>
      <c r="CA685" t="str">
        <f>'Raw Data'!BO685</f>
        <v>MURRAY</v>
      </c>
      <c r="CB685">
        <f>'Raw Data'!BP685</f>
        <v>1</v>
      </c>
      <c r="CC685">
        <f>'Raw Data'!BQ685</f>
        <v>28200</v>
      </c>
      <c r="CD685">
        <f>'Raw Data'!BR685</f>
        <v>6</v>
      </c>
      <c r="CE685">
        <f>'Raw Data'!BS685</f>
        <v>1</v>
      </c>
      <c r="CF685">
        <f>'Raw Data'!BT685</f>
        <v>2</v>
      </c>
      <c r="CG685">
        <f>'Raw Data'!BU685</f>
        <v>1</v>
      </c>
      <c r="CH685">
        <f>'Raw Data'!BV685</f>
        <v>1</v>
      </c>
      <c r="CI685">
        <f>'Raw Data'!BW685</f>
        <v>2</v>
      </c>
      <c r="CJ685">
        <f>'Raw Data'!BX685</f>
        <v>3</v>
      </c>
      <c r="CK685">
        <f>'Raw Data'!BY685</f>
        <v>3</v>
      </c>
      <c r="CL685" t="str">
        <f>'Raw Data'!BZ685</f>
        <v>N</v>
      </c>
      <c r="CM685">
        <f t="shared" si="151"/>
        <v>0</v>
      </c>
      <c r="CN685">
        <f>'Raw Data'!CA685</f>
        <v>213</v>
      </c>
      <c r="CO685">
        <f>'Raw Data'!CB685</f>
        <v>282</v>
      </c>
      <c r="CP685">
        <f>'Raw Data'!CC685</f>
        <v>0</v>
      </c>
      <c r="CQ685" t="str">
        <f>'Raw Data'!CD685</f>
        <v>Not Urban</v>
      </c>
      <c r="CR685" t="str">
        <f>'Raw Data'!CE685</f>
        <v>Not Urban</v>
      </c>
      <c r="CS685">
        <f>'Raw Data'!CF685</f>
        <v>0</v>
      </c>
      <c r="CT685">
        <f>'Raw Data'!CG685</f>
        <v>55</v>
      </c>
      <c r="CU685">
        <f>'Raw Data'!CH685</f>
        <v>3260</v>
      </c>
      <c r="CV685" t="str">
        <f>'Raw Data'!CI685</f>
        <v xml:space="preserve"> </v>
      </c>
      <c r="CW685">
        <f>'Raw Data'!CJ685</f>
        <v>0</v>
      </c>
      <c r="CX685">
        <f>'Raw Data'!CK685</f>
        <v>3.2630460000000001</v>
      </c>
      <c r="CY685">
        <f>'Raw Data'!CL685</f>
        <v>14</v>
      </c>
      <c r="CZ685" t="str">
        <f>'Raw Data'!CM685</f>
        <v>State Mainline</v>
      </c>
      <c r="DA685">
        <f>'Raw Data'!CN685</f>
        <v>3260</v>
      </c>
      <c r="DB685">
        <f>'Raw Data'!CO685</f>
        <v>413584</v>
      </c>
      <c r="DC685">
        <f>'Raw Data'!CP685</f>
        <v>2.8690000000000002</v>
      </c>
      <c r="DD685">
        <f>'Raw Data'!CQ685</f>
        <v>6.1349999999999998</v>
      </c>
      <c r="DE685">
        <f>'Raw Data'!CR685</f>
        <v>413584</v>
      </c>
      <c r="DF685">
        <f>'Raw Data'!CS685</f>
        <v>0</v>
      </c>
      <c r="DG685">
        <f>'Raw Data'!CT685</f>
        <v>17228.883836000001</v>
      </c>
      <c r="DH685">
        <f>'Raw Data'!CU685</f>
        <v>100</v>
      </c>
      <c r="DI685">
        <f>'Raw Data'!CV685</f>
        <v>39340</v>
      </c>
      <c r="DJ685">
        <f>'Raw Data'!CW685</f>
        <v>0.10820399999999999</v>
      </c>
      <c r="DK685">
        <f>'Raw Data'!CX685</f>
        <v>0</v>
      </c>
      <c r="DL685">
        <f>'Raw Data'!CY685</f>
        <v>1.8710000000000001E-3</v>
      </c>
      <c r="DM685">
        <f>'Raw Data'!CZ685</f>
        <v>289</v>
      </c>
      <c r="DN685" t="str">
        <f>'Raw Data'!DA685</f>
        <v>213-0194</v>
      </c>
      <c r="DO685" t="str">
        <f>'Raw Data'!DB685</f>
        <v>3R : Rural Principal Arterial - Other</v>
      </c>
      <c r="DP685" t="str">
        <f>'Raw Data'!DC685</f>
        <v>34.675834, -84.714124</v>
      </c>
      <c r="DQ685">
        <f>'Raw Data'!DD685</f>
        <v>-84.714123999999998</v>
      </c>
      <c r="DR685">
        <f>'Raw Data'!DE685</f>
        <v>34.675834000000002</v>
      </c>
      <c r="DS685">
        <f>'Raw Data'!DF685</f>
        <v>34.675834000000002</v>
      </c>
      <c r="DT685">
        <f>'Raw Data'!DG685</f>
        <v>-84.714123999999998</v>
      </c>
      <c r="DU685">
        <f>'Raw Data'!DH685</f>
        <v>1.5280999999999999E-2</v>
      </c>
      <c r="DV685">
        <f>'Raw Data'!DI685</f>
        <v>1.8710000000000001E-3</v>
      </c>
      <c r="DW685">
        <f>'Raw Data'!DJ685</f>
        <v>189</v>
      </c>
      <c r="DX685" s="11">
        <f t="shared" si="152"/>
        <v>3503.3333333333335</v>
      </c>
      <c r="DY685" s="5">
        <f t="shared" si="153"/>
        <v>3202.5</v>
      </c>
      <c r="DZ685" s="5">
        <f t="shared" si="146"/>
        <v>300.83333333333348</v>
      </c>
      <c r="EA685" s="5">
        <f t="shared" si="147"/>
        <v>9.3937028363257916E-2</v>
      </c>
      <c r="EB685" s="5">
        <f t="shared" si="148"/>
        <v>3352.916666666667</v>
      </c>
      <c r="EC685">
        <f>'Raw Data'!DK685</f>
        <v>3470</v>
      </c>
      <c r="ED685">
        <f>'Raw Data'!DL685</f>
        <v>14.6</v>
      </c>
      <c r="EE685">
        <f>'Raw Data'!DM685</f>
        <v>3660</v>
      </c>
      <c r="EF685">
        <f>'Raw Data'!DN685</f>
        <v>14.7</v>
      </c>
      <c r="EG685">
        <f>'Raw Data'!DO685</f>
        <v>3380</v>
      </c>
      <c r="EH685">
        <f>'Raw Data'!DP685</f>
        <v>0</v>
      </c>
      <c r="EI685">
        <f>'Raw Data'!DQ685</f>
        <v>3360</v>
      </c>
      <c r="EJ685">
        <f>'Raw Data'!DR685</f>
        <v>0</v>
      </c>
      <c r="EK685">
        <f>'Raw Data'!DS685</f>
        <v>3260</v>
      </c>
      <c r="EL685">
        <f>'Raw Data'!DT685</f>
        <v>14.3</v>
      </c>
      <c r="EM685">
        <f>'Raw Data'!DU685</f>
        <v>3290</v>
      </c>
      <c r="EN685">
        <f>'Raw Data'!DV685</f>
        <v>13</v>
      </c>
      <c r="EO685">
        <f>'Raw Data'!DW685</f>
        <v>3130</v>
      </c>
      <c r="EP685">
        <f>'Raw Data'!DX685</f>
        <v>13.7</v>
      </c>
      <c r="EQ685">
        <f>'Raw Data'!DY685</f>
        <v>3130</v>
      </c>
      <c r="ER685">
        <f>'Raw Data'!DZ685</f>
        <v>13.7</v>
      </c>
      <c r="ES685">
        <f>'Raw Data'!EA685</f>
        <v>3980</v>
      </c>
      <c r="ET685">
        <f>'Raw Data'!EB685</f>
        <v>16.399999999999999</v>
      </c>
      <c r="EU685">
        <f>'Raw Data'!EC685</f>
        <v>4020</v>
      </c>
      <c r="EV685">
        <f>'Raw Data'!ED685</f>
        <v>16.399999999999999</v>
      </c>
      <c r="EW685">
        <f>'Raw Data'!EE685</f>
        <v>1.8E-5</v>
      </c>
    </row>
    <row r="686" spans="1:153" x14ac:dyDescent="0.3">
      <c r="A686">
        <f>'Raw Data'!A686</f>
        <v>684</v>
      </c>
      <c r="B686" t="str">
        <f>'Raw Data'!B686</f>
        <v>Point</v>
      </c>
      <c r="C686">
        <f>'Raw Data'!C686</f>
        <v>234</v>
      </c>
      <c r="D686">
        <f>'Raw Data'!D686</f>
        <v>652</v>
      </c>
      <c r="E686" t="str">
        <f>'Raw Data'!E686</f>
        <v>Point</v>
      </c>
      <c r="F686">
        <f>'Raw Data'!F686</f>
        <v>5605924</v>
      </c>
      <c r="G686" t="str">
        <f>'Raw Data'!G686</f>
        <v>Gsp Post 00</v>
      </c>
      <c r="H686" s="3">
        <f>'Raw Data'!H686</f>
        <v>42384</v>
      </c>
      <c r="L686">
        <f t="shared" si="140"/>
        <v>0</v>
      </c>
      <c r="M686" s="5">
        <f t="shared" si="141"/>
        <v>42384</v>
      </c>
      <c r="N686" s="5">
        <f t="shared" si="149"/>
        <v>2016</v>
      </c>
      <c r="O686" s="5" t="str" cm="1">
        <f t="array" ref="O686">_xlfn.IFS(N686&lt;=2016,"before treatment",N686=2017,"unknown",N686&gt;2017,"after treatment")</f>
        <v>before treatment</v>
      </c>
      <c r="P686" s="5">
        <f t="shared" si="142"/>
        <v>1</v>
      </c>
      <c r="Q686" s="5">
        <f t="shared" si="143"/>
        <v>0</v>
      </c>
      <c r="R686" t="str">
        <f>'Raw Data'!I686</f>
        <v>Murray</v>
      </c>
      <c r="S686" t="str">
        <f>'Raw Data'!J686</f>
        <v>STATE ROUTE 282</v>
      </c>
      <c r="T686" t="str">
        <f>'Raw Data'!K686</f>
        <v>(none)</v>
      </c>
      <c r="U686" t="str">
        <f>'Raw Data'!L686</f>
        <v>(O) No Injury</v>
      </c>
      <c r="V686">
        <f>'Raw Data'!M686</f>
        <v>0</v>
      </c>
      <c r="W686">
        <f>'Raw Data'!N686</f>
        <v>0</v>
      </c>
      <c r="X686">
        <f>'Raw Data'!O686</f>
        <v>0</v>
      </c>
      <c r="Y686" t="str">
        <f>'Raw Data'!P686</f>
        <v>Not a Collision with Motor Vehicle</v>
      </c>
      <c r="Z686" t="str">
        <f>'Raw Data'!Q686</f>
        <v>On Shoulder</v>
      </c>
      <c r="AA686" t="str">
        <f>'Raw Data'!R686</f>
        <v>Other-Fixed Object</v>
      </c>
      <c r="AB686" t="str">
        <f>'Raw Data'!S686</f>
        <v>Guard Rail Fence</v>
      </c>
      <c r="AC686" t="str">
        <f>'Raw Data'!T686</f>
        <v>Changed Lanes Improperly</v>
      </c>
      <c r="AD686">
        <f>'Raw Data'!U686</f>
        <v>1</v>
      </c>
      <c r="AE686" s="5" t="str">
        <f t="shared" si="150"/>
        <v>Yes</v>
      </c>
      <c r="AF686" t="str">
        <f>'Raw Data'!V686</f>
        <v>Negotiating a Curve</v>
      </c>
      <c r="AG686" s="5">
        <f t="shared" si="144"/>
        <v>0</v>
      </c>
      <c r="AH686" t="str">
        <f>'Raw Data'!W686</f>
        <v>South</v>
      </c>
      <c r="AI686" t="str">
        <f>'Raw Data'!X686</f>
        <v>Daylight</v>
      </c>
      <c r="AJ686" t="str">
        <f>'Raw Data'!Y686</f>
        <v>Wet</v>
      </c>
      <c r="AK686">
        <f>'Raw Data'!Z686</f>
        <v>38</v>
      </c>
      <c r="AL686" t="str">
        <f>'Raw Data'!AA686</f>
        <v>Lap and Shoulder Belt Used</v>
      </c>
      <c r="AM686" s="5">
        <f t="shared" si="145"/>
        <v>0</v>
      </c>
      <c r="AN686" t="str">
        <f>'Raw Data'!AB686</f>
        <v>Pickup Truck</v>
      </c>
      <c r="AO686" t="str">
        <f>'Raw Data'!AC686</f>
        <v>2131028200I</v>
      </c>
      <c r="AP686">
        <f>'Raw Data'!AD686</f>
        <v>3.5030000000000001</v>
      </c>
      <c r="AQ686">
        <f>'Raw Data'!AE686</f>
        <v>34.679986</v>
      </c>
      <c r="AR686">
        <f>'Raw Data'!AF686</f>
        <v>-84.698941000000005</v>
      </c>
      <c r="AS686">
        <f>'Raw Data'!AG686</f>
        <v>189</v>
      </c>
      <c r="AT686">
        <f>'Raw Data'!AH686</f>
        <v>242</v>
      </c>
      <c r="AU686">
        <f>'Raw Data'!AI686</f>
        <v>2091</v>
      </c>
      <c r="AV686" t="str">
        <f>'Raw Data'!AJ686</f>
        <v>D6_0282_00_I</v>
      </c>
      <c r="AW686">
        <f>'Raw Data'!AK686</f>
        <v>29</v>
      </c>
      <c r="AX686">
        <f>'Raw Data'!AL686</f>
        <v>35</v>
      </c>
      <c r="AY686" t="str">
        <f>'Raw Data'!AM686</f>
        <v>split</v>
      </c>
      <c r="AZ686">
        <f>'Raw Data'!AN686</f>
        <v>716.1</v>
      </c>
      <c r="BA686">
        <f>'Raw Data'!AO686</f>
        <v>45.6</v>
      </c>
      <c r="BB686">
        <f>'Raw Data'!AP686</f>
        <v>569</v>
      </c>
      <c r="BC686">
        <f>'Raw Data'!AQ686</f>
        <v>-84.699430000000007</v>
      </c>
      <c r="BD686">
        <f>'Raw Data'!AR686</f>
        <v>34.680036999999999</v>
      </c>
      <c r="BE686">
        <f>'Raw Data'!AS686</f>
        <v>-84.697607000000005</v>
      </c>
      <c r="BF686">
        <f>'Raw Data'!AT686</f>
        <v>34.680278000000001</v>
      </c>
      <c r="BG686" t="str">
        <f>'Raw Data'!AU686</f>
        <v>2131028200I</v>
      </c>
      <c r="BH686">
        <f>'Raw Data'!AV686</f>
        <v>1</v>
      </c>
      <c r="BI686">
        <f>'Raw Data'!AW686</f>
        <v>213</v>
      </c>
      <c r="BJ686">
        <f>'Raw Data'!AX686</f>
        <v>282</v>
      </c>
      <c r="BK686">
        <f>'Raw Data'!AY686</f>
        <v>0</v>
      </c>
      <c r="BL686">
        <f>'Raw Data'!AZ686</f>
        <v>55</v>
      </c>
      <c r="BM686">
        <f>'Raw Data'!BA686</f>
        <v>10.24</v>
      </c>
      <c r="BN686">
        <f>'Raw Data'!BB686</f>
        <v>9.85</v>
      </c>
      <c r="BO686">
        <f>'Raw Data'!BC686</f>
        <v>948.5</v>
      </c>
      <c r="BP686">
        <f>'Raw Data'!BD686</f>
        <v>922.9</v>
      </c>
      <c r="BQ686">
        <f>'Raw Data'!BE686</f>
        <v>902.9</v>
      </c>
      <c r="BR686">
        <f>'Raw Data'!BF686</f>
        <v>0</v>
      </c>
      <c r="BS686">
        <f>'Raw Data'!BG686</f>
        <v>45.8</v>
      </c>
      <c r="BT686">
        <f>'Raw Data'!BH686</f>
        <v>9.1999999999999993</v>
      </c>
      <c r="BU686">
        <f>'Raw Data'!BI686</f>
        <v>42712</v>
      </c>
      <c r="BV686" t="str">
        <f>'Raw Data'!BJ686</f>
        <v>ASV_15+</v>
      </c>
      <c r="BW686">
        <f>'Raw Data'!BK686</f>
        <v>1.8710000000000001E-3</v>
      </c>
      <c r="BX686">
        <f>'Raw Data'!BL686</f>
        <v>39520</v>
      </c>
      <c r="BY686">
        <f>'Raw Data'!BM686</f>
        <v>39310</v>
      </c>
      <c r="BZ686" t="str">
        <f>'Raw Data'!BN686</f>
        <v>2131028200I</v>
      </c>
      <c r="CA686" t="str">
        <f>'Raw Data'!BO686</f>
        <v>MURRAY</v>
      </c>
      <c r="CB686">
        <f>'Raw Data'!BP686</f>
        <v>1</v>
      </c>
      <c r="CC686">
        <f>'Raw Data'!BQ686</f>
        <v>28200</v>
      </c>
      <c r="CD686">
        <f>'Raw Data'!BR686</f>
        <v>6</v>
      </c>
      <c r="CE686">
        <f>'Raw Data'!BS686</f>
        <v>1</v>
      </c>
      <c r="CF686">
        <f>'Raw Data'!BT686</f>
        <v>2</v>
      </c>
      <c r="CG686">
        <f>'Raw Data'!BU686</f>
        <v>1</v>
      </c>
      <c r="CH686">
        <f>'Raw Data'!BV686</f>
        <v>1</v>
      </c>
      <c r="CI686">
        <f>'Raw Data'!BW686</f>
        <v>2</v>
      </c>
      <c r="CJ686">
        <f>'Raw Data'!BX686</f>
        <v>3</v>
      </c>
      <c r="CK686">
        <f>'Raw Data'!BY686</f>
        <v>3</v>
      </c>
      <c r="CL686" t="str">
        <f>'Raw Data'!BZ686</f>
        <v>N</v>
      </c>
      <c r="CM686">
        <f t="shared" si="151"/>
        <v>0</v>
      </c>
      <c r="CN686">
        <f>'Raw Data'!CA686</f>
        <v>213</v>
      </c>
      <c r="CO686">
        <f>'Raw Data'!CB686</f>
        <v>282</v>
      </c>
      <c r="CP686">
        <f>'Raw Data'!CC686</f>
        <v>0</v>
      </c>
      <c r="CQ686" t="str">
        <f>'Raw Data'!CD686</f>
        <v>Not Urban</v>
      </c>
      <c r="CR686" t="str">
        <f>'Raw Data'!CE686</f>
        <v>Not Urban</v>
      </c>
      <c r="CS686">
        <f>'Raw Data'!CF686</f>
        <v>0</v>
      </c>
      <c r="CT686">
        <f>'Raw Data'!CG686</f>
        <v>55</v>
      </c>
      <c r="CU686">
        <f>'Raw Data'!CH686</f>
        <v>3260</v>
      </c>
      <c r="CV686" t="str">
        <f>'Raw Data'!CI686</f>
        <v xml:space="preserve"> </v>
      </c>
      <c r="CW686">
        <f>'Raw Data'!CJ686</f>
        <v>0</v>
      </c>
      <c r="CX686">
        <f>'Raw Data'!CK686</f>
        <v>3.2630460000000001</v>
      </c>
      <c r="CY686">
        <f>'Raw Data'!CL686</f>
        <v>14</v>
      </c>
      <c r="CZ686" t="str">
        <f>'Raw Data'!CM686</f>
        <v>State Mainline</v>
      </c>
      <c r="DA686">
        <f>'Raw Data'!CN686</f>
        <v>3260</v>
      </c>
      <c r="DB686">
        <f>'Raw Data'!CO686</f>
        <v>413584</v>
      </c>
      <c r="DC686">
        <f>'Raw Data'!CP686</f>
        <v>2.8690000000000002</v>
      </c>
      <c r="DD686">
        <f>'Raw Data'!CQ686</f>
        <v>6.1349999999999998</v>
      </c>
      <c r="DE686">
        <f>'Raw Data'!CR686</f>
        <v>413584</v>
      </c>
      <c r="DF686">
        <f>'Raw Data'!CS686</f>
        <v>0</v>
      </c>
      <c r="DG686">
        <f>'Raw Data'!CT686</f>
        <v>17228.883836000001</v>
      </c>
      <c r="DH686">
        <f>'Raw Data'!CU686</f>
        <v>100</v>
      </c>
      <c r="DI686">
        <f>'Raw Data'!CV686</f>
        <v>39340</v>
      </c>
      <c r="DJ686">
        <f>'Raw Data'!CW686</f>
        <v>0.10820399999999999</v>
      </c>
      <c r="DK686">
        <f>'Raw Data'!CX686</f>
        <v>0</v>
      </c>
      <c r="DL686">
        <f>'Raw Data'!CY686</f>
        <v>1.8710000000000001E-3</v>
      </c>
      <c r="DM686">
        <f>'Raw Data'!CZ686</f>
        <v>289</v>
      </c>
      <c r="DN686" t="str">
        <f>'Raw Data'!DA686</f>
        <v>213-0194</v>
      </c>
      <c r="DO686" t="str">
        <f>'Raw Data'!DB686</f>
        <v>3R : Rural Principal Arterial - Other</v>
      </c>
      <c r="DP686" t="str">
        <f>'Raw Data'!DC686</f>
        <v>34.675834, -84.714124</v>
      </c>
      <c r="DQ686">
        <f>'Raw Data'!DD686</f>
        <v>-84.714123999999998</v>
      </c>
      <c r="DR686">
        <f>'Raw Data'!DE686</f>
        <v>34.675834000000002</v>
      </c>
      <c r="DS686">
        <f>'Raw Data'!DF686</f>
        <v>34.675834000000002</v>
      </c>
      <c r="DT686">
        <f>'Raw Data'!DG686</f>
        <v>-84.714123999999998</v>
      </c>
      <c r="DU686">
        <f>'Raw Data'!DH686</f>
        <v>1.5280999999999999E-2</v>
      </c>
      <c r="DV686">
        <f>'Raw Data'!DI686</f>
        <v>1.8710000000000001E-3</v>
      </c>
      <c r="DW686">
        <f>'Raw Data'!DJ686</f>
        <v>189</v>
      </c>
      <c r="DX686" s="11">
        <f t="shared" si="152"/>
        <v>3503.3333333333335</v>
      </c>
      <c r="DY686" s="5">
        <f t="shared" si="153"/>
        <v>3202.5</v>
      </c>
      <c r="DZ686" s="5">
        <f t="shared" si="146"/>
        <v>300.83333333333348</v>
      </c>
      <c r="EA686" s="5">
        <f t="shared" si="147"/>
        <v>9.3937028363257916E-2</v>
      </c>
      <c r="EB686" s="5">
        <f t="shared" si="148"/>
        <v>3352.916666666667</v>
      </c>
      <c r="EC686">
        <f>'Raw Data'!DK686</f>
        <v>3470</v>
      </c>
      <c r="ED686">
        <f>'Raw Data'!DL686</f>
        <v>14.6</v>
      </c>
      <c r="EE686">
        <f>'Raw Data'!DM686</f>
        <v>3660</v>
      </c>
      <c r="EF686">
        <f>'Raw Data'!DN686</f>
        <v>14.7</v>
      </c>
      <c r="EG686">
        <f>'Raw Data'!DO686</f>
        <v>3380</v>
      </c>
      <c r="EH686">
        <f>'Raw Data'!DP686</f>
        <v>0</v>
      </c>
      <c r="EI686">
        <f>'Raw Data'!DQ686</f>
        <v>3360</v>
      </c>
      <c r="EJ686">
        <f>'Raw Data'!DR686</f>
        <v>0</v>
      </c>
      <c r="EK686">
        <f>'Raw Data'!DS686</f>
        <v>3260</v>
      </c>
      <c r="EL686">
        <f>'Raw Data'!DT686</f>
        <v>14.3</v>
      </c>
      <c r="EM686">
        <f>'Raw Data'!DU686</f>
        <v>3290</v>
      </c>
      <c r="EN686">
        <f>'Raw Data'!DV686</f>
        <v>13</v>
      </c>
      <c r="EO686">
        <f>'Raw Data'!DW686</f>
        <v>3130</v>
      </c>
      <c r="EP686">
        <f>'Raw Data'!DX686</f>
        <v>13.7</v>
      </c>
      <c r="EQ686">
        <f>'Raw Data'!DY686</f>
        <v>3130</v>
      </c>
      <c r="ER686">
        <f>'Raw Data'!DZ686</f>
        <v>13.7</v>
      </c>
      <c r="ES686">
        <f>'Raw Data'!EA686</f>
        <v>3980</v>
      </c>
      <c r="ET686">
        <f>'Raw Data'!EB686</f>
        <v>16.399999999999999</v>
      </c>
      <c r="EU686">
        <f>'Raw Data'!EC686</f>
        <v>4020</v>
      </c>
      <c r="EV686">
        <f>'Raw Data'!ED686</f>
        <v>16.399999999999999</v>
      </c>
      <c r="EW686">
        <f>'Raw Data'!EE686</f>
        <v>0</v>
      </c>
    </row>
    <row r="687" spans="1:153" x14ac:dyDescent="0.3">
      <c r="A687">
        <f>'Raw Data'!A687</f>
        <v>685</v>
      </c>
      <c r="B687" t="str">
        <f>'Raw Data'!B687</f>
        <v>Point</v>
      </c>
      <c r="C687">
        <f>'Raw Data'!C687</f>
        <v>268</v>
      </c>
      <c r="D687">
        <f>'Raw Data'!D687</f>
        <v>639</v>
      </c>
      <c r="E687" t="str">
        <f>'Raw Data'!E687</f>
        <v>Point</v>
      </c>
      <c r="F687">
        <f>'Raw Data'!F687</f>
        <v>5706758</v>
      </c>
      <c r="G687" t="str">
        <f>'Raw Data'!G687</f>
        <v>Gsp Post 00</v>
      </c>
      <c r="H687" s="3">
        <f>'Raw Data'!H687</f>
        <v>42457</v>
      </c>
      <c r="L687">
        <f t="shared" si="140"/>
        <v>0</v>
      </c>
      <c r="M687" s="5">
        <f t="shared" si="141"/>
        <v>42457</v>
      </c>
      <c r="N687" s="5">
        <f t="shared" si="149"/>
        <v>2016</v>
      </c>
      <c r="O687" s="5" t="str" cm="1">
        <f t="array" ref="O687">_xlfn.IFS(N687&lt;=2016,"before treatment",N687=2017,"unknown",N687&gt;2017,"after treatment")</f>
        <v>before treatment</v>
      </c>
      <c r="P687" s="5">
        <f t="shared" si="142"/>
        <v>1</v>
      </c>
      <c r="Q687" s="5">
        <f t="shared" si="143"/>
        <v>0</v>
      </c>
      <c r="R687" t="str">
        <f>'Raw Data'!I687</f>
        <v>Murray</v>
      </c>
      <c r="S687" t="str">
        <f>'Raw Data'!J687</f>
        <v>STATE ROUTE 282</v>
      </c>
      <c r="T687" t="str">
        <f>'Raw Data'!K687</f>
        <v>Mm6</v>
      </c>
      <c r="U687" t="str">
        <f>'Raw Data'!L687</f>
        <v>(O) No Injury</v>
      </c>
      <c r="V687">
        <f>'Raw Data'!M687</f>
        <v>0</v>
      </c>
      <c r="W687">
        <f>'Raw Data'!N687</f>
        <v>0</v>
      </c>
      <c r="X687">
        <f>'Raw Data'!O687</f>
        <v>0</v>
      </c>
      <c r="Y687" t="str">
        <f>'Raw Data'!P687</f>
        <v>Sideswipe-Opposite Direction</v>
      </c>
      <c r="Z687" t="str">
        <f>'Raw Data'!Q687</f>
        <v>On Roadway - Roadway Intersection</v>
      </c>
      <c r="AA687" t="str">
        <f>'Raw Data'!R687</f>
        <v>["Motor Vehicle in Motion","Motor Vehicle in Motion"]</v>
      </c>
      <c r="AB687" t="str">
        <f>'Raw Data'!S687</f>
        <v>["Motor Vehicle in Motion","Motor Vehicle in Motion"]</v>
      </c>
      <c r="AC687" t="str">
        <f>'Raw Data'!T687</f>
        <v>["No Contributing Factors","Wrong Side of Road"]</v>
      </c>
      <c r="AD687">
        <f>'Raw Data'!U687</f>
        <v>2</v>
      </c>
      <c r="AE687" s="5" t="str">
        <f t="shared" si="150"/>
        <v>No</v>
      </c>
      <c r="AF687" t="str">
        <f>'Raw Data'!V687</f>
        <v>["Straight","Straight"]</v>
      </c>
      <c r="AG687" s="5">
        <f t="shared" si="144"/>
        <v>0</v>
      </c>
      <c r="AH687" t="str">
        <f>'Raw Data'!W687</f>
        <v>["East","West"]</v>
      </c>
      <c r="AI687" t="str">
        <f>'Raw Data'!X687</f>
        <v>Dark-Not Lighted</v>
      </c>
      <c r="AJ687" t="str">
        <f>'Raw Data'!Y687</f>
        <v>Dry</v>
      </c>
      <c r="AK687">
        <f>'Raw Data'!Z687</f>
        <v>0</v>
      </c>
      <c r="AL687" t="str">
        <f>'Raw Data'!AA687</f>
        <v>["Lap and Shoulder Belt Used","Lap and Shoulder Belt Used"]</v>
      </c>
      <c r="AM687" s="5">
        <f t="shared" si="145"/>
        <v>0</v>
      </c>
      <c r="AN687" t="str">
        <f>'Raw Data'!AB687</f>
        <v>["Passenger Car","Tractor/Trailer"]</v>
      </c>
      <c r="AO687" t="str">
        <f>'Raw Data'!AC687</f>
        <v>2131028200I</v>
      </c>
      <c r="AP687">
        <f>'Raw Data'!AD687</f>
        <v>3.5059999999999998</v>
      </c>
      <c r="AQ687">
        <f>'Raw Data'!AE687</f>
        <v>34.679983</v>
      </c>
      <c r="AR687">
        <f>'Raw Data'!AF687</f>
        <v>-84.698870999999997</v>
      </c>
      <c r="AS687">
        <f>'Raw Data'!AG687</f>
        <v>189</v>
      </c>
      <c r="AT687">
        <f>'Raw Data'!AH687</f>
        <v>242</v>
      </c>
      <c r="AU687">
        <f>'Raw Data'!AI687</f>
        <v>2091</v>
      </c>
      <c r="AV687" t="str">
        <f>'Raw Data'!AJ687</f>
        <v>D6_0282_00_I</v>
      </c>
      <c r="AW687">
        <f>'Raw Data'!AK687</f>
        <v>29</v>
      </c>
      <c r="AX687">
        <f>'Raw Data'!AL687</f>
        <v>35</v>
      </c>
      <c r="AY687" t="str">
        <f>'Raw Data'!AM687</f>
        <v>split</v>
      </c>
      <c r="AZ687">
        <f>'Raw Data'!AN687</f>
        <v>716.1</v>
      </c>
      <c r="BA687">
        <f>'Raw Data'!AO687</f>
        <v>45.6</v>
      </c>
      <c r="BB687">
        <f>'Raw Data'!AP687</f>
        <v>569</v>
      </c>
      <c r="BC687">
        <f>'Raw Data'!AQ687</f>
        <v>-84.699430000000007</v>
      </c>
      <c r="BD687">
        <f>'Raw Data'!AR687</f>
        <v>34.680036999999999</v>
      </c>
      <c r="BE687">
        <f>'Raw Data'!AS687</f>
        <v>-84.697607000000005</v>
      </c>
      <c r="BF687">
        <f>'Raw Data'!AT687</f>
        <v>34.680278000000001</v>
      </c>
      <c r="BG687" t="str">
        <f>'Raw Data'!AU687</f>
        <v>2131028200I</v>
      </c>
      <c r="BH687">
        <f>'Raw Data'!AV687</f>
        <v>1</v>
      </c>
      <c r="BI687">
        <f>'Raw Data'!AW687</f>
        <v>213</v>
      </c>
      <c r="BJ687">
        <f>'Raw Data'!AX687</f>
        <v>282</v>
      </c>
      <c r="BK687">
        <f>'Raw Data'!AY687</f>
        <v>0</v>
      </c>
      <c r="BL687">
        <f>'Raw Data'!AZ687</f>
        <v>55</v>
      </c>
      <c r="BM687">
        <f>'Raw Data'!BA687</f>
        <v>10.24</v>
      </c>
      <c r="BN687">
        <f>'Raw Data'!BB687</f>
        <v>9.85</v>
      </c>
      <c r="BO687">
        <f>'Raw Data'!BC687</f>
        <v>948.5</v>
      </c>
      <c r="BP687">
        <f>'Raw Data'!BD687</f>
        <v>922.9</v>
      </c>
      <c r="BQ687">
        <f>'Raw Data'!BE687</f>
        <v>902.9</v>
      </c>
      <c r="BR687">
        <f>'Raw Data'!BF687</f>
        <v>0</v>
      </c>
      <c r="BS687">
        <f>'Raw Data'!BG687</f>
        <v>45.8</v>
      </c>
      <c r="BT687">
        <f>'Raw Data'!BH687</f>
        <v>9.1999999999999993</v>
      </c>
      <c r="BU687">
        <f>'Raw Data'!BI687</f>
        <v>42712</v>
      </c>
      <c r="BV687" t="str">
        <f>'Raw Data'!BJ687</f>
        <v>ASV_15+</v>
      </c>
      <c r="BW687">
        <f>'Raw Data'!BK687</f>
        <v>1.8710000000000001E-3</v>
      </c>
      <c r="BX687">
        <f>'Raw Data'!BL687</f>
        <v>39520</v>
      </c>
      <c r="BY687">
        <f>'Raw Data'!BM687</f>
        <v>39310</v>
      </c>
      <c r="BZ687" t="str">
        <f>'Raw Data'!BN687</f>
        <v>2131028200I</v>
      </c>
      <c r="CA687" t="str">
        <f>'Raw Data'!BO687</f>
        <v>MURRAY</v>
      </c>
      <c r="CB687">
        <f>'Raw Data'!BP687</f>
        <v>1</v>
      </c>
      <c r="CC687">
        <f>'Raw Data'!BQ687</f>
        <v>28200</v>
      </c>
      <c r="CD687">
        <f>'Raw Data'!BR687</f>
        <v>6</v>
      </c>
      <c r="CE687">
        <f>'Raw Data'!BS687</f>
        <v>1</v>
      </c>
      <c r="CF687">
        <f>'Raw Data'!BT687</f>
        <v>2</v>
      </c>
      <c r="CG687">
        <f>'Raw Data'!BU687</f>
        <v>1</v>
      </c>
      <c r="CH687">
        <f>'Raw Data'!BV687</f>
        <v>1</v>
      </c>
      <c r="CI687">
        <f>'Raw Data'!BW687</f>
        <v>2</v>
      </c>
      <c r="CJ687">
        <f>'Raw Data'!BX687</f>
        <v>3</v>
      </c>
      <c r="CK687">
        <f>'Raw Data'!BY687</f>
        <v>3</v>
      </c>
      <c r="CL687" t="str">
        <f>'Raw Data'!BZ687</f>
        <v>N</v>
      </c>
      <c r="CM687">
        <f t="shared" si="151"/>
        <v>0</v>
      </c>
      <c r="CN687">
        <f>'Raw Data'!CA687</f>
        <v>213</v>
      </c>
      <c r="CO687">
        <f>'Raw Data'!CB687</f>
        <v>282</v>
      </c>
      <c r="CP687">
        <f>'Raw Data'!CC687</f>
        <v>0</v>
      </c>
      <c r="CQ687" t="str">
        <f>'Raw Data'!CD687</f>
        <v>Not Urban</v>
      </c>
      <c r="CR687" t="str">
        <f>'Raw Data'!CE687</f>
        <v>Not Urban</v>
      </c>
      <c r="CS687">
        <f>'Raw Data'!CF687</f>
        <v>0</v>
      </c>
      <c r="CT687">
        <f>'Raw Data'!CG687</f>
        <v>55</v>
      </c>
      <c r="CU687">
        <f>'Raw Data'!CH687</f>
        <v>3260</v>
      </c>
      <c r="CV687" t="str">
        <f>'Raw Data'!CI687</f>
        <v xml:space="preserve"> </v>
      </c>
      <c r="CW687">
        <f>'Raw Data'!CJ687</f>
        <v>0</v>
      </c>
      <c r="CX687">
        <f>'Raw Data'!CK687</f>
        <v>3.2630460000000001</v>
      </c>
      <c r="CY687">
        <f>'Raw Data'!CL687</f>
        <v>14</v>
      </c>
      <c r="CZ687" t="str">
        <f>'Raw Data'!CM687</f>
        <v>State Mainline</v>
      </c>
      <c r="DA687">
        <f>'Raw Data'!CN687</f>
        <v>3260</v>
      </c>
      <c r="DB687">
        <f>'Raw Data'!CO687</f>
        <v>413584</v>
      </c>
      <c r="DC687">
        <f>'Raw Data'!CP687</f>
        <v>2.8690000000000002</v>
      </c>
      <c r="DD687">
        <f>'Raw Data'!CQ687</f>
        <v>6.1349999999999998</v>
      </c>
      <c r="DE687">
        <f>'Raw Data'!CR687</f>
        <v>413584</v>
      </c>
      <c r="DF687">
        <f>'Raw Data'!CS687</f>
        <v>0</v>
      </c>
      <c r="DG687">
        <f>'Raw Data'!CT687</f>
        <v>17228.883836000001</v>
      </c>
      <c r="DH687">
        <f>'Raw Data'!CU687</f>
        <v>100</v>
      </c>
      <c r="DI687">
        <f>'Raw Data'!CV687</f>
        <v>39340</v>
      </c>
      <c r="DJ687">
        <f>'Raw Data'!CW687</f>
        <v>0.10820399999999999</v>
      </c>
      <c r="DK687">
        <f>'Raw Data'!CX687</f>
        <v>0</v>
      </c>
      <c r="DL687">
        <f>'Raw Data'!CY687</f>
        <v>1.8710000000000001E-3</v>
      </c>
      <c r="DM687">
        <f>'Raw Data'!CZ687</f>
        <v>289</v>
      </c>
      <c r="DN687" t="str">
        <f>'Raw Data'!DA687</f>
        <v>213-0194</v>
      </c>
      <c r="DO687" t="str">
        <f>'Raw Data'!DB687</f>
        <v>3R : Rural Principal Arterial - Other</v>
      </c>
      <c r="DP687" t="str">
        <f>'Raw Data'!DC687</f>
        <v>34.675834, -84.714124</v>
      </c>
      <c r="DQ687">
        <f>'Raw Data'!DD687</f>
        <v>-84.714123999999998</v>
      </c>
      <c r="DR687">
        <f>'Raw Data'!DE687</f>
        <v>34.675834000000002</v>
      </c>
      <c r="DS687">
        <f>'Raw Data'!DF687</f>
        <v>34.675834000000002</v>
      </c>
      <c r="DT687">
        <f>'Raw Data'!DG687</f>
        <v>-84.714123999999998</v>
      </c>
      <c r="DU687">
        <f>'Raw Data'!DH687</f>
        <v>1.5280999999999999E-2</v>
      </c>
      <c r="DV687">
        <f>'Raw Data'!DI687</f>
        <v>1.8710000000000001E-3</v>
      </c>
      <c r="DW687">
        <f>'Raw Data'!DJ687</f>
        <v>189</v>
      </c>
      <c r="DX687" s="11">
        <f t="shared" si="152"/>
        <v>3503.3333333333335</v>
      </c>
      <c r="DY687" s="5">
        <f t="shared" si="153"/>
        <v>3202.5</v>
      </c>
      <c r="DZ687" s="5">
        <f t="shared" si="146"/>
        <v>300.83333333333348</v>
      </c>
      <c r="EA687" s="5">
        <f t="shared" si="147"/>
        <v>9.3937028363257916E-2</v>
      </c>
      <c r="EB687" s="5">
        <f t="shared" si="148"/>
        <v>3352.916666666667</v>
      </c>
      <c r="EC687">
        <f>'Raw Data'!DK687</f>
        <v>3470</v>
      </c>
      <c r="ED687">
        <f>'Raw Data'!DL687</f>
        <v>14.6</v>
      </c>
      <c r="EE687">
        <f>'Raw Data'!DM687</f>
        <v>3660</v>
      </c>
      <c r="EF687">
        <f>'Raw Data'!DN687</f>
        <v>14.7</v>
      </c>
      <c r="EG687">
        <f>'Raw Data'!DO687</f>
        <v>3380</v>
      </c>
      <c r="EH687">
        <f>'Raw Data'!DP687</f>
        <v>0</v>
      </c>
      <c r="EI687">
        <f>'Raw Data'!DQ687</f>
        <v>3360</v>
      </c>
      <c r="EJ687">
        <f>'Raw Data'!DR687</f>
        <v>0</v>
      </c>
      <c r="EK687">
        <f>'Raw Data'!DS687</f>
        <v>3260</v>
      </c>
      <c r="EL687">
        <f>'Raw Data'!DT687</f>
        <v>14.3</v>
      </c>
      <c r="EM687">
        <f>'Raw Data'!DU687</f>
        <v>3290</v>
      </c>
      <c r="EN687">
        <f>'Raw Data'!DV687</f>
        <v>13</v>
      </c>
      <c r="EO687">
        <f>'Raw Data'!DW687</f>
        <v>3130</v>
      </c>
      <c r="EP687">
        <f>'Raw Data'!DX687</f>
        <v>13.7</v>
      </c>
      <c r="EQ687">
        <f>'Raw Data'!DY687</f>
        <v>3130</v>
      </c>
      <c r="ER687">
        <f>'Raw Data'!DZ687</f>
        <v>13.7</v>
      </c>
      <c r="ES687">
        <f>'Raw Data'!EA687</f>
        <v>3980</v>
      </c>
      <c r="ET687">
        <f>'Raw Data'!EB687</f>
        <v>16.399999999999999</v>
      </c>
      <c r="EU687">
        <f>'Raw Data'!EC687</f>
        <v>4020</v>
      </c>
      <c r="EV687">
        <f>'Raw Data'!ED687</f>
        <v>16.399999999999999</v>
      </c>
      <c r="EW687">
        <f>'Raw Data'!EE687</f>
        <v>0</v>
      </c>
    </row>
    <row r="688" spans="1:153" x14ac:dyDescent="0.3">
      <c r="A688">
        <f>'Raw Data'!A688</f>
        <v>686</v>
      </c>
      <c r="B688" t="str">
        <f>'Raw Data'!B688</f>
        <v>Point</v>
      </c>
      <c r="C688">
        <f>'Raw Data'!C688</f>
        <v>319</v>
      </c>
      <c r="D688">
        <f>'Raw Data'!D688</f>
        <v>605</v>
      </c>
      <c r="E688" t="str">
        <f>'Raw Data'!E688</f>
        <v>Point</v>
      </c>
      <c r="F688">
        <f>'Raw Data'!F688</f>
        <v>5926449</v>
      </c>
      <c r="G688" t="str">
        <f>'Raw Data'!G688</f>
        <v>Gsp Post 00</v>
      </c>
      <c r="H688" s="3">
        <f>'Raw Data'!H688</f>
        <v>42631</v>
      </c>
      <c r="L688">
        <f t="shared" si="140"/>
        <v>0</v>
      </c>
      <c r="M688" s="5">
        <f t="shared" si="141"/>
        <v>42631</v>
      </c>
      <c r="N688" s="5">
        <f t="shared" si="149"/>
        <v>2016</v>
      </c>
      <c r="O688" s="5" t="str" cm="1">
        <f t="array" ref="O688">_xlfn.IFS(N688&lt;=2016,"before treatment",N688=2017,"unknown",N688&gt;2017,"after treatment")</f>
        <v>before treatment</v>
      </c>
      <c r="P688" s="5">
        <f t="shared" si="142"/>
        <v>1</v>
      </c>
      <c r="Q688" s="5">
        <f t="shared" si="143"/>
        <v>0</v>
      </c>
      <c r="R688" t="str">
        <f>'Raw Data'!I688</f>
        <v>Murray</v>
      </c>
      <c r="S688" t="str">
        <f>'Raw Data'!J688</f>
        <v>STATE ROUTE 282</v>
      </c>
      <c r="T688" t="str">
        <f>'Raw Data'!K688</f>
        <v>(none)</v>
      </c>
      <c r="U688" t="str">
        <f>'Raw Data'!L688</f>
        <v>(O) No Injury</v>
      </c>
      <c r="V688">
        <f>'Raw Data'!M688</f>
        <v>0</v>
      </c>
      <c r="W688">
        <f>'Raw Data'!N688</f>
        <v>0</v>
      </c>
      <c r="X688">
        <f>'Raw Data'!O688</f>
        <v>0</v>
      </c>
      <c r="Y688" t="str">
        <f>'Raw Data'!P688</f>
        <v>Not a Collision with Motor Vehicle</v>
      </c>
      <c r="Z688" t="str">
        <f>'Raw Data'!Q688</f>
        <v>On Shoulder</v>
      </c>
      <c r="AA688" t="str">
        <f>'Raw Data'!R688</f>
        <v>Tree</v>
      </c>
      <c r="AB688" t="str">
        <f>'Raw Data'!S688</f>
        <v>Tree</v>
      </c>
      <c r="AC688" t="str">
        <f>'Raw Data'!T688</f>
        <v>Too Fast for Conditions</v>
      </c>
      <c r="AD688">
        <f>'Raw Data'!U688</f>
        <v>1</v>
      </c>
      <c r="AE688" s="5" t="str">
        <f t="shared" si="150"/>
        <v>Yes</v>
      </c>
      <c r="AF688" t="str">
        <f>'Raw Data'!V688</f>
        <v>Negotiating a Curve</v>
      </c>
      <c r="AG688" s="5">
        <f t="shared" si="144"/>
        <v>0</v>
      </c>
      <c r="AH688" t="str">
        <f>'Raw Data'!W688</f>
        <v>West</v>
      </c>
      <c r="AI688" t="str">
        <f>'Raw Data'!X688</f>
        <v>Dark-Not Lighted</v>
      </c>
      <c r="AJ688" t="str">
        <f>'Raw Data'!Y688</f>
        <v>Wet</v>
      </c>
      <c r="AK688">
        <f>'Raw Data'!Z688</f>
        <v>22</v>
      </c>
      <c r="AL688" t="str">
        <f>'Raw Data'!AA688</f>
        <v>["Lap and Shoulder Belt Used","Lap and Shoulder Belt Used"]</v>
      </c>
      <c r="AM688" s="5">
        <f t="shared" si="145"/>
        <v>0</v>
      </c>
      <c r="AN688" t="str">
        <f>'Raw Data'!AB688</f>
        <v>Passenger Car</v>
      </c>
      <c r="AO688" t="str">
        <f>'Raw Data'!AC688</f>
        <v>2131028200I</v>
      </c>
      <c r="AP688">
        <f>'Raw Data'!AD688</f>
        <v>3.4830000000000001</v>
      </c>
      <c r="AQ688">
        <f>'Raw Data'!AE688</f>
        <v>34.680017999999997</v>
      </c>
      <c r="AR688">
        <f>'Raw Data'!AF688</f>
        <v>-84.699270999999996</v>
      </c>
      <c r="AS688">
        <f>'Raw Data'!AG688</f>
        <v>189</v>
      </c>
      <c r="AT688">
        <f>'Raw Data'!AH688</f>
        <v>242</v>
      </c>
      <c r="AU688">
        <f>'Raw Data'!AI688</f>
        <v>2091</v>
      </c>
      <c r="AV688" t="str">
        <f>'Raw Data'!AJ688</f>
        <v>D6_0282_00_I</v>
      </c>
      <c r="AW688">
        <f>'Raw Data'!AK688</f>
        <v>29</v>
      </c>
      <c r="AX688">
        <f>'Raw Data'!AL688</f>
        <v>35</v>
      </c>
      <c r="AY688" t="str">
        <f>'Raw Data'!AM688</f>
        <v>split</v>
      </c>
      <c r="AZ688">
        <f>'Raw Data'!AN688</f>
        <v>716.1</v>
      </c>
      <c r="BA688">
        <f>'Raw Data'!AO688</f>
        <v>45.6</v>
      </c>
      <c r="BB688">
        <f>'Raw Data'!AP688</f>
        <v>569</v>
      </c>
      <c r="BC688">
        <f>'Raw Data'!AQ688</f>
        <v>-84.699430000000007</v>
      </c>
      <c r="BD688">
        <f>'Raw Data'!AR688</f>
        <v>34.680036999999999</v>
      </c>
      <c r="BE688">
        <f>'Raw Data'!AS688</f>
        <v>-84.697607000000005</v>
      </c>
      <c r="BF688">
        <f>'Raw Data'!AT688</f>
        <v>34.680278000000001</v>
      </c>
      <c r="BG688" t="str">
        <f>'Raw Data'!AU688</f>
        <v>2131028200I</v>
      </c>
      <c r="BH688">
        <f>'Raw Data'!AV688</f>
        <v>1</v>
      </c>
      <c r="BI688">
        <f>'Raw Data'!AW688</f>
        <v>213</v>
      </c>
      <c r="BJ688">
        <f>'Raw Data'!AX688</f>
        <v>282</v>
      </c>
      <c r="BK688">
        <f>'Raw Data'!AY688</f>
        <v>0</v>
      </c>
      <c r="BL688">
        <f>'Raw Data'!AZ688</f>
        <v>55</v>
      </c>
      <c r="BM688">
        <f>'Raw Data'!BA688</f>
        <v>10.24</v>
      </c>
      <c r="BN688">
        <f>'Raw Data'!BB688</f>
        <v>9.85</v>
      </c>
      <c r="BO688">
        <f>'Raw Data'!BC688</f>
        <v>948.5</v>
      </c>
      <c r="BP688">
        <f>'Raw Data'!BD688</f>
        <v>922.9</v>
      </c>
      <c r="BQ688">
        <f>'Raw Data'!BE688</f>
        <v>902.9</v>
      </c>
      <c r="BR688">
        <f>'Raw Data'!BF688</f>
        <v>0</v>
      </c>
      <c r="BS688">
        <f>'Raw Data'!BG688</f>
        <v>45.8</v>
      </c>
      <c r="BT688">
        <f>'Raw Data'!BH688</f>
        <v>9.1999999999999993</v>
      </c>
      <c r="BU688">
        <f>'Raw Data'!BI688</f>
        <v>42712</v>
      </c>
      <c r="BV688" t="str">
        <f>'Raw Data'!BJ688</f>
        <v>ASV_15+</v>
      </c>
      <c r="BW688">
        <f>'Raw Data'!BK688</f>
        <v>1.8710000000000001E-3</v>
      </c>
      <c r="BX688">
        <f>'Raw Data'!BL688</f>
        <v>39520</v>
      </c>
      <c r="BY688">
        <f>'Raw Data'!BM688</f>
        <v>39310</v>
      </c>
      <c r="BZ688" t="str">
        <f>'Raw Data'!BN688</f>
        <v>2131028200I</v>
      </c>
      <c r="CA688" t="str">
        <f>'Raw Data'!BO688</f>
        <v>MURRAY</v>
      </c>
      <c r="CB688">
        <f>'Raw Data'!BP688</f>
        <v>1</v>
      </c>
      <c r="CC688">
        <f>'Raw Data'!BQ688</f>
        <v>28200</v>
      </c>
      <c r="CD688">
        <f>'Raw Data'!BR688</f>
        <v>6</v>
      </c>
      <c r="CE688">
        <f>'Raw Data'!BS688</f>
        <v>1</v>
      </c>
      <c r="CF688">
        <f>'Raw Data'!BT688</f>
        <v>2</v>
      </c>
      <c r="CG688">
        <f>'Raw Data'!BU688</f>
        <v>1</v>
      </c>
      <c r="CH688">
        <f>'Raw Data'!BV688</f>
        <v>1</v>
      </c>
      <c r="CI688">
        <f>'Raw Data'!BW688</f>
        <v>2</v>
      </c>
      <c r="CJ688">
        <f>'Raw Data'!BX688</f>
        <v>3</v>
      </c>
      <c r="CK688">
        <f>'Raw Data'!BY688</f>
        <v>3</v>
      </c>
      <c r="CL688" t="str">
        <f>'Raw Data'!BZ688</f>
        <v>N</v>
      </c>
      <c r="CM688">
        <f t="shared" si="151"/>
        <v>0</v>
      </c>
      <c r="CN688">
        <f>'Raw Data'!CA688</f>
        <v>213</v>
      </c>
      <c r="CO688">
        <f>'Raw Data'!CB688</f>
        <v>282</v>
      </c>
      <c r="CP688">
        <f>'Raw Data'!CC688</f>
        <v>0</v>
      </c>
      <c r="CQ688" t="str">
        <f>'Raw Data'!CD688</f>
        <v>Not Urban</v>
      </c>
      <c r="CR688" t="str">
        <f>'Raw Data'!CE688</f>
        <v>Not Urban</v>
      </c>
      <c r="CS688">
        <f>'Raw Data'!CF688</f>
        <v>0</v>
      </c>
      <c r="CT688">
        <f>'Raw Data'!CG688</f>
        <v>55</v>
      </c>
      <c r="CU688">
        <f>'Raw Data'!CH688</f>
        <v>3260</v>
      </c>
      <c r="CV688" t="str">
        <f>'Raw Data'!CI688</f>
        <v xml:space="preserve"> </v>
      </c>
      <c r="CW688">
        <f>'Raw Data'!CJ688</f>
        <v>0</v>
      </c>
      <c r="CX688">
        <f>'Raw Data'!CK688</f>
        <v>3.2630460000000001</v>
      </c>
      <c r="CY688">
        <f>'Raw Data'!CL688</f>
        <v>14</v>
      </c>
      <c r="CZ688" t="str">
        <f>'Raw Data'!CM688</f>
        <v>State Mainline</v>
      </c>
      <c r="DA688">
        <f>'Raw Data'!CN688</f>
        <v>3260</v>
      </c>
      <c r="DB688">
        <f>'Raw Data'!CO688</f>
        <v>413584</v>
      </c>
      <c r="DC688">
        <f>'Raw Data'!CP688</f>
        <v>2.8690000000000002</v>
      </c>
      <c r="DD688">
        <f>'Raw Data'!CQ688</f>
        <v>6.1349999999999998</v>
      </c>
      <c r="DE688">
        <f>'Raw Data'!CR688</f>
        <v>413584</v>
      </c>
      <c r="DF688">
        <f>'Raw Data'!CS688</f>
        <v>0</v>
      </c>
      <c r="DG688">
        <f>'Raw Data'!CT688</f>
        <v>17228.883836000001</v>
      </c>
      <c r="DH688">
        <f>'Raw Data'!CU688</f>
        <v>100</v>
      </c>
      <c r="DI688">
        <f>'Raw Data'!CV688</f>
        <v>39340</v>
      </c>
      <c r="DJ688">
        <f>'Raw Data'!CW688</f>
        <v>0.10820399999999999</v>
      </c>
      <c r="DK688">
        <f>'Raw Data'!CX688</f>
        <v>0</v>
      </c>
      <c r="DL688">
        <f>'Raw Data'!CY688</f>
        <v>1.8710000000000001E-3</v>
      </c>
      <c r="DM688">
        <f>'Raw Data'!CZ688</f>
        <v>289</v>
      </c>
      <c r="DN688" t="str">
        <f>'Raw Data'!DA688</f>
        <v>213-0194</v>
      </c>
      <c r="DO688" t="str">
        <f>'Raw Data'!DB688</f>
        <v>3R : Rural Principal Arterial - Other</v>
      </c>
      <c r="DP688" t="str">
        <f>'Raw Data'!DC688</f>
        <v>34.675834, -84.714124</v>
      </c>
      <c r="DQ688">
        <f>'Raw Data'!DD688</f>
        <v>-84.714123999999998</v>
      </c>
      <c r="DR688">
        <f>'Raw Data'!DE688</f>
        <v>34.675834000000002</v>
      </c>
      <c r="DS688">
        <f>'Raw Data'!DF688</f>
        <v>34.675834000000002</v>
      </c>
      <c r="DT688">
        <f>'Raw Data'!DG688</f>
        <v>-84.714123999999998</v>
      </c>
      <c r="DU688">
        <f>'Raw Data'!DH688</f>
        <v>1.5280999999999999E-2</v>
      </c>
      <c r="DV688">
        <f>'Raw Data'!DI688</f>
        <v>1.8710000000000001E-3</v>
      </c>
      <c r="DW688">
        <f>'Raw Data'!DJ688</f>
        <v>189</v>
      </c>
      <c r="DX688" s="11">
        <f t="shared" si="152"/>
        <v>3503.3333333333335</v>
      </c>
      <c r="DY688" s="5">
        <f t="shared" si="153"/>
        <v>3202.5</v>
      </c>
      <c r="DZ688" s="5">
        <f t="shared" si="146"/>
        <v>300.83333333333348</v>
      </c>
      <c r="EA688" s="5">
        <f t="shared" si="147"/>
        <v>9.3937028363257916E-2</v>
      </c>
      <c r="EB688" s="5">
        <f t="shared" si="148"/>
        <v>3352.916666666667</v>
      </c>
      <c r="EC688">
        <f>'Raw Data'!DK688</f>
        <v>3470</v>
      </c>
      <c r="ED688">
        <f>'Raw Data'!DL688</f>
        <v>14.6</v>
      </c>
      <c r="EE688">
        <f>'Raw Data'!DM688</f>
        <v>3660</v>
      </c>
      <c r="EF688">
        <f>'Raw Data'!DN688</f>
        <v>14.7</v>
      </c>
      <c r="EG688">
        <f>'Raw Data'!DO688</f>
        <v>3380</v>
      </c>
      <c r="EH688">
        <f>'Raw Data'!DP688</f>
        <v>0</v>
      </c>
      <c r="EI688">
        <f>'Raw Data'!DQ688</f>
        <v>3360</v>
      </c>
      <c r="EJ688">
        <f>'Raw Data'!DR688</f>
        <v>0</v>
      </c>
      <c r="EK688">
        <f>'Raw Data'!DS688</f>
        <v>3260</v>
      </c>
      <c r="EL688">
        <f>'Raw Data'!DT688</f>
        <v>14.3</v>
      </c>
      <c r="EM688">
        <f>'Raw Data'!DU688</f>
        <v>3290</v>
      </c>
      <c r="EN688">
        <f>'Raw Data'!DV688</f>
        <v>13</v>
      </c>
      <c r="EO688">
        <f>'Raw Data'!DW688</f>
        <v>3130</v>
      </c>
      <c r="EP688">
        <f>'Raw Data'!DX688</f>
        <v>13.7</v>
      </c>
      <c r="EQ688">
        <f>'Raw Data'!DY688</f>
        <v>3130</v>
      </c>
      <c r="ER688">
        <f>'Raw Data'!DZ688</f>
        <v>13.7</v>
      </c>
      <c r="ES688">
        <f>'Raw Data'!EA688</f>
        <v>3980</v>
      </c>
      <c r="ET688">
        <f>'Raw Data'!EB688</f>
        <v>16.399999999999999</v>
      </c>
      <c r="EU688">
        <f>'Raw Data'!EC688</f>
        <v>4020</v>
      </c>
      <c r="EV688">
        <f>'Raw Data'!ED688</f>
        <v>16.399999999999999</v>
      </c>
      <c r="EW688">
        <f>'Raw Data'!EE688</f>
        <v>0</v>
      </c>
    </row>
    <row r="689" spans="1:153" x14ac:dyDescent="0.3">
      <c r="A689">
        <f>'Raw Data'!A689</f>
        <v>687</v>
      </c>
      <c r="B689" t="str">
        <f>'Raw Data'!B689</f>
        <v>Point</v>
      </c>
      <c r="C689">
        <f>'Raw Data'!C689</f>
        <v>344</v>
      </c>
      <c r="D689">
        <f>'Raw Data'!D689</f>
        <v>763</v>
      </c>
      <c r="E689" t="str">
        <f>'Raw Data'!E689</f>
        <v>Point</v>
      </c>
      <c r="F689">
        <f>'Raw Data'!F689</f>
        <v>4892817</v>
      </c>
      <c r="G689" t="str">
        <f>'Raw Data'!G689</f>
        <v>Gsp Post 00</v>
      </c>
      <c r="H689" s="3">
        <f>'Raw Data'!H689</f>
        <v>41817</v>
      </c>
      <c r="L689">
        <f t="shared" si="140"/>
        <v>0</v>
      </c>
      <c r="M689" s="5">
        <f t="shared" si="141"/>
        <v>41817</v>
      </c>
      <c r="N689" s="5">
        <f t="shared" si="149"/>
        <v>2014</v>
      </c>
      <c r="O689" s="5" t="str" cm="1">
        <f t="array" ref="O689">_xlfn.IFS(N689&lt;=2016,"before treatment",N689=2017,"unknown",N689&gt;2017,"after treatment")</f>
        <v>before treatment</v>
      </c>
      <c r="P689" s="5">
        <f t="shared" si="142"/>
        <v>1</v>
      </c>
      <c r="Q689" s="5">
        <f t="shared" si="143"/>
        <v>0</v>
      </c>
      <c r="R689" t="str">
        <f>'Raw Data'!I689</f>
        <v>Murray</v>
      </c>
      <c r="S689" t="str">
        <f>'Raw Data'!J689</f>
        <v>STATE ROUTE 282</v>
      </c>
      <c r="T689" t="str">
        <f>'Raw Data'!K689</f>
        <v>(none)</v>
      </c>
      <c r="U689" t="str">
        <f>'Raw Data'!L689</f>
        <v>(C) Possible Injury / Complaint</v>
      </c>
      <c r="V689">
        <f>'Raw Data'!M689</f>
        <v>0</v>
      </c>
      <c r="W689">
        <f>'Raw Data'!N689</f>
        <v>0</v>
      </c>
      <c r="X689">
        <f>'Raw Data'!O689</f>
        <v>0</v>
      </c>
      <c r="Y689" t="str">
        <f>'Raw Data'!P689</f>
        <v>Not a Collision with Motor Vehicle</v>
      </c>
      <c r="Z689" t="str">
        <f>'Raw Data'!Q689</f>
        <v>On Roadway - Non-Intersection</v>
      </c>
      <c r="AA689" t="str">
        <f>'Raw Data'!R689</f>
        <v>Other Non-Collision</v>
      </c>
      <c r="AB689" t="str">
        <f>'Raw Data'!S689</f>
        <v>Guard Rail End</v>
      </c>
      <c r="AC689" t="str">
        <f>'Raw Data'!T689</f>
        <v>Changed Lanes Improperly</v>
      </c>
      <c r="AD689">
        <f>'Raw Data'!U689</f>
        <v>1</v>
      </c>
      <c r="AE689" s="5" t="str">
        <f t="shared" si="150"/>
        <v>Yes</v>
      </c>
      <c r="AF689" t="str">
        <f>'Raw Data'!V689</f>
        <v>Negotiating a Curve</v>
      </c>
      <c r="AG689" s="5">
        <f t="shared" si="144"/>
        <v>0</v>
      </c>
      <c r="AH689" t="str">
        <f>'Raw Data'!W689</f>
        <v>West</v>
      </c>
      <c r="AI689" t="str">
        <f>'Raw Data'!X689</f>
        <v>Daylight</v>
      </c>
      <c r="AJ689" t="str">
        <f>'Raw Data'!Y689</f>
        <v>Wet</v>
      </c>
      <c r="AK689">
        <f>'Raw Data'!Z689</f>
        <v>74</v>
      </c>
      <c r="AL689" t="str">
        <f>'Raw Data'!AA689</f>
        <v>["Lap and Shoulder Belt Used","Lap and Shoulder Belt Used"]</v>
      </c>
      <c r="AM689" s="5">
        <f t="shared" si="145"/>
        <v>0</v>
      </c>
      <c r="AN689" t="str">
        <f>'Raw Data'!AB689</f>
        <v>Pickup Truck</v>
      </c>
      <c r="AO689" t="str">
        <f>'Raw Data'!AC689</f>
        <v>2131028200I</v>
      </c>
      <c r="AP689">
        <f>'Raw Data'!AD689</f>
        <v>3.4780000000000002</v>
      </c>
      <c r="AQ689">
        <f>'Raw Data'!AE689</f>
        <v>34.680030000000002</v>
      </c>
      <c r="AR689">
        <f>'Raw Data'!AF689</f>
        <v>-84.699365999999998</v>
      </c>
      <c r="AS689">
        <f>'Raw Data'!AG689</f>
        <v>189</v>
      </c>
      <c r="AT689">
        <f>'Raw Data'!AH689</f>
        <v>242</v>
      </c>
      <c r="AU689">
        <f>'Raw Data'!AI689</f>
        <v>2091</v>
      </c>
      <c r="AV689" t="str">
        <f>'Raw Data'!AJ689</f>
        <v>D6_0282_00_I</v>
      </c>
      <c r="AW689">
        <f>'Raw Data'!AK689</f>
        <v>29</v>
      </c>
      <c r="AX689">
        <f>'Raw Data'!AL689</f>
        <v>35</v>
      </c>
      <c r="AY689" t="str">
        <f>'Raw Data'!AM689</f>
        <v>split</v>
      </c>
      <c r="AZ689">
        <f>'Raw Data'!AN689</f>
        <v>716.1</v>
      </c>
      <c r="BA689">
        <f>'Raw Data'!AO689</f>
        <v>45.6</v>
      </c>
      <c r="BB689">
        <f>'Raw Data'!AP689</f>
        <v>569</v>
      </c>
      <c r="BC689">
        <f>'Raw Data'!AQ689</f>
        <v>-84.699430000000007</v>
      </c>
      <c r="BD689">
        <f>'Raw Data'!AR689</f>
        <v>34.680036999999999</v>
      </c>
      <c r="BE689">
        <f>'Raw Data'!AS689</f>
        <v>-84.697607000000005</v>
      </c>
      <c r="BF689">
        <f>'Raw Data'!AT689</f>
        <v>34.680278000000001</v>
      </c>
      <c r="BG689" t="str">
        <f>'Raw Data'!AU689</f>
        <v>2131028200I</v>
      </c>
      <c r="BH689">
        <f>'Raw Data'!AV689</f>
        <v>1</v>
      </c>
      <c r="BI689">
        <f>'Raw Data'!AW689</f>
        <v>213</v>
      </c>
      <c r="BJ689">
        <f>'Raw Data'!AX689</f>
        <v>282</v>
      </c>
      <c r="BK689">
        <f>'Raw Data'!AY689</f>
        <v>0</v>
      </c>
      <c r="BL689">
        <f>'Raw Data'!AZ689</f>
        <v>55</v>
      </c>
      <c r="BM689">
        <f>'Raw Data'!BA689</f>
        <v>10.24</v>
      </c>
      <c r="BN689">
        <f>'Raw Data'!BB689</f>
        <v>9.85</v>
      </c>
      <c r="BO689">
        <f>'Raw Data'!BC689</f>
        <v>948.5</v>
      </c>
      <c r="BP689">
        <f>'Raw Data'!BD689</f>
        <v>922.9</v>
      </c>
      <c r="BQ689">
        <f>'Raw Data'!BE689</f>
        <v>902.9</v>
      </c>
      <c r="BR689">
        <f>'Raw Data'!BF689</f>
        <v>0</v>
      </c>
      <c r="BS689">
        <f>'Raw Data'!BG689</f>
        <v>45.8</v>
      </c>
      <c r="BT689">
        <f>'Raw Data'!BH689</f>
        <v>9.1999999999999993</v>
      </c>
      <c r="BU689">
        <f>'Raw Data'!BI689</f>
        <v>42712</v>
      </c>
      <c r="BV689" t="str">
        <f>'Raw Data'!BJ689</f>
        <v>ASV_15+</v>
      </c>
      <c r="BW689">
        <f>'Raw Data'!BK689</f>
        <v>1.8710000000000001E-3</v>
      </c>
      <c r="BX689">
        <f>'Raw Data'!BL689</f>
        <v>39520</v>
      </c>
      <c r="BY689">
        <f>'Raw Data'!BM689</f>
        <v>39310</v>
      </c>
      <c r="BZ689" t="str">
        <f>'Raw Data'!BN689</f>
        <v>2131028200I</v>
      </c>
      <c r="CA689" t="str">
        <f>'Raw Data'!BO689</f>
        <v>MURRAY</v>
      </c>
      <c r="CB689">
        <f>'Raw Data'!BP689</f>
        <v>1</v>
      </c>
      <c r="CC689">
        <f>'Raw Data'!BQ689</f>
        <v>28200</v>
      </c>
      <c r="CD689">
        <f>'Raw Data'!BR689</f>
        <v>6</v>
      </c>
      <c r="CE689">
        <f>'Raw Data'!BS689</f>
        <v>1</v>
      </c>
      <c r="CF689">
        <f>'Raw Data'!BT689</f>
        <v>2</v>
      </c>
      <c r="CG689">
        <f>'Raw Data'!BU689</f>
        <v>1</v>
      </c>
      <c r="CH689">
        <f>'Raw Data'!BV689</f>
        <v>1</v>
      </c>
      <c r="CI689">
        <f>'Raw Data'!BW689</f>
        <v>2</v>
      </c>
      <c r="CJ689">
        <f>'Raw Data'!BX689</f>
        <v>3</v>
      </c>
      <c r="CK689">
        <f>'Raw Data'!BY689</f>
        <v>3</v>
      </c>
      <c r="CL689" t="str">
        <f>'Raw Data'!BZ689</f>
        <v>N</v>
      </c>
      <c r="CM689">
        <f t="shared" si="151"/>
        <v>0</v>
      </c>
      <c r="CN689">
        <f>'Raw Data'!CA689</f>
        <v>213</v>
      </c>
      <c r="CO689">
        <f>'Raw Data'!CB689</f>
        <v>282</v>
      </c>
      <c r="CP689">
        <f>'Raw Data'!CC689</f>
        <v>0</v>
      </c>
      <c r="CQ689" t="str">
        <f>'Raw Data'!CD689</f>
        <v>Not Urban</v>
      </c>
      <c r="CR689" t="str">
        <f>'Raw Data'!CE689</f>
        <v>Not Urban</v>
      </c>
      <c r="CS689">
        <f>'Raw Data'!CF689</f>
        <v>0</v>
      </c>
      <c r="CT689">
        <f>'Raw Data'!CG689</f>
        <v>55</v>
      </c>
      <c r="CU689">
        <f>'Raw Data'!CH689</f>
        <v>3260</v>
      </c>
      <c r="CV689" t="str">
        <f>'Raw Data'!CI689</f>
        <v xml:space="preserve"> </v>
      </c>
      <c r="CW689">
        <f>'Raw Data'!CJ689</f>
        <v>0</v>
      </c>
      <c r="CX689">
        <f>'Raw Data'!CK689</f>
        <v>3.2630460000000001</v>
      </c>
      <c r="CY689">
        <f>'Raw Data'!CL689</f>
        <v>14</v>
      </c>
      <c r="CZ689" t="str">
        <f>'Raw Data'!CM689</f>
        <v>State Mainline</v>
      </c>
      <c r="DA689">
        <f>'Raw Data'!CN689</f>
        <v>3260</v>
      </c>
      <c r="DB689">
        <f>'Raw Data'!CO689</f>
        <v>413584</v>
      </c>
      <c r="DC689">
        <f>'Raw Data'!CP689</f>
        <v>2.8690000000000002</v>
      </c>
      <c r="DD689">
        <f>'Raw Data'!CQ689</f>
        <v>6.1349999999999998</v>
      </c>
      <c r="DE689">
        <f>'Raw Data'!CR689</f>
        <v>413584</v>
      </c>
      <c r="DF689">
        <f>'Raw Data'!CS689</f>
        <v>0</v>
      </c>
      <c r="DG689">
        <f>'Raw Data'!CT689</f>
        <v>17228.883836000001</v>
      </c>
      <c r="DH689">
        <f>'Raw Data'!CU689</f>
        <v>100</v>
      </c>
      <c r="DI689">
        <f>'Raw Data'!CV689</f>
        <v>39340</v>
      </c>
      <c r="DJ689">
        <f>'Raw Data'!CW689</f>
        <v>0.10820399999999999</v>
      </c>
      <c r="DK689">
        <f>'Raw Data'!CX689</f>
        <v>0</v>
      </c>
      <c r="DL689">
        <f>'Raw Data'!CY689</f>
        <v>1.8710000000000001E-3</v>
      </c>
      <c r="DM689">
        <f>'Raw Data'!CZ689</f>
        <v>289</v>
      </c>
      <c r="DN689" t="str">
        <f>'Raw Data'!DA689</f>
        <v>213-0194</v>
      </c>
      <c r="DO689" t="str">
        <f>'Raw Data'!DB689</f>
        <v>3R : Rural Principal Arterial - Other</v>
      </c>
      <c r="DP689" t="str">
        <f>'Raw Data'!DC689</f>
        <v>34.675834, -84.714124</v>
      </c>
      <c r="DQ689">
        <f>'Raw Data'!DD689</f>
        <v>-84.714123999999998</v>
      </c>
      <c r="DR689">
        <f>'Raw Data'!DE689</f>
        <v>34.675834000000002</v>
      </c>
      <c r="DS689">
        <f>'Raw Data'!DF689</f>
        <v>34.675834000000002</v>
      </c>
      <c r="DT689">
        <f>'Raw Data'!DG689</f>
        <v>-84.714123999999998</v>
      </c>
      <c r="DU689">
        <f>'Raw Data'!DH689</f>
        <v>1.5280999999999999E-2</v>
      </c>
      <c r="DV689">
        <f>'Raw Data'!DI689</f>
        <v>1.8710000000000001E-3</v>
      </c>
      <c r="DW689">
        <f>'Raw Data'!DJ689</f>
        <v>189</v>
      </c>
      <c r="DX689" s="11">
        <f t="shared" si="152"/>
        <v>3503.3333333333335</v>
      </c>
      <c r="DY689" s="5">
        <f t="shared" si="153"/>
        <v>3202.5</v>
      </c>
      <c r="DZ689" s="5">
        <f t="shared" si="146"/>
        <v>300.83333333333348</v>
      </c>
      <c r="EA689" s="5">
        <f t="shared" si="147"/>
        <v>9.3937028363257916E-2</v>
      </c>
      <c r="EB689" s="5">
        <f t="shared" si="148"/>
        <v>3352.916666666667</v>
      </c>
      <c r="EC689">
        <f>'Raw Data'!DK689</f>
        <v>3470</v>
      </c>
      <c r="ED689">
        <f>'Raw Data'!DL689</f>
        <v>14.6</v>
      </c>
      <c r="EE689">
        <f>'Raw Data'!DM689</f>
        <v>3660</v>
      </c>
      <c r="EF689">
        <f>'Raw Data'!DN689</f>
        <v>14.7</v>
      </c>
      <c r="EG689">
        <f>'Raw Data'!DO689</f>
        <v>3380</v>
      </c>
      <c r="EH689">
        <f>'Raw Data'!DP689</f>
        <v>0</v>
      </c>
      <c r="EI689">
        <f>'Raw Data'!DQ689</f>
        <v>3360</v>
      </c>
      <c r="EJ689">
        <f>'Raw Data'!DR689</f>
        <v>0</v>
      </c>
      <c r="EK689">
        <f>'Raw Data'!DS689</f>
        <v>3260</v>
      </c>
      <c r="EL689">
        <f>'Raw Data'!DT689</f>
        <v>14.3</v>
      </c>
      <c r="EM689">
        <f>'Raw Data'!DU689</f>
        <v>3290</v>
      </c>
      <c r="EN689">
        <f>'Raw Data'!DV689</f>
        <v>13</v>
      </c>
      <c r="EO689">
        <f>'Raw Data'!DW689</f>
        <v>3130</v>
      </c>
      <c r="EP689">
        <f>'Raw Data'!DX689</f>
        <v>13.7</v>
      </c>
      <c r="EQ689">
        <f>'Raw Data'!DY689</f>
        <v>3130</v>
      </c>
      <c r="ER689">
        <f>'Raw Data'!DZ689</f>
        <v>13.7</v>
      </c>
      <c r="ES689">
        <f>'Raw Data'!EA689</f>
        <v>3980</v>
      </c>
      <c r="ET689">
        <f>'Raw Data'!EB689</f>
        <v>16.399999999999999</v>
      </c>
      <c r="EU689">
        <f>'Raw Data'!EC689</f>
        <v>4020</v>
      </c>
      <c r="EV689">
        <f>'Raw Data'!ED689</f>
        <v>16.399999999999999</v>
      </c>
      <c r="EW689">
        <f>'Raw Data'!EE689</f>
        <v>0</v>
      </c>
    </row>
    <row r="690" spans="1:153" x14ac:dyDescent="0.3">
      <c r="A690">
        <f>'Raw Data'!A690</f>
        <v>688</v>
      </c>
      <c r="B690" t="str">
        <f>'Raw Data'!B690</f>
        <v>Point</v>
      </c>
      <c r="C690">
        <f>'Raw Data'!C690</f>
        <v>348</v>
      </c>
      <c r="D690">
        <f>'Raw Data'!D690</f>
        <v>761</v>
      </c>
      <c r="E690" t="str">
        <f>'Raw Data'!E690</f>
        <v>Point</v>
      </c>
      <c r="F690">
        <f>'Raw Data'!F690</f>
        <v>4910482</v>
      </c>
      <c r="G690" t="str">
        <f>'Raw Data'!G690</f>
        <v>Gsp Post 00</v>
      </c>
      <c r="H690" s="3">
        <f>'Raw Data'!H690</f>
        <v>41839</v>
      </c>
      <c r="L690">
        <f t="shared" si="140"/>
        <v>0</v>
      </c>
      <c r="M690" s="5">
        <f t="shared" si="141"/>
        <v>41839</v>
      </c>
      <c r="N690" s="5">
        <f t="shared" si="149"/>
        <v>2014</v>
      </c>
      <c r="O690" s="5" t="str" cm="1">
        <f t="array" ref="O690">_xlfn.IFS(N690&lt;=2016,"before treatment",N690=2017,"unknown",N690&gt;2017,"after treatment")</f>
        <v>before treatment</v>
      </c>
      <c r="P690" s="5">
        <f t="shared" si="142"/>
        <v>1</v>
      </c>
      <c r="Q690" s="5">
        <f t="shared" si="143"/>
        <v>0</v>
      </c>
      <c r="R690" t="str">
        <f>'Raw Data'!I690</f>
        <v>Murray</v>
      </c>
      <c r="S690" t="str">
        <f>'Raw Data'!J690</f>
        <v>STATE ROUTE 282</v>
      </c>
      <c r="T690" t="str">
        <f>'Raw Data'!K690</f>
        <v>(none)</v>
      </c>
      <c r="U690" t="str">
        <f>'Raw Data'!L690</f>
        <v>(O) No Injury</v>
      </c>
      <c r="V690">
        <f>'Raw Data'!M690</f>
        <v>0</v>
      </c>
      <c r="W690">
        <f>'Raw Data'!N690</f>
        <v>0</v>
      </c>
      <c r="X690">
        <f>'Raw Data'!O690</f>
        <v>0</v>
      </c>
      <c r="Y690" t="str">
        <f>'Raw Data'!P690</f>
        <v>Not a Collision with Motor Vehicle</v>
      </c>
      <c r="Z690" t="str">
        <f>'Raw Data'!Q690</f>
        <v>On Shoulder</v>
      </c>
      <c r="AA690" t="str">
        <f>'Raw Data'!R690</f>
        <v>Other-Fixed Object</v>
      </c>
      <c r="AB690" t="str">
        <f>'Raw Data'!S690</f>
        <v>Other - Fixed Object</v>
      </c>
      <c r="AC690" t="str">
        <f>'Raw Data'!T690</f>
        <v>Changed Lanes Improperly</v>
      </c>
      <c r="AD690">
        <f>'Raw Data'!U690</f>
        <v>1</v>
      </c>
      <c r="AE690" s="5" t="str">
        <f t="shared" si="150"/>
        <v>Yes</v>
      </c>
      <c r="AF690" t="str">
        <f>'Raw Data'!V690</f>
        <v>Negotiating a Curve</v>
      </c>
      <c r="AG690" s="5">
        <f t="shared" si="144"/>
        <v>0</v>
      </c>
      <c r="AH690" t="str">
        <f>'Raw Data'!W690</f>
        <v>West</v>
      </c>
      <c r="AI690" t="str">
        <f>'Raw Data'!X690</f>
        <v>Daylight</v>
      </c>
      <c r="AJ690" t="str">
        <f>'Raw Data'!Y690</f>
        <v>Wet</v>
      </c>
      <c r="AK690">
        <f>'Raw Data'!Z690</f>
        <v>38</v>
      </c>
      <c r="AL690" t="str">
        <f>'Raw Data'!AA690</f>
        <v>Lap and Shoulder Belt Used</v>
      </c>
      <c r="AM690" s="5">
        <f t="shared" si="145"/>
        <v>0</v>
      </c>
      <c r="AN690" t="str">
        <f>'Raw Data'!AB690</f>
        <v>Pickup Truck</v>
      </c>
      <c r="AO690" t="str">
        <f>'Raw Data'!AC690</f>
        <v>2131028200I</v>
      </c>
      <c r="AP690">
        <f>'Raw Data'!AD690</f>
        <v>3.4780000000000002</v>
      </c>
      <c r="AQ690">
        <f>'Raw Data'!AE690</f>
        <v>34.680031</v>
      </c>
      <c r="AR690">
        <f>'Raw Data'!AF690</f>
        <v>-84.699370999999999</v>
      </c>
      <c r="AS690">
        <f>'Raw Data'!AG690</f>
        <v>189</v>
      </c>
      <c r="AT690">
        <f>'Raw Data'!AH690</f>
        <v>242</v>
      </c>
      <c r="AU690">
        <f>'Raw Data'!AI690</f>
        <v>2091</v>
      </c>
      <c r="AV690" t="str">
        <f>'Raw Data'!AJ690</f>
        <v>D6_0282_00_I</v>
      </c>
      <c r="AW690">
        <f>'Raw Data'!AK690</f>
        <v>29</v>
      </c>
      <c r="AX690">
        <f>'Raw Data'!AL690</f>
        <v>35</v>
      </c>
      <c r="AY690" t="str">
        <f>'Raw Data'!AM690</f>
        <v>split</v>
      </c>
      <c r="AZ690">
        <f>'Raw Data'!AN690</f>
        <v>716.1</v>
      </c>
      <c r="BA690">
        <f>'Raw Data'!AO690</f>
        <v>45.6</v>
      </c>
      <c r="BB690">
        <f>'Raw Data'!AP690</f>
        <v>569</v>
      </c>
      <c r="BC690">
        <f>'Raw Data'!AQ690</f>
        <v>-84.699430000000007</v>
      </c>
      <c r="BD690">
        <f>'Raw Data'!AR690</f>
        <v>34.680036999999999</v>
      </c>
      <c r="BE690">
        <f>'Raw Data'!AS690</f>
        <v>-84.697607000000005</v>
      </c>
      <c r="BF690">
        <f>'Raw Data'!AT690</f>
        <v>34.680278000000001</v>
      </c>
      <c r="BG690" t="str">
        <f>'Raw Data'!AU690</f>
        <v>2131028200I</v>
      </c>
      <c r="BH690">
        <f>'Raw Data'!AV690</f>
        <v>1</v>
      </c>
      <c r="BI690">
        <f>'Raw Data'!AW690</f>
        <v>213</v>
      </c>
      <c r="BJ690">
        <f>'Raw Data'!AX690</f>
        <v>282</v>
      </c>
      <c r="BK690">
        <f>'Raw Data'!AY690</f>
        <v>0</v>
      </c>
      <c r="BL690">
        <f>'Raw Data'!AZ690</f>
        <v>55</v>
      </c>
      <c r="BM690">
        <f>'Raw Data'!BA690</f>
        <v>10.24</v>
      </c>
      <c r="BN690">
        <f>'Raw Data'!BB690</f>
        <v>9.85</v>
      </c>
      <c r="BO690">
        <f>'Raw Data'!BC690</f>
        <v>948.5</v>
      </c>
      <c r="BP690">
        <f>'Raw Data'!BD690</f>
        <v>922.9</v>
      </c>
      <c r="BQ690">
        <f>'Raw Data'!BE690</f>
        <v>902.9</v>
      </c>
      <c r="BR690">
        <f>'Raw Data'!BF690</f>
        <v>0</v>
      </c>
      <c r="BS690">
        <f>'Raw Data'!BG690</f>
        <v>45.8</v>
      </c>
      <c r="BT690">
        <f>'Raw Data'!BH690</f>
        <v>9.1999999999999993</v>
      </c>
      <c r="BU690">
        <f>'Raw Data'!BI690</f>
        <v>42712</v>
      </c>
      <c r="BV690" t="str">
        <f>'Raw Data'!BJ690</f>
        <v>ASV_15+</v>
      </c>
      <c r="BW690">
        <f>'Raw Data'!BK690</f>
        <v>1.8710000000000001E-3</v>
      </c>
      <c r="BX690">
        <f>'Raw Data'!BL690</f>
        <v>39520</v>
      </c>
      <c r="BY690">
        <f>'Raw Data'!BM690</f>
        <v>39310</v>
      </c>
      <c r="BZ690" t="str">
        <f>'Raw Data'!BN690</f>
        <v>2131028200I</v>
      </c>
      <c r="CA690" t="str">
        <f>'Raw Data'!BO690</f>
        <v>MURRAY</v>
      </c>
      <c r="CB690">
        <f>'Raw Data'!BP690</f>
        <v>1</v>
      </c>
      <c r="CC690">
        <f>'Raw Data'!BQ690</f>
        <v>28200</v>
      </c>
      <c r="CD690">
        <f>'Raw Data'!BR690</f>
        <v>6</v>
      </c>
      <c r="CE690">
        <f>'Raw Data'!BS690</f>
        <v>1</v>
      </c>
      <c r="CF690">
        <f>'Raw Data'!BT690</f>
        <v>2</v>
      </c>
      <c r="CG690">
        <f>'Raw Data'!BU690</f>
        <v>1</v>
      </c>
      <c r="CH690">
        <f>'Raw Data'!BV690</f>
        <v>1</v>
      </c>
      <c r="CI690">
        <f>'Raw Data'!BW690</f>
        <v>2</v>
      </c>
      <c r="CJ690">
        <f>'Raw Data'!BX690</f>
        <v>3</v>
      </c>
      <c r="CK690">
        <f>'Raw Data'!BY690</f>
        <v>3</v>
      </c>
      <c r="CL690" t="str">
        <f>'Raw Data'!BZ690</f>
        <v>N</v>
      </c>
      <c r="CM690">
        <f t="shared" si="151"/>
        <v>0</v>
      </c>
      <c r="CN690">
        <f>'Raw Data'!CA690</f>
        <v>213</v>
      </c>
      <c r="CO690">
        <f>'Raw Data'!CB690</f>
        <v>282</v>
      </c>
      <c r="CP690">
        <f>'Raw Data'!CC690</f>
        <v>0</v>
      </c>
      <c r="CQ690" t="str">
        <f>'Raw Data'!CD690</f>
        <v>Not Urban</v>
      </c>
      <c r="CR690" t="str">
        <f>'Raw Data'!CE690</f>
        <v>Not Urban</v>
      </c>
      <c r="CS690">
        <f>'Raw Data'!CF690</f>
        <v>0</v>
      </c>
      <c r="CT690">
        <f>'Raw Data'!CG690</f>
        <v>55</v>
      </c>
      <c r="CU690">
        <f>'Raw Data'!CH690</f>
        <v>3260</v>
      </c>
      <c r="CV690" t="str">
        <f>'Raw Data'!CI690</f>
        <v xml:space="preserve"> </v>
      </c>
      <c r="CW690">
        <f>'Raw Data'!CJ690</f>
        <v>0</v>
      </c>
      <c r="CX690">
        <f>'Raw Data'!CK690</f>
        <v>3.2630460000000001</v>
      </c>
      <c r="CY690">
        <f>'Raw Data'!CL690</f>
        <v>14</v>
      </c>
      <c r="CZ690" t="str">
        <f>'Raw Data'!CM690</f>
        <v>State Mainline</v>
      </c>
      <c r="DA690">
        <f>'Raw Data'!CN690</f>
        <v>3260</v>
      </c>
      <c r="DB690">
        <f>'Raw Data'!CO690</f>
        <v>413584</v>
      </c>
      <c r="DC690">
        <f>'Raw Data'!CP690</f>
        <v>2.8690000000000002</v>
      </c>
      <c r="DD690">
        <f>'Raw Data'!CQ690</f>
        <v>6.1349999999999998</v>
      </c>
      <c r="DE690">
        <f>'Raw Data'!CR690</f>
        <v>413584</v>
      </c>
      <c r="DF690">
        <f>'Raw Data'!CS690</f>
        <v>0</v>
      </c>
      <c r="DG690">
        <f>'Raw Data'!CT690</f>
        <v>17228.883836000001</v>
      </c>
      <c r="DH690">
        <f>'Raw Data'!CU690</f>
        <v>100</v>
      </c>
      <c r="DI690">
        <f>'Raw Data'!CV690</f>
        <v>39340</v>
      </c>
      <c r="DJ690">
        <f>'Raw Data'!CW690</f>
        <v>0.10820399999999999</v>
      </c>
      <c r="DK690">
        <f>'Raw Data'!CX690</f>
        <v>0</v>
      </c>
      <c r="DL690">
        <f>'Raw Data'!CY690</f>
        <v>1.8710000000000001E-3</v>
      </c>
      <c r="DM690">
        <f>'Raw Data'!CZ690</f>
        <v>289</v>
      </c>
      <c r="DN690" t="str">
        <f>'Raw Data'!DA690</f>
        <v>213-0194</v>
      </c>
      <c r="DO690" t="str">
        <f>'Raw Data'!DB690</f>
        <v>3R : Rural Principal Arterial - Other</v>
      </c>
      <c r="DP690" t="str">
        <f>'Raw Data'!DC690</f>
        <v>34.675834, -84.714124</v>
      </c>
      <c r="DQ690">
        <f>'Raw Data'!DD690</f>
        <v>-84.714123999999998</v>
      </c>
      <c r="DR690">
        <f>'Raw Data'!DE690</f>
        <v>34.675834000000002</v>
      </c>
      <c r="DS690">
        <f>'Raw Data'!DF690</f>
        <v>34.675834000000002</v>
      </c>
      <c r="DT690">
        <f>'Raw Data'!DG690</f>
        <v>-84.714123999999998</v>
      </c>
      <c r="DU690">
        <f>'Raw Data'!DH690</f>
        <v>1.5280999999999999E-2</v>
      </c>
      <c r="DV690">
        <f>'Raw Data'!DI690</f>
        <v>1.8710000000000001E-3</v>
      </c>
      <c r="DW690">
        <f>'Raw Data'!DJ690</f>
        <v>189</v>
      </c>
      <c r="DX690" s="11">
        <f t="shared" si="152"/>
        <v>3503.3333333333335</v>
      </c>
      <c r="DY690" s="5">
        <f t="shared" si="153"/>
        <v>3202.5</v>
      </c>
      <c r="DZ690" s="5">
        <f t="shared" si="146"/>
        <v>300.83333333333348</v>
      </c>
      <c r="EA690" s="5">
        <f t="shared" si="147"/>
        <v>9.3937028363257916E-2</v>
      </c>
      <c r="EB690" s="5">
        <f t="shared" si="148"/>
        <v>3352.916666666667</v>
      </c>
      <c r="EC690">
        <f>'Raw Data'!DK690</f>
        <v>3470</v>
      </c>
      <c r="ED690">
        <f>'Raw Data'!DL690</f>
        <v>14.6</v>
      </c>
      <c r="EE690">
        <f>'Raw Data'!DM690</f>
        <v>3660</v>
      </c>
      <c r="EF690">
        <f>'Raw Data'!DN690</f>
        <v>14.7</v>
      </c>
      <c r="EG690">
        <f>'Raw Data'!DO690</f>
        <v>3380</v>
      </c>
      <c r="EH690">
        <f>'Raw Data'!DP690</f>
        <v>0</v>
      </c>
      <c r="EI690">
        <f>'Raw Data'!DQ690</f>
        <v>3360</v>
      </c>
      <c r="EJ690">
        <f>'Raw Data'!DR690</f>
        <v>0</v>
      </c>
      <c r="EK690">
        <f>'Raw Data'!DS690</f>
        <v>3260</v>
      </c>
      <c r="EL690">
        <f>'Raw Data'!DT690</f>
        <v>14.3</v>
      </c>
      <c r="EM690">
        <f>'Raw Data'!DU690</f>
        <v>3290</v>
      </c>
      <c r="EN690">
        <f>'Raw Data'!DV690</f>
        <v>13</v>
      </c>
      <c r="EO690">
        <f>'Raw Data'!DW690</f>
        <v>3130</v>
      </c>
      <c r="EP690">
        <f>'Raw Data'!DX690</f>
        <v>13.7</v>
      </c>
      <c r="EQ690">
        <f>'Raw Data'!DY690</f>
        <v>3130</v>
      </c>
      <c r="ER690">
        <f>'Raw Data'!DZ690</f>
        <v>13.7</v>
      </c>
      <c r="ES690">
        <f>'Raw Data'!EA690</f>
        <v>3980</v>
      </c>
      <c r="ET690">
        <f>'Raw Data'!EB690</f>
        <v>16.399999999999999</v>
      </c>
      <c r="EU690">
        <f>'Raw Data'!EC690</f>
        <v>4020</v>
      </c>
      <c r="EV690">
        <f>'Raw Data'!ED690</f>
        <v>16.399999999999999</v>
      </c>
      <c r="EW690">
        <f>'Raw Data'!EE690</f>
        <v>0</v>
      </c>
    </row>
    <row r="691" spans="1:153" x14ac:dyDescent="0.3">
      <c r="A691">
        <f>'Raw Data'!A691</f>
        <v>689</v>
      </c>
      <c r="B691" t="str">
        <f>'Raw Data'!B691</f>
        <v>Point</v>
      </c>
      <c r="C691">
        <f>'Raw Data'!C691</f>
        <v>372</v>
      </c>
      <c r="D691">
        <f>'Raw Data'!D691</f>
        <v>582</v>
      </c>
      <c r="E691" t="str">
        <f>'Raw Data'!E691</f>
        <v>Point</v>
      </c>
      <c r="F691">
        <f>'Raw Data'!F691</f>
        <v>6088036</v>
      </c>
      <c r="G691" t="str">
        <f>'Raw Data'!G691</f>
        <v>Gsp Post 00</v>
      </c>
      <c r="H691" s="3">
        <f>'Raw Data'!H691</f>
        <v>42753</v>
      </c>
      <c r="L691">
        <f t="shared" si="140"/>
        <v>0</v>
      </c>
      <c r="M691" s="5">
        <f t="shared" si="141"/>
        <v>42753</v>
      </c>
      <c r="N691" s="5">
        <f t="shared" si="149"/>
        <v>2017</v>
      </c>
      <c r="O691" s="5" t="str" cm="1">
        <f t="array" ref="O691">_xlfn.IFS(N691&lt;=2016,"before treatment",N691=2017,"unknown",N691&gt;2017,"after treatment")</f>
        <v>unknown</v>
      </c>
      <c r="P691" s="5">
        <f t="shared" si="142"/>
        <v>0</v>
      </c>
      <c r="Q691" s="5">
        <f t="shared" si="143"/>
        <v>0</v>
      </c>
      <c r="R691" t="str">
        <f>'Raw Data'!I691</f>
        <v>Murray</v>
      </c>
      <c r="S691" t="str">
        <f>'Raw Data'!J691</f>
        <v>STATE ROUTE 282</v>
      </c>
      <c r="T691" t="str">
        <f>'Raw Data'!K691</f>
        <v>(none)</v>
      </c>
      <c r="U691" t="str">
        <f>'Raw Data'!L691</f>
        <v>(A) Suspected Serious Injury</v>
      </c>
      <c r="V691">
        <f>'Raw Data'!M691</f>
        <v>0</v>
      </c>
      <c r="W691">
        <f>'Raw Data'!N691</f>
        <v>1</v>
      </c>
      <c r="X691">
        <f>'Raw Data'!O691</f>
        <v>0</v>
      </c>
      <c r="Y691" t="str">
        <f>'Raw Data'!P691</f>
        <v>Not a Collision with Motor Vehicle</v>
      </c>
      <c r="Z691" t="str">
        <f>'Raw Data'!Q691</f>
        <v>On Shoulder</v>
      </c>
      <c r="AA691" t="str">
        <f>'Raw Data'!R691</f>
        <v>Ditch</v>
      </c>
      <c r="AB691" t="str">
        <f>'Raw Data'!S691</f>
        <v>Over Turn</v>
      </c>
      <c r="AC691" t="str">
        <f>'Raw Data'!T691</f>
        <v>Changed Lanes Improperly</v>
      </c>
      <c r="AD691">
        <f>'Raw Data'!U691</f>
        <v>1</v>
      </c>
      <c r="AE691" s="5" t="str">
        <f t="shared" si="150"/>
        <v>Yes</v>
      </c>
      <c r="AF691" t="str">
        <f>'Raw Data'!V691</f>
        <v>Negotiating a Curve</v>
      </c>
      <c r="AG691" s="5">
        <f t="shared" si="144"/>
        <v>0</v>
      </c>
      <c r="AH691" t="str">
        <f>'Raw Data'!W691</f>
        <v>West</v>
      </c>
      <c r="AI691" t="str">
        <f>'Raw Data'!X691</f>
        <v>Dawn</v>
      </c>
      <c r="AJ691" t="str">
        <f>'Raw Data'!Y691</f>
        <v>Wet</v>
      </c>
      <c r="AK691">
        <f>'Raw Data'!Z691</f>
        <v>29</v>
      </c>
      <c r="AL691" t="str">
        <f>'Raw Data'!AA691</f>
        <v>Unknown</v>
      </c>
      <c r="AM691" s="5">
        <f t="shared" si="145"/>
        <v>0</v>
      </c>
      <c r="AN691" t="str">
        <f>'Raw Data'!AB691</f>
        <v>Pickup Truck</v>
      </c>
      <c r="AO691" t="str">
        <f>'Raw Data'!AC691</f>
        <v>2131028200I</v>
      </c>
      <c r="AP691">
        <f>'Raw Data'!AD691</f>
        <v>3.5819999999999999</v>
      </c>
      <c r="AQ691">
        <f>'Raw Data'!AE691</f>
        <v>34.680276999999997</v>
      </c>
      <c r="AR691">
        <f>'Raw Data'!AF691</f>
        <v>-84.697614999999999</v>
      </c>
      <c r="AS691">
        <f>'Raw Data'!AG691</f>
        <v>189</v>
      </c>
      <c r="AT691">
        <f>'Raw Data'!AH691</f>
        <v>242</v>
      </c>
      <c r="AU691">
        <f>'Raw Data'!AI691</f>
        <v>2091</v>
      </c>
      <c r="AV691" t="str">
        <f>'Raw Data'!AJ691</f>
        <v>D6_0282_00_I</v>
      </c>
      <c r="AW691">
        <f>'Raw Data'!AK691</f>
        <v>29</v>
      </c>
      <c r="AX691">
        <f>'Raw Data'!AL691</f>
        <v>35</v>
      </c>
      <c r="AY691" t="str">
        <f>'Raw Data'!AM691</f>
        <v>split</v>
      </c>
      <c r="AZ691">
        <f>'Raw Data'!AN691</f>
        <v>716.1</v>
      </c>
      <c r="BA691">
        <f>'Raw Data'!AO691</f>
        <v>45.6</v>
      </c>
      <c r="BB691">
        <f>'Raw Data'!AP691</f>
        <v>569</v>
      </c>
      <c r="BC691">
        <f>'Raw Data'!AQ691</f>
        <v>-84.699430000000007</v>
      </c>
      <c r="BD691">
        <f>'Raw Data'!AR691</f>
        <v>34.680036999999999</v>
      </c>
      <c r="BE691">
        <f>'Raw Data'!AS691</f>
        <v>-84.697607000000005</v>
      </c>
      <c r="BF691">
        <f>'Raw Data'!AT691</f>
        <v>34.680278000000001</v>
      </c>
      <c r="BG691" t="str">
        <f>'Raw Data'!AU691</f>
        <v>2131028200I</v>
      </c>
      <c r="BH691">
        <f>'Raw Data'!AV691</f>
        <v>1</v>
      </c>
      <c r="BI691">
        <f>'Raw Data'!AW691</f>
        <v>213</v>
      </c>
      <c r="BJ691">
        <f>'Raw Data'!AX691</f>
        <v>282</v>
      </c>
      <c r="BK691">
        <f>'Raw Data'!AY691</f>
        <v>0</v>
      </c>
      <c r="BL691">
        <f>'Raw Data'!AZ691</f>
        <v>55</v>
      </c>
      <c r="BM691">
        <f>'Raw Data'!BA691</f>
        <v>10.24</v>
      </c>
      <c r="BN691">
        <f>'Raw Data'!BB691</f>
        <v>9.85</v>
      </c>
      <c r="BO691">
        <f>'Raw Data'!BC691</f>
        <v>948.5</v>
      </c>
      <c r="BP691">
        <f>'Raw Data'!BD691</f>
        <v>922.9</v>
      </c>
      <c r="BQ691">
        <f>'Raw Data'!BE691</f>
        <v>902.9</v>
      </c>
      <c r="BR691">
        <f>'Raw Data'!BF691</f>
        <v>0</v>
      </c>
      <c r="BS691">
        <f>'Raw Data'!BG691</f>
        <v>45.8</v>
      </c>
      <c r="BT691">
        <f>'Raw Data'!BH691</f>
        <v>9.1999999999999993</v>
      </c>
      <c r="BU691">
        <f>'Raw Data'!BI691</f>
        <v>42712</v>
      </c>
      <c r="BV691" t="str">
        <f>'Raw Data'!BJ691</f>
        <v>ASV_15+</v>
      </c>
      <c r="BW691">
        <f>'Raw Data'!BK691</f>
        <v>1.8710000000000001E-3</v>
      </c>
      <c r="BX691">
        <f>'Raw Data'!BL691</f>
        <v>39520</v>
      </c>
      <c r="BY691">
        <f>'Raw Data'!BM691</f>
        <v>39310</v>
      </c>
      <c r="BZ691" t="str">
        <f>'Raw Data'!BN691</f>
        <v>2131028200I</v>
      </c>
      <c r="CA691" t="str">
        <f>'Raw Data'!BO691</f>
        <v>MURRAY</v>
      </c>
      <c r="CB691">
        <f>'Raw Data'!BP691</f>
        <v>1</v>
      </c>
      <c r="CC691">
        <f>'Raw Data'!BQ691</f>
        <v>28200</v>
      </c>
      <c r="CD691">
        <f>'Raw Data'!BR691</f>
        <v>6</v>
      </c>
      <c r="CE691">
        <f>'Raw Data'!BS691</f>
        <v>1</v>
      </c>
      <c r="CF691">
        <f>'Raw Data'!BT691</f>
        <v>2</v>
      </c>
      <c r="CG691">
        <f>'Raw Data'!BU691</f>
        <v>1</v>
      </c>
      <c r="CH691">
        <f>'Raw Data'!BV691</f>
        <v>1</v>
      </c>
      <c r="CI691">
        <f>'Raw Data'!BW691</f>
        <v>2</v>
      </c>
      <c r="CJ691">
        <f>'Raw Data'!BX691</f>
        <v>3</v>
      </c>
      <c r="CK691">
        <f>'Raw Data'!BY691</f>
        <v>3</v>
      </c>
      <c r="CL691" t="str">
        <f>'Raw Data'!BZ691</f>
        <v>N</v>
      </c>
      <c r="CM691">
        <f t="shared" si="151"/>
        <v>0</v>
      </c>
      <c r="CN691">
        <f>'Raw Data'!CA691</f>
        <v>213</v>
      </c>
      <c r="CO691">
        <f>'Raw Data'!CB691</f>
        <v>282</v>
      </c>
      <c r="CP691">
        <f>'Raw Data'!CC691</f>
        <v>0</v>
      </c>
      <c r="CQ691" t="str">
        <f>'Raw Data'!CD691</f>
        <v>Not Urban</v>
      </c>
      <c r="CR691" t="str">
        <f>'Raw Data'!CE691</f>
        <v>Not Urban</v>
      </c>
      <c r="CS691">
        <f>'Raw Data'!CF691</f>
        <v>0</v>
      </c>
      <c r="CT691">
        <f>'Raw Data'!CG691</f>
        <v>55</v>
      </c>
      <c r="CU691">
        <f>'Raw Data'!CH691</f>
        <v>3260</v>
      </c>
      <c r="CV691" t="str">
        <f>'Raw Data'!CI691</f>
        <v xml:space="preserve"> </v>
      </c>
      <c r="CW691">
        <f>'Raw Data'!CJ691</f>
        <v>0</v>
      </c>
      <c r="CX691">
        <f>'Raw Data'!CK691</f>
        <v>3.2630460000000001</v>
      </c>
      <c r="CY691">
        <f>'Raw Data'!CL691</f>
        <v>14</v>
      </c>
      <c r="CZ691" t="str">
        <f>'Raw Data'!CM691</f>
        <v>State Mainline</v>
      </c>
      <c r="DA691">
        <f>'Raw Data'!CN691</f>
        <v>3260</v>
      </c>
      <c r="DB691">
        <f>'Raw Data'!CO691</f>
        <v>413584</v>
      </c>
      <c r="DC691">
        <f>'Raw Data'!CP691</f>
        <v>2.8690000000000002</v>
      </c>
      <c r="DD691">
        <f>'Raw Data'!CQ691</f>
        <v>6.1349999999999998</v>
      </c>
      <c r="DE691">
        <f>'Raw Data'!CR691</f>
        <v>413584</v>
      </c>
      <c r="DF691">
        <f>'Raw Data'!CS691</f>
        <v>0</v>
      </c>
      <c r="DG691">
        <f>'Raw Data'!CT691</f>
        <v>17228.883836000001</v>
      </c>
      <c r="DH691">
        <f>'Raw Data'!CU691</f>
        <v>100</v>
      </c>
      <c r="DI691">
        <f>'Raw Data'!CV691</f>
        <v>39340</v>
      </c>
      <c r="DJ691">
        <f>'Raw Data'!CW691</f>
        <v>0.10820399999999999</v>
      </c>
      <c r="DK691">
        <f>'Raw Data'!CX691</f>
        <v>0</v>
      </c>
      <c r="DL691">
        <f>'Raw Data'!CY691</f>
        <v>1.8710000000000001E-3</v>
      </c>
      <c r="DM691">
        <f>'Raw Data'!CZ691</f>
        <v>289</v>
      </c>
      <c r="DN691" t="str">
        <f>'Raw Data'!DA691</f>
        <v>213-0194</v>
      </c>
      <c r="DO691" t="str">
        <f>'Raw Data'!DB691</f>
        <v>3R : Rural Principal Arterial - Other</v>
      </c>
      <c r="DP691" t="str">
        <f>'Raw Data'!DC691</f>
        <v>34.675834, -84.714124</v>
      </c>
      <c r="DQ691">
        <f>'Raw Data'!DD691</f>
        <v>-84.714123999999998</v>
      </c>
      <c r="DR691">
        <f>'Raw Data'!DE691</f>
        <v>34.675834000000002</v>
      </c>
      <c r="DS691">
        <f>'Raw Data'!DF691</f>
        <v>34.675834000000002</v>
      </c>
      <c r="DT691">
        <f>'Raw Data'!DG691</f>
        <v>-84.714123999999998</v>
      </c>
      <c r="DU691">
        <f>'Raw Data'!DH691</f>
        <v>1.5280999999999999E-2</v>
      </c>
      <c r="DV691">
        <f>'Raw Data'!DI691</f>
        <v>1.8710000000000001E-3</v>
      </c>
      <c r="DW691">
        <f>'Raw Data'!DJ691</f>
        <v>189</v>
      </c>
      <c r="DX691" s="11">
        <f t="shared" si="152"/>
        <v>3503.3333333333335</v>
      </c>
      <c r="DY691" s="5">
        <f t="shared" si="153"/>
        <v>3202.5</v>
      </c>
      <c r="DZ691" s="5">
        <f t="shared" si="146"/>
        <v>300.83333333333348</v>
      </c>
      <c r="EA691" s="5">
        <f t="shared" si="147"/>
        <v>9.3937028363257916E-2</v>
      </c>
      <c r="EB691" s="5">
        <f t="shared" si="148"/>
        <v>3352.916666666667</v>
      </c>
      <c r="EC691">
        <f>'Raw Data'!DK691</f>
        <v>3470</v>
      </c>
      <c r="ED691">
        <f>'Raw Data'!DL691</f>
        <v>14.6</v>
      </c>
      <c r="EE691">
        <f>'Raw Data'!DM691</f>
        <v>3660</v>
      </c>
      <c r="EF691">
        <f>'Raw Data'!DN691</f>
        <v>14.7</v>
      </c>
      <c r="EG691">
        <f>'Raw Data'!DO691</f>
        <v>3380</v>
      </c>
      <c r="EH691">
        <f>'Raw Data'!DP691</f>
        <v>0</v>
      </c>
      <c r="EI691">
        <f>'Raw Data'!DQ691</f>
        <v>3360</v>
      </c>
      <c r="EJ691">
        <f>'Raw Data'!DR691</f>
        <v>0</v>
      </c>
      <c r="EK691">
        <f>'Raw Data'!DS691</f>
        <v>3260</v>
      </c>
      <c r="EL691">
        <f>'Raw Data'!DT691</f>
        <v>14.3</v>
      </c>
      <c r="EM691">
        <f>'Raw Data'!DU691</f>
        <v>3290</v>
      </c>
      <c r="EN691">
        <f>'Raw Data'!DV691</f>
        <v>13</v>
      </c>
      <c r="EO691">
        <f>'Raw Data'!DW691</f>
        <v>3130</v>
      </c>
      <c r="EP691">
        <f>'Raw Data'!DX691</f>
        <v>13.7</v>
      </c>
      <c r="EQ691">
        <f>'Raw Data'!DY691</f>
        <v>3130</v>
      </c>
      <c r="ER691">
        <f>'Raw Data'!DZ691</f>
        <v>13.7</v>
      </c>
      <c r="ES691">
        <f>'Raw Data'!EA691</f>
        <v>3980</v>
      </c>
      <c r="ET691">
        <f>'Raw Data'!EB691</f>
        <v>16.399999999999999</v>
      </c>
      <c r="EU691">
        <f>'Raw Data'!EC691</f>
        <v>4020</v>
      </c>
      <c r="EV691">
        <f>'Raw Data'!ED691</f>
        <v>16.399999999999999</v>
      </c>
      <c r="EW691">
        <f>'Raw Data'!EE691</f>
        <v>0</v>
      </c>
    </row>
    <row r="692" spans="1:153" x14ac:dyDescent="0.3">
      <c r="A692">
        <f>'Raw Data'!A692</f>
        <v>690</v>
      </c>
      <c r="B692" t="str">
        <f>'Raw Data'!B692</f>
        <v>Point</v>
      </c>
      <c r="C692">
        <f>'Raw Data'!C692</f>
        <v>531</v>
      </c>
      <c r="D692">
        <f>'Raw Data'!D692</f>
        <v>704</v>
      </c>
      <c r="E692" t="str">
        <f>'Raw Data'!E692</f>
        <v>Point</v>
      </c>
      <c r="F692">
        <f>'Raw Data'!F692</f>
        <v>5310310</v>
      </c>
      <c r="G692" t="str">
        <f>'Raw Data'!G692</f>
        <v>Gsp Post 00</v>
      </c>
      <c r="H692" s="3">
        <f>'Raw Data'!H692</f>
        <v>42152</v>
      </c>
      <c r="L692">
        <f t="shared" si="140"/>
        <v>0</v>
      </c>
      <c r="M692" s="5">
        <f t="shared" si="141"/>
        <v>42152</v>
      </c>
      <c r="N692" s="5">
        <f t="shared" si="149"/>
        <v>2015</v>
      </c>
      <c r="O692" s="5" t="str" cm="1">
        <f t="array" ref="O692">_xlfn.IFS(N692&lt;=2016,"before treatment",N692=2017,"unknown",N692&gt;2017,"after treatment")</f>
        <v>before treatment</v>
      </c>
      <c r="P692" s="5">
        <f t="shared" si="142"/>
        <v>1</v>
      </c>
      <c r="Q692" s="5">
        <f t="shared" si="143"/>
        <v>0</v>
      </c>
      <c r="R692" t="str">
        <f>'Raw Data'!I692</f>
        <v>Murray</v>
      </c>
      <c r="S692" t="str">
        <f>'Raw Data'!J692</f>
        <v>STATE ROUTE 282</v>
      </c>
      <c r="T692" t="str">
        <f>'Raw Data'!K692</f>
        <v>(none)</v>
      </c>
      <c r="U692" t="str">
        <f>'Raw Data'!L692</f>
        <v>(A) Suspected Serious Injury</v>
      </c>
      <c r="V692">
        <f>'Raw Data'!M692</f>
        <v>0</v>
      </c>
      <c r="W692">
        <f>'Raw Data'!N692</f>
        <v>1</v>
      </c>
      <c r="X692">
        <f>'Raw Data'!O692</f>
        <v>0</v>
      </c>
      <c r="Y692" t="str">
        <f>'Raw Data'!P692</f>
        <v>Not a Collision with Motor Vehicle</v>
      </c>
      <c r="Z692" t="str">
        <f>'Raw Data'!Q692</f>
        <v>On Shoulder</v>
      </c>
      <c r="AA692" t="str">
        <f>'Raw Data'!R692</f>
        <v>Other-Fixed Object</v>
      </c>
      <c r="AB692" t="str">
        <f>'Raw Data'!S692</f>
        <v>Other - Fixed Object</v>
      </c>
      <c r="AC692" t="str">
        <f>'Raw Data'!T692</f>
        <v>Changed Lanes Improperly</v>
      </c>
      <c r="AD692">
        <f>'Raw Data'!U692</f>
        <v>1</v>
      </c>
      <c r="AE692" s="5" t="str">
        <f t="shared" si="150"/>
        <v>Yes</v>
      </c>
      <c r="AF692" t="str">
        <f>'Raw Data'!V692</f>
        <v>Negotiating a Curve</v>
      </c>
      <c r="AG692" s="5">
        <f t="shared" si="144"/>
        <v>0</v>
      </c>
      <c r="AH692" t="str">
        <f>'Raw Data'!W692</f>
        <v>West</v>
      </c>
      <c r="AI692" t="str">
        <f>'Raw Data'!X692</f>
        <v>Daylight</v>
      </c>
      <c r="AJ692" t="str">
        <f>'Raw Data'!Y692</f>
        <v>Wet</v>
      </c>
      <c r="AK692">
        <f>'Raw Data'!Z692</f>
        <v>29</v>
      </c>
      <c r="AL692" t="str">
        <f>'Raw Data'!AA692</f>
        <v>Lap and Shoulder Belt Used</v>
      </c>
      <c r="AM692" s="5">
        <f t="shared" si="145"/>
        <v>0</v>
      </c>
      <c r="AN692" t="str">
        <f>'Raw Data'!AB692</f>
        <v>Sports Utility Vehicle (SUV)</v>
      </c>
      <c r="AO692" t="str">
        <f>'Raw Data'!AC692</f>
        <v>2131028200I</v>
      </c>
      <c r="AP692">
        <f>'Raw Data'!AD692</f>
        <v>3.49</v>
      </c>
      <c r="AQ692">
        <f>'Raw Data'!AE692</f>
        <v>34.680007000000003</v>
      </c>
      <c r="AR692">
        <f>'Raw Data'!AF692</f>
        <v>-84.699174999999997</v>
      </c>
      <c r="AS692">
        <f>'Raw Data'!AG692</f>
        <v>189</v>
      </c>
      <c r="AT692">
        <f>'Raw Data'!AH692</f>
        <v>242</v>
      </c>
      <c r="AU692">
        <f>'Raw Data'!AI692</f>
        <v>2091</v>
      </c>
      <c r="AV692" t="str">
        <f>'Raw Data'!AJ692</f>
        <v>D6_0282_00_I</v>
      </c>
      <c r="AW692">
        <f>'Raw Data'!AK692</f>
        <v>29</v>
      </c>
      <c r="AX692">
        <f>'Raw Data'!AL692</f>
        <v>35</v>
      </c>
      <c r="AY692" t="str">
        <f>'Raw Data'!AM692</f>
        <v>split</v>
      </c>
      <c r="AZ692">
        <f>'Raw Data'!AN692</f>
        <v>716.1</v>
      </c>
      <c r="BA692">
        <f>'Raw Data'!AO692</f>
        <v>45.6</v>
      </c>
      <c r="BB692">
        <f>'Raw Data'!AP692</f>
        <v>569</v>
      </c>
      <c r="BC692">
        <f>'Raw Data'!AQ692</f>
        <v>-84.699430000000007</v>
      </c>
      <c r="BD692">
        <f>'Raw Data'!AR692</f>
        <v>34.680036999999999</v>
      </c>
      <c r="BE692">
        <f>'Raw Data'!AS692</f>
        <v>-84.697607000000005</v>
      </c>
      <c r="BF692">
        <f>'Raw Data'!AT692</f>
        <v>34.680278000000001</v>
      </c>
      <c r="BG692" t="str">
        <f>'Raw Data'!AU692</f>
        <v>2131028200I</v>
      </c>
      <c r="BH692">
        <f>'Raw Data'!AV692</f>
        <v>1</v>
      </c>
      <c r="BI692">
        <f>'Raw Data'!AW692</f>
        <v>213</v>
      </c>
      <c r="BJ692">
        <f>'Raw Data'!AX692</f>
        <v>282</v>
      </c>
      <c r="BK692">
        <f>'Raw Data'!AY692</f>
        <v>0</v>
      </c>
      <c r="BL692">
        <f>'Raw Data'!AZ692</f>
        <v>55</v>
      </c>
      <c r="BM692">
        <f>'Raw Data'!BA692</f>
        <v>10.24</v>
      </c>
      <c r="BN692">
        <f>'Raw Data'!BB692</f>
        <v>9.85</v>
      </c>
      <c r="BO692">
        <f>'Raw Data'!BC692</f>
        <v>948.5</v>
      </c>
      <c r="BP692">
        <f>'Raw Data'!BD692</f>
        <v>922.9</v>
      </c>
      <c r="BQ692">
        <f>'Raw Data'!BE692</f>
        <v>902.9</v>
      </c>
      <c r="BR692">
        <f>'Raw Data'!BF692</f>
        <v>0</v>
      </c>
      <c r="BS692">
        <f>'Raw Data'!BG692</f>
        <v>45.8</v>
      </c>
      <c r="BT692">
        <f>'Raw Data'!BH692</f>
        <v>9.1999999999999993</v>
      </c>
      <c r="BU692">
        <f>'Raw Data'!BI692</f>
        <v>42712</v>
      </c>
      <c r="BV692" t="str">
        <f>'Raw Data'!BJ692</f>
        <v>ASV_15+</v>
      </c>
      <c r="BW692">
        <f>'Raw Data'!BK692</f>
        <v>1.8710000000000001E-3</v>
      </c>
      <c r="BX692">
        <f>'Raw Data'!BL692</f>
        <v>39520</v>
      </c>
      <c r="BY692">
        <f>'Raw Data'!BM692</f>
        <v>39310</v>
      </c>
      <c r="BZ692" t="str">
        <f>'Raw Data'!BN692</f>
        <v>2131028200I</v>
      </c>
      <c r="CA692" t="str">
        <f>'Raw Data'!BO692</f>
        <v>MURRAY</v>
      </c>
      <c r="CB692">
        <f>'Raw Data'!BP692</f>
        <v>1</v>
      </c>
      <c r="CC692">
        <f>'Raw Data'!BQ692</f>
        <v>28200</v>
      </c>
      <c r="CD692">
        <f>'Raw Data'!BR692</f>
        <v>6</v>
      </c>
      <c r="CE692">
        <f>'Raw Data'!BS692</f>
        <v>1</v>
      </c>
      <c r="CF692">
        <f>'Raw Data'!BT692</f>
        <v>2</v>
      </c>
      <c r="CG692">
        <f>'Raw Data'!BU692</f>
        <v>1</v>
      </c>
      <c r="CH692">
        <f>'Raw Data'!BV692</f>
        <v>1</v>
      </c>
      <c r="CI692">
        <f>'Raw Data'!BW692</f>
        <v>2</v>
      </c>
      <c r="CJ692">
        <f>'Raw Data'!BX692</f>
        <v>3</v>
      </c>
      <c r="CK692">
        <f>'Raw Data'!BY692</f>
        <v>3</v>
      </c>
      <c r="CL692" t="str">
        <f>'Raw Data'!BZ692</f>
        <v>N</v>
      </c>
      <c r="CM692">
        <f t="shared" si="151"/>
        <v>0</v>
      </c>
      <c r="CN692">
        <f>'Raw Data'!CA692</f>
        <v>213</v>
      </c>
      <c r="CO692">
        <f>'Raw Data'!CB692</f>
        <v>282</v>
      </c>
      <c r="CP692">
        <f>'Raw Data'!CC692</f>
        <v>0</v>
      </c>
      <c r="CQ692" t="str">
        <f>'Raw Data'!CD692</f>
        <v>Not Urban</v>
      </c>
      <c r="CR692" t="str">
        <f>'Raw Data'!CE692</f>
        <v>Not Urban</v>
      </c>
      <c r="CS692">
        <f>'Raw Data'!CF692</f>
        <v>0</v>
      </c>
      <c r="CT692">
        <f>'Raw Data'!CG692</f>
        <v>55</v>
      </c>
      <c r="CU692">
        <f>'Raw Data'!CH692</f>
        <v>3260</v>
      </c>
      <c r="CV692" t="str">
        <f>'Raw Data'!CI692</f>
        <v xml:space="preserve"> </v>
      </c>
      <c r="CW692">
        <f>'Raw Data'!CJ692</f>
        <v>0</v>
      </c>
      <c r="CX692">
        <f>'Raw Data'!CK692</f>
        <v>3.2630460000000001</v>
      </c>
      <c r="CY692">
        <f>'Raw Data'!CL692</f>
        <v>14</v>
      </c>
      <c r="CZ692" t="str">
        <f>'Raw Data'!CM692</f>
        <v>State Mainline</v>
      </c>
      <c r="DA692">
        <f>'Raw Data'!CN692</f>
        <v>3260</v>
      </c>
      <c r="DB692">
        <f>'Raw Data'!CO692</f>
        <v>413584</v>
      </c>
      <c r="DC692">
        <f>'Raw Data'!CP692</f>
        <v>2.8690000000000002</v>
      </c>
      <c r="DD692">
        <f>'Raw Data'!CQ692</f>
        <v>6.1349999999999998</v>
      </c>
      <c r="DE692">
        <f>'Raw Data'!CR692</f>
        <v>413584</v>
      </c>
      <c r="DF692">
        <f>'Raw Data'!CS692</f>
        <v>0</v>
      </c>
      <c r="DG692">
        <f>'Raw Data'!CT692</f>
        <v>17228.883836000001</v>
      </c>
      <c r="DH692">
        <f>'Raw Data'!CU692</f>
        <v>100</v>
      </c>
      <c r="DI692">
        <f>'Raw Data'!CV692</f>
        <v>39340</v>
      </c>
      <c r="DJ692">
        <f>'Raw Data'!CW692</f>
        <v>0.10820399999999999</v>
      </c>
      <c r="DK692">
        <f>'Raw Data'!CX692</f>
        <v>0</v>
      </c>
      <c r="DL692">
        <f>'Raw Data'!CY692</f>
        <v>1.8710000000000001E-3</v>
      </c>
      <c r="DM692">
        <f>'Raw Data'!CZ692</f>
        <v>289</v>
      </c>
      <c r="DN692" t="str">
        <f>'Raw Data'!DA692</f>
        <v>213-0194</v>
      </c>
      <c r="DO692" t="str">
        <f>'Raw Data'!DB692</f>
        <v>3R : Rural Principal Arterial - Other</v>
      </c>
      <c r="DP692" t="str">
        <f>'Raw Data'!DC692</f>
        <v>34.675834, -84.714124</v>
      </c>
      <c r="DQ692">
        <f>'Raw Data'!DD692</f>
        <v>-84.714123999999998</v>
      </c>
      <c r="DR692">
        <f>'Raw Data'!DE692</f>
        <v>34.675834000000002</v>
      </c>
      <c r="DS692">
        <f>'Raw Data'!DF692</f>
        <v>34.675834000000002</v>
      </c>
      <c r="DT692">
        <f>'Raw Data'!DG692</f>
        <v>-84.714123999999998</v>
      </c>
      <c r="DU692">
        <f>'Raw Data'!DH692</f>
        <v>1.5280999999999999E-2</v>
      </c>
      <c r="DV692">
        <f>'Raw Data'!DI692</f>
        <v>1.8710000000000001E-3</v>
      </c>
      <c r="DW692">
        <f>'Raw Data'!DJ692</f>
        <v>189</v>
      </c>
      <c r="DX692" s="11">
        <f t="shared" si="152"/>
        <v>3503.3333333333335</v>
      </c>
      <c r="DY692" s="5">
        <f t="shared" si="153"/>
        <v>3202.5</v>
      </c>
      <c r="DZ692" s="5">
        <f t="shared" si="146"/>
        <v>300.83333333333348</v>
      </c>
      <c r="EA692" s="5">
        <f t="shared" si="147"/>
        <v>9.3937028363257916E-2</v>
      </c>
      <c r="EB692" s="5">
        <f t="shared" si="148"/>
        <v>3352.916666666667</v>
      </c>
      <c r="EC692">
        <f>'Raw Data'!DK692</f>
        <v>3470</v>
      </c>
      <c r="ED692">
        <f>'Raw Data'!DL692</f>
        <v>14.6</v>
      </c>
      <c r="EE692">
        <f>'Raw Data'!DM692</f>
        <v>3660</v>
      </c>
      <c r="EF692">
        <f>'Raw Data'!DN692</f>
        <v>14.7</v>
      </c>
      <c r="EG692">
        <f>'Raw Data'!DO692</f>
        <v>3380</v>
      </c>
      <c r="EH692">
        <f>'Raw Data'!DP692</f>
        <v>0</v>
      </c>
      <c r="EI692">
        <f>'Raw Data'!DQ692</f>
        <v>3360</v>
      </c>
      <c r="EJ692">
        <f>'Raw Data'!DR692</f>
        <v>0</v>
      </c>
      <c r="EK692">
        <f>'Raw Data'!DS692</f>
        <v>3260</v>
      </c>
      <c r="EL692">
        <f>'Raw Data'!DT692</f>
        <v>14.3</v>
      </c>
      <c r="EM692">
        <f>'Raw Data'!DU692</f>
        <v>3290</v>
      </c>
      <c r="EN692">
        <f>'Raw Data'!DV692</f>
        <v>13</v>
      </c>
      <c r="EO692">
        <f>'Raw Data'!DW692</f>
        <v>3130</v>
      </c>
      <c r="EP692">
        <f>'Raw Data'!DX692</f>
        <v>13.7</v>
      </c>
      <c r="EQ692">
        <f>'Raw Data'!DY692</f>
        <v>3130</v>
      </c>
      <c r="ER692">
        <f>'Raw Data'!DZ692</f>
        <v>13.7</v>
      </c>
      <c r="ES692">
        <f>'Raw Data'!EA692</f>
        <v>3980</v>
      </c>
      <c r="ET692">
        <f>'Raw Data'!EB692</f>
        <v>16.399999999999999</v>
      </c>
      <c r="EU692">
        <f>'Raw Data'!EC692</f>
        <v>4020</v>
      </c>
      <c r="EV692">
        <f>'Raw Data'!ED692</f>
        <v>16.399999999999999</v>
      </c>
      <c r="EW692">
        <f>'Raw Data'!EE692</f>
        <v>0</v>
      </c>
    </row>
    <row r="693" spans="1:153" x14ac:dyDescent="0.3">
      <c r="A693">
        <f>'Raw Data'!A693</f>
        <v>691</v>
      </c>
      <c r="B693" t="str">
        <f>'Raw Data'!B693</f>
        <v>Point</v>
      </c>
      <c r="C693">
        <f>'Raw Data'!C693</f>
        <v>548</v>
      </c>
      <c r="D693">
        <f>'Raw Data'!D693</f>
        <v>691</v>
      </c>
      <c r="E693" t="str">
        <f>'Raw Data'!E693</f>
        <v>Point</v>
      </c>
      <c r="F693">
        <f>'Raw Data'!F693</f>
        <v>5386225</v>
      </c>
      <c r="G693" t="str">
        <f>'Raw Data'!G693</f>
        <v>Gsp Post 00</v>
      </c>
      <c r="H693" s="3">
        <f>'Raw Data'!H693</f>
        <v>42226</v>
      </c>
      <c r="L693">
        <f t="shared" si="140"/>
        <v>0</v>
      </c>
      <c r="M693" s="5">
        <f t="shared" si="141"/>
        <v>42226</v>
      </c>
      <c r="N693" s="5">
        <f t="shared" si="149"/>
        <v>2015</v>
      </c>
      <c r="O693" s="5" t="str" cm="1">
        <f t="array" ref="O693">_xlfn.IFS(N693&lt;=2016,"before treatment",N693=2017,"unknown",N693&gt;2017,"after treatment")</f>
        <v>before treatment</v>
      </c>
      <c r="P693" s="5">
        <f t="shared" si="142"/>
        <v>1</v>
      </c>
      <c r="Q693" s="5">
        <f t="shared" si="143"/>
        <v>0</v>
      </c>
      <c r="R693" t="str">
        <f>'Raw Data'!I693</f>
        <v>Murray</v>
      </c>
      <c r="S693" t="str">
        <f>'Raw Data'!J693</f>
        <v>STATE ROUTE 282</v>
      </c>
      <c r="T693" t="str">
        <f>'Raw Data'!K693</f>
        <v>(none)</v>
      </c>
      <c r="U693" t="str">
        <f>'Raw Data'!L693</f>
        <v>(O) No Injury</v>
      </c>
      <c r="V693">
        <f>'Raw Data'!M693</f>
        <v>0</v>
      </c>
      <c r="W693">
        <f>'Raw Data'!N693</f>
        <v>0</v>
      </c>
      <c r="X693">
        <f>'Raw Data'!O693</f>
        <v>0</v>
      </c>
      <c r="Y693" t="str">
        <f>'Raw Data'!P693</f>
        <v>Not a Collision with Motor Vehicle</v>
      </c>
      <c r="Z693" t="str">
        <f>'Raw Data'!Q693</f>
        <v>On Shoulder</v>
      </c>
      <c r="AA693" t="str">
        <f>'Raw Data'!R693</f>
        <v>Over Turn</v>
      </c>
      <c r="AB693" t="str">
        <f>'Raw Data'!S693</f>
        <v>Over Turn</v>
      </c>
      <c r="AC693" t="str">
        <f>'Raw Data'!T693</f>
        <v>Too Fast for Conditions</v>
      </c>
      <c r="AD693">
        <f>'Raw Data'!U693</f>
        <v>1</v>
      </c>
      <c r="AE693" s="5" t="str">
        <f t="shared" si="150"/>
        <v>Yes</v>
      </c>
      <c r="AF693" t="str">
        <f>'Raw Data'!V693</f>
        <v>Negotiating a Curve</v>
      </c>
      <c r="AG693" s="5">
        <f t="shared" si="144"/>
        <v>0</v>
      </c>
      <c r="AH693" t="str">
        <f>'Raw Data'!W693</f>
        <v>West</v>
      </c>
      <c r="AI693" t="str">
        <f>'Raw Data'!X693</f>
        <v>Daylight</v>
      </c>
      <c r="AJ693" t="str">
        <f>'Raw Data'!Y693</f>
        <v>Wet</v>
      </c>
      <c r="AK693">
        <f>'Raw Data'!Z693</f>
        <v>0</v>
      </c>
      <c r="AL693" t="str">
        <f>'Raw Data'!AA693</f>
        <v>Lap and Shoulder Belt Used</v>
      </c>
      <c r="AM693" s="5">
        <f t="shared" si="145"/>
        <v>0</v>
      </c>
      <c r="AN693" t="str">
        <f>'Raw Data'!AB693</f>
        <v>Pickup Truck</v>
      </c>
      <c r="AO693" t="str">
        <f>'Raw Data'!AC693</f>
        <v>2131028200I</v>
      </c>
      <c r="AP693">
        <f>'Raw Data'!AD693</f>
        <v>3.476</v>
      </c>
      <c r="AQ693">
        <f>'Raw Data'!AE693</f>
        <v>34.680033000000002</v>
      </c>
      <c r="AR693">
        <f>'Raw Data'!AF693</f>
        <v>-84.699385000000007</v>
      </c>
      <c r="AS693">
        <f>'Raw Data'!AG693</f>
        <v>189</v>
      </c>
      <c r="AT693">
        <f>'Raw Data'!AH693</f>
        <v>242</v>
      </c>
      <c r="AU693">
        <f>'Raw Data'!AI693</f>
        <v>2091</v>
      </c>
      <c r="AV693" t="str">
        <f>'Raw Data'!AJ693</f>
        <v>D6_0282_00_I</v>
      </c>
      <c r="AW693">
        <f>'Raw Data'!AK693</f>
        <v>29</v>
      </c>
      <c r="AX693">
        <f>'Raw Data'!AL693</f>
        <v>35</v>
      </c>
      <c r="AY693" t="str">
        <f>'Raw Data'!AM693</f>
        <v>split</v>
      </c>
      <c r="AZ693">
        <f>'Raw Data'!AN693</f>
        <v>716.1</v>
      </c>
      <c r="BA693">
        <f>'Raw Data'!AO693</f>
        <v>45.6</v>
      </c>
      <c r="BB693">
        <f>'Raw Data'!AP693</f>
        <v>569</v>
      </c>
      <c r="BC693">
        <f>'Raw Data'!AQ693</f>
        <v>-84.699430000000007</v>
      </c>
      <c r="BD693">
        <f>'Raw Data'!AR693</f>
        <v>34.680036999999999</v>
      </c>
      <c r="BE693">
        <f>'Raw Data'!AS693</f>
        <v>-84.697607000000005</v>
      </c>
      <c r="BF693">
        <f>'Raw Data'!AT693</f>
        <v>34.680278000000001</v>
      </c>
      <c r="BG693" t="str">
        <f>'Raw Data'!AU693</f>
        <v>2131028200I</v>
      </c>
      <c r="BH693">
        <f>'Raw Data'!AV693</f>
        <v>1</v>
      </c>
      <c r="BI693">
        <f>'Raw Data'!AW693</f>
        <v>213</v>
      </c>
      <c r="BJ693">
        <f>'Raw Data'!AX693</f>
        <v>282</v>
      </c>
      <c r="BK693">
        <f>'Raw Data'!AY693</f>
        <v>0</v>
      </c>
      <c r="BL693">
        <f>'Raw Data'!AZ693</f>
        <v>55</v>
      </c>
      <c r="BM693">
        <f>'Raw Data'!BA693</f>
        <v>10.24</v>
      </c>
      <c r="BN693">
        <f>'Raw Data'!BB693</f>
        <v>9.85</v>
      </c>
      <c r="BO693">
        <f>'Raw Data'!BC693</f>
        <v>948.5</v>
      </c>
      <c r="BP693">
        <f>'Raw Data'!BD693</f>
        <v>922.9</v>
      </c>
      <c r="BQ693">
        <f>'Raw Data'!BE693</f>
        <v>902.9</v>
      </c>
      <c r="BR693">
        <f>'Raw Data'!BF693</f>
        <v>0</v>
      </c>
      <c r="BS693">
        <f>'Raw Data'!BG693</f>
        <v>45.8</v>
      </c>
      <c r="BT693">
        <f>'Raw Data'!BH693</f>
        <v>9.1999999999999993</v>
      </c>
      <c r="BU693">
        <f>'Raw Data'!BI693</f>
        <v>42712</v>
      </c>
      <c r="BV693" t="str">
        <f>'Raw Data'!BJ693</f>
        <v>ASV_15+</v>
      </c>
      <c r="BW693">
        <f>'Raw Data'!BK693</f>
        <v>1.8710000000000001E-3</v>
      </c>
      <c r="BX693">
        <f>'Raw Data'!BL693</f>
        <v>39520</v>
      </c>
      <c r="BY693">
        <f>'Raw Data'!BM693</f>
        <v>39310</v>
      </c>
      <c r="BZ693" t="str">
        <f>'Raw Data'!BN693</f>
        <v>2131028200I</v>
      </c>
      <c r="CA693" t="str">
        <f>'Raw Data'!BO693</f>
        <v>MURRAY</v>
      </c>
      <c r="CB693">
        <f>'Raw Data'!BP693</f>
        <v>1</v>
      </c>
      <c r="CC693">
        <f>'Raw Data'!BQ693</f>
        <v>28200</v>
      </c>
      <c r="CD693">
        <f>'Raw Data'!BR693</f>
        <v>6</v>
      </c>
      <c r="CE693">
        <f>'Raw Data'!BS693</f>
        <v>1</v>
      </c>
      <c r="CF693">
        <f>'Raw Data'!BT693</f>
        <v>2</v>
      </c>
      <c r="CG693">
        <f>'Raw Data'!BU693</f>
        <v>1</v>
      </c>
      <c r="CH693">
        <f>'Raw Data'!BV693</f>
        <v>1</v>
      </c>
      <c r="CI693">
        <f>'Raw Data'!BW693</f>
        <v>2</v>
      </c>
      <c r="CJ693">
        <f>'Raw Data'!BX693</f>
        <v>3</v>
      </c>
      <c r="CK693">
        <f>'Raw Data'!BY693</f>
        <v>3</v>
      </c>
      <c r="CL693" t="str">
        <f>'Raw Data'!BZ693</f>
        <v>N</v>
      </c>
      <c r="CM693">
        <f t="shared" si="151"/>
        <v>0</v>
      </c>
      <c r="CN693">
        <f>'Raw Data'!CA693</f>
        <v>213</v>
      </c>
      <c r="CO693">
        <f>'Raw Data'!CB693</f>
        <v>282</v>
      </c>
      <c r="CP693">
        <f>'Raw Data'!CC693</f>
        <v>0</v>
      </c>
      <c r="CQ693" t="str">
        <f>'Raw Data'!CD693</f>
        <v>Not Urban</v>
      </c>
      <c r="CR693" t="str">
        <f>'Raw Data'!CE693</f>
        <v>Not Urban</v>
      </c>
      <c r="CS693">
        <f>'Raw Data'!CF693</f>
        <v>0</v>
      </c>
      <c r="CT693">
        <f>'Raw Data'!CG693</f>
        <v>55</v>
      </c>
      <c r="CU693">
        <f>'Raw Data'!CH693</f>
        <v>3260</v>
      </c>
      <c r="CV693" t="str">
        <f>'Raw Data'!CI693</f>
        <v xml:space="preserve"> </v>
      </c>
      <c r="CW693">
        <f>'Raw Data'!CJ693</f>
        <v>0</v>
      </c>
      <c r="CX693">
        <f>'Raw Data'!CK693</f>
        <v>3.2630460000000001</v>
      </c>
      <c r="CY693">
        <f>'Raw Data'!CL693</f>
        <v>14</v>
      </c>
      <c r="CZ693" t="str">
        <f>'Raw Data'!CM693</f>
        <v>State Mainline</v>
      </c>
      <c r="DA693">
        <f>'Raw Data'!CN693</f>
        <v>3260</v>
      </c>
      <c r="DB693">
        <f>'Raw Data'!CO693</f>
        <v>413584</v>
      </c>
      <c r="DC693">
        <f>'Raw Data'!CP693</f>
        <v>2.8690000000000002</v>
      </c>
      <c r="DD693">
        <f>'Raw Data'!CQ693</f>
        <v>6.1349999999999998</v>
      </c>
      <c r="DE693">
        <f>'Raw Data'!CR693</f>
        <v>413584</v>
      </c>
      <c r="DF693">
        <f>'Raw Data'!CS693</f>
        <v>0</v>
      </c>
      <c r="DG693">
        <f>'Raw Data'!CT693</f>
        <v>17228.883836000001</v>
      </c>
      <c r="DH693">
        <f>'Raw Data'!CU693</f>
        <v>100</v>
      </c>
      <c r="DI693">
        <f>'Raw Data'!CV693</f>
        <v>39340</v>
      </c>
      <c r="DJ693">
        <f>'Raw Data'!CW693</f>
        <v>0.10820399999999999</v>
      </c>
      <c r="DK693">
        <f>'Raw Data'!CX693</f>
        <v>0</v>
      </c>
      <c r="DL693">
        <f>'Raw Data'!CY693</f>
        <v>1.8710000000000001E-3</v>
      </c>
      <c r="DM693">
        <f>'Raw Data'!CZ693</f>
        <v>289</v>
      </c>
      <c r="DN693" t="str">
        <f>'Raw Data'!DA693</f>
        <v>213-0194</v>
      </c>
      <c r="DO693" t="str">
        <f>'Raw Data'!DB693</f>
        <v>3R : Rural Principal Arterial - Other</v>
      </c>
      <c r="DP693" t="str">
        <f>'Raw Data'!DC693</f>
        <v>34.675834, -84.714124</v>
      </c>
      <c r="DQ693">
        <f>'Raw Data'!DD693</f>
        <v>-84.714123999999998</v>
      </c>
      <c r="DR693">
        <f>'Raw Data'!DE693</f>
        <v>34.675834000000002</v>
      </c>
      <c r="DS693">
        <f>'Raw Data'!DF693</f>
        <v>34.675834000000002</v>
      </c>
      <c r="DT693">
        <f>'Raw Data'!DG693</f>
        <v>-84.714123999999998</v>
      </c>
      <c r="DU693">
        <f>'Raw Data'!DH693</f>
        <v>1.5280999999999999E-2</v>
      </c>
      <c r="DV693">
        <f>'Raw Data'!DI693</f>
        <v>1.8710000000000001E-3</v>
      </c>
      <c r="DW693">
        <f>'Raw Data'!DJ693</f>
        <v>189</v>
      </c>
      <c r="DX693" s="11">
        <f t="shared" si="152"/>
        <v>3503.3333333333335</v>
      </c>
      <c r="DY693" s="5">
        <f t="shared" si="153"/>
        <v>3202.5</v>
      </c>
      <c r="DZ693" s="5">
        <f t="shared" si="146"/>
        <v>300.83333333333348</v>
      </c>
      <c r="EA693" s="5">
        <f t="shared" si="147"/>
        <v>9.3937028363257916E-2</v>
      </c>
      <c r="EB693" s="5">
        <f t="shared" si="148"/>
        <v>3352.916666666667</v>
      </c>
      <c r="EC693">
        <f>'Raw Data'!DK693</f>
        <v>3470</v>
      </c>
      <c r="ED693">
        <f>'Raw Data'!DL693</f>
        <v>14.6</v>
      </c>
      <c r="EE693">
        <f>'Raw Data'!DM693</f>
        <v>3660</v>
      </c>
      <c r="EF693">
        <f>'Raw Data'!DN693</f>
        <v>14.7</v>
      </c>
      <c r="EG693">
        <f>'Raw Data'!DO693</f>
        <v>3380</v>
      </c>
      <c r="EH693">
        <f>'Raw Data'!DP693</f>
        <v>0</v>
      </c>
      <c r="EI693">
        <f>'Raw Data'!DQ693</f>
        <v>3360</v>
      </c>
      <c r="EJ693">
        <f>'Raw Data'!DR693</f>
        <v>0</v>
      </c>
      <c r="EK693">
        <f>'Raw Data'!DS693</f>
        <v>3260</v>
      </c>
      <c r="EL693">
        <f>'Raw Data'!DT693</f>
        <v>14.3</v>
      </c>
      <c r="EM693">
        <f>'Raw Data'!DU693</f>
        <v>3290</v>
      </c>
      <c r="EN693">
        <f>'Raw Data'!DV693</f>
        <v>13</v>
      </c>
      <c r="EO693">
        <f>'Raw Data'!DW693</f>
        <v>3130</v>
      </c>
      <c r="EP693">
        <f>'Raw Data'!DX693</f>
        <v>13.7</v>
      </c>
      <c r="EQ693">
        <f>'Raw Data'!DY693</f>
        <v>3130</v>
      </c>
      <c r="ER693">
        <f>'Raw Data'!DZ693</f>
        <v>13.7</v>
      </c>
      <c r="ES693">
        <f>'Raw Data'!EA693</f>
        <v>3980</v>
      </c>
      <c r="ET693">
        <f>'Raw Data'!EB693</f>
        <v>16.399999999999999</v>
      </c>
      <c r="EU693">
        <f>'Raw Data'!EC693</f>
        <v>4020</v>
      </c>
      <c r="EV693">
        <f>'Raw Data'!ED693</f>
        <v>16.399999999999999</v>
      </c>
      <c r="EW693">
        <f>'Raw Data'!EE693</f>
        <v>0</v>
      </c>
    </row>
    <row r="694" spans="1:153" x14ac:dyDescent="0.3">
      <c r="A694">
        <f>'Raw Data'!A694</f>
        <v>692</v>
      </c>
      <c r="B694" t="str">
        <f>'Raw Data'!B694</f>
        <v>Point</v>
      </c>
      <c r="C694">
        <f>'Raw Data'!C694</f>
        <v>565</v>
      </c>
      <c r="D694">
        <f>'Raw Data'!D694</f>
        <v>682</v>
      </c>
      <c r="E694" t="str">
        <f>'Raw Data'!E694</f>
        <v>Point</v>
      </c>
      <c r="F694">
        <f>'Raw Data'!F694</f>
        <v>5452989</v>
      </c>
      <c r="G694" t="str">
        <f>'Raw Data'!G694</f>
        <v>Gsp Post 00</v>
      </c>
      <c r="H694" s="3">
        <f>'Raw Data'!H694</f>
        <v>42279</v>
      </c>
      <c r="L694">
        <f t="shared" si="140"/>
        <v>0</v>
      </c>
      <c r="M694" s="5">
        <f t="shared" si="141"/>
        <v>42279</v>
      </c>
      <c r="N694" s="5">
        <f t="shared" si="149"/>
        <v>2015</v>
      </c>
      <c r="O694" s="5" t="str" cm="1">
        <f t="array" ref="O694">_xlfn.IFS(N694&lt;=2016,"before treatment",N694=2017,"unknown",N694&gt;2017,"after treatment")</f>
        <v>before treatment</v>
      </c>
      <c r="P694" s="5">
        <f t="shared" si="142"/>
        <v>1</v>
      </c>
      <c r="Q694" s="5">
        <f t="shared" si="143"/>
        <v>0</v>
      </c>
      <c r="R694" t="str">
        <f>'Raw Data'!I694</f>
        <v>Murray</v>
      </c>
      <c r="S694" t="str">
        <f>'Raw Data'!J694</f>
        <v>STATE ROUTE 282</v>
      </c>
      <c r="T694" t="str">
        <f>'Raw Data'!K694</f>
        <v>(none)</v>
      </c>
      <c r="U694" t="str">
        <f>'Raw Data'!L694</f>
        <v>(O) No Injury</v>
      </c>
      <c r="V694">
        <f>'Raw Data'!M694</f>
        <v>0</v>
      </c>
      <c r="W694">
        <f>'Raw Data'!N694</f>
        <v>0</v>
      </c>
      <c r="X694">
        <f>'Raw Data'!O694</f>
        <v>0</v>
      </c>
      <c r="Y694" t="str">
        <f>'Raw Data'!P694</f>
        <v>Not a Collision with Motor Vehicle</v>
      </c>
      <c r="Z694" t="str">
        <f>'Raw Data'!Q694</f>
        <v>On Shoulder</v>
      </c>
      <c r="AA694" t="str">
        <f>'Raw Data'!R694</f>
        <v>Ditch</v>
      </c>
      <c r="AB694" t="str">
        <f>'Raw Data'!S694</f>
        <v>Ditch</v>
      </c>
      <c r="AC694" t="str">
        <f>'Raw Data'!T694</f>
        <v>Changed Lanes Improperly</v>
      </c>
      <c r="AD694">
        <f>'Raw Data'!U694</f>
        <v>1</v>
      </c>
      <c r="AE694" s="5" t="str">
        <f t="shared" si="150"/>
        <v>Yes</v>
      </c>
      <c r="AF694" t="str">
        <f>'Raw Data'!V694</f>
        <v xml:space="preserve"> </v>
      </c>
      <c r="AG694" s="5">
        <f t="shared" si="144"/>
        <v>0</v>
      </c>
      <c r="AH694" t="str">
        <f>'Raw Data'!W694</f>
        <v>West</v>
      </c>
      <c r="AI694" t="str">
        <f>'Raw Data'!X694</f>
        <v>Daylight</v>
      </c>
      <c r="AJ694" t="str">
        <f>'Raw Data'!Y694</f>
        <v>Wet</v>
      </c>
      <c r="AK694">
        <f>'Raw Data'!Z694</f>
        <v>33</v>
      </c>
      <c r="AL694" t="str">
        <f>'Raw Data'!AA694</f>
        <v>Lap and Shoulder Belt Used</v>
      </c>
      <c r="AM694" s="5">
        <f t="shared" si="145"/>
        <v>0</v>
      </c>
      <c r="AN694" t="str">
        <f>'Raw Data'!AB694</f>
        <v>Pickup Truck</v>
      </c>
      <c r="AO694" t="str">
        <f>'Raw Data'!AC694</f>
        <v>2131028200I</v>
      </c>
      <c r="AP694">
        <f>'Raw Data'!AD694</f>
        <v>3.4830000000000001</v>
      </c>
      <c r="AQ694">
        <f>'Raw Data'!AE694</f>
        <v>34.680019000000001</v>
      </c>
      <c r="AR694">
        <f>'Raw Data'!AF694</f>
        <v>-84.699276999999995</v>
      </c>
      <c r="AS694">
        <f>'Raw Data'!AG694</f>
        <v>189</v>
      </c>
      <c r="AT694">
        <f>'Raw Data'!AH694</f>
        <v>242</v>
      </c>
      <c r="AU694">
        <f>'Raw Data'!AI694</f>
        <v>2091</v>
      </c>
      <c r="AV694" t="str">
        <f>'Raw Data'!AJ694</f>
        <v>D6_0282_00_I</v>
      </c>
      <c r="AW694">
        <f>'Raw Data'!AK694</f>
        <v>29</v>
      </c>
      <c r="AX694">
        <f>'Raw Data'!AL694</f>
        <v>35</v>
      </c>
      <c r="AY694" t="str">
        <f>'Raw Data'!AM694</f>
        <v>split</v>
      </c>
      <c r="AZ694">
        <f>'Raw Data'!AN694</f>
        <v>716.1</v>
      </c>
      <c r="BA694">
        <f>'Raw Data'!AO694</f>
        <v>45.6</v>
      </c>
      <c r="BB694">
        <f>'Raw Data'!AP694</f>
        <v>569</v>
      </c>
      <c r="BC694">
        <f>'Raw Data'!AQ694</f>
        <v>-84.699430000000007</v>
      </c>
      <c r="BD694">
        <f>'Raw Data'!AR694</f>
        <v>34.680036999999999</v>
      </c>
      <c r="BE694">
        <f>'Raw Data'!AS694</f>
        <v>-84.697607000000005</v>
      </c>
      <c r="BF694">
        <f>'Raw Data'!AT694</f>
        <v>34.680278000000001</v>
      </c>
      <c r="BG694" t="str">
        <f>'Raw Data'!AU694</f>
        <v>2131028200I</v>
      </c>
      <c r="BH694">
        <f>'Raw Data'!AV694</f>
        <v>1</v>
      </c>
      <c r="BI694">
        <f>'Raw Data'!AW694</f>
        <v>213</v>
      </c>
      <c r="BJ694">
        <f>'Raw Data'!AX694</f>
        <v>282</v>
      </c>
      <c r="BK694">
        <f>'Raw Data'!AY694</f>
        <v>0</v>
      </c>
      <c r="BL694">
        <f>'Raw Data'!AZ694</f>
        <v>55</v>
      </c>
      <c r="BM694">
        <f>'Raw Data'!BA694</f>
        <v>10.24</v>
      </c>
      <c r="BN694">
        <f>'Raw Data'!BB694</f>
        <v>9.85</v>
      </c>
      <c r="BO694">
        <f>'Raw Data'!BC694</f>
        <v>948.5</v>
      </c>
      <c r="BP694">
        <f>'Raw Data'!BD694</f>
        <v>922.9</v>
      </c>
      <c r="BQ694">
        <f>'Raw Data'!BE694</f>
        <v>902.9</v>
      </c>
      <c r="BR694">
        <f>'Raw Data'!BF694</f>
        <v>0</v>
      </c>
      <c r="BS694">
        <f>'Raw Data'!BG694</f>
        <v>45.8</v>
      </c>
      <c r="BT694">
        <f>'Raw Data'!BH694</f>
        <v>9.1999999999999993</v>
      </c>
      <c r="BU694">
        <f>'Raw Data'!BI694</f>
        <v>42712</v>
      </c>
      <c r="BV694" t="str">
        <f>'Raw Data'!BJ694</f>
        <v>ASV_15+</v>
      </c>
      <c r="BW694">
        <f>'Raw Data'!BK694</f>
        <v>1.8710000000000001E-3</v>
      </c>
      <c r="BX694">
        <f>'Raw Data'!BL694</f>
        <v>39520</v>
      </c>
      <c r="BY694">
        <f>'Raw Data'!BM694</f>
        <v>39310</v>
      </c>
      <c r="BZ694" t="str">
        <f>'Raw Data'!BN694</f>
        <v>2131028200I</v>
      </c>
      <c r="CA694" t="str">
        <f>'Raw Data'!BO694</f>
        <v>MURRAY</v>
      </c>
      <c r="CB694">
        <f>'Raw Data'!BP694</f>
        <v>1</v>
      </c>
      <c r="CC694">
        <f>'Raw Data'!BQ694</f>
        <v>28200</v>
      </c>
      <c r="CD694">
        <f>'Raw Data'!BR694</f>
        <v>6</v>
      </c>
      <c r="CE694">
        <f>'Raw Data'!BS694</f>
        <v>1</v>
      </c>
      <c r="CF694">
        <f>'Raw Data'!BT694</f>
        <v>2</v>
      </c>
      <c r="CG694">
        <f>'Raw Data'!BU694</f>
        <v>1</v>
      </c>
      <c r="CH694">
        <f>'Raw Data'!BV694</f>
        <v>1</v>
      </c>
      <c r="CI694">
        <f>'Raw Data'!BW694</f>
        <v>2</v>
      </c>
      <c r="CJ694">
        <f>'Raw Data'!BX694</f>
        <v>3</v>
      </c>
      <c r="CK694">
        <f>'Raw Data'!BY694</f>
        <v>3</v>
      </c>
      <c r="CL694" t="str">
        <f>'Raw Data'!BZ694</f>
        <v>N</v>
      </c>
      <c r="CM694">
        <f t="shared" si="151"/>
        <v>0</v>
      </c>
      <c r="CN694">
        <f>'Raw Data'!CA694</f>
        <v>213</v>
      </c>
      <c r="CO694">
        <f>'Raw Data'!CB694</f>
        <v>282</v>
      </c>
      <c r="CP694">
        <f>'Raw Data'!CC694</f>
        <v>0</v>
      </c>
      <c r="CQ694" t="str">
        <f>'Raw Data'!CD694</f>
        <v>Not Urban</v>
      </c>
      <c r="CR694" t="str">
        <f>'Raw Data'!CE694</f>
        <v>Not Urban</v>
      </c>
      <c r="CS694">
        <f>'Raw Data'!CF694</f>
        <v>0</v>
      </c>
      <c r="CT694">
        <f>'Raw Data'!CG694</f>
        <v>55</v>
      </c>
      <c r="CU694">
        <f>'Raw Data'!CH694</f>
        <v>3260</v>
      </c>
      <c r="CV694" t="str">
        <f>'Raw Data'!CI694</f>
        <v xml:space="preserve"> </v>
      </c>
      <c r="CW694">
        <f>'Raw Data'!CJ694</f>
        <v>0</v>
      </c>
      <c r="CX694">
        <f>'Raw Data'!CK694</f>
        <v>3.2630460000000001</v>
      </c>
      <c r="CY694">
        <f>'Raw Data'!CL694</f>
        <v>14</v>
      </c>
      <c r="CZ694" t="str">
        <f>'Raw Data'!CM694</f>
        <v>State Mainline</v>
      </c>
      <c r="DA694">
        <f>'Raw Data'!CN694</f>
        <v>3260</v>
      </c>
      <c r="DB694">
        <f>'Raw Data'!CO694</f>
        <v>413584</v>
      </c>
      <c r="DC694">
        <f>'Raw Data'!CP694</f>
        <v>2.8690000000000002</v>
      </c>
      <c r="DD694">
        <f>'Raw Data'!CQ694</f>
        <v>6.1349999999999998</v>
      </c>
      <c r="DE694">
        <f>'Raw Data'!CR694</f>
        <v>413584</v>
      </c>
      <c r="DF694">
        <f>'Raw Data'!CS694</f>
        <v>0</v>
      </c>
      <c r="DG694">
        <f>'Raw Data'!CT694</f>
        <v>17228.883836000001</v>
      </c>
      <c r="DH694">
        <f>'Raw Data'!CU694</f>
        <v>100</v>
      </c>
      <c r="DI694">
        <f>'Raw Data'!CV694</f>
        <v>39340</v>
      </c>
      <c r="DJ694">
        <f>'Raw Data'!CW694</f>
        <v>0.10820399999999999</v>
      </c>
      <c r="DK694">
        <f>'Raw Data'!CX694</f>
        <v>0</v>
      </c>
      <c r="DL694">
        <f>'Raw Data'!CY694</f>
        <v>1.8710000000000001E-3</v>
      </c>
      <c r="DM694">
        <f>'Raw Data'!CZ694</f>
        <v>289</v>
      </c>
      <c r="DN694" t="str">
        <f>'Raw Data'!DA694</f>
        <v>213-0194</v>
      </c>
      <c r="DO694" t="str">
        <f>'Raw Data'!DB694</f>
        <v>3R : Rural Principal Arterial - Other</v>
      </c>
      <c r="DP694" t="str">
        <f>'Raw Data'!DC694</f>
        <v>34.675834, -84.714124</v>
      </c>
      <c r="DQ694">
        <f>'Raw Data'!DD694</f>
        <v>-84.714123999999998</v>
      </c>
      <c r="DR694">
        <f>'Raw Data'!DE694</f>
        <v>34.675834000000002</v>
      </c>
      <c r="DS694">
        <f>'Raw Data'!DF694</f>
        <v>34.675834000000002</v>
      </c>
      <c r="DT694">
        <f>'Raw Data'!DG694</f>
        <v>-84.714123999999998</v>
      </c>
      <c r="DU694">
        <f>'Raw Data'!DH694</f>
        <v>1.5280999999999999E-2</v>
      </c>
      <c r="DV694">
        <f>'Raw Data'!DI694</f>
        <v>1.8710000000000001E-3</v>
      </c>
      <c r="DW694">
        <f>'Raw Data'!DJ694</f>
        <v>189</v>
      </c>
      <c r="DX694" s="11">
        <f t="shared" si="152"/>
        <v>3503.3333333333335</v>
      </c>
      <c r="DY694" s="5">
        <f t="shared" si="153"/>
        <v>3202.5</v>
      </c>
      <c r="DZ694" s="5">
        <f t="shared" si="146"/>
        <v>300.83333333333348</v>
      </c>
      <c r="EA694" s="5">
        <f t="shared" si="147"/>
        <v>9.3937028363257916E-2</v>
      </c>
      <c r="EB694" s="5">
        <f t="shared" si="148"/>
        <v>3352.916666666667</v>
      </c>
      <c r="EC694">
        <f>'Raw Data'!DK694</f>
        <v>3470</v>
      </c>
      <c r="ED694">
        <f>'Raw Data'!DL694</f>
        <v>14.6</v>
      </c>
      <c r="EE694">
        <f>'Raw Data'!DM694</f>
        <v>3660</v>
      </c>
      <c r="EF694">
        <f>'Raw Data'!DN694</f>
        <v>14.7</v>
      </c>
      <c r="EG694">
        <f>'Raw Data'!DO694</f>
        <v>3380</v>
      </c>
      <c r="EH694">
        <f>'Raw Data'!DP694</f>
        <v>0</v>
      </c>
      <c r="EI694">
        <f>'Raw Data'!DQ694</f>
        <v>3360</v>
      </c>
      <c r="EJ694">
        <f>'Raw Data'!DR694</f>
        <v>0</v>
      </c>
      <c r="EK694">
        <f>'Raw Data'!DS694</f>
        <v>3260</v>
      </c>
      <c r="EL694">
        <f>'Raw Data'!DT694</f>
        <v>14.3</v>
      </c>
      <c r="EM694">
        <f>'Raw Data'!DU694</f>
        <v>3290</v>
      </c>
      <c r="EN694">
        <f>'Raw Data'!DV694</f>
        <v>13</v>
      </c>
      <c r="EO694">
        <f>'Raw Data'!DW694</f>
        <v>3130</v>
      </c>
      <c r="EP694">
        <f>'Raw Data'!DX694</f>
        <v>13.7</v>
      </c>
      <c r="EQ694">
        <f>'Raw Data'!DY694</f>
        <v>3130</v>
      </c>
      <c r="ER694">
        <f>'Raw Data'!DZ694</f>
        <v>13.7</v>
      </c>
      <c r="ES694">
        <f>'Raw Data'!EA694</f>
        <v>3980</v>
      </c>
      <c r="ET694">
        <f>'Raw Data'!EB694</f>
        <v>16.399999999999999</v>
      </c>
      <c r="EU694">
        <f>'Raw Data'!EC694</f>
        <v>4020</v>
      </c>
      <c r="EV694">
        <f>'Raw Data'!ED694</f>
        <v>16.399999999999999</v>
      </c>
      <c r="EW694">
        <f>'Raw Data'!EE694</f>
        <v>0</v>
      </c>
    </row>
    <row r="695" spans="1:153" x14ac:dyDescent="0.3">
      <c r="A695">
        <f>'Raw Data'!A695</f>
        <v>693</v>
      </c>
      <c r="B695" t="str">
        <f>'Raw Data'!B695</f>
        <v>Point</v>
      </c>
      <c r="C695">
        <f>'Raw Data'!C695</f>
        <v>566</v>
      </c>
      <c r="D695">
        <f>'Raw Data'!D695</f>
        <v>683</v>
      </c>
      <c r="E695" t="str">
        <f>'Raw Data'!E695</f>
        <v>Point</v>
      </c>
      <c r="F695">
        <f>'Raw Data'!F695</f>
        <v>5452999</v>
      </c>
      <c r="G695" t="str">
        <f>'Raw Data'!G695</f>
        <v>Gsp Post 00</v>
      </c>
      <c r="H695" s="3">
        <f>'Raw Data'!H695</f>
        <v>42278</v>
      </c>
      <c r="L695">
        <f t="shared" si="140"/>
        <v>0</v>
      </c>
      <c r="M695" s="5">
        <f t="shared" si="141"/>
        <v>42278</v>
      </c>
      <c r="N695" s="5">
        <f t="shared" si="149"/>
        <v>2015</v>
      </c>
      <c r="O695" s="5" t="str" cm="1">
        <f t="array" ref="O695">_xlfn.IFS(N695&lt;=2016,"before treatment",N695=2017,"unknown",N695&gt;2017,"after treatment")</f>
        <v>before treatment</v>
      </c>
      <c r="P695" s="5">
        <f t="shared" si="142"/>
        <v>1</v>
      </c>
      <c r="Q695" s="5">
        <f t="shared" si="143"/>
        <v>0</v>
      </c>
      <c r="R695" t="str">
        <f>'Raw Data'!I695</f>
        <v>Murray</v>
      </c>
      <c r="S695" t="str">
        <f>'Raw Data'!J695</f>
        <v>STATE ROUTE 282</v>
      </c>
      <c r="T695" t="str">
        <f>'Raw Data'!K695</f>
        <v>(none)</v>
      </c>
      <c r="U695" t="str">
        <f>'Raw Data'!L695</f>
        <v>(O) No Injury</v>
      </c>
      <c r="V695">
        <f>'Raw Data'!M695</f>
        <v>0</v>
      </c>
      <c r="W695">
        <f>'Raw Data'!N695</f>
        <v>0</v>
      </c>
      <c r="X695">
        <f>'Raw Data'!O695</f>
        <v>0</v>
      </c>
      <c r="Y695" t="str">
        <f>'Raw Data'!P695</f>
        <v>Not a Collision with Motor Vehicle</v>
      </c>
      <c r="Z695" t="str">
        <f>'Raw Data'!Q695</f>
        <v>On Shoulder</v>
      </c>
      <c r="AA695" t="str">
        <f>'Raw Data'!R695</f>
        <v>Ditch</v>
      </c>
      <c r="AB695" t="str">
        <f>'Raw Data'!S695</f>
        <v>Ditch</v>
      </c>
      <c r="AC695" t="str">
        <f>'Raw Data'!T695</f>
        <v>Too Fast for Conditions</v>
      </c>
      <c r="AD695">
        <f>'Raw Data'!U695</f>
        <v>1</v>
      </c>
      <c r="AE695" s="5" t="str">
        <f t="shared" si="150"/>
        <v>Yes</v>
      </c>
      <c r="AF695" t="str">
        <f>'Raw Data'!V695</f>
        <v>Negotiating a Curve</v>
      </c>
      <c r="AG695" s="5">
        <f t="shared" si="144"/>
        <v>0</v>
      </c>
      <c r="AH695" t="str">
        <f>'Raw Data'!W695</f>
        <v>West</v>
      </c>
      <c r="AI695" t="str">
        <f>'Raw Data'!X695</f>
        <v>Dark-Not Lighted</v>
      </c>
      <c r="AJ695" t="str">
        <f>'Raw Data'!Y695</f>
        <v>Wet</v>
      </c>
      <c r="AK695">
        <f>'Raw Data'!Z695</f>
        <v>23</v>
      </c>
      <c r="AL695" t="str">
        <f>'Raw Data'!AA695</f>
        <v>Lap and Shoulder Belt Used</v>
      </c>
      <c r="AM695" s="5">
        <f t="shared" si="145"/>
        <v>0</v>
      </c>
      <c r="AN695" t="str">
        <f>'Raw Data'!AB695</f>
        <v>Pickup Truck</v>
      </c>
      <c r="AO695" t="str">
        <f>'Raw Data'!AC695</f>
        <v>2131028200I</v>
      </c>
      <c r="AP695">
        <f>'Raw Data'!AD695</f>
        <v>3.4830000000000001</v>
      </c>
      <c r="AQ695">
        <f>'Raw Data'!AE695</f>
        <v>34.680019000000001</v>
      </c>
      <c r="AR695">
        <f>'Raw Data'!AF695</f>
        <v>-84.699279000000004</v>
      </c>
      <c r="AS695">
        <f>'Raw Data'!AG695</f>
        <v>189</v>
      </c>
      <c r="AT695">
        <f>'Raw Data'!AH695</f>
        <v>242</v>
      </c>
      <c r="AU695">
        <f>'Raw Data'!AI695</f>
        <v>2091</v>
      </c>
      <c r="AV695" t="str">
        <f>'Raw Data'!AJ695</f>
        <v>D6_0282_00_I</v>
      </c>
      <c r="AW695">
        <f>'Raw Data'!AK695</f>
        <v>29</v>
      </c>
      <c r="AX695">
        <f>'Raw Data'!AL695</f>
        <v>35</v>
      </c>
      <c r="AY695" t="str">
        <f>'Raw Data'!AM695</f>
        <v>split</v>
      </c>
      <c r="AZ695">
        <f>'Raw Data'!AN695</f>
        <v>716.1</v>
      </c>
      <c r="BA695">
        <f>'Raw Data'!AO695</f>
        <v>45.6</v>
      </c>
      <c r="BB695">
        <f>'Raw Data'!AP695</f>
        <v>569</v>
      </c>
      <c r="BC695">
        <f>'Raw Data'!AQ695</f>
        <v>-84.699430000000007</v>
      </c>
      <c r="BD695">
        <f>'Raw Data'!AR695</f>
        <v>34.680036999999999</v>
      </c>
      <c r="BE695">
        <f>'Raw Data'!AS695</f>
        <v>-84.697607000000005</v>
      </c>
      <c r="BF695">
        <f>'Raw Data'!AT695</f>
        <v>34.680278000000001</v>
      </c>
      <c r="BG695" t="str">
        <f>'Raw Data'!AU695</f>
        <v>2131028200I</v>
      </c>
      <c r="BH695">
        <f>'Raw Data'!AV695</f>
        <v>1</v>
      </c>
      <c r="BI695">
        <f>'Raw Data'!AW695</f>
        <v>213</v>
      </c>
      <c r="BJ695">
        <f>'Raw Data'!AX695</f>
        <v>282</v>
      </c>
      <c r="BK695">
        <f>'Raw Data'!AY695</f>
        <v>0</v>
      </c>
      <c r="BL695">
        <f>'Raw Data'!AZ695</f>
        <v>55</v>
      </c>
      <c r="BM695">
        <f>'Raw Data'!BA695</f>
        <v>10.24</v>
      </c>
      <c r="BN695">
        <f>'Raw Data'!BB695</f>
        <v>9.85</v>
      </c>
      <c r="BO695">
        <f>'Raw Data'!BC695</f>
        <v>948.5</v>
      </c>
      <c r="BP695">
        <f>'Raw Data'!BD695</f>
        <v>922.9</v>
      </c>
      <c r="BQ695">
        <f>'Raw Data'!BE695</f>
        <v>902.9</v>
      </c>
      <c r="BR695">
        <f>'Raw Data'!BF695</f>
        <v>0</v>
      </c>
      <c r="BS695">
        <f>'Raw Data'!BG695</f>
        <v>45.8</v>
      </c>
      <c r="BT695">
        <f>'Raw Data'!BH695</f>
        <v>9.1999999999999993</v>
      </c>
      <c r="BU695">
        <f>'Raw Data'!BI695</f>
        <v>42712</v>
      </c>
      <c r="BV695" t="str">
        <f>'Raw Data'!BJ695</f>
        <v>ASV_15+</v>
      </c>
      <c r="BW695">
        <f>'Raw Data'!BK695</f>
        <v>1.8710000000000001E-3</v>
      </c>
      <c r="BX695">
        <f>'Raw Data'!BL695</f>
        <v>39520</v>
      </c>
      <c r="BY695">
        <f>'Raw Data'!BM695</f>
        <v>39310</v>
      </c>
      <c r="BZ695" t="str">
        <f>'Raw Data'!BN695</f>
        <v>2131028200I</v>
      </c>
      <c r="CA695" t="str">
        <f>'Raw Data'!BO695</f>
        <v>MURRAY</v>
      </c>
      <c r="CB695">
        <f>'Raw Data'!BP695</f>
        <v>1</v>
      </c>
      <c r="CC695">
        <f>'Raw Data'!BQ695</f>
        <v>28200</v>
      </c>
      <c r="CD695">
        <f>'Raw Data'!BR695</f>
        <v>6</v>
      </c>
      <c r="CE695">
        <f>'Raw Data'!BS695</f>
        <v>1</v>
      </c>
      <c r="CF695">
        <f>'Raw Data'!BT695</f>
        <v>2</v>
      </c>
      <c r="CG695">
        <f>'Raw Data'!BU695</f>
        <v>1</v>
      </c>
      <c r="CH695">
        <f>'Raw Data'!BV695</f>
        <v>1</v>
      </c>
      <c r="CI695">
        <f>'Raw Data'!BW695</f>
        <v>2</v>
      </c>
      <c r="CJ695">
        <f>'Raw Data'!BX695</f>
        <v>3</v>
      </c>
      <c r="CK695">
        <f>'Raw Data'!BY695</f>
        <v>3</v>
      </c>
      <c r="CL695" t="str">
        <f>'Raw Data'!BZ695</f>
        <v>N</v>
      </c>
      <c r="CM695">
        <f t="shared" si="151"/>
        <v>0</v>
      </c>
      <c r="CN695">
        <f>'Raw Data'!CA695</f>
        <v>213</v>
      </c>
      <c r="CO695">
        <f>'Raw Data'!CB695</f>
        <v>282</v>
      </c>
      <c r="CP695">
        <f>'Raw Data'!CC695</f>
        <v>0</v>
      </c>
      <c r="CQ695" t="str">
        <f>'Raw Data'!CD695</f>
        <v>Not Urban</v>
      </c>
      <c r="CR695" t="str">
        <f>'Raw Data'!CE695</f>
        <v>Not Urban</v>
      </c>
      <c r="CS695">
        <f>'Raw Data'!CF695</f>
        <v>0</v>
      </c>
      <c r="CT695">
        <f>'Raw Data'!CG695</f>
        <v>55</v>
      </c>
      <c r="CU695">
        <f>'Raw Data'!CH695</f>
        <v>3260</v>
      </c>
      <c r="CV695" t="str">
        <f>'Raw Data'!CI695</f>
        <v xml:space="preserve"> </v>
      </c>
      <c r="CW695">
        <f>'Raw Data'!CJ695</f>
        <v>0</v>
      </c>
      <c r="CX695">
        <f>'Raw Data'!CK695</f>
        <v>3.2630460000000001</v>
      </c>
      <c r="CY695">
        <f>'Raw Data'!CL695</f>
        <v>14</v>
      </c>
      <c r="CZ695" t="str">
        <f>'Raw Data'!CM695</f>
        <v>State Mainline</v>
      </c>
      <c r="DA695">
        <f>'Raw Data'!CN695</f>
        <v>3260</v>
      </c>
      <c r="DB695">
        <f>'Raw Data'!CO695</f>
        <v>413584</v>
      </c>
      <c r="DC695">
        <f>'Raw Data'!CP695</f>
        <v>2.8690000000000002</v>
      </c>
      <c r="DD695">
        <f>'Raw Data'!CQ695</f>
        <v>6.1349999999999998</v>
      </c>
      <c r="DE695">
        <f>'Raw Data'!CR695</f>
        <v>413584</v>
      </c>
      <c r="DF695">
        <f>'Raw Data'!CS695</f>
        <v>0</v>
      </c>
      <c r="DG695">
        <f>'Raw Data'!CT695</f>
        <v>17228.883836000001</v>
      </c>
      <c r="DH695">
        <f>'Raw Data'!CU695</f>
        <v>100</v>
      </c>
      <c r="DI695">
        <f>'Raw Data'!CV695</f>
        <v>39340</v>
      </c>
      <c r="DJ695">
        <f>'Raw Data'!CW695</f>
        <v>0.10820399999999999</v>
      </c>
      <c r="DK695">
        <f>'Raw Data'!CX695</f>
        <v>0</v>
      </c>
      <c r="DL695">
        <f>'Raw Data'!CY695</f>
        <v>1.8710000000000001E-3</v>
      </c>
      <c r="DM695">
        <f>'Raw Data'!CZ695</f>
        <v>289</v>
      </c>
      <c r="DN695" t="str">
        <f>'Raw Data'!DA695</f>
        <v>213-0194</v>
      </c>
      <c r="DO695" t="str">
        <f>'Raw Data'!DB695</f>
        <v>3R : Rural Principal Arterial - Other</v>
      </c>
      <c r="DP695" t="str">
        <f>'Raw Data'!DC695</f>
        <v>34.675834, -84.714124</v>
      </c>
      <c r="DQ695">
        <f>'Raw Data'!DD695</f>
        <v>-84.714123999999998</v>
      </c>
      <c r="DR695">
        <f>'Raw Data'!DE695</f>
        <v>34.675834000000002</v>
      </c>
      <c r="DS695">
        <f>'Raw Data'!DF695</f>
        <v>34.675834000000002</v>
      </c>
      <c r="DT695">
        <f>'Raw Data'!DG695</f>
        <v>-84.714123999999998</v>
      </c>
      <c r="DU695">
        <f>'Raw Data'!DH695</f>
        <v>1.5280999999999999E-2</v>
      </c>
      <c r="DV695">
        <f>'Raw Data'!DI695</f>
        <v>1.8710000000000001E-3</v>
      </c>
      <c r="DW695">
        <f>'Raw Data'!DJ695</f>
        <v>189</v>
      </c>
      <c r="DX695" s="11">
        <f t="shared" si="152"/>
        <v>3503.3333333333335</v>
      </c>
      <c r="DY695" s="5">
        <f t="shared" si="153"/>
        <v>3202.5</v>
      </c>
      <c r="DZ695" s="5">
        <f t="shared" si="146"/>
        <v>300.83333333333348</v>
      </c>
      <c r="EA695" s="5">
        <f t="shared" si="147"/>
        <v>9.3937028363257916E-2</v>
      </c>
      <c r="EB695" s="5">
        <f t="shared" si="148"/>
        <v>3352.916666666667</v>
      </c>
      <c r="EC695">
        <f>'Raw Data'!DK695</f>
        <v>3470</v>
      </c>
      <c r="ED695">
        <f>'Raw Data'!DL695</f>
        <v>14.6</v>
      </c>
      <c r="EE695">
        <f>'Raw Data'!DM695</f>
        <v>3660</v>
      </c>
      <c r="EF695">
        <f>'Raw Data'!DN695</f>
        <v>14.7</v>
      </c>
      <c r="EG695">
        <f>'Raw Data'!DO695</f>
        <v>3380</v>
      </c>
      <c r="EH695">
        <f>'Raw Data'!DP695</f>
        <v>0</v>
      </c>
      <c r="EI695">
        <f>'Raw Data'!DQ695</f>
        <v>3360</v>
      </c>
      <c r="EJ695">
        <f>'Raw Data'!DR695</f>
        <v>0</v>
      </c>
      <c r="EK695">
        <f>'Raw Data'!DS695</f>
        <v>3260</v>
      </c>
      <c r="EL695">
        <f>'Raw Data'!DT695</f>
        <v>14.3</v>
      </c>
      <c r="EM695">
        <f>'Raw Data'!DU695</f>
        <v>3290</v>
      </c>
      <c r="EN695">
        <f>'Raw Data'!DV695</f>
        <v>13</v>
      </c>
      <c r="EO695">
        <f>'Raw Data'!DW695</f>
        <v>3130</v>
      </c>
      <c r="EP695">
        <f>'Raw Data'!DX695</f>
        <v>13.7</v>
      </c>
      <c r="EQ695">
        <f>'Raw Data'!DY695</f>
        <v>3130</v>
      </c>
      <c r="ER695">
        <f>'Raw Data'!DZ695</f>
        <v>13.7</v>
      </c>
      <c r="ES695">
        <f>'Raw Data'!EA695</f>
        <v>3980</v>
      </c>
      <c r="ET695">
        <f>'Raw Data'!EB695</f>
        <v>16.399999999999999</v>
      </c>
      <c r="EU695">
        <f>'Raw Data'!EC695</f>
        <v>4020</v>
      </c>
      <c r="EV695">
        <f>'Raw Data'!ED695</f>
        <v>16.399999999999999</v>
      </c>
      <c r="EW695">
        <f>'Raw Data'!EE695</f>
        <v>0</v>
      </c>
    </row>
    <row r="696" spans="1:153" x14ac:dyDescent="0.3">
      <c r="A696">
        <f>'Raw Data'!A696</f>
        <v>694</v>
      </c>
      <c r="B696" t="str">
        <f>'Raw Data'!B696</f>
        <v>Point</v>
      </c>
      <c r="C696">
        <f>'Raw Data'!C696</f>
        <v>570</v>
      </c>
      <c r="D696">
        <f>'Raw Data'!D696</f>
        <v>679</v>
      </c>
      <c r="E696" t="str">
        <f>'Raw Data'!E696</f>
        <v>Point</v>
      </c>
      <c r="F696">
        <f>'Raw Data'!F696</f>
        <v>5463866</v>
      </c>
      <c r="G696" t="str">
        <f>'Raw Data'!G696</f>
        <v>Gsp Post 00</v>
      </c>
      <c r="H696" s="3">
        <f>'Raw Data'!H696</f>
        <v>42287</v>
      </c>
      <c r="L696">
        <f t="shared" si="140"/>
        <v>0</v>
      </c>
      <c r="M696" s="5">
        <f t="shared" si="141"/>
        <v>42287</v>
      </c>
      <c r="N696" s="5">
        <f t="shared" si="149"/>
        <v>2015</v>
      </c>
      <c r="O696" s="5" t="str" cm="1">
        <f t="array" ref="O696">_xlfn.IFS(N696&lt;=2016,"before treatment",N696=2017,"unknown",N696&gt;2017,"after treatment")</f>
        <v>before treatment</v>
      </c>
      <c r="P696" s="5">
        <f t="shared" si="142"/>
        <v>1</v>
      </c>
      <c r="Q696" s="5">
        <f t="shared" si="143"/>
        <v>0</v>
      </c>
      <c r="R696" t="str">
        <f>'Raw Data'!I696</f>
        <v>Murray</v>
      </c>
      <c r="S696" t="str">
        <f>'Raw Data'!J696</f>
        <v>STATE ROUTE 282</v>
      </c>
      <c r="T696" t="str">
        <f>'Raw Data'!K696</f>
        <v>(none)</v>
      </c>
      <c r="U696" t="str">
        <f>'Raw Data'!L696</f>
        <v>(A) Suspected Serious Injury</v>
      </c>
      <c r="V696">
        <f>'Raw Data'!M696</f>
        <v>0</v>
      </c>
      <c r="W696">
        <f>'Raw Data'!N696</f>
        <v>1</v>
      </c>
      <c r="X696">
        <f>'Raw Data'!O696</f>
        <v>0</v>
      </c>
      <c r="Y696" t="str">
        <f>'Raw Data'!P696</f>
        <v>Not a Collision with Motor Vehicle</v>
      </c>
      <c r="Z696" t="str">
        <f>'Raw Data'!Q696</f>
        <v>On Shoulder</v>
      </c>
      <c r="AA696" t="str">
        <f>'Raw Data'!R696</f>
        <v>Tree</v>
      </c>
      <c r="AB696" t="str">
        <f>'Raw Data'!S696</f>
        <v>Tree</v>
      </c>
      <c r="AC696" t="str">
        <f>'Raw Data'!T696</f>
        <v>No Contributing Factors</v>
      </c>
      <c r="AD696">
        <f>'Raw Data'!U696</f>
        <v>1</v>
      </c>
      <c r="AE696" s="5" t="str">
        <f t="shared" si="150"/>
        <v>Yes</v>
      </c>
      <c r="AF696" t="str">
        <f>'Raw Data'!V696</f>
        <v>Negotiating a Curve</v>
      </c>
      <c r="AG696" s="5">
        <f t="shared" si="144"/>
        <v>0</v>
      </c>
      <c r="AH696" t="str">
        <f>'Raw Data'!W696</f>
        <v>West</v>
      </c>
      <c r="AI696" t="str">
        <f>'Raw Data'!X696</f>
        <v>Daylight</v>
      </c>
      <c r="AJ696" t="str">
        <f>'Raw Data'!Y696</f>
        <v>Wet</v>
      </c>
      <c r="AK696">
        <f>'Raw Data'!Z696</f>
        <v>55</v>
      </c>
      <c r="AL696" t="str">
        <f>'Raw Data'!AA696</f>
        <v>Lap and Shoulder Belt Used</v>
      </c>
      <c r="AM696" s="5">
        <f t="shared" si="145"/>
        <v>0</v>
      </c>
      <c r="AN696" t="str">
        <f>'Raw Data'!AB696</f>
        <v>Sports Utility Vehicle (SUV)</v>
      </c>
      <c r="AO696" t="str">
        <f>'Raw Data'!AC696</f>
        <v>2131028200I</v>
      </c>
      <c r="AP696">
        <f>'Raw Data'!AD696</f>
        <v>3.508</v>
      </c>
      <c r="AQ696">
        <f>'Raw Data'!AE696</f>
        <v>34.679982000000003</v>
      </c>
      <c r="AR696">
        <f>'Raw Data'!AF696</f>
        <v>-84.698828000000006</v>
      </c>
      <c r="AS696">
        <f>'Raw Data'!AG696</f>
        <v>189</v>
      </c>
      <c r="AT696">
        <f>'Raw Data'!AH696</f>
        <v>242</v>
      </c>
      <c r="AU696">
        <f>'Raw Data'!AI696</f>
        <v>2091</v>
      </c>
      <c r="AV696" t="str">
        <f>'Raw Data'!AJ696</f>
        <v>D6_0282_00_I</v>
      </c>
      <c r="AW696">
        <f>'Raw Data'!AK696</f>
        <v>29</v>
      </c>
      <c r="AX696">
        <f>'Raw Data'!AL696</f>
        <v>35</v>
      </c>
      <c r="AY696" t="str">
        <f>'Raw Data'!AM696</f>
        <v>split</v>
      </c>
      <c r="AZ696">
        <f>'Raw Data'!AN696</f>
        <v>716.1</v>
      </c>
      <c r="BA696">
        <f>'Raw Data'!AO696</f>
        <v>45.6</v>
      </c>
      <c r="BB696">
        <f>'Raw Data'!AP696</f>
        <v>569</v>
      </c>
      <c r="BC696">
        <f>'Raw Data'!AQ696</f>
        <v>-84.699430000000007</v>
      </c>
      <c r="BD696">
        <f>'Raw Data'!AR696</f>
        <v>34.680036999999999</v>
      </c>
      <c r="BE696">
        <f>'Raw Data'!AS696</f>
        <v>-84.697607000000005</v>
      </c>
      <c r="BF696">
        <f>'Raw Data'!AT696</f>
        <v>34.680278000000001</v>
      </c>
      <c r="BG696" t="str">
        <f>'Raw Data'!AU696</f>
        <v>2131028200I</v>
      </c>
      <c r="BH696">
        <f>'Raw Data'!AV696</f>
        <v>1</v>
      </c>
      <c r="BI696">
        <f>'Raw Data'!AW696</f>
        <v>213</v>
      </c>
      <c r="BJ696">
        <f>'Raw Data'!AX696</f>
        <v>282</v>
      </c>
      <c r="BK696">
        <f>'Raw Data'!AY696</f>
        <v>0</v>
      </c>
      <c r="BL696">
        <f>'Raw Data'!AZ696</f>
        <v>55</v>
      </c>
      <c r="BM696">
        <f>'Raw Data'!BA696</f>
        <v>10.24</v>
      </c>
      <c r="BN696">
        <f>'Raw Data'!BB696</f>
        <v>9.85</v>
      </c>
      <c r="BO696">
        <f>'Raw Data'!BC696</f>
        <v>948.5</v>
      </c>
      <c r="BP696">
        <f>'Raw Data'!BD696</f>
        <v>922.9</v>
      </c>
      <c r="BQ696">
        <f>'Raw Data'!BE696</f>
        <v>902.9</v>
      </c>
      <c r="BR696">
        <f>'Raw Data'!BF696</f>
        <v>0</v>
      </c>
      <c r="BS696">
        <f>'Raw Data'!BG696</f>
        <v>45.8</v>
      </c>
      <c r="BT696">
        <f>'Raw Data'!BH696</f>
        <v>9.1999999999999993</v>
      </c>
      <c r="BU696">
        <f>'Raw Data'!BI696</f>
        <v>42712</v>
      </c>
      <c r="BV696" t="str">
        <f>'Raw Data'!BJ696</f>
        <v>ASV_15+</v>
      </c>
      <c r="BW696">
        <f>'Raw Data'!BK696</f>
        <v>1.8710000000000001E-3</v>
      </c>
      <c r="BX696">
        <f>'Raw Data'!BL696</f>
        <v>39520</v>
      </c>
      <c r="BY696">
        <f>'Raw Data'!BM696</f>
        <v>39310</v>
      </c>
      <c r="BZ696" t="str">
        <f>'Raw Data'!BN696</f>
        <v>2131028200I</v>
      </c>
      <c r="CA696" t="str">
        <f>'Raw Data'!BO696</f>
        <v>MURRAY</v>
      </c>
      <c r="CB696">
        <f>'Raw Data'!BP696</f>
        <v>1</v>
      </c>
      <c r="CC696">
        <f>'Raw Data'!BQ696</f>
        <v>28200</v>
      </c>
      <c r="CD696">
        <f>'Raw Data'!BR696</f>
        <v>6</v>
      </c>
      <c r="CE696">
        <f>'Raw Data'!BS696</f>
        <v>1</v>
      </c>
      <c r="CF696">
        <f>'Raw Data'!BT696</f>
        <v>2</v>
      </c>
      <c r="CG696">
        <f>'Raw Data'!BU696</f>
        <v>1</v>
      </c>
      <c r="CH696">
        <f>'Raw Data'!BV696</f>
        <v>1</v>
      </c>
      <c r="CI696">
        <f>'Raw Data'!BW696</f>
        <v>2</v>
      </c>
      <c r="CJ696">
        <f>'Raw Data'!BX696</f>
        <v>3</v>
      </c>
      <c r="CK696">
        <f>'Raw Data'!BY696</f>
        <v>3</v>
      </c>
      <c r="CL696" t="str">
        <f>'Raw Data'!BZ696</f>
        <v>N</v>
      </c>
      <c r="CM696">
        <f t="shared" si="151"/>
        <v>0</v>
      </c>
      <c r="CN696">
        <f>'Raw Data'!CA696</f>
        <v>213</v>
      </c>
      <c r="CO696">
        <f>'Raw Data'!CB696</f>
        <v>282</v>
      </c>
      <c r="CP696">
        <f>'Raw Data'!CC696</f>
        <v>0</v>
      </c>
      <c r="CQ696" t="str">
        <f>'Raw Data'!CD696</f>
        <v>Not Urban</v>
      </c>
      <c r="CR696" t="str">
        <f>'Raw Data'!CE696</f>
        <v>Not Urban</v>
      </c>
      <c r="CS696">
        <f>'Raw Data'!CF696</f>
        <v>0</v>
      </c>
      <c r="CT696">
        <f>'Raw Data'!CG696</f>
        <v>55</v>
      </c>
      <c r="CU696">
        <f>'Raw Data'!CH696</f>
        <v>3260</v>
      </c>
      <c r="CV696" t="str">
        <f>'Raw Data'!CI696</f>
        <v xml:space="preserve"> </v>
      </c>
      <c r="CW696">
        <f>'Raw Data'!CJ696</f>
        <v>0</v>
      </c>
      <c r="CX696">
        <f>'Raw Data'!CK696</f>
        <v>3.2630460000000001</v>
      </c>
      <c r="CY696">
        <f>'Raw Data'!CL696</f>
        <v>14</v>
      </c>
      <c r="CZ696" t="str">
        <f>'Raw Data'!CM696</f>
        <v>State Mainline</v>
      </c>
      <c r="DA696">
        <f>'Raw Data'!CN696</f>
        <v>3260</v>
      </c>
      <c r="DB696">
        <f>'Raw Data'!CO696</f>
        <v>413584</v>
      </c>
      <c r="DC696">
        <f>'Raw Data'!CP696</f>
        <v>2.8690000000000002</v>
      </c>
      <c r="DD696">
        <f>'Raw Data'!CQ696</f>
        <v>6.1349999999999998</v>
      </c>
      <c r="DE696">
        <f>'Raw Data'!CR696</f>
        <v>413584</v>
      </c>
      <c r="DF696">
        <f>'Raw Data'!CS696</f>
        <v>0</v>
      </c>
      <c r="DG696">
        <f>'Raw Data'!CT696</f>
        <v>17228.883836000001</v>
      </c>
      <c r="DH696">
        <f>'Raw Data'!CU696</f>
        <v>100</v>
      </c>
      <c r="DI696">
        <f>'Raw Data'!CV696</f>
        <v>39340</v>
      </c>
      <c r="DJ696">
        <f>'Raw Data'!CW696</f>
        <v>0.10820399999999999</v>
      </c>
      <c r="DK696">
        <f>'Raw Data'!CX696</f>
        <v>0</v>
      </c>
      <c r="DL696">
        <f>'Raw Data'!CY696</f>
        <v>1.8710000000000001E-3</v>
      </c>
      <c r="DM696">
        <f>'Raw Data'!CZ696</f>
        <v>289</v>
      </c>
      <c r="DN696" t="str">
        <f>'Raw Data'!DA696</f>
        <v>213-0194</v>
      </c>
      <c r="DO696" t="str">
        <f>'Raw Data'!DB696</f>
        <v>3R : Rural Principal Arterial - Other</v>
      </c>
      <c r="DP696" t="str">
        <f>'Raw Data'!DC696</f>
        <v>34.675834, -84.714124</v>
      </c>
      <c r="DQ696">
        <f>'Raw Data'!DD696</f>
        <v>-84.714123999999998</v>
      </c>
      <c r="DR696">
        <f>'Raw Data'!DE696</f>
        <v>34.675834000000002</v>
      </c>
      <c r="DS696">
        <f>'Raw Data'!DF696</f>
        <v>34.675834000000002</v>
      </c>
      <c r="DT696">
        <f>'Raw Data'!DG696</f>
        <v>-84.714123999999998</v>
      </c>
      <c r="DU696">
        <f>'Raw Data'!DH696</f>
        <v>1.5280999999999999E-2</v>
      </c>
      <c r="DV696">
        <f>'Raw Data'!DI696</f>
        <v>1.8710000000000001E-3</v>
      </c>
      <c r="DW696">
        <f>'Raw Data'!DJ696</f>
        <v>189</v>
      </c>
      <c r="DX696" s="11">
        <f t="shared" si="152"/>
        <v>3503.3333333333335</v>
      </c>
      <c r="DY696" s="5">
        <f t="shared" si="153"/>
        <v>3202.5</v>
      </c>
      <c r="DZ696" s="5">
        <f t="shared" si="146"/>
        <v>300.83333333333348</v>
      </c>
      <c r="EA696" s="5">
        <f t="shared" si="147"/>
        <v>9.3937028363257916E-2</v>
      </c>
      <c r="EB696" s="5">
        <f t="shared" si="148"/>
        <v>3352.916666666667</v>
      </c>
      <c r="EC696">
        <f>'Raw Data'!DK696</f>
        <v>3470</v>
      </c>
      <c r="ED696">
        <f>'Raw Data'!DL696</f>
        <v>14.6</v>
      </c>
      <c r="EE696">
        <f>'Raw Data'!DM696</f>
        <v>3660</v>
      </c>
      <c r="EF696">
        <f>'Raw Data'!DN696</f>
        <v>14.7</v>
      </c>
      <c r="EG696">
        <f>'Raw Data'!DO696</f>
        <v>3380</v>
      </c>
      <c r="EH696">
        <f>'Raw Data'!DP696</f>
        <v>0</v>
      </c>
      <c r="EI696">
        <f>'Raw Data'!DQ696</f>
        <v>3360</v>
      </c>
      <c r="EJ696">
        <f>'Raw Data'!DR696</f>
        <v>0</v>
      </c>
      <c r="EK696">
        <f>'Raw Data'!DS696</f>
        <v>3260</v>
      </c>
      <c r="EL696">
        <f>'Raw Data'!DT696</f>
        <v>14.3</v>
      </c>
      <c r="EM696">
        <f>'Raw Data'!DU696</f>
        <v>3290</v>
      </c>
      <c r="EN696">
        <f>'Raw Data'!DV696</f>
        <v>13</v>
      </c>
      <c r="EO696">
        <f>'Raw Data'!DW696</f>
        <v>3130</v>
      </c>
      <c r="EP696">
        <f>'Raw Data'!DX696</f>
        <v>13.7</v>
      </c>
      <c r="EQ696">
        <f>'Raw Data'!DY696</f>
        <v>3130</v>
      </c>
      <c r="ER696">
        <f>'Raw Data'!DZ696</f>
        <v>13.7</v>
      </c>
      <c r="ES696">
        <f>'Raw Data'!EA696</f>
        <v>3980</v>
      </c>
      <c r="ET696">
        <f>'Raw Data'!EB696</f>
        <v>16.399999999999999</v>
      </c>
      <c r="EU696">
        <f>'Raw Data'!EC696</f>
        <v>4020</v>
      </c>
      <c r="EV696">
        <f>'Raw Data'!ED696</f>
        <v>16.399999999999999</v>
      </c>
      <c r="EW696">
        <f>'Raw Data'!EE696</f>
        <v>0</v>
      </c>
    </row>
    <row r="697" spans="1:153" x14ac:dyDescent="0.3">
      <c r="A697">
        <f>'Raw Data'!A697</f>
        <v>695</v>
      </c>
      <c r="B697" t="str">
        <f>'Raw Data'!B697</f>
        <v>Point</v>
      </c>
      <c r="C697">
        <f>'Raw Data'!C697</f>
        <v>585</v>
      </c>
      <c r="D697">
        <f>'Raw Data'!D697</f>
        <v>673</v>
      </c>
      <c r="E697" t="str">
        <f>'Raw Data'!E697</f>
        <v>Point</v>
      </c>
      <c r="F697">
        <f>'Raw Data'!F697</f>
        <v>5492345</v>
      </c>
      <c r="G697" t="str">
        <f>'Raw Data'!G697</f>
        <v>Gsp Post 00</v>
      </c>
      <c r="H697" s="3">
        <f>'Raw Data'!H697</f>
        <v>42309</v>
      </c>
      <c r="L697">
        <f t="shared" si="140"/>
        <v>0</v>
      </c>
      <c r="M697" s="5">
        <f t="shared" si="141"/>
        <v>42309</v>
      </c>
      <c r="N697" s="5">
        <f t="shared" si="149"/>
        <v>2015</v>
      </c>
      <c r="O697" s="5" t="str" cm="1">
        <f t="array" ref="O697">_xlfn.IFS(N697&lt;=2016,"before treatment",N697=2017,"unknown",N697&gt;2017,"after treatment")</f>
        <v>before treatment</v>
      </c>
      <c r="P697" s="5">
        <f t="shared" si="142"/>
        <v>1</v>
      </c>
      <c r="Q697" s="5">
        <f t="shared" si="143"/>
        <v>0</v>
      </c>
      <c r="R697" t="str">
        <f>'Raw Data'!I697</f>
        <v>Murray</v>
      </c>
      <c r="S697" t="str">
        <f>'Raw Data'!J697</f>
        <v>STATE ROUTE 282</v>
      </c>
      <c r="T697" t="str">
        <f>'Raw Data'!K697</f>
        <v>(none)</v>
      </c>
      <c r="U697" t="str">
        <f>'Raw Data'!L697</f>
        <v>(C) Possible Injury / Complaint</v>
      </c>
      <c r="V697">
        <f>'Raw Data'!M697</f>
        <v>0</v>
      </c>
      <c r="W697">
        <f>'Raw Data'!N697</f>
        <v>0</v>
      </c>
      <c r="X697">
        <f>'Raw Data'!O697</f>
        <v>0</v>
      </c>
      <c r="Y697" t="str">
        <f>'Raw Data'!P697</f>
        <v>Not a Collision with Motor Vehicle</v>
      </c>
      <c r="Z697" t="str">
        <f>'Raw Data'!Q697</f>
        <v>On Shoulder</v>
      </c>
      <c r="AA697" t="str">
        <f>'Raw Data'!R697</f>
        <v>Other-Fixed Object</v>
      </c>
      <c r="AB697" t="str">
        <f>'Raw Data'!S697</f>
        <v>Guard Rail Fence</v>
      </c>
      <c r="AC697" t="str">
        <f>'Raw Data'!T697</f>
        <v>Changed Lanes Improperly</v>
      </c>
      <c r="AD697">
        <f>'Raw Data'!U697</f>
        <v>1</v>
      </c>
      <c r="AE697" s="5" t="str">
        <f t="shared" si="150"/>
        <v>Yes</v>
      </c>
      <c r="AF697" t="str">
        <f>'Raw Data'!V697</f>
        <v>Negotiating a Curve</v>
      </c>
      <c r="AG697" s="5">
        <f t="shared" si="144"/>
        <v>0</v>
      </c>
      <c r="AH697" t="str">
        <f>'Raw Data'!W697</f>
        <v>West</v>
      </c>
      <c r="AI697" t="str">
        <f>'Raw Data'!X697</f>
        <v>Daylight</v>
      </c>
      <c r="AJ697" t="str">
        <f>'Raw Data'!Y697</f>
        <v>Wet</v>
      </c>
      <c r="AK697">
        <f>'Raw Data'!Z697</f>
        <v>52</v>
      </c>
      <c r="AL697" t="str">
        <f>'Raw Data'!AA697</f>
        <v>["Lap and Shoulder Belt Used","Lap and Shoulder Belt Used"]</v>
      </c>
      <c r="AM697" s="5">
        <f t="shared" si="145"/>
        <v>0</v>
      </c>
      <c r="AN697" t="str">
        <f>'Raw Data'!AB697</f>
        <v>Passenger Car</v>
      </c>
      <c r="AO697" t="str">
        <f>'Raw Data'!AC697</f>
        <v>2131028200I</v>
      </c>
      <c r="AP697">
        <f>'Raw Data'!AD697</f>
        <v>3.4849999999999999</v>
      </c>
      <c r="AQ697">
        <f>'Raw Data'!AE697</f>
        <v>34.680016999999999</v>
      </c>
      <c r="AR697">
        <f>'Raw Data'!AF697</f>
        <v>-84.699256000000005</v>
      </c>
      <c r="AS697">
        <f>'Raw Data'!AG697</f>
        <v>189</v>
      </c>
      <c r="AT697">
        <f>'Raw Data'!AH697</f>
        <v>242</v>
      </c>
      <c r="AU697">
        <f>'Raw Data'!AI697</f>
        <v>2091</v>
      </c>
      <c r="AV697" t="str">
        <f>'Raw Data'!AJ697</f>
        <v>D6_0282_00_I</v>
      </c>
      <c r="AW697">
        <f>'Raw Data'!AK697</f>
        <v>29</v>
      </c>
      <c r="AX697">
        <f>'Raw Data'!AL697</f>
        <v>35</v>
      </c>
      <c r="AY697" t="str">
        <f>'Raw Data'!AM697</f>
        <v>split</v>
      </c>
      <c r="AZ697">
        <f>'Raw Data'!AN697</f>
        <v>716.1</v>
      </c>
      <c r="BA697">
        <f>'Raw Data'!AO697</f>
        <v>45.6</v>
      </c>
      <c r="BB697">
        <f>'Raw Data'!AP697</f>
        <v>569</v>
      </c>
      <c r="BC697">
        <f>'Raw Data'!AQ697</f>
        <v>-84.699430000000007</v>
      </c>
      <c r="BD697">
        <f>'Raw Data'!AR697</f>
        <v>34.680036999999999</v>
      </c>
      <c r="BE697">
        <f>'Raw Data'!AS697</f>
        <v>-84.697607000000005</v>
      </c>
      <c r="BF697">
        <f>'Raw Data'!AT697</f>
        <v>34.680278000000001</v>
      </c>
      <c r="BG697" t="str">
        <f>'Raw Data'!AU697</f>
        <v>2131028200I</v>
      </c>
      <c r="BH697">
        <f>'Raw Data'!AV697</f>
        <v>1</v>
      </c>
      <c r="BI697">
        <f>'Raw Data'!AW697</f>
        <v>213</v>
      </c>
      <c r="BJ697">
        <f>'Raw Data'!AX697</f>
        <v>282</v>
      </c>
      <c r="BK697">
        <f>'Raw Data'!AY697</f>
        <v>0</v>
      </c>
      <c r="BL697">
        <f>'Raw Data'!AZ697</f>
        <v>55</v>
      </c>
      <c r="BM697">
        <f>'Raw Data'!BA697</f>
        <v>10.24</v>
      </c>
      <c r="BN697">
        <f>'Raw Data'!BB697</f>
        <v>9.85</v>
      </c>
      <c r="BO697">
        <f>'Raw Data'!BC697</f>
        <v>948.5</v>
      </c>
      <c r="BP697">
        <f>'Raw Data'!BD697</f>
        <v>922.9</v>
      </c>
      <c r="BQ697">
        <f>'Raw Data'!BE697</f>
        <v>902.9</v>
      </c>
      <c r="BR697">
        <f>'Raw Data'!BF697</f>
        <v>0</v>
      </c>
      <c r="BS697">
        <f>'Raw Data'!BG697</f>
        <v>45.8</v>
      </c>
      <c r="BT697">
        <f>'Raw Data'!BH697</f>
        <v>9.1999999999999993</v>
      </c>
      <c r="BU697">
        <f>'Raw Data'!BI697</f>
        <v>42712</v>
      </c>
      <c r="BV697" t="str">
        <f>'Raw Data'!BJ697</f>
        <v>ASV_15+</v>
      </c>
      <c r="BW697">
        <f>'Raw Data'!BK697</f>
        <v>1.8710000000000001E-3</v>
      </c>
      <c r="BX697">
        <f>'Raw Data'!BL697</f>
        <v>39520</v>
      </c>
      <c r="BY697">
        <f>'Raw Data'!BM697</f>
        <v>39310</v>
      </c>
      <c r="BZ697" t="str">
        <f>'Raw Data'!BN697</f>
        <v>2131028200I</v>
      </c>
      <c r="CA697" t="str">
        <f>'Raw Data'!BO697</f>
        <v>MURRAY</v>
      </c>
      <c r="CB697">
        <f>'Raw Data'!BP697</f>
        <v>1</v>
      </c>
      <c r="CC697">
        <f>'Raw Data'!BQ697</f>
        <v>28200</v>
      </c>
      <c r="CD697">
        <f>'Raw Data'!BR697</f>
        <v>6</v>
      </c>
      <c r="CE697">
        <f>'Raw Data'!BS697</f>
        <v>1</v>
      </c>
      <c r="CF697">
        <f>'Raw Data'!BT697</f>
        <v>2</v>
      </c>
      <c r="CG697">
        <f>'Raw Data'!BU697</f>
        <v>1</v>
      </c>
      <c r="CH697">
        <f>'Raw Data'!BV697</f>
        <v>1</v>
      </c>
      <c r="CI697">
        <f>'Raw Data'!BW697</f>
        <v>2</v>
      </c>
      <c r="CJ697">
        <f>'Raw Data'!BX697</f>
        <v>3</v>
      </c>
      <c r="CK697">
        <f>'Raw Data'!BY697</f>
        <v>3</v>
      </c>
      <c r="CL697" t="str">
        <f>'Raw Data'!BZ697</f>
        <v>N</v>
      </c>
      <c r="CM697">
        <f t="shared" si="151"/>
        <v>0</v>
      </c>
      <c r="CN697">
        <f>'Raw Data'!CA697</f>
        <v>213</v>
      </c>
      <c r="CO697">
        <f>'Raw Data'!CB697</f>
        <v>282</v>
      </c>
      <c r="CP697">
        <f>'Raw Data'!CC697</f>
        <v>0</v>
      </c>
      <c r="CQ697" t="str">
        <f>'Raw Data'!CD697</f>
        <v>Not Urban</v>
      </c>
      <c r="CR697" t="str">
        <f>'Raw Data'!CE697</f>
        <v>Not Urban</v>
      </c>
      <c r="CS697">
        <f>'Raw Data'!CF697</f>
        <v>0</v>
      </c>
      <c r="CT697">
        <f>'Raw Data'!CG697</f>
        <v>55</v>
      </c>
      <c r="CU697">
        <f>'Raw Data'!CH697</f>
        <v>3260</v>
      </c>
      <c r="CV697" t="str">
        <f>'Raw Data'!CI697</f>
        <v xml:space="preserve"> </v>
      </c>
      <c r="CW697">
        <f>'Raw Data'!CJ697</f>
        <v>0</v>
      </c>
      <c r="CX697">
        <f>'Raw Data'!CK697</f>
        <v>3.2630460000000001</v>
      </c>
      <c r="CY697">
        <f>'Raw Data'!CL697</f>
        <v>14</v>
      </c>
      <c r="CZ697" t="str">
        <f>'Raw Data'!CM697</f>
        <v>State Mainline</v>
      </c>
      <c r="DA697">
        <f>'Raw Data'!CN697</f>
        <v>3260</v>
      </c>
      <c r="DB697">
        <f>'Raw Data'!CO697</f>
        <v>413584</v>
      </c>
      <c r="DC697">
        <f>'Raw Data'!CP697</f>
        <v>2.8690000000000002</v>
      </c>
      <c r="DD697">
        <f>'Raw Data'!CQ697</f>
        <v>6.1349999999999998</v>
      </c>
      <c r="DE697">
        <f>'Raw Data'!CR697</f>
        <v>413584</v>
      </c>
      <c r="DF697">
        <f>'Raw Data'!CS697</f>
        <v>0</v>
      </c>
      <c r="DG697">
        <f>'Raw Data'!CT697</f>
        <v>17228.883836000001</v>
      </c>
      <c r="DH697">
        <f>'Raw Data'!CU697</f>
        <v>100</v>
      </c>
      <c r="DI697">
        <f>'Raw Data'!CV697</f>
        <v>39340</v>
      </c>
      <c r="DJ697">
        <f>'Raw Data'!CW697</f>
        <v>0.10820399999999999</v>
      </c>
      <c r="DK697">
        <f>'Raw Data'!CX697</f>
        <v>0</v>
      </c>
      <c r="DL697">
        <f>'Raw Data'!CY697</f>
        <v>1.8710000000000001E-3</v>
      </c>
      <c r="DM697">
        <f>'Raw Data'!CZ697</f>
        <v>289</v>
      </c>
      <c r="DN697" t="str">
        <f>'Raw Data'!DA697</f>
        <v>213-0194</v>
      </c>
      <c r="DO697" t="str">
        <f>'Raw Data'!DB697</f>
        <v>3R : Rural Principal Arterial - Other</v>
      </c>
      <c r="DP697" t="str">
        <f>'Raw Data'!DC697</f>
        <v>34.675834, -84.714124</v>
      </c>
      <c r="DQ697">
        <f>'Raw Data'!DD697</f>
        <v>-84.714123999999998</v>
      </c>
      <c r="DR697">
        <f>'Raw Data'!DE697</f>
        <v>34.675834000000002</v>
      </c>
      <c r="DS697">
        <f>'Raw Data'!DF697</f>
        <v>34.675834000000002</v>
      </c>
      <c r="DT697">
        <f>'Raw Data'!DG697</f>
        <v>-84.714123999999998</v>
      </c>
      <c r="DU697">
        <f>'Raw Data'!DH697</f>
        <v>1.5280999999999999E-2</v>
      </c>
      <c r="DV697">
        <f>'Raw Data'!DI697</f>
        <v>1.8710000000000001E-3</v>
      </c>
      <c r="DW697">
        <f>'Raw Data'!DJ697</f>
        <v>189</v>
      </c>
      <c r="DX697" s="11">
        <f t="shared" si="152"/>
        <v>3503.3333333333335</v>
      </c>
      <c r="DY697" s="5">
        <f t="shared" si="153"/>
        <v>3202.5</v>
      </c>
      <c r="DZ697" s="5">
        <f t="shared" si="146"/>
        <v>300.83333333333348</v>
      </c>
      <c r="EA697" s="5">
        <f t="shared" si="147"/>
        <v>9.3937028363257916E-2</v>
      </c>
      <c r="EB697" s="5">
        <f t="shared" si="148"/>
        <v>3352.916666666667</v>
      </c>
      <c r="EC697">
        <f>'Raw Data'!DK697</f>
        <v>3470</v>
      </c>
      <c r="ED697">
        <f>'Raw Data'!DL697</f>
        <v>14.6</v>
      </c>
      <c r="EE697">
        <f>'Raw Data'!DM697</f>
        <v>3660</v>
      </c>
      <c r="EF697">
        <f>'Raw Data'!DN697</f>
        <v>14.7</v>
      </c>
      <c r="EG697">
        <f>'Raw Data'!DO697</f>
        <v>3380</v>
      </c>
      <c r="EH697">
        <f>'Raw Data'!DP697</f>
        <v>0</v>
      </c>
      <c r="EI697">
        <f>'Raw Data'!DQ697</f>
        <v>3360</v>
      </c>
      <c r="EJ697">
        <f>'Raw Data'!DR697</f>
        <v>0</v>
      </c>
      <c r="EK697">
        <f>'Raw Data'!DS697</f>
        <v>3260</v>
      </c>
      <c r="EL697">
        <f>'Raw Data'!DT697</f>
        <v>14.3</v>
      </c>
      <c r="EM697">
        <f>'Raw Data'!DU697</f>
        <v>3290</v>
      </c>
      <c r="EN697">
        <f>'Raw Data'!DV697</f>
        <v>13</v>
      </c>
      <c r="EO697">
        <f>'Raw Data'!DW697</f>
        <v>3130</v>
      </c>
      <c r="EP697">
        <f>'Raw Data'!DX697</f>
        <v>13.7</v>
      </c>
      <c r="EQ697">
        <f>'Raw Data'!DY697</f>
        <v>3130</v>
      </c>
      <c r="ER697">
        <f>'Raw Data'!DZ697</f>
        <v>13.7</v>
      </c>
      <c r="ES697">
        <f>'Raw Data'!EA697</f>
        <v>3980</v>
      </c>
      <c r="ET697">
        <f>'Raw Data'!EB697</f>
        <v>16.399999999999999</v>
      </c>
      <c r="EU697">
        <f>'Raw Data'!EC697</f>
        <v>4020</v>
      </c>
      <c r="EV697">
        <f>'Raw Data'!ED697</f>
        <v>16.399999999999999</v>
      </c>
      <c r="EW697">
        <f>'Raw Data'!EE697</f>
        <v>0</v>
      </c>
    </row>
    <row r="698" spans="1:153" x14ac:dyDescent="0.3">
      <c r="A698">
        <f>'Raw Data'!A698</f>
        <v>696</v>
      </c>
      <c r="B698" t="str">
        <f>'Raw Data'!B698</f>
        <v>Point</v>
      </c>
      <c r="C698">
        <f>'Raw Data'!C698</f>
        <v>606</v>
      </c>
      <c r="D698">
        <f>'Raw Data'!D698</f>
        <v>587</v>
      </c>
      <c r="E698" t="str">
        <f>'Raw Data'!E698</f>
        <v>Point</v>
      </c>
      <c r="F698">
        <f>'Raw Data'!F698</f>
        <v>6047091</v>
      </c>
      <c r="G698" t="str">
        <f>'Raw Data'!G698</f>
        <v>Gsp Post 00</v>
      </c>
      <c r="H698" s="3">
        <f>'Raw Data'!H698</f>
        <v>42722</v>
      </c>
      <c r="L698">
        <f t="shared" si="140"/>
        <v>0</v>
      </c>
      <c r="M698" s="5">
        <f t="shared" si="141"/>
        <v>42722</v>
      </c>
      <c r="N698" s="5">
        <f t="shared" si="149"/>
        <v>2016</v>
      </c>
      <c r="O698" s="5" t="str" cm="1">
        <f t="array" ref="O698">_xlfn.IFS(N698&lt;=2016,"before treatment",N698=2017,"unknown",N698&gt;2017,"after treatment")</f>
        <v>before treatment</v>
      </c>
      <c r="P698" s="5">
        <f t="shared" si="142"/>
        <v>1</v>
      </c>
      <c r="Q698" s="5">
        <f t="shared" si="143"/>
        <v>0</v>
      </c>
      <c r="R698" t="str">
        <f>'Raw Data'!I698</f>
        <v>Murray</v>
      </c>
      <c r="S698" t="str">
        <f>'Raw Data'!J698</f>
        <v>STATE ROUTE 282</v>
      </c>
      <c r="T698" t="str">
        <f>'Raw Data'!K698</f>
        <v>(none)</v>
      </c>
      <c r="U698" t="str">
        <f>'Raw Data'!L698</f>
        <v>(O) No Injury</v>
      </c>
      <c r="V698">
        <f>'Raw Data'!M698</f>
        <v>0</v>
      </c>
      <c r="W698">
        <f>'Raw Data'!N698</f>
        <v>0</v>
      </c>
      <c r="X698">
        <f>'Raw Data'!O698</f>
        <v>0</v>
      </c>
      <c r="Y698" t="str">
        <f>'Raw Data'!P698</f>
        <v>Not a Collision with Motor Vehicle</v>
      </c>
      <c r="Z698" t="str">
        <f>'Raw Data'!Q698</f>
        <v>On Shoulder</v>
      </c>
      <c r="AA698" t="str">
        <f>'Raw Data'!R698</f>
        <v>Other Object (Not Fixed)</v>
      </c>
      <c r="AB698" t="str">
        <f>'Raw Data'!S698</f>
        <v>Other Object (Not Fixed)</v>
      </c>
      <c r="AC698" t="str">
        <f>'Raw Data'!T698</f>
        <v>Mechanical or Vehicle Failure</v>
      </c>
      <c r="AD698">
        <f>'Raw Data'!U698</f>
        <v>1</v>
      </c>
      <c r="AE698" s="5" t="str">
        <f t="shared" si="150"/>
        <v>Yes</v>
      </c>
      <c r="AF698" t="str">
        <f>'Raw Data'!V698</f>
        <v>Negotiating a Curve</v>
      </c>
      <c r="AG698" s="5">
        <f t="shared" si="144"/>
        <v>0</v>
      </c>
      <c r="AH698" t="str">
        <f>'Raw Data'!W698</f>
        <v>West</v>
      </c>
      <c r="AI698" t="str">
        <f>'Raw Data'!X698</f>
        <v>Dark-Not Lighted</v>
      </c>
      <c r="AJ698" t="str">
        <f>'Raw Data'!Y698</f>
        <v>Wet</v>
      </c>
      <c r="AK698">
        <f>'Raw Data'!Z698</f>
        <v>20</v>
      </c>
      <c r="AL698" t="str">
        <f>'Raw Data'!AA698</f>
        <v>Lap and Shoulder Belt Used</v>
      </c>
      <c r="AM698" s="5">
        <f t="shared" si="145"/>
        <v>0</v>
      </c>
      <c r="AN698" t="str">
        <f>'Raw Data'!AB698</f>
        <v>Passenger Car</v>
      </c>
      <c r="AO698" t="str">
        <f>'Raw Data'!AC698</f>
        <v>2131028200I</v>
      </c>
      <c r="AP698">
        <f>'Raw Data'!AD698</f>
        <v>3.4830000000000001</v>
      </c>
      <c r="AQ698">
        <f>'Raw Data'!AE698</f>
        <v>34.680019999999999</v>
      </c>
      <c r="AR698">
        <f>'Raw Data'!AF698</f>
        <v>-84.699284000000006</v>
      </c>
      <c r="AS698">
        <f>'Raw Data'!AG698</f>
        <v>189</v>
      </c>
      <c r="AT698">
        <f>'Raw Data'!AH698</f>
        <v>242</v>
      </c>
      <c r="AU698">
        <f>'Raw Data'!AI698</f>
        <v>2091</v>
      </c>
      <c r="AV698" t="str">
        <f>'Raw Data'!AJ698</f>
        <v>D6_0282_00_I</v>
      </c>
      <c r="AW698">
        <f>'Raw Data'!AK698</f>
        <v>29</v>
      </c>
      <c r="AX698">
        <f>'Raw Data'!AL698</f>
        <v>35</v>
      </c>
      <c r="AY698" t="str">
        <f>'Raw Data'!AM698</f>
        <v>split</v>
      </c>
      <c r="AZ698">
        <f>'Raw Data'!AN698</f>
        <v>716.1</v>
      </c>
      <c r="BA698">
        <f>'Raw Data'!AO698</f>
        <v>45.6</v>
      </c>
      <c r="BB698">
        <f>'Raw Data'!AP698</f>
        <v>569</v>
      </c>
      <c r="BC698">
        <f>'Raw Data'!AQ698</f>
        <v>-84.699430000000007</v>
      </c>
      <c r="BD698">
        <f>'Raw Data'!AR698</f>
        <v>34.680036999999999</v>
      </c>
      <c r="BE698">
        <f>'Raw Data'!AS698</f>
        <v>-84.697607000000005</v>
      </c>
      <c r="BF698">
        <f>'Raw Data'!AT698</f>
        <v>34.680278000000001</v>
      </c>
      <c r="BG698" t="str">
        <f>'Raw Data'!AU698</f>
        <v>2131028200I</v>
      </c>
      <c r="BH698">
        <f>'Raw Data'!AV698</f>
        <v>1</v>
      </c>
      <c r="BI698">
        <f>'Raw Data'!AW698</f>
        <v>213</v>
      </c>
      <c r="BJ698">
        <f>'Raw Data'!AX698</f>
        <v>282</v>
      </c>
      <c r="BK698">
        <f>'Raw Data'!AY698</f>
        <v>0</v>
      </c>
      <c r="BL698">
        <f>'Raw Data'!AZ698</f>
        <v>55</v>
      </c>
      <c r="BM698">
        <f>'Raw Data'!BA698</f>
        <v>10.24</v>
      </c>
      <c r="BN698">
        <f>'Raw Data'!BB698</f>
        <v>9.85</v>
      </c>
      <c r="BO698">
        <f>'Raw Data'!BC698</f>
        <v>948.5</v>
      </c>
      <c r="BP698">
        <f>'Raw Data'!BD698</f>
        <v>922.9</v>
      </c>
      <c r="BQ698">
        <f>'Raw Data'!BE698</f>
        <v>902.9</v>
      </c>
      <c r="BR698">
        <f>'Raw Data'!BF698</f>
        <v>0</v>
      </c>
      <c r="BS698">
        <f>'Raw Data'!BG698</f>
        <v>45.8</v>
      </c>
      <c r="BT698">
        <f>'Raw Data'!BH698</f>
        <v>9.1999999999999993</v>
      </c>
      <c r="BU698">
        <f>'Raw Data'!BI698</f>
        <v>42712</v>
      </c>
      <c r="BV698" t="str">
        <f>'Raw Data'!BJ698</f>
        <v>ASV_15+</v>
      </c>
      <c r="BW698">
        <f>'Raw Data'!BK698</f>
        <v>1.8710000000000001E-3</v>
      </c>
      <c r="BX698">
        <f>'Raw Data'!BL698</f>
        <v>39520</v>
      </c>
      <c r="BY698">
        <f>'Raw Data'!BM698</f>
        <v>39310</v>
      </c>
      <c r="BZ698" t="str">
        <f>'Raw Data'!BN698</f>
        <v>2131028200I</v>
      </c>
      <c r="CA698" t="str">
        <f>'Raw Data'!BO698</f>
        <v>MURRAY</v>
      </c>
      <c r="CB698">
        <f>'Raw Data'!BP698</f>
        <v>1</v>
      </c>
      <c r="CC698">
        <f>'Raw Data'!BQ698</f>
        <v>28200</v>
      </c>
      <c r="CD698">
        <f>'Raw Data'!BR698</f>
        <v>6</v>
      </c>
      <c r="CE698">
        <f>'Raw Data'!BS698</f>
        <v>1</v>
      </c>
      <c r="CF698">
        <f>'Raw Data'!BT698</f>
        <v>2</v>
      </c>
      <c r="CG698">
        <f>'Raw Data'!BU698</f>
        <v>1</v>
      </c>
      <c r="CH698">
        <f>'Raw Data'!BV698</f>
        <v>1</v>
      </c>
      <c r="CI698">
        <f>'Raw Data'!BW698</f>
        <v>2</v>
      </c>
      <c r="CJ698">
        <f>'Raw Data'!BX698</f>
        <v>3</v>
      </c>
      <c r="CK698">
        <f>'Raw Data'!BY698</f>
        <v>3</v>
      </c>
      <c r="CL698" t="str">
        <f>'Raw Data'!BZ698</f>
        <v>N</v>
      </c>
      <c r="CM698">
        <f t="shared" si="151"/>
        <v>0</v>
      </c>
      <c r="CN698">
        <f>'Raw Data'!CA698</f>
        <v>213</v>
      </c>
      <c r="CO698">
        <f>'Raw Data'!CB698</f>
        <v>282</v>
      </c>
      <c r="CP698">
        <f>'Raw Data'!CC698</f>
        <v>0</v>
      </c>
      <c r="CQ698" t="str">
        <f>'Raw Data'!CD698</f>
        <v>Not Urban</v>
      </c>
      <c r="CR698" t="str">
        <f>'Raw Data'!CE698</f>
        <v>Not Urban</v>
      </c>
      <c r="CS698">
        <f>'Raw Data'!CF698</f>
        <v>0</v>
      </c>
      <c r="CT698">
        <f>'Raw Data'!CG698</f>
        <v>55</v>
      </c>
      <c r="CU698">
        <f>'Raw Data'!CH698</f>
        <v>3260</v>
      </c>
      <c r="CV698" t="str">
        <f>'Raw Data'!CI698</f>
        <v xml:space="preserve"> </v>
      </c>
      <c r="CW698">
        <f>'Raw Data'!CJ698</f>
        <v>0</v>
      </c>
      <c r="CX698">
        <f>'Raw Data'!CK698</f>
        <v>3.2630460000000001</v>
      </c>
      <c r="CY698">
        <f>'Raw Data'!CL698</f>
        <v>14</v>
      </c>
      <c r="CZ698" t="str">
        <f>'Raw Data'!CM698</f>
        <v>State Mainline</v>
      </c>
      <c r="DA698">
        <f>'Raw Data'!CN698</f>
        <v>3260</v>
      </c>
      <c r="DB698">
        <f>'Raw Data'!CO698</f>
        <v>413584</v>
      </c>
      <c r="DC698">
        <f>'Raw Data'!CP698</f>
        <v>2.8690000000000002</v>
      </c>
      <c r="DD698">
        <f>'Raw Data'!CQ698</f>
        <v>6.1349999999999998</v>
      </c>
      <c r="DE698">
        <f>'Raw Data'!CR698</f>
        <v>413584</v>
      </c>
      <c r="DF698">
        <f>'Raw Data'!CS698</f>
        <v>0</v>
      </c>
      <c r="DG698">
        <f>'Raw Data'!CT698</f>
        <v>17228.883836000001</v>
      </c>
      <c r="DH698">
        <f>'Raw Data'!CU698</f>
        <v>100</v>
      </c>
      <c r="DI698">
        <f>'Raw Data'!CV698</f>
        <v>39340</v>
      </c>
      <c r="DJ698">
        <f>'Raw Data'!CW698</f>
        <v>0.10820399999999999</v>
      </c>
      <c r="DK698">
        <f>'Raw Data'!CX698</f>
        <v>0</v>
      </c>
      <c r="DL698">
        <f>'Raw Data'!CY698</f>
        <v>1.8710000000000001E-3</v>
      </c>
      <c r="DM698">
        <f>'Raw Data'!CZ698</f>
        <v>289</v>
      </c>
      <c r="DN698" t="str">
        <f>'Raw Data'!DA698</f>
        <v>213-0194</v>
      </c>
      <c r="DO698" t="str">
        <f>'Raw Data'!DB698</f>
        <v>3R : Rural Principal Arterial - Other</v>
      </c>
      <c r="DP698" t="str">
        <f>'Raw Data'!DC698</f>
        <v>34.675834, -84.714124</v>
      </c>
      <c r="DQ698">
        <f>'Raw Data'!DD698</f>
        <v>-84.714123999999998</v>
      </c>
      <c r="DR698">
        <f>'Raw Data'!DE698</f>
        <v>34.675834000000002</v>
      </c>
      <c r="DS698">
        <f>'Raw Data'!DF698</f>
        <v>34.675834000000002</v>
      </c>
      <c r="DT698">
        <f>'Raw Data'!DG698</f>
        <v>-84.714123999999998</v>
      </c>
      <c r="DU698">
        <f>'Raw Data'!DH698</f>
        <v>1.5280999999999999E-2</v>
      </c>
      <c r="DV698">
        <f>'Raw Data'!DI698</f>
        <v>1.8710000000000001E-3</v>
      </c>
      <c r="DW698">
        <f>'Raw Data'!DJ698</f>
        <v>189</v>
      </c>
      <c r="DX698" s="11">
        <f t="shared" si="152"/>
        <v>3503.3333333333335</v>
      </c>
      <c r="DY698" s="5">
        <f t="shared" si="153"/>
        <v>3202.5</v>
      </c>
      <c r="DZ698" s="5">
        <f t="shared" si="146"/>
        <v>300.83333333333348</v>
      </c>
      <c r="EA698" s="5">
        <f t="shared" si="147"/>
        <v>9.3937028363257916E-2</v>
      </c>
      <c r="EB698" s="5">
        <f t="shared" si="148"/>
        <v>3352.916666666667</v>
      </c>
      <c r="EC698">
        <f>'Raw Data'!DK698</f>
        <v>3470</v>
      </c>
      <c r="ED698">
        <f>'Raw Data'!DL698</f>
        <v>14.6</v>
      </c>
      <c r="EE698">
        <f>'Raw Data'!DM698</f>
        <v>3660</v>
      </c>
      <c r="EF698">
        <f>'Raw Data'!DN698</f>
        <v>14.7</v>
      </c>
      <c r="EG698">
        <f>'Raw Data'!DO698</f>
        <v>3380</v>
      </c>
      <c r="EH698">
        <f>'Raw Data'!DP698</f>
        <v>0</v>
      </c>
      <c r="EI698">
        <f>'Raw Data'!DQ698</f>
        <v>3360</v>
      </c>
      <c r="EJ698">
        <f>'Raw Data'!DR698</f>
        <v>0</v>
      </c>
      <c r="EK698">
        <f>'Raw Data'!DS698</f>
        <v>3260</v>
      </c>
      <c r="EL698">
        <f>'Raw Data'!DT698</f>
        <v>14.3</v>
      </c>
      <c r="EM698">
        <f>'Raw Data'!DU698</f>
        <v>3290</v>
      </c>
      <c r="EN698">
        <f>'Raw Data'!DV698</f>
        <v>13</v>
      </c>
      <c r="EO698">
        <f>'Raw Data'!DW698</f>
        <v>3130</v>
      </c>
      <c r="EP698">
        <f>'Raw Data'!DX698</f>
        <v>13.7</v>
      </c>
      <c r="EQ698">
        <f>'Raw Data'!DY698</f>
        <v>3130</v>
      </c>
      <c r="ER698">
        <f>'Raw Data'!DZ698</f>
        <v>13.7</v>
      </c>
      <c r="ES698">
        <f>'Raw Data'!EA698</f>
        <v>3980</v>
      </c>
      <c r="ET698">
        <f>'Raw Data'!EB698</f>
        <v>16.399999999999999</v>
      </c>
      <c r="EU698">
        <f>'Raw Data'!EC698</f>
        <v>4020</v>
      </c>
      <c r="EV698">
        <f>'Raw Data'!ED698</f>
        <v>16.399999999999999</v>
      </c>
      <c r="EW698">
        <f>'Raw Data'!EE698</f>
        <v>0</v>
      </c>
    </row>
    <row r="699" spans="1:153" x14ac:dyDescent="0.3">
      <c r="A699">
        <f>'Raw Data'!A699</f>
        <v>697</v>
      </c>
      <c r="B699" t="str">
        <f>'Raw Data'!B699</f>
        <v>Point</v>
      </c>
      <c r="C699">
        <f>'Raw Data'!C699</f>
        <v>333</v>
      </c>
      <c r="D699">
        <f>'Raw Data'!D699</f>
        <v>771</v>
      </c>
      <c r="E699" t="str">
        <f>'Raw Data'!E699</f>
        <v>Point</v>
      </c>
      <c r="F699">
        <f>'Raw Data'!F699</f>
        <v>4847764</v>
      </c>
      <c r="G699" t="str">
        <f>'Raw Data'!G699</f>
        <v>Gsp Post 00</v>
      </c>
      <c r="H699" s="3">
        <f>'Raw Data'!H699</f>
        <v>41774</v>
      </c>
      <c r="L699">
        <f t="shared" si="140"/>
        <v>0</v>
      </c>
      <c r="M699" s="5">
        <f t="shared" si="141"/>
        <v>41774</v>
      </c>
      <c r="N699" s="5">
        <f t="shared" si="149"/>
        <v>2014</v>
      </c>
      <c r="O699" s="5" t="str" cm="1">
        <f t="array" ref="O699">_xlfn.IFS(N699&lt;=2016,"before treatment",N699=2017,"unknown",N699&gt;2017,"after treatment")</f>
        <v>before treatment</v>
      </c>
      <c r="P699" s="5">
        <f t="shared" si="142"/>
        <v>1</v>
      </c>
      <c r="Q699" s="5">
        <f t="shared" si="143"/>
        <v>0</v>
      </c>
      <c r="R699" t="str">
        <f>'Raw Data'!I699</f>
        <v>Murray</v>
      </c>
      <c r="S699" t="str">
        <f>'Raw Data'!J699</f>
        <v>STATE ROUTE 282</v>
      </c>
      <c r="T699" t="str">
        <f>'Raw Data'!K699</f>
        <v>(none)</v>
      </c>
      <c r="U699" t="str">
        <f>'Raw Data'!L699</f>
        <v>(O) No Injury</v>
      </c>
      <c r="V699">
        <f>'Raw Data'!M699</f>
        <v>0</v>
      </c>
      <c r="W699">
        <f>'Raw Data'!N699</f>
        <v>0</v>
      </c>
      <c r="X699">
        <f>'Raw Data'!O699</f>
        <v>0</v>
      </c>
      <c r="Y699" t="str">
        <f>'Raw Data'!P699</f>
        <v>Not a Collision with Motor Vehicle</v>
      </c>
      <c r="Z699" t="str">
        <f>'Raw Data'!Q699</f>
        <v>On Shoulder</v>
      </c>
      <c r="AA699" t="str">
        <f>'Raw Data'!R699</f>
        <v>Ditch</v>
      </c>
      <c r="AB699" t="str">
        <f>'Raw Data'!S699</f>
        <v>Ditch</v>
      </c>
      <c r="AC699" t="str">
        <f>'Raw Data'!T699</f>
        <v>Changed Lanes Improperly</v>
      </c>
      <c r="AD699">
        <f>'Raw Data'!U699</f>
        <v>1</v>
      </c>
      <c r="AE699" s="5" t="str">
        <f t="shared" si="150"/>
        <v>Yes</v>
      </c>
      <c r="AF699" t="str">
        <f>'Raw Data'!V699</f>
        <v>Negotiating a Curve</v>
      </c>
      <c r="AG699" s="5">
        <f t="shared" si="144"/>
        <v>0</v>
      </c>
      <c r="AH699" t="str">
        <f>'Raw Data'!W699</f>
        <v>West</v>
      </c>
      <c r="AI699" t="str">
        <f>'Raw Data'!X699</f>
        <v>Daylight</v>
      </c>
      <c r="AJ699" t="str">
        <f>'Raw Data'!Y699</f>
        <v>Wet</v>
      </c>
      <c r="AK699">
        <f>'Raw Data'!Z699</f>
        <v>23</v>
      </c>
      <c r="AL699" t="str">
        <f>'Raw Data'!AA699</f>
        <v>Lap and Shoulder Belt Used</v>
      </c>
      <c r="AM699" s="5">
        <f t="shared" si="145"/>
        <v>0</v>
      </c>
      <c r="AN699" t="str">
        <f>'Raw Data'!AB699</f>
        <v>Van</v>
      </c>
      <c r="AO699" t="str">
        <f>'Raw Data'!AC699</f>
        <v>2131028200I</v>
      </c>
      <c r="AP699">
        <f>'Raw Data'!AD699</f>
        <v>4.4260000000000002</v>
      </c>
      <c r="AQ699">
        <f>'Raw Data'!AE699</f>
        <v>34.680633</v>
      </c>
      <c r="AR699">
        <f>'Raw Data'!AF699</f>
        <v>-84.685421000000005</v>
      </c>
      <c r="AS699">
        <f>'Raw Data'!AG699</f>
        <v>191</v>
      </c>
      <c r="AT699">
        <f>'Raw Data'!AH699</f>
        <v>244</v>
      </c>
      <c r="AU699">
        <f>'Raw Data'!AI699</f>
        <v>2098</v>
      </c>
      <c r="AV699" t="str">
        <f>'Raw Data'!AJ699</f>
        <v>D6_0282_00_I</v>
      </c>
      <c r="AW699">
        <f>'Raw Data'!AK699</f>
        <v>34</v>
      </c>
      <c r="AX699">
        <f>'Raw Data'!AL699</f>
        <v>42</v>
      </c>
      <c r="AY699" t="str">
        <f>'Raw Data'!AM699</f>
        <v>simple</v>
      </c>
      <c r="AZ699">
        <f>'Raw Data'!AN699</f>
        <v>535.79999999999995</v>
      </c>
      <c r="BA699">
        <f>'Raw Data'!AO699</f>
        <v>54.6</v>
      </c>
      <c r="BB699">
        <f>'Raw Data'!AP699</f>
        <v>509</v>
      </c>
      <c r="BC699">
        <f>'Raw Data'!AQ699</f>
        <v>-84.685711999999995</v>
      </c>
      <c r="BD699">
        <f>'Raw Data'!AR699</f>
        <v>34.680588</v>
      </c>
      <c r="BE699">
        <f>'Raw Data'!AS699</f>
        <v>-84.684096999999994</v>
      </c>
      <c r="BF699">
        <f>'Raw Data'!AT699</f>
        <v>34.680405</v>
      </c>
      <c r="BG699" t="str">
        <f>'Raw Data'!AU699</f>
        <v>2131028200I</v>
      </c>
      <c r="BH699">
        <f>'Raw Data'!AV699</f>
        <v>1</v>
      </c>
      <c r="BI699">
        <f>'Raw Data'!AW699</f>
        <v>213</v>
      </c>
      <c r="BJ699">
        <f>'Raw Data'!AX699</f>
        <v>282</v>
      </c>
      <c r="BK699">
        <f>'Raw Data'!AY699</f>
        <v>0</v>
      </c>
      <c r="BL699">
        <f>'Raw Data'!AZ699</f>
        <v>55</v>
      </c>
      <c r="BM699">
        <f>'Raw Data'!BA699</f>
        <v>9.11</v>
      </c>
      <c r="BN699">
        <f>'Raw Data'!BB699</f>
        <v>8.9</v>
      </c>
      <c r="BO699">
        <f>'Raw Data'!BC699</f>
        <v>1305.0999999999999</v>
      </c>
      <c r="BP699">
        <f>'Raw Data'!BD699</f>
        <v>1326.1</v>
      </c>
      <c r="BQ699">
        <f>'Raw Data'!BE699</f>
        <v>1337.6</v>
      </c>
      <c r="BR699">
        <f>'Raw Data'!BF699</f>
        <v>0</v>
      </c>
      <c r="BS699">
        <f>'Raw Data'!BG699</f>
        <v>43.8</v>
      </c>
      <c r="BT699">
        <f>'Raw Data'!BH699</f>
        <v>11.2</v>
      </c>
      <c r="BU699">
        <f>'Raw Data'!BI699</f>
        <v>42712</v>
      </c>
      <c r="BV699" t="str">
        <f>'Raw Data'!BJ699</f>
        <v>ASV_5+</v>
      </c>
      <c r="BW699">
        <f>'Raw Data'!BK699</f>
        <v>1.6689999999999999E-3</v>
      </c>
      <c r="BX699">
        <f>'Raw Data'!BL699</f>
        <v>39520</v>
      </c>
      <c r="BY699">
        <f>'Raw Data'!BM699</f>
        <v>39310</v>
      </c>
      <c r="BZ699" t="str">
        <f>'Raw Data'!BN699</f>
        <v>2131028200I</v>
      </c>
      <c r="CA699" t="str">
        <f>'Raw Data'!BO699</f>
        <v>MURRAY</v>
      </c>
      <c r="CB699">
        <f>'Raw Data'!BP699</f>
        <v>1</v>
      </c>
      <c r="CC699">
        <f>'Raw Data'!BQ699</f>
        <v>28200</v>
      </c>
      <c r="CD699">
        <f>'Raw Data'!BR699</f>
        <v>6</v>
      </c>
      <c r="CE699">
        <f>'Raw Data'!BS699</f>
        <v>1</v>
      </c>
      <c r="CF699">
        <f>'Raw Data'!BT699</f>
        <v>2</v>
      </c>
      <c r="CG699">
        <f>'Raw Data'!BU699</f>
        <v>1</v>
      </c>
      <c r="CH699">
        <f>'Raw Data'!BV699</f>
        <v>1</v>
      </c>
      <c r="CI699">
        <f>'Raw Data'!BW699</f>
        <v>2</v>
      </c>
      <c r="CJ699">
        <f>'Raw Data'!BX699</f>
        <v>3</v>
      </c>
      <c r="CK699">
        <f>'Raw Data'!BY699</f>
        <v>3</v>
      </c>
      <c r="CL699" t="str">
        <f>'Raw Data'!BZ699</f>
        <v>N</v>
      </c>
      <c r="CM699">
        <f t="shared" si="151"/>
        <v>0</v>
      </c>
      <c r="CN699">
        <f>'Raw Data'!CA699</f>
        <v>213</v>
      </c>
      <c r="CO699">
        <f>'Raw Data'!CB699</f>
        <v>282</v>
      </c>
      <c r="CP699">
        <f>'Raw Data'!CC699</f>
        <v>0</v>
      </c>
      <c r="CQ699" t="str">
        <f>'Raw Data'!CD699</f>
        <v>Not Urban</v>
      </c>
      <c r="CR699" t="str">
        <f>'Raw Data'!CE699</f>
        <v>Not Urban</v>
      </c>
      <c r="CS699">
        <f>'Raw Data'!CF699</f>
        <v>0</v>
      </c>
      <c r="CT699">
        <f>'Raw Data'!CG699</f>
        <v>55</v>
      </c>
      <c r="CU699">
        <f>'Raw Data'!CH699</f>
        <v>3260</v>
      </c>
      <c r="CV699" t="str">
        <f>'Raw Data'!CI699</f>
        <v xml:space="preserve"> </v>
      </c>
      <c r="CW699">
        <f>'Raw Data'!CJ699</f>
        <v>0</v>
      </c>
      <c r="CX699">
        <f>'Raw Data'!CK699</f>
        <v>3.2630460000000001</v>
      </c>
      <c r="CY699">
        <f>'Raw Data'!CL699</f>
        <v>14</v>
      </c>
      <c r="CZ699" t="str">
        <f>'Raw Data'!CM699</f>
        <v>State Mainline</v>
      </c>
      <c r="DA699">
        <f>'Raw Data'!CN699</f>
        <v>3260</v>
      </c>
      <c r="DB699">
        <f>'Raw Data'!CO699</f>
        <v>413584</v>
      </c>
      <c r="DC699">
        <f>'Raw Data'!CP699</f>
        <v>2.8690000000000002</v>
      </c>
      <c r="DD699">
        <f>'Raw Data'!CQ699</f>
        <v>6.1349999999999998</v>
      </c>
      <c r="DE699">
        <f>'Raw Data'!CR699</f>
        <v>413584</v>
      </c>
      <c r="DF699">
        <f>'Raw Data'!CS699</f>
        <v>0</v>
      </c>
      <c r="DG699">
        <f>'Raw Data'!CT699</f>
        <v>17228.883836000001</v>
      </c>
      <c r="DH699">
        <f>'Raw Data'!CU699</f>
        <v>100</v>
      </c>
      <c r="DI699">
        <f>'Raw Data'!CV699</f>
        <v>39340</v>
      </c>
      <c r="DJ699">
        <f>'Raw Data'!CW699</f>
        <v>0.10820399999999999</v>
      </c>
      <c r="DK699">
        <f>'Raw Data'!CX699</f>
        <v>0</v>
      </c>
      <c r="DL699">
        <f>'Raw Data'!CY699</f>
        <v>1.6689999999999999E-3</v>
      </c>
      <c r="DM699">
        <f>'Raw Data'!CZ699</f>
        <v>294</v>
      </c>
      <c r="DN699" t="str">
        <f>'Raw Data'!DA699</f>
        <v>213-0221</v>
      </c>
      <c r="DO699" t="str">
        <f>'Raw Data'!DB699</f>
        <v>3R : Rural Principal Arterial - Other</v>
      </c>
      <c r="DP699" t="str">
        <f>'Raw Data'!DC699</f>
        <v>34.670090, -84.669465</v>
      </c>
      <c r="DQ699">
        <f>'Raw Data'!DD699</f>
        <v>-84.669465000000002</v>
      </c>
      <c r="DR699">
        <f>'Raw Data'!DE699</f>
        <v>34.670090000000002</v>
      </c>
      <c r="DS699">
        <f>'Raw Data'!DF699</f>
        <v>34.670090000000002</v>
      </c>
      <c r="DT699">
        <f>'Raw Data'!DG699</f>
        <v>-84.669465000000002</v>
      </c>
      <c r="DU699">
        <f>'Raw Data'!DH699</f>
        <v>1.7905000000000001E-2</v>
      </c>
      <c r="DV699">
        <f>'Raw Data'!DI699</f>
        <v>1.6689999999999999E-3</v>
      </c>
      <c r="DW699">
        <f>'Raw Data'!DJ699</f>
        <v>191</v>
      </c>
      <c r="DX699" s="11">
        <f t="shared" si="152"/>
        <v>4800</v>
      </c>
      <c r="DY699" s="5">
        <f t="shared" si="153"/>
        <v>4247.5</v>
      </c>
      <c r="DZ699" s="5">
        <f t="shared" si="146"/>
        <v>552.5</v>
      </c>
      <c r="EA699" s="5">
        <f t="shared" si="147"/>
        <v>0.13007651559741024</v>
      </c>
      <c r="EB699" s="5">
        <f t="shared" si="148"/>
        <v>4523.75</v>
      </c>
      <c r="EC699">
        <f>'Raw Data'!DK699</f>
        <v>4610</v>
      </c>
      <c r="ED699">
        <f>'Raw Data'!DL699</f>
        <v>14.9</v>
      </c>
      <c r="EE699">
        <f>'Raw Data'!DM699</f>
        <v>4870</v>
      </c>
      <c r="EF699">
        <f>'Raw Data'!DN699</f>
        <v>14.9</v>
      </c>
      <c r="EG699">
        <f>'Raw Data'!DO699</f>
        <v>4920</v>
      </c>
      <c r="EH699">
        <f>'Raw Data'!DP699</f>
        <v>0</v>
      </c>
      <c r="EI699">
        <f>'Raw Data'!DQ699</f>
        <v>4900</v>
      </c>
      <c r="EJ699">
        <f>'Raw Data'!DR699</f>
        <v>0</v>
      </c>
      <c r="EK699">
        <f>'Raw Data'!DS699</f>
        <v>4750</v>
      </c>
      <c r="EL699">
        <f>'Raw Data'!DT699</f>
        <v>12.4</v>
      </c>
      <c r="EM699">
        <f>'Raw Data'!DU699</f>
        <v>4560</v>
      </c>
      <c r="EN699">
        <f>'Raw Data'!DV699</f>
        <v>12.4</v>
      </c>
      <c r="EO699">
        <f>'Raw Data'!DW699</f>
        <v>3840</v>
      </c>
      <c r="EP699">
        <f>'Raw Data'!DX699</f>
        <v>9.4</v>
      </c>
      <c r="EQ699">
        <f>'Raw Data'!DY699</f>
        <v>3840</v>
      </c>
      <c r="ER699">
        <f>'Raw Data'!DZ699</f>
        <v>9.4</v>
      </c>
      <c r="ES699">
        <f>'Raw Data'!EA699</f>
        <v>3780</v>
      </c>
      <c r="ET699">
        <f>'Raw Data'!EB699</f>
        <v>0</v>
      </c>
      <c r="EU699">
        <f>'Raw Data'!EC699</f>
        <v>3820</v>
      </c>
      <c r="EV699">
        <f>'Raw Data'!ED699</f>
        <v>0</v>
      </c>
      <c r="EW699">
        <f>'Raw Data'!EE699</f>
        <v>0</v>
      </c>
    </row>
    <row r="700" spans="1:153" x14ac:dyDescent="0.3">
      <c r="A700">
        <f>'Raw Data'!A700</f>
        <v>698</v>
      </c>
      <c r="B700" t="str">
        <f>'Raw Data'!B700</f>
        <v>Point</v>
      </c>
      <c r="C700">
        <f>'Raw Data'!C700</f>
        <v>431</v>
      </c>
      <c r="D700">
        <f>'Raw Data'!D700</f>
        <v>561</v>
      </c>
      <c r="E700" t="str">
        <f>'Raw Data'!E700</f>
        <v>Point</v>
      </c>
      <c r="F700">
        <f>'Raw Data'!F700</f>
        <v>6455036</v>
      </c>
      <c r="G700" t="str">
        <f>'Raw Data'!G700</f>
        <v>Gsp Post 00</v>
      </c>
      <c r="H700" s="3">
        <f>'Raw Data'!H700</f>
        <v>43038</v>
      </c>
      <c r="L700">
        <f t="shared" si="140"/>
        <v>0</v>
      </c>
      <c r="M700" s="5">
        <f t="shared" si="141"/>
        <v>43038</v>
      </c>
      <c r="N700" s="5">
        <f t="shared" si="149"/>
        <v>2017</v>
      </c>
      <c r="O700" s="5" t="str" cm="1">
        <f t="array" ref="O700">_xlfn.IFS(N700&lt;=2016,"before treatment",N700=2017,"unknown",N700&gt;2017,"after treatment")</f>
        <v>unknown</v>
      </c>
      <c r="P700" s="5">
        <f t="shared" si="142"/>
        <v>0</v>
      </c>
      <c r="Q700" s="5">
        <f t="shared" si="143"/>
        <v>0</v>
      </c>
      <c r="R700" t="str">
        <f>'Raw Data'!I700</f>
        <v>Murray</v>
      </c>
      <c r="S700" t="str">
        <f>'Raw Data'!J700</f>
        <v>STATE ROUTE 282</v>
      </c>
      <c r="T700" t="str">
        <f>'Raw Data'!K700</f>
        <v>Between Mile Marker 4  5</v>
      </c>
      <c r="U700" t="str">
        <f>'Raw Data'!L700</f>
        <v>(B) Suspected Minor/Visible Injury</v>
      </c>
      <c r="V700">
        <f>'Raw Data'!M700</f>
        <v>0</v>
      </c>
      <c r="W700">
        <f>'Raw Data'!N700</f>
        <v>0</v>
      </c>
      <c r="X700">
        <f>'Raw Data'!O700</f>
        <v>1</v>
      </c>
      <c r="Y700" t="str">
        <f>'Raw Data'!P700</f>
        <v>Not a Collision with Motor Vehicle</v>
      </c>
      <c r="Z700" t="str">
        <f>'Raw Data'!Q700</f>
        <v>Off Roadway</v>
      </c>
      <c r="AA700" t="str">
        <f>'Raw Data'!R700</f>
        <v>Ditch</v>
      </c>
      <c r="AB700" t="str">
        <f>'Raw Data'!S700</f>
        <v>Over Turn</v>
      </c>
      <c r="AC700" t="str">
        <f>'Raw Data'!T700</f>
        <v>Reaction to Object or Animal</v>
      </c>
      <c r="AD700">
        <f>'Raw Data'!U700</f>
        <v>1</v>
      </c>
      <c r="AE700" s="5" t="str">
        <f t="shared" si="150"/>
        <v>Yes</v>
      </c>
      <c r="AF700" t="str">
        <f>'Raw Data'!V700</f>
        <v>Negotiating a Curve</v>
      </c>
      <c r="AG700" s="5">
        <f t="shared" si="144"/>
        <v>0</v>
      </c>
      <c r="AH700" t="str">
        <f>'Raw Data'!W700</f>
        <v>West</v>
      </c>
      <c r="AI700" t="str">
        <f>'Raw Data'!X700</f>
        <v>Dark-Not Lighted</v>
      </c>
      <c r="AJ700" t="str">
        <f>'Raw Data'!Y700</f>
        <v>Dry</v>
      </c>
      <c r="AK700">
        <f>'Raw Data'!Z700</f>
        <v>37</v>
      </c>
      <c r="AL700" t="str">
        <f>'Raw Data'!AA700</f>
        <v>Lap and Shoulder Belt Used</v>
      </c>
      <c r="AM700" s="5">
        <f t="shared" si="145"/>
        <v>0</v>
      </c>
      <c r="AN700" t="str">
        <f>'Raw Data'!AB700</f>
        <v>Tractor/Trailer</v>
      </c>
      <c r="AO700" t="str">
        <f>'Raw Data'!AC700</f>
        <v>2131028200I</v>
      </c>
      <c r="AP700">
        <f>'Raw Data'!AD700</f>
        <v>4.4640000000000004</v>
      </c>
      <c r="AQ700">
        <f>'Raw Data'!AE700</f>
        <v>34.680655000000002</v>
      </c>
      <c r="AR700">
        <f>'Raw Data'!AF700</f>
        <v>-84.684766999999994</v>
      </c>
      <c r="AS700">
        <f>'Raw Data'!AG700</f>
        <v>191</v>
      </c>
      <c r="AT700">
        <f>'Raw Data'!AH700</f>
        <v>244</v>
      </c>
      <c r="AU700">
        <f>'Raw Data'!AI700</f>
        <v>2098</v>
      </c>
      <c r="AV700" t="str">
        <f>'Raw Data'!AJ700</f>
        <v>D6_0282_00_I</v>
      </c>
      <c r="AW700">
        <f>'Raw Data'!AK700</f>
        <v>34</v>
      </c>
      <c r="AX700">
        <f>'Raw Data'!AL700</f>
        <v>42</v>
      </c>
      <c r="AY700" t="str">
        <f>'Raw Data'!AM700</f>
        <v>simple</v>
      </c>
      <c r="AZ700">
        <f>'Raw Data'!AN700</f>
        <v>535.79999999999995</v>
      </c>
      <c r="BA700">
        <f>'Raw Data'!AO700</f>
        <v>54.6</v>
      </c>
      <c r="BB700">
        <f>'Raw Data'!AP700</f>
        <v>509</v>
      </c>
      <c r="BC700">
        <f>'Raw Data'!AQ700</f>
        <v>-84.685711999999995</v>
      </c>
      <c r="BD700">
        <f>'Raw Data'!AR700</f>
        <v>34.680588</v>
      </c>
      <c r="BE700">
        <f>'Raw Data'!AS700</f>
        <v>-84.684096999999994</v>
      </c>
      <c r="BF700">
        <f>'Raw Data'!AT700</f>
        <v>34.680405</v>
      </c>
      <c r="BG700" t="str">
        <f>'Raw Data'!AU700</f>
        <v>2131028200I</v>
      </c>
      <c r="BH700">
        <f>'Raw Data'!AV700</f>
        <v>1</v>
      </c>
      <c r="BI700">
        <f>'Raw Data'!AW700</f>
        <v>213</v>
      </c>
      <c r="BJ700">
        <f>'Raw Data'!AX700</f>
        <v>282</v>
      </c>
      <c r="BK700">
        <f>'Raw Data'!AY700</f>
        <v>0</v>
      </c>
      <c r="BL700">
        <f>'Raw Data'!AZ700</f>
        <v>55</v>
      </c>
      <c r="BM700">
        <f>'Raw Data'!BA700</f>
        <v>9.11</v>
      </c>
      <c r="BN700">
        <f>'Raw Data'!BB700</f>
        <v>8.9</v>
      </c>
      <c r="BO700">
        <f>'Raw Data'!BC700</f>
        <v>1305.0999999999999</v>
      </c>
      <c r="BP700">
        <f>'Raw Data'!BD700</f>
        <v>1326.1</v>
      </c>
      <c r="BQ700">
        <f>'Raw Data'!BE700</f>
        <v>1337.6</v>
      </c>
      <c r="BR700">
        <f>'Raw Data'!BF700</f>
        <v>0</v>
      </c>
      <c r="BS700">
        <f>'Raw Data'!BG700</f>
        <v>43.8</v>
      </c>
      <c r="BT700">
        <f>'Raw Data'!BH700</f>
        <v>11.2</v>
      </c>
      <c r="BU700">
        <f>'Raw Data'!BI700</f>
        <v>42712</v>
      </c>
      <c r="BV700" t="str">
        <f>'Raw Data'!BJ700</f>
        <v>ASV_5+</v>
      </c>
      <c r="BW700">
        <f>'Raw Data'!BK700</f>
        <v>1.6689999999999999E-3</v>
      </c>
      <c r="BX700">
        <f>'Raw Data'!BL700</f>
        <v>39520</v>
      </c>
      <c r="BY700">
        <f>'Raw Data'!BM700</f>
        <v>39310</v>
      </c>
      <c r="BZ700" t="str">
        <f>'Raw Data'!BN700</f>
        <v>2131028200I</v>
      </c>
      <c r="CA700" t="str">
        <f>'Raw Data'!BO700</f>
        <v>MURRAY</v>
      </c>
      <c r="CB700">
        <f>'Raw Data'!BP700</f>
        <v>1</v>
      </c>
      <c r="CC700">
        <f>'Raw Data'!BQ700</f>
        <v>28200</v>
      </c>
      <c r="CD700">
        <f>'Raw Data'!BR700</f>
        <v>6</v>
      </c>
      <c r="CE700">
        <f>'Raw Data'!BS700</f>
        <v>1</v>
      </c>
      <c r="CF700">
        <f>'Raw Data'!BT700</f>
        <v>2</v>
      </c>
      <c r="CG700">
        <f>'Raw Data'!BU700</f>
        <v>1</v>
      </c>
      <c r="CH700">
        <f>'Raw Data'!BV700</f>
        <v>1</v>
      </c>
      <c r="CI700">
        <f>'Raw Data'!BW700</f>
        <v>2</v>
      </c>
      <c r="CJ700">
        <f>'Raw Data'!BX700</f>
        <v>3</v>
      </c>
      <c r="CK700">
        <f>'Raw Data'!BY700</f>
        <v>3</v>
      </c>
      <c r="CL700" t="str">
        <f>'Raw Data'!BZ700</f>
        <v>N</v>
      </c>
      <c r="CM700">
        <f t="shared" si="151"/>
        <v>0</v>
      </c>
      <c r="CN700">
        <f>'Raw Data'!CA700</f>
        <v>213</v>
      </c>
      <c r="CO700">
        <f>'Raw Data'!CB700</f>
        <v>282</v>
      </c>
      <c r="CP700">
        <f>'Raw Data'!CC700</f>
        <v>0</v>
      </c>
      <c r="CQ700" t="str">
        <f>'Raw Data'!CD700</f>
        <v>Not Urban</v>
      </c>
      <c r="CR700" t="str">
        <f>'Raw Data'!CE700</f>
        <v>Not Urban</v>
      </c>
      <c r="CS700">
        <f>'Raw Data'!CF700</f>
        <v>0</v>
      </c>
      <c r="CT700">
        <f>'Raw Data'!CG700</f>
        <v>55</v>
      </c>
      <c r="CU700">
        <f>'Raw Data'!CH700</f>
        <v>3260</v>
      </c>
      <c r="CV700" t="str">
        <f>'Raw Data'!CI700</f>
        <v xml:space="preserve"> </v>
      </c>
      <c r="CW700">
        <f>'Raw Data'!CJ700</f>
        <v>0</v>
      </c>
      <c r="CX700">
        <f>'Raw Data'!CK700</f>
        <v>3.2630460000000001</v>
      </c>
      <c r="CY700">
        <f>'Raw Data'!CL700</f>
        <v>14</v>
      </c>
      <c r="CZ700" t="str">
        <f>'Raw Data'!CM700</f>
        <v>State Mainline</v>
      </c>
      <c r="DA700">
        <f>'Raw Data'!CN700</f>
        <v>3260</v>
      </c>
      <c r="DB700">
        <f>'Raw Data'!CO700</f>
        <v>413584</v>
      </c>
      <c r="DC700">
        <f>'Raw Data'!CP700</f>
        <v>2.8690000000000002</v>
      </c>
      <c r="DD700">
        <f>'Raw Data'!CQ700</f>
        <v>6.1349999999999998</v>
      </c>
      <c r="DE700">
        <f>'Raw Data'!CR700</f>
        <v>413584</v>
      </c>
      <c r="DF700">
        <f>'Raw Data'!CS700</f>
        <v>0</v>
      </c>
      <c r="DG700">
        <f>'Raw Data'!CT700</f>
        <v>17228.883836000001</v>
      </c>
      <c r="DH700">
        <f>'Raw Data'!CU700</f>
        <v>100</v>
      </c>
      <c r="DI700">
        <f>'Raw Data'!CV700</f>
        <v>39340</v>
      </c>
      <c r="DJ700">
        <f>'Raw Data'!CW700</f>
        <v>0.10820399999999999</v>
      </c>
      <c r="DK700">
        <f>'Raw Data'!CX700</f>
        <v>0</v>
      </c>
      <c r="DL700">
        <f>'Raw Data'!CY700</f>
        <v>1.6689999999999999E-3</v>
      </c>
      <c r="DM700">
        <f>'Raw Data'!CZ700</f>
        <v>294</v>
      </c>
      <c r="DN700" t="str">
        <f>'Raw Data'!DA700</f>
        <v>213-0221</v>
      </c>
      <c r="DO700" t="str">
        <f>'Raw Data'!DB700</f>
        <v>3R : Rural Principal Arterial - Other</v>
      </c>
      <c r="DP700" t="str">
        <f>'Raw Data'!DC700</f>
        <v>34.670090, -84.669465</v>
      </c>
      <c r="DQ700">
        <f>'Raw Data'!DD700</f>
        <v>-84.669465000000002</v>
      </c>
      <c r="DR700">
        <f>'Raw Data'!DE700</f>
        <v>34.670090000000002</v>
      </c>
      <c r="DS700">
        <f>'Raw Data'!DF700</f>
        <v>34.670090000000002</v>
      </c>
      <c r="DT700">
        <f>'Raw Data'!DG700</f>
        <v>-84.669465000000002</v>
      </c>
      <c r="DU700">
        <f>'Raw Data'!DH700</f>
        <v>1.7905000000000001E-2</v>
      </c>
      <c r="DV700">
        <f>'Raw Data'!DI700</f>
        <v>1.6689999999999999E-3</v>
      </c>
      <c r="DW700">
        <f>'Raw Data'!DJ700</f>
        <v>191</v>
      </c>
      <c r="DX700" s="11">
        <f t="shared" si="152"/>
        <v>4800</v>
      </c>
      <c r="DY700" s="5">
        <f t="shared" si="153"/>
        <v>4247.5</v>
      </c>
      <c r="DZ700" s="5">
        <f t="shared" si="146"/>
        <v>552.5</v>
      </c>
      <c r="EA700" s="5">
        <f t="shared" si="147"/>
        <v>0.13007651559741024</v>
      </c>
      <c r="EB700" s="5">
        <f t="shared" si="148"/>
        <v>4523.75</v>
      </c>
      <c r="EC700">
        <f>'Raw Data'!DK700</f>
        <v>4610</v>
      </c>
      <c r="ED700">
        <f>'Raw Data'!DL700</f>
        <v>14.9</v>
      </c>
      <c r="EE700">
        <f>'Raw Data'!DM700</f>
        <v>4870</v>
      </c>
      <c r="EF700">
        <f>'Raw Data'!DN700</f>
        <v>14.9</v>
      </c>
      <c r="EG700">
        <f>'Raw Data'!DO700</f>
        <v>4920</v>
      </c>
      <c r="EH700">
        <f>'Raw Data'!DP700</f>
        <v>0</v>
      </c>
      <c r="EI700">
        <f>'Raw Data'!DQ700</f>
        <v>4900</v>
      </c>
      <c r="EJ700">
        <f>'Raw Data'!DR700</f>
        <v>0</v>
      </c>
      <c r="EK700">
        <f>'Raw Data'!DS700</f>
        <v>4750</v>
      </c>
      <c r="EL700">
        <f>'Raw Data'!DT700</f>
        <v>12.4</v>
      </c>
      <c r="EM700">
        <f>'Raw Data'!DU700</f>
        <v>4560</v>
      </c>
      <c r="EN700">
        <f>'Raw Data'!DV700</f>
        <v>12.4</v>
      </c>
      <c r="EO700">
        <f>'Raw Data'!DW700</f>
        <v>3840</v>
      </c>
      <c r="EP700">
        <f>'Raw Data'!DX700</f>
        <v>9.4</v>
      </c>
      <c r="EQ700">
        <f>'Raw Data'!DY700</f>
        <v>3840</v>
      </c>
      <c r="ER700">
        <f>'Raw Data'!DZ700</f>
        <v>9.4</v>
      </c>
      <c r="ES700">
        <f>'Raw Data'!EA700</f>
        <v>3780</v>
      </c>
      <c r="ET700">
        <f>'Raw Data'!EB700</f>
        <v>0</v>
      </c>
      <c r="EU700">
        <f>'Raw Data'!EC700</f>
        <v>3820</v>
      </c>
      <c r="EV700">
        <f>'Raw Data'!ED700</f>
        <v>0</v>
      </c>
      <c r="EW700">
        <f>'Raw Data'!EE700</f>
        <v>0</v>
      </c>
    </row>
    <row r="701" spans="1:153" x14ac:dyDescent="0.3">
      <c r="A701">
        <f>'Raw Data'!A701</f>
        <v>699</v>
      </c>
      <c r="B701" t="str">
        <f>'Raw Data'!B701</f>
        <v>Point</v>
      </c>
      <c r="C701">
        <f>'Raw Data'!C701</f>
        <v>646</v>
      </c>
      <c r="D701">
        <f>'Raw Data'!D701</f>
        <v>540</v>
      </c>
      <c r="E701" t="str">
        <f>'Raw Data'!E701</f>
        <v>Point</v>
      </c>
      <c r="F701">
        <f>'Raw Data'!F701</f>
        <v>6808448</v>
      </c>
      <c r="G701" t="str">
        <f>'Raw Data'!G701</f>
        <v>Gsp Post 00</v>
      </c>
      <c r="H701" s="3">
        <f>'Raw Data'!H701</f>
        <v>43307</v>
      </c>
      <c r="L701">
        <f t="shared" si="140"/>
        <v>0</v>
      </c>
      <c r="M701" s="5">
        <f t="shared" si="141"/>
        <v>43307</v>
      </c>
      <c r="N701" s="5">
        <f t="shared" si="149"/>
        <v>2018</v>
      </c>
      <c r="O701" s="5" t="str" cm="1">
        <f t="array" ref="O701">_xlfn.IFS(N701&lt;=2016,"before treatment",N701=2017,"unknown",N701&gt;2017,"after treatment")</f>
        <v>after treatment</v>
      </c>
      <c r="P701" s="5">
        <f t="shared" si="142"/>
        <v>0</v>
      </c>
      <c r="Q701" s="5">
        <f t="shared" si="143"/>
        <v>1</v>
      </c>
      <c r="R701" t="str">
        <f>'Raw Data'!I701</f>
        <v>Murray</v>
      </c>
      <c r="S701" t="str">
        <f>'Raw Data'!J701</f>
        <v>STATE ROUTE 282</v>
      </c>
      <c r="T701" t="str">
        <f>'Raw Data'!K701</f>
        <v>Old Highway 411</v>
      </c>
      <c r="U701" t="str">
        <f>'Raw Data'!L701</f>
        <v>(O) No Injury</v>
      </c>
      <c r="V701">
        <f>'Raw Data'!M701</f>
        <v>0</v>
      </c>
      <c r="W701">
        <f>'Raw Data'!N701</f>
        <v>0</v>
      </c>
      <c r="X701">
        <f>'Raw Data'!O701</f>
        <v>0</v>
      </c>
      <c r="Y701" t="str">
        <f>'Raw Data'!P701</f>
        <v>Not a Collision with Motor Vehicle</v>
      </c>
      <c r="Z701" t="str">
        <f>'Raw Data'!Q701</f>
        <v>Off Roadway</v>
      </c>
      <c r="AA701" t="str">
        <f>'Raw Data'!R701</f>
        <v>Ditch</v>
      </c>
      <c r="AB701" t="str">
        <f>'Raw Data'!S701</f>
        <v>Over Turn</v>
      </c>
      <c r="AC701" t="str">
        <f>'Raw Data'!T701</f>
        <v>Under the Influence (U.I.)</v>
      </c>
      <c r="AD701">
        <f>'Raw Data'!U701</f>
        <v>1</v>
      </c>
      <c r="AE701" s="5" t="str">
        <f t="shared" si="150"/>
        <v>Yes</v>
      </c>
      <c r="AF701" t="str">
        <f>'Raw Data'!V701</f>
        <v>Negotiating a Curve</v>
      </c>
      <c r="AG701" s="5">
        <f t="shared" si="144"/>
        <v>0</v>
      </c>
      <c r="AH701" t="str">
        <f>'Raw Data'!W701</f>
        <v>East</v>
      </c>
      <c r="AI701" t="str">
        <f>'Raw Data'!X701</f>
        <v>Daylight</v>
      </c>
      <c r="AJ701" t="str">
        <f>'Raw Data'!Y701</f>
        <v>Dry</v>
      </c>
      <c r="AK701">
        <f>'Raw Data'!Z701</f>
        <v>58</v>
      </c>
      <c r="AL701" t="str">
        <f>'Raw Data'!AA701</f>
        <v>Lap and Shoulder Belt Used</v>
      </c>
      <c r="AM701" s="5">
        <f t="shared" si="145"/>
        <v>0</v>
      </c>
      <c r="AN701" t="str">
        <f>'Raw Data'!AB701</f>
        <v>Pickup Truck</v>
      </c>
      <c r="AO701" t="str">
        <f>'Raw Data'!AC701</f>
        <v>2131028200I</v>
      </c>
      <c r="AP701">
        <f>'Raw Data'!AD701</f>
        <v>4.4690000000000003</v>
      </c>
      <c r="AQ701">
        <f>'Raw Data'!AE701</f>
        <v>34.680644000000001</v>
      </c>
      <c r="AR701">
        <f>'Raw Data'!AF701</f>
        <v>-84.684693999999993</v>
      </c>
      <c r="AS701">
        <f>'Raw Data'!AG701</f>
        <v>191</v>
      </c>
      <c r="AT701">
        <f>'Raw Data'!AH701</f>
        <v>244</v>
      </c>
      <c r="AU701">
        <f>'Raw Data'!AI701</f>
        <v>2098</v>
      </c>
      <c r="AV701" t="str">
        <f>'Raw Data'!AJ701</f>
        <v>D6_0282_00_I</v>
      </c>
      <c r="AW701">
        <f>'Raw Data'!AK701</f>
        <v>34</v>
      </c>
      <c r="AX701">
        <f>'Raw Data'!AL701</f>
        <v>42</v>
      </c>
      <c r="AY701" t="str">
        <f>'Raw Data'!AM701</f>
        <v>simple</v>
      </c>
      <c r="AZ701">
        <f>'Raw Data'!AN701</f>
        <v>535.79999999999995</v>
      </c>
      <c r="BA701">
        <f>'Raw Data'!AO701</f>
        <v>54.6</v>
      </c>
      <c r="BB701">
        <f>'Raw Data'!AP701</f>
        <v>509</v>
      </c>
      <c r="BC701">
        <f>'Raw Data'!AQ701</f>
        <v>-84.685711999999995</v>
      </c>
      <c r="BD701">
        <f>'Raw Data'!AR701</f>
        <v>34.680588</v>
      </c>
      <c r="BE701">
        <f>'Raw Data'!AS701</f>
        <v>-84.684096999999994</v>
      </c>
      <c r="BF701">
        <f>'Raw Data'!AT701</f>
        <v>34.680405</v>
      </c>
      <c r="BG701" t="str">
        <f>'Raw Data'!AU701</f>
        <v>2131028200I</v>
      </c>
      <c r="BH701">
        <f>'Raw Data'!AV701</f>
        <v>1</v>
      </c>
      <c r="BI701">
        <f>'Raw Data'!AW701</f>
        <v>213</v>
      </c>
      <c r="BJ701">
        <f>'Raw Data'!AX701</f>
        <v>282</v>
      </c>
      <c r="BK701">
        <f>'Raw Data'!AY701</f>
        <v>0</v>
      </c>
      <c r="BL701">
        <f>'Raw Data'!AZ701</f>
        <v>55</v>
      </c>
      <c r="BM701">
        <f>'Raw Data'!BA701</f>
        <v>9.11</v>
      </c>
      <c r="BN701">
        <f>'Raw Data'!BB701</f>
        <v>8.9</v>
      </c>
      <c r="BO701">
        <f>'Raw Data'!BC701</f>
        <v>1305.0999999999999</v>
      </c>
      <c r="BP701">
        <f>'Raw Data'!BD701</f>
        <v>1326.1</v>
      </c>
      <c r="BQ701">
        <f>'Raw Data'!BE701</f>
        <v>1337.6</v>
      </c>
      <c r="BR701">
        <f>'Raw Data'!BF701</f>
        <v>0</v>
      </c>
      <c r="BS701">
        <f>'Raw Data'!BG701</f>
        <v>43.8</v>
      </c>
      <c r="BT701">
        <f>'Raw Data'!BH701</f>
        <v>11.2</v>
      </c>
      <c r="BU701">
        <f>'Raw Data'!BI701</f>
        <v>42712</v>
      </c>
      <c r="BV701" t="str">
        <f>'Raw Data'!BJ701</f>
        <v>ASV_5+</v>
      </c>
      <c r="BW701">
        <f>'Raw Data'!BK701</f>
        <v>1.6689999999999999E-3</v>
      </c>
      <c r="BX701">
        <f>'Raw Data'!BL701</f>
        <v>39520</v>
      </c>
      <c r="BY701">
        <f>'Raw Data'!BM701</f>
        <v>39310</v>
      </c>
      <c r="BZ701" t="str">
        <f>'Raw Data'!BN701</f>
        <v>2131028200I</v>
      </c>
      <c r="CA701" t="str">
        <f>'Raw Data'!BO701</f>
        <v>MURRAY</v>
      </c>
      <c r="CB701">
        <f>'Raw Data'!BP701</f>
        <v>1</v>
      </c>
      <c r="CC701">
        <f>'Raw Data'!BQ701</f>
        <v>28200</v>
      </c>
      <c r="CD701">
        <f>'Raw Data'!BR701</f>
        <v>6</v>
      </c>
      <c r="CE701">
        <f>'Raw Data'!BS701</f>
        <v>1</v>
      </c>
      <c r="CF701">
        <f>'Raw Data'!BT701</f>
        <v>2</v>
      </c>
      <c r="CG701">
        <f>'Raw Data'!BU701</f>
        <v>1</v>
      </c>
      <c r="CH701">
        <f>'Raw Data'!BV701</f>
        <v>1</v>
      </c>
      <c r="CI701">
        <f>'Raw Data'!BW701</f>
        <v>2</v>
      </c>
      <c r="CJ701">
        <f>'Raw Data'!BX701</f>
        <v>3</v>
      </c>
      <c r="CK701">
        <f>'Raw Data'!BY701</f>
        <v>3</v>
      </c>
      <c r="CL701" t="str">
        <f>'Raw Data'!BZ701</f>
        <v>N</v>
      </c>
      <c r="CM701">
        <f t="shared" si="151"/>
        <v>0</v>
      </c>
      <c r="CN701">
        <f>'Raw Data'!CA701</f>
        <v>213</v>
      </c>
      <c r="CO701">
        <f>'Raw Data'!CB701</f>
        <v>282</v>
      </c>
      <c r="CP701">
        <f>'Raw Data'!CC701</f>
        <v>0</v>
      </c>
      <c r="CQ701" t="str">
        <f>'Raw Data'!CD701</f>
        <v>Not Urban</v>
      </c>
      <c r="CR701" t="str">
        <f>'Raw Data'!CE701</f>
        <v>Not Urban</v>
      </c>
      <c r="CS701">
        <f>'Raw Data'!CF701</f>
        <v>0</v>
      </c>
      <c r="CT701">
        <f>'Raw Data'!CG701</f>
        <v>55</v>
      </c>
      <c r="CU701">
        <f>'Raw Data'!CH701</f>
        <v>3260</v>
      </c>
      <c r="CV701" t="str">
        <f>'Raw Data'!CI701</f>
        <v xml:space="preserve"> </v>
      </c>
      <c r="CW701">
        <f>'Raw Data'!CJ701</f>
        <v>0</v>
      </c>
      <c r="CX701">
        <f>'Raw Data'!CK701</f>
        <v>3.2630460000000001</v>
      </c>
      <c r="CY701">
        <f>'Raw Data'!CL701</f>
        <v>14</v>
      </c>
      <c r="CZ701" t="str">
        <f>'Raw Data'!CM701</f>
        <v>State Mainline</v>
      </c>
      <c r="DA701">
        <f>'Raw Data'!CN701</f>
        <v>3260</v>
      </c>
      <c r="DB701">
        <f>'Raw Data'!CO701</f>
        <v>413584</v>
      </c>
      <c r="DC701">
        <f>'Raw Data'!CP701</f>
        <v>2.8690000000000002</v>
      </c>
      <c r="DD701">
        <f>'Raw Data'!CQ701</f>
        <v>6.1349999999999998</v>
      </c>
      <c r="DE701">
        <f>'Raw Data'!CR701</f>
        <v>413584</v>
      </c>
      <c r="DF701">
        <f>'Raw Data'!CS701</f>
        <v>0</v>
      </c>
      <c r="DG701">
        <f>'Raw Data'!CT701</f>
        <v>17228.883836000001</v>
      </c>
      <c r="DH701">
        <f>'Raw Data'!CU701</f>
        <v>100</v>
      </c>
      <c r="DI701">
        <f>'Raw Data'!CV701</f>
        <v>39340</v>
      </c>
      <c r="DJ701">
        <f>'Raw Data'!CW701</f>
        <v>0.10820399999999999</v>
      </c>
      <c r="DK701">
        <f>'Raw Data'!CX701</f>
        <v>0</v>
      </c>
      <c r="DL701">
        <f>'Raw Data'!CY701</f>
        <v>1.6689999999999999E-3</v>
      </c>
      <c r="DM701">
        <f>'Raw Data'!CZ701</f>
        <v>294</v>
      </c>
      <c r="DN701" t="str">
        <f>'Raw Data'!DA701</f>
        <v>213-0221</v>
      </c>
      <c r="DO701" t="str">
        <f>'Raw Data'!DB701</f>
        <v>3R : Rural Principal Arterial - Other</v>
      </c>
      <c r="DP701" t="str">
        <f>'Raw Data'!DC701</f>
        <v>34.670090, -84.669465</v>
      </c>
      <c r="DQ701">
        <f>'Raw Data'!DD701</f>
        <v>-84.669465000000002</v>
      </c>
      <c r="DR701">
        <f>'Raw Data'!DE701</f>
        <v>34.670090000000002</v>
      </c>
      <c r="DS701">
        <f>'Raw Data'!DF701</f>
        <v>34.670090000000002</v>
      </c>
      <c r="DT701">
        <f>'Raw Data'!DG701</f>
        <v>-84.669465000000002</v>
      </c>
      <c r="DU701">
        <f>'Raw Data'!DH701</f>
        <v>1.7905000000000001E-2</v>
      </c>
      <c r="DV701">
        <f>'Raw Data'!DI701</f>
        <v>1.6689999999999999E-3</v>
      </c>
      <c r="DW701">
        <f>'Raw Data'!DJ701</f>
        <v>191</v>
      </c>
      <c r="DX701" s="11">
        <f t="shared" si="152"/>
        <v>4800</v>
      </c>
      <c r="DY701" s="5">
        <f t="shared" si="153"/>
        <v>4247.5</v>
      </c>
      <c r="DZ701" s="5">
        <f t="shared" si="146"/>
        <v>552.5</v>
      </c>
      <c r="EA701" s="5">
        <f t="shared" si="147"/>
        <v>0.13007651559741024</v>
      </c>
      <c r="EB701" s="5">
        <f t="shared" si="148"/>
        <v>4523.75</v>
      </c>
      <c r="EC701">
        <f>'Raw Data'!DK701</f>
        <v>4610</v>
      </c>
      <c r="ED701">
        <f>'Raw Data'!DL701</f>
        <v>14.9</v>
      </c>
      <c r="EE701">
        <f>'Raw Data'!DM701</f>
        <v>4870</v>
      </c>
      <c r="EF701">
        <f>'Raw Data'!DN701</f>
        <v>14.9</v>
      </c>
      <c r="EG701">
        <f>'Raw Data'!DO701</f>
        <v>4920</v>
      </c>
      <c r="EH701">
        <f>'Raw Data'!DP701</f>
        <v>0</v>
      </c>
      <c r="EI701">
        <f>'Raw Data'!DQ701</f>
        <v>4900</v>
      </c>
      <c r="EJ701">
        <f>'Raw Data'!DR701</f>
        <v>0</v>
      </c>
      <c r="EK701">
        <f>'Raw Data'!DS701</f>
        <v>4750</v>
      </c>
      <c r="EL701">
        <f>'Raw Data'!DT701</f>
        <v>12.4</v>
      </c>
      <c r="EM701">
        <f>'Raw Data'!DU701</f>
        <v>4560</v>
      </c>
      <c r="EN701">
        <f>'Raw Data'!DV701</f>
        <v>12.4</v>
      </c>
      <c r="EO701">
        <f>'Raw Data'!DW701</f>
        <v>3840</v>
      </c>
      <c r="EP701">
        <f>'Raw Data'!DX701</f>
        <v>9.4</v>
      </c>
      <c r="EQ701">
        <f>'Raw Data'!DY701</f>
        <v>3840</v>
      </c>
      <c r="ER701">
        <f>'Raw Data'!DZ701</f>
        <v>9.4</v>
      </c>
      <c r="ES701">
        <f>'Raw Data'!EA701</f>
        <v>3780</v>
      </c>
      <c r="ET701">
        <f>'Raw Data'!EB701</f>
        <v>0</v>
      </c>
      <c r="EU701">
        <f>'Raw Data'!EC701</f>
        <v>3820</v>
      </c>
      <c r="EV701">
        <f>'Raw Data'!ED701</f>
        <v>0</v>
      </c>
      <c r="EW701">
        <f>'Raw Data'!EE701</f>
        <v>0</v>
      </c>
    </row>
    <row r="702" spans="1:153" x14ac:dyDescent="0.3">
      <c r="A702">
        <f>'Raw Data'!A702</f>
        <v>700</v>
      </c>
      <c r="B702" t="str">
        <f>'Raw Data'!B702</f>
        <v>Point</v>
      </c>
      <c r="C702">
        <f>'Raw Data'!C702</f>
        <v>51</v>
      </c>
      <c r="D702">
        <f>'Raw Data'!D702</f>
        <v>816</v>
      </c>
      <c r="E702" t="str">
        <f>'Raw Data'!E702</f>
        <v>Point</v>
      </c>
      <c r="F702">
        <f>'Raw Data'!F702</f>
        <v>4450326</v>
      </c>
      <c r="G702" t="str">
        <f>'Raw Data'!G702</f>
        <v>Gsp Post 00</v>
      </c>
      <c r="H702" s="3">
        <f>'Raw Data'!H702</f>
        <v>41406</v>
      </c>
      <c r="L702">
        <f t="shared" si="140"/>
        <v>0</v>
      </c>
      <c r="M702" s="5">
        <f t="shared" si="141"/>
        <v>41406</v>
      </c>
      <c r="N702" s="5">
        <f t="shared" si="149"/>
        <v>2013</v>
      </c>
      <c r="O702" s="5" t="str" cm="1">
        <f t="array" ref="O702">_xlfn.IFS(N702&lt;=2016,"before treatment",N702=2017,"unknown",N702&gt;2017,"after treatment")</f>
        <v>before treatment</v>
      </c>
      <c r="P702" s="5">
        <f t="shared" si="142"/>
        <v>1</v>
      </c>
      <c r="Q702" s="5">
        <f t="shared" si="143"/>
        <v>0</v>
      </c>
      <c r="R702" t="str">
        <f>'Raw Data'!I702</f>
        <v>Murray</v>
      </c>
      <c r="S702" t="str">
        <f>'Raw Data'!J702</f>
        <v>STATE ROUTE 282</v>
      </c>
      <c r="T702" t="str">
        <f>'Raw Data'!K702</f>
        <v>(none)</v>
      </c>
      <c r="U702" t="str">
        <f>'Raw Data'!L702</f>
        <v>(O) No Injury</v>
      </c>
      <c r="V702">
        <f>'Raw Data'!M702</f>
        <v>0</v>
      </c>
      <c r="W702">
        <f>'Raw Data'!N702</f>
        <v>0</v>
      </c>
      <c r="X702">
        <f>'Raw Data'!O702</f>
        <v>0</v>
      </c>
      <c r="Y702" t="str">
        <f>'Raw Data'!P702</f>
        <v>Not a Collision with Motor Vehicle</v>
      </c>
      <c r="Z702" t="str">
        <f>'Raw Data'!Q702</f>
        <v>On Shoulder</v>
      </c>
      <c r="AA702" t="str">
        <f>'Raw Data'!R702</f>
        <v>Over Turn</v>
      </c>
      <c r="AB702" t="str">
        <f>'Raw Data'!S702</f>
        <v>Over Turn</v>
      </c>
      <c r="AC702" t="str">
        <f>'Raw Data'!T702</f>
        <v>Changed Lanes Improperly</v>
      </c>
      <c r="AD702">
        <f>'Raw Data'!U702</f>
        <v>1</v>
      </c>
      <c r="AE702" s="5" t="str">
        <f t="shared" si="150"/>
        <v>Yes</v>
      </c>
      <c r="AF702" t="str">
        <f>'Raw Data'!V702</f>
        <v>Negotiating a Curve</v>
      </c>
      <c r="AG702" s="5">
        <f t="shared" si="144"/>
        <v>0</v>
      </c>
      <c r="AH702" t="str">
        <f>'Raw Data'!W702</f>
        <v>East</v>
      </c>
      <c r="AI702" t="str">
        <f>'Raw Data'!X702</f>
        <v>Daylight</v>
      </c>
      <c r="AJ702" t="str">
        <f>'Raw Data'!Y702</f>
        <v>Dry</v>
      </c>
      <c r="AK702">
        <f>'Raw Data'!Z702</f>
        <v>23</v>
      </c>
      <c r="AL702" t="str">
        <f>'Raw Data'!AA702</f>
        <v>None Used</v>
      </c>
      <c r="AM702" s="5">
        <f t="shared" si="145"/>
        <v>1</v>
      </c>
      <c r="AN702" t="str">
        <f>'Raw Data'!AB702</f>
        <v>Motorcycle</v>
      </c>
      <c r="AO702" t="str">
        <f>'Raw Data'!AC702</f>
        <v>2131028200I</v>
      </c>
      <c r="AP702">
        <f>'Raw Data'!AD702</f>
        <v>4.5780000000000003</v>
      </c>
      <c r="AQ702">
        <f>'Raw Data'!AE702</f>
        <v>34.680098999999998</v>
      </c>
      <c r="AR702">
        <f>'Raw Data'!AF702</f>
        <v>-84.682931999999994</v>
      </c>
      <c r="AS702">
        <f>'Raw Data'!AG702</f>
        <v>192</v>
      </c>
      <c r="AT702">
        <f>'Raw Data'!AH702</f>
        <v>245</v>
      </c>
      <c r="AU702">
        <f>'Raw Data'!AI702</f>
        <v>2099</v>
      </c>
      <c r="AV702" t="str">
        <f>'Raw Data'!AJ702</f>
        <v>D6_0282_00_I</v>
      </c>
      <c r="AW702">
        <f>'Raw Data'!AK702</f>
        <v>35</v>
      </c>
      <c r="AX702">
        <f>'Raw Data'!AL702</f>
        <v>43</v>
      </c>
      <c r="AY702" t="str">
        <f>'Raw Data'!AM702</f>
        <v>simple</v>
      </c>
      <c r="AZ702">
        <f>'Raw Data'!AN702</f>
        <v>366.4</v>
      </c>
      <c r="BA702">
        <f>'Raw Data'!AO702</f>
        <v>122</v>
      </c>
      <c r="BB702">
        <f>'Raw Data'!AP702</f>
        <v>779.3</v>
      </c>
      <c r="BC702">
        <f>'Raw Data'!AQ702</f>
        <v>-84.683970000000002</v>
      </c>
      <c r="BD702">
        <f>'Raw Data'!AR702</f>
        <v>34.680335999999997</v>
      </c>
      <c r="BE702">
        <f>'Raw Data'!AS702</f>
        <v>-84.681905999999998</v>
      </c>
      <c r="BF702">
        <f>'Raw Data'!AT702</f>
        <v>34.680903000000001</v>
      </c>
      <c r="BG702" t="str">
        <f>'Raw Data'!AU702</f>
        <v>2131028200I</v>
      </c>
      <c r="BH702">
        <f>'Raw Data'!AV702</f>
        <v>1</v>
      </c>
      <c r="BI702">
        <f>'Raw Data'!AW702</f>
        <v>213</v>
      </c>
      <c r="BJ702">
        <f>'Raw Data'!AX702</f>
        <v>282</v>
      </c>
      <c r="BK702">
        <f>'Raw Data'!AY702</f>
        <v>0</v>
      </c>
      <c r="BL702">
        <f>'Raw Data'!AZ702</f>
        <v>55</v>
      </c>
      <c r="BM702">
        <f>'Raw Data'!BA702</f>
        <v>14.64</v>
      </c>
      <c r="BN702">
        <f>'Raw Data'!BB702</f>
        <v>13.7</v>
      </c>
      <c r="BO702">
        <f>'Raw Data'!BC702</f>
        <v>1326.4</v>
      </c>
      <c r="BP702">
        <f>'Raw Data'!BD702</f>
        <v>1332.3</v>
      </c>
      <c r="BQ702">
        <f>'Raw Data'!BE702</f>
        <v>1344.5</v>
      </c>
      <c r="BR702">
        <f>'Raw Data'!BF702</f>
        <v>0</v>
      </c>
      <c r="BS702">
        <f>'Raw Data'!BG702</f>
        <v>38.700000000000003</v>
      </c>
      <c r="BT702">
        <f>'Raw Data'!BH702</f>
        <v>16.3</v>
      </c>
      <c r="BU702">
        <f>'Raw Data'!BI702</f>
        <v>42712</v>
      </c>
      <c r="BV702" t="str">
        <f>'Raw Data'!BJ702</f>
        <v>ASV_5+</v>
      </c>
      <c r="BW702">
        <f>'Raw Data'!BK702</f>
        <v>2.4510000000000001E-3</v>
      </c>
      <c r="BX702">
        <f>'Raw Data'!BL702</f>
        <v>39520</v>
      </c>
      <c r="BY702">
        <f>'Raw Data'!BM702</f>
        <v>39310</v>
      </c>
      <c r="BZ702" t="str">
        <f>'Raw Data'!BN702</f>
        <v>2131028200I</v>
      </c>
      <c r="CA702" t="str">
        <f>'Raw Data'!BO702</f>
        <v>MURRAY</v>
      </c>
      <c r="CB702">
        <f>'Raw Data'!BP702</f>
        <v>1</v>
      </c>
      <c r="CC702">
        <f>'Raw Data'!BQ702</f>
        <v>28200</v>
      </c>
      <c r="CD702">
        <f>'Raw Data'!BR702</f>
        <v>6</v>
      </c>
      <c r="CE702">
        <f>'Raw Data'!BS702</f>
        <v>1</v>
      </c>
      <c r="CF702">
        <f>'Raw Data'!BT702</f>
        <v>2</v>
      </c>
      <c r="CG702">
        <f>'Raw Data'!BU702</f>
        <v>1</v>
      </c>
      <c r="CH702">
        <f>'Raw Data'!BV702</f>
        <v>1</v>
      </c>
      <c r="CI702">
        <f>'Raw Data'!BW702</f>
        <v>2</v>
      </c>
      <c r="CJ702">
        <f>'Raw Data'!BX702</f>
        <v>3</v>
      </c>
      <c r="CK702">
        <f>'Raw Data'!BY702</f>
        <v>3</v>
      </c>
      <c r="CL702" t="str">
        <f>'Raw Data'!BZ702</f>
        <v>N</v>
      </c>
      <c r="CM702">
        <f t="shared" si="151"/>
        <v>0</v>
      </c>
      <c r="CN702">
        <f>'Raw Data'!CA702</f>
        <v>213</v>
      </c>
      <c r="CO702">
        <f>'Raw Data'!CB702</f>
        <v>282</v>
      </c>
      <c r="CP702">
        <f>'Raw Data'!CC702</f>
        <v>0</v>
      </c>
      <c r="CQ702" t="str">
        <f>'Raw Data'!CD702</f>
        <v>Not Urban</v>
      </c>
      <c r="CR702" t="str">
        <f>'Raw Data'!CE702</f>
        <v>Not Urban</v>
      </c>
      <c r="CS702">
        <f>'Raw Data'!CF702</f>
        <v>0</v>
      </c>
      <c r="CT702">
        <f>'Raw Data'!CG702</f>
        <v>55</v>
      </c>
      <c r="CU702">
        <f>'Raw Data'!CH702</f>
        <v>3260</v>
      </c>
      <c r="CV702" t="str">
        <f>'Raw Data'!CI702</f>
        <v xml:space="preserve"> </v>
      </c>
      <c r="CW702">
        <f>'Raw Data'!CJ702</f>
        <v>0</v>
      </c>
      <c r="CX702">
        <f>'Raw Data'!CK702</f>
        <v>3.2630460000000001</v>
      </c>
      <c r="CY702">
        <f>'Raw Data'!CL702</f>
        <v>14</v>
      </c>
      <c r="CZ702" t="str">
        <f>'Raw Data'!CM702</f>
        <v>State Mainline</v>
      </c>
      <c r="DA702">
        <f>'Raw Data'!CN702</f>
        <v>3260</v>
      </c>
      <c r="DB702">
        <f>'Raw Data'!CO702</f>
        <v>413584</v>
      </c>
      <c r="DC702">
        <f>'Raw Data'!CP702</f>
        <v>2.8690000000000002</v>
      </c>
      <c r="DD702">
        <f>'Raw Data'!CQ702</f>
        <v>6.1349999999999998</v>
      </c>
      <c r="DE702">
        <f>'Raw Data'!CR702</f>
        <v>413584</v>
      </c>
      <c r="DF702">
        <f>'Raw Data'!CS702</f>
        <v>0</v>
      </c>
      <c r="DG702">
        <f>'Raw Data'!CT702</f>
        <v>17228.883836000001</v>
      </c>
      <c r="DH702">
        <f>'Raw Data'!CU702</f>
        <v>100</v>
      </c>
      <c r="DI702">
        <f>'Raw Data'!CV702</f>
        <v>39340</v>
      </c>
      <c r="DJ702">
        <f>'Raw Data'!CW702</f>
        <v>0.10820399999999999</v>
      </c>
      <c r="DK702">
        <f>'Raw Data'!CX702</f>
        <v>0</v>
      </c>
      <c r="DL702">
        <f>'Raw Data'!CY702</f>
        <v>2.4510000000000001E-3</v>
      </c>
      <c r="DM702">
        <f>'Raw Data'!CZ702</f>
        <v>294</v>
      </c>
      <c r="DN702" t="str">
        <f>'Raw Data'!DA702</f>
        <v>213-0221</v>
      </c>
      <c r="DO702" t="str">
        <f>'Raw Data'!DB702</f>
        <v>3R : Rural Principal Arterial - Other</v>
      </c>
      <c r="DP702" t="str">
        <f>'Raw Data'!DC702</f>
        <v>34.670090, -84.669465</v>
      </c>
      <c r="DQ702">
        <f>'Raw Data'!DD702</f>
        <v>-84.669465000000002</v>
      </c>
      <c r="DR702">
        <f>'Raw Data'!DE702</f>
        <v>34.670090000000002</v>
      </c>
      <c r="DS702">
        <f>'Raw Data'!DF702</f>
        <v>34.670090000000002</v>
      </c>
      <c r="DT702">
        <f>'Raw Data'!DG702</f>
        <v>-84.669465000000002</v>
      </c>
      <c r="DU702">
        <f>'Raw Data'!DH702</f>
        <v>1.6419E-2</v>
      </c>
      <c r="DV702">
        <f>'Raw Data'!DI702</f>
        <v>2.4510000000000001E-3</v>
      </c>
      <c r="DW702">
        <f>'Raw Data'!DJ702</f>
        <v>192</v>
      </c>
      <c r="DX702" s="11">
        <f t="shared" si="152"/>
        <v>4800</v>
      </c>
      <c r="DY702" s="5">
        <f t="shared" si="153"/>
        <v>4247.5</v>
      </c>
      <c r="DZ702" s="5">
        <f t="shared" si="146"/>
        <v>552.5</v>
      </c>
      <c r="EA702" s="5">
        <f t="shared" si="147"/>
        <v>0.13007651559741024</v>
      </c>
      <c r="EB702" s="5">
        <f t="shared" si="148"/>
        <v>4523.75</v>
      </c>
      <c r="EC702">
        <f>'Raw Data'!DK702</f>
        <v>4610</v>
      </c>
      <c r="ED702">
        <f>'Raw Data'!DL702</f>
        <v>14.9</v>
      </c>
      <c r="EE702">
        <f>'Raw Data'!DM702</f>
        <v>4870</v>
      </c>
      <c r="EF702">
        <f>'Raw Data'!DN702</f>
        <v>14.9</v>
      </c>
      <c r="EG702">
        <f>'Raw Data'!DO702</f>
        <v>4920</v>
      </c>
      <c r="EH702">
        <f>'Raw Data'!DP702</f>
        <v>0</v>
      </c>
      <c r="EI702">
        <f>'Raw Data'!DQ702</f>
        <v>4900</v>
      </c>
      <c r="EJ702">
        <f>'Raw Data'!DR702</f>
        <v>0</v>
      </c>
      <c r="EK702">
        <f>'Raw Data'!DS702</f>
        <v>4750</v>
      </c>
      <c r="EL702">
        <f>'Raw Data'!DT702</f>
        <v>12.4</v>
      </c>
      <c r="EM702">
        <f>'Raw Data'!DU702</f>
        <v>4560</v>
      </c>
      <c r="EN702">
        <f>'Raw Data'!DV702</f>
        <v>12.4</v>
      </c>
      <c r="EO702">
        <f>'Raw Data'!DW702</f>
        <v>3840</v>
      </c>
      <c r="EP702">
        <f>'Raw Data'!DX702</f>
        <v>9.4</v>
      </c>
      <c r="EQ702">
        <f>'Raw Data'!DY702</f>
        <v>3840</v>
      </c>
      <c r="ER702">
        <f>'Raw Data'!DZ702</f>
        <v>9.4</v>
      </c>
      <c r="ES702">
        <f>'Raw Data'!EA702</f>
        <v>3780</v>
      </c>
      <c r="ET702">
        <f>'Raw Data'!EB702</f>
        <v>0</v>
      </c>
      <c r="EU702">
        <f>'Raw Data'!EC702</f>
        <v>3820</v>
      </c>
      <c r="EV702">
        <f>'Raw Data'!ED702</f>
        <v>0</v>
      </c>
      <c r="EW702">
        <f>'Raw Data'!EE702</f>
        <v>0</v>
      </c>
    </row>
    <row r="703" spans="1:153" x14ac:dyDescent="0.3">
      <c r="A703">
        <f>'Raw Data'!A703</f>
        <v>701</v>
      </c>
      <c r="B703" t="str">
        <f>'Raw Data'!B703</f>
        <v>Point</v>
      </c>
      <c r="C703">
        <f>'Raw Data'!C703</f>
        <v>264</v>
      </c>
      <c r="D703">
        <f>'Raw Data'!D703</f>
        <v>634</v>
      </c>
      <c r="E703" t="str">
        <f>'Raw Data'!E703</f>
        <v>Point</v>
      </c>
      <c r="F703">
        <f>'Raw Data'!F703</f>
        <v>5705964</v>
      </c>
      <c r="G703" t="str">
        <f>'Raw Data'!G703</f>
        <v>Gsp Post 00</v>
      </c>
      <c r="H703" s="3">
        <f>'Raw Data'!H703</f>
        <v>42463</v>
      </c>
      <c r="L703">
        <f t="shared" si="140"/>
        <v>0</v>
      </c>
      <c r="M703" s="5">
        <f t="shared" si="141"/>
        <v>42463</v>
      </c>
      <c r="N703" s="5">
        <f t="shared" si="149"/>
        <v>2016</v>
      </c>
      <c r="O703" s="5" t="str" cm="1">
        <f t="array" ref="O703">_xlfn.IFS(N703&lt;=2016,"before treatment",N703=2017,"unknown",N703&gt;2017,"after treatment")</f>
        <v>before treatment</v>
      </c>
      <c r="P703" s="5">
        <f t="shared" si="142"/>
        <v>1</v>
      </c>
      <c r="Q703" s="5">
        <f t="shared" si="143"/>
        <v>0</v>
      </c>
      <c r="R703" t="str">
        <f>'Raw Data'!I703</f>
        <v>Murray</v>
      </c>
      <c r="S703" t="str">
        <f>'Raw Data'!J703</f>
        <v>STATE ROUTE 282</v>
      </c>
      <c r="T703" t="str">
        <f>'Raw Data'!K703</f>
        <v>(none)</v>
      </c>
      <c r="U703" t="str">
        <f>'Raw Data'!L703</f>
        <v>(C) Possible Injury / Complaint</v>
      </c>
      <c r="V703">
        <f>'Raw Data'!M703</f>
        <v>0</v>
      </c>
      <c r="W703">
        <f>'Raw Data'!N703</f>
        <v>0</v>
      </c>
      <c r="X703">
        <f>'Raw Data'!O703</f>
        <v>0</v>
      </c>
      <c r="Y703" t="str">
        <f>'Raw Data'!P703</f>
        <v>Not a Collision with Motor Vehicle</v>
      </c>
      <c r="Z703" t="str">
        <f>'Raw Data'!Q703</f>
        <v>On Roadway - Non-Intersection</v>
      </c>
      <c r="AA703" t="str">
        <f>'Raw Data'!R703</f>
        <v>Over Turn</v>
      </c>
      <c r="AB703" t="str">
        <f>'Raw Data'!S703</f>
        <v>Over Turn</v>
      </c>
      <c r="AC703" t="str">
        <f>'Raw Data'!T703</f>
        <v>No Contributing Factors</v>
      </c>
      <c r="AD703">
        <f>'Raw Data'!U703</f>
        <v>1</v>
      </c>
      <c r="AE703" s="5" t="str">
        <f t="shared" si="150"/>
        <v>Yes</v>
      </c>
      <c r="AF703" t="str">
        <f>'Raw Data'!V703</f>
        <v>Negotiating a Curve</v>
      </c>
      <c r="AG703" s="5">
        <f t="shared" si="144"/>
        <v>0</v>
      </c>
      <c r="AH703" t="str">
        <f>'Raw Data'!W703</f>
        <v>West</v>
      </c>
      <c r="AI703" t="str">
        <f>'Raw Data'!X703</f>
        <v>Daylight</v>
      </c>
      <c r="AJ703" t="str">
        <f>'Raw Data'!Y703</f>
        <v>Dry</v>
      </c>
      <c r="AK703">
        <f>'Raw Data'!Z703</f>
        <v>20</v>
      </c>
      <c r="AL703" t="str">
        <f>'Raw Data'!AA703</f>
        <v>None Used</v>
      </c>
      <c r="AM703" s="5">
        <f t="shared" si="145"/>
        <v>1</v>
      </c>
      <c r="AN703" t="str">
        <f>'Raw Data'!AB703</f>
        <v>Motorcycle</v>
      </c>
      <c r="AO703" t="str">
        <f>'Raw Data'!AC703</f>
        <v>2131028200I</v>
      </c>
      <c r="AP703">
        <f>'Raw Data'!AD703</f>
        <v>4.6399999999999997</v>
      </c>
      <c r="AQ703">
        <f>'Raw Data'!AE703</f>
        <v>34.680619</v>
      </c>
      <c r="AR703">
        <f>'Raw Data'!AF703</f>
        <v>-84.682070999999993</v>
      </c>
      <c r="AS703">
        <f>'Raw Data'!AG703</f>
        <v>192</v>
      </c>
      <c r="AT703">
        <f>'Raw Data'!AH703</f>
        <v>245</v>
      </c>
      <c r="AU703">
        <f>'Raw Data'!AI703</f>
        <v>2099</v>
      </c>
      <c r="AV703" t="str">
        <f>'Raw Data'!AJ703</f>
        <v>D6_0282_00_I</v>
      </c>
      <c r="AW703">
        <f>'Raw Data'!AK703</f>
        <v>35</v>
      </c>
      <c r="AX703">
        <f>'Raw Data'!AL703</f>
        <v>43</v>
      </c>
      <c r="AY703" t="str">
        <f>'Raw Data'!AM703</f>
        <v>simple</v>
      </c>
      <c r="AZ703">
        <f>'Raw Data'!AN703</f>
        <v>366.4</v>
      </c>
      <c r="BA703">
        <f>'Raw Data'!AO703</f>
        <v>122</v>
      </c>
      <c r="BB703">
        <f>'Raw Data'!AP703</f>
        <v>779.3</v>
      </c>
      <c r="BC703">
        <f>'Raw Data'!AQ703</f>
        <v>-84.683970000000002</v>
      </c>
      <c r="BD703">
        <f>'Raw Data'!AR703</f>
        <v>34.680335999999997</v>
      </c>
      <c r="BE703">
        <f>'Raw Data'!AS703</f>
        <v>-84.681905999999998</v>
      </c>
      <c r="BF703">
        <f>'Raw Data'!AT703</f>
        <v>34.680903000000001</v>
      </c>
      <c r="BG703" t="str">
        <f>'Raw Data'!AU703</f>
        <v>2131028200I</v>
      </c>
      <c r="BH703">
        <f>'Raw Data'!AV703</f>
        <v>1</v>
      </c>
      <c r="BI703">
        <f>'Raw Data'!AW703</f>
        <v>213</v>
      </c>
      <c r="BJ703">
        <f>'Raw Data'!AX703</f>
        <v>282</v>
      </c>
      <c r="BK703">
        <f>'Raw Data'!AY703</f>
        <v>0</v>
      </c>
      <c r="BL703">
        <f>'Raw Data'!AZ703</f>
        <v>55</v>
      </c>
      <c r="BM703">
        <f>'Raw Data'!BA703</f>
        <v>14.64</v>
      </c>
      <c r="BN703">
        <f>'Raw Data'!BB703</f>
        <v>13.7</v>
      </c>
      <c r="BO703">
        <f>'Raw Data'!BC703</f>
        <v>1326.4</v>
      </c>
      <c r="BP703">
        <f>'Raw Data'!BD703</f>
        <v>1332.3</v>
      </c>
      <c r="BQ703">
        <f>'Raw Data'!BE703</f>
        <v>1344.5</v>
      </c>
      <c r="BR703">
        <f>'Raw Data'!BF703</f>
        <v>0</v>
      </c>
      <c r="BS703">
        <f>'Raw Data'!BG703</f>
        <v>38.700000000000003</v>
      </c>
      <c r="BT703">
        <f>'Raw Data'!BH703</f>
        <v>16.3</v>
      </c>
      <c r="BU703">
        <f>'Raw Data'!BI703</f>
        <v>42712</v>
      </c>
      <c r="BV703" t="str">
        <f>'Raw Data'!BJ703</f>
        <v>ASV_5+</v>
      </c>
      <c r="BW703">
        <f>'Raw Data'!BK703</f>
        <v>2.4510000000000001E-3</v>
      </c>
      <c r="BX703">
        <f>'Raw Data'!BL703</f>
        <v>39520</v>
      </c>
      <c r="BY703">
        <f>'Raw Data'!BM703</f>
        <v>39310</v>
      </c>
      <c r="BZ703" t="str">
        <f>'Raw Data'!BN703</f>
        <v>2131028200I</v>
      </c>
      <c r="CA703" t="str">
        <f>'Raw Data'!BO703</f>
        <v>MURRAY</v>
      </c>
      <c r="CB703">
        <f>'Raw Data'!BP703</f>
        <v>1</v>
      </c>
      <c r="CC703">
        <f>'Raw Data'!BQ703</f>
        <v>28200</v>
      </c>
      <c r="CD703">
        <f>'Raw Data'!BR703</f>
        <v>6</v>
      </c>
      <c r="CE703">
        <f>'Raw Data'!BS703</f>
        <v>1</v>
      </c>
      <c r="CF703">
        <f>'Raw Data'!BT703</f>
        <v>2</v>
      </c>
      <c r="CG703">
        <f>'Raw Data'!BU703</f>
        <v>1</v>
      </c>
      <c r="CH703">
        <f>'Raw Data'!BV703</f>
        <v>1</v>
      </c>
      <c r="CI703">
        <f>'Raw Data'!BW703</f>
        <v>2</v>
      </c>
      <c r="CJ703">
        <f>'Raw Data'!BX703</f>
        <v>3</v>
      </c>
      <c r="CK703">
        <f>'Raw Data'!BY703</f>
        <v>3</v>
      </c>
      <c r="CL703" t="str">
        <f>'Raw Data'!BZ703</f>
        <v>N</v>
      </c>
      <c r="CM703">
        <f t="shared" si="151"/>
        <v>0</v>
      </c>
      <c r="CN703">
        <f>'Raw Data'!CA703</f>
        <v>213</v>
      </c>
      <c r="CO703">
        <f>'Raw Data'!CB703</f>
        <v>282</v>
      </c>
      <c r="CP703">
        <f>'Raw Data'!CC703</f>
        <v>0</v>
      </c>
      <c r="CQ703" t="str">
        <f>'Raw Data'!CD703</f>
        <v>Not Urban</v>
      </c>
      <c r="CR703" t="str">
        <f>'Raw Data'!CE703</f>
        <v>Not Urban</v>
      </c>
      <c r="CS703">
        <f>'Raw Data'!CF703</f>
        <v>0</v>
      </c>
      <c r="CT703">
        <f>'Raw Data'!CG703</f>
        <v>55</v>
      </c>
      <c r="CU703">
        <f>'Raw Data'!CH703</f>
        <v>3260</v>
      </c>
      <c r="CV703" t="str">
        <f>'Raw Data'!CI703</f>
        <v xml:space="preserve"> </v>
      </c>
      <c r="CW703">
        <f>'Raw Data'!CJ703</f>
        <v>0</v>
      </c>
      <c r="CX703">
        <f>'Raw Data'!CK703</f>
        <v>3.2630460000000001</v>
      </c>
      <c r="CY703">
        <f>'Raw Data'!CL703</f>
        <v>14</v>
      </c>
      <c r="CZ703" t="str">
        <f>'Raw Data'!CM703</f>
        <v>State Mainline</v>
      </c>
      <c r="DA703">
        <f>'Raw Data'!CN703</f>
        <v>3260</v>
      </c>
      <c r="DB703">
        <f>'Raw Data'!CO703</f>
        <v>413584</v>
      </c>
      <c r="DC703">
        <f>'Raw Data'!CP703</f>
        <v>2.8690000000000002</v>
      </c>
      <c r="DD703">
        <f>'Raw Data'!CQ703</f>
        <v>6.1349999999999998</v>
      </c>
      <c r="DE703">
        <f>'Raw Data'!CR703</f>
        <v>413584</v>
      </c>
      <c r="DF703">
        <f>'Raw Data'!CS703</f>
        <v>0</v>
      </c>
      <c r="DG703">
        <f>'Raw Data'!CT703</f>
        <v>17228.883836000001</v>
      </c>
      <c r="DH703">
        <f>'Raw Data'!CU703</f>
        <v>100</v>
      </c>
      <c r="DI703">
        <f>'Raw Data'!CV703</f>
        <v>39340</v>
      </c>
      <c r="DJ703">
        <f>'Raw Data'!CW703</f>
        <v>0.10820399999999999</v>
      </c>
      <c r="DK703">
        <f>'Raw Data'!CX703</f>
        <v>0</v>
      </c>
      <c r="DL703">
        <f>'Raw Data'!CY703</f>
        <v>2.4510000000000001E-3</v>
      </c>
      <c r="DM703">
        <f>'Raw Data'!CZ703</f>
        <v>294</v>
      </c>
      <c r="DN703" t="str">
        <f>'Raw Data'!DA703</f>
        <v>213-0221</v>
      </c>
      <c r="DO703" t="str">
        <f>'Raw Data'!DB703</f>
        <v>3R : Rural Principal Arterial - Other</v>
      </c>
      <c r="DP703" t="str">
        <f>'Raw Data'!DC703</f>
        <v>34.670090, -84.669465</v>
      </c>
      <c r="DQ703">
        <f>'Raw Data'!DD703</f>
        <v>-84.669465000000002</v>
      </c>
      <c r="DR703">
        <f>'Raw Data'!DE703</f>
        <v>34.670090000000002</v>
      </c>
      <c r="DS703">
        <f>'Raw Data'!DF703</f>
        <v>34.670090000000002</v>
      </c>
      <c r="DT703">
        <f>'Raw Data'!DG703</f>
        <v>-84.669465000000002</v>
      </c>
      <c r="DU703">
        <f>'Raw Data'!DH703</f>
        <v>1.6419E-2</v>
      </c>
      <c r="DV703">
        <f>'Raw Data'!DI703</f>
        <v>2.4510000000000001E-3</v>
      </c>
      <c r="DW703">
        <f>'Raw Data'!DJ703</f>
        <v>192</v>
      </c>
      <c r="DX703" s="11">
        <f t="shared" si="152"/>
        <v>4800</v>
      </c>
      <c r="DY703" s="5">
        <f t="shared" si="153"/>
        <v>4247.5</v>
      </c>
      <c r="DZ703" s="5">
        <f t="shared" si="146"/>
        <v>552.5</v>
      </c>
      <c r="EA703" s="5">
        <f t="shared" si="147"/>
        <v>0.13007651559741024</v>
      </c>
      <c r="EB703" s="5">
        <f t="shared" si="148"/>
        <v>4523.75</v>
      </c>
      <c r="EC703">
        <f>'Raw Data'!DK703</f>
        <v>4610</v>
      </c>
      <c r="ED703">
        <f>'Raw Data'!DL703</f>
        <v>14.9</v>
      </c>
      <c r="EE703">
        <f>'Raw Data'!DM703</f>
        <v>4870</v>
      </c>
      <c r="EF703">
        <f>'Raw Data'!DN703</f>
        <v>14.9</v>
      </c>
      <c r="EG703">
        <f>'Raw Data'!DO703</f>
        <v>4920</v>
      </c>
      <c r="EH703">
        <f>'Raw Data'!DP703</f>
        <v>0</v>
      </c>
      <c r="EI703">
        <f>'Raw Data'!DQ703</f>
        <v>4900</v>
      </c>
      <c r="EJ703">
        <f>'Raw Data'!DR703</f>
        <v>0</v>
      </c>
      <c r="EK703">
        <f>'Raw Data'!DS703</f>
        <v>4750</v>
      </c>
      <c r="EL703">
        <f>'Raw Data'!DT703</f>
        <v>12.4</v>
      </c>
      <c r="EM703">
        <f>'Raw Data'!DU703</f>
        <v>4560</v>
      </c>
      <c r="EN703">
        <f>'Raw Data'!DV703</f>
        <v>12.4</v>
      </c>
      <c r="EO703">
        <f>'Raw Data'!DW703</f>
        <v>3840</v>
      </c>
      <c r="EP703">
        <f>'Raw Data'!DX703</f>
        <v>9.4</v>
      </c>
      <c r="EQ703">
        <f>'Raw Data'!DY703</f>
        <v>3840</v>
      </c>
      <c r="ER703">
        <f>'Raw Data'!DZ703</f>
        <v>9.4</v>
      </c>
      <c r="ES703">
        <f>'Raw Data'!EA703</f>
        <v>3780</v>
      </c>
      <c r="ET703">
        <f>'Raw Data'!EB703</f>
        <v>0</v>
      </c>
      <c r="EU703">
        <f>'Raw Data'!EC703</f>
        <v>3820</v>
      </c>
      <c r="EV703">
        <f>'Raw Data'!ED703</f>
        <v>0</v>
      </c>
      <c r="EW703">
        <f>'Raw Data'!EE703</f>
        <v>9.9999999999999995E-7</v>
      </c>
    </row>
    <row r="704" spans="1:153" x14ac:dyDescent="0.3">
      <c r="A704">
        <f>'Raw Data'!A704</f>
        <v>702</v>
      </c>
      <c r="B704" t="str">
        <f>'Raw Data'!B704</f>
        <v>Point</v>
      </c>
      <c r="C704">
        <f>'Raw Data'!C704</f>
        <v>312</v>
      </c>
      <c r="D704">
        <f>'Raw Data'!D704</f>
        <v>611</v>
      </c>
      <c r="E704" t="str">
        <f>'Raw Data'!E704</f>
        <v>Point</v>
      </c>
      <c r="F704">
        <f>'Raw Data'!F704</f>
        <v>5885616</v>
      </c>
      <c r="G704" t="str">
        <f>'Raw Data'!G704</f>
        <v>Gsp Post 00</v>
      </c>
      <c r="H704" s="3">
        <f>'Raw Data'!H704</f>
        <v>42602</v>
      </c>
      <c r="L704">
        <f t="shared" si="140"/>
        <v>0</v>
      </c>
      <c r="M704" s="5">
        <f t="shared" si="141"/>
        <v>42602</v>
      </c>
      <c r="N704" s="5">
        <f t="shared" si="149"/>
        <v>2016</v>
      </c>
      <c r="O704" s="5" t="str" cm="1">
        <f t="array" ref="O704">_xlfn.IFS(N704&lt;=2016,"before treatment",N704=2017,"unknown",N704&gt;2017,"after treatment")</f>
        <v>before treatment</v>
      </c>
      <c r="P704" s="5">
        <f t="shared" si="142"/>
        <v>1</v>
      </c>
      <c r="Q704" s="5">
        <f t="shared" si="143"/>
        <v>0</v>
      </c>
      <c r="R704" t="str">
        <f>'Raw Data'!I704</f>
        <v>Murray</v>
      </c>
      <c r="S704" t="str">
        <f>'Raw Data'!J704</f>
        <v>STATE ROUTE 282</v>
      </c>
      <c r="T704" t="str">
        <f>'Raw Data'!K704</f>
        <v>(none)</v>
      </c>
      <c r="U704" t="str">
        <f>'Raw Data'!L704</f>
        <v>(C) Possible Injury / Complaint</v>
      </c>
      <c r="V704">
        <f>'Raw Data'!M704</f>
        <v>0</v>
      </c>
      <c r="W704">
        <f>'Raw Data'!N704</f>
        <v>0</v>
      </c>
      <c r="X704">
        <f>'Raw Data'!O704</f>
        <v>0</v>
      </c>
      <c r="Y704" t="str">
        <f>'Raw Data'!P704</f>
        <v>Not a Collision with Motor Vehicle</v>
      </c>
      <c r="Z704" t="str">
        <f>'Raw Data'!Q704</f>
        <v>On Shoulder</v>
      </c>
      <c r="AA704" t="str">
        <f>'Raw Data'!R704</f>
        <v>Tree</v>
      </c>
      <c r="AB704" t="str">
        <f>'Raw Data'!S704</f>
        <v>Tree</v>
      </c>
      <c r="AC704" t="str">
        <f>'Raw Data'!T704</f>
        <v>Too Fast for Conditions</v>
      </c>
      <c r="AD704">
        <f>'Raw Data'!U704</f>
        <v>1</v>
      </c>
      <c r="AE704" s="5" t="str">
        <f t="shared" si="150"/>
        <v>Yes</v>
      </c>
      <c r="AF704" t="str">
        <f>'Raw Data'!V704</f>
        <v>Negotiating a Curve</v>
      </c>
      <c r="AG704" s="5">
        <f t="shared" si="144"/>
        <v>0</v>
      </c>
      <c r="AH704" t="str">
        <f>'Raw Data'!W704</f>
        <v>West</v>
      </c>
      <c r="AI704" t="str">
        <f>'Raw Data'!X704</f>
        <v>Dark-Not Lighted</v>
      </c>
      <c r="AJ704" t="str">
        <f>'Raw Data'!Y704</f>
        <v>Wet</v>
      </c>
      <c r="AK704">
        <f>'Raw Data'!Z704</f>
        <v>21</v>
      </c>
      <c r="AL704" t="str">
        <f>'Raw Data'!AA704</f>
        <v>Lap and Shoulder Belt Used</v>
      </c>
      <c r="AM704" s="5">
        <f t="shared" si="145"/>
        <v>0</v>
      </c>
      <c r="AN704" t="str">
        <f>'Raw Data'!AB704</f>
        <v>Sports Utility Vehicle (SUV)</v>
      </c>
      <c r="AO704" t="str">
        <f>'Raw Data'!AC704</f>
        <v>2131028200I</v>
      </c>
      <c r="AP704">
        <f>'Raw Data'!AD704</f>
        <v>4.6619999999999999</v>
      </c>
      <c r="AQ704">
        <f>'Raw Data'!AE704</f>
        <v>34.680919000000003</v>
      </c>
      <c r="AR704">
        <f>'Raw Data'!AF704</f>
        <v>-84.681900999999996</v>
      </c>
      <c r="AS704">
        <f>'Raw Data'!AG704</f>
        <v>192</v>
      </c>
      <c r="AT704">
        <f>'Raw Data'!AH704</f>
        <v>245</v>
      </c>
      <c r="AU704">
        <f>'Raw Data'!AI704</f>
        <v>2099</v>
      </c>
      <c r="AV704" t="str">
        <f>'Raw Data'!AJ704</f>
        <v>D6_0282_00_I</v>
      </c>
      <c r="AW704">
        <f>'Raw Data'!AK704</f>
        <v>35</v>
      </c>
      <c r="AX704">
        <f>'Raw Data'!AL704</f>
        <v>43</v>
      </c>
      <c r="AY704" t="str">
        <f>'Raw Data'!AM704</f>
        <v>simple</v>
      </c>
      <c r="AZ704">
        <f>'Raw Data'!AN704</f>
        <v>366.4</v>
      </c>
      <c r="BA704">
        <f>'Raw Data'!AO704</f>
        <v>122</v>
      </c>
      <c r="BB704">
        <f>'Raw Data'!AP704</f>
        <v>779.3</v>
      </c>
      <c r="BC704">
        <f>'Raw Data'!AQ704</f>
        <v>-84.683970000000002</v>
      </c>
      <c r="BD704">
        <f>'Raw Data'!AR704</f>
        <v>34.680335999999997</v>
      </c>
      <c r="BE704">
        <f>'Raw Data'!AS704</f>
        <v>-84.681905999999998</v>
      </c>
      <c r="BF704">
        <f>'Raw Data'!AT704</f>
        <v>34.680903000000001</v>
      </c>
      <c r="BG704" t="str">
        <f>'Raw Data'!AU704</f>
        <v>2131028200I</v>
      </c>
      <c r="BH704">
        <f>'Raw Data'!AV704</f>
        <v>1</v>
      </c>
      <c r="BI704">
        <f>'Raw Data'!AW704</f>
        <v>213</v>
      </c>
      <c r="BJ704">
        <f>'Raw Data'!AX704</f>
        <v>282</v>
      </c>
      <c r="BK704">
        <f>'Raw Data'!AY704</f>
        <v>0</v>
      </c>
      <c r="BL704">
        <f>'Raw Data'!AZ704</f>
        <v>55</v>
      </c>
      <c r="BM704">
        <f>'Raw Data'!BA704</f>
        <v>14.64</v>
      </c>
      <c r="BN704">
        <f>'Raw Data'!BB704</f>
        <v>13.7</v>
      </c>
      <c r="BO704">
        <f>'Raw Data'!BC704</f>
        <v>1326.4</v>
      </c>
      <c r="BP704">
        <f>'Raw Data'!BD704</f>
        <v>1332.3</v>
      </c>
      <c r="BQ704">
        <f>'Raw Data'!BE704</f>
        <v>1344.5</v>
      </c>
      <c r="BR704">
        <f>'Raw Data'!BF704</f>
        <v>0</v>
      </c>
      <c r="BS704">
        <f>'Raw Data'!BG704</f>
        <v>38.700000000000003</v>
      </c>
      <c r="BT704">
        <f>'Raw Data'!BH704</f>
        <v>16.3</v>
      </c>
      <c r="BU704">
        <f>'Raw Data'!BI704</f>
        <v>42712</v>
      </c>
      <c r="BV704" t="str">
        <f>'Raw Data'!BJ704</f>
        <v>ASV_5+</v>
      </c>
      <c r="BW704">
        <f>'Raw Data'!BK704</f>
        <v>2.4510000000000001E-3</v>
      </c>
      <c r="BX704">
        <f>'Raw Data'!BL704</f>
        <v>39520</v>
      </c>
      <c r="BY704">
        <f>'Raw Data'!BM704</f>
        <v>39310</v>
      </c>
      <c r="BZ704" t="str">
        <f>'Raw Data'!BN704</f>
        <v>2131028200I</v>
      </c>
      <c r="CA704" t="str">
        <f>'Raw Data'!BO704</f>
        <v>MURRAY</v>
      </c>
      <c r="CB704">
        <f>'Raw Data'!BP704</f>
        <v>1</v>
      </c>
      <c r="CC704">
        <f>'Raw Data'!BQ704</f>
        <v>28200</v>
      </c>
      <c r="CD704">
        <f>'Raw Data'!BR704</f>
        <v>6</v>
      </c>
      <c r="CE704">
        <f>'Raw Data'!BS704</f>
        <v>1</v>
      </c>
      <c r="CF704">
        <f>'Raw Data'!BT704</f>
        <v>2</v>
      </c>
      <c r="CG704">
        <f>'Raw Data'!BU704</f>
        <v>1</v>
      </c>
      <c r="CH704">
        <f>'Raw Data'!BV704</f>
        <v>1</v>
      </c>
      <c r="CI704">
        <f>'Raw Data'!BW704</f>
        <v>2</v>
      </c>
      <c r="CJ704">
        <f>'Raw Data'!BX704</f>
        <v>3</v>
      </c>
      <c r="CK704">
        <f>'Raw Data'!BY704</f>
        <v>3</v>
      </c>
      <c r="CL704" t="str">
        <f>'Raw Data'!BZ704</f>
        <v>N</v>
      </c>
      <c r="CM704">
        <f t="shared" si="151"/>
        <v>0</v>
      </c>
      <c r="CN704">
        <f>'Raw Data'!CA704</f>
        <v>213</v>
      </c>
      <c r="CO704">
        <f>'Raw Data'!CB704</f>
        <v>282</v>
      </c>
      <c r="CP704">
        <f>'Raw Data'!CC704</f>
        <v>0</v>
      </c>
      <c r="CQ704" t="str">
        <f>'Raw Data'!CD704</f>
        <v>Not Urban</v>
      </c>
      <c r="CR704" t="str">
        <f>'Raw Data'!CE704</f>
        <v>Not Urban</v>
      </c>
      <c r="CS704">
        <f>'Raw Data'!CF704</f>
        <v>0</v>
      </c>
      <c r="CT704">
        <f>'Raw Data'!CG704</f>
        <v>55</v>
      </c>
      <c r="CU704">
        <f>'Raw Data'!CH704</f>
        <v>3260</v>
      </c>
      <c r="CV704" t="str">
        <f>'Raw Data'!CI704</f>
        <v xml:space="preserve"> </v>
      </c>
      <c r="CW704">
        <f>'Raw Data'!CJ704</f>
        <v>0</v>
      </c>
      <c r="CX704">
        <f>'Raw Data'!CK704</f>
        <v>3.2630460000000001</v>
      </c>
      <c r="CY704">
        <f>'Raw Data'!CL704</f>
        <v>14</v>
      </c>
      <c r="CZ704" t="str">
        <f>'Raw Data'!CM704</f>
        <v>State Mainline</v>
      </c>
      <c r="DA704">
        <f>'Raw Data'!CN704</f>
        <v>3260</v>
      </c>
      <c r="DB704">
        <f>'Raw Data'!CO704</f>
        <v>413584</v>
      </c>
      <c r="DC704">
        <f>'Raw Data'!CP704</f>
        <v>2.8690000000000002</v>
      </c>
      <c r="DD704">
        <f>'Raw Data'!CQ704</f>
        <v>6.1349999999999998</v>
      </c>
      <c r="DE704">
        <f>'Raw Data'!CR704</f>
        <v>413584</v>
      </c>
      <c r="DF704">
        <f>'Raw Data'!CS704</f>
        <v>0</v>
      </c>
      <c r="DG704">
        <f>'Raw Data'!CT704</f>
        <v>17228.883836000001</v>
      </c>
      <c r="DH704">
        <f>'Raw Data'!CU704</f>
        <v>100</v>
      </c>
      <c r="DI704">
        <f>'Raw Data'!CV704</f>
        <v>39340</v>
      </c>
      <c r="DJ704">
        <f>'Raw Data'!CW704</f>
        <v>0.10820399999999999</v>
      </c>
      <c r="DK704">
        <f>'Raw Data'!CX704</f>
        <v>0</v>
      </c>
      <c r="DL704">
        <f>'Raw Data'!CY704</f>
        <v>2.4510000000000001E-3</v>
      </c>
      <c r="DM704">
        <f>'Raw Data'!CZ704</f>
        <v>294</v>
      </c>
      <c r="DN704" t="str">
        <f>'Raw Data'!DA704</f>
        <v>213-0221</v>
      </c>
      <c r="DO704" t="str">
        <f>'Raw Data'!DB704</f>
        <v>3R : Rural Principal Arterial - Other</v>
      </c>
      <c r="DP704" t="str">
        <f>'Raw Data'!DC704</f>
        <v>34.670090, -84.669465</v>
      </c>
      <c r="DQ704">
        <f>'Raw Data'!DD704</f>
        <v>-84.669465000000002</v>
      </c>
      <c r="DR704">
        <f>'Raw Data'!DE704</f>
        <v>34.670090000000002</v>
      </c>
      <c r="DS704">
        <f>'Raw Data'!DF704</f>
        <v>34.670090000000002</v>
      </c>
      <c r="DT704">
        <f>'Raw Data'!DG704</f>
        <v>-84.669465000000002</v>
      </c>
      <c r="DU704">
        <f>'Raw Data'!DH704</f>
        <v>1.6419E-2</v>
      </c>
      <c r="DV704">
        <f>'Raw Data'!DI704</f>
        <v>2.4510000000000001E-3</v>
      </c>
      <c r="DW704">
        <f>'Raw Data'!DJ704</f>
        <v>192</v>
      </c>
      <c r="DX704" s="11">
        <f t="shared" si="152"/>
        <v>4800</v>
      </c>
      <c r="DY704" s="5">
        <f t="shared" si="153"/>
        <v>4247.5</v>
      </c>
      <c r="DZ704" s="5">
        <f t="shared" si="146"/>
        <v>552.5</v>
      </c>
      <c r="EA704" s="5">
        <f t="shared" si="147"/>
        <v>0.13007651559741024</v>
      </c>
      <c r="EB704" s="5">
        <f t="shared" si="148"/>
        <v>4523.75</v>
      </c>
      <c r="EC704">
        <f>'Raw Data'!DK704</f>
        <v>4610</v>
      </c>
      <c r="ED704">
        <f>'Raw Data'!DL704</f>
        <v>14.9</v>
      </c>
      <c r="EE704">
        <f>'Raw Data'!DM704</f>
        <v>4870</v>
      </c>
      <c r="EF704">
        <f>'Raw Data'!DN704</f>
        <v>14.9</v>
      </c>
      <c r="EG704">
        <f>'Raw Data'!DO704</f>
        <v>4920</v>
      </c>
      <c r="EH704">
        <f>'Raw Data'!DP704</f>
        <v>0</v>
      </c>
      <c r="EI704">
        <f>'Raw Data'!DQ704</f>
        <v>4900</v>
      </c>
      <c r="EJ704">
        <f>'Raw Data'!DR704</f>
        <v>0</v>
      </c>
      <c r="EK704">
        <f>'Raw Data'!DS704</f>
        <v>4750</v>
      </c>
      <c r="EL704">
        <f>'Raw Data'!DT704</f>
        <v>12.4</v>
      </c>
      <c r="EM704">
        <f>'Raw Data'!DU704</f>
        <v>4560</v>
      </c>
      <c r="EN704">
        <f>'Raw Data'!DV704</f>
        <v>12.4</v>
      </c>
      <c r="EO704">
        <f>'Raw Data'!DW704</f>
        <v>3840</v>
      </c>
      <c r="EP704">
        <f>'Raw Data'!DX704</f>
        <v>9.4</v>
      </c>
      <c r="EQ704">
        <f>'Raw Data'!DY704</f>
        <v>3840</v>
      </c>
      <c r="ER704">
        <f>'Raw Data'!DZ704</f>
        <v>9.4</v>
      </c>
      <c r="ES704">
        <f>'Raw Data'!EA704</f>
        <v>3780</v>
      </c>
      <c r="ET704">
        <f>'Raw Data'!EB704</f>
        <v>0</v>
      </c>
      <c r="EU704">
        <f>'Raw Data'!EC704</f>
        <v>3820</v>
      </c>
      <c r="EV704">
        <f>'Raw Data'!ED704</f>
        <v>0</v>
      </c>
      <c r="EW704">
        <f>'Raw Data'!EE704</f>
        <v>1.5999999999999999E-5</v>
      </c>
    </row>
    <row r="705" spans="1:153" x14ac:dyDescent="0.3">
      <c r="A705">
        <f>'Raw Data'!A705</f>
        <v>703</v>
      </c>
      <c r="B705" t="str">
        <f>'Raw Data'!B705</f>
        <v>Point</v>
      </c>
      <c r="C705">
        <f>'Raw Data'!C705</f>
        <v>347</v>
      </c>
      <c r="D705">
        <f>'Raw Data'!D705</f>
        <v>762</v>
      </c>
      <c r="E705" t="str">
        <f>'Raw Data'!E705</f>
        <v>Point</v>
      </c>
      <c r="F705">
        <f>'Raw Data'!F705</f>
        <v>4898705</v>
      </c>
      <c r="G705" t="str">
        <f>'Raw Data'!G705</f>
        <v>Gsp Post 00</v>
      </c>
      <c r="H705" s="3">
        <f>'Raw Data'!H705</f>
        <v>41826</v>
      </c>
      <c r="L705">
        <f t="shared" si="140"/>
        <v>0</v>
      </c>
      <c r="M705" s="5">
        <f t="shared" si="141"/>
        <v>41826</v>
      </c>
      <c r="N705" s="5">
        <f t="shared" si="149"/>
        <v>2014</v>
      </c>
      <c r="O705" s="5" t="str" cm="1">
        <f t="array" ref="O705">_xlfn.IFS(N705&lt;=2016,"before treatment",N705=2017,"unknown",N705&gt;2017,"after treatment")</f>
        <v>before treatment</v>
      </c>
      <c r="P705" s="5">
        <f t="shared" si="142"/>
        <v>1</v>
      </c>
      <c r="Q705" s="5">
        <f t="shared" si="143"/>
        <v>0</v>
      </c>
      <c r="R705" t="str">
        <f>'Raw Data'!I705</f>
        <v>Murray</v>
      </c>
      <c r="S705" t="str">
        <f>'Raw Data'!J705</f>
        <v>STATE ROUTE 282</v>
      </c>
      <c r="T705" t="str">
        <f>'Raw Data'!K705</f>
        <v>(none)</v>
      </c>
      <c r="U705" t="str">
        <f>'Raw Data'!L705</f>
        <v>(B) Suspected Minor/Visible Injury</v>
      </c>
      <c r="V705">
        <f>'Raw Data'!M705</f>
        <v>0</v>
      </c>
      <c r="W705">
        <f>'Raw Data'!N705</f>
        <v>0</v>
      </c>
      <c r="X705">
        <f>'Raw Data'!O705</f>
        <v>1</v>
      </c>
      <c r="Y705" t="str">
        <f>'Raw Data'!P705</f>
        <v>Not a Collision with Motor Vehicle</v>
      </c>
      <c r="Z705" t="str">
        <f>'Raw Data'!Q705</f>
        <v>On Roadway - Non-Intersection</v>
      </c>
      <c r="AA705" t="str">
        <f>'Raw Data'!R705</f>
        <v>Over Turn</v>
      </c>
      <c r="AB705" t="str">
        <f>'Raw Data'!S705</f>
        <v>Over Turn</v>
      </c>
      <c r="AC705" t="str">
        <f>'Raw Data'!T705</f>
        <v>Changed Lanes Improperly</v>
      </c>
      <c r="AD705">
        <f>'Raw Data'!U705</f>
        <v>1</v>
      </c>
      <c r="AE705" s="5" t="str">
        <f t="shared" si="150"/>
        <v>Yes</v>
      </c>
      <c r="AF705" t="str">
        <f>'Raw Data'!V705</f>
        <v>Negotiating a Curve</v>
      </c>
      <c r="AG705" s="5">
        <f t="shared" si="144"/>
        <v>0</v>
      </c>
      <c r="AH705" t="str">
        <f>'Raw Data'!W705</f>
        <v>West</v>
      </c>
      <c r="AI705" t="str">
        <f>'Raw Data'!X705</f>
        <v>Dark-Not Lighted</v>
      </c>
      <c r="AJ705" t="str">
        <f>'Raw Data'!Y705</f>
        <v>Dry</v>
      </c>
      <c r="AK705">
        <f>'Raw Data'!Z705</f>
        <v>18</v>
      </c>
      <c r="AL705" t="str">
        <f>'Raw Data'!AA705</f>
        <v>Lap and Shoulder Belt Used</v>
      </c>
      <c r="AM705" s="5">
        <f t="shared" si="145"/>
        <v>0</v>
      </c>
      <c r="AN705" t="str">
        <f>'Raw Data'!AB705</f>
        <v>Sports Utility Vehicle (SUV)</v>
      </c>
      <c r="AO705" t="str">
        <f>'Raw Data'!AC705</f>
        <v>2131028200I</v>
      </c>
      <c r="AP705">
        <f>'Raw Data'!AD705</f>
        <v>4.6580000000000004</v>
      </c>
      <c r="AQ705">
        <f>'Raw Data'!AE705</f>
        <v>34.680841999999998</v>
      </c>
      <c r="AR705">
        <f>'Raw Data'!AF705</f>
        <v>-84.681939</v>
      </c>
      <c r="AS705">
        <f>'Raw Data'!AG705</f>
        <v>192</v>
      </c>
      <c r="AT705">
        <f>'Raw Data'!AH705</f>
        <v>245</v>
      </c>
      <c r="AU705">
        <f>'Raw Data'!AI705</f>
        <v>2099</v>
      </c>
      <c r="AV705" t="str">
        <f>'Raw Data'!AJ705</f>
        <v>D6_0282_00_I</v>
      </c>
      <c r="AW705">
        <f>'Raw Data'!AK705</f>
        <v>35</v>
      </c>
      <c r="AX705">
        <f>'Raw Data'!AL705</f>
        <v>43</v>
      </c>
      <c r="AY705" t="str">
        <f>'Raw Data'!AM705</f>
        <v>simple</v>
      </c>
      <c r="AZ705">
        <f>'Raw Data'!AN705</f>
        <v>366.4</v>
      </c>
      <c r="BA705">
        <f>'Raw Data'!AO705</f>
        <v>122</v>
      </c>
      <c r="BB705">
        <f>'Raw Data'!AP705</f>
        <v>779.3</v>
      </c>
      <c r="BC705">
        <f>'Raw Data'!AQ705</f>
        <v>-84.683970000000002</v>
      </c>
      <c r="BD705">
        <f>'Raw Data'!AR705</f>
        <v>34.680335999999997</v>
      </c>
      <c r="BE705">
        <f>'Raw Data'!AS705</f>
        <v>-84.681905999999998</v>
      </c>
      <c r="BF705">
        <f>'Raw Data'!AT705</f>
        <v>34.680903000000001</v>
      </c>
      <c r="BG705" t="str">
        <f>'Raw Data'!AU705</f>
        <v>2131028200I</v>
      </c>
      <c r="BH705">
        <f>'Raw Data'!AV705</f>
        <v>1</v>
      </c>
      <c r="BI705">
        <f>'Raw Data'!AW705</f>
        <v>213</v>
      </c>
      <c r="BJ705">
        <f>'Raw Data'!AX705</f>
        <v>282</v>
      </c>
      <c r="BK705">
        <f>'Raw Data'!AY705</f>
        <v>0</v>
      </c>
      <c r="BL705">
        <f>'Raw Data'!AZ705</f>
        <v>55</v>
      </c>
      <c r="BM705">
        <f>'Raw Data'!BA705</f>
        <v>14.64</v>
      </c>
      <c r="BN705">
        <f>'Raw Data'!BB705</f>
        <v>13.7</v>
      </c>
      <c r="BO705">
        <f>'Raw Data'!BC705</f>
        <v>1326.4</v>
      </c>
      <c r="BP705">
        <f>'Raw Data'!BD705</f>
        <v>1332.3</v>
      </c>
      <c r="BQ705">
        <f>'Raw Data'!BE705</f>
        <v>1344.5</v>
      </c>
      <c r="BR705">
        <f>'Raw Data'!BF705</f>
        <v>0</v>
      </c>
      <c r="BS705">
        <f>'Raw Data'!BG705</f>
        <v>38.700000000000003</v>
      </c>
      <c r="BT705">
        <f>'Raw Data'!BH705</f>
        <v>16.3</v>
      </c>
      <c r="BU705">
        <f>'Raw Data'!BI705</f>
        <v>42712</v>
      </c>
      <c r="BV705" t="str">
        <f>'Raw Data'!BJ705</f>
        <v>ASV_5+</v>
      </c>
      <c r="BW705">
        <f>'Raw Data'!BK705</f>
        <v>2.4510000000000001E-3</v>
      </c>
      <c r="BX705">
        <f>'Raw Data'!BL705</f>
        <v>39520</v>
      </c>
      <c r="BY705">
        <f>'Raw Data'!BM705</f>
        <v>39310</v>
      </c>
      <c r="BZ705" t="str">
        <f>'Raw Data'!BN705</f>
        <v>2131028200I</v>
      </c>
      <c r="CA705" t="str">
        <f>'Raw Data'!BO705</f>
        <v>MURRAY</v>
      </c>
      <c r="CB705">
        <f>'Raw Data'!BP705</f>
        <v>1</v>
      </c>
      <c r="CC705">
        <f>'Raw Data'!BQ705</f>
        <v>28200</v>
      </c>
      <c r="CD705">
        <f>'Raw Data'!BR705</f>
        <v>6</v>
      </c>
      <c r="CE705">
        <f>'Raw Data'!BS705</f>
        <v>1</v>
      </c>
      <c r="CF705">
        <f>'Raw Data'!BT705</f>
        <v>2</v>
      </c>
      <c r="CG705">
        <f>'Raw Data'!BU705</f>
        <v>1</v>
      </c>
      <c r="CH705">
        <f>'Raw Data'!BV705</f>
        <v>1</v>
      </c>
      <c r="CI705">
        <f>'Raw Data'!BW705</f>
        <v>2</v>
      </c>
      <c r="CJ705">
        <f>'Raw Data'!BX705</f>
        <v>3</v>
      </c>
      <c r="CK705">
        <f>'Raw Data'!BY705</f>
        <v>3</v>
      </c>
      <c r="CL705" t="str">
        <f>'Raw Data'!BZ705</f>
        <v>N</v>
      </c>
      <c r="CM705">
        <f t="shared" si="151"/>
        <v>0</v>
      </c>
      <c r="CN705">
        <f>'Raw Data'!CA705</f>
        <v>213</v>
      </c>
      <c r="CO705">
        <f>'Raw Data'!CB705</f>
        <v>282</v>
      </c>
      <c r="CP705">
        <f>'Raw Data'!CC705</f>
        <v>0</v>
      </c>
      <c r="CQ705" t="str">
        <f>'Raw Data'!CD705</f>
        <v>Not Urban</v>
      </c>
      <c r="CR705" t="str">
        <f>'Raw Data'!CE705</f>
        <v>Not Urban</v>
      </c>
      <c r="CS705">
        <f>'Raw Data'!CF705</f>
        <v>0</v>
      </c>
      <c r="CT705">
        <f>'Raw Data'!CG705</f>
        <v>55</v>
      </c>
      <c r="CU705">
        <f>'Raw Data'!CH705</f>
        <v>3260</v>
      </c>
      <c r="CV705" t="str">
        <f>'Raw Data'!CI705</f>
        <v xml:space="preserve"> </v>
      </c>
      <c r="CW705">
        <f>'Raw Data'!CJ705</f>
        <v>0</v>
      </c>
      <c r="CX705">
        <f>'Raw Data'!CK705</f>
        <v>3.2630460000000001</v>
      </c>
      <c r="CY705">
        <f>'Raw Data'!CL705</f>
        <v>14</v>
      </c>
      <c r="CZ705" t="str">
        <f>'Raw Data'!CM705</f>
        <v>State Mainline</v>
      </c>
      <c r="DA705">
        <f>'Raw Data'!CN705</f>
        <v>3260</v>
      </c>
      <c r="DB705">
        <f>'Raw Data'!CO705</f>
        <v>413584</v>
      </c>
      <c r="DC705">
        <f>'Raw Data'!CP705</f>
        <v>2.8690000000000002</v>
      </c>
      <c r="DD705">
        <f>'Raw Data'!CQ705</f>
        <v>6.1349999999999998</v>
      </c>
      <c r="DE705">
        <f>'Raw Data'!CR705</f>
        <v>413584</v>
      </c>
      <c r="DF705">
        <f>'Raw Data'!CS705</f>
        <v>0</v>
      </c>
      <c r="DG705">
        <f>'Raw Data'!CT705</f>
        <v>17228.883836000001</v>
      </c>
      <c r="DH705">
        <f>'Raw Data'!CU705</f>
        <v>100</v>
      </c>
      <c r="DI705">
        <f>'Raw Data'!CV705</f>
        <v>39340</v>
      </c>
      <c r="DJ705">
        <f>'Raw Data'!CW705</f>
        <v>0.10820399999999999</v>
      </c>
      <c r="DK705">
        <f>'Raw Data'!CX705</f>
        <v>0</v>
      </c>
      <c r="DL705">
        <f>'Raw Data'!CY705</f>
        <v>2.4510000000000001E-3</v>
      </c>
      <c r="DM705">
        <f>'Raw Data'!CZ705</f>
        <v>294</v>
      </c>
      <c r="DN705" t="str">
        <f>'Raw Data'!DA705</f>
        <v>213-0221</v>
      </c>
      <c r="DO705" t="str">
        <f>'Raw Data'!DB705</f>
        <v>3R : Rural Principal Arterial - Other</v>
      </c>
      <c r="DP705" t="str">
        <f>'Raw Data'!DC705</f>
        <v>34.670090, -84.669465</v>
      </c>
      <c r="DQ705">
        <f>'Raw Data'!DD705</f>
        <v>-84.669465000000002</v>
      </c>
      <c r="DR705">
        <f>'Raw Data'!DE705</f>
        <v>34.670090000000002</v>
      </c>
      <c r="DS705">
        <f>'Raw Data'!DF705</f>
        <v>34.670090000000002</v>
      </c>
      <c r="DT705">
        <f>'Raw Data'!DG705</f>
        <v>-84.669465000000002</v>
      </c>
      <c r="DU705">
        <f>'Raw Data'!DH705</f>
        <v>1.6419E-2</v>
      </c>
      <c r="DV705">
        <f>'Raw Data'!DI705</f>
        <v>2.4510000000000001E-3</v>
      </c>
      <c r="DW705">
        <f>'Raw Data'!DJ705</f>
        <v>192</v>
      </c>
      <c r="DX705" s="11">
        <f t="shared" si="152"/>
        <v>4800</v>
      </c>
      <c r="DY705" s="5">
        <f t="shared" si="153"/>
        <v>4247.5</v>
      </c>
      <c r="DZ705" s="5">
        <f t="shared" si="146"/>
        <v>552.5</v>
      </c>
      <c r="EA705" s="5">
        <f t="shared" si="147"/>
        <v>0.13007651559741024</v>
      </c>
      <c r="EB705" s="5">
        <f t="shared" si="148"/>
        <v>4523.75</v>
      </c>
      <c r="EC705">
        <f>'Raw Data'!DK705</f>
        <v>4610</v>
      </c>
      <c r="ED705">
        <f>'Raw Data'!DL705</f>
        <v>14.9</v>
      </c>
      <c r="EE705">
        <f>'Raw Data'!DM705</f>
        <v>4870</v>
      </c>
      <c r="EF705">
        <f>'Raw Data'!DN705</f>
        <v>14.9</v>
      </c>
      <c r="EG705">
        <f>'Raw Data'!DO705</f>
        <v>4920</v>
      </c>
      <c r="EH705">
        <f>'Raw Data'!DP705</f>
        <v>0</v>
      </c>
      <c r="EI705">
        <f>'Raw Data'!DQ705</f>
        <v>4900</v>
      </c>
      <c r="EJ705">
        <f>'Raw Data'!DR705</f>
        <v>0</v>
      </c>
      <c r="EK705">
        <f>'Raw Data'!DS705</f>
        <v>4750</v>
      </c>
      <c r="EL705">
        <f>'Raw Data'!DT705</f>
        <v>12.4</v>
      </c>
      <c r="EM705">
        <f>'Raw Data'!DU705</f>
        <v>4560</v>
      </c>
      <c r="EN705">
        <f>'Raw Data'!DV705</f>
        <v>12.4</v>
      </c>
      <c r="EO705">
        <f>'Raw Data'!DW705</f>
        <v>3840</v>
      </c>
      <c r="EP705">
        <f>'Raw Data'!DX705</f>
        <v>9.4</v>
      </c>
      <c r="EQ705">
        <f>'Raw Data'!DY705</f>
        <v>3840</v>
      </c>
      <c r="ER705">
        <f>'Raw Data'!DZ705</f>
        <v>9.4</v>
      </c>
      <c r="ES705">
        <f>'Raw Data'!EA705</f>
        <v>3780</v>
      </c>
      <c r="ET705">
        <f>'Raw Data'!EB705</f>
        <v>0</v>
      </c>
      <c r="EU705">
        <f>'Raw Data'!EC705</f>
        <v>3820</v>
      </c>
      <c r="EV705">
        <f>'Raw Data'!ED705</f>
        <v>0</v>
      </c>
      <c r="EW705">
        <f>'Raw Data'!EE705</f>
        <v>0</v>
      </c>
    </row>
    <row r="706" spans="1:153" x14ac:dyDescent="0.3">
      <c r="A706">
        <f>'Raw Data'!A706</f>
        <v>704</v>
      </c>
      <c r="B706" t="str">
        <f>'Raw Data'!B706</f>
        <v>Point</v>
      </c>
      <c r="C706">
        <f>'Raw Data'!C706</f>
        <v>558</v>
      </c>
      <c r="D706">
        <f>'Raw Data'!D706</f>
        <v>686</v>
      </c>
      <c r="E706" t="str">
        <f>'Raw Data'!E706</f>
        <v>Point</v>
      </c>
      <c r="F706">
        <f>'Raw Data'!F706</f>
        <v>5417834</v>
      </c>
      <c r="G706" t="str">
        <f>'Raw Data'!G706</f>
        <v>Murray Co Sheriff's Office</v>
      </c>
      <c r="H706" s="3">
        <f>'Raw Data'!H706</f>
        <v>42256</v>
      </c>
      <c r="L706">
        <f t="shared" ref="L706:L769" si="154">IF(OR(ISNUMBER(SEARCH("Pedestrian",AA706))*ISNUMBER(SEARCH("Pedestrian",AB706))),1,0)</f>
        <v>0</v>
      </c>
      <c r="M706" s="5">
        <f t="shared" ref="M706:M769" si="155">H706</f>
        <v>42256</v>
      </c>
      <c r="N706" s="5">
        <f t="shared" si="149"/>
        <v>2015</v>
      </c>
      <c r="O706" s="5" t="str" cm="1">
        <f t="array" ref="O706">_xlfn.IFS(N706&lt;=2016,"before treatment",N706=2017,"unknown",N706&gt;2017,"after treatment")</f>
        <v>before treatment</v>
      </c>
      <c r="P706" s="5">
        <f t="shared" ref="P706:P769" si="156">IF(O706="before treatment",1,0)</f>
        <v>1</v>
      </c>
      <c r="Q706" s="5">
        <f t="shared" ref="Q706:Q769" si="157">IF(O706="after treatment",1,0)</f>
        <v>0</v>
      </c>
      <c r="R706" t="str">
        <f>'Raw Data'!I706</f>
        <v>Murray</v>
      </c>
      <c r="S706" t="str">
        <f>'Raw Data'!J706</f>
        <v>STATE ROUTE 282</v>
      </c>
      <c r="T706" t="str">
        <f>'Raw Data'!K706</f>
        <v>Old Highway 411 Hwy</v>
      </c>
      <c r="U706" t="str">
        <f>'Raw Data'!L706</f>
        <v>(C) Possible Injury / Complaint</v>
      </c>
      <c r="V706">
        <f>'Raw Data'!M706</f>
        <v>0</v>
      </c>
      <c r="W706">
        <f>'Raw Data'!N706</f>
        <v>0</v>
      </c>
      <c r="X706">
        <f>'Raw Data'!O706</f>
        <v>0</v>
      </c>
      <c r="Y706" t="str">
        <f>'Raw Data'!P706</f>
        <v>Not a Collision with Motor Vehicle</v>
      </c>
      <c r="Z706" t="str">
        <f>'Raw Data'!Q706</f>
        <v>Off Roadway</v>
      </c>
      <c r="AA706" t="str">
        <f>'Raw Data'!R706</f>
        <v>Embankment</v>
      </c>
      <c r="AB706" t="str">
        <f>'Raw Data'!S706</f>
        <v>Embankment</v>
      </c>
      <c r="AC706" t="str">
        <f>'Raw Data'!T706</f>
        <v>Too Fast for Conditions</v>
      </c>
      <c r="AD706">
        <f>'Raw Data'!U706</f>
        <v>1</v>
      </c>
      <c r="AE706" s="5" t="str">
        <f t="shared" si="150"/>
        <v>Yes</v>
      </c>
      <c r="AF706" t="str">
        <f>'Raw Data'!V706</f>
        <v>Negotiating a Curve</v>
      </c>
      <c r="AG706" s="5">
        <f t="shared" ref="AG706:AG769" si="158">IF(ISNUMBER(SEARCH("Turning",AF706)),1,0)</f>
        <v>0</v>
      </c>
      <c r="AH706" t="str">
        <f>'Raw Data'!W706</f>
        <v>West</v>
      </c>
      <c r="AI706" t="str">
        <f>'Raw Data'!X706</f>
        <v>Dark-Not Lighted</v>
      </c>
      <c r="AJ706" t="str">
        <f>'Raw Data'!Y706</f>
        <v>Wet</v>
      </c>
      <c r="AK706">
        <f>'Raw Data'!Z706</f>
        <v>19</v>
      </c>
      <c r="AL706" t="str">
        <f>'Raw Data'!AA706</f>
        <v>Lap and Shoulder Belt Used</v>
      </c>
      <c r="AM706" s="5">
        <f t="shared" ref="AM706:AM769" si="159">IF(ISNUMBER(SEARCH("Motorcycle",AN706)),1,0)</f>
        <v>0</v>
      </c>
      <c r="AN706" t="str">
        <f>'Raw Data'!AB706</f>
        <v>Passenger Car</v>
      </c>
      <c r="AO706" t="str">
        <f>'Raw Data'!AC706</f>
        <v>2131028200I</v>
      </c>
      <c r="AP706">
        <f>'Raw Data'!AD706</f>
        <v>4.601</v>
      </c>
      <c r="AQ706">
        <f>'Raw Data'!AE706</f>
        <v>34.680214999999997</v>
      </c>
      <c r="AR706">
        <f>'Raw Data'!AF706</f>
        <v>-84.682564999999997</v>
      </c>
      <c r="AS706">
        <f>'Raw Data'!AG706</f>
        <v>192</v>
      </c>
      <c r="AT706">
        <f>'Raw Data'!AH706</f>
        <v>245</v>
      </c>
      <c r="AU706">
        <f>'Raw Data'!AI706</f>
        <v>2099</v>
      </c>
      <c r="AV706" t="str">
        <f>'Raw Data'!AJ706</f>
        <v>D6_0282_00_I</v>
      </c>
      <c r="AW706">
        <f>'Raw Data'!AK706</f>
        <v>35</v>
      </c>
      <c r="AX706">
        <f>'Raw Data'!AL706</f>
        <v>43</v>
      </c>
      <c r="AY706" t="str">
        <f>'Raw Data'!AM706</f>
        <v>simple</v>
      </c>
      <c r="AZ706">
        <f>'Raw Data'!AN706</f>
        <v>366.4</v>
      </c>
      <c r="BA706">
        <f>'Raw Data'!AO706</f>
        <v>122</v>
      </c>
      <c r="BB706">
        <f>'Raw Data'!AP706</f>
        <v>779.3</v>
      </c>
      <c r="BC706">
        <f>'Raw Data'!AQ706</f>
        <v>-84.683970000000002</v>
      </c>
      <c r="BD706">
        <f>'Raw Data'!AR706</f>
        <v>34.680335999999997</v>
      </c>
      <c r="BE706">
        <f>'Raw Data'!AS706</f>
        <v>-84.681905999999998</v>
      </c>
      <c r="BF706">
        <f>'Raw Data'!AT706</f>
        <v>34.680903000000001</v>
      </c>
      <c r="BG706" t="str">
        <f>'Raw Data'!AU706</f>
        <v>2131028200I</v>
      </c>
      <c r="BH706">
        <f>'Raw Data'!AV706</f>
        <v>1</v>
      </c>
      <c r="BI706">
        <f>'Raw Data'!AW706</f>
        <v>213</v>
      </c>
      <c r="BJ706">
        <f>'Raw Data'!AX706</f>
        <v>282</v>
      </c>
      <c r="BK706">
        <f>'Raw Data'!AY706</f>
        <v>0</v>
      </c>
      <c r="BL706">
        <f>'Raw Data'!AZ706</f>
        <v>55</v>
      </c>
      <c r="BM706">
        <f>'Raw Data'!BA706</f>
        <v>14.64</v>
      </c>
      <c r="BN706">
        <f>'Raw Data'!BB706</f>
        <v>13.7</v>
      </c>
      <c r="BO706">
        <f>'Raw Data'!BC706</f>
        <v>1326.4</v>
      </c>
      <c r="BP706">
        <f>'Raw Data'!BD706</f>
        <v>1332.3</v>
      </c>
      <c r="BQ706">
        <f>'Raw Data'!BE706</f>
        <v>1344.5</v>
      </c>
      <c r="BR706">
        <f>'Raw Data'!BF706</f>
        <v>0</v>
      </c>
      <c r="BS706">
        <f>'Raw Data'!BG706</f>
        <v>38.700000000000003</v>
      </c>
      <c r="BT706">
        <f>'Raw Data'!BH706</f>
        <v>16.3</v>
      </c>
      <c r="BU706">
        <f>'Raw Data'!BI706</f>
        <v>42712</v>
      </c>
      <c r="BV706" t="str">
        <f>'Raw Data'!BJ706</f>
        <v>ASV_5+</v>
      </c>
      <c r="BW706">
        <f>'Raw Data'!BK706</f>
        <v>2.4510000000000001E-3</v>
      </c>
      <c r="BX706">
        <f>'Raw Data'!BL706</f>
        <v>39520</v>
      </c>
      <c r="BY706">
        <f>'Raw Data'!BM706</f>
        <v>39310</v>
      </c>
      <c r="BZ706" t="str">
        <f>'Raw Data'!BN706</f>
        <v>2131028200I</v>
      </c>
      <c r="CA706" t="str">
        <f>'Raw Data'!BO706</f>
        <v>MURRAY</v>
      </c>
      <c r="CB706">
        <f>'Raw Data'!BP706</f>
        <v>1</v>
      </c>
      <c r="CC706">
        <f>'Raw Data'!BQ706</f>
        <v>28200</v>
      </c>
      <c r="CD706">
        <f>'Raw Data'!BR706</f>
        <v>6</v>
      </c>
      <c r="CE706">
        <f>'Raw Data'!BS706</f>
        <v>1</v>
      </c>
      <c r="CF706">
        <f>'Raw Data'!BT706</f>
        <v>2</v>
      </c>
      <c r="CG706">
        <f>'Raw Data'!BU706</f>
        <v>1</v>
      </c>
      <c r="CH706">
        <f>'Raw Data'!BV706</f>
        <v>1</v>
      </c>
      <c r="CI706">
        <f>'Raw Data'!BW706</f>
        <v>2</v>
      </c>
      <c r="CJ706">
        <f>'Raw Data'!BX706</f>
        <v>3</v>
      </c>
      <c r="CK706">
        <f>'Raw Data'!BY706</f>
        <v>3</v>
      </c>
      <c r="CL706" t="str">
        <f>'Raw Data'!BZ706</f>
        <v>N</v>
      </c>
      <c r="CM706">
        <f t="shared" si="151"/>
        <v>0</v>
      </c>
      <c r="CN706">
        <f>'Raw Data'!CA706</f>
        <v>213</v>
      </c>
      <c r="CO706">
        <f>'Raw Data'!CB706</f>
        <v>282</v>
      </c>
      <c r="CP706">
        <f>'Raw Data'!CC706</f>
        <v>0</v>
      </c>
      <c r="CQ706" t="str">
        <f>'Raw Data'!CD706</f>
        <v>Not Urban</v>
      </c>
      <c r="CR706" t="str">
        <f>'Raw Data'!CE706</f>
        <v>Not Urban</v>
      </c>
      <c r="CS706">
        <f>'Raw Data'!CF706</f>
        <v>0</v>
      </c>
      <c r="CT706">
        <f>'Raw Data'!CG706</f>
        <v>55</v>
      </c>
      <c r="CU706">
        <f>'Raw Data'!CH706</f>
        <v>3260</v>
      </c>
      <c r="CV706" t="str">
        <f>'Raw Data'!CI706</f>
        <v xml:space="preserve"> </v>
      </c>
      <c r="CW706">
        <f>'Raw Data'!CJ706</f>
        <v>0</v>
      </c>
      <c r="CX706">
        <f>'Raw Data'!CK706</f>
        <v>3.2630460000000001</v>
      </c>
      <c r="CY706">
        <f>'Raw Data'!CL706</f>
        <v>14</v>
      </c>
      <c r="CZ706" t="str">
        <f>'Raw Data'!CM706</f>
        <v>State Mainline</v>
      </c>
      <c r="DA706">
        <f>'Raw Data'!CN706</f>
        <v>3260</v>
      </c>
      <c r="DB706">
        <f>'Raw Data'!CO706</f>
        <v>413584</v>
      </c>
      <c r="DC706">
        <f>'Raw Data'!CP706</f>
        <v>2.8690000000000002</v>
      </c>
      <c r="DD706">
        <f>'Raw Data'!CQ706</f>
        <v>6.1349999999999998</v>
      </c>
      <c r="DE706">
        <f>'Raw Data'!CR706</f>
        <v>413584</v>
      </c>
      <c r="DF706">
        <f>'Raw Data'!CS706</f>
        <v>0</v>
      </c>
      <c r="DG706">
        <f>'Raw Data'!CT706</f>
        <v>17228.883836000001</v>
      </c>
      <c r="DH706">
        <f>'Raw Data'!CU706</f>
        <v>100</v>
      </c>
      <c r="DI706">
        <f>'Raw Data'!CV706</f>
        <v>39340</v>
      </c>
      <c r="DJ706">
        <f>'Raw Data'!CW706</f>
        <v>0.10820399999999999</v>
      </c>
      <c r="DK706">
        <f>'Raw Data'!CX706</f>
        <v>0</v>
      </c>
      <c r="DL706">
        <f>'Raw Data'!CY706</f>
        <v>2.4510000000000001E-3</v>
      </c>
      <c r="DM706">
        <f>'Raw Data'!CZ706</f>
        <v>294</v>
      </c>
      <c r="DN706" t="str">
        <f>'Raw Data'!DA706</f>
        <v>213-0221</v>
      </c>
      <c r="DO706" t="str">
        <f>'Raw Data'!DB706</f>
        <v>3R : Rural Principal Arterial - Other</v>
      </c>
      <c r="DP706" t="str">
        <f>'Raw Data'!DC706</f>
        <v>34.670090, -84.669465</v>
      </c>
      <c r="DQ706">
        <f>'Raw Data'!DD706</f>
        <v>-84.669465000000002</v>
      </c>
      <c r="DR706">
        <f>'Raw Data'!DE706</f>
        <v>34.670090000000002</v>
      </c>
      <c r="DS706">
        <f>'Raw Data'!DF706</f>
        <v>34.670090000000002</v>
      </c>
      <c r="DT706">
        <f>'Raw Data'!DG706</f>
        <v>-84.669465000000002</v>
      </c>
      <c r="DU706">
        <f>'Raw Data'!DH706</f>
        <v>1.6419E-2</v>
      </c>
      <c r="DV706">
        <f>'Raw Data'!DI706</f>
        <v>2.4510000000000001E-3</v>
      </c>
      <c r="DW706">
        <f>'Raw Data'!DJ706</f>
        <v>192</v>
      </c>
      <c r="DX706" s="11">
        <f t="shared" si="152"/>
        <v>4800</v>
      </c>
      <c r="DY706" s="5">
        <f t="shared" si="153"/>
        <v>4247.5</v>
      </c>
      <c r="DZ706" s="5">
        <f t="shared" ref="DZ706:DZ769" si="160">DX706-DY706</f>
        <v>552.5</v>
      </c>
      <c r="EA706" s="5">
        <f t="shared" ref="EA706:EA769" si="161">DZ706/DY706</f>
        <v>0.13007651559741024</v>
      </c>
      <c r="EB706" s="5">
        <f t="shared" ref="EB706:EB769" si="162">AVERAGE(DX706,DY706)</f>
        <v>4523.75</v>
      </c>
      <c r="EC706">
        <f>'Raw Data'!DK706</f>
        <v>4610</v>
      </c>
      <c r="ED706">
        <f>'Raw Data'!DL706</f>
        <v>14.9</v>
      </c>
      <c r="EE706">
        <f>'Raw Data'!DM706</f>
        <v>4870</v>
      </c>
      <c r="EF706">
        <f>'Raw Data'!DN706</f>
        <v>14.9</v>
      </c>
      <c r="EG706">
        <f>'Raw Data'!DO706</f>
        <v>4920</v>
      </c>
      <c r="EH706">
        <f>'Raw Data'!DP706</f>
        <v>0</v>
      </c>
      <c r="EI706">
        <f>'Raw Data'!DQ706</f>
        <v>4900</v>
      </c>
      <c r="EJ706">
        <f>'Raw Data'!DR706</f>
        <v>0</v>
      </c>
      <c r="EK706">
        <f>'Raw Data'!DS706</f>
        <v>4750</v>
      </c>
      <c r="EL706">
        <f>'Raw Data'!DT706</f>
        <v>12.4</v>
      </c>
      <c r="EM706">
        <f>'Raw Data'!DU706</f>
        <v>4560</v>
      </c>
      <c r="EN706">
        <f>'Raw Data'!DV706</f>
        <v>12.4</v>
      </c>
      <c r="EO706">
        <f>'Raw Data'!DW706</f>
        <v>3840</v>
      </c>
      <c r="EP706">
        <f>'Raw Data'!DX706</f>
        <v>9.4</v>
      </c>
      <c r="EQ706">
        <f>'Raw Data'!DY706</f>
        <v>3840</v>
      </c>
      <c r="ER706">
        <f>'Raw Data'!DZ706</f>
        <v>9.4</v>
      </c>
      <c r="ES706">
        <f>'Raw Data'!EA706</f>
        <v>3780</v>
      </c>
      <c r="ET706">
        <f>'Raw Data'!EB706</f>
        <v>0</v>
      </c>
      <c r="EU706">
        <f>'Raw Data'!EC706</f>
        <v>3820</v>
      </c>
      <c r="EV706">
        <f>'Raw Data'!ED706</f>
        <v>0</v>
      </c>
      <c r="EW706">
        <f>'Raw Data'!EE706</f>
        <v>0</v>
      </c>
    </row>
    <row r="707" spans="1:153" x14ac:dyDescent="0.3">
      <c r="A707">
        <f>'Raw Data'!A707</f>
        <v>705</v>
      </c>
      <c r="B707" t="str">
        <f>'Raw Data'!B707</f>
        <v>Point</v>
      </c>
      <c r="C707">
        <f>'Raw Data'!C707</f>
        <v>582</v>
      </c>
      <c r="D707">
        <f>'Raw Data'!D707</f>
        <v>675</v>
      </c>
      <c r="E707" t="str">
        <f>'Raw Data'!E707</f>
        <v>Point</v>
      </c>
      <c r="F707">
        <f>'Raw Data'!F707</f>
        <v>5491643</v>
      </c>
      <c r="G707" t="str">
        <f>'Raw Data'!G707</f>
        <v>Gsp Post 00</v>
      </c>
      <c r="H707" s="3">
        <f>'Raw Data'!H707</f>
        <v>42305</v>
      </c>
      <c r="L707">
        <f t="shared" si="154"/>
        <v>0</v>
      </c>
      <c r="M707" s="5">
        <f t="shared" si="155"/>
        <v>42305</v>
      </c>
      <c r="N707" s="5">
        <f t="shared" ref="N707:N770" si="163">YEAR(M707)</f>
        <v>2015</v>
      </c>
      <c r="O707" s="5" t="str" cm="1">
        <f t="array" ref="O707">_xlfn.IFS(N707&lt;=2016,"before treatment",N707=2017,"unknown",N707&gt;2017,"after treatment")</f>
        <v>before treatment</v>
      </c>
      <c r="P707" s="5">
        <f t="shared" si="156"/>
        <v>1</v>
      </c>
      <c r="Q707" s="5">
        <f t="shared" si="157"/>
        <v>0</v>
      </c>
      <c r="R707" t="str">
        <f>'Raw Data'!I707</f>
        <v>Murray</v>
      </c>
      <c r="S707" t="str">
        <f>'Raw Data'!J707</f>
        <v>STATE ROUTE 282</v>
      </c>
      <c r="T707" t="str">
        <f>'Raw Data'!K707</f>
        <v>13 Miles W Of Woodring Bra</v>
      </c>
      <c r="U707" t="str">
        <f>'Raw Data'!L707</f>
        <v>(C) Possible Injury / Complaint</v>
      </c>
      <c r="V707">
        <f>'Raw Data'!M707</f>
        <v>0</v>
      </c>
      <c r="W707">
        <f>'Raw Data'!N707</f>
        <v>0</v>
      </c>
      <c r="X707">
        <f>'Raw Data'!O707</f>
        <v>0</v>
      </c>
      <c r="Y707" t="str">
        <f>'Raw Data'!P707</f>
        <v>Not a Collision with Motor Vehicle</v>
      </c>
      <c r="Z707" t="str">
        <f>'Raw Data'!Q707</f>
        <v>Off Roadway</v>
      </c>
      <c r="AA707" t="str">
        <f>'Raw Data'!R707</f>
        <v>Tree</v>
      </c>
      <c r="AB707" t="str">
        <f>'Raw Data'!S707</f>
        <v>Tree</v>
      </c>
      <c r="AC707" t="str">
        <f>'Raw Data'!T707</f>
        <v>Changed Lanes Improperly</v>
      </c>
      <c r="AD707">
        <f>'Raw Data'!U707</f>
        <v>1</v>
      </c>
      <c r="AE707" s="5" t="str">
        <f t="shared" ref="AE707:AE770" si="164">IF(AD707=1,"Yes","No")</f>
        <v>Yes</v>
      </c>
      <c r="AF707" t="str">
        <f>'Raw Data'!V707</f>
        <v>Negotiating a Curve</v>
      </c>
      <c r="AG707" s="5">
        <f t="shared" si="158"/>
        <v>0</v>
      </c>
      <c r="AH707" t="str">
        <f>'Raw Data'!W707</f>
        <v>West</v>
      </c>
      <c r="AI707" t="str">
        <f>'Raw Data'!X707</f>
        <v>Daylight</v>
      </c>
      <c r="AJ707" t="str">
        <f>'Raw Data'!Y707</f>
        <v>Wet</v>
      </c>
      <c r="AK707">
        <f>'Raw Data'!Z707</f>
        <v>67</v>
      </c>
      <c r="AL707" t="str">
        <f>'Raw Data'!AA707</f>
        <v>Lap and Shoulder Belt Used</v>
      </c>
      <c r="AM707" s="5">
        <f t="shared" si="159"/>
        <v>0</v>
      </c>
      <c r="AN707" t="str">
        <f>'Raw Data'!AB707</f>
        <v>Passenger Car</v>
      </c>
      <c r="AO707" t="str">
        <f>'Raw Data'!AC707</f>
        <v>2131028200I</v>
      </c>
      <c r="AP707">
        <f>'Raw Data'!AD707</f>
        <v>4.577</v>
      </c>
      <c r="AQ707">
        <f>'Raw Data'!AE707</f>
        <v>34.680095999999999</v>
      </c>
      <c r="AR707">
        <f>'Raw Data'!AF707</f>
        <v>-84.682959999999994</v>
      </c>
      <c r="AS707">
        <f>'Raw Data'!AG707</f>
        <v>192</v>
      </c>
      <c r="AT707">
        <f>'Raw Data'!AH707</f>
        <v>245</v>
      </c>
      <c r="AU707">
        <f>'Raw Data'!AI707</f>
        <v>2099</v>
      </c>
      <c r="AV707" t="str">
        <f>'Raw Data'!AJ707</f>
        <v>D6_0282_00_I</v>
      </c>
      <c r="AW707">
        <f>'Raw Data'!AK707</f>
        <v>35</v>
      </c>
      <c r="AX707">
        <f>'Raw Data'!AL707</f>
        <v>43</v>
      </c>
      <c r="AY707" t="str">
        <f>'Raw Data'!AM707</f>
        <v>simple</v>
      </c>
      <c r="AZ707">
        <f>'Raw Data'!AN707</f>
        <v>366.4</v>
      </c>
      <c r="BA707">
        <f>'Raw Data'!AO707</f>
        <v>122</v>
      </c>
      <c r="BB707">
        <f>'Raw Data'!AP707</f>
        <v>779.3</v>
      </c>
      <c r="BC707">
        <f>'Raw Data'!AQ707</f>
        <v>-84.683970000000002</v>
      </c>
      <c r="BD707">
        <f>'Raw Data'!AR707</f>
        <v>34.680335999999997</v>
      </c>
      <c r="BE707">
        <f>'Raw Data'!AS707</f>
        <v>-84.681905999999998</v>
      </c>
      <c r="BF707">
        <f>'Raw Data'!AT707</f>
        <v>34.680903000000001</v>
      </c>
      <c r="BG707" t="str">
        <f>'Raw Data'!AU707</f>
        <v>2131028200I</v>
      </c>
      <c r="BH707">
        <f>'Raw Data'!AV707</f>
        <v>1</v>
      </c>
      <c r="BI707">
        <f>'Raw Data'!AW707</f>
        <v>213</v>
      </c>
      <c r="BJ707">
        <f>'Raw Data'!AX707</f>
        <v>282</v>
      </c>
      <c r="BK707">
        <f>'Raw Data'!AY707</f>
        <v>0</v>
      </c>
      <c r="BL707">
        <f>'Raw Data'!AZ707</f>
        <v>55</v>
      </c>
      <c r="BM707">
        <f>'Raw Data'!BA707</f>
        <v>14.64</v>
      </c>
      <c r="BN707">
        <f>'Raw Data'!BB707</f>
        <v>13.7</v>
      </c>
      <c r="BO707">
        <f>'Raw Data'!BC707</f>
        <v>1326.4</v>
      </c>
      <c r="BP707">
        <f>'Raw Data'!BD707</f>
        <v>1332.3</v>
      </c>
      <c r="BQ707">
        <f>'Raw Data'!BE707</f>
        <v>1344.5</v>
      </c>
      <c r="BR707">
        <f>'Raw Data'!BF707</f>
        <v>0</v>
      </c>
      <c r="BS707">
        <f>'Raw Data'!BG707</f>
        <v>38.700000000000003</v>
      </c>
      <c r="BT707">
        <f>'Raw Data'!BH707</f>
        <v>16.3</v>
      </c>
      <c r="BU707">
        <f>'Raw Data'!BI707</f>
        <v>42712</v>
      </c>
      <c r="BV707" t="str">
        <f>'Raw Data'!BJ707</f>
        <v>ASV_5+</v>
      </c>
      <c r="BW707">
        <f>'Raw Data'!BK707</f>
        <v>2.4510000000000001E-3</v>
      </c>
      <c r="BX707">
        <f>'Raw Data'!BL707</f>
        <v>39520</v>
      </c>
      <c r="BY707">
        <f>'Raw Data'!BM707</f>
        <v>39310</v>
      </c>
      <c r="BZ707" t="str">
        <f>'Raw Data'!BN707</f>
        <v>2131028200I</v>
      </c>
      <c r="CA707" t="str">
        <f>'Raw Data'!BO707</f>
        <v>MURRAY</v>
      </c>
      <c r="CB707">
        <f>'Raw Data'!BP707</f>
        <v>1</v>
      </c>
      <c r="CC707">
        <f>'Raw Data'!BQ707</f>
        <v>28200</v>
      </c>
      <c r="CD707">
        <f>'Raw Data'!BR707</f>
        <v>6</v>
      </c>
      <c r="CE707">
        <f>'Raw Data'!BS707</f>
        <v>1</v>
      </c>
      <c r="CF707">
        <f>'Raw Data'!BT707</f>
        <v>2</v>
      </c>
      <c r="CG707">
        <f>'Raw Data'!BU707</f>
        <v>1</v>
      </c>
      <c r="CH707">
        <f>'Raw Data'!BV707</f>
        <v>1</v>
      </c>
      <c r="CI707">
        <f>'Raw Data'!BW707</f>
        <v>2</v>
      </c>
      <c r="CJ707">
        <f>'Raw Data'!BX707</f>
        <v>3</v>
      </c>
      <c r="CK707">
        <f>'Raw Data'!BY707</f>
        <v>3</v>
      </c>
      <c r="CL707" t="str">
        <f>'Raw Data'!BZ707</f>
        <v>N</v>
      </c>
      <c r="CM707">
        <f t="shared" ref="CM707:CM770" si="165">IF(CL707="N",0,1)</f>
        <v>0</v>
      </c>
      <c r="CN707">
        <f>'Raw Data'!CA707</f>
        <v>213</v>
      </c>
      <c r="CO707">
        <f>'Raw Data'!CB707</f>
        <v>282</v>
      </c>
      <c r="CP707">
        <f>'Raw Data'!CC707</f>
        <v>0</v>
      </c>
      <c r="CQ707" t="str">
        <f>'Raw Data'!CD707</f>
        <v>Not Urban</v>
      </c>
      <c r="CR707" t="str">
        <f>'Raw Data'!CE707</f>
        <v>Not Urban</v>
      </c>
      <c r="CS707">
        <f>'Raw Data'!CF707</f>
        <v>0</v>
      </c>
      <c r="CT707">
        <f>'Raw Data'!CG707</f>
        <v>55</v>
      </c>
      <c r="CU707">
        <f>'Raw Data'!CH707</f>
        <v>3260</v>
      </c>
      <c r="CV707" t="str">
        <f>'Raw Data'!CI707</f>
        <v xml:space="preserve"> </v>
      </c>
      <c r="CW707">
        <f>'Raw Data'!CJ707</f>
        <v>0</v>
      </c>
      <c r="CX707">
        <f>'Raw Data'!CK707</f>
        <v>3.2630460000000001</v>
      </c>
      <c r="CY707">
        <f>'Raw Data'!CL707</f>
        <v>14</v>
      </c>
      <c r="CZ707" t="str">
        <f>'Raw Data'!CM707</f>
        <v>State Mainline</v>
      </c>
      <c r="DA707">
        <f>'Raw Data'!CN707</f>
        <v>3260</v>
      </c>
      <c r="DB707">
        <f>'Raw Data'!CO707</f>
        <v>413584</v>
      </c>
      <c r="DC707">
        <f>'Raw Data'!CP707</f>
        <v>2.8690000000000002</v>
      </c>
      <c r="DD707">
        <f>'Raw Data'!CQ707</f>
        <v>6.1349999999999998</v>
      </c>
      <c r="DE707">
        <f>'Raw Data'!CR707</f>
        <v>413584</v>
      </c>
      <c r="DF707">
        <f>'Raw Data'!CS707</f>
        <v>0</v>
      </c>
      <c r="DG707">
        <f>'Raw Data'!CT707</f>
        <v>17228.883836000001</v>
      </c>
      <c r="DH707">
        <f>'Raw Data'!CU707</f>
        <v>100</v>
      </c>
      <c r="DI707">
        <f>'Raw Data'!CV707</f>
        <v>39340</v>
      </c>
      <c r="DJ707">
        <f>'Raw Data'!CW707</f>
        <v>0.10820399999999999</v>
      </c>
      <c r="DK707">
        <f>'Raw Data'!CX707</f>
        <v>0</v>
      </c>
      <c r="DL707">
        <f>'Raw Data'!CY707</f>
        <v>2.4510000000000001E-3</v>
      </c>
      <c r="DM707">
        <f>'Raw Data'!CZ707</f>
        <v>294</v>
      </c>
      <c r="DN707" t="str">
        <f>'Raw Data'!DA707</f>
        <v>213-0221</v>
      </c>
      <c r="DO707" t="str">
        <f>'Raw Data'!DB707</f>
        <v>3R : Rural Principal Arterial - Other</v>
      </c>
      <c r="DP707" t="str">
        <f>'Raw Data'!DC707</f>
        <v>34.670090, -84.669465</v>
      </c>
      <c r="DQ707">
        <f>'Raw Data'!DD707</f>
        <v>-84.669465000000002</v>
      </c>
      <c r="DR707">
        <f>'Raw Data'!DE707</f>
        <v>34.670090000000002</v>
      </c>
      <c r="DS707">
        <f>'Raw Data'!DF707</f>
        <v>34.670090000000002</v>
      </c>
      <c r="DT707">
        <f>'Raw Data'!DG707</f>
        <v>-84.669465000000002</v>
      </c>
      <c r="DU707">
        <f>'Raw Data'!DH707</f>
        <v>1.6419E-2</v>
      </c>
      <c r="DV707">
        <f>'Raw Data'!DI707</f>
        <v>2.4510000000000001E-3</v>
      </c>
      <c r="DW707">
        <f>'Raw Data'!DJ707</f>
        <v>192</v>
      </c>
      <c r="DX707" s="11">
        <f t="shared" ref="DX707:DX770" si="166">AVERAGE(EC707,EE707,EG707)</f>
        <v>4800</v>
      </c>
      <c r="DY707" s="5">
        <f t="shared" ref="DY707:DY770" si="167">AVERAGE(EK707,EQ707,EO707,EM707)</f>
        <v>4247.5</v>
      </c>
      <c r="DZ707" s="5">
        <f t="shared" si="160"/>
        <v>552.5</v>
      </c>
      <c r="EA707" s="5">
        <f t="shared" si="161"/>
        <v>0.13007651559741024</v>
      </c>
      <c r="EB707" s="5">
        <f t="shared" si="162"/>
        <v>4523.75</v>
      </c>
      <c r="EC707">
        <f>'Raw Data'!DK707</f>
        <v>4610</v>
      </c>
      <c r="ED707">
        <f>'Raw Data'!DL707</f>
        <v>14.9</v>
      </c>
      <c r="EE707">
        <f>'Raw Data'!DM707</f>
        <v>4870</v>
      </c>
      <c r="EF707">
        <f>'Raw Data'!DN707</f>
        <v>14.9</v>
      </c>
      <c r="EG707">
        <f>'Raw Data'!DO707</f>
        <v>4920</v>
      </c>
      <c r="EH707">
        <f>'Raw Data'!DP707</f>
        <v>0</v>
      </c>
      <c r="EI707">
        <f>'Raw Data'!DQ707</f>
        <v>4900</v>
      </c>
      <c r="EJ707">
        <f>'Raw Data'!DR707</f>
        <v>0</v>
      </c>
      <c r="EK707">
        <f>'Raw Data'!DS707</f>
        <v>4750</v>
      </c>
      <c r="EL707">
        <f>'Raw Data'!DT707</f>
        <v>12.4</v>
      </c>
      <c r="EM707">
        <f>'Raw Data'!DU707</f>
        <v>4560</v>
      </c>
      <c r="EN707">
        <f>'Raw Data'!DV707</f>
        <v>12.4</v>
      </c>
      <c r="EO707">
        <f>'Raw Data'!DW707</f>
        <v>3840</v>
      </c>
      <c r="EP707">
        <f>'Raw Data'!DX707</f>
        <v>9.4</v>
      </c>
      <c r="EQ707">
        <f>'Raw Data'!DY707</f>
        <v>3840</v>
      </c>
      <c r="ER707">
        <f>'Raw Data'!DZ707</f>
        <v>9.4</v>
      </c>
      <c r="ES707">
        <f>'Raw Data'!EA707</f>
        <v>3780</v>
      </c>
      <c r="ET707">
        <f>'Raw Data'!EB707</f>
        <v>0</v>
      </c>
      <c r="EU707">
        <f>'Raw Data'!EC707</f>
        <v>3820</v>
      </c>
      <c r="EV707">
        <f>'Raw Data'!ED707</f>
        <v>0</v>
      </c>
      <c r="EW707">
        <f>'Raw Data'!EE707</f>
        <v>0</v>
      </c>
    </row>
    <row r="708" spans="1:153" x14ac:dyDescent="0.3">
      <c r="A708">
        <f>'Raw Data'!A708</f>
        <v>706</v>
      </c>
      <c r="B708" t="str">
        <f>'Raw Data'!B708</f>
        <v>Point</v>
      </c>
      <c r="C708">
        <f>'Raw Data'!C708</f>
        <v>654</v>
      </c>
      <c r="D708">
        <f>'Raw Data'!D708</f>
        <v>531</v>
      </c>
      <c r="E708" t="str">
        <f>'Raw Data'!E708</f>
        <v>Point</v>
      </c>
      <c r="F708">
        <f>'Raw Data'!F708</f>
        <v>6928008</v>
      </c>
      <c r="G708" t="str">
        <f>'Raw Data'!G708</f>
        <v>Gsp Post 00</v>
      </c>
      <c r="H708" s="3">
        <f>'Raw Data'!H708</f>
        <v>43396</v>
      </c>
      <c r="L708">
        <f t="shared" si="154"/>
        <v>0</v>
      </c>
      <c r="M708" s="5">
        <f t="shared" si="155"/>
        <v>43396</v>
      </c>
      <c r="N708" s="5">
        <f t="shared" si="163"/>
        <v>2018</v>
      </c>
      <c r="O708" s="5" t="str" cm="1">
        <f t="array" ref="O708">_xlfn.IFS(N708&lt;=2016,"before treatment",N708=2017,"unknown",N708&gt;2017,"after treatment")</f>
        <v>after treatment</v>
      </c>
      <c r="P708" s="5">
        <f t="shared" si="156"/>
        <v>0</v>
      </c>
      <c r="Q708" s="5">
        <f t="shared" si="157"/>
        <v>1</v>
      </c>
      <c r="R708" t="str">
        <f>'Raw Data'!I708</f>
        <v>Murray</v>
      </c>
      <c r="S708" t="str">
        <f>'Raw Data'!J708</f>
        <v>STATE ROUTE 282</v>
      </c>
      <c r="T708" t="str">
        <f>'Raw Data'!K708</f>
        <v>Old Highway 411</v>
      </c>
      <c r="U708" t="str">
        <f>'Raw Data'!L708</f>
        <v>(C) Possible Injury / Complaint</v>
      </c>
      <c r="V708">
        <f>'Raw Data'!M708</f>
        <v>0</v>
      </c>
      <c r="W708">
        <f>'Raw Data'!N708</f>
        <v>0</v>
      </c>
      <c r="X708">
        <f>'Raw Data'!O708</f>
        <v>0</v>
      </c>
      <c r="Y708" t="str">
        <f>'Raw Data'!P708</f>
        <v>Head On</v>
      </c>
      <c r="Z708" t="str">
        <f>'Raw Data'!Q708</f>
        <v>On Roadway - Non-Intersection</v>
      </c>
      <c r="AA708" t="str">
        <f>'Raw Data'!R708</f>
        <v>["Motor Vehicle in Motion","Motor Vehicle in Motion"]</v>
      </c>
      <c r="AB708" t="str">
        <f>'Raw Data'!S708</f>
        <v>["Motor Vehicle in Motion","Motor Vehicle in Motion"]</v>
      </c>
      <c r="AC708" t="str">
        <f>'Raw Data'!T708</f>
        <v>["Driver Lost Control","No Contributing Factors"]</v>
      </c>
      <c r="AD708">
        <f>'Raw Data'!U708</f>
        <v>2</v>
      </c>
      <c r="AE708" s="5" t="str">
        <f t="shared" si="164"/>
        <v>No</v>
      </c>
      <c r="AF708" t="str">
        <f>'Raw Data'!V708</f>
        <v>["Negotiating a Curve","Negotiating a Curve"]</v>
      </c>
      <c r="AG708" s="5">
        <f t="shared" si="158"/>
        <v>0</v>
      </c>
      <c r="AH708" t="str">
        <f>'Raw Data'!W708</f>
        <v>["East","West"]</v>
      </c>
      <c r="AI708" t="str">
        <f>'Raw Data'!X708</f>
        <v>Dark-Not Lighted</v>
      </c>
      <c r="AJ708" t="str">
        <f>'Raw Data'!Y708</f>
        <v>Dry</v>
      </c>
      <c r="AK708">
        <f>'Raw Data'!Z708</f>
        <v>0</v>
      </c>
      <c r="AL708" t="str">
        <f>'Raw Data'!AA708</f>
        <v>["Lap and Shoulder Belt Used","Lap and Shoulder Belt Used"]</v>
      </c>
      <c r="AM708" s="5">
        <f t="shared" si="159"/>
        <v>0</v>
      </c>
      <c r="AN708" t="str">
        <f>'Raw Data'!AB708</f>
        <v>["Passenger Car","Sports Utility Vehicle (SUV)"]</v>
      </c>
      <c r="AO708" t="str">
        <f>'Raw Data'!AC708</f>
        <v>2131028200I</v>
      </c>
      <c r="AP708">
        <f>'Raw Data'!AD708</f>
        <v>4.59</v>
      </c>
      <c r="AQ708">
        <f>'Raw Data'!AE708</f>
        <v>34.680143000000001</v>
      </c>
      <c r="AR708">
        <f>'Raw Data'!AF708</f>
        <v>-84.682727999999997</v>
      </c>
      <c r="AS708">
        <f>'Raw Data'!AG708</f>
        <v>192</v>
      </c>
      <c r="AT708">
        <f>'Raw Data'!AH708</f>
        <v>245</v>
      </c>
      <c r="AU708">
        <f>'Raw Data'!AI708</f>
        <v>2099</v>
      </c>
      <c r="AV708" t="str">
        <f>'Raw Data'!AJ708</f>
        <v>D6_0282_00_I</v>
      </c>
      <c r="AW708">
        <f>'Raw Data'!AK708</f>
        <v>35</v>
      </c>
      <c r="AX708">
        <f>'Raw Data'!AL708</f>
        <v>43</v>
      </c>
      <c r="AY708" t="str">
        <f>'Raw Data'!AM708</f>
        <v>simple</v>
      </c>
      <c r="AZ708">
        <f>'Raw Data'!AN708</f>
        <v>366.4</v>
      </c>
      <c r="BA708">
        <f>'Raw Data'!AO708</f>
        <v>122</v>
      </c>
      <c r="BB708">
        <f>'Raw Data'!AP708</f>
        <v>779.3</v>
      </c>
      <c r="BC708">
        <f>'Raw Data'!AQ708</f>
        <v>-84.683970000000002</v>
      </c>
      <c r="BD708">
        <f>'Raw Data'!AR708</f>
        <v>34.680335999999997</v>
      </c>
      <c r="BE708">
        <f>'Raw Data'!AS708</f>
        <v>-84.681905999999998</v>
      </c>
      <c r="BF708">
        <f>'Raw Data'!AT708</f>
        <v>34.680903000000001</v>
      </c>
      <c r="BG708" t="str">
        <f>'Raw Data'!AU708</f>
        <v>2131028200I</v>
      </c>
      <c r="BH708">
        <f>'Raw Data'!AV708</f>
        <v>1</v>
      </c>
      <c r="BI708">
        <f>'Raw Data'!AW708</f>
        <v>213</v>
      </c>
      <c r="BJ708">
        <f>'Raw Data'!AX708</f>
        <v>282</v>
      </c>
      <c r="BK708">
        <f>'Raw Data'!AY708</f>
        <v>0</v>
      </c>
      <c r="BL708">
        <f>'Raw Data'!AZ708</f>
        <v>55</v>
      </c>
      <c r="BM708">
        <f>'Raw Data'!BA708</f>
        <v>14.64</v>
      </c>
      <c r="BN708">
        <f>'Raw Data'!BB708</f>
        <v>13.7</v>
      </c>
      <c r="BO708">
        <f>'Raw Data'!BC708</f>
        <v>1326.4</v>
      </c>
      <c r="BP708">
        <f>'Raw Data'!BD708</f>
        <v>1332.3</v>
      </c>
      <c r="BQ708">
        <f>'Raw Data'!BE708</f>
        <v>1344.5</v>
      </c>
      <c r="BR708">
        <f>'Raw Data'!BF708</f>
        <v>0</v>
      </c>
      <c r="BS708">
        <f>'Raw Data'!BG708</f>
        <v>38.700000000000003</v>
      </c>
      <c r="BT708">
        <f>'Raw Data'!BH708</f>
        <v>16.3</v>
      </c>
      <c r="BU708">
        <f>'Raw Data'!BI708</f>
        <v>42712</v>
      </c>
      <c r="BV708" t="str">
        <f>'Raw Data'!BJ708</f>
        <v>ASV_5+</v>
      </c>
      <c r="BW708">
        <f>'Raw Data'!BK708</f>
        <v>2.4510000000000001E-3</v>
      </c>
      <c r="BX708">
        <f>'Raw Data'!BL708</f>
        <v>39520</v>
      </c>
      <c r="BY708">
        <f>'Raw Data'!BM708</f>
        <v>39310</v>
      </c>
      <c r="BZ708" t="str">
        <f>'Raw Data'!BN708</f>
        <v>2131028200I</v>
      </c>
      <c r="CA708" t="str">
        <f>'Raw Data'!BO708</f>
        <v>MURRAY</v>
      </c>
      <c r="CB708">
        <f>'Raw Data'!BP708</f>
        <v>1</v>
      </c>
      <c r="CC708">
        <f>'Raw Data'!BQ708</f>
        <v>28200</v>
      </c>
      <c r="CD708">
        <f>'Raw Data'!BR708</f>
        <v>6</v>
      </c>
      <c r="CE708">
        <f>'Raw Data'!BS708</f>
        <v>1</v>
      </c>
      <c r="CF708">
        <f>'Raw Data'!BT708</f>
        <v>2</v>
      </c>
      <c r="CG708">
        <f>'Raw Data'!BU708</f>
        <v>1</v>
      </c>
      <c r="CH708">
        <f>'Raw Data'!BV708</f>
        <v>1</v>
      </c>
      <c r="CI708">
        <f>'Raw Data'!BW708</f>
        <v>2</v>
      </c>
      <c r="CJ708">
        <f>'Raw Data'!BX708</f>
        <v>3</v>
      </c>
      <c r="CK708">
        <f>'Raw Data'!BY708</f>
        <v>3</v>
      </c>
      <c r="CL708" t="str">
        <f>'Raw Data'!BZ708</f>
        <v>N</v>
      </c>
      <c r="CM708">
        <f t="shared" si="165"/>
        <v>0</v>
      </c>
      <c r="CN708">
        <f>'Raw Data'!CA708</f>
        <v>213</v>
      </c>
      <c r="CO708">
        <f>'Raw Data'!CB708</f>
        <v>282</v>
      </c>
      <c r="CP708">
        <f>'Raw Data'!CC708</f>
        <v>0</v>
      </c>
      <c r="CQ708" t="str">
        <f>'Raw Data'!CD708</f>
        <v>Not Urban</v>
      </c>
      <c r="CR708" t="str">
        <f>'Raw Data'!CE708</f>
        <v>Not Urban</v>
      </c>
      <c r="CS708">
        <f>'Raw Data'!CF708</f>
        <v>0</v>
      </c>
      <c r="CT708">
        <f>'Raw Data'!CG708</f>
        <v>55</v>
      </c>
      <c r="CU708">
        <f>'Raw Data'!CH708</f>
        <v>3260</v>
      </c>
      <c r="CV708" t="str">
        <f>'Raw Data'!CI708</f>
        <v xml:space="preserve"> </v>
      </c>
      <c r="CW708">
        <f>'Raw Data'!CJ708</f>
        <v>0</v>
      </c>
      <c r="CX708">
        <f>'Raw Data'!CK708</f>
        <v>3.2630460000000001</v>
      </c>
      <c r="CY708">
        <f>'Raw Data'!CL708</f>
        <v>14</v>
      </c>
      <c r="CZ708" t="str">
        <f>'Raw Data'!CM708</f>
        <v>State Mainline</v>
      </c>
      <c r="DA708">
        <f>'Raw Data'!CN708</f>
        <v>3260</v>
      </c>
      <c r="DB708">
        <f>'Raw Data'!CO708</f>
        <v>413584</v>
      </c>
      <c r="DC708">
        <f>'Raw Data'!CP708</f>
        <v>2.8690000000000002</v>
      </c>
      <c r="DD708">
        <f>'Raw Data'!CQ708</f>
        <v>6.1349999999999998</v>
      </c>
      <c r="DE708">
        <f>'Raw Data'!CR708</f>
        <v>413584</v>
      </c>
      <c r="DF708">
        <f>'Raw Data'!CS708</f>
        <v>0</v>
      </c>
      <c r="DG708">
        <f>'Raw Data'!CT708</f>
        <v>17228.883836000001</v>
      </c>
      <c r="DH708">
        <f>'Raw Data'!CU708</f>
        <v>100</v>
      </c>
      <c r="DI708">
        <f>'Raw Data'!CV708</f>
        <v>39340</v>
      </c>
      <c r="DJ708">
        <f>'Raw Data'!CW708</f>
        <v>0.10820399999999999</v>
      </c>
      <c r="DK708">
        <f>'Raw Data'!CX708</f>
        <v>0</v>
      </c>
      <c r="DL708">
        <f>'Raw Data'!CY708</f>
        <v>2.4510000000000001E-3</v>
      </c>
      <c r="DM708">
        <f>'Raw Data'!CZ708</f>
        <v>294</v>
      </c>
      <c r="DN708" t="str">
        <f>'Raw Data'!DA708</f>
        <v>213-0221</v>
      </c>
      <c r="DO708" t="str">
        <f>'Raw Data'!DB708</f>
        <v>3R : Rural Principal Arterial - Other</v>
      </c>
      <c r="DP708" t="str">
        <f>'Raw Data'!DC708</f>
        <v>34.670090, -84.669465</v>
      </c>
      <c r="DQ708">
        <f>'Raw Data'!DD708</f>
        <v>-84.669465000000002</v>
      </c>
      <c r="DR708">
        <f>'Raw Data'!DE708</f>
        <v>34.670090000000002</v>
      </c>
      <c r="DS708">
        <f>'Raw Data'!DF708</f>
        <v>34.670090000000002</v>
      </c>
      <c r="DT708">
        <f>'Raw Data'!DG708</f>
        <v>-84.669465000000002</v>
      </c>
      <c r="DU708">
        <f>'Raw Data'!DH708</f>
        <v>1.6419E-2</v>
      </c>
      <c r="DV708">
        <f>'Raw Data'!DI708</f>
        <v>2.4510000000000001E-3</v>
      </c>
      <c r="DW708">
        <f>'Raw Data'!DJ708</f>
        <v>192</v>
      </c>
      <c r="DX708" s="11">
        <f t="shared" si="166"/>
        <v>4800</v>
      </c>
      <c r="DY708" s="5">
        <f t="shared" si="167"/>
        <v>4247.5</v>
      </c>
      <c r="DZ708" s="5">
        <f t="shared" si="160"/>
        <v>552.5</v>
      </c>
      <c r="EA708" s="5">
        <f t="shared" si="161"/>
        <v>0.13007651559741024</v>
      </c>
      <c r="EB708" s="5">
        <f t="shared" si="162"/>
        <v>4523.75</v>
      </c>
      <c r="EC708">
        <f>'Raw Data'!DK708</f>
        <v>4610</v>
      </c>
      <c r="ED708">
        <f>'Raw Data'!DL708</f>
        <v>14.9</v>
      </c>
      <c r="EE708">
        <f>'Raw Data'!DM708</f>
        <v>4870</v>
      </c>
      <c r="EF708">
        <f>'Raw Data'!DN708</f>
        <v>14.9</v>
      </c>
      <c r="EG708">
        <f>'Raw Data'!DO708</f>
        <v>4920</v>
      </c>
      <c r="EH708">
        <f>'Raw Data'!DP708</f>
        <v>0</v>
      </c>
      <c r="EI708">
        <f>'Raw Data'!DQ708</f>
        <v>4900</v>
      </c>
      <c r="EJ708">
        <f>'Raw Data'!DR708</f>
        <v>0</v>
      </c>
      <c r="EK708">
        <f>'Raw Data'!DS708</f>
        <v>4750</v>
      </c>
      <c r="EL708">
        <f>'Raw Data'!DT708</f>
        <v>12.4</v>
      </c>
      <c r="EM708">
        <f>'Raw Data'!DU708</f>
        <v>4560</v>
      </c>
      <c r="EN708">
        <f>'Raw Data'!DV708</f>
        <v>12.4</v>
      </c>
      <c r="EO708">
        <f>'Raw Data'!DW708</f>
        <v>3840</v>
      </c>
      <c r="EP708">
        <f>'Raw Data'!DX708</f>
        <v>9.4</v>
      </c>
      <c r="EQ708">
        <f>'Raw Data'!DY708</f>
        <v>3840</v>
      </c>
      <c r="ER708">
        <f>'Raw Data'!DZ708</f>
        <v>9.4</v>
      </c>
      <c r="ES708">
        <f>'Raw Data'!EA708</f>
        <v>3780</v>
      </c>
      <c r="ET708">
        <f>'Raw Data'!EB708</f>
        <v>0</v>
      </c>
      <c r="EU708">
        <f>'Raw Data'!EC708</f>
        <v>3820</v>
      </c>
      <c r="EV708">
        <f>'Raw Data'!ED708</f>
        <v>0</v>
      </c>
      <c r="EW708">
        <f>'Raw Data'!EE708</f>
        <v>0</v>
      </c>
    </row>
    <row r="709" spans="1:153" x14ac:dyDescent="0.3">
      <c r="A709">
        <f>'Raw Data'!A709</f>
        <v>707</v>
      </c>
      <c r="B709" t="str">
        <f>'Raw Data'!B709</f>
        <v>Point</v>
      </c>
      <c r="C709">
        <f>'Raw Data'!C709</f>
        <v>895</v>
      </c>
      <c r="D709">
        <f>'Raw Data'!D709</f>
        <v>63640</v>
      </c>
      <c r="E709" t="str">
        <f>'Raw Data'!E709</f>
        <v>Point</v>
      </c>
      <c r="F709">
        <f>'Raw Data'!F709</f>
        <v>5231835</v>
      </c>
      <c r="G709" t="str">
        <f>'Raw Data'!G709</f>
        <v>Gsp Post 00</v>
      </c>
      <c r="H709" s="3">
        <f>'Raw Data'!H709</f>
        <v>42086</v>
      </c>
      <c r="L709">
        <f t="shared" si="154"/>
        <v>0</v>
      </c>
      <c r="M709" s="5">
        <f t="shared" si="155"/>
        <v>42086</v>
      </c>
      <c r="N709" s="5">
        <f t="shared" si="163"/>
        <v>2015</v>
      </c>
      <c r="O709" s="5" t="str" cm="1">
        <f t="array" ref="O709">_xlfn.IFS(N709&lt;=2016,"before treatment",N709=2017,"unknown",N709&gt;2017,"after treatment")</f>
        <v>before treatment</v>
      </c>
      <c r="P709" s="5">
        <f t="shared" si="156"/>
        <v>1</v>
      </c>
      <c r="Q709" s="5">
        <f t="shared" si="157"/>
        <v>0</v>
      </c>
      <c r="R709" t="str">
        <f>'Raw Data'!I709</f>
        <v>Pickens</v>
      </c>
      <c r="S709" t="str">
        <f>'Raw Data'!J709</f>
        <v>State Route 53</v>
      </c>
      <c r="T709" t="str">
        <f>'Raw Data'!K709</f>
        <v>Mm 27</v>
      </c>
      <c r="U709" t="str">
        <f>'Raw Data'!L709</f>
        <v>(C) Possible Injury / Complaint</v>
      </c>
      <c r="V709">
        <f>'Raw Data'!M709</f>
        <v>0</v>
      </c>
      <c r="W709">
        <f>'Raw Data'!N709</f>
        <v>0</v>
      </c>
      <c r="X709">
        <f>'Raw Data'!O709</f>
        <v>0</v>
      </c>
      <c r="Y709" t="str">
        <f>'Raw Data'!P709</f>
        <v>Not a Collision with Motor Vehicle</v>
      </c>
      <c r="Z709" t="str">
        <f>'Raw Data'!Q709</f>
        <v>Off Roadway</v>
      </c>
      <c r="AA709" t="str">
        <f>'Raw Data'!R709</f>
        <v>Utility Pole</v>
      </c>
      <c r="AB709" t="str">
        <f>'Raw Data'!S709</f>
        <v>Utility Pole</v>
      </c>
      <c r="AC709" t="str">
        <f>'Raw Data'!T709</f>
        <v>Too Fast for Conditions</v>
      </c>
      <c r="AD709">
        <f>'Raw Data'!U709</f>
        <v>1</v>
      </c>
      <c r="AE709" s="5" t="str">
        <f t="shared" si="164"/>
        <v>Yes</v>
      </c>
      <c r="AF709" t="str">
        <f>'Raw Data'!V709</f>
        <v>Negotiating a Curve</v>
      </c>
      <c r="AG709" s="5">
        <f t="shared" si="158"/>
        <v>0</v>
      </c>
      <c r="AH709" t="str">
        <f>'Raw Data'!W709</f>
        <v>West</v>
      </c>
      <c r="AI709" t="str">
        <f>'Raw Data'!X709</f>
        <v>Daylight</v>
      </c>
      <c r="AJ709" t="str">
        <f>'Raw Data'!Y709</f>
        <v>Wet</v>
      </c>
      <c r="AK709">
        <f>'Raw Data'!Z709</f>
        <v>19</v>
      </c>
      <c r="AL709" t="str">
        <f>'Raw Data'!AA709</f>
        <v>Lap and Shoulder Belt Used</v>
      </c>
      <c r="AM709" s="5">
        <f t="shared" si="159"/>
        <v>0</v>
      </c>
      <c r="AN709" t="str">
        <f>'Raw Data'!AB709</f>
        <v>Passenger Car</v>
      </c>
      <c r="AO709" t="str">
        <f>'Raw Data'!AC709</f>
        <v>2271005300I</v>
      </c>
      <c r="AP709">
        <f>'Raw Data'!AD709</f>
        <v>27.003508</v>
      </c>
      <c r="AQ709">
        <f>'Raw Data'!AE709</f>
        <v>34.417721999999998</v>
      </c>
      <c r="AR709">
        <f>'Raw Data'!AF709</f>
        <v>-84.303604000000007</v>
      </c>
      <c r="AS709">
        <f>'Raw Data'!AG709</f>
        <v>201</v>
      </c>
      <c r="AT709">
        <f>'Raw Data'!AH709</f>
        <v>187</v>
      </c>
      <c r="AU709">
        <f>'Raw Data'!AI709</f>
        <v>857</v>
      </c>
      <c r="AV709" t="str">
        <f>'Raw Data'!AJ709</f>
        <v>D6_0053_00_I</v>
      </c>
      <c r="AW709">
        <f>'Raw Data'!AK709</f>
        <v>87</v>
      </c>
      <c r="AX709">
        <f>'Raw Data'!AL709</f>
        <v>94</v>
      </c>
      <c r="AY709" t="str">
        <f>'Raw Data'!AM709</f>
        <v>simple</v>
      </c>
      <c r="AZ709">
        <f>'Raw Data'!AN709</f>
        <v>767.4</v>
      </c>
      <c r="BA709">
        <f>'Raw Data'!AO709</f>
        <v>56</v>
      </c>
      <c r="BB709">
        <f>'Raw Data'!AP709</f>
        <v>750.6</v>
      </c>
      <c r="BC709">
        <f>'Raw Data'!AQ709</f>
        <v>-84.304170999999997</v>
      </c>
      <c r="BD709">
        <f>'Raw Data'!AR709</f>
        <v>34.417639000000001</v>
      </c>
      <c r="BE709">
        <f>'Raw Data'!AS709</f>
        <v>-84.301821000000004</v>
      </c>
      <c r="BF709">
        <f>'Raw Data'!AT709</f>
        <v>34.417250000000003</v>
      </c>
      <c r="BG709" t="str">
        <f>'Raw Data'!AU709</f>
        <v>2271005300I</v>
      </c>
      <c r="BH709">
        <f>'Raw Data'!AV709</f>
        <v>1</v>
      </c>
      <c r="BI709">
        <f>'Raw Data'!AW709</f>
        <v>227</v>
      </c>
      <c r="BJ709">
        <f>'Raw Data'!AX709</f>
        <v>53</v>
      </c>
      <c r="BK709">
        <f>'Raw Data'!AY709</f>
        <v>0</v>
      </c>
      <c r="BL709">
        <f>'Raw Data'!AZ709</f>
        <v>55</v>
      </c>
      <c r="BM709">
        <f>'Raw Data'!BA709</f>
        <v>10.32</v>
      </c>
      <c r="BN709">
        <f>'Raw Data'!BB709</f>
        <v>9.68</v>
      </c>
      <c r="BO709">
        <f>'Raw Data'!BC709</f>
        <v>1456.4</v>
      </c>
      <c r="BP709">
        <f>'Raw Data'!BD709</f>
        <v>1451.4</v>
      </c>
      <c r="BQ709">
        <f>'Raw Data'!BE709</f>
        <v>1447.8</v>
      </c>
      <c r="BR709">
        <f>'Raw Data'!BF709</f>
        <v>45</v>
      </c>
      <c r="BS709">
        <f>'Raw Data'!BG709</f>
        <v>57.6</v>
      </c>
      <c r="BT709">
        <f>'Raw Data'!BH709</f>
        <v>0</v>
      </c>
      <c r="BU709">
        <f>'Raw Data'!BI709</f>
        <v>44147</v>
      </c>
      <c r="BV709" t="str">
        <f>'Raw Data'!BJ709</f>
        <v>NONE</v>
      </c>
      <c r="BW709">
        <f>'Raw Data'!BK709</f>
        <v>2.447E-3</v>
      </c>
      <c r="BX709">
        <f>'Raw Data'!BL709</f>
        <v>40468</v>
      </c>
      <c r="BY709">
        <f>'Raw Data'!BM709</f>
        <v>41398</v>
      </c>
      <c r="BZ709" t="str">
        <f>'Raw Data'!BN709</f>
        <v>2271005300I</v>
      </c>
      <c r="CA709" t="str">
        <f>'Raw Data'!BO709</f>
        <v>PICKENS</v>
      </c>
      <c r="CB709">
        <f>'Raw Data'!BP709</f>
        <v>1</v>
      </c>
      <c r="CC709">
        <f>'Raw Data'!BQ709</f>
        <v>5300</v>
      </c>
      <c r="CD709">
        <f>'Raw Data'!BR709</f>
        <v>6</v>
      </c>
      <c r="CE709">
        <f>'Raw Data'!BS709</f>
        <v>1</v>
      </c>
      <c r="CF709">
        <f>'Raw Data'!BT709</f>
        <v>2</v>
      </c>
      <c r="CG709">
        <f>'Raw Data'!BU709</f>
        <v>1</v>
      </c>
      <c r="CH709">
        <f>'Raw Data'!BV709</f>
        <v>1</v>
      </c>
      <c r="CI709">
        <f>'Raw Data'!BW709</f>
        <v>2</v>
      </c>
      <c r="CJ709">
        <f>'Raw Data'!BX709</f>
        <v>3</v>
      </c>
      <c r="CK709">
        <f>'Raw Data'!BY709</f>
        <v>3</v>
      </c>
      <c r="CL709" t="str">
        <f>'Raw Data'!BZ709</f>
        <v>N</v>
      </c>
      <c r="CM709">
        <f t="shared" si="165"/>
        <v>0</v>
      </c>
      <c r="CN709">
        <f>'Raw Data'!CA709</f>
        <v>227</v>
      </c>
      <c r="CO709">
        <f>'Raw Data'!CB709</f>
        <v>53</v>
      </c>
      <c r="CP709">
        <f>'Raw Data'!CC709</f>
        <v>0</v>
      </c>
      <c r="CQ709" t="str">
        <f>'Raw Data'!CD709</f>
        <v>Not Urban</v>
      </c>
      <c r="CR709" t="str">
        <f>'Raw Data'!CE709</f>
        <v>Not Urban</v>
      </c>
      <c r="CS709">
        <f>'Raw Data'!CF709</f>
        <v>0</v>
      </c>
      <c r="CT709">
        <f>'Raw Data'!CG709</f>
        <v>55</v>
      </c>
      <c r="CU709">
        <f>'Raw Data'!CH709</f>
        <v>4750</v>
      </c>
      <c r="CV709" t="str">
        <f>'Raw Data'!CI709</f>
        <v xml:space="preserve"> </v>
      </c>
      <c r="CW709">
        <f>'Raw Data'!CJ709</f>
        <v>0</v>
      </c>
      <c r="CX709">
        <f>'Raw Data'!CK709</f>
        <v>1.27732</v>
      </c>
      <c r="CY709">
        <f>'Raw Data'!CL709</f>
        <v>9</v>
      </c>
      <c r="CZ709" t="str">
        <f>'Raw Data'!CM709</f>
        <v>State Mainline</v>
      </c>
      <c r="DA709">
        <f>'Raw Data'!CN709</f>
        <v>4750</v>
      </c>
      <c r="DB709">
        <f>'Raw Data'!CO709</f>
        <v>441211</v>
      </c>
      <c r="DC709">
        <f>'Raw Data'!CP709</f>
        <v>26.42</v>
      </c>
      <c r="DD709">
        <f>'Raw Data'!CQ709</f>
        <v>27.69</v>
      </c>
      <c r="DE709">
        <f>'Raw Data'!CR709</f>
        <v>441211</v>
      </c>
      <c r="DF709">
        <f>'Raw Data'!CS709</f>
        <v>0</v>
      </c>
      <c r="DG709">
        <f>'Raw Data'!CT709</f>
        <v>6744.2521269999997</v>
      </c>
      <c r="DH709">
        <f>'Raw Data'!CU709</f>
        <v>100</v>
      </c>
      <c r="DI709">
        <f>'Raw Data'!CV709</f>
        <v>41452</v>
      </c>
      <c r="DJ709">
        <f>'Raw Data'!CW709</f>
        <v>4.5322000000000001E-2</v>
      </c>
      <c r="DK709">
        <f>'Raw Data'!CX709</f>
        <v>0</v>
      </c>
      <c r="DL709">
        <f>'Raw Data'!CY709</f>
        <v>2.447E-3</v>
      </c>
      <c r="DM709">
        <f>'Raw Data'!CZ709</f>
        <v>304</v>
      </c>
      <c r="DN709" t="str">
        <f>'Raw Data'!DA709</f>
        <v>227-0143</v>
      </c>
      <c r="DO709" t="str">
        <f>'Raw Data'!DB709</f>
        <v>3R : Rural Principal Arterial - Other</v>
      </c>
      <c r="DP709" t="str">
        <f>'Raw Data'!DC709</f>
        <v>34.417859, -84.309560</v>
      </c>
      <c r="DQ709">
        <f>'Raw Data'!DD709</f>
        <v>-84.309560000000005</v>
      </c>
      <c r="DR709">
        <f>'Raw Data'!DE709</f>
        <v>34.417859</v>
      </c>
      <c r="DS709">
        <f>'Raw Data'!DF709</f>
        <v>34.417859</v>
      </c>
      <c r="DT709">
        <f>'Raw Data'!DG709</f>
        <v>-84.309560000000005</v>
      </c>
      <c r="DU709">
        <f>'Raw Data'!DH709</f>
        <v>5.3930000000000002E-3</v>
      </c>
      <c r="DV709">
        <f>'Raw Data'!DI709</f>
        <v>2.447E-3</v>
      </c>
      <c r="DW709">
        <f>'Raw Data'!DJ709</f>
        <v>201</v>
      </c>
      <c r="DX709" s="11">
        <f t="shared" si="166"/>
        <v>4800</v>
      </c>
      <c r="DY709" s="5">
        <f t="shared" si="167"/>
        <v>4247.5</v>
      </c>
      <c r="DZ709" s="5">
        <f t="shared" si="160"/>
        <v>552.5</v>
      </c>
      <c r="EA709" s="5">
        <f t="shared" si="161"/>
        <v>0.13007651559741024</v>
      </c>
      <c r="EB709" s="5">
        <f t="shared" si="162"/>
        <v>4523.75</v>
      </c>
      <c r="EC709">
        <f>'Raw Data'!DK709</f>
        <v>4610</v>
      </c>
      <c r="ED709">
        <f>'Raw Data'!DL709</f>
        <v>14.9</v>
      </c>
      <c r="EE709">
        <f>'Raw Data'!DM709</f>
        <v>4870</v>
      </c>
      <c r="EF709">
        <f>'Raw Data'!DN709</f>
        <v>14.9</v>
      </c>
      <c r="EG709">
        <f>'Raw Data'!DO709</f>
        <v>4920</v>
      </c>
      <c r="EH709">
        <f>'Raw Data'!DP709</f>
        <v>0</v>
      </c>
      <c r="EI709">
        <f>'Raw Data'!DQ709</f>
        <v>4900</v>
      </c>
      <c r="EJ709">
        <f>'Raw Data'!DR709</f>
        <v>0</v>
      </c>
      <c r="EK709">
        <f>'Raw Data'!DS709</f>
        <v>4750</v>
      </c>
      <c r="EL709">
        <f>'Raw Data'!DT709</f>
        <v>12.4</v>
      </c>
      <c r="EM709">
        <f>'Raw Data'!DU709</f>
        <v>4560</v>
      </c>
      <c r="EN709">
        <f>'Raw Data'!DV709</f>
        <v>12.4</v>
      </c>
      <c r="EO709">
        <f>'Raw Data'!DW709</f>
        <v>3840</v>
      </c>
      <c r="EP709">
        <f>'Raw Data'!DX709</f>
        <v>9.4</v>
      </c>
      <c r="EQ709">
        <f>'Raw Data'!DY709</f>
        <v>3840</v>
      </c>
      <c r="ER709">
        <f>'Raw Data'!DZ709</f>
        <v>9.4</v>
      </c>
      <c r="ES709">
        <f>'Raw Data'!EA709</f>
        <v>3780</v>
      </c>
      <c r="ET709">
        <f>'Raw Data'!EB709</f>
        <v>0</v>
      </c>
      <c r="EU709">
        <f>'Raw Data'!EC709</f>
        <v>3820</v>
      </c>
      <c r="EV709">
        <f>'Raw Data'!ED709</f>
        <v>0</v>
      </c>
      <c r="EW709">
        <f>'Raw Data'!EE709</f>
        <v>0</v>
      </c>
    </row>
    <row r="710" spans="1:153" x14ac:dyDescent="0.3">
      <c r="A710">
        <f>'Raw Data'!A710</f>
        <v>708</v>
      </c>
      <c r="B710" t="str">
        <f>'Raw Data'!B710</f>
        <v>Point</v>
      </c>
      <c r="C710">
        <f>'Raw Data'!C710</f>
        <v>922</v>
      </c>
      <c r="D710">
        <f>'Raw Data'!D710</f>
        <v>58024</v>
      </c>
      <c r="E710" t="str">
        <f>'Raw Data'!E710</f>
        <v>Point</v>
      </c>
      <c r="F710">
        <f>'Raw Data'!F710</f>
        <v>5463530</v>
      </c>
      <c r="G710" t="str">
        <f>'Raw Data'!G710</f>
        <v>Gsp Post 00</v>
      </c>
      <c r="H710" s="3">
        <f>'Raw Data'!H710</f>
        <v>42283</v>
      </c>
      <c r="L710">
        <f t="shared" si="154"/>
        <v>0</v>
      </c>
      <c r="M710" s="5">
        <f t="shared" si="155"/>
        <v>42283</v>
      </c>
      <c r="N710" s="5">
        <f t="shared" si="163"/>
        <v>2015</v>
      </c>
      <c r="O710" s="5" t="str" cm="1">
        <f t="array" ref="O710">_xlfn.IFS(N710&lt;=2016,"before treatment",N710=2017,"unknown",N710&gt;2017,"after treatment")</f>
        <v>before treatment</v>
      </c>
      <c r="P710" s="5">
        <f t="shared" si="156"/>
        <v>1</v>
      </c>
      <c r="Q710" s="5">
        <f t="shared" si="157"/>
        <v>0</v>
      </c>
      <c r="R710" t="str">
        <f>'Raw Data'!I710</f>
        <v>Pickens</v>
      </c>
      <c r="S710" t="str">
        <f>'Raw Data'!J710</f>
        <v>State Route 53</v>
      </c>
      <c r="T710" t="str">
        <f>'Raw Data'!K710</f>
        <v>(none)</v>
      </c>
      <c r="U710" t="str">
        <f>'Raw Data'!L710</f>
        <v>(O) No Injury</v>
      </c>
      <c r="V710">
        <f>'Raw Data'!M710</f>
        <v>0</v>
      </c>
      <c r="W710">
        <f>'Raw Data'!N710</f>
        <v>0</v>
      </c>
      <c r="X710">
        <f>'Raw Data'!O710</f>
        <v>0</v>
      </c>
      <c r="Y710" t="str">
        <f>'Raw Data'!P710</f>
        <v>Not a Collision with Motor Vehicle</v>
      </c>
      <c r="Z710" t="str">
        <f>'Raw Data'!Q710</f>
        <v>On Shoulder</v>
      </c>
      <c r="AA710" t="str">
        <f>'Raw Data'!R710</f>
        <v>Over Turn</v>
      </c>
      <c r="AB710" t="str">
        <f>'Raw Data'!S710</f>
        <v>Over Turn</v>
      </c>
      <c r="AC710" t="str">
        <f>'Raw Data'!T710</f>
        <v>No Contributing Factors</v>
      </c>
      <c r="AD710">
        <f>'Raw Data'!U710</f>
        <v>1</v>
      </c>
      <c r="AE710" s="5" t="str">
        <f t="shared" si="164"/>
        <v>Yes</v>
      </c>
      <c r="AF710" t="str">
        <f>'Raw Data'!V710</f>
        <v>Negotiating a Curve</v>
      </c>
      <c r="AG710" s="5">
        <f t="shared" si="158"/>
        <v>0</v>
      </c>
      <c r="AH710" t="str">
        <f>'Raw Data'!W710</f>
        <v>West</v>
      </c>
      <c r="AI710" t="str">
        <f>'Raw Data'!X710</f>
        <v>Daylight</v>
      </c>
      <c r="AJ710" t="str">
        <f>'Raw Data'!Y710</f>
        <v>Dry</v>
      </c>
      <c r="AK710">
        <f>'Raw Data'!Z710</f>
        <v>55</v>
      </c>
      <c r="AL710" t="str">
        <f>'Raw Data'!AA710</f>
        <v>Lap and Shoulder Belt Used</v>
      </c>
      <c r="AM710" s="5">
        <f t="shared" si="159"/>
        <v>0</v>
      </c>
      <c r="AN710" t="str">
        <f>'Raw Data'!AB710</f>
        <v>Pickup Truck</v>
      </c>
      <c r="AO710" t="str">
        <f>'Raw Data'!AC710</f>
        <v>2271005300I</v>
      </c>
      <c r="AP710">
        <f>'Raw Data'!AD710</f>
        <v>26.972939</v>
      </c>
      <c r="AQ710">
        <f>'Raw Data'!AE710</f>
        <v>34.417644000000003</v>
      </c>
      <c r="AR710">
        <f>'Raw Data'!AF710</f>
        <v>-84.304140000000004</v>
      </c>
      <c r="AS710">
        <f>'Raw Data'!AG710</f>
        <v>201</v>
      </c>
      <c r="AT710">
        <f>'Raw Data'!AH710</f>
        <v>187</v>
      </c>
      <c r="AU710">
        <f>'Raw Data'!AI710</f>
        <v>857</v>
      </c>
      <c r="AV710" t="str">
        <f>'Raw Data'!AJ710</f>
        <v>D6_0053_00_I</v>
      </c>
      <c r="AW710">
        <f>'Raw Data'!AK710</f>
        <v>87</v>
      </c>
      <c r="AX710">
        <f>'Raw Data'!AL710</f>
        <v>94</v>
      </c>
      <c r="AY710" t="str">
        <f>'Raw Data'!AM710</f>
        <v>simple</v>
      </c>
      <c r="AZ710">
        <f>'Raw Data'!AN710</f>
        <v>767.4</v>
      </c>
      <c r="BA710">
        <f>'Raw Data'!AO710</f>
        <v>56</v>
      </c>
      <c r="BB710">
        <f>'Raw Data'!AP710</f>
        <v>750.6</v>
      </c>
      <c r="BC710">
        <f>'Raw Data'!AQ710</f>
        <v>-84.304170999999997</v>
      </c>
      <c r="BD710">
        <f>'Raw Data'!AR710</f>
        <v>34.417639000000001</v>
      </c>
      <c r="BE710">
        <f>'Raw Data'!AS710</f>
        <v>-84.301821000000004</v>
      </c>
      <c r="BF710">
        <f>'Raw Data'!AT710</f>
        <v>34.417250000000003</v>
      </c>
      <c r="BG710" t="str">
        <f>'Raw Data'!AU710</f>
        <v>2271005300I</v>
      </c>
      <c r="BH710">
        <f>'Raw Data'!AV710</f>
        <v>1</v>
      </c>
      <c r="BI710">
        <f>'Raw Data'!AW710</f>
        <v>227</v>
      </c>
      <c r="BJ710">
        <f>'Raw Data'!AX710</f>
        <v>53</v>
      </c>
      <c r="BK710">
        <f>'Raw Data'!AY710</f>
        <v>0</v>
      </c>
      <c r="BL710">
        <f>'Raw Data'!AZ710</f>
        <v>55</v>
      </c>
      <c r="BM710">
        <f>'Raw Data'!BA710</f>
        <v>10.32</v>
      </c>
      <c r="BN710">
        <f>'Raw Data'!BB710</f>
        <v>9.68</v>
      </c>
      <c r="BO710">
        <f>'Raw Data'!BC710</f>
        <v>1456.4</v>
      </c>
      <c r="BP710">
        <f>'Raw Data'!BD710</f>
        <v>1451.4</v>
      </c>
      <c r="BQ710">
        <f>'Raw Data'!BE710</f>
        <v>1447.8</v>
      </c>
      <c r="BR710">
        <f>'Raw Data'!BF710</f>
        <v>45</v>
      </c>
      <c r="BS710">
        <f>'Raw Data'!BG710</f>
        <v>57.6</v>
      </c>
      <c r="BT710">
        <f>'Raw Data'!BH710</f>
        <v>0</v>
      </c>
      <c r="BU710">
        <f>'Raw Data'!BI710</f>
        <v>44147</v>
      </c>
      <c r="BV710" t="str">
        <f>'Raw Data'!BJ710</f>
        <v>NONE</v>
      </c>
      <c r="BW710">
        <f>'Raw Data'!BK710</f>
        <v>2.447E-3</v>
      </c>
      <c r="BX710">
        <f>'Raw Data'!BL710</f>
        <v>40468</v>
      </c>
      <c r="BY710">
        <f>'Raw Data'!BM710</f>
        <v>41398</v>
      </c>
      <c r="BZ710" t="str">
        <f>'Raw Data'!BN710</f>
        <v>2271005300I</v>
      </c>
      <c r="CA710" t="str">
        <f>'Raw Data'!BO710</f>
        <v>PICKENS</v>
      </c>
      <c r="CB710">
        <f>'Raw Data'!BP710</f>
        <v>1</v>
      </c>
      <c r="CC710">
        <f>'Raw Data'!BQ710</f>
        <v>5300</v>
      </c>
      <c r="CD710">
        <f>'Raw Data'!BR710</f>
        <v>6</v>
      </c>
      <c r="CE710">
        <f>'Raw Data'!BS710</f>
        <v>1</v>
      </c>
      <c r="CF710">
        <f>'Raw Data'!BT710</f>
        <v>2</v>
      </c>
      <c r="CG710">
        <f>'Raw Data'!BU710</f>
        <v>1</v>
      </c>
      <c r="CH710">
        <f>'Raw Data'!BV710</f>
        <v>1</v>
      </c>
      <c r="CI710">
        <f>'Raw Data'!BW710</f>
        <v>2</v>
      </c>
      <c r="CJ710">
        <f>'Raw Data'!BX710</f>
        <v>3</v>
      </c>
      <c r="CK710">
        <f>'Raw Data'!BY710</f>
        <v>3</v>
      </c>
      <c r="CL710" t="str">
        <f>'Raw Data'!BZ710</f>
        <v>N</v>
      </c>
      <c r="CM710">
        <f t="shared" si="165"/>
        <v>0</v>
      </c>
      <c r="CN710">
        <f>'Raw Data'!CA710</f>
        <v>227</v>
      </c>
      <c r="CO710">
        <f>'Raw Data'!CB710</f>
        <v>53</v>
      </c>
      <c r="CP710">
        <f>'Raw Data'!CC710</f>
        <v>0</v>
      </c>
      <c r="CQ710" t="str">
        <f>'Raw Data'!CD710</f>
        <v>Not Urban</v>
      </c>
      <c r="CR710" t="str">
        <f>'Raw Data'!CE710</f>
        <v>Not Urban</v>
      </c>
      <c r="CS710">
        <f>'Raw Data'!CF710</f>
        <v>0</v>
      </c>
      <c r="CT710">
        <f>'Raw Data'!CG710</f>
        <v>55</v>
      </c>
      <c r="CU710">
        <f>'Raw Data'!CH710</f>
        <v>4750</v>
      </c>
      <c r="CV710" t="str">
        <f>'Raw Data'!CI710</f>
        <v xml:space="preserve"> </v>
      </c>
      <c r="CW710">
        <f>'Raw Data'!CJ710</f>
        <v>0</v>
      </c>
      <c r="CX710">
        <f>'Raw Data'!CK710</f>
        <v>1.27732</v>
      </c>
      <c r="CY710">
        <f>'Raw Data'!CL710</f>
        <v>9</v>
      </c>
      <c r="CZ710" t="str">
        <f>'Raw Data'!CM710</f>
        <v>State Mainline</v>
      </c>
      <c r="DA710">
        <f>'Raw Data'!CN710</f>
        <v>4750</v>
      </c>
      <c r="DB710">
        <f>'Raw Data'!CO710</f>
        <v>441211</v>
      </c>
      <c r="DC710">
        <f>'Raw Data'!CP710</f>
        <v>26.42</v>
      </c>
      <c r="DD710">
        <f>'Raw Data'!CQ710</f>
        <v>27.69</v>
      </c>
      <c r="DE710">
        <f>'Raw Data'!CR710</f>
        <v>441211</v>
      </c>
      <c r="DF710">
        <f>'Raw Data'!CS710</f>
        <v>0</v>
      </c>
      <c r="DG710">
        <f>'Raw Data'!CT710</f>
        <v>6744.2521269999997</v>
      </c>
      <c r="DH710">
        <f>'Raw Data'!CU710</f>
        <v>100</v>
      </c>
      <c r="DI710">
        <f>'Raw Data'!CV710</f>
        <v>41452</v>
      </c>
      <c r="DJ710">
        <f>'Raw Data'!CW710</f>
        <v>4.5322000000000001E-2</v>
      </c>
      <c r="DK710">
        <f>'Raw Data'!CX710</f>
        <v>0</v>
      </c>
      <c r="DL710">
        <f>'Raw Data'!CY710</f>
        <v>2.447E-3</v>
      </c>
      <c r="DM710">
        <f>'Raw Data'!CZ710</f>
        <v>304</v>
      </c>
      <c r="DN710" t="str">
        <f>'Raw Data'!DA710</f>
        <v>227-0143</v>
      </c>
      <c r="DO710" t="str">
        <f>'Raw Data'!DB710</f>
        <v>3R : Rural Principal Arterial - Other</v>
      </c>
      <c r="DP710" t="str">
        <f>'Raw Data'!DC710</f>
        <v>34.417859, -84.309560</v>
      </c>
      <c r="DQ710">
        <f>'Raw Data'!DD710</f>
        <v>-84.309560000000005</v>
      </c>
      <c r="DR710">
        <f>'Raw Data'!DE710</f>
        <v>34.417859</v>
      </c>
      <c r="DS710">
        <f>'Raw Data'!DF710</f>
        <v>34.417859</v>
      </c>
      <c r="DT710">
        <f>'Raw Data'!DG710</f>
        <v>-84.309560000000005</v>
      </c>
      <c r="DU710">
        <f>'Raw Data'!DH710</f>
        <v>5.3930000000000002E-3</v>
      </c>
      <c r="DV710">
        <f>'Raw Data'!DI710</f>
        <v>2.447E-3</v>
      </c>
      <c r="DW710">
        <f>'Raw Data'!DJ710</f>
        <v>201</v>
      </c>
      <c r="DX710" s="11">
        <f t="shared" si="166"/>
        <v>4800</v>
      </c>
      <c r="DY710" s="5">
        <f t="shared" si="167"/>
        <v>4247.5</v>
      </c>
      <c r="DZ710" s="5">
        <f t="shared" si="160"/>
        <v>552.5</v>
      </c>
      <c r="EA710" s="5">
        <f t="shared" si="161"/>
        <v>0.13007651559741024</v>
      </c>
      <c r="EB710" s="5">
        <f t="shared" si="162"/>
        <v>4523.75</v>
      </c>
      <c r="EC710">
        <f>'Raw Data'!DK710</f>
        <v>4610</v>
      </c>
      <c r="ED710">
        <f>'Raw Data'!DL710</f>
        <v>14.9</v>
      </c>
      <c r="EE710">
        <f>'Raw Data'!DM710</f>
        <v>4870</v>
      </c>
      <c r="EF710">
        <f>'Raw Data'!DN710</f>
        <v>14.9</v>
      </c>
      <c r="EG710">
        <f>'Raw Data'!DO710</f>
        <v>4920</v>
      </c>
      <c r="EH710">
        <f>'Raw Data'!DP710</f>
        <v>0</v>
      </c>
      <c r="EI710">
        <f>'Raw Data'!DQ710</f>
        <v>4900</v>
      </c>
      <c r="EJ710">
        <f>'Raw Data'!DR710</f>
        <v>0</v>
      </c>
      <c r="EK710">
        <f>'Raw Data'!DS710</f>
        <v>4750</v>
      </c>
      <c r="EL710">
        <f>'Raw Data'!DT710</f>
        <v>12.4</v>
      </c>
      <c r="EM710">
        <f>'Raw Data'!DU710</f>
        <v>4560</v>
      </c>
      <c r="EN710">
        <f>'Raw Data'!DV710</f>
        <v>12.4</v>
      </c>
      <c r="EO710">
        <f>'Raw Data'!DW710</f>
        <v>3840</v>
      </c>
      <c r="EP710">
        <f>'Raw Data'!DX710</f>
        <v>9.4</v>
      </c>
      <c r="EQ710">
        <f>'Raw Data'!DY710</f>
        <v>3840</v>
      </c>
      <c r="ER710">
        <f>'Raw Data'!DZ710</f>
        <v>9.4</v>
      </c>
      <c r="ES710">
        <f>'Raw Data'!EA710</f>
        <v>3780</v>
      </c>
      <c r="ET710">
        <f>'Raw Data'!EB710</f>
        <v>0</v>
      </c>
      <c r="EU710">
        <f>'Raw Data'!EC710</f>
        <v>3820</v>
      </c>
      <c r="EV710">
        <f>'Raw Data'!ED710</f>
        <v>0</v>
      </c>
      <c r="EW710">
        <f>'Raw Data'!EE710</f>
        <v>0</v>
      </c>
    </row>
    <row r="711" spans="1:153" x14ac:dyDescent="0.3">
      <c r="A711">
        <f>'Raw Data'!A711</f>
        <v>709</v>
      </c>
      <c r="B711" t="str">
        <f>'Raw Data'!B711</f>
        <v>Point</v>
      </c>
      <c r="C711">
        <f>'Raw Data'!C711</f>
        <v>1012</v>
      </c>
      <c r="D711">
        <f>'Raw Data'!D711</f>
        <v>43179</v>
      </c>
      <c r="E711" t="str">
        <f>'Raw Data'!E711</f>
        <v>Point</v>
      </c>
      <c r="F711">
        <f>'Raw Data'!F711</f>
        <v>6082412</v>
      </c>
      <c r="G711" t="str">
        <f>'Raw Data'!G711</f>
        <v>Gsp Post 00</v>
      </c>
      <c r="H711" s="3">
        <f>'Raw Data'!H711</f>
        <v>42746</v>
      </c>
      <c r="L711">
        <f t="shared" si="154"/>
        <v>0</v>
      </c>
      <c r="M711" s="5">
        <f t="shared" si="155"/>
        <v>42746</v>
      </c>
      <c r="N711" s="5">
        <f t="shared" si="163"/>
        <v>2017</v>
      </c>
      <c r="O711" s="5" t="str" cm="1">
        <f t="array" ref="O711">_xlfn.IFS(N711&lt;=2016,"before treatment",N711=2017,"unknown",N711&gt;2017,"after treatment")</f>
        <v>unknown</v>
      </c>
      <c r="P711" s="5">
        <f t="shared" si="156"/>
        <v>0</v>
      </c>
      <c r="Q711" s="5">
        <f t="shared" si="157"/>
        <v>0</v>
      </c>
      <c r="R711" t="str">
        <f>'Raw Data'!I711</f>
        <v>Pickens</v>
      </c>
      <c r="S711" t="str">
        <f>'Raw Data'!J711</f>
        <v>State Route 53</v>
      </c>
      <c r="T711" t="str">
        <f>'Raw Data'!K711</f>
        <v>Timber Creek Dr</v>
      </c>
      <c r="U711" t="str">
        <f>'Raw Data'!L711</f>
        <v>(O) No Injury</v>
      </c>
      <c r="V711">
        <f>'Raw Data'!M711</f>
        <v>0</v>
      </c>
      <c r="W711">
        <f>'Raw Data'!N711</f>
        <v>0</v>
      </c>
      <c r="X711">
        <f>'Raw Data'!O711</f>
        <v>0</v>
      </c>
      <c r="Y711" t="str">
        <f>'Raw Data'!P711</f>
        <v>Rear End</v>
      </c>
      <c r="Z711" t="str">
        <f>'Raw Data'!Q711</f>
        <v>On Roadway - Roadway Intersection</v>
      </c>
      <c r="AA711" t="str">
        <f>'Raw Data'!R711</f>
        <v>["Motor Vehicle in Motion","Motor Vehicle in Motion"]</v>
      </c>
      <c r="AB711" t="str">
        <f>'Raw Data'!S711</f>
        <v>["Motor Vehicle in Motion","Motor Vehicle in Motion"]</v>
      </c>
      <c r="AC711" t="str">
        <f>'Raw Data'!T711</f>
        <v>["Following Too Close","No Contributing Factors"]</v>
      </c>
      <c r="AD711">
        <f>'Raw Data'!U711</f>
        <v>2</v>
      </c>
      <c r="AE711" s="5" t="str">
        <f t="shared" si="164"/>
        <v>No</v>
      </c>
      <c r="AF711" t="str">
        <f>'Raw Data'!V711</f>
        <v>["Stopped","Straight"]</v>
      </c>
      <c r="AG711" s="5">
        <f t="shared" si="158"/>
        <v>0</v>
      </c>
      <c r="AH711" t="str">
        <f>'Raw Data'!W711</f>
        <v>["East","East"]</v>
      </c>
      <c r="AI711" t="str">
        <f>'Raw Data'!X711</f>
        <v>Dark-Not Lighted</v>
      </c>
      <c r="AJ711" t="str">
        <f>'Raw Data'!Y711</f>
        <v>Wet</v>
      </c>
      <c r="AK711">
        <f>'Raw Data'!Z711</f>
        <v>0</v>
      </c>
      <c r="AL711" t="str">
        <f>'Raw Data'!AA711</f>
        <v>["Lap and Shoulder Belt Used","Lap and Shoulder Belt Used"]</v>
      </c>
      <c r="AM711" s="5">
        <f t="shared" si="159"/>
        <v>0</v>
      </c>
      <c r="AN711" t="str">
        <f>'Raw Data'!AB711</f>
        <v>["Passenger Car","Pickup Truck"]</v>
      </c>
      <c r="AO711" t="str">
        <f>'Raw Data'!AC711</f>
        <v>2271005300I</v>
      </c>
      <c r="AP711">
        <f>'Raw Data'!AD711</f>
        <v>27.032</v>
      </c>
      <c r="AQ711">
        <f>'Raw Data'!AE711</f>
        <v>34.417712999999999</v>
      </c>
      <c r="AR711">
        <f>'Raw Data'!AF711</f>
        <v>-84.303084999999996</v>
      </c>
      <c r="AS711">
        <f>'Raw Data'!AG711</f>
        <v>201</v>
      </c>
      <c r="AT711">
        <f>'Raw Data'!AH711</f>
        <v>187</v>
      </c>
      <c r="AU711">
        <f>'Raw Data'!AI711</f>
        <v>857</v>
      </c>
      <c r="AV711" t="str">
        <f>'Raw Data'!AJ711</f>
        <v>D6_0053_00_I</v>
      </c>
      <c r="AW711">
        <f>'Raw Data'!AK711</f>
        <v>87</v>
      </c>
      <c r="AX711">
        <f>'Raw Data'!AL711</f>
        <v>94</v>
      </c>
      <c r="AY711" t="str">
        <f>'Raw Data'!AM711</f>
        <v>simple</v>
      </c>
      <c r="AZ711">
        <f>'Raw Data'!AN711</f>
        <v>767.4</v>
      </c>
      <c r="BA711">
        <f>'Raw Data'!AO711</f>
        <v>56</v>
      </c>
      <c r="BB711">
        <f>'Raw Data'!AP711</f>
        <v>750.6</v>
      </c>
      <c r="BC711">
        <f>'Raw Data'!AQ711</f>
        <v>-84.304170999999997</v>
      </c>
      <c r="BD711">
        <f>'Raw Data'!AR711</f>
        <v>34.417639000000001</v>
      </c>
      <c r="BE711">
        <f>'Raw Data'!AS711</f>
        <v>-84.301821000000004</v>
      </c>
      <c r="BF711">
        <f>'Raw Data'!AT711</f>
        <v>34.417250000000003</v>
      </c>
      <c r="BG711" t="str">
        <f>'Raw Data'!AU711</f>
        <v>2271005300I</v>
      </c>
      <c r="BH711">
        <f>'Raw Data'!AV711</f>
        <v>1</v>
      </c>
      <c r="BI711">
        <f>'Raw Data'!AW711</f>
        <v>227</v>
      </c>
      <c r="BJ711">
        <f>'Raw Data'!AX711</f>
        <v>53</v>
      </c>
      <c r="BK711">
        <f>'Raw Data'!AY711</f>
        <v>0</v>
      </c>
      <c r="BL711">
        <f>'Raw Data'!AZ711</f>
        <v>55</v>
      </c>
      <c r="BM711">
        <f>'Raw Data'!BA711</f>
        <v>10.32</v>
      </c>
      <c r="BN711">
        <f>'Raw Data'!BB711</f>
        <v>9.68</v>
      </c>
      <c r="BO711">
        <f>'Raw Data'!BC711</f>
        <v>1456.4</v>
      </c>
      <c r="BP711">
        <f>'Raw Data'!BD711</f>
        <v>1451.4</v>
      </c>
      <c r="BQ711">
        <f>'Raw Data'!BE711</f>
        <v>1447.8</v>
      </c>
      <c r="BR711">
        <f>'Raw Data'!BF711</f>
        <v>45</v>
      </c>
      <c r="BS711">
        <f>'Raw Data'!BG711</f>
        <v>57.6</v>
      </c>
      <c r="BT711">
        <f>'Raw Data'!BH711</f>
        <v>0</v>
      </c>
      <c r="BU711">
        <f>'Raw Data'!BI711</f>
        <v>44147</v>
      </c>
      <c r="BV711" t="str">
        <f>'Raw Data'!BJ711</f>
        <v>NONE</v>
      </c>
      <c r="BW711">
        <f>'Raw Data'!BK711</f>
        <v>2.447E-3</v>
      </c>
      <c r="BX711">
        <f>'Raw Data'!BL711</f>
        <v>40468</v>
      </c>
      <c r="BY711">
        <f>'Raw Data'!BM711</f>
        <v>41398</v>
      </c>
      <c r="BZ711" t="str">
        <f>'Raw Data'!BN711</f>
        <v>2271005300I</v>
      </c>
      <c r="CA711" t="str">
        <f>'Raw Data'!BO711</f>
        <v>PICKENS</v>
      </c>
      <c r="CB711">
        <f>'Raw Data'!BP711</f>
        <v>1</v>
      </c>
      <c r="CC711">
        <f>'Raw Data'!BQ711</f>
        <v>5300</v>
      </c>
      <c r="CD711">
        <f>'Raw Data'!BR711</f>
        <v>6</v>
      </c>
      <c r="CE711">
        <f>'Raw Data'!BS711</f>
        <v>1</v>
      </c>
      <c r="CF711">
        <f>'Raw Data'!BT711</f>
        <v>2</v>
      </c>
      <c r="CG711">
        <f>'Raw Data'!BU711</f>
        <v>1</v>
      </c>
      <c r="CH711">
        <f>'Raw Data'!BV711</f>
        <v>1</v>
      </c>
      <c r="CI711">
        <f>'Raw Data'!BW711</f>
        <v>2</v>
      </c>
      <c r="CJ711">
        <f>'Raw Data'!BX711</f>
        <v>3</v>
      </c>
      <c r="CK711">
        <f>'Raw Data'!BY711</f>
        <v>3</v>
      </c>
      <c r="CL711" t="str">
        <f>'Raw Data'!BZ711</f>
        <v>N</v>
      </c>
      <c r="CM711">
        <f t="shared" si="165"/>
        <v>0</v>
      </c>
      <c r="CN711">
        <f>'Raw Data'!CA711</f>
        <v>227</v>
      </c>
      <c r="CO711">
        <f>'Raw Data'!CB711</f>
        <v>53</v>
      </c>
      <c r="CP711">
        <f>'Raw Data'!CC711</f>
        <v>0</v>
      </c>
      <c r="CQ711" t="str">
        <f>'Raw Data'!CD711</f>
        <v>Not Urban</v>
      </c>
      <c r="CR711" t="str">
        <f>'Raw Data'!CE711</f>
        <v>Not Urban</v>
      </c>
      <c r="CS711">
        <f>'Raw Data'!CF711</f>
        <v>0</v>
      </c>
      <c r="CT711">
        <f>'Raw Data'!CG711</f>
        <v>55</v>
      </c>
      <c r="CU711">
        <f>'Raw Data'!CH711</f>
        <v>4750</v>
      </c>
      <c r="CV711" t="str">
        <f>'Raw Data'!CI711</f>
        <v xml:space="preserve"> </v>
      </c>
      <c r="CW711">
        <f>'Raw Data'!CJ711</f>
        <v>0</v>
      </c>
      <c r="CX711">
        <f>'Raw Data'!CK711</f>
        <v>1.27732</v>
      </c>
      <c r="CY711">
        <f>'Raw Data'!CL711</f>
        <v>9</v>
      </c>
      <c r="CZ711" t="str">
        <f>'Raw Data'!CM711</f>
        <v>State Mainline</v>
      </c>
      <c r="DA711">
        <f>'Raw Data'!CN711</f>
        <v>4750</v>
      </c>
      <c r="DB711">
        <f>'Raw Data'!CO711</f>
        <v>441211</v>
      </c>
      <c r="DC711">
        <f>'Raw Data'!CP711</f>
        <v>26.42</v>
      </c>
      <c r="DD711">
        <f>'Raw Data'!CQ711</f>
        <v>27.69</v>
      </c>
      <c r="DE711">
        <f>'Raw Data'!CR711</f>
        <v>441211</v>
      </c>
      <c r="DF711">
        <f>'Raw Data'!CS711</f>
        <v>0</v>
      </c>
      <c r="DG711">
        <f>'Raw Data'!CT711</f>
        <v>6744.2521269999997</v>
      </c>
      <c r="DH711">
        <f>'Raw Data'!CU711</f>
        <v>100</v>
      </c>
      <c r="DI711">
        <f>'Raw Data'!CV711</f>
        <v>41452</v>
      </c>
      <c r="DJ711">
        <f>'Raw Data'!CW711</f>
        <v>4.5322000000000001E-2</v>
      </c>
      <c r="DK711">
        <f>'Raw Data'!CX711</f>
        <v>0</v>
      </c>
      <c r="DL711">
        <f>'Raw Data'!CY711</f>
        <v>2.447E-3</v>
      </c>
      <c r="DM711">
        <f>'Raw Data'!CZ711</f>
        <v>304</v>
      </c>
      <c r="DN711" t="str">
        <f>'Raw Data'!DA711</f>
        <v>227-0143</v>
      </c>
      <c r="DO711" t="str">
        <f>'Raw Data'!DB711</f>
        <v>3R : Rural Principal Arterial - Other</v>
      </c>
      <c r="DP711" t="str">
        <f>'Raw Data'!DC711</f>
        <v>34.417859, -84.309560</v>
      </c>
      <c r="DQ711">
        <f>'Raw Data'!DD711</f>
        <v>-84.309560000000005</v>
      </c>
      <c r="DR711">
        <f>'Raw Data'!DE711</f>
        <v>34.417859</v>
      </c>
      <c r="DS711">
        <f>'Raw Data'!DF711</f>
        <v>34.417859</v>
      </c>
      <c r="DT711">
        <f>'Raw Data'!DG711</f>
        <v>-84.309560000000005</v>
      </c>
      <c r="DU711">
        <f>'Raw Data'!DH711</f>
        <v>5.3930000000000002E-3</v>
      </c>
      <c r="DV711">
        <f>'Raw Data'!DI711</f>
        <v>2.447E-3</v>
      </c>
      <c r="DW711">
        <f>'Raw Data'!DJ711</f>
        <v>201</v>
      </c>
      <c r="DX711" s="11">
        <f t="shared" si="166"/>
        <v>4800</v>
      </c>
      <c r="DY711" s="5">
        <f t="shared" si="167"/>
        <v>4247.5</v>
      </c>
      <c r="DZ711" s="5">
        <f t="shared" si="160"/>
        <v>552.5</v>
      </c>
      <c r="EA711" s="5">
        <f t="shared" si="161"/>
        <v>0.13007651559741024</v>
      </c>
      <c r="EB711" s="5">
        <f t="shared" si="162"/>
        <v>4523.75</v>
      </c>
      <c r="EC711">
        <f>'Raw Data'!DK711</f>
        <v>4610</v>
      </c>
      <c r="ED711">
        <f>'Raw Data'!DL711</f>
        <v>14.9</v>
      </c>
      <c r="EE711">
        <f>'Raw Data'!DM711</f>
        <v>4870</v>
      </c>
      <c r="EF711">
        <f>'Raw Data'!DN711</f>
        <v>14.9</v>
      </c>
      <c r="EG711">
        <f>'Raw Data'!DO711</f>
        <v>4920</v>
      </c>
      <c r="EH711">
        <f>'Raw Data'!DP711</f>
        <v>0</v>
      </c>
      <c r="EI711">
        <f>'Raw Data'!DQ711</f>
        <v>4900</v>
      </c>
      <c r="EJ711">
        <f>'Raw Data'!DR711</f>
        <v>0</v>
      </c>
      <c r="EK711">
        <f>'Raw Data'!DS711</f>
        <v>4750</v>
      </c>
      <c r="EL711">
        <f>'Raw Data'!DT711</f>
        <v>12.4</v>
      </c>
      <c r="EM711">
        <f>'Raw Data'!DU711</f>
        <v>4560</v>
      </c>
      <c r="EN711">
        <f>'Raw Data'!DV711</f>
        <v>12.4</v>
      </c>
      <c r="EO711">
        <f>'Raw Data'!DW711</f>
        <v>3840</v>
      </c>
      <c r="EP711">
        <f>'Raw Data'!DX711</f>
        <v>9.4</v>
      </c>
      <c r="EQ711">
        <f>'Raw Data'!DY711</f>
        <v>3840</v>
      </c>
      <c r="ER711">
        <f>'Raw Data'!DZ711</f>
        <v>9.4</v>
      </c>
      <c r="ES711">
        <f>'Raw Data'!EA711</f>
        <v>3780</v>
      </c>
      <c r="ET711">
        <f>'Raw Data'!EB711</f>
        <v>0</v>
      </c>
      <c r="EU711">
        <f>'Raw Data'!EC711</f>
        <v>3820</v>
      </c>
      <c r="EV711">
        <f>'Raw Data'!ED711</f>
        <v>0</v>
      </c>
      <c r="EW711">
        <f>'Raw Data'!EE711</f>
        <v>0</v>
      </c>
    </row>
    <row r="712" spans="1:153" x14ac:dyDescent="0.3">
      <c r="A712">
        <f>'Raw Data'!A712</f>
        <v>710</v>
      </c>
      <c r="B712" t="str">
        <f>'Raw Data'!B712</f>
        <v>Point</v>
      </c>
      <c r="C712">
        <f>'Raw Data'!C712</f>
        <v>1066</v>
      </c>
      <c r="D712">
        <f>'Raw Data'!D712</f>
        <v>25108</v>
      </c>
      <c r="E712" t="str">
        <f>'Raw Data'!E712</f>
        <v>Point</v>
      </c>
      <c r="F712">
        <f>'Raw Data'!F712</f>
        <v>6864609</v>
      </c>
      <c r="G712" t="str">
        <f>'Raw Data'!G712</f>
        <v>Gsp Post 00</v>
      </c>
      <c r="H712" s="3">
        <f>'Raw Data'!H712</f>
        <v>43349</v>
      </c>
      <c r="L712">
        <f t="shared" si="154"/>
        <v>0</v>
      </c>
      <c r="M712" s="5">
        <f t="shared" si="155"/>
        <v>43349</v>
      </c>
      <c r="N712" s="5">
        <f t="shared" si="163"/>
        <v>2018</v>
      </c>
      <c r="O712" s="5" t="str" cm="1">
        <f t="array" ref="O712">_xlfn.IFS(N712&lt;=2016,"before treatment",N712=2017,"unknown",N712&gt;2017,"after treatment")</f>
        <v>after treatment</v>
      </c>
      <c r="P712" s="5">
        <f t="shared" si="156"/>
        <v>0</v>
      </c>
      <c r="Q712" s="5">
        <f t="shared" si="157"/>
        <v>1</v>
      </c>
      <c r="R712" t="str">
        <f>'Raw Data'!I712</f>
        <v>Pickens</v>
      </c>
      <c r="S712" t="str">
        <f>'Raw Data'!J712</f>
        <v>State Route 53</v>
      </c>
      <c r="T712" t="str">
        <f>'Raw Data'!K712</f>
        <v>Timber Creek Dr</v>
      </c>
      <c r="U712" t="str">
        <f>'Raw Data'!L712</f>
        <v>(O) No Injury</v>
      </c>
      <c r="V712">
        <f>'Raw Data'!M712</f>
        <v>0</v>
      </c>
      <c r="W712">
        <f>'Raw Data'!N712</f>
        <v>0</v>
      </c>
      <c r="X712">
        <f>'Raw Data'!O712</f>
        <v>0</v>
      </c>
      <c r="Y712" t="str">
        <f>'Raw Data'!P712</f>
        <v>Not a Collision with Motor Vehicle</v>
      </c>
      <c r="Z712" t="str">
        <f>'Raw Data'!Q712</f>
        <v>Off Roadway</v>
      </c>
      <c r="AA712" t="str">
        <f>'Raw Data'!R712</f>
        <v>Other Non-Collision</v>
      </c>
      <c r="AB712" t="str">
        <f>'Raw Data'!S712</f>
        <v>Over Turn</v>
      </c>
      <c r="AC712" t="str">
        <f>'Raw Data'!T712</f>
        <v>Driver Lost Control</v>
      </c>
      <c r="AD712">
        <f>'Raw Data'!U712</f>
        <v>1</v>
      </c>
      <c r="AE712" s="5" t="str">
        <f t="shared" si="164"/>
        <v>Yes</v>
      </c>
      <c r="AF712" t="str">
        <f>'Raw Data'!V712</f>
        <v>Straight</v>
      </c>
      <c r="AG712" s="5">
        <f t="shared" si="158"/>
        <v>0</v>
      </c>
      <c r="AH712" t="str">
        <f>'Raw Data'!W712</f>
        <v>East</v>
      </c>
      <c r="AI712" t="str">
        <f>'Raw Data'!X712</f>
        <v>Daylight</v>
      </c>
      <c r="AJ712" t="str">
        <f>'Raw Data'!Y712</f>
        <v>Dry</v>
      </c>
      <c r="AK712">
        <f>'Raw Data'!Z712</f>
        <v>36</v>
      </c>
      <c r="AL712" t="str">
        <f>'Raw Data'!AA712</f>
        <v>Lap and Shoulder Belt Used</v>
      </c>
      <c r="AM712" s="5">
        <f t="shared" si="159"/>
        <v>0</v>
      </c>
      <c r="AN712" t="str">
        <f>'Raw Data'!AB712</f>
        <v>Passenger Car</v>
      </c>
      <c r="AO712" t="str">
        <f>'Raw Data'!AC712</f>
        <v>2271005300I</v>
      </c>
      <c r="AP712">
        <f>'Raw Data'!AD712</f>
        <v>27.162451999999998</v>
      </c>
      <c r="AQ712">
        <f>'Raw Data'!AE712</f>
        <v>34.416865999999999</v>
      </c>
      <c r="AR712">
        <f>'Raw Data'!AF712</f>
        <v>-84.301069999999996</v>
      </c>
      <c r="AS712">
        <f>'Raw Data'!AG712</f>
        <v>201</v>
      </c>
      <c r="AT712">
        <f>'Raw Data'!AH712</f>
        <v>187</v>
      </c>
      <c r="AU712">
        <f>'Raw Data'!AI712</f>
        <v>857</v>
      </c>
      <c r="AV712" t="str">
        <f>'Raw Data'!AJ712</f>
        <v>D6_0053_00_I</v>
      </c>
      <c r="AW712">
        <f>'Raw Data'!AK712</f>
        <v>87</v>
      </c>
      <c r="AX712">
        <f>'Raw Data'!AL712</f>
        <v>94</v>
      </c>
      <c r="AY712" t="str">
        <f>'Raw Data'!AM712</f>
        <v>simple</v>
      </c>
      <c r="AZ712">
        <f>'Raw Data'!AN712</f>
        <v>767.4</v>
      </c>
      <c r="BA712">
        <f>'Raw Data'!AO712</f>
        <v>56</v>
      </c>
      <c r="BB712">
        <f>'Raw Data'!AP712</f>
        <v>750.6</v>
      </c>
      <c r="BC712">
        <f>'Raw Data'!AQ712</f>
        <v>-84.304170999999997</v>
      </c>
      <c r="BD712">
        <f>'Raw Data'!AR712</f>
        <v>34.417639000000001</v>
      </c>
      <c r="BE712">
        <f>'Raw Data'!AS712</f>
        <v>-84.301821000000004</v>
      </c>
      <c r="BF712">
        <f>'Raw Data'!AT712</f>
        <v>34.417250000000003</v>
      </c>
      <c r="BG712" t="str">
        <f>'Raw Data'!AU712</f>
        <v>2271005300I</v>
      </c>
      <c r="BH712">
        <f>'Raw Data'!AV712</f>
        <v>1</v>
      </c>
      <c r="BI712">
        <f>'Raw Data'!AW712</f>
        <v>227</v>
      </c>
      <c r="BJ712">
        <f>'Raw Data'!AX712</f>
        <v>53</v>
      </c>
      <c r="BK712">
        <f>'Raw Data'!AY712</f>
        <v>0</v>
      </c>
      <c r="BL712">
        <f>'Raw Data'!AZ712</f>
        <v>55</v>
      </c>
      <c r="BM712">
        <f>'Raw Data'!BA712</f>
        <v>10.32</v>
      </c>
      <c r="BN712">
        <f>'Raw Data'!BB712</f>
        <v>9.68</v>
      </c>
      <c r="BO712">
        <f>'Raw Data'!BC712</f>
        <v>1456.4</v>
      </c>
      <c r="BP712">
        <f>'Raw Data'!BD712</f>
        <v>1451.4</v>
      </c>
      <c r="BQ712">
        <f>'Raw Data'!BE712</f>
        <v>1447.8</v>
      </c>
      <c r="BR712">
        <f>'Raw Data'!BF712</f>
        <v>45</v>
      </c>
      <c r="BS712">
        <f>'Raw Data'!BG712</f>
        <v>57.6</v>
      </c>
      <c r="BT712">
        <f>'Raw Data'!BH712</f>
        <v>0</v>
      </c>
      <c r="BU712">
        <f>'Raw Data'!BI712</f>
        <v>44147</v>
      </c>
      <c r="BV712" t="str">
        <f>'Raw Data'!BJ712</f>
        <v>NONE</v>
      </c>
      <c r="BW712">
        <f>'Raw Data'!BK712</f>
        <v>2.447E-3</v>
      </c>
      <c r="BX712">
        <f>'Raw Data'!BL712</f>
        <v>40468</v>
      </c>
      <c r="BY712">
        <f>'Raw Data'!BM712</f>
        <v>41398</v>
      </c>
      <c r="BZ712" t="str">
        <f>'Raw Data'!BN712</f>
        <v>2271005300I</v>
      </c>
      <c r="CA712" t="str">
        <f>'Raw Data'!BO712</f>
        <v>PICKENS</v>
      </c>
      <c r="CB712">
        <f>'Raw Data'!BP712</f>
        <v>1</v>
      </c>
      <c r="CC712">
        <f>'Raw Data'!BQ712</f>
        <v>5300</v>
      </c>
      <c r="CD712">
        <f>'Raw Data'!BR712</f>
        <v>6</v>
      </c>
      <c r="CE712">
        <f>'Raw Data'!BS712</f>
        <v>1</v>
      </c>
      <c r="CF712">
        <f>'Raw Data'!BT712</f>
        <v>2</v>
      </c>
      <c r="CG712">
        <f>'Raw Data'!BU712</f>
        <v>1</v>
      </c>
      <c r="CH712">
        <f>'Raw Data'!BV712</f>
        <v>1</v>
      </c>
      <c r="CI712">
        <f>'Raw Data'!BW712</f>
        <v>2</v>
      </c>
      <c r="CJ712">
        <f>'Raw Data'!BX712</f>
        <v>3</v>
      </c>
      <c r="CK712">
        <f>'Raw Data'!BY712</f>
        <v>3</v>
      </c>
      <c r="CL712" t="str">
        <f>'Raw Data'!BZ712</f>
        <v>N</v>
      </c>
      <c r="CM712">
        <f t="shared" si="165"/>
        <v>0</v>
      </c>
      <c r="CN712">
        <f>'Raw Data'!CA712</f>
        <v>227</v>
      </c>
      <c r="CO712">
        <f>'Raw Data'!CB712</f>
        <v>53</v>
      </c>
      <c r="CP712">
        <f>'Raw Data'!CC712</f>
        <v>0</v>
      </c>
      <c r="CQ712" t="str">
        <f>'Raw Data'!CD712</f>
        <v>Not Urban</v>
      </c>
      <c r="CR712" t="str">
        <f>'Raw Data'!CE712</f>
        <v>Not Urban</v>
      </c>
      <c r="CS712">
        <f>'Raw Data'!CF712</f>
        <v>0</v>
      </c>
      <c r="CT712">
        <f>'Raw Data'!CG712</f>
        <v>55</v>
      </c>
      <c r="CU712">
        <f>'Raw Data'!CH712</f>
        <v>4750</v>
      </c>
      <c r="CV712" t="str">
        <f>'Raw Data'!CI712</f>
        <v xml:space="preserve"> </v>
      </c>
      <c r="CW712">
        <f>'Raw Data'!CJ712</f>
        <v>0</v>
      </c>
      <c r="CX712">
        <f>'Raw Data'!CK712</f>
        <v>1.27732</v>
      </c>
      <c r="CY712">
        <f>'Raw Data'!CL712</f>
        <v>9</v>
      </c>
      <c r="CZ712" t="str">
        <f>'Raw Data'!CM712</f>
        <v>State Mainline</v>
      </c>
      <c r="DA712">
        <f>'Raw Data'!CN712</f>
        <v>4750</v>
      </c>
      <c r="DB712">
        <f>'Raw Data'!CO712</f>
        <v>441211</v>
      </c>
      <c r="DC712">
        <f>'Raw Data'!CP712</f>
        <v>26.42</v>
      </c>
      <c r="DD712">
        <f>'Raw Data'!CQ712</f>
        <v>27.69</v>
      </c>
      <c r="DE712">
        <f>'Raw Data'!CR712</f>
        <v>441211</v>
      </c>
      <c r="DF712">
        <f>'Raw Data'!CS712</f>
        <v>0</v>
      </c>
      <c r="DG712">
        <f>'Raw Data'!CT712</f>
        <v>6744.2521269999997</v>
      </c>
      <c r="DH712">
        <f>'Raw Data'!CU712</f>
        <v>100</v>
      </c>
      <c r="DI712">
        <f>'Raw Data'!CV712</f>
        <v>41452</v>
      </c>
      <c r="DJ712">
        <f>'Raw Data'!CW712</f>
        <v>4.5322000000000001E-2</v>
      </c>
      <c r="DK712">
        <f>'Raw Data'!CX712</f>
        <v>0</v>
      </c>
      <c r="DL712">
        <f>'Raw Data'!CY712</f>
        <v>2.447E-3</v>
      </c>
      <c r="DM712">
        <f>'Raw Data'!CZ712</f>
        <v>304</v>
      </c>
      <c r="DN712" t="str">
        <f>'Raw Data'!DA712</f>
        <v>227-0143</v>
      </c>
      <c r="DO712" t="str">
        <f>'Raw Data'!DB712</f>
        <v>3R : Rural Principal Arterial - Other</v>
      </c>
      <c r="DP712" t="str">
        <f>'Raw Data'!DC712</f>
        <v>34.417859, -84.309560</v>
      </c>
      <c r="DQ712">
        <f>'Raw Data'!DD712</f>
        <v>-84.309560000000005</v>
      </c>
      <c r="DR712">
        <f>'Raw Data'!DE712</f>
        <v>34.417859</v>
      </c>
      <c r="DS712">
        <f>'Raw Data'!DF712</f>
        <v>34.417859</v>
      </c>
      <c r="DT712">
        <f>'Raw Data'!DG712</f>
        <v>-84.309560000000005</v>
      </c>
      <c r="DU712">
        <f>'Raw Data'!DH712</f>
        <v>5.3930000000000002E-3</v>
      </c>
      <c r="DV712">
        <f>'Raw Data'!DI712</f>
        <v>2.447E-3</v>
      </c>
      <c r="DW712">
        <f>'Raw Data'!DJ712</f>
        <v>201</v>
      </c>
      <c r="DX712" s="11">
        <f t="shared" si="166"/>
        <v>4800</v>
      </c>
      <c r="DY712" s="5">
        <f t="shared" si="167"/>
        <v>4247.5</v>
      </c>
      <c r="DZ712" s="5">
        <f t="shared" si="160"/>
        <v>552.5</v>
      </c>
      <c r="EA712" s="5">
        <f t="shared" si="161"/>
        <v>0.13007651559741024</v>
      </c>
      <c r="EB712" s="5">
        <f t="shared" si="162"/>
        <v>4523.75</v>
      </c>
      <c r="EC712">
        <f>'Raw Data'!DK712</f>
        <v>4610</v>
      </c>
      <c r="ED712">
        <f>'Raw Data'!DL712</f>
        <v>14.9</v>
      </c>
      <c r="EE712">
        <f>'Raw Data'!DM712</f>
        <v>4870</v>
      </c>
      <c r="EF712">
        <f>'Raw Data'!DN712</f>
        <v>14.9</v>
      </c>
      <c r="EG712">
        <f>'Raw Data'!DO712</f>
        <v>4920</v>
      </c>
      <c r="EH712">
        <f>'Raw Data'!DP712</f>
        <v>0</v>
      </c>
      <c r="EI712">
        <f>'Raw Data'!DQ712</f>
        <v>4900</v>
      </c>
      <c r="EJ712">
        <f>'Raw Data'!DR712</f>
        <v>0</v>
      </c>
      <c r="EK712">
        <f>'Raw Data'!DS712</f>
        <v>4750</v>
      </c>
      <c r="EL712">
        <f>'Raw Data'!DT712</f>
        <v>12.4</v>
      </c>
      <c r="EM712">
        <f>'Raw Data'!DU712</f>
        <v>4560</v>
      </c>
      <c r="EN712">
        <f>'Raw Data'!DV712</f>
        <v>12.4</v>
      </c>
      <c r="EO712">
        <f>'Raw Data'!DW712</f>
        <v>3840</v>
      </c>
      <c r="EP712">
        <f>'Raw Data'!DX712</f>
        <v>9.4</v>
      </c>
      <c r="EQ712">
        <f>'Raw Data'!DY712</f>
        <v>3840</v>
      </c>
      <c r="ER712">
        <f>'Raw Data'!DZ712</f>
        <v>9.4</v>
      </c>
      <c r="ES712">
        <f>'Raw Data'!EA712</f>
        <v>3780</v>
      </c>
      <c r="ET712">
        <f>'Raw Data'!EB712</f>
        <v>0</v>
      </c>
      <c r="EU712">
        <f>'Raw Data'!EC712</f>
        <v>3820</v>
      </c>
      <c r="EV712">
        <f>'Raw Data'!ED712</f>
        <v>0</v>
      </c>
      <c r="EW712">
        <f>'Raw Data'!EE712</f>
        <v>8.4400000000000002E-4</v>
      </c>
    </row>
    <row r="713" spans="1:153" x14ac:dyDescent="0.3">
      <c r="A713">
        <f>'Raw Data'!A713</f>
        <v>711</v>
      </c>
      <c r="B713" t="str">
        <f>'Raw Data'!B713</f>
        <v>Point</v>
      </c>
      <c r="C713">
        <f>'Raw Data'!C713</f>
        <v>841</v>
      </c>
      <c r="D713">
        <f>'Raw Data'!D713</f>
        <v>76550</v>
      </c>
      <c r="E713" t="str">
        <f>'Raw Data'!E713</f>
        <v>Point</v>
      </c>
      <c r="F713">
        <f>'Raw Data'!F713</f>
        <v>4629956</v>
      </c>
      <c r="G713" t="str">
        <f>'Raw Data'!G713</f>
        <v>Gsp Post 00</v>
      </c>
      <c r="H713" s="3">
        <f>'Raw Data'!H713</f>
        <v>41579</v>
      </c>
      <c r="L713">
        <f t="shared" si="154"/>
        <v>0</v>
      </c>
      <c r="M713" s="5">
        <f t="shared" si="155"/>
        <v>41579</v>
      </c>
      <c r="N713" s="5">
        <f t="shared" si="163"/>
        <v>2013</v>
      </c>
      <c r="O713" s="5" t="str" cm="1">
        <f t="array" ref="O713">_xlfn.IFS(N713&lt;=2016,"before treatment",N713=2017,"unknown",N713&gt;2017,"after treatment")</f>
        <v>before treatment</v>
      </c>
      <c r="P713" s="5">
        <f t="shared" si="156"/>
        <v>1</v>
      </c>
      <c r="Q713" s="5">
        <f t="shared" si="157"/>
        <v>0</v>
      </c>
      <c r="R713" t="str">
        <f>'Raw Data'!I713</f>
        <v>Pickens</v>
      </c>
      <c r="S713" t="str">
        <f>'Raw Data'!J713</f>
        <v>State Route 53</v>
      </c>
      <c r="T713" t="str">
        <f>'Raw Data'!K713</f>
        <v>(none)</v>
      </c>
      <c r="U713" t="str">
        <f>'Raw Data'!L713</f>
        <v>(O) No Injury</v>
      </c>
      <c r="V713">
        <f>'Raw Data'!M713</f>
        <v>0</v>
      </c>
      <c r="W713">
        <f>'Raw Data'!N713</f>
        <v>0</v>
      </c>
      <c r="X713">
        <f>'Raw Data'!O713</f>
        <v>0</v>
      </c>
      <c r="Y713" t="str">
        <f>'Raw Data'!P713</f>
        <v>Not a Collision with Motor Vehicle</v>
      </c>
      <c r="Z713" t="str">
        <f>'Raw Data'!Q713</f>
        <v>On Shoulder</v>
      </c>
      <c r="AA713" t="str">
        <f>'Raw Data'!R713</f>
        <v>Over Turn</v>
      </c>
      <c r="AB713" t="str">
        <f>'Raw Data'!S713</f>
        <v>Over Turn</v>
      </c>
      <c r="AC713" t="str">
        <f>'Raw Data'!T713</f>
        <v>No Contributing Factors</v>
      </c>
      <c r="AD713">
        <f>'Raw Data'!U713</f>
        <v>1</v>
      </c>
      <c r="AE713" s="5" t="str">
        <f t="shared" si="164"/>
        <v>Yes</v>
      </c>
      <c r="AF713" t="str">
        <f>'Raw Data'!V713</f>
        <v>Negotiating a Curve</v>
      </c>
      <c r="AG713" s="5">
        <f t="shared" si="158"/>
        <v>0</v>
      </c>
      <c r="AH713" t="str">
        <f>'Raw Data'!W713</f>
        <v>West</v>
      </c>
      <c r="AI713" t="str">
        <f>'Raw Data'!X713</f>
        <v>Dark-Not Lighted</v>
      </c>
      <c r="AJ713" t="str">
        <f>'Raw Data'!Y713</f>
        <v>Dry</v>
      </c>
      <c r="AK713">
        <f>'Raw Data'!Z713</f>
        <v>54</v>
      </c>
      <c r="AL713" t="str">
        <f>'Raw Data'!AA713</f>
        <v>Lap and Shoulder Belt Used</v>
      </c>
      <c r="AM713" s="5">
        <f t="shared" si="159"/>
        <v>0</v>
      </c>
      <c r="AN713" t="str">
        <f>'Raw Data'!AB713</f>
        <v>Sports Utility Vehicle (SUV)</v>
      </c>
      <c r="AO713" t="str">
        <f>'Raw Data'!AC713</f>
        <v>2271005300I</v>
      </c>
      <c r="AP713">
        <f>'Raw Data'!AD713</f>
        <v>25.917197999999999</v>
      </c>
      <c r="AQ713">
        <f>'Raw Data'!AE713</f>
        <v>34.419058999999997</v>
      </c>
      <c r="AR713">
        <f>'Raw Data'!AF713</f>
        <v>-84.321548000000007</v>
      </c>
      <c r="AS713">
        <f>'Raw Data'!AG713</f>
        <v>202</v>
      </c>
      <c r="AT713">
        <f>'Raw Data'!AH713</f>
        <v>188</v>
      </c>
      <c r="AU713">
        <f>'Raw Data'!AI713</f>
        <v>851</v>
      </c>
      <c r="AV713" t="str">
        <f>'Raw Data'!AJ713</f>
        <v>D6_0053_00_I</v>
      </c>
      <c r="AW713">
        <f>'Raw Data'!AK713</f>
        <v>81</v>
      </c>
      <c r="AX713">
        <f>'Raw Data'!AL713</f>
        <v>88</v>
      </c>
      <c r="AY713" t="str">
        <f>'Raw Data'!AM713</f>
        <v>simple</v>
      </c>
      <c r="AZ713">
        <f>'Raw Data'!AN713</f>
        <v>1040.5</v>
      </c>
      <c r="BA713">
        <f>'Raw Data'!AO713</f>
        <v>29.7</v>
      </c>
      <c r="BB713">
        <f>'Raw Data'!AP713</f>
        <v>539.1</v>
      </c>
      <c r="BC713">
        <f>'Raw Data'!AQ713</f>
        <v>-84.322652000000005</v>
      </c>
      <c r="BD713">
        <f>'Raw Data'!AR713</f>
        <v>34.420189000000001</v>
      </c>
      <c r="BE713">
        <f>'Raw Data'!AS713</f>
        <v>-84.321544000000003</v>
      </c>
      <c r="BF713">
        <f>'Raw Data'!AT713</f>
        <v>34.419051000000003</v>
      </c>
      <c r="BG713" t="str">
        <f>'Raw Data'!AU713</f>
        <v>2271005300I</v>
      </c>
      <c r="BH713">
        <f>'Raw Data'!AV713</f>
        <v>1</v>
      </c>
      <c r="BI713">
        <f>'Raw Data'!AW713</f>
        <v>227</v>
      </c>
      <c r="BJ713">
        <f>'Raw Data'!AX713</f>
        <v>53</v>
      </c>
      <c r="BK713">
        <f>'Raw Data'!AY713</f>
        <v>0</v>
      </c>
      <c r="BL713">
        <f>'Raw Data'!AZ713</f>
        <v>55</v>
      </c>
      <c r="BM713">
        <f>'Raw Data'!BA713</f>
        <v>6.94</v>
      </c>
      <c r="BN713">
        <f>'Raw Data'!BB713</f>
        <v>6.68</v>
      </c>
      <c r="BO713">
        <f>'Raw Data'!BC713</f>
        <v>1181.0999999999999</v>
      </c>
      <c r="BP713">
        <f>'Raw Data'!BD713</f>
        <v>1198.5</v>
      </c>
      <c r="BQ713">
        <f>'Raw Data'!BE713</f>
        <v>1216.2</v>
      </c>
      <c r="BR713">
        <f>'Raw Data'!BF713</f>
        <v>55</v>
      </c>
      <c r="BS713">
        <f>'Raw Data'!BG713</f>
        <v>57.6</v>
      </c>
      <c r="BT713">
        <f>'Raw Data'!BH713</f>
        <v>0</v>
      </c>
      <c r="BU713">
        <f>'Raw Data'!BI713</f>
        <v>44147</v>
      </c>
      <c r="BV713" t="str">
        <f>'Raw Data'!BJ713</f>
        <v>NONE</v>
      </c>
      <c r="BW713">
        <f>'Raw Data'!BK713</f>
        <v>1.611E-3</v>
      </c>
      <c r="BX713">
        <f>'Raw Data'!BL713</f>
        <v>40470</v>
      </c>
      <c r="BY713">
        <f>'Raw Data'!BM713</f>
        <v>41400</v>
      </c>
      <c r="BZ713" t="str">
        <f>'Raw Data'!BN713</f>
        <v>2271005300I</v>
      </c>
      <c r="CA713" t="str">
        <f>'Raw Data'!BO713</f>
        <v>PICKENS</v>
      </c>
      <c r="CB713">
        <f>'Raw Data'!BP713</f>
        <v>1</v>
      </c>
      <c r="CC713">
        <f>'Raw Data'!BQ713</f>
        <v>5300</v>
      </c>
      <c r="CD713">
        <f>'Raw Data'!BR713</f>
        <v>6</v>
      </c>
      <c r="CE713">
        <f>'Raw Data'!BS713</f>
        <v>1</v>
      </c>
      <c r="CF713">
        <f>'Raw Data'!BT713</f>
        <v>2</v>
      </c>
      <c r="CG713">
        <f>'Raw Data'!BU713</f>
        <v>1</v>
      </c>
      <c r="CH713">
        <f>'Raw Data'!BV713</f>
        <v>1</v>
      </c>
      <c r="CI713">
        <f>'Raw Data'!BW713</f>
        <v>2</v>
      </c>
      <c r="CJ713">
        <f>'Raw Data'!BX713</f>
        <v>3</v>
      </c>
      <c r="CK713">
        <f>'Raw Data'!BY713</f>
        <v>3</v>
      </c>
      <c r="CL713" t="str">
        <f>'Raw Data'!BZ713</f>
        <v>N</v>
      </c>
      <c r="CM713">
        <f t="shared" si="165"/>
        <v>0</v>
      </c>
      <c r="CN713">
        <f>'Raw Data'!CA713</f>
        <v>227</v>
      </c>
      <c r="CO713">
        <f>'Raw Data'!CB713</f>
        <v>53</v>
      </c>
      <c r="CP713">
        <f>'Raw Data'!CC713</f>
        <v>0</v>
      </c>
      <c r="CQ713" t="str">
        <f>'Raw Data'!CD713</f>
        <v>Not Urban</v>
      </c>
      <c r="CR713" t="str">
        <f>'Raw Data'!CE713</f>
        <v>Not Urban</v>
      </c>
      <c r="CS713">
        <f>'Raw Data'!CF713</f>
        <v>0</v>
      </c>
      <c r="CT713">
        <f>'Raw Data'!CG713</f>
        <v>55</v>
      </c>
      <c r="CU713">
        <f>'Raw Data'!CH713</f>
        <v>4750</v>
      </c>
      <c r="CV713" t="str">
        <f>'Raw Data'!CI713</f>
        <v xml:space="preserve"> </v>
      </c>
      <c r="CW713">
        <f>'Raw Data'!CJ713</f>
        <v>0</v>
      </c>
      <c r="CX713">
        <f>'Raw Data'!CK713</f>
        <v>0.58266799999999996</v>
      </c>
      <c r="CY713">
        <f>'Raw Data'!CL713</f>
        <v>9</v>
      </c>
      <c r="CZ713" t="str">
        <f>'Raw Data'!CM713</f>
        <v>State Mainline</v>
      </c>
      <c r="DA713">
        <f>'Raw Data'!CN713</f>
        <v>4750</v>
      </c>
      <c r="DB713">
        <f>'Raw Data'!CO713</f>
        <v>441213</v>
      </c>
      <c r="DC713">
        <f>'Raw Data'!CP713</f>
        <v>25.74</v>
      </c>
      <c r="DD713">
        <f>'Raw Data'!CQ713</f>
        <v>26.32</v>
      </c>
      <c r="DE713">
        <f>'Raw Data'!CR713</f>
        <v>441213</v>
      </c>
      <c r="DF713">
        <f>'Raw Data'!CS713</f>
        <v>0</v>
      </c>
      <c r="DG713">
        <f>'Raw Data'!CT713</f>
        <v>3076.4846320000001</v>
      </c>
      <c r="DH713">
        <f>'Raw Data'!CU713</f>
        <v>100</v>
      </c>
      <c r="DI713">
        <f>'Raw Data'!CV713</f>
        <v>41454</v>
      </c>
      <c r="DJ713">
        <f>'Raw Data'!CW713</f>
        <v>2.1323000000000002E-2</v>
      </c>
      <c r="DK713">
        <f>'Raw Data'!CX713</f>
        <v>0</v>
      </c>
      <c r="DL713">
        <f>'Raw Data'!CY713</f>
        <v>1.611E-3</v>
      </c>
      <c r="DM713">
        <f>'Raw Data'!CZ713</f>
        <v>304</v>
      </c>
      <c r="DN713" t="str">
        <f>'Raw Data'!DA713</f>
        <v>227-0143</v>
      </c>
      <c r="DO713" t="str">
        <f>'Raw Data'!DB713</f>
        <v>3R : Rural Principal Arterial - Other</v>
      </c>
      <c r="DP713" t="str">
        <f>'Raw Data'!DC713</f>
        <v>34.417859, -84.309560</v>
      </c>
      <c r="DQ713">
        <f>'Raw Data'!DD713</f>
        <v>-84.309560000000005</v>
      </c>
      <c r="DR713">
        <f>'Raw Data'!DE713</f>
        <v>34.417859</v>
      </c>
      <c r="DS713">
        <f>'Raw Data'!DF713</f>
        <v>34.417859</v>
      </c>
      <c r="DT713">
        <f>'Raw Data'!DG713</f>
        <v>-84.309560000000005</v>
      </c>
      <c r="DU713">
        <f>'Raw Data'!DH713</f>
        <v>1.2043999999999999E-2</v>
      </c>
      <c r="DV713">
        <f>'Raw Data'!DI713</f>
        <v>1.611E-3</v>
      </c>
      <c r="DW713">
        <f>'Raw Data'!DJ713</f>
        <v>202</v>
      </c>
      <c r="DX713" s="11">
        <f t="shared" si="166"/>
        <v>4800</v>
      </c>
      <c r="DY713" s="5">
        <f t="shared" si="167"/>
        <v>4247.5</v>
      </c>
      <c r="DZ713" s="5">
        <f t="shared" si="160"/>
        <v>552.5</v>
      </c>
      <c r="EA713" s="5">
        <f t="shared" si="161"/>
        <v>0.13007651559741024</v>
      </c>
      <c r="EB713" s="5">
        <f t="shared" si="162"/>
        <v>4523.75</v>
      </c>
      <c r="EC713">
        <f>'Raw Data'!DK713</f>
        <v>4610</v>
      </c>
      <c r="ED713">
        <f>'Raw Data'!DL713</f>
        <v>14.9</v>
      </c>
      <c r="EE713">
        <f>'Raw Data'!DM713</f>
        <v>4870</v>
      </c>
      <c r="EF713">
        <f>'Raw Data'!DN713</f>
        <v>14.9</v>
      </c>
      <c r="EG713">
        <f>'Raw Data'!DO713</f>
        <v>4920</v>
      </c>
      <c r="EH713">
        <f>'Raw Data'!DP713</f>
        <v>0</v>
      </c>
      <c r="EI713">
        <f>'Raw Data'!DQ713</f>
        <v>4900</v>
      </c>
      <c r="EJ713">
        <f>'Raw Data'!DR713</f>
        <v>0</v>
      </c>
      <c r="EK713">
        <f>'Raw Data'!DS713</f>
        <v>4750</v>
      </c>
      <c r="EL713">
        <f>'Raw Data'!DT713</f>
        <v>12.4</v>
      </c>
      <c r="EM713">
        <f>'Raw Data'!DU713</f>
        <v>4560</v>
      </c>
      <c r="EN713">
        <f>'Raw Data'!DV713</f>
        <v>12.4</v>
      </c>
      <c r="EO713">
        <f>'Raw Data'!DW713</f>
        <v>3840</v>
      </c>
      <c r="EP713">
        <f>'Raw Data'!DX713</f>
        <v>9.4</v>
      </c>
      <c r="EQ713">
        <f>'Raw Data'!DY713</f>
        <v>3840</v>
      </c>
      <c r="ER713">
        <f>'Raw Data'!DZ713</f>
        <v>9.4</v>
      </c>
      <c r="ES713">
        <f>'Raw Data'!EA713</f>
        <v>3780</v>
      </c>
      <c r="ET713">
        <f>'Raw Data'!EB713</f>
        <v>0</v>
      </c>
      <c r="EU713">
        <f>'Raw Data'!EC713</f>
        <v>3820</v>
      </c>
      <c r="EV713">
        <f>'Raw Data'!ED713</f>
        <v>0</v>
      </c>
      <c r="EW713">
        <f>'Raw Data'!EE713</f>
        <v>0</v>
      </c>
    </row>
    <row r="714" spans="1:153" x14ac:dyDescent="0.3">
      <c r="A714">
        <f>'Raw Data'!A714</f>
        <v>712</v>
      </c>
      <c r="B714" t="str">
        <f>'Raw Data'!B714</f>
        <v>Point</v>
      </c>
      <c r="C714">
        <f>'Raw Data'!C714</f>
        <v>901</v>
      </c>
      <c r="D714">
        <f>'Raw Data'!D714</f>
        <v>63505</v>
      </c>
      <c r="E714" t="str">
        <f>'Raw Data'!E714</f>
        <v>Point</v>
      </c>
      <c r="F714">
        <f>'Raw Data'!F714</f>
        <v>5259834</v>
      </c>
      <c r="G714" t="str">
        <f>'Raw Data'!G714</f>
        <v>Pickens County Sheriff</v>
      </c>
      <c r="H714" s="3">
        <f>'Raw Data'!H714</f>
        <v>42092</v>
      </c>
      <c r="L714">
        <f t="shared" si="154"/>
        <v>0</v>
      </c>
      <c r="M714" s="5">
        <f t="shared" si="155"/>
        <v>42092</v>
      </c>
      <c r="N714" s="5">
        <f t="shared" si="163"/>
        <v>2015</v>
      </c>
      <c r="O714" s="5" t="str" cm="1">
        <f t="array" ref="O714">_xlfn.IFS(N714&lt;=2016,"before treatment",N714=2017,"unknown",N714&gt;2017,"after treatment")</f>
        <v>before treatment</v>
      </c>
      <c r="P714" s="5">
        <f t="shared" si="156"/>
        <v>1</v>
      </c>
      <c r="Q714" s="5">
        <f t="shared" si="157"/>
        <v>0</v>
      </c>
      <c r="R714" t="str">
        <f>'Raw Data'!I714</f>
        <v>Pickens</v>
      </c>
      <c r="S714" t="str">
        <f>'Raw Data'!J714</f>
        <v>State Route 53</v>
      </c>
      <c r="T714" t="str">
        <f>'Raw Data'!K714</f>
        <v>Old Mill White Rd</v>
      </c>
      <c r="U714" t="str">
        <f>'Raw Data'!L714</f>
        <v>(O) No Injury</v>
      </c>
      <c r="V714">
        <f>'Raw Data'!M714</f>
        <v>0</v>
      </c>
      <c r="W714">
        <f>'Raw Data'!N714</f>
        <v>0</v>
      </c>
      <c r="X714">
        <f>'Raw Data'!O714</f>
        <v>0</v>
      </c>
      <c r="Y714" t="str">
        <f>'Raw Data'!P714</f>
        <v>Not a Collision with Motor Vehicle</v>
      </c>
      <c r="Z714" t="str">
        <f>'Raw Data'!Q714</f>
        <v>Off Roadway</v>
      </c>
      <c r="AA714" t="str">
        <f>'Raw Data'!R714</f>
        <v>Embankment</v>
      </c>
      <c r="AB714" t="str">
        <f>'Raw Data'!S714</f>
        <v>Embankment</v>
      </c>
      <c r="AC714" t="str">
        <f>'Raw Data'!T714</f>
        <v>No Contributing Factors</v>
      </c>
      <c r="AD714">
        <f>'Raw Data'!U714</f>
        <v>1</v>
      </c>
      <c r="AE714" s="5" t="str">
        <f t="shared" si="164"/>
        <v>Yes</v>
      </c>
      <c r="AF714" t="str">
        <f>'Raw Data'!V714</f>
        <v>Negotiating a Curve</v>
      </c>
      <c r="AG714" s="5">
        <f t="shared" si="158"/>
        <v>0</v>
      </c>
      <c r="AH714" t="str">
        <f>'Raw Data'!W714</f>
        <v>West</v>
      </c>
      <c r="AI714" t="str">
        <f>'Raw Data'!X714</f>
        <v>Dark-Not Lighted</v>
      </c>
      <c r="AJ714" t="str">
        <f>'Raw Data'!Y714</f>
        <v>Dry</v>
      </c>
      <c r="AK714">
        <f>'Raw Data'!Z714</f>
        <v>0</v>
      </c>
      <c r="AL714" t="str">
        <f>'Raw Data'!AA714</f>
        <v>Shoulder Belt Only Used</v>
      </c>
      <c r="AM714" s="5">
        <f t="shared" si="159"/>
        <v>0</v>
      </c>
      <c r="AN714" t="str">
        <f>'Raw Data'!AB714</f>
        <v>Passenger Car</v>
      </c>
      <c r="AO714" t="str">
        <f>'Raw Data'!AC714</f>
        <v>2271005300I</v>
      </c>
      <c r="AP714">
        <f>'Raw Data'!AD714</f>
        <v>25.835718</v>
      </c>
      <c r="AQ714">
        <f>'Raw Data'!AE714</f>
        <v>34.419995</v>
      </c>
      <c r="AR714">
        <f>'Raw Data'!AF714</f>
        <v>-84.322395999999998</v>
      </c>
      <c r="AS714">
        <f>'Raw Data'!AG714</f>
        <v>202</v>
      </c>
      <c r="AT714">
        <f>'Raw Data'!AH714</f>
        <v>188</v>
      </c>
      <c r="AU714">
        <f>'Raw Data'!AI714</f>
        <v>851</v>
      </c>
      <c r="AV714" t="str">
        <f>'Raw Data'!AJ714</f>
        <v>D6_0053_00_I</v>
      </c>
      <c r="AW714">
        <f>'Raw Data'!AK714</f>
        <v>81</v>
      </c>
      <c r="AX714">
        <f>'Raw Data'!AL714</f>
        <v>88</v>
      </c>
      <c r="AY714" t="str">
        <f>'Raw Data'!AM714</f>
        <v>simple</v>
      </c>
      <c r="AZ714">
        <f>'Raw Data'!AN714</f>
        <v>1040.5</v>
      </c>
      <c r="BA714">
        <f>'Raw Data'!AO714</f>
        <v>29.7</v>
      </c>
      <c r="BB714">
        <f>'Raw Data'!AP714</f>
        <v>539.1</v>
      </c>
      <c r="BC714">
        <f>'Raw Data'!AQ714</f>
        <v>-84.322652000000005</v>
      </c>
      <c r="BD714">
        <f>'Raw Data'!AR714</f>
        <v>34.420189000000001</v>
      </c>
      <c r="BE714">
        <f>'Raw Data'!AS714</f>
        <v>-84.321544000000003</v>
      </c>
      <c r="BF714">
        <f>'Raw Data'!AT714</f>
        <v>34.419051000000003</v>
      </c>
      <c r="BG714" t="str">
        <f>'Raw Data'!AU714</f>
        <v>2271005300I</v>
      </c>
      <c r="BH714">
        <f>'Raw Data'!AV714</f>
        <v>1</v>
      </c>
      <c r="BI714">
        <f>'Raw Data'!AW714</f>
        <v>227</v>
      </c>
      <c r="BJ714">
        <f>'Raw Data'!AX714</f>
        <v>53</v>
      </c>
      <c r="BK714">
        <f>'Raw Data'!AY714</f>
        <v>0</v>
      </c>
      <c r="BL714">
        <f>'Raw Data'!AZ714</f>
        <v>55</v>
      </c>
      <c r="BM714">
        <f>'Raw Data'!BA714</f>
        <v>6.94</v>
      </c>
      <c r="BN714">
        <f>'Raw Data'!BB714</f>
        <v>6.68</v>
      </c>
      <c r="BO714">
        <f>'Raw Data'!BC714</f>
        <v>1181.0999999999999</v>
      </c>
      <c r="BP714">
        <f>'Raw Data'!BD714</f>
        <v>1198.5</v>
      </c>
      <c r="BQ714">
        <f>'Raw Data'!BE714</f>
        <v>1216.2</v>
      </c>
      <c r="BR714">
        <f>'Raw Data'!BF714</f>
        <v>55</v>
      </c>
      <c r="BS714">
        <f>'Raw Data'!BG714</f>
        <v>57.6</v>
      </c>
      <c r="BT714">
        <f>'Raw Data'!BH714</f>
        <v>0</v>
      </c>
      <c r="BU714">
        <f>'Raw Data'!BI714</f>
        <v>44147</v>
      </c>
      <c r="BV714" t="str">
        <f>'Raw Data'!BJ714</f>
        <v>NONE</v>
      </c>
      <c r="BW714">
        <f>'Raw Data'!BK714</f>
        <v>1.611E-3</v>
      </c>
      <c r="BX714">
        <f>'Raw Data'!BL714</f>
        <v>40470</v>
      </c>
      <c r="BY714">
        <f>'Raw Data'!BM714</f>
        <v>41400</v>
      </c>
      <c r="BZ714" t="str">
        <f>'Raw Data'!BN714</f>
        <v>2271005300I</v>
      </c>
      <c r="CA714" t="str">
        <f>'Raw Data'!BO714</f>
        <v>PICKENS</v>
      </c>
      <c r="CB714">
        <f>'Raw Data'!BP714</f>
        <v>1</v>
      </c>
      <c r="CC714">
        <f>'Raw Data'!BQ714</f>
        <v>5300</v>
      </c>
      <c r="CD714">
        <f>'Raw Data'!BR714</f>
        <v>6</v>
      </c>
      <c r="CE714">
        <f>'Raw Data'!BS714</f>
        <v>1</v>
      </c>
      <c r="CF714">
        <f>'Raw Data'!BT714</f>
        <v>2</v>
      </c>
      <c r="CG714">
        <f>'Raw Data'!BU714</f>
        <v>1</v>
      </c>
      <c r="CH714">
        <f>'Raw Data'!BV714</f>
        <v>1</v>
      </c>
      <c r="CI714">
        <f>'Raw Data'!BW714</f>
        <v>2</v>
      </c>
      <c r="CJ714">
        <f>'Raw Data'!BX714</f>
        <v>3</v>
      </c>
      <c r="CK714">
        <f>'Raw Data'!BY714</f>
        <v>3</v>
      </c>
      <c r="CL714" t="str">
        <f>'Raw Data'!BZ714</f>
        <v>N</v>
      </c>
      <c r="CM714">
        <f t="shared" si="165"/>
        <v>0</v>
      </c>
      <c r="CN714">
        <f>'Raw Data'!CA714</f>
        <v>227</v>
      </c>
      <c r="CO714">
        <f>'Raw Data'!CB714</f>
        <v>53</v>
      </c>
      <c r="CP714">
        <f>'Raw Data'!CC714</f>
        <v>0</v>
      </c>
      <c r="CQ714" t="str">
        <f>'Raw Data'!CD714</f>
        <v>Not Urban</v>
      </c>
      <c r="CR714" t="str">
        <f>'Raw Data'!CE714</f>
        <v>Not Urban</v>
      </c>
      <c r="CS714">
        <f>'Raw Data'!CF714</f>
        <v>0</v>
      </c>
      <c r="CT714">
        <f>'Raw Data'!CG714</f>
        <v>55</v>
      </c>
      <c r="CU714">
        <f>'Raw Data'!CH714</f>
        <v>4750</v>
      </c>
      <c r="CV714" t="str">
        <f>'Raw Data'!CI714</f>
        <v xml:space="preserve"> </v>
      </c>
      <c r="CW714">
        <f>'Raw Data'!CJ714</f>
        <v>0</v>
      </c>
      <c r="CX714">
        <f>'Raw Data'!CK714</f>
        <v>0.58266799999999996</v>
      </c>
      <c r="CY714">
        <f>'Raw Data'!CL714</f>
        <v>9</v>
      </c>
      <c r="CZ714" t="str">
        <f>'Raw Data'!CM714</f>
        <v>State Mainline</v>
      </c>
      <c r="DA714">
        <f>'Raw Data'!CN714</f>
        <v>4750</v>
      </c>
      <c r="DB714">
        <f>'Raw Data'!CO714</f>
        <v>441213</v>
      </c>
      <c r="DC714">
        <f>'Raw Data'!CP714</f>
        <v>25.74</v>
      </c>
      <c r="DD714">
        <f>'Raw Data'!CQ714</f>
        <v>26.32</v>
      </c>
      <c r="DE714">
        <f>'Raw Data'!CR714</f>
        <v>441213</v>
      </c>
      <c r="DF714">
        <f>'Raw Data'!CS714</f>
        <v>0</v>
      </c>
      <c r="DG714">
        <f>'Raw Data'!CT714</f>
        <v>3076.4846320000001</v>
      </c>
      <c r="DH714">
        <f>'Raw Data'!CU714</f>
        <v>100</v>
      </c>
      <c r="DI714">
        <f>'Raw Data'!CV714</f>
        <v>41454</v>
      </c>
      <c r="DJ714">
        <f>'Raw Data'!CW714</f>
        <v>2.1323000000000002E-2</v>
      </c>
      <c r="DK714">
        <f>'Raw Data'!CX714</f>
        <v>0</v>
      </c>
      <c r="DL714">
        <f>'Raw Data'!CY714</f>
        <v>1.611E-3</v>
      </c>
      <c r="DM714">
        <f>'Raw Data'!CZ714</f>
        <v>304</v>
      </c>
      <c r="DN714" t="str">
        <f>'Raw Data'!DA714</f>
        <v>227-0143</v>
      </c>
      <c r="DO714" t="str">
        <f>'Raw Data'!DB714</f>
        <v>3R : Rural Principal Arterial - Other</v>
      </c>
      <c r="DP714" t="str">
        <f>'Raw Data'!DC714</f>
        <v>34.417859, -84.309560</v>
      </c>
      <c r="DQ714">
        <f>'Raw Data'!DD714</f>
        <v>-84.309560000000005</v>
      </c>
      <c r="DR714">
        <f>'Raw Data'!DE714</f>
        <v>34.417859</v>
      </c>
      <c r="DS714">
        <f>'Raw Data'!DF714</f>
        <v>34.417859</v>
      </c>
      <c r="DT714">
        <f>'Raw Data'!DG714</f>
        <v>-84.309560000000005</v>
      </c>
      <c r="DU714">
        <f>'Raw Data'!DH714</f>
        <v>1.2043999999999999E-2</v>
      </c>
      <c r="DV714">
        <f>'Raw Data'!DI714</f>
        <v>1.611E-3</v>
      </c>
      <c r="DW714">
        <f>'Raw Data'!DJ714</f>
        <v>202</v>
      </c>
      <c r="DX714" s="11">
        <f t="shared" si="166"/>
        <v>4800</v>
      </c>
      <c r="DY714" s="5">
        <f t="shared" si="167"/>
        <v>4247.5</v>
      </c>
      <c r="DZ714" s="5">
        <f t="shared" si="160"/>
        <v>552.5</v>
      </c>
      <c r="EA714" s="5">
        <f t="shared" si="161"/>
        <v>0.13007651559741024</v>
      </c>
      <c r="EB714" s="5">
        <f t="shared" si="162"/>
        <v>4523.75</v>
      </c>
      <c r="EC714">
        <f>'Raw Data'!DK714</f>
        <v>4610</v>
      </c>
      <c r="ED714">
        <f>'Raw Data'!DL714</f>
        <v>14.9</v>
      </c>
      <c r="EE714">
        <f>'Raw Data'!DM714</f>
        <v>4870</v>
      </c>
      <c r="EF714">
        <f>'Raw Data'!DN714</f>
        <v>14.9</v>
      </c>
      <c r="EG714">
        <f>'Raw Data'!DO714</f>
        <v>4920</v>
      </c>
      <c r="EH714">
        <f>'Raw Data'!DP714</f>
        <v>0</v>
      </c>
      <c r="EI714">
        <f>'Raw Data'!DQ714</f>
        <v>4900</v>
      </c>
      <c r="EJ714">
        <f>'Raw Data'!DR714</f>
        <v>0</v>
      </c>
      <c r="EK714">
        <f>'Raw Data'!DS714</f>
        <v>4750</v>
      </c>
      <c r="EL714">
        <f>'Raw Data'!DT714</f>
        <v>12.4</v>
      </c>
      <c r="EM714">
        <f>'Raw Data'!DU714</f>
        <v>4560</v>
      </c>
      <c r="EN714">
        <f>'Raw Data'!DV714</f>
        <v>12.4</v>
      </c>
      <c r="EO714">
        <f>'Raw Data'!DW714</f>
        <v>3840</v>
      </c>
      <c r="EP714">
        <f>'Raw Data'!DX714</f>
        <v>9.4</v>
      </c>
      <c r="EQ714">
        <f>'Raw Data'!DY714</f>
        <v>3840</v>
      </c>
      <c r="ER714">
        <f>'Raw Data'!DZ714</f>
        <v>9.4</v>
      </c>
      <c r="ES714">
        <f>'Raw Data'!EA714</f>
        <v>3780</v>
      </c>
      <c r="ET714">
        <f>'Raw Data'!EB714</f>
        <v>0</v>
      </c>
      <c r="EU714">
        <f>'Raw Data'!EC714</f>
        <v>3820</v>
      </c>
      <c r="EV714">
        <f>'Raw Data'!ED714</f>
        <v>0</v>
      </c>
      <c r="EW714">
        <f>'Raw Data'!EE714</f>
        <v>0</v>
      </c>
    </row>
    <row r="715" spans="1:153" x14ac:dyDescent="0.3">
      <c r="A715">
        <f>'Raw Data'!A715</f>
        <v>713</v>
      </c>
      <c r="B715" t="str">
        <f>'Raw Data'!B715</f>
        <v>Point</v>
      </c>
      <c r="C715">
        <f>'Raw Data'!C715</f>
        <v>909</v>
      </c>
      <c r="D715">
        <f>'Raw Data'!D715</f>
        <v>61801</v>
      </c>
      <c r="E715" t="str">
        <f>'Raw Data'!E715</f>
        <v>Point</v>
      </c>
      <c r="F715">
        <f>'Raw Data'!F715</f>
        <v>5307395</v>
      </c>
      <c r="G715" t="str">
        <f>'Raw Data'!G715</f>
        <v>Gsp Post 00</v>
      </c>
      <c r="H715" s="3">
        <f>'Raw Data'!H715</f>
        <v>42153</v>
      </c>
      <c r="L715">
        <f t="shared" si="154"/>
        <v>0</v>
      </c>
      <c r="M715" s="5">
        <f t="shared" si="155"/>
        <v>42153</v>
      </c>
      <c r="N715" s="5">
        <f t="shared" si="163"/>
        <v>2015</v>
      </c>
      <c r="O715" s="5" t="str" cm="1">
        <f t="array" ref="O715">_xlfn.IFS(N715&lt;=2016,"before treatment",N715=2017,"unknown",N715&gt;2017,"after treatment")</f>
        <v>before treatment</v>
      </c>
      <c r="P715" s="5">
        <f t="shared" si="156"/>
        <v>1</v>
      </c>
      <c r="Q715" s="5">
        <f t="shared" si="157"/>
        <v>0</v>
      </c>
      <c r="R715" t="str">
        <f>'Raw Data'!I715</f>
        <v>Pickens</v>
      </c>
      <c r="S715" t="str">
        <f>'Raw Data'!J715</f>
        <v>State Route 53</v>
      </c>
      <c r="T715" t="str">
        <f>'Raw Data'!K715</f>
        <v>(none)</v>
      </c>
      <c r="U715" t="str">
        <f>'Raw Data'!L715</f>
        <v>(A) Suspected Serious Injury</v>
      </c>
      <c r="V715">
        <f>'Raw Data'!M715</f>
        <v>0</v>
      </c>
      <c r="W715">
        <f>'Raw Data'!N715</f>
        <v>1</v>
      </c>
      <c r="X715">
        <f>'Raw Data'!O715</f>
        <v>0</v>
      </c>
      <c r="Y715" t="str">
        <f>'Raw Data'!P715</f>
        <v>Not a Collision with Motor Vehicle</v>
      </c>
      <c r="Z715" t="str">
        <f>'Raw Data'!Q715</f>
        <v>On Shoulder</v>
      </c>
      <c r="AA715" t="str">
        <f>'Raw Data'!R715</f>
        <v>Tree</v>
      </c>
      <c r="AB715" t="str">
        <f>'Raw Data'!S715</f>
        <v>Tree</v>
      </c>
      <c r="AC715" t="str">
        <f>'Raw Data'!T715</f>
        <v>Changed Lanes Improperly</v>
      </c>
      <c r="AD715">
        <f>'Raw Data'!U715</f>
        <v>1</v>
      </c>
      <c r="AE715" s="5" t="str">
        <f t="shared" si="164"/>
        <v>Yes</v>
      </c>
      <c r="AF715" t="str">
        <f>'Raw Data'!V715</f>
        <v>Straight</v>
      </c>
      <c r="AG715" s="5">
        <f t="shared" si="158"/>
        <v>0</v>
      </c>
      <c r="AH715" t="str">
        <f>'Raw Data'!W715</f>
        <v>East</v>
      </c>
      <c r="AI715" t="str">
        <f>'Raw Data'!X715</f>
        <v>Daylight</v>
      </c>
      <c r="AJ715" t="str">
        <f>'Raw Data'!Y715</f>
        <v>Dry</v>
      </c>
      <c r="AK715">
        <f>'Raw Data'!Z715</f>
        <v>17</v>
      </c>
      <c r="AL715" t="str">
        <f>'Raw Data'!AA715</f>
        <v>Lap and Shoulder Belt Used</v>
      </c>
      <c r="AM715" s="5">
        <f t="shared" si="159"/>
        <v>0</v>
      </c>
      <c r="AN715" t="str">
        <f>'Raw Data'!AB715</f>
        <v>Pickup Truck</v>
      </c>
      <c r="AO715" t="str">
        <f>'Raw Data'!AC715</f>
        <v>2271005300I</v>
      </c>
      <c r="AP715">
        <f>'Raw Data'!AD715</f>
        <v>25.807946999999999</v>
      </c>
      <c r="AQ715">
        <f>'Raw Data'!AE715</f>
        <v>34.420268</v>
      </c>
      <c r="AR715">
        <f>'Raw Data'!AF715</f>
        <v>-84.322756999999996</v>
      </c>
      <c r="AS715">
        <f>'Raw Data'!AG715</f>
        <v>202</v>
      </c>
      <c r="AT715">
        <f>'Raw Data'!AH715</f>
        <v>188</v>
      </c>
      <c r="AU715">
        <f>'Raw Data'!AI715</f>
        <v>851</v>
      </c>
      <c r="AV715" t="str">
        <f>'Raw Data'!AJ715</f>
        <v>D6_0053_00_I</v>
      </c>
      <c r="AW715">
        <f>'Raw Data'!AK715</f>
        <v>81</v>
      </c>
      <c r="AX715">
        <f>'Raw Data'!AL715</f>
        <v>88</v>
      </c>
      <c r="AY715" t="str">
        <f>'Raw Data'!AM715</f>
        <v>simple</v>
      </c>
      <c r="AZ715">
        <f>'Raw Data'!AN715</f>
        <v>1040.5</v>
      </c>
      <c r="BA715">
        <f>'Raw Data'!AO715</f>
        <v>29.7</v>
      </c>
      <c r="BB715">
        <f>'Raw Data'!AP715</f>
        <v>539.1</v>
      </c>
      <c r="BC715">
        <f>'Raw Data'!AQ715</f>
        <v>-84.322652000000005</v>
      </c>
      <c r="BD715">
        <f>'Raw Data'!AR715</f>
        <v>34.420189000000001</v>
      </c>
      <c r="BE715">
        <f>'Raw Data'!AS715</f>
        <v>-84.321544000000003</v>
      </c>
      <c r="BF715">
        <f>'Raw Data'!AT715</f>
        <v>34.419051000000003</v>
      </c>
      <c r="BG715" t="str">
        <f>'Raw Data'!AU715</f>
        <v>2271005300I</v>
      </c>
      <c r="BH715">
        <f>'Raw Data'!AV715</f>
        <v>1</v>
      </c>
      <c r="BI715">
        <f>'Raw Data'!AW715</f>
        <v>227</v>
      </c>
      <c r="BJ715">
        <f>'Raw Data'!AX715</f>
        <v>53</v>
      </c>
      <c r="BK715">
        <f>'Raw Data'!AY715</f>
        <v>0</v>
      </c>
      <c r="BL715">
        <f>'Raw Data'!AZ715</f>
        <v>55</v>
      </c>
      <c r="BM715">
        <f>'Raw Data'!BA715</f>
        <v>6.94</v>
      </c>
      <c r="BN715">
        <f>'Raw Data'!BB715</f>
        <v>6.68</v>
      </c>
      <c r="BO715">
        <f>'Raw Data'!BC715</f>
        <v>1181.0999999999999</v>
      </c>
      <c r="BP715">
        <f>'Raw Data'!BD715</f>
        <v>1198.5</v>
      </c>
      <c r="BQ715">
        <f>'Raw Data'!BE715</f>
        <v>1216.2</v>
      </c>
      <c r="BR715">
        <f>'Raw Data'!BF715</f>
        <v>55</v>
      </c>
      <c r="BS715">
        <f>'Raw Data'!BG715</f>
        <v>57.6</v>
      </c>
      <c r="BT715">
        <f>'Raw Data'!BH715</f>
        <v>0</v>
      </c>
      <c r="BU715">
        <f>'Raw Data'!BI715</f>
        <v>44147</v>
      </c>
      <c r="BV715" t="str">
        <f>'Raw Data'!BJ715</f>
        <v>NONE</v>
      </c>
      <c r="BW715">
        <f>'Raw Data'!BK715</f>
        <v>1.611E-3</v>
      </c>
      <c r="BX715">
        <f>'Raw Data'!BL715</f>
        <v>40470</v>
      </c>
      <c r="BY715">
        <f>'Raw Data'!BM715</f>
        <v>41400</v>
      </c>
      <c r="BZ715" t="str">
        <f>'Raw Data'!BN715</f>
        <v>2271005300I</v>
      </c>
      <c r="CA715" t="str">
        <f>'Raw Data'!BO715</f>
        <v>PICKENS</v>
      </c>
      <c r="CB715">
        <f>'Raw Data'!BP715</f>
        <v>1</v>
      </c>
      <c r="CC715">
        <f>'Raw Data'!BQ715</f>
        <v>5300</v>
      </c>
      <c r="CD715">
        <f>'Raw Data'!BR715</f>
        <v>6</v>
      </c>
      <c r="CE715">
        <f>'Raw Data'!BS715</f>
        <v>1</v>
      </c>
      <c r="CF715">
        <f>'Raw Data'!BT715</f>
        <v>2</v>
      </c>
      <c r="CG715">
        <f>'Raw Data'!BU715</f>
        <v>1</v>
      </c>
      <c r="CH715">
        <f>'Raw Data'!BV715</f>
        <v>1</v>
      </c>
      <c r="CI715">
        <f>'Raw Data'!BW715</f>
        <v>2</v>
      </c>
      <c r="CJ715">
        <f>'Raw Data'!BX715</f>
        <v>3</v>
      </c>
      <c r="CK715">
        <f>'Raw Data'!BY715</f>
        <v>3</v>
      </c>
      <c r="CL715" t="str">
        <f>'Raw Data'!BZ715</f>
        <v>N</v>
      </c>
      <c r="CM715">
        <f t="shared" si="165"/>
        <v>0</v>
      </c>
      <c r="CN715">
        <f>'Raw Data'!CA715</f>
        <v>227</v>
      </c>
      <c r="CO715">
        <f>'Raw Data'!CB715</f>
        <v>53</v>
      </c>
      <c r="CP715">
        <f>'Raw Data'!CC715</f>
        <v>0</v>
      </c>
      <c r="CQ715" t="str">
        <f>'Raw Data'!CD715</f>
        <v>Not Urban</v>
      </c>
      <c r="CR715" t="str">
        <f>'Raw Data'!CE715</f>
        <v>Not Urban</v>
      </c>
      <c r="CS715">
        <f>'Raw Data'!CF715</f>
        <v>0</v>
      </c>
      <c r="CT715">
        <f>'Raw Data'!CG715</f>
        <v>55</v>
      </c>
      <c r="CU715">
        <f>'Raw Data'!CH715</f>
        <v>4750</v>
      </c>
      <c r="CV715" t="str">
        <f>'Raw Data'!CI715</f>
        <v xml:space="preserve"> </v>
      </c>
      <c r="CW715">
        <f>'Raw Data'!CJ715</f>
        <v>0</v>
      </c>
      <c r="CX715">
        <f>'Raw Data'!CK715</f>
        <v>0.58266799999999996</v>
      </c>
      <c r="CY715">
        <f>'Raw Data'!CL715</f>
        <v>9</v>
      </c>
      <c r="CZ715" t="str">
        <f>'Raw Data'!CM715</f>
        <v>State Mainline</v>
      </c>
      <c r="DA715">
        <f>'Raw Data'!CN715</f>
        <v>4750</v>
      </c>
      <c r="DB715">
        <f>'Raw Data'!CO715</f>
        <v>441213</v>
      </c>
      <c r="DC715">
        <f>'Raw Data'!CP715</f>
        <v>25.74</v>
      </c>
      <c r="DD715">
        <f>'Raw Data'!CQ715</f>
        <v>26.32</v>
      </c>
      <c r="DE715">
        <f>'Raw Data'!CR715</f>
        <v>441213</v>
      </c>
      <c r="DF715">
        <f>'Raw Data'!CS715</f>
        <v>0</v>
      </c>
      <c r="DG715">
        <f>'Raw Data'!CT715</f>
        <v>3076.4846320000001</v>
      </c>
      <c r="DH715">
        <f>'Raw Data'!CU715</f>
        <v>100</v>
      </c>
      <c r="DI715">
        <f>'Raw Data'!CV715</f>
        <v>41454</v>
      </c>
      <c r="DJ715">
        <f>'Raw Data'!CW715</f>
        <v>2.1323000000000002E-2</v>
      </c>
      <c r="DK715">
        <f>'Raw Data'!CX715</f>
        <v>0</v>
      </c>
      <c r="DL715">
        <f>'Raw Data'!CY715</f>
        <v>1.611E-3</v>
      </c>
      <c r="DM715">
        <f>'Raw Data'!CZ715</f>
        <v>304</v>
      </c>
      <c r="DN715" t="str">
        <f>'Raw Data'!DA715</f>
        <v>227-0143</v>
      </c>
      <c r="DO715" t="str">
        <f>'Raw Data'!DB715</f>
        <v>3R : Rural Principal Arterial - Other</v>
      </c>
      <c r="DP715" t="str">
        <f>'Raw Data'!DC715</f>
        <v>34.417859, -84.309560</v>
      </c>
      <c r="DQ715">
        <f>'Raw Data'!DD715</f>
        <v>-84.309560000000005</v>
      </c>
      <c r="DR715">
        <f>'Raw Data'!DE715</f>
        <v>34.417859</v>
      </c>
      <c r="DS715">
        <f>'Raw Data'!DF715</f>
        <v>34.417859</v>
      </c>
      <c r="DT715">
        <f>'Raw Data'!DG715</f>
        <v>-84.309560000000005</v>
      </c>
      <c r="DU715">
        <f>'Raw Data'!DH715</f>
        <v>1.2043999999999999E-2</v>
      </c>
      <c r="DV715">
        <f>'Raw Data'!DI715</f>
        <v>1.611E-3</v>
      </c>
      <c r="DW715">
        <f>'Raw Data'!DJ715</f>
        <v>202</v>
      </c>
      <c r="DX715" s="11">
        <f t="shared" si="166"/>
        <v>4800</v>
      </c>
      <c r="DY715" s="5">
        <f t="shared" si="167"/>
        <v>4247.5</v>
      </c>
      <c r="DZ715" s="5">
        <f t="shared" si="160"/>
        <v>552.5</v>
      </c>
      <c r="EA715" s="5">
        <f t="shared" si="161"/>
        <v>0.13007651559741024</v>
      </c>
      <c r="EB715" s="5">
        <f t="shared" si="162"/>
        <v>4523.75</v>
      </c>
      <c r="EC715">
        <f>'Raw Data'!DK715</f>
        <v>4610</v>
      </c>
      <c r="ED715">
        <f>'Raw Data'!DL715</f>
        <v>14.9</v>
      </c>
      <c r="EE715">
        <f>'Raw Data'!DM715</f>
        <v>4870</v>
      </c>
      <c r="EF715">
        <f>'Raw Data'!DN715</f>
        <v>14.9</v>
      </c>
      <c r="EG715">
        <f>'Raw Data'!DO715</f>
        <v>4920</v>
      </c>
      <c r="EH715">
        <f>'Raw Data'!DP715</f>
        <v>0</v>
      </c>
      <c r="EI715">
        <f>'Raw Data'!DQ715</f>
        <v>4900</v>
      </c>
      <c r="EJ715">
        <f>'Raw Data'!DR715</f>
        <v>0</v>
      </c>
      <c r="EK715">
        <f>'Raw Data'!DS715</f>
        <v>4750</v>
      </c>
      <c r="EL715">
        <f>'Raw Data'!DT715</f>
        <v>12.4</v>
      </c>
      <c r="EM715">
        <f>'Raw Data'!DU715</f>
        <v>4560</v>
      </c>
      <c r="EN715">
        <f>'Raw Data'!DV715</f>
        <v>12.4</v>
      </c>
      <c r="EO715">
        <f>'Raw Data'!DW715</f>
        <v>3840</v>
      </c>
      <c r="EP715">
        <f>'Raw Data'!DX715</f>
        <v>9.4</v>
      </c>
      <c r="EQ715">
        <f>'Raw Data'!DY715</f>
        <v>3840</v>
      </c>
      <c r="ER715">
        <f>'Raw Data'!DZ715</f>
        <v>9.4</v>
      </c>
      <c r="ES715">
        <f>'Raw Data'!EA715</f>
        <v>3780</v>
      </c>
      <c r="ET715">
        <f>'Raw Data'!EB715</f>
        <v>0</v>
      </c>
      <c r="EU715">
        <f>'Raw Data'!EC715</f>
        <v>3820</v>
      </c>
      <c r="EV715">
        <f>'Raw Data'!ED715</f>
        <v>0</v>
      </c>
      <c r="EW715">
        <f>'Raw Data'!EE715</f>
        <v>1.2999999999999999E-4</v>
      </c>
    </row>
    <row r="716" spans="1:153" x14ac:dyDescent="0.3">
      <c r="A716">
        <f>'Raw Data'!A716</f>
        <v>714</v>
      </c>
      <c r="B716" t="str">
        <f>'Raw Data'!B716</f>
        <v>Point</v>
      </c>
      <c r="C716">
        <f>'Raw Data'!C716</f>
        <v>918</v>
      </c>
      <c r="D716">
        <f>'Raw Data'!D716</f>
        <v>60643</v>
      </c>
      <c r="E716" t="str">
        <f>'Raw Data'!E716</f>
        <v>Point</v>
      </c>
      <c r="F716">
        <f>'Raw Data'!F716</f>
        <v>5357585</v>
      </c>
      <c r="G716" t="str">
        <f>'Raw Data'!G716</f>
        <v>Gsp Post 00</v>
      </c>
      <c r="H716" s="3">
        <f>'Raw Data'!H716</f>
        <v>42199</v>
      </c>
      <c r="L716">
        <f t="shared" si="154"/>
        <v>0</v>
      </c>
      <c r="M716" s="5">
        <f t="shared" si="155"/>
        <v>42199</v>
      </c>
      <c r="N716" s="5">
        <f t="shared" si="163"/>
        <v>2015</v>
      </c>
      <c r="O716" s="5" t="str" cm="1">
        <f t="array" ref="O716">_xlfn.IFS(N716&lt;=2016,"before treatment",N716=2017,"unknown",N716&gt;2017,"after treatment")</f>
        <v>before treatment</v>
      </c>
      <c r="P716" s="5">
        <f t="shared" si="156"/>
        <v>1</v>
      </c>
      <c r="Q716" s="5">
        <f t="shared" si="157"/>
        <v>0</v>
      </c>
      <c r="R716" t="str">
        <f>'Raw Data'!I716</f>
        <v>Pickens</v>
      </c>
      <c r="S716" t="str">
        <f>'Raw Data'!J716</f>
        <v>State Route 53</v>
      </c>
      <c r="T716" t="str">
        <f>'Raw Data'!K716</f>
        <v>(none)</v>
      </c>
      <c r="U716" t="str">
        <f>'Raw Data'!L716</f>
        <v>(O) No Injury</v>
      </c>
      <c r="V716">
        <f>'Raw Data'!M716</f>
        <v>0</v>
      </c>
      <c r="W716">
        <f>'Raw Data'!N716</f>
        <v>0</v>
      </c>
      <c r="X716">
        <f>'Raw Data'!O716</f>
        <v>0</v>
      </c>
      <c r="Y716" t="str">
        <f>'Raw Data'!P716</f>
        <v>Not a Collision with Motor Vehicle</v>
      </c>
      <c r="Z716" t="str">
        <f>'Raw Data'!Q716</f>
        <v>On Shoulder</v>
      </c>
      <c r="AA716" t="str">
        <f>'Raw Data'!R716</f>
        <v>Ditch</v>
      </c>
      <c r="AB716" t="str">
        <f>'Raw Data'!S716</f>
        <v>Ditch</v>
      </c>
      <c r="AC716" t="str">
        <f>'Raw Data'!T716</f>
        <v>Changed Lanes Improperly</v>
      </c>
      <c r="AD716">
        <f>'Raw Data'!U716</f>
        <v>1</v>
      </c>
      <c r="AE716" s="5" t="str">
        <f t="shared" si="164"/>
        <v>Yes</v>
      </c>
      <c r="AF716" t="str">
        <f>'Raw Data'!V716</f>
        <v>Negotiating a Curve</v>
      </c>
      <c r="AG716" s="5">
        <f t="shared" si="158"/>
        <v>0</v>
      </c>
      <c r="AH716" t="str">
        <f>'Raw Data'!W716</f>
        <v>East</v>
      </c>
      <c r="AI716" t="str">
        <f>'Raw Data'!X716</f>
        <v>Daylight</v>
      </c>
      <c r="AJ716" t="str">
        <f>'Raw Data'!Y716</f>
        <v>Dry</v>
      </c>
      <c r="AK716">
        <f>'Raw Data'!Z716</f>
        <v>20</v>
      </c>
      <c r="AL716" t="str">
        <f>'Raw Data'!AA716</f>
        <v>Lap and Shoulder Belt Used</v>
      </c>
      <c r="AM716" s="5">
        <f t="shared" si="159"/>
        <v>0</v>
      </c>
      <c r="AN716" t="str">
        <f>'Raw Data'!AB716</f>
        <v>Pickup Truck</v>
      </c>
      <c r="AO716" t="str">
        <f>'Raw Data'!AC716</f>
        <v>2271005300I</v>
      </c>
      <c r="AP716">
        <f>'Raw Data'!AD716</f>
        <v>25.848587999999999</v>
      </c>
      <c r="AQ716">
        <f>'Raw Data'!AE716</f>
        <v>34.419868000000001</v>
      </c>
      <c r="AR716">
        <f>'Raw Data'!AF716</f>
        <v>-84.322231000000002</v>
      </c>
      <c r="AS716">
        <f>'Raw Data'!AG716</f>
        <v>202</v>
      </c>
      <c r="AT716">
        <f>'Raw Data'!AH716</f>
        <v>188</v>
      </c>
      <c r="AU716">
        <f>'Raw Data'!AI716</f>
        <v>851</v>
      </c>
      <c r="AV716" t="str">
        <f>'Raw Data'!AJ716</f>
        <v>D6_0053_00_I</v>
      </c>
      <c r="AW716">
        <f>'Raw Data'!AK716</f>
        <v>81</v>
      </c>
      <c r="AX716">
        <f>'Raw Data'!AL716</f>
        <v>88</v>
      </c>
      <c r="AY716" t="str">
        <f>'Raw Data'!AM716</f>
        <v>simple</v>
      </c>
      <c r="AZ716">
        <f>'Raw Data'!AN716</f>
        <v>1040.5</v>
      </c>
      <c r="BA716">
        <f>'Raw Data'!AO716</f>
        <v>29.7</v>
      </c>
      <c r="BB716">
        <f>'Raw Data'!AP716</f>
        <v>539.1</v>
      </c>
      <c r="BC716">
        <f>'Raw Data'!AQ716</f>
        <v>-84.322652000000005</v>
      </c>
      <c r="BD716">
        <f>'Raw Data'!AR716</f>
        <v>34.420189000000001</v>
      </c>
      <c r="BE716">
        <f>'Raw Data'!AS716</f>
        <v>-84.321544000000003</v>
      </c>
      <c r="BF716">
        <f>'Raw Data'!AT716</f>
        <v>34.419051000000003</v>
      </c>
      <c r="BG716" t="str">
        <f>'Raw Data'!AU716</f>
        <v>2271005300I</v>
      </c>
      <c r="BH716">
        <f>'Raw Data'!AV716</f>
        <v>1</v>
      </c>
      <c r="BI716">
        <f>'Raw Data'!AW716</f>
        <v>227</v>
      </c>
      <c r="BJ716">
        <f>'Raw Data'!AX716</f>
        <v>53</v>
      </c>
      <c r="BK716">
        <f>'Raw Data'!AY716</f>
        <v>0</v>
      </c>
      <c r="BL716">
        <f>'Raw Data'!AZ716</f>
        <v>55</v>
      </c>
      <c r="BM716">
        <f>'Raw Data'!BA716</f>
        <v>6.94</v>
      </c>
      <c r="BN716">
        <f>'Raw Data'!BB716</f>
        <v>6.68</v>
      </c>
      <c r="BO716">
        <f>'Raw Data'!BC716</f>
        <v>1181.0999999999999</v>
      </c>
      <c r="BP716">
        <f>'Raw Data'!BD716</f>
        <v>1198.5</v>
      </c>
      <c r="BQ716">
        <f>'Raw Data'!BE716</f>
        <v>1216.2</v>
      </c>
      <c r="BR716">
        <f>'Raw Data'!BF716</f>
        <v>55</v>
      </c>
      <c r="BS716">
        <f>'Raw Data'!BG716</f>
        <v>57.6</v>
      </c>
      <c r="BT716">
        <f>'Raw Data'!BH716</f>
        <v>0</v>
      </c>
      <c r="BU716">
        <f>'Raw Data'!BI716</f>
        <v>44147</v>
      </c>
      <c r="BV716" t="str">
        <f>'Raw Data'!BJ716</f>
        <v>NONE</v>
      </c>
      <c r="BW716">
        <f>'Raw Data'!BK716</f>
        <v>1.611E-3</v>
      </c>
      <c r="BX716">
        <f>'Raw Data'!BL716</f>
        <v>40470</v>
      </c>
      <c r="BY716">
        <f>'Raw Data'!BM716</f>
        <v>41400</v>
      </c>
      <c r="BZ716" t="str">
        <f>'Raw Data'!BN716</f>
        <v>2271005300I</v>
      </c>
      <c r="CA716" t="str">
        <f>'Raw Data'!BO716</f>
        <v>PICKENS</v>
      </c>
      <c r="CB716">
        <f>'Raw Data'!BP716</f>
        <v>1</v>
      </c>
      <c r="CC716">
        <f>'Raw Data'!BQ716</f>
        <v>5300</v>
      </c>
      <c r="CD716">
        <f>'Raw Data'!BR716</f>
        <v>6</v>
      </c>
      <c r="CE716">
        <f>'Raw Data'!BS716</f>
        <v>1</v>
      </c>
      <c r="CF716">
        <f>'Raw Data'!BT716</f>
        <v>2</v>
      </c>
      <c r="CG716">
        <f>'Raw Data'!BU716</f>
        <v>1</v>
      </c>
      <c r="CH716">
        <f>'Raw Data'!BV716</f>
        <v>1</v>
      </c>
      <c r="CI716">
        <f>'Raw Data'!BW716</f>
        <v>2</v>
      </c>
      <c r="CJ716">
        <f>'Raw Data'!BX716</f>
        <v>3</v>
      </c>
      <c r="CK716">
        <f>'Raw Data'!BY716</f>
        <v>3</v>
      </c>
      <c r="CL716" t="str">
        <f>'Raw Data'!BZ716</f>
        <v>N</v>
      </c>
      <c r="CM716">
        <f t="shared" si="165"/>
        <v>0</v>
      </c>
      <c r="CN716">
        <f>'Raw Data'!CA716</f>
        <v>227</v>
      </c>
      <c r="CO716">
        <f>'Raw Data'!CB716</f>
        <v>53</v>
      </c>
      <c r="CP716">
        <f>'Raw Data'!CC716</f>
        <v>0</v>
      </c>
      <c r="CQ716" t="str">
        <f>'Raw Data'!CD716</f>
        <v>Not Urban</v>
      </c>
      <c r="CR716" t="str">
        <f>'Raw Data'!CE716</f>
        <v>Not Urban</v>
      </c>
      <c r="CS716">
        <f>'Raw Data'!CF716</f>
        <v>0</v>
      </c>
      <c r="CT716">
        <f>'Raw Data'!CG716</f>
        <v>55</v>
      </c>
      <c r="CU716">
        <f>'Raw Data'!CH716</f>
        <v>4750</v>
      </c>
      <c r="CV716" t="str">
        <f>'Raw Data'!CI716</f>
        <v xml:space="preserve"> </v>
      </c>
      <c r="CW716">
        <f>'Raw Data'!CJ716</f>
        <v>0</v>
      </c>
      <c r="CX716">
        <f>'Raw Data'!CK716</f>
        <v>0.58266799999999996</v>
      </c>
      <c r="CY716">
        <f>'Raw Data'!CL716</f>
        <v>9</v>
      </c>
      <c r="CZ716" t="str">
        <f>'Raw Data'!CM716</f>
        <v>State Mainline</v>
      </c>
      <c r="DA716">
        <f>'Raw Data'!CN716</f>
        <v>4750</v>
      </c>
      <c r="DB716">
        <f>'Raw Data'!CO716</f>
        <v>441213</v>
      </c>
      <c r="DC716">
        <f>'Raw Data'!CP716</f>
        <v>25.74</v>
      </c>
      <c r="DD716">
        <f>'Raw Data'!CQ716</f>
        <v>26.32</v>
      </c>
      <c r="DE716">
        <f>'Raw Data'!CR716</f>
        <v>441213</v>
      </c>
      <c r="DF716">
        <f>'Raw Data'!CS716</f>
        <v>0</v>
      </c>
      <c r="DG716">
        <f>'Raw Data'!CT716</f>
        <v>3076.4846320000001</v>
      </c>
      <c r="DH716">
        <f>'Raw Data'!CU716</f>
        <v>100</v>
      </c>
      <c r="DI716">
        <f>'Raw Data'!CV716</f>
        <v>41454</v>
      </c>
      <c r="DJ716">
        <f>'Raw Data'!CW716</f>
        <v>2.1323000000000002E-2</v>
      </c>
      <c r="DK716">
        <f>'Raw Data'!CX716</f>
        <v>0</v>
      </c>
      <c r="DL716">
        <f>'Raw Data'!CY716</f>
        <v>1.611E-3</v>
      </c>
      <c r="DM716">
        <f>'Raw Data'!CZ716</f>
        <v>304</v>
      </c>
      <c r="DN716" t="str">
        <f>'Raw Data'!DA716</f>
        <v>227-0143</v>
      </c>
      <c r="DO716" t="str">
        <f>'Raw Data'!DB716</f>
        <v>3R : Rural Principal Arterial - Other</v>
      </c>
      <c r="DP716" t="str">
        <f>'Raw Data'!DC716</f>
        <v>34.417859, -84.309560</v>
      </c>
      <c r="DQ716">
        <f>'Raw Data'!DD716</f>
        <v>-84.309560000000005</v>
      </c>
      <c r="DR716">
        <f>'Raw Data'!DE716</f>
        <v>34.417859</v>
      </c>
      <c r="DS716">
        <f>'Raw Data'!DF716</f>
        <v>34.417859</v>
      </c>
      <c r="DT716">
        <f>'Raw Data'!DG716</f>
        <v>-84.309560000000005</v>
      </c>
      <c r="DU716">
        <f>'Raw Data'!DH716</f>
        <v>1.2043999999999999E-2</v>
      </c>
      <c r="DV716">
        <f>'Raw Data'!DI716</f>
        <v>1.611E-3</v>
      </c>
      <c r="DW716">
        <f>'Raw Data'!DJ716</f>
        <v>202</v>
      </c>
      <c r="DX716" s="11">
        <f t="shared" si="166"/>
        <v>4800</v>
      </c>
      <c r="DY716" s="5">
        <f t="shared" si="167"/>
        <v>4247.5</v>
      </c>
      <c r="DZ716" s="5">
        <f t="shared" si="160"/>
        <v>552.5</v>
      </c>
      <c r="EA716" s="5">
        <f t="shared" si="161"/>
        <v>0.13007651559741024</v>
      </c>
      <c r="EB716" s="5">
        <f t="shared" si="162"/>
        <v>4523.75</v>
      </c>
      <c r="EC716">
        <f>'Raw Data'!DK716</f>
        <v>4610</v>
      </c>
      <c r="ED716">
        <f>'Raw Data'!DL716</f>
        <v>14.9</v>
      </c>
      <c r="EE716">
        <f>'Raw Data'!DM716</f>
        <v>4870</v>
      </c>
      <c r="EF716">
        <f>'Raw Data'!DN716</f>
        <v>14.9</v>
      </c>
      <c r="EG716">
        <f>'Raw Data'!DO716</f>
        <v>4920</v>
      </c>
      <c r="EH716">
        <f>'Raw Data'!DP716</f>
        <v>0</v>
      </c>
      <c r="EI716">
        <f>'Raw Data'!DQ716</f>
        <v>4900</v>
      </c>
      <c r="EJ716">
        <f>'Raw Data'!DR716</f>
        <v>0</v>
      </c>
      <c r="EK716">
        <f>'Raw Data'!DS716</f>
        <v>4750</v>
      </c>
      <c r="EL716">
        <f>'Raw Data'!DT716</f>
        <v>12.4</v>
      </c>
      <c r="EM716">
        <f>'Raw Data'!DU716</f>
        <v>4560</v>
      </c>
      <c r="EN716">
        <f>'Raw Data'!DV716</f>
        <v>12.4</v>
      </c>
      <c r="EO716">
        <f>'Raw Data'!DW716</f>
        <v>3840</v>
      </c>
      <c r="EP716">
        <f>'Raw Data'!DX716</f>
        <v>9.4</v>
      </c>
      <c r="EQ716">
        <f>'Raw Data'!DY716</f>
        <v>3840</v>
      </c>
      <c r="ER716">
        <f>'Raw Data'!DZ716</f>
        <v>9.4</v>
      </c>
      <c r="ES716">
        <f>'Raw Data'!EA716</f>
        <v>3780</v>
      </c>
      <c r="ET716">
        <f>'Raw Data'!EB716</f>
        <v>0</v>
      </c>
      <c r="EU716">
        <f>'Raw Data'!EC716</f>
        <v>3820</v>
      </c>
      <c r="EV716">
        <f>'Raw Data'!ED716</f>
        <v>0</v>
      </c>
      <c r="EW716">
        <f>'Raw Data'!EE716</f>
        <v>0</v>
      </c>
    </row>
    <row r="717" spans="1:153" x14ac:dyDescent="0.3">
      <c r="A717">
        <f>'Raw Data'!A717</f>
        <v>715</v>
      </c>
      <c r="B717" t="str">
        <f>'Raw Data'!B717</f>
        <v>Point</v>
      </c>
      <c r="C717">
        <f>'Raw Data'!C717</f>
        <v>933</v>
      </c>
      <c r="D717">
        <f>'Raw Data'!D717</f>
        <v>55604</v>
      </c>
      <c r="E717" t="str">
        <f>'Raw Data'!E717</f>
        <v>Point</v>
      </c>
      <c r="F717">
        <f>'Raw Data'!F717</f>
        <v>5553358</v>
      </c>
      <c r="G717" t="str">
        <f>'Raw Data'!G717</f>
        <v>Gsp Post 00</v>
      </c>
      <c r="H717" s="3">
        <f>'Raw Data'!H717</f>
        <v>42352</v>
      </c>
      <c r="L717">
        <f t="shared" si="154"/>
        <v>0</v>
      </c>
      <c r="M717" s="5">
        <f t="shared" si="155"/>
        <v>42352</v>
      </c>
      <c r="N717" s="5">
        <f t="shared" si="163"/>
        <v>2015</v>
      </c>
      <c r="O717" s="5" t="str" cm="1">
        <f t="array" ref="O717">_xlfn.IFS(N717&lt;=2016,"before treatment",N717=2017,"unknown",N717&gt;2017,"after treatment")</f>
        <v>before treatment</v>
      </c>
      <c r="P717" s="5">
        <f t="shared" si="156"/>
        <v>1</v>
      </c>
      <c r="Q717" s="5">
        <f t="shared" si="157"/>
        <v>0</v>
      </c>
      <c r="R717" t="str">
        <f>'Raw Data'!I717</f>
        <v>Pickens</v>
      </c>
      <c r="S717" t="str">
        <f>'Raw Data'!J717</f>
        <v>State Route 53</v>
      </c>
      <c r="T717" t="str">
        <f>'Raw Data'!K717</f>
        <v>(none)</v>
      </c>
      <c r="U717" t="str">
        <f>'Raw Data'!L717</f>
        <v>(C) Possible Injury / Complaint</v>
      </c>
      <c r="V717">
        <f>'Raw Data'!M717</f>
        <v>0</v>
      </c>
      <c r="W717">
        <f>'Raw Data'!N717</f>
        <v>0</v>
      </c>
      <c r="X717">
        <f>'Raw Data'!O717</f>
        <v>0</v>
      </c>
      <c r="Y717" t="str">
        <f>'Raw Data'!P717</f>
        <v>Not a Collision with Motor Vehicle</v>
      </c>
      <c r="Z717" t="str">
        <f>'Raw Data'!Q717</f>
        <v>On Shoulder</v>
      </c>
      <c r="AA717" t="str">
        <f>'Raw Data'!R717</f>
        <v>Over Turn</v>
      </c>
      <c r="AB717" t="str">
        <f>'Raw Data'!S717</f>
        <v>Over Turn</v>
      </c>
      <c r="AC717" t="str">
        <f>'Raw Data'!T717</f>
        <v>Too Fast for Conditions</v>
      </c>
      <c r="AD717">
        <f>'Raw Data'!U717</f>
        <v>1</v>
      </c>
      <c r="AE717" s="5" t="str">
        <f t="shared" si="164"/>
        <v>Yes</v>
      </c>
      <c r="AF717" t="str">
        <f>'Raw Data'!V717</f>
        <v>Negotiating a Curve</v>
      </c>
      <c r="AG717" s="5">
        <f t="shared" si="158"/>
        <v>0</v>
      </c>
      <c r="AH717" t="str">
        <f>'Raw Data'!W717</f>
        <v>West</v>
      </c>
      <c r="AI717" t="str">
        <f>'Raw Data'!X717</f>
        <v>Dawn</v>
      </c>
      <c r="AJ717" t="str">
        <f>'Raw Data'!Y717</f>
        <v>Wet</v>
      </c>
      <c r="AK717">
        <f>'Raw Data'!Z717</f>
        <v>25</v>
      </c>
      <c r="AL717" t="str">
        <f>'Raw Data'!AA717</f>
        <v>None Used</v>
      </c>
      <c r="AM717" s="5">
        <f t="shared" si="159"/>
        <v>0</v>
      </c>
      <c r="AN717" t="str">
        <f>'Raw Data'!AB717</f>
        <v>Tractor/Trailer</v>
      </c>
      <c r="AO717" t="str">
        <f>'Raw Data'!AC717</f>
        <v>2271005300I</v>
      </c>
      <c r="AP717">
        <f>'Raw Data'!AD717</f>
        <v>25.914189</v>
      </c>
      <c r="AQ717">
        <f>'Raw Data'!AE717</f>
        <v>34.419097999999998</v>
      </c>
      <c r="AR717">
        <f>'Raw Data'!AF717</f>
        <v>-84.321571000000006</v>
      </c>
      <c r="AS717">
        <f>'Raw Data'!AG717</f>
        <v>202</v>
      </c>
      <c r="AT717">
        <f>'Raw Data'!AH717</f>
        <v>188</v>
      </c>
      <c r="AU717">
        <f>'Raw Data'!AI717</f>
        <v>851</v>
      </c>
      <c r="AV717" t="str">
        <f>'Raw Data'!AJ717</f>
        <v>D6_0053_00_I</v>
      </c>
      <c r="AW717">
        <f>'Raw Data'!AK717</f>
        <v>81</v>
      </c>
      <c r="AX717">
        <f>'Raw Data'!AL717</f>
        <v>88</v>
      </c>
      <c r="AY717" t="str">
        <f>'Raw Data'!AM717</f>
        <v>simple</v>
      </c>
      <c r="AZ717">
        <f>'Raw Data'!AN717</f>
        <v>1040.5</v>
      </c>
      <c r="BA717">
        <f>'Raw Data'!AO717</f>
        <v>29.7</v>
      </c>
      <c r="BB717">
        <f>'Raw Data'!AP717</f>
        <v>539.1</v>
      </c>
      <c r="BC717">
        <f>'Raw Data'!AQ717</f>
        <v>-84.322652000000005</v>
      </c>
      <c r="BD717">
        <f>'Raw Data'!AR717</f>
        <v>34.420189000000001</v>
      </c>
      <c r="BE717">
        <f>'Raw Data'!AS717</f>
        <v>-84.321544000000003</v>
      </c>
      <c r="BF717">
        <f>'Raw Data'!AT717</f>
        <v>34.419051000000003</v>
      </c>
      <c r="BG717" t="str">
        <f>'Raw Data'!AU717</f>
        <v>2271005300I</v>
      </c>
      <c r="BH717">
        <f>'Raw Data'!AV717</f>
        <v>1</v>
      </c>
      <c r="BI717">
        <f>'Raw Data'!AW717</f>
        <v>227</v>
      </c>
      <c r="BJ717">
        <f>'Raw Data'!AX717</f>
        <v>53</v>
      </c>
      <c r="BK717">
        <f>'Raw Data'!AY717</f>
        <v>0</v>
      </c>
      <c r="BL717">
        <f>'Raw Data'!AZ717</f>
        <v>55</v>
      </c>
      <c r="BM717">
        <f>'Raw Data'!BA717</f>
        <v>6.94</v>
      </c>
      <c r="BN717">
        <f>'Raw Data'!BB717</f>
        <v>6.68</v>
      </c>
      <c r="BO717">
        <f>'Raw Data'!BC717</f>
        <v>1181.0999999999999</v>
      </c>
      <c r="BP717">
        <f>'Raw Data'!BD717</f>
        <v>1198.5</v>
      </c>
      <c r="BQ717">
        <f>'Raw Data'!BE717</f>
        <v>1216.2</v>
      </c>
      <c r="BR717">
        <f>'Raw Data'!BF717</f>
        <v>55</v>
      </c>
      <c r="BS717">
        <f>'Raw Data'!BG717</f>
        <v>57.6</v>
      </c>
      <c r="BT717">
        <f>'Raw Data'!BH717</f>
        <v>0</v>
      </c>
      <c r="BU717">
        <f>'Raw Data'!BI717</f>
        <v>44147</v>
      </c>
      <c r="BV717" t="str">
        <f>'Raw Data'!BJ717</f>
        <v>NONE</v>
      </c>
      <c r="BW717">
        <f>'Raw Data'!BK717</f>
        <v>1.611E-3</v>
      </c>
      <c r="BX717">
        <f>'Raw Data'!BL717</f>
        <v>40470</v>
      </c>
      <c r="BY717">
        <f>'Raw Data'!BM717</f>
        <v>41400</v>
      </c>
      <c r="BZ717" t="str">
        <f>'Raw Data'!BN717</f>
        <v>2271005300I</v>
      </c>
      <c r="CA717" t="str">
        <f>'Raw Data'!BO717</f>
        <v>PICKENS</v>
      </c>
      <c r="CB717">
        <f>'Raw Data'!BP717</f>
        <v>1</v>
      </c>
      <c r="CC717">
        <f>'Raw Data'!BQ717</f>
        <v>5300</v>
      </c>
      <c r="CD717">
        <f>'Raw Data'!BR717</f>
        <v>6</v>
      </c>
      <c r="CE717">
        <f>'Raw Data'!BS717</f>
        <v>1</v>
      </c>
      <c r="CF717">
        <f>'Raw Data'!BT717</f>
        <v>2</v>
      </c>
      <c r="CG717">
        <f>'Raw Data'!BU717</f>
        <v>1</v>
      </c>
      <c r="CH717">
        <f>'Raw Data'!BV717</f>
        <v>1</v>
      </c>
      <c r="CI717">
        <f>'Raw Data'!BW717</f>
        <v>2</v>
      </c>
      <c r="CJ717">
        <f>'Raw Data'!BX717</f>
        <v>3</v>
      </c>
      <c r="CK717">
        <f>'Raw Data'!BY717</f>
        <v>3</v>
      </c>
      <c r="CL717" t="str">
        <f>'Raw Data'!BZ717</f>
        <v>N</v>
      </c>
      <c r="CM717">
        <f t="shared" si="165"/>
        <v>0</v>
      </c>
      <c r="CN717">
        <f>'Raw Data'!CA717</f>
        <v>227</v>
      </c>
      <c r="CO717">
        <f>'Raw Data'!CB717</f>
        <v>53</v>
      </c>
      <c r="CP717">
        <f>'Raw Data'!CC717</f>
        <v>0</v>
      </c>
      <c r="CQ717" t="str">
        <f>'Raw Data'!CD717</f>
        <v>Not Urban</v>
      </c>
      <c r="CR717" t="str">
        <f>'Raw Data'!CE717</f>
        <v>Not Urban</v>
      </c>
      <c r="CS717">
        <f>'Raw Data'!CF717</f>
        <v>0</v>
      </c>
      <c r="CT717">
        <f>'Raw Data'!CG717</f>
        <v>55</v>
      </c>
      <c r="CU717">
        <f>'Raw Data'!CH717</f>
        <v>4750</v>
      </c>
      <c r="CV717" t="str">
        <f>'Raw Data'!CI717</f>
        <v xml:space="preserve"> </v>
      </c>
      <c r="CW717">
        <f>'Raw Data'!CJ717</f>
        <v>0</v>
      </c>
      <c r="CX717">
        <f>'Raw Data'!CK717</f>
        <v>0.58266799999999996</v>
      </c>
      <c r="CY717">
        <f>'Raw Data'!CL717</f>
        <v>9</v>
      </c>
      <c r="CZ717" t="str">
        <f>'Raw Data'!CM717</f>
        <v>State Mainline</v>
      </c>
      <c r="DA717">
        <f>'Raw Data'!CN717</f>
        <v>4750</v>
      </c>
      <c r="DB717">
        <f>'Raw Data'!CO717</f>
        <v>441213</v>
      </c>
      <c r="DC717">
        <f>'Raw Data'!CP717</f>
        <v>25.74</v>
      </c>
      <c r="DD717">
        <f>'Raw Data'!CQ717</f>
        <v>26.32</v>
      </c>
      <c r="DE717">
        <f>'Raw Data'!CR717</f>
        <v>441213</v>
      </c>
      <c r="DF717">
        <f>'Raw Data'!CS717</f>
        <v>0</v>
      </c>
      <c r="DG717">
        <f>'Raw Data'!CT717</f>
        <v>3076.4846320000001</v>
      </c>
      <c r="DH717">
        <f>'Raw Data'!CU717</f>
        <v>100</v>
      </c>
      <c r="DI717">
        <f>'Raw Data'!CV717</f>
        <v>41454</v>
      </c>
      <c r="DJ717">
        <f>'Raw Data'!CW717</f>
        <v>2.1323000000000002E-2</v>
      </c>
      <c r="DK717">
        <f>'Raw Data'!CX717</f>
        <v>0</v>
      </c>
      <c r="DL717">
        <f>'Raw Data'!CY717</f>
        <v>1.611E-3</v>
      </c>
      <c r="DM717">
        <f>'Raw Data'!CZ717</f>
        <v>304</v>
      </c>
      <c r="DN717" t="str">
        <f>'Raw Data'!DA717</f>
        <v>227-0143</v>
      </c>
      <c r="DO717" t="str">
        <f>'Raw Data'!DB717</f>
        <v>3R : Rural Principal Arterial - Other</v>
      </c>
      <c r="DP717" t="str">
        <f>'Raw Data'!DC717</f>
        <v>34.417859, -84.309560</v>
      </c>
      <c r="DQ717">
        <f>'Raw Data'!DD717</f>
        <v>-84.309560000000005</v>
      </c>
      <c r="DR717">
        <f>'Raw Data'!DE717</f>
        <v>34.417859</v>
      </c>
      <c r="DS717">
        <f>'Raw Data'!DF717</f>
        <v>34.417859</v>
      </c>
      <c r="DT717">
        <f>'Raw Data'!DG717</f>
        <v>-84.309560000000005</v>
      </c>
      <c r="DU717">
        <f>'Raw Data'!DH717</f>
        <v>1.2043999999999999E-2</v>
      </c>
      <c r="DV717">
        <f>'Raw Data'!DI717</f>
        <v>1.611E-3</v>
      </c>
      <c r="DW717">
        <f>'Raw Data'!DJ717</f>
        <v>202</v>
      </c>
      <c r="DX717" s="11">
        <f t="shared" si="166"/>
        <v>4800</v>
      </c>
      <c r="DY717" s="5">
        <f t="shared" si="167"/>
        <v>4247.5</v>
      </c>
      <c r="DZ717" s="5">
        <f t="shared" si="160"/>
        <v>552.5</v>
      </c>
      <c r="EA717" s="5">
        <f t="shared" si="161"/>
        <v>0.13007651559741024</v>
      </c>
      <c r="EB717" s="5">
        <f t="shared" si="162"/>
        <v>4523.75</v>
      </c>
      <c r="EC717">
        <f>'Raw Data'!DK717</f>
        <v>4610</v>
      </c>
      <c r="ED717">
        <f>'Raw Data'!DL717</f>
        <v>14.9</v>
      </c>
      <c r="EE717">
        <f>'Raw Data'!DM717</f>
        <v>4870</v>
      </c>
      <c r="EF717">
        <f>'Raw Data'!DN717</f>
        <v>14.9</v>
      </c>
      <c r="EG717">
        <f>'Raw Data'!DO717</f>
        <v>4920</v>
      </c>
      <c r="EH717">
        <f>'Raw Data'!DP717</f>
        <v>0</v>
      </c>
      <c r="EI717">
        <f>'Raw Data'!DQ717</f>
        <v>4900</v>
      </c>
      <c r="EJ717">
        <f>'Raw Data'!DR717</f>
        <v>0</v>
      </c>
      <c r="EK717">
        <f>'Raw Data'!DS717</f>
        <v>4750</v>
      </c>
      <c r="EL717">
        <f>'Raw Data'!DT717</f>
        <v>12.4</v>
      </c>
      <c r="EM717">
        <f>'Raw Data'!DU717</f>
        <v>4560</v>
      </c>
      <c r="EN717">
        <f>'Raw Data'!DV717</f>
        <v>12.4</v>
      </c>
      <c r="EO717">
        <f>'Raw Data'!DW717</f>
        <v>3840</v>
      </c>
      <c r="EP717">
        <f>'Raw Data'!DX717</f>
        <v>9.4</v>
      </c>
      <c r="EQ717">
        <f>'Raw Data'!DY717</f>
        <v>3840</v>
      </c>
      <c r="ER717">
        <f>'Raw Data'!DZ717</f>
        <v>9.4</v>
      </c>
      <c r="ES717">
        <f>'Raw Data'!EA717</f>
        <v>3780</v>
      </c>
      <c r="ET717">
        <f>'Raw Data'!EB717</f>
        <v>0</v>
      </c>
      <c r="EU717">
        <f>'Raw Data'!EC717</f>
        <v>3820</v>
      </c>
      <c r="EV717">
        <f>'Raw Data'!ED717</f>
        <v>0</v>
      </c>
      <c r="EW717">
        <f>'Raw Data'!EE717</f>
        <v>0</v>
      </c>
    </row>
    <row r="718" spans="1:153" x14ac:dyDescent="0.3">
      <c r="A718">
        <f>'Raw Data'!A718</f>
        <v>716</v>
      </c>
      <c r="B718" t="str">
        <f>'Raw Data'!B718</f>
        <v>Point</v>
      </c>
      <c r="C718">
        <f>'Raw Data'!C718</f>
        <v>972</v>
      </c>
      <c r="D718">
        <f>'Raw Data'!D718</f>
        <v>51365</v>
      </c>
      <c r="E718" t="str">
        <f>'Raw Data'!E718</f>
        <v>Point</v>
      </c>
      <c r="F718">
        <f>'Raw Data'!F718</f>
        <v>5736556</v>
      </c>
      <c r="G718" t="str">
        <f>'Raw Data'!G718</f>
        <v>Gsp Post 00</v>
      </c>
      <c r="H718" s="3">
        <f>'Raw Data'!H718</f>
        <v>42487</v>
      </c>
      <c r="L718">
        <f t="shared" si="154"/>
        <v>0</v>
      </c>
      <c r="M718" s="5">
        <f t="shared" si="155"/>
        <v>42487</v>
      </c>
      <c r="N718" s="5">
        <f t="shared" si="163"/>
        <v>2016</v>
      </c>
      <c r="O718" s="5" t="str" cm="1">
        <f t="array" ref="O718">_xlfn.IFS(N718&lt;=2016,"before treatment",N718=2017,"unknown",N718&gt;2017,"after treatment")</f>
        <v>before treatment</v>
      </c>
      <c r="P718" s="5">
        <f t="shared" si="156"/>
        <v>1</v>
      </c>
      <c r="Q718" s="5">
        <f t="shared" si="157"/>
        <v>0</v>
      </c>
      <c r="R718" t="str">
        <f>'Raw Data'!I718</f>
        <v>Pickens</v>
      </c>
      <c r="S718" t="str">
        <f>'Raw Data'!J718</f>
        <v>State Route 53</v>
      </c>
      <c r="T718" t="str">
        <f>'Raw Data'!K718</f>
        <v>(none)</v>
      </c>
      <c r="U718" t="str">
        <f>'Raw Data'!L718</f>
        <v>(O) No Injury</v>
      </c>
      <c r="V718">
        <f>'Raw Data'!M718</f>
        <v>0</v>
      </c>
      <c r="W718">
        <f>'Raw Data'!N718</f>
        <v>0</v>
      </c>
      <c r="X718">
        <f>'Raw Data'!O718</f>
        <v>0</v>
      </c>
      <c r="Y718" t="str">
        <f>'Raw Data'!P718</f>
        <v>Not a Collision with Motor Vehicle</v>
      </c>
      <c r="Z718" t="str">
        <f>'Raw Data'!Q718</f>
        <v>On Shoulder</v>
      </c>
      <c r="AA718" t="str">
        <f>'Raw Data'!R718</f>
        <v>Tree</v>
      </c>
      <c r="AB718" t="str">
        <f>'Raw Data'!S718</f>
        <v>Tree</v>
      </c>
      <c r="AC718" t="str">
        <f>'Raw Data'!T718</f>
        <v>Changed Lanes Improperly</v>
      </c>
      <c r="AD718">
        <f>'Raw Data'!U718</f>
        <v>1</v>
      </c>
      <c r="AE718" s="5" t="str">
        <f t="shared" si="164"/>
        <v>Yes</v>
      </c>
      <c r="AF718" t="str">
        <f>'Raw Data'!V718</f>
        <v>Negotiating a Curve</v>
      </c>
      <c r="AG718" s="5">
        <f t="shared" si="158"/>
        <v>0</v>
      </c>
      <c r="AH718" t="str">
        <f>'Raw Data'!W718</f>
        <v>East</v>
      </c>
      <c r="AI718" t="str">
        <f>'Raw Data'!X718</f>
        <v>Daylight</v>
      </c>
      <c r="AJ718" t="str">
        <f>'Raw Data'!Y718</f>
        <v>Dry</v>
      </c>
      <c r="AK718">
        <f>'Raw Data'!Z718</f>
        <v>63</v>
      </c>
      <c r="AL718" t="str">
        <f>'Raw Data'!AA718</f>
        <v>Lap and Shoulder Belt Used</v>
      </c>
      <c r="AM718" s="5">
        <f t="shared" si="159"/>
        <v>0</v>
      </c>
      <c r="AN718" t="str">
        <f>'Raw Data'!AB718</f>
        <v>Pickup Truck</v>
      </c>
      <c r="AO718" t="str">
        <f>'Raw Data'!AC718</f>
        <v>2271005300I</v>
      </c>
      <c r="AP718">
        <f>'Raw Data'!AD718</f>
        <v>25.872073</v>
      </c>
      <c r="AQ718">
        <f>'Raw Data'!AE718</f>
        <v>34.419628000000003</v>
      </c>
      <c r="AR718">
        <f>'Raw Data'!AF718</f>
        <v>-84.321933000000001</v>
      </c>
      <c r="AS718">
        <f>'Raw Data'!AG718</f>
        <v>202</v>
      </c>
      <c r="AT718">
        <f>'Raw Data'!AH718</f>
        <v>188</v>
      </c>
      <c r="AU718">
        <f>'Raw Data'!AI718</f>
        <v>851</v>
      </c>
      <c r="AV718" t="str">
        <f>'Raw Data'!AJ718</f>
        <v>D6_0053_00_I</v>
      </c>
      <c r="AW718">
        <f>'Raw Data'!AK718</f>
        <v>81</v>
      </c>
      <c r="AX718">
        <f>'Raw Data'!AL718</f>
        <v>88</v>
      </c>
      <c r="AY718" t="str">
        <f>'Raw Data'!AM718</f>
        <v>simple</v>
      </c>
      <c r="AZ718">
        <f>'Raw Data'!AN718</f>
        <v>1040.5</v>
      </c>
      <c r="BA718">
        <f>'Raw Data'!AO718</f>
        <v>29.7</v>
      </c>
      <c r="BB718">
        <f>'Raw Data'!AP718</f>
        <v>539.1</v>
      </c>
      <c r="BC718">
        <f>'Raw Data'!AQ718</f>
        <v>-84.322652000000005</v>
      </c>
      <c r="BD718">
        <f>'Raw Data'!AR718</f>
        <v>34.420189000000001</v>
      </c>
      <c r="BE718">
        <f>'Raw Data'!AS718</f>
        <v>-84.321544000000003</v>
      </c>
      <c r="BF718">
        <f>'Raw Data'!AT718</f>
        <v>34.419051000000003</v>
      </c>
      <c r="BG718" t="str">
        <f>'Raw Data'!AU718</f>
        <v>2271005300I</v>
      </c>
      <c r="BH718">
        <f>'Raw Data'!AV718</f>
        <v>1</v>
      </c>
      <c r="BI718">
        <f>'Raw Data'!AW718</f>
        <v>227</v>
      </c>
      <c r="BJ718">
        <f>'Raw Data'!AX718</f>
        <v>53</v>
      </c>
      <c r="BK718">
        <f>'Raw Data'!AY718</f>
        <v>0</v>
      </c>
      <c r="BL718">
        <f>'Raw Data'!AZ718</f>
        <v>55</v>
      </c>
      <c r="BM718">
        <f>'Raw Data'!BA718</f>
        <v>6.94</v>
      </c>
      <c r="BN718">
        <f>'Raw Data'!BB718</f>
        <v>6.68</v>
      </c>
      <c r="BO718">
        <f>'Raw Data'!BC718</f>
        <v>1181.0999999999999</v>
      </c>
      <c r="BP718">
        <f>'Raw Data'!BD718</f>
        <v>1198.5</v>
      </c>
      <c r="BQ718">
        <f>'Raw Data'!BE718</f>
        <v>1216.2</v>
      </c>
      <c r="BR718">
        <f>'Raw Data'!BF718</f>
        <v>55</v>
      </c>
      <c r="BS718">
        <f>'Raw Data'!BG718</f>
        <v>57.6</v>
      </c>
      <c r="BT718">
        <f>'Raw Data'!BH718</f>
        <v>0</v>
      </c>
      <c r="BU718">
        <f>'Raw Data'!BI718</f>
        <v>44147</v>
      </c>
      <c r="BV718" t="str">
        <f>'Raw Data'!BJ718</f>
        <v>NONE</v>
      </c>
      <c r="BW718">
        <f>'Raw Data'!BK718</f>
        <v>1.611E-3</v>
      </c>
      <c r="BX718">
        <f>'Raw Data'!BL718</f>
        <v>40470</v>
      </c>
      <c r="BY718">
        <f>'Raw Data'!BM718</f>
        <v>41400</v>
      </c>
      <c r="BZ718" t="str">
        <f>'Raw Data'!BN718</f>
        <v>2271005300I</v>
      </c>
      <c r="CA718" t="str">
        <f>'Raw Data'!BO718</f>
        <v>PICKENS</v>
      </c>
      <c r="CB718">
        <f>'Raw Data'!BP718</f>
        <v>1</v>
      </c>
      <c r="CC718">
        <f>'Raw Data'!BQ718</f>
        <v>5300</v>
      </c>
      <c r="CD718">
        <f>'Raw Data'!BR718</f>
        <v>6</v>
      </c>
      <c r="CE718">
        <f>'Raw Data'!BS718</f>
        <v>1</v>
      </c>
      <c r="CF718">
        <f>'Raw Data'!BT718</f>
        <v>2</v>
      </c>
      <c r="CG718">
        <f>'Raw Data'!BU718</f>
        <v>1</v>
      </c>
      <c r="CH718">
        <f>'Raw Data'!BV718</f>
        <v>1</v>
      </c>
      <c r="CI718">
        <f>'Raw Data'!BW718</f>
        <v>2</v>
      </c>
      <c r="CJ718">
        <f>'Raw Data'!BX718</f>
        <v>3</v>
      </c>
      <c r="CK718">
        <f>'Raw Data'!BY718</f>
        <v>3</v>
      </c>
      <c r="CL718" t="str">
        <f>'Raw Data'!BZ718</f>
        <v>N</v>
      </c>
      <c r="CM718">
        <f t="shared" si="165"/>
        <v>0</v>
      </c>
      <c r="CN718">
        <f>'Raw Data'!CA718</f>
        <v>227</v>
      </c>
      <c r="CO718">
        <f>'Raw Data'!CB718</f>
        <v>53</v>
      </c>
      <c r="CP718">
        <f>'Raw Data'!CC718</f>
        <v>0</v>
      </c>
      <c r="CQ718" t="str">
        <f>'Raw Data'!CD718</f>
        <v>Not Urban</v>
      </c>
      <c r="CR718" t="str">
        <f>'Raw Data'!CE718</f>
        <v>Not Urban</v>
      </c>
      <c r="CS718">
        <f>'Raw Data'!CF718</f>
        <v>0</v>
      </c>
      <c r="CT718">
        <f>'Raw Data'!CG718</f>
        <v>55</v>
      </c>
      <c r="CU718">
        <f>'Raw Data'!CH718</f>
        <v>4750</v>
      </c>
      <c r="CV718" t="str">
        <f>'Raw Data'!CI718</f>
        <v xml:space="preserve"> </v>
      </c>
      <c r="CW718">
        <f>'Raw Data'!CJ718</f>
        <v>0</v>
      </c>
      <c r="CX718">
        <f>'Raw Data'!CK718</f>
        <v>0.58266799999999996</v>
      </c>
      <c r="CY718">
        <f>'Raw Data'!CL718</f>
        <v>9</v>
      </c>
      <c r="CZ718" t="str">
        <f>'Raw Data'!CM718</f>
        <v>State Mainline</v>
      </c>
      <c r="DA718">
        <f>'Raw Data'!CN718</f>
        <v>4750</v>
      </c>
      <c r="DB718">
        <f>'Raw Data'!CO718</f>
        <v>441213</v>
      </c>
      <c r="DC718">
        <f>'Raw Data'!CP718</f>
        <v>25.74</v>
      </c>
      <c r="DD718">
        <f>'Raw Data'!CQ718</f>
        <v>26.32</v>
      </c>
      <c r="DE718">
        <f>'Raw Data'!CR718</f>
        <v>441213</v>
      </c>
      <c r="DF718">
        <f>'Raw Data'!CS718</f>
        <v>0</v>
      </c>
      <c r="DG718">
        <f>'Raw Data'!CT718</f>
        <v>3076.4846320000001</v>
      </c>
      <c r="DH718">
        <f>'Raw Data'!CU718</f>
        <v>100</v>
      </c>
      <c r="DI718">
        <f>'Raw Data'!CV718</f>
        <v>41454</v>
      </c>
      <c r="DJ718">
        <f>'Raw Data'!CW718</f>
        <v>2.1323000000000002E-2</v>
      </c>
      <c r="DK718">
        <f>'Raw Data'!CX718</f>
        <v>0</v>
      </c>
      <c r="DL718">
        <f>'Raw Data'!CY718</f>
        <v>1.611E-3</v>
      </c>
      <c r="DM718">
        <f>'Raw Data'!CZ718</f>
        <v>304</v>
      </c>
      <c r="DN718" t="str">
        <f>'Raw Data'!DA718</f>
        <v>227-0143</v>
      </c>
      <c r="DO718" t="str">
        <f>'Raw Data'!DB718</f>
        <v>3R : Rural Principal Arterial - Other</v>
      </c>
      <c r="DP718" t="str">
        <f>'Raw Data'!DC718</f>
        <v>34.417859, -84.309560</v>
      </c>
      <c r="DQ718">
        <f>'Raw Data'!DD718</f>
        <v>-84.309560000000005</v>
      </c>
      <c r="DR718">
        <f>'Raw Data'!DE718</f>
        <v>34.417859</v>
      </c>
      <c r="DS718">
        <f>'Raw Data'!DF718</f>
        <v>34.417859</v>
      </c>
      <c r="DT718">
        <f>'Raw Data'!DG718</f>
        <v>-84.309560000000005</v>
      </c>
      <c r="DU718">
        <f>'Raw Data'!DH718</f>
        <v>1.2043999999999999E-2</v>
      </c>
      <c r="DV718">
        <f>'Raw Data'!DI718</f>
        <v>1.611E-3</v>
      </c>
      <c r="DW718">
        <f>'Raw Data'!DJ718</f>
        <v>202</v>
      </c>
      <c r="DX718" s="11">
        <f t="shared" si="166"/>
        <v>4800</v>
      </c>
      <c r="DY718" s="5">
        <f t="shared" si="167"/>
        <v>4247.5</v>
      </c>
      <c r="DZ718" s="5">
        <f t="shared" si="160"/>
        <v>552.5</v>
      </c>
      <c r="EA718" s="5">
        <f t="shared" si="161"/>
        <v>0.13007651559741024</v>
      </c>
      <c r="EB718" s="5">
        <f t="shared" si="162"/>
        <v>4523.75</v>
      </c>
      <c r="EC718">
        <f>'Raw Data'!DK718</f>
        <v>4610</v>
      </c>
      <c r="ED718">
        <f>'Raw Data'!DL718</f>
        <v>14.9</v>
      </c>
      <c r="EE718">
        <f>'Raw Data'!DM718</f>
        <v>4870</v>
      </c>
      <c r="EF718">
        <f>'Raw Data'!DN718</f>
        <v>14.9</v>
      </c>
      <c r="EG718">
        <f>'Raw Data'!DO718</f>
        <v>4920</v>
      </c>
      <c r="EH718">
        <f>'Raw Data'!DP718</f>
        <v>0</v>
      </c>
      <c r="EI718">
        <f>'Raw Data'!DQ718</f>
        <v>4900</v>
      </c>
      <c r="EJ718">
        <f>'Raw Data'!DR718</f>
        <v>0</v>
      </c>
      <c r="EK718">
        <f>'Raw Data'!DS718</f>
        <v>4750</v>
      </c>
      <c r="EL718">
        <f>'Raw Data'!DT718</f>
        <v>12.4</v>
      </c>
      <c r="EM718">
        <f>'Raw Data'!DU718</f>
        <v>4560</v>
      </c>
      <c r="EN718">
        <f>'Raw Data'!DV718</f>
        <v>12.4</v>
      </c>
      <c r="EO718">
        <f>'Raw Data'!DW718</f>
        <v>3840</v>
      </c>
      <c r="EP718">
        <f>'Raw Data'!DX718</f>
        <v>9.4</v>
      </c>
      <c r="EQ718">
        <f>'Raw Data'!DY718</f>
        <v>3840</v>
      </c>
      <c r="ER718">
        <f>'Raw Data'!DZ718</f>
        <v>9.4</v>
      </c>
      <c r="ES718">
        <f>'Raw Data'!EA718</f>
        <v>3780</v>
      </c>
      <c r="ET718">
        <f>'Raw Data'!EB718</f>
        <v>0</v>
      </c>
      <c r="EU718">
        <f>'Raw Data'!EC718</f>
        <v>3820</v>
      </c>
      <c r="EV718">
        <f>'Raw Data'!ED718</f>
        <v>0</v>
      </c>
      <c r="EW718">
        <f>'Raw Data'!EE718</f>
        <v>9.9999999999999995E-7</v>
      </c>
    </row>
    <row r="719" spans="1:153" x14ac:dyDescent="0.3">
      <c r="A719">
        <f>'Raw Data'!A719</f>
        <v>717</v>
      </c>
      <c r="B719" t="str">
        <f>'Raw Data'!B719</f>
        <v>Point</v>
      </c>
      <c r="C719">
        <f>'Raw Data'!C719</f>
        <v>1021</v>
      </c>
      <c r="D719">
        <f>'Raw Data'!D719</f>
        <v>40565</v>
      </c>
      <c r="E719" t="str">
        <f>'Raw Data'!E719</f>
        <v>Point</v>
      </c>
      <c r="F719">
        <f>'Raw Data'!F719</f>
        <v>6200000</v>
      </c>
      <c r="G719" t="str">
        <f>'Raw Data'!G719</f>
        <v>Gsp Post 00</v>
      </c>
      <c r="H719" s="3">
        <f>'Raw Data'!H719</f>
        <v>42840</v>
      </c>
      <c r="L719">
        <f t="shared" si="154"/>
        <v>0</v>
      </c>
      <c r="M719" s="5">
        <f t="shared" si="155"/>
        <v>42840</v>
      </c>
      <c r="N719" s="5">
        <f t="shared" si="163"/>
        <v>2017</v>
      </c>
      <c r="O719" s="5" t="str" cm="1">
        <f t="array" ref="O719">_xlfn.IFS(N719&lt;=2016,"before treatment",N719=2017,"unknown",N719&gt;2017,"after treatment")</f>
        <v>unknown</v>
      </c>
      <c r="P719" s="5">
        <f t="shared" si="156"/>
        <v>0</v>
      </c>
      <c r="Q719" s="5">
        <f t="shared" si="157"/>
        <v>0</v>
      </c>
      <c r="R719" t="str">
        <f>'Raw Data'!I719</f>
        <v>Pickens</v>
      </c>
      <c r="S719" t="str">
        <f>'Raw Data'!J719</f>
        <v>State Route 53</v>
      </c>
      <c r="T719" t="str">
        <f>'Raw Data'!K719</f>
        <v>Old Mill White Rd</v>
      </c>
      <c r="U719" t="str">
        <f>'Raw Data'!L719</f>
        <v>(A) Suspected Serious Injury</v>
      </c>
      <c r="V719">
        <f>'Raw Data'!M719</f>
        <v>0</v>
      </c>
      <c r="W719">
        <f>'Raw Data'!N719</f>
        <v>2</v>
      </c>
      <c r="X719">
        <f>'Raw Data'!O719</f>
        <v>0</v>
      </c>
      <c r="Y719" t="str">
        <f>'Raw Data'!P719</f>
        <v>Sideswipe-Opposite Direction</v>
      </c>
      <c r="Z719" t="str">
        <f>'Raw Data'!Q719</f>
        <v>On Roadway - Roadway Intersection</v>
      </c>
      <c r="AA719" t="str">
        <f>'Raw Data'!R719</f>
        <v>["Motor Vehicle in Motion","Motor Vehicle in Motion","Motor Vehicle in Motion"]</v>
      </c>
      <c r="AB719" t="str">
        <f>'Raw Data'!S719</f>
        <v>["Motor Vehicle in Motion","Motor Vehicle in Motion","Motor Vehicle in Motion"]</v>
      </c>
      <c r="AC719" t="str">
        <f>'Raw Data'!T719</f>
        <v>["Changed Lanes Improperly","No Contributing Factors","No Contributing Factors"]</v>
      </c>
      <c r="AD719">
        <f>'Raw Data'!U719</f>
        <v>3</v>
      </c>
      <c r="AE719" s="5" t="str">
        <f t="shared" si="164"/>
        <v>No</v>
      </c>
      <c r="AF719" t="str">
        <f>'Raw Data'!V719</f>
        <v>["Negotiating a Curve","Negotiating a Curve","Straight"]</v>
      </c>
      <c r="AG719" s="5">
        <f t="shared" si="158"/>
        <v>0</v>
      </c>
      <c r="AH719" t="str">
        <f>'Raw Data'!W719</f>
        <v>["East","West","West"]</v>
      </c>
      <c r="AI719" t="str">
        <f>'Raw Data'!X719</f>
        <v>Daylight</v>
      </c>
      <c r="AJ719" t="str">
        <f>'Raw Data'!Y719</f>
        <v>Dry</v>
      </c>
      <c r="AK719">
        <f>'Raw Data'!Z719</f>
        <v>0</v>
      </c>
      <c r="AL719" t="str">
        <f>'Raw Data'!AA719</f>
        <v>["Lap and Shoulder Belt Used","Lap and Shoulder Belt Used","None Used"]</v>
      </c>
      <c r="AM719" s="5">
        <f t="shared" si="159"/>
        <v>0</v>
      </c>
      <c r="AN719" t="str">
        <f>'Raw Data'!AB719</f>
        <v>["Passenger Car","Passenger Car","Van"]</v>
      </c>
      <c r="AO719" t="str">
        <f>'Raw Data'!AC719</f>
        <v>2271005300I</v>
      </c>
      <c r="AP719">
        <f>'Raw Data'!AD719</f>
        <v>25.858036999999999</v>
      </c>
      <c r="AQ719">
        <f>'Raw Data'!AE719</f>
        <v>34.419773999999997</v>
      </c>
      <c r="AR719">
        <f>'Raw Data'!AF719</f>
        <v>-84.322111000000007</v>
      </c>
      <c r="AS719">
        <f>'Raw Data'!AG719</f>
        <v>202</v>
      </c>
      <c r="AT719">
        <f>'Raw Data'!AH719</f>
        <v>188</v>
      </c>
      <c r="AU719">
        <f>'Raw Data'!AI719</f>
        <v>851</v>
      </c>
      <c r="AV719" t="str">
        <f>'Raw Data'!AJ719</f>
        <v>D6_0053_00_I</v>
      </c>
      <c r="AW719">
        <f>'Raw Data'!AK719</f>
        <v>81</v>
      </c>
      <c r="AX719">
        <f>'Raw Data'!AL719</f>
        <v>88</v>
      </c>
      <c r="AY719" t="str">
        <f>'Raw Data'!AM719</f>
        <v>simple</v>
      </c>
      <c r="AZ719">
        <f>'Raw Data'!AN719</f>
        <v>1040.5</v>
      </c>
      <c r="BA719">
        <f>'Raw Data'!AO719</f>
        <v>29.7</v>
      </c>
      <c r="BB719">
        <f>'Raw Data'!AP719</f>
        <v>539.1</v>
      </c>
      <c r="BC719">
        <f>'Raw Data'!AQ719</f>
        <v>-84.322652000000005</v>
      </c>
      <c r="BD719">
        <f>'Raw Data'!AR719</f>
        <v>34.420189000000001</v>
      </c>
      <c r="BE719">
        <f>'Raw Data'!AS719</f>
        <v>-84.321544000000003</v>
      </c>
      <c r="BF719">
        <f>'Raw Data'!AT719</f>
        <v>34.419051000000003</v>
      </c>
      <c r="BG719" t="str">
        <f>'Raw Data'!AU719</f>
        <v>2271005300I</v>
      </c>
      <c r="BH719">
        <f>'Raw Data'!AV719</f>
        <v>1</v>
      </c>
      <c r="BI719">
        <f>'Raw Data'!AW719</f>
        <v>227</v>
      </c>
      <c r="BJ719">
        <f>'Raw Data'!AX719</f>
        <v>53</v>
      </c>
      <c r="BK719">
        <f>'Raw Data'!AY719</f>
        <v>0</v>
      </c>
      <c r="BL719">
        <f>'Raw Data'!AZ719</f>
        <v>55</v>
      </c>
      <c r="BM719">
        <f>'Raw Data'!BA719</f>
        <v>6.94</v>
      </c>
      <c r="BN719">
        <f>'Raw Data'!BB719</f>
        <v>6.68</v>
      </c>
      <c r="BO719">
        <f>'Raw Data'!BC719</f>
        <v>1181.0999999999999</v>
      </c>
      <c r="BP719">
        <f>'Raw Data'!BD719</f>
        <v>1198.5</v>
      </c>
      <c r="BQ719">
        <f>'Raw Data'!BE719</f>
        <v>1216.2</v>
      </c>
      <c r="BR719">
        <f>'Raw Data'!BF719</f>
        <v>55</v>
      </c>
      <c r="BS719">
        <f>'Raw Data'!BG719</f>
        <v>57.6</v>
      </c>
      <c r="BT719">
        <f>'Raw Data'!BH719</f>
        <v>0</v>
      </c>
      <c r="BU719">
        <f>'Raw Data'!BI719</f>
        <v>44147</v>
      </c>
      <c r="BV719" t="str">
        <f>'Raw Data'!BJ719</f>
        <v>NONE</v>
      </c>
      <c r="BW719">
        <f>'Raw Data'!BK719</f>
        <v>1.611E-3</v>
      </c>
      <c r="BX719">
        <f>'Raw Data'!BL719</f>
        <v>40470</v>
      </c>
      <c r="BY719">
        <f>'Raw Data'!BM719</f>
        <v>41400</v>
      </c>
      <c r="BZ719" t="str">
        <f>'Raw Data'!BN719</f>
        <v>2271005300I</v>
      </c>
      <c r="CA719" t="str">
        <f>'Raw Data'!BO719</f>
        <v>PICKENS</v>
      </c>
      <c r="CB719">
        <f>'Raw Data'!BP719</f>
        <v>1</v>
      </c>
      <c r="CC719">
        <f>'Raw Data'!BQ719</f>
        <v>5300</v>
      </c>
      <c r="CD719">
        <f>'Raw Data'!BR719</f>
        <v>6</v>
      </c>
      <c r="CE719">
        <f>'Raw Data'!BS719</f>
        <v>1</v>
      </c>
      <c r="CF719">
        <f>'Raw Data'!BT719</f>
        <v>2</v>
      </c>
      <c r="CG719">
        <f>'Raw Data'!BU719</f>
        <v>1</v>
      </c>
      <c r="CH719">
        <f>'Raw Data'!BV719</f>
        <v>1</v>
      </c>
      <c r="CI719">
        <f>'Raw Data'!BW719</f>
        <v>2</v>
      </c>
      <c r="CJ719">
        <f>'Raw Data'!BX719</f>
        <v>3</v>
      </c>
      <c r="CK719">
        <f>'Raw Data'!BY719</f>
        <v>3</v>
      </c>
      <c r="CL719" t="str">
        <f>'Raw Data'!BZ719</f>
        <v>N</v>
      </c>
      <c r="CM719">
        <f t="shared" si="165"/>
        <v>0</v>
      </c>
      <c r="CN719">
        <f>'Raw Data'!CA719</f>
        <v>227</v>
      </c>
      <c r="CO719">
        <f>'Raw Data'!CB719</f>
        <v>53</v>
      </c>
      <c r="CP719">
        <f>'Raw Data'!CC719</f>
        <v>0</v>
      </c>
      <c r="CQ719" t="str">
        <f>'Raw Data'!CD719</f>
        <v>Not Urban</v>
      </c>
      <c r="CR719" t="str">
        <f>'Raw Data'!CE719</f>
        <v>Not Urban</v>
      </c>
      <c r="CS719">
        <f>'Raw Data'!CF719</f>
        <v>0</v>
      </c>
      <c r="CT719">
        <f>'Raw Data'!CG719</f>
        <v>55</v>
      </c>
      <c r="CU719">
        <f>'Raw Data'!CH719</f>
        <v>4750</v>
      </c>
      <c r="CV719" t="str">
        <f>'Raw Data'!CI719</f>
        <v xml:space="preserve"> </v>
      </c>
      <c r="CW719">
        <f>'Raw Data'!CJ719</f>
        <v>0</v>
      </c>
      <c r="CX719">
        <f>'Raw Data'!CK719</f>
        <v>0.58266799999999996</v>
      </c>
      <c r="CY719">
        <f>'Raw Data'!CL719</f>
        <v>9</v>
      </c>
      <c r="CZ719" t="str">
        <f>'Raw Data'!CM719</f>
        <v>State Mainline</v>
      </c>
      <c r="DA719">
        <f>'Raw Data'!CN719</f>
        <v>4750</v>
      </c>
      <c r="DB719">
        <f>'Raw Data'!CO719</f>
        <v>441213</v>
      </c>
      <c r="DC719">
        <f>'Raw Data'!CP719</f>
        <v>25.74</v>
      </c>
      <c r="DD719">
        <f>'Raw Data'!CQ719</f>
        <v>26.32</v>
      </c>
      <c r="DE719">
        <f>'Raw Data'!CR719</f>
        <v>441213</v>
      </c>
      <c r="DF719">
        <f>'Raw Data'!CS719</f>
        <v>0</v>
      </c>
      <c r="DG719">
        <f>'Raw Data'!CT719</f>
        <v>3076.4846320000001</v>
      </c>
      <c r="DH719">
        <f>'Raw Data'!CU719</f>
        <v>100</v>
      </c>
      <c r="DI719">
        <f>'Raw Data'!CV719</f>
        <v>41454</v>
      </c>
      <c r="DJ719">
        <f>'Raw Data'!CW719</f>
        <v>2.1323000000000002E-2</v>
      </c>
      <c r="DK719">
        <f>'Raw Data'!CX719</f>
        <v>0</v>
      </c>
      <c r="DL719">
        <f>'Raw Data'!CY719</f>
        <v>1.611E-3</v>
      </c>
      <c r="DM719">
        <f>'Raw Data'!CZ719</f>
        <v>304</v>
      </c>
      <c r="DN719" t="str">
        <f>'Raw Data'!DA719</f>
        <v>227-0143</v>
      </c>
      <c r="DO719" t="str">
        <f>'Raw Data'!DB719</f>
        <v>3R : Rural Principal Arterial - Other</v>
      </c>
      <c r="DP719" t="str">
        <f>'Raw Data'!DC719</f>
        <v>34.417859, -84.309560</v>
      </c>
      <c r="DQ719">
        <f>'Raw Data'!DD719</f>
        <v>-84.309560000000005</v>
      </c>
      <c r="DR719">
        <f>'Raw Data'!DE719</f>
        <v>34.417859</v>
      </c>
      <c r="DS719">
        <f>'Raw Data'!DF719</f>
        <v>34.417859</v>
      </c>
      <c r="DT719">
        <f>'Raw Data'!DG719</f>
        <v>-84.309560000000005</v>
      </c>
      <c r="DU719">
        <f>'Raw Data'!DH719</f>
        <v>1.2043999999999999E-2</v>
      </c>
      <c r="DV719">
        <f>'Raw Data'!DI719</f>
        <v>1.611E-3</v>
      </c>
      <c r="DW719">
        <f>'Raw Data'!DJ719</f>
        <v>202</v>
      </c>
      <c r="DX719" s="11">
        <f t="shared" si="166"/>
        <v>4800</v>
      </c>
      <c r="DY719" s="5">
        <f t="shared" si="167"/>
        <v>4247.5</v>
      </c>
      <c r="DZ719" s="5">
        <f t="shared" si="160"/>
        <v>552.5</v>
      </c>
      <c r="EA719" s="5">
        <f t="shared" si="161"/>
        <v>0.13007651559741024</v>
      </c>
      <c r="EB719" s="5">
        <f t="shared" si="162"/>
        <v>4523.75</v>
      </c>
      <c r="EC719">
        <f>'Raw Data'!DK719</f>
        <v>4610</v>
      </c>
      <c r="ED719">
        <f>'Raw Data'!DL719</f>
        <v>14.9</v>
      </c>
      <c r="EE719">
        <f>'Raw Data'!DM719</f>
        <v>4870</v>
      </c>
      <c r="EF719">
        <f>'Raw Data'!DN719</f>
        <v>14.9</v>
      </c>
      <c r="EG719">
        <f>'Raw Data'!DO719</f>
        <v>4920</v>
      </c>
      <c r="EH719">
        <f>'Raw Data'!DP719</f>
        <v>0</v>
      </c>
      <c r="EI719">
        <f>'Raw Data'!DQ719</f>
        <v>4900</v>
      </c>
      <c r="EJ719">
        <f>'Raw Data'!DR719</f>
        <v>0</v>
      </c>
      <c r="EK719">
        <f>'Raw Data'!DS719</f>
        <v>4750</v>
      </c>
      <c r="EL719">
        <f>'Raw Data'!DT719</f>
        <v>12.4</v>
      </c>
      <c r="EM719">
        <f>'Raw Data'!DU719</f>
        <v>4560</v>
      </c>
      <c r="EN719">
        <f>'Raw Data'!DV719</f>
        <v>12.4</v>
      </c>
      <c r="EO719">
        <f>'Raw Data'!DW719</f>
        <v>3840</v>
      </c>
      <c r="EP719">
        <f>'Raw Data'!DX719</f>
        <v>9.4</v>
      </c>
      <c r="EQ719">
        <f>'Raw Data'!DY719</f>
        <v>3840</v>
      </c>
      <c r="ER719">
        <f>'Raw Data'!DZ719</f>
        <v>9.4</v>
      </c>
      <c r="ES719">
        <f>'Raw Data'!EA719</f>
        <v>3780</v>
      </c>
      <c r="ET719">
        <f>'Raw Data'!EB719</f>
        <v>0</v>
      </c>
      <c r="EU719">
        <f>'Raw Data'!EC719</f>
        <v>3820</v>
      </c>
      <c r="EV719">
        <f>'Raw Data'!ED719</f>
        <v>0</v>
      </c>
      <c r="EW719">
        <f>'Raw Data'!EE719</f>
        <v>0</v>
      </c>
    </row>
    <row r="720" spans="1:153" x14ac:dyDescent="0.3">
      <c r="A720">
        <f>'Raw Data'!A720</f>
        <v>718</v>
      </c>
      <c r="B720" t="str">
        <f>'Raw Data'!B720</f>
        <v>Point</v>
      </c>
      <c r="C720">
        <f>'Raw Data'!C720</f>
        <v>1024</v>
      </c>
      <c r="D720">
        <f>'Raw Data'!D720</f>
        <v>40081</v>
      </c>
      <c r="E720" t="str">
        <f>'Raw Data'!E720</f>
        <v>Point</v>
      </c>
      <c r="F720">
        <f>'Raw Data'!F720</f>
        <v>6214098</v>
      </c>
      <c r="G720" t="str">
        <f>'Raw Data'!G720</f>
        <v>Gsp Post 00</v>
      </c>
      <c r="H720" s="3">
        <f>'Raw Data'!H720</f>
        <v>42854</v>
      </c>
      <c r="L720">
        <f t="shared" si="154"/>
        <v>0</v>
      </c>
      <c r="M720" s="5">
        <f t="shared" si="155"/>
        <v>42854</v>
      </c>
      <c r="N720" s="5">
        <f t="shared" si="163"/>
        <v>2017</v>
      </c>
      <c r="O720" s="5" t="str" cm="1">
        <f t="array" ref="O720">_xlfn.IFS(N720&lt;=2016,"before treatment",N720=2017,"unknown",N720&gt;2017,"after treatment")</f>
        <v>unknown</v>
      </c>
      <c r="P720" s="5">
        <f t="shared" si="156"/>
        <v>0</v>
      </c>
      <c r="Q720" s="5">
        <f t="shared" si="157"/>
        <v>0</v>
      </c>
      <c r="R720" t="str">
        <f>'Raw Data'!I720</f>
        <v>Pickens</v>
      </c>
      <c r="S720" t="str">
        <f>'Raw Data'!J720</f>
        <v>State Route 53</v>
      </c>
      <c r="T720" t="str">
        <f>'Raw Data'!K720</f>
        <v>(none)</v>
      </c>
      <c r="U720" t="str">
        <f>'Raw Data'!L720</f>
        <v>(C) Possible Injury / Complaint</v>
      </c>
      <c r="V720">
        <f>'Raw Data'!M720</f>
        <v>0</v>
      </c>
      <c r="W720">
        <f>'Raw Data'!N720</f>
        <v>0</v>
      </c>
      <c r="X720">
        <f>'Raw Data'!O720</f>
        <v>0</v>
      </c>
      <c r="Y720" t="str">
        <f>'Raw Data'!P720</f>
        <v>Not a Collision with Motor Vehicle</v>
      </c>
      <c r="Z720" t="str">
        <f>'Raw Data'!Q720</f>
        <v>On Shoulder</v>
      </c>
      <c r="AA720" t="str">
        <f>'Raw Data'!R720</f>
        <v>Other-Fixed Object</v>
      </c>
      <c r="AB720" t="str">
        <f>'Raw Data'!S720</f>
        <v>Embankment</v>
      </c>
      <c r="AC720" t="str">
        <f>'Raw Data'!T720</f>
        <v>Too Fast for Conditions</v>
      </c>
      <c r="AD720">
        <f>'Raw Data'!U720</f>
        <v>1</v>
      </c>
      <c r="AE720" s="5" t="str">
        <f t="shared" si="164"/>
        <v>Yes</v>
      </c>
      <c r="AF720" t="str">
        <f>'Raw Data'!V720</f>
        <v>Negotiating a Curve</v>
      </c>
      <c r="AG720" s="5">
        <f t="shared" si="158"/>
        <v>0</v>
      </c>
      <c r="AH720" t="str">
        <f>'Raw Data'!W720</f>
        <v>West</v>
      </c>
      <c r="AI720" t="str">
        <f>'Raw Data'!X720</f>
        <v>Daylight</v>
      </c>
      <c r="AJ720" t="str">
        <f>'Raw Data'!Y720</f>
        <v>Wet</v>
      </c>
      <c r="AK720">
        <f>'Raw Data'!Z720</f>
        <v>23</v>
      </c>
      <c r="AL720" t="str">
        <f>'Raw Data'!AA720</f>
        <v>Unknown</v>
      </c>
      <c r="AM720" s="5">
        <f t="shared" si="159"/>
        <v>0</v>
      </c>
      <c r="AN720" t="str">
        <f>'Raw Data'!AB720</f>
        <v>Van</v>
      </c>
      <c r="AO720" t="str">
        <f>'Raw Data'!AC720</f>
        <v>2271005300I</v>
      </c>
      <c r="AP720">
        <f>'Raw Data'!AD720</f>
        <v>25.914235999999999</v>
      </c>
      <c r="AQ720">
        <f>'Raw Data'!AE720</f>
        <v>34.419097999999998</v>
      </c>
      <c r="AR720">
        <f>'Raw Data'!AF720</f>
        <v>-84.321571000000006</v>
      </c>
      <c r="AS720">
        <f>'Raw Data'!AG720</f>
        <v>202</v>
      </c>
      <c r="AT720">
        <f>'Raw Data'!AH720</f>
        <v>188</v>
      </c>
      <c r="AU720">
        <f>'Raw Data'!AI720</f>
        <v>851</v>
      </c>
      <c r="AV720" t="str">
        <f>'Raw Data'!AJ720</f>
        <v>D6_0053_00_I</v>
      </c>
      <c r="AW720">
        <f>'Raw Data'!AK720</f>
        <v>81</v>
      </c>
      <c r="AX720">
        <f>'Raw Data'!AL720</f>
        <v>88</v>
      </c>
      <c r="AY720" t="str">
        <f>'Raw Data'!AM720</f>
        <v>simple</v>
      </c>
      <c r="AZ720">
        <f>'Raw Data'!AN720</f>
        <v>1040.5</v>
      </c>
      <c r="BA720">
        <f>'Raw Data'!AO720</f>
        <v>29.7</v>
      </c>
      <c r="BB720">
        <f>'Raw Data'!AP720</f>
        <v>539.1</v>
      </c>
      <c r="BC720">
        <f>'Raw Data'!AQ720</f>
        <v>-84.322652000000005</v>
      </c>
      <c r="BD720">
        <f>'Raw Data'!AR720</f>
        <v>34.420189000000001</v>
      </c>
      <c r="BE720">
        <f>'Raw Data'!AS720</f>
        <v>-84.321544000000003</v>
      </c>
      <c r="BF720">
        <f>'Raw Data'!AT720</f>
        <v>34.419051000000003</v>
      </c>
      <c r="BG720" t="str">
        <f>'Raw Data'!AU720</f>
        <v>2271005300I</v>
      </c>
      <c r="BH720">
        <f>'Raw Data'!AV720</f>
        <v>1</v>
      </c>
      <c r="BI720">
        <f>'Raw Data'!AW720</f>
        <v>227</v>
      </c>
      <c r="BJ720">
        <f>'Raw Data'!AX720</f>
        <v>53</v>
      </c>
      <c r="BK720">
        <f>'Raw Data'!AY720</f>
        <v>0</v>
      </c>
      <c r="BL720">
        <f>'Raw Data'!AZ720</f>
        <v>55</v>
      </c>
      <c r="BM720">
        <f>'Raw Data'!BA720</f>
        <v>6.94</v>
      </c>
      <c r="BN720">
        <f>'Raw Data'!BB720</f>
        <v>6.68</v>
      </c>
      <c r="BO720">
        <f>'Raw Data'!BC720</f>
        <v>1181.0999999999999</v>
      </c>
      <c r="BP720">
        <f>'Raw Data'!BD720</f>
        <v>1198.5</v>
      </c>
      <c r="BQ720">
        <f>'Raw Data'!BE720</f>
        <v>1216.2</v>
      </c>
      <c r="BR720">
        <f>'Raw Data'!BF720</f>
        <v>55</v>
      </c>
      <c r="BS720">
        <f>'Raw Data'!BG720</f>
        <v>57.6</v>
      </c>
      <c r="BT720">
        <f>'Raw Data'!BH720</f>
        <v>0</v>
      </c>
      <c r="BU720">
        <f>'Raw Data'!BI720</f>
        <v>44147</v>
      </c>
      <c r="BV720" t="str">
        <f>'Raw Data'!BJ720</f>
        <v>NONE</v>
      </c>
      <c r="BW720">
        <f>'Raw Data'!BK720</f>
        <v>1.611E-3</v>
      </c>
      <c r="BX720">
        <f>'Raw Data'!BL720</f>
        <v>40470</v>
      </c>
      <c r="BY720">
        <f>'Raw Data'!BM720</f>
        <v>41400</v>
      </c>
      <c r="BZ720" t="str">
        <f>'Raw Data'!BN720</f>
        <v>2271005300I</v>
      </c>
      <c r="CA720" t="str">
        <f>'Raw Data'!BO720</f>
        <v>PICKENS</v>
      </c>
      <c r="CB720">
        <f>'Raw Data'!BP720</f>
        <v>1</v>
      </c>
      <c r="CC720">
        <f>'Raw Data'!BQ720</f>
        <v>5300</v>
      </c>
      <c r="CD720">
        <f>'Raw Data'!BR720</f>
        <v>6</v>
      </c>
      <c r="CE720">
        <f>'Raw Data'!BS720</f>
        <v>1</v>
      </c>
      <c r="CF720">
        <f>'Raw Data'!BT720</f>
        <v>2</v>
      </c>
      <c r="CG720">
        <f>'Raw Data'!BU720</f>
        <v>1</v>
      </c>
      <c r="CH720">
        <f>'Raw Data'!BV720</f>
        <v>1</v>
      </c>
      <c r="CI720">
        <f>'Raw Data'!BW720</f>
        <v>2</v>
      </c>
      <c r="CJ720">
        <f>'Raw Data'!BX720</f>
        <v>3</v>
      </c>
      <c r="CK720">
        <f>'Raw Data'!BY720</f>
        <v>3</v>
      </c>
      <c r="CL720" t="str">
        <f>'Raw Data'!BZ720</f>
        <v>N</v>
      </c>
      <c r="CM720">
        <f t="shared" si="165"/>
        <v>0</v>
      </c>
      <c r="CN720">
        <f>'Raw Data'!CA720</f>
        <v>227</v>
      </c>
      <c r="CO720">
        <f>'Raw Data'!CB720</f>
        <v>53</v>
      </c>
      <c r="CP720">
        <f>'Raw Data'!CC720</f>
        <v>0</v>
      </c>
      <c r="CQ720" t="str">
        <f>'Raw Data'!CD720</f>
        <v>Not Urban</v>
      </c>
      <c r="CR720" t="str">
        <f>'Raw Data'!CE720</f>
        <v>Not Urban</v>
      </c>
      <c r="CS720">
        <f>'Raw Data'!CF720</f>
        <v>0</v>
      </c>
      <c r="CT720">
        <f>'Raw Data'!CG720</f>
        <v>55</v>
      </c>
      <c r="CU720">
        <f>'Raw Data'!CH720</f>
        <v>4750</v>
      </c>
      <c r="CV720" t="str">
        <f>'Raw Data'!CI720</f>
        <v xml:space="preserve"> </v>
      </c>
      <c r="CW720">
        <f>'Raw Data'!CJ720</f>
        <v>0</v>
      </c>
      <c r="CX720">
        <f>'Raw Data'!CK720</f>
        <v>0.58266799999999996</v>
      </c>
      <c r="CY720">
        <f>'Raw Data'!CL720</f>
        <v>9</v>
      </c>
      <c r="CZ720" t="str">
        <f>'Raw Data'!CM720</f>
        <v>State Mainline</v>
      </c>
      <c r="DA720">
        <f>'Raw Data'!CN720</f>
        <v>4750</v>
      </c>
      <c r="DB720">
        <f>'Raw Data'!CO720</f>
        <v>441213</v>
      </c>
      <c r="DC720">
        <f>'Raw Data'!CP720</f>
        <v>25.74</v>
      </c>
      <c r="DD720">
        <f>'Raw Data'!CQ720</f>
        <v>26.32</v>
      </c>
      <c r="DE720">
        <f>'Raw Data'!CR720</f>
        <v>441213</v>
      </c>
      <c r="DF720">
        <f>'Raw Data'!CS720</f>
        <v>0</v>
      </c>
      <c r="DG720">
        <f>'Raw Data'!CT720</f>
        <v>3076.4846320000001</v>
      </c>
      <c r="DH720">
        <f>'Raw Data'!CU720</f>
        <v>100</v>
      </c>
      <c r="DI720">
        <f>'Raw Data'!CV720</f>
        <v>41454</v>
      </c>
      <c r="DJ720">
        <f>'Raw Data'!CW720</f>
        <v>2.1323000000000002E-2</v>
      </c>
      <c r="DK720">
        <f>'Raw Data'!CX720</f>
        <v>0</v>
      </c>
      <c r="DL720">
        <f>'Raw Data'!CY720</f>
        <v>1.611E-3</v>
      </c>
      <c r="DM720">
        <f>'Raw Data'!CZ720</f>
        <v>304</v>
      </c>
      <c r="DN720" t="str">
        <f>'Raw Data'!DA720</f>
        <v>227-0143</v>
      </c>
      <c r="DO720" t="str">
        <f>'Raw Data'!DB720</f>
        <v>3R : Rural Principal Arterial - Other</v>
      </c>
      <c r="DP720" t="str">
        <f>'Raw Data'!DC720</f>
        <v>34.417859, -84.309560</v>
      </c>
      <c r="DQ720">
        <f>'Raw Data'!DD720</f>
        <v>-84.309560000000005</v>
      </c>
      <c r="DR720">
        <f>'Raw Data'!DE720</f>
        <v>34.417859</v>
      </c>
      <c r="DS720">
        <f>'Raw Data'!DF720</f>
        <v>34.417859</v>
      </c>
      <c r="DT720">
        <f>'Raw Data'!DG720</f>
        <v>-84.309560000000005</v>
      </c>
      <c r="DU720">
        <f>'Raw Data'!DH720</f>
        <v>1.2043999999999999E-2</v>
      </c>
      <c r="DV720">
        <f>'Raw Data'!DI720</f>
        <v>1.611E-3</v>
      </c>
      <c r="DW720">
        <f>'Raw Data'!DJ720</f>
        <v>202</v>
      </c>
      <c r="DX720" s="11">
        <f t="shared" si="166"/>
        <v>4800</v>
      </c>
      <c r="DY720" s="5">
        <f t="shared" si="167"/>
        <v>4247.5</v>
      </c>
      <c r="DZ720" s="5">
        <f t="shared" si="160"/>
        <v>552.5</v>
      </c>
      <c r="EA720" s="5">
        <f t="shared" si="161"/>
        <v>0.13007651559741024</v>
      </c>
      <c r="EB720" s="5">
        <f t="shared" si="162"/>
        <v>4523.75</v>
      </c>
      <c r="EC720">
        <f>'Raw Data'!DK720</f>
        <v>4610</v>
      </c>
      <c r="ED720">
        <f>'Raw Data'!DL720</f>
        <v>14.9</v>
      </c>
      <c r="EE720">
        <f>'Raw Data'!DM720</f>
        <v>4870</v>
      </c>
      <c r="EF720">
        <f>'Raw Data'!DN720</f>
        <v>14.9</v>
      </c>
      <c r="EG720">
        <f>'Raw Data'!DO720</f>
        <v>4920</v>
      </c>
      <c r="EH720">
        <f>'Raw Data'!DP720</f>
        <v>0</v>
      </c>
      <c r="EI720">
        <f>'Raw Data'!DQ720</f>
        <v>4900</v>
      </c>
      <c r="EJ720">
        <f>'Raw Data'!DR720</f>
        <v>0</v>
      </c>
      <c r="EK720">
        <f>'Raw Data'!DS720</f>
        <v>4750</v>
      </c>
      <c r="EL720">
        <f>'Raw Data'!DT720</f>
        <v>12.4</v>
      </c>
      <c r="EM720">
        <f>'Raw Data'!DU720</f>
        <v>4560</v>
      </c>
      <c r="EN720">
        <f>'Raw Data'!DV720</f>
        <v>12.4</v>
      </c>
      <c r="EO720">
        <f>'Raw Data'!DW720</f>
        <v>3840</v>
      </c>
      <c r="EP720">
        <f>'Raw Data'!DX720</f>
        <v>9.4</v>
      </c>
      <c r="EQ720">
        <f>'Raw Data'!DY720</f>
        <v>3840</v>
      </c>
      <c r="ER720">
        <f>'Raw Data'!DZ720</f>
        <v>9.4</v>
      </c>
      <c r="ES720">
        <f>'Raw Data'!EA720</f>
        <v>3780</v>
      </c>
      <c r="ET720">
        <f>'Raw Data'!EB720</f>
        <v>0</v>
      </c>
      <c r="EU720">
        <f>'Raw Data'!EC720</f>
        <v>3820</v>
      </c>
      <c r="EV720">
        <f>'Raw Data'!ED720</f>
        <v>0</v>
      </c>
      <c r="EW720">
        <f>'Raw Data'!EE720</f>
        <v>0</v>
      </c>
    </row>
    <row r="721" spans="1:153" x14ac:dyDescent="0.3">
      <c r="A721">
        <f>'Raw Data'!A721</f>
        <v>719</v>
      </c>
      <c r="B721" t="str">
        <f>'Raw Data'!B721</f>
        <v>Point</v>
      </c>
      <c r="C721">
        <f>'Raw Data'!C721</f>
        <v>1027</v>
      </c>
      <c r="D721">
        <f>'Raw Data'!D721</f>
        <v>39122</v>
      </c>
      <c r="E721" t="str">
        <f>'Raw Data'!E721</f>
        <v>Point</v>
      </c>
      <c r="F721">
        <f>'Raw Data'!F721</f>
        <v>6254344</v>
      </c>
      <c r="G721" t="str">
        <f>'Raw Data'!G721</f>
        <v>Gsp Post 00</v>
      </c>
      <c r="H721" s="3">
        <f>'Raw Data'!H721</f>
        <v>42881</v>
      </c>
      <c r="L721">
        <f t="shared" si="154"/>
        <v>0</v>
      </c>
      <c r="M721" s="5">
        <f t="shared" si="155"/>
        <v>42881</v>
      </c>
      <c r="N721" s="5">
        <f t="shared" si="163"/>
        <v>2017</v>
      </c>
      <c r="O721" s="5" t="str" cm="1">
        <f t="array" ref="O721">_xlfn.IFS(N721&lt;=2016,"before treatment",N721=2017,"unknown",N721&gt;2017,"after treatment")</f>
        <v>unknown</v>
      </c>
      <c r="P721" s="5">
        <f t="shared" si="156"/>
        <v>0</v>
      </c>
      <c r="Q721" s="5">
        <f t="shared" si="157"/>
        <v>0</v>
      </c>
      <c r="R721" t="str">
        <f>'Raw Data'!I721</f>
        <v>Pickens</v>
      </c>
      <c r="S721" t="str">
        <f>'Raw Data'!J721</f>
        <v>State Route 53</v>
      </c>
      <c r="T721" t="str">
        <f>'Raw Data'!K721</f>
        <v>(none)</v>
      </c>
      <c r="U721" t="str">
        <f>'Raw Data'!L721</f>
        <v>(C) Possible Injury / Complaint</v>
      </c>
      <c r="V721">
        <f>'Raw Data'!M721</f>
        <v>0</v>
      </c>
      <c r="W721">
        <f>'Raw Data'!N721</f>
        <v>0</v>
      </c>
      <c r="X721">
        <f>'Raw Data'!O721</f>
        <v>0</v>
      </c>
      <c r="Y721" t="str">
        <f>'Raw Data'!P721</f>
        <v>Not a Collision with Motor Vehicle</v>
      </c>
      <c r="Z721" t="str">
        <f>'Raw Data'!Q721</f>
        <v>On Shoulder</v>
      </c>
      <c r="AA721" t="str">
        <f>'Raw Data'!R721</f>
        <v>Tree</v>
      </c>
      <c r="AB721" t="str">
        <f>'Raw Data'!S721</f>
        <v>Tree</v>
      </c>
      <c r="AC721" t="str">
        <f>'Raw Data'!T721</f>
        <v>Changed Lanes Improperly</v>
      </c>
      <c r="AD721">
        <f>'Raw Data'!U721</f>
        <v>1</v>
      </c>
      <c r="AE721" s="5" t="str">
        <f t="shared" si="164"/>
        <v>Yes</v>
      </c>
      <c r="AF721" t="str">
        <f>'Raw Data'!V721</f>
        <v>Negotiating a Curve</v>
      </c>
      <c r="AG721" s="5">
        <f t="shared" si="158"/>
        <v>0</v>
      </c>
      <c r="AH721" t="str">
        <f>'Raw Data'!W721</f>
        <v>West</v>
      </c>
      <c r="AI721" t="str">
        <f>'Raw Data'!X721</f>
        <v>Dark-Not Lighted</v>
      </c>
      <c r="AJ721" t="str">
        <f>'Raw Data'!Y721</f>
        <v>Dry</v>
      </c>
      <c r="AK721">
        <f>'Raw Data'!Z721</f>
        <v>25</v>
      </c>
      <c r="AL721" t="str">
        <f>'Raw Data'!AA721</f>
        <v>Lap and Shoulder Belt Used</v>
      </c>
      <c r="AM721" s="5">
        <f t="shared" si="159"/>
        <v>0</v>
      </c>
      <c r="AN721" t="str">
        <f>'Raw Data'!AB721</f>
        <v>Passenger Car</v>
      </c>
      <c r="AO721" t="str">
        <f>'Raw Data'!AC721</f>
        <v>2271005300I</v>
      </c>
      <c r="AP721">
        <f>'Raw Data'!AD721</f>
        <v>25.903210000000001</v>
      </c>
      <c r="AQ721">
        <f>'Raw Data'!AE721</f>
        <v>34.419240000000002</v>
      </c>
      <c r="AR721">
        <f>'Raw Data'!AF721</f>
        <v>-84.321655000000007</v>
      </c>
      <c r="AS721">
        <f>'Raw Data'!AG721</f>
        <v>202</v>
      </c>
      <c r="AT721">
        <f>'Raw Data'!AH721</f>
        <v>188</v>
      </c>
      <c r="AU721">
        <f>'Raw Data'!AI721</f>
        <v>851</v>
      </c>
      <c r="AV721" t="str">
        <f>'Raw Data'!AJ721</f>
        <v>D6_0053_00_I</v>
      </c>
      <c r="AW721">
        <f>'Raw Data'!AK721</f>
        <v>81</v>
      </c>
      <c r="AX721">
        <f>'Raw Data'!AL721</f>
        <v>88</v>
      </c>
      <c r="AY721" t="str">
        <f>'Raw Data'!AM721</f>
        <v>simple</v>
      </c>
      <c r="AZ721">
        <f>'Raw Data'!AN721</f>
        <v>1040.5</v>
      </c>
      <c r="BA721">
        <f>'Raw Data'!AO721</f>
        <v>29.7</v>
      </c>
      <c r="BB721">
        <f>'Raw Data'!AP721</f>
        <v>539.1</v>
      </c>
      <c r="BC721">
        <f>'Raw Data'!AQ721</f>
        <v>-84.322652000000005</v>
      </c>
      <c r="BD721">
        <f>'Raw Data'!AR721</f>
        <v>34.420189000000001</v>
      </c>
      <c r="BE721">
        <f>'Raw Data'!AS721</f>
        <v>-84.321544000000003</v>
      </c>
      <c r="BF721">
        <f>'Raw Data'!AT721</f>
        <v>34.419051000000003</v>
      </c>
      <c r="BG721" t="str">
        <f>'Raw Data'!AU721</f>
        <v>2271005300I</v>
      </c>
      <c r="BH721">
        <f>'Raw Data'!AV721</f>
        <v>1</v>
      </c>
      <c r="BI721">
        <f>'Raw Data'!AW721</f>
        <v>227</v>
      </c>
      <c r="BJ721">
        <f>'Raw Data'!AX721</f>
        <v>53</v>
      </c>
      <c r="BK721">
        <f>'Raw Data'!AY721</f>
        <v>0</v>
      </c>
      <c r="BL721">
        <f>'Raw Data'!AZ721</f>
        <v>55</v>
      </c>
      <c r="BM721">
        <f>'Raw Data'!BA721</f>
        <v>6.94</v>
      </c>
      <c r="BN721">
        <f>'Raw Data'!BB721</f>
        <v>6.68</v>
      </c>
      <c r="BO721">
        <f>'Raw Data'!BC721</f>
        <v>1181.0999999999999</v>
      </c>
      <c r="BP721">
        <f>'Raw Data'!BD721</f>
        <v>1198.5</v>
      </c>
      <c r="BQ721">
        <f>'Raw Data'!BE721</f>
        <v>1216.2</v>
      </c>
      <c r="BR721">
        <f>'Raw Data'!BF721</f>
        <v>55</v>
      </c>
      <c r="BS721">
        <f>'Raw Data'!BG721</f>
        <v>57.6</v>
      </c>
      <c r="BT721">
        <f>'Raw Data'!BH721</f>
        <v>0</v>
      </c>
      <c r="BU721">
        <f>'Raw Data'!BI721</f>
        <v>44147</v>
      </c>
      <c r="BV721" t="str">
        <f>'Raw Data'!BJ721</f>
        <v>NONE</v>
      </c>
      <c r="BW721">
        <f>'Raw Data'!BK721</f>
        <v>1.611E-3</v>
      </c>
      <c r="BX721">
        <f>'Raw Data'!BL721</f>
        <v>40470</v>
      </c>
      <c r="BY721">
        <f>'Raw Data'!BM721</f>
        <v>41400</v>
      </c>
      <c r="BZ721" t="str">
        <f>'Raw Data'!BN721</f>
        <v>2271005300I</v>
      </c>
      <c r="CA721" t="str">
        <f>'Raw Data'!BO721</f>
        <v>PICKENS</v>
      </c>
      <c r="CB721">
        <f>'Raw Data'!BP721</f>
        <v>1</v>
      </c>
      <c r="CC721">
        <f>'Raw Data'!BQ721</f>
        <v>5300</v>
      </c>
      <c r="CD721">
        <f>'Raw Data'!BR721</f>
        <v>6</v>
      </c>
      <c r="CE721">
        <f>'Raw Data'!BS721</f>
        <v>1</v>
      </c>
      <c r="CF721">
        <f>'Raw Data'!BT721</f>
        <v>2</v>
      </c>
      <c r="CG721">
        <f>'Raw Data'!BU721</f>
        <v>1</v>
      </c>
      <c r="CH721">
        <f>'Raw Data'!BV721</f>
        <v>1</v>
      </c>
      <c r="CI721">
        <f>'Raw Data'!BW721</f>
        <v>2</v>
      </c>
      <c r="CJ721">
        <f>'Raw Data'!BX721</f>
        <v>3</v>
      </c>
      <c r="CK721">
        <f>'Raw Data'!BY721</f>
        <v>3</v>
      </c>
      <c r="CL721" t="str">
        <f>'Raw Data'!BZ721</f>
        <v>N</v>
      </c>
      <c r="CM721">
        <f t="shared" si="165"/>
        <v>0</v>
      </c>
      <c r="CN721">
        <f>'Raw Data'!CA721</f>
        <v>227</v>
      </c>
      <c r="CO721">
        <f>'Raw Data'!CB721</f>
        <v>53</v>
      </c>
      <c r="CP721">
        <f>'Raw Data'!CC721</f>
        <v>0</v>
      </c>
      <c r="CQ721" t="str">
        <f>'Raw Data'!CD721</f>
        <v>Not Urban</v>
      </c>
      <c r="CR721" t="str">
        <f>'Raw Data'!CE721</f>
        <v>Not Urban</v>
      </c>
      <c r="CS721">
        <f>'Raw Data'!CF721</f>
        <v>0</v>
      </c>
      <c r="CT721">
        <f>'Raw Data'!CG721</f>
        <v>55</v>
      </c>
      <c r="CU721">
        <f>'Raw Data'!CH721</f>
        <v>4750</v>
      </c>
      <c r="CV721" t="str">
        <f>'Raw Data'!CI721</f>
        <v xml:space="preserve"> </v>
      </c>
      <c r="CW721">
        <f>'Raw Data'!CJ721</f>
        <v>0</v>
      </c>
      <c r="CX721">
        <f>'Raw Data'!CK721</f>
        <v>0.58266799999999996</v>
      </c>
      <c r="CY721">
        <f>'Raw Data'!CL721</f>
        <v>9</v>
      </c>
      <c r="CZ721" t="str">
        <f>'Raw Data'!CM721</f>
        <v>State Mainline</v>
      </c>
      <c r="DA721">
        <f>'Raw Data'!CN721</f>
        <v>4750</v>
      </c>
      <c r="DB721">
        <f>'Raw Data'!CO721</f>
        <v>441213</v>
      </c>
      <c r="DC721">
        <f>'Raw Data'!CP721</f>
        <v>25.74</v>
      </c>
      <c r="DD721">
        <f>'Raw Data'!CQ721</f>
        <v>26.32</v>
      </c>
      <c r="DE721">
        <f>'Raw Data'!CR721</f>
        <v>441213</v>
      </c>
      <c r="DF721">
        <f>'Raw Data'!CS721</f>
        <v>0</v>
      </c>
      <c r="DG721">
        <f>'Raw Data'!CT721</f>
        <v>3076.4846320000001</v>
      </c>
      <c r="DH721">
        <f>'Raw Data'!CU721</f>
        <v>100</v>
      </c>
      <c r="DI721">
        <f>'Raw Data'!CV721</f>
        <v>41454</v>
      </c>
      <c r="DJ721">
        <f>'Raw Data'!CW721</f>
        <v>2.1323000000000002E-2</v>
      </c>
      <c r="DK721">
        <f>'Raw Data'!CX721</f>
        <v>0</v>
      </c>
      <c r="DL721">
        <f>'Raw Data'!CY721</f>
        <v>1.611E-3</v>
      </c>
      <c r="DM721">
        <f>'Raw Data'!CZ721</f>
        <v>304</v>
      </c>
      <c r="DN721" t="str">
        <f>'Raw Data'!DA721</f>
        <v>227-0143</v>
      </c>
      <c r="DO721" t="str">
        <f>'Raw Data'!DB721</f>
        <v>3R : Rural Principal Arterial - Other</v>
      </c>
      <c r="DP721" t="str">
        <f>'Raw Data'!DC721</f>
        <v>34.417859, -84.309560</v>
      </c>
      <c r="DQ721">
        <f>'Raw Data'!DD721</f>
        <v>-84.309560000000005</v>
      </c>
      <c r="DR721">
        <f>'Raw Data'!DE721</f>
        <v>34.417859</v>
      </c>
      <c r="DS721">
        <f>'Raw Data'!DF721</f>
        <v>34.417859</v>
      </c>
      <c r="DT721">
        <f>'Raw Data'!DG721</f>
        <v>-84.309560000000005</v>
      </c>
      <c r="DU721">
        <f>'Raw Data'!DH721</f>
        <v>1.2043999999999999E-2</v>
      </c>
      <c r="DV721">
        <f>'Raw Data'!DI721</f>
        <v>1.611E-3</v>
      </c>
      <c r="DW721">
        <f>'Raw Data'!DJ721</f>
        <v>202</v>
      </c>
      <c r="DX721" s="11">
        <f t="shared" si="166"/>
        <v>4800</v>
      </c>
      <c r="DY721" s="5">
        <f t="shared" si="167"/>
        <v>4247.5</v>
      </c>
      <c r="DZ721" s="5">
        <f t="shared" si="160"/>
        <v>552.5</v>
      </c>
      <c r="EA721" s="5">
        <f t="shared" si="161"/>
        <v>0.13007651559741024</v>
      </c>
      <c r="EB721" s="5">
        <f t="shared" si="162"/>
        <v>4523.75</v>
      </c>
      <c r="EC721">
        <f>'Raw Data'!DK721</f>
        <v>4610</v>
      </c>
      <c r="ED721">
        <f>'Raw Data'!DL721</f>
        <v>14.9</v>
      </c>
      <c r="EE721">
        <f>'Raw Data'!DM721</f>
        <v>4870</v>
      </c>
      <c r="EF721">
        <f>'Raw Data'!DN721</f>
        <v>14.9</v>
      </c>
      <c r="EG721">
        <f>'Raw Data'!DO721</f>
        <v>4920</v>
      </c>
      <c r="EH721">
        <f>'Raw Data'!DP721</f>
        <v>0</v>
      </c>
      <c r="EI721">
        <f>'Raw Data'!DQ721</f>
        <v>4900</v>
      </c>
      <c r="EJ721">
        <f>'Raw Data'!DR721</f>
        <v>0</v>
      </c>
      <c r="EK721">
        <f>'Raw Data'!DS721</f>
        <v>4750</v>
      </c>
      <c r="EL721">
        <f>'Raw Data'!DT721</f>
        <v>12.4</v>
      </c>
      <c r="EM721">
        <f>'Raw Data'!DU721</f>
        <v>4560</v>
      </c>
      <c r="EN721">
        <f>'Raw Data'!DV721</f>
        <v>12.4</v>
      </c>
      <c r="EO721">
        <f>'Raw Data'!DW721</f>
        <v>3840</v>
      </c>
      <c r="EP721">
        <f>'Raw Data'!DX721</f>
        <v>9.4</v>
      </c>
      <c r="EQ721">
        <f>'Raw Data'!DY721</f>
        <v>3840</v>
      </c>
      <c r="ER721">
        <f>'Raw Data'!DZ721</f>
        <v>9.4</v>
      </c>
      <c r="ES721">
        <f>'Raw Data'!EA721</f>
        <v>3780</v>
      </c>
      <c r="ET721">
        <f>'Raw Data'!EB721</f>
        <v>0</v>
      </c>
      <c r="EU721">
        <f>'Raw Data'!EC721</f>
        <v>3820</v>
      </c>
      <c r="EV721">
        <f>'Raw Data'!ED721</f>
        <v>0</v>
      </c>
      <c r="EW721">
        <f>'Raw Data'!EE721</f>
        <v>0</v>
      </c>
    </row>
    <row r="722" spans="1:153" x14ac:dyDescent="0.3">
      <c r="A722">
        <f>'Raw Data'!A722</f>
        <v>720</v>
      </c>
      <c r="B722" t="str">
        <f>'Raw Data'!B722</f>
        <v>Point</v>
      </c>
      <c r="C722">
        <f>'Raw Data'!C722</f>
        <v>1045</v>
      </c>
      <c r="D722">
        <f>'Raw Data'!D722</f>
        <v>33893</v>
      </c>
      <c r="E722" t="str">
        <f>'Raw Data'!E722</f>
        <v>Point</v>
      </c>
      <c r="F722">
        <f>'Raw Data'!F722</f>
        <v>6546692</v>
      </c>
      <c r="G722" t="str">
        <f>'Raw Data'!G722</f>
        <v>Pickens County Sheriff</v>
      </c>
      <c r="H722" s="3">
        <f>'Raw Data'!H722</f>
        <v>43057</v>
      </c>
      <c r="L722">
        <f t="shared" si="154"/>
        <v>0</v>
      </c>
      <c r="M722" s="5">
        <f t="shared" si="155"/>
        <v>43057</v>
      </c>
      <c r="N722" s="5">
        <f t="shared" si="163"/>
        <v>2017</v>
      </c>
      <c r="O722" s="5" t="str" cm="1">
        <f t="array" ref="O722">_xlfn.IFS(N722&lt;=2016,"before treatment",N722=2017,"unknown",N722&gt;2017,"after treatment")</f>
        <v>unknown</v>
      </c>
      <c r="P722" s="5">
        <f t="shared" si="156"/>
        <v>0</v>
      </c>
      <c r="Q722" s="5">
        <f t="shared" si="157"/>
        <v>0</v>
      </c>
      <c r="R722" t="str">
        <f>'Raw Data'!I722</f>
        <v>Pickens</v>
      </c>
      <c r="S722" t="str">
        <f>'Raw Data'!J722</f>
        <v>State Route 53</v>
      </c>
      <c r="T722" t="str">
        <f>'Raw Data'!K722</f>
        <v>Old Mill White Rd</v>
      </c>
      <c r="U722" t="str">
        <f>'Raw Data'!L722</f>
        <v>(O) No Injury</v>
      </c>
      <c r="V722">
        <f>'Raw Data'!M722</f>
        <v>0</v>
      </c>
      <c r="W722">
        <f>'Raw Data'!N722</f>
        <v>0</v>
      </c>
      <c r="X722">
        <f>'Raw Data'!O722</f>
        <v>0</v>
      </c>
      <c r="Y722" t="str">
        <f>'Raw Data'!P722</f>
        <v>Not a Collision with Motor Vehicle</v>
      </c>
      <c r="Z722" t="str">
        <f>'Raw Data'!Q722</f>
        <v>(None)</v>
      </c>
      <c r="AA722" t="str">
        <f>'Raw Data'!R722</f>
        <v>Embankment</v>
      </c>
      <c r="AB722" t="str">
        <f>'Raw Data'!S722</f>
        <v>Embankment</v>
      </c>
      <c r="AC722" t="str">
        <f>'Raw Data'!T722</f>
        <v>Driver Lost Control</v>
      </c>
      <c r="AD722">
        <f>'Raw Data'!U722</f>
        <v>1</v>
      </c>
      <c r="AE722" s="5" t="str">
        <f t="shared" si="164"/>
        <v>Yes</v>
      </c>
      <c r="AF722" t="str">
        <f>'Raw Data'!V722</f>
        <v>Straight</v>
      </c>
      <c r="AG722" s="5">
        <f t="shared" si="158"/>
        <v>0</v>
      </c>
      <c r="AH722" t="str">
        <f>'Raw Data'!W722</f>
        <v>East</v>
      </c>
      <c r="AI722" t="str">
        <f>'Raw Data'!X722</f>
        <v>Dark-Not Lighted</v>
      </c>
      <c r="AJ722" t="str">
        <f>'Raw Data'!Y722</f>
        <v>(None)</v>
      </c>
      <c r="AK722">
        <f>'Raw Data'!Z722</f>
        <v>0</v>
      </c>
      <c r="AL722" t="str">
        <f>'Raw Data'!AA722</f>
        <v xml:space="preserve"> </v>
      </c>
      <c r="AM722" s="5">
        <f t="shared" si="159"/>
        <v>0</v>
      </c>
      <c r="AN722" t="str">
        <f>'Raw Data'!AB722</f>
        <v>Sports Utility Vehicle (SUV)</v>
      </c>
      <c r="AO722" t="str">
        <f>'Raw Data'!AC722</f>
        <v>2271005300I</v>
      </c>
      <c r="AP722">
        <f>'Raw Data'!AD722</f>
        <v>25.819782</v>
      </c>
      <c r="AQ722">
        <f>'Raw Data'!AE722</f>
        <v>34.420152999999999</v>
      </c>
      <c r="AR722">
        <f>'Raw Data'!AF722</f>
        <v>-84.322602000000003</v>
      </c>
      <c r="AS722">
        <f>'Raw Data'!AG722</f>
        <v>202</v>
      </c>
      <c r="AT722">
        <f>'Raw Data'!AH722</f>
        <v>188</v>
      </c>
      <c r="AU722">
        <f>'Raw Data'!AI722</f>
        <v>851</v>
      </c>
      <c r="AV722" t="str">
        <f>'Raw Data'!AJ722</f>
        <v>D6_0053_00_I</v>
      </c>
      <c r="AW722">
        <f>'Raw Data'!AK722</f>
        <v>81</v>
      </c>
      <c r="AX722">
        <f>'Raw Data'!AL722</f>
        <v>88</v>
      </c>
      <c r="AY722" t="str">
        <f>'Raw Data'!AM722</f>
        <v>simple</v>
      </c>
      <c r="AZ722">
        <f>'Raw Data'!AN722</f>
        <v>1040.5</v>
      </c>
      <c r="BA722">
        <f>'Raw Data'!AO722</f>
        <v>29.7</v>
      </c>
      <c r="BB722">
        <f>'Raw Data'!AP722</f>
        <v>539.1</v>
      </c>
      <c r="BC722">
        <f>'Raw Data'!AQ722</f>
        <v>-84.322652000000005</v>
      </c>
      <c r="BD722">
        <f>'Raw Data'!AR722</f>
        <v>34.420189000000001</v>
      </c>
      <c r="BE722">
        <f>'Raw Data'!AS722</f>
        <v>-84.321544000000003</v>
      </c>
      <c r="BF722">
        <f>'Raw Data'!AT722</f>
        <v>34.419051000000003</v>
      </c>
      <c r="BG722" t="str">
        <f>'Raw Data'!AU722</f>
        <v>2271005300I</v>
      </c>
      <c r="BH722">
        <f>'Raw Data'!AV722</f>
        <v>1</v>
      </c>
      <c r="BI722">
        <f>'Raw Data'!AW722</f>
        <v>227</v>
      </c>
      <c r="BJ722">
        <f>'Raw Data'!AX722</f>
        <v>53</v>
      </c>
      <c r="BK722">
        <f>'Raw Data'!AY722</f>
        <v>0</v>
      </c>
      <c r="BL722">
        <f>'Raw Data'!AZ722</f>
        <v>55</v>
      </c>
      <c r="BM722">
        <f>'Raw Data'!BA722</f>
        <v>6.94</v>
      </c>
      <c r="BN722">
        <f>'Raw Data'!BB722</f>
        <v>6.68</v>
      </c>
      <c r="BO722">
        <f>'Raw Data'!BC722</f>
        <v>1181.0999999999999</v>
      </c>
      <c r="BP722">
        <f>'Raw Data'!BD722</f>
        <v>1198.5</v>
      </c>
      <c r="BQ722">
        <f>'Raw Data'!BE722</f>
        <v>1216.2</v>
      </c>
      <c r="BR722">
        <f>'Raw Data'!BF722</f>
        <v>55</v>
      </c>
      <c r="BS722">
        <f>'Raw Data'!BG722</f>
        <v>57.6</v>
      </c>
      <c r="BT722">
        <f>'Raw Data'!BH722</f>
        <v>0</v>
      </c>
      <c r="BU722">
        <f>'Raw Data'!BI722</f>
        <v>44147</v>
      </c>
      <c r="BV722" t="str">
        <f>'Raw Data'!BJ722</f>
        <v>NONE</v>
      </c>
      <c r="BW722">
        <f>'Raw Data'!BK722</f>
        <v>1.611E-3</v>
      </c>
      <c r="BX722">
        <f>'Raw Data'!BL722</f>
        <v>40470</v>
      </c>
      <c r="BY722">
        <f>'Raw Data'!BM722</f>
        <v>41400</v>
      </c>
      <c r="BZ722" t="str">
        <f>'Raw Data'!BN722</f>
        <v>2271005300I</v>
      </c>
      <c r="CA722" t="str">
        <f>'Raw Data'!BO722</f>
        <v>PICKENS</v>
      </c>
      <c r="CB722">
        <f>'Raw Data'!BP722</f>
        <v>1</v>
      </c>
      <c r="CC722">
        <f>'Raw Data'!BQ722</f>
        <v>5300</v>
      </c>
      <c r="CD722">
        <f>'Raw Data'!BR722</f>
        <v>6</v>
      </c>
      <c r="CE722">
        <f>'Raw Data'!BS722</f>
        <v>1</v>
      </c>
      <c r="CF722">
        <f>'Raw Data'!BT722</f>
        <v>2</v>
      </c>
      <c r="CG722">
        <f>'Raw Data'!BU722</f>
        <v>1</v>
      </c>
      <c r="CH722">
        <f>'Raw Data'!BV722</f>
        <v>1</v>
      </c>
      <c r="CI722">
        <f>'Raw Data'!BW722</f>
        <v>2</v>
      </c>
      <c r="CJ722">
        <f>'Raw Data'!BX722</f>
        <v>3</v>
      </c>
      <c r="CK722">
        <f>'Raw Data'!BY722</f>
        <v>3</v>
      </c>
      <c r="CL722" t="str">
        <f>'Raw Data'!BZ722</f>
        <v>N</v>
      </c>
      <c r="CM722">
        <f t="shared" si="165"/>
        <v>0</v>
      </c>
      <c r="CN722">
        <f>'Raw Data'!CA722</f>
        <v>227</v>
      </c>
      <c r="CO722">
        <f>'Raw Data'!CB722</f>
        <v>53</v>
      </c>
      <c r="CP722">
        <f>'Raw Data'!CC722</f>
        <v>0</v>
      </c>
      <c r="CQ722" t="str">
        <f>'Raw Data'!CD722</f>
        <v>Not Urban</v>
      </c>
      <c r="CR722" t="str">
        <f>'Raw Data'!CE722</f>
        <v>Not Urban</v>
      </c>
      <c r="CS722">
        <f>'Raw Data'!CF722</f>
        <v>0</v>
      </c>
      <c r="CT722">
        <f>'Raw Data'!CG722</f>
        <v>55</v>
      </c>
      <c r="CU722">
        <f>'Raw Data'!CH722</f>
        <v>4750</v>
      </c>
      <c r="CV722" t="str">
        <f>'Raw Data'!CI722</f>
        <v xml:space="preserve"> </v>
      </c>
      <c r="CW722">
        <f>'Raw Data'!CJ722</f>
        <v>0</v>
      </c>
      <c r="CX722">
        <f>'Raw Data'!CK722</f>
        <v>0.58266799999999996</v>
      </c>
      <c r="CY722">
        <f>'Raw Data'!CL722</f>
        <v>9</v>
      </c>
      <c r="CZ722" t="str">
        <f>'Raw Data'!CM722</f>
        <v>State Mainline</v>
      </c>
      <c r="DA722">
        <f>'Raw Data'!CN722</f>
        <v>4750</v>
      </c>
      <c r="DB722">
        <f>'Raw Data'!CO722</f>
        <v>441213</v>
      </c>
      <c r="DC722">
        <f>'Raw Data'!CP722</f>
        <v>25.74</v>
      </c>
      <c r="DD722">
        <f>'Raw Data'!CQ722</f>
        <v>26.32</v>
      </c>
      <c r="DE722">
        <f>'Raw Data'!CR722</f>
        <v>441213</v>
      </c>
      <c r="DF722">
        <f>'Raw Data'!CS722</f>
        <v>0</v>
      </c>
      <c r="DG722">
        <f>'Raw Data'!CT722</f>
        <v>3076.4846320000001</v>
      </c>
      <c r="DH722">
        <f>'Raw Data'!CU722</f>
        <v>100</v>
      </c>
      <c r="DI722">
        <f>'Raw Data'!CV722</f>
        <v>41454</v>
      </c>
      <c r="DJ722">
        <f>'Raw Data'!CW722</f>
        <v>2.1323000000000002E-2</v>
      </c>
      <c r="DK722">
        <f>'Raw Data'!CX722</f>
        <v>0</v>
      </c>
      <c r="DL722">
        <f>'Raw Data'!CY722</f>
        <v>1.611E-3</v>
      </c>
      <c r="DM722">
        <f>'Raw Data'!CZ722</f>
        <v>304</v>
      </c>
      <c r="DN722" t="str">
        <f>'Raw Data'!DA722</f>
        <v>227-0143</v>
      </c>
      <c r="DO722" t="str">
        <f>'Raw Data'!DB722</f>
        <v>3R : Rural Principal Arterial - Other</v>
      </c>
      <c r="DP722" t="str">
        <f>'Raw Data'!DC722</f>
        <v>34.417859, -84.309560</v>
      </c>
      <c r="DQ722">
        <f>'Raw Data'!DD722</f>
        <v>-84.309560000000005</v>
      </c>
      <c r="DR722">
        <f>'Raw Data'!DE722</f>
        <v>34.417859</v>
      </c>
      <c r="DS722">
        <f>'Raw Data'!DF722</f>
        <v>34.417859</v>
      </c>
      <c r="DT722">
        <f>'Raw Data'!DG722</f>
        <v>-84.309560000000005</v>
      </c>
      <c r="DU722">
        <f>'Raw Data'!DH722</f>
        <v>1.2043999999999999E-2</v>
      </c>
      <c r="DV722">
        <f>'Raw Data'!DI722</f>
        <v>1.611E-3</v>
      </c>
      <c r="DW722">
        <f>'Raw Data'!DJ722</f>
        <v>202</v>
      </c>
      <c r="DX722" s="11">
        <f t="shared" si="166"/>
        <v>4800</v>
      </c>
      <c r="DY722" s="5">
        <f t="shared" si="167"/>
        <v>4247.5</v>
      </c>
      <c r="DZ722" s="5">
        <f t="shared" si="160"/>
        <v>552.5</v>
      </c>
      <c r="EA722" s="5">
        <f t="shared" si="161"/>
        <v>0.13007651559741024</v>
      </c>
      <c r="EB722" s="5">
        <f t="shared" si="162"/>
        <v>4523.75</v>
      </c>
      <c r="EC722">
        <f>'Raw Data'!DK722</f>
        <v>4610</v>
      </c>
      <c r="ED722">
        <f>'Raw Data'!DL722</f>
        <v>14.9</v>
      </c>
      <c r="EE722">
        <f>'Raw Data'!DM722</f>
        <v>4870</v>
      </c>
      <c r="EF722">
        <f>'Raw Data'!DN722</f>
        <v>14.9</v>
      </c>
      <c r="EG722">
        <f>'Raw Data'!DO722</f>
        <v>4920</v>
      </c>
      <c r="EH722">
        <f>'Raw Data'!DP722</f>
        <v>0</v>
      </c>
      <c r="EI722">
        <f>'Raw Data'!DQ722</f>
        <v>4900</v>
      </c>
      <c r="EJ722">
        <f>'Raw Data'!DR722</f>
        <v>0</v>
      </c>
      <c r="EK722">
        <f>'Raw Data'!DS722</f>
        <v>4750</v>
      </c>
      <c r="EL722">
        <f>'Raw Data'!DT722</f>
        <v>12.4</v>
      </c>
      <c r="EM722">
        <f>'Raw Data'!DU722</f>
        <v>4560</v>
      </c>
      <c r="EN722">
        <f>'Raw Data'!DV722</f>
        <v>12.4</v>
      </c>
      <c r="EO722">
        <f>'Raw Data'!DW722</f>
        <v>3840</v>
      </c>
      <c r="EP722">
        <f>'Raw Data'!DX722</f>
        <v>9.4</v>
      </c>
      <c r="EQ722">
        <f>'Raw Data'!DY722</f>
        <v>3840</v>
      </c>
      <c r="ER722">
        <f>'Raw Data'!DZ722</f>
        <v>9.4</v>
      </c>
      <c r="ES722">
        <f>'Raw Data'!EA722</f>
        <v>3780</v>
      </c>
      <c r="ET722">
        <f>'Raw Data'!EB722</f>
        <v>0</v>
      </c>
      <c r="EU722">
        <f>'Raw Data'!EC722</f>
        <v>3820</v>
      </c>
      <c r="EV722">
        <f>'Raw Data'!ED722</f>
        <v>0</v>
      </c>
      <c r="EW722">
        <f>'Raw Data'!EE722</f>
        <v>0</v>
      </c>
    </row>
    <row r="723" spans="1:153" x14ac:dyDescent="0.3">
      <c r="A723">
        <f>'Raw Data'!A723</f>
        <v>721</v>
      </c>
      <c r="B723" t="str">
        <f>'Raw Data'!B723</f>
        <v>Point</v>
      </c>
      <c r="C723">
        <f>'Raw Data'!C723</f>
        <v>494</v>
      </c>
      <c r="D723">
        <f>'Raw Data'!D723</f>
        <v>79104</v>
      </c>
      <c r="E723" t="str">
        <f>'Raw Data'!E723</f>
        <v>Point</v>
      </c>
      <c r="F723">
        <f>'Raw Data'!F723</f>
        <v>4509574</v>
      </c>
      <c r="G723" t="str">
        <f>'Raw Data'!G723</f>
        <v>Gsp Post 00</v>
      </c>
      <c r="H723" s="3">
        <f>'Raw Data'!H723</f>
        <v>41476</v>
      </c>
      <c r="L723">
        <f t="shared" si="154"/>
        <v>0</v>
      </c>
      <c r="M723" s="5">
        <f t="shared" si="155"/>
        <v>41476</v>
      </c>
      <c r="N723" s="5">
        <f t="shared" si="163"/>
        <v>2013</v>
      </c>
      <c r="O723" s="5" t="str" cm="1">
        <f t="array" ref="O723">_xlfn.IFS(N723&lt;=2016,"before treatment",N723=2017,"unknown",N723&gt;2017,"after treatment")</f>
        <v>before treatment</v>
      </c>
      <c r="P723" s="5">
        <f t="shared" si="156"/>
        <v>1</v>
      </c>
      <c r="Q723" s="5">
        <f t="shared" si="157"/>
        <v>0</v>
      </c>
      <c r="R723" t="str">
        <f>'Raw Data'!I723</f>
        <v>Pickens</v>
      </c>
      <c r="S723" t="str">
        <f>'Raw Data'!J723</f>
        <v>State Route 53</v>
      </c>
      <c r="T723" t="str">
        <f>'Raw Data'!K723</f>
        <v>(none)</v>
      </c>
      <c r="U723" t="str">
        <f>'Raw Data'!L723</f>
        <v>(C) Possible Injury / Complaint</v>
      </c>
      <c r="V723">
        <f>'Raw Data'!M723</f>
        <v>0</v>
      </c>
      <c r="W723">
        <f>'Raw Data'!N723</f>
        <v>0</v>
      </c>
      <c r="X723">
        <f>'Raw Data'!O723</f>
        <v>0</v>
      </c>
      <c r="Y723" t="str">
        <f>'Raw Data'!P723</f>
        <v>Not a Collision with Motor Vehicle</v>
      </c>
      <c r="Z723" t="str">
        <f>'Raw Data'!Q723</f>
        <v>On Shoulder</v>
      </c>
      <c r="AA723" t="str">
        <f>'Raw Data'!R723</f>
        <v>Tree</v>
      </c>
      <c r="AB723" t="str">
        <f>'Raw Data'!S723</f>
        <v>Tree</v>
      </c>
      <c r="AC723" t="str">
        <f>'Raw Data'!T723</f>
        <v>Mechanical or Vehicle Failure</v>
      </c>
      <c r="AD723">
        <f>'Raw Data'!U723</f>
        <v>1</v>
      </c>
      <c r="AE723" s="5" t="str">
        <f t="shared" si="164"/>
        <v>Yes</v>
      </c>
      <c r="AF723" t="str">
        <f>'Raw Data'!V723</f>
        <v>Negotiating a Curve</v>
      </c>
      <c r="AG723" s="5">
        <f t="shared" si="158"/>
        <v>0</v>
      </c>
      <c r="AH723" t="str">
        <f>'Raw Data'!W723</f>
        <v>North</v>
      </c>
      <c r="AI723" t="str">
        <f>'Raw Data'!X723</f>
        <v>Dark-Not Lighted</v>
      </c>
      <c r="AJ723" t="str">
        <f>'Raw Data'!Y723</f>
        <v>Wet</v>
      </c>
      <c r="AK723">
        <f>'Raw Data'!Z723</f>
        <v>18</v>
      </c>
      <c r="AL723" t="str">
        <f>'Raw Data'!AA723</f>
        <v>Lap and Shoulder Belt Used</v>
      </c>
      <c r="AM723" s="5">
        <f t="shared" si="159"/>
        <v>0</v>
      </c>
      <c r="AN723" t="str">
        <f>'Raw Data'!AB723</f>
        <v>Pickup Truck</v>
      </c>
      <c r="AO723" t="str">
        <f>'Raw Data'!AC723</f>
        <v>2271005300I</v>
      </c>
      <c r="AP723">
        <f>'Raw Data'!AD723</f>
        <v>25.933382000000002</v>
      </c>
      <c r="AQ723">
        <f>'Raw Data'!AE723</f>
        <v>34.418850999999997</v>
      </c>
      <c r="AR723">
        <f>'Raw Data'!AF723</f>
        <v>-84.321421000000001</v>
      </c>
      <c r="AS723">
        <f>'Raw Data'!AG723</f>
        <v>203</v>
      </c>
      <c r="AT723">
        <f>'Raw Data'!AH723</f>
        <v>189</v>
      </c>
      <c r="AU723">
        <f>'Raw Data'!AI723</f>
        <v>852</v>
      </c>
      <c r="AV723" t="str">
        <f>'Raw Data'!AJ723</f>
        <v>D6_0053_00_I</v>
      </c>
      <c r="AW723">
        <f>'Raw Data'!AK723</f>
        <v>82</v>
      </c>
      <c r="AX723">
        <f>'Raw Data'!AL723</f>
        <v>89</v>
      </c>
      <c r="AY723" t="str">
        <f>'Raw Data'!AM723</f>
        <v>simple</v>
      </c>
      <c r="AZ723">
        <f>'Raw Data'!AN723</f>
        <v>484.6</v>
      </c>
      <c r="BA723">
        <f>'Raw Data'!AO723</f>
        <v>78.099999999999994</v>
      </c>
      <c r="BB723">
        <f>'Raw Data'!AP723</f>
        <v>661.6</v>
      </c>
      <c r="BC723">
        <f>'Raw Data'!AQ723</f>
        <v>-84.3215</v>
      </c>
      <c r="BD723">
        <f>'Raw Data'!AR723</f>
        <v>34.418976999999998</v>
      </c>
      <c r="BE723">
        <f>'Raw Data'!AS723</f>
        <v>-84.319835999999995</v>
      </c>
      <c r="BF723">
        <f>'Raw Data'!AT723</f>
        <v>34.417991999999998</v>
      </c>
      <c r="BG723" t="str">
        <f>'Raw Data'!AU723</f>
        <v>2271005300I</v>
      </c>
      <c r="BH723">
        <f>'Raw Data'!AV723</f>
        <v>1</v>
      </c>
      <c r="BI723">
        <f>'Raw Data'!AW723</f>
        <v>227</v>
      </c>
      <c r="BJ723">
        <f>'Raw Data'!AX723</f>
        <v>53</v>
      </c>
      <c r="BK723">
        <f>'Raw Data'!AY723</f>
        <v>0</v>
      </c>
      <c r="BL723">
        <f>'Raw Data'!AZ723</f>
        <v>55</v>
      </c>
      <c r="BM723">
        <f>'Raw Data'!BA723</f>
        <v>16.649999999999999</v>
      </c>
      <c r="BN723">
        <f>'Raw Data'!BB723</f>
        <v>16.399999999999999</v>
      </c>
      <c r="BO723">
        <f>'Raw Data'!BC723</f>
        <v>1287.0999999999999</v>
      </c>
      <c r="BP723">
        <f>'Raw Data'!BD723</f>
        <v>1269.7</v>
      </c>
      <c r="BQ723">
        <f>'Raw Data'!BE723</f>
        <v>1243.8</v>
      </c>
      <c r="BR723">
        <f>'Raw Data'!BF723</f>
        <v>55</v>
      </c>
      <c r="BS723">
        <f>'Raw Data'!BG723</f>
        <v>41</v>
      </c>
      <c r="BT723">
        <f>'Raw Data'!BH723</f>
        <v>14</v>
      </c>
      <c r="BU723">
        <f>'Raw Data'!BI723</f>
        <v>44147</v>
      </c>
      <c r="BV723" t="str">
        <f>'Raw Data'!BJ723</f>
        <v>NONE</v>
      </c>
      <c r="BW723">
        <f>'Raw Data'!BK723</f>
        <v>2.0560000000000001E-3</v>
      </c>
      <c r="BX723">
        <f>'Raw Data'!BL723</f>
        <v>40470</v>
      </c>
      <c r="BY723">
        <f>'Raw Data'!BM723</f>
        <v>41400</v>
      </c>
      <c r="BZ723" t="str">
        <f>'Raw Data'!BN723</f>
        <v>2271005300I</v>
      </c>
      <c r="CA723" t="str">
        <f>'Raw Data'!BO723</f>
        <v>PICKENS</v>
      </c>
      <c r="CB723">
        <f>'Raw Data'!BP723</f>
        <v>1</v>
      </c>
      <c r="CC723">
        <f>'Raw Data'!BQ723</f>
        <v>5300</v>
      </c>
      <c r="CD723">
        <f>'Raw Data'!BR723</f>
        <v>6</v>
      </c>
      <c r="CE723">
        <f>'Raw Data'!BS723</f>
        <v>1</v>
      </c>
      <c r="CF723">
        <f>'Raw Data'!BT723</f>
        <v>2</v>
      </c>
      <c r="CG723">
        <f>'Raw Data'!BU723</f>
        <v>1</v>
      </c>
      <c r="CH723">
        <f>'Raw Data'!BV723</f>
        <v>1</v>
      </c>
      <c r="CI723">
        <f>'Raw Data'!BW723</f>
        <v>2</v>
      </c>
      <c r="CJ723">
        <f>'Raw Data'!BX723</f>
        <v>3</v>
      </c>
      <c r="CK723">
        <f>'Raw Data'!BY723</f>
        <v>3</v>
      </c>
      <c r="CL723" t="str">
        <f>'Raw Data'!BZ723</f>
        <v>N</v>
      </c>
      <c r="CM723">
        <f t="shared" si="165"/>
        <v>0</v>
      </c>
      <c r="CN723">
        <f>'Raw Data'!CA723</f>
        <v>227</v>
      </c>
      <c r="CO723">
        <f>'Raw Data'!CB723</f>
        <v>53</v>
      </c>
      <c r="CP723">
        <f>'Raw Data'!CC723</f>
        <v>0</v>
      </c>
      <c r="CQ723" t="str">
        <f>'Raw Data'!CD723</f>
        <v>Not Urban</v>
      </c>
      <c r="CR723" t="str">
        <f>'Raw Data'!CE723</f>
        <v>Not Urban</v>
      </c>
      <c r="CS723">
        <f>'Raw Data'!CF723</f>
        <v>0</v>
      </c>
      <c r="CT723">
        <f>'Raw Data'!CG723</f>
        <v>55</v>
      </c>
      <c r="CU723">
        <f>'Raw Data'!CH723</f>
        <v>4750</v>
      </c>
      <c r="CV723" t="str">
        <f>'Raw Data'!CI723</f>
        <v xml:space="preserve"> </v>
      </c>
      <c r="CW723">
        <f>'Raw Data'!CJ723</f>
        <v>0</v>
      </c>
      <c r="CX723">
        <f>'Raw Data'!CK723</f>
        <v>0.58266799999999996</v>
      </c>
      <c r="CY723">
        <f>'Raw Data'!CL723</f>
        <v>9</v>
      </c>
      <c r="CZ723" t="str">
        <f>'Raw Data'!CM723</f>
        <v>State Mainline</v>
      </c>
      <c r="DA723">
        <f>'Raw Data'!CN723</f>
        <v>4750</v>
      </c>
      <c r="DB723">
        <f>'Raw Data'!CO723</f>
        <v>441213</v>
      </c>
      <c r="DC723">
        <f>'Raw Data'!CP723</f>
        <v>25.74</v>
      </c>
      <c r="DD723">
        <f>'Raw Data'!CQ723</f>
        <v>26.32</v>
      </c>
      <c r="DE723">
        <f>'Raw Data'!CR723</f>
        <v>441213</v>
      </c>
      <c r="DF723">
        <f>'Raw Data'!CS723</f>
        <v>0</v>
      </c>
      <c r="DG723">
        <f>'Raw Data'!CT723</f>
        <v>3076.4846320000001</v>
      </c>
      <c r="DH723">
        <f>'Raw Data'!CU723</f>
        <v>100</v>
      </c>
      <c r="DI723">
        <f>'Raw Data'!CV723</f>
        <v>41454</v>
      </c>
      <c r="DJ723">
        <f>'Raw Data'!CW723</f>
        <v>2.1323000000000002E-2</v>
      </c>
      <c r="DK723">
        <f>'Raw Data'!CX723</f>
        <v>0</v>
      </c>
      <c r="DL723">
        <f>'Raw Data'!CY723</f>
        <v>2.0560000000000001E-3</v>
      </c>
      <c r="DM723">
        <f>'Raw Data'!CZ723</f>
        <v>304</v>
      </c>
      <c r="DN723" t="str">
        <f>'Raw Data'!DA723</f>
        <v>227-0143</v>
      </c>
      <c r="DO723" t="str">
        <f>'Raw Data'!DB723</f>
        <v>3R : Rural Principal Arterial - Other</v>
      </c>
      <c r="DP723" t="str">
        <f>'Raw Data'!DC723</f>
        <v>34.417859, -84.309560</v>
      </c>
      <c r="DQ723">
        <f>'Raw Data'!DD723</f>
        <v>-84.309560000000005</v>
      </c>
      <c r="DR723">
        <f>'Raw Data'!DE723</f>
        <v>34.417859</v>
      </c>
      <c r="DS723">
        <f>'Raw Data'!DF723</f>
        <v>34.417859</v>
      </c>
      <c r="DT723">
        <f>'Raw Data'!DG723</f>
        <v>-84.309560000000005</v>
      </c>
      <c r="DU723">
        <f>'Raw Data'!DH723</f>
        <v>1.0277E-2</v>
      </c>
      <c r="DV723">
        <f>'Raw Data'!DI723</f>
        <v>2.0560000000000001E-3</v>
      </c>
      <c r="DW723">
        <f>'Raw Data'!DJ723</f>
        <v>203</v>
      </c>
      <c r="DX723" s="11">
        <f t="shared" si="166"/>
        <v>4800</v>
      </c>
      <c r="DY723" s="5">
        <f t="shared" si="167"/>
        <v>4247.5</v>
      </c>
      <c r="DZ723" s="5">
        <f t="shared" si="160"/>
        <v>552.5</v>
      </c>
      <c r="EA723" s="5">
        <f t="shared" si="161"/>
        <v>0.13007651559741024</v>
      </c>
      <c r="EB723" s="5">
        <f t="shared" si="162"/>
        <v>4523.75</v>
      </c>
      <c r="EC723">
        <f>'Raw Data'!DK723</f>
        <v>4610</v>
      </c>
      <c r="ED723">
        <f>'Raw Data'!DL723</f>
        <v>14.9</v>
      </c>
      <c r="EE723">
        <f>'Raw Data'!DM723</f>
        <v>4870</v>
      </c>
      <c r="EF723">
        <f>'Raw Data'!DN723</f>
        <v>14.9</v>
      </c>
      <c r="EG723">
        <f>'Raw Data'!DO723</f>
        <v>4920</v>
      </c>
      <c r="EH723">
        <f>'Raw Data'!DP723</f>
        <v>0</v>
      </c>
      <c r="EI723">
        <f>'Raw Data'!DQ723</f>
        <v>4900</v>
      </c>
      <c r="EJ723">
        <f>'Raw Data'!DR723</f>
        <v>0</v>
      </c>
      <c r="EK723">
        <f>'Raw Data'!DS723</f>
        <v>4750</v>
      </c>
      <c r="EL723">
        <f>'Raw Data'!DT723</f>
        <v>12.4</v>
      </c>
      <c r="EM723">
        <f>'Raw Data'!DU723</f>
        <v>4560</v>
      </c>
      <c r="EN723">
        <f>'Raw Data'!DV723</f>
        <v>12.4</v>
      </c>
      <c r="EO723">
        <f>'Raw Data'!DW723</f>
        <v>3840</v>
      </c>
      <c r="EP723">
        <f>'Raw Data'!DX723</f>
        <v>9.4</v>
      </c>
      <c r="EQ723">
        <f>'Raw Data'!DY723</f>
        <v>3840</v>
      </c>
      <c r="ER723">
        <f>'Raw Data'!DZ723</f>
        <v>9.4</v>
      </c>
      <c r="ES723">
        <f>'Raw Data'!EA723</f>
        <v>3780</v>
      </c>
      <c r="ET723">
        <f>'Raw Data'!EB723</f>
        <v>0</v>
      </c>
      <c r="EU723">
        <f>'Raw Data'!EC723</f>
        <v>3820</v>
      </c>
      <c r="EV723">
        <f>'Raw Data'!ED723</f>
        <v>0</v>
      </c>
      <c r="EW723">
        <f>'Raw Data'!EE723</f>
        <v>0</v>
      </c>
    </row>
    <row r="724" spans="1:153" x14ac:dyDescent="0.3">
      <c r="A724">
        <f>'Raw Data'!A724</f>
        <v>722</v>
      </c>
      <c r="B724" t="str">
        <f>'Raw Data'!B724</f>
        <v>Point</v>
      </c>
      <c r="C724">
        <f>'Raw Data'!C724</f>
        <v>863</v>
      </c>
      <c r="D724">
        <f>'Raw Data'!D724</f>
        <v>72885</v>
      </c>
      <c r="E724" t="str">
        <f>'Raw Data'!E724</f>
        <v>Point</v>
      </c>
      <c r="F724">
        <f>'Raw Data'!F724</f>
        <v>4778699</v>
      </c>
      <c r="G724" t="str">
        <f>'Raw Data'!G724</f>
        <v>Gsp Post 00</v>
      </c>
      <c r="H724" s="3">
        <f>'Raw Data'!H724</f>
        <v>41728</v>
      </c>
      <c r="L724">
        <f t="shared" si="154"/>
        <v>0</v>
      </c>
      <c r="M724" s="5">
        <f t="shared" si="155"/>
        <v>41728</v>
      </c>
      <c r="N724" s="5">
        <f t="shared" si="163"/>
        <v>2014</v>
      </c>
      <c r="O724" s="5" t="str" cm="1">
        <f t="array" ref="O724">_xlfn.IFS(N724&lt;=2016,"before treatment",N724=2017,"unknown",N724&gt;2017,"after treatment")</f>
        <v>before treatment</v>
      </c>
      <c r="P724" s="5">
        <f t="shared" si="156"/>
        <v>1</v>
      </c>
      <c r="Q724" s="5">
        <f t="shared" si="157"/>
        <v>0</v>
      </c>
      <c r="R724" t="str">
        <f>'Raw Data'!I724</f>
        <v>Pickens</v>
      </c>
      <c r="S724" t="str">
        <f>'Raw Data'!J724</f>
        <v>State Route 53</v>
      </c>
      <c r="T724" t="str">
        <f>'Raw Data'!K724</f>
        <v>(none)</v>
      </c>
      <c r="U724" t="str">
        <f>'Raw Data'!L724</f>
        <v>(O) No Injury</v>
      </c>
      <c r="V724">
        <f>'Raw Data'!M724</f>
        <v>0</v>
      </c>
      <c r="W724">
        <f>'Raw Data'!N724</f>
        <v>0</v>
      </c>
      <c r="X724">
        <f>'Raw Data'!O724</f>
        <v>0</v>
      </c>
      <c r="Y724" t="str">
        <f>'Raw Data'!P724</f>
        <v>Not a Collision with Motor Vehicle</v>
      </c>
      <c r="Z724" t="str">
        <f>'Raw Data'!Q724</f>
        <v>On Shoulder</v>
      </c>
      <c r="AA724" t="str">
        <f>'Raw Data'!R724</f>
        <v>Tree</v>
      </c>
      <c r="AB724" t="str">
        <f>'Raw Data'!S724</f>
        <v>Tree</v>
      </c>
      <c r="AC724" t="str">
        <f>'Raw Data'!T724</f>
        <v>Changed Lanes Improperly</v>
      </c>
      <c r="AD724">
        <f>'Raw Data'!U724</f>
        <v>1</v>
      </c>
      <c r="AE724" s="5" t="str">
        <f t="shared" si="164"/>
        <v>Yes</v>
      </c>
      <c r="AF724" t="str">
        <f>'Raw Data'!V724</f>
        <v>Negotiating a Curve</v>
      </c>
      <c r="AG724" s="5">
        <f t="shared" si="158"/>
        <v>0</v>
      </c>
      <c r="AH724" t="str">
        <f>'Raw Data'!W724</f>
        <v>East</v>
      </c>
      <c r="AI724" t="str">
        <f>'Raw Data'!X724</f>
        <v>Dark-Not Lighted</v>
      </c>
      <c r="AJ724" t="str">
        <f>'Raw Data'!Y724</f>
        <v>Dry</v>
      </c>
      <c r="AK724">
        <f>'Raw Data'!Z724</f>
        <v>31</v>
      </c>
      <c r="AL724" t="str">
        <f>'Raw Data'!AA724</f>
        <v>Lap and Shoulder Belt Used</v>
      </c>
      <c r="AM724" s="5">
        <f t="shared" si="159"/>
        <v>0</v>
      </c>
      <c r="AN724" t="str">
        <f>'Raw Data'!AB724</f>
        <v>Sports Utility Vehicle (SUV)</v>
      </c>
      <c r="AO724" t="str">
        <f>'Raw Data'!AC724</f>
        <v>2271005300I</v>
      </c>
      <c r="AP724">
        <f>'Raw Data'!AD724</f>
        <v>25.989560000000001</v>
      </c>
      <c r="AQ724">
        <f>'Raw Data'!AE724</f>
        <v>34.418210999999999</v>
      </c>
      <c r="AR724">
        <f>'Raw Data'!AF724</f>
        <v>-84.320809999999994</v>
      </c>
      <c r="AS724">
        <f>'Raw Data'!AG724</f>
        <v>203</v>
      </c>
      <c r="AT724">
        <f>'Raw Data'!AH724</f>
        <v>189</v>
      </c>
      <c r="AU724">
        <f>'Raw Data'!AI724</f>
        <v>852</v>
      </c>
      <c r="AV724" t="str">
        <f>'Raw Data'!AJ724</f>
        <v>D6_0053_00_I</v>
      </c>
      <c r="AW724">
        <f>'Raw Data'!AK724</f>
        <v>82</v>
      </c>
      <c r="AX724">
        <f>'Raw Data'!AL724</f>
        <v>89</v>
      </c>
      <c r="AY724" t="str">
        <f>'Raw Data'!AM724</f>
        <v>simple</v>
      </c>
      <c r="AZ724">
        <f>'Raw Data'!AN724</f>
        <v>484.6</v>
      </c>
      <c r="BA724">
        <f>'Raw Data'!AO724</f>
        <v>78.099999999999994</v>
      </c>
      <c r="BB724">
        <f>'Raw Data'!AP724</f>
        <v>661.6</v>
      </c>
      <c r="BC724">
        <f>'Raw Data'!AQ724</f>
        <v>-84.3215</v>
      </c>
      <c r="BD724">
        <f>'Raw Data'!AR724</f>
        <v>34.418976999999998</v>
      </c>
      <c r="BE724">
        <f>'Raw Data'!AS724</f>
        <v>-84.319835999999995</v>
      </c>
      <c r="BF724">
        <f>'Raw Data'!AT724</f>
        <v>34.417991999999998</v>
      </c>
      <c r="BG724" t="str">
        <f>'Raw Data'!AU724</f>
        <v>2271005300I</v>
      </c>
      <c r="BH724">
        <f>'Raw Data'!AV724</f>
        <v>1</v>
      </c>
      <c r="BI724">
        <f>'Raw Data'!AW724</f>
        <v>227</v>
      </c>
      <c r="BJ724">
        <f>'Raw Data'!AX724</f>
        <v>53</v>
      </c>
      <c r="BK724">
        <f>'Raw Data'!AY724</f>
        <v>0</v>
      </c>
      <c r="BL724">
        <f>'Raw Data'!AZ724</f>
        <v>55</v>
      </c>
      <c r="BM724">
        <f>'Raw Data'!BA724</f>
        <v>16.649999999999999</v>
      </c>
      <c r="BN724">
        <f>'Raw Data'!BB724</f>
        <v>16.399999999999999</v>
      </c>
      <c r="BO724">
        <f>'Raw Data'!BC724</f>
        <v>1287.0999999999999</v>
      </c>
      <c r="BP724">
        <f>'Raw Data'!BD724</f>
        <v>1269.7</v>
      </c>
      <c r="BQ724">
        <f>'Raw Data'!BE724</f>
        <v>1243.8</v>
      </c>
      <c r="BR724">
        <f>'Raw Data'!BF724</f>
        <v>55</v>
      </c>
      <c r="BS724">
        <f>'Raw Data'!BG724</f>
        <v>41</v>
      </c>
      <c r="BT724">
        <f>'Raw Data'!BH724</f>
        <v>14</v>
      </c>
      <c r="BU724">
        <f>'Raw Data'!BI724</f>
        <v>44147</v>
      </c>
      <c r="BV724" t="str">
        <f>'Raw Data'!BJ724</f>
        <v>NONE</v>
      </c>
      <c r="BW724">
        <f>'Raw Data'!BK724</f>
        <v>2.0560000000000001E-3</v>
      </c>
      <c r="BX724">
        <f>'Raw Data'!BL724</f>
        <v>40470</v>
      </c>
      <c r="BY724">
        <f>'Raw Data'!BM724</f>
        <v>41400</v>
      </c>
      <c r="BZ724" t="str">
        <f>'Raw Data'!BN724</f>
        <v>2271005300I</v>
      </c>
      <c r="CA724" t="str">
        <f>'Raw Data'!BO724</f>
        <v>PICKENS</v>
      </c>
      <c r="CB724">
        <f>'Raw Data'!BP724</f>
        <v>1</v>
      </c>
      <c r="CC724">
        <f>'Raw Data'!BQ724</f>
        <v>5300</v>
      </c>
      <c r="CD724">
        <f>'Raw Data'!BR724</f>
        <v>6</v>
      </c>
      <c r="CE724">
        <f>'Raw Data'!BS724</f>
        <v>1</v>
      </c>
      <c r="CF724">
        <f>'Raw Data'!BT724</f>
        <v>2</v>
      </c>
      <c r="CG724">
        <f>'Raw Data'!BU724</f>
        <v>1</v>
      </c>
      <c r="CH724">
        <f>'Raw Data'!BV724</f>
        <v>1</v>
      </c>
      <c r="CI724">
        <f>'Raw Data'!BW724</f>
        <v>2</v>
      </c>
      <c r="CJ724">
        <f>'Raw Data'!BX724</f>
        <v>3</v>
      </c>
      <c r="CK724">
        <f>'Raw Data'!BY724</f>
        <v>3</v>
      </c>
      <c r="CL724" t="str">
        <f>'Raw Data'!BZ724</f>
        <v>N</v>
      </c>
      <c r="CM724">
        <f t="shared" si="165"/>
        <v>0</v>
      </c>
      <c r="CN724">
        <f>'Raw Data'!CA724</f>
        <v>227</v>
      </c>
      <c r="CO724">
        <f>'Raw Data'!CB724</f>
        <v>53</v>
      </c>
      <c r="CP724">
        <f>'Raw Data'!CC724</f>
        <v>0</v>
      </c>
      <c r="CQ724" t="str">
        <f>'Raw Data'!CD724</f>
        <v>Not Urban</v>
      </c>
      <c r="CR724" t="str">
        <f>'Raw Data'!CE724</f>
        <v>Not Urban</v>
      </c>
      <c r="CS724">
        <f>'Raw Data'!CF724</f>
        <v>0</v>
      </c>
      <c r="CT724">
        <f>'Raw Data'!CG724</f>
        <v>55</v>
      </c>
      <c r="CU724">
        <f>'Raw Data'!CH724</f>
        <v>4750</v>
      </c>
      <c r="CV724" t="str">
        <f>'Raw Data'!CI724</f>
        <v xml:space="preserve"> </v>
      </c>
      <c r="CW724">
        <f>'Raw Data'!CJ724</f>
        <v>0</v>
      </c>
      <c r="CX724">
        <f>'Raw Data'!CK724</f>
        <v>0.58266799999999996</v>
      </c>
      <c r="CY724">
        <f>'Raw Data'!CL724</f>
        <v>9</v>
      </c>
      <c r="CZ724" t="str">
        <f>'Raw Data'!CM724</f>
        <v>State Mainline</v>
      </c>
      <c r="DA724">
        <f>'Raw Data'!CN724</f>
        <v>4750</v>
      </c>
      <c r="DB724">
        <f>'Raw Data'!CO724</f>
        <v>441213</v>
      </c>
      <c r="DC724">
        <f>'Raw Data'!CP724</f>
        <v>25.74</v>
      </c>
      <c r="DD724">
        <f>'Raw Data'!CQ724</f>
        <v>26.32</v>
      </c>
      <c r="DE724">
        <f>'Raw Data'!CR724</f>
        <v>441213</v>
      </c>
      <c r="DF724">
        <f>'Raw Data'!CS724</f>
        <v>0</v>
      </c>
      <c r="DG724">
        <f>'Raw Data'!CT724</f>
        <v>3076.4846320000001</v>
      </c>
      <c r="DH724">
        <f>'Raw Data'!CU724</f>
        <v>100</v>
      </c>
      <c r="DI724">
        <f>'Raw Data'!CV724</f>
        <v>41454</v>
      </c>
      <c r="DJ724">
        <f>'Raw Data'!CW724</f>
        <v>2.1323000000000002E-2</v>
      </c>
      <c r="DK724">
        <f>'Raw Data'!CX724</f>
        <v>0</v>
      </c>
      <c r="DL724">
        <f>'Raw Data'!CY724</f>
        <v>2.0560000000000001E-3</v>
      </c>
      <c r="DM724">
        <f>'Raw Data'!CZ724</f>
        <v>304</v>
      </c>
      <c r="DN724" t="str">
        <f>'Raw Data'!DA724</f>
        <v>227-0143</v>
      </c>
      <c r="DO724" t="str">
        <f>'Raw Data'!DB724</f>
        <v>3R : Rural Principal Arterial - Other</v>
      </c>
      <c r="DP724" t="str">
        <f>'Raw Data'!DC724</f>
        <v>34.417859, -84.309560</v>
      </c>
      <c r="DQ724">
        <f>'Raw Data'!DD724</f>
        <v>-84.309560000000005</v>
      </c>
      <c r="DR724">
        <f>'Raw Data'!DE724</f>
        <v>34.417859</v>
      </c>
      <c r="DS724">
        <f>'Raw Data'!DF724</f>
        <v>34.417859</v>
      </c>
      <c r="DT724">
        <f>'Raw Data'!DG724</f>
        <v>-84.309560000000005</v>
      </c>
      <c r="DU724">
        <f>'Raw Data'!DH724</f>
        <v>1.0277E-2</v>
      </c>
      <c r="DV724">
        <f>'Raw Data'!DI724</f>
        <v>2.0560000000000001E-3</v>
      </c>
      <c r="DW724">
        <f>'Raw Data'!DJ724</f>
        <v>203</v>
      </c>
      <c r="DX724" s="11">
        <f t="shared" si="166"/>
        <v>4800</v>
      </c>
      <c r="DY724" s="5">
        <f t="shared" si="167"/>
        <v>4247.5</v>
      </c>
      <c r="DZ724" s="5">
        <f t="shared" si="160"/>
        <v>552.5</v>
      </c>
      <c r="EA724" s="5">
        <f t="shared" si="161"/>
        <v>0.13007651559741024</v>
      </c>
      <c r="EB724" s="5">
        <f t="shared" si="162"/>
        <v>4523.75</v>
      </c>
      <c r="EC724">
        <f>'Raw Data'!DK724</f>
        <v>4610</v>
      </c>
      <c r="ED724">
        <f>'Raw Data'!DL724</f>
        <v>14.9</v>
      </c>
      <c r="EE724">
        <f>'Raw Data'!DM724</f>
        <v>4870</v>
      </c>
      <c r="EF724">
        <f>'Raw Data'!DN724</f>
        <v>14.9</v>
      </c>
      <c r="EG724">
        <f>'Raw Data'!DO724</f>
        <v>4920</v>
      </c>
      <c r="EH724">
        <f>'Raw Data'!DP724</f>
        <v>0</v>
      </c>
      <c r="EI724">
        <f>'Raw Data'!DQ724</f>
        <v>4900</v>
      </c>
      <c r="EJ724">
        <f>'Raw Data'!DR724</f>
        <v>0</v>
      </c>
      <c r="EK724">
        <f>'Raw Data'!DS724</f>
        <v>4750</v>
      </c>
      <c r="EL724">
        <f>'Raw Data'!DT724</f>
        <v>12.4</v>
      </c>
      <c r="EM724">
        <f>'Raw Data'!DU724</f>
        <v>4560</v>
      </c>
      <c r="EN724">
        <f>'Raw Data'!DV724</f>
        <v>12.4</v>
      </c>
      <c r="EO724">
        <f>'Raw Data'!DW724</f>
        <v>3840</v>
      </c>
      <c r="EP724">
        <f>'Raw Data'!DX724</f>
        <v>9.4</v>
      </c>
      <c r="EQ724">
        <f>'Raw Data'!DY724</f>
        <v>3840</v>
      </c>
      <c r="ER724">
        <f>'Raw Data'!DZ724</f>
        <v>9.4</v>
      </c>
      <c r="ES724">
        <f>'Raw Data'!EA724</f>
        <v>3780</v>
      </c>
      <c r="ET724">
        <f>'Raw Data'!EB724</f>
        <v>0</v>
      </c>
      <c r="EU724">
        <f>'Raw Data'!EC724</f>
        <v>3820</v>
      </c>
      <c r="EV724">
        <f>'Raw Data'!ED724</f>
        <v>0</v>
      </c>
      <c r="EW724">
        <f>'Raw Data'!EE724</f>
        <v>0</v>
      </c>
    </row>
    <row r="725" spans="1:153" x14ac:dyDescent="0.3">
      <c r="A725">
        <f>'Raw Data'!A725</f>
        <v>723</v>
      </c>
      <c r="B725" t="str">
        <f>'Raw Data'!B725</f>
        <v>Point</v>
      </c>
      <c r="C725">
        <f>'Raw Data'!C725</f>
        <v>870</v>
      </c>
      <c r="D725">
        <f>'Raw Data'!D725</f>
        <v>69800</v>
      </c>
      <c r="E725" t="str">
        <f>'Raw Data'!E725</f>
        <v>Point</v>
      </c>
      <c r="F725">
        <f>'Raw Data'!F725</f>
        <v>4927998</v>
      </c>
      <c r="G725" t="str">
        <f>'Raw Data'!G725</f>
        <v>Gsp Post 00</v>
      </c>
      <c r="H725" s="3">
        <f>'Raw Data'!H725</f>
        <v>41854</v>
      </c>
      <c r="L725">
        <f t="shared" si="154"/>
        <v>0</v>
      </c>
      <c r="M725" s="5">
        <f t="shared" si="155"/>
        <v>41854</v>
      </c>
      <c r="N725" s="5">
        <f t="shared" si="163"/>
        <v>2014</v>
      </c>
      <c r="O725" s="5" t="str" cm="1">
        <f t="array" ref="O725">_xlfn.IFS(N725&lt;=2016,"before treatment",N725=2017,"unknown",N725&gt;2017,"after treatment")</f>
        <v>before treatment</v>
      </c>
      <c r="P725" s="5">
        <f t="shared" si="156"/>
        <v>1</v>
      </c>
      <c r="Q725" s="5">
        <f t="shared" si="157"/>
        <v>0</v>
      </c>
      <c r="R725" t="str">
        <f>'Raw Data'!I725</f>
        <v>Pickens</v>
      </c>
      <c r="S725" t="str">
        <f>'Raw Data'!J725</f>
        <v>State Route 53</v>
      </c>
      <c r="T725" t="str">
        <f>'Raw Data'!K725</f>
        <v>(none)</v>
      </c>
      <c r="U725" t="str">
        <f>'Raw Data'!L725</f>
        <v>(C) Possible Injury / Complaint</v>
      </c>
      <c r="V725">
        <f>'Raw Data'!M725</f>
        <v>0</v>
      </c>
      <c r="W725">
        <f>'Raw Data'!N725</f>
        <v>0</v>
      </c>
      <c r="X725">
        <f>'Raw Data'!O725</f>
        <v>0</v>
      </c>
      <c r="Y725" t="str">
        <f>'Raw Data'!P725</f>
        <v>Not a Collision with Motor Vehicle</v>
      </c>
      <c r="Z725" t="str">
        <f>'Raw Data'!Q725</f>
        <v>On Roadway - Non-Intersection</v>
      </c>
      <c r="AA725" t="str">
        <f>'Raw Data'!R725</f>
        <v>Over Turn</v>
      </c>
      <c r="AB725" t="str">
        <f>'Raw Data'!S725</f>
        <v>Over Turn</v>
      </c>
      <c r="AC725" t="str">
        <f>'Raw Data'!T725</f>
        <v>Too Fast for Conditions</v>
      </c>
      <c r="AD725">
        <f>'Raw Data'!U725</f>
        <v>1</v>
      </c>
      <c r="AE725" s="5" t="str">
        <f t="shared" si="164"/>
        <v>Yes</v>
      </c>
      <c r="AF725" t="str">
        <f>'Raw Data'!V725</f>
        <v>Negotiating a Curve</v>
      </c>
      <c r="AG725" s="5">
        <f t="shared" si="158"/>
        <v>0</v>
      </c>
      <c r="AH725" t="str">
        <f>'Raw Data'!W725</f>
        <v>West</v>
      </c>
      <c r="AI725" t="str">
        <f>'Raw Data'!X725</f>
        <v>Daylight</v>
      </c>
      <c r="AJ725" t="str">
        <f>'Raw Data'!Y725</f>
        <v>Dry</v>
      </c>
      <c r="AK725">
        <f>'Raw Data'!Z725</f>
        <v>21</v>
      </c>
      <c r="AL725" t="str">
        <f>'Raw Data'!AA725</f>
        <v>["None Used","None Used"]</v>
      </c>
      <c r="AM725" s="5">
        <f t="shared" si="159"/>
        <v>1</v>
      </c>
      <c r="AN725" t="str">
        <f>'Raw Data'!AB725</f>
        <v>Motorcycle</v>
      </c>
      <c r="AO725" t="str">
        <f>'Raw Data'!AC725</f>
        <v>2271005300I</v>
      </c>
      <c r="AP725">
        <f>'Raw Data'!AD725</f>
        <v>25.93</v>
      </c>
      <c r="AQ725">
        <f>'Raw Data'!AE725</f>
        <v>34.418909999999997</v>
      </c>
      <c r="AR725">
        <f>'Raw Data'!AF725</f>
        <v>-84.321460000000002</v>
      </c>
      <c r="AS725">
        <f>'Raw Data'!AG725</f>
        <v>203</v>
      </c>
      <c r="AT725">
        <f>'Raw Data'!AH725</f>
        <v>189</v>
      </c>
      <c r="AU725">
        <f>'Raw Data'!AI725</f>
        <v>852</v>
      </c>
      <c r="AV725" t="str">
        <f>'Raw Data'!AJ725</f>
        <v>D6_0053_00_I</v>
      </c>
      <c r="AW725">
        <f>'Raw Data'!AK725</f>
        <v>82</v>
      </c>
      <c r="AX725">
        <f>'Raw Data'!AL725</f>
        <v>89</v>
      </c>
      <c r="AY725" t="str">
        <f>'Raw Data'!AM725</f>
        <v>simple</v>
      </c>
      <c r="AZ725">
        <f>'Raw Data'!AN725</f>
        <v>484.6</v>
      </c>
      <c r="BA725">
        <f>'Raw Data'!AO725</f>
        <v>78.099999999999994</v>
      </c>
      <c r="BB725">
        <f>'Raw Data'!AP725</f>
        <v>661.6</v>
      </c>
      <c r="BC725">
        <f>'Raw Data'!AQ725</f>
        <v>-84.3215</v>
      </c>
      <c r="BD725">
        <f>'Raw Data'!AR725</f>
        <v>34.418976999999998</v>
      </c>
      <c r="BE725">
        <f>'Raw Data'!AS725</f>
        <v>-84.319835999999995</v>
      </c>
      <c r="BF725">
        <f>'Raw Data'!AT725</f>
        <v>34.417991999999998</v>
      </c>
      <c r="BG725" t="str">
        <f>'Raw Data'!AU725</f>
        <v>2271005300I</v>
      </c>
      <c r="BH725">
        <f>'Raw Data'!AV725</f>
        <v>1</v>
      </c>
      <c r="BI725">
        <f>'Raw Data'!AW725</f>
        <v>227</v>
      </c>
      <c r="BJ725">
        <f>'Raw Data'!AX725</f>
        <v>53</v>
      </c>
      <c r="BK725">
        <f>'Raw Data'!AY725</f>
        <v>0</v>
      </c>
      <c r="BL725">
        <f>'Raw Data'!AZ725</f>
        <v>55</v>
      </c>
      <c r="BM725">
        <f>'Raw Data'!BA725</f>
        <v>16.649999999999999</v>
      </c>
      <c r="BN725">
        <f>'Raw Data'!BB725</f>
        <v>16.399999999999999</v>
      </c>
      <c r="BO725">
        <f>'Raw Data'!BC725</f>
        <v>1287.0999999999999</v>
      </c>
      <c r="BP725">
        <f>'Raw Data'!BD725</f>
        <v>1269.7</v>
      </c>
      <c r="BQ725">
        <f>'Raw Data'!BE725</f>
        <v>1243.8</v>
      </c>
      <c r="BR725">
        <f>'Raw Data'!BF725</f>
        <v>55</v>
      </c>
      <c r="BS725">
        <f>'Raw Data'!BG725</f>
        <v>41</v>
      </c>
      <c r="BT725">
        <f>'Raw Data'!BH725</f>
        <v>14</v>
      </c>
      <c r="BU725">
        <f>'Raw Data'!BI725</f>
        <v>44147</v>
      </c>
      <c r="BV725" t="str">
        <f>'Raw Data'!BJ725</f>
        <v>NONE</v>
      </c>
      <c r="BW725">
        <f>'Raw Data'!BK725</f>
        <v>2.0560000000000001E-3</v>
      </c>
      <c r="BX725">
        <f>'Raw Data'!BL725</f>
        <v>40470</v>
      </c>
      <c r="BY725">
        <f>'Raw Data'!BM725</f>
        <v>41400</v>
      </c>
      <c r="BZ725" t="str">
        <f>'Raw Data'!BN725</f>
        <v>2271005300I</v>
      </c>
      <c r="CA725" t="str">
        <f>'Raw Data'!BO725</f>
        <v>PICKENS</v>
      </c>
      <c r="CB725">
        <f>'Raw Data'!BP725</f>
        <v>1</v>
      </c>
      <c r="CC725">
        <f>'Raw Data'!BQ725</f>
        <v>5300</v>
      </c>
      <c r="CD725">
        <f>'Raw Data'!BR725</f>
        <v>6</v>
      </c>
      <c r="CE725">
        <f>'Raw Data'!BS725</f>
        <v>1</v>
      </c>
      <c r="CF725">
        <f>'Raw Data'!BT725</f>
        <v>2</v>
      </c>
      <c r="CG725">
        <f>'Raw Data'!BU725</f>
        <v>1</v>
      </c>
      <c r="CH725">
        <f>'Raw Data'!BV725</f>
        <v>1</v>
      </c>
      <c r="CI725">
        <f>'Raw Data'!BW725</f>
        <v>2</v>
      </c>
      <c r="CJ725">
        <f>'Raw Data'!BX725</f>
        <v>3</v>
      </c>
      <c r="CK725">
        <f>'Raw Data'!BY725</f>
        <v>3</v>
      </c>
      <c r="CL725" t="str">
        <f>'Raw Data'!BZ725</f>
        <v>N</v>
      </c>
      <c r="CM725">
        <f t="shared" si="165"/>
        <v>0</v>
      </c>
      <c r="CN725">
        <f>'Raw Data'!CA725</f>
        <v>227</v>
      </c>
      <c r="CO725">
        <f>'Raw Data'!CB725</f>
        <v>53</v>
      </c>
      <c r="CP725">
        <f>'Raw Data'!CC725</f>
        <v>0</v>
      </c>
      <c r="CQ725" t="str">
        <f>'Raw Data'!CD725</f>
        <v>Not Urban</v>
      </c>
      <c r="CR725" t="str">
        <f>'Raw Data'!CE725</f>
        <v>Not Urban</v>
      </c>
      <c r="CS725">
        <f>'Raw Data'!CF725</f>
        <v>0</v>
      </c>
      <c r="CT725">
        <f>'Raw Data'!CG725</f>
        <v>55</v>
      </c>
      <c r="CU725">
        <f>'Raw Data'!CH725</f>
        <v>4750</v>
      </c>
      <c r="CV725" t="str">
        <f>'Raw Data'!CI725</f>
        <v xml:space="preserve"> </v>
      </c>
      <c r="CW725">
        <f>'Raw Data'!CJ725</f>
        <v>0</v>
      </c>
      <c r="CX725">
        <f>'Raw Data'!CK725</f>
        <v>0.58266799999999996</v>
      </c>
      <c r="CY725">
        <f>'Raw Data'!CL725</f>
        <v>9</v>
      </c>
      <c r="CZ725" t="str">
        <f>'Raw Data'!CM725</f>
        <v>State Mainline</v>
      </c>
      <c r="DA725">
        <f>'Raw Data'!CN725</f>
        <v>4750</v>
      </c>
      <c r="DB725">
        <f>'Raw Data'!CO725</f>
        <v>441213</v>
      </c>
      <c r="DC725">
        <f>'Raw Data'!CP725</f>
        <v>25.74</v>
      </c>
      <c r="DD725">
        <f>'Raw Data'!CQ725</f>
        <v>26.32</v>
      </c>
      <c r="DE725">
        <f>'Raw Data'!CR725</f>
        <v>441213</v>
      </c>
      <c r="DF725">
        <f>'Raw Data'!CS725</f>
        <v>0</v>
      </c>
      <c r="DG725">
        <f>'Raw Data'!CT725</f>
        <v>3076.4846320000001</v>
      </c>
      <c r="DH725">
        <f>'Raw Data'!CU725</f>
        <v>100</v>
      </c>
      <c r="DI725">
        <f>'Raw Data'!CV725</f>
        <v>41454</v>
      </c>
      <c r="DJ725">
        <f>'Raw Data'!CW725</f>
        <v>2.1323000000000002E-2</v>
      </c>
      <c r="DK725">
        <f>'Raw Data'!CX725</f>
        <v>0</v>
      </c>
      <c r="DL725">
        <f>'Raw Data'!CY725</f>
        <v>2.0560000000000001E-3</v>
      </c>
      <c r="DM725">
        <f>'Raw Data'!CZ725</f>
        <v>304</v>
      </c>
      <c r="DN725" t="str">
        <f>'Raw Data'!DA725</f>
        <v>227-0143</v>
      </c>
      <c r="DO725" t="str">
        <f>'Raw Data'!DB725</f>
        <v>3R : Rural Principal Arterial - Other</v>
      </c>
      <c r="DP725" t="str">
        <f>'Raw Data'!DC725</f>
        <v>34.417859, -84.309560</v>
      </c>
      <c r="DQ725">
        <f>'Raw Data'!DD725</f>
        <v>-84.309560000000005</v>
      </c>
      <c r="DR725">
        <f>'Raw Data'!DE725</f>
        <v>34.417859</v>
      </c>
      <c r="DS725">
        <f>'Raw Data'!DF725</f>
        <v>34.417859</v>
      </c>
      <c r="DT725">
        <f>'Raw Data'!DG725</f>
        <v>-84.309560000000005</v>
      </c>
      <c r="DU725">
        <f>'Raw Data'!DH725</f>
        <v>1.0277E-2</v>
      </c>
      <c r="DV725">
        <f>'Raw Data'!DI725</f>
        <v>2.0560000000000001E-3</v>
      </c>
      <c r="DW725">
        <f>'Raw Data'!DJ725</f>
        <v>203</v>
      </c>
      <c r="DX725" s="11">
        <f t="shared" si="166"/>
        <v>4800</v>
      </c>
      <c r="DY725" s="5">
        <f t="shared" si="167"/>
        <v>4247.5</v>
      </c>
      <c r="DZ725" s="5">
        <f t="shared" si="160"/>
        <v>552.5</v>
      </c>
      <c r="EA725" s="5">
        <f t="shared" si="161"/>
        <v>0.13007651559741024</v>
      </c>
      <c r="EB725" s="5">
        <f t="shared" si="162"/>
        <v>4523.75</v>
      </c>
      <c r="EC725">
        <f>'Raw Data'!DK725</f>
        <v>4610</v>
      </c>
      <c r="ED725">
        <f>'Raw Data'!DL725</f>
        <v>14.9</v>
      </c>
      <c r="EE725">
        <f>'Raw Data'!DM725</f>
        <v>4870</v>
      </c>
      <c r="EF725">
        <f>'Raw Data'!DN725</f>
        <v>14.9</v>
      </c>
      <c r="EG725">
        <f>'Raw Data'!DO725</f>
        <v>4920</v>
      </c>
      <c r="EH725">
        <f>'Raw Data'!DP725</f>
        <v>0</v>
      </c>
      <c r="EI725">
        <f>'Raw Data'!DQ725</f>
        <v>4900</v>
      </c>
      <c r="EJ725">
        <f>'Raw Data'!DR725</f>
        <v>0</v>
      </c>
      <c r="EK725">
        <f>'Raw Data'!DS725</f>
        <v>4750</v>
      </c>
      <c r="EL725">
        <f>'Raw Data'!DT725</f>
        <v>12.4</v>
      </c>
      <c r="EM725">
        <f>'Raw Data'!DU725</f>
        <v>4560</v>
      </c>
      <c r="EN725">
        <f>'Raw Data'!DV725</f>
        <v>12.4</v>
      </c>
      <c r="EO725">
        <f>'Raw Data'!DW725</f>
        <v>3840</v>
      </c>
      <c r="EP725">
        <f>'Raw Data'!DX725</f>
        <v>9.4</v>
      </c>
      <c r="EQ725">
        <f>'Raw Data'!DY725</f>
        <v>3840</v>
      </c>
      <c r="ER725">
        <f>'Raw Data'!DZ725</f>
        <v>9.4</v>
      </c>
      <c r="ES725">
        <f>'Raw Data'!EA725</f>
        <v>3780</v>
      </c>
      <c r="ET725">
        <f>'Raw Data'!EB725</f>
        <v>0</v>
      </c>
      <c r="EU725">
        <f>'Raw Data'!EC725</f>
        <v>3820</v>
      </c>
      <c r="EV725">
        <f>'Raw Data'!ED725</f>
        <v>0</v>
      </c>
      <c r="EW725">
        <f>'Raw Data'!EE725</f>
        <v>0</v>
      </c>
    </row>
    <row r="726" spans="1:153" x14ac:dyDescent="0.3">
      <c r="A726">
        <f>'Raw Data'!A726</f>
        <v>724</v>
      </c>
      <c r="B726" t="str">
        <f>'Raw Data'!B726</f>
        <v>Point</v>
      </c>
      <c r="C726">
        <f>'Raw Data'!C726</f>
        <v>935</v>
      </c>
      <c r="D726">
        <f>'Raw Data'!D726</f>
        <v>18835</v>
      </c>
      <c r="E726" t="str">
        <f>'Raw Data'!E726</f>
        <v>Point</v>
      </c>
      <c r="F726">
        <f>'Raw Data'!F726</f>
        <v>7117666</v>
      </c>
      <c r="G726" t="str">
        <f>'Raw Data'!G726</f>
        <v>Gsp Post 00</v>
      </c>
      <c r="H726" s="3">
        <f>'Raw Data'!H726</f>
        <v>43531</v>
      </c>
      <c r="L726">
        <f t="shared" si="154"/>
        <v>0</v>
      </c>
      <c r="M726" s="5">
        <f t="shared" si="155"/>
        <v>43531</v>
      </c>
      <c r="N726" s="5">
        <f t="shared" si="163"/>
        <v>2019</v>
      </c>
      <c r="O726" s="5" t="str" cm="1">
        <f t="array" ref="O726">_xlfn.IFS(N726&lt;=2016,"before treatment",N726=2017,"unknown",N726&gt;2017,"after treatment")</f>
        <v>after treatment</v>
      </c>
      <c r="P726" s="5">
        <f t="shared" si="156"/>
        <v>0</v>
      </c>
      <c r="Q726" s="5">
        <f t="shared" si="157"/>
        <v>1</v>
      </c>
      <c r="R726" t="str">
        <f>'Raw Data'!I726</f>
        <v>Pickens</v>
      </c>
      <c r="S726" t="str">
        <f>'Raw Data'!J726</f>
        <v>State Route 53</v>
      </c>
      <c r="T726" t="str">
        <f>'Raw Data'!K726</f>
        <v>Pea Rdg</v>
      </c>
      <c r="U726" t="str">
        <f>'Raw Data'!L726</f>
        <v>(A) Suspected Serious Injury</v>
      </c>
      <c r="V726">
        <f>'Raw Data'!M726</f>
        <v>0</v>
      </c>
      <c r="W726">
        <f>'Raw Data'!N726</f>
        <v>1</v>
      </c>
      <c r="X726">
        <f>'Raw Data'!O726</f>
        <v>0</v>
      </c>
      <c r="Y726" t="str">
        <f>'Raw Data'!P726</f>
        <v>Not a Collision with Motor Vehicle</v>
      </c>
      <c r="Z726" t="str">
        <f>'Raw Data'!Q726</f>
        <v>Off Roadway</v>
      </c>
      <c r="AA726" t="str">
        <f>'Raw Data'!R726</f>
        <v>Embankment</v>
      </c>
      <c r="AB726" t="str">
        <f>'Raw Data'!S726</f>
        <v>Embankment</v>
      </c>
      <c r="AC726" t="str">
        <f>'Raw Data'!T726</f>
        <v>(None)</v>
      </c>
      <c r="AD726">
        <f>'Raw Data'!U726</f>
        <v>1</v>
      </c>
      <c r="AE726" s="5" t="str">
        <f t="shared" si="164"/>
        <v>Yes</v>
      </c>
      <c r="AF726" t="str">
        <f>'Raw Data'!V726</f>
        <v>Negotiating a Curve</v>
      </c>
      <c r="AG726" s="5">
        <f t="shared" si="158"/>
        <v>0</v>
      </c>
      <c r="AH726" t="str">
        <f>'Raw Data'!W726</f>
        <v>East</v>
      </c>
      <c r="AI726" t="str">
        <f>'Raw Data'!X726</f>
        <v>Dark-Not Lighted</v>
      </c>
      <c r="AJ726" t="str">
        <f>'Raw Data'!Y726</f>
        <v>Dry</v>
      </c>
      <c r="AK726">
        <f>'Raw Data'!Z726</f>
        <v>45</v>
      </c>
      <c r="AL726" t="str">
        <f>'Raw Data'!AA726</f>
        <v>None Used</v>
      </c>
      <c r="AM726" s="5">
        <f t="shared" si="159"/>
        <v>0</v>
      </c>
      <c r="AN726" t="str">
        <f>'Raw Data'!AB726</f>
        <v>Passenger Car</v>
      </c>
      <c r="AO726" t="str">
        <f>'Raw Data'!AC726</f>
        <v>2271005300I</v>
      </c>
      <c r="AP726">
        <f>'Raw Data'!AD726</f>
        <v>26.007999999999999</v>
      </c>
      <c r="AQ726">
        <f>'Raw Data'!AE726</f>
        <v>34.418084999999998</v>
      </c>
      <c r="AR726">
        <f>'Raw Data'!AF726</f>
        <v>-84.320494999999994</v>
      </c>
      <c r="AS726">
        <f>'Raw Data'!AG726</f>
        <v>203</v>
      </c>
      <c r="AT726">
        <f>'Raw Data'!AH726</f>
        <v>189</v>
      </c>
      <c r="AU726">
        <f>'Raw Data'!AI726</f>
        <v>852</v>
      </c>
      <c r="AV726" t="str">
        <f>'Raw Data'!AJ726</f>
        <v>D6_0053_00_I</v>
      </c>
      <c r="AW726">
        <f>'Raw Data'!AK726</f>
        <v>82</v>
      </c>
      <c r="AX726">
        <f>'Raw Data'!AL726</f>
        <v>89</v>
      </c>
      <c r="AY726" t="str">
        <f>'Raw Data'!AM726</f>
        <v>simple</v>
      </c>
      <c r="AZ726">
        <f>'Raw Data'!AN726</f>
        <v>484.6</v>
      </c>
      <c r="BA726">
        <f>'Raw Data'!AO726</f>
        <v>78.099999999999994</v>
      </c>
      <c r="BB726">
        <f>'Raw Data'!AP726</f>
        <v>661.6</v>
      </c>
      <c r="BC726">
        <f>'Raw Data'!AQ726</f>
        <v>-84.3215</v>
      </c>
      <c r="BD726">
        <f>'Raw Data'!AR726</f>
        <v>34.418976999999998</v>
      </c>
      <c r="BE726">
        <f>'Raw Data'!AS726</f>
        <v>-84.319835999999995</v>
      </c>
      <c r="BF726">
        <f>'Raw Data'!AT726</f>
        <v>34.417991999999998</v>
      </c>
      <c r="BG726" t="str">
        <f>'Raw Data'!AU726</f>
        <v>2271005300I</v>
      </c>
      <c r="BH726">
        <f>'Raw Data'!AV726</f>
        <v>1</v>
      </c>
      <c r="BI726">
        <f>'Raw Data'!AW726</f>
        <v>227</v>
      </c>
      <c r="BJ726">
        <f>'Raw Data'!AX726</f>
        <v>53</v>
      </c>
      <c r="BK726">
        <f>'Raw Data'!AY726</f>
        <v>0</v>
      </c>
      <c r="BL726">
        <f>'Raw Data'!AZ726</f>
        <v>55</v>
      </c>
      <c r="BM726">
        <f>'Raw Data'!BA726</f>
        <v>16.649999999999999</v>
      </c>
      <c r="BN726">
        <f>'Raw Data'!BB726</f>
        <v>16.399999999999999</v>
      </c>
      <c r="BO726">
        <f>'Raw Data'!BC726</f>
        <v>1287.0999999999999</v>
      </c>
      <c r="BP726">
        <f>'Raw Data'!BD726</f>
        <v>1269.7</v>
      </c>
      <c r="BQ726">
        <f>'Raw Data'!BE726</f>
        <v>1243.8</v>
      </c>
      <c r="BR726">
        <f>'Raw Data'!BF726</f>
        <v>55</v>
      </c>
      <c r="BS726">
        <f>'Raw Data'!BG726</f>
        <v>41</v>
      </c>
      <c r="BT726">
        <f>'Raw Data'!BH726</f>
        <v>14</v>
      </c>
      <c r="BU726">
        <f>'Raw Data'!BI726</f>
        <v>44147</v>
      </c>
      <c r="BV726" t="str">
        <f>'Raw Data'!BJ726</f>
        <v>NONE</v>
      </c>
      <c r="BW726">
        <f>'Raw Data'!BK726</f>
        <v>2.0560000000000001E-3</v>
      </c>
      <c r="BX726">
        <f>'Raw Data'!BL726</f>
        <v>40470</v>
      </c>
      <c r="BY726">
        <f>'Raw Data'!BM726</f>
        <v>41400</v>
      </c>
      <c r="BZ726" t="str">
        <f>'Raw Data'!BN726</f>
        <v>2271005300I</v>
      </c>
      <c r="CA726" t="str">
        <f>'Raw Data'!BO726</f>
        <v>PICKENS</v>
      </c>
      <c r="CB726">
        <f>'Raw Data'!BP726</f>
        <v>1</v>
      </c>
      <c r="CC726">
        <f>'Raw Data'!BQ726</f>
        <v>5300</v>
      </c>
      <c r="CD726">
        <f>'Raw Data'!BR726</f>
        <v>6</v>
      </c>
      <c r="CE726">
        <f>'Raw Data'!BS726</f>
        <v>1</v>
      </c>
      <c r="CF726">
        <f>'Raw Data'!BT726</f>
        <v>2</v>
      </c>
      <c r="CG726">
        <f>'Raw Data'!BU726</f>
        <v>1</v>
      </c>
      <c r="CH726">
        <f>'Raw Data'!BV726</f>
        <v>1</v>
      </c>
      <c r="CI726">
        <f>'Raw Data'!BW726</f>
        <v>2</v>
      </c>
      <c r="CJ726">
        <f>'Raw Data'!BX726</f>
        <v>3</v>
      </c>
      <c r="CK726">
        <f>'Raw Data'!BY726</f>
        <v>3</v>
      </c>
      <c r="CL726" t="str">
        <f>'Raw Data'!BZ726</f>
        <v>N</v>
      </c>
      <c r="CM726">
        <f t="shared" si="165"/>
        <v>0</v>
      </c>
      <c r="CN726">
        <f>'Raw Data'!CA726</f>
        <v>227</v>
      </c>
      <c r="CO726">
        <f>'Raw Data'!CB726</f>
        <v>53</v>
      </c>
      <c r="CP726">
        <f>'Raw Data'!CC726</f>
        <v>0</v>
      </c>
      <c r="CQ726" t="str">
        <f>'Raw Data'!CD726</f>
        <v>Not Urban</v>
      </c>
      <c r="CR726" t="str">
        <f>'Raw Data'!CE726</f>
        <v>Not Urban</v>
      </c>
      <c r="CS726">
        <f>'Raw Data'!CF726</f>
        <v>0</v>
      </c>
      <c r="CT726">
        <f>'Raw Data'!CG726</f>
        <v>55</v>
      </c>
      <c r="CU726">
        <f>'Raw Data'!CH726</f>
        <v>4750</v>
      </c>
      <c r="CV726" t="str">
        <f>'Raw Data'!CI726</f>
        <v xml:space="preserve"> </v>
      </c>
      <c r="CW726">
        <f>'Raw Data'!CJ726</f>
        <v>0</v>
      </c>
      <c r="CX726">
        <f>'Raw Data'!CK726</f>
        <v>0.58266799999999996</v>
      </c>
      <c r="CY726">
        <f>'Raw Data'!CL726</f>
        <v>9</v>
      </c>
      <c r="CZ726" t="str">
        <f>'Raw Data'!CM726</f>
        <v>State Mainline</v>
      </c>
      <c r="DA726">
        <f>'Raw Data'!CN726</f>
        <v>4750</v>
      </c>
      <c r="DB726">
        <f>'Raw Data'!CO726</f>
        <v>441213</v>
      </c>
      <c r="DC726">
        <f>'Raw Data'!CP726</f>
        <v>25.74</v>
      </c>
      <c r="DD726">
        <f>'Raw Data'!CQ726</f>
        <v>26.32</v>
      </c>
      <c r="DE726">
        <f>'Raw Data'!CR726</f>
        <v>441213</v>
      </c>
      <c r="DF726">
        <f>'Raw Data'!CS726</f>
        <v>0</v>
      </c>
      <c r="DG726">
        <f>'Raw Data'!CT726</f>
        <v>3076.4846320000001</v>
      </c>
      <c r="DH726">
        <f>'Raw Data'!CU726</f>
        <v>100</v>
      </c>
      <c r="DI726">
        <f>'Raw Data'!CV726</f>
        <v>41454</v>
      </c>
      <c r="DJ726">
        <f>'Raw Data'!CW726</f>
        <v>2.1323000000000002E-2</v>
      </c>
      <c r="DK726">
        <f>'Raw Data'!CX726</f>
        <v>0</v>
      </c>
      <c r="DL726">
        <f>'Raw Data'!CY726</f>
        <v>2.0560000000000001E-3</v>
      </c>
      <c r="DM726">
        <f>'Raw Data'!CZ726</f>
        <v>304</v>
      </c>
      <c r="DN726" t="str">
        <f>'Raw Data'!DA726</f>
        <v>227-0143</v>
      </c>
      <c r="DO726" t="str">
        <f>'Raw Data'!DB726</f>
        <v>3R : Rural Principal Arterial - Other</v>
      </c>
      <c r="DP726" t="str">
        <f>'Raw Data'!DC726</f>
        <v>34.417859, -84.309560</v>
      </c>
      <c r="DQ726">
        <f>'Raw Data'!DD726</f>
        <v>-84.309560000000005</v>
      </c>
      <c r="DR726">
        <f>'Raw Data'!DE726</f>
        <v>34.417859</v>
      </c>
      <c r="DS726">
        <f>'Raw Data'!DF726</f>
        <v>34.417859</v>
      </c>
      <c r="DT726">
        <f>'Raw Data'!DG726</f>
        <v>-84.309560000000005</v>
      </c>
      <c r="DU726">
        <f>'Raw Data'!DH726</f>
        <v>1.0277E-2</v>
      </c>
      <c r="DV726">
        <f>'Raw Data'!DI726</f>
        <v>2.0560000000000001E-3</v>
      </c>
      <c r="DW726">
        <f>'Raw Data'!DJ726</f>
        <v>203</v>
      </c>
      <c r="DX726" s="11">
        <f t="shared" si="166"/>
        <v>4800</v>
      </c>
      <c r="DY726" s="5">
        <f t="shared" si="167"/>
        <v>4247.5</v>
      </c>
      <c r="DZ726" s="5">
        <f t="shared" si="160"/>
        <v>552.5</v>
      </c>
      <c r="EA726" s="5">
        <f t="shared" si="161"/>
        <v>0.13007651559741024</v>
      </c>
      <c r="EB726" s="5">
        <f t="shared" si="162"/>
        <v>4523.75</v>
      </c>
      <c r="EC726">
        <f>'Raw Data'!DK726</f>
        <v>4610</v>
      </c>
      <c r="ED726">
        <f>'Raw Data'!DL726</f>
        <v>14.9</v>
      </c>
      <c r="EE726">
        <f>'Raw Data'!DM726</f>
        <v>4870</v>
      </c>
      <c r="EF726">
        <f>'Raw Data'!DN726</f>
        <v>14.9</v>
      </c>
      <c r="EG726">
        <f>'Raw Data'!DO726</f>
        <v>4920</v>
      </c>
      <c r="EH726">
        <f>'Raw Data'!DP726</f>
        <v>0</v>
      </c>
      <c r="EI726">
        <f>'Raw Data'!DQ726</f>
        <v>4900</v>
      </c>
      <c r="EJ726">
        <f>'Raw Data'!DR726</f>
        <v>0</v>
      </c>
      <c r="EK726">
        <f>'Raw Data'!DS726</f>
        <v>4750</v>
      </c>
      <c r="EL726">
        <f>'Raw Data'!DT726</f>
        <v>12.4</v>
      </c>
      <c r="EM726">
        <f>'Raw Data'!DU726</f>
        <v>4560</v>
      </c>
      <c r="EN726">
        <f>'Raw Data'!DV726</f>
        <v>12.4</v>
      </c>
      <c r="EO726">
        <f>'Raw Data'!DW726</f>
        <v>3840</v>
      </c>
      <c r="EP726">
        <f>'Raw Data'!DX726</f>
        <v>9.4</v>
      </c>
      <c r="EQ726">
        <f>'Raw Data'!DY726</f>
        <v>3840</v>
      </c>
      <c r="ER726">
        <f>'Raw Data'!DZ726</f>
        <v>9.4</v>
      </c>
      <c r="ES726">
        <f>'Raw Data'!EA726</f>
        <v>3780</v>
      </c>
      <c r="ET726">
        <f>'Raw Data'!EB726</f>
        <v>0</v>
      </c>
      <c r="EU726">
        <f>'Raw Data'!EC726</f>
        <v>3820</v>
      </c>
      <c r="EV726">
        <f>'Raw Data'!ED726</f>
        <v>0</v>
      </c>
      <c r="EW726">
        <f>'Raw Data'!EE726</f>
        <v>0</v>
      </c>
    </row>
    <row r="727" spans="1:153" x14ac:dyDescent="0.3">
      <c r="A727">
        <f>'Raw Data'!A727</f>
        <v>725</v>
      </c>
      <c r="B727" t="str">
        <f>'Raw Data'!B727</f>
        <v>Point</v>
      </c>
      <c r="C727">
        <f>'Raw Data'!C727</f>
        <v>947</v>
      </c>
      <c r="D727">
        <f>'Raw Data'!D727</f>
        <v>14960</v>
      </c>
      <c r="E727" t="str">
        <f>'Raw Data'!E727</f>
        <v>Point</v>
      </c>
      <c r="F727">
        <f>'Raw Data'!F727</f>
        <v>7289046</v>
      </c>
      <c r="G727" t="str">
        <f>'Raw Data'!G727</f>
        <v>Gsp Post 00</v>
      </c>
      <c r="H727" s="3">
        <f>'Raw Data'!H727</f>
        <v>43661</v>
      </c>
      <c r="L727">
        <f t="shared" si="154"/>
        <v>0</v>
      </c>
      <c r="M727" s="5">
        <f t="shared" si="155"/>
        <v>43661</v>
      </c>
      <c r="N727" s="5">
        <f t="shared" si="163"/>
        <v>2019</v>
      </c>
      <c r="O727" s="5" t="str" cm="1">
        <f t="array" ref="O727">_xlfn.IFS(N727&lt;=2016,"before treatment",N727=2017,"unknown",N727&gt;2017,"after treatment")</f>
        <v>after treatment</v>
      </c>
      <c r="P727" s="5">
        <f t="shared" si="156"/>
        <v>0</v>
      </c>
      <c r="Q727" s="5">
        <f t="shared" si="157"/>
        <v>1</v>
      </c>
      <c r="R727" t="str">
        <f>'Raw Data'!I727</f>
        <v>Pickens</v>
      </c>
      <c r="S727" t="str">
        <f>'Raw Data'!J727</f>
        <v>State Route 53</v>
      </c>
      <c r="T727" t="str">
        <f>'Raw Data'!K727</f>
        <v>(none)</v>
      </c>
      <c r="U727" t="str">
        <f>'Raw Data'!L727</f>
        <v>(O) No Injury</v>
      </c>
      <c r="V727">
        <f>'Raw Data'!M727</f>
        <v>0</v>
      </c>
      <c r="W727">
        <f>'Raw Data'!N727</f>
        <v>0</v>
      </c>
      <c r="X727">
        <f>'Raw Data'!O727</f>
        <v>0</v>
      </c>
      <c r="Y727" t="str">
        <f>'Raw Data'!P727</f>
        <v>Sideswipe-Opposite Direction</v>
      </c>
      <c r="Z727" t="str">
        <f>'Raw Data'!Q727</f>
        <v>On Roadway - Non-Intersection</v>
      </c>
      <c r="AA727" t="str">
        <f>'Raw Data'!R727</f>
        <v>["Motor Vehicle in Motion","Motor Vehicle in Motion"]</v>
      </c>
      <c r="AB727" t="str">
        <f>'Raw Data'!S727</f>
        <v>["Motor Vehicle in Motion","Motor Vehicle in Motion"]</v>
      </c>
      <c r="AC727" t="str">
        <f>'Raw Data'!T727</f>
        <v>["No Contributing Factors","Other"]</v>
      </c>
      <c r="AD727">
        <f>'Raw Data'!U727</f>
        <v>2</v>
      </c>
      <c r="AE727" s="5" t="str">
        <f t="shared" si="164"/>
        <v>No</v>
      </c>
      <c r="AF727" t="str">
        <f>'Raw Data'!V727</f>
        <v>["Negotiating a Curve","Negotiating a Curve"]</v>
      </c>
      <c r="AG727" s="5">
        <f t="shared" si="158"/>
        <v>0</v>
      </c>
      <c r="AH727" t="str">
        <f>'Raw Data'!W727</f>
        <v>["East","West"]</v>
      </c>
      <c r="AI727" t="str">
        <f>'Raw Data'!X727</f>
        <v>Daylight</v>
      </c>
      <c r="AJ727" t="str">
        <f>'Raw Data'!Y727</f>
        <v>Dry</v>
      </c>
      <c r="AK727">
        <f>'Raw Data'!Z727</f>
        <v>0</v>
      </c>
      <c r="AL727" t="str">
        <f>'Raw Data'!AA727</f>
        <v>["Lap and Shoulder Belt Used","Lap and Shoulder Belt Used","Lap and Shoulder Belt Used","Lap and Shoulder Belt Used"]</v>
      </c>
      <c r="AM727" s="5">
        <f t="shared" si="159"/>
        <v>0</v>
      </c>
      <c r="AN727" t="str">
        <f>'Raw Data'!AB727</f>
        <v>["Passenger Car","Sports Utility Vehicle (SUV)"]</v>
      </c>
      <c r="AO727" t="str">
        <f>'Raw Data'!AC727</f>
        <v>2271005300I</v>
      </c>
      <c r="AP727">
        <f>'Raw Data'!AD727</f>
        <v>25.995000000000001</v>
      </c>
      <c r="AQ727">
        <f>'Raw Data'!AE727</f>
        <v>34.418162000000002</v>
      </c>
      <c r="AR727">
        <f>'Raw Data'!AF727</f>
        <v>-84.320707999999996</v>
      </c>
      <c r="AS727">
        <f>'Raw Data'!AG727</f>
        <v>203</v>
      </c>
      <c r="AT727">
        <f>'Raw Data'!AH727</f>
        <v>189</v>
      </c>
      <c r="AU727">
        <f>'Raw Data'!AI727</f>
        <v>852</v>
      </c>
      <c r="AV727" t="str">
        <f>'Raw Data'!AJ727</f>
        <v>D6_0053_00_I</v>
      </c>
      <c r="AW727">
        <f>'Raw Data'!AK727</f>
        <v>82</v>
      </c>
      <c r="AX727">
        <f>'Raw Data'!AL727</f>
        <v>89</v>
      </c>
      <c r="AY727" t="str">
        <f>'Raw Data'!AM727</f>
        <v>simple</v>
      </c>
      <c r="AZ727">
        <f>'Raw Data'!AN727</f>
        <v>484.6</v>
      </c>
      <c r="BA727">
        <f>'Raw Data'!AO727</f>
        <v>78.099999999999994</v>
      </c>
      <c r="BB727">
        <f>'Raw Data'!AP727</f>
        <v>661.6</v>
      </c>
      <c r="BC727">
        <f>'Raw Data'!AQ727</f>
        <v>-84.3215</v>
      </c>
      <c r="BD727">
        <f>'Raw Data'!AR727</f>
        <v>34.418976999999998</v>
      </c>
      <c r="BE727">
        <f>'Raw Data'!AS727</f>
        <v>-84.319835999999995</v>
      </c>
      <c r="BF727">
        <f>'Raw Data'!AT727</f>
        <v>34.417991999999998</v>
      </c>
      <c r="BG727" t="str">
        <f>'Raw Data'!AU727</f>
        <v>2271005300I</v>
      </c>
      <c r="BH727">
        <f>'Raw Data'!AV727</f>
        <v>1</v>
      </c>
      <c r="BI727">
        <f>'Raw Data'!AW727</f>
        <v>227</v>
      </c>
      <c r="BJ727">
        <f>'Raw Data'!AX727</f>
        <v>53</v>
      </c>
      <c r="BK727">
        <f>'Raw Data'!AY727</f>
        <v>0</v>
      </c>
      <c r="BL727">
        <f>'Raw Data'!AZ727</f>
        <v>55</v>
      </c>
      <c r="BM727">
        <f>'Raw Data'!BA727</f>
        <v>16.649999999999999</v>
      </c>
      <c r="BN727">
        <f>'Raw Data'!BB727</f>
        <v>16.399999999999999</v>
      </c>
      <c r="BO727">
        <f>'Raw Data'!BC727</f>
        <v>1287.0999999999999</v>
      </c>
      <c r="BP727">
        <f>'Raw Data'!BD727</f>
        <v>1269.7</v>
      </c>
      <c r="BQ727">
        <f>'Raw Data'!BE727</f>
        <v>1243.8</v>
      </c>
      <c r="BR727">
        <f>'Raw Data'!BF727</f>
        <v>55</v>
      </c>
      <c r="BS727">
        <f>'Raw Data'!BG727</f>
        <v>41</v>
      </c>
      <c r="BT727">
        <f>'Raw Data'!BH727</f>
        <v>14</v>
      </c>
      <c r="BU727">
        <f>'Raw Data'!BI727</f>
        <v>44147</v>
      </c>
      <c r="BV727" t="str">
        <f>'Raw Data'!BJ727</f>
        <v>NONE</v>
      </c>
      <c r="BW727">
        <f>'Raw Data'!BK727</f>
        <v>2.0560000000000001E-3</v>
      </c>
      <c r="BX727">
        <f>'Raw Data'!BL727</f>
        <v>40470</v>
      </c>
      <c r="BY727">
        <f>'Raw Data'!BM727</f>
        <v>41400</v>
      </c>
      <c r="BZ727" t="str">
        <f>'Raw Data'!BN727</f>
        <v>2271005300I</v>
      </c>
      <c r="CA727" t="str">
        <f>'Raw Data'!BO727</f>
        <v>PICKENS</v>
      </c>
      <c r="CB727">
        <f>'Raw Data'!BP727</f>
        <v>1</v>
      </c>
      <c r="CC727">
        <f>'Raw Data'!BQ727</f>
        <v>5300</v>
      </c>
      <c r="CD727">
        <f>'Raw Data'!BR727</f>
        <v>6</v>
      </c>
      <c r="CE727">
        <f>'Raw Data'!BS727</f>
        <v>1</v>
      </c>
      <c r="CF727">
        <f>'Raw Data'!BT727</f>
        <v>2</v>
      </c>
      <c r="CG727">
        <f>'Raw Data'!BU727</f>
        <v>1</v>
      </c>
      <c r="CH727">
        <f>'Raw Data'!BV727</f>
        <v>1</v>
      </c>
      <c r="CI727">
        <f>'Raw Data'!BW727</f>
        <v>2</v>
      </c>
      <c r="CJ727">
        <f>'Raw Data'!BX727</f>
        <v>3</v>
      </c>
      <c r="CK727">
        <f>'Raw Data'!BY727</f>
        <v>3</v>
      </c>
      <c r="CL727" t="str">
        <f>'Raw Data'!BZ727</f>
        <v>N</v>
      </c>
      <c r="CM727">
        <f t="shared" si="165"/>
        <v>0</v>
      </c>
      <c r="CN727">
        <f>'Raw Data'!CA727</f>
        <v>227</v>
      </c>
      <c r="CO727">
        <f>'Raw Data'!CB727</f>
        <v>53</v>
      </c>
      <c r="CP727">
        <f>'Raw Data'!CC727</f>
        <v>0</v>
      </c>
      <c r="CQ727" t="str">
        <f>'Raw Data'!CD727</f>
        <v>Not Urban</v>
      </c>
      <c r="CR727" t="str">
        <f>'Raw Data'!CE727</f>
        <v>Not Urban</v>
      </c>
      <c r="CS727">
        <f>'Raw Data'!CF727</f>
        <v>0</v>
      </c>
      <c r="CT727">
        <f>'Raw Data'!CG727</f>
        <v>55</v>
      </c>
      <c r="CU727">
        <f>'Raw Data'!CH727</f>
        <v>4750</v>
      </c>
      <c r="CV727" t="str">
        <f>'Raw Data'!CI727</f>
        <v xml:space="preserve"> </v>
      </c>
      <c r="CW727">
        <f>'Raw Data'!CJ727</f>
        <v>0</v>
      </c>
      <c r="CX727">
        <f>'Raw Data'!CK727</f>
        <v>0.58266799999999996</v>
      </c>
      <c r="CY727">
        <f>'Raw Data'!CL727</f>
        <v>9</v>
      </c>
      <c r="CZ727" t="str">
        <f>'Raw Data'!CM727</f>
        <v>State Mainline</v>
      </c>
      <c r="DA727">
        <f>'Raw Data'!CN727</f>
        <v>4750</v>
      </c>
      <c r="DB727">
        <f>'Raw Data'!CO727</f>
        <v>441213</v>
      </c>
      <c r="DC727">
        <f>'Raw Data'!CP727</f>
        <v>25.74</v>
      </c>
      <c r="DD727">
        <f>'Raw Data'!CQ727</f>
        <v>26.32</v>
      </c>
      <c r="DE727">
        <f>'Raw Data'!CR727</f>
        <v>441213</v>
      </c>
      <c r="DF727">
        <f>'Raw Data'!CS727</f>
        <v>0</v>
      </c>
      <c r="DG727">
        <f>'Raw Data'!CT727</f>
        <v>3076.4846320000001</v>
      </c>
      <c r="DH727">
        <f>'Raw Data'!CU727</f>
        <v>100</v>
      </c>
      <c r="DI727">
        <f>'Raw Data'!CV727</f>
        <v>41454</v>
      </c>
      <c r="DJ727">
        <f>'Raw Data'!CW727</f>
        <v>2.1323000000000002E-2</v>
      </c>
      <c r="DK727">
        <f>'Raw Data'!CX727</f>
        <v>0</v>
      </c>
      <c r="DL727">
        <f>'Raw Data'!CY727</f>
        <v>2.0560000000000001E-3</v>
      </c>
      <c r="DM727">
        <f>'Raw Data'!CZ727</f>
        <v>304</v>
      </c>
      <c r="DN727" t="str">
        <f>'Raw Data'!DA727</f>
        <v>227-0143</v>
      </c>
      <c r="DO727" t="str">
        <f>'Raw Data'!DB727</f>
        <v>3R : Rural Principal Arterial - Other</v>
      </c>
      <c r="DP727" t="str">
        <f>'Raw Data'!DC727</f>
        <v>34.417859, -84.309560</v>
      </c>
      <c r="DQ727">
        <f>'Raw Data'!DD727</f>
        <v>-84.309560000000005</v>
      </c>
      <c r="DR727">
        <f>'Raw Data'!DE727</f>
        <v>34.417859</v>
      </c>
      <c r="DS727">
        <f>'Raw Data'!DF727</f>
        <v>34.417859</v>
      </c>
      <c r="DT727">
        <f>'Raw Data'!DG727</f>
        <v>-84.309560000000005</v>
      </c>
      <c r="DU727">
        <f>'Raw Data'!DH727</f>
        <v>1.0277E-2</v>
      </c>
      <c r="DV727">
        <f>'Raw Data'!DI727</f>
        <v>2.0560000000000001E-3</v>
      </c>
      <c r="DW727">
        <f>'Raw Data'!DJ727</f>
        <v>203</v>
      </c>
      <c r="DX727" s="11">
        <f t="shared" si="166"/>
        <v>4800</v>
      </c>
      <c r="DY727" s="5">
        <f t="shared" si="167"/>
        <v>4247.5</v>
      </c>
      <c r="DZ727" s="5">
        <f t="shared" si="160"/>
        <v>552.5</v>
      </c>
      <c r="EA727" s="5">
        <f t="shared" si="161"/>
        <v>0.13007651559741024</v>
      </c>
      <c r="EB727" s="5">
        <f t="shared" si="162"/>
        <v>4523.75</v>
      </c>
      <c r="EC727">
        <f>'Raw Data'!DK727</f>
        <v>4610</v>
      </c>
      <c r="ED727">
        <f>'Raw Data'!DL727</f>
        <v>14.9</v>
      </c>
      <c r="EE727">
        <f>'Raw Data'!DM727</f>
        <v>4870</v>
      </c>
      <c r="EF727">
        <f>'Raw Data'!DN727</f>
        <v>14.9</v>
      </c>
      <c r="EG727">
        <f>'Raw Data'!DO727</f>
        <v>4920</v>
      </c>
      <c r="EH727">
        <f>'Raw Data'!DP727</f>
        <v>0</v>
      </c>
      <c r="EI727">
        <f>'Raw Data'!DQ727</f>
        <v>4900</v>
      </c>
      <c r="EJ727">
        <f>'Raw Data'!DR727</f>
        <v>0</v>
      </c>
      <c r="EK727">
        <f>'Raw Data'!DS727</f>
        <v>4750</v>
      </c>
      <c r="EL727">
        <f>'Raw Data'!DT727</f>
        <v>12.4</v>
      </c>
      <c r="EM727">
        <f>'Raw Data'!DU727</f>
        <v>4560</v>
      </c>
      <c r="EN727">
        <f>'Raw Data'!DV727</f>
        <v>12.4</v>
      </c>
      <c r="EO727">
        <f>'Raw Data'!DW727</f>
        <v>3840</v>
      </c>
      <c r="EP727">
        <f>'Raw Data'!DX727</f>
        <v>9.4</v>
      </c>
      <c r="EQ727">
        <f>'Raw Data'!DY727</f>
        <v>3840</v>
      </c>
      <c r="ER727">
        <f>'Raw Data'!DZ727</f>
        <v>9.4</v>
      </c>
      <c r="ES727">
        <f>'Raw Data'!EA727</f>
        <v>3780</v>
      </c>
      <c r="ET727">
        <f>'Raw Data'!EB727</f>
        <v>0</v>
      </c>
      <c r="EU727">
        <f>'Raw Data'!EC727</f>
        <v>3820</v>
      </c>
      <c r="EV727">
        <f>'Raw Data'!ED727</f>
        <v>0</v>
      </c>
      <c r="EW727">
        <f>'Raw Data'!EE727</f>
        <v>9.9999999999999995E-7</v>
      </c>
    </row>
    <row r="728" spans="1:153" x14ac:dyDescent="0.3">
      <c r="A728">
        <f>'Raw Data'!A728</f>
        <v>726</v>
      </c>
      <c r="B728" t="str">
        <f>'Raw Data'!B728</f>
        <v>Point</v>
      </c>
      <c r="C728">
        <f>'Raw Data'!C728</f>
        <v>989</v>
      </c>
      <c r="D728">
        <f>'Raw Data'!D728</f>
        <v>47700</v>
      </c>
      <c r="E728" t="str">
        <f>'Raw Data'!E728</f>
        <v>Point</v>
      </c>
      <c r="F728">
        <f>'Raw Data'!F728</f>
        <v>5890315</v>
      </c>
      <c r="G728" t="str">
        <f>'Raw Data'!G728</f>
        <v>Gsp Post 00</v>
      </c>
      <c r="H728" s="3">
        <f>'Raw Data'!H728</f>
        <v>42605</v>
      </c>
      <c r="L728">
        <f t="shared" si="154"/>
        <v>0</v>
      </c>
      <c r="M728" s="5">
        <f t="shared" si="155"/>
        <v>42605</v>
      </c>
      <c r="N728" s="5">
        <f t="shared" si="163"/>
        <v>2016</v>
      </c>
      <c r="O728" s="5" t="str" cm="1">
        <f t="array" ref="O728">_xlfn.IFS(N728&lt;=2016,"before treatment",N728=2017,"unknown",N728&gt;2017,"after treatment")</f>
        <v>before treatment</v>
      </c>
      <c r="P728" s="5">
        <f t="shared" si="156"/>
        <v>1</v>
      </c>
      <c r="Q728" s="5">
        <f t="shared" si="157"/>
        <v>0</v>
      </c>
      <c r="R728" t="str">
        <f>'Raw Data'!I728</f>
        <v>Pickens</v>
      </c>
      <c r="S728" t="str">
        <f>'Raw Data'!J728</f>
        <v>State Route 53</v>
      </c>
      <c r="T728" t="str">
        <f>'Raw Data'!K728</f>
        <v>N Of Old Mill White Rd</v>
      </c>
      <c r="U728" t="str">
        <f>'Raw Data'!L728</f>
        <v>(B) Suspected Minor/Visible Injury</v>
      </c>
      <c r="V728">
        <f>'Raw Data'!M728</f>
        <v>0</v>
      </c>
      <c r="W728">
        <f>'Raw Data'!N728</f>
        <v>0</v>
      </c>
      <c r="X728">
        <f>'Raw Data'!O728</f>
        <v>1</v>
      </c>
      <c r="Y728" t="str">
        <f>'Raw Data'!P728</f>
        <v>Not a Collision with Motor Vehicle</v>
      </c>
      <c r="Z728" t="str">
        <f>'Raw Data'!Q728</f>
        <v>Off Roadway</v>
      </c>
      <c r="AA728" t="str">
        <f>'Raw Data'!R728</f>
        <v>Other-Fixed Object</v>
      </c>
      <c r="AB728" t="str">
        <f>'Raw Data'!S728</f>
        <v>Over Turn</v>
      </c>
      <c r="AC728" t="str">
        <f>'Raw Data'!T728</f>
        <v>Changed Lanes Improperly</v>
      </c>
      <c r="AD728">
        <f>'Raw Data'!U728</f>
        <v>1</v>
      </c>
      <c r="AE728" s="5" t="str">
        <f t="shared" si="164"/>
        <v>Yes</v>
      </c>
      <c r="AF728" t="str">
        <f>'Raw Data'!V728</f>
        <v>Negotiating a Curve</v>
      </c>
      <c r="AG728" s="5">
        <f t="shared" si="158"/>
        <v>0</v>
      </c>
      <c r="AH728" t="str">
        <f>'Raw Data'!W728</f>
        <v>East</v>
      </c>
      <c r="AI728" t="str">
        <f>'Raw Data'!X728</f>
        <v>Daylight</v>
      </c>
      <c r="AJ728" t="str">
        <f>'Raw Data'!Y728</f>
        <v>Dry</v>
      </c>
      <c r="AK728">
        <f>'Raw Data'!Z728</f>
        <v>70</v>
      </c>
      <c r="AL728" t="str">
        <f>'Raw Data'!AA728</f>
        <v>Lap and Shoulder Belt Used</v>
      </c>
      <c r="AM728" s="5">
        <f t="shared" si="159"/>
        <v>0</v>
      </c>
      <c r="AN728" t="str">
        <f>'Raw Data'!AB728</f>
        <v>Passenger Car</v>
      </c>
      <c r="AO728" t="str">
        <f>'Raw Data'!AC728</f>
        <v>2271005300I</v>
      </c>
      <c r="AP728">
        <f>'Raw Data'!AD728</f>
        <v>26.005644</v>
      </c>
      <c r="AQ728">
        <f>'Raw Data'!AE728</f>
        <v>34.418106000000002</v>
      </c>
      <c r="AR728">
        <f>'Raw Data'!AF728</f>
        <v>-84.320564000000005</v>
      </c>
      <c r="AS728">
        <f>'Raw Data'!AG728</f>
        <v>203</v>
      </c>
      <c r="AT728">
        <f>'Raw Data'!AH728</f>
        <v>189</v>
      </c>
      <c r="AU728">
        <f>'Raw Data'!AI728</f>
        <v>852</v>
      </c>
      <c r="AV728" t="str">
        <f>'Raw Data'!AJ728</f>
        <v>D6_0053_00_I</v>
      </c>
      <c r="AW728">
        <f>'Raw Data'!AK728</f>
        <v>82</v>
      </c>
      <c r="AX728">
        <f>'Raw Data'!AL728</f>
        <v>89</v>
      </c>
      <c r="AY728" t="str">
        <f>'Raw Data'!AM728</f>
        <v>simple</v>
      </c>
      <c r="AZ728">
        <f>'Raw Data'!AN728</f>
        <v>484.6</v>
      </c>
      <c r="BA728">
        <f>'Raw Data'!AO728</f>
        <v>78.099999999999994</v>
      </c>
      <c r="BB728">
        <f>'Raw Data'!AP728</f>
        <v>661.6</v>
      </c>
      <c r="BC728">
        <f>'Raw Data'!AQ728</f>
        <v>-84.3215</v>
      </c>
      <c r="BD728">
        <f>'Raw Data'!AR728</f>
        <v>34.418976999999998</v>
      </c>
      <c r="BE728">
        <f>'Raw Data'!AS728</f>
        <v>-84.319835999999995</v>
      </c>
      <c r="BF728">
        <f>'Raw Data'!AT728</f>
        <v>34.417991999999998</v>
      </c>
      <c r="BG728" t="str">
        <f>'Raw Data'!AU728</f>
        <v>2271005300I</v>
      </c>
      <c r="BH728">
        <f>'Raw Data'!AV728</f>
        <v>1</v>
      </c>
      <c r="BI728">
        <f>'Raw Data'!AW728</f>
        <v>227</v>
      </c>
      <c r="BJ728">
        <f>'Raw Data'!AX728</f>
        <v>53</v>
      </c>
      <c r="BK728">
        <f>'Raw Data'!AY728</f>
        <v>0</v>
      </c>
      <c r="BL728">
        <f>'Raw Data'!AZ728</f>
        <v>55</v>
      </c>
      <c r="BM728">
        <f>'Raw Data'!BA728</f>
        <v>16.649999999999999</v>
      </c>
      <c r="BN728">
        <f>'Raw Data'!BB728</f>
        <v>16.399999999999999</v>
      </c>
      <c r="BO728">
        <f>'Raw Data'!BC728</f>
        <v>1287.0999999999999</v>
      </c>
      <c r="BP728">
        <f>'Raw Data'!BD728</f>
        <v>1269.7</v>
      </c>
      <c r="BQ728">
        <f>'Raw Data'!BE728</f>
        <v>1243.8</v>
      </c>
      <c r="BR728">
        <f>'Raw Data'!BF728</f>
        <v>55</v>
      </c>
      <c r="BS728">
        <f>'Raw Data'!BG728</f>
        <v>41</v>
      </c>
      <c r="BT728">
        <f>'Raw Data'!BH728</f>
        <v>14</v>
      </c>
      <c r="BU728">
        <f>'Raw Data'!BI728</f>
        <v>44147</v>
      </c>
      <c r="BV728" t="str">
        <f>'Raw Data'!BJ728</f>
        <v>NONE</v>
      </c>
      <c r="BW728">
        <f>'Raw Data'!BK728</f>
        <v>2.0560000000000001E-3</v>
      </c>
      <c r="BX728">
        <f>'Raw Data'!BL728</f>
        <v>40470</v>
      </c>
      <c r="BY728">
        <f>'Raw Data'!BM728</f>
        <v>41400</v>
      </c>
      <c r="BZ728" t="str">
        <f>'Raw Data'!BN728</f>
        <v>2271005300I</v>
      </c>
      <c r="CA728" t="str">
        <f>'Raw Data'!BO728</f>
        <v>PICKENS</v>
      </c>
      <c r="CB728">
        <f>'Raw Data'!BP728</f>
        <v>1</v>
      </c>
      <c r="CC728">
        <f>'Raw Data'!BQ728</f>
        <v>5300</v>
      </c>
      <c r="CD728">
        <f>'Raw Data'!BR728</f>
        <v>6</v>
      </c>
      <c r="CE728">
        <f>'Raw Data'!BS728</f>
        <v>1</v>
      </c>
      <c r="CF728">
        <f>'Raw Data'!BT728</f>
        <v>2</v>
      </c>
      <c r="CG728">
        <f>'Raw Data'!BU728</f>
        <v>1</v>
      </c>
      <c r="CH728">
        <f>'Raw Data'!BV728</f>
        <v>1</v>
      </c>
      <c r="CI728">
        <f>'Raw Data'!BW728</f>
        <v>2</v>
      </c>
      <c r="CJ728">
        <f>'Raw Data'!BX728</f>
        <v>3</v>
      </c>
      <c r="CK728">
        <f>'Raw Data'!BY728</f>
        <v>3</v>
      </c>
      <c r="CL728" t="str">
        <f>'Raw Data'!BZ728</f>
        <v>N</v>
      </c>
      <c r="CM728">
        <f t="shared" si="165"/>
        <v>0</v>
      </c>
      <c r="CN728">
        <f>'Raw Data'!CA728</f>
        <v>227</v>
      </c>
      <c r="CO728">
        <f>'Raw Data'!CB728</f>
        <v>53</v>
      </c>
      <c r="CP728">
        <f>'Raw Data'!CC728</f>
        <v>0</v>
      </c>
      <c r="CQ728" t="str">
        <f>'Raw Data'!CD728</f>
        <v>Not Urban</v>
      </c>
      <c r="CR728" t="str">
        <f>'Raw Data'!CE728</f>
        <v>Not Urban</v>
      </c>
      <c r="CS728">
        <f>'Raw Data'!CF728</f>
        <v>0</v>
      </c>
      <c r="CT728">
        <f>'Raw Data'!CG728</f>
        <v>55</v>
      </c>
      <c r="CU728">
        <f>'Raw Data'!CH728</f>
        <v>4750</v>
      </c>
      <c r="CV728" t="str">
        <f>'Raw Data'!CI728</f>
        <v xml:space="preserve"> </v>
      </c>
      <c r="CW728">
        <f>'Raw Data'!CJ728</f>
        <v>0</v>
      </c>
      <c r="CX728">
        <f>'Raw Data'!CK728</f>
        <v>0.58266799999999996</v>
      </c>
      <c r="CY728">
        <f>'Raw Data'!CL728</f>
        <v>9</v>
      </c>
      <c r="CZ728" t="str">
        <f>'Raw Data'!CM728</f>
        <v>State Mainline</v>
      </c>
      <c r="DA728">
        <f>'Raw Data'!CN728</f>
        <v>4750</v>
      </c>
      <c r="DB728">
        <f>'Raw Data'!CO728</f>
        <v>441213</v>
      </c>
      <c r="DC728">
        <f>'Raw Data'!CP728</f>
        <v>25.74</v>
      </c>
      <c r="DD728">
        <f>'Raw Data'!CQ728</f>
        <v>26.32</v>
      </c>
      <c r="DE728">
        <f>'Raw Data'!CR728</f>
        <v>441213</v>
      </c>
      <c r="DF728">
        <f>'Raw Data'!CS728</f>
        <v>0</v>
      </c>
      <c r="DG728">
        <f>'Raw Data'!CT728</f>
        <v>3076.4846320000001</v>
      </c>
      <c r="DH728">
        <f>'Raw Data'!CU728</f>
        <v>100</v>
      </c>
      <c r="DI728">
        <f>'Raw Data'!CV728</f>
        <v>41454</v>
      </c>
      <c r="DJ728">
        <f>'Raw Data'!CW728</f>
        <v>2.1323000000000002E-2</v>
      </c>
      <c r="DK728">
        <f>'Raw Data'!CX728</f>
        <v>0</v>
      </c>
      <c r="DL728">
        <f>'Raw Data'!CY728</f>
        <v>2.0560000000000001E-3</v>
      </c>
      <c r="DM728">
        <f>'Raw Data'!CZ728</f>
        <v>304</v>
      </c>
      <c r="DN728" t="str">
        <f>'Raw Data'!DA728</f>
        <v>227-0143</v>
      </c>
      <c r="DO728" t="str">
        <f>'Raw Data'!DB728</f>
        <v>3R : Rural Principal Arterial - Other</v>
      </c>
      <c r="DP728" t="str">
        <f>'Raw Data'!DC728</f>
        <v>34.417859, -84.309560</v>
      </c>
      <c r="DQ728">
        <f>'Raw Data'!DD728</f>
        <v>-84.309560000000005</v>
      </c>
      <c r="DR728">
        <f>'Raw Data'!DE728</f>
        <v>34.417859</v>
      </c>
      <c r="DS728">
        <f>'Raw Data'!DF728</f>
        <v>34.417859</v>
      </c>
      <c r="DT728">
        <f>'Raw Data'!DG728</f>
        <v>-84.309560000000005</v>
      </c>
      <c r="DU728">
        <f>'Raw Data'!DH728</f>
        <v>1.0277E-2</v>
      </c>
      <c r="DV728">
        <f>'Raw Data'!DI728</f>
        <v>2.0560000000000001E-3</v>
      </c>
      <c r="DW728">
        <f>'Raw Data'!DJ728</f>
        <v>203</v>
      </c>
      <c r="DX728" s="11">
        <f t="shared" si="166"/>
        <v>4800</v>
      </c>
      <c r="DY728" s="5">
        <f t="shared" si="167"/>
        <v>4247.5</v>
      </c>
      <c r="DZ728" s="5">
        <f t="shared" si="160"/>
        <v>552.5</v>
      </c>
      <c r="EA728" s="5">
        <f t="shared" si="161"/>
        <v>0.13007651559741024</v>
      </c>
      <c r="EB728" s="5">
        <f t="shared" si="162"/>
        <v>4523.75</v>
      </c>
      <c r="EC728">
        <f>'Raw Data'!DK728</f>
        <v>4610</v>
      </c>
      <c r="ED728">
        <f>'Raw Data'!DL728</f>
        <v>14.9</v>
      </c>
      <c r="EE728">
        <f>'Raw Data'!DM728</f>
        <v>4870</v>
      </c>
      <c r="EF728">
        <f>'Raw Data'!DN728</f>
        <v>14.9</v>
      </c>
      <c r="EG728">
        <f>'Raw Data'!DO728</f>
        <v>4920</v>
      </c>
      <c r="EH728">
        <f>'Raw Data'!DP728</f>
        <v>0</v>
      </c>
      <c r="EI728">
        <f>'Raw Data'!DQ728</f>
        <v>4900</v>
      </c>
      <c r="EJ728">
        <f>'Raw Data'!DR728</f>
        <v>0</v>
      </c>
      <c r="EK728">
        <f>'Raw Data'!DS728</f>
        <v>4750</v>
      </c>
      <c r="EL728">
        <f>'Raw Data'!DT728</f>
        <v>12.4</v>
      </c>
      <c r="EM728">
        <f>'Raw Data'!DU728</f>
        <v>4560</v>
      </c>
      <c r="EN728">
        <f>'Raw Data'!DV728</f>
        <v>12.4</v>
      </c>
      <c r="EO728">
        <f>'Raw Data'!DW728</f>
        <v>3840</v>
      </c>
      <c r="EP728">
        <f>'Raw Data'!DX728</f>
        <v>9.4</v>
      </c>
      <c r="EQ728">
        <f>'Raw Data'!DY728</f>
        <v>3840</v>
      </c>
      <c r="ER728">
        <f>'Raw Data'!DZ728</f>
        <v>9.4</v>
      </c>
      <c r="ES728">
        <f>'Raw Data'!EA728</f>
        <v>3780</v>
      </c>
      <c r="ET728">
        <f>'Raw Data'!EB728</f>
        <v>0</v>
      </c>
      <c r="EU728">
        <f>'Raw Data'!EC728</f>
        <v>3820</v>
      </c>
      <c r="EV728">
        <f>'Raw Data'!ED728</f>
        <v>0</v>
      </c>
      <c r="EW728">
        <f>'Raw Data'!EE728</f>
        <v>0</v>
      </c>
    </row>
    <row r="729" spans="1:153" x14ac:dyDescent="0.3">
      <c r="A729">
        <f>'Raw Data'!A729</f>
        <v>727</v>
      </c>
      <c r="B729" t="str">
        <f>'Raw Data'!B729</f>
        <v>Point</v>
      </c>
      <c r="C729">
        <f>'Raw Data'!C729</f>
        <v>1032</v>
      </c>
      <c r="D729">
        <f>'Raw Data'!D729</f>
        <v>37715</v>
      </c>
      <c r="E729" t="str">
        <f>'Raw Data'!E729</f>
        <v>Point</v>
      </c>
      <c r="F729">
        <f>'Raw Data'!F729</f>
        <v>6310055</v>
      </c>
      <c r="G729" t="str">
        <f>'Raw Data'!G729</f>
        <v>Gsp Post 00</v>
      </c>
      <c r="H729" s="3">
        <f>'Raw Data'!H729</f>
        <v>42930</v>
      </c>
      <c r="L729">
        <f t="shared" si="154"/>
        <v>0</v>
      </c>
      <c r="M729" s="5">
        <f t="shared" si="155"/>
        <v>42930</v>
      </c>
      <c r="N729" s="5">
        <f t="shared" si="163"/>
        <v>2017</v>
      </c>
      <c r="O729" s="5" t="str" cm="1">
        <f t="array" ref="O729">_xlfn.IFS(N729&lt;=2016,"before treatment",N729=2017,"unknown",N729&gt;2017,"after treatment")</f>
        <v>unknown</v>
      </c>
      <c r="P729" s="5">
        <f t="shared" si="156"/>
        <v>0</v>
      </c>
      <c r="Q729" s="5">
        <f t="shared" si="157"/>
        <v>0</v>
      </c>
      <c r="R729" t="str">
        <f>'Raw Data'!I729</f>
        <v>Pickens</v>
      </c>
      <c r="S729" t="str">
        <f>'Raw Data'!J729</f>
        <v>State Route 53</v>
      </c>
      <c r="T729" t="str">
        <f>'Raw Data'!K729</f>
        <v>(none)</v>
      </c>
      <c r="U729" t="str">
        <f>'Raw Data'!L729</f>
        <v>(C) Possible Injury / Complaint</v>
      </c>
      <c r="V729">
        <f>'Raw Data'!M729</f>
        <v>0</v>
      </c>
      <c r="W729">
        <f>'Raw Data'!N729</f>
        <v>0</v>
      </c>
      <c r="X729">
        <f>'Raw Data'!O729</f>
        <v>0</v>
      </c>
      <c r="Y729" t="str">
        <f>'Raw Data'!P729</f>
        <v>Rear End</v>
      </c>
      <c r="Z729" t="str">
        <f>'Raw Data'!Q729</f>
        <v>On Roadway - Non-Intersection</v>
      </c>
      <c r="AA729" t="str">
        <f>'Raw Data'!R729</f>
        <v>["Motor Vehicle in Motion","Motor Vehicle in Motion"]</v>
      </c>
      <c r="AB729" t="str">
        <f>'Raw Data'!S729</f>
        <v>["Motor Vehicle in Motion","Motor Vehicle in Motion"]</v>
      </c>
      <c r="AC729" t="str">
        <f>'Raw Data'!T729</f>
        <v>["Following Too Close","No Contributing Factors"]</v>
      </c>
      <c r="AD729">
        <f>'Raw Data'!U729</f>
        <v>2</v>
      </c>
      <c r="AE729" s="5" t="str">
        <f t="shared" si="164"/>
        <v>No</v>
      </c>
      <c r="AF729" t="str">
        <f>'Raw Data'!V729</f>
        <v>["Straight","Straight"]</v>
      </c>
      <c r="AG729" s="5">
        <f t="shared" si="158"/>
        <v>0</v>
      </c>
      <c r="AH729" t="str">
        <f>'Raw Data'!W729</f>
        <v>["East","East"]</v>
      </c>
      <c r="AI729" t="str">
        <f>'Raw Data'!X729</f>
        <v>Daylight</v>
      </c>
      <c r="AJ729" t="str">
        <f>'Raw Data'!Y729</f>
        <v>Dry</v>
      </c>
      <c r="AK729">
        <f>'Raw Data'!Z729</f>
        <v>0</v>
      </c>
      <c r="AL729" t="str">
        <f>'Raw Data'!AA729</f>
        <v>["Lap and Shoulder Belt Used","None Used"]</v>
      </c>
      <c r="AM729" s="5">
        <f t="shared" si="159"/>
        <v>0</v>
      </c>
      <c r="AN729" t="str">
        <f>'Raw Data'!AB729</f>
        <v>["Passenger Car","Pickup Truck"]</v>
      </c>
      <c r="AO729" t="str">
        <f>'Raw Data'!AC729</f>
        <v>2271005300I</v>
      </c>
      <c r="AP729">
        <f>'Raw Data'!AD729</f>
        <v>25.980492999999999</v>
      </c>
      <c r="AQ729">
        <f>'Raw Data'!AE729</f>
        <v>34.418289999999999</v>
      </c>
      <c r="AR729">
        <f>'Raw Data'!AF729</f>
        <v>-84.320944999999995</v>
      </c>
      <c r="AS729">
        <f>'Raw Data'!AG729</f>
        <v>203</v>
      </c>
      <c r="AT729">
        <f>'Raw Data'!AH729</f>
        <v>189</v>
      </c>
      <c r="AU729">
        <f>'Raw Data'!AI729</f>
        <v>852</v>
      </c>
      <c r="AV729" t="str">
        <f>'Raw Data'!AJ729</f>
        <v>D6_0053_00_I</v>
      </c>
      <c r="AW729">
        <f>'Raw Data'!AK729</f>
        <v>82</v>
      </c>
      <c r="AX729">
        <f>'Raw Data'!AL729</f>
        <v>89</v>
      </c>
      <c r="AY729" t="str">
        <f>'Raw Data'!AM729</f>
        <v>simple</v>
      </c>
      <c r="AZ729">
        <f>'Raw Data'!AN729</f>
        <v>484.6</v>
      </c>
      <c r="BA729">
        <f>'Raw Data'!AO729</f>
        <v>78.099999999999994</v>
      </c>
      <c r="BB729">
        <f>'Raw Data'!AP729</f>
        <v>661.6</v>
      </c>
      <c r="BC729">
        <f>'Raw Data'!AQ729</f>
        <v>-84.3215</v>
      </c>
      <c r="BD729">
        <f>'Raw Data'!AR729</f>
        <v>34.418976999999998</v>
      </c>
      <c r="BE729">
        <f>'Raw Data'!AS729</f>
        <v>-84.319835999999995</v>
      </c>
      <c r="BF729">
        <f>'Raw Data'!AT729</f>
        <v>34.417991999999998</v>
      </c>
      <c r="BG729" t="str">
        <f>'Raw Data'!AU729</f>
        <v>2271005300I</v>
      </c>
      <c r="BH729">
        <f>'Raw Data'!AV729</f>
        <v>1</v>
      </c>
      <c r="BI729">
        <f>'Raw Data'!AW729</f>
        <v>227</v>
      </c>
      <c r="BJ729">
        <f>'Raw Data'!AX729</f>
        <v>53</v>
      </c>
      <c r="BK729">
        <f>'Raw Data'!AY729</f>
        <v>0</v>
      </c>
      <c r="BL729">
        <f>'Raw Data'!AZ729</f>
        <v>55</v>
      </c>
      <c r="BM729">
        <f>'Raw Data'!BA729</f>
        <v>16.649999999999999</v>
      </c>
      <c r="BN729">
        <f>'Raw Data'!BB729</f>
        <v>16.399999999999999</v>
      </c>
      <c r="BO729">
        <f>'Raw Data'!BC729</f>
        <v>1287.0999999999999</v>
      </c>
      <c r="BP729">
        <f>'Raw Data'!BD729</f>
        <v>1269.7</v>
      </c>
      <c r="BQ729">
        <f>'Raw Data'!BE729</f>
        <v>1243.8</v>
      </c>
      <c r="BR729">
        <f>'Raw Data'!BF729</f>
        <v>55</v>
      </c>
      <c r="BS729">
        <f>'Raw Data'!BG729</f>
        <v>41</v>
      </c>
      <c r="BT729">
        <f>'Raw Data'!BH729</f>
        <v>14</v>
      </c>
      <c r="BU729">
        <f>'Raw Data'!BI729</f>
        <v>44147</v>
      </c>
      <c r="BV729" t="str">
        <f>'Raw Data'!BJ729</f>
        <v>NONE</v>
      </c>
      <c r="BW729">
        <f>'Raw Data'!BK729</f>
        <v>2.0560000000000001E-3</v>
      </c>
      <c r="BX729">
        <f>'Raw Data'!BL729</f>
        <v>40470</v>
      </c>
      <c r="BY729">
        <f>'Raw Data'!BM729</f>
        <v>41400</v>
      </c>
      <c r="BZ729" t="str">
        <f>'Raw Data'!BN729</f>
        <v>2271005300I</v>
      </c>
      <c r="CA729" t="str">
        <f>'Raw Data'!BO729</f>
        <v>PICKENS</v>
      </c>
      <c r="CB729">
        <f>'Raw Data'!BP729</f>
        <v>1</v>
      </c>
      <c r="CC729">
        <f>'Raw Data'!BQ729</f>
        <v>5300</v>
      </c>
      <c r="CD729">
        <f>'Raw Data'!BR729</f>
        <v>6</v>
      </c>
      <c r="CE729">
        <f>'Raw Data'!BS729</f>
        <v>1</v>
      </c>
      <c r="CF729">
        <f>'Raw Data'!BT729</f>
        <v>2</v>
      </c>
      <c r="CG729">
        <f>'Raw Data'!BU729</f>
        <v>1</v>
      </c>
      <c r="CH729">
        <f>'Raw Data'!BV729</f>
        <v>1</v>
      </c>
      <c r="CI729">
        <f>'Raw Data'!BW729</f>
        <v>2</v>
      </c>
      <c r="CJ729">
        <f>'Raw Data'!BX729</f>
        <v>3</v>
      </c>
      <c r="CK729">
        <f>'Raw Data'!BY729</f>
        <v>3</v>
      </c>
      <c r="CL729" t="str">
        <f>'Raw Data'!BZ729</f>
        <v>N</v>
      </c>
      <c r="CM729">
        <f t="shared" si="165"/>
        <v>0</v>
      </c>
      <c r="CN729">
        <f>'Raw Data'!CA729</f>
        <v>227</v>
      </c>
      <c r="CO729">
        <f>'Raw Data'!CB729</f>
        <v>53</v>
      </c>
      <c r="CP729">
        <f>'Raw Data'!CC729</f>
        <v>0</v>
      </c>
      <c r="CQ729" t="str">
        <f>'Raw Data'!CD729</f>
        <v>Not Urban</v>
      </c>
      <c r="CR729" t="str">
        <f>'Raw Data'!CE729</f>
        <v>Not Urban</v>
      </c>
      <c r="CS729">
        <f>'Raw Data'!CF729</f>
        <v>0</v>
      </c>
      <c r="CT729">
        <f>'Raw Data'!CG729</f>
        <v>55</v>
      </c>
      <c r="CU729">
        <f>'Raw Data'!CH729</f>
        <v>4750</v>
      </c>
      <c r="CV729" t="str">
        <f>'Raw Data'!CI729</f>
        <v xml:space="preserve"> </v>
      </c>
      <c r="CW729">
        <f>'Raw Data'!CJ729</f>
        <v>0</v>
      </c>
      <c r="CX729">
        <f>'Raw Data'!CK729</f>
        <v>0.58266799999999996</v>
      </c>
      <c r="CY729">
        <f>'Raw Data'!CL729</f>
        <v>9</v>
      </c>
      <c r="CZ729" t="str">
        <f>'Raw Data'!CM729</f>
        <v>State Mainline</v>
      </c>
      <c r="DA729">
        <f>'Raw Data'!CN729</f>
        <v>4750</v>
      </c>
      <c r="DB729">
        <f>'Raw Data'!CO729</f>
        <v>441213</v>
      </c>
      <c r="DC729">
        <f>'Raw Data'!CP729</f>
        <v>25.74</v>
      </c>
      <c r="DD729">
        <f>'Raw Data'!CQ729</f>
        <v>26.32</v>
      </c>
      <c r="DE729">
        <f>'Raw Data'!CR729</f>
        <v>441213</v>
      </c>
      <c r="DF729">
        <f>'Raw Data'!CS729</f>
        <v>0</v>
      </c>
      <c r="DG729">
        <f>'Raw Data'!CT729</f>
        <v>3076.4846320000001</v>
      </c>
      <c r="DH729">
        <f>'Raw Data'!CU729</f>
        <v>100</v>
      </c>
      <c r="DI729">
        <f>'Raw Data'!CV729</f>
        <v>41454</v>
      </c>
      <c r="DJ729">
        <f>'Raw Data'!CW729</f>
        <v>2.1323000000000002E-2</v>
      </c>
      <c r="DK729">
        <f>'Raw Data'!CX729</f>
        <v>0</v>
      </c>
      <c r="DL729">
        <f>'Raw Data'!CY729</f>
        <v>2.0560000000000001E-3</v>
      </c>
      <c r="DM729">
        <f>'Raw Data'!CZ729</f>
        <v>304</v>
      </c>
      <c r="DN729" t="str">
        <f>'Raw Data'!DA729</f>
        <v>227-0143</v>
      </c>
      <c r="DO729" t="str">
        <f>'Raw Data'!DB729</f>
        <v>3R : Rural Principal Arterial - Other</v>
      </c>
      <c r="DP729" t="str">
        <f>'Raw Data'!DC729</f>
        <v>34.417859, -84.309560</v>
      </c>
      <c r="DQ729">
        <f>'Raw Data'!DD729</f>
        <v>-84.309560000000005</v>
      </c>
      <c r="DR729">
        <f>'Raw Data'!DE729</f>
        <v>34.417859</v>
      </c>
      <c r="DS729">
        <f>'Raw Data'!DF729</f>
        <v>34.417859</v>
      </c>
      <c r="DT729">
        <f>'Raw Data'!DG729</f>
        <v>-84.309560000000005</v>
      </c>
      <c r="DU729">
        <f>'Raw Data'!DH729</f>
        <v>1.0277E-2</v>
      </c>
      <c r="DV729">
        <f>'Raw Data'!DI729</f>
        <v>2.0560000000000001E-3</v>
      </c>
      <c r="DW729">
        <f>'Raw Data'!DJ729</f>
        <v>203</v>
      </c>
      <c r="DX729" s="11">
        <f t="shared" si="166"/>
        <v>4800</v>
      </c>
      <c r="DY729" s="5">
        <f t="shared" si="167"/>
        <v>4247.5</v>
      </c>
      <c r="DZ729" s="5">
        <f t="shared" si="160"/>
        <v>552.5</v>
      </c>
      <c r="EA729" s="5">
        <f t="shared" si="161"/>
        <v>0.13007651559741024</v>
      </c>
      <c r="EB729" s="5">
        <f t="shared" si="162"/>
        <v>4523.75</v>
      </c>
      <c r="EC729">
        <f>'Raw Data'!DK729</f>
        <v>4610</v>
      </c>
      <c r="ED729">
        <f>'Raw Data'!DL729</f>
        <v>14.9</v>
      </c>
      <c r="EE729">
        <f>'Raw Data'!DM729</f>
        <v>4870</v>
      </c>
      <c r="EF729">
        <f>'Raw Data'!DN729</f>
        <v>14.9</v>
      </c>
      <c r="EG729">
        <f>'Raw Data'!DO729</f>
        <v>4920</v>
      </c>
      <c r="EH729">
        <f>'Raw Data'!DP729</f>
        <v>0</v>
      </c>
      <c r="EI729">
        <f>'Raw Data'!DQ729</f>
        <v>4900</v>
      </c>
      <c r="EJ729">
        <f>'Raw Data'!DR729</f>
        <v>0</v>
      </c>
      <c r="EK729">
        <f>'Raw Data'!DS729</f>
        <v>4750</v>
      </c>
      <c r="EL729">
        <f>'Raw Data'!DT729</f>
        <v>12.4</v>
      </c>
      <c r="EM729">
        <f>'Raw Data'!DU729</f>
        <v>4560</v>
      </c>
      <c r="EN729">
        <f>'Raw Data'!DV729</f>
        <v>12.4</v>
      </c>
      <c r="EO729">
        <f>'Raw Data'!DW729</f>
        <v>3840</v>
      </c>
      <c r="EP729">
        <f>'Raw Data'!DX729</f>
        <v>9.4</v>
      </c>
      <c r="EQ729">
        <f>'Raw Data'!DY729</f>
        <v>3840</v>
      </c>
      <c r="ER729">
        <f>'Raw Data'!DZ729</f>
        <v>9.4</v>
      </c>
      <c r="ES729">
        <f>'Raw Data'!EA729</f>
        <v>3780</v>
      </c>
      <c r="ET729">
        <f>'Raw Data'!EB729</f>
        <v>0</v>
      </c>
      <c r="EU729">
        <f>'Raw Data'!EC729</f>
        <v>3820</v>
      </c>
      <c r="EV729">
        <f>'Raw Data'!ED729</f>
        <v>0</v>
      </c>
      <c r="EW729">
        <f>'Raw Data'!EE729</f>
        <v>9.9999999999999995E-7</v>
      </c>
    </row>
    <row r="730" spans="1:153" x14ac:dyDescent="0.3">
      <c r="A730">
        <f>'Raw Data'!A730</f>
        <v>728</v>
      </c>
      <c r="B730" t="str">
        <f>'Raw Data'!B730</f>
        <v>Point</v>
      </c>
      <c r="C730">
        <f>'Raw Data'!C730</f>
        <v>1071</v>
      </c>
      <c r="D730">
        <f>'Raw Data'!D730</f>
        <v>23567</v>
      </c>
      <c r="E730" t="str">
        <f>'Raw Data'!E730</f>
        <v>Point</v>
      </c>
      <c r="F730">
        <f>'Raw Data'!F730</f>
        <v>6922772</v>
      </c>
      <c r="G730" t="str">
        <f>'Raw Data'!G730</f>
        <v>Gsp Post 00</v>
      </c>
      <c r="H730" s="3">
        <f>'Raw Data'!H730</f>
        <v>43393</v>
      </c>
      <c r="L730">
        <f t="shared" si="154"/>
        <v>0</v>
      </c>
      <c r="M730" s="5">
        <f t="shared" si="155"/>
        <v>43393</v>
      </c>
      <c r="N730" s="5">
        <f t="shared" si="163"/>
        <v>2018</v>
      </c>
      <c r="O730" s="5" t="str" cm="1">
        <f t="array" ref="O730">_xlfn.IFS(N730&lt;=2016,"before treatment",N730=2017,"unknown",N730&gt;2017,"after treatment")</f>
        <v>after treatment</v>
      </c>
      <c r="P730" s="5">
        <f t="shared" si="156"/>
        <v>0</v>
      </c>
      <c r="Q730" s="5">
        <f t="shared" si="157"/>
        <v>1</v>
      </c>
      <c r="R730" t="str">
        <f>'Raw Data'!I730</f>
        <v>Pickens</v>
      </c>
      <c r="S730" t="str">
        <f>'Raw Data'!J730</f>
        <v>State Route 53</v>
      </c>
      <c r="T730" t="str">
        <f>'Raw Data'!K730</f>
        <v>Pea Ridge Rd</v>
      </c>
      <c r="U730" t="str">
        <f>'Raw Data'!L730</f>
        <v>(B) Suspected Minor/Visible Injury</v>
      </c>
      <c r="V730">
        <f>'Raw Data'!M730</f>
        <v>0</v>
      </c>
      <c r="W730">
        <f>'Raw Data'!N730</f>
        <v>0</v>
      </c>
      <c r="X730">
        <f>'Raw Data'!O730</f>
        <v>1</v>
      </c>
      <c r="Y730" t="str">
        <f>'Raw Data'!P730</f>
        <v>Not a Collision with Motor Vehicle</v>
      </c>
      <c r="Z730" t="str">
        <f>'Raw Data'!Q730</f>
        <v>On Shoulder</v>
      </c>
      <c r="AA730" t="str">
        <f>'Raw Data'!R730</f>
        <v>Guard Rail Face</v>
      </c>
      <c r="AB730" t="str">
        <f>'Raw Data'!S730</f>
        <v>Over Turn</v>
      </c>
      <c r="AC730" t="str">
        <f>'Raw Data'!T730</f>
        <v>Under the Influence (U.I.)</v>
      </c>
      <c r="AD730">
        <f>'Raw Data'!U730</f>
        <v>1</v>
      </c>
      <c r="AE730" s="5" t="str">
        <f t="shared" si="164"/>
        <v>Yes</v>
      </c>
      <c r="AF730" t="str">
        <f>'Raw Data'!V730</f>
        <v>Negotiating a Curve</v>
      </c>
      <c r="AG730" s="5">
        <f t="shared" si="158"/>
        <v>0</v>
      </c>
      <c r="AH730" t="str">
        <f>'Raw Data'!W730</f>
        <v>West</v>
      </c>
      <c r="AI730" t="str">
        <f>'Raw Data'!X730</f>
        <v>Daylight</v>
      </c>
      <c r="AJ730" t="str">
        <f>'Raw Data'!Y730</f>
        <v>Dry</v>
      </c>
      <c r="AK730">
        <f>'Raw Data'!Z730</f>
        <v>26</v>
      </c>
      <c r="AL730" t="str">
        <f>'Raw Data'!AA730</f>
        <v>Lap and Shoulder Belt Used</v>
      </c>
      <c r="AM730" s="5">
        <f t="shared" si="159"/>
        <v>0</v>
      </c>
      <c r="AN730" t="str">
        <f>'Raw Data'!AB730</f>
        <v>Sports Utility Vehicle (SUV)</v>
      </c>
      <c r="AO730" t="str">
        <f>'Raw Data'!AC730</f>
        <v>2271005300I</v>
      </c>
      <c r="AP730">
        <f>'Raw Data'!AD730</f>
        <v>26.038841999999999</v>
      </c>
      <c r="AQ730">
        <f>'Raw Data'!AE730</f>
        <v>34.418008999999998</v>
      </c>
      <c r="AR730">
        <f>'Raw Data'!AF730</f>
        <v>-84.32</v>
      </c>
      <c r="AS730">
        <f>'Raw Data'!AG730</f>
        <v>203</v>
      </c>
      <c r="AT730">
        <f>'Raw Data'!AH730</f>
        <v>189</v>
      </c>
      <c r="AU730">
        <f>'Raw Data'!AI730</f>
        <v>852</v>
      </c>
      <c r="AV730" t="str">
        <f>'Raw Data'!AJ730</f>
        <v>D6_0053_00_I</v>
      </c>
      <c r="AW730">
        <f>'Raw Data'!AK730</f>
        <v>82</v>
      </c>
      <c r="AX730">
        <f>'Raw Data'!AL730</f>
        <v>89</v>
      </c>
      <c r="AY730" t="str">
        <f>'Raw Data'!AM730</f>
        <v>simple</v>
      </c>
      <c r="AZ730">
        <f>'Raw Data'!AN730</f>
        <v>484.6</v>
      </c>
      <c r="BA730">
        <f>'Raw Data'!AO730</f>
        <v>78.099999999999994</v>
      </c>
      <c r="BB730">
        <f>'Raw Data'!AP730</f>
        <v>661.6</v>
      </c>
      <c r="BC730">
        <f>'Raw Data'!AQ730</f>
        <v>-84.3215</v>
      </c>
      <c r="BD730">
        <f>'Raw Data'!AR730</f>
        <v>34.418976999999998</v>
      </c>
      <c r="BE730">
        <f>'Raw Data'!AS730</f>
        <v>-84.319835999999995</v>
      </c>
      <c r="BF730">
        <f>'Raw Data'!AT730</f>
        <v>34.417991999999998</v>
      </c>
      <c r="BG730" t="str">
        <f>'Raw Data'!AU730</f>
        <v>2271005300I</v>
      </c>
      <c r="BH730">
        <f>'Raw Data'!AV730</f>
        <v>1</v>
      </c>
      <c r="BI730">
        <f>'Raw Data'!AW730</f>
        <v>227</v>
      </c>
      <c r="BJ730">
        <f>'Raw Data'!AX730</f>
        <v>53</v>
      </c>
      <c r="BK730">
        <f>'Raw Data'!AY730</f>
        <v>0</v>
      </c>
      <c r="BL730">
        <f>'Raw Data'!AZ730</f>
        <v>55</v>
      </c>
      <c r="BM730">
        <f>'Raw Data'!BA730</f>
        <v>16.649999999999999</v>
      </c>
      <c r="BN730">
        <f>'Raw Data'!BB730</f>
        <v>16.399999999999999</v>
      </c>
      <c r="BO730">
        <f>'Raw Data'!BC730</f>
        <v>1287.0999999999999</v>
      </c>
      <c r="BP730">
        <f>'Raw Data'!BD730</f>
        <v>1269.7</v>
      </c>
      <c r="BQ730">
        <f>'Raw Data'!BE730</f>
        <v>1243.8</v>
      </c>
      <c r="BR730">
        <f>'Raw Data'!BF730</f>
        <v>55</v>
      </c>
      <c r="BS730">
        <f>'Raw Data'!BG730</f>
        <v>41</v>
      </c>
      <c r="BT730">
        <f>'Raw Data'!BH730</f>
        <v>14</v>
      </c>
      <c r="BU730">
        <f>'Raw Data'!BI730</f>
        <v>44147</v>
      </c>
      <c r="BV730" t="str">
        <f>'Raw Data'!BJ730</f>
        <v>NONE</v>
      </c>
      <c r="BW730">
        <f>'Raw Data'!BK730</f>
        <v>2.0560000000000001E-3</v>
      </c>
      <c r="BX730">
        <f>'Raw Data'!BL730</f>
        <v>40470</v>
      </c>
      <c r="BY730">
        <f>'Raw Data'!BM730</f>
        <v>41400</v>
      </c>
      <c r="BZ730" t="str">
        <f>'Raw Data'!BN730</f>
        <v>2271005300I</v>
      </c>
      <c r="CA730" t="str">
        <f>'Raw Data'!BO730</f>
        <v>PICKENS</v>
      </c>
      <c r="CB730">
        <f>'Raw Data'!BP730</f>
        <v>1</v>
      </c>
      <c r="CC730">
        <f>'Raw Data'!BQ730</f>
        <v>5300</v>
      </c>
      <c r="CD730">
        <f>'Raw Data'!BR730</f>
        <v>6</v>
      </c>
      <c r="CE730">
        <f>'Raw Data'!BS730</f>
        <v>1</v>
      </c>
      <c r="CF730">
        <f>'Raw Data'!BT730</f>
        <v>2</v>
      </c>
      <c r="CG730">
        <f>'Raw Data'!BU730</f>
        <v>1</v>
      </c>
      <c r="CH730">
        <f>'Raw Data'!BV730</f>
        <v>1</v>
      </c>
      <c r="CI730">
        <f>'Raw Data'!BW730</f>
        <v>2</v>
      </c>
      <c r="CJ730">
        <f>'Raw Data'!BX730</f>
        <v>3</v>
      </c>
      <c r="CK730">
        <f>'Raw Data'!BY730</f>
        <v>3</v>
      </c>
      <c r="CL730" t="str">
        <f>'Raw Data'!BZ730</f>
        <v>N</v>
      </c>
      <c r="CM730">
        <f t="shared" si="165"/>
        <v>0</v>
      </c>
      <c r="CN730">
        <f>'Raw Data'!CA730</f>
        <v>227</v>
      </c>
      <c r="CO730">
        <f>'Raw Data'!CB730</f>
        <v>53</v>
      </c>
      <c r="CP730">
        <f>'Raw Data'!CC730</f>
        <v>0</v>
      </c>
      <c r="CQ730" t="str">
        <f>'Raw Data'!CD730</f>
        <v>Not Urban</v>
      </c>
      <c r="CR730" t="str">
        <f>'Raw Data'!CE730</f>
        <v>Not Urban</v>
      </c>
      <c r="CS730">
        <f>'Raw Data'!CF730</f>
        <v>0</v>
      </c>
      <c r="CT730">
        <f>'Raw Data'!CG730</f>
        <v>55</v>
      </c>
      <c r="CU730">
        <f>'Raw Data'!CH730</f>
        <v>4750</v>
      </c>
      <c r="CV730" t="str">
        <f>'Raw Data'!CI730</f>
        <v xml:space="preserve"> </v>
      </c>
      <c r="CW730">
        <f>'Raw Data'!CJ730</f>
        <v>0</v>
      </c>
      <c r="CX730">
        <f>'Raw Data'!CK730</f>
        <v>0.58266799999999996</v>
      </c>
      <c r="CY730">
        <f>'Raw Data'!CL730</f>
        <v>9</v>
      </c>
      <c r="CZ730" t="str">
        <f>'Raw Data'!CM730</f>
        <v>State Mainline</v>
      </c>
      <c r="DA730">
        <f>'Raw Data'!CN730</f>
        <v>4750</v>
      </c>
      <c r="DB730">
        <f>'Raw Data'!CO730</f>
        <v>441213</v>
      </c>
      <c r="DC730">
        <f>'Raw Data'!CP730</f>
        <v>25.74</v>
      </c>
      <c r="DD730">
        <f>'Raw Data'!CQ730</f>
        <v>26.32</v>
      </c>
      <c r="DE730">
        <f>'Raw Data'!CR730</f>
        <v>441213</v>
      </c>
      <c r="DF730">
        <f>'Raw Data'!CS730</f>
        <v>0</v>
      </c>
      <c r="DG730">
        <f>'Raw Data'!CT730</f>
        <v>3076.4846320000001</v>
      </c>
      <c r="DH730">
        <f>'Raw Data'!CU730</f>
        <v>100</v>
      </c>
      <c r="DI730">
        <f>'Raw Data'!CV730</f>
        <v>41454</v>
      </c>
      <c r="DJ730">
        <f>'Raw Data'!CW730</f>
        <v>2.1323000000000002E-2</v>
      </c>
      <c r="DK730">
        <f>'Raw Data'!CX730</f>
        <v>0</v>
      </c>
      <c r="DL730">
        <f>'Raw Data'!CY730</f>
        <v>2.0560000000000001E-3</v>
      </c>
      <c r="DM730">
        <f>'Raw Data'!CZ730</f>
        <v>304</v>
      </c>
      <c r="DN730" t="str">
        <f>'Raw Data'!DA730</f>
        <v>227-0143</v>
      </c>
      <c r="DO730" t="str">
        <f>'Raw Data'!DB730</f>
        <v>3R : Rural Principal Arterial - Other</v>
      </c>
      <c r="DP730" t="str">
        <f>'Raw Data'!DC730</f>
        <v>34.417859, -84.309560</v>
      </c>
      <c r="DQ730">
        <f>'Raw Data'!DD730</f>
        <v>-84.309560000000005</v>
      </c>
      <c r="DR730">
        <f>'Raw Data'!DE730</f>
        <v>34.417859</v>
      </c>
      <c r="DS730">
        <f>'Raw Data'!DF730</f>
        <v>34.417859</v>
      </c>
      <c r="DT730">
        <f>'Raw Data'!DG730</f>
        <v>-84.309560000000005</v>
      </c>
      <c r="DU730">
        <f>'Raw Data'!DH730</f>
        <v>1.0277E-2</v>
      </c>
      <c r="DV730">
        <f>'Raw Data'!DI730</f>
        <v>2.0560000000000001E-3</v>
      </c>
      <c r="DW730">
        <f>'Raw Data'!DJ730</f>
        <v>203</v>
      </c>
      <c r="DX730" s="11">
        <f t="shared" si="166"/>
        <v>4800</v>
      </c>
      <c r="DY730" s="5">
        <f t="shared" si="167"/>
        <v>4247.5</v>
      </c>
      <c r="DZ730" s="5">
        <f t="shared" si="160"/>
        <v>552.5</v>
      </c>
      <c r="EA730" s="5">
        <f t="shared" si="161"/>
        <v>0.13007651559741024</v>
      </c>
      <c r="EB730" s="5">
        <f t="shared" si="162"/>
        <v>4523.75</v>
      </c>
      <c r="EC730">
        <f>'Raw Data'!DK730</f>
        <v>4610</v>
      </c>
      <c r="ED730">
        <f>'Raw Data'!DL730</f>
        <v>14.9</v>
      </c>
      <c r="EE730">
        <f>'Raw Data'!DM730</f>
        <v>4870</v>
      </c>
      <c r="EF730">
        <f>'Raw Data'!DN730</f>
        <v>14.9</v>
      </c>
      <c r="EG730">
        <f>'Raw Data'!DO730</f>
        <v>4920</v>
      </c>
      <c r="EH730">
        <f>'Raw Data'!DP730</f>
        <v>0</v>
      </c>
      <c r="EI730">
        <f>'Raw Data'!DQ730</f>
        <v>4900</v>
      </c>
      <c r="EJ730">
        <f>'Raw Data'!DR730</f>
        <v>0</v>
      </c>
      <c r="EK730">
        <f>'Raw Data'!DS730</f>
        <v>4750</v>
      </c>
      <c r="EL730">
        <f>'Raw Data'!DT730</f>
        <v>12.4</v>
      </c>
      <c r="EM730">
        <f>'Raw Data'!DU730</f>
        <v>4560</v>
      </c>
      <c r="EN730">
        <f>'Raw Data'!DV730</f>
        <v>12.4</v>
      </c>
      <c r="EO730">
        <f>'Raw Data'!DW730</f>
        <v>3840</v>
      </c>
      <c r="EP730">
        <f>'Raw Data'!DX730</f>
        <v>9.4</v>
      </c>
      <c r="EQ730">
        <f>'Raw Data'!DY730</f>
        <v>3840</v>
      </c>
      <c r="ER730">
        <f>'Raw Data'!DZ730</f>
        <v>9.4</v>
      </c>
      <c r="ES730">
        <f>'Raw Data'!EA730</f>
        <v>3780</v>
      </c>
      <c r="ET730">
        <f>'Raw Data'!EB730</f>
        <v>0</v>
      </c>
      <c r="EU730">
        <f>'Raw Data'!EC730</f>
        <v>3820</v>
      </c>
      <c r="EV730">
        <f>'Raw Data'!ED730</f>
        <v>0</v>
      </c>
      <c r="EW730">
        <f>'Raw Data'!EE730</f>
        <v>0</v>
      </c>
    </row>
    <row r="731" spans="1:153" x14ac:dyDescent="0.3">
      <c r="A731">
        <f>'Raw Data'!A731</f>
        <v>729</v>
      </c>
      <c r="B731" t="str">
        <f>'Raw Data'!B731</f>
        <v>Point</v>
      </c>
      <c r="C731">
        <f>'Raw Data'!C731</f>
        <v>1081</v>
      </c>
      <c r="D731">
        <f>'Raw Data'!D731</f>
        <v>20010</v>
      </c>
      <c r="E731" t="str">
        <f>'Raw Data'!E731</f>
        <v>Point</v>
      </c>
      <c r="F731">
        <f>'Raw Data'!F731</f>
        <v>7071683</v>
      </c>
      <c r="G731" t="str">
        <f>'Raw Data'!G731</f>
        <v>Gsp Post 00</v>
      </c>
      <c r="H731" s="3">
        <f>'Raw Data'!H731</f>
        <v>43495</v>
      </c>
      <c r="L731">
        <f t="shared" si="154"/>
        <v>0</v>
      </c>
      <c r="M731" s="5">
        <f t="shared" si="155"/>
        <v>43495</v>
      </c>
      <c r="N731" s="5">
        <f t="shared" si="163"/>
        <v>2019</v>
      </c>
      <c r="O731" s="5" t="str" cm="1">
        <f t="array" ref="O731">_xlfn.IFS(N731&lt;=2016,"before treatment",N731=2017,"unknown",N731&gt;2017,"after treatment")</f>
        <v>after treatment</v>
      </c>
      <c r="P731" s="5">
        <f t="shared" si="156"/>
        <v>0</v>
      </c>
      <c r="Q731" s="5">
        <f t="shared" si="157"/>
        <v>1</v>
      </c>
      <c r="R731" t="str">
        <f>'Raw Data'!I731</f>
        <v>Pickens</v>
      </c>
      <c r="S731" t="str">
        <f>'Raw Data'!J731</f>
        <v>State Route 53</v>
      </c>
      <c r="T731" t="str">
        <f>'Raw Data'!K731</f>
        <v>Old Mill White Rd</v>
      </c>
      <c r="U731" t="str">
        <f>'Raw Data'!L731</f>
        <v>(B) Suspected Minor/Visible Injury</v>
      </c>
      <c r="V731">
        <f>'Raw Data'!M731</f>
        <v>0</v>
      </c>
      <c r="W731">
        <f>'Raw Data'!N731</f>
        <v>0</v>
      </c>
      <c r="X731">
        <f>'Raw Data'!O731</f>
        <v>1</v>
      </c>
      <c r="Y731" t="str">
        <f>'Raw Data'!P731</f>
        <v>Not a Collision with Motor Vehicle</v>
      </c>
      <c r="Z731" t="str">
        <f>'Raw Data'!Q731</f>
        <v>On Shoulder</v>
      </c>
      <c r="AA731" t="str">
        <f>'Raw Data'!R731</f>
        <v>Embankment</v>
      </c>
      <c r="AB731" t="str">
        <f>'Raw Data'!S731</f>
        <v>Over Turn</v>
      </c>
      <c r="AC731" t="str">
        <f>'Raw Data'!T731</f>
        <v>(None)</v>
      </c>
      <c r="AD731">
        <f>'Raw Data'!U731</f>
        <v>1</v>
      </c>
      <c r="AE731" s="5" t="str">
        <f t="shared" si="164"/>
        <v>Yes</v>
      </c>
      <c r="AF731" t="str">
        <f>'Raw Data'!V731</f>
        <v>Negotiating a Curve</v>
      </c>
      <c r="AG731" s="5">
        <f t="shared" si="158"/>
        <v>0</v>
      </c>
      <c r="AH731" t="str">
        <f>'Raw Data'!W731</f>
        <v>East</v>
      </c>
      <c r="AI731" t="str">
        <f>'Raw Data'!X731</f>
        <v>Daylight</v>
      </c>
      <c r="AJ731" t="str">
        <f>'Raw Data'!Y731</f>
        <v>Dry</v>
      </c>
      <c r="AK731">
        <f>'Raw Data'!Z731</f>
        <v>22</v>
      </c>
      <c r="AL731" t="str">
        <f>'Raw Data'!AA731</f>
        <v>Lap and Shoulder Belt Used</v>
      </c>
      <c r="AM731" s="5">
        <f t="shared" si="159"/>
        <v>0</v>
      </c>
      <c r="AN731" t="str">
        <f>'Raw Data'!AB731</f>
        <v>Pickup Truck</v>
      </c>
      <c r="AO731" t="str">
        <f>'Raw Data'!AC731</f>
        <v>2271005300I</v>
      </c>
      <c r="AP731">
        <f>'Raw Data'!AD731</f>
        <v>26.032</v>
      </c>
      <c r="AQ731">
        <f>'Raw Data'!AE731</f>
        <v>34.418022999999998</v>
      </c>
      <c r="AR731">
        <f>'Raw Data'!AF731</f>
        <v>-84.320133999999996</v>
      </c>
      <c r="AS731">
        <f>'Raw Data'!AG731</f>
        <v>203</v>
      </c>
      <c r="AT731">
        <f>'Raw Data'!AH731</f>
        <v>189</v>
      </c>
      <c r="AU731">
        <f>'Raw Data'!AI731</f>
        <v>852</v>
      </c>
      <c r="AV731" t="str">
        <f>'Raw Data'!AJ731</f>
        <v>D6_0053_00_I</v>
      </c>
      <c r="AW731">
        <f>'Raw Data'!AK731</f>
        <v>82</v>
      </c>
      <c r="AX731">
        <f>'Raw Data'!AL731</f>
        <v>89</v>
      </c>
      <c r="AY731" t="str">
        <f>'Raw Data'!AM731</f>
        <v>simple</v>
      </c>
      <c r="AZ731">
        <f>'Raw Data'!AN731</f>
        <v>484.6</v>
      </c>
      <c r="BA731">
        <f>'Raw Data'!AO731</f>
        <v>78.099999999999994</v>
      </c>
      <c r="BB731">
        <f>'Raw Data'!AP731</f>
        <v>661.6</v>
      </c>
      <c r="BC731">
        <f>'Raw Data'!AQ731</f>
        <v>-84.3215</v>
      </c>
      <c r="BD731">
        <f>'Raw Data'!AR731</f>
        <v>34.418976999999998</v>
      </c>
      <c r="BE731">
        <f>'Raw Data'!AS731</f>
        <v>-84.319835999999995</v>
      </c>
      <c r="BF731">
        <f>'Raw Data'!AT731</f>
        <v>34.417991999999998</v>
      </c>
      <c r="BG731" t="str">
        <f>'Raw Data'!AU731</f>
        <v>2271005300I</v>
      </c>
      <c r="BH731">
        <f>'Raw Data'!AV731</f>
        <v>1</v>
      </c>
      <c r="BI731">
        <f>'Raw Data'!AW731</f>
        <v>227</v>
      </c>
      <c r="BJ731">
        <f>'Raw Data'!AX731</f>
        <v>53</v>
      </c>
      <c r="BK731">
        <f>'Raw Data'!AY731</f>
        <v>0</v>
      </c>
      <c r="BL731">
        <f>'Raw Data'!AZ731</f>
        <v>55</v>
      </c>
      <c r="BM731">
        <f>'Raw Data'!BA731</f>
        <v>16.649999999999999</v>
      </c>
      <c r="BN731">
        <f>'Raw Data'!BB731</f>
        <v>16.399999999999999</v>
      </c>
      <c r="BO731">
        <f>'Raw Data'!BC731</f>
        <v>1287.0999999999999</v>
      </c>
      <c r="BP731">
        <f>'Raw Data'!BD731</f>
        <v>1269.7</v>
      </c>
      <c r="BQ731">
        <f>'Raw Data'!BE731</f>
        <v>1243.8</v>
      </c>
      <c r="BR731">
        <f>'Raw Data'!BF731</f>
        <v>55</v>
      </c>
      <c r="BS731">
        <f>'Raw Data'!BG731</f>
        <v>41</v>
      </c>
      <c r="BT731">
        <f>'Raw Data'!BH731</f>
        <v>14</v>
      </c>
      <c r="BU731">
        <f>'Raw Data'!BI731</f>
        <v>44147</v>
      </c>
      <c r="BV731" t="str">
        <f>'Raw Data'!BJ731</f>
        <v>NONE</v>
      </c>
      <c r="BW731">
        <f>'Raw Data'!BK731</f>
        <v>2.0560000000000001E-3</v>
      </c>
      <c r="BX731">
        <f>'Raw Data'!BL731</f>
        <v>40470</v>
      </c>
      <c r="BY731">
        <f>'Raw Data'!BM731</f>
        <v>41400</v>
      </c>
      <c r="BZ731" t="str">
        <f>'Raw Data'!BN731</f>
        <v>2271005300I</v>
      </c>
      <c r="CA731" t="str">
        <f>'Raw Data'!BO731</f>
        <v>PICKENS</v>
      </c>
      <c r="CB731">
        <f>'Raw Data'!BP731</f>
        <v>1</v>
      </c>
      <c r="CC731">
        <f>'Raw Data'!BQ731</f>
        <v>5300</v>
      </c>
      <c r="CD731">
        <f>'Raw Data'!BR731</f>
        <v>6</v>
      </c>
      <c r="CE731">
        <f>'Raw Data'!BS731</f>
        <v>1</v>
      </c>
      <c r="CF731">
        <f>'Raw Data'!BT731</f>
        <v>2</v>
      </c>
      <c r="CG731">
        <f>'Raw Data'!BU731</f>
        <v>1</v>
      </c>
      <c r="CH731">
        <f>'Raw Data'!BV731</f>
        <v>1</v>
      </c>
      <c r="CI731">
        <f>'Raw Data'!BW731</f>
        <v>2</v>
      </c>
      <c r="CJ731">
        <f>'Raw Data'!BX731</f>
        <v>3</v>
      </c>
      <c r="CK731">
        <f>'Raw Data'!BY731</f>
        <v>3</v>
      </c>
      <c r="CL731" t="str">
        <f>'Raw Data'!BZ731</f>
        <v>N</v>
      </c>
      <c r="CM731">
        <f t="shared" si="165"/>
        <v>0</v>
      </c>
      <c r="CN731">
        <f>'Raw Data'!CA731</f>
        <v>227</v>
      </c>
      <c r="CO731">
        <f>'Raw Data'!CB731</f>
        <v>53</v>
      </c>
      <c r="CP731">
        <f>'Raw Data'!CC731</f>
        <v>0</v>
      </c>
      <c r="CQ731" t="str">
        <f>'Raw Data'!CD731</f>
        <v>Not Urban</v>
      </c>
      <c r="CR731" t="str">
        <f>'Raw Data'!CE731</f>
        <v>Not Urban</v>
      </c>
      <c r="CS731">
        <f>'Raw Data'!CF731</f>
        <v>0</v>
      </c>
      <c r="CT731">
        <f>'Raw Data'!CG731</f>
        <v>55</v>
      </c>
      <c r="CU731">
        <f>'Raw Data'!CH731</f>
        <v>4750</v>
      </c>
      <c r="CV731" t="str">
        <f>'Raw Data'!CI731</f>
        <v xml:space="preserve"> </v>
      </c>
      <c r="CW731">
        <f>'Raw Data'!CJ731</f>
        <v>0</v>
      </c>
      <c r="CX731">
        <f>'Raw Data'!CK731</f>
        <v>0.58266799999999996</v>
      </c>
      <c r="CY731">
        <f>'Raw Data'!CL731</f>
        <v>9</v>
      </c>
      <c r="CZ731" t="str">
        <f>'Raw Data'!CM731</f>
        <v>State Mainline</v>
      </c>
      <c r="DA731">
        <f>'Raw Data'!CN731</f>
        <v>4750</v>
      </c>
      <c r="DB731">
        <f>'Raw Data'!CO731</f>
        <v>441213</v>
      </c>
      <c r="DC731">
        <f>'Raw Data'!CP731</f>
        <v>25.74</v>
      </c>
      <c r="DD731">
        <f>'Raw Data'!CQ731</f>
        <v>26.32</v>
      </c>
      <c r="DE731">
        <f>'Raw Data'!CR731</f>
        <v>441213</v>
      </c>
      <c r="DF731">
        <f>'Raw Data'!CS731</f>
        <v>0</v>
      </c>
      <c r="DG731">
        <f>'Raw Data'!CT731</f>
        <v>3076.4846320000001</v>
      </c>
      <c r="DH731">
        <f>'Raw Data'!CU731</f>
        <v>100</v>
      </c>
      <c r="DI731">
        <f>'Raw Data'!CV731</f>
        <v>41454</v>
      </c>
      <c r="DJ731">
        <f>'Raw Data'!CW731</f>
        <v>2.1323000000000002E-2</v>
      </c>
      <c r="DK731">
        <f>'Raw Data'!CX731</f>
        <v>0</v>
      </c>
      <c r="DL731">
        <f>'Raw Data'!CY731</f>
        <v>2.0560000000000001E-3</v>
      </c>
      <c r="DM731">
        <f>'Raw Data'!CZ731</f>
        <v>304</v>
      </c>
      <c r="DN731" t="str">
        <f>'Raw Data'!DA731</f>
        <v>227-0143</v>
      </c>
      <c r="DO731" t="str">
        <f>'Raw Data'!DB731</f>
        <v>3R : Rural Principal Arterial - Other</v>
      </c>
      <c r="DP731" t="str">
        <f>'Raw Data'!DC731</f>
        <v>34.417859, -84.309560</v>
      </c>
      <c r="DQ731">
        <f>'Raw Data'!DD731</f>
        <v>-84.309560000000005</v>
      </c>
      <c r="DR731">
        <f>'Raw Data'!DE731</f>
        <v>34.417859</v>
      </c>
      <c r="DS731">
        <f>'Raw Data'!DF731</f>
        <v>34.417859</v>
      </c>
      <c r="DT731">
        <f>'Raw Data'!DG731</f>
        <v>-84.309560000000005</v>
      </c>
      <c r="DU731">
        <f>'Raw Data'!DH731</f>
        <v>1.0277E-2</v>
      </c>
      <c r="DV731">
        <f>'Raw Data'!DI731</f>
        <v>2.0560000000000001E-3</v>
      </c>
      <c r="DW731">
        <f>'Raw Data'!DJ731</f>
        <v>203</v>
      </c>
      <c r="DX731" s="11">
        <f t="shared" si="166"/>
        <v>4800</v>
      </c>
      <c r="DY731" s="5">
        <f t="shared" si="167"/>
        <v>4247.5</v>
      </c>
      <c r="DZ731" s="5">
        <f t="shared" si="160"/>
        <v>552.5</v>
      </c>
      <c r="EA731" s="5">
        <f t="shared" si="161"/>
        <v>0.13007651559741024</v>
      </c>
      <c r="EB731" s="5">
        <f t="shared" si="162"/>
        <v>4523.75</v>
      </c>
      <c r="EC731">
        <f>'Raw Data'!DK731</f>
        <v>4610</v>
      </c>
      <c r="ED731">
        <f>'Raw Data'!DL731</f>
        <v>14.9</v>
      </c>
      <c r="EE731">
        <f>'Raw Data'!DM731</f>
        <v>4870</v>
      </c>
      <c r="EF731">
        <f>'Raw Data'!DN731</f>
        <v>14.9</v>
      </c>
      <c r="EG731">
        <f>'Raw Data'!DO731</f>
        <v>4920</v>
      </c>
      <c r="EH731">
        <f>'Raw Data'!DP731</f>
        <v>0</v>
      </c>
      <c r="EI731">
        <f>'Raw Data'!DQ731</f>
        <v>4900</v>
      </c>
      <c r="EJ731">
        <f>'Raw Data'!DR731</f>
        <v>0</v>
      </c>
      <c r="EK731">
        <f>'Raw Data'!DS731</f>
        <v>4750</v>
      </c>
      <c r="EL731">
        <f>'Raw Data'!DT731</f>
        <v>12.4</v>
      </c>
      <c r="EM731">
        <f>'Raw Data'!DU731</f>
        <v>4560</v>
      </c>
      <c r="EN731">
        <f>'Raw Data'!DV731</f>
        <v>12.4</v>
      </c>
      <c r="EO731">
        <f>'Raw Data'!DW731</f>
        <v>3840</v>
      </c>
      <c r="EP731">
        <f>'Raw Data'!DX731</f>
        <v>9.4</v>
      </c>
      <c r="EQ731">
        <f>'Raw Data'!DY731</f>
        <v>3840</v>
      </c>
      <c r="ER731">
        <f>'Raw Data'!DZ731</f>
        <v>9.4</v>
      </c>
      <c r="ES731">
        <f>'Raw Data'!EA731</f>
        <v>3780</v>
      </c>
      <c r="ET731">
        <f>'Raw Data'!EB731</f>
        <v>0</v>
      </c>
      <c r="EU731">
        <f>'Raw Data'!EC731</f>
        <v>3820</v>
      </c>
      <c r="EV731">
        <f>'Raw Data'!ED731</f>
        <v>0</v>
      </c>
      <c r="EW731">
        <f>'Raw Data'!EE731</f>
        <v>0</v>
      </c>
    </row>
    <row r="732" spans="1:153" x14ac:dyDescent="0.3">
      <c r="A732">
        <f>'Raw Data'!A732</f>
        <v>730</v>
      </c>
      <c r="B732" t="str">
        <f>'Raw Data'!B732</f>
        <v>Point</v>
      </c>
      <c r="C732">
        <f>'Raw Data'!C732</f>
        <v>1088</v>
      </c>
      <c r="D732">
        <f>'Raw Data'!D732</f>
        <v>18834</v>
      </c>
      <c r="E732" t="str">
        <f>'Raw Data'!E732</f>
        <v>Point</v>
      </c>
      <c r="F732">
        <f>'Raw Data'!F732</f>
        <v>7117665</v>
      </c>
      <c r="G732" t="str">
        <f>'Raw Data'!G732</f>
        <v>Gsp Post 00</v>
      </c>
      <c r="H732" s="3">
        <f>'Raw Data'!H732</f>
        <v>43531</v>
      </c>
      <c r="L732">
        <f t="shared" si="154"/>
        <v>0</v>
      </c>
      <c r="M732" s="5">
        <f t="shared" si="155"/>
        <v>43531</v>
      </c>
      <c r="N732" s="5">
        <f t="shared" si="163"/>
        <v>2019</v>
      </c>
      <c r="O732" s="5" t="str" cm="1">
        <f t="array" ref="O732">_xlfn.IFS(N732&lt;=2016,"before treatment",N732=2017,"unknown",N732&gt;2017,"after treatment")</f>
        <v>after treatment</v>
      </c>
      <c r="P732" s="5">
        <f t="shared" si="156"/>
        <v>0</v>
      </c>
      <c r="Q732" s="5">
        <f t="shared" si="157"/>
        <v>1</v>
      </c>
      <c r="R732" t="str">
        <f>'Raw Data'!I732</f>
        <v>Pickens</v>
      </c>
      <c r="S732" t="str">
        <f>'Raw Data'!J732</f>
        <v>State Route 53</v>
      </c>
      <c r="T732" t="str">
        <f>'Raw Data'!K732</f>
        <v>Mm 25</v>
      </c>
      <c r="U732" t="str">
        <f>'Raw Data'!L732</f>
        <v>(O) No Injury</v>
      </c>
      <c r="V732">
        <f>'Raw Data'!M732</f>
        <v>0</v>
      </c>
      <c r="W732">
        <f>'Raw Data'!N732</f>
        <v>0</v>
      </c>
      <c r="X732">
        <f>'Raw Data'!O732</f>
        <v>0</v>
      </c>
      <c r="Y732" t="str">
        <f>'Raw Data'!P732</f>
        <v>Not a Collision with Motor Vehicle</v>
      </c>
      <c r="Z732" t="str">
        <f>'Raw Data'!Q732</f>
        <v>Off Roadway</v>
      </c>
      <c r="AA732" t="str">
        <f>'Raw Data'!R732</f>
        <v>Other-Fixed Object</v>
      </c>
      <c r="AB732" t="str">
        <f>'Raw Data'!S732</f>
        <v xml:space="preserve"> </v>
      </c>
      <c r="AC732" t="str">
        <f>'Raw Data'!T732</f>
        <v>Driver Lost Control</v>
      </c>
      <c r="AD732">
        <f>'Raw Data'!U732</f>
        <v>1</v>
      </c>
      <c r="AE732" s="5" t="str">
        <f t="shared" si="164"/>
        <v>Yes</v>
      </c>
      <c r="AF732" t="str">
        <f>'Raw Data'!V732</f>
        <v>Straight</v>
      </c>
      <c r="AG732" s="5">
        <f t="shared" si="158"/>
        <v>0</v>
      </c>
      <c r="AH732" t="str">
        <f>'Raw Data'!W732</f>
        <v>East</v>
      </c>
      <c r="AI732" t="str">
        <f>'Raw Data'!X732</f>
        <v>Dark-Not Lighted</v>
      </c>
      <c r="AJ732" t="str">
        <f>'Raw Data'!Y732</f>
        <v>Dry</v>
      </c>
      <c r="AK732">
        <f>'Raw Data'!Z732</f>
        <v>25</v>
      </c>
      <c r="AL732" t="str">
        <f>'Raw Data'!AA732</f>
        <v>Unknown</v>
      </c>
      <c r="AM732" s="5">
        <f t="shared" si="159"/>
        <v>1</v>
      </c>
      <c r="AN732" t="str">
        <f>'Raw Data'!AB732</f>
        <v>Motorcycle</v>
      </c>
      <c r="AO732" t="str">
        <f>'Raw Data'!AC732</f>
        <v>2271005300I</v>
      </c>
      <c r="AP732">
        <f>'Raw Data'!AD732</f>
        <v>26.043343</v>
      </c>
      <c r="AQ732">
        <f>'Raw Data'!AE732</f>
        <v>34.418002000000001</v>
      </c>
      <c r="AR732">
        <f>'Raw Data'!AF732</f>
        <v>-84.319922000000005</v>
      </c>
      <c r="AS732">
        <f>'Raw Data'!AG732</f>
        <v>203</v>
      </c>
      <c r="AT732">
        <f>'Raw Data'!AH732</f>
        <v>189</v>
      </c>
      <c r="AU732">
        <f>'Raw Data'!AI732</f>
        <v>852</v>
      </c>
      <c r="AV732" t="str">
        <f>'Raw Data'!AJ732</f>
        <v>D6_0053_00_I</v>
      </c>
      <c r="AW732">
        <f>'Raw Data'!AK732</f>
        <v>82</v>
      </c>
      <c r="AX732">
        <f>'Raw Data'!AL732</f>
        <v>89</v>
      </c>
      <c r="AY732" t="str">
        <f>'Raw Data'!AM732</f>
        <v>simple</v>
      </c>
      <c r="AZ732">
        <f>'Raw Data'!AN732</f>
        <v>484.6</v>
      </c>
      <c r="BA732">
        <f>'Raw Data'!AO732</f>
        <v>78.099999999999994</v>
      </c>
      <c r="BB732">
        <f>'Raw Data'!AP732</f>
        <v>661.6</v>
      </c>
      <c r="BC732">
        <f>'Raw Data'!AQ732</f>
        <v>-84.3215</v>
      </c>
      <c r="BD732">
        <f>'Raw Data'!AR732</f>
        <v>34.418976999999998</v>
      </c>
      <c r="BE732">
        <f>'Raw Data'!AS732</f>
        <v>-84.319835999999995</v>
      </c>
      <c r="BF732">
        <f>'Raw Data'!AT732</f>
        <v>34.417991999999998</v>
      </c>
      <c r="BG732" t="str">
        <f>'Raw Data'!AU732</f>
        <v>2271005300I</v>
      </c>
      <c r="BH732">
        <f>'Raw Data'!AV732</f>
        <v>1</v>
      </c>
      <c r="BI732">
        <f>'Raw Data'!AW732</f>
        <v>227</v>
      </c>
      <c r="BJ732">
        <f>'Raw Data'!AX732</f>
        <v>53</v>
      </c>
      <c r="BK732">
        <f>'Raw Data'!AY732</f>
        <v>0</v>
      </c>
      <c r="BL732">
        <f>'Raw Data'!AZ732</f>
        <v>55</v>
      </c>
      <c r="BM732">
        <f>'Raw Data'!BA732</f>
        <v>16.649999999999999</v>
      </c>
      <c r="BN732">
        <f>'Raw Data'!BB732</f>
        <v>16.399999999999999</v>
      </c>
      <c r="BO732">
        <f>'Raw Data'!BC732</f>
        <v>1287.0999999999999</v>
      </c>
      <c r="BP732">
        <f>'Raw Data'!BD732</f>
        <v>1269.7</v>
      </c>
      <c r="BQ732">
        <f>'Raw Data'!BE732</f>
        <v>1243.8</v>
      </c>
      <c r="BR732">
        <f>'Raw Data'!BF732</f>
        <v>55</v>
      </c>
      <c r="BS732">
        <f>'Raw Data'!BG732</f>
        <v>41</v>
      </c>
      <c r="BT732">
        <f>'Raw Data'!BH732</f>
        <v>14</v>
      </c>
      <c r="BU732">
        <f>'Raw Data'!BI732</f>
        <v>44147</v>
      </c>
      <c r="BV732" t="str">
        <f>'Raw Data'!BJ732</f>
        <v>NONE</v>
      </c>
      <c r="BW732">
        <f>'Raw Data'!BK732</f>
        <v>2.0560000000000001E-3</v>
      </c>
      <c r="BX732">
        <f>'Raw Data'!BL732</f>
        <v>40470</v>
      </c>
      <c r="BY732">
        <f>'Raw Data'!BM732</f>
        <v>41400</v>
      </c>
      <c r="BZ732" t="str">
        <f>'Raw Data'!BN732</f>
        <v>2271005300I</v>
      </c>
      <c r="CA732" t="str">
        <f>'Raw Data'!BO732</f>
        <v>PICKENS</v>
      </c>
      <c r="CB732">
        <f>'Raw Data'!BP732</f>
        <v>1</v>
      </c>
      <c r="CC732">
        <f>'Raw Data'!BQ732</f>
        <v>5300</v>
      </c>
      <c r="CD732">
        <f>'Raw Data'!BR732</f>
        <v>6</v>
      </c>
      <c r="CE732">
        <f>'Raw Data'!BS732</f>
        <v>1</v>
      </c>
      <c r="CF732">
        <f>'Raw Data'!BT732</f>
        <v>2</v>
      </c>
      <c r="CG732">
        <f>'Raw Data'!BU732</f>
        <v>1</v>
      </c>
      <c r="CH732">
        <f>'Raw Data'!BV732</f>
        <v>1</v>
      </c>
      <c r="CI732">
        <f>'Raw Data'!BW732</f>
        <v>2</v>
      </c>
      <c r="CJ732">
        <f>'Raw Data'!BX732</f>
        <v>3</v>
      </c>
      <c r="CK732">
        <f>'Raw Data'!BY732</f>
        <v>3</v>
      </c>
      <c r="CL732" t="str">
        <f>'Raw Data'!BZ732</f>
        <v>N</v>
      </c>
      <c r="CM732">
        <f t="shared" si="165"/>
        <v>0</v>
      </c>
      <c r="CN732">
        <f>'Raw Data'!CA732</f>
        <v>227</v>
      </c>
      <c r="CO732">
        <f>'Raw Data'!CB732</f>
        <v>53</v>
      </c>
      <c r="CP732">
        <f>'Raw Data'!CC732</f>
        <v>0</v>
      </c>
      <c r="CQ732" t="str">
        <f>'Raw Data'!CD732</f>
        <v>Not Urban</v>
      </c>
      <c r="CR732" t="str">
        <f>'Raw Data'!CE732</f>
        <v>Not Urban</v>
      </c>
      <c r="CS732">
        <f>'Raw Data'!CF732</f>
        <v>0</v>
      </c>
      <c r="CT732">
        <f>'Raw Data'!CG732</f>
        <v>55</v>
      </c>
      <c r="CU732">
        <f>'Raw Data'!CH732</f>
        <v>4750</v>
      </c>
      <c r="CV732" t="str">
        <f>'Raw Data'!CI732</f>
        <v xml:space="preserve"> </v>
      </c>
      <c r="CW732">
        <f>'Raw Data'!CJ732</f>
        <v>0</v>
      </c>
      <c r="CX732">
        <f>'Raw Data'!CK732</f>
        <v>0.58266799999999996</v>
      </c>
      <c r="CY732">
        <f>'Raw Data'!CL732</f>
        <v>9</v>
      </c>
      <c r="CZ732" t="str">
        <f>'Raw Data'!CM732</f>
        <v>State Mainline</v>
      </c>
      <c r="DA732">
        <f>'Raw Data'!CN732</f>
        <v>4750</v>
      </c>
      <c r="DB732">
        <f>'Raw Data'!CO732</f>
        <v>441213</v>
      </c>
      <c r="DC732">
        <f>'Raw Data'!CP732</f>
        <v>25.74</v>
      </c>
      <c r="DD732">
        <f>'Raw Data'!CQ732</f>
        <v>26.32</v>
      </c>
      <c r="DE732">
        <f>'Raw Data'!CR732</f>
        <v>441213</v>
      </c>
      <c r="DF732">
        <f>'Raw Data'!CS732</f>
        <v>0</v>
      </c>
      <c r="DG732">
        <f>'Raw Data'!CT732</f>
        <v>3076.4846320000001</v>
      </c>
      <c r="DH732">
        <f>'Raw Data'!CU732</f>
        <v>100</v>
      </c>
      <c r="DI732">
        <f>'Raw Data'!CV732</f>
        <v>41454</v>
      </c>
      <c r="DJ732">
        <f>'Raw Data'!CW732</f>
        <v>2.1323000000000002E-2</v>
      </c>
      <c r="DK732">
        <f>'Raw Data'!CX732</f>
        <v>0</v>
      </c>
      <c r="DL732">
        <f>'Raw Data'!CY732</f>
        <v>2.0560000000000001E-3</v>
      </c>
      <c r="DM732">
        <f>'Raw Data'!CZ732</f>
        <v>304</v>
      </c>
      <c r="DN732" t="str">
        <f>'Raw Data'!DA732</f>
        <v>227-0143</v>
      </c>
      <c r="DO732" t="str">
        <f>'Raw Data'!DB732</f>
        <v>3R : Rural Principal Arterial - Other</v>
      </c>
      <c r="DP732" t="str">
        <f>'Raw Data'!DC732</f>
        <v>34.417859, -84.309560</v>
      </c>
      <c r="DQ732">
        <f>'Raw Data'!DD732</f>
        <v>-84.309560000000005</v>
      </c>
      <c r="DR732">
        <f>'Raw Data'!DE732</f>
        <v>34.417859</v>
      </c>
      <c r="DS732">
        <f>'Raw Data'!DF732</f>
        <v>34.417859</v>
      </c>
      <c r="DT732">
        <f>'Raw Data'!DG732</f>
        <v>-84.309560000000005</v>
      </c>
      <c r="DU732">
        <f>'Raw Data'!DH732</f>
        <v>1.0277E-2</v>
      </c>
      <c r="DV732">
        <f>'Raw Data'!DI732</f>
        <v>2.0560000000000001E-3</v>
      </c>
      <c r="DW732">
        <f>'Raw Data'!DJ732</f>
        <v>203</v>
      </c>
      <c r="DX732" s="11">
        <f t="shared" si="166"/>
        <v>4800</v>
      </c>
      <c r="DY732" s="5">
        <f t="shared" si="167"/>
        <v>4247.5</v>
      </c>
      <c r="DZ732" s="5">
        <f t="shared" si="160"/>
        <v>552.5</v>
      </c>
      <c r="EA732" s="5">
        <f t="shared" si="161"/>
        <v>0.13007651559741024</v>
      </c>
      <c r="EB732" s="5">
        <f t="shared" si="162"/>
        <v>4523.75</v>
      </c>
      <c r="EC732">
        <f>'Raw Data'!DK732</f>
        <v>4610</v>
      </c>
      <c r="ED732">
        <f>'Raw Data'!DL732</f>
        <v>14.9</v>
      </c>
      <c r="EE732">
        <f>'Raw Data'!DM732</f>
        <v>4870</v>
      </c>
      <c r="EF732">
        <f>'Raw Data'!DN732</f>
        <v>14.9</v>
      </c>
      <c r="EG732">
        <f>'Raw Data'!DO732</f>
        <v>4920</v>
      </c>
      <c r="EH732">
        <f>'Raw Data'!DP732</f>
        <v>0</v>
      </c>
      <c r="EI732">
        <f>'Raw Data'!DQ732</f>
        <v>4900</v>
      </c>
      <c r="EJ732">
        <f>'Raw Data'!DR732</f>
        <v>0</v>
      </c>
      <c r="EK732">
        <f>'Raw Data'!DS732</f>
        <v>4750</v>
      </c>
      <c r="EL732">
        <f>'Raw Data'!DT732</f>
        <v>12.4</v>
      </c>
      <c r="EM732">
        <f>'Raw Data'!DU732</f>
        <v>4560</v>
      </c>
      <c r="EN732">
        <f>'Raw Data'!DV732</f>
        <v>12.4</v>
      </c>
      <c r="EO732">
        <f>'Raw Data'!DW732</f>
        <v>3840</v>
      </c>
      <c r="EP732">
        <f>'Raw Data'!DX732</f>
        <v>9.4</v>
      </c>
      <c r="EQ732">
        <f>'Raw Data'!DY732</f>
        <v>3840</v>
      </c>
      <c r="ER732">
        <f>'Raw Data'!DZ732</f>
        <v>9.4</v>
      </c>
      <c r="ES732">
        <f>'Raw Data'!EA732</f>
        <v>3780</v>
      </c>
      <c r="ET732">
        <f>'Raw Data'!EB732</f>
        <v>0</v>
      </c>
      <c r="EU732">
        <f>'Raw Data'!EC732</f>
        <v>3820</v>
      </c>
      <c r="EV732">
        <f>'Raw Data'!ED732</f>
        <v>0</v>
      </c>
      <c r="EW732">
        <f>'Raw Data'!EE732</f>
        <v>0</v>
      </c>
    </row>
    <row r="733" spans="1:153" x14ac:dyDescent="0.3">
      <c r="A733">
        <f>'Raw Data'!A733</f>
        <v>731</v>
      </c>
      <c r="B733" t="str">
        <f>'Raw Data'!B733</f>
        <v>Point</v>
      </c>
      <c r="C733">
        <f>'Raw Data'!C733</f>
        <v>908</v>
      </c>
      <c r="D733">
        <f>'Raw Data'!D733</f>
        <v>61936</v>
      </c>
      <c r="E733" t="str">
        <f>'Raw Data'!E733</f>
        <v>Point</v>
      </c>
      <c r="F733">
        <f>'Raw Data'!F733</f>
        <v>5304055</v>
      </c>
      <c r="G733" t="str">
        <f>'Raw Data'!G733</f>
        <v>Gsp Post 00</v>
      </c>
      <c r="H733" s="3">
        <f>'Raw Data'!H733</f>
        <v>42149</v>
      </c>
      <c r="L733">
        <f t="shared" si="154"/>
        <v>0</v>
      </c>
      <c r="M733" s="5">
        <f t="shared" si="155"/>
        <v>42149</v>
      </c>
      <c r="N733" s="5">
        <f t="shared" si="163"/>
        <v>2015</v>
      </c>
      <c r="O733" s="5" t="str" cm="1">
        <f t="array" ref="O733">_xlfn.IFS(N733&lt;=2016,"before treatment",N733=2017,"unknown",N733&gt;2017,"after treatment")</f>
        <v>before treatment</v>
      </c>
      <c r="P733" s="5">
        <f t="shared" si="156"/>
        <v>1</v>
      </c>
      <c r="Q733" s="5">
        <f t="shared" si="157"/>
        <v>0</v>
      </c>
      <c r="R733" t="str">
        <f>'Raw Data'!I733</f>
        <v>Pickens</v>
      </c>
      <c r="S733" t="str">
        <f>'Raw Data'!J733</f>
        <v>State Route 53</v>
      </c>
      <c r="T733" t="str">
        <f>'Raw Data'!K733</f>
        <v>(none)</v>
      </c>
      <c r="U733" t="str">
        <f>'Raw Data'!L733</f>
        <v>(O) No Injury</v>
      </c>
      <c r="V733">
        <f>'Raw Data'!M733</f>
        <v>0</v>
      </c>
      <c r="W733">
        <f>'Raw Data'!N733</f>
        <v>0</v>
      </c>
      <c r="X733">
        <f>'Raw Data'!O733</f>
        <v>0</v>
      </c>
      <c r="Y733" t="str">
        <f>'Raw Data'!P733</f>
        <v>Not a Collision with Motor Vehicle</v>
      </c>
      <c r="Z733" t="str">
        <f>'Raw Data'!Q733</f>
        <v>On Shoulder</v>
      </c>
      <c r="AA733" t="str">
        <f>'Raw Data'!R733</f>
        <v>Other-Fixed Object</v>
      </c>
      <c r="AB733" t="str">
        <f>'Raw Data'!S733</f>
        <v>Embankment</v>
      </c>
      <c r="AC733" t="str">
        <f>'Raw Data'!T733</f>
        <v>Changed Lanes Improperly</v>
      </c>
      <c r="AD733">
        <f>'Raw Data'!U733</f>
        <v>1</v>
      </c>
      <c r="AE733" s="5" t="str">
        <f t="shared" si="164"/>
        <v>Yes</v>
      </c>
      <c r="AF733" t="str">
        <f>'Raw Data'!V733</f>
        <v>Negotiating a Curve</v>
      </c>
      <c r="AG733" s="5">
        <f t="shared" si="158"/>
        <v>0</v>
      </c>
      <c r="AH733" t="str">
        <f>'Raw Data'!W733</f>
        <v>East</v>
      </c>
      <c r="AI733" t="str">
        <f>'Raw Data'!X733</f>
        <v>Daylight</v>
      </c>
      <c r="AJ733" t="str">
        <f>'Raw Data'!Y733</f>
        <v>Wet</v>
      </c>
      <c r="AK733">
        <f>'Raw Data'!Z733</f>
        <v>49</v>
      </c>
      <c r="AL733" t="str">
        <f>'Raw Data'!AA733</f>
        <v>Lap and Shoulder Belt Used</v>
      </c>
      <c r="AM733" s="5">
        <f t="shared" si="159"/>
        <v>0</v>
      </c>
      <c r="AN733" t="str">
        <f>'Raw Data'!AB733</f>
        <v>Passenger Car</v>
      </c>
      <c r="AO733" t="str">
        <f>'Raw Data'!AC733</f>
        <v>2271005300I</v>
      </c>
      <c r="AP733">
        <f>'Raw Data'!AD733</f>
        <v>26.153428999999999</v>
      </c>
      <c r="AQ733">
        <f>'Raw Data'!AE733</f>
        <v>34.417634</v>
      </c>
      <c r="AR733">
        <f>'Raw Data'!AF733</f>
        <v>-84.318064000000007</v>
      </c>
      <c r="AS733">
        <f>'Raw Data'!AG733</f>
        <v>204</v>
      </c>
      <c r="AT733">
        <f>'Raw Data'!AH733</f>
        <v>190</v>
      </c>
      <c r="AU733">
        <f>'Raw Data'!AI733</f>
        <v>853</v>
      </c>
      <c r="AV733" t="str">
        <f>'Raw Data'!AJ733</f>
        <v>D6_0053_00_I</v>
      </c>
      <c r="AW733">
        <f>'Raw Data'!AK733</f>
        <v>83</v>
      </c>
      <c r="AX733">
        <f>'Raw Data'!AL733</f>
        <v>90</v>
      </c>
      <c r="AY733" t="str">
        <f>'Raw Data'!AM733</f>
        <v>simple</v>
      </c>
      <c r="AZ733">
        <f>'Raw Data'!AN733</f>
        <v>1094.5999999999999</v>
      </c>
      <c r="BA733">
        <f>'Raw Data'!AO733</f>
        <v>29.9</v>
      </c>
      <c r="BB733">
        <f>'Raw Data'!AP733</f>
        <v>569.4</v>
      </c>
      <c r="BC733">
        <f>'Raw Data'!AQ733</f>
        <v>-84.319637999999998</v>
      </c>
      <c r="BD733">
        <f>'Raw Data'!AR733</f>
        <v>34.417977999999998</v>
      </c>
      <c r="BE733">
        <f>'Raw Data'!AS733</f>
        <v>-84.317845000000005</v>
      </c>
      <c r="BF733">
        <f>'Raw Data'!AT733</f>
        <v>34.417552999999998</v>
      </c>
      <c r="BG733" t="str">
        <f>'Raw Data'!AU733</f>
        <v>2271005300I</v>
      </c>
      <c r="BH733">
        <f>'Raw Data'!AV733</f>
        <v>1</v>
      </c>
      <c r="BI733">
        <f>'Raw Data'!AW733</f>
        <v>227</v>
      </c>
      <c r="BJ733">
        <f>'Raw Data'!AX733</f>
        <v>53</v>
      </c>
      <c r="BK733">
        <f>'Raw Data'!AY733</f>
        <v>0</v>
      </c>
      <c r="BL733">
        <f>'Raw Data'!AZ733</f>
        <v>55</v>
      </c>
      <c r="BM733">
        <f>'Raw Data'!BA733</f>
        <v>10.71</v>
      </c>
      <c r="BN733">
        <f>'Raw Data'!BB733</f>
        <v>10.210000000000001</v>
      </c>
      <c r="BO733">
        <f>'Raw Data'!BC733</f>
        <v>1322.2</v>
      </c>
      <c r="BP733">
        <f>'Raw Data'!BD733</f>
        <v>1309.4000000000001</v>
      </c>
      <c r="BQ733">
        <f>'Raw Data'!BE733</f>
        <v>1294.9000000000001</v>
      </c>
      <c r="BR733">
        <f>'Raw Data'!BF733</f>
        <v>55</v>
      </c>
      <c r="BS733">
        <f>'Raw Data'!BG733</f>
        <v>58.2</v>
      </c>
      <c r="BT733">
        <f>'Raw Data'!BH733</f>
        <v>0</v>
      </c>
      <c r="BU733">
        <f>'Raw Data'!BI733</f>
        <v>44147</v>
      </c>
      <c r="BV733" t="str">
        <f>'Raw Data'!BJ733</f>
        <v>NONE</v>
      </c>
      <c r="BW733">
        <f>'Raw Data'!BK733</f>
        <v>1.859E-3</v>
      </c>
      <c r="BX733">
        <f>'Raw Data'!BL733</f>
        <v>40470</v>
      </c>
      <c r="BY733">
        <f>'Raw Data'!BM733</f>
        <v>41400</v>
      </c>
      <c r="BZ733" t="str">
        <f>'Raw Data'!BN733</f>
        <v>2271005300I</v>
      </c>
      <c r="CA733" t="str">
        <f>'Raw Data'!BO733</f>
        <v>PICKENS</v>
      </c>
      <c r="CB733">
        <f>'Raw Data'!BP733</f>
        <v>1</v>
      </c>
      <c r="CC733">
        <f>'Raw Data'!BQ733</f>
        <v>5300</v>
      </c>
      <c r="CD733">
        <f>'Raw Data'!BR733</f>
        <v>6</v>
      </c>
      <c r="CE733">
        <f>'Raw Data'!BS733</f>
        <v>1</v>
      </c>
      <c r="CF733">
        <f>'Raw Data'!BT733</f>
        <v>2</v>
      </c>
      <c r="CG733">
        <f>'Raw Data'!BU733</f>
        <v>1</v>
      </c>
      <c r="CH733">
        <f>'Raw Data'!BV733</f>
        <v>1</v>
      </c>
      <c r="CI733">
        <f>'Raw Data'!BW733</f>
        <v>2</v>
      </c>
      <c r="CJ733">
        <f>'Raw Data'!BX733</f>
        <v>3</v>
      </c>
      <c r="CK733">
        <f>'Raw Data'!BY733</f>
        <v>3</v>
      </c>
      <c r="CL733" t="str">
        <f>'Raw Data'!BZ733</f>
        <v>N</v>
      </c>
      <c r="CM733">
        <f t="shared" si="165"/>
        <v>0</v>
      </c>
      <c r="CN733">
        <f>'Raw Data'!CA733</f>
        <v>227</v>
      </c>
      <c r="CO733">
        <f>'Raw Data'!CB733</f>
        <v>53</v>
      </c>
      <c r="CP733">
        <f>'Raw Data'!CC733</f>
        <v>0</v>
      </c>
      <c r="CQ733" t="str">
        <f>'Raw Data'!CD733</f>
        <v>Not Urban</v>
      </c>
      <c r="CR733" t="str">
        <f>'Raw Data'!CE733</f>
        <v>Not Urban</v>
      </c>
      <c r="CS733">
        <f>'Raw Data'!CF733</f>
        <v>0</v>
      </c>
      <c r="CT733">
        <f>'Raw Data'!CG733</f>
        <v>55</v>
      </c>
      <c r="CU733">
        <f>'Raw Data'!CH733</f>
        <v>4750</v>
      </c>
      <c r="CV733" t="str">
        <f>'Raw Data'!CI733</f>
        <v xml:space="preserve"> </v>
      </c>
      <c r="CW733">
        <f>'Raw Data'!CJ733</f>
        <v>0</v>
      </c>
      <c r="CX733">
        <f>'Raw Data'!CK733</f>
        <v>0.58266799999999996</v>
      </c>
      <c r="CY733">
        <f>'Raw Data'!CL733</f>
        <v>9</v>
      </c>
      <c r="CZ733" t="str">
        <f>'Raw Data'!CM733</f>
        <v>State Mainline</v>
      </c>
      <c r="DA733">
        <f>'Raw Data'!CN733</f>
        <v>4750</v>
      </c>
      <c r="DB733">
        <f>'Raw Data'!CO733</f>
        <v>441213</v>
      </c>
      <c r="DC733">
        <f>'Raw Data'!CP733</f>
        <v>25.74</v>
      </c>
      <c r="DD733">
        <f>'Raw Data'!CQ733</f>
        <v>26.32</v>
      </c>
      <c r="DE733">
        <f>'Raw Data'!CR733</f>
        <v>441213</v>
      </c>
      <c r="DF733">
        <f>'Raw Data'!CS733</f>
        <v>0</v>
      </c>
      <c r="DG733">
        <f>'Raw Data'!CT733</f>
        <v>3076.4846320000001</v>
      </c>
      <c r="DH733">
        <f>'Raw Data'!CU733</f>
        <v>100</v>
      </c>
      <c r="DI733">
        <f>'Raw Data'!CV733</f>
        <v>41454</v>
      </c>
      <c r="DJ733">
        <f>'Raw Data'!CW733</f>
        <v>2.1323000000000002E-2</v>
      </c>
      <c r="DK733">
        <f>'Raw Data'!CX733</f>
        <v>0</v>
      </c>
      <c r="DL733">
        <f>'Raw Data'!CY733</f>
        <v>1.859E-3</v>
      </c>
      <c r="DM733">
        <f>'Raw Data'!CZ733</f>
        <v>304</v>
      </c>
      <c r="DN733" t="str">
        <f>'Raw Data'!DA733</f>
        <v>227-0143</v>
      </c>
      <c r="DO733" t="str">
        <f>'Raw Data'!DB733</f>
        <v>3R : Rural Principal Arterial - Other</v>
      </c>
      <c r="DP733" t="str">
        <f>'Raw Data'!DC733</f>
        <v>34.417859, -84.309560</v>
      </c>
      <c r="DQ733">
        <f>'Raw Data'!DD733</f>
        <v>-84.309560000000005</v>
      </c>
      <c r="DR733">
        <f>'Raw Data'!DE733</f>
        <v>34.417859</v>
      </c>
      <c r="DS733">
        <f>'Raw Data'!DF733</f>
        <v>34.417859</v>
      </c>
      <c r="DT733">
        <f>'Raw Data'!DG733</f>
        <v>-84.309560000000005</v>
      </c>
      <c r="DU733">
        <f>'Raw Data'!DH733</f>
        <v>8.2900000000000005E-3</v>
      </c>
      <c r="DV733">
        <f>'Raw Data'!DI733</f>
        <v>1.859E-3</v>
      </c>
      <c r="DW733">
        <f>'Raw Data'!DJ733</f>
        <v>204</v>
      </c>
      <c r="DX733" s="11">
        <f t="shared" si="166"/>
        <v>4800</v>
      </c>
      <c r="DY733" s="5">
        <f t="shared" si="167"/>
        <v>4247.5</v>
      </c>
      <c r="DZ733" s="5">
        <f t="shared" si="160"/>
        <v>552.5</v>
      </c>
      <c r="EA733" s="5">
        <f t="shared" si="161"/>
        <v>0.13007651559741024</v>
      </c>
      <c r="EB733" s="5">
        <f t="shared" si="162"/>
        <v>4523.75</v>
      </c>
      <c r="EC733">
        <f>'Raw Data'!DK733</f>
        <v>4610</v>
      </c>
      <c r="ED733">
        <f>'Raw Data'!DL733</f>
        <v>14.9</v>
      </c>
      <c r="EE733">
        <f>'Raw Data'!DM733</f>
        <v>4870</v>
      </c>
      <c r="EF733">
        <f>'Raw Data'!DN733</f>
        <v>14.9</v>
      </c>
      <c r="EG733">
        <f>'Raw Data'!DO733</f>
        <v>4920</v>
      </c>
      <c r="EH733">
        <f>'Raw Data'!DP733</f>
        <v>0</v>
      </c>
      <c r="EI733">
        <f>'Raw Data'!DQ733</f>
        <v>4900</v>
      </c>
      <c r="EJ733">
        <f>'Raw Data'!DR733</f>
        <v>0</v>
      </c>
      <c r="EK733">
        <f>'Raw Data'!DS733</f>
        <v>4750</v>
      </c>
      <c r="EL733">
        <f>'Raw Data'!DT733</f>
        <v>12.4</v>
      </c>
      <c r="EM733">
        <f>'Raw Data'!DU733</f>
        <v>4560</v>
      </c>
      <c r="EN733">
        <f>'Raw Data'!DV733</f>
        <v>12.4</v>
      </c>
      <c r="EO733">
        <f>'Raw Data'!DW733</f>
        <v>3840</v>
      </c>
      <c r="EP733">
        <f>'Raw Data'!DX733</f>
        <v>9.4</v>
      </c>
      <c r="EQ733">
        <f>'Raw Data'!DY733</f>
        <v>3840</v>
      </c>
      <c r="ER733">
        <f>'Raw Data'!DZ733</f>
        <v>9.4</v>
      </c>
      <c r="ES733">
        <f>'Raw Data'!EA733</f>
        <v>3780</v>
      </c>
      <c r="ET733">
        <f>'Raw Data'!EB733</f>
        <v>0</v>
      </c>
      <c r="EU733">
        <f>'Raw Data'!EC733</f>
        <v>3820</v>
      </c>
      <c r="EV733">
        <f>'Raw Data'!ED733</f>
        <v>0</v>
      </c>
      <c r="EW733">
        <f>'Raw Data'!EE733</f>
        <v>0</v>
      </c>
    </row>
    <row r="734" spans="1:153" x14ac:dyDescent="0.3">
      <c r="A734">
        <f>'Raw Data'!A734</f>
        <v>732</v>
      </c>
      <c r="B734" t="str">
        <f>'Raw Data'!B734</f>
        <v>Point</v>
      </c>
      <c r="C734">
        <f>'Raw Data'!C734</f>
        <v>1106</v>
      </c>
      <c r="D734">
        <f>'Raw Data'!D734</f>
        <v>5618</v>
      </c>
      <c r="E734" t="str">
        <f>'Raw Data'!E734</f>
        <v>Point</v>
      </c>
      <c r="F734">
        <f>'Raw Data'!F734</f>
        <v>7672465</v>
      </c>
      <c r="G734" t="str">
        <f>'Raw Data'!G734</f>
        <v>Gsp Post 00</v>
      </c>
      <c r="H734" s="3">
        <f>'Raw Data'!H734</f>
        <v>44002</v>
      </c>
      <c r="L734">
        <f t="shared" si="154"/>
        <v>0</v>
      </c>
      <c r="M734" s="5">
        <f t="shared" si="155"/>
        <v>44002</v>
      </c>
      <c r="N734" s="5">
        <f t="shared" si="163"/>
        <v>2020</v>
      </c>
      <c r="O734" s="5" t="str" cm="1">
        <f t="array" ref="O734">_xlfn.IFS(N734&lt;=2016,"before treatment",N734=2017,"unknown",N734&gt;2017,"after treatment")</f>
        <v>after treatment</v>
      </c>
      <c r="P734" s="5">
        <f t="shared" si="156"/>
        <v>0</v>
      </c>
      <c r="Q734" s="5">
        <f t="shared" si="157"/>
        <v>1</v>
      </c>
      <c r="R734" t="str">
        <f>'Raw Data'!I734</f>
        <v>Pickens</v>
      </c>
      <c r="S734" t="str">
        <f>'Raw Data'!J734</f>
        <v>State Route 53</v>
      </c>
      <c r="T734" t="str">
        <f>'Raw Data'!K734</f>
        <v>Pea Ridge Rd</v>
      </c>
      <c r="U734" t="str">
        <f>'Raw Data'!L734</f>
        <v>(B) Suspected Minor/Visible Injury</v>
      </c>
      <c r="V734">
        <f>'Raw Data'!M734</f>
        <v>0</v>
      </c>
      <c r="W734">
        <f>'Raw Data'!N734</f>
        <v>0</v>
      </c>
      <c r="X734">
        <f>'Raw Data'!O734</f>
        <v>2</v>
      </c>
      <c r="Y734" t="str">
        <f>'Raw Data'!P734</f>
        <v>Head On</v>
      </c>
      <c r="Z734" t="str">
        <f>'Raw Data'!Q734</f>
        <v>On Roadway - Non-Intersection</v>
      </c>
      <c r="AA734" t="str">
        <f>'Raw Data'!R734</f>
        <v>["Motor Vehicle in Motion","Motor Vehicle in Motion"]</v>
      </c>
      <c r="AB734" t="str">
        <f>'Raw Data'!S734</f>
        <v>["Motor Vehicle in Motion","Motor Vehicle in Motion"]</v>
      </c>
      <c r="AC734" t="str">
        <f>'Raw Data'!T734</f>
        <v>(None)</v>
      </c>
      <c r="AD734">
        <f>'Raw Data'!U734</f>
        <v>2</v>
      </c>
      <c r="AE734" s="5" t="str">
        <f t="shared" si="164"/>
        <v>No</v>
      </c>
      <c r="AF734" t="str">
        <f>'Raw Data'!V734</f>
        <v>["Negotiating a Curve","Negotiating a Curve"]</v>
      </c>
      <c r="AG734" s="5">
        <f t="shared" si="158"/>
        <v>0</v>
      </c>
      <c r="AH734" t="str">
        <f>'Raw Data'!W734</f>
        <v>["East","West"]</v>
      </c>
      <c r="AI734" t="str">
        <f>'Raw Data'!X734</f>
        <v>Daylight</v>
      </c>
      <c r="AJ734" t="str">
        <f>'Raw Data'!Y734</f>
        <v>Dry</v>
      </c>
      <c r="AK734">
        <f>'Raw Data'!Z734</f>
        <v>0</v>
      </c>
      <c r="AL734" t="str">
        <f>'Raw Data'!AA734</f>
        <v>["Lap and Shoulder Belt Used","Lap and Shoulder Belt Used","Lap and Shoulder Belt Used","Lap and Shoulder Belt Used","Lap and Shoulder Belt Used"]</v>
      </c>
      <c r="AM734" s="5">
        <f t="shared" si="159"/>
        <v>0</v>
      </c>
      <c r="AN734" t="str">
        <f>'Raw Data'!AB734</f>
        <v>["Pickup Truck","Pickup Truck"]</v>
      </c>
      <c r="AO734" t="str">
        <f>'Raw Data'!AC734</f>
        <v>2271005300I</v>
      </c>
      <c r="AP734">
        <f>'Raw Data'!AD734</f>
        <v>26.092043</v>
      </c>
      <c r="AQ734">
        <f>'Raw Data'!AE734</f>
        <v>34.417935</v>
      </c>
      <c r="AR734">
        <f>'Raw Data'!AF734</f>
        <v>-84.319067000000004</v>
      </c>
      <c r="AS734">
        <f>'Raw Data'!AG734</f>
        <v>204</v>
      </c>
      <c r="AT734">
        <f>'Raw Data'!AH734</f>
        <v>190</v>
      </c>
      <c r="AU734">
        <f>'Raw Data'!AI734</f>
        <v>853</v>
      </c>
      <c r="AV734" t="str">
        <f>'Raw Data'!AJ734</f>
        <v>D6_0053_00_I</v>
      </c>
      <c r="AW734">
        <f>'Raw Data'!AK734</f>
        <v>83</v>
      </c>
      <c r="AX734">
        <f>'Raw Data'!AL734</f>
        <v>90</v>
      </c>
      <c r="AY734" t="str">
        <f>'Raw Data'!AM734</f>
        <v>simple</v>
      </c>
      <c r="AZ734">
        <f>'Raw Data'!AN734</f>
        <v>1094.5999999999999</v>
      </c>
      <c r="BA734">
        <f>'Raw Data'!AO734</f>
        <v>29.9</v>
      </c>
      <c r="BB734">
        <f>'Raw Data'!AP734</f>
        <v>569.4</v>
      </c>
      <c r="BC734">
        <f>'Raw Data'!AQ734</f>
        <v>-84.319637999999998</v>
      </c>
      <c r="BD734">
        <f>'Raw Data'!AR734</f>
        <v>34.417977999999998</v>
      </c>
      <c r="BE734">
        <f>'Raw Data'!AS734</f>
        <v>-84.317845000000005</v>
      </c>
      <c r="BF734">
        <f>'Raw Data'!AT734</f>
        <v>34.417552999999998</v>
      </c>
      <c r="BG734" t="str">
        <f>'Raw Data'!AU734</f>
        <v>2271005300I</v>
      </c>
      <c r="BH734">
        <f>'Raw Data'!AV734</f>
        <v>1</v>
      </c>
      <c r="BI734">
        <f>'Raw Data'!AW734</f>
        <v>227</v>
      </c>
      <c r="BJ734">
        <f>'Raw Data'!AX734</f>
        <v>53</v>
      </c>
      <c r="BK734">
        <f>'Raw Data'!AY734</f>
        <v>0</v>
      </c>
      <c r="BL734">
        <f>'Raw Data'!AZ734</f>
        <v>55</v>
      </c>
      <c r="BM734">
        <f>'Raw Data'!BA734</f>
        <v>10.71</v>
      </c>
      <c r="BN734">
        <f>'Raw Data'!BB734</f>
        <v>10.210000000000001</v>
      </c>
      <c r="BO734">
        <f>'Raw Data'!BC734</f>
        <v>1322.2</v>
      </c>
      <c r="BP734">
        <f>'Raw Data'!BD734</f>
        <v>1309.4000000000001</v>
      </c>
      <c r="BQ734">
        <f>'Raw Data'!BE734</f>
        <v>1294.9000000000001</v>
      </c>
      <c r="BR734">
        <f>'Raw Data'!BF734</f>
        <v>55</v>
      </c>
      <c r="BS734">
        <f>'Raw Data'!BG734</f>
        <v>58.2</v>
      </c>
      <c r="BT734">
        <f>'Raw Data'!BH734</f>
        <v>0</v>
      </c>
      <c r="BU734">
        <f>'Raw Data'!BI734</f>
        <v>44147</v>
      </c>
      <c r="BV734" t="str">
        <f>'Raw Data'!BJ734</f>
        <v>NONE</v>
      </c>
      <c r="BW734">
        <f>'Raw Data'!BK734</f>
        <v>1.859E-3</v>
      </c>
      <c r="BX734">
        <f>'Raw Data'!BL734</f>
        <v>40470</v>
      </c>
      <c r="BY734">
        <f>'Raw Data'!BM734</f>
        <v>41400</v>
      </c>
      <c r="BZ734" t="str">
        <f>'Raw Data'!BN734</f>
        <v>2271005300I</v>
      </c>
      <c r="CA734" t="str">
        <f>'Raw Data'!BO734</f>
        <v>PICKENS</v>
      </c>
      <c r="CB734">
        <f>'Raw Data'!BP734</f>
        <v>1</v>
      </c>
      <c r="CC734">
        <f>'Raw Data'!BQ734</f>
        <v>5300</v>
      </c>
      <c r="CD734">
        <f>'Raw Data'!BR734</f>
        <v>6</v>
      </c>
      <c r="CE734">
        <f>'Raw Data'!BS734</f>
        <v>1</v>
      </c>
      <c r="CF734">
        <f>'Raw Data'!BT734</f>
        <v>2</v>
      </c>
      <c r="CG734">
        <f>'Raw Data'!BU734</f>
        <v>1</v>
      </c>
      <c r="CH734">
        <f>'Raw Data'!BV734</f>
        <v>1</v>
      </c>
      <c r="CI734">
        <f>'Raw Data'!BW734</f>
        <v>2</v>
      </c>
      <c r="CJ734">
        <f>'Raw Data'!BX734</f>
        <v>3</v>
      </c>
      <c r="CK734">
        <f>'Raw Data'!BY734</f>
        <v>3</v>
      </c>
      <c r="CL734" t="str">
        <f>'Raw Data'!BZ734</f>
        <v>N</v>
      </c>
      <c r="CM734">
        <f t="shared" si="165"/>
        <v>0</v>
      </c>
      <c r="CN734">
        <f>'Raw Data'!CA734</f>
        <v>227</v>
      </c>
      <c r="CO734">
        <f>'Raw Data'!CB734</f>
        <v>53</v>
      </c>
      <c r="CP734">
        <f>'Raw Data'!CC734</f>
        <v>0</v>
      </c>
      <c r="CQ734" t="str">
        <f>'Raw Data'!CD734</f>
        <v>Not Urban</v>
      </c>
      <c r="CR734" t="str">
        <f>'Raw Data'!CE734</f>
        <v>Not Urban</v>
      </c>
      <c r="CS734">
        <f>'Raw Data'!CF734</f>
        <v>0</v>
      </c>
      <c r="CT734">
        <f>'Raw Data'!CG734</f>
        <v>55</v>
      </c>
      <c r="CU734">
        <f>'Raw Data'!CH734</f>
        <v>4750</v>
      </c>
      <c r="CV734" t="str">
        <f>'Raw Data'!CI734</f>
        <v xml:space="preserve"> </v>
      </c>
      <c r="CW734">
        <f>'Raw Data'!CJ734</f>
        <v>0</v>
      </c>
      <c r="CX734">
        <f>'Raw Data'!CK734</f>
        <v>0.58266799999999996</v>
      </c>
      <c r="CY734">
        <f>'Raw Data'!CL734</f>
        <v>9</v>
      </c>
      <c r="CZ734" t="str">
        <f>'Raw Data'!CM734</f>
        <v>State Mainline</v>
      </c>
      <c r="DA734">
        <f>'Raw Data'!CN734</f>
        <v>4750</v>
      </c>
      <c r="DB734">
        <f>'Raw Data'!CO734</f>
        <v>441213</v>
      </c>
      <c r="DC734">
        <f>'Raw Data'!CP734</f>
        <v>25.74</v>
      </c>
      <c r="DD734">
        <f>'Raw Data'!CQ734</f>
        <v>26.32</v>
      </c>
      <c r="DE734">
        <f>'Raw Data'!CR734</f>
        <v>441213</v>
      </c>
      <c r="DF734">
        <f>'Raw Data'!CS734</f>
        <v>0</v>
      </c>
      <c r="DG734">
        <f>'Raw Data'!CT734</f>
        <v>3076.4846320000001</v>
      </c>
      <c r="DH734">
        <f>'Raw Data'!CU734</f>
        <v>100</v>
      </c>
      <c r="DI734">
        <f>'Raw Data'!CV734</f>
        <v>41454</v>
      </c>
      <c r="DJ734">
        <f>'Raw Data'!CW734</f>
        <v>2.1323000000000002E-2</v>
      </c>
      <c r="DK734">
        <f>'Raw Data'!CX734</f>
        <v>0</v>
      </c>
      <c r="DL734">
        <f>'Raw Data'!CY734</f>
        <v>1.859E-3</v>
      </c>
      <c r="DM734">
        <f>'Raw Data'!CZ734</f>
        <v>304</v>
      </c>
      <c r="DN734" t="str">
        <f>'Raw Data'!DA734</f>
        <v>227-0143</v>
      </c>
      <c r="DO734" t="str">
        <f>'Raw Data'!DB734</f>
        <v>3R : Rural Principal Arterial - Other</v>
      </c>
      <c r="DP734" t="str">
        <f>'Raw Data'!DC734</f>
        <v>34.417859, -84.309560</v>
      </c>
      <c r="DQ734">
        <f>'Raw Data'!DD734</f>
        <v>-84.309560000000005</v>
      </c>
      <c r="DR734">
        <f>'Raw Data'!DE734</f>
        <v>34.417859</v>
      </c>
      <c r="DS734">
        <f>'Raw Data'!DF734</f>
        <v>34.417859</v>
      </c>
      <c r="DT734">
        <f>'Raw Data'!DG734</f>
        <v>-84.309560000000005</v>
      </c>
      <c r="DU734">
        <f>'Raw Data'!DH734</f>
        <v>8.2900000000000005E-3</v>
      </c>
      <c r="DV734">
        <f>'Raw Data'!DI734</f>
        <v>1.859E-3</v>
      </c>
      <c r="DW734">
        <f>'Raw Data'!DJ734</f>
        <v>204</v>
      </c>
      <c r="DX734" s="11">
        <f t="shared" si="166"/>
        <v>4800</v>
      </c>
      <c r="DY734" s="5">
        <f t="shared" si="167"/>
        <v>4247.5</v>
      </c>
      <c r="DZ734" s="5">
        <f t="shared" si="160"/>
        <v>552.5</v>
      </c>
      <c r="EA734" s="5">
        <f t="shared" si="161"/>
        <v>0.13007651559741024</v>
      </c>
      <c r="EB734" s="5">
        <f t="shared" si="162"/>
        <v>4523.75</v>
      </c>
      <c r="EC734">
        <f>'Raw Data'!DK734</f>
        <v>4610</v>
      </c>
      <c r="ED734">
        <f>'Raw Data'!DL734</f>
        <v>14.9</v>
      </c>
      <c r="EE734">
        <f>'Raw Data'!DM734</f>
        <v>4870</v>
      </c>
      <c r="EF734">
        <f>'Raw Data'!DN734</f>
        <v>14.9</v>
      </c>
      <c r="EG734">
        <f>'Raw Data'!DO734</f>
        <v>4920</v>
      </c>
      <c r="EH734">
        <f>'Raw Data'!DP734</f>
        <v>0</v>
      </c>
      <c r="EI734">
        <f>'Raw Data'!DQ734</f>
        <v>4900</v>
      </c>
      <c r="EJ734">
        <f>'Raw Data'!DR734</f>
        <v>0</v>
      </c>
      <c r="EK734">
        <f>'Raw Data'!DS734</f>
        <v>4750</v>
      </c>
      <c r="EL734">
        <f>'Raw Data'!DT734</f>
        <v>12.4</v>
      </c>
      <c r="EM734">
        <f>'Raw Data'!DU734</f>
        <v>4560</v>
      </c>
      <c r="EN734">
        <f>'Raw Data'!DV734</f>
        <v>12.4</v>
      </c>
      <c r="EO734">
        <f>'Raw Data'!DW734</f>
        <v>3840</v>
      </c>
      <c r="EP734">
        <f>'Raw Data'!DX734</f>
        <v>9.4</v>
      </c>
      <c r="EQ734">
        <f>'Raw Data'!DY734</f>
        <v>3840</v>
      </c>
      <c r="ER734">
        <f>'Raw Data'!DZ734</f>
        <v>9.4</v>
      </c>
      <c r="ES734">
        <f>'Raw Data'!EA734</f>
        <v>3780</v>
      </c>
      <c r="ET734">
        <f>'Raw Data'!EB734</f>
        <v>0</v>
      </c>
      <c r="EU734">
        <f>'Raw Data'!EC734</f>
        <v>3820</v>
      </c>
      <c r="EV734">
        <f>'Raw Data'!ED734</f>
        <v>0</v>
      </c>
      <c r="EW734">
        <f>'Raw Data'!EE734</f>
        <v>0</v>
      </c>
    </row>
    <row r="735" spans="1:153" x14ac:dyDescent="0.3">
      <c r="A735">
        <f>'Raw Data'!A735</f>
        <v>733</v>
      </c>
      <c r="B735" t="str">
        <f>'Raw Data'!B735</f>
        <v>Point</v>
      </c>
      <c r="C735">
        <f>'Raw Data'!C735</f>
        <v>852</v>
      </c>
      <c r="D735">
        <f>'Raw Data'!D735</f>
        <v>76008</v>
      </c>
      <c r="E735" t="str">
        <f>'Raw Data'!E735</f>
        <v>Point</v>
      </c>
      <c r="F735">
        <f>'Raw Data'!F735</f>
        <v>4672431</v>
      </c>
      <c r="G735" t="str">
        <f>'Raw Data'!G735</f>
        <v>Pickens County Sheriff</v>
      </c>
      <c r="H735" s="3">
        <f>'Raw Data'!H735</f>
        <v>41600</v>
      </c>
      <c r="L735">
        <f t="shared" si="154"/>
        <v>0</v>
      </c>
      <c r="M735" s="5">
        <f t="shared" si="155"/>
        <v>41600</v>
      </c>
      <c r="N735" s="5">
        <f t="shared" si="163"/>
        <v>2013</v>
      </c>
      <c r="O735" s="5" t="str" cm="1">
        <f t="array" ref="O735">_xlfn.IFS(N735&lt;=2016,"before treatment",N735=2017,"unknown",N735&gt;2017,"after treatment")</f>
        <v>before treatment</v>
      </c>
      <c r="P735" s="5">
        <f t="shared" si="156"/>
        <v>1</v>
      </c>
      <c r="Q735" s="5">
        <f t="shared" si="157"/>
        <v>0</v>
      </c>
      <c r="R735" t="str">
        <f>'Raw Data'!I735</f>
        <v>Pickens</v>
      </c>
      <c r="S735" t="str">
        <f>'Raw Data'!J735</f>
        <v>State Route 53</v>
      </c>
      <c r="T735" t="str">
        <f>'Raw Data'!K735</f>
        <v>Pea Ridge Rd</v>
      </c>
      <c r="U735" t="str">
        <f>'Raw Data'!L735</f>
        <v>(O) No Injury</v>
      </c>
      <c r="V735">
        <f>'Raw Data'!M735</f>
        <v>0</v>
      </c>
      <c r="W735">
        <f>'Raw Data'!N735</f>
        <v>0</v>
      </c>
      <c r="X735">
        <f>'Raw Data'!O735</f>
        <v>0</v>
      </c>
      <c r="Y735" t="str">
        <f>'Raw Data'!P735</f>
        <v>Not a Collision with Motor Vehicle</v>
      </c>
      <c r="Z735" t="str">
        <f>'Raw Data'!Q735</f>
        <v>On Shoulder</v>
      </c>
      <c r="AA735" t="str">
        <f>'Raw Data'!R735</f>
        <v>Embankment</v>
      </c>
      <c r="AB735" t="str">
        <f>'Raw Data'!S735</f>
        <v>Embankment</v>
      </c>
      <c r="AC735" t="str">
        <f>'Raw Data'!T735</f>
        <v>Too Fast for Conditions</v>
      </c>
      <c r="AD735">
        <f>'Raw Data'!U735</f>
        <v>1</v>
      </c>
      <c r="AE735" s="5" t="str">
        <f t="shared" si="164"/>
        <v>Yes</v>
      </c>
      <c r="AF735" t="str">
        <f>'Raw Data'!V735</f>
        <v>Negotiating a Curve</v>
      </c>
      <c r="AG735" s="5">
        <f t="shared" si="158"/>
        <v>0</v>
      </c>
      <c r="AH735" t="str">
        <f>'Raw Data'!W735</f>
        <v>West</v>
      </c>
      <c r="AI735" t="str">
        <f>'Raw Data'!X735</f>
        <v>Dark-Not Lighted</v>
      </c>
      <c r="AJ735" t="str">
        <f>'Raw Data'!Y735</f>
        <v>Wet</v>
      </c>
      <c r="AK735">
        <f>'Raw Data'!Z735</f>
        <v>30</v>
      </c>
      <c r="AL735" t="str">
        <f>'Raw Data'!AA735</f>
        <v>Lap and Shoulder Belt Used</v>
      </c>
      <c r="AM735" s="5">
        <f t="shared" si="159"/>
        <v>0</v>
      </c>
      <c r="AN735" t="str">
        <f>'Raw Data'!AB735</f>
        <v>Pickup Truck</v>
      </c>
      <c r="AO735" t="str">
        <f>'Raw Data'!AC735</f>
        <v>2271005300I</v>
      </c>
      <c r="AP735">
        <f>'Raw Data'!AD735</f>
        <v>26.339468</v>
      </c>
      <c r="AQ735">
        <f>'Raw Data'!AE735</f>
        <v>34.417014999999999</v>
      </c>
      <c r="AR735">
        <f>'Raw Data'!AF735</f>
        <v>-84.314958000000004</v>
      </c>
      <c r="AS735">
        <f>'Raw Data'!AG735</f>
        <v>205</v>
      </c>
      <c r="AT735">
        <f>'Raw Data'!AH735</f>
        <v>191</v>
      </c>
      <c r="AU735">
        <f>'Raw Data'!AI735</f>
        <v>854</v>
      </c>
      <c r="AV735" t="str">
        <f>'Raw Data'!AJ735</f>
        <v>D6_0053_00_I</v>
      </c>
      <c r="AW735">
        <f>'Raw Data'!AK735</f>
        <v>84</v>
      </c>
      <c r="AX735">
        <f>'Raw Data'!AL735</f>
        <v>91</v>
      </c>
      <c r="AY735" t="str">
        <f>'Raw Data'!AM735</f>
        <v>simple</v>
      </c>
      <c r="AZ735">
        <f>'Raw Data'!AN735</f>
        <v>1169.4000000000001</v>
      </c>
      <c r="BA735">
        <f>'Raw Data'!AO735</f>
        <v>52.2</v>
      </c>
      <c r="BB735">
        <f>'Raw Data'!AP735</f>
        <v>1064.9000000000001</v>
      </c>
      <c r="BC735">
        <f>'Raw Data'!AQ735</f>
        <v>-84.317573999999993</v>
      </c>
      <c r="BD735">
        <f>'Raw Data'!AR735</f>
        <v>34.417447000000003</v>
      </c>
      <c r="BE735">
        <f>'Raw Data'!AS735</f>
        <v>-84.314172999999997</v>
      </c>
      <c r="BF735">
        <f>'Raw Data'!AT735</f>
        <v>34.417189999999998</v>
      </c>
      <c r="BG735" t="str">
        <f>'Raw Data'!AU735</f>
        <v>2271005300I</v>
      </c>
      <c r="BH735">
        <f>'Raw Data'!AV735</f>
        <v>1</v>
      </c>
      <c r="BI735">
        <f>'Raw Data'!AW735</f>
        <v>227</v>
      </c>
      <c r="BJ735">
        <f>'Raw Data'!AX735</f>
        <v>53</v>
      </c>
      <c r="BK735">
        <f>'Raw Data'!AY735</f>
        <v>0</v>
      </c>
      <c r="BL735">
        <f>'Raw Data'!AZ735</f>
        <v>55</v>
      </c>
      <c r="BM735">
        <f>'Raw Data'!BA735</f>
        <v>7.45</v>
      </c>
      <c r="BN735">
        <f>'Raw Data'!BB735</f>
        <v>7.16</v>
      </c>
      <c r="BO735">
        <f>'Raw Data'!BC735</f>
        <v>1302.2</v>
      </c>
      <c r="BP735">
        <f>'Raw Data'!BD735</f>
        <v>1336.6</v>
      </c>
      <c r="BQ735">
        <f>'Raw Data'!BE735</f>
        <v>1365.5</v>
      </c>
      <c r="BR735">
        <f>'Raw Data'!BF735</f>
        <v>55</v>
      </c>
      <c r="BS735">
        <f>'Raw Data'!BG735</f>
        <v>51.3</v>
      </c>
      <c r="BT735">
        <f>'Raw Data'!BH735</f>
        <v>3.7</v>
      </c>
      <c r="BU735">
        <f>'Raw Data'!BI735</f>
        <v>44147</v>
      </c>
      <c r="BV735" t="str">
        <f>'Raw Data'!BJ735</f>
        <v>NONE</v>
      </c>
      <c r="BW735">
        <f>'Raw Data'!BK735</f>
        <v>3.4910000000000002E-3</v>
      </c>
      <c r="BX735">
        <f>'Raw Data'!BL735</f>
        <v>40470</v>
      </c>
      <c r="BY735">
        <f>'Raw Data'!BM735</f>
        <v>41400</v>
      </c>
      <c r="BZ735" t="str">
        <f>'Raw Data'!BN735</f>
        <v>2271005300I</v>
      </c>
      <c r="CA735" t="str">
        <f>'Raw Data'!BO735</f>
        <v>PICKENS</v>
      </c>
      <c r="CB735">
        <f>'Raw Data'!BP735</f>
        <v>1</v>
      </c>
      <c r="CC735">
        <f>'Raw Data'!BQ735</f>
        <v>5300</v>
      </c>
      <c r="CD735">
        <f>'Raw Data'!BR735</f>
        <v>6</v>
      </c>
      <c r="CE735">
        <f>'Raw Data'!BS735</f>
        <v>1</v>
      </c>
      <c r="CF735">
        <f>'Raw Data'!BT735</f>
        <v>2</v>
      </c>
      <c r="CG735">
        <f>'Raw Data'!BU735</f>
        <v>1</v>
      </c>
      <c r="CH735">
        <f>'Raw Data'!BV735</f>
        <v>1</v>
      </c>
      <c r="CI735">
        <f>'Raw Data'!BW735</f>
        <v>2</v>
      </c>
      <c r="CJ735">
        <f>'Raw Data'!BX735</f>
        <v>3</v>
      </c>
      <c r="CK735">
        <f>'Raw Data'!BY735</f>
        <v>3</v>
      </c>
      <c r="CL735" t="str">
        <f>'Raw Data'!BZ735</f>
        <v>N</v>
      </c>
      <c r="CM735">
        <f t="shared" si="165"/>
        <v>0</v>
      </c>
      <c r="CN735">
        <f>'Raw Data'!CA735</f>
        <v>227</v>
      </c>
      <c r="CO735">
        <f>'Raw Data'!CB735</f>
        <v>53</v>
      </c>
      <c r="CP735">
        <f>'Raw Data'!CC735</f>
        <v>0</v>
      </c>
      <c r="CQ735" t="str">
        <f>'Raw Data'!CD735</f>
        <v>Not Urban</v>
      </c>
      <c r="CR735" t="str">
        <f>'Raw Data'!CE735</f>
        <v>Not Urban</v>
      </c>
      <c r="CS735">
        <f>'Raw Data'!CF735</f>
        <v>0</v>
      </c>
      <c r="CT735">
        <f>'Raw Data'!CG735</f>
        <v>55</v>
      </c>
      <c r="CU735">
        <f>'Raw Data'!CH735</f>
        <v>4750</v>
      </c>
      <c r="CV735" t="str">
        <f>'Raw Data'!CI735</f>
        <v xml:space="preserve"> </v>
      </c>
      <c r="CW735">
        <f>'Raw Data'!CJ735</f>
        <v>0</v>
      </c>
      <c r="CX735">
        <f>'Raw Data'!CK735</f>
        <v>0.58266799999999996</v>
      </c>
      <c r="CY735">
        <f>'Raw Data'!CL735</f>
        <v>9</v>
      </c>
      <c r="CZ735" t="str">
        <f>'Raw Data'!CM735</f>
        <v>State Mainline</v>
      </c>
      <c r="DA735">
        <f>'Raw Data'!CN735</f>
        <v>4750</v>
      </c>
      <c r="DB735">
        <f>'Raw Data'!CO735</f>
        <v>441213</v>
      </c>
      <c r="DC735">
        <f>'Raw Data'!CP735</f>
        <v>25.74</v>
      </c>
      <c r="DD735">
        <f>'Raw Data'!CQ735</f>
        <v>26.32</v>
      </c>
      <c r="DE735">
        <f>'Raw Data'!CR735</f>
        <v>441213</v>
      </c>
      <c r="DF735">
        <f>'Raw Data'!CS735</f>
        <v>0</v>
      </c>
      <c r="DG735">
        <f>'Raw Data'!CT735</f>
        <v>3076.4846320000001</v>
      </c>
      <c r="DH735">
        <f>'Raw Data'!CU735</f>
        <v>100</v>
      </c>
      <c r="DI735">
        <f>'Raw Data'!CV735</f>
        <v>41454</v>
      </c>
      <c r="DJ735">
        <f>'Raw Data'!CW735</f>
        <v>2.1323000000000002E-2</v>
      </c>
      <c r="DK735">
        <f>'Raw Data'!CX735</f>
        <v>0</v>
      </c>
      <c r="DL735">
        <f>'Raw Data'!CY735</f>
        <v>3.4910000000000002E-3</v>
      </c>
      <c r="DM735">
        <f>'Raw Data'!CZ735</f>
        <v>304</v>
      </c>
      <c r="DN735" t="str">
        <f>'Raw Data'!DA735</f>
        <v>227-0143</v>
      </c>
      <c r="DO735" t="str">
        <f>'Raw Data'!DB735</f>
        <v>3R : Rural Principal Arterial - Other</v>
      </c>
      <c r="DP735" t="str">
        <f>'Raw Data'!DC735</f>
        <v>34.417859, -84.309560</v>
      </c>
      <c r="DQ735">
        <f>'Raw Data'!DD735</f>
        <v>-84.309560000000005</v>
      </c>
      <c r="DR735">
        <f>'Raw Data'!DE735</f>
        <v>34.417859</v>
      </c>
      <c r="DS735">
        <f>'Raw Data'!DF735</f>
        <v>34.417859</v>
      </c>
      <c r="DT735">
        <f>'Raw Data'!DG735</f>
        <v>-84.309560000000005</v>
      </c>
      <c r="DU735">
        <f>'Raw Data'!DH735</f>
        <v>4.6610000000000002E-3</v>
      </c>
      <c r="DV735">
        <f>'Raw Data'!DI735</f>
        <v>3.4910000000000002E-3</v>
      </c>
      <c r="DW735">
        <f>'Raw Data'!DJ735</f>
        <v>205</v>
      </c>
      <c r="DX735" s="11">
        <f t="shared" si="166"/>
        <v>2750</v>
      </c>
      <c r="DY735" s="5">
        <f t="shared" si="167"/>
        <v>2242.5</v>
      </c>
      <c r="DZ735" s="5">
        <f t="shared" si="160"/>
        <v>507.5</v>
      </c>
      <c r="EA735" s="5">
        <f t="shared" si="161"/>
        <v>0.22630992196209587</v>
      </c>
      <c r="EB735" s="5">
        <f t="shared" si="162"/>
        <v>2496.25</v>
      </c>
      <c r="EC735">
        <f>'Raw Data'!DK735</f>
        <v>2970</v>
      </c>
      <c r="ED735">
        <f>'Raw Data'!DL735</f>
        <v>23.6</v>
      </c>
      <c r="EE735">
        <f>'Raw Data'!DM735</f>
        <v>2640</v>
      </c>
      <c r="EF735">
        <f>'Raw Data'!DN735</f>
        <v>0</v>
      </c>
      <c r="EG735">
        <f>'Raw Data'!DO735</f>
        <v>2640</v>
      </c>
      <c r="EH735">
        <f>'Raw Data'!DP735</f>
        <v>0</v>
      </c>
      <c r="EI735">
        <f>'Raw Data'!DQ735</f>
        <v>2490</v>
      </c>
      <c r="EJ735">
        <f>'Raw Data'!DR735</f>
        <v>0</v>
      </c>
      <c r="EK735">
        <f>'Raw Data'!DS735</f>
        <v>2420</v>
      </c>
      <c r="EL735">
        <f>'Raw Data'!DT735</f>
        <v>13.3</v>
      </c>
      <c r="EM735">
        <f>'Raw Data'!DU735</f>
        <v>2250</v>
      </c>
      <c r="EN735">
        <f>'Raw Data'!DV735</f>
        <v>14.7</v>
      </c>
      <c r="EO735">
        <f>'Raw Data'!DW735</f>
        <v>2150</v>
      </c>
      <c r="EP735">
        <f>'Raw Data'!DX735</f>
        <v>15.4</v>
      </c>
      <c r="EQ735">
        <f>'Raw Data'!DY735</f>
        <v>2150</v>
      </c>
      <c r="ER735">
        <f>'Raw Data'!DZ735</f>
        <v>15.4</v>
      </c>
      <c r="ES735">
        <f>'Raw Data'!EA735</f>
        <v>2160</v>
      </c>
      <c r="ET735">
        <f>'Raw Data'!EB735</f>
        <v>15.4</v>
      </c>
      <c r="EU735">
        <f>'Raw Data'!EC735</f>
        <v>1800</v>
      </c>
      <c r="EV735">
        <f>'Raw Data'!ED735</f>
        <v>14.2</v>
      </c>
      <c r="EW735">
        <f>'Raw Data'!EE735</f>
        <v>0</v>
      </c>
    </row>
    <row r="736" spans="1:153" x14ac:dyDescent="0.3">
      <c r="A736">
        <f>'Raw Data'!A736</f>
        <v>734</v>
      </c>
      <c r="B736" t="str">
        <f>'Raw Data'!B736</f>
        <v>Point</v>
      </c>
      <c r="C736">
        <f>'Raw Data'!C736</f>
        <v>835</v>
      </c>
      <c r="D736">
        <f>'Raw Data'!D736</f>
        <v>78129</v>
      </c>
      <c r="E736" t="str">
        <f>'Raw Data'!E736</f>
        <v>Point</v>
      </c>
      <c r="F736">
        <f>'Raw Data'!F736</f>
        <v>4562792</v>
      </c>
      <c r="G736" t="str">
        <f>'Raw Data'!G736</f>
        <v>Gsp Post 00</v>
      </c>
      <c r="H736" s="3">
        <f>'Raw Data'!H736</f>
        <v>41518</v>
      </c>
      <c r="L736">
        <f t="shared" si="154"/>
        <v>0</v>
      </c>
      <c r="M736" s="5">
        <f t="shared" si="155"/>
        <v>41518</v>
      </c>
      <c r="N736" s="5">
        <f t="shared" si="163"/>
        <v>2013</v>
      </c>
      <c r="O736" s="5" t="str" cm="1">
        <f t="array" ref="O736">_xlfn.IFS(N736&lt;=2016,"before treatment",N736=2017,"unknown",N736&gt;2017,"after treatment")</f>
        <v>before treatment</v>
      </c>
      <c r="P736" s="5">
        <f t="shared" si="156"/>
        <v>1</v>
      </c>
      <c r="Q736" s="5">
        <f t="shared" si="157"/>
        <v>0</v>
      </c>
      <c r="R736" t="str">
        <f>'Raw Data'!I736</f>
        <v>Pickens</v>
      </c>
      <c r="S736" t="str">
        <f>'Raw Data'!J736</f>
        <v>State Route 53</v>
      </c>
      <c r="T736" t="str">
        <f>'Raw Data'!K736</f>
        <v>Four Mile Church Rd</v>
      </c>
      <c r="U736" t="str">
        <f>'Raw Data'!L736</f>
        <v>(O) No Injury</v>
      </c>
      <c r="V736">
        <f>'Raw Data'!M736</f>
        <v>0</v>
      </c>
      <c r="W736">
        <f>'Raw Data'!N736</f>
        <v>0</v>
      </c>
      <c r="X736">
        <f>'Raw Data'!O736</f>
        <v>0</v>
      </c>
      <c r="Y736" t="str">
        <f>'Raw Data'!P736</f>
        <v>Rear End</v>
      </c>
      <c r="Z736" t="str">
        <f>'Raw Data'!Q736</f>
        <v>On Roadway - Non-Intersection</v>
      </c>
      <c r="AA736" t="str">
        <f>'Raw Data'!R736</f>
        <v>["Motor Vehicle in Motion","Motor Vehicle in Motion"]</v>
      </c>
      <c r="AB736" t="str">
        <f>'Raw Data'!S736</f>
        <v>["Motor Vehicle in Motion","Motor Vehicle in Motion"]</v>
      </c>
      <c r="AC736" t="str">
        <f>'Raw Data'!T736</f>
        <v>["Following Too Close","No Contributing Factors"]</v>
      </c>
      <c r="AD736">
        <f>'Raw Data'!U736</f>
        <v>2</v>
      </c>
      <c r="AE736" s="5" t="str">
        <f t="shared" si="164"/>
        <v>No</v>
      </c>
      <c r="AF736" t="str">
        <f>'Raw Data'!V736</f>
        <v>["Stopped","Straight"]</v>
      </c>
      <c r="AG736" s="5">
        <f t="shared" si="158"/>
        <v>0</v>
      </c>
      <c r="AH736" t="str">
        <f>'Raw Data'!W736</f>
        <v>["West","West"]</v>
      </c>
      <c r="AI736" t="str">
        <f>'Raw Data'!X736</f>
        <v>Daylight</v>
      </c>
      <c r="AJ736" t="str">
        <f>'Raw Data'!Y736</f>
        <v>Dry</v>
      </c>
      <c r="AK736">
        <f>'Raw Data'!Z736</f>
        <v>0</v>
      </c>
      <c r="AL736" t="str">
        <f>'Raw Data'!AA736</f>
        <v>["Child Restraint System (Properly Used)","Lap and Shoulder Belt Used","Lap and Shoulder Belt Used","Lap and Shoulder Belt Used","Lap and Shoulder Belt Used"]</v>
      </c>
      <c r="AM736" s="5">
        <f t="shared" si="159"/>
        <v>0</v>
      </c>
      <c r="AN736" t="str">
        <f>'Raw Data'!AB736</f>
        <v>["Passenger Car","Pickup Truck"]</v>
      </c>
      <c r="AO736" t="str">
        <f>'Raw Data'!AC736</f>
        <v>2271005300I</v>
      </c>
      <c r="AP736">
        <f>'Raw Data'!AD736</f>
        <v>26.416727999999999</v>
      </c>
      <c r="AQ736">
        <f>'Raw Data'!AE736</f>
        <v>34.417299</v>
      </c>
      <c r="AR736">
        <f>'Raw Data'!AF736</f>
        <v>-84.313754000000003</v>
      </c>
      <c r="AS736">
        <f>'Raw Data'!AG736</f>
        <v>205</v>
      </c>
      <c r="AT736">
        <f>'Raw Data'!AH736</f>
        <v>191</v>
      </c>
      <c r="AU736">
        <f>'Raw Data'!AI736</f>
        <v>854</v>
      </c>
      <c r="AV736" t="str">
        <f>'Raw Data'!AJ736</f>
        <v>D6_0053_00_I</v>
      </c>
      <c r="AW736">
        <f>'Raw Data'!AK736</f>
        <v>84</v>
      </c>
      <c r="AX736">
        <f>'Raw Data'!AL736</f>
        <v>91</v>
      </c>
      <c r="AY736" t="str">
        <f>'Raw Data'!AM736</f>
        <v>simple</v>
      </c>
      <c r="AZ736">
        <f>'Raw Data'!AN736</f>
        <v>1169.4000000000001</v>
      </c>
      <c r="BA736">
        <f>'Raw Data'!AO736</f>
        <v>52.2</v>
      </c>
      <c r="BB736">
        <f>'Raw Data'!AP736</f>
        <v>1064.9000000000001</v>
      </c>
      <c r="BC736">
        <f>'Raw Data'!AQ736</f>
        <v>-84.317573999999993</v>
      </c>
      <c r="BD736">
        <f>'Raw Data'!AR736</f>
        <v>34.417447000000003</v>
      </c>
      <c r="BE736">
        <f>'Raw Data'!AS736</f>
        <v>-84.314172999999997</v>
      </c>
      <c r="BF736">
        <f>'Raw Data'!AT736</f>
        <v>34.417189999999998</v>
      </c>
      <c r="BG736" t="str">
        <f>'Raw Data'!AU736</f>
        <v>2271005300I</v>
      </c>
      <c r="BH736">
        <f>'Raw Data'!AV736</f>
        <v>1</v>
      </c>
      <c r="BI736">
        <f>'Raw Data'!AW736</f>
        <v>227</v>
      </c>
      <c r="BJ736">
        <f>'Raw Data'!AX736</f>
        <v>53</v>
      </c>
      <c r="BK736">
        <f>'Raw Data'!AY736</f>
        <v>0</v>
      </c>
      <c r="BL736">
        <f>'Raw Data'!AZ736</f>
        <v>55</v>
      </c>
      <c r="BM736">
        <f>'Raw Data'!BA736</f>
        <v>7.45</v>
      </c>
      <c r="BN736">
        <f>'Raw Data'!BB736</f>
        <v>7.16</v>
      </c>
      <c r="BO736">
        <f>'Raw Data'!BC736</f>
        <v>1302.2</v>
      </c>
      <c r="BP736">
        <f>'Raw Data'!BD736</f>
        <v>1336.6</v>
      </c>
      <c r="BQ736">
        <f>'Raw Data'!BE736</f>
        <v>1365.5</v>
      </c>
      <c r="BR736">
        <f>'Raw Data'!BF736</f>
        <v>55</v>
      </c>
      <c r="BS736">
        <f>'Raw Data'!BG736</f>
        <v>51.3</v>
      </c>
      <c r="BT736">
        <f>'Raw Data'!BH736</f>
        <v>3.7</v>
      </c>
      <c r="BU736">
        <f>'Raw Data'!BI736</f>
        <v>44147</v>
      </c>
      <c r="BV736" t="str">
        <f>'Raw Data'!BJ736</f>
        <v>NONE</v>
      </c>
      <c r="BW736">
        <f>'Raw Data'!BK736</f>
        <v>3.4910000000000002E-3</v>
      </c>
      <c r="BX736">
        <f>'Raw Data'!BL736</f>
        <v>40470</v>
      </c>
      <c r="BY736">
        <f>'Raw Data'!BM736</f>
        <v>41400</v>
      </c>
      <c r="BZ736" t="str">
        <f>'Raw Data'!BN736</f>
        <v>2271005300I</v>
      </c>
      <c r="CA736" t="str">
        <f>'Raw Data'!BO736</f>
        <v>PICKENS</v>
      </c>
      <c r="CB736">
        <f>'Raw Data'!BP736</f>
        <v>1</v>
      </c>
      <c r="CC736">
        <f>'Raw Data'!BQ736</f>
        <v>5300</v>
      </c>
      <c r="CD736">
        <f>'Raw Data'!BR736</f>
        <v>6</v>
      </c>
      <c r="CE736">
        <f>'Raw Data'!BS736</f>
        <v>1</v>
      </c>
      <c r="CF736">
        <f>'Raw Data'!BT736</f>
        <v>2</v>
      </c>
      <c r="CG736">
        <f>'Raw Data'!BU736</f>
        <v>1</v>
      </c>
      <c r="CH736">
        <f>'Raw Data'!BV736</f>
        <v>1</v>
      </c>
      <c r="CI736">
        <f>'Raw Data'!BW736</f>
        <v>2</v>
      </c>
      <c r="CJ736">
        <f>'Raw Data'!BX736</f>
        <v>3</v>
      </c>
      <c r="CK736">
        <f>'Raw Data'!BY736</f>
        <v>3</v>
      </c>
      <c r="CL736" t="str">
        <f>'Raw Data'!BZ736</f>
        <v>N</v>
      </c>
      <c r="CM736">
        <f t="shared" si="165"/>
        <v>0</v>
      </c>
      <c r="CN736">
        <f>'Raw Data'!CA736</f>
        <v>227</v>
      </c>
      <c r="CO736">
        <f>'Raw Data'!CB736</f>
        <v>53</v>
      </c>
      <c r="CP736">
        <f>'Raw Data'!CC736</f>
        <v>0</v>
      </c>
      <c r="CQ736" t="str">
        <f>'Raw Data'!CD736</f>
        <v>Not Urban</v>
      </c>
      <c r="CR736" t="str">
        <f>'Raw Data'!CE736</f>
        <v>Not Urban</v>
      </c>
      <c r="CS736">
        <f>'Raw Data'!CF736</f>
        <v>0</v>
      </c>
      <c r="CT736">
        <f>'Raw Data'!CG736</f>
        <v>55</v>
      </c>
      <c r="CU736">
        <f>'Raw Data'!CH736</f>
        <v>4750</v>
      </c>
      <c r="CV736" t="str">
        <f>'Raw Data'!CI736</f>
        <v xml:space="preserve"> </v>
      </c>
      <c r="CW736">
        <f>'Raw Data'!CJ736</f>
        <v>0</v>
      </c>
      <c r="CX736">
        <f>'Raw Data'!CK736</f>
        <v>0.58266799999999996</v>
      </c>
      <c r="CY736">
        <f>'Raw Data'!CL736</f>
        <v>9</v>
      </c>
      <c r="CZ736" t="str">
        <f>'Raw Data'!CM736</f>
        <v>State Mainline</v>
      </c>
      <c r="DA736">
        <f>'Raw Data'!CN736</f>
        <v>4750</v>
      </c>
      <c r="DB736">
        <f>'Raw Data'!CO736</f>
        <v>441213</v>
      </c>
      <c r="DC736">
        <f>'Raw Data'!CP736</f>
        <v>25.74</v>
      </c>
      <c r="DD736">
        <f>'Raw Data'!CQ736</f>
        <v>26.32</v>
      </c>
      <c r="DE736">
        <f>'Raw Data'!CR736</f>
        <v>441213</v>
      </c>
      <c r="DF736">
        <f>'Raw Data'!CS736</f>
        <v>0</v>
      </c>
      <c r="DG736">
        <f>'Raw Data'!CT736</f>
        <v>3076.4846320000001</v>
      </c>
      <c r="DH736">
        <f>'Raw Data'!CU736</f>
        <v>100</v>
      </c>
      <c r="DI736">
        <f>'Raw Data'!CV736</f>
        <v>41454</v>
      </c>
      <c r="DJ736">
        <f>'Raw Data'!CW736</f>
        <v>2.1323000000000002E-2</v>
      </c>
      <c r="DK736">
        <f>'Raw Data'!CX736</f>
        <v>0</v>
      </c>
      <c r="DL736">
        <f>'Raw Data'!CY736</f>
        <v>3.4910000000000002E-3</v>
      </c>
      <c r="DM736">
        <f>'Raw Data'!CZ736</f>
        <v>304</v>
      </c>
      <c r="DN736" t="str">
        <f>'Raw Data'!DA736</f>
        <v>227-0143</v>
      </c>
      <c r="DO736" t="str">
        <f>'Raw Data'!DB736</f>
        <v>3R : Rural Principal Arterial - Other</v>
      </c>
      <c r="DP736" t="str">
        <f>'Raw Data'!DC736</f>
        <v>34.417859, -84.309560</v>
      </c>
      <c r="DQ736">
        <f>'Raw Data'!DD736</f>
        <v>-84.309560000000005</v>
      </c>
      <c r="DR736">
        <f>'Raw Data'!DE736</f>
        <v>34.417859</v>
      </c>
      <c r="DS736">
        <f>'Raw Data'!DF736</f>
        <v>34.417859</v>
      </c>
      <c r="DT736">
        <f>'Raw Data'!DG736</f>
        <v>-84.309560000000005</v>
      </c>
      <c r="DU736">
        <f>'Raw Data'!DH736</f>
        <v>4.6610000000000002E-3</v>
      </c>
      <c r="DV736">
        <f>'Raw Data'!DI736</f>
        <v>3.4910000000000002E-3</v>
      </c>
      <c r="DW736">
        <f>'Raw Data'!DJ736</f>
        <v>205</v>
      </c>
      <c r="DX736" s="11">
        <f t="shared" si="166"/>
        <v>2750</v>
      </c>
      <c r="DY736" s="5">
        <f t="shared" si="167"/>
        <v>2242.5</v>
      </c>
      <c r="DZ736" s="5">
        <f t="shared" si="160"/>
        <v>507.5</v>
      </c>
      <c r="EA736" s="5">
        <f t="shared" si="161"/>
        <v>0.22630992196209587</v>
      </c>
      <c r="EB736" s="5">
        <f t="shared" si="162"/>
        <v>2496.25</v>
      </c>
      <c r="EC736">
        <f>'Raw Data'!DK736</f>
        <v>2970</v>
      </c>
      <c r="ED736">
        <f>'Raw Data'!DL736</f>
        <v>23.6</v>
      </c>
      <c r="EE736">
        <f>'Raw Data'!DM736</f>
        <v>2640</v>
      </c>
      <c r="EF736">
        <f>'Raw Data'!DN736</f>
        <v>0</v>
      </c>
      <c r="EG736">
        <f>'Raw Data'!DO736</f>
        <v>2640</v>
      </c>
      <c r="EH736">
        <f>'Raw Data'!DP736</f>
        <v>0</v>
      </c>
      <c r="EI736">
        <f>'Raw Data'!DQ736</f>
        <v>2490</v>
      </c>
      <c r="EJ736">
        <f>'Raw Data'!DR736</f>
        <v>0</v>
      </c>
      <c r="EK736">
        <f>'Raw Data'!DS736</f>
        <v>2420</v>
      </c>
      <c r="EL736">
        <f>'Raw Data'!DT736</f>
        <v>13.3</v>
      </c>
      <c r="EM736">
        <f>'Raw Data'!DU736</f>
        <v>2250</v>
      </c>
      <c r="EN736">
        <f>'Raw Data'!DV736</f>
        <v>14.7</v>
      </c>
      <c r="EO736">
        <f>'Raw Data'!DW736</f>
        <v>2150</v>
      </c>
      <c r="EP736">
        <f>'Raw Data'!DX736</f>
        <v>15.4</v>
      </c>
      <c r="EQ736">
        <f>'Raw Data'!DY736</f>
        <v>2150</v>
      </c>
      <c r="ER736">
        <f>'Raw Data'!DZ736</f>
        <v>15.4</v>
      </c>
      <c r="ES736">
        <f>'Raw Data'!EA736</f>
        <v>2160</v>
      </c>
      <c r="ET736">
        <f>'Raw Data'!EB736</f>
        <v>15.4</v>
      </c>
      <c r="EU736">
        <f>'Raw Data'!EC736</f>
        <v>1800</v>
      </c>
      <c r="EV736">
        <f>'Raw Data'!ED736</f>
        <v>14.2</v>
      </c>
      <c r="EW736">
        <f>'Raw Data'!EE736</f>
        <v>4.3300000000000001E-4</v>
      </c>
    </row>
    <row r="737" spans="1:153" x14ac:dyDescent="0.3">
      <c r="A737">
        <f>'Raw Data'!A737</f>
        <v>735</v>
      </c>
      <c r="B737" t="str">
        <f>'Raw Data'!B737</f>
        <v>Point</v>
      </c>
      <c r="C737">
        <f>'Raw Data'!C737</f>
        <v>842</v>
      </c>
      <c r="D737">
        <f>'Raw Data'!D737</f>
        <v>76583</v>
      </c>
      <c r="E737" t="str">
        <f>'Raw Data'!E737</f>
        <v>Point</v>
      </c>
      <c r="F737">
        <f>'Raw Data'!F737</f>
        <v>4629986</v>
      </c>
      <c r="G737" t="str">
        <f>'Raw Data'!G737</f>
        <v>Gsp Post 00</v>
      </c>
      <c r="H737" s="3">
        <f>'Raw Data'!H737</f>
        <v>41579</v>
      </c>
      <c r="L737">
        <f t="shared" si="154"/>
        <v>0</v>
      </c>
      <c r="M737" s="5">
        <f t="shared" si="155"/>
        <v>41579</v>
      </c>
      <c r="N737" s="5">
        <f t="shared" si="163"/>
        <v>2013</v>
      </c>
      <c r="O737" s="5" t="str" cm="1">
        <f t="array" ref="O737">_xlfn.IFS(N737&lt;=2016,"before treatment",N737=2017,"unknown",N737&gt;2017,"after treatment")</f>
        <v>before treatment</v>
      </c>
      <c r="P737" s="5">
        <f t="shared" si="156"/>
        <v>1</v>
      </c>
      <c r="Q737" s="5">
        <f t="shared" si="157"/>
        <v>0</v>
      </c>
      <c r="R737" t="str">
        <f>'Raw Data'!I737</f>
        <v>Pickens</v>
      </c>
      <c r="S737" t="str">
        <f>'Raw Data'!J737</f>
        <v>State Route 53</v>
      </c>
      <c r="T737" t="str">
        <f>'Raw Data'!K737</f>
        <v>(none)</v>
      </c>
      <c r="U737" t="str">
        <f>'Raw Data'!L737</f>
        <v>(O) No Injury</v>
      </c>
      <c r="V737">
        <f>'Raw Data'!M737</f>
        <v>0</v>
      </c>
      <c r="W737">
        <f>'Raw Data'!N737</f>
        <v>0</v>
      </c>
      <c r="X737">
        <f>'Raw Data'!O737</f>
        <v>0</v>
      </c>
      <c r="Y737" t="str">
        <f>'Raw Data'!P737</f>
        <v>Not a Collision with Motor Vehicle</v>
      </c>
      <c r="Z737" t="str">
        <f>'Raw Data'!Q737</f>
        <v>On Shoulder</v>
      </c>
      <c r="AA737" t="str">
        <f>'Raw Data'!R737</f>
        <v>Over Turn</v>
      </c>
      <c r="AB737" t="str">
        <f>'Raw Data'!S737</f>
        <v>Over Turn</v>
      </c>
      <c r="AC737" t="str">
        <f>'Raw Data'!T737</f>
        <v>Too Fast for Conditions</v>
      </c>
      <c r="AD737">
        <f>'Raw Data'!U737</f>
        <v>1</v>
      </c>
      <c r="AE737" s="5" t="str">
        <f t="shared" si="164"/>
        <v>Yes</v>
      </c>
      <c r="AF737" t="str">
        <f>'Raw Data'!V737</f>
        <v>Negotiating a Curve</v>
      </c>
      <c r="AG737" s="5">
        <f t="shared" si="158"/>
        <v>0</v>
      </c>
      <c r="AH737" t="str">
        <f>'Raw Data'!W737</f>
        <v>West</v>
      </c>
      <c r="AI737" t="str">
        <f>'Raw Data'!X737</f>
        <v>Daylight</v>
      </c>
      <c r="AJ737" t="str">
        <f>'Raw Data'!Y737</f>
        <v>Dry</v>
      </c>
      <c r="AK737">
        <f>'Raw Data'!Z737</f>
        <v>21</v>
      </c>
      <c r="AL737" t="str">
        <f>'Raw Data'!AA737</f>
        <v>Lap and Shoulder Belt Used</v>
      </c>
      <c r="AM737" s="5">
        <f t="shared" si="159"/>
        <v>0</v>
      </c>
      <c r="AN737" t="str">
        <f>'Raw Data'!AB737</f>
        <v>Passenger Car</v>
      </c>
      <c r="AO737" t="str">
        <f>'Raw Data'!AC737</f>
        <v>2271005300I</v>
      </c>
      <c r="AP737">
        <f>'Raw Data'!AD737</f>
        <v>26.416727999999999</v>
      </c>
      <c r="AQ737">
        <f>'Raw Data'!AE737</f>
        <v>34.417299</v>
      </c>
      <c r="AR737">
        <f>'Raw Data'!AF737</f>
        <v>-84.313754000000003</v>
      </c>
      <c r="AS737">
        <f>'Raw Data'!AG737</f>
        <v>205</v>
      </c>
      <c r="AT737">
        <f>'Raw Data'!AH737</f>
        <v>191</v>
      </c>
      <c r="AU737">
        <f>'Raw Data'!AI737</f>
        <v>854</v>
      </c>
      <c r="AV737" t="str">
        <f>'Raw Data'!AJ737</f>
        <v>D6_0053_00_I</v>
      </c>
      <c r="AW737">
        <f>'Raw Data'!AK737</f>
        <v>84</v>
      </c>
      <c r="AX737">
        <f>'Raw Data'!AL737</f>
        <v>91</v>
      </c>
      <c r="AY737" t="str">
        <f>'Raw Data'!AM737</f>
        <v>simple</v>
      </c>
      <c r="AZ737">
        <f>'Raw Data'!AN737</f>
        <v>1169.4000000000001</v>
      </c>
      <c r="BA737">
        <f>'Raw Data'!AO737</f>
        <v>52.2</v>
      </c>
      <c r="BB737">
        <f>'Raw Data'!AP737</f>
        <v>1064.9000000000001</v>
      </c>
      <c r="BC737">
        <f>'Raw Data'!AQ737</f>
        <v>-84.317573999999993</v>
      </c>
      <c r="BD737">
        <f>'Raw Data'!AR737</f>
        <v>34.417447000000003</v>
      </c>
      <c r="BE737">
        <f>'Raw Data'!AS737</f>
        <v>-84.314172999999997</v>
      </c>
      <c r="BF737">
        <f>'Raw Data'!AT737</f>
        <v>34.417189999999998</v>
      </c>
      <c r="BG737" t="str">
        <f>'Raw Data'!AU737</f>
        <v>2271005300I</v>
      </c>
      <c r="BH737">
        <f>'Raw Data'!AV737</f>
        <v>1</v>
      </c>
      <c r="BI737">
        <f>'Raw Data'!AW737</f>
        <v>227</v>
      </c>
      <c r="BJ737">
        <f>'Raw Data'!AX737</f>
        <v>53</v>
      </c>
      <c r="BK737">
        <f>'Raw Data'!AY737</f>
        <v>0</v>
      </c>
      <c r="BL737">
        <f>'Raw Data'!AZ737</f>
        <v>55</v>
      </c>
      <c r="BM737">
        <f>'Raw Data'!BA737</f>
        <v>7.45</v>
      </c>
      <c r="BN737">
        <f>'Raw Data'!BB737</f>
        <v>7.16</v>
      </c>
      <c r="BO737">
        <f>'Raw Data'!BC737</f>
        <v>1302.2</v>
      </c>
      <c r="BP737">
        <f>'Raw Data'!BD737</f>
        <v>1336.6</v>
      </c>
      <c r="BQ737">
        <f>'Raw Data'!BE737</f>
        <v>1365.5</v>
      </c>
      <c r="BR737">
        <f>'Raw Data'!BF737</f>
        <v>55</v>
      </c>
      <c r="BS737">
        <f>'Raw Data'!BG737</f>
        <v>51.3</v>
      </c>
      <c r="BT737">
        <f>'Raw Data'!BH737</f>
        <v>3.7</v>
      </c>
      <c r="BU737">
        <f>'Raw Data'!BI737</f>
        <v>44147</v>
      </c>
      <c r="BV737" t="str">
        <f>'Raw Data'!BJ737</f>
        <v>NONE</v>
      </c>
      <c r="BW737">
        <f>'Raw Data'!BK737</f>
        <v>3.4910000000000002E-3</v>
      </c>
      <c r="BX737">
        <f>'Raw Data'!BL737</f>
        <v>40470</v>
      </c>
      <c r="BY737">
        <f>'Raw Data'!BM737</f>
        <v>41400</v>
      </c>
      <c r="BZ737" t="str">
        <f>'Raw Data'!BN737</f>
        <v>2271005300I</v>
      </c>
      <c r="CA737" t="str">
        <f>'Raw Data'!BO737</f>
        <v>PICKENS</v>
      </c>
      <c r="CB737">
        <f>'Raw Data'!BP737</f>
        <v>1</v>
      </c>
      <c r="CC737">
        <f>'Raw Data'!BQ737</f>
        <v>5300</v>
      </c>
      <c r="CD737">
        <f>'Raw Data'!BR737</f>
        <v>6</v>
      </c>
      <c r="CE737">
        <f>'Raw Data'!BS737</f>
        <v>1</v>
      </c>
      <c r="CF737">
        <f>'Raw Data'!BT737</f>
        <v>2</v>
      </c>
      <c r="CG737">
        <f>'Raw Data'!BU737</f>
        <v>1</v>
      </c>
      <c r="CH737">
        <f>'Raw Data'!BV737</f>
        <v>1</v>
      </c>
      <c r="CI737">
        <f>'Raw Data'!BW737</f>
        <v>2</v>
      </c>
      <c r="CJ737">
        <f>'Raw Data'!BX737</f>
        <v>3</v>
      </c>
      <c r="CK737">
        <f>'Raw Data'!BY737</f>
        <v>3</v>
      </c>
      <c r="CL737" t="str">
        <f>'Raw Data'!BZ737</f>
        <v>N</v>
      </c>
      <c r="CM737">
        <f t="shared" si="165"/>
        <v>0</v>
      </c>
      <c r="CN737">
        <f>'Raw Data'!CA737</f>
        <v>227</v>
      </c>
      <c r="CO737">
        <f>'Raw Data'!CB737</f>
        <v>53</v>
      </c>
      <c r="CP737">
        <f>'Raw Data'!CC737</f>
        <v>0</v>
      </c>
      <c r="CQ737" t="str">
        <f>'Raw Data'!CD737</f>
        <v>Not Urban</v>
      </c>
      <c r="CR737" t="str">
        <f>'Raw Data'!CE737</f>
        <v>Not Urban</v>
      </c>
      <c r="CS737">
        <f>'Raw Data'!CF737</f>
        <v>0</v>
      </c>
      <c r="CT737">
        <f>'Raw Data'!CG737</f>
        <v>55</v>
      </c>
      <c r="CU737">
        <f>'Raw Data'!CH737</f>
        <v>4750</v>
      </c>
      <c r="CV737" t="str">
        <f>'Raw Data'!CI737</f>
        <v xml:space="preserve"> </v>
      </c>
      <c r="CW737">
        <f>'Raw Data'!CJ737</f>
        <v>0</v>
      </c>
      <c r="CX737">
        <f>'Raw Data'!CK737</f>
        <v>0.58266799999999996</v>
      </c>
      <c r="CY737">
        <f>'Raw Data'!CL737</f>
        <v>9</v>
      </c>
      <c r="CZ737" t="str">
        <f>'Raw Data'!CM737</f>
        <v>State Mainline</v>
      </c>
      <c r="DA737">
        <f>'Raw Data'!CN737</f>
        <v>4750</v>
      </c>
      <c r="DB737">
        <f>'Raw Data'!CO737</f>
        <v>441213</v>
      </c>
      <c r="DC737">
        <f>'Raw Data'!CP737</f>
        <v>25.74</v>
      </c>
      <c r="DD737">
        <f>'Raw Data'!CQ737</f>
        <v>26.32</v>
      </c>
      <c r="DE737">
        <f>'Raw Data'!CR737</f>
        <v>441213</v>
      </c>
      <c r="DF737">
        <f>'Raw Data'!CS737</f>
        <v>0</v>
      </c>
      <c r="DG737">
        <f>'Raw Data'!CT737</f>
        <v>3076.4846320000001</v>
      </c>
      <c r="DH737">
        <f>'Raw Data'!CU737</f>
        <v>100</v>
      </c>
      <c r="DI737">
        <f>'Raw Data'!CV737</f>
        <v>41454</v>
      </c>
      <c r="DJ737">
        <f>'Raw Data'!CW737</f>
        <v>2.1323000000000002E-2</v>
      </c>
      <c r="DK737">
        <f>'Raw Data'!CX737</f>
        <v>0</v>
      </c>
      <c r="DL737">
        <f>'Raw Data'!CY737</f>
        <v>3.4910000000000002E-3</v>
      </c>
      <c r="DM737">
        <f>'Raw Data'!CZ737</f>
        <v>304</v>
      </c>
      <c r="DN737" t="str">
        <f>'Raw Data'!DA737</f>
        <v>227-0143</v>
      </c>
      <c r="DO737" t="str">
        <f>'Raw Data'!DB737</f>
        <v>3R : Rural Principal Arterial - Other</v>
      </c>
      <c r="DP737" t="str">
        <f>'Raw Data'!DC737</f>
        <v>34.417859, -84.309560</v>
      </c>
      <c r="DQ737">
        <f>'Raw Data'!DD737</f>
        <v>-84.309560000000005</v>
      </c>
      <c r="DR737">
        <f>'Raw Data'!DE737</f>
        <v>34.417859</v>
      </c>
      <c r="DS737">
        <f>'Raw Data'!DF737</f>
        <v>34.417859</v>
      </c>
      <c r="DT737">
        <f>'Raw Data'!DG737</f>
        <v>-84.309560000000005</v>
      </c>
      <c r="DU737">
        <f>'Raw Data'!DH737</f>
        <v>4.6610000000000002E-3</v>
      </c>
      <c r="DV737">
        <f>'Raw Data'!DI737</f>
        <v>3.4910000000000002E-3</v>
      </c>
      <c r="DW737">
        <f>'Raw Data'!DJ737</f>
        <v>205</v>
      </c>
      <c r="DX737" s="11">
        <f t="shared" si="166"/>
        <v>2750</v>
      </c>
      <c r="DY737" s="5">
        <f t="shared" si="167"/>
        <v>2242.5</v>
      </c>
      <c r="DZ737" s="5">
        <f t="shared" si="160"/>
        <v>507.5</v>
      </c>
      <c r="EA737" s="5">
        <f t="shared" si="161"/>
        <v>0.22630992196209587</v>
      </c>
      <c r="EB737" s="5">
        <f t="shared" si="162"/>
        <v>2496.25</v>
      </c>
      <c r="EC737">
        <f>'Raw Data'!DK737</f>
        <v>2970</v>
      </c>
      <c r="ED737">
        <f>'Raw Data'!DL737</f>
        <v>23.6</v>
      </c>
      <c r="EE737">
        <f>'Raw Data'!DM737</f>
        <v>2640</v>
      </c>
      <c r="EF737">
        <f>'Raw Data'!DN737</f>
        <v>0</v>
      </c>
      <c r="EG737">
        <f>'Raw Data'!DO737</f>
        <v>2640</v>
      </c>
      <c r="EH737">
        <f>'Raw Data'!DP737</f>
        <v>0</v>
      </c>
      <c r="EI737">
        <f>'Raw Data'!DQ737</f>
        <v>2490</v>
      </c>
      <c r="EJ737">
        <f>'Raw Data'!DR737</f>
        <v>0</v>
      </c>
      <c r="EK737">
        <f>'Raw Data'!DS737</f>
        <v>2420</v>
      </c>
      <c r="EL737">
        <f>'Raw Data'!DT737</f>
        <v>13.3</v>
      </c>
      <c r="EM737">
        <f>'Raw Data'!DU737</f>
        <v>2250</v>
      </c>
      <c r="EN737">
        <f>'Raw Data'!DV737</f>
        <v>14.7</v>
      </c>
      <c r="EO737">
        <f>'Raw Data'!DW737</f>
        <v>2150</v>
      </c>
      <c r="EP737">
        <f>'Raw Data'!DX737</f>
        <v>15.4</v>
      </c>
      <c r="EQ737">
        <f>'Raw Data'!DY737</f>
        <v>2150</v>
      </c>
      <c r="ER737">
        <f>'Raw Data'!DZ737</f>
        <v>15.4</v>
      </c>
      <c r="ES737">
        <f>'Raw Data'!EA737</f>
        <v>2160</v>
      </c>
      <c r="ET737">
        <f>'Raw Data'!EB737</f>
        <v>15.4</v>
      </c>
      <c r="EU737">
        <f>'Raw Data'!EC737</f>
        <v>1800</v>
      </c>
      <c r="EV737">
        <f>'Raw Data'!ED737</f>
        <v>14.2</v>
      </c>
      <c r="EW737">
        <f>'Raw Data'!EE737</f>
        <v>4.3300000000000001E-4</v>
      </c>
    </row>
    <row r="738" spans="1:153" x14ac:dyDescent="0.3">
      <c r="A738">
        <f>'Raw Data'!A738</f>
        <v>736</v>
      </c>
      <c r="B738" t="str">
        <f>'Raw Data'!B738</f>
        <v>Point</v>
      </c>
      <c r="C738">
        <f>'Raw Data'!C738</f>
        <v>862</v>
      </c>
      <c r="D738">
        <f>'Raw Data'!D738</f>
        <v>73208</v>
      </c>
      <c r="E738" t="str">
        <f>'Raw Data'!E738</f>
        <v>Point</v>
      </c>
      <c r="F738">
        <f>'Raw Data'!F738</f>
        <v>4767003</v>
      </c>
      <c r="G738" t="str">
        <f>'Raw Data'!G738</f>
        <v>Gsp Post 00</v>
      </c>
      <c r="H738" s="3">
        <f>'Raw Data'!H738</f>
        <v>41715</v>
      </c>
      <c r="L738">
        <f t="shared" si="154"/>
        <v>0</v>
      </c>
      <c r="M738" s="5">
        <f t="shared" si="155"/>
        <v>41715</v>
      </c>
      <c r="N738" s="5">
        <f t="shared" si="163"/>
        <v>2014</v>
      </c>
      <c r="O738" s="5" t="str" cm="1">
        <f t="array" ref="O738">_xlfn.IFS(N738&lt;=2016,"before treatment",N738=2017,"unknown",N738&gt;2017,"after treatment")</f>
        <v>before treatment</v>
      </c>
      <c r="P738" s="5">
        <f t="shared" si="156"/>
        <v>1</v>
      </c>
      <c r="Q738" s="5">
        <f t="shared" si="157"/>
        <v>0</v>
      </c>
      <c r="R738" t="str">
        <f>'Raw Data'!I738</f>
        <v>Pickens</v>
      </c>
      <c r="S738" t="str">
        <f>'Raw Data'!J738</f>
        <v>["Pea Ridge Rd","State Route 53","State Route 53"]</v>
      </c>
      <c r="T738" t="str">
        <f>'Raw Data'!K738</f>
        <v>(none)</v>
      </c>
      <c r="U738" t="str">
        <f>'Raw Data'!L738</f>
        <v>(C) Possible Injury / Complaint</v>
      </c>
      <c r="V738">
        <f>'Raw Data'!M738</f>
        <v>0</v>
      </c>
      <c r="W738">
        <f>'Raw Data'!N738</f>
        <v>0</v>
      </c>
      <c r="X738">
        <f>'Raw Data'!O738</f>
        <v>0</v>
      </c>
      <c r="Y738" t="str">
        <f>'Raw Data'!P738</f>
        <v>Not a Collision with Motor Vehicle</v>
      </c>
      <c r="Z738" t="str">
        <f>'Raw Data'!Q738</f>
        <v>On Shoulder</v>
      </c>
      <c r="AA738" t="str">
        <f>'Raw Data'!R738</f>
        <v>Ditch</v>
      </c>
      <c r="AB738" t="str">
        <f>'Raw Data'!S738</f>
        <v>Embankment</v>
      </c>
      <c r="AC738" t="str">
        <f>'Raw Data'!T738</f>
        <v>Too Fast for Conditions</v>
      </c>
      <c r="AD738">
        <f>'Raw Data'!U738</f>
        <v>1</v>
      </c>
      <c r="AE738" s="5" t="str">
        <f t="shared" si="164"/>
        <v>Yes</v>
      </c>
      <c r="AF738" t="str">
        <f>'Raw Data'!V738</f>
        <v>Negotiating a Curve</v>
      </c>
      <c r="AG738" s="5">
        <f t="shared" si="158"/>
        <v>0</v>
      </c>
      <c r="AH738" t="str">
        <f>'Raw Data'!W738</f>
        <v>West</v>
      </c>
      <c r="AI738" t="str">
        <f>'Raw Data'!X738</f>
        <v>Daylight</v>
      </c>
      <c r="AJ738" t="str">
        <f>'Raw Data'!Y738</f>
        <v>Wet</v>
      </c>
      <c r="AK738">
        <f>'Raw Data'!Z738</f>
        <v>24</v>
      </c>
      <c r="AL738" t="str">
        <f>'Raw Data'!AA738</f>
        <v>Lap and Shoulder Belt Used</v>
      </c>
      <c r="AM738" s="5">
        <f t="shared" si="159"/>
        <v>0</v>
      </c>
      <c r="AN738" t="str">
        <f>'Raw Data'!AB738</f>
        <v>Pickup Truck</v>
      </c>
      <c r="AO738" t="str">
        <f>'Raw Data'!AC738</f>
        <v>2271005300I</v>
      </c>
      <c r="AP738">
        <f>'Raw Data'!AD738</f>
        <v>26.317803000000001</v>
      </c>
      <c r="AQ738">
        <f>'Raw Data'!AE738</f>
        <v>34.416981999999997</v>
      </c>
      <c r="AR738">
        <f>'Raw Data'!AF738</f>
        <v>-84.315314999999998</v>
      </c>
      <c r="AS738">
        <f>'Raw Data'!AG738</f>
        <v>205</v>
      </c>
      <c r="AT738">
        <f>'Raw Data'!AH738</f>
        <v>191</v>
      </c>
      <c r="AU738">
        <f>'Raw Data'!AI738</f>
        <v>854</v>
      </c>
      <c r="AV738" t="str">
        <f>'Raw Data'!AJ738</f>
        <v>D6_0053_00_I</v>
      </c>
      <c r="AW738">
        <f>'Raw Data'!AK738</f>
        <v>84</v>
      </c>
      <c r="AX738">
        <f>'Raw Data'!AL738</f>
        <v>91</v>
      </c>
      <c r="AY738" t="str">
        <f>'Raw Data'!AM738</f>
        <v>simple</v>
      </c>
      <c r="AZ738">
        <f>'Raw Data'!AN738</f>
        <v>1169.4000000000001</v>
      </c>
      <c r="BA738">
        <f>'Raw Data'!AO738</f>
        <v>52.2</v>
      </c>
      <c r="BB738">
        <f>'Raw Data'!AP738</f>
        <v>1064.9000000000001</v>
      </c>
      <c r="BC738">
        <f>'Raw Data'!AQ738</f>
        <v>-84.317573999999993</v>
      </c>
      <c r="BD738">
        <f>'Raw Data'!AR738</f>
        <v>34.417447000000003</v>
      </c>
      <c r="BE738">
        <f>'Raw Data'!AS738</f>
        <v>-84.314172999999997</v>
      </c>
      <c r="BF738">
        <f>'Raw Data'!AT738</f>
        <v>34.417189999999998</v>
      </c>
      <c r="BG738" t="str">
        <f>'Raw Data'!AU738</f>
        <v>2271005300I</v>
      </c>
      <c r="BH738">
        <f>'Raw Data'!AV738</f>
        <v>1</v>
      </c>
      <c r="BI738">
        <f>'Raw Data'!AW738</f>
        <v>227</v>
      </c>
      <c r="BJ738">
        <f>'Raw Data'!AX738</f>
        <v>53</v>
      </c>
      <c r="BK738">
        <f>'Raw Data'!AY738</f>
        <v>0</v>
      </c>
      <c r="BL738">
        <f>'Raw Data'!AZ738</f>
        <v>55</v>
      </c>
      <c r="BM738">
        <f>'Raw Data'!BA738</f>
        <v>7.45</v>
      </c>
      <c r="BN738">
        <f>'Raw Data'!BB738</f>
        <v>7.16</v>
      </c>
      <c r="BO738">
        <f>'Raw Data'!BC738</f>
        <v>1302.2</v>
      </c>
      <c r="BP738">
        <f>'Raw Data'!BD738</f>
        <v>1336.6</v>
      </c>
      <c r="BQ738">
        <f>'Raw Data'!BE738</f>
        <v>1365.5</v>
      </c>
      <c r="BR738">
        <f>'Raw Data'!BF738</f>
        <v>55</v>
      </c>
      <c r="BS738">
        <f>'Raw Data'!BG738</f>
        <v>51.3</v>
      </c>
      <c r="BT738">
        <f>'Raw Data'!BH738</f>
        <v>3.7</v>
      </c>
      <c r="BU738">
        <f>'Raw Data'!BI738</f>
        <v>44147</v>
      </c>
      <c r="BV738" t="str">
        <f>'Raw Data'!BJ738</f>
        <v>NONE</v>
      </c>
      <c r="BW738">
        <f>'Raw Data'!BK738</f>
        <v>3.4910000000000002E-3</v>
      </c>
      <c r="BX738">
        <f>'Raw Data'!BL738</f>
        <v>40470</v>
      </c>
      <c r="BY738">
        <f>'Raw Data'!BM738</f>
        <v>41400</v>
      </c>
      <c r="BZ738" t="str">
        <f>'Raw Data'!BN738</f>
        <v>2271005300I</v>
      </c>
      <c r="CA738" t="str">
        <f>'Raw Data'!BO738</f>
        <v>PICKENS</v>
      </c>
      <c r="CB738">
        <f>'Raw Data'!BP738</f>
        <v>1</v>
      </c>
      <c r="CC738">
        <f>'Raw Data'!BQ738</f>
        <v>5300</v>
      </c>
      <c r="CD738">
        <f>'Raw Data'!BR738</f>
        <v>6</v>
      </c>
      <c r="CE738">
        <f>'Raw Data'!BS738</f>
        <v>1</v>
      </c>
      <c r="CF738">
        <f>'Raw Data'!BT738</f>
        <v>2</v>
      </c>
      <c r="CG738">
        <f>'Raw Data'!BU738</f>
        <v>1</v>
      </c>
      <c r="CH738">
        <f>'Raw Data'!BV738</f>
        <v>1</v>
      </c>
      <c r="CI738">
        <f>'Raw Data'!BW738</f>
        <v>2</v>
      </c>
      <c r="CJ738">
        <f>'Raw Data'!BX738</f>
        <v>3</v>
      </c>
      <c r="CK738">
        <f>'Raw Data'!BY738</f>
        <v>3</v>
      </c>
      <c r="CL738" t="str">
        <f>'Raw Data'!BZ738</f>
        <v>N</v>
      </c>
      <c r="CM738">
        <f t="shared" si="165"/>
        <v>0</v>
      </c>
      <c r="CN738">
        <f>'Raw Data'!CA738</f>
        <v>227</v>
      </c>
      <c r="CO738">
        <f>'Raw Data'!CB738</f>
        <v>53</v>
      </c>
      <c r="CP738">
        <f>'Raw Data'!CC738</f>
        <v>0</v>
      </c>
      <c r="CQ738" t="str">
        <f>'Raw Data'!CD738</f>
        <v>Not Urban</v>
      </c>
      <c r="CR738" t="str">
        <f>'Raw Data'!CE738</f>
        <v>Not Urban</v>
      </c>
      <c r="CS738">
        <f>'Raw Data'!CF738</f>
        <v>0</v>
      </c>
      <c r="CT738">
        <f>'Raw Data'!CG738</f>
        <v>55</v>
      </c>
      <c r="CU738">
        <f>'Raw Data'!CH738</f>
        <v>4750</v>
      </c>
      <c r="CV738" t="str">
        <f>'Raw Data'!CI738</f>
        <v xml:space="preserve"> </v>
      </c>
      <c r="CW738">
        <f>'Raw Data'!CJ738</f>
        <v>0</v>
      </c>
      <c r="CX738">
        <f>'Raw Data'!CK738</f>
        <v>0.58266799999999996</v>
      </c>
      <c r="CY738">
        <f>'Raw Data'!CL738</f>
        <v>9</v>
      </c>
      <c r="CZ738" t="str">
        <f>'Raw Data'!CM738</f>
        <v>State Mainline</v>
      </c>
      <c r="DA738">
        <f>'Raw Data'!CN738</f>
        <v>4750</v>
      </c>
      <c r="DB738">
        <f>'Raw Data'!CO738</f>
        <v>441213</v>
      </c>
      <c r="DC738">
        <f>'Raw Data'!CP738</f>
        <v>25.74</v>
      </c>
      <c r="DD738">
        <f>'Raw Data'!CQ738</f>
        <v>26.32</v>
      </c>
      <c r="DE738">
        <f>'Raw Data'!CR738</f>
        <v>441213</v>
      </c>
      <c r="DF738">
        <f>'Raw Data'!CS738</f>
        <v>0</v>
      </c>
      <c r="DG738">
        <f>'Raw Data'!CT738</f>
        <v>3076.4846320000001</v>
      </c>
      <c r="DH738">
        <f>'Raw Data'!CU738</f>
        <v>100</v>
      </c>
      <c r="DI738">
        <f>'Raw Data'!CV738</f>
        <v>41454</v>
      </c>
      <c r="DJ738">
        <f>'Raw Data'!CW738</f>
        <v>2.1323000000000002E-2</v>
      </c>
      <c r="DK738">
        <f>'Raw Data'!CX738</f>
        <v>0</v>
      </c>
      <c r="DL738">
        <f>'Raw Data'!CY738</f>
        <v>3.4910000000000002E-3</v>
      </c>
      <c r="DM738">
        <f>'Raw Data'!CZ738</f>
        <v>304</v>
      </c>
      <c r="DN738" t="str">
        <f>'Raw Data'!DA738</f>
        <v>227-0143</v>
      </c>
      <c r="DO738" t="str">
        <f>'Raw Data'!DB738</f>
        <v>3R : Rural Principal Arterial - Other</v>
      </c>
      <c r="DP738" t="str">
        <f>'Raw Data'!DC738</f>
        <v>34.417859, -84.309560</v>
      </c>
      <c r="DQ738">
        <f>'Raw Data'!DD738</f>
        <v>-84.309560000000005</v>
      </c>
      <c r="DR738">
        <f>'Raw Data'!DE738</f>
        <v>34.417859</v>
      </c>
      <c r="DS738">
        <f>'Raw Data'!DF738</f>
        <v>34.417859</v>
      </c>
      <c r="DT738">
        <f>'Raw Data'!DG738</f>
        <v>-84.309560000000005</v>
      </c>
      <c r="DU738">
        <f>'Raw Data'!DH738</f>
        <v>4.6610000000000002E-3</v>
      </c>
      <c r="DV738">
        <f>'Raw Data'!DI738</f>
        <v>3.4910000000000002E-3</v>
      </c>
      <c r="DW738">
        <f>'Raw Data'!DJ738</f>
        <v>205</v>
      </c>
      <c r="DX738" s="11">
        <f t="shared" si="166"/>
        <v>2750</v>
      </c>
      <c r="DY738" s="5">
        <f t="shared" si="167"/>
        <v>2242.5</v>
      </c>
      <c r="DZ738" s="5">
        <f t="shared" si="160"/>
        <v>507.5</v>
      </c>
      <c r="EA738" s="5">
        <f t="shared" si="161"/>
        <v>0.22630992196209587</v>
      </c>
      <c r="EB738" s="5">
        <f t="shared" si="162"/>
        <v>2496.25</v>
      </c>
      <c r="EC738">
        <f>'Raw Data'!DK738</f>
        <v>2970</v>
      </c>
      <c r="ED738">
        <f>'Raw Data'!DL738</f>
        <v>23.6</v>
      </c>
      <c r="EE738">
        <f>'Raw Data'!DM738</f>
        <v>2640</v>
      </c>
      <c r="EF738">
        <f>'Raw Data'!DN738</f>
        <v>0</v>
      </c>
      <c r="EG738">
        <f>'Raw Data'!DO738</f>
        <v>2640</v>
      </c>
      <c r="EH738">
        <f>'Raw Data'!DP738</f>
        <v>0</v>
      </c>
      <c r="EI738">
        <f>'Raw Data'!DQ738</f>
        <v>2490</v>
      </c>
      <c r="EJ738">
        <f>'Raw Data'!DR738</f>
        <v>0</v>
      </c>
      <c r="EK738">
        <f>'Raw Data'!DS738</f>
        <v>2420</v>
      </c>
      <c r="EL738">
        <f>'Raw Data'!DT738</f>
        <v>13.3</v>
      </c>
      <c r="EM738">
        <f>'Raw Data'!DU738</f>
        <v>2250</v>
      </c>
      <c r="EN738">
        <f>'Raw Data'!DV738</f>
        <v>14.7</v>
      </c>
      <c r="EO738">
        <f>'Raw Data'!DW738</f>
        <v>2150</v>
      </c>
      <c r="EP738">
        <f>'Raw Data'!DX738</f>
        <v>15.4</v>
      </c>
      <c r="EQ738">
        <f>'Raw Data'!DY738</f>
        <v>2150</v>
      </c>
      <c r="ER738">
        <f>'Raw Data'!DZ738</f>
        <v>15.4</v>
      </c>
      <c r="ES738">
        <f>'Raw Data'!EA738</f>
        <v>2160</v>
      </c>
      <c r="ET738">
        <f>'Raw Data'!EB738</f>
        <v>15.4</v>
      </c>
      <c r="EU738">
        <f>'Raw Data'!EC738</f>
        <v>1800</v>
      </c>
      <c r="EV738">
        <f>'Raw Data'!ED738</f>
        <v>14.2</v>
      </c>
      <c r="EW738">
        <f>'Raw Data'!EE738</f>
        <v>0</v>
      </c>
    </row>
    <row r="739" spans="1:153" x14ac:dyDescent="0.3">
      <c r="A739">
        <f>'Raw Data'!A739</f>
        <v>737</v>
      </c>
      <c r="B739" t="str">
        <f>'Raw Data'!B739</f>
        <v>Point</v>
      </c>
      <c r="C739">
        <f>'Raw Data'!C739</f>
        <v>903</v>
      </c>
      <c r="D739">
        <f>'Raw Data'!D739</f>
        <v>62535</v>
      </c>
      <c r="E739" t="str">
        <f>'Raw Data'!E739</f>
        <v>Point</v>
      </c>
      <c r="F739">
        <f>'Raw Data'!F739</f>
        <v>5275643</v>
      </c>
      <c r="G739" t="str">
        <f>'Raw Data'!G739</f>
        <v>Gsp Post 00</v>
      </c>
      <c r="H739" s="3">
        <f>'Raw Data'!H739</f>
        <v>42127</v>
      </c>
      <c r="L739">
        <f t="shared" si="154"/>
        <v>0</v>
      </c>
      <c r="M739" s="5">
        <f t="shared" si="155"/>
        <v>42127</v>
      </c>
      <c r="N739" s="5">
        <f t="shared" si="163"/>
        <v>2015</v>
      </c>
      <c r="O739" s="5" t="str" cm="1">
        <f t="array" ref="O739">_xlfn.IFS(N739&lt;=2016,"before treatment",N739=2017,"unknown",N739&gt;2017,"after treatment")</f>
        <v>before treatment</v>
      </c>
      <c r="P739" s="5">
        <f t="shared" si="156"/>
        <v>1</v>
      </c>
      <c r="Q739" s="5">
        <f t="shared" si="157"/>
        <v>0</v>
      </c>
      <c r="R739" t="str">
        <f>'Raw Data'!I739</f>
        <v>Pickens</v>
      </c>
      <c r="S739" t="str">
        <f>'Raw Data'!J739</f>
        <v>["Pea Ridge Rd","State Route 53","State Route 53"]</v>
      </c>
      <c r="T739" t="str">
        <f>'Raw Data'!K739</f>
        <v>(none)</v>
      </c>
      <c r="U739" t="str">
        <f>'Raw Data'!L739</f>
        <v>(O) No Injury</v>
      </c>
      <c r="V739">
        <f>'Raw Data'!M739</f>
        <v>0</v>
      </c>
      <c r="W739">
        <f>'Raw Data'!N739</f>
        <v>0</v>
      </c>
      <c r="X739">
        <f>'Raw Data'!O739</f>
        <v>0</v>
      </c>
      <c r="Y739" t="str">
        <f>'Raw Data'!P739</f>
        <v>Angle (Other)</v>
      </c>
      <c r="Z739" t="str">
        <f>'Raw Data'!Q739</f>
        <v>On Roadway - Non-Intersection</v>
      </c>
      <c r="AA739" t="str">
        <f>'Raw Data'!R739</f>
        <v>["Motor Vehicle in Motion","Motor Vehicle in Motion"]</v>
      </c>
      <c r="AB739" t="str">
        <f>'Raw Data'!S739</f>
        <v>["Motor Vehicle in Motion","Motor Vehicle in Motion"]</v>
      </c>
      <c r="AC739" t="str">
        <f>'Raw Data'!T739</f>
        <v>["Failure to Yield","No Contributing Factors"]</v>
      </c>
      <c r="AD739">
        <f>'Raw Data'!U739</f>
        <v>2</v>
      </c>
      <c r="AE739" s="5" t="str">
        <f t="shared" si="164"/>
        <v>No</v>
      </c>
      <c r="AF739" t="str">
        <f>'Raw Data'!V739</f>
        <v>["Changing Lanes","Straight"]</v>
      </c>
      <c r="AG739" s="5">
        <f t="shared" si="158"/>
        <v>0</v>
      </c>
      <c r="AH739" t="str">
        <f>'Raw Data'!W739</f>
        <v>["East","South"]</v>
      </c>
      <c r="AI739" t="str">
        <f>'Raw Data'!X739</f>
        <v>Daylight</v>
      </c>
      <c r="AJ739" t="str">
        <f>'Raw Data'!Y739</f>
        <v>Dry</v>
      </c>
      <c r="AK739">
        <f>'Raw Data'!Z739</f>
        <v>0</v>
      </c>
      <c r="AL739" t="str">
        <f>'Raw Data'!AA739</f>
        <v>["Lap and Shoulder Belt Used","Lap and Shoulder Belt Used"]</v>
      </c>
      <c r="AM739" s="5">
        <f t="shared" si="159"/>
        <v>0</v>
      </c>
      <c r="AN739" t="str">
        <f>'Raw Data'!AB739</f>
        <v>["Pickup Truck","Sports Utility Vehicle (SUV)"]</v>
      </c>
      <c r="AO739" t="str">
        <f>'Raw Data'!AC739</f>
        <v>2271005300I</v>
      </c>
      <c r="AP739">
        <f>'Raw Data'!AD739</f>
        <v>26.317796999999999</v>
      </c>
      <c r="AQ739">
        <f>'Raw Data'!AE739</f>
        <v>34.416981999999997</v>
      </c>
      <c r="AR739">
        <f>'Raw Data'!AF739</f>
        <v>-84.315314999999998</v>
      </c>
      <c r="AS739">
        <f>'Raw Data'!AG739</f>
        <v>205</v>
      </c>
      <c r="AT739">
        <f>'Raw Data'!AH739</f>
        <v>191</v>
      </c>
      <c r="AU739">
        <f>'Raw Data'!AI739</f>
        <v>854</v>
      </c>
      <c r="AV739" t="str">
        <f>'Raw Data'!AJ739</f>
        <v>D6_0053_00_I</v>
      </c>
      <c r="AW739">
        <f>'Raw Data'!AK739</f>
        <v>84</v>
      </c>
      <c r="AX739">
        <f>'Raw Data'!AL739</f>
        <v>91</v>
      </c>
      <c r="AY739" t="str">
        <f>'Raw Data'!AM739</f>
        <v>simple</v>
      </c>
      <c r="AZ739">
        <f>'Raw Data'!AN739</f>
        <v>1169.4000000000001</v>
      </c>
      <c r="BA739">
        <f>'Raw Data'!AO739</f>
        <v>52.2</v>
      </c>
      <c r="BB739">
        <f>'Raw Data'!AP739</f>
        <v>1064.9000000000001</v>
      </c>
      <c r="BC739">
        <f>'Raw Data'!AQ739</f>
        <v>-84.317573999999993</v>
      </c>
      <c r="BD739">
        <f>'Raw Data'!AR739</f>
        <v>34.417447000000003</v>
      </c>
      <c r="BE739">
        <f>'Raw Data'!AS739</f>
        <v>-84.314172999999997</v>
      </c>
      <c r="BF739">
        <f>'Raw Data'!AT739</f>
        <v>34.417189999999998</v>
      </c>
      <c r="BG739" t="str">
        <f>'Raw Data'!AU739</f>
        <v>2271005300I</v>
      </c>
      <c r="BH739">
        <f>'Raw Data'!AV739</f>
        <v>1</v>
      </c>
      <c r="BI739">
        <f>'Raw Data'!AW739</f>
        <v>227</v>
      </c>
      <c r="BJ739">
        <f>'Raw Data'!AX739</f>
        <v>53</v>
      </c>
      <c r="BK739">
        <f>'Raw Data'!AY739</f>
        <v>0</v>
      </c>
      <c r="BL739">
        <f>'Raw Data'!AZ739</f>
        <v>55</v>
      </c>
      <c r="BM739">
        <f>'Raw Data'!BA739</f>
        <v>7.45</v>
      </c>
      <c r="BN739">
        <f>'Raw Data'!BB739</f>
        <v>7.16</v>
      </c>
      <c r="BO739">
        <f>'Raw Data'!BC739</f>
        <v>1302.2</v>
      </c>
      <c r="BP739">
        <f>'Raw Data'!BD739</f>
        <v>1336.6</v>
      </c>
      <c r="BQ739">
        <f>'Raw Data'!BE739</f>
        <v>1365.5</v>
      </c>
      <c r="BR739">
        <f>'Raw Data'!BF739</f>
        <v>55</v>
      </c>
      <c r="BS739">
        <f>'Raw Data'!BG739</f>
        <v>51.3</v>
      </c>
      <c r="BT739">
        <f>'Raw Data'!BH739</f>
        <v>3.7</v>
      </c>
      <c r="BU739">
        <f>'Raw Data'!BI739</f>
        <v>44147</v>
      </c>
      <c r="BV739" t="str">
        <f>'Raw Data'!BJ739</f>
        <v>NONE</v>
      </c>
      <c r="BW739">
        <f>'Raw Data'!BK739</f>
        <v>3.4910000000000002E-3</v>
      </c>
      <c r="BX739">
        <f>'Raw Data'!BL739</f>
        <v>40470</v>
      </c>
      <c r="BY739">
        <f>'Raw Data'!BM739</f>
        <v>41400</v>
      </c>
      <c r="BZ739" t="str">
        <f>'Raw Data'!BN739</f>
        <v>2271005300I</v>
      </c>
      <c r="CA739" t="str">
        <f>'Raw Data'!BO739</f>
        <v>PICKENS</v>
      </c>
      <c r="CB739">
        <f>'Raw Data'!BP739</f>
        <v>1</v>
      </c>
      <c r="CC739">
        <f>'Raw Data'!BQ739</f>
        <v>5300</v>
      </c>
      <c r="CD739">
        <f>'Raw Data'!BR739</f>
        <v>6</v>
      </c>
      <c r="CE739">
        <f>'Raw Data'!BS739</f>
        <v>1</v>
      </c>
      <c r="CF739">
        <f>'Raw Data'!BT739</f>
        <v>2</v>
      </c>
      <c r="CG739">
        <f>'Raw Data'!BU739</f>
        <v>1</v>
      </c>
      <c r="CH739">
        <f>'Raw Data'!BV739</f>
        <v>1</v>
      </c>
      <c r="CI739">
        <f>'Raw Data'!BW739</f>
        <v>2</v>
      </c>
      <c r="CJ739">
        <f>'Raw Data'!BX739</f>
        <v>3</v>
      </c>
      <c r="CK739">
        <f>'Raw Data'!BY739</f>
        <v>3</v>
      </c>
      <c r="CL739" t="str">
        <f>'Raw Data'!BZ739</f>
        <v>N</v>
      </c>
      <c r="CM739">
        <f t="shared" si="165"/>
        <v>0</v>
      </c>
      <c r="CN739">
        <f>'Raw Data'!CA739</f>
        <v>227</v>
      </c>
      <c r="CO739">
        <f>'Raw Data'!CB739</f>
        <v>53</v>
      </c>
      <c r="CP739">
        <f>'Raw Data'!CC739</f>
        <v>0</v>
      </c>
      <c r="CQ739" t="str">
        <f>'Raw Data'!CD739</f>
        <v>Not Urban</v>
      </c>
      <c r="CR739" t="str">
        <f>'Raw Data'!CE739</f>
        <v>Not Urban</v>
      </c>
      <c r="CS739">
        <f>'Raw Data'!CF739</f>
        <v>0</v>
      </c>
      <c r="CT739">
        <f>'Raw Data'!CG739</f>
        <v>55</v>
      </c>
      <c r="CU739">
        <f>'Raw Data'!CH739</f>
        <v>4750</v>
      </c>
      <c r="CV739" t="str">
        <f>'Raw Data'!CI739</f>
        <v xml:space="preserve"> </v>
      </c>
      <c r="CW739">
        <f>'Raw Data'!CJ739</f>
        <v>0</v>
      </c>
      <c r="CX739">
        <f>'Raw Data'!CK739</f>
        <v>0.58266799999999996</v>
      </c>
      <c r="CY739">
        <f>'Raw Data'!CL739</f>
        <v>9</v>
      </c>
      <c r="CZ739" t="str">
        <f>'Raw Data'!CM739</f>
        <v>State Mainline</v>
      </c>
      <c r="DA739">
        <f>'Raw Data'!CN739</f>
        <v>4750</v>
      </c>
      <c r="DB739">
        <f>'Raw Data'!CO739</f>
        <v>441213</v>
      </c>
      <c r="DC739">
        <f>'Raw Data'!CP739</f>
        <v>25.74</v>
      </c>
      <c r="DD739">
        <f>'Raw Data'!CQ739</f>
        <v>26.32</v>
      </c>
      <c r="DE739">
        <f>'Raw Data'!CR739</f>
        <v>441213</v>
      </c>
      <c r="DF739">
        <f>'Raw Data'!CS739</f>
        <v>0</v>
      </c>
      <c r="DG739">
        <f>'Raw Data'!CT739</f>
        <v>3076.4846320000001</v>
      </c>
      <c r="DH739">
        <f>'Raw Data'!CU739</f>
        <v>100</v>
      </c>
      <c r="DI739">
        <f>'Raw Data'!CV739</f>
        <v>41454</v>
      </c>
      <c r="DJ739">
        <f>'Raw Data'!CW739</f>
        <v>2.1323000000000002E-2</v>
      </c>
      <c r="DK739">
        <f>'Raw Data'!CX739</f>
        <v>0</v>
      </c>
      <c r="DL739">
        <f>'Raw Data'!CY739</f>
        <v>3.4910000000000002E-3</v>
      </c>
      <c r="DM739">
        <f>'Raw Data'!CZ739</f>
        <v>304</v>
      </c>
      <c r="DN739" t="str">
        <f>'Raw Data'!DA739</f>
        <v>227-0143</v>
      </c>
      <c r="DO739" t="str">
        <f>'Raw Data'!DB739</f>
        <v>3R : Rural Principal Arterial - Other</v>
      </c>
      <c r="DP739" t="str">
        <f>'Raw Data'!DC739</f>
        <v>34.417859, -84.309560</v>
      </c>
      <c r="DQ739">
        <f>'Raw Data'!DD739</f>
        <v>-84.309560000000005</v>
      </c>
      <c r="DR739">
        <f>'Raw Data'!DE739</f>
        <v>34.417859</v>
      </c>
      <c r="DS739">
        <f>'Raw Data'!DF739</f>
        <v>34.417859</v>
      </c>
      <c r="DT739">
        <f>'Raw Data'!DG739</f>
        <v>-84.309560000000005</v>
      </c>
      <c r="DU739">
        <f>'Raw Data'!DH739</f>
        <v>4.6610000000000002E-3</v>
      </c>
      <c r="DV739">
        <f>'Raw Data'!DI739</f>
        <v>3.4910000000000002E-3</v>
      </c>
      <c r="DW739">
        <f>'Raw Data'!DJ739</f>
        <v>205</v>
      </c>
      <c r="DX739" s="11">
        <f t="shared" si="166"/>
        <v>2750</v>
      </c>
      <c r="DY739" s="5">
        <f t="shared" si="167"/>
        <v>2242.5</v>
      </c>
      <c r="DZ739" s="5">
        <f t="shared" si="160"/>
        <v>507.5</v>
      </c>
      <c r="EA739" s="5">
        <f t="shared" si="161"/>
        <v>0.22630992196209587</v>
      </c>
      <c r="EB739" s="5">
        <f t="shared" si="162"/>
        <v>2496.25</v>
      </c>
      <c r="EC739">
        <f>'Raw Data'!DK739</f>
        <v>2970</v>
      </c>
      <c r="ED739">
        <f>'Raw Data'!DL739</f>
        <v>23.6</v>
      </c>
      <c r="EE739">
        <f>'Raw Data'!DM739</f>
        <v>2640</v>
      </c>
      <c r="EF739">
        <f>'Raw Data'!DN739</f>
        <v>0</v>
      </c>
      <c r="EG739">
        <f>'Raw Data'!DO739</f>
        <v>2640</v>
      </c>
      <c r="EH739">
        <f>'Raw Data'!DP739</f>
        <v>0</v>
      </c>
      <c r="EI739">
        <f>'Raw Data'!DQ739</f>
        <v>2490</v>
      </c>
      <c r="EJ739">
        <f>'Raw Data'!DR739</f>
        <v>0</v>
      </c>
      <c r="EK739">
        <f>'Raw Data'!DS739</f>
        <v>2420</v>
      </c>
      <c r="EL739">
        <f>'Raw Data'!DT739</f>
        <v>13.3</v>
      </c>
      <c r="EM739">
        <f>'Raw Data'!DU739</f>
        <v>2250</v>
      </c>
      <c r="EN739">
        <f>'Raw Data'!DV739</f>
        <v>14.7</v>
      </c>
      <c r="EO739">
        <f>'Raw Data'!DW739</f>
        <v>2150</v>
      </c>
      <c r="EP739">
        <f>'Raw Data'!DX739</f>
        <v>15.4</v>
      </c>
      <c r="EQ739">
        <f>'Raw Data'!DY739</f>
        <v>2150</v>
      </c>
      <c r="ER739">
        <f>'Raw Data'!DZ739</f>
        <v>15.4</v>
      </c>
      <c r="ES739">
        <f>'Raw Data'!EA739</f>
        <v>2160</v>
      </c>
      <c r="ET739">
        <f>'Raw Data'!EB739</f>
        <v>15.4</v>
      </c>
      <c r="EU739">
        <f>'Raw Data'!EC739</f>
        <v>1800</v>
      </c>
      <c r="EV739">
        <f>'Raw Data'!ED739</f>
        <v>14.2</v>
      </c>
      <c r="EW739">
        <f>'Raw Data'!EE739</f>
        <v>0</v>
      </c>
    </row>
    <row r="740" spans="1:153" x14ac:dyDescent="0.3">
      <c r="A740">
        <f>'Raw Data'!A740</f>
        <v>738</v>
      </c>
      <c r="B740" t="str">
        <f>'Raw Data'!B740</f>
        <v>Point</v>
      </c>
      <c r="C740">
        <f>'Raw Data'!C740</f>
        <v>928</v>
      </c>
      <c r="D740">
        <f>'Raw Data'!D740</f>
        <v>56466</v>
      </c>
      <c r="E740" t="str">
        <f>'Raw Data'!E740</f>
        <v>Point</v>
      </c>
      <c r="F740">
        <f>'Raw Data'!F740</f>
        <v>5515280</v>
      </c>
      <c r="G740" t="str">
        <f>'Raw Data'!G740</f>
        <v>Gsp Post 00</v>
      </c>
      <c r="H740" s="3">
        <f>'Raw Data'!H740</f>
        <v>42324</v>
      </c>
      <c r="L740">
        <f t="shared" si="154"/>
        <v>0</v>
      </c>
      <c r="M740" s="5">
        <f t="shared" si="155"/>
        <v>42324</v>
      </c>
      <c r="N740" s="5">
        <f t="shared" si="163"/>
        <v>2015</v>
      </c>
      <c r="O740" s="5" t="str" cm="1">
        <f t="array" ref="O740">_xlfn.IFS(N740&lt;=2016,"before treatment",N740=2017,"unknown",N740&gt;2017,"after treatment")</f>
        <v>before treatment</v>
      </c>
      <c r="P740" s="5">
        <f t="shared" si="156"/>
        <v>1</v>
      </c>
      <c r="Q740" s="5">
        <f t="shared" si="157"/>
        <v>0</v>
      </c>
      <c r="R740" t="str">
        <f>'Raw Data'!I740</f>
        <v>Pickens</v>
      </c>
      <c r="S740" t="str">
        <f>'Raw Data'!J740</f>
        <v>State Route 53</v>
      </c>
      <c r="T740" t="str">
        <f>'Raw Data'!K740</f>
        <v>Four Mile Church Rd</v>
      </c>
      <c r="U740" t="str">
        <f>'Raw Data'!L740</f>
        <v>(O) No Injury</v>
      </c>
      <c r="V740">
        <f>'Raw Data'!M740</f>
        <v>0</v>
      </c>
      <c r="W740">
        <f>'Raw Data'!N740</f>
        <v>0</v>
      </c>
      <c r="X740">
        <f>'Raw Data'!O740</f>
        <v>0</v>
      </c>
      <c r="Y740" t="str">
        <f>'Raw Data'!P740</f>
        <v>Not a Collision with Motor Vehicle</v>
      </c>
      <c r="Z740" t="str">
        <f>'Raw Data'!Q740</f>
        <v>Off Roadway</v>
      </c>
      <c r="AA740" t="str">
        <f>'Raw Data'!R740</f>
        <v>Ditch</v>
      </c>
      <c r="AB740" t="str">
        <f>'Raw Data'!S740</f>
        <v>Ditch</v>
      </c>
      <c r="AC740" t="str">
        <f>'Raw Data'!T740</f>
        <v>Changed Lanes Improperly</v>
      </c>
      <c r="AD740">
        <f>'Raw Data'!U740</f>
        <v>1</v>
      </c>
      <c r="AE740" s="5" t="str">
        <f t="shared" si="164"/>
        <v>Yes</v>
      </c>
      <c r="AF740" t="str">
        <f>'Raw Data'!V740</f>
        <v>Straight</v>
      </c>
      <c r="AG740" s="5">
        <f t="shared" si="158"/>
        <v>0</v>
      </c>
      <c r="AH740" t="str">
        <f>'Raw Data'!W740</f>
        <v>East</v>
      </c>
      <c r="AI740" t="str">
        <f>'Raw Data'!X740</f>
        <v>Daylight</v>
      </c>
      <c r="AJ740" t="str">
        <f>'Raw Data'!Y740</f>
        <v>Dry</v>
      </c>
      <c r="AK740">
        <f>'Raw Data'!Z740</f>
        <v>19</v>
      </c>
      <c r="AL740" t="str">
        <f>'Raw Data'!AA740</f>
        <v>Lap and Shoulder Belt Used</v>
      </c>
      <c r="AM740" s="5">
        <f t="shared" si="159"/>
        <v>0</v>
      </c>
      <c r="AN740" t="str">
        <f>'Raw Data'!AB740</f>
        <v>Sports Utility Vehicle (SUV)</v>
      </c>
      <c r="AO740" t="str">
        <f>'Raw Data'!AC740</f>
        <v>2271005300I</v>
      </c>
      <c r="AP740">
        <f>'Raw Data'!AD740</f>
        <v>26.416720999999999</v>
      </c>
      <c r="AQ740">
        <f>'Raw Data'!AE740</f>
        <v>34.417299</v>
      </c>
      <c r="AR740">
        <f>'Raw Data'!AF740</f>
        <v>-84.313754000000003</v>
      </c>
      <c r="AS740">
        <f>'Raw Data'!AG740</f>
        <v>205</v>
      </c>
      <c r="AT740">
        <f>'Raw Data'!AH740</f>
        <v>191</v>
      </c>
      <c r="AU740">
        <f>'Raw Data'!AI740</f>
        <v>854</v>
      </c>
      <c r="AV740" t="str">
        <f>'Raw Data'!AJ740</f>
        <v>D6_0053_00_I</v>
      </c>
      <c r="AW740">
        <f>'Raw Data'!AK740</f>
        <v>84</v>
      </c>
      <c r="AX740">
        <f>'Raw Data'!AL740</f>
        <v>91</v>
      </c>
      <c r="AY740" t="str">
        <f>'Raw Data'!AM740</f>
        <v>simple</v>
      </c>
      <c r="AZ740">
        <f>'Raw Data'!AN740</f>
        <v>1169.4000000000001</v>
      </c>
      <c r="BA740">
        <f>'Raw Data'!AO740</f>
        <v>52.2</v>
      </c>
      <c r="BB740">
        <f>'Raw Data'!AP740</f>
        <v>1064.9000000000001</v>
      </c>
      <c r="BC740">
        <f>'Raw Data'!AQ740</f>
        <v>-84.317573999999993</v>
      </c>
      <c r="BD740">
        <f>'Raw Data'!AR740</f>
        <v>34.417447000000003</v>
      </c>
      <c r="BE740">
        <f>'Raw Data'!AS740</f>
        <v>-84.314172999999997</v>
      </c>
      <c r="BF740">
        <f>'Raw Data'!AT740</f>
        <v>34.417189999999998</v>
      </c>
      <c r="BG740" t="str">
        <f>'Raw Data'!AU740</f>
        <v>2271005300I</v>
      </c>
      <c r="BH740">
        <f>'Raw Data'!AV740</f>
        <v>1</v>
      </c>
      <c r="BI740">
        <f>'Raw Data'!AW740</f>
        <v>227</v>
      </c>
      <c r="BJ740">
        <f>'Raw Data'!AX740</f>
        <v>53</v>
      </c>
      <c r="BK740">
        <f>'Raw Data'!AY740</f>
        <v>0</v>
      </c>
      <c r="BL740">
        <f>'Raw Data'!AZ740</f>
        <v>55</v>
      </c>
      <c r="BM740">
        <f>'Raw Data'!BA740</f>
        <v>7.45</v>
      </c>
      <c r="BN740">
        <f>'Raw Data'!BB740</f>
        <v>7.16</v>
      </c>
      <c r="BO740">
        <f>'Raw Data'!BC740</f>
        <v>1302.2</v>
      </c>
      <c r="BP740">
        <f>'Raw Data'!BD740</f>
        <v>1336.6</v>
      </c>
      <c r="BQ740">
        <f>'Raw Data'!BE740</f>
        <v>1365.5</v>
      </c>
      <c r="BR740">
        <f>'Raw Data'!BF740</f>
        <v>55</v>
      </c>
      <c r="BS740">
        <f>'Raw Data'!BG740</f>
        <v>51.3</v>
      </c>
      <c r="BT740">
        <f>'Raw Data'!BH740</f>
        <v>3.7</v>
      </c>
      <c r="BU740">
        <f>'Raw Data'!BI740</f>
        <v>44147</v>
      </c>
      <c r="BV740" t="str">
        <f>'Raw Data'!BJ740</f>
        <v>NONE</v>
      </c>
      <c r="BW740">
        <f>'Raw Data'!BK740</f>
        <v>3.4910000000000002E-3</v>
      </c>
      <c r="BX740">
        <f>'Raw Data'!BL740</f>
        <v>40470</v>
      </c>
      <c r="BY740">
        <f>'Raw Data'!BM740</f>
        <v>41400</v>
      </c>
      <c r="BZ740" t="str">
        <f>'Raw Data'!BN740</f>
        <v>2271005300I</v>
      </c>
      <c r="CA740" t="str">
        <f>'Raw Data'!BO740</f>
        <v>PICKENS</v>
      </c>
      <c r="CB740">
        <f>'Raw Data'!BP740</f>
        <v>1</v>
      </c>
      <c r="CC740">
        <f>'Raw Data'!BQ740</f>
        <v>5300</v>
      </c>
      <c r="CD740">
        <f>'Raw Data'!BR740</f>
        <v>6</v>
      </c>
      <c r="CE740">
        <f>'Raw Data'!BS740</f>
        <v>1</v>
      </c>
      <c r="CF740">
        <f>'Raw Data'!BT740</f>
        <v>2</v>
      </c>
      <c r="CG740">
        <f>'Raw Data'!BU740</f>
        <v>1</v>
      </c>
      <c r="CH740">
        <f>'Raw Data'!BV740</f>
        <v>1</v>
      </c>
      <c r="CI740">
        <f>'Raw Data'!BW740</f>
        <v>2</v>
      </c>
      <c r="CJ740">
        <f>'Raw Data'!BX740</f>
        <v>3</v>
      </c>
      <c r="CK740">
        <f>'Raw Data'!BY740</f>
        <v>3</v>
      </c>
      <c r="CL740" t="str">
        <f>'Raw Data'!BZ740</f>
        <v>N</v>
      </c>
      <c r="CM740">
        <f t="shared" si="165"/>
        <v>0</v>
      </c>
      <c r="CN740">
        <f>'Raw Data'!CA740</f>
        <v>227</v>
      </c>
      <c r="CO740">
        <f>'Raw Data'!CB740</f>
        <v>53</v>
      </c>
      <c r="CP740">
        <f>'Raw Data'!CC740</f>
        <v>0</v>
      </c>
      <c r="CQ740" t="str">
        <f>'Raw Data'!CD740</f>
        <v>Not Urban</v>
      </c>
      <c r="CR740" t="str">
        <f>'Raw Data'!CE740</f>
        <v>Not Urban</v>
      </c>
      <c r="CS740">
        <f>'Raw Data'!CF740</f>
        <v>0</v>
      </c>
      <c r="CT740">
        <f>'Raw Data'!CG740</f>
        <v>55</v>
      </c>
      <c r="CU740">
        <f>'Raw Data'!CH740</f>
        <v>4750</v>
      </c>
      <c r="CV740" t="str">
        <f>'Raw Data'!CI740</f>
        <v xml:space="preserve"> </v>
      </c>
      <c r="CW740">
        <f>'Raw Data'!CJ740</f>
        <v>0</v>
      </c>
      <c r="CX740">
        <f>'Raw Data'!CK740</f>
        <v>0.58266799999999996</v>
      </c>
      <c r="CY740">
        <f>'Raw Data'!CL740</f>
        <v>9</v>
      </c>
      <c r="CZ740" t="str">
        <f>'Raw Data'!CM740</f>
        <v>State Mainline</v>
      </c>
      <c r="DA740">
        <f>'Raw Data'!CN740</f>
        <v>4750</v>
      </c>
      <c r="DB740">
        <f>'Raw Data'!CO740</f>
        <v>441213</v>
      </c>
      <c r="DC740">
        <f>'Raw Data'!CP740</f>
        <v>25.74</v>
      </c>
      <c r="DD740">
        <f>'Raw Data'!CQ740</f>
        <v>26.32</v>
      </c>
      <c r="DE740">
        <f>'Raw Data'!CR740</f>
        <v>441213</v>
      </c>
      <c r="DF740">
        <f>'Raw Data'!CS740</f>
        <v>0</v>
      </c>
      <c r="DG740">
        <f>'Raw Data'!CT740</f>
        <v>3076.4846320000001</v>
      </c>
      <c r="DH740">
        <f>'Raw Data'!CU740</f>
        <v>100</v>
      </c>
      <c r="DI740">
        <f>'Raw Data'!CV740</f>
        <v>41454</v>
      </c>
      <c r="DJ740">
        <f>'Raw Data'!CW740</f>
        <v>2.1323000000000002E-2</v>
      </c>
      <c r="DK740">
        <f>'Raw Data'!CX740</f>
        <v>0</v>
      </c>
      <c r="DL740">
        <f>'Raw Data'!CY740</f>
        <v>3.4910000000000002E-3</v>
      </c>
      <c r="DM740">
        <f>'Raw Data'!CZ740</f>
        <v>304</v>
      </c>
      <c r="DN740" t="str">
        <f>'Raw Data'!DA740</f>
        <v>227-0143</v>
      </c>
      <c r="DO740" t="str">
        <f>'Raw Data'!DB740</f>
        <v>3R : Rural Principal Arterial - Other</v>
      </c>
      <c r="DP740" t="str">
        <f>'Raw Data'!DC740</f>
        <v>34.417859, -84.309560</v>
      </c>
      <c r="DQ740">
        <f>'Raw Data'!DD740</f>
        <v>-84.309560000000005</v>
      </c>
      <c r="DR740">
        <f>'Raw Data'!DE740</f>
        <v>34.417859</v>
      </c>
      <c r="DS740">
        <f>'Raw Data'!DF740</f>
        <v>34.417859</v>
      </c>
      <c r="DT740">
        <f>'Raw Data'!DG740</f>
        <v>-84.309560000000005</v>
      </c>
      <c r="DU740">
        <f>'Raw Data'!DH740</f>
        <v>4.6610000000000002E-3</v>
      </c>
      <c r="DV740">
        <f>'Raw Data'!DI740</f>
        <v>3.4910000000000002E-3</v>
      </c>
      <c r="DW740">
        <f>'Raw Data'!DJ740</f>
        <v>205</v>
      </c>
      <c r="DX740" s="11">
        <f t="shared" si="166"/>
        <v>2750</v>
      </c>
      <c r="DY740" s="5">
        <f t="shared" si="167"/>
        <v>2242.5</v>
      </c>
      <c r="DZ740" s="5">
        <f t="shared" si="160"/>
        <v>507.5</v>
      </c>
      <c r="EA740" s="5">
        <f t="shared" si="161"/>
        <v>0.22630992196209587</v>
      </c>
      <c r="EB740" s="5">
        <f t="shared" si="162"/>
        <v>2496.25</v>
      </c>
      <c r="EC740">
        <f>'Raw Data'!DK740</f>
        <v>2970</v>
      </c>
      <c r="ED740">
        <f>'Raw Data'!DL740</f>
        <v>23.6</v>
      </c>
      <c r="EE740">
        <f>'Raw Data'!DM740</f>
        <v>2640</v>
      </c>
      <c r="EF740">
        <f>'Raw Data'!DN740</f>
        <v>0</v>
      </c>
      <c r="EG740">
        <f>'Raw Data'!DO740</f>
        <v>2640</v>
      </c>
      <c r="EH740">
        <f>'Raw Data'!DP740</f>
        <v>0</v>
      </c>
      <c r="EI740">
        <f>'Raw Data'!DQ740</f>
        <v>2490</v>
      </c>
      <c r="EJ740">
        <f>'Raw Data'!DR740</f>
        <v>0</v>
      </c>
      <c r="EK740">
        <f>'Raw Data'!DS740</f>
        <v>2420</v>
      </c>
      <c r="EL740">
        <f>'Raw Data'!DT740</f>
        <v>13.3</v>
      </c>
      <c r="EM740">
        <f>'Raw Data'!DU740</f>
        <v>2250</v>
      </c>
      <c r="EN740">
        <f>'Raw Data'!DV740</f>
        <v>14.7</v>
      </c>
      <c r="EO740">
        <f>'Raw Data'!DW740</f>
        <v>2150</v>
      </c>
      <c r="EP740">
        <f>'Raw Data'!DX740</f>
        <v>15.4</v>
      </c>
      <c r="EQ740">
        <f>'Raw Data'!DY740</f>
        <v>2150</v>
      </c>
      <c r="ER740">
        <f>'Raw Data'!DZ740</f>
        <v>15.4</v>
      </c>
      <c r="ES740">
        <f>'Raw Data'!EA740</f>
        <v>2160</v>
      </c>
      <c r="ET740">
        <f>'Raw Data'!EB740</f>
        <v>15.4</v>
      </c>
      <c r="EU740">
        <f>'Raw Data'!EC740</f>
        <v>1800</v>
      </c>
      <c r="EV740">
        <f>'Raw Data'!ED740</f>
        <v>14.2</v>
      </c>
      <c r="EW740">
        <f>'Raw Data'!EE740</f>
        <v>4.3300000000000001E-4</v>
      </c>
    </row>
    <row r="741" spans="1:153" x14ac:dyDescent="0.3">
      <c r="A741">
        <f>'Raw Data'!A741</f>
        <v>739</v>
      </c>
      <c r="B741" t="str">
        <f>'Raw Data'!B741</f>
        <v>Point</v>
      </c>
      <c r="C741">
        <f>'Raw Data'!C741</f>
        <v>1005</v>
      </c>
      <c r="D741">
        <f>'Raw Data'!D741</f>
        <v>45595</v>
      </c>
      <c r="E741" t="str">
        <f>'Raw Data'!E741</f>
        <v>Point</v>
      </c>
      <c r="F741">
        <f>'Raw Data'!F741</f>
        <v>5986937</v>
      </c>
      <c r="G741" t="str">
        <f>'Raw Data'!G741</f>
        <v>Gsp Post 00</v>
      </c>
      <c r="H741" s="3">
        <f>'Raw Data'!H741</f>
        <v>42677</v>
      </c>
      <c r="L741">
        <f t="shared" si="154"/>
        <v>0</v>
      </c>
      <c r="M741" s="5">
        <f t="shared" si="155"/>
        <v>42677</v>
      </c>
      <c r="N741" s="5">
        <f t="shared" si="163"/>
        <v>2016</v>
      </c>
      <c r="O741" s="5" t="str" cm="1">
        <f t="array" ref="O741">_xlfn.IFS(N741&lt;=2016,"before treatment",N741=2017,"unknown",N741&gt;2017,"after treatment")</f>
        <v>before treatment</v>
      </c>
      <c r="P741" s="5">
        <f t="shared" si="156"/>
        <v>1</v>
      </c>
      <c r="Q741" s="5">
        <f t="shared" si="157"/>
        <v>0</v>
      </c>
      <c r="R741" t="str">
        <f>'Raw Data'!I741</f>
        <v>Pickens</v>
      </c>
      <c r="S741" t="str">
        <f>'Raw Data'!J741</f>
        <v>State Route 53</v>
      </c>
      <c r="T741" t="str">
        <f>'Raw Data'!K741</f>
        <v>Sr 53</v>
      </c>
      <c r="U741" t="str">
        <f>'Raw Data'!L741</f>
        <v>(O) No Injury</v>
      </c>
      <c r="V741">
        <f>'Raw Data'!M741</f>
        <v>0</v>
      </c>
      <c r="W741">
        <f>'Raw Data'!N741</f>
        <v>0</v>
      </c>
      <c r="X741">
        <f>'Raw Data'!O741</f>
        <v>0</v>
      </c>
      <c r="Y741" t="str">
        <f>'Raw Data'!P741</f>
        <v>Not a Collision with Motor Vehicle</v>
      </c>
      <c r="Z741" t="str">
        <f>'Raw Data'!Q741</f>
        <v>Off Roadway</v>
      </c>
      <c r="AA741" t="str">
        <f>'Raw Data'!R741</f>
        <v>Tree</v>
      </c>
      <c r="AB741" t="str">
        <f>'Raw Data'!S741</f>
        <v>Tree</v>
      </c>
      <c r="AC741" t="str">
        <f>'Raw Data'!T741</f>
        <v>Changed Lanes Improperly</v>
      </c>
      <c r="AD741">
        <f>'Raw Data'!U741</f>
        <v>1</v>
      </c>
      <c r="AE741" s="5" t="str">
        <f t="shared" si="164"/>
        <v>Yes</v>
      </c>
      <c r="AF741" t="str">
        <f>'Raw Data'!V741</f>
        <v>Changing Lanes</v>
      </c>
      <c r="AG741" s="5">
        <f t="shared" si="158"/>
        <v>0</v>
      </c>
      <c r="AH741" t="str">
        <f>'Raw Data'!W741</f>
        <v>South</v>
      </c>
      <c r="AI741" t="str">
        <f>'Raw Data'!X741</f>
        <v>Daylight</v>
      </c>
      <c r="AJ741" t="str">
        <f>'Raw Data'!Y741</f>
        <v>Dry</v>
      </c>
      <c r="AK741">
        <f>'Raw Data'!Z741</f>
        <v>25</v>
      </c>
      <c r="AL741" t="str">
        <f>'Raw Data'!AA741</f>
        <v>Lap and Shoulder Belt Used</v>
      </c>
      <c r="AM741" s="5">
        <f t="shared" si="159"/>
        <v>0</v>
      </c>
      <c r="AN741" t="str">
        <f>'Raw Data'!AB741</f>
        <v>Passenger Car</v>
      </c>
      <c r="AO741" t="str">
        <f>'Raw Data'!AC741</f>
        <v>2271005300I</v>
      </c>
      <c r="AP741">
        <f>'Raw Data'!AD741</f>
        <v>26.416710999999999</v>
      </c>
      <c r="AQ741">
        <f>'Raw Data'!AE741</f>
        <v>34.417299</v>
      </c>
      <c r="AR741">
        <f>'Raw Data'!AF741</f>
        <v>-84.313754000000003</v>
      </c>
      <c r="AS741">
        <f>'Raw Data'!AG741</f>
        <v>205</v>
      </c>
      <c r="AT741">
        <f>'Raw Data'!AH741</f>
        <v>191</v>
      </c>
      <c r="AU741">
        <f>'Raw Data'!AI741</f>
        <v>854</v>
      </c>
      <c r="AV741" t="str">
        <f>'Raw Data'!AJ741</f>
        <v>D6_0053_00_I</v>
      </c>
      <c r="AW741">
        <f>'Raw Data'!AK741</f>
        <v>84</v>
      </c>
      <c r="AX741">
        <f>'Raw Data'!AL741</f>
        <v>91</v>
      </c>
      <c r="AY741" t="str">
        <f>'Raw Data'!AM741</f>
        <v>simple</v>
      </c>
      <c r="AZ741">
        <f>'Raw Data'!AN741</f>
        <v>1169.4000000000001</v>
      </c>
      <c r="BA741">
        <f>'Raw Data'!AO741</f>
        <v>52.2</v>
      </c>
      <c r="BB741">
        <f>'Raw Data'!AP741</f>
        <v>1064.9000000000001</v>
      </c>
      <c r="BC741">
        <f>'Raw Data'!AQ741</f>
        <v>-84.317573999999993</v>
      </c>
      <c r="BD741">
        <f>'Raw Data'!AR741</f>
        <v>34.417447000000003</v>
      </c>
      <c r="BE741">
        <f>'Raw Data'!AS741</f>
        <v>-84.314172999999997</v>
      </c>
      <c r="BF741">
        <f>'Raw Data'!AT741</f>
        <v>34.417189999999998</v>
      </c>
      <c r="BG741" t="str">
        <f>'Raw Data'!AU741</f>
        <v>2271005300I</v>
      </c>
      <c r="BH741">
        <f>'Raw Data'!AV741</f>
        <v>1</v>
      </c>
      <c r="BI741">
        <f>'Raw Data'!AW741</f>
        <v>227</v>
      </c>
      <c r="BJ741">
        <f>'Raw Data'!AX741</f>
        <v>53</v>
      </c>
      <c r="BK741">
        <f>'Raw Data'!AY741</f>
        <v>0</v>
      </c>
      <c r="BL741">
        <f>'Raw Data'!AZ741</f>
        <v>55</v>
      </c>
      <c r="BM741">
        <f>'Raw Data'!BA741</f>
        <v>7.45</v>
      </c>
      <c r="BN741">
        <f>'Raw Data'!BB741</f>
        <v>7.16</v>
      </c>
      <c r="BO741">
        <f>'Raw Data'!BC741</f>
        <v>1302.2</v>
      </c>
      <c r="BP741">
        <f>'Raw Data'!BD741</f>
        <v>1336.6</v>
      </c>
      <c r="BQ741">
        <f>'Raw Data'!BE741</f>
        <v>1365.5</v>
      </c>
      <c r="BR741">
        <f>'Raw Data'!BF741</f>
        <v>55</v>
      </c>
      <c r="BS741">
        <f>'Raw Data'!BG741</f>
        <v>51.3</v>
      </c>
      <c r="BT741">
        <f>'Raw Data'!BH741</f>
        <v>3.7</v>
      </c>
      <c r="BU741">
        <f>'Raw Data'!BI741</f>
        <v>44147</v>
      </c>
      <c r="BV741" t="str">
        <f>'Raw Data'!BJ741</f>
        <v>NONE</v>
      </c>
      <c r="BW741">
        <f>'Raw Data'!BK741</f>
        <v>3.4910000000000002E-3</v>
      </c>
      <c r="BX741">
        <f>'Raw Data'!BL741</f>
        <v>40470</v>
      </c>
      <c r="BY741">
        <f>'Raw Data'!BM741</f>
        <v>41400</v>
      </c>
      <c r="BZ741" t="str">
        <f>'Raw Data'!BN741</f>
        <v>2271005300I</v>
      </c>
      <c r="CA741" t="str">
        <f>'Raw Data'!BO741</f>
        <v>PICKENS</v>
      </c>
      <c r="CB741">
        <f>'Raw Data'!BP741</f>
        <v>1</v>
      </c>
      <c r="CC741">
        <f>'Raw Data'!BQ741</f>
        <v>5300</v>
      </c>
      <c r="CD741">
        <f>'Raw Data'!BR741</f>
        <v>6</v>
      </c>
      <c r="CE741">
        <f>'Raw Data'!BS741</f>
        <v>1</v>
      </c>
      <c r="CF741">
        <f>'Raw Data'!BT741</f>
        <v>2</v>
      </c>
      <c r="CG741">
        <f>'Raw Data'!BU741</f>
        <v>1</v>
      </c>
      <c r="CH741">
        <f>'Raw Data'!BV741</f>
        <v>1</v>
      </c>
      <c r="CI741">
        <f>'Raw Data'!BW741</f>
        <v>2</v>
      </c>
      <c r="CJ741">
        <f>'Raw Data'!BX741</f>
        <v>3</v>
      </c>
      <c r="CK741">
        <f>'Raw Data'!BY741</f>
        <v>3</v>
      </c>
      <c r="CL741" t="str">
        <f>'Raw Data'!BZ741</f>
        <v>N</v>
      </c>
      <c r="CM741">
        <f t="shared" si="165"/>
        <v>0</v>
      </c>
      <c r="CN741">
        <f>'Raw Data'!CA741</f>
        <v>227</v>
      </c>
      <c r="CO741">
        <f>'Raw Data'!CB741</f>
        <v>53</v>
      </c>
      <c r="CP741">
        <f>'Raw Data'!CC741</f>
        <v>0</v>
      </c>
      <c r="CQ741" t="str">
        <f>'Raw Data'!CD741</f>
        <v>Not Urban</v>
      </c>
      <c r="CR741" t="str">
        <f>'Raw Data'!CE741</f>
        <v>Not Urban</v>
      </c>
      <c r="CS741">
        <f>'Raw Data'!CF741</f>
        <v>0</v>
      </c>
      <c r="CT741">
        <f>'Raw Data'!CG741</f>
        <v>55</v>
      </c>
      <c r="CU741">
        <f>'Raw Data'!CH741</f>
        <v>4750</v>
      </c>
      <c r="CV741" t="str">
        <f>'Raw Data'!CI741</f>
        <v xml:space="preserve"> </v>
      </c>
      <c r="CW741">
        <f>'Raw Data'!CJ741</f>
        <v>0</v>
      </c>
      <c r="CX741">
        <f>'Raw Data'!CK741</f>
        <v>0.58266799999999996</v>
      </c>
      <c r="CY741">
        <f>'Raw Data'!CL741</f>
        <v>9</v>
      </c>
      <c r="CZ741" t="str">
        <f>'Raw Data'!CM741</f>
        <v>State Mainline</v>
      </c>
      <c r="DA741">
        <f>'Raw Data'!CN741</f>
        <v>4750</v>
      </c>
      <c r="DB741">
        <f>'Raw Data'!CO741</f>
        <v>441213</v>
      </c>
      <c r="DC741">
        <f>'Raw Data'!CP741</f>
        <v>25.74</v>
      </c>
      <c r="DD741">
        <f>'Raw Data'!CQ741</f>
        <v>26.32</v>
      </c>
      <c r="DE741">
        <f>'Raw Data'!CR741</f>
        <v>441213</v>
      </c>
      <c r="DF741">
        <f>'Raw Data'!CS741</f>
        <v>0</v>
      </c>
      <c r="DG741">
        <f>'Raw Data'!CT741</f>
        <v>3076.4846320000001</v>
      </c>
      <c r="DH741">
        <f>'Raw Data'!CU741</f>
        <v>100</v>
      </c>
      <c r="DI741">
        <f>'Raw Data'!CV741</f>
        <v>41454</v>
      </c>
      <c r="DJ741">
        <f>'Raw Data'!CW741</f>
        <v>2.1323000000000002E-2</v>
      </c>
      <c r="DK741">
        <f>'Raw Data'!CX741</f>
        <v>0</v>
      </c>
      <c r="DL741">
        <f>'Raw Data'!CY741</f>
        <v>3.4910000000000002E-3</v>
      </c>
      <c r="DM741">
        <f>'Raw Data'!CZ741</f>
        <v>304</v>
      </c>
      <c r="DN741" t="str">
        <f>'Raw Data'!DA741</f>
        <v>227-0143</v>
      </c>
      <c r="DO741" t="str">
        <f>'Raw Data'!DB741</f>
        <v>3R : Rural Principal Arterial - Other</v>
      </c>
      <c r="DP741" t="str">
        <f>'Raw Data'!DC741</f>
        <v>34.417859, -84.309560</v>
      </c>
      <c r="DQ741">
        <f>'Raw Data'!DD741</f>
        <v>-84.309560000000005</v>
      </c>
      <c r="DR741">
        <f>'Raw Data'!DE741</f>
        <v>34.417859</v>
      </c>
      <c r="DS741">
        <f>'Raw Data'!DF741</f>
        <v>34.417859</v>
      </c>
      <c r="DT741">
        <f>'Raw Data'!DG741</f>
        <v>-84.309560000000005</v>
      </c>
      <c r="DU741">
        <f>'Raw Data'!DH741</f>
        <v>4.6610000000000002E-3</v>
      </c>
      <c r="DV741">
        <f>'Raw Data'!DI741</f>
        <v>3.4910000000000002E-3</v>
      </c>
      <c r="DW741">
        <f>'Raw Data'!DJ741</f>
        <v>205</v>
      </c>
      <c r="DX741" s="11">
        <f t="shared" si="166"/>
        <v>2750</v>
      </c>
      <c r="DY741" s="5">
        <f t="shared" si="167"/>
        <v>2242.5</v>
      </c>
      <c r="DZ741" s="5">
        <f t="shared" si="160"/>
        <v>507.5</v>
      </c>
      <c r="EA741" s="5">
        <f t="shared" si="161"/>
        <v>0.22630992196209587</v>
      </c>
      <c r="EB741" s="5">
        <f t="shared" si="162"/>
        <v>2496.25</v>
      </c>
      <c r="EC741">
        <f>'Raw Data'!DK741</f>
        <v>2970</v>
      </c>
      <c r="ED741">
        <f>'Raw Data'!DL741</f>
        <v>23.6</v>
      </c>
      <c r="EE741">
        <f>'Raw Data'!DM741</f>
        <v>2640</v>
      </c>
      <c r="EF741">
        <f>'Raw Data'!DN741</f>
        <v>0</v>
      </c>
      <c r="EG741">
        <f>'Raw Data'!DO741</f>
        <v>2640</v>
      </c>
      <c r="EH741">
        <f>'Raw Data'!DP741</f>
        <v>0</v>
      </c>
      <c r="EI741">
        <f>'Raw Data'!DQ741</f>
        <v>2490</v>
      </c>
      <c r="EJ741">
        <f>'Raw Data'!DR741</f>
        <v>0</v>
      </c>
      <c r="EK741">
        <f>'Raw Data'!DS741</f>
        <v>2420</v>
      </c>
      <c r="EL741">
        <f>'Raw Data'!DT741</f>
        <v>13.3</v>
      </c>
      <c r="EM741">
        <f>'Raw Data'!DU741</f>
        <v>2250</v>
      </c>
      <c r="EN741">
        <f>'Raw Data'!DV741</f>
        <v>14.7</v>
      </c>
      <c r="EO741">
        <f>'Raw Data'!DW741</f>
        <v>2150</v>
      </c>
      <c r="EP741">
        <f>'Raw Data'!DX741</f>
        <v>15.4</v>
      </c>
      <c r="EQ741">
        <f>'Raw Data'!DY741</f>
        <v>2150</v>
      </c>
      <c r="ER741">
        <f>'Raw Data'!DZ741</f>
        <v>15.4</v>
      </c>
      <c r="ES741">
        <f>'Raw Data'!EA741</f>
        <v>2160</v>
      </c>
      <c r="ET741">
        <f>'Raw Data'!EB741</f>
        <v>15.4</v>
      </c>
      <c r="EU741">
        <f>'Raw Data'!EC741</f>
        <v>1800</v>
      </c>
      <c r="EV741">
        <f>'Raw Data'!ED741</f>
        <v>14.2</v>
      </c>
      <c r="EW741">
        <f>'Raw Data'!EE741</f>
        <v>4.3300000000000001E-4</v>
      </c>
    </row>
    <row r="742" spans="1:153" x14ac:dyDescent="0.3">
      <c r="A742">
        <f>'Raw Data'!A742</f>
        <v>740</v>
      </c>
      <c r="B742" t="str">
        <f>'Raw Data'!B742</f>
        <v>Point</v>
      </c>
      <c r="C742">
        <f>'Raw Data'!C742</f>
        <v>1008</v>
      </c>
      <c r="D742">
        <f>'Raw Data'!D742</f>
        <v>45037</v>
      </c>
      <c r="E742" t="str">
        <f>'Raw Data'!E742</f>
        <v>Point</v>
      </c>
      <c r="F742">
        <f>'Raw Data'!F742</f>
        <v>6011176</v>
      </c>
      <c r="G742" t="str">
        <f>'Raw Data'!G742</f>
        <v>Gsp Post 00</v>
      </c>
      <c r="H742" s="3">
        <f>'Raw Data'!H742</f>
        <v>42695</v>
      </c>
      <c r="L742">
        <f t="shared" si="154"/>
        <v>0</v>
      </c>
      <c r="M742" s="5">
        <f t="shared" si="155"/>
        <v>42695</v>
      </c>
      <c r="N742" s="5">
        <f t="shared" si="163"/>
        <v>2016</v>
      </c>
      <c r="O742" s="5" t="str" cm="1">
        <f t="array" ref="O742">_xlfn.IFS(N742&lt;=2016,"before treatment",N742=2017,"unknown",N742&gt;2017,"after treatment")</f>
        <v>before treatment</v>
      </c>
      <c r="P742" s="5">
        <f t="shared" si="156"/>
        <v>1</v>
      </c>
      <c r="Q742" s="5">
        <f t="shared" si="157"/>
        <v>0</v>
      </c>
      <c r="R742" t="str">
        <f>'Raw Data'!I742</f>
        <v>Pickens</v>
      </c>
      <c r="S742" t="str">
        <f>'Raw Data'!J742</f>
        <v>State Route 53</v>
      </c>
      <c r="T742" t="str">
        <f>'Raw Data'!K742</f>
        <v>Sr 53</v>
      </c>
      <c r="U742" t="str">
        <f>'Raw Data'!L742</f>
        <v>(C) Possible Injury / Complaint</v>
      </c>
      <c r="V742">
        <f>'Raw Data'!M742</f>
        <v>0</v>
      </c>
      <c r="W742">
        <f>'Raw Data'!N742</f>
        <v>0</v>
      </c>
      <c r="X742">
        <f>'Raw Data'!O742</f>
        <v>0</v>
      </c>
      <c r="Y742" t="str">
        <f>'Raw Data'!P742</f>
        <v>Not a Collision with Motor Vehicle</v>
      </c>
      <c r="Z742" t="str">
        <f>'Raw Data'!Q742</f>
        <v>Off Roadway</v>
      </c>
      <c r="AA742" t="str">
        <f>'Raw Data'!R742</f>
        <v>Other-Fixed Object</v>
      </c>
      <c r="AB742" t="str">
        <f>'Raw Data'!S742</f>
        <v>Embankment</v>
      </c>
      <c r="AC742" t="str">
        <f>'Raw Data'!T742</f>
        <v>Disregard Stop Sign/Signal</v>
      </c>
      <c r="AD742">
        <f>'Raw Data'!U742</f>
        <v>1</v>
      </c>
      <c r="AE742" s="5" t="str">
        <f t="shared" si="164"/>
        <v>Yes</v>
      </c>
      <c r="AF742" t="str">
        <f>'Raw Data'!V742</f>
        <v>Straight</v>
      </c>
      <c r="AG742" s="5">
        <f t="shared" si="158"/>
        <v>0</v>
      </c>
      <c r="AH742" t="str">
        <f>'Raw Data'!W742</f>
        <v>North</v>
      </c>
      <c r="AI742" t="str">
        <f>'Raw Data'!X742</f>
        <v>Dark-Not Lighted</v>
      </c>
      <c r="AJ742" t="str">
        <f>'Raw Data'!Y742</f>
        <v>Dry</v>
      </c>
      <c r="AK742">
        <f>'Raw Data'!Z742</f>
        <v>23</v>
      </c>
      <c r="AL742" t="str">
        <f>'Raw Data'!AA742</f>
        <v>Lap and Shoulder Belt Used</v>
      </c>
      <c r="AM742" s="5">
        <f t="shared" si="159"/>
        <v>0</v>
      </c>
      <c r="AN742" t="str">
        <f>'Raw Data'!AB742</f>
        <v>Sports Utility Vehicle (SUV)</v>
      </c>
      <c r="AO742" t="str">
        <f>'Raw Data'!AC742</f>
        <v>2271005300I</v>
      </c>
      <c r="AP742">
        <f>'Raw Data'!AD742</f>
        <v>26.423411999999999</v>
      </c>
      <c r="AQ742">
        <f>'Raw Data'!AE742</f>
        <v>34.417329000000002</v>
      </c>
      <c r="AR742">
        <f>'Raw Data'!AF742</f>
        <v>-84.313642999999999</v>
      </c>
      <c r="AS742">
        <f>'Raw Data'!AG742</f>
        <v>205</v>
      </c>
      <c r="AT742">
        <f>'Raw Data'!AH742</f>
        <v>191</v>
      </c>
      <c r="AU742">
        <f>'Raw Data'!AI742</f>
        <v>854</v>
      </c>
      <c r="AV742" t="str">
        <f>'Raw Data'!AJ742</f>
        <v>D6_0053_00_I</v>
      </c>
      <c r="AW742">
        <f>'Raw Data'!AK742</f>
        <v>84</v>
      </c>
      <c r="AX742">
        <f>'Raw Data'!AL742</f>
        <v>91</v>
      </c>
      <c r="AY742" t="str">
        <f>'Raw Data'!AM742</f>
        <v>simple</v>
      </c>
      <c r="AZ742">
        <f>'Raw Data'!AN742</f>
        <v>1169.4000000000001</v>
      </c>
      <c r="BA742">
        <f>'Raw Data'!AO742</f>
        <v>52.2</v>
      </c>
      <c r="BB742">
        <f>'Raw Data'!AP742</f>
        <v>1064.9000000000001</v>
      </c>
      <c r="BC742">
        <f>'Raw Data'!AQ742</f>
        <v>-84.317573999999993</v>
      </c>
      <c r="BD742">
        <f>'Raw Data'!AR742</f>
        <v>34.417447000000003</v>
      </c>
      <c r="BE742">
        <f>'Raw Data'!AS742</f>
        <v>-84.314172999999997</v>
      </c>
      <c r="BF742">
        <f>'Raw Data'!AT742</f>
        <v>34.417189999999998</v>
      </c>
      <c r="BG742" t="str">
        <f>'Raw Data'!AU742</f>
        <v>2271005300I</v>
      </c>
      <c r="BH742">
        <f>'Raw Data'!AV742</f>
        <v>1</v>
      </c>
      <c r="BI742">
        <f>'Raw Data'!AW742</f>
        <v>227</v>
      </c>
      <c r="BJ742">
        <f>'Raw Data'!AX742</f>
        <v>53</v>
      </c>
      <c r="BK742">
        <f>'Raw Data'!AY742</f>
        <v>0</v>
      </c>
      <c r="BL742">
        <f>'Raw Data'!AZ742</f>
        <v>55</v>
      </c>
      <c r="BM742">
        <f>'Raw Data'!BA742</f>
        <v>7.45</v>
      </c>
      <c r="BN742">
        <f>'Raw Data'!BB742</f>
        <v>7.16</v>
      </c>
      <c r="BO742">
        <f>'Raw Data'!BC742</f>
        <v>1302.2</v>
      </c>
      <c r="BP742">
        <f>'Raw Data'!BD742</f>
        <v>1336.6</v>
      </c>
      <c r="BQ742">
        <f>'Raw Data'!BE742</f>
        <v>1365.5</v>
      </c>
      <c r="BR742">
        <f>'Raw Data'!BF742</f>
        <v>55</v>
      </c>
      <c r="BS742">
        <f>'Raw Data'!BG742</f>
        <v>51.3</v>
      </c>
      <c r="BT742">
        <f>'Raw Data'!BH742</f>
        <v>3.7</v>
      </c>
      <c r="BU742">
        <f>'Raw Data'!BI742</f>
        <v>44147</v>
      </c>
      <c r="BV742" t="str">
        <f>'Raw Data'!BJ742</f>
        <v>NONE</v>
      </c>
      <c r="BW742">
        <f>'Raw Data'!BK742</f>
        <v>3.4910000000000002E-3</v>
      </c>
      <c r="BX742">
        <f>'Raw Data'!BL742</f>
        <v>40470</v>
      </c>
      <c r="BY742">
        <f>'Raw Data'!BM742</f>
        <v>41400</v>
      </c>
      <c r="BZ742" t="str">
        <f>'Raw Data'!BN742</f>
        <v>2271005300I</v>
      </c>
      <c r="CA742" t="str">
        <f>'Raw Data'!BO742</f>
        <v>PICKENS</v>
      </c>
      <c r="CB742">
        <f>'Raw Data'!BP742</f>
        <v>1</v>
      </c>
      <c r="CC742">
        <f>'Raw Data'!BQ742</f>
        <v>5300</v>
      </c>
      <c r="CD742">
        <f>'Raw Data'!BR742</f>
        <v>6</v>
      </c>
      <c r="CE742">
        <f>'Raw Data'!BS742</f>
        <v>1</v>
      </c>
      <c r="CF742">
        <f>'Raw Data'!BT742</f>
        <v>2</v>
      </c>
      <c r="CG742">
        <f>'Raw Data'!BU742</f>
        <v>1</v>
      </c>
      <c r="CH742">
        <f>'Raw Data'!BV742</f>
        <v>1</v>
      </c>
      <c r="CI742">
        <f>'Raw Data'!BW742</f>
        <v>2</v>
      </c>
      <c r="CJ742">
        <f>'Raw Data'!BX742</f>
        <v>3</v>
      </c>
      <c r="CK742">
        <f>'Raw Data'!BY742</f>
        <v>3</v>
      </c>
      <c r="CL742" t="str">
        <f>'Raw Data'!BZ742</f>
        <v>N</v>
      </c>
      <c r="CM742">
        <f t="shared" si="165"/>
        <v>0</v>
      </c>
      <c r="CN742">
        <f>'Raw Data'!CA742</f>
        <v>227</v>
      </c>
      <c r="CO742">
        <f>'Raw Data'!CB742</f>
        <v>53</v>
      </c>
      <c r="CP742">
        <f>'Raw Data'!CC742</f>
        <v>0</v>
      </c>
      <c r="CQ742" t="str">
        <f>'Raw Data'!CD742</f>
        <v>Not Urban</v>
      </c>
      <c r="CR742" t="str">
        <f>'Raw Data'!CE742</f>
        <v>Not Urban</v>
      </c>
      <c r="CS742">
        <f>'Raw Data'!CF742</f>
        <v>0</v>
      </c>
      <c r="CT742">
        <f>'Raw Data'!CG742</f>
        <v>55</v>
      </c>
      <c r="CU742">
        <f>'Raw Data'!CH742</f>
        <v>4750</v>
      </c>
      <c r="CV742" t="str">
        <f>'Raw Data'!CI742</f>
        <v xml:space="preserve"> </v>
      </c>
      <c r="CW742">
        <f>'Raw Data'!CJ742</f>
        <v>0</v>
      </c>
      <c r="CX742">
        <f>'Raw Data'!CK742</f>
        <v>0.58266799999999996</v>
      </c>
      <c r="CY742">
        <f>'Raw Data'!CL742</f>
        <v>9</v>
      </c>
      <c r="CZ742" t="str">
        <f>'Raw Data'!CM742</f>
        <v>State Mainline</v>
      </c>
      <c r="DA742">
        <f>'Raw Data'!CN742</f>
        <v>4750</v>
      </c>
      <c r="DB742">
        <f>'Raw Data'!CO742</f>
        <v>441213</v>
      </c>
      <c r="DC742">
        <f>'Raw Data'!CP742</f>
        <v>25.74</v>
      </c>
      <c r="DD742">
        <f>'Raw Data'!CQ742</f>
        <v>26.32</v>
      </c>
      <c r="DE742">
        <f>'Raw Data'!CR742</f>
        <v>441213</v>
      </c>
      <c r="DF742">
        <f>'Raw Data'!CS742</f>
        <v>0</v>
      </c>
      <c r="DG742">
        <f>'Raw Data'!CT742</f>
        <v>3076.4846320000001</v>
      </c>
      <c r="DH742">
        <f>'Raw Data'!CU742</f>
        <v>100</v>
      </c>
      <c r="DI742">
        <f>'Raw Data'!CV742</f>
        <v>41454</v>
      </c>
      <c r="DJ742">
        <f>'Raw Data'!CW742</f>
        <v>2.1323000000000002E-2</v>
      </c>
      <c r="DK742">
        <f>'Raw Data'!CX742</f>
        <v>0</v>
      </c>
      <c r="DL742">
        <f>'Raw Data'!CY742</f>
        <v>3.4910000000000002E-3</v>
      </c>
      <c r="DM742">
        <f>'Raw Data'!CZ742</f>
        <v>304</v>
      </c>
      <c r="DN742" t="str">
        <f>'Raw Data'!DA742</f>
        <v>227-0143</v>
      </c>
      <c r="DO742" t="str">
        <f>'Raw Data'!DB742</f>
        <v>3R : Rural Principal Arterial - Other</v>
      </c>
      <c r="DP742" t="str">
        <f>'Raw Data'!DC742</f>
        <v>34.417859, -84.309560</v>
      </c>
      <c r="DQ742">
        <f>'Raw Data'!DD742</f>
        <v>-84.309560000000005</v>
      </c>
      <c r="DR742">
        <f>'Raw Data'!DE742</f>
        <v>34.417859</v>
      </c>
      <c r="DS742">
        <f>'Raw Data'!DF742</f>
        <v>34.417859</v>
      </c>
      <c r="DT742">
        <f>'Raw Data'!DG742</f>
        <v>-84.309560000000005</v>
      </c>
      <c r="DU742">
        <f>'Raw Data'!DH742</f>
        <v>4.6610000000000002E-3</v>
      </c>
      <c r="DV742">
        <f>'Raw Data'!DI742</f>
        <v>3.4910000000000002E-3</v>
      </c>
      <c r="DW742">
        <f>'Raw Data'!DJ742</f>
        <v>205</v>
      </c>
      <c r="DX742" s="11">
        <f t="shared" si="166"/>
        <v>2750</v>
      </c>
      <c r="DY742" s="5">
        <f t="shared" si="167"/>
        <v>2242.5</v>
      </c>
      <c r="DZ742" s="5">
        <f t="shared" si="160"/>
        <v>507.5</v>
      </c>
      <c r="EA742" s="5">
        <f t="shared" si="161"/>
        <v>0.22630992196209587</v>
      </c>
      <c r="EB742" s="5">
        <f t="shared" si="162"/>
        <v>2496.25</v>
      </c>
      <c r="EC742">
        <f>'Raw Data'!DK742</f>
        <v>2970</v>
      </c>
      <c r="ED742">
        <f>'Raw Data'!DL742</f>
        <v>23.6</v>
      </c>
      <c r="EE742">
        <f>'Raw Data'!DM742</f>
        <v>2640</v>
      </c>
      <c r="EF742">
        <f>'Raw Data'!DN742</f>
        <v>0</v>
      </c>
      <c r="EG742">
        <f>'Raw Data'!DO742</f>
        <v>2640</v>
      </c>
      <c r="EH742">
        <f>'Raw Data'!DP742</f>
        <v>0</v>
      </c>
      <c r="EI742">
        <f>'Raw Data'!DQ742</f>
        <v>2490</v>
      </c>
      <c r="EJ742">
        <f>'Raw Data'!DR742</f>
        <v>0</v>
      </c>
      <c r="EK742">
        <f>'Raw Data'!DS742</f>
        <v>2420</v>
      </c>
      <c r="EL742">
        <f>'Raw Data'!DT742</f>
        <v>13.3</v>
      </c>
      <c r="EM742">
        <f>'Raw Data'!DU742</f>
        <v>2250</v>
      </c>
      <c r="EN742">
        <f>'Raw Data'!DV742</f>
        <v>14.7</v>
      </c>
      <c r="EO742">
        <f>'Raw Data'!DW742</f>
        <v>2150</v>
      </c>
      <c r="EP742">
        <f>'Raw Data'!DX742</f>
        <v>15.4</v>
      </c>
      <c r="EQ742">
        <f>'Raw Data'!DY742</f>
        <v>2150</v>
      </c>
      <c r="ER742">
        <f>'Raw Data'!DZ742</f>
        <v>15.4</v>
      </c>
      <c r="ES742">
        <f>'Raw Data'!EA742</f>
        <v>2160</v>
      </c>
      <c r="ET742">
        <f>'Raw Data'!EB742</f>
        <v>15.4</v>
      </c>
      <c r="EU742">
        <f>'Raw Data'!EC742</f>
        <v>1800</v>
      </c>
      <c r="EV742">
        <f>'Raw Data'!ED742</f>
        <v>14.2</v>
      </c>
      <c r="EW742">
        <f>'Raw Data'!EE742</f>
        <v>5.4799999999999998E-4</v>
      </c>
    </row>
    <row r="743" spans="1:153" x14ac:dyDescent="0.3">
      <c r="A743">
        <f>'Raw Data'!A743</f>
        <v>741</v>
      </c>
      <c r="B743" t="str">
        <f>'Raw Data'!B743</f>
        <v>Point</v>
      </c>
      <c r="C743">
        <f>'Raw Data'!C743</f>
        <v>1034</v>
      </c>
      <c r="D743">
        <f>'Raw Data'!D743</f>
        <v>38931</v>
      </c>
      <c r="E743" t="str">
        <f>'Raw Data'!E743</f>
        <v>Point</v>
      </c>
      <c r="F743">
        <f>'Raw Data'!F743</f>
        <v>6324248</v>
      </c>
      <c r="G743" t="str">
        <f>'Raw Data'!G743</f>
        <v>Pickens County Sheriff</v>
      </c>
      <c r="H743" s="3">
        <f>'Raw Data'!H743</f>
        <v>42890</v>
      </c>
      <c r="L743">
        <f t="shared" si="154"/>
        <v>0</v>
      </c>
      <c r="M743" s="5">
        <f t="shared" si="155"/>
        <v>42890</v>
      </c>
      <c r="N743" s="5">
        <f t="shared" si="163"/>
        <v>2017</v>
      </c>
      <c r="O743" s="5" t="str" cm="1">
        <f t="array" ref="O743">_xlfn.IFS(N743&lt;=2016,"before treatment",N743=2017,"unknown",N743&gt;2017,"after treatment")</f>
        <v>unknown</v>
      </c>
      <c r="P743" s="5">
        <f t="shared" si="156"/>
        <v>0</v>
      </c>
      <c r="Q743" s="5">
        <f t="shared" si="157"/>
        <v>0</v>
      </c>
      <c r="R743" t="str">
        <f>'Raw Data'!I743</f>
        <v>Pickens</v>
      </c>
      <c r="S743" t="str">
        <f>'Raw Data'!J743</f>
        <v>State Route 53</v>
      </c>
      <c r="T743" t="str">
        <f>'Raw Data'!K743</f>
        <v>Four Mile Church Rd</v>
      </c>
      <c r="U743" t="str">
        <f>'Raw Data'!L743</f>
        <v>(O) No Injury</v>
      </c>
      <c r="V743">
        <f>'Raw Data'!M743</f>
        <v>0</v>
      </c>
      <c r="W743">
        <f>'Raw Data'!N743</f>
        <v>0</v>
      </c>
      <c r="X743">
        <f>'Raw Data'!O743</f>
        <v>0</v>
      </c>
      <c r="Y743" t="str">
        <f>'Raw Data'!P743</f>
        <v>Not a Collision with Motor Vehicle</v>
      </c>
      <c r="Z743" t="str">
        <f>'Raw Data'!Q743</f>
        <v>Off Roadway</v>
      </c>
      <c r="AA743" t="str">
        <f>'Raw Data'!R743</f>
        <v>Mail Box</v>
      </c>
      <c r="AB743" t="str">
        <f>'Raw Data'!S743</f>
        <v>Mail Box</v>
      </c>
      <c r="AC743" t="str">
        <f>'Raw Data'!T743</f>
        <v>Driver Lost Control</v>
      </c>
      <c r="AD743">
        <f>'Raw Data'!U743</f>
        <v>1</v>
      </c>
      <c r="AE743" s="5" t="str">
        <f t="shared" si="164"/>
        <v>Yes</v>
      </c>
      <c r="AF743" t="str">
        <f>'Raw Data'!V743</f>
        <v>Straight</v>
      </c>
      <c r="AG743" s="5">
        <f t="shared" si="158"/>
        <v>0</v>
      </c>
      <c r="AH743" t="str">
        <f>'Raw Data'!W743</f>
        <v>East</v>
      </c>
      <c r="AI743" t="str">
        <f>'Raw Data'!X743</f>
        <v>Dark-Not Lighted</v>
      </c>
      <c r="AJ743" t="str">
        <f>'Raw Data'!Y743</f>
        <v>Dry</v>
      </c>
      <c r="AK743">
        <f>'Raw Data'!Z743</f>
        <v>23</v>
      </c>
      <c r="AL743" t="str">
        <f>'Raw Data'!AA743</f>
        <v>Unknown</v>
      </c>
      <c r="AM743" s="5">
        <f t="shared" si="159"/>
        <v>0</v>
      </c>
      <c r="AN743" t="str">
        <f>'Raw Data'!AB743</f>
        <v>Pickup Truck</v>
      </c>
      <c r="AO743" t="str">
        <f>'Raw Data'!AC743</f>
        <v>2271005300I</v>
      </c>
      <c r="AP743">
        <f>'Raw Data'!AD743</f>
        <v>26.415264000000001</v>
      </c>
      <c r="AQ743">
        <f>'Raw Data'!AE743</f>
        <v>34.417293000000001</v>
      </c>
      <c r="AR743">
        <f>'Raw Data'!AF743</f>
        <v>-84.313777999999999</v>
      </c>
      <c r="AS743">
        <f>'Raw Data'!AG743</f>
        <v>205</v>
      </c>
      <c r="AT743">
        <f>'Raw Data'!AH743</f>
        <v>191</v>
      </c>
      <c r="AU743">
        <f>'Raw Data'!AI743</f>
        <v>854</v>
      </c>
      <c r="AV743" t="str">
        <f>'Raw Data'!AJ743</f>
        <v>D6_0053_00_I</v>
      </c>
      <c r="AW743">
        <f>'Raw Data'!AK743</f>
        <v>84</v>
      </c>
      <c r="AX743">
        <f>'Raw Data'!AL743</f>
        <v>91</v>
      </c>
      <c r="AY743" t="str">
        <f>'Raw Data'!AM743</f>
        <v>simple</v>
      </c>
      <c r="AZ743">
        <f>'Raw Data'!AN743</f>
        <v>1169.4000000000001</v>
      </c>
      <c r="BA743">
        <f>'Raw Data'!AO743</f>
        <v>52.2</v>
      </c>
      <c r="BB743">
        <f>'Raw Data'!AP743</f>
        <v>1064.9000000000001</v>
      </c>
      <c r="BC743">
        <f>'Raw Data'!AQ743</f>
        <v>-84.317573999999993</v>
      </c>
      <c r="BD743">
        <f>'Raw Data'!AR743</f>
        <v>34.417447000000003</v>
      </c>
      <c r="BE743">
        <f>'Raw Data'!AS743</f>
        <v>-84.314172999999997</v>
      </c>
      <c r="BF743">
        <f>'Raw Data'!AT743</f>
        <v>34.417189999999998</v>
      </c>
      <c r="BG743" t="str">
        <f>'Raw Data'!AU743</f>
        <v>2271005300I</v>
      </c>
      <c r="BH743">
        <f>'Raw Data'!AV743</f>
        <v>1</v>
      </c>
      <c r="BI743">
        <f>'Raw Data'!AW743</f>
        <v>227</v>
      </c>
      <c r="BJ743">
        <f>'Raw Data'!AX743</f>
        <v>53</v>
      </c>
      <c r="BK743">
        <f>'Raw Data'!AY743</f>
        <v>0</v>
      </c>
      <c r="BL743">
        <f>'Raw Data'!AZ743</f>
        <v>55</v>
      </c>
      <c r="BM743">
        <f>'Raw Data'!BA743</f>
        <v>7.45</v>
      </c>
      <c r="BN743">
        <f>'Raw Data'!BB743</f>
        <v>7.16</v>
      </c>
      <c r="BO743">
        <f>'Raw Data'!BC743</f>
        <v>1302.2</v>
      </c>
      <c r="BP743">
        <f>'Raw Data'!BD743</f>
        <v>1336.6</v>
      </c>
      <c r="BQ743">
        <f>'Raw Data'!BE743</f>
        <v>1365.5</v>
      </c>
      <c r="BR743">
        <f>'Raw Data'!BF743</f>
        <v>55</v>
      </c>
      <c r="BS743">
        <f>'Raw Data'!BG743</f>
        <v>51.3</v>
      </c>
      <c r="BT743">
        <f>'Raw Data'!BH743</f>
        <v>3.7</v>
      </c>
      <c r="BU743">
        <f>'Raw Data'!BI743</f>
        <v>44147</v>
      </c>
      <c r="BV743" t="str">
        <f>'Raw Data'!BJ743</f>
        <v>NONE</v>
      </c>
      <c r="BW743">
        <f>'Raw Data'!BK743</f>
        <v>3.4910000000000002E-3</v>
      </c>
      <c r="BX743">
        <f>'Raw Data'!BL743</f>
        <v>40470</v>
      </c>
      <c r="BY743">
        <f>'Raw Data'!BM743</f>
        <v>41400</v>
      </c>
      <c r="BZ743" t="str">
        <f>'Raw Data'!BN743</f>
        <v>2271005300I</v>
      </c>
      <c r="CA743" t="str">
        <f>'Raw Data'!BO743</f>
        <v>PICKENS</v>
      </c>
      <c r="CB743">
        <f>'Raw Data'!BP743</f>
        <v>1</v>
      </c>
      <c r="CC743">
        <f>'Raw Data'!BQ743</f>
        <v>5300</v>
      </c>
      <c r="CD743">
        <f>'Raw Data'!BR743</f>
        <v>6</v>
      </c>
      <c r="CE743">
        <f>'Raw Data'!BS743</f>
        <v>1</v>
      </c>
      <c r="CF743">
        <f>'Raw Data'!BT743</f>
        <v>2</v>
      </c>
      <c r="CG743">
        <f>'Raw Data'!BU743</f>
        <v>1</v>
      </c>
      <c r="CH743">
        <f>'Raw Data'!BV743</f>
        <v>1</v>
      </c>
      <c r="CI743">
        <f>'Raw Data'!BW743</f>
        <v>2</v>
      </c>
      <c r="CJ743">
        <f>'Raw Data'!BX743</f>
        <v>3</v>
      </c>
      <c r="CK743">
        <f>'Raw Data'!BY743</f>
        <v>3</v>
      </c>
      <c r="CL743" t="str">
        <f>'Raw Data'!BZ743</f>
        <v>N</v>
      </c>
      <c r="CM743">
        <f t="shared" si="165"/>
        <v>0</v>
      </c>
      <c r="CN743">
        <f>'Raw Data'!CA743</f>
        <v>227</v>
      </c>
      <c r="CO743">
        <f>'Raw Data'!CB743</f>
        <v>53</v>
      </c>
      <c r="CP743">
        <f>'Raw Data'!CC743</f>
        <v>0</v>
      </c>
      <c r="CQ743" t="str">
        <f>'Raw Data'!CD743</f>
        <v>Not Urban</v>
      </c>
      <c r="CR743" t="str">
        <f>'Raw Data'!CE743</f>
        <v>Not Urban</v>
      </c>
      <c r="CS743">
        <f>'Raw Data'!CF743</f>
        <v>0</v>
      </c>
      <c r="CT743">
        <f>'Raw Data'!CG743</f>
        <v>55</v>
      </c>
      <c r="CU743">
        <f>'Raw Data'!CH743</f>
        <v>4750</v>
      </c>
      <c r="CV743" t="str">
        <f>'Raw Data'!CI743</f>
        <v xml:space="preserve"> </v>
      </c>
      <c r="CW743">
        <f>'Raw Data'!CJ743</f>
        <v>0</v>
      </c>
      <c r="CX743">
        <f>'Raw Data'!CK743</f>
        <v>0.58266799999999996</v>
      </c>
      <c r="CY743">
        <f>'Raw Data'!CL743</f>
        <v>9</v>
      </c>
      <c r="CZ743" t="str">
        <f>'Raw Data'!CM743</f>
        <v>State Mainline</v>
      </c>
      <c r="DA743">
        <f>'Raw Data'!CN743</f>
        <v>4750</v>
      </c>
      <c r="DB743">
        <f>'Raw Data'!CO743</f>
        <v>441213</v>
      </c>
      <c r="DC743">
        <f>'Raw Data'!CP743</f>
        <v>25.74</v>
      </c>
      <c r="DD743">
        <f>'Raw Data'!CQ743</f>
        <v>26.32</v>
      </c>
      <c r="DE743">
        <f>'Raw Data'!CR743</f>
        <v>441213</v>
      </c>
      <c r="DF743">
        <f>'Raw Data'!CS743</f>
        <v>0</v>
      </c>
      <c r="DG743">
        <f>'Raw Data'!CT743</f>
        <v>3076.4846320000001</v>
      </c>
      <c r="DH743">
        <f>'Raw Data'!CU743</f>
        <v>100</v>
      </c>
      <c r="DI743">
        <f>'Raw Data'!CV743</f>
        <v>41454</v>
      </c>
      <c r="DJ743">
        <f>'Raw Data'!CW743</f>
        <v>2.1323000000000002E-2</v>
      </c>
      <c r="DK743">
        <f>'Raw Data'!CX743</f>
        <v>0</v>
      </c>
      <c r="DL743">
        <f>'Raw Data'!CY743</f>
        <v>3.4910000000000002E-3</v>
      </c>
      <c r="DM743">
        <f>'Raw Data'!CZ743</f>
        <v>304</v>
      </c>
      <c r="DN743" t="str">
        <f>'Raw Data'!DA743</f>
        <v>227-0143</v>
      </c>
      <c r="DO743" t="str">
        <f>'Raw Data'!DB743</f>
        <v>3R : Rural Principal Arterial - Other</v>
      </c>
      <c r="DP743" t="str">
        <f>'Raw Data'!DC743</f>
        <v>34.417859, -84.309560</v>
      </c>
      <c r="DQ743">
        <f>'Raw Data'!DD743</f>
        <v>-84.309560000000005</v>
      </c>
      <c r="DR743">
        <f>'Raw Data'!DE743</f>
        <v>34.417859</v>
      </c>
      <c r="DS743">
        <f>'Raw Data'!DF743</f>
        <v>34.417859</v>
      </c>
      <c r="DT743">
        <f>'Raw Data'!DG743</f>
        <v>-84.309560000000005</v>
      </c>
      <c r="DU743">
        <f>'Raw Data'!DH743</f>
        <v>4.6610000000000002E-3</v>
      </c>
      <c r="DV743">
        <f>'Raw Data'!DI743</f>
        <v>3.4910000000000002E-3</v>
      </c>
      <c r="DW743">
        <f>'Raw Data'!DJ743</f>
        <v>205</v>
      </c>
      <c r="DX743" s="11">
        <f t="shared" si="166"/>
        <v>2750</v>
      </c>
      <c r="DY743" s="5">
        <f t="shared" si="167"/>
        <v>2242.5</v>
      </c>
      <c r="DZ743" s="5">
        <f t="shared" si="160"/>
        <v>507.5</v>
      </c>
      <c r="EA743" s="5">
        <f t="shared" si="161"/>
        <v>0.22630992196209587</v>
      </c>
      <c r="EB743" s="5">
        <f t="shared" si="162"/>
        <v>2496.25</v>
      </c>
      <c r="EC743">
        <f>'Raw Data'!DK743</f>
        <v>2970</v>
      </c>
      <c r="ED743">
        <f>'Raw Data'!DL743</f>
        <v>23.6</v>
      </c>
      <c r="EE743">
        <f>'Raw Data'!DM743</f>
        <v>2640</v>
      </c>
      <c r="EF743">
        <f>'Raw Data'!DN743</f>
        <v>0</v>
      </c>
      <c r="EG743">
        <f>'Raw Data'!DO743</f>
        <v>2640</v>
      </c>
      <c r="EH743">
        <f>'Raw Data'!DP743</f>
        <v>0</v>
      </c>
      <c r="EI743">
        <f>'Raw Data'!DQ743</f>
        <v>2490</v>
      </c>
      <c r="EJ743">
        <f>'Raw Data'!DR743</f>
        <v>0</v>
      </c>
      <c r="EK743">
        <f>'Raw Data'!DS743</f>
        <v>2420</v>
      </c>
      <c r="EL743">
        <f>'Raw Data'!DT743</f>
        <v>13.3</v>
      </c>
      <c r="EM743">
        <f>'Raw Data'!DU743</f>
        <v>2250</v>
      </c>
      <c r="EN743">
        <f>'Raw Data'!DV743</f>
        <v>14.7</v>
      </c>
      <c r="EO743">
        <f>'Raw Data'!DW743</f>
        <v>2150</v>
      </c>
      <c r="EP743">
        <f>'Raw Data'!DX743</f>
        <v>15.4</v>
      </c>
      <c r="EQ743">
        <f>'Raw Data'!DY743</f>
        <v>2150</v>
      </c>
      <c r="ER743">
        <f>'Raw Data'!DZ743</f>
        <v>15.4</v>
      </c>
      <c r="ES743">
        <f>'Raw Data'!EA743</f>
        <v>2160</v>
      </c>
      <c r="ET743">
        <f>'Raw Data'!EB743</f>
        <v>15.4</v>
      </c>
      <c r="EU743">
        <f>'Raw Data'!EC743</f>
        <v>1800</v>
      </c>
      <c r="EV743">
        <f>'Raw Data'!ED743</f>
        <v>14.2</v>
      </c>
      <c r="EW743">
        <f>'Raw Data'!EE743</f>
        <v>4.08E-4</v>
      </c>
    </row>
    <row r="744" spans="1:153" x14ac:dyDescent="0.3">
      <c r="A744">
        <f>'Raw Data'!A744</f>
        <v>742</v>
      </c>
      <c r="B744" t="str">
        <f>'Raw Data'!B744</f>
        <v>Point</v>
      </c>
      <c r="C744">
        <f>'Raw Data'!C744</f>
        <v>1086</v>
      </c>
      <c r="D744">
        <f>'Raw Data'!D744</f>
        <v>18995</v>
      </c>
      <c r="E744" t="str">
        <f>'Raw Data'!E744</f>
        <v>Point</v>
      </c>
      <c r="F744">
        <f>'Raw Data'!F744</f>
        <v>7106129</v>
      </c>
      <c r="G744" t="str">
        <f>'Raw Data'!G744</f>
        <v>Pickens County Sheriff</v>
      </c>
      <c r="H744" s="3">
        <f>'Raw Data'!H744</f>
        <v>43526</v>
      </c>
      <c r="L744">
        <f t="shared" si="154"/>
        <v>0</v>
      </c>
      <c r="M744" s="5">
        <f t="shared" si="155"/>
        <v>43526</v>
      </c>
      <c r="N744" s="5">
        <f t="shared" si="163"/>
        <v>2019</v>
      </c>
      <c r="O744" s="5" t="str" cm="1">
        <f t="array" ref="O744">_xlfn.IFS(N744&lt;=2016,"before treatment",N744=2017,"unknown",N744&gt;2017,"after treatment")</f>
        <v>after treatment</v>
      </c>
      <c r="P744" s="5">
        <f t="shared" si="156"/>
        <v>0</v>
      </c>
      <c r="Q744" s="5">
        <f t="shared" si="157"/>
        <v>1</v>
      </c>
      <c r="R744" t="str">
        <f>'Raw Data'!I744</f>
        <v>Pickens</v>
      </c>
      <c r="S744" t="str">
        <f>'Raw Data'!J744</f>
        <v>State Route 53</v>
      </c>
      <c r="T744" t="str">
        <f>'Raw Data'!K744</f>
        <v>Pea Ridge Rd</v>
      </c>
      <c r="U744" t="str">
        <f>'Raw Data'!L744</f>
        <v>(B) Suspected Minor/Visible Injury</v>
      </c>
      <c r="V744">
        <f>'Raw Data'!M744</f>
        <v>0</v>
      </c>
      <c r="W744">
        <f>'Raw Data'!N744</f>
        <v>0</v>
      </c>
      <c r="X744">
        <f>'Raw Data'!O744</f>
        <v>1</v>
      </c>
      <c r="Y744" t="str">
        <f>'Raw Data'!P744</f>
        <v>Not a Collision with Motor Vehicle</v>
      </c>
      <c r="Z744" t="str">
        <f>'Raw Data'!Q744</f>
        <v>Off Roadway</v>
      </c>
      <c r="AA744" t="str">
        <f>'Raw Data'!R744</f>
        <v>Embankment</v>
      </c>
      <c r="AB744" t="str">
        <f>'Raw Data'!S744</f>
        <v>Embankment</v>
      </c>
      <c r="AC744" t="str">
        <f>'Raw Data'!T744</f>
        <v>(None)</v>
      </c>
      <c r="AD744">
        <f>'Raw Data'!U744</f>
        <v>1</v>
      </c>
      <c r="AE744" s="5" t="str">
        <f t="shared" si="164"/>
        <v>Yes</v>
      </c>
      <c r="AF744" t="str">
        <f>'Raw Data'!V744</f>
        <v>Negotiating a Curve</v>
      </c>
      <c r="AG744" s="5">
        <f t="shared" si="158"/>
        <v>0</v>
      </c>
      <c r="AH744" t="str">
        <f>'Raw Data'!W744</f>
        <v>East</v>
      </c>
      <c r="AI744" t="str">
        <f>'Raw Data'!X744</f>
        <v>Dark-Not Lighted</v>
      </c>
      <c r="AJ744" t="str">
        <f>'Raw Data'!Y744</f>
        <v>Dry</v>
      </c>
      <c r="AK744">
        <f>'Raw Data'!Z744</f>
        <v>68</v>
      </c>
      <c r="AL744" t="str">
        <f>'Raw Data'!AA744</f>
        <v>["Lap and Shoulder Belt Used","Lap and Shoulder Belt Used"]</v>
      </c>
      <c r="AM744" s="5">
        <f t="shared" si="159"/>
        <v>0</v>
      </c>
      <c r="AN744" t="str">
        <f>'Raw Data'!AB744</f>
        <v>Passenger Car</v>
      </c>
      <c r="AO744" t="str">
        <f>'Raw Data'!AC744</f>
        <v>2271005300I</v>
      </c>
      <c r="AP744">
        <f>'Raw Data'!AD744</f>
        <v>26.302415</v>
      </c>
      <c r="AQ744">
        <f>'Raw Data'!AE744</f>
        <v>34.416988000000003</v>
      </c>
      <c r="AR744">
        <f>'Raw Data'!AF744</f>
        <v>-84.315590999999998</v>
      </c>
      <c r="AS744">
        <f>'Raw Data'!AG744</f>
        <v>205</v>
      </c>
      <c r="AT744">
        <f>'Raw Data'!AH744</f>
        <v>191</v>
      </c>
      <c r="AU744">
        <f>'Raw Data'!AI744</f>
        <v>854</v>
      </c>
      <c r="AV744" t="str">
        <f>'Raw Data'!AJ744</f>
        <v>D6_0053_00_I</v>
      </c>
      <c r="AW744">
        <f>'Raw Data'!AK744</f>
        <v>84</v>
      </c>
      <c r="AX744">
        <f>'Raw Data'!AL744</f>
        <v>91</v>
      </c>
      <c r="AY744" t="str">
        <f>'Raw Data'!AM744</f>
        <v>simple</v>
      </c>
      <c r="AZ744">
        <f>'Raw Data'!AN744</f>
        <v>1169.4000000000001</v>
      </c>
      <c r="BA744">
        <f>'Raw Data'!AO744</f>
        <v>52.2</v>
      </c>
      <c r="BB744">
        <f>'Raw Data'!AP744</f>
        <v>1064.9000000000001</v>
      </c>
      <c r="BC744">
        <f>'Raw Data'!AQ744</f>
        <v>-84.317573999999993</v>
      </c>
      <c r="BD744">
        <f>'Raw Data'!AR744</f>
        <v>34.417447000000003</v>
      </c>
      <c r="BE744">
        <f>'Raw Data'!AS744</f>
        <v>-84.314172999999997</v>
      </c>
      <c r="BF744">
        <f>'Raw Data'!AT744</f>
        <v>34.417189999999998</v>
      </c>
      <c r="BG744" t="str">
        <f>'Raw Data'!AU744</f>
        <v>2271005300I</v>
      </c>
      <c r="BH744">
        <f>'Raw Data'!AV744</f>
        <v>1</v>
      </c>
      <c r="BI744">
        <f>'Raw Data'!AW744</f>
        <v>227</v>
      </c>
      <c r="BJ744">
        <f>'Raw Data'!AX744</f>
        <v>53</v>
      </c>
      <c r="BK744">
        <f>'Raw Data'!AY744</f>
        <v>0</v>
      </c>
      <c r="BL744">
        <f>'Raw Data'!AZ744</f>
        <v>55</v>
      </c>
      <c r="BM744">
        <f>'Raw Data'!BA744</f>
        <v>7.45</v>
      </c>
      <c r="BN744">
        <f>'Raw Data'!BB744</f>
        <v>7.16</v>
      </c>
      <c r="BO744">
        <f>'Raw Data'!BC744</f>
        <v>1302.2</v>
      </c>
      <c r="BP744">
        <f>'Raw Data'!BD744</f>
        <v>1336.6</v>
      </c>
      <c r="BQ744">
        <f>'Raw Data'!BE744</f>
        <v>1365.5</v>
      </c>
      <c r="BR744">
        <f>'Raw Data'!BF744</f>
        <v>55</v>
      </c>
      <c r="BS744">
        <f>'Raw Data'!BG744</f>
        <v>51.3</v>
      </c>
      <c r="BT744">
        <f>'Raw Data'!BH744</f>
        <v>3.7</v>
      </c>
      <c r="BU744">
        <f>'Raw Data'!BI744</f>
        <v>44147</v>
      </c>
      <c r="BV744" t="str">
        <f>'Raw Data'!BJ744</f>
        <v>NONE</v>
      </c>
      <c r="BW744">
        <f>'Raw Data'!BK744</f>
        <v>3.4910000000000002E-3</v>
      </c>
      <c r="BX744">
        <f>'Raw Data'!BL744</f>
        <v>40470</v>
      </c>
      <c r="BY744">
        <f>'Raw Data'!BM744</f>
        <v>41400</v>
      </c>
      <c r="BZ744" t="str">
        <f>'Raw Data'!BN744</f>
        <v>2271005300I</v>
      </c>
      <c r="CA744" t="str">
        <f>'Raw Data'!BO744</f>
        <v>PICKENS</v>
      </c>
      <c r="CB744">
        <f>'Raw Data'!BP744</f>
        <v>1</v>
      </c>
      <c r="CC744">
        <f>'Raw Data'!BQ744</f>
        <v>5300</v>
      </c>
      <c r="CD744">
        <f>'Raw Data'!BR744</f>
        <v>6</v>
      </c>
      <c r="CE744">
        <f>'Raw Data'!BS744</f>
        <v>1</v>
      </c>
      <c r="CF744">
        <f>'Raw Data'!BT744</f>
        <v>2</v>
      </c>
      <c r="CG744">
        <f>'Raw Data'!BU744</f>
        <v>1</v>
      </c>
      <c r="CH744">
        <f>'Raw Data'!BV744</f>
        <v>1</v>
      </c>
      <c r="CI744">
        <f>'Raw Data'!BW744</f>
        <v>2</v>
      </c>
      <c r="CJ744">
        <f>'Raw Data'!BX744</f>
        <v>3</v>
      </c>
      <c r="CK744">
        <f>'Raw Data'!BY744</f>
        <v>3</v>
      </c>
      <c r="CL744" t="str">
        <f>'Raw Data'!BZ744</f>
        <v>N</v>
      </c>
      <c r="CM744">
        <f t="shared" si="165"/>
        <v>0</v>
      </c>
      <c r="CN744">
        <f>'Raw Data'!CA744</f>
        <v>227</v>
      </c>
      <c r="CO744">
        <f>'Raw Data'!CB744</f>
        <v>53</v>
      </c>
      <c r="CP744">
        <f>'Raw Data'!CC744</f>
        <v>0</v>
      </c>
      <c r="CQ744" t="str">
        <f>'Raw Data'!CD744</f>
        <v>Not Urban</v>
      </c>
      <c r="CR744" t="str">
        <f>'Raw Data'!CE744</f>
        <v>Not Urban</v>
      </c>
      <c r="CS744">
        <f>'Raw Data'!CF744</f>
        <v>0</v>
      </c>
      <c r="CT744">
        <f>'Raw Data'!CG744</f>
        <v>55</v>
      </c>
      <c r="CU744">
        <f>'Raw Data'!CH744</f>
        <v>4750</v>
      </c>
      <c r="CV744" t="str">
        <f>'Raw Data'!CI744</f>
        <v xml:space="preserve"> </v>
      </c>
      <c r="CW744">
        <f>'Raw Data'!CJ744</f>
        <v>0</v>
      </c>
      <c r="CX744">
        <f>'Raw Data'!CK744</f>
        <v>0.58266799999999996</v>
      </c>
      <c r="CY744">
        <f>'Raw Data'!CL744</f>
        <v>9</v>
      </c>
      <c r="CZ744" t="str">
        <f>'Raw Data'!CM744</f>
        <v>State Mainline</v>
      </c>
      <c r="DA744">
        <f>'Raw Data'!CN744</f>
        <v>4750</v>
      </c>
      <c r="DB744">
        <f>'Raw Data'!CO744</f>
        <v>441213</v>
      </c>
      <c r="DC744">
        <f>'Raw Data'!CP744</f>
        <v>25.74</v>
      </c>
      <c r="DD744">
        <f>'Raw Data'!CQ744</f>
        <v>26.32</v>
      </c>
      <c r="DE744">
        <f>'Raw Data'!CR744</f>
        <v>441213</v>
      </c>
      <c r="DF744">
        <f>'Raw Data'!CS744</f>
        <v>0</v>
      </c>
      <c r="DG744">
        <f>'Raw Data'!CT744</f>
        <v>3076.4846320000001</v>
      </c>
      <c r="DH744">
        <f>'Raw Data'!CU744</f>
        <v>100</v>
      </c>
      <c r="DI744">
        <f>'Raw Data'!CV744</f>
        <v>41454</v>
      </c>
      <c r="DJ744">
        <f>'Raw Data'!CW744</f>
        <v>2.1323000000000002E-2</v>
      </c>
      <c r="DK744">
        <f>'Raw Data'!CX744</f>
        <v>0</v>
      </c>
      <c r="DL744">
        <f>'Raw Data'!CY744</f>
        <v>3.4910000000000002E-3</v>
      </c>
      <c r="DM744">
        <f>'Raw Data'!CZ744</f>
        <v>304</v>
      </c>
      <c r="DN744" t="str">
        <f>'Raw Data'!DA744</f>
        <v>227-0143</v>
      </c>
      <c r="DO744" t="str">
        <f>'Raw Data'!DB744</f>
        <v>3R : Rural Principal Arterial - Other</v>
      </c>
      <c r="DP744" t="str">
        <f>'Raw Data'!DC744</f>
        <v>34.417859, -84.309560</v>
      </c>
      <c r="DQ744">
        <f>'Raw Data'!DD744</f>
        <v>-84.309560000000005</v>
      </c>
      <c r="DR744">
        <f>'Raw Data'!DE744</f>
        <v>34.417859</v>
      </c>
      <c r="DS744">
        <f>'Raw Data'!DF744</f>
        <v>34.417859</v>
      </c>
      <c r="DT744">
        <f>'Raw Data'!DG744</f>
        <v>-84.309560000000005</v>
      </c>
      <c r="DU744">
        <f>'Raw Data'!DH744</f>
        <v>4.6610000000000002E-3</v>
      </c>
      <c r="DV744">
        <f>'Raw Data'!DI744</f>
        <v>3.4910000000000002E-3</v>
      </c>
      <c r="DW744">
        <f>'Raw Data'!DJ744</f>
        <v>205</v>
      </c>
      <c r="DX744" s="11">
        <f t="shared" si="166"/>
        <v>2750</v>
      </c>
      <c r="DY744" s="5">
        <f t="shared" si="167"/>
        <v>2242.5</v>
      </c>
      <c r="DZ744" s="5">
        <f t="shared" si="160"/>
        <v>507.5</v>
      </c>
      <c r="EA744" s="5">
        <f t="shared" si="161"/>
        <v>0.22630992196209587</v>
      </c>
      <c r="EB744" s="5">
        <f t="shared" si="162"/>
        <v>2496.25</v>
      </c>
      <c r="EC744">
        <f>'Raw Data'!DK744</f>
        <v>2970</v>
      </c>
      <c r="ED744">
        <f>'Raw Data'!DL744</f>
        <v>23.6</v>
      </c>
      <c r="EE744">
        <f>'Raw Data'!DM744</f>
        <v>2640</v>
      </c>
      <c r="EF744">
        <f>'Raw Data'!DN744</f>
        <v>0</v>
      </c>
      <c r="EG744">
        <f>'Raw Data'!DO744</f>
        <v>2640</v>
      </c>
      <c r="EH744">
        <f>'Raw Data'!DP744</f>
        <v>0</v>
      </c>
      <c r="EI744">
        <f>'Raw Data'!DQ744</f>
        <v>2490</v>
      </c>
      <c r="EJ744">
        <f>'Raw Data'!DR744</f>
        <v>0</v>
      </c>
      <c r="EK744">
        <f>'Raw Data'!DS744</f>
        <v>2420</v>
      </c>
      <c r="EL744">
        <f>'Raw Data'!DT744</f>
        <v>13.3</v>
      </c>
      <c r="EM744">
        <f>'Raw Data'!DU744</f>
        <v>2250</v>
      </c>
      <c r="EN744">
        <f>'Raw Data'!DV744</f>
        <v>14.7</v>
      </c>
      <c r="EO744">
        <f>'Raw Data'!DW744</f>
        <v>2150</v>
      </c>
      <c r="EP744">
        <f>'Raw Data'!DX744</f>
        <v>15.4</v>
      </c>
      <c r="EQ744">
        <f>'Raw Data'!DY744</f>
        <v>2150</v>
      </c>
      <c r="ER744">
        <f>'Raw Data'!DZ744</f>
        <v>15.4</v>
      </c>
      <c r="ES744">
        <f>'Raw Data'!EA744</f>
        <v>2160</v>
      </c>
      <c r="ET744">
        <f>'Raw Data'!EB744</f>
        <v>15.4</v>
      </c>
      <c r="EU744">
        <f>'Raw Data'!EC744</f>
        <v>1800</v>
      </c>
      <c r="EV744">
        <f>'Raw Data'!ED744</f>
        <v>14.2</v>
      </c>
      <c r="EW744">
        <f>'Raw Data'!EE744</f>
        <v>0</v>
      </c>
    </row>
    <row r="745" spans="1:153" x14ac:dyDescent="0.3">
      <c r="A745">
        <f>'Raw Data'!A745</f>
        <v>743</v>
      </c>
      <c r="B745" t="str">
        <f>'Raw Data'!B745</f>
        <v>Point</v>
      </c>
      <c r="C745">
        <f>'Raw Data'!C745</f>
        <v>1118</v>
      </c>
      <c r="D745">
        <f>'Raw Data'!D745</f>
        <v>2314</v>
      </c>
      <c r="E745" t="str">
        <f>'Raw Data'!E745</f>
        <v>Point</v>
      </c>
      <c r="F745">
        <f>'Raw Data'!F745</f>
        <v>7812359</v>
      </c>
      <c r="G745" t="str">
        <f>'Raw Data'!G745</f>
        <v>Gsp Post 00</v>
      </c>
      <c r="H745" s="3">
        <f>'Raw Data'!H745</f>
        <v>44119</v>
      </c>
      <c r="L745">
        <f t="shared" si="154"/>
        <v>0</v>
      </c>
      <c r="M745" s="5">
        <f t="shared" si="155"/>
        <v>44119</v>
      </c>
      <c r="N745" s="5">
        <f t="shared" si="163"/>
        <v>2020</v>
      </c>
      <c r="O745" s="5" t="str" cm="1">
        <f t="array" ref="O745">_xlfn.IFS(N745&lt;=2016,"before treatment",N745=2017,"unknown",N745&gt;2017,"after treatment")</f>
        <v>after treatment</v>
      </c>
      <c r="P745" s="5">
        <f t="shared" si="156"/>
        <v>0</v>
      </c>
      <c r="Q745" s="5">
        <f t="shared" si="157"/>
        <v>1</v>
      </c>
      <c r="R745" t="str">
        <f>'Raw Data'!I745</f>
        <v>Pickens</v>
      </c>
      <c r="S745" t="str">
        <f>'Raw Data'!J745</f>
        <v>Four Mile Church Rd</v>
      </c>
      <c r="T745" t="str">
        <f>'Raw Data'!K745</f>
        <v>Four Mile Church Rd</v>
      </c>
      <c r="U745" t="str">
        <f>'Raw Data'!L745</f>
        <v>(O) No Injury</v>
      </c>
      <c r="V745">
        <f>'Raw Data'!M745</f>
        <v>0</v>
      </c>
      <c r="W745">
        <f>'Raw Data'!N745</f>
        <v>0</v>
      </c>
      <c r="X745">
        <f>'Raw Data'!O745</f>
        <v>0</v>
      </c>
      <c r="Y745" t="str">
        <f>'Raw Data'!P745</f>
        <v>Sideswipe-Same Direction</v>
      </c>
      <c r="Z745" t="str">
        <f>'Raw Data'!Q745</f>
        <v>On Roadway - Roadway Intersection</v>
      </c>
      <c r="AA745" t="str">
        <f>'Raw Data'!R745</f>
        <v>["Motor Vehicle in Motion","Motor Vehicle in Motion"]</v>
      </c>
      <c r="AB745" t="str">
        <f>'Raw Data'!S745</f>
        <v>["Motor Vehicle in Motion","Motor Vehicle in Motion"]</v>
      </c>
      <c r="AC745" t="str">
        <f>'Raw Data'!T745</f>
        <v>["Failure to Yield","No Contributing Factors"]</v>
      </c>
      <c r="AD745">
        <f>'Raw Data'!U745</f>
        <v>2</v>
      </c>
      <c r="AE745" s="5" t="str">
        <f t="shared" si="164"/>
        <v>No</v>
      </c>
      <c r="AF745" t="str">
        <f>'Raw Data'!V745</f>
        <v>["Straight","Turning Right"]</v>
      </c>
      <c r="AG745" s="5">
        <f t="shared" si="158"/>
        <v>1</v>
      </c>
      <c r="AH745" t="str">
        <f>'Raw Data'!W745</f>
        <v>["East","North"]</v>
      </c>
      <c r="AI745" t="str">
        <f>'Raw Data'!X745</f>
        <v>Daylight</v>
      </c>
      <c r="AJ745" t="str">
        <f>'Raw Data'!Y745</f>
        <v>Dry</v>
      </c>
      <c r="AK745">
        <f>'Raw Data'!Z745</f>
        <v>0</v>
      </c>
      <c r="AL745" t="str">
        <f>'Raw Data'!AA745</f>
        <v>["Lap and Shoulder Belt Used","Lap and Shoulder Belt Used"]</v>
      </c>
      <c r="AM745" s="5">
        <f t="shared" si="159"/>
        <v>0</v>
      </c>
      <c r="AN745" t="str">
        <f>'Raw Data'!AB745</f>
        <v>["Single Unit Truck","Sports Utility Vehicle (SUV)"]</v>
      </c>
      <c r="AO745" t="str">
        <f>'Raw Data'!AC745</f>
        <v>2272005000I</v>
      </c>
      <c r="AP745">
        <f>'Raw Data'!AD745</f>
        <v>2.414072</v>
      </c>
      <c r="AQ745">
        <f>'Raw Data'!AE745</f>
        <v>34.417231000000001</v>
      </c>
      <c r="AR745">
        <f>'Raw Data'!AF745</f>
        <v>-84.313678999999993</v>
      </c>
      <c r="AS745">
        <f>'Raw Data'!AG745</f>
        <v>205</v>
      </c>
      <c r="AT745">
        <f>'Raw Data'!AH745</f>
        <v>191</v>
      </c>
      <c r="AU745">
        <f>'Raw Data'!AI745</f>
        <v>854</v>
      </c>
      <c r="AV745" t="str">
        <f>'Raw Data'!AJ745</f>
        <v>D6_0053_00_I</v>
      </c>
      <c r="AW745">
        <f>'Raw Data'!AK745</f>
        <v>84</v>
      </c>
      <c r="AX745">
        <f>'Raw Data'!AL745</f>
        <v>91</v>
      </c>
      <c r="AY745" t="str">
        <f>'Raw Data'!AM745</f>
        <v>simple</v>
      </c>
      <c r="AZ745">
        <f>'Raw Data'!AN745</f>
        <v>1169.4000000000001</v>
      </c>
      <c r="BA745">
        <f>'Raw Data'!AO745</f>
        <v>52.2</v>
      </c>
      <c r="BB745">
        <f>'Raw Data'!AP745</f>
        <v>1064.9000000000001</v>
      </c>
      <c r="BC745">
        <f>'Raw Data'!AQ745</f>
        <v>-84.317573999999993</v>
      </c>
      <c r="BD745">
        <f>'Raw Data'!AR745</f>
        <v>34.417447000000003</v>
      </c>
      <c r="BE745">
        <f>'Raw Data'!AS745</f>
        <v>-84.314172999999997</v>
      </c>
      <c r="BF745">
        <f>'Raw Data'!AT745</f>
        <v>34.417189999999998</v>
      </c>
      <c r="BG745" t="str">
        <f>'Raw Data'!AU745</f>
        <v>2271005300I</v>
      </c>
      <c r="BH745">
        <f>'Raw Data'!AV745</f>
        <v>1</v>
      </c>
      <c r="BI745">
        <f>'Raw Data'!AW745</f>
        <v>227</v>
      </c>
      <c r="BJ745">
        <f>'Raw Data'!AX745</f>
        <v>53</v>
      </c>
      <c r="BK745">
        <f>'Raw Data'!AY745</f>
        <v>0</v>
      </c>
      <c r="BL745">
        <f>'Raw Data'!AZ745</f>
        <v>55</v>
      </c>
      <c r="BM745">
        <f>'Raw Data'!BA745</f>
        <v>7.45</v>
      </c>
      <c r="BN745">
        <f>'Raw Data'!BB745</f>
        <v>7.16</v>
      </c>
      <c r="BO745">
        <f>'Raw Data'!BC745</f>
        <v>1302.2</v>
      </c>
      <c r="BP745">
        <f>'Raw Data'!BD745</f>
        <v>1336.6</v>
      </c>
      <c r="BQ745">
        <f>'Raw Data'!BE745</f>
        <v>1365.5</v>
      </c>
      <c r="BR745">
        <f>'Raw Data'!BF745</f>
        <v>55</v>
      </c>
      <c r="BS745">
        <f>'Raw Data'!BG745</f>
        <v>51.3</v>
      </c>
      <c r="BT745">
        <f>'Raw Data'!BH745</f>
        <v>3.7</v>
      </c>
      <c r="BU745">
        <f>'Raw Data'!BI745</f>
        <v>44147</v>
      </c>
      <c r="BV745" t="str">
        <f>'Raw Data'!BJ745</f>
        <v>NONE</v>
      </c>
      <c r="BW745">
        <f>'Raw Data'!BK745</f>
        <v>3.4910000000000002E-3</v>
      </c>
      <c r="BX745">
        <f>'Raw Data'!BL745</f>
        <v>40470</v>
      </c>
      <c r="BY745">
        <f>'Raw Data'!BM745</f>
        <v>41400</v>
      </c>
      <c r="BZ745" t="str">
        <f>'Raw Data'!BN745</f>
        <v>2271005300I</v>
      </c>
      <c r="CA745" t="str">
        <f>'Raw Data'!BO745</f>
        <v>PICKENS</v>
      </c>
      <c r="CB745">
        <f>'Raw Data'!BP745</f>
        <v>1</v>
      </c>
      <c r="CC745">
        <f>'Raw Data'!BQ745</f>
        <v>5300</v>
      </c>
      <c r="CD745">
        <f>'Raw Data'!BR745</f>
        <v>6</v>
      </c>
      <c r="CE745">
        <f>'Raw Data'!BS745</f>
        <v>1</v>
      </c>
      <c r="CF745">
        <f>'Raw Data'!BT745</f>
        <v>2</v>
      </c>
      <c r="CG745">
        <f>'Raw Data'!BU745</f>
        <v>1</v>
      </c>
      <c r="CH745">
        <f>'Raw Data'!BV745</f>
        <v>1</v>
      </c>
      <c r="CI745">
        <f>'Raw Data'!BW745</f>
        <v>2</v>
      </c>
      <c r="CJ745">
        <f>'Raw Data'!BX745</f>
        <v>3</v>
      </c>
      <c r="CK745">
        <f>'Raw Data'!BY745</f>
        <v>3</v>
      </c>
      <c r="CL745" t="str">
        <f>'Raw Data'!BZ745</f>
        <v>N</v>
      </c>
      <c r="CM745">
        <f t="shared" si="165"/>
        <v>0</v>
      </c>
      <c r="CN745">
        <f>'Raw Data'!CA745</f>
        <v>227</v>
      </c>
      <c r="CO745">
        <f>'Raw Data'!CB745</f>
        <v>53</v>
      </c>
      <c r="CP745">
        <f>'Raw Data'!CC745</f>
        <v>0</v>
      </c>
      <c r="CQ745" t="str">
        <f>'Raw Data'!CD745</f>
        <v>Not Urban</v>
      </c>
      <c r="CR745" t="str">
        <f>'Raw Data'!CE745</f>
        <v>Not Urban</v>
      </c>
      <c r="CS745">
        <f>'Raw Data'!CF745</f>
        <v>0</v>
      </c>
      <c r="CT745">
        <f>'Raw Data'!CG745</f>
        <v>55</v>
      </c>
      <c r="CU745">
        <f>'Raw Data'!CH745</f>
        <v>4750</v>
      </c>
      <c r="CV745" t="str">
        <f>'Raw Data'!CI745</f>
        <v xml:space="preserve"> </v>
      </c>
      <c r="CW745">
        <f>'Raw Data'!CJ745</f>
        <v>0</v>
      </c>
      <c r="CX745">
        <f>'Raw Data'!CK745</f>
        <v>0.58266799999999996</v>
      </c>
      <c r="CY745">
        <f>'Raw Data'!CL745</f>
        <v>9</v>
      </c>
      <c r="CZ745" t="str">
        <f>'Raw Data'!CM745</f>
        <v>State Mainline</v>
      </c>
      <c r="DA745">
        <f>'Raw Data'!CN745</f>
        <v>4750</v>
      </c>
      <c r="DB745">
        <f>'Raw Data'!CO745</f>
        <v>441213</v>
      </c>
      <c r="DC745">
        <f>'Raw Data'!CP745</f>
        <v>25.74</v>
      </c>
      <c r="DD745">
        <f>'Raw Data'!CQ745</f>
        <v>26.32</v>
      </c>
      <c r="DE745">
        <f>'Raw Data'!CR745</f>
        <v>441213</v>
      </c>
      <c r="DF745">
        <f>'Raw Data'!CS745</f>
        <v>0</v>
      </c>
      <c r="DG745">
        <f>'Raw Data'!CT745</f>
        <v>3076.4846320000001</v>
      </c>
      <c r="DH745">
        <f>'Raw Data'!CU745</f>
        <v>100</v>
      </c>
      <c r="DI745">
        <f>'Raw Data'!CV745</f>
        <v>41454</v>
      </c>
      <c r="DJ745">
        <f>'Raw Data'!CW745</f>
        <v>2.1323000000000002E-2</v>
      </c>
      <c r="DK745">
        <f>'Raw Data'!CX745</f>
        <v>0</v>
      </c>
      <c r="DL745">
        <f>'Raw Data'!CY745</f>
        <v>3.4910000000000002E-3</v>
      </c>
      <c r="DM745">
        <f>'Raw Data'!CZ745</f>
        <v>304</v>
      </c>
      <c r="DN745" t="str">
        <f>'Raw Data'!DA745</f>
        <v>227-0143</v>
      </c>
      <c r="DO745" t="str">
        <f>'Raw Data'!DB745</f>
        <v>3R : Rural Principal Arterial - Other</v>
      </c>
      <c r="DP745" t="str">
        <f>'Raw Data'!DC745</f>
        <v>34.417859, -84.309560</v>
      </c>
      <c r="DQ745">
        <f>'Raw Data'!DD745</f>
        <v>-84.309560000000005</v>
      </c>
      <c r="DR745">
        <f>'Raw Data'!DE745</f>
        <v>34.417859</v>
      </c>
      <c r="DS745">
        <f>'Raw Data'!DF745</f>
        <v>34.417859</v>
      </c>
      <c r="DT745">
        <f>'Raw Data'!DG745</f>
        <v>-84.309560000000005</v>
      </c>
      <c r="DU745">
        <f>'Raw Data'!DH745</f>
        <v>4.6610000000000002E-3</v>
      </c>
      <c r="DV745">
        <f>'Raw Data'!DI745</f>
        <v>3.4910000000000002E-3</v>
      </c>
      <c r="DW745">
        <f>'Raw Data'!DJ745</f>
        <v>205</v>
      </c>
      <c r="DX745" s="11">
        <f t="shared" si="166"/>
        <v>2750</v>
      </c>
      <c r="DY745" s="5">
        <f t="shared" si="167"/>
        <v>2242.5</v>
      </c>
      <c r="DZ745" s="5">
        <f t="shared" si="160"/>
        <v>507.5</v>
      </c>
      <c r="EA745" s="5">
        <f t="shared" si="161"/>
        <v>0.22630992196209587</v>
      </c>
      <c r="EB745" s="5">
        <f t="shared" si="162"/>
        <v>2496.25</v>
      </c>
      <c r="EC745">
        <f>'Raw Data'!DK745</f>
        <v>2970</v>
      </c>
      <c r="ED745">
        <f>'Raw Data'!DL745</f>
        <v>23.6</v>
      </c>
      <c r="EE745">
        <f>'Raw Data'!DM745</f>
        <v>2640</v>
      </c>
      <c r="EF745">
        <f>'Raw Data'!DN745</f>
        <v>0</v>
      </c>
      <c r="EG745">
        <f>'Raw Data'!DO745</f>
        <v>2640</v>
      </c>
      <c r="EH745">
        <f>'Raw Data'!DP745</f>
        <v>0</v>
      </c>
      <c r="EI745">
        <f>'Raw Data'!DQ745</f>
        <v>2490</v>
      </c>
      <c r="EJ745">
        <f>'Raw Data'!DR745</f>
        <v>0</v>
      </c>
      <c r="EK745">
        <f>'Raw Data'!DS745</f>
        <v>2420</v>
      </c>
      <c r="EL745">
        <f>'Raw Data'!DT745</f>
        <v>13.3</v>
      </c>
      <c r="EM745">
        <f>'Raw Data'!DU745</f>
        <v>2250</v>
      </c>
      <c r="EN745">
        <f>'Raw Data'!DV745</f>
        <v>14.7</v>
      </c>
      <c r="EO745">
        <f>'Raw Data'!DW745</f>
        <v>2150</v>
      </c>
      <c r="EP745">
        <f>'Raw Data'!DX745</f>
        <v>15.4</v>
      </c>
      <c r="EQ745">
        <f>'Raw Data'!DY745</f>
        <v>2150</v>
      </c>
      <c r="ER745">
        <f>'Raw Data'!DZ745</f>
        <v>15.4</v>
      </c>
      <c r="ES745">
        <f>'Raw Data'!EA745</f>
        <v>2160</v>
      </c>
      <c r="ET745">
        <f>'Raw Data'!EB745</f>
        <v>15.4</v>
      </c>
      <c r="EU745">
        <f>'Raw Data'!EC745</f>
        <v>1800</v>
      </c>
      <c r="EV745">
        <f>'Raw Data'!ED745</f>
        <v>14.2</v>
      </c>
      <c r="EW745">
        <f>'Raw Data'!EE745</f>
        <v>4.9600000000000002E-4</v>
      </c>
    </row>
    <row r="746" spans="1:153" x14ac:dyDescent="0.3">
      <c r="A746">
        <f>'Raw Data'!A746</f>
        <v>744</v>
      </c>
      <c r="B746" t="str">
        <f>'Raw Data'!B746</f>
        <v>Point</v>
      </c>
      <c r="C746">
        <f>'Raw Data'!C746</f>
        <v>889</v>
      </c>
      <c r="D746">
        <f>'Raw Data'!D746</f>
        <v>64557</v>
      </c>
      <c r="E746" t="str">
        <f>'Raw Data'!E746</f>
        <v>Point</v>
      </c>
      <c r="F746">
        <f>'Raw Data'!F746</f>
        <v>5179382</v>
      </c>
      <c r="G746" t="str">
        <f>'Raw Data'!G746</f>
        <v>Gsp Post 00</v>
      </c>
      <c r="H746" s="3">
        <f>'Raw Data'!H746</f>
        <v>42051</v>
      </c>
      <c r="L746">
        <f t="shared" si="154"/>
        <v>0</v>
      </c>
      <c r="M746" s="5">
        <f t="shared" si="155"/>
        <v>42051</v>
      </c>
      <c r="N746" s="5">
        <f t="shared" si="163"/>
        <v>2015</v>
      </c>
      <c r="O746" s="5" t="str" cm="1">
        <f t="array" ref="O746">_xlfn.IFS(N746&lt;=2016,"before treatment",N746=2017,"unknown",N746&gt;2017,"after treatment")</f>
        <v>before treatment</v>
      </c>
      <c r="P746" s="5">
        <f t="shared" si="156"/>
        <v>1</v>
      </c>
      <c r="Q746" s="5">
        <f t="shared" si="157"/>
        <v>0</v>
      </c>
      <c r="R746" t="str">
        <f>'Raw Data'!I746</f>
        <v>Pickens</v>
      </c>
      <c r="S746" t="str">
        <f>'Raw Data'!J746</f>
        <v>["Pull Tight Rd","State Route 53","State Route 53"]</v>
      </c>
      <c r="T746" t="str">
        <f>'Raw Data'!K746</f>
        <v>(none)</v>
      </c>
      <c r="U746" t="str">
        <f>'Raw Data'!L746</f>
        <v>(B) Suspected Minor/Visible Injury</v>
      </c>
      <c r="V746">
        <f>'Raw Data'!M746</f>
        <v>0</v>
      </c>
      <c r="W746">
        <f>'Raw Data'!N746</f>
        <v>0</v>
      </c>
      <c r="X746">
        <f>'Raw Data'!O746</f>
        <v>1</v>
      </c>
      <c r="Y746" t="str">
        <f>'Raw Data'!P746</f>
        <v>Not a Collision with Motor Vehicle</v>
      </c>
      <c r="Z746" t="str">
        <f>'Raw Data'!Q746</f>
        <v>On Shoulder</v>
      </c>
      <c r="AA746" t="str">
        <f>'Raw Data'!R746</f>
        <v>Other-Fixed Object</v>
      </c>
      <c r="AB746" t="str">
        <f>'Raw Data'!S746</f>
        <v>Embankment</v>
      </c>
      <c r="AC746" t="str">
        <f>'Raw Data'!T746</f>
        <v>No Contributing Factors</v>
      </c>
      <c r="AD746">
        <f>'Raw Data'!U746</f>
        <v>1</v>
      </c>
      <c r="AE746" s="5" t="str">
        <f t="shared" si="164"/>
        <v>Yes</v>
      </c>
      <c r="AF746" t="str">
        <f>'Raw Data'!V746</f>
        <v>Straight</v>
      </c>
      <c r="AG746" s="5">
        <f t="shared" si="158"/>
        <v>0</v>
      </c>
      <c r="AH746" t="str">
        <f>'Raw Data'!W746</f>
        <v>East</v>
      </c>
      <c r="AI746" t="str">
        <f>'Raw Data'!X746</f>
        <v>Daylight</v>
      </c>
      <c r="AJ746" t="str">
        <f>'Raw Data'!Y746</f>
        <v>Wet</v>
      </c>
      <c r="AK746">
        <f>'Raw Data'!Z746</f>
        <v>50</v>
      </c>
      <c r="AL746" t="str">
        <f>'Raw Data'!AA746</f>
        <v>Lap and Shoulder Belt Used</v>
      </c>
      <c r="AM746" s="5">
        <f t="shared" si="159"/>
        <v>0</v>
      </c>
      <c r="AN746" t="str">
        <f>'Raw Data'!AB746</f>
        <v>Passenger Car</v>
      </c>
      <c r="AO746" t="str">
        <f>'Raw Data'!AC746</f>
        <v>2271005300I</v>
      </c>
      <c r="AP746">
        <f>'Raw Data'!AD746</f>
        <v>24.61</v>
      </c>
      <c r="AQ746">
        <f>'Raw Data'!AE746</f>
        <v>34.431531</v>
      </c>
      <c r="AR746">
        <f>'Raw Data'!AF746</f>
        <v>-84.338294000000005</v>
      </c>
      <c r="AS746">
        <f>'Raw Data'!AG746</f>
        <v>206</v>
      </c>
      <c r="AT746">
        <f>'Raw Data'!AH746</f>
        <v>192</v>
      </c>
      <c r="AU746">
        <f>'Raw Data'!AI746</f>
        <v>849</v>
      </c>
      <c r="AV746" t="str">
        <f>'Raw Data'!AJ746</f>
        <v>D6_0053_00_I</v>
      </c>
      <c r="AW746">
        <f>'Raw Data'!AK746</f>
        <v>79</v>
      </c>
      <c r="AX746">
        <f>'Raw Data'!AL746</f>
        <v>86</v>
      </c>
      <c r="AY746" t="str">
        <f>'Raw Data'!AM746</f>
        <v>simple</v>
      </c>
      <c r="AZ746">
        <f>'Raw Data'!AN746</f>
        <v>1588.8</v>
      </c>
      <c r="BA746">
        <f>'Raw Data'!AO746</f>
        <v>29.8</v>
      </c>
      <c r="BB746">
        <f>'Raw Data'!AP746</f>
        <v>825.5</v>
      </c>
      <c r="BC746">
        <f>'Raw Data'!AQ746</f>
        <v>-84.341643000000005</v>
      </c>
      <c r="BD746">
        <f>'Raw Data'!AR746</f>
        <v>34.433981000000003</v>
      </c>
      <c r="BE746">
        <f>'Raw Data'!AS746</f>
        <v>-84.339459000000005</v>
      </c>
      <c r="BF746">
        <f>'Raw Data'!AT746</f>
        <v>34.432656000000001</v>
      </c>
      <c r="BG746" t="str">
        <f>'Raw Data'!AU746</f>
        <v>2271005300I</v>
      </c>
      <c r="BH746">
        <f>'Raw Data'!AV746</f>
        <v>1</v>
      </c>
      <c r="BI746">
        <f>'Raw Data'!AW746</f>
        <v>227</v>
      </c>
      <c r="BJ746">
        <f>'Raw Data'!AX746</f>
        <v>53</v>
      </c>
      <c r="BK746">
        <f>'Raw Data'!AY746</f>
        <v>0</v>
      </c>
      <c r="BL746">
        <f>'Raw Data'!AZ746</f>
        <v>45</v>
      </c>
      <c r="BM746">
        <f>'Raw Data'!BA746</f>
        <v>6.85</v>
      </c>
      <c r="BN746">
        <f>'Raw Data'!BB746</f>
        <v>6.69</v>
      </c>
      <c r="BO746">
        <f>'Raw Data'!BC746</f>
        <v>1081.4000000000001</v>
      </c>
      <c r="BP746">
        <f>'Raw Data'!BD746</f>
        <v>1083</v>
      </c>
      <c r="BQ746">
        <f>'Raw Data'!BE746</f>
        <v>1073.5</v>
      </c>
      <c r="BR746">
        <f>'Raw Data'!BF746</f>
        <v>55</v>
      </c>
      <c r="BS746">
        <f>'Raw Data'!BG746</f>
        <v>67.400000000000006</v>
      </c>
      <c r="BT746">
        <f>'Raw Data'!BH746</f>
        <v>0</v>
      </c>
      <c r="BU746">
        <f>'Raw Data'!BI746</f>
        <v>44147</v>
      </c>
      <c r="BV746" t="str">
        <f>'Raw Data'!BJ746</f>
        <v>NONE</v>
      </c>
      <c r="BW746">
        <f>'Raw Data'!BK746</f>
        <v>2.5799999999999998E-3</v>
      </c>
      <c r="BX746">
        <f>'Raw Data'!BL746</f>
        <v>40473</v>
      </c>
      <c r="BY746">
        <f>'Raw Data'!BM746</f>
        <v>41403</v>
      </c>
      <c r="BZ746" t="str">
        <f>'Raw Data'!BN746</f>
        <v>2271005300I</v>
      </c>
      <c r="CA746" t="str">
        <f>'Raw Data'!BO746</f>
        <v>PICKENS</v>
      </c>
      <c r="CB746">
        <f>'Raw Data'!BP746</f>
        <v>1</v>
      </c>
      <c r="CC746">
        <f>'Raw Data'!BQ746</f>
        <v>5300</v>
      </c>
      <c r="CD746">
        <f>'Raw Data'!BR746</f>
        <v>6</v>
      </c>
      <c r="CE746">
        <f>'Raw Data'!BS746</f>
        <v>1</v>
      </c>
      <c r="CF746">
        <f>'Raw Data'!BT746</f>
        <v>2</v>
      </c>
      <c r="CG746">
        <f>'Raw Data'!BU746</f>
        <v>1</v>
      </c>
      <c r="CH746">
        <f>'Raw Data'!BV746</f>
        <v>1</v>
      </c>
      <c r="CI746">
        <f>'Raw Data'!BW746</f>
        <v>2</v>
      </c>
      <c r="CJ746">
        <f>'Raw Data'!BX746</f>
        <v>3</v>
      </c>
      <c r="CK746">
        <f>'Raw Data'!BY746</f>
        <v>3</v>
      </c>
      <c r="CL746" t="str">
        <f>'Raw Data'!BZ746</f>
        <v>N</v>
      </c>
      <c r="CM746">
        <f t="shared" si="165"/>
        <v>0</v>
      </c>
      <c r="CN746">
        <f>'Raw Data'!CA746</f>
        <v>227</v>
      </c>
      <c r="CO746">
        <f>'Raw Data'!CB746</f>
        <v>53</v>
      </c>
      <c r="CP746">
        <f>'Raw Data'!CC746</f>
        <v>0</v>
      </c>
      <c r="CQ746" t="str">
        <f>'Raw Data'!CD746</f>
        <v>Not Urban</v>
      </c>
      <c r="CR746" t="str">
        <f>'Raw Data'!CE746</f>
        <v>Not Urban</v>
      </c>
      <c r="CS746">
        <f>'Raw Data'!CF746</f>
        <v>0</v>
      </c>
      <c r="CT746">
        <f>'Raw Data'!CG746</f>
        <v>45</v>
      </c>
      <c r="CU746">
        <f>'Raw Data'!CH746</f>
        <v>4750</v>
      </c>
      <c r="CV746" t="str">
        <f>'Raw Data'!CI746</f>
        <v xml:space="preserve"> </v>
      </c>
      <c r="CW746">
        <f>'Raw Data'!CJ746</f>
        <v>0</v>
      </c>
      <c r="CX746">
        <f>'Raw Data'!CK746</f>
        <v>0.16242300000000001</v>
      </c>
      <c r="CY746">
        <f>'Raw Data'!CL746</f>
        <v>9</v>
      </c>
      <c r="CZ746" t="str">
        <f>'Raw Data'!CM746</f>
        <v>State Mainline</v>
      </c>
      <c r="DA746">
        <f>'Raw Data'!CN746</f>
        <v>4750</v>
      </c>
      <c r="DB746">
        <f>'Raw Data'!CO746</f>
        <v>441216</v>
      </c>
      <c r="DC746">
        <f>'Raw Data'!CP746</f>
        <v>24.45</v>
      </c>
      <c r="DD746">
        <f>'Raw Data'!CQ746</f>
        <v>24.61</v>
      </c>
      <c r="DE746">
        <f>'Raw Data'!CR746</f>
        <v>441216</v>
      </c>
      <c r="DF746">
        <f>'Raw Data'!CS746</f>
        <v>0</v>
      </c>
      <c r="DG746">
        <f>'Raw Data'!CT746</f>
        <v>857.59102199999995</v>
      </c>
      <c r="DH746">
        <f>'Raw Data'!CU746</f>
        <v>100</v>
      </c>
      <c r="DI746">
        <f>'Raw Data'!CV746</f>
        <v>41457</v>
      </c>
      <c r="DJ746">
        <f>'Raw Data'!CW746</f>
        <v>7.084E-3</v>
      </c>
      <c r="DK746">
        <f>'Raw Data'!CX746</f>
        <v>0</v>
      </c>
      <c r="DL746">
        <f>'Raw Data'!CY746</f>
        <v>2.5799999999999998E-3</v>
      </c>
      <c r="DM746">
        <f>'Raw Data'!CZ746</f>
        <v>304</v>
      </c>
      <c r="DN746" t="str">
        <f>'Raw Data'!DA746</f>
        <v>227-0143</v>
      </c>
      <c r="DO746" t="str">
        <f>'Raw Data'!DB746</f>
        <v>3R : Rural Principal Arterial - Other</v>
      </c>
      <c r="DP746" t="str">
        <f>'Raw Data'!DC746</f>
        <v>34.417859, -84.309560</v>
      </c>
      <c r="DQ746">
        <f>'Raw Data'!DD746</f>
        <v>-84.309560000000005</v>
      </c>
      <c r="DR746">
        <f>'Raw Data'!DE746</f>
        <v>34.417859</v>
      </c>
      <c r="DS746">
        <f>'Raw Data'!DF746</f>
        <v>34.417859</v>
      </c>
      <c r="DT746">
        <f>'Raw Data'!DG746</f>
        <v>-84.309560000000005</v>
      </c>
      <c r="DU746">
        <f>'Raw Data'!DH746</f>
        <v>3.3361000000000002E-2</v>
      </c>
      <c r="DV746">
        <f>'Raw Data'!DI746</f>
        <v>2.5799999999999998E-3</v>
      </c>
      <c r="DW746">
        <f>'Raw Data'!DJ746</f>
        <v>206</v>
      </c>
      <c r="DX746" s="11">
        <f t="shared" si="166"/>
        <v>4800</v>
      </c>
      <c r="DY746" s="5">
        <f t="shared" si="167"/>
        <v>4247.5</v>
      </c>
      <c r="DZ746" s="5">
        <f t="shared" si="160"/>
        <v>552.5</v>
      </c>
      <c r="EA746" s="5">
        <f t="shared" si="161"/>
        <v>0.13007651559741024</v>
      </c>
      <c r="EB746" s="5">
        <f t="shared" si="162"/>
        <v>4523.75</v>
      </c>
      <c r="EC746">
        <f>'Raw Data'!DK746</f>
        <v>4610</v>
      </c>
      <c r="ED746">
        <f>'Raw Data'!DL746</f>
        <v>14.9</v>
      </c>
      <c r="EE746">
        <f>'Raw Data'!DM746</f>
        <v>4870</v>
      </c>
      <c r="EF746">
        <f>'Raw Data'!DN746</f>
        <v>14.9</v>
      </c>
      <c r="EG746">
        <f>'Raw Data'!DO746</f>
        <v>4920</v>
      </c>
      <c r="EH746">
        <f>'Raw Data'!DP746</f>
        <v>0</v>
      </c>
      <c r="EI746">
        <f>'Raw Data'!DQ746</f>
        <v>4900</v>
      </c>
      <c r="EJ746">
        <f>'Raw Data'!DR746</f>
        <v>0</v>
      </c>
      <c r="EK746">
        <f>'Raw Data'!DS746</f>
        <v>4750</v>
      </c>
      <c r="EL746">
        <f>'Raw Data'!DT746</f>
        <v>12.4</v>
      </c>
      <c r="EM746">
        <f>'Raw Data'!DU746</f>
        <v>4560</v>
      </c>
      <c r="EN746">
        <f>'Raw Data'!DV746</f>
        <v>12.4</v>
      </c>
      <c r="EO746">
        <f>'Raw Data'!DW746</f>
        <v>3840</v>
      </c>
      <c r="EP746">
        <f>'Raw Data'!DX746</f>
        <v>9.4</v>
      </c>
      <c r="EQ746">
        <f>'Raw Data'!DY746</f>
        <v>3840</v>
      </c>
      <c r="ER746">
        <f>'Raw Data'!DZ746</f>
        <v>9.4</v>
      </c>
      <c r="ES746">
        <f>'Raw Data'!EA746</f>
        <v>3780</v>
      </c>
      <c r="ET746">
        <f>'Raw Data'!EB746</f>
        <v>0</v>
      </c>
      <c r="EU746">
        <f>'Raw Data'!EC746</f>
        <v>3820</v>
      </c>
      <c r="EV746">
        <f>'Raw Data'!ED746</f>
        <v>0</v>
      </c>
      <c r="EW746">
        <f>'Raw Data'!EE746</f>
        <v>1.621E-3</v>
      </c>
    </row>
    <row r="747" spans="1:153" x14ac:dyDescent="0.3">
      <c r="A747">
        <f>'Raw Data'!A747</f>
        <v>745</v>
      </c>
      <c r="B747" t="str">
        <f>'Raw Data'!B747</f>
        <v>Point</v>
      </c>
      <c r="C747">
        <f>'Raw Data'!C747</f>
        <v>982</v>
      </c>
      <c r="D747">
        <f>'Raw Data'!D747</f>
        <v>49655</v>
      </c>
      <c r="E747" t="str">
        <f>'Raw Data'!E747</f>
        <v>Point</v>
      </c>
      <c r="F747">
        <f>'Raw Data'!F747</f>
        <v>5832962</v>
      </c>
      <c r="G747" t="str">
        <f>'Raw Data'!G747</f>
        <v>Gsp Post 00</v>
      </c>
      <c r="H747" s="3">
        <f>'Raw Data'!H747</f>
        <v>42539</v>
      </c>
      <c r="L747">
        <f t="shared" si="154"/>
        <v>0</v>
      </c>
      <c r="M747" s="5">
        <f t="shared" si="155"/>
        <v>42539</v>
      </c>
      <c r="N747" s="5">
        <f t="shared" si="163"/>
        <v>2016</v>
      </c>
      <c r="O747" s="5" t="str" cm="1">
        <f t="array" ref="O747">_xlfn.IFS(N747&lt;=2016,"before treatment",N747=2017,"unknown",N747&gt;2017,"after treatment")</f>
        <v>before treatment</v>
      </c>
      <c r="P747" s="5">
        <f t="shared" si="156"/>
        <v>1</v>
      </c>
      <c r="Q747" s="5">
        <f t="shared" si="157"/>
        <v>0</v>
      </c>
      <c r="R747" t="str">
        <f>'Raw Data'!I747</f>
        <v>Pickens</v>
      </c>
      <c r="S747" t="str">
        <f>'Raw Data'!J747</f>
        <v>["Pull Tight Rd","State Route 53","State Route 53"]</v>
      </c>
      <c r="T747" t="str">
        <f>'Raw Data'!K747</f>
        <v>Cowart Mountain Rd</v>
      </c>
      <c r="U747" t="str">
        <f>'Raw Data'!L747</f>
        <v>(O) No Injury</v>
      </c>
      <c r="V747">
        <f>'Raw Data'!M747</f>
        <v>0</v>
      </c>
      <c r="W747">
        <f>'Raw Data'!N747</f>
        <v>0</v>
      </c>
      <c r="X747">
        <f>'Raw Data'!O747</f>
        <v>0</v>
      </c>
      <c r="Y747" t="str">
        <f>'Raw Data'!P747</f>
        <v>Left Angle Crash</v>
      </c>
      <c r="Z747" t="str">
        <f>'Raw Data'!Q747</f>
        <v>On Roadway - Roadway Intersection</v>
      </c>
      <c r="AA747" t="str">
        <f>'Raw Data'!R747</f>
        <v>["Motor Vehicle in Motion","Motor Vehicle in Motion"]</v>
      </c>
      <c r="AB747" t="str">
        <f>'Raw Data'!S747</f>
        <v>["Motor Vehicle in Motion","Motor Vehicle in Motion"]</v>
      </c>
      <c r="AC747" t="str">
        <f>'Raw Data'!T747</f>
        <v>["Failure to Yield","No Contributing Factors"]</v>
      </c>
      <c r="AD747">
        <f>'Raw Data'!U747</f>
        <v>2</v>
      </c>
      <c r="AE747" s="5" t="str">
        <f t="shared" si="164"/>
        <v>No</v>
      </c>
      <c r="AF747" t="str">
        <f>'Raw Data'!V747</f>
        <v>["Straight","Turning Left"]</v>
      </c>
      <c r="AG747" s="5">
        <f t="shared" si="158"/>
        <v>1</v>
      </c>
      <c r="AH747" t="str">
        <f>'Raw Data'!W747</f>
        <v>["South","West"]</v>
      </c>
      <c r="AI747" t="str">
        <f>'Raw Data'!X747</f>
        <v>Dark-Not Lighted</v>
      </c>
      <c r="AJ747" t="str">
        <f>'Raw Data'!Y747</f>
        <v>Dry</v>
      </c>
      <c r="AK747">
        <f>'Raw Data'!Z747</f>
        <v>0</v>
      </c>
      <c r="AL747" t="str">
        <f>'Raw Data'!AA747</f>
        <v>["Lap and Shoulder Belt Used","Lap and Shoulder Belt Used","Lap and Shoulder Belt Used","Lap and Shoulder Belt Used"]</v>
      </c>
      <c r="AM747" s="5">
        <f t="shared" si="159"/>
        <v>0</v>
      </c>
      <c r="AN747" t="str">
        <f>'Raw Data'!AB747</f>
        <v>["Passenger Car","Sports Utility Vehicle (SUV)"]</v>
      </c>
      <c r="AO747" t="str">
        <f>'Raw Data'!AC747</f>
        <v>2271005300I</v>
      </c>
      <c r="AP747">
        <f>'Raw Data'!AD747</f>
        <v>24.61</v>
      </c>
      <c r="AQ747">
        <f>'Raw Data'!AE747</f>
        <v>34.431533999999999</v>
      </c>
      <c r="AR747">
        <f>'Raw Data'!AF747</f>
        <v>-84.338296999999997</v>
      </c>
      <c r="AS747">
        <f>'Raw Data'!AG747</f>
        <v>206</v>
      </c>
      <c r="AT747">
        <f>'Raw Data'!AH747</f>
        <v>192</v>
      </c>
      <c r="AU747">
        <f>'Raw Data'!AI747</f>
        <v>849</v>
      </c>
      <c r="AV747" t="str">
        <f>'Raw Data'!AJ747</f>
        <v>D6_0053_00_I</v>
      </c>
      <c r="AW747">
        <f>'Raw Data'!AK747</f>
        <v>79</v>
      </c>
      <c r="AX747">
        <f>'Raw Data'!AL747</f>
        <v>86</v>
      </c>
      <c r="AY747" t="str">
        <f>'Raw Data'!AM747</f>
        <v>simple</v>
      </c>
      <c r="AZ747">
        <f>'Raw Data'!AN747</f>
        <v>1588.8</v>
      </c>
      <c r="BA747">
        <f>'Raw Data'!AO747</f>
        <v>29.8</v>
      </c>
      <c r="BB747">
        <f>'Raw Data'!AP747</f>
        <v>825.5</v>
      </c>
      <c r="BC747">
        <f>'Raw Data'!AQ747</f>
        <v>-84.341643000000005</v>
      </c>
      <c r="BD747">
        <f>'Raw Data'!AR747</f>
        <v>34.433981000000003</v>
      </c>
      <c r="BE747">
        <f>'Raw Data'!AS747</f>
        <v>-84.339459000000005</v>
      </c>
      <c r="BF747">
        <f>'Raw Data'!AT747</f>
        <v>34.432656000000001</v>
      </c>
      <c r="BG747" t="str">
        <f>'Raw Data'!AU747</f>
        <v>2271005300I</v>
      </c>
      <c r="BH747">
        <f>'Raw Data'!AV747</f>
        <v>1</v>
      </c>
      <c r="BI747">
        <f>'Raw Data'!AW747</f>
        <v>227</v>
      </c>
      <c r="BJ747">
        <f>'Raw Data'!AX747</f>
        <v>53</v>
      </c>
      <c r="BK747">
        <f>'Raw Data'!AY747</f>
        <v>0</v>
      </c>
      <c r="BL747">
        <f>'Raw Data'!AZ747</f>
        <v>45</v>
      </c>
      <c r="BM747">
        <f>'Raw Data'!BA747</f>
        <v>6.85</v>
      </c>
      <c r="BN747">
        <f>'Raw Data'!BB747</f>
        <v>6.69</v>
      </c>
      <c r="BO747">
        <f>'Raw Data'!BC747</f>
        <v>1081.4000000000001</v>
      </c>
      <c r="BP747">
        <f>'Raw Data'!BD747</f>
        <v>1083</v>
      </c>
      <c r="BQ747">
        <f>'Raw Data'!BE747</f>
        <v>1073.5</v>
      </c>
      <c r="BR747">
        <f>'Raw Data'!BF747</f>
        <v>55</v>
      </c>
      <c r="BS747">
        <f>'Raw Data'!BG747</f>
        <v>67.400000000000006</v>
      </c>
      <c r="BT747">
        <f>'Raw Data'!BH747</f>
        <v>0</v>
      </c>
      <c r="BU747">
        <f>'Raw Data'!BI747</f>
        <v>44147</v>
      </c>
      <c r="BV747" t="str">
        <f>'Raw Data'!BJ747</f>
        <v>NONE</v>
      </c>
      <c r="BW747">
        <f>'Raw Data'!BK747</f>
        <v>2.5799999999999998E-3</v>
      </c>
      <c r="BX747">
        <f>'Raw Data'!BL747</f>
        <v>40473</v>
      </c>
      <c r="BY747">
        <f>'Raw Data'!BM747</f>
        <v>41403</v>
      </c>
      <c r="BZ747" t="str">
        <f>'Raw Data'!BN747</f>
        <v>2271005300I</v>
      </c>
      <c r="CA747" t="str">
        <f>'Raw Data'!BO747</f>
        <v>PICKENS</v>
      </c>
      <c r="CB747">
        <f>'Raw Data'!BP747</f>
        <v>1</v>
      </c>
      <c r="CC747">
        <f>'Raw Data'!BQ747</f>
        <v>5300</v>
      </c>
      <c r="CD747">
        <f>'Raw Data'!BR747</f>
        <v>6</v>
      </c>
      <c r="CE747">
        <f>'Raw Data'!BS747</f>
        <v>1</v>
      </c>
      <c r="CF747">
        <f>'Raw Data'!BT747</f>
        <v>2</v>
      </c>
      <c r="CG747">
        <f>'Raw Data'!BU747</f>
        <v>1</v>
      </c>
      <c r="CH747">
        <f>'Raw Data'!BV747</f>
        <v>1</v>
      </c>
      <c r="CI747">
        <f>'Raw Data'!BW747</f>
        <v>2</v>
      </c>
      <c r="CJ747">
        <f>'Raw Data'!BX747</f>
        <v>3</v>
      </c>
      <c r="CK747">
        <f>'Raw Data'!BY747</f>
        <v>3</v>
      </c>
      <c r="CL747" t="str">
        <f>'Raw Data'!BZ747</f>
        <v>N</v>
      </c>
      <c r="CM747">
        <f t="shared" si="165"/>
        <v>0</v>
      </c>
      <c r="CN747">
        <f>'Raw Data'!CA747</f>
        <v>227</v>
      </c>
      <c r="CO747">
        <f>'Raw Data'!CB747</f>
        <v>53</v>
      </c>
      <c r="CP747">
        <f>'Raw Data'!CC747</f>
        <v>0</v>
      </c>
      <c r="CQ747" t="str">
        <f>'Raw Data'!CD747</f>
        <v>Not Urban</v>
      </c>
      <c r="CR747" t="str">
        <f>'Raw Data'!CE747</f>
        <v>Not Urban</v>
      </c>
      <c r="CS747">
        <f>'Raw Data'!CF747</f>
        <v>0</v>
      </c>
      <c r="CT747">
        <f>'Raw Data'!CG747</f>
        <v>45</v>
      </c>
      <c r="CU747">
        <f>'Raw Data'!CH747</f>
        <v>4750</v>
      </c>
      <c r="CV747" t="str">
        <f>'Raw Data'!CI747</f>
        <v xml:space="preserve"> </v>
      </c>
      <c r="CW747">
        <f>'Raw Data'!CJ747</f>
        <v>0</v>
      </c>
      <c r="CX747">
        <f>'Raw Data'!CK747</f>
        <v>0.16242300000000001</v>
      </c>
      <c r="CY747">
        <f>'Raw Data'!CL747</f>
        <v>9</v>
      </c>
      <c r="CZ747" t="str">
        <f>'Raw Data'!CM747</f>
        <v>State Mainline</v>
      </c>
      <c r="DA747">
        <f>'Raw Data'!CN747</f>
        <v>4750</v>
      </c>
      <c r="DB747">
        <f>'Raw Data'!CO747</f>
        <v>441216</v>
      </c>
      <c r="DC747">
        <f>'Raw Data'!CP747</f>
        <v>24.45</v>
      </c>
      <c r="DD747">
        <f>'Raw Data'!CQ747</f>
        <v>24.61</v>
      </c>
      <c r="DE747">
        <f>'Raw Data'!CR747</f>
        <v>441216</v>
      </c>
      <c r="DF747">
        <f>'Raw Data'!CS747</f>
        <v>0</v>
      </c>
      <c r="DG747">
        <f>'Raw Data'!CT747</f>
        <v>857.59102199999995</v>
      </c>
      <c r="DH747">
        <f>'Raw Data'!CU747</f>
        <v>100</v>
      </c>
      <c r="DI747">
        <f>'Raw Data'!CV747</f>
        <v>41457</v>
      </c>
      <c r="DJ747">
        <f>'Raw Data'!CW747</f>
        <v>7.084E-3</v>
      </c>
      <c r="DK747">
        <f>'Raw Data'!CX747</f>
        <v>0</v>
      </c>
      <c r="DL747">
        <f>'Raw Data'!CY747</f>
        <v>2.5799999999999998E-3</v>
      </c>
      <c r="DM747">
        <f>'Raw Data'!CZ747</f>
        <v>304</v>
      </c>
      <c r="DN747" t="str">
        <f>'Raw Data'!DA747</f>
        <v>227-0143</v>
      </c>
      <c r="DO747" t="str">
        <f>'Raw Data'!DB747</f>
        <v>3R : Rural Principal Arterial - Other</v>
      </c>
      <c r="DP747" t="str">
        <f>'Raw Data'!DC747</f>
        <v>34.417859, -84.309560</v>
      </c>
      <c r="DQ747">
        <f>'Raw Data'!DD747</f>
        <v>-84.309560000000005</v>
      </c>
      <c r="DR747">
        <f>'Raw Data'!DE747</f>
        <v>34.417859</v>
      </c>
      <c r="DS747">
        <f>'Raw Data'!DF747</f>
        <v>34.417859</v>
      </c>
      <c r="DT747">
        <f>'Raw Data'!DG747</f>
        <v>-84.309560000000005</v>
      </c>
      <c r="DU747">
        <f>'Raw Data'!DH747</f>
        <v>3.3361000000000002E-2</v>
      </c>
      <c r="DV747">
        <f>'Raw Data'!DI747</f>
        <v>2.5799999999999998E-3</v>
      </c>
      <c r="DW747">
        <f>'Raw Data'!DJ747</f>
        <v>206</v>
      </c>
      <c r="DX747" s="11">
        <f t="shared" si="166"/>
        <v>4800</v>
      </c>
      <c r="DY747" s="5">
        <f t="shared" si="167"/>
        <v>4247.5</v>
      </c>
      <c r="DZ747" s="5">
        <f t="shared" si="160"/>
        <v>552.5</v>
      </c>
      <c r="EA747" s="5">
        <f t="shared" si="161"/>
        <v>0.13007651559741024</v>
      </c>
      <c r="EB747" s="5">
        <f t="shared" si="162"/>
        <v>4523.75</v>
      </c>
      <c r="EC747">
        <f>'Raw Data'!DK747</f>
        <v>4610</v>
      </c>
      <c r="ED747">
        <f>'Raw Data'!DL747</f>
        <v>14.9</v>
      </c>
      <c r="EE747">
        <f>'Raw Data'!DM747</f>
        <v>4870</v>
      </c>
      <c r="EF747">
        <f>'Raw Data'!DN747</f>
        <v>14.9</v>
      </c>
      <c r="EG747">
        <f>'Raw Data'!DO747</f>
        <v>4920</v>
      </c>
      <c r="EH747">
        <f>'Raw Data'!DP747</f>
        <v>0</v>
      </c>
      <c r="EI747">
        <f>'Raw Data'!DQ747</f>
        <v>4900</v>
      </c>
      <c r="EJ747">
        <f>'Raw Data'!DR747</f>
        <v>0</v>
      </c>
      <c r="EK747">
        <f>'Raw Data'!DS747</f>
        <v>4750</v>
      </c>
      <c r="EL747">
        <f>'Raw Data'!DT747</f>
        <v>12.4</v>
      </c>
      <c r="EM747">
        <f>'Raw Data'!DU747</f>
        <v>4560</v>
      </c>
      <c r="EN747">
        <f>'Raw Data'!DV747</f>
        <v>12.4</v>
      </c>
      <c r="EO747">
        <f>'Raw Data'!DW747</f>
        <v>3840</v>
      </c>
      <c r="EP747">
        <f>'Raw Data'!DX747</f>
        <v>9.4</v>
      </c>
      <c r="EQ747">
        <f>'Raw Data'!DY747</f>
        <v>3840</v>
      </c>
      <c r="ER747">
        <f>'Raw Data'!DZ747</f>
        <v>9.4</v>
      </c>
      <c r="ES747">
        <f>'Raw Data'!EA747</f>
        <v>3780</v>
      </c>
      <c r="ET747">
        <f>'Raw Data'!EB747</f>
        <v>0</v>
      </c>
      <c r="EU747">
        <f>'Raw Data'!EC747</f>
        <v>3820</v>
      </c>
      <c r="EV747">
        <f>'Raw Data'!ED747</f>
        <v>0</v>
      </c>
      <c r="EW747">
        <f>'Raw Data'!EE747</f>
        <v>1.6169999999999999E-3</v>
      </c>
    </row>
    <row r="748" spans="1:153" x14ac:dyDescent="0.3">
      <c r="A748">
        <f>'Raw Data'!A748</f>
        <v>746</v>
      </c>
      <c r="B748" t="str">
        <f>'Raw Data'!B748</f>
        <v>Point</v>
      </c>
      <c r="C748">
        <f>'Raw Data'!C748</f>
        <v>915</v>
      </c>
      <c r="D748">
        <f>'Raw Data'!D748</f>
        <v>61384</v>
      </c>
      <c r="E748" t="str">
        <f>'Raw Data'!E748</f>
        <v>Point</v>
      </c>
      <c r="F748">
        <f>'Raw Data'!F748</f>
        <v>5327540</v>
      </c>
      <c r="G748" t="str">
        <f>'Raw Data'!G748</f>
        <v>Gsp Post 00</v>
      </c>
      <c r="H748" s="3">
        <f>'Raw Data'!H748</f>
        <v>42170</v>
      </c>
      <c r="L748">
        <f t="shared" si="154"/>
        <v>0</v>
      </c>
      <c r="M748" s="5">
        <f t="shared" si="155"/>
        <v>42170</v>
      </c>
      <c r="N748" s="5">
        <f t="shared" si="163"/>
        <v>2015</v>
      </c>
      <c r="O748" s="5" t="str" cm="1">
        <f t="array" ref="O748">_xlfn.IFS(N748&lt;=2016,"before treatment",N748=2017,"unknown",N748&gt;2017,"after treatment")</f>
        <v>before treatment</v>
      </c>
      <c r="P748" s="5">
        <f t="shared" si="156"/>
        <v>1</v>
      </c>
      <c r="Q748" s="5">
        <f t="shared" si="157"/>
        <v>0</v>
      </c>
      <c r="R748" t="str">
        <f>'Raw Data'!I748</f>
        <v>Pickens</v>
      </c>
      <c r="S748" t="str">
        <f>'Raw Data'!J748</f>
        <v>State Route 53</v>
      </c>
      <c r="T748" t="str">
        <f>'Raw Data'!K748</f>
        <v>(none)</v>
      </c>
      <c r="U748" t="str">
        <f>'Raw Data'!L748</f>
        <v>(O) No Injury</v>
      </c>
      <c r="V748">
        <f>'Raw Data'!M748</f>
        <v>0</v>
      </c>
      <c r="W748">
        <f>'Raw Data'!N748</f>
        <v>0</v>
      </c>
      <c r="X748">
        <f>'Raw Data'!O748</f>
        <v>0</v>
      </c>
      <c r="Y748" t="str">
        <f>'Raw Data'!P748</f>
        <v>Sideswipe-Opposite Direction</v>
      </c>
      <c r="Z748" t="str">
        <f>'Raw Data'!Q748</f>
        <v>On Roadway - Non-Intersection</v>
      </c>
      <c r="AA748" t="str">
        <f>'Raw Data'!R748</f>
        <v>["Motor Vehicle in Motion","Motor Vehicle in Motion"]</v>
      </c>
      <c r="AB748" t="str">
        <f>'Raw Data'!S748</f>
        <v>["Motor Vehicle in Motion","Motor Vehicle in Motion"]</v>
      </c>
      <c r="AC748" t="str">
        <f>'Raw Data'!T748</f>
        <v>["No Contributing Factors","Too Fast for Conditions"]</v>
      </c>
      <c r="AD748">
        <f>'Raw Data'!U748</f>
        <v>2</v>
      </c>
      <c r="AE748" s="5" t="str">
        <f t="shared" si="164"/>
        <v>No</v>
      </c>
      <c r="AF748" t="str">
        <f>'Raw Data'!V748</f>
        <v>["Stopped","Straight"]</v>
      </c>
      <c r="AG748" s="5">
        <f t="shared" si="158"/>
        <v>0</v>
      </c>
      <c r="AH748" t="str">
        <f>'Raw Data'!W748</f>
        <v>["East","West"]</v>
      </c>
      <c r="AI748" t="str">
        <f>'Raw Data'!X748</f>
        <v>Daylight</v>
      </c>
      <c r="AJ748" t="str">
        <f>'Raw Data'!Y748</f>
        <v>Dry</v>
      </c>
      <c r="AK748">
        <f>'Raw Data'!Z748</f>
        <v>0</v>
      </c>
      <c r="AL748" t="str">
        <f>'Raw Data'!AA748</f>
        <v>["Lap and Shoulder Belt Used","None Used"]</v>
      </c>
      <c r="AM748" s="5">
        <f t="shared" si="159"/>
        <v>0</v>
      </c>
      <c r="AN748" t="str">
        <f>'Raw Data'!AB748</f>
        <v>["Passenger Car","Tractor/Trailer"]</v>
      </c>
      <c r="AO748" t="str">
        <f>'Raw Data'!AC748</f>
        <v>2271005300I</v>
      </c>
      <c r="AP748">
        <f>'Raw Data'!AD748</f>
        <v>24.289000000000001</v>
      </c>
      <c r="AQ748">
        <f>'Raw Data'!AE748</f>
        <v>34.434370999999999</v>
      </c>
      <c r="AR748">
        <f>'Raw Data'!AF748</f>
        <v>-84.342574999999997</v>
      </c>
      <c r="AS748">
        <f>'Raw Data'!AG748</f>
        <v>207</v>
      </c>
      <c r="AT748">
        <f>'Raw Data'!AH748</f>
        <v>195</v>
      </c>
      <c r="AU748">
        <f>'Raw Data'!AI748</f>
        <v>848</v>
      </c>
      <c r="AV748" t="str">
        <f>'Raw Data'!AJ748</f>
        <v>D6_0053_00_I</v>
      </c>
      <c r="AW748">
        <f>'Raw Data'!AK748</f>
        <v>78</v>
      </c>
      <c r="AX748">
        <f>'Raw Data'!AL748</f>
        <v>85</v>
      </c>
      <c r="AY748" t="str">
        <f>'Raw Data'!AM748</f>
        <v>simple</v>
      </c>
      <c r="AZ748">
        <f>'Raw Data'!AN748</f>
        <v>666.6</v>
      </c>
      <c r="BA748">
        <f>'Raw Data'!AO748</f>
        <v>60.6</v>
      </c>
      <c r="BB748">
        <f>'Raw Data'!AP748</f>
        <v>705.9</v>
      </c>
      <c r="BC748">
        <f>'Raw Data'!AQ748</f>
        <v>-84.345006999999995</v>
      </c>
      <c r="BD748">
        <f>'Raw Data'!AR748</f>
        <v>34.435009000000001</v>
      </c>
      <c r="BE748">
        <f>'Raw Data'!AS748</f>
        <v>-84.342834999999994</v>
      </c>
      <c r="BF748">
        <f>'Raw Data'!AT748</f>
        <v>34.434553000000001</v>
      </c>
      <c r="BG748" t="str">
        <f>'Raw Data'!AU748</f>
        <v>2271005300I</v>
      </c>
      <c r="BH748">
        <f>'Raw Data'!AV748</f>
        <v>1</v>
      </c>
      <c r="BI748">
        <f>'Raw Data'!AW748</f>
        <v>227</v>
      </c>
      <c r="BJ748">
        <f>'Raw Data'!AX748</f>
        <v>53</v>
      </c>
      <c r="BK748">
        <f>'Raw Data'!AY748</f>
        <v>0</v>
      </c>
      <c r="BL748">
        <f>'Raw Data'!AZ748</f>
        <v>45</v>
      </c>
      <c r="BM748">
        <f>'Raw Data'!BA748</f>
        <v>14.43</v>
      </c>
      <c r="BN748">
        <f>'Raw Data'!BB748</f>
        <v>14.2</v>
      </c>
      <c r="BO748">
        <f>'Raw Data'!BC748</f>
        <v>1063</v>
      </c>
      <c r="BP748">
        <f>'Raw Data'!BD748</f>
        <v>1055.0999999999999</v>
      </c>
      <c r="BQ748">
        <f>'Raw Data'!BE748</f>
        <v>1055.0999999999999</v>
      </c>
      <c r="BR748">
        <f>'Raw Data'!BF748</f>
        <v>55</v>
      </c>
      <c r="BS748">
        <f>'Raw Data'!BG748</f>
        <v>43.6</v>
      </c>
      <c r="BT748">
        <f>'Raw Data'!BH748</f>
        <v>11.4</v>
      </c>
      <c r="BU748">
        <f>'Raw Data'!BI748</f>
        <v>44147</v>
      </c>
      <c r="BV748" t="str">
        <f>'Raw Data'!BJ748</f>
        <v>NONE</v>
      </c>
      <c r="BW748">
        <f>'Raw Data'!BK748</f>
        <v>2.2910000000000001E-3</v>
      </c>
      <c r="BX748">
        <f>'Raw Data'!BL748</f>
        <v>41708</v>
      </c>
      <c r="BY748">
        <f>'Raw Data'!BM748</f>
        <v>41405</v>
      </c>
      <c r="BZ748" t="str">
        <f>'Raw Data'!BN748</f>
        <v>2271005300I</v>
      </c>
      <c r="CA748" t="str">
        <f>'Raw Data'!BO748</f>
        <v>PICKENS</v>
      </c>
      <c r="CB748">
        <f>'Raw Data'!BP748</f>
        <v>1</v>
      </c>
      <c r="CC748">
        <f>'Raw Data'!BQ748</f>
        <v>5300</v>
      </c>
      <c r="CD748">
        <f>'Raw Data'!BR748</f>
        <v>6</v>
      </c>
      <c r="CE748">
        <f>'Raw Data'!BS748</f>
        <v>1</v>
      </c>
      <c r="CF748">
        <f>'Raw Data'!BT748</f>
        <v>2</v>
      </c>
      <c r="CG748">
        <f>'Raw Data'!BU748</f>
        <v>2</v>
      </c>
      <c r="CH748">
        <f>'Raw Data'!BV748</f>
        <v>1</v>
      </c>
      <c r="CI748">
        <f>'Raw Data'!BW748</f>
        <v>3</v>
      </c>
      <c r="CJ748">
        <f>'Raw Data'!BX748</f>
        <v>3</v>
      </c>
      <c r="CK748">
        <f>'Raw Data'!BY748</f>
        <v>3</v>
      </c>
      <c r="CL748" t="str">
        <f>'Raw Data'!BZ748</f>
        <v>N</v>
      </c>
      <c r="CM748">
        <f t="shared" si="165"/>
        <v>0</v>
      </c>
      <c r="CN748">
        <f>'Raw Data'!CA748</f>
        <v>227</v>
      </c>
      <c r="CO748">
        <f>'Raw Data'!CB748</f>
        <v>53</v>
      </c>
      <c r="CP748">
        <f>'Raw Data'!CC748</f>
        <v>0</v>
      </c>
      <c r="CQ748" t="str">
        <f>'Raw Data'!CD748</f>
        <v>Not Urban</v>
      </c>
      <c r="CR748" t="str">
        <f>'Raw Data'!CE748</f>
        <v>Not Urban</v>
      </c>
      <c r="CS748">
        <f>'Raw Data'!CF748</f>
        <v>0</v>
      </c>
      <c r="CT748">
        <f>'Raw Data'!CG748</f>
        <v>45</v>
      </c>
      <c r="CU748">
        <f>'Raw Data'!CH748</f>
        <v>4750</v>
      </c>
      <c r="CV748" t="str">
        <f>'Raw Data'!CI748</f>
        <v xml:space="preserve"> </v>
      </c>
      <c r="CW748">
        <f>'Raw Data'!CJ748</f>
        <v>0</v>
      </c>
      <c r="CX748">
        <f>'Raw Data'!CK748</f>
        <v>0.33988400000000002</v>
      </c>
      <c r="CY748">
        <f>'Raw Data'!CL748</f>
        <v>9</v>
      </c>
      <c r="CZ748" t="str">
        <f>'Raw Data'!CM748</f>
        <v>State Mainline</v>
      </c>
      <c r="DA748">
        <f>'Raw Data'!CN748</f>
        <v>4750</v>
      </c>
      <c r="DB748">
        <f>'Raw Data'!CO748</f>
        <v>441218</v>
      </c>
      <c r="DC748">
        <f>'Raw Data'!CP748</f>
        <v>23.88</v>
      </c>
      <c r="DD748">
        <f>'Raw Data'!CQ748</f>
        <v>24.22</v>
      </c>
      <c r="DE748">
        <f>'Raw Data'!CR748</f>
        <v>441218</v>
      </c>
      <c r="DF748">
        <f>'Raw Data'!CS748</f>
        <v>0</v>
      </c>
      <c r="DG748">
        <f>'Raw Data'!CT748</f>
        <v>1794.588025</v>
      </c>
      <c r="DH748">
        <f>'Raw Data'!CU748</f>
        <v>100</v>
      </c>
      <c r="DI748">
        <f>'Raw Data'!CV748</f>
        <v>41459</v>
      </c>
      <c r="DJ748">
        <f>'Raw Data'!CW748</f>
        <v>1.3764E-2</v>
      </c>
      <c r="DK748">
        <f>'Raw Data'!CX748</f>
        <v>0</v>
      </c>
      <c r="DL748">
        <f>'Raw Data'!CY748</f>
        <v>2.2910000000000001E-3</v>
      </c>
      <c r="DM748">
        <f>'Raw Data'!CZ748</f>
        <v>304</v>
      </c>
      <c r="DN748" t="str">
        <f>'Raw Data'!DA748</f>
        <v>227-0143</v>
      </c>
      <c r="DO748" t="str">
        <f>'Raw Data'!DB748</f>
        <v>3R : Rural Principal Arterial - Other</v>
      </c>
      <c r="DP748" t="str">
        <f>'Raw Data'!DC748</f>
        <v>34.417859, -84.309560</v>
      </c>
      <c r="DQ748">
        <f>'Raw Data'!DD748</f>
        <v>-84.309560000000005</v>
      </c>
      <c r="DR748">
        <f>'Raw Data'!DE748</f>
        <v>34.417859</v>
      </c>
      <c r="DS748">
        <f>'Raw Data'!DF748</f>
        <v>34.417859</v>
      </c>
      <c r="DT748">
        <f>'Raw Data'!DG748</f>
        <v>-84.309560000000005</v>
      </c>
      <c r="DU748">
        <f>'Raw Data'!DH748</f>
        <v>3.7227999999999997E-2</v>
      </c>
      <c r="DV748">
        <f>'Raw Data'!DI748</f>
        <v>2.2910000000000001E-3</v>
      </c>
      <c r="DW748">
        <f>'Raw Data'!DJ748</f>
        <v>207</v>
      </c>
      <c r="DX748" s="11">
        <f t="shared" si="166"/>
        <v>4800</v>
      </c>
      <c r="DY748" s="5">
        <f t="shared" si="167"/>
        <v>4247.5</v>
      </c>
      <c r="DZ748" s="5">
        <f t="shared" si="160"/>
        <v>552.5</v>
      </c>
      <c r="EA748" s="5">
        <f t="shared" si="161"/>
        <v>0.13007651559741024</v>
      </c>
      <c r="EB748" s="5">
        <f t="shared" si="162"/>
        <v>4523.75</v>
      </c>
      <c r="EC748">
        <f>'Raw Data'!DK748</f>
        <v>4610</v>
      </c>
      <c r="ED748">
        <f>'Raw Data'!DL748</f>
        <v>14.9</v>
      </c>
      <c r="EE748">
        <f>'Raw Data'!DM748</f>
        <v>4870</v>
      </c>
      <c r="EF748">
        <f>'Raw Data'!DN748</f>
        <v>14.9</v>
      </c>
      <c r="EG748">
        <f>'Raw Data'!DO748</f>
        <v>4920</v>
      </c>
      <c r="EH748">
        <f>'Raw Data'!DP748</f>
        <v>0</v>
      </c>
      <c r="EI748">
        <f>'Raw Data'!DQ748</f>
        <v>4900</v>
      </c>
      <c r="EJ748">
        <f>'Raw Data'!DR748</f>
        <v>0</v>
      </c>
      <c r="EK748">
        <f>'Raw Data'!DS748</f>
        <v>4750</v>
      </c>
      <c r="EL748">
        <f>'Raw Data'!DT748</f>
        <v>12.4</v>
      </c>
      <c r="EM748">
        <f>'Raw Data'!DU748</f>
        <v>4560</v>
      </c>
      <c r="EN748">
        <f>'Raw Data'!DV748</f>
        <v>12.4</v>
      </c>
      <c r="EO748">
        <f>'Raw Data'!DW748</f>
        <v>3840</v>
      </c>
      <c r="EP748">
        <f>'Raw Data'!DX748</f>
        <v>9.4</v>
      </c>
      <c r="EQ748">
        <f>'Raw Data'!DY748</f>
        <v>3840</v>
      </c>
      <c r="ER748">
        <f>'Raw Data'!DZ748</f>
        <v>9.4</v>
      </c>
      <c r="ES748">
        <f>'Raw Data'!EA748</f>
        <v>3780</v>
      </c>
      <c r="ET748">
        <f>'Raw Data'!EB748</f>
        <v>0</v>
      </c>
      <c r="EU748">
        <f>'Raw Data'!EC748</f>
        <v>3820</v>
      </c>
      <c r="EV748">
        <f>'Raw Data'!ED748</f>
        <v>0</v>
      </c>
      <c r="EW748">
        <f>'Raw Data'!EE748</f>
        <v>3.1799999999999998E-4</v>
      </c>
    </row>
    <row r="749" spans="1:153" x14ac:dyDescent="0.3">
      <c r="A749">
        <f>'Raw Data'!A749</f>
        <v>747</v>
      </c>
      <c r="B749" t="str">
        <f>'Raw Data'!B749</f>
        <v>Point</v>
      </c>
      <c r="C749">
        <f>'Raw Data'!C749</f>
        <v>916</v>
      </c>
      <c r="D749">
        <f>'Raw Data'!D749</f>
        <v>61398</v>
      </c>
      <c r="E749" t="str">
        <f>'Raw Data'!E749</f>
        <v>Point</v>
      </c>
      <c r="F749">
        <f>'Raw Data'!F749</f>
        <v>5328667</v>
      </c>
      <c r="G749" t="str">
        <f>'Raw Data'!G749</f>
        <v>Gsp Post 00</v>
      </c>
      <c r="H749" s="3">
        <f>'Raw Data'!H749</f>
        <v>42170</v>
      </c>
      <c r="L749">
        <f t="shared" si="154"/>
        <v>0</v>
      </c>
      <c r="M749" s="5">
        <f t="shared" si="155"/>
        <v>42170</v>
      </c>
      <c r="N749" s="5">
        <f t="shared" si="163"/>
        <v>2015</v>
      </c>
      <c r="O749" s="5" t="str" cm="1">
        <f t="array" ref="O749">_xlfn.IFS(N749&lt;=2016,"before treatment",N749=2017,"unknown",N749&gt;2017,"after treatment")</f>
        <v>before treatment</v>
      </c>
      <c r="P749" s="5">
        <f t="shared" si="156"/>
        <v>1</v>
      </c>
      <c r="Q749" s="5">
        <f t="shared" si="157"/>
        <v>0</v>
      </c>
      <c r="R749" t="str">
        <f>'Raw Data'!I749</f>
        <v>Pickens</v>
      </c>
      <c r="S749" t="str">
        <f>'Raw Data'!J749</f>
        <v>State Route 53</v>
      </c>
      <c r="T749" t="str">
        <f>'Raw Data'!K749</f>
        <v>(none)</v>
      </c>
      <c r="U749" t="str">
        <f>'Raw Data'!L749</f>
        <v>(B) Suspected Minor/Visible Injury</v>
      </c>
      <c r="V749">
        <f>'Raw Data'!M749</f>
        <v>0</v>
      </c>
      <c r="W749">
        <f>'Raw Data'!N749</f>
        <v>0</v>
      </c>
      <c r="X749">
        <f>'Raw Data'!O749</f>
        <v>1</v>
      </c>
      <c r="Y749" t="str">
        <f>'Raw Data'!P749</f>
        <v>Not a Collision with Motor Vehicle</v>
      </c>
      <c r="Z749" t="str">
        <f>'Raw Data'!Q749</f>
        <v>On Shoulder</v>
      </c>
      <c r="AA749" t="str">
        <f>'Raw Data'!R749</f>
        <v>Over Turn</v>
      </c>
      <c r="AB749" t="str">
        <f>'Raw Data'!S749</f>
        <v>Over Turn</v>
      </c>
      <c r="AC749" t="str">
        <f>'Raw Data'!T749</f>
        <v>Changed Lanes Improperly</v>
      </c>
      <c r="AD749">
        <f>'Raw Data'!U749</f>
        <v>1</v>
      </c>
      <c r="AE749" s="5" t="str">
        <f t="shared" si="164"/>
        <v>Yes</v>
      </c>
      <c r="AF749" t="str">
        <f>'Raw Data'!V749</f>
        <v>Negotiating a Curve</v>
      </c>
      <c r="AG749" s="5">
        <f t="shared" si="158"/>
        <v>0</v>
      </c>
      <c r="AH749" t="str">
        <f>'Raw Data'!W749</f>
        <v>East</v>
      </c>
      <c r="AI749" t="str">
        <f>'Raw Data'!X749</f>
        <v>Dawn</v>
      </c>
      <c r="AJ749" t="str">
        <f>'Raw Data'!Y749</f>
        <v>Dry</v>
      </c>
      <c r="AK749">
        <f>'Raw Data'!Z749</f>
        <v>32</v>
      </c>
      <c r="AL749" t="str">
        <f>'Raw Data'!AA749</f>
        <v>Lap and Shoulder Belt Used</v>
      </c>
      <c r="AM749" s="5">
        <f t="shared" si="159"/>
        <v>0</v>
      </c>
      <c r="AN749" t="str">
        <f>'Raw Data'!AB749</f>
        <v>Tractor/Trailer</v>
      </c>
      <c r="AO749" t="str">
        <f>'Raw Data'!AC749</f>
        <v>2271005300I</v>
      </c>
      <c r="AP749">
        <f>'Raw Data'!AD749</f>
        <v>24.244</v>
      </c>
      <c r="AQ749">
        <f>'Raw Data'!AE749</f>
        <v>34.434769000000003</v>
      </c>
      <c r="AR749">
        <f>'Raw Data'!AF749</f>
        <v>-84.343163000000004</v>
      </c>
      <c r="AS749">
        <f>'Raw Data'!AG749</f>
        <v>207</v>
      </c>
      <c r="AT749">
        <f>'Raw Data'!AH749</f>
        <v>195</v>
      </c>
      <c r="AU749">
        <f>'Raw Data'!AI749</f>
        <v>848</v>
      </c>
      <c r="AV749" t="str">
        <f>'Raw Data'!AJ749</f>
        <v>D6_0053_00_I</v>
      </c>
      <c r="AW749">
        <f>'Raw Data'!AK749</f>
        <v>78</v>
      </c>
      <c r="AX749">
        <f>'Raw Data'!AL749</f>
        <v>85</v>
      </c>
      <c r="AY749" t="str">
        <f>'Raw Data'!AM749</f>
        <v>simple</v>
      </c>
      <c r="AZ749">
        <f>'Raw Data'!AN749</f>
        <v>666.6</v>
      </c>
      <c r="BA749">
        <f>'Raw Data'!AO749</f>
        <v>60.6</v>
      </c>
      <c r="BB749">
        <f>'Raw Data'!AP749</f>
        <v>705.9</v>
      </c>
      <c r="BC749">
        <f>'Raw Data'!AQ749</f>
        <v>-84.345006999999995</v>
      </c>
      <c r="BD749">
        <f>'Raw Data'!AR749</f>
        <v>34.435009000000001</v>
      </c>
      <c r="BE749">
        <f>'Raw Data'!AS749</f>
        <v>-84.342834999999994</v>
      </c>
      <c r="BF749">
        <f>'Raw Data'!AT749</f>
        <v>34.434553000000001</v>
      </c>
      <c r="BG749" t="str">
        <f>'Raw Data'!AU749</f>
        <v>2271005300I</v>
      </c>
      <c r="BH749">
        <f>'Raw Data'!AV749</f>
        <v>1</v>
      </c>
      <c r="BI749">
        <f>'Raw Data'!AW749</f>
        <v>227</v>
      </c>
      <c r="BJ749">
        <f>'Raw Data'!AX749</f>
        <v>53</v>
      </c>
      <c r="BK749">
        <f>'Raw Data'!AY749</f>
        <v>0</v>
      </c>
      <c r="BL749">
        <f>'Raw Data'!AZ749</f>
        <v>45</v>
      </c>
      <c r="BM749">
        <f>'Raw Data'!BA749</f>
        <v>14.43</v>
      </c>
      <c r="BN749">
        <f>'Raw Data'!BB749</f>
        <v>14.2</v>
      </c>
      <c r="BO749">
        <f>'Raw Data'!BC749</f>
        <v>1063</v>
      </c>
      <c r="BP749">
        <f>'Raw Data'!BD749</f>
        <v>1055.0999999999999</v>
      </c>
      <c r="BQ749">
        <f>'Raw Data'!BE749</f>
        <v>1055.0999999999999</v>
      </c>
      <c r="BR749">
        <f>'Raw Data'!BF749</f>
        <v>55</v>
      </c>
      <c r="BS749">
        <f>'Raw Data'!BG749</f>
        <v>43.6</v>
      </c>
      <c r="BT749">
        <f>'Raw Data'!BH749</f>
        <v>11.4</v>
      </c>
      <c r="BU749">
        <f>'Raw Data'!BI749</f>
        <v>44147</v>
      </c>
      <c r="BV749" t="str">
        <f>'Raw Data'!BJ749</f>
        <v>NONE</v>
      </c>
      <c r="BW749">
        <f>'Raw Data'!BK749</f>
        <v>2.2910000000000001E-3</v>
      </c>
      <c r="BX749">
        <f>'Raw Data'!BL749</f>
        <v>41708</v>
      </c>
      <c r="BY749">
        <f>'Raw Data'!BM749</f>
        <v>41405</v>
      </c>
      <c r="BZ749" t="str">
        <f>'Raw Data'!BN749</f>
        <v>2271005300I</v>
      </c>
      <c r="CA749" t="str">
        <f>'Raw Data'!BO749</f>
        <v>PICKENS</v>
      </c>
      <c r="CB749">
        <f>'Raw Data'!BP749</f>
        <v>1</v>
      </c>
      <c r="CC749">
        <f>'Raw Data'!BQ749</f>
        <v>5300</v>
      </c>
      <c r="CD749">
        <f>'Raw Data'!BR749</f>
        <v>6</v>
      </c>
      <c r="CE749">
        <f>'Raw Data'!BS749</f>
        <v>1</v>
      </c>
      <c r="CF749">
        <f>'Raw Data'!BT749</f>
        <v>2</v>
      </c>
      <c r="CG749">
        <f>'Raw Data'!BU749</f>
        <v>2</v>
      </c>
      <c r="CH749">
        <f>'Raw Data'!BV749</f>
        <v>1</v>
      </c>
      <c r="CI749">
        <f>'Raw Data'!BW749</f>
        <v>3</v>
      </c>
      <c r="CJ749">
        <f>'Raw Data'!BX749</f>
        <v>3</v>
      </c>
      <c r="CK749">
        <f>'Raw Data'!BY749</f>
        <v>3</v>
      </c>
      <c r="CL749" t="str">
        <f>'Raw Data'!BZ749</f>
        <v>N</v>
      </c>
      <c r="CM749">
        <f t="shared" si="165"/>
        <v>0</v>
      </c>
      <c r="CN749">
        <f>'Raw Data'!CA749</f>
        <v>227</v>
      </c>
      <c r="CO749">
        <f>'Raw Data'!CB749</f>
        <v>53</v>
      </c>
      <c r="CP749">
        <f>'Raw Data'!CC749</f>
        <v>0</v>
      </c>
      <c r="CQ749" t="str">
        <f>'Raw Data'!CD749</f>
        <v>Not Urban</v>
      </c>
      <c r="CR749" t="str">
        <f>'Raw Data'!CE749</f>
        <v>Not Urban</v>
      </c>
      <c r="CS749">
        <f>'Raw Data'!CF749</f>
        <v>0</v>
      </c>
      <c r="CT749">
        <f>'Raw Data'!CG749</f>
        <v>45</v>
      </c>
      <c r="CU749">
        <f>'Raw Data'!CH749</f>
        <v>4750</v>
      </c>
      <c r="CV749" t="str">
        <f>'Raw Data'!CI749</f>
        <v xml:space="preserve"> </v>
      </c>
      <c r="CW749">
        <f>'Raw Data'!CJ749</f>
        <v>0</v>
      </c>
      <c r="CX749">
        <f>'Raw Data'!CK749</f>
        <v>0.33988400000000002</v>
      </c>
      <c r="CY749">
        <f>'Raw Data'!CL749</f>
        <v>9</v>
      </c>
      <c r="CZ749" t="str">
        <f>'Raw Data'!CM749</f>
        <v>State Mainline</v>
      </c>
      <c r="DA749">
        <f>'Raw Data'!CN749</f>
        <v>4750</v>
      </c>
      <c r="DB749">
        <f>'Raw Data'!CO749</f>
        <v>441218</v>
      </c>
      <c r="DC749">
        <f>'Raw Data'!CP749</f>
        <v>23.88</v>
      </c>
      <c r="DD749">
        <f>'Raw Data'!CQ749</f>
        <v>24.22</v>
      </c>
      <c r="DE749">
        <f>'Raw Data'!CR749</f>
        <v>441218</v>
      </c>
      <c r="DF749">
        <f>'Raw Data'!CS749</f>
        <v>0</v>
      </c>
      <c r="DG749">
        <f>'Raw Data'!CT749</f>
        <v>1794.588025</v>
      </c>
      <c r="DH749">
        <f>'Raw Data'!CU749</f>
        <v>100</v>
      </c>
      <c r="DI749">
        <f>'Raw Data'!CV749</f>
        <v>41459</v>
      </c>
      <c r="DJ749">
        <f>'Raw Data'!CW749</f>
        <v>1.3764E-2</v>
      </c>
      <c r="DK749">
        <f>'Raw Data'!CX749</f>
        <v>0</v>
      </c>
      <c r="DL749">
        <f>'Raw Data'!CY749</f>
        <v>2.2910000000000001E-3</v>
      </c>
      <c r="DM749">
        <f>'Raw Data'!CZ749</f>
        <v>304</v>
      </c>
      <c r="DN749" t="str">
        <f>'Raw Data'!DA749</f>
        <v>227-0143</v>
      </c>
      <c r="DO749" t="str">
        <f>'Raw Data'!DB749</f>
        <v>3R : Rural Principal Arterial - Other</v>
      </c>
      <c r="DP749" t="str">
        <f>'Raw Data'!DC749</f>
        <v>34.417859, -84.309560</v>
      </c>
      <c r="DQ749">
        <f>'Raw Data'!DD749</f>
        <v>-84.309560000000005</v>
      </c>
      <c r="DR749">
        <f>'Raw Data'!DE749</f>
        <v>34.417859</v>
      </c>
      <c r="DS749">
        <f>'Raw Data'!DF749</f>
        <v>34.417859</v>
      </c>
      <c r="DT749">
        <f>'Raw Data'!DG749</f>
        <v>-84.309560000000005</v>
      </c>
      <c r="DU749">
        <f>'Raw Data'!DH749</f>
        <v>3.7227999999999997E-2</v>
      </c>
      <c r="DV749">
        <f>'Raw Data'!DI749</f>
        <v>2.2910000000000001E-3</v>
      </c>
      <c r="DW749">
        <f>'Raw Data'!DJ749</f>
        <v>207</v>
      </c>
      <c r="DX749" s="11">
        <f t="shared" si="166"/>
        <v>4800</v>
      </c>
      <c r="DY749" s="5">
        <f t="shared" si="167"/>
        <v>4247.5</v>
      </c>
      <c r="DZ749" s="5">
        <f t="shared" si="160"/>
        <v>552.5</v>
      </c>
      <c r="EA749" s="5">
        <f t="shared" si="161"/>
        <v>0.13007651559741024</v>
      </c>
      <c r="EB749" s="5">
        <f t="shared" si="162"/>
        <v>4523.75</v>
      </c>
      <c r="EC749">
        <f>'Raw Data'!DK749</f>
        <v>4610</v>
      </c>
      <c r="ED749">
        <f>'Raw Data'!DL749</f>
        <v>14.9</v>
      </c>
      <c r="EE749">
        <f>'Raw Data'!DM749</f>
        <v>4870</v>
      </c>
      <c r="EF749">
        <f>'Raw Data'!DN749</f>
        <v>14.9</v>
      </c>
      <c r="EG749">
        <f>'Raw Data'!DO749</f>
        <v>4920</v>
      </c>
      <c r="EH749">
        <f>'Raw Data'!DP749</f>
        <v>0</v>
      </c>
      <c r="EI749">
        <f>'Raw Data'!DQ749</f>
        <v>4900</v>
      </c>
      <c r="EJ749">
        <f>'Raw Data'!DR749</f>
        <v>0</v>
      </c>
      <c r="EK749">
        <f>'Raw Data'!DS749</f>
        <v>4750</v>
      </c>
      <c r="EL749">
        <f>'Raw Data'!DT749</f>
        <v>12.4</v>
      </c>
      <c r="EM749">
        <f>'Raw Data'!DU749</f>
        <v>4560</v>
      </c>
      <c r="EN749">
        <f>'Raw Data'!DV749</f>
        <v>12.4</v>
      </c>
      <c r="EO749">
        <f>'Raw Data'!DW749</f>
        <v>3840</v>
      </c>
      <c r="EP749">
        <f>'Raw Data'!DX749</f>
        <v>9.4</v>
      </c>
      <c r="EQ749">
        <f>'Raw Data'!DY749</f>
        <v>3840</v>
      </c>
      <c r="ER749">
        <f>'Raw Data'!DZ749</f>
        <v>9.4</v>
      </c>
      <c r="ES749">
        <f>'Raw Data'!EA749</f>
        <v>3780</v>
      </c>
      <c r="ET749">
        <f>'Raw Data'!EB749</f>
        <v>0</v>
      </c>
      <c r="EU749">
        <f>'Raw Data'!EC749</f>
        <v>3820</v>
      </c>
      <c r="EV749">
        <f>'Raw Data'!ED749</f>
        <v>0</v>
      </c>
      <c r="EW749">
        <f>'Raw Data'!EE749</f>
        <v>0</v>
      </c>
    </row>
    <row r="750" spans="1:153" x14ac:dyDescent="0.3">
      <c r="A750">
        <f>'Raw Data'!A750</f>
        <v>748</v>
      </c>
      <c r="B750" t="str">
        <f>'Raw Data'!B750</f>
        <v>Point</v>
      </c>
      <c r="C750">
        <f>'Raw Data'!C750</f>
        <v>981</v>
      </c>
      <c r="D750">
        <f>'Raw Data'!D750</f>
        <v>49421</v>
      </c>
      <c r="E750" t="str">
        <f>'Raw Data'!E750</f>
        <v>Point</v>
      </c>
      <c r="F750">
        <f>'Raw Data'!F750</f>
        <v>5832149</v>
      </c>
      <c r="G750" t="str">
        <f>'Raw Data'!G750</f>
        <v>Gsp Post 00</v>
      </c>
      <c r="H750" s="3">
        <f>'Raw Data'!H750</f>
        <v>42548</v>
      </c>
      <c r="L750">
        <f t="shared" si="154"/>
        <v>0</v>
      </c>
      <c r="M750" s="5">
        <f t="shared" si="155"/>
        <v>42548</v>
      </c>
      <c r="N750" s="5">
        <f t="shared" si="163"/>
        <v>2016</v>
      </c>
      <c r="O750" s="5" t="str" cm="1">
        <f t="array" ref="O750">_xlfn.IFS(N750&lt;=2016,"before treatment",N750=2017,"unknown",N750&gt;2017,"after treatment")</f>
        <v>before treatment</v>
      </c>
      <c r="P750" s="5">
        <f t="shared" si="156"/>
        <v>1</v>
      </c>
      <c r="Q750" s="5">
        <f t="shared" si="157"/>
        <v>0</v>
      </c>
      <c r="R750" t="str">
        <f>'Raw Data'!I750</f>
        <v>Pickens</v>
      </c>
      <c r="S750" t="str">
        <f>'Raw Data'!J750</f>
        <v>State Route 53</v>
      </c>
      <c r="T750" t="str">
        <f>'Raw Data'!K750</f>
        <v>(none)</v>
      </c>
      <c r="U750" t="str">
        <f>'Raw Data'!L750</f>
        <v>(C) Possible Injury / Complaint</v>
      </c>
      <c r="V750">
        <f>'Raw Data'!M750</f>
        <v>0</v>
      </c>
      <c r="W750">
        <f>'Raw Data'!N750</f>
        <v>0</v>
      </c>
      <c r="X750">
        <f>'Raw Data'!O750</f>
        <v>0</v>
      </c>
      <c r="Y750" t="str">
        <f>'Raw Data'!P750</f>
        <v>Not a Collision with Motor Vehicle</v>
      </c>
      <c r="Z750" t="str">
        <f>'Raw Data'!Q750</f>
        <v>On Shoulder</v>
      </c>
      <c r="AA750" t="str">
        <f>'Raw Data'!R750</f>
        <v>Other-Fixed Object</v>
      </c>
      <c r="AB750" t="str">
        <f>'Raw Data'!S750</f>
        <v>Embankment</v>
      </c>
      <c r="AC750" t="str">
        <f>'Raw Data'!T750</f>
        <v>No Contributing Factors</v>
      </c>
      <c r="AD750">
        <f>'Raw Data'!U750</f>
        <v>1</v>
      </c>
      <c r="AE750" s="5" t="str">
        <f t="shared" si="164"/>
        <v>Yes</v>
      </c>
      <c r="AF750" t="str">
        <f>'Raw Data'!V750</f>
        <v>Negotiating a Curve</v>
      </c>
      <c r="AG750" s="5">
        <f t="shared" si="158"/>
        <v>0</v>
      </c>
      <c r="AH750" t="str">
        <f>'Raw Data'!W750</f>
        <v>East</v>
      </c>
      <c r="AI750" t="str">
        <f>'Raw Data'!X750</f>
        <v>Daylight</v>
      </c>
      <c r="AJ750" t="str">
        <f>'Raw Data'!Y750</f>
        <v>Dry</v>
      </c>
      <c r="AK750">
        <f>'Raw Data'!Z750</f>
        <v>27</v>
      </c>
      <c r="AL750" t="str">
        <f>'Raw Data'!AA750</f>
        <v>Lap and Shoulder Belt Used</v>
      </c>
      <c r="AM750" s="5">
        <f t="shared" si="159"/>
        <v>0</v>
      </c>
      <c r="AN750" t="str">
        <f>'Raw Data'!AB750</f>
        <v>Passenger Car</v>
      </c>
      <c r="AO750" t="str">
        <f>'Raw Data'!AC750</f>
        <v>2271005300I</v>
      </c>
      <c r="AP750">
        <f>'Raw Data'!AD750</f>
        <v>24.227546</v>
      </c>
      <c r="AQ750">
        <f>'Raw Data'!AE750</f>
        <v>34.434888999999998</v>
      </c>
      <c r="AR750">
        <f>'Raw Data'!AF750</f>
        <v>-84.343402999999995</v>
      </c>
      <c r="AS750">
        <f>'Raw Data'!AG750</f>
        <v>207</v>
      </c>
      <c r="AT750">
        <f>'Raw Data'!AH750</f>
        <v>195</v>
      </c>
      <c r="AU750">
        <f>'Raw Data'!AI750</f>
        <v>848</v>
      </c>
      <c r="AV750" t="str">
        <f>'Raw Data'!AJ750</f>
        <v>D6_0053_00_I</v>
      </c>
      <c r="AW750">
        <f>'Raw Data'!AK750</f>
        <v>78</v>
      </c>
      <c r="AX750">
        <f>'Raw Data'!AL750</f>
        <v>85</v>
      </c>
      <c r="AY750" t="str">
        <f>'Raw Data'!AM750</f>
        <v>simple</v>
      </c>
      <c r="AZ750">
        <f>'Raw Data'!AN750</f>
        <v>666.6</v>
      </c>
      <c r="BA750">
        <f>'Raw Data'!AO750</f>
        <v>60.6</v>
      </c>
      <c r="BB750">
        <f>'Raw Data'!AP750</f>
        <v>705.9</v>
      </c>
      <c r="BC750">
        <f>'Raw Data'!AQ750</f>
        <v>-84.345006999999995</v>
      </c>
      <c r="BD750">
        <f>'Raw Data'!AR750</f>
        <v>34.435009000000001</v>
      </c>
      <c r="BE750">
        <f>'Raw Data'!AS750</f>
        <v>-84.342834999999994</v>
      </c>
      <c r="BF750">
        <f>'Raw Data'!AT750</f>
        <v>34.434553000000001</v>
      </c>
      <c r="BG750" t="str">
        <f>'Raw Data'!AU750</f>
        <v>2271005300I</v>
      </c>
      <c r="BH750">
        <f>'Raw Data'!AV750</f>
        <v>1</v>
      </c>
      <c r="BI750">
        <f>'Raw Data'!AW750</f>
        <v>227</v>
      </c>
      <c r="BJ750">
        <f>'Raw Data'!AX750</f>
        <v>53</v>
      </c>
      <c r="BK750">
        <f>'Raw Data'!AY750</f>
        <v>0</v>
      </c>
      <c r="BL750">
        <f>'Raw Data'!AZ750</f>
        <v>45</v>
      </c>
      <c r="BM750">
        <f>'Raw Data'!BA750</f>
        <v>14.43</v>
      </c>
      <c r="BN750">
        <f>'Raw Data'!BB750</f>
        <v>14.2</v>
      </c>
      <c r="BO750">
        <f>'Raw Data'!BC750</f>
        <v>1063</v>
      </c>
      <c r="BP750">
        <f>'Raw Data'!BD750</f>
        <v>1055.0999999999999</v>
      </c>
      <c r="BQ750">
        <f>'Raw Data'!BE750</f>
        <v>1055.0999999999999</v>
      </c>
      <c r="BR750">
        <f>'Raw Data'!BF750</f>
        <v>55</v>
      </c>
      <c r="BS750">
        <f>'Raw Data'!BG750</f>
        <v>43.6</v>
      </c>
      <c r="BT750">
        <f>'Raw Data'!BH750</f>
        <v>11.4</v>
      </c>
      <c r="BU750">
        <f>'Raw Data'!BI750</f>
        <v>44147</v>
      </c>
      <c r="BV750" t="str">
        <f>'Raw Data'!BJ750</f>
        <v>NONE</v>
      </c>
      <c r="BW750">
        <f>'Raw Data'!BK750</f>
        <v>2.2910000000000001E-3</v>
      </c>
      <c r="BX750">
        <f>'Raw Data'!BL750</f>
        <v>41708</v>
      </c>
      <c r="BY750">
        <f>'Raw Data'!BM750</f>
        <v>41405</v>
      </c>
      <c r="BZ750" t="str">
        <f>'Raw Data'!BN750</f>
        <v>2271005300I</v>
      </c>
      <c r="CA750" t="str">
        <f>'Raw Data'!BO750</f>
        <v>PICKENS</v>
      </c>
      <c r="CB750">
        <f>'Raw Data'!BP750</f>
        <v>1</v>
      </c>
      <c r="CC750">
        <f>'Raw Data'!BQ750</f>
        <v>5300</v>
      </c>
      <c r="CD750">
        <f>'Raw Data'!BR750</f>
        <v>6</v>
      </c>
      <c r="CE750">
        <f>'Raw Data'!BS750</f>
        <v>1</v>
      </c>
      <c r="CF750">
        <f>'Raw Data'!BT750</f>
        <v>2</v>
      </c>
      <c r="CG750">
        <f>'Raw Data'!BU750</f>
        <v>2</v>
      </c>
      <c r="CH750">
        <f>'Raw Data'!BV750</f>
        <v>1</v>
      </c>
      <c r="CI750">
        <f>'Raw Data'!BW750</f>
        <v>3</v>
      </c>
      <c r="CJ750">
        <f>'Raw Data'!BX750</f>
        <v>3</v>
      </c>
      <c r="CK750">
        <f>'Raw Data'!BY750</f>
        <v>3</v>
      </c>
      <c r="CL750" t="str">
        <f>'Raw Data'!BZ750</f>
        <v>N</v>
      </c>
      <c r="CM750">
        <f t="shared" si="165"/>
        <v>0</v>
      </c>
      <c r="CN750">
        <f>'Raw Data'!CA750</f>
        <v>227</v>
      </c>
      <c r="CO750">
        <f>'Raw Data'!CB750</f>
        <v>53</v>
      </c>
      <c r="CP750">
        <f>'Raw Data'!CC750</f>
        <v>0</v>
      </c>
      <c r="CQ750" t="str">
        <f>'Raw Data'!CD750</f>
        <v>Not Urban</v>
      </c>
      <c r="CR750" t="str">
        <f>'Raw Data'!CE750</f>
        <v>Not Urban</v>
      </c>
      <c r="CS750">
        <f>'Raw Data'!CF750</f>
        <v>0</v>
      </c>
      <c r="CT750">
        <f>'Raw Data'!CG750</f>
        <v>45</v>
      </c>
      <c r="CU750">
        <f>'Raw Data'!CH750</f>
        <v>4750</v>
      </c>
      <c r="CV750" t="str">
        <f>'Raw Data'!CI750</f>
        <v xml:space="preserve"> </v>
      </c>
      <c r="CW750">
        <f>'Raw Data'!CJ750</f>
        <v>0</v>
      </c>
      <c r="CX750">
        <f>'Raw Data'!CK750</f>
        <v>0.33988400000000002</v>
      </c>
      <c r="CY750">
        <f>'Raw Data'!CL750</f>
        <v>9</v>
      </c>
      <c r="CZ750" t="str">
        <f>'Raw Data'!CM750</f>
        <v>State Mainline</v>
      </c>
      <c r="DA750">
        <f>'Raw Data'!CN750</f>
        <v>4750</v>
      </c>
      <c r="DB750">
        <f>'Raw Data'!CO750</f>
        <v>441218</v>
      </c>
      <c r="DC750">
        <f>'Raw Data'!CP750</f>
        <v>23.88</v>
      </c>
      <c r="DD750">
        <f>'Raw Data'!CQ750</f>
        <v>24.22</v>
      </c>
      <c r="DE750">
        <f>'Raw Data'!CR750</f>
        <v>441218</v>
      </c>
      <c r="DF750">
        <f>'Raw Data'!CS750</f>
        <v>0</v>
      </c>
      <c r="DG750">
        <f>'Raw Data'!CT750</f>
        <v>1794.588025</v>
      </c>
      <c r="DH750">
        <f>'Raw Data'!CU750</f>
        <v>100</v>
      </c>
      <c r="DI750">
        <f>'Raw Data'!CV750</f>
        <v>41459</v>
      </c>
      <c r="DJ750">
        <f>'Raw Data'!CW750</f>
        <v>1.3764E-2</v>
      </c>
      <c r="DK750">
        <f>'Raw Data'!CX750</f>
        <v>0</v>
      </c>
      <c r="DL750">
        <f>'Raw Data'!CY750</f>
        <v>2.2910000000000001E-3</v>
      </c>
      <c r="DM750">
        <f>'Raw Data'!CZ750</f>
        <v>304</v>
      </c>
      <c r="DN750" t="str">
        <f>'Raw Data'!DA750</f>
        <v>227-0143</v>
      </c>
      <c r="DO750" t="str">
        <f>'Raw Data'!DB750</f>
        <v>3R : Rural Principal Arterial - Other</v>
      </c>
      <c r="DP750" t="str">
        <f>'Raw Data'!DC750</f>
        <v>34.417859, -84.309560</v>
      </c>
      <c r="DQ750">
        <f>'Raw Data'!DD750</f>
        <v>-84.309560000000005</v>
      </c>
      <c r="DR750">
        <f>'Raw Data'!DE750</f>
        <v>34.417859</v>
      </c>
      <c r="DS750">
        <f>'Raw Data'!DF750</f>
        <v>34.417859</v>
      </c>
      <c r="DT750">
        <f>'Raw Data'!DG750</f>
        <v>-84.309560000000005</v>
      </c>
      <c r="DU750">
        <f>'Raw Data'!DH750</f>
        <v>3.7227999999999997E-2</v>
      </c>
      <c r="DV750">
        <f>'Raw Data'!DI750</f>
        <v>2.2910000000000001E-3</v>
      </c>
      <c r="DW750">
        <f>'Raw Data'!DJ750</f>
        <v>207</v>
      </c>
      <c r="DX750" s="11">
        <f t="shared" si="166"/>
        <v>4800</v>
      </c>
      <c r="DY750" s="5">
        <f t="shared" si="167"/>
        <v>4247.5</v>
      </c>
      <c r="DZ750" s="5">
        <f t="shared" si="160"/>
        <v>552.5</v>
      </c>
      <c r="EA750" s="5">
        <f t="shared" si="161"/>
        <v>0.13007651559741024</v>
      </c>
      <c r="EB750" s="5">
        <f t="shared" si="162"/>
        <v>4523.75</v>
      </c>
      <c r="EC750">
        <f>'Raw Data'!DK750</f>
        <v>4610</v>
      </c>
      <c r="ED750">
        <f>'Raw Data'!DL750</f>
        <v>14.9</v>
      </c>
      <c r="EE750">
        <f>'Raw Data'!DM750</f>
        <v>4870</v>
      </c>
      <c r="EF750">
        <f>'Raw Data'!DN750</f>
        <v>14.9</v>
      </c>
      <c r="EG750">
        <f>'Raw Data'!DO750</f>
        <v>4920</v>
      </c>
      <c r="EH750">
        <f>'Raw Data'!DP750</f>
        <v>0</v>
      </c>
      <c r="EI750">
        <f>'Raw Data'!DQ750</f>
        <v>4900</v>
      </c>
      <c r="EJ750">
        <f>'Raw Data'!DR750</f>
        <v>0</v>
      </c>
      <c r="EK750">
        <f>'Raw Data'!DS750</f>
        <v>4750</v>
      </c>
      <c r="EL750">
        <f>'Raw Data'!DT750</f>
        <v>12.4</v>
      </c>
      <c r="EM750">
        <f>'Raw Data'!DU750</f>
        <v>4560</v>
      </c>
      <c r="EN750">
        <f>'Raw Data'!DV750</f>
        <v>12.4</v>
      </c>
      <c r="EO750">
        <f>'Raw Data'!DW750</f>
        <v>3840</v>
      </c>
      <c r="EP750">
        <f>'Raw Data'!DX750</f>
        <v>9.4</v>
      </c>
      <c r="EQ750">
        <f>'Raw Data'!DY750</f>
        <v>3840</v>
      </c>
      <c r="ER750">
        <f>'Raw Data'!DZ750</f>
        <v>9.4</v>
      </c>
      <c r="ES750">
        <f>'Raw Data'!EA750</f>
        <v>3780</v>
      </c>
      <c r="ET750">
        <f>'Raw Data'!EB750</f>
        <v>0</v>
      </c>
      <c r="EU750">
        <f>'Raw Data'!EC750</f>
        <v>3820</v>
      </c>
      <c r="EV750">
        <f>'Raw Data'!ED750</f>
        <v>0</v>
      </c>
      <c r="EW750">
        <f>'Raw Data'!EE750</f>
        <v>0</v>
      </c>
    </row>
    <row r="751" spans="1:153" x14ac:dyDescent="0.3">
      <c r="A751">
        <f>'Raw Data'!A751</f>
        <v>749</v>
      </c>
      <c r="B751" t="str">
        <f>'Raw Data'!B751</f>
        <v>Point</v>
      </c>
      <c r="C751">
        <f>'Raw Data'!C751</f>
        <v>957</v>
      </c>
      <c r="D751">
        <f>'Raw Data'!D751</f>
        <v>14758</v>
      </c>
      <c r="E751" t="str">
        <f>'Raw Data'!E751</f>
        <v>Point</v>
      </c>
      <c r="F751">
        <f>'Raw Data'!F751</f>
        <v>7484306</v>
      </c>
      <c r="G751" t="str">
        <f>'Raw Data'!G751</f>
        <v>Gsp Post 00</v>
      </c>
      <c r="H751" s="3">
        <f>'Raw Data'!H751</f>
        <v>43668</v>
      </c>
      <c r="L751">
        <f t="shared" si="154"/>
        <v>0</v>
      </c>
      <c r="M751" s="5">
        <f t="shared" si="155"/>
        <v>43668</v>
      </c>
      <c r="N751" s="5">
        <f t="shared" si="163"/>
        <v>2019</v>
      </c>
      <c r="O751" s="5" t="str" cm="1">
        <f t="array" ref="O751">_xlfn.IFS(N751&lt;=2016,"before treatment",N751=2017,"unknown",N751&gt;2017,"after treatment")</f>
        <v>after treatment</v>
      </c>
      <c r="P751" s="5">
        <f t="shared" si="156"/>
        <v>0</v>
      </c>
      <c r="Q751" s="5">
        <f t="shared" si="157"/>
        <v>1</v>
      </c>
      <c r="R751" t="str">
        <f>'Raw Data'!I751</f>
        <v>Pickens</v>
      </c>
      <c r="S751" t="str">
        <f>'Raw Data'!J751</f>
        <v>State Route 53</v>
      </c>
      <c r="T751" t="str">
        <f>'Raw Data'!K751</f>
        <v>Old Harbin Rd</v>
      </c>
      <c r="U751" t="str">
        <f>'Raw Data'!L751</f>
        <v>(A) Suspected Serious Injury</v>
      </c>
      <c r="V751">
        <f>'Raw Data'!M751</f>
        <v>0</v>
      </c>
      <c r="W751">
        <f>'Raw Data'!N751</f>
        <v>1</v>
      </c>
      <c r="X751">
        <f>'Raw Data'!O751</f>
        <v>0</v>
      </c>
      <c r="Y751" t="str">
        <f>'Raw Data'!P751</f>
        <v>Not a Collision with Motor Vehicle</v>
      </c>
      <c r="Z751" t="str">
        <f>'Raw Data'!Q751</f>
        <v>On Shoulder</v>
      </c>
      <c r="AA751" t="str">
        <f>'Raw Data'!R751</f>
        <v>Ditch</v>
      </c>
      <c r="AB751" t="str">
        <f>'Raw Data'!S751</f>
        <v>Ditch</v>
      </c>
      <c r="AC751" t="str">
        <f>'Raw Data'!T751</f>
        <v>Driver Lost Control</v>
      </c>
      <c r="AD751">
        <f>'Raw Data'!U751</f>
        <v>1</v>
      </c>
      <c r="AE751" s="5" t="str">
        <f t="shared" si="164"/>
        <v>Yes</v>
      </c>
      <c r="AF751" t="str">
        <f>'Raw Data'!V751</f>
        <v>Negotiating a Curve</v>
      </c>
      <c r="AG751" s="5">
        <f t="shared" si="158"/>
        <v>0</v>
      </c>
      <c r="AH751" t="str">
        <f>'Raw Data'!W751</f>
        <v>East</v>
      </c>
      <c r="AI751" t="str">
        <f>'Raw Data'!X751</f>
        <v>Daylight</v>
      </c>
      <c r="AJ751" t="str">
        <f>'Raw Data'!Y751</f>
        <v>Dry</v>
      </c>
      <c r="AK751">
        <f>'Raw Data'!Z751</f>
        <v>40</v>
      </c>
      <c r="AL751" t="str">
        <f>'Raw Data'!AA751</f>
        <v>Lap and Shoulder Belt Used</v>
      </c>
      <c r="AM751" s="5">
        <f t="shared" si="159"/>
        <v>0</v>
      </c>
      <c r="AN751" t="str">
        <f>'Raw Data'!AB751</f>
        <v>Tractor/Trailer</v>
      </c>
      <c r="AO751" t="str">
        <f>'Raw Data'!AC751</f>
        <v>2271005300I</v>
      </c>
      <c r="AP751">
        <f>'Raw Data'!AD751</f>
        <v>24.248999999999999</v>
      </c>
      <c r="AQ751">
        <f>'Raw Data'!AE751</f>
        <v>34.434730000000002</v>
      </c>
      <c r="AR751">
        <f>'Raw Data'!AF751</f>
        <v>-84.343101000000004</v>
      </c>
      <c r="AS751">
        <f>'Raw Data'!AG751</f>
        <v>207</v>
      </c>
      <c r="AT751">
        <f>'Raw Data'!AH751</f>
        <v>195</v>
      </c>
      <c r="AU751">
        <f>'Raw Data'!AI751</f>
        <v>848</v>
      </c>
      <c r="AV751" t="str">
        <f>'Raw Data'!AJ751</f>
        <v>D6_0053_00_I</v>
      </c>
      <c r="AW751">
        <f>'Raw Data'!AK751</f>
        <v>78</v>
      </c>
      <c r="AX751">
        <f>'Raw Data'!AL751</f>
        <v>85</v>
      </c>
      <c r="AY751" t="str">
        <f>'Raw Data'!AM751</f>
        <v>simple</v>
      </c>
      <c r="AZ751">
        <f>'Raw Data'!AN751</f>
        <v>666.6</v>
      </c>
      <c r="BA751">
        <f>'Raw Data'!AO751</f>
        <v>60.6</v>
      </c>
      <c r="BB751">
        <f>'Raw Data'!AP751</f>
        <v>705.9</v>
      </c>
      <c r="BC751">
        <f>'Raw Data'!AQ751</f>
        <v>-84.345006999999995</v>
      </c>
      <c r="BD751">
        <f>'Raw Data'!AR751</f>
        <v>34.435009000000001</v>
      </c>
      <c r="BE751">
        <f>'Raw Data'!AS751</f>
        <v>-84.342834999999994</v>
      </c>
      <c r="BF751">
        <f>'Raw Data'!AT751</f>
        <v>34.434553000000001</v>
      </c>
      <c r="BG751" t="str">
        <f>'Raw Data'!AU751</f>
        <v>2271005300I</v>
      </c>
      <c r="BH751">
        <f>'Raw Data'!AV751</f>
        <v>1</v>
      </c>
      <c r="BI751">
        <f>'Raw Data'!AW751</f>
        <v>227</v>
      </c>
      <c r="BJ751">
        <f>'Raw Data'!AX751</f>
        <v>53</v>
      </c>
      <c r="BK751">
        <f>'Raw Data'!AY751</f>
        <v>0</v>
      </c>
      <c r="BL751">
        <f>'Raw Data'!AZ751</f>
        <v>45</v>
      </c>
      <c r="BM751">
        <f>'Raw Data'!BA751</f>
        <v>14.43</v>
      </c>
      <c r="BN751">
        <f>'Raw Data'!BB751</f>
        <v>14.2</v>
      </c>
      <c r="BO751">
        <f>'Raw Data'!BC751</f>
        <v>1063</v>
      </c>
      <c r="BP751">
        <f>'Raw Data'!BD751</f>
        <v>1055.0999999999999</v>
      </c>
      <c r="BQ751">
        <f>'Raw Data'!BE751</f>
        <v>1055.0999999999999</v>
      </c>
      <c r="BR751">
        <f>'Raw Data'!BF751</f>
        <v>55</v>
      </c>
      <c r="BS751">
        <f>'Raw Data'!BG751</f>
        <v>43.6</v>
      </c>
      <c r="BT751">
        <f>'Raw Data'!BH751</f>
        <v>11.4</v>
      </c>
      <c r="BU751">
        <f>'Raw Data'!BI751</f>
        <v>44147</v>
      </c>
      <c r="BV751" t="str">
        <f>'Raw Data'!BJ751</f>
        <v>NONE</v>
      </c>
      <c r="BW751">
        <f>'Raw Data'!BK751</f>
        <v>2.2910000000000001E-3</v>
      </c>
      <c r="BX751">
        <f>'Raw Data'!BL751</f>
        <v>41708</v>
      </c>
      <c r="BY751">
        <f>'Raw Data'!BM751</f>
        <v>41405</v>
      </c>
      <c r="BZ751" t="str">
        <f>'Raw Data'!BN751</f>
        <v>2271005300I</v>
      </c>
      <c r="CA751" t="str">
        <f>'Raw Data'!BO751</f>
        <v>PICKENS</v>
      </c>
      <c r="CB751">
        <f>'Raw Data'!BP751</f>
        <v>1</v>
      </c>
      <c r="CC751">
        <f>'Raw Data'!BQ751</f>
        <v>5300</v>
      </c>
      <c r="CD751">
        <f>'Raw Data'!BR751</f>
        <v>6</v>
      </c>
      <c r="CE751">
        <f>'Raw Data'!BS751</f>
        <v>1</v>
      </c>
      <c r="CF751">
        <f>'Raw Data'!BT751</f>
        <v>2</v>
      </c>
      <c r="CG751">
        <f>'Raw Data'!BU751</f>
        <v>2</v>
      </c>
      <c r="CH751">
        <f>'Raw Data'!BV751</f>
        <v>1</v>
      </c>
      <c r="CI751">
        <f>'Raw Data'!BW751</f>
        <v>3</v>
      </c>
      <c r="CJ751">
        <f>'Raw Data'!BX751</f>
        <v>3</v>
      </c>
      <c r="CK751">
        <f>'Raw Data'!BY751</f>
        <v>3</v>
      </c>
      <c r="CL751" t="str">
        <f>'Raw Data'!BZ751</f>
        <v>N</v>
      </c>
      <c r="CM751">
        <f t="shared" si="165"/>
        <v>0</v>
      </c>
      <c r="CN751">
        <f>'Raw Data'!CA751</f>
        <v>227</v>
      </c>
      <c r="CO751">
        <f>'Raw Data'!CB751</f>
        <v>53</v>
      </c>
      <c r="CP751">
        <f>'Raw Data'!CC751</f>
        <v>0</v>
      </c>
      <c r="CQ751" t="str">
        <f>'Raw Data'!CD751</f>
        <v>Not Urban</v>
      </c>
      <c r="CR751" t="str">
        <f>'Raw Data'!CE751</f>
        <v>Not Urban</v>
      </c>
      <c r="CS751">
        <f>'Raw Data'!CF751</f>
        <v>0</v>
      </c>
      <c r="CT751">
        <f>'Raw Data'!CG751</f>
        <v>45</v>
      </c>
      <c r="CU751">
        <f>'Raw Data'!CH751</f>
        <v>4750</v>
      </c>
      <c r="CV751" t="str">
        <f>'Raw Data'!CI751</f>
        <v xml:space="preserve"> </v>
      </c>
      <c r="CW751">
        <f>'Raw Data'!CJ751</f>
        <v>0</v>
      </c>
      <c r="CX751">
        <f>'Raw Data'!CK751</f>
        <v>0.33988400000000002</v>
      </c>
      <c r="CY751">
        <f>'Raw Data'!CL751</f>
        <v>9</v>
      </c>
      <c r="CZ751" t="str">
        <f>'Raw Data'!CM751</f>
        <v>State Mainline</v>
      </c>
      <c r="DA751">
        <f>'Raw Data'!CN751</f>
        <v>4750</v>
      </c>
      <c r="DB751">
        <f>'Raw Data'!CO751</f>
        <v>441218</v>
      </c>
      <c r="DC751">
        <f>'Raw Data'!CP751</f>
        <v>23.88</v>
      </c>
      <c r="DD751">
        <f>'Raw Data'!CQ751</f>
        <v>24.22</v>
      </c>
      <c r="DE751">
        <f>'Raw Data'!CR751</f>
        <v>441218</v>
      </c>
      <c r="DF751">
        <f>'Raw Data'!CS751</f>
        <v>0</v>
      </c>
      <c r="DG751">
        <f>'Raw Data'!CT751</f>
        <v>1794.588025</v>
      </c>
      <c r="DH751">
        <f>'Raw Data'!CU751</f>
        <v>100</v>
      </c>
      <c r="DI751">
        <f>'Raw Data'!CV751</f>
        <v>41459</v>
      </c>
      <c r="DJ751">
        <f>'Raw Data'!CW751</f>
        <v>1.3764E-2</v>
      </c>
      <c r="DK751">
        <f>'Raw Data'!CX751</f>
        <v>0</v>
      </c>
      <c r="DL751">
        <f>'Raw Data'!CY751</f>
        <v>2.2910000000000001E-3</v>
      </c>
      <c r="DM751">
        <f>'Raw Data'!CZ751</f>
        <v>304</v>
      </c>
      <c r="DN751" t="str">
        <f>'Raw Data'!DA751</f>
        <v>227-0143</v>
      </c>
      <c r="DO751" t="str">
        <f>'Raw Data'!DB751</f>
        <v>3R : Rural Principal Arterial - Other</v>
      </c>
      <c r="DP751" t="str">
        <f>'Raw Data'!DC751</f>
        <v>34.417859, -84.309560</v>
      </c>
      <c r="DQ751">
        <f>'Raw Data'!DD751</f>
        <v>-84.309560000000005</v>
      </c>
      <c r="DR751">
        <f>'Raw Data'!DE751</f>
        <v>34.417859</v>
      </c>
      <c r="DS751">
        <f>'Raw Data'!DF751</f>
        <v>34.417859</v>
      </c>
      <c r="DT751">
        <f>'Raw Data'!DG751</f>
        <v>-84.309560000000005</v>
      </c>
      <c r="DU751">
        <f>'Raw Data'!DH751</f>
        <v>3.7227999999999997E-2</v>
      </c>
      <c r="DV751">
        <f>'Raw Data'!DI751</f>
        <v>2.2910000000000001E-3</v>
      </c>
      <c r="DW751">
        <f>'Raw Data'!DJ751</f>
        <v>207</v>
      </c>
      <c r="DX751" s="11">
        <f t="shared" si="166"/>
        <v>4800</v>
      </c>
      <c r="DY751" s="5">
        <f t="shared" si="167"/>
        <v>4247.5</v>
      </c>
      <c r="DZ751" s="5">
        <f t="shared" si="160"/>
        <v>552.5</v>
      </c>
      <c r="EA751" s="5">
        <f t="shared" si="161"/>
        <v>0.13007651559741024</v>
      </c>
      <c r="EB751" s="5">
        <f t="shared" si="162"/>
        <v>4523.75</v>
      </c>
      <c r="EC751">
        <f>'Raw Data'!DK751</f>
        <v>4610</v>
      </c>
      <c r="ED751">
        <f>'Raw Data'!DL751</f>
        <v>14.9</v>
      </c>
      <c r="EE751">
        <f>'Raw Data'!DM751</f>
        <v>4870</v>
      </c>
      <c r="EF751">
        <f>'Raw Data'!DN751</f>
        <v>14.9</v>
      </c>
      <c r="EG751">
        <f>'Raw Data'!DO751</f>
        <v>4920</v>
      </c>
      <c r="EH751">
        <f>'Raw Data'!DP751</f>
        <v>0</v>
      </c>
      <c r="EI751">
        <f>'Raw Data'!DQ751</f>
        <v>4900</v>
      </c>
      <c r="EJ751">
        <f>'Raw Data'!DR751</f>
        <v>0</v>
      </c>
      <c r="EK751">
        <f>'Raw Data'!DS751</f>
        <v>4750</v>
      </c>
      <c r="EL751">
        <f>'Raw Data'!DT751</f>
        <v>12.4</v>
      </c>
      <c r="EM751">
        <f>'Raw Data'!DU751</f>
        <v>4560</v>
      </c>
      <c r="EN751">
        <f>'Raw Data'!DV751</f>
        <v>12.4</v>
      </c>
      <c r="EO751">
        <f>'Raw Data'!DW751</f>
        <v>3840</v>
      </c>
      <c r="EP751">
        <f>'Raw Data'!DX751</f>
        <v>9.4</v>
      </c>
      <c r="EQ751">
        <f>'Raw Data'!DY751</f>
        <v>3840</v>
      </c>
      <c r="ER751">
        <f>'Raw Data'!DZ751</f>
        <v>9.4</v>
      </c>
      <c r="ES751">
        <f>'Raw Data'!EA751</f>
        <v>3780</v>
      </c>
      <c r="ET751">
        <f>'Raw Data'!EB751</f>
        <v>0</v>
      </c>
      <c r="EU751">
        <f>'Raw Data'!EC751</f>
        <v>3820</v>
      </c>
      <c r="EV751">
        <f>'Raw Data'!ED751</f>
        <v>0</v>
      </c>
      <c r="EW751">
        <f>'Raw Data'!EE751</f>
        <v>0</v>
      </c>
    </row>
    <row r="752" spans="1:153" x14ac:dyDescent="0.3">
      <c r="A752">
        <f>'Raw Data'!A752</f>
        <v>750</v>
      </c>
      <c r="B752" t="str">
        <f>'Raw Data'!B752</f>
        <v>Point</v>
      </c>
      <c r="C752">
        <f>'Raw Data'!C752</f>
        <v>977</v>
      </c>
      <c r="D752">
        <f>'Raw Data'!D752</f>
        <v>50562</v>
      </c>
      <c r="E752" t="str">
        <f>'Raw Data'!E752</f>
        <v>Point</v>
      </c>
      <c r="F752">
        <f>'Raw Data'!F752</f>
        <v>5765781</v>
      </c>
      <c r="G752" t="str">
        <f>'Raw Data'!G752</f>
        <v>Gsp Post 00</v>
      </c>
      <c r="H752" s="3">
        <f>'Raw Data'!H752</f>
        <v>42510</v>
      </c>
      <c r="L752">
        <f t="shared" si="154"/>
        <v>0</v>
      </c>
      <c r="M752" s="5">
        <f t="shared" si="155"/>
        <v>42510</v>
      </c>
      <c r="N752" s="5">
        <f t="shared" si="163"/>
        <v>2016</v>
      </c>
      <c r="O752" s="5" t="str" cm="1">
        <f t="array" ref="O752">_xlfn.IFS(N752&lt;=2016,"before treatment",N752=2017,"unknown",N752&gt;2017,"after treatment")</f>
        <v>before treatment</v>
      </c>
      <c r="P752" s="5">
        <f t="shared" si="156"/>
        <v>1</v>
      </c>
      <c r="Q752" s="5">
        <f t="shared" si="157"/>
        <v>0</v>
      </c>
      <c r="R752" t="str">
        <f>'Raw Data'!I752</f>
        <v>Pickens</v>
      </c>
      <c r="S752" t="str">
        <f>'Raw Data'!J752</f>
        <v>State Route 53</v>
      </c>
      <c r="T752" t="str">
        <f>'Raw Data'!K752</f>
        <v>Old Harbin Rd</v>
      </c>
      <c r="U752" t="str">
        <f>'Raw Data'!L752</f>
        <v>(C) Possible Injury / Complaint</v>
      </c>
      <c r="V752">
        <f>'Raw Data'!M752</f>
        <v>0</v>
      </c>
      <c r="W752">
        <f>'Raw Data'!N752</f>
        <v>0</v>
      </c>
      <c r="X752">
        <f>'Raw Data'!O752</f>
        <v>0</v>
      </c>
      <c r="Y752" t="str">
        <f>'Raw Data'!P752</f>
        <v>Head On</v>
      </c>
      <c r="Z752" t="str">
        <f>'Raw Data'!Q752</f>
        <v>On Roadway - Roadway Intersection</v>
      </c>
      <c r="AA752" t="str">
        <f>'Raw Data'!R752</f>
        <v>["Motor Vehicle in Motion","Motor Vehicle in Motion","Motor Vehicle in Motion"]</v>
      </c>
      <c r="AB752" t="str">
        <f>'Raw Data'!S752</f>
        <v>["Motor Vehicle in Motion","Motor Vehicle in Motion","Motor Vehicle in Motion"]</v>
      </c>
      <c r="AC752" t="str">
        <f>'Raw Data'!T752</f>
        <v>["No Contributing Factors","No Contributing Factors","Too Fast for Conditions"]</v>
      </c>
      <c r="AD752">
        <f>'Raw Data'!U752</f>
        <v>3</v>
      </c>
      <c r="AE752" s="5" t="str">
        <f t="shared" si="164"/>
        <v>No</v>
      </c>
      <c r="AF752" t="str">
        <f>'Raw Data'!V752</f>
        <v>["Negotiating a Curve","Negotiating a Curve","Stopped"]</v>
      </c>
      <c r="AG752" s="5">
        <f t="shared" si="158"/>
        <v>0</v>
      </c>
      <c r="AH752" t="str">
        <f>'Raw Data'!W752</f>
        <v>["East","East","West"]</v>
      </c>
      <c r="AI752" t="str">
        <f>'Raw Data'!X752</f>
        <v>Daylight</v>
      </c>
      <c r="AJ752" t="str">
        <f>'Raw Data'!Y752</f>
        <v>Wet</v>
      </c>
      <c r="AK752">
        <f>'Raw Data'!Z752</f>
        <v>0</v>
      </c>
      <c r="AL752" t="str">
        <f>'Raw Data'!AA752</f>
        <v>["Lap and Shoulder Belt Used","Lap and Shoulder Belt Used","Lap and Shoulder Belt Used","Lap and Shoulder Belt Used"]</v>
      </c>
      <c r="AM752" s="5">
        <f t="shared" si="159"/>
        <v>0</v>
      </c>
      <c r="AN752" t="str">
        <f>'Raw Data'!AB752</f>
        <v>["Passenger Car","Pickup Truck","Sports Utility Vehicle (SUV)"]</v>
      </c>
      <c r="AO752" t="str">
        <f>'Raw Data'!AC752</f>
        <v>2271005300I</v>
      </c>
      <c r="AP752">
        <f>'Raw Data'!AD752</f>
        <v>24.209147999999999</v>
      </c>
      <c r="AQ752">
        <f>'Raw Data'!AE752</f>
        <v>34.434983000000003</v>
      </c>
      <c r="AR752">
        <f>'Raw Data'!AF752</f>
        <v>-84.343695999999994</v>
      </c>
      <c r="AS752">
        <f>'Raw Data'!AG752</f>
        <v>207</v>
      </c>
      <c r="AT752">
        <f>'Raw Data'!AH752</f>
        <v>195</v>
      </c>
      <c r="AU752">
        <f>'Raw Data'!AI752</f>
        <v>848</v>
      </c>
      <c r="AV752" t="str">
        <f>'Raw Data'!AJ752</f>
        <v>D6_0053_00_I</v>
      </c>
      <c r="AW752">
        <f>'Raw Data'!AK752</f>
        <v>78</v>
      </c>
      <c r="AX752">
        <f>'Raw Data'!AL752</f>
        <v>85</v>
      </c>
      <c r="AY752" t="str">
        <f>'Raw Data'!AM752</f>
        <v>simple</v>
      </c>
      <c r="AZ752">
        <f>'Raw Data'!AN752</f>
        <v>666.6</v>
      </c>
      <c r="BA752">
        <f>'Raw Data'!AO752</f>
        <v>60.6</v>
      </c>
      <c r="BB752">
        <f>'Raw Data'!AP752</f>
        <v>705.9</v>
      </c>
      <c r="BC752">
        <f>'Raw Data'!AQ752</f>
        <v>-84.345006999999995</v>
      </c>
      <c r="BD752">
        <f>'Raw Data'!AR752</f>
        <v>34.435009000000001</v>
      </c>
      <c r="BE752">
        <f>'Raw Data'!AS752</f>
        <v>-84.342834999999994</v>
      </c>
      <c r="BF752">
        <f>'Raw Data'!AT752</f>
        <v>34.434553000000001</v>
      </c>
      <c r="BG752" t="str">
        <f>'Raw Data'!AU752</f>
        <v>2271005300I</v>
      </c>
      <c r="BH752">
        <f>'Raw Data'!AV752</f>
        <v>1</v>
      </c>
      <c r="BI752">
        <f>'Raw Data'!AW752</f>
        <v>227</v>
      </c>
      <c r="BJ752">
        <f>'Raw Data'!AX752</f>
        <v>53</v>
      </c>
      <c r="BK752">
        <f>'Raw Data'!AY752</f>
        <v>0</v>
      </c>
      <c r="BL752">
        <f>'Raw Data'!AZ752</f>
        <v>45</v>
      </c>
      <c r="BM752">
        <f>'Raw Data'!BA752</f>
        <v>14.43</v>
      </c>
      <c r="BN752">
        <f>'Raw Data'!BB752</f>
        <v>14.2</v>
      </c>
      <c r="BO752">
        <f>'Raw Data'!BC752</f>
        <v>1063</v>
      </c>
      <c r="BP752">
        <f>'Raw Data'!BD752</f>
        <v>1055.0999999999999</v>
      </c>
      <c r="BQ752">
        <f>'Raw Data'!BE752</f>
        <v>1055.0999999999999</v>
      </c>
      <c r="BR752">
        <f>'Raw Data'!BF752</f>
        <v>55</v>
      </c>
      <c r="BS752">
        <f>'Raw Data'!BG752</f>
        <v>43.6</v>
      </c>
      <c r="BT752">
        <f>'Raw Data'!BH752</f>
        <v>11.4</v>
      </c>
      <c r="BU752">
        <f>'Raw Data'!BI752</f>
        <v>44147</v>
      </c>
      <c r="BV752" t="str">
        <f>'Raw Data'!BJ752</f>
        <v>NONE</v>
      </c>
      <c r="BW752">
        <f>'Raw Data'!BK752</f>
        <v>2.2910000000000001E-3</v>
      </c>
      <c r="BX752">
        <f>'Raw Data'!BL752</f>
        <v>41708</v>
      </c>
      <c r="BY752">
        <f>'Raw Data'!BM752</f>
        <v>41405</v>
      </c>
      <c r="BZ752" t="str">
        <f>'Raw Data'!BN752</f>
        <v>2271005300I</v>
      </c>
      <c r="CA752" t="str">
        <f>'Raw Data'!BO752</f>
        <v>PICKENS</v>
      </c>
      <c r="CB752">
        <f>'Raw Data'!BP752</f>
        <v>1</v>
      </c>
      <c r="CC752">
        <f>'Raw Data'!BQ752</f>
        <v>5300</v>
      </c>
      <c r="CD752">
        <f>'Raw Data'!BR752</f>
        <v>6</v>
      </c>
      <c r="CE752">
        <f>'Raw Data'!BS752</f>
        <v>1</v>
      </c>
      <c r="CF752">
        <f>'Raw Data'!BT752</f>
        <v>2</v>
      </c>
      <c r="CG752">
        <f>'Raw Data'!BU752</f>
        <v>2</v>
      </c>
      <c r="CH752">
        <f>'Raw Data'!BV752</f>
        <v>1</v>
      </c>
      <c r="CI752">
        <f>'Raw Data'!BW752</f>
        <v>3</v>
      </c>
      <c r="CJ752">
        <f>'Raw Data'!BX752</f>
        <v>3</v>
      </c>
      <c r="CK752">
        <f>'Raw Data'!BY752</f>
        <v>3</v>
      </c>
      <c r="CL752" t="str">
        <f>'Raw Data'!BZ752</f>
        <v>N</v>
      </c>
      <c r="CM752">
        <f t="shared" si="165"/>
        <v>0</v>
      </c>
      <c r="CN752">
        <f>'Raw Data'!CA752</f>
        <v>227</v>
      </c>
      <c r="CO752">
        <f>'Raw Data'!CB752</f>
        <v>53</v>
      </c>
      <c r="CP752">
        <f>'Raw Data'!CC752</f>
        <v>0</v>
      </c>
      <c r="CQ752" t="str">
        <f>'Raw Data'!CD752</f>
        <v>Not Urban</v>
      </c>
      <c r="CR752" t="str">
        <f>'Raw Data'!CE752</f>
        <v>Not Urban</v>
      </c>
      <c r="CS752">
        <f>'Raw Data'!CF752</f>
        <v>0</v>
      </c>
      <c r="CT752">
        <f>'Raw Data'!CG752</f>
        <v>45</v>
      </c>
      <c r="CU752">
        <f>'Raw Data'!CH752</f>
        <v>4750</v>
      </c>
      <c r="CV752" t="str">
        <f>'Raw Data'!CI752</f>
        <v xml:space="preserve"> </v>
      </c>
      <c r="CW752">
        <f>'Raw Data'!CJ752</f>
        <v>0</v>
      </c>
      <c r="CX752">
        <f>'Raw Data'!CK752</f>
        <v>0.33988400000000002</v>
      </c>
      <c r="CY752">
        <f>'Raw Data'!CL752</f>
        <v>9</v>
      </c>
      <c r="CZ752" t="str">
        <f>'Raw Data'!CM752</f>
        <v>State Mainline</v>
      </c>
      <c r="DA752">
        <f>'Raw Data'!CN752</f>
        <v>4750</v>
      </c>
      <c r="DB752">
        <f>'Raw Data'!CO752</f>
        <v>441218</v>
      </c>
      <c r="DC752">
        <f>'Raw Data'!CP752</f>
        <v>23.88</v>
      </c>
      <c r="DD752">
        <f>'Raw Data'!CQ752</f>
        <v>24.22</v>
      </c>
      <c r="DE752">
        <f>'Raw Data'!CR752</f>
        <v>441218</v>
      </c>
      <c r="DF752">
        <f>'Raw Data'!CS752</f>
        <v>0</v>
      </c>
      <c r="DG752">
        <f>'Raw Data'!CT752</f>
        <v>1794.588025</v>
      </c>
      <c r="DH752">
        <f>'Raw Data'!CU752</f>
        <v>100</v>
      </c>
      <c r="DI752">
        <f>'Raw Data'!CV752</f>
        <v>41459</v>
      </c>
      <c r="DJ752">
        <f>'Raw Data'!CW752</f>
        <v>1.3764E-2</v>
      </c>
      <c r="DK752">
        <f>'Raw Data'!CX752</f>
        <v>0</v>
      </c>
      <c r="DL752">
        <f>'Raw Data'!CY752</f>
        <v>2.2910000000000001E-3</v>
      </c>
      <c r="DM752">
        <f>'Raw Data'!CZ752</f>
        <v>304</v>
      </c>
      <c r="DN752" t="str">
        <f>'Raw Data'!DA752</f>
        <v>227-0143</v>
      </c>
      <c r="DO752" t="str">
        <f>'Raw Data'!DB752</f>
        <v>3R : Rural Principal Arterial - Other</v>
      </c>
      <c r="DP752" t="str">
        <f>'Raw Data'!DC752</f>
        <v>34.417859, -84.309560</v>
      </c>
      <c r="DQ752">
        <f>'Raw Data'!DD752</f>
        <v>-84.309560000000005</v>
      </c>
      <c r="DR752">
        <f>'Raw Data'!DE752</f>
        <v>34.417859</v>
      </c>
      <c r="DS752">
        <f>'Raw Data'!DF752</f>
        <v>34.417859</v>
      </c>
      <c r="DT752">
        <f>'Raw Data'!DG752</f>
        <v>-84.309560000000005</v>
      </c>
      <c r="DU752">
        <f>'Raw Data'!DH752</f>
        <v>3.7227999999999997E-2</v>
      </c>
      <c r="DV752">
        <f>'Raw Data'!DI752</f>
        <v>2.2910000000000001E-3</v>
      </c>
      <c r="DW752">
        <f>'Raw Data'!DJ752</f>
        <v>207</v>
      </c>
      <c r="DX752" s="11">
        <f t="shared" si="166"/>
        <v>4800</v>
      </c>
      <c r="DY752" s="5">
        <f t="shared" si="167"/>
        <v>4247.5</v>
      </c>
      <c r="DZ752" s="5">
        <f t="shared" si="160"/>
        <v>552.5</v>
      </c>
      <c r="EA752" s="5">
        <f t="shared" si="161"/>
        <v>0.13007651559741024</v>
      </c>
      <c r="EB752" s="5">
        <f t="shared" si="162"/>
        <v>4523.75</v>
      </c>
      <c r="EC752">
        <f>'Raw Data'!DK752</f>
        <v>4610</v>
      </c>
      <c r="ED752">
        <f>'Raw Data'!DL752</f>
        <v>14.9</v>
      </c>
      <c r="EE752">
        <f>'Raw Data'!DM752</f>
        <v>4870</v>
      </c>
      <c r="EF752">
        <f>'Raw Data'!DN752</f>
        <v>14.9</v>
      </c>
      <c r="EG752">
        <f>'Raw Data'!DO752</f>
        <v>4920</v>
      </c>
      <c r="EH752">
        <f>'Raw Data'!DP752</f>
        <v>0</v>
      </c>
      <c r="EI752">
        <f>'Raw Data'!DQ752</f>
        <v>4900</v>
      </c>
      <c r="EJ752">
        <f>'Raw Data'!DR752</f>
        <v>0</v>
      </c>
      <c r="EK752">
        <f>'Raw Data'!DS752</f>
        <v>4750</v>
      </c>
      <c r="EL752">
        <f>'Raw Data'!DT752</f>
        <v>12.4</v>
      </c>
      <c r="EM752">
        <f>'Raw Data'!DU752</f>
        <v>4560</v>
      </c>
      <c r="EN752">
        <f>'Raw Data'!DV752</f>
        <v>12.4</v>
      </c>
      <c r="EO752">
        <f>'Raw Data'!DW752</f>
        <v>3840</v>
      </c>
      <c r="EP752">
        <f>'Raw Data'!DX752</f>
        <v>9.4</v>
      </c>
      <c r="EQ752">
        <f>'Raw Data'!DY752</f>
        <v>3840</v>
      </c>
      <c r="ER752">
        <f>'Raw Data'!DZ752</f>
        <v>9.4</v>
      </c>
      <c r="ES752">
        <f>'Raw Data'!EA752</f>
        <v>3780</v>
      </c>
      <c r="ET752">
        <f>'Raw Data'!EB752</f>
        <v>0</v>
      </c>
      <c r="EU752">
        <f>'Raw Data'!EC752</f>
        <v>3820</v>
      </c>
      <c r="EV752">
        <f>'Raw Data'!ED752</f>
        <v>0</v>
      </c>
      <c r="EW752">
        <f>'Raw Data'!EE752</f>
        <v>0</v>
      </c>
    </row>
    <row r="753" spans="1:153" x14ac:dyDescent="0.3">
      <c r="A753">
        <f>'Raw Data'!A753</f>
        <v>751</v>
      </c>
      <c r="B753" t="str">
        <f>'Raw Data'!B753</f>
        <v>Point</v>
      </c>
      <c r="C753">
        <f>'Raw Data'!C753</f>
        <v>1022</v>
      </c>
      <c r="D753">
        <f>'Raw Data'!D753</f>
        <v>40457</v>
      </c>
      <c r="E753" t="str">
        <f>'Raw Data'!E753</f>
        <v>Point</v>
      </c>
      <c r="F753">
        <f>'Raw Data'!F753</f>
        <v>6200258</v>
      </c>
      <c r="G753" t="str">
        <f>'Raw Data'!G753</f>
        <v>Gsp Post 00</v>
      </c>
      <c r="H753" s="3">
        <f>'Raw Data'!H753</f>
        <v>42844</v>
      </c>
      <c r="L753">
        <f t="shared" si="154"/>
        <v>0</v>
      </c>
      <c r="M753" s="5">
        <f t="shared" si="155"/>
        <v>42844</v>
      </c>
      <c r="N753" s="5">
        <f t="shared" si="163"/>
        <v>2017</v>
      </c>
      <c r="O753" s="5" t="str" cm="1">
        <f t="array" ref="O753">_xlfn.IFS(N753&lt;=2016,"before treatment",N753=2017,"unknown",N753&gt;2017,"after treatment")</f>
        <v>unknown</v>
      </c>
      <c r="P753" s="5">
        <f t="shared" si="156"/>
        <v>0</v>
      </c>
      <c r="Q753" s="5">
        <f t="shared" si="157"/>
        <v>0</v>
      </c>
      <c r="R753" t="str">
        <f>'Raw Data'!I753</f>
        <v>Pickens</v>
      </c>
      <c r="S753" t="str">
        <f>'Raw Data'!J753</f>
        <v>State Route 53</v>
      </c>
      <c r="T753" t="str">
        <f>'Raw Data'!K753</f>
        <v>(none)</v>
      </c>
      <c r="U753" t="str">
        <f>'Raw Data'!L753</f>
        <v>(O) No Injury</v>
      </c>
      <c r="V753">
        <f>'Raw Data'!M753</f>
        <v>0</v>
      </c>
      <c r="W753">
        <f>'Raw Data'!N753</f>
        <v>0</v>
      </c>
      <c r="X753">
        <f>'Raw Data'!O753</f>
        <v>0</v>
      </c>
      <c r="Y753" t="str">
        <f>'Raw Data'!P753</f>
        <v>Rear End</v>
      </c>
      <c r="Z753" t="str">
        <f>'Raw Data'!Q753</f>
        <v>On Roadway - Non-Intersection</v>
      </c>
      <c r="AA753" t="str">
        <f>'Raw Data'!R753</f>
        <v>["Motor Vehicle in Motion","Motor Vehicle in Motion"]</v>
      </c>
      <c r="AB753" t="str">
        <f>'Raw Data'!S753</f>
        <v>["Motor Vehicle in Motion","Motor Vehicle in Motion"]</v>
      </c>
      <c r="AC753" t="str">
        <f>'Raw Data'!T753</f>
        <v>["Following Too Close","No Contributing Factors"]</v>
      </c>
      <c r="AD753">
        <f>'Raw Data'!U753</f>
        <v>2</v>
      </c>
      <c r="AE753" s="5" t="str">
        <f t="shared" si="164"/>
        <v>No</v>
      </c>
      <c r="AF753" t="str">
        <f>'Raw Data'!V753</f>
        <v>["Stopped","Straight"]</v>
      </c>
      <c r="AG753" s="5">
        <f t="shared" si="158"/>
        <v>0</v>
      </c>
      <c r="AH753" t="str">
        <f>'Raw Data'!W753</f>
        <v>["West","West"]</v>
      </c>
      <c r="AI753" t="str">
        <f>'Raw Data'!X753</f>
        <v>Daylight</v>
      </c>
      <c r="AJ753" t="str">
        <f>'Raw Data'!Y753</f>
        <v>Dry</v>
      </c>
      <c r="AK753">
        <f>'Raw Data'!Z753</f>
        <v>0</v>
      </c>
      <c r="AL753" t="str">
        <f>'Raw Data'!AA753</f>
        <v>["Lap and Shoulder Belt Used","Lap and Shoulder Belt Used"]</v>
      </c>
      <c r="AM753" s="5">
        <f t="shared" si="159"/>
        <v>0</v>
      </c>
      <c r="AN753" t="str">
        <f>'Raw Data'!AB753</f>
        <v>["Passenger Car","Passenger Car"]</v>
      </c>
      <c r="AO753" t="str">
        <f>'Raw Data'!AC753</f>
        <v>2271005300I</v>
      </c>
      <c r="AP753">
        <f>'Raw Data'!AD753</f>
        <v>24.188071000000001</v>
      </c>
      <c r="AQ753">
        <f>'Raw Data'!AE753</f>
        <v>34.435046999999997</v>
      </c>
      <c r="AR753">
        <f>'Raw Data'!AF753</f>
        <v>-84.344053000000002</v>
      </c>
      <c r="AS753">
        <f>'Raw Data'!AG753</f>
        <v>207</v>
      </c>
      <c r="AT753">
        <f>'Raw Data'!AH753</f>
        <v>195</v>
      </c>
      <c r="AU753">
        <f>'Raw Data'!AI753</f>
        <v>848</v>
      </c>
      <c r="AV753" t="str">
        <f>'Raw Data'!AJ753</f>
        <v>D6_0053_00_I</v>
      </c>
      <c r="AW753">
        <f>'Raw Data'!AK753</f>
        <v>78</v>
      </c>
      <c r="AX753">
        <f>'Raw Data'!AL753</f>
        <v>85</v>
      </c>
      <c r="AY753" t="str">
        <f>'Raw Data'!AM753</f>
        <v>simple</v>
      </c>
      <c r="AZ753">
        <f>'Raw Data'!AN753</f>
        <v>666.6</v>
      </c>
      <c r="BA753">
        <f>'Raw Data'!AO753</f>
        <v>60.6</v>
      </c>
      <c r="BB753">
        <f>'Raw Data'!AP753</f>
        <v>705.9</v>
      </c>
      <c r="BC753">
        <f>'Raw Data'!AQ753</f>
        <v>-84.345006999999995</v>
      </c>
      <c r="BD753">
        <f>'Raw Data'!AR753</f>
        <v>34.435009000000001</v>
      </c>
      <c r="BE753">
        <f>'Raw Data'!AS753</f>
        <v>-84.342834999999994</v>
      </c>
      <c r="BF753">
        <f>'Raw Data'!AT753</f>
        <v>34.434553000000001</v>
      </c>
      <c r="BG753" t="str">
        <f>'Raw Data'!AU753</f>
        <v>2271005300I</v>
      </c>
      <c r="BH753">
        <f>'Raw Data'!AV753</f>
        <v>1</v>
      </c>
      <c r="BI753">
        <f>'Raw Data'!AW753</f>
        <v>227</v>
      </c>
      <c r="BJ753">
        <f>'Raw Data'!AX753</f>
        <v>53</v>
      </c>
      <c r="BK753">
        <f>'Raw Data'!AY753</f>
        <v>0</v>
      </c>
      <c r="BL753">
        <f>'Raw Data'!AZ753</f>
        <v>45</v>
      </c>
      <c r="BM753">
        <f>'Raw Data'!BA753</f>
        <v>14.43</v>
      </c>
      <c r="BN753">
        <f>'Raw Data'!BB753</f>
        <v>14.2</v>
      </c>
      <c r="BO753">
        <f>'Raw Data'!BC753</f>
        <v>1063</v>
      </c>
      <c r="BP753">
        <f>'Raw Data'!BD753</f>
        <v>1055.0999999999999</v>
      </c>
      <c r="BQ753">
        <f>'Raw Data'!BE753</f>
        <v>1055.0999999999999</v>
      </c>
      <c r="BR753">
        <f>'Raw Data'!BF753</f>
        <v>55</v>
      </c>
      <c r="BS753">
        <f>'Raw Data'!BG753</f>
        <v>43.6</v>
      </c>
      <c r="BT753">
        <f>'Raw Data'!BH753</f>
        <v>11.4</v>
      </c>
      <c r="BU753">
        <f>'Raw Data'!BI753</f>
        <v>44147</v>
      </c>
      <c r="BV753" t="str">
        <f>'Raw Data'!BJ753</f>
        <v>NONE</v>
      </c>
      <c r="BW753">
        <f>'Raw Data'!BK753</f>
        <v>2.2910000000000001E-3</v>
      </c>
      <c r="BX753">
        <f>'Raw Data'!BL753</f>
        <v>41708</v>
      </c>
      <c r="BY753">
        <f>'Raw Data'!BM753</f>
        <v>41405</v>
      </c>
      <c r="BZ753" t="str">
        <f>'Raw Data'!BN753</f>
        <v>2271005300I</v>
      </c>
      <c r="CA753" t="str">
        <f>'Raw Data'!BO753</f>
        <v>PICKENS</v>
      </c>
      <c r="CB753">
        <f>'Raw Data'!BP753</f>
        <v>1</v>
      </c>
      <c r="CC753">
        <f>'Raw Data'!BQ753</f>
        <v>5300</v>
      </c>
      <c r="CD753">
        <f>'Raw Data'!BR753</f>
        <v>6</v>
      </c>
      <c r="CE753">
        <f>'Raw Data'!BS753</f>
        <v>1</v>
      </c>
      <c r="CF753">
        <f>'Raw Data'!BT753</f>
        <v>2</v>
      </c>
      <c r="CG753">
        <f>'Raw Data'!BU753</f>
        <v>2</v>
      </c>
      <c r="CH753">
        <f>'Raw Data'!BV753</f>
        <v>1</v>
      </c>
      <c r="CI753">
        <f>'Raw Data'!BW753</f>
        <v>3</v>
      </c>
      <c r="CJ753">
        <f>'Raw Data'!BX753</f>
        <v>3</v>
      </c>
      <c r="CK753">
        <f>'Raw Data'!BY753</f>
        <v>3</v>
      </c>
      <c r="CL753" t="str">
        <f>'Raw Data'!BZ753</f>
        <v>N</v>
      </c>
      <c r="CM753">
        <f t="shared" si="165"/>
        <v>0</v>
      </c>
      <c r="CN753">
        <f>'Raw Data'!CA753</f>
        <v>227</v>
      </c>
      <c r="CO753">
        <f>'Raw Data'!CB753</f>
        <v>53</v>
      </c>
      <c r="CP753">
        <f>'Raw Data'!CC753</f>
        <v>0</v>
      </c>
      <c r="CQ753" t="str">
        <f>'Raw Data'!CD753</f>
        <v>Not Urban</v>
      </c>
      <c r="CR753" t="str">
        <f>'Raw Data'!CE753</f>
        <v>Not Urban</v>
      </c>
      <c r="CS753">
        <f>'Raw Data'!CF753</f>
        <v>0</v>
      </c>
      <c r="CT753">
        <f>'Raw Data'!CG753</f>
        <v>45</v>
      </c>
      <c r="CU753">
        <f>'Raw Data'!CH753</f>
        <v>4750</v>
      </c>
      <c r="CV753" t="str">
        <f>'Raw Data'!CI753</f>
        <v xml:space="preserve"> </v>
      </c>
      <c r="CW753">
        <f>'Raw Data'!CJ753</f>
        <v>0</v>
      </c>
      <c r="CX753">
        <f>'Raw Data'!CK753</f>
        <v>0.33988400000000002</v>
      </c>
      <c r="CY753">
        <f>'Raw Data'!CL753</f>
        <v>9</v>
      </c>
      <c r="CZ753" t="str">
        <f>'Raw Data'!CM753</f>
        <v>State Mainline</v>
      </c>
      <c r="DA753">
        <f>'Raw Data'!CN753</f>
        <v>4750</v>
      </c>
      <c r="DB753">
        <f>'Raw Data'!CO753</f>
        <v>441218</v>
      </c>
      <c r="DC753">
        <f>'Raw Data'!CP753</f>
        <v>23.88</v>
      </c>
      <c r="DD753">
        <f>'Raw Data'!CQ753</f>
        <v>24.22</v>
      </c>
      <c r="DE753">
        <f>'Raw Data'!CR753</f>
        <v>441218</v>
      </c>
      <c r="DF753">
        <f>'Raw Data'!CS753</f>
        <v>0</v>
      </c>
      <c r="DG753">
        <f>'Raw Data'!CT753</f>
        <v>1794.588025</v>
      </c>
      <c r="DH753">
        <f>'Raw Data'!CU753</f>
        <v>100</v>
      </c>
      <c r="DI753">
        <f>'Raw Data'!CV753</f>
        <v>41459</v>
      </c>
      <c r="DJ753">
        <f>'Raw Data'!CW753</f>
        <v>1.3764E-2</v>
      </c>
      <c r="DK753">
        <f>'Raw Data'!CX753</f>
        <v>0</v>
      </c>
      <c r="DL753">
        <f>'Raw Data'!CY753</f>
        <v>2.2910000000000001E-3</v>
      </c>
      <c r="DM753">
        <f>'Raw Data'!CZ753</f>
        <v>304</v>
      </c>
      <c r="DN753" t="str">
        <f>'Raw Data'!DA753</f>
        <v>227-0143</v>
      </c>
      <c r="DO753" t="str">
        <f>'Raw Data'!DB753</f>
        <v>3R : Rural Principal Arterial - Other</v>
      </c>
      <c r="DP753" t="str">
        <f>'Raw Data'!DC753</f>
        <v>34.417859, -84.309560</v>
      </c>
      <c r="DQ753">
        <f>'Raw Data'!DD753</f>
        <v>-84.309560000000005</v>
      </c>
      <c r="DR753">
        <f>'Raw Data'!DE753</f>
        <v>34.417859</v>
      </c>
      <c r="DS753">
        <f>'Raw Data'!DF753</f>
        <v>34.417859</v>
      </c>
      <c r="DT753">
        <f>'Raw Data'!DG753</f>
        <v>-84.309560000000005</v>
      </c>
      <c r="DU753">
        <f>'Raw Data'!DH753</f>
        <v>3.7227999999999997E-2</v>
      </c>
      <c r="DV753">
        <f>'Raw Data'!DI753</f>
        <v>2.2910000000000001E-3</v>
      </c>
      <c r="DW753">
        <f>'Raw Data'!DJ753</f>
        <v>207</v>
      </c>
      <c r="DX753" s="11">
        <f t="shared" si="166"/>
        <v>4800</v>
      </c>
      <c r="DY753" s="5">
        <f t="shared" si="167"/>
        <v>4247.5</v>
      </c>
      <c r="DZ753" s="5">
        <f t="shared" si="160"/>
        <v>552.5</v>
      </c>
      <c r="EA753" s="5">
        <f t="shared" si="161"/>
        <v>0.13007651559741024</v>
      </c>
      <c r="EB753" s="5">
        <f t="shared" si="162"/>
        <v>4523.75</v>
      </c>
      <c r="EC753">
        <f>'Raw Data'!DK753</f>
        <v>4610</v>
      </c>
      <c r="ED753">
        <f>'Raw Data'!DL753</f>
        <v>14.9</v>
      </c>
      <c r="EE753">
        <f>'Raw Data'!DM753</f>
        <v>4870</v>
      </c>
      <c r="EF753">
        <f>'Raw Data'!DN753</f>
        <v>14.9</v>
      </c>
      <c r="EG753">
        <f>'Raw Data'!DO753</f>
        <v>4920</v>
      </c>
      <c r="EH753">
        <f>'Raw Data'!DP753</f>
        <v>0</v>
      </c>
      <c r="EI753">
        <f>'Raw Data'!DQ753</f>
        <v>4900</v>
      </c>
      <c r="EJ753">
        <f>'Raw Data'!DR753</f>
        <v>0</v>
      </c>
      <c r="EK753">
        <f>'Raw Data'!DS753</f>
        <v>4750</v>
      </c>
      <c r="EL753">
        <f>'Raw Data'!DT753</f>
        <v>12.4</v>
      </c>
      <c r="EM753">
        <f>'Raw Data'!DU753</f>
        <v>4560</v>
      </c>
      <c r="EN753">
        <f>'Raw Data'!DV753</f>
        <v>12.4</v>
      </c>
      <c r="EO753">
        <f>'Raw Data'!DW753</f>
        <v>3840</v>
      </c>
      <c r="EP753">
        <f>'Raw Data'!DX753</f>
        <v>9.4</v>
      </c>
      <c r="EQ753">
        <f>'Raw Data'!DY753</f>
        <v>3840</v>
      </c>
      <c r="ER753">
        <f>'Raw Data'!DZ753</f>
        <v>9.4</v>
      </c>
      <c r="ES753">
        <f>'Raw Data'!EA753</f>
        <v>3780</v>
      </c>
      <c r="ET753">
        <f>'Raw Data'!EB753</f>
        <v>0</v>
      </c>
      <c r="EU753">
        <f>'Raw Data'!EC753</f>
        <v>3820</v>
      </c>
      <c r="EV753">
        <f>'Raw Data'!ED753</f>
        <v>0</v>
      </c>
      <c r="EW753">
        <f>'Raw Data'!EE753</f>
        <v>0</v>
      </c>
    </row>
    <row r="754" spans="1:153" x14ac:dyDescent="0.3">
      <c r="A754">
        <f>'Raw Data'!A754</f>
        <v>752</v>
      </c>
      <c r="B754" t="str">
        <f>'Raw Data'!B754</f>
        <v>Point</v>
      </c>
      <c r="C754">
        <f>'Raw Data'!C754</f>
        <v>1037</v>
      </c>
      <c r="D754">
        <f>'Raw Data'!D754</f>
        <v>37048</v>
      </c>
      <c r="E754" t="str">
        <f>'Raw Data'!E754</f>
        <v>Point</v>
      </c>
      <c r="F754">
        <f>'Raw Data'!F754</f>
        <v>6348838</v>
      </c>
      <c r="G754" t="str">
        <f>'Raw Data'!G754</f>
        <v>Gsp Post 00</v>
      </c>
      <c r="H754" s="3">
        <f>'Raw Data'!H754</f>
        <v>42953</v>
      </c>
      <c r="L754">
        <f t="shared" si="154"/>
        <v>0</v>
      </c>
      <c r="M754" s="5">
        <f t="shared" si="155"/>
        <v>42953</v>
      </c>
      <c r="N754" s="5">
        <f t="shared" si="163"/>
        <v>2017</v>
      </c>
      <c r="O754" s="5" t="str" cm="1">
        <f t="array" ref="O754">_xlfn.IFS(N754&lt;=2016,"before treatment",N754=2017,"unknown",N754&gt;2017,"after treatment")</f>
        <v>unknown</v>
      </c>
      <c r="P754" s="5">
        <f t="shared" si="156"/>
        <v>0</v>
      </c>
      <c r="Q754" s="5">
        <f t="shared" si="157"/>
        <v>0</v>
      </c>
      <c r="R754" t="str">
        <f>'Raw Data'!I754</f>
        <v>Pickens</v>
      </c>
      <c r="S754" t="str">
        <f>'Raw Data'!J754</f>
        <v>State Route 53</v>
      </c>
      <c r="T754" t="str">
        <f>'Raw Data'!K754</f>
        <v>(none)</v>
      </c>
      <c r="U754" t="str">
        <f>'Raw Data'!L754</f>
        <v>(C) Possible Injury / Complaint</v>
      </c>
      <c r="V754">
        <f>'Raw Data'!M754</f>
        <v>0</v>
      </c>
      <c r="W754">
        <f>'Raw Data'!N754</f>
        <v>0</v>
      </c>
      <c r="X754">
        <f>'Raw Data'!O754</f>
        <v>0</v>
      </c>
      <c r="Y754" t="str">
        <f>'Raw Data'!P754</f>
        <v>Not a Collision with Motor Vehicle</v>
      </c>
      <c r="Z754" t="str">
        <f>'Raw Data'!Q754</f>
        <v>On Shoulder</v>
      </c>
      <c r="AA754" t="str">
        <f>'Raw Data'!R754</f>
        <v>Other-Fixed Object</v>
      </c>
      <c r="AB754" t="str">
        <f>'Raw Data'!S754</f>
        <v>Embankment</v>
      </c>
      <c r="AC754" t="str">
        <f>'Raw Data'!T754</f>
        <v>Changed Lanes Improperly</v>
      </c>
      <c r="AD754">
        <f>'Raw Data'!U754</f>
        <v>1</v>
      </c>
      <c r="AE754" s="5" t="str">
        <f t="shared" si="164"/>
        <v>Yes</v>
      </c>
      <c r="AF754" t="str">
        <f>'Raw Data'!V754</f>
        <v>Negotiating a Curve</v>
      </c>
      <c r="AG754" s="5">
        <f t="shared" si="158"/>
        <v>0</v>
      </c>
      <c r="AH754" t="str">
        <f>'Raw Data'!W754</f>
        <v>East</v>
      </c>
      <c r="AI754" t="str">
        <f>'Raw Data'!X754</f>
        <v>Dark-Not Lighted</v>
      </c>
      <c r="AJ754" t="str">
        <f>'Raw Data'!Y754</f>
        <v>Wet</v>
      </c>
      <c r="AK754">
        <f>'Raw Data'!Z754</f>
        <v>36</v>
      </c>
      <c r="AL754" t="str">
        <f>'Raw Data'!AA754</f>
        <v>Lap and Shoulder Belt Used</v>
      </c>
      <c r="AM754" s="5">
        <f t="shared" si="159"/>
        <v>0</v>
      </c>
      <c r="AN754" t="str">
        <f>'Raw Data'!AB754</f>
        <v>Passenger Car</v>
      </c>
      <c r="AO754" t="str">
        <f>'Raw Data'!AC754</f>
        <v>2271005300I</v>
      </c>
      <c r="AP754">
        <f>'Raw Data'!AD754</f>
        <v>24.26</v>
      </c>
      <c r="AQ754">
        <f>'Raw Data'!AE754</f>
        <v>34.434646000000001</v>
      </c>
      <c r="AR754">
        <f>'Raw Data'!AF754</f>
        <v>-84.342968999999997</v>
      </c>
      <c r="AS754">
        <f>'Raw Data'!AG754</f>
        <v>207</v>
      </c>
      <c r="AT754">
        <f>'Raw Data'!AH754</f>
        <v>195</v>
      </c>
      <c r="AU754">
        <f>'Raw Data'!AI754</f>
        <v>848</v>
      </c>
      <c r="AV754" t="str">
        <f>'Raw Data'!AJ754</f>
        <v>D6_0053_00_I</v>
      </c>
      <c r="AW754">
        <f>'Raw Data'!AK754</f>
        <v>78</v>
      </c>
      <c r="AX754">
        <f>'Raw Data'!AL754</f>
        <v>85</v>
      </c>
      <c r="AY754" t="str">
        <f>'Raw Data'!AM754</f>
        <v>simple</v>
      </c>
      <c r="AZ754">
        <f>'Raw Data'!AN754</f>
        <v>666.6</v>
      </c>
      <c r="BA754">
        <f>'Raw Data'!AO754</f>
        <v>60.6</v>
      </c>
      <c r="BB754">
        <f>'Raw Data'!AP754</f>
        <v>705.9</v>
      </c>
      <c r="BC754">
        <f>'Raw Data'!AQ754</f>
        <v>-84.345006999999995</v>
      </c>
      <c r="BD754">
        <f>'Raw Data'!AR754</f>
        <v>34.435009000000001</v>
      </c>
      <c r="BE754">
        <f>'Raw Data'!AS754</f>
        <v>-84.342834999999994</v>
      </c>
      <c r="BF754">
        <f>'Raw Data'!AT754</f>
        <v>34.434553000000001</v>
      </c>
      <c r="BG754" t="str">
        <f>'Raw Data'!AU754</f>
        <v>2271005300I</v>
      </c>
      <c r="BH754">
        <f>'Raw Data'!AV754</f>
        <v>1</v>
      </c>
      <c r="BI754">
        <f>'Raw Data'!AW754</f>
        <v>227</v>
      </c>
      <c r="BJ754">
        <f>'Raw Data'!AX754</f>
        <v>53</v>
      </c>
      <c r="BK754">
        <f>'Raw Data'!AY754</f>
        <v>0</v>
      </c>
      <c r="BL754">
        <f>'Raw Data'!AZ754</f>
        <v>45</v>
      </c>
      <c r="BM754">
        <f>'Raw Data'!BA754</f>
        <v>14.43</v>
      </c>
      <c r="BN754">
        <f>'Raw Data'!BB754</f>
        <v>14.2</v>
      </c>
      <c r="BO754">
        <f>'Raw Data'!BC754</f>
        <v>1063</v>
      </c>
      <c r="BP754">
        <f>'Raw Data'!BD754</f>
        <v>1055.0999999999999</v>
      </c>
      <c r="BQ754">
        <f>'Raw Data'!BE754</f>
        <v>1055.0999999999999</v>
      </c>
      <c r="BR754">
        <f>'Raw Data'!BF754</f>
        <v>55</v>
      </c>
      <c r="BS754">
        <f>'Raw Data'!BG754</f>
        <v>43.6</v>
      </c>
      <c r="BT754">
        <f>'Raw Data'!BH754</f>
        <v>11.4</v>
      </c>
      <c r="BU754">
        <f>'Raw Data'!BI754</f>
        <v>44147</v>
      </c>
      <c r="BV754" t="str">
        <f>'Raw Data'!BJ754</f>
        <v>NONE</v>
      </c>
      <c r="BW754">
        <f>'Raw Data'!BK754</f>
        <v>2.2910000000000001E-3</v>
      </c>
      <c r="BX754">
        <f>'Raw Data'!BL754</f>
        <v>41708</v>
      </c>
      <c r="BY754">
        <f>'Raw Data'!BM754</f>
        <v>41405</v>
      </c>
      <c r="BZ754" t="str">
        <f>'Raw Data'!BN754</f>
        <v>2271005300I</v>
      </c>
      <c r="CA754" t="str">
        <f>'Raw Data'!BO754</f>
        <v>PICKENS</v>
      </c>
      <c r="CB754">
        <f>'Raw Data'!BP754</f>
        <v>1</v>
      </c>
      <c r="CC754">
        <f>'Raw Data'!BQ754</f>
        <v>5300</v>
      </c>
      <c r="CD754">
        <f>'Raw Data'!BR754</f>
        <v>6</v>
      </c>
      <c r="CE754">
        <f>'Raw Data'!BS754</f>
        <v>1</v>
      </c>
      <c r="CF754">
        <f>'Raw Data'!BT754</f>
        <v>2</v>
      </c>
      <c r="CG754">
        <f>'Raw Data'!BU754</f>
        <v>2</v>
      </c>
      <c r="CH754">
        <f>'Raw Data'!BV754</f>
        <v>1</v>
      </c>
      <c r="CI754">
        <f>'Raw Data'!BW754</f>
        <v>3</v>
      </c>
      <c r="CJ754">
        <f>'Raw Data'!BX754</f>
        <v>3</v>
      </c>
      <c r="CK754">
        <f>'Raw Data'!BY754</f>
        <v>3</v>
      </c>
      <c r="CL754" t="str">
        <f>'Raw Data'!BZ754</f>
        <v>N</v>
      </c>
      <c r="CM754">
        <f t="shared" si="165"/>
        <v>0</v>
      </c>
      <c r="CN754">
        <f>'Raw Data'!CA754</f>
        <v>227</v>
      </c>
      <c r="CO754">
        <f>'Raw Data'!CB754</f>
        <v>53</v>
      </c>
      <c r="CP754">
        <f>'Raw Data'!CC754</f>
        <v>0</v>
      </c>
      <c r="CQ754" t="str">
        <f>'Raw Data'!CD754</f>
        <v>Not Urban</v>
      </c>
      <c r="CR754" t="str">
        <f>'Raw Data'!CE754</f>
        <v>Not Urban</v>
      </c>
      <c r="CS754">
        <f>'Raw Data'!CF754</f>
        <v>0</v>
      </c>
      <c r="CT754">
        <f>'Raw Data'!CG754</f>
        <v>45</v>
      </c>
      <c r="CU754">
        <f>'Raw Data'!CH754</f>
        <v>4750</v>
      </c>
      <c r="CV754" t="str">
        <f>'Raw Data'!CI754</f>
        <v xml:space="preserve"> </v>
      </c>
      <c r="CW754">
        <f>'Raw Data'!CJ754</f>
        <v>0</v>
      </c>
      <c r="CX754">
        <f>'Raw Data'!CK754</f>
        <v>0.33988400000000002</v>
      </c>
      <c r="CY754">
        <f>'Raw Data'!CL754</f>
        <v>9</v>
      </c>
      <c r="CZ754" t="str">
        <f>'Raw Data'!CM754</f>
        <v>State Mainline</v>
      </c>
      <c r="DA754">
        <f>'Raw Data'!CN754</f>
        <v>4750</v>
      </c>
      <c r="DB754">
        <f>'Raw Data'!CO754</f>
        <v>441218</v>
      </c>
      <c r="DC754">
        <f>'Raw Data'!CP754</f>
        <v>23.88</v>
      </c>
      <c r="DD754">
        <f>'Raw Data'!CQ754</f>
        <v>24.22</v>
      </c>
      <c r="DE754">
        <f>'Raw Data'!CR754</f>
        <v>441218</v>
      </c>
      <c r="DF754">
        <f>'Raw Data'!CS754</f>
        <v>0</v>
      </c>
      <c r="DG754">
        <f>'Raw Data'!CT754</f>
        <v>1794.588025</v>
      </c>
      <c r="DH754">
        <f>'Raw Data'!CU754</f>
        <v>100</v>
      </c>
      <c r="DI754">
        <f>'Raw Data'!CV754</f>
        <v>41459</v>
      </c>
      <c r="DJ754">
        <f>'Raw Data'!CW754</f>
        <v>1.3764E-2</v>
      </c>
      <c r="DK754">
        <f>'Raw Data'!CX754</f>
        <v>0</v>
      </c>
      <c r="DL754">
        <f>'Raw Data'!CY754</f>
        <v>2.2910000000000001E-3</v>
      </c>
      <c r="DM754">
        <f>'Raw Data'!CZ754</f>
        <v>304</v>
      </c>
      <c r="DN754" t="str">
        <f>'Raw Data'!DA754</f>
        <v>227-0143</v>
      </c>
      <c r="DO754" t="str">
        <f>'Raw Data'!DB754</f>
        <v>3R : Rural Principal Arterial - Other</v>
      </c>
      <c r="DP754" t="str">
        <f>'Raw Data'!DC754</f>
        <v>34.417859, -84.309560</v>
      </c>
      <c r="DQ754">
        <f>'Raw Data'!DD754</f>
        <v>-84.309560000000005</v>
      </c>
      <c r="DR754">
        <f>'Raw Data'!DE754</f>
        <v>34.417859</v>
      </c>
      <c r="DS754">
        <f>'Raw Data'!DF754</f>
        <v>34.417859</v>
      </c>
      <c r="DT754">
        <f>'Raw Data'!DG754</f>
        <v>-84.309560000000005</v>
      </c>
      <c r="DU754">
        <f>'Raw Data'!DH754</f>
        <v>3.7227999999999997E-2</v>
      </c>
      <c r="DV754">
        <f>'Raw Data'!DI754</f>
        <v>2.2910000000000001E-3</v>
      </c>
      <c r="DW754">
        <f>'Raw Data'!DJ754</f>
        <v>207</v>
      </c>
      <c r="DX754" s="11">
        <f t="shared" si="166"/>
        <v>4800</v>
      </c>
      <c r="DY754" s="5">
        <f t="shared" si="167"/>
        <v>4247.5</v>
      </c>
      <c r="DZ754" s="5">
        <f t="shared" si="160"/>
        <v>552.5</v>
      </c>
      <c r="EA754" s="5">
        <f t="shared" si="161"/>
        <v>0.13007651559741024</v>
      </c>
      <c r="EB754" s="5">
        <f t="shared" si="162"/>
        <v>4523.75</v>
      </c>
      <c r="EC754">
        <f>'Raw Data'!DK754</f>
        <v>4610</v>
      </c>
      <c r="ED754">
        <f>'Raw Data'!DL754</f>
        <v>14.9</v>
      </c>
      <c r="EE754">
        <f>'Raw Data'!DM754</f>
        <v>4870</v>
      </c>
      <c r="EF754">
        <f>'Raw Data'!DN754</f>
        <v>14.9</v>
      </c>
      <c r="EG754">
        <f>'Raw Data'!DO754</f>
        <v>4920</v>
      </c>
      <c r="EH754">
        <f>'Raw Data'!DP754</f>
        <v>0</v>
      </c>
      <c r="EI754">
        <f>'Raw Data'!DQ754</f>
        <v>4900</v>
      </c>
      <c r="EJ754">
        <f>'Raw Data'!DR754</f>
        <v>0</v>
      </c>
      <c r="EK754">
        <f>'Raw Data'!DS754</f>
        <v>4750</v>
      </c>
      <c r="EL754">
        <f>'Raw Data'!DT754</f>
        <v>12.4</v>
      </c>
      <c r="EM754">
        <f>'Raw Data'!DU754</f>
        <v>4560</v>
      </c>
      <c r="EN754">
        <f>'Raw Data'!DV754</f>
        <v>12.4</v>
      </c>
      <c r="EO754">
        <f>'Raw Data'!DW754</f>
        <v>3840</v>
      </c>
      <c r="EP754">
        <f>'Raw Data'!DX754</f>
        <v>9.4</v>
      </c>
      <c r="EQ754">
        <f>'Raw Data'!DY754</f>
        <v>3840</v>
      </c>
      <c r="ER754">
        <f>'Raw Data'!DZ754</f>
        <v>9.4</v>
      </c>
      <c r="ES754">
        <f>'Raw Data'!EA754</f>
        <v>3780</v>
      </c>
      <c r="ET754">
        <f>'Raw Data'!EB754</f>
        <v>0</v>
      </c>
      <c r="EU754">
        <f>'Raw Data'!EC754</f>
        <v>3820</v>
      </c>
      <c r="EV754">
        <f>'Raw Data'!ED754</f>
        <v>0</v>
      </c>
      <c r="EW754">
        <f>'Raw Data'!EE754</f>
        <v>0</v>
      </c>
    </row>
    <row r="755" spans="1:153" x14ac:dyDescent="0.3">
      <c r="A755">
        <f>'Raw Data'!A755</f>
        <v>753</v>
      </c>
      <c r="B755" t="str">
        <f>'Raw Data'!B755</f>
        <v>Point</v>
      </c>
      <c r="C755">
        <f>'Raw Data'!C755</f>
        <v>493</v>
      </c>
      <c r="D755">
        <f>'Raw Data'!D755</f>
        <v>79225</v>
      </c>
      <c r="E755" t="str">
        <f>'Raw Data'!E755</f>
        <v>Point</v>
      </c>
      <c r="F755">
        <f>'Raw Data'!F755</f>
        <v>4505529</v>
      </c>
      <c r="G755" t="str">
        <f>'Raw Data'!G755</f>
        <v>Gsp Post 00</v>
      </c>
      <c r="H755" s="3">
        <f>'Raw Data'!H755</f>
        <v>41471</v>
      </c>
      <c r="L755">
        <f t="shared" si="154"/>
        <v>0</v>
      </c>
      <c r="M755" s="5">
        <f t="shared" si="155"/>
        <v>41471</v>
      </c>
      <c r="N755" s="5">
        <f t="shared" si="163"/>
        <v>2013</v>
      </c>
      <c r="O755" s="5" t="str" cm="1">
        <f t="array" ref="O755">_xlfn.IFS(N755&lt;=2016,"before treatment",N755=2017,"unknown",N755&gt;2017,"after treatment")</f>
        <v>before treatment</v>
      </c>
      <c r="P755" s="5">
        <f t="shared" si="156"/>
        <v>1</v>
      </c>
      <c r="Q755" s="5">
        <f t="shared" si="157"/>
        <v>0</v>
      </c>
      <c r="R755" t="str">
        <f>'Raw Data'!I755</f>
        <v>Pickens</v>
      </c>
      <c r="S755" t="str">
        <f>'Raw Data'!J755</f>
        <v>["State Route 136 Conn","State Route 53","State Route 53"]</v>
      </c>
      <c r="T755" t="str">
        <f>'Raw Data'!K755</f>
        <v>Sr 53</v>
      </c>
      <c r="U755" t="str">
        <f>'Raw Data'!L755</f>
        <v>(O) No Injury</v>
      </c>
      <c r="V755">
        <f>'Raw Data'!M755</f>
        <v>0</v>
      </c>
      <c r="W755">
        <f>'Raw Data'!N755</f>
        <v>0</v>
      </c>
      <c r="X755">
        <f>'Raw Data'!O755</f>
        <v>0</v>
      </c>
      <c r="Y755" t="str">
        <f>'Raw Data'!P755</f>
        <v>Not a Collision with Motor Vehicle</v>
      </c>
      <c r="Z755" t="str">
        <f>'Raw Data'!Q755</f>
        <v>On Shoulder</v>
      </c>
      <c r="AA755" t="str">
        <f>'Raw Data'!R755</f>
        <v>Highway Traffic Sign Post</v>
      </c>
      <c r="AB755" t="str">
        <f>'Raw Data'!S755</f>
        <v>Highway Traffic Sign Post</v>
      </c>
      <c r="AC755" t="str">
        <f>'Raw Data'!T755</f>
        <v>Improper Turn</v>
      </c>
      <c r="AD755">
        <f>'Raw Data'!U755</f>
        <v>1</v>
      </c>
      <c r="AE755" s="5" t="str">
        <f t="shared" si="164"/>
        <v>Yes</v>
      </c>
      <c r="AF755" t="str">
        <f>'Raw Data'!V755</f>
        <v>Turning Left</v>
      </c>
      <c r="AG755" s="5">
        <f t="shared" si="158"/>
        <v>1</v>
      </c>
      <c r="AH755" t="str">
        <f>'Raw Data'!W755</f>
        <v>East</v>
      </c>
      <c r="AI755" t="str">
        <f>'Raw Data'!X755</f>
        <v>Daylight</v>
      </c>
      <c r="AJ755" t="str">
        <f>'Raw Data'!Y755</f>
        <v>Dry</v>
      </c>
      <c r="AK755">
        <f>'Raw Data'!Z755</f>
        <v>62</v>
      </c>
      <c r="AL755" t="str">
        <f>'Raw Data'!AA755</f>
        <v>Lap and Shoulder Belt Used</v>
      </c>
      <c r="AM755" s="5">
        <f t="shared" si="159"/>
        <v>0</v>
      </c>
      <c r="AN755" t="str">
        <f>'Raw Data'!AB755</f>
        <v>Pickup Truck</v>
      </c>
      <c r="AO755" t="str">
        <f>'Raw Data'!AC755</f>
        <v>2271005300I</v>
      </c>
      <c r="AP755">
        <f>'Raw Data'!AD755</f>
        <v>5.5979999999999999</v>
      </c>
      <c r="AQ755">
        <f>'Raw Data'!AE755</f>
        <v>34.480812999999998</v>
      </c>
      <c r="AR755">
        <f>'Raw Data'!AF755</f>
        <v>-84.583847000000006</v>
      </c>
      <c r="AS755">
        <f>'Raw Data'!AG755</f>
        <v>208</v>
      </c>
      <c r="AT755">
        <f>'Raw Data'!AH755</f>
        <v>79</v>
      </c>
      <c r="AU755">
        <f>'Raw Data'!AI755</f>
        <v>817</v>
      </c>
      <c r="AV755" t="str">
        <f>'Raw Data'!AJ755</f>
        <v>D6_0053_00_I</v>
      </c>
      <c r="AW755">
        <f>'Raw Data'!AK755</f>
        <v>50</v>
      </c>
      <c r="AX755">
        <f>'Raw Data'!AL755</f>
        <v>54</v>
      </c>
      <c r="AY755" t="str">
        <f>'Raw Data'!AM755</f>
        <v>simple</v>
      </c>
      <c r="AZ755">
        <f>'Raw Data'!AN755</f>
        <v>567.29999999999995</v>
      </c>
      <c r="BA755">
        <f>'Raw Data'!AO755</f>
        <v>81.900000000000006</v>
      </c>
      <c r="BB755">
        <f>'Raw Data'!AP755</f>
        <v>809.6</v>
      </c>
      <c r="BC755">
        <f>'Raw Data'!AQ755</f>
        <v>-84.585645</v>
      </c>
      <c r="BD755">
        <f>'Raw Data'!AR755</f>
        <v>34.480390999999997</v>
      </c>
      <c r="BE755">
        <f>'Raw Data'!AS755</f>
        <v>-84.583173000000002</v>
      </c>
      <c r="BF755">
        <f>'Raw Data'!AT755</f>
        <v>34.480561000000002</v>
      </c>
      <c r="BG755" t="str">
        <f>'Raw Data'!AU755</f>
        <v>2271005300I</v>
      </c>
      <c r="BH755">
        <f>'Raw Data'!AV755</f>
        <v>1</v>
      </c>
      <c r="BI755">
        <f>'Raw Data'!AW755</f>
        <v>227</v>
      </c>
      <c r="BJ755">
        <f>'Raw Data'!AX755</f>
        <v>53</v>
      </c>
      <c r="BK755">
        <f>'Raw Data'!AY755</f>
        <v>0</v>
      </c>
      <c r="BL755">
        <f>'Raw Data'!AZ755</f>
        <v>55</v>
      </c>
      <c r="BM755">
        <f>'Raw Data'!BA755</f>
        <v>14.97</v>
      </c>
      <c r="BN755">
        <f>'Raw Data'!BB755</f>
        <v>14.33</v>
      </c>
      <c r="BO755">
        <f>'Raw Data'!BC755</f>
        <v>1158.5</v>
      </c>
      <c r="BP755">
        <f>'Raw Data'!BD755</f>
        <v>1150.9000000000001</v>
      </c>
      <c r="BQ755">
        <f>'Raw Data'!BE755</f>
        <v>1143.4000000000001</v>
      </c>
      <c r="BR755">
        <f>'Raw Data'!BF755</f>
        <v>55</v>
      </c>
      <c r="BS755">
        <f>'Raw Data'!BG755</f>
        <v>43.1</v>
      </c>
      <c r="BT755">
        <f>'Raw Data'!BH755</f>
        <v>11.9</v>
      </c>
      <c r="BU755">
        <f>'Raw Data'!BI755</f>
        <v>44147</v>
      </c>
      <c r="BV755" t="str">
        <f>'Raw Data'!BJ755</f>
        <v>NONE</v>
      </c>
      <c r="BW755">
        <f>'Raw Data'!BK755</f>
        <v>2.6220000000000002E-3</v>
      </c>
      <c r="BX755">
        <f>'Raw Data'!BL755</f>
        <v>41388</v>
      </c>
      <c r="BY755">
        <f>'Raw Data'!BM755</f>
        <v>41123</v>
      </c>
      <c r="BZ755" t="str">
        <f>'Raw Data'!BN755</f>
        <v>22710136COI</v>
      </c>
      <c r="CA755" t="str">
        <f>'Raw Data'!BO755</f>
        <v>PICKENS</v>
      </c>
      <c r="CB755">
        <f>'Raw Data'!BP755</f>
        <v>1</v>
      </c>
      <c r="CC755" t="str">
        <f>'Raw Data'!BQ755</f>
        <v>0136CO</v>
      </c>
      <c r="CD755">
        <f>'Raw Data'!BR755</f>
        <v>6</v>
      </c>
      <c r="CE755">
        <f>'Raw Data'!BS755</f>
        <v>1</v>
      </c>
      <c r="CF755">
        <f>'Raw Data'!BT755</f>
        <v>2</v>
      </c>
      <c r="CG755">
        <f>'Raw Data'!BU755</f>
        <v>1</v>
      </c>
      <c r="CH755">
        <f>'Raw Data'!BV755</f>
        <v>1</v>
      </c>
      <c r="CI755">
        <f>'Raw Data'!BW755</f>
        <v>2</v>
      </c>
      <c r="CJ755">
        <f>'Raw Data'!BX755</f>
        <v>0</v>
      </c>
      <c r="CK755">
        <f>'Raw Data'!BY755</f>
        <v>5</v>
      </c>
      <c r="CL755" t="str">
        <f>'Raw Data'!BZ755</f>
        <v>N</v>
      </c>
      <c r="CM755">
        <f t="shared" si="165"/>
        <v>0</v>
      </c>
      <c r="CN755">
        <f>'Raw Data'!CA755</f>
        <v>227</v>
      </c>
      <c r="CO755">
        <f>'Raw Data'!CB755</f>
        <v>136</v>
      </c>
      <c r="CP755" t="str">
        <f>'Raw Data'!CC755</f>
        <v>CO</v>
      </c>
      <c r="CQ755" t="str">
        <f>'Raw Data'!CD755</f>
        <v>Not Urban</v>
      </c>
      <c r="CR755" t="str">
        <f>'Raw Data'!CE755</f>
        <v>Not Urban</v>
      </c>
      <c r="CS755">
        <f>'Raw Data'!CF755</f>
        <v>0</v>
      </c>
      <c r="CT755">
        <f>'Raw Data'!CG755</f>
        <v>55</v>
      </c>
      <c r="CU755">
        <f>'Raw Data'!CH755</f>
        <v>2420</v>
      </c>
      <c r="CV755" t="str">
        <f>'Raw Data'!CI755</f>
        <v xml:space="preserve"> </v>
      </c>
      <c r="CW755">
        <f>'Raw Data'!CJ755</f>
        <v>0</v>
      </c>
      <c r="CX755">
        <f>'Raw Data'!CK755</f>
        <v>0.124695</v>
      </c>
      <c r="CY755">
        <f>'Raw Data'!CL755</f>
        <v>14</v>
      </c>
      <c r="CZ755" t="str">
        <f>'Raw Data'!CM755</f>
        <v>State Mainline</v>
      </c>
      <c r="DA755">
        <f>'Raw Data'!CN755</f>
        <v>2420</v>
      </c>
      <c r="DB755">
        <f>'Raw Data'!CO755</f>
        <v>439146</v>
      </c>
      <c r="DC755">
        <f>'Raw Data'!CP755</f>
        <v>2.5299999999999998</v>
      </c>
      <c r="DD755">
        <f>'Raw Data'!CQ755</f>
        <v>2.6269999999999998</v>
      </c>
      <c r="DE755">
        <f>'Raw Data'!CR755</f>
        <v>439146</v>
      </c>
      <c r="DF755">
        <f>'Raw Data'!CS755</f>
        <v>0</v>
      </c>
      <c r="DG755">
        <f>'Raw Data'!CT755</f>
        <v>658.38828999999998</v>
      </c>
      <c r="DH755">
        <f>'Raw Data'!CU755</f>
        <v>100</v>
      </c>
      <c r="DI755">
        <f>'Raw Data'!CV755</f>
        <v>41124</v>
      </c>
      <c r="DJ755">
        <f>'Raw Data'!CW755</f>
        <v>5.7990000000000003E-3</v>
      </c>
      <c r="DK755">
        <f>'Raw Data'!CX755</f>
        <v>0</v>
      </c>
      <c r="DL755">
        <f>'Raw Data'!CY755</f>
        <v>2.6220000000000002E-3</v>
      </c>
      <c r="DM755">
        <f>'Raw Data'!CZ755</f>
        <v>306</v>
      </c>
      <c r="DN755" t="str">
        <f>'Raw Data'!DA755</f>
        <v>227-0161</v>
      </c>
      <c r="DO755" t="str">
        <f>'Raw Data'!DB755</f>
        <v>5R : Rural Major Collector</v>
      </c>
      <c r="DP755" t="str">
        <f>'Raw Data'!DC755</f>
        <v>34.499749, -84.567565</v>
      </c>
      <c r="DQ755">
        <f>'Raw Data'!DD755</f>
        <v>-84.567565000000002</v>
      </c>
      <c r="DR755">
        <f>'Raw Data'!DE755</f>
        <v>34.499749000000001</v>
      </c>
      <c r="DS755">
        <f>'Raw Data'!DF755</f>
        <v>34.499749000000001</v>
      </c>
      <c r="DT755">
        <f>'Raw Data'!DG755</f>
        <v>-84.567565000000002</v>
      </c>
      <c r="DU755">
        <f>'Raw Data'!DH755</f>
        <v>2.4733999999999999E-2</v>
      </c>
      <c r="DV755">
        <f>'Raw Data'!DI755</f>
        <v>2.6220000000000002E-3</v>
      </c>
      <c r="DW755">
        <f>'Raw Data'!DJ755</f>
        <v>208</v>
      </c>
      <c r="DX755" s="11">
        <f t="shared" si="166"/>
        <v>2750</v>
      </c>
      <c r="DY755" s="5">
        <f t="shared" si="167"/>
        <v>2242.5</v>
      </c>
      <c r="DZ755" s="5">
        <f t="shared" si="160"/>
        <v>507.5</v>
      </c>
      <c r="EA755" s="5">
        <f t="shared" si="161"/>
        <v>0.22630992196209587</v>
      </c>
      <c r="EB755" s="5">
        <f t="shared" si="162"/>
        <v>2496.25</v>
      </c>
      <c r="EC755">
        <f>'Raw Data'!DK755</f>
        <v>2970</v>
      </c>
      <c r="ED755">
        <f>'Raw Data'!DL755</f>
        <v>23.6</v>
      </c>
      <c r="EE755">
        <f>'Raw Data'!DM755</f>
        <v>2640</v>
      </c>
      <c r="EF755">
        <f>'Raw Data'!DN755</f>
        <v>0</v>
      </c>
      <c r="EG755">
        <f>'Raw Data'!DO755</f>
        <v>2640</v>
      </c>
      <c r="EH755">
        <f>'Raw Data'!DP755</f>
        <v>0</v>
      </c>
      <c r="EI755">
        <f>'Raw Data'!DQ755</f>
        <v>2490</v>
      </c>
      <c r="EJ755">
        <f>'Raw Data'!DR755</f>
        <v>0</v>
      </c>
      <c r="EK755">
        <f>'Raw Data'!DS755</f>
        <v>2420</v>
      </c>
      <c r="EL755">
        <f>'Raw Data'!DT755</f>
        <v>13.3</v>
      </c>
      <c r="EM755">
        <f>'Raw Data'!DU755</f>
        <v>2250</v>
      </c>
      <c r="EN755">
        <f>'Raw Data'!DV755</f>
        <v>14.7</v>
      </c>
      <c r="EO755">
        <f>'Raw Data'!DW755</f>
        <v>2150</v>
      </c>
      <c r="EP755">
        <f>'Raw Data'!DX755</f>
        <v>15.4</v>
      </c>
      <c r="EQ755">
        <f>'Raw Data'!DY755</f>
        <v>2150</v>
      </c>
      <c r="ER755">
        <f>'Raw Data'!DZ755</f>
        <v>15.4</v>
      </c>
      <c r="ES755">
        <f>'Raw Data'!EA755</f>
        <v>2160</v>
      </c>
      <c r="ET755">
        <f>'Raw Data'!EB755</f>
        <v>15.4</v>
      </c>
      <c r="EU755">
        <f>'Raw Data'!EC755</f>
        <v>1800</v>
      </c>
      <c r="EV755">
        <f>'Raw Data'!ED755</f>
        <v>14.2</v>
      </c>
      <c r="EW755">
        <f>'Raw Data'!EE755</f>
        <v>0</v>
      </c>
    </row>
    <row r="756" spans="1:153" x14ac:dyDescent="0.3">
      <c r="A756">
        <f>'Raw Data'!A756</f>
        <v>754</v>
      </c>
      <c r="B756" t="str">
        <f>'Raw Data'!B756</f>
        <v>Point</v>
      </c>
      <c r="C756">
        <f>'Raw Data'!C756</f>
        <v>820</v>
      </c>
      <c r="D756">
        <f>'Raw Data'!D756</f>
        <v>83473</v>
      </c>
      <c r="E756" t="str">
        <f>'Raw Data'!E756</f>
        <v>Point</v>
      </c>
      <c r="F756">
        <f>'Raw Data'!F756</f>
        <v>4333032</v>
      </c>
      <c r="G756" t="str">
        <f>'Raw Data'!G756</f>
        <v>Gsp Post 00</v>
      </c>
      <c r="H756" s="3">
        <f>'Raw Data'!H756</f>
        <v>41293</v>
      </c>
      <c r="L756">
        <f t="shared" si="154"/>
        <v>0</v>
      </c>
      <c r="M756" s="5">
        <f t="shared" si="155"/>
        <v>41293</v>
      </c>
      <c r="N756" s="5">
        <f t="shared" si="163"/>
        <v>2013</v>
      </c>
      <c r="O756" s="5" t="str" cm="1">
        <f t="array" ref="O756">_xlfn.IFS(N756&lt;=2016,"before treatment",N756=2017,"unknown",N756&gt;2017,"after treatment")</f>
        <v>before treatment</v>
      </c>
      <c r="P756" s="5">
        <f t="shared" si="156"/>
        <v>1</v>
      </c>
      <c r="Q756" s="5">
        <f t="shared" si="157"/>
        <v>0</v>
      </c>
      <c r="R756" t="str">
        <f>'Raw Data'!I756</f>
        <v>Pickens</v>
      </c>
      <c r="S756" t="str">
        <f>'Raw Data'!J756</f>
        <v>["State Route 136 Conn","State Route 53","State Route 53"]</v>
      </c>
      <c r="T756" t="str">
        <f>'Raw Data'!K756</f>
        <v>(none)</v>
      </c>
      <c r="U756" t="str">
        <f>'Raw Data'!L756</f>
        <v>(C) Possible Injury / Complaint</v>
      </c>
      <c r="V756">
        <f>'Raw Data'!M756</f>
        <v>0</v>
      </c>
      <c r="W756">
        <f>'Raw Data'!N756</f>
        <v>0</v>
      </c>
      <c r="X756">
        <f>'Raw Data'!O756</f>
        <v>0</v>
      </c>
      <c r="Y756" t="str">
        <f>'Raw Data'!P756</f>
        <v>Not a Collision with Motor Vehicle</v>
      </c>
      <c r="Z756" t="str">
        <f>'Raw Data'!Q756</f>
        <v>On Shoulder</v>
      </c>
      <c r="AA756" t="str">
        <f>'Raw Data'!R756</f>
        <v>Culvert</v>
      </c>
      <c r="AB756" t="str">
        <f>'Raw Data'!S756</f>
        <v>Culvert</v>
      </c>
      <c r="AC756" t="str">
        <f>'Raw Data'!T756</f>
        <v>Changed Lanes Improperly</v>
      </c>
      <c r="AD756">
        <f>'Raw Data'!U756</f>
        <v>1</v>
      </c>
      <c r="AE756" s="5" t="str">
        <f t="shared" si="164"/>
        <v>Yes</v>
      </c>
      <c r="AF756" t="str">
        <f>'Raw Data'!V756</f>
        <v>Straight</v>
      </c>
      <c r="AG756" s="5">
        <f t="shared" si="158"/>
        <v>0</v>
      </c>
      <c r="AH756" t="str">
        <f>'Raw Data'!W756</f>
        <v>East</v>
      </c>
      <c r="AI756" t="str">
        <f>'Raw Data'!X756</f>
        <v>Daylight</v>
      </c>
      <c r="AJ756" t="str">
        <f>'Raw Data'!Y756</f>
        <v>Dry</v>
      </c>
      <c r="AK756">
        <f>'Raw Data'!Z756</f>
        <v>26</v>
      </c>
      <c r="AL756" t="str">
        <f>'Raw Data'!AA756</f>
        <v>Lap and Shoulder Belt Used</v>
      </c>
      <c r="AM756" s="5">
        <f t="shared" si="159"/>
        <v>0</v>
      </c>
      <c r="AN756" t="str">
        <f>'Raw Data'!AB756</f>
        <v>Passenger Car</v>
      </c>
      <c r="AO756" t="str">
        <f>'Raw Data'!AC756</f>
        <v>2271005300I</v>
      </c>
      <c r="AP756">
        <f>'Raw Data'!AD756</f>
        <v>5.5979999999999999</v>
      </c>
      <c r="AQ756">
        <f>'Raw Data'!AE756</f>
        <v>34.480811000000003</v>
      </c>
      <c r="AR756">
        <f>'Raw Data'!AF756</f>
        <v>-84.583839999999995</v>
      </c>
      <c r="AS756">
        <f>'Raw Data'!AG756</f>
        <v>208</v>
      </c>
      <c r="AT756">
        <f>'Raw Data'!AH756</f>
        <v>79</v>
      </c>
      <c r="AU756">
        <f>'Raw Data'!AI756</f>
        <v>817</v>
      </c>
      <c r="AV756" t="str">
        <f>'Raw Data'!AJ756</f>
        <v>D6_0053_00_I</v>
      </c>
      <c r="AW756">
        <f>'Raw Data'!AK756</f>
        <v>50</v>
      </c>
      <c r="AX756">
        <f>'Raw Data'!AL756</f>
        <v>54</v>
      </c>
      <c r="AY756" t="str">
        <f>'Raw Data'!AM756</f>
        <v>simple</v>
      </c>
      <c r="AZ756">
        <f>'Raw Data'!AN756</f>
        <v>567.29999999999995</v>
      </c>
      <c r="BA756">
        <f>'Raw Data'!AO756</f>
        <v>81.900000000000006</v>
      </c>
      <c r="BB756">
        <f>'Raw Data'!AP756</f>
        <v>809.6</v>
      </c>
      <c r="BC756">
        <f>'Raw Data'!AQ756</f>
        <v>-84.585645</v>
      </c>
      <c r="BD756">
        <f>'Raw Data'!AR756</f>
        <v>34.480390999999997</v>
      </c>
      <c r="BE756">
        <f>'Raw Data'!AS756</f>
        <v>-84.583173000000002</v>
      </c>
      <c r="BF756">
        <f>'Raw Data'!AT756</f>
        <v>34.480561000000002</v>
      </c>
      <c r="BG756" t="str">
        <f>'Raw Data'!AU756</f>
        <v>2271005300I</v>
      </c>
      <c r="BH756">
        <f>'Raw Data'!AV756</f>
        <v>1</v>
      </c>
      <c r="BI756">
        <f>'Raw Data'!AW756</f>
        <v>227</v>
      </c>
      <c r="BJ756">
        <f>'Raw Data'!AX756</f>
        <v>53</v>
      </c>
      <c r="BK756">
        <f>'Raw Data'!AY756</f>
        <v>0</v>
      </c>
      <c r="BL756">
        <f>'Raw Data'!AZ756</f>
        <v>55</v>
      </c>
      <c r="BM756">
        <f>'Raw Data'!BA756</f>
        <v>14.97</v>
      </c>
      <c r="BN756">
        <f>'Raw Data'!BB756</f>
        <v>14.33</v>
      </c>
      <c r="BO756">
        <f>'Raw Data'!BC756</f>
        <v>1158.5</v>
      </c>
      <c r="BP756">
        <f>'Raw Data'!BD756</f>
        <v>1150.9000000000001</v>
      </c>
      <c r="BQ756">
        <f>'Raw Data'!BE756</f>
        <v>1143.4000000000001</v>
      </c>
      <c r="BR756">
        <f>'Raw Data'!BF756</f>
        <v>55</v>
      </c>
      <c r="BS756">
        <f>'Raw Data'!BG756</f>
        <v>43.1</v>
      </c>
      <c r="BT756">
        <f>'Raw Data'!BH756</f>
        <v>11.9</v>
      </c>
      <c r="BU756">
        <f>'Raw Data'!BI756</f>
        <v>44147</v>
      </c>
      <c r="BV756" t="str">
        <f>'Raw Data'!BJ756</f>
        <v>NONE</v>
      </c>
      <c r="BW756">
        <f>'Raw Data'!BK756</f>
        <v>2.6220000000000002E-3</v>
      </c>
      <c r="BX756">
        <f>'Raw Data'!BL756</f>
        <v>41388</v>
      </c>
      <c r="BY756">
        <f>'Raw Data'!BM756</f>
        <v>41123</v>
      </c>
      <c r="BZ756" t="str">
        <f>'Raw Data'!BN756</f>
        <v>22710136COI</v>
      </c>
      <c r="CA756" t="str">
        <f>'Raw Data'!BO756</f>
        <v>PICKENS</v>
      </c>
      <c r="CB756">
        <f>'Raw Data'!BP756</f>
        <v>1</v>
      </c>
      <c r="CC756" t="str">
        <f>'Raw Data'!BQ756</f>
        <v>0136CO</v>
      </c>
      <c r="CD756">
        <f>'Raw Data'!BR756</f>
        <v>6</v>
      </c>
      <c r="CE756">
        <f>'Raw Data'!BS756</f>
        <v>1</v>
      </c>
      <c r="CF756">
        <f>'Raw Data'!BT756</f>
        <v>2</v>
      </c>
      <c r="CG756">
        <f>'Raw Data'!BU756</f>
        <v>1</v>
      </c>
      <c r="CH756">
        <f>'Raw Data'!BV756</f>
        <v>1</v>
      </c>
      <c r="CI756">
        <f>'Raw Data'!BW756</f>
        <v>2</v>
      </c>
      <c r="CJ756">
        <f>'Raw Data'!BX756</f>
        <v>0</v>
      </c>
      <c r="CK756">
        <f>'Raw Data'!BY756</f>
        <v>5</v>
      </c>
      <c r="CL756" t="str">
        <f>'Raw Data'!BZ756</f>
        <v>N</v>
      </c>
      <c r="CM756">
        <f t="shared" si="165"/>
        <v>0</v>
      </c>
      <c r="CN756">
        <f>'Raw Data'!CA756</f>
        <v>227</v>
      </c>
      <c r="CO756">
        <f>'Raw Data'!CB756</f>
        <v>136</v>
      </c>
      <c r="CP756" t="str">
        <f>'Raw Data'!CC756</f>
        <v>CO</v>
      </c>
      <c r="CQ756" t="str">
        <f>'Raw Data'!CD756</f>
        <v>Not Urban</v>
      </c>
      <c r="CR756" t="str">
        <f>'Raw Data'!CE756</f>
        <v>Not Urban</v>
      </c>
      <c r="CS756">
        <f>'Raw Data'!CF756</f>
        <v>0</v>
      </c>
      <c r="CT756">
        <f>'Raw Data'!CG756</f>
        <v>55</v>
      </c>
      <c r="CU756">
        <f>'Raw Data'!CH756</f>
        <v>2420</v>
      </c>
      <c r="CV756" t="str">
        <f>'Raw Data'!CI756</f>
        <v xml:space="preserve"> </v>
      </c>
      <c r="CW756">
        <f>'Raw Data'!CJ756</f>
        <v>0</v>
      </c>
      <c r="CX756">
        <f>'Raw Data'!CK756</f>
        <v>0.124695</v>
      </c>
      <c r="CY756">
        <f>'Raw Data'!CL756</f>
        <v>14</v>
      </c>
      <c r="CZ756" t="str">
        <f>'Raw Data'!CM756</f>
        <v>State Mainline</v>
      </c>
      <c r="DA756">
        <f>'Raw Data'!CN756</f>
        <v>2420</v>
      </c>
      <c r="DB756">
        <f>'Raw Data'!CO756</f>
        <v>439146</v>
      </c>
      <c r="DC756">
        <f>'Raw Data'!CP756</f>
        <v>2.5299999999999998</v>
      </c>
      <c r="DD756">
        <f>'Raw Data'!CQ756</f>
        <v>2.6269999999999998</v>
      </c>
      <c r="DE756">
        <f>'Raw Data'!CR756</f>
        <v>439146</v>
      </c>
      <c r="DF756">
        <f>'Raw Data'!CS756</f>
        <v>0</v>
      </c>
      <c r="DG756">
        <f>'Raw Data'!CT756</f>
        <v>658.38828999999998</v>
      </c>
      <c r="DH756">
        <f>'Raw Data'!CU756</f>
        <v>100</v>
      </c>
      <c r="DI756">
        <f>'Raw Data'!CV756</f>
        <v>41124</v>
      </c>
      <c r="DJ756">
        <f>'Raw Data'!CW756</f>
        <v>5.7990000000000003E-3</v>
      </c>
      <c r="DK756">
        <f>'Raw Data'!CX756</f>
        <v>0</v>
      </c>
      <c r="DL756">
        <f>'Raw Data'!CY756</f>
        <v>2.6220000000000002E-3</v>
      </c>
      <c r="DM756">
        <f>'Raw Data'!CZ756</f>
        <v>306</v>
      </c>
      <c r="DN756" t="str">
        <f>'Raw Data'!DA756</f>
        <v>227-0161</v>
      </c>
      <c r="DO756" t="str">
        <f>'Raw Data'!DB756</f>
        <v>5R : Rural Major Collector</v>
      </c>
      <c r="DP756" t="str">
        <f>'Raw Data'!DC756</f>
        <v>34.499749, -84.567565</v>
      </c>
      <c r="DQ756">
        <f>'Raw Data'!DD756</f>
        <v>-84.567565000000002</v>
      </c>
      <c r="DR756">
        <f>'Raw Data'!DE756</f>
        <v>34.499749000000001</v>
      </c>
      <c r="DS756">
        <f>'Raw Data'!DF756</f>
        <v>34.499749000000001</v>
      </c>
      <c r="DT756">
        <f>'Raw Data'!DG756</f>
        <v>-84.567565000000002</v>
      </c>
      <c r="DU756">
        <f>'Raw Data'!DH756</f>
        <v>2.4733999999999999E-2</v>
      </c>
      <c r="DV756">
        <f>'Raw Data'!DI756</f>
        <v>2.6220000000000002E-3</v>
      </c>
      <c r="DW756">
        <f>'Raw Data'!DJ756</f>
        <v>208</v>
      </c>
      <c r="DX756" s="11">
        <f t="shared" si="166"/>
        <v>2750</v>
      </c>
      <c r="DY756" s="5">
        <f t="shared" si="167"/>
        <v>2242.5</v>
      </c>
      <c r="DZ756" s="5">
        <f t="shared" si="160"/>
        <v>507.5</v>
      </c>
      <c r="EA756" s="5">
        <f t="shared" si="161"/>
        <v>0.22630992196209587</v>
      </c>
      <c r="EB756" s="5">
        <f t="shared" si="162"/>
        <v>2496.25</v>
      </c>
      <c r="EC756">
        <f>'Raw Data'!DK756</f>
        <v>2970</v>
      </c>
      <c r="ED756">
        <f>'Raw Data'!DL756</f>
        <v>23.6</v>
      </c>
      <c r="EE756">
        <f>'Raw Data'!DM756</f>
        <v>2640</v>
      </c>
      <c r="EF756">
        <f>'Raw Data'!DN756</f>
        <v>0</v>
      </c>
      <c r="EG756">
        <f>'Raw Data'!DO756</f>
        <v>2640</v>
      </c>
      <c r="EH756">
        <f>'Raw Data'!DP756</f>
        <v>0</v>
      </c>
      <c r="EI756">
        <f>'Raw Data'!DQ756</f>
        <v>2490</v>
      </c>
      <c r="EJ756">
        <f>'Raw Data'!DR756</f>
        <v>0</v>
      </c>
      <c r="EK756">
        <f>'Raw Data'!DS756</f>
        <v>2420</v>
      </c>
      <c r="EL756">
        <f>'Raw Data'!DT756</f>
        <v>13.3</v>
      </c>
      <c r="EM756">
        <f>'Raw Data'!DU756</f>
        <v>2250</v>
      </c>
      <c r="EN756">
        <f>'Raw Data'!DV756</f>
        <v>14.7</v>
      </c>
      <c r="EO756">
        <f>'Raw Data'!DW756</f>
        <v>2150</v>
      </c>
      <c r="EP756">
        <f>'Raw Data'!DX756</f>
        <v>15.4</v>
      </c>
      <c r="EQ756">
        <f>'Raw Data'!DY756</f>
        <v>2150</v>
      </c>
      <c r="ER756">
        <f>'Raw Data'!DZ756</f>
        <v>15.4</v>
      </c>
      <c r="ES756">
        <f>'Raw Data'!EA756</f>
        <v>2160</v>
      </c>
      <c r="ET756">
        <f>'Raw Data'!EB756</f>
        <v>15.4</v>
      </c>
      <c r="EU756">
        <f>'Raw Data'!EC756</f>
        <v>1800</v>
      </c>
      <c r="EV756">
        <f>'Raw Data'!ED756</f>
        <v>14.2</v>
      </c>
      <c r="EW756">
        <f>'Raw Data'!EE756</f>
        <v>0</v>
      </c>
    </row>
    <row r="757" spans="1:153" x14ac:dyDescent="0.3">
      <c r="A757">
        <f>'Raw Data'!A757</f>
        <v>755</v>
      </c>
      <c r="B757" t="str">
        <f>'Raw Data'!B757</f>
        <v>Point</v>
      </c>
      <c r="C757">
        <f>'Raw Data'!C757</f>
        <v>846</v>
      </c>
      <c r="D757">
        <f>'Raw Data'!D757</f>
        <v>76650</v>
      </c>
      <c r="E757" t="str">
        <f>'Raw Data'!E757</f>
        <v>Point</v>
      </c>
      <c r="F757">
        <f>'Raw Data'!F757</f>
        <v>4638904</v>
      </c>
      <c r="G757" t="str">
        <f>'Raw Data'!G757</f>
        <v>Gordon Co Sheriff's Office</v>
      </c>
      <c r="H757" s="3">
        <f>'Raw Data'!H757</f>
        <v>41576</v>
      </c>
      <c r="L757">
        <f t="shared" si="154"/>
        <v>0</v>
      </c>
      <c r="M757" s="5">
        <f t="shared" si="155"/>
        <v>41576</v>
      </c>
      <c r="N757" s="5">
        <f t="shared" si="163"/>
        <v>2013</v>
      </c>
      <c r="O757" s="5" t="str" cm="1">
        <f t="array" ref="O757">_xlfn.IFS(N757&lt;=2016,"before treatment",N757=2017,"unknown",N757&gt;2017,"after treatment")</f>
        <v>before treatment</v>
      </c>
      <c r="P757" s="5">
        <f t="shared" si="156"/>
        <v>1</v>
      </c>
      <c r="Q757" s="5">
        <f t="shared" si="157"/>
        <v>0</v>
      </c>
      <c r="R757" t="str">
        <f>'Raw Data'!I757</f>
        <v>Pickens</v>
      </c>
      <c r="S757" t="str">
        <f>'Raw Data'!J757</f>
        <v>["State Route 136 Conn","State Route 53","State Route 53"]</v>
      </c>
      <c r="T757" t="str">
        <f>'Raw Data'!K757</f>
        <v>B Johnson Rd</v>
      </c>
      <c r="U757" t="str">
        <f>'Raw Data'!L757</f>
        <v>(O) No Injury</v>
      </c>
      <c r="V757">
        <f>'Raw Data'!M757</f>
        <v>0</v>
      </c>
      <c r="W757">
        <f>'Raw Data'!N757</f>
        <v>0</v>
      </c>
      <c r="X757">
        <f>'Raw Data'!O757</f>
        <v>0</v>
      </c>
      <c r="Y757" t="str">
        <f>'Raw Data'!P757</f>
        <v>Not a Collision with Motor Vehicle</v>
      </c>
      <c r="Z757" t="str">
        <f>'Raw Data'!Q757</f>
        <v>On Roadway - Non-Intersection</v>
      </c>
      <c r="AA757" t="str">
        <f>'Raw Data'!R757</f>
        <v>Other Non-Collision</v>
      </c>
      <c r="AB757" t="str">
        <f>'Raw Data'!S757</f>
        <v>Other Non-Collision</v>
      </c>
      <c r="AC757" t="str">
        <f>'Raw Data'!T757</f>
        <v>No Contributing Factors</v>
      </c>
      <c r="AD757">
        <f>'Raw Data'!U757</f>
        <v>1</v>
      </c>
      <c r="AE757" s="5" t="str">
        <f t="shared" si="164"/>
        <v>Yes</v>
      </c>
      <c r="AF757" t="str">
        <f>'Raw Data'!V757</f>
        <v>Negotiating a Curve</v>
      </c>
      <c r="AG757" s="5">
        <f t="shared" si="158"/>
        <v>0</v>
      </c>
      <c r="AH757" t="str">
        <f>'Raw Data'!W757</f>
        <v>West</v>
      </c>
      <c r="AI757" t="str">
        <f>'Raw Data'!X757</f>
        <v>Dark-Not Lighted</v>
      </c>
      <c r="AJ757" t="str">
        <f>'Raw Data'!Y757</f>
        <v>Dry</v>
      </c>
      <c r="AK757">
        <f>'Raw Data'!Z757</f>
        <v>51</v>
      </c>
      <c r="AL757" t="str">
        <f>'Raw Data'!AA757</f>
        <v>Lap and Shoulder Belt Used</v>
      </c>
      <c r="AM757" s="5">
        <f t="shared" si="159"/>
        <v>0</v>
      </c>
      <c r="AN757" t="str">
        <f>'Raw Data'!AB757</f>
        <v>Tractor/Trailer</v>
      </c>
      <c r="AO757" t="str">
        <f>'Raw Data'!AC757</f>
        <v>2271005300I</v>
      </c>
      <c r="AP757">
        <f>'Raw Data'!AD757</f>
        <v>5.5979999999999999</v>
      </c>
      <c r="AQ757">
        <f>'Raw Data'!AE757</f>
        <v>34.480811000000003</v>
      </c>
      <c r="AR757">
        <f>'Raw Data'!AF757</f>
        <v>-84.583836000000005</v>
      </c>
      <c r="AS757">
        <f>'Raw Data'!AG757</f>
        <v>208</v>
      </c>
      <c r="AT757">
        <f>'Raw Data'!AH757</f>
        <v>79</v>
      </c>
      <c r="AU757">
        <f>'Raw Data'!AI757</f>
        <v>817</v>
      </c>
      <c r="AV757" t="str">
        <f>'Raw Data'!AJ757</f>
        <v>D6_0053_00_I</v>
      </c>
      <c r="AW757">
        <f>'Raw Data'!AK757</f>
        <v>50</v>
      </c>
      <c r="AX757">
        <f>'Raw Data'!AL757</f>
        <v>54</v>
      </c>
      <c r="AY757" t="str">
        <f>'Raw Data'!AM757</f>
        <v>simple</v>
      </c>
      <c r="AZ757">
        <f>'Raw Data'!AN757</f>
        <v>567.29999999999995</v>
      </c>
      <c r="BA757">
        <f>'Raw Data'!AO757</f>
        <v>81.900000000000006</v>
      </c>
      <c r="BB757">
        <f>'Raw Data'!AP757</f>
        <v>809.6</v>
      </c>
      <c r="BC757">
        <f>'Raw Data'!AQ757</f>
        <v>-84.585645</v>
      </c>
      <c r="BD757">
        <f>'Raw Data'!AR757</f>
        <v>34.480390999999997</v>
      </c>
      <c r="BE757">
        <f>'Raw Data'!AS757</f>
        <v>-84.583173000000002</v>
      </c>
      <c r="BF757">
        <f>'Raw Data'!AT757</f>
        <v>34.480561000000002</v>
      </c>
      <c r="BG757" t="str">
        <f>'Raw Data'!AU757</f>
        <v>2271005300I</v>
      </c>
      <c r="BH757">
        <f>'Raw Data'!AV757</f>
        <v>1</v>
      </c>
      <c r="BI757">
        <f>'Raw Data'!AW757</f>
        <v>227</v>
      </c>
      <c r="BJ757">
        <f>'Raw Data'!AX757</f>
        <v>53</v>
      </c>
      <c r="BK757">
        <f>'Raw Data'!AY757</f>
        <v>0</v>
      </c>
      <c r="BL757">
        <f>'Raw Data'!AZ757</f>
        <v>55</v>
      </c>
      <c r="BM757">
        <f>'Raw Data'!BA757</f>
        <v>14.97</v>
      </c>
      <c r="BN757">
        <f>'Raw Data'!BB757</f>
        <v>14.33</v>
      </c>
      <c r="BO757">
        <f>'Raw Data'!BC757</f>
        <v>1158.5</v>
      </c>
      <c r="BP757">
        <f>'Raw Data'!BD757</f>
        <v>1150.9000000000001</v>
      </c>
      <c r="BQ757">
        <f>'Raw Data'!BE757</f>
        <v>1143.4000000000001</v>
      </c>
      <c r="BR757">
        <f>'Raw Data'!BF757</f>
        <v>55</v>
      </c>
      <c r="BS757">
        <f>'Raw Data'!BG757</f>
        <v>43.1</v>
      </c>
      <c r="BT757">
        <f>'Raw Data'!BH757</f>
        <v>11.9</v>
      </c>
      <c r="BU757">
        <f>'Raw Data'!BI757</f>
        <v>44147</v>
      </c>
      <c r="BV757" t="str">
        <f>'Raw Data'!BJ757</f>
        <v>NONE</v>
      </c>
      <c r="BW757">
        <f>'Raw Data'!BK757</f>
        <v>2.6220000000000002E-3</v>
      </c>
      <c r="BX757">
        <f>'Raw Data'!BL757</f>
        <v>41388</v>
      </c>
      <c r="BY757">
        <f>'Raw Data'!BM757</f>
        <v>41123</v>
      </c>
      <c r="BZ757" t="str">
        <f>'Raw Data'!BN757</f>
        <v>22710136COI</v>
      </c>
      <c r="CA757" t="str">
        <f>'Raw Data'!BO757</f>
        <v>PICKENS</v>
      </c>
      <c r="CB757">
        <f>'Raw Data'!BP757</f>
        <v>1</v>
      </c>
      <c r="CC757" t="str">
        <f>'Raw Data'!BQ757</f>
        <v>0136CO</v>
      </c>
      <c r="CD757">
        <f>'Raw Data'!BR757</f>
        <v>6</v>
      </c>
      <c r="CE757">
        <f>'Raw Data'!BS757</f>
        <v>1</v>
      </c>
      <c r="CF757">
        <f>'Raw Data'!BT757</f>
        <v>2</v>
      </c>
      <c r="CG757">
        <f>'Raw Data'!BU757</f>
        <v>1</v>
      </c>
      <c r="CH757">
        <f>'Raw Data'!BV757</f>
        <v>1</v>
      </c>
      <c r="CI757">
        <f>'Raw Data'!BW757</f>
        <v>2</v>
      </c>
      <c r="CJ757">
        <f>'Raw Data'!BX757</f>
        <v>0</v>
      </c>
      <c r="CK757">
        <f>'Raw Data'!BY757</f>
        <v>5</v>
      </c>
      <c r="CL757" t="str">
        <f>'Raw Data'!BZ757</f>
        <v>N</v>
      </c>
      <c r="CM757">
        <f t="shared" si="165"/>
        <v>0</v>
      </c>
      <c r="CN757">
        <f>'Raw Data'!CA757</f>
        <v>227</v>
      </c>
      <c r="CO757">
        <f>'Raw Data'!CB757</f>
        <v>136</v>
      </c>
      <c r="CP757" t="str">
        <f>'Raw Data'!CC757</f>
        <v>CO</v>
      </c>
      <c r="CQ757" t="str">
        <f>'Raw Data'!CD757</f>
        <v>Not Urban</v>
      </c>
      <c r="CR757" t="str">
        <f>'Raw Data'!CE757</f>
        <v>Not Urban</v>
      </c>
      <c r="CS757">
        <f>'Raw Data'!CF757</f>
        <v>0</v>
      </c>
      <c r="CT757">
        <f>'Raw Data'!CG757</f>
        <v>55</v>
      </c>
      <c r="CU757">
        <f>'Raw Data'!CH757</f>
        <v>2420</v>
      </c>
      <c r="CV757" t="str">
        <f>'Raw Data'!CI757</f>
        <v xml:space="preserve"> </v>
      </c>
      <c r="CW757">
        <f>'Raw Data'!CJ757</f>
        <v>0</v>
      </c>
      <c r="CX757">
        <f>'Raw Data'!CK757</f>
        <v>0.124695</v>
      </c>
      <c r="CY757">
        <f>'Raw Data'!CL757</f>
        <v>14</v>
      </c>
      <c r="CZ757" t="str">
        <f>'Raw Data'!CM757</f>
        <v>State Mainline</v>
      </c>
      <c r="DA757">
        <f>'Raw Data'!CN757</f>
        <v>2420</v>
      </c>
      <c r="DB757">
        <f>'Raw Data'!CO757</f>
        <v>439146</v>
      </c>
      <c r="DC757">
        <f>'Raw Data'!CP757</f>
        <v>2.5299999999999998</v>
      </c>
      <c r="DD757">
        <f>'Raw Data'!CQ757</f>
        <v>2.6269999999999998</v>
      </c>
      <c r="DE757">
        <f>'Raw Data'!CR757</f>
        <v>439146</v>
      </c>
      <c r="DF757">
        <f>'Raw Data'!CS757</f>
        <v>0</v>
      </c>
      <c r="DG757">
        <f>'Raw Data'!CT757</f>
        <v>658.38828999999998</v>
      </c>
      <c r="DH757">
        <f>'Raw Data'!CU757</f>
        <v>100</v>
      </c>
      <c r="DI757">
        <f>'Raw Data'!CV757</f>
        <v>41124</v>
      </c>
      <c r="DJ757">
        <f>'Raw Data'!CW757</f>
        <v>5.7990000000000003E-3</v>
      </c>
      <c r="DK757">
        <f>'Raw Data'!CX757</f>
        <v>0</v>
      </c>
      <c r="DL757">
        <f>'Raw Data'!CY757</f>
        <v>2.6220000000000002E-3</v>
      </c>
      <c r="DM757">
        <f>'Raw Data'!CZ757</f>
        <v>306</v>
      </c>
      <c r="DN757" t="str">
        <f>'Raw Data'!DA757</f>
        <v>227-0161</v>
      </c>
      <c r="DO757" t="str">
        <f>'Raw Data'!DB757</f>
        <v>5R : Rural Major Collector</v>
      </c>
      <c r="DP757" t="str">
        <f>'Raw Data'!DC757</f>
        <v>34.499749, -84.567565</v>
      </c>
      <c r="DQ757">
        <f>'Raw Data'!DD757</f>
        <v>-84.567565000000002</v>
      </c>
      <c r="DR757">
        <f>'Raw Data'!DE757</f>
        <v>34.499749000000001</v>
      </c>
      <c r="DS757">
        <f>'Raw Data'!DF757</f>
        <v>34.499749000000001</v>
      </c>
      <c r="DT757">
        <f>'Raw Data'!DG757</f>
        <v>-84.567565000000002</v>
      </c>
      <c r="DU757">
        <f>'Raw Data'!DH757</f>
        <v>2.4733999999999999E-2</v>
      </c>
      <c r="DV757">
        <f>'Raw Data'!DI757</f>
        <v>2.6220000000000002E-3</v>
      </c>
      <c r="DW757">
        <f>'Raw Data'!DJ757</f>
        <v>208</v>
      </c>
      <c r="DX757" s="11">
        <f t="shared" si="166"/>
        <v>2750</v>
      </c>
      <c r="DY757" s="5">
        <f t="shared" si="167"/>
        <v>2242.5</v>
      </c>
      <c r="DZ757" s="5">
        <f t="shared" si="160"/>
        <v>507.5</v>
      </c>
      <c r="EA757" s="5">
        <f t="shared" si="161"/>
        <v>0.22630992196209587</v>
      </c>
      <c r="EB757" s="5">
        <f t="shared" si="162"/>
        <v>2496.25</v>
      </c>
      <c r="EC757">
        <f>'Raw Data'!DK757</f>
        <v>2970</v>
      </c>
      <c r="ED757">
        <f>'Raw Data'!DL757</f>
        <v>23.6</v>
      </c>
      <c r="EE757">
        <f>'Raw Data'!DM757</f>
        <v>2640</v>
      </c>
      <c r="EF757">
        <f>'Raw Data'!DN757</f>
        <v>0</v>
      </c>
      <c r="EG757">
        <f>'Raw Data'!DO757</f>
        <v>2640</v>
      </c>
      <c r="EH757">
        <f>'Raw Data'!DP757</f>
        <v>0</v>
      </c>
      <c r="EI757">
        <f>'Raw Data'!DQ757</f>
        <v>2490</v>
      </c>
      <c r="EJ757">
        <f>'Raw Data'!DR757</f>
        <v>0</v>
      </c>
      <c r="EK757">
        <f>'Raw Data'!DS757</f>
        <v>2420</v>
      </c>
      <c r="EL757">
        <f>'Raw Data'!DT757</f>
        <v>13.3</v>
      </c>
      <c r="EM757">
        <f>'Raw Data'!DU757</f>
        <v>2250</v>
      </c>
      <c r="EN757">
        <f>'Raw Data'!DV757</f>
        <v>14.7</v>
      </c>
      <c r="EO757">
        <f>'Raw Data'!DW757</f>
        <v>2150</v>
      </c>
      <c r="EP757">
        <f>'Raw Data'!DX757</f>
        <v>15.4</v>
      </c>
      <c r="EQ757">
        <f>'Raw Data'!DY757</f>
        <v>2150</v>
      </c>
      <c r="ER757">
        <f>'Raw Data'!DZ757</f>
        <v>15.4</v>
      </c>
      <c r="ES757">
        <f>'Raw Data'!EA757</f>
        <v>2160</v>
      </c>
      <c r="ET757">
        <f>'Raw Data'!EB757</f>
        <v>15.4</v>
      </c>
      <c r="EU757">
        <f>'Raw Data'!EC757</f>
        <v>1800</v>
      </c>
      <c r="EV757">
        <f>'Raw Data'!ED757</f>
        <v>14.2</v>
      </c>
      <c r="EW757">
        <f>'Raw Data'!EE757</f>
        <v>0</v>
      </c>
    </row>
    <row r="758" spans="1:153" x14ac:dyDescent="0.3">
      <c r="A758">
        <f>'Raw Data'!A758</f>
        <v>756</v>
      </c>
      <c r="B758" t="str">
        <f>'Raw Data'!B758</f>
        <v>Point</v>
      </c>
      <c r="C758">
        <f>'Raw Data'!C758</f>
        <v>867</v>
      </c>
      <c r="D758">
        <f>'Raw Data'!D758</f>
        <v>70534</v>
      </c>
      <c r="E758" t="str">
        <f>'Raw Data'!E758</f>
        <v>Point</v>
      </c>
      <c r="F758">
        <f>'Raw Data'!F758</f>
        <v>4900202</v>
      </c>
      <c r="G758" t="str">
        <f>'Raw Data'!G758</f>
        <v>Gsp Post 00</v>
      </c>
      <c r="H758" s="3">
        <f>'Raw Data'!H758</f>
        <v>41823</v>
      </c>
      <c r="L758">
        <f t="shared" si="154"/>
        <v>0</v>
      </c>
      <c r="M758" s="5">
        <f t="shared" si="155"/>
        <v>41823</v>
      </c>
      <c r="N758" s="5">
        <f t="shared" si="163"/>
        <v>2014</v>
      </c>
      <c r="O758" s="5" t="str" cm="1">
        <f t="array" ref="O758">_xlfn.IFS(N758&lt;=2016,"before treatment",N758=2017,"unknown",N758&gt;2017,"after treatment")</f>
        <v>before treatment</v>
      </c>
      <c r="P758" s="5">
        <f t="shared" si="156"/>
        <v>1</v>
      </c>
      <c r="Q758" s="5">
        <f t="shared" si="157"/>
        <v>0</v>
      </c>
      <c r="R758" t="str">
        <f>'Raw Data'!I758</f>
        <v>Pickens</v>
      </c>
      <c r="S758" t="str">
        <f>'Raw Data'!J758</f>
        <v>State Route 53</v>
      </c>
      <c r="T758" t="str">
        <f>'Raw Data'!K758</f>
        <v>(none)</v>
      </c>
      <c r="U758" t="str">
        <f>'Raw Data'!L758</f>
        <v>(O) No Injury</v>
      </c>
      <c r="V758">
        <f>'Raw Data'!M758</f>
        <v>0</v>
      </c>
      <c r="W758">
        <f>'Raw Data'!N758</f>
        <v>0</v>
      </c>
      <c r="X758">
        <f>'Raw Data'!O758</f>
        <v>0</v>
      </c>
      <c r="Y758" t="str">
        <f>'Raw Data'!P758</f>
        <v>Sideswipe-Same Direction</v>
      </c>
      <c r="Z758" t="str">
        <f>'Raw Data'!Q758</f>
        <v>On Roadway - Non-Intersection</v>
      </c>
      <c r="AA758" t="str">
        <f>'Raw Data'!R758</f>
        <v>["Motor Vehicle in Motion","Motor Vehicle in Motion"]</v>
      </c>
      <c r="AB758" t="str">
        <f>'Raw Data'!S758</f>
        <v>["Motor Vehicle in Motion","Motor Vehicle in Motion"]</v>
      </c>
      <c r="AC758" t="str">
        <f>'Raw Data'!T758</f>
        <v>["Improper Passing","No Contributing Factors"]</v>
      </c>
      <c r="AD758">
        <f>'Raw Data'!U758</f>
        <v>2</v>
      </c>
      <c r="AE758" s="5" t="str">
        <f t="shared" si="164"/>
        <v>No</v>
      </c>
      <c r="AF758" t="str">
        <f>'Raw Data'!V758</f>
        <v>["Passing","Stopped"]</v>
      </c>
      <c r="AG758" s="5">
        <f t="shared" si="158"/>
        <v>0</v>
      </c>
      <c r="AH758" t="str">
        <f>'Raw Data'!W758</f>
        <v>["West","West"]</v>
      </c>
      <c r="AI758" t="str">
        <f>'Raw Data'!X758</f>
        <v>Daylight</v>
      </c>
      <c r="AJ758" t="str">
        <f>'Raw Data'!Y758</f>
        <v>Dry</v>
      </c>
      <c r="AK758">
        <f>'Raw Data'!Z758</f>
        <v>0</v>
      </c>
      <c r="AL758" t="str">
        <f>'Raw Data'!AA758</f>
        <v>["Lap and Shoulder Belt Used","Lap and Shoulder Belt Used"]</v>
      </c>
      <c r="AM758" s="5">
        <f t="shared" si="159"/>
        <v>0</v>
      </c>
      <c r="AN758" t="str">
        <f>'Raw Data'!AB758</f>
        <v>["Tractor/Trailer","Tractor/Trailer"]</v>
      </c>
      <c r="AO758" t="str">
        <f>'Raw Data'!AC758</f>
        <v>2271005300I</v>
      </c>
      <c r="AP758">
        <f>'Raw Data'!AD758</f>
        <v>5.600695</v>
      </c>
      <c r="AQ758">
        <f>'Raw Data'!AE758</f>
        <v>34.480798</v>
      </c>
      <c r="AR758">
        <f>'Raw Data'!AF758</f>
        <v>-84.583788999999996</v>
      </c>
      <c r="AS758">
        <f>'Raw Data'!AG758</f>
        <v>208</v>
      </c>
      <c r="AT758">
        <f>'Raw Data'!AH758</f>
        <v>79</v>
      </c>
      <c r="AU758">
        <f>'Raw Data'!AI758</f>
        <v>817</v>
      </c>
      <c r="AV758" t="str">
        <f>'Raw Data'!AJ758</f>
        <v>D6_0053_00_I</v>
      </c>
      <c r="AW758">
        <f>'Raw Data'!AK758</f>
        <v>50</v>
      </c>
      <c r="AX758">
        <f>'Raw Data'!AL758</f>
        <v>54</v>
      </c>
      <c r="AY758" t="str">
        <f>'Raw Data'!AM758</f>
        <v>simple</v>
      </c>
      <c r="AZ758">
        <f>'Raw Data'!AN758</f>
        <v>567.29999999999995</v>
      </c>
      <c r="BA758">
        <f>'Raw Data'!AO758</f>
        <v>81.900000000000006</v>
      </c>
      <c r="BB758">
        <f>'Raw Data'!AP758</f>
        <v>809.6</v>
      </c>
      <c r="BC758">
        <f>'Raw Data'!AQ758</f>
        <v>-84.585645</v>
      </c>
      <c r="BD758">
        <f>'Raw Data'!AR758</f>
        <v>34.480390999999997</v>
      </c>
      <c r="BE758">
        <f>'Raw Data'!AS758</f>
        <v>-84.583173000000002</v>
      </c>
      <c r="BF758">
        <f>'Raw Data'!AT758</f>
        <v>34.480561000000002</v>
      </c>
      <c r="BG758" t="str">
        <f>'Raw Data'!AU758</f>
        <v>2271005300I</v>
      </c>
      <c r="BH758">
        <f>'Raw Data'!AV758</f>
        <v>1</v>
      </c>
      <c r="BI758">
        <f>'Raw Data'!AW758</f>
        <v>227</v>
      </c>
      <c r="BJ758">
        <f>'Raw Data'!AX758</f>
        <v>53</v>
      </c>
      <c r="BK758">
        <f>'Raw Data'!AY758</f>
        <v>0</v>
      </c>
      <c r="BL758">
        <f>'Raw Data'!AZ758</f>
        <v>55</v>
      </c>
      <c r="BM758">
        <f>'Raw Data'!BA758</f>
        <v>14.97</v>
      </c>
      <c r="BN758">
        <f>'Raw Data'!BB758</f>
        <v>14.33</v>
      </c>
      <c r="BO758">
        <f>'Raw Data'!BC758</f>
        <v>1158.5</v>
      </c>
      <c r="BP758">
        <f>'Raw Data'!BD758</f>
        <v>1150.9000000000001</v>
      </c>
      <c r="BQ758">
        <f>'Raw Data'!BE758</f>
        <v>1143.4000000000001</v>
      </c>
      <c r="BR758">
        <f>'Raw Data'!BF758</f>
        <v>55</v>
      </c>
      <c r="BS758">
        <f>'Raw Data'!BG758</f>
        <v>43.1</v>
      </c>
      <c r="BT758">
        <f>'Raw Data'!BH758</f>
        <v>11.9</v>
      </c>
      <c r="BU758">
        <f>'Raw Data'!BI758</f>
        <v>44147</v>
      </c>
      <c r="BV758" t="str">
        <f>'Raw Data'!BJ758</f>
        <v>NONE</v>
      </c>
      <c r="BW758">
        <f>'Raw Data'!BK758</f>
        <v>2.6220000000000002E-3</v>
      </c>
      <c r="BX758">
        <f>'Raw Data'!BL758</f>
        <v>41388</v>
      </c>
      <c r="BY758">
        <f>'Raw Data'!BM758</f>
        <v>41123</v>
      </c>
      <c r="BZ758" t="str">
        <f>'Raw Data'!BN758</f>
        <v>22710136COI</v>
      </c>
      <c r="CA758" t="str">
        <f>'Raw Data'!BO758</f>
        <v>PICKENS</v>
      </c>
      <c r="CB758">
        <f>'Raw Data'!BP758</f>
        <v>1</v>
      </c>
      <c r="CC758" t="str">
        <f>'Raw Data'!BQ758</f>
        <v>0136CO</v>
      </c>
      <c r="CD758">
        <f>'Raw Data'!BR758</f>
        <v>6</v>
      </c>
      <c r="CE758">
        <f>'Raw Data'!BS758</f>
        <v>1</v>
      </c>
      <c r="CF758">
        <f>'Raw Data'!BT758</f>
        <v>2</v>
      </c>
      <c r="CG758">
        <f>'Raw Data'!BU758</f>
        <v>1</v>
      </c>
      <c r="CH758">
        <f>'Raw Data'!BV758</f>
        <v>1</v>
      </c>
      <c r="CI758">
        <f>'Raw Data'!BW758</f>
        <v>2</v>
      </c>
      <c r="CJ758">
        <f>'Raw Data'!BX758</f>
        <v>0</v>
      </c>
      <c r="CK758">
        <f>'Raw Data'!BY758</f>
        <v>5</v>
      </c>
      <c r="CL758" t="str">
        <f>'Raw Data'!BZ758</f>
        <v>N</v>
      </c>
      <c r="CM758">
        <f t="shared" si="165"/>
        <v>0</v>
      </c>
      <c r="CN758">
        <f>'Raw Data'!CA758</f>
        <v>227</v>
      </c>
      <c r="CO758">
        <f>'Raw Data'!CB758</f>
        <v>136</v>
      </c>
      <c r="CP758" t="str">
        <f>'Raw Data'!CC758</f>
        <v>CO</v>
      </c>
      <c r="CQ758" t="str">
        <f>'Raw Data'!CD758</f>
        <v>Not Urban</v>
      </c>
      <c r="CR758" t="str">
        <f>'Raw Data'!CE758</f>
        <v>Not Urban</v>
      </c>
      <c r="CS758">
        <f>'Raw Data'!CF758</f>
        <v>0</v>
      </c>
      <c r="CT758">
        <f>'Raw Data'!CG758</f>
        <v>55</v>
      </c>
      <c r="CU758">
        <f>'Raw Data'!CH758</f>
        <v>2420</v>
      </c>
      <c r="CV758" t="str">
        <f>'Raw Data'!CI758</f>
        <v xml:space="preserve"> </v>
      </c>
      <c r="CW758">
        <f>'Raw Data'!CJ758</f>
        <v>0</v>
      </c>
      <c r="CX758">
        <f>'Raw Data'!CK758</f>
        <v>0.124695</v>
      </c>
      <c r="CY758">
        <f>'Raw Data'!CL758</f>
        <v>14</v>
      </c>
      <c r="CZ758" t="str">
        <f>'Raw Data'!CM758</f>
        <v>State Mainline</v>
      </c>
      <c r="DA758">
        <f>'Raw Data'!CN758</f>
        <v>2420</v>
      </c>
      <c r="DB758">
        <f>'Raw Data'!CO758</f>
        <v>439146</v>
      </c>
      <c r="DC758">
        <f>'Raw Data'!CP758</f>
        <v>2.5299999999999998</v>
      </c>
      <c r="DD758">
        <f>'Raw Data'!CQ758</f>
        <v>2.6269999999999998</v>
      </c>
      <c r="DE758">
        <f>'Raw Data'!CR758</f>
        <v>439146</v>
      </c>
      <c r="DF758">
        <f>'Raw Data'!CS758</f>
        <v>0</v>
      </c>
      <c r="DG758">
        <f>'Raw Data'!CT758</f>
        <v>658.38828999999998</v>
      </c>
      <c r="DH758">
        <f>'Raw Data'!CU758</f>
        <v>100</v>
      </c>
      <c r="DI758">
        <f>'Raw Data'!CV758</f>
        <v>41124</v>
      </c>
      <c r="DJ758">
        <f>'Raw Data'!CW758</f>
        <v>5.7990000000000003E-3</v>
      </c>
      <c r="DK758">
        <f>'Raw Data'!CX758</f>
        <v>0</v>
      </c>
      <c r="DL758">
        <f>'Raw Data'!CY758</f>
        <v>2.6220000000000002E-3</v>
      </c>
      <c r="DM758">
        <f>'Raw Data'!CZ758</f>
        <v>306</v>
      </c>
      <c r="DN758" t="str">
        <f>'Raw Data'!DA758</f>
        <v>227-0161</v>
      </c>
      <c r="DO758" t="str">
        <f>'Raw Data'!DB758</f>
        <v>5R : Rural Major Collector</v>
      </c>
      <c r="DP758" t="str">
        <f>'Raw Data'!DC758</f>
        <v>34.499749, -84.567565</v>
      </c>
      <c r="DQ758">
        <f>'Raw Data'!DD758</f>
        <v>-84.567565000000002</v>
      </c>
      <c r="DR758">
        <f>'Raw Data'!DE758</f>
        <v>34.499749000000001</v>
      </c>
      <c r="DS758">
        <f>'Raw Data'!DF758</f>
        <v>34.499749000000001</v>
      </c>
      <c r="DT758">
        <f>'Raw Data'!DG758</f>
        <v>-84.567565000000002</v>
      </c>
      <c r="DU758">
        <f>'Raw Data'!DH758</f>
        <v>2.4733999999999999E-2</v>
      </c>
      <c r="DV758">
        <f>'Raw Data'!DI758</f>
        <v>2.6220000000000002E-3</v>
      </c>
      <c r="DW758">
        <f>'Raw Data'!DJ758</f>
        <v>208</v>
      </c>
      <c r="DX758" s="11">
        <f t="shared" si="166"/>
        <v>2750</v>
      </c>
      <c r="DY758" s="5">
        <f t="shared" si="167"/>
        <v>2242.5</v>
      </c>
      <c r="DZ758" s="5">
        <f t="shared" si="160"/>
        <v>507.5</v>
      </c>
      <c r="EA758" s="5">
        <f t="shared" si="161"/>
        <v>0.22630992196209587</v>
      </c>
      <c r="EB758" s="5">
        <f t="shared" si="162"/>
        <v>2496.25</v>
      </c>
      <c r="EC758">
        <f>'Raw Data'!DK758</f>
        <v>2970</v>
      </c>
      <c r="ED758">
        <f>'Raw Data'!DL758</f>
        <v>23.6</v>
      </c>
      <c r="EE758">
        <f>'Raw Data'!DM758</f>
        <v>2640</v>
      </c>
      <c r="EF758">
        <f>'Raw Data'!DN758</f>
        <v>0</v>
      </c>
      <c r="EG758">
        <f>'Raw Data'!DO758</f>
        <v>2640</v>
      </c>
      <c r="EH758">
        <f>'Raw Data'!DP758</f>
        <v>0</v>
      </c>
      <c r="EI758">
        <f>'Raw Data'!DQ758</f>
        <v>2490</v>
      </c>
      <c r="EJ758">
        <f>'Raw Data'!DR758</f>
        <v>0</v>
      </c>
      <c r="EK758">
        <f>'Raw Data'!DS758</f>
        <v>2420</v>
      </c>
      <c r="EL758">
        <f>'Raw Data'!DT758</f>
        <v>13.3</v>
      </c>
      <c r="EM758">
        <f>'Raw Data'!DU758</f>
        <v>2250</v>
      </c>
      <c r="EN758">
        <f>'Raw Data'!DV758</f>
        <v>14.7</v>
      </c>
      <c r="EO758">
        <f>'Raw Data'!DW758</f>
        <v>2150</v>
      </c>
      <c r="EP758">
        <f>'Raw Data'!DX758</f>
        <v>15.4</v>
      </c>
      <c r="EQ758">
        <f>'Raw Data'!DY758</f>
        <v>2150</v>
      </c>
      <c r="ER758">
        <f>'Raw Data'!DZ758</f>
        <v>15.4</v>
      </c>
      <c r="ES758">
        <f>'Raw Data'!EA758</f>
        <v>2160</v>
      </c>
      <c r="ET758">
        <f>'Raw Data'!EB758</f>
        <v>15.4</v>
      </c>
      <c r="EU758">
        <f>'Raw Data'!EC758</f>
        <v>1800</v>
      </c>
      <c r="EV758">
        <f>'Raw Data'!ED758</f>
        <v>14.2</v>
      </c>
      <c r="EW758">
        <f>'Raw Data'!EE758</f>
        <v>0</v>
      </c>
    </row>
    <row r="759" spans="1:153" x14ac:dyDescent="0.3">
      <c r="A759">
        <f>'Raw Data'!A759</f>
        <v>757</v>
      </c>
      <c r="B759" t="str">
        <f>'Raw Data'!B759</f>
        <v>Point</v>
      </c>
      <c r="C759">
        <f>'Raw Data'!C759</f>
        <v>929</v>
      </c>
      <c r="D759">
        <f>'Raw Data'!D759</f>
        <v>56222</v>
      </c>
      <c r="E759" t="str">
        <f>'Raw Data'!E759</f>
        <v>Point</v>
      </c>
      <c r="F759">
        <f>'Raw Data'!F759</f>
        <v>5521620</v>
      </c>
      <c r="G759" t="str">
        <f>'Raw Data'!G759</f>
        <v>Gsp Post 00</v>
      </c>
      <c r="H759" s="3">
        <f>'Raw Data'!H759</f>
        <v>42331</v>
      </c>
      <c r="L759">
        <f t="shared" si="154"/>
        <v>0</v>
      </c>
      <c r="M759" s="5">
        <f t="shared" si="155"/>
        <v>42331</v>
      </c>
      <c r="N759" s="5">
        <f t="shared" si="163"/>
        <v>2015</v>
      </c>
      <c r="O759" s="5" t="str" cm="1">
        <f t="array" ref="O759">_xlfn.IFS(N759&lt;=2016,"before treatment",N759=2017,"unknown",N759&gt;2017,"after treatment")</f>
        <v>before treatment</v>
      </c>
      <c r="P759" s="5">
        <f t="shared" si="156"/>
        <v>1</v>
      </c>
      <c r="Q759" s="5">
        <f t="shared" si="157"/>
        <v>0</v>
      </c>
      <c r="R759" t="str">
        <f>'Raw Data'!I759</f>
        <v>Pickens</v>
      </c>
      <c r="S759" t="str">
        <f>'Raw Data'!J759</f>
        <v>["State Route 136 Conn","State Route 53","State Route 53"]</v>
      </c>
      <c r="T759" t="str">
        <f>'Raw Data'!K759</f>
        <v>Sr 136</v>
      </c>
      <c r="U759" t="str">
        <f>'Raw Data'!L759</f>
        <v>(B) Suspected Minor/Visible Injury</v>
      </c>
      <c r="V759">
        <f>'Raw Data'!M759</f>
        <v>0</v>
      </c>
      <c r="W759">
        <f>'Raw Data'!N759</f>
        <v>0</v>
      </c>
      <c r="X759">
        <f>'Raw Data'!O759</f>
        <v>1</v>
      </c>
      <c r="Y759" t="str">
        <f>'Raw Data'!P759</f>
        <v>Rear End</v>
      </c>
      <c r="Z759" t="str">
        <f>'Raw Data'!Q759</f>
        <v>On Roadway - Roadway Intersection</v>
      </c>
      <c r="AA759" t="str">
        <f>'Raw Data'!R759</f>
        <v>["Motor Vehicle in Motion","Motor Vehicle in Motion"]</v>
      </c>
      <c r="AB759" t="str">
        <f>'Raw Data'!S759</f>
        <v>["Motor Vehicle in Motion","Motor Vehicle in Motion"]</v>
      </c>
      <c r="AC759" t="str">
        <f>'Raw Data'!T759</f>
        <v>["Following Too Close","No Contributing Factors"]</v>
      </c>
      <c r="AD759">
        <f>'Raw Data'!U759</f>
        <v>2</v>
      </c>
      <c r="AE759" s="5" t="str">
        <f t="shared" si="164"/>
        <v>No</v>
      </c>
      <c r="AF759" t="str">
        <f>'Raw Data'!V759</f>
        <v>["Negotiating a Curve","Stopped"]</v>
      </c>
      <c r="AG759" s="5">
        <f t="shared" si="158"/>
        <v>0</v>
      </c>
      <c r="AH759" t="str">
        <f>'Raw Data'!W759</f>
        <v>["East","East"]</v>
      </c>
      <c r="AI759" t="str">
        <f>'Raw Data'!X759</f>
        <v>Daylight</v>
      </c>
      <c r="AJ759" t="str">
        <f>'Raw Data'!Y759</f>
        <v>Dry</v>
      </c>
      <c r="AK759">
        <f>'Raw Data'!Z759</f>
        <v>0</v>
      </c>
      <c r="AL759" t="str">
        <f>'Raw Data'!AA759</f>
        <v>["Lap and Shoulder Belt Used","Lap and Shoulder Belt Used","Lap and Shoulder Belt Used"]</v>
      </c>
      <c r="AM759" s="5">
        <f t="shared" si="159"/>
        <v>0</v>
      </c>
      <c r="AN759" t="str">
        <f>'Raw Data'!AB759</f>
        <v>["Passenger Car","Pickup Truck"]</v>
      </c>
      <c r="AO759" t="str">
        <f>'Raw Data'!AC759</f>
        <v>2271005300I</v>
      </c>
      <c r="AP759">
        <f>'Raw Data'!AD759</f>
        <v>5.5979999999999999</v>
      </c>
      <c r="AQ759">
        <f>'Raw Data'!AE759</f>
        <v>34.480806999999999</v>
      </c>
      <c r="AR759">
        <f>'Raw Data'!AF759</f>
        <v>-84.583822999999995</v>
      </c>
      <c r="AS759">
        <f>'Raw Data'!AG759</f>
        <v>208</v>
      </c>
      <c r="AT759">
        <f>'Raw Data'!AH759</f>
        <v>79</v>
      </c>
      <c r="AU759">
        <f>'Raw Data'!AI759</f>
        <v>817</v>
      </c>
      <c r="AV759" t="str">
        <f>'Raw Data'!AJ759</f>
        <v>D6_0053_00_I</v>
      </c>
      <c r="AW759">
        <f>'Raw Data'!AK759</f>
        <v>50</v>
      </c>
      <c r="AX759">
        <f>'Raw Data'!AL759</f>
        <v>54</v>
      </c>
      <c r="AY759" t="str">
        <f>'Raw Data'!AM759</f>
        <v>simple</v>
      </c>
      <c r="AZ759">
        <f>'Raw Data'!AN759</f>
        <v>567.29999999999995</v>
      </c>
      <c r="BA759">
        <f>'Raw Data'!AO759</f>
        <v>81.900000000000006</v>
      </c>
      <c r="BB759">
        <f>'Raw Data'!AP759</f>
        <v>809.6</v>
      </c>
      <c r="BC759">
        <f>'Raw Data'!AQ759</f>
        <v>-84.585645</v>
      </c>
      <c r="BD759">
        <f>'Raw Data'!AR759</f>
        <v>34.480390999999997</v>
      </c>
      <c r="BE759">
        <f>'Raw Data'!AS759</f>
        <v>-84.583173000000002</v>
      </c>
      <c r="BF759">
        <f>'Raw Data'!AT759</f>
        <v>34.480561000000002</v>
      </c>
      <c r="BG759" t="str">
        <f>'Raw Data'!AU759</f>
        <v>2271005300I</v>
      </c>
      <c r="BH759">
        <f>'Raw Data'!AV759</f>
        <v>1</v>
      </c>
      <c r="BI759">
        <f>'Raw Data'!AW759</f>
        <v>227</v>
      </c>
      <c r="BJ759">
        <f>'Raw Data'!AX759</f>
        <v>53</v>
      </c>
      <c r="BK759">
        <f>'Raw Data'!AY759</f>
        <v>0</v>
      </c>
      <c r="BL759">
        <f>'Raw Data'!AZ759</f>
        <v>55</v>
      </c>
      <c r="BM759">
        <f>'Raw Data'!BA759</f>
        <v>14.97</v>
      </c>
      <c r="BN759">
        <f>'Raw Data'!BB759</f>
        <v>14.33</v>
      </c>
      <c r="BO759">
        <f>'Raw Data'!BC759</f>
        <v>1158.5</v>
      </c>
      <c r="BP759">
        <f>'Raw Data'!BD759</f>
        <v>1150.9000000000001</v>
      </c>
      <c r="BQ759">
        <f>'Raw Data'!BE759</f>
        <v>1143.4000000000001</v>
      </c>
      <c r="BR759">
        <f>'Raw Data'!BF759</f>
        <v>55</v>
      </c>
      <c r="BS759">
        <f>'Raw Data'!BG759</f>
        <v>43.1</v>
      </c>
      <c r="BT759">
        <f>'Raw Data'!BH759</f>
        <v>11.9</v>
      </c>
      <c r="BU759">
        <f>'Raw Data'!BI759</f>
        <v>44147</v>
      </c>
      <c r="BV759" t="str">
        <f>'Raw Data'!BJ759</f>
        <v>NONE</v>
      </c>
      <c r="BW759">
        <f>'Raw Data'!BK759</f>
        <v>2.6220000000000002E-3</v>
      </c>
      <c r="BX759">
        <f>'Raw Data'!BL759</f>
        <v>41388</v>
      </c>
      <c r="BY759">
        <f>'Raw Data'!BM759</f>
        <v>41123</v>
      </c>
      <c r="BZ759" t="str">
        <f>'Raw Data'!BN759</f>
        <v>22710136COI</v>
      </c>
      <c r="CA759" t="str">
        <f>'Raw Data'!BO759</f>
        <v>PICKENS</v>
      </c>
      <c r="CB759">
        <f>'Raw Data'!BP759</f>
        <v>1</v>
      </c>
      <c r="CC759" t="str">
        <f>'Raw Data'!BQ759</f>
        <v>0136CO</v>
      </c>
      <c r="CD759">
        <f>'Raw Data'!BR759</f>
        <v>6</v>
      </c>
      <c r="CE759">
        <f>'Raw Data'!BS759</f>
        <v>1</v>
      </c>
      <c r="CF759">
        <f>'Raw Data'!BT759</f>
        <v>2</v>
      </c>
      <c r="CG759">
        <f>'Raw Data'!BU759</f>
        <v>1</v>
      </c>
      <c r="CH759">
        <f>'Raw Data'!BV759</f>
        <v>1</v>
      </c>
      <c r="CI759">
        <f>'Raw Data'!BW759</f>
        <v>2</v>
      </c>
      <c r="CJ759">
        <f>'Raw Data'!BX759</f>
        <v>0</v>
      </c>
      <c r="CK759">
        <f>'Raw Data'!BY759</f>
        <v>5</v>
      </c>
      <c r="CL759" t="str">
        <f>'Raw Data'!BZ759</f>
        <v>N</v>
      </c>
      <c r="CM759">
        <f t="shared" si="165"/>
        <v>0</v>
      </c>
      <c r="CN759">
        <f>'Raw Data'!CA759</f>
        <v>227</v>
      </c>
      <c r="CO759">
        <f>'Raw Data'!CB759</f>
        <v>136</v>
      </c>
      <c r="CP759" t="str">
        <f>'Raw Data'!CC759</f>
        <v>CO</v>
      </c>
      <c r="CQ759" t="str">
        <f>'Raw Data'!CD759</f>
        <v>Not Urban</v>
      </c>
      <c r="CR759" t="str">
        <f>'Raw Data'!CE759</f>
        <v>Not Urban</v>
      </c>
      <c r="CS759">
        <f>'Raw Data'!CF759</f>
        <v>0</v>
      </c>
      <c r="CT759">
        <f>'Raw Data'!CG759</f>
        <v>55</v>
      </c>
      <c r="CU759">
        <f>'Raw Data'!CH759</f>
        <v>2420</v>
      </c>
      <c r="CV759" t="str">
        <f>'Raw Data'!CI759</f>
        <v xml:space="preserve"> </v>
      </c>
      <c r="CW759">
        <f>'Raw Data'!CJ759</f>
        <v>0</v>
      </c>
      <c r="CX759">
        <f>'Raw Data'!CK759</f>
        <v>0.124695</v>
      </c>
      <c r="CY759">
        <f>'Raw Data'!CL759</f>
        <v>14</v>
      </c>
      <c r="CZ759" t="str">
        <f>'Raw Data'!CM759</f>
        <v>State Mainline</v>
      </c>
      <c r="DA759">
        <f>'Raw Data'!CN759</f>
        <v>2420</v>
      </c>
      <c r="DB759">
        <f>'Raw Data'!CO759</f>
        <v>439146</v>
      </c>
      <c r="DC759">
        <f>'Raw Data'!CP759</f>
        <v>2.5299999999999998</v>
      </c>
      <c r="DD759">
        <f>'Raw Data'!CQ759</f>
        <v>2.6269999999999998</v>
      </c>
      <c r="DE759">
        <f>'Raw Data'!CR759</f>
        <v>439146</v>
      </c>
      <c r="DF759">
        <f>'Raw Data'!CS759</f>
        <v>0</v>
      </c>
      <c r="DG759">
        <f>'Raw Data'!CT759</f>
        <v>658.38828999999998</v>
      </c>
      <c r="DH759">
        <f>'Raw Data'!CU759</f>
        <v>100</v>
      </c>
      <c r="DI759">
        <f>'Raw Data'!CV759</f>
        <v>41124</v>
      </c>
      <c r="DJ759">
        <f>'Raw Data'!CW759</f>
        <v>5.7990000000000003E-3</v>
      </c>
      <c r="DK759">
        <f>'Raw Data'!CX759</f>
        <v>0</v>
      </c>
      <c r="DL759">
        <f>'Raw Data'!CY759</f>
        <v>2.6220000000000002E-3</v>
      </c>
      <c r="DM759">
        <f>'Raw Data'!CZ759</f>
        <v>306</v>
      </c>
      <c r="DN759" t="str">
        <f>'Raw Data'!DA759</f>
        <v>227-0161</v>
      </c>
      <c r="DO759" t="str">
        <f>'Raw Data'!DB759</f>
        <v>5R : Rural Major Collector</v>
      </c>
      <c r="DP759" t="str">
        <f>'Raw Data'!DC759</f>
        <v>34.499749, -84.567565</v>
      </c>
      <c r="DQ759">
        <f>'Raw Data'!DD759</f>
        <v>-84.567565000000002</v>
      </c>
      <c r="DR759">
        <f>'Raw Data'!DE759</f>
        <v>34.499749000000001</v>
      </c>
      <c r="DS759">
        <f>'Raw Data'!DF759</f>
        <v>34.499749000000001</v>
      </c>
      <c r="DT759">
        <f>'Raw Data'!DG759</f>
        <v>-84.567565000000002</v>
      </c>
      <c r="DU759">
        <f>'Raw Data'!DH759</f>
        <v>2.4733999999999999E-2</v>
      </c>
      <c r="DV759">
        <f>'Raw Data'!DI759</f>
        <v>2.6220000000000002E-3</v>
      </c>
      <c r="DW759">
        <f>'Raw Data'!DJ759</f>
        <v>208</v>
      </c>
      <c r="DX759" s="11">
        <f t="shared" si="166"/>
        <v>2750</v>
      </c>
      <c r="DY759" s="5">
        <f t="shared" si="167"/>
        <v>2242.5</v>
      </c>
      <c r="DZ759" s="5">
        <f t="shared" si="160"/>
        <v>507.5</v>
      </c>
      <c r="EA759" s="5">
        <f t="shared" si="161"/>
        <v>0.22630992196209587</v>
      </c>
      <c r="EB759" s="5">
        <f t="shared" si="162"/>
        <v>2496.25</v>
      </c>
      <c r="EC759">
        <f>'Raw Data'!DK759</f>
        <v>2970</v>
      </c>
      <c r="ED759">
        <f>'Raw Data'!DL759</f>
        <v>23.6</v>
      </c>
      <c r="EE759">
        <f>'Raw Data'!DM759</f>
        <v>2640</v>
      </c>
      <c r="EF759">
        <f>'Raw Data'!DN759</f>
        <v>0</v>
      </c>
      <c r="EG759">
        <f>'Raw Data'!DO759</f>
        <v>2640</v>
      </c>
      <c r="EH759">
        <f>'Raw Data'!DP759</f>
        <v>0</v>
      </c>
      <c r="EI759">
        <f>'Raw Data'!DQ759</f>
        <v>2490</v>
      </c>
      <c r="EJ759">
        <f>'Raw Data'!DR759</f>
        <v>0</v>
      </c>
      <c r="EK759">
        <f>'Raw Data'!DS759</f>
        <v>2420</v>
      </c>
      <c r="EL759">
        <f>'Raw Data'!DT759</f>
        <v>13.3</v>
      </c>
      <c r="EM759">
        <f>'Raw Data'!DU759</f>
        <v>2250</v>
      </c>
      <c r="EN759">
        <f>'Raw Data'!DV759</f>
        <v>14.7</v>
      </c>
      <c r="EO759">
        <f>'Raw Data'!DW759</f>
        <v>2150</v>
      </c>
      <c r="EP759">
        <f>'Raw Data'!DX759</f>
        <v>15.4</v>
      </c>
      <c r="EQ759">
        <f>'Raw Data'!DY759</f>
        <v>2150</v>
      </c>
      <c r="ER759">
        <f>'Raw Data'!DZ759</f>
        <v>15.4</v>
      </c>
      <c r="ES759">
        <f>'Raw Data'!EA759</f>
        <v>2160</v>
      </c>
      <c r="ET759">
        <f>'Raw Data'!EB759</f>
        <v>15.4</v>
      </c>
      <c r="EU759">
        <f>'Raw Data'!EC759</f>
        <v>1800</v>
      </c>
      <c r="EV759">
        <f>'Raw Data'!ED759</f>
        <v>14.2</v>
      </c>
      <c r="EW759">
        <f>'Raw Data'!EE759</f>
        <v>0</v>
      </c>
    </row>
    <row r="760" spans="1:153" x14ac:dyDescent="0.3">
      <c r="A760">
        <f>'Raw Data'!A760</f>
        <v>758</v>
      </c>
      <c r="B760" t="str">
        <f>'Raw Data'!B760</f>
        <v>Point</v>
      </c>
      <c r="C760">
        <f>'Raw Data'!C760</f>
        <v>937</v>
      </c>
      <c r="D760">
        <f>'Raw Data'!D760</f>
        <v>17071</v>
      </c>
      <c r="E760" t="str">
        <f>'Raw Data'!E760</f>
        <v>Point</v>
      </c>
      <c r="F760">
        <f>'Raw Data'!F760</f>
        <v>7188088</v>
      </c>
      <c r="G760" t="str">
        <f>'Raw Data'!G760</f>
        <v>Gsp Post 00</v>
      </c>
      <c r="H760" s="3">
        <f>'Raw Data'!H760</f>
        <v>43586</v>
      </c>
      <c r="L760">
        <f t="shared" si="154"/>
        <v>0</v>
      </c>
      <c r="M760" s="5">
        <f t="shared" si="155"/>
        <v>43586</v>
      </c>
      <c r="N760" s="5">
        <f t="shared" si="163"/>
        <v>2019</v>
      </c>
      <c r="O760" s="5" t="str" cm="1">
        <f t="array" ref="O760">_xlfn.IFS(N760&lt;=2016,"before treatment",N760=2017,"unknown",N760&gt;2017,"after treatment")</f>
        <v>after treatment</v>
      </c>
      <c r="P760" s="5">
        <f t="shared" si="156"/>
        <v>0</v>
      </c>
      <c r="Q760" s="5">
        <f t="shared" si="157"/>
        <v>1</v>
      </c>
      <c r="R760" t="str">
        <f>'Raw Data'!I760</f>
        <v>Pickens</v>
      </c>
      <c r="S760" t="str">
        <f>'Raw Data'!J760</f>
        <v>["State Route 136 Conn","State Route 136 Conn"]</v>
      </c>
      <c r="T760" t="str">
        <f>'Raw Data'!K760</f>
        <v>(none)</v>
      </c>
      <c r="U760" t="str">
        <f>'Raw Data'!L760</f>
        <v>(O) No Injury</v>
      </c>
      <c r="V760">
        <f>'Raw Data'!M760</f>
        <v>0</v>
      </c>
      <c r="W760">
        <f>'Raw Data'!N760</f>
        <v>0</v>
      </c>
      <c r="X760">
        <f>'Raw Data'!O760</f>
        <v>0</v>
      </c>
      <c r="Y760" t="str">
        <f>'Raw Data'!P760</f>
        <v>Rear End</v>
      </c>
      <c r="Z760" t="str">
        <f>'Raw Data'!Q760</f>
        <v>On Roadway - Non-Intersection</v>
      </c>
      <c r="AA760" t="str">
        <f>'Raw Data'!R760</f>
        <v>["Motor Vehicle in Motion","Motor Vehicle in Motion"]</v>
      </c>
      <c r="AB760" t="str">
        <f>'Raw Data'!S760</f>
        <v>["Motor Vehicle in Motion","Motor Vehicle in Motion"]</v>
      </c>
      <c r="AC760" t="str">
        <f>'Raw Data'!T760</f>
        <v>["Following Too Close","No Contributing Factors"]</v>
      </c>
      <c r="AD760">
        <f>'Raw Data'!U760</f>
        <v>2</v>
      </c>
      <c r="AE760" s="5" t="str">
        <f t="shared" si="164"/>
        <v>No</v>
      </c>
      <c r="AF760" t="str">
        <f>'Raw Data'!V760</f>
        <v>["Stopped","Straight"]</v>
      </c>
      <c r="AG760" s="5">
        <f t="shared" si="158"/>
        <v>0</v>
      </c>
      <c r="AH760" t="str">
        <f>'Raw Data'!W760</f>
        <v>["East","East"]</v>
      </c>
      <c r="AI760" t="str">
        <f>'Raw Data'!X760</f>
        <v>Daylight</v>
      </c>
      <c r="AJ760" t="str">
        <f>'Raw Data'!Y760</f>
        <v>Dry</v>
      </c>
      <c r="AK760">
        <f>'Raw Data'!Z760</f>
        <v>0</v>
      </c>
      <c r="AL760" t="str">
        <f>'Raw Data'!AA760</f>
        <v>["Lap and Shoulder Belt Used","Lap and Shoulder Belt Used","Lap and Shoulder Belt Used","Lap and Shoulder Belt Used"]</v>
      </c>
      <c r="AM760" s="5">
        <f t="shared" si="159"/>
        <v>0</v>
      </c>
      <c r="AN760" t="str">
        <f>'Raw Data'!AB760</f>
        <v>["Passenger Car","Pickup Truck"]</v>
      </c>
      <c r="AO760" t="str">
        <f>'Raw Data'!AC760</f>
        <v>22710136COI</v>
      </c>
      <c r="AP760">
        <f>'Raw Data'!AD760</f>
        <v>2.6309999999999998</v>
      </c>
      <c r="AQ760">
        <f>'Raw Data'!AE760</f>
        <v>34.481036000000003</v>
      </c>
      <c r="AR760">
        <f>'Raw Data'!AF760</f>
        <v>-84.583696000000003</v>
      </c>
      <c r="AS760">
        <f>'Raw Data'!AG760</f>
        <v>208</v>
      </c>
      <c r="AT760">
        <f>'Raw Data'!AH760</f>
        <v>79</v>
      </c>
      <c r="AU760">
        <f>'Raw Data'!AI760</f>
        <v>817</v>
      </c>
      <c r="AV760" t="str">
        <f>'Raw Data'!AJ760</f>
        <v>D6_0053_00_I</v>
      </c>
      <c r="AW760">
        <f>'Raw Data'!AK760</f>
        <v>50</v>
      </c>
      <c r="AX760">
        <f>'Raw Data'!AL760</f>
        <v>54</v>
      </c>
      <c r="AY760" t="str">
        <f>'Raw Data'!AM760</f>
        <v>simple</v>
      </c>
      <c r="AZ760">
        <f>'Raw Data'!AN760</f>
        <v>567.29999999999995</v>
      </c>
      <c r="BA760">
        <f>'Raw Data'!AO760</f>
        <v>81.900000000000006</v>
      </c>
      <c r="BB760">
        <f>'Raw Data'!AP760</f>
        <v>809.6</v>
      </c>
      <c r="BC760">
        <f>'Raw Data'!AQ760</f>
        <v>-84.585645</v>
      </c>
      <c r="BD760">
        <f>'Raw Data'!AR760</f>
        <v>34.480390999999997</v>
      </c>
      <c r="BE760">
        <f>'Raw Data'!AS760</f>
        <v>-84.583173000000002</v>
      </c>
      <c r="BF760">
        <f>'Raw Data'!AT760</f>
        <v>34.480561000000002</v>
      </c>
      <c r="BG760" t="str">
        <f>'Raw Data'!AU760</f>
        <v>2271005300I</v>
      </c>
      <c r="BH760">
        <f>'Raw Data'!AV760</f>
        <v>1</v>
      </c>
      <c r="BI760">
        <f>'Raw Data'!AW760</f>
        <v>227</v>
      </c>
      <c r="BJ760">
        <f>'Raw Data'!AX760</f>
        <v>53</v>
      </c>
      <c r="BK760">
        <f>'Raw Data'!AY760</f>
        <v>0</v>
      </c>
      <c r="BL760">
        <f>'Raw Data'!AZ760</f>
        <v>55</v>
      </c>
      <c r="BM760">
        <f>'Raw Data'!BA760</f>
        <v>14.97</v>
      </c>
      <c r="BN760">
        <f>'Raw Data'!BB760</f>
        <v>14.33</v>
      </c>
      <c r="BO760">
        <f>'Raw Data'!BC760</f>
        <v>1158.5</v>
      </c>
      <c r="BP760">
        <f>'Raw Data'!BD760</f>
        <v>1150.9000000000001</v>
      </c>
      <c r="BQ760">
        <f>'Raw Data'!BE760</f>
        <v>1143.4000000000001</v>
      </c>
      <c r="BR760">
        <f>'Raw Data'!BF760</f>
        <v>55</v>
      </c>
      <c r="BS760">
        <f>'Raw Data'!BG760</f>
        <v>43.1</v>
      </c>
      <c r="BT760">
        <f>'Raw Data'!BH760</f>
        <v>11.9</v>
      </c>
      <c r="BU760">
        <f>'Raw Data'!BI760</f>
        <v>44147</v>
      </c>
      <c r="BV760" t="str">
        <f>'Raw Data'!BJ760</f>
        <v>NONE</v>
      </c>
      <c r="BW760">
        <f>'Raw Data'!BK760</f>
        <v>2.6220000000000002E-3</v>
      </c>
      <c r="BX760">
        <f>'Raw Data'!BL760</f>
        <v>41388</v>
      </c>
      <c r="BY760">
        <f>'Raw Data'!BM760</f>
        <v>41123</v>
      </c>
      <c r="BZ760" t="str">
        <f>'Raw Data'!BN760</f>
        <v>22710136COI</v>
      </c>
      <c r="CA760" t="str">
        <f>'Raw Data'!BO760</f>
        <v>PICKENS</v>
      </c>
      <c r="CB760">
        <f>'Raw Data'!BP760</f>
        <v>1</v>
      </c>
      <c r="CC760" t="str">
        <f>'Raw Data'!BQ760</f>
        <v>0136CO</v>
      </c>
      <c r="CD760">
        <f>'Raw Data'!BR760</f>
        <v>6</v>
      </c>
      <c r="CE760">
        <f>'Raw Data'!BS760</f>
        <v>1</v>
      </c>
      <c r="CF760">
        <f>'Raw Data'!BT760</f>
        <v>2</v>
      </c>
      <c r="CG760">
        <f>'Raw Data'!BU760</f>
        <v>1</v>
      </c>
      <c r="CH760">
        <f>'Raw Data'!BV760</f>
        <v>1</v>
      </c>
      <c r="CI760">
        <f>'Raw Data'!BW760</f>
        <v>2</v>
      </c>
      <c r="CJ760">
        <f>'Raw Data'!BX760</f>
        <v>0</v>
      </c>
      <c r="CK760">
        <f>'Raw Data'!BY760</f>
        <v>5</v>
      </c>
      <c r="CL760" t="str">
        <f>'Raw Data'!BZ760</f>
        <v>N</v>
      </c>
      <c r="CM760">
        <f t="shared" si="165"/>
        <v>0</v>
      </c>
      <c r="CN760">
        <f>'Raw Data'!CA760</f>
        <v>227</v>
      </c>
      <c r="CO760">
        <f>'Raw Data'!CB760</f>
        <v>136</v>
      </c>
      <c r="CP760" t="str">
        <f>'Raw Data'!CC760</f>
        <v>CO</v>
      </c>
      <c r="CQ760" t="str">
        <f>'Raw Data'!CD760</f>
        <v>Not Urban</v>
      </c>
      <c r="CR760" t="str">
        <f>'Raw Data'!CE760</f>
        <v>Not Urban</v>
      </c>
      <c r="CS760">
        <f>'Raw Data'!CF760</f>
        <v>0</v>
      </c>
      <c r="CT760">
        <f>'Raw Data'!CG760</f>
        <v>55</v>
      </c>
      <c r="CU760">
        <f>'Raw Data'!CH760</f>
        <v>2420</v>
      </c>
      <c r="CV760" t="str">
        <f>'Raw Data'!CI760</f>
        <v xml:space="preserve"> </v>
      </c>
      <c r="CW760">
        <f>'Raw Data'!CJ760</f>
        <v>0</v>
      </c>
      <c r="CX760">
        <f>'Raw Data'!CK760</f>
        <v>0.124695</v>
      </c>
      <c r="CY760">
        <f>'Raw Data'!CL760</f>
        <v>14</v>
      </c>
      <c r="CZ760" t="str">
        <f>'Raw Data'!CM760</f>
        <v>State Mainline</v>
      </c>
      <c r="DA760">
        <f>'Raw Data'!CN760</f>
        <v>2420</v>
      </c>
      <c r="DB760">
        <f>'Raw Data'!CO760</f>
        <v>439146</v>
      </c>
      <c r="DC760">
        <f>'Raw Data'!CP760</f>
        <v>2.5299999999999998</v>
      </c>
      <c r="DD760">
        <f>'Raw Data'!CQ760</f>
        <v>2.6269999999999998</v>
      </c>
      <c r="DE760">
        <f>'Raw Data'!CR760</f>
        <v>439146</v>
      </c>
      <c r="DF760">
        <f>'Raw Data'!CS760</f>
        <v>0</v>
      </c>
      <c r="DG760">
        <f>'Raw Data'!CT760</f>
        <v>658.38828999999998</v>
      </c>
      <c r="DH760">
        <f>'Raw Data'!CU760</f>
        <v>100</v>
      </c>
      <c r="DI760">
        <f>'Raw Data'!CV760</f>
        <v>41124</v>
      </c>
      <c r="DJ760">
        <f>'Raw Data'!CW760</f>
        <v>5.7990000000000003E-3</v>
      </c>
      <c r="DK760">
        <f>'Raw Data'!CX760</f>
        <v>0</v>
      </c>
      <c r="DL760">
        <f>'Raw Data'!CY760</f>
        <v>2.6220000000000002E-3</v>
      </c>
      <c r="DM760">
        <f>'Raw Data'!CZ760</f>
        <v>306</v>
      </c>
      <c r="DN760" t="str">
        <f>'Raw Data'!DA760</f>
        <v>227-0161</v>
      </c>
      <c r="DO760" t="str">
        <f>'Raw Data'!DB760</f>
        <v>5R : Rural Major Collector</v>
      </c>
      <c r="DP760" t="str">
        <f>'Raw Data'!DC760</f>
        <v>34.499749, -84.567565</v>
      </c>
      <c r="DQ760">
        <f>'Raw Data'!DD760</f>
        <v>-84.567565000000002</v>
      </c>
      <c r="DR760">
        <f>'Raw Data'!DE760</f>
        <v>34.499749000000001</v>
      </c>
      <c r="DS760">
        <f>'Raw Data'!DF760</f>
        <v>34.499749000000001</v>
      </c>
      <c r="DT760">
        <f>'Raw Data'!DG760</f>
        <v>-84.567565000000002</v>
      </c>
      <c r="DU760">
        <f>'Raw Data'!DH760</f>
        <v>2.4733999999999999E-2</v>
      </c>
      <c r="DV760">
        <f>'Raw Data'!DI760</f>
        <v>2.6220000000000002E-3</v>
      </c>
      <c r="DW760">
        <f>'Raw Data'!DJ760</f>
        <v>208</v>
      </c>
      <c r="DX760" s="11">
        <f t="shared" si="166"/>
        <v>2750</v>
      </c>
      <c r="DY760" s="5">
        <f t="shared" si="167"/>
        <v>2242.5</v>
      </c>
      <c r="DZ760" s="5">
        <f t="shared" si="160"/>
        <v>507.5</v>
      </c>
      <c r="EA760" s="5">
        <f t="shared" si="161"/>
        <v>0.22630992196209587</v>
      </c>
      <c r="EB760" s="5">
        <f t="shared" si="162"/>
        <v>2496.25</v>
      </c>
      <c r="EC760">
        <f>'Raw Data'!DK760</f>
        <v>2970</v>
      </c>
      <c r="ED760">
        <f>'Raw Data'!DL760</f>
        <v>23.6</v>
      </c>
      <c r="EE760">
        <f>'Raw Data'!DM760</f>
        <v>2640</v>
      </c>
      <c r="EF760">
        <f>'Raw Data'!DN760</f>
        <v>0</v>
      </c>
      <c r="EG760">
        <f>'Raw Data'!DO760</f>
        <v>2640</v>
      </c>
      <c r="EH760">
        <f>'Raw Data'!DP760</f>
        <v>0</v>
      </c>
      <c r="EI760">
        <f>'Raw Data'!DQ760</f>
        <v>2490</v>
      </c>
      <c r="EJ760">
        <f>'Raw Data'!DR760</f>
        <v>0</v>
      </c>
      <c r="EK760">
        <f>'Raw Data'!DS760</f>
        <v>2420</v>
      </c>
      <c r="EL760">
        <f>'Raw Data'!DT760</f>
        <v>13.3</v>
      </c>
      <c r="EM760">
        <f>'Raw Data'!DU760</f>
        <v>2250</v>
      </c>
      <c r="EN760">
        <f>'Raw Data'!DV760</f>
        <v>14.7</v>
      </c>
      <c r="EO760">
        <f>'Raw Data'!DW760</f>
        <v>2150</v>
      </c>
      <c r="EP760">
        <f>'Raw Data'!DX760</f>
        <v>15.4</v>
      </c>
      <c r="EQ760">
        <f>'Raw Data'!DY760</f>
        <v>2150</v>
      </c>
      <c r="ER760">
        <f>'Raw Data'!DZ760</f>
        <v>15.4</v>
      </c>
      <c r="ES760">
        <f>'Raw Data'!EA760</f>
        <v>2160</v>
      </c>
      <c r="ET760">
        <f>'Raw Data'!EB760</f>
        <v>15.4</v>
      </c>
      <c r="EU760">
        <f>'Raw Data'!EC760</f>
        <v>1800</v>
      </c>
      <c r="EV760">
        <f>'Raw Data'!ED760</f>
        <v>14.2</v>
      </c>
      <c r="EW760">
        <f>'Raw Data'!EE760</f>
        <v>2.5399999999999999E-4</v>
      </c>
    </row>
    <row r="761" spans="1:153" x14ac:dyDescent="0.3">
      <c r="A761">
        <f>'Raw Data'!A761</f>
        <v>759</v>
      </c>
      <c r="B761" t="str">
        <f>'Raw Data'!B761</f>
        <v>Point</v>
      </c>
      <c r="C761">
        <f>'Raw Data'!C761</f>
        <v>943</v>
      </c>
      <c r="D761">
        <f>'Raw Data'!D761</f>
        <v>16840</v>
      </c>
      <c r="E761" t="str">
        <f>'Raw Data'!E761</f>
        <v>Point</v>
      </c>
      <c r="F761">
        <f>'Raw Data'!F761</f>
        <v>7203424</v>
      </c>
      <c r="G761" t="str">
        <f>'Raw Data'!G761</f>
        <v>Pickens County Sheriff</v>
      </c>
      <c r="H761" s="3">
        <f>'Raw Data'!H761</f>
        <v>43593</v>
      </c>
      <c r="L761">
        <f t="shared" si="154"/>
        <v>0</v>
      </c>
      <c r="M761" s="5">
        <f t="shared" si="155"/>
        <v>43593</v>
      </c>
      <c r="N761" s="5">
        <f t="shared" si="163"/>
        <v>2019</v>
      </c>
      <c r="O761" s="5" t="str" cm="1">
        <f t="array" ref="O761">_xlfn.IFS(N761&lt;=2016,"before treatment",N761=2017,"unknown",N761&gt;2017,"after treatment")</f>
        <v>after treatment</v>
      </c>
      <c r="P761" s="5">
        <f t="shared" si="156"/>
        <v>0</v>
      </c>
      <c r="Q761" s="5">
        <f t="shared" si="157"/>
        <v>1</v>
      </c>
      <c r="R761" t="str">
        <f>'Raw Data'!I761</f>
        <v>Pickens</v>
      </c>
      <c r="S761" t="str">
        <f>'Raw Data'!J761</f>
        <v>State Route 53</v>
      </c>
      <c r="T761" t="str">
        <f>'Raw Data'!K761</f>
        <v>Carver Mill Rd</v>
      </c>
      <c r="U761" t="str">
        <f>'Raw Data'!L761</f>
        <v>(O) No Injury</v>
      </c>
      <c r="V761">
        <f>'Raw Data'!M761</f>
        <v>0</v>
      </c>
      <c r="W761">
        <f>'Raw Data'!N761</f>
        <v>0</v>
      </c>
      <c r="X761">
        <f>'Raw Data'!O761</f>
        <v>0</v>
      </c>
      <c r="Y761" t="str">
        <f>'Raw Data'!P761</f>
        <v>Right Angle Crash</v>
      </c>
      <c r="Z761" t="str">
        <f>'Raw Data'!Q761</f>
        <v>On Roadway - Roadway Intersection</v>
      </c>
      <c r="AA761" t="str">
        <f>'Raw Data'!R761</f>
        <v>["Motor Vehicle in Motion","Motor Vehicle in Motion"]</v>
      </c>
      <c r="AB761" t="str">
        <f>'Raw Data'!S761</f>
        <v>["Motor Vehicle in Motion","Motor Vehicle in Motion"]</v>
      </c>
      <c r="AC761" t="str">
        <f>'Raw Data'!T761</f>
        <v>["Failure to Yield","No Contributing Factors"]</v>
      </c>
      <c r="AD761">
        <f>'Raw Data'!U761</f>
        <v>2</v>
      </c>
      <c r="AE761" s="5" t="str">
        <f t="shared" si="164"/>
        <v>No</v>
      </c>
      <c r="AF761" t="str">
        <f>'Raw Data'!V761</f>
        <v>["Turning Left","Turning Right"]</v>
      </c>
      <c r="AG761" s="5">
        <f t="shared" si="158"/>
        <v>1</v>
      </c>
      <c r="AH761" t="str">
        <f>'Raw Data'!W761</f>
        <v>["East","West"]</v>
      </c>
      <c r="AI761" t="str">
        <f>'Raw Data'!X761</f>
        <v>Daylight</v>
      </c>
      <c r="AJ761" t="str">
        <f>'Raw Data'!Y761</f>
        <v>Dry</v>
      </c>
      <c r="AK761">
        <f>'Raw Data'!Z761</f>
        <v>0</v>
      </c>
      <c r="AL761" t="str">
        <f>'Raw Data'!AA761</f>
        <v>["Lap and Shoulder Belt Used","Lap and Shoulder Belt Used"]</v>
      </c>
      <c r="AM761" s="5">
        <f t="shared" si="159"/>
        <v>0</v>
      </c>
      <c r="AN761" t="str">
        <f>'Raw Data'!AB761</f>
        <v>["Sports Utility Vehicle (SUV)","Van"]</v>
      </c>
      <c r="AO761" t="str">
        <f>'Raw Data'!AC761</f>
        <v>2271005300I</v>
      </c>
      <c r="AP761">
        <f>'Raw Data'!AD761</f>
        <v>5.5783240000000003</v>
      </c>
      <c r="AQ761">
        <f>'Raw Data'!AE761</f>
        <v>34.480849999999997</v>
      </c>
      <c r="AR761">
        <f>'Raw Data'!AF761</f>
        <v>-84.584124000000003</v>
      </c>
      <c r="AS761">
        <f>'Raw Data'!AG761</f>
        <v>208</v>
      </c>
      <c r="AT761">
        <f>'Raw Data'!AH761</f>
        <v>79</v>
      </c>
      <c r="AU761">
        <f>'Raw Data'!AI761</f>
        <v>817</v>
      </c>
      <c r="AV761" t="str">
        <f>'Raw Data'!AJ761</f>
        <v>D6_0053_00_I</v>
      </c>
      <c r="AW761">
        <f>'Raw Data'!AK761</f>
        <v>50</v>
      </c>
      <c r="AX761">
        <f>'Raw Data'!AL761</f>
        <v>54</v>
      </c>
      <c r="AY761" t="str">
        <f>'Raw Data'!AM761</f>
        <v>simple</v>
      </c>
      <c r="AZ761">
        <f>'Raw Data'!AN761</f>
        <v>567.29999999999995</v>
      </c>
      <c r="BA761">
        <f>'Raw Data'!AO761</f>
        <v>81.900000000000006</v>
      </c>
      <c r="BB761">
        <f>'Raw Data'!AP761</f>
        <v>809.6</v>
      </c>
      <c r="BC761">
        <f>'Raw Data'!AQ761</f>
        <v>-84.585645</v>
      </c>
      <c r="BD761">
        <f>'Raw Data'!AR761</f>
        <v>34.480390999999997</v>
      </c>
      <c r="BE761">
        <f>'Raw Data'!AS761</f>
        <v>-84.583173000000002</v>
      </c>
      <c r="BF761">
        <f>'Raw Data'!AT761</f>
        <v>34.480561000000002</v>
      </c>
      <c r="BG761" t="str">
        <f>'Raw Data'!AU761</f>
        <v>2271005300I</v>
      </c>
      <c r="BH761">
        <f>'Raw Data'!AV761</f>
        <v>1</v>
      </c>
      <c r="BI761">
        <f>'Raw Data'!AW761</f>
        <v>227</v>
      </c>
      <c r="BJ761">
        <f>'Raw Data'!AX761</f>
        <v>53</v>
      </c>
      <c r="BK761">
        <f>'Raw Data'!AY761</f>
        <v>0</v>
      </c>
      <c r="BL761">
        <f>'Raw Data'!AZ761</f>
        <v>55</v>
      </c>
      <c r="BM761">
        <f>'Raw Data'!BA761</f>
        <v>14.97</v>
      </c>
      <c r="BN761">
        <f>'Raw Data'!BB761</f>
        <v>14.33</v>
      </c>
      <c r="BO761">
        <f>'Raw Data'!BC761</f>
        <v>1158.5</v>
      </c>
      <c r="BP761">
        <f>'Raw Data'!BD761</f>
        <v>1150.9000000000001</v>
      </c>
      <c r="BQ761">
        <f>'Raw Data'!BE761</f>
        <v>1143.4000000000001</v>
      </c>
      <c r="BR761">
        <f>'Raw Data'!BF761</f>
        <v>55</v>
      </c>
      <c r="BS761">
        <f>'Raw Data'!BG761</f>
        <v>43.1</v>
      </c>
      <c r="BT761">
        <f>'Raw Data'!BH761</f>
        <v>11.9</v>
      </c>
      <c r="BU761">
        <f>'Raw Data'!BI761</f>
        <v>44147</v>
      </c>
      <c r="BV761" t="str">
        <f>'Raw Data'!BJ761</f>
        <v>NONE</v>
      </c>
      <c r="BW761">
        <f>'Raw Data'!BK761</f>
        <v>2.6220000000000002E-3</v>
      </c>
      <c r="BX761">
        <f>'Raw Data'!BL761</f>
        <v>41388</v>
      </c>
      <c r="BY761">
        <f>'Raw Data'!BM761</f>
        <v>41123</v>
      </c>
      <c r="BZ761" t="str">
        <f>'Raw Data'!BN761</f>
        <v>22710136COI</v>
      </c>
      <c r="CA761" t="str">
        <f>'Raw Data'!BO761</f>
        <v>PICKENS</v>
      </c>
      <c r="CB761">
        <f>'Raw Data'!BP761</f>
        <v>1</v>
      </c>
      <c r="CC761" t="str">
        <f>'Raw Data'!BQ761</f>
        <v>0136CO</v>
      </c>
      <c r="CD761">
        <f>'Raw Data'!BR761</f>
        <v>6</v>
      </c>
      <c r="CE761">
        <f>'Raw Data'!BS761</f>
        <v>1</v>
      </c>
      <c r="CF761">
        <f>'Raw Data'!BT761</f>
        <v>2</v>
      </c>
      <c r="CG761">
        <f>'Raw Data'!BU761</f>
        <v>1</v>
      </c>
      <c r="CH761">
        <f>'Raw Data'!BV761</f>
        <v>1</v>
      </c>
      <c r="CI761">
        <f>'Raw Data'!BW761</f>
        <v>2</v>
      </c>
      <c r="CJ761">
        <f>'Raw Data'!BX761</f>
        <v>0</v>
      </c>
      <c r="CK761">
        <f>'Raw Data'!BY761</f>
        <v>5</v>
      </c>
      <c r="CL761" t="str">
        <f>'Raw Data'!BZ761</f>
        <v>N</v>
      </c>
      <c r="CM761">
        <f t="shared" si="165"/>
        <v>0</v>
      </c>
      <c r="CN761">
        <f>'Raw Data'!CA761</f>
        <v>227</v>
      </c>
      <c r="CO761">
        <f>'Raw Data'!CB761</f>
        <v>136</v>
      </c>
      <c r="CP761" t="str">
        <f>'Raw Data'!CC761</f>
        <v>CO</v>
      </c>
      <c r="CQ761" t="str">
        <f>'Raw Data'!CD761</f>
        <v>Not Urban</v>
      </c>
      <c r="CR761" t="str">
        <f>'Raw Data'!CE761</f>
        <v>Not Urban</v>
      </c>
      <c r="CS761">
        <f>'Raw Data'!CF761</f>
        <v>0</v>
      </c>
      <c r="CT761">
        <f>'Raw Data'!CG761</f>
        <v>55</v>
      </c>
      <c r="CU761">
        <f>'Raw Data'!CH761</f>
        <v>2420</v>
      </c>
      <c r="CV761" t="str">
        <f>'Raw Data'!CI761</f>
        <v xml:space="preserve"> </v>
      </c>
      <c r="CW761">
        <f>'Raw Data'!CJ761</f>
        <v>0</v>
      </c>
      <c r="CX761">
        <f>'Raw Data'!CK761</f>
        <v>0.124695</v>
      </c>
      <c r="CY761">
        <f>'Raw Data'!CL761</f>
        <v>14</v>
      </c>
      <c r="CZ761" t="str">
        <f>'Raw Data'!CM761</f>
        <v>State Mainline</v>
      </c>
      <c r="DA761">
        <f>'Raw Data'!CN761</f>
        <v>2420</v>
      </c>
      <c r="DB761">
        <f>'Raw Data'!CO761</f>
        <v>439146</v>
      </c>
      <c r="DC761">
        <f>'Raw Data'!CP761</f>
        <v>2.5299999999999998</v>
      </c>
      <c r="DD761">
        <f>'Raw Data'!CQ761</f>
        <v>2.6269999999999998</v>
      </c>
      <c r="DE761">
        <f>'Raw Data'!CR761</f>
        <v>439146</v>
      </c>
      <c r="DF761">
        <f>'Raw Data'!CS761</f>
        <v>0</v>
      </c>
      <c r="DG761">
        <f>'Raw Data'!CT761</f>
        <v>658.38828999999998</v>
      </c>
      <c r="DH761">
        <f>'Raw Data'!CU761</f>
        <v>100</v>
      </c>
      <c r="DI761">
        <f>'Raw Data'!CV761</f>
        <v>41124</v>
      </c>
      <c r="DJ761">
        <f>'Raw Data'!CW761</f>
        <v>5.7990000000000003E-3</v>
      </c>
      <c r="DK761">
        <f>'Raw Data'!CX761</f>
        <v>0</v>
      </c>
      <c r="DL761">
        <f>'Raw Data'!CY761</f>
        <v>2.6220000000000002E-3</v>
      </c>
      <c r="DM761">
        <f>'Raw Data'!CZ761</f>
        <v>306</v>
      </c>
      <c r="DN761" t="str">
        <f>'Raw Data'!DA761</f>
        <v>227-0161</v>
      </c>
      <c r="DO761" t="str">
        <f>'Raw Data'!DB761</f>
        <v>5R : Rural Major Collector</v>
      </c>
      <c r="DP761" t="str">
        <f>'Raw Data'!DC761</f>
        <v>34.499749, -84.567565</v>
      </c>
      <c r="DQ761">
        <f>'Raw Data'!DD761</f>
        <v>-84.567565000000002</v>
      </c>
      <c r="DR761">
        <f>'Raw Data'!DE761</f>
        <v>34.499749000000001</v>
      </c>
      <c r="DS761">
        <f>'Raw Data'!DF761</f>
        <v>34.499749000000001</v>
      </c>
      <c r="DT761">
        <f>'Raw Data'!DG761</f>
        <v>-84.567565000000002</v>
      </c>
      <c r="DU761">
        <f>'Raw Data'!DH761</f>
        <v>2.4733999999999999E-2</v>
      </c>
      <c r="DV761">
        <f>'Raw Data'!DI761</f>
        <v>2.6220000000000002E-3</v>
      </c>
      <c r="DW761">
        <f>'Raw Data'!DJ761</f>
        <v>208</v>
      </c>
      <c r="DX761" s="11">
        <f t="shared" si="166"/>
        <v>2750</v>
      </c>
      <c r="DY761" s="5">
        <f t="shared" si="167"/>
        <v>2242.5</v>
      </c>
      <c r="DZ761" s="5">
        <f t="shared" si="160"/>
        <v>507.5</v>
      </c>
      <c r="EA761" s="5">
        <f t="shared" si="161"/>
        <v>0.22630992196209587</v>
      </c>
      <c r="EB761" s="5">
        <f t="shared" si="162"/>
        <v>2496.25</v>
      </c>
      <c r="EC761">
        <f>'Raw Data'!DK761</f>
        <v>2970</v>
      </c>
      <c r="ED761">
        <f>'Raw Data'!DL761</f>
        <v>23.6</v>
      </c>
      <c r="EE761">
        <f>'Raw Data'!DM761</f>
        <v>2640</v>
      </c>
      <c r="EF761">
        <f>'Raw Data'!DN761</f>
        <v>0</v>
      </c>
      <c r="EG761">
        <f>'Raw Data'!DO761</f>
        <v>2640</v>
      </c>
      <c r="EH761">
        <f>'Raw Data'!DP761</f>
        <v>0</v>
      </c>
      <c r="EI761">
        <f>'Raw Data'!DQ761</f>
        <v>2490</v>
      </c>
      <c r="EJ761">
        <f>'Raw Data'!DR761</f>
        <v>0</v>
      </c>
      <c r="EK761">
        <f>'Raw Data'!DS761</f>
        <v>2420</v>
      </c>
      <c r="EL761">
        <f>'Raw Data'!DT761</f>
        <v>13.3</v>
      </c>
      <c r="EM761">
        <f>'Raw Data'!DU761</f>
        <v>2250</v>
      </c>
      <c r="EN761">
        <f>'Raw Data'!DV761</f>
        <v>14.7</v>
      </c>
      <c r="EO761">
        <f>'Raw Data'!DW761</f>
        <v>2150</v>
      </c>
      <c r="EP761">
        <f>'Raw Data'!DX761</f>
        <v>15.4</v>
      </c>
      <c r="EQ761">
        <f>'Raw Data'!DY761</f>
        <v>2150</v>
      </c>
      <c r="ER761">
        <f>'Raw Data'!DZ761</f>
        <v>15.4</v>
      </c>
      <c r="ES761">
        <f>'Raw Data'!EA761</f>
        <v>2160</v>
      </c>
      <c r="ET761">
        <f>'Raw Data'!EB761</f>
        <v>15.4</v>
      </c>
      <c r="EU761">
        <f>'Raw Data'!EC761</f>
        <v>1800</v>
      </c>
      <c r="EV761">
        <f>'Raw Data'!ED761</f>
        <v>14.2</v>
      </c>
      <c r="EW761">
        <f>'Raw Data'!EE761</f>
        <v>0</v>
      </c>
    </row>
    <row r="762" spans="1:153" x14ac:dyDescent="0.3">
      <c r="A762">
        <f>'Raw Data'!A762</f>
        <v>760</v>
      </c>
      <c r="B762" t="str">
        <f>'Raw Data'!B762</f>
        <v>Point</v>
      </c>
      <c r="C762">
        <f>'Raw Data'!C762</f>
        <v>949</v>
      </c>
      <c r="D762">
        <f>'Raw Data'!D762</f>
        <v>14422</v>
      </c>
      <c r="E762" t="str">
        <f>'Raw Data'!E762</f>
        <v>Point</v>
      </c>
      <c r="F762">
        <f>'Raw Data'!F762</f>
        <v>7311903</v>
      </c>
      <c r="G762" t="str">
        <f>'Raw Data'!G762</f>
        <v>Pickens County Sheriff</v>
      </c>
      <c r="H762" s="3">
        <f>'Raw Data'!H762</f>
        <v>43680</v>
      </c>
      <c r="L762">
        <f t="shared" si="154"/>
        <v>0</v>
      </c>
      <c r="M762" s="5">
        <f t="shared" si="155"/>
        <v>43680</v>
      </c>
      <c r="N762" s="5">
        <f t="shared" si="163"/>
        <v>2019</v>
      </c>
      <c r="O762" s="5" t="str" cm="1">
        <f t="array" ref="O762">_xlfn.IFS(N762&lt;=2016,"before treatment",N762=2017,"unknown",N762&gt;2017,"after treatment")</f>
        <v>after treatment</v>
      </c>
      <c r="P762" s="5">
        <f t="shared" si="156"/>
        <v>0</v>
      </c>
      <c r="Q762" s="5">
        <f t="shared" si="157"/>
        <v>1</v>
      </c>
      <c r="R762" t="str">
        <f>'Raw Data'!I762</f>
        <v>Pickens</v>
      </c>
      <c r="S762" t="str">
        <f>'Raw Data'!J762</f>
        <v>State Route 53</v>
      </c>
      <c r="T762" t="str">
        <f>'Raw Data'!K762</f>
        <v>State Rte 136 Con</v>
      </c>
      <c r="U762" t="str">
        <f>'Raw Data'!L762</f>
        <v>(A) Suspected Serious Injury</v>
      </c>
      <c r="V762">
        <f>'Raw Data'!M762</f>
        <v>0</v>
      </c>
      <c r="W762">
        <f>'Raw Data'!N762</f>
        <v>1</v>
      </c>
      <c r="X762">
        <f>'Raw Data'!O762</f>
        <v>1</v>
      </c>
      <c r="Y762" t="str">
        <f>'Raw Data'!P762</f>
        <v>Head On</v>
      </c>
      <c r="Z762" t="str">
        <f>'Raw Data'!Q762</f>
        <v>On Roadway - Roadway Intersection</v>
      </c>
      <c r="AA762" t="str">
        <f>'Raw Data'!R762</f>
        <v>["Motor Vehicle in Motion","Motor Vehicle in Motion"]</v>
      </c>
      <c r="AB762" t="str">
        <f>'Raw Data'!S762</f>
        <v>["Motor Vehicle in Motion","Other Non-Collision"]</v>
      </c>
      <c r="AC762" t="str">
        <f>'Raw Data'!T762</f>
        <v>(None)</v>
      </c>
      <c r="AD762">
        <f>'Raw Data'!U762</f>
        <v>2</v>
      </c>
      <c r="AE762" s="5" t="str">
        <f t="shared" si="164"/>
        <v>No</v>
      </c>
      <c r="AF762" t="str">
        <f>'Raw Data'!V762</f>
        <v>["Negotiating a Curve","Turning Left"]</v>
      </c>
      <c r="AG762" s="5">
        <f t="shared" si="158"/>
        <v>1</v>
      </c>
      <c r="AH762" t="str">
        <f>'Raw Data'!W762</f>
        <v>["East","West"]</v>
      </c>
      <c r="AI762" t="str">
        <f>'Raw Data'!X762</f>
        <v>Daylight</v>
      </c>
      <c r="AJ762" t="str">
        <f>'Raw Data'!Y762</f>
        <v>Dry</v>
      </c>
      <c r="AK762">
        <f>'Raw Data'!Z762</f>
        <v>0</v>
      </c>
      <c r="AL762" t="str">
        <f>'Raw Data'!AA762</f>
        <v>["Lap and Shoulder Belt Used","Lap and Shoulder Belt Used","None Used"]</v>
      </c>
      <c r="AM762" s="5">
        <f t="shared" si="159"/>
        <v>0</v>
      </c>
      <c r="AN762" t="str">
        <f>'Raw Data'!AB762</f>
        <v>["Pickup Truck","Sports Utility Vehicle (SUV)"]</v>
      </c>
      <c r="AO762" t="str">
        <f>'Raw Data'!AC762</f>
        <v>2271005300I</v>
      </c>
      <c r="AP762">
        <f>'Raw Data'!AD762</f>
        <v>5.6040000000000001</v>
      </c>
      <c r="AQ762">
        <f>'Raw Data'!AE762</f>
        <v>34.480791000000004</v>
      </c>
      <c r="AR762">
        <f>'Raw Data'!AF762</f>
        <v>-84.583763000000005</v>
      </c>
      <c r="AS762">
        <f>'Raw Data'!AG762</f>
        <v>208</v>
      </c>
      <c r="AT762">
        <f>'Raw Data'!AH762</f>
        <v>79</v>
      </c>
      <c r="AU762">
        <f>'Raw Data'!AI762</f>
        <v>817</v>
      </c>
      <c r="AV762" t="str">
        <f>'Raw Data'!AJ762</f>
        <v>D6_0053_00_I</v>
      </c>
      <c r="AW762">
        <f>'Raw Data'!AK762</f>
        <v>50</v>
      </c>
      <c r="AX762">
        <f>'Raw Data'!AL762</f>
        <v>54</v>
      </c>
      <c r="AY762" t="str">
        <f>'Raw Data'!AM762</f>
        <v>simple</v>
      </c>
      <c r="AZ762">
        <f>'Raw Data'!AN762</f>
        <v>567.29999999999995</v>
      </c>
      <c r="BA762">
        <f>'Raw Data'!AO762</f>
        <v>81.900000000000006</v>
      </c>
      <c r="BB762">
        <f>'Raw Data'!AP762</f>
        <v>809.6</v>
      </c>
      <c r="BC762">
        <f>'Raw Data'!AQ762</f>
        <v>-84.585645</v>
      </c>
      <c r="BD762">
        <f>'Raw Data'!AR762</f>
        <v>34.480390999999997</v>
      </c>
      <c r="BE762">
        <f>'Raw Data'!AS762</f>
        <v>-84.583173000000002</v>
      </c>
      <c r="BF762">
        <f>'Raw Data'!AT762</f>
        <v>34.480561000000002</v>
      </c>
      <c r="BG762" t="str">
        <f>'Raw Data'!AU762</f>
        <v>2271005300I</v>
      </c>
      <c r="BH762">
        <f>'Raw Data'!AV762</f>
        <v>1</v>
      </c>
      <c r="BI762">
        <f>'Raw Data'!AW762</f>
        <v>227</v>
      </c>
      <c r="BJ762">
        <f>'Raw Data'!AX762</f>
        <v>53</v>
      </c>
      <c r="BK762">
        <f>'Raw Data'!AY762</f>
        <v>0</v>
      </c>
      <c r="BL762">
        <f>'Raw Data'!AZ762</f>
        <v>55</v>
      </c>
      <c r="BM762">
        <f>'Raw Data'!BA762</f>
        <v>14.97</v>
      </c>
      <c r="BN762">
        <f>'Raw Data'!BB762</f>
        <v>14.33</v>
      </c>
      <c r="BO762">
        <f>'Raw Data'!BC762</f>
        <v>1158.5</v>
      </c>
      <c r="BP762">
        <f>'Raw Data'!BD762</f>
        <v>1150.9000000000001</v>
      </c>
      <c r="BQ762">
        <f>'Raw Data'!BE762</f>
        <v>1143.4000000000001</v>
      </c>
      <c r="BR762">
        <f>'Raw Data'!BF762</f>
        <v>55</v>
      </c>
      <c r="BS762">
        <f>'Raw Data'!BG762</f>
        <v>43.1</v>
      </c>
      <c r="BT762">
        <f>'Raw Data'!BH762</f>
        <v>11.9</v>
      </c>
      <c r="BU762">
        <f>'Raw Data'!BI762</f>
        <v>44147</v>
      </c>
      <c r="BV762" t="str">
        <f>'Raw Data'!BJ762</f>
        <v>NONE</v>
      </c>
      <c r="BW762">
        <f>'Raw Data'!BK762</f>
        <v>2.6220000000000002E-3</v>
      </c>
      <c r="BX762">
        <f>'Raw Data'!BL762</f>
        <v>41388</v>
      </c>
      <c r="BY762">
        <f>'Raw Data'!BM762</f>
        <v>41123</v>
      </c>
      <c r="BZ762" t="str">
        <f>'Raw Data'!BN762</f>
        <v>22710136COI</v>
      </c>
      <c r="CA762" t="str">
        <f>'Raw Data'!BO762</f>
        <v>PICKENS</v>
      </c>
      <c r="CB762">
        <f>'Raw Data'!BP762</f>
        <v>1</v>
      </c>
      <c r="CC762" t="str">
        <f>'Raw Data'!BQ762</f>
        <v>0136CO</v>
      </c>
      <c r="CD762">
        <f>'Raw Data'!BR762</f>
        <v>6</v>
      </c>
      <c r="CE762">
        <f>'Raw Data'!BS762</f>
        <v>1</v>
      </c>
      <c r="CF762">
        <f>'Raw Data'!BT762</f>
        <v>2</v>
      </c>
      <c r="CG762">
        <f>'Raw Data'!BU762</f>
        <v>1</v>
      </c>
      <c r="CH762">
        <f>'Raw Data'!BV762</f>
        <v>1</v>
      </c>
      <c r="CI762">
        <f>'Raw Data'!BW762</f>
        <v>2</v>
      </c>
      <c r="CJ762">
        <f>'Raw Data'!BX762</f>
        <v>0</v>
      </c>
      <c r="CK762">
        <f>'Raw Data'!BY762</f>
        <v>5</v>
      </c>
      <c r="CL762" t="str">
        <f>'Raw Data'!BZ762</f>
        <v>N</v>
      </c>
      <c r="CM762">
        <f t="shared" si="165"/>
        <v>0</v>
      </c>
      <c r="CN762">
        <f>'Raw Data'!CA762</f>
        <v>227</v>
      </c>
      <c r="CO762">
        <f>'Raw Data'!CB762</f>
        <v>136</v>
      </c>
      <c r="CP762" t="str">
        <f>'Raw Data'!CC762</f>
        <v>CO</v>
      </c>
      <c r="CQ762" t="str">
        <f>'Raw Data'!CD762</f>
        <v>Not Urban</v>
      </c>
      <c r="CR762" t="str">
        <f>'Raw Data'!CE762</f>
        <v>Not Urban</v>
      </c>
      <c r="CS762">
        <f>'Raw Data'!CF762</f>
        <v>0</v>
      </c>
      <c r="CT762">
        <f>'Raw Data'!CG762</f>
        <v>55</v>
      </c>
      <c r="CU762">
        <f>'Raw Data'!CH762</f>
        <v>2420</v>
      </c>
      <c r="CV762" t="str">
        <f>'Raw Data'!CI762</f>
        <v xml:space="preserve"> </v>
      </c>
      <c r="CW762">
        <f>'Raw Data'!CJ762</f>
        <v>0</v>
      </c>
      <c r="CX762">
        <f>'Raw Data'!CK762</f>
        <v>0.124695</v>
      </c>
      <c r="CY762">
        <f>'Raw Data'!CL762</f>
        <v>14</v>
      </c>
      <c r="CZ762" t="str">
        <f>'Raw Data'!CM762</f>
        <v>State Mainline</v>
      </c>
      <c r="DA762">
        <f>'Raw Data'!CN762</f>
        <v>2420</v>
      </c>
      <c r="DB762">
        <f>'Raw Data'!CO762</f>
        <v>439146</v>
      </c>
      <c r="DC762">
        <f>'Raw Data'!CP762</f>
        <v>2.5299999999999998</v>
      </c>
      <c r="DD762">
        <f>'Raw Data'!CQ762</f>
        <v>2.6269999999999998</v>
      </c>
      <c r="DE762">
        <f>'Raw Data'!CR762</f>
        <v>439146</v>
      </c>
      <c r="DF762">
        <f>'Raw Data'!CS762</f>
        <v>0</v>
      </c>
      <c r="DG762">
        <f>'Raw Data'!CT762</f>
        <v>658.38828999999998</v>
      </c>
      <c r="DH762">
        <f>'Raw Data'!CU762</f>
        <v>100</v>
      </c>
      <c r="DI762">
        <f>'Raw Data'!CV762</f>
        <v>41124</v>
      </c>
      <c r="DJ762">
        <f>'Raw Data'!CW762</f>
        <v>5.7990000000000003E-3</v>
      </c>
      <c r="DK762">
        <f>'Raw Data'!CX762</f>
        <v>0</v>
      </c>
      <c r="DL762">
        <f>'Raw Data'!CY762</f>
        <v>2.6220000000000002E-3</v>
      </c>
      <c r="DM762">
        <f>'Raw Data'!CZ762</f>
        <v>306</v>
      </c>
      <c r="DN762" t="str">
        <f>'Raw Data'!DA762</f>
        <v>227-0161</v>
      </c>
      <c r="DO762" t="str">
        <f>'Raw Data'!DB762</f>
        <v>5R : Rural Major Collector</v>
      </c>
      <c r="DP762" t="str">
        <f>'Raw Data'!DC762</f>
        <v>34.499749, -84.567565</v>
      </c>
      <c r="DQ762">
        <f>'Raw Data'!DD762</f>
        <v>-84.567565000000002</v>
      </c>
      <c r="DR762">
        <f>'Raw Data'!DE762</f>
        <v>34.499749000000001</v>
      </c>
      <c r="DS762">
        <f>'Raw Data'!DF762</f>
        <v>34.499749000000001</v>
      </c>
      <c r="DT762">
        <f>'Raw Data'!DG762</f>
        <v>-84.567565000000002</v>
      </c>
      <c r="DU762">
        <f>'Raw Data'!DH762</f>
        <v>2.4733999999999999E-2</v>
      </c>
      <c r="DV762">
        <f>'Raw Data'!DI762</f>
        <v>2.6220000000000002E-3</v>
      </c>
      <c r="DW762">
        <f>'Raw Data'!DJ762</f>
        <v>208</v>
      </c>
      <c r="DX762" s="11">
        <f t="shared" si="166"/>
        <v>2750</v>
      </c>
      <c r="DY762" s="5">
        <f t="shared" si="167"/>
        <v>2242.5</v>
      </c>
      <c r="DZ762" s="5">
        <f t="shared" si="160"/>
        <v>507.5</v>
      </c>
      <c r="EA762" s="5">
        <f t="shared" si="161"/>
        <v>0.22630992196209587</v>
      </c>
      <c r="EB762" s="5">
        <f t="shared" si="162"/>
        <v>2496.25</v>
      </c>
      <c r="EC762">
        <f>'Raw Data'!DK762</f>
        <v>2970</v>
      </c>
      <c r="ED762">
        <f>'Raw Data'!DL762</f>
        <v>23.6</v>
      </c>
      <c r="EE762">
        <f>'Raw Data'!DM762</f>
        <v>2640</v>
      </c>
      <c r="EF762">
        <f>'Raw Data'!DN762</f>
        <v>0</v>
      </c>
      <c r="EG762">
        <f>'Raw Data'!DO762</f>
        <v>2640</v>
      </c>
      <c r="EH762">
        <f>'Raw Data'!DP762</f>
        <v>0</v>
      </c>
      <c r="EI762">
        <f>'Raw Data'!DQ762</f>
        <v>2490</v>
      </c>
      <c r="EJ762">
        <f>'Raw Data'!DR762</f>
        <v>0</v>
      </c>
      <c r="EK762">
        <f>'Raw Data'!DS762</f>
        <v>2420</v>
      </c>
      <c r="EL762">
        <f>'Raw Data'!DT762</f>
        <v>13.3</v>
      </c>
      <c r="EM762">
        <f>'Raw Data'!DU762</f>
        <v>2250</v>
      </c>
      <c r="EN762">
        <f>'Raw Data'!DV762</f>
        <v>14.7</v>
      </c>
      <c r="EO762">
        <f>'Raw Data'!DW762</f>
        <v>2150</v>
      </c>
      <c r="EP762">
        <f>'Raw Data'!DX762</f>
        <v>15.4</v>
      </c>
      <c r="EQ762">
        <f>'Raw Data'!DY762</f>
        <v>2150</v>
      </c>
      <c r="ER762">
        <f>'Raw Data'!DZ762</f>
        <v>15.4</v>
      </c>
      <c r="ES762">
        <f>'Raw Data'!EA762</f>
        <v>2160</v>
      </c>
      <c r="ET762">
        <f>'Raw Data'!EB762</f>
        <v>15.4</v>
      </c>
      <c r="EU762">
        <f>'Raw Data'!EC762</f>
        <v>1800</v>
      </c>
      <c r="EV762">
        <f>'Raw Data'!ED762</f>
        <v>14.2</v>
      </c>
      <c r="EW762">
        <f>'Raw Data'!EE762</f>
        <v>0</v>
      </c>
    </row>
    <row r="763" spans="1:153" x14ac:dyDescent="0.3">
      <c r="A763">
        <f>'Raw Data'!A763</f>
        <v>761</v>
      </c>
      <c r="B763" t="str">
        <f>'Raw Data'!B763</f>
        <v>Point</v>
      </c>
      <c r="C763">
        <f>'Raw Data'!C763</f>
        <v>953</v>
      </c>
      <c r="D763">
        <f>'Raw Data'!D763</f>
        <v>13130</v>
      </c>
      <c r="E763" t="str">
        <f>'Raw Data'!E763</f>
        <v>Point</v>
      </c>
      <c r="F763">
        <f>'Raw Data'!F763</f>
        <v>7359806</v>
      </c>
      <c r="G763" t="str">
        <f>'Raw Data'!G763</f>
        <v>Pickens County Sheriff</v>
      </c>
      <c r="H763" s="3">
        <f>'Raw Data'!H763</f>
        <v>43727</v>
      </c>
      <c r="L763">
        <f t="shared" si="154"/>
        <v>0</v>
      </c>
      <c r="M763" s="5">
        <f t="shared" si="155"/>
        <v>43727</v>
      </c>
      <c r="N763" s="5">
        <f t="shared" si="163"/>
        <v>2019</v>
      </c>
      <c r="O763" s="5" t="str" cm="1">
        <f t="array" ref="O763">_xlfn.IFS(N763&lt;=2016,"before treatment",N763=2017,"unknown",N763&gt;2017,"after treatment")</f>
        <v>after treatment</v>
      </c>
      <c r="P763" s="5">
        <f t="shared" si="156"/>
        <v>0</v>
      </c>
      <c r="Q763" s="5">
        <f t="shared" si="157"/>
        <v>1</v>
      </c>
      <c r="R763" t="str">
        <f>'Raw Data'!I763</f>
        <v>Pickens</v>
      </c>
      <c r="S763" t="str">
        <f>'Raw Data'!J763</f>
        <v>State Route 53</v>
      </c>
      <c r="T763" t="str">
        <f>'Raw Data'!K763</f>
        <v>Carver Mill Rd</v>
      </c>
      <c r="U763" t="str">
        <f>'Raw Data'!L763</f>
        <v>(O) No Injury</v>
      </c>
      <c r="V763">
        <f>'Raw Data'!M763</f>
        <v>0</v>
      </c>
      <c r="W763">
        <f>'Raw Data'!N763</f>
        <v>0</v>
      </c>
      <c r="X763">
        <f>'Raw Data'!O763</f>
        <v>0</v>
      </c>
      <c r="Y763" t="str">
        <f>'Raw Data'!P763</f>
        <v>Not a Collision with Motor Vehicle</v>
      </c>
      <c r="Z763" t="str">
        <f>'Raw Data'!Q763</f>
        <v>On Roadway - Non-Intersection</v>
      </c>
      <c r="AA763" t="str">
        <f>'Raw Data'!R763</f>
        <v>Motor Vehicle in Motion</v>
      </c>
      <c r="AB763" t="str">
        <f>'Raw Data'!S763</f>
        <v>Tree</v>
      </c>
      <c r="AC763" t="str">
        <f>'Raw Data'!T763</f>
        <v>No Contributing Factors</v>
      </c>
      <c r="AD763">
        <f>'Raw Data'!U763</f>
        <v>1</v>
      </c>
      <c r="AE763" s="5" t="str">
        <f t="shared" si="164"/>
        <v>Yes</v>
      </c>
      <c r="AF763" t="str">
        <f>'Raw Data'!V763</f>
        <v>Straight</v>
      </c>
      <c r="AG763" s="5">
        <f t="shared" si="158"/>
        <v>0</v>
      </c>
      <c r="AH763" t="str">
        <f>'Raw Data'!W763</f>
        <v>Southwest</v>
      </c>
      <c r="AI763" t="str">
        <f>'Raw Data'!X763</f>
        <v>Dark-Not Lighted</v>
      </c>
      <c r="AJ763" t="str">
        <f>'Raw Data'!Y763</f>
        <v>Dry</v>
      </c>
      <c r="AK763">
        <f>'Raw Data'!Z763</f>
        <v>55</v>
      </c>
      <c r="AL763" t="str">
        <f>'Raw Data'!AA763</f>
        <v>Lap and Shoulder Belt Used</v>
      </c>
      <c r="AM763" s="5">
        <f t="shared" si="159"/>
        <v>0</v>
      </c>
      <c r="AN763" t="str">
        <f>'Raw Data'!AB763</f>
        <v>Pickup Truck</v>
      </c>
      <c r="AO763" t="str">
        <f>'Raw Data'!AC763</f>
        <v>2271005300I</v>
      </c>
      <c r="AP763">
        <f>'Raw Data'!AD763</f>
        <v>5.58</v>
      </c>
      <c r="AQ763">
        <f>'Raw Data'!AE763</f>
        <v>34.480849999999997</v>
      </c>
      <c r="AR763">
        <f>'Raw Data'!AF763</f>
        <v>-84.584119999999999</v>
      </c>
      <c r="AS763">
        <f>'Raw Data'!AG763</f>
        <v>208</v>
      </c>
      <c r="AT763">
        <f>'Raw Data'!AH763</f>
        <v>79</v>
      </c>
      <c r="AU763">
        <f>'Raw Data'!AI763</f>
        <v>817</v>
      </c>
      <c r="AV763" t="str">
        <f>'Raw Data'!AJ763</f>
        <v>D6_0053_00_I</v>
      </c>
      <c r="AW763">
        <f>'Raw Data'!AK763</f>
        <v>50</v>
      </c>
      <c r="AX763">
        <f>'Raw Data'!AL763</f>
        <v>54</v>
      </c>
      <c r="AY763" t="str">
        <f>'Raw Data'!AM763</f>
        <v>simple</v>
      </c>
      <c r="AZ763">
        <f>'Raw Data'!AN763</f>
        <v>567.29999999999995</v>
      </c>
      <c r="BA763">
        <f>'Raw Data'!AO763</f>
        <v>81.900000000000006</v>
      </c>
      <c r="BB763">
        <f>'Raw Data'!AP763</f>
        <v>809.6</v>
      </c>
      <c r="BC763">
        <f>'Raw Data'!AQ763</f>
        <v>-84.585645</v>
      </c>
      <c r="BD763">
        <f>'Raw Data'!AR763</f>
        <v>34.480390999999997</v>
      </c>
      <c r="BE763">
        <f>'Raw Data'!AS763</f>
        <v>-84.583173000000002</v>
      </c>
      <c r="BF763">
        <f>'Raw Data'!AT763</f>
        <v>34.480561000000002</v>
      </c>
      <c r="BG763" t="str">
        <f>'Raw Data'!AU763</f>
        <v>2271005300I</v>
      </c>
      <c r="BH763">
        <f>'Raw Data'!AV763</f>
        <v>1</v>
      </c>
      <c r="BI763">
        <f>'Raw Data'!AW763</f>
        <v>227</v>
      </c>
      <c r="BJ763">
        <f>'Raw Data'!AX763</f>
        <v>53</v>
      </c>
      <c r="BK763">
        <f>'Raw Data'!AY763</f>
        <v>0</v>
      </c>
      <c r="BL763">
        <f>'Raw Data'!AZ763</f>
        <v>55</v>
      </c>
      <c r="BM763">
        <f>'Raw Data'!BA763</f>
        <v>14.97</v>
      </c>
      <c r="BN763">
        <f>'Raw Data'!BB763</f>
        <v>14.33</v>
      </c>
      <c r="BO763">
        <f>'Raw Data'!BC763</f>
        <v>1158.5</v>
      </c>
      <c r="BP763">
        <f>'Raw Data'!BD763</f>
        <v>1150.9000000000001</v>
      </c>
      <c r="BQ763">
        <f>'Raw Data'!BE763</f>
        <v>1143.4000000000001</v>
      </c>
      <c r="BR763">
        <f>'Raw Data'!BF763</f>
        <v>55</v>
      </c>
      <c r="BS763">
        <f>'Raw Data'!BG763</f>
        <v>43.1</v>
      </c>
      <c r="BT763">
        <f>'Raw Data'!BH763</f>
        <v>11.9</v>
      </c>
      <c r="BU763">
        <f>'Raw Data'!BI763</f>
        <v>44147</v>
      </c>
      <c r="BV763" t="str">
        <f>'Raw Data'!BJ763</f>
        <v>NONE</v>
      </c>
      <c r="BW763">
        <f>'Raw Data'!BK763</f>
        <v>2.6220000000000002E-3</v>
      </c>
      <c r="BX763">
        <f>'Raw Data'!BL763</f>
        <v>41388</v>
      </c>
      <c r="BY763">
        <f>'Raw Data'!BM763</f>
        <v>41123</v>
      </c>
      <c r="BZ763" t="str">
        <f>'Raw Data'!BN763</f>
        <v>22710136COI</v>
      </c>
      <c r="CA763" t="str">
        <f>'Raw Data'!BO763</f>
        <v>PICKENS</v>
      </c>
      <c r="CB763">
        <f>'Raw Data'!BP763</f>
        <v>1</v>
      </c>
      <c r="CC763" t="str">
        <f>'Raw Data'!BQ763</f>
        <v>0136CO</v>
      </c>
      <c r="CD763">
        <f>'Raw Data'!BR763</f>
        <v>6</v>
      </c>
      <c r="CE763">
        <f>'Raw Data'!BS763</f>
        <v>1</v>
      </c>
      <c r="CF763">
        <f>'Raw Data'!BT763</f>
        <v>2</v>
      </c>
      <c r="CG763">
        <f>'Raw Data'!BU763</f>
        <v>1</v>
      </c>
      <c r="CH763">
        <f>'Raw Data'!BV763</f>
        <v>1</v>
      </c>
      <c r="CI763">
        <f>'Raw Data'!BW763</f>
        <v>2</v>
      </c>
      <c r="CJ763">
        <f>'Raw Data'!BX763</f>
        <v>0</v>
      </c>
      <c r="CK763">
        <f>'Raw Data'!BY763</f>
        <v>5</v>
      </c>
      <c r="CL763" t="str">
        <f>'Raw Data'!BZ763</f>
        <v>N</v>
      </c>
      <c r="CM763">
        <f t="shared" si="165"/>
        <v>0</v>
      </c>
      <c r="CN763">
        <f>'Raw Data'!CA763</f>
        <v>227</v>
      </c>
      <c r="CO763">
        <f>'Raw Data'!CB763</f>
        <v>136</v>
      </c>
      <c r="CP763" t="str">
        <f>'Raw Data'!CC763</f>
        <v>CO</v>
      </c>
      <c r="CQ763" t="str">
        <f>'Raw Data'!CD763</f>
        <v>Not Urban</v>
      </c>
      <c r="CR763" t="str">
        <f>'Raw Data'!CE763</f>
        <v>Not Urban</v>
      </c>
      <c r="CS763">
        <f>'Raw Data'!CF763</f>
        <v>0</v>
      </c>
      <c r="CT763">
        <f>'Raw Data'!CG763</f>
        <v>55</v>
      </c>
      <c r="CU763">
        <f>'Raw Data'!CH763</f>
        <v>2420</v>
      </c>
      <c r="CV763" t="str">
        <f>'Raw Data'!CI763</f>
        <v xml:space="preserve"> </v>
      </c>
      <c r="CW763">
        <f>'Raw Data'!CJ763</f>
        <v>0</v>
      </c>
      <c r="CX763">
        <f>'Raw Data'!CK763</f>
        <v>0.124695</v>
      </c>
      <c r="CY763">
        <f>'Raw Data'!CL763</f>
        <v>14</v>
      </c>
      <c r="CZ763" t="str">
        <f>'Raw Data'!CM763</f>
        <v>State Mainline</v>
      </c>
      <c r="DA763">
        <f>'Raw Data'!CN763</f>
        <v>2420</v>
      </c>
      <c r="DB763">
        <f>'Raw Data'!CO763</f>
        <v>439146</v>
      </c>
      <c r="DC763">
        <f>'Raw Data'!CP763</f>
        <v>2.5299999999999998</v>
      </c>
      <c r="DD763">
        <f>'Raw Data'!CQ763</f>
        <v>2.6269999999999998</v>
      </c>
      <c r="DE763">
        <f>'Raw Data'!CR763</f>
        <v>439146</v>
      </c>
      <c r="DF763">
        <f>'Raw Data'!CS763</f>
        <v>0</v>
      </c>
      <c r="DG763">
        <f>'Raw Data'!CT763</f>
        <v>658.38828999999998</v>
      </c>
      <c r="DH763">
        <f>'Raw Data'!CU763</f>
        <v>100</v>
      </c>
      <c r="DI763">
        <f>'Raw Data'!CV763</f>
        <v>41124</v>
      </c>
      <c r="DJ763">
        <f>'Raw Data'!CW763</f>
        <v>5.7990000000000003E-3</v>
      </c>
      <c r="DK763">
        <f>'Raw Data'!CX763</f>
        <v>0</v>
      </c>
      <c r="DL763">
        <f>'Raw Data'!CY763</f>
        <v>2.6220000000000002E-3</v>
      </c>
      <c r="DM763">
        <f>'Raw Data'!CZ763</f>
        <v>306</v>
      </c>
      <c r="DN763" t="str">
        <f>'Raw Data'!DA763</f>
        <v>227-0161</v>
      </c>
      <c r="DO763" t="str">
        <f>'Raw Data'!DB763</f>
        <v>5R : Rural Major Collector</v>
      </c>
      <c r="DP763" t="str">
        <f>'Raw Data'!DC763</f>
        <v>34.499749, -84.567565</v>
      </c>
      <c r="DQ763">
        <f>'Raw Data'!DD763</f>
        <v>-84.567565000000002</v>
      </c>
      <c r="DR763">
        <f>'Raw Data'!DE763</f>
        <v>34.499749000000001</v>
      </c>
      <c r="DS763">
        <f>'Raw Data'!DF763</f>
        <v>34.499749000000001</v>
      </c>
      <c r="DT763">
        <f>'Raw Data'!DG763</f>
        <v>-84.567565000000002</v>
      </c>
      <c r="DU763">
        <f>'Raw Data'!DH763</f>
        <v>2.4733999999999999E-2</v>
      </c>
      <c r="DV763">
        <f>'Raw Data'!DI763</f>
        <v>2.6220000000000002E-3</v>
      </c>
      <c r="DW763">
        <f>'Raw Data'!DJ763</f>
        <v>208</v>
      </c>
      <c r="DX763" s="11">
        <f t="shared" si="166"/>
        <v>2750</v>
      </c>
      <c r="DY763" s="5">
        <f t="shared" si="167"/>
        <v>2242.5</v>
      </c>
      <c r="DZ763" s="5">
        <f t="shared" si="160"/>
        <v>507.5</v>
      </c>
      <c r="EA763" s="5">
        <f t="shared" si="161"/>
        <v>0.22630992196209587</v>
      </c>
      <c r="EB763" s="5">
        <f t="shared" si="162"/>
        <v>2496.25</v>
      </c>
      <c r="EC763">
        <f>'Raw Data'!DK763</f>
        <v>2970</v>
      </c>
      <c r="ED763">
        <f>'Raw Data'!DL763</f>
        <v>23.6</v>
      </c>
      <c r="EE763">
        <f>'Raw Data'!DM763</f>
        <v>2640</v>
      </c>
      <c r="EF763">
        <f>'Raw Data'!DN763</f>
        <v>0</v>
      </c>
      <c r="EG763">
        <f>'Raw Data'!DO763</f>
        <v>2640</v>
      </c>
      <c r="EH763">
        <f>'Raw Data'!DP763</f>
        <v>0</v>
      </c>
      <c r="EI763">
        <f>'Raw Data'!DQ763</f>
        <v>2490</v>
      </c>
      <c r="EJ763">
        <f>'Raw Data'!DR763</f>
        <v>0</v>
      </c>
      <c r="EK763">
        <f>'Raw Data'!DS763</f>
        <v>2420</v>
      </c>
      <c r="EL763">
        <f>'Raw Data'!DT763</f>
        <v>13.3</v>
      </c>
      <c r="EM763">
        <f>'Raw Data'!DU763</f>
        <v>2250</v>
      </c>
      <c r="EN763">
        <f>'Raw Data'!DV763</f>
        <v>14.7</v>
      </c>
      <c r="EO763">
        <f>'Raw Data'!DW763</f>
        <v>2150</v>
      </c>
      <c r="EP763">
        <f>'Raw Data'!DX763</f>
        <v>15.4</v>
      </c>
      <c r="EQ763">
        <f>'Raw Data'!DY763</f>
        <v>2150</v>
      </c>
      <c r="ER763">
        <f>'Raw Data'!DZ763</f>
        <v>15.4</v>
      </c>
      <c r="ES763">
        <f>'Raw Data'!EA763</f>
        <v>2160</v>
      </c>
      <c r="ET763">
        <f>'Raw Data'!EB763</f>
        <v>15.4</v>
      </c>
      <c r="EU763">
        <f>'Raw Data'!EC763</f>
        <v>1800</v>
      </c>
      <c r="EV763">
        <f>'Raw Data'!ED763</f>
        <v>14.2</v>
      </c>
      <c r="EW763">
        <f>'Raw Data'!EE763</f>
        <v>0</v>
      </c>
    </row>
    <row r="764" spans="1:153" x14ac:dyDescent="0.3">
      <c r="A764">
        <f>'Raw Data'!A764</f>
        <v>762</v>
      </c>
      <c r="B764" t="str">
        <f>'Raw Data'!B764</f>
        <v>Point</v>
      </c>
      <c r="C764">
        <f>'Raw Data'!C764</f>
        <v>984</v>
      </c>
      <c r="D764">
        <f>'Raw Data'!D764</f>
        <v>48144</v>
      </c>
      <c r="E764" t="str">
        <f>'Raw Data'!E764</f>
        <v>Point</v>
      </c>
      <c r="F764">
        <f>'Raw Data'!F764</f>
        <v>5870744</v>
      </c>
      <c r="G764" t="str">
        <f>'Raw Data'!G764</f>
        <v>Gsp Post 00</v>
      </c>
      <c r="H764" s="3">
        <f>'Raw Data'!H764</f>
        <v>42590</v>
      </c>
      <c r="L764">
        <f t="shared" si="154"/>
        <v>0</v>
      </c>
      <c r="M764" s="5">
        <f t="shared" si="155"/>
        <v>42590</v>
      </c>
      <c r="N764" s="5">
        <f t="shared" si="163"/>
        <v>2016</v>
      </c>
      <c r="O764" s="5" t="str" cm="1">
        <f t="array" ref="O764">_xlfn.IFS(N764&lt;=2016,"before treatment",N764=2017,"unknown",N764&gt;2017,"after treatment")</f>
        <v>before treatment</v>
      </c>
      <c r="P764" s="5">
        <f t="shared" si="156"/>
        <v>1</v>
      </c>
      <c r="Q764" s="5">
        <f t="shared" si="157"/>
        <v>0</v>
      </c>
      <c r="R764" t="str">
        <f>'Raw Data'!I764</f>
        <v>Pickens</v>
      </c>
      <c r="S764" t="str">
        <f>'Raw Data'!J764</f>
        <v>State Route 53</v>
      </c>
      <c r="T764" t="str">
        <f>'Raw Data'!K764</f>
        <v>Sr 136</v>
      </c>
      <c r="U764" t="str">
        <f>'Raw Data'!L764</f>
        <v>(O) No Injury</v>
      </c>
      <c r="V764">
        <f>'Raw Data'!M764</f>
        <v>0</v>
      </c>
      <c r="W764">
        <f>'Raw Data'!N764</f>
        <v>0</v>
      </c>
      <c r="X764">
        <f>'Raw Data'!O764</f>
        <v>0</v>
      </c>
      <c r="Y764" t="str">
        <f>'Raw Data'!P764</f>
        <v>Not a Collision with Motor Vehicle</v>
      </c>
      <c r="Z764" t="str">
        <f>'Raw Data'!Q764</f>
        <v>Off Roadway</v>
      </c>
      <c r="AA764" t="str">
        <f>'Raw Data'!R764</f>
        <v>Highway Traffic Sign Post</v>
      </c>
      <c r="AB764" t="str">
        <f>'Raw Data'!S764</f>
        <v>Highway Traffic Sign Post</v>
      </c>
      <c r="AC764" t="str">
        <f>'Raw Data'!T764</f>
        <v>No Contributing Factors</v>
      </c>
      <c r="AD764">
        <f>'Raw Data'!U764</f>
        <v>1</v>
      </c>
      <c r="AE764" s="5" t="str">
        <f t="shared" si="164"/>
        <v>Yes</v>
      </c>
      <c r="AF764" t="str">
        <f>'Raw Data'!V764</f>
        <v>Negotiating a Curve</v>
      </c>
      <c r="AG764" s="5">
        <f t="shared" si="158"/>
        <v>0</v>
      </c>
      <c r="AH764" t="str">
        <f>'Raw Data'!W764</f>
        <v>East</v>
      </c>
      <c r="AI764" t="str">
        <f>'Raw Data'!X764</f>
        <v>Daylight</v>
      </c>
      <c r="AJ764" t="str">
        <f>'Raw Data'!Y764</f>
        <v>Dry</v>
      </c>
      <c r="AK764">
        <f>'Raw Data'!Z764</f>
        <v>64</v>
      </c>
      <c r="AL764" t="str">
        <f>'Raw Data'!AA764</f>
        <v>Lap and Shoulder Belt Used</v>
      </c>
      <c r="AM764" s="5">
        <f t="shared" si="159"/>
        <v>0</v>
      </c>
      <c r="AN764" t="str">
        <f>'Raw Data'!AB764</f>
        <v>Tractor/Trailer</v>
      </c>
      <c r="AO764" t="str">
        <f>'Raw Data'!AC764</f>
        <v>2271005300I</v>
      </c>
      <c r="AP764">
        <f>'Raw Data'!AD764</f>
        <v>5.6007059999999997</v>
      </c>
      <c r="AQ764">
        <f>'Raw Data'!AE764</f>
        <v>34.480798</v>
      </c>
      <c r="AR764">
        <f>'Raw Data'!AF764</f>
        <v>-84.583788999999996</v>
      </c>
      <c r="AS764">
        <f>'Raw Data'!AG764</f>
        <v>208</v>
      </c>
      <c r="AT764">
        <f>'Raw Data'!AH764</f>
        <v>79</v>
      </c>
      <c r="AU764">
        <f>'Raw Data'!AI764</f>
        <v>817</v>
      </c>
      <c r="AV764" t="str">
        <f>'Raw Data'!AJ764</f>
        <v>D6_0053_00_I</v>
      </c>
      <c r="AW764">
        <f>'Raw Data'!AK764</f>
        <v>50</v>
      </c>
      <c r="AX764">
        <f>'Raw Data'!AL764</f>
        <v>54</v>
      </c>
      <c r="AY764" t="str">
        <f>'Raw Data'!AM764</f>
        <v>simple</v>
      </c>
      <c r="AZ764">
        <f>'Raw Data'!AN764</f>
        <v>567.29999999999995</v>
      </c>
      <c r="BA764">
        <f>'Raw Data'!AO764</f>
        <v>81.900000000000006</v>
      </c>
      <c r="BB764">
        <f>'Raw Data'!AP764</f>
        <v>809.6</v>
      </c>
      <c r="BC764">
        <f>'Raw Data'!AQ764</f>
        <v>-84.585645</v>
      </c>
      <c r="BD764">
        <f>'Raw Data'!AR764</f>
        <v>34.480390999999997</v>
      </c>
      <c r="BE764">
        <f>'Raw Data'!AS764</f>
        <v>-84.583173000000002</v>
      </c>
      <c r="BF764">
        <f>'Raw Data'!AT764</f>
        <v>34.480561000000002</v>
      </c>
      <c r="BG764" t="str">
        <f>'Raw Data'!AU764</f>
        <v>2271005300I</v>
      </c>
      <c r="BH764">
        <f>'Raw Data'!AV764</f>
        <v>1</v>
      </c>
      <c r="BI764">
        <f>'Raw Data'!AW764</f>
        <v>227</v>
      </c>
      <c r="BJ764">
        <f>'Raw Data'!AX764</f>
        <v>53</v>
      </c>
      <c r="BK764">
        <f>'Raw Data'!AY764</f>
        <v>0</v>
      </c>
      <c r="BL764">
        <f>'Raw Data'!AZ764</f>
        <v>55</v>
      </c>
      <c r="BM764">
        <f>'Raw Data'!BA764</f>
        <v>14.97</v>
      </c>
      <c r="BN764">
        <f>'Raw Data'!BB764</f>
        <v>14.33</v>
      </c>
      <c r="BO764">
        <f>'Raw Data'!BC764</f>
        <v>1158.5</v>
      </c>
      <c r="BP764">
        <f>'Raw Data'!BD764</f>
        <v>1150.9000000000001</v>
      </c>
      <c r="BQ764">
        <f>'Raw Data'!BE764</f>
        <v>1143.4000000000001</v>
      </c>
      <c r="BR764">
        <f>'Raw Data'!BF764</f>
        <v>55</v>
      </c>
      <c r="BS764">
        <f>'Raw Data'!BG764</f>
        <v>43.1</v>
      </c>
      <c r="BT764">
        <f>'Raw Data'!BH764</f>
        <v>11.9</v>
      </c>
      <c r="BU764">
        <f>'Raw Data'!BI764</f>
        <v>44147</v>
      </c>
      <c r="BV764" t="str">
        <f>'Raw Data'!BJ764</f>
        <v>NONE</v>
      </c>
      <c r="BW764">
        <f>'Raw Data'!BK764</f>
        <v>2.6220000000000002E-3</v>
      </c>
      <c r="BX764">
        <f>'Raw Data'!BL764</f>
        <v>41388</v>
      </c>
      <c r="BY764">
        <f>'Raw Data'!BM764</f>
        <v>41123</v>
      </c>
      <c r="BZ764" t="str">
        <f>'Raw Data'!BN764</f>
        <v>22710136COI</v>
      </c>
      <c r="CA764" t="str">
        <f>'Raw Data'!BO764</f>
        <v>PICKENS</v>
      </c>
      <c r="CB764">
        <f>'Raw Data'!BP764</f>
        <v>1</v>
      </c>
      <c r="CC764" t="str">
        <f>'Raw Data'!BQ764</f>
        <v>0136CO</v>
      </c>
      <c r="CD764">
        <f>'Raw Data'!BR764</f>
        <v>6</v>
      </c>
      <c r="CE764">
        <f>'Raw Data'!BS764</f>
        <v>1</v>
      </c>
      <c r="CF764">
        <f>'Raw Data'!BT764</f>
        <v>2</v>
      </c>
      <c r="CG764">
        <f>'Raw Data'!BU764</f>
        <v>1</v>
      </c>
      <c r="CH764">
        <f>'Raw Data'!BV764</f>
        <v>1</v>
      </c>
      <c r="CI764">
        <f>'Raw Data'!BW764</f>
        <v>2</v>
      </c>
      <c r="CJ764">
        <f>'Raw Data'!BX764</f>
        <v>0</v>
      </c>
      <c r="CK764">
        <f>'Raw Data'!BY764</f>
        <v>5</v>
      </c>
      <c r="CL764" t="str">
        <f>'Raw Data'!BZ764</f>
        <v>N</v>
      </c>
      <c r="CM764">
        <f t="shared" si="165"/>
        <v>0</v>
      </c>
      <c r="CN764">
        <f>'Raw Data'!CA764</f>
        <v>227</v>
      </c>
      <c r="CO764">
        <f>'Raw Data'!CB764</f>
        <v>136</v>
      </c>
      <c r="CP764" t="str">
        <f>'Raw Data'!CC764</f>
        <v>CO</v>
      </c>
      <c r="CQ764" t="str">
        <f>'Raw Data'!CD764</f>
        <v>Not Urban</v>
      </c>
      <c r="CR764" t="str">
        <f>'Raw Data'!CE764</f>
        <v>Not Urban</v>
      </c>
      <c r="CS764">
        <f>'Raw Data'!CF764</f>
        <v>0</v>
      </c>
      <c r="CT764">
        <f>'Raw Data'!CG764</f>
        <v>55</v>
      </c>
      <c r="CU764">
        <f>'Raw Data'!CH764</f>
        <v>2420</v>
      </c>
      <c r="CV764" t="str">
        <f>'Raw Data'!CI764</f>
        <v xml:space="preserve"> </v>
      </c>
      <c r="CW764">
        <f>'Raw Data'!CJ764</f>
        <v>0</v>
      </c>
      <c r="CX764">
        <f>'Raw Data'!CK764</f>
        <v>0.124695</v>
      </c>
      <c r="CY764">
        <f>'Raw Data'!CL764</f>
        <v>14</v>
      </c>
      <c r="CZ764" t="str">
        <f>'Raw Data'!CM764</f>
        <v>State Mainline</v>
      </c>
      <c r="DA764">
        <f>'Raw Data'!CN764</f>
        <v>2420</v>
      </c>
      <c r="DB764">
        <f>'Raw Data'!CO764</f>
        <v>439146</v>
      </c>
      <c r="DC764">
        <f>'Raw Data'!CP764</f>
        <v>2.5299999999999998</v>
      </c>
      <c r="DD764">
        <f>'Raw Data'!CQ764</f>
        <v>2.6269999999999998</v>
      </c>
      <c r="DE764">
        <f>'Raw Data'!CR764</f>
        <v>439146</v>
      </c>
      <c r="DF764">
        <f>'Raw Data'!CS764</f>
        <v>0</v>
      </c>
      <c r="DG764">
        <f>'Raw Data'!CT764</f>
        <v>658.38828999999998</v>
      </c>
      <c r="DH764">
        <f>'Raw Data'!CU764</f>
        <v>100</v>
      </c>
      <c r="DI764">
        <f>'Raw Data'!CV764</f>
        <v>41124</v>
      </c>
      <c r="DJ764">
        <f>'Raw Data'!CW764</f>
        <v>5.7990000000000003E-3</v>
      </c>
      <c r="DK764">
        <f>'Raw Data'!CX764</f>
        <v>0</v>
      </c>
      <c r="DL764">
        <f>'Raw Data'!CY764</f>
        <v>2.6220000000000002E-3</v>
      </c>
      <c r="DM764">
        <f>'Raw Data'!CZ764</f>
        <v>306</v>
      </c>
      <c r="DN764" t="str">
        <f>'Raw Data'!DA764</f>
        <v>227-0161</v>
      </c>
      <c r="DO764" t="str">
        <f>'Raw Data'!DB764</f>
        <v>5R : Rural Major Collector</v>
      </c>
      <c r="DP764" t="str">
        <f>'Raw Data'!DC764</f>
        <v>34.499749, -84.567565</v>
      </c>
      <c r="DQ764">
        <f>'Raw Data'!DD764</f>
        <v>-84.567565000000002</v>
      </c>
      <c r="DR764">
        <f>'Raw Data'!DE764</f>
        <v>34.499749000000001</v>
      </c>
      <c r="DS764">
        <f>'Raw Data'!DF764</f>
        <v>34.499749000000001</v>
      </c>
      <c r="DT764">
        <f>'Raw Data'!DG764</f>
        <v>-84.567565000000002</v>
      </c>
      <c r="DU764">
        <f>'Raw Data'!DH764</f>
        <v>2.4733999999999999E-2</v>
      </c>
      <c r="DV764">
        <f>'Raw Data'!DI764</f>
        <v>2.6220000000000002E-3</v>
      </c>
      <c r="DW764">
        <f>'Raw Data'!DJ764</f>
        <v>208</v>
      </c>
      <c r="DX764" s="11">
        <f t="shared" si="166"/>
        <v>2750</v>
      </c>
      <c r="DY764" s="5">
        <f t="shared" si="167"/>
        <v>2242.5</v>
      </c>
      <c r="DZ764" s="5">
        <f t="shared" si="160"/>
        <v>507.5</v>
      </c>
      <c r="EA764" s="5">
        <f t="shared" si="161"/>
        <v>0.22630992196209587</v>
      </c>
      <c r="EB764" s="5">
        <f t="shared" si="162"/>
        <v>2496.25</v>
      </c>
      <c r="EC764">
        <f>'Raw Data'!DK764</f>
        <v>2970</v>
      </c>
      <c r="ED764">
        <f>'Raw Data'!DL764</f>
        <v>23.6</v>
      </c>
      <c r="EE764">
        <f>'Raw Data'!DM764</f>
        <v>2640</v>
      </c>
      <c r="EF764">
        <f>'Raw Data'!DN764</f>
        <v>0</v>
      </c>
      <c r="EG764">
        <f>'Raw Data'!DO764</f>
        <v>2640</v>
      </c>
      <c r="EH764">
        <f>'Raw Data'!DP764</f>
        <v>0</v>
      </c>
      <c r="EI764">
        <f>'Raw Data'!DQ764</f>
        <v>2490</v>
      </c>
      <c r="EJ764">
        <f>'Raw Data'!DR764</f>
        <v>0</v>
      </c>
      <c r="EK764">
        <f>'Raw Data'!DS764</f>
        <v>2420</v>
      </c>
      <c r="EL764">
        <f>'Raw Data'!DT764</f>
        <v>13.3</v>
      </c>
      <c r="EM764">
        <f>'Raw Data'!DU764</f>
        <v>2250</v>
      </c>
      <c r="EN764">
        <f>'Raw Data'!DV764</f>
        <v>14.7</v>
      </c>
      <c r="EO764">
        <f>'Raw Data'!DW764</f>
        <v>2150</v>
      </c>
      <c r="EP764">
        <f>'Raw Data'!DX764</f>
        <v>15.4</v>
      </c>
      <c r="EQ764">
        <f>'Raw Data'!DY764</f>
        <v>2150</v>
      </c>
      <c r="ER764">
        <f>'Raw Data'!DZ764</f>
        <v>15.4</v>
      </c>
      <c r="ES764">
        <f>'Raw Data'!EA764</f>
        <v>2160</v>
      </c>
      <c r="ET764">
        <f>'Raw Data'!EB764</f>
        <v>15.4</v>
      </c>
      <c r="EU764">
        <f>'Raw Data'!EC764</f>
        <v>1800</v>
      </c>
      <c r="EV764">
        <f>'Raw Data'!ED764</f>
        <v>14.2</v>
      </c>
      <c r="EW764">
        <f>'Raw Data'!EE764</f>
        <v>0</v>
      </c>
    </row>
    <row r="765" spans="1:153" x14ac:dyDescent="0.3">
      <c r="A765">
        <f>'Raw Data'!A765</f>
        <v>763</v>
      </c>
      <c r="B765" t="str">
        <f>'Raw Data'!B765</f>
        <v>Point</v>
      </c>
      <c r="C765">
        <f>'Raw Data'!C765</f>
        <v>999</v>
      </c>
      <c r="D765">
        <f>'Raw Data'!D765</f>
        <v>46624</v>
      </c>
      <c r="E765" t="str">
        <f>'Raw Data'!E765</f>
        <v>Point</v>
      </c>
      <c r="F765">
        <f>'Raw Data'!F765</f>
        <v>5940485</v>
      </c>
      <c r="G765" t="str">
        <f>'Raw Data'!G765</f>
        <v>Gsp Post 00</v>
      </c>
      <c r="H765" s="3">
        <f>'Raw Data'!H765</f>
        <v>42643</v>
      </c>
      <c r="L765">
        <f t="shared" si="154"/>
        <v>0</v>
      </c>
      <c r="M765" s="5">
        <f t="shared" si="155"/>
        <v>42643</v>
      </c>
      <c r="N765" s="5">
        <f t="shared" si="163"/>
        <v>2016</v>
      </c>
      <c r="O765" s="5" t="str" cm="1">
        <f t="array" ref="O765">_xlfn.IFS(N765&lt;=2016,"before treatment",N765=2017,"unknown",N765&gt;2017,"after treatment")</f>
        <v>before treatment</v>
      </c>
      <c r="P765" s="5">
        <f t="shared" si="156"/>
        <v>1</v>
      </c>
      <c r="Q765" s="5">
        <f t="shared" si="157"/>
        <v>0</v>
      </c>
      <c r="R765" t="str">
        <f>'Raw Data'!I765</f>
        <v>Pickens</v>
      </c>
      <c r="S765" t="str">
        <f>'Raw Data'!J765</f>
        <v>["State Route 136 Conn","State Route 53","State Route 53"]</v>
      </c>
      <c r="T765" t="str">
        <f>'Raw Data'!K765</f>
        <v>Sr 53</v>
      </c>
      <c r="U765" t="str">
        <f>'Raw Data'!L765</f>
        <v>(O) No Injury</v>
      </c>
      <c r="V765">
        <f>'Raw Data'!M765</f>
        <v>0</v>
      </c>
      <c r="W765">
        <f>'Raw Data'!N765</f>
        <v>0</v>
      </c>
      <c r="X765">
        <f>'Raw Data'!O765</f>
        <v>0</v>
      </c>
      <c r="Y765" t="str">
        <f>'Raw Data'!P765</f>
        <v>Not a Collision with Motor Vehicle</v>
      </c>
      <c r="Z765" t="str">
        <f>'Raw Data'!Q765</f>
        <v>On Shoulder</v>
      </c>
      <c r="AA765" t="str">
        <f>'Raw Data'!R765</f>
        <v>Highway Traffic Sign Post</v>
      </c>
      <c r="AB765" t="str">
        <f>'Raw Data'!S765</f>
        <v>Highway Traffic Sign Post</v>
      </c>
      <c r="AC765" t="str">
        <f>'Raw Data'!T765</f>
        <v>Other</v>
      </c>
      <c r="AD765">
        <f>'Raw Data'!U765</f>
        <v>1</v>
      </c>
      <c r="AE765" s="5" t="str">
        <f t="shared" si="164"/>
        <v>Yes</v>
      </c>
      <c r="AF765" t="str">
        <f>'Raw Data'!V765</f>
        <v>Turning Left</v>
      </c>
      <c r="AG765" s="5">
        <f t="shared" si="158"/>
        <v>1</v>
      </c>
      <c r="AH765" t="str">
        <f>'Raw Data'!W765</f>
        <v>South</v>
      </c>
      <c r="AI765" t="str">
        <f>'Raw Data'!X765</f>
        <v>Daylight</v>
      </c>
      <c r="AJ765" t="str">
        <f>'Raw Data'!Y765</f>
        <v>Dry</v>
      </c>
      <c r="AK765">
        <f>'Raw Data'!Z765</f>
        <v>77</v>
      </c>
      <c r="AL765" t="str">
        <f>'Raw Data'!AA765</f>
        <v>Lap and Shoulder Belt Used</v>
      </c>
      <c r="AM765" s="5">
        <f t="shared" si="159"/>
        <v>0</v>
      </c>
      <c r="AN765" t="str">
        <f>'Raw Data'!AB765</f>
        <v>Passenger Car</v>
      </c>
      <c r="AO765" t="str">
        <f>'Raw Data'!AC765</f>
        <v>2271005300I</v>
      </c>
      <c r="AP765">
        <f>'Raw Data'!AD765</f>
        <v>5.5979999999999999</v>
      </c>
      <c r="AQ765">
        <f>'Raw Data'!AE765</f>
        <v>34.480812999999998</v>
      </c>
      <c r="AR765">
        <f>'Raw Data'!AF765</f>
        <v>-84.583845999999994</v>
      </c>
      <c r="AS765">
        <f>'Raw Data'!AG765</f>
        <v>208</v>
      </c>
      <c r="AT765">
        <f>'Raw Data'!AH765</f>
        <v>79</v>
      </c>
      <c r="AU765">
        <f>'Raw Data'!AI765</f>
        <v>817</v>
      </c>
      <c r="AV765" t="str">
        <f>'Raw Data'!AJ765</f>
        <v>D6_0053_00_I</v>
      </c>
      <c r="AW765">
        <f>'Raw Data'!AK765</f>
        <v>50</v>
      </c>
      <c r="AX765">
        <f>'Raw Data'!AL765</f>
        <v>54</v>
      </c>
      <c r="AY765" t="str">
        <f>'Raw Data'!AM765</f>
        <v>simple</v>
      </c>
      <c r="AZ765">
        <f>'Raw Data'!AN765</f>
        <v>567.29999999999995</v>
      </c>
      <c r="BA765">
        <f>'Raw Data'!AO765</f>
        <v>81.900000000000006</v>
      </c>
      <c r="BB765">
        <f>'Raw Data'!AP765</f>
        <v>809.6</v>
      </c>
      <c r="BC765">
        <f>'Raw Data'!AQ765</f>
        <v>-84.585645</v>
      </c>
      <c r="BD765">
        <f>'Raw Data'!AR765</f>
        <v>34.480390999999997</v>
      </c>
      <c r="BE765">
        <f>'Raw Data'!AS765</f>
        <v>-84.583173000000002</v>
      </c>
      <c r="BF765">
        <f>'Raw Data'!AT765</f>
        <v>34.480561000000002</v>
      </c>
      <c r="BG765" t="str">
        <f>'Raw Data'!AU765</f>
        <v>2271005300I</v>
      </c>
      <c r="BH765">
        <f>'Raw Data'!AV765</f>
        <v>1</v>
      </c>
      <c r="BI765">
        <f>'Raw Data'!AW765</f>
        <v>227</v>
      </c>
      <c r="BJ765">
        <f>'Raw Data'!AX765</f>
        <v>53</v>
      </c>
      <c r="BK765">
        <f>'Raw Data'!AY765</f>
        <v>0</v>
      </c>
      <c r="BL765">
        <f>'Raw Data'!AZ765</f>
        <v>55</v>
      </c>
      <c r="BM765">
        <f>'Raw Data'!BA765</f>
        <v>14.97</v>
      </c>
      <c r="BN765">
        <f>'Raw Data'!BB765</f>
        <v>14.33</v>
      </c>
      <c r="BO765">
        <f>'Raw Data'!BC765</f>
        <v>1158.5</v>
      </c>
      <c r="BP765">
        <f>'Raw Data'!BD765</f>
        <v>1150.9000000000001</v>
      </c>
      <c r="BQ765">
        <f>'Raw Data'!BE765</f>
        <v>1143.4000000000001</v>
      </c>
      <c r="BR765">
        <f>'Raw Data'!BF765</f>
        <v>55</v>
      </c>
      <c r="BS765">
        <f>'Raw Data'!BG765</f>
        <v>43.1</v>
      </c>
      <c r="BT765">
        <f>'Raw Data'!BH765</f>
        <v>11.9</v>
      </c>
      <c r="BU765">
        <f>'Raw Data'!BI765</f>
        <v>44147</v>
      </c>
      <c r="BV765" t="str">
        <f>'Raw Data'!BJ765</f>
        <v>NONE</v>
      </c>
      <c r="BW765">
        <f>'Raw Data'!BK765</f>
        <v>2.6220000000000002E-3</v>
      </c>
      <c r="BX765">
        <f>'Raw Data'!BL765</f>
        <v>41388</v>
      </c>
      <c r="BY765">
        <f>'Raw Data'!BM765</f>
        <v>41123</v>
      </c>
      <c r="BZ765" t="str">
        <f>'Raw Data'!BN765</f>
        <v>22710136COI</v>
      </c>
      <c r="CA765" t="str">
        <f>'Raw Data'!BO765</f>
        <v>PICKENS</v>
      </c>
      <c r="CB765">
        <f>'Raw Data'!BP765</f>
        <v>1</v>
      </c>
      <c r="CC765" t="str">
        <f>'Raw Data'!BQ765</f>
        <v>0136CO</v>
      </c>
      <c r="CD765">
        <f>'Raw Data'!BR765</f>
        <v>6</v>
      </c>
      <c r="CE765">
        <f>'Raw Data'!BS765</f>
        <v>1</v>
      </c>
      <c r="CF765">
        <f>'Raw Data'!BT765</f>
        <v>2</v>
      </c>
      <c r="CG765">
        <f>'Raw Data'!BU765</f>
        <v>1</v>
      </c>
      <c r="CH765">
        <f>'Raw Data'!BV765</f>
        <v>1</v>
      </c>
      <c r="CI765">
        <f>'Raw Data'!BW765</f>
        <v>2</v>
      </c>
      <c r="CJ765">
        <f>'Raw Data'!BX765</f>
        <v>0</v>
      </c>
      <c r="CK765">
        <f>'Raw Data'!BY765</f>
        <v>5</v>
      </c>
      <c r="CL765" t="str">
        <f>'Raw Data'!BZ765</f>
        <v>N</v>
      </c>
      <c r="CM765">
        <f t="shared" si="165"/>
        <v>0</v>
      </c>
      <c r="CN765">
        <f>'Raw Data'!CA765</f>
        <v>227</v>
      </c>
      <c r="CO765">
        <f>'Raw Data'!CB765</f>
        <v>136</v>
      </c>
      <c r="CP765" t="str">
        <f>'Raw Data'!CC765</f>
        <v>CO</v>
      </c>
      <c r="CQ765" t="str">
        <f>'Raw Data'!CD765</f>
        <v>Not Urban</v>
      </c>
      <c r="CR765" t="str">
        <f>'Raw Data'!CE765</f>
        <v>Not Urban</v>
      </c>
      <c r="CS765">
        <f>'Raw Data'!CF765</f>
        <v>0</v>
      </c>
      <c r="CT765">
        <f>'Raw Data'!CG765</f>
        <v>55</v>
      </c>
      <c r="CU765">
        <f>'Raw Data'!CH765</f>
        <v>2420</v>
      </c>
      <c r="CV765" t="str">
        <f>'Raw Data'!CI765</f>
        <v xml:space="preserve"> </v>
      </c>
      <c r="CW765">
        <f>'Raw Data'!CJ765</f>
        <v>0</v>
      </c>
      <c r="CX765">
        <f>'Raw Data'!CK765</f>
        <v>0.124695</v>
      </c>
      <c r="CY765">
        <f>'Raw Data'!CL765</f>
        <v>14</v>
      </c>
      <c r="CZ765" t="str">
        <f>'Raw Data'!CM765</f>
        <v>State Mainline</v>
      </c>
      <c r="DA765">
        <f>'Raw Data'!CN765</f>
        <v>2420</v>
      </c>
      <c r="DB765">
        <f>'Raw Data'!CO765</f>
        <v>439146</v>
      </c>
      <c r="DC765">
        <f>'Raw Data'!CP765</f>
        <v>2.5299999999999998</v>
      </c>
      <c r="DD765">
        <f>'Raw Data'!CQ765</f>
        <v>2.6269999999999998</v>
      </c>
      <c r="DE765">
        <f>'Raw Data'!CR765</f>
        <v>439146</v>
      </c>
      <c r="DF765">
        <f>'Raw Data'!CS765</f>
        <v>0</v>
      </c>
      <c r="DG765">
        <f>'Raw Data'!CT765</f>
        <v>658.38828999999998</v>
      </c>
      <c r="DH765">
        <f>'Raw Data'!CU765</f>
        <v>100</v>
      </c>
      <c r="DI765">
        <f>'Raw Data'!CV765</f>
        <v>41124</v>
      </c>
      <c r="DJ765">
        <f>'Raw Data'!CW765</f>
        <v>5.7990000000000003E-3</v>
      </c>
      <c r="DK765">
        <f>'Raw Data'!CX765</f>
        <v>0</v>
      </c>
      <c r="DL765">
        <f>'Raw Data'!CY765</f>
        <v>2.6220000000000002E-3</v>
      </c>
      <c r="DM765">
        <f>'Raw Data'!CZ765</f>
        <v>306</v>
      </c>
      <c r="DN765" t="str">
        <f>'Raw Data'!DA765</f>
        <v>227-0161</v>
      </c>
      <c r="DO765" t="str">
        <f>'Raw Data'!DB765</f>
        <v>5R : Rural Major Collector</v>
      </c>
      <c r="DP765" t="str">
        <f>'Raw Data'!DC765</f>
        <v>34.499749, -84.567565</v>
      </c>
      <c r="DQ765">
        <f>'Raw Data'!DD765</f>
        <v>-84.567565000000002</v>
      </c>
      <c r="DR765">
        <f>'Raw Data'!DE765</f>
        <v>34.499749000000001</v>
      </c>
      <c r="DS765">
        <f>'Raw Data'!DF765</f>
        <v>34.499749000000001</v>
      </c>
      <c r="DT765">
        <f>'Raw Data'!DG765</f>
        <v>-84.567565000000002</v>
      </c>
      <c r="DU765">
        <f>'Raw Data'!DH765</f>
        <v>2.4733999999999999E-2</v>
      </c>
      <c r="DV765">
        <f>'Raw Data'!DI765</f>
        <v>2.6220000000000002E-3</v>
      </c>
      <c r="DW765">
        <f>'Raw Data'!DJ765</f>
        <v>208</v>
      </c>
      <c r="DX765" s="11">
        <f t="shared" si="166"/>
        <v>2750</v>
      </c>
      <c r="DY765" s="5">
        <f t="shared" si="167"/>
        <v>2242.5</v>
      </c>
      <c r="DZ765" s="5">
        <f t="shared" si="160"/>
        <v>507.5</v>
      </c>
      <c r="EA765" s="5">
        <f t="shared" si="161"/>
        <v>0.22630992196209587</v>
      </c>
      <c r="EB765" s="5">
        <f t="shared" si="162"/>
        <v>2496.25</v>
      </c>
      <c r="EC765">
        <f>'Raw Data'!DK765</f>
        <v>2970</v>
      </c>
      <c r="ED765">
        <f>'Raw Data'!DL765</f>
        <v>23.6</v>
      </c>
      <c r="EE765">
        <f>'Raw Data'!DM765</f>
        <v>2640</v>
      </c>
      <c r="EF765">
        <f>'Raw Data'!DN765</f>
        <v>0</v>
      </c>
      <c r="EG765">
        <f>'Raw Data'!DO765</f>
        <v>2640</v>
      </c>
      <c r="EH765">
        <f>'Raw Data'!DP765</f>
        <v>0</v>
      </c>
      <c r="EI765">
        <f>'Raw Data'!DQ765</f>
        <v>2490</v>
      </c>
      <c r="EJ765">
        <f>'Raw Data'!DR765</f>
        <v>0</v>
      </c>
      <c r="EK765">
        <f>'Raw Data'!DS765</f>
        <v>2420</v>
      </c>
      <c r="EL765">
        <f>'Raw Data'!DT765</f>
        <v>13.3</v>
      </c>
      <c r="EM765">
        <f>'Raw Data'!DU765</f>
        <v>2250</v>
      </c>
      <c r="EN765">
        <f>'Raw Data'!DV765</f>
        <v>14.7</v>
      </c>
      <c r="EO765">
        <f>'Raw Data'!DW765</f>
        <v>2150</v>
      </c>
      <c r="EP765">
        <f>'Raw Data'!DX765</f>
        <v>15.4</v>
      </c>
      <c r="EQ765">
        <f>'Raw Data'!DY765</f>
        <v>2150</v>
      </c>
      <c r="ER765">
        <f>'Raw Data'!DZ765</f>
        <v>15.4</v>
      </c>
      <c r="ES765">
        <f>'Raw Data'!EA765</f>
        <v>2160</v>
      </c>
      <c r="ET765">
        <f>'Raw Data'!EB765</f>
        <v>15.4</v>
      </c>
      <c r="EU765">
        <f>'Raw Data'!EC765</f>
        <v>1800</v>
      </c>
      <c r="EV765">
        <f>'Raw Data'!ED765</f>
        <v>14.2</v>
      </c>
      <c r="EW765">
        <f>'Raw Data'!EE765</f>
        <v>0</v>
      </c>
    </row>
    <row r="766" spans="1:153" x14ac:dyDescent="0.3">
      <c r="A766">
        <f>'Raw Data'!A766</f>
        <v>764</v>
      </c>
      <c r="B766" t="str">
        <f>'Raw Data'!B766</f>
        <v>Point</v>
      </c>
      <c r="C766">
        <f>'Raw Data'!C766</f>
        <v>1028</v>
      </c>
      <c r="D766">
        <f>'Raw Data'!D766</f>
        <v>38981</v>
      </c>
      <c r="E766" t="str">
        <f>'Raw Data'!E766</f>
        <v>Point</v>
      </c>
      <c r="F766">
        <f>'Raw Data'!F766</f>
        <v>6260190</v>
      </c>
      <c r="G766" t="str">
        <f>'Raw Data'!G766</f>
        <v>Gsp Post 00</v>
      </c>
      <c r="H766" s="3">
        <f>'Raw Data'!H766</f>
        <v>42887</v>
      </c>
      <c r="L766">
        <f t="shared" si="154"/>
        <v>0</v>
      </c>
      <c r="M766" s="5">
        <f t="shared" si="155"/>
        <v>42887</v>
      </c>
      <c r="N766" s="5">
        <f t="shared" si="163"/>
        <v>2017</v>
      </c>
      <c r="O766" s="5" t="str" cm="1">
        <f t="array" ref="O766">_xlfn.IFS(N766&lt;=2016,"before treatment",N766=2017,"unknown",N766&gt;2017,"after treatment")</f>
        <v>unknown</v>
      </c>
      <c r="P766" s="5">
        <f t="shared" si="156"/>
        <v>0</v>
      </c>
      <c r="Q766" s="5">
        <f t="shared" si="157"/>
        <v>0</v>
      </c>
      <c r="R766" t="str">
        <f>'Raw Data'!I766</f>
        <v>Pickens</v>
      </c>
      <c r="S766" t="str">
        <f>'Raw Data'!J766</f>
        <v>State Route 136 Conn</v>
      </c>
      <c r="T766" t="str">
        <f>'Raw Data'!K766</f>
        <v>Ga136 Connector</v>
      </c>
      <c r="U766" t="str">
        <f>'Raw Data'!L766</f>
        <v>(O) No Injury</v>
      </c>
      <c r="V766">
        <f>'Raw Data'!M766</f>
        <v>0</v>
      </c>
      <c r="W766">
        <f>'Raw Data'!N766</f>
        <v>0</v>
      </c>
      <c r="X766">
        <f>'Raw Data'!O766</f>
        <v>0</v>
      </c>
      <c r="Y766" t="str">
        <f>'Raw Data'!P766</f>
        <v>Angle (Other)</v>
      </c>
      <c r="Z766" t="str">
        <f>'Raw Data'!Q766</f>
        <v>On Roadway - Roadway Intersection</v>
      </c>
      <c r="AA766" t="str">
        <f>'Raw Data'!R766</f>
        <v>["Motor Vehicle in Motion","Motor Vehicle in Motion"]</v>
      </c>
      <c r="AB766" t="str">
        <f>'Raw Data'!S766</f>
        <v>["Motor Vehicle in Motion","Motor Vehicle in Motion"]</v>
      </c>
      <c r="AC766" t="str">
        <f>'Raw Data'!T766</f>
        <v>["Failure to Yield","No Contributing Factors"]</v>
      </c>
      <c r="AD766">
        <f>'Raw Data'!U766</f>
        <v>2</v>
      </c>
      <c r="AE766" s="5" t="str">
        <f t="shared" si="164"/>
        <v>No</v>
      </c>
      <c r="AF766" t="str">
        <f>'Raw Data'!V766</f>
        <v>["Negotiating a Curve","Turning Left"]</v>
      </c>
      <c r="AG766" s="5">
        <f t="shared" si="158"/>
        <v>1</v>
      </c>
      <c r="AH766" t="str">
        <f>'Raw Data'!W766</f>
        <v>["East","West"]</v>
      </c>
      <c r="AI766" t="str">
        <f>'Raw Data'!X766</f>
        <v>Daylight</v>
      </c>
      <c r="AJ766" t="str">
        <f>'Raw Data'!Y766</f>
        <v>Dry</v>
      </c>
      <c r="AK766">
        <f>'Raw Data'!Z766</f>
        <v>0</v>
      </c>
      <c r="AL766" t="str">
        <f>'Raw Data'!AA766</f>
        <v>["Lap and Shoulder Belt Used","Lap and Shoulder Belt Used"]</v>
      </c>
      <c r="AM766" s="5">
        <f t="shared" si="159"/>
        <v>0</v>
      </c>
      <c r="AN766" t="str">
        <f>'Raw Data'!AB766</f>
        <v>["Passenger Car","Sports Utility Vehicle (SUV)"]</v>
      </c>
      <c r="AO766" t="str">
        <f>'Raw Data'!AC766</f>
        <v>22710136COI</v>
      </c>
      <c r="AP766">
        <f>'Raw Data'!AD766</f>
        <v>2.6377100000000002</v>
      </c>
      <c r="AQ766">
        <f>'Raw Data'!AE766</f>
        <v>34.480978</v>
      </c>
      <c r="AR766">
        <f>'Raw Data'!AF766</f>
        <v>-84.583815000000001</v>
      </c>
      <c r="AS766">
        <f>'Raw Data'!AG766</f>
        <v>208</v>
      </c>
      <c r="AT766">
        <f>'Raw Data'!AH766</f>
        <v>79</v>
      </c>
      <c r="AU766">
        <f>'Raw Data'!AI766</f>
        <v>817</v>
      </c>
      <c r="AV766" t="str">
        <f>'Raw Data'!AJ766</f>
        <v>D6_0053_00_I</v>
      </c>
      <c r="AW766">
        <f>'Raw Data'!AK766</f>
        <v>50</v>
      </c>
      <c r="AX766">
        <f>'Raw Data'!AL766</f>
        <v>54</v>
      </c>
      <c r="AY766" t="str">
        <f>'Raw Data'!AM766</f>
        <v>simple</v>
      </c>
      <c r="AZ766">
        <f>'Raw Data'!AN766</f>
        <v>567.29999999999995</v>
      </c>
      <c r="BA766">
        <f>'Raw Data'!AO766</f>
        <v>81.900000000000006</v>
      </c>
      <c r="BB766">
        <f>'Raw Data'!AP766</f>
        <v>809.6</v>
      </c>
      <c r="BC766">
        <f>'Raw Data'!AQ766</f>
        <v>-84.585645</v>
      </c>
      <c r="BD766">
        <f>'Raw Data'!AR766</f>
        <v>34.480390999999997</v>
      </c>
      <c r="BE766">
        <f>'Raw Data'!AS766</f>
        <v>-84.583173000000002</v>
      </c>
      <c r="BF766">
        <f>'Raw Data'!AT766</f>
        <v>34.480561000000002</v>
      </c>
      <c r="BG766" t="str">
        <f>'Raw Data'!AU766</f>
        <v>2271005300I</v>
      </c>
      <c r="BH766">
        <f>'Raw Data'!AV766</f>
        <v>1</v>
      </c>
      <c r="BI766">
        <f>'Raw Data'!AW766</f>
        <v>227</v>
      </c>
      <c r="BJ766">
        <f>'Raw Data'!AX766</f>
        <v>53</v>
      </c>
      <c r="BK766">
        <f>'Raw Data'!AY766</f>
        <v>0</v>
      </c>
      <c r="BL766">
        <f>'Raw Data'!AZ766</f>
        <v>55</v>
      </c>
      <c r="BM766">
        <f>'Raw Data'!BA766</f>
        <v>14.97</v>
      </c>
      <c r="BN766">
        <f>'Raw Data'!BB766</f>
        <v>14.33</v>
      </c>
      <c r="BO766">
        <f>'Raw Data'!BC766</f>
        <v>1158.5</v>
      </c>
      <c r="BP766">
        <f>'Raw Data'!BD766</f>
        <v>1150.9000000000001</v>
      </c>
      <c r="BQ766">
        <f>'Raw Data'!BE766</f>
        <v>1143.4000000000001</v>
      </c>
      <c r="BR766">
        <f>'Raw Data'!BF766</f>
        <v>55</v>
      </c>
      <c r="BS766">
        <f>'Raw Data'!BG766</f>
        <v>43.1</v>
      </c>
      <c r="BT766">
        <f>'Raw Data'!BH766</f>
        <v>11.9</v>
      </c>
      <c r="BU766">
        <f>'Raw Data'!BI766</f>
        <v>44147</v>
      </c>
      <c r="BV766" t="str">
        <f>'Raw Data'!BJ766</f>
        <v>NONE</v>
      </c>
      <c r="BW766">
        <f>'Raw Data'!BK766</f>
        <v>2.6220000000000002E-3</v>
      </c>
      <c r="BX766">
        <f>'Raw Data'!BL766</f>
        <v>41388</v>
      </c>
      <c r="BY766">
        <f>'Raw Data'!BM766</f>
        <v>41123</v>
      </c>
      <c r="BZ766" t="str">
        <f>'Raw Data'!BN766</f>
        <v>22710136COI</v>
      </c>
      <c r="CA766" t="str">
        <f>'Raw Data'!BO766</f>
        <v>PICKENS</v>
      </c>
      <c r="CB766">
        <f>'Raw Data'!BP766</f>
        <v>1</v>
      </c>
      <c r="CC766" t="str">
        <f>'Raw Data'!BQ766</f>
        <v>0136CO</v>
      </c>
      <c r="CD766">
        <f>'Raw Data'!BR766</f>
        <v>6</v>
      </c>
      <c r="CE766">
        <f>'Raw Data'!BS766</f>
        <v>1</v>
      </c>
      <c r="CF766">
        <f>'Raw Data'!BT766</f>
        <v>2</v>
      </c>
      <c r="CG766">
        <f>'Raw Data'!BU766</f>
        <v>1</v>
      </c>
      <c r="CH766">
        <f>'Raw Data'!BV766</f>
        <v>1</v>
      </c>
      <c r="CI766">
        <f>'Raw Data'!BW766</f>
        <v>2</v>
      </c>
      <c r="CJ766">
        <f>'Raw Data'!BX766</f>
        <v>0</v>
      </c>
      <c r="CK766">
        <f>'Raw Data'!BY766</f>
        <v>5</v>
      </c>
      <c r="CL766" t="str">
        <f>'Raw Data'!BZ766</f>
        <v>N</v>
      </c>
      <c r="CM766">
        <f t="shared" si="165"/>
        <v>0</v>
      </c>
      <c r="CN766">
        <f>'Raw Data'!CA766</f>
        <v>227</v>
      </c>
      <c r="CO766">
        <f>'Raw Data'!CB766</f>
        <v>136</v>
      </c>
      <c r="CP766" t="str">
        <f>'Raw Data'!CC766</f>
        <v>CO</v>
      </c>
      <c r="CQ766" t="str">
        <f>'Raw Data'!CD766</f>
        <v>Not Urban</v>
      </c>
      <c r="CR766" t="str">
        <f>'Raw Data'!CE766</f>
        <v>Not Urban</v>
      </c>
      <c r="CS766">
        <f>'Raw Data'!CF766</f>
        <v>0</v>
      </c>
      <c r="CT766">
        <f>'Raw Data'!CG766</f>
        <v>55</v>
      </c>
      <c r="CU766">
        <f>'Raw Data'!CH766</f>
        <v>2420</v>
      </c>
      <c r="CV766" t="str">
        <f>'Raw Data'!CI766</f>
        <v xml:space="preserve"> </v>
      </c>
      <c r="CW766">
        <f>'Raw Data'!CJ766</f>
        <v>0</v>
      </c>
      <c r="CX766">
        <f>'Raw Data'!CK766</f>
        <v>0.124695</v>
      </c>
      <c r="CY766">
        <f>'Raw Data'!CL766</f>
        <v>14</v>
      </c>
      <c r="CZ766" t="str">
        <f>'Raw Data'!CM766</f>
        <v>State Mainline</v>
      </c>
      <c r="DA766">
        <f>'Raw Data'!CN766</f>
        <v>2420</v>
      </c>
      <c r="DB766">
        <f>'Raw Data'!CO766</f>
        <v>439146</v>
      </c>
      <c r="DC766">
        <f>'Raw Data'!CP766</f>
        <v>2.5299999999999998</v>
      </c>
      <c r="DD766">
        <f>'Raw Data'!CQ766</f>
        <v>2.6269999999999998</v>
      </c>
      <c r="DE766">
        <f>'Raw Data'!CR766</f>
        <v>439146</v>
      </c>
      <c r="DF766">
        <f>'Raw Data'!CS766</f>
        <v>0</v>
      </c>
      <c r="DG766">
        <f>'Raw Data'!CT766</f>
        <v>658.38828999999998</v>
      </c>
      <c r="DH766">
        <f>'Raw Data'!CU766</f>
        <v>100</v>
      </c>
      <c r="DI766">
        <f>'Raw Data'!CV766</f>
        <v>41124</v>
      </c>
      <c r="DJ766">
        <f>'Raw Data'!CW766</f>
        <v>5.7990000000000003E-3</v>
      </c>
      <c r="DK766">
        <f>'Raw Data'!CX766</f>
        <v>0</v>
      </c>
      <c r="DL766">
        <f>'Raw Data'!CY766</f>
        <v>2.6220000000000002E-3</v>
      </c>
      <c r="DM766">
        <f>'Raw Data'!CZ766</f>
        <v>306</v>
      </c>
      <c r="DN766" t="str">
        <f>'Raw Data'!DA766</f>
        <v>227-0161</v>
      </c>
      <c r="DO766" t="str">
        <f>'Raw Data'!DB766</f>
        <v>5R : Rural Major Collector</v>
      </c>
      <c r="DP766" t="str">
        <f>'Raw Data'!DC766</f>
        <v>34.499749, -84.567565</v>
      </c>
      <c r="DQ766">
        <f>'Raw Data'!DD766</f>
        <v>-84.567565000000002</v>
      </c>
      <c r="DR766">
        <f>'Raw Data'!DE766</f>
        <v>34.499749000000001</v>
      </c>
      <c r="DS766">
        <f>'Raw Data'!DF766</f>
        <v>34.499749000000001</v>
      </c>
      <c r="DT766">
        <f>'Raw Data'!DG766</f>
        <v>-84.567565000000002</v>
      </c>
      <c r="DU766">
        <f>'Raw Data'!DH766</f>
        <v>2.4733999999999999E-2</v>
      </c>
      <c r="DV766">
        <f>'Raw Data'!DI766</f>
        <v>2.6220000000000002E-3</v>
      </c>
      <c r="DW766">
        <f>'Raw Data'!DJ766</f>
        <v>208</v>
      </c>
      <c r="DX766" s="11">
        <f t="shared" si="166"/>
        <v>2750</v>
      </c>
      <c r="DY766" s="5">
        <f t="shared" si="167"/>
        <v>2242.5</v>
      </c>
      <c r="DZ766" s="5">
        <f t="shared" si="160"/>
        <v>507.5</v>
      </c>
      <c r="EA766" s="5">
        <f t="shared" si="161"/>
        <v>0.22630992196209587</v>
      </c>
      <c r="EB766" s="5">
        <f t="shared" si="162"/>
        <v>2496.25</v>
      </c>
      <c r="EC766">
        <f>'Raw Data'!DK766</f>
        <v>2970</v>
      </c>
      <c r="ED766">
        <f>'Raw Data'!DL766</f>
        <v>23.6</v>
      </c>
      <c r="EE766">
        <f>'Raw Data'!DM766</f>
        <v>2640</v>
      </c>
      <c r="EF766">
        <f>'Raw Data'!DN766</f>
        <v>0</v>
      </c>
      <c r="EG766">
        <f>'Raw Data'!DO766</f>
        <v>2640</v>
      </c>
      <c r="EH766">
        <f>'Raw Data'!DP766</f>
        <v>0</v>
      </c>
      <c r="EI766">
        <f>'Raw Data'!DQ766</f>
        <v>2490</v>
      </c>
      <c r="EJ766">
        <f>'Raw Data'!DR766</f>
        <v>0</v>
      </c>
      <c r="EK766">
        <f>'Raw Data'!DS766</f>
        <v>2420</v>
      </c>
      <c r="EL766">
        <f>'Raw Data'!DT766</f>
        <v>13.3</v>
      </c>
      <c r="EM766">
        <f>'Raw Data'!DU766</f>
        <v>2250</v>
      </c>
      <c r="EN766">
        <f>'Raw Data'!DV766</f>
        <v>14.7</v>
      </c>
      <c r="EO766">
        <f>'Raw Data'!DW766</f>
        <v>2150</v>
      </c>
      <c r="EP766">
        <f>'Raw Data'!DX766</f>
        <v>15.4</v>
      </c>
      <c r="EQ766">
        <f>'Raw Data'!DY766</f>
        <v>2150</v>
      </c>
      <c r="ER766">
        <f>'Raw Data'!DZ766</f>
        <v>15.4</v>
      </c>
      <c r="ES766">
        <f>'Raw Data'!EA766</f>
        <v>2160</v>
      </c>
      <c r="ET766">
        <f>'Raw Data'!EB766</f>
        <v>15.4</v>
      </c>
      <c r="EU766">
        <f>'Raw Data'!EC766</f>
        <v>1800</v>
      </c>
      <c r="EV766">
        <f>'Raw Data'!ED766</f>
        <v>14.2</v>
      </c>
      <c r="EW766">
        <f>'Raw Data'!EE766</f>
        <v>1.6799999999999999E-4</v>
      </c>
    </row>
    <row r="767" spans="1:153" x14ac:dyDescent="0.3">
      <c r="A767">
        <f>'Raw Data'!A767</f>
        <v>765</v>
      </c>
      <c r="B767" t="str">
        <f>'Raw Data'!B767</f>
        <v>Point</v>
      </c>
      <c r="C767">
        <f>'Raw Data'!C767</f>
        <v>1062</v>
      </c>
      <c r="D767">
        <f>'Raw Data'!D767</f>
        <v>27041</v>
      </c>
      <c r="E767" t="str">
        <f>'Raw Data'!E767</f>
        <v>Point</v>
      </c>
      <c r="F767">
        <f>'Raw Data'!F767</f>
        <v>6849233</v>
      </c>
      <c r="G767" t="str">
        <f>'Raw Data'!G767</f>
        <v>Pickens County Sheriff</v>
      </c>
      <c r="H767" s="3">
        <f>'Raw Data'!H767</f>
        <v>43283</v>
      </c>
      <c r="L767">
        <f t="shared" si="154"/>
        <v>0</v>
      </c>
      <c r="M767" s="5">
        <f t="shared" si="155"/>
        <v>43283</v>
      </c>
      <c r="N767" s="5">
        <f t="shared" si="163"/>
        <v>2018</v>
      </c>
      <c r="O767" s="5" t="str" cm="1">
        <f t="array" ref="O767">_xlfn.IFS(N767&lt;=2016,"before treatment",N767=2017,"unknown",N767&gt;2017,"after treatment")</f>
        <v>after treatment</v>
      </c>
      <c r="P767" s="5">
        <f t="shared" si="156"/>
        <v>0</v>
      </c>
      <c r="Q767" s="5">
        <f t="shared" si="157"/>
        <v>1</v>
      </c>
      <c r="R767" t="str">
        <f>'Raw Data'!I767</f>
        <v>Pickens</v>
      </c>
      <c r="S767" t="str">
        <f>'Raw Data'!J767</f>
        <v>State Route 53</v>
      </c>
      <c r="T767" t="str">
        <f>'Raw Data'!K767</f>
        <v>Carver Mill Rd</v>
      </c>
      <c r="U767" t="str">
        <f>'Raw Data'!L767</f>
        <v>(O) No Injury</v>
      </c>
      <c r="V767">
        <f>'Raw Data'!M767</f>
        <v>0</v>
      </c>
      <c r="W767">
        <f>'Raw Data'!N767</f>
        <v>0</v>
      </c>
      <c r="X767">
        <f>'Raw Data'!O767</f>
        <v>0</v>
      </c>
      <c r="Y767" t="str">
        <f>'Raw Data'!P767</f>
        <v>Left Angle Crash</v>
      </c>
      <c r="Z767" t="str">
        <f>'Raw Data'!Q767</f>
        <v>On Roadway - Roadway Intersection</v>
      </c>
      <c r="AA767" t="str">
        <f>'Raw Data'!R767</f>
        <v>["Motor Vehicle in Motion","Motor Vehicle in Motion"]</v>
      </c>
      <c r="AB767" t="str">
        <f>'Raw Data'!S767</f>
        <v>["Motor Vehicle in Motion","Motor Vehicle in Motion"]</v>
      </c>
      <c r="AC767" t="str">
        <f>'Raw Data'!T767</f>
        <v>["Failure to Yield","No Contributing Factors"]</v>
      </c>
      <c r="AD767">
        <f>'Raw Data'!U767</f>
        <v>2</v>
      </c>
      <c r="AE767" s="5" t="str">
        <f t="shared" si="164"/>
        <v>No</v>
      </c>
      <c r="AF767" t="str">
        <f>'Raw Data'!V767</f>
        <v>["Straight","Turning Left"]</v>
      </c>
      <c r="AG767" s="5">
        <f t="shared" si="158"/>
        <v>1</v>
      </c>
      <c r="AH767" t="str">
        <f>'Raw Data'!W767</f>
        <v>["East","West"]</v>
      </c>
      <c r="AI767" t="str">
        <f>'Raw Data'!X767</f>
        <v>Daylight</v>
      </c>
      <c r="AJ767" t="str">
        <f>'Raw Data'!Y767</f>
        <v>Dry</v>
      </c>
      <c r="AK767">
        <f>'Raw Data'!Z767</f>
        <v>0</v>
      </c>
      <c r="AL767" t="str">
        <f>'Raw Data'!AA767</f>
        <v xml:space="preserve"> </v>
      </c>
      <c r="AM767" s="5">
        <f t="shared" si="159"/>
        <v>0</v>
      </c>
      <c r="AN767" t="str">
        <f>'Raw Data'!AB767</f>
        <v>["Passenger Car","Passenger Car"]</v>
      </c>
      <c r="AO767" t="str">
        <f>'Raw Data'!AC767</f>
        <v>2271005300I</v>
      </c>
      <c r="AP767">
        <f>'Raw Data'!AD767</f>
        <v>5.5746229999999999</v>
      </c>
      <c r="AQ767">
        <f>'Raw Data'!AE767</f>
        <v>34.480851999999999</v>
      </c>
      <c r="AR767">
        <f>'Raw Data'!AF767</f>
        <v>-84.584173000000007</v>
      </c>
      <c r="AS767">
        <f>'Raw Data'!AG767</f>
        <v>208</v>
      </c>
      <c r="AT767">
        <f>'Raw Data'!AH767</f>
        <v>79</v>
      </c>
      <c r="AU767">
        <f>'Raw Data'!AI767</f>
        <v>817</v>
      </c>
      <c r="AV767" t="str">
        <f>'Raw Data'!AJ767</f>
        <v>D6_0053_00_I</v>
      </c>
      <c r="AW767">
        <f>'Raw Data'!AK767</f>
        <v>50</v>
      </c>
      <c r="AX767">
        <f>'Raw Data'!AL767</f>
        <v>54</v>
      </c>
      <c r="AY767" t="str">
        <f>'Raw Data'!AM767</f>
        <v>simple</v>
      </c>
      <c r="AZ767">
        <f>'Raw Data'!AN767</f>
        <v>567.29999999999995</v>
      </c>
      <c r="BA767">
        <f>'Raw Data'!AO767</f>
        <v>81.900000000000006</v>
      </c>
      <c r="BB767">
        <f>'Raw Data'!AP767</f>
        <v>809.6</v>
      </c>
      <c r="BC767">
        <f>'Raw Data'!AQ767</f>
        <v>-84.585645</v>
      </c>
      <c r="BD767">
        <f>'Raw Data'!AR767</f>
        <v>34.480390999999997</v>
      </c>
      <c r="BE767">
        <f>'Raw Data'!AS767</f>
        <v>-84.583173000000002</v>
      </c>
      <c r="BF767">
        <f>'Raw Data'!AT767</f>
        <v>34.480561000000002</v>
      </c>
      <c r="BG767" t="str">
        <f>'Raw Data'!AU767</f>
        <v>2271005300I</v>
      </c>
      <c r="BH767">
        <f>'Raw Data'!AV767</f>
        <v>1</v>
      </c>
      <c r="BI767">
        <f>'Raw Data'!AW767</f>
        <v>227</v>
      </c>
      <c r="BJ767">
        <f>'Raw Data'!AX767</f>
        <v>53</v>
      </c>
      <c r="BK767">
        <f>'Raw Data'!AY767</f>
        <v>0</v>
      </c>
      <c r="BL767">
        <f>'Raw Data'!AZ767</f>
        <v>55</v>
      </c>
      <c r="BM767">
        <f>'Raw Data'!BA767</f>
        <v>14.97</v>
      </c>
      <c r="BN767">
        <f>'Raw Data'!BB767</f>
        <v>14.33</v>
      </c>
      <c r="BO767">
        <f>'Raw Data'!BC767</f>
        <v>1158.5</v>
      </c>
      <c r="BP767">
        <f>'Raw Data'!BD767</f>
        <v>1150.9000000000001</v>
      </c>
      <c r="BQ767">
        <f>'Raw Data'!BE767</f>
        <v>1143.4000000000001</v>
      </c>
      <c r="BR767">
        <f>'Raw Data'!BF767</f>
        <v>55</v>
      </c>
      <c r="BS767">
        <f>'Raw Data'!BG767</f>
        <v>43.1</v>
      </c>
      <c r="BT767">
        <f>'Raw Data'!BH767</f>
        <v>11.9</v>
      </c>
      <c r="BU767">
        <f>'Raw Data'!BI767</f>
        <v>44147</v>
      </c>
      <c r="BV767" t="str">
        <f>'Raw Data'!BJ767</f>
        <v>NONE</v>
      </c>
      <c r="BW767">
        <f>'Raw Data'!BK767</f>
        <v>2.6220000000000002E-3</v>
      </c>
      <c r="BX767">
        <f>'Raw Data'!BL767</f>
        <v>41388</v>
      </c>
      <c r="BY767">
        <f>'Raw Data'!BM767</f>
        <v>41123</v>
      </c>
      <c r="BZ767" t="str">
        <f>'Raw Data'!BN767</f>
        <v>22710136COI</v>
      </c>
      <c r="CA767" t="str">
        <f>'Raw Data'!BO767</f>
        <v>PICKENS</v>
      </c>
      <c r="CB767">
        <f>'Raw Data'!BP767</f>
        <v>1</v>
      </c>
      <c r="CC767" t="str">
        <f>'Raw Data'!BQ767</f>
        <v>0136CO</v>
      </c>
      <c r="CD767">
        <f>'Raw Data'!BR767</f>
        <v>6</v>
      </c>
      <c r="CE767">
        <f>'Raw Data'!BS767</f>
        <v>1</v>
      </c>
      <c r="CF767">
        <f>'Raw Data'!BT767</f>
        <v>2</v>
      </c>
      <c r="CG767">
        <f>'Raw Data'!BU767</f>
        <v>1</v>
      </c>
      <c r="CH767">
        <f>'Raw Data'!BV767</f>
        <v>1</v>
      </c>
      <c r="CI767">
        <f>'Raw Data'!BW767</f>
        <v>2</v>
      </c>
      <c r="CJ767">
        <f>'Raw Data'!BX767</f>
        <v>0</v>
      </c>
      <c r="CK767">
        <f>'Raw Data'!BY767</f>
        <v>5</v>
      </c>
      <c r="CL767" t="str">
        <f>'Raw Data'!BZ767</f>
        <v>N</v>
      </c>
      <c r="CM767">
        <f t="shared" si="165"/>
        <v>0</v>
      </c>
      <c r="CN767">
        <f>'Raw Data'!CA767</f>
        <v>227</v>
      </c>
      <c r="CO767">
        <f>'Raw Data'!CB767</f>
        <v>136</v>
      </c>
      <c r="CP767" t="str">
        <f>'Raw Data'!CC767</f>
        <v>CO</v>
      </c>
      <c r="CQ767" t="str">
        <f>'Raw Data'!CD767</f>
        <v>Not Urban</v>
      </c>
      <c r="CR767" t="str">
        <f>'Raw Data'!CE767</f>
        <v>Not Urban</v>
      </c>
      <c r="CS767">
        <f>'Raw Data'!CF767</f>
        <v>0</v>
      </c>
      <c r="CT767">
        <f>'Raw Data'!CG767</f>
        <v>55</v>
      </c>
      <c r="CU767">
        <f>'Raw Data'!CH767</f>
        <v>2420</v>
      </c>
      <c r="CV767" t="str">
        <f>'Raw Data'!CI767</f>
        <v xml:space="preserve"> </v>
      </c>
      <c r="CW767">
        <f>'Raw Data'!CJ767</f>
        <v>0</v>
      </c>
      <c r="CX767">
        <f>'Raw Data'!CK767</f>
        <v>0.124695</v>
      </c>
      <c r="CY767">
        <f>'Raw Data'!CL767</f>
        <v>14</v>
      </c>
      <c r="CZ767" t="str">
        <f>'Raw Data'!CM767</f>
        <v>State Mainline</v>
      </c>
      <c r="DA767">
        <f>'Raw Data'!CN767</f>
        <v>2420</v>
      </c>
      <c r="DB767">
        <f>'Raw Data'!CO767</f>
        <v>439146</v>
      </c>
      <c r="DC767">
        <f>'Raw Data'!CP767</f>
        <v>2.5299999999999998</v>
      </c>
      <c r="DD767">
        <f>'Raw Data'!CQ767</f>
        <v>2.6269999999999998</v>
      </c>
      <c r="DE767">
        <f>'Raw Data'!CR767</f>
        <v>439146</v>
      </c>
      <c r="DF767">
        <f>'Raw Data'!CS767</f>
        <v>0</v>
      </c>
      <c r="DG767">
        <f>'Raw Data'!CT767</f>
        <v>658.38828999999998</v>
      </c>
      <c r="DH767">
        <f>'Raw Data'!CU767</f>
        <v>100</v>
      </c>
      <c r="DI767">
        <f>'Raw Data'!CV767</f>
        <v>41124</v>
      </c>
      <c r="DJ767">
        <f>'Raw Data'!CW767</f>
        <v>5.7990000000000003E-3</v>
      </c>
      <c r="DK767">
        <f>'Raw Data'!CX767</f>
        <v>0</v>
      </c>
      <c r="DL767">
        <f>'Raw Data'!CY767</f>
        <v>2.6220000000000002E-3</v>
      </c>
      <c r="DM767">
        <f>'Raw Data'!CZ767</f>
        <v>306</v>
      </c>
      <c r="DN767" t="str">
        <f>'Raw Data'!DA767</f>
        <v>227-0161</v>
      </c>
      <c r="DO767" t="str">
        <f>'Raw Data'!DB767</f>
        <v>5R : Rural Major Collector</v>
      </c>
      <c r="DP767" t="str">
        <f>'Raw Data'!DC767</f>
        <v>34.499749, -84.567565</v>
      </c>
      <c r="DQ767">
        <f>'Raw Data'!DD767</f>
        <v>-84.567565000000002</v>
      </c>
      <c r="DR767">
        <f>'Raw Data'!DE767</f>
        <v>34.499749000000001</v>
      </c>
      <c r="DS767">
        <f>'Raw Data'!DF767</f>
        <v>34.499749000000001</v>
      </c>
      <c r="DT767">
        <f>'Raw Data'!DG767</f>
        <v>-84.567565000000002</v>
      </c>
      <c r="DU767">
        <f>'Raw Data'!DH767</f>
        <v>2.4733999999999999E-2</v>
      </c>
      <c r="DV767">
        <f>'Raw Data'!DI767</f>
        <v>2.6220000000000002E-3</v>
      </c>
      <c r="DW767">
        <f>'Raw Data'!DJ767</f>
        <v>208</v>
      </c>
      <c r="DX767" s="11">
        <f t="shared" si="166"/>
        <v>2750</v>
      </c>
      <c r="DY767" s="5">
        <f t="shared" si="167"/>
        <v>2242.5</v>
      </c>
      <c r="DZ767" s="5">
        <f t="shared" si="160"/>
        <v>507.5</v>
      </c>
      <c r="EA767" s="5">
        <f t="shared" si="161"/>
        <v>0.22630992196209587</v>
      </c>
      <c r="EB767" s="5">
        <f t="shared" si="162"/>
        <v>2496.25</v>
      </c>
      <c r="EC767">
        <f>'Raw Data'!DK767</f>
        <v>2970</v>
      </c>
      <c r="ED767">
        <f>'Raw Data'!DL767</f>
        <v>23.6</v>
      </c>
      <c r="EE767">
        <f>'Raw Data'!DM767</f>
        <v>2640</v>
      </c>
      <c r="EF767">
        <f>'Raw Data'!DN767</f>
        <v>0</v>
      </c>
      <c r="EG767">
        <f>'Raw Data'!DO767</f>
        <v>2640</v>
      </c>
      <c r="EH767">
        <f>'Raw Data'!DP767</f>
        <v>0</v>
      </c>
      <c r="EI767">
        <f>'Raw Data'!DQ767</f>
        <v>2490</v>
      </c>
      <c r="EJ767">
        <f>'Raw Data'!DR767</f>
        <v>0</v>
      </c>
      <c r="EK767">
        <f>'Raw Data'!DS767</f>
        <v>2420</v>
      </c>
      <c r="EL767">
        <f>'Raw Data'!DT767</f>
        <v>13.3</v>
      </c>
      <c r="EM767">
        <f>'Raw Data'!DU767</f>
        <v>2250</v>
      </c>
      <c r="EN767">
        <f>'Raw Data'!DV767</f>
        <v>14.7</v>
      </c>
      <c r="EO767">
        <f>'Raw Data'!DW767</f>
        <v>2150</v>
      </c>
      <c r="EP767">
        <f>'Raw Data'!DX767</f>
        <v>15.4</v>
      </c>
      <c r="EQ767">
        <f>'Raw Data'!DY767</f>
        <v>2150</v>
      </c>
      <c r="ER767">
        <f>'Raw Data'!DZ767</f>
        <v>15.4</v>
      </c>
      <c r="ES767">
        <f>'Raw Data'!EA767</f>
        <v>2160</v>
      </c>
      <c r="ET767">
        <f>'Raw Data'!EB767</f>
        <v>15.4</v>
      </c>
      <c r="EU767">
        <f>'Raw Data'!EC767</f>
        <v>1800</v>
      </c>
      <c r="EV767">
        <f>'Raw Data'!ED767</f>
        <v>14.2</v>
      </c>
      <c r="EW767">
        <f>'Raw Data'!EE767</f>
        <v>0</v>
      </c>
    </row>
    <row r="768" spans="1:153" x14ac:dyDescent="0.3">
      <c r="A768">
        <f>'Raw Data'!A768</f>
        <v>766</v>
      </c>
      <c r="B768" t="str">
        <f>'Raw Data'!B768</f>
        <v>Point</v>
      </c>
      <c r="C768">
        <f>'Raw Data'!C768</f>
        <v>1070</v>
      </c>
      <c r="D768">
        <f>'Raw Data'!D768</f>
        <v>23839</v>
      </c>
      <c r="E768" t="str">
        <f>'Raw Data'!E768</f>
        <v>Point</v>
      </c>
      <c r="F768">
        <f>'Raw Data'!F768</f>
        <v>6916693</v>
      </c>
      <c r="G768" t="str">
        <f>'Raw Data'!G768</f>
        <v>Gsp Post 00</v>
      </c>
      <c r="H768" s="3">
        <f>'Raw Data'!H768</f>
        <v>43386</v>
      </c>
      <c r="L768">
        <f t="shared" si="154"/>
        <v>0</v>
      </c>
      <c r="M768" s="5">
        <f t="shared" si="155"/>
        <v>43386</v>
      </c>
      <c r="N768" s="5">
        <f t="shared" si="163"/>
        <v>2018</v>
      </c>
      <c r="O768" s="5" t="str" cm="1">
        <f t="array" ref="O768">_xlfn.IFS(N768&lt;=2016,"before treatment",N768=2017,"unknown",N768&gt;2017,"after treatment")</f>
        <v>after treatment</v>
      </c>
      <c r="P768" s="5">
        <f t="shared" si="156"/>
        <v>0</v>
      </c>
      <c r="Q768" s="5">
        <f t="shared" si="157"/>
        <v>1</v>
      </c>
      <c r="R768" t="str">
        <f>'Raw Data'!I768</f>
        <v>Pickens</v>
      </c>
      <c r="S768" t="str">
        <f>'Raw Data'!J768</f>
        <v>State Route 53</v>
      </c>
      <c r="T768" t="str">
        <f>'Raw Data'!K768</f>
        <v>Sr 136</v>
      </c>
      <c r="U768" t="str">
        <f>'Raw Data'!L768</f>
        <v>(B) Suspected Minor/Visible Injury</v>
      </c>
      <c r="V768">
        <f>'Raw Data'!M768</f>
        <v>0</v>
      </c>
      <c r="W768">
        <f>'Raw Data'!N768</f>
        <v>0</v>
      </c>
      <c r="X768">
        <f>'Raw Data'!O768</f>
        <v>1</v>
      </c>
      <c r="Y768" t="str">
        <f>'Raw Data'!P768</f>
        <v>Angle (Other)</v>
      </c>
      <c r="Z768" t="str">
        <f>'Raw Data'!Q768</f>
        <v>On Roadway - Roadway Intersection</v>
      </c>
      <c r="AA768" t="str">
        <f>'Raw Data'!R768</f>
        <v>["Motor Vehicle in Motion","Motor Vehicle in Motion"]</v>
      </c>
      <c r="AB768" t="str">
        <f>'Raw Data'!S768</f>
        <v>["Motor Vehicle in Motion","Motor Vehicle in Motion"]</v>
      </c>
      <c r="AC768" t="str">
        <f>'Raw Data'!T768</f>
        <v>["Failure to Yield","No Contributing Factors"]</v>
      </c>
      <c r="AD768">
        <f>'Raw Data'!U768</f>
        <v>2</v>
      </c>
      <c r="AE768" s="5" t="str">
        <f t="shared" si="164"/>
        <v>No</v>
      </c>
      <c r="AF768" t="str">
        <f>'Raw Data'!V768</f>
        <v>["Negotiating a Curve","Turning Left"]</v>
      </c>
      <c r="AG768" s="5">
        <f t="shared" si="158"/>
        <v>1</v>
      </c>
      <c r="AH768" t="str">
        <f>'Raw Data'!W768</f>
        <v>["South","West"]</v>
      </c>
      <c r="AI768" t="str">
        <f>'Raw Data'!X768</f>
        <v>Daylight</v>
      </c>
      <c r="AJ768" t="str">
        <f>'Raw Data'!Y768</f>
        <v>Dry</v>
      </c>
      <c r="AK768">
        <f>'Raw Data'!Z768</f>
        <v>0</v>
      </c>
      <c r="AL768" t="str">
        <f>'Raw Data'!AA768</f>
        <v>["Lap and Shoulder Belt Used","Lap and Shoulder Belt Used","Lap and Shoulder Belt Used","Lap and Shoulder Belt Used"]</v>
      </c>
      <c r="AM768" s="5">
        <f t="shared" si="159"/>
        <v>0</v>
      </c>
      <c r="AN768" t="str">
        <f>'Raw Data'!AB768</f>
        <v>["Passenger Car","Van"]</v>
      </c>
      <c r="AO768" t="str">
        <f>'Raw Data'!AC768</f>
        <v>2271005300I</v>
      </c>
      <c r="AP768">
        <f>'Raw Data'!AD768</f>
        <v>5.58</v>
      </c>
      <c r="AQ768">
        <f>'Raw Data'!AE768</f>
        <v>34.480848000000002</v>
      </c>
      <c r="AR768">
        <f>'Raw Data'!AF768</f>
        <v>-84.584085000000002</v>
      </c>
      <c r="AS768">
        <f>'Raw Data'!AG768</f>
        <v>208</v>
      </c>
      <c r="AT768">
        <f>'Raw Data'!AH768</f>
        <v>79</v>
      </c>
      <c r="AU768">
        <f>'Raw Data'!AI768</f>
        <v>817</v>
      </c>
      <c r="AV768" t="str">
        <f>'Raw Data'!AJ768</f>
        <v>D6_0053_00_I</v>
      </c>
      <c r="AW768">
        <f>'Raw Data'!AK768</f>
        <v>50</v>
      </c>
      <c r="AX768">
        <f>'Raw Data'!AL768</f>
        <v>54</v>
      </c>
      <c r="AY768" t="str">
        <f>'Raw Data'!AM768</f>
        <v>simple</v>
      </c>
      <c r="AZ768">
        <f>'Raw Data'!AN768</f>
        <v>567.29999999999995</v>
      </c>
      <c r="BA768">
        <f>'Raw Data'!AO768</f>
        <v>81.900000000000006</v>
      </c>
      <c r="BB768">
        <f>'Raw Data'!AP768</f>
        <v>809.6</v>
      </c>
      <c r="BC768">
        <f>'Raw Data'!AQ768</f>
        <v>-84.585645</v>
      </c>
      <c r="BD768">
        <f>'Raw Data'!AR768</f>
        <v>34.480390999999997</v>
      </c>
      <c r="BE768">
        <f>'Raw Data'!AS768</f>
        <v>-84.583173000000002</v>
      </c>
      <c r="BF768">
        <f>'Raw Data'!AT768</f>
        <v>34.480561000000002</v>
      </c>
      <c r="BG768" t="str">
        <f>'Raw Data'!AU768</f>
        <v>2271005300I</v>
      </c>
      <c r="BH768">
        <f>'Raw Data'!AV768</f>
        <v>1</v>
      </c>
      <c r="BI768">
        <f>'Raw Data'!AW768</f>
        <v>227</v>
      </c>
      <c r="BJ768">
        <f>'Raw Data'!AX768</f>
        <v>53</v>
      </c>
      <c r="BK768">
        <f>'Raw Data'!AY768</f>
        <v>0</v>
      </c>
      <c r="BL768">
        <f>'Raw Data'!AZ768</f>
        <v>55</v>
      </c>
      <c r="BM768">
        <f>'Raw Data'!BA768</f>
        <v>14.97</v>
      </c>
      <c r="BN768">
        <f>'Raw Data'!BB768</f>
        <v>14.33</v>
      </c>
      <c r="BO768">
        <f>'Raw Data'!BC768</f>
        <v>1158.5</v>
      </c>
      <c r="BP768">
        <f>'Raw Data'!BD768</f>
        <v>1150.9000000000001</v>
      </c>
      <c r="BQ768">
        <f>'Raw Data'!BE768</f>
        <v>1143.4000000000001</v>
      </c>
      <c r="BR768">
        <f>'Raw Data'!BF768</f>
        <v>55</v>
      </c>
      <c r="BS768">
        <f>'Raw Data'!BG768</f>
        <v>43.1</v>
      </c>
      <c r="BT768">
        <f>'Raw Data'!BH768</f>
        <v>11.9</v>
      </c>
      <c r="BU768">
        <f>'Raw Data'!BI768</f>
        <v>44147</v>
      </c>
      <c r="BV768" t="str">
        <f>'Raw Data'!BJ768</f>
        <v>NONE</v>
      </c>
      <c r="BW768">
        <f>'Raw Data'!BK768</f>
        <v>2.6220000000000002E-3</v>
      </c>
      <c r="BX768">
        <f>'Raw Data'!BL768</f>
        <v>41388</v>
      </c>
      <c r="BY768">
        <f>'Raw Data'!BM768</f>
        <v>41123</v>
      </c>
      <c r="BZ768" t="str">
        <f>'Raw Data'!BN768</f>
        <v>22710136COI</v>
      </c>
      <c r="CA768" t="str">
        <f>'Raw Data'!BO768</f>
        <v>PICKENS</v>
      </c>
      <c r="CB768">
        <f>'Raw Data'!BP768</f>
        <v>1</v>
      </c>
      <c r="CC768" t="str">
        <f>'Raw Data'!BQ768</f>
        <v>0136CO</v>
      </c>
      <c r="CD768">
        <f>'Raw Data'!BR768</f>
        <v>6</v>
      </c>
      <c r="CE768">
        <f>'Raw Data'!BS768</f>
        <v>1</v>
      </c>
      <c r="CF768">
        <f>'Raw Data'!BT768</f>
        <v>2</v>
      </c>
      <c r="CG768">
        <f>'Raw Data'!BU768</f>
        <v>1</v>
      </c>
      <c r="CH768">
        <f>'Raw Data'!BV768</f>
        <v>1</v>
      </c>
      <c r="CI768">
        <f>'Raw Data'!BW768</f>
        <v>2</v>
      </c>
      <c r="CJ768">
        <f>'Raw Data'!BX768</f>
        <v>0</v>
      </c>
      <c r="CK768">
        <f>'Raw Data'!BY768</f>
        <v>5</v>
      </c>
      <c r="CL768" t="str">
        <f>'Raw Data'!BZ768</f>
        <v>N</v>
      </c>
      <c r="CM768">
        <f t="shared" si="165"/>
        <v>0</v>
      </c>
      <c r="CN768">
        <f>'Raw Data'!CA768</f>
        <v>227</v>
      </c>
      <c r="CO768">
        <f>'Raw Data'!CB768</f>
        <v>136</v>
      </c>
      <c r="CP768" t="str">
        <f>'Raw Data'!CC768</f>
        <v>CO</v>
      </c>
      <c r="CQ768" t="str">
        <f>'Raw Data'!CD768</f>
        <v>Not Urban</v>
      </c>
      <c r="CR768" t="str">
        <f>'Raw Data'!CE768</f>
        <v>Not Urban</v>
      </c>
      <c r="CS768">
        <f>'Raw Data'!CF768</f>
        <v>0</v>
      </c>
      <c r="CT768">
        <f>'Raw Data'!CG768</f>
        <v>55</v>
      </c>
      <c r="CU768">
        <f>'Raw Data'!CH768</f>
        <v>2420</v>
      </c>
      <c r="CV768" t="str">
        <f>'Raw Data'!CI768</f>
        <v xml:space="preserve"> </v>
      </c>
      <c r="CW768">
        <f>'Raw Data'!CJ768</f>
        <v>0</v>
      </c>
      <c r="CX768">
        <f>'Raw Data'!CK768</f>
        <v>0.124695</v>
      </c>
      <c r="CY768">
        <f>'Raw Data'!CL768</f>
        <v>14</v>
      </c>
      <c r="CZ768" t="str">
        <f>'Raw Data'!CM768</f>
        <v>State Mainline</v>
      </c>
      <c r="DA768">
        <f>'Raw Data'!CN768</f>
        <v>2420</v>
      </c>
      <c r="DB768">
        <f>'Raw Data'!CO768</f>
        <v>439146</v>
      </c>
      <c r="DC768">
        <f>'Raw Data'!CP768</f>
        <v>2.5299999999999998</v>
      </c>
      <c r="DD768">
        <f>'Raw Data'!CQ768</f>
        <v>2.6269999999999998</v>
      </c>
      <c r="DE768">
        <f>'Raw Data'!CR768</f>
        <v>439146</v>
      </c>
      <c r="DF768">
        <f>'Raw Data'!CS768</f>
        <v>0</v>
      </c>
      <c r="DG768">
        <f>'Raw Data'!CT768</f>
        <v>658.38828999999998</v>
      </c>
      <c r="DH768">
        <f>'Raw Data'!CU768</f>
        <v>100</v>
      </c>
      <c r="DI768">
        <f>'Raw Data'!CV768</f>
        <v>41124</v>
      </c>
      <c r="DJ768">
        <f>'Raw Data'!CW768</f>
        <v>5.7990000000000003E-3</v>
      </c>
      <c r="DK768">
        <f>'Raw Data'!CX768</f>
        <v>0</v>
      </c>
      <c r="DL768">
        <f>'Raw Data'!CY768</f>
        <v>2.6220000000000002E-3</v>
      </c>
      <c r="DM768">
        <f>'Raw Data'!CZ768</f>
        <v>306</v>
      </c>
      <c r="DN768" t="str">
        <f>'Raw Data'!DA768</f>
        <v>227-0161</v>
      </c>
      <c r="DO768" t="str">
        <f>'Raw Data'!DB768</f>
        <v>5R : Rural Major Collector</v>
      </c>
      <c r="DP768" t="str">
        <f>'Raw Data'!DC768</f>
        <v>34.499749, -84.567565</v>
      </c>
      <c r="DQ768">
        <f>'Raw Data'!DD768</f>
        <v>-84.567565000000002</v>
      </c>
      <c r="DR768">
        <f>'Raw Data'!DE768</f>
        <v>34.499749000000001</v>
      </c>
      <c r="DS768">
        <f>'Raw Data'!DF768</f>
        <v>34.499749000000001</v>
      </c>
      <c r="DT768">
        <f>'Raw Data'!DG768</f>
        <v>-84.567565000000002</v>
      </c>
      <c r="DU768">
        <f>'Raw Data'!DH768</f>
        <v>2.4733999999999999E-2</v>
      </c>
      <c r="DV768">
        <f>'Raw Data'!DI768</f>
        <v>2.6220000000000002E-3</v>
      </c>
      <c r="DW768">
        <f>'Raw Data'!DJ768</f>
        <v>208</v>
      </c>
      <c r="DX768" s="11">
        <f t="shared" si="166"/>
        <v>2750</v>
      </c>
      <c r="DY768" s="5">
        <f t="shared" si="167"/>
        <v>2242.5</v>
      </c>
      <c r="DZ768" s="5">
        <f t="shared" si="160"/>
        <v>507.5</v>
      </c>
      <c r="EA768" s="5">
        <f t="shared" si="161"/>
        <v>0.22630992196209587</v>
      </c>
      <c r="EB768" s="5">
        <f t="shared" si="162"/>
        <v>2496.25</v>
      </c>
      <c r="EC768">
        <f>'Raw Data'!DK768</f>
        <v>2970</v>
      </c>
      <c r="ED768">
        <f>'Raw Data'!DL768</f>
        <v>23.6</v>
      </c>
      <c r="EE768">
        <f>'Raw Data'!DM768</f>
        <v>2640</v>
      </c>
      <c r="EF768">
        <f>'Raw Data'!DN768</f>
        <v>0</v>
      </c>
      <c r="EG768">
        <f>'Raw Data'!DO768</f>
        <v>2640</v>
      </c>
      <c r="EH768">
        <f>'Raw Data'!DP768</f>
        <v>0</v>
      </c>
      <c r="EI768">
        <f>'Raw Data'!DQ768</f>
        <v>2490</v>
      </c>
      <c r="EJ768">
        <f>'Raw Data'!DR768</f>
        <v>0</v>
      </c>
      <c r="EK768">
        <f>'Raw Data'!DS768</f>
        <v>2420</v>
      </c>
      <c r="EL768">
        <f>'Raw Data'!DT768</f>
        <v>13.3</v>
      </c>
      <c r="EM768">
        <f>'Raw Data'!DU768</f>
        <v>2250</v>
      </c>
      <c r="EN768">
        <f>'Raw Data'!DV768</f>
        <v>14.7</v>
      </c>
      <c r="EO768">
        <f>'Raw Data'!DW768</f>
        <v>2150</v>
      </c>
      <c r="EP768">
        <f>'Raw Data'!DX768</f>
        <v>15.4</v>
      </c>
      <c r="EQ768">
        <f>'Raw Data'!DY768</f>
        <v>2150</v>
      </c>
      <c r="ER768">
        <f>'Raw Data'!DZ768</f>
        <v>15.4</v>
      </c>
      <c r="ES768">
        <f>'Raw Data'!EA768</f>
        <v>2160</v>
      </c>
      <c r="ET768">
        <f>'Raw Data'!EB768</f>
        <v>15.4</v>
      </c>
      <c r="EU768">
        <f>'Raw Data'!EC768</f>
        <v>1800</v>
      </c>
      <c r="EV768">
        <f>'Raw Data'!ED768</f>
        <v>14.2</v>
      </c>
      <c r="EW768">
        <f>'Raw Data'!EE768</f>
        <v>0</v>
      </c>
    </row>
    <row r="769" spans="1:153" x14ac:dyDescent="0.3">
      <c r="A769">
        <f>'Raw Data'!A769</f>
        <v>767</v>
      </c>
      <c r="B769" t="str">
        <f>'Raw Data'!B769</f>
        <v>Point</v>
      </c>
      <c r="C769">
        <f>'Raw Data'!C769</f>
        <v>1077</v>
      </c>
      <c r="D769">
        <f>'Raw Data'!D769</f>
        <v>20836</v>
      </c>
      <c r="E769" t="str">
        <f>'Raw Data'!E769</f>
        <v>Point</v>
      </c>
      <c r="F769">
        <f>'Raw Data'!F769</f>
        <v>7027213</v>
      </c>
      <c r="G769" t="str">
        <f>'Raw Data'!G769</f>
        <v>Gsp Post 00</v>
      </c>
      <c r="H769" s="3">
        <f>'Raw Data'!H769</f>
        <v>43465</v>
      </c>
      <c r="L769">
        <f t="shared" si="154"/>
        <v>0</v>
      </c>
      <c r="M769" s="5">
        <f t="shared" si="155"/>
        <v>43465</v>
      </c>
      <c r="N769" s="5">
        <f t="shared" si="163"/>
        <v>2018</v>
      </c>
      <c r="O769" s="5" t="str" cm="1">
        <f t="array" ref="O769">_xlfn.IFS(N769&lt;=2016,"before treatment",N769=2017,"unknown",N769&gt;2017,"after treatment")</f>
        <v>after treatment</v>
      </c>
      <c r="P769" s="5">
        <f t="shared" si="156"/>
        <v>0</v>
      </c>
      <c r="Q769" s="5">
        <f t="shared" si="157"/>
        <v>1</v>
      </c>
      <c r="R769" t="str">
        <f>'Raw Data'!I769</f>
        <v>Pickens</v>
      </c>
      <c r="S769" t="str">
        <f>'Raw Data'!J769</f>
        <v>State Route 53</v>
      </c>
      <c r="T769" t="str">
        <f>'Raw Data'!K769</f>
        <v>Sr 136</v>
      </c>
      <c r="U769" t="str">
        <f>'Raw Data'!L769</f>
        <v>(B) Suspected Minor/Visible Injury</v>
      </c>
      <c r="V769">
        <f>'Raw Data'!M769</f>
        <v>0</v>
      </c>
      <c r="W769">
        <f>'Raw Data'!N769</f>
        <v>0</v>
      </c>
      <c r="X769">
        <f>'Raw Data'!O769</f>
        <v>2</v>
      </c>
      <c r="Y769" t="str">
        <f>'Raw Data'!P769</f>
        <v>Not a Collision with Motor Vehicle</v>
      </c>
      <c r="Z769" t="str">
        <f>'Raw Data'!Q769</f>
        <v>On Shoulder</v>
      </c>
      <c r="AA769" t="str">
        <f>'Raw Data'!R769</f>
        <v>Tree</v>
      </c>
      <c r="AB769" t="str">
        <f>'Raw Data'!S769</f>
        <v>Tree</v>
      </c>
      <c r="AC769" t="str">
        <f>'Raw Data'!T769</f>
        <v>Other</v>
      </c>
      <c r="AD769">
        <f>'Raw Data'!U769</f>
        <v>1</v>
      </c>
      <c r="AE769" s="5" t="str">
        <f t="shared" si="164"/>
        <v>Yes</v>
      </c>
      <c r="AF769" t="str">
        <f>'Raw Data'!V769</f>
        <v>Negotiating a Curve</v>
      </c>
      <c r="AG769" s="5">
        <f t="shared" si="158"/>
        <v>0</v>
      </c>
      <c r="AH769" t="str">
        <f>'Raw Data'!W769</f>
        <v>East</v>
      </c>
      <c r="AI769" t="str">
        <f>'Raw Data'!X769</f>
        <v>Dark-Not Lighted</v>
      </c>
      <c r="AJ769" t="str">
        <f>'Raw Data'!Y769</f>
        <v>Wet</v>
      </c>
      <c r="AK769">
        <f>'Raw Data'!Z769</f>
        <v>51</v>
      </c>
      <c r="AL769" t="str">
        <f>'Raw Data'!AA769</f>
        <v>["None Used","None Used"]</v>
      </c>
      <c r="AM769" s="5">
        <f t="shared" si="159"/>
        <v>0</v>
      </c>
      <c r="AN769" t="str">
        <f>'Raw Data'!AB769</f>
        <v>Sports Utility Vehicle (SUV)</v>
      </c>
      <c r="AO769" t="str">
        <f>'Raw Data'!AC769</f>
        <v>2271005300I</v>
      </c>
      <c r="AP769">
        <f>'Raw Data'!AD769</f>
        <v>5.6716990000000003</v>
      </c>
      <c r="AQ769">
        <f>'Raw Data'!AE769</f>
        <v>34.480331</v>
      </c>
      <c r="AR769">
        <f>'Raw Data'!AF769</f>
        <v>-84.582646999999994</v>
      </c>
      <c r="AS769">
        <f>'Raw Data'!AG769</f>
        <v>208</v>
      </c>
      <c r="AT769">
        <f>'Raw Data'!AH769</f>
        <v>79</v>
      </c>
      <c r="AU769">
        <f>'Raw Data'!AI769</f>
        <v>817</v>
      </c>
      <c r="AV769" t="str">
        <f>'Raw Data'!AJ769</f>
        <v>D6_0053_00_I</v>
      </c>
      <c r="AW769">
        <f>'Raw Data'!AK769</f>
        <v>50</v>
      </c>
      <c r="AX769">
        <f>'Raw Data'!AL769</f>
        <v>54</v>
      </c>
      <c r="AY769" t="str">
        <f>'Raw Data'!AM769</f>
        <v>simple</v>
      </c>
      <c r="AZ769">
        <f>'Raw Data'!AN769</f>
        <v>567.29999999999995</v>
      </c>
      <c r="BA769">
        <f>'Raw Data'!AO769</f>
        <v>81.900000000000006</v>
      </c>
      <c r="BB769">
        <f>'Raw Data'!AP769</f>
        <v>809.6</v>
      </c>
      <c r="BC769">
        <f>'Raw Data'!AQ769</f>
        <v>-84.585645</v>
      </c>
      <c r="BD769">
        <f>'Raw Data'!AR769</f>
        <v>34.480390999999997</v>
      </c>
      <c r="BE769">
        <f>'Raw Data'!AS769</f>
        <v>-84.583173000000002</v>
      </c>
      <c r="BF769">
        <f>'Raw Data'!AT769</f>
        <v>34.480561000000002</v>
      </c>
      <c r="BG769" t="str">
        <f>'Raw Data'!AU769</f>
        <v>2271005300I</v>
      </c>
      <c r="BH769">
        <f>'Raw Data'!AV769</f>
        <v>1</v>
      </c>
      <c r="BI769">
        <f>'Raw Data'!AW769</f>
        <v>227</v>
      </c>
      <c r="BJ769">
        <f>'Raw Data'!AX769</f>
        <v>53</v>
      </c>
      <c r="BK769">
        <f>'Raw Data'!AY769</f>
        <v>0</v>
      </c>
      <c r="BL769">
        <f>'Raw Data'!AZ769</f>
        <v>55</v>
      </c>
      <c r="BM769">
        <f>'Raw Data'!BA769</f>
        <v>14.97</v>
      </c>
      <c r="BN769">
        <f>'Raw Data'!BB769</f>
        <v>14.33</v>
      </c>
      <c r="BO769">
        <f>'Raw Data'!BC769</f>
        <v>1158.5</v>
      </c>
      <c r="BP769">
        <f>'Raw Data'!BD769</f>
        <v>1150.9000000000001</v>
      </c>
      <c r="BQ769">
        <f>'Raw Data'!BE769</f>
        <v>1143.4000000000001</v>
      </c>
      <c r="BR769">
        <f>'Raw Data'!BF769</f>
        <v>55</v>
      </c>
      <c r="BS769">
        <f>'Raw Data'!BG769</f>
        <v>43.1</v>
      </c>
      <c r="BT769">
        <f>'Raw Data'!BH769</f>
        <v>11.9</v>
      </c>
      <c r="BU769">
        <f>'Raw Data'!BI769</f>
        <v>44147</v>
      </c>
      <c r="BV769" t="str">
        <f>'Raw Data'!BJ769</f>
        <v>NONE</v>
      </c>
      <c r="BW769">
        <f>'Raw Data'!BK769</f>
        <v>2.6220000000000002E-3</v>
      </c>
      <c r="BX769">
        <f>'Raw Data'!BL769</f>
        <v>41388</v>
      </c>
      <c r="BY769">
        <f>'Raw Data'!BM769</f>
        <v>41123</v>
      </c>
      <c r="BZ769" t="str">
        <f>'Raw Data'!BN769</f>
        <v>22710136COI</v>
      </c>
      <c r="CA769" t="str">
        <f>'Raw Data'!BO769</f>
        <v>PICKENS</v>
      </c>
      <c r="CB769">
        <f>'Raw Data'!BP769</f>
        <v>1</v>
      </c>
      <c r="CC769" t="str">
        <f>'Raw Data'!BQ769</f>
        <v>0136CO</v>
      </c>
      <c r="CD769">
        <f>'Raw Data'!BR769</f>
        <v>6</v>
      </c>
      <c r="CE769">
        <f>'Raw Data'!BS769</f>
        <v>1</v>
      </c>
      <c r="CF769">
        <f>'Raw Data'!BT769</f>
        <v>2</v>
      </c>
      <c r="CG769">
        <f>'Raw Data'!BU769</f>
        <v>1</v>
      </c>
      <c r="CH769">
        <f>'Raw Data'!BV769</f>
        <v>1</v>
      </c>
      <c r="CI769">
        <f>'Raw Data'!BW769</f>
        <v>2</v>
      </c>
      <c r="CJ769">
        <f>'Raw Data'!BX769</f>
        <v>0</v>
      </c>
      <c r="CK769">
        <f>'Raw Data'!BY769</f>
        <v>5</v>
      </c>
      <c r="CL769" t="str">
        <f>'Raw Data'!BZ769</f>
        <v>N</v>
      </c>
      <c r="CM769">
        <f t="shared" si="165"/>
        <v>0</v>
      </c>
      <c r="CN769">
        <f>'Raw Data'!CA769</f>
        <v>227</v>
      </c>
      <c r="CO769">
        <f>'Raw Data'!CB769</f>
        <v>136</v>
      </c>
      <c r="CP769" t="str">
        <f>'Raw Data'!CC769</f>
        <v>CO</v>
      </c>
      <c r="CQ769" t="str">
        <f>'Raw Data'!CD769</f>
        <v>Not Urban</v>
      </c>
      <c r="CR769" t="str">
        <f>'Raw Data'!CE769</f>
        <v>Not Urban</v>
      </c>
      <c r="CS769">
        <f>'Raw Data'!CF769</f>
        <v>0</v>
      </c>
      <c r="CT769">
        <f>'Raw Data'!CG769</f>
        <v>55</v>
      </c>
      <c r="CU769">
        <f>'Raw Data'!CH769</f>
        <v>2420</v>
      </c>
      <c r="CV769" t="str">
        <f>'Raw Data'!CI769</f>
        <v xml:space="preserve"> </v>
      </c>
      <c r="CW769">
        <f>'Raw Data'!CJ769</f>
        <v>0</v>
      </c>
      <c r="CX769">
        <f>'Raw Data'!CK769</f>
        <v>0.124695</v>
      </c>
      <c r="CY769">
        <f>'Raw Data'!CL769</f>
        <v>14</v>
      </c>
      <c r="CZ769" t="str">
        <f>'Raw Data'!CM769</f>
        <v>State Mainline</v>
      </c>
      <c r="DA769">
        <f>'Raw Data'!CN769</f>
        <v>2420</v>
      </c>
      <c r="DB769">
        <f>'Raw Data'!CO769</f>
        <v>439146</v>
      </c>
      <c r="DC769">
        <f>'Raw Data'!CP769</f>
        <v>2.5299999999999998</v>
      </c>
      <c r="DD769">
        <f>'Raw Data'!CQ769</f>
        <v>2.6269999999999998</v>
      </c>
      <c r="DE769">
        <f>'Raw Data'!CR769</f>
        <v>439146</v>
      </c>
      <c r="DF769">
        <f>'Raw Data'!CS769</f>
        <v>0</v>
      </c>
      <c r="DG769">
        <f>'Raw Data'!CT769</f>
        <v>658.38828999999998</v>
      </c>
      <c r="DH769">
        <f>'Raw Data'!CU769</f>
        <v>100</v>
      </c>
      <c r="DI769">
        <f>'Raw Data'!CV769</f>
        <v>41124</v>
      </c>
      <c r="DJ769">
        <f>'Raw Data'!CW769</f>
        <v>5.7990000000000003E-3</v>
      </c>
      <c r="DK769">
        <f>'Raw Data'!CX769</f>
        <v>0</v>
      </c>
      <c r="DL769">
        <f>'Raw Data'!CY769</f>
        <v>2.6220000000000002E-3</v>
      </c>
      <c r="DM769">
        <f>'Raw Data'!CZ769</f>
        <v>306</v>
      </c>
      <c r="DN769" t="str">
        <f>'Raw Data'!DA769</f>
        <v>227-0161</v>
      </c>
      <c r="DO769" t="str">
        <f>'Raw Data'!DB769</f>
        <v>5R : Rural Major Collector</v>
      </c>
      <c r="DP769" t="str">
        <f>'Raw Data'!DC769</f>
        <v>34.499749, -84.567565</v>
      </c>
      <c r="DQ769">
        <f>'Raw Data'!DD769</f>
        <v>-84.567565000000002</v>
      </c>
      <c r="DR769">
        <f>'Raw Data'!DE769</f>
        <v>34.499749000000001</v>
      </c>
      <c r="DS769">
        <f>'Raw Data'!DF769</f>
        <v>34.499749000000001</v>
      </c>
      <c r="DT769">
        <f>'Raw Data'!DG769</f>
        <v>-84.567565000000002</v>
      </c>
      <c r="DU769">
        <f>'Raw Data'!DH769</f>
        <v>2.4733999999999999E-2</v>
      </c>
      <c r="DV769">
        <f>'Raw Data'!DI769</f>
        <v>2.6220000000000002E-3</v>
      </c>
      <c r="DW769">
        <f>'Raw Data'!DJ769</f>
        <v>208</v>
      </c>
      <c r="DX769" s="11">
        <f t="shared" si="166"/>
        <v>2750</v>
      </c>
      <c r="DY769" s="5">
        <f t="shared" si="167"/>
        <v>2242.5</v>
      </c>
      <c r="DZ769" s="5">
        <f t="shared" si="160"/>
        <v>507.5</v>
      </c>
      <c r="EA769" s="5">
        <f t="shared" si="161"/>
        <v>0.22630992196209587</v>
      </c>
      <c r="EB769" s="5">
        <f t="shared" si="162"/>
        <v>2496.25</v>
      </c>
      <c r="EC769">
        <f>'Raw Data'!DK769</f>
        <v>2970</v>
      </c>
      <c r="ED769">
        <f>'Raw Data'!DL769</f>
        <v>23.6</v>
      </c>
      <c r="EE769">
        <f>'Raw Data'!DM769</f>
        <v>2640</v>
      </c>
      <c r="EF769">
        <f>'Raw Data'!DN769</f>
        <v>0</v>
      </c>
      <c r="EG769">
        <f>'Raw Data'!DO769</f>
        <v>2640</v>
      </c>
      <c r="EH769">
        <f>'Raw Data'!DP769</f>
        <v>0</v>
      </c>
      <c r="EI769">
        <f>'Raw Data'!DQ769</f>
        <v>2490</v>
      </c>
      <c r="EJ769">
        <f>'Raw Data'!DR769</f>
        <v>0</v>
      </c>
      <c r="EK769">
        <f>'Raw Data'!DS769</f>
        <v>2420</v>
      </c>
      <c r="EL769">
        <f>'Raw Data'!DT769</f>
        <v>13.3</v>
      </c>
      <c r="EM769">
        <f>'Raw Data'!DU769</f>
        <v>2250</v>
      </c>
      <c r="EN769">
        <f>'Raw Data'!DV769</f>
        <v>14.7</v>
      </c>
      <c r="EO769">
        <f>'Raw Data'!DW769</f>
        <v>2150</v>
      </c>
      <c r="EP769">
        <f>'Raw Data'!DX769</f>
        <v>15.4</v>
      </c>
      <c r="EQ769">
        <f>'Raw Data'!DY769</f>
        <v>2150</v>
      </c>
      <c r="ER769">
        <f>'Raw Data'!DZ769</f>
        <v>15.4</v>
      </c>
      <c r="ES769">
        <f>'Raw Data'!EA769</f>
        <v>2160</v>
      </c>
      <c r="ET769">
        <f>'Raw Data'!EB769</f>
        <v>15.4</v>
      </c>
      <c r="EU769">
        <f>'Raw Data'!EC769</f>
        <v>1800</v>
      </c>
      <c r="EV769">
        <f>'Raw Data'!ED769</f>
        <v>14.2</v>
      </c>
      <c r="EW769">
        <f>'Raw Data'!EE769</f>
        <v>5.7499999999999999E-4</v>
      </c>
    </row>
    <row r="770" spans="1:153" x14ac:dyDescent="0.3">
      <c r="A770">
        <f>'Raw Data'!A770</f>
        <v>768</v>
      </c>
      <c r="B770" t="str">
        <f>'Raw Data'!B770</f>
        <v>Point</v>
      </c>
      <c r="C770">
        <f>'Raw Data'!C770</f>
        <v>1121</v>
      </c>
      <c r="D770">
        <f>'Raw Data'!D770</f>
        <v>1299</v>
      </c>
      <c r="E770" t="str">
        <f>'Raw Data'!E770</f>
        <v>Point</v>
      </c>
      <c r="F770">
        <f>'Raw Data'!F770</f>
        <v>7856511</v>
      </c>
      <c r="G770" t="str">
        <f>'Raw Data'!G770</f>
        <v>Gsp Post 00</v>
      </c>
      <c r="H770" s="3">
        <f>'Raw Data'!H770</f>
        <v>44152</v>
      </c>
      <c r="L770">
        <f t="shared" ref="L770:L833" si="168">IF(OR(ISNUMBER(SEARCH("Pedestrian",AA770))*ISNUMBER(SEARCH("Pedestrian",AB770))),1,0)</f>
        <v>0</v>
      </c>
      <c r="M770" s="5">
        <f t="shared" ref="M770:M833" si="169">H770</f>
        <v>44152</v>
      </c>
      <c r="N770" s="5">
        <f t="shared" si="163"/>
        <v>2020</v>
      </c>
      <c r="O770" s="5" t="str" cm="1">
        <f t="array" ref="O770">_xlfn.IFS(N770&lt;=2016,"before treatment",N770=2017,"unknown",N770&gt;2017,"after treatment")</f>
        <v>after treatment</v>
      </c>
      <c r="P770" s="5">
        <f t="shared" ref="P770:P833" si="170">IF(O770="before treatment",1,0)</f>
        <v>0</v>
      </c>
      <c r="Q770" s="5">
        <f t="shared" ref="Q770:Q833" si="171">IF(O770="after treatment",1,0)</f>
        <v>1</v>
      </c>
      <c r="R770" t="str">
        <f>'Raw Data'!I770</f>
        <v>Pickens</v>
      </c>
      <c r="S770" t="str">
        <f>'Raw Data'!J770</f>
        <v>Carver Mill Rd</v>
      </c>
      <c r="T770" t="str">
        <f>'Raw Data'!K770</f>
        <v>Sr 136</v>
      </c>
      <c r="U770" t="str">
        <f>'Raw Data'!L770</f>
        <v>(O) No Injury</v>
      </c>
      <c r="V770">
        <f>'Raw Data'!M770</f>
        <v>0</v>
      </c>
      <c r="W770">
        <f>'Raw Data'!N770</f>
        <v>0</v>
      </c>
      <c r="X770">
        <f>'Raw Data'!O770</f>
        <v>0</v>
      </c>
      <c r="Y770" t="str">
        <f>'Raw Data'!P770</f>
        <v>Angle (Other)</v>
      </c>
      <c r="Z770" t="str">
        <f>'Raw Data'!Q770</f>
        <v>On Roadway - Roadway Intersection</v>
      </c>
      <c r="AA770" t="str">
        <f>'Raw Data'!R770</f>
        <v>["Motor Vehicle in Motion","Motor Vehicle in Motion"]</v>
      </c>
      <c r="AB770" t="str">
        <f>'Raw Data'!S770</f>
        <v>["Motor Vehicle in Motion","Motor Vehicle in Motion"]</v>
      </c>
      <c r="AC770" t="str">
        <f>'Raw Data'!T770</f>
        <v>["Failure to Yield","No Contributing Factors"]</v>
      </c>
      <c r="AD770">
        <f>'Raw Data'!U770</f>
        <v>2</v>
      </c>
      <c r="AE770" s="5" t="str">
        <f t="shared" si="164"/>
        <v>No</v>
      </c>
      <c r="AF770" t="str">
        <f>'Raw Data'!V770</f>
        <v>["Negotiating a Curve","Turning Left"]</v>
      </c>
      <c r="AG770" s="5">
        <f t="shared" ref="AG770:AG833" si="172">IF(ISNUMBER(SEARCH("Turning",AF770)),1,0)</f>
        <v>1</v>
      </c>
      <c r="AH770" t="str">
        <f>'Raw Data'!W770</f>
        <v>["East","West"]</v>
      </c>
      <c r="AI770" t="str">
        <f>'Raw Data'!X770</f>
        <v>Daylight</v>
      </c>
      <c r="AJ770" t="str">
        <f>'Raw Data'!Y770</f>
        <v>Dry</v>
      </c>
      <c r="AK770">
        <f>'Raw Data'!Z770</f>
        <v>0</v>
      </c>
      <c r="AL770" t="str">
        <f>'Raw Data'!AA770</f>
        <v>["Lap and Shoulder Belt Used","Lap and Shoulder Belt Used","Lap and Shoulder Belt Used"]</v>
      </c>
      <c r="AM770" s="5">
        <f t="shared" ref="AM770:AM833" si="173">IF(ISNUMBER(SEARCH("Motorcycle",AN770)),1,0)</f>
        <v>0</v>
      </c>
      <c r="AN770" t="str">
        <f>'Raw Data'!AB770</f>
        <v>["Passenger Car","Pickup Truck"]</v>
      </c>
      <c r="AO770" t="str">
        <f>'Raw Data'!AC770</f>
        <v>2272018600I</v>
      </c>
      <c r="AP770">
        <f>'Raw Data'!AD770</f>
        <v>5.2440319999999998</v>
      </c>
      <c r="AQ770">
        <f>'Raw Data'!AE770</f>
        <v>34.480938999999999</v>
      </c>
      <c r="AR770">
        <f>'Raw Data'!AF770</f>
        <v>-84.584249</v>
      </c>
      <c r="AS770">
        <f>'Raw Data'!AG770</f>
        <v>208</v>
      </c>
      <c r="AT770">
        <f>'Raw Data'!AH770</f>
        <v>79</v>
      </c>
      <c r="AU770">
        <f>'Raw Data'!AI770</f>
        <v>817</v>
      </c>
      <c r="AV770" t="str">
        <f>'Raw Data'!AJ770</f>
        <v>D6_0053_00_I</v>
      </c>
      <c r="AW770">
        <f>'Raw Data'!AK770</f>
        <v>50</v>
      </c>
      <c r="AX770">
        <f>'Raw Data'!AL770</f>
        <v>54</v>
      </c>
      <c r="AY770" t="str">
        <f>'Raw Data'!AM770</f>
        <v>simple</v>
      </c>
      <c r="AZ770">
        <f>'Raw Data'!AN770</f>
        <v>567.29999999999995</v>
      </c>
      <c r="BA770">
        <f>'Raw Data'!AO770</f>
        <v>81.900000000000006</v>
      </c>
      <c r="BB770">
        <f>'Raw Data'!AP770</f>
        <v>809.6</v>
      </c>
      <c r="BC770">
        <f>'Raw Data'!AQ770</f>
        <v>-84.585645</v>
      </c>
      <c r="BD770">
        <f>'Raw Data'!AR770</f>
        <v>34.480390999999997</v>
      </c>
      <c r="BE770">
        <f>'Raw Data'!AS770</f>
        <v>-84.583173000000002</v>
      </c>
      <c r="BF770">
        <f>'Raw Data'!AT770</f>
        <v>34.480561000000002</v>
      </c>
      <c r="BG770" t="str">
        <f>'Raw Data'!AU770</f>
        <v>2271005300I</v>
      </c>
      <c r="BH770">
        <f>'Raw Data'!AV770</f>
        <v>1</v>
      </c>
      <c r="BI770">
        <f>'Raw Data'!AW770</f>
        <v>227</v>
      </c>
      <c r="BJ770">
        <f>'Raw Data'!AX770</f>
        <v>53</v>
      </c>
      <c r="BK770">
        <f>'Raw Data'!AY770</f>
        <v>0</v>
      </c>
      <c r="BL770">
        <f>'Raw Data'!AZ770</f>
        <v>55</v>
      </c>
      <c r="BM770">
        <f>'Raw Data'!BA770</f>
        <v>14.97</v>
      </c>
      <c r="BN770">
        <f>'Raw Data'!BB770</f>
        <v>14.33</v>
      </c>
      <c r="BO770">
        <f>'Raw Data'!BC770</f>
        <v>1158.5</v>
      </c>
      <c r="BP770">
        <f>'Raw Data'!BD770</f>
        <v>1150.9000000000001</v>
      </c>
      <c r="BQ770">
        <f>'Raw Data'!BE770</f>
        <v>1143.4000000000001</v>
      </c>
      <c r="BR770">
        <f>'Raw Data'!BF770</f>
        <v>55</v>
      </c>
      <c r="BS770">
        <f>'Raw Data'!BG770</f>
        <v>43.1</v>
      </c>
      <c r="BT770">
        <f>'Raw Data'!BH770</f>
        <v>11.9</v>
      </c>
      <c r="BU770">
        <f>'Raw Data'!BI770</f>
        <v>44147</v>
      </c>
      <c r="BV770" t="str">
        <f>'Raw Data'!BJ770</f>
        <v>NONE</v>
      </c>
      <c r="BW770">
        <f>'Raw Data'!BK770</f>
        <v>2.6220000000000002E-3</v>
      </c>
      <c r="BX770">
        <f>'Raw Data'!BL770</f>
        <v>41388</v>
      </c>
      <c r="BY770">
        <f>'Raw Data'!BM770</f>
        <v>41123</v>
      </c>
      <c r="BZ770" t="str">
        <f>'Raw Data'!BN770</f>
        <v>22710136COI</v>
      </c>
      <c r="CA770" t="str">
        <f>'Raw Data'!BO770</f>
        <v>PICKENS</v>
      </c>
      <c r="CB770">
        <f>'Raw Data'!BP770</f>
        <v>1</v>
      </c>
      <c r="CC770" t="str">
        <f>'Raw Data'!BQ770</f>
        <v>0136CO</v>
      </c>
      <c r="CD770">
        <f>'Raw Data'!BR770</f>
        <v>6</v>
      </c>
      <c r="CE770">
        <f>'Raw Data'!BS770</f>
        <v>1</v>
      </c>
      <c r="CF770">
        <f>'Raw Data'!BT770</f>
        <v>2</v>
      </c>
      <c r="CG770">
        <f>'Raw Data'!BU770</f>
        <v>1</v>
      </c>
      <c r="CH770">
        <f>'Raw Data'!BV770</f>
        <v>1</v>
      </c>
      <c r="CI770">
        <f>'Raw Data'!BW770</f>
        <v>2</v>
      </c>
      <c r="CJ770">
        <f>'Raw Data'!BX770</f>
        <v>0</v>
      </c>
      <c r="CK770">
        <f>'Raw Data'!BY770</f>
        <v>5</v>
      </c>
      <c r="CL770" t="str">
        <f>'Raw Data'!BZ770</f>
        <v>N</v>
      </c>
      <c r="CM770">
        <f t="shared" si="165"/>
        <v>0</v>
      </c>
      <c r="CN770">
        <f>'Raw Data'!CA770</f>
        <v>227</v>
      </c>
      <c r="CO770">
        <f>'Raw Data'!CB770</f>
        <v>136</v>
      </c>
      <c r="CP770" t="str">
        <f>'Raw Data'!CC770</f>
        <v>CO</v>
      </c>
      <c r="CQ770" t="str">
        <f>'Raw Data'!CD770</f>
        <v>Not Urban</v>
      </c>
      <c r="CR770" t="str">
        <f>'Raw Data'!CE770</f>
        <v>Not Urban</v>
      </c>
      <c r="CS770">
        <f>'Raw Data'!CF770</f>
        <v>0</v>
      </c>
      <c r="CT770">
        <f>'Raw Data'!CG770</f>
        <v>55</v>
      </c>
      <c r="CU770">
        <f>'Raw Data'!CH770</f>
        <v>2420</v>
      </c>
      <c r="CV770" t="str">
        <f>'Raw Data'!CI770</f>
        <v xml:space="preserve"> </v>
      </c>
      <c r="CW770">
        <f>'Raw Data'!CJ770</f>
        <v>0</v>
      </c>
      <c r="CX770">
        <f>'Raw Data'!CK770</f>
        <v>0.124695</v>
      </c>
      <c r="CY770">
        <f>'Raw Data'!CL770</f>
        <v>14</v>
      </c>
      <c r="CZ770" t="str">
        <f>'Raw Data'!CM770</f>
        <v>State Mainline</v>
      </c>
      <c r="DA770">
        <f>'Raw Data'!CN770</f>
        <v>2420</v>
      </c>
      <c r="DB770">
        <f>'Raw Data'!CO770</f>
        <v>439146</v>
      </c>
      <c r="DC770">
        <f>'Raw Data'!CP770</f>
        <v>2.5299999999999998</v>
      </c>
      <c r="DD770">
        <f>'Raw Data'!CQ770</f>
        <v>2.6269999999999998</v>
      </c>
      <c r="DE770">
        <f>'Raw Data'!CR770</f>
        <v>439146</v>
      </c>
      <c r="DF770">
        <f>'Raw Data'!CS770</f>
        <v>0</v>
      </c>
      <c r="DG770">
        <f>'Raw Data'!CT770</f>
        <v>658.38828999999998</v>
      </c>
      <c r="DH770">
        <f>'Raw Data'!CU770</f>
        <v>100</v>
      </c>
      <c r="DI770">
        <f>'Raw Data'!CV770</f>
        <v>41124</v>
      </c>
      <c r="DJ770">
        <f>'Raw Data'!CW770</f>
        <v>5.7990000000000003E-3</v>
      </c>
      <c r="DK770">
        <f>'Raw Data'!CX770</f>
        <v>0</v>
      </c>
      <c r="DL770">
        <f>'Raw Data'!CY770</f>
        <v>2.6220000000000002E-3</v>
      </c>
      <c r="DM770">
        <f>'Raw Data'!CZ770</f>
        <v>306</v>
      </c>
      <c r="DN770" t="str">
        <f>'Raw Data'!DA770</f>
        <v>227-0161</v>
      </c>
      <c r="DO770" t="str">
        <f>'Raw Data'!DB770</f>
        <v>5R : Rural Major Collector</v>
      </c>
      <c r="DP770" t="str">
        <f>'Raw Data'!DC770</f>
        <v>34.499749, -84.567565</v>
      </c>
      <c r="DQ770">
        <f>'Raw Data'!DD770</f>
        <v>-84.567565000000002</v>
      </c>
      <c r="DR770">
        <f>'Raw Data'!DE770</f>
        <v>34.499749000000001</v>
      </c>
      <c r="DS770">
        <f>'Raw Data'!DF770</f>
        <v>34.499749000000001</v>
      </c>
      <c r="DT770">
        <f>'Raw Data'!DG770</f>
        <v>-84.567565000000002</v>
      </c>
      <c r="DU770">
        <f>'Raw Data'!DH770</f>
        <v>2.4733999999999999E-2</v>
      </c>
      <c r="DV770">
        <f>'Raw Data'!DI770</f>
        <v>2.6220000000000002E-3</v>
      </c>
      <c r="DW770">
        <f>'Raw Data'!DJ770</f>
        <v>208</v>
      </c>
      <c r="DX770" s="11">
        <f t="shared" si="166"/>
        <v>2750</v>
      </c>
      <c r="DY770" s="5">
        <f t="shared" si="167"/>
        <v>2242.5</v>
      </c>
      <c r="DZ770" s="5">
        <f t="shared" ref="DZ770:DZ833" si="174">DX770-DY770</f>
        <v>507.5</v>
      </c>
      <c r="EA770" s="5">
        <f t="shared" ref="EA770:EA833" si="175">DZ770/DY770</f>
        <v>0.22630992196209587</v>
      </c>
      <c r="EB770" s="5">
        <f t="shared" ref="EB770:EB833" si="176">AVERAGE(DX770,DY770)</f>
        <v>2496.25</v>
      </c>
      <c r="EC770">
        <f>'Raw Data'!DK770</f>
        <v>2970</v>
      </c>
      <c r="ED770">
        <f>'Raw Data'!DL770</f>
        <v>23.6</v>
      </c>
      <c r="EE770">
        <f>'Raw Data'!DM770</f>
        <v>2640</v>
      </c>
      <c r="EF770">
        <f>'Raw Data'!DN770</f>
        <v>0</v>
      </c>
      <c r="EG770">
        <f>'Raw Data'!DO770</f>
        <v>2640</v>
      </c>
      <c r="EH770">
        <f>'Raw Data'!DP770</f>
        <v>0</v>
      </c>
      <c r="EI770">
        <f>'Raw Data'!DQ770</f>
        <v>2490</v>
      </c>
      <c r="EJ770">
        <f>'Raw Data'!DR770</f>
        <v>0</v>
      </c>
      <c r="EK770">
        <f>'Raw Data'!DS770</f>
        <v>2420</v>
      </c>
      <c r="EL770">
        <f>'Raw Data'!DT770</f>
        <v>13.3</v>
      </c>
      <c r="EM770">
        <f>'Raw Data'!DU770</f>
        <v>2250</v>
      </c>
      <c r="EN770">
        <f>'Raw Data'!DV770</f>
        <v>14.7</v>
      </c>
      <c r="EO770">
        <f>'Raw Data'!DW770</f>
        <v>2150</v>
      </c>
      <c r="EP770">
        <f>'Raw Data'!DX770</f>
        <v>15.4</v>
      </c>
      <c r="EQ770">
        <f>'Raw Data'!DY770</f>
        <v>2150</v>
      </c>
      <c r="ER770">
        <f>'Raw Data'!DZ770</f>
        <v>15.4</v>
      </c>
      <c r="ES770">
        <f>'Raw Data'!EA770</f>
        <v>2160</v>
      </c>
      <c r="ET770">
        <f>'Raw Data'!EB770</f>
        <v>15.4</v>
      </c>
      <c r="EU770">
        <f>'Raw Data'!EC770</f>
        <v>1800</v>
      </c>
      <c r="EV770">
        <f>'Raw Data'!ED770</f>
        <v>14.2</v>
      </c>
      <c r="EW770">
        <f>'Raw Data'!EE770</f>
        <v>8.6000000000000003E-5</v>
      </c>
    </row>
    <row r="771" spans="1:153" x14ac:dyDescent="0.3">
      <c r="A771">
        <f>'Raw Data'!A771</f>
        <v>769</v>
      </c>
      <c r="B771" t="str">
        <f>'Raw Data'!B771</f>
        <v>Point</v>
      </c>
      <c r="C771">
        <f>'Raw Data'!C771</f>
        <v>894</v>
      </c>
      <c r="D771">
        <f>'Raw Data'!D771</f>
        <v>63611</v>
      </c>
      <c r="E771" t="str">
        <f>'Raw Data'!E771</f>
        <v>Point</v>
      </c>
      <c r="F771">
        <f>'Raw Data'!F771</f>
        <v>5230817</v>
      </c>
      <c r="G771" t="str">
        <f>'Raw Data'!G771</f>
        <v>Gsp Post 00</v>
      </c>
      <c r="H771" s="3">
        <f>'Raw Data'!H771</f>
        <v>42087</v>
      </c>
      <c r="L771">
        <f t="shared" si="168"/>
        <v>0</v>
      </c>
      <c r="M771" s="5">
        <f t="shared" si="169"/>
        <v>42087</v>
      </c>
      <c r="N771" s="5">
        <f t="shared" ref="N771:N834" si="177">YEAR(M771)</f>
        <v>2015</v>
      </c>
      <c r="O771" s="5" t="str" cm="1">
        <f t="array" ref="O771">_xlfn.IFS(N771&lt;=2016,"before treatment",N771=2017,"unknown",N771&gt;2017,"after treatment")</f>
        <v>before treatment</v>
      </c>
      <c r="P771" s="5">
        <f t="shared" si="170"/>
        <v>1</v>
      </c>
      <c r="Q771" s="5">
        <f t="shared" si="171"/>
        <v>0</v>
      </c>
      <c r="R771" t="str">
        <f>'Raw Data'!I771</f>
        <v>Pickens</v>
      </c>
      <c r="S771" t="str">
        <f>'Raw Data'!J771</f>
        <v>State Route 136</v>
      </c>
      <c r="T771" t="str">
        <f>'Raw Data'!K771</f>
        <v>Mm 13</v>
      </c>
      <c r="U771" t="str">
        <f>'Raw Data'!L771</f>
        <v>(B) Suspected Minor/Visible Injury</v>
      </c>
      <c r="V771">
        <f>'Raw Data'!M771</f>
        <v>0</v>
      </c>
      <c r="W771">
        <f>'Raw Data'!N771</f>
        <v>0</v>
      </c>
      <c r="X771">
        <f>'Raw Data'!O771</f>
        <v>1</v>
      </c>
      <c r="Y771" t="str">
        <f>'Raw Data'!P771</f>
        <v>Not a Collision with Motor Vehicle</v>
      </c>
      <c r="Z771" t="str">
        <f>'Raw Data'!Q771</f>
        <v>Off Roadway</v>
      </c>
      <c r="AA771" t="str">
        <f>'Raw Data'!R771</f>
        <v>Other-Fixed Object</v>
      </c>
      <c r="AB771" t="str">
        <f>'Raw Data'!S771</f>
        <v>Embankment</v>
      </c>
      <c r="AC771" t="str">
        <f>'Raw Data'!T771</f>
        <v>No Contributing Factors</v>
      </c>
      <c r="AD771">
        <f>'Raw Data'!U771</f>
        <v>1</v>
      </c>
      <c r="AE771" s="5" t="str">
        <f t="shared" ref="AE771:AE834" si="178">IF(AD771=1,"Yes","No")</f>
        <v>Yes</v>
      </c>
      <c r="AF771" t="str">
        <f>'Raw Data'!V771</f>
        <v>Negotiating a Curve</v>
      </c>
      <c r="AG771" s="5">
        <f t="shared" si="172"/>
        <v>0</v>
      </c>
      <c r="AH771" t="str">
        <f>'Raw Data'!W771</f>
        <v>West</v>
      </c>
      <c r="AI771" t="str">
        <f>'Raw Data'!X771</f>
        <v>Daylight</v>
      </c>
      <c r="AJ771" t="str">
        <f>'Raw Data'!Y771</f>
        <v>Dry</v>
      </c>
      <c r="AK771">
        <f>'Raw Data'!Z771</f>
        <v>60</v>
      </c>
      <c r="AL771" t="str">
        <f>'Raw Data'!AA771</f>
        <v>Lap and Shoulder Belt Used</v>
      </c>
      <c r="AM771" s="5">
        <f t="shared" si="173"/>
        <v>0</v>
      </c>
      <c r="AN771" t="str">
        <f>'Raw Data'!AB771</f>
        <v>Sports Utility Vehicle (SUV)</v>
      </c>
      <c r="AO771" t="str">
        <f>'Raw Data'!AC771</f>
        <v>2271013600I</v>
      </c>
      <c r="AP771">
        <f>'Raw Data'!AD771</f>
        <v>12.960837</v>
      </c>
      <c r="AQ771">
        <f>'Raw Data'!AE771</f>
        <v>34.514690999999999</v>
      </c>
      <c r="AR771">
        <f>'Raw Data'!AF771</f>
        <v>-84.428852000000006</v>
      </c>
      <c r="AS771">
        <f>'Raw Data'!AG771</f>
        <v>212</v>
      </c>
      <c r="AT771">
        <f>'Raw Data'!AH771</f>
        <v>200</v>
      </c>
      <c r="AU771">
        <f>'Raw Data'!AI771</f>
        <v>1438</v>
      </c>
      <c r="AV771" t="str">
        <f>'Raw Data'!AJ771</f>
        <v>D6_0136_00_I</v>
      </c>
      <c r="AW771">
        <f>'Raw Data'!AK771</f>
        <v>36</v>
      </c>
      <c r="AX771">
        <f>'Raw Data'!AL771</f>
        <v>42</v>
      </c>
      <c r="AY771" t="str">
        <f>'Raw Data'!AM771</f>
        <v>split</v>
      </c>
      <c r="AZ771">
        <f>'Raw Data'!AN771</f>
        <v>380.9</v>
      </c>
      <c r="BA771">
        <f>'Raw Data'!AO771</f>
        <v>112.9</v>
      </c>
      <c r="BB771">
        <f>'Raw Data'!AP771</f>
        <v>748.8</v>
      </c>
      <c r="BC771">
        <f>'Raw Data'!AQ771</f>
        <v>-84.430683999999999</v>
      </c>
      <c r="BD771">
        <f>'Raw Data'!AR771</f>
        <v>34.514001999999998</v>
      </c>
      <c r="BE771">
        <f>'Raw Data'!AS771</f>
        <v>-84.428808000000004</v>
      </c>
      <c r="BF771">
        <f>'Raw Data'!AT771</f>
        <v>34.51482</v>
      </c>
      <c r="BG771" t="str">
        <f>'Raw Data'!AU771</f>
        <v>2271013600I</v>
      </c>
      <c r="BH771">
        <f>'Raw Data'!AV771</f>
        <v>1</v>
      </c>
      <c r="BI771">
        <f>'Raw Data'!AW771</f>
        <v>227</v>
      </c>
      <c r="BJ771">
        <f>'Raw Data'!AX771</f>
        <v>136</v>
      </c>
      <c r="BK771">
        <f>'Raw Data'!AY771</f>
        <v>0</v>
      </c>
      <c r="BL771">
        <f>'Raw Data'!AZ771</f>
        <v>55</v>
      </c>
      <c r="BM771">
        <f>'Raw Data'!BA771</f>
        <v>14.43</v>
      </c>
      <c r="BN771">
        <f>'Raw Data'!BB771</f>
        <v>14.18</v>
      </c>
      <c r="BO771">
        <f>'Raw Data'!BC771</f>
        <v>1473.8</v>
      </c>
      <c r="BP771">
        <f>'Raw Data'!BD771</f>
        <v>1479</v>
      </c>
      <c r="BQ771">
        <f>'Raw Data'!BE771</f>
        <v>1483.3</v>
      </c>
      <c r="BR771">
        <f>'Raw Data'!BF771</f>
        <v>55</v>
      </c>
      <c r="BS771">
        <f>'Raw Data'!BG771</f>
        <v>35.200000000000003</v>
      </c>
      <c r="BT771">
        <f>'Raw Data'!BH771</f>
        <v>19.8</v>
      </c>
      <c r="BU771">
        <f>'Raw Data'!BI771</f>
        <v>44147</v>
      </c>
      <c r="BV771" t="str">
        <f>'Raw Data'!BJ771</f>
        <v>ASV_5+</v>
      </c>
      <c r="BW771">
        <f>'Raw Data'!BK771</f>
        <v>2.336E-3</v>
      </c>
      <c r="BX771">
        <f>'Raw Data'!BL771</f>
        <v>41793</v>
      </c>
      <c r="BY771">
        <f>'Raw Data'!BM771</f>
        <v>41505</v>
      </c>
      <c r="BZ771" t="str">
        <f>'Raw Data'!BN771</f>
        <v>2271013600I</v>
      </c>
      <c r="CA771" t="str">
        <f>'Raw Data'!BO771</f>
        <v>PICKENS</v>
      </c>
      <c r="CB771">
        <f>'Raw Data'!BP771</f>
        <v>1</v>
      </c>
      <c r="CC771">
        <f>'Raw Data'!BQ771</f>
        <v>13600</v>
      </c>
      <c r="CD771">
        <f>'Raw Data'!BR771</f>
        <v>6</v>
      </c>
      <c r="CE771">
        <f>'Raw Data'!BS771</f>
        <v>1</v>
      </c>
      <c r="CF771">
        <f>'Raw Data'!BT771</f>
        <v>2</v>
      </c>
      <c r="CG771">
        <f>'Raw Data'!BU771</f>
        <v>1</v>
      </c>
      <c r="CH771">
        <f>'Raw Data'!BV771</f>
        <v>1</v>
      </c>
      <c r="CI771">
        <f>'Raw Data'!BW771</f>
        <v>2</v>
      </c>
      <c r="CJ771">
        <f>'Raw Data'!BX771</f>
        <v>0</v>
      </c>
      <c r="CK771">
        <f>'Raw Data'!BY771</f>
        <v>5</v>
      </c>
      <c r="CL771" t="str">
        <f>'Raw Data'!BZ771</f>
        <v>N</v>
      </c>
      <c r="CM771">
        <f t="shared" ref="CM771:CM834" si="179">IF(CL771="N",0,1)</f>
        <v>0</v>
      </c>
      <c r="CN771">
        <f>'Raw Data'!CA771</f>
        <v>227</v>
      </c>
      <c r="CO771">
        <f>'Raw Data'!CB771</f>
        <v>136</v>
      </c>
      <c r="CP771">
        <f>'Raw Data'!CC771</f>
        <v>0</v>
      </c>
      <c r="CQ771" t="str">
        <f>'Raw Data'!CD771</f>
        <v>Not Urban</v>
      </c>
      <c r="CR771" t="str">
        <f>'Raw Data'!CE771</f>
        <v>Not Urban</v>
      </c>
      <c r="CS771">
        <f>'Raw Data'!CF771</f>
        <v>0</v>
      </c>
      <c r="CT771">
        <f>'Raw Data'!CG771</f>
        <v>55</v>
      </c>
      <c r="CU771">
        <f>'Raw Data'!CH771</f>
        <v>5510</v>
      </c>
      <c r="CV771" t="str">
        <f>'Raw Data'!CI771</f>
        <v xml:space="preserve"> </v>
      </c>
      <c r="CW771">
        <f>'Raw Data'!CJ771</f>
        <v>0</v>
      </c>
      <c r="CX771">
        <f>'Raw Data'!CK771</f>
        <v>0.38501400000000002</v>
      </c>
      <c r="CY771">
        <f>'Raw Data'!CL771</f>
        <v>9</v>
      </c>
      <c r="CZ771" t="str">
        <f>'Raw Data'!CM771</f>
        <v>State Mainline</v>
      </c>
      <c r="DA771">
        <f>'Raw Data'!CN771</f>
        <v>5510</v>
      </c>
      <c r="DB771">
        <f>'Raw Data'!CO771</f>
        <v>441320</v>
      </c>
      <c r="DC771">
        <f>'Raw Data'!CP771</f>
        <v>12.47</v>
      </c>
      <c r="DD771">
        <f>'Raw Data'!CQ771</f>
        <v>12.85</v>
      </c>
      <c r="DE771">
        <f>'Raw Data'!CR771</f>
        <v>441320</v>
      </c>
      <c r="DF771">
        <f>'Raw Data'!CS771</f>
        <v>0</v>
      </c>
      <c r="DG771">
        <f>'Raw Data'!CT771</f>
        <v>2032.8747189999999</v>
      </c>
      <c r="DH771">
        <f>'Raw Data'!CU771</f>
        <v>100</v>
      </c>
      <c r="DI771">
        <f>'Raw Data'!CV771</f>
        <v>41544</v>
      </c>
      <c r="DJ771">
        <f>'Raw Data'!CW771</f>
        <v>1.4458E-2</v>
      </c>
      <c r="DK771">
        <f>'Raw Data'!CX771</f>
        <v>0</v>
      </c>
      <c r="DL771">
        <f>'Raw Data'!CY771</f>
        <v>2.336E-3</v>
      </c>
      <c r="DM771">
        <f>'Raw Data'!CZ771</f>
        <v>311</v>
      </c>
      <c r="DN771" t="str">
        <f>'Raw Data'!DA771</f>
        <v>227-0169</v>
      </c>
      <c r="DO771" t="str">
        <f>'Raw Data'!DB771</f>
        <v>5R : Rural Major Collector</v>
      </c>
      <c r="DP771" t="str">
        <f>'Raw Data'!DC771</f>
        <v>34.515164, -84.428670</v>
      </c>
      <c r="DQ771">
        <f>'Raw Data'!DD771</f>
        <v>-84.428669999999997</v>
      </c>
      <c r="DR771">
        <f>'Raw Data'!DE771</f>
        <v>34.515163999999999</v>
      </c>
      <c r="DS771">
        <f>'Raw Data'!DF771</f>
        <v>34.515163999999999</v>
      </c>
      <c r="DT771">
        <f>'Raw Data'!DG771</f>
        <v>-84.428669999999997</v>
      </c>
      <c r="DU771">
        <f>'Raw Data'!DH771</f>
        <v>3.6900000000000002E-4</v>
      </c>
      <c r="DV771">
        <f>'Raw Data'!DI771</f>
        <v>2.336E-3</v>
      </c>
      <c r="DW771">
        <f>'Raw Data'!DJ771</f>
        <v>212</v>
      </c>
      <c r="DX771" s="11">
        <f t="shared" ref="DX771:DX834" si="180">AVERAGE(EC771,EE771,EG771)</f>
        <v>1813.3333333333333</v>
      </c>
      <c r="DY771" s="5">
        <f t="shared" ref="DY771:DY834" si="181">AVERAGE(EK771,EQ771,EO771,EM771)</f>
        <v>1732.5</v>
      </c>
      <c r="DZ771" s="5">
        <f t="shared" si="174"/>
        <v>80.833333333333258</v>
      </c>
      <c r="EA771" s="5">
        <f t="shared" si="175"/>
        <v>4.6657046657046612E-2</v>
      </c>
      <c r="EB771" s="5">
        <f t="shared" si="176"/>
        <v>1772.9166666666665</v>
      </c>
      <c r="EC771">
        <f>'Raw Data'!DK771</f>
        <v>1790</v>
      </c>
      <c r="ED771">
        <f>'Raw Data'!DL771</f>
        <v>0</v>
      </c>
      <c r="EE771">
        <f>'Raw Data'!DM771</f>
        <v>1870</v>
      </c>
      <c r="EF771">
        <f>'Raw Data'!DN771</f>
        <v>0</v>
      </c>
      <c r="EG771">
        <f>'Raw Data'!DO771</f>
        <v>1780</v>
      </c>
      <c r="EH771">
        <f>'Raw Data'!DP771</f>
        <v>0</v>
      </c>
      <c r="EI771">
        <f>'Raw Data'!DQ771</f>
        <v>1810</v>
      </c>
      <c r="EJ771">
        <f>'Raw Data'!DR771</f>
        <v>0</v>
      </c>
      <c r="EK771">
        <f>'Raw Data'!DS771</f>
        <v>1760</v>
      </c>
      <c r="EL771">
        <f>'Raw Data'!DT771</f>
        <v>4.5999999999999996</v>
      </c>
      <c r="EM771">
        <f>'Raw Data'!DU771</f>
        <v>1670</v>
      </c>
      <c r="EN771">
        <f>'Raw Data'!DV771</f>
        <v>4.5999999999999996</v>
      </c>
      <c r="EO771">
        <f>'Raw Data'!DW771</f>
        <v>1750</v>
      </c>
      <c r="EP771">
        <f>'Raw Data'!DX771</f>
        <v>5.5</v>
      </c>
      <c r="EQ771">
        <f>'Raw Data'!DY771</f>
        <v>1750</v>
      </c>
      <c r="ER771">
        <f>'Raw Data'!DZ771</f>
        <v>5.5</v>
      </c>
      <c r="ES771">
        <f>'Raw Data'!EA771</f>
        <v>1710</v>
      </c>
      <c r="ET771">
        <f>'Raw Data'!EB771</f>
        <v>5.5</v>
      </c>
      <c r="EU771">
        <f>'Raw Data'!EC771</f>
        <v>1740</v>
      </c>
      <c r="EV771">
        <f>'Raw Data'!ED771</f>
        <v>5.5</v>
      </c>
      <c r="EW771">
        <f>'Raw Data'!EE771</f>
        <v>0</v>
      </c>
    </row>
    <row r="772" spans="1:153" x14ac:dyDescent="0.3">
      <c r="A772">
        <f>'Raw Data'!A772</f>
        <v>770</v>
      </c>
      <c r="B772" t="str">
        <f>'Raw Data'!B772</f>
        <v>Point</v>
      </c>
      <c r="C772">
        <f>'Raw Data'!C772</f>
        <v>907</v>
      </c>
      <c r="D772">
        <f>'Raw Data'!D772</f>
        <v>62809</v>
      </c>
      <c r="E772" t="str">
        <f>'Raw Data'!E772</f>
        <v>Point</v>
      </c>
      <c r="F772">
        <f>'Raw Data'!F772</f>
        <v>5302902</v>
      </c>
      <c r="G772" t="str">
        <f>'Raw Data'!G772</f>
        <v>Pickens County Sheriff</v>
      </c>
      <c r="H772" s="3">
        <f>'Raw Data'!H772</f>
        <v>42117</v>
      </c>
      <c r="L772">
        <f t="shared" si="168"/>
        <v>0</v>
      </c>
      <c r="M772" s="5">
        <f t="shared" si="169"/>
        <v>42117</v>
      </c>
      <c r="N772" s="5">
        <f t="shared" si="177"/>
        <v>2015</v>
      </c>
      <c r="O772" s="5" t="str" cm="1">
        <f t="array" ref="O772">_xlfn.IFS(N772&lt;=2016,"before treatment",N772=2017,"unknown",N772&gt;2017,"after treatment")</f>
        <v>before treatment</v>
      </c>
      <c r="P772" s="5">
        <f t="shared" si="170"/>
        <v>1</v>
      </c>
      <c r="Q772" s="5">
        <f t="shared" si="171"/>
        <v>0</v>
      </c>
      <c r="R772" t="str">
        <f>'Raw Data'!I772</f>
        <v>Pickens</v>
      </c>
      <c r="S772" t="str">
        <f>'Raw Data'!J772</f>
        <v>State Route 136</v>
      </c>
      <c r="T772" t="str">
        <f>'Raw Data'!K772</f>
        <v>Highway 136</v>
      </c>
      <c r="U772" t="str">
        <f>'Raw Data'!L772</f>
        <v>(O) No Injury</v>
      </c>
      <c r="V772">
        <f>'Raw Data'!M772</f>
        <v>0</v>
      </c>
      <c r="W772">
        <f>'Raw Data'!N772</f>
        <v>0</v>
      </c>
      <c r="X772">
        <f>'Raw Data'!O772</f>
        <v>0</v>
      </c>
      <c r="Y772" t="str">
        <f>'Raw Data'!P772</f>
        <v>Not a Collision with Motor Vehicle</v>
      </c>
      <c r="Z772" t="str">
        <f>'Raw Data'!Q772</f>
        <v>Off Roadway</v>
      </c>
      <c r="AA772" t="str">
        <f>'Raw Data'!R772</f>
        <v>Embankment</v>
      </c>
      <c r="AB772" t="str">
        <f>'Raw Data'!S772</f>
        <v>Other Non-Collision</v>
      </c>
      <c r="AC772" t="str">
        <f>'Raw Data'!T772</f>
        <v>Too Fast for Conditions</v>
      </c>
      <c r="AD772">
        <f>'Raw Data'!U772</f>
        <v>1</v>
      </c>
      <c r="AE772" s="5" t="str">
        <f t="shared" si="178"/>
        <v>Yes</v>
      </c>
      <c r="AF772" t="str">
        <f>'Raw Data'!V772</f>
        <v>Negotiating a Curve</v>
      </c>
      <c r="AG772" s="5">
        <f t="shared" si="172"/>
        <v>0</v>
      </c>
      <c r="AH772" t="str">
        <f>'Raw Data'!W772</f>
        <v>North</v>
      </c>
      <c r="AI772" t="str">
        <f>'Raw Data'!X772</f>
        <v>Dark-Lighted</v>
      </c>
      <c r="AJ772" t="str">
        <f>'Raw Data'!Y772</f>
        <v>Wet</v>
      </c>
      <c r="AK772">
        <f>'Raw Data'!Z772</f>
        <v>0</v>
      </c>
      <c r="AL772" t="str">
        <f>'Raw Data'!AA772</f>
        <v>Lap and Shoulder Belt Used</v>
      </c>
      <c r="AM772" s="5">
        <f t="shared" si="173"/>
        <v>0</v>
      </c>
      <c r="AN772" t="str">
        <f>'Raw Data'!AB772</f>
        <v>Passenger Car</v>
      </c>
      <c r="AO772" t="str">
        <f>'Raw Data'!AC772</f>
        <v>2271013600I</v>
      </c>
      <c r="AP772">
        <f>'Raw Data'!AD772</f>
        <v>12.844491</v>
      </c>
      <c r="AQ772">
        <f>'Raw Data'!AE772</f>
        <v>34.513930000000002</v>
      </c>
      <c r="AR772">
        <f>'Raw Data'!AF772</f>
        <v>-84.430413000000001</v>
      </c>
      <c r="AS772">
        <f>'Raw Data'!AG772</f>
        <v>212</v>
      </c>
      <c r="AT772">
        <f>'Raw Data'!AH772</f>
        <v>200</v>
      </c>
      <c r="AU772">
        <f>'Raw Data'!AI772</f>
        <v>1438</v>
      </c>
      <c r="AV772" t="str">
        <f>'Raw Data'!AJ772</f>
        <v>D6_0136_00_I</v>
      </c>
      <c r="AW772">
        <f>'Raw Data'!AK772</f>
        <v>36</v>
      </c>
      <c r="AX772">
        <f>'Raw Data'!AL772</f>
        <v>42</v>
      </c>
      <c r="AY772" t="str">
        <f>'Raw Data'!AM772</f>
        <v>split</v>
      </c>
      <c r="AZ772">
        <f>'Raw Data'!AN772</f>
        <v>380.9</v>
      </c>
      <c r="BA772">
        <f>'Raw Data'!AO772</f>
        <v>112.9</v>
      </c>
      <c r="BB772">
        <f>'Raw Data'!AP772</f>
        <v>748.8</v>
      </c>
      <c r="BC772">
        <f>'Raw Data'!AQ772</f>
        <v>-84.430683999999999</v>
      </c>
      <c r="BD772">
        <f>'Raw Data'!AR772</f>
        <v>34.514001999999998</v>
      </c>
      <c r="BE772">
        <f>'Raw Data'!AS772</f>
        <v>-84.428808000000004</v>
      </c>
      <c r="BF772">
        <f>'Raw Data'!AT772</f>
        <v>34.51482</v>
      </c>
      <c r="BG772" t="str">
        <f>'Raw Data'!AU772</f>
        <v>2271013600I</v>
      </c>
      <c r="BH772">
        <f>'Raw Data'!AV772</f>
        <v>1</v>
      </c>
      <c r="BI772">
        <f>'Raw Data'!AW772</f>
        <v>227</v>
      </c>
      <c r="BJ772">
        <f>'Raw Data'!AX772</f>
        <v>136</v>
      </c>
      <c r="BK772">
        <f>'Raw Data'!AY772</f>
        <v>0</v>
      </c>
      <c r="BL772">
        <f>'Raw Data'!AZ772</f>
        <v>55</v>
      </c>
      <c r="BM772">
        <f>'Raw Data'!BA772</f>
        <v>14.43</v>
      </c>
      <c r="BN772">
        <f>'Raw Data'!BB772</f>
        <v>14.18</v>
      </c>
      <c r="BO772">
        <f>'Raw Data'!BC772</f>
        <v>1473.8</v>
      </c>
      <c r="BP772">
        <f>'Raw Data'!BD772</f>
        <v>1479</v>
      </c>
      <c r="BQ772">
        <f>'Raw Data'!BE772</f>
        <v>1483.3</v>
      </c>
      <c r="BR772">
        <f>'Raw Data'!BF772</f>
        <v>55</v>
      </c>
      <c r="BS772">
        <f>'Raw Data'!BG772</f>
        <v>35.200000000000003</v>
      </c>
      <c r="BT772">
        <f>'Raw Data'!BH772</f>
        <v>19.8</v>
      </c>
      <c r="BU772">
        <f>'Raw Data'!BI772</f>
        <v>44147</v>
      </c>
      <c r="BV772" t="str">
        <f>'Raw Data'!BJ772</f>
        <v>ASV_5+</v>
      </c>
      <c r="BW772">
        <f>'Raw Data'!BK772</f>
        <v>2.336E-3</v>
      </c>
      <c r="BX772">
        <f>'Raw Data'!BL772</f>
        <v>41793</v>
      </c>
      <c r="BY772">
        <f>'Raw Data'!BM772</f>
        <v>41505</v>
      </c>
      <c r="BZ772" t="str">
        <f>'Raw Data'!BN772</f>
        <v>2271013600I</v>
      </c>
      <c r="CA772" t="str">
        <f>'Raw Data'!BO772</f>
        <v>PICKENS</v>
      </c>
      <c r="CB772">
        <f>'Raw Data'!BP772</f>
        <v>1</v>
      </c>
      <c r="CC772">
        <f>'Raw Data'!BQ772</f>
        <v>13600</v>
      </c>
      <c r="CD772">
        <f>'Raw Data'!BR772</f>
        <v>6</v>
      </c>
      <c r="CE772">
        <f>'Raw Data'!BS772</f>
        <v>1</v>
      </c>
      <c r="CF772">
        <f>'Raw Data'!BT772</f>
        <v>2</v>
      </c>
      <c r="CG772">
        <f>'Raw Data'!BU772</f>
        <v>1</v>
      </c>
      <c r="CH772">
        <f>'Raw Data'!BV772</f>
        <v>1</v>
      </c>
      <c r="CI772">
        <f>'Raw Data'!BW772</f>
        <v>2</v>
      </c>
      <c r="CJ772">
        <f>'Raw Data'!BX772</f>
        <v>0</v>
      </c>
      <c r="CK772">
        <f>'Raw Data'!BY772</f>
        <v>5</v>
      </c>
      <c r="CL772" t="str">
        <f>'Raw Data'!BZ772</f>
        <v>N</v>
      </c>
      <c r="CM772">
        <f t="shared" si="179"/>
        <v>0</v>
      </c>
      <c r="CN772">
        <f>'Raw Data'!CA772</f>
        <v>227</v>
      </c>
      <c r="CO772">
        <f>'Raw Data'!CB772</f>
        <v>136</v>
      </c>
      <c r="CP772">
        <f>'Raw Data'!CC772</f>
        <v>0</v>
      </c>
      <c r="CQ772" t="str">
        <f>'Raw Data'!CD772</f>
        <v>Not Urban</v>
      </c>
      <c r="CR772" t="str">
        <f>'Raw Data'!CE772</f>
        <v>Not Urban</v>
      </c>
      <c r="CS772">
        <f>'Raw Data'!CF772</f>
        <v>0</v>
      </c>
      <c r="CT772">
        <f>'Raw Data'!CG772</f>
        <v>55</v>
      </c>
      <c r="CU772">
        <f>'Raw Data'!CH772</f>
        <v>5510</v>
      </c>
      <c r="CV772" t="str">
        <f>'Raw Data'!CI772</f>
        <v xml:space="preserve"> </v>
      </c>
      <c r="CW772">
        <f>'Raw Data'!CJ772</f>
        <v>0</v>
      </c>
      <c r="CX772">
        <f>'Raw Data'!CK772</f>
        <v>0.38501400000000002</v>
      </c>
      <c r="CY772">
        <f>'Raw Data'!CL772</f>
        <v>9</v>
      </c>
      <c r="CZ772" t="str">
        <f>'Raw Data'!CM772</f>
        <v>State Mainline</v>
      </c>
      <c r="DA772">
        <f>'Raw Data'!CN772</f>
        <v>5510</v>
      </c>
      <c r="DB772">
        <f>'Raw Data'!CO772</f>
        <v>441320</v>
      </c>
      <c r="DC772">
        <f>'Raw Data'!CP772</f>
        <v>12.47</v>
      </c>
      <c r="DD772">
        <f>'Raw Data'!CQ772</f>
        <v>12.85</v>
      </c>
      <c r="DE772">
        <f>'Raw Data'!CR772</f>
        <v>441320</v>
      </c>
      <c r="DF772">
        <f>'Raw Data'!CS772</f>
        <v>0</v>
      </c>
      <c r="DG772">
        <f>'Raw Data'!CT772</f>
        <v>2032.8747189999999</v>
      </c>
      <c r="DH772">
        <f>'Raw Data'!CU772</f>
        <v>100</v>
      </c>
      <c r="DI772">
        <f>'Raw Data'!CV772</f>
        <v>41544</v>
      </c>
      <c r="DJ772">
        <f>'Raw Data'!CW772</f>
        <v>1.4458E-2</v>
      </c>
      <c r="DK772">
        <f>'Raw Data'!CX772</f>
        <v>0</v>
      </c>
      <c r="DL772">
        <f>'Raw Data'!CY772</f>
        <v>2.336E-3</v>
      </c>
      <c r="DM772">
        <f>'Raw Data'!CZ772</f>
        <v>311</v>
      </c>
      <c r="DN772" t="str">
        <f>'Raw Data'!DA772</f>
        <v>227-0169</v>
      </c>
      <c r="DO772" t="str">
        <f>'Raw Data'!DB772</f>
        <v>5R : Rural Major Collector</v>
      </c>
      <c r="DP772" t="str">
        <f>'Raw Data'!DC772</f>
        <v>34.515164, -84.428670</v>
      </c>
      <c r="DQ772">
        <f>'Raw Data'!DD772</f>
        <v>-84.428669999999997</v>
      </c>
      <c r="DR772">
        <f>'Raw Data'!DE772</f>
        <v>34.515163999999999</v>
      </c>
      <c r="DS772">
        <f>'Raw Data'!DF772</f>
        <v>34.515163999999999</v>
      </c>
      <c r="DT772">
        <f>'Raw Data'!DG772</f>
        <v>-84.428669999999997</v>
      </c>
      <c r="DU772">
        <f>'Raw Data'!DH772</f>
        <v>3.6900000000000002E-4</v>
      </c>
      <c r="DV772">
        <f>'Raw Data'!DI772</f>
        <v>2.336E-3</v>
      </c>
      <c r="DW772">
        <f>'Raw Data'!DJ772</f>
        <v>212</v>
      </c>
      <c r="DX772" s="11">
        <f t="shared" si="180"/>
        <v>1813.3333333333333</v>
      </c>
      <c r="DY772" s="5">
        <f t="shared" si="181"/>
        <v>1732.5</v>
      </c>
      <c r="DZ772" s="5">
        <f t="shared" si="174"/>
        <v>80.833333333333258</v>
      </c>
      <c r="EA772" s="5">
        <f t="shared" si="175"/>
        <v>4.6657046657046612E-2</v>
      </c>
      <c r="EB772" s="5">
        <f t="shared" si="176"/>
        <v>1772.9166666666665</v>
      </c>
      <c r="EC772">
        <f>'Raw Data'!DK772</f>
        <v>1790</v>
      </c>
      <c r="ED772">
        <f>'Raw Data'!DL772</f>
        <v>0</v>
      </c>
      <c r="EE772">
        <f>'Raw Data'!DM772</f>
        <v>1870</v>
      </c>
      <c r="EF772">
        <f>'Raw Data'!DN772</f>
        <v>0</v>
      </c>
      <c r="EG772">
        <f>'Raw Data'!DO772</f>
        <v>1780</v>
      </c>
      <c r="EH772">
        <f>'Raw Data'!DP772</f>
        <v>0</v>
      </c>
      <c r="EI772">
        <f>'Raw Data'!DQ772</f>
        <v>1810</v>
      </c>
      <c r="EJ772">
        <f>'Raw Data'!DR772</f>
        <v>0</v>
      </c>
      <c r="EK772">
        <f>'Raw Data'!DS772</f>
        <v>1760</v>
      </c>
      <c r="EL772">
        <f>'Raw Data'!DT772</f>
        <v>4.5999999999999996</v>
      </c>
      <c r="EM772">
        <f>'Raw Data'!DU772</f>
        <v>1670</v>
      </c>
      <c r="EN772">
        <f>'Raw Data'!DV772</f>
        <v>4.5999999999999996</v>
      </c>
      <c r="EO772">
        <f>'Raw Data'!DW772</f>
        <v>1750</v>
      </c>
      <c r="EP772">
        <f>'Raw Data'!DX772</f>
        <v>5.5</v>
      </c>
      <c r="EQ772">
        <f>'Raw Data'!DY772</f>
        <v>1750</v>
      </c>
      <c r="ER772">
        <f>'Raw Data'!DZ772</f>
        <v>5.5</v>
      </c>
      <c r="ES772">
        <f>'Raw Data'!EA772</f>
        <v>1710</v>
      </c>
      <c r="ET772">
        <f>'Raw Data'!EB772</f>
        <v>5.5</v>
      </c>
      <c r="EU772">
        <f>'Raw Data'!EC772</f>
        <v>1740</v>
      </c>
      <c r="EV772">
        <f>'Raw Data'!ED772</f>
        <v>5.5</v>
      </c>
      <c r="EW772">
        <f>'Raw Data'!EE772</f>
        <v>0</v>
      </c>
    </row>
    <row r="773" spans="1:153" x14ac:dyDescent="0.3">
      <c r="A773">
        <f>'Raw Data'!A773</f>
        <v>771</v>
      </c>
      <c r="B773" t="str">
        <f>'Raw Data'!B773</f>
        <v>Point</v>
      </c>
      <c r="C773">
        <f>'Raw Data'!C773</f>
        <v>950</v>
      </c>
      <c r="D773">
        <f>'Raw Data'!D773</f>
        <v>13864</v>
      </c>
      <c r="E773" t="str">
        <f>'Raw Data'!E773</f>
        <v>Point</v>
      </c>
      <c r="F773">
        <f>'Raw Data'!F773</f>
        <v>7331888</v>
      </c>
      <c r="G773" t="str">
        <f>'Raw Data'!G773</f>
        <v>Pickens County Sheriff</v>
      </c>
      <c r="H773" s="3">
        <f>'Raw Data'!H773</f>
        <v>43701</v>
      </c>
      <c r="L773">
        <f t="shared" si="168"/>
        <v>0</v>
      </c>
      <c r="M773" s="5">
        <f t="shared" si="169"/>
        <v>43701</v>
      </c>
      <c r="N773" s="5">
        <f t="shared" si="177"/>
        <v>2019</v>
      </c>
      <c r="O773" s="5" t="str" cm="1">
        <f t="array" ref="O773">_xlfn.IFS(N773&lt;=2016,"before treatment",N773=2017,"unknown",N773&gt;2017,"after treatment")</f>
        <v>after treatment</v>
      </c>
      <c r="P773" s="5">
        <f t="shared" si="170"/>
        <v>0</v>
      </c>
      <c r="Q773" s="5">
        <f t="shared" si="171"/>
        <v>1</v>
      </c>
      <c r="R773" t="str">
        <f>'Raw Data'!I773</f>
        <v>Pickens</v>
      </c>
      <c r="S773" t="str">
        <f>'Raw Data'!J773</f>
        <v>State Route 136</v>
      </c>
      <c r="T773" t="str">
        <f>'Raw Data'!K773</f>
        <v>Old Burnt Mountain Rd</v>
      </c>
      <c r="U773" t="str">
        <f>'Raw Data'!L773</f>
        <v>(B) Suspected Minor/Visible Injury</v>
      </c>
      <c r="V773">
        <f>'Raw Data'!M773</f>
        <v>0</v>
      </c>
      <c r="W773">
        <f>'Raw Data'!N773</f>
        <v>0</v>
      </c>
      <c r="X773">
        <f>'Raw Data'!O773</f>
        <v>1</v>
      </c>
      <c r="Y773" t="str">
        <f>'Raw Data'!P773</f>
        <v>Not a Collision with Motor Vehicle</v>
      </c>
      <c r="Z773" t="str">
        <f>'Raw Data'!Q773</f>
        <v>Off Roadway</v>
      </c>
      <c r="AA773" t="str">
        <f>'Raw Data'!R773</f>
        <v>Motor Vehicle in Motion</v>
      </c>
      <c r="AB773" t="str">
        <f>'Raw Data'!S773</f>
        <v>Motor Vehicle in Motion</v>
      </c>
      <c r="AC773" t="str">
        <f>'Raw Data'!T773</f>
        <v>(None)</v>
      </c>
      <c r="AD773">
        <f>'Raw Data'!U773</f>
        <v>1</v>
      </c>
      <c r="AE773" s="5" t="str">
        <f t="shared" si="178"/>
        <v>Yes</v>
      </c>
      <c r="AF773" t="str">
        <f>'Raw Data'!V773</f>
        <v>Negotiating a Curve</v>
      </c>
      <c r="AG773" s="5">
        <f t="shared" si="172"/>
        <v>0</v>
      </c>
      <c r="AH773" t="str">
        <f>'Raw Data'!W773</f>
        <v>East</v>
      </c>
      <c r="AI773" t="str">
        <f>'Raw Data'!X773</f>
        <v>Daylight</v>
      </c>
      <c r="AJ773" t="str">
        <f>'Raw Data'!Y773</f>
        <v>Dry</v>
      </c>
      <c r="AK773">
        <f>'Raw Data'!Z773</f>
        <v>58</v>
      </c>
      <c r="AL773" t="str">
        <f>'Raw Data'!AA773</f>
        <v>Motorcycle Helmet</v>
      </c>
      <c r="AM773" s="5">
        <f t="shared" si="173"/>
        <v>1</v>
      </c>
      <c r="AN773" t="str">
        <f>'Raw Data'!AB773</f>
        <v>Motorcycle</v>
      </c>
      <c r="AO773" t="str">
        <f>'Raw Data'!AC773</f>
        <v>2271013600I</v>
      </c>
      <c r="AP773">
        <f>'Raw Data'!AD773</f>
        <v>12.895877</v>
      </c>
      <c r="AQ773">
        <f>'Raw Data'!AE773</f>
        <v>34.513975000000002</v>
      </c>
      <c r="AR773">
        <f>'Raw Data'!AF773</f>
        <v>-84.429530999999997</v>
      </c>
      <c r="AS773">
        <f>'Raw Data'!AG773</f>
        <v>212</v>
      </c>
      <c r="AT773">
        <f>'Raw Data'!AH773</f>
        <v>200</v>
      </c>
      <c r="AU773">
        <f>'Raw Data'!AI773</f>
        <v>1438</v>
      </c>
      <c r="AV773" t="str">
        <f>'Raw Data'!AJ773</f>
        <v>D6_0136_00_I</v>
      </c>
      <c r="AW773">
        <f>'Raw Data'!AK773</f>
        <v>36</v>
      </c>
      <c r="AX773">
        <f>'Raw Data'!AL773</f>
        <v>42</v>
      </c>
      <c r="AY773" t="str">
        <f>'Raw Data'!AM773</f>
        <v>split</v>
      </c>
      <c r="AZ773">
        <f>'Raw Data'!AN773</f>
        <v>380.9</v>
      </c>
      <c r="BA773">
        <f>'Raw Data'!AO773</f>
        <v>112.9</v>
      </c>
      <c r="BB773">
        <f>'Raw Data'!AP773</f>
        <v>748.8</v>
      </c>
      <c r="BC773">
        <f>'Raw Data'!AQ773</f>
        <v>-84.430683999999999</v>
      </c>
      <c r="BD773">
        <f>'Raw Data'!AR773</f>
        <v>34.514001999999998</v>
      </c>
      <c r="BE773">
        <f>'Raw Data'!AS773</f>
        <v>-84.428808000000004</v>
      </c>
      <c r="BF773">
        <f>'Raw Data'!AT773</f>
        <v>34.51482</v>
      </c>
      <c r="BG773" t="str">
        <f>'Raw Data'!AU773</f>
        <v>2271013600I</v>
      </c>
      <c r="BH773">
        <f>'Raw Data'!AV773</f>
        <v>1</v>
      </c>
      <c r="BI773">
        <f>'Raw Data'!AW773</f>
        <v>227</v>
      </c>
      <c r="BJ773">
        <f>'Raw Data'!AX773</f>
        <v>136</v>
      </c>
      <c r="BK773">
        <f>'Raw Data'!AY773</f>
        <v>0</v>
      </c>
      <c r="BL773">
        <f>'Raw Data'!AZ773</f>
        <v>55</v>
      </c>
      <c r="BM773">
        <f>'Raw Data'!BA773</f>
        <v>14.43</v>
      </c>
      <c r="BN773">
        <f>'Raw Data'!BB773</f>
        <v>14.18</v>
      </c>
      <c r="BO773">
        <f>'Raw Data'!BC773</f>
        <v>1473.8</v>
      </c>
      <c r="BP773">
        <f>'Raw Data'!BD773</f>
        <v>1479</v>
      </c>
      <c r="BQ773">
        <f>'Raw Data'!BE773</f>
        <v>1483.3</v>
      </c>
      <c r="BR773">
        <f>'Raw Data'!BF773</f>
        <v>55</v>
      </c>
      <c r="BS773">
        <f>'Raw Data'!BG773</f>
        <v>35.200000000000003</v>
      </c>
      <c r="BT773">
        <f>'Raw Data'!BH773</f>
        <v>19.8</v>
      </c>
      <c r="BU773">
        <f>'Raw Data'!BI773</f>
        <v>44147</v>
      </c>
      <c r="BV773" t="str">
        <f>'Raw Data'!BJ773</f>
        <v>ASV_5+</v>
      </c>
      <c r="BW773">
        <f>'Raw Data'!BK773</f>
        <v>2.336E-3</v>
      </c>
      <c r="BX773">
        <f>'Raw Data'!BL773</f>
        <v>41793</v>
      </c>
      <c r="BY773">
        <f>'Raw Data'!BM773</f>
        <v>41505</v>
      </c>
      <c r="BZ773" t="str">
        <f>'Raw Data'!BN773</f>
        <v>2271013600I</v>
      </c>
      <c r="CA773" t="str">
        <f>'Raw Data'!BO773</f>
        <v>PICKENS</v>
      </c>
      <c r="CB773">
        <f>'Raw Data'!BP773</f>
        <v>1</v>
      </c>
      <c r="CC773">
        <f>'Raw Data'!BQ773</f>
        <v>13600</v>
      </c>
      <c r="CD773">
        <f>'Raw Data'!BR773</f>
        <v>6</v>
      </c>
      <c r="CE773">
        <f>'Raw Data'!BS773</f>
        <v>1</v>
      </c>
      <c r="CF773">
        <f>'Raw Data'!BT773</f>
        <v>2</v>
      </c>
      <c r="CG773">
        <f>'Raw Data'!BU773</f>
        <v>1</v>
      </c>
      <c r="CH773">
        <f>'Raw Data'!BV773</f>
        <v>1</v>
      </c>
      <c r="CI773">
        <f>'Raw Data'!BW773</f>
        <v>2</v>
      </c>
      <c r="CJ773">
        <f>'Raw Data'!BX773</f>
        <v>0</v>
      </c>
      <c r="CK773">
        <f>'Raw Data'!BY773</f>
        <v>5</v>
      </c>
      <c r="CL773" t="str">
        <f>'Raw Data'!BZ773</f>
        <v>N</v>
      </c>
      <c r="CM773">
        <f t="shared" si="179"/>
        <v>0</v>
      </c>
      <c r="CN773">
        <f>'Raw Data'!CA773</f>
        <v>227</v>
      </c>
      <c r="CO773">
        <f>'Raw Data'!CB773</f>
        <v>136</v>
      </c>
      <c r="CP773">
        <f>'Raw Data'!CC773</f>
        <v>0</v>
      </c>
      <c r="CQ773" t="str">
        <f>'Raw Data'!CD773</f>
        <v>Not Urban</v>
      </c>
      <c r="CR773" t="str">
        <f>'Raw Data'!CE773</f>
        <v>Not Urban</v>
      </c>
      <c r="CS773">
        <f>'Raw Data'!CF773</f>
        <v>0</v>
      </c>
      <c r="CT773">
        <f>'Raw Data'!CG773</f>
        <v>55</v>
      </c>
      <c r="CU773">
        <f>'Raw Data'!CH773</f>
        <v>5510</v>
      </c>
      <c r="CV773" t="str">
        <f>'Raw Data'!CI773</f>
        <v xml:space="preserve"> </v>
      </c>
      <c r="CW773">
        <f>'Raw Data'!CJ773</f>
        <v>0</v>
      </c>
      <c r="CX773">
        <f>'Raw Data'!CK773</f>
        <v>0.38501400000000002</v>
      </c>
      <c r="CY773">
        <f>'Raw Data'!CL773</f>
        <v>9</v>
      </c>
      <c r="CZ773" t="str">
        <f>'Raw Data'!CM773</f>
        <v>State Mainline</v>
      </c>
      <c r="DA773">
        <f>'Raw Data'!CN773</f>
        <v>5510</v>
      </c>
      <c r="DB773">
        <f>'Raw Data'!CO773</f>
        <v>441320</v>
      </c>
      <c r="DC773">
        <f>'Raw Data'!CP773</f>
        <v>12.47</v>
      </c>
      <c r="DD773">
        <f>'Raw Data'!CQ773</f>
        <v>12.85</v>
      </c>
      <c r="DE773">
        <f>'Raw Data'!CR773</f>
        <v>441320</v>
      </c>
      <c r="DF773">
        <f>'Raw Data'!CS773</f>
        <v>0</v>
      </c>
      <c r="DG773">
        <f>'Raw Data'!CT773</f>
        <v>2032.8747189999999</v>
      </c>
      <c r="DH773">
        <f>'Raw Data'!CU773</f>
        <v>100</v>
      </c>
      <c r="DI773">
        <f>'Raw Data'!CV773</f>
        <v>41544</v>
      </c>
      <c r="DJ773">
        <f>'Raw Data'!CW773</f>
        <v>1.4458E-2</v>
      </c>
      <c r="DK773">
        <f>'Raw Data'!CX773</f>
        <v>0</v>
      </c>
      <c r="DL773">
        <f>'Raw Data'!CY773</f>
        <v>2.336E-3</v>
      </c>
      <c r="DM773">
        <f>'Raw Data'!CZ773</f>
        <v>311</v>
      </c>
      <c r="DN773" t="str">
        <f>'Raw Data'!DA773</f>
        <v>227-0169</v>
      </c>
      <c r="DO773" t="str">
        <f>'Raw Data'!DB773</f>
        <v>5R : Rural Major Collector</v>
      </c>
      <c r="DP773" t="str">
        <f>'Raw Data'!DC773</f>
        <v>34.515164, -84.428670</v>
      </c>
      <c r="DQ773">
        <f>'Raw Data'!DD773</f>
        <v>-84.428669999999997</v>
      </c>
      <c r="DR773">
        <f>'Raw Data'!DE773</f>
        <v>34.515163999999999</v>
      </c>
      <c r="DS773">
        <f>'Raw Data'!DF773</f>
        <v>34.515163999999999</v>
      </c>
      <c r="DT773">
        <f>'Raw Data'!DG773</f>
        <v>-84.428669999999997</v>
      </c>
      <c r="DU773">
        <f>'Raw Data'!DH773</f>
        <v>3.6900000000000002E-4</v>
      </c>
      <c r="DV773">
        <f>'Raw Data'!DI773</f>
        <v>2.336E-3</v>
      </c>
      <c r="DW773">
        <f>'Raw Data'!DJ773</f>
        <v>212</v>
      </c>
      <c r="DX773" s="11">
        <f t="shared" si="180"/>
        <v>1813.3333333333333</v>
      </c>
      <c r="DY773" s="5">
        <f t="shared" si="181"/>
        <v>1732.5</v>
      </c>
      <c r="DZ773" s="5">
        <f t="shared" si="174"/>
        <v>80.833333333333258</v>
      </c>
      <c r="EA773" s="5">
        <f t="shared" si="175"/>
        <v>4.6657046657046612E-2</v>
      </c>
      <c r="EB773" s="5">
        <f t="shared" si="176"/>
        <v>1772.9166666666665</v>
      </c>
      <c r="EC773">
        <f>'Raw Data'!DK773</f>
        <v>1790</v>
      </c>
      <c r="ED773">
        <f>'Raw Data'!DL773</f>
        <v>0</v>
      </c>
      <c r="EE773">
        <f>'Raw Data'!DM773</f>
        <v>1870</v>
      </c>
      <c r="EF773">
        <f>'Raw Data'!DN773</f>
        <v>0</v>
      </c>
      <c r="EG773">
        <f>'Raw Data'!DO773</f>
        <v>1780</v>
      </c>
      <c r="EH773">
        <f>'Raw Data'!DP773</f>
        <v>0</v>
      </c>
      <c r="EI773">
        <f>'Raw Data'!DQ773</f>
        <v>1810</v>
      </c>
      <c r="EJ773">
        <f>'Raw Data'!DR773</f>
        <v>0</v>
      </c>
      <c r="EK773">
        <f>'Raw Data'!DS773</f>
        <v>1760</v>
      </c>
      <c r="EL773">
        <f>'Raw Data'!DT773</f>
        <v>4.5999999999999996</v>
      </c>
      <c r="EM773">
        <f>'Raw Data'!DU773</f>
        <v>1670</v>
      </c>
      <c r="EN773">
        <f>'Raw Data'!DV773</f>
        <v>4.5999999999999996</v>
      </c>
      <c r="EO773">
        <f>'Raw Data'!DW773</f>
        <v>1750</v>
      </c>
      <c r="EP773">
        <f>'Raw Data'!DX773</f>
        <v>5.5</v>
      </c>
      <c r="EQ773">
        <f>'Raw Data'!DY773</f>
        <v>1750</v>
      </c>
      <c r="ER773">
        <f>'Raw Data'!DZ773</f>
        <v>5.5</v>
      </c>
      <c r="ES773">
        <f>'Raw Data'!EA773</f>
        <v>1710</v>
      </c>
      <c r="ET773">
        <f>'Raw Data'!EB773</f>
        <v>5.5</v>
      </c>
      <c r="EU773">
        <f>'Raw Data'!EC773</f>
        <v>1740</v>
      </c>
      <c r="EV773">
        <f>'Raw Data'!ED773</f>
        <v>5.5</v>
      </c>
      <c r="EW773">
        <f>'Raw Data'!EE773</f>
        <v>0</v>
      </c>
    </row>
    <row r="774" spans="1:153" x14ac:dyDescent="0.3">
      <c r="A774">
        <f>'Raw Data'!A774</f>
        <v>772</v>
      </c>
      <c r="B774" t="str">
        <f>'Raw Data'!B774</f>
        <v>Point</v>
      </c>
      <c r="C774">
        <f>'Raw Data'!C774</f>
        <v>985</v>
      </c>
      <c r="D774">
        <f>'Raw Data'!D774</f>
        <v>48113</v>
      </c>
      <c r="E774" t="str">
        <f>'Raw Data'!E774</f>
        <v>Point</v>
      </c>
      <c r="F774">
        <f>'Raw Data'!F774</f>
        <v>5872333</v>
      </c>
      <c r="G774" t="str">
        <f>'Raw Data'!G774</f>
        <v>Gsp Post 00</v>
      </c>
      <c r="H774" s="3">
        <f>'Raw Data'!H774</f>
        <v>42591</v>
      </c>
      <c r="L774">
        <f t="shared" si="168"/>
        <v>0</v>
      </c>
      <c r="M774" s="5">
        <f t="shared" si="169"/>
        <v>42591</v>
      </c>
      <c r="N774" s="5">
        <f t="shared" si="177"/>
        <v>2016</v>
      </c>
      <c r="O774" s="5" t="str" cm="1">
        <f t="array" ref="O774">_xlfn.IFS(N774&lt;=2016,"before treatment",N774=2017,"unknown",N774&gt;2017,"after treatment")</f>
        <v>before treatment</v>
      </c>
      <c r="P774" s="5">
        <f t="shared" si="170"/>
        <v>1</v>
      </c>
      <c r="Q774" s="5">
        <f t="shared" si="171"/>
        <v>0</v>
      </c>
      <c r="R774" t="str">
        <f>'Raw Data'!I774</f>
        <v>Pickens</v>
      </c>
      <c r="S774" t="str">
        <f>'Raw Data'!J774</f>
        <v>Old Burnt Mountain Rd</v>
      </c>
      <c r="T774" t="str">
        <f>'Raw Data'!K774</f>
        <v>Old Burnt Mountain Rd</v>
      </c>
      <c r="U774" t="str">
        <f>'Raw Data'!L774</f>
        <v>(B) Suspected Minor/Visible Injury</v>
      </c>
      <c r="V774">
        <f>'Raw Data'!M774</f>
        <v>0</v>
      </c>
      <c r="W774">
        <f>'Raw Data'!N774</f>
        <v>0</v>
      </c>
      <c r="X774">
        <f>'Raw Data'!O774</f>
        <v>1</v>
      </c>
      <c r="Y774" t="str">
        <f>'Raw Data'!P774</f>
        <v>Not a Collision with Motor Vehicle</v>
      </c>
      <c r="Z774" t="str">
        <f>'Raw Data'!Q774</f>
        <v>Off Roadway</v>
      </c>
      <c r="AA774" t="str">
        <f>'Raw Data'!R774</f>
        <v>Highway Traffic Sign Post</v>
      </c>
      <c r="AB774" t="str">
        <f>'Raw Data'!S774</f>
        <v>Over Turn</v>
      </c>
      <c r="AC774" t="str">
        <f>'Raw Data'!T774</f>
        <v>No Contributing Factors</v>
      </c>
      <c r="AD774">
        <f>'Raw Data'!U774</f>
        <v>1</v>
      </c>
      <c r="AE774" s="5" t="str">
        <f t="shared" si="178"/>
        <v>Yes</v>
      </c>
      <c r="AF774" t="str">
        <f>'Raw Data'!V774</f>
        <v>Negotiating a Curve</v>
      </c>
      <c r="AG774" s="5">
        <f t="shared" si="172"/>
        <v>0</v>
      </c>
      <c r="AH774" t="str">
        <f>'Raw Data'!W774</f>
        <v>West</v>
      </c>
      <c r="AI774" t="str">
        <f>'Raw Data'!X774</f>
        <v>Daylight</v>
      </c>
      <c r="AJ774" t="str">
        <f>'Raw Data'!Y774</f>
        <v>Dry</v>
      </c>
      <c r="AK774">
        <f>'Raw Data'!Z774</f>
        <v>16</v>
      </c>
      <c r="AL774" t="str">
        <f>'Raw Data'!AA774</f>
        <v>Lap and Shoulder Belt Used</v>
      </c>
      <c r="AM774" s="5">
        <f t="shared" si="173"/>
        <v>0</v>
      </c>
      <c r="AN774" t="str">
        <f>'Raw Data'!AB774</f>
        <v>Sports Utility Vehicle (SUV)</v>
      </c>
      <c r="AO774" t="str">
        <f>'Raw Data'!AC774</f>
        <v>2272000600I</v>
      </c>
      <c r="AP774">
        <f>'Raw Data'!AD774</f>
        <v>1.5011270000000001</v>
      </c>
      <c r="AQ774">
        <f>'Raw Data'!AE774</f>
        <v>34.514023000000002</v>
      </c>
      <c r="AR774">
        <f>'Raw Data'!AF774</f>
        <v>-84.430380999999997</v>
      </c>
      <c r="AS774">
        <f>'Raw Data'!AG774</f>
        <v>212</v>
      </c>
      <c r="AT774">
        <f>'Raw Data'!AH774</f>
        <v>200</v>
      </c>
      <c r="AU774">
        <f>'Raw Data'!AI774</f>
        <v>1438</v>
      </c>
      <c r="AV774" t="str">
        <f>'Raw Data'!AJ774</f>
        <v>D6_0136_00_I</v>
      </c>
      <c r="AW774">
        <f>'Raw Data'!AK774</f>
        <v>36</v>
      </c>
      <c r="AX774">
        <f>'Raw Data'!AL774</f>
        <v>42</v>
      </c>
      <c r="AY774" t="str">
        <f>'Raw Data'!AM774</f>
        <v>split</v>
      </c>
      <c r="AZ774">
        <f>'Raw Data'!AN774</f>
        <v>380.9</v>
      </c>
      <c r="BA774">
        <f>'Raw Data'!AO774</f>
        <v>112.9</v>
      </c>
      <c r="BB774">
        <f>'Raw Data'!AP774</f>
        <v>748.8</v>
      </c>
      <c r="BC774">
        <f>'Raw Data'!AQ774</f>
        <v>-84.430683999999999</v>
      </c>
      <c r="BD774">
        <f>'Raw Data'!AR774</f>
        <v>34.514001999999998</v>
      </c>
      <c r="BE774">
        <f>'Raw Data'!AS774</f>
        <v>-84.428808000000004</v>
      </c>
      <c r="BF774">
        <f>'Raw Data'!AT774</f>
        <v>34.51482</v>
      </c>
      <c r="BG774" t="str">
        <f>'Raw Data'!AU774</f>
        <v>2271013600I</v>
      </c>
      <c r="BH774">
        <f>'Raw Data'!AV774</f>
        <v>1</v>
      </c>
      <c r="BI774">
        <f>'Raw Data'!AW774</f>
        <v>227</v>
      </c>
      <c r="BJ774">
        <f>'Raw Data'!AX774</f>
        <v>136</v>
      </c>
      <c r="BK774">
        <f>'Raw Data'!AY774</f>
        <v>0</v>
      </c>
      <c r="BL774">
        <f>'Raw Data'!AZ774</f>
        <v>55</v>
      </c>
      <c r="BM774">
        <f>'Raw Data'!BA774</f>
        <v>14.43</v>
      </c>
      <c r="BN774">
        <f>'Raw Data'!BB774</f>
        <v>14.18</v>
      </c>
      <c r="BO774">
        <f>'Raw Data'!BC774</f>
        <v>1473.8</v>
      </c>
      <c r="BP774">
        <f>'Raw Data'!BD774</f>
        <v>1479</v>
      </c>
      <c r="BQ774">
        <f>'Raw Data'!BE774</f>
        <v>1483.3</v>
      </c>
      <c r="BR774">
        <f>'Raw Data'!BF774</f>
        <v>55</v>
      </c>
      <c r="BS774">
        <f>'Raw Data'!BG774</f>
        <v>35.200000000000003</v>
      </c>
      <c r="BT774">
        <f>'Raw Data'!BH774</f>
        <v>19.8</v>
      </c>
      <c r="BU774">
        <f>'Raw Data'!BI774</f>
        <v>44147</v>
      </c>
      <c r="BV774" t="str">
        <f>'Raw Data'!BJ774</f>
        <v>ASV_5+</v>
      </c>
      <c r="BW774">
        <f>'Raw Data'!BK774</f>
        <v>2.336E-3</v>
      </c>
      <c r="BX774">
        <f>'Raw Data'!BL774</f>
        <v>41793</v>
      </c>
      <c r="BY774">
        <f>'Raw Data'!BM774</f>
        <v>41505</v>
      </c>
      <c r="BZ774" t="str">
        <f>'Raw Data'!BN774</f>
        <v>2271013600I</v>
      </c>
      <c r="CA774" t="str">
        <f>'Raw Data'!BO774</f>
        <v>PICKENS</v>
      </c>
      <c r="CB774">
        <f>'Raw Data'!BP774</f>
        <v>1</v>
      </c>
      <c r="CC774">
        <f>'Raw Data'!BQ774</f>
        <v>13600</v>
      </c>
      <c r="CD774">
        <f>'Raw Data'!BR774</f>
        <v>6</v>
      </c>
      <c r="CE774">
        <f>'Raw Data'!BS774</f>
        <v>1</v>
      </c>
      <c r="CF774">
        <f>'Raw Data'!BT774</f>
        <v>2</v>
      </c>
      <c r="CG774">
        <f>'Raw Data'!BU774</f>
        <v>1</v>
      </c>
      <c r="CH774">
        <f>'Raw Data'!BV774</f>
        <v>1</v>
      </c>
      <c r="CI774">
        <f>'Raw Data'!BW774</f>
        <v>2</v>
      </c>
      <c r="CJ774">
        <f>'Raw Data'!BX774</f>
        <v>0</v>
      </c>
      <c r="CK774">
        <f>'Raw Data'!BY774</f>
        <v>5</v>
      </c>
      <c r="CL774" t="str">
        <f>'Raw Data'!BZ774</f>
        <v>N</v>
      </c>
      <c r="CM774">
        <f t="shared" si="179"/>
        <v>0</v>
      </c>
      <c r="CN774">
        <f>'Raw Data'!CA774</f>
        <v>227</v>
      </c>
      <c r="CO774">
        <f>'Raw Data'!CB774</f>
        <v>136</v>
      </c>
      <c r="CP774">
        <f>'Raw Data'!CC774</f>
        <v>0</v>
      </c>
      <c r="CQ774" t="str">
        <f>'Raw Data'!CD774</f>
        <v>Not Urban</v>
      </c>
      <c r="CR774" t="str">
        <f>'Raw Data'!CE774</f>
        <v>Not Urban</v>
      </c>
      <c r="CS774">
        <f>'Raw Data'!CF774</f>
        <v>0</v>
      </c>
      <c r="CT774">
        <f>'Raw Data'!CG774</f>
        <v>55</v>
      </c>
      <c r="CU774">
        <f>'Raw Data'!CH774</f>
        <v>5510</v>
      </c>
      <c r="CV774" t="str">
        <f>'Raw Data'!CI774</f>
        <v xml:space="preserve"> </v>
      </c>
      <c r="CW774">
        <f>'Raw Data'!CJ774</f>
        <v>0</v>
      </c>
      <c r="CX774">
        <f>'Raw Data'!CK774</f>
        <v>0.38501400000000002</v>
      </c>
      <c r="CY774">
        <f>'Raw Data'!CL774</f>
        <v>9</v>
      </c>
      <c r="CZ774" t="str">
        <f>'Raw Data'!CM774</f>
        <v>State Mainline</v>
      </c>
      <c r="DA774">
        <f>'Raw Data'!CN774</f>
        <v>5510</v>
      </c>
      <c r="DB774">
        <f>'Raw Data'!CO774</f>
        <v>441320</v>
      </c>
      <c r="DC774">
        <f>'Raw Data'!CP774</f>
        <v>12.47</v>
      </c>
      <c r="DD774">
        <f>'Raw Data'!CQ774</f>
        <v>12.85</v>
      </c>
      <c r="DE774">
        <f>'Raw Data'!CR774</f>
        <v>441320</v>
      </c>
      <c r="DF774">
        <f>'Raw Data'!CS774</f>
        <v>0</v>
      </c>
      <c r="DG774">
        <f>'Raw Data'!CT774</f>
        <v>2032.8747189999999</v>
      </c>
      <c r="DH774">
        <f>'Raw Data'!CU774</f>
        <v>100</v>
      </c>
      <c r="DI774">
        <f>'Raw Data'!CV774</f>
        <v>41544</v>
      </c>
      <c r="DJ774">
        <f>'Raw Data'!CW774</f>
        <v>1.4458E-2</v>
      </c>
      <c r="DK774">
        <f>'Raw Data'!CX774</f>
        <v>0</v>
      </c>
      <c r="DL774">
        <f>'Raw Data'!CY774</f>
        <v>2.336E-3</v>
      </c>
      <c r="DM774">
        <f>'Raw Data'!CZ774</f>
        <v>311</v>
      </c>
      <c r="DN774" t="str">
        <f>'Raw Data'!DA774</f>
        <v>227-0169</v>
      </c>
      <c r="DO774" t="str">
        <f>'Raw Data'!DB774</f>
        <v>5R : Rural Major Collector</v>
      </c>
      <c r="DP774" t="str">
        <f>'Raw Data'!DC774</f>
        <v>34.515164, -84.428670</v>
      </c>
      <c r="DQ774">
        <f>'Raw Data'!DD774</f>
        <v>-84.428669999999997</v>
      </c>
      <c r="DR774">
        <f>'Raw Data'!DE774</f>
        <v>34.515163999999999</v>
      </c>
      <c r="DS774">
        <f>'Raw Data'!DF774</f>
        <v>34.515163999999999</v>
      </c>
      <c r="DT774">
        <f>'Raw Data'!DG774</f>
        <v>-84.428669999999997</v>
      </c>
      <c r="DU774">
        <f>'Raw Data'!DH774</f>
        <v>3.6900000000000002E-4</v>
      </c>
      <c r="DV774">
        <f>'Raw Data'!DI774</f>
        <v>2.336E-3</v>
      </c>
      <c r="DW774">
        <f>'Raw Data'!DJ774</f>
        <v>212</v>
      </c>
      <c r="DX774" s="11">
        <f t="shared" si="180"/>
        <v>1813.3333333333333</v>
      </c>
      <c r="DY774" s="5">
        <f t="shared" si="181"/>
        <v>1732.5</v>
      </c>
      <c r="DZ774" s="5">
        <f t="shared" si="174"/>
        <v>80.833333333333258</v>
      </c>
      <c r="EA774" s="5">
        <f t="shared" si="175"/>
        <v>4.6657046657046612E-2</v>
      </c>
      <c r="EB774" s="5">
        <f t="shared" si="176"/>
        <v>1772.9166666666665</v>
      </c>
      <c r="EC774">
        <f>'Raw Data'!DK774</f>
        <v>1790</v>
      </c>
      <c r="ED774">
        <f>'Raw Data'!DL774</f>
        <v>0</v>
      </c>
      <c r="EE774">
        <f>'Raw Data'!DM774</f>
        <v>1870</v>
      </c>
      <c r="EF774">
        <f>'Raw Data'!DN774</f>
        <v>0</v>
      </c>
      <c r="EG774">
        <f>'Raw Data'!DO774</f>
        <v>1780</v>
      </c>
      <c r="EH774">
        <f>'Raw Data'!DP774</f>
        <v>0</v>
      </c>
      <c r="EI774">
        <f>'Raw Data'!DQ774</f>
        <v>1810</v>
      </c>
      <c r="EJ774">
        <f>'Raw Data'!DR774</f>
        <v>0</v>
      </c>
      <c r="EK774">
        <f>'Raw Data'!DS774</f>
        <v>1760</v>
      </c>
      <c r="EL774">
        <f>'Raw Data'!DT774</f>
        <v>4.5999999999999996</v>
      </c>
      <c r="EM774">
        <f>'Raw Data'!DU774</f>
        <v>1670</v>
      </c>
      <c r="EN774">
        <f>'Raw Data'!DV774</f>
        <v>4.5999999999999996</v>
      </c>
      <c r="EO774">
        <f>'Raw Data'!DW774</f>
        <v>1750</v>
      </c>
      <c r="EP774">
        <f>'Raw Data'!DX774</f>
        <v>5.5</v>
      </c>
      <c r="EQ774">
        <f>'Raw Data'!DY774</f>
        <v>1750</v>
      </c>
      <c r="ER774">
        <f>'Raw Data'!DZ774</f>
        <v>5.5</v>
      </c>
      <c r="ES774">
        <f>'Raw Data'!EA774</f>
        <v>1710</v>
      </c>
      <c r="ET774">
        <f>'Raw Data'!EB774</f>
        <v>5.5</v>
      </c>
      <c r="EU774">
        <f>'Raw Data'!EC774</f>
        <v>1740</v>
      </c>
      <c r="EV774">
        <f>'Raw Data'!ED774</f>
        <v>5.5</v>
      </c>
      <c r="EW774">
        <f>'Raw Data'!EE774</f>
        <v>9.7999999999999997E-5</v>
      </c>
    </row>
    <row r="775" spans="1:153" x14ac:dyDescent="0.3">
      <c r="A775">
        <f>'Raw Data'!A775</f>
        <v>773</v>
      </c>
      <c r="B775" t="str">
        <f>'Raw Data'!B775</f>
        <v>Point</v>
      </c>
      <c r="C775">
        <f>'Raw Data'!C775</f>
        <v>987</v>
      </c>
      <c r="D775">
        <f>'Raw Data'!D775</f>
        <v>47897</v>
      </c>
      <c r="E775" t="str">
        <f>'Raw Data'!E775</f>
        <v>Point</v>
      </c>
      <c r="F775">
        <f>'Raw Data'!F775</f>
        <v>5887157</v>
      </c>
      <c r="G775" t="str">
        <f>'Raw Data'!G775</f>
        <v>Gsp Post 00</v>
      </c>
      <c r="H775" s="3">
        <f>'Raw Data'!H775</f>
        <v>42598</v>
      </c>
      <c r="L775">
        <f t="shared" si="168"/>
        <v>0</v>
      </c>
      <c r="M775" s="5">
        <f t="shared" si="169"/>
        <v>42598</v>
      </c>
      <c r="N775" s="5">
        <f t="shared" si="177"/>
        <v>2016</v>
      </c>
      <c r="O775" s="5" t="str" cm="1">
        <f t="array" ref="O775">_xlfn.IFS(N775&lt;=2016,"before treatment",N775=2017,"unknown",N775&gt;2017,"after treatment")</f>
        <v>before treatment</v>
      </c>
      <c r="P775" s="5">
        <f t="shared" si="170"/>
        <v>1</v>
      </c>
      <c r="Q775" s="5">
        <f t="shared" si="171"/>
        <v>0</v>
      </c>
      <c r="R775" t="str">
        <f>'Raw Data'!I775</f>
        <v>Pickens</v>
      </c>
      <c r="S775" t="str">
        <f>'Raw Data'!J775</f>
        <v>State Route 136</v>
      </c>
      <c r="T775" t="str">
        <f>'Raw Data'!K775</f>
        <v>(none)</v>
      </c>
      <c r="U775" t="str">
        <f>'Raw Data'!L775</f>
        <v>(O) No Injury</v>
      </c>
      <c r="V775">
        <f>'Raw Data'!M775</f>
        <v>0</v>
      </c>
      <c r="W775">
        <f>'Raw Data'!N775</f>
        <v>0</v>
      </c>
      <c r="X775">
        <f>'Raw Data'!O775</f>
        <v>0</v>
      </c>
      <c r="Y775" t="str">
        <f>'Raw Data'!P775</f>
        <v>Sideswipe-Opposite Direction</v>
      </c>
      <c r="Z775" t="str">
        <f>'Raw Data'!Q775</f>
        <v>On Roadway - Non-Intersection</v>
      </c>
      <c r="AA775" t="str">
        <f>'Raw Data'!R775</f>
        <v>["Motor Vehicle in Motion","Motor Vehicle in Motion"]</v>
      </c>
      <c r="AB775" t="str">
        <f>'Raw Data'!S775</f>
        <v>["Motor Vehicle in Motion","Motor Vehicle in Motion"]</v>
      </c>
      <c r="AC775" t="str">
        <f>'Raw Data'!T775</f>
        <v>["Changed Lanes Improperly","No Contributing Factors"]</v>
      </c>
      <c r="AD775">
        <f>'Raw Data'!U775</f>
        <v>2</v>
      </c>
      <c r="AE775" s="5" t="str">
        <f t="shared" si="178"/>
        <v>No</v>
      </c>
      <c r="AF775" t="str">
        <f>'Raw Data'!V775</f>
        <v>["Negotiating a Curve","Negotiating a Curve"]</v>
      </c>
      <c r="AG775" s="5">
        <f t="shared" si="172"/>
        <v>0</v>
      </c>
      <c r="AH775" t="str">
        <f>'Raw Data'!W775</f>
        <v>["East","West"]</v>
      </c>
      <c r="AI775" t="str">
        <f>'Raw Data'!X775</f>
        <v>Dark-Not Lighted</v>
      </c>
      <c r="AJ775" t="str">
        <f>'Raw Data'!Y775</f>
        <v>Dry</v>
      </c>
      <c r="AK775">
        <f>'Raw Data'!Z775</f>
        <v>0</v>
      </c>
      <c r="AL775" t="str">
        <f>'Raw Data'!AA775</f>
        <v>["Lap and Shoulder Belt Used","Unknown"]</v>
      </c>
      <c r="AM775" s="5">
        <f t="shared" si="173"/>
        <v>0</v>
      </c>
      <c r="AN775" t="str">
        <f>'Raw Data'!AB775</f>
        <v>["Sports Utility Vehicle (SUV)","Sports Utility Vehicle (SUV)"]</v>
      </c>
      <c r="AO775" t="str">
        <f>'Raw Data'!AC775</f>
        <v>2271013600I</v>
      </c>
      <c r="AP775">
        <f>'Raw Data'!AD775</f>
        <v>12.844858</v>
      </c>
      <c r="AQ775">
        <f>'Raw Data'!AE775</f>
        <v>34.513928999999997</v>
      </c>
      <c r="AR775">
        <f>'Raw Data'!AF775</f>
        <v>-84.430407000000002</v>
      </c>
      <c r="AS775">
        <f>'Raw Data'!AG775</f>
        <v>212</v>
      </c>
      <c r="AT775">
        <f>'Raw Data'!AH775</f>
        <v>200</v>
      </c>
      <c r="AU775">
        <f>'Raw Data'!AI775</f>
        <v>1438</v>
      </c>
      <c r="AV775" t="str">
        <f>'Raw Data'!AJ775</f>
        <v>D6_0136_00_I</v>
      </c>
      <c r="AW775">
        <f>'Raw Data'!AK775</f>
        <v>36</v>
      </c>
      <c r="AX775">
        <f>'Raw Data'!AL775</f>
        <v>42</v>
      </c>
      <c r="AY775" t="str">
        <f>'Raw Data'!AM775</f>
        <v>split</v>
      </c>
      <c r="AZ775">
        <f>'Raw Data'!AN775</f>
        <v>380.9</v>
      </c>
      <c r="BA775">
        <f>'Raw Data'!AO775</f>
        <v>112.9</v>
      </c>
      <c r="BB775">
        <f>'Raw Data'!AP775</f>
        <v>748.8</v>
      </c>
      <c r="BC775">
        <f>'Raw Data'!AQ775</f>
        <v>-84.430683999999999</v>
      </c>
      <c r="BD775">
        <f>'Raw Data'!AR775</f>
        <v>34.514001999999998</v>
      </c>
      <c r="BE775">
        <f>'Raw Data'!AS775</f>
        <v>-84.428808000000004</v>
      </c>
      <c r="BF775">
        <f>'Raw Data'!AT775</f>
        <v>34.51482</v>
      </c>
      <c r="BG775" t="str">
        <f>'Raw Data'!AU775</f>
        <v>2271013600I</v>
      </c>
      <c r="BH775">
        <f>'Raw Data'!AV775</f>
        <v>1</v>
      </c>
      <c r="BI775">
        <f>'Raw Data'!AW775</f>
        <v>227</v>
      </c>
      <c r="BJ775">
        <f>'Raw Data'!AX775</f>
        <v>136</v>
      </c>
      <c r="BK775">
        <f>'Raw Data'!AY775</f>
        <v>0</v>
      </c>
      <c r="BL775">
        <f>'Raw Data'!AZ775</f>
        <v>55</v>
      </c>
      <c r="BM775">
        <f>'Raw Data'!BA775</f>
        <v>14.43</v>
      </c>
      <c r="BN775">
        <f>'Raw Data'!BB775</f>
        <v>14.18</v>
      </c>
      <c r="BO775">
        <f>'Raw Data'!BC775</f>
        <v>1473.8</v>
      </c>
      <c r="BP775">
        <f>'Raw Data'!BD775</f>
        <v>1479</v>
      </c>
      <c r="BQ775">
        <f>'Raw Data'!BE775</f>
        <v>1483.3</v>
      </c>
      <c r="BR775">
        <f>'Raw Data'!BF775</f>
        <v>55</v>
      </c>
      <c r="BS775">
        <f>'Raw Data'!BG775</f>
        <v>35.200000000000003</v>
      </c>
      <c r="BT775">
        <f>'Raw Data'!BH775</f>
        <v>19.8</v>
      </c>
      <c r="BU775">
        <f>'Raw Data'!BI775</f>
        <v>44147</v>
      </c>
      <c r="BV775" t="str">
        <f>'Raw Data'!BJ775</f>
        <v>ASV_5+</v>
      </c>
      <c r="BW775">
        <f>'Raw Data'!BK775</f>
        <v>2.336E-3</v>
      </c>
      <c r="BX775">
        <f>'Raw Data'!BL775</f>
        <v>41793</v>
      </c>
      <c r="BY775">
        <f>'Raw Data'!BM775</f>
        <v>41505</v>
      </c>
      <c r="BZ775" t="str">
        <f>'Raw Data'!BN775</f>
        <v>2271013600I</v>
      </c>
      <c r="CA775" t="str">
        <f>'Raw Data'!BO775</f>
        <v>PICKENS</v>
      </c>
      <c r="CB775">
        <f>'Raw Data'!BP775</f>
        <v>1</v>
      </c>
      <c r="CC775">
        <f>'Raw Data'!BQ775</f>
        <v>13600</v>
      </c>
      <c r="CD775">
        <f>'Raw Data'!BR775</f>
        <v>6</v>
      </c>
      <c r="CE775">
        <f>'Raw Data'!BS775</f>
        <v>1</v>
      </c>
      <c r="CF775">
        <f>'Raw Data'!BT775</f>
        <v>2</v>
      </c>
      <c r="CG775">
        <f>'Raw Data'!BU775</f>
        <v>1</v>
      </c>
      <c r="CH775">
        <f>'Raw Data'!BV775</f>
        <v>1</v>
      </c>
      <c r="CI775">
        <f>'Raw Data'!BW775</f>
        <v>2</v>
      </c>
      <c r="CJ775">
        <f>'Raw Data'!BX775</f>
        <v>0</v>
      </c>
      <c r="CK775">
        <f>'Raw Data'!BY775</f>
        <v>5</v>
      </c>
      <c r="CL775" t="str">
        <f>'Raw Data'!BZ775</f>
        <v>N</v>
      </c>
      <c r="CM775">
        <f t="shared" si="179"/>
        <v>0</v>
      </c>
      <c r="CN775">
        <f>'Raw Data'!CA775</f>
        <v>227</v>
      </c>
      <c r="CO775">
        <f>'Raw Data'!CB775</f>
        <v>136</v>
      </c>
      <c r="CP775">
        <f>'Raw Data'!CC775</f>
        <v>0</v>
      </c>
      <c r="CQ775" t="str">
        <f>'Raw Data'!CD775</f>
        <v>Not Urban</v>
      </c>
      <c r="CR775" t="str">
        <f>'Raw Data'!CE775</f>
        <v>Not Urban</v>
      </c>
      <c r="CS775">
        <f>'Raw Data'!CF775</f>
        <v>0</v>
      </c>
      <c r="CT775">
        <f>'Raw Data'!CG775</f>
        <v>55</v>
      </c>
      <c r="CU775">
        <f>'Raw Data'!CH775</f>
        <v>5510</v>
      </c>
      <c r="CV775" t="str">
        <f>'Raw Data'!CI775</f>
        <v xml:space="preserve"> </v>
      </c>
      <c r="CW775">
        <f>'Raw Data'!CJ775</f>
        <v>0</v>
      </c>
      <c r="CX775">
        <f>'Raw Data'!CK775</f>
        <v>0.38501400000000002</v>
      </c>
      <c r="CY775">
        <f>'Raw Data'!CL775</f>
        <v>9</v>
      </c>
      <c r="CZ775" t="str">
        <f>'Raw Data'!CM775</f>
        <v>State Mainline</v>
      </c>
      <c r="DA775">
        <f>'Raw Data'!CN775</f>
        <v>5510</v>
      </c>
      <c r="DB775">
        <f>'Raw Data'!CO775</f>
        <v>441320</v>
      </c>
      <c r="DC775">
        <f>'Raw Data'!CP775</f>
        <v>12.47</v>
      </c>
      <c r="DD775">
        <f>'Raw Data'!CQ775</f>
        <v>12.85</v>
      </c>
      <c r="DE775">
        <f>'Raw Data'!CR775</f>
        <v>441320</v>
      </c>
      <c r="DF775">
        <f>'Raw Data'!CS775</f>
        <v>0</v>
      </c>
      <c r="DG775">
        <f>'Raw Data'!CT775</f>
        <v>2032.8747189999999</v>
      </c>
      <c r="DH775">
        <f>'Raw Data'!CU775</f>
        <v>100</v>
      </c>
      <c r="DI775">
        <f>'Raw Data'!CV775</f>
        <v>41544</v>
      </c>
      <c r="DJ775">
        <f>'Raw Data'!CW775</f>
        <v>1.4458E-2</v>
      </c>
      <c r="DK775">
        <f>'Raw Data'!CX775</f>
        <v>0</v>
      </c>
      <c r="DL775">
        <f>'Raw Data'!CY775</f>
        <v>2.336E-3</v>
      </c>
      <c r="DM775">
        <f>'Raw Data'!CZ775</f>
        <v>311</v>
      </c>
      <c r="DN775" t="str">
        <f>'Raw Data'!DA775</f>
        <v>227-0169</v>
      </c>
      <c r="DO775" t="str">
        <f>'Raw Data'!DB775</f>
        <v>5R : Rural Major Collector</v>
      </c>
      <c r="DP775" t="str">
        <f>'Raw Data'!DC775</f>
        <v>34.515164, -84.428670</v>
      </c>
      <c r="DQ775">
        <f>'Raw Data'!DD775</f>
        <v>-84.428669999999997</v>
      </c>
      <c r="DR775">
        <f>'Raw Data'!DE775</f>
        <v>34.515163999999999</v>
      </c>
      <c r="DS775">
        <f>'Raw Data'!DF775</f>
        <v>34.515163999999999</v>
      </c>
      <c r="DT775">
        <f>'Raw Data'!DG775</f>
        <v>-84.428669999999997</v>
      </c>
      <c r="DU775">
        <f>'Raw Data'!DH775</f>
        <v>3.6900000000000002E-4</v>
      </c>
      <c r="DV775">
        <f>'Raw Data'!DI775</f>
        <v>2.336E-3</v>
      </c>
      <c r="DW775">
        <f>'Raw Data'!DJ775</f>
        <v>212</v>
      </c>
      <c r="DX775" s="11">
        <f t="shared" si="180"/>
        <v>1813.3333333333333</v>
      </c>
      <c r="DY775" s="5">
        <f t="shared" si="181"/>
        <v>1732.5</v>
      </c>
      <c r="DZ775" s="5">
        <f t="shared" si="174"/>
        <v>80.833333333333258</v>
      </c>
      <c r="EA775" s="5">
        <f t="shared" si="175"/>
        <v>4.6657046657046612E-2</v>
      </c>
      <c r="EB775" s="5">
        <f t="shared" si="176"/>
        <v>1772.9166666666665</v>
      </c>
      <c r="EC775">
        <f>'Raw Data'!DK775</f>
        <v>1790</v>
      </c>
      <c r="ED775">
        <f>'Raw Data'!DL775</f>
        <v>0</v>
      </c>
      <c r="EE775">
        <f>'Raw Data'!DM775</f>
        <v>1870</v>
      </c>
      <c r="EF775">
        <f>'Raw Data'!DN775</f>
        <v>0</v>
      </c>
      <c r="EG775">
        <f>'Raw Data'!DO775</f>
        <v>1780</v>
      </c>
      <c r="EH775">
        <f>'Raw Data'!DP775</f>
        <v>0</v>
      </c>
      <c r="EI775">
        <f>'Raw Data'!DQ775</f>
        <v>1810</v>
      </c>
      <c r="EJ775">
        <f>'Raw Data'!DR775</f>
        <v>0</v>
      </c>
      <c r="EK775">
        <f>'Raw Data'!DS775</f>
        <v>1760</v>
      </c>
      <c r="EL775">
        <f>'Raw Data'!DT775</f>
        <v>4.5999999999999996</v>
      </c>
      <c r="EM775">
        <f>'Raw Data'!DU775</f>
        <v>1670</v>
      </c>
      <c r="EN775">
        <f>'Raw Data'!DV775</f>
        <v>4.5999999999999996</v>
      </c>
      <c r="EO775">
        <f>'Raw Data'!DW775</f>
        <v>1750</v>
      </c>
      <c r="EP775">
        <f>'Raw Data'!DX775</f>
        <v>5.5</v>
      </c>
      <c r="EQ775">
        <f>'Raw Data'!DY775</f>
        <v>1750</v>
      </c>
      <c r="ER775">
        <f>'Raw Data'!DZ775</f>
        <v>5.5</v>
      </c>
      <c r="ES775">
        <f>'Raw Data'!EA775</f>
        <v>1710</v>
      </c>
      <c r="ET775">
        <f>'Raw Data'!EB775</f>
        <v>5.5</v>
      </c>
      <c r="EU775">
        <f>'Raw Data'!EC775</f>
        <v>1740</v>
      </c>
      <c r="EV775">
        <f>'Raw Data'!ED775</f>
        <v>5.5</v>
      </c>
      <c r="EW775">
        <f>'Raw Data'!EE775</f>
        <v>0</v>
      </c>
    </row>
    <row r="776" spans="1:153" x14ac:dyDescent="0.3">
      <c r="A776">
        <f>'Raw Data'!A776</f>
        <v>774</v>
      </c>
      <c r="B776" t="str">
        <f>'Raw Data'!B776</f>
        <v>Point</v>
      </c>
      <c r="C776">
        <f>'Raw Data'!C776</f>
        <v>995</v>
      </c>
      <c r="D776">
        <f>'Raw Data'!D776</f>
        <v>47207</v>
      </c>
      <c r="E776" t="str">
        <f>'Raw Data'!E776</f>
        <v>Point</v>
      </c>
      <c r="F776">
        <f>'Raw Data'!F776</f>
        <v>5912509</v>
      </c>
      <c r="G776" t="str">
        <f>'Raw Data'!G776</f>
        <v>Gsp Post 00</v>
      </c>
      <c r="H776" s="3">
        <f>'Raw Data'!H776</f>
        <v>42623</v>
      </c>
      <c r="L776">
        <f t="shared" si="168"/>
        <v>0</v>
      </c>
      <c r="M776" s="5">
        <f t="shared" si="169"/>
        <v>42623</v>
      </c>
      <c r="N776" s="5">
        <f t="shared" si="177"/>
        <v>2016</v>
      </c>
      <c r="O776" s="5" t="str" cm="1">
        <f t="array" ref="O776">_xlfn.IFS(N776&lt;=2016,"before treatment",N776=2017,"unknown",N776&gt;2017,"after treatment")</f>
        <v>before treatment</v>
      </c>
      <c r="P776" s="5">
        <f t="shared" si="170"/>
        <v>1</v>
      </c>
      <c r="Q776" s="5">
        <f t="shared" si="171"/>
        <v>0</v>
      </c>
      <c r="R776" t="str">
        <f>'Raw Data'!I776</f>
        <v>Pickens</v>
      </c>
      <c r="S776" t="str">
        <f>'Raw Data'!J776</f>
        <v>State Route 136</v>
      </c>
      <c r="T776" t="str">
        <f>'Raw Data'!K776</f>
        <v>(none)</v>
      </c>
      <c r="U776" t="str">
        <f>'Raw Data'!L776</f>
        <v>(C) Possible Injury / Complaint</v>
      </c>
      <c r="V776">
        <f>'Raw Data'!M776</f>
        <v>0</v>
      </c>
      <c r="W776">
        <f>'Raw Data'!N776</f>
        <v>0</v>
      </c>
      <c r="X776">
        <f>'Raw Data'!O776</f>
        <v>0</v>
      </c>
      <c r="Y776" t="str">
        <f>'Raw Data'!P776</f>
        <v>Not a Collision with Motor Vehicle</v>
      </c>
      <c r="Z776" t="str">
        <f>'Raw Data'!Q776</f>
        <v>On Shoulder</v>
      </c>
      <c r="AA776" t="str">
        <f>'Raw Data'!R776</f>
        <v>Other Non-Collision</v>
      </c>
      <c r="AB776" t="str">
        <f>'Raw Data'!S776</f>
        <v>Over Turn</v>
      </c>
      <c r="AC776" t="str">
        <f>'Raw Data'!T776</f>
        <v>Too Fast for Conditions</v>
      </c>
      <c r="AD776">
        <f>'Raw Data'!U776</f>
        <v>1</v>
      </c>
      <c r="AE776" s="5" t="str">
        <f t="shared" si="178"/>
        <v>Yes</v>
      </c>
      <c r="AF776" t="str">
        <f>'Raw Data'!V776</f>
        <v>Negotiating a Curve</v>
      </c>
      <c r="AG776" s="5">
        <f t="shared" si="172"/>
        <v>0</v>
      </c>
      <c r="AH776" t="str">
        <f>'Raw Data'!W776</f>
        <v>East</v>
      </c>
      <c r="AI776" t="str">
        <f>'Raw Data'!X776</f>
        <v>Daylight</v>
      </c>
      <c r="AJ776" t="str">
        <f>'Raw Data'!Y776</f>
        <v>Dry</v>
      </c>
      <c r="AK776">
        <f>'Raw Data'!Z776</f>
        <v>46</v>
      </c>
      <c r="AL776" t="str">
        <f>'Raw Data'!AA776</f>
        <v>None Used</v>
      </c>
      <c r="AM776" s="5">
        <f t="shared" si="173"/>
        <v>1</v>
      </c>
      <c r="AN776" t="str">
        <f>'Raw Data'!AB776</f>
        <v>Motorcycle</v>
      </c>
      <c r="AO776" t="str">
        <f>'Raw Data'!AC776</f>
        <v>2271013600I</v>
      </c>
      <c r="AP776">
        <f>'Raw Data'!AD776</f>
        <v>12.842480999999999</v>
      </c>
      <c r="AQ776">
        <f>'Raw Data'!AE776</f>
        <v>34.513939000000001</v>
      </c>
      <c r="AR776">
        <f>'Raw Data'!AF776</f>
        <v>-84.430447000000001</v>
      </c>
      <c r="AS776">
        <f>'Raw Data'!AG776</f>
        <v>212</v>
      </c>
      <c r="AT776">
        <f>'Raw Data'!AH776</f>
        <v>200</v>
      </c>
      <c r="AU776">
        <f>'Raw Data'!AI776</f>
        <v>1438</v>
      </c>
      <c r="AV776" t="str">
        <f>'Raw Data'!AJ776</f>
        <v>D6_0136_00_I</v>
      </c>
      <c r="AW776">
        <f>'Raw Data'!AK776</f>
        <v>36</v>
      </c>
      <c r="AX776">
        <f>'Raw Data'!AL776</f>
        <v>42</v>
      </c>
      <c r="AY776" t="str">
        <f>'Raw Data'!AM776</f>
        <v>split</v>
      </c>
      <c r="AZ776">
        <f>'Raw Data'!AN776</f>
        <v>380.9</v>
      </c>
      <c r="BA776">
        <f>'Raw Data'!AO776</f>
        <v>112.9</v>
      </c>
      <c r="BB776">
        <f>'Raw Data'!AP776</f>
        <v>748.8</v>
      </c>
      <c r="BC776">
        <f>'Raw Data'!AQ776</f>
        <v>-84.430683999999999</v>
      </c>
      <c r="BD776">
        <f>'Raw Data'!AR776</f>
        <v>34.514001999999998</v>
      </c>
      <c r="BE776">
        <f>'Raw Data'!AS776</f>
        <v>-84.428808000000004</v>
      </c>
      <c r="BF776">
        <f>'Raw Data'!AT776</f>
        <v>34.51482</v>
      </c>
      <c r="BG776" t="str">
        <f>'Raw Data'!AU776</f>
        <v>2271013600I</v>
      </c>
      <c r="BH776">
        <f>'Raw Data'!AV776</f>
        <v>1</v>
      </c>
      <c r="BI776">
        <f>'Raw Data'!AW776</f>
        <v>227</v>
      </c>
      <c r="BJ776">
        <f>'Raw Data'!AX776</f>
        <v>136</v>
      </c>
      <c r="BK776">
        <f>'Raw Data'!AY776</f>
        <v>0</v>
      </c>
      <c r="BL776">
        <f>'Raw Data'!AZ776</f>
        <v>55</v>
      </c>
      <c r="BM776">
        <f>'Raw Data'!BA776</f>
        <v>14.43</v>
      </c>
      <c r="BN776">
        <f>'Raw Data'!BB776</f>
        <v>14.18</v>
      </c>
      <c r="BO776">
        <f>'Raw Data'!BC776</f>
        <v>1473.8</v>
      </c>
      <c r="BP776">
        <f>'Raw Data'!BD776</f>
        <v>1479</v>
      </c>
      <c r="BQ776">
        <f>'Raw Data'!BE776</f>
        <v>1483.3</v>
      </c>
      <c r="BR776">
        <f>'Raw Data'!BF776</f>
        <v>55</v>
      </c>
      <c r="BS776">
        <f>'Raw Data'!BG776</f>
        <v>35.200000000000003</v>
      </c>
      <c r="BT776">
        <f>'Raw Data'!BH776</f>
        <v>19.8</v>
      </c>
      <c r="BU776">
        <f>'Raw Data'!BI776</f>
        <v>44147</v>
      </c>
      <c r="BV776" t="str">
        <f>'Raw Data'!BJ776</f>
        <v>ASV_5+</v>
      </c>
      <c r="BW776">
        <f>'Raw Data'!BK776</f>
        <v>2.336E-3</v>
      </c>
      <c r="BX776">
        <f>'Raw Data'!BL776</f>
        <v>41793</v>
      </c>
      <c r="BY776">
        <f>'Raw Data'!BM776</f>
        <v>41505</v>
      </c>
      <c r="BZ776" t="str">
        <f>'Raw Data'!BN776</f>
        <v>2271013600I</v>
      </c>
      <c r="CA776" t="str">
        <f>'Raw Data'!BO776</f>
        <v>PICKENS</v>
      </c>
      <c r="CB776">
        <f>'Raw Data'!BP776</f>
        <v>1</v>
      </c>
      <c r="CC776">
        <f>'Raw Data'!BQ776</f>
        <v>13600</v>
      </c>
      <c r="CD776">
        <f>'Raw Data'!BR776</f>
        <v>6</v>
      </c>
      <c r="CE776">
        <f>'Raw Data'!BS776</f>
        <v>1</v>
      </c>
      <c r="CF776">
        <f>'Raw Data'!BT776</f>
        <v>2</v>
      </c>
      <c r="CG776">
        <f>'Raw Data'!BU776</f>
        <v>1</v>
      </c>
      <c r="CH776">
        <f>'Raw Data'!BV776</f>
        <v>1</v>
      </c>
      <c r="CI776">
        <f>'Raw Data'!BW776</f>
        <v>2</v>
      </c>
      <c r="CJ776">
        <f>'Raw Data'!BX776</f>
        <v>0</v>
      </c>
      <c r="CK776">
        <f>'Raw Data'!BY776</f>
        <v>5</v>
      </c>
      <c r="CL776" t="str">
        <f>'Raw Data'!BZ776</f>
        <v>N</v>
      </c>
      <c r="CM776">
        <f t="shared" si="179"/>
        <v>0</v>
      </c>
      <c r="CN776">
        <f>'Raw Data'!CA776</f>
        <v>227</v>
      </c>
      <c r="CO776">
        <f>'Raw Data'!CB776</f>
        <v>136</v>
      </c>
      <c r="CP776">
        <f>'Raw Data'!CC776</f>
        <v>0</v>
      </c>
      <c r="CQ776" t="str">
        <f>'Raw Data'!CD776</f>
        <v>Not Urban</v>
      </c>
      <c r="CR776" t="str">
        <f>'Raw Data'!CE776</f>
        <v>Not Urban</v>
      </c>
      <c r="CS776">
        <f>'Raw Data'!CF776</f>
        <v>0</v>
      </c>
      <c r="CT776">
        <f>'Raw Data'!CG776</f>
        <v>55</v>
      </c>
      <c r="CU776">
        <f>'Raw Data'!CH776</f>
        <v>5510</v>
      </c>
      <c r="CV776" t="str">
        <f>'Raw Data'!CI776</f>
        <v xml:space="preserve"> </v>
      </c>
      <c r="CW776">
        <f>'Raw Data'!CJ776</f>
        <v>0</v>
      </c>
      <c r="CX776">
        <f>'Raw Data'!CK776</f>
        <v>0.38501400000000002</v>
      </c>
      <c r="CY776">
        <f>'Raw Data'!CL776</f>
        <v>9</v>
      </c>
      <c r="CZ776" t="str">
        <f>'Raw Data'!CM776</f>
        <v>State Mainline</v>
      </c>
      <c r="DA776">
        <f>'Raw Data'!CN776</f>
        <v>5510</v>
      </c>
      <c r="DB776">
        <f>'Raw Data'!CO776</f>
        <v>441320</v>
      </c>
      <c r="DC776">
        <f>'Raw Data'!CP776</f>
        <v>12.47</v>
      </c>
      <c r="DD776">
        <f>'Raw Data'!CQ776</f>
        <v>12.85</v>
      </c>
      <c r="DE776">
        <f>'Raw Data'!CR776</f>
        <v>441320</v>
      </c>
      <c r="DF776">
        <f>'Raw Data'!CS776</f>
        <v>0</v>
      </c>
      <c r="DG776">
        <f>'Raw Data'!CT776</f>
        <v>2032.8747189999999</v>
      </c>
      <c r="DH776">
        <f>'Raw Data'!CU776</f>
        <v>100</v>
      </c>
      <c r="DI776">
        <f>'Raw Data'!CV776</f>
        <v>41544</v>
      </c>
      <c r="DJ776">
        <f>'Raw Data'!CW776</f>
        <v>1.4458E-2</v>
      </c>
      <c r="DK776">
        <f>'Raw Data'!CX776</f>
        <v>0</v>
      </c>
      <c r="DL776">
        <f>'Raw Data'!CY776</f>
        <v>2.336E-3</v>
      </c>
      <c r="DM776">
        <f>'Raw Data'!CZ776</f>
        <v>311</v>
      </c>
      <c r="DN776" t="str">
        <f>'Raw Data'!DA776</f>
        <v>227-0169</v>
      </c>
      <c r="DO776" t="str">
        <f>'Raw Data'!DB776</f>
        <v>5R : Rural Major Collector</v>
      </c>
      <c r="DP776" t="str">
        <f>'Raw Data'!DC776</f>
        <v>34.515164, -84.428670</v>
      </c>
      <c r="DQ776">
        <f>'Raw Data'!DD776</f>
        <v>-84.428669999999997</v>
      </c>
      <c r="DR776">
        <f>'Raw Data'!DE776</f>
        <v>34.515163999999999</v>
      </c>
      <c r="DS776">
        <f>'Raw Data'!DF776</f>
        <v>34.515163999999999</v>
      </c>
      <c r="DT776">
        <f>'Raw Data'!DG776</f>
        <v>-84.428669999999997</v>
      </c>
      <c r="DU776">
        <f>'Raw Data'!DH776</f>
        <v>3.6900000000000002E-4</v>
      </c>
      <c r="DV776">
        <f>'Raw Data'!DI776</f>
        <v>2.336E-3</v>
      </c>
      <c r="DW776">
        <f>'Raw Data'!DJ776</f>
        <v>212</v>
      </c>
      <c r="DX776" s="11">
        <f t="shared" si="180"/>
        <v>1813.3333333333333</v>
      </c>
      <c r="DY776" s="5">
        <f t="shared" si="181"/>
        <v>1732.5</v>
      </c>
      <c r="DZ776" s="5">
        <f t="shared" si="174"/>
        <v>80.833333333333258</v>
      </c>
      <c r="EA776" s="5">
        <f t="shared" si="175"/>
        <v>4.6657046657046612E-2</v>
      </c>
      <c r="EB776" s="5">
        <f t="shared" si="176"/>
        <v>1772.9166666666665</v>
      </c>
      <c r="EC776">
        <f>'Raw Data'!DK776</f>
        <v>1790</v>
      </c>
      <c r="ED776">
        <f>'Raw Data'!DL776</f>
        <v>0</v>
      </c>
      <c r="EE776">
        <f>'Raw Data'!DM776</f>
        <v>1870</v>
      </c>
      <c r="EF776">
        <f>'Raw Data'!DN776</f>
        <v>0</v>
      </c>
      <c r="EG776">
        <f>'Raw Data'!DO776</f>
        <v>1780</v>
      </c>
      <c r="EH776">
        <f>'Raw Data'!DP776</f>
        <v>0</v>
      </c>
      <c r="EI776">
        <f>'Raw Data'!DQ776</f>
        <v>1810</v>
      </c>
      <c r="EJ776">
        <f>'Raw Data'!DR776</f>
        <v>0</v>
      </c>
      <c r="EK776">
        <f>'Raw Data'!DS776</f>
        <v>1760</v>
      </c>
      <c r="EL776">
        <f>'Raw Data'!DT776</f>
        <v>4.5999999999999996</v>
      </c>
      <c r="EM776">
        <f>'Raw Data'!DU776</f>
        <v>1670</v>
      </c>
      <c r="EN776">
        <f>'Raw Data'!DV776</f>
        <v>4.5999999999999996</v>
      </c>
      <c r="EO776">
        <f>'Raw Data'!DW776</f>
        <v>1750</v>
      </c>
      <c r="EP776">
        <f>'Raw Data'!DX776</f>
        <v>5.5</v>
      </c>
      <c r="EQ776">
        <f>'Raw Data'!DY776</f>
        <v>1750</v>
      </c>
      <c r="ER776">
        <f>'Raw Data'!DZ776</f>
        <v>5.5</v>
      </c>
      <c r="ES776">
        <f>'Raw Data'!EA776</f>
        <v>1710</v>
      </c>
      <c r="ET776">
        <f>'Raw Data'!EB776</f>
        <v>5.5</v>
      </c>
      <c r="EU776">
        <f>'Raw Data'!EC776</f>
        <v>1740</v>
      </c>
      <c r="EV776">
        <f>'Raw Data'!ED776</f>
        <v>5.5</v>
      </c>
      <c r="EW776">
        <f>'Raw Data'!EE776</f>
        <v>0</v>
      </c>
    </row>
    <row r="777" spans="1:153" x14ac:dyDescent="0.3">
      <c r="A777">
        <f>'Raw Data'!A777</f>
        <v>775</v>
      </c>
      <c r="B777" t="str">
        <f>'Raw Data'!B777</f>
        <v>Point</v>
      </c>
      <c r="C777">
        <f>'Raw Data'!C777</f>
        <v>1090</v>
      </c>
      <c r="D777">
        <f>'Raw Data'!D777</f>
        <v>8741</v>
      </c>
      <c r="E777" t="str">
        <f>'Raw Data'!E777</f>
        <v>Point</v>
      </c>
      <c r="F777">
        <f>'Raw Data'!F777</f>
        <v>7541780</v>
      </c>
      <c r="G777" t="str">
        <f>'Raw Data'!G777</f>
        <v>Pickens County Sheriff</v>
      </c>
      <c r="H777" s="3">
        <f>'Raw Data'!H777</f>
        <v>43868</v>
      </c>
      <c r="L777">
        <f t="shared" si="168"/>
        <v>0</v>
      </c>
      <c r="M777" s="5">
        <f t="shared" si="169"/>
        <v>43868</v>
      </c>
      <c r="N777" s="5">
        <f t="shared" si="177"/>
        <v>2020</v>
      </c>
      <c r="O777" s="5" t="str" cm="1">
        <f t="array" ref="O777">_xlfn.IFS(N777&lt;=2016,"before treatment",N777=2017,"unknown",N777&gt;2017,"after treatment")</f>
        <v>after treatment</v>
      </c>
      <c r="P777" s="5">
        <f t="shared" si="170"/>
        <v>0</v>
      </c>
      <c r="Q777" s="5">
        <f t="shared" si="171"/>
        <v>1</v>
      </c>
      <c r="R777" t="str">
        <f>'Raw Data'!I777</f>
        <v>Pickens</v>
      </c>
      <c r="S777" t="str">
        <f>'Raw Data'!J777</f>
        <v>State Route 136</v>
      </c>
      <c r="T777" t="str">
        <f>'Raw Data'!K777</f>
        <v>Hwy 136 E</v>
      </c>
      <c r="U777" t="str">
        <f>'Raw Data'!L777</f>
        <v>(O) No Injury</v>
      </c>
      <c r="V777">
        <f>'Raw Data'!M777</f>
        <v>0</v>
      </c>
      <c r="W777">
        <f>'Raw Data'!N777</f>
        <v>0</v>
      </c>
      <c r="X777">
        <f>'Raw Data'!O777</f>
        <v>0</v>
      </c>
      <c r="Y777" t="str">
        <f>'Raw Data'!P777</f>
        <v>Not a Collision with Motor Vehicle</v>
      </c>
      <c r="Z777" t="str">
        <f>'Raw Data'!Q777</f>
        <v>Off Roadway</v>
      </c>
      <c r="AA777" t="str">
        <f>'Raw Data'!R777</f>
        <v>Motor Vehicle in Motion</v>
      </c>
      <c r="AB777" t="str">
        <f>'Raw Data'!S777</f>
        <v>Over Turn</v>
      </c>
      <c r="AC777" t="str">
        <f>'Raw Data'!T777</f>
        <v>(None)</v>
      </c>
      <c r="AD777">
        <f>'Raw Data'!U777</f>
        <v>1</v>
      </c>
      <c r="AE777" s="5" t="str">
        <f t="shared" si="178"/>
        <v>Yes</v>
      </c>
      <c r="AF777" t="str">
        <f>'Raw Data'!V777</f>
        <v>Turning Left</v>
      </c>
      <c r="AG777" s="5">
        <f t="shared" si="172"/>
        <v>1</v>
      </c>
      <c r="AH777" t="str">
        <f>'Raw Data'!W777</f>
        <v>West</v>
      </c>
      <c r="AI777" t="str">
        <f>'Raw Data'!X777</f>
        <v>Dark-Not Lighted</v>
      </c>
      <c r="AJ777" t="str">
        <f>'Raw Data'!Y777</f>
        <v>Wet</v>
      </c>
      <c r="AK777">
        <f>'Raw Data'!Z777</f>
        <v>43</v>
      </c>
      <c r="AL777" t="str">
        <f>'Raw Data'!AA777</f>
        <v>Lap and Shoulder Belt Used</v>
      </c>
      <c r="AM777" s="5">
        <f t="shared" si="173"/>
        <v>0</v>
      </c>
      <c r="AN777" t="str">
        <f>'Raw Data'!AB777</f>
        <v>Passenger Car</v>
      </c>
      <c r="AO777" t="str">
        <f>'Raw Data'!AC777</f>
        <v>2271013600I</v>
      </c>
      <c r="AP777">
        <f>'Raw Data'!AD777</f>
        <v>12.854075</v>
      </c>
      <c r="AQ777">
        <f>'Raw Data'!AE777</f>
        <v>34.513905999999999</v>
      </c>
      <c r="AR777">
        <f>'Raw Data'!AF777</f>
        <v>-84.430249000000003</v>
      </c>
      <c r="AS777">
        <f>'Raw Data'!AG777</f>
        <v>212</v>
      </c>
      <c r="AT777">
        <f>'Raw Data'!AH777</f>
        <v>200</v>
      </c>
      <c r="AU777">
        <f>'Raw Data'!AI777</f>
        <v>1438</v>
      </c>
      <c r="AV777" t="str">
        <f>'Raw Data'!AJ777</f>
        <v>D6_0136_00_I</v>
      </c>
      <c r="AW777">
        <f>'Raw Data'!AK777</f>
        <v>36</v>
      </c>
      <c r="AX777">
        <f>'Raw Data'!AL777</f>
        <v>42</v>
      </c>
      <c r="AY777" t="str">
        <f>'Raw Data'!AM777</f>
        <v>split</v>
      </c>
      <c r="AZ777">
        <f>'Raw Data'!AN777</f>
        <v>380.9</v>
      </c>
      <c r="BA777">
        <f>'Raw Data'!AO777</f>
        <v>112.9</v>
      </c>
      <c r="BB777">
        <f>'Raw Data'!AP777</f>
        <v>748.8</v>
      </c>
      <c r="BC777">
        <f>'Raw Data'!AQ777</f>
        <v>-84.430683999999999</v>
      </c>
      <c r="BD777">
        <f>'Raw Data'!AR777</f>
        <v>34.514001999999998</v>
      </c>
      <c r="BE777">
        <f>'Raw Data'!AS777</f>
        <v>-84.428808000000004</v>
      </c>
      <c r="BF777">
        <f>'Raw Data'!AT777</f>
        <v>34.51482</v>
      </c>
      <c r="BG777" t="str">
        <f>'Raw Data'!AU777</f>
        <v>2271013600I</v>
      </c>
      <c r="BH777">
        <f>'Raw Data'!AV777</f>
        <v>1</v>
      </c>
      <c r="BI777">
        <f>'Raw Data'!AW777</f>
        <v>227</v>
      </c>
      <c r="BJ777">
        <f>'Raw Data'!AX777</f>
        <v>136</v>
      </c>
      <c r="BK777">
        <f>'Raw Data'!AY777</f>
        <v>0</v>
      </c>
      <c r="BL777">
        <f>'Raw Data'!AZ777</f>
        <v>55</v>
      </c>
      <c r="BM777">
        <f>'Raw Data'!BA777</f>
        <v>14.43</v>
      </c>
      <c r="BN777">
        <f>'Raw Data'!BB777</f>
        <v>14.18</v>
      </c>
      <c r="BO777">
        <f>'Raw Data'!BC777</f>
        <v>1473.8</v>
      </c>
      <c r="BP777">
        <f>'Raw Data'!BD777</f>
        <v>1479</v>
      </c>
      <c r="BQ777">
        <f>'Raw Data'!BE777</f>
        <v>1483.3</v>
      </c>
      <c r="BR777">
        <f>'Raw Data'!BF777</f>
        <v>55</v>
      </c>
      <c r="BS777">
        <f>'Raw Data'!BG777</f>
        <v>35.200000000000003</v>
      </c>
      <c r="BT777">
        <f>'Raw Data'!BH777</f>
        <v>19.8</v>
      </c>
      <c r="BU777">
        <f>'Raw Data'!BI777</f>
        <v>44147</v>
      </c>
      <c r="BV777" t="str">
        <f>'Raw Data'!BJ777</f>
        <v>ASV_5+</v>
      </c>
      <c r="BW777">
        <f>'Raw Data'!BK777</f>
        <v>2.336E-3</v>
      </c>
      <c r="BX777">
        <f>'Raw Data'!BL777</f>
        <v>41793</v>
      </c>
      <c r="BY777">
        <f>'Raw Data'!BM777</f>
        <v>41505</v>
      </c>
      <c r="BZ777" t="str">
        <f>'Raw Data'!BN777</f>
        <v>2271013600I</v>
      </c>
      <c r="CA777" t="str">
        <f>'Raw Data'!BO777</f>
        <v>PICKENS</v>
      </c>
      <c r="CB777">
        <f>'Raw Data'!BP777</f>
        <v>1</v>
      </c>
      <c r="CC777">
        <f>'Raw Data'!BQ777</f>
        <v>13600</v>
      </c>
      <c r="CD777">
        <f>'Raw Data'!BR777</f>
        <v>6</v>
      </c>
      <c r="CE777">
        <f>'Raw Data'!BS777</f>
        <v>1</v>
      </c>
      <c r="CF777">
        <f>'Raw Data'!BT777</f>
        <v>2</v>
      </c>
      <c r="CG777">
        <f>'Raw Data'!BU777</f>
        <v>1</v>
      </c>
      <c r="CH777">
        <f>'Raw Data'!BV777</f>
        <v>1</v>
      </c>
      <c r="CI777">
        <f>'Raw Data'!BW777</f>
        <v>2</v>
      </c>
      <c r="CJ777">
        <f>'Raw Data'!BX777</f>
        <v>0</v>
      </c>
      <c r="CK777">
        <f>'Raw Data'!BY777</f>
        <v>5</v>
      </c>
      <c r="CL777" t="str">
        <f>'Raw Data'!BZ777</f>
        <v>N</v>
      </c>
      <c r="CM777">
        <f t="shared" si="179"/>
        <v>0</v>
      </c>
      <c r="CN777">
        <f>'Raw Data'!CA777</f>
        <v>227</v>
      </c>
      <c r="CO777">
        <f>'Raw Data'!CB777</f>
        <v>136</v>
      </c>
      <c r="CP777">
        <f>'Raw Data'!CC777</f>
        <v>0</v>
      </c>
      <c r="CQ777" t="str">
        <f>'Raw Data'!CD777</f>
        <v>Not Urban</v>
      </c>
      <c r="CR777" t="str">
        <f>'Raw Data'!CE777</f>
        <v>Not Urban</v>
      </c>
      <c r="CS777">
        <f>'Raw Data'!CF777</f>
        <v>0</v>
      </c>
      <c r="CT777">
        <f>'Raw Data'!CG777</f>
        <v>55</v>
      </c>
      <c r="CU777">
        <f>'Raw Data'!CH777</f>
        <v>5510</v>
      </c>
      <c r="CV777" t="str">
        <f>'Raw Data'!CI777</f>
        <v xml:space="preserve"> </v>
      </c>
      <c r="CW777">
        <f>'Raw Data'!CJ777</f>
        <v>0</v>
      </c>
      <c r="CX777">
        <f>'Raw Data'!CK777</f>
        <v>0.38501400000000002</v>
      </c>
      <c r="CY777">
        <f>'Raw Data'!CL777</f>
        <v>9</v>
      </c>
      <c r="CZ777" t="str">
        <f>'Raw Data'!CM777</f>
        <v>State Mainline</v>
      </c>
      <c r="DA777">
        <f>'Raw Data'!CN777</f>
        <v>5510</v>
      </c>
      <c r="DB777">
        <f>'Raw Data'!CO777</f>
        <v>441320</v>
      </c>
      <c r="DC777">
        <f>'Raw Data'!CP777</f>
        <v>12.47</v>
      </c>
      <c r="DD777">
        <f>'Raw Data'!CQ777</f>
        <v>12.85</v>
      </c>
      <c r="DE777">
        <f>'Raw Data'!CR777</f>
        <v>441320</v>
      </c>
      <c r="DF777">
        <f>'Raw Data'!CS777</f>
        <v>0</v>
      </c>
      <c r="DG777">
        <f>'Raw Data'!CT777</f>
        <v>2032.8747189999999</v>
      </c>
      <c r="DH777">
        <f>'Raw Data'!CU777</f>
        <v>100</v>
      </c>
      <c r="DI777">
        <f>'Raw Data'!CV777</f>
        <v>41544</v>
      </c>
      <c r="DJ777">
        <f>'Raw Data'!CW777</f>
        <v>1.4458E-2</v>
      </c>
      <c r="DK777">
        <f>'Raw Data'!CX777</f>
        <v>0</v>
      </c>
      <c r="DL777">
        <f>'Raw Data'!CY777</f>
        <v>2.336E-3</v>
      </c>
      <c r="DM777">
        <f>'Raw Data'!CZ777</f>
        <v>311</v>
      </c>
      <c r="DN777" t="str">
        <f>'Raw Data'!DA777</f>
        <v>227-0169</v>
      </c>
      <c r="DO777" t="str">
        <f>'Raw Data'!DB777</f>
        <v>5R : Rural Major Collector</v>
      </c>
      <c r="DP777" t="str">
        <f>'Raw Data'!DC777</f>
        <v>34.515164, -84.428670</v>
      </c>
      <c r="DQ777">
        <f>'Raw Data'!DD777</f>
        <v>-84.428669999999997</v>
      </c>
      <c r="DR777">
        <f>'Raw Data'!DE777</f>
        <v>34.515163999999999</v>
      </c>
      <c r="DS777">
        <f>'Raw Data'!DF777</f>
        <v>34.515163999999999</v>
      </c>
      <c r="DT777">
        <f>'Raw Data'!DG777</f>
        <v>-84.428669999999997</v>
      </c>
      <c r="DU777">
        <f>'Raw Data'!DH777</f>
        <v>3.6900000000000002E-4</v>
      </c>
      <c r="DV777">
        <f>'Raw Data'!DI777</f>
        <v>2.336E-3</v>
      </c>
      <c r="DW777">
        <f>'Raw Data'!DJ777</f>
        <v>212</v>
      </c>
      <c r="DX777" s="11">
        <f t="shared" si="180"/>
        <v>1813.3333333333333</v>
      </c>
      <c r="DY777" s="5">
        <f t="shared" si="181"/>
        <v>1732.5</v>
      </c>
      <c r="DZ777" s="5">
        <f t="shared" si="174"/>
        <v>80.833333333333258</v>
      </c>
      <c r="EA777" s="5">
        <f t="shared" si="175"/>
        <v>4.6657046657046612E-2</v>
      </c>
      <c r="EB777" s="5">
        <f t="shared" si="176"/>
        <v>1772.9166666666665</v>
      </c>
      <c r="EC777">
        <f>'Raw Data'!DK777</f>
        <v>1790</v>
      </c>
      <c r="ED777">
        <f>'Raw Data'!DL777</f>
        <v>0</v>
      </c>
      <c r="EE777">
        <f>'Raw Data'!DM777</f>
        <v>1870</v>
      </c>
      <c r="EF777">
        <f>'Raw Data'!DN777</f>
        <v>0</v>
      </c>
      <c r="EG777">
        <f>'Raw Data'!DO777</f>
        <v>1780</v>
      </c>
      <c r="EH777">
        <f>'Raw Data'!DP777</f>
        <v>0</v>
      </c>
      <c r="EI777">
        <f>'Raw Data'!DQ777</f>
        <v>1810</v>
      </c>
      <c r="EJ777">
        <f>'Raw Data'!DR777</f>
        <v>0</v>
      </c>
      <c r="EK777">
        <f>'Raw Data'!DS777</f>
        <v>1760</v>
      </c>
      <c r="EL777">
        <f>'Raw Data'!DT777</f>
        <v>4.5999999999999996</v>
      </c>
      <c r="EM777">
        <f>'Raw Data'!DU777</f>
        <v>1670</v>
      </c>
      <c r="EN777">
        <f>'Raw Data'!DV777</f>
        <v>4.5999999999999996</v>
      </c>
      <c r="EO777">
        <f>'Raw Data'!DW777</f>
        <v>1750</v>
      </c>
      <c r="EP777">
        <f>'Raw Data'!DX777</f>
        <v>5.5</v>
      </c>
      <c r="EQ777">
        <f>'Raw Data'!DY777</f>
        <v>1750</v>
      </c>
      <c r="ER777">
        <f>'Raw Data'!DZ777</f>
        <v>5.5</v>
      </c>
      <c r="ES777">
        <f>'Raw Data'!EA777</f>
        <v>1710</v>
      </c>
      <c r="ET777">
        <f>'Raw Data'!EB777</f>
        <v>5.5</v>
      </c>
      <c r="EU777">
        <f>'Raw Data'!EC777</f>
        <v>1740</v>
      </c>
      <c r="EV777">
        <f>'Raw Data'!ED777</f>
        <v>5.5</v>
      </c>
      <c r="EW777">
        <f>'Raw Data'!EE777</f>
        <v>0</v>
      </c>
    </row>
    <row r="778" spans="1:153" x14ac:dyDescent="0.3">
      <c r="A778">
        <f>'Raw Data'!A778</f>
        <v>776</v>
      </c>
      <c r="B778" t="str">
        <f>'Raw Data'!B778</f>
        <v>Point</v>
      </c>
      <c r="C778">
        <f>'Raw Data'!C778</f>
        <v>1117</v>
      </c>
      <c r="D778">
        <f>'Raw Data'!D778</f>
        <v>2631</v>
      </c>
      <c r="E778" t="str">
        <f>'Raw Data'!E778</f>
        <v>Point</v>
      </c>
      <c r="F778">
        <f>'Raw Data'!F778</f>
        <v>7799515</v>
      </c>
      <c r="G778" t="str">
        <f>'Raw Data'!G778</f>
        <v>Gsp Post 00</v>
      </c>
      <c r="H778" s="3">
        <f>'Raw Data'!H778</f>
        <v>44108</v>
      </c>
      <c r="L778">
        <f t="shared" si="168"/>
        <v>0</v>
      </c>
      <c r="M778" s="5">
        <f t="shared" si="169"/>
        <v>44108</v>
      </c>
      <c r="N778" s="5">
        <f t="shared" si="177"/>
        <v>2020</v>
      </c>
      <c r="O778" s="5" t="str" cm="1">
        <f t="array" ref="O778">_xlfn.IFS(N778&lt;=2016,"before treatment",N778=2017,"unknown",N778&gt;2017,"after treatment")</f>
        <v>after treatment</v>
      </c>
      <c r="P778" s="5">
        <f t="shared" si="170"/>
        <v>0</v>
      </c>
      <c r="Q778" s="5">
        <f t="shared" si="171"/>
        <v>1</v>
      </c>
      <c r="R778" t="str">
        <f>'Raw Data'!I778</f>
        <v>Pickens</v>
      </c>
      <c r="S778" t="str">
        <f>'Raw Data'!J778</f>
        <v>State Route 136</v>
      </c>
      <c r="T778" t="str">
        <f>'Raw Data'!K778</f>
        <v>Old Burnt Mountain Rd</v>
      </c>
      <c r="U778" t="str">
        <f>'Raw Data'!L778</f>
        <v>(B) Suspected Minor/Visible Injury</v>
      </c>
      <c r="V778">
        <f>'Raw Data'!M778</f>
        <v>0</v>
      </c>
      <c r="W778">
        <f>'Raw Data'!N778</f>
        <v>0</v>
      </c>
      <c r="X778">
        <f>'Raw Data'!O778</f>
        <v>1</v>
      </c>
      <c r="Y778" t="str">
        <f>'Raw Data'!P778</f>
        <v>Not a Collision with Motor Vehicle</v>
      </c>
      <c r="Z778" t="str">
        <f>'Raw Data'!Q778</f>
        <v>On Roadway - Non-Intersection</v>
      </c>
      <c r="AA778" t="str">
        <f>'Raw Data'!R778</f>
        <v>Over Turn</v>
      </c>
      <c r="AB778" t="str">
        <f>'Raw Data'!S778</f>
        <v>Over Turn</v>
      </c>
      <c r="AC778" t="str">
        <f>'Raw Data'!T778</f>
        <v>(None)</v>
      </c>
      <c r="AD778">
        <f>'Raw Data'!U778</f>
        <v>1</v>
      </c>
      <c r="AE778" s="5" t="str">
        <f t="shared" si="178"/>
        <v>Yes</v>
      </c>
      <c r="AF778" t="str">
        <f>'Raw Data'!V778</f>
        <v>Negotiating a Curve</v>
      </c>
      <c r="AG778" s="5">
        <f t="shared" si="172"/>
        <v>0</v>
      </c>
      <c r="AH778" t="str">
        <f>'Raw Data'!W778</f>
        <v>East</v>
      </c>
      <c r="AI778" t="str">
        <f>'Raw Data'!X778</f>
        <v>Daylight</v>
      </c>
      <c r="AJ778" t="str">
        <f>'Raw Data'!Y778</f>
        <v>Dry</v>
      </c>
      <c r="AK778">
        <f>'Raw Data'!Z778</f>
        <v>50</v>
      </c>
      <c r="AL778" t="str">
        <f>'Raw Data'!AA778</f>
        <v>Motorcycle Helmet</v>
      </c>
      <c r="AM778" s="5">
        <f t="shared" si="173"/>
        <v>1</v>
      </c>
      <c r="AN778" t="str">
        <f>'Raw Data'!AB778</f>
        <v>Motorcycle</v>
      </c>
      <c r="AO778" t="str">
        <f>'Raw Data'!AC778</f>
        <v>2271013600I</v>
      </c>
      <c r="AP778">
        <f>'Raw Data'!AD778</f>
        <v>12.869</v>
      </c>
      <c r="AQ778">
        <f>'Raw Data'!AE778</f>
        <v>34.513900999999997</v>
      </c>
      <c r="AR778">
        <f>'Raw Data'!AF778</f>
        <v>-84.429974000000001</v>
      </c>
      <c r="AS778">
        <f>'Raw Data'!AG778</f>
        <v>212</v>
      </c>
      <c r="AT778">
        <f>'Raw Data'!AH778</f>
        <v>200</v>
      </c>
      <c r="AU778">
        <f>'Raw Data'!AI778</f>
        <v>1438</v>
      </c>
      <c r="AV778" t="str">
        <f>'Raw Data'!AJ778</f>
        <v>D6_0136_00_I</v>
      </c>
      <c r="AW778">
        <f>'Raw Data'!AK778</f>
        <v>36</v>
      </c>
      <c r="AX778">
        <f>'Raw Data'!AL778</f>
        <v>42</v>
      </c>
      <c r="AY778" t="str">
        <f>'Raw Data'!AM778</f>
        <v>split</v>
      </c>
      <c r="AZ778">
        <f>'Raw Data'!AN778</f>
        <v>380.9</v>
      </c>
      <c r="BA778">
        <f>'Raw Data'!AO778</f>
        <v>112.9</v>
      </c>
      <c r="BB778">
        <f>'Raw Data'!AP778</f>
        <v>748.8</v>
      </c>
      <c r="BC778">
        <f>'Raw Data'!AQ778</f>
        <v>-84.430683999999999</v>
      </c>
      <c r="BD778">
        <f>'Raw Data'!AR778</f>
        <v>34.514001999999998</v>
      </c>
      <c r="BE778">
        <f>'Raw Data'!AS778</f>
        <v>-84.428808000000004</v>
      </c>
      <c r="BF778">
        <f>'Raw Data'!AT778</f>
        <v>34.51482</v>
      </c>
      <c r="BG778" t="str">
        <f>'Raw Data'!AU778</f>
        <v>2271013600I</v>
      </c>
      <c r="BH778">
        <f>'Raw Data'!AV778</f>
        <v>1</v>
      </c>
      <c r="BI778">
        <f>'Raw Data'!AW778</f>
        <v>227</v>
      </c>
      <c r="BJ778">
        <f>'Raw Data'!AX778</f>
        <v>136</v>
      </c>
      <c r="BK778">
        <f>'Raw Data'!AY778</f>
        <v>0</v>
      </c>
      <c r="BL778">
        <f>'Raw Data'!AZ778</f>
        <v>55</v>
      </c>
      <c r="BM778">
        <f>'Raw Data'!BA778</f>
        <v>14.43</v>
      </c>
      <c r="BN778">
        <f>'Raw Data'!BB778</f>
        <v>14.18</v>
      </c>
      <c r="BO778">
        <f>'Raw Data'!BC778</f>
        <v>1473.8</v>
      </c>
      <c r="BP778">
        <f>'Raw Data'!BD778</f>
        <v>1479</v>
      </c>
      <c r="BQ778">
        <f>'Raw Data'!BE778</f>
        <v>1483.3</v>
      </c>
      <c r="BR778">
        <f>'Raw Data'!BF778</f>
        <v>55</v>
      </c>
      <c r="BS778">
        <f>'Raw Data'!BG778</f>
        <v>35.200000000000003</v>
      </c>
      <c r="BT778">
        <f>'Raw Data'!BH778</f>
        <v>19.8</v>
      </c>
      <c r="BU778">
        <f>'Raw Data'!BI778</f>
        <v>44147</v>
      </c>
      <c r="BV778" t="str">
        <f>'Raw Data'!BJ778</f>
        <v>ASV_5+</v>
      </c>
      <c r="BW778">
        <f>'Raw Data'!BK778</f>
        <v>2.336E-3</v>
      </c>
      <c r="BX778">
        <f>'Raw Data'!BL778</f>
        <v>41793</v>
      </c>
      <c r="BY778">
        <f>'Raw Data'!BM778</f>
        <v>41505</v>
      </c>
      <c r="BZ778" t="str">
        <f>'Raw Data'!BN778</f>
        <v>2271013600I</v>
      </c>
      <c r="CA778" t="str">
        <f>'Raw Data'!BO778</f>
        <v>PICKENS</v>
      </c>
      <c r="CB778">
        <f>'Raw Data'!BP778</f>
        <v>1</v>
      </c>
      <c r="CC778">
        <f>'Raw Data'!BQ778</f>
        <v>13600</v>
      </c>
      <c r="CD778">
        <f>'Raw Data'!BR778</f>
        <v>6</v>
      </c>
      <c r="CE778">
        <f>'Raw Data'!BS778</f>
        <v>1</v>
      </c>
      <c r="CF778">
        <f>'Raw Data'!BT778</f>
        <v>2</v>
      </c>
      <c r="CG778">
        <f>'Raw Data'!BU778</f>
        <v>1</v>
      </c>
      <c r="CH778">
        <f>'Raw Data'!BV778</f>
        <v>1</v>
      </c>
      <c r="CI778">
        <f>'Raw Data'!BW778</f>
        <v>2</v>
      </c>
      <c r="CJ778">
        <f>'Raw Data'!BX778</f>
        <v>0</v>
      </c>
      <c r="CK778">
        <f>'Raw Data'!BY778</f>
        <v>5</v>
      </c>
      <c r="CL778" t="str">
        <f>'Raw Data'!BZ778</f>
        <v>N</v>
      </c>
      <c r="CM778">
        <f t="shared" si="179"/>
        <v>0</v>
      </c>
      <c r="CN778">
        <f>'Raw Data'!CA778</f>
        <v>227</v>
      </c>
      <c r="CO778">
        <f>'Raw Data'!CB778</f>
        <v>136</v>
      </c>
      <c r="CP778">
        <f>'Raw Data'!CC778</f>
        <v>0</v>
      </c>
      <c r="CQ778" t="str">
        <f>'Raw Data'!CD778</f>
        <v>Not Urban</v>
      </c>
      <c r="CR778" t="str">
        <f>'Raw Data'!CE778</f>
        <v>Not Urban</v>
      </c>
      <c r="CS778">
        <f>'Raw Data'!CF778</f>
        <v>0</v>
      </c>
      <c r="CT778">
        <f>'Raw Data'!CG778</f>
        <v>55</v>
      </c>
      <c r="CU778">
        <f>'Raw Data'!CH778</f>
        <v>5510</v>
      </c>
      <c r="CV778" t="str">
        <f>'Raw Data'!CI778</f>
        <v xml:space="preserve"> </v>
      </c>
      <c r="CW778">
        <f>'Raw Data'!CJ778</f>
        <v>0</v>
      </c>
      <c r="CX778">
        <f>'Raw Data'!CK778</f>
        <v>0.38501400000000002</v>
      </c>
      <c r="CY778">
        <f>'Raw Data'!CL778</f>
        <v>9</v>
      </c>
      <c r="CZ778" t="str">
        <f>'Raw Data'!CM778</f>
        <v>State Mainline</v>
      </c>
      <c r="DA778">
        <f>'Raw Data'!CN778</f>
        <v>5510</v>
      </c>
      <c r="DB778">
        <f>'Raw Data'!CO778</f>
        <v>441320</v>
      </c>
      <c r="DC778">
        <f>'Raw Data'!CP778</f>
        <v>12.47</v>
      </c>
      <c r="DD778">
        <f>'Raw Data'!CQ778</f>
        <v>12.85</v>
      </c>
      <c r="DE778">
        <f>'Raw Data'!CR778</f>
        <v>441320</v>
      </c>
      <c r="DF778">
        <f>'Raw Data'!CS778</f>
        <v>0</v>
      </c>
      <c r="DG778">
        <f>'Raw Data'!CT778</f>
        <v>2032.8747189999999</v>
      </c>
      <c r="DH778">
        <f>'Raw Data'!CU778</f>
        <v>100</v>
      </c>
      <c r="DI778">
        <f>'Raw Data'!CV778</f>
        <v>41544</v>
      </c>
      <c r="DJ778">
        <f>'Raw Data'!CW778</f>
        <v>1.4458E-2</v>
      </c>
      <c r="DK778">
        <f>'Raw Data'!CX778</f>
        <v>0</v>
      </c>
      <c r="DL778">
        <f>'Raw Data'!CY778</f>
        <v>2.336E-3</v>
      </c>
      <c r="DM778">
        <f>'Raw Data'!CZ778</f>
        <v>311</v>
      </c>
      <c r="DN778" t="str">
        <f>'Raw Data'!DA778</f>
        <v>227-0169</v>
      </c>
      <c r="DO778" t="str">
        <f>'Raw Data'!DB778</f>
        <v>5R : Rural Major Collector</v>
      </c>
      <c r="DP778" t="str">
        <f>'Raw Data'!DC778</f>
        <v>34.515164, -84.428670</v>
      </c>
      <c r="DQ778">
        <f>'Raw Data'!DD778</f>
        <v>-84.428669999999997</v>
      </c>
      <c r="DR778">
        <f>'Raw Data'!DE778</f>
        <v>34.515163999999999</v>
      </c>
      <c r="DS778">
        <f>'Raw Data'!DF778</f>
        <v>34.515163999999999</v>
      </c>
      <c r="DT778">
        <f>'Raw Data'!DG778</f>
        <v>-84.428669999999997</v>
      </c>
      <c r="DU778">
        <f>'Raw Data'!DH778</f>
        <v>3.6900000000000002E-4</v>
      </c>
      <c r="DV778">
        <f>'Raw Data'!DI778</f>
        <v>2.336E-3</v>
      </c>
      <c r="DW778">
        <f>'Raw Data'!DJ778</f>
        <v>212</v>
      </c>
      <c r="DX778" s="11">
        <f t="shared" si="180"/>
        <v>1813.3333333333333</v>
      </c>
      <c r="DY778" s="5">
        <f t="shared" si="181"/>
        <v>1732.5</v>
      </c>
      <c r="DZ778" s="5">
        <f t="shared" si="174"/>
        <v>80.833333333333258</v>
      </c>
      <c r="EA778" s="5">
        <f t="shared" si="175"/>
        <v>4.6657046657046612E-2</v>
      </c>
      <c r="EB778" s="5">
        <f t="shared" si="176"/>
        <v>1772.9166666666665</v>
      </c>
      <c r="EC778">
        <f>'Raw Data'!DK778</f>
        <v>1790</v>
      </c>
      <c r="ED778">
        <f>'Raw Data'!DL778</f>
        <v>0</v>
      </c>
      <c r="EE778">
        <f>'Raw Data'!DM778</f>
        <v>1870</v>
      </c>
      <c r="EF778">
        <f>'Raw Data'!DN778</f>
        <v>0</v>
      </c>
      <c r="EG778">
        <f>'Raw Data'!DO778</f>
        <v>1780</v>
      </c>
      <c r="EH778">
        <f>'Raw Data'!DP778</f>
        <v>0</v>
      </c>
      <c r="EI778">
        <f>'Raw Data'!DQ778</f>
        <v>1810</v>
      </c>
      <c r="EJ778">
        <f>'Raw Data'!DR778</f>
        <v>0</v>
      </c>
      <c r="EK778">
        <f>'Raw Data'!DS778</f>
        <v>1760</v>
      </c>
      <c r="EL778">
        <f>'Raw Data'!DT778</f>
        <v>4.5999999999999996</v>
      </c>
      <c r="EM778">
        <f>'Raw Data'!DU778</f>
        <v>1670</v>
      </c>
      <c r="EN778">
        <f>'Raw Data'!DV778</f>
        <v>4.5999999999999996</v>
      </c>
      <c r="EO778">
        <f>'Raw Data'!DW778</f>
        <v>1750</v>
      </c>
      <c r="EP778">
        <f>'Raw Data'!DX778</f>
        <v>5.5</v>
      </c>
      <c r="EQ778">
        <f>'Raw Data'!DY778</f>
        <v>1750</v>
      </c>
      <c r="ER778">
        <f>'Raw Data'!DZ778</f>
        <v>5.5</v>
      </c>
      <c r="ES778">
        <f>'Raw Data'!EA778</f>
        <v>1710</v>
      </c>
      <c r="ET778">
        <f>'Raw Data'!EB778</f>
        <v>5.5</v>
      </c>
      <c r="EU778">
        <f>'Raw Data'!EC778</f>
        <v>1740</v>
      </c>
      <c r="EV778">
        <f>'Raw Data'!ED778</f>
        <v>5.5</v>
      </c>
      <c r="EW778">
        <f>'Raw Data'!EE778</f>
        <v>0</v>
      </c>
    </row>
    <row r="779" spans="1:153" x14ac:dyDescent="0.3">
      <c r="A779">
        <f>'Raw Data'!A779</f>
        <v>777</v>
      </c>
      <c r="B779" t="str">
        <f>'Raw Data'!B779</f>
        <v>Point</v>
      </c>
      <c r="C779">
        <f>'Raw Data'!C779</f>
        <v>823</v>
      </c>
      <c r="D779">
        <f>'Raw Data'!D779</f>
        <v>82959</v>
      </c>
      <c r="E779" t="str">
        <f>'Raw Data'!E779</f>
        <v>Point</v>
      </c>
      <c r="F779">
        <f>'Raw Data'!F779</f>
        <v>4351196</v>
      </c>
      <c r="G779" t="str">
        <f>'Raw Data'!G779</f>
        <v>Gsp Post 00</v>
      </c>
      <c r="H779" s="3">
        <f>'Raw Data'!H779</f>
        <v>41316</v>
      </c>
      <c r="L779">
        <f t="shared" si="168"/>
        <v>0</v>
      </c>
      <c r="M779" s="5">
        <f t="shared" si="169"/>
        <v>41316</v>
      </c>
      <c r="N779" s="5">
        <f t="shared" si="177"/>
        <v>2013</v>
      </c>
      <c r="O779" s="5" t="str" cm="1">
        <f t="array" ref="O779">_xlfn.IFS(N779&lt;=2016,"before treatment",N779=2017,"unknown",N779&gt;2017,"after treatment")</f>
        <v>before treatment</v>
      </c>
      <c r="P779" s="5">
        <f t="shared" si="170"/>
        <v>1</v>
      </c>
      <c r="Q779" s="5">
        <f t="shared" si="171"/>
        <v>0</v>
      </c>
      <c r="R779" t="str">
        <f>'Raw Data'!I779</f>
        <v>Pickens</v>
      </c>
      <c r="S779" t="str">
        <f>'Raw Data'!J779</f>
        <v>State Route 136</v>
      </c>
      <c r="T779" t="str">
        <f>'Raw Data'!K779</f>
        <v>(none)</v>
      </c>
      <c r="U779" t="str">
        <f>'Raw Data'!L779</f>
        <v>(O) No Injury</v>
      </c>
      <c r="V779">
        <f>'Raw Data'!M779</f>
        <v>0</v>
      </c>
      <c r="W779">
        <f>'Raw Data'!N779</f>
        <v>0</v>
      </c>
      <c r="X779">
        <f>'Raw Data'!O779</f>
        <v>0</v>
      </c>
      <c r="Y779" t="str">
        <f>'Raw Data'!P779</f>
        <v>Not a Collision with Motor Vehicle</v>
      </c>
      <c r="Z779" t="str">
        <f>'Raw Data'!Q779</f>
        <v>On Shoulder</v>
      </c>
      <c r="AA779" t="str">
        <f>'Raw Data'!R779</f>
        <v>Other Post/Pole Support</v>
      </c>
      <c r="AB779" t="str">
        <f>'Raw Data'!S779</f>
        <v>Utility Pole</v>
      </c>
      <c r="AC779" t="str">
        <f>'Raw Data'!T779</f>
        <v>Changed Lanes Improperly</v>
      </c>
      <c r="AD779">
        <f>'Raw Data'!U779</f>
        <v>1</v>
      </c>
      <c r="AE779" s="5" t="str">
        <f t="shared" si="178"/>
        <v>Yes</v>
      </c>
      <c r="AF779" t="str">
        <f>'Raw Data'!V779</f>
        <v>Negotiating a Curve</v>
      </c>
      <c r="AG779" s="5">
        <f t="shared" si="172"/>
        <v>0</v>
      </c>
      <c r="AH779" t="str">
        <f>'Raw Data'!W779</f>
        <v>West</v>
      </c>
      <c r="AI779" t="str">
        <f>'Raw Data'!X779</f>
        <v>Daylight</v>
      </c>
      <c r="AJ779" t="str">
        <f>'Raw Data'!Y779</f>
        <v>Wet</v>
      </c>
      <c r="AK779">
        <f>'Raw Data'!Z779</f>
        <v>22</v>
      </c>
      <c r="AL779" t="str">
        <f>'Raw Data'!AA779</f>
        <v>Lap and Shoulder Belt Used</v>
      </c>
      <c r="AM779" s="5">
        <f t="shared" si="173"/>
        <v>0</v>
      </c>
      <c r="AN779" t="str">
        <f>'Raw Data'!AB779</f>
        <v>Van</v>
      </c>
      <c r="AO779" t="str">
        <f>'Raw Data'!AC779</f>
        <v>2271013600I</v>
      </c>
      <c r="AP779">
        <f>'Raw Data'!AD779</f>
        <v>13.045999999999999</v>
      </c>
      <c r="AQ779">
        <f>'Raw Data'!AE779</f>
        <v>34.515791</v>
      </c>
      <c r="AR779">
        <f>'Raw Data'!AF779</f>
        <v>-84.428218000000001</v>
      </c>
      <c r="AS779">
        <f>'Raw Data'!AG779</f>
        <v>214</v>
      </c>
      <c r="AT779">
        <f>'Raw Data'!AH779</f>
        <v>202</v>
      </c>
      <c r="AU779">
        <f>'Raw Data'!AI779</f>
        <v>1440</v>
      </c>
      <c r="AV779" t="str">
        <f>'Raw Data'!AJ779</f>
        <v>D6_0136_00_I</v>
      </c>
      <c r="AW779">
        <f>'Raw Data'!AK779</f>
        <v>37</v>
      </c>
      <c r="AX779">
        <f>'Raw Data'!AL779</f>
        <v>44</v>
      </c>
      <c r="AY779" t="str">
        <f>'Raw Data'!AM779</f>
        <v>simple</v>
      </c>
      <c r="AZ779">
        <f>'Raw Data'!AN779</f>
        <v>615.29999999999995</v>
      </c>
      <c r="BA779">
        <f>'Raw Data'!AO779</f>
        <v>58.7</v>
      </c>
      <c r="BB779">
        <f>'Raw Data'!AP779</f>
        <v>630.9</v>
      </c>
      <c r="BC779">
        <f>'Raw Data'!AQ779</f>
        <v>-84.428780000000003</v>
      </c>
      <c r="BD779">
        <f>'Raw Data'!AR779</f>
        <v>34.514899</v>
      </c>
      <c r="BE779">
        <f>'Raw Data'!AS779</f>
        <v>-84.427496000000005</v>
      </c>
      <c r="BF779">
        <f>'Raw Data'!AT779</f>
        <v>34.516185</v>
      </c>
      <c r="BG779" t="str">
        <f>'Raw Data'!AU779</f>
        <v>2271013600I</v>
      </c>
      <c r="BH779">
        <f>'Raw Data'!AV779</f>
        <v>1</v>
      </c>
      <c r="BI779">
        <f>'Raw Data'!AW779</f>
        <v>227</v>
      </c>
      <c r="BJ779">
        <f>'Raw Data'!AX779</f>
        <v>136</v>
      </c>
      <c r="BK779">
        <f>'Raw Data'!AY779</f>
        <v>0</v>
      </c>
      <c r="BL779">
        <f>'Raw Data'!AZ779</f>
        <v>55</v>
      </c>
      <c r="BM779">
        <f>'Raw Data'!BA779</f>
        <v>20.36</v>
      </c>
      <c r="BN779">
        <f>'Raw Data'!BB779</f>
        <v>19.93</v>
      </c>
      <c r="BO779">
        <f>'Raw Data'!BC779</f>
        <v>1493.1</v>
      </c>
      <c r="BP779">
        <f>'Raw Data'!BD779</f>
        <v>1489.8</v>
      </c>
      <c r="BQ779">
        <f>'Raw Data'!BE779</f>
        <v>1484.9</v>
      </c>
      <c r="BR779">
        <f>'Raw Data'!BF779</f>
        <v>55</v>
      </c>
      <c r="BS779">
        <f>'Raw Data'!BG779</f>
        <v>43.3</v>
      </c>
      <c r="BT779">
        <f>'Raw Data'!BH779</f>
        <v>11.7</v>
      </c>
      <c r="BU779">
        <f>'Raw Data'!BI779</f>
        <v>44147</v>
      </c>
      <c r="BV779" t="str">
        <f>'Raw Data'!BJ779</f>
        <v>ASV_5+</v>
      </c>
      <c r="BW779">
        <f>'Raw Data'!BK779</f>
        <v>1.8910000000000001E-3</v>
      </c>
      <c r="BX779">
        <f>'Raw Data'!BL779</f>
        <v>41795</v>
      </c>
      <c r="BY779">
        <f>'Raw Data'!BM779</f>
        <v>41507</v>
      </c>
      <c r="BZ779" t="str">
        <f>'Raw Data'!BN779</f>
        <v>2271013600I</v>
      </c>
      <c r="CA779" t="str">
        <f>'Raw Data'!BO779</f>
        <v>PICKENS</v>
      </c>
      <c r="CB779">
        <f>'Raw Data'!BP779</f>
        <v>1</v>
      </c>
      <c r="CC779">
        <f>'Raw Data'!BQ779</f>
        <v>13600</v>
      </c>
      <c r="CD779">
        <f>'Raw Data'!BR779</f>
        <v>6</v>
      </c>
      <c r="CE779">
        <f>'Raw Data'!BS779</f>
        <v>1</v>
      </c>
      <c r="CF779">
        <f>'Raw Data'!BT779</f>
        <v>2</v>
      </c>
      <c r="CG779">
        <f>'Raw Data'!BU779</f>
        <v>1</v>
      </c>
      <c r="CH779">
        <f>'Raw Data'!BV779</f>
        <v>1</v>
      </c>
      <c r="CI779">
        <f>'Raw Data'!BW779</f>
        <v>2</v>
      </c>
      <c r="CJ779">
        <f>'Raw Data'!BX779</f>
        <v>0</v>
      </c>
      <c r="CK779">
        <f>'Raw Data'!BY779</f>
        <v>5</v>
      </c>
      <c r="CL779" t="str">
        <f>'Raw Data'!BZ779</f>
        <v>N</v>
      </c>
      <c r="CM779">
        <f t="shared" si="179"/>
        <v>0</v>
      </c>
      <c r="CN779">
        <f>'Raw Data'!CA779</f>
        <v>227</v>
      </c>
      <c r="CO779">
        <f>'Raw Data'!CB779</f>
        <v>136</v>
      </c>
      <c r="CP779">
        <f>'Raw Data'!CC779</f>
        <v>0</v>
      </c>
      <c r="CQ779" t="str">
        <f>'Raw Data'!CD779</f>
        <v>Not Urban</v>
      </c>
      <c r="CR779" t="str">
        <f>'Raw Data'!CE779</f>
        <v>Not Urban</v>
      </c>
      <c r="CS779">
        <f>'Raw Data'!CF779</f>
        <v>0</v>
      </c>
      <c r="CT779">
        <f>'Raw Data'!CG779</f>
        <v>55</v>
      </c>
      <c r="CU779">
        <f>'Raw Data'!CH779</f>
        <v>5510</v>
      </c>
      <c r="CV779" t="str">
        <f>'Raw Data'!CI779</f>
        <v xml:space="preserve"> </v>
      </c>
      <c r="CW779">
        <f>'Raw Data'!CJ779</f>
        <v>0</v>
      </c>
      <c r="CX779">
        <f>'Raw Data'!CK779</f>
        <v>0.74898399999999998</v>
      </c>
      <c r="CY779">
        <f>'Raw Data'!CL779</f>
        <v>9</v>
      </c>
      <c r="CZ779" t="str">
        <f>'Raw Data'!CM779</f>
        <v>State Mainline</v>
      </c>
      <c r="DA779">
        <f>'Raw Data'!CN779</f>
        <v>5510</v>
      </c>
      <c r="DB779">
        <f>'Raw Data'!CO779</f>
        <v>441322</v>
      </c>
      <c r="DC779">
        <f>'Raw Data'!CP779</f>
        <v>12.85</v>
      </c>
      <c r="DD779">
        <f>'Raw Data'!CQ779</f>
        <v>13.6</v>
      </c>
      <c r="DE779">
        <f>'Raw Data'!CR779</f>
        <v>441322</v>
      </c>
      <c r="DF779">
        <f>'Raw Data'!CS779</f>
        <v>0</v>
      </c>
      <c r="DG779">
        <f>'Raw Data'!CT779</f>
        <v>3954.6371810000001</v>
      </c>
      <c r="DH779">
        <f>'Raw Data'!CU779</f>
        <v>100</v>
      </c>
      <c r="DI779">
        <f>'Raw Data'!CV779</f>
        <v>41546</v>
      </c>
      <c r="DJ779">
        <f>'Raw Data'!CW779</f>
        <v>2.6811000000000001E-2</v>
      </c>
      <c r="DK779">
        <f>'Raw Data'!CX779</f>
        <v>0</v>
      </c>
      <c r="DL779">
        <f>'Raw Data'!CY779</f>
        <v>1.8910000000000001E-3</v>
      </c>
      <c r="DM779">
        <f>'Raw Data'!CZ779</f>
        <v>311</v>
      </c>
      <c r="DN779" t="str">
        <f>'Raw Data'!DA779</f>
        <v>227-0169</v>
      </c>
      <c r="DO779" t="str">
        <f>'Raw Data'!DB779</f>
        <v>5R : Rural Major Collector</v>
      </c>
      <c r="DP779" t="str">
        <f>'Raw Data'!DC779</f>
        <v>34.515164, -84.428670</v>
      </c>
      <c r="DQ779">
        <f>'Raw Data'!DD779</f>
        <v>-84.428669999999997</v>
      </c>
      <c r="DR779">
        <f>'Raw Data'!DE779</f>
        <v>34.515163999999999</v>
      </c>
      <c r="DS779">
        <f>'Raw Data'!DF779</f>
        <v>34.515163999999999</v>
      </c>
      <c r="DT779">
        <f>'Raw Data'!DG779</f>
        <v>-84.428669999999997</v>
      </c>
      <c r="DU779">
        <f>'Raw Data'!DH779</f>
        <v>0</v>
      </c>
      <c r="DV779">
        <f>'Raw Data'!DI779</f>
        <v>1.8910000000000001E-3</v>
      </c>
      <c r="DW779">
        <f>'Raw Data'!DJ779</f>
        <v>214</v>
      </c>
      <c r="DX779" s="11">
        <f t="shared" si="180"/>
        <v>1813.3333333333333</v>
      </c>
      <c r="DY779" s="5">
        <f t="shared" si="181"/>
        <v>1732.5</v>
      </c>
      <c r="DZ779" s="5">
        <f t="shared" si="174"/>
        <v>80.833333333333258</v>
      </c>
      <c r="EA779" s="5">
        <f t="shared" si="175"/>
        <v>4.6657046657046612E-2</v>
      </c>
      <c r="EB779" s="5">
        <f t="shared" si="176"/>
        <v>1772.9166666666665</v>
      </c>
      <c r="EC779">
        <f>'Raw Data'!DK779</f>
        <v>1790</v>
      </c>
      <c r="ED779">
        <f>'Raw Data'!DL779</f>
        <v>0</v>
      </c>
      <c r="EE779">
        <f>'Raw Data'!DM779</f>
        <v>1870</v>
      </c>
      <c r="EF779">
        <f>'Raw Data'!DN779</f>
        <v>0</v>
      </c>
      <c r="EG779">
        <f>'Raw Data'!DO779</f>
        <v>1780</v>
      </c>
      <c r="EH779">
        <f>'Raw Data'!DP779</f>
        <v>0</v>
      </c>
      <c r="EI779">
        <f>'Raw Data'!DQ779</f>
        <v>1810</v>
      </c>
      <c r="EJ779">
        <f>'Raw Data'!DR779</f>
        <v>0</v>
      </c>
      <c r="EK779">
        <f>'Raw Data'!DS779</f>
        <v>1760</v>
      </c>
      <c r="EL779">
        <f>'Raw Data'!DT779</f>
        <v>4.5999999999999996</v>
      </c>
      <c r="EM779">
        <f>'Raw Data'!DU779</f>
        <v>1670</v>
      </c>
      <c r="EN779">
        <f>'Raw Data'!DV779</f>
        <v>4.5999999999999996</v>
      </c>
      <c r="EO779">
        <f>'Raw Data'!DW779</f>
        <v>1750</v>
      </c>
      <c r="EP779">
        <f>'Raw Data'!DX779</f>
        <v>5.5</v>
      </c>
      <c r="EQ779">
        <f>'Raw Data'!DY779</f>
        <v>1750</v>
      </c>
      <c r="ER779">
        <f>'Raw Data'!DZ779</f>
        <v>5.5</v>
      </c>
      <c r="ES779">
        <f>'Raw Data'!EA779</f>
        <v>1710</v>
      </c>
      <c r="ET779">
        <f>'Raw Data'!EB779</f>
        <v>5.5</v>
      </c>
      <c r="EU779">
        <f>'Raw Data'!EC779</f>
        <v>1740</v>
      </c>
      <c r="EV779">
        <f>'Raw Data'!ED779</f>
        <v>5.5</v>
      </c>
      <c r="EW779">
        <f>'Raw Data'!EE779</f>
        <v>0</v>
      </c>
    </row>
    <row r="780" spans="1:153" x14ac:dyDescent="0.3">
      <c r="A780">
        <f>'Raw Data'!A780</f>
        <v>778</v>
      </c>
      <c r="B780" t="str">
        <f>'Raw Data'!B780</f>
        <v>Point</v>
      </c>
      <c r="C780">
        <f>'Raw Data'!C780</f>
        <v>932</v>
      </c>
      <c r="D780">
        <f>'Raw Data'!D780</f>
        <v>55641</v>
      </c>
      <c r="E780" t="str">
        <f>'Raw Data'!E780</f>
        <v>Point</v>
      </c>
      <c r="F780">
        <f>'Raw Data'!F780</f>
        <v>5549161</v>
      </c>
      <c r="G780" t="str">
        <f>'Raw Data'!G780</f>
        <v>Gsp Post 00</v>
      </c>
      <c r="H780" s="3">
        <f>'Raw Data'!H780</f>
        <v>42350</v>
      </c>
      <c r="L780">
        <f t="shared" si="168"/>
        <v>0</v>
      </c>
      <c r="M780" s="5">
        <f t="shared" si="169"/>
        <v>42350</v>
      </c>
      <c r="N780" s="5">
        <f t="shared" si="177"/>
        <v>2015</v>
      </c>
      <c r="O780" s="5" t="str" cm="1">
        <f t="array" ref="O780">_xlfn.IFS(N780&lt;=2016,"before treatment",N780=2017,"unknown",N780&gt;2017,"after treatment")</f>
        <v>before treatment</v>
      </c>
      <c r="P780" s="5">
        <f t="shared" si="170"/>
        <v>1</v>
      </c>
      <c r="Q780" s="5">
        <f t="shared" si="171"/>
        <v>0</v>
      </c>
      <c r="R780" t="str">
        <f>'Raw Data'!I780</f>
        <v>Pickens</v>
      </c>
      <c r="S780" t="str">
        <f>'Raw Data'!J780</f>
        <v>State Route 136</v>
      </c>
      <c r="T780" t="str">
        <f>'Raw Data'!K780</f>
        <v>(none)</v>
      </c>
      <c r="U780" t="str">
        <f>'Raw Data'!L780</f>
        <v>(C) Possible Injury / Complaint</v>
      </c>
      <c r="V780">
        <f>'Raw Data'!M780</f>
        <v>0</v>
      </c>
      <c r="W780">
        <f>'Raw Data'!N780</f>
        <v>0</v>
      </c>
      <c r="X780">
        <f>'Raw Data'!O780</f>
        <v>0</v>
      </c>
      <c r="Y780" t="str">
        <f>'Raw Data'!P780</f>
        <v>Not a Collision with Motor Vehicle</v>
      </c>
      <c r="Z780" t="str">
        <f>'Raw Data'!Q780</f>
        <v>On Shoulder</v>
      </c>
      <c r="AA780" t="str">
        <f>'Raw Data'!R780</f>
        <v>Ditch</v>
      </c>
      <c r="AB780" t="str">
        <f>'Raw Data'!S780</f>
        <v>Culvert</v>
      </c>
      <c r="AC780" t="str">
        <f>'Raw Data'!T780</f>
        <v>Changed Lanes Improperly</v>
      </c>
      <c r="AD780">
        <f>'Raw Data'!U780</f>
        <v>1</v>
      </c>
      <c r="AE780" s="5" t="str">
        <f t="shared" si="178"/>
        <v>Yes</v>
      </c>
      <c r="AF780" t="str">
        <f>'Raw Data'!V780</f>
        <v>Negotiating a Curve</v>
      </c>
      <c r="AG780" s="5">
        <f t="shared" si="172"/>
        <v>0</v>
      </c>
      <c r="AH780" t="str">
        <f>'Raw Data'!W780</f>
        <v>West</v>
      </c>
      <c r="AI780" t="str">
        <f>'Raw Data'!X780</f>
        <v>Daylight</v>
      </c>
      <c r="AJ780" t="str">
        <f>'Raw Data'!Y780</f>
        <v>Dry</v>
      </c>
      <c r="AK780">
        <f>'Raw Data'!Z780</f>
        <v>72</v>
      </c>
      <c r="AL780" t="str">
        <f>'Raw Data'!AA780</f>
        <v>Unknown</v>
      </c>
      <c r="AM780" s="5">
        <f t="shared" si="173"/>
        <v>0</v>
      </c>
      <c r="AN780" t="str">
        <f>'Raw Data'!AB780</f>
        <v>Passenger Car</v>
      </c>
      <c r="AO780" t="str">
        <f>'Raw Data'!AC780</f>
        <v>2271013600I</v>
      </c>
      <c r="AP780">
        <f>'Raw Data'!AD780</f>
        <v>13.279574999999999</v>
      </c>
      <c r="AQ780">
        <f>'Raw Data'!AE780</f>
        <v>34.517327000000002</v>
      </c>
      <c r="AR780">
        <f>'Raw Data'!AF780</f>
        <v>-84.424595999999994</v>
      </c>
      <c r="AS780">
        <f>'Raw Data'!AG780</f>
        <v>215</v>
      </c>
      <c r="AT780">
        <f>'Raw Data'!AH780</f>
        <v>203</v>
      </c>
      <c r="AU780">
        <f>'Raw Data'!AI780</f>
        <v>1441</v>
      </c>
      <c r="AV780" t="str">
        <f>'Raw Data'!AJ780</f>
        <v>D6_0136_00_I</v>
      </c>
      <c r="AW780">
        <f>'Raw Data'!AK780</f>
        <v>38</v>
      </c>
      <c r="AX780">
        <f>'Raw Data'!AL780</f>
        <v>45</v>
      </c>
      <c r="AY780" t="str">
        <f>'Raw Data'!AM780</f>
        <v>simple</v>
      </c>
      <c r="AZ780">
        <f>'Raw Data'!AN780</f>
        <v>609</v>
      </c>
      <c r="BA780">
        <f>'Raw Data'!AO780</f>
        <v>69.2</v>
      </c>
      <c r="BB780">
        <f>'Raw Data'!AP780</f>
        <v>735</v>
      </c>
      <c r="BC780">
        <f>'Raw Data'!AQ780</f>
        <v>-84.425503000000006</v>
      </c>
      <c r="BD780">
        <f>'Raw Data'!AR780</f>
        <v>34.517032</v>
      </c>
      <c r="BE780">
        <f>'Raw Data'!AS780</f>
        <v>-84.423195000000007</v>
      </c>
      <c r="BF780">
        <f>'Raw Data'!AT780</f>
        <v>34.517083</v>
      </c>
      <c r="BG780" t="str">
        <f>'Raw Data'!AU780</f>
        <v>2271013600I</v>
      </c>
      <c r="BH780">
        <f>'Raw Data'!AV780</f>
        <v>1</v>
      </c>
      <c r="BI780">
        <f>'Raw Data'!AW780</f>
        <v>227</v>
      </c>
      <c r="BJ780">
        <f>'Raw Data'!AX780</f>
        <v>136</v>
      </c>
      <c r="BK780">
        <f>'Raw Data'!AY780</f>
        <v>0</v>
      </c>
      <c r="BL780">
        <f>'Raw Data'!AZ780</f>
        <v>55</v>
      </c>
      <c r="BM780">
        <f>'Raw Data'!BA780</f>
        <v>8.64</v>
      </c>
      <c r="BN780">
        <f>'Raw Data'!BB780</f>
        <v>8.14</v>
      </c>
      <c r="BO780">
        <f>'Raw Data'!BC780</f>
        <v>1497</v>
      </c>
      <c r="BP780">
        <f>'Raw Data'!BD780</f>
        <v>1507.9</v>
      </c>
      <c r="BQ780">
        <f>'Raw Data'!BE780</f>
        <v>1526.6</v>
      </c>
      <c r="BR780">
        <f>'Raw Data'!BF780</f>
        <v>55</v>
      </c>
      <c r="BS780">
        <f>'Raw Data'!BG780</f>
        <v>47.8</v>
      </c>
      <c r="BT780">
        <f>'Raw Data'!BH780</f>
        <v>7.2</v>
      </c>
      <c r="BU780">
        <f>'Raw Data'!BI780</f>
        <v>44147</v>
      </c>
      <c r="BV780" t="str">
        <f>'Raw Data'!BJ780</f>
        <v>NONE</v>
      </c>
      <c r="BW780">
        <f>'Raw Data'!BK780</f>
        <v>2.3999999999999998E-3</v>
      </c>
      <c r="BX780">
        <f>'Raw Data'!BL780</f>
        <v>41795</v>
      </c>
      <c r="BY780">
        <f>'Raw Data'!BM780</f>
        <v>41507</v>
      </c>
      <c r="BZ780" t="str">
        <f>'Raw Data'!BN780</f>
        <v>2271013600I</v>
      </c>
      <c r="CA780" t="str">
        <f>'Raw Data'!BO780</f>
        <v>PICKENS</v>
      </c>
      <c r="CB780">
        <f>'Raw Data'!BP780</f>
        <v>1</v>
      </c>
      <c r="CC780">
        <f>'Raw Data'!BQ780</f>
        <v>13600</v>
      </c>
      <c r="CD780">
        <f>'Raw Data'!BR780</f>
        <v>6</v>
      </c>
      <c r="CE780">
        <f>'Raw Data'!BS780</f>
        <v>1</v>
      </c>
      <c r="CF780">
        <f>'Raw Data'!BT780</f>
        <v>2</v>
      </c>
      <c r="CG780">
        <f>'Raw Data'!BU780</f>
        <v>1</v>
      </c>
      <c r="CH780">
        <f>'Raw Data'!BV780</f>
        <v>1</v>
      </c>
      <c r="CI780">
        <f>'Raw Data'!BW780</f>
        <v>2</v>
      </c>
      <c r="CJ780">
        <f>'Raw Data'!BX780</f>
        <v>0</v>
      </c>
      <c r="CK780">
        <f>'Raw Data'!BY780</f>
        <v>5</v>
      </c>
      <c r="CL780" t="str">
        <f>'Raw Data'!BZ780</f>
        <v>N</v>
      </c>
      <c r="CM780">
        <f t="shared" si="179"/>
        <v>0</v>
      </c>
      <c r="CN780">
        <f>'Raw Data'!CA780</f>
        <v>227</v>
      </c>
      <c r="CO780">
        <f>'Raw Data'!CB780</f>
        <v>136</v>
      </c>
      <c r="CP780">
        <f>'Raw Data'!CC780</f>
        <v>0</v>
      </c>
      <c r="CQ780" t="str">
        <f>'Raw Data'!CD780</f>
        <v>Not Urban</v>
      </c>
      <c r="CR780" t="str">
        <f>'Raw Data'!CE780</f>
        <v>Not Urban</v>
      </c>
      <c r="CS780">
        <f>'Raw Data'!CF780</f>
        <v>0</v>
      </c>
      <c r="CT780">
        <f>'Raw Data'!CG780</f>
        <v>55</v>
      </c>
      <c r="CU780">
        <f>'Raw Data'!CH780</f>
        <v>5510</v>
      </c>
      <c r="CV780" t="str">
        <f>'Raw Data'!CI780</f>
        <v xml:space="preserve"> </v>
      </c>
      <c r="CW780">
        <f>'Raw Data'!CJ780</f>
        <v>0</v>
      </c>
      <c r="CX780">
        <f>'Raw Data'!CK780</f>
        <v>0.74898399999999998</v>
      </c>
      <c r="CY780">
        <f>'Raw Data'!CL780</f>
        <v>9</v>
      </c>
      <c r="CZ780" t="str">
        <f>'Raw Data'!CM780</f>
        <v>State Mainline</v>
      </c>
      <c r="DA780">
        <f>'Raw Data'!CN780</f>
        <v>5510</v>
      </c>
      <c r="DB780">
        <f>'Raw Data'!CO780</f>
        <v>441322</v>
      </c>
      <c r="DC780">
        <f>'Raw Data'!CP780</f>
        <v>12.85</v>
      </c>
      <c r="DD780">
        <f>'Raw Data'!CQ780</f>
        <v>13.6</v>
      </c>
      <c r="DE780">
        <f>'Raw Data'!CR780</f>
        <v>441322</v>
      </c>
      <c r="DF780">
        <f>'Raw Data'!CS780</f>
        <v>0</v>
      </c>
      <c r="DG780">
        <f>'Raw Data'!CT780</f>
        <v>3954.6371810000001</v>
      </c>
      <c r="DH780">
        <f>'Raw Data'!CU780</f>
        <v>100</v>
      </c>
      <c r="DI780">
        <f>'Raw Data'!CV780</f>
        <v>41546</v>
      </c>
      <c r="DJ780">
        <f>'Raw Data'!CW780</f>
        <v>2.6811000000000001E-2</v>
      </c>
      <c r="DK780">
        <f>'Raw Data'!CX780</f>
        <v>0</v>
      </c>
      <c r="DL780">
        <f>'Raw Data'!CY780</f>
        <v>2.3999999999999998E-3</v>
      </c>
      <c r="DM780">
        <f>'Raw Data'!CZ780</f>
        <v>311</v>
      </c>
      <c r="DN780" t="str">
        <f>'Raw Data'!DA780</f>
        <v>227-0169</v>
      </c>
      <c r="DO780" t="str">
        <f>'Raw Data'!DB780</f>
        <v>5R : Rural Major Collector</v>
      </c>
      <c r="DP780" t="str">
        <f>'Raw Data'!DC780</f>
        <v>34.515164, -84.428670</v>
      </c>
      <c r="DQ780">
        <f>'Raw Data'!DD780</f>
        <v>-84.428669999999997</v>
      </c>
      <c r="DR780">
        <f>'Raw Data'!DE780</f>
        <v>34.515163999999999</v>
      </c>
      <c r="DS780">
        <f>'Raw Data'!DF780</f>
        <v>34.515163999999999</v>
      </c>
      <c r="DT780">
        <f>'Raw Data'!DG780</f>
        <v>-84.428669999999997</v>
      </c>
      <c r="DU780">
        <f>'Raw Data'!DH780</f>
        <v>3.6770000000000001E-3</v>
      </c>
      <c r="DV780">
        <f>'Raw Data'!DI780</f>
        <v>2.3999999999999998E-3</v>
      </c>
      <c r="DW780">
        <f>'Raw Data'!DJ780</f>
        <v>215</v>
      </c>
      <c r="DX780" s="11">
        <f t="shared" si="180"/>
        <v>1813.3333333333333</v>
      </c>
      <c r="DY780" s="5">
        <f t="shared" si="181"/>
        <v>1732.5</v>
      </c>
      <c r="DZ780" s="5">
        <f t="shared" si="174"/>
        <v>80.833333333333258</v>
      </c>
      <c r="EA780" s="5">
        <f t="shared" si="175"/>
        <v>4.6657046657046612E-2</v>
      </c>
      <c r="EB780" s="5">
        <f t="shared" si="176"/>
        <v>1772.9166666666665</v>
      </c>
      <c r="EC780">
        <f>'Raw Data'!DK780</f>
        <v>1790</v>
      </c>
      <c r="ED780">
        <f>'Raw Data'!DL780</f>
        <v>0</v>
      </c>
      <c r="EE780">
        <f>'Raw Data'!DM780</f>
        <v>1870</v>
      </c>
      <c r="EF780">
        <f>'Raw Data'!DN780</f>
        <v>0</v>
      </c>
      <c r="EG780">
        <f>'Raw Data'!DO780</f>
        <v>1780</v>
      </c>
      <c r="EH780">
        <f>'Raw Data'!DP780</f>
        <v>0</v>
      </c>
      <c r="EI780">
        <f>'Raw Data'!DQ780</f>
        <v>1810</v>
      </c>
      <c r="EJ780">
        <f>'Raw Data'!DR780</f>
        <v>0</v>
      </c>
      <c r="EK780">
        <f>'Raw Data'!DS780</f>
        <v>1760</v>
      </c>
      <c r="EL780">
        <f>'Raw Data'!DT780</f>
        <v>4.5999999999999996</v>
      </c>
      <c r="EM780">
        <f>'Raw Data'!DU780</f>
        <v>1670</v>
      </c>
      <c r="EN780">
        <f>'Raw Data'!DV780</f>
        <v>4.5999999999999996</v>
      </c>
      <c r="EO780">
        <f>'Raw Data'!DW780</f>
        <v>1750</v>
      </c>
      <c r="EP780">
        <f>'Raw Data'!DX780</f>
        <v>5.5</v>
      </c>
      <c r="EQ780">
        <f>'Raw Data'!DY780</f>
        <v>1750</v>
      </c>
      <c r="ER780">
        <f>'Raw Data'!DZ780</f>
        <v>5.5</v>
      </c>
      <c r="ES780">
        <f>'Raw Data'!EA780</f>
        <v>1710</v>
      </c>
      <c r="ET780">
        <f>'Raw Data'!EB780</f>
        <v>5.5</v>
      </c>
      <c r="EU780">
        <f>'Raw Data'!EC780</f>
        <v>1740</v>
      </c>
      <c r="EV780">
        <f>'Raw Data'!ED780</f>
        <v>5.5</v>
      </c>
      <c r="EW780">
        <f>'Raw Data'!EE780</f>
        <v>0</v>
      </c>
    </row>
    <row r="781" spans="1:153" x14ac:dyDescent="0.3">
      <c r="A781">
        <f>'Raw Data'!A781</f>
        <v>779</v>
      </c>
      <c r="B781" t="str">
        <f>'Raw Data'!B781</f>
        <v>Point</v>
      </c>
      <c r="C781">
        <f>'Raw Data'!C781</f>
        <v>839</v>
      </c>
      <c r="D781">
        <f>'Raw Data'!D781</f>
        <v>77173</v>
      </c>
      <c r="E781" t="str">
        <f>'Raw Data'!E781</f>
        <v>Point</v>
      </c>
      <c r="F781">
        <f>'Raw Data'!F781</f>
        <v>4604553</v>
      </c>
      <c r="G781" t="str">
        <f>'Raw Data'!G781</f>
        <v>Gsp Post 00</v>
      </c>
      <c r="H781" s="3">
        <f>'Raw Data'!H781</f>
        <v>41557</v>
      </c>
      <c r="L781">
        <f t="shared" si="168"/>
        <v>0</v>
      </c>
      <c r="M781" s="5">
        <f t="shared" si="169"/>
        <v>41557</v>
      </c>
      <c r="N781" s="5">
        <f t="shared" si="177"/>
        <v>2013</v>
      </c>
      <c r="O781" s="5" t="str" cm="1">
        <f t="array" ref="O781">_xlfn.IFS(N781&lt;=2016,"before treatment",N781=2017,"unknown",N781&gt;2017,"after treatment")</f>
        <v>before treatment</v>
      </c>
      <c r="P781" s="5">
        <f t="shared" si="170"/>
        <v>1</v>
      </c>
      <c r="Q781" s="5">
        <f t="shared" si="171"/>
        <v>0</v>
      </c>
      <c r="R781" t="str">
        <f>'Raw Data'!I781</f>
        <v>Pickens</v>
      </c>
      <c r="S781" t="str">
        <f>'Raw Data'!J781</f>
        <v>State Route 136</v>
      </c>
      <c r="T781" t="str">
        <f>'Raw Data'!K781</f>
        <v>Price Creek Rd</v>
      </c>
      <c r="U781" t="str">
        <f>'Raw Data'!L781</f>
        <v>(O) No Injury</v>
      </c>
      <c r="V781">
        <f>'Raw Data'!M781</f>
        <v>0</v>
      </c>
      <c r="W781">
        <f>'Raw Data'!N781</f>
        <v>0</v>
      </c>
      <c r="X781">
        <f>'Raw Data'!O781</f>
        <v>0</v>
      </c>
      <c r="Y781" t="str">
        <f>'Raw Data'!P781</f>
        <v>Left Angle Crash</v>
      </c>
      <c r="Z781" t="str">
        <f>'Raw Data'!Q781</f>
        <v>On Roadway - Roadway Intersection</v>
      </c>
      <c r="AA781" t="str">
        <f>'Raw Data'!R781</f>
        <v>["Motor Vehicle in Motion","Motor Vehicle in Motion"]</v>
      </c>
      <c r="AB781" t="str">
        <f>'Raw Data'!S781</f>
        <v>["Motor Vehicle in Motion","Motor Vehicle in Motion"]</v>
      </c>
      <c r="AC781" t="str">
        <f>'Raw Data'!T781</f>
        <v>["Following Too Close","No Contributing Factors"]</v>
      </c>
      <c r="AD781">
        <f>'Raw Data'!U781</f>
        <v>2</v>
      </c>
      <c r="AE781" s="5" t="str">
        <f t="shared" si="178"/>
        <v>No</v>
      </c>
      <c r="AF781" t="str">
        <f>'Raw Data'!V781</f>
        <v>["Straight","Turning Left"]</v>
      </c>
      <c r="AG781" s="5">
        <f t="shared" si="172"/>
        <v>1</v>
      </c>
      <c r="AH781" t="str">
        <f>'Raw Data'!W781</f>
        <v>["North","North"]</v>
      </c>
      <c r="AI781" t="str">
        <f>'Raw Data'!X781</f>
        <v>Daylight</v>
      </c>
      <c r="AJ781" t="str">
        <f>'Raw Data'!Y781</f>
        <v>Dry</v>
      </c>
      <c r="AK781">
        <f>'Raw Data'!Z781</f>
        <v>0</v>
      </c>
      <c r="AL781" t="str">
        <f>'Raw Data'!AA781</f>
        <v>["Child Restraint System (Properly Used)","Lap and Shoulder Belt Used","Lap and Shoulder Belt Used"]</v>
      </c>
      <c r="AM781" s="5">
        <f t="shared" si="173"/>
        <v>0</v>
      </c>
      <c r="AN781" t="str">
        <f>'Raw Data'!AB781</f>
        <v>["Passenger Car","Sports Utility Vehicle (SUV)"]</v>
      </c>
      <c r="AO781" t="str">
        <f>'Raw Data'!AC781</f>
        <v>2271013600I</v>
      </c>
      <c r="AP781">
        <f>'Raw Data'!AD781</f>
        <v>13.611587999999999</v>
      </c>
      <c r="AQ781">
        <f>'Raw Data'!AE781</f>
        <v>34.518211999999998</v>
      </c>
      <c r="AR781">
        <f>'Raw Data'!AF781</f>
        <v>-84.419618</v>
      </c>
      <c r="AS781">
        <f>'Raw Data'!AG781</f>
        <v>216</v>
      </c>
      <c r="AT781">
        <f>'Raw Data'!AH781</f>
        <v>204</v>
      </c>
      <c r="AU781">
        <f>'Raw Data'!AI781</f>
        <v>1442</v>
      </c>
      <c r="AV781" t="str">
        <f>'Raw Data'!AJ781</f>
        <v>D6_0136_00_I</v>
      </c>
      <c r="AW781">
        <f>'Raw Data'!AK781</f>
        <v>39</v>
      </c>
      <c r="AX781">
        <f>'Raw Data'!AL781</f>
        <v>46</v>
      </c>
      <c r="AY781" t="str">
        <f>'Raw Data'!AM781</f>
        <v>simple</v>
      </c>
      <c r="AZ781">
        <f>'Raw Data'!AN781</f>
        <v>568.9</v>
      </c>
      <c r="BA781">
        <f>'Raw Data'!AO781</f>
        <v>90.7</v>
      </c>
      <c r="BB781">
        <f>'Raw Data'!AP781</f>
        <v>900.3</v>
      </c>
      <c r="BC781">
        <f>'Raw Data'!AQ781</f>
        <v>-84.422923999999995</v>
      </c>
      <c r="BD781">
        <f>'Raw Data'!AR781</f>
        <v>34.516979999999997</v>
      </c>
      <c r="BE781">
        <f>'Raw Data'!AS781</f>
        <v>-84.420304000000002</v>
      </c>
      <c r="BF781">
        <f>'Raw Data'!AT781</f>
        <v>34.517541000000001</v>
      </c>
      <c r="BG781" t="str">
        <f>'Raw Data'!AU781</f>
        <v>2271013600I</v>
      </c>
      <c r="BH781">
        <f>'Raw Data'!AV781</f>
        <v>1</v>
      </c>
      <c r="BI781">
        <f>'Raw Data'!AW781</f>
        <v>227</v>
      </c>
      <c r="BJ781">
        <f>'Raw Data'!AX781</f>
        <v>136</v>
      </c>
      <c r="BK781">
        <f>'Raw Data'!AY781</f>
        <v>0</v>
      </c>
      <c r="BL781">
        <f>'Raw Data'!AZ781</f>
        <v>55</v>
      </c>
      <c r="BM781">
        <f>'Raw Data'!BA781</f>
        <v>15.76</v>
      </c>
      <c r="BN781">
        <f>'Raw Data'!BB781</f>
        <v>14.2</v>
      </c>
      <c r="BO781">
        <f>'Raw Data'!BC781</f>
        <v>1559.1</v>
      </c>
      <c r="BP781">
        <f>'Raw Data'!BD781</f>
        <v>1553.1</v>
      </c>
      <c r="BQ781">
        <f>'Raw Data'!BE781</f>
        <v>1540.7</v>
      </c>
      <c r="BR781">
        <f>'Raw Data'!BF781</f>
        <v>55</v>
      </c>
      <c r="BS781">
        <f>'Raw Data'!BG781</f>
        <v>43.3</v>
      </c>
      <c r="BT781">
        <f>'Raw Data'!BH781</f>
        <v>11.7</v>
      </c>
      <c r="BU781">
        <f>'Raw Data'!BI781</f>
        <v>44147</v>
      </c>
      <c r="BV781" t="str">
        <f>'Raw Data'!BJ781</f>
        <v>NONE</v>
      </c>
      <c r="BW781">
        <f>'Raw Data'!BK781</f>
        <v>2.8839999999999998E-3</v>
      </c>
      <c r="BX781">
        <f>'Raw Data'!BL781</f>
        <v>41795</v>
      </c>
      <c r="BY781">
        <f>'Raw Data'!BM781</f>
        <v>41507</v>
      </c>
      <c r="BZ781" t="str">
        <f>'Raw Data'!BN781</f>
        <v>2271013600I</v>
      </c>
      <c r="CA781" t="str">
        <f>'Raw Data'!BO781</f>
        <v>PICKENS</v>
      </c>
      <c r="CB781">
        <f>'Raw Data'!BP781</f>
        <v>1</v>
      </c>
      <c r="CC781">
        <f>'Raw Data'!BQ781</f>
        <v>13600</v>
      </c>
      <c r="CD781">
        <f>'Raw Data'!BR781</f>
        <v>6</v>
      </c>
      <c r="CE781">
        <f>'Raw Data'!BS781</f>
        <v>1</v>
      </c>
      <c r="CF781">
        <f>'Raw Data'!BT781</f>
        <v>2</v>
      </c>
      <c r="CG781">
        <f>'Raw Data'!BU781</f>
        <v>1</v>
      </c>
      <c r="CH781">
        <f>'Raw Data'!BV781</f>
        <v>1</v>
      </c>
      <c r="CI781">
        <f>'Raw Data'!BW781</f>
        <v>2</v>
      </c>
      <c r="CJ781">
        <f>'Raw Data'!BX781</f>
        <v>0</v>
      </c>
      <c r="CK781">
        <f>'Raw Data'!BY781</f>
        <v>5</v>
      </c>
      <c r="CL781" t="str">
        <f>'Raw Data'!BZ781</f>
        <v>N</v>
      </c>
      <c r="CM781">
        <f t="shared" si="179"/>
        <v>0</v>
      </c>
      <c r="CN781">
        <f>'Raw Data'!CA781</f>
        <v>227</v>
      </c>
      <c r="CO781">
        <f>'Raw Data'!CB781</f>
        <v>136</v>
      </c>
      <c r="CP781">
        <f>'Raw Data'!CC781</f>
        <v>0</v>
      </c>
      <c r="CQ781" t="str">
        <f>'Raw Data'!CD781</f>
        <v>Not Urban</v>
      </c>
      <c r="CR781" t="str">
        <f>'Raw Data'!CE781</f>
        <v>Not Urban</v>
      </c>
      <c r="CS781">
        <f>'Raw Data'!CF781</f>
        <v>0</v>
      </c>
      <c r="CT781">
        <f>'Raw Data'!CG781</f>
        <v>55</v>
      </c>
      <c r="CU781">
        <f>'Raw Data'!CH781</f>
        <v>5510</v>
      </c>
      <c r="CV781" t="str">
        <f>'Raw Data'!CI781</f>
        <v xml:space="preserve"> </v>
      </c>
      <c r="CW781">
        <f>'Raw Data'!CJ781</f>
        <v>0</v>
      </c>
      <c r="CX781">
        <f>'Raw Data'!CK781</f>
        <v>0.74898399999999998</v>
      </c>
      <c r="CY781">
        <f>'Raw Data'!CL781</f>
        <v>9</v>
      </c>
      <c r="CZ781" t="str">
        <f>'Raw Data'!CM781</f>
        <v>State Mainline</v>
      </c>
      <c r="DA781">
        <f>'Raw Data'!CN781</f>
        <v>5510</v>
      </c>
      <c r="DB781">
        <f>'Raw Data'!CO781</f>
        <v>441322</v>
      </c>
      <c r="DC781">
        <f>'Raw Data'!CP781</f>
        <v>12.85</v>
      </c>
      <c r="DD781">
        <f>'Raw Data'!CQ781</f>
        <v>13.6</v>
      </c>
      <c r="DE781">
        <f>'Raw Data'!CR781</f>
        <v>441322</v>
      </c>
      <c r="DF781">
        <f>'Raw Data'!CS781</f>
        <v>0</v>
      </c>
      <c r="DG781">
        <f>'Raw Data'!CT781</f>
        <v>3954.6371810000001</v>
      </c>
      <c r="DH781">
        <f>'Raw Data'!CU781</f>
        <v>100</v>
      </c>
      <c r="DI781">
        <f>'Raw Data'!CV781</f>
        <v>41546</v>
      </c>
      <c r="DJ781">
        <f>'Raw Data'!CW781</f>
        <v>2.6811000000000001E-2</v>
      </c>
      <c r="DK781">
        <f>'Raw Data'!CX781</f>
        <v>0</v>
      </c>
      <c r="DL781">
        <f>'Raw Data'!CY781</f>
        <v>2.8839999999999998E-3</v>
      </c>
      <c r="DM781">
        <f>'Raw Data'!CZ781</f>
        <v>311</v>
      </c>
      <c r="DN781" t="str">
        <f>'Raw Data'!DA781</f>
        <v>227-0169</v>
      </c>
      <c r="DO781" t="str">
        <f>'Raw Data'!DB781</f>
        <v>5R : Rural Major Collector</v>
      </c>
      <c r="DP781" t="str">
        <f>'Raw Data'!DC781</f>
        <v>34.515164, -84.428670</v>
      </c>
      <c r="DQ781">
        <f>'Raw Data'!DD781</f>
        <v>-84.428669999999997</v>
      </c>
      <c r="DR781">
        <f>'Raw Data'!DE781</f>
        <v>34.515163999999999</v>
      </c>
      <c r="DS781">
        <f>'Raw Data'!DF781</f>
        <v>34.515163999999999</v>
      </c>
      <c r="DT781">
        <f>'Raw Data'!DG781</f>
        <v>-84.428669999999997</v>
      </c>
      <c r="DU781">
        <f>'Raw Data'!DH781</f>
        <v>6.0260000000000001E-3</v>
      </c>
      <c r="DV781">
        <f>'Raw Data'!DI781</f>
        <v>2.8839999999999998E-3</v>
      </c>
      <c r="DW781">
        <f>'Raw Data'!DJ781</f>
        <v>216</v>
      </c>
      <c r="DX781" s="11">
        <f t="shared" si="180"/>
        <v>1813.3333333333333</v>
      </c>
      <c r="DY781" s="5">
        <f t="shared" si="181"/>
        <v>1732.5</v>
      </c>
      <c r="DZ781" s="5">
        <f t="shared" si="174"/>
        <v>80.833333333333258</v>
      </c>
      <c r="EA781" s="5">
        <f t="shared" si="175"/>
        <v>4.6657046657046612E-2</v>
      </c>
      <c r="EB781" s="5">
        <f t="shared" si="176"/>
        <v>1772.9166666666665</v>
      </c>
      <c r="EC781">
        <f>'Raw Data'!DK781</f>
        <v>1790</v>
      </c>
      <c r="ED781">
        <f>'Raw Data'!DL781</f>
        <v>0</v>
      </c>
      <c r="EE781">
        <f>'Raw Data'!DM781</f>
        <v>1870</v>
      </c>
      <c r="EF781">
        <f>'Raw Data'!DN781</f>
        <v>0</v>
      </c>
      <c r="EG781">
        <f>'Raw Data'!DO781</f>
        <v>1780</v>
      </c>
      <c r="EH781">
        <f>'Raw Data'!DP781</f>
        <v>0</v>
      </c>
      <c r="EI781">
        <f>'Raw Data'!DQ781</f>
        <v>1810</v>
      </c>
      <c r="EJ781">
        <f>'Raw Data'!DR781</f>
        <v>0</v>
      </c>
      <c r="EK781">
        <f>'Raw Data'!DS781</f>
        <v>1760</v>
      </c>
      <c r="EL781">
        <f>'Raw Data'!DT781</f>
        <v>4.5999999999999996</v>
      </c>
      <c r="EM781">
        <f>'Raw Data'!DU781</f>
        <v>1670</v>
      </c>
      <c r="EN781">
        <f>'Raw Data'!DV781</f>
        <v>4.5999999999999996</v>
      </c>
      <c r="EO781">
        <f>'Raw Data'!DW781</f>
        <v>1750</v>
      </c>
      <c r="EP781">
        <f>'Raw Data'!DX781</f>
        <v>5.5</v>
      </c>
      <c r="EQ781">
        <f>'Raw Data'!DY781</f>
        <v>1750</v>
      </c>
      <c r="ER781">
        <f>'Raw Data'!DZ781</f>
        <v>5.5</v>
      </c>
      <c r="ES781">
        <f>'Raw Data'!EA781</f>
        <v>1710</v>
      </c>
      <c r="ET781">
        <f>'Raw Data'!EB781</f>
        <v>5.5</v>
      </c>
      <c r="EU781">
        <f>'Raw Data'!EC781</f>
        <v>1740</v>
      </c>
      <c r="EV781">
        <f>'Raw Data'!ED781</f>
        <v>5.5</v>
      </c>
      <c r="EW781">
        <f>'Raw Data'!EE781</f>
        <v>9.5799999999999998E-4</v>
      </c>
    </row>
    <row r="782" spans="1:153" x14ac:dyDescent="0.3">
      <c r="A782">
        <f>'Raw Data'!A782</f>
        <v>780</v>
      </c>
      <c r="B782" t="str">
        <f>'Raw Data'!B782</f>
        <v>Point</v>
      </c>
      <c r="C782">
        <f>'Raw Data'!C782</f>
        <v>845</v>
      </c>
      <c r="D782">
        <f>'Raw Data'!D782</f>
        <v>76326</v>
      </c>
      <c r="E782" t="str">
        <f>'Raw Data'!E782</f>
        <v>Point</v>
      </c>
      <c r="F782">
        <f>'Raw Data'!F782</f>
        <v>4638556</v>
      </c>
      <c r="G782" t="str">
        <f>'Raw Data'!G782</f>
        <v>Gsp Post 00</v>
      </c>
      <c r="H782" s="3">
        <f>'Raw Data'!H782</f>
        <v>41589</v>
      </c>
      <c r="L782">
        <f t="shared" si="168"/>
        <v>0</v>
      </c>
      <c r="M782" s="5">
        <f t="shared" si="169"/>
        <v>41589</v>
      </c>
      <c r="N782" s="5">
        <f t="shared" si="177"/>
        <v>2013</v>
      </c>
      <c r="O782" s="5" t="str" cm="1">
        <f t="array" ref="O782">_xlfn.IFS(N782&lt;=2016,"before treatment",N782=2017,"unknown",N782&gt;2017,"after treatment")</f>
        <v>before treatment</v>
      </c>
      <c r="P782" s="5">
        <f t="shared" si="170"/>
        <v>1</v>
      </c>
      <c r="Q782" s="5">
        <f t="shared" si="171"/>
        <v>0</v>
      </c>
      <c r="R782" t="str">
        <f>'Raw Data'!I782</f>
        <v>Pickens</v>
      </c>
      <c r="S782" t="str">
        <f>'Raw Data'!J782</f>
        <v>State Route 136</v>
      </c>
      <c r="T782" t="str">
        <f>'Raw Data'!K782</f>
        <v>(none)</v>
      </c>
      <c r="U782" t="str">
        <f>'Raw Data'!L782</f>
        <v>(O) No Injury</v>
      </c>
      <c r="V782">
        <f>'Raw Data'!M782</f>
        <v>0</v>
      </c>
      <c r="W782">
        <f>'Raw Data'!N782</f>
        <v>0</v>
      </c>
      <c r="X782">
        <f>'Raw Data'!O782</f>
        <v>0</v>
      </c>
      <c r="Y782" t="str">
        <f>'Raw Data'!P782</f>
        <v>Rear End</v>
      </c>
      <c r="Z782" t="str">
        <f>'Raw Data'!Q782</f>
        <v>On Roadway - Non-Intersection</v>
      </c>
      <c r="AA782" t="str">
        <f>'Raw Data'!R782</f>
        <v>["Motor Vehicle in Motion","Motor Vehicle in Motion"]</v>
      </c>
      <c r="AB782" t="str">
        <f>'Raw Data'!S782</f>
        <v>["Motor Vehicle in Motion","Motor Vehicle in Motion"]</v>
      </c>
      <c r="AC782" t="str">
        <f>'Raw Data'!T782</f>
        <v>["Following Too Close","No Contributing Factors"]</v>
      </c>
      <c r="AD782">
        <f>'Raw Data'!U782</f>
        <v>2</v>
      </c>
      <c r="AE782" s="5" t="str">
        <f t="shared" si="178"/>
        <v>No</v>
      </c>
      <c r="AF782" t="str">
        <f>'Raw Data'!V782</f>
        <v>["Negotiating a Curve","Stopped"]</v>
      </c>
      <c r="AG782" s="5">
        <f t="shared" si="172"/>
        <v>0</v>
      </c>
      <c r="AH782" t="str">
        <f>'Raw Data'!W782</f>
        <v>["West","West"]</v>
      </c>
      <c r="AI782" t="str">
        <f>'Raw Data'!X782</f>
        <v>Daylight</v>
      </c>
      <c r="AJ782" t="str">
        <f>'Raw Data'!Y782</f>
        <v>Dry</v>
      </c>
      <c r="AK782">
        <f>'Raw Data'!Z782</f>
        <v>0</v>
      </c>
      <c r="AL782" t="str">
        <f>'Raw Data'!AA782</f>
        <v>["Lap and Shoulder Belt Used","Lap and Shoulder Belt Used","Shoulder Belt Only Used"]</v>
      </c>
      <c r="AM782" s="5">
        <f t="shared" si="173"/>
        <v>0</v>
      </c>
      <c r="AN782" t="str">
        <f>'Raw Data'!AB782</f>
        <v>["Passenger Car","Passenger Car"]</v>
      </c>
      <c r="AO782" t="str">
        <f>'Raw Data'!AC782</f>
        <v>2271013600I</v>
      </c>
      <c r="AP782">
        <f>'Raw Data'!AD782</f>
        <v>13.459619</v>
      </c>
      <c r="AQ782">
        <f>'Raw Data'!AE782</f>
        <v>34.516803000000003</v>
      </c>
      <c r="AR782">
        <f>'Raw Data'!AF782</f>
        <v>-84.421576000000002</v>
      </c>
      <c r="AS782">
        <f>'Raw Data'!AG782</f>
        <v>216</v>
      </c>
      <c r="AT782">
        <f>'Raw Data'!AH782</f>
        <v>204</v>
      </c>
      <c r="AU782">
        <f>'Raw Data'!AI782</f>
        <v>1442</v>
      </c>
      <c r="AV782" t="str">
        <f>'Raw Data'!AJ782</f>
        <v>D6_0136_00_I</v>
      </c>
      <c r="AW782">
        <f>'Raw Data'!AK782</f>
        <v>39</v>
      </c>
      <c r="AX782">
        <f>'Raw Data'!AL782</f>
        <v>46</v>
      </c>
      <c r="AY782" t="str">
        <f>'Raw Data'!AM782</f>
        <v>simple</v>
      </c>
      <c r="AZ782">
        <f>'Raw Data'!AN782</f>
        <v>568.9</v>
      </c>
      <c r="BA782">
        <f>'Raw Data'!AO782</f>
        <v>90.7</v>
      </c>
      <c r="BB782">
        <f>'Raw Data'!AP782</f>
        <v>900.3</v>
      </c>
      <c r="BC782">
        <f>'Raw Data'!AQ782</f>
        <v>-84.422923999999995</v>
      </c>
      <c r="BD782">
        <f>'Raw Data'!AR782</f>
        <v>34.516979999999997</v>
      </c>
      <c r="BE782">
        <f>'Raw Data'!AS782</f>
        <v>-84.420304000000002</v>
      </c>
      <c r="BF782">
        <f>'Raw Data'!AT782</f>
        <v>34.517541000000001</v>
      </c>
      <c r="BG782" t="str">
        <f>'Raw Data'!AU782</f>
        <v>2271013600I</v>
      </c>
      <c r="BH782">
        <f>'Raw Data'!AV782</f>
        <v>1</v>
      </c>
      <c r="BI782">
        <f>'Raw Data'!AW782</f>
        <v>227</v>
      </c>
      <c r="BJ782">
        <f>'Raw Data'!AX782</f>
        <v>136</v>
      </c>
      <c r="BK782">
        <f>'Raw Data'!AY782</f>
        <v>0</v>
      </c>
      <c r="BL782">
        <f>'Raw Data'!AZ782</f>
        <v>55</v>
      </c>
      <c r="BM782">
        <f>'Raw Data'!BA782</f>
        <v>15.76</v>
      </c>
      <c r="BN782">
        <f>'Raw Data'!BB782</f>
        <v>14.2</v>
      </c>
      <c r="BO782">
        <f>'Raw Data'!BC782</f>
        <v>1559.1</v>
      </c>
      <c r="BP782">
        <f>'Raw Data'!BD782</f>
        <v>1553.1</v>
      </c>
      <c r="BQ782">
        <f>'Raw Data'!BE782</f>
        <v>1540.7</v>
      </c>
      <c r="BR782">
        <f>'Raw Data'!BF782</f>
        <v>55</v>
      </c>
      <c r="BS782">
        <f>'Raw Data'!BG782</f>
        <v>43.3</v>
      </c>
      <c r="BT782">
        <f>'Raw Data'!BH782</f>
        <v>11.7</v>
      </c>
      <c r="BU782">
        <f>'Raw Data'!BI782</f>
        <v>44147</v>
      </c>
      <c r="BV782" t="str">
        <f>'Raw Data'!BJ782</f>
        <v>NONE</v>
      </c>
      <c r="BW782">
        <f>'Raw Data'!BK782</f>
        <v>2.8839999999999998E-3</v>
      </c>
      <c r="BX782">
        <f>'Raw Data'!BL782</f>
        <v>41795</v>
      </c>
      <c r="BY782">
        <f>'Raw Data'!BM782</f>
        <v>41507</v>
      </c>
      <c r="BZ782" t="str">
        <f>'Raw Data'!BN782</f>
        <v>2271013600I</v>
      </c>
      <c r="CA782" t="str">
        <f>'Raw Data'!BO782</f>
        <v>PICKENS</v>
      </c>
      <c r="CB782">
        <f>'Raw Data'!BP782</f>
        <v>1</v>
      </c>
      <c r="CC782">
        <f>'Raw Data'!BQ782</f>
        <v>13600</v>
      </c>
      <c r="CD782">
        <f>'Raw Data'!BR782</f>
        <v>6</v>
      </c>
      <c r="CE782">
        <f>'Raw Data'!BS782</f>
        <v>1</v>
      </c>
      <c r="CF782">
        <f>'Raw Data'!BT782</f>
        <v>2</v>
      </c>
      <c r="CG782">
        <f>'Raw Data'!BU782</f>
        <v>1</v>
      </c>
      <c r="CH782">
        <f>'Raw Data'!BV782</f>
        <v>1</v>
      </c>
      <c r="CI782">
        <f>'Raw Data'!BW782</f>
        <v>2</v>
      </c>
      <c r="CJ782">
        <f>'Raw Data'!BX782</f>
        <v>0</v>
      </c>
      <c r="CK782">
        <f>'Raw Data'!BY782</f>
        <v>5</v>
      </c>
      <c r="CL782" t="str">
        <f>'Raw Data'!BZ782</f>
        <v>N</v>
      </c>
      <c r="CM782">
        <f t="shared" si="179"/>
        <v>0</v>
      </c>
      <c r="CN782">
        <f>'Raw Data'!CA782</f>
        <v>227</v>
      </c>
      <c r="CO782">
        <f>'Raw Data'!CB782</f>
        <v>136</v>
      </c>
      <c r="CP782">
        <f>'Raw Data'!CC782</f>
        <v>0</v>
      </c>
      <c r="CQ782" t="str">
        <f>'Raw Data'!CD782</f>
        <v>Not Urban</v>
      </c>
      <c r="CR782" t="str">
        <f>'Raw Data'!CE782</f>
        <v>Not Urban</v>
      </c>
      <c r="CS782">
        <f>'Raw Data'!CF782</f>
        <v>0</v>
      </c>
      <c r="CT782">
        <f>'Raw Data'!CG782</f>
        <v>55</v>
      </c>
      <c r="CU782">
        <f>'Raw Data'!CH782</f>
        <v>5510</v>
      </c>
      <c r="CV782" t="str">
        <f>'Raw Data'!CI782</f>
        <v xml:space="preserve"> </v>
      </c>
      <c r="CW782">
        <f>'Raw Data'!CJ782</f>
        <v>0</v>
      </c>
      <c r="CX782">
        <f>'Raw Data'!CK782</f>
        <v>0.74898399999999998</v>
      </c>
      <c r="CY782">
        <f>'Raw Data'!CL782</f>
        <v>9</v>
      </c>
      <c r="CZ782" t="str">
        <f>'Raw Data'!CM782</f>
        <v>State Mainline</v>
      </c>
      <c r="DA782">
        <f>'Raw Data'!CN782</f>
        <v>5510</v>
      </c>
      <c r="DB782">
        <f>'Raw Data'!CO782</f>
        <v>441322</v>
      </c>
      <c r="DC782">
        <f>'Raw Data'!CP782</f>
        <v>12.85</v>
      </c>
      <c r="DD782">
        <f>'Raw Data'!CQ782</f>
        <v>13.6</v>
      </c>
      <c r="DE782">
        <f>'Raw Data'!CR782</f>
        <v>441322</v>
      </c>
      <c r="DF782">
        <f>'Raw Data'!CS782</f>
        <v>0</v>
      </c>
      <c r="DG782">
        <f>'Raw Data'!CT782</f>
        <v>3954.6371810000001</v>
      </c>
      <c r="DH782">
        <f>'Raw Data'!CU782</f>
        <v>100</v>
      </c>
      <c r="DI782">
        <f>'Raw Data'!CV782</f>
        <v>41546</v>
      </c>
      <c r="DJ782">
        <f>'Raw Data'!CW782</f>
        <v>2.6811000000000001E-2</v>
      </c>
      <c r="DK782">
        <f>'Raw Data'!CX782</f>
        <v>0</v>
      </c>
      <c r="DL782">
        <f>'Raw Data'!CY782</f>
        <v>2.8839999999999998E-3</v>
      </c>
      <c r="DM782">
        <f>'Raw Data'!CZ782</f>
        <v>311</v>
      </c>
      <c r="DN782" t="str">
        <f>'Raw Data'!DA782</f>
        <v>227-0169</v>
      </c>
      <c r="DO782" t="str">
        <f>'Raw Data'!DB782</f>
        <v>5R : Rural Major Collector</v>
      </c>
      <c r="DP782" t="str">
        <f>'Raw Data'!DC782</f>
        <v>34.515164, -84.428670</v>
      </c>
      <c r="DQ782">
        <f>'Raw Data'!DD782</f>
        <v>-84.428669999999997</v>
      </c>
      <c r="DR782">
        <f>'Raw Data'!DE782</f>
        <v>34.515163999999999</v>
      </c>
      <c r="DS782">
        <f>'Raw Data'!DF782</f>
        <v>34.515163999999999</v>
      </c>
      <c r="DT782">
        <f>'Raw Data'!DG782</f>
        <v>-84.428669999999997</v>
      </c>
      <c r="DU782">
        <f>'Raw Data'!DH782</f>
        <v>6.0260000000000001E-3</v>
      </c>
      <c r="DV782">
        <f>'Raw Data'!DI782</f>
        <v>2.8839999999999998E-3</v>
      </c>
      <c r="DW782">
        <f>'Raw Data'!DJ782</f>
        <v>216</v>
      </c>
      <c r="DX782" s="11">
        <f t="shared" si="180"/>
        <v>1813.3333333333333</v>
      </c>
      <c r="DY782" s="5">
        <f t="shared" si="181"/>
        <v>1732.5</v>
      </c>
      <c r="DZ782" s="5">
        <f t="shared" si="174"/>
        <v>80.833333333333258</v>
      </c>
      <c r="EA782" s="5">
        <f t="shared" si="175"/>
        <v>4.6657046657046612E-2</v>
      </c>
      <c r="EB782" s="5">
        <f t="shared" si="176"/>
        <v>1772.9166666666665</v>
      </c>
      <c r="EC782">
        <f>'Raw Data'!DK782</f>
        <v>1790</v>
      </c>
      <c r="ED782">
        <f>'Raw Data'!DL782</f>
        <v>0</v>
      </c>
      <c r="EE782">
        <f>'Raw Data'!DM782</f>
        <v>1870</v>
      </c>
      <c r="EF782">
        <f>'Raw Data'!DN782</f>
        <v>0</v>
      </c>
      <c r="EG782">
        <f>'Raw Data'!DO782</f>
        <v>1780</v>
      </c>
      <c r="EH782">
        <f>'Raw Data'!DP782</f>
        <v>0</v>
      </c>
      <c r="EI782">
        <f>'Raw Data'!DQ782</f>
        <v>1810</v>
      </c>
      <c r="EJ782">
        <f>'Raw Data'!DR782</f>
        <v>0</v>
      </c>
      <c r="EK782">
        <f>'Raw Data'!DS782</f>
        <v>1760</v>
      </c>
      <c r="EL782">
        <f>'Raw Data'!DT782</f>
        <v>4.5999999999999996</v>
      </c>
      <c r="EM782">
        <f>'Raw Data'!DU782</f>
        <v>1670</v>
      </c>
      <c r="EN782">
        <f>'Raw Data'!DV782</f>
        <v>4.5999999999999996</v>
      </c>
      <c r="EO782">
        <f>'Raw Data'!DW782</f>
        <v>1750</v>
      </c>
      <c r="EP782">
        <f>'Raw Data'!DX782</f>
        <v>5.5</v>
      </c>
      <c r="EQ782">
        <f>'Raw Data'!DY782</f>
        <v>1750</v>
      </c>
      <c r="ER782">
        <f>'Raw Data'!DZ782</f>
        <v>5.5</v>
      </c>
      <c r="ES782">
        <f>'Raw Data'!EA782</f>
        <v>1710</v>
      </c>
      <c r="ET782">
        <f>'Raw Data'!EB782</f>
        <v>5.5</v>
      </c>
      <c r="EU782">
        <f>'Raw Data'!EC782</f>
        <v>1740</v>
      </c>
      <c r="EV782">
        <f>'Raw Data'!ED782</f>
        <v>5.5</v>
      </c>
      <c r="EW782">
        <f>'Raw Data'!EE782</f>
        <v>0</v>
      </c>
    </row>
    <row r="783" spans="1:153" x14ac:dyDescent="0.3">
      <c r="A783">
        <f>'Raw Data'!A783</f>
        <v>781</v>
      </c>
      <c r="B783" t="str">
        <f>'Raw Data'!B783</f>
        <v>Point</v>
      </c>
      <c r="C783">
        <f>'Raw Data'!C783</f>
        <v>921</v>
      </c>
      <c r="D783">
        <f>'Raw Data'!D783</f>
        <v>58330</v>
      </c>
      <c r="E783" t="str">
        <f>'Raw Data'!E783</f>
        <v>Point</v>
      </c>
      <c r="F783">
        <f>'Raw Data'!F783</f>
        <v>5449277</v>
      </c>
      <c r="G783" t="str">
        <f>'Raw Data'!G783</f>
        <v>Gsp Post 00</v>
      </c>
      <c r="H783" s="3">
        <f>'Raw Data'!H783</f>
        <v>42275</v>
      </c>
      <c r="L783">
        <f t="shared" si="168"/>
        <v>0</v>
      </c>
      <c r="M783" s="5">
        <f t="shared" si="169"/>
        <v>42275</v>
      </c>
      <c r="N783" s="5">
        <f t="shared" si="177"/>
        <v>2015</v>
      </c>
      <c r="O783" s="5" t="str" cm="1">
        <f t="array" ref="O783">_xlfn.IFS(N783&lt;=2016,"before treatment",N783=2017,"unknown",N783&gt;2017,"after treatment")</f>
        <v>before treatment</v>
      </c>
      <c r="P783" s="5">
        <f t="shared" si="170"/>
        <v>1</v>
      </c>
      <c r="Q783" s="5">
        <f t="shared" si="171"/>
        <v>0</v>
      </c>
      <c r="R783" t="str">
        <f>'Raw Data'!I783</f>
        <v>Pickens</v>
      </c>
      <c r="S783" t="str">
        <f>'Raw Data'!J783</f>
        <v>State Route 136</v>
      </c>
      <c r="T783" t="str">
        <f>'Raw Data'!K783</f>
        <v>(none)</v>
      </c>
      <c r="U783" t="str">
        <f>'Raw Data'!L783</f>
        <v>(O) No Injury</v>
      </c>
      <c r="V783">
        <f>'Raw Data'!M783</f>
        <v>0</v>
      </c>
      <c r="W783">
        <f>'Raw Data'!N783</f>
        <v>0</v>
      </c>
      <c r="X783">
        <f>'Raw Data'!O783</f>
        <v>0</v>
      </c>
      <c r="Y783" t="str">
        <f>'Raw Data'!P783</f>
        <v>Not a Collision with Motor Vehicle</v>
      </c>
      <c r="Z783" t="str">
        <f>'Raw Data'!Q783</f>
        <v>On Shoulder</v>
      </c>
      <c r="AA783" t="str">
        <f>'Raw Data'!R783</f>
        <v>Mail Box</v>
      </c>
      <c r="AB783" t="str">
        <f>'Raw Data'!S783</f>
        <v>Mail Box</v>
      </c>
      <c r="AC783" t="str">
        <f>'Raw Data'!T783</f>
        <v>Too Fast for Conditions</v>
      </c>
      <c r="AD783">
        <f>'Raw Data'!U783</f>
        <v>1</v>
      </c>
      <c r="AE783" s="5" t="str">
        <f t="shared" si="178"/>
        <v>Yes</v>
      </c>
      <c r="AF783" t="str">
        <f>'Raw Data'!V783</f>
        <v>Negotiating a Curve</v>
      </c>
      <c r="AG783" s="5">
        <f t="shared" si="172"/>
        <v>0</v>
      </c>
      <c r="AH783" t="str">
        <f>'Raw Data'!W783</f>
        <v>West</v>
      </c>
      <c r="AI783" t="str">
        <f>'Raw Data'!X783</f>
        <v>Dark-Not Lighted</v>
      </c>
      <c r="AJ783" t="str">
        <f>'Raw Data'!Y783</f>
        <v>Wet</v>
      </c>
      <c r="AK783">
        <f>'Raw Data'!Z783</f>
        <v>18</v>
      </c>
      <c r="AL783" t="str">
        <f>'Raw Data'!AA783</f>
        <v>Lap and Shoulder Belt Used</v>
      </c>
      <c r="AM783" s="5">
        <f t="shared" si="173"/>
        <v>0</v>
      </c>
      <c r="AN783" t="str">
        <f>'Raw Data'!AB783</f>
        <v>Passenger Car</v>
      </c>
      <c r="AO783" t="str">
        <f>'Raw Data'!AC783</f>
        <v>2271013600I</v>
      </c>
      <c r="AP783">
        <f>'Raw Data'!AD783</f>
        <v>13.549307000000001</v>
      </c>
      <c r="AQ783">
        <f>'Raw Data'!AE783</f>
        <v>34.517522</v>
      </c>
      <c r="AR783">
        <f>'Raw Data'!AF783</f>
        <v>-84.420326000000003</v>
      </c>
      <c r="AS783">
        <f>'Raw Data'!AG783</f>
        <v>216</v>
      </c>
      <c r="AT783">
        <f>'Raw Data'!AH783</f>
        <v>204</v>
      </c>
      <c r="AU783">
        <f>'Raw Data'!AI783</f>
        <v>1442</v>
      </c>
      <c r="AV783" t="str">
        <f>'Raw Data'!AJ783</f>
        <v>D6_0136_00_I</v>
      </c>
      <c r="AW783">
        <f>'Raw Data'!AK783</f>
        <v>39</v>
      </c>
      <c r="AX783">
        <f>'Raw Data'!AL783</f>
        <v>46</v>
      </c>
      <c r="AY783" t="str">
        <f>'Raw Data'!AM783</f>
        <v>simple</v>
      </c>
      <c r="AZ783">
        <f>'Raw Data'!AN783</f>
        <v>568.9</v>
      </c>
      <c r="BA783">
        <f>'Raw Data'!AO783</f>
        <v>90.7</v>
      </c>
      <c r="BB783">
        <f>'Raw Data'!AP783</f>
        <v>900.3</v>
      </c>
      <c r="BC783">
        <f>'Raw Data'!AQ783</f>
        <v>-84.422923999999995</v>
      </c>
      <c r="BD783">
        <f>'Raw Data'!AR783</f>
        <v>34.516979999999997</v>
      </c>
      <c r="BE783">
        <f>'Raw Data'!AS783</f>
        <v>-84.420304000000002</v>
      </c>
      <c r="BF783">
        <f>'Raw Data'!AT783</f>
        <v>34.517541000000001</v>
      </c>
      <c r="BG783" t="str">
        <f>'Raw Data'!AU783</f>
        <v>2271013600I</v>
      </c>
      <c r="BH783">
        <f>'Raw Data'!AV783</f>
        <v>1</v>
      </c>
      <c r="BI783">
        <f>'Raw Data'!AW783</f>
        <v>227</v>
      </c>
      <c r="BJ783">
        <f>'Raw Data'!AX783</f>
        <v>136</v>
      </c>
      <c r="BK783">
        <f>'Raw Data'!AY783</f>
        <v>0</v>
      </c>
      <c r="BL783">
        <f>'Raw Data'!AZ783</f>
        <v>55</v>
      </c>
      <c r="BM783">
        <f>'Raw Data'!BA783</f>
        <v>15.76</v>
      </c>
      <c r="BN783">
        <f>'Raw Data'!BB783</f>
        <v>14.2</v>
      </c>
      <c r="BO783">
        <f>'Raw Data'!BC783</f>
        <v>1559.1</v>
      </c>
      <c r="BP783">
        <f>'Raw Data'!BD783</f>
        <v>1553.1</v>
      </c>
      <c r="BQ783">
        <f>'Raw Data'!BE783</f>
        <v>1540.7</v>
      </c>
      <c r="BR783">
        <f>'Raw Data'!BF783</f>
        <v>55</v>
      </c>
      <c r="BS783">
        <f>'Raw Data'!BG783</f>
        <v>43.3</v>
      </c>
      <c r="BT783">
        <f>'Raw Data'!BH783</f>
        <v>11.7</v>
      </c>
      <c r="BU783">
        <f>'Raw Data'!BI783</f>
        <v>44147</v>
      </c>
      <c r="BV783" t="str">
        <f>'Raw Data'!BJ783</f>
        <v>NONE</v>
      </c>
      <c r="BW783">
        <f>'Raw Data'!BK783</f>
        <v>2.8839999999999998E-3</v>
      </c>
      <c r="BX783">
        <f>'Raw Data'!BL783</f>
        <v>41795</v>
      </c>
      <c r="BY783">
        <f>'Raw Data'!BM783</f>
        <v>41507</v>
      </c>
      <c r="BZ783" t="str">
        <f>'Raw Data'!BN783</f>
        <v>2271013600I</v>
      </c>
      <c r="CA783" t="str">
        <f>'Raw Data'!BO783</f>
        <v>PICKENS</v>
      </c>
      <c r="CB783">
        <f>'Raw Data'!BP783</f>
        <v>1</v>
      </c>
      <c r="CC783">
        <f>'Raw Data'!BQ783</f>
        <v>13600</v>
      </c>
      <c r="CD783">
        <f>'Raw Data'!BR783</f>
        <v>6</v>
      </c>
      <c r="CE783">
        <f>'Raw Data'!BS783</f>
        <v>1</v>
      </c>
      <c r="CF783">
        <f>'Raw Data'!BT783</f>
        <v>2</v>
      </c>
      <c r="CG783">
        <f>'Raw Data'!BU783</f>
        <v>1</v>
      </c>
      <c r="CH783">
        <f>'Raw Data'!BV783</f>
        <v>1</v>
      </c>
      <c r="CI783">
        <f>'Raw Data'!BW783</f>
        <v>2</v>
      </c>
      <c r="CJ783">
        <f>'Raw Data'!BX783</f>
        <v>0</v>
      </c>
      <c r="CK783">
        <f>'Raw Data'!BY783</f>
        <v>5</v>
      </c>
      <c r="CL783" t="str">
        <f>'Raw Data'!BZ783</f>
        <v>N</v>
      </c>
      <c r="CM783">
        <f t="shared" si="179"/>
        <v>0</v>
      </c>
      <c r="CN783">
        <f>'Raw Data'!CA783</f>
        <v>227</v>
      </c>
      <c r="CO783">
        <f>'Raw Data'!CB783</f>
        <v>136</v>
      </c>
      <c r="CP783">
        <f>'Raw Data'!CC783</f>
        <v>0</v>
      </c>
      <c r="CQ783" t="str">
        <f>'Raw Data'!CD783</f>
        <v>Not Urban</v>
      </c>
      <c r="CR783" t="str">
        <f>'Raw Data'!CE783</f>
        <v>Not Urban</v>
      </c>
      <c r="CS783">
        <f>'Raw Data'!CF783</f>
        <v>0</v>
      </c>
      <c r="CT783">
        <f>'Raw Data'!CG783</f>
        <v>55</v>
      </c>
      <c r="CU783">
        <f>'Raw Data'!CH783</f>
        <v>5510</v>
      </c>
      <c r="CV783" t="str">
        <f>'Raw Data'!CI783</f>
        <v xml:space="preserve"> </v>
      </c>
      <c r="CW783">
        <f>'Raw Data'!CJ783</f>
        <v>0</v>
      </c>
      <c r="CX783">
        <f>'Raw Data'!CK783</f>
        <v>0.74898399999999998</v>
      </c>
      <c r="CY783">
        <f>'Raw Data'!CL783</f>
        <v>9</v>
      </c>
      <c r="CZ783" t="str">
        <f>'Raw Data'!CM783</f>
        <v>State Mainline</v>
      </c>
      <c r="DA783">
        <f>'Raw Data'!CN783</f>
        <v>5510</v>
      </c>
      <c r="DB783">
        <f>'Raw Data'!CO783</f>
        <v>441322</v>
      </c>
      <c r="DC783">
        <f>'Raw Data'!CP783</f>
        <v>12.85</v>
      </c>
      <c r="DD783">
        <f>'Raw Data'!CQ783</f>
        <v>13.6</v>
      </c>
      <c r="DE783">
        <f>'Raw Data'!CR783</f>
        <v>441322</v>
      </c>
      <c r="DF783">
        <f>'Raw Data'!CS783</f>
        <v>0</v>
      </c>
      <c r="DG783">
        <f>'Raw Data'!CT783</f>
        <v>3954.6371810000001</v>
      </c>
      <c r="DH783">
        <f>'Raw Data'!CU783</f>
        <v>100</v>
      </c>
      <c r="DI783">
        <f>'Raw Data'!CV783</f>
        <v>41546</v>
      </c>
      <c r="DJ783">
        <f>'Raw Data'!CW783</f>
        <v>2.6811000000000001E-2</v>
      </c>
      <c r="DK783">
        <f>'Raw Data'!CX783</f>
        <v>0</v>
      </c>
      <c r="DL783">
        <f>'Raw Data'!CY783</f>
        <v>2.8839999999999998E-3</v>
      </c>
      <c r="DM783">
        <f>'Raw Data'!CZ783</f>
        <v>311</v>
      </c>
      <c r="DN783" t="str">
        <f>'Raw Data'!DA783</f>
        <v>227-0169</v>
      </c>
      <c r="DO783" t="str">
        <f>'Raw Data'!DB783</f>
        <v>5R : Rural Major Collector</v>
      </c>
      <c r="DP783" t="str">
        <f>'Raw Data'!DC783</f>
        <v>34.515164, -84.428670</v>
      </c>
      <c r="DQ783">
        <f>'Raw Data'!DD783</f>
        <v>-84.428669999999997</v>
      </c>
      <c r="DR783">
        <f>'Raw Data'!DE783</f>
        <v>34.515163999999999</v>
      </c>
      <c r="DS783">
        <f>'Raw Data'!DF783</f>
        <v>34.515163999999999</v>
      </c>
      <c r="DT783">
        <f>'Raw Data'!DG783</f>
        <v>-84.428669999999997</v>
      </c>
      <c r="DU783">
        <f>'Raw Data'!DH783</f>
        <v>6.0260000000000001E-3</v>
      </c>
      <c r="DV783">
        <f>'Raw Data'!DI783</f>
        <v>2.8839999999999998E-3</v>
      </c>
      <c r="DW783">
        <f>'Raw Data'!DJ783</f>
        <v>216</v>
      </c>
      <c r="DX783" s="11">
        <f t="shared" si="180"/>
        <v>1813.3333333333333</v>
      </c>
      <c r="DY783" s="5">
        <f t="shared" si="181"/>
        <v>1732.5</v>
      </c>
      <c r="DZ783" s="5">
        <f t="shared" si="174"/>
        <v>80.833333333333258</v>
      </c>
      <c r="EA783" s="5">
        <f t="shared" si="175"/>
        <v>4.6657046657046612E-2</v>
      </c>
      <c r="EB783" s="5">
        <f t="shared" si="176"/>
        <v>1772.9166666666665</v>
      </c>
      <c r="EC783">
        <f>'Raw Data'!DK783</f>
        <v>1790</v>
      </c>
      <c r="ED783">
        <f>'Raw Data'!DL783</f>
        <v>0</v>
      </c>
      <c r="EE783">
        <f>'Raw Data'!DM783</f>
        <v>1870</v>
      </c>
      <c r="EF783">
        <f>'Raw Data'!DN783</f>
        <v>0</v>
      </c>
      <c r="EG783">
        <f>'Raw Data'!DO783</f>
        <v>1780</v>
      </c>
      <c r="EH783">
        <f>'Raw Data'!DP783</f>
        <v>0</v>
      </c>
      <c r="EI783">
        <f>'Raw Data'!DQ783</f>
        <v>1810</v>
      </c>
      <c r="EJ783">
        <f>'Raw Data'!DR783</f>
        <v>0</v>
      </c>
      <c r="EK783">
        <f>'Raw Data'!DS783</f>
        <v>1760</v>
      </c>
      <c r="EL783">
        <f>'Raw Data'!DT783</f>
        <v>4.5999999999999996</v>
      </c>
      <c r="EM783">
        <f>'Raw Data'!DU783</f>
        <v>1670</v>
      </c>
      <c r="EN783">
        <f>'Raw Data'!DV783</f>
        <v>4.5999999999999996</v>
      </c>
      <c r="EO783">
        <f>'Raw Data'!DW783</f>
        <v>1750</v>
      </c>
      <c r="EP783">
        <f>'Raw Data'!DX783</f>
        <v>5.5</v>
      </c>
      <c r="EQ783">
        <f>'Raw Data'!DY783</f>
        <v>1750</v>
      </c>
      <c r="ER783">
        <f>'Raw Data'!DZ783</f>
        <v>5.5</v>
      </c>
      <c r="ES783">
        <f>'Raw Data'!EA783</f>
        <v>1710</v>
      </c>
      <c r="ET783">
        <f>'Raw Data'!EB783</f>
        <v>5.5</v>
      </c>
      <c r="EU783">
        <f>'Raw Data'!EC783</f>
        <v>1740</v>
      </c>
      <c r="EV783">
        <f>'Raw Data'!ED783</f>
        <v>5.5</v>
      </c>
      <c r="EW783">
        <f>'Raw Data'!EE783</f>
        <v>0</v>
      </c>
    </row>
    <row r="784" spans="1:153" x14ac:dyDescent="0.3">
      <c r="A784">
        <f>'Raw Data'!A784</f>
        <v>782</v>
      </c>
      <c r="B784" t="str">
        <f>'Raw Data'!B784</f>
        <v>Point</v>
      </c>
      <c r="C784">
        <f>'Raw Data'!C784</f>
        <v>960</v>
      </c>
      <c r="D784">
        <f>'Raw Data'!D784</f>
        <v>9281</v>
      </c>
      <c r="E784" t="str">
        <f>'Raw Data'!E784</f>
        <v>Point</v>
      </c>
      <c r="F784">
        <f>'Raw Data'!F784</f>
        <v>7523109</v>
      </c>
      <c r="G784" t="str">
        <f>'Raw Data'!G784</f>
        <v>Gsp Post 00</v>
      </c>
      <c r="H784" s="3">
        <f>'Raw Data'!H784</f>
        <v>43850</v>
      </c>
      <c r="L784">
        <f t="shared" si="168"/>
        <v>0</v>
      </c>
      <c r="M784" s="5">
        <f t="shared" si="169"/>
        <v>43850</v>
      </c>
      <c r="N784" s="5">
        <f t="shared" si="177"/>
        <v>2020</v>
      </c>
      <c r="O784" s="5" t="str" cm="1">
        <f t="array" ref="O784">_xlfn.IFS(N784&lt;=2016,"before treatment",N784=2017,"unknown",N784&gt;2017,"after treatment")</f>
        <v>after treatment</v>
      </c>
      <c r="P784" s="5">
        <f t="shared" si="170"/>
        <v>0</v>
      </c>
      <c r="Q784" s="5">
        <f t="shared" si="171"/>
        <v>1</v>
      </c>
      <c r="R784" t="str">
        <f>'Raw Data'!I784</f>
        <v>Pickens</v>
      </c>
      <c r="S784" t="str">
        <f>'Raw Data'!J784</f>
        <v>State Route 136</v>
      </c>
      <c r="T784" t="str">
        <f>'Raw Data'!K784</f>
        <v>Price Creek Rd</v>
      </c>
      <c r="U784" t="str">
        <f>'Raw Data'!L784</f>
        <v>(B) Suspected Minor/Visible Injury</v>
      </c>
      <c r="V784">
        <f>'Raw Data'!M784</f>
        <v>0</v>
      </c>
      <c r="W784">
        <f>'Raw Data'!N784</f>
        <v>0</v>
      </c>
      <c r="X784">
        <f>'Raw Data'!O784</f>
        <v>1</v>
      </c>
      <c r="Y784" t="str">
        <f>'Raw Data'!P784</f>
        <v>Not a Collision with Motor Vehicle</v>
      </c>
      <c r="Z784" t="str">
        <f>'Raw Data'!Q784</f>
        <v>Off Roadway</v>
      </c>
      <c r="AA784" t="str">
        <f>'Raw Data'!R784</f>
        <v>Highway Traffic Sign Post</v>
      </c>
      <c r="AB784" t="str">
        <f>'Raw Data'!S784</f>
        <v>Over Turn</v>
      </c>
      <c r="AC784" t="str">
        <f>'Raw Data'!T784</f>
        <v>(None)</v>
      </c>
      <c r="AD784">
        <f>'Raw Data'!U784</f>
        <v>1</v>
      </c>
      <c r="AE784" s="5" t="str">
        <f t="shared" si="178"/>
        <v>Yes</v>
      </c>
      <c r="AF784" t="str">
        <f>'Raw Data'!V784</f>
        <v>Negotiating a Curve</v>
      </c>
      <c r="AG784" s="5">
        <f t="shared" si="172"/>
        <v>0</v>
      </c>
      <c r="AH784" t="str">
        <f>'Raw Data'!W784</f>
        <v>West</v>
      </c>
      <c r="AI784" t="str">
        <f>'Raw Data'!X784</f>
        <v>Daylight</v>
      </c>
      <c r="AJ784" t="str">
        <f>'Raw Data'!Y784</f>
        <v>Dry</v>
      </c>
      <c r="AK784">
        <f>'Raw Data'!Z784</f>
        <v>54</v>
      </c>
      <c r="AL784" t="str">
        <f>'Raw Data'!AA784</f>
        <v>Lap and Shoulder Belt Used</v>
      </c>
      <c r="AM784" s="5">
        <f t="shared" si="173"/>
        <v>0</v>
      </c>
      <c r="AN784" t="str">
        <f>'Raw Data'!AB784</f>
        <v>Single Unit Truck</v>
      </c>
      <c r="AO784" t="str">
        <f>'Raw Data'!AC784</f>
        <v>2271013600I</v>
      </c>
      <c r="AP784">
        <f>'Raw Data'!AD784</f>
        <v>13.515000000000001</v>
      </c>
      <c r="AQ784">
        <f>'Raw Data'!AE784</f>
        <v>34.517167999999998</v>
      </c>
      <c r="AR784">
        <f>'Raw Data'!AF784</f>
        <v>-84.420699999999997</v>
      </c>
      <c r="AS784">
        <f>'Raw Data'!AG784</f>
        <v>216</v>
      </c>
      <c r="AT784">
        <f>'Raw Data'!AH784</f>
        <v>204</v>
      </c>
      <c r="AU784">
        <f>'Raw Data'!AI784</f>
        <v>1442</v>
      </c>
      <c r="AV784" t="str">
        <f>'Raw Data'!AJ784</f>
        <v>D6_0136_00_I</v>
      </c>
      <c r="AW784">
        <f>'Raw Data'!AK784</f>
        <v>39</v>
      </c>
      <c r="AX784">
        <f>'Raw Data'!AL784</f>
        <v>46</v>
      </c>
      <c r="AY784" t="str">
        <f>'Raw Data'!AM784</f>
        <v>simple</v>
      </c>
      <c r="AZ784">
        <f>'Raw Data'!AN784</f>
        <v>568.9</v>
      </c>
      <c r="BA784">
        <f>'Raw Data'!AO784</f>
        <v>90.7</v>
      </c>
      <c r="BB784">
        <f>'Raw Data'!AP784</f>
        <v>900.3</v>
      </c>
      <c r="BC784">
        <f>'Raw Data'!AQ784</f>
        <v>-84.422923999999995</v>
      </c>
      <c r="BD784">
        <f>'Raw Data'!AR784</f>
        <v>34.516979999999997</v>
      </c>
      <c r="BE784">
        <f>'Raw Data'!AS784</f>
        <v>-84.420304000000002</v>
      </c>
      <c r="BF784">
        <f>'Raw Data'!AT784</f>
        <v>34.517541000000001</v>
      </c>
      <c r="BG784" t="str">
        <f>'Raw Data'!AU784</f>
        <v>2271013600I</v>
      </c>
      <c r="BH784">
        <f>'Raw Data'!AV784</f>
        <v>1</v>
      </c>
      <c r="BI784">
        <f>'Raw Data'!AW784</f>
        <v>227</v>
      </c>
      <c r="BJ784">
        <f>'Raw Data'!AX784</f>
        <v>136</v>
      </c>
      <c r="BK784">
        <f>'Raw Data'!AY784</f>
        <v>0</v>
      </c>
      <c r="BL784">
        <f>'Raw Data'!AZ784</f>
        <v>55</v>
      </c>
      <c r="BM784">
        <f>'Raw Data'!BA784</f>
        <v>15.76</v>
      </c>
      <c r="BN784">
        <f>'Raw Data'!BB784</f>
        <v>14.2</v>
      </c>
      <c r="BO784">
        <f>'Raw Data'!BC784</f>
        <v>1559.1</v>
      </c>
      <c r="BP784">
        <f>'Raw Data'!BD784</f>
        <v>1553.1</v>
      </c>
      <c r="BQ784">
        <f>'Raw Data'!BE784</f>
        <v>1540.7</v>
      </c>
      <c r="BR784">
        <f>'Raw Data'!BF784</f>
        <v>55</v>
      </c>
      <c r="BS784">
        <f>'Raw Data'!BG784</f>
        <v>43.3</v>
      </c>
      <c r="BT784">
        <f>'Raw Data'!BH784</f>
        <v>11.7</v>
      </c>
      <c r="BU784">
        <f>'Raw Data'!BI784</f>
        <v>44147</v>
      </c>
      <c r="BV784" t="str">
        <f>'Raw Data'!BJ784</f>
        <v>NONE</v>
      </c>
      <c r="BW784">
        <f>'Raw Data'!BK784</f>
        <v>2.8839999999999998E-3</v>
      </c>
      <c r="BX784">
        <f>'Raw Data'!BL784</f>
        <v>41795</v>
      </c>
      <c r="BY784">
        <f>'Raw Data'!BM784</f>
        <v>41507</v>
      </c>
      <c r="BZ784" t="str">
        <f>'Raw Data'!BN784</f>
        <v>2271013600I</v>
      </c>
      <c r="CA784" t="str">
        <f>'Raw Data'!BO784</f>
        <v>PICKENS</v>
      </c>
      <c r="CB784">
        <f>'Raw Data'!BP784</f>
        <v>1</v>
      </c>
      <c r="CC784">
        <f>'Raw Data'!BQ784</f>
        <v>13600</v>
      </c>
      <c r="CD784">
        <f>'Raw Data'!BR784</f>
        <v>6</v>
      </c>
      <c r="CE784">
        <f>'Raw Data'!BS784</f>
        <v>1</v>
      </c>
      <c r="CF784">
        <f>'Raw Data'!BT784</f>
        <v>2</v>
      </c>
      <c r="CG784">
        <f>'Raw Data'!BU784</f>
        <v>1</v>
      </c>
      <c r="CH784">
        <f>'Raw Data'!BV784</f>
        <v>1</v>
      </c>
      <c r="CI784">
        <f>'Raw Data'!BW784</f>
        <v>2</v>
      </c>
      <c r="CJ784">
        <f>'Raw Data'!BX784</f>
        <v>0</v>
      </c>
      <c r="CK784">
        <f>'Raw Data'!BY784</f>
        <v>5</v>
      </c>
      <c r="CL784" t="str">
        <f>'Raw Data'!BZ784</f>
        <v>N</v>
      </c>
      <c r="CM784">
        <f t="shared" si="179"/>
        <v>0</v>
      </c>
      <c r="CN784">
        <f>'Raw Data'!CA784</f>
        <v>227</v>
      </c>
      <c r="CO784">
        <f>'Raw Data'!CB784</f>
        <v>136</v>
      </c>
      <c r="CP784">
        <f>'Raw Data'!CC784</f>
        <v>0</v>
      </c>
      <c r="CQ784" t="str">
        <f>'Raw Data'!CD784</f>
        <v>Not Urban</v>
      </c>
      <c r="CR784" t="str">
        <f>'Raw Data'!CE784</f>
        <v>Not Urban</v>
      </c>
      <c r="CS784">
        <f>'Raw Data'!CF784</f>
        <v>0</v>
      </c>
      <c r="CT784">
        <f>'Raw Data'!CG784</f>
        <v>55</v>
      </c>
      <c r="CU784">
        <f>'Raw Data'!CH784</f>
        <v>5510</v>
      </c>
      <c r="CV784" t="str">
        <f>'Raw Data'!CI784</f>
        <v xml:space="preserve"> </v>
      </c>
      <c r="CW784">
        <f>'Raw Data'!CJ784</f>
        <v>0</v>
      </c>
      <c r="CX784">
        <f>'Raw Data'!CK784</f>
        <v>0.74898399999999998</v>
      </c>
      <c r="CY784">
        <f>'Raw Data'!CL784</f>
        <v>9</v>
      </c>
      <c r="CZ784" t="str">
        <f>'Raw Data'!CM784</f>
        <v>State Mainline</v>
      </c>
      <c r="DA784">
        <f>'Raw Data'!CN784</f>
        <v>5510</v>
      </c>
      <c r="DB784">
        <f>'Raw Data'!CO784</f>
        <v>441322</v>
      </c>
      <c r="DC784">
        <f>'Raw Data'!CP784</f>
        <v>12.85</v>
      </c>
      <c r="DD784">
        <f>'Raw Data'!CQ784</f>
        <v>13.6</v>
      </c>
      <c r="DE784">
        <f>'Raw Data'!CR784</f>
        <v>441322</v>
      </c>
      <c r="DF784">
        <f>'Raw Data'!CS784</f>
        <v>0</v>
      </c>
      <c r="DG784">
        <f>'Raw Data'!CT784</f>
        <v>3954.6371810000001</v>
      </c>
      <c r="DH784">
        <f>'Raw Data'!CU784</f>
        <v>100</v>
      </c>
      <c r="DI784">
        <f>'Raw Data'!CV784</f>
        <v>41546</v>
      </c>
      <c r="DJ784">
        <f>'Raw Data'!CW784</f>
        <v>2.6811000000000001E-2</v>
      </c>
      <c r="DK784">
        <f>'Raw Data'!CX784</f>
        <v>0</v>
      </c>
      <c r="DL784">
        <f>'Raw Data'!CY784</f>
        <v>2.8839999999999998E-3</v>
      </c>
      <c r="DM784">
        <f>'Raw Data'!CZ784</f>
        <v>311</v>
      </c>
      <c r="DN784" t="str">
        <f>'Raw Data'!DA784</f>
        <v>227-0169</v>
      </c>
      <c r="DO784" t="str">
        <f>'Raw Data'!DB784</f>
        <v>5R : Rural Major Collector</v>
      </c>
      <c r="DP784" t="str">
        <f>'Raw Data'!DC784</f>
        <v>34.515164, -84.428670</v>
      </c>
      <c r="DQ784">
        <f>'Raw Data'!DD784</f>
        <v>-84.428669999999997</v>
      </c>
      <c r="DR784">
        <f>'Raw Data'!DE784</f>
        <v>34.515163999999999</v>
      </c>
      <c r="DS784">
        <f>'Raw Data'!DF784</f>
        <v>34.515163999999999</v>
      </c>
      <c r="DT784">
        <f>'Raw Data'!DG784</f>
        <v>-84.428669999999997</v>
      </c>
      <c r="DU784">
        <f>'Raw Data'!DH784</f>
        <v>6.0260000000000001E-3</v>
      </c>
      <c r="DV784">
        <f>'Raw Data'!DI784</f>
        <v>2.8839999999999998E-3</v>
      </c>
      <c r="DW784">
        <f>'Raw Data'!DJ784</f>
        <v>216</v>
      </c>
      <c r="DX784" s="11">
        <f t="shared" si="180"/>
        <v>1813.3333333333333</v>
      </c>
      <c r="DY784" s="5">
        <f t="shared" si="181"/>
        <v>1732.5</v>
      </c>
      <c r="DZ784" s="5">
        <f t="shared" si="174"/>
        <v>80.833333333333258</v>
      </c>
      <c r="EA784" s="5">
        <f t="shared" si="175"/>
        <v>4.6657046657046612E-2</v>
      </c>
      <c r="EB784" s="5">
        <f t="shared" si="176"/>
        <v>1772.9166666666665</v>
      </c>
      <c r="EC784">
        <f>'Raw Data'!DK784</f>
        <v>1790</v>
      </c>
      <c r="ED784">
        <f>'Raw Data'!DL784</f>
        <v>0</v>
      </c>
      <c r="EE784">
        <f>'Raw Data'!DM784</f>
        <v>1870</v>
      </c>
      <c r="EF784">
        <f>'Raw Data'!DN784</f>
        <v>0</v>
      </c>
      <c r="EG784">
        <f>'Raw Data'!DO784</f>
        <v>1780</v>
      </c>
      <c r="EH784">
        <f>'Raw Data'!DP784</f>
        <v>0</v>
      </c>
      <c r="EI784">
        <f>'Raw Data'!DQ784</f>
        <v>1810</v>
      </c>
      <c r="EJ784">
        <f>'Raw Data'!DR784</f>
        <v>0</v>
      </c>
      <c r="EK784">
        <f>'Raw Data'!DS784</f>
        <v>1760</v>
      </c>
      <c r="EL784">
        <f>'Raw Data'!DT784</f>
        <v>4.5999999999999996</v>
      </c>
      <c r="EM784">
        <f>'Raw Data'!DU784</f>
        <v>1670</v>
      </c>
      <c r="EN784">
        <f>'Raw Data'!DV784</f>
        <v>4.5999999999999996</v>
      </c>
      <c r="EO784">
        <f>'Raw Data'!DW784</f>
        <v>1750</v>
      </c>
      <c r="EP784">
        <f>'Raw Data'!DX784</f>
        <v>5.5</v>
      </c>
      <c r="EQ784">
        <f>'Raw Data'!DY784</f>
        <v>1750</v>
      </c>
      <c r="ER784">
        <f>'Raw Data'!DZ784</f>
        <v>5.5</v>
      </c>
      <c r="ES784">
        <f>'Raw Data'!EA784</f>
        <v>1710</v>
      </c>
      <c r="ET784">
        <f>'Raw Data'!EB784</f>
        <v>5.5</v>
      </c>
      <c r="EU784">
        <f>'Raw Data'!EC784</f>
        <v>1740</v>
      </c>
      <c r="EV784">
        <f>'Raw Data'!ED784</f>
        <v>5.5</v>
      </c>
      <c r="EW784">
        <f>'Raw Data'!EE784</f>
        <v>0</v>
      </c>
    </row>
    <row r="785" spans="1:153" x14ac:dyDescent="0.3">
      <c r="A785">
        <f>'Raw Data'!A785</f>
        <v>783</v>
      </c>
      <c r="B785" t="str">
        <f>'Raw Data'!B785</f>
        <v>Point</v>
      </c>
      <c r="C785">
        <f>'Raw Data'!C785</f>
        <v>1083</v>
      </c>
      <c r="D785">
        <f>'Raw Data'!D785</f>
        <v>19256</v>
      </c>
      <c r="E785" t="str">
        <f>'Raw Data'!E785</f>
        <v>Point</v>
      </c>
      <c r="F785">
        <f>'Raw Data'!F785</f>
        <v>7096900</v>
      </c>
      <c r="G785" t="str">
        <f>'Raw Data'!G785</f>
        <v>Gsp Post 00</v>
      </c>
      <c r="H785" s="3">
        <f>'Raw Data'!H785</f>
        <v>43518</v>
      </c>
      <c r="L785">
        <f t="shared" si="168"/>
        <v>0</v>
      </c>
      <c r="M785" s="5">
        <f t="shared" si="169"/>
        <v>43518</v>
      </c>
      <c r="N785" s="5">
        <f t="shared" si="177"/>
        <v>2019</v>
      </c>
      <c r="O785" s="5" t="str" cm="1">
        <f t="array" ref="O785">_xlfn.IFS(N785&lt;=2016,"before treatment",N785=2017,"unknown",N785&gt;2017,"after treatment")</f>
        <v>after treatment</v>
      </c>
      <c r="P785" s="5">
        <f t="shared" si="170"/>
        <v>0</v>
      </c>
      <c r="Q785" s="5">
        <f t="shared" si="171"/>
        <v>1</v>
      </c>
      <c r="R785" t="str">
        <f>'Raw Data'!I785</f>
        <v>Pickens</v>
      </c>
      <c r="S785" t="str">
        <f>'Raw Data'!J785</f>
        <v>["Price Creek Rd","State Route 136","State Route 136"]</v>
      </c>
      <c r="T785" t="str">
        <f>'Raw Data'!K785</f>
        <v>Sr 136</v>
      </c>
      <c r="U785" t="str">
        <f>'Raw Data'!L785</f>
        <v>(O) No Injury</v>
      </c>
      <c r="V785">
        <f>'Raw Data'!M785</f>
        <v>0</v>
      </c>
      <c r="W785">
        <f>'Raw Data'!N785</f>
        <v>0</v>
      </c>
      <c r="X785">
        <f>'Raw Data'!O785</f>
        <v>0</v>
      </c>
      <c r="Y785" t="str">
        <f>'Raw Data'!P785</f>
        <v>Not a Collision with Motor Vehicle</v>
      </c>
      <c r="Z785" t="str">
        <f>'Raw Data'!Q785</f>
        <v>On Shoulder</v>
      </c>
      <c r="AA785" t="str">
        <f>'Raw Data'!R785</f>
        <v>Utility Pole</v>
      </c>
      <c r="AB785" t="str">
        <f>'Raw Data'!S785</f>
        <v>Utility Pole</v>
      </c>
      <c r="AC785" t="str">
        <f>'Raw Data'!T785</f>
        <v>Driver Lost Control</v>
      </c>
      <c r="AD785">
        <f>'Raw Data'!U785</f>
        <v>1</v>
      </c>
      <c r="AE785" s="5" t="str">
        <f t="shared" si="178"/>
        <v>Yes</v>
      </c>
      <c r="AF785" t="str">
        <f>'Raw Data'!V785</f>
        <v>Turning Left</v>
      </c>
      <c r="AG785" s="5">
        <f t="shared" si="172"/>
        <v>1</v>
      </c>
      <c r="AH785" t="str">
        <f>'Raw Data'!W785</f>
        <v>North</v>
      </c>
      <c r="AI785" t="str">
        <f>'Raw Data'!X785</f>
        <v>Dark-Not Lighted</v>
      </c>
      <c r="AJ785" t="str">
        <f>'Raw Data'!Y785</f>
        <v>Wet</v>
      </c>
      <c r="AK785">
        <f>'Raw Data'!Z785</f>
        <v>18</v>
      </c>
      <c r="AL785" t="str">
        <f>'Raw Data'!AA785</f>
        <v>Lap and Shoulder Belt Used</v>
      </c>
      <c r="AM785" s="5">
        <f t="shared" si="173"/>
        <v>0</v>
      </c>
      <c r="AN785" t="str">
        <f>'Raw Data'!AB785</f>
        <v>Pickup Truck</v>
      </c>
      <c r="AO785" t="str">
        <f>'Raw Data'!AC785</f>
        <v>2271013600I</v>
      </c>
      <c r="AP785">
        <f>'Raw Data'!AD785</f>
        <v>13.597941</v>
      </c>
      <c r="AQ785">
        <f>'Raw Data'!AE785</f>
        <v>34.518062</v>
      </c>
      <c r="AR785">
        <f>'Raw Data'!AF785</f>
        <v>-84.419769000000002</v>
      </c>
      <c r="AS785">
        <f>'Raw Data'!AG785</f>
        <v>216</v>
      </c>
      <c r="AT785">
        <f>'Raw Data'!AH785</f>
        <v>204</v>
      </c>
      <c r="AU785">
        <f>'Raw Data'!AI785</f>
        <v>1442</v>
      </c>
      <c r="AV785" t="str">
        <f>'Raw Data'!AJ785</f>
        <v>D6_0136_00_I</v>
      </c>
      <c r="AW785">
        <f>'Raw Data'!AK785</f>
        <v>39</v>
      </c>
      <c r="AX785">
        <f>'Raw Data'!AL785</f>
        <v>46</v>
      </c>
      <c r="AY785" t="str">
        <f>'Raw Data'!AM785</f>
        <v>simple</v>
      </c>
      <c r="AZ785">
        <f>'Raw Data'!AN785</f>
        <v>568.9</v>
      </c>
      <c r="BA785">
        <f>'Raw Data'!AO785</f>
        <v>90.7</v>
      </c>
      <c r="BB785">
        <f>'Raw Data'!AP785</f>
        <v>900.3</v>
      </c>
      <c r="BC785">
        <f>'Raw Data'!AQ785</f>
        <v>-84.422923999999995</v>
      </c>
      <c r="BD785">
        <f>'Raw Data'!AR785</f>
        <v>34.516979999999997</v>
      </c>
      <c r="BE785">
        <f>'Raw Data'!AS785</f>
        <v>-84.420304000000002</v>
      </c>
      <c r="BF785">
        <f>'Raw Data'!AT785</f>
        <v>34.517541000000001</v>
      </c>
      <c r="BG785" t="str">
        <f>'Raw Data'!AU785</f>
        <v>2271013600I</v>
      </c>
      <c r="BH785">
        <f>'Raw Data'!AV785</f>
        <v>1</v>
      </c>
      <c r="BI785">
        <f>'Raw Data'!AW785</f>
        <v>227</v>
      </c>
      <c r="BJ785">
        <f>'Raw Data'!AX785</f>
        <v>136</v>
      </c>
      <c r="BK785">
        <f>'Raw Data'!AY785</f>
        <v>0</v>
      </c>
      <c r="BL785">
        <f>'Raw Data'!AZ785</f>
        <v>55</v>
      </c>
      <c r="BM785">
        <f>'Raw Data'!BA785</f>
        <v>15.76</v>
      </c>
      <c r="BN785">
        <f>'Raw Data'!BB785</f>
        <v>14.2</v>
      </c>
      <c r="BO785">
        <f>'Raw Data'!BC785</f>
        <v>1559.1</v>
      </c>
      <c r="BP785">
        <f>'Raw Data'!BD785</f>
        <v>1553.1</v>
      </c>
      <c r="BQ785">
        <f>'Raw Data'!BE785</f>
        <v>1540.7</v>
      </c>
      <c r="BR785">
        <f>'Raw Data'!BF785</f>
        <v>55</v>
      </c>
      <c r="BS785">
        <f>'Raw Data'!BG785</f>
        <v>43.3</v>
      </c>
      <c r="BT785">
        <f>'Raw Data'!BH785</f>
        <v>11.7</v>
      </c>
      <c r="BU785">
        <f>'Raw Data'!BI785</f>
        <v>44147</v>
      </c>
      <c r="BV785" t="str">
        <f>'Raw Data'!BJ785</f>
        <v>NONE</v>
      </c>
      <c r="BW785">
        <f>'Raw Data'!BK785</f>
        <v>2.8839999999999998E-3</v>
      </c>
      <c r="BX785">
        <f>'Raw Data'!BL785</f>
        <v>41795</v>
      </c>
      <c r="BY785">
        <f>'Raw Data'!BM785</f>
        <v>41507</v>
      </c>
      <c r="BZ785" t="str">
        <f>'Raw Data'!BN785</f>
        <v>2271013600I</v>
      </c>
      <c r="CA785" t="str">
        <f>'Raw Data'!BO785</f>
        <v>PICKENS</v>
      </c>
      <c r="CB785">
        <f>'Raw Data'!BP785</f>
        <v>1</v>
      </c>
      <c r="CC785">
        <f>'Raw Data'!BQ785</f>
        <v>13600</v>
      </c>
      <c r="CD785">
        <f>'Raw Data'!BR785</f>
        <v>6</v>
      </c>
      <c r="CE785">
        <f>'Raw Data'!BS785</f>
        <v>1</v>
      </c>
      <c r="CF785">
        <f>'Raw Data'!BT785</f>
        <v>2</v>
      </c>
      <c r="CG785">
        <f>'Raw Data'!BU785</f>
        <v>1</v>
      </c>
      <c r="CH785">
        <f>'Raw Data'!BV785</f>
        <v>1</v>
      </c>
      <c r="CI785">
        <f>'Raw Data'!BW785</f>
        <v>2</v>
      </c>
      <c r="CJ785">
        <f>'Raw Data'!BX785</f>
        <v>0</v>
      </c>
      <c r="CK785">
        <f>'Raw Data'!BY785</f>
        <v>5</v>
      </c>
      <c r="CL785" t="str">
        <f>'Raw Data'!BZ785</f>
        <v>N</v>
      </c>
      <c r="CM785">
        <f t="shared" si="179"/>
        <v>0</v>
      </c>
      <c r="CN785">
        <f>'Raw Data'!CA785</f>
        <v>227</v>
      </c>
      <c r="CO785">
        <f>'Raw Data'!CB785</f>
        <v>136</v>
      </c>
      <c r="CP785">
        <f>'Raw Data'!CC785</f>
        <v>0</v>
      </c>
      <c r="CQ785" t="str">
        <f>'Raw Data'!CD785</f>
        <v>Not Urban</v>
      </c>
      <c r="CR785" t="str">
        <f>'Raw Data'!CE785</f>
        <v>Not Urban</v>
      </c>
      <c r="CS785">
        <f>'Raw Data'!CF785</f>
        <v>0</v>
      </c>
      <c r="CT785">
        <f>'Raw Data'!CG785</f>
        <v>55</v>
      </c>
      <c r="CU785">
        <f>'Raw Data'!CH785</f>
        <v>5510</v>
      </c>
      <c r="CV785" t="str">
        <f>'Raw Data'!CI785</f>
        <v xml:space="preserve"> </v>
      </c>
      <c r="CW785">
        <f>'Raw Data'!CJ785</f>
        <v>0</v>
      </c>
      <c r="CX785">
        <f>'Raw Data'!CK785</f>
        <v>0.74898399999999998</v>
      </c>
      <c r="CY785">
        <f>'Raw Data'!CL785</f>
        <v>9</v>
      </c>
      <c r="CZ785" t="str">
        <f>'Raw Data'!CM785</f>
        <v>State Mainline</v>
      </c>
      <c r="DA785">
        <f>'Raw Data'!CN785</f>
        <v>5510</v>
      </c>
      <c r="DB785">
        <f>'Raw Data'!CO785</f>
        <v>441322</v>
      </c>
      <c r="DC785">
        <f>'Raw Data'!CP785</f>
        <v>12.85</v>
      </c>
      <c r="DD785">
        <f>'Raw Data'!CQ785</f>
        <v>13.6</v>
      </c>
      <c r="DE785">
        <f>'Raw Data'!CR785</f>
        <v>441322</v>
      </c>
      <c r="DF785">
        <f>'Raw Data'!CS785</f>
        <v>0</v>
      </c>
      <c r="DG785">
        <f>'Raw Data'!CT785</f>
        <v>3954.6371810000001</v>
      </c>
      <c r="DH785">
        <f>'Raw Data'!CU785</f>
        <v>100</v>
      </c>
      <c r="DI785">
        <f>'Raw Data'!CV785</f>
        <v>41546</v>
      </c>
      <c r="DJ785">
        <f>'Raw Data'!CW785</f>
        <v>2.6811000000000001E-2</v>
      </c>
      <c r="DK785">
        <f>'Raw Data'!CX785</f>
        <v>0</v>
      </c>
      <c r="DL785">
        <f>'Raw Data'!CY785</f>
        <v>2.8839999999999998E-3</v>
      </c>
      <c r="DM785">
        <f>'Raw Data'!CZ785</f>
        <v>311</v>
      </c>
      <c r="DN785" t="str">
        <f>'Raw Data'!DA785</f>
        <v>227-0169</v>
      </c>
      <c r="DO785" t="str">
        <f>'Raw Data'!DB785</f>
        <v>5R : Rural Major Collector</v>
      </c>
      <c r="DP785" t="str">
        <f>'Raw Data'!DC785</f>
        <v>34.515164, -84.428670</v>
      </c>
      <c r="DQ785">
        <f>'Raw Data'!DD785</f>
        <v>-84.428669999999997</v>
      </c>
      <c r="DR785">
        <f>'Raw Data'!DE785</f>
        <v>34.515163999999999</v>
      </c>
      <c r="DS785">
        <f>'Raw Data'!DF785</f>
        <v>34.515163999999999</v>
      </c>
      <c r="DT785">
        <f>'Raw Data'!DG785</f>
        <v>-84.428669999999997</v>
      </c>
      <c r="DU785">
        <f>'Raw Data'!DH785</f>
        <v>6.0260000000000001E-3</v>
      </c>
      <c r="DV785">
        <f>'Raw Data'!DI785</f>
        <v>2.8839999999999998E-3</v>
      </c>
      <c r="DW785">
        <f>'Raw Data'!DJ785</f>
        <v>216</v>
      </c>
      <c r="DX785" s="11">
        <f t="shared" si="180"/>
        <v>1813.3333333333333</v>
      </c>
      <c r="DY785" s="5">
        <f t="shared" si="181"/>
        <v>1732.5</v>
      </c>
      <c r="DZ785" s="5">
        <f t="shared" si="174"/>
        <v>80.833333333333258</v>
      </c>
      <c r="EA785" s="5">
        <f t="shared" si="175"/>
        <v>4.6657046657046612E-2</v>
      </c>
      <c r="EB785" s="5">
        <f t="shared" si="176"/>
        <v>1772.9166666666665</v>
      </c>
      <c r="EC785">
        <f>'Raw Data'!DK785</f>
        <v>1790</v>
      </c>
      <c r="ED785">
        <f>'Raw Data'!DL785</f>
        <v>0</v>
      </c>
      <c r="EE785">
        <f>'Raw Data'!DM785</f>
        <v>1870</v>
      </c>
      <c r="EF785">
        <f>'Raw Data'!DN785</f>
        <v>0</v>
      </c>
      <c r="EG785">
        <f>'Raw Data'!DO785</f>
        <v>1780</v>
      </c>
      <c r="EH785">
        <f>'Raw Data'!DP785</f>
        <v>0</v>
      </c>
      <c r="EI785">
        <f>'Raw Data'!DQ785</f>
        <v>1810</v>
      </c>
      <c r="EJ785">
        <f>'Raw Data'!DR785</f>
        <v>0</v>
      </c>
      <c r="EK785">
        <f>'Raw Data'!DS785</f>
        <v>1760</v>
      </c>
      <c r="EL785">
        <f>'Raw Data'!DT785</f>
        <v>4.5999999999999996</v>
      </c>
      <c r="EM785">
        <f>'Raw Data'!DU785</f>
        <v>1670</v>
      </c>
      <c r="EN785">
        <f>'Raw Data'!DV785</f>
        <v>4.5999999999999996</v>
      </c>
      <c r="EO785">
        <f>'Raw Data'!DW785</f>
        <v>1750</v>
      </c>
      <c r="EP785">
        <f>'Raw Data'!DX785</f>
        <v>5.5</v>
      </c>
      <c r="EQ785">
        <f>'Raw Data'!DY785</f>
        <v>1750</v>
      </c>
      <c r="ER785">
        <f>'Raw Data'!DZ785</f>
        <v>5.5</v>
      </c>
      <c r="ES785">
        <f>'Raw Data'!EA785</f>
        <v>1710</v>
      </c>
      <c r="ET785">
        <f>'Raw Data'!EB785</f>
        <v>5.5</v>
      </c>
      <c r="EU785">
        <f>'Raw Data'!EC785</f>
        <v>1740</v>
      </c>
      <c r="EV785">
        <f>'Raw Data'!ED785</f>
        <v>5.5</v>
      </c>
      <c r="EW785">
        <f>'Raw Data'!EE785</f>
        <v>7.4600000000000003E-4</v>
      </c>
    </row>
    <row r="786" spans="1:153" x14ac:dyDescent="0.3">
      <c r="A786">
        <f>'Raw Data'!A786</f>
        <v>784</v>
      </c>
      <c r="B786" t="str">
        <f>'Raw Data'!B786</f>
        <v>Point</v>
      </c>
      <c r="C786">
        <f>'Raw Data'!C786</f>
        <v>822</v>
      </c>
      <c r="D786">
        <f>'Raw Data'!D786</f>
        <v>83305</v>
      </c>
      <c r="E786" t="str">
        <f>'Raw Data'!E786</f>
        <v>Point</v>
      </c>
      <c r="F786">
        <f>'Raw Data'!F786</f>
        <v>4338700</v>
      </c>
      <c r="G786" t="str">
        <f>'Raw Data'!G786</f>
        <v>Gsp Post 00</v>
      </c>
      <c r="H786" s="3">
        <f>'Raw Data'!H786</f>
        <v>41302</v>
      </c>
      <c r="L786">
        <f t="shared" si="168"/>
        <v>0</v>
      </c>
      <c r="M786" s="5">
        <f t="shared" si="169"/>
        <v>41302</v>
      </c>
      <c r="N786" s="5">
        <f t="shared" si="177"/>
        <v>2013</v>
      </c>
      <c r="O786" s="5" t="str" cm="1">
        <f t="array" ref="O786">_xlfn.IFS(N786&lt;=2016,"before treatment",N786=2017,"unknown",N786&gt;2017,"after treatment")</f>
        <v>before treatment</v>
      </c>
      <c r="P786" s="5">
        <f t="shared" si="170"/>
        <v>1</v>
      </c>
      <c r="Q786" s="5">
        <f t="shared" si="171"/>
        <v>0</v>
      </c>
      <c r="R786" t="str">
        <f>'Raw Data'!I786</f>
        <v>Pickens</v>
      </c>
      <c r="S786" t="str">
        <f>'Raw Data'!J786</f>
        <v>State Route 136</v>
      </c>
      <c r="T786" t="str">
        <f>'Raw Data'!K786</f>
        <v>(none)</v>
      </c>
      <c r="U786" t="str">
        <f>'Raw Data'!L786</f>
        <v>(O) No Injury</v>
      </c>
      <c r="V786">
        <f>'Raw Data'!M786</f>
        <v>0</v>
      </c>
      <c r="W786">
        <f>'Raw Data'!N786</f>
        <v>0</v>
      </c>
      <c r="X786">
        <f>'Raw Data'!O786</f>
        <v>0</v>
      </c>
      <c r="Y786" t="str">
        <f>'Raw Data'!P786</f>
        <v>Not a Collision with Motor Vehicle</v>
      </c>
      <c r="Z786" t="str">
        <f>'Raw Data'!Q786</f>
        <v>On Shoulder</v>
      </c>
      <c r="AA786" t="str">
        <f>'Raw Data'!R786</f>
        <v>Other-Fixed Object</v>
      </c>
      <c r="AB786" t="str">
        <f>'Raw Data'!S786</f>
        <v>Over Turn</v>
      </c>
      <c r="AC786" t="str">
        <f>'Raw Data'!T786</f>
        <v>Too Fast for Conditions</v>
      </c>
      <c r="AD786">
        <f>'Raw Data'!U786</f>
        <v>1</v>
      </c>
      <c r="AE786" s="5" t="str">
        <f t="shared" si="178"/>
        <v>Yes</v>
      </c>
      <c r="AF786" t="str">
        <f>'Raw Data'!V786</f>
        <v>Negotiating a Curve</v>
      </c>
      <c r="AG786" s="5">
        <f t="shared" si="172"/>
        <v>0</v>
      </c>
      <c r="AH786" t="str">
        <f>'Raw Data'!W786</f>
        <v>East</v>
      </c>
      <c r="AI786" t="str">
        <f>'Raw Data'!X786</f>
        <v>Daylight</v>
      </c>
      <c r="AJ786" t="str">
        <f>'Raw Data'!Y786</f>
        <v>Wet</v>
      </c>
      <c r="AK786">
        <f>'Raw Data'!Z786</f>
        <v>35</v>
      </c>
      <c r="AL786" t="str">
        <f>'Raw Data'!AA786</f>
        <v>Lap and Shoulder Belt Used</v>
      </c>
      <c r="AM786" s="5">
        <f t="shared" si="173"/>
        <v>0</v>
      </c>
      <c r="AN786" t="str">
        <f>'Raw Data'!AB786</f>
        <v>Passenger Car</v>
      </c>
      <c r="AO786" t="str">
        <f>'Raw Data'!AC786</f>
        <v>2271013600I</v>
      </c>
      <c r="AP786">
        <f>'Raw Data'!AD786</f>
        <v>17.891435000000001</v>
      </c>
      <c r="AQ786">
        <f>'Raw Data'!AE786</f>
        <v>34.543371999999998</v>
      </c>
      <c r="AR786">
        <f>'Raw Data'!AF786</f>
        <v>-84.370476999999994</v>
      </c>
      <c r="AS786">
        <f>'Raw Data'!AG786</f>
        <v>225</v>
      </c>
      <c r="AT786">
        <f>'Raw Data'!AH786</f>
        <v>215</v>
      </c>
      <c r="AU786">
        <f>'Raw Data'!AI786</f>
        <v>1458</v>
      </c>
      <c r="AV786" t="str">
        <f>'Raw Data'!AJ786</f>
        <v>D6_0136_00_I</v>
      </c>
      <c r="AW786">
        <f>'Raw Data'!AK786</f>
        <v>55</v>
      </c>
      <c r="AX786">
        <f>'Raw Data'!AL786</f>
        <v>62</v>
      </c>
      <c r="AY786" t="str">
        <f>'Raw Data'!AM786</f>
        <v>simple</v>
      </c>
      <c r="AZ786">
        <f>'Raw Data'!AN786</f>
        <v>311.8</v>
      </c>
      <c r="BA786">
        <f>'Raw Data'!AO786</f>
        <v>124.1</v>
      </c>
      <c r="BB786">
        <f>'Raw Data'!AP786</f>
        <v>674.2</v>
      </c>
      <c r="BC786">
        <f>'Raw Data'!AQ786</f>
        <v>-84.370666999999997</v>
      </c>
      <c r="BD786">
        <f>'Raw Data'!AR786</f>
        <v>34.542994</v>
      </c>
      <c r="BE786">
        <f>'Raw Data'!AS786</f>
        <v>-84.368945999999994</v>
      </c>
      <c r="BF786">
        <f>'Raw Data'!AT786</f>
        <v>34.543565000000001</v>
      </c>
      <c r="BG786" t="str">
        <f>'Raw Data'!AU786</f>
        <v>2271013600I</v>
      </c>
      <c r="BH786">
        <f>'Raw Data'!AV786</f>
        <v>1</v>
      </c>
      <c r="BI786">
        <f>'Raw Data'!AW786</f>
        <v>227</v>
      </c>
      <c r="BJ786">
        <f>'Raw Data'!AX786</f>
        <v>136</v>
      </c>
      <c r="BK786">
        <f>'Raw Data'!AY786</f>
        <v>0</v>
      </c>
      <c r="BL786">
        <f>'Raw Data'!AZ786</f>
        <v>55</v>
      </c>
      <c r="BM786">
        <f>'Raw Data'!BA786</f>
        <v>22.82</v>
      </c>
      <c r="BN786">
        <f>'Raw Data'!BB786</f>
        <v>22.16</v>
      </c>
      <c r="BO786">
        <f>'Raw Data'!BC786</f>
        <v>2866.5</v>
      </c>
      <c r="BP786">
        <f>'Raw Data'!BD786</f>
        <v>2857.9</v>
      </c>
      <c r="BQ786">
        <f>'Raw Data'!BE786</f>
        <v>2837.9</v>
      </c>
      <c r="BR786">
        <f>'Raw Data'!BF786</f>
        <v>55</v>
      </c>
      <c r="BS786">
        <f>'Raw Data'!BG786</f>
        <v>32.6</v>
      </c>
      <c r="BT786">
        <f>'Raw Data'!BH786</f>
        <v>22.4</v>
      </c>
      <c r="BU786">
        <f>'Raw Data'!BI786</f>
        <v>44147</v>
      </c>
      <c r="BV786" t="str">
        <f>'Raw Data'!BJ786</f>
        <v>NONE</v>
      </c>
      <c r="BW786">
        <f>'Raw Data'!BK786</f>
        <v>2.1069999999999999E-3</v>
      </c>
      <c r="BX786">
        <f>'Raw Data'!BL786</f>
        <v>41803</v>
      </c>
      <c r="BY786">
        <f>'Raw Data'!BM786</f>
        <v>41515</v>
      </c>
      <c r="BZ786" t="str">
        <f>'Raw Data'!BN786</f>
        <v>2271013600I</v>
      </c>
      <c r="CA786" t="str">
        <f>'Raw Data'!BO786</f>
        <v>PICKENS</v>
      </c>
      <c r="CB786">
        <f>'Raw Data'!BP786</f>
        <v>1</v>
      </c>
      <c r="CC786">
        <f>'Raw Data'!BQ786</f>
        <v>13600</v>
      </c>
      <c r="CD786">
        <f>'Raw Data'!BR786</f>
        <v>6</v>
      </c>
      <c r="CE786">
        <f>'Raw Data'!BS786</f>
        <v>1</v>
      </c>
      <c r="CF786">
        <f>'Raw Data'!BT786</f>
        <v>2</v>
      </c>
      <c r="CG786">
        <f>'Raw Data'!BU786</f>
        <v>1</v>
      </c>
      <c r="CH786">
        <f>'Raw Data'!BV786</f>
        <v>1</v>
      </c>
      <c r="CI786">
        <f>'Raw Data'!BW786</f>
        <v>2</v>
      </c>
      <c r="CJ786">
        <f>'Raw Data'!BX786</f>
        <v>0</v>
      </c>
      <c r="CK786">
        <f>'Raw Data'!BY786</f>
        <v>5</v>
      </c>
      <c r="CL786" t="str">
        <f>'Raw Data'!BZ786</f>
        <v>N</v>
      </c>
      <c r="CM786">
        <f t="shared" si="179"/>
        <v>0</v>
      </c>
      <c r="CN786">
        <f>'Raw Data'!CA786</f>
        <v>227</v>
      </c>
      <c r="CO786">
        <f>'Raw Data'!CB786</f>
        <v>136</v>
      </c>
      <c r="CP786">
        <f>'Raw Data'!CC786</f>
        <v>0</v>
      </c>
      <c r="CQ786" t="str">
        <f>'Raw Data'!CD786</f>
        <v>Not Urban</v>
      </c>
      <c r="CR786" t="str">
        <f>'Raw Data'!CE786</f>
        <v>Not Urban</v>
      </c>
      <c r="CS786">
        <f>'Raw Data'!CF786</f>
        <v>0</v>
      </c>
      <c r="CT786">
        <f>'Raw Data'!CG786</f>
        <v>55</v>
      </c>
      <c r="CU786">
        <f>'Raw Data'!CH786</f>
        <v>5510</v>
      </c>
      <c r="CV786" t="str">
        <f>'Raw Data'!CI786</f>
        <v xml:space="preserve"> </v>
      </c>
      <c r="CW786">
        <f>'Raw Data'!CJ786</f>
        <v>0</v>
      </c>
      <c r="CX786">
        <f>'Raw Data'!CK786</f>
        <v>4.5318940000000003</v>
      </c>
      <c r="CY786">
        <f>'Raw Data'!CL786</f>
        <v>9</v>
      </c>
      <c r="CZ786" t="str">
        <f>'Raw Data'!CM786</f>
        <v>State Mainline</v>
      </c>
      <c r="DA786">
        <f>'Raw Data'!CN786</f>
        <v>5510</v>
      </c>
      <c r="DB786">
        <f>'Raw Data'!CO786</f>
        <v>441331</v>
      </c>
      <c r="DC786">
        <f>'Raw Data'!CP786</f>
        <v>15.07</v>
      </c>
      <c r="DD786">
        <f>'Raw Data'!CQ786</f>
        <v>19.61</v>
      </c>
      <c r="DE786">
        <f>'Raw Data'!CR786</f>
        <v>441331</v>
      </c>
      <c r="DF786">
        <f>'Raw Data'!CS786</f>
        <v>0</v>
      </c>
      <c r="DG786">
        <f>'Raw Data'!CT786</f>
        <v>23928.399232</v>
      </c>
      <c r="DH786">
        <f>'Raw Data'!CU786</f>
        <v>100</v>
      </c>
      <c r="DI786">
        <f>'Raw Data'!CV786</f>
        <v>41554</v>
      </c>
      <c r="DJ786">
        <f>'Raw Data'!CW786</f>
        <v>0.15213099999999999</v>
      </c>
      <c r="DK786">
        <f>'Raw Data'!CX786</f>
        <v>0</v>
      </c>
      <c r="DL786">
        <f>'Raw Data'!CY786</f>
        <v>2.1069999999999999E-3</v>
      </c>
      <c r="DM786">
        <f>'Raw Data'!CZ786</f>
        <v>312</v>
      </c>
      <c r="DN786" t="str">
        <f>'Raw Data'!DA786</f>
        <v>227-0174</v>
      </c>
      <c r="DO786" t="str">
        <f>'Raw Data'!DB786</f>
        <v>5R : Rural Major Collector</v>
      </c>
      <c r="DP786" t="str">
        <f>'Raw Data'!DC786</f>
        <v>34.542596, -84.355727</v>
      </c>
      <c r="DQ786">
        <f>'Raw Data'!DD786</f>
        <v>-84.355727000000002</v>
      </c>
      <c r="DR786">
        <f>'Raw Data'!DE786</f>
        <v>34.542596000000003</v>
      </c>
      <c r="DS786">
        <f>'Raw Data'!DF786</f>
        <v>34.542596000000003</v>
      </c>
      <c r="DT786">
        <f>'Raw Data'!DG786</f>
        <v>-84.355727000000002</v>
      </c>
      <c r="DU786">
        <f>'Raw Data'!DH786</f>
        <v>1.3254999999999999E-2</v>
      </c>
      <c r="DV786">
        <f>'Raw Data'!DI786</f>
        <v>2.1069999999999999E-3</v>
      </c>
      <c r="DW786">
        <f>'Raw Data'!DJ786</f>
        <v>225</v>
      </c>
      <c r="DX786" s="11">
        <f t="shared" si="180"/>
        <v>690</v>
      </c>
      <c r="DY786" s="5">
        <f t="shared" si="181"/>
        <v>607.5</v>
      </c>
      <c r="DZ786" s="5">
        <f t="shared" si="174"/>
        <v>82.5</v>
      </c>
      <c r="EA786" s="5">
        <f t="shared" si="175"/>
        <v>0.13580246913580246</v>
      </c>
      <c r="EB786" s="5">
        <f t="shared" si="176"/>
        <v>648.75</v>
      </c>
      <c r="EC786">
        <f>'Raw Data'!DK786</f>
        <v>700</v>
      </c>
      <c r="ED786">
        <f>'Raw Data'!DL786</f>
        <v>0</v>
      </c>
      <c r="EE786">
        <f>'Raw Data'!DM786</f>
        <v>730</v>
      </c>
      <c r="EF786">
        <f>'Raw Data'!DN786</f>
        <v>0</v>
      </c>
      <c r="EG786">
        <f>'Raw Data'!DO786</f>
        <v>640</v>
      </c>
      <c r="EH786">
        <f>'Raw Data'!DP786</f>
        <v>0</v>
      </c>
      <c r="EI786">
        <f>'Raw Data'!DQ786</f>
        <v>650</v>
      </c>
      <c r="EJ786">
        <f>'Raw Data'!DR786</f>
        <v>0</v>
      </c>
      <c r="EK786">
        <f>'Raw Data'!DS786</f>
        <v>630</v>
      </c>
      <c r="EL786">
        <f>'Raw Data'!DT786</f>
        <v>6.7</v>
      </c>
      <c r="EM786">
        <f>'Raw Data'!DU786</f>
        <v>600</v>
      </c>
      <c r="EN786">
        <f>'Raw Data'!DV786</f>
        <v>6.7</v>
      </c>
      <c r="EO786">
        <f>'Raw Data'!DW786</f>
        <v>600</v>
      </c>
      <c r="EP786">
        <f>'Raw Data'!DX786</f>
        <v>13</v>
      </c>
      <c r="EQ786">
        <f>'Raw Data'!DY786</f>
        <v>600</v>
      </c>
      <c r="ER786">
        <f>'Raw Data'!DZ786</f>
        <v>13</v>
      </c>
      <c r="ES786">
        <f>'Raw Data'!EA786</f>
        <v>570</v>
      </c>
      <c r="ET786">
        <f>'Raw Data'!EB786</f>
        <v>0</v>
      </c>
      <c r="EU786">
        <f>'Raw Data'!EC786</f>
        <v>580</v>
      </c>
      <c r="EV786">
        <f>'Raw Data'!ED786</f>
        <v>0</v>
      </c>
      <c r="EW786">
        <f>'Raw Data'!EE786</f>
        <v>0</v>
      </c>
    </row>
    <row r="787" spans="1:153" x14ac:dyDescent="0.3">
      <c r="A787">
        <f>'Raw Data'!A787</f>
        <v>785</v>
      </c>
      <c r="B787" t="str">
        <f>'Raw Data'!B787</f>
        <v>Point</v>
      </c>
      <c r="C787">
        <f>'Raw Data'!C787</f>
        <v>826</v>
      </c>
      <c r="D787">
        <f>'Raw Data'!D787</f>
        <v>82195</v>
      </c>
      <c r="E787" t="str">
        <f>'Raw Data'!E787</f>
        <v>Point</v>
      </c>
      <c r="F787">
        <f>'Raw Data'!F787</f>
        <v>4383041</v>
      </c>
      <c r="G787" t="str">
        <f>'Raw Data'!G787</f>
        <v>Gsp Post 00</v>
      </c>
      <c r="H787" s="3">
        <f>'Raw Data'!H787</f>
        <v>41349</v>
      </c>
      <c r="L787">
        <f t="shared" si="168"/>
        <v>0</v>
      </c>
      <c r="M787" s="5">
        <f t="shared" si="169"/>
        <v>41349</v>
      </c>
      <c r="N787" s="5">
        <f t="shared" si="177"/>
        <v>2013</v>
      </c>
      <c r="O787" s="5" t="str" cm="1">
        <f t="array" ref="O787">_xlfn.IFS(N787&lt;=2016,"before treatment",N787=2017,"unknown",N787&gt;2017,"after treatment")</f>
        <v>before treatment</v>
      </c>
      <c r="P787" s="5">
        <f t="shared" si="170"/>
        <v>1</v>
      </c>
      <c r="Q787" s="5">
        <f t="shared" si="171"/>
        <v>0</v>
      </c>
      <c r="R787" t="str">
        <f>'Raw Data'!I787</f>
        <v>Pickens</v>
      </c>
      <c r="S787" t="str">
        <f>'Raw Data'!J787</f>
        <v>State Route 136</v>
      </c>
      <c r="T787" t="str">
        <f>'Raw Data'!K787</f>
        <v>(none)</v>
      </c>
      <c r="U787" t="str">
        <f>'Raw Data'!L787</f>
        <v>(O) No Injury</v>
      </c>
      <c r="V787">
        <f>'Raw Data'!M787</f>
        <v>0</v>
      </c>
      <c r="W787">
        <f>'Raw Data'!N787</f>
        <v>0</v>
      </c>
      <c r="X787">
        <f>'Raw Data'!O787</f>
        <v>0</v>
      </c>
      <c r="Y787" t="str">
        <f>'Raw Data'!P787</f>
        <v>Not a Collision with Motor Vehicle</v>
      </c>
      <c r="Z787" t="str">
        <f>'Raw Data'!Q787</f>
        <v>On Shoulder</v>
      </c>
      <c r="AA787" t="str">
        <f>'Raw Data'!R787</f>
        <v>Tree</v>
      </c>
      <c r="AB787" t="str">
        <f>'Raw Data'!S787</f>
        <v>Tree</v>
      </c>
      <c r="AC787" t="str">
        <f>'Raw Data'!T787</f>
        <v>No Contributing Factors</v>
      </c>
      <c r="AD787">
        <f>'Raw Data'!U787</f>
        <v>1</v>
      </c>
      <c r="AE787" s="5" t="str">
        <f t="shared" si="178"/>
        <v>Yes</v>
      </c>
      <c r="AF787" t="str">
        <f>'Raw Data'!V787</f>
        <v>Negotiating a Curve</v>
      </c>
      <c r="AG787" s="5">
        <f t="shared" si="172"/>
        <v>0</v>
      </c>
      <c r="AH787" t="str">
        <f>'Raw Data'!W787</f>
        <v>South</v>
      </c>
      <c r="AI787" t="str">
        <f>'Raw Data'!X787</f>
        <v>Daylight</v>
      </c>
      <c r="AJ787" t="str">
        <f>'Raw Data'!Y787</f>
        <v>Dry</v>
      </c>
      <c r="AK787">
        <f>'Raw Data'!Z787</f>
        <v>71</v>
      </c>
      <c r="AL787" t="str">
        <f>'Raw Data'!AA787</f>
        <v>Lap and Shoulder Belt Used</v>
      </c>
      <c r="AM787" s="5">
        <f t="shared" si="173"/>
        <v>0</v>
      </c>
      <c r="AN787" t="str">
        <f>'Raw Data'!AB787</f>
        <v>Passenger Car</v>
      </c>
      <c r="AO787" t="str">
        <f>'Raw Data'!AC787</f>
        <v>2271013600I</v>
      </c>
      <c r="AP787">
        <f>'Raw Data'!AD787</f>
        <v>17.879695000000002</v>
      </c>
      <c r="AQ787">
        <f>'Raw Data'!AE787</f>
        <v>34.543219000000001</v>
      </c>
      <c r="AR787">
        <f>'Raw Data'!AF787</f>
        <v>-84.370565999999997</v>
      </c>
      <c r="AS787">
        <f>'Raw Data'!AG787</f>
        <v>225</v>
      </c>
      <c r="AT787">
        <f>'Raw Data'!AH787</f>
        <v>215</v>
      </c>
      <c r="AU787">
        <f>'Raw Data'!AI787</f>
        <v>1458</v>
      </c>
      <c r="AV787" t="str">
        <f>'Raw Data'!AJ787</f>
        <v>D6_0136_00_I</v>
      </c>
      <c r="AW787">
        <f>'Raw Data'!AK787</f>
        <v>55</v>
      </c>
      <c r="AX787">
        <f>'Raw Data'!AL787</f>
        <v>62</v>
      </c>
      <c r="AY787" t="str">
        <f>'Raw Data'!AM787</f>
        <v>simple</v>
      </c>
      <c r="AZ787">
        <f>'Raw Data'!AN787</f>
        <v>311.8</v>
      </c>
      <c r="BA787">
        <f>'Raw Data'!AO787</f>
        <v>124.1</v>
      </c>
      <c r="BB787">
        <f>'Raw Data'!AP787</f>
        <v>674.2</v>
      </c>
      <c r="BC787">
        <f>'Raw Data'!AQ787</f>
        <v>-84.370666999999997</v>
      </c>
      <c r="BD787">
        <f>'Raw Data'!AR787</f>
        <v>34.542994</v>
      </c>
      <c r="BE787">
        <f>'Raw Data'!AS787</f>
        <v>-84.368945999999994</v>
      </c>
      <c r="BF787">
        <f>'Raw Data'!AT787</f>
        <v>34.543565000000001</v>
      </c>
      <c r="BG787" t="str">
        <f>'Raw Data'!AU787</f>
        <v>2271013600I</v>
      </c>
      <c r="BH787">
        <f>'Raw Data'!AV787</f>
        <v>1</v>
      </c>
      <c r="BI787">
        <f>'Raw Data'!AW787</f>
        <v>227</v>
      </c>
      <c r="BJ787">
        <f>'Raw Data'!AX787</f>
        <v>136</v>
      </c>
      <c r="BK787">
        <f>'Raw Data'!AY787</f>
        <v>0</v>
      </c>
      <c r="BL787">
        <f>'Raw Data'!AZ787</f>
        <v>55</v>
      </c>
      <c r="BM787">
        <f>'Raw Data'!BA787</f>
        <v>22.82</v>
      </c>
      <c r="BN787">
        <f>'Raw Data'!BB787</f>
        <v>22.16</v>
      </c>
      <c r="BO787">
        <f>'Raw Data'!BC787</f>
        <v>2866.5</v>
      </c>
      <c r="BP787">
        <f>'Raw Data'!BD787</f>
        <v>2857.9</v>
      </c>
      <c r="BQ787">
        <f>'Raw Data'!BE787</f>
        <v>2837.9</v>
      </c>
      <c r="BR787">
        <f>'Raw Data'!BF787</f>
        <v>55</v>
      </c>
      <c r="BS787">
        <f>'Raw Data'!BG787</f>
        <v>32.6</v>
      </c>
      <c r="BT787">
        <f>'Raw Data'!BH787</f>
        <v>22.4</v>
      </c>
      <c r="BU787">
        <f>'Raw Data'!BI787</f>
        <v>44147</v>
      </c>
      <c r="BV787" t="str">
        <f>'Raw Data'!BJ787</f>
        <v>NONE</v>
      </c>
      <c r="BW787">
        <f>'Raw Data'!BK787</f>
        <v>2.1069999999999999E-3</v>
      </c>
      <c r="BX787">
        <f>'Raw Data'!BL787</f>
        <v>41803</v>
      </c>
      <c r="BY787">
        <f>'Raw Data'!BM787</f>
        <v>41515</v>
      </c>
      <c r="BZ787" t="str">
        <f>'Raw Data'!BN787</f>
        <v>2271013600I</v>
      </c>
      <c r="CA787" t="str">
        <f>'Raw Data'!BO787</f>
        <v>PICKENS</v>
      </c>
      <c r="CB787">
        <f>'Raw Data'!BP787</f>
        <v>1</v>
      </c>
      <c r="CC787">
        <f>'Raw Data'!BQ787</f>
        <v>13600</v>
      </c>
      <c r="CD787">
        <f>'Raw Data'!BR787</f>
        <v>6</v>
      </c>
      <c r="CE787">
        <f>'Raw Data'!BS787</f>
        <v>1</v>
      </c>
      <c r="CF787">
        <f>'Raw Data'!BT787</f>
        <v>2</v>
      </c>
      <c r="CG787">
        <f>'Raw Data'!BU787</f>
        <v>1</v>
      </c>
      <c r="CH787">
        <f>'Raw Data'!BV787</f>
        <v>1</v>
      </c>
      <c r="CI787">
        <f>'Raw Data'!BW787</f>
        <v>2</v>
      </c>
      <c r="CJ787">
        <f>'Raw Data'!BX787</f>
        <v>0</v>
      </c>
      <c r="CK787">
        <f>'Raw Data'!BY787</f>
        <v>5</v>
      </c>
      <c r="CL787" t="str">
        <f>'Raw Data'!BZ787</f>
        <v>N</v>
      </c>
      <c r="CM787">
        <f t="shared" si="179"/>
        <v>0</v>
      </c>
      <c r="CN787">
        <f>'Raw Data'!CA787</f>
        <v>227</v>
      </c>
      <c r="CO787">
        <f>'Raw Data'!CB787</f>
        <v>136</v>
      </c>
      <c r="CP787">
        <f>'Raw Data'!CC787</f>
        <v>0</v>
      </c>
      <c r="CQ787" t="str">
        <f>'Raw Data'!CD787</f>
        <v>Not Urban</v>
      </c>
      <c r="CR787" t="str">
        <f>'Raw Data'!CE787</f>
        <v>Not Urban</v>
      </c>
      <c r="CS787">
        <f>'Raw Data'!CF787</f>
        <v>0</v>
      </c>
      <c r="CT787">
        <f>'Raw Data'!CG787</f>
        <v>55</v>
      </c>
      <c r="CU787">
        <f>'Raw Data'!CH787</f>
        <v>5510</v>
      </c>
      <c r="CV787" t="str">
        <f>'Raw Data'!CI787</f>
        <v xml:space="preserve"> </v>
      </c>
      <c r="CW787">
        <f>'Raw Data'!CJ787</f>
        <v>0</v>
      </c>
      <c r="CX787">
        <f>'Raw Data'!CK787</f>
        <v>4.5318940000000003</v>
      </c>
      <c r="CY787">
        <f>'Raw Data'!CL787</f>
        <v>9</v>
      </c>
      <c r="CZ787" t="str">
        <f>'Raw Data'!CM787</f>
        <v>State Mainline</v>
      </c>
      <c r="DA787">
        <f>'Raw Data'!CN787</f>
        <v>5510</v>
      </c>
      <c r="DB787">
        <f>'Raw Data'!CO787</f>
        <v>441331</v>
      </c>
      <c r="DC787">
        <f>'Raw Data'!CP787</f>
        <v>15.07</v>
      </c>
      <c r="DD787">
        <f>'Raw Data'!CQ787</f>
        <v>19.61</v>
      </c>
      <c r="DE787">
        <f>'Raw Data'!CR787</f>
        <v>441331</v>
      </c>
      <c r="DF787">
        <f>'Raw Data'!CS787</f>
        <v>0</v>
      </c>
      <c r="DG787">
        <f>'Raw Data'!CT787</f>
        <v>23928.399232</v>
      </c>
      <c r="DH787">
        <f>'Raw Data'!CU787</f>
        <v>100</v>
      </c>
      <c r="DI787">
        <f>'Raw Data'!CV787</f>
        <v>41554</v>
      </c>
      <c r="DJ787">
        <f>'Raw Data'!CW787</f>
        <v>0.15213099999999999</v>
      </c>
      <c r="DK787">
        <f>'Raw Data'!CX787</f>
        <v>0</v>
      </c>
      <c r="DL787">
        <f>'Raw Data'!CY787</f>
        <v>2.1069999999999999E-3</v>
      </c>
      <c r="DM787">
        <f>'Raw Data'!CZ787</f>
        <v>312</v>
      </c>
      <c r="DN787" t="str">
        <f>'Raw Data'!DA787</f>
        <v>227-0174</v>
      </c>
      <c r="DO787" t="str">
        <f>'Raw Data'!DB787</f>
        <v>5R : Rural Major Collector</v>
      </c>
      <c r="DP787" t="str">
        <f>'Raw Data'!DC787</f>
        <v>34.542596, -84.355727</v>
      </c>
      <c r="DQ787">
        <f>'Raw Data'!DD787</f>
        <v>-84.355727000000002</v>
      </c>
      <c r="DR787">
        <f>'Raw Data'!DE787</f>
        <v>34.542596000000003</v>
      </c>
      <c r="DS787">
        <f>'Raw Data'!DF787</f>
        <v>34.542596000000003</v>
      </c>
      <c r="DT787">
        <f>'Raw Data'!DG787</f>
        <v>-84.355727000000002</v>
      </c>
      <c r="DU787">
        <f>'Raw Data'!DH787</f>
        <v>1.3254999999999999E-2</v>
      </c>
      <c r="DV787">
        <f>'Raw Data'!DI787</f>
        <v>2.1069999999999999E-3</v>
      </c>
      <c r="DW787">
        <f>'Raw Data'!DJ787</f>
        <v>225</v>
      </c>
      <c r="DX787" s="11">
        <f t="shared" si="180"/>
        <v>690</v>
      </c>
      <c r="DY787" s="5">
        <f t="shared" si="181"/>
        <v>607.5</v>
      </c>
      <c r="DZ787" s="5">
        <f t="shared" si="174"/>
        <v>82.5</v>
      </c>
      <c r="EA787" s="5">
        <f t="shared" si="175"/>
        <v>0.13580246913580246</v>
      </c>
      <c r="EB787" s="5">
        <f t="shared" si="176"/>
        <v>648.75</v>
      </c>
      <c r="EC787">
        <f>'Raw Data'!DK787</f>
        <v>700</v>
      </c>
      <c r="ED787">
        <f>'Raw Data'!DL787</f>
        <v>0</v>
      </c>
      <c r="EE787">
        <f>'Raw Data'!DM787</f>
        <v>730</v>
      </c>
      <c r="EF787">
        <f>'Raw Data'!DN787</f>
        <v>0</v>
      </c>
      <c r="EG787">
        <f>'Raw Data'!DO787</f>
        <v>640</v>
      </c>
      <c r="EH787">
        <f>'Raw Data'!DP787</f>
        <v>0</v>
      </c>
      <c r="EI787">
        <f>'Raw Data'!DQ787</f>
        <v>650</v>
      </c>
      <c r="EJ787">
        <f>'Raw Data'!DR787</f>
        <v>0</v>
      </c>
      <c r="EK787">
        <f>'Raw Data'!DS787</f>
        <v>630</v>
      </c>
      <c r="EL787">
        <f>'Raw Data'!DT787</f>
        <v>6.7</v>
      </c>
      <c r="EM787">
        <f>'Raw Data'!DU787</f>
        <v>600</v>
      </c>
      <c r="EN787">
        <f>'Raw Data'!DV787</f>
        <v>6.7</v>
      </c>
      <c r="EO787">
        <f>'Raw Data'!DW787</f>
        <v>600</v>
      </c>
      <c r="EP787">
        <f>'Raw Data'!DX787</f>
        <v>13</v>
      </c>
      <c r="EQ787">
        <f>'Raw Data'!DY787</f>
        <v>600</v>
      </c>
      <c r="ER787">
        <f>'Raw Data'!DZ787</f>
        <v>13</v>
      </c>
      <c r="ES787">
        <f>'Raw Data'!EA787</f>
        <v>570</v>
      </c>
      <c r="ET787">
        <f>'Raw Data'!EB787</f>
        <v>0</v>
      </c>
      <c r="EU787">
        <f>'Raw Data'!EC787</f>
        <v>580</v>
      </c>
      <c r="EV787">
        <f>'Raw Data'!ED787</f>
        <v>0</v>
      </c>
      <c r="EW787">
        <f>'Raw Data'!EE787</f>
        <v>0</v>
      </c>
    </row>
    <row r="788" spans="1:153" x14ac:dyDescent="0.3">
      <c r="A788">
        <f>'Raw Data'!A788</f>
        <v>786</v>
      </c>
      <c r="B788" t="str">
        <f>'Raw Data'!B788</f>
        <v>Point</v>
      </c>
      <c r="C788">
        <f>'Raw Data'!C788</f>
        <v>832</v>
      </c>
      <c r="D788">
        <f>'Raw Data'!D788</f>
        <v>79368</v>
      </c>
      <c r="E788" t="str">
        <f>'Raw Data'!E788</f>
        <v>Point</v>
      </c>
      <c r="F788">
        <f>'Raw Data'!F788</f>
        <v>4552191</v>
      </c>
      <c r="G788" t="str">
        <f>'Raw Data'!G788</f>
        <v>Pickens County Sheriff</v>
      </c>
      <c r="H788" s="3">
        <f>'Raw Data'!H788</f>
        <v>41465</v>
      </c>
      <c r="L788">
        <f t="shared" si="168"/>
        <v>0</v>
      </c>
      <c r="M788" s="5">
        <f t="shared" si="169"/>
        <v>41465</v>
      </c>
      <c r="N788" s="5">
        <f t="shared" si="177"/>
        <v>2013</v>
      </c>
      <c r="O788" s="5" t="str" cm="1">
        <f t="array" ref="O788">_xlfn.IFS(N788&lt;=2016,"before treatment",N788=2017,"unknown",N788&gt;2017,"after treatment")</f>
        <v>before treatment</v>
      </c>
      <c r="P788" s="5">
        <f t="shared" si="170"/>
        <v>1</v>
      </c>
      <c r="Q788" s="5">
        <f t="shared" si="171"/>
        <v>0</v>
      </c>
      <c r="R788" t="str">
        <f>'Raw Data'!I788</f>
        <v>Pickens</v>
      </c>
      <c r="S788" t="str">
        <f>'Raw Data'!J788</f>
        <v>State Route 136</v>
      </c>
      <c r="T788" t="str">
        <f>'Raw Data'!K788</f>
        <v>Sunrise Ridge Rd</v>
      </c>
      <c r="U788" t="str">
        <f>'Raw Data'!L788</f>
        <v>(O) No Injury</v>
      </c>
      <c r="V788">
        <f>'Raw Data'!M788</f>
        <v>0</v>
      </c>
      <c r="W788">
        <f>'Raw Data'!N788</f>
        <v>0</v>
      </c>
      <c r="X788">
        <f>'Raw Data'!O788</f>
        <v>0</v>
      </c>
      <c r="Y788" t="str">
        <f>'Raw Data'!P788</f>
        <v>Not a Collision with Motor Vehicle</v>
      </c>
      <c r="Z788" t="str">
        <f>'Raw Data'!Q788</f>
        <v>Off Roadway</v>
      </c>
      <c r="AA788" t="str">
        <f>'Raw Data'!R788</f>
        <v>Tree</v>
      </c>
      <c r="AB788" t="str">
        <f>'Raw Data'!S788</f>
        <v>Tree</v>
      </c>
      <c r="AC788" t="str">
        <f>'Raw Data'!T788</f>
        <v>Driver Lost Control</v>
      </c>
      <c r="AD788">
        <f>'Raw Data'!U788</f>
        <v>1</v>
      </c>
      <c r="AE788" s="5" t="str">
        <f t="shared" si="178"/>
        <v>Yes</v>
      </c>
      <c r="AF788" t="str">
        <f>'Raw Data'!V788</f>
        <v>Negotiating a Curve</v>
      </c>
      <c r="AG788" s="5">
        <f t="shared" si="172"/>
        <v>0</v>
      </c>
      <c r="AH788" t="str">
        <f>'Raw Data'!W788</f>
        <v>East</v>
      </c>
      <c r="AI788" t="str">
        <f>'Raw Data'!X788</f>
        <v>Dawn</v>
      </c>
      <c r="AJ788" t="str">
        <f>'Raw Data'!Y788</f>
        <v>Dry</v>
      </c>
      <c r="AK788">
        <f>'Raw Data'!Z788</f>
        <v>68</v>
      </c>
      <c r="AL788" t="str">
        <f>'Raw Data'!AA788</f>
        <v>Lap and Shoulder Belt Used</v>
      </c>
      <c r="AM788" s="5">
        <f t="shared" si="173"/>
        <v>0</v>
      </c>
      <c r="AN788" t="str">
        <f>'Raw Data'!AB788</f>
        <v>Passenger Car</v>
      </c>
      <c r="AO788" t="str">
        <f>'Raw Data'!AC788</f>
        <v>2271013600I</v>
      </c>
      <c r="AP788">
        <f>'Raw Data'!AD788</f>
        <v>17.908999999999999</v>
      </c>
      <c r="AQ788">
        <f>'Raw Data'!AE788</f>
        <v>34.543559999999999</v>
      </c>
      <c r="AR788">
        <f>'Raw Data'!AF788</f>
        <v>-84.370300999999998</v>
      </c>
      <c r="AS788">
        <f>'Raw Data'!AG788</f>
        <v>225</v>
      </c>
      <c r="AT788">
        <f>'Raw Data'!AH788</f>
        <v>215</v>
      </c>
      <c r="AU788">
        <f>'Raw Data'!AI788</f>
        <v>1458</v>
      </c>
      <c r="AV788" t="str">
        <f>'Raw Data'!AJ788</f>
        <v>D6_0136_00_I</v>
      </c>
      <c r="AW788">
        <f>'Raw Data'!AK788</f>
        <v>55</v>
      </c>
      <c r="AX788">
        <f>'Raw Data'!AL788</f>
        <v>62</v>
      </c>
      <c r="AY788" t="str">
        <f>'Raw Data'!AM788</f>
        <v>simple</v>
      </c>
      <c r="AZ788">
        <f>'Raw Data'!AN788</f>
        <v>311.8</v>
      </c>
      <c r="BA788">
        <f>'Raw Data'!AO788</f>
        <v>124.1</v>
      </c>
      <c r="BB788">
        <f>'Raw Data'!AP788</f>
        <v>674.2</v>
      </c>
      <c r="BC788">
        <f>'Raw Data'!AQ788</f>
        <v>-84.370666999999997</v>
      </c>
      <c r="BD788">
        <f>'Raw Data'!AR788</f>
        <v>34.542994</v>
      </c>
      <c r="BE788">
        <f>'Raw Data'!AS788</f>
        <v>-84.368945999999994</v>
      </c>
      <c r="BF788">
        <f>'Raw Data'!AT788</f>
        <v>34.543565000000001</v>
      </c>
      <c r="BG788" t="str">
        <f>'Raw Data'!AU788</f>
        <v>2271013600I</v>
      </c>
      <c r="BH788">
        <f>'Raw Data'!AV788</f>
        <v>1</v>
      </c>
      <c r="BI788">
        <f>'Raw Data'!AW788</f>
        <v>227</v>
      </c>
      <c r="BJ788">
        <f>'Raw Data'!AX788</f>
        <v>136</v>
      </c>
      <c r="BK788">
        <f>'Raw Data'!AY788</f>
        <v>0</v>
      </c>
      <c r="BL788">
        <f>'Raw Data'!AZ788</f>
        <v>55</v>
      </c>
      <c r="BM788">
        <f>'Raw Data'!BA788</f>
        <v>22.82</v>
      </c>
      <c r="BN788">
        <f>'Raw Data'!BB788</f>
        <v>22.16</v>
      </c>
      <c r="BO788">
        <f>'Raw Data'!BC788</f>
        <v>2866.5</v>
      </c>
      <c r="BP788">
        <f>'Raw Data'!BD788</f>
        <v>2857.9</v>
      </c>
      <c r="BQ788">
        <f>'Raw Data'!BE788</f>
        <v>2837.9</v>
      </c>
      <c r="BR788">
        <f>'Raw Data'!BF788</f>
        <v>55</v>
      </c>
      <c r="BS788">
        <f>'Raw Data'!BG788</f>
        <v>32.6</v>
      </c>
      <c r="BT788">
        <f>'Raw Data'!BH788</f>
        <v>22.4</v>
      </c>
      <c r="BU788">
        <f>'Raw Data'!BI788</f>
        <v>44147</v>
      </c>
      <c r="BV788" t="str">
        <f>'Raw Data'!BJ788</f>
        <v>NONE</v>
      </c>
      <c r="BW788">
        <f>'Raw Data'!BK788</f>
        <v>2.1069999999999999E-3</v>
      </c>
      <c r="BX788">
        <f>'Raw Data'!BL788</f>
        <v>41803</v>
      </c>
      <c r="BY788">
        <f>'Raw Data'!BM788</f>
        <v>41515</v>
      </c>
      <c r="BZ788" t="str">
        <f>'Raw Data'!BN788</f>
        <v>2271013600I</v>
      </c>
      <c r="CA788" t="str">
        <f>'Raw Data'!BO788</f>
        <v>PICKENS</v>
      </c>
      <c r="CB788">
        <f>'Raw Data'!BP788</f>
        <v>1</v>
      </c>
      <c r="CC788">
        <f>'Raw Data'!BQ788</f>
        <v>13600</v>
      </c>
      <c r="CD788">
        <f>'Raw Data'!BR788</f>
        <v>6</v>
      </c>
      <c r="CE788">
        <f>'Raw Data'!BS788</f>
        <v>1</v>
      </c>
      <c r="CF788">
        <f>'Raw Data'!BT788</f>
        <v>2</v>
      </c>
      <c r="CG788">
        <f>'Raw Data'!BU788</f>
        <v>1</v>
      </c>
      <c r="CH788">
        <f>'Raw Data'!BV788</f>
        <v>1</v>
      </c>
      <c r="CI788">
        <f>'Raw Data'!BW788</f>
        <v>2</v>
      </c>
      <c r="CJ788">
        <f>'Raw Data'!BX788</f>
        <v>0</v>
      </c>
      <c r="CK788">
        <f>'Raw Data'!BY788</f>
        <v>5</v>
      </c>
      <c r="CL788" t="str">
        <f>'Raw Data'!BZ788</f>
        <v>N</v>
      </c>
      <c r="CM788">
        <f t="shared" si="179"/>
        <v>0</v>
      </c>
      <c r="CN788">
        <f>'Raw Data'!CA788</f>
        <v>227</v>
      </c>
      <c r="CO788">
        <f>'Raw Data'!CB788</f>
        <v>136</v>
      </c>
      <c r="CP788">
        <f>'Raw Data'!CC788</f>
        <v>0</v>
      </c>
      <c r="CQ788" t="str">
        <f>'Raw Data'!CD788</f>
        <v>Not Urban</v>
      </c>
      <c r="CR788" t="str">
        <f>'Raw Data'!CE788</f>
        <v>Not Urban</v>
      </c>
      <c r="CS788">
        <f>'Raw Data'!CF788</f>
        <v>0</v>
      </c>
      <c r="CT788">
        <f>'Raw Data'!CG788</f>
        <v>55</v>
      </c>
      <c r="CU788">
        <f>'Raw Data'!CH788</f>
        <v>5510</v>
      </c>
      <c r="CV788" t="str">
        <f>'Raw Data'!CI788</f>
        <v xml:space="preserve"> </v>
      </c>
      <c r="CW788">
        <f>'Raw Data'!CJ788</f>
        <v>0</v>
      </c>
      <c r="CX788">
        <f>'Raw Data'!CK788</f>
        <v>4.5318940000000003</v>
      </c>
      <c r="CY788">
        <f>'Raw Data'!CL788</f>
        <v>9</v>
      </c>
      <c r="CZ788" t="str">
        <f>'Raw Data'!CM788</f>
        <v>State Mainline</v>
      </c>
      <c r="DA788">
        <f>'Raw Data'!CN788</f>
        <v>5510</v>
      </c>
      <c r="DB788">
        <f>'Raw Data'!CO788</f>
        <v>441331</v>
      </c>
      <c r="DC788">
        <f>'Raw Data'!CP788</f>
        <v>15.07</v>
      </c>
      <c r="DD788">
        <f>'Raw Data'!CQ788</f>
        <v>19.61</v>
      </c>
      <c r="DE788">
        <f>'Raw Data'!CR788</f>
        <v>441331</v>
      </c>
      <c r="DF788">
        <f>'Raw Data'!CS788</f>
        <v>0</v>
      </c>
      <c r="DG788">
        <f>'Raw Data'!CT788</f>
        <v>23928.399232</v>
      </c>
      <c r="DH788">
        <f>'Raw Data'!CU788</f>
        <v>100</v>
      </c>
      <c r="DI788">
        <f>'Raw Data'!CV788</f>
        <v>41554</v>
      </c>
      <c r="DJ788">
        <f>'Raw Data'!CW788</f>
        <v>0.15213099999999999</v>
      </c>
      <c r="DK788">
        <f>'Raw Data'!CX788</f>
        <v>0</v>
      </c>
      <c r="DL788">
        <f>'Raw Data'!CY788</f>
        <v>2.1069999999999999E-3</v>
      </c>
      <c r="DM788">
        <f>'Raw Data'!CZ788</f>
        <v>312</v>
      </c>
      <c r="DN788" t="str">
        <f>'Raw Data'!DA788</f>
        <v>227-0174</v>
      </c>
      <c r="DO788" t="str">
        <f>'Raw Data'!DB788</f>
        <v>5R : Rural Major Collector</v>
      </c>
      <c r="DP788" t="str">
        <f>'Raw Data'!DC788</f>
        <v>34.542596, -84.355727</v>
      </c>
      <c r="DQ788">
        <f>'Raw Data'!DD788</f>
        <v>-84.355727000000002</v>
      </c>
      <c r="DR788">
        <f>'Raw Data'!DE788</f>
        <v>34.542596000000003</v>
      </c>
      <c r="DS788">
        <f>'Raw Data'!DF788</f>
        <v>34.542596000000003</v>
      </c>
      <c r="DT788">
        <f>'Raw Data'!DG788</f>
        <v>-84.355727000000002</v>
      </c>
      <c r="DU788">
        <f>'Raw Data'!DH788</f>
        <v>1.3254999999999999E-2</v>
      </c>
      <c r="DV788">
        <f>'Raw Data'!DI788</f>
        <v>2.1069999999999999E-3</v>
      </c>
      <c r="DW788">
        <f>'Raw Data'!DJ788</f>
        <v>225</v>
      </c>
      <c r="DX788" s="11">
        <f t="shared" si="180"/>
        <v>690</v>
      </c>
      <c r="DY788" s="5">
        <f t="shared" si="181"/>
        <v>607.5</v>
      </c>
      <c r="DZ788" s="5">
        <f t="shared" si="174"/>
        <v>82.5</v>
      </c>
      <c r="EA788" s="5">
        <f t="shared" si="175"/>
        <v>0.13580246913580246</v>
      </c>
      <c r="EB788" s="5">
        <f t="shared" si="176"/>
        <v>648.75</v>
      </c>
      <c r="EC788">
        <f>'Raw Data'!DK788</f>
        <v>700</v>
      </c>
      <c r="ED788">
        <f>'Raw Data'!DL788</f>
        <v>0</v>
      </c>
      <c r="EE788">
        <f>'Raw Data'!DM788</f>
        <v>730</v>
      </c>
      <c r="EF788">
        <f>'Raw Data'!DN788</f>
        <v>0</v>
      </c>
      <c r="EG788">
        <f>'Raw Data'!DO788</f>
        <v>640</v>
      </c>
      <c r="EH788">
        <f>'Raw Data'!DP788</f>
        <v>0</v>
      </c>
      <c r="EI788">
        <f>'Raw Data'!DQ788</f>
        <v>650</v>
      </c>
      <c r="EJ788">
        <f>'Raw Data'!DR788</f>
        <v>0</v>
      </c>
      <c r="EK788">
        <f>'Raw Data'!DS788</f>
        <v>630</v>
      </c>
      <c r="EL788">
        <f>'Raw Data'!DT788</f>
        <v>6.7</v>
      </c>
      <c r="EM788">
        <f>'Raw Data'!DU788</f>
        <v>600</v>
      </c>
      <c r="EN788">
        <f>'Raw Data'!DV788</f>
        <v>6.7</v>
      </c>
      <c r="EO788">
        <f>'Raw Data'!DW788</f>
        <v>600</v>
      </c>
      <c r="EP788">
        <f>'Raw Data'!DX788</f>
        <v>13</v>
      </c>
      <c r="EQ788">
        <f>'Raw Data'!DY788</f>
        <v>600</v>
      </c>
      <c r="ER788">
        <f>'Raw Data'!DZ788</f>
        <v>13</v>
      </c>
      <c r="ES788">
        <f>'Raw Data'!EA788</f>
        <v>570</v>
      </c>
      <c r="ET788">
        <f>'Raw Data'!EB788</f>
        <v>0</v>
      </c>
      <c r="EU788">
        <f>'Raw Data'!EC788</f>
        <v>580</v>
      </c>
      <c r="EV788">
        <f>'Raw Data'!ED788</f>
        <v>0</v>
      </c>
      <c r="EW788">
        <f>'Raw Data'!EE788</f>
        <v>0</v>
      </c>
    </row>
    <row r="789" spans="1:153" x14ac:dyDescent="0.3">
      <c r="A789">
        <f>'Raw Data'!A789</f>
        <v>787</v>
      </c>
      <c r="B789" t="str">
        <f>'Raw Data'!B789</f>
        <v>Point</v>
      </c>
      <c r="C789">
        <f>'Raw Data'!C789</f>
        <v>859</v>
      </c>
      <c r="D789">
        <f>'Raw Data'!D789</f>
        <v>73552</v>
      </c>
      <c r="E789" t="str">
        <f>'Raw Data'!E789</f>
        <v>Point</v>
      </c>
      <c r="F789">
        <f>'Raw Data'!F789</f>
        <v>4751798</v>
      </c>
      <c r="G789" t="str">
        <f>'Raw Data'!G789</f>
        <v>Gsp Post 00</v>
      </c>
      <c r="H789" s="3">
        <f>'Raw Data'!H789</f>
        <v>41702</v>
      </c>
      <c r="L789">
        <f t="shared" si="168"/>
        <v>0</v>
      </c>
      <c r="M789" s="5">
        <f t="shared" si="169"/>
        <v>41702</v>
      </c>
      <c r="N789" s="5">
        <f t="shared" si="177"/>
        <v>2014</v>
      </c>
      <c r="O789" s="5" t="str" cm="1">
        <f t="array" ref="O789">_xlfn.IFS(N789&lt;=2016,"before treatment",N789=2017,"unknown",N789&gt;2017,"after treatment")</f>
        <v>before treatment</v>
      </c>
      <c r="P789" s="5">
        <f t="shared" si="170"/>
        <v>1</v>
      </c>
      <c r="Q789" s="5">
        <f t="shared" si="171"/>
        <v>0</v>
      </c>
      <c r="R789" t="str">
        <f>'Raw Data'!I789</f>
        <v>Pickens</v>
      </c>
      <c r="S789" t="str">
        <f>'Raw Data'!J789</f>
        <v>State Route 136</v>
      </c>
      <c r="T789" t="str">
        <f>'Raw Data'!K789</f>
        <v>(none)</v>
      </c>
      <c r="U789" t="str">
        <f>'Raw Data'!L789</f>
        <v>(O) No Injury</v>
      </c>
      <c r="V789">
        <f>'Raw Data'!M789</f>
        <v>0</v>
      </c>
      <c r="W789">
        <f>'Raw Data'!N789</f>
        <v>0</v>
      </c>
      <c r="X789">
        <f>'Raw Data'!O789</f>
        <v>0</v>
      </c>
      <c r="Y789" t="str">
        <f>'Raw Data'!P789</f>
        <v>Not a Collision with Motor Vehicle</v>
      </c>
      <c r="Z789" t="str">
        <f>'Raw Data'!Q789</f>
        <v>On Shoulder</v>
      </c>
      <c r="AA789" t="str">
        <f>'Raw Data'!R789</f>
        <v>Ditch</v>
      </c>
      <c r="AB789" t="str">
        <f>'Raw Data'!S789</f>
        <v>Ditch</v>
      </c>
      <c r="AC789" t="str">
        <f>'Raw Data'!T789</f>
        <v>Changed Lanes Improperly</v>
      </c>
      <c r="AD789">
        <f>'Raw Data'!U789</f>
        <v>1</v>
      </c>
      <c r="AE789" s="5" t="str">
        <f t="shared" si="178"/>
        <v>Yes</v>
      </c>
      <c r="AF789" t="str">
        <f>'Raw Data'!V789</f>
        <v>Turning Right</v>
      </c>
      <c r="AG789" s="5">
        <f t="shared" si="172"/>
        <v>1</v>
      </c>
      <c r="AH789" t="str">
        <f>'Raw Data'!W789</f>
        <v>East</v>
      </c>
      <c r="AI789" t="str">
        <f>'Raw Data'!X789</f>
        <v>Dark-Not Lighted</v>
      </c>
      <c r="AJ789" t="str">
        <f>'Raw Data'!Y789</f>
        <v>Dry</v>
      </c>
      <c r="AK789">
        <f>'Raw Data'!Z789</f>
        <v>42</v>
      </c>
      <c r="AL789" t="str">
        <f>'Raw Data'!AA789</f>
        <v>Lap and Shoulder Belt Used</v>
      </c>
      <c r="AM789" s="5">
        <f t="shared" si="173"/>
        <v>0</v>
      </c>
      <c r="AN789" t="str">
        <f>'Raw Data'!AB789</f>
        <v>Sports Utility Vehicle (SUV)</v>
      </c>
      <c r="AO789" t="str">
        <f>'Raw Data'!AC789</f>
        <v>2271013600I</v>
      </c>
      <c r="AP789">
        <f>'Raw Data'!AD789</f>
        <v>17.874143</v>
      </c>
      <c r="AQ789">
        <f>'Raw Data'!AE789</f>
        <v>34.543145000000003</v>
      </c>
      <c r="AR789">
        <f>'Raw Data'!AF789</f>
        <v>-84.370599999999996</v>
      </c>
      <c r="AS789">
        <f>'Raw Data'!AG789</f>
        <v>225</v>
      </c>
      <c r="AT789">
        <f>'Raw Data'!AH789</f>
        <v>215</v>
      </c>
      <c r="AU789">
        <f>'Raw Data'!AI789</f>
        <v>1458</v>
      </c>
      <c r="AV789" t="str">
        <f>'Raw Data'!AJ789</f>
        <v>D6_0136_00_I</v>
      </c>
      <c r="AW789">
        <f>'Raw Data'!AK789</f>
        <v>55</v>
      </c>
      <c r="AX789">
        <f>'Raw Data'!AL789</f>
        <v>62</v>
      </c>
      <c r="AY789" t="str">
        <f>'Raw Data'!AM789</f>
        <v>simple</v>
      </c>
      <c r="AZ789">
        <f>'Raw Data'!AN789</f>
        <v>311.8</v>
      </c>
      <c r="BA789">
        <f>'Raw Data'!AO789</f>
        <v>124.1</v>
      </c>
      <c r="BB789">
        <f>'Raw Data'!AP789</f>
        <v>674.2</v>
      </c>
      <c r="BC789">
        <f>'Raw Data'!AQ789</f>
        <v>-84.370666999999997</v>
      </c>
      <c r="BD789">
        <f>'Raw Data'!AR789</f>
        <v>34.542994</v>
      </c>
      <c r="BE789">
        <f>'Raw Data'!AS789</f>
        <v>-84.368945999999994</v>
      </c>
      <c r="BF789">
        <f>'Raw Data'!AT789</f>
        <v>34.543565000000001</v>
      </c>
      <c r="BG789" t="str">
        <f>'Raw Data'!AU789</f>
        <v>2271013600I</v>
      </c>
      <c r="BH789">
        <f>'Raw Data'!AV789</f>
        <v>1</v>
      </c>
      <c r="BI789">
        <f>'Raw Data'!AW789</f>
        <v>227</v>
      </c>
      <c r="BJ789">
        <f>'Raw Data'!AX789</f>
        <v>136</v>
      </c>
      <c r="BK789">
        <f>'Raw Data'!AY789</f>
        <v>0</v>
      </c>
      <c r="BL789">
        <f>'Raw Data'!AZ789</f>
        <v>55</v>
      </c>
      <c r="BM789">
        <f>'Raw Data'!BA789</f>
        <v>22.82</v>
      </c>
      <c r="BN789">
        <f>'Raw Data'!BB789</f>
        <v>22.16</v>
      </c>
      <c r="BO789">
        <f>'Raw Data'!BC789</f>
        <v>2866.5</v>
      </c>
      <c r="BP789">
        <f>'Raw Data'!BD789</f>
        <v>2857.9</v>
      </c>
      <c r="BQ789">
        <f>'Raw Data'!BE789</f>
        <v>2837.9</v>
      </c>
      <c r="BR789">
        <f>'Raw Data'!BF789</f>
        <v>55</v>
      </c>
      <c r="BS789">
        <f>'Raw Data'!BG789</f>
        <v>32.6</v>
      </c>
      <c r="BT789">
        <f>'Raw Data'!BH789</f>
        <v>22.4</v>
      </c>
      <c r="BU789">
        <f>'Raw Data'!BI789</f>
        <v>44147</v>
      </c>
      <c r="BV789" t="str">
        <f>'Raw Data'!BJ789</f>
        <v>NONE</v>
      </c>
      <c r="BW789">
        <f>'Raw Data'!BK789</f>
        <v>2.1069999999999999E-3</v>
      </c>
      <c r="BX789">
        <f>'Raw Data'!BL789</f>
        <v>41803</v>
      </c>
      <c r="BY789">
        <f>'Raw Data'!BM789</f>
        <v>41515</v>
      </c>
      <c r="BZ789" t="str">
        <f>'Raw Data'!BN789</f>
        <v>2271013600I</v>
      </c>
      <c r="CA789" t="str">
        <f>'Raw Data'!BO789</f>
        <v>PICKENS</v>
      </c>
      <c r="CB789">
        <f>'Raw Data'!BP789</f>
        <v>1</v>
      </c>
      <c r="CC789">
        <f>'Raw Data'!BQ789</f>
        <v>13600</v>
      </c>
      <c r="CD789">
        <f>'Raw Data'!BR789</f>
        <v>6</v>
      </c>
      <c r="CE789">
        <f>'Raw Data'!BS789</f>
        <v>1</v>
      </c>
      <c r="CF789">
        <f>'Raw Data'!BT789</f>
        <v>2</v>
      </c>
      <c r="CG789">
        <f>'Raw Data'!BU789</f>
        <v>1</v>
      </c>
      <c r="CH789">
        <f>'Raw Data'!BV789</f>
        <v>1</v>
      </c>
      <c r="CI789">
        <f>'Raw Data'!BW789</f>
        <v>2</v>
      </c>
      <c r="CJ789">
        <f>'Raw Data'!BX789</f>
        <v>0</v>
      </c>
      <c r="CK789">
        <f>'Raw Data'!BY789</f>
        <v>5</v>
      </c>
      <c r="CL789" t="str">
        <f>'Raw Data'!BZ789</f>
        <v>N</v>
      </c>
      <c r="CM789">
        <f t="shared" si="179"/>
        <v>0</v>
      </c>
      <c r="CN789">
        <f>'Raw Data'!CA789</f>
        <v>227</v>
      </c>
      <c r="CO789">
        <f>'Raw Data'!CB789</f>
        <v>136</v>
      </c>
      <c r="CP789">
        <f>'Raw Data'!CC789</f>
        <v>0</v>
      </c>
      <c r="CQ789" t="str">
        <f>'Raw Data'!CD789</f>
        <v>Not Urban</v>
      </c>
      <c r="CR789" t="str">
        <f>'Raw Data'!CE789</f>
        <v>Not Urban</v>
      </c>
      <c r="CS789">
        <f>'Raw Data'!CF789</f>
        <v>0</v>
      </c>
      <c r="CT789">
        <f>'Raw Data'!CG789</f>
        <v>55</v>
      </c>
      <c r="CU789">
        <f>'Raw Data'!CH789</f>
        <v>5510</v>
      </c>
      <c r="CV789" t="str">
        <f>'Raw Data'!CI789</f>
        <v xml:space="preserve"> </v>
      </c>
      <c r="CW789">
        <f>'Raw Data'!CJ789</f>
        <v>0</v>
      </c>
      <c r="CX789">
        <f>'Raw Data'!CK789</f>
        <v>4.5318940000000003</v>
      </c>
      <c r="CY789">
        <f>'Raw Data'!CL789</f>
        <v>9</v>
      </c>
      <c r="CZ789" t="str">
        <f>'Raw Data'!CM789</f>
        <v>State Mainline</v>
      </c>
      <c r="DA789">
        <f>'Raw Data'!CN789</f>
        <v>5510</v>
      </c>
      <c r="DB789">
        <f>'Raw Data'!CO789</f>
        <v>441331</v>
      </c>
      <c r="DC789">
        <f>'Raw Data'!CP789</f>
        <v>15.07</v>
      </c>
      <c r="DD789">
        <f>'Raw Data'!CQ789</f>
        <v>19.61</v>
      </c>
      <c r="DE789">
        <f>'Raw Data'!CR789</f>
        <v>441331</v>
      </c>
      <c r="DF789">
        <f>'Raw Data'!CS789</f>
        <v>0</v>
      </c>
      <c r="DG789">
        <f>'Raw Data'!CT789</f>
        <v>23928.399232</v>
      </c>
      <c r="DH789">
        <f>'Raw Data'!CU789</f>
        <v>100</v>
      </c>
      <c r="DI789">
        <f>'Raw Data'!CV789</f>
        <v>41554</v>
      </c>
      <c r="DJ789">
        <f>'Raw Data'!CW789</f>
        <v>0.15213099999999999</v>
      </c>
      <c r="DK789">
        <f>'Raw Data'!CX789</f>
        <v>0</v>
      </c>
      <c r="DL789">
        <f>'Raw Data'!CY789</f>
        <v>2.1069999999999999E-3</v>
      </c>
      <c r="DM789">
        <f>'Raw Data'!CZ789</f>
        <v>312</v>
      </c>
      <c r="DN789" t="str">
        <f>'Raw Data'!DA789</f>
        <v>227-0174</v>
      </c>
      <c r="DO789" t="str">
        <f>'Raw Data'!DB789</f>
        <v>5R : Rural Major Collector</v>
      </c>
      <c r="DP789" t="str">
        <f>'Raw Data'!DC789</f>
        <v>34.542596, -84.355727</v>
      </c>
      <c r="DQ789">
        <f>'Raw Data'!DD789</f>
        <v>-84.355727000000002</v>
      </c>
      <c r="DR789">
        <f>'Raw Data'!DE789</f>
        <v>34.542596000000003</v>
      </c>
      <c r="DS789">
        <f>'Raw Data'!DF789</f>
        <v>34.542596000000003</v>
      </c>
      <c r="DT789">
        <f>'Raw Data'!DG789</f>
        <v>-84.355727000000002</v>
      </c>
      <c r="DU789">
        <f>'Raw Data'!DH789</f>
        <v>1.3254999999999999E-2</v>
      </c>
      <c r="DV789">
        <f>'Raw Data'!DI789</f>
        <v>2.1069999999999999E-3</v>
      </c>
      <c r="DW789">
        <f>'Raw Data'!DJ789</f>
        <v>225</v>
      </c>
      <c r="DX789" s="11">
        <f t="shared" si="180"/>
        <v>690</v>
      </c>
      <c r="DY789" s="5">
        <f t="shared" si="181"/>
        <v>607.5</v>
      </c>
      <c r="DZ789" s="5">
        <f t="shared" si="174"/>
        <v>82.5</v>
      </c>
      <c r="EA789" s="5">
        <f t="shared" si="175"/>
        <v>0.13580246913580246</v>
      </c>
      <c r="EB789" s="5">
        <f t="shared" si="176"/>
        <v>648.75</v>
      </c>
      <c r="EC789">
        <f>'Raw Data'!DK789</f>
        <v>700</v>
      </c>
      <c r="ED789">
        <f>'Raw Data'!DL789</f>
        <v>0</v>
      </c>
      <c r="EE789">
        <f>'Raw Data'!DM789</f>
        <v>730</v>
      </c>
      <c r="EF789">
        <f>'Raw Data'!DN789</f>
        <v>0</v>
      </c>
      <c r="EG789">
        <f>'Raw Data'!DO789</f>
        <v>640</v>
      </c>
      <c r="EH789">
        <f>'Raw Data'!DP789</f>
        <v>0</v>
      </c>
      <c r="EI789">
        <f>'Raw Data'!DQ789</f>
        <v>650</v>
      </c>
      <c r="EJ789">
        <f>'Raw Data'!DR789</f>
        <v>0</v>
      </c>
      <c r="EK789">
        <f>'Raw Data'!DS789</f>
        <v>630</v>
      </c>
      <c r="EL789">
        <f>'Raw Data'!DT789</f>
        <v>6.7</v>
      </c>
      <c r="EM789">
        <f>'Raw Data'!DU789</f>
        <v>600</v>
      </c>
      <c r="EN789">
        <f>'Raw Data'!DV789</f>
        <v>6.7</v>
      </c>
      <c r="EO789">
        <f>'Raw Data'!DW789</f>
        <v>600</v>
      </c>
      <c r="EP789">
        <f>'Raw Data'!DX789</f>
        <v>13</v>
      </c>
      <c r="EQ789">
        <f>'Raw Data'!DY789</f>
        <v>600</v>
      </c>
      <c r="ER789">
        <f>'Raw Data'!DZ789</f>
        <v>13</v>
      </c>
      <c r="ES789">
        <f>'Raw Data'!EA789</f>
        <v>570</v>
      </c>
      <c r="ET789">
        <f>'Raw Data'!EB789</f>
        <v>0</v>
      </c>
      <c r="EU789">
        <f>'Raw Data'!EC789</f>
        <v>580</v>
      </c>
      <c r="EV789">
        <f>'Raw Data'!ED789</f>
        <v>0</v>
      </c>
      <c r="EW789">
        <f>'Raw Data'!EE789</f>
        <v>0</v>
      </c>
    </row>
    <row r="790" spans="1:153" x14ac:dyDescent="0.3">
      <c r="A790">
        <f>'Raw Data'!A790</f>
        <v>788</v>
      </c>
      <c r="B790" t="str">
        <f>'Raw Data'!B790</f>
        <v>Point</v>
      </c>
      <c r="C790">
        <f>'Raw Data'!C790</f>
        <v>980</v>
      </c>
      <c r="D790">
        <f>'Raw Data'!D790</f>
        <v>49208</v>
      </c>
      <c r="E790" t="str">
        <f>'Raw Data'!E790</f>
        <v>Point</v>
      </c>
      <c r="F790">
        <f>'Raw Data'!F790</f>
        <v>5831188</v>
      </c>
      <c r="G790" t="str">
        <f>'Raw Data'!G790</f>
        <v>Gsp Post 00</v>
      </c>
      <c r="H790" s="3">
        <f>'Raw Data'!H790</f>
        <v>42554</v>
      </c>
      <c r="L790">
        <f t="shared" si="168"/>
        <v>0</v>
      </c>
      <c r="M790" s="5">
        <f t="shared" si="169"/>
        <v>42554</v>
      </c>
      <c r="N790" s="5">
        <f t="shared" si="177"/>
        <v>2016</v>
      </c>
      <c r="O790" s="5" t="str" cm="1">
        <f t="array" ref="O790">_xlfn.IFS(N790&lt;=2016,"before treatment",N790=2017,"unknown",N790&gt;2017,"after treatment")</f>
        <v>before treatment</v>
      </c>
      <c r="P790" s="5">
        <f t="shared" si="170"/>
        <v>1</v>
      </c>
      <c r="Q790" s="5">
        <f t="shared" si="171"/>
        <v>0</v>
      </c>
      <c r="R790" t="str">
        <f>'Raw Data'!I790</f>
        <v>Pickens</v>
      </c>
      <c r="S790" t="str">
        <f>'Raw Data'!J790</f>
        <v>State Route 136</v>
      </c>
      <c r="T790" t="str">
        <f>'Raw Data'!K790</f>
        <v>(none)</v>
      </c>
      <c r="U790" t="str">
        <f>'Raw Data'!L790</f>
        <v>(C) Possible Injury / Complaint</v>
      </c>
      <c r="V790">
        <f>'Raw Data'!M790</f>
        <v>0</v>
      </c>
      <c r="W790">
        <f>'Raw Data'!N790</f>
        <v>0</v>
      </c>
      <c r="X790">
        <f>'Raw Data'!O790</f>
        <v>0</v>
      </c>
      <c r="Y790" t="str">
        <f>'Raw Data'!P790</f>
        <v>Not a Collision with Motor Vehicle</v>
      </c>
      <c r="Z790" t="str">
        <f>'Raw Data'!Q790</f>
        <v>On Shoulder</v>
      </c>
      <c r="AA790" t="str">
        <f>'Raw Data'!R790</f>
        <v>Other-Fixed Object</v>
      </c>
      <c r="AB790" t="str">
        <f>'Raw Data'!S790</f>
        <v>Guard Rail Fence</v>
      </c>
      <c r="AC790" t="str">
        <f>'Raw Data'!T790</f>
        <v>Changed Lanes Improperly</v>
      </c>
      <c r="AD790">
        <f>'Raw Data'!U790</f>
        <v>1</v>
      </c>
      <c r="AE790" s="5" t="str">
        <f t="shared" si="178"/>
        <v>Yes</v>
      </c>
      <c r="AF790" t="str">
        <f>'Raw Data'!V790</f>
        <v>Negotiating a Curve</v>
      </c>
      <c r="AG790" s="5">
        <f t="shared" si="172"/>
        <v>0</v>
      </c>
      <c r="AH790" t="str">
        <f>'Raw Data'!W790</f>
        <v>West</v>
      </c>
      <c r="AI790" t="str">
        <f>'Raw Data'!X790</f>
        <v>Dark-Not Lighted</v>
      </c>
      <c r="AJ790" t="str">
        <f>'Raw Data'!Y790</f>
        <v>Dry</v>
      </c>
      <c r="AK790">
        <f>'Raw Data'!Z790</f>
        <v>63</v>
      </c>
      <c r="AL790" t="str">
        <f>'Raw Data'!AA790</f>
        <v>None Used</v>
      </c>
      <c r="AM790" s="5">
        <f t="shared" si="173"/>
        <v>1</v>
      </c>
      <c r="AN790" t="str">
        <f>'Raw Data'!AB790</f>
        <v>Motorcycle</v>
      </c>
      <c r="AO790" t="str">
        <f>'Raw Data'!AC790</f>
        <v>2271013600I</v>
      </c>
      <c r="AP790">
        <f>'Raw Data'!AD790</f>
        <v>17.865417000000001</v>
      </c>
      <c r="AQ790">
        <f>'Raw Data'!AE790</f>
        <v>34.543028999999997</v>
      </c>
      <c r="AR790">
        <f>'Raw Data'!AF790</f>
        <v>-84.370653000000004</v>
      </c>
      <c r="AS790">
        <f>'Raw Data'!AG790</f>
        <v>225</v>
      </c>
      <c r="AT790">
        <f>'Raw Data'!AH790</f>
        <v>215</v>
      </c>
      <c r="AU790">
        <f>'Raw Data'!AI790</f>
        <v>1458</v>
      </c>
      <c r="AV790" t="str">
        <f>'Raw Data'!AJ790</f>
        <v>D6_0136_00_I</v>
      </c>
      <c r="AW790">
        <f>'Raw Data'!AK790</f>
        <v>55</v>
      </c>
      <c r="AX790">
        <f>'Raw Data'!AL790</f>
        <v>62</v>
      </c>
      <c r="AY790" t="str">
        <f>'Raw Data'!AM790</f>
        <v>simple</v>
      </c>
      <c r="AZ790">
        <f>'Raw Data'!AN790</f>
        <v>311.8</v>
      </c>
      <c r="BA790">
        <f>'Raw Data'!AO790</f>
        <v>124.1</v>
      </c>
      <c r="BB790">
        <f>'Raw Data'!AP790</f>
        <v>674.2</v>
      </c>
      <c r="BC790">
        <f>'Raw Data'!AQ790</f>
        <v>-84.370666999999997</v>
      </c>
      <c r="BD790">
        <f>'Raw Data'!AR790</f>
        <v>34.542994</v>
      </c>
      <c r="BE790">
        <f>'Raw Data'!AS790</f>
        <v>-84.368945999999994</v>
      </c>
      <c r="BF790">
        <f>'Raw Data'!AT790</f>
        <v>34.543565000000001</v>
      </c>
      <c r="BG790" t="str">
        <f>'Raw Data'!AU790</f>
        <v>2271013600I</v>
      </c>
      <c r="BH790">
        <f>'Raw Data'!AV790</f>
        <v>1</v>
      </c>
      <c r="BI790">
        <f>'Raw Data'!AW790</f>
        <v>227</v>
      </c>
      <c r="BJ790">
        <f>'Raw Data'!AX790</f>
        <v>136</v>
      </c>
      <c r="BK790">
        <f>'Raw Data'!AY790</f>
        <v>0</v>
      </c>
      <c r="BL790">
        <f>'Raw Data'!AZ790</f>
        <v>55</v>
      </c>
      <c r="BM790">
        <f>'Raw Data'!BA790</f>
        <v>22.82</v>
      </c>
      <c r="BN790">
        <f>'Raw Data'!BB790</f>
        <v>22.16</v>
      </c>
      <c r="BO790">
        <f>'Raw Data'!BC790</f>
        <v>2866.5</v>
      </c>
      <c r="BP790">
        <f>'Raw Data'!BD790</f>
        <v>2857.9</v>
      </c>
      <c r="BQ790">
        <f>'Raw Data'!BE790</f>
        <v>2837.9</v>
      </c>
      <c r="BR790">
        <f>'Raw Data'!BF790</f>
        <v>55</v>
      </c>
      <c r="BS790">
        <f>'Raw Data'!BG790</f>
        <v>32.6</v>
      </c>
      <c r="BT790">
        <f>'Raw Data'!BH790</f>
        <v>22.4</v>
      </c>
      <c r="BU790">
        <f>'Raw Data'!BI790</f>
        <v>44147</v>
      </c>
      <c r="BV790" t="str">
        <f>'Raw Data'!BJ790</f>
        <v>NONE</v>
      </c>
      <c r="BW790">
        <f>'Raw Data'!BK790</f>
        <v>2.1069999999999999E-3</v>
      </c>
      <c r="BX790">
        <f>'Raw Data'!BL790</f>
        <v>41803</v>
      </c>
      <c r="BY790">
        <f>'Raw Data'!BM790</f>
        <v>41515</v>
      </c>
      <c r="BZ790" t="str">
        <f>'Raw Data'!BN790</f>
        <v>2271013600I</v>
      </c>
      <c r="CA790" t="str">
        <f>'Raw Data'!BO790</f>
        <v>PICKENS</v>
      </c>
      <c r="CB790">
        <f>'Raw Data'!BP790</f>
        <v>1</v>
      </c>
      <c r="CC790">
        <f>'Raw Data'!BQ790</f>
        <v>13600</v>
      </c>
      <c r="CD790">
        <f>'Raw Data'!BR790</f>
        <v>6</v>
      </c>
      <c r="CE790">
        <f>'Raw Data'!BS790</f>
        <v>1</v>
      </c>
      <c r="CF790">
        <f>'Raw Data'!BT790</f>
        <v>2</v>
      </c>
      <c r="CG790">
        <f>'Raw Data'!BU790</f>
        <v>1</v>
      </c>
      <c r="CH790">
        <f>'Raw Data'!BV790</f>
        <v>1</v>
      </c>
      <c r="CI790">
        <f>'Raw Data'!BW790</f>
        <v>2</v>
      </c>
      <c r="CJ790">
        <f>'Raw Data'!BX790</f>
        <v>0</v>
      </c>
      <c r="CK790">
        <f>'Raw Data'!BY790</f>
        <v>5</v>
      </c>
      <c r="CL790" t="str">
        <f>'Raw Data'!BZ790</f>
        <v>N</v>
      </c>
      <c r="CM790">
        <f t="shared" si="179"/>
        <v>0</v>
      </c>
      <c r="CN790">
        <f>'Raw Data'!CA790</f>
        <v>227</v>
      </c>
      <c r="CO790">
        <f>'Raw Data'!CB790</f>
        <v>136</v>
      </c>
      <c r="CP790">
        <f>'Raw Data'!CC790</f>
        <v>0</v>
      </c>
      <c r="CQ790" t="str">
        <f>'Raw Data'!CD790</f>
        <v>Not Urban</v>
      </c>
      <c r="CR790" t="str">
        <f>'Raw Data'!CE790</f>
        <v>Not Urban</v>
      </c>
      <c r="CS790">
        <f>'Raw Data'!CF790</f>
        <v>0</v>
      </c>
      <c r="CT790">
        <f>'Raw Data'!CG790</f>
        <v>55</v>
      </c>
      <c r="CU790">
        <f>'Raw Data'!CH790</f>
        <v>5510</v>
      </c>
      <c r="CV790" t="str">
        <f>'Raw Data'!CI790</f>
        <v xml:space="preserve"> </v>
      </c>
      <c r="CW790">
        <f>'Raw Data'!CJ790</f>
        <v>0</v>
      </c>
      <c r="CX790">
        <f>'Raw Data'!CK790</f>
        <v>4.5318940000000003</v>
      </c>
      <c r="CY790">
        <f>'Raw Data'!CL790</f>
        <v>9</v>
      </c>
      <c r="CZ790" t="str">
        <f>'Raw Data'!CM790</f>
        <v>State Mainline</v>
      </c>
      <c r="DA790">
        <f>'Raw Data'!CN790</f>
        <v>5510</v>
      </c>
      <c r="DB790">
        <f>'Raw Data'!CO790</f>
        <v>441331</v>
      </c>
      <c r="DC790">
        <f>'Raw Data'!CP790</f>
        <v>15.07</v>
      </c>
      <c r="DD790">
        <f>'Raw Data'!CQ790</f>
        <v>19.61</v>
      </c>
      <c r="DE790">
        <f>'Raw Data'!CR790</f>
        <v>441331</v>
      </c>
      <c r="DF790">
        <f>'Raw Data'!CS790</f>
        <v>0</v>
      </c>
      <c r="DG790">
        <f>'Raw Data'!CT790</f>
        <v>23928.399232</v>
      </c>
      <c r="DH790">
        <f>'Raw Data'!CU790</f>
        <v>100</v>
      </c>
      <c r="DI790">
        <f>'Raw Data'!CV790</f>
        <v>41554</v>
      </c>
      <c r="DJ790">
        <f>'Raw Data'!CW790</f>
        <v>0.15213099999999999</v>
      </c>
      <c r="DK790">
        <f>'Raw Data'!CX790</f>
        <v>0</v>
      </c>
      <c r="DL790">
        <f>'Raw Data'!CY790</f>
        <v>2.1069999999999999E-3</v>
      </c>
      <c r="DM790">
        <f>'Raw Data'!CZ790</f>
        <v>312</v>
      </c>
      <c r="DN790" t="str">
        <f>'Raw Data'!DA790</f>
        <v>227-0174</v>
      </c>
      <c r="DO790" t="str">
        <f>'Raw Data'!DB790</f>
        <v>5R : Rural Major Collector</v>
      </c>
      <c r="DP790" t="str">
        <f>'Raw Data'!DC790</f>
        <v>34.542596, -84.355727</v>
      </c>
      <c r="DQ790">
        <f>'Raw Data'!DD790</f>
        <v>-84.355727000000002</v>
      </c>
      <c r="DR790">
        <f>'Raw Data'!DE790</f>
        <v>34.542596000000003</v>
      </c>
      <c r="DS790">
        <f>'Raw Data'!DF790</f>
        <v>34.542596000000003</v>
      </c>
      <c r="DT790">
        <f>'Raw Data'!DG790</f>
        <v>-84.355727000000002</v>
      </c>
      <c r="DU790">
        <f>'Raw Data'!DH790</f>
        <v>1.3254999999999999E-2</v>
      </c>
      <c r="DV790">
        <f>'Raw Data'!DI790</f>
        <v>2.1069999999999999E-3</v>
      </c>
      <c r="DW790">
        <f>'Raw Data'!DJ790</f>
        <v>225</v>
      </c>
      <c r="DX790" s="11">
        <f t="shared" si="180"/>
        <v>690</v>
      </c>
      <c r="DY790" s="5">
        <f t="shared" si="181"/>
        <v>607.5</v>
      </c>
      <c r="DZ790" s="5">
        <f t="shared" si="174"/>
        <v>82.5</v>
      </c>
      <c r="EA790" s="5">
        <f t="shared" si="175"/>
        <v>0.13580246913580246</v>
      </c>
      <c r="EB790" s="5">
        <f t="shared" si="176"/>
        <v>648.75</v>
      </c>
      <c r="EC790">
        <f>'Raw Data'!DK790</f>
        <v>700</v>
      </c>
      <c r="ED790">
        <f>'Raw Data'!DL790</f>
        <v>0</v>
      </c>
      <c r="EE790">
        <f>'Raw Data'!DM790</f>
        <v>730</v>
      </c>
      <c r="EF790">
        <f>'Raw Data'!DN790</f>
        <v>0</v>
      </c>
      <c r="EG790">
        <f>'Raw Data'!DO790</f>
        <v>640</v>
      </c>
      <c r="EH790">
        <f>'Raw Data'!DP790</f>
        <v>0</v>
      </c>
      <c r="EI790">
        <f>'Raw Data'!DQ790</f>
        <v>650</v>
      </c>
      <c r="EJ790">
        <f>'Raw Data'!DR790</f>
        <v>0</v>
      </c>
      <c r="EK790">
        <f>'Raw Data'!DS790</f>
        <v>630</v>
      </c>
      <c r="EL790">
        <f>'Raw Data'!DT790</f>
        <v>6.7</v>
      </c>
      <c r="EM790">
        <f>'Raw Data'!DU790</f>
        <v>600</v>
      </c>
      <c r="EN790">
        <f>'Raw Data'!DV790</f>
        <v>6.7</v>
      </c>
      <c r="EO790">
        <f>'Raw Data'!DW790</f>
        <v>600</v>
      </c>
      <c r="EP790">
        <f>'Raw Data'!DX790</f>
        <v>13</v>
      </c>
      <c r="EQ790">
        <f>'Raw Data'!DY790</f>
        <v>600</v>
      </c>
      <c r="ER790">
        <f>'Raw Data'!DZ790</f>
        <v>13</v>
      </c>
      <c r="ES790">
        <f>'Raw Data'!EA790</f>
        <v>570</v>
      </c>
      <c r="ET790">
        <f>'Raw Data'!EB790</f>
        <v>0</v>
      </c>
      <c r="EU790">
        <f>'Raw Data'!EC790</f>
        <v>580</v>
      </c>
      <c r="EV790">
        <f>'Raw Data'!ED790</f>
        <v>0</v>
      </c>
      <c r="EW790">
        <f>'Raw Data'!EE790</f>
        <v>0</v>
      </c>
    </row>
    <row r="791" spans="1:153" x14ac:dyDescent="0.3">
      <c r="A791">
        <f>'Raw Data'!A791</f>
        <v>789</v>
      </c>
      <c r="B791" t="str">
        <f>'Raw Data'!B791</f>
        <v>Point</v>
      </c>
      <c r="C791">
        <f>'Raw Data'!C791</f>
        <v>1019</v>
      </c>
      <c r="D791">
        <f>'Raw Data'!D791</f>
        <v>42314</v>
      </c>
      <c r="E791" t="str">
        <f>'Raw Data'!E791</f>
        <v>Point</v>
      </c>
      <c r="F791">
        <f>'Raw Data'!F791</f>
        <v>6181218</v>
      </c>
      <c r="G791" t="str">
        <f>'Raw Data'!G791</f>
        <v>Pickens County Sheriff</v>
      </c>
      <c r="H791" s="3">
        <f>'Raw Data'!H791</f>
        <v>42779</v>
      </c>
      <c r="L791">
        <f t="shared" si="168"/>
        <v>0</v>
      </c>
      <c r="M791" s="5">
        <f t="shared" si="169"/>
        <v>42779</v>
      </c>
      <c r="N791" s="5">
        <f t="shared" si="177"/>
        <v>2017</v>
      </c>
      <c r="O791" s="5" t="str" cm="1">
        <f t="array" ref="O791">_xlfn.IFS(N791&lt;=2016,"before treatment",N791=2017,"unknown",N791&gt;2017,"after treatment")</f>
        <v>unknown</v>
      </c>
      <c r="P791" s="5">
        <f t="shared" si="170"/>
        <v>0</v>
      </c>
      <c r="Q791" s="5">
        <f t="shared" si="171"/>
        <v>0</v>
      </c>
      <c r="R791" t="str">
        <f>'Raw Data'!I791</f>
        <v>Pickens</v>
      </c>
      <c r="S791" t="str">
        <f>'Raw Data'!J791</f>
        <v>State Route 136</v>
      </c>
      <c r="T791" t="str">
        <f>'Raw Data'!K791</f>
        <v>Bunch Ct</v>
      </c>
      <c r="U791" t="str">
        <f>'Raw Data'!L791</f>
        <v>(C) Possible Injury / Complaint</v>
      </c>
      <c r="V791">
        <f>'Raw Data'!M791</f>
        <v>0</v>
      </c>
      <c r="W791">
        <f>'Raw Data'!N791</f>
        <v>0</v>
      </c>
      <c r="X791">
        <f>'Raw Data'!O791</f>
        <v>0</v>
      </c>
      <c r="Y791" t="str">
        <f>'Raw Data'!P791</f>
        <v>Not a Collision with Motor Vehicle</v>
      </c>
      <c r="Z791" t="str">
        <f>'Raw Data'!Q791</f>
        <v>Off Roadway</v>
      </c>
      <c r="AA791" t="str">
        <f>'Raw Data'!R791</f>
        <v>Ditch</v>
      </c>
      <c r="AB791" t="str">
        <f>'Raw Data'!S791</f>
        <v>Ditch</v>
      </c>
      <c r="AC791" t="str">
        <f>'Raw Data'!T791</f>
        <v>Driver Lost Control</v>
      </c>
      <c r="AD791">
        <f>'Raw Data'!U791</f>
        <v>1</v>
      </c>
      <c r="AE791" s="5" t="str">
        <f t="shared" si="178"/>
        <v>Yes</v>
      </c>
      <c r="AF791" t="str">
        <f>'Raw Data'!V791</f>
        <v>Negotiating a Curve</v>
      </c>
      <c r="AG791" s="5">
        <f t="shared" si="172"/>
        <v>0</v>
      </c>
      <c r="AH791" t="str">
        <f>'Raw Data'!W791</f>
        <v>South</v>
      </c>
      <c r="AI791" t="str">
        <f>'Raw Data'!X791</f>
        <v>Dark-Not Lighted</v>
      </c>
      <c r="AJ791" t="str">
        <f>'Raw Data'!Y791</f>
        <v>Dry</v>
      </c>
      <c r="AK791">
        <f>'Raw Data'!Z791</f>
        <v>31</v>
      </c>
      <c r="AL791" t="str">
        <f>'Raw Data'!AA791</f>
        <v>None Used</v>
      </c>
      <c r="AM791" s="5">
        <f t="shared" si="173"/>
        <v>0</v>
      </c>
      <c r="AN791" t="str">
        <f>'Raw Data'!AB791</f>
        <v>Passenger Car</v>
      </c>
      <c r="AO791" t="str">
        <f>'Raw Data'!AC791</f>
        <v>2271013600I</v>
      </c>
      <c r="AP791">
        <f>'Raw Data'!AD791</f>
        <v>17.870625</v>
      </c>
      <c r="AQ791">
        <f>'Raw Data'!AE791</f>
        <v>34.543098000000001</v>
      </c>
      <c r="AR791">
        <f>'Raw Data'!AF791</f>
        <v>-84.370621</v>
      </c>
      <c r="AS791">
        <f>'Raw Data'!AG791</f>
        <v>225</v>
      </c>
      <c r="AT791">
        <f>'Raw Data'!AH791</f>
        <v>215</v>
      </c>
      <c r="AU791">
        <f>'Raw Data'!AI791</f>
        <v>1458</v>
      </c>
      <c r="AV791" t="str">
        <f>'Raw Data'!AJ791</f>
        <v>D6_0136_00_I</v>
      </c>
      <c r="AW791">
        <f>'Raw Data'!AK791</f>
        <v>55</v>
      </c>
      <c r="AX791">
        <f>'Raw Data'!AL791</f>
        <v>62</v>
      </c>
      <c r="AY791" t="str">
        <f>'Raw Data'!AM791</f>
        <v>simple</v>
      </c>
      <c r="AZ791">
        <f>'Raw Data'!AN791</f>
        <v>311.8</v>
      </c>
      <c r="BA791">
        <f>'Raw Data'!AO791</f>
        <v>124.1</v>
      </c>
      <c r="BB791">
        <f>'Raw Data'!AP791</f>
        <v>674.2</v>
      </c>
      <c r="BC791">
        <f>'Raw Data'!AQ791</f>
        <v>-84.370666999999997</v>
      </c>
      <c r="BD791">
        <f>'Raw Data'!AR791</f>
        <v>34.542994</v>
      </c>
      <c r="BE791">
        <f>'Raw Data'!AS791</f>
        <v>-84.368945999999994</v>
      </c>
      <c r="BF791">
        <f>'Raw Data'!AT791</f>
        <v>34.543565000000001</v>
      </c>
      <c r="BG791" t="str">
        <f>'Raw Data'!AU791</f>
        <v>2271013600I</v>
      </c>
      <c r="BH791">
        <f>'Raw Data'!AV791</f>
        <v>1</v>
      </c>
      <c r="BI791">
        <f>'Raw Data'!AW791</f>
        <v>227</v>
      </c>
      <c r="BJ791">
        <f>'Raw Data'!AX791</f>
        <v>136</v>
      </c>
      <c r="BK791">
        <f>'Raw Data'!AY791</f>
        <v>0</v>
      </c>
      <c r="BL791">
        <f>'Raw Data'!AZ791</f>
        <v>55</v>
      </c>
      <c r="BM791">
        <f>'Raw Data'!BA791</f>
        <v>22.82</v>
      </c>
      <c r="BN791">
        <f>'Raw Data'!BB791</f>
        <v>22.16</v>
      </c>
      <c r="BO791">
        <f>'Raw Data'!BC791</f>
        <v>2866.5</v>
      </c>
      <c r="BP791">
        <f>'Raw Data'!BD791</f>
        <v>2857.9</v>
      </c>
      <c r="BQ791">
        <f>'Raw Data'!BE791</f>
        <v>2837.9</v>
      </c>
      <c r="BR791">
        <f>'Raw Data'!BF791</f>
        <v>55</v>
      </c>
      <c r="BS791">
        <f>'Raw Data'!BG791</f>
        <v>32.6</v>
      </c>
      <c r="BT791">
        <f>'Raw Data'!BH791</f>
        <v>22.4</v>
      </c>
      <c r="BU791">
        <f>'Raw Data'!BI791</f>
        <v>44147</v>
      </c>
      <c r="BV791" t="str">
        <f>'Raw Data'!BJ791</f>
        <v>NONE</v>
      </c>
      <c r="BW791">
        <f>'Raw Data'!BK791</f>
        <v>2.1069999999999999E-3</v>
      </c>
      <c r="BX791">
        <f>'Raw Data'!BL791</f>
        <v>41803</v>
      </c>
      <c r="BY791">
        <f>'Raw Data'!BM791</f>
        <v>41515</v>
      </c>
      <c r="BZ791" t="str">
        <f>'Raw Data'!BN791</f>
        <v>2271013600I</v>
      </c>
      <c r="CA791" t="str">
        <f>'Raw Data'!BO791</f>
        <v>PICKENS</v>
      </c>
      <c r="CB791">
        <f>'Raw Data'!BP791</f>
        <v>1</v>
      </c>
      <c r="CC791">
        <f>'Raw Data'!BQ791</f>
        <v>13600</v>
      </c>
      <c r="CD791">
        <f>'Raw Data'!BR791</f>
        <v>6</v>
      </c>
      <c r="CE791">
        <f>'Raw Data'!BS791</f>
        <v>1</v>
      </c>
      <c r="CF791">
        <f>'Raw Data'!BT791</f>
        <v>2</v>
      </c>
      <c r="CG791">
        <f>'Raw Data'!BU791</f>
        <v>1</v>
      </c>
      <c r="CH791">
        <f>'Raw Data'!BV791</f>
        <v>1</v>
      </c>
      <c r="CI791">
        <f>'Raw Data'!BW791</f>
        <v>2</v>
      </c>
      <c r="CJ791">
        <f>'Raw Data'!BX791</f>
        <v>0</v>
      </c>
      <c r="CK791">
        <f>'Raw Data'!BY791</f>
        <v>5</v>
      </c>
      <c r="CL791" t="str">
        <f>'Raw Data'!BZ791</f>
        <v>N</v>
      </c>
      <c r="CM791">
        <f t="shared" si="179"/>
        <v>0</v>
      </c>
      <c r="CN791">
        <f>'Raw Data'!CA791</f>
        <v>227</v>
      </c>
      <c r="CO791">
        <f>'Raw Data'!CB791</f>
        <v>136</v>
      </c>
      <c r="CP791">
        <f>'Raw Data'!CC791</f>
        <v>0</v>
      </c>
      <c r="CQ791" t="str">
        <f>'Raw Data'!CD791</f>
        <v>Not Urban</v>
      </c>
      <c r="CR791" t="str">
        <f>'Raw Data'!CE791</f>
        <v>Not Urban</v>
      </c>
      <c r="CS791">
        <f>'Raw Data'!CF791</f>
        <v>0</v>
      </c>
      <c r="CT791">
        <f>'Raw Data'!CG791</f>
        <v>55</v>
      </c>
      <c r="CU791">
        <f>'Raw Data'!CH791</f>
        <v>5510</v>
      </c>
      <c r="CV791" t="str">
        <f>'Raw Data'!CI791</f>
        <v xml:space="preserve"> </v>
      </c>
      <c r="CW791">
        <f>'Raw Data'!CJ791</f>
        <v>0</v>
      </c>
      <c r="CX791">
        <f>'Raw Data'!CK791</f>
        <v>4.5318940000000003</v>
      </c>
      <c r="CY791">
        <f>'Raw Data'!CL791</f>
        <v>9</v>
      </c>
      <c r="CZ791" t="str">
        <f>'Raw Data'!CM791</f>
        <v>State Mainline</v>
      </c>
      <c r="DA791">
        <f>'Raw Data'!CN791</f>
        <v>5510</v>
      </c>
      <c r="DB791">
        <f>'Raw Data'!CO791</f>
        <v>441331</v>
      </c>
      <c r="DC791">
        <f>'Raw Data'!CP791</f>
        <v>15.07</v>
      </c>
      <c r="DD791">
        <f>'Raw Data'!CQ791</f>
        <v>19.61</v>
      </c>
      <c r="DE791">
        <f>'Raw Data'!CR791</f>
        <v>441331</v>
      </c>
      <c r="DF791">
        <f>'Raw Data'!CS791</f>
        <v>0</v>
      </c>
      <c r="DG791">
        <f>'Raw Data'!CT791</f>
        <v>23928.399232</v>
      </c>
      <c r="DH791">
        <f>'Raw Data'!CU791</f>
        <v>100</v>
      </c>
      <c r="DI791">
        <f>'Raw Data'!CV791</f>
        <v>41554</v>
      </c>
      <c r="DJ791">
        <f>'Raw Data'!CW791</f>
        <v>0.15213099999999999</v>
      </c>
      <c r="DK791">
        <f>'Raw Data'!CX791</f>
        <v>0</v>
      </c>
      <c r="DL791">
        <f>'Raw Data'!CY791</f>
        <v>2.1069999999999999E-3</v>
      </c>
      <c r="DM791">
        <f>'Raw Data'!CZ791</f>
        <v>312</v>
      </c>
      <c r="DN791" t="str">
        <f>'Raw Data'!DA791</f>
        <v>227-0174</v>
      </c>
      <c r="DO791" t="str">
        <f>'Raw Data'!DB791</f>
        <v>5R : Rural Major Collector</v>
      </c>
      <c r="DP791" t="str">
        <f>'Raw Data'!DC791</f>
        <v>34.542596, -84.355727</v>
      </c>
      <c r="DQ791">
        <f>'Raw Data'!DD791</f>
        <v>-84.355727000000002</v>
      </c>
      <c r="DR791">
        <f>'Raw Data'!DE791</f>
        <v>34.542596000000003</v>
      </c>
      <c r="DS791">
        <f>'Raw Data'!DF791</f>
        <v>34.542596000000003</v>
      </c>
      <c r="DT791">
        <f>'Raw Data'!DG791</f>
        <v>-84.355727000000002</v>
      </c>
      <c r="DU791">
        <f>'Raw Data'!DH791</f>
        <v>1.3254999999999999E-2</v>
      </c>
      <c r="DV791">
        <f>'Raw Data'!DI791</f>
        <v>2.1069999999999999E-3</v>
      </c>
      <c r="DW791">
        <f>'Raw Data'!DJ791</f>
        <v>225</v>
      </c>
      <c r="DX791" s="11">
        <f t="shared" si="180"/>
        <v>690</v>
      </c>
      <c r="DY791" s="5">
        <f t="shared" si="181"/>
        <v>607.5</v>
      </c>
      <c r="DZ791" s="5">
        <f t="shared" si="174"/>
        <v>82.5</v>
      </c>
      <c r="EA791" s="5">
        <f t="shared" si="175"/>
        <v>0.13580246913580246</v>
      </c>
      <c r="EB791" s="5">
        <f t="shared" si="176"/>
        <v>648.75</v>
      </c>
      <c r="EC791">
        <f>'Raw Data'!DK791</f>
        <v>700</v>
      </c>
      <c r="ED791">
        <f>'Raw Data'!DL791</f>
        <v>0</v>
      </c>
      <c r="EE791">
        <f>'Raw Data'!DM791</f>
        <v>730</v>
      </c>
      <c r="EF791">
        <f>'Raw Data'!DN791</f>
        <v>0</v>
      </c>
      <c r="EG791">
        <f>'Raw Data'!DO791</f>
        <v>640</v>
      </c>
      <c r="EH791">
        <f>'Raw Data'!DP791</f>
        <v>0</v>
      </c>
      <c r="EI791">
        <f>'Raw Data'!DQ791</f>
        <v>650</v>
      </c>
      <c r="EJ791">
        <f>'Raw Data'!DR791</f>
        <v>0</v>
      </c>
      <c r="EK791">
        <f>'Raw Data'!DS791</f>
        <v>630</v>
      </c>
      <c r="EL791">
        <f>'Raw Data'!DT791</f>
        <v>6.7</v>
      </c>
      <c r="EM791">
        <f>'Raw Data'!DU791</f>
        <v>600</v>
      </c>
      <c r="EN791">
        <f>'Raw Data'!DV791</f>
        <v>6.7</v>
      </c>
      <c r="EO791">
        <f>'Raw Data'!DW791</f>
        <v>600</v>
      </c>
      <c r="EP791">
        <f>'Raw Data'!DX791</f>
        <v>13</v>
      </c>
      <c r="EQ791">
        <f>'Raw Data'!DY791</f>
        <v>600</v>
      </c>
      <c r="ER791">
        <f>'Raw Data'!DZ791</f>
        <v>13</v>
      </c>
      <c r="ES791">
        <f>'Raw Data'!EA791</f>
        <v>570</v>
      </c>
      <c r="ET791">
        <f>'Raw Data'!EB791</f>
        <v>0</v>
      </c>
      <c r="EU791">
        <f>'Raw Data'!EC791</f>
        <v>580</v>
      </c>
      <c r="EV791">
        <f>'Raw Data'!ED791</f>
        <v>0</v>
      </c>
      <c r="EW791">
        <f>'Raw Data'!EE791</f>
        <v>0</v>
      </c>
    </row>
    <row r="792" spans="1:153" x14ac:dyDescent="0.3">
      <c r="A792">
        <f>'Raw Data'!A792</f>
        <v>790</v>
      </c>
      <c r="B792" t="str">
        <f>'Raw Data'!B792</f>
        <v>Point</v>
      </c>
      <c r="C792">
        <f>'Raw Data'!C792</f>
        <v>1026</v>
      </c>
      <c r="D792">
        <f>'Raw Data'!D792</f>
        <v>39282</v>
      </c>
      <c r="E792" t="str">
        <f>'Raw Data'!E792</f>
        <v>Point</v>
      </c>
      <c r="F792">
        <f>'Raw Data'!F792</f>
        <v>6248807</v>
      </c>
      <c r="G792" t="str">
        <f>'Raw Data'!G792</f>
        <v>Gsp Post 00</v>
      </c>
      <c r="H792" s="3">
        <f>'Raw Data'!H792</f>
        <v>42877</v>
      </c>
      <c r="L792">
        <f t="shared" si="168"/>
        <v>0</v>
      </c>
      <c r="M792" s="5">
        <f t="shared" si="169"/>
        <v>42877</v>
      </c>
      <c r="N792" s="5">
        <f t="shared" si="177"/>
        <v>2017</v>
      </c>
      <c r="O792" s="5" t="str" cm="1">
        <f t="array" ref="O792">_xlfn.IFS(N792&lt;=2016,"before treatment",N792=2017,"unknown",N792&gt;2017,"after treatment")</f>
        <v>unknown</v>
      </c>
      <c r="P792" s="5">
        <f t="shared" si="170"/>
        <v>0</v>
      </c>
      <c r="Q792" s="5">
        <f t="shared" si="171"/>
        <v>0</v>
      </c>
      <c r="R792" t="str">
        <f>'Raw Data'!I792</f>
        <v>Pickens</v>
      </c>
      <c r="S792" t="str">
        <f>'Raw Data'!J792</f>
        <v>State Route 136</v>
      </c>
      <c r="T792" t="str">
        <f>'Raw Data'!K792</f>
        <v>Mm 18</v>
      </c>
      <c r="U792" t="str">
        <f>'Raw Data'!L792</f>
        <v>(O) No Injury</v>
      </c>
      <c r="V792">
        <f>'Raw Data'!M792</f>
        <v>0</v>
      </c>
      <c r="W792">
        <f>'Raw Data'!N792</f>
        <v>0</v>
      </c>
      <c r="X792">
        <f>'Raw Data'!O792</f>
        <v>0</v>
      </c>
      <c r="Y792" t="str">
        <f>'Raw Data'!P792</f>
        <v>Not a Collision with Motor Vehicle</v>
      </c>
      <c r="Z792" t="str">
        <f>'Raw Data'!Q792</f>
        <v>Off Roadway</v>
      </c>
      <c r="AA792" t="str">
        <f>'Raw Data'!R792</f>
        <v>Other-Fixed Object</v>
      </c>
      <c r="AB792" t="str">
        <f>'Raw Data'!S792</f>
        <v>Embankment</v>
      </c>
      <c r="AC792" t="str">
        <f>'Raw Data'!T792</f>
        <v>No Contributing Factors</v>
      </c>
      <c r="AD792">
        <f>'Raw Data'!U792</f>
        <v>1</v>
      </c>
      <c r="AE792" s="5" t="str">
        <f t="shared" si="178"/>
        <v>Yes</v>
      </c>
      <c r="AF792" t="str">
        <f>'Raw Data'!V792</f>
        <v>Straight</v>
      </c>
      <c r="AG792" s="5">
        <f t="shared" si="172"/>
        <v>0</v>
      </c>
      <c r="AH792" t="str">
        <f>'Raw Data'!W792</f>
        <v>West</v>
      </c>
      <c r="AI792" t="str">
        <f>'Raw Data'!X792</f>
        <v>Daylight</v>
      </c>
      <c r="AJ792" t="str">
        <f>'Raw Data'!Y792</f>
        <v>Dry</v>
      </c>
      <c r="AK792">
        <f>'Raw Data'!Z792</f>
        <v>37</v>
      </c>
      <c r="AL792" t="str">
        <f>'Raw Data'!AA792</f>
        <v>Unknown</v>
      </c>
      <c r="AM792" s="5">
        <f t="shared" si="173"/>
        <v>0</v>
      </c>
      <c r="AN792" t="str">
        <f>'Raw Data'!AB792</f>
        <v>Pickup Truck</v>
      </c>
      <c r="AO792" t="str">
        <f>'Raw Data'!AC792</f>
        <v>2271013600I</v>
      </c>
      <c r="AP792">
        <f>'Raw Data'!AD792</f>
        <v>18.046150999999998</v>
      </c>
      <c r="AQ792">
        <f>'Raw Data'!AE792</f>
        <v>34.543120000000002</v>
      </c>
      <c r="AR792">
        <f>'Raw Data'!AF792</f>
        <v>-84.368159000000006</v>
      </c>
      <c r="AS792">
        <f>'Raw Data'!AG792</f>
        <v>225</v>
      </c>
      <c r="AT792">
        <f>'Raw Data'!AH792</f>
        <v>215</v>
      </c>
      <c r="AU792">
        <f>'Raw Data'!AI792</f>
        <v>1458</v>
      </c>
      <c r="AV792" t="str">
        <f>'Raw Data'!AJ792</f>
        <v>D6_0136_00_I</v>
      </c>
      <c r="AW792">
        <f>'Raw Data'!AK792</f>
        <v>55</v>
      </c>
      <c r="AX792">
        <f>'Raw Data'!AL792</f>
        <v>62</v>
      </c>
      <c r="AY792" t="str">
        <f>'Raw Data'!AM792</f>
        <v>simple</v>
      </c>
      <c r="AZ792">
        <f>'Raw Data'!AN792</f>
        <v>311.8</v>
      </c>
      <c r="BA792">
        <f>'Raw Data'!AO792</f>
        <v>124.1</v>
      </c>
      <c r="BB792">
        <f>'Raw Data'!AP792</f>
        <v>674.2</v>
      </c>
      <c r="BC792">
        <f>'Raw Data'!AQ792</f>
        <v>-84.370666999999997</v>
      </c>
      <c r="BD792">
        <f>'Raw Data'!AR792</f>
        <v>34.542994</v>
      </c>
      <c r="BE792">
        <f>'Raw Data'!AS792</f>
        <v>-84.368945999999994</v>
      </c>
      <c r="BF792">
        <f>'Raw Data'!AT792</f>
        <v>34.543565000000001</v>
      </c>
      <c r="BG792" t="str">
        <f>'Raw Data'!AU792</f>
        <v>2271013600I</v>
      </c>
      <c r="BH792">
        <f>'Raw Data'!AV792</f>
        <v>1</v>
      </c>
      <c r="BI792">
        <f>'Raw Data'!AW792</f>
        <v>227</v>
      </c>
      <c r="BJ792">
        <f>'Raw Data'!AX792</f>
        <v>136</v>
      </c>
      <c r="BK792">
        <f>'Raw Data'!AY792</f>
        <v>0</v>
      </c>
      <c r="BL792">
        <f>'Raw Data'!AZ792</f>
        <v>55</v>
      </c>
      <c r="BM792">
        <f>'Raw Data'!BA792</f>
        <v>22.82</v>
      </c>
      <c r="BN792">
        <f>'Raw Data'!BB792</f>
        <v>22.16</v>
      </c>
      <c r="BO792">
        <f>'Raw Data'!BC792</f>
        <v>2866.5</v>
      </c>
      <c r="BP792">
        <f>'Raw Data'!BD792</f>
        <v>2857.9</v>
      </c>
      <c r="BQ792">
        <f>'Raw Data'!BE792</f>
        <v>2837.9</v>
      </c>
      <c r="BR792">
        <f>'Raw Data'!BF792</f>
        <v>55</v>
      </c>
      <c r="BS792">
        <f>'Raw Data'!BG792</f>
        <v>32.6</v>
      </c>
      <c r="BT792">
        <f>'Raw Data'!BH792</f>
        <v>22.4</v>
      </c>
      <c r="BU792">
        <f>'Raw Data'!BI792</f>
        <v>44147</v>
      </c>
      <c r="BV792" t="str">
        <f>'Raw Data'!BJ792</f>
        <v>NONE</v>
      </c>
      <c r="BW792">
        <f>'Raw Data'!BK792</f>
        <v>2.1069999999999999E-3</v>
      </c>
      <c r="BX792">
        <f>'Raw Data'!BL792</f>
        <v>41803</v>
      </c>
      <c r="BY792">
        <f>'Raw Data'!BM792</f>
        <v>41515</v>
      </c>
      <c r="BZ792" t="str">
        <f>'Raw Data'!BN792</f>
        <v>2271013600I</v>
      </c>
      <c r="CA792" t="str">
        <f>'Raw Data'!BO792</f>
        <v>PICKENS</v>
      </c>
      <c r="CB792">
        <f>'Raw Data'!BP792</f>
        <v>1</v>
      </c>
      <c r="CC792">
        <f>'Raw Data'!BQ792</f>
        <v>13600</v>
      </c>
      <c r="CD792">
        <f>'Raw Data'!BR792</f>
        <v>6</v>
      </c>
      <c r="CE792">
        <f>'Raw Data'!BS792</f>
        <v>1</v>
      </c>
      <c r="CF792">
        <f>'Raw Data'!BT792</f>
        <v>2</v>
      </c>
      <c r="CG792">
        <f>'Raw Data'!BU792</f>
        <v>1</v>
      </c>
      <c r="CH792">
        <f>'Raw Data'!BV792</f>
        <v>1</v>
      </c>
      <c r="CI792">
        <f>'Raw Data'!BW792</f>
        <v>2</v>
      </c>
      <c r="CJ792">
        <f>'Raw Data'!BX792</f>
        <v>0</v>
      </c>
      <c r="CK792">
        <f>'Raw Data'!BY792</f>
        <v>5</v>
      </c>
      <c r="CL792" t="str">
        <f>'Raw Data'!BZ792</f>
        <v>N</v>
      </c>
      <c r="CM792">
        <f t="shared" si="179"/>
        <v>0</v>
      </c>
      <c r="CN792">
        <f>'Raw Data'!CA792</f>
        <v>227</v>
      </c>
      <c r="CO792">
        <f>'Raw Data'!CB792</f>
        <v>136</v>
      </c>
      <c r="CP792">
        <f>'Raw Data'!CC792</f>
        <v>0</v>
      </c>
      <c r="CQ792" t="str">
        <f>'Raw Data'!CD792</f>
        <v>Not Urban</v>
      </c>
      <c r="CR792" t="str">
        <f>'Raw Data'!CE792</f>
        <v>Not Urban</v>
      </c>
      <c r="CS792">
        <f>'Raw Data'!CF792</f>
        <v>0</v>
      </c>
      <c r="CT792">
        <f>'Raw Data'!CG792</f>
        <v>55</v>
      </c>
      <c r="CU792">
        <f>'Raw Data'!CH792</f>
        <v>5510</v>
      </c>
      <c r="CV792" t="str">
        <f>'Raw Data'!CI792</f>
        <v xml:space="preserve"> </v>
      </c>
      <c r="CW792">
        <f>'Raw Data'!CJ792</f>
        <v>0</v>
      </c>
      <c r="CX792">
        <f>'Raw Data'!CK792</f>
        <v>4.5318940000000003</v>
      </c>
      <c r="CY792">
        <f>'Raw Data'!CL792</f>
        <v>9</v>
      </c>
      <c r="CZ792" t="str">
        <f>'Raw Data'!CM792</f>
        <v>State Mainline</v>
      </c>
      <c r="DA792">
        <f>'Raw Data'!CN792</f>
        <v>5510</v>
      </c>
      <c r="DB792">
        <f>'Raw Data'!CO792</f>
        <v>441331</v>
      </c>
      <c r="DC792">
        <f>'Raw Data'!CP792</f>
        <v>15.07</v>
      </c>
      <c r="DD792">
        <f>'Raw Data'!CQ792</f>
        <v>19.61</v>
      </c>
      <c r="DE792">
        <f>'Raw Data'!CR792</f>
        <v>441331</v>
      </c>
      <c r="DF792">
        <f>'Raw Data'!CS792</f>
        <v>0</v>
      </c>
      <c r="DG792">
        <f>'Raw Data'!CT792</f>
        <v>23928.399232</v>
      </c>
      <c r="DH792">
        <f>'Raw Data'!CU792</f>
        <v>100</v>
      </c>
      <c r="DI792">
        <f>'Raw Data'!CV792</f>
        <v>41554</v>
      </c>
      <c r="DJ792">
        <f>'Raw Data'!CW792</f>
        <v>0.15213099999999999</v>
      </c>
      <c r="DK792">
        <f>'Raw Data'!CX792</f>
        <v>0</v>
      </c>
      <c r="DL792">
        <f>'Raw Data'!CY792</f>
        <v>2.1069999999999999E-3</v>
      </c>
      <c r="DM792">
        <f>'Raw Data'!CZ792</f>
        <v>312</v>
      </c>
      <c r="DN792" t="str">
        <f>'Raw Data'!DA792</f>
        <v>227-0174</v>
      </c>
      <c r="DO792" t="str">
        <f>'Raw Data'!DB792</f>
        <v>5R : Rural Major Collector</v>
      </c>
      <c r="DP792" t="str">
        <f>'Raw Data'!DC792</f>
        <v>34.542596, -84.355727</v>
      </c>
      <c r="DQ792">
        <f>'Raw Data'!DD792</f>
        <v>-84.355727000000002</v>
      </c>
      <c r="DR792">
        <f>'Raw Data'!DE792</f>
        <v>34.542596000000003</v>
      </c>
      <c r="DS792">
        <f>'Raw Data'!DF792</f>
        <v>34.542596000000003</v>
      </c>
      <c r="DT792">
        <f>'Raw Data'!DG792</f>
        <v>-84.355727000000002</v>
      </c>
      <c r="DU792">
        <f>'Raw Data'!DH792</f>
        <v>1.3254999999999999E-2</v>
      </c>
      <c r="DV792">
        <f>'Raw Data'!DI792</f>
        <v>2.1069999999999999E-3</v>
      </c>
      <c r="DW792">
        <f>'Raw Data'!DJ792</f>
        <v>225</v>
      </c>
      <c r="DX792" s="11">
        <f t="shared" si="180"/>
        <v>690</v>
      </c>
      <c r="DY792" s="5">
        <f t="shared" si="181"/>
        <v>607.5</v>
      </c>
      <c r="DZ792" s="5">
        <f t="shared" si="174"/>
        <v>82.5</v>
      </c>
      <c r="EA792" s="5">
        <f t="shared" si="175"/>
        <v>0.13580246913580246</v>
      </c>
      <c r="EB792" s="5">
        <f t="shared" si="176"/>
        <v>648.75</v>
      </c>
      <c r="EC792">
        <f>'Raw Data'!DK792</f>
        <v>700</v>
      </c>
      <c r="ED792">
        <f>'Raw Data'!DL792</f>
        <v>0</v>
      </c>
      <c r="EE792">
        <f>'Raw Data'!DM792</f>
        <v>730</v>
      </c>
      <c r="EF792">
        <f>'Raw Data'!DN792</f>
        <v>0</v>
      </c>
      <c r="EG792">
        <f>'Raw Data'!DO792</f>
        <v>640</v>
      </c>
      <c r="EH792">
        <f>'Raw Data'!DP792</f>
        <v>0</v>
      </c>
      <c r="EI792">
        <f>'Raw Data'!DQ792</f>
        <v>650</v>
      </c>
      <c r="EJ792">
        <f>'Raw Data'!DR792</f>
        <v>0</v>
      </c>
      <c r="EK792">
        <f>'Raw Data'!DS792</f>
        <v>630</v>
      </c>
      <c r="EL792">
        <f>'Raw Data'!DT792</f>
        <v>6.7</v>
      </c>
      <c r="EM792">
        <f>'Raw Data'!DU792</f>
        <v>600</v>
      </c>
      <c r="EN792">
        <f>'Raw Data'!DV792</f>
        <v>6.7</v>
      </c>
      <c r="EO792">
        <f>'Raw Data'!DW792</f>
        <v>600</v>
      </c>
      <c r="EP792">
        <f>'Raw Data'!DX792</f>
        <v>13</v>
      </c>
      <c r="EQ792">
        <f>'Raw Data'!DY792</f>
        <v>600</v>
      </c>
      <c r="ER792">
        <f>'Raw Data'!DZ792</f>
        <v>13</v>
      </c>
      <c r="ES792">
        <f>'Raw Data'!EA792</f>
        <v>570</v>
      </c>
      <c r="ET792">
        <f>'Raw Data'!EB792</f>
        <v>0</v>
      </c>
      <c r="EU792">
        <f>'Raw Data'!EC792</f>
        <v>580</v>
      </c>
      <c r="EV792">
        <f>'Raw Data'!ED792</f>
        <v>0</v>
      </c>
      <c r="EW792">
        <f>'Raw Data'!EE792</f>
        <v>9.0600000000000001E-4</v>
      </c>
    </row>
    <row r="793" spans="1:153" x14ac:dyDescent="0.3">
      <c r="A793">
        <f>'Raw Data'!A793</f>
        <v>791</v>
      </c>
      <c r="B793" t="str">
        <f>'Raw Data'!B793</f>
        <v>Point</v>
      </c>
      <c r="C793">
        <f>'Raw Data'!C793</f>
        <v>1029</v>
      </c>
      <c r="D793">
        <f>'Raw Data'!D793</f>
        <v>38763</v>
      </c>
      <c r="E793" t="str">
        <f>'Raw Data'!E793</f>
        <v>Point</v>
      </c>
      <c r="F793">
        <f>'Raw Data'!F793</f>
        <v>6269525</v>
      </c>
      <c r="G793" t="str">
        <f>'Raw Data'!G793</f>
        <v>Gsp Post 00</v>
      </c>
      <c r="H793" s="3">
        <f>'Raw Data'!H793</f>
        <v>42895</v>
      </c>
      <c r="L793">
        <f t="shared" si="168"/>
        <v>0</v>
      </c>
      <c r="M793" s="5">
        <f t="shared" si="169"/>
        <v>42895</v>
      </c>
      <c r="N793" s="5">
        <f t="shared" si="177"/>
        <v>2017</v>
      </c>
      <c r="O793" s="5" t="str" cm="1">
        <f t="array" ref="O793">_xlfn.IFS(N793&lt;=2016,"before treatment",N793=2017,"unknown",N793&gt;2017,"after treatment")</f>
        <v>unknown</v>
      </c>
      <c r="P793" s="5">
        <f t="shared" si="170"/>
        <v>0</v>
      </c>
      <c r="Q793" s="5">
        <f t="shared" si="171"/>
        <v>0</v>
      </c>
      <c r="R793" t="str">
        <f>'Raw Data'!I793</f>
        <v>Pickens</v>
      </c>
      <c r="S793" t="str">
        <f>'Raw Data'!J793</f>
        <v>State Route 136</v>
      </c>
      <c r="T793" t="str">
        <f>'Raw Data'!K793</f>
        <v>Lake Sequoyah Rd</v>
      </c>
      <c r="U793" t="str">
        <f>'Raw Data'!L793</f>
        <v>(B) Suspected Minor/Visible Injury</v>
      </c>
      <c r="V793">
        <f>'Raw Data'!M793</f>
        <v>0</v>
      </c>
      <c r="W793">
        <f>'Raw Data'!N793</f>
        <v>0</v>
      </c>
      <c r="X793">
        <f>'Raw Data'!O793</f>
        <v>1</v>
      </c>
      <c r="Y793" t="str">
        <f>'Raw Data'!P793</f>
        <v>Not a Collision with Motor Vehicle</v>
      </c>
      <c r="Z793" t="str">
        <f>'Raw Data'!Q793</f>
        <v>On Roadway - Roadway Intersection</v>
      </c>
      <c r="AA793" t="str">
        <f>'Raw Data'!R793</f>
        <v>Over Turn</v>
      </c>
      <c r="AB793" t="str">
        <f>'Raw Data'!S793</f>
        <v>Over Turn</v>
      </c>
      <c r="AC793" t="str">
        <f>'Raw Data'!T793</f>
        <v>Reaction to Object or Animal</v>
      </c>
      <c r="AD793">
        <f>'Raw Data'!U793</f>
        <v>1</v>
      </c>
      <c r="AE793" s="5" t="str">
        <f t="shared" si="178"/>
        <v>Yes</v>
      </c>
      <c r="AF793" t="str">
        <f>'Raw Data'!V793</f>
        <v>Negotiating a Curve</v>
      </c>
      <c r="AG793" s="5">
        <f t="shared" si="172"/>
        <v>0</v>
      </c>
      <c r="AH793" t="str">
        <f>'Raw Data'!W793</f>
        <v>West</v>
      </c>
      <c r="AI793" t="str">
        <f>'Raw Data'!X793</f>
        <v>Daylight</v>
      </c>
      <c r="AJ793" t="str">
        <f>'Raw Data'!Y793</f>
        <v>Dry</v>
      </c>
      <c r="AK793">
        <f>'Raw Data'!Z793</f>
        <v>44</v>
      </c>
      <c r="AL793" t="str">
        <f>'Raw Data'!AA793</f>
        <v>None Used</v>
      </c>
      <c r="AM793" s="5">
        <f t="shared" si="173"/>
        <v>1</v>
      </c>
      <c r="AN793" t="str">
        <f>'Raw Data'!AB793</f>
        <v>Motorcycle</v>
      </c>
      <c r="AO793" t="str">
        <f>'Raw Data'!AC793</f>
        <v>2271013600I</v>
      </c>
      <c r="AP793">
        <f>'Raw Data'!AD793</f>
        <v>17.869738999999999</v>
      </c>
      <c r="AQ793">
        <f>'Raw Data'!AE793</f>
        <v>34.543087</v>
      </c>
      <c r="AR793">
        <f>'Raw Data'!AF793</f>
        <v>-84.370626999999999</v>
      </c>
      <c r="AS793">
        <f>'Raw Data'!AG793</f>
        <v>225</v>
      </c>
      <c r="AT793">
        <f>'Raw Data'!AH793</f>
        <v>215</v>
      </c>
      <c r="AU793">
        <f>'Raw Data'!AI793</f>
        <v>1458</v>
      </c>
      <c r="AV793" t="str">
        <f>'Raw Data'!AJ793</f>
        <v>D6_0136_00_I</v>
      </c>
      <c r="AW793">
        <f>'Raw Data'!AK793</f>
        <v>55</v>
      </c>
      <c r="AX793">
        <f>'Raw Data'!AL793</f>
        <v>62</v>
      </c>
      <c r="AY793" t="str">
        <f>'Raw Data'!AM793</f>
        <v>simple</v>
      </c>
      <c r="AZ793">
        <f>'Raw Data'!AN793</f>
        <v>311.8</v>
      </c>
      <c r="BA793">
        <f>'Raw Data'!AO793</f>
        <v>124.1</v>
      </c>
      <c r="BB793">
        <f>'Raw Data'!AP793</f>
        <v>674.2</v>
      </c>
      <c r="BC793">
        <f>'Raw Data'!AQ793</f>
        <v>-84.370666999999997</v>
      </c>
      <c r="BD793">
        <f>'Raw Data'!AR793</f>
        <v>34.542994</v>
      </c>
      <c r="BE793">
        <f>'Raw Data'!AS793</f>
        <v>-84.368945999999994</v>
      </c>
      <c r="BF793">
        <f>'Raw Data'!AT793</f>
        <v>34.543565000000001</v>
      </c>
      <c r="BG793" t="str">
        <f>'Raw Data'!AU793</f>
        <v>2271013600I</v>
      </c>
      <c r="BH793">
        <f>'Raw Data'!AV793</f>
        <v>1</v>
      </c>
      <c r="BI793">
        <f>'Raw Data'!AW793</f>
        <v>227</v>
      </c>
      <c r="BJ793">
        <f>'Raw Data'!AX793</f>
        <v>136</v>
      </c>
      <c r="BK793">
        <f>'Raw Data'!AY793</f>
        <v>0</v>
      </c>
      <c r="BL793">
        <f>'Raw Data'!AZ793</f>
        <v>55</v>
      </c>
      <c r="BM793">
        <f>'Raw Data'!BA793</f>
        <v>22.82</v>
      </c>
      <c r="BN793">
        <f>'Raw Data'!BB793</f>
        <v>22.16</v>
      </c>
      <c r="BO793">
        <f>'Raw Data'!BC793</f>
        <v>2866.5</v>
      </c>
      <c r="BP793">
        <f>'Raw Data'!BD793</f>
        <v>2857.9</v>
      </c>
      <c r="BQ793">
        <f>'Raw Data'!BE793</f>
        <v>2837.9</v>
      </c>
      <c r="BR793">
        <f>'Raw Data'!BF793</f>
        <v>55</v>
      </c>
      <c r="BS793">
        <f>'Raw Data'!BG793</f>
        <v>32.6</v>
      </c>
      <c r="BT793">
        <f>'Raw Data'!BH793</f>
        <v>22.4</v>
      </c>
      <c r="BU793">
        <f>'Raw Data'!BI793</f>
        <v>44147</v>
      </c>
      <c r="BV793" t="str">
        <f>'Raw Data'!BJ793</f>
        <v>NONE</v>
      </c>
      <c r="BW793">
        <f>'Raw Data'!BK793</f>
        <v>2.1069999999999999E-3</v>
      </c>
      <c r="BX793">
        <f>'Raw Data'!BL793</f>
        <v>41803</v>
      </c>
      <c r="BY793">
        <f>'Raw Data'!BM793</f>
        <v>41515</v>
      </c>
      <c r="BZ793" t="str">
        <f>'Raw Data'!BN793</f>
        <v>2271013600I</v>
      </c>
      <c r="CA793" t="str">
        <f>'Raw Data'!BO793</f>
        <v>PICKENS</v>
      </c>
      <c r="CB793">
        <f>'Raw Data'!BP793</f>
        <v>1</v>
      </c>
      <c r="CC793">
        <f>'Raw Data'!BQ793</f>
        <v>13600</v>
      </c>
      <c r="CD793">
        <f>'Raw Data'!BR793</f>
        <v>6</v>
      </c>
      <c r="CE793">
        <f>'Raw Data'!BS793</f>
        <v>1</v>
      </c>
      <c r="CF793">
        <f>'Raw Data'!BT793</f>
        <v>2</v>
      </c>
      <c r="CG793">
        <f>'Raw Data'!BU793</f>
        <v>1</v>
      </c>
      <c r="CH793">
        <f>'Raw Data'!BV793</f>
        <v>1</v>
      </c>
      <c r="CI793">
        <f>'Raw Data'!BW793</f>
        <v>2</v>
      </c>
      <c r="CJ793">
        <f>'Raw Data'!BX793</f>
        <v>0</v>
      </c>
      <c r="CK793">
        <f>'Raw Data'!BY793</f>
        <v>5</v>
      </c>
      <c r="CL793" t="str">
        <f>'Raw Data'!BZ793</f>
        <v>N</v>
      </c>
      <c r="CM793">
        <f t="shared" si="179"/>
        <v>0</v>
      </c>
      <c r="CN793">
        <f>'Raw Data'!CA793</f>
        <v>227</v>
      </c>
      <c r="CO793">
        <f>'Raw Data'!CB793</f>
        <v>136</v>
      </c>
      <c r="CP793">
        <f>'Raw Data'!CC793</f>
        <v>0</v>
      </c>
      <c r="CQ793" t="str">
        <f>'Raw Data'!CD793</f>
        <v>Not Urban</v>
      </c>
      <c r="CR793" t="str">
        <f>'Raw Data'!CE793</f>
        <v>Not Urban</v>
      </c>
      <c r="CS793">
        <f>'Raw Data'!CF793</f>
        <v>0</v>
      </c>
      <c r="CT793">
        <f>'Raw Data'!CG793</f>
        <v>55</v>
      </c>
      <c r="CU793">
        <f>'Raw Data'!CH793</f>
        <v>5510</v>
      </c>
      <c r="CV793" t="str">
        <f>'Raw Data'!CI793</f>
        <v xml:space="preserve"> </v>
      </c>
      <c r="CW793">
        <f>'Raw Data'!CJ793</f>
        <v>0</v>
      </c>
      <c r="CX793">
        <f>'Raw Data'!CK793</f>
        <v>4.5318940000000003</v>
      </c>
      <c r="CY793">
        <f>'Raw Data'!CL793</f>
        <v>9</v>
      </c>
      <c r="CZ793" t="str">
        <f>'Raw Data'!CM793</f>
        <v>State Mainline</v>
      </c>
      <c r="DA793">
        <f>'Raw Data'!CN793</f>
        <v>5510</v>
      </c>
      <c r="DB793">
        <f>'Raw Data'!CO793</f>
        <v>441331</v>
      </c>
      <c r="DC793">
        <f>'Raw Data'!CP793</f>
        <v>15.07</v>
      </c>
      <c r="DD793">
        <f>'Raw Data'!CQ793</f>
        <v>19.61</v>
      </c>
      <c r="DE793">
        <f>'Raw Data'!CR793</f>
        <v>441331</v>
      </c>
      <c r="DF793">
        <f>'Raw Data'!CS793</f>
        <v>0</v>
      </c>
      <c r="DG793">
        <f>'Raw Data'!CT793</f>
        <v>23928.399232</v>
      </c>
      <c r="DH793">
        <f>'Raw Data'!CU793</f>
        <v>100</v>
      </c>
      <c r="DI793">
        <f>'Raw Data'!CV793</f>
        <v>41554</v>
      </c>
      <c r="DJ793">
        <f>'Raw Data'!CW793</f>
        <v>0.15213099999999999</v>
      </c>
      <c r="DK793">
        <f>'Raw Data'!CX793</f>
        <v>0</v>
      </c>
      <c r="DL793">
        <f>'Raw Data'!CY793</f>
        <v>2.1069999999999999E-3</v>
      </c>
      <c r="DM793">
        <f>'Raw Data'!CZ793</f>
        <v>312</v>
      </c>
      <c r="DN793" t="str">
        <f>'Raw Data'!DA793</f>
        <v>227-0174</v>
      </c>
      <c r="DO793" t="str">
        <f>'Raw Data'!DB793</f>
        <v>5R : Rural Major Collector</v>
      </c>
      <c r="DP793" t="str">
        <f>'Raw Data'!DC793</f>
        <v>34.542596, -84.355727</v>
      </c>
      <c r="DQ793">
        <f>'Raw Data'!DD793</f>
        <v>-84.355727000000002</v>
      </c>
      <c r="DR793">
        <f>'Raw Data'!DE793</f>
        <v>34.542596000000003</v>
      </c>
      <c r="DS793">
        <f>'Raw Data'!DF793</f>
        <v>34.542596000000003</v>
      </c>
      <c r="DT793">
        <f>'Raw Data'!DG793</f>
        <v>-84.355727000000002</v>
      </c>
      <c r="DU793">
        <f>'Raw Data'!DH793</f>
        <v>1.3254999999999999E-2</v>
      </c>
      <c r="DV793">
        <f>'Raw Data'!DI793</f>
        <v>2.1069999999999999E-3</v>
      </c>
      <c r="DW793">
        <f>'Raw Data'!DJ793</f>
        <v>225</v>
      </c>
      <c r="DX793" s="11">
        <f t="shared" si="180"/>
        <v>690</v>
      </c>
      <c r="DY793" s="5">
        <f t="shared" si="181"/>
        <v>607.5</v>
      </c>
      <c r="DZ793" s="5">
        <f t="shared" si="174"/>
        <v>82.5</v>
      </c>
      <c r="EA793" s="5">
        <f t="shared" si="175"/>
        <v>0.13580246913580246</v>
      </c>
      <c r="EB793" s="5">
        <f t="shared" si="176"/>
        <v>648.75</v>
      </c>
      <c r="EC793">
        <f>'Raw Data'!DK793</f>
        <v>700</v>
      </c>
      <c r="ED793">
        <f>'Raw Data'!DL793</f>
        <v>0</v>
      </c>
      <c r="EE793">
        <f>'Raw Data'!DM793</f>
        <v>730</v>
      </c>
      <c r="EF793">
        <f>'Raw Data'!DN793</f>
        <v>0</v>
      </c>
      <c r="EG793">
        <f>'Raw Data'!DO793</f>
        <v>640</v>
      </c>
      <c r="EH793">
        <f>'Raw Data'!DP793</f>
        <v>0</v>
      </c>
      <c r="EI793">
        <f>'Raw Data'!DQ793</f>
        <v>650</v>
      </c>
      <c r="EJ793">
        <f>'Raw Data'!DR793</f>
        <v>0</v>
      </c>
      <c r="EK793">
        <f>'Raw Data'!DS793</f>
        <v>630</v>
      </c>
      <c r="EL793">
        <f>'Raw Data'!DT793</f>
        <v>6.7</v>
      </c>
      <c r="EM793">
        <f>'Raw Data'!DU793</f>
        <v>600</v>
      </c>
      <c r="EN793">
        <f>'Raw Data'!DV793</f>
        <v>6.7</v>
      </c>
      <c r="EO793">
        <f>'Raw Data'!DW793</f>
        <v>600</v>
      </c>
      <c r="EP793">
        <f>'Raw Data'!DX793</f>
        <v>13</v>
      </c>
      <c r="EQ793">
        <f>'Raw Data'!DY793</f>
        <v>600</v>
      </c>
      <c r="ER793">
        <f>'Raw Data'!DZ793</f>
        <v>13</v>
      </c>
      <c r="ES793">
        <f>'Raw Data'!EA793</f>
        <v>570</v>
      </c>
      <c r="ET793">
        <f>'Raw Data'!EB793</f>
        <v>0</v>
      </c>
      <c r="EU793">
        <f>'Raw Data'!EC793</f>
        <v>580</v>
      </c>
      <c r="EV793">
        <f>'Raw Data'!ED793</f>
        <v>0</v>
      </c>
      <c r="EW793">
        <f>'Raw Data'!EE793</f>
        <v>9.9999999999999995E-7</v>
      </c>
    </row>
    <row r="794" spans="1:153" x14ac:dyDescent="0.3">
      <c r="A794">
        <f>'Raw Data'!A794</f>
        <v>792</v>
      </c>
      <c r="B794" t="str">
        <f>'Raw Data'!B794</f>
        <v>Point</v>
      </c>
      <c r="C794">
        <f>'Raw Data'!C794</f>
        <v>487</v>
      </c>
      <c r="D794">
        <f>'Raw Data'!D794</f>
        <v>81770</v>
      </c>
      <c r="E794" t="str">
        <f>'Raw Data'!E794</f>
        <v>Point</v>
      </c>
      <c r="F794">
        <f>'Raw Data'!F794</f>
        <v>4405151</v>
      </c>
      <c r="G794" t="str">
        <f>'Raw Data'!G794</f>
        <v>Gsp Post 00</v>
      </c>
      <c r="H794" s="3">
        <f>'Raw Data'!H794</f>
        <v>41367</v>
      </c>
      <c r="L794">
        <f t="shared" si="168"/>
        <v>0</v>
      </c>
      <c r="M794" s="5">
        <f t="shared" si="169"/>
        <v>41367</v>
      </c>
      <c r="N794" s="5">
        <f t="shared" si="177"/>
        <v>2013</v>
      </c>
      <c r="O794" s="5" t="str" cm="1">
        <f t="array" ref="O794">_xlfn.IFS(N794&lt;=2016,"before treatment",N794=2017,"unknown",N794&gt;2017,"after treatment")</f>
        <v>before treatment</v>
      </c>
      <c r="P794" s="5">
        <f t="shared" si="170"/>
        <v>1</v>
      </c>
      <c r="Q794" s="5">
        <f t="shared" si="171"/>
        <v>0</v>
      </c>
      <c r="R794" t="str">
        <f>'Raw Data'!I794</f>
        <v>Pickens</v>
      </c>
      <c r="S794" t="str">
        <f>'Raw Data'!J794</f>
        <v>State Route 136</v>
      </c>
      <c r="T794" t="str">
        <f>'Raw Data'!K794</f>
        <v>(none)</v>
      </c>
      <c r="U794" t="str">
        <f>'Raw Data'!L794</f>
        <v>(B) Suspected Minor/Visible Injury</v>
      </c>
      <c r="V794">
        <f>'Raw Data'!M794</f>
        <v>0</v>
      </c>
      <c r="W794">
        <f>'Raw Data'!N794</f>
        <v>0</v>
      </c>
      <c r="X794">
        <f>'Raw Data'!O794</f>
        <v>1</v>
      </c>
      <c r="Y794" t="str">
        <f>'Raw Data'!P794</f>
        <v>Not a Collision with Motor Vehicle</v>
      </c>
      <c r="Z794" t="str">
        <f>'Raw Data'!Q794</f>
        <v>On Shoulder</v>
      </c>
      <c r="AA794" t="str">
        <f>'Raw Data'!R794</f>
        <v>Tree</v>
      </c>
      <c r="AB794" t="str">
        <f>'Raw Data'!S794</f>
        <v>Over Turn</v>
      </c>
      <c r="AC794" t="str">
        <f>'Raw Data'!T794</f>
        <v>No Contributing Factors</v>
      </c>
      <c r="AD794">
        <f>'Raw Data'!U794</f>
        <v>1</v>
      </c>
      <c r="AE794" s="5" t="str">
        <f t="shared" si="178"/>
        <v>Yes</v>
      </c>
      <c r="AF794" t="str">
        <f>'Raw Data'!V794</f>
        <v>Negotiating a Curve</v>
      </c>
      <c r="AG794" s="5">
        <f t="shared" si="172"/>
        <v>0</v>
      </c>
      <c r="AH794" t="str">
        <f>'Raw Data'!W794</f>
        <v>East</v>
      </c>
      <c r="AI794" t="str">
        <f>'Raw Data'!X794</f>
        <v>Dusk</v>
      </c>
      <c r="AJ794" t="str">
        <f>'Raw Data'!Y794</f>
        <v>Wet</v>
      </c>
      <c r="AK794">
        <f>'Raw Data'!Z794</f>
        <v>64</v>
      </c>
      <c r="AL794" t="str">
        <f>'Raw Data'!AA794</f>
        <v>["Lap and Shoulder Belt Used","Lap and Shoulder Belt Used"]</v>
      </c>
      <c r="AM794" s="5">
        <f t="shared" si="173"/>
        <v>0</v>
      </c>
      <c r="AN794" t="str">
        <f>'Raw Data'!AB794</f>
        <v>Passenger Car</v>
      </c>
      <c r="AO794" t="str">
        <f>'Raw Data'!AC794</f>
        <v>2271013600I</v>
      </c>
      <c r="AP794">
        <f>'Raw Data'!AD794</f>
        <v>18.154775999999998</v>
      </c>
      <c r="AQ794">
        <f>'Raw Data'!AE794</f>
        <v>34.542301999999999</v>
      </c>
      <c r="AR794">
        <f>'Raw Data'!AF794</f>
        <v>-84.366540000000001</v>
      </c>
      <c r="AS794">
        <f>'Raw Data'!AG794</f>
        <v>226</v>
      </c>
      <c r="AT794">
        <f>'Raw Data'!AH794</f>
        <v>216</v>
      </c>
      <c r="AU794">
        <f>'Raw Data'!AI794</f>
        <v>1459</v>
      </c>
      <c r="AV794" t="str">
        <f>'Raw Data'!AJ794</f>
        <v>D6_0136_00_I</v>
      </c>
      <c r="AW794">
        <f>'Raw Data'!AK794</f>
        <v>56</v>
      </c>
      <c r="AX794">
        <f>'Raw Data'!AL794</f>
        <v>63</v>
      </c>
      <c r="AY794" t="str">
        <f>'Raw Data'!AM794</f>
        <v>simple</v>
      </c>
      <c r="AZ794">
        <f>'Raw Data'!AN794</f>
        <v>325.89999999999998</v>
      </c>
      <c r="BA794">
        <f>'Raw Data'!AO794</f>
        <v>150.4</v>
      </c>
      <c r="BB794">
        <f>'Raw Data'!AP794</f>
        <v>856.1</v>
      </c>
      <c r="BC794">
        <f>'Raw Data'!AQ794</f>
        <v>-84.367217999999994</v>
      </c>
      <c r="BD794">
        <f>'Raw Data'!AR794</f>
        <v>34.542583999999998</v>
      </c>
      <c r="BE794">
        <f>'Raw Data'!AS794</f>
        <v>-84.365320999999994</v>
      </c>
      <c r="BF794">
        <f>'Raw Data'!AT794</f>
        <v>34.543385000000001</v>
      </c>
      <c r="BG794" t="str">
        <f>'Raw Data'!AU794</f>
        <v>2271013600I</v>
      </c>
      <c r="BH794">
        <f>'Raw Data'!AV794</f>
        <v>1</v>
      </c>
      <c r="BI794">
        <f>'Raw Data'!AW794</f>
        <v>227</v>
      </c>
      <c r="BJ794">
        <f>'Raw Data'!AX794</f>
        <v>136</v>
      </c>
      <c r="BK794">
        <f>'Raw Data'!AY794</f>
        <v>0</v>
      </c>
      <c r="BL794">
        <f>'Raw Data'!AZ794</f>
        <v>55</v>
      </c>
      <c r="BM794">
        <f>'Raw Data'!BA794</f>
        <v>22.73</v>
      </c>
      <c r="BN794">
        <f>'Raw Data'!BB794</f>
        <v>22.33</v>
      </c>
      <c r="BO794">
        <f>'Raw Data'!BC794</f>
        <v>2856.3</v>
      </c>
      <c r="BP794">
        <f>'Raw Data'!BD794</f>
        <v>2840.9</v>
      </c>
      <c r="BQ794">
        <f>'Raw Data'!BE794</f>
        <v>2852</v>
      </c>
      <c r="BR794">
        <f>'Raw Data'!BF794</f>
        <v>55</v>
      </c>
      <c r="BS794">
        <f>'Raw Data'!BG794</f>
        <v>34.700000000000003</v>
      </c>
      <c r="BT794">
        <f>'Raw Data'!BH794</f>
        <v>20.3</v>
      </c>
      <c r="BU794">
        <f>'Raw Data'!BI794</f>
        <v>44147</v>
      </c>
      <c r="BV794" t="str">
        <f>'Raw Data'!BJ794</f>
        <v>ASV_5+</v>
      </c>
      <c r="BW794">
        <f>'Raw Data'!BK794</f>
        <v>2.6310000000000001E-3</v>
      </c>
      <c r="BX794">
        <f>'Raw Data'!BL794</f>
        <v>41803</v>
      </c>
      <c r="BY794">
        <f>'Raw Data'!BM794</f>
        <v>41515</v>
      </c>
      <c r="BZ794" t="str">
        <f>'Raw Data'!BN794</f>
        <v>2271013600I</v>
      </c>
      <c r="CA794" t="str">
        <f>'Raw Data'!BO794</f>
        <v>PICKENS</v>
      </c>
      <c r="CB794">
        <f>'Raw Data'!BP794</f>
        <v>1</v>
      </c>
      <c r="CC794">
        <f>'Raw Data'!BQ794</f>
        <v>13600</v>
      </c>
      <c r="CD794">
        <f>'Raw Data'!BR794</f>
        <v>6</v>
      </c>
      <c r="CE794">
        <f>'Raw Data'!BS794</f>
        <v>1</v>
      </c>
      <c r="CF794">
        <f>'Raw Data'!BT794</f>
        <v>2</v>
      </c>
      <c r="CG794">
        <f>'Raw Data'!BU794</f>
        <v>1</v>
      </c>
      <c r="CH794">
        <f>'Raw Data'!BV794</f>
        <v>1</v>
      </c>
      <c r="CI794">
        <f>'Raw Data'!BW794</f>
        <v>2</v>
      </c>
      <c r="CJ794">
        <f>'Raw Data'!BX794</f>
        <v>0</v>
      </c>
      <c r="CK794">
        <f>'Raw Data'!BY794</f>
        <v>5</v>
      </c>
      <c r="CL794" t="str">
        <f>'Raw Data'!BZ794</f>
        <v>N</v>
      </c>
      <c r="CM794">
        <f t="shared" si="179"/>
        <v>0</v>
      </c>
      <c r="CN794">
        <f>'Raw Data'!CA794</f>
        <v>227</v>
      </c>
      <c r="CO794">
        <f>'Raw Data'!CB794</f>
        <v>136</v>
      </c>
      <c r="CP794">
        <f>'Raw Data'!CC794</f>
        <v>0</v>
      </c>
      <c r="CQ794" t="str">
        <f>'Raw Data'!CD794</f>
        <v>Not Urban</v>
      </c>
      <c r="CR794" t="str">
        <f>'Raw Data'!CE794</f>
        <v>Not Urban</v>
      </c>
      <c r="CS794">
        <f>'Raw Data'!CF794</f>
        <v>0</v>
      </c>
      <c r="CT794">
        <f>'Raw Data'!CG794</f>
        <v>55</v>
      </c>
      <c r="CU794">
        <f>'Raw Data'!CH794</f>
        <v>5510</v>
      </c>
      <c r="CV794" t="str">
        <f>'Raw Data'!CI794</f>
        <v xml:space="preserve"> </v>
      </c>
      <c r="CW794">
        <f>'Raw Data'!CJ794</f>
        <v>0</v>
      </c>
      <c r="CX794">
        <f>'Raw Data'!CK794</f>
        <v>4.5318940000000003</v>
      </c>
      <c r="CY794">
        <f>'Raw Data'!CL794</f>
        <v>9</v>
      </c>
      <c r="CZ794" t="str">
        <f>'Raw Data'!CM794</f>
        <v>State Mainline</v>
      </c>
      <c r="DA794">
        <f>'Raw Data'!CN794</f>
        <v>5510</v>
      </c>
      <c r="DB794">
        <f>'Raw Data'!CO794</f>
        <v>441331</v>
      </c>
      <c r="DC794">
        <f>'Raw Data'!CP794</f>
        <v>15.07</v>
      </c>
      <c r="DD794">
        <f>'Raw Data'!CQ794</f>
        <v>19.61</v>
      </c>
      <c r="DE794">
        <f>'Raw Data'!CR794</f>
        <v>441331</v>
      </c>
      <c r="DF794">
        <f>'Raw Data'!CS794</f>
        <v>0</v>
      </c>
      <c r="DG794">
        <f>'Raw Data'!CT794</f>
        <v>23928.399232</v>
      </c>
      <c r="DH794">
        <f>'Raw Data'!CU794</f>
        <v>100</v>
      </c>
      <c r="DI794">
        <f>'Raw Data'!CV794</f>
        <v>41554</v>
      </c>
      <c r="DJ794">
        <f>'Raw Data'!CW794</f>
        <v>0.15213099999999999</v>
      </c>
      <c r="DK794">
        <f>'Raw Data'!CX794</f>
        <v>0</v>
      </c>
      <c r="DL794">
        <f>'Raw Data'!CY794</f>
        <v>2.6310000000000001E-3</v>
      </c>
      <c r="DM794">
        <f>'Raw Data'!CZ794</f>
        <v>312</v>
      </c>
      <c r="DN794" t="str">
        <f>'Raw Data'!DA794</f>
        <v>227-0174</v>
      </c>
      <c r="DO794" t="str">
        <f>'Raw Data'!DB794</f>
        <v>5R : Rural Major Collector</v>
      </c>
      <c r="DP794" t="str">
        <f>'Raw Data'!DC794</f>
        <v>34.542596, -84.355727</v>
      </c>
      <c r="DQ794">
        <f>'Raw Data'!DD794</f>
        <v>-84.355727000000002</v>
      </c>
      <c r="DR794">
        <f>'Raw Data'!DE794</f>
        <v>34.542596000000003</v>
      </c>
      <c r="DS794">
        <f>'Raw Data'!DF794</f>
        <v>34.542596000000003</v>
      </c>
      <c r="DT794">
        <f>'Raw Data'!DG794</f>
        <v>-84.355727000000002</v>
      </c>
      <c r="DU794">
        <f>'Raw Data'!DH794</f>
        <v>9.6209999999999993E-3</v>
      </c>
      <c r="DV794">
        <f>'Raw Data'!DI794</f>
        <v>2.6310000000000001E-3</v>
      </c>
      <c r="DW794">
        <f>'Raw Data'!DJ794</f>
        <v>226</v>
      </c>
      <c r="DX794" s="11">
        <f t="shared" si="180"/>
        <v>690</v>
      </c>
      <c r="DY794" s="5">
        <f t="shared" si="181"/>
        <v>607.5</v>
      </c>
      <c r="DZ794" s="5">
        <f t="shared" si="174"/>
        <v>82.5</v>
      </c>
      <c r="EA794" s="5">
        <f t="shared" si="175"/>
        <v>0.13580246913580246</v>
      </c>
      <c r="EB794" s="5">
        <f t="shared" si="176"/>
        <v>648.75</v>
      </c>
      <c r="EC794">
        <f>'Raw Data'!DK794</f>
        <v>700</v>
      </c>
      <c r="ED794">
        <f>'Raw Data'!DL794</f>
        <v>0</v>
      </c>
      <c r="EE794">
        <f>'Raw Data'!DM794</f>
        <v>730</v>
      </c>
      <c r="EF794">
        <f>'Raw Data'!DN794</f>
        <v>0</v>
      </c>
      <c r="EG794">
        <f>'Raw Data'!DO794</f>
        <v>640</v>
      </c>
      <c r="EH794">
        <f>'Raw Data'!DP794</f>
        <v>0</v>
      </c>
      <c r="EI794">
        <f>'Raw Data'!DQ794</f>
        <v>650</v>
      </c>
      <c r="EJ794">
        <f>'Raw Data'!DR794</f>
        <v>0</v>
      </c>
      <c r="EK794">
        <f>'Raw Data'!DS794</f>
        <v>630</v>
      </c>
      <c r="EL794">
        <f>'Raw Data'!DT794</f>
        <v>6.7</v>
      </c>
      <c r="EM794">
        <f>'Raw Data'!DU794</f>
        <v>600</v>
      </c>
      <c r="EN794">
        <f>'Raw Data'!DV794</f>
        <v>6.7</v>
      </c>
      <c r="EO794">
        <f>'Raw Data'!DW794</f>
        <v>600</v>
      </c>
      <c r="EP794">
        <f>'Raw Data'!DX794</f>
        <v>13</v>
      </c>
      <c r="EQ794">
        <f>'Raw Data'!DY794</f>
        <v>600</v>
      </c>
      <c r="ER794">
        <f>'Raw Data'!DZ794</f>
        <v>13</v>
      </c>
      <c r="ES794">
        <f>'Raw Data'!EA794</f>
        <v>570</v>
      </c>
      <c r="ET794">
        <f>'Raw Data'!EB794</f>
        <v>0</v>
      </c>
      <c r="EU794">
        <f>'Raw Data'!EC794</f>
        <v>580</v>
      </c>
      <c r="EV794">
        <f>'Raw Data'!ED794</f>
        <v>0</v>
      </c>
      <c r="EW794">
        <f>'Raw Data'!EE794</f>
        <v>0</v>
      </c>
    </row>
    <row r="795" spans="1:153" x14ac:dyDescent="0.3">
      <c r="A795">
        <f>'Raw Data'!A795</f>
        <v>793</v>
      </c>
      <c r="B795" t="str">
        <f>'Raw Data'!B795</f>
        <v>Point</v>
      </c>
      <c r="C795">
        <f>'Raw Data'!C795</f>
        <v>885</v>
      </c>
      <c r="D795">
        <f>'Raw Data'!D795</f>
        <v>65269</v>
      </c>
      <c r="E795" t="str">
        <f>'Raw Data'!E795</f>
        <v>Point</v>
      </c>
      <c r="F795">
        <f>'Raw Data'!F795</f>
        <v>5133345</v>
      </c>
      <c r="G795" t="str">
        <f>'Raw Data'!G795</f>
        <v>Gsp Post 00</v>
      </c>
      <c r="H795" s="3">
        <f>'Raw Data'!H795</f>
        <v>42021</v>
      </c>
      <c r="L795">
        <f t="shared" si="168"/>
        <v>0</v>
      </c>
      <c r="M795" s="5">
        <f t="shared" si="169"/>
        <v>42021</v>
      </c>
      <c r="N795" s="5">
        <f t="shared" si="177"/>
        <v>2015</v>
      </c>
      <c r="O795" s="5" t="str" cm="1">
        <f t="array" ref="O795">_xlfn.IFS(N795&lt;=2016,"before treatment",N795=2017,"unknown",N795&gt;2017,"after treatment")</f>
        <v>before treatment</v>
      </c>
      <c r="P795" s="5">
        <f t="shared" si="170"/>
        <v>1</v>
      </c>
      <c r="Q795" s="5">
        <f t="shared" si="171"/>
        <v>0</v>
      </c>
      <c r="R795" t="str">
        <f>'Raw Data'!I795</f>
        <v>Pickens</v>
      </c>
      <c r="S795" t="str">
        <f>'Raw Data'!J795</f>
        <v>State Route 136</v>
      </c>
      <c r="T795" t="str">
        <f>'Raw Data'!K795</f>
        <v>(none)</v>
      </c>
      <c r="U795" t="str">
        <f>'Raw Data'!L795</f>
        <v>(O) No Injury</v>
      </c>
      <c r="V795">
        <f>'Raw Data'!M795</f>
        <v>0</v>
      </c>
      <c r="W795">
        <f>'Raw Data'!N795</f>
        <v>0</v>
      </c>
      <c r="X795">
        <f>'Raw Data'!O795</f>
        <v>0</v>
      </c>
      <c r="Y795" t="str">
        <f>'Raw Data'!P795</f>
        <v>Not a Collision with Motor Vehicle</v>
      </c>
      <c r="Z795" t="str">
        <f>'Raw Data'!Q795</f>
        <v>On Shoulder</v>
      </c>
      <c r="AA795" t="str">
        <f>'Raw Data'!R795</f>
        <v>Other-Fixed Object</v>
      </c>
      <c r="AB795" t="str">
        <f>'Raw Data'!S795</f>
        <v>Over Turn</v>
      </c>
      <c r="AC795" t="str">
        <f>'Raw Data'!T795</f>
        <v>Wrong Side of Road</v>
      </c>
      <c r="AD795">
        <f>'Raw Data'!U795</f>
        <v>1</v>
      </c>
      <c r="AE795" s="5" t="str">
        <f t="shared" si="178"/>
        <v>Yes</v>
      </c>
      <c r="AF795" t="str">
        <f>'Raw Data'!V795</f>
        <v>Straight</v>
      </c>
      <c r="AG795" s="5">
        <f t="shared" si="172"/>
        <v>0</v>
      </c>
      <c r="AH795" t="str">
        <f>'Raw Data'!W795</f>
        <v>East</v>
      </c>
      <c r="AI795" t="str">
        <f>'Raw Data'!X795</f>
        <v>Dark-Not Lighted</v>
      </c>
      <c r="AJ795" t="str">
        <f>'Raw Data'!Y795</f>
        <v>Dry</v>
      </c>
      <c r="AK795">
        <f>'Raw Data'!Z795</f>
        <v>22</v>
      </c>
      <c r="AL795" t="str">
        <f>'Raw Data'!AA795</f>
        <v>Lap and Shoulder Belt Used</v>
      </c>
      <c r="AM795" s="5">
        <f t="shared" si="173"/>
        <v>0</v>
      </c>
      <c r="AN795" t="str">
        <f>'Raw Data'!AB795</f>
        <v>Passenger Car</v>
      </c>
      <c r="AO795" t="str">
        <f>'Raw Data'!AC795</f>
        <v>2271013600I</v>
      </c>
      <c r="AP795">
        <f>'Raw Data'!AD795</f>
        <v>18.273083</v>
      </c>
      <c r="AQ795">
        <f>'Raw Data'!AE795</f>
        <v>34.543382000000001</v>
      </c>
      <c r="AR795">
        <f>'Raw Data'!AF795</f>
        <v>-84.365322000000006</v>
      </c>
      <c r="AS795">
        <f>'Raw Data'!AG795</f>
        <v>226</v>
      </c>
      <c r="AT795">
        <f>'Raw Data'!AH795</f>
        <v>216</v>
      </c>
      <c r="AU795">
        <f>'Raw Data'!AI795</f>
        <v>1459</v>
      </c>
      <c r="AV795" t="str">
        <f>'Raw Data'!AJ795</f>
        <v>D6_0136_00_I</v>
      </c>
      <c r="AW795">
        <f>'Raw Data'!AK795</f>
        <v>56</v>
      </c>
      <c r="AX795">
        <f>'Raw Data'!AL795</f>
        <v>63</v>
      </c>
      <c r="AY795" t="str">
        <f>'Raw Data'!AM795</f>
        <v>simple</v>
      </c>
      <c r="AZ795">
        <f>'Raw Data'!AN795</f>
        <v>325.89999999999998</v>
      </c>
      <c r="BA795">
        <f>'Raw Data'!AO795</f>
        <v>150.4</v>
      </c>
      <c r="BB795">
        <f>'Raw Data'!AP795</f>
        <v>856.1</v>
      </c>
      <c r="BC795">
        <f>'Raw Data'!AQ795</f>
        <v>-84.367217999999994</v>
      </c>
      <c r="BD795">
        <f>'Raw Data'!AR795</f>
        <v>34.542583999999998</v>
      </c>
      <c r="BE795">
        <f>'Raw Data'!AS795</f>
        <v>-84.365320999999994</v>
      </c>
      <c r="BF795">
        <f>'Raw Data'!AT795</f>
        <v>34.543385000000001</v>
      </c>
      <c r="BG795" t="str">
        <f>'Raw Data'!AU795</f>
        <v>2271013600I</v>
      </c>
      <c r="BH795">
        <f>'Raw Data'!AV795</f>
        <v>1</v>
      </c>
      <c r="BI795">
        <f>'Raw Data'!AW795</f>
        <v>227</v>
      </c>
      <c r="BJ795">
        <f>'Raw Data'!AX795</f>
        <v>136</v>
      </c>
      <c r="BK795">
        <f>'Raw Data'!AY795</f>
        <v>0</v>
      </c>
      <c r="BL795">
        <f>'Raw Data'!AZ795</f>
        <v>55</v>
      </c>
      <c r="BM795">
        <f>'Raw Data'!BA795</f>
        <v>22.73</v>
      </c>
      <c r="BN795">
        <f>'Raw Data'!BB795</f>
        <v>22.33</v>
      </c>
      <c r="BO795">
        <f>'Raw Data'!BC795</f>
        <v>2856.3</v>
      </c>
      <c r="BP795">
        <f>'Raw Data'!BD795</f>
        <v>2840.9</v>
      </c>
      <c r="BQ795">
        <f>'Raw Data'!BE795</f>
        <v>2852</v>
      </c>
      <c r="BR795">
        <f>'Raw Data'!BF795</f>
        <v>55</v>
      </c>
      <c r="BS795">
        <f>'Raw Data'!BG795</f>
        <v>34.700000000000003</v>
      </c>
      <c r="BT795">
        <f>'Raw Data'!BH795</f>
        <v>20.3</v>
      </c>
      <c r="BU795">
        <f>'Raw Data'!BI795</f>
        <v>44147</v>
      </c>
      <c r="BV795" t="str">
        <f>'Raw Data'!BJ795</f>
        <v>ASV_5+</v>
      </c>
      <c r="BW795">
        <f>'Raw Data'!BK795</f>
        <v>2.6310000000000001E-3</v>
      </c>
      <c r="BX795">
        <f>'Raw Data'!BL795</f>
        <v>41803</v>
      </c>
      <c r="BY795">
        <f>'Raw Data'!BM795</f>
        <v>41515</v>
      </c>
      <c r="BZ795" t="str">
        <f>'Raw Data'!BN795</f>
        <v>2271013600I</v>
      </c>
      <c r="CA795" t="str">
        <f>'Raw Data'!BO795</f>
        <v>PICKENS</v>
      </c>
      <c r="CB795">
        <f>'Raw Data'!BP795</f>
        <v>1</v>
      </c>
      <c r="CC795">
        <f>'Raw Data'!BQ795</f>
        <v>13600</v>
      </c>
      <c r="CD795">
        <f>'Raw Data'!BR795</f>
        <v>6</v>
      </c>
      <c r="CE795">
        <f>'Raw Data'!BS795</f>
        <v>1</v>
      </c>
      <c r="CF795">
        <f>'Raw Data'!BT795</f>
        <v>2</v>
      </c>
      <c r="CG795">
        <f>'Raw Data'!BU795</f>
        <v>1</v>
      </c>
      <c r="CH795">
        <f>'Raw Data'!BV795</f>
        <v>1</v>
      </c>
      <c r="CI795">
        <f>'Raw Data'!BW795</f>
        <v>2</v>
      </c>
      <c r="CJ795">
        <f>'Raw Data'!BX795</f>
        <v>0</v>
      </c>
      <c r="CK795">
        <f>'Raw Data'!BY795</f>
        <v>5</v>
      </c>
      <c r="CL795" t="str">
        <f>'Raw Data'!BZ795</f>
        <v>N</v>
      </c>
      <c r="CM795">
        <f t="shared" si="179"/>
        <v>0</v>
      </c>
      <c r="CN795">
        <f>'Raw Data'!CA795</f>
        <v>227</v>
      </c>
      <c r="CO795">
        <f>'Raw Data'!CB795</f>
        <v>136</v>
      </c>
      <c r="CP795">
        <f>'Raw Data'!CC795</f>
        <v>0</v>
      </c>
      <c r="CQ795" t="str">
        <f>'Raw Data'!CD795</f>
        <v>Not Urban</v>
      </c>
      <c r="CR795" t="str">
        <f>'Raw Data'!CE795</f>
        <v>Not Urban</v>
      </c>
      <c r="CS795">
        <f>'Raw Data'!CF795</f>
        <v>0</v>
      </c>
      <c r="CT795">
        <f>'Raw Data'!CG795</f>
        <v>55</v>
      </c>
      <c r="CU795">
        <f>'Raw Data'!CH795</f>
        <v>5510</v>
      </c>
      <c r="CV795" t="str">
        <f>'Raw Data'!CI795</f>
        <v xml:space="preserve"> </v>
      </c>
      <c r="CW795">
        <f>'Raw Data'!CJ795</f>
        <v>0</v>
      </c>
      <c r="CX795">
        <f>'Raw Data'!CK795</f>
        <v>4.5318940000000003</v>
      </c>
      <c r="CY795">
        <f>'Raw Data'!CL795</f>
        <v>9</v>
      </c>
      <c r="CZ795" t="str">
        <f>'Raw Data'!CM795</f>
        <v>State Mainline</v>
      </c>
      <c r="DA795">
        <f>'Raw Data'!CN795</f>
        <v>5510</v>
      </c>
      <c r="DB795">
        <f>'Raw Data'!CO795</f>
        <v>441331</v>
      </c>
      <c r="DC795">
        <f>'Raw Data'!CP795</f>
        <v>15.07</v>
      </c>
      <c r="DD795">
        <f>'Raw Data'!CQ795</f>
        <v>19.61</v>
      </c>
      <c r="DE795">
        <f>'Raw Data'!CR795</f>
        <v>441331</v>
      </c>
      <c r="DF795">
        <f>'Raw Data'!CS795</f>
        <v>0</v>
      </c>
      <c r="DG795">
        <f>'Raw Data'!CT795</f>
        <v>23928.399232</v>
      </c>
      <c r="DH795">
        <f>'Raw Data'!CU795</f>
        <v>100</v>
      </c>
      <c r="DI795">
        <f>'Raw Data'!CV795</f>
        <v>41554</v>
      </c>
      <c r="DJ795">
        <f>'Raw Data'!CW795</f>
        <v>0.15213099999999999</v>
      </c>
      <c r="DK795">
        <f>'Raw Data'!CX795</f>
        <v>0</v>
      </c>
      <c r="DL795">
        <f>'Raw Data'!CY795</f>
        <v>2.6310000000000001E-3</v>
      </c>
      <c r="DM795">
        <f>'Raw Data'!CZ795</f>
        <v>312</v>
      </c>
      <c r="DN795" t="str">
        <f>'Raw Data'!DA795</f>
        <v>227-0174</v>
      </c>
      <c r="DO795" t="str">
        <f>'Raw Data'!DB795</f>
        <v>5R : Rural Major Collector</v>
      </c>
      <c r="DP795" t="str">
        <f>'Raw Data'!DC795</f>
        <v>34.542596, -84.355727</v>
      </c>
      <c r="DQ795">
        <f>'Raw Data'!DD795</f>
        <v>-84.355727000000002</v>
      </c>
      <c r="DR795">
        <f>'Raw Data'!DE795</f>
        <v>34.542596000000003</v>
      </c>
      <c r="DS795">
        <f>'Raw Data'!DF795</f>
        <v>34.542596000000003</v>
      </c>
      <c r="DT795">
        <f>'Raw Data'!DG795</f>
        <v>-84.355727000000002</v>
      </c>
      <c r="DU795">
        <f>'Raw Data'!DH795</f>
        <v>9.6209999999999993E-3</v>
      </c>
      <c r="DV795">
        <f>'Raw Data'!DI795</f>
        <v>2.6310000000000001E-3</v>
      </c>
      <c r="DW795">
        <f>'Raw Data'!DJ795</f>
        <v>226</v>
      </c>
      <c r="DX795" s="11">
        <f t="shared" si="180"/>
        <v>690</v>
      </c>
      <c r="DY795" s="5">
        <f t="shared" si="181"/>
        <v>607.5</v>
      </c>
      <c r="DZ795" s="5">
        <f t="shared" si="174"/>
        <v>82.5</v>
      </c>
      <c r="EA795" s="5">
        <f t="shared" si="175"/>
        <v>0.13580246913580246</v>
      </c>
      <c r="EB795" s="5">
        <f t="shared" si="176"/>
        <v>648.75</v>
      </c>
      <c r="EC795">
        <f>'Raw Data'!DK795</f>
        <v>700</v>
      </c>
      <c r="ED795">
        <f>'Raw Data'!DL795</f>
        <v>0</v>
      </c>
      <c r="EE795">
        <f>'Raw Data'!DM795</f>
        <v>730</v>
      </c>
      <c r="EF795">
        <f>'Raw Data'!DN795</f>
        <v>0</v>
      </c>
      <c r="EG795">
        <f>'Raw Data'!DO795</f>
        <v>640</v>
      </c>
      <c r="EH795">
        <f>'Raw Data'!DP795</f>
        <v>0</v>
      </c>
      <c r="EI795">
        <f>'Raw Data'!DQ795</f>
        <v>650</v>
      </c>
      <c r="EJ795">
        <f>'Raw Data'!DR795</f>
        <v>0</v>
      </c>
      <c r="EK795">
        <f>'Raw Data'!DS795</f>
        <v>630</v>
      </c>
      <c r="EL795">
        <f>'Raw Data'!DT795</f>
        <v>6.7</v>
      </c>
      <c r="EM795">
        <f>'Raw Data'!DU795</f>
        <v>600</v>
      </c>
      <c r="EN795">
        <f>'Raw Data'!DV795</f>
        <v>6.7</v>
      </c>
      <c r="EO795">
        <f>'Raw Data'!DW795</f>
        <v>600</v>
      </c>
      <c r="EP795">
        <f>'Raw Data'!DX795</f>
        <v>13</v>
      </c>
      <c r="EQ795">
        <f>'Raw Data'!DY795</f>
        <v>600</v>
      </c>
      <c r="ER795">
        <f>'Raw Data'!DZ795</f>
        <v>13</v>
      </c>
      <c r="ES795">
        <f>'Raw Data'!EA795</f>
        <v>570</v>
      </c>
      <c r="ET795">
        <f>'Raw Data'!EB795</f>
        <v>0</v>
      </c>
      <c r="EU795">
        <f>'Raw Data'!EC795</f>
        <v>580</v>
      </c>
      <c r="EV795">
        <f>'Raw Data'!ED795</f>
        <v>0</v>
      </c>
      <c r="EW795">
        <f>'Raw Data'!EE795</f>
        <v>0</v>
      </c>
    </row>
    <row r="796" spans="1:153" x14ac:dyDescent="0.3">
      <c r="A796">
        <f>'Raw Data'!A796</f>
        <v>794</v>
      </c>
      <c r="B796" t="str">
        <f>'Raw Data'!B796</f>
        <v>Point</v>
      </c>
      <c r="C796">
        <f>'Raw Data'!C796</f>
        <v>911</v>
      </c>
      <c r="D796">
        <f>'Raw Data'!D796</f>
        <v>61585</v>
      </c>
      <c r="E796" t="str">
        <f>'Raw Data'!E796</f>
        <v>Point</v>
      </c>
      <c r="F796">
        <f>'Raw Data'!F796</f>
        <v>5316329</v>
      </c>
      <c r="G796" t="str">
        <f>'Raw Data'!G796</f>
        <v>Gsp Post 00</v>
      </c>
      <c r="H796" s="3">
        <f>'Raw Data'!H796</f>
        <v>42161</v>
      </c>
      <c r="L796">
        <f t="shared" si="168"/>
        <v>0</v>
      </c>
      <c r="M796" s="5">
        <f t="shared" si="169"/>
        <v>42161</v>
      </c>
      <c r="N796" s="5">
        <f t="shared" si="177"/>
        <v>2015</v>
      </c>
      <c r="O796" s="5" t="str" cm="1">
        <f t="array" ref="O796">_xlfn.IFS(N796&lt;=2016,"before treatment",N796=2017,"unknown",N796&gt;2017,"after treatment")</f>
        <v>before treatment</v>
      </c>
      <c r="P796" s="5">
        <f t="shared" si="170"/>
        <v>1</v>
      </c>
      <c r="Q796" s="5">
        <f t="shared" si="171"/>
        <v>0</v>
      </c>
      <c r="R796" t="str">
        <f>'Raw Data'!I796</f>
        <v>Pickens</v>
      </c>
      <c r="S796" t="str">
        <f>'Raw Data'!J796</f>
        <v>State Route 136</v>
      </c>
      <c r="T796" t="str">
        <f>'Raw Data'!K796</f>
        <v>(none)</v>
      </c>
      <c r="U796" t="str">
        <f>'Raw Data'!L796</f>
        <v>(O) No Injury</v>
      </c>
      <c r="V796">
        <f>'Raw Data'!M796</f>
        <v>0</v>
      </c>
      <c r="W796">
        <f>'Raw Data'!N796</f>
        <v>0</v>
      </c>
      <c r="X796">
        <f>'Raw Data'!O796</f>
        <v>0</v>
      </c>
      <c r="Y796" t="str">
        <f>'Raw Data'!P796</f>
        <v>Not a Collision with Motor Vehicle</v>
      </c>
      <c r="Z796" t="str">
        <f>'Raw Data'!Q796</f>
        <v>On Shoulder</v>
      </c>
      <c r="AA796" t="str">
        <f>'Raw Data'!R796</f>
        <v>Mail Box</v>
      </c>
      <c r="AB796" t="str">
        <f>'Raw Data'!S796</f>
        <v>Mail Box</v>
      </c>
      <c r="AC796" t="str">
        <f>'Raw Data'!T796</f>
        <v>Changed Lanes Improperly</v>
      </c>
      <c r="AD796">
        <f>'Raw Data'!U796</f>
        <v>1</v>
      </c>
      <c r="AE796" s="5" t="str">
        <f t="shared" si="178"/>
        <v>Yes</v>
      </c>
      <c r="AF796" t="str">
        <f>'Raw Data'!V796</f>
        <v>Negotiating a Curve</v>
      </c>
      <c r="AG796" s="5">
        <f t="shared" si="172"/>
        <v>0</v>
      </c>
      <c r="AH796" t="str">
        <f>'Raw Data'!W796</f>
        <v>East</v>
      </c>
      <c r="AI796" t="str">
        <f>'Raw Data'!X796</f>
        <v>Daylight</v>
      </c>
      <c r="AJ796" t="str">
        <f>'Raw Data'!Y796</f>
        <v>Dry</v>
      </c>
      <c r="AK796">
        <f>'Raw Data'!Z796</f>
        <v>35</v>
      </c>
      <c r="AL796" t="str">
        <f>'Raw Data'!AA796</f>
        <v>Lap and Shoulder Belt Used</v>
      </c>
      <c r="AM796" s="5">
        <f t="shared" si="173"/>
        <v>0</v>
      </c>
      <c r="AN796" t="str">
        <f>'Raw Data'!AB796</f>
        <v>Passenger Car</v>
      </c>
      <c r="AO796" t="str">
        <f>'Raw Data'!AC796</f>
        <v>2271013600I</v>
      </c>
      <c r="AP796">
        <f>'Raw Data'!AD796</f>
        <v>18.249434999999998</v>
      </c>
      <c r="AQ796">
        <f>'Raw Data'!AE796</f>
        <v>34.543041000000002</v>
      </c>
      <c r="AR796">
        <f>'Raw Data'!AF796</f>
        <v>-84.365360999999993</v>
      </c>
      <c r="AS796">
        <f>'Raw Data'!AG796</f>
        <v>226</v>
      </c>
      <c r="AT796">
        <f>'Raw Data'!AH796</f>
        <v>216</v>
      </c>
      <c r="AU796">
        <f>'Raw Data'!AI796</f>
        <v>1459</v>
      </c>
      <c r="AV796" t="str">
        <f>'Raw Data'!AJ796</f>
        <v>D6_0136_00_I</v>
      </c>
      <c r="AW796">
        <f>'Raw Data'!AK796</f>
        <v>56</v>
      </c>
      <c r="AX796">
        <f>'Raw Data'!AL796</f>
        <v>63</v>
      </c>
      <c r="AY796" t="str">
        <f>'Raw Data'!AM796</f>
        <v>simple</v>
      </c>
      <c r="AZ796">
        <f>'Raw Data'!AN796</f>
        <v>325.89999999999998</v>
      </c>
      <c r="BA796">
        <f>'Raw Data'!AO796</f>
        <v>150.4</v>
      </c>
      <c r="BB796">
        <f>'Raw Data'!AP796</f>
        <v>856.1</v>
      </c>
      <c r="BC796">
        <f>'Raw Data'!AQ796</f>
        <v>-84.367217999999994</v>
      </c>
      <c r="BD796">
        <f>'Raw Data'!AR796</f>
        <v>34.542583999999998</v>
      </c>
      <c r="BE796">
        <f>'Raw Data'!AS796</f>
        <v>-84.365320999999994</v>
      </c>
      <c r="BF796">
        <f>'Raw Data'!AT796</f>
        <v>34.543385000000001</v>
      </c>
      <c r="BG796" t="str">
        <f>'Raw Data'!AU796</f>
        <v>2271013600I</v>
      </c>
      <c r="BH796">
        <f>'Raw Data'!AV796</f>
        <v>1</v>
      </c>
      <c r="BI796">
        <f>'Raw Data'!AW796</f>
        <v>227</v>
      </c>
      <c r="BJ796">
        <f>'Raw Data'!AX796</f>
        <v>136</v>
      </c>
      <c r="BK796">
        <f>'Raw Data'!AY796</f>
        <v>0</v>
      </c>
      <c r="BL796">
        <f>'Raw Data'!AZ796</f>
        <v>55</v>
      </c>
      <c r="BM796">
        <f>'Raw Data'!BA796</f>
        <v>22.73</v>
      </c>
      <c r="BN796">
        <f>'Raw Data'!BB796</f>
        <v>22.33</v>
      </c>
      <c r="BO796">
        <f>'Raw Data'!BC796</f>
        <v>2856.3</v>
      </c>
      <c r="BP796">
        <f>'Raw Data'!BD796</f>
        <v>2840.9</v>
      </c>
      <c r="BQ796">
        <f>'Raw Data'!BE796</f>
        <v>2852</v>
      </c>
      <c r="BR796">
        <f>'Raw Data'!BF796</f>
        <v>55</v>
      </c>
      <c r="BS796">
        <f>'Raw Data'!BG796</f>
        <v>34.700000000000003</v>
      </c>
      <c r="BT796">
        <f>'Raw Data'!BH796</f>
        <v>20.3</v>
      </c>
      <c r="BU796">
        <f>'Raw Data'!BI796</f>
        <v>44147</v>
      </c>
      <c r="BV796" t="str">
        <f>'Raw Data'!BJ796</f>
        <v>ASV_5+</v>
      </c>
      <c r="BW796">
        <f>'Raw Data'!BK796</f>
        <v>2.6310000000000001E-3</v>
      </c>
      <c r="BX796">
        <f>'Raw Data'!BL796</f>
        <v>41803</v>
      </c>
      <c r="BY796">
        <f>'Raw Data'!BM796</f>
        <v>41515</v>
      </c>
      <c r="BZ796" t="str">
        <f>'Raw Data'!BN796</f>
        <v>2271013600I</v>
      </c>
      <c r="CA796" t="str">
        <f>'Raw Data'!BO796</f>
        <v>PICKENS</v>
      </c>
      <c r="CB796">
        <f>'Raw Data'!BP796</f>
        <v>1</v>
      </c>
      <c r="CC796">
        <f>'Raw Data'!BQ796</f>
        <v>13600</v>
      </c>
      <c r="CD796">
        <f>'Raw Data'!BR796</f>
        <v>6</v>
      </c>
      <c r="CE796">
        <f>'Raw Data'!BS796</f>
        <v>1</v>
      </c>
      <c r="CF796">
        <f>'Raw Data'!BT796</f>
        <v>2</v>
      </c>
      <c r="CG796">
        <f>'Raw Data'!BU796</f>
        <v>1</v>
      </c>
      <c r="CH796">
        <f>'Raw Data'!BV796</f>
        <v>1</v>
      </c>
      <c r="CI796">
        <f>'Raw Data'!BW796</f>
        <v>2</v>
      </c>
      <c r="CJ796">
        <f>'Raw Data'!BX796</f>
        <v>0</v>
      </c>
      <c r="CK796">
        <f>'Raw Data'!BY796</f>
        <v>5</v>
      </c>
      <c r="CL796" t="str">
        <f>'Raw Data'!BZ796</f>
        <v>N</v>
      </c>
      <c r="CM796">
        <f t="shared" si="179"/>
        <v>0</v>
      </c>
      <c r="CN796">
        <f>'Raw Data'!CA796</f>
        <v>227</v>
      </c>
      <c r="CO796">
        <f>'Raw Data'!CB796</f>
        <v>136</v>
      </c>
      <c r="CP796">
        <f>'Raw Data'!CC796</f>
        <v>0</v>
      </c>
      <c r="CQ796" t="str">
        <f>'Raw Data'!CD796</f>
        <v>Not Urban</v>
      </c>
      <c r="CR796" t="str">
        <f>'Raw Data'!CE796</f>
        <v>Not Urban</v>
      </c>
      <c r="CS796">
        <f>'Raw Data'!CF796</f>
        <v>0</v>
      </c>
      <c r="CT796">
        <f>'Raw Data'!CG796</f>
        <v>55</v>
      </c>
      <c r="CU796">
        <f>'Raw Data'!CH796</f>
        <v>5510</v>
      </c>
      <c r="CV796" t="str">
        <f>'Raw Data'!CI796</f>
        <v xml:space="preserve"> </v>
      </c>
      <c r="CW796">
        <f>'Raw Data'!CJ796</f>
        <v>0</v>
      </c>
      <c r="CX796">
        <f>'Raw Data'!CK796</f>
        <v>4.5318940000000003</v>
      </c>
      <c r="CY796">
        <f>'Raw Data'!CL796</f>
        <v>9</v>
      </c>
      <c r="CZ796" t="str">
        <f>'Raw Data'!CM796</f>
        <v>State Mainline</v>
      </c>
      <c r="DA796">
        <f>'Raw Data'!CN796</f>
        <v>5510</v>
      </c>
      <c r="DB796">
        <f>'Raw Data'!CO796</f>
        <v>441331</v>
      </c>
      <c r="DC796">
        <f>'Raw Data'!CP796</f>
        <v>15.07</v>
      </c>
      <c r="DD796">
        <f>'Raw Data'!CQ796</f>
        <v>19.61</v>
      </c>
      <c r="DE796">
        <f>'Raw Data'!CR796</f>
        <v>441331</v>
      </c>
      <c r="DF796">
        <f>'Raw Data'!CS796</f>
        <v>0</v>
      </c>
      <c r="DG796">
        <f>'Raw Data'!CT796</f>
        <v>23928.399232</v>
      </c>
      <c r="DH796">
        <f>'Raw Data'!CU796</f>
        <v>100</v>
      </c>
      <c r="DI796">
        <f>'Raw Data'!CV796</f>
        <v>41554</v>
      </c>
      <c r="DJ796">
        <f>'Raw Data'!CW796</f>
        <v>0.15213099999999999</v>
      </c>
      <c r="DK796">
        <f>'Raw Data'!CX796</f>
        <v>0</v>
      </c>
      <c r="DL796">
        <f>'Raw Data'!CY796</f>
        <v>2.6310000000000001E-3</v>
      </c>
      <c r="DM796">
        <f>'Raw Data'!CZ796</f>
        <v>312</v>
      </c>
      <c r="DN796" t="str">
        <f>'Raw Data'!DA796</f>
        <v>227-0174</v>
      </c>
      <c r="DO796" t="str">
        <f>'Raw Data'!DB796</f>
        <v>5R : Rural Major Collector</v>
      </c>
      <c r="DP796" t="str">
        <f>'Raw Data'!DC796</f>
        <v>34.542596, -84.355727</v>
      </c>
      <c r="DQ796">
        <f>'Raw Data'!DD796</f>
        <v>-84.355727000000002</v>
      </c>
      <c r="DR796">
        <f>'Raw Data'!DE796</f>
        <v>34.542596000000003</v>
      </c>
      <c r="DS796">
        <f>'Raw Data'!DF796</f>
        <v>34.542596000000003</v>
      </c>
      <c r="DT796">
        <f>'Raw Data'!DG796</f>
        <v>-84.355727000000002</v>
      </c>
      <c r="DU796">
        <f>'Raw Data'!DH796</f>
        <v>9.6209999999999993E-3</v>
      </c>
      <c r="DV796">
        <f>'Raw Data'!DI796</f>
        <v>2.6310000000000001E-3</v>
      </c>
      <c r="DW796">
        <f>'Raw Data'!DJ796</f>
        <v>226</v>
      </c>
      <c r="DX796" s="11">
        <f t="shared" si="180"/>
        <v>690</v>
      </c>
      <c r="DY796" s="5">
        <f t="shared" si="181"/>
        <v>607.5</v>
      </c>
      <c r="DZ796" s="5">
        <f t="shared" si="174"/>
        <v>82.5</v>
      </c>
      <c r="EA796" s="5">
        <f t="shared" si="175"/>
        <v>0.13580246913580246</v>
      </c>
      <c r="EB796" s="5">
        <f t="shared" si="176"/>
        <v>648.75</v>
      </c>
      <c r="EC796">
        <f>'Raw Data'!DK796</f>
        <v>700</v>
      </c>
      <c r="ED796">
        <f>'Raw Data'!DL796</f>
        <v>0</v>
      </c>
      <c r="EE796">
        <f>'Raw Data'!DM796</f>
        <v>730</v>
      </c>
      <c r="EF796">
        <f>'Raw Data'!DN796</f>
        <v>0</v>
      </c>
      <c r="EG796">
        <f>'Raw Data'!DO796</f>
        <v>640</v>
      </c>
      <c r="EH796">
        <f>'Raw Data'!DP796</f>
        <v>0</v>
      </c>
      <c r="EI796">
        <f>'Raw Data'!DQ796</f>
        <v>650</v>
      </c>
      <c r="EJ796">
        <f>'Raw Data'!DR796</f>
        <v>0</v>
      </c>
      <c r="EK796">
        <f>'Raw Data'!DS796</f>
        <v>630</v>
      </c>
      <c r="EL796">
        <f>'Raw Data'!DT796</f>
        <v>6.7</v>
      </c>
      <c r="EM796">
        <f>'Raw Data'!DU796</f>
        <v>600</v>
      </c>
      <c r="EN796">
        <f>'Raw Data'!DV796</f>
        <v>6.7</v>
      </c>
      <c r="EO796">
        <f>'Raw Data'!DW796</f>
        <v>600</v>
      </c>
      <c r="EP796">
        <f>'Raw Data'!DX796</f>
        <v>13</v>
      </c>
      <c r="EQ796">
        <f>'Raw Data'!DY796</f>
        <v>600</v>
      </c>
      <c r="ER796">
        <f>'Raw Data'!DZ796</f>
        <v>13</v>
      </c>
      <c r="ES796">
        <f>'Raw Data'!EA796</f>
        <v>570</v>
      </c>
      <c r="ET796">
        <f>'Raw Data'!EB796</f>
        <v>0</v>
      </c>
      <c r="EU796">
        <f>'Raw Data'!EC796</f>
        <v>580</v>
      </c>
      <c r="EV796">
        <f>'Raw Data'!ED796</f>
        <v>0</v>
      </c>
      <c r="EW796">
        <f>'Raw Data'!EE796</f>
        <v>0</v>
      </c>
    </row>
    <row r="797" spans="1:153" x14ac:dyDescent="0.3">
      <c r="A797">
        <f>'Raw Data'!A797</f>
        <v>795</v>
      </c>
      <c r="B797" t="str">
        <f>'Raw Data'!B797</f>
        <v>Point</v>
      </c>
      <c r="C797">
        <f>'Raw Data'!C797</f>
        <v>961</v>
      </c>
      <c r="D797">
        <f>'Raw Data'!D797</f>
        <v>9077</v>
      </c>
      <c r="E797" t="str">
        <f>'Raw Data'!E797</f>
        <v>Point</v>
      </c>
      <c r="F797">
        <f>'Raw Data'!F797</f>
        <v>7529911</v>
      </c>
      <c r="G797" t="str">
        <f>'Raw Data'!G797</f>
        <v>Gsp Post 00</v>
      </c>
      <c r="H797" s="3">
        <f>'Raw Data'!H797</f>
        <v>43857</v>
      </c>
      <c r="L797">
        <f t="shared" si="168"/>
        <v>0</v>
      </c>
      <c r="M797" s="5">
        <f t="shared" si="169"/>
        <v>43857</v>
      </c>
      <c r="N797" s="5">
        <f t="shared" si="177"/>
        <v>2020</v>
      </c>
      <c r="O797" s="5" t="str" cm="1">
        <f t="array" ref="O797">_xlfn.IFS(N797&lt;=2016,"before treatment",N797=2017,"unknown",N797&gt;2017,"after treatment")</f>
        <v>after treatment</v>
      </c>
      <c r="P797" s="5">
        <f t="shared" si="170"/>
        <v>0</v>
      </c>
      <c r="Q797" s="5">
        <f t="shared" si="171"/>
        <v>1</v>
      </c>
      <c r="R797" t="str">
        <f>'Raw Data'!I797</f>
        <v>Pickens</v>
      </c>
      <c r="S797" t="str">
        <f>'Raw Data'!J797</f>
        <v>State Route 136</v>
      </c>
      <c r="T797" t="str">
        <f>'Raw Data'!K797</f>
        <v>Lake Sequoyah Rd</v>
      </c>
      <c r="U797" t="str">
        <f>'Raw Data'!L797</f>
        <v>(C) Possible Injury / Complaint</v>
      </c>
      <c r="V797">
        <f>'Raw Data'!M797</f>
        <v>0</v>
      </c>
      <c r="W797">
        <f>'Raw Data'!N797</f>
        <v>0</v>
      </c>
      <c r="X797">
        <f>'Raw Data'!O797</f>
        <v>0</v>
      </c>
      <c r="Y797" t="str">
        <f>'Raw Data'!P797</f>
        <v>Not a Collision with Motor Vehicle</v>
      </c>
      <c r="Z797" t="str">
        <f>'Raw Data'!Q797</f>
        <v>Off Roadway</v>
      </c>
      <c r="AA797" t="str">
        <f>'Raw Data'!R797</f>
        <v>Other-Fixed Object</v>
      </c>
      <c r="AB797" t="str">
        <f>'Raw Data'!S797</f>
        <v>Other - Fixed Object</v>
      </c>
      <c r="AC797" t="str">
        <f>'Raw Data'!T797</f>
        <v>(None)</v>
      </c>
      <c r="AD797">
        <f>'Raw Data'!U797</f>
        <v>1</v>
      </c>
      <c r="AE797" s="5" t="str">
        <f t="shared" si="178"/>
        <v>Yes</v>
      </c>
      <c r="AF797" t="str">
        <f>'Raw Data'!V797</f>
        <v>Negotiating a Curve</v>
      </c>
      <c r="AG797" s="5">
        <f t="shared" si="172"/>
        <v>0</v>
      </c>
      <c r="AH797" t="str">
        <f>'Raw Data'!W797</f>
        <v>East</v>
      </c>
      <c r="AI797" t="str">
        <f>'Raw Data'!X797</f>
        <v>Daylight</v>
      </c>
      <c r="AJ797" t="str">
        <f>'Raw Data'!Y797</f>
        <v>Wet</v>
      </c>
      <c r="AK797">
        <f>'Raw Data'!Z797</f>
        <v>18</v>
      </c>
      <c r="AL797" t="str">
        <f>'Raw Data'!AA797</f>
        <v>Lap and Shoulder Belt Used</v>
      </c>
      <c r="AM797" s="5">
        <f t="shared" si="173"/>
        <v>0</v>
      </c>
      <c r="AN797" t="str">
        <f>'Raw Data'!AB797</f>
        <v>Sports Utility Vehicle (SUV)</v>
      </c>
      <c r="AO797" t="str">
        <f>'Raw Data'!AC797</f>
        <v>2271013600I</v>
      </c>
      <c r="AP797">
        <f>'Raw Data'!AD797</f>
        <v>18.190535000000001</v>
      </c>
      <c r="AQ797">
        <f>'Raw Data'!AE797</f>
        <v>34.542386</v>
      </c>
      <c r="AR797">
        <f>'Raw Data'!AF797</f>
        <v>-84.365926000000002</v>
      </c>
      <c r="AS797">
        <f>'Raw Data'!AG797</f>
        <v>226</v>
      </c>
      <c r="AT797">
        <f>'Raw Data'!AH797</f>
        <v>216</v>
      </c>
      <c r="AU797">
        <f>'Raw Data'!AI797</f>
        <v>1459</v>
      </c>
      <c r="AV797" t="str">
        <f>'Raw Data'!AJ797</f>
        <v>D6_0136_00_I</v>
      </c>
      <c r="AW797">
        <f>'Raw Data'!AK797</f>
        <v>56</v>
      </c>
      <c r="AX797">
        <f>'Raw Data'!AL797</f>
        <v>63</v>
      </c>
      <c r="AY797" t="str">
        <f>'Raw Data'!AM797</f>
        <v>simple</v>
      </c>
      <c r="AZ797">
        <f>'Raw Data'!AN797</f>
        <v>325.89999999999998</v>
      </c>
      <c r="BA797">
        <f>'Raw Data'!AO797</f>
        <v>150.4</v>
      </c>
      <c r="BB797">
        <f>'Raw Data'!AP797</f>
        <v>856.1</v>
      </c>
      <c r="BC797">
        <f>'Raw Data'!AQ797</f>
        <v>-84.367217999999994</v>
      </c>
      <c r="BD797">
        <f>'Raw Data'!AR797</f>
        <v>34.542583999999998</v>
      </c>
      <c r="BE797">
        <f>'Raw Data'!AS797</f>
        <v>-84.365320999999994</v>
      </c>
      <c r="BF797">
        <f>'Raw Data'!AT797</f>
        <v>34.543385000000001</v>
      </c>
      <c r="BG797" t="str">
        <f>'Raw Data'!AU797</f>
        <v>2271013600I</v>
      </c>
      <c r="BH797">
        <f>'Raw Data'!AV797</f>
        <v>1</v>
      </c>
      <c r="BI797">
        <f>'Raw Data'!AW797</f>
        <v>227</v>
      </c>
      <c r="BJ797">
        <f>'Raw Data'!AX797</f>
        <v>136</v>
      </c>
      <c r="BK797">
        <f>'Raw Data'!AY797</f>
        <v>0</v>
      </c>
      <c r="BL797">
        <f>'Raw Data'!AZ797</f>
        <v>55</v>
      </c>
      <c r="BM797">
        <f>'Raw Data'!BA797</f>
        <v>22.73</v>
      </c>
      <c r="BN797">
        <f>'Raw Data'!BB797</f>
        <v>22.33</v>
      </c>
      <c r="BO797">
        <f>'Raw Data'!BC797</f>
        <v>2856.3</v>
      </c>
      <c r="BP797">
        <f>'Raw Data'!BD797</f>
        <v>2840.9</v>
      </c>
      <c r="BQ797">
        <f>'Raw Data'!BE797</f>
        <v>2852</v>
      </c>
      <c r="BR797">
        <f>'Raw Data'!BF797</f>
        <v>55</v>
      </c>
      <c r="BS797">
        <f>'Raw Data'!BG797</f>
        <v>34.700000000000003</v>
      </c>
      <c r="BT797">
        <f>'Raw Data'!BH797</f>
        <v>20.3</v>
      </c>
      <c r="BU797">
        <f>'Raw Data'!BI797</f>
        <v>44147</v>
      </c>
      <c r="BV797" t="str">
        <f>'Raw Data'!BJ797</f>
        <v>ASV_5+</v>
      </c>
      <c r="BW797">
        <f>'Raw Data'!BK797</f>
        <v>2.6310000000000001E-3</v>
      </c>
      <c r="BX797">
        <f>'Raw Data'!BL797</f>
        <v>41803</v>
      </c>
      <c r="BY797">
        <f>'Raw Data'!BM797</f>
        <v>41515</v>
      </c>
      <c r="BZ797" t="str">
        <f>'Raw Data'!BN797</f>
        <v>2271013600I</v>
      </c>
      <c r="CA797" t="str">
        <f>'Raw Data'!BO797</f>
        <v>PICKENS</v>
      </c>
      <c r="CB797">
        <f>'Raw Data'!BP797</f>
        <v>1</v>
      </c>
      <c r="CC797">
        <f>'Raw Data'!BQ797</f>
        <v>13600</v>
      </c>
      <c r="CD797">
        <f>'Raw Data'!BR797</f>
        <v>6</v>
      </c>
      <c r="CE797">
        <f>'Raw Data'!BS797</f>
        <v>1</v>
      </c>
      <c r="CF797">
        <f>'Raw Data'!BT797</f>
        <v>2</v>
      </c>
      <c r="CG797">
        <f>'Raw Data'!BU797</f>
        <v>1</v>
      </c>
      <c r="CH797">
        <f>'Raw Data'!BV797</f>
        <v>1</v>
      </c>
      <c r="CI797">
        <f>'Raw Data'!BW797</f>
        <v>2</v>
      </c>
      <c r="CJ797">
        <f>'Raw Data'!BX797</f>
        <v>0</v>
      </c>
      <c r="CK797">
        <f>'Raw Data'!BY797</f>
        <v>5</v>
      </c>
      <c r="CL797" t="str">
        <f>'Raw Data'!BZ797</f>
        <v>N</v>
      </c>
      <c r="CM797">
        <f t="shared" si="179"/>
        <v>0</v>
      </c>
      <c r="CN797">
        <f>'Raw Data'!CA797</f>
        <v>227</v>
      </c>
      <c r="CO797">
        <f>'Raw Data'!CB797</f>
        <v>136</v>
      </c>
      <c r="CP797">
        <f>'Raw Data'!CC797</f>
        <v>0</v>
      </c>
      <c r="CQ797" t="str">
        <f>'Raw Data'!CD797</f>
        <v>Not Urban</v>
      </c>
      <c r="CR797" t="str">
        <f>'Raw Data'!CE797</f>
        <v>Not Urban</v>
      </c>
      <c r="CS797">
        <f>'Raw Data'!CF797</f>
        <v>0</v>
      </c>
      <c r="CT797">
        <f>'Raw Data'!CG797</f>
        <v>55</v>
      </c>
      <c r="CU797">
        <f>'Raw Data'!CH797</f>
        <v>5510</v>
      </c>
      <c r="CV797" t="str">
        <f>'Raw Data'!CI797</f>
        <v xml:space="preserve"> </v>
      </c>
      <c r="CW797">
        <f>'Raw Data'!CJ797</f>
        <v>0</v>
      </c>
      <c r="CX797">
        <f>'Raw Data'!CK797</f>
        <v>4.5318940000000003</v>
      </c>
      <c r="CY797">
        <f>'Raw Data'!CL797</f>
        <v>9</v>
      </c>
      <c r="CZ797" t="str">
        <f>'Raw Data'!CM797</f>
        <v>State Mainline</v>
      </c>
      <c r="DA797">
        <f>'Raw Data'!CN797</f>
        <v>5510</v>
      </c>
      <c r="DB797">
        <f>'Raw Data'!CO797</f>
        <v>441331</v>
      </c>
      <c r="DC797">
        <f>'Raw Data'!CP797</f>
        <v>15.07</v>
      </c>
      <c r="DD797">
        <f>'Raw Data'!CQ797</f>
        <v>19.61</v>
      </c>
      <c r="DE797">
        <f>'Raw Data'!CR797</f>
        <v>441331</v>
      </c>
      <c r="DF797">
        <f>'Raw Data'!CS797</f>
        <v>0</v>
      </c>
      <c r="DG797">
        <f>'Raw Data'!CT797</f>
        <v>23928.399232</v>
      </c>
      <c r="DH797">
        <f>'Raw Data'!CU797</f>
        <v>100</v>
      </c>
      <c r="DI797">
        <f>'Raw Data'!CV797</f>
        <v>41554</v>
      </c>
      <c r="DJ797">
        <f>'Raw Data'!CW797</f>
        <v>0.15213099999999999</v>
      </c>
      <c r="DK797">
        <f>'Raw Data'!CX797</f>
        <v>0</v>
      </c>
      <c r="DL797">
        <f>'Raw Data'!CY797</f>
        <v>2.6310000000000001E-3</v>
      </c>
      <c r="DM797">
        <f>'Raw Data'!CZ797</f>
        <v>312</v>
      </c>
      <c r="DN797" t="str">
        <f>'Raw Data'!DA797</f>
        <v>227-0174</v>
      </c>
      <c r="DO797" t="str">
        <f>'Raw Data'!DB797</f>
        <v>5R : Rural Major Collector</v>
      </c>
      <c r="DP797" t="str">
        <f>'Raw Data'!DC797</f>
        <v>34.542596, -84.355727</v>
      </c>
      <c r="DQ797">
        <f>'Raw Data'!DD797</f>
        <v>-84.355727000000002</v>
      </c>
      <c r="DR797">
        <f>'Raw Data'!DE797</f>
        <v>34.542596000000003</v>
      </c>
      <c r="DS797">
        <f>'Raw Data'!DF797</f>
        <v>34.542596000000003</v>
      </c>
      <c r="DT797">
        <f>'Raw Data'!DG797</f>
        <v>-84.355727000000002</v>
      </c>
      <c r="DU797">
        <f>'Raw Data'!DH797</f>
        <v>9.6209999999999993E-3</v>
      </c>
      <c r="DV797">
        <f>'Raw Data'!DI797</f>
        <v>2.6310000000000001E-3</v>
      </c>
      <c r="DW797">
        <f>'Raw Data'!DJ797</f>
        <v>226</v>
      </c>
      <c r="DX797" s="11">
        <f t="shared" si="180"/>
        <v>690</v>
      </c>
      <c r="DY797" s="5">
        <f t="shared" si="181"/>
        <v>607.5</v>
      </c>
      <c r="DZ797" s="5">
        <f t="shared" si="174"/>
        <v>82.5</v>
      </c>
      <c r="EA797" s="5">
        <f t="shared" si="175"/>
        <v>0.13580246913580246</v>
      </c>
      <c r="EB797" s="5">
        <f t="shared" si="176"/>
        <v>648.75</v>
      </c>
      <c r="EC797">
        <f>'Raw Data'!DK797</f>
        <v>700</v>
      </c>
      <c r="ED797">
        <f>'Raw Data'!DL797</f>
        <v>0</v>
      </c>
      <c r="EE797">
        <f>'Raw Data'!DM797</f>
        <v>730</v>
      </c>
      <c r="EF797">
        <f>'Raw Data'!DN797</f>
        <v>0</v>
      </c>
      <c r="EG797">
        <f>'Raw Data'!DO797</f>
        <v>640</v>
      </c>
      <c r="EH797">
        <f>'Raw Data'!DP797</f>
        <v>0</v>
      </c>
      <c r="EI797">
        <f>'Raw Data'!DQ797</f>
        <v>650</v>
      </c>
      <c r="EJ797">
        <f>'Raw Data'!DR797</f>
        <v>0</v>
      </c>
      <c r="EK797">
        <f>'Raw Data'!DS797</f>
        <v>630</v>
      </c>
      <c r="EL797">
        <f>'Raw Data'!DT797</f>
        <v>6.7</v>
      </c>
      <c r="EM797">
        <f>'Raw Data'!DU797</f>
        <v>600</v>
      </c>
      <c r="EN797">
        <f>'Raw Data'!DV797</f>
        <v>6.7</v>
      </c>
      <c r="EO797">
        <f>'Raw Data'!DW797</f>
        <v>600</v>
      </c>
      <c r="EP797">
        <f>'Raw Data'!DX797</f>
        <v>13</v>
      </c>
      <c r="EQ797">
        <f>'Raw Data'!DY797</f>
        <v>600</v>
      </c>
      <c r="ER797">
        <f>'Raw Data'!DZ797</f>
        <v>13</v>
      </c>
      <c r="ES797">
        <f>'Raw Data'!EA797</f>
        <v>570</v>
      </c>
      <c r="ET797">
        <f>'Raw Data'!EB797</f>
        <v>0</v>
      </c>
      <c r="EU797">
        <f>'Raw Data'!EC797</f>
        <v>580</v>
      </c>
      <c r="EV797">
        <f>'Raw Data'!ED797</f>
        <v>0</v>
      </c>
      <c r="EW797">
        <f>'Raw Data'!EE797</f>
        <v>0</v>
      </c>
    </row>
    <row r="798" spans="1:153" x14ac:dyDescent="0.3">
      <c r="A798">
        <f>'Raw Data'!A798</f>
        <v>796</v>
      </c>
      <c r="B798" t="str">
        <f>'Raw Data'!B798</f>
        <v>Point</v>
      </c>
      <c r="C798">
        <f>'Raw Data'!C798</f>
        <v>1096</v>
      </c>
      <c r="D798">
        <f>'Raw Data'!D798</f>
        <v>7532</v>
      </c>
      <c r="E798" t="str">
        <f>'Raw Data'!E798</f>
        <v>Point</v>
      </c>
      <c r="F798">
        <f>'Raw Data'!F798</f>
        <v>7594446</v>
      </c>
      <c r="G798" t="str">
        <f>'Raw Data'!G798</f>
        <v>Pickens County Sheriff</v>
      </c>
      <c r="H798" s="3">
        <f>'Raw Data'!H798</f>
        <v>43906</v>
      </c>
      <c r="L798">
        <f t="shared" si="168"/>
        <v>0</v>
      </c>
      <c r="M798" s="5">
        <f t="shared" si="169"/>
        <v>43906</v>
      </c>
      <c r="N798" s="5">
        <f t="shared" si="177"/>
        <v>2020</v>
      </c>
      <c r="O798" s="5" t="str" cm="1">
        <f t="array" ref="O798">_xlfn.IFS(N798&lt;=2016,"before treatment",N798=2017,"unknown",N798&gt;2017,"after treatment")</f>
        <v>after treatment</v>
      </c>
      <c r="P798" s="5">
        <f t="shared" si="170"/>
        <v>0</v>
      </c>
      <c r="Q798" s="5">
        <f t="shared" si="171"/>
        <v>1</v>
      </c>
      <c r="R798" t="str">
        <f>'Raw Data'!I798</f>
        <v>Pickens</v>
      </c>
      <c r="S798" t="str">
        <f>'Raw Data'!J798</f>
        <v>State Route 136</v>
      </c>
      <c r="T798" t="str">
        <f>'Raw Data'!K798</f>
        <v>(none)</v>
      </c>
      <c r="U798" t="str">
        <f>'Raw Data'!L798</f>
        <v>(B) Suspected Minor/Visible Injury</v>
      </c>
      <c r="V798">
        <f>'Raw Data'!M798</f>
        <v>0</v>
      </c>
      <c r="W798">
        <f>'Raw Data'!N798</f>
        <v>0</v>
      </c>
      <c r="X798">
        <f>'Raw Data'!O798</f>
        <v>1</v>
      </c>
      <c r="Y798" t="str">
        <f>'Raw Data'!P798</f>
        <v>Not a Collision with Motor Vehicle</v>
      </c>
      <c r="Z798" t="str">
        <f>'Raw Data'!Q798</f>
        <v>On Roadway - Driveway Intersection</v>
      </c>
      <c r="AA798" t="str">
        <f>'Raw Data'!R798</f>
        <v>Motor Vehicle in Motion</v>
      </c>
      <c r="AB798" t="str">
        <f>'Raw Data'!S798</f>
        <v>Motor Vehicle in Motion</v>
      </c>
      <c r="AC798" t="str">
        <f>'Raw Data'!T798</f>
        <v>(None)</v>
      </c>
      <c r="AD798">
        <f>'Raw Data'!U798</f>
        <v>1</v>
      </c>
      <c r="AE798" s="5" t="str">
        <f t="shared" si="178"/>
        <v>Yes</v>
      </c>
      <c r="AF798" t="str">
        <f>'Raw Data'!V798</f>
        <v>Negotiating a Curve</v>
      </c>
      <c r="AG798" s="5">
        <f t="shared" si="172"/>
        <v>0</v>
      </c>
      <c r="AH798" t="str">
        <f>'Raw Data'!W798</f>
        <v>East</v>
      </c>
      <c r="AI798" t="str">
        <f>'Raw Data'!X798</f>
        <v>Dark-Not Lighted</v>
      </c>
      <c r="AJ798" t="str">
        <f>'Raw Data'!Y798</f>
        <v>Wet</v>
      </c>
      <c r="AK798">
        <f>'Raw Data'!Z798</f>
        <v>43</v>
      </c>
      <c r="AL798" t="str">
        <f>'Raw Data'!AA798</f>
        <v>Unknown</v>
      </c>
      <c r="AM798" s="5">
        <f t="shared" si="173"/>
        <v>0</v>
      </c>
      <c r="AN798" t="str">
        <f>'Raw Data'!AB798</f>
        <v>All Terrain Vehicle</v>
      </c>
      <c r="AO798" t="str">
        <f>'Raw Data'!AC798</f>
        <v>2271013600I</v>
      </c>
      <c r="AP798">
        <f>'Raw Data'!AD798</f>
        <v>18.227535</v>
      </c>
      <c r="AQ798">
        <f>'Raw Data'!AE798</f>
        <v>34.542735999999998</v>
      </c>
      <c r="AR798">
        <f>'Raw Data'!AF798</f>
        <v>-84.365458000000004</v>
      </c>
      <c r="AS798">
        <f>'Raw Data'!AG798</f>
        <v>226</v>
      </c>
      <c r="AT798">
        <f>'Raw Data'!AH798</f>
        <v>216</v>
      </c>
      <c r="AU798">
        <f>'Raw Data'!AI798</f>
        <v>1459</v>
      </c>
      <c r="AV798" t="str">
        <f>'Raw Data'!AJ798</f>
        <v>D6_0136_00_I</v>
      </c>
      <c r="AW798">
        <f>'Raw Data'!AK798</f>
        <v>56</v>
      </c>
      <c r="AX798">
        <f>'Raw Data'!AL798</f>
        <v>63</v>
      </c>
      <c r="AY798" t="str">
        <f>'Raw Data'!AM798</f>
        <v>simple</v>
      </c>
      <c r="AZ798">
        <f>'Raw Data'!AN798</f>
        <v>325.89999999999998</v>
      </c>
      <c r="BA798">
        <f>'Raw Data'!AO798</f>
        <v>150.4</v>
      </c>
      <c r="BB798">
        <f>'Raw Data'!AP798</f>
        <v>856.1</v>
      </c>
      <c r="BC798">
        <f>'Raw Data'!AQ798</f>
        <v>-84.367217999999994</v>
      </c>
      <c r="BD798">
        <f>'Raw Data'!AR798</f>
        <v>34.542583999999998</v>
      </c>
      <c r="BE798">
        <f>'Raw Data'!AS798</f>
        <v>-84.365320999999994</v>
      </c>
      <c r="BF798">
        <f>'Raw Data'!AT798</f>
        <v>34.543385000000001</v>
      </c>
      <c r="BG798" t="str">
        <f>'Raw Data'!AU798</f>
        <v>2271013600I</v>
      </c>
      <c r="BH798">
        <f>'Raw Data'!AV798</f>
        <v>1</v>
      </c>
      <c r="BI798">
        <f>'Raw Data'!AW798</f>
        <v>227</v>
      </c>
      <c r="BJ798">
        <f>'Raw Data'!AX798</f>
        <v>136</v>
      </c>
      <c r="BK798">
        <f>'Raw Data'!AY798</f>
        <v>0</v>
      </c>
      <c r="BL798">
        <f>'Raw Data'!AZ798</f>
        <v>55</v>
      </c>
      <c r="BM798">
        <f>'Raw Data'!BA798</f>
        <v>22.73</v>
      </c>
      <c r="BN798">
        <f>'Raw Data'!BB798</f>
        <v>22.33</v>
      </c>
      <c r="BO798">
        <f>'Raw Data'!BC798</f>
        <v>2856.3</v>
      </c>
      <c r="BP798">
        <f>'Raw Data'!BD798</f>
        <v>2840.9</v>
      </c>
      <c r="BQ798">
        <f>'Raw Data'!BE798</f>
        <v>2852</v>
      </c>
      <c r="BR798">
        <f>'Raw Data'!BF798</f>
        <v>55</v>
      </c>
      <c r="BS798">
        <f>'Raw Data'!BG798</f>
        <v>34.700000000000003</v>
      </c>
      <c r="BT798">
        <f>'Raw Data'!BH798</f>
        <v>20.3</v>
      </c>
      <c r="BU798">
        <f>'Raw Data'!BI798</f>
        <v>44147</v>
      </c>
      <c r="BV798" t="str">
        <f>'Raw Data'!BJ798</f>
        <v>ASV_5+</v>
      </c>
      <c r="BW798">
        <f>'Raw Data'!BK798</f>
        <v>2.6310000000000001E-3</v>
      </c>
      <c r="BX798">
        <f>'Raw Data'!BL798</f>
        <v>41803</v>
      </c>
      <c r="BY798">
        <f>'Raw Data'!BM798</f>
        <v>41515</v>
      </c>
      <c r="BZ798" t="str">
        <f>'Raw Data'!BN798</f>
        <v>2271013600I</v>
      </c>
      <c r="CA798" t="str">
        <f>'Raw Data'!BO798</f>
        <v>PICKENS</v>
      </c>
      <c r="CB798">
        <f>'Raw Data'!BP798</f>
        <v>1</v>
      </c>
      <c r="CC798">
        <f>'Raw Data'!BQ798</f>
        <v>13600</v>
      </c>
      <c r="CD798">
        <f>'Raw Data'!BR798</f>
        <v>6</v>
      </c>
      <c r="CE798">
        <f>'Raw Data'!BS798</f>
        <v>1</v>
      </c>
      <c r="CF798">
        <f>'Raw Data'!BT798</f>
        <v>2</v>
      </c>
      <c r="CG798">
        <f>'Raw Data'!BU798</f>
        <v>1</v>
      </c>
      <c r="CH798">
        <f>'Raw Data'!BV798</f>
        <v>1</v>
      </c>
      <c r="CI798">
        <f>'Raw Data'!BW798</f>
        <v>2</v>
      </c>
      <c r="CJ798">
        <f>'Raw Data'!BX798</f>
        <v>0</v>
      </c>
      <c r="CK798">
        <f>'Raw Data'!BY798</f>
        <v>5</v>
      </c>
      <c r="CL798" t="str">
        <f>'Raw Data'!BZ798</f>
        <v>N</v>
      </c>
      <c r="CM798">
        <f t="shared" si="179"/>
        <v>0</v>
      </c>
      <c r="CN798">
        <f>'Raw Data'!CA798</f>
        <v>227</v>
      </c>
      <c r="CO798">
        <f>'Raw Data'!CB798</f>
        <v>136</v>
      </c>
      <c r="CP798">
        <f>'Raw Data'!CC798</f>
        <v>0</v>
      </c>
      <c r="CQ798" t="str">
        <f>'Raw Data'!CD798</f>
        <v>Not Urban</v>
      </c>
      <c r="CR798" t="str">
        <f>'Raw Data'!CE798</f>
        <v>Not Urban</v>
      </c>
      <c r="CS798">
        <f>'Raw Data'!CF798</f>
        <v>0</v>
      </c>
      <c r="CT798">
        <f>'Raw Data'!CG798</f>
        <v>55</v>
      </c>
      <c r="CU798">
        <f>'Raw Data'!CH798</f>
        <v>5510</v>
      </c>
      <c r="CV798" t="str">
        <f>'Raw Data'!CI798</f>
        <v xml:space="preserve"> </v>
      </c>
      <c r="CW798">
        <f>'Raw Data'!CJ798</f>
        <v>0</v>
      </c>
      <c r="CX798">
        <f>'Raw Data'!CK798</f>
        <v>4.5318940000000003</v>
      </c>
      <c r="CY798">
        <f>'Raw Data'!CL798</f>
        <v>9</v>
      </c>
      <c r="CZ798" t="str">
        <f>'Raw Data'!CM798</f>
        <v>State Mainline</v>
      </c>
      <c r="DA798">
        <f>'Raw Data'!CN798</f>
        <v>5510</v>
      </c>
      <c r="DB798">
        <f>'Raw Data'!CO798</f>
        <v>441331</v>
      </c>
      <c r="DC798">
        <f>'Raw Data'!CP798</f>
        <v>15.07</v>
      </c>
      <c r="DD798">
        <f>'Raw Data'!CQ798</f>
        <v>19.61</v>
      </c>
      <c r="DE798">
        <f>'Raw Data'!CR798</f>
        <v>441331</v>
      </c>
      <c r="DF798">
        <f>'Raw Data'!CS798</f>
        <v>0</v>
      </c>
      <c r="DG798">
        <f>'Raw Data'!CT798</f>
        <v>23928.399232</v>
      </c>
      <c r="DH798">
        <f>'Raw Data'!CU798</f>
        <v>100</v>
      </c>
      <c r="DI798">
        <f>'Raw Data'!CV798</f>
        <v>41554</v>
      </c>
      <c r="DJ798">
        <f>'Raw Data'!CW798</f>
        <v>0.15213099999999999</v>
      </c>
      <c r="DK798">
        <f>'Raw Data'!CX798</f>
        <v>0</v>
      </c>
      <c r="DL798">
        <f>'Raw Data'!CY798</f>
        <v>2.6310000000000001E-3</v>
      </c>
      <c r="DM798">
        <f>'Raw Data'!CZ798</f>
        <v>312</v>
      </c>
      <c r="DN798" t="str">
        <f>'Raw Data'!DA798</f>
        <v>227-0174</v>
      </c>
      <c r="DO798" t="str">
        <f>'Raw Data'!DB798</f>
        <v>5R : Rural Major Collector</v>
      </c>
      <c r="DP798" t="str">
        <f>'Raw Data'!DC798</f>
        <v>34.542596, -84.355727</v>
      </c>
      <c r="DQ798">
        <f>'Raw Data'!DD798</f>
        <v>-84.355727000000002</v>
      </c>
      <c r="DR798">
        <f>'Raw Data'!DE798</f>
        <v>34.542596000000003</v>
      </c>
      <c r="DS798">
        <f>'Raw Data'!DF798</f>
        <v>34.542596000000003</v>
      </c>
      <c r="DT798">
        <f>'Raw Data'!DG798</f>
        <v>-84.355727000000002</v>
      </c>
      <c r="DU798">
        <f>'Raw Data'!DH798</f>
        <v>9.6209999999999993E-3</v>
      </c>
      <c r="DV798">
        <f>'Raw Data'!DI798</f>
        <v>2.6310000000000001E-3</v>
      </c>
      <c r="DW798">
        <f>'Raw Data'!DJ798</f>
        <v>226</v>
      </c>
      <c r="DX798" s="11">
        <f t="shared" si="180"/>
        <v>690</v>
      </c>
      <c r="DY798" s="5">
        <f t="shared" si="181"/>
        <v>607.5</v>
      </c>
      <c r="DZ798" s="5">
        <f t="shared" si="174"/>
        <v>82.5</v>
      </c>
      <c r="EA798" s="5">
        <f t="shared" si="175"/>
        <v>0.13580246913580246</v>
      </c>
      <c r="EB798" s="5">
        <f t="shared" si="176"/>
        <v>648.75</v>
      </c>
      <c r="EC798">
        <f>'Raw Data'!DK798</f>
        <v>700</v>
      </c>
      <c r="ED798">
        <f>'Raw Data'!DL798</f>
        <v>0</v>
      </c>
      <c r="EE798">
        <f>'Raw Data'!DM798</f>
        <v>730</v>
      </c>
      <c r="EF798">
        <f>'Raw Data'!DN798</f>
        <v>0</v>
      </c>
      <c r="EG798">
        <f>'Raw Data'!DO798</f>
        <v>640</v>
      </c>
      <c r="EH798">
        <f>'Raw Data'!DP798</f>
        <v>0</v>
      </c>
      <c r="EI798">
        <f>'Raw Data'!DQ798</f>
        <v>650</v>
      </c>
      <c r="EJ798">
        <f>'Raw Data'!DR798</f>
        <v>0</v>
      </c>
      <c r="EK798">
        <f>'Raw Data'!DS798</f>
        <v>630</v>
      </c>
      <c r="EL798">
        <f>'Raw Data'!DT798</f>
        <v>6.7</v>
      </c>
      <c r="EM798">
        <f>'Raw Data'!DU798</f>
        <v>600</v>
      </c>
      <c r="EN798">
        <f>'Raw Data'!DV798</f>
        <v>6.7</v>
      </c>
      <c r="EO798">
        <f>'Raw Data'!DW798</f>
        <v>600</v>
      </c>
      <c r="EP798">
        <f>'Raw Data'!DX798</f>
        <v>13</v>
      </c>
      <c r="EQ798">
        <f>'Raw Data'!DY798</f>
        <v>600</v>
      </c>
      <c r="ER798">
        <f>'Raw Data'!DZ798</f>
        <v>13</v>
      </c>
      <c r="ES798">
        <f>'Raw Data'!EA798</f>
        <v>570</v>
      </c>
      <c r="ET798">
        <f>'Raw Data'!EB798</f>
        <v>0</v>
      </c>
      <c r="EU798">
        <f>'Raw Data'!EC798</f>
        <v>580</v>
      </c>
      <c r="EV798">
        <f>'Raw Data'!ED798</f>
        <v>0</v>
      </c>
      <c r="EW798">
        <f>'Raw Data'!EE798</f>
        <v>0</v>
      </c>
    </row>
    <row r="799" spans="1:153" x14ac:dyDescent="0.3">
      <c r="A799">
        <f>'Raw Data'!A799</f>
        <v>797</v>
      </c>
      <c r="B799" t="str">
        <f>'Raw Data'!B799</f>
        <v>Point</v>
      </c>
      <c r="C799">
        <f>'Raw Data'!C799</f>
        <v>1101</v>
      </c>
      <c r="D799">
        <f>'Raw Data'!D799</f>
        <v>6733</v>
      </c>
      <c r="E799" t="str">
        <f>'Raw Data'!E799</f>
        <v>Point</v>
      </c>
      <c r="F799">
        <f>'Raw Data'!F799</f>
        <v>7630288</v>
      </c>
      <c r="G799" t="str">
        <f>'Raw Data'!G799</f>
        <v>Gsp Post 00</v>
      </c>
      <c r="H799" s="3">
        <f>'Raw Data'!H799</f>
        <v>43954</v>
      </c>
      <c r="L799">
        <f t="shared" si="168"/>
        <v>0</v>
      </c>
      <c r="M799" s="5">
        <f t="shared" si="169"/>
        <v>43954</v>
      </c>
      <c r="N799" s="5">
        <f t="shared" si="177"/>
        <v>2020</v>
      </c>
      <c r="O799" s="5" t="str" cm="1">
        <f t="array" ref="O799">_xlfn.IFS(N799&lt;=2016,"before treatment",N799=2017,"unknown",N799&gt;2017,"after treatment")</f>
        <v>after treatment</v>
      </c>
      <c r="P799" s="5">
        <f t="shared" si="170"/>
        <v>0</v>
      </c>
      <c r="Q799" s="5">
        <f t="shared" si="171"/>
        <v>1</v>
      </c>
      <c r="R799" t="str">
        <f>'Raw Data'!I799</f>
        <v>Pickens</v>
      </c>
      <c r="S799" t="str">
        <f>'Raw Data'!J799</f>
        <v>State Route 136</v>
      </c>
      <c r="T799" t="str">
        <f>'Raw Data'!K799</f>
        <v>Lake Sequoyah Rd</v>
      </c>
      <c r="U799" t="str">
        <f>'Raw Data'!L799</f>
        <v>(A) Suspected Serious Injury</v>
      </c>
      <c r="V799">
        <f>'Raw Data'!M799</f>
        <v>0</v>
      </c>
      <c r="W799">
        <f>'Raw Data'!N799</f>
        <v>1</v>
      </c>
      <c r="X799">
        <f>'Raw Data'!O799</f>
        <v>0</v>
      </c>
      <c r="Y799" t="str">
        <f>'Raw Data'!P799</f>
        <v>Not a Collision with Motor Vehicle</v>
      </c>
      <c r="Z799" t="str">
        <f>'Raw Data'!Q799</f>
        <v>Off Roadway</v>
      </c>
      <c r="AA799" t="str">
        <f>'Raw Data'!R799</f>
        <v>Over Turn</v>
      </c>
      <c r="AB799" t="str">
        <f>'Raw Data'!S799</f>
        <v>Over Turn</v>
      </c>
      <c r="AC799" t="str">
        <f>'Raw Data'!T799</f>
        <v>(None)</v>
      </c>
      <c r="AD799">
        <f>'Raw Data'!U799</f>
        <v>1</v>
      </c>
      <c r="AE799" s="5" t="str">
        <f t="shared" si="178"/>
        <v>Yes</v>
      </c>
      <c r="AF799" t="str">
        <f>'Raw Data'!V799</f>
        <v>Negotiating a Curve</v>
      </c>
      <c r="AG799" s="5">
        <f t="shared" si="172"/>
        <v>0</v>
      </c>
      <c r="AH799" t="str">
        <f>'Raw Data'!W799</f>
        <v>West</v>
      </c>
      <c r="AI799" t="str">
        <f>'Raw Data'!X799</f>
        <v>Daylight</v>
      </c>
      <c r="AJ799" t="str">
        <f>'Raw Data'!Y799</f>
        <v>Dry</v>
      </c>
      <c r="AK799">
        <f>'Raw Data'!Z799</f>
        <v>22</v>
      </c>
      <c r="AL799" t="str">
        <f>'Raw Data'!AA799</f>
        <v>Motorcycle Helmet</v>
      </c>
      <c r="AM799" s="5">
        <f t="shared" si="173"/>
        <v>1</v>
      </c>
      <c r="AN799" t="str">
        <f>'Raw Data'!AB799</f>
        <v>Motorcycle</v>
      </c>
      <c r="AO799" t="str">
        <f>'Raw Data'!AC799</f>
        <v>2271013600I</v>
      </c>
      <c r="AP799">
        <f>'Raw Data'!AD799</f>
        <v>18.150447</v>
      </c>
      <c r="AQ799">
        <f>'Raw Data'!AE799</f>
        <v>34.542313999999998</v>
      </c>
      <c r="AR799">
        <f>'Raw Data'!AF799</f>
        <v>-84.366609999999994</v>
      </c>
      <c r="AS799">
        <f>'Raw Data'!AG799</f>
        <v>226</v>
      </c>
      <c r="AT799">
        <f>'Raw Data'!AH799</f>
        <v>216</v>
      </c>
      <c r="AU799">
        <f>'Raw Data'!AI799</f>
        <v>1459</v>
      </c>
      <c r="AV799" t="str">
        <f>'Raw Data'!AJ799</f>
        <v>D6_0136_00_I</v>
      </c>
      <c r="AW799">
        <f>'Raw Data'!AK799</f>
        <v>56</v>
      </c>
      <c r="AX799">
        <f>'Raw Data'!AL799</f>
        <v>63</v>
      </c>
      <c r="AY799" t="str">
        <f>'Raw Data'!AM799</f>
        <v>simple</v>
      </c>
      <c r="AZ799">
        <f>'Raw Data'!AN799</f>
        <v>325.89999999999998</v>
      </c>
      <c r="BA799">
        <f>'Raw Data'!AO799</f>
        <v>150.4</v>
      </c>
      <c r="BB799">
        <f>'Raw Data'!AP799</f>
        <v>856.1</v>
      </c>
      <c r="BC799">
        <f>'Raw Data'!AQ799</f>
        <v>-84.367217999999994</v>
      </c>
      <c r="BD799">
        <f>'Raw Data'!AR799</f>
        <v>34.542583999999998</v>
      </c>
      <c r="BE799">
        <f>'Raw Data'!AS799</f>
        <v>-84.365320999999994</v>
      </c>
      <c r="BF799">
        <f>'Raw Data'!AT799</f>
        <v>34.543385000000001</v>
      </c>
      <c r="BG799" t="str">
        <f>'Raw Data'!AU799</f>
        <v>2271013600I</v>
      </c>
      <c r="BH799">
        <f>'Raw Data'!AV799</f>
        <v>1</v>
      </c>
      <c r="BI799">
        <f>'Raw Data'!AW799</f>
        <v>227</v>
      </c>
      <c r="BJ799">
        <f>'Raw Data'!AX799</f>
        <v>136</v>
      </c>
      <c r="BK799">
        <f>'Raw Data'!AY799</f>
        <v>0</v>
      </c>
      <c r="BL799">
        <f>'Raw Data'!AZ799</f>
        <v>55</v>
      </c>
      <c r="BM799">
        <f>'Raw Data'!BA799</f>
        <v>22.73</v>
      </c>
      <c r="BN799">
        <f>'Raw Data'!BB799</f>
        <v>22.33</v>
      </c>
      <c r="BO799">
        <f>'Raw Data'!BC799</f>
        <v>2856.3</v>
      </c>
      <c r="BP799">
        <f>'Raw Data'!BD799</f>
        <v>2840.9</v>
      </c>
      <c r="BQ799">
        <f>'Raw Data'!BE799</f>
        <v>2852</v>
      </c>
      <c r="BR799">
        <f>'Raw Data'!BF799</f>
        <v>55</v>
      </c>
      <c r="BS799">
        <f>'Raw Data'!BG799</f>
        <v>34.700000000000003</v>
      </c>
      <c r="BT799">
        <f>'Raw Data'!BH799</f>
        <v>20.3</v>
      </c>
      <c r="BU799">
        <f>'Raw Data'!BI799</f>
        <v>44147</v>
      </c>
      <c r="BV799" t="str">
        <f>'Raw Data'!BJ799</f>
        <v>ASV_5+</v>
      </c>
      <c r="BW799">
        <f>'Raw Data'!BK799</f>
        <v>2.6310000000000001E-3</v>
      </c>
      <c r="BX799">
        <f>'Raw Data'!BL799</f>
        <v>41803</v>
      </c>
      <c r="BY799">
        <f>'Raw Data'!BM799</f>
        <v>41515</v>
      </c>
      <c r="BZ799" t="str">
        <f>'Raw Data'!BN799</f>
        <v>2271013600I</v>
      </c>
      <c r="CA799" t="str">
        <f>'Raw Data'!BO799</f>
        <v>PICKENS</v>
      </c>
      <c r="CB799">
        <f>'Raw Data'!BP799</f>
        <v>1</v>
      </c>
      <c r="CC799">
        <f>'Raw Data'!BQ799</f>
        <v>13600</v>
      </c>
      <c r="CD799">
        <f>'Raw Data'!BR799</f>
        <v>6</v>
      </c>
      <c r="CE799">
        <f>'Raw Data'!BS799</f>
        <v>1</v>
      </c>
      <c r="CF799">
        <f>'Raw Data'!BT799</f>
        <v>2</v>
      </c>
      <c r="CG799">
        <f>'Raw Data'!BU799</f>
        <v>1</v>
      </c>
      <c r="CH799">
        <f>'Raw Data'!BV799</f>
        <v>1</v>
      </c>
      <c r="CI799">
        <f>'Raw Data'!BW799</f>
        <v>2</v>
      </c>
      <c r="CJ799">
        <f>'Raw Data'!BX799</f>
        <v>0</v>
      </c>
      <c r="CK799">
        <f>'Raw Data'!BY799</f>
        <v>5</v>
      </c>
      <c r="CL799" t="str">
        <f>'Raw Data'!BZ799</f>
        <v>N</v>
      </c>
      <c r="CM799">
        <f t="shared" si="179"/>
        <v>0</v>
      </c>
      <c r="CN799">
        <f>'Raw Data'!CA799</f>
        <v>227</v>
      </c>
      <c r="CO799">
        <f>'Raw Data'!CB799</f>
        <v>136</v>
      </c>
      <c r="CP799">
        <f>'Raw Data'!CC799</f>
        <v>0</v>
      </c>
      <c r="CQ799" t="str">
        <f>'Raw Data'!CD799</f>
        <v>Not Urban</v>
      </c>
      <c r="CR799" t="str">
        <f>'Raw Data'!CE799</f>
        <v>Not Urban</v>
      </c>
      <c r="CS799">
        <f>'Raw Data'!CF799</f>
        <v>0</v>
      </c>
      <c r="CT799">
        <f>'Raw Data'!CG799</f>
        <v>55</v>
      </c>
      <c r="CU799">
        <f>'Raw Data'!CH799</f>
        <v>5510</v>
      </c>
      <c r="CV799" t="str">
        <f>'Raw Data'!CI799</f>
        <v xml:space="preserve"> </v>
      </c>
      <c r="CW799">
        <f>'Raw Data'!CJ799</f>
        <v>0</v>
      </c>
      <c r="CX799">
        <f>'Raw Data'!CK799</f>
        <v>4.5318940000000003</v>
      </c>
      <c r="CY799">
        <f>'Raw Data'!CL799</f>
        <v>9</v>
      </c>
      <c r="CZ799" t="str">
        <f>'Raw Data'!CM799</f>
        <v>State Mainline</v>
      </c>
      <c r="DA799">
        <f>'Raw Data'!CN799</f>
        <v>5510</v>
      </c>
      <c r="DB799">
        <f>'Raw Data'!CO799</f>
        <v>441331</v>
      </c>
      <c r="DC799">
        <f>'Raw Data'!CP799</f>
        <v>15.07</v>
      </c>
      <c r="DD799">
        <f>'Raw Data'!CQ799</f>
        <v>19.61</v>
      </c>
      <c r="DE799">
        <f>'Raw Data'!CR799</f>
        <v>441331</v>
      </c>
      <c r="DF799">
        <f>'Raw Data'!CS799</f>
        <v>0</v>
      </c>
      <c r="DG799">
        <f>'Raw Data'!CT799</f>
        <v>23928.399232</v>
      </c>
      <c r="DH799">
        <f>'Raw Data'!CU799</f>
        <v>100</v>
      </c>
      <c r="DI799">
        <f>'Raw Data'!CV799</f>
        <v>41554</v>
      </c>
      <c r="DJ799">
        <f>'Raw Data'!CW799</f>
        <v>0.15213099999999999</v>
      </c>
      <c r="DK799">
        <f>'Raw Data'!CX799</f>
        <v>0</v>
      </c>
      <c r="DL799">
        <f>'Raw Data'!CY799</f>
        <v>2.6310000000000001E-3</v>
      </c>
      <c r="DM799">
        <f>'Raw Data'!CZ799</f>
        <v>312</v>
      </c>
      <c r="DN799" t="str">
        <f>'Raw Data'!DA799</f>
        <v>227-0174</v>
      </c>
      <c r="DO799" t="str">
        <f>'Raw Data'!DB799</f>
        <v>5R : Rural Major Collector</v>
      </c>
      <c r="DP799" t="str">
        <f>'Raw Data'!DC799</f>
        <v>34.542596, -84.355727</v>
      </c>
      <c r="DQ799">
        <f>'Raw Data'!DD799</f>
        <v>-84.355727000000002</v>
      </c>
      <c r="DR799">
        <f>'Raw Data'!DE799</f>
        <v>34.542596000000003</v>
      </c>
      <c r="DS799">
        <f>'Raw Data'!DF799</f>
        <v>34.542596000000003</v>
      </c>
      <c r="DT799">
        <f>'Raw Data'!DG799</f>
        <v>-84.355727000000002</v>
      </c>
      <c r="DU799">
        <f>'Raw Data'!DH799</f>
        <v>9.6209999999999993E-3</v>
      </c>
      <c r="DV799">
        <f>'Raw Data'!DI799</f>
        <v>2.6310000000000001E-3</v>
      </c>
      <c r="DW799">
        <f>'Raw Data'!DJ799</f>
        <v>226</v>
      </c>
      <c r="DX799" s="11">
        <f t="shared" si="180"/>
        <v>690</v>
      </c>
      <c r="DY799" s="5">
        <f t="shared" si="181"/>
        <v>607.5</v>
      </c>
      <c r="DZ799" s="5">
        <f t="shared" si="174"/>
        <v>82.5</v>
      </c>
      <c r="EA799" s="5">
        <f t="shared" si="175"/>
        <v>0.13580246913580246</v>
      </c>
      <c r="EB799" s="5">
        <f t="shared" si="176"/>
        <v>648.75</v>
      </c>
      <c r="EC799">
        <f>'Raw Data'!DK799</f>
        <v>700</v>
      </c>
      <c r="ED799">
        <f>'Raw Data'!DL799</f>
        <v>0</v>
      </c>
      <c r="EE799">
        <f>'Raw Data'!DM799</f>
        <v>730</v>
      </c>
      <c r="EF799">
        <f>'Raw Data'!DN799</f>
        <v>0</v>
      </c>
      <c r="EG799">
        <f>'Raw Data'!DO799</f>
        <v>640</v>
      </c>
      <c r="EH799">
        <f>'Raw Data'!DP799</f>
        <v>0</v>
      </c>
      <c r="EI799">
        <f>'Raw Data'!DQ799</f>
        <v>650</v>
      </c>
      <c r="EJ799">
        <f>'Raw Data'!DR799</f>
        <v>0</v>
      </c>
      <c r="EK799">
        <f>'Raw Data'!DS799</f>
        <v>630</v>
      </c>
      <c r="EL799">
        <f>'Raw Data'!DT799</f>
        <v>6.7</v>
      </c>
      <c r="EM799">
        <f>'Raw Data'!DU799</f>
        <v>600</v>
      </c>
      <c r="EN799">
        <f>'Raw Data'!DV799</f>
        <v>6.7</v>
      </c>
      <c r="EO799">
        <f>'Raw Data'!DW799</f>
        <v>600</v>
      </c>
      <c r="EP799">
        <f>'Raw Data'!DX799</f>
        <v>13</v>
      </c>
      <c r="EQ799">
        <f>'Raw Data'!DY799</f>
        <v>600</v>
      </c>
      <c r="ER799">
        <f>'Raw Data'!DZ799</f>
        <v>13</v>
      </c>
      <c r="ES799">
        <f>'Raw Data'!EA799</f>
        <v>570</v>
      </c>
      <c r="ET799">
        <f>'Raw Data'!EB799</f>
        <v>0</v>
      </c>
      <c r="EU799">
        <f>'Raw Data'!EC799</f>
        <v>580</v>
      </c>
      <c r="EV799">
        <f>'Raw Data'!ED799</f>
        <v>0</v>
      </c>
      <c r="EW799">
        <f>'Raw Data'!EE799</f>
        <v>0</v>
      </c>
    </row>
    <row r="800" spans="1:153" x14ac:dyDescent="0.3">
      <c r="A800">
        <f>'Raw Data'!A800</f>
        <v>798</v>
      </c>
      <c r="B800" t="str">
        <f>'Raw Data'!B800</f>
        <v>Point</v>
      </c>
      <c r="C800">
        <f>'Raw Data'!C800</f>
        <v>1097</v>
      </c>
      <c r="D800">
        <f>'Raw Data'!D800</f>
        <v>7436</v>
      </c>
      <c r="E800" t="str">
        <f>'Raw Data'!E800</f>
        <v>Point</v>
      </c>
      <c r="F800">
        <f>'Raw Data'!F800</f>
        <v>7600576</v>
      </c>
      <c r="G800" t="str">
        <f>'Raw Data'!G800</f>
        <v>Gsp Post 00</v>
      </c>
      <c r="H800" s="3">
        <f>'Raw Data'!H800</f>
        <v>43911</v>
      </c>
      <c r="L800">
        <f t="shared" si="168"/>
        <v>0</v>
      </c>
      <c r="M800" s="5">
        <f t="shared" si="169"/>
        <v>43911</v>
      </c>
      <c r="N800" s="5">
        <f t="shared" si="177"/>
        <v>2020</v>
      </c>
      <c r="O800" s="5" t="str" cm="1">
        <f t="array" ref="O800">_xlfn.IFS(N800&lt;=2016,"before treatment",N800=2017,"unknown",N800&gt;2017,"after treatment")</f>
        <v>after treatment</v>
      </c>
      <c r="P800" s="5">
        <f t="shared" si="170"/>
        <v>0</v>
      </c>
      <c r="Q800" s="5">
        <f t="shared" si="171"/>
        <v>1</v>
      </c>
      <c r="R800" t="str">
        <f>'Raw Data'!I800</f>
        <v>Pickens</v>
      </c>
      <c r="S800" t="str">
        <f>'Raw Data'!J800</f>
        <v>State Route 136</v>
      </c>
      <c r="T800" t="str">
        <f>'Raw Data'!K800</f>
        <v>Sunrise Rdg</v>
      </c>
      <c r="U800" t="str">
        <f>'Raw Data'!L800</f>
        <v>(C) Possible Injury / Complaint</v>
      </c>
      <c r="V800">
        <f>'Raw Data'!M800</f>
        <v>0</v>
      </c>
      <c r="W800">
        <f>'Raw Data'!N800</f>
        <v>0</v>
      </c>
      <c r="X800">
        <f>'Raw Data'!O800</f>
        <v>0</v>
      </c>
      <c r="Y800" t="str">
        <f>'Raw Data'!P800</f>
        <v>Not a Collision with Motor Vehicle</v>
      </c>
      <c r="Z800" t="str">
        <f>'Raw Data'!Q800</f>
        <v>On Shoulder</v>
      </c>
      <c r="AA800" t="str">
        <f>'Raw Data'!R800</f>
        <v>Over Turn</v>
      </c>
      <c r="AB800" t="str">
        <f>'Raw Data'!S800</f>
        <v>Over Turn</v>
      </c>
      <c r="AC800" t="str">
        <f>'Raw Data'!T800</f>
        <v>(None)</v>
      </c>
      <c r="AD800">
        <f>'Raw Data'!U800</f>
        <v>1</v>
      </c>
      <c r="AE800" s="5" t="str">
        <f t="shared" si="178"/>
        <v>Yes</v>
      </c>
      <c r="AF800" t="str">
        <f>'Raw Data'!V800</f>
        <v>Negotiating a Curve</v>
      </c>
      <c r="AG800" s="5">
        <f t="shared" si="172"/>
        <v>0</v>
      </c>
      <c r="AH800" t="str">
        <f>'Raw Data'!W800</f>
        <v>West</v>
      </c>
      <c r="AI800" t="str">
        <f>'Raw Data'!X800</f>
        <v>Daylight</v>
      </c>
      <c r="AJ800" t="str">
        <f>'Raw Data'!Y800</f>
        <v>Dry</v>
      </c>
      <c r="AK800">
        <f>'Raw Data'!Z800</f>
        <v>20</v>
      </c>
      <c r="AL800" t="str">
        <f>'Raw Data'!AA800</f>
        <v>Lap and Shoulder Belt Used</v>
      </c>
      <c r="AM800" s="5">
        <f t="shared" si="173"/>
        <v>0</v>
      </c>
      <c r="AN800" t="str">
        <f>'Raw Data'!AB800</f>
        <v>Passenger Car</v>
      </c>
      <c r="AO800" t="str">
        <f>'Raw Data'!AC800</f>
        <v>2271013600I</v>
      </c>
      <c r="AP800">
        <f>'Raw Data'!AD800</f>
        <v>18.615110999999999</v>
      </c>
      <c r="AQ800">
        <f>'Raw Data'!AE800</f>
        <v>34.544088000000002</v>
      </c>
      <c r="AR800">
        <f>'Raw Data'!AF800</f>
        <v>-84.360714000000002</v>
      </c>
      <c r="AS800">
        <f>'Raw Data'!AG800</f>
        <v>227</v>
      </c>
      <c r="AT800">
        <f>'Raw Data'!AH800</f>
        <v>217</v>
      </c>
      <c r="AU800">
        <f>'Raw Data'!AI800</f>
        <v>1460</v>
      </c>
      <c r="AV800" t="str">
        <f>'Raw Data'!AJ800</f>
        <v>D6_0136_00_I</v>
      </c>
      <c r="AW800">
        <f>'Raw Data'!AK800</f>
        <v>57</v>
      </c>
      <c r="AX800">
        <f>'Raw Data'!AL800</f>
        <v>64</v>
      </c>
      <c r="AY800" t="str">
        <f>'Raw Data'!AM800</f>
        <v>split</v>
      </c>
      <c r="AZ800">
        <f>'Raw Data'!AN800</f>
        <v>417.5</v>
      </c>
      <c r="BA800">
        <f>'Raw Data'!AO800</f>
        <v>92.7</v>
      </c>
      <c r="BB800">
        <f>'Raw Data'!AP800</f>
        <v>674.9</v>
      </c>
      <c r="BC800">
        <f>'Raw Data'!AQ800</f>
        <v>-84.364895000000004</v>
      </c>
      <c r="BD800">
        <f>'Raw Data'!AR800</f>
        <v>34.544432</v>
      </c>
      <c r="BE800">
        <f>'Raw Data'!AS800</f>
        <v>-84.362909000000002</v>
      </c>
      <c r="BF800">
        <f>'Raw Data'!AT800</f>
        <v>34.544766000000003</v>
      </c>
      <c r="BG800" t="str">
        <f>'Raw Data'!AU800</f>
        <v>2271013600I</v>
      </c>
      <c r="BH800">
        <f>'Raw Data'!AV800</f>
        <v>1</v>
      </c>
      <c r="BI800">
        <f>'Raw Data'!AW800</f>
        <v>227</v>
      </c>
      <c r="BJ800">
        <f>'Raw Data'!AX800</f>
        <v>136</v>
      </c>
      <c r="BK800">
        <f>'Raw Data'!AY800</f>
        <v>0</v>
      </c>
      <c r="BL800">
        <f>'Raw Data'!AZ800</f>
        <v>55</v>
      </c>
      <c r="BM800">
        <f>'Raw Data'!BA800</f>
        <v>15.59</v>
      </c>
      <c r="BN800">
        <f>'Raw Data'!BB800</f>
        <v>15.47</v>
      </c>
      <c r="BO800">
        <f>'Raw Data'!BC800</f>
        <v>2867.5</v>
      </c>
      <c r="BP800">
        <f>'Raw Data'!BD800</f>
        <v>2866.5</v>
      </c>
      <c r="BQ800">
        <f>'Raw Data'!BE800</f>
        <v>2859.6</v>
      </c>
      <c r="BR800">
        <f>'Raw Data'!BF800</f>
        <v>55</v>
      </c>
      <c r="BS800">
        <f>'Raw Data'!BG800</f>
        <v>41.8</v>
      </c>
      <c r="BT800">
        <f>'Raw Data'!BH800</f>
        <v>13.2</v>
      </c>
      <c r="BU800">
        <f>'Raw Data'!BI800</f>
        <v>44147</v>
      </c>
      <c r="BV800" t="str">
        <f>'Raw Data'!BJ800</f>
        <v>ASV_5+</v>
      </c>
      <c r="BW800">
        <f>'Raw Data'!BK800</f>
        <v>2.1670000000000001E-3</v>
      </c>
      <c r="BX800">
        <f>'Raw Data'!BL800</f>
        <v>41803</v>
      </c>
      <c r="BY800">
        <f>'Raw Data'!BM800</f>
        <v>41515</v>
      </c>
      <c r="BZ800" t="str">
        <f>'Raw Data'!BN800</f>
        <v>2271013600I</v>
      </c>
      <c r="CA800" t="str">
        <f>'Raw Data'!BO800</f>
        <v>PICKENS</v>
      </c>
      <c r="CB800">
        <f>'Raw Data'!BP800</f>
        <v>1</v>
      </c>
      <c r="CC800">
        <f>'Raw Data'!BQ800</f>
        <v>13600</v>
      </c>
      <c r="CD800">
        <f>'Raw Data'!BR800</f>
        <v>6</v>
      </c>
      <c r="CE800">
        <f>'Raw Data'!BS800</f>
        <v>1</v>
      </c>
      <c r="CF800">
        <f>'Raw Data'!BT800</f>
        <v>2</v>
      </c>
      <c r="CG800">
        <f>'Raw Data'!BU800</f>
        <v>1</v>
      </c>
      <c r="CH800">
        <f>'Raw Data'!BV800</f>
        <v>1</v>
      </c>
      <c r="CI800">
        <f>'Raw Data'!BW800</f>
        <v>2</v>
      </c>
      <c r="CJ800">
        <f>'Raw Data'!BX800</f>
        <v>0</v>
      </c>
      <c r="CK800">
        <f>'Raw Data'!BY800</f>
        <v>5</v>
      </c>
      <c r="CL800" t="str">
        <f>'Raw Data'!BZ800</f>
        <v>N</v>
      </c>
      <c r="CM800">
        <f t="shared" si="179"/>
        <v>0</v>
      </c>
      <c r="CN800">
        <f>'Raw Data'!CA800</f>
        <v>227</v>
      </c>
      <c r="CO800">
        <f>'Raw Data'!CB800</f>
        <v>136</v>
      </c>
      <c r="CP800">
        <f>'Raw Data'!CC800</f>
        <v>0</v>
      </c>
      <c r="CQ800" t="str">
        <f>'Raw Data'!CD800</f>
        <v>Not Urban</v>
      </c>
      <c r="CR800" t="str">
        <f>'Raw Data'!CE800</f>
        <v>Not Urban</v>
      </c>
      <c r="CS800">
        <f>'Raw Data'!CF800</f>
        <v>0</v>
      </c>
      <c r="CT800">
        <f>'Raw Data'!CG800</f>
        <v>55</v>
      </c>
      <c r="CU800">
        <f>'Raw Data'!CH800</f>
        <v>5510</v>
      </c>
      <c r="CV800" t="str">
        <f>'Raw Data'!CI800</f>
        <v xml:space="preserve"> </v>
      </c>
      <c r="CW800">
        <f>'Raw Data'!CJ800</f>
        <v>0</v>
      </c>
      <c r="CX800">
        <f>'Raw Data'!CK800</f>
        <v>4.5318940000000003</v>
      </c>
      <c r="CY800">
        <f>'Raw Data'!CL800</f>
        <v>9</v>
      </c>
      <c r="CZ800" t="str">
        <f>'Raw Data'!CM800</f>
        <v>State Mainline</v>
      </c>
      <c r="DA800">
        <f>'Raw Data'!CN800</f>
        <v>5510</v>
      </c>
      <c r="DB800">
        <f>'Raw Data'!CO800</f>
        <v>441331</v>
      </c>
      <c r="DC800">
        <f>'Raw Data'!CP800</f>
        <v>15.07</v>
      </c>
      <c r="DD800">
        <f>'Raw Data'!CQ800</f>
        <v>19.61</v>
      </c>
      <c r="DE800">
        <f>'Raw Data'!CR800</f>
        <v>441331</v>
      </c>
      <c r="DF800">
        <f>'Raw Data'!CS800</f>
        <v>0</v>
      </c>
      <c r="DG800">
        <f>'Raw Data'!CT800</f>
        <v>23928.399232</v>
      </c>
      <c r="DH800">
        <f>'Raw Data'!CU800</f>
        <v>100</v>
      </c>
      <c r="DI800">
        <f>'Raw Data'!CV800</f>
        <v>41554</v>
      </c>
      <c r="DJ800">
        <f>'Raw Data'!CW800</f>
        <v>0.15213099999999999</v>
      </c>
      <c r="DK800">
        <f>'Raw Data'!CX800</f>
        <v>0</v>
      </c>
      <c r="DL800">
        <f>'Raw Data'!CY800</f>
        <v>2.1670000000000001E-3</v>
      </c>
      <c r="DM800">
        <f>'Raw Data'!CZ800</f>
        <v>312</v>
      </c>
      <c r="DN800" t="str">
        <f>'Raw Data'!DA800</f>
        <v>227-0174</v>
      </c>
      <c r="DO800" t="str">
        <f>'Raw Data'!DB800</f>
        <v>5R : Rural Major Collector</v>
      </c>
      <c r="DP800" t="str">
        <f>'Raw Data'!DC800</f>
        <v>34.542596, -84.355727</v>
      </c>
      <c r="DQ800">
        <f>'Raw Data'!DD800</f>
        <v>-84.355727000000002</v>
      </c>
      <c r="DR800">
        <f>'Raw Data'!DE800</f>
        <v>34.542596000000003</v>
      </c>
      <c r="DS800">
        <f>'Raw Data'!DF800</f>
        <v>34.542596000000003</v>
      </c>
      <c r="DT800">
        <f>'Raw Data'!DG800</f>
        <v>-84.355727000000002</v>
      </c>
      <c r="DU800">
        <f>'Raw Data'!DH800</f>
        <v>7.5040000000000003E-3</v>
      </c>
      <c r="DV800">
        <f>'Raw Data'!DI800</f>
        <v>2.1670000000000001E-3</v>
      </c>
      <c r="DW800">
        <f>'Raw Data'!DJ800</f>
        <v>227</v>
      </c>
      <c r="DX800" s="11">
        <f t="shared" si="180"/>
        <v>690</v>
      </c>
      <c r="DY800" s="5">
        <f t="shared" si="181"/>
        <v>607.5</v>
      </c>
      <c r="DZ800" s="5">
        <f t="shared" si="174"/>
        <v>82.5</v>
      </c>
      <c r="EA800" s="5">
        <f t="shared" si="175"/>
        <v>0.13580246913580246</v>
      </c>
      <c r="EB800" s="5">
        <f t="shared" si="176"/>
        <v>648.75</v>
      </c>
      <c r="EC800">
        <f>'Raw Data'!DK800</f>
        <v>700</v>
      </c>
      <c r="ED800">
        <f>'Raw Data'!DL800</f>
        <v>0</v>
      </c>
      <c r="EE800">
        <f>'Raw Data'!DM800</f>
        <v>730</v>
      </c>
      <c r="EF800">
        <f>'Raw Data'!DN800</f>
        <v>0</v>
      </c>
      <c r="EG800">
        <f>'Raw Data'!DO800</f>
        <v>640</v>
      </c>
      <c r="EH800">
        <f>'Raw Data'!DP800</f>
        <v>0</v>
      </c>
      <c r="EI800">
        <f>'Raw Data'!DQ800</f>
        <v>650</v>
      </c>
      <c r="EJ800">
        <f>'Raw Data'!DR800</f>
        <v>0</v>
      </c>
      <c r="EK800">
        <f>'Raw Data'!DS800</f>
        <v>630</v>
      </c>
      <c r="EL800">
        <f>'Raw Data'!DT800</f>
        <v>6.7</v>
      </c>
      <c r="EM800">
        <f>'Raw Data'!DU800</f>
        <v>600</v>
      </c>
      <c r="EN800">
        <f>'Raw Data'!DV800</f>
        <v>6.7</v>
      </c>
      <c r="EO800">
        <f>'Raw Data'!DW800</f>
        <v>600</v>
      </c>
      <c r="EP800">
        <f>'Raw Data'!DX800</f>
        <v>13</v>
      </c>
      <c r="EQ800">
        <f>'Raw Data'!DY800</f>
        <v>600</v>
      </c>
      <c r="ER800">
        <f>'Raw Data'!DZ800</f>
        <v>13</v>
      </c>
      <c r="ES800">
        <f>'Raw Data'!EA800</f>
        <v>570</v>
      </c>
      <c r="ET800">
        <f>'Raw Data'!EB800</f>
        <v>0</v>
      </c>
      <c r="EU800">
        <f>'Raw Data'!EC800</f>
        <v>580</v>
      </c>
      <c r="EV800">
        <f>'Raw Data'!ED800</f>
        <v>0</v>
      </c>
      <c r="EW800">
        <f>'Raw Data'!EE800</f>
        <v>2.2989999999999998E-3</v>
      </c>
    </row>
    <row r="801" spans="1:153" x14ac:dyDescent="0.3">
      <c r="A801">
        <f>'Raw Data'!A801</f>
        <v>799</v>
      </c>
      <c r="B801" t="str">
        <f>'Raw Data'!B801</f>
        <v>Point</v>
      </c>
      <c r="C801">
        <f>'Raw Data'!C801</f>
        <v>496</v>
      </c>
      <c r="D801">
        <f>'Raw Data'!D801</f>
        <v>79087</v>
      </c>
      <c r="E801" t="str">
        <f>'Raw Data'!E801</f>
        <v>Point</v>
      </c>
      <c r="F801">
        <f>'Raw Data'!F801</f>
        <v>4525461</v>
      </c>
      <c r="G801" t="str">
        <f>'Raw Data'!G801</f>
        <v>Gsp Post 00</v>
      </c>
      <c r="H801" s="3">
        <f>'Raw Data'!H801</f>
        <v>41477</v>
      </c>
      <c r="L801">
        <f t="shared" si="168"/>
        <v>0</v>
      </c>
      <c r="M801" s="5">
        <f t="shared" si="169"/>
        <v>41477</v>
      </c>
      <c r="N801" s="5">
        <f t="shared" si="177"/>
        <v>2013</v>
      </c>
      <c r="O801" s="5" t="str" cm="1">
        <f t="array" ref="O801">_xlfn.IFS(N801&lt;=2016,"before treatment",N801=2017,"unknown",N801&gt;2017,"after treatment")</f>
        <v>before treatment</v>
      </c>
      <c r="P801" s="5">
        <f t="shared" si="170"/>
        <v>1</v>
      </c>
      <c r="Q801" s="5">
        <f t="shared" si="171"/>
        <v>0</v>
      </c>
      <c r="R801" t="str">
        <f>'Raw Data'!I801</f>
        <v>Pickens</v>
      </c>
      <c r="S801" t="str">
        <f>'Raw Data'!J801</f>
        <v>State Route 136</v>
      </c>
      <c r="T801" t="str">
        <f>'Raw Data'!K801</f>
        <v>(none)</v>
      </c>
      <c r="U801" t="str">
        <f>'Raw Data'!L801</f>
        <v>(O) No Injury</v>
      </c>
      <c r="V801">
        <f>'Raw Data'!M801</f>
        <v>0</v>
      </c>
      <c r="W801">
        <f>'Raw Data'!N801</f>
        <v>0</v>
      </c>
      <c r="X801">
        <f>'Raw Data'!O801</f>
        <v>0</v>
      </c>
      <c r="Y801" t="str">
        <f>'Raw Data'!P801</f>
        <v>Not a Collision with Motor Vehicle</v>
      </c>
      <c r="Z801" t="str">
        <f>'Raw Data'!Q801</f>
        <v>On Shoulder</v>
      </c>
      <c r="AA801" t="str">
        <f>'Raw Data'!R801</f>
        <v>Ditch</v>
      </c>
      <c r="AB801" t="str">
        <f>'Raw Data'!S801</f>
        <v>Ditch</v>
      </c>
      <c r="AC801" t="str">
        <f>'Raw Data'!T801</f>
        <v>Too Fast for Conditions</v>
      </c>
      <c r="AD801">
        <f>'Raw Data'!U801</f>
        <v>1</v>
      </c>
      <c r="AE801" s="5" t="str">
        <f t="shared" si="178"/>
        <v>Yes</v>
      </c>
      <c r="AF801" t="str">
        <f>'Raw Data'!V801</f>
        <v>Negotiating a Curve</v>
      </c>
      <c r="AG801" s="5">
        <f t="shared" si="172"/>
        <v>0</v>
      </c>
      <c r="AH801" t="str">
        <f>'Raw Data'!W801</f>
        <v>East</v>
      </c>
      <c r="AI801" t="str">
        <f>'Raw Data'!X801</f>
        <v>Daylight</v>
      </c>
      <c r="AJ801" t="str">
        <f>'Raw Data'!Y801</f>
        <v>Wet</v>
      </c>
      <c r="AK801">
        <f>'Raw Data'!Z801</f>
        <v>58</v>
      </c>
      <c r="AL801" t="str">
        <f>'Raw Data'!AA801</f>
        <v>Unknown</v>
      </c>
      <c r="AM801" s="5">
        <f t="shared" si="173"/>
        <v>0</v>
      </c>
      <c r="AN801" t="str">
        <f>'Raw Data'!AB801</f>
        <v>Passenger Car</v>
      </c>
      <c r="AO801" t="str">
        <f>'Raw Data'!AC801</f>
        <v>2271013600I</v>
      </c>
      <c r="AP801">
        <f>'Raw Data'!AD801</f>
        <v>19.151</v>
      </c>
      <c r="AQ801">
        <f>'Raw Data'!AE801</f>
        <v>34.541840000000001</v>
      </c>
      <c r="AR801">
        <f>'Raw Data'!AF801</f>
        <v>-84.351910000000004</v>
      </c>
      <c r="AS801">
        <f>'Raw Data'!AG801</f>
        <v>229</v>
      </c>
      <c r="AT801">
        <f>'Raw Data'!AH801</f>
        <v>219</v>
      </c>
      <c r="AU801">
        <f>'Raw Data'!AI801</f>
        <v>1463</v>
      </c>
      <c r="AV801" t="str">
        <f>'Raw Data'!AJ801</f>
        <v>D6_0136_00_I</v>
      </c>
      <c r="AW801">
        <f>'Raw Data'!AK801</f>
        <v>59</v>
      </c>
      <c r="AX801">
        <f>'Raw Data'!AL801</f>
        <v>67</v>
      </c>
      <c r="AY801" t="str">
        <f>'Raw Data'!AM801</f>
        <v>simple</v>
      </c>
      <c r="AZ801">
        <f>'Raw Data'!AN801</f>
        <v>1050.9000000000001</v>
      </c>
      <c r="BA801">
        <f>'Raw Data'!AO801</f>
        <v>45</v>
      </c>
      <c r="BB801">
        <f>'Raw Data'!AP801</f>
        <v>825.8</v>
      </c>
      <c r="BC801">
        <f>'Raw Data'!AQ801</f>
        <v>-84.353009999999998</v>
      </c>
      <c r="BD801">
        <f>'Raw Data'!AR801</f>
        <v>34.541913999999998</v>
      </c>
      <c r="BE801">
        <f>'Raw Data'!AS801</f>
        <v>-84.350464000000002</v>
      </c>
      <c r="BF801">
        <f>'Raw Data'!AT801</f>
        <v>34.541232999999998</v>
      </c>
      <c r="BG801" t="str">
        <f>'Raw Data'!AU801</f>
        <v>2271013600I</v>
      </c>
      <c r="BH801">
        <f>'Raw Data'!AV801</f>
        <v>1</v>
      </c>
      <c r="BI801">
        <f>'Raw Data'!AW801</f>
        <v>227</v>
      </c>
      <c r="BJ801">
        <f>'Raw Data'!AX801</f>
        <v>136</v>
      </c>
      <c r="BK801">
        <f>'Raw Data'!AY801</f>
        <v>0</v>
      </c>
      <c r="BL801">
        <f>'Raw Data'!AZ801</f>
        <v>55</v>
      </c>
      <c r="BM801">
        <f>'Raw Data'!BA801</f>
        <v>11.1</v>
      </c>
      <c r="BN801">
        <f>'Raw Data'!BB801</f>
        <v>9.56</v>
      </c>
      <c r="BO801">
        <f>'Raw Data'!BC801</f>
        <v>2896</v>
      </c>
      <c r="BP801">
        <f>'Raw Data'!BD801</f>
        <v>2917.3</v>
      </c>
      <c r="BQ801">
        <f>'Raw Data'!BE801</f>
        <v>2937</v>
      </c>
      <c r="BR801">
        <f>'Raw Data'!BF801</f>
        <v>55</v>
      </c>
      <c r="BS801">
        <f>'Raw Data'!BG801</f>
        <v>53.8</v>
      </c>
      <c r="BT801">
        <f>'Raw Data'!BH801</f>
        <v>1.2</v>
      </c>
      <c r="BU801">
        <f>'Raw Data'!BI801</f>
        <v>44147</v>
      </c>
      <c r="BV801" t="str">
        <f>'Raw Data'!BJ801</f>
        <v>ASV_5+</v>
      </c>
      <c r="BW801">
        <f>'Raw Data'!BK801</f>
        <v>2.6840000000000002E-3</v>
      </c>
      <c r="BX801">
        <f>'Raw Data'!BL801</f>
        <v>41803</v>
      </c>
      <c r="BY801">
        <f>'Raw Data'!BM801</f>
        <v>41515</v>
      </c>
      <c r="BZ801" t="str">
        <f>'Raw Data'!BN801</f>
        <v>2271013600I</v>
      </c>
      <c r="CA801" t="str">
        <f>'Raw Data'!BO801</f>
        <v>PICKENS</v>
      </c>
      <c r="CB801">
        <f>'Raw Data'!BP801</f>
        <v>1</v>
      </c>
      <c r="CC801">
        <f>'Raw Data'!BQ801</f>
        <v>13600</v>
      </c>
      <c r="CD801">
        <f>'Raw Data'!BR801</f>
        <v>6</v>
      </c>
      <c r="CE801">
        <f>'Raw Data'!BS801</f>
        <v>1</v>
      </c>
      <c r="CF801">
        <f>'Raw Data'!BT801</f>
        <v>2</v>
      </c>
      <c r="CG801">
        <f>'Raw Data'!BU801</f>
        <v>1</v>
      </c>
      <c r="CH801">
        <f>'Raw Data'!BV801</f>
        <v>1</v>
      </c>
      <c r="CI801">
        <f>'Raw Data'!BW801</f>
        <v>2</v>
      </c>
      <c r="CJ801">
        <f>'Raw Data'!BX801</f>
        <v>0</v>
      </c>
      <c r="CK801">
        <f>'Raw Data'!BY801</f>
        <v>5</v>
      </c>
      <c r="CL801" t="str">
        <f>'Raw Data'!BZ801</f>
        <v>N</v>
      </c>
      <c r="CM801">
        <f t="shared" si="179"/>
        <v>0</v>
      </c>
      <c r="CN801">
        <f>'Raw Data'!CA801</f>
        <v>227</v>
      </c>
      <c r="CO801">
        <f>'Raw Data'!CB801</f>
        <v>136</v>
      </c>
      <c r="CP801">
        <f>'Raw Data'!CC801</f>
        <v>0</v>
      </c>
      <c r="CQ801" t="str">
        <f>'Raw Data'!CD801</f>
        <v>Not Urban</v>
      </c>
      <c r="CR801" t="str">
        <f>'Raw Data'!CE801</f>
        <v>Not Urban</v>
      </c>
      <c r="CS801">
        <f>'Raw Data'!CF801</f>
        <v>0</v>
      </c>
      <c r="CT801">
        <f>'Raw Data'!CG801</f>
        <v>55</v>
      </c>
      <c r="CU801">
        <f>'Raw Data'!CH801</f>
        <v>5510</v>
      </c>
      <c r="CV801" t="str">
        <f>'Raw Data'!CI801</f>
        <v xml:space="preserve"> </v>
      </c>
      <c r="CW801">
        <f>'Raw Data'!CJ801</f>
        <v>0</v>
      </c>
      <c r="CX801">
        <f>'Raw Data'!CK801</f>
        <v>4.5318940000000003</v>
      </c>
      <c r="CY801">
        <f>'Raw Data'!CL801</f>
        <v>9</v>
      </c>
      <c r="CZ801" t="str">
        <f>'Raw Data'!CM801</f>
        <v>State Mainline</v>
      </c>
      <c r="DA801">
        <f>'Raw Data'!CN801</f>
        <v>5510</v>
      </c>
      <c r="DB801">
        <f>'Raw Data'!CO801</f>
        <v>441331</v>
      </c>
      <c r="DC801">
        <f>'Raw Data'!CP801</f>
        <v>15.07</v>
      </c>
      <c r="DD801">
        <f>'Raw Data'!CQ801</f>
        <v>19.61</v>
      </c>
      <c r="DE801">
        <f>'Raw Data'!CR801</f>
        <v>441331</v>
      </c>
      <c r="DF801">
        <f>'Raw Data'!CS801</f>
        <v>0</v>
      </c>
      <c r="DG801">
        <f>'Raw Data'!CT801</f>
        <v>23928.399232</v>
      </c>
      <c r="DH801">
        <f>'Raw Data'!CU801</f>
        <v>100</v>
      </c>
      <c r="DI801">
        <f>'Raw Data'!CV801</f>
        <v>41554</v>
      </c>
      <c r="DJ801">
        <f>'Raw Data'!CW801</f>
        <v>0.15213099999999999</v>
      </c>
      <c r="DK801">
        <f>'Raw Data'!CX801</f>
        <v>0</v>
      </c>
      <c r="DL801">
        <f>'Raw Data'!CY801</f>
        <v>2.6840000000000002E-3</v>
      </c>
      <c r="DM801">
        <f>'Raw Data'!CZ801</f>
        <v>312</v>
      </c>
      <c r="DN801" t="str">
        <f>'Raw Data'!DA801</f>
        <v>227-0174</v>
      </c>
      <c r="DO801" t="str">
        <f>'Raw Data'!DB801</f>
        <v>5R : Rural Major Collector</v>
      </c>
      <c r="DP801" t="str">
        <f>'Raw Data'!DC801</f>
        <v>34.542596, -84.355727</v>
      </c>
      <c r="DQ801">
        <f>'Raw Data'!DD801</f>
        <v>-84.355727000000002</v>
      </c>
      <c r="DR801">
        <f>'Raw Data'!DE801</f>
        <v>34.542596000000003</v>
      </c>
      <c r="DS801">
        <f>'Raw Data'!DF801</f>
        <v>34.542596000000003</v>
      </c>
      <c r="DT801">
        <f>'Raw Data'!DG801</f>
        <v>-84.355727000000002</v>
      </c>
      <c r="DU801">
        <f>'Raw Data'!DH801</f>
        <v>2.8E-3</v>
      </c>
      <c r="DV801">
        <f>'Raw Data'!DI801</f>
        <v>2.6840000000000002E-3</v>
      </c>
      <c r="DW801">
        <f>'Raw Data'!DJ801</f>
        <v>229</v>
      </c>
      <c r="DX801" s="11">
        <f t="shared" si="180"/>
        <v>690</v>
      </c>
      <c r="DY801" s="5">
        <f t="shared" si="181"/>
        <v>607.5</v>
      </c>
      <c r="DZ801" s="5">
        <f t="shared" si="174"/>
        <v>82.5</v>
      </c>
      <c r="EA801" s="5">
        <f t="shared" si="175"/>
        <v>0.13580246913580246</v>
      </c>
      <c r="EB801" s="5">
        <f t="shared" si="176"/>
        <v>648.75</v>
      </c>
      <c r="EC801">
        <f>'Raw Data'!DK801</f>
        <v>700</v>
      </c>
      <c r="ED801">
        <f>'Raw Data'!DL801</f>
        <v>0</v>
      </c>
      <c r="EE801">
        <f>'Raw Data'!DM801</f>
        <v>730</v>
      </c>
      <c r="EF801">
        <f>'Raw Data'!DN801</f>
        <v>0</v>
      </c>
      <c r="EG801">
        <f>'Raw Data'!DO801</f>
        <v>640</v>
      </c>
      <c r="EH801">
        <f>'Raw Data'!DP801</f>
        <v>0</v>
      </c>
      <c r="EI801">
        <f>'Raw Data'!DQ801</f>
        <v>650</v>
      </c>
      <c r="EJ801">
        <f>'Raw Data'!DR801</f>
        <v>0</v>
      </c>
      <c r="EK801">
        <f>'Raw Data'!DS801</f>
        <v>630</v>
      </c>
      <c r="EL801">
        <f>'Raw Data'!DT801</f>
        <v>6.7</v>
      </c>
      <c r="EM801">
        <f>'Raw Data'!DU801</f>
        <v>600</v>
      </c>
      <c r="EN801">
        <f>'Raw Data'!DV801</f>
        <v>6.7</v>
      </c>
      <c r="EO801">
        <f>'Raw Data'!DW801</f>
        <v>600</v>
      </c>
      <c r="EP801">
        <f>'Raw Data'!DX801</f>
        <v>13</v>
      </c>
      <c r="EQ801">
        <f>'Raw Data'!DY801</f>
        <v>600</v>
      </c>
      <c r="ER801">
        <f>'Raw Data'!DZ801</f>
        <v>13</v>
      </c>
      <c r="ES801">
        <f>'Raw Data'!EA801</f>
        <v>570</v>
      </c>
      <c r="ET801">
        <f>'Raw Data'!EB801</f>
        <v>0</v>
      </c>
      <c r="EU801">
        <f>'Raw Data'!EC801</f>
        <v>580</v>
      </c>
      <c r="EV801">
        <f>'Raw Data'!ED801</f>
        <v>0</v>
      </c>
      <c r="EW801">
        <f>'Raw Data'!EE801</f>
        <v>0</v>
      </c>
    </row>
    <row r="802" spans="1:153" x14ac:dyDescent="0.3">
      <c r="A802">
        <f>'Raw Data'!A802</f>
        <v>800</v>
      </c>
      <c r="B802" t="str">
        <f>'Raw Data'!B802</f>
        <v>Point</v>
      </c>
      <c r="C802">
        <f>'Raw Data'!C802</f>
        <v>1035</v>
      </c>
      <c r="D802">
        <f>'Raw Data'!D802</f>
        <v>40217</v>
      </c>
      <c r="E802" t="str">
        <f>'Raw Data'!E802</f>
        <v>Point</v>
      </c>
      <c r="F802">
        <f>'Raw Data'!F802</f>
        <v>6336394</v>
      </c>
      <c r="G802" t="str">
        <f>'Raw Data'!G802</f>
        <v>Pickens County Sheriff</v>
      </c>
      <c r="H802" s="3">
        <f>'Raw Data'!H802</f>
        <v>42851</v>
      </c>
      <c r="L802">
        <f t="shared" si="168"/>
        <v>0</v>
      </c>
      <c r="M802" s="5">
        <f t="shared" si="169"/>
        <v>42851</v>
      </c>
      <c r="N802" s="5">
        <f t="shared" si="177"/>
        <v>2017</v>
      </c>
      <c r="O802" s="5" t="str" cm="1">
        <f t="array" ref="O802">_xlfn.IFS(N802&lt;=2016,"before treatment",N802=2017,"unknown",N802&gt;2017,"after treatment")</f>
        <v>unknown</v>
      </c>
      <c r="P802" s="5">
        <f t="shared" si="170"/>
        <v>0</v>
      </c>
      <c r="Q802" s="5">
        <f t="shared" si="171"/>
        <v>0</v>
      </c>
      <c r="R802" t="str">
        <f>'Raw Data'!I802</f>
        <v>Pickens</v>
      </c>
      <c r="S802" t="str">
        <f>'Raw Data'!J802</f>
        <v>["Old County Road 108","State Route 136","State Route 136"]</v>
      </c>
      <c r="T802" t="str">
        <f>'Raw Data'!K802</f>
        <v>Sunrise Rdg</v>
      </c>
      <c r="U802" t="str">
        <f>'Raw Data'!L802</f>
        <v>(O) No Injury</v>
      </c>
      <c r="V802">
        <f>'Raw Data'!M802</f>
        <v>0</v>
      </c>
      <c r="W802">
        <f>'Raw Data'!N802</f>
        <v>0</v>
      </c>
      <c r="X802">
        <f>'Raw Data'!O802</f>
        <v>0</v>
      </c>
      <c r="Y802" t="str">
        <f>'Raw Data'!P802</f>
        <v>Not a Collision with Motor Vehicle</v>
      </c>
      <c r="Z802" t="str">
        <f>'Raw Data'!Q802</f>
        <v>Off Roadway</v>
      </c>
      <c r="AA802" t="str">
        <f>'Raw Data'!R802</f>
        <v>Over Turn</v>
      </c>
      <c r="AB802" t="str">
        <f>'Raw Data'!S802</f>
        <v>Over Turn</v>
      </c>
      <c r="AC802" t="str">
        <f>'Raw Data'!T802</f>
        <v>Driver Condition</v>
      </c>
      <c r="AD802">
        <f>'Raw Data'!U802</f>
        <v>1</v>
      </c>
      <c r="AE802" s="5" t="str">
        <f t="shared" si="178"/>
        <v>Yes</v>
      </c>
      <c r="AF802" t="str">
        <f>'Raw Data'!V802</f>
        <v>Straight</v>
      </c>
      <c r="AG802" s="5">
        <f t="shared" si="172"/>
        <v>0</v>
      </c>
      <c r="AH802" t="str">
        <f>'Raw Data'!W802</f>
        <v>East</v>
      </c>
      <c r="AI802" t="str">
        <f>'Raw Data'!X802</f>
        <v>Daylight</v>
      </c>
      <c r="AJ802" t="str">
        <f>'Raw Data'!Y802</f>
        <v>Dry</v>
      </c>
      <c r="AK802">
        <f>'Raw Data'!Z802</f>
        <v>0</v>
      </c>
      <c r="AL802" t="str">
        <f>'Raw Data'!AA802</f>
        <v>None Used</v>
      </c>
      <c r="AM802" s="5">
        <f t="shared" si="173"/>
        <v>0</v>
      </c>
      <c r="AN802" t="str">
        <f>'Raw Data'!AB802</f>
        <v>Pickup Truck</v>
      </c>
      <c r="AO802" t="str">
        <f>'Raw Data'!AC802</f>
        <v>2271013600I</v>
      </c>
      <c r="AP802">
        <f>'Raw Data'!AD802</f>
        <v>19.61</v>
      </c>
      <c r="AQ802">
        <f>'Raw Data'!AE802</f>
        <v>34.540796999999998</v>
      </c>
      <c r="AR802">
        <f>'Raw Data'!AF802</f>
        <v>-84.344301999999999</v>
      </c>
      <c r="AS802">
        <f>'Raw Data'!AG802</f>
        <v>231</v>
      </c>
      <c r="AT802">
        <f>'Raw Data'!AH802</f>
        <v>221</v>
      </c>
      <c r="AU802">
        <f>'Raw Data'!AI802</f>
        <v>1465</v>
      </c>
      <c r="AV802" t="str">
        <f>'Raw Data'!AJ802</f>
        <v>D6_0136_00_I</v>
      </c>
      <c r="AW802">
        <f>'Raw Data'!AK802</f>
        <v>61</v>
      </c>
      <c r="AX802">
        <f>'Raw Data'!AL802</f>
        <v>69</v>
      </c>
      <c r="AY802" t="str">
        <f>'Raw Data'!AM802</f>
        <v>simple</v>
      </c>
      <c r="AZ802">
        <f>'Raw Data'!AN802</f>
        <v>2031.9</v>
      </c>
      <c r="BA802">
        <f>'Raw Data'!AO802</f>
        <v>25.4</v>
      </c>
      <c r="BB802">
        <f>'Raw Data'!AP802</f>
        <v>900.4</v>
      </c>
      <c r="BC802">
        <f>'Raw Data'!AQ802</f>
        <v>-84.347547000000006</v>
      </c>
      <c r="BD802">
        <f>'Raw Data'!AR802</f>
        <v>34.540460000000003</v>
      </c>
      <c r="BE802">
        <f>'Raw Data'!AS802</f>
        <v>-84.344599000000002</v>
      </c>
      <c r="BF802">
        <f>'Raw Data'!AT802</f>
        <v>34.540733000000003</v>
      </c>
      <c r="BG802" t="str">
        <f>'Raw Data'!AU802</f>
        <v>2271013600I</v>
      </c>
      <c r="BH802">
        <f>'Raw Data'!AV802</f>
        <v>1</v>
      </c>
      <c r="BI802">
        <f>'Raw Data'!AW802</f>
        <v>227</v>
      </c>
      <c r="BJ802">
        <f>'Raw Data'!AX802</f>
        <v>136</v>
      </c>
      <c r="BK802">
        <f>'Raw Data'!AY802</f>
        <v>0</v>
      </c>
      <c r="BL802">
        <f>'Raw Data'!AZ802</f>
        <v>55</v>
      </c>
      <c r="BM802">
        <f>'Raw Data'!BA802</f>
        <v>8.36</v>
      </c>
      <c r="BN802">
        <f>'Raw Data'!BB802</f>
        <v>6.93</v>
      </c>
      <c r="BO802">
        <f>'Raw Data'!BC802</f>
        <v>2943.2</v>
      </c>
      <c r="BP802">
        <f>'Raw Data'!BD802</f>
        <v>2927.5</v>
      </c>
      <c r="BQ802">
        <f>'Raw Data'!BE802</f>
        <v>2915</v>
      </c>
      <c r="BR802">
        <f>'Raw Data'!BF802</f>
        <v>55</v>
      </c>
      <c r="BS802">
        <f>'Raw Data'!BG802</f>
        <v>68.400000000000006</v>
      </c>
      <c r="BT802">
        <f>'Raw Data'!BH802</f>
        <v>0</v>
      </c>
      <c r="BU802">
        <f>'Raw Data'!BI802</f>
        <v>44147</v>
      </c>
      <c r="BV802" t="str">
        <f>'Raw Data'!BJ802</f>
        <v>NONE</v>
      </c>
      <c r="BW802">
        <f>'Raw Data'!BK802</f>
        <v>2.977E-3</v>
      </c>
      <c r="BX802">
        <f>'Raw Data'!BL802</f>
        <v>41803</v>
      </c>
      <c r="BY802">
        <f>'Raw Data'!BM802</f>
        <v>41515</v>
      </c>
      <c r="BZ802" t="str">
        <f>'Raw Data'!BN802</f>
        <v>2271013600I</v>
      </c>
      <c r="CA802" t="str">
        <f>'Raw Data'!BO802</f>
        <v>PICKENS</v>
      </c>
      <c r="CB802">
        <f>'Raw Data'!BP802</f>
        <v>1</v>
      </c>
      <c r="CC802">
        <f>'Raw Data'!BQ802</f>
        <v>13600</v>
      </c>
      <c r="CD802">
        <f>'Raw Data'!BR802</f>
        <v>6</v>
      </c>
      <c r="CE802">
        <f>'Raw Data'!BS802</f>
        <v>1</v>
      </c>
      <c r="CF802">
        <f>'Raw Data'!BT802</f>
        <v>2</v>
      </c>
      <c r="CG802">
        <f>'Raw Data'!BU802</f>
        <v>1</v>
      </c>
      <c r="CH802">
        <f>'Raw Data'!BV802</f>
        <v>1</v>
      </c>
      <c r="CI802">
        <f>'Raw Data'!BW802</f>
        <v>2</v>
      </c>
      <c r="CJ802">
        <f>'Raw Data'!BX802</f>
        <v>0</v>
      </c>
      <c r="CK802">
        <f>'Raw Data'!BY802</f>
        <v>5</v>
      </c>
      <c r="CL802" t="str">
        <f>'Raw Data'!BZ802</f>
        <v>N</v>
      </c>
      <c r="CM802">
        <f t="shared" si="179"/>
        <v>0</v>
      </c>
      <c r="CN802">
        <f>'Raw Data'!CA802</f>
        <v>227</v>
      </c>
      <c r="CO802">
        <f>'Raw Data'!CB802</f>
        <v>136</v>
      </c>
      <c r="CP802">
        <f>'Raw Data'!CC802</f>
        <v>0</v>
      </c>
      <c r="CQ802" t="str">
        <f>'Raw Data'!CD802</f>
        <v>Not Urban</v>
      </c>
      <c r="CR802" t="str">
        <f>'Raw Data'!CE802</f>
        <v>Not Urban</v>
      </c>
      <c r="CS802">
        <f>'Raw Data'!CF802</f>
        <v>0</v>
      </c>
      <c r="CT802">
        <f>'Raw Data'!CG802</f>
        <v>55</v>
      </c>
      <c r="CU802">
        <f>'Raw Data'!CH802</f>
        <v>5510</v>
      </c>
      <c r="CV802" t="str">
        <f>'Raw Data'!CI802</f>
        <v xml:space="preserve"> </v>
      </c>
      <c r="CW802">
        <f>'Raw Data'!CJ802</f>
        <v>0</v>
      </c>
      <c r="CX802">
        <f>'Raw Data'!CK802</f>
        <v>4.5318940000000003</v>
      </c>
      <c r="CY802">
        <f>'Raw Data'!CL802</f>
        <v>9</v>
      </c>
      <c r="CZ802" t="str">
        <f>'Raw Data'!CM802</f>
        <v>State Mainline</v>
      </c>
      <c r="DA802">
        <f>'Raw Data'!CN802</f>
        <v>5510</v>
      </c>
      <c r="DB802">
        <f>'Raw Data'!CO802</f>
        <v>441331</v>
      </c>
      <c r="DC802">
        <f>'Raw Data'!CP802</f>
        <v>15.07</v>
      </c>
      <c r="DD802">
        <f>'Raw Data'!CQ802</f>
        <v>19.61</v>
      </c>
      <c r="DE802">
        <f>'Raw Data'!CR802</f>
        <v>441331</v>
      </c>
      <c r="DF802">
        <f>'Raw Data'!CS802</f>
        <v>0</v>
      </c>
      <c r="DG802">
        <f>'Raw Data'!CT802</f>
        <v>23928.399232</v>
      </c>
      <c r="DH802">
        <f>'Raw Data'!CU802</f>
        <v>100</v>
      </c>
      <c r="DI802">
        <f>'Raw Data'!CV802</f>
        <v>41554</v>
      </c>
      <c r="DJ802">
        <f>'Raw Data'!CW802</f>
        <v>0.15213099999999999</v>
      </c>
      <c r="DK802">
        <f>'Raw Data'!CX802</f>
        <v>0</v>
      </c>
      <c r="DL802">
        <f>'Raw Data'!CY802</f>
        <v>2.977E-3</v>
      </c>
      <c r="DM802">
        <f>'Raw Data'!CZ802</f>
        <v>312</v>
      </c>
      <c r="DN802" t="str">
        <f>'Raw Data'!DA802</f>
        <v>227-0174</v>
      </c>
      <c r="DO802" t="str">
        <f>'Raw Data'!DB802</f>
        <v>5R : Rural Major Collector</v>
      </c>
      <c r="DP802" t="str">
        <f>'Raw Data'!DC802</f>
        <v>34.542596, -84.355727</v>
      </c>
      <c r="DQ802">
        <f>'Raw Data'!DD802</f>
        <v>-84.355727000000002</v>
      </c>
      <c r="DR802">
        <f>'Raw Data'!DE802</f>
        <v>34.542596000000003</v>
      </c>
      <c r="DS802">
        <f>'Raw Data'!DF802</f>
        <v>34.542596000000003</v>
      </c>
      <c r="DT802">
        <f>'Raw Data'!DG802</f>
        <v>-84.355727000000002</v>
      </c>
      <c r="DU802">
        <f>'Raw Data'!DH802</f>
        <v>8.4539999999999997E-3</v>
      </c>
      <c r="DV802">
        <f>'Raw Data'!DI802</f>
        <v>2.977E-3</v>
      </c>
      <c r="DW802">
        <f>'Raw Data'!DJ802</f>
        <v>231</v>
      </c>
      <c r="DX802" s="11">
        <f t="shared" si="180"/>
        <v>690</v>
      </c>
      <c r="DY802" s="5">
        <f t="shared" si="181"/>
        <v>607.5</v>
      </c>
      <c r="DZ802" s="5">
        <f t="shared" si="174"/>
        <v>82.5</v>
      </c>
      <c r="EA802" s="5">
        <f t="shared" si="175"/>
        <v>0.13580246913580246</v>
      </c>
      <c r="EB802" s="5">
        <f t="shared" si="176"/>
        <v>648.75</v>
      </c>
      <c r="EC802">
        <f>'Raw Data'!DK802</f>
        <v>700</v>
      </c>
      <c r="ED802">
        <f>'Raw Data'!DL802</f>
        <v>0</v>
      </c>
      <c r="EE802">
        <f>'Raw Data'!DM802</f>
        <v>730</v>
      </c>
      <c r="EF802">
        <f>'Raw Data'!DN802</f>
        <v>0</v>
      </c>
      <c r="EG802">
        <f>'Raw Data'!DO802</f>
        <v>640</v>
      </c>
      <c r="EH802">
        <f>'Raw Data'!DP802</f>
        <v>0</v>
      </c>
      <c r="EI802">
        <f>'Raw Data'!DQ802</f>
        <v>650</v>
      </c>
      <c r="EJ802">
        <f>'Raw Data'!DR802</f>
        <v>0</v>
      </c>
      <c r="EK802">
        <f>'Raw Data'!DS802</f>
        <v>630</v>
      </c>
      <c r="EL802">
        <f>'Raw Data'!DT802</f>
        <v>6.7</v>
      </c>
      <c r="EM802">
        <f>'Raw Data'!DU802</f>
        <v>600</v>
      </c>
      <c r="EN802">
        <f>'Raw Data'!DV802</f>
        <v>6.7</v>
      </c>
      <c r="EO802">
        <f>'Raw Data'!DW802</f>
        <v>600</v>
      </c>
      <c r="EP802">
        <f>'Raw Data'!DX802</f>
        <v>13</v>
      </c>
      <c r="EQ802">
        <f>'Raw Data'!DY802</f>
        <v>600</v>
      </c>
      <c r="ER802">
        <f>'Raw Data'!DZ802</f>
        <v>13</v>
      </c>
      <c r="ES802">
        <f>'Raw Data'!EA802</f>
        <v>570</v>
      </c>
      <c r="ET802">
        <f>'Raw Data'!EB802</f>
        <v>0</v>
      </c>
      <c r="EU802">
        <f>'Raw Data'!EC802</f>
        <v>580</v>
      </c>
      <c r="EV802">
        <f>'Raw Data'!ED802</f>
        <v>0</v>
      </c>
      <c r="EW802">
        <f>'Raw Data'!EE802</f>
        <v>3.0400000000000002E-4</v>
      </c>
    </row>
    <row r="803" spans="1:153" x14ac:dyDescent="0.3">
      <c r="A803">
        <f>'Raw Data'!A803</f>
        <v>801</v>
      </c>
      <c r="B803" t="str">
        <f>'Raw Data'!B803</f>
        <v>Point</v>
      </c>
      <c r="C803">
        <f>'Raw Data'!C803</f>
        <v>80</v>
      </c>
      <c r="D803">
        <f>'Raw Data'!D803</f>
        <v>336</v>
      </c>
      <c r="E803" t="str">
        <f>'Raw Data'!E803</f>
        <v>Point</v>
      </c>
      <c r="F803">
        <f>'Raw Data'!F803</f>
        <v>4955199</v>
      </c>
      <c r="G803" t="str">
        <f>'Raw Data'!G803</f>
        <v>Gsp Post 00</v>
      </c>
      <c r="H803" s="3">
        <f>'Raw Data'!H803</f>
        <v>41877</v>
      </c>
      <c r="L803">
        <f t="shared" si="168"/>
        <v>0</v>
      </c>
      <c r="M803" s="5">
        <f t="shared" si="169"/>
        <v>41877</v>
      </c>
      <c r="N803" s="5">
        <f t="shared" si="177"/>
        <v>2014</v>
      </c>
      <c r="O803" s="5" t="str" cm="1">
        <f t="array" ref="O803">_xlfn.IFS(N803&lt;=2016,"before treatment",N803=2017,"unknown",N803&gt;2017,"after treatment")</f>
        <v>before treatment</v>
      </c>
      <c r="P803" s="5">
        <f t="shared" si="170"/>
        <v>1</v>
      </c>
      <c r="Q803" s="5">
        <f t="shared" si="171"/>
        <v>0</v>
      </c>
      <c r="R803" t="str">
        <f>'Raw Data'!I803</f>
        <v>Walker</v>
      </c>
      <c r="S803" t="str">
        <f>'Raw Data'!J803</f>
        <v>LOOKOUT MOUNTAIN SCENIC</v>
      </c>
      <c r="T803" t="str">
        <f>'Raw Data'!K803</f>
        <v>(none)</v>
      </c>
      <c r="U803" t="str">
        <f>'Raw Data'!L803</f>
        <v>(B) Suspected Minor/Visible Injury</v>
      </c>
      <c r="V803">
        <f>'Raw Data'!M803</f>
        <v>0</v>
      </c>
      <c r="W803">
        <f>'Raw Data'!N803</f>
        <v>0</v>
      </c>
      <c r="X803">
        <f>'Raw Data'!O803</f>
        <v>1</v>
      </c>
      <c r="Y803" t="str">
        <f>'Raw Data'!P803</f>
        <v>Head On</v>
      </c>
      <c r="Z803" t="str">
        <f>'Raw Data'!Q803</f>
        <v>On Roadway - Non-Intersection</v>
      </c>
      <c r="AA803" t="str">
        <f>'Raw Data'!R803</f>
        <v>["Motor Vehicle in Motion","Motor Vehicle in Motion"]</v>
      </c>
      <c r="AB803" t="str">
        <f>'Raw Data'!S803</f>
        <v>["Motor Vehicle in Motion","Motor Vehicle in Motion"]</v>
      </c>
      <c r="AC803" t="str">
        <f>'Raw Data'!T803</f>
        <v>["No Contributing Factors","Wrong Side of Road"]</v>
      </c>
      <c r="AD803">
        <f>'Raw Data'!U803</f>
        <v>2</v>
      </c>
      <c r="AE803" s="5" t="str">
        <f t="shared" si="178"/>
        <v>No</v>
      </c>
      <c r="AF803" t="str">
        <f>'Raw Data'!V803</f>
        <v>["Negotiating a Curve","Negotiating a Curve"]</v>
      </c>
      <c r="AG803" s="5">
        <f t="shared" si="172"/>
        <v>0</v>
      </c>
      <c r="AH803" t="str">
        <f>'Raw Data'!W803</f>
        <v>["East","West"]</v>
      </c>
      <c r="AI803" t="str">
        <f>'Raw Data'!X803</f>
        <v>Daylight</v>
      </c>
      <c r="AJ803" t="str">
        <f>'Raw Data'!Y803</f>
        <v>Dry</v>
      </c>
      <c r="AK803">
        <f>'Raw Data'!Z803</f>
        <v>0</v>
      </c>
      <c r="AL803" t="str">
        <f>'Raw Data'!AA803</f>
        <v>["Lap and Shoulder Belt Used","Lap and Shoulder Belt Used"]</v>
      </c>
      <c r="AM803" s="5">
        <f t="shared" si="173"/>
        <v>0</v>
      </c>
      <c r="AN803" t="str">
        <f>'Raw Data'!AB803</f>
        <v>["Passenger Car","Sports Utility Vehicle (SUV)"]</v>
      </c>
      <c r="AO803" t="str">
        <f>'Raw Data'!AC803</f>
        <v>2951013600I</v>
      </c>
      <c r="AP803">
        <f>'Raw Data'!AD803</f>
        <v>24.051278</v>
      </c>
      <c r="AQ803">
        <f>'Raw Data'!AE803</f>
        <v>34.694882</v>
      </c>
      <c r="AR803">
        <f>'Raw Data'!AF803</f>
        <v>-85.187970000000007</v>
      </c>
      <c r="AS803">
        <f>'Raw Data'!AG803</f>
        <v>232</v>
      </c>
      <c r="AT803">
        <f>'Raw Data'!AH803</f>
        <v>172</v>
      </c>
      <c r="AU803">
        <f>'Raw Data'!AI803</f>
        <v>1515</v>
      </c>
      <c r="AV803" t="str">
        <f>'Raw Data'!AJ803</f>
        <v>D6_0136_00_I</v>
      </c>
      <c r="AW803">
        <f>'Raw Data'!AK803</f>
        <v>110</v>
      </c>
      <c r="AX803">
        <f>'Raw Data'!AL803</f>
        <v>119</v>
      </c>
      <c r="AY803" t="str">
        <f>'Raw Data'!AM803</f>
        <v>simple</v>
      </c>
      <c r="AZ803">
        <f>'Raw Data'!AN803</f>
        <v>545.5</v>
      </c>
      <c r="BA803">
        <f>'Raw Data'!AO803</f>
        <v>66.2</v>
      </c>
      <c r="BB803">
        <f>'Raw Data'!AP803</f>
        <v>628.5</v>
      </c>
      <c r="BC803">
        <f>'Raw Data'!AQ803</f>
        <v>-85.187415999999999</v>
      </c>
      <c r="BD803">
        <f>'Raw Data'!AR803</f>
        <v>34.695442</v>
      </c>
      <c r="BE803">
        <f>'Raw Data'!AS803</f>
        <v>-85.188090000000003</v>
      </c>
      <c r="BF803">
        <f>'Raw Data'!AT803</f>
        <v>34.693899000000002</v>
      </c>
      <c r="BG803" t="str">
        <f>'Raw Data'!AU803</f>
        <v>2951013600I</v>
      </c>
      <c r="BH803">
        <f>'Raw Data'!AV803</f>
        <v>1</v>
      </c>
      <c r="BI803">
        <f>'Raw Data'!AW803</f>
        <v>295</v>
      </c>
      <c r="BJ803">
        <f>'Raw Data'!AX803</f>
        <v>136</v>
      </c>
      <c r="BK803">
        <f>'Raw Data'!AY803</f>
        <v>0</v>
      </c>
      <c r="BL803">
        <f>'Raw Data'!AZ803</f>
        <v>55</v>
      </c>
      <c r="BM803">
        <f>'Raw Data'!BA803</f>
        <v>12.62</v>
      </c>
      <c r="BN803">
        <f>'Raw Data'!BB803</f>
        <v>12.43</v>
      </c>
      <c r="BO803">
        <f>'Raw Data'!BC803</f>
        <v>1210.3</v>
      </c>
      <c r="BP803">
        <f>'Raw Data'!BD803</f>
        <v>1190.9000000000001</v>
      </c>
      <c r="BQ803">
        <f>'Raw Data'!BE803</f>
        <v>1162.7</v>
      </c>
      <c r="BR803">
        <f>'Raw Data'!BF803</f>
        <v>55</v>
      </c>
      <c r="BS803">
        <f>'Raw Data'!BG803</f>
        <v>35.6</v>
      </c>
      <c r="BT803">
        <f>'Raw Data'!BH803</f>
        <v>19.399999999999999</v>
      </c>
      <c r="BU803">
        <f>'Raw Data'!BI803</f>
        <v>44187</v>
      </c>
      <c r="BV803" t="str">
        <f>'Raw Data'!BJ803</f>
        <v>ASV_15+</v>
      </c>
      <c r="BW803">
        <f>'Raw Data'!BK803</f>
        <v>1.7979999999999999E-3</v>
      </c>
      <c r="BX803">
        <f>'Raw Data'!BL803</f>
        <v>35656</v>
      </c>
      <c r="BY803">
        <f>'Raw Data'!BM803</f>
        <v>50978</v>
      </c>
      <c r="BZ803" t="str">
        <f>'Raw Data'!BN803</f>
        <v>2951013600I</v>
      </c>
      <c r="CA803" t="str">
        <f>'Raw Data'!BO803</f>
        <v>WALKER</v>
      </c>
      <c r="CB803">
        <f>'Raw Data'!BP803</f>
        <v>1</v>
      </c>
      <c r="CC803">
        <f>'Raw Data'!BQ803</f>
        <v>13600</v>
      </c>
      <c r="CD803">
        <f>'Raw Data'!BR803</f>
        <v>6</v>
      </c>
      <c r="CE803">
        <f>'Raw Data'!BS803</f>
        <v>1</v>
      </c>
      <c r="CF803">
        <f>'Raw Data'!BT803</f>
        <v>2</v>
      </c>
      <c r="CG803">
        <f>'Raw Data'!BU803</f>
        <v>2</v>
      </c>
      <c r="CH803">
        <f>'Raw Data'!BV803</f>
        <v>2</v>
      </c>
      <c r="CI803">
        <f>'Raw Data'!BW803</f>
        <v>4</v>
      </c>
      <c r="CJ803">
        <f>'Raw Data'!BX803</f>
        <v>0</v>
      </c>
      <c r="CK803">
        <f>'Raw Data'!BY803</f>
        <v>4</v>
      </c>
      <c r="CL803" t="str">
        <f>'Raw Data'!BZ803</f>
        <v>N</v>
      </c>
      <c r="CM803">
        <f t="shared" si="179"/>
        <v>0</v>
      </c>
      <c r="CN803">
        <f>'Raw Data'!CA803</f>
        <v>295</v>
      </c>
      <c r="CO803">
        <f>'Raw Data'!CB803</f>
        <v>136</v>
      </c>
      <c r="CP803">
        <f>'Raw Data'!CC803</f>
        <v>0</v>
      </c>
      <c r="CQ803" t="str">
        <f>'Raw Data'!CD803</f>
        <v>Not Urban</v>
      </c>
      <c r="CR803" t="str">
        <f>'Raw Data'!CE803</f>
        <v>Not Urban</v>
      </c>
      <c r="CS803">
        <f>'Raw Data'!CF803</f>
        <v>0</v>
      </c>
      <c r="CT803">
        <f>'Raw Data'!CG803</f>
        <v>55</v>
      </c>
      <c r="CU803">
        <f>'Raw Data'!CH803</f>
        <v>630</v>
      </c>
      <c r="CV803" t="str">
        <f>'Raw Data'!CI803</f>
        <v xml:space="preserve"> </v>
      </c>
      <c r="CW803">
        <f>'Raw Data'!CJ803</f>
        <v>0</v>
      </c>
      <c r="CX803">
        <f>'Raw Data'!CK803</f>
        <v>1.5366280000000001</v>
      </c>
      <c r="CY803">
        <f>'Raw Data'!CL803</f>
        <v>14</v>
      </c>
      <c r="CZ803" t="str">
        <f>'Raw Data'!CM803</f>
        <v>State Mainline</v>
      </c>
      <c r="DA803">
        <f>'Raw Data'!CN803</f>
        <v>630</v>
      </c>
      <c r="DB803">
        <f>'Raw Data'!CO803</f>
        <v>515981</v>
      </c>
      <c r="DC803">
        <f>'Raw Data'!CP803</f>
        <v>23.84</v>
      </c>
      <c r="DD803">
        <f>'Raw Data'!CQ803</f>
        <v>25.38</v>
      </c>
      <c r="DE803">
        <f>'Raw Data'!CR803</f>
        <v>515981</v>
      </c>
      <c r="DF803">
        <f>'Raw Data'!CS803</f>
        <v>0</v>
      </c>
      <c r="DG803">
        <f>'Raw Data'!CT803</f>
        <v>8113.3970740000004</v>
      </c>
      <c r="DH803">
        <f>'Raw Data'!CU803</f>
        <v>100</v>
      </c>
      <c r="DI803">
        <f>'Raw Data'!CV803</f>
        <v>50987</v>
      </c>
      <c r="DJ803">
        <f>'Raw Data'!CW803</f>
        <v>4.9508999999999997E-2</v>
      </c>
      <c r="DK803">
        <f>'Raw Data'!CX803</f>
        <v>0</v>
      </c>
      <c r="DL803">
        <f>'Raw Data'!CY803</f>
        <v>1.7979999999999999E-3</v>
      </c>
      <c r="DM803">
        <f>'Raw Data'!CZ803</f>
        <v>343</v>
      </c>
      <c r="DN803" t="str">
        <f>'Raw Data'!DA803</f>
        <v>295-0098</v>
      </c>
      <c r="DO803" t="str">
        <f>'Raw Data'!DB803</f>
        <v>4R : Rural Minor Arterial</v>
      </c>
      <c r="DP803" t="str">
        <f>'Raw Data'!DC803</f>
        <v>34.699530, -85.200654</v>
      </c>
      <c r="DQ803">
        <f>'Raw Data'!DD803</f>
        <v>-85.200654</v>
      </c>
      <c r="DR803">
        <f>'Raw Data'!DE803</f>
        <v>34.699530000000003</v>
      </c>
      <c r="DS803">
        <f>'Raw Data'!DF803</f>
        <v>34.699530000000003</v>
      </c>
      <c r="DT803">
        <f>'Raw Data'!DG803</f>
        <v>-85.200654</v>
      </c>
      <c r="DU803">
        <f>'Raw Data'!DH803</f>
        <v>1.3499000000000001E-2</v>
      </c>
      <c r="DV803">
        <f>'Raw Data'!DI803</f>
        <v>1.7979999999999999E-3</v>
      </c>
      <c r="DW803">
        <f>'Raw Data'!DJ803</f>
        <v>232</v>
      </c>
      <c r="DX803" s="11">
        <f t="shared" si="180"/>
        <v>5433.333333333333</v>
      </c>
      <c r="DY803" s="5">
        <f t="shared" si="181"/>
        <v>5460</v>
      </c>
      <c r="DZ803" s="5">
        <f t="shared" si="174"/>
        <v>-26.66666666666697</v>
      </c>
      <c r="EA803" s="5">
        <f t="shared" si="175"/>
        <v>-4.8840048840049395E-3</v>
      </c>
      <c r="EB803" s="5">
        <f t="shared" si="176"/>
        <v>5446.6666666666661</v>
      </c>
      <c r="EC803">
        <f>'Raw Data'!DK803</f>
        <v>5370</v>
      </c>
      <c r="ED803">
        <f>'Raw Data'!DL803</f>
        <v>0</v>
      </c>
      <c r="EE803">
        <f>'Raw Data'!DM803</f>
        <v>5550</v>
      </c>
      <c r="EF803">
        <f>'Raw Data'!DN803</f>
        <v>0</v>
      </c>
      <c r="EG803">
        <f>'Raw Data'!DO803</f>
        <v>5380</v>
      </c>
      <c r="EH803">
        <f>'Raw Data'!DP803</f>
        <v>0</v>
      </c>
      <c r="EI803">
        <f>'Raw Data'!DQ803</f>
        <v>5680</v>
      </c>
      <c r="EJ803">
        <f>'Raw Data'!DR803</f>
        <v>0</v>
      </c>
      <c r="EK803">
        <f>'Raw Data'!DS803</f>
        <v>5510</v>
      </c>
      <c r="EL803">
        <f>'Raw Data'!DT803</f>
        <v>12.3</v>
      </c>
      <c r="EM803">
        <f>'Raw Data'!DU803</f>
        <v>5680</v>
      </c>
      <c r="EN803">
        <f>'Raw Data'!DV803</f>
        <v>12.3</v>
      </c>
      <c r="EO803">
        <f>'Raw Data'!DW803</f>
        <v>5400</v>
      </c>
      <c r="EP803">
        <f>'Raw Data'!DX803</f>
        <v>12.3</v>
      </c>
      <c r="EQ803">
        <f>'Raw Data'!DY803</f>
        <v>5250</v>
      </c>
      <c r="ER803">
        <f>'Raw Data'!DZ803</f>
        <v>12.3</v>
      </c>
      <c r="ES803">
        <f>'Raw Data'!EA803</f>
        <v>5240</v>
      </c>
      <c r="ET803">
        <f>'Raw Data'!EB803</f>
        <v>12.3</v>
      </c>
      <c r="EU803">
        <f>'Raw Data'!EC803</f>
        <v>3960</v>
      </c>
      <c r="EV803">
        <f>'Raw Data'!ED803</f>
        <v>12.3</v>
      </c>
      <c r="EW803">
        <f>'Raw Data'!EE803</f>
        <v>0</v>
      </c>
    </row>
    <row r="804" spans="1:153" x14ac:dyDescent="0.3">
      <c r="A804">
        <f>'Raw Data'!A804</f>
        <v>802</v>
      </c>
      <c r="B804" t="str">
        <f>'Raw Data'!B804</f>
        <v>Point</v>
      </c>
      <c r="C804">
        <f>'Raw Data'!C804</f>
        <v>176</v>
      </c>
      <c r="D804">
        <f>'Raw Data'!D804</f>
        <v>361</v>
      </c>
      <c r="E804" t="str">
        <f>'Raw Data'!E804</f>
        <v>Point</v>
      </c>
      <c r="F804">
        <f>'Raw Data'!F804</f>
        <v>4665393</v>
      </c>
      <c r="G804" t="str">
        <f>'Raw Data'!G804</f>
        <v>Gsp Post 00</v>
      </c>
      <c r="H804" s="3">
        <f>'Raw Data'!H804</f>
        <v>41614</v>
      </c>
      <c r="L804">
        <f t="shared" si="168"/>
        <v>0</v>
      </c>
      <c r="M804" s="5">
        <f t="shared" si="169"/>
        <v>41614</v>
      </c>
      <c r="N804" s="5">
        <f t="shared" si="177"/>
        <v>2013</v>
      </c>
      <c r="O804" s="5" t="str" cm="1">
        <f t="array" ref="O804">_xlfn.IFS(N804&lt;=2016,"before treatment",N804=2017,"unknown",N804&gt;2017,"after treatment")</f>
        <v>before treatment</v>
      </c>
      <c r="P804" s="5">
        <f t="shared" si="170"/>
        <v>1</v>
      </c>
      <c r="Q804" s="5">
        <f t="shared" si="171"/>
        <v>0</v>
      </c>
      <c r="R804" t="str">
        <f>'Raw Data'!I804</f>
        <v>Walker</v>
      </c>
      <c r="S804" t="str">
        <f>'Raw Data'!J804</f>
        <v>LOOKOUT MOUNTAIN SCENIC</v>
      </c>
      <c r="T804" t="str">
        <f>'Raw Data'!K804</f>
        <v>(none)</v>
      </c>
      <c r="U804" t="str">
        <f>'Raw Data'!L804</f>
        <v>(O) No Injury</v>
      </c>
      <c r="V804">
        <f>'Raw Data'!M804</f>
        <v>0</v>
      </c>
      <c r="W804">
        <f>'Raw Data'!N804</f>
        <v>0</v>
      </c>
      <c r="X804">
        <f>'Raw Data'!O804</f>
        <v>0</v>
      </c>
      <c r="Y804" t="str">
        <f>'Raw Data'!P804</f>
        <v>Not a Collision with Motor Vehicle</v>
      </c>
      <c r="Z804" t="str">
        <f>'Raw Data'!Q804</f>
        <v>On Shoulder</v>
      </c>
      <c r="AA804" t="str">
        <f>'Raw Data'!R804</f>
        <v>Ditch</v>
      </c>
      <c r="AB804" t="str">
        <f>'Raw Data'!S804</f>
        <v>Over Turn</v>
      </c>
      <c r="AC804" t="str">
        <f>'Raw Data'!T804</f>
        <v>Too Fast for Conditions</v>
      </c>
      <c r="AD804">
        <f>'Raw Data'!U804</f>
        <v>1</v>
      </c>
      <c r="AE804" s="5" t="str">
        <f t="shared" si="178"/>
        <v>Yes</v>
      </c>
      <c r="AF804" t="str">
        <f>'Raw Data'!V804</f>
        <v>Negotiating a Curve</v>
      </c>
      <c r="AG804" s="5">
        <f t="shared" si="172"/>
        <v>0</v>
      </c>
      <c r="AH804" t="str">
        <f>'Raw Data'!W804</f>
        <v>East</v>
      </c>
      <c r="AI804" t="str">
        <f>'Raw Data'!X804</f>
        <v>Daylight</v>
      </c>
      <c r="AJ804" t="str">
        <f>'Raw Data'!Y804</f>
        <v>Wet</v>
      </c>
      <c r="AK804">
        <f>'Raw Data'!Z804</f>
        <v>43</v>
      </c>
      <c r="AL804" t="str">
        <f>'Raw Data'!AA804</f>
        <v>Lap and Shoulder Belt Used</v>
      </c>
      <c r="AM804" s="5">
        <f t="shared" si="173"/>
        <v>0</v>
      </c>
      <c r="AN804" t="str">
        <f>'Raw Data'!AB804</f>
        <v>Tractor/Trailer</v>
      </c>
      <c r="AO804" t="str">
        <f>'Raw Data'!AC804</f>
        <v>2951013600I</v>
      </c>
      <c r="AP804">
        <f>'Raw Data'!AD804</f>
        <v>24.051278</v>
      </c>
      <c r="AQ804">
        <f>'Raw Data'!AE804</f>
        <v>34.694882</v>
      </c>
      <c r="AR804">
        <f>'Raw Data'!AF804</f>
        <v>-85.187970000000007</v>
      </c>
      <c r="AS804">
        <f>'Raw Data'!AG804</f>
        <v>232</v>
      </c>
      <c r="AT804">
        <f>'Raw Data'!AH804</f>
        <v>172</v>
      </c>
      <c r="AU804">
        <f>'Raw Data'!AI804</f>
        <v>1515</v>
      </c>
      <c r="AV804" t="str">
        <f>'Raw Data'!AJ804</f>
        <v>D6_0136_00_I</v>
      </c>
      <c r="AW804">
        <f>'Raw Data'!AK804</f>
        <v>110</v>
      </c>
      <c r="AX804">
        <f>'Raw Data'!AL804</f>
        <v>119</v>
      </c>
      <c r="AY804" t="str">
        <f>'Raw Data'!AM804</f>
        <v>simple</v>
      </c>
      <c r="AZ804">
        <f>'Raw Data'!AN804</f>
        <v>545.5</v>
      </c>
      <c r="BA804">
        <f>'Raw Data'!AO804</f>
        <v>66.2</v>
      </c>
      <c r="BB804">
        <f>'Raw Data'!AP804</f>
        <v>628.5</v>
      </c>
      <c r="BC804">
        <f>'Raw Data'!AQ804</f>
        <v>-85.187415999999999</v>
      </c>
      <c r="BD804">
        <f>'Raw Data'!AR804</f>
        <v>34.695442</v>
      </c>
      <c r="BE804">
        <f>'Raw Data'!AS804</f>
        <v>-85.188090000000003</v>
      </c>
      <c r="BF804">
        <f>'Raw Data'!AT804</f>
        <v>34.693899000000002</v>
      </c>
      <c r="BG804" t="str">
        <f>'Raw Data'!AU804</f>
        <v>2951013600I</v>
      </c>
      <c r="BH804">
        <f>'Raw Data'!AV804</f>
        <v>1</v>
      </c>
      <c r="BI804">
        <f>'Raw Data'!AW804</f>
        <v>295</v>
      </c>
      <c r="BJ804">
        <f>'Raw Data'!AX804</f>
        <v>136</v>
      </c>
      <c r="BK804">
        <f>'Raw Data'!AY804</f>
        <v>0</v>
      </c>
      <c r="BL804">
        <f>'Raw Data'!AZ804</f>
        <v>55</v>
      </c>
      <c r="BM804">
        <f>'Raw Data'!BA804</f>
        <v>12.62</v>
      </c>
      <c r="BN804">
        <f>'Raw Data'!BB804</f>
        <v>12.43</v>
      </c>
      <c r="BO804">
        <f>'Raw Data'!BC804</f>
        <v>1210.3</v>
      </c>
      <c r="BP804">
        <f>'Raw Data'!BD804</f>
        <v>1190.9000000000001</v>
      </c>
      <c r="BQ804">
        <f>'Raw Data'!BE804</f>
        <v>1162.7</v>
      </c>
      <c r="BR804">
        <f>'Raw Data'!BF804</f>
        <v>55</v>
      </c>
      <c r="BS804">
        <f>'Raw Data'!BG804</f>
        <v>35.6</v>
      </c>
      <c r="BT804">
        <f>'Raw Data'!BH804</f>
        <v>19.399999999999999</v>
      </c>
      <c r="BU804">
        <f>'Raw Data'!BI804</f>
        <v>44187</v>
      </c>
      <c r="BV804" t="str">
        <f>'Raw Data'!BJ804</f>
        <v>ASV_15+</v>
      </c>
      <c r="BW804">
        <f>'Raw Data'!BK804</f>
        <v>1.7979999999999999E-3</v>
      </c>
      <c r="BX804">
        <f>'Raw Data'!BL804</f>
        <v>35656</v>
      </c>
      <c r="BY804">
        <f>'Raw Data'!BM804</f>
        <v>50978</v>
      </c>
      <c r="BZ804" t="str">
        <f>'Raw Data'!BN804</f>
        <v>2951013600I</v>
      </c>
      <c r="CA804" t="str">
        <f>'Raw Data'!BO804</f>
        <v>WALKER</v>
      </c>
      <c r="CB804">
        <f>'Raw Data'!BP804</f>
        <v>1</v>
      </c>
      <c r="CC804">
        <f>'Raw Data'!BQ804</f>
        <v>13600</v>
      </c>
      <c r="CD804">
        <f>'Raw Data'!BR804</f>
        <v>6</v>
      </c>
      <c r="CE804">
        <f>'Raw Data'!BS804</f>
        <v>1</v>
      </c>
      <c r="CF804">
        <f>'Raw Data'!BT804</f>
        <v>2</v>
      </c>
      <c r="CG804">
        <f>'Raw Data'!BU804</f>
        <v>2</v>
      </c>
      <c r="CH804">
        <f>'Raw Data'!BV804</f>
        <v>2</v>
      </c>
      <c r="CI804">
        <f>'Raw Data'!BW804</f>
        <v>4</v>
      </c>
      <c r="CJ804">
        <f>'Raw Data'!BX804</f>
        <v>0</v>
      </c>
      <c r="CK804">
        <f>'Raw Data'!BY804</f>
        <v>4</v>
      </c>
      <c r="CL804" t="str">
        <f>'Raw Data'!BZ804</f>
        <v>N</v>
      </c>
      <c r="CM804">
        <f t="shared" si="179"/>
        <v>0</v>
      </c>
      <c r="CN804">
        <f>'Raw Data'!CA804</f>
        <v>295</v>
      </c>
      <c r="CO804">
        <f>'Raw Data'!CB804</f>
        <v>136</v>
      </c>
      <c r="CP804">
        <f>'Raw Data'!CC804</f>
        <v>0</v>
      </c>
      <c r="CQ804" t="str">
        <f>'Raw Data'!CD804</f>
        <v>Not Urban</v>
      </c>
      <c r="CR804" t="str">
        <f>'Raw Data'!CE804</f>
        <v>Not Urban</v>
      </c>
      <c r="CS804">
        <f>'Raw Data'!CF804</f>
        <v>0</v>
      </c>
      <c r="CT804">
        <f>'Raw Data'!CG804</f>
        <v>55</v>
      </c>
      <c r="CU804">
        <f>'Raw Data'!CH804</f>
        <v>630</v>
      </c>
      <c r="CV804" t="str">
        <f>'Raw Data'!CI804</f>
        <v xml:space="preserve"> </v>
      </c>
      <c r="CW804">
        <f>'Raw Data'!CJ804</f>
        <v>0</v>
      </c>
      <c r="CX804">
        <f>'Raw Data'!CK804</f>
        <v>1.5366280000000001</v>
      </c>
      <c r="CY804">
        <f>'Raw Data'!CL804</f>
        <v>14</v>
      </c>
      <c r="CZ804" t="str">
        <f>'Raw Data'!CM804</f>
        <v>State Mainline</v>
      </c>
      <c r="DA804">
        <f>'Raw Data'!CN804</f>
        <v>630</v>
      </c>
      <c r="DB804">
        <f>'Raw Data'!CO804</f>
        <v>515981</v>
      </c>
      <c r="DC804">
        <f>'Raw Data'!CP804</f>
        <v>23.84</v>
      </c>
      <c r="DD804">
        <f>'Raw Data'!CQ804</f>
        <v>25.38</v>
      </c>
      <c r="DE804">
        <f>'Raw Data'!CR804</f>
        <v>515981</v>
      </c>
      <c r="DF804">
        <f>'Raw Data'!CS804</f>
        <v>0</v>
      </c>
      <c r="DG804">
        <f>'Raw Data'!CT804</f>
        <v>8113.3970740000004</v>
      </c>
      <c r="DH804">
        <f>'Raw Data'!CU804</f>
        <v>100</v>
      </c>
      <c r="DI804">
        <f>'Raw Data'!CV804</f>
        <v>50987</v>
      </c>
      <c r="DJ804">
        <f>'Raw Data'!CW804</f>
        <v>4.9508999999999997E-2</v>
      </c>
      <c r="DK804">
        <f>'Raw Data'!CX804</f>
        <v>0</v>
      </c>
      <c r="DL804">
        <f>'Raw Data'!CY804</f>
        <v>1.7979999999999999E-3</v>
      </c>
      <c r="DM804">
        <f>'Raw Data'!CZ804</f>
        <v>343</v>
      </c>
      <c r="DN804" t="str">
        <f>'Raw Data'!DA804</f>
        <v>295-0098</v>
      </c>
      <c r="DO804" t="str">
        <f>'Raw Data'!DB804</f>
        <v>4R : Rural Minor Arterial</v>
      </c>
      <c r="DP804" t="str">
        <f>'Raw Data'!DC804</f>
        <v>34.699530, -85.200654</v>
      </c>
      <c r="DQ804">
        <f>'Raw Data'!DD804</f>
        <v>-85.200654</v>
      </c>
      <c r="DR804">
        <f>'Raw Data'!DE804</f>
        <v>34.699530000000003</v>
      </c>
      <c r="DS804">
        <f>'Raw Data'!DF804</f>
        <v>34.699530000000003</v>
      </c>
      <c r="DT804">
        <f>'Raw Data'!DG804</f>
        <v>-85.200654</v>
      </c>
      <c r="DU804">
        <f>'Raw Data'!DH804</f>
        <v>1.3499000000000001E-2</v>
      </c>
      <c r="DV804">
        <f>'Raw Data'!DI804</f>
        <v>1.7979999999999999E-3</v>
      </c>
      <c r="DW804">
        <f>'Raw Data'!DJ804</f>
        <v>232</v>
      </c>
      <c r="DX804" s="11">
        <f t="shared" si="180"/>
        <v>5433.333333333333</v>
      </c>
      <c r="DY804" s="5">
        <f t="shared" si="181"/>
        <v>5460</v>
      </c>
      <c r="DZ804" s="5">
        <f t="shared" si="174"/>
        <v>-26.66666666666697</v>
      </c>
      <c r="EA804" s="5">
        <f t="shared" si="175"/>
        <v>-4.8840048840049395E-3</v>
      </c>
      <c r="EB804" s="5">
        <f t="shared" si="176"/>
        <v>5446.6666666666661</v>
      </c>
      <c r="EC804">
        <f>'Raw Data'!DK804</f>
        <v>5370</v>
      </c>
      <c r="ED804">
        <f>'Raw Data'!DL804</f>
        <v>0</v>
      </c>
      <c r="EE804">
        <f>'Raw Data'!DM804</f>
        <v>5550</v>
      </c>
      <c r="EF804">
        <f>'Raw Data'!DN804</f>
        <v>0</v>
      </c>
      <c r="EG804">
        <f>'Raw Data'!DO804</f>
        <v>5380</v>
      </c>
      <c r="EH804">
        <f>'Raw Data'!DP804</f>
        <v>0</v>
      </c>
      <c r="EI804">
        <f>'Raw Data'!DQ804</f>
        <v>5680</v>
      </c>
      <c r="EJ804">
        <f>'Raw Data'!DR804</f>
        <v>0</v>
      </c>
      <c r="EK804">
        <f>'Raw Data'!DS804</f>
        <v>5510</v>
      </c>
      <c r="EL804">
        <f>'Raw Data'!DT804</f>
        <v>12.3</v>
      </c>
      <c r="EM804">
        <f>'Raw Data'!DU804</f>
        <v>5680</v>
      </c>
      <c r="EN804">
        <f>'Raw Data'!DV804</f>
        <v>12.3</v>
      </c>
      <c r="EO804">
        <f>'Raw Data'!DW804</f>
        <v>5400</v>
      </c>
      <c r="EP804">
        <f>'Raw Data'!DX804</f>
        <v>12.3</v>
      </c>
      <c r="EQ804">
        <f>'Raw Data'!DY804</f>
        <v>5250</v>
      </c>
      <c r="ER804">
        <f>'Raw Data'!DZ804</f>
        <v>12.3</v>
      </c>
      <c r="ES804">
        <f>'Raw Data'!EA804</f>
        <v>5240</v>
      </c>
      <c r="ET804">
        <f>'Raw Data'!EB804</f>
        <v>12.3</v>
      </c>
      <c r="EU804">
        <f>'Raw Data'!EC804</f>
        <v>3960</v>
      </c>
      <c r="EV804">
        <f>'Raw Data'!ED804</f>
        <v>12.3</v>
      </c>
      <c r="EW804">
        <f>'Raw Data'!EE804</f>
        <v>0</v>
      </c>
    </row>
    <row r="805" spans="1:153" x14ac:dyDescent="0.3">
      <c r="A805">
        <f>'Raw Data'!A805</f>
        <v>803</v>
      </c>
      <c r="B805" t="str">
        <f>'Raw Data'!B805</f>
        <v>Point</v>
      </c>
      <c r="C805">
        <f>'Raw Data'!C805</f>
        <v>184</v>
      </c>
      <c r="D805">
        <f>'Raw Data'!D805</f>
        <v>357</v>
      </c>
      <c r="E805" t="str">
        <f>'Raw Data'!E805</f>
        <v>Point</v>
      </c>
      <c r="F805">
        <f>'Raw Data'!F805</f>
        <v>4719379</v>
      </c>
      <c r="G805" t="str">
        <f>'Raw Data'!G805</f>
        <v>Gsp Post 00</v>
      </c>
      <c r="H805" s="3">
        <f>'Raw Data'!H805</f>
        <v>41667</v>
      </c>
      <c r="L805">
        <f t="shared" si="168"/>
        <v>0</v>
      </c>
      <c r="M805" s="5">
        <f t="shared" si="169"/>
        <v>41667</v>
      </c>
      <c r="N805" s="5">
        <f t="shared" si="177"/>
        <v>2014</v>
      </c>
      <c r="O805" s="5" t="str" cm="1">
        <f t="array" ref="O805">_xlfn.IFS(N805&lt;=2016,"before treatment",N805=2017,"unknown",N805&gt;2017,"after treatment")</f>
        <v>before treatment</v>
      </c>
      <c r="P805" s="5">
        <f t="shared" si="170"/>
        <v>1</v>
      </c>
      <c r="Q805" s="5">
        <f t="shared" si="171"/>
        <v>0</v>
      </c>
      <c r="R805" t="str">
        <f>'Raw Data'!I805</f>
        <v>Walker</v>
      </c>
      <c r="S805" t="str">
        <f>'Raw Data'!J805</f>
        <v>LOOKOUT MOUNTAIN SCENIC</v>
      </c>
      <c r="T805" t="str">
        <f>'Raw Data'!K805</f>
        <v>(none)</v>
      </c>
      <c r="U805" t="str">
        <f>'Raw Data'!L805</f>
        <v>(C) Possible Injury / Complaint</v>
      </c>
      <c r="V805">
        <f>'Raw Data'!M805</f>
        <v>0</v>
      </c>
      <c r="W805">
        <f>'Raw Data'!N805</f>
        <v>0</v>
      </c>
      <c r="X805">
        <f>'Raw Data'!O805</f>
        <v>0</v>
      </c>
      <c r="Y805" t="str">
        <f>'Raw Data'!P805</f>
        <v>Not a Collision with Motor Vehicle</v>
      </c>
      <c r="Z805" t="str">
        <f>'Raw Data'!Q805</f>
        <v>On Shoulder</v>
      </c>
      <c r="AA805" t="str">
        <f>'Raw Data'!R805</f>
        <v>Tree</v>
      </c>
      <c r="AB805" t="str">
        <f>'Raw Data'!S805</f>
        <v>Tree</v>
      </c>
      <c r="AC805" t="str">
        <f>'Raw Data'!T805</f>
        <v>Changed Lanes Improperly</v>
      </c>
      <c r="AD805">
        <f>'Raw Data'!U805</f>
        <v>1</v>
      </c>
      <c r="AE805" s="5" t="str">
        <f t="shared" si="178"/>
        <v>Yes</v>
      </c>
      <c r="AF805" t="str">
        <f>'Raw Data'!V805</f>
        <v>Negotiating a Curve</v>
      </c>
      <c r="AG805" s="5">
        <f t="shared" si="172"/>
        <v>0</v>
      </c>
      <c r="AH805" t="str">
        <f>'Raw Data'!W805</f>
        <v>East</v>
      </c>
      <c r="AI805" t="str">
        <f>'Raw Data'!X805</f>
        <v>Daylight</v>
      </c>
      <c r="AJ805" t="str">
        <f>'Raw Data'!Y805</f>
        <v>Ice/Frost</v>
      </c>
      <c r="AK805">
        <f>'Raw Data'!Z805</f>
        <v>57</v>
      </c>
      <c r="AL805" t="str">
        <f>'Raw Data'!AA805</f>
        <v>Lap and Shoulder Belt Used</v>
      </c>
      <c r="AM805" s="5">
        <f t="shared" si="173"/>
        <v>0</v>
      </c>
      <c r="AN805" t="str">
        <f>'Raw Data'!AB805</f>
        <v>Pickup Truck</v>
      </c>
      <c r="AO805" t="str">
        <f>'Raw Data'!AC805</f>
        <v>2951013600I</v>
      </c>
      <c r="AP805">
        <f>'Raw Data'!AD805</f>
        <v>24.051278</v>
      </c>
      <c r="AQ805">
        <f>'Raw Data'!AE805</f>
        <v>34.694882</v>
      </c>
      <c r="AR805">
        <f>'Raw Data'!AF805</f>
        <v>-85.187970000000007</v>
      </c>
      <c r="AS805">
        <f>'Raw Data'!AG805</f>
        <v>232</v>
      </c>
      <c r="AT805">
        <f>'Raw Data'!AH805</f>
        <v>172</v>
      </c>
      <c r="AU805">
        <f>'Raw Data'!AI805</f>
        <v>1515</v>
      </c>
      <c r="AV805" t="str">
        <f>'Raw Data'!AJ805</f>
        <v>D6_0136_00_I</v>
      </c>
      <c r="AW805">
        <f>'Raw Data'!AK805</f>
        <v>110</v>
      </c>
      <c r="AX805">
        <f>'Raw Data'!AL805</f>
        <v>119</v>
      </c>
      <c r="AY805" t="str">
        <f>'Raw Data'!AM805</f>
        <v>simple</v>
      </c>
      <c r="AZ805">
        <f>'Raw Data'!AN805</f>
        <v>545.5</v>
      </c>
      <c r="BA805">
        <f>'Raw Data'!AO805</f>
        <v>66.2</v>
      </c>
      <c r="BB805">
        <f>'Raw Data'!AP805</f>
        <v>628.5</v>
      </c>
      <c r="BC805">
        <f>'Raw Data'!AQ805</f>
        <v>-85.187415999999999</v>
      </c>
      <c r="BD805">
        <f>'Raw Data'!AR805</f>
        <v>34.695442</v>
      </c>
      <c r="BE805">
        <f>'Raw Data'!AS805</f>
        <v>-85.188090000000003</v>
      </c>
      <c r="BF805">
        <f>'Raw Data'!AT805</f>
        <v>34.693899000000002</v>
      </c>
      <c r="BG805" t="str">
        <f>'Raw Data'!AU805</f>
        <v>2951013600I</v>
      </c>
      <c r="BH805">
        <f>'Raw Data'!AV805</f>
        <v>1</v>
      </c>
      <c r="BI805">
        <f>'Raw Data'!AW805</f>
        <v>295</v>
      </c>
      <c r="BJ805">
        <f>'Raw Data'!AX805</f>
        <v>136</v>
      </c>
      <c r="BK805">
        <f>'Raw Data'!AY805</f>
        <v>0</v>
      </c>
      <c r="BL805">
        <f>'Raw Data'!AZ805</f>
        <v>55</v>
      </c>
      <c r="BM805">
        <f>'Raw Data'!BA805</f>
        <v>12.62</v>
      </c>
      <c r="BN805">
        <f>'Raw Data'!BB805</f>
        <v>12.43</v>
      </c>
      <c r="BO805">
        <f>'Raw Data'!BC805</f>
        <v>1210.3</v>
      </c>
      <c r="BP805">
        <f>'Raw Data'!BD805</f>
        <v>1190.9000000000001</v>
      </c>
      <c r="BQ805">
        <f>'Raw Data'!BE805</f>
        <v>1162.7</v>
      </c>
      <c r="BR805">
        <f>'Raw Data'!BF805</f>
        <v>55</v>
      </c>
      <c r="BS805">
        <f>'Raw Data'!BG805</f>
        <v>35.6</v>
      </c>
      <c r="BT805">
        <f>'Raw Data'!BH805</f>
        <v>19.399999999999999</v>
      </c>
      <c r="BU805">
        <f>'Raw Data'!BI805</f>
        <v>44187</v>
      </c>
      <c r="BV805" t="str">
        <f>'Raw Data'!BJ805</f>
        <v>ASV_15+</v>
      </c>
      <c r="BW805">
        <f>'Raw Data'!BK805</f>
        <v>1.7979999999999999E-3</v>
      </c>
      <c r="BX805">
        <f>'Raw Data'!BL805</f>
        <v>35656</v>
      </c>
      <c r="BY805">
        <f>'Raw Data'!BM805</f>
        <v>50978</v>
      </c>
      <c r="BZ805" t="str">
        <f>'Raw Data'!BN805</f>
        <v>2951013600I</v>
      </c>
      <c r="CA805" t="str">
        <f>'Raw Data'!BO805</f>
        <v>WALKER</v>
      </c>
      <c r="CB805">
        <f>'Raw Data'!BP805</f>
        <v>1</v>
      </c>
      <c r="CC805">
        <f>'Raw Data'!BQ805</f>
        <v>13600</v>
      </c>
      <c r="CD805">
        <f>'Raw Data'!BR805</f>
        <v>6</v>
      </c>
      <c r="CE805">
        <f>'Raw Data'!BS805</f>
        <v>1</v>
      </c>
      <c r="CF805">
        <f>'Raw Data'!BT805</f>
        <v>2</v>
      </c>
      <c r="CG805">
        <f>'Raw Data'!BU805</f>
        <v>2</v>
      </c>
      <c r="CH805">
        <f>'Raw Data'!BV805</f>
        <v>2</v>
      </c>
      <c r="CI805">
        <f>'Raw Data'!BW805</f>
        <v>4</v>
      </c>
      <c r="CJ805">
        <f>'Raw Data'!BX805</f>
        <v>0</v>
      </c>
      <c r="CK805">
        <f>'Raw Data'!BY805</f>
        <v>4</v>
      </c>
      <c r="CL805" t="str">
        <f>'Raw Data'!BZ805</f>
        <v>N</v>
      </c>
      <c r="CM805">
        <f t="shared" si="179"/>
        <v>0</v>
      </c>
      <c r="CN805">
        <f>'Raw Data'!CA805</f>
        <v>295</v>
      </c>
      <c r="CO805">
        <f>'Raw Data'!CB805</f>
        <v>136</v>
      </c>
      <c r="CP805">
        <f>'Raw Data'!CC805</f>
        <v>0</v>
      </c>
      <c r="CQ805" t="str">
        <f>'Raw Data'!CD805</f>
        <v>Not Urban</v>
      </c>
      <c r="CR805" t="str">
        <f>'Raw Data'!CE805</f>
        <v>Not Urban</v>
      </c>
      <c r="CS805">
        <f>'Raw Data'!CF805</f>
        <v>0</v>
      </c>
      <c r="CT805">
        <f>'Raw Data'!CG805</f>
        <v>55</v>
      </c>
      <c r="CU805">
        <f>'Raw Data'!CH805</f>
        <v>630</v>
      </c>
      <c r="CV805" t="str">
        <f>'Raw Data'!CI805</f>
        <v xml:space="preserve"> </v>
      </c>
      <c r="CW805">
        <f>'Raw Data'!CJ805</f>
        <v>0</v>
      </c>
      <c r="CX805">
        <f>'Raw Data'!CK805</f>
        <v>1.5366280000000001</v>
      </c>
      <c r="CY805">
        <f>'Raw Data'!CL805</f>
        <v>14</v>
      </c>
      <c r="CZ805" t="str">
        <f>'Raw Data'!CM805</f>
        <v>State Mainline</v>
      </c>
      <c r="DA805">
        <f>'Raw Data'!CN805</f>
        <v>630</v>
      </c>
      <c r="DB805">
        <f>'Raw Data'!CO805</f>
        <v>515981</v>
      </c>
      <c r="DC805">
        <f>'Raw Data'!CP805</f>
        <v>23.84</v>
      </c>
      <c r="DD805">
        <f>'Raw Data'!CQ805</f>
        <v>25.38</v>
      </c>
      <c r="DE805">
        <f>'Raw Data'!CR805</f>
        <v>515981</v>
      </c>
      <c r="DF805">
        <f>'Raw Data'!CS805</f>
        <v>0</v>
      </c>
      <c r="DG805">
        <f>'Raw Data'!CT805</f>
        <v>8113.3970740000004</v>
      </c>
      <c r="DH805">
        <f>'Raw Data'!CU805</f>
        <v>100</v>
      </c>
      <c r="DI805">
        <f>'Raw Data'!CV805</f>
        <v>50987</v>
      </c>
      <c r="DJ805">
        <f>'Raw Data'!CW805</f>
        <v>4.9508999999999997E-2</v>
      </c>
      <c r="DK805">
        <f>'Raw Data'!CX805</f>
        <v>0</v>
      </c>
      <c r="DL805">
        <f>'Raw Data'!CY805</f>
        <v>1.7979999999999999E-3</v>
      </c>
      <c r="DM805">
        <f>'Raw Data'!CZ805</f>
        <v>343</v>
      </c>
      <c r="DN805" t="str">
        <f>'Raw Data'!DA805</f>
        <v>295-0098</v>
      </c>
      <c r="DO805" t="str">
        <f>'Raw Data'!DB805</f>
        <v>4R : Rural Minor Arterial</v>
      </c>
      <c r="DP805" t="str">
        <f>'Raw Data'!DC805</f>
        <v>34.699530, -85.200654</v>
      </c>
      <c r="DQ805">
        <f>'Raw Data'!DD805</f>
        <v>-85.200654</v>
      </c>
      <c r="DR805">
        <f>'Raw Data'!DE805</f>
        <v>34.699530000000003</v>
      </c>
      <c r="DS805">
        <f>'Raw Data'!DF805</f>
        <v>34.699530000000003</v>
      </c>
      <c r="DT805">
        <f>'Raw Data'!DG805</f>
        <v>-85.200654</v>
      </c>
      <c r="DU805">
        <f>'Raw Data'!DH805</f>
        <v>1.3499000000000001E-2</v>
      </c>
      <c r="DV805">
        <f>'Raw Data'!DI805</f>
        <v>1.7979999999999999E-3</v>
      </c>
      <c r="DW805">
        <f>'Raw Data'!DJ805</f>
        <v>232</v>
      </c>
      <c r="DX805" s="11">
        <f t="shared" si="180"/>
        <v>5433.333333333333</v>
      </c>
      <c r="DY805" s="5">
        <f t="shared" si="181"/>
        <v>5460</v>
      </c>
      <c r="DZ805" s="5">
        <f t="shared" si="174"/>
        <v>-26.66666666666697</v>
      </c>
      <c r="EA805" s="5">
        <f t="shared" si="175"/>
        <v>-4.8840048840049395E-3</v>
      </c>
      <c r="EB805" s="5">
        <f t="shared" si="176"/>
        <v>5446.6666666666661</v>
      </c>
      <c r="EC805">
        <f>'Raw Data'!DK805</f>
        <v>5370</v>
      </c>
      <c r="ED805">
        <f>'Raw Data'!DL805</f>
        <v>0</v>
      </c>
      <c r="EE805">
        <f>'Raw Data'!DM805</f>
        <v>5550</v>
      </c>
      <c r="EF805">
        <f>'Raw Data'!DN805</f>
        <v>0</v>
      </c>
      <c r="EG805">
        <f>'Raw Data'!DO805</f>
        <v>5380</v>
      </c>
      <c r="EH805">
        <f>'Raw Data'!DP805</f>
        <v>0</v>
      </c>
      <c r="EI805">
        <f>'Raw Data'!DQ805</f>
        <v>5680</v>
      </c>
      <c r="EJ805">
        <f>'Raw Data'!DR805</f>
        <v>0</v>
      </c>
      <c r="EK805">
        <f>'Raw Data'!DS805</f>
        <v>5510</v>
      </c>
      <c r="EL805">
        <f>'Raw Data'!DT805</f>
        <v>12.3</v>
      </c>
      <c r="EM805">
        <f>'Raw Data'!DU805</f>
        <v>5680</v>
      </c>
      <c r="EN805">
        <f>'Raw Data'!DV805</f>
        <v>12.3</v>
      </c>
      <c r="EO805">
        <f>'Raw Data'!DW805</f>
        <v>5400</v>
      </c>
      <c r="EP805">
        <f>'Raw Data'!DX805</f>
        <v>12.3</v>
      </c>
      <c r="EQ805">
        <f>'Raw Data'!DY805</f>
        <v>5250</v>
      </c>
      <c r="ER805">
        <f>'Raw Data'!DZ805</f>
        <v>12.3</v>
      </c>
      <c r="ES805">
        <f>'Raw Data'!EA805</f>
        <v>5240</v>
      </c>
      <c r="ET805">
        <f>'Raw Data'!EB805</f>
        <v>12.3</v>
      </c>
      <c r="EU805">
        <f>'Raw Data'!EC805</f>
        <v>3960</v>
      </c>
      <c r="EV805">
        <f>'Raw Data'!ED805</f>
        <v>12.3</v>
      </c>
      <c r="EW805">
        <f>'Raw Data'!EE805</f>
        <v>0</v>
      </c>
    </row>
    <row r="806" spans="1:153" x14ac:dyDescent="0.3">
      <c r="A806">
        <f>'Raw Data'!A806</f>
        <v>804</v>
      </c>
      <c r="B806" t="str">
        <f>'Raw Data'!B806</f>
        <v>Point</v>
      </c>
      <c r="C806">
        <f>'Raw Data'!C806</f>
        <v>330</v>
      </c>
      <c r="D806">
        <f>'Raw Data'!D806</f>
        <v>204</v>
      </c>
      <c r="E806" t="str">
        <f>'Raw Data'!E806</f>
        <v>Point</v>
      </c>
      <c r="F806">
        <f>'Raw Data'!F806</f>
        <v>5976169</v>
      </c>
      <c r="G806" t="str">
        <f>'Raw Data'!G806</f>
        <v>Gsp Post 00</v>
      </c>
      <c r="H806" s="3">
        <f>'Raw Data'!H806</f>
        <v>42670</v>
      </c>
      <c r="L806">
        <f t="shared" si="168"/>
        <v>0</v>
      </c>
      <c r="M806" s="5">
        <f t="shared" si="169"/>
        <v>42670</v>
      </c>
      <c r="N806" s="5">
        <f t="shared" si="177"/>
        <v>2016</v>
      </c>
      <c r="O806" s="5" t="str" cm="1">
        <f t="array" ref="O806">_xlfn.IFS(N806&lt;=2016,"before treatment",N806=2017,"unknown",N806&gt;2017,"after treatment")</f>
        <v>before treatment</v>
      </c>
      <c r="P806" s="5">
        <f t="shared" si="170"/>
        <v>1</v>
      </c>
      <c r="Q806" s="5">
        <f t="shared" si="171"/>
        <v>0</v>
      </c>
      <c r="R806" t="str">
        <f>'Raw Data'!I806</f>
        <v>Walker</v>
      </c>
      <c r="S806" t="str">
        <f>'Raw Data'!J806</f>
        <v>LOOKOUT MOUNTAIN SCENIC</v>
      </c>
      <c r="T806" t="str">
        <f>'Raw Data'!K806</f>
        <v>(none)</v>
      </c>
      <c r="U806" t="str">
        <f>'Raw Data'!L806</f>
        <v>(O) No Injury</v>
      </c>
      <c r="V806">
        <f>'Raw Data'!M806</f>
        <v>0</v>
      </c>
      <c r="W806">
        <f>'Raw Data'!N806</f>
        <v>0</v>
      </c>
      <c r="X806">
        <f>'Raw Data'!O806</f>
        <v>0</v>
      </c>
      <c r="Y806" t="str">
        <f>'Raw Data'!P806</f>
        <v>Sideswipe-Opposite Direction</v>
      </c>
      <c r="Z806" t="str">
        <f>'Raw Data'!Q806</f>
        <v>On Roadway - Non-Intersection</v>
      </c>
      <c r="AA806" t="str">
        <f>'Raw Data'!R806</f>
        <v>Motor Vehicle in Motion</v>
      </c>
      <c r="AB806" t="str">
        <f>'Raw Data'!S806</f>
        <v>Motor Vehicle in Motion</v>
      </c>
      <c r="AC806" t="str">
        <f>'Raw Data'!T806</f>
        <v>No Contributing Factors</v>
      </c>
      <c r="AD806">
        <f>'Raw Data'!U806</f>
        <v>1</v>
      </c>
      <c r="AE806" s="5" t="str">
        <f t="shared" si="178"/>
        <v>Yes</v>
      </c>
      <c r="AF806" t="str">
        <f>'Raw Data'!V806</f>
        <v>Negotiating a Curve</v>
      </c>
      <c r="AG806" s="5">
        <f t="shared" si="172"/>
        <v>0</v>
      </c>
      <c r="AH806" t="str">
        <f>'Raw Data'!W806</f>
        <v>East</v>
      </c>
      <c r="AI806" t="str">
        <f>'Raw Data'!X806</f>
        <v>Dark-Not Lighted</v>
      </c>
      <c r="AJ806" t="str">
        <f>'Raw Data'!Y806</f>
        <v>Dry</v>
      </c>
      <c r="AK806">
        <f>'Raw Data'!Z806</f>
        <v>34</v>
      </c>
      <c r="AL806" t="str">
        <f>'Raw Data'!AA806</f>
        <v>Lap and Shoulder Belt Used</v>
      </c>
      <c r="AM806" s="5">
        <f t="shared" si="173"/>
        <v>0</v>
      </c>
      <c r="AN806" t="str">
        <f>'Raw Data'!AB806</f>
        <v>Passenger Car</v>
      </c>
      <c r="AO806" t="str">
        <f>'Raw Data'!AC806</f>
        <v>2951013600I</v>
      </c>
      <c r="AP806">
        <f>'Raw Data'!AD806</f>
        <v>24.126010000000001</v>
      </c>
      <c r="AQ806">
        <f>'Raw Data'!AE806</f>
        <v>34.693809999999999</v>
      </c>
      <c r="AR806">
        <f>'Raw Data'!AF806</f>
        <v>-85.188079999999999</v>
      </c>
      <c r="AS806">
        <f>'Raw Data'!AG806</f>
        <v>232</v>
      </c>
      <c r="AT806">
        <f>'Raw Data'!AH806</f>
        <v>172</v>
      </c>
      <c r="AU806">
        <f>'Raw Data'!AI806</f>
        <v>1515</v>
      </c>
      <c r="AV806" t="str">
        <f>'Raw Data'!AJ806</f>
        <v>D6_0136_00_I</v>
      </c>
      <c r="AW806">
        <f>'Raw Data'!AK806</f>
        <v>110</v>
      </c>
      <c r="AX806">
        <f>'Raw Data'!AL806</f>
        <v>119</v>
      </c>
      <c r="AY806" t="str">
        <f>'Raw Data'!AM806</f>
        <v>simple</v>
      </c>
      <c r="AZ806">
        <f>'Raw Data'!AN806</f>
        <v>545.5</v>
      </c>
      <c r="BA806">
        <f>'Raw Data'!AO806</f>
        <v>66.2</v>
      </c>
      <c r="BB806">
        <f>'Raw Data'!AP806</f>
        <v>628.5</v>
      </c>
      <c r="BC806">
        <f>'Raw Data'!AQ806</f>
        <v>-85.187415999999999</v>
      </c>
      <c r="BD806">
        <f>'Raw Data'!AR806</f>
        <v>34.695442</v>
      </c>
      <c r="BE806">
        <f>'Raw Data'!AS806</f>
        <v>-85.188090000000003</v>
      </c>
      <c r="BF806">
        <f>'Raw Data'!AT806</f>
        <v>34.693899000000002</v>
      </c>
      <c r="BG806" t="str">
        <f>'Raw Data'!AU806</f>
        <v>2951013600I</v>
      </c>
      <c r="BH806">
        <f>'Raw Data'!AV806</f>
        <v>1</v>
      </c>
      <c r="BI806">
        <f>'Raw Data'!AW806</f>
        <v>295</v>
      </c>
      <c r="BJ806">
        <f>'Raw Data'!AX806</f>
        <v>136</v>
      </c>
      <c r="BK806">
        <f>'Raw Data'!AY806</f>
        <v>0</v>
      </c>
      <c r="BL806">
        <f>'Raw Data'!AZ806</f>
        <v>55</v>
      </c>
      <c r="BM806">
        <f>'Raw Data'!BA806</f>
        <v>12.62</v>
      </c>
      <c r="BN806">
        <f>'Raw Data'!BB806</f>
        <v>12.43</v>
      </c>
      <c r="BO806">
        <f>'Raw Data'!BC806</f>
        <v>1210.3</v>
      </c>
      <c r="BP806">
        <f>'Raw Data'!BD806</f>
        <v>1190.9000000000001</v>
      </c>
      <c r="BQ806">
        <f>'Raw Data'!BE806</f>
        <v>1162.7</v>
      </c>
      <c r="BR806">
        <f>'Raw Data'!BF806</f>
        <v>55</v>
      </c>
      <c r="BS806">
        <f>'Raw Data'!BG806</f>
        <v>35.6</v>
      </c>
      <c r="BT806">
        <f>'Raw Data'!BH806</f>
        <v>19.399999999999999</v>
      </c>
      <c r="BU806">
        <f>'Raw Data'!BI806</f>
        <v>44187</v>
      </c>
      <c r="BV806" t="str">
        <f>'Raw Data'!BJ806</f>
        <v>ASV_15+</v>
      </c>
      <c r="BW806">
        <f>'Raw Data'!BK806</f>
        <v>1.7979999999999999E-3</v>
      </c>
      <c r="BX806">
        <f>'Raw Data'!BL806</f>
        <v>35656</v>
      </c>
      <c r="BY806">
        <f>'Raw Data'!BM806</f>
        <v>50978</v>
      </c>
      <c r="BZ806" t="str">
        <f>'Raw Data'!BN806</f>
        <v>2951013600I</v>
      </c>
      <c r="CA806" t="str">
        <f>'Raw Data'!BO806</f>
        <v>WALKER</v>
      </c>
      <c r="CB806">
        <f>'Raw Data'!BP806</f>
        <v>1</v>
      </c>
      <c r="CC806">
        <f>'Raw Data'!BQ806</f>
        <v>13600</v>
      </c>
      <c r="CD806">
        <f>'Raw Data'!BR806</f>
        <v>6</v>
      </c>
      <c r="CE806">
        <f>'Raw Data'!BS806</f>
        <v>1</v>
      </c>
      <c r="CF806">
        <f>'Raw Data'!BT806</f>
        <v>2</v>
      </c>
      <c r="CG806">
        <f>'Raw Data'!BU806</f>
        <v>2</v>
      </c>
      <c r="CH806">
        <f>'Raw Data'!BV806</f>
        <v>2</v>
      </c>
      <c r="CI806">
        <f>'Raw Data'!BW806</f>
        <v>4</v>
      </c>
      <c r="CJ806">
        <f>'Raw Data'!BX806</f>
        <v>0</v>
      </c>
      <c r="CK806">
        <f>'Raw Data'!BY806</f>
        <v>4</v>
      </c>
      <c r="CL806" t="str">
        <f>'Raw Data'!BZ806</f>
        <v>N</v>
      </c>
      <c r="CM806">
        <f t="shared" si="179"/>
        <v>0</v>
      </c>
      <c r="CN806">
        <f>'Raw Data'!CA806</f>
        <v>295</v>
      </c>
      <c r="CO806">
        <f>'Raw Data'!CB806</f>
        <v>136</v>
      </c>
      <c r="CP806">
        <f>'Raw Data'!CC806</f>
        <v>0</v>
      </c>
      <c r="CQ806" t="str">
        <f>'Raw Data'!CD806</f>
        <v>Not Urban</v>
      </c>
      <c r="CR806" t="str">
        <f>'Raw Data'!CE806</f>
        <v>Not Urban</v>
      </c>
      <c r="CS806">
        <f>'Raw Data'!CF806</f>
        <v>0</v>
      </c>
      <c r="CT806">
        <f>'Raw Data'!CG806</f>
        <v>55</v>
      </c>
      <c r="CU806">
        <f>'Raw Data'!CH806</f>
        <v>630</v>
      </c>
      <c r="CV806" t="str">
        <f>'Raw Data'!CI806</f>
        <v xml:space="preserve"> </v>
      </c>
      <c r="CW806">
        <f>'Raw Data'!CJ806</f>
        <v>0</v>
      </c>
      <c r="CX806">
        <f>'Raw Data'!CK806</f>
        <v>1.5366280000000001</v>
      </c>
      <c r="CY806">
        <f>'Raw Data'!CL806</f>
        <v>14</v>
      </c>
      <c r="CZ806" t="str">
        <f>'Raw Data'!CM806</f>
        <v>State Mainline</v>
      </c>
      <c r="DA806">
        <f>'Raw Data'!CN806</f>
        <v>630</v>
      </c>
      <c r="DB806">
        <f>'Raw Data'!CO806</f>
        <v>515981</v>
      </c>
      <c r="DC806">
        <f>'Raw Data'!CP806</f>
        <v>23.84</v>
      </c>
      <c r="DD806">
        <f>'Raw Data'!CQ806</f>
        <v>25.38</v>
      </c>
      <c r="DE806">
        <f>'Raw Data'!CR806</f>
        <v>515981</v>
      </c>
      <c r="DF806">
        <f>'Raw Data'!CS806</f>
        <v>0</v>
      </c>
      <c r="DG806">
        <f>'Raw Data'!CT806</f>
        <v>8113.3970740000004</v>
      </c>
      <c r="DH806">
        <f>'Raw Data'!CU806</f>
        <v>100</v>
      </c>
      <c r="DI806">
        <f>'Raw Data'!CV806</f>
        <v>50987</v>
      </c>
      <c r="DJ806">
        <f>'Raw Data'!CW806</f>
        <v>4.9508999999999997E-2</v>
      </c>
      <c r="DK806">
        <f>'Raw Data'!CX806</f>
        <v>0</v>
      </c>
      <c r="DL806">
        <f>'Raw Data'!CY806</f>
        <v>1.7979999999999999E-3</v>
      </c>
      <c r="DM806">
        <f>'Raw Data'!CZ806</f>
        <v>343</v>
      </c>
      <c r="DN806" t="str">
        <f>'Raw Data'!DA806</f>
        <v>295-0098</v>
      </c>
      <c r="DO806" t="str">
        <f>'Raw Data'!DB806</f>
        <v>4R : Rural Minor Arterial</v>
      </c>
      <c r="DP806" t="str">
        <f>'Raw Data'!DC806</f>
        <v>34.699530, -85.200654</v>
      </c>
      <c r="DQ806">
        <f>'Raw Data'!DD806</f>
        <v>-85.200654</v>
      </c>
      <c r="DR806">
        <f>'Raw Data'!DE806</f>
        <v>34.699530000000003</v>
      </c>
      <c r="DS806">
        <f>'Raw Data'!DF806</f>
        <v>34.699530000000003</v>
      </c>
      <c r="DT806">
        <f>'Raw Data'!DG806</f>
        <v>-85.200654</v>
      </c>
      <c r="DU806">
        <f>'Raw Data'!DH806</f>
        <v>1.3499000000000001E-2</v>
      </c>
      <c r="DV806">
        <f>'Raw Data'!DI806</f>
        <v>1.7979999999999999E-3</v>
      </c>
      <c r="DW806">
        <f>'Raw Data'!DJ806</f>
        <v>232</v>
      </c>
      <c r="DX806" s="11">
        <f t="shared" si="180"/>
        <v>5433.333333333333</v>
      </c>
      <c r="DY806" s="5">
        <f t="shared" si="181"/>
        <v>5460</v>
      </c>
      <c r="DZ806" s="5">
        <f t="shared" si="174"/>
        <v>-26.66666666666697</v>
      </c>
      <c r="EA806" s="5">
        <f t="shared" si="175"/>
        <v>-4.8840048840049395E-3</v>
      </c>
      <c r="EB806" s="5">
        <f t="shared" si="176"/>
        <v>5446.6666666666661</v>
      </c>
      <c r="EC806">
        <f>'Raw Data'!DK806</f>
        <v>5370</v>
      </c>
      <c r="ED806">
        <f>'Raw Data'!DL806</f>
        <v>0</v>
      </c>
      <c r="EE806">
        <f>'Raw Data'!DM806</f>
        <v>5550</v>
      </c>
      <c r="EF806">
        <f>'Raw Data'!DN806</f>
        <v>0</v>
      </c>
      <c r="EG806">
        <f>'Raw Data'!DO806</f>
        <v>5380</v>
      </c>
      <c r="EH806">
        <f>'Raw Data'!DP806</f>
        <v>0</v>
      </c>
      <c r="EI806">
        <f>'Raw Data'!DQ806</f>
        <v>5680</v>
      </c>
      <c r="EJ806">
        <f>'Raw Data'!DR806</f>
        <v>0</v>
      </c>
      <c r="EK806">
        <f>'Raw Data'!DS806</f>
        <v>5510</v>
      </c>
      <c r="EL806">
        <f>'Raw Data'!DT806</f>
        <v>12.3</v>
      </c>
      <c r="EM806">
        <f>'Raw Data'!DU806</f>
        <v>5680</v>
      </c>
      <c r="EN806">
        <f>'Raw Data'!DV806</f>
        <v>12.3</v>
      </c>
      <c r="EO806">
        <f>'Raw Data'!DW806</f>
        <v>5400</v>
      </c>
      <c r="EP806">
        <f>'Raw Data'!DX806</f>
        <v>12.3</v>
      </c>
      <c r="EQ806">
        <f>'Raw Data'!DY806</f>
        <v>5250</v>
      </c>
      <c r="ER806">
        <f>'Raw Data'!DZ806</f>
        <v>12.3</v>
      </c>
      <c r="ES806">
        <f>'Raw Data'!EA806</f>
        <v>5240</v>
      </c>
      <c r="ET806">
        <f>'Raw Data'!EB806</f>
        <v>12.3</v>
      </c>
      <c r="EU806">
        <f>'Raw Data'!EC806</f>
        <v>3960</v>
      </c>
      <c r="EV806">
        <f>'Raw Data'!ED806</f>
        <v>12.3</v>
      </c>
      <c r="EW806">
        <f>'Raw Data'!EE806</f>
        <v>9.1000000000000003E-5</v>
      </c>
    </row>
    <row r="807" spans="1:153" x14ac:dyDescent="0.3">
      <c r="A807">
        <f>'Raw Data'!A807</f>
        <v>805</v>
      </c>
      <c r="B807" t="str">
        <f>'Raw Data'!B807</f>
        <v>Point</v>
      </c>
      <c r="C807">
        <f>'Raw Data'!C807</f>
        <v>393</v>
      </c>
      <c r="D807">
        <f>'Raw Data'!D807</f>
        <v>174</v>
      </c>
      <c r="E807" t="str">
        <f>'Raw Data'!E807</f>
        <v>Point</v>
      </c>
      <c r="F807">
        <f>'Raw Data'!F807</f>
        <v>6197978</v>
      </c>
      <c r="G807" t="str">
        <f>'Raw Data'!G807</f>
        <v>Gsp Post 00</v>
      </c>
      <c r="H807" s="3">
        <f>'Raw Data'!H807</f>
        <v>42842</v>
      </c>
      <c r="L807">
        <f t="shared" si="168"/>
        <v>0</v>
      </c>
      <c r="M807" s="5">
        <f t="shared" si="169"/>
        <v>42842</v>
      </c>
      <c r="N807" s="5">
        <f t="shared" si="177"/>
        <v>2017</v>
      </c>
      <c r="O807" s="5" t="str" cm="1">
        <f t="array" ref="O807">_xlfn.IFS(N807&lt;=2016,"before treatment",N807=2017,"unknown",N807&gt;2017,"after treatment")</f>
        <v>unknown</v>
      </c>
      <c r="P807" s="5">
        <f t="shared" si="170"/>
        <v>0</v>
      </c>
      <c r="Q807" s="5">
        <f t="shared" si="171"/>
        <v>0</v>
      </c>
      <c r="R807" t="str">
        <f>'Raw Data'!I807</f>
        <v>Walker</v>
      </c>
      <c r="S807" t="str">
        <f>'Raw Data'!J807</f>
        <v>LOOKOUT MOUNTAIN SCENIC</v>
      </c>
      <c r="T807" t="str">
        <f>'Raw Data'!K807</f>
        <v>(none)</v>
      </c>
      <c r="U807" t="str">
        <f>'Raw Data'!L807</f>
        <v>(C) Possible Injury / Complaint</v>
      </c>
      <c r="V807">
        <f>'Raw Data'!M807</f>
        <v>0</v>
      </c>
      <c r="W807">
        <f>'Raw Data'!N807</f>
        <v>0</v>
      </c>
      <c r="X807">
        <f>'Raw Data'!O807</f>
        <v>0</v>
      </c>
      <c r="Y807" t="str">
        <f>'Raw Data'!P807</f>
        <v>Not a Collision with Motor Vehicle</v>
      </c>
      <c r="Z807" t="str">
        <f>'Raw Data'!Q807</f>
        <v>On Shoulder</v>
      </c>
      <c r="AA807" t="str">
        <f>'Raw Data'!R807</f>
        <v>Other-Fixed Object</v>
      </c>
      <c r="AB807" t="str">
        <f>'Raw Data'!S807</f>
        <v>Over Turn</v>
      </c>
      <c r="AC807" t="str">
        <f>'Raw Data'!T807</f>
        <v>Too Fast for Conditions</v>
      </c>
      <c r="AD807">
        <f>'Raw Data'!U807</f>
        <v>1</v>
      </c>
      <c r="AE807" s="5" t="str">
        <f t="shared" si="178"/>
        <v>Yes</v>
      </c>
      <c r="AF807" t="str">
        <f>'Raw Data'!V807</f>
        <v>Negotiating a Curve</v>
      </c>
      <c r="AG807" s="5">
        <f t="shared" si="172"/>
        <v>0</v>
      </c>
      <c r="AH807" t="str">
        <f>'Raw Data'!W807</f>
        <v>West</v>
      </c>
      <c r="AI807" t="str">
        <f>'Raw Data'!X807</f>
        <v>Daylight</v>
      </c>
      <c r="AJ807" t="str">
        <f>'Raw Data'!Y807</f>
        <v>Wet</v>
      </c>
      <c r="AK807">
        <f>'Raw Data'!Z807</f>
        <v>40</v>
      </c>
      <c r="AL807" t="str">
        <f>'Raw Data'!AA807</f>
        <v>Lap and Shoulder Belt Used</v>
      </c>
      <c r="AM807" s="5">
        <f t="shared" si="173"/>
        <v>0</v>
      </c>
      <c r="AN807" t="str">
        <f>'Raw Data'!AB807</f>
        <v>Sports Utility Vehicle (SUV)</v>
      </c>
      <c r="AO807" t="str">
        <f>'Raw Data'!AC807</f>
        <v>2951013600I</v>
      </c>
      <c r="AP807">
        <f>'Raw Data'!AD807</f>
        <v>24.079312000000002</v>
      </c>
      <c r="AQ807">
        <f>'Raw Data'!AE807</f>
        <v>34.694479000000001</v>
      </c>
      <c r="AR807">
        <f>'Raw Data'!AF807</f>
        <v>-85.188085999999998</v>
      </c>
      <c r="AS807">
        <f>'Raw Data'!AG807</f>
        <v>232</v>
      </c>
      <c r="AT807">
        <f>'Raw Data'!AH807</f>
        <v>172</v>
      </c>
      <c r="AU807">
        <f>'Raw Data'!AI807</f>
        <v>1515</v>
      </c>
      <c r="AV807" t="str">
        <f>'Raw Data'!AJ807</f>
        <v>D6_0136_00_I</v>
      </c>
      <c r="AW807">
        <f>'Raw Data'!AK807</f>
        <v>110</v>
      </c>
      <c r="AX807">
        <f>'Raw Data'!AL807</f>
        <v>119</v>
      </c>
      <c r="AY807" t="str">
        <f>'Raw Data'!AM807</f>
        <v>simple</v>
      </c>
      <c r="AZ807">
        <f>'Raw Data'!AN807</f>
        <v>545.5</v>
      </c>
      <c r="BA807">
        <f>'Raw Data'!AO807</f>
        <v>66.2</v>
      </c>
      <c r="BB807">
        <f>'Raw Data'!AP807</f>
        <v>628.5</v>
      </c>
      <c r="BC807">
        <f>'Raw Data'!AQ807</f>
        <v>-85.187415999999999</v>
      </c>
      <c r="BD807">
        <f>'Raw Data'!AR807</f>
        <v>34.695442</v>
      </c>
      <c r="BE807">
        <f>'Raw Data'!AS807</f>
        <v>-85.188090000000003</v>
      </c>
      <c r="BF807">
        <f>'Raw Data'!AT807</f>
        <v>34.693899000000002</v>
      </c>
      <c r="BG807" t="str">
        <f>'Raw Data'!AU807</f>
        <v>2951013600I</v>
      </c>
      <c r="BH807">
        <f>'Raw Data'!AV807</f>
        <v>1</v>
      </c>
      <c r="BI807">
        <f>'Raw Data'!AW807</f>
        <v>295</v>
      </c>
      <c r="BJ807">
        <f>'Raw Data'!AX807</f>
        <v>136</v>
      </c>
      <c r="BK807">
        <f>'Raw Data'!AY807</f>
        <v>0</v>
      </c>
      <c r="BL807">
        <f>'Raw Data'!AZ807</f>
        <v>55</v>
      </c>
      <c r="BM807">
        <f>'Raw Data'!BA807</f>
        <v>12.62</v>
      </c>
      <c r="BN807">
        <f>'Raw Data'!BB807</f>
        <v>12.43</v>
      </c>
      <c r="BO807">
        <f>'Raw Data'!BC807</f>
        <v>1210.3</v>
      </c>
      <c r="BP807">
        <f>'Raw Data'!BD807</f>
        <v>1190.9000000000001</v>
      </c>
      <c r="BQ807">
        <f>'Raw Data'!BE807</f>
        <v>1162.7</v>
      </c>
      <c r="BR807">
        <f>'Raw Data'!BF807</f>
        <v>55</v>
      </c>
      <c r="BS807">
        <f>'Raw Data'!BG807</f>
        <v>35.6</v>
      </c>
      <c r="BT807">
        <f>'Raw Data'!BH807</f>
        <v>19.399999999999999</v>
      </c>
      <c r="BU807">
        <f>'Raw Data'!BI807</f>
        <v>44187</v>
      </c>
      <c r="BV807" t="str">
        <f>'Raw Data'!BJ807</f>
        <v>ASV_15+</v>
      </c>
      <c r="BW807">
        <f>'Raw Data'!BK807</f>
        <v>1.7979999999999999E-3</v>
      </c>
      <c r="BX807">
        <f>'Raw Data'!BL807</f>
        <v>35656</v>
      </c>
      <c r="BY807">
        <f>'Raw Data'!BM807</f>
        <v>50978</v>
      </c>
      <c r="BZ807" t="str">
        <f>'Raw Data'!BN807</f>
        <v>2951013600I</v>
      </c>
      <c r="CA807" t="str">
        <f>'Raw Data'!BO807</f>
        <v>WALKER</v>
      </c>
      <c r="CB807">
        <f>'Raw Data'!BP807</f>
        <v>1</v>
      </c>
      <c r="CC807">
        <f>'Raw Data'!BQ807</f>
        <v>13600</v>
      </c>
      <c r="CD807">
        <f>'Raw Data'!BR807</f>
        <v>6</v>
      </c>
      <c r="CE807">
        <f>'Raw Data'!BS807</f>
        <v>1</v>
      </c>
      <c r="CF807">
        <f>'Raw Data'!BT807</f>
        <v>2</v>
      </c>
      <c r="CG807">
        <f>'Raw Data'!BU807</f>
        <v>2</v>
      </c>
      <c r="CH807">
        <f>'Raw Data'!BV807</f>
        <v>2</v>
      </c>
      <c r="CI807">
        <f>'Raw Data'!BW807</f>
        <v>4</v>
      </c>
      <c r="CJ807">
        <f>'Raw Data'!BX807</f>
        <v>0</v>
      </c>
      <c r="CK807">
        <f>'Raw Data'!BY807</f>
        <v>4</v>
      </c>
      <c r="CL807" t="str">
        <f>'Raw Data'!BZ807</f>
        <v>N</v>
      </c>
      <c r="CM807">
        <f t="shared" si="179"/>
        <v>0</v>
      </c>
      <c r="CN807">
        <f>'Raw Data'!CA807</f>
        <v>295</v>
      </c>
      <c r="CO807">
        <f>'Raw Data'!CB807</f>
        <v>136</v>
      </c>
      <c r="CP807">
        <f>'Raw Data'!CC807</f>
        <v>0</v>
      </c>
      <c r="CQ807" t="str">
        <f>'Raw Data'!CD807</f>
        <v>Not Urban</v>
      </c>
      <c r="CR807" t="str">
        <f>'Raw Data'!CE807</f>
        <v>Not Urban</v>
      </c>
      <c r="CS807">
        <f>'Raw Data'!CF807</f>
        <v>0</v>
      </c>
      <c r="CT807">
        <f>'Raw Data'!CG807</f>
        <v>55</v>
      </c>
      <c r="CU807">
        <f>'Raw Data'!CH807</f>
        <v>630</v>
      </c>
      <c r="CV807" t="str">
        <f>'Raw Data'!CI807</f>
        <v xml:space="preserve"> </v>
      </c>
      <c r="CW807">
        <f>'Raw Data'!CJ807</f>
        <v>0</v>
      </c>
      <c r="CX807">
        <f>'Raw Data'!CK807</f>
        <v>1.5366280000000001</v>
      </c>
      <c r="CY807">
        <f>'Raw Data'!CL807</f>
        <v>14</v>
      </c>
      <c r="CZ807" t="str">
        <f>'Raw Data'!CM807</f>
        <v>State Mainline</v>
      </c>
      <c r="DA807">
        <f>'Raw Data'!CN807</f>
        <v>630</v>
      </c>
      <c r="DB807">
        <f>'Raw Data'!CO807</f>
        <v>515981</v>
      </c>
      <c r="DC807">
        <f>'Raw Data'!CP807</f>
        <v>23.84</v>
      </c>
      <c r="DD807">
        <f>'Raw Data'!CQ807</f>
        <v>25.38</v>
      </c>
      <c r="DE807">
        <f>'Raw Data'!CR807</f>
        <v>515981</v>
      </c>
      <c r="DF807">
        <f>'Raw Data'!CS807</f>
        <v>0</v>
      </c>
      <c r="DG807">
        <f>'Raw Data'!CT807</f>
        <v>8113.3970740000004</v>
      </c>
      <c r="DH807">
        <f>'Raw Data'!CU807</f>
        <v>100</v>
      </c>
      <c r="DI807">
        <f>'Raw Data'!CV807</f>
        <v>50987</v>
      </c>
      <c r="DJ807">
        <f>'Raw Data'!CW807</f>
        <v>4.9508999999999997E-2</v>
      </c>
      <c r="DK807">
        <f>'Raw Data'!CX807</f>
        <v>0</v>
      </c>
      <c r="DL807">
        <f>'Raw Data'!CY807</f>
        <v>1.7979999999999999E-3</v>
      </c>
      <c r="DM807">
        <f>'Raw Data'!CZ807</f>
        <v>343</v>
      </c>
      <c r="DN807" t="str">
        <f>'Raw Data'!DA807</f>
        <v>295-0098</v>
      </c>
      <c r="DO807" t="str">
        <f>'Raw Data'!DB807</f>
        <v>4R : Rural Minor Arterial</v>
      </c>
      <c r="DP807" t="str">
        <f>'Raw Data'!DC807</f>
        <v>34.699530, -85.200654</v>
      </c>
      <c r="DQ807">
        <f>'Raw Data'!DD807</f>
        <v>-85.200654</v>
      </c>
      <c r="DR807">
        <f>'Raw Data'!DE807</f>
        <v>34.699530000000003</v>
      </c>
      <c r="DS807">
        <f>'Raw Data'!DF807</f>
        <v>34.699530000000003</v>
      </c>
      <c r="DT807">
        <f>'Raw Data'!DG807</f>
        <v>-85.200654</v>
      </c>
      <c r="DU807">
        <f>'Raw Data'!DH807</f>
        <v>1.3499000000000001E-2</v>
      </c>
      <c r="DV807">
        <f>'Raw Data'!DI807</f>
        <v>1.7979999999999999E-3</v>
      </c>
      <c r="DW807">
        <f>'Raw Data'!DJ807</f>
        <v>232</v>
      </c>
      <c r="DX807" s="11">
        <f t="shared" si="180"/>
        <v>5433.333333333333</v>
      </c>
      <c r="DY807" s="5">
        <f t="shared" si="181"/>
        <v>5460</v>
      </c>
      <c r="DZ807" s="5">
        <f t="shared" si="174"/>
        <v>-26.66666666666697</v>
      </c>
      <c r="EA807" s="5">
        <f t="shared" si="175"/>
        <v>-4.8840048840049395E-3</v>
      </c>
      <c r="EB807" s="5">
        <f t="shared" si="176"/>
        <v>5446.6666666666661</v>
      </c>
      <c r="EC807">
        <f>'Raw Data'!DK807</f>
        <v>5370</v>
      </c>
      <c r="ED807">
        <f>'Raw Data'!DL807</f>
        <v>0</v>
      </c>
      <c r="EE807">
        <f>'Raw Data'!DM807</f>
        <v>5550</v>
      </c>
      <c r="EF807">
        <f>'Raw Data'!DN807</f>
        <v>0</v>
      </c>
      <c r="EG807">
        <f>'Raw Data'!DO807</f>
        <v>5380</v>
      </c>
      <c r="EH807">
        <f>'Raw Data'!DP807</f>
        <v>0</v>
      </c>
      <c r="EI807">
        <f>'Raw Data'!DQ807</f>
        <v>5680</v>
      </c>
      <c r="EJ807">
        <f>'Raw Data'!DR807</f>
        <v>0</v>
      </c>
      <c r="EK807">
        <f>'Raw Data'!DS807</f>
        <v>5510</v>
      </c>
      <c r="EL807">
        <f>'Raw Data'!DT807</f>
        <v>12.3</v>
      </c>
      <c r="EM807">
        <f>'Raw Data'!DU807</f>
        <v>5680</v>
      </c>
      <c r="EN807">
        <f>'Raw Data'!DV807</f>
        <v>12.3</v>
      </c>
      <c r="EO807">
        <f>'Raw Data'!DW807</f>
        <v>5400</v>
      </c>
      <c r="EP807">
        <f>'Raw Data'!DX807</f>
        <v>12.3</v>
      </c>
      <c r="EQ807">
        <f>'Raw Data'!DY807</f>
        <v>5250</v>
      </c>
      <c r="ER807">
        <f>'Raw Data'!DZ807</f>
        <v>12.3</v>
      </c>
      <c r="ES807">
        <f>'Raw Data'!EA807</f>
        <v>5240</v>
      </c>
      <c r="ET807">
        <f>'Raw Data'!EB807</f>
        <v>12.3</v>
      </c>
      <c r="EU807">
        <f>'Raw Data'!EC807</f>
        <v>3960</v>
      </c>
      <c r="EV807">
        <f>'Raw Data'!ED807</f>
        <v>12.3</v>
      </c>
      <c r="EW807">
        <f>'Raw Data'!EE807</f>
        <v>0</v>
      </c>
    </row>
    <row r="808" spans="1:153" x14ac:dyDescent="0.3">
      <c r="A808">
        <f>'Raw Data'!A808</f>
        <v>806</v>
      </c>
      <c r="B808" t="str">
        <f>'Raw Data'!B808</f>
        <v>Point</v>
      </c>
      <c r="C808">
        <f>'Raw Data'!C808</f>
        <v>409</v>
      </c>
      <c r="D808">
        <f>'Raw Data'!D808</f>
        <v>165</v>
      </c>
      <c r="E808" t="str">
        <f>'Raw Data'!E808</f>
        <v>Point</v>
      </c>
      <c r="F808">
        <f>'Raw Data'!F808</f>
        <v>6272364</v>
      </c>
      <c r="G808" t="str">
        <f>'Raw Data'!G808</f>
        <v>Gsp Post 00</v>
      </c>
      <c r="H808" s="3">
        <f>'Raw Data'!H808</f>
        <v>42898</v>
      </c>
      <c r="L808">
        <f t="shared" si="168"/>
        <v>0</v>
      </c>
      <c r="M808" s="5">
        <f t="shared" si="169"/>
        <v>42898</v>
      </c>
      <c r="N808" s="5">
        <f t="shared" si="177"/>
        <v>2017</v>
      </c>
      <c r="O808" s="5" t="str" cm="1">
        <f t="array" ref="O808">_xlfn.IFS(N808&lt;=2016,"before treatment",N808=2017,"unknown",N808&gt;2017,"after treatment")</f>
        <v>unknown</v>
      </c>
      <c r="P808" s="5">
        <f t="shared" si="170"/>
        <v>0</v>
      </c>
      <c r="Q808" s="5">
        <f t="shared" si="171"/>
        <v>0</v>
      </c>
      <c r="R808" t="str">
        <f>'Raw Data'!I808</f>
        <v>Walker</v>
      </c>
      <c r="S808" t="str">
        <f>'Raw Data'!J808</f>
        <v>LOOKOUT MOUNTAIN SCENIC</v>
      </c>
      <c r="T808" t="str">
        <f>'Raw Data'!K808</f>
        <v>(none)</v>
      </c>
      <c r="U808" t="str">
        <f>'Raw Data'!L808</f>
        <v>(C) Possible Injury / Complaint</v>
      </c>
      <c r="V808">
        <f>'Raw Data'!M808</f>
        <v>0</v>
      </c>
      <c r="W808">
        <f>'Raw Data'!N808</f>
        <v>0</v>
      </c>
      <c r="X808">
        <f>'Raw Data'!O808</f>
        <v>0</v>
      </c>
      <c r="Y808" t="str">
        <f>'Raw Data'!P808</f>
        <v>Not a Collision with Motor Vehicle</v>
      </c>
      <c r="Z808" t="str">
        <f>'Raw Data'!Q808</f>
        <v>On Shoulder</v>
      </c>
      <c r="AA808" t="str">
        <f>'Raw Data'!R808</f>
        <v>Other-Fixed Object</v>
      </c>
      <c r="AB808" t="str">
        <f>'Raw Data'!S808</f>
        <v>Embankment</v>
      </c>
      <c r="AC808" t="str">
        <f>'Raw Data'!T808</f>
        <v>No Contributing Factors</v>
      </c>
      <c r="AD808">
        <f>'Raw Data'!U808</f>
        <v>1</v>
      </c>
      <c r="AE808" s="5" t="str">
        <f t="shared" si="178"/>
        <v>Yes</v>
      </c>
      <c r="AF808" t="str">
        <f>'Raw Data'!V808</f>
        <v>Negotiating a Curve</v>
      </c>
      <c r="AG808" s="5">
        <f t="shared" si="172"/>
        <v>0</v>
      </c>
      <c r="AH808" t="str">
        <f>'Raw Data'!W808</f>
        <v>West</v>
      </c>
      <c r="AI808" t="str">
        <f>'Raw Data'!X808</f>
        <v>Daylight</v>
      </c>
      <c r="AJ808" t="str">
        <f>'Raw Data'!Y808</f>
        <v>Dry</v>
      </c>
      <c r="AK808">
        <f>'Raw Data'!Z808</f>
        <v>34</v>
      </c>
      <c r="AL808" t="str">
        <f>'Raw Data'!AA808</f>
        <v>["Child Restraint System (Properly Used)","Lap and Shoulder Belt Used","Lap and Shoulder Belt Used"]</v>
      </c>
      <c r="AM808" s="5">
        <f t="shared" si="173"/>
        <v>0</v>
      </c>
      <c r="AN808" t="str">
        <f>'Raw Data'!AB808</f>
        <v>Van</v>
      </c>
      <c r="AO808" t="str">
        <f>'Raw Data'!AC808</f>
        <v>2951013600I</v>
      </c>
      <c r="AP808">
        <f>'Raw Data'!AD808</f>
        <v>24.051278</v>
      </c>
      <c r="AQ808">
        <f>'Raw Data'!AE808</f>
        <v>34.694882</v>
      </c>
      <c r="AR808">
        <f>'Raw Data'!AF808</f>
        <v>-85.187970000000007</v>
      </c>
      <c r="AS808">
        <f>'Raw Data'!AG808</f>
        <v>232</v>
      </c>
      <c r="AT808">
        <f>'Raw Data'!AH808</f>
        <v>172</v>
      </c>
      <c r="AU808">
        <f>'Raw Data'!AI808</f>
        <v>1515</v>
      </c>
      <c r="AV808" t="str">
        <f>'Raw Data'!AJ808</f>
        <v>D6_0136_00_I</v>
      </c>
      <c r="AW808">
        <f>'Raw Data'!AK808</f>
        <v>110</v>
      </c>
      <c r="AX808">
        <f>'Raw Data'!AL808</f>
        <v>119</v>
      </c>
      <c r="AY808" t="str">
        <f>'Raw Data'!AM808</f>
        <v>simple</v>
      </c>
      <c r="AZ808">
        <f>'Raw Data'!AN808</f>
        <v>545.5</v>
      </c>
      <c r="BA808">
        <f>'Raw Data'!AO808</f>
        <v>66.2</v>
      </c>
      <c r="BB808">
        <f>'Raw Data'!AP808</f>
        <v>628.5</v>
      </c>
      <c r="BC808">
        <f>'Raw Data'!AQ808</f>
        <v>-85.187415999999999</v>
      </c>
      <c r="BD808">
        <f>'Raw Data'!AR808</f>
        <v>34.695442</v>
      </c>
      <c r="BE808">
        <f>'Raw Data'!AS808</f>
        <v>-85.188090000000003</v>
      </c>
      <c r="BF808">
        <f>'Raw Data'!AT808</f>
        <v>34.693899000000002</v>
      </c>
      <c r="BG808" t="str">
        <f>'Raw Data'!AU808</f>
        <v>2951013600I</v>
      </c>
      <c r="BH808">
        <f>'Raw Data'!AV808</f>
        <v>1</v>
      </c>
      <c r="BI808">
        <f>'Raw Data'!AW808</f>
        <v>295</v>
      </c>
      <c r="BJ808">
        <f>'Raw Data'!AX808</f>
        <v>136</v>
      </c>
      <c r="BK808">
        <f>'Raw Data'!AY808</f>
        <v>0</v>
      </c>
      <c r="BL808">
        <f>'Raw Data'!AZ808</f>
        <v>55</v>
      </c>
      <c r="BM808">
        <f>'Raw Data'!BA808</f>
        <v>12.62</v>
      </c>
      <c r="BN808">
        <f>'Raw Data'!BB808</f>
        <v>12.43</v>
      </c>
      <c r="BO808">
        <f>'Raw Data'!BC808</f>
        <v>1210.3</v>
      </c>
      <c r="BP808">
        <f>'Raw Data'!BD808</f>
        <v>1190.9000000000001</v>
      </c>
      <c r="BQ808">
        <f>'Raw Data'!BE808</f>
        <v>1162.7</v>
      </c>
      <c r="BR808">
        <f>'Raw Data'!BF808</f>
        <v>55</v>
      </c>
      <c r="BS808">
        <f>'Raw Data'!BG808</f>
        <v>35.6</v>
      </c>
      <c r="BT808">
        <f>'Raw Data'!BH808</f>
        <v>19.399999999999999</v>
      </c>
      <c r="BU808">
        <f>'Raw Data'!BI808</f>
        <v>44187</v>
      </c>
      <c r="BV808" t="str">
        <f>'Raw Data'!BJ808</f>
        <v>ASV_15+</v>
      </c>
      <c r="BW808">
        <f>'Raw Data'!BK808</f>
        <v>1.7979999999999999E-3</v>
      </c>
      <c r="BX808">
        <f>'Raw Data'!BL808</f>
        <v>35656</v>
      </c>
      <c r="BY808">
        <f>'Raw Data'!BM808</f>
        <v>50978</v>
      </c>
      <c r="BZ808" t="str">
        <f>'Raw Data'!BN808</f>
        <v>2951013600I</v>
      </c>
      <c r="CA808" t="str">
        <f>'Raw Data'!BO808</f>
        <v>WALKER</v>
      </c>
      <c r="CB808">
        <f>'Raw Data'!BP808</f>
        <v>1</v>
      </c>
      <c r="CC808">
        <f>'Raw Data'!BQ808</f>
        <v>13600</v>
      </c>
      <c r="CD808">
        <f>'Raw Data'!BR808</f>
        <v>6</v>
      </c>
      <c r="CE808">
        <f>'Raw Data'!BS808</f>
        <v>1</v>
      </c>
      <c r="CF808">
        <f>'Raw Data'!BT808</f>
        <v>2</v>
      </c>
      <c r="CG808">
        <f>'Raw Data'!BU808</f>
        <v>2</v>
      </c>
      <c r="CH808">
        <f>'Raw Data'!BV808</f>
        <v>2</v>
      </c>
      <c r="CI808">
        <f>'Raw Data'!BW808</f>
        <v>4</v>
      </c>
      <c r="CJ808">
        <f>'Raw Data'!BX808</f>
        <v>0</v>
      </c>
      <c r="CK808">
        <f>'Raw Data'!BY808</f>
        <v>4</v>
      </c>
      <c r="CL808" t="str">
        <f>'Raw Data'!BZ808</f>
        <v>N</v>
      </c>
      <c r="CM808">
        <f t="shared" si="179"/>
        <v>0</v>
      </c>
      <c r="CN808">
        <f>'Raw Data'!CA808</f>
        <v>295</v>
      </c>
      <c r="CO808">
        <f>'Raw Data'!CB808</f>
        <v>136</v>
      </c>
      <c r="CP808">
        <f>'Raw Data'!CC808</f>
        <v>0</v>
      </c>
      <c r="CQ808" t="str">
        <f>'Raw Data'!CD808</f>
        <v>Not Urban</v>
      </c>
      <c r="CR808" t="str">
        <f>'Raw Data'!CE808</f>
        <v>Not Urban</v>
      </c>
      <c r="CS808">
        <f>'Raw Data'!CF808</f>
        <v>0</v>
      </c>
      <c r="CT808">
        <f>'Raw Data'!CG808</f>
        <v>55</v>
      </c>
      <c r="CU808">
        <f>'Raw Data'!CH808</f>
        <v>630</v>
      </c>
      <c r="CV808" t="str">
        <f>'Raw Data'!CI808</f>
        <v xml:space="preserve"> </v>
      </c>
      <c r="CW808">
        <f>'Raw Data'!CJ808</f>
        <v>0</v>
      </c>
      <c r="CX808">
        <f>'Raw Data'!CK808</f>
        <v>1.5366280000000001</v>
      </c>
      <c r="CY808">
        <f>'Raw Data'!CL808</f>
        <v>14</v>
      </c>
      <c r="CZ808" t="str">
        <f>'Raw Data'!CM808</f>
        <v>State Mainline</v>
      </c>
      <c r="DA808">
        <f>'Raw Data'!CN808</f>
        <v>630</v>
      </c>
      <c r="DB808">
        <f>'Raw Data'!CO808</f>
        <v>515981</v>
      </c>
      <c r="DC808">
        <f>'Raw Data'!CP808</f>
        <v>23.84</v>
      </c>
      <c r="DD808">
        <f>'Raw Data'!CQ808</f>
        <v>25.38</v>
      </c>
      <c r="DE808">
        <f>'Raw Data'!CR808</f>
        <v>515981</v>
      </c>
      <c r="DF808">
        <f>'Raw Data'!CS808</f>
        <v>0</v>
      </c>
      <c r="DG808">
        <f>'Raw Data'!CT808</f>
        <v>8113.3970740000004</v>
      </c>
      <c r="DH808">
        <f>'Raw Data'!CU808</f>
        <v>100</v>
      </c>
      <c r="DI808">
        <f>'Raw Data'!CV808</f>
        <v>50987</v>
      </c>
      <c r="DJ808">
        <f>'Raw Data'!CW808</f>
        <v>4.9508999999999997E-2</v>
      </c>
      <c r="DK808">
        <f>'Raw Data'!CX808</f>
        <v>0</v>
      </c>
      <c r="DL808">
        <f>'Raw Data'!CY808</f>
        <v>1.7979999999999999E-3</v>
      </c>
      <c r="DM808">
        <f>'Raw Data'!CZ808</f>
        <v>343</v>
      </c>
      <c r="DN808" t="str">
        <f>'Raw Data'!DA808</f>
        <v>295-0098</v>
      </c>
      <c r="DO808" t="str">
        <f>'Raw Data'!DB808</f>
        <v>4R : Rural Minor Arterial</v>
      </c>
      <c r="DP808" t="str">
        <f>'Raw Data'!DC808</f>
        <v>34.699530, -85.200654</v>
      </c>
      <c r="DQ808">
        <f>'Raw Data'!DD808</f>
        <v>-85.200654</v>
      </c>
      <c r="DR808">
        <f>'Raw Data'!DE808</f>
        <v>34.699530000000003</v>
      </c>
      <c r="DS808">
        <f>'Raw Data'!DF808</f>
        <v>34.699530000000003</v>
      </c>
      <c r="DT808">
        <f>'Raw Data'!DG808</f>
        <v>-85.200654</v>
      </c>
      <c r="DU808">
        <f>'Raw Data'!DH808</f>
        <v>1.3499000000000001E-2</v>
      </c>
      <c r="DV808">
        <f>'Raw Data'!DI808</f>
        <v>1.7979999999999999E-3</v>
      </c>
      <c r="DW808">
        <f>'Raw Data'!DJ808</f>
        <v>232</v>
      </c>
      <c r="DX808" s="11">
        <f t="shared" si="180"/>
        <v>5433.333333333333</v>
      </c>
      <c r="DY808" s="5">
        <f t="shared" si="181"/>
        <v>5460</v>
      </c>
      <c r="DZ808" s="5">
        <f t="shared" si="174"/>
        <v>-26.66666666666697</v>
      </c>
      <c r="EA808" s="5">
        <f t="shared" si="175"/>
        <v>-4.8840048840049395E-3</v>
      </c>
      <c r="EB808" s="5">
        <f t="shared" si="176"/>
        <v>5446.6666666666661</v>
      </c>
      <c r="EC808">
        <f>'Raw Data'!DK808</f>
        <v>5370</v>
      </c>
      <c r="ED808">
        <f>'Raw Data'!DL808</f>
        <v>0</v>
      </c>
      <c r="EE808">
        <f>'Raw Data'!DM808</f>
        <v>5550</v>
      </c>
      <c r="EF808">
        <f>'Raw Data'!DN808</f>
        <v>0</v>
      </c>
      <c r="EG808">
        <f>'Raw Data'!DO808</f>
        <v>5380</v>
      </c>
      <c r="EH808">
        <f>'Raw Data'!DP808</f>
        <v>0</v>
      </c>
      <c r="EI808">
        <f>'Raw Data'!DQ808</f>
        <v>5680</v>
      </c>
      <c r="EJ808">
        <f>'Raw Data'!DR808</f>
        <v>0</v>
      </c>
      <c r="EK808">
        <f>'Raw Data'!DS808</f>
        <v>5510</v>
      </c>
      <c r="EL808">
        <f>'Raw Data'!DT808</f>
        <v>12.3</v>
      </c>
      <c r="EM808">
        <f>'Raw Data'!DU808</f>
        <v>5680</v>
      </c>
      <c r="EN808">
        <f>'Raw Data'!DV808</f>
        <v>12.3</v>
      </c>
      <c r="EO808">
        <f>'Raw Data'!DW808</f>
        <v>5400</v>
      </c>
      <c r="EP808">
        <f>'Raw Data'!DX808</f>
        <v>12.3</v>
      </c>
      <c r="EQ808">
        <f>'Raw Data'!DY808</f>
        <v>5250</v>
      </c>
      <c r="ER808">
        <f>'Raw Data'!DZ808</f>
        <v>12.3</v>
      </c>
      <c r="ES808">
        <f>'Raw Data'!EA808</f>
        <v>5240</v>
      </c>
      <c r="ET808">
        <f>'Raw Data'!EB808</f>
        <v>12.3</v>
      </c>
      <c r="EU808">
        <f>'Raw Data'!EC808</f>
        <v>3960</v>
      </c>
      <c r="EV808">
        <f>'Raw Data'!ED808</f>
        <v>12.3</v>
      </c>
      <c r="EW808">
        <f>'Raw Data'!EE808</f>
        <v>0</v>
      </c>
    </row>
    <row r="809" spans="1:153" x14ac:dyDescent="0.3">
      <c r="A809">
        <f>'Raw Data'!A809</f>
        <v>807</v>
      </c>
      <c r="B809" t="str">
        <f>'Raw Data'!B809</f>
        <v>Point</v>
      </c>
      <c r="C809">
        <f>'Raw Data'!C809</f>
        <v>438</v>
      </c>
      <c r="D809">
        <f>'Raw Data'!D809</f>
        <v>141</v>
      </c>
      <c r="E809" t="str">
        <f>'Raw Data'!E809</f>
        <v>Point</v>
      </c>
      <c r="F809">
        <f>'Raw Data'!F809</f>
        <v>6501223</v>
      </c>
      <c r="G809" t="str">
        <f>'Raw Data'!G809</f>
        <v>Gsp Post 00</v>
      </c>
      <c r="H809" s="3">
        <f>'Raw Data'!H809</f>
        <v>43074</v>
      </c>
      <c r="L809">
        <f t="shared" si="168"/>
        <v>0</v>
      </c>
      <c r="M809" s="5">
        <f t="shared" si="169"/>
        <v>43074</v>
      </c>
      <c r="N809" s="5">
        <f t="shared" si="177"/>
        <v>2017</v>
      </c>
      <c r="O809" s="5" t="str" cm="1">
        <f t="array" ref="O809">_xlfn.IFS(N809&lt;=2016,"before treatment",N809=2017,"unknown",N809&gt;2017,"after treatment")</f>
        <v>unknown</v>
      </c>
      <c r="P809" s="5">
        <f t="shared" si="170"/>
        <v>0</v>
      </c>
      <c r="Q809" s="5">
        <f t="shared" si="171"/>
        <v>0</v>
      </c>
      <c r="R809" t="str">
        <f>'Raw Data'!I809</f>
        <v>Walker</v>
      </c>
      <c r="S809" t="str">
        <f>'Raw Data'!J809</f>
        <v>LOOKOUT MOUNTAIN SCENIC</v>
      </c>
      <c r="T809" t="str">
        <f>'Raw Data'!K809</f>
        <v>(none)</v>
      </c>
      <c r="U809" t="str">
        <f>'Raw Data'!L809</f>
        <v>(O) No Injury</v>
      </c>
      <c r="V809">
        <f>'Raw Data'!M809</f>
        <v>0</v>
      </c>
      <c r="W809">
        <f>'Raw Data'!N809</f>
        <v>0</v>
      </c>
      <c r="X809">
        <f>'Raw Data'!O809</f>
        <v>0</v>
      </c>
      <c r="Y809" t="str">
        <f>'Raw Data'!P809</f>
        <v>Not a Collision with Motor Vehicle</v>
      </c>
      <c r="Z809" t="str">
        <f>'Raw Data'!Q809</f>
        <v>On Shoulder</v>
      </c>
      <c r="AA809" t="str">
        <f>'Raw Data'!R809</f>
        <v>Other-Fixed Object</v>
      </c>
      <c r="AB809" t="str">
        <f>'Raw Data'!S809</f>
        <v>Other Object (Not Fixed)</v>
      </c>
      <c r="AC809" t="str">
        <f>'Raw Data'!T809</f>
        <v>Too Fast for Conditions</v>
      </c>
      <c r="AD809">
        <f>'Raw Data'!U809</f>
        <v>1</v>
      </c>
      <c r="AE809" s="5" t="str">
        <f t="shared" si="178"/>
        <v>Yes</v>
      </c>
      <c r="AF809" t="str">
        <f>'Raw Data'!V809</f>
        <v>Negotiating a Curve</v>
      </c>
      <c r="AG809" s="5">
        <f t="shared" si="172"/>
        <v>0</v>
      </c>
      <c r="AH809" t="str">
        <f>'Raw Data'!W809</f>
        <v>East</v>
      </c>
      <c r="AI809" t="str">
        <f>'Raw Data'!X809</f>
        <v>Daylight</v>
      </c>
      <c r="AJ809" t="str">
        <f>'Raw Data'!Y809</f>
        <v>Wet</v>
      </c>
      <c r="AK809">
        <f>'Raw Data'!Z809</f>
        <v>27</v>
      </c>
      <c r="AL809" t="str">
        <f>'Raw Data'!AA809</f>
        <v>Lap and Shoulder Belt Used</v>
      </c>
      <c r="AM809" s="5">
        <f t="shared" si="173"/>
        <v>0</v>
      </c>
      <c r="AN809" t="str">
        <f>'Raw Data'!AB809</f>
        <v>Pickup Truck</v>
      </c>
      <c r="AO809" t="str">
        <f>'Raw Data'!AC809</f>
        <v>2951013600I</v>
      </c>
      <c r="AP809">
        <f>'Raw Data'!AD809</f>
        <v>24.099233999999999</v>
      </c>
      <c r="AQ809">
        <f>'Raw Data'!AE809</f>
        <v>34.694192999999999</v>
      </c>
      <c r="AR809">
        <f>'Raw Data'!AF809</f>
        <v>-85.188100000000006</v>
      </c>
      <c r="AS809">
        <f>'Raw Data'!AG809</f>
        <v>232</v>
      </c>
      <c r="AT809">
        <f>'Raw Data'!AH809</f>
        <v>172</v>
      </c>
      <c r="AU809">
        <f>'Raw Data'!AI809</f>
        <v>1515</v>
      </c>
      <c r="AV809" t="str">
        <f>'Raw Data'!AJ809</f>
        <v>D6_0136_00_I</v>
      </c>
      <c r="AW809">
        <f>'Raw Data'!AK809</f>
        <v>110</v>
      </c>
      <c r="AX809">
        <f>'Raw Data'!AL809</f>
        <v>119</v>
      </c>
      <c r="AY809" t="str">
        <f>'Raw Data'!AM809</f>
        <v>simple</v>
      </c>
      <c r="AZ809">
        <f>'Raw Data'!AN809</f>
        <v>545.5</v>
      </c>
      <c r="BA809">
        <f>'Raw Data'!AO809</f>
        <v>66.2</v>
      </c>
      <c r="BB809">
        <f>'Raw Data'!AP809</f>
        <v>628.5</v>
      </c>
      <c r="BC809">
        <f>'Raw Data'!AQ809</f>
        <v>-85.187415999999999</v>
      </c>
      <c r="BD809">
        <f>'Raw Data'!AR809</f>
        <v>34.695442</v>
      </c>
      <c r="BE809">
        <f>'Raw Data'!AS809</f>
        <v>-85.188090000000003</v>
      </c>
      <c r="BF809">
        <f>'Raw Data'!AT809</f>
        <v>34.693899000000002</v>
      </c>
      <c r="BG809" t="str">
        <f>'Raw Data'!AU809</f>
        <v>2951013600I</v>
      </c>
      <c r="BH809">
        <f>'Raw Data'!AV809</f>
        <v>1</v>
      </c>
      <c r="BI809">
        <f>'Raw Data'!AW809</f>
        <v>295</v>
      </c>
      <c r="BJ809">
        <f>'Raw Data'!AX809</f>
        <v>136</v>
      </c>
      <c r="BK809">
        <f>'Raw Data'!AY809</f>
        <v>0</v>
      </c>
      <c r="BL809">
        <f>'Raw Data'!AZ809</f>
        <v>55</v>
      </c>
      <c r="BM809">
        <f>'Raw Data'!BA809</f>
        <v>12.62</v>
      </c>
      <c r="BN809">
        <f>'Raw Data'!BB809</f>
        <v>12.43</v>
      </c>
      <c r="BO809">
        <f>'Raw Data'!BC809</f>
        <v>1210.3</v>
      </c>
      <c r="BP809">
        <f>'Raw Data'!BD809</f>
        <v>1190.9000000000001</v>
      </c>
      <c r="BQ809">
        <f>'Raw Data'!BE809</f>
        <v>1162.7</v>
      </c>
      <c r="BR809">
        <f>'Raw Data'!BF809</f>
        <v>55</v>
      </c>
      <c r="BS809">
        <f>'Raw Data'!BG809</f>
        <v>35.6</v>
      </c>
      <c r="BT809">
        <f>'Raw Data'!BH809</f>
        <v>19.399999999999999</v>
      </c>
      <c r="BU809">
        <f>'Raw Data'!BI809</f>
        <v>44187</v>
      </c>
      <c r="BV809" t="str">
        <f>'Raw Data'!BJ809</f>
        <v>ASV_15+</v>
      </c>
      <c r="BW809">
        <f>'Raw Data'!BK809</f>
        <v>1.7979999999999999E-3</v>
      </c>
      <c r="BX809">
        <f>'Raw Data'!BL809</f>
        <v>35656</v>
      </c>
      <c r="BY809">
        <f>'Raw Data'!BM809</f>
        <v>50978</v>
      </c>
      <c r="BZ809" t="str">
        <f>'Raw Data'!BN809</f>
        <v>2951013600I</v>
      </c>
      <c r="CA809" t="str">
        <f>'Raw Data'!BO809</f>
        <v>WALKER</v>
      </c>
      <c r="CB809">
        <f>'Raw Data'!BP809</f>
        <v>1</v>
      </c>
      <c r="CC809">
        <f>'Raw Data'!BQ809</f>
        <v>13600</v>
      </c>
      <c r="CD809">
        <f>'Raw Data'!BR809</f>
        <v>6</v>
      </c>
      <c r="CE809">
        <f>'Raw Data'!BS809</f>
        <v>1</v>
      </c>
      <c r="CF809">
        <f>'Raw Data'!BT809</f>
        <v>2</v>
      </c>
      <c r="CG809">
        <f>'Raw Data'!BU809</f>
        <v>2</v>
      </c>
      <c r="CH809">
        <f>'Raw Data'!BV809</f>
        <v>2</v>
      </c>
      <c r="CI809">
        <f>'Raw Data'!BW809</f>
        <v>4</v>
      </c>
      <c r="CJ809">
        <f>'Raw Data'!BX809</f>
        <v>0</v>
      </c>
      <c r="CK809">
        <f>'Raw Data'!BY809</f>
        <v>4</v>
      </c>
      <c r="CL809" t="str">
        <f>'Raw Data'!BZ809</f>
        <v>N</v>
      </c>
      <c r="CM809">
        <f t="shared" si="179"/>
        <v>0</v>
      </c>
      <c r="CN809">
        <f>'Raw Data'!CA809</f>
        <v>295</v>
      </c>
      <c r="CO809">
        <f>'Raw Data'!CB809</f>
        <v>136</v>
      </c>
      <c r="CP809">
        <f>'Raw Data'!CC809</f>
        <v>0</v>
      </c>
      <c r="CQ809" t="str">
        <f>'Raw Data'!CD809</f>
        <v>Not Urban</v>
      </c>
      <c r="CR809" t="str">
        <f>'Raw Data'!CE809</f>
        <v>Not Urban</v>
      </c>
      <c r="CS809">
        <f>'Raw Data'!CF809</f>
        <v>0</v>
      </c>
      <c r="CT809">
        <f>'Raw Data'!CG809</f>
        <v>55</v>
      </c>
      <c r="CU809">
        <f>'Raw Data'!CH809</f>
        <v>630</v>
      </c>
      <c r="CV809" t="str">
        <f>'Raw Data'!CI809</f>
        <v xml:space="preserve"> </v>
      </c>
      <c r="CW809">
        <f>'Raw Data'!CJ809</f>
        <v>0</v>
      </c>
      <c r="CX809">
        <f>'Raw Data'!CK809</f>
        <v>1.5366280000000001</v>
      </c>
      <c r="CY809">
        <f>'Raw Data'!CL809</f>
        <v>14</v>
      </c>
      <c r="CZ809" t="str">
        <f>'Raw Data'!CM809</f>
        <v>State Mainline</v>
      </c>
      <c r="DA809">
        <f>'Raw Data'!CN809</f>
        <v>630</v>
      </c>
      <c r="DB809">
        <f>'Raw Data'!CO809</f>
        <v>515981</v>
      </c>
      <c r="DC809">
        <f>'Raw Data'!CP809</f>
        <v>23.84</v>
      </c>
      <c r="DD809">
        <f>'Raw Data'!CQ809</f>
        <v>25.38</v>
      </c>
      <c r="DE809">
        <f>'Raw Data'!CR809</f>
        <v>515981</v>
      </c>
      <c r="DF809">
        <f>'Raw Data'!CS809</f>
        <v>0</v>
      </c>
      <c r="DG809">
        <f>'Raw Data'!CT809</f>
        <v>8113.3970740000004</v>
      </c>
      <c r="DH809">
        <f>'Raw Data'!CU809</f>
        <v>100</v>
      </c>
      <c r="DI809">
        <f>'Raw Data'!CV809</f>
        <v>50987</v>
      </c>
      <c r="DJ809">
        <f>'Raw Data'!CW809</f>
        <v>4.9508999999999997E-2</v>
      </c>
      <c r="DK809">
        <f>'Raw Data'!CX809</f>
        <v>0</v>
      </c>
      <c r="DL809">
        <f>'Raw Data'!CY809</f>
        <v>1.7979999999999999E-3</v>
      </c>
      <c r="DM809">
        <f>'Raw Data'!CZ809</f>
        <v>343</v>
      </c>
      <c r="DN809" t="str">
        <f>'Raw Data'!DA809</f>
        <v>295-0098</v>
      </c>
      <c r="DO809" t="str">
        <f>'Raw Data'!DB809</f>
        <v>4R : Rural Minor Arterial</v>
      </c>
      <c r="DP809" t="str">
        <f>'Raw Data'!DC809</f>
        <v>34.699530, -85.200654</v>
      </c>
      <c r="DQ809">
        <f>'Raw Data'!DD809</f>
        <v>-85.200654</v>
      </c>
      <c r="DR809">
        <f>'Raw Data'!DE809</f>
        <v>34.699530000000003</v>
      </c>
      <c r="DS809">
        <f>'Raw Data'!DF809</f>
        <v>34.699530000000003</v>
      </c>
      <c r="DT809">
        <f>'Raw Data'!DG809</f>
        <v>-85.200654</v>
      </c>
      <c r="DU809">
        <f>'Raw Data'!DH809</f>
        <v>1.3499000000000001E-2</v>
      </c>
      <c r="DV809">
        <f>'Raw Data'!DI809</f>
        <v>1.7979999999999999E-3</v>
      </c>
      <c r="DW809">
        <f>'Raw Data'!DJ809</f>
        <v>232</v>
      </c>
      <c r="DX809" s="11">
        <f t="shared" si="180"/>
        <v>5433.333333333333</v>
      </c>
      <c r="DY809" s="5">
        <f t="shared" si="181"/>
        <v>5460</v>
      </c>
      <c r="DZ809" s="5">
        <f t="shared" si="174"/>
        <v>-26.66666666666697</v>
      </c>
      <c r="EA809" s="5">
        <f t="shared" si="175"/>
        <v>-4.8840048840049395E-3</v>
      </c>
      <c r="EB809" s="5">
        <f t="shared" si="176"/>
        <v>5446.6666666666661</v>
      </c>
      <c r="EC809">
        <f>'Raw Data'!DK809</f>
        <v>5370</v>
      </c>
      <c r="ED809">
        <f>'Raw Data'!DL809</f>
        <v>0</v>
      </c>
      <c r="EE809">
        <f>'Raw Data'!DM809</f>
        <v>5550</v>
      </c>
      <c r="EF809">
        <f>'Raw Data'!DN809</f>
        <v>0</v>
      </c>
      <c r="EG809">
        <f>'Raw Data'!DO809</f>
        <v>5380</v>
      </c>
      <c r="EH809">
        <f>'Raw Data'!DP809</f>
        <v>0</v>
      </c>
      <c r="EI809">
        <f>'Raw Data'!DQ809</f>
        <v>5680</v>
      </c>
      <c r="EJ809">
        <f>'Raw Data'!DR809</f>
        <v>0</v>
      </c>
      <c r="EK809">
        <f>'Raw Data'!DS809</f>
        <v>5510</v>
      </c>
      <c r="EL809">
        <f>'Raw Data'!DT809</f>
        <v>12.3</v>
      </c>
      <c r="EM809">
        <f>'Raw Data'!DU809</f>
        <v>5680</v>
      </c>
      <c r="EN809">
        <f>'Raw Data'!DV809</f>
        <v>12.3</v>
      </c>
      <c r="EO809">
        <f>'Raw Data'!DW809</f>
        <v>5400</v>
      </c>
      <c r="EP809">
        <f>'Raw Data'!DX809</f>
        <v>12.3</v>
      </c>
      <c r="EQ809">
        <f>'Raw Data'!DY809</f>
        <v>5250</v>
      </c>
      <c r="ER809">
        <f>'Raw Data'!DZ809</f>
        <v>12.3</v>
      </c>
      <c r="ES809">
        <f>'Raw Data'!EA809</f>
        <v>5240</v>
      </c>
      <c r="ET809">
        <f>'Raw Data'!EB809</f>
        <v>12.3</v>
      </c>
      <c r="EU809">
        <f>'Raw Data'!EC809</f>
        <v>3960</v>
      </c>
      <c r="EV809">
        <f>'Raw Data'!ED809</f>
        <v>12.3</v>
      </c>
      <c r="EW809">
        <f>'Raw Data'!EE809</f>
        <v>0</v>
      </c>
    </row>
    <row r="810" spans="1:153" x14ac:dyDescent="0.3">
      <c r="A810">
        <f>'Raw Data'!A810</f>
        <v>808</v>
      </c>
      <c r="B810" t="str">
        <f>'Raw Data'!B810</f>
        <v>Point</v>
      </c>
      <c r="C810">
        <f>'Raw Data'!C810</f>
        <v>602</v>
      </c>
      <c r="D810">
        <f>'Raw Data'!D810</f>
        <v>195</v>
      </c>
      <c r="E810" t="str">
        <f>'Raw Data'!E810</f>
        <v>Point</v>
      </c>
      <c r="F810">
        <f>'Raw Data'!F810</f>
        <v>6023320</v>
      </c>
      <c r="G810" t="str">
        <f>'Raw Data'!G810</f>
        <v>Gsp Post 00</v>
      </c>
      <c r="H810" s="3">
        <f>'Raw Data'!H810</f>
        <v>42706</v>
      </c>
      <c r="L810">
        <f t="shared" si="168"/>
        <v>0</v>
      </c>
      <c r="M810" s="5">
        <f t="shared" si="169"/>
        <v>42706</v>
      </c>
      <c r="N810" s="5">
        <f t="shared" si="177"/>
        <v>2016</v>
      </c>
      <c r="O810" s="5" t="str" cm="1">
        <f t="array" ref="O810">_xlfn.IFS(N810&lt;=2016,"before treatment",N810=2017,"unknown",N810&gt;2017,"after treatment")</f>
        <v>before treatment</v>
      </c>
      <c r="P810" s="5">
        <f t="shared" si="170"/>
        <v>1</v>
      </c>
      <c r="Q810" s="5">
        <f t="shared" si="171"/>
        <v>0</v>
      </c>
      <c r="R810" t="str">
        <f>'Raw Data'!I810</f>
        <v>Walker</v>
      </c>
      <c r="S810" t="str">
        <f>'Raw Data'!J810</f>
        <v>LOOKOUT MOUNTAIN SCENIC</v>
      </c>
      <c r="T810" t="str">
        <f>'Raw Data'!K810</f>
        <v>(none)</v>
      </c>
      <c r="U810" t="str">
        <f>'Raw Data'!L810</f>
        <v>(O) No Injury</v>
      </c>
      <c r="V810">
        <f>'Raw Data'!M810</f>
        <v>0</v>
      </c>
      <c r="W810">
        <f>'Raw Data'!N810</f>
        <v>0</v>
      </c>
      <c r="X810">
        <f>'Raw Data'!O810</f>
        <v>0</v>
      </c>
      <c r="Y810" t="str">
        <f>'Raw Data'!P810</f>
        <v>Rear End</v>
      </c>
      <c r="Z810" t="str">
        <f>'Raw Data'!Q810</f>
        <v>On Roadway - Non-Intersection</v>
      </c>
      <c r="AA810" t="str">
        <f>'Raw Data'!R810</f>
        <v>["Motor Vehicle in Motion","Motor Vehicle in Motion"]</v>
      </c>
      <c r="AB810" t="str">
        <f>'Raw Data'!S810</f>
        <v>["Motor Vehicle in Motion","Over Turn"]</v>
      </c>
      <c r="AC810" t="str">
        <f>'Raw Data'!T810</f>
        <v>["Following Too Close","No Contributing Factors"]</v>
      </c>
      <c r="AD810">
        <f>'Raw Data'!U810</f>
        <v>2</v>
      </c>
      <c r="AE810" s="5" t="str">
        <f t="shared" si="178"/>
        <v>No</v>
      </c>
      <c r="AF810" t="str">
        <f>'Raw Data'!V810</f>
        <v>["Negotiating a Curve","Stopped"]</v>
      </c>
      <c r="AG810" s="5">
        <f t="shared" si="172"/>
        <v>0</v>
      </c>
      <c r="AH810" t="str">
        <f>'Raw Data'!W810</f>
        <v>["West","West"]</v>
      </c>
      <c r="AI810" t="str">
        <f>'Raw Data'!X810</f>
        <v>Daylight</v>
      </c>
      <c r="AJ810" t="str">
        <f>'Raw Data'!Y810</f>
        <v>Dry</v>
      </c>
      <c r="AK810">
        <f>'Raw Data'!Z810</f>
        <v>0</v>
      </c>
      <c r="AL810" t="str">
        <f>'Raw Data'!AA810</f>
        <v>["Lap and Shoulder Belt Used","Lap and Shoulder Belt Used"]</v>
      </c>
      <c r="AM810" s="5">
        <f t="shared" si="173"/>
        <v>0</v>
      </c>
      <c r="AN810" t="str">
        <f>'Raw Data'!AB810</f>
        <v>["Pickup Truck","Single Unit Truck"]</v>
      </c>
      <c r="AO810" t="str">
        <f>'Raw Data'!AC810</f>
        <v>2951013600I</v>
      </c>
      <c r="AP810">
        <f>'Raw Data'!AD810</f>
        <v>24.051297000000002</v>
      </c>
      <c r="AQ810">
        <f>'Raw Data'!AE810</f>
        <v>34.694882</v>
      </c>
      <c r="AR810">
        <f>'Raw Data'!AF810</f>
        <v>-85.187970000000007</v>
      </c>
      <c r="AS810">
        <f>'Raw Data'!AG810</f>
        <v>232</v>
      </c>
      <c r="AT810">
        <f>'Raw Data'!AH810</f>
        <v>172</v>
      </c>
      <c r="AU810">
        <f>'Raw Data'!AI810</f>
        <v>1515</v>
      </c>
      <c r="AV810" t="str">
        <f>'Raw Data'!AJ810</f>
        <v>D6_0136_00_I</v>
      </c>
      <c r="AW810">
        <f>'Raw Data'!AK810</f>
        <v>110</v>
      </c>
      <c r="AX810">
        <f>'Raw Data'!AL810</f>
        <v>119</v>
      </c>
      <c r="AY810" t="str">
        <f>'Raw Data'!AM810</f>
        <v>simple</v>
      </c>
      <c r="AZ810">
        <f>'Raw Data'!AN810</f>
        <v>545.5</v>
      </c>
      <c r="BA810">
        <f>'Raw Data'!AO810</f>
        <v>66.2</v>
      </c>
      <c r="BB810">
        <f>'Raw Data'!AP810</f>
        <v>628.5</v>
      </c>
      <c r="BC810">
        <f>'Raw Data'!AQ810</f>
        <v>-85.187415999999999</v>
      </c>
      <c r="BD810">
        <f>'Raw Data'!AR810</f>
        <v>34.695442</v>
      </c>
      <c r="BE810">
        <f>'Raw Data'!AS810</f>
        <v>-85.188090000000003</v>
      </c>
      <c r="BF810">
        <f>'Raw Data'!AT810</f>
        <v>34.693899000000002</v>
      </c>
      <c r="BG810" t="str">
        <f>'Raw Data'!AU810</f>
        <v>2951013600I</v>
      </c>
      <c r="BH810">
        <f>'Raw Data'!AV810</f>
        <v>1</v>
      </c>
      <c r="BI810">
        <f>'Raw Data'!AW810</f>
        <v>295</v>
      </c>
      <c r="BJ810">
        <f>'Raw Data'!AX810</f>
        <v>136</v>
      </c>
      <c r="BK810">
        <f>'Raw Data'!AY810</f>
        <v>0</v>
      </c>
      <c r="BL810">
        <f>'Raw Data'!AZ810</f>
        <v>55</v>
      </c>
      <c r="BM810">
        <f>'Raw Data'!BA810</f>
        <v>12.62</v>
      </c>
      <c r="BN810">
        <f>'Raw Data'!BB810</f>
        <v>12.43</v>
      </c>
      <c r="BO810">
        <f>'Raw Data'!BC810</f>
        <v>1210.3</v>
      </c>
      <c r="BP810">
        <f>'Raw Data'!BD810</f>
        <v>1190.9000000000001</v>
      </c>
      <c r="BQ810">
        <f>'Raw Data'!BE810</f>
        <v>1162.7</v>
      </c>
      <c r="BR810">
        <f>'Raw Data'!BF810</f>
        <v>55</v>
      </c>
      <c r="BS810">
        <f>'Raw Data'!BG810</f>
        <v>35.6</v>
      </c>
      <c r="BT810">
        <f>'Raw Data'!BH810</f>
        <v>19.399999999999999</v>
      </c>
      <c r="BU810">
        <f>'Raw Data'!BI810</f>
        <v>44187</v>
      </c>
      <c r="BV810" t="str">
        <f>'Raw Data'!BJ810</f>
        <v>ASV_15+</v>
      </c>
      <c r="BW810">
        <f>'Raw Data'!BK810</f>
        <v>1.7979999999999999E-3</v>
      </c>
      <c r="BX810">
        <f>'Raw Data'!BL810</f>
        <v>35656</v>
      </c>
      <c r="BY810">
        <f>'Raw Data'!BM810</f>
        <v>50978</v>
      </c>
      <c r="BZ810" t="str">
        <f>'Raw Data'!BN810</f>
        <v>2951013600I</v>
      </c>
      <c r="CA810" t="str">
        <f>'Raw Data'!BO810</f>
        <v>WALKER</v>
      </c>
      <c r="CB810">
        <f>'Raw Data'!BP810</f>
        <v>1</v>
      </c>
      <c r="CC810">
        <f>'Raw Data'!BQ810</f>
        <v>13600</v>
      </c>
      <c r="CD810">
        <f>'Raw Data'!BR810</f>
        <v>6</v>
      </c>
      <c r="CE810">
        <f>'Raw Data'!BS810</f>
        <v>1</v>
      </c>
      <c r="CF810">
        <f>'Raw Data'!BT810</f>
        <v>2</v>
      </c>
      <c r="CG810">
        <f>'Raw Data'!BU810</f>
        <v>2</v>
      </c>
      <c r="CH810">
        <f>'Raw Data'!BV810</f>
        <v>2</v>
      </c>
      <c r="CI810">
        <f>'Raw Data'!BW810</f>
        <v>4</v>
      </c>
      <c r="CJ810">
        <f>'Raw Data'!BX810</f>
        <v>0</v>
      </c>
      <c r="CK810">
        <f>'Raw Data'!BY810</f>
        <v>4</v>
      </c>
      <c r="CL810" t="str">
        <f>'Raw Data'!BZ810</f>
        <v>N</v>
      </c>
      <c r="CM810">
        <f t="shared" si="179"/>
        <v>0</v>
      </c>
      <c r="CN810">
        <f>'Raw Data'!CA810</f>
        <v>295</v>
      </c>
      <c r="CO810">
        <f>'Raw Data'!CB810</f>
        <v>136</v>
      </c>
      <c r="CP810">
        <f>'Raw Data'!CC810</f>
        <v>0</v>
      </c>
      <c r="CQ810" t="str">
        <f>'Raw Data'!CD810</f>
        <v>Not Urban</v>
      </c>
      <c r="CR810" t="str">
        <f>'Raw Data'!CE810</f>
        <v>Not Urban</v>
      </c>
      <c r="CS810">
        <f>'Raw Data'!CF810</f>
        <v>0</v>
      </c>
      <c r="CT810">
        <f>'Raw Data'!CG810</f>
        <v>55</v>
      </c>
      <c r="CU810">
        <f>'Raw Data'!CH810</f>
        <v>630</v>
      </c>
      <c r="CV810" t="str">
        <f>'Raw Data'!CI810</f>
        <v xml:space="preserve"> </v>
      </c>
      <c r="CW810">
        <f>'Raw Data'!CJ810</f>
        <v>0</v>
      </c>
      <c r="CX810">
        <f>'Raw Data'!CK810</f>
        <v>1.5366280000000001</v>
      </c>
      <c r="CY810">
        <f>'Raw Data'!CL810</f>
        <v>14</v>
      </c>
      <c r="CZ810" t="str">
        <f>'Raw Data'!CM810</f>
        <v>State Mainline</v>
      </c>
      <c r="DA810">
        <f>'Raw Data'!CN810</f>
        <v>630</v>
      </c>
      <c r="DB810">
        <f>'Raw Data'!CO810</f>
        <v>515981</v>
      </c>
      <c r="DC810">
        <f>'Raw Data'!CP810</f>
        <v>23.84</v>
      </c>
      <c r="DD810">
        <f>'Raw Data'!CQ810</f>
        <v>25.38</v>
      </c>
      <c r="DE810">
        <f>'Raw Data'!CR810</f>
        <v>515981</v>
      </c>
      <c r="DF810">
        <f>'Raw Data'!CS810</f>
        <v>0</v>
      </c>
      <c r="DG810">
        <f>'Raw Data'!CT810</f>
        <v>8113.3970740000004</v>
      </c>
      <c r="DH810">
        <f>'Raw Data'!CU810</f>
        <v>100</v>
      </c>
      <c r="DI810">
        <f>'Raw Data'!CV810</f>
        <v>50987</v>
      </c>
      <c r="DJ810">
        <f>'Raw Data'!CW810</f>
        <v>4.9508999999999997E-2</v>
      </c>
      <c r="DK810">
        <f>'Raw Data'!CX810</f>
        <v>0</v>
      </c>
      <c r="DL810">
        <f>'Raw Data'!CY810</f>
        <v>1.7979999999999999E-3</v>
      </c>
      <c r="DM810">
        <f>'Raw Data'!CZ810</f>
        <v>343</v>
      </c>
      <c r="DN810" t="str">
        <f>'Raw Data'!DA810</f>
        <v>295-0098</v>
      </c>
      <c r="DO810" t="str">
        <f>'Raw Data'!DB810</f>
        <v>4R : Rural Minor Arterial</v>
      </c>
      <c r="DP810" t="str">
        <f>'Raw Data'!DC810</f>
        <v>34.699530, -85.200654</v>
      </c>
      <c r="DQ810">
        <f>'Raw Data'!DD810</f>
        <v>-85.200654</v>
      </c>
      <c r="DR810">
        <f>'Raw Data'!DE810</f>
        <v>34.699530000000003</v>
      </c>
      <c r="DS810">
        <f>'Raw Data'!DF810</f>
        <v>34.699530000000003</v>
      </c>
      <c r="DT810">
        <f>'Raw Data'!DG810</f>
        <v>-85.200654</v>
      </c>
      <c r="DU810">
        <f>'Raw Data'!DH810</f>
        <v>1.3499000000000001E-2</v>
      </c>
      <c r="DV810">
        <f>'Raw Data'!DI810</f>
        <v>1.7979999999999999E-3</v>
      </c>
      <c r="DW810">
        <f>'Raw Data'!DJ810</f>
        <v>232</v>
      </c>
      <c r="DX810" s="11">
        <f t="shared" si="180"/>
        <v>5433.333333333333</v>
      </c>
      <c r="DY810" s="5">
        <f t="shared" si="181"/>
        <v>5460</v>
      </c>
      <c r="DZ810" s="5">
        <f t="shared" si="174"/>
        <v>-26.66666666666697</v>
      </c>
      <c r="EA810" s="5">
        <f t="shared" si="175"/>
        <v>-4.8840048840049395E-3</v>
      </c>
      <c r="EB810" s="5">
        <f t="shared" si="176"/>
        <v>5446.6666666666661</v>
      </c>
      <c r="EC810">
        <f>'Raw Data'!DK810</f>
        <v>5370</v>
      </c>
      <c r="ED810">
        <f>'Raw Data'!DL810</f>
        <v>0</v>
      </c>
      <c r="EE810">
        <f>'Raw Data'!DM810</f>
        <v>5550</v>
      </c>
      <c r="EF810">
        <f>'Raw Data'!DN810</f>
        <v>0</v>
      </c>
      <c r="EG810">
        <f>'Raw Data'!DO810</f>
        <v>5380</v>
      </c>
      <c r="EH810">
        <f>'Raw Data'!DP810</f>
        <v>0</v>
      </c>
      <c r="EI810">
        <f>'Raw Data'!DQ810</f>
        <v>5680</v>
      </c>
      <c r="EJ810">
        <f>'Raw Data'!DR810</f>
        <v>0</v>
      </c>
      <c r="EK810">
        <f>'Raw Data'!DS810</f>
        <v>5510</v>
      </c>
      <c r="EL810">
        <f>'Raw Data'!DT810</f>
        <v>12.3</v>
      </c>
      <c r="EM810">
        <f>'Raw Data'!DU810</f>
        <v>5680</v>
      </c>
      <c r="EN810">
        <f>'Raw Data'!DV810</f>
        <v>12.3</v>
      </c>
      <c r="EO810">
        <f>'Raw Data'!DW810</f>
        <v>5400</v>
      </c>
      <c r="EP810">
        <f>'Raw Data'!DX810</f>
        <v>12.3</v>
      </c>
      <c r="EQ810">
        <f>'Raw Data'!DY810</f>
        <v>5250</v>
      </c>
      <c r="ER810">
        <f>'Raw Data'!DZ810</f>
        <v>12.3</v>
      </c>
      <c r="ES810">
        <f>'Raw Data'!EA810</f>
        <v>5240</v>
      </c>
      <c r="ET810">
        <f>'Raw Data'!EB810</f>
        <v>12.3</v>
      </c>
      <c r="EU810">
        <f>'Raw Data'!EC810</f>
        <v>3960</v>
      </c>
      <c r="EV810">
        <f>'Raw Data'!ED810</f>
        <v>12.3</v>
      </c>
      <c r="EW810">
        <f>'Raw Data'!EE810</f>
        <v>0</v>
      </c>
    </row>
    <row r="811" spans="1:153" x14ac:dyDescent="0.3">
      <c r="A811">
        <f>'Raw Data'!A811</f>
        <v>809</v>
      </c>
      <c r="B811" t="str">
        <f>'Raw Data'!B811</f>
        <v>Point</v>
      </c>
      <c r="C811">
        <f>'Raw Data'!C811</f>
        <v>299</v>
      </c>
      <c r="D811">
        <f>'Raw Data'!D811</f>
        <v>217</v>
      </c>
      <c r="E811" t="str">
        <f>'Raw Data'!E811</f>
        <v>Point</v>
      </c>
      <c r="F811">
        <f>'Raw Data'!F811</f>
        <v>5823437</v>
      </c>
      <c r="G811" t="str">
        <f>'Raw Data'!G811</f>
        <v>Gsp Post 00</v>
      </c>
      <c r="H811" s="3">
        <f>'Raw Data'!H811</f>
        <v>42553</v>
      </c>
      <c r="L811">
        <f t="shared" si="168"/>
        <v>0</v>
      </c>
      <c r="M811" s="5">
        <f t="shared" si="169"/>
        <v>42553</v>
      </c>
      <c r="N811" s="5">
        <f t="shared" si="177"/>
        <v>2016</v>
      </c>
      <c r="O811" s="5" t="str" cm="1">
        <f t="array" ref="O811">_xlfn.IFS(N811&lt;=2016,"before treatment",N811=2017,"unknown",N811&gt;2017,"after treatment")</f>
        <v>before treatment</v>
      </c>
      <c r="P811" s="5">
        <f t="shared" si="170"/>
        <v>1</v>
      </c>
      <c r="Q811" s="5">
        <f t="shared" si="171"/>
        <v>0</v>
      </c>
      <c r="R811" t="str">
        <f>'Raw Data'!I811</f>
        <v>Walker</v>
      </c>
      <c r="S811" t="str">
        <f>'Raw Data'!J811</f>
        <v>LOOKOUT MOUNTAIN SCENIC</v>
      </c>
      <c r="T811" t="str">
        <f>'Raw Data'!K811</f>
        <v>(none)</v>
      </c>
      <c r="U811" t="str">
        <f>'Raw Data'!L811</f>
        <v>(C) Possible Injury / Complaint</v>
      </c>
      <c r="V811">
        <f>'Raw Data'!M811</f>
        <v>0</v>
      </c>
      <c r="W811">
        <f>'Raw Data'!N811</f>
        <v>0</v>
      </c>
      <c r="X811">
        <f>'Raw Data'!O811</f>
        <v>0</v>
      </c>
      <c r="Y811" t="str">
        <f>'Raw Data'!P811</f>
        <v>Not a Collision with Motor Vehicle</v>
      </c>
      <c r="Z811" t="str">
        <f>'Raw Data'!Q811</f>
        <v>On Shoulder</v>
      </c>
      <c r="AA811" t="str">
        <f>'Raw Data'!R811</f>
        <v>Other-Fixed Object</v>
      </c>
      <c r="AB811" t="str">
        <f>'Raw Data'!S811</f>
        <v>Embankment</v>
      </c>
      <c r="AC811" t="str">
        <f>'Raw Data'!T811</f>
        <v>Too Fast for Conditions</v>
      </c>
      <c r="AD811">
        <f>'Raw Data'!U811</f>
        <v>1</v>
      </c>
      <c r="AE811" s="5" t="str">
        <f t="shared" si="178"/>
        <v>Yes</v>
      </c>
      <c r="AF811" t="str">
        <f>'Raw Data'!V811</f>
        <v>Negotiating a Curve</v>
      </c>
      <c r="AG811" s="5">
        <f t="shared" si="172"/>
        <v>0</v>
      </c>
      <c r="AH811" t="str">
        <f>'Raw Data'!W811</f>
        <v>West</v>
      </c>
      <c r="AI811" t="str">
        <f>'Raw Data'!X811</f>
        <v>Daylight</v>
      </c>
      <c r="AJ811" t="str">
        <f>'Raw Data'!Y811</f>
        <v>Dry</v>
      </c>
      <c r="AK811">
        <f>'Raw Data'!Z811</f>
        <v>37</v>
      </c>
      <c r="AL811" t="str">
        <f>'Raw Data'!AA811</f>
        <v>None Used</v>
      </c>
      <c r="AM811" s="5">
        <f t="shared" si="173"/>
        <v>1</v>
      </c>
      <c r="AN811" t="str">
        <f>'Raw Data'!AB811</f>
        <v>Motorcycle</v>
      </c>
      <c r="AO811" t="str">
        <f>'Raw Data'!AC811</f>
        <v>2951013600I</v>
      </c>
      <c r="AP811">
        <f>'Raw Data'!AD811</f>
        <v>24.301269000000001</v>
      </c>
      <c r="AQ811">
        <f>'Raw Data'!AE811</f>
        <v>34.691357000000004</v>
      </c>
      <c r="AR811">
        <f>'Raw Data'!AF811</f>
        <v>-85.188131999999996</v>
      </c>
      <c r="AS811">
        <f>'Raw Data'!AG811</f>
        <v>233</v>
      </c>
      <c r="AT811">
        <f>'Raw Data'!AH811</f>
        <v>173</v>
      </c>
      <c r="AU811">
        <f>'Raw Data'!AI811</f>
        <v>1516</v>
      </c>
      <c r="AV811" t="str">
        <f>'Raw Data'!AJ811</f>
        <v>D6_0136_00_I</v>
      </c>
      <c r="AW811">
        <f>'Raw Data'!AK811</f>
        <v>111</v>
      </c>
      <c r="AX811">
        <f>'Raw Data'!AL811</f>
        <v>120</v>
      </c>
      <c r="AY811" t="str">
        <f>'Raw Data'!AM811</f>
        <v>simple</v>
      </c>
      <c r="AZ811">
        <f>'Raw Data'!AN811</f>
        <v>338.1</v>
      </c>
      <c r="BA811">
        <f>'Raw Data'!AO811</f>
        <v>56</v>
      </c>
      <c r="BB811">
        <f>'Raw Data'!AP811</f>
        <v>328.1</v>
      </c>
      <c r="BC811">
        <f>'Raw Data'!AQ811</f>
        <v>-85.187882999999999</v>
      </c>
      <c r="BD811">
        <f>'Raw Data'!AR811</f>
        <v>34.693266000000001</v>
      </c>
      <c r="BE811">
        <f>'Raw Data'!AS811</f>
        <v>-85.187878999999995</v>
      </c>
      <c r="BF811">
        <f>'Raw Data'!AT811</f>
        <v>34.692396000000002</v>
      </c>
      <c r="BG811" t="str">
        <f>'Raw Data'!AU811</f>
        <v>2951013600I</v>
      </c>
      <c r="BH811">
        <f>'Raw Data'!AV811</f>
        <v>1</v>
      </c>
      <c r="BI811">
        <f>'Raw Data'!AW811</f>
        <v>295</v>
      </c>
      <c r="BJ811">
        <f>'Raw Data'!AX811</f>
        <v>136</v>
      </c>
      <c r="BK811">
        <f>'Raw Data'!AY811</f>
        <v>0</v>
      </c>
      <c r="BL811">
        <f>'Raw Data'!AZ811</f>
        <v>55</v>
      </c>
      <c r="BM811">
        <f>'Raw Data'!BA811</f>
        <v>11.91</v>
      </c>
      <c r="BN811">
        <f>'Raw Data'!BB811</f>
        <v>11.73</v>
      </c>
      <c r="BO811">
        <f>'Raw Data'!BC811</f>
        <v>1213.3</v>
      </c>
      <c r="BP811">
        <f>'Raw Data'!BD811</f>
        <v>1221.8</v>
      </c>
      <c r="BQ811">
        <f>'Raw Data'!BE811</f>
        <v>1232.3</v>
      </c>
      <c r="BR811">
        <f>'Raw Data'!BF811</f>
        <v>55</v>
      </c>
      <c r="BS811">
        <f>'Raw Data'!BG811</f>
        <v>37.200000000000003</v>
      </c>
      <c r="BT811">
        <f>'Raw Data'!BH811</f>
        <v>17.8</v>
      </c>
      <c r="BU811">
        <f>'Raw Data'!BI811</f>
        <v>44187</v>
      </c>
      <c r="BV811" t="str">
        <f>'Raw Data'!BJ811</f>
        <v>ASV_15+</v>
      </c>
      <c r="BW811">
        <f>'Raw Data'!BK811</f>
        <v>9.1600000000000004E-4</v>
      </c>
      <c r="BX811">
        <f>'Raw Data'!BL811</f>
        <v>35656</v>
      </c>
      <c r="BY811">
        <f>'Raw Data'!BM811</f>
        <v>50978</v>
      </c>
      <c r="BZ811" t="str">
        <f>'Raw Data'!BN811</f>
        <v>2951013600I</v>
      </c>
      <c r="CA811" t="str">
        <f>'Raw Data'!BO811</f>
        <v>WALKER</v>
      </c>
      <c r="CB811">
        <f>'Raw Data'!BP811</f>
        <v>1</v>
      </c>
      <c r="CC811">
        <f>'Raw Data'!BQ811</f>
        <v>13600</v>
      </c>
      <c r="CD811">
        <f>'Raw Data'!BR811</f>
        <v>6</v>
      </c>
      <c r="CE811">
        <f>'Raw Data'!BS811</f>
        <v>1</v>
      </c>
      <c r="CF811">
        <f>'Raw Data'!BT811</f>
        <v>2</v>
      </c>
      <c r="CG811">
        <f>'Raw Data'!BU811</f>
        <v>2</v>
      </c>
      <c r="CH811">
        <f>'Raw Data'!BV811</f>
        <v>2</v>
      </c>
      <c r="CI811">
        <f>'Raw Data'!BW811</f>
        <v>4</v>
      </c>
      <c r="CJ811">
        <f>'Raw Data'!BX811</f>
        <v>0</v>
      </c>
      <c r="CK811">
        <f>'Raw Data'!BY811</f>
        <v>4</v>
      </c>
      <c r="CL811" t="str">
        <f>'Raw Data'!BZ811</f>
        <v>N</v>
      </c>
      <c r="CM811">
        <f t="shared" si="179"/>
        <v>0</v>
      </c>
      <c r="CN811">
        <f>'Raw Data'!CA811</f>
        <v>295</v>
      </c>
      <c r="CO811">
        <f>'Raw Data'!CB811</f>
        <v>136</v>
      </c>
      <c r="CP811">
        <f>'Raw Data'!CC811</f>
        <v>0</v>
      </c>
      <c r="CQ811" t="str">
        <f>'Raw Data'!CD811</f>
        <v>Not Urban</v>
      </c>
      <c r="CR811" t="str">
        <f>'Raw Data'!CE811</f>
        <v>Not Urban</v>
      </c>
      <c r="CS811">
        <f>'Raw Data'!CF811</f>
        <v>0</v>
      </c>
      <c r="CT811">
        <f>'Raw Data'!CG811</f>
        <v>55</v>
      </c>
      <c r="CU811">
        <f>'Raw Data'!CH811</f>
        <v>630</v>
      </c>
      <c r="CV811" t="str">
        <f>'Raw Data'!CI811</f>
        <v xml:space="preserve"> </v>
      </c>
      <c r="CW811">
        <f>'Raw Data'!CJ811</f>
        <v>0</v>
      </c>
      <c r="CX811">
        <f>'Raw Data'!CK811</f>
        <v>1.5366280000000001</v>
      </c>
      <c r="CY811">
        <f>'Raw Data'!CL811</f>
        <v>14</v>
      </c>
      <c r="CZ811" t="str">
        <f>'Raw Data'!CM811</f>
        <v>State Mainline</v>
      </c>
      <c r="DA811">
        <f>'Raw Data'!CN811</f>
        <v>630</v>
      </c>
      <c r="DB811">
        <f>'Raw Data'!CO811</f>
        <v>515981</v>
      </c>
      <c r="DC811">
        <f>'Raw Data'!CP811</f>
        <v>23.84</v>
      </c>
      <c r="DD811">
        <f>'Raw Data'!CQ811</f>
        <v>25.38</v>
      </c>
      <c r="DE811">
        <f>'Raw Data'!CR811</f>
        <v>515981</v>
      </c>
      <c r="DF811">
        <f>'Raw Data'!CS811</f>
        <v>0</v>
      </c>
      <c r="DG811">
        <f>'Raw Data'!CT811</f>
        <v>8113.3970740000004</v>
      </c>
      <c r="DH811">
        <f>'Raw Data'!CU811</f>
        <v>100</v>
      </c>
      <c r="DI811">
        <f>'Raw Data'!CV811</f>
        <v>50987</v>
      </c>
      <c r="DJ811">
        <f>'Raw Data'!CW811</f>
        <v>4.9508999999999997E-2</v>
      </c>
      <c r="DK811">
        <f>'Raw Data'!CX811</f>
        <v>0</v>
      </c>
      <c r="DL811">
        <f>'Raw Data'!CY811</f>
        <v>9.1600000000000004E-4</v>
      </c>
      <c r="DM811">
        <f>'Raw Data'!CZ811</f>
        <v>343</v>
      </c>
      <c r="DN811" t="str">
        <f>'Raw Data'!DA811</f>
        <v>295-0098</v>
      </c>
      <c r="DO811" t="str">
        <f>'Raw Data'!DB811</f>
        <v>4R : Rural Minor Arterial</v>
      </c>
      <c r="DP811" t="str">
        <f>'Raw Data'!DC811</f>
        <v>34.699530, -85.200654</v>
      </c>
      <c r="DQ811">
        <f>'Raw Data'!DD811</f>
        <v>-85.200654</v>
      </c>
      <c r="DR811">
        <f>'Raw Data'!DE811</f>
        <v>34.699530000000003</v>
      </c>
      <c r="DS811">
        <f>'Raw Data'!DF811</f>
        <v>34.699530000000003</v>
      </c>
      <c r="DT811">
        <f>'Raw Data'!DG811</f>
        <v>-85.200654</v>
      </c>
      <c r="DU811">
        <f>'Raw Data'!DH811</f>
        <v>1.4223E-2</v>
      </c>
      <c r="DV811">
        <f>'Raw Data'!DI811</f>
        <v>9.1600000000000004E-4</v>
      </c>
      <c r="DW811">
        <f>'Raw Data'!DJ811</f>
        <v>233</v>
      </c>
      <c r="DX811" s="11">
        <f t="shared" si="180"/>
        <v>5433.333333333333</v>
      </c>
      <c r="DY811" s="5">
        <f t="shared" si="181"/>
        <v>5460</v>
      </c>
      <c r="DZ811" s="5">
        <f t="shared" si="174"/>
        <v>-26.66666666666697</v>
      </c>
      <c r="EA811" s="5">
        <f t="shared" si="175"/>
        <v>-4.8840048840049395E-3</v>
      </c>
      <c r="EB811" s="5">
        <f t="shared" si="176"/>
        <v>5446.6666666666661</v>
      </c>
      <c r="EC811">
        <f>'Raw Data'!DK811</f>
        <v>5370</v>
      </c>
      <c r="ED811">
        <f>'Raw Data'!DL811</f>
        <v>0</v>
      </c>
      <c r="EE811">
        <f>'Raw Data'!DM811</f>
        <v>5550</v>
      </c>
      <c r="EF811">
        <f>'Raw Data'!DN811</f>
        <v>0</v>
      </c>
      <c r="EG811">
        <f>'Raw Data'!DO811</f>
        <v>5380</v>
      </c>
      <c r="EH811">
        <f>'Raw Data'!DP811</f>
        <v>0</v>
      </c>
      <c r="EI811">
        <f>'Raw Data'!DQ811</f>
        <v>5680</v>
      </c>
      <c r="EJ811">
        <f>'Raw Data'!DR811</f>
        <v>0</v>
      </c>
      <c r="EK811">
        <f>'Raw Data'!DS811</f>
        <v>5510</v>
      </c>
      <c r="EL811">
        <f>'Raw Data'!DT811</f>
        <v>12.3</v>
      </c>
      <c r="EM811">
        <f>'Raw Data'!DU811</f>
        <v>5680</v>
      </c>
      <c r="EN811">
        <f>'Raw Data'!DV811</f>
        <v>12.3</v>
      </c>
      <c r="EO811">
        <f>'Raw Data'!DW811</f>
        <v>5400</v>
      </c>
      <c r="EP811">
        <f>'Raw Data'!DX811</f>
        <v>12.3</v>
      </c>
      <c r="EQ811">
        <f>'Raw Data'!DY811</f>
        <v>5250</v>
      </c>
      <c r="ER811">
        <f>'Raw Data'!DZ811</f>
        <v>12.3</v>
      </c>
      <c r="ES811">
        <f>'Raw Data'!EA811</f>
        <v>5240</v>
      </c>
      <c r="ET811">
        <f>'Raw Data'!EB811</f>
        <v>12.3</v>
      </c>
      <c r="EU811">
        <f>'Raw Data'!EC811</f>
        <v>3960</v>
      </c>
      <c r="EV811">
        <f>'Raw Data'!ED811</f>
        <v>12.3</v>
      </c>
      <c r="EW811">
        <f>'Raw Data'!EE811</f>
        <v>1.0709999999999999E-3</v>
      </c>
    </row>
    <row r="812" spans="1:153" x14ac:dyDescent="0.3">
      <c r="A812">
        <f>'Raw Data'!A812</f>
        <v>810</v>
      </c>
      <c r="B812" t="str">
        <f>'Raw Data'!B812</f>
        <v>Point</v>
      </c>
      <c r="C812">
        <f>'Raw Data'!C812</f>
        <v>28</v>
      </c>
      <c r="D812">
        <f>'Raw Data'!D812</f>
        <v>416</v>
      </c>
      <c r="E812" t="str">
        <f>'Raw Data'!E812</f>
        <v>Point</v>
      </c>
      <c r="F812">
        <f>'Raw Data'!F812</f>
        <v>4395314</v>
      </c>
      <c r="G812" t="str">
        <f>'Raw Data'!G812</f>
        <v>Gsp Post 00</v>
      </c>
      <c r="H812" s="3">
        <f>'Raw Data'!H812</f>
        <v>41354</v>
      </c>
      <c r="L812">
        <f t="shared" si="168"/>
        <v>0</v>
      </c>
      <c r="M812" s="5">
        <f t="shared" si="169"/>
        <v>41354</v>
      </c>
      <c r="N812" s="5">
        <f t="shared" si="177"/>
        <v>2013</v>
      </c>
      <c r="O812" s="5" t="str" cm="1">
        <f t="array" ref="O812">_xlfn.IFS(N812&lt;=2016,"before treatment",N812=2017,"unknown",N812&gt;2017,"after treatment")</f>
        <v>before treatment</v>
      </c>
      <c r="P812" s="5">
        <f t="shared" si="170"/>
        <v>1</v>
      </c>
      <c r="Q812" s="5">
        <f t="shared" si="171"/>
        <v>0</v>
      </c>
      <c r="R812" t="str">
        <f>'Raw Data'!I812</f>
        <v>Walker</v>
      </c>
      <c r="S812" t="str">
        <f>'Raw Data'!J812</f>
        <v>LOOKOUT MOUNTAIN SCENIC</v>
      </c>
      <c r="T812" t="str">
        <f>'Raw Data'!K812</f>
        <v>(none)</v>
      </c>
      <c r="U812" t="str">
        <f>'Raw Data'!L812</f>
        <v>(O) No Injury</v>
      </c>
      <c r="V812">
        <f>'Raw Data'!M812</f>
        <v>0</v>
      </c>
      <c r="W812">
        <f>'Raw Data'!N812</f>
        <v>0</v>
      </c>
      <c r="X812">
        <f>'Raw Data'!O812</f>
        <v>0</v>
      </c>
      <c r="Y812" t="str">
        <f>'Raw Data'!P812</f>
        <v>Not a Collision with Motor Vehicle</v>
      </c>
      <c r="Z812" t="str">
        <f>'Raw Data'!Q812</f>
        <v>On Shoulder</v>
      </c>
      <c r="AA812" t="str">
        <f>'Raw Data'!R812</f>
        <v>["Other-Fixed Object","Other-Fixed Object"]</v>
      </c>
      <c r="AB812" t="str">
        <f>'Raw Data'!S812</f>
        <v>["Motor Vehicle in Motion","Motor Vehicle in Motion"]</v>
      </c>
      <c r="AC812" t="str">
        <f>'Raw Data'!T812</f>
        <v>["Changed Lanes Improperly","No Contributing Factors"]</v>
      </c>
      <c r="AD812">
        <f>'Raw Data'!U812</f>
        <v>2</v>
      </c>
      <c r="AE812" s="5" t="str">
        <f t="shared" si="178"/>
        <v>No</v>
      </c>
      <c r="AF812" t="str">
        <f>'Raw Data'!V812</f>
        <v>["Negotiating a Curve","Negotiating a Curve"]</v>
      </c>
      <c r="AG812" s="5">
        <f t="shared" si="172"/>
        <v>0</v>
      </c>
      <c r="AH812" t="str">
        <f>'Raw Data'!W812</f>
        <v>["West","West"]</v>
      </c>
      <c r="AI812" t="str">
        <f>'Raw Data'!X812</f>
        <v>Daylight</v>
      </c>
      <c r="AJ812" t="str">
        <f>'Raw Data'!Y812</f>
        <v>Dry</v>
      </c>
      <c r="AK812">
        <f>'Raw Data'!Z812</f>
        <v>0</v>
      </c>
      <c r="AL812" t="str">
        <f>'Raw Data'!AA812</f>
        <v>["Lap and Shoulder Belt Used","Lap and Shoulder Belt Used"]</v>
      </c>
      <c r="AM812" s="5">
        <f t="shared" si="173"/>
        <v>0</v>
      </c>
      <c r="AN812" t="str">
        <f>'Raw Data'!AB812</f>
        <v>["Passenger Car","Tractor/Trailer"]</v>
      </c>
      <c r="AO812" t="str">
        <f>'Raw Data'!AC812</f>
        <v>2951013600I</v>
      </c>
      <c r="AP812">
        <f>'Raw Data'!AD812</f>
        <v>24.484000000000002</v>
      </c>
      <c r="AQ812">
        <f>'Raw Data'!AE812</f>
        <v>34.688896</v>
      </c>
      <c r="AR812">
        <f>'Raw Data'!AF812</f>
        <v>-85.188762999999994</v>
      </c>
      <c r="AS812">
        <f>'Raw Data'!AG812</f>
        <v>234</v>
      </c>
      <c r="AT812">
        <f>'Raw Data'!AH812</f>
        <v>174</v>
      </c>
      <c r="AU812">
        <f>'Raw Data'!AI812</f>
        <v>1517</v>
      </c>
      <c r="AV812" t="str">
        <f>'Raw Data'!AJ812</f>
        <v>D6_0136_00_I</v>
      </c>
      <c r="AW812">
        <f>'Raw Data'!AK812</f>
        <v>112</v>
      </c>
      <c r="AX812">
        <f>'Raw Data'!AL812</f>
        <v>121</v>
      </c>
      <c r="AY812" t="str">
        <f>'Raw Data'!AM812</f>
        <v>simple</v>
      </c>
      <c r="AZ812">
        <f>'Raw Data'!AN812</f>
        <v>304.39999999999998</v>
      </c>
      <c r="BA812">
        <f>'Raw Data'!AO812</f>
        <v>84.7</v>
      </c>
      <c r="BB812">
        <f>'Raw Data'!AP812</f>
        <v>446.6</v>
      </c>
      <c r="BC812">
        <f>'Raw Data'!AQ812</f>
        <v>-85.188727</v>
      </c>
      <c r="BD812">
        <f>'Raw Data'!AR812</f>
        <v>34.689897000000002</v>
      </c>
      <c r="BE812">
        <f>'Raw Data'!AS812</f>
        <v>-85.188644999999994</v>
      </c>
      <c r="BF812">
        <f>'Raw Data'!AT812</f>
        <v>34.688791999999999</v>
      </c>
      <c r="BG812" t="str">
        <f>'Raw Data'!AU812</f>
        <v>2951013600I</v>
      </c>
      <c r="BH812">
        <f>'Raw Data'!AV812</f>
        <v>1</v>
      </c>
      <c r="BI812">
        <f>'Raw Data'!AW812</f>
        <v>295</v>
      </c>
      <c r="BJ812">
        <f>'Raw Data'!AX812</f>
        <v>136</v>
      </c>
      <c r="BK812">
        <f>'Raw Data'!AY812</f>
        <v>0</v>
      </c>
      <c r="BL812">
        <f>'Raw Data'!AZ812</f>
        <v>55</v>
      </c>
      <c r="BM812">
        <f>'Raw Data'!BA812</f>
        <v>14.46</v>
      </c>
      <c r="BN812">
        <f>'Raw Data'!BB812</f>
        <v>14.36</v>
      </c>
      <c r="BO812">
        <f>'Raw Data'!BC812</f>
        <v>1224.4000000000001</v>
      </c>
      <c r="BP812">
        <f>'Raw Data'!BD812</f>
        <v>1209.5999999999999</v>
      </c>
      <c r="BQ812">
        <f>'Raw Data'!BE812</f>
        <v>1197.8</v>
      </c>
      <c r="BR812">
        <f>'Raw Data'!BF812</f>
        <v>55</v>
      </c>
      <c r="BS812">
        <f>'Raw Data'!BG812</f>
        <v>34</v>
      </c>
      <c r="BT812">
        <f>'Raw Data'!BH812</f>
        <v>21</v>
      </c>
      <c r="BU812">
        <f>'Raw Data'!BI812</f>
        <v>44187</v>
      </c>
      <c r="BV812" t="str">
        <f>'Raw Data'!BJ812</f>
        <v>ASV_15+</v>
      </c>
      <c r="BW812">
        <f>'Raw Data'!BK812</f>
        <v>1.2769999999999999E-3</v>
      </c>
      <c r="BX812">
        <f>'Raw Data'!BL812</f>
        <v>35656</v>
      </c>
      <c r="BY812">
        <f>'Raw Data'!BM812</f>
        <v>50978</v>
      </c>
      <c r="BZ812" t="str">
        <f>'Raw Data'!BN812</f>
        <v>2951013600I</v>
      </c>
      <c r="CA812" t="str">
        <f>'Raw Data'!BO812</f>
        <v>WALKER</v>
      </c>
      <c r="CB812">
        <f>'Raw Data'!BP812</f>
        <v>1</v>
      </c>
      <c r="CC812">
        <f>'Raw Data'!BQ812</f>
        <v>13600</v>
      </c>
      <c r="CD812">
        <f>'Raw Data'!BR812</f>
        <v>6</v>
      </c>
      <c r="CE812">
        <f>'Raw Data'!BS812</f>
        <v>1</v>
      </c>
      <c r="CF812">
        <f>'Raw Data'!BT812</f>
        <v>2</v>
      </c>
      <c r="CG812">
        <f>'Raw Data'!BU812</f>
        <v>2</v>
      </c>
      <c r="CH812">
        <f>'Raw Data'!BV812</f>
        <v>2</v>
      </c>
      <c r="CI812">
        <f>'Raw Data'!BW812</f>
        <v>4</v>
      </c>
      <c r="CJ812">
        <f>'Raw Data'!BX812</f>
        <v>0</v>
      </c>
      <c r="CK812">
        <f>'Raw Data'!BY812</f>
        <v>4</v>
      </c>
      <c r="CL812" t="str">
        <f>'Raw Data'!BZ812</f>
        <v>N</v>
      </c>
      <c r="CM812">
        <f t="shared" si="179"/>
        <v>0</v>
      </c>
      <c r="CN812">
        <f>'Raw Data'!CA812</f>
        <v>295</v>
      </c>
      <c r="CO812">
        <f>'Raw Data'!CB812</f>
        <v>136</v>
      </c>
      <c r="CP812">
        <f>'Raw Data'!CC812</f>
        <v>0</v>
      </c>
      <c r="CQ812" t="str">
        <f>'Raw Data'!CD812</f>
        <v>Not Urban</v>
      </c>
      <c r="CR812" t="str">
        <f>'Raw Data'!CE812</f>
        <v>Not Urban</v>
      </c>
      <c r="CS812">
        <f>'Raw Data'!CF812</f>
        <v>0</v>
      </c>
      <c r="CT812">
        <f>'Raw Data'!CG812</f>
        <v>55</v>
      </c>
      <c r="CU812">
        <f>'Raw Data'!CH812</f>
        <v>630</v>
      </c>
      <c r="CV812" t="str">
        <f>'Raw Data'!CI812</f>
        <v xml:space="preserve"> </v>
      </c>
      <c r="CW812">
        <f>'Raw Data'!CJ812</f>
        <v>0</v>
      </c>
      <c r="CX812">
        <f>'Raw Data'!CK812</f>
        <v>1.5366280000000001</v>
      </c>
      <c r="CY812">
        <f>'Raw Data'!CL812</f>
        <v>14</v>
      </c>
      <c r="CZ812" t="str">
        <f>'Raw Data'!CM812</f>
        <v>State Mainline</v>
      </c>
      <c r="DA812">
        <f>'Raw Data'!CN812</f>
        <v>630</v>
      </c>
      <c r="DB812">
        <f>'Raw Data'!CO812</f>
        <v>515981</v>
      </c>
      <c r="DC812">
        <f>'Raw Data'!CP812</f>
        <v>23.84</v>
      </c>
      <c r="DD812">
        <f>'Raw Data'!CQ812</f>
        <v>25.38</v>
      </c>
      <c r="DE812">
        <f>'Raw Data'!CR812</f>
        <v>515981</v>
      </c>
      <c r="DF812">
        <f>'Raw Data'!CS812</f>
        <v>0</v>
      </c>
      <c r="DG812">
        <f>'Raw Data'!CT812</f>
        <v>8113.3970740000004</v>
      </c>
      <c r="DH812">
        <f>'Raw Data'!CU812</f>
        <v>100</v>
      </c>
      <c r="DI812">
        <f>'Raw Data'!CV812</f>
        <v>50987</v>
      </c>
      <c r="DJ812">
        <f>'Raw Data'!CW812</f>
        <v>4.9508999999999997E-2</v>
      </c>
      <c r="DK812">
        <f>'Raw Data'!CX812</f>
        <v>0</v>
      </c>
      <c r="DL812">
        <f>'Raw Data'!CY812</f>
        <v>1.2769999999999999E-3</v>
      </c>
      <c r="DM812">
        <f>'Raw Data'!CZ812</f>
        <v>343</v>
      </c>
      <c r="DN812" t="str">
        <f>'Raw Data'!DA812</f>
        <v>295-0098</v>
      </c>
      <c r="DO812" t="str">
        <f>'Raw Data'!DB812</f>
        <v>4R : Rural Minor Arterial</v>
      </c>
      <c r="DP812" t="str">
        <f>'Raw Data'!DC812</f>
        <v>34.699530, -85.200654</v>
      </c>
      <c r="DQ812">
        <f>'Raw Data'!DD812</f>
        <v>-85.200654</v>
      </c>
      <c r="DR812">
        <f>'Raw Data'!DE812</f>
        <v>34.699530000000003</v>
      </c>
      <c r="DS812">
        <f>'Raw Data'!DF812</f>
        <v>34.699530000000003</v>
      </c>
      <c r="DT812">
        <f>'Raw Data'!DG812</f>
        <v>-85.200654</v>
      </c>
      <c r="DU812">
        <f>'Raw Data'!DH812</f>
        <v>1.533E-2</v>
      </c>
      <c r="DV812">
        <f>'Raw Data'!DI812</f>
        <v>1.2769999999999999E-3</v>
      </c>
      <c r="DW812">
        <f>'Raw Data'!DJ812</f>
        <v>234</v>
      </c>
      <c r="DX812" s="11">
        <f t="shared" si="180"/>
        <v>5433.333333333333</v>
      </c>
      <c r="DY812" s="5">
        <f t="shared" si="181"/>
        <v>5460</v>
      </c>
      <c r="DZ812" s="5">
        <f t="shared" si="174"/>
        <v>-26.66666666666697</v>
      </c>
      <c r="EA812" s="5">
        <f t="shared" si="175"/>
        <v>-4.8840048840049395E-3</v>
      </c>
      <c r="EB812" s="5">
        <f t="shared" si="176"/>
        <v>5446.6666666666661</v>
      </c>
      <c r="EC812">
        <f>'Raw Data'!DK812</f>
        <v>5370</v>
      </c>
      <c r="ED812">
        <f>'Raw Data'!DL812</f>
        <v>0</v>
      </c>
      <c r="EE812">
        <f>'Raw Data'!DM812</f>
        <v>5550</v>
      </c>
      <c r="EF812">
        <f>'Raw Data'!DN812</f>
        <v>0</v>
      </c>
      <c r="EG812">
        <f>'Raw Data'!DO812</f>
        <v>5380</v>
      </c>
      <c r="EH812">
        <f>'Raw Data'!DP812</f>
        <v>0</v>
      </c>
      <c r="EI812">
        <f>'Raw Data'!DQ812</f>
        <v>5680</v>
      </c>
      <c r="EJ812">
        <f>'Raw Data'!DR812</f>
        <v>0</v>
      </c>
      <c r="EK812">
        <f>'Raw Data'!DS812</f>
        <v>5510</v>
      </c>
      <c r="EL812">
        <f>'Raw Data'!DT812</f>
        <v>12.3</v>
      </c>
      <c r="EM812">
        <f>'Raw Data'!DU812</f>
        <v>5680</v>
      </c>
      <c r="EN812">
        <f>'Raw Data'!DV812</f>
        <v>12.3</v>
      </c>
      <c r="EO812">
        <f>'Raw Data'!DW812</f>
        <v>5400</v>
      </c>
      <c r="EP812">
        <f>'Raw Data'!DX812</f>
        <v>12.3</v>
      </c>
      <c r="EQ812">
        <f>'Raw Data'!DY812</f>
        <v>5250</v>
      </c>
      <c r="ER812">
        <f>'Raw Data'!DZ812</f>
        <v>12.3</v>
      </c>
      <c r="ES812">
        <f>'Raw Data'!EA812</f>
        <v>5240</v>
      </c>
      <c r="ET812">
        <f>'Raw Data'!EB812</f>
        <v>12.3</v>
      </c>
      <c r="EU812">
        <f>'Raw Data'!EC812</f>
        <v>3960</v>
      </c>
      <c r="EV812">
        <f>'Raw Data'!ED812</f>
        <v>12.3</v>
      </c>
      <c r="EW812">
        <f>'Raw Data'!EE812</f>
        <v>0</v>
      </c>
    </row>
    <row r="813" spans="1:153" x14ac:dyDescent="0.3">
      <c r="A813">
        <f>'Raw Data'!A813</f>
        <v>811</v>
      </c>
      <c r="B813" t="str">
        <f>'Raw Data'!B813</f>
        <v>Point</v>
      </c>
      <c r="C813">
        <f>'Raw Data'!C813</f>
        <v>118</v>
      </c>
      <c r="D813">
        <f>'Raw Data'!D813</f>
        <v>318</v>
      </c>
      <c r="E813" t="str">
        <f>'Raw Data'!E813</f>
        <v>Point</v>
      </c>
      <c r="F813">
        <f>'Raw Data'!F813</f>
        <v>5112143</v>
      </c>
      <c r="G813" t="str">
        <f>'Raw Data'!G813</f>
        <v>Gsp Post 00</v>
      </c>
      <c r="H813" s="3">
        <f>'Raw Data'!H813</f>
        <v>41990</v>
      </c>
      <c r="L813">
        <f t="shared" si="168"/>
        <v>0</v>
      </c>
      <c r="M813" s="5">
        <f t="shared" si="169"/>
        <v>41990</v>
      </c>
      <c r="N813" s="5">
        <f t="shared" si="177"/>
        <v>2014</v>
      </c>
      <c r="O813" s="5" t="str" cm="1">
        <f t="array" ref="O813">_xlfn.IFS(N813&lt;=2016,"before treatment",N813=2017,"unknown",N813&gt;2017,"after treatment")</f>
        <v>before treatment</v>
      </c>
      <c r="P813" s="5">
        <f t="shared" si="170"/>
        <v>1</v>
      </c>
      <c r="Q813" s="5">
        <f t="shared" si="171"/>
        <v>0</v>
      </c>
      <c r="R813" t="str">
        <f>'Raw Data'!I813</f>
        <v>Walker</v>
      </c>
      <c r="S813" t="str">
        <f>'Raw Data'!J813</f>
        <v>LOOKOUT MOUNTAIN SCENIC</v>
      </c>
      <c r="T813" t="str">
        <f>'Raw Data'!K813</f>
        <v>(none)</v>
      </c>
      <c r="U813" t="str">
        <f>'Raw Data'!L813</f>
        <v>(B) Suspected Minor/Visible Injury</v>
      </c>
      <c r="V813">
        <f>'Raw Data'!M813</f>
        <v>0</v>
      </c>
      <c r="W813">
        <f>'Raw Data'!N813</f>
        <v>0</v>
      </c>
      <c r="X813">
        <f>'Raw Data'!O813</f>
        <v>1</v>
      </c>
      <c r="Y813" t="str">
        <f>'Raw Data'!P813</f>
        <v>Not a Collision with Motor Vehicle</v>
      </c>
      <c r="Z813" t="str">
        <f>'Raw Data'!Q813</f>
        <v>On Shoulder</v>
      </c>
      <c r="AA813" t="str">
        <f>'Raw Data'!R813</f>
        <v>Guard Rail End</v>
      </c>
      <c r="AB813" t="str">
        <f>'Raw Data'!S813</f>
        <v>Guard Rail End</v>
      </c>
      <c r="AC813" t="str">
        <f>'Raw Data'!T813</f>
        <v>Changed Lanes Improperly</v>
      </c>
      <c r="AD813">
        <f>'Raw Data'!U813</f>
        <v>1</v>
      </c>
      <c r="AE813" s="5" t="str">
        <f t="shared" si="178"/>
        <v>Yes</v>
      </c>
      <c r="AF813" t="str">
        <f>'Raw Data'!V813</f>
        <v>Negotiating a Curve</v>
      </c>
      <c r="AG813" s="5">
        <f t="shared" si="172"/>
        <v>0</v>
      </c>
      <c r="AH813" t="str">
        <f>'Raw Data'!W813</f>
        <v>East</v>
      </c>
      <c r="AI813" t="str">
        <f>'Raw Data'!X813</f>
        <v>Daylight</v>
      </c>
      <c r="AJ813" t="str">
        <f>'Raw Data'!Y813</f>
        <v>Dry</v>
      </c>
      <c r="AK813">
        <f>'Raw Data'!Z813</f>
        <v>30</v>
      </c>
      <c r="AL813" t="str">
        <f>'Raw Data'!AA813</f>
        <v>["Lap and Shoulder Belt Used","Lap and Shoulder Belt Used"]</v>
      </c>
      <c r="AM813" s="5">
        <f t="shared" si="173"/>
        <v>0</v>
      </c>
      <c r="AN813" t="str">
        <f>'Raw Data'!AB813</f>
        <v>Sports Utility Vehicle (SUV)</v>
      </c>
      <c r="AO813" t="str">
        <f>'Raw Data'!AC813</f>
        <v>2951013600I</v>
      </c>
      <c r="AP813">
        <f>'Raw Data'!AD813</f>
        <v>24.445</v>
      </c>
      <c r="AQ813">
        <f>'Raw Data'!AE813</f>
        <v>34.689416999999999</v>
      </c>
      <c r="AR813">
        <f>'Raw Data'!AF813</f>
        <v>-85.188958999999997</v>
      </c>
      <c r="AS813">
        <f>'Raw Data'!AG813</f>
        <v>234</v>
      </c>
      <c r="AT813">
        <f>'Raw Data'!AH813</f>
        <v>174</v>
      </c>
      <c r="AU813">
        <f>'Raw Data'!AI813</f>
        <v>1517</v>
      </c>
      <c r="AV813" t="str">
        <f>'Raw Data'!AJ813</f>
        <v>D6_0136_00_I</v>
      </c>
      <c r="AW813">
        <f>'Raw Data'!AK813</f>
        <v>112</v>
      </c>
      <c r="AX813">
        <f>'Raw Data'!AL813</f>
        <v>121</v>
      </c>
      <c r="AY813" t="str">
        <f>'Raw Data'!AM813</f>
        <v>simple</v>
      </c>
      <c r="AZ813">
        <f>'Raw Data'!AN813</f>
        <v>304.39999999999998</v>
      </c>
      <c r="BA813">
        <f>'Raw Data'!AO813</f>
        <v>84.7</v>
      </c>
      <c r="BB813">
        <f>'Raw Data'!AP813</f>
        <v>446.6</v>
      </c>
      <c r="BC813">
        <f>'Raw Data'!AQ813</f>
        <v>-85.188727</v>
      </c>
      <c r="BD813">
        <f>'Raw Data'!AR813</f>
        <v>34.689897000000002</v>
      </c>
      <c r="BE813">
        <f>'Raw Data'!AS813</f>
        <v>-85.188644999999994</v>
      </c>
      <c r="BF813">
        <f>'Raw Data'!AT813</f>
        <v>34.688791999999999</v>
      </c>
      <c r="BG813" t="str">
        <f>'Raw Data'!AU813</f>
        <v>2951013600I</v>
      </c>
      <c r="BH813">
        <f>'Raw Data'!AV813</f>
        <v>1</v>
      </c>
      <c r="BI813">
        <f>'Raw Data'!AW813</f>
        <v>295</v>
      </c>
      <c r="BJ813">
        <f>'Raw Data'!AX813</f>
        <v>136</v>
      </c>
      <c r="BK813">
        <f>'Raw Data'!AY813</f>
        <v>0</v>
      </c>
      <c r="BL813">
        <f>'Raw Data'!AZ813</f>
        <v>55</v>
      </c>
      <c r="BM813">
        <f>'Raw Data'!BA813</f>
        <v>14.46</v>
      </c>
      <c r="BN813">
        <f>'Raw Data'!BB813</f>
        <v>14.36</v>
      </c>
      <c r="BO813">
        <f>'Raw Data'!BC813</f>
        <v>1224.4000000000001</v>
      </c>
      <c r="BP813">
        <f>'Raw Data'!BD813</f>
        <v>1209.5999999999999</v>
      </c>
      <c r="BQ813">
        <f>'Raw Data'!BE813</f>
        <v>1197.8</v>
      </c>
      <c r="BR813">
        <f>'Raw Data'!BF813</f>
        <v>55</v>
      </c>
      <c r="BS813">
        <f>'Raw Data'!BG813</f>
        <v>34</v>
      </c>
      <c r="BT813">
        <f>'Raw Data'!BH813</f>
        <v>21</v>
      </c>
      <c r="BU813">
        <f>'Raw Data'!BI813</f>
        <v>44187</v>
      </c>
      <c r="BV813" t="str">
        <f>'Raw Data'!BJ813</f>
        <v>ASV_15+</v>
      </c>
      <c r="BW813">
        <f>'Raw Data'!BK813</f>
        <v>1.2769999999999999E-3</v>
      </c>
      <c r="BX813">
        <f>'Raw Data'!BL813</f>
        <v>35656</v>
      </c>
      <c r="BY813">
        <f>'Raw Data'!BM813</f>
        <v>50978</v>
      </c>
      <c r="BZ813" t="str">
        <f>'Raw Data'!BN813</f>
        <v>2951013600I</v>
      </c>
      <c r="CA813" t="str">
        <f>'Raw Data'!BO813</f>
        <v>WALKER</v>
      </c>
      <c r="CB813">
        <f>'Raw Data'!BP813</f>
        <v>1</v>
      </c>
      <c r="CC813">
        <f>'Raw Data'!BQ813</f>
        <v>13600</v>
      </c>
      <c r="CD813">
        <f>'Raw Data'!BR813</f>
        <v>6</v>
      </c>
      <c r="CE813">
        <f>'Raw Data'!BS813</f>
        <v>1</v>
      </c>
      <c r="CF813">
        <f>'Raw Data'!BT813</f>
        <v>2</v>
      </c>
      <c r="CG813">
        <f>'Raw Data'!BU813</f>
        <v>2</v>
      </c>
      <c r="CH813">
        <f>'Raw Data'!BV813</f>
        <v>2</v>
      </c>
      <c r="CI813">
        <f>'Raw Data'!BW813</f>
        <v>4</v>
      </c>
      <c r="CJ813">
        <f>'Raw Data'!BX813</f>
        <v>0</v>
      </c>
      <c r="CK813">
        <f>'Raw Data'!BY813</f>
        <v>4</v>
      </c>
      <c r="CL813" t="str">
        <f>'Raw Data'!BZ813</f>
        <v>N</v>
      </c>
      <c r="CM813">
        <f t="shared" si="179"/>
        <v>0</v>
      </c>
      <c r="CN813">
        <f>'Raw Data'!CA813</f>
        <v>295</v>
      </c>
      <c r="CO813">
        <f>'Raw Data'!CB813</f>
        <v>136</v>
      </c>
      <c r="CP813">
        <f>'Raw Data'!CC813</f>
        <v>0</v>
      </c>
      <c r="CQ813" t="str">
        <f>'Raw Data'!CD813</f>
        <v>Not Urban</v>
      </c>
      <c r="CR813" t="str">
        <f>'Raw Data'!CE813</f>
        <v>Not Urban</v>
      </c>
      <c r="CS813">
        <f>'Raw Data'!CF813</f>
        <v>0</v>
      </c>
      <c r="CT813">
        <f>'Raw Data'!CG813</f>
        <v>55</v>
      </c>
      <c r="CU813">
        <f>'Raw Data'!CH813</f>
        <v>630</v>
      </c>
      <c r="CV813" t="str">
        <f>'Raw Data'!CI813</f>
        <v xml:space="preserve"> </v>
      </c>
      <c r="CW813">
        <f>'Raw Data'!CJ813</f>
        <v>0</v>
      </c>
      <c r="CX813">
        <f>'Raw Data'!CK813</f>
        <v>1.5366280000000001</v>
      </c>
      <c r="CY813">
        <f>'Raw Data'!CL813</f>
        <v>14</v>
      </c>
      <c r="CZ813" t="str">
        <f>'Raw Data'!CM813</f>
        <v>State Mainline</v>
      </c>
      <c r="DA813">
        <f>'Raw Data'!CN813</f>
        <v>630</v>
      </c>
      <c r="DB813">
        <f>'Raw Data'!CO813</f>
        <v>515981</v>
      </c>
      <c r="DC813">
        <f>'Raw Data'!CP813</f>
        <v>23.84</v>
      </c>
      <c r="DD813">
        <f>'Raw Data'!CQ813</f>
        <v>25.38</v>
      </c>
      <c r="DE813">
        <f>'Raw Data'!CR813</f>
        <v>515981</v>
      </c>
      <c r="DF813">
        <f>'Raw Data'!CS813</f>
        <v>0</v>
      </c>
      <c r="DG813">
        <f>'Raw Data'!CT813</f>
        <v>8113.3970740000004</v>
      </c>
      <c r="DH813">
        <f>'Raw Data'!CU813</f>
        <v>100</v>
      </c>
      <c r="DI813">
        <f>'Raw Data'!CV813</f>
        <v>50987</v>
      </c>
      <c r="DJ813">
        <f>'Raw Data'!CW813</f>
        <v>4.9508999999999997E-2</v>
      </c>
      <c r="DK813">
        <f>'Raw Data'!CX813</f>
        <v>0</v>
      </c>
      <c r="DL813">
        <f>'Raw Data'!CY813</f>
        <v>1.2769999999999999E-3</v>
      </c>
      <c r="DM813">
        <f>'Raw Data'!CZ813</f>
        <v>343</v>
      </c>
      <c r="DN813" t="str">
        <f>'Raw Data'!DA813</f>
        <v>295-0098</v>
      </c>
      <c r="DO813" t="str">
        <f>'Raw Data'!DB813</f>
        <v>4R : Rural Minor Arterial</v>
      </c>
      <c r="DP813" t="str">
        <f>'Raw Data'!DC813</f>
        <v>34.699530, -85.200654</v>
      </c>
      <c r="DQ813">
        <f>'Raw Data'!DD813</f>
        <v>-85.200654</v>
      </c>
      <c r="DR813">
        <f>'Raw Data'!DE813</f>
        <v>34.699530000000003</v>
      </c>
      <c r="DS813">
        <f>'Raw Data'!DF813</f>
        <v>34.699530000000003</v>
      </c>
      <c r="DT813">
        <f>'Raw Data'!DG813</f>
        <v>-85.200654</v>
      </c>
      <c r="DU813">
        <f>'Raw Data'!DH813</f>
        <v>1.533E-2</v>
      </c>
      <c r="DV813">
        <f>'Raw Data'!DI813</f>
        <v>1.2769999999999999E-3</v>
      </c>
      <c r="DW813">
        <f>'Raw Data'!DJ813</f>
        <v>234</v>
      </c>
      <c r="DX813" s="11">
        <f t="shared" si="180"/>
        <v>5433.333333333333</v>
      </c>
      <c r="DY813" s="5">
        <f t="shared" si="181"/>
        <v>5460</v>
      </c>
      <c r="DZ813" s="5">
        <f t="shared" si="174"/>
        <v>-26.66666666666697</v>
      </c>
      <c r="EA813" s="5">
        <f t="shared" si="175"/>
        <v>-4.8840048840049395E-3</v>
      </c>
      <c r="EB813" s="5">
        <f t="shared" si="176"/>
        <v>5446.6666666666661</v>
      </c>
      <c r="EC813">
        <f>'Raw Data'!DK813</f>
        <v>5370</v>
      </c>
      <c r="ED813">
        <f>'Raw Data'!DL813</f>
        <v>0</v>
      </c>
      <c r="EE813">
        <f>'Raw Data'!DM813</f>
        <v>5550</v>
      </c>
      <c r="EF813">
        <f>'Raw Data'!DN813</f>
        <v>0</v>
      </c>
      <c r="EG813">
        <f>'Raw Data'!DO813</f>
        <v>5380</v>
      </c>
      <c r="EH813">
        <f>'Raw Data'!DP813</f>
        <v>0</v>
      </c>
      <c r="EI813">
        <f>'Raw Data'!DQ813</f>
        <v>5680</v>
      </c>
      <c r="EJ813">
        <f>'Raw Data'!DR813</f>
        <v>0</v>
      </c>
      <c r="EK813">
        <f>'Raw Data'!DS813</f>
        <v>5510</v>
      </c>
      <c r="EL813">
        <f>'Raw Data'!DT813</f>
        <v>12.3</v>
      </c>
      <c r="EM813">
        <f>'Raw Data'!DU813</f>
        <v>5680</v>
      </c>
      <c r="EN813">
        <f>'Raw Data'!DV813</f>
        <v>12.3</v>
      </c>
      <c r="EO813">
        <f>'Raw Data'!DW813</f>
        <v>5400</v>
      </c>
      <c r="EP813">
        <f>'Raw Data'!DX813</f>
        <v>12.3</v>
      </c>
      <c r="EQ813">
        <f>'Raw Data'!DY813</f>
        <v>5250</v>
      </c>
      <c r="ER813">
        <f>'Raw Data'!DZ813</f>
        <v>12.3</v>
      </c>
      <c r="ES813">
        <f>'Raw Data'!EA813</f>
        <v>5240</v>
      </c>
      <c r="ET813">
        <f>'Raw Data'!EB813</f>
        <v>12.3</v>
      </c>
      <c r="EU813">
        <f>'Raw Data'!EC813</f>
        <v>3960</v>
      </c>
      <c r="EV813">
        <f>'Raw Data'!ED813</f>
        <v>12.3</v>
      </c>
      <c r="EW813">
        <f>'Raw Data'!EE813</f>
        <v>0</v>
      </c>
    </row>
    <row r="814" spans="1:153" x14ac:dyDescent="0.3">
      <c r="A814">
        <f>'Raw Data'!A814</f>
        <v>812</v>
      </c>
      <c r="B814" t="str">
        <f>'Raw Data'!B814</f>
        <v>Point</v>
      </c>
      <c r="C814">
        <f>'Raw Data'!C814</f>
        <v>150</v>
      </c>
      <c r="D814">
        <f>'Raw Data'!D814</f>
        <v>375</v>
      </c>
      <c r="E814" t="str">
        <f>'Raw Data'!E814</f>
        <v>Point</v>
      </c>
      <c r="F814">
        <f>'Raw Data'!F814</f>
        <v>4571162</v>
      </c>
      <c r="G814" t="str">
        <f>'Raw Data'!G814</f>
        <v>Gsp Post 00</v>
      </c>
      <c r="H814" s="3">
        <f>'Raw Data'!H814</f>
        <v>41531</v>
      </c>
      <c r="L814">
        <f t="shared" si="168"/>
        <v>0</v>
      </c>
      <c r="M814" s="5">
        <f t="shared" si="169"/>
        <v>41531</v>
      </c>
      <c r="N814" s="5">
        <f t="shared" si="177"/>
        <v>2013</v>
      </c>
      <c r="O814" s="5" t="str" cm="1">
        <f t="array" ref="O814">_xlfn.IFS(N814&lt;=2016,"before treatment",N814=2017,"unknown",N814&gt;2017,"after treatment")</f>
        <v>before treatment</v>
      </c>
      <c r="P814" s="5">
        <f t="shared" si="170"/>
        <v>1</v>
      </c>
      <c r="Q814" s="5">
        <f t="shared" si="171"/>
        <v>0</v>
      </c>
      <c r="R814" t="str">
        <f>'Raw Data'!I814</f>
        <v>Walker</v>
      </c>
      <c r="S814" t="str">
        <f>'Raw Data'!J814</f>
        <v>LOOKOUT MOUNTAIN SCENIC</v>
      </c>
      <c r="T814" t="str">
        <f>'Raw Data'!K814</f>
        <v>(none)</v>
      </c>
      <c r="U814" t="str">
        <f>'Raw Data'!L814</f>
        <v>(B) Suspected Minor/Visible Injury</v>
      </c>
      <c r="V814">
        <f>'Raw Data'!M814</f>
        <v>0</v>
      </c>
      <c r="W814">
        <f>'Raw Data'!N814</f>
        <v>0</v>
      </c>
      <c r="X814">
        <f>'Raw Data'!O814</f>
        <v>1</v>
      </c>
      <c r="Y814" t="str">
        <f>'Raw Data'!P814</f>
        <v>Not a Collision with Motor Vehicle</v>
      </c>
      <c r="Z814" t="str">
        <f>'Raw Data'!Q814</f>
        <v>On Shoulder</v>
      </c>
      <c r="AA814" t="str">
        <f>'Raw Data'!R814</f>
        <v>Ditch</v>
      </c>
      <c r="AB814" t="str">
        <f>'Raw Data'!S814</f>
        <v>Ditch</v>
      </c>
      <c r="AC814" t="str">
        <f>'Raw Data'!T814</f>
        <v>No Contributing Factors</v>
      </c>
      <c r="AD814">
        <f>'Raw Data'!U814</f>
        <v>1</v>
      </c>
      <c r="AE814" s="5" t="str">
        <f t="shared" si="178"/>
        <v>Yes</v>
      </c>
      <c r="AF814" t="str">
        <f>'Raw Data'!V814</f>
        <v>Negotiating a Curve</v>
      </c>
      <c r="AG814" s="5">
        <f t="shared" si="172"/>
        <v>0</v>
      </c>
      <c r="AH814" t="str">
        <f>'Raw Data'!W814</f>
        <v>East</v>
      </c>
      <c r="AI814" t="str">
        <f>'Raw Data'!X814</f>
        <v>Daylight</v>
      </c>
      <c r="AJ814" t="str">
        <f>'Raw Data'!Y814</f>
        <v>Dry</v>
      </c>
      <c r="AK814">
        <f>'Raw Data'!Z814</f>
        <v>33</v>
      </c>
      <c r="AL814" t="str">
        <f>'Raw Data'!AA814</f>
        <v>["Lap and Shoulder Belt Used","Lap and Shoulder Belt Used"]</v>
      </c>
      <c r="AM814" s="5">
        <f t="shared" si="173"/>
        <v>0</v>
      </c>
      <c r="AN814" t="str">
        <f>'Raw Data'!AB814</f>
        <v>Passenger Car</v>
      </c>
      <c r="AO814" t="str">
        <f>'Raw Data'!AC814</f>
        <v>2951013600I</v>
      </c>
      <c r="AP814">
        <f>'Raw Data'!AD814</f>
        <v>24.356999999999999</v>
      </c>
      <c r="AQ814">
        <f>'Raw Data'!AE814</f>
        <v>34.690587000000001</v>
      </c>
      <c r="AR814">
        <f>'Raw Data'!AF814</f>
        <v>-85.188365000000005</v>
      </c>
      <c r="AS814">
        <f>'Raw Data'!AG814</f>
        <v>234</v>
      </c>
      <c r="AT814">
        <f>'Raw Data'!AH814</f>
        <v>174</v>
      </c>
      <c r="AU814">
        <f>'Raw Data'!AI814</f>
        <v>1517</v>
      </c>
      <c r="AV814" t="str">
        <f>'Raw Data'!AJ814</f>
        <v>D6_0136_00_I</v>
      </c>
      <c r="AW814">
        <f>'Raw Data'!AK814</f>
        <v>112</v>
      </c>
      <c r="AX814">
        <f>'Raw Data'!AL814</f>
        <v>121</v>
      </c>
      <c r="AY814" t="str">
        <f>'Raw Data'!AM814</f>
        <v>simple</v>
      </c>
      <c r="AZ814">
        <f>'Raw Data'!AN814</f>
        <v>304.39999999999998</v>
      </c>
      <c r="BA814">
        <f>'Raw Data'!AO814</f>
        <v>84.7</v>
      </c>
      <c r="BB814">
        <f>'Raw Data'!AP814</f>
        <v>446.6</v>
      </c>
      <c r="BC814">
        <f>'Raw Data'!AQ814</f>
        <v>-85.188727</v>
      </c>
      <c r="BD814">
        <f>'Raw Data'!AR814</f>
        <v>34.689897000000002</v>
      </c>
      <c r="BE814">
        <f>'Raw Data'!AS814</f>
        <v>-85.188644999999994</v>
      </c>
      <c r="BF814">
        <f>'Raw Data'!AT814</f>
        <v>34.688791999999999</v>
      </c>
      <c r="BG814" t="str">
        <f>'Raw Data'!AU814</f>
        <v>2951013600I</v>
      </c>
      <c r="BH814">
        <f>'Raw Data'!AV814</f>
        <v>1</v>
      </c>
      <c r="BI814">
        <f>'Raw Data'!AW814</f>
        <v>295</v>
      </c>
      <c r="BJ814">
        <f>'Raw Data'!AX814</f>
        <v>136</v>
      </c>
      <c r="BK814">
        <f>'Raw Data'!AY814</f>
        <v>0</v>
      </c>
      <c r="BL814">
        <f>'Raw Data'!AZ814</f>
        <v>55</v>
      </c>
      <c r="BM814">
        <f>'Raw Data'!BA814</f>
        <v>14.46</v>
      </c>
      <c r="BN814">
        <f>'Raw Data'!BB814</f>
        <v>14.36</v>
      </c>
      <c r="BO814">
        <f>'Raw Data'!BC814</f>
        <v>1224.4000000000001</v>
      </c>
      <c r="BP814">
        <f>'Raw Data'!BD814</f>
        <v>1209.5999999999999</v>
      </c>
      <c r="BQ814">
        <f>'Raw Data'!BE814</f>
        <v>1197.8</v>
      </c>
      <c r="BR814">
        <f>'Raw Data'!BF814</f>
        <v>55</v>
      </c>
      <c r="BS814">
        <f>'Raw Data'!BG814</f>
        <v>34</v>
      </c>
      <c r="BT814">
        <f>'Raw Data'!BH814</f>
        <v>21</v>
      </c>
      <c r="BU814">
        <f>'Raw Data'!BI814</f>
        <v>44187</v>
      </c>
      <c r="BV814" t="str">
        <f>'Raw Data'!BJ814</f>
        <v>ASV_15+</v>
      </c>
      <c r="BW814">
        <f>'Raw Data'!BK814</f>
        <v>1.2769999999999999E-3</v>
      </c>
      <c r="BX814">
        <f>'Raw Data'!BL814</f>
        <v>35656</v>
      </c>
      <c r="BY814">
        <f>'Raw Data'!BM814</f>
        <v>50978</v>
      </c>
      <c r="BZ814" t="str">
        <f>'Raw Data'!BN814</f>
        <v>2951013600I</v>
      </c>
      <c r="CA814" t="str">
        <f>'Raw Data'!BO814</f>
        <v>WALKER</v>
      </c>
      <c r="CB814">
        <f>'Raw Data'!BP814</f>
        <v>1</v>
      </c>
      <c r="CC814">
        <f>'Raw Data'!BQ814</f>
        <v>13600</v>
      </c>
      <c r="CD814">
        <f>'Raw Data'!BR814</f>
        <v>6</v>
      </c>
      <c r="CE814">
        <f>'Raw Data'!BS814</f>
        <v>1</v>
      </c>
      <c r="CF814">
        <f>'Raw Data'!BT814</f>
        <v>2</v>
      </c>
      <c r="CG814">
        <f>'Raw Data'!BU814</f>
        <v>2</v>
      </c>
      <c r="CH814">
        <f>'Raw Data'!BV814</f>
        <v>2</v>
      </c>
      <c r="CI814">
        <f>'Raw Data'!BW814</f>
        <v>4</v>
      </c>
      <c r="CJ814">
        <f>'Raw Data'!BX814</f>
        <v>0</v>
      </c>
      <c r="CK814">
        <f>'Raw Data'!BY814</f>
        <v>4</v>
      </c>
      <c r="CL814" t="str">
        <f>'Raw Data'!BZ814</f>
        <v>N</v>
      </c>
      <c r="CM814">
        <f t="shared" si="179"/>
        <v>0</v>
      </c>
      <c r="CN814">
        <f>'Raw Data'!CA814</f>
        <v>295</v>
      </c>
      <c r="CO814">
        <f>'Raw Data'!CB814</f>
        <v>136</v>
      </c>
      <c r="CP814">
        <f>'Raw Data'!CC814</f>
        <v>0</v>
      </c>
      <c r="CQ814" t="str">
        <f>'Raw Data'!CD814</f>
        <v>Not Urban</v>
      </c>
      <c r="CR814" t="str">
        <f>'Raw Data'!CE814</f>
        <v>Not Urban</v>
      </c>
      <c r="CS814">
        <f>'Raw Data'!CF814</f>
        <v>0</v>
      </c>
      <c r="CT814">
        <f>'Raw Data'!CG814</f>
        <v>55</v>
      </c>
      <c r="CU814">
        <f>'Raw Data'!CH814</f>
        <v>630</v>
      </c>
      <c r="CV814" t="str">
        <f>'Raw Data'!CI814</f>
        <v xml:space="preserve"> </v>
      </c>
      <c r="CW814">
        <f>'Raw Data'!CJ814</f>
        <v>0</v>
      </c>
      <c r="CX814">
        <f>'Raw Data'!CK814</f>
        <v>1.5366280000000001</v>
      </c>
      <c r="CY814">
        <f>'Raw Data'!CL814</f>
        <v>14</v>
      </c>
      <c r="CZ814" t="str">
        <f>'Raw Data'!CM814</f>
        <v>State Mainline</v>
      </c>
      <c r="DA814">
        <f>'Raw Data'!CN814</f>
        <v>630</v>
      </c>
      <c r="DB814">
        <f>'Raw Data'!CO814</f>
        <v>515981</v>
      </c>
      <c r="DC814">
        <f>'Raw Data'!CP814</f>
        <v>23.84</v>
      </c>
      <c r="DD814">
        <f>'Raw Data'!CQ814</f>
        <v>25.38</v>
      </c>
      <c r="DE814">
        <f>'Raw Data'!CR814</f>
        <v>515981</v>
      </c>
      <c r="DF814">
        <f>'Raw Data'!CS814</f>
        <v>0</v>
      </c>
      <c r="DG814">
        <f>'Raw Data'!CT814</f>
        <v>8113.3970740000004</v>
      </c>
      <c r="DH814">
        <f>'Raw Data'!CU814</f>
        <v>100</v>
      </c>
      <c r="DI814">
        <f>'Raw Data'!CV814</f>
        <v>50987</v>
      </c>
      <c r="DJ814">
        <f>'Raw Data'!CW814</f>
        <v>4.9508999999999997E-2</v>
      </c>
      <c r="DK814">
        <f>'Raw Data'!CX814</f>
        <v>0</v>
      </c>
      <c r="DL814">
        <f>'Raw Data'!CY814</f>
        <v>1.2769999999999999E-3</v>
      </c>
      <c r="DM814">
        <f>'Raw Data'!CZ814</f>
        <v>343</v>
      </c>
      <c r="DN814" t="str">
        <f>'Raw Data'!DA814</f>
        <v>295-0098</v>
      </c>
      <c r="DO814" t="str">
        <f>'Raw Data'!DB814</f>
        <v>4R : Rural Minor Arterial</v>
      </c>
      <c r="DP814" t="str">
        <f>'Raw Data'!DC814</f>
        <v>34.699530, -85.200654</v>
      </c>
      <c r="DQ814">
        <f>'Raw Data'!DD814</f>
        <v>-85.200654</v>
      </c>
      <c r="DR814">
        <f>'Raw Data'!DE814</f>
        <v>34.699530000000003</v>
      </c>
      <c r="DS814">
        <f>'Raw Data'!DF814</f>
        <v>34.699530000000003</v>
      </c>
      <c r="DT814">
        <f>'Raw Data'!DG814</f>
        <v>-85.200654</v>
      </c>
      <c r="DU814">
        <f>'Raw Data'!DH814</f>
        <v>1.533E-2</v>
      </c>
      <c r="DV814">
        <f>'Raw Data'!DI814</f>
        <v>1.2769999999999999E-3</v>
      </c>
      <c r="DW814">
        <f>'Raw Data'!DJ814</f>
        <v>234</v>
      </c>
      <c r="DX814" s="11">
        <f t="shared" si="180"/>
        <v>5433.333333333333</v>
      </c>
      <c r="DY814" s="5">
        <f t="shared" si="181"/>
        <v>5460</v>
      </c>
      <c r="DZ814" s="5">
        <f t="shared" si="174"/>
        <v>-26.66666666666697</v>
      </c>
      <c r="EA814" s="5">
        <f t="shared" si="175"/>
        <v>-4.8840048840049395E-3</v>
      </c>
      <c r="EB814" s="5">
        <f t="shared" si="176"/>
        <v>5446.6666666666661</v>
      </c>
      <c r="EC814">
        <f>'Raw Data'!DK814</f>
        <v>5370</v>
      </c>
      <c r="ED814">
        <f>'Raw Data'!DL814</f>
        <v>0</v>
      </c>
      <c r="EE814">
        <f>'Raw Data'!DM814</f>
        <v>5550</v>
      </c>
      <c r="EF814">
        <f>'Raw Data'!DN814</f>
        <v>0</v>
      </c>
      <c r="EG814">
        <f>'Raw Data'!DO814</f>
        <v>5380</v>
      </c>
      <c r="EH814">
        <f>'Raw Data'!DP814</f>
        <v>0</v>
      </c>
      <c r="EI814">
        <f>'Raw Data'!DQ814</f>
        <v>5680</v>
      </c>
      <c r="EJ814">
        <f>'Raw Data'!DR814</f>
        <v>0</v>
      </c>
      <c r="EK814">
        <f>'Raw Data'!DS814</f>
        <v>5510</v>
      </c>
      <c r="EL814">
        <f>'Raw Data'!DT814</f>
        <v>12.3</v>
      </c>
      <c r="EM814">
        <f>'Raw Data'!DU814</f>
        <v>5680</v>
      </c>
      <c r="EN814">
        <f>'Raw Data'!DV814</f>
        <v>12.3</v>
      </c>
      <c r="EO814">
        <f>'Raw Data'!DW814</f>
        <v>5400</v>
      </c>
      <c r="EP814">
        <f>'Raw Data'!DX814</f>
        <v>12.3</v>
      </c>
      <c r="EQ814">
        <f>'Raw Data'!DY814</f>
        <v>5250</v>
      </c>
      <c r="ER814">
        <f>'Raw Data'!DZ814</f>
        <v>12.3</v>
      </c>
      <c r="ES814">
        <f>'Raw Data'!EA814</f>
        <v>5240</v>
      </c>
      <c r="ET814">
        <f>'Raw Data'!EB814</f>
        <v>12.3</v>
      </c>
      <c r="EU814">
        <f>'Raw Data'!EC814</f>
        <v>3960</v>
      </c>
      <c r="EV814">
        <f>'Raw Data'!ED814</f>
        <v>12.3</v>
      </c>
      <c r="EW814">
        <f>'Raw Data'!EE814</f>
        <v>7.7800000000000005E-4</v>
      </c>
    </row>
    <row r="815" spans="1:153" x14ac:dyDescent="0.3">
      <c r="A815">
        <f>'Raw Data'!A815</f>
        <v>813</v>
      </c>
      <c r="B815" t="str">
        <f>'Raw Data'!B815</f>
        <v>Point</v>
      </c>
      <c r="C815">
        <f>'Raw Data'!C815</f>
        <v>248</v>
      </c>
      <c r="D815">
        <f>'Raw Data'!D815</f>
        <v>244</v>
      </c>
      <c r="E815" t="str">
        <f>'Raw Data'!E815</f>
        <v>Point</v>
      </c>
      <c r="F815">
        <f>'Raw Data'!F815</f>
        <v>5658226</v>
      </c>
      <c r="G815" t="str">
        <f>'Raw Data'!G815</f>
        <v>Gsp Post 00</v>
      </c>
      <c r="H815" s="3">
        <f>'Raw Data'!H815</f>
        <v>42430</v>
      </c>
      <c r="L815">
        <f t="shared" si="168"/>
        <v>0</v>
      </c>
      <c r="M815" s="5">
        <f t="shared" si="169"/>
        <v>42430</v>
      </c>
      <c r="N815" s="5">
        <f t="shared" si="177"/>
        <v>2016</v>
      </c>
      <c r="O815" s="5" t="str" cm="1">
        <f t="array" ref="O815">_xlfn.IFS(N815&lt;=2016,"before treatment",N815=2017,"unknown",N815&gt;2017,"after treatment")</f>
        <v>before treatment</v>
      </c>
      <c r="P815" s="5">
        <f t="shared" si="170"/>
        <v>1</v>
      </c>
      <c r="Q815" s="5">
        <f t="shared" si="171"/>
        <v>0</v>
      </c>
      <c r="R815" t="str">
        <f>'Raw Data'!I815</f>
        <v>Walker</v>
      </c>
      <c r="S815" t="str">
        <f>'Raw Data'!J815</f>
        <v>LOOKOUT MOUNTAIN SCENIC</v>
      </c>
      <c r="T815" t="str">
        <f>'Raw Data'!K815</f>
        <v>(none)</v>
      </c>
      <c r="U815" t="str">
        <f>'Raw Data'!L815</f>
        <v>(O) No Injury</v>
      </c>
      <c r="V815">
        <f>'Raw Data'!M815</f>
        <v>0</v>
      </c>
      <c r="W815">
        <f>'Raw Data'!N815</f>
        <v>0</v>
      </c>
      <c r="X815">
        <f>'Raw Data'!O815</f>
        <v>0</v>
      </c>
      <c r="Y815" t="str">
        <f>'Raw Data'!P815</f>
        <v>Not a Collision with Motor Vehicle</v>
      </c>
      <c r="Z815" t="str">
        <f>'Raw Data'!Q815</f>
        <v>On Roadway - Non-Intersection</v>
      </c>
      <c r="AA815" t="str">
        <f>'Raw Data'!R815</f>
        <v>Other Object (Not Fixed)</v>
      </c>
      <c r="AB815" t="str">
        <f>'Raw Data'!S815</f>
        <v>Other Object (Not Fixed)</v>
      </c>
      <c r="AC815" t="str">
        <f>'Raw Data'!T815</f>
        <v>No Contributing Factors</v>
      </c>
      <c r="AD815">
        <f>'Raw Data'!U815</f>
        <v>1</v>
      </c>
      <c r="AE815" s="5" t="str">
        <f t="shared" si="178"/>
        <v>Yes</v>
      </c>
      <c r="AF815" t="str">
        <f>'Raw Data'!V815</f>
        <v>Negotiating a Curve</v>
      </c>
      <c r="AG815" s="5">
        <f t="shared" si="172"/>
        <v>0</v>
      </c>
      <c r="AH815" t="str">
        <f>'Raw Data'!W815</f>
        <v>East</v>
      </c>
      <c r="AI815" t="str">
        <f>'Raw Data'!X815</f>
        <v>Daylight</v>
      </c>
      <c r="AJ815" t="str">
        <f>'Raw Data'!Y815</f>
        <v>Dry</v>
      </c>
      <c r="AK815">
        <f>'Raw Data'!Z815</f>
        <v>57</v>
      </c>
      <c r="AL815" t="str">
        <f>'Raw Data'!AA815</f>
        <v>Lap and Shoulder Belt Used</v>
      </c>
      <c r="AM815" s="5">
        <f t="shared" si="173"/>
        <v>0</v>
      </c>
      <c r="AN815" t="str">
        <f>'Raw Data'!AB815</f>
        <v>Passenger Car</v>
      </c>
      <c r="AO815" t="str">
        <f>'Raw Data'!AC815</f>
        <v>2951013600I</v>
      </c>
      <c r="AP815">
        <f>'Raw Data'!AD815</f>
        <v>24.381240999999999</v>
      </c>
      <c r="AQ815">
        <f>'Raw Data'!AE815</f>
        <v>34.690246999999999</v>
      </c>
      <c r="AR815">
        <f>'Raw Data'!AF815</f>
        <v>-85.188529000000003</v>
      </c>
      <c r="AS815">
        <f>'Raw Data'!AG815</f>
        <v>234</v>
      </c>
      <c r="AT815">
        <f>'Raw Data'!AH815</f>
        <v>174</v>
      </c>
      <c r="AU815">
        <f>'Raw Data'!AI815</f>
        <v>1517</v>
      </c>
      <c r="AV815" t="str">
        <f>'Raw Data'!AJ815</f>
        <v>D6_0136_00_I</v>
      </c>
      <c r="AW815">
        <f>'Raw Data'!AK815</f>
        <v>112</v>
      </c>
      <c r="AX815">
        <f>'Raw Data'!AL815</f>
        <v>121</v>
      </c>
      <c r="AY815" t="str">
        <f>'Raw Data'!AM815</f>
        <v>simple</v>
      </c>
      <c r="AZ815">
        <f>'Raw Data'!AN815</f>
        <v>304.39999999999998</v>
      </c>
      <c r="BA815">
        <f>'Raw Data'!AO815</f>
        <v>84.7</v>
      </c>
      <c r="BB815">
        <f>'Raw Data'!AP815</f>
        <v>446.6</v>
      </c>
      <c r="BC815">
        <f>'Raw Data'!AQ815</f>
        <v>-85.188727</v>
      </c>
      <c r="BD815">
        <f>'Raw Data'!AR815</f>
        <v>34.689897000000002</v>
      </c>
      <c r="BE815">
        <f>'Raw Data'!AS815</f>
        <v>-85.188644999999994</v>
      </c>
      <c r="BF815">
        <f>'Raw Data'!AT815</f>
        <v>34.688791999999999</v>
      </c>
      <c r="BG815" t="str">
        <f>'Raw Data'!AU815</f>
        <v>2951013600I</v>
      </c>
      <c r="BH815">
        <f>'Raw Data'!AV815</f>
        <v>1</v>
      </c>
      <c r="BI815">
        <f>'Raw Data'!AW815</f>
        <v>295</v>
      </c>
      <c r="BJ815">
        <f>'Raw Data'!AX815</f>
        <v>136</v>
      </c>
      <c r="BK815">
        <f>'Raw Data'!AY815</f>
        <v>0</v>
      </c>
      <c r="BL815">
        <f>'Raw Data'!AZ815</f>
        <v>55</v>
      </c>
      <c r="BM815">
        <f>'Raw Data'!BA815</f>
        <v>14.46</v>
      </c>
      <c r="BN815">
        <f>'Raw Data'!BB815</f>
        <v>14.36</v>
      </c>
      <c r="BO815">
        <f>'Raw Data'!BC815</f>
        <v>1224.4000000000001</v>
      </c>
      <c r="BP815">
        <f>'Raw Data'!BD815</f>
        <v>1209.5999999999999</v>
      </c>
      <c r="BQ815">
        <f>'Raw Data'!BE815</f>
        <v>1197.8</v>
      </c>
      <c r="BR815">
        <f>'Raw Data'!BF815</f>
        <v>55</v>
      </c>
      <c r="BS815">
        <f>'Raw Data'!BG815</f>
        <v>34</v>
      </c>
      <c r="BT815">
        <f>'Raw Data'!BH815</f>
        <v>21</v>
      </c>
      <c r="BU815">
        <f>'Raw Data'!BI815</f>
        <v>44187</v>
      </c>
      <c r="BV815" t="str">
        <f>'Raw Data'!BJ815</f>
        <v>ASV_15+</v>
      </c>
      <c r="BW815">
        <f>'Raw Data'!BK815</f>
        <v>1.2769999999999999E-3</v>
      </c>
      <c r="BX815">
        <f>'Raw Data'!BL815</f>
        <v>35656</v>
      </c>
      <c r="BY815">
        <f>'Raw Data'!BM815</f>
        <v>50978</v>
      </c>
      <c r="BZ815" t="str">
        <f>'Raw Data'!BN815</f>
        <v>2951013600I</v>
      </c>
      <c r="CA815" t="str">
        <f>'Raw Data'!BO815</f>
        <v>WALKER</v>
      </c>
      <c r="CB815">
        <f>'Raw Data'!BP815</f>
        <v>1</v>
      </c>
      <c r="CC815">
        <f>'Raw Data'!BQ815</f>
        <v>13600</v>
      </c>
      <c r="CD815">
        <f>'Raw Data'!BR815</f>
        <v>6</v>
      </c>
      <c r="CE815">
        <f>'Raw Data'!BS815</f>
        <v>1</v>
      </c>
      <c r="CF815">
        <f>'Raw Data'!BT815</f>
        <v>2</v>
      </c>
      <c r="CG815">
        <f>'Raw Data'!BU815</f>
        <v>2</v>
      </c>
      <c r="CH815">
        <f>'Raw Data'!BV815</f>
        <v>2</v>
      </c>
      <c r="CI815">
        <f>'Raw Data'!BW815</f>
        <v>4</v>
      </c>
      <c r="CJ815">
        <f>'Raw Data'!BX815</f>
        <v>0</v>
      </c>
      <c r="CK815">
        <f>'Raw Data'!BY815</f>
        <v>4</v>
      </c>
      <c r="CL815" t="str">
        <f>'Raw Data'!BZ815</f>
        <v>N</v>
      </c>
      <c r="CM815">
        <f t="shared" si="179"/>
        <v>0</v>
      </c>
      <c r="CN815">
        <f>'Raw Data'!CA815</f>
        <v>295</v>
      </c>
      <c r="CO815">
        <f>'Raw Data'!CB815</f>
        <v>136</v>
      </c>
      <c r="CP815">
        <f>'Raw Data'!CC815</f>
        <v>0</v>
      </c>
      <c r="CQ815" t="str">
        <f>'Raw Data'!CD815</f>
        <v>Not Urban</v>
      </c>
      <c r="CR815" t="str">
        <f>'Raw Data'!CE815</f>
        <v>Not Urban</v>
      </c>
      <c r="CS815">
        <f>'Raw Data'!CF815</f>
        <v>0</v>
      </c>
      <c r="CT815">
        <f>'Raw Data'!CG815</f>
        <v>55</v>
      </c>
      <c r="CU815">
        <f>'Raw Data'!CH815</f>
        <v>630</v>
      </c>
      <c r="CV815" t="str">
        <f>'Raw Data'!CI815</f>
        <v xml:space="preserve"> </v>
      </c>
      <c r="CW815">
        <f>'Raw Data'!CJ815</f>
        <v>0</v>
      </c>
      <c r="CX815">
        <f>'Raw Data'!CK815</f>
        <v>1.5366280000000001</v>
      </c>
      <c r="CY815">
        <f>'Raw Data'!CL815</f>
        <v>14</v>
      </c>
      <c r="CZ815" t="str">
        <f>'Raw Data'!CM815</f>
        <v>State Mainline</v>
      </c>
      <c r="DA815">
        <f>'Raw Data'!CN815</f>
        <v>630</v>
      </c>
      <c r="DB815">
        <f>'Raw Data'!CO815</f>
        <v>515981</v>
      </c>
      <c r="DC815">
        <f>'Raw Data'!CP815</f>
        <v>23.84</v>
      </c>
      <c r="DD815">
        <f>'Raw Data'!CQ815</f>
        <v>25.38</v>
      </c>
      <c r="DE815">
        <f>'Raw Data'!CR815</f>
        <v>515981</v>
      </c>
      <c r="DF815">
        <f>'Raw Data'!CS815</f>
        <v>0</v>
      </c>
      <c r="DG815">
        <f>'Raw Data'!CT815</f>
        <v>8113.3970740000004</v>
      </c>
      <c r="DH815">
        <f>'Raw Data'!CU815</f>
        <v>100</v>
      </c>
      <c r="DI815">
        <f>'Raw Data'!CV815</f>
        <v>50987</v>
      </c>
      <c r="DJ815">
        <f>'Raw Data'!CW815</f>
        <v>4.9508999999999997E-2</v>
      </c>
      <c r="DK815">
        <f>'Raw Data'!CX815</f>
        <v>0</v>
      </c>
      <c r="DL815">
        <f>'Raw Data'!CY815</f>
        <v>1.2769999999999999E-3</v>
      </c>
      <c r="DM815">
        <f>'Raw Data'!CZ815</f>
        <v>343</v>
      </c>
      <c r="DN815" t="str">
        <f>'Raw Data'!DA815</f>
        <v>295-0098</v>
      </c>
      <c r="DO815" t="str">
        <f>'Raw Data'!DB815</f>
        <v>4R : Rural Minor Arterial</v>
      </c>
      <c r="DP815" t="str">
        <f>'Raw Data'!DC815</f>
        <v>34.699530, -85.200654</v>
      </c>
      <c r="DQ815">
        <f>'Raw Data'!DD815</f>
        <v>-85.200654</v>
      </c>
      <c r="DR815">
        <f>'Raw Data'!DE815</f>
        <v>34.699530000000003</v>
      </c>
      <c r="DS815">
        <f>'Raw Data'!DF815</f>
        <v>34.699530000000003</v>
      </c>
      <c r="DT815">
        <f>'Raw Data'!DG815</f>
        <v>-85.200654</v>
      </c>
      <c r="DU815">
        <f>'Raw Data'!DH815</f>
        <v>1.533E-2</v>
      </c>
      <c r="DV815">
        <f>'Raw Data'!DI815</f>
        <v>1.2769999999999999E-3</v>
      </c>
      <c r="DW815">
        <f>'Raw Data'!DJ815</f>
        <v>234</v>
      </c>
      <c r="DX815" s="11">
        <f t="shared" si="180"/>
        <v>5433.333333333333</v>
      </c>
      <c r="DY815" s="5">
        <f t="shared" si="181"/>
        <v>5460</v>
      </c>
      <c r="DZ815" s="5">
        <f t="shared" si="174"/>
        <v>-26.66666666666697</v>
      </c>
      <c r="EA815" s="5">
        <f t="shared" si="175"/>
        <v>-4.8840048840049395E-3</v>
      </c>
      <c r="EB815" s="5">
        <f t="shared" si="176"/>
        <v>5446.6666666666661</v>
      </c>
      <c r="EC815">
        <f>'Raw Data'!DK815</f>
        <v>5370</v>
      </c>
      <c r="ED815">
        <f>'Raw Data'!DL815</f>
        <v>0</v>
      </c>
      <c r="EE815">
        <f>'Raw Data'!DM815</f>
        <v>5550</v>
      </c>
      <c r="EF815">
        <f>'Raw Data'!DN815</f>
        <v>0</v>
      </c>
      <c r="EG815">
        <f>'Raw Data'!DO815</f>
        <v>5380</v>
      </c>
      <c r="EH815">
        <f>'Raw Data'!DP815</f>
        <v>0</v>
      </c>
      <c r="EI815">
        <f>'Raw Data'!DQ815</f>
        <v>5680</v>
      </c>
      <c r="EJ815">
        <f>'Raw Data'!DR815</f>
        <v>0</v>
      </c>
      <c r="EK815">
        <f>'Raw Data'!DS815</f>
        <v>5510</v>
      </c>
      <c r="EL815">
        <f>'Raw Data'!DT815</f>
        <v>12.3</v>
      </c>
      <c r="EM815">
        <f>'Raw Data'!DU815</f>
        <v>5680</v>
      </c>
      <c r="EN815">
        <f>'Raw Data'!DV815</f>
        <v>12.3</v>
      </c>
      <c r="EO815">
        <f>'Raw Data'!DW815</f>
        <v>5400</v>
      </c>
      <c r="EP815">
        <f>'Raw Data'!DX815</f>
        <v>12.3</v>
      </c>
      <c r="EQ815">
        <f>'Raw Data'!DY815</f>
        <v>5250</v>
      </c>
      <c r="ER815">
        <f>'Raw Data'!DZ815</f>
        <v>12.3</v>
      </c>
      <c r="ES815">
        <f>'Raw Data'!EA815</f>
        <v>5240</v>
      </c>
      <c r="ET815">
        <f>'Raw Data'!EB815</f>
        <v>12.3</v>
      </c>
      <c r="EU815">
        <f>'Raw Data'!EC815</f>
        <v>3960</v>
      </c>
      <c r="EV815">
        <f>'Raw Data'!ED815</f>
        <v>12.3</v>
      </c>
      <c r="EW815">
        <f>'Raw Data'!EE815</f>
        <v>4.0099999999999999E-4</v>
      </c>
    </row>
    <row r="816" spans="1:153" x14ac:dyDescent="0.3">
      <c r="A816">
        <f>'Raw Data'!A816</f>
        <v>814</v>
      </c>
      <c r="B816" t="str">
        <f>'Raw Data'!B816</f>
        <v>Point</v>
      </c>
      <c r="C816">
        <f>'Raw Data'!C816</f>
        <v>450</v>
      </c>
      <c r="D816">
        <f>'Raw Data'!D816</f>
        <v>128</v>
      </c>
      <c r="E816" t="str">
        <f>'Raw Data'!E816</f>
        <v>Point</v>
      </c>
      <c r="F816">
        <f>'Raw Data'!F816</f>
        <v>6596676</v>
      </c>
      <c r="G816" t="str">
        <f>'Raw Data'!G816</f>
        <v>Gsp Post 00</v>
      </c>
      <c r="H816" s="3">
        <f>'Raw Data'!H816</f>
        <v>43146</v>
      </c>
      <c r="L816">
        <f t="shared" si="168"/>
        <v>0</v>
      </c>
      <c r="M816" s="5">
        <f t="shared" si="169"/>
        <v>43146</v>
      </c>
      <c r="N816" s="5">
        <f t="shared" si="177"/>
        <v>2018</v>
      </c>
      <c r="O816" s="5" t="str" cm="1">
        <f t="array" ref="O816">_xlfn.IFS(N816&lt;=2016,"before treatment",N816=2017,"unknown",N816&gt;2017,"after treatment")</f>
        <v>after treatment</v>
      </c>
      <c r="P816" s="5">
        <f t="shared" si="170"/>
        <v>0</v>
      </c>
      <c r="Q816" s="5">
        <f t="shared" si="171"/>
        <v>1</v>
      </c>
      <c r="R816" t="str">
        <f>'Raw Data'!I816</f>
        <v>Walker</v>
      </c>
      <c r="S816" t="str">
        <f>'Raw Data'!J816</f>
        <v>LOOKOUT MOUNTAIN SCENIC</v>
      </c>
      <c r="T816" t="str">
        <f>'Raw Data'!K816</f>
        <v>(none)</v>
      </c>
      <c r="U816" t="str">
        <f>'Raw Data'!L816</f>
        <v>(O) No Injury</v>
      </c>
      <c r="V816">
        <f>'Raw Data'!M816</f>
        <v>0</v>
      </c>
      <c r="W816">
        <f>'Raw Data'!N816</f>
        <v>0</v>
      </c>
      <c r="X816">
        <f>'Raw Data'!O816</f>
        <v>0</v>
      </c>
      <c r="Y816" t="str">
        <f>'Raw Data'!P816</f>
        <v>Sideswipe-Same Direction</v>
      </c>
      <c r="Z816" t="str">
        <f>'Raw Data'!Q816</f>
        <v>On Roadway - Non-Intersection</v>
      </c>
      <c r="AA816" t="str">
        <f>'Raw Data'!R816</f>
        <v>["Motor Vehicle in Motion","Motor Vehicle in Motion"]</v>
      </c>
      <c r="AB816" t="str">
        <f>'Raw Data'!S816</f>
        <v>["Motor Vehicle in Motion","Motor Vehicle in Motion"]</v>
      </c>
      <c r="AC816" t="str">
        <f>'Raw Data'!T816</f>
        <v>["No Contributing Factors","Other"]</v>
      </c>
      <c r="AD816">
        <f>'Raw Data'!U816</f>
        <v>2</v>
      </c>
      <c r="AE816" s="5" t="str">
        <f t="shared" si="178"/>
        <v>No</v>
      </c>
      <c r="AF816" t="str">
        <f>'Raw Data'!V816</f>
        <v>["Negotiating a Curve","Negotiating a Curve"]</v>
      </c>
      <c r="AG816" s="5">
        <f t="shared" si="172"/>
        <v>0</v>
      </c>
      <c r="AH816" t="str">
        <f>'Raw Data'!W816</f>
        <v>["West","West"]</v>
      </c>
      <c r="AI816" t="str">
        <f>'Raw Data'!X816</f>
        <v>Daylight</v>
      </c>
      <c r="AJ816" t="str">
        <f>'Raw Data'!Y816</f>
        <v>Dry</v>
      </c>
      <c r="AK816">
        <f>'Raw Data'!Z816</f>
        <v>0</v>
      </c>
      <c r="AL816" t="str">
        <f>'Raw Data'!AA816</f>
        <v>["Lap and Shoulder Belt Used","Lap and Shoulder Belt Used"]</v>
      </c>
      <c r="AM816" s="5">
        <f t="shared" si="173"/>
        <v>0</v>
      </c>
      <c r="AN816" t="str">
        <f>'Raw Data'!AB816</f>
        <v>["Passenger Car","Passenger Car"]</v>
      </c>
      <c r="AO816" t="str">
        <f>'Raw Data'!AC816</f>
        <v>2951013600I</v>
      </c>
      <c r="AP816">
        <f>'Raw Data'!AD816</f>
        <v>24.466000000000001</v>
      </c>
      <c r="AQ816">
        <f>'Raw Data'!AE816</f>
        <v>34.689100000000003</v>
      </c>
      <c r="AR816">
        <f>'Raw Data'!AF816</f>
        <v>-85.188918999999999</v>
      </c>
      <c r="AS816">
        <f>'Raw Data'!AG816</f>
        <v>234</v>
      </c>
      <c r="AT816">
        <f>'Raw Data'!AH816</f>
        <v>174</v>
      </c>
      <c r="AU816">
        <f>'Raw Data'!AI816</f>
        <v>1517</v>
      </c>
      <c r="AV816" t="str">
        <f>'Raw Data'!AJ816</f>
        <v>D6_0136_00_I</v>
      </c>
      <c r="AW816">
        <f>'Raw Data'!AK816</f>
        <v>112</v>
      </c>
      <c r="AX816">
        <f>'Raw Data'!AL816</f>
        <v>121</v>
      </c>
      <c r="AY816" t="str">
        <f>'Raw Data'!AM816</f>
        <v>simple</v>
      </c>
      <c r="AZ816">
        <f>'Raw Data'!AN816</f>
        <v>304.39999999999998</v>
      </c>
      <c r="BA816">
        <f>'Raw Data'!AO816</f>
        <v>84.7</v>
      </c>
      <c r="BB816">
        <f>'Raw Data'!AP816</f>
        <v>446.6</v>
      </c>
      <c r="BC816">
        <f>'Raw Data'!AQ816</f>
        <v>-85.188727</v>
      </c>
      <c r="BD816">
        <f>'Raw Data'!AR816</f>
        <v>34.689897000000002</v>
      </c>
      <c r="BE816">
        <f>'Raw Data'!AS816</f>
        <v>-85.188644999999994</v>
      </c>
      <c r="BF816">
        <f>'Raw Data'!AT816</f>
        <v>34.688791999999999</v>
      </c>
      <c r="BG816" t="str">
        <f>'Raw Data'!AU816</f>
        <v>2951013600I</v>
      </c>
      <c r="BH816">
        <f>'Raw Data'!AV816</f>
        <v>1</v>
      </c>
      <c r="BI816">
        <f>'Raw Data'!AW816</f>
        <v>295</v>
      </c>
      <c r="BJ816">
        <f>'Raw Data'!AX816</f>
        <v>136</v>
      </c>
      <c r="BK816">
        <f>'Raw Data'!AY816</f>
        <v>0</v>
      </c>
      <c r="BL816">
        <f>'Raw Data'!AZ816</f>
        <v>55</v>
      </c>
      <c r="BM816">
        <f>'Raw Data'!BA816</f>
        <v>14.46</v>
      </c>
      <c r="BN816">
        <f>'Raw Data'!BB816</f>
        <v>14.36</v>
      </c>
      <c r="BO816">
        <f>'Raw Data'!BC816</f>
        <v>1224.4000000000001</v>
      </c>
      <c r="BP816">
        <f>'Raw Data'!BD816</f>
        <v>1209.5999999999999</v>
      </c>
      <c r="BQ816">
        <f>'Raw Data'!BE816</f>
        <v>1197.8</v>
      </c>
      <c r="BR816">
        <f>'Raw Data'!BF816</f>
        <v>55</v>
      </c>
      <c r="BS816">
        <f>'Raw Data'!BG816</f>
        <v>34</v>
      </c>
      <c r="BT816">
        <f>'Raw Data'!BH816</f>
        <v>21</v>
      </c>
      <c r="BU816">
        <f>'Raw Data'!BI816</f>
        <v>44187</v>
      </c>
      <c r="BV816" t="str">
        <f>'Raw Data'!BJ816</f>
        <v>ASV_15+</v>
      </c>
      <c r="BW816">
        <f>'Raw Data'!BK816</f>
        <v>1.2769999999999999E-3</v>
      </c>
      <c r="BX816">
        <f>'Raw Data'!BL816</f>
        <v>35656</v>
      </c>
      <c r="BY816">
        <f>'Raw Data'!BM816</f>
        <v>50978</v>
      </c>
      <c r="BZ816" t="str">
        <f>'Raw Data'!BN816</f>
        <v>2951013600I</v>
      </c>
      <c r="CA816" t="str">
        <f>'Raw Data'!BO816</f>
        <v>WALKER</v>
      </c>
      <c r="CB816">
        <f>'Raw Data'!BP816</f>
        <v>1</v>
      </c>
      <c r="CC816">
        <f>'Raw Data'!BQ816</f>
        <v>13600</v>
      </c>
      <c r="CD816">
        <f>'Raw Data'!BR816</f>
        <v>6</v>
      </c>
      <c r="CE816">
        <f>'Raw Data'!BS816</f>
        <v>1</v>
      </c>
      <c r="CF816">
        <f>'Raw Data'!BT816</f>
        <v>2</v>
      </c>
      <c r="CG816">
        <f>'Raw Data'!BU816</f>
        <v>2</v>
      </c>
      <c r="CH816">
        <f>'Raw Data'!BV816</f>
        <v>2</v>
      </c>
      <c r="CI816">
        <f>'Raw Data'!BW816</f>
        <v>4</v>
      </c>
      <c r="CJ816">
        <f>'Raw Data'!BX816</f>
        <v>0</v>
      </c>
      <c r="CK816">
        <f>'Raw Data'!BY816</f>
        <v>4</v>
      </c>
      <c r="CL816" t="str">
        <f>'Raw Data'!BZ816</f>
        <v>N</v>
      </c>
      <c r="CM816">
        <f t="shared" si="179"/>
        <v>0</v>
      </c>
      <c r="CN816">
        <f>'Raw Data'!CA816</f>
        <v>295</v>
      </c>
      <c r="CO816">
        <f>'Raw Data'!CB816</f>
        <v>136</v>
      </c>
      <c r="CP816">
        <f>'Raw Data'!CC816</f>
        <v>0</v>
      </c>
      <c r="CQ816" t="str">
        <f>'Raw Data'!CD816</f>
        <v>Not Urban</v>
      </c>
      <c r="CR816" t="str">
        <f>'Raw Data'!CE816</f>
        <v>Not Urban</v>
      </c>
      <c r="CS816">
        <f>'Raw Data'!CF816</f>
        <v>0</v>
      </c>
      <c r="CT816">
        <f>'Raw Data'!CG816</f>
        <v>55</v>
      </c>
      <c r="CU816">
        <f>'Raw Data'!CH816</f>
        <v>630</v>
      </c>
      <c r="CV816" t="str">
        <f>'Raw Data'!CI816</f>
        <v xml:space="preserve"> </v>
      </c>
      <c r="CW816">
        <f>'Raw Data'!CJ816</f>
        <v>0</v>
      </c>
      <c r="CX816">
        <f>'Raw Data'!CK816</f>
        <v>1.5366280000000001</v>
      </c>
      <c r="CY816">
        <f>'Raw Data'!CL816</f>
        <v>14</v>
      </c>
      <c r="CZ816" t="str">
        <f>'Raw Data'!CM816</f>
        <v>State Mainline</v>
      </c>
      <c r="DA816">
        <f>'Raw Data'!CN816</f>
        <v>630</v>
      </c>
      <c r="DB816">
        <f>'Raw Data'!CO816</f>
        <v>515981</v>
      </c>
      <c r="DC816">
        <f>'Raw Data'!CP816</f>
        <v>23.84</v>
      </c>
      <c r="DD816">
        <f>'Raw Data'!CQ816</f>
        <v>25.38</v>
      </c>
      <c r="DE816">
        <f>'Raw Data'!CR816</f>
        <v>515981</v>
      </c>
      <c r="DF816">
        <f>'Raw Data'!CS816</f>
        <v>0</v>
      </c>
      <c r="DG816">
        <f>'Raw Data'!CT816</f>
        <v>8113.3970740000004</v>
      </c>
      <c r="DH816">
        <f>'Raw Data'!CU816</f>
        <v>100</v>
      </c>
      <c r="DI816">
        <f>'Raw Data'!CV816</f>
        <v>50987</v>
      </c>
      <c r="DJ816">
        <f>'Raw Data'!CW816</f>
        <v>4.9508999999999997E-2</v>
      </c>
      <c r="DK816">
        <f>'Raw Data'!CX816</f>
        <v>0</v>
      </c>
      <c r="DL816">
        <f>'Raw Data'!CY816</f>
        <v>1.2769999999999999E-3</v>
      </c>
      <c r="DM816">
        <f>'Raw Data'!CZ816</f>
        <v>343</v>
      </c>
      <c r="DN816" t="str">
        <f>'Raw Data'!DA816</f>
        <v>295-0098</v>
      </c>
      <c r="DO816" t="str">
        <f>'Raw Data'!DB816</f>
        <v>4R : Rural Minor Arterial</v>
      </c>
      <c r="DP816" t="str">
        <f>'Raw Data'!DC816</f>
        <v>34.699530, -85.200654</v>
      </c>
      <c r="DQ816">
        <f>'Raw Data'!DD816</f>
        <v>-85.200654</v>
      </c>
      <c r="DR816">
        <f>'Raw Data'!DE816</f>
        <v>34.699530000000003</v>
      </c>
      <c r="DS816">
        <f>'Raw Data'!DF816</f>
        <v>34.699530000000003</v>
      </c>
      <c r="DT816">
        <f>'Raw Data'!DG816</f>
        <v>-85.200654</v>
      </c>
      <c r="DU816">
        <f>'Raw Data'!DH816</f>
        <v>1.533E-2</v>
      </c>
      <c r="DV816">
        <f>'Raw Data'!DI816</f>
        <v>1.2769999999999999E-3</v>
      </c>
      <c r="DW816">
        <f>'Raw Data'!DJ816</f>
        <v>234</v>
      </c>
      <c r="DX816" s="11">
        <f t="shared" si="180"/>
        <v>5433.333333333333</v>
      </c>
      <c r="DY816" s="5">
        <f t="shared" si="181"/>
        <v>5460</v>
      </c>
      <c r="DZ816" s="5">
        <f t="shared" si="174"/>
        <v>-26.66666666666697</v>
      </c>
      <c r="EA816" s="5">
        <f t="shared" si="175"/>
        <v>-4.8840048840049395E-3</v>
      </c>
      <c r="EB816" s="5">
        <f t="shared" si="176"/>
        <v>5446.6666666666661</v>
      </c>
      <c r="EC816">
        <f>'Raw Data'!DK816</f>
        <v>5370</v>
      </c>
      <c r="ED816">
        <f>'Raw Data'!DL816</f>
        <v>0</v>
      </c>
      <c r="EE816">
        <f>'Raw Data'!DM816</f>
        <v>5550</v>
      </c>
      <c r="EF816">
        <f>'Raw Data'!DN816</f>
        <v>0</v>
      </c>
      <c r="EG816">
        <f>'Raw Data'!DO816</f>
        <v>5380</v>
      </c>
      <c r="EH816">
        <f>'Raw Data'!DP816</f>
        <v>0</v>
      </c>
      <c r="EI816">
        <f>'Raw Data'!DQ816</f>
        <v>5680</v>
      </c>
      <c r="EJ816">
        <f>'Raw Data'!DR816</f>
        <v>0</v>
      </c>
      <c r="EK816">
        <f>'Raw Data'!DS816</f>
        <v>5510</v>
      </c>
      <c r="EL816">
        <f>'Raw Data'!DT816</f>
        <v>12.3</v>
      </c>
      <c r="EM816">
        <f>'Raw Data'!DU816</f>
        <v>5680</v>
      </c>
      <c r="EN816">
        <f>'Raw Data'!DV816</f>
        <v>12.3</v>
      </c>
      <c r="EO816">
        <f>'Raw Data'!DW816</f>
        <v>5400</v>
      </c>
      <c r="EP816">
        <f>'Raw Data'!DX816</f>
        <v>12.3</v>
      </c>
      <c r="EQ816">
        <f>'Raw Data'!DY816</f>
        <v>5250</v>
      </c>
      <c r="ER816">
        <f>'Raw Data'!DZ816</f>
        <v>12.3</v>
      </c>
      <c r="ES816">
        <f>'Raw Data'!EA816</f>
        <v>5240</v>
      </c>
      <c r="ET816">
        <f>'Raw Data'!EB816</f>
        <v>12.3</v>
      </c>
      <c r="EU816">
        <f>'Raw Data'!EC816</f>
        <v>3960</v>
      </c>
      <c r="EV816">
        <f>'Raw Data'!ED816</f>
        <v>12.3</v>
      </c>
      <c r="EW816">
        <f>'Raw Data'!EE816</f>
        <v>0</v>
      </c>
    </row>
    <row r="817" spans="1:153" x14ac:dyDescent="0.3">
      <c r="A817">
        <f>'Raw Data'!A817</f>
        <v>815</v>
      </c>
      <c r="B817" t="str">
        <f>'Raw Data'!B817</f>
        <v>Point</v>
      </c>
      <c r="C817">
        <f>'Raw Data'!C817</f>
        <v>460</v>
      </c>
      <c r="D817">
        <f>'Raw Data'!D817</f>
        <v>108</v>
      </c>
      <c r="E817" t="str">
        <f>'Raw Data'!E817</f>
        <v>Point</v>
      </c>
      <c r="F817">
        <f>'Raw Data'!F817</f>
        <v>6874348</v>
      </c>
      <c r="G817" t="str">
        <f>'Raw Data'!G817</f>
        <v>Gsp Post 00</v>
      </c>
      <c r="H817" s="3">
        <f>'Raw Data'!H817</f>
        <v>43353</v>
      </c>
      <c r="L817">
        <f t="shared" si="168"/>
        <v>0</v>
      </c>
      <c r="M817" s="5">
        <f t="shared" si="169"/>
        <v>43353</v>
      </c>
      <c r="N817" s="5">
        <f t="shared" si="177"/>
        <v>2018</v>
      </c>
      <c r="O817" s="5" t="str" cm="1">
        <f t="array" ref="O817">_xlfn.IFS(N817&lt;=2016,"before treatment",N817=2017,"unknown",N817&gt;2017,"after treatment")</f>
        <v>after treatment</v>
      </c>
      <c r="P817" s="5">
        <f t="shared" si="170"/>
        <v>0</v>
      </c>
      <c r="Q817" s="5">
        <f t="shared" si="171"/>
        <v>1</v>
      </c>
      <c r="R817" t="str">
        <f>'Raw Data'!I817</f>
        <v>Walker</v>
      </c>
      <c r="S817" t="str">
        <f>'Raw Data'!J817</f>
        <v>LOOKOUT MOUNTAIN SCENIC</v>
      </c>
      <c r="T817" t="str">
        <f>'Raw Data'!K817</f>
        <v>(none)</v>
      </c>
      <c r="U817" t="str">
        <f>'Raw Data'!L817</f>
        <v>(O) No Injury</v>
      </c>
      <c r="V817">
        <f>'Raw Data'!M817</f>
        <v>0</v>
      </c>
      <c r="W817">
        <f>'Raw Data'!N817</f>
        <v>0</v>
      </c>
      <c r="X817">
        <f>'Raw Data'!O817</f>
        <v>0</v>
      </c>
      <c r="Y817" t="str">
        <f>'Raw Data'!P817</f>
        <v>Sideswipe-Opposite Direction</v>
      </c>
      <c r="Z817" t="str">
        <f>'Raw Data'!Q817</f>
        <v>On Roadway - Non-Intersection</v>
      </c>
      <c r="AA817" t="str">
        <f>'Raw Data'!R817</f>
        <v>["Motor Vehicle in Motion","Motor Vehicle in Motion"]</v>
      </c>
      <c r="AB817" t="str">
        <f>'Raw Data'!S817</f>
        <v>["Motor Vehicle in Motion","Motor Vehicle in Motion"]</v>
      </c>
      <c r="AC817" t="str">
        <f>'Raw Data'!T817</f>
        <v>["No Contributing Factors","Wrong Side of Road"]</v>
      </c>
      <c r="AD817">
        <f>'Raw Data'!U817</f>
        <v>2</v>
      </c>
      <c r="AE817" s="5" t="str">
        <f t="shared" si="178"/>
        <v>No</v>
      </c>
      <c r="AF817" t="str">
        <f>'Raw Data'!V817</f>
        <v>["Negotiating a Curve","Negotiating a Curve"]</v>
      </c>
      <c r="AG817" s="5">
        <f t="shared" si="172"/>
        <v>0</v>
      </c>
      <c r="AH817" t="str">
        <f>'Raw Data'!W817</f>
        <v>["West","West"]</v>
      </c>
      <c r="AI817" t="str">
        <f>'Raw Data'!X817</f>
        <v>Daylight</v>
      </c>
      <c r="AJ817" t="str">
        <f>'Raw Data'!Y817</f>
        <v>Wet</v>
      </c>
      <c r="AK817">
        <f>'Raw Data'!Z817</f>
        <v>0</v>
      </c>
      <c r="AL817" t="str">
        <f>'Raw Data'!AA817</f>
        <v>["Lap and Shoulder Belt Used","Unknown"]</v>
      </c>
      <c r="AM817" s="5">
        <f t="shared" si="173"/>
        <v>0</v>
      </c>
      <c r="AN817" t="str">
        <f>'Raw Data'!AB817</f>
        <v>["Passenger Car","Tractor/Trailer"]</v>
      </c>
      <c r="AO817" t="str">
        <f>'Raw Data'!AC817</f>
        <v>2951013600I</v>
      </c>
      <c r="AP817">
        <f>'Raw Data'!AD817</f>
        <v>24.466000000000001</v>
      </c>
      <c r="AQ817">
        <f>'Raw Data'!AE817</f>
        <v>34.689100000000003</v>
      </c>
      <c r="AR817">
        <f>'Raw Data'!AF817</f>
        <v>-85.188918999999999</v>
      </c>
      <c r="AS817">
        <f>'Raw Data'!AG817</f>
        <v>234</v>
      </c>
      <c r="AT817">
        <f>'Raw Data'!AH817</f>
        <v>174</v>
      </c>
      <c r="AU817">
        <f>'Raw Data'!AI817</f>
        <v>1517</v>
      </c>
      <c r="AV817" t="str">
        <f>'Raw Data'!AJ817</f>
        <v>D6_0136_00_I</v>
      </c>
      <c r="AW817">
        <f>'Raw Data'!AK817</f>
        <v>112</v>
      </c>
      <c r="AX817">
        <f>'Raw Data'!AL817</f>
        <v>121</v>
      </c>
      <c r="AY817" t="str">
        <f>'Raw Data'!AM817</f>
        <v>simple</v>
      </c>
      <c r="AZ817">
        <f>'Raw Data'!AN817</f>
        <v>304.39999999999998</v>
      </c>
      <c r="BA817">
        <f>'Raw Data'!AO817</f>
        <v>84.7</v>
      </c>
      <c r="BB817">
        <f>'Raw Data'!AP817</f>
        <v>446.6</v>
      </c>
      <c r="BC817">
        <f>'Raw Data'!AQ817</f>
        <v>-85.188727</v>
      </c>
      <c r="BD817">
        <f>'Raw Data'!AR817</f>
        <v>34.689897000000002</v>
      </c>
      <c r="BE817">
        <f>'Raw Data'!AS817</f>
        <v>-85.188644999999994</v>
      </c>
      <c r="BF817">
        <f>'Raw Data'!AT817</f>
        <v>34.688791999999999</v>
      </c>
      <c r="BG817" t="str">
        <f>'Raw Data'!AU817</f>
        <v>2951013600I</v>
      </c>
      <c r="BH817">
        <f>'Raw Data'!AV817</f>
        <v>1</v>
      </c>
      <c r="BI817">
        <f>'Raw Data'!AW817</f>
        <v>295</v>
      </c>
      <c r="BJ817">
        <f>'Raw Data'!AX817</f>
        <v>136</v>
      </c>
      <c r="BK817">
        <f>'Raw Data'!AY817</f>
        <v>0</v>
      </c>
      <c r="BL817">
        <f>'Raw Data'!AZ817</f>
        <v>55</v>
      </c>
      <c r="BM817">
        <f>'Raw Data'!BA817</f>
        <v>14.46</v>
      </c>
      <c r="BN817">
        <f>'Raw Data'!BB817</f>
        <v>14.36</v>
      </c>
      <c r="BO817">
        <f>'Raw Data'!BC817</f>
        <v>1224.4000000000001</v>
      </c>
      <c r="BP817">
        <f>'Raw Data'!BD817</f>
        <v>1209.5999999999999</v>
      </c>
      <c r="BQ817">
        <f>'Raw Data'!BE817</f>
        <v>1197.8</v>
      </c>
      <c r="BR817">
        <f>'Raw Data'!BF817</f>
        <v>55</v>
      </c>
      <c r="BS817">
        <f>'Raw Data'!BG817</f>
        <v>34</v>
      </c>
      <c r="BT817">
        <f>'Raw Data'!BH817</f>
        <v>21</v>
      </c>
      <c r="BU817">
        <f>'Raw Data'!BI817</f>
        <v>44187</v>
      </c>
      <c r="BV817" t="str">
        <f>'Raw Data'!BJ817</f>
        <v>ASV_15+</v>
      </c>
      <c r="BW817">
        <f>'Raw Data'!BK817</f>
        <v>1.2769999999999999E-3</v>
      </c>
      <c r="BX817">
        <f>'Raw Data'!BL817</f>
        <v>35656</v>
      </c>
      <c r="BY817">
        <f>'Raw Data'!BM817</f>
        <v>50978</v>
      </c>
      <c r="BZ817" t="str">
        <f>'Raw Data'!BN817</f>
        <v>2951013600I</v>
      </c>
      <c r="CA817" t="str">
        <f>'Raw Data'!BO817</f>
        <v>WALKER</v>
      </c>
      <c r="CB817">
        <f>'Raw Data'!BP817</f>
        <v>1</v>
      </c>
      <c r="CC817">
        <f>'Raw Data'!BQ817</f>
        <v>13600</v>
      </c>
      <c r="CD817">
        <f>'Raw Data'!BR817</f>
        <v>6</v>
      </c>
      <c r="CE817">
        <f>'Raw Data'!BS817</f>
        <v>1</v>
      </c>
      <c r="CF817">
        <f>'Raw Data'!BT817</f>
        <v>2</v>
      </c>
      <c r="CG817">
        <f>'Raw Data'!BU817</f>
        <v>2</v>
      </c>
      <c r="CH817">
        <f>'Raw Data'!BV817</f>
        <v>2</v>
      </c>
      <c r="CI817">
        <f>'Raw Data'!BW817</f>
        <v>4</v>
      </c>
      <c r="CJ817">
        <f>'Raw Data'!BX817</f>
        <v>0</v>
      </c>
      <c r="CK817">
        <f>'Raw Data'!BY817</f>
        <v>4</v>
      </c>
      <c r="CL817" t="str">
        <f>'Raw Data'!BZ817</f>
        <v>N</v>
      </c>
      <c r="CM817">
        <f t="shared" si="179"/>
        <v>0</v>
      </c>
      <c r="CN817">
        <f>'Raw Data'!CA817</f>
        <v>295</v>
      </c>
      <c r="CO817">
        <f>'Raw Data'!CB817</f>
        <v>136</v>
      </c>
      <c r="CP817">
        <f>'Raw Data'!CC817</f>
        <v>0</v>
      </c>
      <c r="CQ817" t="str">
        <f>'Raw Data'!CD817</f>
        <v>Not Urban</v>
      </c>
      <c r="CR817" t="str">
        <f>'Raw Data'!CE817</f>
        <v>Not Urban</v>
      </c>
      <c r="CS817">
        <f>'Raw Data'!CF817</f>
        <v>0</v>
      </c>
      <c r="CT817">
        <f>'Raw Data'!CG817</f>
        <v>55</v>
      </c>
      <c r="CU817">
        <f>'Raw Data'!CH817</f>
        <v>630</v>
      </c>
      <c r="CV817" t="str">
        <f>'Raw Data'!CI817</f>
        <v xml:space="preserve"> </v>
      </c>
      <c r="CW817">
        <f>'Raw Data'!CJ817</f>
        <v>0</v>
      </c>
      <c r="CX817">
        <f>'Raw Data'!CK817</f>
        <v>1.5366280000000001</v>
      </c>
      <c r="CY817">
        <f>'Raw Data'!CL817</f>
        <v>14</v>
      </c>
      <c r="CZ817" t="str">
        <f>'Raw Data'!CM817</f>
        <v>State Mainline</v>
      </c>
      <c r="DA817">
        <f>'Raw Data'!CN817</f>
        <v>630</v>
      </c>
      <c r="DB817">
        <f>'Raw Data'!CO817</f>
        <v>515981</v>
      </c>
      <c r="DC817">
        <f>'Raw Data'!CP817</f>
        <v>23.84</v>
      </c>
      <c r="DD817">
        <f>'Raw Data'!CQ817</f>
        <v>25.38</v>
      </c>
      <c r="DE817">
        <f>'Raw Data'!CR817</f>
        <v>515981</v>
      </c>
      <c r="DF817">
        <f>'Raw Data'!CS817</f>
        <v>0</v>
      </c>
      <c r="DG817">
        <f>'Raw Data'!CT817</f>
        <v>8113.3970740000004</v>
      </c>
      <c r="DH817">
        <f>'Raw Data'!CU817</f>
        <v>100</v>
      </c>
      <c r="DI817">
        <f>'Raw Data'!CV817</f>
        <v>50987</v>
      </c>
      <c r="DJ817">
        <f>'Raw Data'!CW817</f>
        <v>4.9508999999999997E-2</v>
      </c>
      <c r="DK817">
        <f>'Raw Data'!CX817</f>
        <v>0</v>
      </c>
      <c r="DL817">
        <f>'Raw Data'!CY817</f>
        <v>1.2769999999999999E-3</v>
      </c>
      <c r="DM817">
        <f>'Raw Data'!CZ817</f>
        <v>343</v>
      </c>
      <c r="DN817" t="str">
        <f>'Raw Data'!DA817</f>
        <v>295-0098</v>
      </c>
      <c r="DO817" t="str">
        <f>'Raw Data'!DB817</f>
        <v>4R : Rural Minor Arterial</v>
      </c>
      <c r="DP817" t="str">
        <f>'Raw Data'!DC817</f>
        <v>34.699530, -85.200654</v>
      </c>
      <c r="DQ817">
        <f>'Raw Data'!DD817</f>
        <v>-85.200654</v>
      </c>
      <c r="DR817">
        <f>'Raw Data'!DE817</f>
        <v>34.699530000000003</v>
      </c>
      <c r="DS817">
        <f>'Raw Data'!DF817</f>
        <v>34.699530000000003</v>
      </c>
      <c r="DT817">
        <f>'Raw Data'!DG817</f>
        <v>-85.200654</v>
      </c>
      <c r="DU817">
        <f>'Raw Data'!DH817</f>
        <v>1.533E-2</v>
      </c>
      <c r="DV817">
        <f>'Raw Data'!DI817</f>
        <v>1.2769999999999999E-3</v>
      </c>
      <c r="DW817">
        <f>'Raw Data'!DJ817</f>
        <v>234</v>
      </c>
      <c r="DX817" s="11">
        <f t="shared" si="180"/>
        <v>5433.333333333333</v>
      </c>
      <c r="DY817" s="5">
        <f t="shared" si="181"/>
        <v>5460</v>
      </c>
      <c r="DZ817" s="5">
        <f t="shared" si="174"/>
        <v>-26.66666666666697</v>
      </c>
      <c r="EA817" s="5">
        <f t="shared" si="175"/>
        <v>-4.8840048840049395E-3</v>
      </c>
      <c r="EB817" s="5">
        <f t="shared" si="176"/>
        <v>5446.6666666666661</v>
      </c>
      <c r="EC817">
        <f>'Raw Data'!DK817</f>
        <v>5370</v>
      </c>
      <c r="ED817">
        <f>'Raw Data'!DL817</f>
        <v>0</v>
      </c>
      <c r="EE817">
        <f>'Raw Data'!DM817</f>
        <v>5550</v>
      </c>
      <c r="EF817">
        <f>'Raw Data'!DN817</f>
        <v>0</v>
      </c>
      <c r="EG817">
        <f>'Raw Data'!DO817</f>
        <v>5380</v>
      </c>
      <c r="EH817">
        <f>'Raw Data'!DP817</f>
        <v>0</v>
      </c>
      <c r="EI817">
        <f>'Raw Data'!DQ817</f>
        <v>5680</v>
      </c>
      <c r="EJ817">
        <f>'Raw Data'!DR817</f>
        <v>0</v>
      </c>
      <c r="EK817">
        <f>'Raw Data'!DS817</f>
        <v>5510</v>
      </c>
      <c r="EL817">
        <f>'Raw Data'!DT817</f>
        <v>12.3</v>
      </c>
      <c r="EM817">
        <f>'Raw Data'!DU817</f>
        <v>5680</v>
      </c>
      <c r="EN817">
        <f>'Raw Data'!DV817</f>
        <v>12.3</v>
      </c>
      <c r="EO817">
        <f>'Raw Data'!DW817</f>
        <v>5400</v>
      </c>
      <c r="EP817">
        <f>'Raw Data'!DX817</f>
        <v>12.3</v>
      </c>
      <c r="EQ817">
        <f>'Raw Data'!DY817</f>
        <v>5250</v>
      </c>
      <c r="ER817">
        <f>'Raw Data'!DZ817</f>
        <v>12.3</v>
      </c>
      <c r="ES817">
        <f>'Raw Data'!EA817</f>
        <v>5240</v>
      </c>
      <c r="ET817">
        <f>'Raw Data'!EB817</f>
        <v>12.3</v>
      </c>
      <c r="EU817">
        <f>'Raw Data'!EC817</f>
        <v>3960</v>
      </c>
      <c r="EV817">
        <f>'Raw Data'!ED817</f>
        <v>12.3</v>
      </c>
      <c r="EW817">
        <f>'Raw Data'!EE817</f>
        <v>0</v>
      </c>
    </row>
    <row r="818" spans="1:153" x14ac:dyDescent="0.3">
      <c r="A818">
        <f>'Raw Data'!A818</f>
        <v>816</v>
      </c>
      <c r="B818" t="str">
        <f>'Raw Data'!B818</f>
        <v>Point</v>
      </c>
      <c r="C818">
        <f>'Raw Data'!C818</f>
        <v>476</v>
      </c>
      <c r="D818">
        <f>'Raw Data'!D818</f>
        <v>71</v>
      </c>
      <c r="E818" t="str">
        <f>'Raw Data'!E818</f>
        <v>Point</v>
      </c>
      <c r="F818">
        <f>'Raw Data'!F818</f>
        <v>7157155</v>
      </c>
      <c r="G818" t="str">
        <f>'Raw Data'!G818</f>
        <v>Gsp Post 00</v>
      </c>
      <c r="H818" s="3">
        <f>'Raw Data'!H818</f>
        <v>43563</v>
      </c>
      <c r="L818">
        <f t="shared" si="168"/>
        <v>0</v>
      </c>
      <c r="M818" s="5">
        <f t="shared" si="169"/>
        <v>43563</v>
      </c>
      <c r="N818" s="5">
        <f t="shared" si="177"/>
        <v>2019</v>
      </c>
      <c r="O818" s="5" t="str" cm="1">
        <f t="array" ref="O818">_xlfn.IFS(N818&lt;=2016,"before treatment",N818=2017,"unknown",N818&gt;2017,"after treatment")</f>
        <v>after treatment</v>
      </c>
      <c r="P818" s="5">
        <f t="shared" si="170"/>
        <v>0</v>
      </c>
      <c r="Q818" s="5">
        <f t="shared" si="171"/>
        <v>1</v>
      </c>
      <c r="R818" t="str">
        <f>'Raw Data'!I818</f>
        <v>Walker</v>
      </c>
      <c r="S818" t="str">
        <f>'Raw Data'!J818</f>
        <v>LOOKOUT MOUNTAIN SCENIC</v>
      </c>
      <c r="T818" t="str">
        <f>'Raw Data'!K818</f>
        <v>(none)</v>
      </c>
      <c r="U818" t="str">
        <f>'Raw Data'!L818</f>
        <v>(C) Possible Injury / Complaint</v>
      </c>
      <c r="V818">
        <f>'Raw Data'!M818</f>
        <v>0</v>
      </c>
      <c r="W818">
        <f>'Raw Data'!N818</f>
        <v>0</v>
      </c>
      <c r="X818">
        <f>'Raw Data'!O818</f>
        <v>0</v>
      </c>
      <c r="Y818" t="str">
        <f>'Raw Data'!P818</f>
        <v>Rear End</v>
      </c>
      <c r="Z818" t="str">
        <f>'Raw Data'!Q818</f>
        <v>On Roadway - Non-Intersection</v>
      </c>
      <c r="AA818" t="str">
        <f>'Raw Data'!R818</f>
        <v>["Motor Vehicle in Motion","Motor Vehicle in Motion","Motor Vehicle in Motion"]</v>
      </c>
      <c r="AB818" t="str">
        <f>'Raw Data'!S818</f>
        <v>["Motor Vehicle in Motion","Motor Vehicle in Motion","Motor Vehicle in Motion"]</v>
      </c>
      <c r="AC818" t="str">
        <f>'Raw Data'!T818</f>
        <v>["Following Too Close","No Contributing Factors","No Contributing Factors"]</v>
      </c>
      <c r="AD818">
        <f>'Raw Data'!U818</f>
        <v>3</v>
      </c>
      <c r="AE818" s="5" t="str">
        <f t="shared" si="178"/>
        <v>No</v>
      </c>
      <c r="AF818" t="str">
        <f>'Raw Data'!V818</f>
        <v>["Negotiating a Curve","Stopped","Stopped"]</v>
      </c>
      <c r="AG818" s="5">
        <f t="shared" si="172"/>
        <v>0</v>
      </c>
      <c r="AH818" t="str">
        <f>'Raw Data'!W818</f>
        <v>["West","West","West"]</v>
      </c>
      <c r="AI818" t="str">
        <f>'Raw Data'!X818</f>
        <v>Daylight</v>
      </c>
      <c r="AJ818" t="str">
        <f>'Raw Data'!Y818</f>
        <v>Wet</v>
      </c>
      <c r="AK818">
        <f>'Raw Data'!Z818</f>
        <v>0</v>
      </c>
      <c r="AL818" t="str">
        <f>'Raw Data'!AA818</f>
        <v>["Lap and Shoulder Belt Used","Lap and Shoulder Belt Used","Lap and Shoulder Belt Used"]</v>
      </c>
      <c r="AM818" s="5">
        <f t="shared" si="173"/>
        <v>0</v>
      </c>
      <c r="AN818" t="str">
        <f>'Raw Data'!AB818</f>
        <v>["Passenger Car","Passenger Car","Sports Utility Vehicle (SUV)"]</v>
      </c>
      <c r="AO818" t="str">
        <f>'Raw Data'!AC818</f>
        <v>2951013600I</v>
      </c>
      <c r="AP818">
        <f>'Raw Data'!AD818</f>
        <v>24.466000000000001</v>
      </c>
      <c r="AQ818">
        <f>'Raw Data'!AE818</f>
        <v>34.689100000000003</v>
      </c>
      <c r="AR818">
        <f>'Raw Data'!AF818</f>
        <v>-85.188918999999999</v>
      </c>
      <c r="AS818">
        <f>'Raw Data'!AG818</f>
        <v>234</v>
      </c>
      <c r="AT818">
        <f>'Raw Data'!AH818</f>
        <v>174</v>
      </c>
      <c r="AU818">
        <f>'Raw Data'!AI818</f>
        <v>1517</v>
      </c>
      <c r="AV818" t="str">
        <f>'Raw Data'!AJ818</f>
        <v>D6_0136_00_I</v>
      </c>
      <c r="AW818">
        <f>'Raw Data'!AK818</f>
        <v>112</v>
      </c>
      <c r="AX818">
        <f>'Raw Data'!AL818</f>
        <v>121</v>
      </c>
      <c r="AY818" t="str">
        <f>'Raw Data'!AM818</f>
        <v>simple</v>
      </c>
      <c r="AZ818">
        <f>'Raw Data'!AN818</f>
        <v>304.39999999999998</v>
      </c>
      <c r="BA818">
        <f>'Raw Data'!AO818</f>
        <v>84.7</v>
      </c>
      <c r="BB818">
        <f>'Raw Data'!AP818</f>
        <v>446.6</v>
      </c>
      <c r="BC818">
        <f>'Raw Data'!AQ818</f>
        <v>-85.188727</v>
      </c>
      <c r="BD818">
        <f>'Raw Data'!AR818</f>
        <v>34.689897000000002</v>
      </c>
      <c r="BE818">
        <f>'Raw Data'!AS818</f>
        <v>-85.188644999999994</v>
      </c>
      <c r="BF818">
        <f>'Raw Data'!AT818</f>
        <v>34.688791999999999</v>
      </c>
      <c r="BG818" t="str">
        <f>'Raw Data'!AU818</f>
        <v>2951013600I</v>
      </c>
      <c r="BH818">
        <f>'Raw Data'!AV818</f>
        <v>1</v>
      </c>
      <c r="BI818">
        <f>'Raw Data'!AW818</f>
        <v>295</v>
      </c>
      <c r="BJ818">
        <f>'Raw Data'!AX818</f>
        <v>136</v>
      </c>
      <c r="BK818">
        <f>'Raw Data'!AY818</f>
        <v>0</v>
      </c>
      <c r="BL818">
        <f>'Raw Data'!AZ818</f>
        <v>55</v>
      </c>
      <c r="BM818">
        <f>'Raw Data'!BA818</f>
        <v>14.46</v>
      </c>
      <c r="BN818">
        <f>'Raw Data'!BB818</f>
        <v>14.36</v>
      </c>
      <c r="BO818">
        <f>'Raw Data'!BC818</f>
        <v>1224.4000000000001</v>
      </c>
      <c r="BP818">
        <f>'Raw Data'!BD818</f>
        <v>1209.5999999999999</v>
      </c>
      <c r="BQ818">
        <f>'Raw Data'!BE818</f>
        <v>1197.8</v>
      </c>
      <c r="BR818">
        <f>'Raw Data'!BF818</f>
        <v>55</v>
      </c>
      <c r="BS818">
        <f>'Raw Data'!BG818</f>
        <v>34</v>
      </c>
      <c r="BT818">
        <f>'Raw Data'!BH818</f>
        <v>21</v>
      </c>
      <c r="BU818">
        <f>'Raw Data'!BI818</f>
        <v>44187</v>
      </c>
      <c r="BV818" t="str">
        <f>'Raw Data'!BJ818</f>
        <v>ASV_15+</v>
      </c>
      <c r="BW818">
        <f>'Raw Data'!BK818</f>
        <v>1.2769999999999999E-3</v>
      </c>
      <c r="BX818">
        <f>'Raw Data'!BL818</f>
        <v>35656</v>
      </c>
      <c r="BY818">
        <f>'Raw Data'!BM818</f>
        <v>50978</v>
      </c>
      <c r="BZ818" t="str">
        <f>'Raw Data'!BN818</f>
        <v>2951013600I</v>
      </c>
      <c r="CA818" t="str">
        <f>'Raw Data'!BO818</f>
        <v>WALKER</v>
      </c>
      <c r="CB818">
        <f>'Raw Data'!BP818</f>
        <v>1</v>
      </c>
      <c r="CC818">
        <f>'Raw Data'!BQ818</f>
        <v>13600</v>
      </c>
      <c r="CD818">
        <f>'Raw Data'!BR818</f>
        <v>6</v>
      </c>
      <c r="CE818">
        <f>'Raw Data'!BS818</f>
        <v>1</v>
      </c>
      <c r="CF818">
        <f>'Raw Data'!BT818</f>
        <v>2</v>
      </c>
      <c r="CG818">
        <f>'Raw Data'!BU818</f>
        <v>2</v>
      </c>
      <c r="CH818">
        <f>'Raw Data'!BV818</f>
        <v>2</v>
      </c>
      <c r="CI818">
        <f>'Raw Data'!BW818</f>
        <v>4</v>
      </c>
      <c r="CJ818">
        <f>'Raw Data'!BX818</f>
        <v>0</v>
      </c>
      <c r="CK818">
        <f>'Raw Data'!BY818</f>
        <v>4</v>
      </c>
      <c r="CL818" t="str">
        <f>'Raw Data'!BZ818</f>
        <v>N</v>
      </c>
      <c r="CM818">
        <f t="shared" si="179"/>
        <v>0</v>
      </c>
      <c r="CN818">
        <f>'Raw Data'!CA818</f>
        <v>295</v>
      </c>
      <c r="CO818">
        <f>'Raw Data'!CB818</f>
        <v>136</v>
      </c>
      <c r="CP818">
        <f>'Raw Data'!CC818</f>
        <v>0</v>
      </c>
      <c r="CQ818" t="str">
        <f>'Raw Data'!CD818</f>
        <v>Not Urban</v>
      </c>
      <c r="CR818" t="str">
        <f>'Raw Data'!CE818</f>
        <v>Not Urban</v>
      </c>
      <c r="CS818">
        <f>'Raw Data'!CF818</f>
        <v>0</v>
      </c>
      <c r="CT818">
        <f>'Raw Data'!CG818</f>
        <v>55</v>
      </c>
      <c r="CU818">
        <f>'Raw Data'!CH818</f>
        <v>630</v>
      </c>
      <c r="CV818" t="str">
        <f>'Raw Data'!CI818</f>
        <v xml:space="preserve"> </v>
      </c>
      <c r="CW818">
        <f>'Raw Data'!CJ818</f>
        <v>0</v>
      </c>
      <c r="CX818">
        <f>'Raw Data'!CK818</f>
        <v>1.5366280000000001</v>
      </c>
      <c r="CY818">
        <f>'Raw Data'!CL818</f>
        <v>14</v>
      </c>
      <c r="CZ818" t="str">
        <f>'Raw Data'!CM818</f>
        <v>State Mainline</v>
      </c>
      <c r="DA818">
        <f>'Raw Data'!CN818</f>
        <v>630</v>
      </c>
      <c r="DB818">
        <f>'Raw Data'!CO818</f>
        <v>515981</v>
      </c>
      <c r="DC818">
        <f>'Raw Data'!CP818</f>
        <v>23.84</v>
      </c>
      <c r="DD818">
        <f>'Raw Data'!CQ818</f>
        <v>25.38</v>
      </c>
      <c r="DE818">
        <f>'Raw Data'!CR818</f>
        <v>515981</v>
      </c>
      <c r="DF818">
        <f>'Raw Data'!CS818</f>
        <v>0</v>
      </c>
      <c r="DG818">
        <f>'Raw Data'!CT818</f>
        <v>8113.3970740000004</v>
      </c>
      <c r="DH818">
        <f>'Raw Data'!CU818</f>
        <v>100</v>
      </c>
      <c r="DI818">
        <f>'Raw Data'!CV818</f>
        <v>50987</v>
      </c>
      <c r="DJ818">
        <f>'Raw Data'!CW818</f>
        <v>4.9508999999999997E-2</v>
      </c>
      <c r="DK818">
        <f>'Raw Data'!CX818</f>
        <v>0</v>
      </c>
      <c r="DL818">
        <f>'Raw Data'!CY818</f>
        <v>1.2769999999999999E-3</v>
      </c>
      <c r="DM818">
        <f>'Raw Data'!CZ818</f>
        <v>343</v>
      </c>
      <c r="DN818" t="str">
        <f>'Raw Data'!DA818</f>
        <v>295-0098</v>
      </c>
      <c r="DO818" t="str">
        <f>'Raw Data'!DB818</f>
        <v>4R : Rural Minor Arterial</v>
      </c>
      <c r="DP818" t="str">
        <f>'Raw Data'!DC818</f>
        <v>34.699530, -85.200654</v>
      </c>
      <c r="DQ818">
        <f>'Raw Data'!DD818</f>
        <v>-85.200654</v>
      </c>
      <c r="DR818">
        <f>'Raw Data'!DE818</f>
        <v>34.699530000000003</v>
      </c>
      <c r="DS818">
        <f>'Raw Data'!DF818</f>
        <v>34.699530000000003</v>
      </c>
      <c r="DT818">
        <f>'Raw Data'!DG818</f>
        <v>-85.200654</v>
      </c>
      <c r="DU818">
        <f>'Raw Data'!DH818</f>
        <v>1.533E-2</v>
      </c>
      <c r="DV818">
        <f>'Raw Data'!DI818</f>
        <v>1.2769999999999999E-3</v>
      </c>
      <c r="DW818">
        <f>'Raw Data'!DJ818</f>
        <v>234</v>
      </c>
      <c r="DX818" s="11">
        <f t="shared" si="180"/>
        <v>5433.333333333333</v>
      </c>
      <c r="DY818" s="5">
        <f t="shared" si="181"/>
        <v>5460</v>
      </c>
      <c r="DZ818" s="5">
        <f t="shared" si="174"/>
        <v>-26.66666666666697</v>
      </c>
      <c r="EA818" s="5">
        <f t="shared" si="175"/>
        <v>-4.8840048840049395E-3</v>
      </c>
      <c r="EB818" s="5">
        <f t="shared" si="176"/>
        <v>5446.6666666666661</v>
      </c>
      <c r="EC818">
        <f>'Raw Data'!DK818</f>
        <v>5370</v>
      </c>
      <c r="ED818">
        <f>'Raw Data'!DL818</f>
        <v>0</v>
      </c>
      <c r="EE818">
        <f>'Raw Data'!DM818</f>
        <v>5550</v>
      </c>
      <c r="EF818">
        <f>'Raw Data'!DN818</f>
        <v>0</v>
      </c>
      <c r="EG818">
        <f>'Raw Data'!DO818</f>
        <v>5380</v>
      </c>
      <c r="EH818">
        <f>'Raw Data'!DP818</f>
        <v>0</v>
      </c>
      <c r="EI818">
        <f>'Raw Data'!DQ818</f>
        <v>5680</v>
      </c>
      <c r="EJ818">
        <f>'Raw Data'!DR818</f>
        <v>0</v>
      </c>
      <c r="EK818">
        <f>'Raw Data'!DS818</f>
        <v>5510</v>
      </c>
      <c r="EL818">
        <f>'Raw Data'!DT818</f>
        <v>12.3</v>
      </c>
      <c r="EM818">
        <f>'Raw Data'!DU818</f>
        <v>5680</v>
      </c>
      <c r="EN818">
        <f>'Raw Data'!DV818</f>
        <v>12.3</v>
      </c>
      <c r="EO818">
        <f>'Raw Data'!DW818</f>
        <v>5400</v>
      </c>
      <c r="EP818">
        <f>'Raw Data'!DX818</f>
        <v>12.3</v>
      </c>
      <c r="EQ818">
        <f>'Raw Data'!DY818</f>
        <v>5250</v>
      </c>
      <c r="ER818">
        <f>'Raw Data'!DZ818</f>
        <v>12.3</v>
      </c>
      <c r="ES818">
        <f>'Raw Data'!EA818</f>
        <v>5240</v>
      </c>
      <c r="ET818">
        <f>'Raw Data'!EB818</f>
        <v>12.3</v>
      </c>
      <c r="EU818">
        <f>'Raw Data'!EC818</f>
        <v>3960</v>
      </c>
      <c r="EV818">
        <f>'Raw Data'!ED818</f>
        <v>12.3</v>
      </c>
      <c r="EW818">
        <f>'Raw Data'!EE818</f>
        <v>0</v>
      </c>
    </row>
    <row r="819" spans="1:153" x14ac:dyDescent="0.3">
      <c r="A819">
        <f>'Raw Data'!A819</f>
        <v>817</v>
      </c>
      <c r="B819" t="str">
        <f>'Raw Data'!B819</f>
        <v>Point</v>
      </c>
      <c r="C819">
        <f>'Raw Data'!C819</f>
        <v>527</v>
      </c>
      <c r="D819">
        <f>'Raw Data'!D819</f>
        <v>296</v>
      </c>
      <c r="E819" t="str">
        <f>'Raw Data'!E819</f>
        <v>Point</v>
      </c>
      <c r="F819">
        <f>'Raw Data'!F819</f>
        <v>5303677</v>
      </c>
      <c r="G819" t="str">
        <f>'Raw Data'!G819</f>
        <v>Gsp Post 00</v>
      </c>
      <c r="H819" s="3">
        <f>'Raw Data'!H819</f>
        <v>42148</v>
      </c>
      <c r="L819">
        <f t="shared" si="168"/>
        <v>0</v>
      </c>
      <c r="M819" s="5">
        <f t="shared" si="169"/>
        <v>42148</v>
      </c>
      <c r="N819" s="5">
        <f t="shared" si="177"/>
        <v>2015</v>
      </c>
      <c r="O819" s="5" t="str" cm="1">
        <f t="array" ref="O819">_xlfn.IFS(N819&lt;=2016,"before treatment",N819=2017,"unknown",N819&gt;2017,"after treatment")</f>
        <v>before treatment</v>
      </c>
      <c r="P819" s="5">
        <f t="shared" si="170"/>
        <v>1</v>
      </c>
      <c r="Q819" s="5">
        <f t="shared" si="171"/>
        <v>0</v>
      </c>
      <c r="R819" t="str">
        <f>'Raw Data'!I819</f>
        <v>Walker</v>
      </c>
      <c r="S819" t="str">
        <f>'Raw Data'!J819</f>
        <v>LOOKOUT MOUNTAIN SCENIC</v>
      </c>
      <c r="T819" t="str">
        <f>'Raw Data'!K819</f>
        <v>(none)</v>
      </c>
      <c r="U819" t="str">
        <f>'Raw Data'!L819</f>
        <v>(O) No Injury</v>
      </c>
      <c r="V819">
        <f>'Raw Data'!M819</f>
        <v>0</v>
      </c>
      <c r="W819">
        <f>'Raw Data'!N819</f>
        <v>0</v>
      </c>
      <c r="X819">
        <f>'Raw Data'!O819</f>
        <v>0</v>
      </c>
      <c r="Y819" t="str">
        <f>'Raw Data'!P819</f>
        <v>Not a Collision with Motor Vehicle</v>
      </c>
      <c r="Z819" t="str">
        <f>'Raw Data'!Q819</f>
        <v>On Shoulder</v>
      </c>
      <c r="AA819" t="str">
        <f>'Raw Data'!R819</f>
        <v>Other-Fixed Object</v>
      </c>
      <c r="AB819" t="str">
        <f>'Raw Data'!S819</f>
        <v>Guard Rail Fence</v>
      </c>
      <c r="AC819" t="str">
        <f>'Raw Data'!T819</f>
        <v>Changed Lanes Improperly</v>
      </c>
      <c r="AD819">
        <f>'Raw Data'!U819</f>
        <v>1</v>
      </c>
      <c r="AE819" s="5" t="str">
        <f t="shared" si="178"/>
        <v>Yes</v>
      </c>
      <c r="AF819" t="str">
        <f>'Raw Data'!V819</f>
        <v>Negotiating a Curve</v>
      </c>
      <c r="AG819" s="5">
        <f t="shared" si="172"/>
        <v>0</v>
      </c>
      <c r="AH819" t="str">
        <f>'Raw Data'!W819</f>
        <v>East</v>
      </c>
      <c r="AI819" t="str">
        <f>'Raw Data'!X819</f>
        <v>Daylight</v>
      </c>
      <c r="AJ819" t="str">
        <f>'Raw Data'!Y819</f>
        <v>Dry</v>
      </c>
      <c r="AK819">
        <f>'Raw Data'!Z819</f>
        <v>29</v>
      </c>
      <c r="AL819" t="str">
        <f>'Raw Data'!AA819</f>
        <v>["Lap and Shoulder Belt Used","Lap and Shoulder Belt Used","Lap and Shoulder Belt Used"]</v>
      </c>
      <c r="AM819" s="5">
        <f t="shared" si="173"/>
        <v>0</v>
      </c>
      <c r="AN819" t="str">
        <f>'Raw Data'!AB819</f>
        <v>Passenger Car</v>
      </c>
      <c r="AO819" t="str">
        <f>'Raw Data'!AC819</f>
        <v>2951013600I</v>
      </c>
      <c r="AP819">
        <f>'Raw Data'!AD819</f>
        <v>24.466000000000001</v>
      </c>
      <c r="AQ819">
        <f>'Raw Data'!AE819</f>
        <v>34.689104999999998</v>
      </c>
      <c r="AR819">
        <f>'Raw Data'!AF819</f>
        <v>-85.188922000000005</v>
      </c>
      <c r="AS819">
        <f>'Raw Data'!AG819</f>
        <v>234</v>
      </c>
      <c r="AT819">
        <f>'Raw Data'!AH819</f>
        <v>174</v>
      </c>
      <c r="AU819">
        <f>'Raw Data'!AI819</f>
        <v>1517</v>
      </c>
      <c r="AV819" t="str">
        <f>'Raw Data'!AJ819</f>
        <v>D6_0136_00_I</v>
      </c>
      <c r="AW819">
        <f>'Raw Data'!AK819</f>
        <v>112</v>
      </c>
      <c r="AX819">
        <f>'Raw Data'!AL819</f>
        <v>121</v>
      </c>
      <c r="AY819" t="str">
        <f>'Raw Data'!AM819</f>
        <v>simple</v>
      </c>
      <c r="AZ819">
        <f>'Raw Data'!AN819</f>
        <v>304.39999999999998</v>
      </c>
      <c r="BA819">
        <f>'Raw Data'!AO819</f>
        <v>84.7</v>
      </c>
      <c r="BB819">
        <f>'Raw Data'!AP819</f>
        <v>446.6</v>
      </c>
      <c r="BC819">
        <f>'Raw Data'!AQ819</f>
        <v>-85.188727</v>
      </c>
      <c r="BD819">
        <f>'Raw Data'!AR819</f>
        <v>34.689897000000002</v>
      </c>
      <c r="BE819">
        <f>'Raw Data'!AS819</f>
        <v>-85.188644999999994</v>
      </c>
      <c r="BF819">
        <f>'Raw Data'!AT819</f>
        <v>34.688791999999999</v>
      </c>
      <c r="BG819" t="str">
        <f>'Raw Data'!AU819</f>
        <v>2951013600I</v>
      </c>
      <c r="BH819">
        <f>'Raw Data'!AV819</f>
        <v>1</v>
      </c>
      <c r="BI819">
        <f>'Raw Data'!AW819</f>
        <v>295</v>
      </c>
      <c r="BJ819">
        <f>'Raw Data'!AX819</f>
        <v>136</v>
      </c>
      <c r="BK819">
        <f>'Raw Data'!AY819</f>
        <v>0</v>
      </c>
      <c r="BL819">
        <f>'Raw Data'!AZ819</f>
        <v>55</v>
      </c>
      <c r="BM819">
        <f>'Raw Data'!BA819</f>
        <v>14.46</v>
      </c>
      <c r="BN819">
        <f>'Raw Data'!BB819</f>
        <v>14.36</v>
      </c>
      <c r="BO819">
        <f>'Raw Data'!BC819</f>
        <v>1224.4000000000001</v>
      </c>
      <c r="BP819">
        <f>'Raw Data'!BD819</f>
        <v>1209.5999999999999</v>
      </c>
      <c r="BQ819">
        <f>'Raw Data'!BE819</f>
        <v>1197.8</v>
      </c>
      <c r="BR819">
        <f>'Raw Data'!BF819</f>
        <v>55</v>
      </c>
      <c r="BS819">
        <f>'Raw Data'!BG819</f>
        <v>34</v>
      </c>
      <c r="BT819">
        <f>'Raw Data'!BH819</f>
        <v>21</v>
      </c>
      <c r="BU819">
        <f>'Raw Data'!BI819</f>
        <v>44187</v>
      </c>
      <c r="BV819" t="str">
        <f>'Raw Data'!BJ819</f>
        <v>ASV_15+</v>
      </c>
      <c r="BW819">
        <f>'Raw Data'!BK819</f>
        <v>1.2769999999999999E-3</v>
      </c>
      <c r="BX819">
        <f>'Raw Data'!BL819</f>
        <v>35656</v>
      </c>
      <c r="BY819">
        <f>'Raw Data'!BM819</f>
        <v>50978</v>
      </c>
      <c r="BZ819" t="str">
        <f>'Raw Data'!BN819</f>
        <v>2951013600I</v>
      </c>
      <c r="CA819" t="str">
        <f>'Raw Data'!BO819</f>
        <v>WALKER</v>
      </c>
      <c r="CB819">
        <f>'Raw Data'!BP819</f>
        <v>1</v>
      </c>
      <c r="CC819">
        <f>'Raw Data'!BQ819</f>
        <v>13600</v>
      </c>
      <c r="CD819">
        <f>'Raw Data'!BR819</f>
        <v>6</v>
      </c>
      <c r="CE819">
        <f>'Raw Data'!BS819</f>
        <v>1</v>
      </c>
      <c r="CF819">
        <f>'Raw Data'!BT819</f>
        <v>2</v>
      </c>
      <c r="CG819">
        <f>'Raw Data'!BU819</f>
        <v>2</v>
      </c>
      <c r="CH819">
        <f>'Raw Data'!BV819</f>
        <v>2</v>
      </c>
      <c r="CI819">
        <f>'Raw Data'!BW819</f>
        <v>4</v>
      </c>
      <c r="CJ819">
        <f>'Raw Data'!BX819</f>
        <v>0</v>
      </c>
      <c r="CK819">
        <f>'Raw Data'!BY819</f>
        <v>4</v>
      </c>
      <c r="CL819" t="str">
        <f>'Raw Data'!BZ819</f>
        <v>N</v>
      </c>
      <c r="CM819">
        <f t="shared" si="179"/>
        <v>0</v>
      </c>
      <c r="CN819">
        <f>'Raw Data'!CA819</f>
        <v>295</v>
      </c>
      <c r="CO819">
        <f>'Raw Data'!CB819</f>
        <v>136</v>
      </c>
      <c r="CP819">
        <f>'Raw Data'!CC819</f>
        <v>0</v>
      </c>
      <c r="CQ819" t="str">
        <f>'Raw Data'!CD819</f>
        <v>Not Urban</v>
      </c>
      <c r="CR819" t="str">
        <f>'Raw Data'!CE819</f>
        <v>Not Urban</v>
      </c>
      <c r="CS819">
        <f>'Raw Data'!CF819</f>
        <v>0</v>
      </c>
      <c r="CT819">
        <f>'Raw Data'!CG819</f>
        <v>55</v>
      </c>
      <c r="CU819">
        <f>'Raw Data'!CH819</f>
        <v>630</v>
      </c>
      <c r="CV819" t="str">
        <f>'Raw Data'!CI819</f>
        <v xml:space="preserve"> </v>
      </c>
      <c r="CW819">
        <f>'Raw Data'!CJ819</f>
        <v>0</v>
      </c>
      <c r="CX819">
        <f>'Raw Data'!CK819</f>
        <v>1.5366280000000001</v>
      </c>
      <c r="CY819">
        <f>'Raw Data'!CL819</f>
        <v>14</v>
      </c>
      <c r="CZ819" t="str">
        <f>'Raw Data'!CM819</f>
        <v>State Mainline</v>
      </c>
      <c r="DA819">
        <f>'Raw Data'!CN819</f>
        <v>630</v>
      </c>
      <c r="DB819">
        <f>'Raw Data'!CO819</f>
        <v>515981</v>
      </c>
      <c r="DC819">
        <f>'Raw Data'!CP819</f>
        <v>23.84</v>
      </c>
      <c r="DD819">
        <f>'Raw Data'!CQ819</f>
        <v>25.38</v>
      </c>
      <c r="DE819">
        <f>'Raw Data'!CR819</f>
        <v>515981</v>
      </c>
      <c r="DF819">
        <f>'Raw Data'!CS819</f>
        <v>0</v>
      </c>
      <c r="DG819">
        <f>'Raw Data'!CT819</f>
        <v>8113.3970740000004</v>
      </c>
      <c r="DH819">
        <f>'Raw Data'!CU819</f>
        <v>100</v>
      </c>
      <c r="DI819">
        <f>'Raw Data'!CV819</f>
        <v>50987</v>
      </c>
      <c r="DJ819">
        <f>'Raw Data'!CW819</f>
        <v>4.9508999999999997E-2</v>
      </c>
      <c r="DK819">
        <f>'Raw Data'!CX819</f>
        <v>0</v>
      </c>
      <c r="DL819">
        <f>'Raw Data'!CY819</f>
        <v>1.2769999999999999E-3</v>
      </c>
      <c r="DM819">
        <f>'Raw Data'!CZ819</f>
        <v>343</v>
      </c>
      <c r="DN819" t="str">
        <f>'Raw Data'!DA819</f>
        <v>295-0098</v>
      </c>
      <c r="DO819" t="str">
        <f>'Raw Data'!DB819</f>
        <v>4R : Rural Minor Arterial</v>
      </c>
      <c r="DP819" t="str">
        <f>'Raw Data'!DC819</f>
        <v>34.699530, -85.200654</v>
      </c>
      <c r="DQ819">
        <f>'Raw Data'!DD819</f>
        <v>-85.200654</v>
      </c>
      <c r="DR819">
        <f>'Raw Data'!DE819</f>
        <v>34.699530000000003</v>
      </c>
      <c r="DS819">
        <f>'Raw Data'!DF819</f>
        <v>34.699530000000003</v>
      </c>
      <c r="DT819">
        <f>'Raw Data'!DG819</f>
        <v>-85.200654</v>
      </c>
      <c r="DU819">
        <f>'Raw Data'!DH819</f>
        <v>1.533E-2</v>
      </c>
      <c r="DV819">
        <f>'Raw Data'!DI819</f>
        <v>1.2769999999999999E-3</v>
      </c>
      <c r="DW819">
        <f>'Raw Data'!DJ819</f>
        <v>234</v>
      </c>
      <c r="DX819" s="11">
        <f t="shared" si="180"/>
        <v>5433.333333333333</v>
      </c>
      <c r="DY819" s="5">
        <f t="shared" si="181"/>
        <v>5460</v>
      </c>
      <c r="DZ819" s="5">
        <f t="shared" si="174"/>
        <v>-26.66666666666697</v>
      </c>
      <c r="EA819" s="5">
        <f t="shared" si="175"/>
        <v>-4.8840048840049395E-3</v>
      </c>
      <c r="EB819" s="5">
        <f t="shared" si="176"/>
        <v>5446.6666666666661</v>
      </c>
      <c r="EC819">
        <f>'Raw Data'!DK819</f>
        <v>5370</v>
      </c>
      <c r="ED819">
        <f>'Raw Data'!DL819</f>
        <v>0</v>
      </c>
      <c r="EE819">
        <f>'Raw Data'!DM819</f>
        <v>5550</v>
      </c>
      <c r="EF819">
        <f>'Raw Data'!DN819</f>
        <v>0</v>
      </c>
      <c r="EG819">
        <f>'Raw Data'!DO819</f>
        <v>5380</v>
      </c>
      <c r="EH819">
        <f>'Raw Data'!DP819</f>
        <v>0</v>
      </c>
      <c r="EI819">
        <f>'Raw Data'!DQ819</f>
        <v>5680</v>
      </c>
      <c r="EJ819">
        <f>'Raw Data'!DR819</f>
        <v>0</v>
      </c>
      <c r="EK819">
        <f>'Raw Data'!DS819</f>
        <v>5510</v>
      </c>
      <c r="EL819">
        <f>'Raw Data'!DT819</f>
        <v>12.3</v>
      </c>
      <c r="EM819">
        <f>'Raw Data'!DU819</f>
        <v>5680</v>
      </c>
      <c r="EN819">
        <f>'Raw Data'!DV819</f>
        <v>12.3</v>
      </c>
      <c r="EO819">
        <f>'Raw Data'!DW819</f>
        <v>5400</v>
      </c>
      <c r="EP819">
        <f>'Raw Data'!DX819</f>
        <v>12.3</v>
      </c>
      <c r="EQ819">
        <f>'Raw Data'!DY819</f>
        <v>5250</v>
      </c>
      <c r="ER819">
        <f>'Raw Data'!DZ819</f>
        <v>12.3</v>
      </c>
      <c r="ES819">
        <f>'Raw Data'!EA819</f>
        <v>5240</v>
      </c>
      <c r="ET819">
        <f>'Raw Data'!EB819</f>
        <v>12.3</v>
      </c>
      <c r="EU819">
        <f>'Raw Data'!EC819</f>
        <v>3960</v>
      </c>
      <c r="EV819">
        <f>'Raw Data'!ED819</f>
        <v>12.3</v>
      </c>
      <c r="EW819">
        <f>'Raw Data'!EE819</f>
        <v>0</v>
      </c>
    </row>
    <row r="820" spans="1:153" x14ac:dyDescent="0.3">
      <c r="A820">
        <f>'Raw Data'!A820</f>
        <v>818</v>
      </c>
      <c r="B820" t="str">
        <f>'Raw Data'!B820</f>
        <v>Point</v>
      </c>
      <c r="C820">
        <f>'Raw Data'!C820</f>
        <v>578</v>
      </c>
      <c r="D820">
        <f>'Raw Data'!D820</f>
        <v>267</v>
      </c>
      <c r="E820" t="str">
        <f>'Raw Data'!E820</f>
        <v>Point</v>
      </c>
      <c r="F820">
        <f>'Raw Data'!F820</f>
        <v>5483571</v>
      </c>
      <c r="G820" t="str">
        <f>'Raw Data'!G820</f>
        <v>Gsp Post 00</v>
      </c>
      <c r="H820" s="3">
        <f>'Raw Data'!H820</f>
        <v>42303</v>
      </c>
      <c r="L820">
        <f t="shared" si="168"/>
        <v>0</v>
      </c>
      <c r="M820" s="5">
        <f t="shared" si="169"/>
        <v>42303</v>
      </c>
      <c r="N820" s="5">
        <f t="shared" si="177"/>
        <v>2015</v>
      </c>
      <c r="O820" s="5" t="str" cm="1">
        <f t="array" ref="O820">_xlfn.IFS(N820&lt;=2016,"before treatment",N820=2017,"unknown",N820&gt;2017,"after treatment")</f>
        <v>before treatment</v>
      </c>
      <c r="P820" s="5">
        <f t="shared" si="170"/>
        <v>1</v>
      </c>
      <c r="Q820" s="5">
        <f t="shared" si="171"/>
        <v>0</v>
      </c>
      <c r="R820" t="str">
        <f>'Raw Data'!I820</f>
        <v>Walker</v>
      </c>
      <c r="S820" t="str">
        <f>'Raw Data'!J820</f>
        <v>LOOKOUT MOUNTAIN SCENIC</v>
      </c>
      <c r="T820" t="str">
        <f>'Raw Data'!K820</f>
        <v>(none)</v>
      </c>
      <c r="U820" t="str">
        <f>'Raw Data'!L820</f>
        <v>(O) No Injury</v>
      </c>
      <c r="V820">
        <f>'Raw Data'!M820</f>
        <v>0</v>
      </c>
      <c r="W820">
        <f>'Raw Data'!N820</f>
        <v>0</v>
      </c>
      <c r="X820">
        <f>'Raw Data'!O820</f>
        <v>0</v>
      </c>
      <c r="Y820" t="str">
        <f>'Raw Data'!P820</f>
        <v>Sideswipe-Same Direction</v>
      </c>
      <c r="Z820" t="str">
        <f>'Raw Data'!Q820</f>
        <v>On Roadway - Non-Intersection</v>
      </c>
      <c r="AA820" t="str">
        <f>'Raw Data'!R820</f>
        <v>["Motor Vehicle in Motion","Motor Vehicle in Motion"]</v>
      </c>
      <c r="AB820" t="str">
        <f>'Raw Data'!S820</f>
        <v>["Motor Vehicle in Motion","Motor Vehicle in Motion"]</v>
      </c>
      <c r="AC820" t="str">
        <f>'Raw Data'!T820</f>
        <v>["Changed Lanes Improperly","No Contributing Factors"]</v>
      </c>
      <c r="AD820">
        <f>'Raw Data'!U820</f>
        <v>2</v>
      </c>
      <c r="AE820" s="5" t="str">
        <f t="shared" si="178"/>
        <v>No</v>
      </c>
      <c r="AF820" t="str">
        <f>'Raw Data'!V820</f>
        <v>["Negotiating a Curve","Negotiating a Curve"]</v>
      </c>
      <c r="AG820" s="5">
        <f t="shared" si="172"/>
        <v>0</v>
      </c>
      <c r="AH820" t="str">
        <f>'Raw Data'!W820</f>
        <v>["East","East"]</v>
      </c>
      <c r="AI820" t="str">
        <f>'Raw Data'!X820</f>
        <v>Dark-Not Lighted</v>
      </c>
      <c r="AJ820" t="str">
        <f>'Raw Data'!Y820</f>
        <v>Wet</v>
      </c>
      <c r="AK820">
        <f>'Raw Data'!Z820</f>
        <v>0</v>
      </c>
      <c r="AL820" t="str">
        <f>'Raw Data'!AA820</f>
        <v>["Lap and Shoulder Belt Used","Lap and Shoulder Belt Used"]</v>
      </c>
      <c r="AM820" s="5">
        <f t="shared" si="173"/>
        <v>0</v>
      </c>
      <c r="AN820" t="str">
        <f>'Raw Data'!AB820</f>
        <v>["Sports Utility Vehicle (SUV)","Van"]</v>
      </c>
      <c r="AO820" t="str">
        <f>'Raw Data'!AC820</f>
        <v>2951013600I</v>
      </c>
      <c r="AP820">
        <f>'Raw Data'!AD820</f>
        <v>24.359933999999999</v>
      </c>
      <c r="AQ820">
        <f>'Raw Data'!AE820</f>
        <v>34.690531</v>
      </c>
      <c r="AR820">
        <f>'Raw Data'!AF820</f>
        <v>-85.188389999999998</v>
      </c>
      <c r="AS820">
        <f>'Raw Data'!AG820</f>
        <v>234</v>
      </c>
      <c r="AT820">
        <f>'Raw Data'!AH820</f>
        <v>174</v>
      </c>
      <c r="AU820">
        <f>'Raw Data'!AI820</f>
        <v>1517</v>
      </c>
      <c r="AV820" t="str">
        <f>'Raw Data'!AJ820</f>
        <v>D6_0136_00_I</v>
      </c>
      <c r="AW820">
        <f>'Raw Data'!AK820</f>
        <v>112</v>
      </c>
      <c r="AX820">
        <f>'Raw Data'!AL820</f>
        <v>121</v>
      </c>
      <c r="AY820" t="str">
        <f>'Raw Data'!AM820</f>
        <v>simple</v>
      </c>
      <c r="AZ820">
        <f>'Raw Data'!AN820</f>
        <v>304.39999999999998</v>
      </c>
      <c r="BA820">
        <f>'Raw Data'!AO820</f>
        <v>84.7</v>
      </c>
      <c r="BB820">
        <f>'Raw Data'!AP820</f>
        <v>446.6</v>
      </c>
      <c r="BC820">
        <f>'Raw Data'!AQ820</f>
        <v>-85.188727</v>
      </c>
      <c r="BD820">
        <f>'Raw Data'!AR820</f>
        <v>34.689897000000002</v>
      </c>
      <c r="BE820">
        <f>'Raw Data'!AS820</f>
        <v>-85.188644999999994</v>
      </c>
      <c r="BF820">
        <f>'Raw Data'!AT820</f>
        <v>34.688791999999999</v>
      </c>
      <c r="BG820" t="str">
        <f>'Raw Data'!AU820</f>
        <v>2951013600I</v>
      </c>
      <c r="BH820">
        <f>'Raw Data'!AV820</f>
        <v>1</v>
      </c>
      <c r="BI820">
        <f>'Raw Data'!AW820</f>
        <v>295</v>
      </c>
      <c r="BJ820">
        <f>'Raw Data'!AX820</f>
        <v>136</v>
      </c>
      <c r="BK820">
        <f>'Raw Data'!AY820</f>
        <v>0</v>
      </c>
      <c r="BL820">
        <f>'Raw Data'!AZ820</f>
        <v>55</v>
      </c>
      <c r="BM820">
        <f>'Raw Data'!BA820</f>
        <v>14.46</v>
      </c>
      <c r="BN820">
        <f>'Raw Data'!BB820</f>
        <v>14.36</v>
      </c>
      <c r="BO820">
        <f>'Raw Data'!BC820</f>
        <v>1224.4000000000001</v>
      </c>
      <c r="BP820">
        <f>'Raw Data'!BD820</f>
        <v>1209.5999999999999</v>
      </c>
      <c r="BQ820">
        <f>'Raw Data'!BE820</f>
        <v>1197.8</v>
      </c>
      <c r="BR820">
        <f>'Raw Data'!BF820</f>
        <v>55</v>
      </c>
      <c r="BS820">
        <f>'Raw Data'!BG820</f>
        <v>34</v>
      </c>
      <c r="BT820">
        <f>'Raw Data'!BH820</f>
        <v>21</v>
      </c>
      <c r="BU820">
        <f>'Raw Data'!BI820</f>
        <v>44187</v>
      </c>
      <c r="BV820" t="str">
        <f>'Raw Data'!BJ820</f>
        <v>ASV_15+</v>
      </c>
      <c r="BW820">
        <f>'Raw Data'!BK820</f>
        <v>1.2769999999999999E-3</v>
      </c>
      <c r="BX820">
        <f>'Raw Data'!BL820</f>
        <v>35656</v>
      </c>
      <c r="BY820">
        <f>'Raw Data'!BM820</f>
        <v>50978</v>
      </c>
      <c r="BZ820" t="str">
        <f>'Raw Data'!BN820</f>
        <v>2951013600I</v>
      </c>
      <c r="CA820" t="str">
        <f>'Raw Data'!BO820</f>
        <v>WALKER</v>
      </c>
      <c r="CB820">
        <f>'Raw Data'!BP820</f>
        <v>1</v>
      </c>
      <c r="CC820">
        <f>'Raw Data'!BQ820</f>
        <v>13600</v>
      </c>
      <c r="CD820">
        <f>'Raw Data'!BR820</f>
        <v>6</v>
      </c>
      <c r="CE820">
        <f>'Raw Data'!BS820</f>
        <v>1</v>
      </c>
      <c r="CF820">
        <f>'Raw Data'!BT820</f>
        <v>2</v>
      </c>
      <c r="CG820">
        <f>'Raw Data'!BU820</f>
        <v>2</v>
      </c>
      <c r="CH820">
        <f>'Raw Data'!BV820</f>
        <v>2</v>
      </c>
      <c r="CI820">
        <f>'Raw Data'!BW820</f>
        <v>4</v>
      </c>
      <c r="CJ820">
        <f>'Raw Data'!BX820</f>
        <v>0</v>
      </c>
      <c r="CK820">
        <f>'Raw Data'!BY820</f>
        <v>4</v>
      </c>
      <c r="CL820" t="str">
        <f>'Raw Data'!BZ820</f>
        <v>N</v>
      </c>
      <c r="CM820">
        <f t="shared" si="179"/>
        <v>0</v>
      </c>
      <c r="CN820">
        <f>'Raw Data'!CA820</f>
        <v>295</v>
      </c>
      <c r="CO820">
        <f>'Raw Data'!CB820</f>
        <v>136</v>
      </c>
      <c r="CP820">
        <f>'Raw Data'!CC820</f>
        <v>0</v>
      </c>
      <c r="CQ820" t="str">
        <f>'Raw Data'!CD820</f>
        <v>Not Urban</v>
      </c>
      <c r="CR820" t="str">
        <f>'Raw Data'!CE820</f>
        <v>Not Urban</v>
      </c>
      <c r="CS820">
        <f>'Raw Data'!CF820</f>
        <v>0</v>
      </c>
      <c r="CT820">
        <f>'Raw Data'!CG820</f>
        <v>55</v>
      </c>
      <c r="CU820">
        <f>'Raw Data'!CH820</f>
        <v>630</v>
      </c>
      <c r="CV820" t="str">
        <f>'Raw Data'!CI820</f>
        <v xml:space="preserve"> </v>
      </c>
      <c r="CW820">
        <f>'Raw Data'!CJ820</f>
        <v>0</v>
      </c>
      <c r="CX820">
        <f>'Raw Data'!CK820</f>
        <v>1.5366280000000001</v>
      </c>
      <c r="CY820">
        <f>'Raw Data'!CL820</f>
        <v>14</v>
      </c>
      <c r="CZ820" t="str">
        <f>'Raw Data'!CM820</f>
        <v>State Mainline</v>
      </c>
      <c r="DA820">
        <f>'Raw Data'!CN820</f>
        <v>630</v>
      </c>
      <c r="DB820">
        <f>'Raw Data'!CO820</f>
        <v>515981</v>
      </c>
      <c r="DC820">
        <f>'Raw Data'!CP820</f>
        <v>23.84</v>
      </c>
      <c r="DD820">
        <f>'Raw Data'!CQ820</f>
        <v>25.38</v>
      </c>
      <c r="DE820">
        <f>'Raw Data'!CR820</f>
        <v>515981</v>
      </c>
      <c r="DF820">
        <f>'Raw Data'!CS820</f>
        <v>0</v>
      </c>
      <c r="DG820">
        <f>'Raw Data'!CT820</f>
        <v>8113.3970740000004</v>
      </c>
      <c r="DH820">
        <f>'Raw Data'!CU820</f>
        <v>100</v>
      </c>
      <c r="DI820">
        <f>'Raw Data'!CV820</f>
        <v>50987</v>
      </c>
      <c r="DJ820">
        <f>'Raw Data'!CW820</f>
        <v>4.9508999999999997E-2</v>
      </c>
      <c r="DK820">
        <f>'Raw Data'!CX820</f>
        <v>0</v>
      </c>
      <c r="DL820">
        <f>'Raw Data'!CY820</f>
        <v>1.2769999999999999E-3</v>
      </c>
      <c r="DM820">
        <f>'Raw Data'!CZ820</f>
        <v>343</v>
      </c>
      <c r="DN820" t="str">
        <f>'Raw Data'!DA820</f>
        <v>295-0098</v>
      </c>
      <c r="DO820" t="str">
        <f>'Raw Data'!DB820</f>
        <v>4R : Rural Minor Arterial</v>
      </c>
      <c r="DP820" t="str">
        <f>'Raw Data'!DC820</f>
        <v>34.699530, -85.200654</v>
      </c>
      <c r="DQ820">
        <f>'Raw Data'!DD820</f>
        <v>-85.200654</v>
      </c>
      <c r="DR820">
        <f>'Raw Data'!DE820</f>
        <v>34.699530000000003</v>
      </c>
      <c r="DS820">
        <f>'Raw Data'!DF820</f>
        <v>34.699530000000003</v>
      </c>
      <c r="DT820">
        <f>'Raw Data'!DG820</f>
        <v>-85.200654</v>
      </c>
      <c r="DU820">
        <f>'Raw Data'!DH820</f>
        <v>1.533E-2</v>
      </c>
      <c r="DV820">
        <f>'Raw Data'!DI820</f>
        <v>1.2769999999999999E-3</v>
      </c>
      <c r="DW820">
        <f>'Raw Data'!DJ820</f>
        <v>234</v>
      </c>
      <c r="DX820" s="11">
        <f t="shared" si="180"/>
        <v>5433.333333333333</v>
      </c>
      <c r="DY820" s="5">
        <f t="shared" si="181"/>
        <v>5460</v>
      </c>
      <c r="DZ820" s="5">
        <f t="shared" si="174"/>
        <v>-26.66666666666697</v>
      </c>
      <c r="EA820" s="5">
        <f t="shared" si="175"/>
        <v>-4.8840048840049395E-3</v>
      </c>
      <c r="EB820" s="5">
        <f t="shared" si="176"/>
        <v>5446.6666666666661</v>
      </c>
      <c r="EC820">
        <f>'Raw Data'!DK820</f>
        <v>5370</v>
      </c>
      <c r="ED820">
        <f>'Raw Data'!DL820</f>
        <v>0</v>
      </c>
      <c r="EE820">
        <f>'Raw Data'!DM820</f>
        <v>5550</v>
      </c>
      <c r="EF820">
        <f>'Raw Data'!DN820</f>
        <v>0</v>
      </c>
      <c r="EG820">
        <f>'Raw Data'!DO820</f>
        <v>5380</v>
      </c>
      <c r="EH820">
        <f>'Raw Data'!DP820</f>
        <v>0</v>
      </c>
      <c r="EI820">
        <f>'Raw Data'!DQ820</f>
        <v>5680</v>
      </c>
      <c r="EJ820">
        <f>'Raw Data'!DR820</f>
        <v>0</v>
      </c>
      <c r="EK820">
        <f>'Raw Data'!DS820</f>
        <v>5510</v>
      </c>
      <c r="EL820">
        <f>'Raw Data'!DT820</f>
        <v>12.3</v>
      </c>
      <c r="EM820">
        <f>'Raw Data'!DU820</f>
        <v>5680</v>
      </c>
      <c r="EN820">
        <f>'Raw Data'!DV820</f>
        <v>12.3</v>
      </c>
      <c r="EO820">
        <f>'Raw Data'!DW820</f>
        <v>5400</v>
      </c>
      <c r="EP820">
        <f>'Raw Data'!DX820</f>
        <v>12.3</v>
      </c>
      <c r="EQ820">
        <f>'Raw Data'!DY820</f>
        <v>5250</v>
      </c>
      <c r="ER820">
        <f>'Raw Data'!DZ820</f>
        <v>12.3</v>
      </c>
      <c r="ES820">
        <f>'Raw Data'!EA820</f>
        <v>5240</v>
      </c>
      <c r="ET820">
        <f>'Raw Data'!EB820</f>
        <v>12.3</v>
      </c>
      <c r="EU820">
        <f>'Raw Data'!EC820</f>
        <v>3960</v>
      </c>
      <c r="EV820">
        <f>'Raw Data'!ED820</f>
        <v>12.3</v>
      </c>
      <c r="EW820">
        <f>'Raw Data'!EE820</f>
        <v>7.1699999999999997E-4</v>
      </c>
    </row>
    <row r="821" spans="1:153" x14ac:dyDescent="0.3">
      <c r="A821">
        <f>'Raw Data'!A821</f>
        <v>819</v>
      </c>
      <c r="B821" t="str">
        <f>'Raw Data'!B821</f>
        <v>Point</v>
      </c>
      <c r="C821">
        <f>'Raw Data'!C821</f>
        <v>586</v>
      </c>
      <c r="D821">
        <f>'Raw Data'!D821</f>
        <v>261</v>
      </c>
      <c r="E821" t="str">
        <f>'Raw Data'!E821</f>
        <v>Point</v>
      </c>
      <c r="F821">
        <f>'Raw Data'!F821</f>
        <v>5499110</v>
      </c>
      <c r="G821" t="str">
        <f>'Raw Data'!G821</f>
        <v>Gsp Post 00</v>
      </c>
      <c r="H821" s="3">
        <f>'Raw Data'!H821</f>
        <v>42311</v>
      </c>
      <c r="L821">
        <f t="shared" si="168"/>
        <v>0</v>
      </c>
      <c r="M821" s="5">
        <f t="shared" si="169"/>
        <v>42311</v>
      </c>
      <c r="N821" s="5">
        <f t="shared" si="177"/>
        <v>2015</v>
      </c>
      <c r="O821" s="5" t="str" cm="1">
        <f t="array" ref="O821">_xlfn.IFS(N821&lt;=2016,"before treatment",N821=2017,"unknown",N821&gt;2017,"after treatment")</f>
        <v>before treatment</v>
      </c>
      <c r="P821" s="5">
        <f t="shared" si="170"/>
        <v>1</v>
      </c>
      <c r="Q821" s="5">
        <f t="shared" si="171"/>
        <v>0</v>
      </c>
      <c r="R821" t="str">
        <f>'Raw Data'!I821</f>
        <v>Walker</v>
      </c>
      <c r="S821" t="str">
        <f>'Raw Data'!J821</f>
        <v>LOOKOUT MOUNTAIN SCENIC</v>
      </c>
      <c r="T821" t="str">
        <f>'Raw Data'!K821</f>
        <v>(none)</v>
      </c>
      <c r="U821" t="str">
        <f>'Raw Data'!L821</f>
        <v>(C) Possible Injury / Complaint</v>
      </c>
      <c r="V821">
        <f>'Raw Data'!M821</f>
        <v>0</v>
      </c>
      <c r="W821">
        <f>'Raw Data'!N821</f>
        <v>0</v>
      </c>
      <c r="X821">
        <f>'Raw Data'!O821</f>
        <v>0</v>
      </c>
      <c r="Y821" t="str">
        <f>'Raw Data'!P821</f>
        <v>Not a Collision with Motor Vehicle</v>
      </c>
      <c r="Z821" t="str">
        <f>'Raw Data'!Q821</f>
        <v>On Shoulder</v>
      </c>
      <c r="AA821" t="str">
        <f>'Raw Data'!R821</f>
        <v>Over Turn</v>
      </c>
      <c r="AB821" t="str">
        <f>'Raw Data'!S821</f>
        <v>Over Turn</v>
      </c>
      <c r="AC821" t="str">
        <f>'Raw Data'!T821</f>
        <v>Too Fast for Conditions</v>
      </c>
      <c r="AD821">
        <f>'Raw Data'!U821</f>
        <v>1</v>
      </c>
      <c r="AE821" s="5" t="str">
        <f t="shared" si="178"/>
        <v>Yes</v>
      </c>
      <c r="AF821" t="str">
        <f>'Raw Data'!V821</f>
        <v>Negotiating a Curve</v>
      </c>
      <c r="AG821" s="5">
        <f t="shared" si="172"/>
        <v>0</v>
      </c>
      <c r="AH821" t="str">
        <f>'Raw Data'!W821</f>
        <v>East</v>
      </c>
      <c r="AI821" t="str">
        <f>'Raw Data'!X821</f>
        <v>Daylight</v>
      </c>
      <c r="AJ821" t="str">
        <f>'Raw Data'!Y821</f>
        <v>Dry</v>
      </c>
      <c r="AK821">
        <f>'Raw Data'!Z821</f>
        <v>43</v>
      </c>
      <c r="AL821" t="str">
        <f>'Raw Data'!AA821</f>
        <v>Lap and Shoulder Belt Used</v>
      </c>
      <c r="AM821" s="5">
        <f t="shared" si="173"/>
        <v>0</v>
      </c>
      <c r="AN821" t="str">
        <f>'Raw Data'!AB821</f>
        <v>Tractor/Trailer</v>
      </c>
      <c r="AO821" t="str">
        <f>'Raw Data'!AC821</f>
        <v>2951013600I</v>
      </c>
      <c r="AP821">
        <f>'Raw Data'!AD821</f>
        <v>24.466000000000001</v>
      </c>
      <c r="AQ821">
        <f>'Raw Data'!AE821</f>
        <v>34.689098999999999</v>
      </c>
      <c r="AR821">
        <f>'Raw Data'!AF821</f>
        <v>-85.188918999999999</v>
      </c>
      <c r="AS821">
        <f>'Raw Data'!AG821</f>
        <v>234</v>
      </c>
      <c r="AT821">
        <f>'Raw Data'!AH821</f>
        <v>174</v>
      </c>
      <c r="AU821">
        <f>'Raw Data'!AI821</f>
        <v>1517</v>
      </c>
      <c r="AV821" t="str">
        <f>'Raw Data'!AJ821</f>
        <v>D6_0136_00_I</v>
      </c>
      <c r="AW821">
        <f>'Raw Data'!AK821</f>
        <v>112</v>
      </c>
      <c r="AX821">
        <f>'Raw Data'!AL821</f>
        <v>121</v>
      </c>
      <c r="AY821" t="str">
        <f>'Raw Data'!AM821</f>
        <v>simple</v>
      </c>
      <c r="AZ821">
        <f>'Raw Data'!AN821</f>
        <v>304.39999999999998</v>
      </c>
      <c r="BA821">
        <f>'Raw Data'!AO821</f>
        <v>84.7</v>
      </c>
      <c r="BB821">
        <f>'Raw Data'!AP821</f>
        <v>446.6</v>
      </c>
      <c r="BC821">
        <f>'Raw Data'!AQ821</f>
        <v>-85.188727</v>
      </c>
      <c r="BD821">
        <f>'Raw Data'!AR821</f>
        <v>34.689897000000002</v>
      </c>
      <c r="BE821">
        <f>'Raw Data'!AS821</f>
        <v>-85.188644999999994</v>
      </c>
      <c r="BF821">
        <f>'Raw Data'!AT821</f>
        <v>34.688791999999999</v>
      </c>
      <c r="BG821" t="str">
        <f>'Raw Data'!AU821</f>
        <v>2951013600I</v>
      </c>
      <c r="BH821">
        <f>'Raw Data'!AV821</f>
        <v>1</v>
      </c>
      <c r="BI821">
        <f>'Raw Data'!AW821</f>
        <v>295</v>
      </c>
      <c r="BJ821">
        <f>'Raw Data'!AX821</f>
        <v>136</v>
      </c>
      <c r="BK821">
        <f>'Raw Data'!AY821</f>
        <v>0</v>
      </c>
      <c r="BL821">
        <f>'Raw Data'!AZ821</f>
        <v>55</v>
      </c>
      <c r="BM821">
        <f>'Raw Data'!BA821</f>
        <v>14.46</v>
      </c>
      <c r="BN821">
        <f>'Raw Data'!BB821</f>
        <v>14.36</v>
      </c>
      <c r="BO821">
        <f>'Raw Data'!BC821</f>
        <v>1224.4000000000001</v>
      </c>
      <c r="BP821">
        <f>'Raw Data'!BD821</f>
        <v>1209.5999999999999</v>
      </c>
      <c r="BQ821">
        <f>'Raw Data'!BE821</f>
        <v>1197.8</v>
      </c>
      <c r="BR821">
        <f>'Raw Data'!BF821</f>
        <v>55</v>
      </c>
      <c r="BS821">
        <f>'Raw Data'!BG821</f>
        <v>34</v>
      </c>
      <c r="BT821">
        <f>'Raw Data'!BH821</f>
        <v>21</v>
      </c>
      <c r="BU821">
        <f>'Raw Data'!BI821</f>
        <v>44187</v>
      </c>
      <c r="BV821" t="str">
        <f>'Raw Data'!BJ821</f>
        <v>ASV_15+</v>
      </c>
      <c r="BW821">
        <f>'Raw Data'!BK821</f>
        <v>1.2769999999999999E-3</v>
      </c>
      <c r="BX821">
        <f>'Raw Data'!BL821</f>
        <v>35656</v>
      </c>
      <c r="BY821">
        <f>'Raw Data'!BM821</f>
        <v>50978</v>
      </c>
      <c r="BZ821" t="str">
        <f>'Raw Data'!BN821</f>
        <v>2951013600I</v>
      </c>
      <c r="CA821" t="str">
        <f>'Raw Data'!BO821</f>
        <v>WALKER</v>
      </c>
      <c r="CB821">
        <f>'Raw Data'!BP821</f>
        <v>1</v>
      </c>
      <c r="CC821">
        <f>'Raw Data'!BQ821</f>
        <v>13600</v>
      </c>
      <c r="CD821">
        <f>'Raw Data'!BR821</f>
        <v>6</v>
      </c>
      <c r="CE821">
        <f>'Raw Data'!BS821</f>
        <v>1</v>
      </c>
      <c r="CF821">
        <f>'Raw Data'!BT821</f>
        <v>2</v>
      </c>
      <c r="CG821">
        <f>'Raw Data'!BU821</f>
        <v>2</v>
      </c>
      <c r="CH821">
        <f>'Raw Data'!BV821</f>
        <v>2</v>
      </c>
      <c r="CI821">
        <f>'Raw Data'!BW821</f>
        <v>4</v>
      </c>
      <c r="CJ821">
        <f>'Raw Data'!BX821</f>
        <v>0</v>
      </c>
      <c r="CK821">
        <f>'Raw Data'!BY821</f>
        <v>4</v>
      </c>
      <c r="CL821" t="str">
        <f>'Raw Data'!BZ821</f>
        <v>N</v>
      </c>
      <c r="CM821">
        <f t="shared" si="179"/>
        <v>0</v>
      </c>
      <c r="CN821">
        <f>'Raw Data'!CA821</f>
        <v>295</v>
      </c>
      <c r="CO821">
        <f>'Raw Data'!CB821</f>
        <v>136</v>
      </c>
      <c r="CP821">
        <f>'Raw Data'!CC821</f>
        <v>0</v>
      </c>
      <c r="CQ821" t="str">
        <f>'Raw Data'!CD821</f>
        <v>Not Urban</v>
      </c>
      <c r="CR821" t="str">
        <f>'Raw Data'!CE821</f>
        <v>Not Urban</v>
      </c>
      <c r="CS821">
        <f>'Raw Data'!CF821</f>
        <v>0</v>
      </c>
      <c r="CT821">
        <f>'Raw Data'!CG821</f>
        <v>55</v>
      </c>
      <c r="CU821">
        <f>'Raw Data'!CH821</f>
        <v>630</v>
      </c>
      <c r="CV821" t="str">
        <f>'Raw Data'!CI821</f>
        <v xml:space="preserve"> </v>
      </c>
      <c r="CW821">
        <f>'Raw Data'!CJ821</f>
        <v>0</v>
      </c>
      <c r="CX821">
        <f>'Raw Data'!CK821</f>
        <v>1.5366280000000001</v>
      </c>
      <c r="CY821">
        <f>'Raw Data'!CL821</f>
        <v>14</v>
      </c>
      <c r="CZ821" t="str">
        <f>'Raw Data'!CM821</f>
        <v>State Mainline</v>
      </c>
      <c r="DA821">
        <f>'Raw Data'!CN821</f>
        <v>630</v>
      </c>
      <c r="DB821">
        <f>'Raw Data'!CO821</f>
        <v>515981</v>
      </c>
      <c r="DC821">
        <f>'Raw Data'!CP821</f>
        <v>23.84</v>
      </c>
      <c r="DD821">
        <f>'Raw Data'!CQ821</f>
        <v>25.38</v>
      </c>
      <c r="DE821">
        <f>'Raw Data'!CR821</f>
        <v>515981</v>
      </c>
      <c r="DF821">
        <f>'Raw Data'!CS821</f>
        <v>0</v>
      </c>
      <c r="DG821">
        <f>'Raw Data'!CT821</f>
        <v>8113.3970740000004</v>
      </c>
      <c r="DH821">
        <f>'Raw Data'!CU821</f>
        <v>100</v>
      </c>
      <c r="DI821">
        <f>'Raw Data'!CV821</f>
        <v>50987</v>
      </c>
      <c r="DJ821">
        <f>'Raw Data'!CW821</f>
        <v>4.9508999999999997E-2</v>
      </c>
      <c r="DK821">
        <f>'Raw Data'!CX821</f>
        <v>0</v>
      </c>
      <c r="DL821">
        <f>'Raw Data'!CY821</f>
        <v>1.2769999999999999E-3</v>
      </c>
      <c r="DM821">
        <f>'Raw Data'!CZ821</f>
        <v>343</v>
      </c>
      <c r="DN821" t="str">
        <f>'Raw Data'!DA821</f>
        <v>295-0098</v>
      </c>
      <c r="DO821" t="str">
        <f>'Raw Data'!DB821</f>
        <v>4R : Rural Minor Arterial</v>
      </c>
      <c r="DP821" t="str">
        <f>'Raw Data'!DC821</f>
        <v>34.699530, -85.200654</v>
      </c>
      <c r="DQ821">
        <f>'Raw Data'!DD821</f>
        <v>-85.200654</v>
      </c>
      <c r="DR821">
        <f>'Raw Data'!DE821</f>
        <v>34.699530000000003</v>
      </c>
      <c r="DS821">
        <f>'Raw Data'!DF821</f>
        <v>34.699530000000003</v>
      </c>
      <c r="DT821">
        <f>'Raw Data'!DG821</f>
        <v>-85.200654</v>
      </c>
      <c r="DU821">
        <f>'Raw Data'!DH821</f>
        <v>1.533E-2</v>
      </c>
      <c r="DV821">
        <f>'Raw Data'!DI821</f>
        <v>1.2769999999999999E-3</v>
      </c>
      <c r="DW821">
        <f>'Raw Data'!DJ821</f>
        <v>234</v>
      </c>
      <c r="DX821" s="11">
        <f t="shared" si="180"/>
        <v>5433.333333333333</v>
      </c>
      <c r="DY821" s="5">
        <f t="shared" si="181"/>
        <v>5460</v>
      </c>
      <c r="DZ821" s="5">
        <f t="shared" si="174"/>
        <v>-26.66666666666697</v>
      </c>
      <c r="EA821" s="5">
        <f t="shared" si="175"/>
        <v>-4.8840048840049395E-3</v>
      </c>
      <c r="EB821" s="5">
        <f t="shared" si="176"/>
        <v>5446.6666666666661</v>
      </c>
      <c r="EC821">
        <f>'Raw Data'!DK821</f>
        <v>5370</v>
      </c>
      <c r="ED821">
        <f>'Raw Data'!DL821</f>
        <v>0</v>
      </c>
      <c r="EE821">
        <f>'Raw Data'!DM821</f>
        <v>5550</v>
      </c>
      <c r="EF821">
        <f>'Raw Data'!DN821</f>
        <v>0</v>
      </c>
      <c r="EG821">
        <f>'Raw Data'!DO821</f>
        <v>5380</v>
      </c>
      <c r="EH821">
        <f>'Raw Data'!DP821</f>
        <v>0</v>
      </c>
      <c r="EI821">
        <f>'Raw Data'!DQ821</f>
        <v>5680</v>
      </c>
      <c r="EJ821">
        <f>'Raw Data'!DR821</f>
        <v>0</v>
      </c>
      <c r="EK821">
        <f>'Raw Data'!DS821</f>
        <v>5510</v>
      </c>
      <c r="EL821">
        <f>'Raw Data'!DT821</f>
        <v>12.3</v>
      </c>
      <c r="EM821">
        <f>'Raw Data'!DU821</f>
        <v>5680</v>
      </c>
      <c r="EN821">
        <f>'Raw Data'!DV821</f>
        <v>12.3</v>
      </c>
      <c r="EO821">
        <f>'Raw Data'!DW821</f>
        <v>5400</v>
      </c>
      <c r="EP821">
        <f>'Raw Data'!DX821</f>
        <v>12.3</v>
      </c>
      <c r="EQ821">
        <f>'Raw Data'!DY821</f>
        <v>5250</v>
      </c>
      <c r="ER821">
        <f>'Raw Data'!DZ821</f>
        <v>12.3</v>
      </c>
      <c r="ES821">
        <f>'Raw Data'!EA821</f>
        <v>5240</v>
      </c>
      <c r="ET821">
        <f>'Raw Data'!EB821</f>
        <v>12.3</v>
      </c>
      <c r="EU821">
        <f>'Raw Data'!EC821</f>
        <v>3960</v>
      </c>
      <c r="EV821">
        <f>'Raw Data'!ED821</f>
        <v>12.3</v>
      </c>
      <c r="EW821">
        <f>'Raw Data'!EE821</f>
        <v>0</v>
      </c>
    </row>
    <row r="822" spans="1:153" x14ac:dyDescent="0.3">
      <c r="A822">
        <f>'Raw Data'!A822</f>
        <v>820</v>
      </c>
      <c r="B822" t="str">
        <f>'Raw Data'!B822</f>
        <v>Point</v>
      </c>
      <c r="C822">
        <f>'Raw Data'!C822</f>
        <v>689</v>
      </c>
      <c r="D822">
        <f>'Raw Data'!D822</f>
        <v>65</v>
      </c>
      <c r="E822" t="str">
        <f>'Raw Data'!E822</f>
        <v>Point</v>
      </c>
      <c r="F822">
        <f>'Raw Data'!F822</f>
        <v>7214695</v>
      </c>
      <c r="G822" t="str">
        <f>'Raw Data'!G822</f>
        <v>Gsp Post 00</v>
      </c>
      <c r="H822" s="3">
        <f>'Raw Data'!H822</f>
        <v>43603</v>
      </c>
      <c r="L822">
        <f t="shared" si="168"/>
        <v>0</v>
      </c>
      <c r="M822" s="5">
        <f t="shared" si="169"/>
        <v>43603</v>
      </c>
      <c r="N822" s="5">
        <f t="shared" si="177"/>
        <v>2019</v>
      </c>
      <c r="O822" s="5" t="str" cm="1">
        <f t="array" ref="O822">_xlfn.IFS(N822&lt;=2016,"before treatment",N822=2017,"unknown",N822&gt;2017,"after treatment")</f>
        <v>after treatment</v>
      </c>
      <c r="P822" s="5">
        <f t="shared" si="170"/>
        <v>0</v>
      </c>
      <c r="Q822" s="5">
        <f t="shared" si="171"/>
        <v>1</v>
      </c>
      <c r="R822" t="str">
        <f>'Raw Data'!I822</f>
        <v>Walker</v>
      </c>
      <c r="S822" t="str">
        <f>'Raw Data'!J822</f>
        <v>LOOKOUT MOUNTAIN SCENIC</v>
      </c>
      <c r="T822" t="str">
        <f>'Raw Data'!K822</f>
        <v>(none)</v>
      </c>
      <c r="U822" t="str">
        <f>'Raw Data'!L822</f>
        <v>(O) No Injury</v>
      </c>
      <c r="V822">
        <f>'Raw Data'!M822</f>
        <v>0</v>
      </c>
      <c r="W822">
        <f>'Raw Data'!N822</f>
        <v>0</v>
      </c>
      <c r="X822">
        <f>'Raw Data'!O822</f>
        <v>0</v>
      </c>
      <c r="Y822" t="str">
        <f>'Raw Data'!P822</f>
        <v>Sideswipe-Same Direction</v>
      </c>
      <c r="Z822" t="str">
        <f>'Raw Data'!Q822</f>
        <v>On Roadway - Non-Intersection</v>
      </c>
      <c r="AA822" t="str">
        <f>'Raw Data'!R822</f>
        <v>["Motor Vehicle in Motion","Motor Vehicle in Motion"]</v>
      </c>
      <c r="AB822" t="str">
        <f>'Raw Data'!S822</f>
        <v>["Motor Vehicle in Motion","Motor Vehicle in Motion"]</v>
      </c>
      <c r="AC822" t="str">
        <f>'Raw Data'!T822</f>
        <v>["No Contributing Factors","Other"]</v>
      </c>
      <c r="AD822">
        <f>'Raw Data'!U822</f>
        <v>2</v>
      </c>
      <c r="AE822" s="5" t="str">
        <f t="shared" si="178"/>
        <v>No</v>
      </c>
      <c r="AF822" t="str">
        <f>'Raw Data'!V822</f>
        <v>["Straight","Straight"]</v>
      </c>
      <c r="AG822" s="5">
        <f t="shared" si="172"/>
        <v>0</v>
      </c>
      <c r="AH822" t="str">
        <f>'Raw Data'!W822</f>
        <v>["East","East"]</v>
      </c>
      <c r="AI822" t="str">
        <f>'Raw Data'!X822</f>
        <v>Daylight</v>
      </c>
      <c r="AJ822" t="str">
        <f>'Raw Data'!Y822</f>
        <v>Dry</v>
      </c>
      <c r="AK822">
        <f>'Raw Data'!Z822</f>
        <v>0</v>
      </c>
      <c r="AL822" t="str">
        <f>'Raw Data'!AA822</f>
        <v>["Lap and Shoulder Belt Used","Lap and Shoulder Belt Used","Lap and Shoulder Belt Used"]</v>
      </c>
      <c r="AM822" s="5">
        <f t="shared" si="173"/>
        <v>0</v>
      </c>
      <c r="AN822" t="str">
        <f>'Raw Data'!AB822</f>
        <v>["Pickup Truck","Sports Utility Vehicle (SUV)"]</v>
      </c>
      <c r="AO822" t="str">
        <f>'Raw Data'!AC822</f>
        <v>2951013600I</v>
      </c>
      <c r="AP822">
        <f>'Raw Data'!AD822</f>
        <v>24.466000000000001</v>
      </c>
      <c r="AQ822">
        <f>'Raw Data'!AE822</f>
        <v>34.689100000000003</v>
      </c>
      <c r="AR822">
        <f>'Raw Data'!AF822</f>
        <v>-85.188918999999999</v>
      </c>
      <c r="AS822">
        <f>'Raw Data'!AG822</f>
        <v>234</v>
      </c>
      <c r="AT822">
        <f>'Raw Data'!AH822</f>
        <v>174</v>
      </c>
      <c r="AU822">
        <f>'Raw Data'!AI822</f>
        <v>1517</v>
      </c>
      <c r="AV822" t="str">
        <f>'Raw Data'!AJ822</f>
        <v>D6_0136_00_I</v>
      </c>
      <c r="AW822">
        <f>'Raw Data'!AK822</f>
        <v>112</v>
      </c>
      <c r="AX822">
        <f>'Raw Data'!AL822</f>
        <v>121</v>
      </c>
      <c r="AY822" t="str">
        <f>'Raw Data'!AM822</f>
        <v>simple</v>
      </c>
      <c r="AZ822">
        <f>'Raw Data'!AN822</f>
        <v>304.39999999999998</v>
      </c>
      <c r="BA822">
        <f>'Raw Data'!AO822</f>
        <v>84.7</v>
      </c>
      <c r="BB822">
        <f>'Raw Data'!AP822</f>
        <v>446.6</v>
      </c>
      <c r="BC822">
        <f>'Raw Data'!AQ822</f>
        <v>-85.188727</v>
      </c>
      <c r="BD822">
        <f>'Raw Data'!AR822</f>
        <v>34.689897000000002</v>
      </c>
      <c r="BE822">
        <f>'Raw Data'!AS822</f>
        <v>-85.188644999999994</v>
      </c>
      <c r="BF822">
        <f>'Raw Data'!AT822</f>
        <v>34.688791999999999</v>
      </c>
      <c r="BG822" t="str">
        <f>'Raw Data'!AU822</f>
        <v>2951013600I</v>
      </c>
      <c r="BH822">
        <f>'Raw Data'!AV822</f>
        <v>1</v>
      </c>
      <c r="BI822">
        <f>'Raw Data'!AW822</f>
        <v>295</v>
      </c>
      <c r="BJ822">
        <f>'Raw Data'!AX822</f>
        <v>136</v>
      </c>
      <c r="BK822">
        <f>'Raw Data'!AY822</f>
        <v>0</v>
      </c>
      <c r="BL822">
        <f>'Raw Data'!AZ822</f>
        <v>55</v>
      </c>
      <c r="BM822">
        <f>'Raw Data'!BA822</f>
        <v>14.46</v>
      </c>
      <c r="BN822">
        <f>'Raw Data'!BB822</f>
        <v>14.36</v>
      </c>
      <c r="BO822">
        <f>'Raw Data'!BC822</f>
        <v>1224.4000000000001</v>
      </c>
      <c r="BP822">
        <f>'Raw Data'!BD822</f>
        <v>1209.5999999999999</v>
      </c>
      <c r="BQ822">
        <f>'Raw Data'!BE822</f>
        <v>1197.8</v>
      </c>
      <c r="BR822">
        <f>'Raw Data'!BF822</f>
        <v>55</v>
      </c>
      <c r="BS822">
        <f>'Raw Data'!BG822</f>
        <v>34</v>
      </c>
      <c r="BT822">
        <f>'Raw Data'!BH822</f>
        <v>21</v>
      </c>
      <c r="BU822">
        <f>'Raw Data'!BI822</f>
        <v>44187</v>
      </c>
      <c r="BV822" t="str">
        <f>'Raw Data'!BJ822</f>
        <v>ASV_15+</v>
      </c>
      <c r="BW822">
        <f>'Raw Data'!BK822</f>
        <v>1.2769999999999999E-3</v>
      </c>
      <c r="BX822">
        <f>'Raw Data'!BL822</f>
        <v>35656</v>
      </c>
      <c r="BY822">
        <f>'Raw Data'!BM822</f>
        <v>50978</v>
      </c>
      <c r="BZ822" t="str">
        <f>'Raw Data'!BN822</f>
        <v>2951013600I</v>
      </c>
      <c r="CA822" t="str">
        <f>'Raw Data'!BO822</f>
        <v>WALKER</v>
      </c>
      <c r="CB822">
        <f>'Raw Data'!BP822</f>
        <v>1</v>
      </c>
      <c r="CC822">
        <f>'Raw Data'!BQ822</f>
        <v>13600</v>
      </c>
      <c r="CD822">
        <f>'Raw Data'!BR822</f>
        <v>6</v>
      </c>
      <c r="CE822">
        <f>'Raw Data'!BS822</f>
        <v>1</v>
      </c>
      <c r="CF822">
        <f>'Raw Data'!BT822</f>
        <v>2</v>
      </c>
      <c r="CG822">
        <f>'Raw Data'!BU822</f>
        <v>2</v>
      </c>
      <c r="CH822">
        <f>'Raw Data'!BV822</f>
        <v>2</v>
      </c>
      <c r="CI822">
        <f>'Raw Data'!BW822</f>
        <v>4</v>
      </c>
      <c r="CJ822">
        <f>'Raw Data'!BX822</f>
        <v>0</v>
      </c>
      <c r="CK822">
        <f>'Raw Data'!BY822</f>
        <v>4</v>
      </c>
      <c r="CL822" t="str">
        <f>'Raw Data'!BZ822</f>
        <v>N</v>
      </c>
      <c r="CM822">
        <f t="shared" si="179"/>
        <v>0</v>
      </c>
      <c r="CN822">
        <f>'Raw Data'!CA822</f>
        <v>295</v>
      </c>
      <c r="CO822">
        <f>'Raw Data'!CB822</f>
        <v>136</v>
      </c>
      <c r="CP822">
        <f>'Raw Data'!CC822</f>
        <v>0</v>
      </c>
      <c r="CQ822" t="str">
        <f>'Raw Data'!CD822</f>
        <v>Not Urban</v>
      </c>
      <c r="CR822" t="str">
        <f>'Raw Data'!CE822</f>
        <v>Not Urban</v>
      </c>
      <c r="CS822">
        <f>'Raw Data'!CF822</f>
        <v>0</v>
      </c>
      <c r="CT822">
        <f>'Raw Data'!CG822</f>
        <v>55</v>
      </c>
      <c r="CU822">
        <f>'Raw Data'!CH822</f>
        <v>630</v>
      </c>
      <c r="CV822" t="str">
        <f>'Raw Data'!CI822</f>
        <v xml:space="preserve"> </v>
      </c>
      <c r="CW822">
        <f>'Raw Data'!CJ822</f>
        <v>0</v>
      </c>
      <c r="CX822">
        <f>'Raw Data'!CK822</f>
        <v>1.5366280000000001</v>
      </c>
      <c r="CY822">
        <f>'Raw Data'!CL822</f>
        <v>14</v>
      </c>
      <c r="CZ822" t="str">
        <f>'Raw Data'!CM822</f>
        <v>State Mainline</v>
      </c>
      <c r="DA822">
        <f>'Raw Data'!CN822</f>
        <v>630</v>
      </c>
      <c r="DB822">
        <f>'Raw Data'!CO822</f>
        <v>515981</v>
      </c>
      <c r="DC822">
        <f>'Raw Data'!CP822</f>
        <v>23.84</v>
      </c>
      <c r="DD822">
        <f>'Raw Data'!CQ822</f>
        <v>25.38</v>
      </c>
      <c r="DE822">
        <f>'Raw Data'!CR822</f>
        <v>515981</v>
      </c>
      <c r="DF822">
        <f>'Raw Data'!CS822</f>
        <v>0</v>
      </c>
      <c r="DG822">
        <f>'Raw Data'!CT822</f>
        <v>8113.3970740000004</v>
      </c>
      <c r="DH822">
        <f>'Raw Data'!CU822</f>
        <v>100</v>
      </c>
      <c r="DI822">
        <f>'Raw Data'!CV822</f>
        <v>50987</v>
      </c>
      <c r="DJ822">
        <f>'Raw Data'!CW822</f>
        <v>4.9508999999999997E-2</v>
      </c>
      <c r="DK822">
        <f>'Raw Data'!CX822</f>
        <v>0</v>
      </c>
      <c r="DL822">
        <f>'Raw Data'!CY822</f>
        <v>1.2769999999999999E-3</v>
      </c>
      <c r="DM822">
        <f>'Raw Data'!CZ822</f>
        <v>343</v>
      </c>
      <c r="DN822" t="str">
        <f>'Raw Data'!DA822</f>
        <v>295-0098</v>
      </c>
      <c r="DO822" t="str">
        <f>'Raw Data'!DB822</f>
        <v>4R : Rural Minor Arterial</v>
      </c>
      <c r="DP822" t="str">
        <f>'Raw Data'!DC822</f>
        <v>34.699530, -85.200654</v>
      </c>
      <c r="DQ822">
        <f>'Raw Data'!DD822</f>
        <v>-85.200654</v>
      </c>
      <c r="DR822">
        <f>'Raw Data'!DE822</f>
        <v>34.699530000000003</v>
      </c>
      <c r="DS822">
        <f>'Raw Data'!DF822</f>
        <v>34.699530000000003</v>
      </c>
      <c r="DT822">
        <f>'Raw Data'!DG822</f>
        <v>-85.200654</v>
      </c>
      <c r="DU822">
        <f>'Raw Data'!DH822</f>
        <v>1.533E-2</v>
      </c>
      <c r="DV822">
        <f>'Raw Data'!DI822</f>
        <v>1.2769999999999999E-3</v>
      </c>
      <c r="DW822">
        <f>'Raw Data'!DJ822</f>
        <v>234</v>
      </c>
      <c r="DX822" s="11">
        <f t="shared" si="180"/>
        <v>5433.333333333333</v>
      </c>
      <c r="DY822" s="5">
        <f t="shared" si="181"/>
        <v>5460</v>
      </c>
      <c r="DZ822" s="5">
        <f t="shared" si="174"/>
        <v>-26.66666666666697</v>
      </c>
      <c r="EA822" s="5">
        <f t="shared" si="175"/>
        <v>-4.8840048840049395E-3</v>
      </c>
      <c r="EB822" s="5">
        <f t="shared" si="176"/>
        <v>5446.6666666666661</v>
      </c>
      <c r="EC822">
        <f>'Raw Data'!DK822</f>
        <v>5370</v>
      </c>
      <c r="ED822">
        <f>'Raw Data'!DL822</f>
        <v>0</v>
      </c>
      <c r="EE822">
        <f>'Raw Data'!DM822</f>
        <v>5550</v>
      </c>
      <c r="EF822">
        <f>'Raw Data'!DN822</f>
        <v>0</v>
      </c>
      <c r="EG822">
        <f>'Raw Data'!DO822</f>
        <v>5380</v>
      </c>
      <c r="EH822">
        <f>'Raw Data'!DP822</f>
        <v>0</v>
      </c>
      <c r="EI822">
        <f>'Raw Data'!DQ822</f>
        <v>5680</v>
      </c>
      <c r="EJ822">
        <f>'Raw Data'!DR822</f>
        <v>0</v>
      </c>
      <c r="EK822">
        <f>'Raw Data'!DS822</f>
        <v>5510</v>
      </c>
      <c r="EL822">
        <f>'Raw Data'!DT822</f>
        <v>12.3</v>
      </c>
      <c r="EM822">
        <f>'Raw Data'!DU822</f>
        <v>5680</v>
      </c>
      <c r="EN822">
        <f>'Raw Data'!DV822</f>
        <v>12.3</v>
      </c>
      <c r="EO822">
        <f>'Raw Data'!DW822</f>
        <v>5400</v>
      </c>
      <c r="EP822">
        <f>'Raw Data'!DX822</f>
        <v>12.3</v>
      </c>
      <c r="EQ822">
        <f>'Raw Data'!DY822</f>
        <v>5250</v>
      </c>
      <c r="ER822">
        <f>'Raw Data'!DZ822</f>
        <v>12.3</v>
      </c>
      <c r="ES822">
        <f>'Raw Data'!EA822</f>
        <v>5240</v>
      </c>
      <c r="ET822">
        <f>'Raw Data'!EB822</f>
        <v>12.3</v>
      </c>
      <c r="EU822">
        <f>'Raw Data'!EC822</f>
        <v>3960</v>
      </c>
      <c r="EV822">
        <f>'Raw Data'!ED822</f>
        <v>12.3</v>
      </c>
      <c r="EW822">
        <f>'Raw Data'!EE822</f>
        <v>0</v>
      </c>
    </row>
    <row r="823" spans="1:153" x14ac:dyDescent="0.3">
      <c r="A823">
        <f>'Raw Data'!A823</f>
        <v>821</v>
      </c>
      <c r="B823" t="str">
        <f>'Raw Data'!B823</f>
        <v>Point</v>
      </c>
      <c r="C823">
        <f>'Raw Data'!C823</f>
        <v>702</v>
      </c>
      <c r="D823">
        <f>'Raw Data'!D823</f>
        <v>58</v>
      </c>
      <c r="E823" t="str">
        <f>'Raw Data'!E823</f>
        <v>Point</v>
      </c>
      <c r="F823">
        <f>'Raw Data'!F823</f>
        <v>7250223</v>
      </c>
      <c r="G823" t="str">
        <f>'Raw Data'!G823</f>
        <v>Gsp Post 00</v>
      </c>
      <c r="H823" s="3">
        <f>'Raw Data'!H823</f>
        <v>43631</v>
      </c>
      <c r="L823">
        <f t="shared" si="168"/>
        <v>0</v>
      </c>
      <c r="M823" s="5">
        <f t="shared" si="169"/>
        <v>43631</v>
      </c>
      <c r="N823" s="5">
        <f t="shared" si="177"/>
        <v>2019</v>
      </c>
      <c r="O823" s="5" t="str" cm="1">
        <f t="array" ref="O823">_xlfn.IFS(N823&lt;=2016,"before treatment",N823=2017,"unknown",N823&gt;2017,"after treatment")</f>
        <v>after treatment</v>
      </c>
      <c r="P823" s="5">
        <f t="shared" si="170"/>
        <v>0</v>
      </c>
      <c r="Q823" s="5">
        <f t="shared" si="171"/>
        <v>1</v>
      </c>
      <c r="R823" t="str">
        <f>'Raw Data'!I823</f>
        <v>Walker</v>
      </c>
      <c r="S823" t="str">
        <f>'Raw Data'!J823</f>
        <v>LOOKOUT MOUNTAIN SCENIC</v>
      </c>
      <c r="T823" t="str">
        <f>'Raw Data'!K823</f>
        <v>(none)</v>
      </c>
      <c r="U823" t="str">
        <f>'Raw Data'!L823</f>
        <v>(C) Possible Injury / Complaint</v>
      </c>
      <c r="V823">
        <f>'Raw Data'!M823</f>
        <v>0</v>
      </c>
      <c r="W823">
        <f>'Raw Data'!N823</f>
        <v>0</v>
      </c>
      <c r="X823">
        <f>'Raw Data'!O823</f>
        <v>0</v>
      </c>
      <c r="Y823" t="str">
        <f>'Raw Data'!P823</f>
        <v>Not a Collision with Motor Vehicle</v>
      </c>
      <c r="Z823" t="str">
        <f>'Raw Data'!Q823</f>
        <v>Off Roadway</v>
      </c>
      <c r="AA823" t="str">
        <f>'Raw Data'!R823</f>
        <v>Ditch</v>
      </c>
      <c r="AB823" t="str">
        <f>'Raw Data'!S823</f>
        <v>Guard Rail Fence</v>
      </c>
      <c r="AC823" t="str">
        <f>'Raw Data'!T823</f>
        <v>Driver Lost Control</v>
      </c>
      <c r="AD823">
        <f>'Raw Data'!U823</f>
        <v>1</v>
      </c>
      <c r="AE823" s="5" t="str">
        <f t="shared" si="178"/>
        <v>Yes</v>
      </c>
      <c r="AF823" t="str">
        <f>'Raw Data'!V823</f>
        <v>Negotiating a Curve</v>
      </c>
      <c r="AG823" s="5">
        <f t="shared" si="172"/>
        <v>0</v>
      </c>
      <c r="AH823" t="str">
        <f>'Raw Data'!W823</f>
        <v>West</v>
      </c>
      <c r="AI823" t="str">
        <f>'Raw Data'!X823</f>
        <v>Daylight</v>
      </c>
      <c r="AJ823" t="str">
        <f>'Raw Data'!Y823</f>
        <v>Dry</v>
      </c>
      <c r="AK823">
        <f>'Raw Data'!Z823</f>
        <v>71</v>
      </c>
      <c r="AL823" t="str">
        <f>'Raw Data'!AA823</f>
        <v>Lap and Shoulder Belt Used</v>
      </c>
      <c r="AM823" s="5">
        <f t="shared" si="173"/>
        <v>0</v>
      </c>
      <c r="AN823" t="str">
        <f>'Raw Data'!AB823</f>
        <v>Passenger Car</v>
      </c>
      <c r="AO823" t="str">
        <f>'Raw Data'!AC823</f>
        <v>2951013600I</v>
      </c>
      <c r="AP823">
        <f>'Raw Data'!AD823</f>
        <v>24.803000000000001</v>
      </c>
      <c r="AQ823">
        <f>'Raw Data'!AE823</f>
        <v>34.685434000000001</v>
      </c>
      <c r="AR823">
        <f>'Raw Data'!AF823</f>
        <v>-85.185606000000007</v>
      </c>
      <c r="AS823">
        <f>'Raw Data'!AG823</f>
        <v>238</v>
      </c>
      <c r="AT823">
        <f>'Raw Data'!AH823</f>
        <v>178</v>
      </c>
      <c r="AU823">
        <f>'Raw Data'!AI823</f>
        <v>1521</v>
      </c>
      <c r="AV823" t="str">
        <f>'Raw Data'!AJ823</f>
        <v>D6_0136_00_I</v>
      </c>
      <c r="AW823">
        <f>'Raw Data'!AK823</f>
        <v>115</v>
      </c>
      <c r="AX823">
        <f>'Raw Data'!AL823</f>
        <v>125</v>
      </c>
      <c r="AY823" t="str">
        <f>'Raw Data'!AM823</f>
        <v>simple</v>
      </c>
      <c r="AZ823">
        <f>'Raw Data'!AN823</f>
        <v>568.29999999999995</v>
      </c>
      <c r="BA823">
        <f>'Raw Data'!AO823</f>
        <v>36.299999999999997</v>
      </c>
      <c r="BB823">
        <f>'Raw Data'!AP823</f>
        <v>360.2</v>
      </c>
      <c r="BC823">
        <f>'Raw Data'!AQ823</f>
        <v>-85.186265000000006</v>
      </c>
      <c r="BD823">
        <f>'Raw Data'!AR823</f>
        <v>34.685806999999997</v>
      </c>
      <c r="BE823">
        <f>'Raw Data'!AS823</f>
        <v>-85.185357999999994</v>
      </c>
      <c r="BF823">
        <f>'Raw Data'!AT823</f>
        <v>34.685180000000003</v>
      </c>
      <c r="BG823" t="str">
        <f>'Raw Data'!AU823</f>
        <v>2951013600I</v>
      </c>
      <c r="BH823">
        <f>'Raw Data'!AV823</f>
        <v>1</v>
      </c>
      <c r="BI823">
        <f>'Raw Data'!AW823</f>
        <v>295</v>
      </c>
      <c r="BJ823">
        <f>'Raw Data'!AX823</f>
        <v>136</v>
      </c>
      <c r="BK823">
        <f>'Raw Data'!AY823</f>
        <v>0</v>
      </c>
      <c r="BL823">
        <f>'Raw Data'!AZ823</f>
        <v>55</v>
      </c>
      <c r="BM823">
        <f>'Raw Data'!BA823</f>
        <v>4.99</v>
      </c>
      <c r="BN823">
        <f>'Raw Data'!BB823</f>
        <v>4.8</v>
      </c>
      <c r="BO823">
        <f>'Raw Data'!BC823</f>
        <v>1115.8</v>
      </c>
      <c r="BP823">
        <f>'Raw Data'!BD823</f>
        <v>1123.7</v>
      </c>
      <c r="BQ823">
        <f>'Raw Data'!BE823</f>
        <v>1132.9000000000001</v>
      </c>
      <c r="BR823">
        <f>'Raw Data'!BF823</f>
        <v>55</v>
      </c>
      <c r="BS823">
        <f>'Raw Data'!BG823</f>
        <v>46.9</v>
      </c>
      <c r="BT823">
        <f>'Raw Data'!BH823</f>
        <v>8.1</v>
      </c>
      <c r="BU823">
        <f>'Raw Data'!BI823</f>
        <v>44187</v>
      </c>
      <c r="BV823" t="str">
        <f>'Raw Data'!BJ823</f>
        <v>ASV_15+</v>
      </c>
      <c r="BW823">
        <f>'Raw Data'!BK823</f>
        <v>1.116E-3</v>
      </c>
      <c r="BX823">
        <f>'Raw Data'!BL823</f>
        <v>35656</v>
      </c>
      <c r="BY823">
        <f>'Raw Data'!BM823</f>
        <v>50978</v>
      </c>
      <c r="BZ823" t="str">
        <f>'Raw Data'!BN823</f>
        <v>2951013600I</v>
      </c>
      <c r="CA823" t="str">
        <f>'Raw Data'!BO823</f>
        <v>WALKER</v>
      </c>
      <c r="CB823">
        <f>'Raw Data'!BP823</f>
        <v>1</v>
      </c>
      <c r="CC823">
        <f>'Raw Data'!BQ823</f>
        <v>13600</v>
      </c>
      <c r="CD823">
        <f>'Raw Data'!BR823</f>
        <v>6</v>
      </c>
      <c r="CE823">
        <f>'Raw Data'!BS823</f>
        <v>1</v>
      </c>
      <c r="CF823">
        <f>'Raw Data'!BT823</f>
        <v>2</v>
      </c>
      <c r="CG823">
        <f>'Raw Data'!BU823</f>
        <v>2</v>
      </c>
      <c r="CH823">
        <f>'Raw Data'!BV823</f>
        <v>2</v>
      </c>
      <c r="CI823">
        <f>'Raw Data'!BW823</f>
        <v>4</v>
      </c>
      <c r="CJ823">
        <f>'Raw Data'!BX823</f>
        <v>0</v>
      </c>
      <c r="CK823">
        <f>'Raw Data'!BY823</f>
        <v>4</v>
      </c>
      <c r="CL823" t="str">
        <f>'Raw Data'!BZ823</f>
        <v>N</v>
      </c>
      <c r="CM823">
        <f t="shared" si="179"/>
        <v>0</v>
      </c>
      <c r="CN823">
        <f>'Raw Data'!CA823</f>
        <v>295</v>
      </c>
      <c r="CO823">
        <f>'Raw Data'!CB823</f>
        <v>136</v>
      </c>
      <c r="CP823">
        <f>'Raw Data'!CC823</f>
        <v>0</v>
      </c>
      <c r="CQ823" t="str">
        <f>'Raw Data'!CD823</f>
        <v>Not Urban</v>
      </c>
      <c r="CR823" t="str">
        <f>'Raw Data'!CE823</f>
        <v>Not Urban</v>
      </c>
      <c r="CS823">
        <f>'Raw Data'!CF823</f>
        <v>0</v>
      </c>
      <c r="CT823">
        <f>'Raw Data'!CG823</f>
        <v>55</v>
      </c>
      <c r="CU823">
        <f>'Raw Data'!CH823</f>
        <v>630</v>
      </c>
      <c r="CV823" t="str">
        <f>'Raw Data'!CI823</f>
        <v xml:space="preserve"> </v>
      </c>
      <c r="CW823">
        <f>'Raw Data'!CJ823</f>
        <v>0</v>
      </c>
      <c r="CX823">
        <f>'Raw Data'!CK823</f>
        <v>1.5366280000000001</v>
      </c>
      <c r="CY823">
        <f>'Raw Data'!CL823</f>
        <v>14</v>
      </c>
      <c r="CZ823" t="str">
        <f>'Raw Data'!CM823</f>
        <v>State Mainline</v>
      </c>
      <c r="DA823">
        <f>'Raw Data'!CN823</f>
        <v>630</v>
      </c>
      <c r="DB823">
        <f>'Raw Data'!CO823</f>
        <v>515981</v>
      </c>
      <c r="DC823">
        <f>'Raw Data'!CP823</f>
        <v>23.84</v>
      </c>
      <c r="DD823">
        <f>'Raw Data'!CQ823</f>
        <v>25.38</v>
      </c>
      <c r="DE823">
        <f>'Raw Data'!CR823</f>
        <v>515981</v>
      </c>
      <c r="DF823">
        <f>'Raw Data'!CS823</f>
        <v>0</v>
      </c>
      <c r="DG823">
        <f>'Raw Data'!CT823</f>
        <v>8113.3970740000004</v>
      </c>
      <c r="DH823">
        <f>'Raw Data'!CU823</f>
        <v>100</v>
      </c>
      <c r="DI823">
        <f>'Raw Data'!CV823</f>
        <v>50987</v>
      </c>
      <c r="DJ823">
        <f>'Raw Data'!CW823</f>
        <v>4.9508999999999997E-2</v>
      </c>
      <c r="DK823">
        <f>'Raw Data'!CX823</f>
        <v>0</v>
      </c>
      <c r="DL823">
        <f>'Raw Data'!CY823</f>
        <v>1.116E-3</v>
      </c>
      <c r="DM823">
        <f>'Raw Data'!CZ823</f>
        <v>344</v>
      </c>
      <c r="DN823" t="str">
        <f>'Raw Data'!DA823</f>
        <v>295-0101</v>
      </c>
      <c r="DO823" t="str">
        <f>'Raw Data'!DB823</f>
        <v>4R : Rural Minor Arterial</v>
      </c>
      <c r="DP823" t="str">
        <f>'Raw Data'!DC823</f>
        <v>34.680790, -85.172782</v>
      </c>
      <c r="DQ823">
        <f>'Raw Data'!DD823</f>
        <v>-85.172781999999998</v>
      </c>
      <c r="DR823">
        <f>'Raw Data'!DE823</f>
        <v>34.680790000000002</v>
      </c>
      <c r="DS823">
        <f>'Raw Data'!DF823</f>
        <v>34.680790000000002</v>
      </c>
      <c r="DT823">
        <f>'Raw Data'!DG823</f>
        <v>-85.172781999999998</v>
      </c>
      <c r="DU823">
        <f>'Raw Data'!DH823</f>
        <v>1.3321E-2</v>
      </c>
      <c r="DV823">
        <f>'Raw Data'!DI823</f>
        <v>1.116E-3</v>
      </c>
      <c r="DW823">
        <f>'Raw Data'!DJ823</f>
        <v>238</v>
      </c>
      <c r="DX823" s="11">
        <f t="shared" si="180"/>
        <v>3640</v>
      </c>
      <c r="DY823" s="5">
        <f t="shared" si="181"/>
        <v>3240</v>
      </c>
      <c r="DZ823" s="5">
        <f t="shared" si="174"/>
        <v>400</v>
      </c>
      <c r="EA823" s="5">
        <f t="shared" si="175"/>
        <v>0.12345679012345678</v>
      </c>
      <c r="EB823" s="5">
        <f t="shared" si="176"/>
        <v>3440</v>
      </c>
      <c r="EC823">
        <f>'Raw Data'!DK823</f>
        <v>3560</v>
      </c>
      <c r="ED823">
        <f>'Raw Data'!DL823</f>
        <v>14.5</v>
      </c>
      <c r="EE823">
        <f>'Raw Data'!DM823</f>
        <v>3750</v>
      </c>
      <c r="EF823">
        <f>'Raw Data'!DN823</f>
        <v>14.5</v>
      </c>
      <c r="EG823">
        <f>'Raw Data'!DO823</f>
        <v>3610</v>
      </c>
      <c r="EH823">
        <f>'Raw Data'!DP823</f>
        <v>0</v>
      </c>
      <c r="EI823">
        <f>'Raw Data'!DQ823</f>
        <v>3590</v>
      </c>
      <c r="EJ823">
        <f>'Raw Data'!DR823</f>
        <v>0</v>
      </c>
      <c r="EK823">
        <f>'Raw Data'!DS823</f>
        <v>3480</v>
      </c>
      <c r="EL823">
        <f>'Raw Data'!DT823</f>
        <v>12.1</v>
      </c>
      <c r="EM823">
        <f>'Raw Data'!DU823</f>
        <v>3340</v>
      </c>
      <c r="EN823">
        <f>'Raw Data'!DV823</f>
        <v>12.1</v>
      </c>
      <c r="EO823">
        <f>'Raw Data'!DW823</f>
        <v>3070</v>
      </c>
      <c r="EP823">
        <f>'Raw Data'!DX823</f>
        <v>12.1</v>
      </c>
      <c r="EQ823">
        <f>'Raw Data'!DY823</f>
        <v>3070</v>
      </c>
      <c r="ER823">
        <f>'Raw Data'!DZ823</f>
        <v>12.1</v>
      </c>
      <c r="ES823">
        <f>'Raw Data'!EA823</f>
        <v>3070</v>
      </c>
      <c r="ET823">
        <f>'Raw Data'!EB823</f>
        <v>12.1</v>
      </c>
      <c r="EU823">
        <f>'Raw Data'!EC823</f>
        <v>3090</v>
      </c>
      <c r="EV823">
        <f>'Raw Data'!ED823</f>
        <v>12.1</v>
      </c>
      <c r="EW823">
        <f>'Raw Data'!EE823</f>
        <v>0</v>
      </c>
    </row>
    <row r="824" spans="1:153" x14ac:dyDescent="0.3">
      <c r="A824">
        <f>'Raw Data'!A824</f>
        <v>822</v>
      </c>
      <c r="B824" t="str">
        <f>'Raw Data'!B824</f>
        <v>Point</v>
      </c>
      <c r="C824">
        <f>'Raw Data'!C824</f>
        <v>342</v>
      </c>
      <c r="D824">
        <f>'Raw Data'!D824</f>
        <v>346</v>
      </c>
      <c r="E824" t="str">
        <f>'Raw Data'!E824</f>
        <v>Point</v>
      </c>
      <c r="F824">
        <f>'Raw Data'!F824</f>
        <v>4891633</v>
      </c>
      <c r="G824" t="str">
        <f>'Raw Data'!G824</f>
        <v>Gsp Post 00</v>
      </c>
      <c r="H824" s="3">
        <f>'Raw Data'!H824</f>
        <v>41810</v>
      </c>
      <c r="L824">
        <f t="shared" si="168"/>
        <v>0</v>
      </c>
      <c r="M824" s="5">
        <f t="shared" si="169"/>
        <v>41810</v>
      </c>
      <c r="N824" s="5">
        <f t="shared" si="177"/>
        <v>2014</v>
      </c>
      <c r="O824" s="5" t="str" cm="1">
        <f t="array" ref="O824">_xlfn.IFS(N824&lt;=2016,"before treatment",N824=2017,"unknown",N824&gt;2017,"after treatment")</f>
        <v>before treatment</v>
      </c>
      <c r="P824" s="5">
        <f t="shared" si="170"/>
        <v>1</v>
      </c>
      <c r="Q824" s="5">
        <f t="shared" si="171"/>
        <v>0</v>
      </c>
      <c r="R824" t="str">
        <f>'Raw Data'!I824</f>
        <v>Walker</v>
      </c>
      <c r="S824" t="str">
        <f>'Raw Data'!J824</f>
        <v>LOOKOUT MOUNTAIN SCENIC</v>
      </c>
      <c r="T824" t="str">
        <f>'Raw Data'!K824</f>
        <v>(none)</v>
      </c>
      <c r="U824" t="str">
        <f>'Raw Data'!L824</f>
        <v>(C) Possible Injury / Complaint</v>
      </c>
      <c r="V824">
        <f>'Raw Data'!M824</f>
        <v>0</v>
      </c>
      <c r="W824">
        <f>'Raw Data'!N824</f>
        <v>0</v>
      </c>
      <c r="X824">
        <f>'Raw Data'!O824</f>
        <v>0</v>
      </c>
      <c r="Y824" t="str">
        <f>'Raw Data'!P824</f>
        <v>Not a Collision with Motor Vehicle</v>
      </c>
      <c r="Z824" t="str">
        <f>'Raw Data'!Q824</f>
        <v>On Roadway - Non-Intersection</v>
      </c>
      <c r="AA824" t="str">
        <f>'Raw Data'!R824</f>
        <v>Over Turn</v>
      </c>
      <c r="AB824" t="str">
        <f>'Raw Data'!S824</f>
        <v>Over Turn</v>
      </c>
      <c r="AC824" t="str">
        <f>'Raw Data'!T824</f>
        <v>Exceeding Speed Limit</v>
      </c>
      <c r="AD824">
        <f>'Raw Data'!U824</f>
        <v>1</v>
      </c>
      <c r="AE824" s="5" t="str">
        <f t="shared" si="178"/>
        <v>Yes</v>
      </c>
      <c r="AF824" t="str">
        <f>'Raw Data'!V824</f>
        <v>Negotiating a Curve</v>
      </c>
      <c r="AG824" s="5">
        <f t="shared" si="172"/>
        <v>0</v>
      </c>
      <c r="AH824" t="str">
        <f>'Raw Data'!W824</f>
        <v>West</v>
      </c>
      <c r="AI824" t="str">
        <f>'Raw Data'!X824</f>
        <v>Daylight</v>
      </c>
      <c r="AJ824" t="str">
        <f>'Raw Data'!Y824</f>
        <v>Dry</v>
      </c>
      <c r="AK824">
        <f>'Raw Data'!Z824</f>
        <v>22</v>
      </c>
      <c r="AL824" t="str">
        <f>'Raw Data'!AA824</f>
        <v>None Used</v>
      </c>
      <c r="AM824" s="5">
        <f t="shared" si="173"/>
        <v>1</v>
      </c>
      <c r="AN824" t="str">
        <f>'Raw Data'!AB824</f>
        <v>Motorcycle</v>
      </c>
      <c r="AO824" t="str">
        <f>'Raw Data'!AC824</f>
        <v>2951013600I</v>
      </c>
      <c r="AP824">
        <f>'Raw Data'!AD824</f>
        <v>24.887093</v>
      </c>
      <c r="AQ824">
        <f>'Raw Data'!AE824</f>
        <v>34.684614000000003</v>
      </c>
      <c r="AR824">
        <f>'Raw Data'!AF824</f>
        <v>-85.184586999999993</v>
      </c>
      <c r="AS824">
        <f>'Raw Data'!AG824</f>
        <v>239</v>
      </c>
      <c r="AT824">
        <f>'Raw Data'!AH824</f>
        <v>179</v>
      </c>
      <c r="AU824">
        <f>'Raw Data'!AI824</f>
        <v>1522</v>
      </c>
      <c r="AV824" t="str">
        <f>'Raw Data'!AJ824</f>
        <v>D6_0136_00_I</v>
      </c>
      <c r="AW824">
        <f>'Raw Data'!AK824</f>
        <v>116</v>
      </c>
      <c r="AX824">
        <f>'Raw Data'!AL824</f>
        <v>126</v>
      </c>
      <c r="AY824" t="str">
        <f>'Raw Data'!AM824</f>
        <v>simple</v>
      </c>
      <c r="AZ824">
        <f>'Raw Data'!AN824</f>
        <v>301.8</v>
      </c>
      <c r="BA824">
        <f>'Raw Data'!AO824</f>
        <v>105.4</v>
      </c>
      <c r="BB824">
        <f>'Raw Data'!AP824</f>
        <v>555.1</v>
      </c>
      <c r="BC824">
        <f>'Raw Data'!AQ824</f>
        <v>-85.185329999999993</v>
      </c>
      <c r="BD824">
        <f>'Raw Data'!AR824</f>
        <v>34.685144999999999</v>
      </c>
      <c r="BE824">
        <f>'Raw Data'!AS824</f>
        <v>-85.183794000000006</v>
      </c>
      <c r="BF824">
        <f>'Raw Data'!AT824</f>
        <v>34.684739999999998</v>
      </c>
      <c r="BG824" t="str">
        <f>'Raw Data'!AU824</f>
        <v>2951013600I</v>
      </c>
      <c r="BH824">
        <f>'Raw Data'!AV824</f>
        <v>1</v>
      </c>
      <c r="BI824">
        <f>'Raw Data'!AW824</f>
        <v>295</v>
      </c>
      <c r="BJ824">
        <f>'Raw Data'!AX824</f>
        <v>136</v>
      </c>
      <c r="BK824">
        <f>'Raw Data'!AY824</f>
        <v>0</v>
      </c>
      <c r="BL824">
        <f>'Raw Data'!AZ824</f>
        <v>55</v>
      </c>
      <c r="BM824">
        <f>'Raw Data'!BA824</f>
        <v>19.91</v>
      </c>
      <c r="BN824">
        <f>'Raw Data'!BB824</f>
        <v>19.670000000000002</v>
      </c>
      <c r="BO824">
        <f>'Raw Data'!BC824</f>
        <v>1084</v>
      </c>
      <c r="BP824">
        <f>'Raw Data'!BD824</f>
        <v>1066.3</v>
      </c>
      <c r="BQ824">
        <f>'Raw Data'!BE824</f>
        <v>1048.2</v>
      </c>
      <c r="BR824">
        <f>'Raw Data'!BF824</f>
        <v>55</v>
      </c>
      <c r="BS824">
        <f>'Raw Data'!BG824</f>
        <v>31.6</v>
      </c>
      <c r="BT824">
        <f>'Raw Data'!BH824</f>
        <v>23.4</v>
      </c>
      <c r="BU824">
        <f>'Raw Data'!BI824</f>
        <v>44187</v>
      </c>
      <c r="BV824" t="str">
        <f>'Raw Data'!BJ824</f>
        <v>ASV_15+</v>
      </c>
      <c r="BW824">
        <f>'Raw Data'!BK824</f>
        <v>1.7600000000000001E-3</v>
      </c>
      <c r="BX824">
        <f>'Raw Data'!BL824</f>
        <v>35656</v>
      </c>
      <c r="BY824">
        <f>'Raw Data'!BM824</f>
        <v>50978</v>
      </c>
      <c r="BZ824" t="str">
        <f>'Raw Data'!BN824</f>
        <v>2951013600I</v>
      </c>
      <c r="CA824" t="str">
        <f>'Raw Data'!BO824</f>
        <v>WALKER</v>
      </c>
      <c r="CB824">
        <f>'Raw Data'!BP824</f>
        <v>1</v>
      </c>
      <c r="CC824">
        <f>'Raw Data'!BQ824</f>
        <v>13600</v>
      </c>
      <c r="CD824">
        <f>'Raw Data'!BR824</f>
        <v>6</v>
      </c>
      <c r="CE824">
        <f>'Raw Data'!BS824</f>
        <v>1</v>
      </c>
      <c r="CF824">
        <f>'Raw Data'!BT824</f>
        <v>2</v>
      </c>
      <c r="CG824">
        <f>'Raw Data'!BU824</f>
        <v>2</v>
      </c>
      <c r="CH824">
        <f>'Raw Data'!BV824</f>
        <v>2</v>
      </c>
      <c r="CI824">
        <f>'Raw Data'!BW824</f>
        <v>4</v>
      </c>
      <c r="CJ824">
        <f>'Raw Data'!BX824</f>
        <v>0</v>
      </c>
      <c r="CK824">
        <f>'Raw Data'!BY824</f>
        <v>4</v>
      </c>
      <c r="CL824" t="str">
        <f>'Raw Data'!BZ824</f>
        <v>N</v>
      </c>
      <c r="CM824">
        <f t="shared" si="179"/>
        <v>0</v>
      </c>
      <c r="CN824">
        <f>'Raw Data'!CA824</f>
        <v>295</v>
      </c>
      <c r="CO824">
        <f>'Raw Data'!CB824</f>
        <v>136</v>
      </c>
      <c r="CP824">
        <f>'Raw Data'!CC824</f>
        <v>0</v>
      </c>
      <c r="CQ824" t="str">
        <f>'Raw Data'!CD824</f>
        <v>Not Urban</v>
      </c>
      <c r="CR824" t="str">
        <f>'Raw Data'!CE824</f>
        <v>Not Urban</v>
      </c>
      <c r="CS824">
        <f>'Raw Data'!CF824</f>
        <v>0</v>
      </c>
      <c r="CT824">
        <f>'Raw Data'!CG824</f>
        <v>55</v>
      </c>
      <c r="CU824">
        <f>'Raw Data'!CH824</f>
        <v>630</v>
      </c>
      <c r="CV824" t="str">
        <f>'Raw Data'!CI824</f>
        <v xml:space="preserve"> </v>
      </c>
      <c r="CW824">
        <f>'Raw Data'!CJ824</f>
        <v>0</v>
      </c>
      <c r="CX824">
        <f>'Raw Data'!CK824</f>
        <v>1.5366280000000001</v>
      </c>
      <c r="CY824">
        <f>'Raw Data'!CL824</f>
        <v>14</v>
      </c>
      <c r="CZ824" t="str">
        <f>'Raw Data'!CM824</f>
        <v>State Mainline</v>
      </c>
      <c r="DA824">
        <f>'Raw Data'!CN824</f>
        <v>630</v>
      </c>
      <c r="DB824">
        <f>'Raw Data'!CO824</f>
        <v>515981</v>
      </c>
      <c r="DC824">
        <f>'Raw Data'!CP824</f>
        <v>23.84</v>
      </c>
      <c r="DD824">
        <f>'Raw Data'!CQ824</f>
        <v>25.38</v>
      </c>
      <c r="DE824">
        <f>'Raw Data'!CR824</f>
        <v>515981</v>
      </c>
      <c r="DF824">
        <f>'Raw Data'!CS824</f>
        <v>0</v>
      </c>
      <c r="DG824">
        <f>'Raw Data'!CT824</f>
        <v>8113.3970740000004</v>
      </c>
      <c r="DH824">
        <f>'Raw Data'!CU824</f>
        <v>100</v>
      </c>
      <c r="DI824">
        <f>'Raw Data'!CV824</f>
        <v>50987</v>
      </c>
      <c r="DJ824">
        <f>'Raw Data'!CW824</f>
        <v>4.9508999999999997E-2</v>
      </c>
      <c r="DK824">
        <f>'Raw Data'!CX824</f>
        <v>0</v>
      </c>
      <c r="DL824">
        <f>'Raw Data'!CY824</f>
        <v>1.7600000000000001E-3</v>
      </c>
      <c r="DM824">
        <f>'Raw Data'!CZ824</f>
        <v>344</v>
      </c>
      <c r="DN824" t="str">
        <f>'Raw Data'!DA824</f>
        <v>295-0101</v>
      </c>
      <c r="DO824" t="str">
        <f>'Raw Data'!DB824</f>
        <v>4R : Rural Minor Arterial</v>
      </c>
      <c r="DP824" t="str">
        <f>'Raw Data'!DC824</f>
        <v>34.680790, -85.172782</v>
      </c>
      <c r="DQ824">
        <f>'Raw Data'!DD824</f>
        <v>-85.172781999999998</v>
      </c>
      <c r="DR824">
        <f>'Raw Data'!DE824</f>
        <v>34.680790000000002</v>
      </c>
      <c r="DS824">
        <f>'Raw Data'!DF824</f>
        <v>34.680790000000002</v>
      </c>
      <c r="DT824">
        <f>'Raw Data'!DG824</f>
        <v>-85.172781999999998</v>
      </c>
      <c r="DU824">
        <f>'Raw Data'!DH824</f>
        <v>1.1701E-2</v>
      </c>
      <c r="DV824">
        <f>'Raw Data'!DI824</f>
        <v>1.7600000000000001E-3</v>
      </c>
      <c r="DW824">
        <f>'Raw Data'!DJ824</f>
        <v>239</v>
      </c>
      <c r="DX824" s="11">
        <f t="shared" si="180"/>
        <v>3640</v>
      </c>
      <c r="DY824" s="5">
        <f t="shared" si="181"/>
        <v>3240</v>
      </c>
      <c r="DZ824" s="5">
        <f t="shared" si="174"/>
        <v>400</v>
      </c>
      <c r="EA824" s="5">
        <f t="shared" si="175"/>
        <v>0.12345679012345678</v>
      </c>
      <c r="EB824" s="5">
        <f t="shared" si="176"/>
        <v>3440</v>
      </c>
      <c r="EC824">
        <f>'Raw Data'!DK824</f>
        <v>3560</v>
      </c>
      <c r="ED824">
        <f>'Raw Data'!DL824</f>
        <v>14.5</v>
      </c>
      <c r="EE824">
        <f>'Raw Data'!DM824</f>
        <v>3750</v>
      </c>
      <c r="EF824">
        <f>'Raw Data'!DN824</f>
        <v>14.5</v>
      </c>
      <c r="EG824">
        <f>'Raw Data'!DO824</f>
        <v>3610</v>
      </c>
      <c r="EH824">
        <f>'Raw Data'!DP824</f>
        <v>0</v>
      </c>
      <c r="EI824">
        <f>'Raw Data'!DQ824</f>
        <v>3590</v>
      </c>
      <c r="EJ824">
        <f>'Raw Data'!DR824</f>
        <v>0</v>
      </c>
      <c r="EK824">
        <f>'Raw Data'!DS824</f>
        <v>3480</v>
      </c>
      <c r="EL824">
        <f>'Raw Data'!DT824</f>
        <v>12.1</v>
      </c>
      <c r="EM824">
        <f>'Raw Data'!DU824</f>
        <v>3340</v>
      </c>
      <c r="EN824">
        <f>'Raw Data'!DV824</f>
        <v>12.1</v>
      </c>
      <c r="EO824">
        <f>'Raw Data'!DW824</f>
        <v>3070</v>
      </c>
      <c r="EP824">
        <f>'Raw Data'!DX824</f>
        <v>12.1</v>
      </c>
      <c r="EQ824">
        <f>'Raw Data'!DY824</f>
        <v>3070</v>
      </c>
      <c r="ER824">
        <f>'Raw Data'!DZ824</f>
        <v>12.1</v>
      </c>
      <c r="ES824">
        <f>'Raw Data'!EA824</f>
        <v>3070</v>
      </c>
      <c r="ET824">
        <f>'Raw Data'!EB824</f>
        <v>12.1</v>
      </c>
      <c r="EU824">
        <f>'Raw Data'!EC824</f>
        <v>3090</v>
      </c>
      <c r="EV824">
        <f>'Raw Data'!ED824</f>
        <v>12.1</v>
      </c>
      <c r="EW824">
        <f>'Raw Data'!EE824</f>
        <v>0</v>
      </c>
    </row>
    <row r="825" spans="1:153" x14ac:dyDescent="0.3">
      <c r="A825">
        <f>'Raw Data'!A825</f>
        <v>823</v>
      </c>
      <c r="B825" t="str">
        <f>'Raw Data'!B825</f>
        <v>Point</v>
      </c>
      <c r="C825">
        <f>'Raw Data'!C825</f>
        <v>435</v>
      </c>
      <c r="D825">
        <f>'Raw Data'!D825</f>
        <v>144</v>
      </c>
      <c r="E825" t="str">
        <f>'Raw Data'!E825</f>
        <v>Point</v>
      </c>
      <c r="F825">
        <f>'Raw Data'!F825</f>
        <v>6487453</v>
      </c>
      <c r="G825" t="str">
        <f>'Raw Data'!G825</f>
        <v>Gsp Post 00</v>
      </c>
      <c r="H825" s="3">
        <f>'Raw Data'!H825</f>
        <v>43063</v>
      </c>
      <c r="L825">
        <f t="shared" si="168"/>
        <v>0</v>
      </c>
      <c r="M825" s="5">
        <f t="shared" si="169"/>
        <v>43063</v>
      </c>
      <c r="N825" s="5">
        <f t="shared" si="177"/>
        <v>2017</v>
      </c>
      <c r="O825" s="5" t="str" cm="1">
        <f t="array" ref="O825">_xlfn.IFS(N825&lt;=2016,"before treatment",N825=2017,"unknown",N825&gt;2017,"after treatment")</f>
        <v>unknown</v>
      </c>
      <c r="P825" s="5">
        <f t="shared" si="170"/>
        <v>0</v>
      </c>
      <c r="Q825" s="5">
        <f t="shared" si="171"/>
        <v>0</v>
      </c>
      <c r="R825" t="str">
        <f>'Raw Data'!I825</f>
        <v>Walker</v>
      </c>
      <c r="S825" t="str">
        <f>'Raw Data'!J825</f>
        <v>LOOKOUT MOUNTAIN SCENIC</v>
      </c>
      <c r="T825" t="str">
        <f>'Raw Data'!K825</f>
        <v>(none)</v>
      </c>
      <c r="U825" t="str">
        <f>'Raw Data'!L825</f>
        <v>(O) No Injury</v>
      </c>
      <c r="V825">
        <f>'Raw Data'!M825</f>
        <v>0</v>
      </c>
      <c r="W825">
        <f>'Raw Data'!N825</f>
        <v>0</v>
      </c>
      <c r="X825">
        <f>'Raw Data'!O825</f>
        <v>0</v>
      </c>
      <c r="Y825" t="str">
        <f>'Raw Data'!P825</f>
        <v>Sideswipe-Same Direction</v>
      </c>
      <c r="Z825" t="str">
        <f>'Raw Data'!Q825</f>
        <v>On Roadway - Non-Intersection</v>
      </c>
      <c r="AA825" t="str">
        <f>'Raw Data'!R825</f>
        <v>Motor Vehicle in Motion</v>
      </c>
      <c r="AB825" t="str">
        <f>'Raw Data'!S825</f>
        <v>Motor Vehicle in Motion</v>
      </c>
      <c r="AC825" t="str">
        <f>'Raw Data'!T825</f>
        <v>No Contributing Factors</v>
      </c>
      <c r="AD825">
        <f>'Raw Data'!U825</f>
        <v>1</v>
      </c>
      <c r="AE825" s="5" t="str">
        <f t="shared" si="178"/>
        <v>Yes</v>
      </c>
      <c r="AF825" t="str">
        <f>'Raw Data'!V825</f>
        <v>Negotiating a Curve</v>
      </c>
      <c r="AG825" s="5">
        <f t="shared" si="172"/>
        <v>0</v>
      </c>
      <c r="AH825" t="str">
        <f>'Raw Data'!W825</f>
        <v>West</v>
      </c>
      <c r="AI825" t="str">
        <f>'Raw Data'!X825</f>
        <v>Dark-Not Lighted</v>
      </c>
      <c r="AJ825" t="str">
        <f>'Raw Data'!Y825</f>
        <v>Dry</v>
      </c>
      <c r="AK825">
        <f>'Raw Data'!Z825</f>
        <v>57</v>
      </c>
      <c r="AL825" t="str">
        <f>'Raw Data'!AA825</f>
        <v>Lap and Shoulder Belt Used</v>
      </c>
      <c r="AM825" s="5">
        <f t="shared" si="173"/>
        <v>0</v>
      </c>
      <c r="AN825" t="str">
        <f>'Raw Data'!AB825</f>
        <v>Passenger Car</v>
      </c>
      <c r="AO825" t="str">
        <f>'Raw Data'!AC825</f>
        <v>2951013600I</v>
      </c>
      <c r="AP825">
        <f>'Raw Data'!AD825</f>
        <v>24.893000000000001</v>
      </c>
      <c r="AQ825">
        <f>'Raw Data'!AE825</f>
        <v>34.684595999999999</v>
      </c>
      <c r="AR825">
        <f>'Raw Data'!AF825</f>
        <v>-85.184453000000005</v>
      </c>
      <c r="AS825">
        <f>'Raw Data'!AG825</f>
        <v>239</v>
      </c>
      <c r="AT825">
        <f>'Raw Data'!AH825</f>
        <v>179</v>
      </c>
      <c r="AU825">
        <f>'Raw Data'!AI825</f>
        <v>1522</v>
      </c>
      <c r="AV825" t="str">
        <f>'Raw Data'!AJ825</f>
        <v>D6_0136_00_I</v>
      </c>
      <c r="AW825">
        <f>'Raw Data'!AK825</f>
        <v>116</v>
      </c>
      <c r="AX825">
        <f>'Raw Data'!AL825</f>
        <v>126</v>
      </c>
      <c r="AY825" t="str">
        <f>'Raw Data'!AM825</f>
        <v>simple</v>
      </c>
      <c r="AZ825">
        <f>'Raw Data'!AN825</f>
        <v>301.8</v>
      </c>
      <c r="BA825">
        <f>'Raw Data'!AO825</f>
        <v>105.4</v>
      </c>
      <c r="BB825">
        <f>'Raw Data'!AP825</f>
        <v>555.1</v>
      </c>
      <c r="BC825">
        <f>'Raw Data'!AQ825</f>
        <v>-85.185329999999993</v>
      </c>
      <c r="BD825">
        <f>'Raw Data'!AR825</f>
        <v>34.685144999999999</v>
      </c>
      <c r="BE825">
        <f>'Raw Data'!AS825</f>
        <v>-85.183794000000006</v>
      </c>
      <c r="BF825">
        <f>'Raw Data'!AT825</f>
        <v>34.684739999999998</v>
      </c>
      <c r="BG825" t="str">
        <f>'Raw Data'!AU825</f>
        <v>2951013600I</v>
      </c>
      <c r="BH825">
        <f>'Raw Data'!AV825</f>
        <v>1</v>
      </c>
      <c r="BI825">
        <f>'Raw Data'!AW825</f>
        <v>295</v>
      </c>
      <c r="BJ825">
        <f>'Raw Data'!AX825</f>
        <v>136</v>
      </c>
      <c r="BK825">
        <f>'Raw Data'!AY825</f>
        <v>0</v>
      </c>
      <c r="BL825">
        <f>'Raw Data'!AZ825</f>
        <v>55</v>
      </c>
      <c r="BM825">
        <f>'Raw Data'!BA825</f>
        <v>19.91</v>
      </c>
      <c r="BN825">
        <f>'Raw Data'!BB825</f>
        <v>19.670000000000002</v>
      </c>
      <c r="BO825">
        <f>'Raw Data'!BC825</f>
        <v>1084</v>
      </c>
      <c r="BP825">
        <f>'Raw Data'!BD825</f>
        <v>1066.3</v>
      </c>
      <c r="BQ825">
        <f>'Raw Data'!BE825</f>
        <v>1048.2</v>
      </c>
      <c r="BR825">
        <f>'Raw Data'!BF825</f>
        <v>55</v>
      </c>
      <c r="BS825">
        <f>'Raw Data'!BG825</f>
        <v>31.6</v>
      </c>
      <c r="BT825">
        <f>'Raw Data'!BH825</f>
        <v>23.4</v>
      </c>
      <c r="BU825">
        <f>'Raw Data'!BI825</f>
        <v>44187</v>
      </c>
      <c r="BV825" t="str">
        <f>'Raw Data'!BJ825</f>
        <v>ASV_15+</v>
      </c>
      <c r="BW825">
        <f>'Raw Data'!BK825</f>
        <v>1.7600000000000001E-3</v>
      </c>
      <c r="BX825">
        <f>'Raw Data'!BL825</f>
        <v>35656</v>
      </c>
      <c r="BY825">
        <f>'Raw Data'!BM825</f>
        <v>50978</v>
      </c>
      <c r="BZ825" t="str">
        <f>'Raw Data'!BN825</f>
        <v>2951013600I</v>
      </c>
      <c r="CA825" t="str">
        <f>'Raw Data'!BO825</f>
        <v>WALKER</v>
      </c>
      <c r="CB825">
        <f>'Raw Data'!BP825</f>
        <v>1</v>
      </c>
      <c r="CC825">
        <f>'Raw Data'!BQ825</f>
        <v>13600</v>
      </c>
      <c r="CD825">
        <f>'Raw Data'!BR825</f>
        <v>6</v>
      </c>
      <c r="CE825">
        <f>'Raw Data'!BS825</f>
        <v>1</v>
      </c>
      <c r="CF825">
        <f>'Raw Data'!BT825</f>
        <v>2</v>
      </c>
      <c r="CG825">
        <f>'Raw Data'!BU825</f>
        <v>2</v>
      </c>
      <c r="CH825">
        <f>'Raw Data'!BV825</f>
        <v>2</v>
      </c>
      <c r="CI825">
        <f>'Raw Data'!BW825</f>
        <v>4</v>
      </c>
      <c r="CJ825">
        <f>'Raw Data'!BX825</f>
        <v>0</v>
      </c>
      <c r="CK825">
        <f>'Raw Data'!BY825</f>
        <v>4</v>
      </c>
      <c r="CL825" t="str">
        <f>'Raw Data'!BZ825</f>
        <v>N</v>
      </c>
      <c r="CM825">
        <f t="shared" si="179"/>
        <v>0</v>
      </c>
      <c r="CN825">
        <f>'Raw Data'!CA825</f>
        <v>295</v>
      </c>
      <c r="CO825">
        <f>'Raw Data'!CB825</f>
        <v>136</v>
      </c>
      <c r="CP825">
        <f>'Raw Data'!CC825</f>
        <v>0</v>
      </c>
      <c r="CQ825" t="str">
        <f>'Raw Data'!CD825</f>
        <v>Not Urban</v>
      </c>
      <c r="CR825" t="str">
        <f>'Raw Data'!CE825</f>
        <v>Not Urban</v>
      </c>
      <c r="CS825">
        <f>'Raw Data'!CF825</f>
        <v>0</v>
      </c>
      <c r="CT825">
        <f>'Raw Data'!CG825</f>
        <v>55</v>
      </c>
      <c r="CU825">
        <f>'Raw Data'!CH825</f>
        <v>630</v>
      </c>
      <c r="CV825" t="str">
        <f>'Raw Data'!CI825</f>
        <v xml:space="preserve"> </v>
      </c>
      <c r="CW825">
        <f>'Raw Data'!CJ825</f>
        <v>0</v>
      </c>
      <c r="CX825">
        <f>'Raw Data'!CK825</f>
        <v>1.5366280000000001</v>
      </c>
      <c r="CY825">
        <f>'Raw Data'!CL825</f>
        <v>14</v>
      </c>
      <c r="CZ825" t="str">
        <f>'Raw Data'!CM825</f>
        <v>State Mainline</v>
      </c>
      <c r="DA825">
        <f>'Raw Data'!CN825</f>
        <v>630</v>
      </c>
      <c r="DB825">
        <f>'Raw Data'!CO825</f>
        <v>515981</v>
      </c>
      <c r="DC825">
        <f>'Raw Data'!CP825</f>
        <v>23.84</v>
      </c>
      <c r="DD825">
        <f>'Raw Data'!CQ825</f>
        <v>25.38</v>
      </c>
      <c r="DE825">
        <f>'Raw Data'!CR825</f>
        <v>515981</v>
      </c>
      <c r="DF825">
        <f>'Raw Data'!CS825</f>
        <v>0</v>
      </c>
      <c r="DG825">
        <f>'Raw Data'!CT825</f>
        <v>8113.3970740000004</v>
      </c>
      <c r="DH825">
        <f>'Raw Data'!CU825</f>
        <v>100</v>
      </c>
      <c r="DI825">
        <f>'Raw Data'!CV825</f>
        <v>50987</v>
      </c>
      <c r="DJ825">
        <f>'Raw Data'!CW825</f>
        <v>4.9508999999999997E-2</v>
      </c>
      <c r="DK825">
        <f>'Raw Data'!CX825</f>
        <v>0</v>
      </c>
      <c r="DL825">
        <f>'Raw Data'!CY825</f>
        <v>1.7600000000000001E-3</v>
      </c>
      <c r="DM825">
        <f>'Raw Data'!CZ825</f>
        <v>344</v>
      </c>
      <c r="DN825" t="str">
        <f>'Raw Data'!DA825</f>
        <v>295-0101</v>
      </c>
      <c r="DO825" t="str">
        <f>'Raw Data'!DB825</f>
        <v>4R : Rural Minor Arterial</v>
      </c>
      <c r="DP825" t="str">
        <f>'Raw Data'!DC825</f>
        <v>34.680790, -85.172782</v>
      </c>
      <c r="DQ825">
        <f>'Raw Data'!DD825</f>
        <v>-85.172781999999998</v>
      </c>
      <c r="DR825">
        <f>'Raw Data'!DE825</f>
        <v>34.680790000000002</v>
      </c>
      <c r="DS825">
        <f>'Raw Data'!DF825</f>
        <v>34.680790000000002</v>
      </c>
      <c r="DT825">
        <f>'Raw Data'!DG825</f>
        <v>-85.172781999999998</v>
      </c>
      <c r="DU825">
        <f>'Raw Data'!DH825</f>
        <v>1.1701E-2</v>
      </c>
      <c r="DV825">
        <f>'Raw Data'!DI825</f>
        <v>1.7600000000000001E-3</v>
      </c>
      <c r="DW825">
        <f>'Raw Data'!DJ825</f>
        <v>239</v>
      </c>
      <c r="DX825" s="11">
        <f t="shared" si="180"/>
        <v>3640</v>
      </c>
      <c r="DY825" s="5">
        <f t="shared" si="181"/>
        <v>3240</v>
      </c>
      <c r="DZ825" s="5">
        <f t="shared" si="174"/>
        <v>400</v>
      </c>
      <c r="EA825" s="5">
        <f t="shared" si="175"/>
        <v>0.12345679012345678</v>
      </c>
      <c r="EB825" s="5">
        <f t="shared" si="176"/>
        <v>3440</v>
      </c>
      <c r="EC825">
        <f>'Raw Data'!DK825</f>
        <v>3560</v>
      </c>
      <c r="ED825">
        <f>'Raw Data'!DL825</f>
        <v>14.5</v>
      </c>
      <c r="EE825">
        <f>'Raw Data'!DM825</f>
        <v>3750</v>
      </c>
      <c r="EF825">
        <f>'Raw Data'!DN825</f>
        <v>14.5</v>
      </c>
      <c r="EG825">
        <f>'Raw Data'!DO825</f>
        <v>3610</v>
      </c>
      <c r="EH825">
        <f>'Raw Data'!DP825</f>
        <v>0</v>
      </c>
      <c r="EI825">
        <f>'Raw Data'!DQ825</f>
        <v>3590</v>
      </c>
      <c r="EJ825">
        <f>'Raw Data'!DR825</f>
        <v>0</v>
      </c>
      <c r="EK825">
        <f>'Raw Data'!DS825</f>
        <v>3480</v>
      </c>
      <c r="EL825">
        <f>'Raw Data'!DT825</f>
        <v>12.1</v>
      </c>
      <c r="EM825">
        <f>'Raw Data'!DU825</f>
        <v>3340</v>
      </c>
      <c r="EN825">
        <f>'Raw Data'!DV825</f>
        <v>12.1</v>
      </c>
      <c r="EO825">
        <f>'Raw Data'!DW825</f>
        <v>3070</v>
      </c>
      <c r="EP825">
        <f>'Raw Data'!DX825</f>
        <v>12.1</v>
      </c>
      <c r="EQ825">
        <f>'Raw Data'!DY825</f>
        <v>3070</v>
      </c>
      <c r="ER825">
        <f>'Raw Data'!DZ825</f>
        <v>12.1</v>
      </c>
      <c r="ES825">
        <f>'Raw Data'!EA825</f>
        <v>3070</v>
      </c>
      <c r="ET825">
        <f>'Raw Data'!EB825</f>
        <v>12.1</v>
      </c>
      <c r="EU825">
        <f>'Raw Data'!EC825</f>
        <v>3090</v>
      </c>
      <c r="EV825">
        <f>'Raw Data'!ED825</f>
        <v>12.1</v>
      </c>
      <c r="EW825">
        <f>'Raw Data'!EE825</f>
        <v>0</v>
      </c>
    </row>
    <row r="826" spans="1:153" x14ac:dyDescent="0.3">
      <c r="A826">
        <f>'Raw Data'!A826</f>
        <v>824</v>
      </c>
      <c r="B826" t="str">
        <f>'Raw Data'!B826</f>
        <v>Point</v>
      </c>
      <c r="C826">
        <f>'Raw Data'!C826</f>
        <v>610</v>
      </c>
      <c r="D826">
        <f>'Raw Data'!D826</f>
        <v>191</v>
      </c>
      <c r="E826" t="str">
        <f>'Raw Data'!E826</f>
        <v>Point</v>
      </c>
      <c r="F826">
        <f>'Raw Data'!F826</f>
        <v>6052384</v>
      </c>
      <c r="G826" t="str">
        <f>'Raw Data'!G826</f>
        <v>Gsp Post 00</v>
      </c>
      <c r="H826" s="3">
        <f>'Raw Data'!H826</f>
        <v>42726</v>
      </c>
      <c r="L826">
        <f t="shared" si="168"/>
        <v>0</v>
      </c>
      <c r="M826" s="5">
        <f t="shared" si="169"/>
        <v>42726</v>
      </c>
      <c r="N826" s="5">
        <f t="shared" si="177"/>
        <v>2016</v>
      </c>
      <c r="O826" s="5" t="str" cm="1">
        <f t="array" ref="O826">_xlfn.IFS(N826&lt;=2016,"before treatment",N826=2017,"unknown",N826&gt;2017,"after treatment")</f>
        <v>before treatment</v>
      </c>
      <c r="P826" s="5">
        <f t="shared" si="170"/>
        <v>1</v>
      </c>
      <c r="Q826" s="5">
        <f t="shared" si="171"/>
        <v>0</v>
      </c>
      <c r="R826" t="str">
        <f>'Raw Data'!I826</f>
        <v>Walker</v>
      </c>
      <c r="S826" t="str">
        <f>'Raw Data'!J826</f>
        <v>LOOKOUT MOUNTAIN SCENIC</v>
      </c>
      <c r="T826" t="str">
        <f>'Raw Data'!K826</f>
        <v>(none)</v>
      </c>
      <c r="U826" t="str">
        <f>'Raw Data'!L826</f>
        <v>(O) No Injury</v>
      </c>
      <c r="V826">
        <f>'Raw Data'!M826</f>
        <v>0</v>
      </c>
      <c r="W826">
        <f>'Raw Data'!N826</f>
        <v>0</v>
      </c>
      <c r="X826">
        <f>'Raw Data'!O826</f>
        <v>0</v>
      </c>
      <c r="Y826" t="str">
        <f>'Raw Data'!P826</f>
        <v>Not a Collision with Motor Vehicle</v>
      </c>
      <c r="Z826" t="str">
        <f>'Raw Data'!Q826</f>
        <v>On Shoulder</v>
      </c>
      <c r="AA826" t="str">
        <f>'Raw Data'!R826</f>
        <v>Over Turn</v>
      </c>
      <c r="AB826" t="str">
        <f>'Raw Data'!S826</f>
        <v>Over Turn</v>
      </c>
      <c r="AC826" t="str">
        <f>'Raw Data'!T826</f>
        <v>Other</v>
      </c>
      <c r="AD826">
        <f>'Raw Data'!U826</f>
        <v>1</v>
      </c>
      <c r="AE826" s="5" t="str">
        <f t="shared" si="178"/>
        <v>Yes</v>
      </c>
      <c r="AF826" t="str">
        <f>'Raw Data'!V826</f>
        <v>Negotiating a Curve</v>
      </c>
      <c r="AG826" s="5">
        <f t="shared" si="172"/>
        <v>0</v>
      </c>
      <c r="AH826" t="str">
        <f>'Raw Data'!W826</f>
        <v>West</v>
      </c>
      <c r="AI826" t="str">
        <f>'Raw Data'!X826</f>
        <v>Daylight</v>
      </c>
      <c r="AJ826" t="str">
        <f>'Raw Data'!Y826</f>
        <v>Dry</v>
      </c>
      <c r="AK826">
        <f>'Raw Data'!Z826</f>
        <v>41</v>
      </c>
      <c r="AL826" t="str">
        <f>'Raw Data'!AA826</f>
        <v>Lap and Shoulder Belt Used</v>
      </c>
      <c r="AM826" s="5">
        <f t="shared" si="173"/>
        <v>0</v>
      </c>
      <c r="AN826" t="str">
        <f>'Raw Data'!AB826</f>
        <v>Tractor/Trailer</v>
      </c>
      <c r="AO826" t="str">
        <f>'Raw Data'!AC826</f>
        <v>2951013600I</v>
      </c>
      <c r="AP826">
        <f>'Raw Data'!AD826</f>
        <v>24.916</v>
      </c>
      <c r="AQ826">
        <f>'Raw Data'!AE826</f>
        <v>34.684623000000002</v>
      </c>
      <c r="AR826">
        <f>'Raw Data'!AF826</f>
        <v>-85.184111000000001</v>
      </c>
      <c r="AS826">
        <f>'Raw Data'!AG826</f>
        <v>239</v>
      </c>
      <c r="AT826">
        <f>'Raw Data'!AH826</f>
        <v>179</v>
      </c>
      <c r="AU826">
        <f>'Raw Data'!AI826</f>
        <v>1522</v>
      </c>
      <c r="AV826" t="str">
        <f>'Raw Data'!AJ826</f>
        <v>D6_0136_00_I</v>
      </c>
      <c r="AW826">
        <f>'Raw Data'!AK826</f>
        <v>116</v>
      </c>
      <c r="AX826">
        <f>'Raw Data'!AL826</f>
        <v>126</v>
      </c>
      <c r="AY826" t="str">
        <f>'Raw Data'!AM826</f>
        <v>simple</v>
      </c>
      <c r="AZ826">
        <f>'Raw Data'!AN826</f>
        <v>301.8</v>
      </c>
      <c r="BA826">
        <f>'Raw Data'!AO826</f>
        <v>105.4</v>
      </c>
      <c r="BB826">
        <f>'Raw Data'!AP826</f>
        <v>555.1</v>
      </c>
      <c r="BC826">
        <f>'Raw Data'!AQ826</f>
        <v>-85.185329999999993</v>
      </c>
      <c r="BD826">
        <f>'Raw Data'!AR826</f>
        <v>34.685144999999999</v>
      </c>
      <c r="BE826">
        <f>'Raw Data'!AS826</f>
        <v>-85.183794000000006</v>
      </c>
      <c r="BF826">
        <f>'Raw Data'!AT826</f>
        <v>34.684739999999998</v>
      </c>
      <c r="BG826" t="str">
        <f>'Raw Data'!AU826</f>
        <v>2951013600I</v>
      </c>
      <c r="BH826">
        <f>'Raw Data'!AV826</f>
        <v>1</v>
      </c>
      <c r="BI826">
        <f>'Raw Data'!AW826</f>
        <v>295</v>
      </c>
      <c r="BJ826">
        <f>'Raw Data'!AX826</f>
        <v>136</v>
      </c>
      <c r="BK826">
        <f>'Raw Data'!AY826</f>
        <v>0</v>
      </c>
      <c r="BL826">
        <f>'Raw Data'!AZ826</f>
        <v>55</v>
      </c>
      <c r="BM826">
        <f>'Raw Data'!BA826</f>
        <v>19.91</v>
      </c>
      <c r="BN826">
        <f>'Raw Data'!BB826</f>
        <v>19.670000000000002</v>
      </c>
      <c r="BO826">
        <f>'Raw Data'!BC826</f>
        <v>1084</v>
      </c>
      <c r="BP826">
        <f>'Raw Data'!BD826</f>
        <v>1066.3</v>
      </c>
      <c r="BQ826">
        <f>'Raw Data'!BE826</f>
        <v>1048.2</v>
      </c>
      <c r="BR826">
        <f>'Raw Data'!BF826</f>
        <v>55</v>
      </c>
      <c r="BS826">
        <f>'Raw Data'!BG826</f>
        <v>31.6</v>
      </c>
      <c r="BT826">
        <f>'Raw Data'!BH826</f>
        <v>23.4</v>
      </c>
      <c r="BU826">
        <f>'Raw Data'!BI826</f>
        <v>44187</v>
      </c>
      <c r="BV826" t="str">
        <f>'Raw Data'!BJ826</f>
        <v>ASV_15+</v>
      </c>
      <c r="BW826">
        <f>'Raw Data'!BK826</f>
        <v>1.7600000000000001E-3</v>
      </c>
      <c r="BX826">
        <f>'Raw Data'!BL826</f>
        <v>35656</v>
      </c>
      <c r="BY826">
        <f>'Raw Data'!BM826</f>
        <v>50978</v>
      </c>
      <c r="BZ826" t="str">
        <f>'Raw Data'!BN826</f>
        <v>2951013600I</v>
      </c>
      <c r="CA826" t="str">
        <f>'Raw Data'!BO826</f>
        <v>WALKER</v>
      </c>
      <c r="CB826">
        <f>'Raw Data'!BP826</f>
        <v>1</v>
      </c>
      <c r="CC826">
        <f>'Raw Data'!BQ826</f>
        <v>13600</v>
      </c>
      <c r="CD826">
        <f>'Raw Data'!BR826</f>
        <v>6</v>
      </c>
      <c r="CE826">
        <f>'Raw Data'!BS826</f>
        <v>1</v>
      </c>
      <c r="CF826">
        <f>'Raw Data'!BT826</f>
        <v>2</v>
      </c>
      <c r="CG826">
        <f>'Raw Data'!BU826</f>
        <v>2</v>
      </c>
      <c r="CH826">
        <f>'Raw Data'!BV826</f>
        <v>2</v>
      </c>
      <c r="CI826">
        <f>'Raw Data'!BW826</f>
        <v>4</v>
      </c>
      <c r="CJ826">
        <f>'Raw Data'!BX826</f>
        <v>0</v>
      </c>
      <c r="CK826">
        <f>'Raw Data'!BY826</f>
        <v>4</v>
      </c>
      <c r="CL826" t="str">
        <f>'Raw Data'!BZ826</f>
        <v>N</v>
      </c>
      <c r="CM826">
        <f t="shared" si="179"/>
        <v>0</v>
      </c>
      <c r="CN826">
        <f>'Raw Data'!CA826</f>
        <v>295</v>
      </c>
      <c r="CO826">
        <f>'Raw Data'!CB826</f>
        <v>136</v>
      </c>
      <c r="CP826">
        <f>'Raw Data'!CC826</f>
        <v>0</v>
      </c>
      <c r="CQ826" t="str">
        <f>'Raw Data'!CD826</f>
        <v>Not Urban</v>
      </c>
      <c r="CR826" t="str">
        <f>'Raw Data'!CE826</f>
        <v>Not Urban</v>
      </c>
      <c r="CS826">
        <f>'Raw Data'!CF826</f>
        <v>0</v>
      </c>
      <c r="CT826">
        <f>'Raw Data'!CG826</f>
        <v>55</v>
      </c>
      <c r="CU826">
        <f>'Raw Data'!CH826</f>
        <v>630</v>
      </c>
      <c r="CV826" t="str">
        <f>'Raw Data'!CI826</f>
        <v xml:space="preserve"> </v>
      </c>
      <c r="CW826">
        <f>'Raw Data'!CJ826</f>
        <v>0</v>
      </c>
      <c r="CX826">
        <f>'Raw Data'!CK826</f>
        <v>1.5366280000000001</v>
      </c>
      <c r="CY826">
        <f>'Raw Data'!CL826</f>
        <v>14</v>
      </c>
      <c r="CZ826" t="str">
        <f>'Raw Data'!CM826</f>
        <v>State Mainline</v>
      </c>
      <c r="DA826">
        <f>'Raw Data'!CN826</f>
        <v>630</v>
      </c>
      <c r="DB826">
        <f>'Raw Data'!CO826</f>
        <v>515981</v>
      </c>
      <c r="DC826">
        <f>'Raw Data'!CP826</f>
        <v>23.84</v>
      </c>
      <c r="DD826">
        <f>'Raw Data'!CQ826</f>
        <v>25.38</v>
      </c>
      <c r="DE826">
        <f>'Raw Data'!CR826</f>
        <v>515981</v>
      </c>
      <c r="DF826">
        <f>'Raw Data'!CS826</f>
        <v>0</v>
      </c>
      <c r="DG826">
        <f>'Raw Data'!CT826</f>
        <v>8113.3970740000004</v>
      </c>
      <c r="DH826">
        <f>'Raw Data'!CU826</f>
        <v>100</v>
      </c>
      <c r="DI826">
        <f>'Raw Data'!CV826</f>
        <v>50987</v>
      </c>
      <c r="DJ826">
        <f>'Raw Data'!CW826</f>
        <v>4.9508999999999997E-2</v>
      </c>
      <c r="DK826">
        <f>'Raw Data'!CX826</f>
        <v>0</v>
      </c>
      <c r="DL826">
        <f>'Raw Data'!CY826</f>
        <v>1.7600000000000001E-3</v>
      </c>
      <c r="DM826">
        <f>'Raw Data'!CZ826</f>
        <v>344</v>
      </c>
      <c r="DN826" t="str">
        <f>'Raw Data'!DA826</f>
        <v>295-0101</v>
      </c>
      <c r="DO826" t="str">
        <f>'Raw Data'!DB826</f>
        <v>4R : Rural Minor Arterial</v>
      </c>
      <c r="DP826" t="str">
        <f>'Raw Data'!DC826</f>
        <v>34.680790, -85.172782</v>
      </c>
      <c r="DQ826">
        <f>'Raw Data'!DD826</f>
        <v>-85.172781999999998</v>
      </c>
      <c r="DR826">
        <f>'Raw Data'!DE826</f>
        <v>34.680790000000002</v>
      </c>
      <c r="DS826">
        <f>'Raw Data'!DF826</f>
        <v>34.680790000000002</v>
      </c>
      <c r="DT826">
        <f>'Raw Data'!DG826</f>
        <v>-85.172781999999998</v>
      </c>
      <c r="DU826">
        <f>'Raw Data'!DH826</f>
        <v>1.1701E-2</v>
      </c>
      <c r="DV826">
        <f>'Raw Data'!DI826</f>
        <v>1.7600000000000001E-3</v>
      </c>
      <c r="DW826">
        <f>'Raw Data'!DJ826</f>
        <v>239</v>
      </c>
      <c r="DX826" s="11">
        <f t="shared" si="180"/>
        <v>3640</v>
      </c>
      <c r="DY826" s="5">
        <f t="shared" si="181"/>
        <v>3240</v>
      </c>
      <c r="DZ826" s="5">
        <f t="shared" si="174"/>
        <v>400</v>
      </c>
      <c r="EA826" s="5">
        <f t="shared" si="175"/>
        <v>0.12345679012345678</v>
      </c>
      <c r="EB826" s="5">
        <f t="shared" si="176"/>
        <v>3440</v>
      </c>
      <c r="EC826">
        <f>'Raw Data'!DK826</f>
        <v>3560</v>
      </c>
      <c r="ED826">
        <f>'Raw Data'!DL826</f>
        <v>14.5</v>
      </c>
      <c r="EE826">
        <f>'Raw Data'!DM826</f>
        <v>3750</v>
      </c>
      <c r="EF826">
        <f>'Raw Data'!DN826</f>
        <v>14.5</v>
      </c>
      <c r="EG826">
        <f>'Raw Data'!DO826</f>
        <v>3610</v>
      </c>
      <c r="EH826">
        <f>'Raw Data'!DP826</f>
        <v>0</v>
      </c>
      <c r="EI826">
        <f>'Raw Data'!DQ826</f>
        <v>3590</v>
      </c>
      <c r="EJ826">
        <f>'Raw Data'!DR826</f>
        <v>0</v>
      </c>
      <c r="EK826">
        <f>'Raw Data'!DS826</f>
        <v>3480</v>
      </c>
      <c r="EL826">
        <f>'Raw Data'!DT826</f>
        <v>12.1</v>
      </c>
      <c r="EM826">
        <f>'Raw Data'!DU826</f>
        <v>3340</v>
      </c>
      <c r="EN826">
        <f>'Raw Data'!DV826</f>
        <v>12.1</v>
      </c>
      <c r="EO826">
        <f>'Raw Data'!DW826</f>
        <v>3070</v>
      </c>
      <c r="EP826">
        <f>'Raw Data'!DX826</f>
        <v>12.1</v>
      </c>
      <c r="EQ826">
        <f>'Raw Data'!DY826</f>
        <v>3070</v>
      </c>
      <c r="ER826">
        <f>'Raw Data'!DZ826</f>
        <v>12.1</v>
      </c>
      <c r="ES826">
        <f>'Raw Data'!EA826</f>
        <v>3070</v>
      </c>
      <c r="ET826">
        <f>'Raw Data'!EB826</f>
        <v>12.1</v>
      </c>
      <c r="EU826">
        <f>'Raw Data'!EC826</f>
        <v>3090</v>
      </c>
      <c r="EV826">
        <f>'Raw Data'!ED826</f>
        <v>12.1</v>
      </c>
      <c r="EW826">
        <f>'Raw Data'!EE826</f>
        <v>0</v>
      </c>
    </row>
    <row r="827" spans="1:153" x14ac:dyDescent="0.3">
      <c r="A827">
        <f>'Raw Data'!A827</f>
        <v>825</v>
      </c>
      <c r="B827" t="str">
        <f>'Raw Data'!B827</f>
        <v>Point</v>
      </c>
      <c r="C827">
        <f>'Raw Data'!C827</f>
        <v>757</v>
      </c>
      <c r="D827">
        <f>'Raw Data'!D827</f>
        <v>27</v>
      </c>
      <c r="E827" t="str">
        <f>'Raw Data'!E827</f>
        <v>Point</v>
      </c>
      <c r="F827">
        <f>'Raw Data'!F827</f>
        <v>7639490</v>
      </c>
      <c r="G827" t="str">
        <f>'Raw Data'!G827</f>
        <v>Gsp Post 00</v>
      </c>
      <c r="H827" s="3">
        <f>'Raw Data'!H827</f>
        <v>43963</v>
      </c>
      <c r="L827">
        <f t="shared" si="168"/>
        <v>0</v>
      </c>
      <c r="M827" s="5">
        <f t="shared" si="169"/>
        <v>43963</v>
      </c>
      <c r="N827" s="5">
        <f t="shared" si="177"/>
        <v>2020</v>
      </c>
      <c r="O827" s="5" t="str" cm="1">
        <f t="array" ref="O827">_xlfn.IFS(N827&lt;=2016,"before treatment",N827=2017,"unknown",N827&gt;2017,"after treatment")</f>
        <v>after treatment</v>
      </c>
      <c r="P827" s="5">
        <f t="shared" si="170"/>
        <v>0</v>
      </c>
      <c r="Q827" s="5">
        <f t="shared" si="171"/>
        <v>1</v>
      </c>
      <c r="R827" t="str">
        <f>'Raw Data'!I827</f>
        <v>Walker</v>
      </c>
      <c r="S827" t="str">
        <f>'Raw Data'!J827</f>
        <v>LOOKOUT MOUNTAIN SCENIC</v>
      </c>
      <c r="T827" t="str">
        <f>'Raw Data'!K827</f>
        <v>Sr 201</v>
      </c>
      <c r="U827" t="str">
        <f>'Raw Data'!L827</f>
        <v>(O) No Injury</v>
      </c>
      <c r="V827">
        <f>'Raw Data'!M827</f>
        <v>0</v>
      </c>
      <c r="W827">
        <f>'Raw Data'!N827</f>
        <v>0</v>
      </c>
      <c r="X827">
        <f>'Raw Data'!O827</f>
        <v>0</v>
      </c>
      <c r="Y827" t="str">
        <f>'Raw Data'!P827</f>
        <v>Sideswipe-Opposite Direction</v>
      </c>
      <c r="Z827" t="str">
        <f>'Raw Data'!Q827</f>
        <v>On Roadway - Non-Intersection</v>
      </c>
      <c r="AA827" t="str">
        <f>'Raw Data'!R827</f>
        <v>["Motor Vehicle in Motion","Motor Vehicle in Motion"]</v>
      </c>
      <c r="AB827" t="str">
        <f>'Raw Data'!S827</f>
        <v>["Motor Vehicle in Motion","Motor Vehicle in Motion"]</v>
      </c>
      <c r="AC827" t="str">
        <f>'Raw Data'!T827</f>
        <v>["No Contributing Factors","Wrong Side of Road"]</v>
      </c>
      <c r="AD827">
        <f>'Raw Data'!U827</f>
        <v>2</v>
      </c>
      <c r="AE827" s="5" t="str">
        <f t="shared" si="178"/>
        <v>No</v>
      </c>
      <c r="AF827" t="str">
        <f>'Raw Data'!V827</f>
        <v>["Negotiating a Curve","Negotiating a Curve"]</v>
      </c>
      <c r="AG827" s="5">
        <f t="shared" si="172"/>
        <v>0</v>
      </c>
      <c r="AH827" t="str">
        <f>'Raw Data'!W827</f>
        <v>["East","West"]</v>
      </c>
      <c r="AI827" t="str">
        <f>'Raw Data'!X827</f>
        <v>Daylight</v>
      </c>
      <c r="AJ827" t="str">
        <f>'Raw Data'!Y827</f>
        <v>Dry</v>
      </c>
      <c r="AK827">
        <f>'Raw Data'!Z827</f>
        <v>0</v>
      </c>
      <c r="AL827" t="str">
        <f>'Raw Data'!AA827</f>
        <v>["Lap and Shoulder Belt Used","Lap and Shoulder Belt Used"]</v>
      </c>
      <c r="AM827" s="5">
        <f t="shared" si="173"/>
        <v>0</v>
      </c>
      <c r="AN827" t="str">
        <f>'Raw Data'!AB827</f>
        <v>["Pickup Truck","Sports Utility Vehicle (SUV)"]</v>
      </c>
      <c r="AO827" t="str">
        <f>'Raw Data'!AC827</f>
        <v>2951013600I</v>
      </c>
      <c r="AP827">
        <f>'Raw Data'!AD827</f>
        <v>24.883841</v>
      </c>
      <c r="AQ827">
        <f>'Raw Data'!AE827</f>
        <v>34.684631000000003</v>
      </c>
      <c r="AR827">
        <f>'Raw Data'!AF827</f>
        <v>-85.184659999999994</v>
      </c>
      <c r="AS827">
        <f>'Raw Data'!AG827</f>
        <v>239</v>
      </c>
      <c r="AT827">
        <f>'Raw Data'!AH827</f>
        <v>179</v>
      </c>
      <c r="AU827">
        <f>'Raw Data'!AI827</f>
        <v>1522</v>
      </c>
      <c r="AV827" t="str">
        <f>'Raw Data'!AJ827</f>
        <v>D6_0136_00_I</v>
      </c>
      <c r="AW827">
        <f>'Raw Data'!AK827</f>
        <v>116</v>
      </c>
      <c r="AX827">
        <f>'Raw Data'!AL827</f>
        <v>126</v>
      </c>
      <c r="AY827" t="str">
        <f>'Raw Data'!AM827</f>
        <v>simple</v>
      </c>
      <c r="AZ827">
        <f>'Raw Data'!AN827</f>
        <v>301.8</v>
      </c>
      <c r="BA827">
        <f>'Raw Data'!AO827</f>
        <v>105.4</v>
      </c>
      <c r="BB827">
        <f>'Raw Data'!AP827</f>
        <v>555.1</v>
      </c>
      <c r="BC827">
        <f>'Raw Data'!AQ827</f>
        <v>-85.185329999999993</v>
      </c>
      <c r="BD827">
        <f>'Raw Data'!AR827</f>
        <v>34.685144999999999</v>
      </c>
      <c r="BE827">
        <f>'Raw Data'!AS827</f>
        <v>-85.183794000000006</v>
      </c>
      <c r="BF827">
        <f>'Raw Data'!AT827</f>
        <v>34.684739999999998</v>
      </c>
      <c r="BG827" t="str">
        <f>'Raw Data'!AU827</f>
        <v>2951013600I</v>
      </c>
      <c r="BH827">
        <f>'Raw Data'!AV827</f>
        <v>1</v>
      </c>
      <c r="BI827">
        <f>'Raw Data'!AW827</f>
        <v>295</v>
      </c>
      <c r="BJ827">
        <f>'Raw Data'!AX827</f>
        <v>136</v>
      </c>
      <c r="BK827">
        <f>'Raw Data'!AY827</f>
        <v>0</v>
      </c>
      <c r="BL827">
        <f>'Raw Data'!AZ827</f>
        <v>55</v>
      </c>
      <c r="BM827">
        <f>'Raw Data'!BA827</f>
        <v>19.91</v>
      </c>
      <c r="BN827">
        <f>'Raw Data'!BB827</f>
        <v>19.670000000000002</v>
      </c>
      <c r="BO827">
        <f>'Raw Data'!BC827</f>
        <v>1084</v>
      </c>
      <c r="BP827">
        <f>'Raw Data'!BD827</f>
        <v>1066.3</v>
      </c>
      <c r="BQ827">
        <f>'Raw Data'!BE827</f>
        <v>1048.2</v>
      </c>
      <c r="BR827">
        <f>'Raw Data'!BF827</f>
        <v>55</v>
      </c>
      <c r="BS827">
        <f>'Raw Data'!BG827</f>
        <v>31.6</v>
      </c>
      <c r="BT827">
        <f>'Raw Data'!BH827</f>
        <v>23.4</v>
      </c>
      <c r="BU827">
        <f>'Raw Data'!BI827</f>
        <v>44187</v>
      </c>
      <c r="BV827" t="str">
        <f>'Raw Data'!BJ827</f>
        <v>ASV_15+</v>
      </c>
      <c r="BW827">
        <f>'Raw Data'!BK827</f>
        <v>1.7600000000000001E-3</v>
      </c>
      <c r="BX827">
        <f>'Raw Data'!BL827</f>
        <v>35656</v>
      </c>
      <c r="BY827">
        <f>'Raw Data'!BM827</f>
        <v>50978</v>
      </c>
      <c r="BZ827" t="str">
        <f>'Raw Data'!BN827</f>
        <v>2951013600I</v>
      </c>
      <c r="CA827" t="str">
        <f>'Raw Data'!BO827</f>
        <v>WALKER</v>
      </c>
      <c r="CB827">
        <f>'Raw Data'!BP827</f>
        <v>1</v>
      </c>
      <c r="CC827">
        <f>'Raw Data'!BQ827</f>
        <v>13600</v>
      </c>
      <c r="CD827">
        <f>'Raw Data'!BR827</f>
        <v>6</v>
      </c>
      <c r="CE827">
        <f>'Raw Data'!BS827</f>
        <v>1</v>
      </c>
      <c r="CF827">
        <f>'Raw Data'!BT827</f>
        <v>2</v>
      </c>
      <c r="CG827">
        <f>'Raw Data'!BU827</f>
        <v>2</v>
      </c>
      <c r="CH827">
        <f>'Raw Data'!BV827</f>
        <v>2</v>
      </c>
      <c r="CI827">
        <f>'Raw Data'!BW827</f>
        <v>4</v>
      </c>
      <c r="CJ827">
        <f>'Raw Data'!BX827</f>
        <v>0</v>
      </c>
      <c r="CK827">
        <f>'Raw Data'!BY827</f>
        <v>4</v>
      </c>
      <c r="CL827" t="str">
        <f>'Raw Data'!BZ827</f>
        <v>N</v>
      </c>
      <c r="CM827">
        <f t="shared" si="179"/>
        <v>0</v>
      </c>
      <c r="CN827">
        <f>'Raw Data'!CA827</f>
        <v>295</v>
      </c>
      <c r="CO827">
        <f>'Raw Data'!CB827</f>
        <v>136</v>
      </c>
      <c r="CP827">
        <f>'Raw Data'!CC827</f>
        <v>0</v>
      </c>
      <c r="CQ827" t="str">
        <f>'Raw Data'!CD827</f>
        <v>Not Urban</v>
      </c>
      <c r="CR827" t="str">
        <f>'Raw Data'!CE827</f>
        <v>Not Urban</v>
      </c>
      <c r="CS827">
        <f>'Raw Data'!CF827</f>
        <v>0</v>
      </c>
      <c r="CT827">
        <f>'Raw Data'!CG827</f>
        <v>55</v>
      </c>
      <c r="CU827">
        <f>'Raw Data'!CH827</f>
        <v>630</v>
      </c>
      <c r="CV827" t="str">
        <f>'Raw Data'!CI827</f>
        <v xml:space="preserve"> </v>
      </c>
      <c r="CW827">
        <f>'Raw Data'!CJ827</f>
        <v>0</v>
      </c>
      <c r="CX827">
        <f>'Raw Data'!CK827</f>
        <v>1.5366280000000001</v>
      </c>
      <c r="CY827">
        <f>'Raw Data'!CL827</f>
        <v>14</v>
      </c>
      <c r="CZ827" t="str">
        <f>'Raw Data'!CM827</f>
        <v>State Mainline</v>
      </c>
      <c r="DA827">
        <f>'Raw Data'!CN827</f>
        <v>630</v>
      </c>
      <c r="DB827">
        <f>'Raw Data'!CO827</f>
        <v>515981</v>
      </c>
      <c r="DC827">
        <f>'Raw Data'!CP827</f>
        <v>23.84</v>
      </c>
      <c r="DD827">
        <f>'Raw Data'!CQ827</f>
        <v>25.38</v>
      </c>
      <c r="DE827">
        <f>'Raw Data'!CR827</f>
        <v>515981</v>
      </c>
      <c r="DF827">
        <f>'Raw Data'!CS827</f>
        <v>0</v>
      </c>
      <c r="DG827">
        <f>'Raw Data'!CT827</f>
        <v>8113.3970740000004</v>
      </c>
      <c r="DH827">
        <f>'Raw Data'!CU827</f>
        <v>100</v>
      </c>
      <c r="DI827">
        <f>'Raw Data'!CV827</f>
        <v>50987</v>
      </c>
      <c r="DJ827">
        <f>'Raw Data'!CW827</f>
        <v>4.9508999999999997E-2</v>
      </c>
      <c r="DK827">
        <f>'Raw Data'!CX827</f>
        <v>0</v>
      </c>
      <c r="DL827">
        <f>'Raw Data'!CY827</f>
        <v>1.7600000000000001E-3</v>
      </c>
      <c r="DM827">
        <f>'Raw Data'!CZ827</f>
        <v>344</v>
      </c>
      <c r="DN827" t="str">
        <f>'Raw Data'!DA827</f>
        <v>295-0101</v>
      </c>
      <c r="DO827" t="str">
        <f>'Raw Data'!DB827</f>
        <v>4R : Rural Minor Arterial</v>
      </c>
      <c r="DP827" t="str">
        <f>'Raw Data'!DC827</f>
        <v>34.680790, -85.172782</v>
      </c>
      <c r="DQ827">
        <f>'Raw Data'!DD827</f>
        <v>-85.172781999999998</v>
      </c>
      <c r="DR827">
        <f>'Raw Data'!DE827</f>
        <v>34.680790000000002</v>
      </c>
      <c r="DS827">
        <f>'Raw Data'!DF827</f>
        <v>34.680790000000002</v>
      </c>
      <c r="DT827">
        <f>'Raw Data'!DG827</f>
        <v>-85.172781999999998</v>
      </c>
      <c r="DU827">
        <f>'Raw Data'!DH827</f>
        <v>1.1701E-2</v>
      </c>
      <c r="DV827">
        <f>'Raw Data'!DI827</f>
        <v>1.7600000000000001E-3</v>
      </c>
      <c r="DW827">
        <f>'Raw Data'!DJ827</f>
        <v>239</v>
      </c>
      <c r="DX827" s="11">
        <f t="shared" si="180"/>
        <v>3640</v>
      </c>
      <c r="DY827" s="5">
        <f t="shared" si="181"/>
        <v>3240</v>
      </c>
      <c r="DZ827" s="5">
        <f t="shared" si="174"/>
        <v>400</v>
      </c>
      <c r="EA827" s="5">
        <f t="shared" si="175"/>
        <v>0.12345679012345678</v>
      </c>
      <c r="EB827" s="5">
        <f t="shared" si="176"/>
        <v>3440</v>
      </c>
      <c r="EC827">
        <f>'Raw Data'!DK827</f>
        <v>3560</v>
      </c>
      <c r="ED827">
        <f>'Raw Data'!DL827</f>
        <v>14.5</v>
      </c>
      <c r="EE827">
        <f>'Raw Data'!DM827</f>
        <v>3750</v>
      </c>
      <c r="EF827">
        <f>'Raw Data'!DN827</f>
        <v>14.5</v>
      </c>
      <c r="EG827">
        <f>'Raw Data'!DO827</f>
        <v>3610</v>
      </c>
      <c r="EH827">
        <f>'Raw Data'!DP827</f>
        <v>0</v>
      </c>
      <c r="EI827">
        <f>'Raw Data'!DQ827</f>
        <v>3590</v>
      </c>
      <c r="EJ827">
        <f>'Raw Data'!DR827</f>
        <v>0</v>
      </c>
      <c r="EK827">
        <f>'Raw Data'!DS827</f>
        <v>3480</v>
      </c>
      <c r="EL827">
        <f>'Raw Data'!DT827</f>
        <v>12.1</v>
      </c>
      <c r="EM827">
        <f>'Raw Data'!DU827</f>
        <v>3340</v>
      </c>
      <c r="EN827">
        <f>'Raw Data'!DV827</f>
        <v>12.1</v>
      </c>
      <c r="EO827">
        <f>'Raw Data'!DW827</f>
        <v>3070</v>
      </c>
      <c r="EP827">
        <f>'Raw Data'!DX827</f>
        <v>12.1</v>
      </c>
      <c r="EQ827">
        <f>'Raw Data'!DY827</f>
        <v>3070</v>
      </c>
      <c r="ER827">
        <f>'Raw Data'!DZ827</f>
        <v>12.1</v>
      </c>
      <c r="ES827">
        <f>'Raw Data'!EA827</f>
        <v>3070</v>
      </c>
      <c r="ET827">
        <f>'Raw Data'!EB827</f>
        <v>12.1</v>
      </c>
      <c r="EU827">
        <f>'Raw Data'!EC827</f>
        <v>3090</v>
      </c>
      <c r="EV827">
        <f>'Raw Data'!ED827</f>
        <v>12.1</v>
      </c>
      <c r="EW827">
        <f>'Raw Data'!EE827</f>
        <v>0</v>
      </c>
    </row>
    <row r="828" spans="1:153" x14ac:dyDescent="0.3">
      <c r="A828">
        <f>'Raw Data'!A828</f>
        <v>826</v>
      </c>
      <c r="B828" t="str">
        <f>'Raw Data'!B828</f>
        <v>Point</v>
      </c>
      <c r="C828">
        <f>'Raw Data'!C828</f>
        <v>96</v>
      </c>
      <c r="D828">
        <f>'Raw Data'!D828</f>
        <v>329</v>
      </c>
      <c r="E828" t="str">
        <f>'Raw Data'!E828</f>
        <v>Point</v>
      </c>
      <c r="F828">
        <f>'Raw Data'!F828</f>
        <v>5014486</v>
      </c>
      <c r="G828" t="str">
        <f>'Raw Data'!G828</f>
        <v>Gsp Post 00</v>
      </c>
      <c r="H828" s="3">
        <f>'Raw Data'!H828</f>
        <v>41923</v>
      </c>
      <c r="L828">
        <f t="shared" si="168"/>
        <v>0</v>
      </c>
      <c r="M828" s="5">
        <f t="shared" si="169"/>
        <v>41923</v>
      </c>
      <c r="N828" s="5">
        <f t="shared" si="177"/>
        <v>2014</v>
      </c>
      <c r="O828" s="5" t="str" cm="1">
        <f t="array" ref="O828">_xlfn.IFS(N828&lt;=2016,"before treatment",N828=2017,"unknown",N828&gt;2017,"after treatment")</f>
        <v>before treatment</v>
      </c>
      <c r="P828" s="5">
        <f t="shared" si="170"/>
        <v>1</v>
      </c>
      <c r="Q828" s="5">
        <f t="shared" si="171"/>
        <v>0</v>
      </c>
      <c r="R828" t="str">
        <f>'Raw Data'!I828</f>
        <v>Walker</v>
      </c>
      <c r="S828" t="str">
        <f>'Raw Data'!J828</f>
        <v>LOOKOUT MOUNTAIN SCENIC</v>
      </c>
      <c r="T828" t="str">
        <f>'Raw Data'!K828</f>
        <v>Mm25</v>
      </c>
      <c r="U828" t="str">
        <f>'Raw Data'!L828</f>
        <v>(O) No Injury</v>
      </c>
      <c r="V828">
        <f>'Raw Data'!M828</f>
        <v>0</v>
      </c>
      <c r="W828">
        <f>'Raw Data'!N828</f>
        <v>0</v>
      </c>
      <c r="X828">
        <f>'Raw Data'!O828</f>
        <v>0</v>
      </c>
      <c r="Y828" t="str">
        <f>'Raw Data'!P828</f>
        <v>Not a Collision with Motor Vehicle</v>
      </c>
      <c r="Z828" t="str">
        <f>'Raw Data'!Q828</f>
        <v>Off Roadway</v>
      </c>
      <c r="AA828" t="str">
        <f>'Raw Data'!R828</f>
        <v>Other-Fixed Object</v>
      </c>
      <c r="AB828" t="str">
        <f>'Raw Data'!S828</f>
        <v>Guard Rail Fence</v>
      </c>
      <c r="AC828" t="str">
        <f>'Raw Data'!T828</f>
        <v>Too Fast for Conditions</v>
      </c>
      <c r="AD828">
        <f>'Raw Data'!U828</f>
        <v>1</v>
      </c>
      <c r="AE828" s="5" t="str">
        <f t="shared" si="178"/>
        <v>Yes</v>
      </c>
      <c r="AF828" t="str">
        <f>'Raw Data'!V828</f>
        <v>Negotiating a Curve</v>
      </c>
      <c r="AG828" s="5">
        <f t="shared" si="172"/>
        <v>0</v>
      </c>
      <c r="AH828" t="str">
        <f>'Raw Data'!W828</f>
        <v>East</v>
      </c>
      <c r="AI828" t="str">
        <f>'Raw Data'!X828</f>
        <v>Daylight</v>
      </c>
      <c r="AJ828" t="str">
        <f>'Raw Data'!Y828</f>
        <v>Wet</v>
      </c>
      <c r="AK828">
        <f>'Raw Data'!Z828</f>
        <v>31</v>
      </c>
      <c r="AL828" t="str">
        <f>'Raw Data'!AA828</f>
        <v>Lap and Shoulder Belt Used</v>
      </c>
      <c r="AM828" s="5">
        <f t="shared" si="173"/>
        <v>0</v>
      </c>
      <c r="AN828" t="str">
        <f>'Raw Data'!AB828</f>
        <v>Sports Utility Vehicle (SUV)</v>
      </c>
      <c r="AO828" t="str">
        <f>'Raw Data'!AC828</f>
        <v>2951013600I</v>
      </c>
      <c r="AP828">
        <f>'Raw Data'!AD828</f>
        <v>24.954000000000001</v>
      </c>
      <c r="AQ828">
        <f>'Raw Data'!AE828</f>
        <v>34.684880999999997</v>
      </c>
      <c r="AR828">
        <f>'Raw Data'!AF828</f>
        <v>-85.183475000000001</v>
      </c>
      <c r="AS828">
        <f>'Raw Data'!AG828</f>
        <v>240</v>
      </c>
      <c r="AT828">
        <f>'Raw Data'!AH828</f>
        <v>180</v>
      </c>
      <c r="AU828">
        <f>'Raw Data'!AI828</f>
        <v>1523</v>
      </c>
      <c r="AV828" t="str">
        <f>'Raw Data'!AJ828</f>
        <v>D6_0136_00_I</v>
      </c>
      <c r="AW828">
        <f>'Raw Data'!AK828</f>
        <v>117</v>
      </c>
      <c r="AX828">
        <f>'Raw Data'!AL828</f>
        <v>127</v>
      </c>
      <c r="AY828" t="str">
        <f>'Raw Data'!AM828</f>
        <v>split</v>
      </c>
      <c r="AZ828">
        <f>'Raw Data'!AN828</f>
        <v>226.7</v>
      </c>
      <c r="BA828">
        <f>'Raw Data'!AO828</f>
        <v>125.2</v>
      </c>
      <c r="BB828">
        <f>'Raw Data'!AP828</f>
        <v>494.2</v>
      </c>
      <c r="BC828">
        <f>'Raw Data'!AQ828</f>
        <v>-85.183751000000001</v>
      </c>
      <c r="BD828">
        <f>'Raw Data'!AR828</f>
        <v>34.684761000000002</v>
      </c>
      <c r="BE828">
        <f>'Raw Data'!AS828</f>
        <v>-85.182451999999998</v>
      </c>
      <c r="BF828">
        <f>'Raw Data'!AT828</f>
        <v>34.684412000000002</v>
      </c>
      <c r="BG828" t="str">
        <f>'Raw Data'!AU828</f>
        <v>2951013600I</v>
      </c>
      <c r="BH828">
        <f>'Raw Data'!AV828</f>
        <v>1</v>
      </c>
      <c r="BI828">
        <f>'Raw Data'!AW828</f>
        <v>295</v>
      </c>
      <c r="BJ828">
        <f>'Raw Data'!AX828</f>
        <v>136</v>
      </c>
      <c r="BK828">
        <f>'Raw Data'!AY828</f>
        <v>0</v>
      </c>
      <c r="BL828">
        <f>'Raw Data'!AZ828</f>
        <v>55</v>
      </c>
      <c r="BM828">
        <f>'Raw Data'!BA828</f>
        <v>14.6</v>
      </c>
      <c r="BN828">
        <f>'Raw Data'!BB828</f>
        <v>14.48</v>
      </c>
      <c r="BO828">
        <f>'Raw Data'!BC828</f>
        <v>1042.3</v>
      </c>
      <c r="BP828">
        <f>'Raw Data'!BD828</f>
        <v>1060.7</v>
      </c>
      <c r="BQ828">
        <f>'Raw Data'!BE828</f>
        <v>1083.7</v>
      </c>
      <c r="BR828">
        <f>'Raw Data'!BF828</f>
        <v>55</v>
      </c>
      <c r="BS828">
        <f>'Raw Data'!BG828</f>
        <v>32.200000000000003</v>
      </c>
      <c r="BT828">
        <f>'Raw Data'!BH828</f>
        <v>22.8</v>
      </c>
      <c r="BU828">
        <f>'Raw Data'!BI828</f>
        <v>44187</v>
      </c>
      <c r="BV828" t="str">
        <f>'Raw Data'!BJ828</f>
        <v>ASV_15+</v>
      </c>
      <c r="BW828">
        <f>'Raw Data'!BK828</f>
        <v>1.5529999999999999E-3</v>
      </c>
      <c r="BX828">
        <f>'Raw Data'!BL828</f>
        <v>35656</v>
      </c>
      <c r="BY828">
        <f>'Raw Data'!BM828</f>
        <v>50978</v>
      </c>
      <c r="BZ828" t="str">
        <f>'Raw Data'!BN828</f>
        <v>2951013600I</v>
      </c>
      <c r="CA828" t="str">
        <f>'Raw Data'!BO828</f>
        <v>WALKER</v>
      </c>
      <c r="CB828">
        <f>'Raw Data'!BP828</f>
        <v>1</v>
      </c>
      <c r="CC828">
        <f>'Raw Data'!BQ828</f>
        <v>13600</v>
      </c>
      <c r="CD828">
        <f>'Raw Data'!BR828</f>
        <v>6</v>
      </c>
      <c r="CE828">
        <f>'Raw Data'!BS828</f>
        <v>1</v>
      </c>
      <c r="CF828">
        <f>'Raw Data'!BT828</f>
        <v>2</v>
      </c>
      <c r="CG828">
        <f>'Raw Data'!BU828</f>
        <v>2</v>
      </c>
      <c r="CH828">
        <f>'Raw Data'!BV828</f>
        <v>2</v>
      </c>
      <c r="CI828">
        <f>'Raw Data'!BW828</f>
        <v>4</v>
      </c>
      <c r="CJ828">
        <f>'Raw Data'!BX828</f>
        <v>0</v>
      </c>
      <c r="CK828">
        <f>'Raw Data'!BY828</f>
        <v>4</v>
      </c>
      <c r="CL828" t="str">
        <f>'Raw Data'!BZ828</f>
        <v>N</v>
      </c>
      <c r="CM828">
        <f t="shared" si="179"/>
        <v>0</v>
      </c>
      <c r="CN828">
        <f>'Raw Data'!CA828</f>
        <v>295</v>
      </c>
      <c r="CO828">
        <f>'Raw Data'!CB828</f>
        <v>136</v>
      </c>
      <c r="CP828">
        <f>'Raw Data'!CC828</f>
        <v>0</v>
      </c>
      <c r="CQ828" t="str">
        <f>'Raw Data'!CD828</f>
        <v>Not Urban</v>
      </c>
      <c r="CR828" t="str">
        <f>'Raw Data'!CE828</f>
        <v>Not Urban</v>
      </c>
      <c r="CS828">
        <f>'Raw Data'!CF828</f>
        <v>0</v>
      </c>
      <c r="CT828">
        <f>'Raw Data'!CG828</f>
        <v>55</v>
      </c>
      <c r="CU828">
        <f>'Raw Data'!CH828</f>
        <v>630</v>
      </c>
      <c r="CV828" t="str">
        <f>'Raw Data'!CI828</f>
        <v xml:space="preserve"> </v>
      </c>
      <c r="CW828">
        <f>'Raw Data'!CJ828</f>
        <v>0</v>
      </c>
      <c r="CX828">
        <f>'Raw Data'!CK828</f>
        <v>1.5366280000000001</v>
      </c>
      <c r="CY828">
        <f>'Raw Data'!CL828</f>
        <v>14</v>
      </c>
      <c r="CZ828" t="str">
        <f>'Raw Data'!CM828</f>
        <v>State Mainline</v>
      </c>
      <c r="DA828">
        <f>'Raw Data'!CN828</f>
        <v>630</v>
      </c>
      <c r="DB828">
        <f>'Raw Data'!CO828</f>
        <v>515981</v>
      </c>
      <c r="DC828">
        <f>'Raw Data'!CP828</f>
        <v>23.84</v>
      </c>
      <c r="DD828">
        <f>'Raw Data'!CQ828</f>
        <v>25.38</v>
      </c>
      <c r="DE828">
        <f>'Raw Data'!CR828</f>
        <v>515981</v>
      </c>
      <c r="DF828">
        <f>'Raw Data'!CS828</f>
        <v>0</v>
      </c>
      <c r="DG828">
        <f>'Raw Data'!CT828</f>
        <v>8113.3970740000004</v>
      </c>
      <c r="DH828">
        <f>'Raw Data'!CU828</f>
        <v>100</v>
      </c>
      <c r="DI828">
        <f>'Raw Data'!CV828</f>
        <v>50987</v>
      </c>
      <c r="DJ828">
        <f>'Raw Data'!CW828</f>
        <v>4.9508999999999997E-2</v>
      </c>
      <c r="DK828">
        <f>'Raw Data'!CX828</f>
        <v>0</v>
      </c>
      <c r="DL828">
        <f>'Raw Data'!CY828</f>
        <v>1.5529999999999999E-3</v>
      </c>
      <c r="DM828">
        <f>'Raw Data'!CZ828</f>
        <v>344</v>
      </c>
      <c r="DN828" t="str">
        <f>'Raw Data'!DA828</f>
        <v>295-0101</v>
      </c>
      <c r="DO828" t="str">
        <f>'Raw Data'!DB828</f>
        <v>4R : Rural Minor Arterial</v>
      </c>
      <c r="DP828" t="str">
        <f>'Raw Data'!DC828</f>
        <v>34.680790, -85.172782</v>
      </c>
      <c r="DQ828">
        <f>'Raw Data'!DD828</f>
        <v>-85.172781999999998</v>
      </c>
      <c r="DR828">
        <f>'Raw Data'!DE828</f>
        <v>34.680790000000002</v>
      </c>
      <c r="DS828">
        <f>'Raw Data'!DF828</f>
        <v>34.680790000000002</v>
      </c>
      <c r="DT828">
        <f>'Raw Data'!DG828</f>
        <v>-85.172781999999998</v>
      </c>
      <c r="DU828">
        <f>'Raw Data'!DH828</f>
        <v>1.0328E-2</v>
      </c>
      <c r="DV828">
        <f>'Raw Data'!DI828</f>
        <v>1.5529999999999999E-3</v>
      </c>
      <c r="DW828">
        <f>'Raw Data'!DJ828</f>
        <v>240</v>
      </c>
      <c r="DX828" s="11">
        <f t="shared" si="180"/>
        <v>3640</v>
      </c>
      <c r="DY828" s="5">
        <f t="shared" si="181"/>
        <v>3240</v>
      </c>
      <c r="DZ828" s="5">
        <f t="shared" si="174"/>
        <v>400</v>
      </c>
      <c r="EA828" s="5">
        <f t="shared" si="175"/>
        <v>0.12345679012345678</v>
      </c>
      <c r="EB828" s="5">
        <f t="shared" si="176"/>
        <v>3440</v>
      </c>
      <c r="EC828">
        <f>'Raw Data'!DK828</f>
        <v>3560</v>
      </c>
      <c r="ED828">
        <f>'Raw Data'!DL828</f>
        <v>14.5</v>
      </c>
      <c r="EE828">
        <f>'Raw Data'!DM828</f>
        <v>3750</v>
      </c>
      <c r="EF828">
        <f>'Raw Data'!DN828</f>
        <v>14.5</v>
      </c>
      <c r="EG828">
        <f>'Raw Data'!DO828</f>
        <v>3610</v>
      </c>
      <c r="EH828">
        <f>'Raw Data'!DP828</f>
        <v>0</v>
      </c>
      <c r="EI828">
        <f>'Raw Data'!DQ828</f>
        <v>3590</v>
      </c>
      <c r="EJ828">
        <f>'Raw Data'!DR828</f>
        <v>0</v>
      </c>
      <c r="EK828">
        <f>'Raw Data'!DS828</f>
        <v>3480</v>
      </c>
      <c r="EL828">
        <f>'Raw Data'!DT828</f>
        <v>12.1</v>
      </c>
      <c r="EM828">
        <f>'Raw Data'!DU828</f>
        <v>3340</v>
      </c>
      <c r="EN828">
        <f>'Raw Data'!DV828</f>
        <v>12.1</v>
      </c>
      <c r="EO828">
        <f>'Raw Data'!DW828</f>
        <v>3070</v>
      </c>
      <c r="EP828">
        <f>'Raw Data'!DX828</f>
        <v>12.1</v>
      </c>
      <c r="EQ828">
        <f>'Raw Data'!DY828</f>
        <v>3070</v>
      </c>
      <c r="ER828">
        <f>'Raw Data'!DZ828</f>
        <v>12.1</v>
      </c>
      <c r="ES828">
        <f>'Raw Data'!EA828</f>
        <v>3070</v>
      </c>
      <c r="ET828">
        <f>'Raw Data'!EB828</f>
        <v>12.1</v>
      </c>
      <c r="EU828">
        <f>'Raw Data'!EC828</f>
        <v>3090</v>
      </c>
      <c r="EV828">
        <f>'Raw Data'!ED828</f>
        <v>12.1</v>
      </c>
      <c r="EW828">
        <f>'Raw Data'!EE828</f>
        <v>0</v>
      </c>
    </row>
    <row r="829" spans="1:153" x14ac:dyDescent="0.3">
      <c r="A829">
        <f>'Raw Data'!A829</f>
        <v>827</v>
      </c>
      <c r="B829" t="str">
        <f>'Raw Data'!B829</f>
        <v>Point</v>
      </c>
      <c r="C829">
        <f>'Raw Data'!C829</f>
        <v>113</v>
      </c>
      <c r="D829">
        <f>'Raw Data'!D829</f>
        <v>314</v>
      </c>
      <c r="E829" t="str">
        <f>'Raw Data'!E829</f>
        <v>Point</v>
      </c>
      <c r="F829">
        <f>'Raw Data'!F829</f>
        <v>5109865</v>
      </c>
      <c r="G829" t="str">
        <f>'Raw Data'!G829</f>
        <v>Gsp Post 00</v>
      </c>
      <c r="H829" s="3">
        <f>'Raw Data'!H829</f>
        <v>42002</v>
      </c>
      <c r="L829">
        <f t="shared" si="168"/>
        <v>0</v>
      </c>
      <c r="M829" s="5">
        <f t="shared" si="169"/>
        <v>42002</v>
      </c>
      <c r="N829" s="5">
        <f t="shared" si="177"/>
        <v>2014</v>
      </c>
      <c r="O829" s="5" t="str" cm="1">
        <f t="array" ref="O829">_xlfn.IFS(N829&lt;=2016,"before treatment",N829=2017,"unknown",N829&gt;2017,"after treatment")</f>
        <v>before treatment</v>
      </c>
      <c r="P829" s="5">
        <f t="shared" si="170"/>
        <v>1</v>
      </c>
      <c r="Q829" s="5">
        <f t="shared" si="171"/>
        <v>0</v>
      </c>
      <c r="R829" t="str">
        <f>'Raw Data'!I829</f>
        <v>Walker</v>
      </c>
      <c r="S829" t="str">
        <f>'Raw Data'!J829</f>
        <v>LOOKOUT MOUNTAIN SCENIC</v>
      </c>
      <c r="T829" t="str">
        <f>'Raw Data'!K829</f>
        <v>Mm25</v>
      </c>
      <c r="U829" t="str">
        <f>'Raw Data'!L829</f>
        <v>(O) No Injury</v>
      </c>
      <c r="V829">
        <f>'Raw Data'!M829</f>
        <v>0</v>
      </c>
      <c r="W829">
        <f>'Raw Data'!N829</f>
        <v>0</v>
      </c>
      <c r="X829">
        <f>'Raw Data'!O829</f>
        <v>0</v>
      </c>
      <c r="Y829" t="str">
        <f>'Raw Data'!P829</f>
        <v>Not a Collision with Motor Vehicle</v>
      </c>
      <c r="Z829" t="str">
        <f>'Raw Data'!Q829</f>
        <v>On Roadway - Non-Intersection</v>
      </c>
      <c r="AA829" t="str">
        <f>'Raw Data'!R829</f>
        <v>Other Non-Collision</v>
      </c>
      <c r="AB829" t="str">
        <f>'Raw Data'!S829</f>
        <v>Embankment</v>
      </c>
      <c r="AC829" t="str">
        <f>'Raw Data'!T829</f>
        <v>Changed Lanes Improperly</v>
      </c>
      <c r="AD829">
        <f>'Raw Data'!U829</f>
        <v>1</v>
      </c>
      <c r="AE829" s="5" t="str">
        <f t="shared" si="178"/>
        <v>Yes</v>
      </c>
      <c r="AF829" t="str">
        <f>'Raw Data'!V829</f>
        <v>Negotiating a Curve</v>
      </c>
      <c r="AG829" s="5">
        <f t="shared" si="172"/>
        <v>0</v>
      </c>
      <c r="AH829" t="str">
        <f>'Raw Data'!W829</f>
        <v>West</v>
      </c>
      <c r="AI829" t="str">
        <f>'Raw Data'!X829</f>
        <v>Daylight</v>
      </c>
      <c r="AJ829" t="str">
        <f>'Raw Data'!Y829</f>
        <v>Wet</v>
      </c>
      <c r="AK829">
        <f>'Raw Data'!Z829</f>
        <v>62</v>
      </c>
      <c r="AL829" t="str">
        <f>'Raw Data'!AA829</f>
        <v>Lap and Shoulder Belt Used</v>
      </c>
      <c r="AM829" s="5">
        <f t="shared" si="173"/>
        <v>0</v>
      </c>
      <c r="AN829" t="str">
        <f>'Raw Data'!AB829</f>
        <v>Sports Utility Vehicle (SUV)</v>
      </c>
      <c r="AO829" t="str">
        <f>'Raw Data'!AC829</f>
        <v>2951013600I</v>
      </c>
      <c r="AP829">
        <f>'Raw Data'!AD829</f>
        <v>24.97</v>
      </c>
      <c r="AQ829">
        <f>'Raw Data'!AE829</f>
        <v>34.684925999999997</v>
      </c>
      <c r="AR829">
        <f>'Raw Data'!AF829</f>
        <v>-85.183188999999999</v>
      </c>
      <c r="AS829">
        <f>'Raw Data'!AG829</f>
        <v>240</v>
      </c>
      <c r="AT829">
        <f>'Raw Data'!AH829</f>
        <v>180</v>
      </c>
      <c r="AU829">
        <f>'Raw Data'!AI829</f>
        <v>1523</v>
      </c>
      <c r="AV829" t="str">
        <f>'Raw Data'!AJ829</f>
        <v>D6_0136_00_I</v>
      </c>
      <c r="AW829">
        <f>'Raw Data'!AK829</f>
        <v>117</v>
      </c>
      <c r="AX829">
        <f>'Raw Data'!AL829</f>
        <v>127</v>
      </c>
      <c r="AY829" t="str">
        <f>'Raw Data'!AM829</f>
        <v>split</v>
      </c>
      <c r="AZ829">
        <f>'Raw Data'!AN829</f>
        <v>226.7</v>
      </c>
      <c r="BA829">
        <f>'Raw Data'!AO829</f>
        <v>125.2</v>
      </c>
      <c r="BB829">
        <f>'Raw Data'!AP829</f>
        <v>494.2</v>
      </c>
      <c r="BC829">
        <f>'Raw Data'!AQ829</f>
        <v>-85.183751000000001</v>
      </c>
      <c r="BD829">
        <f>'Raw Data'!AR829</f>
        <v>34.684761000000002</v>
      </c>
      <c r="BE829">
        <f>'Raw Data'!AS829</f>
        <v>-85.182451999999998</v>
      </c>
      <c r="BF829">
        <f>'Raw Data'!AT829</f>
        <v>34.684412000000002</v>
      </c>
      <c r="BG829" t="str">
        <f>'Raw Data'!AU829</f>
        <v>2951013600I</v>
      </c>
      <c r="BH829">
        <f>'Raw Data'!AV829</f>
        <v>1</v>
      </c>
      <c r="BI829">
        <f>'Raw Data'!AW829</f>
        <v>295</v>
      </c>
      <c r="BJ829">
        <f>'Raw Data'!AX829</f>
        <v>136</v>
      </c>
      <c r="BK829">
        <f>'Raw Data'!AY829</f>
        <v>0</v>
      </c>
      <c r="BL829">
        <f>'Raw Data'!AZ829</f>
        <v>55</v>
      </c>
      <c r="BM829">
        <f>'Raw Data'!BA829</f>
        <v>14.6</v>
      </c>
      <c r="BN829">
        <f>'Raw Data'!BB829</f>
        <v>14.48</v>
      </c>
      <c r="BO829">
        <f>'Raw Data'!BC829</f>
        <v>1042.3</v>
      </c>
      <c r="BP829">
        <f>'Raw Data'!BD829</f>
        <v>1060.7</v>
      </c>
      <c r="BQ829">
        <f>'Raw Data'!BE829</f>
        <v>1083.7</v>
      </c>
      <c r="BR829">
        <f>'Raw Data'!BF829</f>
        <v>55</v>
      </c>
      <c r="BS829">
        <f>'Raw Data'!BG829</f>
        <v>32.200000000000003</v>
      </c>
      <c r="BT829">
        <f>'Raw Data'!BH829</f>
        <v>22.8</v>
      </c>
      <c r="BU829">
        <f>'Raw Data'!BI829</f>
        <v>44187</v>
      </c>
      <c r="BV829" t="str">
        <f>'Raw Data'!BJ829</f>
        <v>ASV_15+</v>
      </c>
      <c r="BW829">
        <f>'Raw Data'!BK829</f>
        <v>1.5529999999999999E-3</v>
      </c>
      <c r="BX829">
        <f>'Raw Data'!BL829</f>
        <v>35656</v>
      </c>
      <c r="BY829">
        <f>'Raw Data'!BM829</f>
        <v>50978</v>
      </c>
      <c r="BZ829" t="str">
        <f>'Raw Data'!BN829</f>
        <v>2951013600I</v>
      </c>
      <c r="CA829" t="str">
        <f>'Raw Data'!BO829</f>
        <v>WALKER</v>
      </c>
      <c r="CB829">
        <f>'Raw Data'!BP829</f>
        <v>1</v>
      </c>
      <c r="CC829">
        <f>'Raw Data'!BQ829</f>
        <v>13600</v>
      </c>
      <c r="CD829">
        <f>'Raw Data'!BR829</f>
        <v>6</v>
      </c>
      <c r="CE829">
        <f>'Raw Data'!BS829</f>
        <v>1</v>
      </c>
      <c r="CF829">
        <f>'Raw Data'!BT829</f>
        <v>2</v>
      </c>
      <c r="CG829">
        <f>'Raw Data'!BU829</f>
        <v>2</v>
      </c>
      <c r="CH829">
        <f>'Raw Data'!BV829</f>
        <v>2</v>
      </c>
      <c r="CI829">
        <f>'Raw Data'!BW829</f>
        <v>4</v>
      </c>
      <c r="CJ829">
        <f>'Raw Data'!BX829</f>
        <v>0</v>
      </c>
      <c r="CK829">
        <f>'Raw Data'!BY829</f>
        <v>4</v>
      </c>
      <c r="CL829" t="str">
        <f>'Raw Data'!BZ829</f>
        <v>N</v>
      </c>
      <c r="CM829">
        <f t="shared" si="179"/>
        <v>0</v>
      </c>
      <c r="CN829">
        <f>'Raw Data'!CA829</f>
        <v>295</v>
      </c>
      <c r="CO829">
        <f>'Raw Data'!CB829</f>
        <v>136</v>
      </c>
      <c r="CP829">
        <f>'Raw Data'!CC829</f>
        <v>0</v>
      </c>
      <c r="CQ829" t="str">
        <f>'Raw Data'!CD829</f>
        <v>Not Urban</v>
      </c>
      <c r="CR829" t="str">
        <f>'Raw Data'!CE829</f>
        <v>Not Urban</v>
      </c>
      <c r="CS829">
        <f>'Raw Data'!CF829</f>
        <v>0</v>
      </c>
      <c r="CT829">
        <f>'Raw Data'!CG829</f>
        <v>55</v>
      </c>
      <c r="CU829">
        <f>'Raw Data'!CH829</f>
        <v>630</v>
      </c>
      <c r="CV829" t="str">
        <f>'Raw Data'!CI829</f>
        <v xml:space="preserve"> </v>
      </c>
      <c r="CW829">
        <f>'Raw Data'!CJ829</f>
        <v>0</v>
      </c>
      <c r="CX829">
        <f>'Raw Data'!CK829</f>
        <v>1.5366280000000001</v>
      </c>
      <c r="CY829">
        <f>'Raw Data'!CL829</f>
        <v>14</v>
      </c>
      <c r="CZ829" t="str">
        <f>'Raw Data'!CM829</f>
        <v>State Mainline</v>
      </c>
      <c r="DA829">
        <f>'Raw Data'!CN829</f>
        <v>630</v>
      </c>
      <c r="DB829">
        <f>'Raw Data'!CO829</f>
        <v>515981</v>
      </c>
      <c r="DC829">
        <f>'Raw Data'!CP829</f>
        <v>23.84</v>
      </c>
      <c r="DD829">
        <f>'Raw Data'!CQ829</f>
        <v>25.38</v>
      </c>
      <c r="DE829">
        <f>'Raw Data'!CR829</f>
        <v>515981</v>
      </c>
      <c r="DF829">
        <f>'Raw Data'!CS829</f>
        <v>0</v>
      </c>
      <c r="DG829">
        <f>'Raw Data'!CT829</f>
        <v>8113.3970740000004</v>
      </c>
      <c r="DH829">
        <f>'Raw Data'!CU829</f>
        <v>100</v>
      </c>
      <c r="DI829">
        <f>'Raw Data'!CV829</f>
        <v>50987</v>
      </c>
      <c r="DJ829">
        <f>'Raw Data'!CW829</f>
        <v>4.9508999999999997E-2</v>
      </c>
      <c r="DK829">
        <f>'Raw Data'!CX829</f>
        <v>0</v>
      </c>
      <c r="DL829">
        <f>'Raw Data'!CY829</f>
        <v>1.5529999999999999E-3</v>
      </c>
      <c r="DM829">
        <f>'Raw Data'!CZ829</f>
        <v>344</v>
      </c>
      <c r="DN829" t="str">
        <f>'Raw Data'!DA829</f>
        <v>295-0101</v>
      </c>
      <c r="DO829" t="str">
        <f>'Raw Data'!DB829</f>
        <v>4R : Rural Minor Arterial</v>
      </c>
      <c r="DP829" t="str">
        <f>'Raw Data'!DC829</f>
        <v>34.680790, -85.172782</v>
      </c>
      <c r="DQ829">
        <f>'Raw Data'!DD829</f>
        <v>-85.172781999999998</v>
      </c>
      <c r="DR829">
        <f>'Raw Data'!DE829</f>
        <v>34.680790000000002</v>
      </c>
      <c r="DS829">
        <f>'Raw Data'!DF829</f>
        <v>34.680790000000002</v>
      </c>
      <c r="DT829">
        <f>'Raw Data'!DG829</f>
        <v>-85.172781999999998</v>
      </c>
      <c r="DU829">
        <f>'Raw Data'!DH829</f>
        <v>1.0328E-2</v>
      </c>
      <c r="DV829">
        <f>'Raw Data'!DI829</f>
        <v>1.5529999999999999E-3</v>
      </c>
      <c r="DW829">
        <f>'Raw Data'!DJ829</f>
        <v>240</v>
      </c>
      <c r="DX829" s="11">
        <f t="shared" si="180"/>
        <v>3640</v>
      </c>
      <c r="DY829" s="5">
        <f t="shared" si="181"/>
        <v>3240</v>
      </c>
      <c r="DZ829" s="5">
        <f t="shared" si="174"/>
        <v>400</v>
      </c>
      <c r="EA829" s="5">
        <f t="shared" si="175"/>
        <v>0.12345679012345678</v>
      </c>
      <c r="EB829" s="5">
        <f t="shared" si="176"/>
        <v>3440</v>
      </c>
      <c r="EC829">
        <f>'Raw Data'!DK829</f>
        <v>3560</v>
      </c>
      <c r="ED829">
        <f>'Raw Data'!DL829</f>
        <v>14.5</v>
      </c>
      <c r="EE829">
        <f>'Raw Data'!DM829</f>
        <v>3750</v>
      </c>
      <c r="EF829">
        <f>'Raw Data'!DN829</f>
        <v>14.5</v>
      </c>
      <c r="EG829">
        <f>'Raw Data'!DO829</f>
        <v>3610</v>
      </c>
      <c r="EH829">
        <f>'Raw Data'!DP829</f>
        <v>0</v>
      </c>
      <c r="EI829">
        <f>'Raw Data'!DQ829</f>
        <v>3590</v>
      </c>
      <c r="EJ829">
        <f>'Raw Data'!DR829</f>
        <v>0</v>
      </c>
      <c r="EK829">
        <f>'Raw Data'!DS829</f>
        <v>3480</v>
      </c>
      <c r="EL829">
        <f>'Raw Data'!DT829</f>
        <v>12.1</v>
      </c>
      <c r="EM829">
        <f>'Raw Data'!DU829</f>
        <v>3340</v>
      </c>
      <c r="EN829">
        <f>'Raw Data'!DV829</f>
        <v>12.1</v>
      </c>
      <c r="EO829">
        <f>'Raw Data'!DW829</f>
        <v>3070</v>
      </c>
      <c r="EP829">
        <f>'Raw Data'!DX829</f>
        <v>12.1</v>
      </c>
      <c r="EQ829">
        <f>'Raw Data'!DY829</f>
        <v>3070</v>
      </c>
      <c r="ER829">
        <f>'Raw Data'!DZ829</f>
        <v>12.1</v>
      </c>
      <c r="ES829">
        <f>'Raw Data'!EA829</f>
        <v>3070</v>
      </c>
      <c r="ET829">
        <f>'Raw Data'!EB829</f>
        <v>12.1</v>
      </c>
      <c r="EU829">
        <f>'Raw Data'!EC829</f>
        <v>3090</v>
      </c>
      <c r="EV829">
        <f>'Raw Data'!ED829</f>
        <v>12.1</v>
      </c>
      <c r="EW829">
        <f>'Raw Data'!EE829</f>
        <v>0</v>
      </c>
    </row>
    <row r="830" spans="1:153" x14ac:dyDescent="0.3">
      <c r="A830">
        <f>'Raw Data'!A830</f>
        <v>828</v>
      </c>
      <c r="B830" t="str">
        <f>'Raw Data'!B830</f>
        <v>Point</v>
      </c>
      <c r="C830">
        <f>'Raw Data'!C830</f>
        <v>122</v>
      </c>
      <c r="D830">
        <f>'Raw Data'!D830</f>
        <v>313</v>
      </c>
      <c r="E830" t="str">
        <f>'Raw Data'!E830</f>
        <v>Point</v>
      </c>
      <c r="F830">
        <f>'Raw Data'!F830</f>
        <v>5116379</v>
      </c>
      <c r="G830" t="str">
        <f>'Raw Data'!G830</f>
        <v>Gsp Post 00</v>
      </c>
      <c r="H830" s="3">
        <f>'Raw Data'!H830</f>
        <v>42006</v>
      </c>
      <c r="L830">
        <f t="shared" si="168"/>
        <v>0</v>
      </c>
      <c r="M830" s="5">
        <f t="shared" si="169"/>
        <v>42006</v>
      </c>
      <c r="N830" s="5">
        <f t="shared" si="177"/>
        <v>2015</v>
      </c>
      <c r="O830" s="5" t="str" cm="1">
        <f t="array" ref="O830">_xlfn.IFS(N830&lt;=2016,"before treatment",N830=2017,"unknown",N830&gt;2017,"after treatment")</f>
        <v>before treatment</v>
      </c>
      <c r="P830" s="5">
        <f t="shared" si="170"/>
        <v>1</v>
      </c>
      <c r="Q830" s="5">
        <f t="shared" si="171"/>
        <v>0</v>
      </c>
      <c r="R830" t="str">
        <f>'Raw Data'!I830</f>
        <v>Walker</v>
      </c>
      <c r="S830" t="str">
        <f>'Raw Data'!J830</f>
        <v>LOOKOUT MOUNTAIN SCENIC</v>
      </c>
      <c r="T830" t="str">
        <f>'Raw Data'!K830</f>
        <v>(none)</v>
      </c>
      <c r="U830" t="str">
        <f>'Raw Data'!L830</f>
        <v>(O) No Injury</v>
      </c>
      <c r="V830">
        <f>'Raw Data'!M830</f>
        <v>0</v>
      </c>
      <c r="W830">
        <f>'Raw Data'!N830</f>
        <v>0</v>
      </c>
      <c r="X830">
        <f>'Raw Data'!O830</f>
        <v>0</v>
      </c>
      <c r="Y830" t="str">
        <f>'Raw Data'!P830</f>
        <v>Not a Collision with Motor Vehicle</v>
      </c>
      <c r="Z830" t="str">
        <f>'Raw Data'!Q830</f>
        <v>On Shoulder</v>
      </c>
      <c r="AA830" t="str">
        <f>'Raw Data'!R830</f>
        <v>Other-Fixed Object</v>
      </c>
      <c r="AB830" t="str">
        <f>'Raw Data'!S830</f>
        <v>Guard Rail Fence</v>
      </c>
      <c r="AC830" t="str">
        <f>'Raw Data'!T830</f>
        <v>Too Fast for Conditions</v>
      </c>
      <c r="AD830">
        <f>'Raw Data'!U830</f>
        <v>1</v>
      </c>
      <c r="AE830" s="5" t="str">
        <f t="shared" si="178"/>
        <v>Yes</v>
      </c>
      <c r="AF830" t="str">
        <f>'Raw Data'!V830</f>
        <v>Negotiating a Curve</v>
      </c>
      <c r="AG830" s="5">
        <f t="shared" si="172"/>
        <v>0</v>
      </c>
      <c r="AH830" t="str">
        <f>'Raw Data'!W830</f>
        <v>East</v>
      </c>
      <c r="AI830" t="str">
        <f>'Raw Data'!X830</f>
        <v>Daylight</v>
      </c>
      <c r="AJ830" t="str">
        <f>'Raw Data'!Y830</f>
        <v>Wet</v>
      </c>
      <c r="AK830">
        <f>'Raw Data'!Z830</f>
        <v>22</v>
      </c>
      <c r="AL830" t="str">
        <f>'Raw Data'!AA830</f>
        <v>Lap and Shoulder Belt Used</v>
      </c>
      <c r="AM830" s="5">
        <f t="shared" si="173"/>
        <v>0</v>
      </c>
      <c r="AN830" t="str">
        <f>'Raw Data'!AB830</f>
        <v>Passenger Car</v>
      </c>
      <c r="AO830" t="str">
        <f>'Raw Data'!AC830</f>
        <v>2951013600I</v>
      </c>
      <c r="AP830">
        <f>'Raw Data'!AD830</f>
        <v>25.004999999999999</v>
      </c>
      <c r="AQ830">
        <f>'Raw Data'!AE830</f>
        <v>34.684717999999997</v>
      </c>
      <c r="AR830">
        <f>'Raw Data'!AF830</f>
        <v>-85.182643999999996</v>
      </c>
      <c r="AS830">
        <f>'Raw Data'!AG830</f>
        <v>240</v>
      </c>
      <c r="AT830">
        <f>'Raw Data'!AH830</f>
        <v>180</v>
      </c>
      <c r="AU830">
        <f>'Raw Data'!AI830</f>
        <v>1523</v>
      </c>
      <c r="AV830" t="str">
        <f>'Raw Data'!AJ830</f>
        <v>D6_0136_00_I</v>
      </c>
      <c r="AW830">
        <f>'Raw Data'!AK830</f>
        <v>117</v>
      </c>
      <c r="AX830">
        <f>'Raw Data'!AL830</f>
        <v>127</v>
      </c>
      <c r="AY830" t="str">
        <f>'Raw Data'!AM830</f>
        <v>split</v>
      </c>
      <c r="AZ830">
        <f>'Raw Data'!AN830</f>
        <v>226.7</v>
      </c>
      <c r="BA830">
        <f>'Raw Data'!AO830</f>
        <v>125.2</v>
      </c>
      <c r="BB830">
        <f>'Raw Data'!AP830</f>
        <v>494.2</v>
      </c>
      <c r="BC830">
        <f>'Raw Data'!AQ830</f>
        <v>-85.183751000000001</v>
      </c>
      <c r="BD830">
        <f>'Raw Data'!AR830</f>
        <v>34.684761000000002</v>
      </c>
      <c r="BE830">
        <f>'Raw Data'!AS830</f>
        <v>-85.182451999999998</v>
      </c>
      <c r="BF830">
        <f>'Raw Data'!AT830</f>
        <v>34.684412000000002</v>
      </c>
      <c r="BG830" t="str">
        <f>'Raw Data'!AU830</f>
        <v>2951013600I</v>
      </c>
      <c r="BH830">
        <f>'Raw Data'!AV830</f>
        <v>1</v>
      </c>
      <c r="BI830">
        <f>'Raw Data'!AW830</f>
        <v>295</v>
      </c>
      <c r="BJ830">
        <f>'Raw Data'!AX830</f>
        <v>136</v>
      </c>
      <c r="BK830">
        <f>'Raw Data'!AY830</f>
        <v>0</v>
      </c>
      <c r="BL830">
        <f>'Raw Data'!AZ830</f>
        <v>55</v>
      </c>
      <c r="BM830">
        <f>'Raw Data'!BA830</f>
        <v>14.6</v>
      </c>
      <c r="BN830">
        <f>'Raw Data'!BB830</f>
        <v>14.48</v>
      </c>
      <c r="BO830">
        <f>'Raw Data'!BC830</f>
        <v>1042.3</v>
      </c>
      <c r="BP830">
        <f>'Raw Data'!BD830</f>
        <v>1060.7</v>
      </c>
      <c r="BQ830">
        <f>'Raw Data'!BE830</f>
        <v>1083.7</v>
      </c>
      <c r="BR830">
        <f>'Raw Data'!BF830</f>
        <v>55</v>
      </c>
      <c r="BS830">
        <f>'Raw Data'!BG830</f>
        <v>32.200000000000003</v>
      </c>
      <c r="BT830">
        <f>'Raw Data'!BH830</f>
        <v>22.8</v>
      </c>
      <c r="BU830">
        <f>'Raw Data'!BI830</f>
        <v>44187</v>
      </c>
      <c r="BV830" t="str">
        <f>'Raw Data'!BJ830</f>
        <v>ASV_15+</v>
      </c>
      <c r="BW830">
        <f>'Raw Data'!BK830</f>
        <v>1.5529999999999999E-3</v>
      </c>
      <c r="BX830">
        <f>'Raw Data'!BL830</f>
        <v>35656</v>
      </c>
      <c r="BY830">
        <f>'Raw Data'!BM830</f>
        <v>50978</v>
      </c>
      <c r="BZ830" t="str">
        <f>'Raw Data'!BN830</f>
        <v>2951013600I</v>
      </c>
      <c r="CA830" t="str">
        <f>'Raw Data'!BO830</f>
        <v>WALKER</v>
      </c>
      <c r="CB830">
        <f>'Raw Data'!BP830</f>
        <v>1</v>
      </c>
      <c r="CC830">
        <f>'Raw Data'!BQ830</f>
        <v>13600</v>
      </c>
      <c r="CD830">
        <f>'Raw Data'!BR830</f>
        <v>6</v>
      </c>
      <c r="CE830">
        <f>'Raw Data'!BS830</f>
        <v>1</v>
      </c>
      <c r="CF830">
        <f>'Raw Data'!BT830</f>
        <v>2</v>
      </c>
      <c r="CG830">
        <f>'Raw Data'!BU830</f>
        <v>2</v>
      </c>
      <c r="CH830">
        <f>'Raw Data'!BV830</f>
        <v>2</v>
      </c>
      <c r="CI830">
        <f>'Raw Data'!BW830</f>
        <v>4</v>
      </c>
      <c r="CJ830">
        <f>'Raw Data'!BX830</f>
        <v>0</v>
      </c>
      <c r="CK830">
        <f>'Raw Data'!BY830</f>
        <v>4</v>
      </c>
      <c r="CL830" t="str">
        <f>'Raw Data'!BZ830</f>
        <v>N</v>
      </c>
      <c r="CM830">
        <f t="shared" si="179"/>
        <v>0</v>
      </c>
      <c r="CN830">
        <f>'Raw Data'!CA830</f>
        <v>295</v>
      </c>
      <c r="CO830">
        <f>'Raw Data'!CB830</f>
        <v>136</v>
      </c>
      <c r="CP830">
        <f>'Raw Data'!CC830</f>
        <v>0</v>
      </c>
      <c r="CQ830" t="str">
        <f>'Raw Data'!CD830</f>
        <v>Not Urban</v>
      </c>
      <c r="CR830" t="str">
        <f>'Raw Data'!CE830</f>
        <v>Not Urban</v>
      </c>
      <c r="CS830">
        <f>'Raw Data'!CF830</f>
        <v>0</v>
      </c>
      <c r="CT830">
        <f>'Raw Data'!CG830</f>
        <v>55</v>
      </c>
      <c r="CU830">
        <f>'Raw Data'!CH830</f>
        <v>630</v>
      </c>
      <c r="CV830" t="str">
        <f>'Raw Data'!CI830</f>
        <v xml:space="preserve"> </v>
      </c>
      <c r="CW830">
        <f>'Raw Data'!CJ830</f>
        <v>0</v>
      </c>
      <c r="CX830">
        <f>'Raw Data'!CK830</f>
        <v>1.5366280000000001</v>
      </c>
      <c r="CY830">
        <f>'Raw Data'!CL830</f>
        <v>14</v>
      </c>
      <c r="CZ830" t="str">
        <f>'Raw Data'!CM830</f>
        <v>State Mainline</v>
      </c>
      <c r="DA830">
        <f>'Raw Data'!CN830</f>
        <v>630</v>
      </c>
      <c r="DB830">
        <f>'Raw Data'!CO830</f>
        <v>515981</v>
      </c>
      <c r="DC830">
        <f>'Raw Data'!CP830</f>
        <v>23.84</v>
      </c>
      <c r="DD830">
        <f>'Raw Data'!CQ830</f>
        <v>25.38</v>
      </c>
      <c r="DE830">
        <f>'Raw Data'!CR830</f>
        <v>515981</v>
      </c>
      <c r="DF830">
        <f>'Raw Data'!CS830</f>
        <v>0</v>
      </c>
      <c r="DG830">
        <f>'Raw Data'!CT830</f>
        <v>8113.3970740000004</v>
      </c>
      <c r="DH830">
        <f>'Raw Data'!CU830</f>
        <v>100</v>
      </c>
      <c r="DI830">
        <f>'Raw Data'!CV830</f>
        <v>50987</v>
      </c>
      <c r="DJ830">
        <f>'Raw Data'!CW830</f>
        <v>4.9508999999999997E-2</v>
      </c>
      <c r="DK830">
        <f>'Raw Data'!CX830</f>
        <v>0</v>
      </c>
      <c r="DL830">
        <f>'Raw Data'!CY830</f>
        <v>1.5529999999999999E-3</v>
      </c>
      <c r="DM830">
        <f>'Raw Data'!CZ830</f>
        <v>344</v>
      </c>
      <c r="DN830" t="str">
        <f>'Raw Data'!DA830</f>
        <v>295-0101</v>
      </c>
      <c r="DO830" t="str">
        <f>'Raw Data'!DB830</f>
        <v>4R : Rural Minor Arterial</v>
      </c>
      <c r="DP830" t="str">
        <f>'Raw Data'!DC830</f>
        <v>34.680790, -85.172782</v>
      </c>
      <c r="DQ830">
        <f>'Raw Data'!DD830</f>
        <v>-85.172781999999998</v>
      </c>
      <c r="DR830">
        <f>'Raw Data'!DE830</f>
        <v>34.680790000000002</v>
      </c>
      <c r="DS830">
        <f>'Raw Data'!DF830</f>
        <v>34.680790000000002</v>
      </c>
      <c r="DT830">
        <f>'Raw Data'!DG830</f>
        <v>-85.172781999999998</v>
      </c>
      <c r="DU830">
        <f>'Raw Data'!DH830</f>
        <v>1.0328E-2</v>
      </c>
      <c r="DV830">
        <f>'Raw Data'!DI830</f>
        <v>1.5529999999999999E-3</v>
      </c>
      <c r="DW830">
        <f>'Raw Data'!DJ830</f>
        <v>240</v>
      </c>
      <c r="DX830" s="11">
        <f t="shared" si="180"/>
        <v>3640</v>
      </c>
      <c r="DY830" s="5">
        <f t="shared" si="181"/>
        <v>3240</v>
      </c>
      <c r="DZ830" s="5">
        <f t="shared" si="174"/>
        <v>400</v>
      </c>
      <c r="EA830" s="5">
        <f t="shared" si="175"/>
        <v>0.12345679012345678</v>
      </c>
      <c r="EB830" s="5">
        <f t="shared" si="176"/>
        <v>3440</v>
      </c>
      <c r="EC830">
        <f>'Raw Data'!DK830</f>
        <v>3560</v>
      </c>
      <c r="ED830">
        <f>'Raw Data'!DL830</f>
        <v>14.5</v>
      </c>
      <c r="EE830">
        <f>'Raw Data'!DM830</f>
        <v>3750</v>
      </c>
      <c r="EF830">
        <f>'Raw Data'!DN830</f>
        <v>14.5</v>
      </c>
      <c r="EG830">
        <f>'Raw Data'!DO830</f>
        <v>3610</v>
      </c>
      <c r="EH830">
        <f>'Raw Data'!DP830</f>
        <v>0</v>
      </c>
      <c r="EI830">
        <f>'Raw Data'!DQ830</f>
        <v>3590</v>
      </c>
      <c r="EJ830">
        <f>'Raw Data'!DR830</f>
        <v>0</v>
      </c>
      <c r="EK830">
        <f>'Raw Data'!DS830</f>
        <v>3480</v>
      </c>
      <c r="EL830">
        <f>'Raw Data'!DT830</f>
        <v>12.1</v>
      </c>
      <c r="EM830">
        <f>'Raw Data'!DU830</f>
        <v>3340</v>
      </c>
      <c r="EN830">
        <f>'Raw Data'!DV830</f>
        <v>12.1</v>
      </c>
      <c r="EO830">
        <f>'Raw Data'!DW830</f>
        <v>3070</v>
      </c>
      <c r="EP830">
        <f>'Raw Data'!DX830</f>
        <v>12.1</v>
      </c>
      <c r="EQ830">
        <f>'Raw Data'!DY830</f>
        <v>3070</v>
      </c>
      <c r="ER830">
        <f>'Raw Data'!DZ830</f>
        <v>12.1</v>
      </c>
      <c r="ES830">
        <f>'Raw Data'!EA830</f>
        <v>3070</v>
      </c>
      <c r="ET830">
        <f>'Raw Data'!EB830</f>
        <v>12.1</v>
      </c>
      <c r="EU830">
        <f>'Raw Data'!EC830</f>
        <v>3090</v>
      </c>
      <c r="EV830">
        <f>'Raw Data'!ED830</f>
        <v>12.1</v>
      </c>
      <c r="EW830">
        <f>'Raw Data'!EE830</f>
        <v>0</v>
      </c>
    </row>
    <row r="831" spans="1:153" x14ac:dyDescent="0.3">
      <c r="A831">
        <f>'Raw Data'!A831</f>
        <v>829</v>
      </c>
      <c r="B831" t="str">
        <f>'Raw Data'!B831</f>
        <v>Point</v>
      </c>
      <c r="C831">
        <f>'Raw Data'!C831</f>
        <v>250</v>
      </c>
      <c r="D831">
        <f>'Raw Data'!D831</f>
        <v>243</v>
      </c>
      <c r="E831" t="str">
        <f>'Raw Data'!E831</f>
        <v>Point</v>
      </c>
      <c r="F831">
        <f>'Raw Data'!F831</f>
        <v>5664073</v>
      </c>
      <c r="G831" t="str">
        <f>'Raw Data'!G831</f>
        <v>Gsp Post 00</v>
      </c>
      <c r="H831" s="3">
        <f>'Raw Data'!H831</f>
        <v>42435</v>
      </c>
      <c r="L831">
        <f t="shared" si="168"/>
        <v>0</v>
      </c>
      <c r="M831" s="5">
        <f t="shared" si="169"/>
        <v>42435</v>
      </c>
      <c r="N831" s="5">
        <f t="shared" si="177"/>
        <v>2016</v>
      </c>
      <c r="O831" s="5" t="str" cm="1">
        <f t="array" ref="O831">_xlfn.IFS(N831&lt;=2016,"before treatment",N831=2017,"unknown",N831&gt;2017,"after treatment")</f>
        <v>before treatment</v>
      </c>
      <c r="P831" s="5">
        <f t="shared" si="170"/>
        <v>1</v>
      </c>
      <c r="Q831" s="5">
        <f t="shared" si="171"/>
        <v>0</v>
      </c>
      <c r="R831" t="str">
        <f>'Raw Data'!I831</f>
        <v>Walker</v>
      </c>
      <c r="S831" t="str">
        <f>'Raw Data'!J831</f>
        <v>LOOKOUT MOUNTAIN SCENIC</v>
      </c>
      <c r="T831" t="str">
        <f>'Raw Data'!K831</f>
        <v>(none)</v>
      </c>
      <c r="U831" t="str">
        <f>'Raw Data'!L831</f>
        <v>(K) Fatal Injury</v>
      </c>
      <c r="V831">
        <f>'Raw Data'!M831</f>
        <v>1</v>
      </c>
      <c r="W831">
        <f>'Raw Data'!N831</f>
        <v>0</v>
      </c>
      <c r="X831">
        <f>'Raw Data'!O831</f>
        <v>0</v>
      </c>
      <c r="Y831" t="str">
        <f>'Raw Data'!P831</f>
        <v>Sideswipe-Same Direction</v>
      </c>
      <c r="Z831" t="str">
        <f>'Raw Data'!Q831</f>
        <v>On Roadway - Non-Intersection</v>
      </c>
      <c r="AA831" t="str">
        <f>'Raw Data'!R831</f>
        <v>["Motor Vehicle in Motion","Motor Vehicle in Motion"]</v>
      </c>
      <c r="AB831" t="str">
        <f>'Raw Data'!S831</f>
        <v>["Motor Vehicle in Motion","Other - Fixed Object"]</v>
      </c>
      <c r="AC831" t="str">
        <f>'Raw Data'!T831</f>
        <v>["Changed Lanes Improperly","No Contributing Factors"]</v>
      </c>
      <c r="AD831">
        <f>'Raw Data'!U831</f>
        <v>2</v>
      </c>
      <c r="AE831" s="5" t="str">
        <f t="shared" si="178"/>
        <v>No</v>
      </c>
      <c r="AF831" t="str">
        <f>'Raw Data'!V831</f>
        <v>["Negotiating a Curve","Negotiating a Curve"]</v>
      </c>
      <c r="AG831" s="5">
        <f t="shared" si="172"/>
        <v>0</v>
      </c>
      <c r="AH831" t="str">
        <f>'Raw Data'!W831</f>
        <v>["West","West"]</v>
      </c>
      <c r="AI831" t="str">
        <f>'Raw Data'!X831</f>
        <v>Daylight</v>
      </c>
      <c r="AJ831" t="str">
        <f>'Raw Data'!Y831</f>
        <v>Dry</v>
      </c>
      <c r="AK831">
        <f>'Raw Data'!Z831</f>
        <v>0</v>
      </c>
      <c r="AL831" t="str">
        <f>'Raw Data'!AA831</f>
        <v>["Lap and Shoulder Belt Used","None Used"]</v>
      </c>
      <c r="AM831" s="5">
        <f t="shared" si="173"/>
        <v>1</v>
      </c>
      <c r="AN831" t="str">
        <f>'Raw Data'!AB831</f>
        <v>["Motorcycle","Pickup Truck"]</v>
      </c>
      <c r="AO831" t="str">
        <f>'Raw Data'!AC831</f>
        <v>2951013600I</v>
      </c>
      <c r="AP831">
        <f>'Raw Data'!AD831</f>
        <v>24.963000000000001</v>
      </c>
      <c r="AQ831">
        <f>'Raw Data'!AE831</f>
        <v>34.684919000000001</v>
      </c>
      <c r="AR831">
        <f>'Raw Data'!AF831</f>
        <v>-85.183324999999996</v>
      </c>
      <c r="AS831">
        <f>'Raw Data'!AG831</f>
        <v>240</v>
      </c>
      <c r="AT831">
        <f>'Raw Data'!AH831</f>
        <v>180</v>
      </c>
      <c r="AU831">
        <f>'Raw Data'!AI831</f>
        <v>1523</v>
      </c>
      <c r="AV831" t="str">
        <f>'Raw Data'!AJ831</f>
        <v>D6_0136_00_I</v>
      </c>
      <c r="AW831">
        <f>'Raw Data'!AK831</f>
        <v>117</v>
      </c>
      <c r="AX831">
        <f>'Raw Data'!AL831</f>
        <v>127</v>
      </c>
      <c r="AY831" t="str">
        <f>'Raw Data'!AM831</f>
        <v>split</v>
      </c>
      <c r="AZ831">
        <f>'Raw Data'!AN831</f>
        <v>226.7</v>
      </c>
      <c r="BA831">
        <f>'Raw Data'!AO831</f>
        <v>125.2</v>
      </c>
      <c r="BB831">
        <f>'Raw Data'!AP831</f>
        <v>494.2</v>
      </c>
      <c r="BC831">
        <f>'Raw Data'!AQ831</f>
        <v>-85.183751000000001</v>
      </c>
      <c r="BD831">
        <f>'Raw Data'!AR831</f>
        <v>34.684761000000002</v>
      </c>
      <c r="BE831">
        <f>'Raw Data'!AS831</f>
        <v>-85.182451999999998</v>
      </c>
      <c r="BF831">
        <f>'Raw Data'!AT831</f>
        <v>34.684412000000002</v>
      </c>
      <c r="BG831" t="str">
        <f>'Raw Data'!AU831</f>
        <v>2951013600I</v>
      </c>
      <c r="BH831">
        <f>'Raw Data'!AV831</f>
        <v>1</v>
      </c>
      <c r="BI831">
        <f>'Raw Data'!AW831</f>
        <v>295</v>
      </c>
      <c r="BJ831">
        <f>'Raw Data'!AX831</f>
        <v>136</v>
      </c>
      <c r="BK831">
        <f>'Raw Data'!AY831</f>
        <v>0</v>
      </c>
      <c r="BL831">
        <f>'Raw Data'!AZ831</f>
        <v>55</v>
      </c>
      <c r="BM831">
        <f>'Raw Data'!BA831</f>
        <v>14.6</v>
      </c>
      <c r="BN831">
        <f>'Raw Data'!BB831</f>
        <v>14.48</v>
      </c>
      <c r="BO831">
        <f>'Raw Data'!BC831</f>
        <v>1042.3</v>
      </c>
      <c r="BP831">
        <f>'Raw Data'!BD831</f>
        <v>1060.7</v>
      </c>
      <c r="BQ831">
        <f>'Raw Data'!BE831</f>
        <v>1083.7</v>
      </c>
      <c r="BR831">
        <f>'Raw Data'!BF831</f>
        <v>55</v>
      </c>
      <c r="BS831">
        <f>'Raw Data'!BG831</f>
        <v>32.200000000000003</v>
      </c>
      <c r="BT831">
        <f>'Raw Data'!BH831</f>
        <v>22.8</v>
      </c>
      <c r="BU831">
        <f>'Raw Data'!BI831</f>
        <v>44187</v>
      </c>
      <c r="BV831" t="str">
        <f>'Raw Data'!BJ831</f>
        <v>ASV_15+</v>
      </c>
      <c r="BW831">
        <f>'Raw Data'!BK831</f>
        <v>1.5529999999999999E-3</v>
      </c>
      <c r="BX831">
        <f>'Raw Data'!BL831</f>
        <v>35656</v>
      </c>
      <c r="BY831">
        <f>'Raw Data'!BM831</f>
        <v>50978</v>
      </c>
      <c r="BZ831" t="str">
        <f>'Raw Data'!BN831</f>
        <v>2951013600I</v>
      </c>
      <c r="CA831" t="str">
        <f>'Raw Data'!BO831</f>
        <v>WALKER</v>
      </c>
      <c r="CB831">
        <f>'Raw Data'!BP831</f>
        <v>1</v>
      </c>
      <c r="CC831">
        <f>'Raw Data'!BQ831</f>
        <v>13600</v>
      </c>
      <c r="CD831">
        <f>'Raw Data'!BR831</f>
        <v>6</v>
      </c>
      <c r="CE831">
        <f>'Raw Data'!BS831</f>
        <v>1</v>
      </c>
      <c r="CF831">
        <f>'Raw Data'!BT831</f>
        <v>2</v>
      </c>
      <c r="CG831">
        <f>'Raw Data'!BU831</f>
        <v>2</v>
      </c>
      <c r="CH831">
        <f>'Raw Data'!BV831</f>
        <v>2</v>
      </c>
      <c r="CI831">
        <f>'Raw Data'!BW831</f>
        <v>4</v>
      </c>
      <c r="CJ831">
        <f>'Raw Data'!BX831</f>
        <v>0</v>
      </c>
      <c r="CK831">
        <f>'Raw Data'!BY831</f>
        <v>4</v>
      </c>
      <c r="CL831" t="str">
        <f>'Raw Data'!BZ831</f>
        <v>N</v>
      </c>
      <c r="CM831">
        <f t="shared" si="179"/>
        <v>0</v>
      </c>
      <c r="CN831">
        <f>'Raw Data'!CA831</f>
        <v>295</v>
      </c>
      <c r="CO831">
        <f>'Raw Data'!CB831</f>
        <v>136</v>
      </c>
      <c r="CP831">
        <f>'Raw Data'!CC831</f>
        <v>0</v>
      </c>
      <c r="CQ831" t="str">
        <f>'Raw Data'!CD831</f>
        <v>Not Urban</v>
      </c>
      <c r="CR831" t="str">
        <f>'Raw Data'!CE831</f>
        <v>Not Urban</v>
      </c>
      <c r="CS831">
        <f>'Raw Data'!CF831</f>
        <v>0</v>
      </c>
      <c r="CT831">
        <f>'Raw Data'!CG831</f>
        <v>55</v>
      </c>
      <c r="CU831">
        <f>'Raw Data'!CH831</f>
        <v>630</v>
      </c>
      <c r="CV831" t="str">
        <f>'Raw Data'!CI831</f>
        <v xml:space="preserve"> </v>
      </c>
      <c r="CW831">
        <f>'Raw Data'!CJ831</f>
        <v>0</v>
      </c>
      <c r="CX831">
        <f>'Raw Data'!CK831</f>
        <v>1.5366280000000001</v>
      </c>
      <c r="CY831">
        <f>'Raw Data'!CL831</f>
        <v>14</v>
      </c>
      <c r="CZ831" t="str">
        <f>'Raw Data'!CM831</f>
        <v>State Mainline</v>
      </c>
      <c r="DA831">
        <f>'Raw Data'!CN831</f>
        <v>630</v>
      </c>
      <c r="DB831">
        <f>'Raw Data'!CO831</f>
        <v>515981</v>
      </c>
      <c r="DC831">
        <f>'Raw Data'!CP831</f>
        <v>23.84</v>
      </c>
      <c r="DD831">
        <f>'Raw Data'!CQ831</f>
        <v>25.38</v>
      </c>
      <c r="DE831">
        <f>'Raw Data'!CR831</f>
        <v>515981</v>
      </c>
      <c r="DF831">
        <f>'Raw Data'!CS831</f>
        <v>0</v>
      </c>
      <c r="DG831">
        <f>'Raw Data'!CT831</f>
        <v>8113.3970740000004</v>
      </c>
      <c r="DH831">
        <f>'Raw Data'!CU831</f>
        <v>100</v>
      </c>
      <c r="DI831">
        <f>'Raw Data'!CV831</f>
        <v>50987</v>
      </c>
      <c r="DJ831">
        <f>'Raw Data'!CW831</f>
        <v>4.9508999999999997E-2</v>
      </c>
      <c r="DK831">
        <f>'Raw Data'!CX831</f>
        <v>0</v>
      </c>
      <c r="DL831">
        <f>'Raw Data'!CY831</f>
        <v>1.5529999999999999E-3</v>
      </c>
      <c r="DM831">
        <f>'Raw Data'!CZ831</f>
        <v>344</v>
      </c>
      <c r="DN831" t="str">
        <f>'Raw Data'!DA831</f>
        <v>295-0101</v>
      </c>
      <c r="DO831" t="str">
        <f>'Raw Data'!DB831</f>
        <v>4R : Rural Minor Arterial</v>
      </c>
      <c r="DP831" t="str">
        <f>'Raw Data'!DC831</f>
        <v>34.680790, -85.172782</v>
      </c>
      <c r="DQ831">
        <f>'Raw Data'!DD831</f>
        <v>-85.172781999999998</v>
      </c>
      <c r="DR831">
        <f>'Raw Data'!DE831</f>
        <v>34.680790000000002</v>
      </c>
      <c r="DS831">
        <f>'Raw Data'!DF831</f>
        <v>34.680790000000002</v>
      </c>
      <c r="DT831">
        <f>'Raw Data'!DG831</f>
        <v>-85.172781999999998</v>
      </c>
      <c r="DU831">
        <f>'Raw Data'!DH831</f>
        <v>1.0328E-2</v>
      </c>
      <c r="DV831">
        <f>'Raw Data'!DI831</f>
        <v>1.5529999999999999E-3</v>
      </c>
      <c r="DW831">
        <f>'Raw Data'!DJ831</f>
        <v>240</v>
      </c>
      <c r="DX831" s="11">
        <f t="shared" si="180"/>
        <v>3640</v>
      </c>
      <c r="DY831" s="5">
        <f t="shared" si="181"/>
        <v>3240</v>
      </c>
      <c r="DZ831" s="5">
        <f t="shared" si="174"/>
        <v>400</v>
      </c>
      <c r="EA831" s="5">
        <f t="shared" si="175"/>
        <v>0.12345679012345678</v>
      </c>
      <c r="EB831" s="5">
        <f t="shared" si="176"/>
        <v>3440</v>
      </c>
      <c r="EC831">
        <f>'Raw Data'!DK831</f>
        <v>3560</v>
      </c>
      <c r="ED831">
        <f>'Raw Data'!DL831</f>
        <v>14.5</v>
      </c>
      <c r="EE831">
        <f>'Raw Data'!DM831</f>
        <v>3750</v>
      </c>
      <c r="EF831">
        <f>'Raw Data'!DN831</f>
        <v>14.5</v>
      </c>
      <c r="EG831">
        <f>'Raw Data'!DO831</f>
        <v>3610</v>
      </c>
      <c r="EH831">
        <f>'Raw Data'!DP831</f>
        <v>0</v>
      </c>
      <c r="EI831">
        <f>'Raw Data'!DQ831</f>
        <v>3590</v>
      </c>
      <c r="EJ831">
        <f>'Raw Data'!DR831</f>
        <v>0</v>
      </c>
      <c r="EK831">
        <f>'Raw Data'!DS831</f>
        <v>3480</v>
      </c>
      <c r="EL831">
        <f>'Raw Data'!DT831</f>
        <v>12.1</v>
      </c>
      <c r="EM831">
        <f>'Raw Data'!DU831</f>
        <v>3340</v>
      </c>
      <c r="EN831">
        <f>'Raw Data'!DV831</f>
        <v>12.1</v>
      </c>
      <c r="EO831">
        <f>'Raw Data'!DW831</f>
        <v>3070</v>
      </c>
      <c r="EP831">
        <f>'Raw Data'!DX831</f>
        <v>12.1</v>
      </c>
      <c r="EQ831">
        <f>'Raw Data'!DY831</f>
        <v>3070</v>
      </c>
      <c r="ER831">
        <f>'Raw Data'!DZ831</f>
        <v>12.1</v>
      </c>
      <c r="ES831">
        <f>'Raw Data'!EA831</f>
        <v>3070</v>
      </c>
      <c r="ET831">
        <f>'Raw Data'!EB831</f>
        <v>12.1</v>
      </c>
      <c r="EU831">
        <f>'Raw Data'!EC831</f>
        <v>3090</v>
      </c>
      <c r="EV831">
        <f>'Raw Data'!ED831</f>
        <v>12.1</v>
      </c>
      <c r="EW831">
        <f>'Raw Data'!EE831</f>
        <v>0</v>
      </c>
    </row>
    <row r="832" spans="1:153" x14ac:dyDescent="0.3">
      <c r="A832">
        <f>'Raw Data'!A832</f>
        <v>830</v>
      </c>
      <c r="B832" t="str">
        <f>'Raw Data'!B832</f>
        <v>Point</v>
      </c>
      <c r="C832">
        <f>'Raw Data'!C832</f>
        <v>396</v>
      </c>
      <c r="D832">
        <f>'Raw Data'!D832</f>
        <v>172</v>
      </c>
      <c r="E832" t="str">
        <f>'Raw Data'!E832</f>
        <v>Point</v>
      </c>
      <c r="F832">
        <f>'Raw Data'!F832</f>
        <v>6216387</v>
      </c>
      <c r="G832" t="str">
        <f>'Raw Data'!G832</f>
        <v>Gsp Post 00</v>
      </c>
      <c r="H832" s="3">
        <f>'Raw Data'!H832</f>
        <v>42854</v>
      </c>
      <c r="L832">
        <f t="shared" si="168"/>
        <v>0</v>
      </c>
      <c r="M832" s="5">
        <f t="shared" si="169"/>
        <v>42854</v>
      </c>
      <c r="N832" s="5">
        <f t="shared" si="177"/>
        <v>2017</v>
      </c>
      <c r="O832" s="5" t="str" cm="1">
        <f t="array" ref="O832">_xlfn.IFS(N832&lt;=2016,"before treatment",N832=2017,"unknown",N832&gt;2017,"after treatment")</f>
        <v>unknown</v>
      </c>
      <c r="P832" s="5">
        <f t="shared" si="170"/>
        <v>0</v>
      </c>
      <c r="Q832" s="5">
        <f t="shared" si="171"/>
        <v>0</v>
      </c>
      <c r="R832" t="str">
        <f>'Raw Data'!I832</f>
        <v>Walker</v>
      </c>
      <c r="S832" t="str">
        <f>'Raw Data'!J832</f>
        <v>LOOKOUT MOUNTAIN SCENIC</v>
      </c>
      <c r="T832" t="str">
        <f>'Raw Data'!K832</f>
        <v>(none)</v>
      </c>
      <c r="U832" t="str">
        <f>'Raw Data'!L832</f>
        <v>(B) Suspected Minor/Visible Injury</v>
      </c>
      <c r="V832">
        <f>'Raw Data'!M832</f>
        <v>0</v>
      </c>
      <c r="W832">
        <f>'Raw Data'!N832</f>
        <v>0</v>
      </c>
      <c r="X832">
        <f>'Raw Data'!O832</f>
        <v>1</v>
      </c>
      <c r="Y832" t="str">
        <f>'Raw Data'!P832</f>
        <v>Not a Collision with Motor Vehicle</v>
      </c>
      <c r="Z832" t="str">
        <f>'Raw Data'!Q832</f>
        <v>On Shoulder</v>
      </c>
      <c r="AA832" t="str">
        <f>'Raw Data'!R832</f>
        <v>Over Turn</v>
      </c>
      <c r="AB832" t="str">
        <f>'Raw Data'!S832</f>
        <v>Over Turn</v>
      </c>
      <c r="AC832" t="str">
        <f>'Raw Data'!T832</f>
        <v>Too Fast for Conditions</v>
      </c>
      <c r="AD832">
        <f>'Raw Data'!U832</f>
        <v>1</v>
      </c>
      <c r="AE832" s="5" t="str">
        <f t="shared" si="178"/>
        <v>Yes</v>
      </c>
      <c r="AF832" t="str">
        <f>'Raw Data'!V832</f>
        <v>Negotiating a Curve</v>
      </c>
      <c r="AG832" s="5">
        <f t="shared" si="172"/>
        <v>0</v>
      </c>
      <c r="AH832" t="str">
        <f>'Raw Data'!W832</f>
        <v>West</v>
      </c>
      <c r="AI832" t="str">
        <f>'Raw Data'!X832</f>
        <v>Daylight</v>
      </c>
      <c r="AJ832" t="str">
        <f>'Raw Data'!Y832</f>
        <v>Dry</v>
      </c>
      <c r="AK832">
        <f>'Raw Data'!Z832</f>
        <v>43</v>
      </c>
      <c r="AL832" t="str">
        <f>'Raw Data'!AA832</f>
        <v>["None Used","None Used"]</v>
      </c>
      <c r="AM832" s="5">
        <f t="shared" si="173"/>
        <v>1</v>
      </c>
      <c r="AN832" t="str">
        <f>'Raw Data'!AB832</f>
        <v>Motorcycle</v>
      </c>
      <c r="AO832" t="str">
        <f>'Raw Data'!AC832</f>
        <v>2951013600I</v>
      </c>
      <c r="AP832">
        <f>'Raw Data'!AD832</f>
        <v>24.97</v>
      </c>
      <c r="AQ832">
        <f>'Raw Data'!AE832</f>
        <v>34.684925999999997</v>
      </c>
      <c r="AR832">
        <f>'Raw Data'!AF832</f>
        <v>-85.183198000000004</v>
      </c>
      <c r="AS832">
        <f>'Raw Data'!AG832</f>
        <v>240</v>
      </c>
      <c r="AT832">
        <f>'Raw Data'!AH832</f>
        <v>180</v>
      </c>
      <c r="AU832">
        <f>'Raw Data'!AI832</f>
        <v>1523</v>
      </c>
      <c r="AV832" t="str">
        <f>'Raw Data'!AJ832</f>
        <v>D6_0136_00_I</v>
      </c>
      <c r="AW832">
        <f>'Raw Data'!AK832</f>
        <v>117</v>
      </c>
      <c r="AX832">
        <f>'Raw Data'!AL832</f>
        <v>127</v>
      </c>
      <c r="AY832" t="str">
        <f>'Raw Data'!AM832</f>
        <v>split</v>
      </c>
      <c r="AZ832">
        <f>'Raw Data'!AN832</f>
        <v>226.7</v>
      </c>
      <c r="BA832">
        <f>'Raw Data'!AO832</f>
        <v>125.2</v>
      </c>
      <c r="BB832">
        <f>'Raw Data'!AP832</f>
        <v>494.2</v>
      </c>
      <c r="BC832">
        <f>'Raw Data'!AQ832</f>
        <v>-85.183751000000001</v>
      </c>
      <c r="BD832">
        <f>'Raw Data'!AR832</f>
        <v>34.684761000000002</v>
      </c>
      <c r="BE832">
        <f>'Raw Data'!AS832</f>
        <v>-85.182451999999998</v>
      </c>
      <c r="BF832">
        <f>'Raw Data'!AT832</f>
        <v>34.684412000000002</v>
      </c>
      <c r="BG832" t="str">
        <f>'Raw Data'!AU832</f>
        <v>2951013600I</v>
      </c>
      <c r="BH832">
        <f>'Raw Data'!AV832</f>
        <v>1</v>
      </c>
      <c r="BI832">
        <f>'Raw Data'!AW832</f>
        <v>295</v>
      </c>
      <c r="BJ832">
        <f>'Raw Data'!AX832</f>
        <v>136</v>
      </c>
      <c r="BK832">
        <f>'Raw Data'!AY832</f>
        <v>0</v>
      </c>
      <c r="BL832">
        <f>'Raw Data'!AZ832</f>
        <v>55</v>
      </c>
      <c r="BM832">
        <f>'Raw Data'!BA832</f>
        <v>14.6</v>
      </c>
      <c r="BN832">
        <f>'Raw Data'!BB832</f>
        <v>14.48</v>
      </c>
      <c r="BO832">
        <f>'Raw Data'!BC832</f>
        <v>1042.3</v>
      </c>
      <c r="BP832">
        <f>'Raw Data'!BD832</f>
        <v>1060.7</v>
      </c>
      <c r="BQ832">
        <f>'Raw Data'!BE832</f>
        <v>1083.7</v>
      </c>
      <c r="BR832">
        <f>'Raw Data'!BF832</f>
        <v>55</v>
      </c>
      <c r="BS832">
        <f>'Raw Data'!BG832</f>
        <v>32.200000000000003</v>
      </c>
      <c r="BT832">
        <f>'Raw Data'!BH832</f>
        <v>22.8</v>
      </c>
      <c r="BU832">
        <f>'Raw Data'!BI832</f>
        <v>44187</v>
      </c>
      <c r="BV832" t="str">
        <f>'Raw Data'!BJ832</f>
        <v>ASV_15+</v>
      </c>
      <c r="BW832">
        <f>'Raw Data'!BK832</f>
        <v>1.5529999999999999E-3</v>
      </c>
      <c r="BX832">
        <f>'Raw Data'!BL832</f>
        <v>35656</v>
      </c>
      <c r="BY832">
        <f>'Raw Data'!BM832</f>
        <v>50978</v>
      </c>
      <c r="BZ832" t="str">
        <f>'Raw Data'!BN832</f>
        <v>2951013600I</v>
      </c>
      <c r="CA832" t="str">
        <f>'Raw Data'!BO832</f>
        <v>WALKER</v>
      </c>
      <c r="CB832">
        <f>'Raw Data'!BP832</f>
        <v>1</v>
      </c>
      <c r="CC832">
        <f>'Raw Data'!BQ832</f>
        <v>13600</v>
      </c>
      <c r="CD832">
        <f>'Raw Data'!BR832</f>
        <v>6</v>
      </c>
      <c r="CE832">
        <f>'Raw Data'!BS832</f>
        <v>1</v>
      </c>
      <c r="CF832">
        <f>'Raw Data'!BT832</f>
        <v>2</v>
      </c>
      <c r="CG832">
        <f>'Raw Data'!BU832</f>
        <v>2</v>
      </c>
      <c r="CH832">
        <f>'Raw Data'!BV832</f>
        <v>2</v>
      </c>
      <c r="CI832">
        <f>'Raw Data'!BW832</f>
        <v>4</v>
      </c>
      <c r="CJ832">
        <f>'Raw Data'!BX832</f>
        <v>0</v>
      </c>
      <c r="CK832">
        <f>'Raw Data'!BY832</f>
        <v>4</v>
      </c>
      <c r="CL832" t="str">
        <f>'Raw Data'!BZ832</f>
        <v>N</v>
      </c>
      <c r="CM832">
        <f t="shared" si="179"/>
        <v>0</v>
      </c>
      <c r="CN832">
        <f>'Raw Data'!CA832</f>
        <v>295</v>
      </c>
      <c r="CO832">
        <f>'Raw Data'!CB832</f>
        <v>136</v>
      </c>
      <c r="CP832">
        <f>'Raw Data'!CC832</f>
        <v>0</v>
      </c>
      <c r="CQ832" t="str">
        <f>'Raw Data'!CD832</f>
        <v>Not Urban</v>
      </c>
      <c r="CR832" t="str">
        <f>'Raw Data'!CE832</f>
        <v>Not Urban</v>
      </c>
      <c r="CS832">
        <f>'Raw Data'!CF832</f>
        <v>0</v>
      </c>
      <c r="CT832">
        <f>'Raw Data'!CG832</f>
        <v>55</v>
      </c>
      <c r="CU832">
        <f>'Raw Data'!CH832</f>
        <v>630</v>
      </c>
      <c r="CV832" t="str">
        <f>'Raw Data'!CI832</f>
        <v xml:space="preserve"> </v>
      </c>
      <c r="CW832">
        <f>'Raw Data'!CJ832</f>
        <v>0</v>
      </c>
      <c r="CX832">
        <f>'Raw Data'!CK832</f>
        <v>1.5366280000000001</v>
      </c>
      <c r="CY832">
        <f>'Raw Data'!CL832</f>
        <v>14</v>
      </c>
      <c r="CZ832" t="str">
        <f>'Raw Data'!CM832</f>
        <v>State Mainline</v>
      </c>
      <c r="DA832">
        <f>'Raw Data'!CN832</f>
        <v>630</v>
      </c>
      <c r="DB832">
        <f>'Raw Data'!CO832</f>
        <v>515981</v>
      </c>
      <c r="DC832">
        <f>'Raw Data'!CP832</f>
        <v>23.84</v>
      </c>
      <c r="DD832">
        <f>'Raw Data'!CQ832</f>
        <v>25.38</v>
      </c>
      <c r="DE832">
        <f>'Raw Data'!CR832</f>
        <v>515981</v>
      </c>
      <c r="DF832">
        <f>'Raw Data'!CS832</f>
        <v>0</v>
      </c>
      <c r="DG832">
        <f>'Raw Data'!CT832</f>
        <v>8113.3970740000004</v>
      </c>
      <c r="DH832">
        <f>'Raw Data'!CU832</f>
        <v>100</v>
      </c>
      <c r="DI832">
        <f>'Raw Data'!CV832</f>
        <v>50987</v>
      </c>
      <c r="DJ832">
        <f>'Raw Data'!CW832</f>
        <v>4.9508999999999997E-2</v>
      </c>
      <c r="DK832">
        <f>'Raw Data'!CX832</f>
        <v>0</v>
      </c>
      <c r="DL832">
        <f>'Raw Data'!CY832</f>
        <v>1.5529999999999999E-3</v>
      </c>
      <c r="DM832">
        <f>'Raw Data'!CZ832</f>
        <v>344</v>
      </c>
      <c r="DN832" t="str">
        <f>'Raw Data'!DA832</f>
        <v>295-0101</v>
      </c>
      <c r="DO832" t="str">
        <f>'Raw Data'!DB832</f>
        <v>4R : Rural Minor Arterial</v>
      </c>
      <c r="DP832" t="str">
        <f>'Raw Data'!DC832</f>
        <v>34.680790, -85.172782</v>
      </c>
      <c r="DQ832">
        <f>'Raw Data'!DD832</f>
        <v>-85.172781999999998</v>
      </c>
      <c r="DR832">
        <f>'Raw Data'!DE832</f>
        <v>34.680790000000002</v>
      </c>
      <c r="DS832">
        <f>'Raw Data'!DF832</f>
        <v>34.680790000000002</v>
      </c>
      <c r="DT832">
        <f>'Raw Data'!DG832</f>
        <v>-85.172781999999998</v>
      </c>
      <c r="DU832">
        <f>'Raw Data'!DH832</f>
        <v>1.0328E-2</v>
      </c>
      <c r="DV832">
        <f>'Raw Data'!DI832</f>
        <v>1.5529999999999999E-3</v>
      </c>
      <c r="DW832">
        <f>'Raw Data'!DJ832</f>
        <v>240</v>
      </c>
      <c r="DX832" s="11">
        <f t="shared" si="180"/>
        <v>3640</v>
      </c>
      <c r="DY832" s="5">
        <f t="shared" si="181"/>
        <v>3240</v>
      </c>
      <c r="DZ832" s="5">
        <f t="shared" si="174"/>
        <v>400</v>
      </c>
      <c r="EA832" s="5">
        <f t="shared" si="175"/>
        <v>0.12345679012345678</v>
      </c>
      <c r="EB832" s="5">
        <f t="shared" si="176"/>
        <v>3440</v>
      </c>
      <c r="EC832">
        <f>'Raw Data'!DK832</f>
        <v>3560</v>
      </c>
      <c r="ED832">
        <f>'Raw Data'!DL832</f>
        <v>14.5</v>
      </c>
      <c r="EE832">
        <f>'Raw Data'!DM832</f>
        <v>3750</v>
      </c>
      <c r="EF832">
        <f>'Raw Data'!DN832</f>
        <v>14.5</v>
      </c>
      <c r="EG832">
        <f>'Raw Data'!DO832</f>
        <v>3610</v>
      </c>
      <c r="EH832">
        <f>'Raw Data'!DP832</f>
        <v>0</v>
      </c>
      <c r="EI832">
        <f>'Raw Data'!DQ832</f>
        <v>3590</v>
      </c>
      <c r="EJ832">
        <f>'Raw Data'!DR832</f>
        <v>0</v>
      </c>
      <c r="EK832">
        <f>'Raw Data'!DS832</f>
        <v>3480</v>
      </c>
      <c r="EL832">
        <f>'Raw Data'!DT832</f>
        <v>12.1</v>
      </c>
      <c r="EM832">
        <f>'Raw Data'!DU832</f>
        <v>3340</v>
      </c>
      <c r="EN832">
        <f>'Raw Data'!DV832</f>
        <v>12.1</v>
      </c>
      <c r="EO832">
        <f>'Raw Data'!DW832</f>
        <v>3070</v>
      </c>
      <c r="EP832">
        <f>'Raw Data'!DX832</f>
        <v>12.1</v>
      </c>
      <c r="EQ832">
        <f>'Raw Data'!DY832</f>
        <v>3070</v>
      </c>
      <c r="ER832">
        <f>'Raw Data'!DZ832</f>
        <v>12.1</v>
      </c>
      <c r="ES832">
        <f>'Raw Data'!EA832</f>
        <v>3070</v>
      </c>
      <c r="ET832">
        <f>'Raw Data'!EB832</f>
        <v>12.1</v>
      </c>
      <c r="EU832">
        <f>'Raw Data'!EC832</f>
        <v>3090</v>
      </c>
      <c r="EV832">
        <f>'Raw Data'!ED832</f>
        <v>12.1</v>
      </c>
      <c r="EW832">
        <f>'Raw Data'!EE832</f>
        <v>0</v>
      </c>
    </row>
    <row r="833" spans="1:153" x14ac:dyDescent="0.3">
      <c r="A833">
        <f>'Raw Data'!A833</f>
        <v>831</v>
      </c>
      <c r="B833" t="str">
        <f>'Raw Data'!B833</f>
        <v>Point</v>
      </c>
      <c r="C833">
        <f>'Raw Data'!C833</f>
        <v>400</v>
      </c>
      <c r="D833">
        <f>'Raw Data'!D833</f>
        <v>169</v>
      </c>
      <c r="E833" t="str">
        <f>'Raw Data'!E833</f>
        <v>Point</v>
      </c>
      <c r="F833">
        <f>'Raw Data'!F833</f>
        <v>6233194</v>
      </c>
      <c r="G833" t="str">
        <f>'Raw Data'!G833</f>
        <v>Gsp Post 00</v>
      </c>
      <c r="H833" s="3">
        <f>'Raw Data'!H833</f>
        <v>42868</v>
      </c>
      <c r="L833">
        <f t="shared" si="168"/>
        <v>0</v>
      </c>
      <c r="M833" s="5">
        <f t="shared" si="169"/>
        <v>42868</v>
      </c>
      <c r="N833" s="5">
        <f t="shared" si="177"/>
        <v>2017</v>
      </c>
      <c r="O833" s="5" t="str" cm="1">
        <f t="array" ref="O833">_xlfn.IFS(N833&lt;=2016,"before treatment",N833=2017,"unknown",N833&gt;2017,"after treatment")</f>
        <v>unknown</v>
      </c>
      <c r="P833" s="5">
        <f t="shared" si="170"/>
        <v>0</v>
      </c>
      <c r="Q833" s="5">
        <f t="shared" si="171"/>
        <v>0</v>
      </c>
      <c r="R833" t="str">
        <f>'Raw Data'!I833</f>
        <v>Walker</v>
      </c>
      <c r="S833" t="str">
        <f>'Raw Data'!J833</f>
        <v>LOOKOUT MOUNTAIN SCENIC</v>
      </c>
      <c r="T833" t="str">
        <f>'Raw Data'!K833</f>
        <v>(none)</v>
      </c>
      <c r="U833" t="str">
        <f>'Raw Data'!L833</f>
        <v>(B) Suspected Minor/Visible Injury</v>
      </c>
      <c r="V833">
        <f>'Raw Data'!M833</f>
        <v>0</v>
      </c>
      <c r="W833">
        <f>'Raw Data'!N833</f>
        <v>0</v>
      </c>
      <c r="X833">
        <f>'Raw Data'!O833</f>
        <v>1</v>
      </c>
      <c r="Y833" t="str">
        <f>'Raw Data'!P833</f>
        <v>Not a Collision with Motor Vehicle</v>
      </c>
      <c r="Z833" t="str">
        <f>'Raw Data'!Q833</f>
        <v>On Shoulder</v>
      </c>
      <c r="AA833" t="str">
        <f>'Raw Data'!R833</f>
        <v>Over Turn</v>
      </c>
      <c r="AB833" t="str">
        <f>'Raw Data'!S833</f>
        <v>Over Turn</v>
      </c>
      <c r="AC833" t="str">
        <f>'Raw Data'!T833</f>
        <v>No Contributing Factors</v>
      </c>
      <c r="AD833">
        <f>'Raw Data'!U833</f>
        <v>1</v>
      </c>
      <c r="AE833" s="5" t="str">
        <f t="shared" si="178"/>
        <v>Yes</v>
      </c>
      <c r="AF833" t="str">
        <f>'Raw Data'!V833</f>
        <v>Negotiating a Curve</v>
      </c>
      <c r="AG833" s="5">
        <f t="shared" si="172"/>
        <v>0</v>
      </c>
      <c r="AH833" t="str">
        <f>'Raw Data'!W833</f>
        <v>West</v>
      </c>
      <c r="AI833" t="str">
        <f>'Raw Data'!X833</f>
        <v>Daylight</v>
      </c>
      <c r="AJ833" t="str">
        <f>'Raw Data'!Y833</f>
        <v>Dry</v>
      </c>
      <c r="AK833">
        <f>'Raw Data'!Z833</f>
        <v>44</v>
      </c>
      <c r="AL833" t="str">
        <f>'Raw Data'!AA833</f>
        <v>None Used</v>
      </c>
      <c r="AM833" s="5">
        <f t="shared" si="173"/>
        <v>1</v>
      </c>
      <c r="AN833" t="str">
        <f>'Raw Data'!AB833</f>
        <v>Motorcycle</v>
      </c>
      <c r="AO833" t="str">
        <f>'Raw Data'!AC833</f>
        <v>2951013600I</v>
      </c>
      <c r="AP833">
        <f>'Raw Data'!AD833</f>
        <v>24.993487999999999</v>
      </c>
      <c r="AQ833">
        <f>'Raw Data'!AE833</f>
        <v>34.684843000000001</v>
      </c>
      <c r="AR833">
        <f>'Raw Data'!AF833</f>
        <v>-85.182827000000003</v>
      </c>
      <c r="AS833">
        <f>'Raw Data'!AG833</f>
        <v>240</v>
      </c>
      <c r="AT833">
        <f>'Raw Data'!AH833</f>
        <v>180</v>
      </c>
      <c r="AU833">
        <f>'Raw Data'!AI833</f>
        <v>1523</v>
      </c>
      <c r="AV833" t="str">
        <f>'Raw Data'!AJ833</f>
        <v>D6_0136_00_I</v>
      </c>
      <c r="AW833">
        <f>'Raw Data'!AK833</f>
        <v>117</v>
      </c>
      <c r="AX833">
        <f>'Raw Data'!AL833</f>
        <v>127</v>
      </c>
      <c r="AY833" t="str">
        <f>'Raw Data'!AM833</f>
        <v>split</v>
      </c>
      <c r="AZ833">
        <f>'Raw Data'!AN833</f>
        <v>226.7</v>
      </c>
      <c r="BA833">
        <f>'Raw Data'!AO833</f>
        <v>125.2</v>
      </c>
      <c r="BB833">
        <f>'Raw Data'!AP833</f>
        <v>494.2</v>
      </c>
      <c r="BC833">
        <f>'Raw Data'!AQ833</f>
        <v>-85.183751000000001</v>
      </c>
      <c r="BD833">
        <f>'Raw Data'!AR833</f>
        <v>34.684761000000002</v>
      </c>
      <c r="BE833">
        <f>'Raw Data'!AS833</f>
        <v>-85.182451999999998</v>
      </c>
      <c r="BF833">
        <f>'Raw Data'!AT833</f>
        <v>34.684412000000002</v>
      </c>
      <c r="BG833" t="str">
        <f>'Raw Data'!AU833</f>
        <v>2951013600I</v>
      </c>
      <c r="BH833">
        <f>'Raw Data'!AV833</f>
        <v>1</v>
      </c>
      <c r="BI833">
        <f>'Raw Data'!AW833</f>
        <v>295</v>
      </c>
      <c r="BJ833">
        <f>'Raw Data'!AX833</f>
        <v>136</v>
      </c>
      <c r="BK833">
        <f>'Raw Data'!AY833</f>
        <v>0</v>
      </c>
      <c r="BL833">
        <f>'Raw Data'!AZ833</f>
        <v>55</v>
      </c>
      <c r="BM833">
        <f>'Raw Data'!BA833</f>
        <v>14.6</v>
      </c>
      <c r="BN833">
        <f>'Raw Data'!BB833</f>
        <v>14.48</v>
      </c>
      <c r="BO833">
        <f>'Raw Data'!BC833</f>
        <v>1042.3</v>
      </c>
      <c r="BP833">
        <f>'Raw Data'!BD833</f>
        <v>1060.7</v>
      </c>
      <c r="BQ833">
        <f>'Raw Data'!BE833</f>
        <v>1083.7</v>
      </c>
      <c r="BR833">
        <f>'Raw Data'!BF833</f>
        <v>55</v>
      </c>
      <c r="BS833">
        <f>'Raw Data'!BG833</f>
        <v>32.200000000000003</v>
      </c>
      <c r="BT833">
        <f>'Raw Data'!BH833</f>
        <v>22.8</v>
      </c>
      <c r="BU833">
        <f>'Raw Data'!BI833</f>
        <v>44187</v>
      </c>
      <c r="BV833" t="str">
        <f>'Raw Data'!BJ833</f>
        <v>ASV_15+</v>
      </c>
      <c r="BW833">
        <f>'Raw Data'!BK833</f>
        <v>1.5529999999999999E-3</v>
      </c>
      <c r="BX833">
        <f>'Raw Data'!BL833</f>
        <v>35656</v>
      </c>
      <c r="BY833">
        <f>'Raw Data'!BM833</f>
        <v>50978</v>
      </c>
      <c r="BZ833" t="str">
        <f>'Raw Data'!BN833</f>
        <v>2951013600I</v>
      </c>
      <c r="CA833" t="str">
        <f>'Raw Data'!BO833</f>
        <v>WALKER</v>
      </c>
      <c r="CB833">
        <f>'Raw Data'!BP833</f>
        <v>1</v>
      </c>
      <c r="CC833">
        <f>'Raw Data'!BQ833</f>
        <v>13600</v>
      </c>
      <c r="CD833">
        <f>'Raw Data'!BR833</f>
        <v>6</v>
      </c>
      <c r="CE833">
        <f>'Raw Data'!BS833</f>
        <v>1</v>
      </c>
      <c r="CF833">
        <f>'Raw Data'!BT833</f>
        <v>2</v>
      </c>
      <c r="CG833">
        <f>'Raw Data'!BU833</f>
        <v>2</v>
      </c>
      <c r="CH833">
        <f>'Raw Data'!BV833</f>
        <v>2</v>
      </c>
      <c r="CI833">
        <f>'Raw Data'!BW833</f>
        <v>4</v>
      </c>
      <c r="CJ833">
        <f>'Raw Data'!BX833</f>
        <v>0</v>
      </c>
      <c r="CK833">
        <f>'Raw Data'!BY833</f>
        <v>4</v>
      </c>
      <c r="CL833" t="str">
        <f>'Raw Data'!BZ833</f>
        <v>N</v>
      </c>
      <c r="CM833">
        <f t="shared" si="179"/>
        <v>0</v>
      </c>
      <c r="CN833">
        <f>'Raw Data'!CA833</f>
        <v>295</v>
      </c>
      <c r="CO833">
        <f>'Raw Data'!CB833</f>
        <v>136</v>
      </c>
      <c r="CP833">
        <f>'Raw Data'!CC833</f>
        <v>0</v>
      </c>
      <c r="CQ833" t="str">
        <f>'Raw Data'!CD833</f>
        <v>Not Urban</v>
      </c>
      <c r="CR833" t="str">
        <f>'Raw Data'!CE833</f>
        <v>Not Urban</v>
      </c>
      <c r="CS833">
        <f>'Raw Data'!CF833</f>
        <v>0</v>
      </c>
      <c r="CT833">
        <f>'Raw Data'!CG833</f>
        <v>55</v>
      </c>
      <c r="CU833">
        <f>'Raw Data'!CH833</f>
        <v>630</v>
      </c>
      <c r="CV833" t="str">
        <f>'Raw Data'!CI833</f>
        <v xml:space="preserve"> </v>
      </c>
      <c r="CW833">
        <f>'Raw Data'!CJ833</f>
        <v>0</v>
      </c>
      <c r="CX833">
        <f>'Raw Data'!CK833</f>
        <v>1.5366280000000001</v>
      </c>
      <c r="CY833">
        <f>'Raw Data'!CL833</f>
        <v>14</v>
      </c>
      <c r="CZ833" t="str">
        <f>'Raw Data'!CM833</f>
        <v>State Mainline</v>
      </c>
      <c r="DA833">
        <f>'Raw Data'!CN833</f>
        <v>630</v>
      </c>
      <c r="DB833">
        <f>'Raw Data'!CO833</f>
        <v>515981</v>
      </c>
      <c r="DC833">
        <f>'Raw Data'!CP833</f>
        <v>23.84</v>
      </c>
      <c r="DD833">
        <f>'Raw Data'!CQ833</f>
        <v>25.38</v>
      </c>
      <c r="DE833">
        <f>'Raw Data'!CR833</f>
        <v>515981</v>
      </c>
      <c r="DF833">
        <f>'Raw Data'!CS833</f>
        <v>0</v>
      </c>
      <c r="DG833">
        <f>'Raw Data'!CT833</f>
        <v>8113.3970740000004</v>
      </c>
      <c r="DH833">
        <f>'Raw Data'!CU833</f>
        <v>100</v>
      </c>
      <c r="DI833">
        <f>'Raw Data'!CV833</f>
        <v>50987</v>
      </c>
      <c r="DJ833">
        <f>'Raw Data'!CW833</f>
        <v>4.9508999999999997E-2</v>
      </c>
      <c r="DK833">
        <f>'Raw Data'!CX833</f>
        <v>0</v>
      </c>
      <c r="DL833">
        <f>'Raw Data'!CY833</f>
        <v>1.5529999999999999E-3</v>
      </c>
      <c r="DM833">
        <f>'Raw Data'!CZ833</f>
        <v>344</v>
      </c>
      <c r="DN833" t="str">
        <f>'Raw Data'!DA833</f>
        <v>295-0101</v>
      </c>
      <c r="DO833" t="str">
        <f>'Raw Data'!DB833</f>
        <v>4R : Rural Minor Arterial</v>
      </c>
      <c r="DP833" t="str">
        <f>'Raw Data'!DC833</f>
        <v>34.680790, -85.172782</v>
      </c>
      <c r="DQ833">
        <f>'Raw Data'!DD833</f>
        <v>-85.172781999999998</v>
      </c>
      <c r="DR833">
        <f>'Raw Data'!DE833</f>
        <v>34.680790000000002</v>
      </c>
      <c r="DS833">
        <f>'Raw Data'!DF833</f>
        <v>34.680790000000002</v>
      </c>
      <c r="DT833">
        <f>'Raw Data'!DG833</f>
        <v>-85.172781999999998</v>
      </c>
      <c r="DU833">
        <f>'Raw Data'!DH833</f>
        <v>1.0328E-2</v>
      </c>
      <c r="DV833">
        <f>'Raw Data'!DI833</f>
        <v>1.5529999999999999E-3</v>
      </c>
      <c r="DW833">
        <f>'Raw Data'!DJ833</f>
        <v>240</v>
      </c>
      <c r="DX833" s="11">
        <f t="shared" si="180"/>
        <v>3640</v>
      </c>
      <c r="DY833" s="5">
        <f t="shared" si="181"/>
        <v>3240</v>
      </c>
      <c r="DZ833" s="5">
        <f t="shared" si="174"/>
        <v>400</v>
      </c>
      <c r="EA833" s="5">
        <f t="shared" si="175"/>
        <v>0.12345679012345678</v>
      </c>
      <c r="EB833" s="5">
        <f t="shared" si="176"/>
        <v>3440</v>
      </c>
      <c r="EC833">
        <f>'Raw Data'!DK833</f>
        <v>3560</v>
      </c>
      <c r="ED833">
        <f>'Raw Data'!DL833</f>
        <v>14.5</v>
      </c>
      <c r="EE833">
        <f>'Raw Data'!DM833</f>
        <v>3750</v>
      </c>
      <c r="EF833">
        <f>'Raw Data'!DN833</f>
        <v>14.5</v>
      </c>
      <c r="EG833">
        <f>'Raw Data'!DO833</f>
        <v>3610</v>
      </c>
      <c r="EH833">
        <f>'Raw Data'!DP833</f>
        <v>0</v>
      </c>
      <c r="EI833">
        <f>'Raw Data'!DQ833</f>
        <v>3590</v>
      </c>
      <c r="EJ833">
        <f>'Raw Data'!DR833</f>
        <v>0</v>
      </c>
      <c r="EK833">
        <f>'Raw Data'!DS833</f>
        <v>3480</v>
      </c>
      <c r="EL833">
        <f>'Raw Data'!DT833</f>
        <v>12.1</v>
      </c>
      <c r="EM833">
        <f>'Raw Data'!DU833</f>
        <v>3340</v>
      </c>
      <c r="EN833">
        <f>'Raw Data'!DV833</f>
        <v>12.1</v>
      </c>
      <c r="EO833">
        <f>'Raw Data'!DW833</f>
        <v>3070</v>
      </c>
      <c r="EP833">
        <f>'Raw Data'!DX833</f>
        <v>12.1</v>
      </c>
      <c r="EQ833">
        <f>'Raw Data'!DY833</f>
        <v>3070</v>
      </c>
      <c r="ER833">
        <f>'Raw Data'!DZ833</f>
        <v>12.1</v>
      </c>
      <c r="ES833">
        <f>'Raw Data'!EA833</f>
        <v>3070</v>
      </c>
      <c r="ET833">
        <f>'Raw Data'!EB833</f>
        <v>12.1</v>
      </c>
      <c r="EU833">
        <f>'Raw Data'!EC833</f>
        <v>3090</v>
      </c>
      <c r="EV833">
        <f>'Raw Data'!ED833</f>
        <v>12.1</v>
      </c>
      <c r="EW833">
        <f>'Raw Data'!EE833</f>
        <v>0</v>
      </c>
    </row>
    <row r="834" spans="1:153" x14ac:dyDescent="0.3">
      <c r="A834">
        <f>'Raw Data'!A834</f>
        <v>832</v>
      </c>
      <c r="B834" t="str">
        <f>'Raw Data'!B834</f>
        <v>Point</v>
      </c>
      <c r="C834">
        <f>'Raw Data'!C834</f>
        <v>406</v>
      </c>
      <c r="D834">
        <f>'Raw Data'!D834</f>
        <v>167</v>
      </c>
      <c r="E834" t="str">
        <f>'Raw Data'!E834</f>
        <v>Point</v>
      </c>
      <c r="F834">
        <f>'Raw Data'!F834</f>
        <v>6262446</v>
      </c>
      <c r="G834" t="str">
        <f>'Raw Data'!G834</f>
        <v>Gsp Post 00</v>
      </c>
      <c r="H834" s="3">
        <f>'Raw Data'!H834</f>
        <v>42883</v>
      </c>
      <c r="L834">
        <f t="shared" ref="L834:L897" si="182">IF(OR(ISNUMBER(SEARCH("Pedestrian",AA834))*ISNUMBER(SEARCH("Pedestrian",AB834))),1,0)</f>
        <v>0</v>
      </c>
      <c r="M834" s="5">
        <f t="shared" ref="M834:M897" si="183">H834</f>
        <v>42883</v>
      </c>
      <c r="N834" s="5">
        <f t="shared" si="177"/>
        <v>2017</v>
      </c>
      <c r="O834" s="5" t="str" cm="1">
        <f t="array" ref="O834">_xlfn.IFS(N834&lt;=2016,"before treatment",N834=2017,"unknown",N834&gt;2017,"after treatment")</f>
        <v>unknown</v>
      </c>
      <c r="P834" s="5">
        <f t="shared" ref="P834:P897" si="184">IF(O834="before treatment",1,0)</f>
        <v>0</v>
      </c>
      <c r="Q834" s="5">
        <f t="shared" ref="Q834:Q897" si="185">IF(O834="after treatment",1,0)</f>
        <v>0</v>
      </c>
      <c r="R834" t="str">
        <f>'Raw Data'!I834</f>
        <v>Walker</v>
      </c>
      <c r="S834" t="str">
        <f>'Raw Data'!J834</f>
        <v>LOOKOUT MOUNTAIN SCENIC</v>
      </c>
      <c r="T834" t="str">
        <f>'Raw Data'!K834</f>
        <v>(none)</v>
      </c>
      <c r="U834" t="str">
        <f>'Raw Data'!L834</f>
        <v>(O) No Injury</v>
      </c>
      <c r="V834">
        <f>'Raw Data'!M834</f>
        <v>0</v>
      </c>
      <c r="W834">
        <f>'Raw Data'!N834</f>
        <v>0</v>
      </c>
      <c r="X834">
        <f>'Raw Data'!O834</f>
        <v>0</v>
      </c>
      <c r="Y834" t="str">
        <f>'Raw Data'!P834</f>
        <v>Not a Collision with Motor Vehicle</v>
      </c>
      <c r="Z834" t="str">
        <f>'Raw Data'!Q834</f>
        <v>On Shoulder</v>
      </c>
      <c r="AA834" t="str">
        <f>'Raw Data'!R834</f>
        <v>Tree</v>
      </c>
      <c r="AB834" t="str">
        <f>'Raw Data'!S834</f>
        <v>Tree</v>
      </c>
      <c r="AC834" t="str">
        <f>'Raw Data'!T834</f>
        <v>No Contributing Factors</v>
      </c>
      <c r="AD834">
        <f>'Raw Data'!U834</f>
        <v>1</v>
      </c>
      <c r="AE834" s="5" t="str">
        <f t="shared" si="178"/>
        <v>Yes</v>
      </c>
      <c r="AF834" t="str">
        <f>'Raw Data'!V834</f>
        <v>Negotiating a Curve</v>
      </c>
      <c r="AG834" s="5">
        <f t="shared" ref="AG834:AG897" si="186">IF(ISNUMBER(SEARCH("Turning",AF834)),1,0)</f>
        <v>0</v>
      </c>
      <c r="AH834" t="str">
        <f>'Raw Data'!W834</f>
        <v>West</v>
      </c>
      <c r="AI834" t="str">
        <f>'Raw Data'!X834</f>
        <v>Daylight</v>
      </c>
      <c r="AJ834" t="str">
        <f>'Raw Data'!Y834</f>
        <v>Dry</v>
      </c>
      <c r="AK834">
        <f>'Raw Data'!Z834</f>
        <v>39</v>
      </c>
      <c r="AL834" t="str">
        <f>'Raw Data'!AA834</f>
        <v>["Lap and Shoulder Belt Used","Lap and Shoulder Belt Used"]</v>
      </c>
      <c r="AM834" s="5">
        <f t="shared" ref="AM834:AM897" si="187">IF(ISNUMBER(SEARCH("Motorcycle",AN834)),1,0)</f>
        <v>0</v>
      </c>
      <c r="AN834" t="str">
        <f>'Raw Data'!AB834</f>
        <v>Sports Utility Vehicle (SUV)</v>
      </c>
      <c r="AO834" t="str">
        <f>'Raw Data'!AC834</f>
        <v>2951013600I</v>
      </c>
      <c r="AP834">
        <f>'Raw Data'!AD834</f>
        <v>24.97</v>
      </c>
      <c r="AQ834">
        <f>'Raw Data'!AE834</f>
        <v>34.684925</v>
      </c>
      <c r="AR834">
        <f>'Raw Data'!AF834</f>
        <v>-85.183249000000004</v>
      </c>
      <c r="AS834">
        <f>'Raw Data'!AG834</f>
        <v>240</v>
      </c>
      <c r="AT834">
        <f>'Raw Data'!AH834</f>
        <v>180</v>
      </c>
      <c r="AU834">
        <f>'Raw Data'!AI834</f>
        <v>1523</v>
      </c>
      <c r="AV834" t="str">
        <f>'Raw Data'!AJ834</f>
        <v>D6_0136_00_I</v>
      </c>
      <c r="AW834">
        <f>'Raw Data'!AK834</f>
        <v>117</v>
      </c>
      <c r="AX834">
        <f>'Raw Data'!AL834</f>
        <v>127</v>
      </c>
      <c r="AY834" t="str">
        <f>'Raw Data'!AM834</f>
        <v>split</v>
      </c>
      <c r="AZ834">
        <f>'Raw Data'!AN834</f>
        <v>226.7</v>
      </c>
      <c r="BA834">
        <f>'Raw Data'!AO834</f>
        <v>125.2</v>
      </c>
      <c r="BB834">
        <f>'Raw Data'!AP834</f>
        <v>494.2</v>
      </c>
      <c r="BC834">
        <f>'Raw Data'!AQ834</f>
        <v>-85.183751000000001</v>
      </c>
      <c r="BD834">
        <f>'Raw Data'!AR834</f>
        <v>34.684761000000002</v>
      </c>
      <c r="BE834">
        <f>'Raw Data'!AS834</f>
        <v>-85.182451999999998</v>
      </c>
      <c r="BF834">
        <f>'Raw Data'!AT834</f>
        <v>34.684412000000002</v>
      </c>
      <c r="BG834" t="str">
        <f>'Raw Data'!AU834</f>
        <v>2951013600I</v>
      </c>
      <c r="BH834">
        <f>'Raw Data'!AV834</f>
        <v>1</v>
      </c>
      <c r="BI834">
        <f>'Raw Data'!AW834</f>
        <v>295</v>
      </c>
      <c r="BJ834">
        <f>'Raw Data'!AX834</f>
        <v>136</v>
      </c>
      <c r="BK834">
        <f>'Raw Data'!AY834</f>
        <v>0</v>
      </c>
      <c r="BL834">
        <f>'Raw Data'!AZ834</f>
        <v>55</v>
      </c>
      <c r="BM834">
        <f>'Raw Data'!BA834</f>
        <v>14.6</v>
      </c>
      <c r="BN834">
        <f>'Raw Data'!BB834</f>
        <v>14.48</v>
      </c>
      <c r="BO834">
        <f>'Raw Data'!BC834</f>
        <v>1042.3</v>
      </c>
      <c r="BP834">
        <f>'Raw Data'!BD834</f>
        <v>1060.7</v>
      </c>
      <c r="BQ834">
        <f>'Raw Data'!BE834</f>
        <v>1083.7</v>
      </c>
      <c r="BR834">
        <f>'Raw Data'!BF834</f>
        <v>55</v>
      </c>
      <c r="BS834">
        <f>'Raw Data'!BG834</f>
        <v>32.200000000000003</v>
      </c>
      <c r="BT834">
        <f>'Raw Data'!BH834</f>
        <v>22.8</v>
      </c>
      <c r="BU834">
        <f>'Raw Data'!BI834</f>
        <v>44187</v>
      </c>
      <c r="BV834" t="str">
        <f>'Raw Data'!BJ834</f>
        <v>ASV_15+</v>
      </c>
      <c r="BW834">
        <f>'Raw Data'!BK834</f>
        <v>1.5529999999999999E-3</v>
      </c>
      <c r="BX834">
        <f>'Raw Data'!BL834</f>
        <v>35656</v>
      </c>
      <c r="BY834">
        <f>'Raw Data'!BM834</f>
        <v>50978</v>
      </c>
      <c r="BZ834" t="str">
        <f>'Raw Data'!BN834</f>
        <v>2951013600I</v>
      </c>
      <c r="CA834" t="str">
        <f>'Raw Data'!BO834</f>
        <v>WALKER</v>
      </c>
      <c r="CB834">
        <f>'Raw Data'!BP834</f>
        <v>1</v>
      </c>
      <c r="CC834">
        <f>'Raw Data'!BQ834</f>
        <v>13600</v>
      </c>
      <c r="CD834">
        <f>'Raw Data'!BR834</f>
        <v>6</v>
      </c>
      <c r="CE834">
        <f>'Raw Data'!BS834</f>
        <v>1</v>
      </c>
      <c r="CF834">
        <f>'Raw Data'!BT834</f>
        <v>2</v>
      </c>
      <c r="CG834">
        <f>'Raw Data'!BU834</f>
        <v>2</v>
      </c>
      <c r="CH834">
        <f>'Raw Data'!BV834</f>
        <v>2</v>
      </c>
      <c r="CI834">
        <f>'Raw Data'!BW834</f>
        <v>4</v>
      </c>
      <c r="CJ834">
        <f>'Raw Data'!BX834</f>
        <v>0</v>
      </c>
      <c r="CK834">
        <f>'Raw Data'!BY834</f>
        <v>4</v>
      </c>
      <c r="CL834" t="str">
        <f>'Raw Data'!BZ834</f>
        <v>N</v>
      </c>
      <c r="CM834">
        <f t="shared" si="179"/>
        <v>0</v>
      </c>
      <c r="CN834">
        <f>'Raw Data'!CA834</f>
        <v>295</v>
      </c>
      <c r="CO834">
        <f>'Raw Data'!CB834</f>
        <v>136</v>
      </c>
      <c r="CP834">
        <f>'Raw Data'!CC834</f>
        <v>0</v>
      </c>
      <c r="CQ834" t="str">
        <f>'Raw Data'!CD834</f>
        <v>Not Urban</v>
      </c>
      <c r="CR834" t="str">
        <f>'Raw Data'!CE834</f>
        <v>Not Urban</v>
      </c>
      <c r="CS834">
        <f>'Raw Data'!CF834</f>
        <v>0</v>
      </c>
      <c r="CT834">
        <f>'Raw Data'!CG834</f>
        <v>55</v>
      </c>
      <c r="CU834">
        <f>'Raw Data'!CH834</f>
        <v>630</v>
      </c>
      <c r="CV834" t="str">
        <f>'Raw Data'!CI834</f>
        <v xml:space="preserve"> </v>
      </c>
      <c r="CW834">
        <f>'Raw Data'!CJ834</f>
        <v>0</v>
      </c>
      <c r="CX834">
        <f>'Raw Data'!CK834</f>
        <v>1.5366280000000001</v>
      </c>
      <c r="CY834">
        <f>'Raw Data'!CL834</f>
        <v>14</v>
      </c>
      <c r="CZ834" t="str">
        <f>'Raw Data'!CM834</f>
        <v>State Mainline</v>
      </c>
      <c r="DA834">
        <f>'Raw Data'!CN834</f>
        <v>630</v>
      </c>
      <c r="DB834">
        <f>'Raw Data'!CO834</f>
        <v>515981</v>
      </c>
      <c r="DC834">
        <f>'Raw Data'!CP834</f>
        <v>23.84</v>
      </c>
      <c r="DD834">
        <f>'Raw Data'!CQ834</f>
        <v>25.38</v>
      </c>
      <c r="DE834">
        <f>'Raw Data'!CR834</f>
        <v>515981</v>
      </c>
      <c r="DF834">
        <f>'Raw Data'!CS834</f>
        <v>0</v>
      </c>
      <c r="DG834">
        <f>'Raw Data'!CT834</f>
        <v>8113.3970740000004</v>
      </c>
      <c r="DH834">
        <f>'Raw Data'!CU834</f>
        <v>100</v>
      </c>
      <c r="DI834">
        <f>'Raw Data'!CV834</f>
        <v>50987</v>
      </c>
      <c r="DJ834">
        <f>'Raw Data'!CW834</f>
        <v>4.9508999999999997E-2</v>
      </c>
      <c r="DK834">
        <f>'Raw Data'!CX834</f>
        <v>0</v>
      </c>
      <c r="DL834">
        <f>'Raw Data'!CY834</f>
        <v>1.5529999999999999E-3</v>
      </c>
      <c r="DM834">
        <f>'Raw Data'!CZ834</f>
        <v>344</v>
      </c>
      <c r="DN834" t="str">
        <f>'Raw Data'!DA834</f>
        <v>295-0101</v>
      </c>
      <c r="DO834" t="str">
        <f>'Raw Data'!DB834</f>
        <v>4R : Rural Minor Arterial</v>
      </c>
      <c r="DP834" t="str">
        <f>'Raw Data'!DC834</f>
        <v>34.680790, -85.172782</v>
      </c>
      <c r="DQ834">
        <f>'Raw Data'!DD834</f>
        <v>-85.172781999999998</v>
      </c>
      <c r="DR834">
        <f>'Raw Data'!DE834</f>
        <v>34.680790000000002</v>
      </c>
      <c r="DS834">
        <f>'Raw Data'!DF834</f>
        <v>34.680790000000002</v>
      </c>
      <c r="DT834">
        <f>'Raw Data'!DG834</f>
        <v>-85.172781999999998</v>
      </c>
      <c r="DU834">
        <f>'Raw Data'!DH834</f>
        <v>1.0328E-2</v>
      </c>
      <c r="DV834">
        <f>'Raw Data'!DI834</f>
        <v>1.5529999999999999E-3</v>
      </c>
      <c r="DW834">
        <f>'Raw Data'!DJ834</f>
        <v>240</v>
      </c>
      <c r="DX834" s="11">
        <f t="shared" si="180"/>
        <v>3640</v>
      </c>
      <c r="DY834" s="5">
        <f t="shared" si="181"/>
        <v>3240</v>
      </c>
      <c r="DZ834" s="5">
        <f t="shared" ref="DZ834:DZ897" si="188">DX834-DY834</f>
        <v>400</v>
      </c>
      <c r="EA834" s="5">
        <f t="shared" ref="EA834:EA897" si="189">DZ834/DY834</f>
        <v>0.12345679012345678</v>
      </c>
      <c r="EB834" s="5">
        <f t="shared" ref="EB834:EB897" si="190">AVERAGE(DX834,DY834)</f>
        <v>3440</v>
      </c>
      <c r="EC834">
        <f>'Raw Data'!DK834</f>
        <v>3560</v>
      </c>
      <c r="ED834">
        <f>'Raw Data'!DL834</f>
        <v>14.5</v>
      </c>
      <c r="EE834">
        <f>'Raw Data'!DM834</f>
        <v>3750</v>
      </c>
      <c r="EF834">
        <f>'Raw Data'!DN834</f>
        <v>14.5</v>
      </c>
      <c r="EG834">
        <f>'Raw Data'!DO834</f>
        <v>3610</v>
      </c>
      <c r="EH834">
        <f>'Raw Data'!DP834</f>
        <v>0</v>
      </c>
      <c r="EI834">
        <f>'Raw Data'!DQ834</f>
        <v>3590</v>
      </c>
      <c r="EJ834">
        <f>'Raw Data'!DR834</f>
        <v>0</v>
      </c>
      <c r="EK834">
        <f>'Raw Data'!DS834</f>
        <v>3480</v>
      </c>
      <c r="EL834">
        <f>'Raw Data'!DT834</f>
        <v>12.1</v>
      </c>
      <c r="EM834">
        <f>'Raw Data'!DU834</f>
        <v>3340</v>
      </c>
      <c r="EN834">
        <f>'Raw Data'!DV834</f>
        <v>12.1</v>
      </c>
      <c r="EO834">
        <f>'Raw Data'!DW834</f>
        <v>3070</v>
      </c>
      <c r="EP834">
        <f>'Raw Data'!DX834</f>
        <v>12.1</v>
      </c>
      <c r="EQ834">
        <f>'Raw Data'!DY834</f>
        <v>3070</v>
      </c>
      <c r="ER834">
        <f>'Raw Data'!DZ834</f>
        <v>12.1</v>
      </c>
      <c r="ES834">
        <f>'Raw Data'!EA834</f>
        <v>3070</v>
      </c>
      <c r="ET834">
        <f>'Raw Data'!EB834</f>
        <v>12.1</v>
      </c>
      <c r="EU834">
        <f>'Raw Data'!EC834</f>
        <v>3090</v>
      </c>
      <c r="EV834">
        <f>'Raw Data'!ED834</f>
        <v>12.1</v>
      </c>
      <c r="EW834">
        <f>'Raw Data'!EE834</f>
        <v>0</v>
      </c>
    </row>
    <row r="835" spans="1:153" x14ac:dyDescent="0.3">
      <c r="A835">
        <f>'Raw Data'!A835</f>
        <v>833</v>
      </c>
      <c r="B835" t="str">
        <f>'Raw Data'!B835</f>
        <v>Point</v>
      </c>
      <c r="C835">
        <f>'Raw Data'!C835</f>
        <v>600</v>
      </c>
      <c r="D835">
        <f>'Raw Data'!D835</f>
        <v>196</v>
      </c>
      <c r="E835" t="str">
        <f>'Raw Data'!E835</f>
        <v>Point</v>
      </c>
      <c r="F835">
        <f>'Raw Data'!F835</f>
        <v>6022263</v>
      </c>
      <c r="G835" t="str">
        <f>'Raw Data'!G835</f>
        <v>Gsp Post 00</v>
      </c>
      <c r="H835" s="3">
        <f>'Raw Data'!H835</f>
        <v>42705</v>
      </c>
      <c r="L835">
        <f t="shared" si="182"/>
        <v>0</v>
      </c>
      <c r="M835" s="5">
        <f t="shared" si="183"/>
        <v>42705</v>
      </c>
      <c r="N835" s="5">
        <f t="shared" ref="N835:N898" si="191">YEAR(M835)</f>
        <v>2016</v>
      </c>
      <c r="O835" s="5" t="str" cm="1">
        <f t="array" ref="O835">_xlfn.IFS(N835&lt;=2016,"before treatment",N835=2017,"unknown",N835&gt;2017,"after treatment")</f>
        <v>before treatment</v>
      </c>
      <c r="P835" s="5">
        <f t="shared" si="184"/>
        <v>1</v>
      </c>
      <c r="Q835" s="5">
        <f t="shared" si="185"/>
        <v>0</v>
      </c>
      <c r="R835" t="str">
        <f>'Raw Data'!I835</f>
        <v>Walker</v>
      </c>
      <c r="S835" t="str">
        <f>'Raw Data'!J835</f>
        <v>LOOKOUT MOUNTAIN SCENIC</v>
      </c>
      <c r="T835" t="str">
        <f>'Raw Data'!K835</f>
        <v>(none)</v>
      </c>
      <c r="U835" t="str">
        <f>'Raw Data'!L835</f>
        <v>(B) Suspected Minor/Visible Injury</v>
      </c>
      <c r="V835">
        <f>'Raw Data'!M835</f>
        <v>0</v>
      </c>
      <c r="W835">
        <f>'Raw Data'!N835</f>
        <v>0</v>
      </c>
      <c r="X835">
        <f>'Raw Data'!O835</f>
        <v>1</v>
      </c>
      <c r="Y835" t="str">
        <f>'Raw Data'!P835</f>
        <v>Not a Collision with Motor Vehicle</v>
      </c>
      <c r="Z835" t="str">
        <f>'Raw Data'!Q835</f>
        <v>On Shoulder</v>
      </c>
      <c r="AA835" t="str">
        <f>'Raw Data'!R835</f>
        <v>Utility Pole</v>
      </c>
      <c r="AB835" t="str">
        <f>'Raw Data'!S835</f>
        <v>Utility Pole</v>
      </c>
      <c r="AC835" t="str">
        <f>'Raw Data'!T835</f>
        <v>No Contributing Factors</v>
      </c>
      <c r="AD835">
        <f>'Raw Data'!U835</f>
        <v>1</v>
      </c>
      <c r="AE835" s="5" t="str">
        <f t="shared" ref="AE835:AE898" si="192">IF(AD835=1,"Yes","No")</f>
        <v>Yes</v>
      </c>
      <c r="AF835" t="str">
        <f>'Raw Data'!V835</f>
        <v>Negotiating a Curve</v>
      </c>
      <c r="AG835" s="5">
        <f t="shared" si="186"/>
        <v>0</v>
      </c>
      <c r="AH835" t="str">
        <f>'Raw Data'!W835</f>
        <v>East</v>
      </c>
      <c r="AI835" t="str">
        <f>'Raw Data'!X835</f>
        <v>Dark-Not Lighted</v>
      </c>
      <c r="AJ835" t="str">
        <f>'Raw Data'!Y835</f>
        <v>Dry</v>
      </c>
      <c r="AK835">
        <f>'Raw Data'!Z835</f>
        <v>57</v>
      </c>
      <c r="AL835" t="str">
        <f>'Raw Data'!AA835</f>
        <v>Lap and Shoulder Belt Used</v>
      </c>
      <c r="AM835" s="5">
        <f t="shared" si="187"/>
        <v>0</v>
      </c>
      <c r="AN835" t="str">
        <f>'Raw Data'!AB835</f>
        <v>Passenger Car</v>
      </c>
      <c r="AO835" t="str">
        <f>'Raw Data'!AC835</f>
        <v>2951013600I</v>
      </c>
      <c r="AP835">
        <f>'Raw Data'!AD835</f>
        <v>25.004999999999999</v>
      </c>
      <c r="AQ835">
        <f>'Raw Data'!AE835</f>
        <v>34.684731999999997</v>
      </c>
      <c r="AR835">
        <f>'Raw Data'!AF835</f>
        <v>-85.182658000000004</v>
      </c>
      <c r="AS835">
        <f>'Raw Data'!AG835</f>
        <v>240</v>
      </c>
      <c r="AT835">
        <f>'Raw Data'!AH835</f>
        <v>180</v>
      </c>
      <c r="AU835">
        <f>'Raw Data'!AI835</f>
        <v>1523</v>
      </c>
      <c r="AV835" t="str">
        <f>'Raw Data'!AJ835</f>
        <v>D6_0136_00_I</v>
      </c>
      <c r="AW835">
        <f>'Raw Data'!AK835</f>
        <v>117</v>
      </c>
      <c r="AX835">
        <f>'Raw Data'!AL835</f>
        <v>127</v>
      </c>
      <c r="AY835" t="str">
        <f>'Raw Data'!AM835</f>
        <v>split</v>
      </c>
      <c r="AZ835">
        <f>'Raw Data'!AN835</f>
        <v>226.7</v>
      </c>
      <c r="BA835">
        <f>'Raw Data'!AO835</f>
        <v>125.2</v>
      </c>
      <c r="BB835">
        <f>'Raw Data'!AP835</f>
        <v>494.2</v>
      </c>
      <c r="BC835">
        <f>'Raw Data'!AQ835</f>
        <v>-85.183751000000001</v>
      </c>
      <c r="BD835">
        <f>'Raw Data'!AR835</f>
        <v>34.684761000000002</v>
      </c>
      <c r="BE835">
        <f>'Raw Data'!AS835</f>
        <v>-85.182451999999998</v>
      </c>
      <c r="BF835">
        <f>'Raw Data'!AT835</f>
        <v>34.684412000000002</v>
      </c>
      <c r="BG835" t="str">
        <f>'Raw Data'!AU835</f>
        <v>2951013600I</v>
      </c>
      <c r="BH835">
        <f>'Raw Data'!AV835</f>
        <v>1</v>
      </c>
      <c r="BI835">
        <f>'Raw Data'!AW835</f>
        <v>295</v>
      </c>
      <c r="BJ835">
        <f>'Raw Data'!AX835</f>
        <v>136</v>
      </c>
      <c r="BK835">
        <f>'Raw Data'!AY835</f>
        <v>0</v>
      </c>
      <c r="BL835">
        <f>'Raw Data'!AZ835</f>
        <v>55</v>
      </c>
      <c r="BM835">
        <f>'Raw Data'!BA835</f>
        <v>14.6</v>
      </c>
      <c r="BN835">
        <f>'Raw Data'!BB835</f>
        <v>14.48</v>
      </c>
      <c r="BO835">
        <f>'Raw Data'!BC835</f>
        <v>1042.3</v>
      </c>
      <c r="BP835">
        <f>'Raw Data'!BD835</f>
        <v>1060.7</v>
      </c>
      <c r="BQ835">
        <f>'Raw Data'!BE835</f>
        <v>1083.7</v>
      </c>
      <c r="BR835">
        <f>'Raw Data'!BF835</f>
        <v>55</v>
      </c>
      <c r="BS835">
        <f>'Raw Data'!BG835</f>
        <v>32.200000000000003</v>
      </c>
      <c r="BT835">
        <f>'Raw Data'!BH835</f>
        <v>22.8</v>
      </c>
      <c r="BU835">
        <f>'Raw Data'!BI835</f>
        <v>44187</v>
      </c>
      <c r="BV835" t="str">
        <f>'Raw Data'!BJ835</f>
        <v>ASV_15+</v>
      </c>
      <c r="BW835">
        <f>'Raw Data'!BK835</f>
        <v>1.5529999999999999E-3</v>
      </c>
      <c r="BX835">
        <f>'Raw Data'!BL835</f>
        <v>35656</v>
      </c>
      <c r="BY835">
        <f>'Raw Data'!BM835</f>
        <v>50978</v>
      </c>
      <c r="BZ835" t="str">
        <f>'Raw Data'!BN835</f>
        <v>2951013600I</v>
      </c>
      <c r="CA835" t="str">
        <f>'Raw Data'!BO835</f>
        <v>WALKER</v>
      </c>
      <c r="CB835">
        <f>'Raw Data'!BP835</f>
        <v>1</v>
      </c>
      <c r="CC835">
        <f>'Raw Data'!BQ835</f>
        <v>13600</v>
      </c>
      <c r="CD835">
        <f>'Raw Data'!BR835</f>
        <v>6</v>
      </c>
      <c r="CE835">
        <f>'Raw Data'!BS835</f>
        <v>1</v>
      </c>
      <c r="CF835">
        <f>'Raw Data'!BT835</f>
        <v>2</v>
      </c>
      <c r="CG835">
        <f>'Raw Data'!BU835</f>
        <v>2</v>
      </c>
      <c r="CH835">
        <f>'Raw Data'!BV835</f>
        <v>2</v>
      </c>
      <c r="CI835">
        <f>'Raw Data'!BW835</f>
        <v>4</v>
      </c>
      <c r="CJ835">
        <f>'Raw Data'!BX835</f>
        <v>0</v>
      </c>
      <c r="CK835">
        <f>'Raw Data'!BY835</f>
        <v>4</v>
      </c>
      <c r="CL835" t="str">
        <f>'Raw Data'!BZ835</f>
        <v>N</v>
      </c>
      <c r="CM835">
        <f t="shared" ref="CM835:CM898" si="193">IF(CL835="N",0,1)</f>
        <v>0</v>
      </c>
      <c r="CN835">
        <f>'Raw Data'!CA835</f>
        <v>295</v>
      </c>
      <c r="CO835">
        <f>'Raw Data'!CB835</f>
        <v>136</v>
      </c>
      <c r="CP835">
        <f>'Raw Data'!CC835</f>
        <v>0</v>
      </c>
      <c r="CQ835" t="str">
        <f>'Raw Data'!CD835</f>
        <v>Not Urban</v>
      </c>
      <c r="CR835" t="str">
        <f>'Raw Data'!CE835</f>
        <v>Not Urban</v>
      </c>
      <c r="CS835">
        <f>'Raw Data'!CF835</f>
        <v>0</v>
      </c>
      <c r="CT835">
        <f>'Raw Data'!CG835</f>
        <v>55</v>
      </c>
      <c r="CU835">
        <f>'Raw Data'!CH835</f>
        <v>630</v>
      </c>
      <c r="CV835" t="str">
        <f>'Raw Data'!CI835</f>
        <v xml:space="preserve"> </v>
      </c>
      <c r="CW835">
        <f>'Raw Data'!CJ835</f>
        <v>0</v>
      </c>
      <c r="CX835">
        <f>'Raw Data'!CK835</f>
        <v>1.5366280000000001</v>
      </c>
      <c r="CY835">
        <f>'Raw Data'!CL835</f>
        <v>14</v>
      </c>
      <c r="CZ835" t="str">
        <f>'Raw Data'!CM835</f>
        <v>State Mainline</v>
      </c>
      <c r="DA835">
        <f>'Raw Data'!CN835</f>
        <v>630</v>
      </c>
      <c r="DB835">
        <f>'Raw Data'!CO835</f>
        <v>515981</v>
      </c>
      <c r="DC835">
        <f>'Raw Data'!CP835</f>
        <v>23.84</v>
      </c>
      <c r="DD835">
        <f>'Raw Data'!CQ835</f>
        <v>25.38</v>
      </c>
      <c r="DE835">
        <f>'Raw Data'!CR835</f>
        <v>515981</v>
      </c>
      <c r="DF835">
        <f>'Raw Data'!CS835</f>
        <v>0</v>
      </c>
      <c r="DG835">
        <f>'Raw Data'!CT835</f>
        <v>8113.3970740000004</v>
      </c>
      <c r="DH835">
        <f>'Raw Data'!CU835</f>
        <v>100</v>
      </c>
      <c r="DI835">
        <f>'Raw Data'!CV835</f>
        <v>50987</v>
      </c>
      <c r="DJ835">
        <f>'Raw Data'!CW835</f>
        <v>4.9508999999999997E-2</v>
      </c>
      <c r="DK835">
        <f>'Raw Data'!CX835</f>
        <v>0</v>
      </c>
      <c r="DL835">
        <f>'Raw Data'!CY835</f>
        <v>1.5529999999999999E-3</v>
      </c>
      <c r="DM835">
        <f>'Raw Data'!CZ835</f>
        <v>344</v>
      </c>
      <c r="DN835" t="str">
        <f>'Raw Data'!DA835</f>
        <v>295-0101</v>
      </c>
      <c r="DO835" t="str">
        <f>'Raw Data'!DB835</f>
        <v>4R : Rural Minor Arterial</v>
      </c>
      <c r="DP835" t="str">
        <f>'Raw Data'!DC835</f>
        <v>34.680790, -85.172782</v>
      </c>
      <c r="DQ835">
        <f>'Raw Data'!DD835</f>
        <v>-85.172781999999998</v>
      </c>
      <c r="DR835">
        <f>'Raw Data'!DE835</f>
        <v>34.680790000000002</v>
      </c>
      <c r="DS835">
        <f>'Raw Data'!DF835</f>
        <v>34.680790000000002</v>
      </c>
      <c r="DT835">
        <f>'Raw Data'!DG835</f>
        <v>-85.172781999999998</v>
      </c>
      <c r="DU835">
        <f>'Raw Data'!DH835</f>
        <v>1.0328E-2</v>
      </c>
      <c r="DV835">
        <f>'Raw Data'!DI835</f>
        <v>1.5529999999999999E-3</v>
      </c>
      <c r="DW835">
        <f>'Raw Data'!DJ835</f>
        <v>240</v>
      </c>
      <c r="DX835" s="11">
        <f t="shared" ref="DX835:DX898" si="194">AVERAGE(EC835,EE835,EG835)</f>
        <v>3640</v>
      </c>
      <c r="DY835" s="5">
        <f t="shared" ref="DY835:DY898" si="195">AVERAGE(EK835,EQ835,EO835,EM835)</f>
        <v>3240</v>
      </c>
      <c r="DZ835" s="5">
        <f t="shared" si="188"/>
        <v>400</v>
      </c>
      <c r="EA835" s="5">
        <f t="shared" si="189"/>
        <v>0.12345679012345678</v>
      </c>
      <c r="EB835" s="5">
        <f t="shared" si="190"/>
        <v>3440</v>
      </c>
      <c r="EC835">
        <f>'Raw Data'!DK835</f>
        <v>3560</v>
      </c>
      <c r="ED835">
        <f>'Raw Data'!DL835</f>
        <v>14.5</v>
      </c>
      <c r="EE835">
        <f>'Raw Data'!DM835</f>
        <v>3750</v>
      </c>
      <c r="EF835">
        <f>'Raw Data'!DN835</f>
        <v>14.5</v>
      </c>
      <c r="EG835">
        <f>'Raw Data'!DO835</f>
        <v>3610</v>
      </c>
      <c r="EH835">
        <f>'Raw Data'!DP835</f>
        <v>0</v>
      </c>
      <c r="EI835">
        <f>'Raw Data'!DQ835</f>
        <v>3590</v>
      </c>
      <c r="EJ835">
        <f>'Raw Data'!DR835</f>
        <v>0</v>
      </c>
      <c r="EK835">
        <f>'Raw Data'!DS835</f>
        <v>3480</v>
      </c>
      <c r="EL835">
        <f>'Raw Data'!DT835</f>
        <v>12.1</v>
      </c>
      <c r="EM835">
        <f>'Raw Data'!DU835</f>
        <v>3340</v>
      </c>
      <c r="EN835">
        <f>'Raw Data'!DV835</f>
        <v>12.1</v>
      </c>
      <c r="EO835">
        <f>'Raw Data'!DW835</f>
        <v>3070</v>
      </c>
      <c r="EP835">
        <f>'Raw Data'!DX835</f>
        <v>12.1</v>
      </c>
      <c r="EQ835">
        <f>'Raw Data'!DY835</f>
        <v>3070</v>
      </c>
      <c r="ER835">
        <f>'Raw Data'!DZ835</f>
        <v>12.1</v>
      </c>
      <c r="ES835">
        <f>'Raw Data'!EA835</f>
        <v>3070</v>
      </c>
      <c r="ET835">
        <f>'Raw Data'!EB835</f>
        <v>12.1</v>
      </c>
      <c r="EU835">
        <f>'Raw Data'!EC835</f>
        <v>3090</v>
      </c>
      <c r="EV835">
        <f>'Raw Data'!ED835</f>
        <v>12.1</v>
      </c>
      <c r="EW835">
        <f>'Raw Data'!EE835</f>
        <v>0</v>
      </c>
    </row>
    <row r="836" spans="1:153" x14ac:dyDescent="0.3">
      <c r="A836">
        <f>'Raw Data'!A836</f>
        <v>834</v>
      </c>
      <c r="B836" t="str">
        <f>'Raw Data'!B836</f>
        <v>Point</v>
      </c>
      <c r="C836">
        <f>'Raw Data'!C836</f>
        <v>580</v>
      </c>
      <c r="D836">
        <f>'Raw Data'!D836</f>
        <v>265</v>
      </c>
      <c r="E836" t="str">
        <f>'Raw Data'!E836</f>
        <v>Point</v>
      </c>
      <c r="F836">
        <f>'Raw Data'!F836</f>
        <v>5487135</v>
      </c>
      <c r="G836" t="str">
        <f>'Raw Data'!G836</f>
        <v>Gsp Post 00</v>
      </c>
      <c r="H836" s="3">
        <f>'Raw Data'!H836</f>
        <v>42304</v>
      </c>
      <c r="L836">
        <f t="shared" si="182"/>
        <v>0</v>
      </c>
      <c r="M836" s="5">
        <f t="shared" si="183"/>
        <v>42304</v>
      </c>
      <c r="N836" s="5">
        <f t="shared" si="191"/>
        <v>2015</v>
      </c>
      <c r="O836" s="5" t="str" cm="1">
        <f t="array" ref="O836">_xlfn.IFS(N836&lt;=2016,"before treatment",N836=2017,"unknown",N836&gt;2017,"after treatment")</f>
        <v>before treatment</v>
      </c>
      <c r="P836" s="5">
        <f t="shared" si="184"/>
        <v>1</v>
      </c>
      <c r="Q836" s="5">
        <f t="shared" si="185"/>
        <v>0</v>
      </c>
      <c r="R836" t="str">
        <f>'Raw Data'!I836</f>
        <v>Walker</v>
      </c>
      <c r="S836" t="str">
        <f>'Raw Data'!J836</f>
        <v>LOOKOUT MOUNTAIN SCENIC</v>
      </c>
      <c r="T836" t="str">
        <f>'Raw Data'!K836</f>
        <v>(none)</v>
      </c>
      <c r="U836" t="str">
        <f>'Raw Data'!L836</f>
        <v>(O) No Injury</v>
      </c>
      <c r="V836">
        <f>'Raw Data'!M836</f>
        <v>0</v>
      </c>
      <c r="W836">
        <f>'Raw Data'!N836</f>
        <v>0</v>
      </c>
      <c r="X836">
        <f>'Raw Data'!O836</f>
        <v>0</v>
      </c>
      <c r="Y836" t="str">
        <f>'Raw Data'!P836</f>
        <v>Not a Collision with Motor Vehicle</v>
      </c>
      <c r="Z836" t="str">
        <f>'Raw Data'!Q836</f>
        <v>On Shoulder</v>
      </c>
      <c r="AA836" t="str">
        <f>'Raw Data'!R836</f>
        <v>Ditch</v>
      </c>
      <c r="AB836" t="str">
        <f>'Raw Data'!S836</f>
        <v>Ditch</v>
      </c>
      <c r="AC836" t="str">
        <f>'Raw Data'!T836</f>
        <v>Too Fast for Conditions</v>
      </c>
      <c r="AD836">
        <f>'Raw Data'!U836</f>
        <v>1</v>
      </c>
      <c r="AE836" s="5" t="str">
        <f t="shared" si="192"/>
        <v>Yes</v>
      </c>
      <c r="AF836" t="str">
        <f>'Raw Data'!V836</f>
        <v>Negotiating a Curve</v>
      </c>
      <c r="AG836" s="5">
        <f t="shared" si="186"/>
        <v>0</v>
      </c>
      <c r="AH836" t="str">
        <f>'Raw Data'!W836</f>
        <v>West</v>
      </c>
      <c r="AI836" t="str">
        <f>'Raw Data'!X836</f>
        <v>Dark-Not Lighted</v>
      </c>
      <c r="AJ836" t="str">
        <f>'Raw Data'!Y836</f>
        <v>Wet</v>
      </c>
      <c r="AK836">
        <f>'Raw Data'!Z836</f>
        <v>22</v>
      </c>
      <c r="AL836" t="str">
        <f>'Raw Data'!AA836</f>
        <v>Lap and Shoulder Belt Used</v>
      </c>
      <c r="AM836" s="5">
        <f t="shared" si="187"/>
        <v>0</v>
      </c>
      <c r="AN836" t="str">
        <f>'Raw Data'!AB836</f>
        <v>Passenger Car</v>
      </c>
      <c r="AO836" t="str">
        <f>'Raw Data'!AC836</f>
        <v>2951013600I</v>
      </c>
      <c r="AP836">
        <f>'Raw Data'!AD836</f>
        <v>24.963000000000001</v>
      </c>
      <c r="AQ836">
        <f>'Raw Data'!AE836</f>
        <v>34.684911999999997</v>
      </c>
      <c r="AR836">
        <f>'Raw Data'!AF836</f>
        <v>-85.183355000000006</v>
      </c>
      <c r="AS836">
        <f>'Raw Data'!AG836</f>
        <v>240</v>
      </c>
      <c r="AT836">
        <f>'Raw Data'!AH836</f>
        <v>180</v>
      </c>
      <c r="AU836">
        <f>'Raw Data'!AI836</f>
        <v>1523</v>
      </c>
      <c r="AV836" t="str">
        <f>'Raw Data'!AJ836</f>
        <v>D6_0136_00_I</v>
      </c>
      <c r="AW836">
        <f>'Raw Data'!AK836</f>
        <v>117</v>
      </c>
      <c r="AX836">
        <f>'Raw Data'!AL836</f>
        <v>127</v>
      </c>
      <c r="AY836" t="str">
        <f>'Raw Data'!AM836</f>
        <v>split</v>
      </c>
      <c r="AZ836">
        <f>'Raw Data'!AN836</f>
        <v>226.7</v>
      </c>
      <c r="BA836">
        <f>'Raw Data'!AO836</f>
        <v>125.2</v>
      </c>
      <c r="BB836">
        <f>'Raw Data'!AP836</f>
        <v>494.2</v>
      </c>
      <c r="BC836">
        <f>'Raw Data'!AQ836</f>
        <v>-85.183751000000001</v>
      </c>
      <c r="BD836">
        <f>'Raw Data'!AR836</f>
        <v>34.684761000000002</v>
      </c>
      <c r="BE836">
        <f>'Raw Data'!AS836</f>
        <v>-85.182451999999998</v>
      </c>
      <c r="BF836">
        <f>'Raw Data'!AT836</f>
        <v>34.684412000000002</v>
      </c>
      <c r="BG836" t="str">
        <f>'Raw Data'!AU836</f>
        <v>2951013600I</v>
      </c>
      <c r="BH836">
        <f>'Raw Data'!AV836</f>
        <v>1</v>
      </c>
      <c r="BI836">
        <f>'Raw Data'!AW836</f>
        <v>295</v>
      </c>
      <c r="BJ836">
        <f>'Raw Data'!AX836</f>
        <v>136</v>
      </c>
      <c r="BK836">
        <f>'Raw Data'!AY836</f>
        <v>0</v>
      </c>
      <c r="BL836">
        <f>'Raw Data'!AZ836</f>
        <v>55</v>
      </c>
      <c r="BM836">
        <f>'Raw Data'!BA836</f>
        <v>14.6</v>
      </c>
      <c r="BN836">
        <f>'Raw Data'!BB836</f>
        <v>14.48</v>
      </c>
      <c r="BO836">
        <f>'Raw Data'!BC836</f>
        <v>1042.3</v>
      </c>
      <c r="BP836">
        <f>'Raw Data'!BD836</f>
        <v>1060.7</v>
      </c>
      <c r="BQ836">
        <f>'Raw Data'!BE836</f>
        <v>1083.7</v>
      </c>
      <c r="BR836">
        <f>'Raw Data'!BF836</f>
        <v>55</v>
      </c>
      <c r="BS836">
        <f>'Raw Data'!BG836</f>
        <v>32.200000000000003</v>
      </c>
      <c r="BT836">
        <f>'Raw Data'!BH836</f>
        <v>22.8</v>
      </c>
      <c r="BU836">
        <f>'Raw Data'!BI836</f>
        <v>44187</v>
      </c>
      <c r="BV836" t="str">
        <f>'Raw Data'!BJ836</f>
        <v>ASV_15+</v>
      </c>
      <c r="BW836">
        <f>'Raw Data'!BK836</f>
        <v>1.5529999999999999E-3</v>
      </c>
      <c r="BX836">
        <f>'Raw Data'!BL836</f>
        <v>35656</v>
      </c>
      <c r="BY836">
        <f>'Raw Data'!BM836</f>
        <v>50978</v>
      </c>
      <c r="BZ836" t="str">
        <f>'Raw Data'!BN836</f>
        <v>2951013600I</v>
      </c>
      <c r="CA836" t="str">
        <f>'Raw Data'!BO836</f>
        <v>WALKER</v>
      </c>
      <c r="CB836">
        <f>'Raw Data'!BP836</f>
        <v>1</v>
      </c>
      <c r="CC836">
        <f>'Raw Data'!BQ836</f>
        <v>13600</v>
      </c>
      <c r="CD836">
        <f>'Raw Data'!BR836</f>
        <v>6</v>
      </c>
      <c r="CE836">
        <f>'Raw Data'!BS836</f>
        <v>1</v>
      </c>
      <c r="CF836">
        <f>'Raw Data'!BT836</f>
        <v>2</v>
      </c>
      <c r="CG836">
        <f>'Raw Data'!BU836</f>
        <v>2</v>
      </c>
      <c r="CH836">
        <f>'Raw Data'!BV836</f>
        <v>2</v>
      </c>
      <c r="CI836">
        <f>'Raw Data'!BW836</f>
        <v>4</v>
      </c>
      <c r="CJ836">
        <f>'Raw Data'!BX836</f>
        <v>0</v>
      </c>
      <c r="CK836">
        <f>'Raw Data'!BY836</f>
        <v>4</v>
      </c>
      <c r="CL836" t="str">
        <f>'Raw Data'!BZ836</f>
        <v>N</v>
      </c>
      <c r="CM836">
        <f t="shared" si="193"/>
        <v>0</v>
      </c>
      <c r="CN836">
        <f>'Raw Data'!CA836</f>
        <v>295</v>
      </c>
      <c r="CO836">
        <f>'Raw Data'!CB836</f>
        <v>136</v>
      </c>
      <c r="CP836">
        <f>'Raw Data'!CC836</f>
        <v>0</v>
      </c>
      <c r="CQ836" t="str">
        <f>'Raw Data'!CD836</f>
        <v>Not Urban</v>
      </c>
      <c r="CR836" t="str">
        <f>'Raw Data'!CE836</f>
        <v>Not Urban</v>
      </c>
      <c r="CS836">
        <f>'Raw Data'!CF836</f>
        <v>0</v>
      </c>
      <c r="CT836">
        <f>'Raw Data'!CG836</f>
        <v>55</v>
      </c>
      <c r="CU836">
        <f>'Raw Data'!CH836</f>
        <v>630</v>
      </c>
      <c r="CV836" t="str">
        <f>'Raw Data'!CI836</f>
        <v xml:space="preserve"> </v>
      </c>
      <c r="CW836">
        <f>'Raw Data'!CJ836</f>
        <v>0</v>
      </c>
      <c r="CX836">
        <f>'Raw Data'!CK836</f>
        <v>1.5366280000000001</v>
      </c>
      <c r="CY836">
        <f>'Raw Data'!CL836</f>
        <v>14</v>
      </c>
      <c r="CZ836" t="str">
        <f>'Raw Data'!CM836</f>
        <v>State Mainline</v>
      </c>
      <c r="DA836">
        <f>'Raw Data'!CN836</f>
        <v>630</v>
      </c>
      <c r="DB836">
        <f>'Raw Data'!CO836</f>
        <v>515981</v>
      </c>
      <c r="DC836">
        <f>'Raw Data'!CP836</f>
        <v>23.84</v>
      </c>
      <c r="DD836">
        <f>'Raw Data'!CQ836</f>
        <v>25.38</v>
      </c>
      <c r="DE836">
        <f>'Raw Data'!CR836</f>
        <v>515981</v>
      </c>
      <c r="DF836">
        <f>'Raw Data'!CS836</f>
        <v>0</v>
      </c>
      <c r="DG836">
        <f>'Raw Data'!CT836</f>
        <v>8113.3970740000004</v>
      </c>
      <c r="DH836">
        <f>'Raw Data'!CU836</f>
        <v>100</v>
      </c>
      <c r="DI836">
        <f>'Raw Data'!CV836</f>
        <v>50987</v>
      </c>
      <c r="DJ836">
        <f>'Raw Data'!CW836</f>
        <v>4.9508999999999997E-2</v>
      </c>
      <c r="DK836">
        <f>'Raw Data'!CX836</f>
        <v>0</v>
      </c>
      <c r="DL836">
        <f>'Raw Data'!CY836</f>
        <v>1.5529999999999999E-3</v>
      </c>
      <c r="DM836">
        <f>'Raw Data'!CZ836</f>
        <v>344</v>
      </c>
      <c r="DN836" t="str">
        <f>'Raw Data'!DA836</f>
        <v>295-0101</v>
      </c>
      <c r="DO836" t="str">
        <f>'Raw Data'!DB836</f>
        <v>4R : Rural Minor Arterial</v>
      </c>
      <c r="DP836" t="str">
        <f>'Raw Data'!DC836</f>
        <v>34.680790, -85.172782</v>
      </c>
      <c r="DQ836">
        <f>'Raw Data'!DD836</f>
        <v>-85.172781999999998</v>
      </c>
      <c r="DR836">
        <f>'Raw Data'!DE836</f>
        <v>34.680790000000002</v>
      </c>
      <c r="DS836">
        <f>'Raw Data'!DF836</f>
        <v>34.680790000000002</v>
      </c>
      <c r="DT836">
        <f>'Raw Data'!DG836</f>
        <v>-85.172781999999998</v>
      </c>
      <c r="DU836">
        <f>'Raw Data'!DH836</f>
        <v>1.0328E-2</v>
      </c>
      <c r="DV836">
        <f>'Raw Data'!DI836</f>
        <v>1.5529999999999999E-3</v>
      </c>
      <c r="DW836">
        <f>'Raw Data'!DJ836</f>
        <v>240</v>
      </c>
      <c r="DX836" s="11">
        <f t="shared" si="194"/>
        <v>3640</v>
      </c>
      <c r="DY836" s="5">
        <f t="shared" si="195"/>
        <v>3240</v>
      </c>
      <c r="DZ836" s="5">
        <f t="shared" si="188"/>
        <v>400</v>
      </c>
      <c r="EA836" s="5">
        <f t="shared" si="189"/>
        <v>0.12345679012345678</v>
      </c>
      <c r="EB836" s="5">
        <f t="shared" si="190"/>
        <v>3440</v>
      </c>
      <c r="EC836">
        <f>'Raw Data'!DK836</f>
        <v>3560</v>
      </c>
      <c r="ED836">
        <f>'Raw Data'!DL836</f>
        <v>14.5</v>
      </c>
      <c r="EE836">
        <f>'Raw Data'!DM836</f>
        <v>3750</v>
      </c>
      <c r="EF836">
        <f>'Raw Data'!DN836</f>
        <v>14.5</v>
      </c>
      <c r="EG836">
        <f>'Raw Data'!DO836</f>
        <v>3610</v>
      </c>
      <c r="EH836">
        <f>'Raw Data'!DP836</f>
        <v>0</v>
      </c>
      <c r="EI836">
        <f>'Raw Data'!DQ836</f>
        <v>3590</v>
      </c>
      <c r="EJ836">
        <f>'Raw Data'!DR836</f>
        <v>0</v>
      </c>
      <c r="EK836">
        <f>'Raw Data'!DS836</f>
        <v>3480</v>
      </c>
      <c r="EL836">
        <f>'Raw Data'!DT836</f>
        <v>12.1</v>
      </c>
      <c r="EM836">
        <f>'Raw Data'!DU836</f>
        <v>3340</v>
      </c>
      <c r="EN836">
        <f>'Raw Data'!DV836</f>
        <v>12.1</v>
      </c>
      <c r="EO836">
        <f>'Raw Data'!DW836</f>
        <v>3070</v>
      </c>
      <c r="EP836">
        <f>'Raw Data'!DX836</f>
        <v>12.1</v>
      </c>
      <c r="EQ836">
        <f>'Raw Data'!DY836</f>
        <v>3070</v>
      </c>
      <c r="ER836">
        <f>'Raw Data'!DZ836</f>
        <v>12.1</v>
      </c>
      <c r="ES836">
        <f>'Raw Data'!EA836</f>
        <v>3070</v>
      </c>
      <c r="ET836">
        <f>'Raw Data'!EB836</f>
        <v>12.1</v>
      </c>
      <c r="EU836">
        <f>'Raw Data'!EC836</f>
        <v>3090</v>
      </c>
      <c r="EV836">
        <f>'Raw Data'!ED836</f>
        <v>12.1</v>
      </c>
      <c r="EW836">
        <f>'Raw Data'!EE836</f>
        <v>0</v>
      </c>
    </row>
    <row r="837" spans="1:153" x14ac:dyDescent="0.3">
      <c r="A837">
        <f>'Raw Data'!A837</f>
        <v>835</v>
      </c>
      <c r="B837" t="str">
        <f>'Raw Data'!B837</f>
        <v>Point</v>
      </c>
      <c r="C837">
        <f>'Raw Data'!C837</f>
        <v>688</v>
      </c>
      <c r="D837">
        <f>'Raw Data'!D837</f>
        <v>78</v>
      </c>
      <c r="E837" t="str">
        <f>'Raw Data'!E837</f>
        <v>Point</v>
      </c>
      <c r="F837">
        <f>'Raw Data'!F837</f>
        <v>7109057</v>
      </c>
      <c r="G837" t="str">
        <f>'Raw Data'!G837</f>
        <v>Gsp Post 00</v>
      </c>
      <c r="H837" s="3">
        <f>'Raw Data'!H837</f>
        <v>43525</v>
      </c>
      <c r="L837">
        <f t="shared" si="182"/>
        <v>0</v>
      </c>
      <c r="M837" s="5">
        <f t="shared" si="183"/>
        <v>43525</v>
      </c>
      <c r="N837" s="5">
        <f t="shared" si="191"/>
        <v>2019</v>
      </c>
      <c r="O837" s="5" t="str" cm="1">
        <f t="array" ref="O837">_xlfn.IFS(N837&lt;=2016,"before treatment",N837=2017,"unknown",N837&gt;2017,"after treatment")</f>
        <v>after treatment</v>
      </c>
      <c r="P837" s="5">
        <f t="shared" si="184"/>
        <v>0</v>
      </c>
      <c r="Q837" s="5">
        <f t="shared" si="185"/>
        <v>1</v>
      </c>
      <c r="R837" t="str">
        <f>'Raw Data'!I837</f>
        <v>Walker</v>
      </c>
      <c r="S837" t="str">
        <f>'Raw Data'!J837</f>
        <v>LOOKOUT MOUNTAIN SCENIC</v>
      </c>
      <c r="T837" t="str">
        <f>'Raw Data'!K837</f>
        <v>(none)</v>
      </c>
      <c r="U837" t="str">
        <f>'Raw Data'!L837</f>
        <v>(B) Suspected Minor/Visible Injury</v>
      </c>
      <c r="V837">
        <f>'Raw Data'!M837</f>
        <v>0</v>
      </c>
      <c r="W837">
        <f>'Raw Data'!N837</f>
        <v>0</v>
      </c>
      <c r="X837">
        <f>'Raw Data'!O837</f>
        <v>1</v>
      </c>
      <c r="Y837" t="str">
        <f>'Raw Data'!P837</f>
        <v>Not a Collision with Motor Vehicle</v>
      </c>
      <c r="Z837" t="str">
        <f>'Raw Data'!Q837</f>
        <v>On Roadway - Non-Intersection</v>
      </c>
      <c r="AA837" t="str">
        <f>'Raw Data'!R837</f>
        <v>Over Turn</v>
      </c>
      <c r="AB837" t="str">
        <f>'Raw Data'!S837</f>
        <v>Over Turn</v>
      </c>
      <c r="AC837" t="str">
        <f>'Raw Data'!T837</f>
        <v>(None)</v>
      </c>
      <c r="AD837">
        <f>'Raw Data'!U837</f>
        <v>1</v>
      </c>
      <c r="AE837" s="5" t="str">
        <f t="shared" si="192"/>
        <v>Yes</v>
      </c>
      <c r="AF837" t="str">
        <f>'Raw Data'!V837</f>
        <v>Negotiating a Curve</v>
      </c>
      <c r="AG837" s="5">
        <f t="shared" si="186"/>
        <v>0</v>
      </c>
      <c r="AH837" t="str">
        <f>'Raw Data'!W837</f>
        <v>East</v>
      </c>
      <c r="AI837" t="str">
        <f>'Raw Data'!X837</f>
        <v>Daylight</v>
      </c>
      <c r="AJ837" t="str">
        <f>'Raw Data'!Y837</f>
        <v>Wet</v>
      </c>
      <c r="AK837">
        <f>'Raw Data'!Z837</f>
        <v>37</v>
      </c>
      <c r="AL837" t="str">
        <f>'Raw Data'!AA837</f>
        <v>Lap and Shoulder Belt Used</v>
      </c>
      <c r="AM837" s="5">
        <f t="shared" si="187"/>
        <v>0</v>
      </c>
      <c r="AN837" t="str">
        <f>'Raw Data'!AB837</f>
        <v>Tractor/Trailer</v>
      </c>
      <c r="AO837" t="str">
        <f>'Raw Data'!AC837</f>
        <v>2951013600I</v>
      </c>
      <c r="AP837">
        <f>'Raw Data'!AD837</f>
        <v>24.975999999999999</v>
      </c>
      <c r="AQ837">
        <f>'Raw Data'!AE837</f>
        <v>34.684919000000001</v>
      </c>
      <c r="AR837">
        <f>'Raw Data'!AF837</f>
        <v>-85.183096000000006</v>
      </c>
      <c r="AS837">
        <f>'Raw Data'!AG837</f>
        <v>240</v>
      </c>
      <c r="AT837">
        <f>'Raw Data'!AH837</f>
        <v>180</v>
      </c>
      <c r="AU837">
        <f>'Raw Data'!AI837</f>
        <v>1523</v>
      </c>
      <c r="AV837" t="str">
        <f>'Raw Data'!AJ837</f>
        <v>D6_0136_00_I</v>
      </c>
      <c r="AW837">
        <f>'Raw Data'!AK837</f>
        <v>117</v>
      </c>
      <c r="AX837">
        <f>'Raw Data'!AL837</f>
        <v>127</v>
      </c>
      <c r="AY837" t="str">
        <f>'Raw Data'!AM837</f>
        <v>split</v>
      </c>
      <c r="AZ837">
        <f>'Raw Data'!AN837</f>
        <v>226.7</v>
      </c>
      <c r="BA837">
        <f>'Raw Data'!AO837</f>
        <v>125.2</v>
      </c>
      <c r="BB837">
        <f>'Raw Data'!AP837</f>
        <v>494.2</v>
      </c>
      <c r="BC837">
        <f>'Raw Data'!AQ837</f>
        <v>-85.183751000000001</v>
      </c>
      <c r="BD837">
        <f>'Raw Data'!AR837</f>
        <v>34.684761000000002</v>
      </c>
      <c r="BE837">
        <f>'Raw Data'!AS837</f>
        <v>-85.182451999999998</v>
      </c>
      <c r="BF837">
        <f>'Raw Data'!AT837</f>
        <v>34.684412000000002</v>
      </c>
      <c r="BG837" t="str">
        <f>'Raw Data'!AU837</f>
        <v>2951013600I</v>
      </c>
      <c r="BH837">
        <f>'Raw Data'!AV837</f>
        <v>1</v>
      </c>
      <c r="BI837">
        <f>'Raw Data'!AW837</f>
        <v>295</v>
      </c>
      <c r="BJ837">
        <f>'Raw Data'!AX837</f>
        <v>136</v>
      </c>
      <c r="BK837">
        <f>'Raw Data'!AY837</f>
        <v>0</v>
      </c>
      <c r="BL837">
        <f>'Raw Data'!AZ837</f>
        <v>55</v>
      </c>
      <c r="BM837">
        <f>'Raw Data'!BA837</f>
        <v>14.6</v>
      </c>
      <c r="BN837">
        <f>'Raw Data'!BB837</f>
        <v>14.48</v>
      </c>
      <c r="BO837">
        <f>'Raw Data'!BC837</f>
        <v>1042.3</v>
      </c>
      <c r="BP837">
        <f>'Raw Data'!BD837</f>
        <v>1060.7</v>
      </c>
      <c r="BQ837">
        <f>'Raw Data'!BE837</f>
        <v>1083.7</v>
      </c>
      <c r="BR837">
        <f>'Raw Data'!BF837</f>
        <v>55</v>
      </c>
      <c r="BS837">
        <f>'Raw Data'!BG837</f>
        <v>32.200000000000003</v>
      </c>
      <c r="BT837">
        <f>'Raw Data'!BH837</f>
        <v>22.8</v>
      </c>
      <c r="BU837">
        <f>'Raw Data'!BI837</f>
        <v>44187</v>
      </c>
      <c r="BV837" t="str">
        <f>'Raw Data'!BJ837</f>
        <v>ASV_15+</v>
      </c>
      <c r="BW837">
        <f>'Raw Data'!BK837</f>
        <v>1.5529999999999999E-3</v>
      </c>
      <c r="BX837">
        <f>'Raw Data'!BL837</f>
        <v>35656</v>
      </c>
      <c r="BY837">
        <f>'Raw Data'!BM837</f>
        <v>50978</v>
      </c>
      <c r="BZ837" t="str">
        <f>'Raw Data'!BN837</f>
        <v>2951013600I</v>
      </c>
      <c r="CA837" t="str">
        <f>'Raw Data'!BO837</f>
        <v>WALKER</v>
      </c>
      <c r="CB837">
        <f>'Raw Data'!BP837</f>
        <v>1</v>
      </c>
      <c r="CC837">
        <f>'Raw Data'!BQ837</f>
        <v>13600</v>
      </c>
      <c r="CD837">
        <f>'Raw Data'!BR837</f>
        <v>6</v>
      </c>
      <c r="CE837">
        <f>'Raw Data'!BS837</f>
        <v>1</v>
      </c>
      <c r="CF837">
        <f>'Raw Data'!BT837</f>
        <v>2</v>
      </c>
      <c r="CG837">
        <f>'Raw Data'!BU837</f>
        <v>2</v>
      </c>
      <c r="CH837">
        <f>'Raw Data'!BV837</f>
        <v>2</v>
      </c>
      <c r="CI837">
        <f>'Raw Data'!BW837</f>
        <v>4</v>
      </c>
      <c r="CJ837">
        <f>'Raw Data'!BX837</f>
        <v>0</v>
      </c>
      <c r="CK837">
        <f>'Raw Data'!BY837</f>
        <v>4</v>
      </c>
      <c r="CL837" t="str">
        <f>'Raw Data'!BZ837</f>
        <v>N</v>
      </c>
      <c r="CM837">
        <f t="shared" si="193"/>
        <v>0</v>
      </c>
      <c r="CN837">
        <f>'Raw Data'!CA837</f>
        <v>295</v>
      </c>
      <c r="CO837">
        <f>'Raw Data'!CB837</f>
        <v>136</v>
      </c>
      <c r="CP837">
        <f>'Raw Data'!CC837</f>
        <v>0</v>
      </c>
      <c r="CQ837" t="str">
        <f>'Raw Data'!CD837</f>
        <v>Not Urban</v>
      </c>
      <c r="CR837" t="str">
        <f>'Raw Data'!CE837</f>
        <v>Not Urban</v>
      </c>
      <c r="CS837">
        <f>'Raw Data'!CF837</f>
        <v>0</v>
      </c>
      <c r="CT837">
        <f>'Raw Data'!CG837</f>
        <v>55</v>
      </c>
      <c r="CU837">
        <f>'Raw Data'!CH837</f>
        <v>630</v>
      </c>
      <c r="CV837" t="str">
        <f>'Raw Data'!CI837</f>
        <v xml:space="preserve"> </v>
      </c>
      <c r="CW837">
        <f>'Raw Data'!CJ837</f>
        <v>0</v>
      </c>
      <c r="CX837">
        <f>'Raw Data'!CK837</f>
        <v>1.5366280000000001</v>
      </c>
      <c r="CY837">
        <f>'Raw Data'!CL837</f>
        <v>14</v>
      </c>
      <c r="CZ837" t="str">
        <f>'Raw Data'!CM837</f>
        <v>State Mainline</v>
      </c>
      <c r="DA837">
        <f>'Raw Data'!CN837</f>
        <v>630</v>
      </c>
      <c r="DB837">
        <f>'Raw Data'!CO837</f>
        <v>515981</v>
      </c>
      <c r="DC837">
        <f>'Raw Data'!CP837</f>
        <v>23.84</v>
      </c>
      <c r="DD837">
        <f>'Raw Data'!CQ837</f>
        <v>25.38</v>
      </c>
      <c r="DE837">
        <f>'Raw Data'!CR837</f>
        <v>515981</v>
      </c>
      <c r="DF837">
        <f>'Raw Data'!CS837</f>
        <v>0</v>
      </c>
      <c r="DG837">
        <f>'Raw Data'!CT837</f>
        <v>8113.3970740000004</v>
      </c>
      <c r="DH837">
        <f>'Raw Data'!CU837</f>
        <v>100</v>
      </c>
      <c r="DI837">
        <f>'Raw Data'!CV837</f>
        <v>50987</v>
      </c>
      <c r="DJ837">
        <f>'Raw Data'!CW837</f>
        <v>4.9508999999999997E-2</v>
      </c>
      <c r="DK837">
        <f>'Raw Data'!CX837</f>
        <v>0</v>
      </c>
      <c r="DL837">
        <f>'Raw Data'!CY837</f>
        <v>1.5529999999999999E-3</v>
      </c>
      <c r="DM837">
        <f>'Raw Data'!CZ837</f>
        <v>344</v>
      </c>
      <c r="DN837" t="str">
        <f>'Raw Data'!DA837</f>
        <v>295-0101</v>
      </c>
      <c r="DO837" t="str">
        <f>'Raw Data'!DB837</f>
        <v>4R : Rural Minor Arterial</v>
      </c>
      <c r="DP837" t="str">
        <f>'Raw Data'!DC837</f>
        <v>34.680790, -85.172782</v>
      </c>
      <c r="DQ837">
        <f>'Raw Data'!DD837</f>
        <v>-85.172781999999998</v>
      </c>
      <c r="DR837">
        <f>'Raw Data'!DE837</f>
        <v>34.680790000000002</v>
      </c>
      <c r="DS837">
        <f>'Raw Data'!DF837</f>
        <v>34.680790000000002</v>
      </c>
      <c r="DT837">
        <f>'Raw Data'!DG837</f>
        <v>-85.172781999999998</v>
      </c>
      <c r="DU837">
        <f>'Raw Data'!DH837</f>
        <v>1.0328E-2</v>
      </c>
      <c r="DV837">
        <f>'Raw Data'!DI837</f>
        <v>1.5529999999999999E-3</v>
      </c>
      <c r="DW837">
        <f>'Raw Data'!DJ837</f>
        <v>240</v>
      </c>
      <c r="DX837" s="11">
        <f t="shared" si="194"/>
        <v>3640</v>
      </c>
      <c r="DY837" s="5">
        <f t="shared" si="195"/>
        <v>3240</v>
      </c>
      <c r="DZ837" s="5">
        <f t="shared" si="188"/>
        <v>400</v>
      </c>
      <c r="EA837" s="5">
        <f t="shared" si="189"/>
        <v>0.12345679012345678</v>
      </c>
      <c r="EB837" s="5">
        <f t="shared" si="190"/>
        <v>3440</v>
      </c>
      <c r="EC837">
        <f>'Raw Data'!DK837</f>
        <v>3560</v>
      </c>
      <c r="ED837">
        <f>'Raw Data'!DL837</f>
        <v>14.5</v>
      </c>
      <c r="EE837">
        <f>'Raw Data'!DM837</f>
        <v>3750</v>
      </c>
      <c r="EF837">
        <f>'Raw Data'!DN837</f>
        <v>14.5</v>
      </c>
      <c r="EG837">
        <f>'Raw Data'!DO837</f>
        <v>3610</v>
      </c>
      <c r="EH837">
        <f>'Raw Data'!DP837</f>
        <v>0</v>
      </c>
      <c r="EI837">
        <f>'Raw Data'!DQ837</f>
        <v>3590</v>
      </c>
      <c r="EJ837">
        <f>'Raw Data'!DR837</f>
        <v>0</v>
      </c>
      <c r="EK837">
        <f>'Raw Data'!DS837</f>
        <v>3480</v>
      </c>
      <c r="EL837">
        <f>'Raw Data'!DT837</f>
        <v>12.1</v>
      </c>
      <c r="EM837">
        <f>'Raw Data'!DU837</f>
        <v>3340</v>
      </c>
      <c r="EN837">
        <f>'Raw Data'!DV837</f>
        <v>12.1</v>
      </c>
      <c r="EO837">
        <f>'Raw Data'!DW837</f>
        <v>3070</v>
      </c>
      <c r="EP837">
        <f>'Raw Data'!DX837</f>
        <v>12.1</v>
      </c>
      <c r="EQ837">
        <f>'Raw Data'!DY837</f>
        <v>3070</v>
      </c>
      <c r="ER837">
        <f>'Raw Data'!DZ837</f>
        <v>12.1</v>
      </c>
      <c r="ES837">
        <f>'Raw Data'!EA837</f>
        <v>3070</v>
      </c>
      <c r="ET837">
        <f>'Raw Data'!EB837</f>
        <v>12.1</v>
      </c>
      <c r="EU837">
        <f>'Raw Data'!EC837</f>
        <v>3090</v>
      </c>
      <c r="EV837">
        <f>'Raw Data'!ED837</f>
        <v>12.1</v>
      </c>
      <c r="EW837">
        <f>'Raw Data'!EE837</f>
        <v>0</v>
      </c>
    </row>
    <row r="838" spans="1:153" x14ac:dyDescent="0.3">
      <c r="A838">
        <f>'Raw Data'!A838</f>
        <v>836</v>
      </c>
      <c r="B838" t="str">
        <f>'Raw Data'!B838</f>
        <v>Point</v>
      </c>
      <c r="C838">
        <f>'Raw Data'!C838</f>
        <v>24</v>
      </c>
      <c r="D838">
        <f>'Raw Data'!D838</f>
        <v>418</v>
      </c>
      <c r="E838" t="str">
        <f>'Raw Data'!E838</f>
        <v>Point</v>
      </c>
      <c r="F838">
        <f>'Raw Data'!F838</f>
        <v>4383383</v>
      </c>
      <c r="G838" t="str">
        <f>'Raw Data'!G838</f>
        <v>Gsp Post 00</v>
      </c>
      <c r="H838" s="3">
        <f>'Raw Data'!H838</f>
        <v>41349</v>
      </c>
      <c r="L838">
        <f t="shared" si="182"/>
        <v>0</v>
      </c>
      <c r="M838" s="5">
        <f t="shared" si="183"/>
        <v>41349</v>
      </c>
      <c r="N838" s="5">
        <f t="shared" si="191"/>
        <v>2013</v>
      </c>
      <c r="O838" s="5" t="str" cm="1">
        <f t="array" ref="O838">_xlfn.IFS(N838&lt;=2016,"before treatment",N838=2017,"unknown",N838&gt;2017,"after treatment")</f>
        <v>before treatment</v>
      </c>
      <c r="P838" s="5">
        <f t="shared" si="184"/>
        <v>1</v>
      </c>
      <c r="Q838" s="5">
        <f t="shared" si="185"/>
        <v>0</v>
      </c>
      <c r="R838" t="str">
        <f>'Raw Data'!I838</f>
        <v>Walker</v>
      </c>
      <c r="S838" t="str">
        <f>'Raw Data'!J838</f>
        <v>LOOKOUT MOUNTAIN SCENIC</v>
      </c>
      <c r="T838" t="str">
        <f>'Raw Data'!K838</f>
        <v>(none)</v>
      </c>
      <c r="U838" t="str">
        <f>'Raw Data'!L838</f>
        <v>(B) Suspected Minor/Visible Injury</v>
      </c>
      <c r="V838">
        <f>'Raw Data'!M838</f>
        <v>0</v>
      </c>
      <c r="W838">
        <f>'Raw Data'!N838</f>
        <v>0</v>
      </c>
      <c r="X838">
        <f>'Raw Data'!O838</f>
        <v>1</v>
      </c>
      <c r="Y838" t="str">
        <f>'Raw Data'!P838</f>
        <v>Not a Collision with Motor Vehicle</v>
      </c>
      <c r="Z838" t="str">
        <f>'Raw Data'!Q838</f>
        <v>On Roadway - Non-Intersection</v>
      </c>
      <c r="AA838" t="str">
        <f>'Raw Data'!R838</f>
        <v>Other Object (Not Fixed)</v>
      </c>
      <c r="AB838" t="str">
        <f>'Raw Data'!S838</f>
        <v>Over Turn</v>
      </c>
      <c r="AC838" t="str">
        <f>'Raw Data'!T838</f>
        <v>(None)</v>
      </c>
      <c r="AD838">
        <f>'Raw Data'!U838</f>
        <v>1</v>
      </c>
      <c r="AE838" s="5" t="str">
        <f t="shared" si="192"/>
        <v>Yes</v>
      </c>
      <c r="AF838" t="str">
        <f>'Raw Data'!V838</f>
        <v>Straight</v>
      </c>
      <c r="AG838" s="5">
        <f t="shared" si="186"/>
        <v>0</v>
      </c>
      <c r="AH838" t="str">
        <f>'Raw Data'!W838</f>
        <v>West</v>
      </c>
      <c r="AI838" t="str">
        <f>'Raw Data'!X838</f>
        <v>Daylight</v>
      </c>
      <c r="AJ838" t="str">
        <f>'Raw Data'!Y838</f>
        <v>Dry</v>
      </c>
      <c r="AK838">
        <f>'Raw Data'!Z838</f>
        <v>35</v>
      </c>
      <c r="AL838" t="str">
        <f>'Raw Data'!AA838</f>
        <v>None Used</v>
      </c>
      <c r="AM838" s="5">
        <f t="shared" si="187"/>
        <v>1</v>
      </c>
      <c r="AN838" t="str">
        <f>'Raw Data'!AB838</f>
        <v>Motorcycle</v>
      </c>
      <c r="AO838" t="str">
        <f>'Raw Data'!AC838</f>
        <v>2951013600I</v>
      </c>
      <c r="AP838">
        <f>'Raw Data'!AD838</f>
        <v>25.088118000000001</v>
      </c>
      <c r="AQ838">
        <f>'Raw Data'!AE838</f>
        <v>34.683593999999999</v>
      </c>
      <c r="AR838">
        <f>'Raw Data'!AF838</f>
        <v>-85.182323999999994</v>
      </c>
      <c r="AS838">
        <f>'Raw Data'!AG838</f>
        <v>241</v>
      </c>
      <c r="AT838">
        <f>'Raw Data'!AH838</f>
        <v>181</v>
      </c>
      <c r="AU838">
        <f>'Raw Data'!AI838</f>
        <v>1524</v>
      </c>
      <c r="AV838" t="str">
        <f>'Raw Data'!AJ838</f>
        <v>D6_0136_00_I</v>
      </c>
      <c r="AW838">
        <f>'Raw Data'!AK838</f>
        <v>117</v>
      </c>
      <c r="AX838">
        <f>'Raw Data'!AL838</f>
        <v>128</v>
      </c>
      <c r="AY838" t="str">
        <f>'Raw Data'!AM838</f>
        <v>split</v>
      </c>
      <c r="AZ838">
        <f>'Raw Data'!AN838</f>
        <v>732.6</v>
      </c>
      <c r="BA838">
        <f>'Raw Data'!AO838</f>
        <v>31.7</v>
      </c>
      <c r="BB838">
        <f>'Raw Data'!AP838</f>
        <v>405.4</v>
      </c>
      <c r="BC838">
        <f>'Raw Data'!AQ838</f>
        <v>-85.182451999999998</v>
      </c>
      <c r="BD838">
        <f>'Raw Data'!AR838</f>
        <v>34.684412000000002</v>
      </c>
      <c r="BE838">
        <f>'Raw Data'!AS838</f>
        <v>-85.182370000000006</v>
      </c>
      <c r="BF838">
        <f>'Raw Data'!AT838</f>
        <v>34.683312999999998</v>
      </c>
      <c r="BG838" t="str">
        <f>'Raw Data'!AU838</f>
        <v>2951013600I</v>
      </c>
      <c r="BH838">
        <f>'Raw Data'!AV838</f>
        <v>1</v>
      </c>
      <c r="BI838">
        <f>'Raw Data'!AW838</f>
        <v>295</v>
      </c>
      <c r="BJ838">
        <f>'Raw Data'!AX838</f>
        <v>136</v>
      </c>
      <c r="BK838">
        <f>'Raw Data'!AY838</f>
        <v>0</v>
      </c>
      <c r="BL838">
        <f>'Raw Data'!AZ838</f>
        <v>55</v>
      </c>
      <c r="BM838">
        <f>'Raw Data'!BA838</f>
        <v>7.81</v>
      </c>
      <c r="BN838">
        <f>'Raw Data'!BB838</f>
        <v>7.53</v>
      </c>
      <c r="BO838">
        <f>'Raw Data'!BC838</f>
        <v>1022.6</v>
      </c>
      <c r="BP838">
        <f>'Raw Data'!BD838</f>
        <v>1032.8</v>
      </c>
      <c r="BQ838">
        <f>'Raw Data'!BE838</f>
        <v>1041.7</v>
      </c>
      <c r="BR838">
        <f>'Raw Data'!BF838</f>
        <v>55</v>
      </c>
      <c r="BS838">
        <f>'Raw Data'!BG838</f>
        <v>49.5</v>
      </c>
      <c r="BT838">
        <f>'Raw Data'!BH838</f>
        <v>5.5</v>
      </c>
      <c r="BU838">
        <f>'Raw Data'!BI838</f>
        <v>44187</v>
      </c>
      <c r="BV838" t="str">
        <f>'Raw Data'!BJ838</f>
        <v>ASV_15+</v>
      </c>
      <c r="BW838">
        <f>'Raw Data'!BK838</f>
        <v>1.121E-3</v>
      </c>
      <c r="BX838">
        <f>'Raw Data'!BL838</f>
        <v>35656</v>
      </c>
      <c r="BY838">
        <f>'Raw Data'!BM838</f>
        <v>50978</v>
      </c>
      <c r="BZ838" t="str">
        <f>'Raw Data'!BN838</f>
        <v>2951013600I</v>
      </c>
      <c r="CA838" t="str">
        <f>'Raw Data'!BO838</f>
        <v>WALKER</v>
      </c>
      <c r="CB838">
        <f>'Raw Data'!BP838</f>
        <v>1</v>
      </c>
      <c r="CC838">
        <f>'Raw Data'!BQ838</f>
        <v>13600</v>
      </c>
      <c r="CD838">
        <f>'Raw Data'!BR838</f>
        <v>6</v>
      </c>
      <c r="CE838">
        <f>'Raw Data'!BS838</f>
        <v>1</v>
      </c>
      <c r="CF838">
        <f>'Raw Data'!BT838</f>
        <v>2</v>
      </c>
      <c r="CG838">
        <f>'Raw Data'!BU838</f>
        <v>2</v>
      </c>
      <c r="CH838">
        <f>'Raw Data'!BV838</f>
        <v>2</v>
      </c>
      <c r="CI838">
        <f>'Raw Data'!BW838</f>
        <v>4</v>
      </c>
      <c r="CJ838">
        <f>'Raw Data'!BX838</f>
        <v>0</v>
      </c>
      <c r="CK838">
        <f>'Raw Data'!BY838</f>
        <v>4</v>
      </c>
      <c r="CL838" t="str">
        <f>'Raw Data'!BZ838</f>
        <v>N</v>
      </c>
      <c r="CM838">
        <f t="shared" si="193"/>
        <v>0</v>
      </c>
      <c r="CN838">
        <f>'Raw Data'!CA838</f>
        <v>295</v>
      </c>
      <c r="CO838">
        <f>'Raw Data'!CB838</f>
        <v>136</v>
      </c>
      <c r="CP838">
        <f>'Raw Data'!CC838</f>
        <v>0</v>
      </c>
      <c r="CQ838" t="str">
        <f>'Raw Data'!CD838</f>
        <v>Not Urban</v>
      </c>
      <c r="CR838" t="str">
        <f>'Raw Data'!CE838</f>
        <v>Not Urban</v>
      </c>
      <c r="CS838">
        <f>'Raw Data'!CF838</f>
        <v>0</v>
      </c>
      <c r="CT838">
        <f>'Raw Data'!CG838</f>
        <v>55</v>
      </c>
      <c r="CU838">
        <f>'Raw Data'!CH838</f>
        <v>630</v>
      </c>
      <c r="CV838" t="str">
        <f>'Raw Data'!CI838</f>
        <v xml:space="preserve"> </v>
      </c>
      <c r="CW838">
        <f>'Raw Data'!CJ838</f>
        <v>0</v>
      </c>
      <c r="CX838">
        <f>'Raw Data'!CK838</f>
        <v>1.5366280000000001</v>
      </c>
      <c r="CY838">
        <f>'Raw Data'!CL838</f>
        <v>14</v>
      </c>
      <c r="CZ838" t="str">
        <f>'Raw Data'!CM838</f>
        <v>State Mainline</v>
      </c>
      <c r="DA838">
        <f>'Raw Data'!CN838</f>
        <v>630</v>
      </c>
      <c r="DB838">
        <f>'Raw Data'!CO838</f>
        <v>515981</v>
      </c>
      <c r="DC838">
        <f>'Raw Data'!CP838</f>
        <v>23.84</v>
      </c>
      <c r="DD838">
        <f>'Raw Data'!CQ838</f>
        <v>25.38</v>
      </c>
      <c r="DE838">
        <f>'Raw Data'!CR838</f>
        <v>515981</v>
      </c>
      <c r="DF838">
        <f>'Raw Data'!CS838</f>
        <v>0</v>
      </c>
      <c r="DG838">
        <f>'Raw Data'!CT838</f>
        <v>8113.3970740000004</v>
      </c>
      <c r="DH838">
        <f>'Raw Data'!CU838</f>
        <v>100</v>
      </c>
      <c r="DI838">
        <f>'Raw Data'!CV838</f>
        <v>50987</v>
      </c>
      <c r="DJ838">
        <f>'Raw Data'!CW838</f>
        <v>4.9508999999999997E-2</v>
      </c>
      <c r="DK838">
        <f>'Raw Data'!CX838</f>
        <v>0</v>
      </c>
      <c r="DL838">
        <f>'Raw Data'!CY838</f>
        <v>1.121E-3</v>
      </c>
      <c r="DM838">
        <f>'Raw Data'!CZ838</f>
        <v>344</v>
      </c>
      <c r="DN838" t="str">
        <f>'Raw Data'!DA838</f>
        <v>295-0101</v>
      </c>
      <c r="DO838" t="str">
        <f>'Raw Data'!DB838</f>
        <v>4R : Rural Minor Arterial</v>
      </c>
      <c r="DP838" t="str">
        <f>'Raw Data'!DC838</f>
        <v>34.680790, -85.172782</v>
      </c>
      <c r="DQ838">
        <f>'Raw Data'!DD838</f>
        <v>-85.172781999999998</v>
      </c>
      <c r="DR838">
        <f>'Raw Data'!DE838</f>
        <v>34.680790000000002</v>
      </c>
      <c r="DS838">
        <f>'Raw Data'!DF838</f>
        <v>34.680790000000002</v>
      </c>
      <c r="DT838">
        <f>'Raw Data'!DG838</f>
        <v>-85.172781999999998</v>
      </c>
      <c r="DU838">
        <f>'Raw Data'!DH838</f>
        <v>9.9159999999999995E-3</v>
      </c>
      <c r="DV838">
        <f>'Raw Data'!DI838</f>
        <v>1.121E-3</v>
      </c>
      <c r="DW838">
        <f>'Raw Data'!DJ838</f>
        <v>241</v>
      </c>
      <c r="DX838" s="11">
        <f t="shared" si="194"/>
        <v>3640</v>
      </c>
      <c r="DY838" s="5">
        <f t="shared" si="195"/>
        <v>3240</v>
      </c>
      <c r="DZ838" s="5">
        <f t="shared" si="188"/>
        <v>400</v>
      </c>
      <c r="EA838" s="5">
        <f t="shared" si="189"/>
        <v>0.12345679012345678</v>
      </c>
      <c r="EB838" s="5">
        <f t="shared" si="190"/>
        <v>3440</v>
      </c>
      <c r="EC838">
        <f>'Raw Data'!DK838</f>
        <v>3560</v>
      </c>
      <c r="ED838">
        <f>'Raw Data'!DL838</f>
        <v>14.5</v>
      </c>
      <c r="EE838">
        <f>'Raw Data'!DM838</f>
        <v>3750</v>
      </c>
      <c r="EF838">
        <f>'Raw Data'!DN838</f>
        <v>14.5</v>
      </c>
      <c r="EG838">
        <f>'Raw Data'!DO838</f>
        <v>3610</v>
      </c>
      <c r="EH838">
        <f>'Raw Data'!DP838</f>
        <v>0</v>
      </c>
      <c r="EI838">
        <f>'Raw Data'!DQ838</f>
        <v>3590</v>
      </c>
      <c r="EJ838">
        <f>'Raw Data'!DR838</f>
        <v>0</v>
      </c>
      <c r="EK838">
        <f>'Raw Data'!DS838</f>
        <v>3480</v>
      </c>
      <c r="EL838">
        <f>'Raw Data'!DT838</f>
        <v>12.1</v>
      </c>
      <c r="EM838">
        <f>'Raw Data'!DU838</f>
        <v>3340</v>
      </c>
      <c r="EN838">
        <f>'Raw Data'!DV838</f>
        <v>12.1</v>
      </c>
      <c r="EO838">
        <f>'Raw Data'!DW838</f>
        <v>3070</v>
      </c>
      <c r="EP838">
        <f>'Raw Data'!DX838</f>
        <v>12.1</v>
      </c>
      <c r="EQ838">
        <f>'Raw Data'!DY838</f>
        <v>3070</v>
      </c>
      <c r="ER838">
        <f>'Raw Data'!DZ838</f>
        <v>12.1</v>
      </c>
      <c r="ES838">
        <f>'Raw Data'!EA838</f>
        <v>3070</v>
      </c>
      <c r="ET838">
        <f>'Raw Data'!EB838</f>
        <v>12.1</v>
      </c>
      <c r="EU838">
        <f>'Raw Data'!EC838</f>
        <v>3090</v>
      </c>
      <c r="EV838">
        <f>'Raw Data'!ED838</f>
        <v>12.1</v>
      </c>
      <c r="EW838">
        <f>'Raw Data'!EE838</f>
        <v>0</v>
      </c>
    </row>
    <row r="839" spans="1:153" x14ac:dyDescent="0.3">
      <c r="A839">
        <f>'Raw Data'!A839</f>
        <v>837</v>
      </c>
      <c r="B839" t="str">
        <f>'Raw Data'!B839</f>
        <v>Point</v>
      </c>
      <c r="C839">
        <f>'Raw Data'!C839</f>
        <v>73</v>
      </c>
      <c r="D839">
        <f>'Raw Data'!D839</f>
        <v>388</v>
      </c>
      <c r="E839" t="str">
        <f>'Raw Data'!E839</f>
        <v>Point</v>
      </c>
      <c r="F839">
        <f>'Raw Data'!F839</f>
        <v>4495846</v>
      </c>
      <c r="G839" t="str">
        <f>'Raw Data'!G839</f>
        <v>Gsp Post 00</v>
      </c>
      <c r="H839" s="3">
        <f>'Raw Data'!H839</f>
        <v>41462</v>
      </c>
      <c r="L839">
        <f t="shared" si="182"/>
        <v>0</v>
      </c>
      <c r="M839" s="5">
        <f t="shared" si="183"/>
        <v>41462</v>
      </c>
      <c r="N839" s="5">
        <f t="shared" si="191"/>
        <v>2013</v>
      </c>
      <c r="O839" s="5" t="str" cm="1">
        <f t="array" ref="O839">_xlfn.IFS(N839&lt;=2016,"before treatment",N839=2017,"unknown",N839&gt;2017,"after treatment")</f>
        <v>before treatment</v>
      </c>
      <c r="P839" s="5">
        <f t="shared" si="184"/>
        <v>1</v>
      </c>
      <c r="Q839" s="5">
        <f t="shared" si="185"/>
        <v>0</v>
      </c>
      <c r="R839" t="str">
        <f>'Raw Data'!I839</f>
        <v>Walker</v>
      </c>
      <c r="S839" t="str">
        <f>'Raw Data'!J839</f>
        <v>LOOKOUT MOUNTAIN SCENIC</v>
      </c>
      <c r="T839" t="str">
        <f>'Raw Data'!K839</f>
        <v>(none)</v>
      </c>
      <c r="U839" t="str">
        <f>'Raw Data'!L839</f>
        <v>(O) No Injury</v>
      </c>
      <c r="V839">
        <f>'Raw Data'!M839</f>
        <v>0</v>
      </c>
      <c r="W839">
        <f>'Raw Data'!N839</f>
        <v>0</v>
      </c>
      <c r="X839">
        <f>'Raw Data'!O839</f>
        <v>0</v>
      </c>
      <c r="Y839" t="str">
        <f>'Raw Data'!P839</f>
        <v>Not a Collision with Motor Vehicle</v>
      </c>
      <c r="Z839" t="str">
        <f>'Raw Data'!Q839</f>
        <v>On Shoulder</v>
      </c>
      <c r="AA839" t="str">
        <f>'Raw Data'!R839</f>
        <v>Other-Fixed Object</v>
      </c>
      <c r="AB839" t="str">
        <f>'Raw Data'!S839</f>
        <v>Guard Rail Fence</v>
      </c>
      <c r="AC839" t="str">
        <f>'Raw Data'!T839</f>
        <v>Changed Lanes Improperly</v>
      </c>
      <c r="AD839">
        <f>'Raw Data'!U839</f>
        <v>1</v>
      </c>
      <c r="AE839" s="5" t="str">
        <f t="shared" si="192"/>
        <v>Yes</v>
      </c>
      <c r="AF839" t="str">
        <f>'Raw Data'!V839</f>
        <v>Negotiating a Curve</v>
      </c>
      <c r="AG839" s="5">
        <f t="shared" si="186"/>
        <v>0</v>
      </c>
      <c r="AH839" t="str">
        <f>'Raw Data'!W839</f>
        <v>East</v>
      </c>
      <c r="AI839" t="str">
        <f>'Raw Data'!X839</f>
        <v>Daylight</v>
      </c>
      <c r="AJ839" t="str">
        <f>'Raw Data'!Y839</f>
        <v>Wet</v>
      </c>
      <c r="AK839">
        <f>'Raw Data'!Z839</f>
        <v>28</v>
      </c>
      <c r="AL839" t="str">
        <f>'Raw Data'!AA839</f>
        <v>Lap and Shoulder Belt Used</v>
      </c>
      <c r="AM839" s="5">
        <f t="shared" si="187"/>
        <v>0</v>
      </c>
      <c r="AN839" t="str">
        <f>'Raw Data'!AB839</f>
        <v>Passenger Car</v>
      </c>
      <c r="AO839" t="str">
        <f>'Raw Data'!AC839</f>
        <v>2951013600I</v>
      </c>
      <c r="AP839">
        <f>'Raw Data'!AD839</f>
        <v>25.04</v>
      </c>
      <c r="AQ839">
        <f>'Raw Data'!AE839</f>
        <v>34.684266000000001</v>
      </c>
      <c r="AR839">
        <f>'Raw Data'!AF839</f>
        <v>-85.182411000000002</v>
      </c>
      <c r="AS839">
        <f>'Raw Data'!AG839</f>
        <v>241</v>
      </c>
      <c r="AT839">
        <f>'Raw Data'!AH839</f>
        <v>181</v>
      </c>
      <c r="AU839">
        <f>'Raw Data'!AI839</f>
        <v>1524</v>
      </c>
      <c r="AV839" t="str">
        <f>'Raw Data'!AJ839</f>
        <v>D6_0136_00_I</v>
      </c>
      <c r="AW839">
        <f>'Raw Data'!AK839</f>
        <v>117</v>
      </c>
      <c r="AX839">
        <f>'Raw Data'!AL839</f>
        <v>128</v>
      </c>
      <c r="AY839" t="str">
        <f>'Raw Data'!AM839</f>
        <v>split</v>
      </c>
      <c r="AZ839">
        <f>'Raw Data'!AN839</f>
        <v>732.6</v>
      </c>
      <c r="BA839">
        <f>'Raw Data'!AO839</f>
        <v>31.7</v>
      </c>
      <c r="BB839">
        <f>'Raw Data'!AP839</f>
        <v>405.4</v>
      </c>
      <c r="BC839">
        <f>'Raw Data'!AQ839</f>
        <v>-85.182451999999998</v>
      </c>
      <c r="BD839">
        <f>'Raw Data'!AR839</f>
        <v>34.684412000000002</v>
      </c>
      <c r="BE839">
        <f>'Raw Data'!AS839</f>
        <v>-85.182370000000006</v>
      </c>
      <c r="BF839">
        <f>'Raw Data'!AT839</f>
        <v>34.683312999999998</v>
      </c>
      <c r="BG839" t="str">
        <f>'Raw Data'!AU839</f>
        <v>2951013600I</v>
      </c>
      <c r="BH839">
        <f>'Raw Data'!AV839</f>
        <v>1</v>
      </c>
      <c r="BI839">
        <f>'Raw Data'!AW839</f>
        <v>295</v>
      </c>
      <c r="BJ839">
        <f>'Raw Data'!AX839</f>
        <v>136</v>
      </c>
      <c r="BK839">
        <f>'Raw Data'!AY839</f>
        <v>0</v>
      </c>
      <c r="BL839">
        <f>'Raw Data'!AZ839</f>
        <v>55</v>
      </c>
      <c r="BM839">
        <f>'Raw Data'!BA839</f>
        <v>7.81</v>
      </c>
      <c r="BN839">
        <f>'Raw Data'!BB839</f>
        <v>7.53</v>
      </c>
      <c r="BO839">
        <f>'Raw Data'!BC839</f>
        <v>1022.6</v>
      </c>
      <c r="BP839">
        <f>'Raw Data'!BD839</f>
        <v>1032.8</v>
      </c>
      <c r="BQ839">
        <f>'Raw Data'!BE839</f>
        <v>1041.7</v>
      </c>
      <c r="BR839">
        <f>'Raw Data'!BF839</f>
        <v>55</v>
      </c>
      <c r="BS839">
        <f>'Raw Data'!BG839</f>
        <v>49.5</v>
      </c>
      <c r="BT839">
        <f>'Raw Data'!BH839</f>
        <v>5.5</v>
      </c>
      <c r="BU839">
        <f>'Raw Data'!BI839</f>
        <v>44187</v>
      </c>
      <c r="BV839" t="str">
        <f>'Raw Data'!BJ839</f>
        <v>ASV_15+</v>
      </c>
      <c r="BW839">
        <f>'Raw Data'!BK839</f>
        <v>1.121E-3</v>
      </c>
      <c r="BX839">
        <f>'Raw Data'!BL839</f>
        <v>35656</v>
      </c>
      <c r="BY839">
        <f>'Raw Data'!BM839</f>
        <v>50978</v>
      </c>
      <c r="BZ839" t="str">
        <f>'Raw Data'!BN839</f>
        <v>2951013600I</v>
      </c>
      <c r="CA839" t="str">
        <f>'Raw Data'!BO839</f>
        <v>WALKER</v>
      </c>
      <c r="CB839">
        <f>'Raw Data'!BP839</f>
        <v>1</v>
      </c>
      <c r="CC839">
        <f>'Raw Data'!BQ839</f>
        <v>13600</v>
      </c>
      <c r="CD839">
        <f>'Raw Data'!BR839</f>
        <v>6</v>
      </c>
      <c r="CE839">
        <f>'Raw Data'!BS839</f>
        <v>1</v>
      </c>
      <c r="CF839">
        <f>'Raw Data'!BT839</f>
        <v>2</v>
      </c>
      <c r="CG839">
        <f>'Raw Data'!BU839</f>
        <v>2</v>
      </c>
      <c r="CH839">
        <f>'Raw Data'!BV839</f>
        <v>2</v>
      </c>
      <c r="CI839">
        <f>'Raw Data'!BW839</f>
        <v>4</v>
      </c>
      <c r="CJ839">
        <f>'Raw Data'!BX839</f>
        <v>0</v>
      </c>
      <c r="CK839">
        <f>'Raw Data'!BY839</f>
        <v>4</v>
      </c>
      <c r="CL839" t="str">
        <f>'Raw Data'!BZ839</f>
        <v>N</v>
      </c>
      <c r="CM839">
        <f t="shared" si="193"/>
        <v>0</v>
      </c>
      <c r="CN839">
        <f>'Raw Data'!CA839</f>
        <v>295</v>
      </c>
      <c r="CO839">
        <f>'Raw Data'!CB839</f>
        <v>136</v>
      </c>
      <c r="CP839">
        <f>'Raw Data'!CC839</f>
        <v>0</v>
      </c>
      <c r="CQ839" t="str">
        <f>'Raw Data'!CD839</f>
        <v>Not Urban</v>
      </c>
      <c r="CR839" t="str">
        <f>'Raw Data'!CE839</f>
        <v>Not Urban</v>
      </c>
      <c r="CS839">
        <f>'Raw Data'!CF839</f>
        <v>0</v>
      </c>
      <c r="CT839">
        <f>'Raw Data'!CG839</f>
        <v>55</v>
      </c>
      <c r="CU839">
        <f>'Raw Data'!CH839</f>
        <v>630</v>
      </c>
      <c r="CV839" t="str">
        <f>'Raw Data'!CI839</f>
        <v xml:space="preserve"> </v>
      </c>
      <c r="CW839">
        <f>'Raw Data'!CJ839</f>
        <v>0</v>
      </c>
      <c r="CX839">
        <f>'Raw Data'!CK839</f>
        <v>1.5366280000000001</v>
      </c>
      <c r="CY839">
        <f>'Raw Data'!CL839</f>
        <v>14</v>
      </c>
      <c r="CZ839" t="str">
        <f>'Raw Data'!CM839</f>
        <v>State Mainline</v>
      </c>
      <c r="DA839">
        <f>'Raw Data'!CN839</f>
        <v>630</v>
      </c>
      <c r="DB839">
        <f>'Raw Data'!CO839</f>
        <v>515981</v>
      </c>
      <c r="DC839">
        <f>'Raw Data'!CP839</f>
        <v>23.84</v>
      </c>
      <c r="DD839">
        <f>'Raw Data'!CQ839</f>
        <v>25.38</v>
      </c>
      <c r="DE839">
        <f>'Raw Data'!CR839</f>
        <v>515981</v>
      </c>
      <c r="DF839">
        <f>'Raw Data'!CS839</f>
        <v>0</v>
      </c>
      <c r="DG839">
        <f>'Raw Data'!CT839</f>
        <v>8113.3970740000004</v>
      </c>
      <c r="DH839">
        <f>'Raw Data'!CU839</f>
        <v>100</v>
      </c>
      <c r="DI839">
        <f>'Raw Data'!CV839</f>
        <v>50987</v>
      </c>
      <c r="DJ839">
        <f>'Raw Data'!CW839</f>
        <v>4.9508999999999997E-2</v>
      </c>
      <c r="DK839">
        <f>'Raw Data'!CX839</f>
        <v>0</v>
      </c>
      <c r="DL839">
        <f>'Raw Data'!CY839</f>
        <v>1.121E-3</v>
      </c>
      <c r="DM839">
        <f>'Raw Data'!CZ839</f>
        <v>344</v>
      </c>
      <c r="DN839" t="str">
        <f>'Raw Data'!DA839</f>
        <v>295-0101</v>
      </c>
      <c r="DO839" t="str">
        <f>'Raw Data'!DB839</f>
        <v>4R : Rural Minor Arterial</v>
      </c>
      <c r="DP839" t="str">
        <f>'Raw Data'!DC839</f>
        <v>34.680790, -85.172782</v>
      </c>
      <c r="DQ839">
        <f>'Raw Data'!DD839</f>
        <v>-85.172781999999998</v>
      </c>
      <c r="DR839">
        <f>'Raw Data'!DE839</f>
        <v>34.680790000000002</v>
      </c>
      <c r="DS839">
        <f>'Raw Data'!DF839</f>
        <v>34.680790000000002</v>
      </c>
      <c r="DT839">
        <f>'Raw Data'!DG839</f>
        <v>-85.172781999999998</v>
      </c>
      <c r="DU839">
        <f>'Raw Data'!DH839</f>
        <v>9.9159999999999995E-3</v>
      </c>
      <c r="DV839">
        <f>'Raw Data'!DI839</f>
        <v>1.121E-3</v>
      </c>
      <c r="DW839">
        <f>'Raw Data'!DJ839</f>
        <v>241</v>
      </c>
      <c r="DX839" s="11">
        <f t="shared" si="194"/>
        <v>3640</v>
      </c>
      <c r="DY839" s="5">
        <f t="shared" si="195"/>
        <v>3240</v>
      </c>
      <c r="DZ839" s="5">
        <f t="shared" si="188"/>
        <v>400</v>
      </c>
      <c r="EA839" s="5">
        <f t="shared" si="189"/>
        <v>0.12345679012345678</v>
      </c>
      <c r="EB839" s="5">
        <f t="shared" si="190"/>
        <v>3440</v>
      </c>
      <c r="EC839">
        <f>'Raw Data'!DK839</f>
        <v>3560</v>
      </c>
      <c r="ED839">
        <f>'Raw Data'!DL839</f>
        <v>14.5</v>
      </c>
      <c r="EE839">
        <f>'Raw Data'!DM839</f>
        <v>3750</v>
      </c>
      <c r="EF839">
        <f>'Raw Data'!DN839</f>
        <v>14.5</v>
      </c>
      <c r="EG839">
        <f>'Raw Data'!DO839</f>
        <v>3610</v>
      </c>
      <c r="EH839">
        <f>'Raw Data'!DP839</f>
        <v>0</v>
      </c>
      <c r="EI839">
        <f>'Raw Data'!DQ839</f>
        <v>3590</v>
      </c>
      <c r="EJ839">
        <f>'Raw Data'!DR839</f>
        <v>0</v>
      </c>
      <c r="EK839">
        <f>'Raw Data'!DS839</f>
        <v>3480</v>
      </c>
      <c r="EL839">
        <f>'Raw Data'!DT839</f>
        <v>12.1</v>
      </c>
      <c r="EM839">
        <f>'Raw Data'!DU839</f>
        <v>3340</v>
      </c>
      <c r="EN839">
        <f>'Raw Data'!DV839</f>
        <v>12.1</v>
      </c>
      <c r="EO839">
        <f>'Raw Data'!DW839</f>
        <v>3070</v>
      </c>
      <c r="EP839">
        <f>'Raw Data'!DX839</f>
        <v>12.1</v>
      </c>
      <c r="EQ839">
        <f>'Raw Data'!DY839</f>
        <v>3070</v>
      </c>
      <c r="ER839">
        <f>'Raw Data'!DZ839</f>
        <v>12.1</v>
      </c>
      <c r="ES839">
        <f>'Raw Data'!EA839</f>
        <v>3070</v>
      </c>
      <c r="ET839">
        <f>'Raw Data'!EB839</f>
        <v>12.1</v>
      </c>
      <c r="EU839">
        <f>'Raw Data'!EC839</f>
        <v>3090</v>
      </c>
      <c r="EV839">
        <f>'Raw Data'!ED839</f>
        <v>12.1</v>
      </c>
      <c r="EW839">
        <f>'Raw Data'!EE839</f>
        <v>0</v>
      </c>
    </row>
    <row r="840" spans="1:153" x14ac:dyDescent="0.3">
      <c r="A840">
        <f>'Raw Data'!A840</f>
        <v>838</v>
      </c>
      <c r="B840" t="str">
        <f>'Raw Data'!B840</f>
        <v>Point</v>
      </c>
      <c r="C840">
        <f>'Raw Data'!C840</f>
        <v>87</v>
      </c>
      <c r="D840">
        <f>'Raw Data'!D840</f>
        <v>331</v>
      </c>
      <c r="E840" t="str">
        <f>'Raw Data'!E840</f>
        <v>Point</v>
      </c>
      <c r="F840">
        <f>'Raw Data'!F840</f>
        <v>4998993</v>
      </c>
      <c r="G840" t="str">
        <f>'Raw Data'!G840</f>
        <v>Gsp Post 00</v>
      </c>
      <c r="H840" s="3">
        <f>'Raw Data'!H840</f>
        <v>41909</v>
      </c>
      <c r="L840">
        <f t="shared" si="182"/>
        <v>0</v>
      </c>
      <c r="M840" s="5">
        <f t="shared" si="183"/>
        <v>41909</v>
      </c>
      <c r="N840" s="5">
        <f t="shared" si="191"/>
        <v>2014</v>
      </c>
      <c r="O840" s="5" t="str" cm="1">
        <f t="array" ref="O840">_xlfn.IFS(N840&lt;=2016,"before treatment",N840=2017,"unknown",N840&gt;2017,"after treatment")</f>
        <v>before treatment</v>
      </c>
      <c r="P840" s="5">
        <f t="shared" si="184"/>
        <v>1</v>
      </c>
      <c r="Q840" s="5">
        <f t="shared" si="185"/>
        <v>0</v>
      </c>
      <c r="R840" t="str">
        <f>'Raw Data'!I840</f>
        <v>Walker</v>
      </c>
      <c r="S840" t="str">
        <f>'Raw Data'!J840</f>
        <v>LOOKOUT MOUNTAIN SCENIC</v>
      </c>
      <c r="T840" t="str">
        <f>'Raw Data'!K840</f>
        <v>(none)</v>
      </c>
      <c r="U840" t="str">
        <f>'Raw Data'!L840</f>
        <v>(O) No Injury</v>
      </c>
      <c r="V840">
        <f>'Raw Data'!M840</f>
        <v>0</v>
      </c>
      <c r="W840">
        <f>'Raw Data'!N840</f>
        <v>0</v>
      </c>
      <c r="X840">
        <f>'Raw Data'!O840</f>
        <v>0</v>
      </c>
      <c r="Y840" t="str">
        <f>'Raw Data'!P840</f>
        <v>Not a Collision with Motor Vehicle</v>
      </c>
      <c r="Z840" t="str">
        <f>'Raw Data'!Q840</f>
        <v>On Roadway - Non-Intersection</v>
      </c>
      <c r="AA840" t="str">
        <f>'Raw Data'!R840</f>
        <v>["Other Object (Not Fixed)","Other Object (Not Fixed)"]</v>
      </c>
      <c r="AB840" t="str">
        <f>'Raw Data'!S840</f>
        <v>["Other Non-Collision","Other Object (Not Fixed)"]</v>
      </c>
      <c r="AC840" t="str">
        <f>'Raw Data'!T840</f>
        <v>["No Contributing Factors","Other"]</v>
      </c>
      <c r="AD840">
        <f>'Raw Data'!U840</f>
        <v>2</v>
      </c>
      <c r="AE840" s="5" t="str">
        <f t="shared" si="192"/>
        <v>No</v>
      </c>
      <c r="AF840" t="str">
        <f>'Raw Data'!V840</f>
        <v>["Negotiating a Curve","Negotiating a Curve"]</v>
      </c>
      <c r="AG840" s="5">
        <f t="shared" si="186"/>
        <v>0</v>
      </c>
      <c r="AH840" t="str">
        <f>'Raw Data'!W840</f>
        <v>["East","West"]</v>
      </c>
      <c r="AI840" t="str">
        <f>'Raw Data'!X840</f>
        <v>Daylight</v>
      </c>
      <c r="AJ840" t="str">
        <f>'Raw Data'!Y840</f>
        <v>Dry</v>
      </c>
      <c r="AK840">
        <f>'Raw Data'!Z840</f>
        <v>0</v>
      </c>
      <c r="AL840" t="str">
        <f>'Raw Data'!AA840</f>
        <v>["Lap and Shoulder Belt Used","Lap and Shoulder Belt Used","Lap and Shoulder Belt Used"]</v>
      </c>
      <c r="AM840" s="5">
        <f t="shared" si="187"/>
        <v>0</v>
      </c>
      <c r="AN840" t="str">
        <f>'Raw Data'!AB840</f>
        <v>["Passenger Car","Pickup Truck"]</v>
      </c>
      <c r="AO840" t="str">
        <f>'Raw Data'!AC840</f>
        <v>2951013600I</v>
      </c>
      <c r="AP840">
        <f>'Raw Data'!AD840</f>
        <v>25.398</v>
      </c>
      <c r="AQ840">
        <f>'Raw Data'!AE840</f>
        <v>34.680700000000002</v>
      </c>
      <c r="AR840">
        <f>'Raw Data'!AF840</f>
        <v>-85.179610999999994</v>
      </c>
      <c r="AS840">
        <f>'Raw Data'!AG840</f>
        <v>242</v>
      </c>
      <c r="AT840">
        <f>'Raw Data'!AH840</f>
        <v>182</v>
      </c>
      <c r="AU840">
        <f>'Raw Data'!AI840</f>
        <v>1525</v>
      </c>
      <c r="AV840" t="str">
        <f>'Raw Data'!AJ840</f>
        <v>D6_0136_00_I</v>
      </c>
      <c r="AW840">
        <f>'Raw Data'!AK840</f>
        <v>118</v>
      </c>
      <c r="AX840">
        <f>'Raw Data'!AL840</f>
        <v>129</v>
      </c>
      <c r="AY840" t="str">
        <f>'Raw Data'!AM840</f>
        <v>simple</v>
      </c>
      <c r="AZ840">
        <f>'Raw Data'!AN840</f>
        <v>713</v>
      </c>
      <c r="BA840">
        <f>'Raw Data'!AO840</f>
        <v>131.5</v>
      </c>
      <c r="BB840">
        <f>'Raw Data'!AP840</f>
        <v>1635.2</v>
      </c>
      <c r="BC840">
        <f>'Raw Data'!AQ840</f>
        <v>-85.182388000000003</v>
      </c>
      <c r="BD840">
        <f>'Raw Data'!AR840</f>
        <v>34.683190000000003</v>
      </c>
      <c r="BE840">
        <f>'Raw Data'!AS840</f>
        <v>-85.179096999999999</v>
      </c>
      <c r="BF840">
        <f>'Raw Data'!AT840</f>
        <v>34.680840000000003</v>
      </c>
      <c r="BG840" t="str">
        <f>'Raw Data'!AU840</f>
        <v>2951013600I</v>
      </c>
      <c r="BH840">
        <f>'Raw Data'!AV840</f>
        <v>1</v>
      </c>
      <c r="BI840">
        <f>'Raw Data'!AW840</f>
        <v>295</v>
      </c>
      <c r="BJ840">
        <f>'Raw Data'!AX840</f>
        <v>136</v>
      </c>
      <c r="BK840">
        <f>'Raw Data'!AY840</f>
        <v>0</v>
      </c>
      <c r="BL840">
        <f>'Raw Data'!AZ840</f>
        <v>55</v>
      </c>
      <c r="BM840">
        <f>'Raw Data'!BA840</f>
        <v>7.72</v>
      </c>
      <c r="BN840">
        <f>'Raw Data'!BB840</f>
        <v>7.19</v>
      </c>
      <c r="BO840">
        <f>'Raw Data'!BC840</f>
        <v>927.5</v>
      </c>
      <c r="BP840">
        <f>'Raw Data'!BD840</f>
        <v>974.1</v>
      </c>
      <c r="BQ840">
        <f>'Raw Data'!BE840</f>
        <v>1017.4</v>
      </c>
      <c r="BR840">
        <f>'Raw Data'!BF840</f>
        <v>55</v>
      </c>
      <c r="BS840">
        <f>'Raw Data'!BG840</f>
        <v>50.2</v>
      </c>
      <c r="BT840">
        <f>'Raw Data'!BH840</f>
        <v>4.8</v>
      </c>
      <c r="BU840">
        <f>'Raw Data'!BI840</f>
        <v>44187</v>
      </c>
      <c r="BV840" t="str">
        <f>'Raw Data'!BJ840</f>
        <v>ASV_15+</v>
      </c>
      <c r="BW840">
        <f>'Raw Data'!BK840</f>
        <v>4.9909999999999998E-3</v>
      </c>
      <c r="BX840">
        <f>'Raw Data'!BL840</f>
        <v>35656</v>
      </c>
      <c r="BY840">
        <f>'Raw Data'!BM840</f>
        <v>50978</v>
      </c>
      <c r="BZ840" t="str">
        <f>'Raw Data'!BN840</f>
        <v>2951013600I</v>
      </c>
      <c r="CA840" t="str">
        <f>'Raw Data'!BO840</f>
        <v>WALKER</v>
      </c>
      <c r="CB840">
        <f>'Raw Data'!BP840</f>
        <v>1</v>
      </c>
      <c r="CC840">
        <f>'Raw Data'!BQ840</f>
        <v>13600</v>
      </c>
      <c r="CD840">
        <f>'Raw Data'!BR840</f>
        <v>6</v>
      </c>
      <c r="CE840">
        <f>'Raw Data'!BS840</f>
        <v>1</v>
      </c>
      <c r="CF840">
        <f>'Raw Data'!BT840</f>
        <v>2</v>
      </c>
      <c r="CG840">
        <f>'Raw Data'!BU840</f>
        <v>2</v>
      </c>
      <c r="CH840">
        <f>'Raw Data'!BV840</f>
        <v>2</v>
      </c>
      <c r="CI840">
        <f>'Raw Data'!BW840</f>
        <v>4</v>
      </c>
      <c r="CJ840">
        <f>'Raw Data'!BX840</f>
        <v>0</v>
      </c>
      <c r="CK840">
        <f>'Raw Data'!BY840</f>
        <v>4</v>
      </c>
      <c r="CL840" t="str">
        <f>'Raw Data'!BZ840</f>
        <v>N</v>
      </c>
      <c r="CM840">
        <f t="shared" si="193"/>
        <v>0</v>
      </c>
      <c r="CN840">
        <f>'Raw Data'!CA840</f>
        <v>295</v>
      </c>
      <c r="CO840">
        <f>'Raw Data'!CB840</f>
        <v>136</v>
      </c>
      <c r="CP840">
        <f>'Raw Data'!CC840</f>
        <v>0</v>
      </c>
      <c r="CQ840" t="str">
        <f>'Raw Data'!CD840</f>
        <v>Not Urban</v>
      </c>
      <c r="CR840" t="str">
        <f>'Raw Data'!CE840</f>
        <v>Not Urban</v>
      </c>
      <c r="CS840">
        <f>'Raw Data'!CF840</f>
        <v>0</v>
      </c>
      <c r="CT840">
        <f>'Raw Data'!CG840</f>
        <v>55</v>
      </c>
      <c r="CU840">
        <f>'Raw Data'!CH840</f>
        <v>630</v>
      </c>
      <c r="CV840" t="str">
        <f>'Raw Data'!CI840</f>
        <v xml:space="preserve"> </v>
      </c>
      <c r="CW840">
        <f>'Raw Data'!CJ840</f>
        <v>0</v>
      </c>
      <c r="CX840">
        <f>'Raw Data'!CK840</f>
        <v>1.5366280000000001</v>
      </c>
      <c r="CY840">
        <f>'Raw Data'!CL840</f>
        <v>14</v>
      </c>
      <c r="CZ840" t="str">
        <f>'Raw Data'!CM840</f>
        <v>State Mainline</v>
      </c>
      <c r="DA840">
        <f>'Raw Data'!CN840</f>
        <v>630</v>
      </c>
      <c r="DB840">
        <f>'Raw Data'!CO840</f>
        <v>515981</v>
      </c>
      <c r="DC840">
        <f>'Raw Data'!CP840</f>
        <v>23.84</v>
      </c>
      <c r="DD840">
        <f>'Raw Data'!CQ840</f>
        <v>25.38</v>
      </c>
      <c r="DE840">
        <f>'Raw Data'!CR840</f>
        <v>515981</v>
      </c>
      <c r="DF840">
        <f>'Raw Data'!CS840</f>
        <v>0</v>
      </c>
      <c r="DG840">
        <f>'Raw Data'!CT840</f>
        <v>8113.3970740000004</v>
      </c>
      <c r="DH840">
        <f>'Raw Data'!CU840</f>
        <v>100</v>
      </c>
      <c r="DI840">
        <f>'Raw Data'!CV840</f>
        <v>50987</v>
      </c>
      <c r="DJ840">
        <f>'Raw Data'!CW840</f>
        <v>4.9508999999999997E-2</v>
      </c>
      <c r="DK840">
        <f>'Raw Data'!CX840</f>
        <v>0</v>
      </c>
      <c r="DL840">
        <f>'Raw Data'!CY840</f>
        <v>4.9909999999999998E-3</v>
      </c>
      <c r="DM840">
        <f>'Raw Data'!CZ840</f>
        <v>344</v>
      </c>
      <c r="DN840" t="str">
        <f>'Raw Data'!DA840</f>
        <v>295-0101</v>
      </c>
      <c r="DO840" t="str">
        <f>'Raw Data'!DB840</f>
        <v>4R : Rural Minor Arterial</v>
      </c>
      <c r="DP840" t="str">
        <f>'Raw Data'!DC840</f>
        <v>34.680790, -85.172782</v>
      </c>
      <c r="DQ840">
        <f>'Raw Data'!DD840</f>
        <v>-85.172781999999998</v>
      </c>
      <c r="DR840">
        <f>'Raw Data'!DE840</f>
        <v>34.680790000000002</v>
      </c>
      <c r="DS840">
        <f>'Raw Data'!DF840</f>
        <v>34.680790000000002</v>
      </c>
      <c r="DT840">
        <f>'Raw Data'!DG840</f>
        <v>-85.172781999999998</v>
      </c>
      <c r="DU840">
        <f>'Raw Data'!DH840</f>
        <v>6.3160000000000004E-3</v>
      </c>
      <c r="DV840">
        <f>'Raw Data'!DI840</f>
        <v>4.9909999999999998E-3</v>
      </c>
      <c r="DW840">
        <f>'Raw Data'!DJ840</f>
        <v>242</v>
      </c>
      <c r="DX840" s="11">
        <f t="shared" si="194"/>
        <v>3640</v>
      </c>
      <c r="DY840" s="5">
        <f t="shared" si="195"/>
        <v>3240</v>
      </c>
      <c r="DZ840" s="5">
        <f t="shared" si="188"/>
        <v>400</v>
      </c>
      <c r="EA840" s="5">
        <f t="shared" si="189"/>
        <v>0.12345679012345678</v>
      </c>
      <c r="EB840" s="5">
        <f t="shared" si="190"/>
        <v>3440</v>
      </c>
      <c r="EC840">
        <f>'Raw Data'!DK840</f>
        <v>3560</v>
      </c>
      <c r="ED840">
        <f>'Raw Data'!DL840</f>
        <v>14.5</v>
      </c>
      <c r="EE840">
        <f>'Raw Data'!DM840</f>
        <v>3750</v>
      </c>
      <c r="EF840">
        <f>'Raw Data'!DN840</f>
        <v>14.5</v>
      </c>
      <c r="EG840">
        <f>'Raw Data'!DO840</f>
        <v>3610</v>
      </c>
      <c r="EH840">
        <f>'Raw Data'!DP840</f>
        <v>0</v>
      </c>
      <c r="EI840">
        <f>'Raw Data'!DQ840</f>
        <v>3590</v>
      </c>
      <c r="EJ840">
        <f>'Raw Data'!DR840</f>
        <v>0</v>
      </c>
      <c r="EK840">
        <f>'Raw Data'!DS840</f>
        <v>3480</v>
      </c>
      <c r="EL840">
        <f>'Raw Data'!DT840</f>
        <v>12.1</v>
      </c>
      <c r="EM840">
        <f>'Raw Data'!DU840</f>
        <v>3340</v>
      </c>
      <c r="EN840">
        <f>'Raw Data'!DV840</f>
        <v>12.1</v>
      </c>
      <c r="EO840">
        <f>'Raw Data'!DW840</f>
        <v>3070</v>
      </c>
      <c r="EP840">
        <f>'Raw Data'!DX840</f>
        <v>12.1</v>
      </c>
      <c r="EQ840">
        <f>'Raw Data'!DY840</f>
        <v>3070</v>
      </c>
      <c r="ER840">
        <f>'Raw Data'!DZ840</f>
        <v>12.1</v>
      </c>
      <c r="ES840">
        <f>'Raw Data'!EA840</f>
        <v>3070</v>
      </c>
      <c r="ET840">
        <f>'Raw Data'!EB840</f>
        <v>12.1</v>
      </c>
      <c r="EU840">
        <f>'Raw Data'!EC840</f>
        <v>3090</v>
      </c>
      <c r="EV840">
        <f>'Raw Data'!ED840</f>
        <v>12.1</v>
      </c>
      <c r="EW840">
        <f>'Raw Data'!EE840</f>
        <v>0</v>
      </c>
    </row>
    <row r="841" spans="1:153" x14ac:dyDescent="0.3">
      <c r="A841">
        <f>'Raw Data'!A841</f>
        <v>839</v>
      </c>
      <c r="B841" t="str">
        <f>'Raw Data'!B841</f>
        <v>Point</v>
      </c>
      <c r="C841">
        <f>'Raw Data'!C841</f>
        <v>371</v>
      </c>
      <c r="D841">
        <f>'Raw Data'!D841</f>
        <v>184</v>
      </c>
      <c r="E841" t="str">
        <f>'Raw Data'!E841</f>
        <v>Point</v>
      </c>
      <c r="F841">
        <f>'Raw Data'!F841</f>
        <v>6079622</v>
      </c>
      <c r="G841" t="str">
        <f>'Raw Data'!G841</f>
        <v>Gsp Post 00</v>
      </c>
      <c r="H841" s="3">
        <f>'Raw Data'!H841</f>
        <v>42748</v>
      </c>
      <c r="L841">
        <f t="shared" si="182"/>
        <v>0</v>
      </c>
      <c r="M841" s="5">
        <f t="shared" si="183"/>
        <v>42748</v>
      </c>
      <c r="N841" s="5">
        <f t="shared" si="191"/>
        <v>2017</v>
      </c>
      <c r="O841" s="5" t="str" cm="1">
        <f t="array" ref="O841">_xlfn.IFS(N841&lt;=2016,"before treatment",N841=2017,"unknown",N841&gt;2017,"after treatment")</f>
        <v>unknown</v>
      </c>
      <c r="P841" s="5">
        <f t="shared" si="184"/>
        <v>0</v>
      </c>
      <c r="Q841" s="5">
        <f t="shared" si="185"/>
        <v>0</v>
      </c>
      <c r="R841" t="str">
        <f>'Raw Data'!I841</f>
        <v>Walker</v>
      </c>
      <c r="S841" t="str">
        <f>'Raw Data'!J841</f>
        <v>LOOKOUT MOUNTAIN SCENIC</v>
      </c>
      <c r="T841" t="str">
        <f>'Raw Data'!K841</f>
        <v>(none)</v>
      </c>
      <c r="U841" t="str">
        <f>'Raw Data'!L841</f>
        <v>(C) Possible Injury / Complaint</v>
      </c>
      <c r="V841">
        <f>'Raw Data'!M841</f>
        <v>0</v>
      </c>
      <c r="W841">
        <f>'Raw Data'!N841</f>
        <v>0</v>
      </c>
      <c r="X841">
        <f>'Raw Data'!O841</f>
        <v>0</v>
      </c>
      <c r="Y841" t="str">
        <f>'Raw Data'!P841</f>
        <v>Not a Collision with Motor Vehicle</v>
      </c>
      <c r="Z841" t="str">
        <f>'Raw Data'!Q841</f>
        <v>On Roadway - Non-Intersection</v>
      </c>
      <c r="AA841" t="str">
        <f>'Raw Data'!R841</f>
        <v>Over Turn</v>
      </c>
      <c r="AB841" t="str">
        <f>'Raw Data'!S841</f>
        <v>Over Turn</v>
      </c>
      <c r="AC841" t="str">
        <f>'Raw Data'!T841</f>
        <v>Changed Lanes Improperly</v>
      </c>
      <c r="AD841">
        <f>'Raw Data'!U841</f>
        <v>1</v>
      </c>
      <c r="AE841" s="5" t="str">
        <f t="shared" si="192"/>
        <v>Yes</v>
      </c>
      <c r="AF841" t="str">
        <f>'Raw Data'!V841</f>
        <v>Negotiating a Curve</v>
      </c>
      <c r="AG841" s="5">
        <f t="shared" si="186"/>
        <v>0</v>
      </c>
      <c r="AH841" t="str">
        <f>'Raw Data'!W841</f>
        <v>East</v>
      </c>
      <c r="AI841" t="str">
        <f>'Raw Data'!X841</f>
        <v>Daylight</v>
      </c>
      <c r="AJ841" t="str">
        <f>'Raw Data'!Y841</f>
        <v>Dry</v>
      </c>
      <c r="AK841">
        <f>'Raw Data'!Z841</f>
        <v>61</v>
      </c>
      <c r="AL841" t="str">
        <f>'Raw Data'!AA841</f>
        <v>["Lap and Shoulder Belt Used","Lap and Shoulder Belt Used"]</v>
      </c>
      <c r="AM841" s="5">
        <f t="shared" si="187"/>
        <v>0</v>
      </c>
      <c r="AN841" t="str">
        <f>'Raw Data'!AB841</f>
        <v>Sports Utility Vehicle (SUV)</v>
      </c>
      <c r="AO841" t="str">
        <f>'Raw Data'!AC841</f>
        <v>2951013600I</v>
      </c>
      <c r="AP841">
        <f>'Raw Data'!AD841</f>
        <v>25.406037999999999</v>
      </c>
      <c r="AQ841">
        <f>'Raw Data'!AE841</f>
        <v>34.68074</v>
      </c>
      <c r="AR841">
        <f>'Raw Data'!AF841</f>
        <v>-85.179439000000002</v>
      </c>
      <c r="AS841">
        <f>'Raw Data'!AG841</f>
        <v>242</v>
      </c>
      <c r="AT841">
        <f>'Raw Data'!AH841</f>
        <v>182</v>
      </c>
      <c r="AU841">
        <f>'Raw Data'!AI841</f>
        <v>1525</v>
      </c>
      <c r="AV841" t="str">
        <f>'Raw Data'!AJ841</f>
        <v>D6_0136_00_I</v>
      </c>
      <c r="AW841">
        <f>'Raw Data'!AK841</f>
        <v>118</v>
      </c>
      <c r="AX841">
        <f>'Raw Data'!AL841</f>
        <v>129</v>
      </c>
      <c r="AY841" t="str">
        <f>'Raw Data'!AM841</f>
        <v>simple</v>
      </c>
      <c r="AZ841">
        <f>'Raw Data'!AN841</f>
        <v>713</v>
      </c>
      <c r="BA841">
        <f>'Raw Data'!AO841</f>
        <v>131.5</v>
      </c>
      <c r="BB841">
        <f>'Raw Data'!AP841</f>
        <v>1635.2</v>
      </c>
      <c r="BC841">
        <f>'Raw Data'!AQ841</f>
        <v>-85.182388000000003</v>
      </c>
      <c r="BD841">
        <f>'Raw Data'!AR841</f>
        <v>34.683190000000003</v>
      </c>
      <c r="BE841">
        <f>'Raw Data'!AS841</f>
        <v>-85.179096999999999</v>
      </c>
      <c r="BF841">
        <f>'Raw Data'!AT841</f>
        <v>34.680840000000003</v>
      </c>
      <c r="BG841" t="str">
        <f>'Raw Data'!AU841</f>
        <v>2951013600I</v>
      </c>
      <c r="BH841">
        <f>'Raw Data'!AV841</f>
        <v>1</v>
      </c>
      <c r="BI841">
        <f>'Raw Data'!AW841</f>
        <v>295</v>
      </c>
      <c r="BJ841">
        <f>'Raw Data'!AX841</f>
        <v>136</v>
      </c>
      <c r="BK841">
        <f>'Raw Data'!AY841</f>
        <v>0</v>
      </c>
      <c r="BL841">
        <f>'Raw Data'!AZ841</f>
        <v>55</v>
      </c>
      <c r="BM841">
        <f>'Raw Data'!BA841</f>
        <v>7.72</v>
      </c>
      <c r="BN841">
        <f>'Raw Data'!BB841</f>
        <v>7.19</v>
      </c>
      <c r="BO841">
        <f>'Raw Data'!BC841</f>
        <v>927.5</v>
      </c>
      <c r="BP841">
        <f>'Raw Data'!BD841</f>
        <v>974.1</v>
      </c>
      <c r="BQ841">
        <f>'Raw Data'!BE841</f>
        <v>1017.4</v>
      </c>
      <c r="BR841">
        <f>'Raw Data'!BF841</f>
        <v>55</v>
      </c>
      <c r="BS841">
        <f>'Raw Data'!BG841</f>
        <v>50.2</v>
      </c>
      <c r="BT841">
        <f>'Raw Data'!BH841</f>
        <v>4.8</v>
      </c>
      <c r="BU841">
        <f>'Raw Data'!BI841</f>
        <v>44187</v>
      </c>
      <c r="BV841" t="str">
        <f>'Raw Data'!BJ841</f>
        <v>ASV_15+</v>
      </c>
      <c r="BW841">
        <f>'Raw Data'!BK841</f>
        <v>4.9909999999999998E-3</v>
      </c>
      <c r="BX841">
        <f>'Raw Data'!BL841</f>
        <v>35656</v>
      </c>
      <c r="BY841">
        <f>'Raw Data'!BM841</f>
        <v>50978</v>
      </c>
      <c r="BZ841" t="str">
        <f>'Raw Data'!BN841</f>
        <v>2951013600I</v>
      </c>
      <c r="CA841" t="str">
        <f>'Raw Data'!BO841</f>
        <v>WALKER</v>
      </c>
      <c r="CB841">
        <f>'Raw Data'!BP841</f>
        <v>1</v>
      </c>
      <c r="CC841">
        <f>'Raw Data'!BQ841</f>
        <v>13600</v>
      </c>
      <c r="CD841">
        <f>'Raw Data'!BR841</f>
        <v>6</v>
      </c>
      <c r="CE841">
        <f>'Raw Data'!BS841</f>
        <v>1</v>
      </c>
      <c r="CF841">
        <f>'Raw Data'!BT841</f>
        <v>2</v>
      </c>
      <c r="CG841">
        <f>'Raw Data'!BU841</f>
        <v>2</v>
      </c>
      <c r="CH841">
        <f>'Raw Data'!BV841</f>
        <v>2</v>
      </c>
      <c r="CI841">
        <f>'Raw Data'!BW841</f>
        <v>4</v>
      </c>
      <c r="CJ841">
        <f>'Raw Data'!BX841</f>
        <v>0</v>
      </c>
      <c r="CK841">
        <f>'Raw Data'!BY841</f>
        <v>4</v>
      </c>
      <c r="CL841" t="str">
        <f>'Raw Data'!BZ841</f>
        <v>N</v>
      </c>
      <c r="CM841">
        <f t="shared" si="193"/>
        <v>0</v>
      </c>
      <c r="CN841">
        <f>'Raw Data'!CA841</f>
        <v>295</v>
      </c>
      <c r="CO841">
        <f>'Raw Data'!CB841</f>
        <v>136</v>
      </c>
      <c r="CP841">
        <f>'Raw Data'!CC841</f>
        <v>0</v>
      </c>
      <c r="CQ841" t="str">
        <f>'Raw Data'!CD841</f>
        <v>Not Urban</v>
      </c>
      <c r="CR841" t="str">
        <f>'Raw Data'!CE841</f>
        <v>Not Urban</v>
      </c>
      <c r="CS841">
        <f>'Raw Data'!CF841</f>
        <v>0</v>
      </c>
      <c r="CT841">
        <f>'Raw Data'!CG841</f>
        <v>55</v>
      </c>
      <c r="CU841">
        <f>'Raw Data'!CH841</f>
        <v>630</v>
      </c>
      <c r="CV841" t="str">
        <f>'Raw Data'!CI841</f>
        <v xml:space="preserve"> </v>
      </c>
      <c r="CW841">
        <f>'Raw Data'!CJ841</f>
        <v>0</v>
      </c>
      <c r="CX841">
        <f>'Raw Data'!CK841</f>
        <v>1.5366280000000001</v>
      </c>
      <c r="CY841">
        <f>'Raw Data'!CL841</f>
        <v>14</v>
      </c>
      <c r="CZ841" t="str">
        <f>'Raw Data'!CM841</f>
        <v>State Mainline</v>
      </c>
      <c r="DA841">
        <f>'Raw Data'!CN841</f>
        <v>630</v>
      </c>
      <c r="DB841">
        <f>'Raw Data'!CO841</f>
        <v>515981</v>
      </c>
      <c r="DC841">
        <f>'Raw Data'!CP841</f>
        <v>23.84</v>
      </c>
      <c r="DD841">
        <f>'Raw Data'!CQ841</f>
        <v>25.38</v>
      </c>
      <c r="DE841">
        <f>'Raw Data'!CR841</f>
        <v>515981</v>
      </c>
      <c r="DF841">
        <f>'Raw Data'!CS841</f>
        <v>0</v>
      </c>
      <c r="DG841">
        <f>'Raw Data'!CT841</f>
        <v>8113.3970740000004</v>
      </c>
      <c r="DH841">
        <f>'Raw Data'!CU841</f>
        <v>100</v>
      </c>
      <c r="DI841">
        <f>'Raw Data'!CV841</f>
        <v>50987</v>
      </c>
      <c r="DJ841">
        <f>'Raw Data'!CW841</f>
        <v>4.9508999999999997E-2</v>
      </c>
      <c r="DK841">
        <f>'Raw Data'!CX841</f>
        <v>0</v>
      </c>
      <c r="DL841">
        <f>'Raw Data'!CY841</f>
        <v>4.9909999999999998E-3</v>
      </c>
      <c r="DM841">
        <f>'Raw Data'!CZ841</f>
        <v>344</v>
      </c>
      <c r="DN841" t="str">
        <f>'Raw Data'!DA841</f>
        <v>295-0101</v>
      </c>
      <c r="DO841" t="str">
        <f>'Raw Data'!DB841</f>
        <v>4R : Rural Minor Arterial</v>
      </c>
      <c r="DP841" t="str">
        <f>'Raw Data'!DC841</f>
        <v>34.680790, -85.172782</v>
      </c>
      <c r="DQ841">
        <f>'Raw Data'!DD841</f>
        <v>-85.172781999999998</v>
      </c>
      <c r="DR841">
        <f>'Raw Data'!DE841</f>
        <v>34.680790000000002</v>
      </c>
      <c r="DS841">
        <f>'Raw Data'!DF841</f>
        <v>34.680790000000002</v>
      </c>
      <c r="DT841">
        <f>'Raw Data'!DG841</f>
        <v>-85.172781999999998</v>
      </c>
      <c r="DU841">
        <f>'Raw Data'!DH841</f>
        <v>6.3160000000000004E-3</v>
      </c>
      <c r="DV841">
        <f>'Raw Data'!DI841</f>
        <v>4.9909999999999998E-3</v>
      </c>
      <c r="DW841">
        <f>'Raw Data'!DJ841</f>
        <v>242</v>
      </c>
      <c r="DX841" s="11">
        <f t="shared" si="194"/>
        <v>3640</v>
      </c>
      <c r="DY841" s="5">
        <f t="shared" si="195"/>
        <v>3240</v>
      </c>
      <c r="DZ841" s="5">
        <f t="shared" si="188"/>
        <v>400</v>
      </c>
      <c r="EA841" s="5">
        <f t="shared" si="189"/>
        <v>0.12345679012345678</v>
      </c>
      <c r="EB841" s="5">
        <f t="shared" si="190"/>
        <v>3440</v>
      </c>
      <c r="EC841">
        <f>'Raw Data'!DK841</f>
        <v>3560</v>
      </c>
      <c r="ED841">
        <f>'Raw Data'!DL841</f>
        <v>14.5</v>
      </c>
      <c r="EE841">
        <f>'Raw Data'!DM841</f>
        <v>3750</v>
      </c>
      <c r="EF841">
        <f>'Raw Data'!DN841</f>
        <v>14.5</v>
      </c>
      <c r="EG841">
        <f>'Raw Data'!DO841</f>
        <v>3610</v>
      </c>
      <c r="EH841">
        <f>'Raw Data'!DP841</f>
        <v>0</v>
      </c>
      <c r="EI841">
        <f>'Raw Data'!DQ841</f>
        <v>3590</v>
      </c>
      <c r="EJ841">
        <f>'Raw Data'!DR841</f>
        <v>0</v>
      </c>
      <c r="EK841">
        <f>'Raw Data'!DS841</f>
        <v>3480</v>
      </c>
      <c r="EL841">
        <f>'Raw Data'!DT841</f>
        <v>12.1</v>
      </c>
      <c r="EM841">
        <f>'Raw Data'!DU841</f>
        <v>3340</v>
      </c>
      <c r="EN841">
        <f>'Raw Data'!DV841</f>
        <v>12.1</v>
      </c>
      <c r="EO841">
        <f>'Raw Data'!DW841</f>
        <v>3070</v>
      </c>
      <c r="EP841">
        <f>'Raw Data'!DX841</f>
        <v>12.1</v>
      </c>
      <c r="EQ841">
        <f>'Raw Data'!DY841</f>
        <v>3070</v>
      </c>
      <c r="ER841">
        <f>'Raw Data'!DZ841</f>
        <v>12.1</v>
      </c>
      <c r="ES841">
        <f>'Raw Data'!EA841</f>
        <v>3070</v>
      </c>
      <c r="ET841">
        <f>'Raw Data'!EB841</f>
        <v>12.1</v>
      </c>
      <c r="EU841">
        <f>'Raw Data'!EC841</f>
        <v>3090</v>
      </c>
      <c r="EV841">
        <f>'Raw Data'!ED841</f>
        <v>12.1</v>
      </c>
      <c r="EW841">
        <f>'Raw Data'!EE841</f>
        <v>0</v>
      </c>
    </row>
    <row r="842" spans="1:153" x14ac:dyDescent="0.3">
      <c r="A842">
        <f>'Raw Data'!A842</f>
        <v>840</v>
      </c>
      <c r="B842" t="str">
        <f>'Raw Data'!B842</f>
        <v>Point</v>
      </c>
      <c r="C842">
        <f>'Raw Data'!C842</f>
        <v>373</v>
      </c>
      <c r="D842">
        <f>'Raw Data'!D842</f>
        <v>183</v>
      </c>
      <c r="E842" t="str">
        <f>'Raw Data'!E842</f>
        <v>Point</v>
      </c>
      <c r="F842">
        <f>'Raw Data'!F842</f>
        <v>6089404</v>
      </c>
      <c r="G842" t="str">
        <f>'Raw Data'!G842</f>
        <v>Gsp Post 00</v>
      </c>
      <c r="H842" s="3">
        <f>'Raw Data'!H842</f>
        <v>42753</v>
      </c>
      <c r="L842">
        <f t="shared" si="182"/>
        <v>0</v>
      </c>
      <c r="M842" s="5">
        <f t="shared" si="183"/>
        <v>42753</v>
      </c>
      <c r="N842" s="5">
        <f t="shared" si="191"/>
        <v>2017</v>
      </c>
      <c r="O842" s="5" t="str" cm="1">
        <f t="array" ref="O842">_xlfn.IFS(N842&lt;=2016,"before treatment",N842=2017,"unknown",N842&gt;2017,"after treatment")</f>
        <v>unknown</v>
      </c>
      <c r="P842" s="5">
        <f t="shared" si="184"/>
        <v>0</v>
      </c>
      <c r="Q842" s="5">
        <f t="shared" si="185"/>
        <v>0</v>
      </c>
      <c r="R842" t="str">
        <f>'Raw Data'!I842</f>
        <v>Walker</v>
      </c>
      <c r="S842" t="str">
        <f>'Raw Data'!J842</f>
        <v>["LOOKOUT MOUNTAIN SCENIC","LOOKOUT MOUNTAIN SCENIC","W Armuchee Rd"]</v>
      </c>
      <c r="T842" t="str">
        <f>'Raw Data'!K842</f>
        <v>(none)</v>
      </c>
      <c r="U842" t="str">
        <f>'Raw Data'!L842</f>
        <v>(C) Possible Injury / Complaint</v>
      </c>
      <c r="V842">
        <f>'Raw Data'!M842</f>
        <v>0</v>
      </c>
      <c r="W842">
        <f>'Raw Data'!N842</f>
        <v>0</v>
      </c>
      <c r="X842">
        <f>'Raw Data'!O842</f>
        <v>0</v>
      </c>
      <c r="Y842" t="str">
        <f>'Raw Data'!P842</f>
        <v>Not a Collision with Motor Vehicle</v>
      </c>
      <c r="Z842" t="str">
        <f>'Raw Data'!Q842</f>
        <v>On Shoulder</v>
      </c>
      <c r="AA842" t="str">
        <f>'Raw Data'!R842</f>
        <v>Culvert</v>
      </c>
      <c r="AB842" t="str">
        <f>'Raw Data'!S842</f>
        <v>Over Turn</v>
      </c>
      <c r="AC842" t="str">
        <f>'Raw Data'!T842</f>
        <v>No Contributing Factors</v>
      </c>
      <c r="AD842">
        <f>'Raw Data'!U842</f>
        <v>1</v>
      </c>
      <c r="AE842" s="5" t="str">
        <f t="shared" si="192"/>
        <v>Yes</v>
      </c>
      <c r="AF842" t="str">
        <f>'Raw Data'!V842</f>
        <v>Negotiating a Curve</v>
      </c>
      <c r="AG842" s="5">
        <f t="shared" si="186"/>
        <v>0</v>
      </c>
      <c r="AH842" t="str">
        <f>'Raw Data'!W842</f>
        <v>East</v>
      </c>
      <c r="AI842" t="str">
        <f>'Raw Data'!X842</f>
        <v>Daylight</v>
      </c>
      <c r="AJ842" t="str">
        <f>'Raw Data'!Y842</f>
        <v>Dry</v>
      </c>
      <c r="AK842">
        <f>'Raw Data'!Z842</f>
        <v>39</v>
      </c>
      <c r="AL842" t="str">
        <f>'Raw Data'!AA842</f>
        <v>Lap and Shoulder Belt Used</v>
      </c>
      <c r="AM842" s="5">
        <f t="shared" si="187"/>
        <v>0</v>
      </c>
      <c r="AN842" t="str">
        <f>'Raw Data'!AB842</f>
        <v>Sports Utility Vehicle (SUV)</v>
      </c>
      <c r="AO842" t="str">
        <f>'Raw Data'!AC842</f>
        <v>2951013600I</v>
      </c>
      <c r="AP842">
        <f>'Raw Data'!AD842</f>
        <v>25.38</v>
      </c>
      <c r="AQ842">
        <f>'Raw Data'!AE842</f>
        <v>34.680661999999998</v>
      </c>
      <c r="AR842">
        <f>'Raw Data'!AF842</f>
        <v>-85.179888000000005</v>
      </c>
      <c r="AS842">
        <f>'Raw Data'!AG842</f>
        <v>242</v>
      </c>
      <c r="AT842">
        <f>'Raw Data'!AH842</f>
        <v>182</v>
      </c>
      <c r="AU842">
        <f>'Raw Data'!AI842</f>
        <v>1525</v>
      </c>
      <c r="AV842" t="str">
        <f>'Raw Data'!AJ842</f>
        <v>D6_0136_00_I</v>
      </c>
      <c r="AW842">
        <f>'Raw Data'!AK842</f>
        <v>118</v>
      </c>
      <c r="AX842">
        <f>'Raw Data'!AL842</f>
        <v>129</v>
      </c>
      <c r="AY842" t="str">
        <f>'Raw Data'!AM842</f>
        <v>simple</v>
      </c>
      <c r="AZ842">
        <f>'Raw Data'!AN842</f>
        <v>713</v>
      </c>
      <c r="BA842">
        <f>'Raw Data'!AO842</f>
        <v>131.5</v>
      </c>
      <c r="BB842">
        <f>'Raw Data'!AP842</f>
        <v>1635.2</v>
      </c>
      <c r="BC842">
        <f>'Raw Data'!AQ842</f>
        <v>-85.182388000000003</v>
      </c>
      <c r="BD842">
        <f>'Raw Data'!AR842</f>
        <v>34.683190000000003</v>
      </c>
      <c r="BE842">
        <f>'Raw Data'!AS842</f>
        <v>-85.179096999999999</v>
      </c>
      <c r="BF842">
        <f>'Raw Data'!AT842</f>
        <v>34.680840000000003</v>
      </c>
      <c r="BG842" t="str">
        <f>'Raw Data'!AU842</f>
        <v>2951013600I</v>
      </c>
      <c r="BH842">
        <f>'Raw Data'!AV842</f>
        <v>1</v>
      </c>
      <c r="BI842">
        <f>'Raw Data'!AW842</f>
        <v>295</v>
      </c>
      <c r="BJ842">
        <f>'Raw Data'!AX842</f>
        <v>136</v>
      </c>
      <c r="BK842">
        <f>'Raw Data'!AY842</f>
        <v>0</v>
      </c>
      <c r="BL842">
        <f>'Raw Data'!AZ842</f>
        <v>55</v>
      </c>
      <c r="BM842">
        <f>'Raw Data'!BA842</f>
        <v>7.72</v>
      </c>
      <c r="BN842">
        <f>'Raw Data'!BB842</f>
        <v>7.19</v>
      </c>
      <c r="BO842">
        <f>'Raw Data'!BC842</f>
        <v>927.5</v>
      </c>
      <c r="BP842">
        <f>'Raw Data'!BD842</f>
        <v>974.1</v>
      </c>
      <c r="BQ842">
        <f>'Raw Data'!BE842</f>
        <v>1017.4</v>
      </c>
      <c r="BR842">
        <f>'Raw Data'!BF842</f>
        <v>55</v>
      </c>
      <c r="BS842">
        <f>'Raw Data'!BG842</f>
        <v>50.2</v>
      </c>
      <c r="BT842">
        <f>'Raw Data'!BH842</f>
        <v>4.8</v>
      </c>
      <c r="BU842">
        <f>'Raw Data'!BI842</f>
        <v>44187</v>
      </c>
      <c r="BV842" t="str">
        <f>'Raw Data'!BJ842</f>
        <v>ASV_15+</v>
      </c>
      <c r="BW842">
        <f>'Raw Data'!BK842</f>
        <v>4.9909999999999998E-3</v>
      </c>
      <c r="BX842">
        <f>'Raw Data'!BL842</f>
        <v>35656</v>
      </c>
      <c r="BY842">
        <f>'Raw Data'!BM842</f>
        <v>50978</v>
      </c>
      <c r="BZ842" t="str">
        <f>'Raw Data'!BN842</f>
        <v>2951013600I</v>
      </c>
      <c r="CA842" t="str">
        <f>'Raw Data'!BO842</f>
        <v>WALKER</v>
      </c>
      <c r="CB842">
        <f>'Raw Data'!BP842</f>
        <v>1</v>
      </c>
      <c r="CC842">
        <f>'Raw Data'!BQ842</f>
        <v>13600</v>
      </c>
      <c r="CD842">
        <f>'Raw Data'!BR842</f>
        <v>6</v>
      </c>
      <c r="CE842">
        <f>'Raw Data'!BS842</f>
        <v>1</v>
      </c>
      <c r="CF842">
        <f>'Raw Data'!BT842</f>
        <v>2</v>
      </c>
      <c r="CG842">
        <f>'Raw Data'!BU842</f>
        <v>2</v>
      </c>
      <c r="CH842">
        <f>'Raw Data'!BV842</f>
        <v>2</v>
      </c>
      <c r="CI842">
        <f>'Raw Data'!BW842</f>
        <v>4</v>
      </c>
      <c r="CJ842">
        <f>'Raw Data'!BX842</f>
        <v>0</v>
      </c>
      <c r="CK842">
        <f>'Raw Data'!BY842</f>
        <v>4</v>
      </c>
      <c r="CL842" t="str">
        <f>'Raw Data'!BZ842</f>
        <v>N</v>
      </c>
      <c r="CM842">
        <f t="shared" si="193"/>
        <v>0</v>
      </c>
      <c r="CN842">
        <f>'Raw Data'!CA842</f>
        <v>295</v>
      </c>
      <c r="CO842">
        <f>'Raw Data'!CB842</f>
        <v>136</v>
      </c>
      <c r="CP842">
        <f>'Raw Data'!CC842</f>
        <v>0</v>
      </c>
      <c r="CQ842" t="str">
        <f>'Raw Data'!CD842</f>
        <v>Not Urban</v>
      </c>
      <c r="CR842" t="str">
        <f>'Raw Data'!CE842</f>
        <v>Not Urban</v>
      </c>
      <c r="CS842">
        <f>'Raw Data'!CF842</f>
        <v>0</v>
      </c>
      <c r="CT842">
        <f>'Raw Data'!CG842</f>
        <v>55</v>
      </c>
      <c r="CU842">
        <f>'Raw Data'!CH842</f>
        <v>630</v>
      </c>
      <c r="CV842" t="str">
        <f>'Raw Data'!CI842</f>
        <v xml:space="preserve"> </v>
      </c>
      <c r="CW842">
        <f>'Raw Data'!CJ842</f>
        <v>0</v>
      </c>
      <c r="CX842">
        <f>'Raw Data'!CK842</f>
        <v>1.5366280000000001</v>
      </c>
      <c r="CY842">
        <f>'Raw Data'!CL842</f>
        <v>14</v>
      </c>
      <c r="CZ842" t="str">
        <f>'Raw Data'!CM842</f>
        <v>State Mainline</v>
      </c>
      <c r="DA842">
        <f>'Raw Data'!CN842</f>
        <v>630</v>
      </c>
      <c r="DB842">
        <f>'Raw Data'!CO842</f>
        <v>515981</v>
      </c>
      <c r="DC842">
        <f>'Raw Data'!CP842</f>
        <v>23.84</v>
      </c>
      <c r="DD842">
        <f>'Raw Data'!CQ842</f>
        <v>25.38</v>
      </c>
      <c r="DE842">
        <f>'Raw Data'!CR842</f>
        <v>515981</v>
      </c>
      <c r="DF842">
        <f>'Raw Data'!CS842</f>
        <v>0</v>
      </c>
      <c r="DG842">
        <f>'Raw Data'!CT842</f>
        <v>8113.3970740000004</v>
      </c>
      <c r="DH842">
        <f>'Raw Data'!CU842</f>
        <v>100</v>
      </c>
      <c r="DI842">
        <f>'Raw Data'!CV842</f>
        <v>50987</v>
      </c>
      <c r="DJ842">
        <f>'Raw Data'!CW842</f>
        <v>4.9508999999999997E-2</v>
      </c>
      <c r="DK842">
        <f>'Raw Data'!CX842</f>
        <v>0</v>
      </c>
      <c r="DL842">
        <f>'Raw Data'!CY842</f>
        <v>4.9909999999999998E-3</v>
      </c>
      <c r="DM842">
        <f>'Raw Data'!CZ842</f>
        <v>344</v>
      </c>
      <c r="DN842" t="str">
        <f>'Raw Data'!DA842</f>
        <v>295-0101</v>
      </c>
      <c r="DO842" t="str">
        <f>'Raw Data'!DB842</f>
        <v>4R : Rural Minor Arterial</v>
      </c>
      <c r="DP842" t="str">
        <f>'Raw Data'!DC842</f>
        <v>34.680790, -85.172782</v>
      </c>
      <c r="DQ842">
        <f>'Raw Data'!DD842</f>
        <v>-85.172781999999998</v>
      </c>
      <c r="DR842">
        <f>'Raw Data'!DE842</f>
        <v>34.680790000000002</v>
      </c>
      <c r="DS842">
        <f>'Raw Data'!DF842</f>
        <v>34.680790000000002</v>
      </c>
      <c r="DT842">
        <f>'Raw Data'!DG842</f>
        <v>-85.172781999999998</v>
      </c>
      <c r="DU842">
        <f>'Raw Data'!DH842</f>
        <v>6.3160000000000004E-3</v>
      </c>
      <c r="DV842">
        <f>'Raw Data'!DI842</f>
        <v>4.9909999999999998E-3</v>
      </c>
      <c r="DW842">
        <f>'Raw Data'!DJ842</f>
        <v>242</v>
      </c>
      <c r="DX842" s="11">
        <f t="shared" si="194"/>
        <v>3640</v>
      </c>
      <c r="DY842" s="5">
        <f t="shared" si="195"/>
        <v>3240</v>
      </c>
      <c r="DZ842" s="5">
        <f t="shared" si="188"/>
        <v>400</v>
      </c>
      <c r="EA842" s="5">
        <f t="shared" si="189"/>
        <v>0.12345679012345678</v>
      </c>
      <c r="EB842" s="5">
        <f t="shared" si="190"/>
        <v>3440</v>
      </c>
      <c r="EC842">
        <f>'Raw Data'!DK842</f>
        <v>3560</v>
      </c>
      <c r="ED842">
        <f>'Raw Data'!DL842</f>
        <v>14.5</v>
      </c>
      <c r="EE842">
        <f>'Raw Data'!DM842</f>
        <v>3750</v>
      </c>
      <c r="EF842">
        <f>'Raw Data'!DN842</f>
        <v>14.5</v>
      </c>
      <c r="EG842">
        <f>'Raw Data'!DO842</f>
        <v>3610</v>
      </c>
      <c r="EH842">
        <f>'Raw Data'!DP842</f>
        <v>0</v>
      </c>
      <c r="EI842">
        <f>'Raw Data'!DQ842</f>
        <v>3590</v>
      </c>
      <c r="EJ842">
        <f>'Raw Data'!DR842</f>
        <v>0</v>
      </c>
      <c r="EK842">
        <f>'Raw Data'!DS842</f>
        <v>3480</v>
      </c>
      <c r="EL842">
        <f>'Raw Data'!DT842</f>
        <v>12.1</v>
      </c>
      <c r="EM842">
        <f>'Raw Data'!DU842</f>
        <v>3340</v>
      </c>
      <c r="EN842">
        <f>'Raw Data'!DV842</f>
        <v>12.1</v>
      </c>
      <c r="EO842">
        <f>'Raw Data'!DW842</f>
        <v>3070</v>
      </c>
      <c r="EP842">
        <f>'Raw Data'!DX842</f>
        <v>12.1</v>
      </c>
      <c r="EQ842">
        <f>'Raw Data'!DY842</f>
        <v>3070</v>
      </c>
      <c r="ER842">
        <f>'Raw Data'!DZ842</f>
        <v>12.1</v>
      </c>
      <c r="ES842">
        <f>'Raw Data'!EA842</f>
        <v>3070</v>
      </c>
      <c r="ET842">
        <f>'Raw Data'!EB842</f>
        <v>12.1</v>
      </c>
      <c r="EU842">
        <f>'Raw Data'!EC842</f>
        <v>3090</v>
      </c>
      <c r="EV842">
        <f>'Raw Data'!ED842</f>
        <v>12.1</v>
      </c>
      <c r="EW842">
        <f>'Raw Data'!EE842</f>
        <v>0</v>
      </c>
    </row>
    <row r="843" spans="1:153" x14ac:dyDescent="0.3">
      <c r="A843">
        <f>'Raw Data'!A843</f>
        <v>841</v>
      </c>
      <c r="B843" t="str">
        <f>'Raw Data'!B843</f>
        <v>Point</v>
      </c>
      <c r="C843">
        <f>'Raw Data'!C843</f>
        <v>398</v>
      </c>
      <c r="D843">
        <f>'Raw Data'!D843</f>
        <v>171</v>
      </c>
      <c r="E843" t="str">
        <f>'Raw Data'!E843</f>
        <v>Point</v>
      </c>
      <c r="F843">
        <f>'Raw Data'!F843</f>
        <v>6220958</v>
      </c>
      <c r="G843" t="str">
        <f>'Raw Data'!G843</f>
        <v>Gsp Post 00</v>
      </c>
      <c r="H843" s="3">
        <f>'Raw Data'!H843</f>
        <v>42858</v>
      </c>
      <c r="L843">
        <f t="shared" si="182"/>
        <v>0</v>
      </c>
      <c r="M843" s="5">
        <f t="shared" si="183"/>
        <v>42858</v>
      </c>
      <c r="N843" s="5">
        <f t="shared" si="191"/>
        <v>2017</v>
      </c>
      <c r="O843" s="5" t="str" cm="1">
        <f t="array" ref="O843">_xlfn.IFS(N843&lt;=2016,"before treatment",N843=2017,"unknown",N843&gt;2017,"after treatment")</f>
        <v>unknown</v>
      </c>
      <c r="P843" s="5">
        <f t="shared" si="184"/>
        <v>0</v>
      </c>
      <c r="Q843" s="5">
        <f t="shared" si="185"/>
        <v>0</v>
      </c>
      <c r="R843" t="str">
        <f>'Raw Data'!I843</f>
        <v>Walker</v>
      </c>
      <c r="S843" t="str">
        <f>'Raw Data'!J843</f>
        <v>LOOKOUT MOUNTAIN SCENIC</v>
      </c>
      <c r="T843" t="str">
        <f>'Raw Data'!K843</f>
        <v>(none)</v>
      </c>
      <c r="U843" t="str">
        <f>'Raw Data'!L843</f>
        <v>(B) Suspected Minor/Visible Injury</v>
      </c>
      <c r="V843">
        <f>'Raw Data'!M843</f>
        <v>0</v>
      </c>
      <c r="W843">
        <f>'Raw Data'!N843</f>
        <v>0</v>
      </c>
      <c r="X843">
        <f>'Raw Data'!O843</f>
        <v>1</v>
      </c>
      <c r="Y843" t="str">
        <f>'Raw Data'!P843</f>
        <v>Not a Collision with Motor Vehicle</v>
      </c>
      <c r="Z843" t="str">
        <f>'Raw Data'!Q843</f>
        <v>On Shoulder</v>
      </c>
      <c r="AA843" t="str">
        <f>'Raw Data'!R843</f>
        <v>Tree</v>
      </c>
      <c r="AB843" t="str">
        <f>'Raw Data'!S843</f>
        <v>Tree</v>
      </c>
      <c r="AC843" t="str">
        <f>'Raw Data'!T843</f>
        <v>Changed Lanes Improperly</v>
      </c>
      <c r="AD843">
        <f>'Raw Data'!U843</f>
        <v>1</v>
      </c>
      <c r="AE843" s="5" t="str">
        <f t="shared" si="192"/>
        <v>Yes</v>
      </c>
      <c r="AF843" t="str">
        <f>'Raw Data'!V843</f>
        <v>Negotiating a Curve</v>
      </c>
      <c r="AG843" s="5">
        <f t="shared" si="186"/>
        <v>0</v>
      </c>
      <c r="AH843" t="str">
        <f>'Raw Data'!W843</f>
        <v>West</v>
      </c>
      <c r="AI843" t="str">
        <f>'Raw Data'!X843</f>
        <v>Daylight</v>
      </c>
      <c r="AJ843" t="str">
        <f>'Raw Data'!Y843</f>
        <v>Dry</v>
      </c>
      <c r="AK843">
        <f>'Raw Data'!Z843</f>
        <v>19</v>
      </c>
      <c r="AL843" t="str">
        <f>'Raw Data'!AA843</f>
        <v>Lap and Shoulder Belt Used</v>
      </c>
      <c r="AM843" s="5">
        <f t="shared" si="187"/>
        <v>0</v>
      </c>
      <c r="AN843" t="str">
        <f>'Raw Data'!AB843</f>
        <v>Passenger Car</v>
      </c>
      <c r="AO843" t="str">
        <f>'Raw Data'!AC843</f>
        <v>2951013600I</v>
      </c>
      <c r="AP843">
        <f>'Raw Data'!AD843</f>
        <v>25.324999999999999</v>
      </c>
      <c r="AQ843">
        <f>'Raw Data'!AE843</f>
        <v>34.680771</v>
      </c>
      <c r="AR843">
        <f>'Raw Data'!AF843</f>
        <v>-85.180858000000001</v>
      </c>
      <c r="AS843">
        <f>'Raw Data'!AG843</f>
        <v>242</v>
      </c>
      <c r="AT843">
        <f>'Raw Data'!AH843</f>
        <v>182</v>
      </c>
      <c r="AU843">
        <f>'Raw Data'!AI843</f>
        <v>1525</v>
      </c>
      <c r="AV843" t="str">
        <f>'Raw Data'!AJ843</f>
        <v>D6_0136_00_I</v>
      </c>
      <c r="AW843">
        <f>'Raw Data'!AK843</f>
        <v>118</v>
      </c>
      <c r="AX843">
        <f>'Raw Data'!AL843</f>
        <v>129</v>
      </c>
      <c r="AY843" t="str">
        <f>'Raw Data'!AM843</f>
        <v>simple</v>
      </c>
      <c r="AZ843">
        <f>'Raw Data'!AN843</f>
        <v>713</v>
      </c>
      <c r="BA843">
        <f>'Raw Data'!AO843</f>
        <v>131.5</v>
      </c>
      <c r="BB843">
        <f>'Raw Data'!AP843</f>
        <v>1635.2</v>
      </c>
      <c r="BC843">
        <f>'Raw Data'!AQ843</f>
        <v>-85.182388000000003</v>
      </c>
      <c r="BD843">
        <f>'Raw Data'!AR843</f>
        <v>34.683190000000003</v>
      </c>
      <c r="BE843">
        <f>'Raw Data'!AS843</f>
        <v>-85.179096999999999</v>
      </c>
      <c r="BF843">
        <f>'Raw Data'!AT843</f>
        <v>34.680840000000003</v>
      </c>
      <c r="BG843" t="str">
        <f>'Raw Data'!AU843</f>
        <v>2951013600I</v>
      </c>
      <c r="BH843">
        <f>'Raw Data'!AV843</f>
        <v>1</v>
      </c>
      <c r="BI843">
        <f>'Raw Data'!AW843</f>
        <v>295</v>
      </c>
      <c r="BJ843">
        <f>'Raw Data'!AX843</f>
        <v>136</v>
      </c>
      <c r="BK843">
        <f>'Raw Data'!AY843</f>
        <v>0</v>
      </c>
      <c r="BL843">
        <f>'Raw Data'!AZ843</f>
        <v>55</v>
      </c>
      <c r="BM843">
        <f>'Raw Data'!BA843</f>
        <v>7.72</v>
      </c>
      <c r="BN843">
        <f>'Raw Data'!BB843</f>
        <v>7.19</v>
      </c>
      <c r="BO843">
        <f>'Raw Data'!BC843</f>
        <v>927.5</v>
      </c>
      <c r="BP843">
        <f>'Raw Data'!BD843</f>
        <v>974.1</v>
      </c>
      <c r="BQ843">
        <f>'Raw Data'!BE843</f>
        <v>1017.4</v>
      </c>
      <c r="BR843">
        <f>'Raw Data'!BF843</f>
        <v>55</v>
      </c>
      <c r="BS843">
        <f>'Raw Data'!BG843</f>
        <v>50.2</v>
      </c>
      <c r="BT843">
        <f>'Raw Data'!BH843</f>
        <v>4.8</v>
      </c>
      <c r="BU843">
        <f>'Raw Data'!BI843</f>
        <v>44187</v>
      </c>
      <c r="BV843" t="str">
        <f>'Raw Data'!BJ843</f>
        <v>ASV_15+</v>
      </c>
      <c r="BW843">
        <f>'Raw Data'!BK843</f>
        <v>4.9909999999999998E-3</v>
      </c>
      <c r="BX843">
        <f>'Raw Data'!BL843</f>
        <v>35656</v>
      </c>
      <c r="BY843">
        <f>'Raw Data'!BM843</f>
        <v>50978</v>
      </c>
      <c r="BZ843" t="str">
        <f>'Raw Data'!BN843</f>
        <v>2951013600I</v>
      </c>
      <c r="CA843" t="str">
        <f>'Raw Data'!BO843</f>
        <v>WALKER</v>
      </c>
      <c r="CB843">
        <f>'Raw Data'!BP843</f>
        <v>1</v>
      </c>
      <c r="CC843">
        <f>'Raw Data'!BQ843</f>
        <v>13600</v>
      </c>
      <c r="CD843">
        <f>'Raw Data'!BR843</f>
        <v>6</v>
      </c>
      <c r="CE843">
        <f>'Raw Data'!BS843</f>
        <v>1</v>
      </c>
      <c r="CF843">
        <f>'Raw Data'!BT843</f>
        <v>2</v>
      </c>
      <c r="CG843">
        <f>'Raw Data'!BU843</f>
        <v>2</v>
      </c>
      <c r="CH843">
        <f>'Raw Data'!BV843</f>
        <v>2</v>
      </c>
      <c r="CI843">
        <f>'Raw Data'!BW843</f>
        <v>4</v>
      </c>
      <c r="CJ843">
        <f>'Raw Data'!BX843</f>
        <v>0</v>
      </c>
      <c r="CK843">
        <f>'Raw Data'!BY843</f>
        <v>4</v>
      </c>
      <c r="CL843" t="str">
        <f>'Raw Data'!BZ843</f>
        <v>N</v>
      </c>
      <c r="CM843">
        <f t="shared" si="193"/>
        <v>0</v>
      </c>
      <c r="CN843">
        <f>'Raw Data'!CA843</f>
        <v>295</v>
      </c>
      <c r="CO843">
        <f>'Raw Data'!CB843</f>
        <v>136</v>
      </c>
      <c r="CP843">
        <f>'Raw Data'!CC843</f>
        <v>0</v>
      </c>
      <c r="CQ843" t="str">
        <f>'Raw Data'!CD843</f>
        <v>Not Urban</v>
      </c>
      <c r="CR843" t="str">
        <f>'Raw Data'!CE843</f>
        <v>Not Urban</v>
      </c>
      <c r="CS843">
        <f>'Raw Data'!CF843</f>
        <v>0</v>
      </c>
      <c r="CT843">
        <f>'Raw Data'!CG843</f>
        <v>55</v>
      </c>
      <c r="CU843">
        <f>'Raw Data'!CH843</f>
        <v>630</v>
      </c>
      <c r="CV843" t="str">
        <f>'Raw Data'!CI843</f>
        <v xml:space="preserve"> </v>
      </c>
      <c r="CW843">
        <f>'Raw Data'!CJ843</f>
        <v>0</v>
      </c>
      <c r="CX843">
        <f>'Raw Data'!CK843</f>
        <v>1.5366280000000001</v>
      </c>
      <c r="CY843">
        <f>'Raw Data'!CL843</f>
        <v>14</v>
      </c>
      <c r="CZ843" t="str">
        <f>'Raw Data'!CM843</f>
        <v>State Mainline</v>
      </c>
      <c r="DA843">
        <f>'Raw Data'!CN843</f>
        <v>630</v>
      </c>
      <c r="DB843">
        <f>'Raw Data'!CO843</f>
        <v>515981</v>
      </c>
      <c r="DC843">
        <f>'Raw Data'!CP843</f>
        <v>23.84</v>
      </c>
      <c r="DD843">
        <f>'Raw Data'!CQ843</f>
        <v>25.38</v>
      </c>
      <c r="DE843">
        <f>'Raw Data'!CR843</f>
        <v>515981</v>
      </c>
      <c r="DF843">
        <f>'Raw Data'!CS843</f>
        <v>0</v>
      </c>
      <c r="DG843">
        <f>'Raw Data'!CT843</f>
        <v>8113.3970740000004</v>
      </c>
      <c r="DH843">
        <f>'Raw Data'!CU843</f>
        <v>100</v>
      </c>
      <c r="DI843">
        <f>'Raw Data'!CV843</f>
        <v>50987</v>
      </c>
      <c r="DJ843">
        <f>'Raw Data'!CW843</f>
        <v>4.9508999999999997E-2</v>
      </c>
      <c r="DK843">
        <f>'Raw Data'!CX843</f>
        <v>0</v>
      </c>
      <c r="DL843">
        <f>'Raw Data'!CY843</f>
        <v>4.9909999999999998E-3</v>
      </c>
      <c r="DM843">
        <f>'Raw Data'!CZ843</f>
        <v>344</v>
      </c>
      <c r="DN843" t="str">
        <f>'Raw Data'!DA843</f>
        <v>295-0101</v>
      </c>
      <c r="DO843" t="str">
        <f>'Raw Data'!DB843</f>
        <v>4R : Rural Minor Arterial</v>
      </c>
      <c r="DP843" t="str">
        <f>'Raw Data'!DC843</f>
        <v>34.680790, -85.172782</v>
      </c>
      <c r="DQ843">
        <f>'Raw Data'!DD843</f>
        <v>-85.172781999999998</v>
      </c>
      <c r="DR843">
        <f>'Raw Data'!DE843</f>
        <v>34.680790000000002</v>
      </c>
      <c r="DS843">
        <f>'Raw Data'!DF843</f>
        <v>34.680790000000002</v>
      </c>
      <c r="DT843">
        <f>'Raw Data'!DG843</f>
        <v>-85.172781999999998</v>
      </c>
      <c r="DU843">
        <f>'Raw Data'!DH843</f>
        <v>6.3160000000000004E-3</v>
      </c>
      <c r="DV843">
        <f>'Raw Data'!DI843</f>
        <v>4.9909999999999998E-3</v>
      </c>
      <c r="DW843">
        <f>'Raw Data'!DJ843</f>
        <v>242</v>
      </c>
      <c r="DX843" s="11">
        <f t="shared" si="194"/>
        <v>3640</v>
      </c>
      <c r="DY843" s="5">
        <f t="shared" si="195"/>
        <v>3240</v>
      </c>
      <c r="DZ843" s="5">
        <f t="shared" si="188"/>
        <v>400</v>
      </c>
      <c r="EA843" s="5">
        <f t="shared" si="189"/>
        <v>0.12345679012345678</v>
      </c>
      <c r="EB843" s="5">
        <f t="shared" si="190"/>
        <v>3440</v>
      </c>
      <c r="EC843">
        <f>'Raw Data'!DK843</f>
        <v>3560</v>
      </c>
      <c r="ED843">
        <f>'Raw Data'!DL843</f>
        <v>14.5</v>
      </c>
      <c r="EE843">
        <f>'Raw Data'!DM843</f>
        <v>3750</v>
      </c>
      <c r="EF843">
        <f>'Raw Data'!DN843</f>
        <v>14.5</v>
      </c>
      <c r="EG843">
        <f>'Raw Data'!DO843</f>
        <v>3610</v>
      </c>
      <c r="EH843">
        <f>'Raw Data'!DP843</f>
        <v>0</v>
      </c>
      <c r="EI843">
        <f>'Raw Data'!DQ843</f>
        <v>3590</v>
      </c>
      <c r="EJ843">
        <f>'Raw Data'!DR843</f>
        <v>0</v>
      </c>
      <c r="EK843">
        <f>'Raw Data'!DS843</f>
        <v>3480</v>
      </c>
      <c r="EL843">
        <f>'Raw Data'!DT843</f>
        <v>12.1</v>
      </c>
      <c r="EM843">
        <f>'Raw Data'!DU843</f>
        <v>3340</v>
      </c>
      <c r="EN843">
        <f>'Raw Data'!DV843</f>
        <v>12.1</v>
      </c>
      <c r="EO843">
        <f>'Raw Data'!DW843</f>
        <v>3070</v>
      </c>
      <c r="EP843">
        <f>'Raw Data'!DX843</f>
        <v>12.1</v>
      </c>
      <c r="EQ843">
        <f>'Raw Data'!DY843</f>
        <v>3070</v>
      </c>
      <c r="ER843">
        <f>'Raw Data'!DZ843</f>
        <v>12.1</v>
      </c>
      <c r="ES843">
        <f>'Raw Data'!EA843</f>
        <v>3070</v>
      </c>
      <c r="ET843">
        <f>'Raw Data'!EB843</f>
        <v>12.1</v>
      </c>
      <c r="EU843">
        <f>'Raw Data'!EC843</f>
        <v>3090</v>
      </c>
      <c r="EV843">
        <f>'Raw Data'!ED843</f>
        <v>12.1</v>
      </c>
      <c r="EW843">
        <f>'Raw Data'!EE843</f>
        <v>0</v>
      </c>
    </row>
    <row r="844" spans="1:153" x14ac:dyDescent="0.3">
      <c r="A844">
        <f>'Raw Data'!A844</f>
        <v>842</v>
      </c>
      <c r="B844" t="str">
        <f>'Raw Data'!B844</f>
        <v>Point</v>
      </c>
      <c r="C844">
        <f>'Raw Data'!C844</f>
        <v>530</v>
      </c>
      <c r="D844">
        <f>'Raw Data'!D844</f>
        <v>294</v>
      </c>
      <c r="E844" t="str">
        <f>'Raw Data'!E844</f>
        <v>Point</v>
      </c>
      <c r="F844">
        <f>'Raw Data'!F844</f>
        <v>5309019</v>
      </c>
      <c r="G844" t="str">
        <f>'Raw Data'!G844</f>
        <v>Gsp Post 00</v>
      </c>
      <c r="H844" s="3">
        <f>'Raw Data'!H844</f>
        <v>42152</v>
      </c>
      <c r="L844">
        <f t="shared" si="182"/>
        <v>0</v>
      </c>
      <c r="M844" s="5">
        <f t="shared" si="183"/>
        <v>42152</v>
      </c>
      <c r="N844" s="5">
        <f t="shared" si="191"/>
        <v>2015</v>
      </c>
      <c r="O844" s="5" t="str" cm="1">
        <f t="array" ref="O844">_xlfn.IFS(N844&lt;=2016,"before treatment",N844=2017,"unknown",N844&gt;2017,"after treatment")</f>
        <v>before treatment</v>
      </c>
      <c r="P844" s="5">
        <f t="shared" si="184"/>
        <v>1</v>
      </c>
      <c r="Q844" s="5">
        <f t="shared" si="185"/>
        <v>0</v>
      </c>
      <c r="R844" t="str">
        <f>'Raw Data'!I844</f>
        <v>Walker</v>
      </c>
      <c r="S844" t="str">
        <f>'Raw Data'!J844</f>
        <v>["LOOKOUT MOUNTAIN SCENIC","LOOKOUT MOUNTAIN SCENIC","W Armuchee Rd"]</v>
      </c>
      <c r="T844" t="str">
        <f>'Raw Data'!K844</f>
        <v>(none)</v>
      </c>
      <c r="U844" t="str">
        <f>'Raw Data'!L844</f>
        <v>(O) No Injury</v>
      </c>
      <c r="V844">
        <f>'Raw Data'!M844</f>
        <v>0</v>
      </c>
      <c r="W844">
        <f>'Raw Data'!N844</f>
        <v>0</v>
      </c>
      <c r="X844">
        <f>'Raw Data'!O844</f>
        <v>0</v>
      </c>
      <c r="Y844" t="str">
        <f>'Raw Data'!P844</f>
        <v>Angle (Other)</v>
      </c>
      <c r="Z844" t="str">
        <f>'Raw Data'!Q844</f>
        <v>On Roadway - Non-Intersection</v>
      </c>
      <c r="AA844" t="str">
        <f>'Raw Data'!R844</f>
        <v>["Motor Vehicle in Motion","Motor Vehicle in Motion"]</v>
      </c>
      <c r="AB844" t="str">
        <f>'Raw Data'!S844</f>
        <v>["Motor Vehicle in Motion","Motor Vehicle in Motion"]</v>
      </c>
      <c r="AC844" t="str">
        <f>'Raw Data'!T844</f>
        <v>["Failure to Yield","No Contributing Factors"]</v>
      </c>
      <c r="AD844">
        <f>'Raw Data'!U844</f>
        <v>2</v>
      </c>
      <c r="AE844" s="5" t="str">
        <f t="shared" si="192"/>
        <v>No</v>
      </c>
      <c r="AF844" t="str">
        <f>'Raw Data'!V844</f>
        <v>["Changing Lanes","Negotiating a Curve"]</v>
      </c>
      <c r="AG844" s="5">
        <f t="shared" si="186"/>
        <v>0</v>
      </c>
      <c r="AH844" t="str">
        <f>'Raw Data'!W844</f>
        <v>["East","West"]</v>
      </c>
      <c r="AI844" t="str">
        <f>'Raw Data'!X844</f>
        <v>Daylight</v>
      </c>
      <c r="AJ844" t="str">
        <f>'Raw Data'!Y844</f>
        <v>Dry</v>
      </c>
      <c r="AK844">
        <f>'Raw Data'!Z844</f>
        <v>0</v>
      </c>
      <c r="AL844" t="str">
        <f>'Raw Data'!AA844</f>
        <v>["Lap and Shoulder Belt Used","Lap and Shoulder Belt Used"]</v>
      </c>
      <c r="AM844" s="5">
        <f t="shared" si="187"/>
        <v>0</v>
      </c>
      <c r="AN844" t="str">
        <f>'Raw Data'!AB844</f>
        <v>["Passenger Car","Passenger Car"]</v>
      </c>
      <c r="AO844" t="str">
        <f>'Raw Data'!AC844</f>
        <v>2951013600I</v>
      </c>
      <c r="AP844">
        <f>'Raw Data'!AD844</f>
        <v>25.38</v>
      </c>
      <c r="AQ844">
        <f>'Raw Data'!AE844</f>
        <v>34.680664999999998</v>
      </c>
      <c r="AR844">
        <f>'Raw Data'!AF844</f>
        <v>-85.179856999999998</v>
      </c>
      <c r="AS844">
        <f>'Raw Data'!AG844</f>
        <v>242</v>
      </c>
      <c r="AT844">
        <f>'Raw Data'!AH844</f>
        <v>182</v>
      </c>
      <c r="AU844">
        <f>'Raw Data'!AI844</f>
        <v>1525</v>
      </c>
      <c r="AV844" t="str">
        <f>'Raw Data'!AJ844</f>
        <v>D6_0136_00_I</v>
      </c>
      <c r="AW844">
        <f>'Raw Data'!AK844</f>
        <v>118</v>
      </c>
      <c r="AX844">
        <f>'Raw Data'!AL844</f>
        <v>129</v>
      </c>
      <c r="AY844" t="str">
        <f>'Raw Data'!AM844</f>
        <v>simple</v>
      </c>
      <c r="AZ844">
        <f>'Raw Data'!AN844</f>
        <v>713</v>
      </c>
      <c r="BA844">
        <f>'Raw Data'!AO844</f>
        <v>131.5</v>
      </c>
      <c r="BB844">
        <f>'Raw Data'!AP844</f>
        <v>1635.2</v>
      </c>
      <c r="BC844">
        <f>'Raw Data'!AQ844</f>
        <v>-85.182388000000003</v>
      </c>
      <c r="BD844">
        <f>'Raw Data'!AR844</f>
        <v>34.683190000000003</v>
      </c>
      <c r="BE844">
        <f>'Raw Data'!AS844</f>
        <v>-85.179096999999999</v>
      </c>
      <c r="BF844">
        <f>'Raw Data'!AT844</f>
        <v>34.680840000000003</v>
      </c>
      <c r="BG844" t="str">
        <f>'Raw Data'!AU844</f>
        <v>2951013600I</v>
      </c>
      <c r="BH844">
        <f>'Raw Data'!AV844</f>
        <v>1</v>
      </c>
      <c r="BI844">
        <f>'Raw Data'!AW844</f>
        <v>295</v>
      </c>
      <c r="BJ844">
        <f>'Raw Data'!AX844</f>
        <v>136</v>
      </c>
      <c r="BK844">
        <f>'Raw Data'!AY844</f>
        <v>0</v>
      </c>
      <c r="BL844">
        <f>'Raw Data'!AZ844</f>
        <v>55</v>
      </c>
      <c r="BM844">
        <f>'Raw Data'!BA844</f>
        <v>7.72</v>
      </c>
      <c r="BN844">
        <f>'Raw Data'!BB844</f>
        <v>7.19</v>
      </c>
      <c r="BO844">
        <f>'Raw Data'!BC844</f>
        <v>927.5</v>
      </c>
      <c r="BP844">
        <f>'Raw Data'!BD844</f>
        <v>974.1</v>
      </c>
      <c r="BQ844">
        <f>'Raw Data'!BE844</f>
        <v>1017.4</v>
      </c>
      <c r="BR844">
        <f>'Raw Data'!BF844</f>
        <v>55</v>
      </c>
      <c r="BS844">
        <f>'Raw Data'!BG844</f>
        <v>50.2</v>
      </c>
      <c r="BT844">
        <f>'Raw Data'!BH844</f>
        <v>4.8</v>
      </c>
      <c r="BU844">
        <f>'Raw Data'!BI844</f>
        <v>44187</v>
      </c>
      <c r="BV844" t="str">
        <f>'Raw Data'!BJ844</f>
        <v>ASV_15+</v>
      </c>
      <c r="BW844">
        <f>'Raw Data'!BK844</f>
        <v>4.9909999999999998E-3</v>
      </c>
      <c r="BX844">
        <f>'Raw Data'!BL844</f>
        <v>35656</v>
      </c>
      <c r="BY844">
        <f>'Raw Data'!BM844</f>
        <v>50978</v>
      </c>
      <c r="BZ844" t="str">
        <f>'Raw Data'!BN844</f>
        <v>2951013600I</v>
      </c>
      <c r="CA844" t="str">
        <f>'Raw Data'!BO844</f>
        <v>WALKER</v>
      </c>
      <c r="CB844">
        <f>'Raw Data'!BP844</f>
        <v>1</v>
      </c>
      <c r="CC844">
        <f>'Raw Data'!BQ844</f>
        <v>13600</v>
      </c>
      <c r="CD844">
        <f>'Raw Data'!BR844</f>
        <v>6</v>
      </c>
      <c r="CE844">
        <f>'Raw Data'!BS844</f>
        <v>1</v>
      </c>
      <c r="CF844">
        <f>'Raw Data'!BT844</f>
        <v>2</v>
      </c>
      <c r="CG844">
        <f>'Raw Data'!BU844</f>
        <v>2</v>
      </c>
      <c r="CH844">
        <f>'Raw Data'!BV844</f>
        <v>2</v>
      </c>
      <c r="CI844">
        <f>'Raw Data'!BW844</f>
        <v>4</v>
      </c>
      <c r="CJ844">
        <f>'Raw Data'!BX844</f>
        <v>0</v>
      </c>
      <c r="CK844">
        <f>'Raw Data'!BY844</f>
        <v>4</v>
      </c>
      <c r="CL844" t="str">
        <f>'Raw Data'!BZ844</f>
        <v>N</v>
      </c>
      <c r="CM844">
        <f t="shared" si="193"/>
        <v>0</v>
      </c>
      <c r="CN844">
        <f>'Raw Data'!CA844</f>
        <v>295</v>
      </c>
      <c r="CO844">
        <f>'Raw Data'!CB844</f>
        <v>136</v>
      </c>
      <c r="CP844">
        <f>'Raw Data'!CC844</f>
        <v>0</v>
      </c>
      <c r="CQ844" t="str">
        <f>'Raw Data'!CD844</f>
        <v>Not Urban</v>
      </c>
      <c r="CR844" t="str">
        <f>'Raw Data'!CE844</f>
        <v>Not Urban</v>
      </c>
      <c r="CS844">
        <f>'Raw Data'!CF844</f>
        <v>0</v>
      </c>
      <c r="CT844">
        <f>'Raw Data'!CG844</f>
        <v>55</v>
      </c>
      <c r="CU844">
        <f>'Raw Data'!CH844</f>
        <v>630</v>
      </c>
      <c r="CV844" t="str">
        <f>'Raw Data'!CI844</f>
        <v xml:space="preserve"> </v>
      </c>
      <c r="CW844">
        <f>'Raw Data'!CJ844</f>
        <v>0</v>
      </c>
      <c r="CX844">
        <f>'Raw Data'!CK844</f>
        <v>1.5366280000000001</v>
      </c>
      <c r="CY844">
        <f>'Raw Data'!CL844</f>
        <v>14</v>
      </c>
      <c r="CZ844" t="str">
        <f>'Raw Data'!CM844</f>
        <v>State Mainline</v>
      </c>
      <c r="DA844">
        <f>'Raw Data'!CN844</f>
        <v>630</v>
      </c>
      <c r="DB844">
        <f>'Raw Data'!CO844</f>
        <v>515981</v>
      </c>
      <c r="DC844">
        <f>'Raw Data'!CP844</f>
        <v>23.84</v>
      </c>
      <c r="DD844">
        <f>'Raw Data'!CQ844</f>
        <v>25.38</v>
      </c>
      <c r="DE844">
        <f>'Raw Data'!CR844</f>
        <v>515981</v>
      </c>
      <c r="DF844">
        <f>'Raw Data'!CS844</f>
        <v>0</v>
      </c>
      <c r="DG844">
        <f>'Raw Data'!CT844</f>
        <v>8113.3970740000004</v>
      </c>
      <c r="DH844">
        <f>'Raw Data'!CU844</f>
        <v>100</v>
      </c>
      <c r="DI844">
        <f>'Raw Data'!CV844</f>
        <v>50987</v>
      </c>
      <c r="DJ844">
        <f>'Raw Data'!CW844</f>
        <v>4.9508999999999997E-2</v>
      </c>
      <c r="DK844">
        <f>'Raw Data'!CX844</f>
        <v>0</v>
      </c>
      <c r="DL844">
        <f>'Raw Data'!CY844</f>
        <v>4.9909999999999998E-3</v>
      </c>
      <c r="DM844">
        <f>'Raw Data'!CZ844</f>
        <v>344</v>
      </c>
      <c r="DN844" t="str">
        <f>'Raw Data'!DA844</f>
        <v>295-0101</v>
      </c>
      <c r="DO844" t="str">
        <f>'Raw Data'!DB844</f>
        <v>4R : Rural Minor Arterial</v>
      </c>
      <c r="DP844" t="str">
        <f>'Raw Data'!DC844</f>
        <v>34.680790, -85.172782</v>
      </c>
      <c r="DQ844">
        <f>'Raw Data'!DD844</f>
        <v>-85.172781999999998</v>
      </c>
      <c r="DR844">
        <f>'Raw Data'!DE844</f>
        <v>34.680790000000002</v>
      </c>
      <c r="DS844">
        <f>'Raw Data'!DF844</f>
        <v>34.680790000000002</v>
      </c>
      <c r="DT844">
        <f>'Raw Data'!DG844</f>
        <v>-85.172781999999998</v>
      </c>
      <c r="DU844">
        <f>'Raw Data'!DH844</f>
        <v>6.3160000000000004E-3</v>
      </c>
      <c r="DV844">
        <f>'Raw Data'!DI844</f>
        <v>4.9909999999999998E-3</v>
      </c>
      <c r="DW844">
        <f>'Raw Data'!DJ844</f>
        <v>242</v>
      </c>
      <c r="DX844" s="11">
        <f t="shared" si="194"/>
        <v>3640</v>
      </c>
      <c r="DY844" s="5">
        <f t="shared" si="195"/>
        <v>3240</v>
      </c>
      <c r="DZ844" s="5">
        <f t="shared" si="188"/>
        <v>400</v>
      </c>
      <c r="EA844" s="5">
        <f t="shared" si="189"/>
        <v>0.12345679012345678</v>
      </c>
      <c r="EB844" s="5">
        <f t="shared" si="190"/>
        <v>3440</v>
      </c>
      <c r="EC844">
        <f>'Raw Data'!DK844</f>
        <v>3560</v>
      </c>
      <c r="ED844">
        <f>'Raw Data'!DL844</f>
        <v>14.5</v>
      </c>
      <c r="EE844">
        <f>'Raw Data'!DM844</f>
        <v>3750</v>
      </c>
      <c r="EF844">
        <f>'Raw Data'!DN844</f>
        <v>14.5</v>
      </c>
      <c r="EG844">
        <f>'Raw Data'!DO844</f>
        <v>3610</v>
      </c>
      <c r="EH844">
        <f>'Raw Data'!DP844</f>
        <v>0</v>
      </c>
      <c r="EI844">
        <f>'Raw Data'!DQ844</f>
        <v>3590</v>
      </c>
      <c r="EJ844">
        <f>'Raw Data'!DR844</f>
        <v>0</v>
      </c>
      <c r="EK844">
        <f>'Raw Data'!DS844</f>
        <v>3480</v>
      </c>
      <c r="EL844">
        <f>'Raw Data'!DT844</f>
        <v>12.1</v>
      </c>
      <c r="EM844">
        <f>'Raw Data'!DU844</f>
        <v>3340</v>
      </c>
      <c r="EN844">
        <f>'Raw Data'!DV844</f>
        <v>12.1</v>
      </c>
      <c r="EO844">
        <f>'Raw Data'!DW844</f>
        <v>3070</v>
      </c>
      <c r="EP844">
        <f>'Raw Data'!DX844</f>
        <v>12.1</v>
      </c>
      <c r="EQ844">
        <f>'Raw Data'!DY844</f>
        <v>3070</v>
      </c>
      <c r="ER844">
        <f>'Raw Data'!DZ844</f>
        <v>12.1</v>
      </c>
      <c r="ES844">
        <f>'Raw Data'!EA844</f>
        <v>3070</v>
      </c>
      <c r="ET844">
        <f>'Raw Data'!EB844</f>
        <v>12.1</v>
      </c>
      <c r="EU844">
        <f>'Raw Data'!EC844</f>
        <v>3090</v>
      </c>
      <c r="EV844">
        <f>'Raw Data'!ED844</f>
        <v>12.1</v>
      </c>
      <c r="EW844">
        <f>'Raw Data'!EE844</f>
        <v>0</v>
      </c>
    </row>
    <row r="845" spans="1:153" x14ac:dyDescent="0.3">
      <c r="A845">
        <f>'Raw Data'!A845</f>
        <v>843</v>
      </c>
      <c r="B845" t="str">
        <f>'Raw Data'!B845</f>
        <v>Point</v>
      </c>
      <c r="C845">
        <f>'Raw Data'!C845</f>
        <v>575</v>
      </c>
      <c r="D845">
        <f>'Raw Data'!D845</f>
        <v>270</v>
      </c>
      <c r="E845" t="str">
        <f>'Raw Data'!E845</f>
        <v>Point</v>
      </c>
      <c r="F845">
        <f>'Raw Data'!F845</f>
        <v>5479341</v>
      </c>
      <c r="G845" t="str">
        <f>'Raw Data'!G845</f>
        <v>Gsp Post 00</v>
      </c>
      <c r="H845" s="3">
        <f>'Raw Data'!H845</f>
        <v>42299</v>
      </c>
      <c r="L845">
        <f t="shared" si="182"/>
        <v>0</v>
      </c>
      <c r="M845" s="5">
        <f t="shared" si="183"/>
        <v>42299</v>
      </c>
      <c r="N845" s="5">
        <f t="shared" si="191"/>
        <v>2015</v>
      </c>
      <c r="O845" s="5" t="str" cm="1">
        <f t="array" ref="O845">_xlfn.IFS(N845&lt;=2016,"before treatment",N845=2017,"unknown",N845&gt;2017,"after treatment")</f>
        <v>before treatment</v>
      </c>
      <c r="P845" s="5">
        <f t="shared" si="184"/>
        <v>1</v>
      </c>
      <c r="Q845" s="5">
        <f t="shared" si="185"/>
        <v>0</v>
      </c>
      <c r="R845" t="str">
        <f>'Raw Data'!I845</f>
        <v>Walker</v>
      </c>
      <c r="S845" t="str">
        <f>'Raw Data'!J845</f>
        <v>W Armuchee Rd</v>
      </c>
      <c r="T845" t="str">
        <f>'Raw Data'!K845</f>
        <v>Sr 136</v>
      </c>
      <c r="U845" t="str">
        <f>'Raw Data'!L845</f>
        <v>(B) Suspected Minor/Visible Injury</v>
      </c>
      <c r="V845">
        <f>'Raw Data'!M845</f>
        <v>0</v>
      </c>
      <c r="W845">
        <f>'Raw Data'!N845</f>
        <v>0</v>
      </c>
      <c r="X845">
        <f>'Raw Data'!O845</f>
        <v>4</v>
      </c>
      <c r="Y845" t="str">
        <f>'Raw Data'!P845</f>
        <v>Angle (Other)</v>
      </c>
      <c r="Z845" t="str">
        <f>'Raw Data'!Q845</f>
        <v>On Roadway - Roadway Intersection</v>
      </c>
      <c r="AA845" t="str">
        <f>'Raw Data'!R845</f>
        <v>["Motor Vehicle in Motion","Motor Vehicle in Motion"]</v>
      </c>
      <c r="AB845" t="str">
        <f>'Raw Data'!S845</f>
        <v>["Motor Vehicle in Motion","Motor Vehicle in Motion"]</v>
      </c>
      <c r="AC845" t="str">
        <f>'Raw Data'!T845</f>
        <v>["Changed Lanes Improperly","Failure to Yield"]</v>
      </c>
      <c r="AD845">
        <f>'Raw Data'!U845</f>
        <v>2</v>
      </c>
      <c r="AE845" s="5" t="str">
        <f t="shared" si="192"/>
        <v>No</v>
      </c>
      <c r="AF845" t="str">
        <f>'Raw Data'!V845</f>
        <v>["Negotiating a Curve","Turning Left"]</v>
      </c>
      <c r="AG845" s="5">
        <f t="shared" si="186"/>
        <v>1</v>
      </c>
      <c r="AH845" t="str">
        <f>'Raw Data'!W845</f>
        <v>["East","North"]</v>
      </c>
      <c r="AI845" t="str">
        <f>'Raw Data'!X845</f>
        <v>Daylight</v>
      </c>
      <c r="AJ845" t="str">
        <f>'Raw Data'!Y845</f>
        <v>Dry</v>
      </c>
      <c r="AK845">
        <f>'Raw Data'!Z845</f>
        <v>0</v>
      </c>
      <c r="AL845" t="str">
        <f>'Raw Data'!AA845</f>
        <v>["Lap and Shoulder Belt Used","Lap and Shoulder Belt Used","Lap and Shoulder Belt Used","Lap and Shoulder Belt Used","Lap and Shoulder Belt Used"]</v>
      </c>
      <c r="AM845" s="5">
        <f t="shared" si="187"/>
        <v>0</v>
      </c>
      <c r="AN845" t="str">
        <f>'Raw Data'!AB845</f>
        <v>["Passenger Car","Pickup Truck"]</v>
      </c>
      <c r="AO845" t="str">
        <f>'Raw Data'!AC845</f>
        <v>2952070600I</v>
      </c>
      <c r="AP845">
        <f>'Raw Data'!AD845</f>
        <v>6.8525780000000003</v>
      </c>
      <c r="AQ845">
        <f>'Raw Data'!AE845</f>
        <v>34.680556000000003</v>
      </c>
      <c r="AR845">
        <f>'Raw Data'!AF845</f>
        <v>-85.179862</v>
      </c>
      <c r="AS845">
        <f>'Raw Data'!AG845</f>
        <v>242</v>
      </c>
      <c r="AT845">
        <f>'Raw Data'!AH845</f>
        <v>182</v>
      </c>
      <c r="AU845">
        <f>'Raw Data'!AI845</f>
        <v>1525</v>
      </c>
      <c r="AV845" t="str">
        <f>'Raw Data'!AJ845</f>
        <v>D6_0136_00_I</v>
      </c>
      <c r="AW845">
        <f>'Raw Data'!AK845</f>
        <v>118</v>
      </c>
      <c r="AX845">
        <f>'Raw Data'!AL845</f>
        <v>129</v>
      </c>
      <c r="AY845" t="str">
        <f>'Raw Data'!AM845</f>
        <v>simple</v>
      </c>
      <c r="AZ845">
        <f>'Raw Data'!AN845</f>
        <v>713</v>
      </c>
      <c r="BA845">
        <f>'Raw Data'!AO845</f>
        <v>131.5</v>
      </c>
      <c r="BB845">
        <f>'Raw Data'!AP845</f>
        <v>1635.2</v>
      </c>
      <c r="BC845">
        <f>'Raw Data'!AQ845</f>
        <v>-85.182388000000003</v>
      </c>
      <c r="BD845">
        <f>'Raw Data'!AR845</f>
        <v>34.683190000000003</v>
      </c>
      <c r="BE845">
        <f>'Raw Data'!AS845</f>
        <v>-85.179096999999999</v>
      </c>
      <c r="BF845">
        <f>'Raw Data'!AT845</f>
        <v>34.680840000000003</v>
      </c>
      <c r="BG845" t="str">
        <f>'Raw Data'!AU845</f>
        <v>2951013600I</v>
      </c>
      <c r="BH845">
        <f>'Raw Data'!AV845</f>
        <v>1</v>
      </c>
      <c r="BI845">
        <f>'Raw Data'!AW845</f>
        <v>295</v>
      </c>
      <c r="BJ845">
        <f>'Raw Data'!AX845</f>
        <v>136</v>
      </c>
      <c r="BK845">
        <f>'Raw Data'!AY845</f>
        <v>0</v>
      </c>
      <c r="BL845">
        <f>'Raw Data'!AZ845</f>
        <v>55</v>
      </c>
      <c r="BM845">
        <f>'Raw Data'!BA845</f>
        <v>7.72</v>
      </c>
      <c r="BN845">
        <f>'Raw Data'!BB845</f>
        <v>7.19</v>
      </c>
      <c r="BO845">
        <f>'Raw Data'!BC845</f>
        <v>927.5</v>
      </c>
      <c r="BP845">
        <f>'Raw Data'!BD845</f>
        <v>974.1</v>
      </c>
      <c r="BQ845">
        <f>'Raw Data'!BE845</f>
        <v>1017.4</v>
      </c>
      <c r="BR845">
        <f>'Raw Data'!BF845</f>
        <v>55</v>
      </c>
      <c r="BS845">
        <f>'Raw Data'!BG845</f>
        <v>50.2</v>
      </c>
      <c r="BT845">
        <f>'Raw Data'!BH845</f>
        <v>4.8</v>
      </c>
      <c r="BU845">
        <f>'Raw Data'!BI845</f>
        <v>44187</v>
      </c>
      <c r="BV845" t="str">
        <f>'Raw Data'!BJ845</f>
        <v>ASV_15+</v>
      </c>
      <c r="BW845">
        <f>'Raw Data'!BK845</f>
        <v>4.9909999999999998E-3</v>
      </c>
      <c r="BX845">
        <f>'Raw Data'!BL845</f>
        <v>35656</v>
      </c>
      <c r="BY845">
        <f>'Raw Data'!BM845</f>
        <v>50978</v>
      </c>
      <c r="BZ845" t="str">
        <f>'Raw Data'!BN845</f>
        <v>2951013600I</v>
      </c>
      <c r="CA845" t="str">
        <f>'Raw Data'!BO845</f>
        <v>WALKER</v>
      </c>
      <c r="CB845">
        <f>'Raw Data'!BP845</f>
        <v>1</v>
      </c>
      <c r="CC845">
        <f>'Raw Data'!BQ845</f>
        <v>13600</v>
      </c>
      <c r="CD845">
        <f>'Raw Data'!BR845</f>
        <v>6</v>
      </c>
      <c r="CE845">
        <f>'Raw Data'!BS845</f>
        <v>1</v>
      </c>
      <c r="CF845">
        <f>'Raw Data'!BT845</f>
        <v>2</v>
      </c>
      <c r="CG845">
        <f>'Raw Data'!BU845</f>
        <v>2</v>
      </c>
      <c r="CH845">
        <f>'Raw Data'!BV845</f>
        <v>2</v>
      </c>
      <c r="CI845">
        <f>'Raw Data'!BW845</f>
        <v>4</v>
      </c>
      <c r="CJ845">
        <f>'Raw Data'!BX845</f>
        <v>0</v>
      </c>
      <c r="CK845">
        <f>'Raw Data'!BY845</f>
        <v>4</v>
      </c>
      <c r="CL845" t="str">
        <f>'Raw Data'!BZ845</f>
        <v>N</v>
      </c>
      <c r="CM845">
        <f t="shared" si="193"/>
        <v>0</v>
      </c>
      <c r="CN845">
        <f>'Raw Data'!CA845</f>
        <v>295</v>
      </c>
      <c r="CO845">
        <f>'Raw Data'!CB845</f>
        <v>136</v>
      </c>
      <c r="CP845">
        <f>'Raw Data'!CC845</f>
        <v>0</v>
      </c>
      <c r="CQ845" t="str">
        <f>'Raw Data'!CD845</f>
        <v>Not Urban</v>
      </c>
      <c r="CR845" t="str">
        <f>'Raw Data'!CE845</f>
        <v>Not Urban</v>
      </c>
      <c r="CS845">
        <f>'Raw Data'!CF845</f>
        <v>0</v>
      </c>
      <c r="CT845">
        <f>'Raw Data'!CG845</f>
        <v>55</v>
      </c>
      <c r="CU845">
        <f>'Raw Data'!CH845</f>
        <v>630</v>
      </c>
      <c r="CV845" t="str">
        <f>'Raw Data'!CI845</f>
        <v xml:space="preserve"> </v>
      </c>
      <c r="CW845">
        <f>'Raw Data'!CJ845</f>
        <v>0</v>
      </c>
      <c r="CX845">
        <f>'Raw Data'!CK845</f>
        <v>1.5366280000000001</v>
      </c>
      <c r="CY845">
        <f>'Raw Data'!CL845</f>
        <v>14</v>
      </c>
      <c r="CZ845" t="str">
        <f>'Raw Data'!CM845</f>
        <v>State Mainline</v>
      </c>
      <c r="DA845">
        <f>'Raw Data'!CN845</f>
        <v>630</v>
      </c>
      <c r="DB845">
        <f>'Raw Data'!CO845</f>
        <v>515981</v>
      </c>
      <c r="DC845">
        <f>'Raw Data'!CP845</f>
        <v>23.84</v>
      </c>
      <c r="DD845">
        <f>'Raw Data'!CQ845</f>
        <v>25.38</v>
      </c>
      <c r="DE845">
        <f>'Raw Data'!CR845</f>
        <v>515981</v>
      </c>
      <c r="DF845">
        <f>'Raw Data'!CS845</f>
        <v>0</v>
      </c>
      <c r="DG845">
        <f>'Raw Data'!CT845</f>
        <v>8113.3970740000004</v>
      </c>
      <c r="DH845">
        <f>'Raw Data'!CU845</f>
        <v>100</v>
      </c>
      <c r="DI845">
        <f>'Raw Data'!CV845</f>
        <v>50987</v>
      </c>
      <c r="DJ845">
        <f>'Raw Data'!CW845</f>
        <v>4.9508999999999997E-2</v>
      </c>
      <c r="DK845">
        <f>'Raw Data'!CX845</f>
        <v>0</v>
      </c>
      <c r="DL845">
        <f>'Raw Data'!CY845</f>
        <v>4.9909999999999998E-3</v>
      </c>
      <c r="DM845">
        <f>'Raw Data'!CZ845</f>
        <v>344</v>
      </c>
      <c r="DN845" t="str">
        <f>'Raw Data'!DA845</f>
        <v>295-0101</v>
      </c>
      <c r="DO845" t="str">
        <f>'Raw Data'!DB845</f>
        <v>4R : Rural Minor Arterial</v>
      </c>
      <c r="DP845" t="str">
        <f>'Raw Data'!DC845</f>
        <v>34.680790, -85.172782</v>
      </c>
      <c r="DQ845">
        <f>'Raw Data'!DD845</f>
        <v>-85.172781999999998</v>
      </c>
      <c r="DR845">
        <f>'Raw Data'!DE845</f>
        <v>34.680790000000002</v>
      </c>
      <c r="DS845">
        <f>'Raw Data'!DF845</f>
        <v>34.680790000000002</v>
      </c>
      <c r="DT845">
        <f>'Raw Data'!DG845</f>
        <v>-85.172781999999998</v>
      </c>
      <c r="DU845">
        <f>'Raw Data'!DH845</f>
        <v>6.3160000000000004E-3</v>
      </c>
      <c r="DV845">
        <f>'Raw Data'!DI845</f>
        <v>4.9909999999999998E-3</v>
      </c>
      <c r="DW845">
        <f>'Raw Data'!DJ845</f>
        <v>242</v>
      </c>
      <c r="DX845" s="11">
        <f t="shared" si="194"/>
        <v>3640</v>
      </c>
      <c r="DY845" s="5">
        <f t="shared" si="195"/>
        <v>3240</v>
      </c>
      <c r="DZ845" s="5">
        <f t="shared" si="188"/>
        <v>400</v>
      </c>
      <c r="EA845" s="5">
        <f t="shared" si="189"/>
        <v>0.12345679012345678</v>
      </c>
      <c r="EB845" s="5">
        <f t="shared" si="190"/>
        <v>3440</v>
      </c>
      <c r="EC845">
        <f>'Raw Data'!DK845</f>
        <v>3560</v>
      </c>
      <c r="ED845">
        <f>'Raw Data'!DL845</f>
        <v>14.5</v>
      </c>
      <c r="EE845">
        <f>'Raw Data'!DM845</f>
        <v>3750</v>
      </c>
      <c r="EF845">
        <f>'Raw Data'!DN845</f>
        <v>14.5</v>
      </c>
      <c r="EG845">
        <f>'Raw Data'!DO845</f>
        <v>3610</v>
      </c>
      <c r="EH845">
        <f>'Raw Data'!DP845</f>
        <v>0</v>
      </c>
      <c r="EI845">
        <f>'Raw Data'!DQ845</f>
        <v>3590</v>
      </c>
      <c r="EJ845">
        <f>'Raw Data'!DR845</f>
        <v>0</v>
      </c>
      <c r="EK845">
        <f>'Raw Data'!DS845</f>
        <v>3480</v>
      </c>
      <c r="EL845">
        <f>'Raw Data'!DT845</f>
        <v>12.1</v>
      </c>
      <c r="EM845">
        <f>'Raw Data'!DU845</f>
        <v>3340</v>
      </c>
      <c r="EN845">
        <f>'Raw Data'!DV845</f>
        <v>12.1</v>
      </c>
      <c r="EO845">
        <f>'Raw Data'!DW845</f>
        <v>3070</v>
      </c>
      <c r="EP845">
        <f>'Raw Data'!DX845</f>
        <v>12.1</v>
      </c>
      <c r="EQ845">
        <f>'Raw Data'!DY845</f>
        <v>3070</v>
      </c>
      <c r="ER845">
        <f>'Raw Data'!DZ845</f>
        <v>12.1</v>
      </c>
      <c r="ES845">
        <f>'Raw Data'!EA845</f>
        <v>3070</v>
      </c>
      <c r="ET845">
        <f>'Raw Data'!EB845</f>
        <v>12.1</v>
      </c>
      <c r="EU845">
        <f>'Raw Data'!EC845</f>
        <v>3090</v>
      </c>
      <c r="EV845">
        <f>'Raw Data'!ED845</f>
        <v>12.1</v>
      </c>
      <c r="EW845">
        <f>'Raw Data'!EE845</f>
        <v>1.08E-4</v>
      </c>
    </row>
    <row r="846" spans="1:153" x14ac:dyDescent="0.3">
      <c r="A846">
        <f>'Raw Data'!A846</f>
        <v>844</v>
      </c>
      <c r="B846" t="str">
        <f>'Raw Data'!B846</f>
        <v>Point</v>
      </c>
      <c r="C846">
        <f>'Raw Data'!C846</f>
        <v>747</v>
      </c>
      <c r="D846">
        <f>'Raw Data'!D846</f>
        <v>32</v>
      </c>
      <c r="E846" t="str">
        <f>'Raw Data'!E846</f>
        <v>Point</v>
      </c>
      <c r="F846">
        <f>'Raw Data'!F846</f>
        <v>7606632</v>
      </c>
      <c r="G846" t="str">
        <f>'Raw Data'!G846</f>
        <v>Gsp Post 00</v>
      </c>
      <c r="H846" s="3">
        <f>'Raw Data'!H846</f>
        <v>43915</v>
      </c>
      <c r="L846">
        <f t="shared" si="182"/>
        <v>0</v>
      </c>
      <c r="M846" s="5">
        <f t="shared" si="183"/>
        <v>43915</v>
      </c>
      <c r="N846" s="5">
        <f t="shared" si="191"/>
        <v>2020</v>
      </c>
      <c r="O846" s="5" t="str" cm="1">
        <f t="array" ref="O846">_xlfn.IFS(N846&lt;=2016,"before treatment",N846=2017,"unknown",N846&gt;2017,"after treatment")</f>
        <v>after treatment</v>
      </c>
      <c r="P846" s="5">
        <f t="shared" si="184"/>
        <v>0</v>
      </c>
      <c r="Q846" s="5">
        <f t="shared" si="185"/>
        <v>1</v>
      </c>
      <c r="R846" t="str">
        <f>'Raw Data'!I846</f>
        <v>Walker</v>
      </c>
      <c r="S846" t="str">
        <f>'Raw Data'!J846</f>
        <v>["LOOKOUT MOUNTAIN SCENIC","LOOKOUT MOUNTAIN SCENIC","W Armuchee Rd"]</v>
      </c>
      <c r="T846" t="str">
        <f>'Raw Data'!K846</f>
        <v>W Armuchee Rd</v>
      </c>
      <c r="U846" t="str">
        <f>'Raw Data'!L846</f>
        <v>(B) Suspected Minor/Visible Injury</v>
      </c>
      <c r="V846">
        <f>'Raw Data'!M846</f>
        <v>0</v>
      </c>
      <c r="W846">
        <f>'Raw Data'!N846</f>
        <v>0</v>
      </c>
      <c r="X846">
        <f>'Raw Data'!O846</f>
        <v>1</v>
      </c>
      <c r="Y846" t="str">
        <f>'Raw Data'!P846</f>
        <v>Not a Collision with Motor Vehicle</v>
      </c>
      <c r="Z846" t="str">
        <f>'Raw Data'!Q846</f>
        <v>Off Roadway</v>
      </c>
      <c r="AA846" t="str">
        <f>'Raw Data'!R846</f>
        <v>Other Non-Collision</v>
      </c>
      <c r="AB846" t="str">
        <f>'Raw Data'!S846</f>
        <v>Embankment</v>
      </c>
      <c r="AC846" t="str">
        <f>'Raw Data'!T846</f>
        <v>(None)</v>
      </c>
      <c r="AD846">
        <f>'Raw Data'!U846</f>
        <v>1</v>
      </c>
      <c r="AE846" s="5" t="str">
        <f t="shared" si="192"/>
        <v>Yes</v>
      </c>
      <c r="AF846" t="str">
        <f>'Raw Data'!V846</f>
        <v>Negotiating a Curve</v>
      </c>
      <c r="AG846" s="5">
        <f t="shared" si="186"/>
        <v>0</v>
      </c>
      <c r="AH846" t="str">
        <f>'Raw Data'!W846</f>
        <v>West</v>
      </c>
      <c r="AI846" t="str">
        <f>'Raw Data'!X846</f>
        <v>Dark-Not Lighted</v>
      </c>
      <c r="AJ846" t="str">
        <f>'Raw Data'!Y846</f>
        <v>Dry</v>
      </c>
      <c r="AK846">
        <f>'Raw Data'!Z846</f>
        <v>20</v>
      </c>
      <c r="AL846" t="str">
        <f>'Raw Data'!AA846</f>
        <v>Lap and Shoulder Belt Used</v>
      </c>
      <c r="AM846" s="5">
        <f t="shared" si="187"/>
        <v>0</v>
      </c>
      <c r="AN846" t="str">
        <f>'Raw Data'!AB846</f>
        <v>Passenger Car</v>
      </c>
      <c r="AO846" t="str">
        <f>'Raw Data'!AC846</f>
        <v>2951013600I</v>
      </c>
      <c r="AP846">
        <f>'Raw Data'!AD846</f>
        <v>25.38</v>
      </c>
      <c r="AQ846">
        <f>'Raw Data'!AE846</f>
        <v>34.680661999999998</v>
      </c>
      <c r="AR846">
        <f>'Raw Data'!AF846</f>
        <v>-85.179891999999995</v>
      </c>
      <c r="AS846">
        <f>'Raw Data'!AG846</f>
        <v>242</v>
      </c>
      <c r="AT846">
        <f>'Raw Data'!AH846</f>
        <v>182</v>
      </c>
      <c r="AU846">
        <f>'Raw Data'!AI846</f>
        <v>1525</v>
      </c>
      <c r="AV846" t="str">
        <f>'Raw Data'!AJ846</f>
        <v>D6_0136_00_I</v>
      </c>
      <c r="AW846">
        <f>'Raw Data'!AK846</f>
        <v>118</v>
      </c>
      <c r="AX846">
        <f>'Raw Data'!AL846</f>
        <v>129</v>
      </c>
      <c r="AY846" t="str">
        <f>'Raw Data'!AM846</f>
        <v>simple</v>
      </c>
      <c r="AZ846">
        <f>'Raw Data'!AN846</f>
        <v>713</v>
      </c>
      <c r="BA846">
        <f>'Raw Data'!AO846</f>
        <v>131.5</v>
      </c>
      <c r="BB846">
        <f>'Raw Data'!AP846</f>
        <v>1635.2</v>
      </c>
      <c r="BC846">
        <f>'Raw Data'!AQ846</f>
        <v>-85.182388000000003</v>
      </c>
      <c r="BD846">
        <f>'Raw Data'!AR846</f>
        <v>34.683190000000003</v>
      </c>
      <c r="BE846">
        <f>'Raw Data'!AS846</f>
        <v>-85.179096999999999</v>
      </c>
      <c r="BF846">
        <f>'Raw Data'!AT846</f>
        <v>34.680840000000003</v>
      </c>
      <c r="BG846" t="str">
        <f>'Raw Data'!AU846</f>
        <v>2951013600I</v>
      </c>
      <c r="BH846">
        <f>'Raw Data'!AV846</f>
        <v>1</v>
      </c>
      <c r="BI846">
        <f>'Raw Data'!AW846</f>
        <v>295</v>
      </c>
      <c r="BJ846">
        <f>'Raw Data'!AX846</f>
        <v>136</v>
      </c>
      <c r="BK846">
        <f>'Raw Data'!AY846</f>
        <v>0</v>
      </c>
      <c r="BL846">
        <f>'Raw Data'!AZ846</f>
        <v>55</v>
      </c>
      <c r="BM846">
        <f>'Raw Data'!BA846</f>
        <v>7.72</v>
      </c>
      <c r="BN846">
        <f>'Raw Data'!BB846</f>
        <v>7.19</v>
      </c>
      <c r="BO846">
        <f>'Raw Data'!BC846</f>
        <v>927.5</v>
      </c>
      <c r="BP846">
        <f>'Raw Data'!BD846</f>
        <v>974.1</v>
      </c>
      <c r="BQ846">
        <f>'Raw Data'!BE846</f>
        <v>1017.4</v>
      </c>
      <c r="BR846">
        <f>'Raw Data'!BF846</f>
        <v>55</v>
      </c>
      <c r="BS846">
        <f>'Raw Data'!BG846</f>
        <v>50.2</v>
      </c>
      <c r="BT846">
        <f>'Raw Data'!BH846</f>
        <v>4.8</v>
      </c>
      <c r="BU846">
        <f>'Raw Data'!BI846</f>
        <v>44187</v>
      </c>
      <c r="BV846" t="str">
        <f>'Raw Data'!BJ846</f>
        <v>ASV_15+</v>
      </c>
      <c r="BW846">
        <f>'Raw Data'!BK846</f>
        <v>4.9909999999999998E-3</v>
      </c>
      <c r="BX846">
        <f>'Raw Data'!BL846</f>
        <v>35656</v>
      </c>
      <c r="BY846">
        <f>'Raw Data'!BM846</f>
        <v>50978</v>
      </c>
      <c r="BZ846" t="str">
        <f>'Raw Data'!BN846</f>
        <v>2951013600I</v>
      </c>
      <c r="CA846" t="str">
        <f>'Raw Data'!BO846</f>
        <v>WALKER</v>
      </c>
      <c r="CB846">
        <f>'Raw Data'!BP846</f>
        <v>1</v>
      </c>
      <c r="CC846">
        <f>'Raw Data'!BQ846</f>
        <v>13600</v>
      </c>
      <c r="CD846">
        <f>'Raw Data'!BR846</f>
        <v>6</v>
      </c>
      <c r="CE846">
        <f>'Raw Data'!BS846</f>
        <v>1</v>
      </c>
      <c r="CF846">
        <f>'Raw Data'!BT846</f>
        <v>2</v>
      </c>
      <c r="CG846">
        <f>'Raw Data'!BU846</f>
        <v>2</v>
      </c>
      <c r="CH846">
        <f>'Raw Data'!BV846</f>
        <v>2</v>
      </c>
      <c r="CI846">
        <f>'Raw Data'!BW846</f>
        <v>4</v>
      </c>
      <c r="CJ846">
        <f>'Raw Data'!BX846</f>
        <v>0</v>
      </c>
      <c r="CK846">
        <f>'Raw Data'!BY846</f>
        <v>4</v>
      </c>
      <c r="CL846" t="str">
        <f>'Raw Data'!BZ846</f>
        <v>N</v>
      </c>
      <c r="CM846">
        <f t="shared" si="193"/>
        <v>0</v>
      </c>
      <c r="CN846">
        <f>'Raw Data'!CA846</f>
        <v>295</v>
      </c>
      <c r="CO846">
        <f>'Raw Data'!CB846</f>
        <v>136</v>
      </c>
      <c r="CP846">
        <f>'Raw Data'!CC846</f>
        <v>0</v>
      </c>
      <c r="CQ846" t="str">
        <f>'Raw Data'!CD846</f>
        <v>Not Urban</v>
      </c>
      <c r="CR846" t="str">
        <f>'Raw Data'!CE846</f>
        <v>Not Urban</v>
      </c>
      <c r="CS846">
        <f>'Raw Data'!CF846</f>
        <v>0</v>
      </c>
      <c r="CT846">
        <f>'Raw Data'!CG846</f>
        <v>55</v>
      </c>
      <c r="CU846">
        <f>'Raw Data'!CH846</f>
        <v>630</v>
      </c>
      <c r="CV846" t="str">
        <f>'Raw Data'!CI846</f>
        <v xml:space="preserve"> </v>
      </c>
      <c r="CW846">
        <f>'Raw Data'!CJ846</f>
        <v>0</v>
      </c>
      <c r="CX846">
        <f>'Raw Data'!CK846</f>
        <v>1.5366280000000001</v>
      </c>
      <c r="CY846">
        <f>'Raw Data'!CL846</f>
        <v>14</v>
      </c>
      <c r="CZ846" t="str">
        <f>'Raw Data'!CM846</f>
        <v>State Mainline</v>
      </c>
      <c r="DA846">
        <f>'Raw Data'!CN846</f>
        <v>630</v>
      </c>
      <c r="DB846">
        <f>'Raw Data'!CO846</f>
        <v>515981</v>
      </c>
      <c r="DC846">
        <f>'Raw Data'!CP846</f>
        <v>23.84</v>
      </c>
      <c r="DD846">
        <f>'Raw Data'!CQ846</f>
        <v>25.38</v>
      </c>
      <c r="DE846">
        <f>'Raw Data'!CR846</f>
        <v>515981</v>
      </c>
      <c r="DF846">
        <f>'Raw Data'!CS846</f>
        <v>0</v>
      </c>
      <c r="DG846">
        <f>'Raw Data'!CT846</f>
        <v>8113.3970740000004</v>
      </c>
      <c r="DH846">
        <f>'Raw Data'!CU846</f>
        <v>100</v>
      </c>
      <c r="DI846">
        <f>'Raw Data'!CV846</f>
        <v>50987</v>
      </c>
      <c r="DJ846">
        <f>'Raw Data'!CW846</f>
        <v>4.9508999999999997E-2</v>
      </c>
      <c r="DK846">
        <f>'Raw Data'!CX846</f>
        <v>0</v>
      </c>
      <c r="DL846">
        <f>'Raw Data'!CY846</f>
        <v>4.9909999999999998E-3</v>
      </c>
      <c r="DM846">
        <f>'Raw Data'!CZ846</f>
        <v>344</v>
      </c>
      <c r="DN846" t="str">
        <f>'Raw Data'!DA846</f>
        <v>295-0101</v>
      </c>
      <c r="DO846" t="str">
        <f>'Raw Data'!DB846</f>
        <v>4R : Rural Minor Arterial</v>
      </c>
      <c r="DP846" t="str">
        <f>'Raw Data'!DC846</f>
        <v>34.680790, -85.172782</v>
      </c>
      <c r="DQ846">
        <f>'Raw Data'!DD846</f>
        <v>-85.172781999999998</v>
      </c>
      <c r="DR846">
        <f>'Raw Data'!DE846</f>
        <v>34.680790000000002</v>
      </c>
      <c r="DS846">
        <f>'Raw Data'!DF846</f>
        <v>34.680790000000002</v>
      </c>
      <c r="DT846">
        <f>'Raw Data'!DG846</f>
        <v>-85.172781999999998</v>
      </c>
      <c r="DU846">
        <f>'Raw Data'!DH846</f>
        <v>6.3160000000000004E-3</v>
      </c>
      <c r="DV846">
        <f>'Raw Data'!DI846</f>
        <v>4.9909999999999998E-3</v>
      </c>
      <c r="DW846">
        <f>'Raw Data'!DJ846</f>
        <v>242</v>
      </c>
      <c r="DX846" s="11">
        <f t="shared" si="194"/>
        <v>3640</v>
      </c>
      <c r="DY846" s="5">
        <f t="shared" si="195"/>
        <v>3240</v>
      </c>
      <c r="DZ846" s="5">
        <f t="shared" si="188"/>
        <v>400</v>
      </c>
      <c r="EA846" s="5">
        <f t="shared" si="189"/>
        <v>0.12345679012345678</v>
      </c>
      <c r="EB846" s="5">
        <f t="shared" si="190"/>
        <v>3440</v>
      </c>
      <c r="EC846">
        <f>'Raw Data'!DK846</f>
        <v>3560</v>
      </c>
      <c r="ED846">
        <f>'Raw Data'!DL846</f>
        <v>14.5</v>
      </c>
      <c r="EE846">
        <f>'Raw Data'!DM846</f>
        <v>3750</v>
      </c>
      <c r="EF846">
        <f>'Raw Data'!DN846</f>
        <v>14.5</v>
      </c>
      <c r="EG846">
        <f>'Raw Data'!DO846</f>
        <v>3610</v>
      </c>
      <c r="EH846">
        <f>'Raw Data'!DP846</f>
        <v>0</v>
      </c>
      <c r="EI846">
        <f>'Raw Data'!DQ846</f>
        <v>3590</v>
      </c>
      <c r="EJ846">
        <f>'Raw Data'!DR846</f>
        <v>0</v>
      </c>
      <c r="EK846">
        <f>'Raw Data'!DS846</f>
        <v>3480</v>
      </c>
      <c r="EL846">
        <f>'Raw Data'!DT846</f>
        <v>12.1</v>
      </c>
      <c r="EM846">
        <f>'Raw Data'!DU846</f>
        <v>3340</v>
      </c>
      <c r="EN846">
        <f>'Raw Data'!DV846</f>
        <v>12.1</v>
      </c>
      <c r="EO846">
        <f>'Raw Data'!DW846</f>
        <v>3070</v>
      </c>
      <c r="EP846">
        <f>'Raw Data'!DX846</f>
        <v>12.1</v>
      </c>
      <c r="EQ846">
        <f>'Raw Data'!DY846</f>
        <v>3070</v>
      </c>
      <c r="ER846">
        <f>'Raw Data'!DZ846</f>
        <v>12.1</v>
      </c>
      <c r="ES846">
        <f>'Raw Data'!EA846</f>
        <v>3070</v>
      </c>
      <c r="ET846">
        <f>'Raw Data'!EB846</f>
        <v>12.1</v>
      </c>
      <c r="EU846">
        <f>'Raw Data'!EC846</f>
        <v>3090</v>
      </c>
      <c r="EV846">
        <f>'Raw Data'!ED846</f>
        <v>12.1</v>
      </c>
      <c r="EW846">
        <f>'Raw Data'!EE846</f>
        <v>0</v>
      </c>
    </row>
    <row r="847" spans="1:153" x14ac:dyDescent="0.3">
      <c r="A847">
        <f>'Raw Data'!A847</f>
        <v>845</v>
      </c>
      <c r="B847" t="str">
        <f>'Raw Data'!B847</f>
        <v>Point</v>
      </c>
      <c r="C847">
        <f>'Raw Data'!C847</f>
        <v>159</v>
      </c>
      <c r="D847">
        <f>'Raw Data'!D847</f>
        <v>373</v>
      </c>
      <c r="E847" t="str">
        <f>'Raw Data'!E847</f>
        <v>Point</v>
      </c>
      <c r="F847">
        <f>'Raw Data'!F847</f>
        <v>4611579</v>
      </c>
      <c r="G847" t="str">
        <f>'Raw Data'!G847</f>
        <v>Gsp Post 00</v>
      </c>
      <c r="H847" s="3">
        <f>'Raw Data'!H847</f>
        <v>41563</v>
      </c>
      <c r="L847">
        <f t="shared" si="182"/>
        <v>0</v>
      </c>
      <c r="M847" s="5">
        <f t="shared" si="183"/>
        <v>41563</v>
      </c>
      <c r="N847" s="5">
        <f t="shared" si="191"/>
        <v>2013</v>
      </c>
      <c r="O847" s="5" t="str" cm="1">
        <f t="array" ref="O847">_xlfn.IFS(N847&lt;=2016,"before treatment",N847=2017,"unknown",N847&gt;2017,"after treatment")</f>
        <v>before treatment</v>
      </c>
      <c r="P847" s="5">
        <f t="shared" si="184"/>
        <v>1</v>
      </c>
      <c r="Q847" s="5">
        <f t="shared" si="185"/>
        <v>0</v>
      </c>
      <c r="R847" t="str">
        <f>'Raw Data'!I847</f>
        <v>Walker</v>
      </c>
      <c r="S847" t="str">
        <f>'Raw Data'!J847</f>
        <v>FOREST HAYS JR MEMORIAL</v>
      </c>
      <c r="T847" t="str">
        <f>'Raw Data'!K847</f>
        <v>(none)</v>
      </c>
      <c r="U847" t="str">
        <f>'Raw Data'!L847</f>
        <v>(O) No Injury</v>
      </c>
      <c r="V847">
        <f>'Raw Data'!M847</f>
        <v>0</v>
      </c>
      <c r="W847">
        <f>'Raw Data'!N847</f>
        <v>0</v>
      </c>
      <c r="X847">
        <f>'Raw Data'!O847</f>
        <v>0</v>
      </c>
      <c r="Y847" t="str">
        <f>'Raw Data'!P847</f>
        <v>Not a Collision with Motor Vehicle</v>
      </c>
      <c r="Z847" t="str">
        <f>'Raw Data'!Q847</f>
        <v>On Shoulder</v>
      </c>
      <c r="AA847" t="str">
        <f>'Raw Data'!R847</f>
        <v>Highway Traffic Sign Post</v>
      </c>
      <c r="AB847" t="str">
        <f>'Raw Data'!S847</f>
        <v>Over Turn</v>
      </c>
      <c r="AC847" t="str">
        <f>'Raw Data'!T847</f>
        <v>Changed Lanes Improperly</v>
      </c>
      <c r="AD847">
        <f>'Raw Data'!U847</f>
        <v>1</v>
      </c>
      <c r="AE847" s="5" t="str">
        <f t="shared" si="192"/>
        <v>Yes</v>
      </c>
      <c r="AF847" t="str">
        <f>'Raw Data'!V847</f>
        <v>Straight</v>
      </c>
      <c r="AG847" s="5">
        <f t="shared" si="186"/>
        <v>0</v>
      </c>
      <c r="AH847" t="str">
        <f>'Raw Data'!W847</f>
        <v>South</v>
      </c>
      <c r="AI847" t="str">
        <f>'Raw Data'!X847</f>
        <v>Daylight</v>
      </c>
      <c r="AJ847" t="str">
        <f>'Raw Data'!Y847</f>
        <v>Dry</v>
      </c>
      <c r="AK847">
        <f>'Raw Data'!Z847</f>
        <v>16</v>
      </c>
      <c r="AL847" t="str">
        <f>'Raw Data'!AA847</f>
        <v>Lap and Shoulder Belt Used</v>
      </c>
      <c r="AM847" s="5">
        <f t="shared" si="187"/>
        <v>0</v>
      </c>
      <c r="AN847" t="str">
        <f>'Raw Data'!AB847</f>
        <v>Pickup Truck</v>
      </c>
      <c r="AO847" t="str">
        <f>'Raw Data'!AC847</f>
        <v>2951019300I</v>
      </c>
      <c r="AP847">
        <f>'Raw Data'!AD847</f>
        <v>6.2442209999999996</v>
      </c>
      <c r="AQ847">
        <f>'Raw Data'!AE847</f>
        <v>34.739834000000002</v>
      </c>
      <c r="AR847">
        <f>'Raw Data'!AF847</f>
        <v>-85.332851000000005</v>
      </c>
      <c r="AS847">
        <f>'Raw Data'!AG847</f>
        <v>245</v>
      </c>
      <c r="AT847">
        <f>'Raw Data'!AH847</f>
        <v>254</v>
      </c>
      <c r="AU847">
        <f>'Raw Data'!AI847</f>
        <v>1953</v>
      </c>
      <c r="AV847" t="str">
        <f>'Raw Data'!AJ847</f>
        <v>D6_0193_00_I</v>
      </c>
      <c r="AW847">
        <f>'Raw Data'!AK847</f>
        <v>8</v>
      </c>
      <c r="AX847">
        <f>'Raw Data'!AL847</f>
        <v>8</v>
      </c>
      <c r="AY847" t="str">
        <f>'Raw Data'!AM847</f>
        <v>simple</v>
      </c>
      <c r="AZ847">
        <f>'Raw Data'!AN847</f>
        <v>1457.3</v>
      </c>
      <c r="BA847">
        <f>'Raw Data'!AO847</f>
        <v>40.700000000000003</v>
      </c>
      <c r="BB847">
        <f>'Raw Data'!AP847</f>
        <v>1034.0999999999999</v>
      </c>
      <c r="BC847">
        <f>'Raw Data'!AQ847</f>
        <v>-85.332734000000002</v>
      </c>
      <c r="BD847">
        <f>'Raw Data'!AR847</f>
        <v>34.739738000000003</v>
      </c>
      <c r="BE847">
        <f>'Raw Data'!AS847</f>
        <v>-85.334545000000006</v>
      </c>
      <c r="BF847">
        <f>'Raw Data'!AT847</f>
        <v>34.742088000000003</v>
      </c>
      <c r="BG847" t="str">
        <f>'Raw Data'!AU847</f>
        <v>2951019300I</v>
      </c>
      <c r="BH847">
        <f>'Raw Data'!AV847</f>
        <v>1</v>
      </c>
      <c r="BI847">
        <f>'Raw Data'!AW847</f>
        <v>295</v>
      </c>
      <c r="BJ847">
        <f>'Raw Data'!AX847</f>
        <v>193</v>
      </c>
      <c r="BK847">
        <f>'Raw Data'!AY847</f>
        <v>0</v>
      </c>
      <c r="BL847">
        <f>'Raw Data'!AZ847</f>
        <v>55</v>
      </c>
      <c r="BM847">
        <f>'Raw Data'!BA847</f>
        <v>5.39</v>
      </c>
      <c r="BN847">
        <f>'Raw Data'!BB847</f>
        <v>4.7</v>
      </c>
      <c r="BO847">
        <f>'Raw Data'!BC847</f>
        <v>1092.5</v>
      </c>
      <c r="BP847">
        <f>'Raw Data'!BD847</f>
        <v>1110.2</v>
      </c>
      <c r="BQ847">
        <f>'Raw Data'!BE847</f>
        <v>1101.4000000000001</v>
      </c>
      <c r="BR847">
        <f>'Raw Data'!BF847</f>
        <v>55</v>
      </c>
      <c r="BS847">
        <f>'Raw Data'!BG847</f>
        <v>63.8</v>
      </c>
      <c r="BT847">
        <f>'Raw Data'!BH847</f>
        <v>0</v>
      </c>
      <c r="BU847">
        <f>'Raw Data'!BI847</f>
        <v>44188</v>
      </c>
      <c r="BV847" t="str">
        <f>'Raw Data'!BJ847</f>
        <v>NONE</v>
      </c>
      <c r="BW847">
        <f>'Raw Data'!BK847</f>
        <v>3.0349999999999999E-3</v>
      </c>
      <c r="BX847">
        <f>'Raw Data'!BL847</f>
        <v>41012</v>
      </c>
      <c r="BY847">
        <f>'Raw Data'!BM847</f>
        <v>51071</v>
      </c>
      <c r="BZ847" t="str">
        <f>'Raw Data'!BN847</f>
        <v>2951019300I</v>
      </c>
      <c r="CA847" t="str">
        <f>'Raw Data'!BO847</f>
        <v>WALKER</v>
      </c>
      <c r="CB847">
        <f>'Raw Data'!BP847</f>
        <v>1</v>
      </c>
      <c r="CC847">
        <f>'Raw Data'!BQ847</f>
        <v>19300</v>
      </c>
      <c r="CD847">
        <f>'Raw Data'!BR847</f>
        <v>6</v>
      </c>
      <c r="CE847">
        <f>'Raw Data'!BS847</f>
        <v>1</v>
      </c>
      <c r="CF847">
        <f>'Raw Data'!BT847</f>
        <v>2</v>
      </c>
      <c r="CG847">
        <f>'Raw Data'!BU847</f>
        <v>2</v>
      </c>
      <c r="CH847">
        <f>'Raw Data'!BV847</f>
        <v>1</v>
      </c>
      <c r="CI847">
        <f>'Raw Data'!BW847</f>
        <v>3</v>
      </c>
      <c r="CJ847">
        <f>'Raw Data'!BX847</f>
        <v>0</v>
      </c>
      <c r="CK847">
        <f>'Raw Data'!BY847</f>
        <v>5</v>
      </c>
      <c r="CL847" t="str">
        <f>'Raw Data'!BZ847</f>
        <v>N</v>
      </c>
      <c r="CM847">
        <f t="shared" si="193"/>
        <v>0</v>
      </c>
      <c r="CN847">
        <f>'Raw Data'!CA847</f>
        <v>295</v>
      </c>
      <c r="CO847">
        <f>'Raw Data'!CB847</f>
        <v>193</v>
      </c>
      <c r="CP847">
        <f>'Raw Data'!CC847</f>
        <v>0</v>
      </c>
      <c r="CQ847" t="str">
        <f>'Raw Data'!CD847</f>
        <v>Not Urban</v>
      </c>
      <c r="CR847" t="str">
        <f>'Raw Data'!CE847</f>
        <v>Not Urban</v>
      </c>
      <c r="CS847">
        <f>'Raw Data'!CF847</f>
        <v>0</v>
      </c>
      <c r="CT847">
        <f>'Raw Data'!CG847</f>
        <v>55</v>
      </c>
      <c r="CU847">
        <f>'Raw Data'!CH847</f>
        <v>1070</v>
      </c>
      <c r="CV847" t="str">
        <f>'Raw Data'!CI847</f>
        <v xml:space="preserve"> </v>
      </c>
      <c r="CW847">
        <f>'Raw Data'!CJ847</f>
        <v>0</v>
      </c>
      <c r="CX847">
        <f>'Raw Data'!CK847</f>
        <v>1.283142</v>
      </c>
      <c r="CY847">
        <f>'Raw Data'!CL847</f>
        <v>14</v>
      </c>
      <c r="CZ847" t="str">
        <f>'Raw Data'!CM847</f>
        <v>State Mainline</v>
      </c>
      <c r="DA847">
        <f>'Raw Data'!CN847</f>
        <v>1070</v>
      </c>
      <c r="DB847">
        <f>'Raw Data'!CO847</f>
        <v>516074</v>
      </c>
      <c r="DC847">
        <f>'Raw Data'!CP847</f>
        <v>6.41</v>
      </c>
      <c r="DD847">
        <f>'Raw Data'!CQ847</f>
        <v>7.69</v>
      </c>
      <c r="DE847">
        <f>'Raw Data'!CR847</f>
        <v>516074</v>
      </c>
      <c r="DF847">
        <f>'Raw Data'!CS847</f>
        <v>0</v>
      </c>
      <c r="DG847">
        <f>'Raw Data'!CT847</f>
        <v>6774.9907430000003</v>
      </c>
      <c r="DH847">
        <f>'Raw Data'!CU847</f>
        <v>100</v>
      </c>
      <c r="DI847">
        <f>'Raw Data'!CV847</f>
        <v>51072</v>
      </c>
      <c r="DJ847">
        <f>'Raw Data'!CW847</f>
        <v>4.3885E-2</v>
      </c>
      <c r="DK847">
        <f>'Raw Data'!CX847</f>
        <v>0</v>
      </c>
      <c r="DL847">
        <f>'Raw Data'!CY847</f>
        <v>3.0349999999999999E-3</v>
      </c>
      <c r="DM847">
        <f>'Raw Data'!CZ847</f>
        <v>364</v>
      </c>
      <c r="DN847" t="str">
        <f>'Raw Data'!DA847</f>
        <v>295-0163</v>
      </c>
      <c r="DO847" t="str">
        <f>'Raw Data'!DB847</f>
        <v>5R : Rural Major Collector</v>
      </c>
      <c r="DP847" t="str">
        <f>'Raw Data'!DC847</f>
        <v>34.724995, -85.323346</v>
      </c>
      <c r="DQ847">
        <f>'Raw Data'!DD847</f>
        <v>-85.323346000000001</v>
      </c>
      <c r="DR847">
        <f>'Raw Data'!DE847</f>
        <v>34.724995</v>
      </c>
      <c r="DS847">
        <f>'Raw Data'!DF847</f>
        <v>34.724995</v>
      </c>
      <c r="DT847">
        <f>'Raw Data'!DG847</f>
        <v>-85.323346000000001</v>
      </c>
      <c r="DU847">
        <f>'Raw Data'!DH847</f>
        <v>1.7479999999999999E-2</v>
      </c>
      <c r="DV847">
        <f>'Raw Data'!DI847</f>
        <v>3.0349999999999999E-3</v>
      </c>
      <c r="DW847">
        <f>'Raw Data'!DJ847</f>
        <v>245</v>
      </c>
      <c r="DX847" s="11">
        <f t="shared" si="194"/>
        <v>1150</v>
      </c>
      <c r="DY847" s="5">
        <f t="shared" si="195"/>
        <v>1027.5</v>
      </c>
      <c r="DZ847" s="5">
        <f t="shared" si="188"/>
        <v>122.5</v>
      </c>
      <c r="EA847" s="5">
        <f t="shared" si="189"/>
        <v>0.11922141119221411</v>
      </c>
      <c r="EB847" s="5">
        <f t="shared" si="190"/>
        <v>1088.75</v>
      </c>
      <c r="EC847">
        <f>'Raw Data'!DK847</f>
        <v>1160</v>
      </c>
      <c r="ED847">
        <f>'Raw Data'!DL847</f>
        <v>9.8000000000000007</v>
      </c>
      <c r="EE847">
        <f>'Raw Data'!DM847</f>
        <v>1210</v>
      </c>
      <c r="EF847">
        <f>'Raw Data'!DN847</f>
        <v>9.8000000000000007</v>
      </c>
      <c r="EG847">
        <f>'Raw Data'!DO847</f>
        <v>1080</v>
      </c>
      <c r="EH847">
        <f>'Raw Data'!DP847</f>
        <v>0</v>
      </c>
      <c r="EI847">
        <f>'Raw Data'!DQ847</f>
        <v>1100</v>
      </c>
      <c r="EJ847">
        <f>'Raw Data'!DR847</f>
        <v>0</v>
      </c>
      <c r="EK847">
        <f>'Raw Data'!DS847</f>
        <v>1070</v>
      </c>
      <c r="EL847">
        <f>'Raw Data'!DT847</f>
        <v>9.1</v>
      </c>
      <c r="EM847">
        <f>'Raw Data'!DU847</f>
        <v>1020</v>
      </c>
      <c r="EN847">
        <f>'Raw Data'!DV847</f>
        <v>9</v>
      </c>
      <c r="EO847">
        <f>'Raw Data'!DW847</f>
        <v>1010</v>
      </c>
      <c r="EP847">
        <f>'Raw Data'!DX847</f>
        <v>9</v>
      </c>
      <c r="EQ847">
        <f>'Raw Data'!DY847</f>
        <v>1010</v>
      </c>
      <c r="ER847">
        <f>'Raw Data'!DZ847</f>
        <v>9</v>
      </c>
      <c r="ES847">
        <f>'Raw Data'!EA847</f>
        <v>1020</v>
      </c>
      <c r="ET847">
        <f>'Raw Data'!EB847</f>
        <v>9.4</v>
      </c>
      <c r="EU847">
        <f>'Raw Data'!EC847</f>
        <v>1040</v>
      </c>
      <c r="EV847">
        <f>'Raw Data'!ED847</f>
        <v>9.4</v>
      </c>
      <c r="EW847">
        <f>'Raw Data'!EE847</f>
        <v>0</v>
      </c>
    </row>
    <row r="848" spans="1:153" x14ac:dyDescent="0.3">
      <c r="A848">
        <f>'Raw Data'!A848</f>
        <v>846</v>
      </c>
      <c r="B848" t="str">
        <f>'Raw Data'!B848</f>
        <v>Point</v>
      </c>
      <c r="C848">
        <f>'Raw Data'!C848</f>
        <v>423</v>
      </c>
      <c r="D848">
        <f>'Raw Data'!D848</f>
        <v>153</v>
      </c>
      <c r="E848" t="str">
        <f>'Raw Data'!E848</f>
        <v>Point</v>
      </c>
      <c r="F848">
        <f>'Raw Data'!F848</f>
        <v>6389967</v>
      </c>
      <c r="G848" t="str">
        <f>'Raw Data'!G848</f>
        <v>Walker County Sheriff's Office</v>
      </c>
      <c r="H848" s="3">
        <f>'Raw Data'!H848</f>
        <v>42987</v>
      </c>
      <c r="L848">
        <f t="shared" si="182"/>
        <v>0</v>
      </c>
      <c r="M848" s="5">
        <f t="shared" si="183"/>
        <v>42987</v>
      </c>
      <c r="N848" s="5">
        <f t="shared" si="191"/>
        <v>2017</v>
      </c>
      <c r="O848" s="5" t="str" cm="1">
        <f t="array" ref="O848">_xlfn.IFS(N848&lt;=2016,"before treatment",N848=2017,"unknown",N848&gt;2017,"after treatment")</f>
        <v>unknown</v>
      </c>
      <c r="P848" s="5">
        <f t="shared" si="184"/>
        <v>0</v>
      </c>
      <c r="Q848" s="5">
        <f t="shared" si="185"/>
        <v>0</v>
      </c>
      <c r="R848" t="str">
        <f>'Raw Data'!I848</f>
        <v>Walker</v>
      </c>
      <c r="S848" t="str">
        <f>'Raw Data'!J848</f>
        <v>FOREST HAYS JR MEMORIAL</v>
      </c>
      <c r="T848" t="str">
        <f>'Raw Data'!K848</f>
        <v>Valley Head Church Rd</v>
      </c>
      <c r="U848" t="str">
        <f>'Raw Data'!L848</f>
        <v>(O) No Injury</v>
      </c>
      <c r="V848">
        <f>'Raw Data'!M848</f>
        <v>0</v>
      </c>
      <c r="W848">
        <f>'Raw Data'!N848</f>
        <v>0</v>
      </c>
      <c r="X848">
        <f>'Raw Data'!O848</f>
        <v>0</v>
      </c>
      <c r="Y848" t="str">
        <f>'Raw Data'!P848</f>
        <v>Not a Collision with Motor Vehicle</v>
      </c>
      <c r="Z848" t="str">
        <f>'Raw Data'!Q848</f>
        <v>Off Roadway</v>
      </c>
      <c r="AA848" t="str">
        <f>'Raw Data'!R848</f>
        <v>Motor Vehicle in Motion</v>
      </c>
      <c r="AB848" t="str">
        <f>'Raw Data'!S848</f>
        <v>Culvert</v>
      </c>
      <c r="AC848" t="str">
        <f>'Raw Data'!T848</f>
        <v>No Contributing Factors</v>
      </c>
      <c r="AD848">
        <f>'Raw Data'!U848</f>
        <v>1</v>
      </c>
      <c r="AE848" s="5" t="str">
        <f t="shared" si="192"/>
        <v>Yes</v>
      </c>
      <c r="AF848" t="str">
        <f>'Raw Data'!V848</f>
        <v>Negotiating a Curve</v>
      </c>
      <c r="AG848" s="5">
        <f t="shared" si="186"/>
        <v>0</v>
      </c>
      <c r="AH848" t="str">
        <f>'Raw Data'!W848</f>
        <v>South</v>
      </c>
      <c r="AI848" t="str">
        <f>'Raw Data'!X848</f>
        <v>Dawn</v>
      </c>
      <c r="AJ848" t="str">
        <f>'Raw Data'!Y848</f>
        <v>Dry</v>
      </c>
      <c r="AK848">
        <f>'Raw Data'!Z848</f>
        <v>68</v>
      </c>
      <c r="AL848" t="str">
        <f>'Raw Data'!AA848</f>
        <v>Unknown</v>
      </c>
      <c r="AM848" s="5">
        <f t="shared" si="187"/>
        <v>0</v>
      </c>
      <c r="AN848" t="str">
        <f>'Raw Data'!AB848</f>
        <v>Pickup Truck</v>
      </c>
      <c r="AO848" t="str">
        <f>'Raw Data'!AC848</f>
        <v>2951019300I</v>
      </c>
      <c r="AP848">
        <f>'Raw Data'!AD848</f>
        <v>6.3801930000000002</v>
      </c>
      <c r="AQ848">
        <f>'Raw Data'!AE848</f>
        <v>34.741388999999998</v>
      </c>
      <c r="AR848">
        <f>'Raw Data'!AF848</f>
        <v>-85.334282000000002</v>
      </c>
      <c r="AS848">
        <f>'Raw Data'!AG848</f>
        <v>245</v>
      </c>
      <c r="AT848">
        <f>'Raw Data'!AH848</f>
        <v>254</v>
      </c>
      <c r="AU848">
        <f>'Raw Data'!AI848</f>
        <v>1953</v>
      </c>
      <c r="AV848" t="str">
        <f>'Raw Data'!AJ848</f>
        <v>D6_0193_00_I</v>
      </c>
      <c r="AW848">
        <f>'Raw Data'!AK848</f>
        <v>8</v>
      </c>
      <c r="AX848">
        <f>'Raw Data'!AL848</f>
        <v>8</v>
      </c>
      <c r="AY848" t="str">
        <f>'Raw Data'!AM848</f>
        <v>simple</v>
      </c>
      <c r="AZ848">
        <f>'Raw Data'!AN848</f>
        <v>1457.3</v>
      </c>
      <c r="BA848">
        <f>'Raw Data'!AO848</f>
        <v>40.700000000000003</v>
      </c>
      <c r="BB848">
        <f>'Raw Data'!AP848</f>
        <v>1034.0999999999999</v>
      </c>
      <c r="BC848">
        <f>'Raw Data'!AQ848</f>
        <v>-85.332734000000002</v>
      </c>
      <c r="BD848">
        <f>'Raw Data'!AR848</f>
        <v>34.739738000000003</v>
      </c>
      <c r="BE848">
        <f>'Raw Data'!AS848</f>
        <v>-85.334545000000006</v>
      </c>
      <c r="BF848">
        <f>'Raw Data'!AT848</f>
        <v>34.742088000000003</v>
      </c>
      <c r="BG848" t="str">
        <f>'Raw Data'!AU848</f>
        <v>2951019300I</v>
      </c>
      <c r="BH848">
        <f>'Raw Data'!AV848</f>
        <v>1</v>
      </c>
      <c r="BI848">
        <f>'Raw Data'!AW848</f>
        <v>295</v>
      </c>
      <c r="BJ848">
        <f>'Raw Data'!AX848</f>
        <v>193</v>
      </c>
      <c r="BK848">
        <f>'Raw Data'!AY848</f>
        <v>0</v>
      </c>
      <c r="BL848">
        <f>'Raw Data'!AZ848</f>
        <v>55</v>
      </c>
      <c r="BM848">
        <f>'Raw Data'!BA848</f>
        <v>5.39</v>
      </c>
      <c r="BN848">
        <f>'Raw Data'!BB848</f>
        <v>4.7</v>
      </c>
      <c r="BO848">
        <f>'Raw Data'!BC848</f>
        <v>1092.5</v>
      </c>
      <c r="BP848">
        <f>'Raw Data'!BD848</f>
        <v>1110.2</v>
      </c>
      <c r="BQ848">
        <f>'Raw Data'!BE848</f>
        <v>1101.4000000000001</v>
      </c>
      <c r="BR848">
        <f>'Raw Data'!BF848</f>
        <v>55</v>
      </c>
      <c r="BS848">
        <f>'Raw Data'!BG848</f>
        <v>63.8</v>
      </c>
      <c r="BT848">
        <f>'Raw Data'!BH848</f>
        <v>0</v>
      </c>
      <c r="BU848">
        <f>'Raw Data'!BI848</f>
        <v>44188</v>
      </c>
      <c r="BV848" t="str">
        <f>'Raw Data'!BJ848</f>
        <v>NONE</v>
      </c>
      <c r="BW848">
        <f>'Raw Data'!BK848</f>
        <v>3.0349999999999999E-3</v>
      </c>
      <c r="BX848">
        <f>'Raw Data'!BL848</f>
        <v>41012</v>
      </c>
      <c r="BY848">
        <f>'Raw Data'!BM848</f>
        <v>51071</v>
      </c>
      <c r="BZ848" t="str">
        <f>'Raw Data'!BN848</f>
        <v>2951019300I</v>
      </c>
      <c r="CA848" t="str">
        <f>'Raw Data'!BO848</f>
        <v>WALKER</v>
      </c>
      <c r="CB848">
        <f>'Raw Data'!BP848</f>
        <v>1</v>
      </c>
      <c r="CC848">
        <f>'Raw Data'!BQ848</f>
        <v>19300</v>
      </c>
      <c r="CD848">
        <f>'Raw Data'!BR848</f>
        <v>6</v>
      </c>
      <c r="CE848">
        <f>'Raw Data'!BS848</f>
        <v>1</v>
      </c>
      <c r="CF848">
        <f>'Raw Data'!BT848</f>
        <v>2</v>
      </c>
      <c r="CG848">
        <f>'Raw Data'!BU848</f>
        <v>2</v>
      </c>
      <c r="CH848">
        <f>'Raw Data'!BV848</f>
        <v>1</v>
      </c>
      <c r="CI848">
        <f>'Raw Data'!BW848</f>
        <v>3</v>
      </c>
      <c r="CJ848">
        <f>'Raw Data'!BX848</f>
        <v>0</v>
      </c>
      <c r="CK848">
        <f>'Raw Data'!BY848</f>
        <v>5</v>
      </c>
      <c r="CL848" t="str">
        <f>'Raw Data'!BZ848</f>
        <v>N</v>
      </c>
      <c r="CM848">
        <f t="shared" si="193"/>
        <v>0</v>
      </c>
      <c r="CN848">
        <f>'Raw Data'!CA848</f>
        <v>295</v>
      </c>
      <c r="CO848">
        <f>'Raw Data'!CB848</f>
        <v>193</v>
      </c>
      <c r="CP848">
        <f>'Raw Data'!CC848</f>
        <v>0</v>
      </c>
      <c r="CQ848" t="str">
        <f>'Raw Data'!CD848</f>
        <v>Not Urban</v>
      </c>
      <c r="CR848" t="str">
        <f>'Raw Data'!CE848</f>
        <v>Not Urban</v>
      </c>
      <c r="CS848">
        <f>'Raw Data'!CF848</f>
        <v>0</v>
      </c>
      <c r="CT848">
        <f>'Raw Data'!CG848</f>
        <v>55</v>
      </c>
      <c r="CU848">
        <f>'Raw Data'!CH848</f>
        <v>1070</v>
      </c>
      <c r="CV848" t="str">
        <f>'Raw Data'!CI848</f>
        <v xml:space="preserve"> </v>
      </c>
      <c r="CW848">
        <f>'Raw Data'!CJ848</f>
        <v>0</v>
      </c>
      <c r="CX848">
        <f>'Raw Data'!CK848</f>
        <v>1.283142</v>
      </c>
      <c r="CY848">
        <f>'Raw Data'!CL848</f>
        <v>14</v>
      </c>
      <c r="CZ848" t="str">
        <f>'Raw Data'!CM848</f>
        <v>State Mainline</v>
      </c>
      <c r="DA848">
        <f>'Raw Data'!CN848</f>
        <v>1070</v>
      </c>
      <c r="DB848">
        <f>'Raw Data'!CO848</f>
        <v>516074</v>
      </c>
      <c r="DC848">
        <f>'Raw Data'!CP848</f>
        <v>6.41</v>
      </c>
      <c r="DD848">
        <f>'Raw Data'!CQ848</f>
        <v>7.69</v>
      </c>
      <c r="DE848">
        <f>'Raw Data'!CR848</f>
        <v>516074</v>
      </c>
      <c r="DF848">
        <f>'Raw Data'!CS848</f>
        <v>0</v>
      </c>
      <c r="DG848">
        <f>'Raw Data'!CT848</f>
        <v>6774.9907430000003</v>
      </c>
      <c r="DH848">
        <f>'Raw Data'!CU848</f>
        <v>100</v>
      </c>
      <c r="DI848">
        <f>'Raw Data'!CV848</f>
        <v>51072</v>
      </c>
      <c r="DJ848">
        <f>'Raw Data'!CW848</f>
        <v>4.3885E-2</v>
      </c>
      <c r="DK848">
        <f>'Raw Data'!CX848</f>
        <v>0</v>
      </c>
      <c r="DL848">
        <f>'Raw Data'!CY848</f>
        <v>3.0349999999999999E-3</v>
      </c>
      <c r="DM848">
        <f>'Raw Data'!CZ848</f>
        <v>364</v>
      </c>
      <c r="DN848" t="str">
        <f>'Raw Data'!DA848</f>
        <v>295-0163</v>
      </c>
      <c r="DO848" t="str">
        <f>'Raw Data'!DB848</f>
        <v>5R : Rural Major Collector</v>
      </c>
      <c r="DP848" t="str">
        <f>'Raw Data'!DC848</f>
        <v>34.724995, -85.323346</v>
      </c>
      <c r="DQ848">
        <f>'Raw Data'!DD848</f>
        <v>-85.323346000000001</v>
      </c>
      <c r="DR848">
        <f>'Raw Data'!DE848</f>
        <v>34.724995</v>
      </c>
      <c r="DS848">
        <f>'Raw Data'!DF848</f>
        <v>34.724995</v>
      </c>
      <c r="DT848">
        <f>'Raw Data'!DG848</f>
        <v>-85.323346000000001</v>
      </c>
      <c r="DU848">
        <f>'Raw Data'!DH848</f>
        <v>1.7479999999999999E-2</v>
      </c>
      <c r="DV848">
        <f>'Raw Data'!DI848</f>
        <v>3.0349999999999999E-3</v>
      </c>
      <c r="DW848">
        <f>'Raw Data'!DJ848</f>
        <v>245</v>
      </c>
      <c r="DX848" s="11">
        <f t="shared" si="194"/>
        <v>1150</v>
      </c>
      <c r="DY848" s="5">
        <f t="shared" si="195"/>
        <v>1027.5</v>
      </c>
      <c r="DZ848" s="5">
        <f t="shared" si="188"/>
        <v>122.5</v>
      </c>
      <c r="EA848" s="5">
        <f t="shared" si="189"/>
        <v>0.11922141119221411</v>
      </c>
      <c r="EB848" s="5">
        <f t="shared" si="190"/>
        <v>1088.75</v>
      </c>
      <c r="EC848">
        <f>'Raw Data'!DK848</f>
        <v>1160</v>
      </c>
      <c r="ED848">
        <f>'Raw Data'!DL848</f>
        <v>9.8000000000000007</v>
      </c>
      <c r="EE848">
        <f>'Raw Data'!DM848</f>
        <v>1210</v>
      </c>
      <c r="EF848">
        <f>'Raw Data'!DN848</f>
        <v>9.8000000000000007</v>
      </c>
      <c r="EG848">
        <f>'Raw Data'!DO848</f>
        <v>1080</v>
      </c>
      <c r="EH848">
        <f>'Raw Data'!DP848</f>
        <v>0</v>
      </c>
      <c r="EI848">
        <f>'Raw Data'!DQ848</f>
        <v>1100</v>
      </c>
      <c r="EJ848">
        <f>'Raw Data'!DR848</f>
        <v>0</v>
      </c>
      <c r="EK848">
        <f>'Raw Data'!DS848</f>
        <v>1070</v>
      </c>
      <c r="EL848">
        <f>'Raw Data'!DT848</f>
        <v>9.1</v>
      </c>
      <c r="EM848">
        <f>'Raw Data'!DU848</f>
        <v>1020</v>
      </c>
      <c r="EN848">
        <f>'Raw Data'!DV848</f>
        <v>9</v>
      </c>
      <c r="EO848">
        <f>'Raw Data'!DW848</f>
        <v>1010</v>
      </c>
      <c r="EP848">
        <f>'Raw Data'!DX848</f>
        <v>9</v>
      </c>
      <c r="EQ848">
        <f>'Raw Data'!DY848</f>
        <v>1010</v>
      </c>
      <c r="ER848">
        <f>'Raw Data'!DZ848</f>
        <v>9</v>
      </c>
      <c r="ES848">
        <f>'Raw Data'!EA848</f>
        <v>1020</v>
      </c>
      <c r="ET848">
        <f>'Raw Data'!EB848</f>
        <v>9.4</v>
      </c>
      <c r="EU848">
        <f>'Raw Data'!EC848</f>
        <v>1040</v>
      </c>
      <c r="EV848">
        <f>'Raw Data'!ED848</f>
        <v>9.4</v>
      </c>
      <c r="EW848">
        <f>'Raw Data'!EE848</f>
        <v>0</v>
      </c>
    </row>
    <row r="849" spans="1:153" x14ac:dyDescent="0.3">
      <c r="A849">
        <f>'Raw Data'!A849</f>
        <v>847</v>
      </c>
      <c r="B849" t="str">
        <f>'Raw Data'!B849</f>
        <v>Point</v>
      </c>
      <c r="C849">
        <f>'Raw Data'!C849</f>
        <v>461</v>
      </c>
      <c r="D849">
        <f>'Raw Data'!D849</f>
        <v>106</v>
      </c>
      <c r="E849" t="str">
        <f>'Raw Data'!E849</f>
        <v>Point</v>
      </c>
      <c r="F849">
        <f>'Raw Data'!F849</f>
        <v>6881119</v>
      </c>
      <c r="G849" t="str">
        <f>'Raw Data'!G849</f>
        <v>Gsp Post 00</v>
      </c>
      <c r="H849" s="3">
        <f>'Raw Data'!H849</f>
        <v>43362</v>
      </c>
      <c r="L849">
        <f t="shared" si="182"/>
        <v>0</v>
      </c>
      <c r="M849" s="5">
        <f t="shared" si="183"/>
        <v>43362</v>
      </c>
      <c r="N849" s="5">
        <f t="shared" si="191"/>
        <v>2018</v>
      </c>
      <c r="O849" s="5" t="str" cm="1">
        <f t="array" ref="O849">_xlfn.IFS(N849&lt;=2016,"before treatment",N849=2017,"unknown",N849&gt;2017,"after treatment")</f>
        <v>after treatment</v>
      </c>
      <c r="P849" s="5">
        <f t="shared" si="184"/>
        <v>0</v>
      </c>
      <c r="Q849" s="5">
        <f t="shared" si="185"/>
        <v>1</v>
      </c>
      <c r="R849" t="str">
        <f>'Raw Data'!I849</f>
        <v>Walker</v>
      </c>
      <c r="S849" t="str">
        <f>'Raw Data'!J849</f>
        <v>["FOREST HAYS JR MEMORIAL","FOREST HAYS JR MEMORIAL","Valley Head Church Rd"]</v>
      </c>
      <c r="T849" t="str">
        <f>'Raw Data'!K849</f>
        <v>(none)</v>
      </c>
      <c r="U849" t="str">
        <f>'Raw Data'!L849</f>
        <v>(B) Suspected Minor/Visible Injury</v>
      </c>
      <c r="V849">
        <f>'Raw Data'!M849</f>
        <v>0</v>
      </c>
      <c r="W849">
        <f>'Raw Data'!N849</f>
        <v>0</v>
      </c>
      <c r="X849">
        <f>'Raw Data'!O849</f>
        <v>1</v>
      </c>
      <c r="Y849" t="str">
        <f>'Raw Data'!P849</f>
        <v>Rear End</v>
      </c>
      <c r="Z849" t="str">
        <f>'Raw Data'!Q849</f>
        <v>On Roadway - Non-Intersection</v>
      </c>
      <c r="AA849" t="str">
        <f>'Raw Data'!R849</f>
        <v>["Motor Vehicle in Motion","Motor Vehicle in Motion"]</v>
      </c>
      <c r="AB849" t="str">
        <f>'Raw Data'!S849</f>
        <v>["Motor Vehicle in Motion","Motor Vehicle in Motion"]</v>
      </c>
      <c r="AC849" t="str">
        <f>'Raw Data'!T849</f>
        <v>["Following Too Close","No Contributing Factors"]</v>
      </c>
      <c r="AD849">
        <f>'Raw Data'!U849</f>
        <v>2</v>
      </c>
      <c r="AE849" s="5" t="str">
        <f t="shared" si="192"/>
        <v>No</v>
      </c>
      <c r="AF849" t="str">
        <f>'Raw Data'!V849</f>
        <v>["Negotiating a Curve","Negotiating a Curve"]</v>
      </c>
      <c r="AG849" s="5">
        <f t="shared" si="186"/>
        <v>0</v>
      </c>
      <c r="AH849" t="str">
        <f>'Raw Data'!W849</f>
        <v>["West","West"]</v>
      </c>
      <c r="AI849" t="str">
        <f>'Raw Data'!X849</f>
        <v>Daylight</v>
      </c>
      <c r="AJ849" t="str">
        <f>'Raw Data'!Y849</f>
        <v>Dry</v>
      </c>
      <c r="AK849">
        <f>'Raw Data'!Z849</f>
        <v>0</v>
      </c>
      <c r="AL849" t="str">
        <f>'Raw Data'!AA849</f>
        <v>["Motorcycle Helmet","Motorcycle Helmet"]</v>
      </c>
      <c r="AM849" s="5">
        <f t="shared" si="187"/>
        <v>1</v>
      </c>
      <c r="AN849" t="str">
        <f>'Raw Data'!AB849</f>
        <v>["Motorcycle","Motorcycle"]</v>
      </c>
      <c r="AO849" t="str">
        <f>'Raw Data'!AC849</f>
        <v>2951019300I</v>
      </c>
      <c r="AP849">
        <f>'Raw Data'!AD849</f>
        <v>6.41</v>
      </c>
      <c r="AQ849">
        <f>'Raw Data'!AE849</f>
        <v>34.741785</v>
      </c>
      <c r="AR849">
        <f>'Raw Data'!AF849</f>
        <v>-85.334436999999994</v>
      </c>
      <c r="AS849">
        <f>'Raw Data'!AG849</f>
        <v>245</v>
      </c>
      <c r="AT849">
        <f>'Raw Data'!AH849</f>
        <v>254</v>
      </c>
      <c r="AU849">
        <f>'Raw Data'!AI849</f>
        <v>1953</v>
      </c>
      <c r="AV849" t="str">
        <f>'Raw Data'!AJ849</f>
        <v>D6_0193_00_I</v>
      </c>
      <c r="AW849">
        <f>'Raw Data'!AK849</f>
        <v>8</v>
      </c>
      <c r="AX849">
        <f>'Raw Data'!AL849</f>
        <v>8</v>
      </c>
      <c r="AY849" t="str">
        <f>'Raw Data'!AM849</f>
        <v>simple</v>
      </c>
      <c r="AZ849">
        <f>'Raw Data'!AN849</f>
        <v>1457.3</v>
      </c>
      <c r="BA849">
        <f>'Raw Data'!AO849</f>
        <v>40.700000000000003</v>
      </c>
      <c r="BB849">
        <f>'Raw Data'!AP849</f>
        <v>1034.0999999999999</v>
      </c>
      <c r="BC849">
        <f>'Raw Data'!AQ849</f>
        <v>-85.332734000000002</v>
      </c>
      <c r="BD849">
        <f>'Raw Data'!AR849</f>
        <v>34.739738000000003</v>
      </c>
      <c r="BE849">
        <f>'Raw Data'!AS849</f>
        <v>-85.334545000000006</v>
      </c>
      <c r="BF849">
        <f>'Raw Data'!AT849</f>
        <v>34.742088000000003</v>
      </c>
      <c r="BG849" t="str">
        <f>'Raw Data'!AU849</f>
        <v>2951019300I</v>
      </c>
      <c r="BH849">
        <f>'Raw Data'!AV849</f>
        <v>1</v>
      </c>
      <c r="BI849">
        <f>'Raw Data'!AW849</f>
        <v>295</v>
      </c>
      <c r="BJ849">
        <f>'Raw Data'!AX849</f>
        <v>193</v>
      </c>
      <c r="BK849">
        <f>'Raw Data'!AY849</f>
        <v>0</v>
      </c>
      <c r="BL849">
        <f>'Raw Data'!AZ849</f>
        <v>55</v>
      </c>
      <c r="BM849">
        <f>'Raw Data'!BA849</f>
        <v>5.39</v>
      </c>
      <c r="BN849">
        <f>'Raw Data'!BB849</f>
        <v>4.7</v>
      </c>
      <c r="BO849">
        <f>'Raw Data'!BC849</f>
        <v>1092.5</v>
      </c>
      <c r="BP849">
        <f>'Raw Data'!BD849</f>
        <v>1110.2</v>
      </c>
      <c r="BQ849">
        <f>'Raw Data'!BE849</f>
        <v>1101.4000000000001</v>
      </c>
      <c r="BR849">
        <f>'Raw Data'!BF849</f>
        <v>55</v>
      </c>
      <c r="BS849">
        <f>'Raw Data'!BG849</f>
        <v>63.8</v>
      </c>
      <c r="BT849">
        <f>'Raw Data'!BH849</f>
        <v>0</v>
      </c>
      <c r="BU849">
        <f>'Raw Data'!BI849</f>
        <v>44188</v>
      </c>
      <c r="BV849" t="str">
        <f>'Raw Data'!BJ849</f>
        <v>NONE</v>
      </c>
      <c r="BW849">
        <f>'Raw Data'!BK849</f>
        <v>3.0349999999999999E-3</v>
      </c>
      <c r="BX849">
        <f>'Raw Data'!BL849</f>
        <v>41012</v>
      </c>
      <c r="BY849">
        <f>'Raw Data'!BM849</f>
        <v>51071</v>
      </c>
      <c r="BZ849" t="str">
        <f>'Raw Data'!BN849</f>
        <v>2951019300I</v>
      </c>
      <c r="CA849" t="str">
        <f>'Raw Data'!BO849</f>
        <v>WALKER</v>
      </c>
      <c r="CB849">
        <f>'Raw Data'!BP849</f>
        <v>1</v>
      </c>
      <c r="CC849">
        <f>'Raw Data'!BQ849</f>
        <v>19300</v>
      </c>
      <c r="CD849">
        <f>'Raw Data'!BR849</f>
        <v>6</v>
      </c>
      <c r="CE849">
        <f>'Raw Data'!BS849</f>
        <v>1</v>
      </c>
      <c r="CF849">
        <f>'Raw Data'!BT849</f>
        <v>2</v>
      </c>
      <c r="CG849">
        <f>'Raw Data'!BU849</f>
        <v>2</v>
      </c>
      <c r="CH849">
        <f>'Raw Data'!BV849</f>
        <v>1</v>
      </c>
      <c r="CI849">
        <f>'Raw Data'!BW849</f>
        <v>3</v>
      </c>
      <c r="CJ849">
        <f>'Raw Data'!BX849</f>
        <v>0</v>
      </c>
      <c r="CK849">
        <f>'Raw Data'!BY849</f>
        <v>5</v>
      </c>
      <c r="CL849" t="str">
        <f>'Raw Data'!BZ849</f>
        <v>N</v>
      </c>
      <c r="CM849">
        <f t="shared" si="193"/>
        <v>0</v>
      </c>
      <c r="CN849">
        <f>'Raw Data'!CA849</f>
        <v>295</v>
      </c>
      <c r="CO849">
        <f>'Raw Data'!CB849</f>
        <v>193</v>
      </c>
      <c r="CP849">
        <f>'Raw Data'!CC849</f>
        <v>0</v>
      </c>
      <c r="CQ849" t="str">
        <f>'Raw Data'!CD849</f>
        <v>Not Urban</v>
      </c>
      <c r="CR849" t="str">
        <f>'Raw Data'!CE849</f>
        <v>Not Urban</v>
      </c>
      <c r="CS849">
        <f>'Raw Data'!CF849</f>
        <v>0</v>
      </c>
      <c r="CT849">
        <f>'Raw Data'!CG849</f>
        <v>55</v>
      </c>
      <c r="CU849">
        <f>'Raw Data'!CH849</f>
        <v>1070</v>
      </c>
      <c r="CV849" t="str">
        <f>'Raw Data'!CI849</f>
        <v xml:space="preserve"> </v>
      </c>
      <c r="CW849">
        <f>'Raw Data'!CJ849</f>
        <v>0</v>
      </c>
      <c r="CX849">
        <f>'Raw Data'!CK849</f>
        <v>1.283142</v>
      </c>
      <c r="CY849">
        <f>'Raw Data'!CL849</f>
        <v>14</v>
      </c>
      <c r="CZ849" t="str">
        <f>'Raw Data'!CM849</f>
        <v>State Mainline</v>
      </c>
      <c r="DA849">
        <f>'Raw Data'!CN849</f>
        <v>1070</v>
      </c>
      <c r="DB849">
        <f>'Raw Data'!CO849</f>
        <v>516074</v>
      </c>
      <c r="DC849">
        <f>'Raw Data'!CP849</f>
        <v>6.41</v>
      </c>
      <c r="DD849">
        <f>'Raw Data'!CQ849</f>
        <v>7.69</v>
      </c>
      <c r="DE849">
        <f>'Raw Data'!CR849</f>
        <v>516074</v>
      </c>
      <c r="DF849">
        <f>'Raw Data'!CS849</f>
        <v>0</v>
      </c>
      <c r="DG849">
        <f>'Raw Data'!CT849</f>
        <v>6774.9907430000003</v>
      </c>
      <c r="DH849">
        <f>'Raw Data'!CU849</f>
        <v>100</v>
      </c>
      <c r="DI849">
        <f>'Raw Data'!CV849</f>
        <v>51072</v>
      </c>
      <c r="DJ849">
        <f>'Raw Data'!CW849</f>
        <v>4.3885E-2</v>
      </c>
      <c r="DK849">
        <f>'Raw Data'!CX849</f>
        <v>0</v>
      </c>
      <c r="DL849">
        <f>'Raw Data'!CY849</f>
        <v>3.0349999999999999E-3</v>
      </c>
      <c r="DM849">
        <f>'Raw Data'!CZ849</f>
        <v>364</v>
      </c>
      <c r="DN849" t="str">
        <f>'Raw Data'!DA849</f>
        <v>295-0163</v>
      </c>
      <c r="DO849" t="str">
        <f>'Raw Data'!DB849</f>
        <v>5R : Rural Major Collector</v>
      </c>
      <c r="DP849" t="str">
        <f>'Raw Data'!DC849</f>
        <v>34.724995, -85.323346</v>
      </c>
      <c r="DQ849">
        <f>'Raw Data'!DD849</f>
        <v>-85.323346000000001</v>
      </c>
      <c r="DR849">
        <f>'Raw Data'!DE849</f>
        <v>34.724995</v>
      </c>
      <c r="DS849">
        <f>'Raw Data'!DF849</f>
        <v>34.724995</v>
      </c>
      <c r="DT849">
        <f>'Raw Data'!DG849</f>
        <v>-85.323346000000001</v>
      </c>
      <c r="DU849">
        <f>'Raw Data'!DH849</f>
        <v>1.7479999999999999E-2</v>
      </c>
      <c r="DV849">
        <f>'Raw Data'!DI849</f>
        <v>3.0349999999999999E-3</v>
      </c>
      <c r="DW849">
        <f>'Raw Data'!DJ849</f>
        <v>245</v>
      </c>
      <c r="DX849" s="11">
        <f t="shared" si="194"/>
        <v>1150</v>
      </c>
      <c r="DY849" s="5">
        <f t="shared" si="195"/>
        <v>1027.5</v>
      </c>
      <c r="DZ849" s="5">
        <f t="shared" si="188"/>
        <v>122.5</v>
      </c>
      <c r="EA849" s="5">
        <f t="shared" si="189"/>
        <v>0.11922141119221411</v>
      </c>
      <c r="EB849" s="5">
        <f t="shared" si="190"/>
        <v>1088.75</v>
      </c>
      <c r="EC849">
        <f>'Raw Data'!DK849</f>
        <v>1160</v>
      </c>
      <c r="ED849">
        <f>'Raw Data'!DL849</f>
        <v>9.8000000000000007</v>
      </c>
      <c r="EE849">
        <f>'Raw Data'!DM849</f>
        <v>1210</v>
      </c>
      <c r="EF849">
        <f>'Raw Data'!DN849</f>
        <v>9.8000000000000007</v>
      </c>
      <c r="EG849">
        <f>'Raw Data'!DO849</f>
        <v>1080</v>
      </c>
      <c r="EH849">
        <f>'Raw Data'!DP849</f>
        <v>0</v>
      </c>
      <c r="EI849">
        <f>'Raw Data'!DQ849</f>
        <v>1100</v>
      </c>
      <c r="EJ849">
        <f>'Raw Data'!DR849</f>
        <v>0</v>
      </c>
      <c r="EK849">
        <f>'Raw Data'!DS849</f>
        <v>1070</v>
      </c>
      <c r="EL849">
        <f>'Raw Data'!DT849</f>
        <v>9.1</v>
      </c>
      <c r="EM849">
        <f>'Raw Data'!DU849</f>
        <v>1020</v>
      </c>
      <c r="EN849">
        <f>'Raw Data'!DV849</f>
        <v>9</v>
      </c>
      <c r="EO849">
        <f>'Raw Data'!DW849</f>
        <v>1010</v>
      </c>
      <c r="EP849">
        <f>'Raw Data'!DX849</f>
        <v>9</v>
      </c>
      <c r="EQ849">
        <f>'Raw Data'!DY849</f>
        <v>1010</v>
      </c>
      <c r="ER849">
        <f>'Raw Data'!DZ849</f>
        <v>9</v>
      </c>
      <c r="ES849">
        <f>'Raw Data'!EA849</f>
        <v>1020</v>
      </c>
      <c r="ET849">
        <f>'Raw Data'!EB849</f>
        <v>9.4</v>
      </c>
      <c r="EU849">
        <f>'Raw Data'!EC849</f>
        <v>1040</v>
      </c>
      <c r="EV849">
        <f>'Raw Data'!ED849</f>
        <v>9.4</v>
      </c>
      <c r="EW849">
        <f>'Raw Data'!EE849</f>
        <v>0</v>
      </c>
    </row>
    <row r="850" spans="1:153" x14ac:dyDescent="0.3">
      <c r="A850">
        <f>'Raw Data'!A850</f>
        <v>848</v>
      </c>
      <c r="B850" t="str">
        <f>'Raw Data'!B850</f>
        <v>Point</v>
      </c>
      <c r="C850">
        <f>'Raw Data'!C850</f>
        <v>20</v>
      </c>
      <c r="D850">
        <f>'Raw Data'!D850</f>
        <v>419</v>
      </c>
      <c r="E850" t="str">
        <f>'Raw Data'!E850</f>
        <v>Point</v>
      </c>
      <c r="F850">
        <f>'Raw Data'!F850</f>
        <v>4380911</v>
      </c>
      <c r="G850" t="str">
        <f>'Raw Data'!G850</f>
        <v>Gsp Post 00</v>
      </c>
      <c r="H850" s="3">
        <f>'Raw Data'!H850</f>
        <v>41345</v>
      </c>
      <c r="L850">
        <f t="shared" si="182"/>
        <v>0</v>
      </c>
      <c r="M850" s="5">
        <f t="shared" si="183"/>
        <v>41345</v>
      </c>
      <c r="N850" s="5">
        <f t="shared" si="191"/>
        <v>2013</v>
      </c>
      <c r="O850" s="5" t="str" cm="1">
        <f t="array" ref="O850">_xlfn.IFS(N850&lt;=2016,"before treatment",N850=2017,"unknown",N850&gt;2017,"after treatment")</f>
        <v>before treatment</v>
      </c>
      <c r="P850" s="5">
        <f t="shared" si="184"/>
        <v>1</v>
      </c>
      <c r="Q850" s="5">
        <f t="shared" si="185"/>
        <v>0</v>
      </c>
      <c r="R850" t="str">
        <f>'Raw Data'!I850</f>
        <v>Walker</v>
      </c>
      <c r="S850" t="str">
        <f>'Raw Data'!J850</f>
        <v>FOREST HAYS JR MEMORIAL</v>
      </c>
      <c r="T850" t="str">
        <f>'Raw Data'!K850</f>
        <v>(none)</v>
      </c>
      <c r="U850" t="str">
        <f>'Raw Data'!L850</f>
        <v>(O) No Injury</v>
      </c>
      <c r="V850">
        <f>'Raw Data'!M850</f>
        <v>0</v>
      </c>
      <c r="W850">
        <f>'Raw Data'!N850</f>
        <v>0</v>
      </c>
      <c r="X850">
        <f>'Raw Data'!O850</f>
        <v>0</v>
      </c>
      <c r="Y850" t="str">
        <f>'Raw Data'!P850</f>
        <v>Not a Collision with Motor Vehicle</v>
      </c>
      <c r="Z850" t="str">
        <f>'Raw Data'!Q850</f>
        <v>On Shoulder</v>
      </c>
      <c r="AA850" t="str">
        <f>'Raw Data'!R850</f>
        <v>Other-Fixed Object</v>
      </c>
      <c r="AB850" t="str">
        <f>'Raw Data'!S850</f>
        <v>Guard Rail Fence</v>
      </c>
      <c r="AC850" t="str">
        <f>'Raw Data'!T850</f>
        <v>Changed Lanes Improperly</v>
      </c>
      <c r="AD850">
        <f>'Raw Data'!U850</f>
        <v>1</v>
      </c>
      <c r="AE850" s="5" t="str">
        <f t="shared" si="192"/>
        <v>Yes</v>
      </c>
      <c r="AF850" t="str">
        <f>'Raw Data'!V850</f>
        <v>Negotiating a Curve</v>
      </c>
      <c r="AG850" s="5">
        <f t="shared" si="186"/>
        <v>0</v>
      </c>
      <c r="AH850" t="str">
        <f>'Raw Data'!W850</f>
        <v>North</v>
      </c>
      <c r="AI850" t="str">
        <f>'Raw Data'!X850</f>
        <v>Daylight</v>
      </c>
      <c r="AJ850" t="str">
        <f>'Raw Data'!Y850</f>
        <v>Dry</v>
      </c>
      <c r="AK850">
        <f>'Raw Data'!Z850</f>
        <v>35</v>
      </c>
      <c r="AL850" t="str">
        <f>'Raw Data'!AA850</f>
        <v>Lap and Shoulder Belt Used</v>
      </c>
      <c r="AM850" s="5">
        <f t="shared" si="187"/>
        <v>0</v>
      </c>
      <c r="AN850" t="str">
        <f>'Raw Data'!AB850</f>
        <v>Passenger Car</v>
      </c>
      <c r="AO850" t="str">
        <f>'Raw Data'!AC850</f>
        <v>2951019300I</v>
      </c>
      <c r="AP850">
        <f>'Raw Data'!AD850</f>
        <v>6.5069999999999997</v>
      </c>
      <c r="AQ850">
        <f>'Raw Data'!AE850</f>
        <v>34.743079999999999</v>
      </c>
      <c r="AR850">
        <f>'Raw Data'!AF850</f>
        <v>-85.335070000000002</v>
      </c>
      <c r="AS850">
        <f>'Raw Data'!AG850</f>
        <v>246</v>
      </c>
      <c r="AT850">
        <f>'Raw Data'!AH850</f>
        <v>255</v>
      </c>
      <c r="AU850">
        <f>'Raw Data'!AI850</f>
        <v>1954</v>
      </c>
      <c r="AV850" t="str">
        <f>'Raw Data'!AJ850</f>
        <v>D6_0193_00_I</v>
      </c>
      <c r="AW850">
        <f>'Raw Data'!AK850</f>
        <v>9</v>
      </c>
      <c r="AX850">
        <f>'Raw Data'!AL850</f>
        <v>9</v>
      </c>
      <c r="AY850" t="str">
        <f>'Raw Data'!AM850</f>
        <v>simple</v>
      </c>
      <c r="AZ850">
        <f>'Raw Data'!AN850</f>
        <v>248</v>
      </c>
      <c r="BA850">
        <f>'Raw Data'!AO850</f>
        <v>156</v>
      </c>
      <c r="BB850">
        <f>'Raw Data'!AP850</f>
        <v>675</v>
      </c>
      <c r="BC850">
        <f>'Raw Data'!AQ850</f>
        <v>-85.334742000000006</v>
      </c>
      <c r="BD850">
        <f>'Raw Data'!AR850</f>
        <v>34.742640999999999</v>
      </c>
      <c r="BE850">
        <f>'Raw Data'!AS850</f>
        <v>-85.336392000000004</v>
      </c>
      <c r="BF850">
        <f>'Raw Data'!AT850</f>
        <v>34.742730999999999</v>
      </c>
      <c r="BG850" t="str">
        <f>'Raw Data'!AU850</f>
        <v>2951019300I</v>
      </c>
      <c r="BH850">
        <f>'Raw Data'!AV850</f>
        <v>1</v>
      </c>
      <c r="BI850">
        <f>'Raw Data'!AW850</f>
        <v>295</v>
      </c>
      <c r="BJ850">
        <f>'Raw Data'!AX850</f>
        <v>193</v>
      </c>
      <c r="BK850">
        <f>'Raw Data'!AY850</f>
        <v>0</v>
      </c>
      <c r="BL850">
        <f>'Raw Data'!AZ850</f>
        <v>55</v>
      </c>
      <c r="BM850">
        <f>'Raw Data'!BA850</f>
        <v>23.46</v>
      </c>
      <c r="BN850">
        <f>'Raw Data'!BB850</f>
        <v>22.67</v>
      </c>
      <c r="BO850">
        <f>'Raw Data'!BC850</f>
        <v>1088.5999999999999</v>
      </c>
      <c r="BP850">
        <f>'Raw Data'!BD850</f>
        <v>1060</v>
      </c>
      <c r="BQ850">
        <f>'Raw Data'!BE850</f>
        <v>1041.7</v>
      </c>
      <c r="BR850">
        <f>'Raw Data'!BF850</f>
        <v>55</v>
      </c>
      <c r="BS850">
        <f>'Raw Data'!BG850</f>
        <v>29.5</v>
      </c>
      <c r="BT850">
        <f>'Raw Data'!BH850</f>
        <v>25.5</v>
      </c>
      <c r="BU850">
        <f>'Raw Data'!BI850</f>
        <v>44188</v>
      </c>
      <c r="BV850" t="str">
        <f>'Raw Data'!BJ850</f>
        <v>ASV_15+</v>
      </c>
      <c r="BW850">
        <f>'Raw Data'!BK850</f>
        <v>2.088E-3</v>
      </c>
      <c r="BX850">
        <f>'Raw Data'!BL850</f>
        <v>41012</v>
      </c>
      <c r="BY850">
        <f>'Raw Data'!BM850</f>
        <v>51071</v>
      </c>
      <c r="BZ850" t="str">
        <f>'Raw Data'!BN850</f>
        <v>2951019300I</v>
      </c>
      <c r="CA850" t="str">
        <f>'Raw Data'!BO850</f>
        <v>WALKER</v>
      </c>
      <c r="CB850">
        <f>'Raw Data'!BP850</f>
        <v>1</v>
      </c>
      <c r="CC850">
        <f>'Raw Data'!BQ850</f>
        <v>19300</v>
      </c>
      <c r="CD850">
        <f>'Raw Data'!BR850</f>
        <v>6</v>
      </c>
      <c r="CE850">
        <f>'Raw Data'!BS850</f>
        <v>1</v>
      </c>
      <c r="CF850">
        <f>'Raw Data'!BT850</f>
        <v>2</v>
      </c>
      <c r="CG850">
        <f>'Raw Data'!BU850</f>
        <v>2</v>
      </c>
      <c r="CH850">
        <f>'Raw Data'!BV850</f>
        <v>1</v>
      </c>
      <c r="CI850">
        <f>'Raw Data'!BW850</f>
        <v>3</v>
      </c>
      <c r="CJ850">
        <f>'Raw Data'!BX850</f>
        <v>0</v>
      </c>
      <c r="CK850">
        <f>'Raw Data'!BY850</f>
        <v>5</v>
      </c>
      <c r="CL850" t="str">
        <f>'Raw Data'!BZ850</f>
        <v>N</v>
      </c>
      <c r="CM850">
        <f t="shared" si="193"/>
        <v>0</v>
      </c>
      <c r="CN850">
        <f>'Raw Data'!CA850</f>
        <v>295</v>
      </c>
      <c r="CO850">
        <f>'Raw Data'!CB850</f>
        <v>193</v>
      </c>
      <c r="CP850">
        <f>'Raw Data'!CC850</f>
        <v>0</v>
      </c>
      <c r="CQ850" t="str">
        <f>'Raw Data'!CD850</f>
        <v>Not Urban</v>
      </c>
      <c r="CR850" t="str">
        <f>'Raw Data'!CE850</f>
        <v>Not Urban</v>
      </c>
      <c r="CS850">
        <f>'Raw Data'!CF850</f>
        <v>0</v>
      </c>
      <c r="CT850">
        <f>'Raw Data'!CG850</f>
        <v>55</v>
      </c>
      <c r="CU850">
        <f>'Raw Data'!CH850</f>
        <v>1070</v>
      </c>
      <c r="CV850" t="str">
        <f>'Raw Data'!CI850</f>
        <v xml:space="preserve"> </v>
      </c>
      <c r="CW850">
        <f>'Raw Data'!CJ850</f>
        <v>0</v>
      </c>
      <c r="CX850">
        <f>'Raw Data'!CK850</f>
        <v>1.283142</v>
      </c>
      <c r="CY850">
        <f>'Raw Data'!CL850</f>
        <v>14</v>
      </c>
      <c r="CZ850" t="str">
        <f>'Raw Data'!CM850</f>
        <v>State Mainline</v>
      </c>
      <c r="DA850">
        <f>'Raw Data'!CN850</f>
        <v>1070</v>
      </c>
      <c r="DB850">
        <f>'Raw Data'!CO850</f>
        <v>516074</v>
      </c>
      <c r="DC850">
        <f>'Raw Data'!CP850</f>
        <v>6.41</v>
      </c>
      <c r="DD850">
        <f>'Raw Data'!CQ850</f>
        <v>7.69</v>
      </c>
      <c r="DE850">
        <f>'Raw Data'!CR850</f>
        <v>516074</v>
      </c>
      <c r="DF850">
        <f>'Raw Data'!CS850</f>
        <v>0</v>
      </c>
      <c r="DG850">
        <f>'Raw Data'!CT850</f>
        <v>6774.9907430000003</v>
      </c>
      <c r="DH850">
        <f>'Raw Data'!CU850</f>
        <v>100</v>
      </c>
      <c r="DI850">
        <f>'Raw Data'!CV850</f>
        <v>51072</v>
      </c>
      <c r="DJ850">
        <f>'Raw Data'!CW850</f>
        <v>4.3885E-2</v>
      </c>
      <c r="DK850">
        <f>'Raw Data'!CX850</f>
        <v>0</v>
      </c>
      <c r="DL850">
        <f>'Raw Data'!CY850</f>
        <v>2.088E-3</v>
      </c>
      <c r="DM850">
        <f>'Raw Data'!CZ850</f>
        <v>364</v>
      </c>
      <c r="DN850" t="str">
        <f>'Raw Data'!DA850</f>
        <v>295-0163</v>
      </c>
      <c r="DO850" t="str">
        <f>'Raw Data'!DB850</f>
        <v>5R : Rural Major Collector</v>
      </c>
      <c r="DP850" t="str">
        <f>'Raw Data'!DC850</f>
        <v>34.724995, -85.323346</v>
      </c>
      <c r="DQ850">
        <f>'Raw Data'!DD850</f>
        <v>-85.323346000000001</v>
      </c>
      <c r="DR850">
        <f>'Raw Data'!DE850</f>
        <v>34.724995</v>
      </c>
      <c r="DS850">
        <f>'Raw Data'!DF850</f>
        <v>34.724995</v>
      </c>
      <c r="DT850">
        <f>'Raw Data'!DG850</f>
        <v>-85.323346000000001</v>
      </c>
      <c r="DU850">
        <f>'Raw Data'!DH850</f>
        <v>2.1007000000000001E-2</v>
      </c>
      <c r="DV850">
        <f>'Raw Data'!DI850</f>
        <v>2.088E-3</v>
      </c>
      <c r="DW850">
        <f>'Raw Data'!DJ850</f>
        <v>246</v>
      </c>
      <c r="DX850" s="11">
        <f t="shared" si="194"/>
        <v>1150</v>
      </c>
      <c r="DY850" s="5">
        <f t="shared" si="195"/>
        <v>1027.5</v>
      </c>
      <c r="DZ850" s="5">
        <f t="shared" si="188"/>
        <v>122.5</v>
      </c>
      <c r="EA850" s="5">
        <f t="shared" si="189"/>
        <v>0.11922141119221411</v>
      </c>
      <c r="EB850" s="5">
        <f t="shared" si="190"/>
        <v>1088.75</v>
      </c>
      <c r="EC850">
        <f>'Raw Data'!DK850</f>
        <v>1160</v>
      </c>
      <c r="ED850">
        <f>'Raw Data'!DL850</f>
        <v>9.8000000000000007</v>
      </c>
      <c r="EE850">
        <f>'Raw Data'!DM850</f>
        <v>1210</v>
      </c>
      <c r="EF850">
        <f>'Raw Data'!DN850</f>
        <v>9.8000000000000007</v>
      </c>
      <c r="EG850">
        <f>'Raw Data'!DO850</f>
        <v>1080</v>
      </c>
      <c r="EH850">
        <f>'Raw Data'!DP850</f>
        <v>0</v>
      </c>
      <c r="EI850">
        <f>'Raw Data'!DQ850</f>
        <v>1100</v>
      </c>
      <c r="EJ850">
        <f>'Raw Data'!DR850</f>
        <v>0</v>
      </c>
      <c r="EK850">
        <f>'Raw Data'!DS850</f>
        <v>1070</v>
      </c>
      <c r="EL850">
        <f>'Raw Data'!DT850</f>
        <v>9.1</v>
      </c>
      <c r="EM850">
        <f>'Raw Data'!DU850</f>
        <v>1020</v>
      </c>
      <c r="EN850">
        <f>'Raw Data'!DV850</f>
        <v>9</v>
      </c>
      <c r="EO850">
        <f>'Raw Data'!DW850</f>
        <v>1010</v>
      </c>
      <c r="EP850">
        <f>'Raw Data'!DX850</f>
        <v>9</v>
      </c>
      <c r="EQ850">
        <f>'Raw Data'!DY850</f>
        <v>1010</v>
      </c>
      <c r="ER850">
        <f>'Raw Data'!DZ850</f>
        <v>9</v>
      </c>
      <c r="ES850">
        <f>'Raw Data'!EA850</f>
        <v>1020</v>
      </c>
      <c r="ET850">
        <f>'Raw Data'!EB850</f>
        <v>9.4</v>
      </c>
      <c r="EU850">
        <f>'Raw Data'!EC850</f>
        <v>1040</v>
      </c>
      <c r="EV850">
        <f>'Raw Data'!ED850</f>
        <v>9.4</v>
      </c>
      <c r="EW850">
        <f>'Raw Data'!EE850</f>
        <v>0</v>
      </c>
    </row>
    <row r="851" spans="1:153" x14ac:dyDescent="0.3">
      <c r="A851">
        <f>'Raw Data'!A851</f>
        <v>849</v>
      </c>
      <c r="B851" t="str">
        <f>'Raw Data'!B851</f>
        <v>Point</v>
      </c>
      <c r="C851">
        <f>'Raw Data'!C851</f>
        <v>793</v>
      </c>
      <c r="D851">
        <f>'Raw Data'!D851</f>
        <v>19</v>
      </c>
      <c r="E851" t="str">
        <f>'Raw Data'!E851</f>
        <v>Point</v>
      </c>
      <c r="F851">
        <f>'Raw Data'!F851</f>
        <v>7766347</v>
      </c>
      <c r="G851" t="str">
        <f>'Raw Data'!G851</f>
        <v>Gsp Post 00</v>
      </c>
      <c r="H851" s="3">
        <f>'Raw Data'!H851</f>
        <v>44080</v>
      </c>
      <c r="L851">
        <f t="shared" si="182"/>
        <v>0</v>
      </c>
      <c r="M851" s="5">
        <f t="shared" si="183"/>
        <v>44080</v>
      </c>
      <c r="N851" s="5">
        <f t="shared" si="191"/>
        <v>2020</v>
      </c>
      <c r="O851" s="5" t="str" cm="1">
        <f t="array" ref="O851">_xlfn.IFS(N851&lt;=2016,"before treatment",N851=2017,"unknown",N851&gt;2017,"after treatment")</f>
        <v>after treatment</v>
      </c>
      <c r="P851" s="5">
        <f t="shared" si="184"/>
        <v>0</v>
      </c>
      <c r="Q851" s="5">
        <f t="shared" si="185"/>
        <v>1</v>
      </c>
      <c r="R851" t="str">
        <f>'Raw Data'!I851</f>
        <v>Walker</v>
      </c>
      <c r="S851" t="str">
        <f>'Raw Data'!J851</f>
        <v>FOREST HAYS JR MEMORIAL</v>
      </c>
      <c r="T851" t="str">
        <f>'Raw Data'!K851</f>
        <v>(none)</v>
      </c>
      <c r="U851" t="str">
        <f>'Raw Data'!L851</f>
        <v>(B) Suspected Minor/Visible Injury</v>
      </c>
      <c r="V851">
        <f>'Raw Data'!M851</f>
        <v>0</v>
      </c>
      <c r="W851">
        <f>'Raw Data'!N851</f>
        <v>0</v>
      </c>
      <c r="X851">
        <f>'Raw Data'!O851</f>
        <v>1</v>
      </c>
      <c r="Y851" t="str">
        <f>'Raw Data'!P851</f>
        <v>Not a Collision with Motor Vehicle</v>
      </c>
      <c r="Z851" t="str">
        <f>'Raw Data'!Q851</f>
        <v>Off Roadway</v>
      </c>
      <c r="AA851" t="str">
        <f>'Raw Data'!R851</f>
        <v>Other Non-Collision</v>
      </c>
      <c r="AB851" t="str">
        <f>'Raw Data'!S851</f>
        <v>Other Non-Collision</v>
      </c>
      <c r="AC851" t="str">
        <f>'Raw Data'!T851</f>
        <v>(None)</v>
      </c>
      <c r="AD851">
        <f>'Raw Data'!U851</f>
        <v>1</v>
      </c>
      <c r="AE851" s="5" t="str">
        <f t="shared" si="192"/>
        <v>Yes</v>
      </c>
      <c r="AF851" t="str">
        <f>'Raw Data'!V851</f>
        <v>Negotiating a Curve</v>
      </c>
      <c r="AG851" s="5">
        <f t="shared" si="186"/>
        <v>0</v>
      </c>
      <c r="AH851" t="str">
        <f>'Raw Data'!W851</f>
        <v>North</v>
      </c>
      <c r="AI851" t="str">
        <f>'Raw Data'!X851</f>
        <v>Daylight</v>
      </c>
      <c r="AJ851" t="str">
        <f>'Raw Data'!Y851</f>
        <v>Dry</v>
      </c>
      <c r="AK851">
        <f>'Raw Data'!Z851</f>
        <v>64</v>
      </c>
      <c r="AL851" t="str">
        <f>'Raw Data'!AA851</f>
        <v>["Motorcycle Helmet","Motorcycle Helmet"]</v>
      </c>
      <c r="AM851" s="5">
        <f t="shared" si="187"/>
        <v>1</v>
      </c>
      <c r="AN851" t="str">
        <f>'Raw Data'!AB851</f>
        <v>Motorcycle</v>
      </c>
      <c r="AO851" t="str">
        <f>'Raw Data'!AC851</f>
        <v>2951019300I</v>
      </c>
      <c r="AP851">
        <f>'Raw Data'!AD851</f>
        <v>6.5192110000000003</v>
      </c>
      <c r="AQ851">
        <f>'Raw Data'!AE851</f>
        <v>34.743167999999997</v>
      </c>
      <c r="AR851">
        <f>'Raw Data'!AF851</f>
        <v>-85.335278000000002</v>
      </c>
      <c r="AS851">
        <f>'Raw Data'!AG851</f>
        <v>246</v>
      </c>
      <c r="AT851">
        <f>'Raw Data'!AH851</f>
        <v>255</v>
      </c>
      <c r="AU851">
        <f>'Raw Data'!AI851</f>
        <v>1954</v>
      </c>
      <c r="AV851" t="str">
        <f>'Raw Data'!AJ851</f>
        <v>D6_0193_00_I</v>
      </c>
      <c r="AW851">
        <f>'Raw Data'!AK851</f>
        <v>9</v>
      </c>
      <c r="AX851">
        <f>'Raw Data'!AL851</f>
        <v>9</v>
      </c>
      <c r="AY851" t="str">
        <f>'Raw Data'!AM851</f>
        <v>simple</v>
      </c>
      <c r="AZ851">
        <f>'Raw Data'!AN851</f>
        <v>248</v>
      </c>
      <c r="BA851">
        <f>'Raw Data'!AO851</f>
        <v>156</v>
      </c>
      <c r="BB851">
        <f>'Raw Data'!AP851</f>
        <v>675</v>
      </c>
      <c r="BC851">
        <f>'Raw Data'!AQ851</f>
        <v>-85.334742000000006</v>
      </c>
      <c r="BD851">
        <f>'Raw Data'!AR851</f>
        <v>34.742640999999999</v>
      </c>
      <c r="BE851">
        <f>'Raw Data'!AS851</f>
        <v>-85.336392000000004</v>
      </c>
      <c r="BF851">
        <f>'Raw Data'!AT851</f>
        <v>34.742730999999999</v>
      </c>
      <c r="BG851" t="str">
        <f>'Raw Data'!AU851</f>
        <v>2951019300I</v>
      </c>
      <c r="BH851">
        <f>'Raw Data'!AV851</f>
        <v>1</v>
      </c>
      <c r="BI851">
        <f>'Raw Data'!AW851</f>
        <v>295</v>
      </c>
      <c r="BJ851">
        <f>'Raw Data'!AX851</f>
        <v>193</v>
      </c>
      <c r="BK851">
        <f>'Raw Data'!AY851</f>
        <v>0</v>
      </c>
      <c r="BL851">
        <f>'Raw Data'!AZ851</f>
        <v>55</v>
      </c>
      <c r="BM851">
        <f>'Raw Data'!BA851</f>
        <v>23.46</v>
      </c>
      <c r="BN851">
        <f>'Raw Data'!BB851</f>
        <v>22.67</v>
      </c>
      <c r="BO851">
        <f>'Raw Data'!BC851</f>
        <v>1088.5999999999999</v>
      </c>
      <c r="BP851">
        <f>'Raw Data'!BD851</f>
        <v>1060</v>
      </c>
      <c r="BQ851">
        <f>'Raw Data'!BE851</f>
        <v>1041.7</v>
      </c>
      <c r="BR851">
        <f>'Raw Data'!BF851</f>
        <v>55</v>
      </c>
      <c r="BS851">
        <f>'Raw Data'!BG851</f>
        <v>29.5</v>
      </c>
      <c r="BT851">
        <f>'Raw Data'!BH851</f>
        <v>25.5</v>
      </c>
      <c r="BU851">
        <f>'Raw Data'!BI851</f>
        <v>44188</v>
      </c>
      <c r="BV851" t="str">
        <f>'Raw Data'!BJ851</f>
        <v>ASV_15+</v>
      </c>
      <c r="BW851">
        <f>'Raw Data'!BK851</f>
        <v>2.088E-3</v>
      </c>
      <c r="BX851">
        <f>'Raw Data'!BL851</f>
        <v>41012</v>
      </c>
      <c r="BY851">
        <f>'Raw Data'!BM851</f>
        <v>51071</v>
      </c>
      <c r="BZ851" t="str">
        <f>'Raw Data'!BN851</f>
        <v>2951019300I</v>
      </c>
      <c r="CA851" t="str">
        <f>'Raw Data'!BO851</f>
        <v>WALKER</v>
      </c>
      <c r="CB851">
        <f>'Raw Data'!BP851</f>
        <v>1</v>
      </c>
      <c r="CC851">
        <f>'Raw Data'!BQ851</f>
        <v>19300</v>
      </c>
      <c r="CD851">
        <f>'Raw Data'!BR851</f>
        <v>6</v>
      </c>
      <c r="CE851">
        <f>'Raw Data'!BS851</f>
        <v>1</v>
      </c>
      <c r="CF851">
        <f>'Raw Data'!BT851</f>
        <v>2</v>
      </c>
      <c r="CG851">
        <f>'Raw Data'!BU851</f>
        <v>2</v>
      </c>
      <c r="CH851">
        <f>'Raw Data'!BV851</f>
        <v>1</v>
      </c>
      <c r="CI851">
        <f>'Raw Data'!BW851</f>
        <v>3</v>
      </c>
      <c r="CJ851">
        <f>'Raw Data'!BX851</f>
        <v>0</v>
      </c>
      <c r="CK851">
        <f>'Raw Data'!BY851</f>
        <v>5</v>
      </c>
      <c r="CL851" t="str">
        <f>'Raw Data'!BZ851</f>
        <v>N</v>
      </c>
      <c r="CM851">
        <f t="shared" si="193"/>
        <v>0</v>
      </c>
      <c r="CN851">
        <f>'Raw Data'!CA851</f>
        <v>295</v>
      </c>
      <c r="CO851">
        <f>'Raw Data'!CB851</f>
        <v>193</v>
      </c>
      <c r="CP851">
        <f>'Raw Data'!CC851</f>
        <v>0</v>
      </c>
      <c r="CQ851" t="str">
        <f>'Raw Data'!CD851</f>
        <v>Not Urban</v>
      </c>
      <c r="CR851" t="str">
        <f>'Raw Data'!CE851</f>
        <v>Not Urban</v>
      </c>
      <c r="CS851">
        <f>'Raw Data'!CF851</f>
        <v>0</v>
      </c>
      <c r="CT851">
        <f>'Raw Data'!CG851</f>
        <v>55</v>
      </c>
      <c r="CU851">
        <f>'Raw Data'!CH851</f>
        <v>1070</v>
      </c>
      <c r="CV851" t="str">
        <f>'Raw Data'!CI851</f>
        <v xml:space="preserve"> </v>
      </c>
      <c r="CW851">
        <f>'Raw Data'!CJ851</f>
        <v>0</v>
      </c>
      <c r="CX851">
        <f>'Raw Data'!CK851</f>
        <v>1.283142</v>
      </c>
      <c r="CY851">
        <f>'Raw Data'!CL851</f>
        <v>14</v>
      </c>
      <c r="CZ851" t="str">
        <f>'Raw Data'!CM851</f>
        <v>State Mainline</v>
      </c>
      <c r="DA851">
        <f>'Raw Data'!CN851</f>
        <v>1070</v>
      </c>
      <c r="DB851">
        <f>'Raw Data'!CO851</f>
        <v>516074</v>
      </c>
      <c r="DC851">
        <f>'Raw Data'!CP851</f>
        <v>6.41</v>
      </c>
      <c r="DD851">
        <f>'Raw Data'!CQ851</f>
        <v>7.69</v>
      </c>
      <c r="DE851">
        <f>'Raw Data'!CR851</f>
        <v>516074</v>
      </c>
      <c r="DF851">
        <f>'Raw Data'!CS851</f>
        <v>0</v>
      </c>
      <c r="DG851">
        <f>'Raw Data'!CT851</f>
        <v>6774.9907430000003</v>
      </c>
      <c r="DH851">
        <f>'Raw Data'!CU851</f>
        <v>100</v>
      </c>
      <c r="DI851">
        <f>'Raw Data'!CV851</f>
        <v>51072</v>
      </c>
      <c r="DJ851">
        <f>'Raw Data'!CW851</f>
        <v>4.3885E-2</v>
      </c>
      <c r="DK851">
        <f>'Raw Data'!CX851</f>
        <v>0</v>
      </c>
      <c r="DL851">
        <f>'Raw Data'!CY851</f>
        <v>2.088E-3</v>
      </c>
      <c r="DM851">
        <f>'Raw Data'!CZ851</f>
        <v>364</v>
      </c>
      <c r="DN851" t="str">
        <f>'Raw Data'!DA851</f>
        <v>295-0163</v>
      </c>
      <c r="DO851" t="str">
        <f>'Raw Data'!DB851</f>
        <v>5R : Rural Major Collector</v>
      </c>
      <c r="DP851" t="str">
        <f>'Raw Data'!DC851</f>
        <v>34.724995, -85.323346</v>
      </c>
      <c r="DQ851">
        <f>'Raw Data'!DD851</f>
        <v>-85.323346000000001</v>
      </c>
      <c r="DR851">
        <f>'Raw Data'!DE851</f>
        <v>34.724995</v>
      </c>
      <c r="DS851">
        <f>'Raw Data'!DF851</f>
        <v>34.724995</v>
      </c>
      <c r="DT851">
        <f>'Raw Data'!DG851</f>
        <v>-85.323346000000001</v>
      </c>
      <c r="DU851">
        <f>'Raw Data'!DH851</f>
        <v>2.1007000000000001E-2</v>
      </c>
      <c r="DV851">
        <f>'Raw Data'!DI851</f>
        <v>2.088E-3</v>
      </c>
      <c r="DW851">
        <f>'Raw Data'!DJ851</f>
        <v>246</v>
      </c>
      <c r="DX851" s="11">
        <f t="shared" si="194"/>
        <v>1150</v>
      </c>
      <c r="DY851" s="5">
        <f t="shared" si="195"/>
        <v>1027.5</v>
      </c>
      <c r="DZ851" s="5">
        <f t="shared" si="188"/>
        <v>122.5</v>
      </c>
      <c r="EA851" s="5">
        <f t="shared" si="189"/>
        <v>0.11922141119221411</v>
      </c>
      <c r="EB851" s="5">
        <f t="shared" si="190"/>
        <v>1088.75</v>
      </c>
      <c r="EC851">
        <f>'Raw Data'!DK851</f>
        <v>1160</v>
      </c>
      <c r="ED851">
        <f>'Raw Data'!DL851</f>
        <v>9.8000000000000007</v>
      </c>
      <c r="EE851">
        <f>'Raw Data'!DM851</f>
        <v>1210</v>
      </c>
      <c r="EF851">
        <f>'Raw Data'!DN851</f>
        <v>9.8000000000000007</v>
      </c>
      <c r="EG851">
        <f>'Raw Data'!DO851</f>
        <v>1080</v>
      </c>
      <c r="EH851">
        <f>'Raw Data'!DP851</f>
        <v>0</v>
      </c>
      <c r="EI851">
        <f>'Raw Data'!DQ851</f>
        <v>1100</v>
      </c>
      <c r="EJ851">
        <f>'Raw Data'!DR851</f>
        <v>0</v>
      </c>
      <c r="EK851">
        <f>'Raw Data'!DS851</f>
        <v>1070</v>
      </c>
      <c r="EL851">
        <f>'Raw Data'!DT851</f>
        <v>9.1</v>
      </c>
      <c r="EM851">
        <f>'Raw Data'!DU851</f>
        <v>1020</v>
      </c>
      <c r="EN851">
        <f>'Raw Data'!DV851</f>
        <v>9</v>
      </c>
      <c r="EO851">
        <f>'Raw Data'!DW851</f>
        <v>1010</v>
      </c>
      <c r="EP851">
        <f>'Raw Data'!DX851</f>
        <v>9</v>
      </c>
      <c r="EQ851">
        <f>'Raw Data'!DY851</f>
        <v>1010</v>
      </c>
      <c r="ER851">
        <f>'Raw Data'!DZ851</f>
        <v>9</v>
      </c>
      <c r="ES851">
        <f>'Raw Data'!EA851</f>
        <v>1020</v>
      </c>
      <c r="ET851">
        <f>'Raw Data'!EB851</f>
        <v>9.4</v>
      </c>
      <c r="EU851">
        <f>'Raw Data'!EC851</f>
        <v>1040</v>
      </c>
      <c r="EV851">
        <f>'Raw Data'!ED851</f>
        <v>9.4</v>
      </c>
      <c r="EW851">
        <f>'Raw Data'!EE851</f>
        <v>0</v>
      </c>
    </row>
    <row r="852" spans="1:153" x14ac:dyDescent="0.3">
      <c r="A852">
        <f>'Raw Data'!A852</f>
        <v>850</v>
      </c>
      <c r="B852" t="str">
        <f>'Raw Data'!B852</f>
        <v>Point</v>
      </c>
      <c r="C852">
        <f>'Raw Data'!C852</f>
        <v>94</v>
      </c>
      <c r="D852">
        <f>'Raw Data'!D852</f>
        <v>330</v>
      </c>
      <c r="E852" t="str">
        <f>'Raw Data'!E852</f>
        <v>Point</v>
      </c>
      <c r="F852">
        <f>'Raw Data'!F852</f>
        <v>5010680</v>
      </c>
      <c r="G852" t="str">
        <f>'Raw Data'!G852</f>
        <v>Gsp Post 00</v>
      </c>
      <c r="H852" s="3">
        <f>'Raw Data'!H852</f>
        <v>41918</v>
      </c>
      <c r="L852">
        <f t="shared" si="182"/>
        <v>0</v>
      </c>
      <c r="M852" s="5">
        <f t="shared" si="183"/>
        <v>41918</v>
      </c>
      <c r="N852" s="5">
        <f t="shared" si="191"/>
        <v>2014</v>
      </c>
      <c r="O852" s="5" t="str" cm="1">
        <f t="array" ref="O852">_xlfn.IFS(N852&lt;=2016,"before treatment",N852=2017,"unknown",N852&gt;2017,"after treatment")</f>
        <v>before treatment</v>
      </c>
      <c r="P852" s="5">
        <f t="shared" si="184"/>
        <v>1</v>
      </c>
      <c r="Q852" s="5">
        <f t="shared" si="185"/>
        <v>0</v>
      </c>
      <c r="R852" t="str">
        <f>'Raw Data'!I852</f>
        <v>Walker</v>
      </c>
      <c r="S852" t="str">
        <f>'Raw Data'!J852</f>
        <v>FOREST HAYS JR MEMORIAL</v>
      </c>
      <c r="T852" t="str">
        <f>'Raw Data'!K852</f>
        <v>(none)</v>
      </c>
      <c r="U852" t="str">
        <f>'Raw Data'!L852</f>
        <v>(O) No Injury</v>
      </c>
      <c r="V852">
        <f>'Raw Data'!M852</f>
        <v>0</v>
      </c>
      <c r="W852">
        <f>'Raw Data'!N852</f>
        <v>0</v>
      </c>
      <c r="X852">
        <f>'Raw Data'!O852</f>
        <v>0</v>
      </c>
      <c r="Y852" t="str">
        <f>'Raw Data'!P852</f>
        <v>Not a Collision with Motor Vehicle</v>
      </c>
      <c r="Z852" t="str">
        <f>'Raw Data'!Q852</f>
        <v>On Shoulder</v>
      </c>
      <c r="AA852" t="str">
        <f>'Raw Data'!R852</f>
        <v>Ditch</v>
      </c>
      <c r="AB852" t="str">
        <f>'Raw Data'!S852</f>
        <v>Ditch</v>
      </c>
      <c r="AC852" t="str">
        <f>'Raw Data'!T852</f>
        <v>No Contributing Factors</v>
      </c>
      <c r="AD852">
        <f>'Raw Data'!U852</f>
        <v>1</v>
      </c>
      <c r="AE852" s="5" t="str">
        <f t="shared" si="192"/>
        <v>Yes</v>
      </c>
      <c r="AF852" t="str">
        <f>'Raw Data'!V852</f>
        <v>Negotiating a Curve</v>
      </c>
      <c r="AG852" s="5">
        <f t="shared" si="186"/>
        <v>0</v>
      </c>
      <c r="AH852" t="str">
        <f>'Raw Data'!W852</f>
        <v>South</v>
      </c>
      <c r="AI852" t="str">
        <f>'Raw Data'!X852</f>
        <v>Dark-Not Lighted</v>
      </c>
      <c r="AJ852" t="str">
        <f>'Raw Data'!Y852</f>
        <v>Wet</v>
      </c>
      <c r="AK852">
        <f>'Raw Data'!Z852</f>
        <v>50</v>
      </c>
      <c r="AL852" t="str">
        <f>'Raw Data'!AA852</f>
        <v>Lap and Shoulder Belt Used</v>
      </c>
      <c r="AM852" s="5">
        <f t="shared" si="187"/>
        <v>0</v>
      </c>
      <c r="AN852" t="str">
        <f>'Raw Data'!AB852</f>
        <v>Sports Utility Vehicle (SUV)</v>
      </c>
      <c r="AO852" t="str">
        <f>'Raw Data'!AC852</f>
        <v>2951019300I</v>
      </c>
      <c r="AP852">
        <f>'Raw Data'!AD852</f>
        <v>6.6753879999999999</v>
      </c>
      <c r="AQ852">
        <f>'Raw Data'!AE852</f>
        <v>34.742480999999998</v>
      </c>
      <c r="AR852">
        <f>'Raw Data'!AF852</f>
        <v>-85.337226999999999</v>
      </c>
      <c r="AS852">
        <f>'Raw Data'!AG852</f>
        <v>247</v>
      </c>
      <c r="AT852">
        <f>'Raw Data'!AH852</f>
        <v>256</v>
      </c>
      <c r="AU852">
        <f>'Raw Data'!AI852</f>
        <v>1955</v>
      </c>
      <c r="AV852" t="str">
        <f>'Raw Data'!AJ852</f>
        <v>D6_0193_00_I</v>
      </c>
      <c r="AW852">
        <f>'Raw Data'!AK852</f>
        <v>10</v>
      </c>
      <c r="AX852">
        <f>'Raw Data'!AL852</f>
        <v>10</v>
      </c>
      <c r="AY852" t="str">
        <f>'Raw Data'!AM852</f>
        <v>split</v>
      </c>
      <c r="AZ852">
        <f>'Raw Data'!AN852</f>
        <v>88.6</v>
      </c>
      <c r="BA852">
        <f>'Raw Data'!AO852</f>
        <v>174.7</v>
      </c>
      <c r="BB852">
        <f>'Raw Data'!AP852</f>
        <v>263.8</v>
      </c>
      <c r="BC852">
        <f>'Raw Data'!AQ852</f>
        <v>-85.336650000000006</v>
      </c>
      <c r="BD852">
        <f>'Raw Data'!AR852</f>
        <v>34.742367000000002</v>
      </c>
      <c r="BE852">
        <f>'Raw Data'!AS852</f>
        <v>-85.337227999999996</v>
      </c>
      <c r="BF852">
        <f>'Raw Data'!AT852</f>
        <v>34.742502000000002</v>
      </c>
      <c r="BG852" t="str">
        <f>'Raw Data'!AU852</f>
        <v>2951019300I</v>
      </c>
      <c r="BH852">
        <f>'Raw Data'!AV852</f>
        <v>1</v>
      </c>
      <c r="BI852">
        <f>'Raw Data'!AW852</f>
        <v>295</v>
      </c>
      <c r="BJ852">
        <f>'Raw Data'!AX852</f>
        <v>193</v>
      </c>
      <c r="BK852">
        <f>'Raw Data'!AY852</f>
        <v>0</v>
      </c>
      <c r="BL852">
        <f>'Raw Data'!AZ852</f>
        <v>55</v>
      </c>
      <c r="BM852">
        <f>'Raw Data'!BA852</f>
        <v>14.43</v>
      </c>
      <c r="BN852">
        <f>'Raw Data'!BB852</f>
        <v>14.06</v>
      </c>
      <c r="BO852">
        <f>'Raw Data'!BC852</f>
        <v>1035.4000000000001</v>
      </c>
      <c r="BP852">
        <f>'Raw Data'!BD852</f>
        <v>1028.2</v>
      </c>
      <c r="BQ852">
        <f>'Raw Data'!BE852</f>
        <v>1020.3</v>
      </c>
      <c r="BR852">
        <f>'Raw Data'!BF852</f>
        <v>55</v>
      </c>
      <c r="BS852">
        <f>'Raw Data'!BG852</f>
        <v>18.2</v>
      </c>
      <c r="BT852">
        <f>'Raw Data'!BH852</f>
        <v>36.799999999999997</v>
      </c>
      <c r="BU852">
        <f>'Raw Data'!BI852</f>
        <v>44188</v>
      </c>
      <c r="BV852" t="str">
        <f>'Raw Data'!BJ852</f>
        <v>ASV_15+</v>
      </c>
      <c r="BW852">
        <f>'Raw Data'!BK852</f>
        <v>8.0800000000000002E-4</v>
      </c>
      <c r="BX852">
        <f>'Raw Data'!BL852</f>
        <v>41012</v>
      </c>
      <c r="BY852">
        <f>'Raw Data'!BM852</f>
        <v>51071</v>
      </c>
      <c r="BZ852" t="str">
        <f>'Raw Data'!BN852</f>
        <v>2951019300I</v>
      </c>
      <c r="CA852" t="str">
        <f>'Raw Data'!BO852</f>
        <v>WALKER</v>
      </c>
      <c r="CB852">
        <f>'Raw Data'!BP852</f>
        <v>1</v>
      </c>
      <c r="CC852">
        <f>'Raw Data'!BQ852</f>
        <v>19300</v>
      </c>
      <c r="CD852">
        <f>'Raw Data'!BR852</f>
        <v>6</v>
      </c>
      <c r="CE852">
        <f>'Raw Data'!BS852</f>
        <v>1</v>
      </c>
      <c r="CF852">
        <f>'Raw Data'!BT852</f>
        <v>2</v>
      </c>
      <c r="CG852">
        <f>'Raw Data'!BU852</f>
        <v>2</v>
      </c>
      <c r="CH852">
        <f>'Raw Data'!BV852</f>
        <v>1</v>
      </c>
      <c r="CI852">
        <f>'Raw Data'!BW852</f>
        <v>3</v>
      </c>
      <c r="CJ852">
        <f>'Raw Data'!BX852</f>
        <v>0</v>
      </c>
      <c r="CK852">
        <f>'Raw Data'!BY852</f>
        <v>5</v>
      </c>
      <c r="CL852" t="str">
        <f>'Raw Data'!BZ852</f>
        <v>N</v>
      </c>
      <c r="CM852">
        <f t="shared" si="193"/>
        <v>0</v>
      </c>
      <c r="CN852">
        <f>'Raw Data'!CA852</f>
        <v>295</v>
      </c>
      <c r="CO852">
        <f>'Raw Data'!CB852</f>
        <v>193</v>
      </c>
      <c r="CP852">
        <f>'Raw Data'!CC852</f>
        <v>0</v>
      </c>
      <c r="CQ852" t="str">
        <f>'Raw Data'!CD852</f>
        <v>Not Urban</v>
      </c>
      <c r="CR852" t="str">
        <f>'Raw Data'!CE852</f>
        <v>Not Urban</v>
      </c>
      <c r="CS852">
        <f>'Raw Data'!CF852</f>
        <v>0</v>
      </c>
      <c r="CT852">
        <f>'Raw Data'!CG852</f>
        <v>55</v>
      </c>
      <c r="CU852">
        <f>'Raw Data'!CH852</f>
        <v>1070</v>
      </c>
      <c r="CV852" t="str">
        <f>'Raw Data'!CI852</f>
        <v xml:space="preserve"> </v>
      </c>
      <c r="CW852">
        <f>'Raw Data'!CJ852</f>
        <v>0</v>
      </c>
      <c r="CX852">
        <f>'Raw Data'!CK852</f>
        <v>1.283142</v>
      </c>
      <c r="CY852">
        <f>'Raw Data'!CL852</f>
        <v>14</v>
      </c>
      <c r="CZ852" t="str">
        <f>'Raw Data'!CM852</f>
        <v>State Mainline</v>
      </c>
      <c r="DA852">
        <f>'Raw Data'!CN852</f>
        <v>1070</v>
      </c>
      <c r="DB852">
        <f>'Raw Data'!CO852</f>
        <v>516074</v>
      </c>
      <c r="DC852">
        <f>'Raw Data'!CP852</f>
        <v>6.41</v>
      </c>
      <c r="DD852">
        <f>'Raw Data'!CQ852</f>
        <v>7.69</v>
      </c>
      <c r="DE852">
        <f>'Raw Data'!CR852</f>
        <v>516074</v>
      </c>
      <c r="DF852">
        <f>'Raw Data'!CS852</f>
        <v>0</v>
      </c>
      <c r="DG852">
        <f>'Raw Data'!CT852</f>
        <v>6774.9907430000003</v>
      </c>
      <c r="DH852">
        <f>'Raw Data'!CU852</f>
        <v>100</v>
      </c>
      <c r="DI852">
        <f>'Raw Data'!CV852</f>
        <v>51072</v>
      </c>
      <c r="DJ852">
        <f>'Raw Data'!CW852</f>
        <v>4.3885E-2</v>
      </c>
      <c r="DK852">
        <f>'Raw Data'!CX852</f>
        <v>0</v>
      </c>
      <c r="DL852">
        <f>'Raw Data'!CY852</f>
        <v>8.0800000000000002E-4</v>
      </c>
      <c r="DM852">
        <f>'Raw Data'!CZ852</f>
        <v>364</v>
      </c>
      <c r="DN852" t="str">
        <f>'Raw Data'!DA852</f>
        <v>295-0163</v>
      </c>
      <c r="DO852" t="str">
        <f>'Raw Data'!DB852</f>
        <v>5R : Rural Major Collector</v>
      </c>
      <c r="DP852" t="str">
        <f>'Raw Data'!DC852</f>
        <v>34.724995, -85.323346</v>
      </c>
      <c r="DQ852">
        <f>'Raw Data'!DD852</f>
        <v>-85.323346000000001</v>
      </c>
      <c r="DR852">
        <f>'Raw Data'!DE852</f>
        <v>34.724995</v>
      </c>
      <c r="DS852">
        <f>'Raw Data'!DF852</f>
        <v>34.724995</v>
      </c>
      <c r="DT852">
        <f>'Raw Data'!DG852</f>
        <v>-85.323346000000001</v>
      </c>
      <c r="DU852">
        <f>'Raw Data'!DH852</f>
        <v>2.1877000000000001E-2</v>
      </c>
      <c r="DV852">
        <f>'Raw Data'!DI852</f>
        <v>8.0800000000000002E-4</v>
      </c>
      <c r="DW852">
        <f>'Raw Data'!DJ852</f>
        <v>247</v>
      </c>
      <c r="DX852" s="11">
        <f t="shared" si="194"/>
        <v>1150</v>
      </c>
      <c r="DY852" s="5">
        <f t="shared" si="195"/>
        <v>1027.5</v>
      </c>
      <c r="DZ852" s="5">
        <f t="shared" si="188"/>
        <v>122.5</v>
      </c>
      <c r="EA852" s="5">
        <f t="shared" si="189"/>
        <v>0.11922141119221411</v>
      </c>
      <c r="EB852" s="5">
        <f t="shared" si="190"/>
        <v>1088.75</v>
      </c>
      <c r="EC852">
        <f>'Raw Data'!DK852</f>
        <v>1160</v>
      </c>
      <c r="ED852">
        <f>'Raw Data'!DL852</f>
        <v>9.8000000000000007</v>
      </c>
      <c r="EE852">
        <f>'Raw Data'!DM852</f>
        <v>1210</v>
      </c>
      <c r="EF852">
        <f>'Raw Data'!DN852</f>
        <v>9.8000000000000007</v>
      </c>
      <c r="EG852">
        <f>'Raw Data'!DO852</f>
        <v>1080</v>
      </c>
      <c r="EH852">
        <f>'Raw Data'!DP852</f>
        <v>0</v>
      </c>
      <c r="EI852">
        <f>'Raw Data'!DQ852</f>
        <v>1100</v>
      </c>
      <c r="EJ852">
        <f>'Raw Data'!DR852</f>
        <v>0</v>
      </c>
      <c r="EK852">
        <f>'Raw Data'!DS852</f>
        <v>1070</v>
      </c>
      <c r="EL852">
        <f>'Raw Data'!DT852</f>
        <v>9.1</v>
      </c>
      <c r="EM852">
        <f>'Raw Data'!DU852</f>
        <v>1020</v>
      </c>
      <c r="EN852">
        <f>'Raw Data'!DV852</f>
        <v>9</v>
      </c>
      <c r="EO852">
        <f>'Raw Data'!DW852</f>
        <v>1010</v>
      </c>
      <c r="EP852">
        <f>'Raw Data'!DX852</f>
        <v>9</v>
      </c>
      <c r="EQ852">
        <f>'Raw Data'!DY852</f>
        <v>1010</v>
      </c>
      <c r="ER852">
        <f>'Raw Data'!DZ852</f>
        <v>9</v>
      </c>
      <c r="ES852">
        <f>'Raw Data'!EA852</f>
        <v>1020</v>
      </c>
      <c r="ET852">
        <f>'Raw Data'!EB852</f>
        <v>9.4</v>
      </c>
      <c r="EU852">
        <f>'Raw Data'!EC852</f>
        <v>1040</v>
      </c>
      <c r="EV852">
        <f>'Raw Data'!ED852</f>
        <v>9.4</v>
      </c>
      <c r="EW852">
        <f>'Raw Data'!EE852</f>
        <v>0</v>
      </c>
    </row>
    <row r="853" spans="1:153" x14ac:dyDescent="0.3">
      <c r="A853">
        <f>'Raw Data'!A853</f>
        <v>851</v>
      </c>
      <c r="B853" t="str">
        <f>'Raw Data'!B853</f>
        <v>Point</v>
      </c>
      <c r="C853">
        <f>'Raw Data'!C853</f>
        <v>124</v>
      </c>
      <c r="D853">
        <f>'Raw Data'!D853</f>
        <v>312</v>
      </c>
      <c r="E853" t="str">
        <f>'Raw Data'!E853</f>
        <v>Point</v>
      </c>
      <c r="F853">
        <f>'Raw Data'!F853</f>
        <v>5120787</v>
      </c>
      <c r="G853" t="str">
        <f>'Raw Data'!G853</f>
        <v>Gsp Post 00</v>
      </c>
      <c r="H853" s="3">
        <f>'Raw Data'!H853</f>
        <v>42011</v>
      </c>
      <c r="L853">
        <f t="shared" si="182"/>
        <v>0</v>
      </c>
      <c r="M853" s="5">
        <f t="shared" si="183"/>
        <v>42011</v>
      </c>
      <c r="N853" s="5">
        <f t="shared" si="191"/>
        <v>2015</v>
      </c>
      <c r="O853" s="5" t="str" cm="1">
        <f t="array" ref="O853">_xlfn.IFS(N853&lt;=2016,"before treatment",N853=2017,"unknown",N853&gt;2017,"after treatment")</f>
        <v>before treatment</v>
      </c>
      <c r="P853" s="5">
        <f t="shared" si="184"/>
        <v>1</v>
      </c>
      <c r="Q853" s="5">
        <f t="shared" si="185"/>
        <v>0</v>
      </c>
      <c r="R853" t="str">
        <f>'Raw Data'!I853</f>
        <v>Walker</v>
      </c>
      <c r="S853" t="str">
        <f>'Raw Data'!J853</f>
        <v>FOREST HAYS JR MEMORIAL</v>
      </c>
      <c r="T853" t="str">
        <f>'Raw Data'!K853</f>
        <v>(none)</v>
      </c>
      <c r="U853" t="str">
        <f>'Raw Data'!L853</f>
        <v>(O) No Injury</v>
      </c>
      <c r="V853">
        <f>'Raw Data'!M853</f>
        <v>0</v>
      </c>
      <c r="W853">
        <f>'Raw Data'!N853</f>
        <v>0</v>
      </c>
      <c r="X853">
        <f>'Raw Data'!O853</f>
        <v>0</v>
      </c>
      <c r="Y853" t="str">
        <f>'Raw Data'!P853</f>
        <v>Not a Collision with Motor Vehicle</v>
      </c>
      <c r="Z853" t="str">
        <f>'Raw Data'!Q853</f>
        <v>On Shoulder</v>
      </c>
      <c r="AA853" t="str">
        <f>'Raw Data'!R853</f>
        <v>Ditch</v>
      </c>
      <c r="AB853" t="str">
        <f>'Raw Data'!S853</f>
        <v>Ditch</v>
      </c>
      <c r="AC853" t="str">
        <f>'Raw Data'!T853</f>
        <v>No Contributing Factors</v>
      </c>
      <c r="AD853">
        <f>'Raw Data'!U853</f>
        <v>1</v>
      </c>
      <c r="AE853" s="5" t="str">
        <f t="shared" si="192"/>
        <v>Yes</v>
      </c>
      <c r="AF853" t="str">
        <f>'Raw Data'!V853</f>
        <v>Negotiating a Curve</v>
      </c>
      <c r="AG853" s="5">
        <f t="shared" si="186"/>
        <v>0</v>
      </c>
      <c r="AH853" t="str">
        <f>'Raw Data'!W853</f>
        <v>South</v>
      </c>
      <c r="AI853" t="str">
        <f>'Raw Data'!X853</f>
        <v>Dark-Not Lighted</v>
      </c>
      <c r="AJ853" t="str">
        <f>'Raw Data'!Y853</f>
        <v>Dry</v>
      </c>
      <c r="AK853">
        <f>'Raw Data'!Z853</f>
        <v>40</v>
      </c>
      <c r="AL853" t="str">
        <f>'Raw Data'!AA853</f>
        <v>Lap and Shoulder Belt Used</v>
      </c>
      <c r="AM853" s="5">
        <f t="shared" si="187"/>
        <v>0</v>
      </c>
      <c r="AN853" t="str">
        <f>'Raw Data'!AB853</f>
        <v>Passenger Car</v>
      </c>
      <c r="AO853" t="str">
        <f>'Raw Data'!AC853</f>
        <v>2951019300I</v>
      </c>
      <c r="AP853">
        <f>'Raw Data'!AD853</f>
        <v>6.6180000000000003</v>
      </c>
      <c r="AQ853">
        <f>'Raw Data'!AE853</f>
        <v>34.742465000000003</v>
      </c>
      <c r="AR853">
        <f>'Raw Data'!AF853</f>
        <v>-85.336564999999993</v>
      </c>
      <c r="AS853">
        <f>'Raw Data'!AG853</f>
        <v>247</v>
      </c>
      <c r="AT853">
        <f>'Raw Data'!AH853</f>
        <v>256</v>
      </c>
      <c r="AU853">
        <f>'Raw Data'!AI853</f>
        <v>1955</v>
      </c>
      <c r="AV853" t="str">
        <f>'Raw Data'!AJ853</f>
        <v>D6_0193_00_I</v>
      </c>
      <c r="AW853">
        <f>'Raw Data'!AK853</f>
        <v>10</v>
      </c>
      <c r="AX853">
        <f>'Raw Data'!AL853</f>
        <v>10</v>
      </c>
      <c r="AY853" t="str">
        <f>'Raw Data'!AM853</f>
        <v>split</v>
      </c>
      <c r="AZ853">
        <f>'Raw Data'!AN853</f>
        <v>88.6</v>
      </c>
      <c r="BA853">
        <f>'Raw Data'!AO853</f>
        <v>174.7</v>
      </c>
      <c r="BB853">
        <f>'Raw Data'!AP853</f>
        <v>263.8</v>
      </c>
      <c r="BC853">
        <f>'Raw Data'!AQ853</f>
        <v>-85.336650000000006</v>
      </c>
      <c r="BD853">
        <f>'Raw Data'!AR853</f>
        <v>34.742367000000002</v>
      </c>
      <c r="BE853">
        <f>'Raw Data'!AS853</f>
        <v>-85.337227999999996</v>
      </c>
      <c r="BF853">
        <f>'Raw Data'!AT853</f>
        <v>34.742502000000002</v>
      </c>
      <c r="BG853" t="str">
        <f>'Raw Data'!AU853</f>
        <v>2951019300I</v>
      </c>
      <c r="BH853">
        <f>'Raw Data'!AV853</f>
        <v>1</v>
      </c>
      <c r="BI853">
        <f>'Raw Data'!AW853</f>
        <v>295</v>
      </c>
      <c r="BJ853">
        <f>'Raw Data'!AX853</f>
        <v>193</v>
      </c>
      <c r="BK853">
        <f>'Raw Data'!AY853</f>
        <v>0</v>
      </c>
      <c r="BL853">
        <f>'Raw Data'!AZ853</f>
        <v>55</v>
      </c>
      <c r="BM853">
        <f>'Raw Data'!BA853</f>
        <v>14.43</v>
      </c>
      <c r="BN853">
        <f>'Raw Data'!BB853</f>
        <v>14.06</v>
      </c>
      <c r="BO853">
        <f>'Raw Data'!BC853</f>
        <v>1035.4000000000001</v>
      </c>
      <c r="BP853">
        <f>'Raw Data'!BD853</f>
        <v>1028.2</v>
      </c>
      <c r="BQ853">
        <f>'Raw Data'!BE853</f>
        <v>1020.3</v>
      </c>
      <c r="BR853">
        <f>'Raw Data'!BF853</f>
        <v>55</v>
      </c>
      <c r="BS853">
        <f>'Raw Data'!BG853</f>
        <v>18.2</v>
      </c>
      <c r="BT853">
        <f>'Raw Data'!BH853</f>
        <v>36.799999999999997</v>
      </c>
      <c r="BU853">
        <f>'Raw Data'!BI853</f>
        <v>44188</v>
      </c>
      <c r="BV853" t="str">
        <f>'Raw Data'!BJ853</f>
        <v>ASV_15+</v>
      </c>
      <c r="BW853">
        <f>'Raw Data'!BK853</f>
        <v>8.0800000000000002E-4</v>
      </c>
      <c r="BX853">
        <f>'Raw Data'!BL853</f>
        <v>41012</v>
      </c>
      <c r="BY853">
        <f>'Raw Data'!BM853</f>
        <v>51071</v>
      </c>
      <c r="BZ853" t="str">
        <f>'Raw Data'!BN853</f>
        <v>2951019300I</v>
      </c>
      <c r="CA853" t="str">
        <f>'Raw Data'!BO853</f>
        <v>WALKER</v>
      </c>
      <c r="CB853">
        <f>'Raw Data'!BP853</f>
        <v>1</v>
      </c>
      <c r="CC853">
        <f>'Raw Data'!BQ853</f>
        <v>19300</v>
      </c>
      <c r="CD853">
        <f>'Raw Data'!BR853</f>
        <v>6</v>
      </c>
      <c r="CE853">
        <f>'Raw Data'!BS853</f>
        <v>1</v>
      </c>
      <c r="CF853">
        <f>'Raw Data'!BT853</f>
        <v>2</v>
      </c>
      <c r="CG853">
        <f>'Raw Data'!BU853</f>
        <v>2</v>
      </c>
      <c r="CH853">
        <f>'Raw Data'!BV853</f>
        <v>1</v>
      </c>
      <c r="CI853">
        <f>'Raw Data'!BW853</f>
        <v>3</v>
      </c>
      <c r="CJ853">
        <f>'Raw Data'!BX853</f>
        <v>0</v>
      </c>
      <c r="CK853">
        <f>'Raw Data'!BY853</f>
        <v>5</v>
      </c>
      <c r="CL853" t="str">
        <f>'Raw Data'!BZ853</f>
        <v>N</v>
      </c>
      <c r="CM853">
        <f t="shared" si="193"/>
        <v>0</v>
      </c>
      <c r="CN853">
        <f>'Raw Data'!CA853</f>
        <v>295</v>
      </c>
      <c r="CO853">
        <f>'Raw Data'!CB853</f>
        <v>193</v>
      </c>
      <c r="CP853">
        <f>'Raw Data'!CC853</f>
        <v>0</v>
      </c>
      <c r="CQ853" t="str">
        <f>'Raw Data'!CD853</f>
        <v>Not Urban</v>
      </c>
      <c r="CR853" t="str">
        <f>'Raw Data'!CE853</f>
        <v>Not Urban</v>
      </c>
      <c r="CS853">
        <f>'Raw Data'!CF853</f>
        <v>0</v>
      </c>
      <c r="CT853">
        <f>'Raw Data'!CG853</f>
        <v>55</v>
      </c>
      <c r="CU853">
        <f>'Raw Data'!CH853</f>
        <v>1070</v>
      </c>
      <c r="CV853" t="str">
        <f>'Raw Data'!CI853</f>
        <v xml:space="preserve"> </v>
      </c>
      <c r="CW853">
        <f>'Raw Data'!CJ853</f>
        <v>0</v>
      </c>
      <c r="CX853">
        <f>'Raw Data'!CK853</f>
        <v>1.283142</v>
      </c>
      <c r="CY853">
        <f>'Raw Data'!CL853</f>
        <v>14</v>
      </c>
      <c r="CZ853" t="str">
        <f>'Raw Data'!CM853</f>
        <v>State Mainline</v>
      </c>
      <c r="DA853">
        <f>'Raw Data'!CN853</f>
        <v>1070</v>
      </c>
      <c r="DB853">
        <f>'Raw Data'!CO853</f>
        <v>516074</v>
      </c>
      <c r="DC853">
        <f>'Raw Data'!CP853</f>
        <v>6.41</v>
      </c>
      <c r="DD853">
        <f>'Raw Data'!CQ853</f>
        <v>7.69</v>
      </c>
      <c r="DE853">
        <f>'Raw Data'!CR853</f>
        <v>516074</v>
      </c>
      <c r="DF853">
        <f>'Raw Data'!CS853</f>
        <v>0</v>
      </c>
      <c r="DG853">
        <f>'Raw Data'!CT853</f>
        <v>6774.9907430000003</v>
      </c>
      <c r="DH853">
        <f>'Raw Data'!CU853</f>
        <v>100</v>
      </c>
      <c r="DI853">
        <f>'Raw Data'!CV853</f>
        <v>51072</v>
      </c>
      <c r="DJ853">
        <f>'Raw Data'!CW853</f>
        <v>4.3885E-2</v>
      </c>
      <c r="DK853">
        <f>'Raw Data'!CX853</f>
        <v>0</v>
      </c>
      <c r="DL853">
        <f>'Raw Data'!CY853</f>
        <v>8.0800000000000002E-4</v>
      </c>
      <c r="DM853">
        <f>'Raw Data'!CZ853</f>
        <v>364</v>
      </c>
      <c r="DN853" t="str">
        <f>'Raw Data'!DA853</f>
        <v>295-0163</v>
      </c>
      <c r="DO853" t="str">
        <f>'Raw Data'!DB853</f>
        <v>5R : Rural Major Collector</v>
      </c>
      <c r="DP853" t="str">
        <f>'Raw Data'!DC853</f>
        <v>34.724995, -85.323346</v>
      </c>
      <c r="DQ853">
        <f>'Raw Data'!DD853</f>
        <v>-85.323346000000001</v>
      </c>
      <c r="DR853">
        <f>'Raw Data'!DE853</f>
        <v>34.724995</v>
      </c>
      <c r="DS853">
        <f>'Raw Data'!DF853</f>
        <v>34.724995</v>
      </c>
      <c r="DT853">
        <f>'Raw Data'!DG853</f>
        <v>-85.323346000000001</v>
      </c>
      <c r="DU853">
        <f>'Raw Data'!DH853</f>
        <v>2.1877000000000001E-2</v>
      </c>
      <c r="DV853">
        <f>'Raw Data'!DI853</f>
        <v>8.0800000000000002E-4</v>
      </c>
      <c r="DW853">
        <f>'Raw Data'!DJ853</f>
        <v>247</v>
      </c>
      <c r="DX853" s="11">
        <f t="shared" si="194"/>
        <v>1150</v>
      </c>
      <c r="DY853" s="5">
        <f t="shared" si="195"/>
        <v>1027.5</v>
      </c>
      <c r="DZ853" s="5">
        <f t="shared" si="188"/>
        <v>122.5</v>
      </c>
      <c r="EA853" s="5">
        <f t="shared" si="189"/>
        <v>0.11922141119221411</v>
      </c>
      <c r="EB853" s="5">
        <f t="shared" si="190"/>
        <v>1088.75</v>
      </c>
      <c r="EC853">
        <f>'Raw Data'!DK853</f>
        <v>1160</v>
      </c>
      <c r="ED853">
        <f>'Raw Data'!DL853</f>
        <v>9.8000000000000007</v>
      </c>
      <c r="EE853">
        <f>'Raw Data'!DM853</f>
        <v>1210</v>
      </c>
      <c r="EF853">
        <f>'Raw Data'!DN853</f>
        <v>9.8000000000000007</v>
      </c>
      <c r="EG853">
        <f>'Raw Data'!DO853</f>
        <v>1080</v>
      </c>
      <c r="EH853">
        <f>'Raw Data'!DP853</f>
        <v>0</v>
      </c>
      <c r="EI853">
        <f>'Raw Data'!DQ853</f>
        <v>1100</v>
      </c>
      <c r="EJ853">
        <f>'Raw Data'!DR853</f>
        <v>0</v>
      </c>
      <c r="EK853">
        <f>'Raw Data'!DS853</f>
        <v>1070</v>
      </c>
      <c r="EL853">
        <f>'Raw Data'!DT853</f>
        <v>9.1</v>
      </c>
      <c r="EM853">
        <f>'Raw Data'!DU853</f>
        <v>1020</v>
      </c>
      <c r="EN853">
        <f>'Raw Data'!DV853</f>
        <v>9</v>
      </c>
      <c r="EO853">
        <f>'Raw Data'!DW853</f>
        <v>1010</v>
      </c>
      <c r="EP853">
        <f>'Raw Data'!DX853</f>
        <v>9</v>
      </c>
      <c r="EQ853">
        <f>'Raw Data'!DY853</f>
        <v>1010</v>
      </c>
      <c r="ER853">
        <f>'Raw Data'!DZ853</f>
        <v>9</v>
      </c>
      <c r="ES853">
        <f>'Raw Data'!EA853</f>
        <v>1020</v>
      </c>
      <c r="ET853">
        <f>'Raw Data'!EB853</f>
        <v>9.4</v>
      </c>
      <c r="EU853">
        <f>'Raw Data'!EC853</f>
        <v>1040</v>
      </c>
      <c r="EV853">
        <f>'Raw Data'!ED853</f>
        <v>9.4</v>
      </c>
      <c r="EW853">
        <f>'Raw Data'!EE853</f>
        <v>1.2899999999999999E-4</v>
      </c>
    </row>
    <row r="854" spans="1:153" x14ac:dyDescent="0.3">
      <c r="A854">
        <f>'Raw Data'!A854</f>
        <v>852</v>
      </c>
      <c r="B854" t="str">
        <f>'Raw Data'!B854</f>
        <v>Point</v>
      </c>
      <c r="C854">
        <f>'Raw Data'!C854</f>
        <v>325</v>
      </c>
      <c r="D854">
        <f>'Raw Data'!D854</f>
        <v>208</v>
      </c>
      <c r="E854" t="str">
        <f>'Raw Data'!E854</f>
        <v>Point</v>
      </c>
      <c r="F854">
        <f>'Raw Data'!F854</f>
        <v>5960580</v>
      </c>
      <c r="G854" t="str">
        <f>'Raw Data'!G854</f>
        <v>Gsp Post 00</v>
      </c>
      <c r="H854" s="3">
        <f>'Raw Data'!H854</f>
        <v>42658</v>
      </c>
      <c r="L854">
        <f t="shared" si="182"/>
        <v>0</v>
      </c>
      <c r="M854" s="5">
        <f t="shared" si="183"/>
        <v>42658</v>
      </c>
      <c r="N854" s="5">
        <f t="shared" si="191"/>
        <v>2016</v>
      </c>
      <c r="O854" s="5" t="str" cm="1">
        <f t="array" ref="O854">_xlfn.IFS(N854&lt;=2016,"before treatment",N854=2017,"unknown",N854&gt;2017,"after treatment")</f>
        <v>before treatment</v>
      </c>
      <c r="P854" s="5">
        <f t="shared" si="184"/>
        <v>1</v>
      </c>
      <c r="Q854" s="5">
        <f t="shared" si="185"/>
        <v>0</v>
      </c>
      <c r="R854" t="str">
        <f>'Raw Data'!I854</f>
        <v>Walker</v>
      </c>
      <c r="S854" t="str">
        <f>'Raw Data'!J854</f>
        <v>FOREST HAYS JR MEMORIAL</v>
      </c>
      <c r="T854" t="str">
        <f>'Raw Data'!K854</f>
        <v>(none)</v>
      </c>
      <c r="U854" t="str">
        <f>'Raw Data'!L854</f>
        <v>(C) Possible Injury / Complaint</v>
      </c>
      <c r="V854">
        <f>'Raw Data'!M854</f>
        <v>0</v>
      </c>
      <c r="W854">
        <f>'Raw Data'!N854</f>
        <v>0</v>
      </c>
      <c r="X854">
        <f>'Raw Data'!O854</f>
        <v>0</v>
      </c>
      <c r="Y854" t="str">
        <f>'Raw Data'!P854</f>
        <v>Not a Collision with Motor Vehicle</v>
      </c>
      <c r="Z854" t="str">
        <f>'Raw Data'!Q854</f>
        <v>On Roadway - Non-Intersection</v>
      </c>
      <c r="AA854" t="str">
        <f>'Raw Data'!R854</f>
        <v>Over Turn</v>
      </c>
      <c r="AB854" t="str">
        <f>'Raw Data'!S854</f>
        <v>Over Turn</v>
      </c>
      <c r="AC854" t="str">
        <f>'Raw Data'!T854</f>
        <v>Other</v>
      </c>
      <c r="AD854">
        <f>'Raw Data'!U854</f>
        <v>1</v>
      </c>
      <c r="AE854" s="5" t="str">
        <f t="shared" si="192"/>
        <v>Yes</v>
      </c>
      <c r="AF854" t="str">
        <f>'Raw Data'!V854</f>
        <v>Negotiating a Curve</v>
      </c>
      <c r="AG854" s="5">
        <f t="shared" si="186"/>
        <v>0</v>
      </c>
      <c r="AH854" t="str">
        <f>'Raw Data'!W854</f>
        <v>North</v>
      </c>
      <c r="AI854" t="str">
        <f>'Raw Data'!X854</f>
        <v>Daylight</v>
      </c>
      <c r="AJ854" t="str">
        <f>'Raw Data'!Y854</f>
        <v>Other</v>
      </c>
      <c r="AK854">
        <f>'Raw Data'!Z854</f>
        <v>53</v>
      </c>
      <c r="AL854" t="str">
        <f>'Raw Data'!AA854</f>
        <v>None Used</v>
      </c>
      <c r="AM854" s="5">
        <f t="shared" si="187"/>
        <v>1</v>
      </c>
      <c r="AN854" t="str">
        <f>'Raw Data'!AB854</f>
        <v>Motorcycle</v>
      </c>
      <c r="AO854" t="str">
        <f>'Raw Data'!AC854</f>
        <v>2951019300I</v>
      </c>
      <c r="AP854">
        <f>'Raw Data'!AD854</f>
        <v>6.6675769999999996</v>
      </c>
      <c r="AQ854">
        <f>'Raw Data'!AE854</f>
        <v>34.742370999999999</v>
      </c>
      <c r="AR854">
        <f>'Raw Data'!AF854</f>
        <v>-85.337209999999999</v>
      </c>
      <c r="AS854">
        <f>'Raw Data'!AG854</f>
        <v>247</v>
      </c>
      <c r="AT854">
        <f>'Raw Data'!AH854</f>
        <v>256</v>
      </c>
      <c r="AU854">
        <f>'Raw Data'!AI854</f>
        <v>1955</v>
      </c>
      <c r="AV854" t="str">
        <f>'Raw Data'!AJ854</f>
        <v>D6_0193_00_I</v>
      </c>
      <c r="AW854">
        <f>'Raw Data'!AK854</f>
        <v>10</v>
      </c>
      <c r="AX854">
        <f>'Raw Data'!AL854</f>
        <v>10</v>
      </c>
      <c r="AY854" t="str">
        <f>'Raw Data'!AM854</f>
        <v>split</v>
      </c>
      <c r="AZ854">
        <f>'Raw Data'!AN854</f>
        <v>88.6</v>
      </c>
      <c r="BA854">
        <f>'Raw Data'!AO854</f>
        <v>174.7</v>
      </c>
      <c r="BB854">
        <f>'Raw Data'!AP854</f>
        <v>263.8</v>
      </c>
      <c r="BC854">
        <f>'Raw Data'!AQ854</f>
        <v>-85.336650000000006</v>
      </c>
      <c r="BD854">
        <f>'Raw Data'!AR854</f>
        <v>34.742367000000002</v>
      </c>
      <c r="BE854">
        <f>'Raw Data'!AS854</f>
        <v>-85.337227999999996</v>
      </c>
      <c r="BF854">
        <f>'Raw Data'!AT854</f>
        <v>34.742502000000002</v>
      </c>
      <c r="BG854" t="str">
        <f>'Raw Data'!AU854</f>
        <v>2951019300I</v>
      </c>
      <c r="BH854">
        <f>'Raw Data'!AV854</f>
        <v>1</v>
      </c>
      <c r="BI854">
        <f>'Raw Data'!AW854</f>
        <v>295</v>
      </c>
      <c r="BJ854">
        <f>'Raw Data'!AX854</f>
        <v>193</v>
      </c>
      <c r="BK854">
        <f>'Raw Data'!AY854</f>
        <v>0</v>
      </c>
      <c r="BL854">
        <f>'Raw Data'!AZ854</f>
        <v>55</v>
      </c>
      <c r="BM854">
        <f>'Raw Data'!BA854</f>
        <v>14.43</v>
      </c>
      <c r="BN854">
        <f>'Raw Data'!BB854</f>
        <v>14.06</v>
      </c>
      <c r="BO854">
        <f>'Raw Data'!BC854</f>
        <v>1035.4000000000001</v>
      </c>
      <c r="BP854">
        <f>'Raw Data'!BD854</f>
        <v>1028.2</v>
      </c>
      <c r="BQ854">
        <f>'Raw Data'!BE854</f>
        <v>1020.3</v>
      </c>
      <c r="BR854">
        <f>'Raw Data'!BF854</f>
        <v>55</v>
      </c>
      <c r="BS854">
        <f>'Raw Data'!BG854</f>
        <v>18.2</v>
      </c>
      <c r="BT854">
        <f>'Raw Data'!BH854</f>
        <v>36.799999999999997</v>
      </c>
      <c r="BU854">
        <f>'Raw Data'!BI854</f>
        <v>44188</v>
      </c>
      <c r="BV854" t="str">
        <f>'Raw Data'!BJ854</f>
        <v>ASV_15+</v>
      </c>
      <c r="BW854">
        <f>'Raw Data'!BK854</f>
        <v>8.0800000000000002E-4</v>
      </c>
      <c r="BX854">
        <f>'Raw Data'!BL854</f>
        <v>41012</v>
      </c>
      <c r="BY854">
        <f>'Raw Data'!BM854</f>
        <v>51071</v>
      </c>
      <c r="BZ854" t="str">
        <f>'Raw Data'!BN854</f>
        <v>2951019300I</v>
      </c>
      <c r="CA854" t="str">
        <f>'Raw Data'!BO854</f>
        <v>WALKER</v>
      </c>
      <c r="CB854">
        <f>'Raw Data'!BP854</f>
        <v>1</v>
      </c>
      <c r="CC854">
        <f>'Raw Data'!BQ854</f>
        <v>19300</v>
      </c>
      <c r="CD854">
        <f>'Raw Data'!BR854</f>
        <v>6</v>
      </c>
      <c r="CE854">
        <f>'Raw Data'!BS854</f>
        <v>1</v>
      </c>
      <c r="CF854">
        <f>'Raw Data'!BT854</f>
        <v>2</v>
      </c>
      <c r="CG854">
        <f>'Raw Data'!BU854</f>
        <v>2</v>
      </c>
      <c r="CH854">
        <f>'Raw Data'!BV854</f>
        <v>1</v>
      </c>
      <c r="CI854">
        <f>'Raw Data'!BW854</f>
        <v>3</v>
      </c>
      <c r="CJ854">
        <f>'Raw Data'!BX854</f>
        <v>0</v>
      </c>
      <c r="CK854">
        <f>'Raw Data'!BY854</f>
        <v>5</v>
      </c>
      <c r="CL854" t="str">
        <f>'Raw Data'!BZ854</f>
        <v>N</v>
      </c>
      <c r="CM854">
        <f t="shared" si="193"/>
        <v>0</v>
      </c>
      <c r="CN854">
        <f>'Raw Data'!CA854</f>
        <v>295</v>
      </c>
      <c r="CO854">
        <f>'Raw Data'!CB854</f>
        <v>193</v>
      </c>
      <c r="CP854">
        <f>'Raw Data'!CC854</f>
        <v>0</v>
      </c>
      <c r="CQ854" t="str">
        <f>'Raw Data'!CD854</f>
        <v>Not Urban</v>
      </c>
      <c r="CR854" t="str">
        <f>'Raw Data'!CE854</f>
        <v>Not Urban</v>
      </c>
      <c r="CS854">
        <f>'Raw Data'!CF854</f>
        <v>0</v>
      </c>
      <c r="CT854">
        <f>'Raw Data'!CG854</f>
        <v>55</v>
      </c>
      <c r="CU854">
        <f>'Raw Data'!CH854</f>
        <v>1070</v>
      </c>
      <c r="CV854" t="str">
        <f>'Raw Data'!CI854</f>
        <v xml:space="preserve"> </v>
      </c>
      <c r="CW854">
        <f>'Raw Data'!CJ854</f>
        <v>0</v>
      </c>
      <c r="CX854">
        <f>'Raw Data'!CK854</f>
        <v>1.283142</v>
      </c>
      <c r="CY854">
        <f>'Raw Data'!CL854</f>
        <v>14</v>
      </c>
      <c r="CZ854" t="str">
        <f>'Raw Data'!CM854</f>
        <v>State Mainline</v>
      </c>
      <c r="DA854">
        <f>'Raw Data'!CN854</f>
        <v>1070</v>
      </c>
      <c r="DB854">
        <f>'Raw Data'!CO854</f>
        <v>516074</v>
      </c>
      <c r="DC854">
        <f>'Raw Data'!CP854</f>
        <v>6.41</v>
      </c>
      <c r="DD854">
        <f>'Raw Data'!CQ854</f>
        <v>7.69</v>
      </c>
      <c r="DE854">
        <f>'Raw Data'!CR854</f>
        <v>516074</v>
      </c>
      <c r="DF854">
        <f>'Raw Data'!CS854</f>
        <v>0</v>
      </c>
      <c r="DG854">
        <f>'Raw Data'!CT854</f>
        <v>6774.9907430000003</v>
      </c>
      <c r="DH854">
        <f>'Raw Data'!CU854</f>
        <v>100</v>
      </c>
      <c r="DI854">
        <f>'Raw Data'!CV854</f>
        <v>51072</v>
      </c>
      <c r="DJ854">
        <f>'Raw Data'!CW854</f>
        <v>4.3885E-2</v>
      </c>
      <c r="DK854">
        <f>'Raw Data'!CX854</f>
        <v>0</v>
      </c>
      <c r="DL854">
        <f>'Raw Data'!CY854</f>
        <v>8.0800000000000002E-4</v>
      </c>
      <c r="DM854">
        <f>'Raw Data'!CZ854</f>
        <v>364</v>
      </c>
      <c r="DN854" t="str">
        <f>'Raw Data'!DA854</f>
        <v>295-0163</v>
      </c>
      <c r="DO854" t="str">
        <f>'Raw Data'!DB854</f>
        <v>5R : Rural Major Collector</v>
      </c>
      <c r="DP854" t="str">
        <f>'Raw Data'!DC854</f>
        <v>34.724995, -85.323346</v>
      </c>
      <c r="DQ854">
        <f>'Raw Data'!DD854</f>
        <v>-85.323346000000001</v>
      </c>
      <c r="DR854">
        <f>'Raw Data'!DE854</f>
        <v>34.724995</v>
      </c>
      <c r="DS854">
        <f>'Raw Data'!DF854</f>
        <v>34.724995</v>
      </c>
      <c r="DT854">
        <f>'Raw Data'!DG854</f>
        <v>-85.323346000000001</v>
      </c>
      <c r="DU854">
        <f>'Raw Data'!DH854</f>
        <v>2.1877000000000001E-2</v>
      </c>
      <c r="DV854">
        <f>'Raw Data'!DI854</f>
        <v>8.0800000000000002E-4</v>
      </c>
      <c r="DW854">
        <f>'Raw Data'!DJ854</f>
        <v>247</v>
      </c>
      <c r="DX854" s="11">
        <f t="shared" si="194"/>
        <v>1150</v>
      </c>
      <c r="DY854" s="5">
        <f t="shared" si="195"/>
        <v>1027.5</v>
      </c>
      <c r="DZ854" s="5">
        <f t="shared" si="188"/>
        <v>122.5</v>
      </c>
      <c r="EA854" s="5">
        <f t="shared" si="189"/>
        <v>0.11922141119221411</v>
      </c>
      <c r="EB854" s="5">
        <f t="shared" si="190"/>
        <v>1088.75</v>
      </c>
      <c r="EC854">
        <f>'Raw Data'!DK854</f>
        <v>1160</v>
      </c>
      <c r="ED854">
        <f>'Raw Data'!DL854</f>
        <v>9.8000000000000007</v>
      </c>
      <c r="EE854">
        <f>'Raw Data'!DM854</f>
        <v>1210</v>
      </c>
      <c r="EF854">
        <f>'Raw Data'!DN854</f>
        <v>9.8000000000000007</v>
      </c>
      <c r="EG854">
        <f>'Raw Data'!DO854</f>
        <v>1080</v>
      </c>
      <c r="EH854">
        <f>'Raw Data'!DP854</f>
        <v>0</v>
      </c>
      <c r="EI854">
        <f>'Raw Data'!DQ854</f>
        <v>1100</v>
      </c>
      <c r="EJ854">
        <f>'Raw Data'!DR854</f>
        <v>0</v>
      </c>
      <c r="EK854">
        <f>'Raw Data'!DS854</f>
        <v>1070</v>
      </c>
      <c r="EL854">
        <f>'Raw Data'!DT854</f>
        <v>9.1</v>
      </c>
      <c r="EM854">
        <f>'Raw Data'!DU854</f>
        <v>1020</v>
      </c>
      <c r="EN854">
        <f>'Raw Data'!DV854</f>
        <v>9</v>
      </c>
      <c r="EO854">
        <f>'Raw Data'!DW854</f>
        <v>1010</v>
      </c>
      <c r="EP854">
        <f>'Raw Data'!DX854</f>
        <v>9</v>
      </c>
      <c r="EQ854">
        <f>'Raw Data'!DY854</f>
        <v>1010</v>
      </c>
      <c r="ER854">
        <f>'Raw Data'!DZ854</f>
        <v>9</v>
      </c>
      <c r="ES854">
        <f>'Raw Data'!EA854</f>
        <v>1020</v>
      </c>
      <c r="ET854">
        <f>'Raw Data'!EB854</f>
        <v>9.4</v>
      </c>
      <c r="EU854">
        <f>'Raw Data'!EC854</f>
        <v>1040</v>
      </c>
      <c r="EV854">
        <f>'Raw Data'!ED854</f>
        <v>9.4</v>
      </c>
      <c r="EW854">
        <f>'Raw Data'!EE854</f>
        <v>0</v>
      </c>
    </row>
    <row r="855" spans="1:153" x14ac:dyDescent="0.3">
      <c r="A855">
        <f>'Raw Data'!A855</f>
        <v>853</v>
      </c>
      <c r="B855" t="str">
        <f>'Raw Data'!B855</f>
        <v>Point</v>
      </c>
      <c r="C855">
        <f>'Raw Data'!C855</f>
        <v>433</v>
      </c>
      <c r="D855">
        <f>'Raw Data'!D855</f>
        <v>146</v>
      </c>
      <c r="E855" t="str">
        <f>'Raw Data'!E855</f>
        <v>Point</v>
      </c>
      <c r="F855">
        <f>'Raw Data'!F855</f>
        <v>6465114</v>
      </c>
      <c r="G855" t="str">
        <f>'Raw Data'!G855</f>
        <v>Gsp Post 00</v>
      </c>
      <c r="H855" s="3">
        <f>'Raw Data'!H855</f>
        <v>43047</v>
      </c>
      <c r="L855">
        <f t="shared" si="182"/>
        <v>0</v>
      </c>
      <c r="M855" s="5">
        <f t="shared" si="183"/>
        <v>43047</v>
      </c>
      <c r="N855" s="5">
        <f t="shared" si="191"/>
        <v>2017</v>
      </c>
      <c r="O855" s="5" t="str" cm="1">
        <f t="array" ref="O855">_xlfn.IFS(N855&lt;=2016,"before treatment",N855=2017,"unknown",N855&gt;2017,"after treatment")</f>
        <v>unknown</v>
      </c>
      <c r="P855" s="5">
        <f t="shared" si="184"/>
        <v>0</v>
      </c>
      <c r="Q855" s="5">
        <f t="shared" si="185"/>
        <v>0</v>
      </c>
      <c r="R855" t="str">
        <f>'Raw Data'!I855</f>
        <v>Walker</v>
      </c>
      <c r="S855" t="str">
        <f>'Raw Data'!J855</f>
        <v>FOREST HAYS JR MEMORIAL</v>
      </c>
      <c r="T855" t="str">
        <f>'Raw Data'!K855</f>
        <v>(none)</v>
      </c>
      <c r="U855" t="str">
        <f>'Raw Data'!L855</f>
        <v>(C) Possible Injury / Complaint</v>
      </c>
      <c r="V855">
        <f>'Raw Data'!M855</f>
        <v>0</v>
      </c>
      <c r="W855">
        <f>'Raw Data'!N855</f>
        <v>0</v>
      </c>
      <c r="X855">
        <f>'Raw Data'!O855</f>
        <v>0</v>
      </c>
      <c r="Y855" t="str">
        <f>'Raw Data'!P855</f>
        <v>Not a Collision with Motor Vehicle</v>
      </c>
      <c r="Z855" t="str">
        <f>'Raw Data'!Q855</f>
        <v>On Shoulder</v>
      </c>
      <c r="AA855" t="str">
        <f>'Raw Data'!R855</f>
        <v>Ditch</v>
      </c>
      <c r="AB855" t="str">
        <f>'Raw Data'!S855</f>
        <v>Over Turn</v>
      </c>
      <c r="AC855" t="str">
        <f>'Raw Data'!T855</f>
        <v>No Contributing Factors</v>
      </c>
      <c r="AD855">
        <f>'Raw Data'!U855</f>
        <v>1</v>
      </c>
      <c r="AE855" s="5" t="str">
        <f t="shared" si="192"/>
        <v>Yes</v>
      </c>
      <c r="AF855" t="str">
        <f>'Raw Data'!V855</f>
        <v>Negotiating a Curve</v>
      </c>
      <c r="AG855" s="5">
        <f t="shared" si="186"/>
        <v>0</v>
      </c>
      <c r="AH855" t="str">
        <f>'Raw Data'!W855</f>
        <v>South</v>
      </c>
      <c r="AI855" t="str">
        <f>'Raw Data'!X855</f>
        <v>Dark-Not Lighted</v>
      </c>
      <c r="AJ855" t="str">
        <f>'Raw Data'!Y855</f>
        <v>Dry</v>
      </c>
      <c r="AK855">
        <f>'Raw Data'!Z855</f>
        <v>56</v>
      </c>
      <c r="AL855" t="str">
        <f>'Raw Data'!AA855</f>
        <v>Lap and Shoulder Belt Used</v>
      </c>
      <c r="AM855" s="5">
        <f t="shared" si="187"/>
        <v>0</v>
      </c>
      <c r="AN855" t="str">
        <f>'Raw Data'!AB855</f>
        <v>Sports Utility Vehicle (SUV)</v>
      </c>
      <c r="AO855" t="str">
        <f>'Raw Data'!AC855</f>
        <v>2951019300I</v>
      </c>
      <c r="AP855">
        <f>'Raw Data'!AD855</f>
        <v>6.6609999999999996</v>
      </c>
      <c r="AQ855">
        <f>'Raw Data'!AE855</f>
        <v>34.742292999999997</v>
      </c>
      <c r="AR855">
        <f>'Raw Data'!AF855</f>
        <v>-85.337169000000003</v>
      </c>
      <c r="AS855">
        <f>'Raw Data'!AG855</f>
        <v>247</v>
      </c>
      <c r="AT855">
        <f>'Raw Data'!AH855</f>
        <v>256</v>
      </c>
      <c r="AU855">
        <f>'Raw Data'!AI855</f>
        <v>1955</v>
      </c>
      <c r="AV855" t="str">
        <f>'Raw Data'!AJ855</f>
        <v>D6_0193_00_I</v>
      </c>
      <c r="AW855">
        <f>'Raw Data'!AK855</f>
        <v>10</v>
      </c>
      <c r="AX855">
        <f>'Raw Data'!AL855</f>
        <v>10</v>
      </c>
      <c r="AY855" t="str">
        <f>'Raw Data'!AM855</f>
        <v>split</v>
      </c>
      <c r="AZ855">
        <f>'Raw Data'!AN855</f>
        <v>88.6</v>
      </c>
      <c r="BA855">
        <f>'Raw Data'!AO855</f>
        <v>174.7</v>
      </c>
      <c r="BB855">
        <f>'Raw Data'!AP855</f>
        <v>263.8</v>
      </c>
      <c r="BC855">
        <f>'Raw Data'!AQ855</f>
        <v>-85.336650000000006</v>
      </c>
      <c r="BD855">
        <f>'Raw Data'!AR855</f>
        <v>34.742367000000002</v>
      </c>
      <c r="BE855">
        <f>'Raw Data'!AS855</f>
        <v>-85.337227999999996</v>
      </c>
      <c r="BF855">
        <f>'Raw Data'!AT855</f>
        <v>34.742502000000002</v>
      </c>
      <c r="BG855" t="str">
        <f>'Raw Data'!AU855</f>
        <v>2951019300I</v>
      </c>
      <c r="BH855">
        <f>'Raw Data'!AV855</f>
        <v>1</v>
      </c>
      <c r="BI855">
        <f>'Raw Data'!AW855</f>
        <v>295</v>
      </c>
      <c r="BJ855">
        <f>'Raw Data'!AX855</f>
        <v>193</v>
      </c>
      <c r="BK855">
        <f>'Raw Data'!AY855</f>
        <v>0</v>
      </c>
      <c r="BL855">
        <f>'Raw Data'!AZ855</f>
        <v>55</v>
      </c>
      <c r="BM855">
        <f>'Raw Data'!BA855</f>
        <v>14.43</v>
      </c>
      <c r="BN855">
        <f>'Raw Data'!BB855</f>
        <v>14.06</v>
      </c>
      <c r="BO855">
        <f>'Raw Data'!BC855</f>
        <v>1035.4000000000001</v>
      </c>
      <c r="BP855">
        <f>'Raw Data'!BD855</f>
        <v>1028.2</v>
      </c>
      <c r="BQ855">
        <f>'Raw Data'!BE855</f>
        <v>1020.3</v>
      </c>
      <c r="BR855">
        <f>'Raw Data'!BF855</f>
        <v>55</v>
      </c>
      <c r="BS855">
        <f>'Raw Data'!BG855</f>
        <v>18.2</v>
      </c>
      <c r="BT855">
        <f>'Raw Data'!BH855</f>
        <v>36.799999999999997</v>
      </c>
      <c r="BU855">
        <f>'Raw Data'!BI855</f>
        <v>44188</v>
      </c>
      <c r="BV855" t="str">
        <f>'Raw Data'!BJ855</f>
        <v>ASV_15+</v>
      </c>
      <c r="BW855">
        <f>'Raw Data'!BK855</f>
        <v>8.0800000000000002E-4</v>
      </c>
      <c r="BX855">
        <f>'Raw Data'!BL855</f>
        <v>41012</v>
      </c>
      <c r="BY855">
        <f>'Raw Data'!BM855</f>
        <v>51071</v>
      </c>
      <c r="BZ855" t="str">
        <f>'Raw Data'!BN855</f>
        <v>2951019300I</v>
      </c>
      <c r="CA855" t="str">
        <f>'Raw Data'!BO855</f>
        <v>WALKER</v>
      </c>
      <c r="CB855">
        <f>'Raw Data'!BP855</f>
        <v>1</v>
      </c>
      <c r="CC855">
        <f>'Raw Data'!BQ855</f>
        <v>19300</v>
      </c>
      <c r="CD855">
        <f>'Raw Data'!BR855</f>
        <v>6</v>
      </c>
      <c r="CE855">
        <f>'Raw Data'!BS855</f>
        <v>1</v>
      </c>
      <c r="CF855">
        <f>'Raw Data'!BT855</f>
        <v>2</v>
      </c>
      <c r="CG855">
        <f>'Raw Data'!BU855</f>
        <v>2</v>
      </c>
      <c r="CH855">
        <f>'Raw Data'!BV855</f>
        <v>1</v>
      </c>
      <c r="CI855">
        <f>'Raw Data'!BW855</f>
        <v>3</v>
      </c>
      <c r="CJ855">
        <f>'Raw Data'!BX855</f>
        <v>0</v>
      </c>
      <c r="CK855">
        <f>'Raw Data'!BY855</f>
        <v>5</v>
      </c>
      <c r="CL855" t="str">
        <f>'Raw Data'!BZ855</f>
        <v>N</v>
      </c>
      <c r="CM855">
        <f t="shared" si="193"/>
        <v>0</v>
      </c>
      <c r="CN855">
        <f>'Raw Data'!CA855</f>
        <v>295</v>
      </c>
      <c r="CO855">
        <f>'Raw Data'!CB855</f>
        <v>193</v>
      </c>
      <c r="CP855">
        <f>'Raw Data'!CC855</f>
        <v>0</v>
      </c>
      <c r="CQ855" t="str">
        <f>'Raw Data'!CD855</f>
        <v>Not Urban</v>
      </c>
      <c r="CR855" t="str">
        <f>'Raw Data'!CE855</f>
        <v>Not Urban</v>
      </c>
      <c r="CS855">
        <f>'Raw Data'!CF855</f>
        <v>0</v>
      </c>
      <c r="CT855">
        <f>'Raw Data'!CG855</f>
        <v>55</v>
      </c>
      <c r="CU855">
        <f>'Raw Data'!CH855</f>
        <v>1070</v>
      </c>
      <c r="CV855" t="str">
        <f>'Raw Data'!CI855</f>
        <v xml:space="preserve"> </v>
      </c>
      <c r="CW855">
        <f>'Raw Data'!CJ855</f>
        <v>0</v>
      </c>
      <c r="CX855">
        <f>'Raw Data'!CK855</f>
        <v>1.283142</v>
      </c>
      <c r="CY855">
        <f>'Raw Data'!CL855</f>
        <v>14</v>
      </c>
      <c r="CZ855" t="str">
        <f>'Raw Data'!CM855</f>
        <v>State Mainline</v>
      </c>
      <c r="DA855">
        <f>'Raw Data'!CN855</f>
        <v>1070</v>
      </c>
      <c r="DB855">
        <f>'Raw Data'!CO855</f>
        <v>516074</v>
      </c>
      <c r="DC855">
        <f>'Raw Data'!CP855</f>
        <v>6.41</v>
      </c>
      <c r="DD855">
        <f>'Raw Data'!CQ855</f>
        <v>7.69</v>
      </c>
      <c r="DE855">
        <f>'Raw Data'!CR855</f>
        <v>516074</v>
      </c>
      <c r="DF855">
        <f>'Raw Data'!CS855</f>
        <v>0</v>
      </c>
      <c r="DG855">
        <f>'Raw Data'!CT855</f>
        <v>6774.9907430000003</v>
      </c>
      <c r="DH855">
        <f>'Raw Data'!CU855</f>
        <v>100</v>
      </c>
      <c r="DI855">
        <f>'Raw Data'!CV855</f>
        <v>51072</v>
      </c>
      <c r="DJ855">
        <f>'Raw Data'!CW855</f>
        <v>4.3885E-2</v>
      </c>
      <c r="DK855">
        <f>'Raw Data'!CX855</f>
        <v>0</v>
      </c>
      <c r="DL855">
        <f>'Raw Data'!CY855</f>
        <v>8.0800000000000002E-4</v>
      </c>
      <c r="DM855">
        <f>'Raw Data'!CZ855</f>
        <v>364</v>
      </c>
      <c r="DN855" t="str">
        <f>'Raw Data'!DA855</f>
        <v>295-0163</v>
      </c>
      <c r="DO855" t="str">
        <f>'Raw Data'!DB855</f>
        <v>5R : Rural Major Collector</v>
      </c>
      <c r="DP855" t="str">
        <f>'Raw Data'!DC855</f>
        <v>34.724995, -85.323346</v>
      </c>
      <c r="DQ855">
        <f>'Raw Data'!DD855</f>
        <v>-85.323346000000001</v>
      </c>
      <c r="DR855">
        <f>'Raw Data'!DE855</f>
        <v>34.724995</v>
      </c>
      <c r="DS855">
        <f>'Raw Data'!DF855</f>
        <v>34.724995</v>
      </c>
      <c r="DT855">
        <f>'Raw Data'!DG855</f>
        <v>-85.323346000000001</v>
      </c>
      <c r="DU855">
        <f>'Raw Data'!DH855</f>
        <v>2.1877000000000001E-2</v>
      </c>
      <c r="DV855">
        <f>'Raw Data'!DI855</f>
        <v>8.0800000000000002E-4</v>
      </c>
      <c r="DW855">
        <f>'Raw Data'!DJ855</f>
        <v>247</v>
      </c>
      <c r="DX855" s="11">
        <f t="shared" si="194"/>
        <v>1150</v>
      </c>
      <c r="DY855" s="5">
        <f t="shared" si="195"/>
        <v>1027.5</v>
      </c>
      <c r="DZ855" s="5">
        <f t="shared" si="188"/>
        <v>122.5</v>
      </c>
      <c r="EA855" s="5">
        <f t="shared" si="189"/>
        <v>0.11922141119221411</v>
      </c>
      <c r="EB855" s="5">
        <f t="shared" si="190"/>
        <v>1088.75</v>
      </c>
      <c r="EC855">
        <f>'Raw Data'!DK855</f>
        <v>1160</v>
      </c>
      <c r="ED855">
        <f>'Raw Data'!DL855</f>
        <v>9.8000000000000007</v>
      </c>
      <c r="EE855">
        <f>'Raw Data'!DM855</f>
        <v>1210</v>
      </c>
      <c r="EF855">
        <f>'Raw Data'!DN855</f>
        <v>9.8000000000000007</v>
      </c>
      <c r="EG855">
        <f>'Raw Data'!DO855</f>
        <v>1080</v>
      </c>
      <c r="EH855">
        <f>'Raw Data'!DP855</f>
        <v>0</v>
      </c>
      <c r="EI855">
        <f>'Raw Data'!DQ855</f>
        <v>1100</v>
      </c>
      <c r="EJ855">
        <f>'Raw Data'!DR855</f>
        <v>0</v>
      </c>
      <c r="EK855">
        <f>'Raw Data'!DS855</f>
        <v>1070</v>
      </c>
      <c r="EL855">
        <f>'Raw Data'!DT855</f>
        <v>9.1</v>
      </c>
      <c r="EM855">
        <f>'Raw Data'!DU855</f>
        <v>1020</v>
      </c>
      <c r="EN855">
        <f>'Raw Data'!DV855</f>
        <v>9</v>
      </c>
      <c r="EO855">
        <f>'Raw Data'!DW855</f>
        <v>1010</v>
      </c>
      <c r="EP855">
        <f>'Raw Data'!DX855</f>
        <v>9</v>
      </c>
      <c r="EQ855">
        <f>'Raw Data'!DY855</f>
        <v>1010</v>
      </c>
      <c r="ER855">
        <f>'Raw Data'!DZ855</f>
        <v>9</v>
      </c>
      <c r="ES855">
        <f>'Raw Data'!EA855</f>
        <v>1020</v>
      </c>
      <c r="ET855">
        <f>'Raw Data'!EB855</f>
        <v>9.4</v>
      </c>
      <c r="EU855">
        <f>'Raw Data'!EC855</f>
        <v>1040</v>
      </c>
      <c r="EV855">
        <f>'Raw Data'!ED855</f>
        <v>9.4</v>
      </c>
      <c r="EW855">
        <f>'Raw Data'!EE855</f>
        <v>0</v>
      </c>
    </row>
    <row r="856" spans="1:153" x14ac:dyDescent="0.3">
      <c r="A856">
        <f>'Raw Data'!A856</f>
        <v>854</v>
      </c>
      <c r="B856" t="str">
        <f>'Raw Data'!B856</f>
        <v>Point</v>
      </c>
      <c r="C856">
        <f>'Raw Data'!C856</f>
        <v>425</v>
      </c>
      <c r="D856">
        <f>'Raw Data'!D856</f>
        <v>152</v>
      </c>
      <c r="E856" t="str">
        <f>'Raw Data'!E856</f>
        <v>Point</v>
      </c>
      <c r="F856">
        <f>'Raw Data'!F856</f>
        <v>6397540</v>
      </c>
      <c r="G856" t="str">
        <f>'Raw Data'!G856</f>
        <v>Gsp Post 00</v>
      </c>
      <c r="H856" s="3">
        <f>'Raw Data'!H856</f>
        <v>42996</v>
      </c>
      <c r="L856">
        <f t="shared" si="182"/>
        <v>0</v>
      </c>
      <c r="M856" s="5">
        <f t="shared" si="183"/>
        <v>42996</v>
      </c>
      <c r="N856" s="5">
        <f t="shared" si="191"/>
        <v>2017</v>
      </c>
      <c r="O856" s="5" t="str" cm="1">
        <f t="array" ref="O856">_xlfn.IFS(N856&lt;=2016,"before treatment",N856=2017,"unknown",N856&gt;2017,"after treatment")</f>
        <v>unknown</v>
      </c>
      <c r="P856" s="5">
        <f t="shared" si="184"/>
        <v>0</v>
      </c>
      <c r="Q856" s="5">
        <f t="shared" si="185"/>
        <v>0</v>
      </c>
      <c r="R856" t="str">
        <f>'Raw Data'!I856</f>
        <v>Walker</v>
      </c>
      <c r="S856" t="str">
        <f>'Raw Data'!J856</f>
        <v>FOREST HAYS JR MEMORIAL</v>
      </c>
      <c r="T856" t="str">
        <f>'Raw Data'!K856</f>
        <v>(none)</v>
      </c>
      <c r="U856" t="str">
        <f>'Raw Data'!L856</f>
        <v>(O) No Injury</v>
      </c>
      <c r="V856">
        <f>'Raw Data'!M856</f>
        <v>0</v>
      </c>
      <c r="W856">
        <f>'Raw Data'!N856</f>
        <v>0</v>
      </c>
      <c r="X856">
        <f>'Raw Data'!O856</f>
        <v>0</v>
      </c>
      <c r="Y856" t="str">
        <f>'Raw Data'!P856</f>
        <v>Not a Collision with Motor Vehicle</v>
      </c>
      <c r="Z856" t="str">
        <f>'Raw Data'!Q856</f>
        <v>On Shoulder</v>
      </c>
      <c r="AA856" t="str">
        <f>'Raw Data'!R856</f>
        <v>Other-Fixed Object</v>
      </c>
      <c r="AB856" t="str">
        <f>'Raw Data'!S856</f>
        <v>Guard Rail Fence</v>
      </c>
      <c r="AC856" t="str">
        <f>'Raw Data'!T856</f>
        <v>Changed Lanes Improperly</v>
      </c>
      <c r="AD856">
        <f>'Raw Data'!U856</f>
        <v>1</v>
      </c>
      <c r="AE856" s="5" t="str">
        <f t="shared" si="192"/>
        <v>Yes</v>
      </c>
      <c r="AF856" t="str">
        <f>'Raw Data'!V856</f>
        <v>Negotiating a Curve</v>
      </c>
      <c r="AG856" s="5">
        <f t="shared" si="186"/>
        <v>0</v>
      </c>
      <c r="AH856" t="str">
        <f>'Raw Data'!W856</f>
        <v>North</v>
      </c>
      <c r="AI856" t="str">
        <f>'Raw Data'!X856</f>
        <v>Daylight</v>
      </c>
      <c r="AJ856" t="str">
        <f>'Raw Data'!Y856</f>
        <v>Dry</v>
      </c>
      <c r="AK856">
        <f>'Raw Data'!Z856</f>
        <v>46</v>
      </c>
      <c r="AL856" t="str">
        <f>'Raw Data'!AA856</f>
        <v>Lap and Shoulder Belt Used</v>
      </c>
      <c r="AM856" s="5">
        <f t="shared" si="187"/>
        <v>0</v>
      </c>
      <c r="AN856" t="str">
        <f>'Raw Data'!AB856</f>
        <v>Tractor/Trailer</v>
      </c>
      <c r="AO856" t="str">
        <f>'Raw Data'!AC856</f>
        <v>2951019300I</v>
      </c>
      <c r="AP856">
        <f>'Raw Data'!AD856</f>
        <v>6.6821859999999997</v>
      </c>
      <c r="AQ856">
        <f>'Raw Data'!AE856</f>
        <v>34.742578000000002</v>
      </c>
      <c r="AR856">
        <f>'Raw Data'!AF856</f>
        <v>-85.337230000000005</v>
      </c>
      <c r="AS856">
        <f>'Raw Data'!AG856</f>
        <v>248</v>
      </c>
      <c r="AT856">
        <f>'Raw Data'!AH856</f>
        <v>257</v>
      </c>
      <c r="AU856">
        <f>'Raw Data'!AI856</f>
        <v>1956</v>
      </c>
      <c r="AV856" t="str">
        <f>'Raw Data'!AJ856</f>
        <v>D6_0193_00_I</v>
      </c>
      <c r="AW856">
        <f>'Raw Data'!AK856</f>
        <v>10</v>
      </c>
      <c r="AX856">
        <f>'Raw Data'!AL856</f>
        <v>11</v>
      </c>
      <c r="AY856" t="str">
        <f>'Raw Data'!AM856</f>
        <v>split</v>
      </c>
      <c r="AZ856">
        <f>'Raw Data'!AN856</f>
        <v>661.8</v>
      </c>
      <c r="BA856">
        <f>'Raw Data'!AO856</f>
        <v>18.2</v>
      </c>
      <c r="BB856">
        <f>'Raw Data'!AP856</f>
        <v>213.7</v>
      </c>
      <c r="BC856">
        <f>'Raw Data'!AQ856</f>
        <v>-85.337227999999996</v>
      </c>
      <c r="BD856">
        <f>'Raw Data'!AR856</f>
        <v>34.742502000000002</v>
      </c>
      <c r="BE856">
        <f>'Raw Data'!AS856</f>
        <v>-85.337187999999998</v>
      </c>
      <c r="BF856">
        <f>'Raw Data'!AT856</f>
        <v>34.743088</v>
      </c>
      <c r="BG856" t="str">
        <f>'Raw Data'!AU856</f>
        <v>2951019300I</v>
      </c>
      <c r="BH856">
        <f>'Raw Data'!AV856</f>
        <v>1</v>
      </c>
      <c r="BI856">
        <f>'Raw Data'!AW856</f>
        <v>295</v>
      </c>
      <c r="BJ856">
        <f>'Raw Data'!AX856</f>
        <v>193</v>
      </c>
      <c r="BK856">
        <f>'Raw Data'!AY856</f>
        <v>0</v>
      </c>
      <c r="BL856">
        <f>'Raw Data'!AZ856</f>
        <v>55</v>
      </c>
      <c r="BM856">
        <f>'Raw Data'!BA856</f>
        <v>4.63</v>
      </c>
      <c r="BN856">
        <f>'Raw Data'!BB856</f>
        <v>4.6100000000000003</v>
      </c>
      <c r="BO856">
        <f>'Raw Data'!BC856</f>
        <v>1019.7</v>
      </c>
      <c r="BP856">
        <f>'Raw Data'!BD856</f>
        <v>1013.1</v>
      </c>
      <c r="BQ856">
        <f>'Raw Data'!BE856</f>
        <v>999.7</v>
      </c>
      <c r="BR856">
        <f>'Raw Data'!BF856</f>
        <v>55</v>
      </c>
      <c r="BS856">
        <f>'Raw Data'!BG856</f>
        <v>36.299999999999997</v>
      </c>
      <c r="BT856">
        <f>'Raw Data'!BH856</f>
        <v>18.7</v>
      </c>
      <c r="BU856">
        <f>'Raw Data'!BI856</f>
        <v>44188</v>
      </c>
      <c r="BV856" t="str">
        <f>'Raw Data'!BJ856</f>
        <v>ASV_15+</v>
      </c>
      <c r="BW856">
        <f>'Raw Data'!BK856</f>
        <v>5.8799999999999998E-4</v>
      </c>
      <c r="BX856">
        <f>'Raw Data'!BL856</f>
        <v>41012</v>
      </c>
      <c r="BY856">
        <f>'Raw Data'!BM856</f>
        <v>51071</v>
      </c>
      <c r="BZ856" t="str">
        <f>'Raw Data'!BN856</f>
        <v>2951019300I</v>
      </c>
      <c r="CA856" t="str">
        <f>'Raw Data'!BO856</f>
        <v>WALKER</v>
      </c>
      <c r="CB856">
        <f>'Raw Data'!BP856</f>
        <v>1</v>
      </c>
      <c r="CC856">
        <f>'Raw Data'!BQ856</f>
        <v>19300</v>
      </c>
      <c r="CD856">
        <f>'Raw Data'!BR856</f>
        <v>6</v>
      </c>
      <c r="CE856">
        <f>'Raw Data'!BS856</f>
        <v>1</v>
      </c>
      <c r="CF856">
        <f>'Raw Data'!BT856</f>
        <v>2</v>
      </c>
      <c r="CG856">
        <f>'Raw Data'!BU856</f>
        <v>2</v>
      </c>
      <c r="CH856">
        <f>'Raw Data'!BV856</f>
        <v>1</v>
      </c>
      <c r="CI856">
        <f>'Raw Data'!BW856</f>
        <v>3</v>
      </c>
      <c r="CJ856">
        <f>'Raw Data'!BX856</f>
        <v>0</v>
      </c>
      <c r="CK856">
        <f>'Raw Data'!BY856</f>
        <v>5</v>
      </c>
      <c r="CL856" t="str">
        <f>'Raw Data'!BZ856</f>
        <v>N</v>
      </c>
      <c r="CM856">
        <f t="shared" si="193"/>
        <v>0</v>
      </c>
      <c r="CN856">
        <f>'Raw Data'!CA856</f>
        <v>295</v>
      </c>
      <c r="CO856">
        <f>'Raw Data'!CB856</f>
        <v>193</v>
      </c>
      <c r="CP856">
        <f>'Raw Data'!CC856</f>
        <v>0</v>
      </c>
      <c r="CQ856" t="str">
        <f>'Raw Data'!CD856</f>
        <v>Not Urban</v>
      </c>
      <c r="CR856" t="str">
        <f>'Raw Data'!CE856</f>
        <v>Not Urban</v>
      </c>
      <c r="CS856">
        <f>'Raw Data'!CF856</f>
        <v>0</v>
      </c>
      <c r="CT856">
        <f>'Raw Data'!CG856</f>
        <v>55</v>
      </c>
      <c r="CU856">
        <f>'Raw Data'!CH856</f>
        <v>1070</v>
      </c>
      <c r="CV856" t="str">
        <f>'Raw Data'!CI856</f>
        <v xml:space="preserve"> </v>
      </c>
      <c r="CW856">
        <f>'Raw Data'!CJ856</f>
        <v>0</v>
      </c>
      <c r="CX856">
        <f>'Raw Data'!CK856</f>
        <v>1.283142</v>
      </c>
      <c r="CY856">
        <f>'Raw Data'!CL856</f>
        <v>14</v>
      </c>
      <c r="CZ856" t="str">
        <f>'Raw Data'!CM856</f>
        <v>State Mainline</v>
      </c>
      <c r="DA856">
        <f>'Raw Data'!CN856</f>
        <v>1070</v>
      </c>
      <c r="DB856">
        <f>'Raw Data'!CO856</f>
        <v>516074</v>
      </c>
      <c r="DC856">
        <f>'Raw Data'!CP856</f>
        <v>6.41</v>
      </c>
      <c r="DD856">
        <f>'Raw Data'!CQ856</f>
        <v>7.69</v>
      </c>
      <c r="DE856">
        <f>'Raw Data'!CR856</f>
        <v>516074</v>
      </c>
      <c r="DF856">
        <f>'Raw Data'!CS856</f>
        <v>0</v>
      </c>
      <c r="DG856">
        <f>'Raw Data'!CT856</f>
        <v>6774.9907430000003</v>
      </c>
      <c r="DH856">
        <f>'Raw Data'!CU856</f>
        <v>100</v>
      </c>
      <c r="DI856">
        <f>'Raw Data'!CV856</f>
        <v>51072</v>
      </c>
      <c r="DJ856">
        <f>'Raw Data'!CW856</f>
        <v>4.3885E-2</v>
      </c>
      <c r="DK856">
        <f>'Raw Data'!CX856</f>
        <v>0</v>
      </c>
      <c r="DL856">
        <f>'Raw Data'!CY856</f>
        <v>5.8799999999999998E-4</v>
      </c>
      <c r="DM856">
        <f>'Raw Data'!CZ856</f>
        <v>364</v>
      </c>
      <c r="DN856" t="str">
        <f>'Raw Data'!DA856</f>
        <v>295-0163</v>
      </c>
      <c r="DO856" t="str">
        <f>'Raw Data'!DB856</f>
        <v>5R : Rural Major Collector</v>
      </c>
      <c r="DP856" t="str">
        <f>'Raw Data'!DC856</f>
        <v>34.724995, -85.323346</v>
      </c>
      <c r="DQ856">
        <f>'Raw Data'!DD856</f>
        <v>-85.323346000000001</v>
      </c>
      <c r="DR856">
        <f>'Raw Data'!DE856</f>
        <v>34.724995</v>
      </c>
      <c r="DS856">
        <f>'Raw Data'!DF856</f>
        <v>34.724995</v>
      </c>
      <c r="DT856">
        <f>'Raw Data'!DG856</f>
        <v>-85.323346000000001</v>
      </c>
      <c r="DU856">
        <f>'Raw Data'!DH856</f>
        <v>2.2343999999999999E-2</v>
      </c>
      <c r="DV856">
        <f>'Raw Data'!DI856</f>
        <v>5.8799999999999998E-4</v>
      </c>
      <c r="DW856">
        <f>'Raw Data'!DJ856</f>
        <v>248</v>
      </c>
      <c r="DX856" s="11">
        <f t="shared" si="194"/>
        <v>1150</v>
      </c>
      <c r="DY856" s="5">
        <f t="shared" si="195"/>
        <v>1027.5</v>
      </c>
      <c r="DZ856" s="5">
        <f t="shared" si="188"/>
        <v>122.5</v>
      </c>
      <c r="EA856" s="5">
        <f t="shared" si="189"/>
        <v>0.11922141119221411</v>
      </c>
      <c r="EB856" s="5">
        <f t="shared" si="190"/>
        <v>1088.75</v>
      </c>
      <c r="EC856">
        <f>'Raw Data'!DK856</f>
        <v>1160</v>
      </c>
      <c r="ED856">
        <f>'Raw Data'!DL856</f>
        <v>9.8000000000000007</v>
      </c>
      <c r="EE856">
        <f>'Raw Data'!DM856</f>
        <v>1210</v>
      </c>
      <c r="EF856">
        <f>'Raw Data'!DN856</f>
        <v>9.8000000000000007</v>
      </c>
      <c r="EG856">
        <f>'Raw Data'!DO856</f>
        <v>1080</v>
      </c>
      <c r="EH856">
        <f>'Raw Data'!DP856</f>
        <v>0</v>
      </c>
      <c r="EI856">
        <f>'Raw Data'!DQ856</f>
        <v>1100</v>
      </c>
      <c r="EJ856">
        <f>'Raw Data'!DR856</f>
        <v>0</v>
      </c>
      <c r="EK856">
        <f>'Raw Data'!DS856</f>
        <v>1070</v>
      </c>
      <c r="EL856">
        <f>'Raw Data'!DT856</f>
        <v>9.1</v>
      </c>
      <c r="EM856">
        <f>'Raw Data'!DU856</f>
        <v>1020</v>
      </c>
      <c r="EN856">
        <f>'Raw Data'!DV856</f>
        <v>9</v>
      </c>
      <c r="EO856">
        <f>'Raw Data'!DW856</f>
        <v>1010</v>
      </c>
      <c r="EP856">
        <f>'Raw Data'!DX856</f>
        <v>9</v>
      </c>
      <c r="EQ856">
        <f>'Raw Data'!DY856</f>
        <v>1010</v>
      </c>
      <c r="ER856">
        <f>'Raw Data'!DZ856</f>
        <v>9</v>
      </c>
      <c r="ES856">
        <f>'Raw Data'!EA856</f>
        <v>1020</v>
      </c>
      <c r="ET856">
        <f>'Raw Data'!EB856</f>
        <v>9.4</v>
      </c>
      <c r="EU856">
        <f>'Raw Data'!EC856</f>
        <v>1040</v>
      </c>
      <c r="EV856">
        <f>'Raw Data'!ED856</f>
        <v>9.4</v>
      </c>
      <c r="EW856">
        <f>'Raw Data'!EE856</f>
        <v>0</v>
      </c>
    </row>
    <row r="857" spans="1:153" x14ac:dyDescent="0.3">
      <c r="A857">
        <f>'Raw Data'!A857</f>
        <v>855</v>
      </c>
      <c r="B857" t="str">
        <f>'Raw Data'!B857</f>
        <v>Point</v>
      </c>
      <c r="C857">
        <f>'Raw Data'!C857</f>
        <v>528</v>
      </c>
      <c r="D857">
        <f>'Raw Data'!D857</f>
        <v>295</v>
      </c>
      <c r="E857" t="str">
        <f>'Raw Data'!E857</f>
        <v>Point</v>
      </c>
      <c r="F857">
        <f>'Raw Data'!F857</f>
        <v>5307419</v>
      </c>
      <c r="G857" t="str">
        <f>'Raw Data'!G857</f>
        <v>Gsp Post 00</v>
      </c>
      <c r="H857" s="3">
        <f>'Raw Data'!H857</f>
        <v>42151</v>
      </c>
      <c r="L857">
        <f t="shared" si="182"/>
        <v>0</v>
      </c>
      <c r="M857" s="5">
        <f t="shared" si="183"/>
        <v>42151</v>
      </c>
      <c r="N857" s="5">
        <f t="shared" si="191"/>
        <v>2015</v>
      </c>
      <c r="O857" s="5" t="str" cm="1">
        <f t="array" ref="O857">_xlfn.IFS(N857&lt;=2016,"before treatment",N857=2017,"unknown",N857&gt;2017,"after treatment")</f>
        <v>before treatment</v>
      </c>
      <c r="P857" s="5">
        <f t="shared" si="184"/>
        <v>1</v>
      </c>
      <c r="Q857" s="5">
        <f t="shared" si="185"/>
        <v>0</v>
      </c>
      <c r="R857" t="str">
        <f>'Raw Data'!I857</f>
        <v>Walker</v>
      </c>
      <c r="S857" t="str">
        <f>'Raw Data'!J857</f>
        <v>FOREST HAYS JR MEMORIAL</v>
      </c>
      <c r="T857" t="str">
        <f>'Raw Data'!K857</f>
        <v>(none)</v>
      </c>
      <c r="U857" t="str">
        <f>'Raw Data'!L857</f>
        <v>(O) No Injury</v>
      </c>
      <c r="V857">
        <f>'Raw Data'!M857</f>
        <v>0</v>
      </c>
      <c r="W857">
        <f>'Raw Data'!N857</f>
        <v>0</v>
      </c>
      <c r="X857">
        <f>'Raw Data'!O857</f>
        <v>0</v>
      </c>
      <c r="Y857" t="str">
        <f>'Raw Data'!P857</f>
        <v>Not a Collision with Motor Vehicle</v>
      </c>
      <c r="Z857" t="str">
        <f>'Raw Data'!Q857</f>
        <v>On Shoulder</v>
      </c>
      <c r="AA857" t="str">
        <f>'Raw Data'!R857</f>
        <v>Other-Fixed Object</v>
      </c>
      <c r="AB857" t="str">
        <f>'Raw Data'!S857</f>
        <v>Guard Rail Fence</v>
      </c>
      <c r="AC857" t="str">
        <f>'Raw Data'!T857</f>
        <v>No Contributing Factors</v>
      </c>
      <c r="AD857">
        <f>'Raw Data'!U857</f>
        <v>1</v>
      </c>
      <c r="AE857" s="5" t="str">
        <f t="shared" si="192"/>
        <v>Yes</v>
      </c>
      <c r="AF857" t="str">
        <f>'Raw Data'!V857</f>
        <v>Negotiating a Curve</v>
      </c>
      <c r="AG857" s="5">
        <f t="shared" si="186"/>
        <v>0</v>
      </c>
      <c r="AH857" t="str">
        <f>'Raw Data'!W857</f>
        <v>North</v>
      </c>
      <c r="AI857" t="str">
        <f>'Raw Data'!X857</f>
        <v>Daylight</v>
      </c>
      <c r="AJ857" t="str">
        <f>'Raw Data'!Y857</f>
        <v>Dry</v>
      </c>
      <c r="AK857">
        <f>'Raw Data'!Z857</f>
        <v>26</v>
      </c>
      <c r="AL857" t="str">
        <f>'Raw Data'!AA857</f>
        <v>["Lap and Shoulder Belt Used","Lap and Shoulder Belt Used"]</v>
      </c>
      <c r="AM857" s="5">
        <f t="shared" si="187"/>
        <v>0</v>
      </c>
      <c r="AN857" t="str">
        <f>'Raw Data'!AB857</f>
        <v>Tractor/Trailer</v>
      </c>
      <c r="AO857" t="str">
        <f>'Raw Data'!AC857</f>
        <v>2951019300I</v>
      </c>
      <c r="AP857">
        <f>'Raw Data'!AD857</f>
        <v>6.8783909999999997</v>
      </c>
      <c r="AQ857">
        <f>'Raw Data'!AE857</f>
        <v>34.745255</v>
      </c>
      <c r="AR857">
        <f>'Raw Data'!AF857</f>
        <v>-85.337670000000003</v>
      </c>
      <c r="AS857">
        <f>'Raw Data'!AG857</f>
        <v>249</v>
      </c>
      <c r="AT857">
        <f>'Raw Data'!AH857</f>
        <v>258</v>
      </c>
      <c r="AU857">
        <f>'Raw Data'!AI857</f>
        <v>1957</v>
      </c>
      <c r="AV857" t="str">
        <f>'Raw Data'!AJ857</f>
        <v>D6_0193_00_I</v>
      </c>
      <c r="AW857">
        <f>'Raw Data'!AK857</f>
        <v>11</v>
      </c>
      <c r="AX857">
        <f>'Raw Data'!AL857</f>
        <v>12</v>
      </c>
      <c r="AY857" t="str">
        <f>'Raw Data'!AM857</f>
        <v>simple</v>
      </c>
      <c r="AZ857">
        <f>'Raw Data'!AN857</f>
        <v>452.2</v>
      </c>
      <c r="BA857">
        <f>'Raw Data'!AO857</f>
        <v>81.8</v>
      </c>
      <c r="BB857">
        <f>'Raw Data'!AP857</f>
        <v>645.9</v>
      </c>
      <c r="BC857">
        <f>'Raw Data'!AQ857</f>
        <v>-85.337074000000001</v>
      </c>
      <c r="BD857">
        <f>'Raw Data'!AR857</f>
        <v>34.743943000000002</v>
      </c>
      <c r="BE857">
        <f>'Raw Data'!AS857</f>
        <v>-85.337962000000005</v>
      </c>
      <c r="BF857">
        <f>'Raw Data'!AT857</f>
        <v>34.745413999999997</v>
      </c>
      <c r="BG857" t="str">
        <f>'Raw Data'!AU857</f>
        <v>2951019300I</v>
      </c>
      <c r="BH857">
        <f>'Raw Data'!AV857</f>
        <v>1</v>
      </c>
      <c r="BI857">
        <f>'Raw Data'!AW857</f>
        <v>295</v>
      </c>
      <c r="BJ857">
        <f>'Raw Data'!AX857</f>
        <v>193</v>
      </c>
      <c r="BK857">
        <f>'Raw Data'!AY857</f>
        <v>0</v>
      </c>
      <c r="BL857">
        <f>'Raw Data'!AZ857</f>
        <v>55</v>
      </c>
      <c r="BM857">
        <f>'Raw Data'!BA857</f>
        <v>11.78</v>
      </c>
      <c r="BN857">
        <f>'Raw Data'!BB857</f>
        <v>11.66</v>
      </c>
      <c r="BO857">
        <f>'Raw Data'!BC857</f>
        <v>921.9</v>
      </c>
      <c r="BP857">
        <f>'Raw Data'!BD857</f>
        <v>953.7</v>
      </c>
      <c r="BQ857">
        <f>'Raw Data'!BE857</f>
        <v>980</v>
      </c>
      <c r="BR857">
        <f>'Raw Data'!BF857</f>
        <v>55</v>
      </c>
      <c r="BS857">
        <f>'Raw Data'!BG857</f>
        <v>39.299999999999997</v>
      </c>
      <c r="BT857">
        <f>'Raw Data'!BH857</f>
        <v>15.7</v>
      </c>
      <c r="BU857">
        <f>'Raw Data'!BI857</f>
        <v>44188</v>
      </c>
      <c r="BV857" t="str">
        <f>'Raw Data'!BJ857</f>
        <v>ASV_15+</v>
      </c>
      <c r="BW857">
        <f>'Raw Data'!BK857</f>
        <v>1.885E-3</v>
      </c>
      <c r="BX857">
        <f>'Raw Data'!BL857</f>
        <v>41012</v>
      </c>
      <c r="BY857">
        <f>'Raw Data'!BM857</f>
        <v>51071</v>
      </c>
      <c r="BZ857" t="str">
        <f>'Raw Data'!BN857</f>
        <v>2951019300I</v>
      </c>
      <c r="CA857" t="str">
        <f>'Raw Data'!BO857</f>
        <v>WALKER</v>
      </c>
      <c r="CB857">
        <f>'Raw Data'!BP857</f>
        <v>1</v>
      </c>
      <c r="CC857">
        <f>'Raw Data'!BQ857</f>
        <v>19300</v>
      </c>
      <c r="CD857">
        <f>'Raw Data'!BR857</f>
        <v>6</v>
      </c>
      <c r="CE857">
        <f>'Raw Data'!BS857</f>
        <v>1</v>
      </c>
      <c r="CF857">
        <f>'Raw Data'!BT857</f>
        <v>2</v>
      </c>
      <c r="CG857">
        <f>'Raw Data'!BU857</f>
        <v>2</v>
      </c>
      <c r="CH857">
        <f>'Raw Data'!BV857</f>
        <v>1</v>
      </c>
      <c r="CI857">
        <f>'Raw Data'!BW857</f>
        <v>3</v>
      </c>
      <c r="CJ857">
        <f>'Raw Data'!BX857</f>
        <v>0</v>
      </c>
      <c r="CK857">
        <f>'Raw Data'!BY857</f>
        <v>5</v>
      </c>
      <c r="CL857" t="str">
        <f>'Raw Data'!BZ857</f>
        <v>N</v>
      </c>
      <c r="CM857">
        <f t="shared" si="193"/>
        <v>0</v>
      </c>
      <c r="CN857">
        <f>'Raw Data'!CA857</f>
        <v>295</v>
      </c>
      <c r="CO857">
        <f>'Raw Data'!CB857</f>
        <v>193</v>
      </c>
      <c r="CP857">
        <f>'Raw Data'!CC857</f>
        <v>0</v>
      </c>
      <c r="CQ857" t="str">
        <f>'Raw Data'!CD857</f>
        <v>Not Urban</v>
      </c>
      <c r="CR857" t="str">
        <f>'Raw Data'!CE857</f>
        <v>Not Urban</v>
      </c>
      <c r="CS857">
        <f>'Raw Data'!CF857</f>
        <v>0</v>
      </c>
      <c r="CT857">
        <f>'Raw Data'!CG857</f>
        <v>55</v>
      </c>
      <c r="CU857">
        <f>'Raw Data'!CH857</f>
        <v>1070</v>
      </c>
      <c r="CV857" t="str">
        <f>'Raw Data'!CI857</f>
        <v xml:space="preserve"> </v>
      </c>
      <c r="CW857">
        <f>'Raw Data'!CJ857</f>
        <v>0</v>
      </c>
      <c r="CX857">
        <f>'Raw Data'!CK857</f>
        <v>1.283142</v>
      </c>
      <c r="CY857">
        <f>'Raw Data'!CL857</f>
        <v>14</v>
      </c>
      <c r="CZ857" t="str">
        <f>'Raw Data'!CM857</f>
        <v>State Mainline</v>
      </c>
      <c r="DA857">
        <f>'Raw Data'!CN857</f>
        <v>1070</v>
      </c>
      <c r="DB857">
        <f>'Raw Data'!CO857</f>
        <v>516074</v>
      </c>
      <c r="DC857">
        <f>'Raw Data'!CP857</f>
        <v>6.41</v>
      </c>
      <c r="DD857">
        <f>'Raw Data'!CQ857</f>
        <v>7.69</v>
      </c>
      <c r="DE857">
        <f>'Raw Data'!CR857</f>
        <v>516074</v>
      </c>
      <c r="DF857">
        <f>'Raw Data'!CS857</f>
        <v>0</v>
      </c>
      <c r="DG857">
        <f>'Raw Data'!CT857</f>
        <v>6774.9907430000003</v>
      </c>
      <c r="DH857">
        <f>'Raw Data'!CU857</f>
        <v>100</v>
      </c>
      <c r="DI857">
        <f>'Raw Data'!CV857</f>
        <v>51072</v>
      </c>
      <c r="DJ857">
        <f>'Raw Data'!CW857</f>
        <v>4.3885E-2</v>
      </c>
      <c r="DK857">
        <f>'Raw Data'!CX857</f>
        <v>0</v>
      </c>
      <c r="DL857">
        <f>'Raw Data'!CY857</f>
        <v>1.885E-3</v>
      </c>
      <c r="DM857">
        <f>'Raw Data'!CZ857</f>
        <v>364</v>
      </c>
      <c r="DN857" t="str">
        <f>'Raw Data'!DA857</f>
        <v>295-0163</v>
      </c>
      <c r="DO857" t="str">
        <f>'Raw Data'!DB857</f>
        <v>5R : Rural Major Collector</v>
      </c>
      <c r="DP857" t="str">
        <f>'Raw Data'!DC857</f>
        <v>34.724995, -85.323346</v>
      </c>
      <c r="DQ857">
        <f>'Raw Data'!DD857</f>
        <v>-85.323346000000001</v>
      </c>
      <c r="DR857">
        <f>'Raw Data'!DE857</f>
        <v>34.724995</v>
      </c>
      <c r="DS857">
        <f>'Raw Data'!DF857</f>
        <v>34.724995</v>
      </c>
      <c r="DT857">
        <f>'Raw Data'!DG857</f>
        <v>-85.323346000000001</v>
      </c>
      <c r="DU857">
        <f>'Raw Data'!DH857</f>
        <v>2.3400000000000001E-2</v>
      </c>
      <c r="DV857">
        <f>'Raw Data'!DI857</f>
        <v>1.885E-3</v>
      </c>
      <c r="DW857">
        <f>'Raw Data'!DJ857</f>
        <v>249</v>
      </c>
      <c r="DX857" s="11">
        <f t="shared" si="194"/>
        <v>596.66666666666663</v>
      </c>
      <c r="DY857" s="5">
        <f t="shared" si="195"/>
        <v>572.5</v>
      </c>
      <c r="DZ857" s="5">
        <f t="shared" si="188"/>
        <v>24.166666666666629</v>
      </c>
      <c r="EA857" s="5">
        <f t="shared" si="189"/>
        <v>4.2212518195050883E-2</v>
      </c>
      <c r="EB857" s="5">
        <f t="shared" si="190"/>
        <v>584.58333333333326</v>
      </c>
      <c r="EC857">
        <f>'Raw Data'!DK857</f>
        <v>630</v>
      </c>
      <c r="ED857">
        <f>'Raw Data'!DL857</f>
        <v>10.5</v>
      </c>
      <c r="EE857">
        <f>'Raw Data'!DM857</f>
        <v>580</v>
      </c>
      <c r="EF857">
        <f>'Raw Data'!DN857</f>
        <v>0</v>
      </c>
      <c r="EG857">
        <f>'Raw Data'!DO857</f>
        <v>580</v>
      </c>
      <c r="EH857">
        <f>'Raw Data'!DP857</f>
        <v>0</v>
      </c>
      <c r="EI857">
        <f>'Raw Data'!DQ857</f>
        <v>640</v>
      </c>
      <c r="EJ857">
        <f>'Raw Data'!DR857</f>
        <v>0</v>
      </c>
      <c r="EK857">
        <f>'Raw Data'!DS857</f>
        <v>620</v>
      </c>
      <c r="EL857">
        <f>'Raw Data'!DT857</f>
        <v>10.3</v>
      </c>
      <c r="EM857">
        <f>'Raw Data'!DU857</f>
        <v>590</v>
      </c>
      <c r="EN857">
        <f>'Raw Data'!DV857</f>
        <v>8.6</v>
      </c>
      <c r="EO857">
        <f>'Raw Data'!DW857</f>
        <v>560</v>
      </c>
      <c r="EP857">
        <f>'Raw Data'!DX857</f>
        <v>9.1</v>
      </c>
      <c r="EQ857">
        <f>'Raw Data'!DY857</f>
        <v>520</v>
      </c>
      <c r="ER857">
        <f>'Raw Data'!DZ857</f>
        <v>10.6</v>
      </c>
      <c r="ES857">
        <f>'Raw Data'!EA857</f>
        <v>520</v>
      </c>
      <c r="ET857">
        <f>'Raw Data'!EB857</f>
        <v>10.6</v>
      </c>
      <c r="EU857">
        <f>'Raw Data'!EC857</f>
        <v>480</v>
      </c>
      <c r="EV857">
        <f>'Raw Data'!ED857</f>
        <v>9</v>
      </c>
      <c r="EW857">
        <f>'Raw Data'!EE857</f>
        <v>0</v>
      </c>
    </row>
    <row r="858" spans="1:153" x14ac:dyDescent="0.3">
      <c r="A858">
        <f>'Raw Data'!A858</f>
        <v>856</v>
      </c>
      <c r="B858" t="str">
        <f>'Raw Data'!B858</f>
        <v>Point</v>
      </c>
      <c r="C858">
        <f>'Raw Data'!C858</f>
        <v>9</v>
      </c>
      <c r="D858">
        <f>'Raw Data'!D858</f>
        <v>427</v>
      </c>
      <c r="E858" t="str">
        <f>'Raw Data'!E858</f>
        <v>Point</v>
      </c>
      <c r="F858">
        <f>'Raw Data'!F858</f>
        <v>4333534</v>
      </c>
      <c r="G858" t="str">
        <f>'Raw Data'!G858</f>
        <v>Gsp Post 00</v>
      </c>
      <c r="H858" s="3">
        <f>'Raw Data'!H858</f>
        <v>41287</v>
      </c>
      <c r="L858">
        <f t="shared" si="182"/>
        <v>0</v>
      </c>
      <c r="M858" s="5">
        <f t="shared" si="183"/>
        <v>41287</v>
      </c>
      <c r="N858" s="5">
        <f t="shared" si="191"/>
        <v>2013</v>
      </c>
      <c r="O858" s="5" t="str" cm="1">
        <f t="array" ref="O858">_xlfn.IFS(N858&lt;=2016,"before treatment",N858=2017,"unknown",N858&gt;2017,"after treatment")</f>
        <v>before treatment</v>
      </c>
      <c r="P858" s="5">
        <f t="shared" si="184"/>
        <v>1</v>
      </c>
      <c r="Q858" s="5">
        <f t="shared" si="185"/>
        <v>0</v>
      </c>
      <c r="R858" t="str">
        <f>'Raw Data'!I858</f>
        <v>Walker</v>
      </c>
      <c r="S858" t="str">
        <f>'Raw Data'!J858</f>
        <v>FOREST HAYS JR MEMORIAL</v>
      </c>
      <c r="T858" t="str">
        <f>'Raw Data'!K858</f>
        <v>(none)</v>
      </c>
      <c r="U858" t="str">
        <f>'Raw Data'!L858</f>
        <v>(B) Suspected Minor/Visible Injury</v>
      </c>
      <c r="V858">
        <f>'Raw Data'!M858</f>
        <v>0</v>
      </c>
      <c r="W858">
        <f>'Raw Data'!N858</f>
        <v>0</v>
      </c>
      <c r="X858">
        <f>'Raw Data'!O858</f>
        <v>1</v>
      </c>
      <c r="Y858" t="str">
        <f>'Raw Data'!P858</f>
        <v>Not a Collision with Motor Vehicle</v>
      </c>
      <c r="Z858" t="str">
        <f>'Raw Data'!Q858</f>
        <v>On Shoulder</v>
      </c>
      <c r="AA858" t="str">
        <f>'Raw Data'!R858</f>
        <v>Other-Fixed Object</v>
      </c>
      <c r="AB858" t="str">
        <f>'Raw Data'!S858</f>
        <v>Over Turn</v>
      </c>
      <c r="AC858" t="str">
        <f>'Raw Data'!T858</f>
        <v>Too Fast for Conditions</v>
      </c>
      <c r="AD858">
        <f>'Raw Data'!U858</f>
        <v>1</v>
      </c>
      <c r="AE858" s="5" t="str">
        <f t="shared" si="192"/>
        <v>Yes</v>
      </c>
      <c r="AF858" t="str">
        <f>'Raw Data'!V858</f>
        <v>Negotiating a Curve</v>
      </c>
      <c r="AG858" s="5">
        <f t="shared" si="186"/>
        <v>0</v>
      </c>
      <c r="AH858" t="str">
        <f>'Raw Data'!W858</f>
        <v>North</v>
      </c>
      <c r="AI858" t="str">
        <f>'Raw Data'!X858</f>
        <v>Dark-Not Lighted</v>
      </c>
      <c r="AJ858" t="str">
        <f>'Raw Data'!Y858</f>
        <v>Wet</v>
      </c>
      <c r="AK858">
        <f>'Raw Data'!Z858</f>
        <v>54</v>
      </c>
      <c r="AL858" t="str">
        <f>'Raw Data'!AA858</f>
        <v>Lap and Shoulder Belt Used</v>
      </c>
      <c r="AM858" s="5">
        <f t="shared" si="187"/>
        <v>0</v>
      </c>
      <c r="AN858" t="str">
        <f>'Raw Data'!AB858</f>
        <v>Tractor/Trailer</v>
      </c>
      <c r="AO858" t="str">
        <f>'Raw Data'!AC858</f>
        <v>2951019300I</v>
      </c>
      <c r="AP858">
        <f>'Raw Data'!AD858</f>
        <v>11.01</v>
      </c>
      <c r="AQ858">
        <f>'Raw Data'!AE858</f>
        <v>34.769475</v>
      </c>
      <c r="AR858">
        <f>'Raw Data'!AF858</f>
        <v>-85.401115000000004</v>
      </c>
      <c r="AS858">
        <f>'Raw Data'!AG858</f>
        <v>253</v>
      </c>
      <c r="AT858">
        <f>'Raw Data'!AH858</f>
        <v>251</v>
      </c>
      <c r="AU858">
        <f>'Raw Data'!AI858</f>
        <v>1964</v>
      </c>
      <c r="AV858" t="str">
        <f>'Raw Data'!AJ858</f>
        <v>D6_0193_00_I</v>
      </c>
      <c r="AW858">
        <f>'Raw Data'!AK858</f>
        <v>18</v>
      </c>
      <c r="AX858">
        <f>'Raw Data'!AL858</f>
        <v>19</v>
      </c>
      <c r="AY858" t="str">
        <f>'Raw Data'!AM858</f>
        <v>simple</v>
      </c>
      <c r="AZ858">
        <f>'Raw Data'!AN858</f>
        <v>458</v>
      </c>
      <c r="BA858">
        <f>'Raw Data'!AO858</f>
        <v>69.5</v>
      </c>
      <c r="BB858">
        <f>'Raw Data'!AP858</f>
        <v>554.79999999999995</v>
      </c>
      <c r="BC858">
        <f>'Raw Data'!AQ858</f>
        <v>-85.399912</v>
      </c>
      <c r="BD858">
        <f>'Raw Data'!AR858</f>
        <v>34.768814999999996</v>
      </c>
      <c r="BE858">
        <f>'Raw Data'!AS858</f>
        <v>-85.401464000000004</v>
      </c>
      <c r="BF858">
        <f>'Raw Data'!AT858</f>
        <v>34.769468000000003</v>
      </c>
      <c r="BG858" t="str">
        <f>'Raw Data'!AU858</f>
        <v>2951019300I</v>
      </c>
      <c r="BH858">
        <f>'Raw Data'!AV858</f>
        <v>1</v>
      </c>
      <c r="BI858">
        <f>'Raw Data'!AW858</f>
        <v>295</v>
      </c>
      <c r="BJ858">
        <f>'Raw Data'!AX858</f>
        <v>193</v>
      </c>
      <c r="BK858">
        <f>'Raw Data'!AY858</f>
        <v>0</v>
      </c>
      <c r="BL858">
        <f>'Raw Data'!AZ858</f>
        <v>55</v>
      </c>
      <c r="BM858">
        <f>'Raw Data'!BA858</f>
        <v>11.64</v>
      </c>
      <c r="BN858">
        <f>'Raw Data'!BB858</f>
        <v>10.89</v>
      </c>
      <c r="BO858">
        <f>'Raw Data'!BC858</f>
        <v>912.1</v>
      </c>
      <c r="BP858">
        <f>'Raw Data'!BD858</f>
        <v>936.4</v>
      </c>
      <c r="BQ858">
        <f>'Raw Data'!BE858</f>
        <v>962.9</v>
      </c>
      <c r="BR858">
        <f>'Raw Data'!BF858</f>
        <v>55</v>
      </c>
      <c r="BS858">
        <f>'Raw Data'!BG858</f>
        <v>38.799999999999997</v>
      </c>
      <c r="BT858">
        <f>'Raw Data'!BH858</f>
        <v>16.2</v>
      </c>
      <c r="BU858">
        <f>'Raw Data'!BI858</f>
        <v>44188</v>
      </c>
      <c r="BV858" t="str">
        <f>'Raw Data'!BJ858</f>
        <v>ASV_5+</v>
      </c>
      <c r="BW858">
        <f>'Raw Data'!BK858</f>
        <v>1.763E-3</v>
      </c>
      <c r="BX858">
        <f>'Raw Data'!BL858</f>
        <v>41010</v>
      </c>
      <c r="BY858">
        <f>'Raw Data'!BM858</f>
        <v>51069</v>
      </c>
      <c r="BZ858" t="str">
        <f>'Raw Data'!BN858</f>
        <v>2951019300I</v>
      </c>
      <c r="CA858" t="str">
        <f>'Raw Data'!BO858</f>
        <v>WALKER</v>
      </c>
      <c r="CB858">
        <f>'Raw Data'!BP858</f>
        <v>1</v>
      </c>
      <c r="CC858">
        <f>'Raw Data'!BQ858</f>
        <v>19300</v>
      </c>
      <c r="CD858">
        <f>'Raw Data'!BR858</f>
        <v>6</v>
      </c>
      <c r="CE858">
        <f>'Raw Data'!BS858</f>
        <v>1</v>
      </c>
      <c r="CF858">
        <f>'Raw Data'!BT858</f>
        <v>2</v>
      </c>
      <c r="CG858">
        <f>'Raw Data'!BU858</f>
        <v>1</v>
      </c>
      <c r="CH858">
        <f>'Raw Data'!BV858</f>
        <v>1</v>
      </c>
      <c r="CI858">
        <f>'Raw Data'!BW858</f>
        <v>2</v>
      </c>
      <c r="CJ858">
        <f>'Raw Data'!BX858</f>
        <v>0</v>
      </c>
      <c r="CK858">
        <f>'Raw Data'!BY858</f>
        <v>5</v>
      </c>
      <c r="CL858" t="str">
        <f>'Raw Data'!BZ858</f>
        <v>N</v>
      </c>
      <c r="CM858">
        <f t="shared" si="193"/>
        <v>0</v>
      </c>
      <c r="CN858">
        <f>'Raw Data'!CA858</f>
        <v>295</v>
      </c>
      <c r="CO858">
        <f>'Raw Data'!CB858</f>
        <v>193</v>
      </c>
      <c r="CP858">
        <f>'Raw Data'!CC858</f>
        <v>0</v>
      </c>
      <c r="CQ858" t="str">
        <f>'Raw Data'!CD858</f>
        <v>Not Urban</v>
      </c>
      <c r="CR858" t="str">
        <f>'Raw Data'!CE858</f>
        <v>Not Urban</v>
      </c>
      <c r="CS858">
        <f>'Raw Data'!CF858</f>
        <v>0</v>
      </c>
      <c r="CT858">
        <f>'Raw Data'!CG858</f>
        <v>55</v>
      </c>
      <c r="CU858">
        <f>'Raw Data'!CH858</f>
        <v>620</v>
      </c>
      <c r="CV858" t="str">
        <f>'Raw Data'!CI858</f>
        <v xml:space="preserve"> </v>
      </c>
      <c r="CW858">
        <f>'Raw Data'!CJ858</f>
        <v>0</v>
      </c>
      <c r="CX858">
        <f>'Raw Data'!CK858</f>
        <v>1.103483</v>
      </c>
      <c r="CY858">
        <f>'Raw Data'!CL858</f>
        <v>14</v>
      </c>
      <c r="CZ858" t="str">
        <f>'Raw Data'!CM858</f>
        <v>State Mainline</v>
      </c>
      <c r="DA858">
        <f>'Raw Data'!CN858</f>
        <v>620</v>
      </c>
      <c r="DB858">
        <f>'Raw Data'!CO858</f>
        <v>516072</v>
      </c>
      <c r="DC858">
        <f>'Raw Data'!CP858</f>
        <v>10.130000000000001</v>
      </c>
      <c r="DD858">
        <f>'Raw Data'!CQ858</f>
        <v>11.23</v>
      </c>
      <c r="DE858">
        <f>'Raw Data'!CR858</f>
        <v>516072</v>
      </c>
      <c r="DF858">
        <f>'Raw Data'!CS858</f>
        <v>0</v>
      </c>
      <c r="DG858">
        <f>'Raw Data'!CT858</f>
        <v>5826.3881060000003</v>
      </c>
      <c r="DH858">
        <f>'Raw Data'!CU858</f>
        <v>100</v>
      </c>
      <c r="DI858">
        <f>'Raw Data'!CV858</f>
        <v>51070</v>
      </c>
      <c r="DJ858">
        <f>'Raw Data'!CW858</f>
        <v>3.7762999999999998E-2</v>
      </c>
      <c r="DK858">
        <f>'Raw Data'!CX858</f>
        <v>0</v>
      </c>
      <c r="DL858">
        <f>'Raw Data'!CY858</f>
        <v>1.763E-3</v>
      </c>
      <c r="DM858">
        <f>'Raw Data'!CZ858</f>
        <v>365</v>
      </c>
      <c r="DN858" t="str">
        <f>'Raw Data'!DA858</f>
        <v>295-0165</v>
      </c>
      <c r="DO858" t="str">
        <f>'Raw Data'!DB858</f>
        <v>5R : Rural Major Collector</v>
      </c>
      <c r="DP858" t="str">
        <f>'Raw Data'!DC858</f>
        <v>34.769459, -85.401663</v>
      </c>
      <c r="DQ858">
        <f>'Raw Data'!DD858</f>
        <v>-85.401662999999999</v>
      </c>
      <c r="DR858">
        <f>'Raw Data'!DE858</f>
        <v>34.769458999999998</v>
      </c>
      <c r="DS858">
        <f>'Raw Data'!DF858</f>
        <v>34.769458999999998</v>
      </c>
      <c r="DT858">
        <f>'Raw Data'!DG858</f>
        <v>-85.401662999999999</v>
      </c>
      <c r="DU858">
        <f>'Raw Data'!DH858</f>
        <v>1.9799999999999999E-4</v>
      </c>
      <c r="DV858">
        <f>'Raw Data'!DI858</f>
        <v>1.763E-3</v>
      </c>
      <c r="DW858">
        <f>'Raw Data'!DJ858</f>
        <v>253</v>
      </c>
      <c r="DX858" s="11">
        <f t="shared" si="194"/>
        <v>1510</v>
      </c>
      <c r="DY858" s="5">
        <f t="shared" si="195"/>
        <v>1362.5</v>
      </c>
      <c r="DZ858" s="5">
        <f t="shared" si="188"/>
        <v>147.5</v>
      </c>
      <c r="EA858" s="5">
        <f t="shared" si="189"/>
        <v>0.10825688073394496</v>
      </c>
      <c r="EB858" s="5">
        <f t="shared" si="190"/>
        <v>1436.25</v>
      </c>
      <c r="EC858">
        <f>'Raw Data'!DK858</f>
        <v>1500</v>
      </c>
      <c r="ED858">
        <f>'Raw Data'!DL858</f>
        <v>6.3</v>
      </c>
      <c r="EE858">
        <f>'Raw Data'!DM858</f>
        <v>1560</v>
      </c>
      <c r="EF858">
        <f>'Raw Data'!DN858</f>
        <v>6.3</v>
      </c>
      <c r="EG858">
        <f>'Raw Data'!DO858</f>
        <v>1470</v>
      </c>
      <c r="EH858">
        <f>'Raw Data'!DP858</f>
        <v>0</v>
      </c>
      <c r="EI858">
        <f>'Raw Data'!DQ858</f>
        <v>1490</v>
      </c>
      <c r="EJ858">
        <f>'Raw Data'!DR858</f>
        <v>0</v>
      </c>
      <c r="EK858">
        <f>'Raw Data'!DS858</f>
        <v>1450</v>
      </c>
      <c r="EL858">
        <f>'Raw Data'!DT858</f>
        <v>6.6</v>
      </c>
      <c r="EM858">
        <f>'Raw Data'!DU858</f>
        <v>1380</v>
      </c>
      <c r="EN858">
        <f>'Raw Data'!DV858</f>
        <v>6.6</v>
      </c>
      <c r="EO858">
        <f>'Raw Data'!DW858</f>
        <v>1310</v>
      </c>
      <c r="EP858">
        <f>'Raw Data'!DX858</f>
        <v>6.6</v>
      </c>
      <c r="EQ858">
        <f>'Raw Data'!DY858</f>
        <v>1310</v>
      </c>
      <c r="ER858">
        <f>'Raw Data'!DZ858</f>
        <v>6.6</v>
      </c>
      <c r="ES858">
        <f>'Raw Data'!EA858</f>
        <v>1320</v>
      </c>
      <c r="ET858">
        <f>'Raw Data'!EB858</f>
        <v>6.6</v>
      </c>
      <c r="EU858">
        <f>'Raw Data'!EC858</f>
        <v>1340</v>
      </c>
      <c r="EV858">
        <f>'Raw Data'!ED858</f>
        <v>6.6</v>
      </c>
      <c r="EW858">
        <f>'Raw Data'!EE858</f>
        <v>0</v>
      </c>
    </row>
    <row r="859" spans="1:153" x14ac:dyDescent="0.3">
      <c r="A859">
        <f>'Raw Data'!A859</f>
        <v>857</v>
      </c>
      <c r="B859" t="str">
        <f>'Raw Data'!B859</f>
        <v>Point</v>
      </c>
      <c r="C859">
        <f>'Raw Data'!C859</f>
        <v>282</v>
      </c>
      <c r="D859">
        <f>'Raw Data'!D859</f>
        <v>228</v>
      </c>
      <c r="E859" t="str">
        <f>'Raw Data'!E859</f>
        <v>Point</v>
      </c>
      <c r="F859">
        <f>'Raw Data'!F859</f>
        <v>5749445</v>
      </c>
      <c r="G859" t="str">
        <f>'Raw Data'!G859</f>
        <v>Gsp Post 00</v>
      </c>
      <c r="H859" s="3">
        <f>'Raw Data'!H859</f>
        <v>42498</v>
      </c>
      <c r="L859">
        <f t="shared" si="182"/>
        <v>0</v>
      </c>
      <c r="M859" s="5">
        <f t="shared" si="183"/>
        <v>42498</v>
      </c>
      <c r="N859" s="5">
        <f t="shared" si="191"/>
        <v>2016</v>
      </c>
      <c r="O859" s="5" t="str" cm="1">
        <f t="array" ref="O859">_xlfn.IFS(N859&lt;=2016,"before treatment",N859=2017,"unknown",N859&gt;2017,"after treatment")</f>
        <v>before treatment</v>
      </c>
      <c r="P859" s="5">
        <f t="shared" si="184"/>
        <v>1</v>
      </c>
      <c r="Q859" s="5">
        <f t="shared" si="185"/>
        <v>0</v>
      </c>
      <c r="R859" t="str">
        <f>'Raw Data'!I859</f>
        <v>Walker</v>
      </c>
      <c r="S859" t="str">
        <f>'Raw Data'!J859</f>
        <v>FOREST HAYS JR MEMORIAL</v>
      </c>
      <c r="T859" t="str">
        <f>'Raw Data'!K859</f>
        <v>(none)</v>
      </c>
      <c r="U859" t="str">
        <f>'Raw Data'!L859</f>
        <v>(C) Possible Injury / Complaint</v>
      </c>
      <c r="V859">
        <f>'Raw Data'!M859</f>
        <v>0</v>
      </c>
      <c r="W859">
        <f>'Raw Data'!N859</f>
        <v>0</v>
      </c>
      <c r="X859">
        <f>'Raw Data'!O859</f>
        <v>0</v>
      </c>
      <c r="Y859" t="str">
        <f>'Raw Data'!P859</f>
        <v>Not a Collision with Motor Vehicle</v>
      </c>
      <c r="Z859" t="str">
        <f>'Raw Data'!Q859</f>
        <v>On Shoulder</v>
      </c>
      <c r="AA859" t="str">
        <f>'Raw Data'!R859</f>
        <v>Ditch</v>
      </c>
      <c r="AB859" t="str">
        <f>'Raw Data'!S859</f>
        <v>Over Turn</v>
      </c>
      <c r="AC859" t="str">
        <f>'Raw Data'!T859</f>
        <v>No Contributing Factors</v>
      </c>
      <c r="AD859">
        <f>'Raw Data'!U859</f>
        <v>1</v>
      </c>
      <c r="AE859" s="5" t="str">
        <f t="shared" si="192"/>
        <v>Yes</v>
      </c>
      <c r="AF859" t="str">
        <f>'Raw Data'!V859</f>
        <v>Negotiating a Curve</v>
      </c>
      <c r="AG859" s="5">
        <f t="shared" si="186"/>
        <v>0</v>
      </c>
      <c r="AH859" t="str">
        <f>'Raw Data'!W859</f>
        <v>West</v>
      </c>
      <c r="AI859" t="str">
        <f>'Raw Data'!X859</f>
        <v>Dark-Not Lighted</v>
      </c>
      <c r="AJ859" t="str">
        <f>'Raw Data'!Y859</f>
        <v>Dry</v>
      </c>
      <c r="AK859">
        <f>'Raw Data'!Z859</f>
        <v>20</v>
      </c>
      <c r="AL859" t="str">
        <f>'Raw Data'!AA859</f>
        <v>["Child Restraint System (Properly Used)","Child Restraint System (Properly Used)","Lap and Shoulder Belt Used","Lap and Shoulder Belt Used"]</v>
      </c>
      <c r="AM859" s="5">
        <f t="shared" si="187"/>
        <v>0</v>
      </c>
      <c r="AN859" t="str">
        <f>'Raw Data'!AB859</f>
        <v>Passenger Car</v>
      </c>
      <c r="AO859" t="str">
        <f>'Raw Data'!AC859</f>
        <v>2951019300I</v>
      </c>
      <c r="AP859">
        <f>'Raw Data'!AD859</f>
        <v>11.005418000000001</v>
      </c>
      <c r="AQ859">
        <f>'Raw Data'!AE859</f>
        <v>34.769469000000001</v>
      </c>
      <c r="AR859">
        <f>'Raw Data'!AF859</f>
        <v>-85.401053000000005</v>
      </c>
      <c r="AS859">
        <f>'Raw Data'!AG859</f>
        <v>253</v>
      </c>
      <c r="AT859">
        <f>'Raw Data'!AH859</f>
        <v>251</v>
      </c>
      <c r="AU859">
        <f>'Raw Data'!AI859</f>
        <v>1964</v>
      </c>
      <c r="AV859" t="str">
        <f>'Raw Data'!AJ859</f>
        <v>D6_0193_00_I</v>
      </c>
      <c r="AW859">
        <f>'Raw Data'!AK859</f>
        <v>18</v>
      </c>
      <c r="AX859">
        <f>'Raw Data'!AL859</f>
        <v>19</v>
      </c>
      <c r="AY859" t="str">
        <f>'Raw Data'!AM859</f>
        <v>simple</v>
      </c>
      <c r="AZ859">
        <f>'Raw Data'!AN859</f>
        <v>458</v>
      </c>
      <c r="BA859">
        <f>'Raw Data'!AO859</f>
        <v>69.5</v>
      </c>
      <c r="BB859">
        <f>'Raw Data'!AP859</f>
        <v>554.79999999999995</v>
      </c>
      <c r="BC859">
        <f>'Raw Data'!AQ859</f>
        <v>-85.399912</v>
      </c>
      <c r="BD859">
        <f>'Raw Data'!AR859</f>
        <v>34.768814999999996</v>
      </c>
      <c r="BE859">
        <f>'Raw Data'!AS859</f>
        <v>-85.401464000000004</v>
      </c>
      <c r="BF859">
        <f>'Raw Data'!AT859</f>
        <v>34.769468000000003</v>
      </c>
      <c r="BG859" t="str">
        <f>'Raw Data'!AU859</f>
        <v>2951019300I</v>
      </c>
      <c r="BH859">
        <f>'Raw Data'!AV859</f>
        <v>1</v>
      </c>
      <c r="BI859">
        <f>'Raw Data'!AW859</f>
        <v>295</v>
      </c>
      <c r="BJ859">
        <f>'Raw Data'!AX859</f>
        <v>193</v>
      </c>
      <c r="BK859">
        <f>'Raw Data'!AY859</f>
        <v>0</v>
      </c>
      <c r="BL859">
        <f>'Raw Data'!AZ859</f>
        <v>55</v>
      </c>
      <c r="BM859">
        <f>'Raw Data'!BA859</f>
        <v>11.64</v>
      </c>
      <c r="BN859">
        <f>'Raw Data'!BB859</f>
        <v>10.89</v>
      </c>
      <c r="BO859">
        <f>'Raw Data'!BC859</f>
        <v>912.1</v>
      </c>
      <c r="BP859">
        <f>'Raw Data'!BD859</f>
        <v>936.4</v>
      </c>
      <c r="BQ859">
        <f>'Raw Data'!BE859</f>
        <v>962.9</v>
      </c>
      <c r="BR859">
        <f>'Raw Data'!BF859</f>
        <v>55</v>
      </c>
      <c r="BS859">
        <f>'Raw Data'!BG859</f>
        <v>38.799999999999997</v>
      </c>
      <c r="BT859">
        <f>'Raw Data'!BH859</f>
        <v>16.2</v>
      </c>
      <c r="BU859">
        <f>'Raw Data'!BI859</f>
        <v>44188</v>
      </c>
      <c r="BV859" t="str">
        <f>'Raw Data'!BJ859</f>
        <v>ASV_5+</v>
      </c>
      <c r="BW859">
        <f>'Raw Data'!BK859</f>
        <v>1.763E-3</v>
      </c>
      <c r="BX859">
        <f>'Raw Data'!BL859</f>
        <v>41010</v>
      </c>
      <c r="BY859">
        <f>'Raw Data'!BM859</f>
        <v>51069</v>
      </c>
      <c r="BZ859" t="str">
        <f>'Raw Data'!BN859</f>
        <v>2951019300I</v>
      </c>
      <c r="CA859" t="str">
        <f>'Raw Data'!BO859</f>
        <v>WALKER</v>
      </c>
      <c r="CB859">
        <f>'Raw Data'!BP859</f>
        <v>1</v>
      </c>
      <c r="CC859">
        <f>'Raw Data'!BQ859</f>
        <v>19300</v>
      </c>
      <c r="CD859">
        <f>'Raw Data'!BR859</f>
        <v>6</v>
      </c>
      <c r="CE859">
        <f>'Raw Data'!BS859</f>
        <v>1</v>
      </c>
      <c r="CF859">
        <f>'Raw Data'!BT859</f>
        <v>2</v>
      </c>
      <c r="CG859">
        <f>'Raw Data'!BU859</f>
        <v>1</v>
      </c>
      <c r="CH859">
        <f>'Raw Data'!BV859</f>
        <v>1</v>
      </c>
      <c r="CI859">
        <f>'Raw Data'!BW859</f>
        <v>2</v>
      </c>
      <c r="CJ859">
        <f>'Raw Data'!BX859</f>
        <v>0</v>
      </c>
      <c r="CK859">
        <f>'Raw Data'!BY859</f>
        <v>5</v>
      </c>
      <c r="CL859" t="str">
        <f>'Raw Data'!BZ859</f>
        <v>N</v>
      </c>
      <c r="CM859">
        <f t="shared" si="193"/>
        <v>0</v>
      </c>
      <c r="CN859">
        <f>'Raw Data'!CA859</f>
        <v>295</v>
      </c>
      <c r="CO859">
        <f>'Raw Data'!CB859</f>
        <v>193</v>
      </c>
      <c r="CP859">
        <f>'Raw Data'!CC859</f>
        <v>0</v>
      </c>
      <c r="CQ859" t="str">
        <f>'Raw Data'!CD859</f>
        <v>Not Urban</v>
      </c>
      <c r="CR859" t="str">
        <f>'Raw Data'!CE859</f>
        <v>Not Urban</v>
      </c>
      <c r="CS859">
        <f>'Raw Data'!CF859</f>
        <v>0</v>
      </c>
      <c r="CT859">
        <f>'Raw Data'!CG859</f>
        <v>55</v>
      </c>
      <c r="CU859">
        <f>'Raw Data'!CH859</f>
        <v>620</v>
      </c>
      <c r="CV859" t="str">
        <f>'Raw Data'!CI859</f>
        <v xml:space="preserve"> </v>
      </c>
      <c r="CW859">
        <f>'Raw Data'!CJ859</f>
        <v>0</v>
      </c>
      <c r="CX859">
        <f>'Raw Data'!CK859</f>
        <v>1.103483</v>
      </c>
      <c r="CY859">
        <f>'Raw Data'!CL859</f>
        <v>14</v>
      </c>
      <c r="CZ859" t="str">
        <f>'Raw Data'!CM859</f>
        <v>State Mainline</v>
      </c>
      <c r="DA859">
        <f>'Raw Data'!CN859</f>
        <v>620</v>
      </c>
      <c r="DB859">
        <f>'Raw Data'!CO859</f>
        <v>516072</v>
      </c>
      <c r="DC859">
        <f>'Raw Data'!CP859</f>
        <v>10.130000000000001</v>
      </c>
      <c r="DD859">
        <f>'Raw Data'!CQ859</f>
        <v>11.23</v>
      </c>
      <c r="DE859">
        <f>'Raw Data'!CR859</f>
        <v>516072</v>
      </c>
      <c r="DF859">
        <f>'Raw Data'!CS859</f>
        <v>0</v>
      </c>
      <c r="DG859">
        <f>'Raw Data'!CT859</f>
        <v>5826.3881060000003</v>
      </c>
      <c r="DH859">
        <f>'Raw Data'!CU859</f>
        <v>100</v>
      </c>
      <c r="DI859">
        <f>'Raw Data'!CV859</f>
        <v>51070</v>
      </c>
      <c r="DJ859">
        <f>'Raw Data'!CW859</f>
        <v>3.7762999999999998E-2</v>
      </c>
      <c r="DK859">
        <f>'Raw Data'!CX859</f>
        <v>0</v>
      </c>
      <c r="DL859">
        <f>'Raw Data'!CY859</f>
        <v>1.763E-3</v>
      </c>
      <c r="DM859">
        <f>'Raw Data'!CZ859</f>
        <v>365</v>
      </c>
      <c r="DN859" t="str">
        <f>'Raw Data'!DA859</f>
        <v>295-0165</v>
      </c>
      <c r="DO859" t="str">
        <f>'Raw Data'!DB859</f>
        <v>5R : Rural Major Collector</v>
      </c>
      <c r="DP859" t="str">
        <f>'Raw Data'!DC859</f>
        <v>34.769459, -85.401663</v>
      </c>
      <c r="DQ859">
        <f>'Raw Data'!DD859</f>
        <v>-85.401662999999999</v>
      </c>
      <c r="DR859">
        <f>'Raw Data'!DE859</f>
        <v>34.769458999999998</v>
      </c>
      <c r="DS859">
        <f>'Raw Data'!DF859</f>
        <v>34.769458999999998</v>
      </c>
      <c r="DT859">
        <f>'Raw Data'!DG859</f>
        <v>-85.401662999999999</v>
      </c>
      <c r="DU859">
        <f>'Raw Data'!DH859</f>
        <v>1.9799999999999999E-4</v>
      </c>
      <c r="DV859">
        <f>'Raw Data'!DI859</f>
        <v>1.763E-3</v>
      </c>
      <c r="DW859">
        <f>'Raw Data'!DJ859</f>
        <v>253</v>
      </c>
      <c r="DX859" s="11">
        <f t="shared" si="194"/>
        <v>1510</v>
      </c>
      <c r="DY859" s="5">
        <f t="shared" si="195"/>
        <v>1362.5</v>
      </c>
      <c r="DZ859" s="5">
        <f t="shared" si="188"/>
        <v>147.5</v>
      </c>
      <c r="EA859" s="5">
        <f t="shared" si="189"/>
        <v>0.10825688073394496</v>
      </c>
      <c r="EB859" s="5">
        <f t="shared" si="190"/>
        <v>1436.25</v>
      </c>
      <c r="EC859">
        <f>'Raw Data'!DK859</f>
        <v>1500</v>
      </c>
      <c r="ED859">
        <f>'Raw Data'!DL859</f>
        <v>6.3</v>
      </c>
      <c r="EE859">
        <f>'Raw Data'!DM859</f>
        <v>1560</v>
      </c>
      <c r="EF859">
        <f>'Raw Data'!DN859</f>
        <v>6.3</v>
      </c>
      <c r="EG859">
        <f>'Raw Data'!DO859</f>
        <v>1470</v>
      </c>
      <c r="EH859">
        <f>'Raw Data'!DP859</f>
        <v>0</v>
      </c>
      <c r="EI859">
        <f>'Raw Data'!DQ859</f>
        <v>1490</v>
      </c>
      <c r="EJ859">
        <f>'Raw Data'!DR859</f>
        <v>0</v>
      </c>
      <c r="EK859">
        <f>'Raw Data'!DS859</f>
        <v>1450</v>
      </c>
      <c r="EL859">
        <f>'Raw Data'!DT859</f>
        <v>6.6</v>
      </c>
      <c r="EM859">
        <f>'Raw Data'!DU859</f>
        <v>1380</v>
      </c>
      <c r="EN859">
        <f>'Raw Data'!DV859</f>
        <v>6.6</v>
      </c>
      <c r="EO859">
        <f>'Raw Data'!DW859</f>
        <v>1310</v>
      </c>
      <c r="EP859">
        <f>'Raw Data'!DX859</f>
        <v>6.6</v>
      </c>
      <c r="EQ859">
        <f>'Raw Data'!DY859</f>
        <v>1310</v>
      </c>
      <c r="ER859">
        <f>'Raw Data'!DZ859</f>
        <v>6.6</v>
      </c>
      <c r="ES859">
        <f>'Raw Data'!EA859</f>
        <v>1320</v>
      </c>
      <c r="ET859">
        <f>'Raw Data'!EB859</f>
        <v>6.6</v>
      </c>
      <c r="EU859">
        <f>'Raw Data'!EC859</f>
        <v>1340</v>
      </c>
      <c r="EV859">
        <f>'Raw Data'!ED859</f>
        <v>6.6</v>
      </c>
      <c r="EW859">
        <f>'Raw Data'!EE859</f>
        <v>0</v>
      </c>
    </row>
    <row r="860" spans="1:153" x14ac:dyDescent="0.3">
      <c r="A860">
        <f>'Raw Data'!A860</f>
        <v>858</v>
      </c>
      <c r="B860" t="str">
        <f>'Raw Data'!B860</f>
        <v>Point</v>
      </c>
      <c r="C860">
        <f>'Raw Data'!C860</f>
        <v>639</v>
      </c>
      <c r="D860">
        <f>'Raw Data'!D860</f>
        <v>117</v>
      </c>
      <c r="E860" t="str">
        <f>'Raw Data'!E860</f>
        <v>Point</v>
      </c>
      <c r="F860">
        <f>'Raw Data'!F860</f>
        <v>6764047</v>
      </c>
      <c r="G860" t="str">
        <f>'Raw Data'!G860</f>
        <v>Gsp Post 00</v>
      </c>
      <c r="H860" s="3">
        <f>'Raw Data'!H860</f>
        <v>43271</v>
      </c>
      <c r="L860">
        <f t="shared" si="182"/>
        <v>0</v>
      </c>
      <c r="M860" s="5">
        <f t="shared" si="183"/>
        <v>43271</v>
      </c>
      <c r="N860" s="5">
        <f t="shared" si="191"/>
        <v>2018</v>
      </c>
      <c r="O860" s="5" t="str" cm="1">
        <f t="array" ref="O860">_xlfn.IFS(N860&lt;=2016,"before treatment",N860=2017,"unknown",N860&gt;2017,"after treatment")</f>
        <v>after treatment</v>
      </c>
      <c r="P860" s="5">
        <f t="shared" si="184"/>
        <v>0</v>
      </c>
      <c r="Q860" s="5">
        <f t="shared" si="185"/>
        <v>1</v>
      </c>
      <c r="R860" t="str">
        <f>'Raw Data'!I860</f>
        <v>Walker</v>
      </c>
      <c r="S860" t="str">
        <f>'Raw Data'!J860</f>
        <v>FOREST HAYS JR MEMORIAL</v>
      </c>
      <c r="T860" t="str">
        <f>'Raw Data'!K860</f>
        <v>(none)</v>
      </c>
      <c r="U860" t="str">
        <f>'Raw Data'!L860</f>
        <v>(B) Suspected Minor/Visible Injury</v>
      </c>
      <c r="V860">
        <f>'Raw Data'!M860</f>
        <v>0</v>
      </c>
      <c r="W860">
        <f>'Raw Data'!N860</f>
        <v>0</v>
      </c>
      <c r="X860">
        <f>'Raw Data'!O860</f>
        <v>1</v>
      </c>
      <c r="Y860" t="str">
        <f>'Raw Data'!P860</f>
        <v>Not a Collision with Motor Vehicle</v>
      </c>
      <c r="Z860" t="str">
        <f>'Raw Data'!Q860</f>
        <v>On Shoulder</v>
      </c>
      <c r="AA860" t="str">
        <f>'Raw Data'!R860</f>
        <v>Highway Traffic Sign Post</v>
      </c>
      <c r="AB860" t="str">
        <f>'Raw Data'!S860</f>
        <v>Ditch</v>
      </c>
      <c r="AC860" t="str">
        <f>'Raw Data'!T860</f>
        <v>Driver Lost Control</v>
      </c>
      <c r="AD860">
        <f>'Raw Data'!U860</f>
        <v>1</v>
      </c>
      <c r="AE860" s="5" t="str">
        <f t="shared" si="192"/>
        <v>Yes</v>
      </c>
      <c r="AF860" t="str">
        <f>'Raw Data'!V860</f>
        <v>Negotiating a Curve</v>
      </c>
      <c r="AG860" s="5">
        <f t="shared" si="186"/>
        <v>0</v>
      </c>
      <c r="AH860" t="str">
        <f>'Raw Data'!W860</f>
        <v>North</v>
      </c>
      <c r="AI860" t="str">
        <f>'Raw Data'!X860</f>
        <v>Dark-Not Lighted</v>
      </c>
      <c r="AJ860" t="str">
        <f>'Raw Data'!Y860</f>
        <v>Dry</v>
      </c>
      <c r="AK860">
        <f>'Raw Data'!Z860</f>
        <v>38</v>
      </c>
      <c r="AL860" t="str">
        <f>'Raw Data'!AA860</f>
        <v>None Used</v>
      </c>
      <c r="AM860" s="5">
        <f t="shared" si="187"/>
        <v>0</v>
      </c>
      <c r="AN860" t="str">
        <f>'Raw Data'!AB860</f>
        <v>Pickup Truck</v>
      </c>
      <c r="AO860" t="str">
        <f>'Raw Data'!AC860</f>
        <v>2951019300I</v>
      </c>
      <c r="AP860">
        <f>'Raw Data'!AD860</f>
        <v>10.976000000000001</v>
      </c>
      <c r="AQ860">
        <f>'Raw Data'!AE860</f>
        <v>34.769348000000001</v>
      </c>
      <c r="AR860">
        <f>'Raw Data'!AF860</f>
        <v>-85.400577999999996</v>
      </c>
      <c r="AS860">
        <f>'Raw Data'!AG860</f>
        <v>253</v>
      </c>
      <c r="AT860">
        <f>'Raw Data'!AH860</f>
        <v>251</v>
      </c>
      <c r="AU860">
        <f>'Raw Data'!AI860</f>
        <v>1964</v>
      </c>
      <c r="AV860" t="str">
        <f>'Raw Data'!AJ860</f>
        <v>D6_0193_00_I</v>
      </c>
      <c r="AW860">
        <f>'Raw Data'!AK860</f>
        <v>18</v>
      </c>
      <c r="AX860">
        <f>'Raw Data'!AL860</f>
        <v>19</v>
      </c>
      <c r="AY860" t="str">
        <f>'Raw Data'!AM860</f>
        <v>simple</v>
      </c>
      <c r="AZ860">
        <f>'Raw Data'!AN860</f>
        <v>458</v>
      </c>
      <c r="BA860">
        <f>'Raw Data'!AO860</f>
        <v>69.5</v>
      </c>
      <c r="BB860">
        <f>'Raw Data'!AP860</f>
        <v>554.79999999999995</v>
      </c>
      <c r="BC860">
        <f>'Raw Data'!AQ860</f>
        <v>-85.399912</v>
      </c>
      <c r="BD860">
        <f>'Raw Data'!AR860</f>
        <v>34.768814999999996</v>
      </c>
      <c r="BE860">
        <f>'Raw Data'!AS860</f>
        <v>-85.401464000000004</v>
      </c>
      <c r="BF860">
        <f>'Raw Data'!AT860</f>
        <v>34.769468000000003</v>
      </c>
      <c r="BG860" t="str">
        <f>'Raw Data'!AU860</f>
        <v>2951019300I</v>
      </c>
      <c r="BH860">
        <f>'Raw Data'!AV860</f>
        <v>1</v>
      </c>
      <c r="BI860">
        <f>'Raw Data'!AW860</f>
        <v>295</v>
      </c>
      <c r="BJ860">
        <f>'Raw Data'!AX860</f>
        <v>193</v>
      </c>
      <c r="BK860">
        <f>'Raw Data'!AY860</f>
        <v>0</v>
      </c>
      <c r="BL860">
        <f>'Raw Data'!AZ860</f>
        <v>55</v>
      </c>
      <c r="BM860">
        <f>'Raw Data'!BA860</f>
        <v>11.64</v>
      </c>
      <c r="BN860">
        <f>'Raw Data'!BB860</f>
        <v>10.89</v>
      </c>
      <c r="BO860">
        <f>'Raw Data'!BC860</f>
        <v>912.1</v>
      </c>
      <c r="BP860">
        <f>'Raw Data'!BD860</f>
        <v>936.4</v>
      </c>
      <c r="BQ860">
        <f>'Raw Data'!BE860</f>
        <v>962.9</v>
      </c>
      <c r="BR860">
        <f>'Raw Data'!BF860</f>
        <v>55</v>
      </c>
      <c r="BS860">
        <f>'Raw Data'!BG860</f>
        <v>38.799999999999997</v>
      </c>
      <c r="BT860">
        <f>'Raw Data'!BH860</f>
        <v>16.2</v>
      </c>
      <c r="BU860">
        <f>'Raw Data'!BI860</f>
        <v>44188</v>
      </c>
      <c r="BV860" t="str">
        <f>'Raw Data'!BJ860</f>
        <v>ASV_5+</v>
      </c>
      <c r="BW860">
        <f>'Raw Data'!BK860</f>
        <v>1.763E-3</v>
      </c>
      <c r="BX860">
        <f>'Raw Data'!BL860</f>
        <v>41010</v>
      </c>
      <c r="BY860">
        <f>'Raw Data'!BM860</f>
        <v>51069</v>
      </c>
      <c r="BZ860" t="str">
        <f>'Raw Data'!BN860</f>
        <v>2951019300I</v>
      </c>
      <c r="CA860" t="str">
        <f>'Raw Data'!BO860</f>
        <v>WALKER</v>
      </c>
      <c r="CB860">
        <f>'Raw Data'!BP860</f>
        <v>1</v>
      </c>
      <c r="CC860">
        <f>'Raw Data'!BQ860</f>
        <v>19300</v>
      </c>
      <c r="CD860">
        <f>'Raw Data'!BR860</f>
        <v>6</v>
      </c>
      <c r="CE860">
        <f>'Raw Data'!BS860</f>
        <v>1</v>
      </c>
      <c r="CF860">
        <f>'Raw Data'!BT860</f>
        <v>2</v>
      </c>
      <c r="CG860">
        <f>'Raw Data'!BU860</f>
        <v>1</v>
      </c>
      <c r="CH860">
        <f>'Raw Data'!BV860</f>
        <v>1</v>
      </c>
      <c r="CI860">
        <f>'Raw Data'!BW860</f>
        <v>2</v>
      </c>
      <c r="CJ860">
        <f>'Raw Data'!BX860</f>
        <v>0</v>
      </c>
      <c r="CK860">
        <f>'Raw Data'!BY860</f>
        <v>5</v>
      </c>
      <c r="CL860" t="str">
        <f>'Raw Data'!BZ860</f>
        <v>N</v>
      </c>
      <c r="CM860">
        <f t="shared" si="193"/>
        <v>0</v>
      </c>
      <c r="CN860">
        <f>'Raw Data'!CA860</f>
        <v>295</v>
      </c>
      <c r="CO860">
        <f>'Raw Data'!CB860</f>
        <v>193</v>
      </c>
      <c r="CP860">
        <f>'Raw Data'!CC860</f>
        <v>0</v>
      </c>
      <c r="CQ860" t="str">
        <f>'Raw Data'!CD860</f>
        <v>Not Urban</v>
      </c>
      <c r="CR860" t="str">
        <f>'Raw Data'!CE860</f>
        <v>Not Urban</v>
      </c>
      <c r="CS860">
        <f>'Raw Data'!CF860</f>
        <v>0</v>
      </c>
      <c r="CT860">
        <f>'Raw Data'!CG860</f>
        <v>55</v>
      </c>
      <c r="CU860">
        <f>'Raw Data'!CH860</f>
        <v>620</v>
      </c>
      <c r="CV860" t="str">
        <f>'Raw Data'!CI860</f>
        <v xml:space="preserve"> </v>
      </c>
      <c r="CW860">
        <f>'Raw Data'!CJ860</f>
        <v>0</v>
      </c>
      <c r="CX860">
        <f>'Raw Data'!CK860</f>
        <v>1.103483</v>
      </c>
      <c r="CY860">
        <f>'Raw Data'!CL860</f>
        <v>14</v>
      </c>
      <c r="CZ860" t="str">
        <f>'Raw Data'!CM860</f>
        <v>State Mainline</v>
      </c>
      <c r="DA860">
        <f>'Raw Data'!CN860</f>
        <v>620</v>
      </c>
      <c r="DB860">
        <f>'Raw Data'!CO860</f>
        <v>516072</v>
      </c>
      <c r="DC860">
        <f>'Raw Data'!CP860</f>
        <v>10.130000000000001</v>
      </c>
      <c r="DD860">
        <f>'Raw Data'!CQ860</f>
        <v>11.23</v>
      </c>
      <c r="DE860">
        <f>'Raw Data'!CR860</f>
        <v>516072</v>
      </c>
      <c r="DF860">
        <f>'Raw Data'!CS860</f>
        <v>0</v>
      </c>
      <c r="DG860">
        <f>'Raw Data'!CT860</f>
        <v>5826.3881060000003</v>
      </c>
      <c r="DH860">
        <f>'Raw Data'!CU860</f>
        <v>100</v>
      </c>
      <c r="DI860">
        <f>'Raw Data'!CV860</f>
        <v>51070</v>
      </c>
      <c r="DJ860">
        <f>'Raw Data'!CW860</f>
        <v>3.7762999999999998E-2</v>
      </c>
      <c r="DK860">
        <f>'Raw Data'!CX860</f>
        <v>0</v>
      </c>
      <c r="DL860">
        <f>'Raw Data'!CY860</f>
        <v>1.763E-3</v>
      </c>
      <c r="DM860">
        <f>'Raw Data'!CZ860</f>
        <v>365</v>
      </c>
      <c r="DN860" t="str">
        <f>'Raw Data'!DA860</f>
        <v>295-0165</v>
      </c>
      <c r="DO860" t="str">
        <f>'Raw Data'!DB860</f>
        <v>5R : Rural Major Collector</v>
      </c>
      <c r="DP860" t="str">
        <f>'Raw Data'!DC860</f>
        <v>34.769459, -85.401663</v>
      </c>
      <c r="DQ860">
        <f>'Raw Data'!DD860</f>
        <v>-85.401662999999999</v>
      </c>
      <c r="DR860">
        <f>'Raw Data'!DE860</f>
        <v>34.769458999999998</v>
      </c>
      <c r="DS860">
        <f>'Raw Data'!DF860</f>
        <v>34.769458999999998</v>
      </c>
      <c r="DT860">
        <f>'Raw Data'!DG860</f>
        <v>-85.401662999999999</v>
      </c>
      <c r="DU860">
        <f>'Raw Data'!DH860</f>
        <v>1.9799999999999999E-4</v>
      </c>
      <c r="DV860">
        <f>'Raw Data'!DI860</f>
        <v>1.763E-3</v>
      </c>
      <c r="DW860">
        <f>'Raw Data'!DJ860</f>
        <v>253</v>
      </c>
      <c r="DX860" s="11">
        <f t="shared" si="194"/>
        <v>1510</v>
      </c>
      <c r="DY860" s="5">
        <f t="shared" si="195"/>
        <v>1362.5</v>
      </c>
      <c r="DZ860" s="5">
        <f t="shared" si="188"/>
        <v>147.5</v>
      </c>
      <c r="EA860" s="5">
        <f t="shared" si="189"/>
        <v>0.10825688073394496</v>
      </c>
      <c r="EB860" s="5">
        <f t="shared" si="190"/>
        <v>1436.25</v>
      </c>
      <c r="EC860">
        <f>'Raw Data'!DK860</f>
        <v>1500</v>
      </c>
      <c r="ED860">
        <f>'Raw Data'!DL860</f>
        <v>6.3</v>
      </c>
      <c r="EE860">
        <f>'Raw Data'!DM860</f>
        <v>1560</v>
      </c>
      <c r="EF860">
        <f>'Raw Data'!DN860</f>
        <v>6.3</v>
      </c>
      <c r="EG860">
        <f>'Raw Data'!DO860</f>
        <v>1470</v>
      </c>
      <c r="EH860">
        <f>'Raw Data'!DP860</f>
        <v>0</v>
      </c>
      <c r="EI860">
        <f>'Raw Data'!DQ860</f>
        <v>1490</v>
      </c>
      <c r="EJ860">
        <f>'Raw Data'!DR860</f>
        <v>0</v>
      </c>
      <c r="EK860">
        <f>'Raw Data'!DS860</f>
        <v>1450</v>
      </c>
      <c r="EL860">
        <f>'Raw Data'!DT860</f>
        <v>6.6</v>
      </c>
      <c r="EM860">
        <f>'Raw Data'!DU860</f>
        <v>1380</v>
      </c>
      <c r="EN860">
        <f>'Raw Data'!DV860</f>
        <v>6.6</v>
      </c>
      <c r="EO860">
        <f>'Raw Data'!DW860</f>
        <v>1310</v>
      </c>
      <c r="EP860">
        <f>'Raw Data'!DX860</f>
        <v>6.6</v>
      </c>
      <c r="EQ860">
        <f>'Raw Data'!DY860</f>
        <v>1310</v>
      </c>
      <c r="ER860">
        <f>'Raw Data'!DZ860</f>
        <v>6.6</v>
      </c>
      <c r="ES860">
        <f>'Raw Data'!EA860</f>
        <v>1320</v>
      </c>
      <c r="ET860">
        <f>'Raw Data'!EB860</f>
        <v>6.6</v>
      </c>
      <c r="EU860">
        <f>'Raw Data'!EC860</f>
        <v>1340</v>
      </c>
      <c r="EV860">
        <f>'Raw Data'!ED860</f>
        <v>6.6</v>
      </c>
      <c r="EW860">
        <f>'Raw Data'!EE860</f>
        <v>0</v>
      </c>
    </row>
    <row r="861" spans="1:153" x14ac:dyDescent="0.3">
      <c r="A861">
        <f>'Raw Data'!A861</f>
        <v>859</v>
      </c>
      <c r="B861" t="str">
        <f>'Raw Data'!B861</f>
        <v>Point</v>
      </c>
      <c r="C861">
        <f>'Raw Data'!C861</f>
        <v>796</v>
      </c>
      <c r="D861">
        <f>'Raw Data'!D861</f>
        <v>18</v>
      </c>
      <c r="E861" t="str">
        <f>'Raw Data'!E861</f>
        <v>Point</v>
      </c>
      <c r="F861">
        <f>'Raw Data'!F861</f>
        <v>7779916</v>
      </c>
      <c r="G861" t="str">
        <f>'Raw Data'!G861</f>
        <v>Walker County Sheriff's Office</v>
      </c>
      <c r="H861" s="3">
        <f>'Raw Data'!H861</f>
        <v>44093</v>
      </c>
      <c r="L861">
        <f t="shared" si="182"/>
        <v>0</v>
      </c>
      <c r="M861" s="5">
        <f t="shared" si="183"/>
        <v>44093</v>
      </c>
      <c r="N861" s="5">
        <f t="shared" si="191"/>
        <v>2020</v>
      </c>
      <c r="O861" s="5" t="str" cm="1">
        <f t="array" ref="O861">_xlfn.IFS(N861&lt;=2016,"before treatment",N861=2017,"unknown",N861&gt;2017,"after treatment")</f>
        <v>after treatment</v>
      </c>
      <c r="P861" s="5">
        <f t="shared" si="184"/>
        <v>0</v>
      </c>
      <c r="Q861" s="5">
        <f t="shared" si="185"/>
        <v>1</v>
      </c>
      <c r="R861" t="str">
        <f>'Raw Data'!I861</f>
        <v>Walker</v>
      </c>
      <c r="S861" t="str">
        <f>'Raw Data'!J861</f>
        <v>FOREST HAYS JR MEMORIAL</v>
      </c>
      <c r="T861" t="str">
        <f>'Raw Data'!K861</f>
        <v>Coulter Cemetery Rd</v>
      </c>
      <c r="U861" t="str">
        <f>'Raw Data'!L861</f>
        <v>(C) Possible Injury / Complaint</v>
      </c>
      <c r="V861">
        <f>'Raw Data'!M861</f>
        <v>0</v>
      </c>
      <c r="W861">
        <f>'Raw Data'!N861</f>
        <v>0</v>
      </c>
      <c r="X861">
        <f>'Raw Data'!O861</f>
        <v>0</v>
      </c>
      <c r="Y861" t="str">
        <f>'Raw Data'!P861</f>
        <v>Angle (Other)</v>
      </c>
      <c r="Z861" t="str">
        <f>'Raw Data'!Q861</f>
        <v>On Roadway - Non-Intersection</v>
      </c>
      <c r="AA861" t="str">
        <f>'Raw Data'!R861</f>
        <v>["Motor Vehicle in Motion","Motor Vehicle in Motion"]</v>
      </c>
      <c r="AB861" t="str">
        <f>'Raw Data'!S861</f>
        <v>["Motor Vehicle in Motion","Motor Vehicle in Motion"]</v>
      </c>
      <c r="AC861" t="str">
        <f>'Raw Data'!T861</f>
        <v>(None)</v>
      </c>
      <c r="AD861">
        <f>'Raw Data'!U861</f>
        <v>2</v>
      </c>
      <c r="AE861" s="5" t="str">
        <f t="shared" si="192"/>
        <v>No</v>
      </c>
      <c r="AF861" t="str">
        <f>'Raw Data'!V861</f>
        <v>["Negotiating a Curve","Negotiating a Curve"]</v>
      </c>
      <c r="AG861" s="5">
        <f t="shared" si="186"/>
        <v>0</v>
      </c>
      <c r="AH861" t="str">
        <f>'Raw Data'!W861</f>
        <v>["East","West"]</v>
      </c>
      <c r="AI861" t="str">
        <f>'Raw Data'!X861</f>
        <v>Daylight</v>
      </c>
      <c r="AJ861" t="str">
        <f>'Raw Data'!Y861</f>
        <v>Dry</v>
      </c>
      <c r="AK861">
        <f>'Raw Data'!Z861</f>
        <v>0</v>
      </c>
      <c r="AL861" t="str">
        <f>'Raw Data'!AA861</f>
        <v>["Lap and Shoulder Belt Used","Lap and Shoulder Belt Used","Lap and Shoulder Belt Used","Unknown"]</v>
      </c>
      <c r="AM861" s="5">
        <f t="shared" si="187"/>
        <v>0</v>
      </c>
      <c r="AN861" t="str">
        <f>'Raw Data'!AB861</f>
        <v xml:space="preserve"> </v>
      </c>
      <c r="AO861" t="str">
        <f>'Raw Data'!AC861</f>
        <v>2951019300I</v>
      </c>
      <c r="AP861">
        <f>'Raw Data'!AD861</f>
        <v>10.994</v>
      </c>
      <c r="AQ861">
        <f>'Raw Data'!AE861</f>
        <v>34.769437000000003</v>
      </c>
      <c r="AR861">
        <f>'Raw Data'!AF861</f>
        <v>-85.400847999999996</v>
      </c>
      <c r="AS861">
        <f>'Raw Data'!AG861</f>
        <v>253</v>
      </c>
      <c r="AT861">
        <f>'Raw Data'!AH861</f>
        <v>251</v>
      </c>
      <c r="AU861">
        <f>'Raw Data'!AI861</f>
        <v>1964</v>
      </c>
      <c r="AV861" t="str">
        <f>'Raw Data'!AJ861</f>
        <v>D6_0193_00_I</v>
      </c>
      <c r="AW861">
        <f>'Raw Data'!AK861</f>
        <v>18</v>
      </c>
      <c r="AX861">
        <f>'Raw Data'!AL861</f>
        <v>19</v>
      </c>
      <c r="AY861" t="str">
        <f>'Raw Data'!AM861</f>
        <v>simple</v>
      </c>
      <c r="AZ861">
        <f>'Raw Data'!AN861</f>
        <v>458</v>
      </c>
      <c r="BA861">
        <f>'Raw Data'!AO861</f>
        <v>69.5</v>
      </c>
      <c r="BB861">
        <f>'Raw Data'!AP861</f>
        <v>554.79999999999995</v>
      </c>
      <c r="BC861">
        <f>'Raw Data'!AQ861</f>
        <v>-85.399912</v>
      </c>
      <c r="BD861">
        <f>'Raw Data'!AR861</f>
        <v>34.768814999999996</v>
      </c>
      <c r="BE861">
        <f>'Raw Data'!AS861</f>
        <v>-85.401464000000004</v>
      </c>
      <c r="BF861">
        <f>'Raw Data'!AT861</f>
        <v>34.769468000000003</v>
      </c>
      <c r="BG861" t="str">
        <f>'Raw Data'!AU861</f>
        <v>2951019300I</v>
      </c>
      <c r="BH861">
        <f>'Raw Data'!AV861</f>
        <v>1</v>
      </c>
      <c r="BI861">
        <f>'Raw Data'!AW861</f>
        <v>295</v>
      </c>
      <c r="BJ861">
        <f>'Raw Data'!AX861</f>
        <v>193</v>
      </c>
      <c r="BK861">
        <f>'Raw Data'!AY861</f>
        <v>0</v>
      </c>
      <c r="BL861">
        <f>'Raw Data'!AZ861</f>
        <v>55</v>
      </c>
      <c r="BM861">
        <f>'Raw Data'!BA861</f>
        <v>11.64</v>
      </c>
      <c r="BN861">
        <f>'Raw Data'!BB861</f>
        <v>10.89</v>
      </c>
      <c r="BO861">
        <f>'Raw Data'!BC861</f>
        <v>912.1</v>
      </c>
      <c r="BP861">
        <f>'Raw Data'!BD861</f>
        <v>936.4</v>
      </c>
      <c r="BQ861">
        <f>'Raw Data'!BE861</f>
        <v>962.9</v>
      </c>
      <c r="BR861">
        <f>'Raw Data'!BF861</f>
        <v>55</v>
      </c>
      <c r="BS861">
        <f>'Raw Data'!BG861</f>
        <v>38.799999999999997</v>
      </c>
      <c r="BT861">
        <f>'Raw Data'!BH861</f>
        <v>16.2</v>
      </c>
      <c r="BU861">
        <f>'Raw Data'!BI861</f>
        <v>44188</v>
      </c>
      <c r="BV861" t="str">
        <f>'Raw Data'!BJ861</f>
        <v>ASV_5+</v>
      </c>
      <c r="BW861">
        <f>'Raw Data'!BK861</f>
        <v>1.763E-3</v>
      </c>
      <c r="BX861">
        <f>'Raw Data'!BL861</f>
        <v>41010</v>
      </c>
      <c r="BY861">
        <f>'Raw Data'!BM861</f>
        <v>51069</v>
      </c>
      <c r="BZ861" t="str">
        <f>'Raw Data'!BN861</f>
        <v>2951019300I</v>
      </c>
      <c r="CA861" t="str">
        <f>'Raw Data'!BO861</f>
        <v>WALKER</v>
      </c>
      <c r="CB861">
        <f>'Raw Data'!BP861</f>
        <v>1</v>
      </c>
      <c r="CC861">
        <f>'Raw Data'!BQ861</f>
        <v>19300</v>
      </c>
      <c r="CD861">
        <f>'Raw Data'!BR861</f>
        <v>6</v>
      </c>
      <c r="CE861">
        <f>'Raw Data'!BS861</f>
        <v>1</v>
      </c>
      <c r="CF861">
        <f>'Raw Data'!BT861</f>
        <v>2</v>
      </c>
      <c r="CG861">
        <f>'Raw Data'!BU861</f>
        <v>1</v>
      </c>
      <c r="CH861">
        <f>'Raw Data'!BV861</f>
        <v>1</v>
      </c>
      <c r="CI861">
        <f>'Raw Data'!BW861</f>
        <v>2</v>
      </c>
      <c r="CJ861">
        <f>'Raw Data'!BX861</f>
        <v>0</v>
      </c>
      <c r="CK861">
        <f>'Raw Data'!BY861</f>
        <v>5</v>
      </c>
      <c r="CL861" t="str">
        <f>'Raw Data'!BZ861</f>
        <v>N</v>
      </c>
      <c r="CM861">
        <f t="shared" si="193"/>
        <v>0</v>
      </c>
      <c r="CN861">
        <f>'Raw Data'!CA861</f>
        <v>295</v>
      </c>
      <c r="CO861">
        <f>'Raw Data'!CB861</f>
        <v>193</v>
      </c>
      <c r="CP861">
        <f>'Raw Data'!CC861</f>
        <v>0</v>
      </c>
      <c r="CQ861" t="str">
        <f>'Raw Data'!CD861</f>
        <v>Not Urban</v>
      </c>
      <c r="CR861" t="str">
        <f>'Raw Data'!CE861</f>
        <v>Not Urban</v>
      </c>
      <c r="CS861">
        <f>'Raw Data'!CF861</f>
        <v>0</v>
      </c>
      <c r="CT861">
        <f>'Raw Data'!CG861</f>
        <v>55</v>
      </c>
      <c r="CU861">
        <f>'Raw Data'!CH861</f>
        <v>620</v>
      </c>
      <c r="CV861" t="str">
        <f>'Raw Data'!CI861</f>
        <v xml:space="preserve"> </v>
      </c>
      <c r="CW861">
        <f>'Raw Data'!CJ861</f>
        <v>0</v>
      </c>
      <c r="CX861">
        <f>'Raw Data'!CK861</f>
        <v>1.103483</v>
      </c>
      <c r="CY861">
        <f>'Raw Data'!CL861</f>
        <v>14</v>
      </c>
      <c r="CZ861" t="str">
        <f>'Raw Data'!CM861</f>
        <v>State Mainline</v>
      </c>
      <c r="DA861">
        <f>'Raw Data'!CN861</f>
        <v>620</v>
      </c>
      <c r="DB861">
        <f>'Raw Data'!CO861</f>
        <v>516072</v>
      </c>
      <c r="DC861">
        <f>'Raw Data'!CP861</f>
        <v>10.130000000000001</v>
      </c>
      <c r="DD861">
        <f>'Raw Data'!CQ861</f>
        <v>11.23</v>
      </c>
      <c r="DE861">
        <f>'Raw Data'!CR861</f>
        <v>516072</v>
      </c>
      <c r="DF861">
        <f>'Raw Data'!CS861</f>
        <v>0</v>
      </c>
      <c r="DG861">
        <f>'Raw Data'!CT861</f>
        <v>5826.3881060000003</v>
      </c>
      <c r="DH861">
        <f>'Raw Data'!CU861</f>
        <v>100</v>
      </c>
      <c r="DI861">
        <f>'Raw Data'!CV861</f>
        <v>51070</v>
      </c>
      <c r="DJ861">
        <f>'Raw Data'!CW861</f>
        <v>3.7762999999999998E-2</v>
      </c>
      <c r="DK861">
        <f>'Raw Data'!CX861</f>
        <v>0</v>
      </c>
      <c r="DL861">
        <f>'Raw Data'!CY861</f>
        <v>1.763E-3</v>
      </c>
      <c r="DM861">
        <f>'Raw Data'!CZ861</f>
        <v>365</v>
      </c>
      <c r="DN861" t="str">
        <f>'Raw Data'!DA861</f>
        <v>295-0165</v>
      </c>
      <c r="DO861" t="str">
        <f>'Raw Data'!DB861</f>
        <v>5R : Rural Major Collector</v>
      </c>
      <c r="DP861" t="str">
        <f>'Raw Data'!DC861</f>
        <v>34.769459, -85.401663</v>
      </c>
      <c r="DQ861">
        <f>'Raw Data'!DD861</f>
        <v>-85.401662999999999</v>
      </c>
      <c r="DR861">
        <f>'Raw Data'!DE861</f>
        <v>34.769458999999998</v>
      </c>
      <c r="DS861">
        <f>'Raw Data'!DF861</f>
        <v>34.769458999999998</v>
      </c>
      <c r="DT861">
        <f>'Raw Data'!DG861</f>
        <v>-85.401662999999999</v>
      </c>
      <c r="DU861">
        <f>'Raw Data'!DH861</f>
        <v>1.9799999999999999E-4</v>
      </c>
      <c r="DV861">
        <f>'Raw Data'!DI861</f>
        <v>1.763E-3</v>
      </c>
      <c r="DW861">
        <f>'Raw Data'!DJ861</f>
        <v>253</v>
      </c>
      <c r="DX861" s="11">
        <f t="shared" si="194"/>
        <v>1510</v>
      </c>
      <c r="DY861" s="5">
        <f t="shared" si="195"/>
        <v>1362.5</v>
      </c>
      <c r="DZ861" s="5">
        <f t="shared" si="188"/>
        <v>147.5</v>
      </c>
      <c r="EA861" s="5">
        <f t="shared" si="189"/>
        <v>0.10825688073394496</v>
      </c>
      <c r="EB861" s="5">
        <f t="shared" si="190"/>
        <v>1436.25</v>
      </c>
      <c r="EC861">
        <f>'Raw Data'!DK861</f>
        <v>1500</v>
      </c>
      <c r="ED861">
        <f>'Raw Data'!DL861</f>
        <v>6.3</v>
      </c>
      <c r="EE861">
        <f>'Raw Data'!DM861</f>
        <v>1560</v>
      </c>
      <c r="EF861">
        <f>'Raw Data'!DN861</f>
        <v>6.3</v>
      </c>
      <c r="EG861">
        <f>'Raw Data'!DO861</f>
        <v>1470</v>
      </c>
      <c r="EH861">
        <f>'Raw Data'!DP861</f>
        <v>0</v>
      </c>
      <c r="EI861">
        <f>'Raw Data'!DQ861</f>
        <v>1490</v>
      </c>
      <c r="EJ861">
        <f>'Raw Data'!DR861</f>
        <v>0</v>
      </c>
      <c r="EK861">
        <f>'Raw Data'!DS861</f>
        <v>1450</v>
      </c>
      <c r="EL861">
        <f>'Raw Data'!DT861</f>
        <v>6.6</v>
      </c>
      <c r="EM861">
        <f>'Raw Data'!DU861</f>
        <v>1380</v>
      </c>
      <c r="EN861">
        <f>'Raw Data'!DV861</f>
        <v>6.6</v>
      </c>
      <c r="EO861">
        <f>'Raw Data'!DW861</f>
        <v>1310</v>
      </c>
      <c r="EP861">
        <f>'Raw Data'!DX861</f>
        <v>6.6</v>
      </c>
      <c r="EQ861">
        <f>'Raw Data'!DY861</f>
        <v>1310</v>
      </c>
      <c r="ER861">
        <f>'Raw Data'!DZ861</f>
        <v>6.6</v>
      </c>
      <c r="ES861">
        <f>'Raw Data'!EA861</f>
        <v>1320</v>
      </c>
      <c r="ET861">
        <f>'Raw Data'!EB861</f>
        <v>6.6</v>
      </c>
      <c r="EU861">
        <f>'Raw Data'!EC861</f>
        <v>1340</v>
      </c>
      <c r="EV861">
        <f>'Raw Data'!ED861</f>
        <v>6.6</v>
      </c>
      <c r="EW861">
        <f>'Raw Data'!EE861</f>
        <v>0</v>
      </c>
    </row>
    <row r="862" spans="1:153" x14ac:dyDescent="0.3">
      <c r="A862">
        <f>'Raw Data'!A862</f>
        <v>860</v>
      </c>
      <c r="B862" t="str">
        <f>'Raw Data'!B862</f>
        <v>Point</v>
      </c>
      <c r="C862">
        <f>'Raw Data'!C862</f>
        <v>71</v>
      </c>
      <c r="D862">
        <f>'Raw Data'!D862</f>
        <v>389</v>
      </c>
      <c r="E862" t="str">
        <f>'Raw Data'!E862</f>
        <v>Point</v>
      </c>
      <c r="F862">
        <f>'Raw Data'!F862</f>
        <v>4495250</v>
      </c>
      <c r="G862" t="str">
        <f>'Raw Data'!G862</f>
        <v>Gsp Post 00</v>
      </c>
      <c r="H862" s="3">
        <f>'Raw Data'!H862</f>
        <v>41460</v>
      </c>
      <c r="L862">
        <f t="shared" si="182"/>
        <v>0</v>
      </c>
      <c r="M862" s="5">
        <f t="shared" si="183"/>
        <v>41460</v>
      </c>
      <c r="N862" s="5">
        <f t="shared" si="191"/>
        <v>2013</v>
      </c>
      <c r="O862" s="5" t="str" cm="1">
        <f t="array" ref="O862">_xlfn.IFS(N862&lt;=2016,"before treatment",N862=2017,"unknown",N862&gt;2017,"after treatment")</f>
        <v>before treatment</v>
      </c>
      <c r="P862" s="5">
        <f t="shared" si="184"/>
        <v>1</v>
      </c>
      <c r="Q862" s="5">
        <f t="shared" si="185"/>
        <v>0</v>
      </c>
      <c r="R862" t="str">
        <f>'Raw Data'!I862</f>
        <v>Walker</v>
      </c>
      <c r="S862" t="str">
        <f>'Raw Data'!J862</f>
        <v>FOREST HAYS JR MEMORIAL</v>
      </c>
      <c r="T862" t="str">
        <f>'Raw Data'!K862</f>
        <v>(none)</v>
      </c>
      <c r="U862" t="str">
        <f>'Raw Data'!L862</f>
        <v>(O) No Injury</v>
      </c>
      <c r="V862">
        <f>'Raw Data'!M862</f>
        <v>0</v>
      </c>
      <c r="W862">
        <f>'Raw Data'!N862</f>
        <v>0</v>
      </c>
      <c r="X862">
        <f>'Raw Data'!O862</f>
        <v>0</v>
      </c>
      <c r="Y862" t="str">
        <f>'Raw Data'!P862</f>
        <v>Not a Collision with Motor Vehicle</v>
      </c>
      <c r="Z862" t="str">
        <f>'Raw Data'!Q862</f>
        <v>On Shoulder</v>
      </c>
      <c r="AA862" t="str">
        <f>'Raw Data'!R862</f>
        <v>Ditch</v>
      </c>
      <c r="AB862" t="str">
        <f>'Raw Data'!S862</f>
        <v>Over Turn</v>
      </c>
      <c r="AC862" t="str">
        <f>'Raw Data'!T862</f>
        <v>Too Fast for Conditions</v>
      </c>
      <c r="AD862">
        <f>'Raw Data'!U862</f>
        <v>1</v>
      </c>
      <c r="AE862" s="5" t="str">
        <f t="shared" si="192"/>
        <v>Yes</v>
      </c>
      <c r="AF862" t="str">
        <f>'Raw Data'!V862</f>
        <v>Negotiating a Curve</v>
      </c>
      <c r="AG862" s="5">
        <f t="shared" si="186"/>
        <v>0</v>
      </c>
      <c r="AH862" t="str">
        <f>'Raw Data'!W862</f>
        <v>South</v>
      </c>
      <c r="AI862" t="str">
        <f>'Raw Data'!X862</f>
        <v>Dark-Not Lighted</v>
      </c>
      <c r="AJ862" t="str">
        <f>'Raw Data'!Y862</f>
        <v>Wet</v>
      </c>
      <c r="AK862">
        <f>'Raw Data'!Z862</f>
        <v>24</v>
      </c>
      <c r="AL862" t="str">
        <f>'Raw Data'!AA862</f>
        <v>Lap and Shoulder Belt Used</v>
      </c>
      <c r="AM862" s="5">
        <f t="shared" si="187"/>
        <v>0</v>
      </c>
      <c r="AN862" t="str">
        <f>'Raw Data'!AB862</f>
        <v>Passenger Car</v>
      </c>
      <c r="AO862" t="str">
        <f>'Raw Data'!AC862</f>
        <v>2951019300I</v>
      </c>
      <c r="AP862">
        <f>'Raw Data'!AD862</f>
        <v>11.418957000000001</v>
      </c>
      <c r="AQ862">
        <f>'Raw Data'!AE862</f>
        <v>34.773377000000004</v>
      </c>
      <c r="AR862">
        <f>'Raw Data'!AF862</f>
        <v>-85.402721</v>
      </c>
      <c r="AS862">
        <f>'Raw Data'!AG862</f>
        <v>254</v>
      </c>
      <c r="AT862">
        <f>'Raw Data'!AH862</f>
        <v>252</v>
      </c>
      <c r="AU862">
        <f>'Raw Data'!AI862</f>
        <v>1965</v>
      </c>
      <c r="AV862" t="str">
        <f>'Raw Data'!AJ862</f>
        <v>D6_0193_00_I</v>
      </c>
      <c r="AW862">
        <f>'Raw Data'!AK862</f>
        <v>19</v>
      </c>
      <c r="AX862">
        <f>'Raw Data'!AL862</f>
        <v>20</v>
      </c>
      <c r="AY862" t="str">
        <f>'Raw Data'!AM862</f>
        <v>split</v>
      </c>
      <c r="AZ862">
        <f>'Raw Data'!AN862</f>
        <v>498.5</v>
      </c>
      <c r="BA862">
        <f>'Raw Data'!AO862</f>
        <v>119</v>
      </c>
      <c r="BB862">
        <f>'Raw Data'!AP862</f>
        <v>1035.7</v>
      </c>
      <c r="BC862">
        <f>'Raw Data'!AQ862</f>
        <v>-85.402736000000004</v>
      </c>
      <c r="BD862">
        <f>'Raw Data'!AR862</f>
        <v>34.769613999999997</v>
      </c>
      <c r="BE862">
        <f>'Raw Data'!AS862</f>
        <v>-85.403735999999995</v>
      </c>
      <c r="BF862">
        <f>'Raw Data'!AT862</f>
        <v>34.771853</v>
      </c>
      <c r="BG862" t="str">
        <f>'Raw Data'!AU862</f>
        <v>2951019300I</v>
      </c>
      <c r="BH862">
        <f>'Raw Data'!AV862</f>
        <v>1</v>
      </c>
      <c r="BI862">
        <f>'Raw Data'!AW862</f>
        <v>295</v>
      </c>
      <c r="BJ862">
        <f>'Raw Data'!AX862</f>
        <v>193</v>
      </c>
      <c r="BK862">
        <f>'Raw Data'!AY862</f>
        <v>0</v>
      </c>
      <c r="BL862">
        <f>'Raw Data'!AZ862</f>
        <v>55</v>
      </c>
      <c r="BM862">
        <f>'Raw Data'!BA862</f>
        <v>13.55</v>
      </c>
      <c r="BN862">
        <f>'Raw Data'!BB862</f>
        <v>12.64</v>
      </c>
      <c r="BO862">
        <f>'Raw Data'!BC862</f>
        <v>857.6</v>
      </c>
      <c r="BP862">
        <f>'Raw Data'!BD862</f>
        <v>856.6</v>
      </c>
      <c r="BQ862">
        <f>'Raw Data'!BE862</f>
        <v>877</v>
      </c>
      <c r="BR862">
        <f>'Raw Data'!BF862</f>
        <v>45</v>
      </c>
      <c r="BS862">
        <f>'Raw Data'!BG862</f>
        <v>39.799999999999997</v>
      </c>
      <c r="BT862">
        <f>'Raw Data'!BH862</f>
        <v>5.2</v>
      </c>
      <c r="BU862">
        <f>'Raw Data'!BI862</f>
        <v>43609</v>
      </c>
      <c r="BV862" t="str">
        <f>'Raw Data'!BJ862</f>
        <v>ASV_5+</v>
      </c>
      <c r="BW862">
        <f>'Raw Data'!BK862</f>
        <v>3.0539999999999999E-3</v>
      </c>
      <c r="BX862">
        <f>'Raw Data'!BL862</f>
        <v>41010</v>
      </c>
      <c r="BY862">
        <f>'Raw Data'!BM862</f>
        <v>51069</v>
      </c>
      <c r="BZ862" t="str">
        <f>'Raw Data'!BN862</f>
        <v>2951019300I</v>
      </c>
      <c r="CA862" t="str">
        <f>'Raw Data'!BO862</f>
        <v>WALKER</v>
      </c>
      <c r="CB862">
        <f>'Raw Data'!BP862</f>
        <v>1</v>
      </c>
      <c r="CC862">
        <f>'Raw Data'!BQ862</f>
        <v>19300</v>
      </c>
      <c r="CD862">
        <f>'Raw Data'!BR862</f>
        <v>6</v>
      </c>
      <c r="CE862">
        <f>'Raw Data'!BS862</f>
        <v>1</v>
      </c>
      <c r="CF862">
        <f>'Raw Data'!BT862</f>
        <v>2</v>
      </c>
      <c r="CG862">
        <f>'Raw Data'!BU862</f>
        <v>1</v>
      </c>
      <c r="CH862">
        <f>'Raw Data'!BV862</f>
        <v>1</v>
      </c>
      <c r="CI862">
        <f>'Raw Data'!BW862</f>
        <v>2</v>
      </c>
      <c r="CJ862">
        <f>'Raw Data'!BX862</f>
        <v>0</v>
      </c>
      <c r="CK862">
        <f>'Raw Data'!BY862</f>
        <v>5</v>
      </c>
      <c r="CL862" t="str">
        <f>'Raw Data'!BZ862</f>
        <v>N</v>
      </c>
      <c r="CM862">
        <f t="shared" si="193"/>
        <v>0</v>
      </c>
      <c r="CN862">
        <f>'Raw Data'!CA862</f>
        <v>295</v>
      </c>
      <c r="CO862">
        <f>'Raw Data'!CB862</f>
        <v>193</v>
      </c>
      <c r="CP862">
        <f>'Raw Data'!CC862</f>
        <v>0</v>
      </c>
      <c r="CQ862" t="str">
        <f>'Raw Data'!CD862</f>
        <v>Not Urban</v>
      </c>
      <c r="CR862" t="str">
        <f>'Raw Data'!CE862</f>
        <v>Not Urban</v>
      </c>
      <c r="CS862">
        <f>'Raw Data'!CF862</f>
        <v>0</v>
      </c>
      <c r="CT862">
        <f>'Raw Data'!CG862</f>
        <v>55</v>
      </c>
      <c r="CU862">
        <f>'Raw Data'!CH862</f>
        <v>620</v>
      </c>
      <c r="CV862" t="str">
        <f>'Raw Data'!CI862</f>
        <v xml:space="preserve"> </v>
      </c>
      <c r="CW862">
        <f>'Raw Data'!CJ862</f>
        <v>0</v>
      </c>
      <c r="CX862">
        <f>'Raw Data'!CK862</f>
        <v>1.103483</v>
      </c>
      <c r="CY862">
        <f>'Raw Data'!CL862</f>
        <v>14</v>
      </c>
      <c r="CZ862" t="str">
        <f>'Raw Data'!CM862</f>
        <v>State Mainline</v>
      </c>
      <c r="DA862">
        <f>'Raw Data'!CN862</f>
        <v>620</v>
      </c>
      <c r="DB862">
        <f>'Raw Data'!CO862</f>
        <v>516072</v>
      </c>
      <c r="DC862">
        <f>'Raw Data'!CP862</f>
        <v>10.130000000000001</v>
      </c>
      <c r="DD862">
        <f>'Raw Data'!CQ862</f>
        <v>11.23</v>
      </c>
      <c r="DE862">
        <f>'Raw Data'!CR862</f>
        <v>516072</v>
      </c>
      <c r="DF862">
        <f>'Raw Data'!CS862</f>
        <v>0</v>
      </c>
      <c r="DG862">
        <f>'Raw Data'!CT862</f>
        <v>5826.3881060000003</v>
      </c>
      <c r="DH862">
        <f>'Raw Data'!CU862</f>
        <v>100</v>
      </c>
      <c r="DI862">
        <f>'Raw Data'!CV862</f>
        <v>51070</v>
      </c>
      <c r="DJ862">
        <f>'Raw Data'!CW862</f>
        <v>3.7762999999999998E-2</v>
      </c>
      <c r="DK862">
        <f>'Raw Data'!CX862</f>
        <v>0</v>
      </c>
      <c r="DL862">
        <f>'Raw Data'!CY862</f>
        <v>3.0539999999999999E-3</v>
      </c>
      <c r="DM862">
        <f>'Raw Data'!CZ862</f>
        <v>365</v>
      </c>
      <c r="DN862" t="str">
        <f>'Raw Data'!DA862</f>
        <v>295-0165</v>
      </c>
      <c r="DO862" t="str">
        <f>'Raw Data'!DB862</f>
        <v>5R : Rural Major Collector</v>
      </c>
      <c r="DP862" t="str">
        <f>'Raw Data'!DC862</f>
        <v>34.769459, -85.401663</v>
      </c>
      <c r="DQ862">
        <f>'Raw Data'!DD862</f>
        <v>-85.401662999999999</v>
      </c>
      <c r="DR862">
        <f>'Raw Data'!DE862</f>
        <v>34.769458999999998</v>
      </c>
      <c r="DS862">
        <f>'Raw Data'!DF862</f>
        <v>34.769458999999998</v>
      </c>
      <c r="DT862">
        <f>'Raw Data'!DG862</f>
        <v>-85.401662999999999</v>
      </c>
      <c r="DU862">
        <f>'Raw Data'!DH862</f>
        <v>1.085E-3</v>
      </c>
      <c r="DV862">
        <f>'Raw Data'!DI862</f>
        <v>3.0539999999999999E-3</v>
      </c>
      <c r="DW862">
        <f>'Raw Data'!DJ862</f>
        <v>254</v>
      </c>
      <c r="DX862" s="11">
        <f t="shared" si="194"/>
        <v>1510</v>
      </c>
      <c r="DY862" s="5">
        <f t="shared" si="195"/>
        <v>1362.5</v>
      </c>
      <c r="DZ862" s="5">
        <f t="shared" si="188"/>
        <v>147.5</v>
      </c>
      <c r="EA862" s="5">
        <f t="shared" si="189"/>
        <v>0.10825688073394496</v>
      </c>
      <c r="EB862" s="5">
        <f t="shared" si="190"/>
        <v>1436.25</v>
      </c>
      <c r="EC862">
        <f>'Raw Data'!DK862</f>
        <v>1500</v>
      </c>
      <c r="ED862">
        <f>'Raw Data'!DL862</f>
        <v>6.3</v>
      </c>
      <c r="EE862">
        <f>'Raw Data'!DM862</f>
        <v>1560</v>
      </c>
      <c r="EF862">
        <f>'Raw Data'!DN862</f>
        <v>6.3</v>
      </c>
      <c r="EG862">
        <f>'Raw Data'!DO862</f>
        <v>1470</v>
      </c>
      <c r="EH862">
        <f>'Raw Data'!DP862</f>
        <v>0</v>
      </c>
      <c r="EI862">
        <f>'Raw Data'!DQ862</f>
        <v>1490</v>
      </c>
      <c r="EJ862">
        <f>'Raw Data'!DR862</f>
        <v>0</v>
      </c>
      <c r="EK862">
        <f>'Raw Data'!DS862</f>
        <v>1450</v>
      </c>
      <c r="EL862">
        <f>'Raw Data'!DT862</f>
        <v>6.6</v>
      </c>
      <c r="EM862">
        <f>'Raw Data'!DU862</f>
        <v>1380</v>
      </c>
      <c r="EN862">
        <f>'Raw Data'!DV862</f>
        <v>6.6</v>
      </c>
      <c r="EO862">
        <f>'Raw Data'!DW862</f>
        <v>1310</v>
      </c>
      <c r="EP862">
        <f>'Raw Data'!DX862</f>
        <v>6.6</v>
      </c>
      <c r="EQ862">
        <f>'Raw Data'!DY862</f>
        <v>1310</v>
      </c>
      <c r="ER862">
        <f>'Raw Data'!DZ862</f>
        <v>6.6</v>
      </c>
      <c r="ES862">
        <f>'Raw Data'!EA862</f>
        <v>1320</v>
      </c>
      <c r="ET862">
        <f>'Raw Data'!EB862</f>
        <v>6.6</v>
      </c>
      <c r="EU862">
        <f>'Raw Data'!EC862</f>
        <v>1340</v>
      </c>
      <c r="EV862">
        <f>'Raw Data'!ED862</f>
        <v>6.6</v>
      </c>
      <c r="EW862">
        <f>'Raw Data'!EE862</f>
        <v>1.83E-3</v>
      </c>
    </row>
    <row r="863" spans="1:153" x14ac:dyDescent="0.3">
      <c r="A863">
        <f>'Raw Data'!A863</f>
        <v>861</v>
      </c>
      <c r="B863" t="str">
        <f>'Raw Data'!B863</f>
        <v>Point</v>
      </c>
      <c r="C863">
        <f>'Raw Data'!C863</f>
        <v>171</v>
      </c>
      <c r="D863">
        <f>'Raw Data'!D863</f>
        <v>365</v>
      </c>
      <c r="E863" t="str">
        <f>'Raw Data'!E863</f>
        <v>Point</v>
      </c>
      <c r="F863">
        <f>'Raw Data'!F863</f>
        <v>4634386</v>
      </c>
      <c r="G863" t="str">
        <f>'Raw Data'!G863</f>
        <v>Gsp Post 00</v>
      </c>
      <c r="H863" s="3">
        <f>'Raw Data'!H863</f>
        <v>41585</v>
      </c>
      <c r="L863">
        <f t="shared" si="182"/>
        <v>0</v>
      </c>
      <c r="M863" s="5">
        <f t="shared" si="183"/>
        <v>41585</v>
      </c>
      <c r="N863" s="5">
        <f t="shared" si="191"/>
        <v>2013</v>
      </c>
      <c r="O863" s="5" t="str" cm="1">
        <f t="array" ref="O863">_xlfn.IFS(N863&lt;=2016,"before treatment",N863=2017,"unknown",N863&gt;2017,"after treatment")</f>
        <v>before treatment</v>
      </c>
      <c r="P863" s="5">
        <f t="shared" si="184"/>
        <v>1</v>
      </c>
      <c r="Q863" s="5">
        <f t="shared" si="185"/>
        <v>0</v>
      </c>
      <c r="R863" t="str">
        <f>'Raw Data'!I863</f>
        <v>Walker</v>
      </c>
      <c r="S863" t="str">
        <f>'Raw Data'!J863</f>
        <v>FOREST HAYS JR MEMORIAL</v>
      </c>
      <c r="T863" t="str">
        <f>'Raw Data'!K863</f>
        <v>Sr 193</v>
      </c>
      <c r="U863" t="str">
        <f>'Raw Data'!L863</f>
        <v>(O) No Injury</v>
      </c>
      <c r="V863">
        <f>'Raw Data'!M863</f>
        <v>0</v>
      </c>
      <c r="W863">
        <f>'Raw Data'!N863</f>
        <v>0</v>
      </c>
      <c r="X863">
        <f>'Raw Data'!O863</f>
        <v>0</v>
      </c>
      <c r="Y863" t="str">
        <f>'Raw Data'!P863</f>
        <v>Head On</v>
      </c>
      <c r="Z863" t="str">
        <f>'Raw Data'!Q863</f>
        <v>On Roadway - Roadway Intersection</v>
      </c>
      <c r="AA863" t="str">
        <f>'Raw Data'!R863</f>
        <v>["Motor Vehicle in Motion","Motor Vehicle in Motion"]</v>
      </c>
      <c r="AB863" t="str">
        <f>'Raw Data'!S863</f>
        <v>["Motor Vehicle in Motion","Motor Vehicle in Motion"]</v>
      </c>
      <c r="AC863" t="str">
        <f>'Raw Data'!T863</f>
        <v>["No Contributing Factors","Too Fast for Conditions"]</v>
      </c>
      <c r="AD863">
        <f>'Raw Data'!U863</f>
        <v>2</v>
      </c>
      <c r="AE863" s="5" t="str">
        <f t="shared" si="192"/>
        <v>No</v>
      </c>
      <c r="AF863" t="str">
        <f>'Raw Data'!V863</f>
        <v>["Negotiating a Curve","Turning Right"]</v>
      </c>
      <c r="AG863" s="5">
        <f t="shared" si="186"/>
        <v>1</v>
      </c>
      <c r="AH863" t="str">
        <f>'Raw Data'!W863</f>
        <v>["North","South"]</v>
      </c>
      <c r="AI863" t="str">
        <f>'Raw Data'!X863</f>
        <v>Daylight</v>
      </c>
      <c r="AJ863" t="str">
        <f>'Raw Data'!Y863</f>
        <v>Wet</v>
      </c>
      <c r="AK863">
        <f>'Raw Data'!Z863</f>
        <v>0</v>
      </c>
      <c r="AL863" t="str">
        <f>'Raw Data'!AA863</f>
        <v>["Lap and Shoulder Belt Used","Lap and Shoulder Belt Used"]</v>
      </c>
      <c r="AM863" s="5">
        <f t="shared" si="187"/>
        <v>0</v>
      </c>
      <c r="AN863" t="str">
        <f>'Raw Data'!AB863</f>
        <v>["Passenger Car","Passenger Car"]</v>
      </c>
      <c r="AO863" t="str">
        <f>'Raw Data'!AC863</f>
        <v>2951019300I</v>
      </c>
      <c r="AP863">
        <f>'Raw Data'!AD863</f>
        <v>11.23602</v>
      </c>
      <c r="AQ863">
        <f>'Raw Data'!AE863</f>
        <v>34.771011000000001</v>
      </c>
      <c r="AR863">
        <f>'Raw Data'!AF863</f>
        <v>-85.404098000000005</v>
      </c>
      <c r="AS863">
        <f>'Raw Data'!AG863</f>
        <v>254</v>
      </c>
      <c r="AT863">
        <f>'Raw Data'!AH863</f>
        <v>252</v>
      </c>
      <c r="AU863">
        <f>'Raw Data'!AI863</f>
        <v>1965</v>
      </c>
      <c r="AV863" t="str">
        <f>'Raw Data'!AJ863</f>
        <v>D6_0193_00_I</v>
      </c>
      <c r="AW863">
        <f>'Raw Data'!AK863</f>
        <v>19</v>
      </c>
      <c r="AX863">
        <f>'Raw Data'!AL863</f>
        <v>20</v>
      </c>
      <c r="AY863" t="str">
        <f>'Raw Data'!AM863</f>
        <v>split</v>
      </c>
      <c r="AZ863">
        <f>'Raw Data'!AN863</f>
        <v>498.5</v>
      </c>
      <c r="BA863">
        <f>'Raw Data'!AO863</f>
        <v>119</v>
      </c>
      <c r="BB863">
        <f>'Raw Data'!AP863</f>
        <v>1035.7</v>
      </c>
      <c r="BC863">
        <f>'Raw Data'!AQ863</f>
        <v>-85.402736000000004</v>
      </c>
      <c r="BD863">
        <f>'Raw Data'!AR863</f>
        <v>34.769613999999997</v>
      </c>
      <c r="BE863">
        <f>'Raw Data'!AS863</f>
        <v>-85.403735999999995</v>
      </c>
      <c r="BF863">
        <f>'Raw Data'!AT863</f>
        <v>34.771853</v>
      </c>
      <c r="BG863" t="str">
        <f>'Raw Data'!AU863</f>
        <v>2951019300I</v>
      </c>
      <c r="BH863">
        <f>'Raw Data'!AV863</f>
        <v>1</v>
      </c>
      <c r="BI863">
        <f>'Raw Data'!AW863</f>
        <v>295</v>
      </c>
      <c r="BJ863">
        <f>'Raw Data'!AX863</f>
        <v>193</v>
      </c>
      <c r="BK863">
        <f>'Raw Data'!AY863</f>
        <v>0</v>
      </c>
      <c r="BL863">
        <f>'Raw Data'!AZ863</f>
        <v>55</v>
      </c>
      <c r="BM863">
        <f>'Raw Data'!BA863</f>
        <v>13.55</v>
      </c>
      <c r="BN863">
        <f>'Raw Data'!BB863</f>
        <v>12.64</v>
      </c>
      <c r="BO863">
        <f>'Raw Data'!BC863</f>
        <v>857.6</v>
      </c>
      <c r="BP863">
        <f>'Raw Data'!BD863</f>
        <v>856.6</v>
      </c>
      <c r="BQ863">
        <f>'Raw Data'!BE863</f>
        <v>877</v>
      </c>
      <c r="BR863">
        <f>'Raw Data'!BF863</f>
        <v>45</v>
      </c>
      <c r="BS863">
        <f>'Raw Data'!BG863</f>
        <v>39.799999999999997</v>
      </c>
      <c r="BT863">
        <f>'Raw Data'!BH863</f>
        <v>5.2</v>
      </c>
      <c r="BU863">
        <f>'Raw Data'!BI863</f>
        <v>43609</v>
      </c>
      <c r="BV863" t="str">
        <f>'Raw Data'!BJ863</f>
        <v>ASV_5+</v>
      </c>
      <c r="BW863">
        <f>'Raw Data'!BK863</f>
        <v>3.0539999999999999E-3</v>
      </c>
      <c r="BX863">
        <f>'Raw Data'!BL863</f>
        <v>41010</v>
      </c>
      <c r="BY863">
        <f>'Raw Data'!BM863</f>
        <v>51069</v>
      </c>
      <c r="BZ863" t="str">
        <f>'Raw Data'!BN863</f>
        <v>2951019300I</v>
      </c>
      <c r="CA863" t="str">
        <f>'Raw Data'!BO863</f>
        <v>WALKER</v>
      </c>
      <c r="CB863">
        <f>'Raw Data'!BP863</f>
        <v>1</v>
      </c>
      <c r="CC863">
        <f>'Raw Data'!BQ863</f>
        <v>19300</v>
      </c>
      <c r="CD863">
        <f>'Raw Data'!BR863</f>
        <v>6</v>
      </c>
      <c r="CE863">
        <f>'Raw Data'!BS863</f>
        <v>1</v>
      </c>
      <c r="CF863">
        <f>'Raw Data'!BT863</f>
        <v>2</v>
      </c>
      <c r="CG863">
        <f>'Raw Data'!BU863</f>
        <v>1</v>
      </c>
      <c r="CH863">
        <f>'Raw Data'!BV863</f>
        <v>1</v>
      </c>
      <c r="CI863">
        <f>'Raw Data'!BW863</f>
        <v>2</v>
      </c>
      <c r="CJ863">
        <f>'Raw Data'!BX863</f>
        <v>0</v>
      </c>
      <c r="CK863">
        <f>'Raw Data'!BY863</f>
        <v>5</v>
      </c>
      <c r="CL863" t="str">
        <f>'Raw Data'!BZ863</f>
        <v>N</v>
      </c>
      <c r="CM863">
        <f t="shared" si="193"/>
        <v>0</v>
      </c>
      <c r="CN863">
        <f>'Raw Data'!CA863</f>
        <v>295</v>
      </c>
      <c r="CO863">
        <f>'Raw Data'!CB863</f>
        <v>193</v>
      </c>
      <c r="CP863">
        <f>'Raw Data'!CC863</f>
        <v>0</v>
      </c>
      <c r="CQ863" t="str">
        <f>'Raw Data'!CD863</f>
        <v>Not Urban</v>
      </c>
      <c r="CR863" t="str">
        <f>'Raw Data'!CE863</f>
        <v>Not Urban</v>
      </c>
      <c r="CS863">
        <f>'Raw Data'!CF863</f>
        <v>0</v>
      </c>
      <c r="CT863">
        <f>'Raw Data'!CG863</f>
        <v>55</v>
      </c>
      <c r="CU863">
        <f>'Raw Data'!CH863</f>
        <v>620</v>
      </c>
      <c r="CV863" t="str">
        <f>'Raw Data'!CI863</f>
        <v xml:space="preserve"> </v>
      </c>
      <c r="CW863">
        <f>'Raw Data'!CJ863</f>
        <v>0</v>
      </c>
      <c r="CX863">
        <f>'Raw Data'!CK863</f>
        <v>1.103483</v>
      </c>
      <c r="CY863">
        <f>'Raw Data'!CL863</f>
        <v>14</v>
      </c>
      <c r="CZ863" t="str">
        <f>'Raw Data'!CM863</f>
        <v>State Mainline</v>
      </c>
      <c r="DA863">
        <f>'Raw Data'!CN863</f>
        <v>620</v>
      </c>
      <c r="DB863">
        <f>'Raw Data'!CO863</f>
        <v>516072</v>
      </c>
      <c r="DC863">
        <f>'Raw Data'!CP863</f>
        <v>10.130000000000001</v>
      </c>
      <c r="DD863">
        <f>'Raw Data'!CQ863</f>
        <v>11.23</v>
      </c>
      <c r="DE863">
        <f>'Raw Data'!CR863</f>
        <v>516072</v>
      </c>
      <c r="DF863">
        <f>'Raw Data'!CS863</f>
        <v>0</v>
      </c>
      <c r="DG863">
        <f>'Raw Data'!CT863</f>
        <v>5826.3881060000003</v>
      </c>
      <c r="DH863">
        <f>'Raw Data'!CU863</f>
        <v>100</v>
      </c>
      <c r="DI863">
        <f>'Raw Data'!CV863</f>
        <v>51070</v>
      </c>
      <c r="DJ863">
        <f>'Raw Data'!CW863</f>
        <v>3.7762999999999998E-2</v>
      </c>
      <c r="DK863">
        <f>'Raw Data'!CX863</f>
        <v>0</v>
      </c>
      <c r="DL863">
        <f>'Raw Data'!CY863</f>
        <v>3.0539999999999999E-3</v>
      </c>
      <c r="DM863">
        <f>'Raw Data'!CZ863</f>
        <v>365</v>
      </c>
      <c r="DN863" t="str">
        <f>'Raw Data'!DA863</f>
        <v>295-0165</v>
      </c>
      <c r="DO863" t="str">
        <f>'Raw Data'!DB863</f>
        <v>5R : Rural Major Collector</v>
      </c>
      <c r="DP863" t="str">
        <f>'Raw Data'!DC863</f>
        <v>34.769459, -85.401663</v>
      </c>
      <c r="DQ863">
        <f>'Raw Data'!DD863</f>
        <v>-85.401662999999999</v>
      </c>
      <c r="DR863">
        <f>'Raw Data'!DE863</f>
        <v>34.769458999999998</v>
      </c>
      <c r="DS863">
        <f>'Raw Data'!DF863</f>
        <v>34.769458999999998</v>
      </c>
      <c r="DT863">
        <f>'Raw Data'!DG863</f>
        <v>-85.401662999999999</v>
      </c>
      <c r="DU863">
        <f>'Raw Data'!DH863</f>
        <v>1.085E-3</v>
      </c>
      <c r="DV863">
        <f>'Raw Data'!DI863</f>
        <v>3.0539999999999999E-3</v>
      </c>
      <c r="DW863">
        <f>'Raw Data'!DJ863</f>
        <v>254</v>
      </c>
      <c r="DX863" s="11">
        <f t="shared" si="194"/>
        <v>1510</v>
      </c>
      <c r="DY863" s="5">
        <f t="shared" si="195"/>
        <v>1362.5</v>
      </c>
      <c r="DZ863" s="5">
        <f t="shared" si="188"/>
        <v>147.5</v>
      </c>
      <c r="EA863" s="5">
        <f t="shared" si="189"/>
        <v>0.10825688073394496</v>
      </c>
      <c r="EB863" s="5">
        <f t="shared" si="190"/>
        <v>1436.25</v>
      </c>
      <c r="EC863">
        <f>'Raw Data'!DK863</f>
        <v>1500</v>
      </c>
      <c r="ED863">
        <f>'Raw Data'!DL863</f>
        <v>6.3</v>
      </c>
      <c r="EE863">
        <f>'Raw Data'!DM863</f>
        <v>1560</v>
      </c>
      <c r="EF863">
        <f>'Raw Data'!DN863</f>
        <v>6.3</v>
      </c>
      <c r="EG863">
        <f>'Raw Data'!DO863</f>
        <v>1470</v>
      </c>
      <c r="EH863">
        <f>'Raw Data'!DP863</f>
        <v>0</v>
      </c>
      <c r="EI863">
        <f>'Raw Data'!DQ863</f>
        <v>1490</v>
      </c>
      <c r="EJ863">
        <f>'Raw Data'!DR863</f>
        <v>0</v>
      </c>
      <c r="EK863">
        <f>'Raw Data'!DS863</f>
        <v>1450</v>
      </c>
      <c r="EL863">
        <f>'Raw Data'!DT863</f>
        <v>6.6</v>
      </c>
      <c r="EM863">
        <f>'Raw Data'!DU863</f>
        <v>1380</v>
      </c>
      <c r="EN863">
        <f>'Raw Data'!DV863</f>
        <v>6.6</v>
      </c>
      <c r="EO863">
        <f>'Raw Data'!DW863</f>
        <v>1310</v>
      </c>
      <c r="EP863">
        <f>'Raw Data'!DX863</f>
        <v>6.6</v>
      </c>
      <c r="EQ863">
        <f>'Raw Data'!DY863</f>
        <v>1310</v>
      </c>
      <c r="ER863">
        <f>'Raw Data'!DZ863</f>
        <v>6.6</v>
      </c>
      <c r="ES863">
        <f>'Raw Data'!EA863</f>
        <v>1320</v>
      </c>
      <c r="ET863">
        <f>'Raw Data'!EB863</f>
        <v>6.6</v>
      </c>
      <c r="EU863">
        <f>'Raw Data'!EC863</f>
        <v>1340</v>
      </c>
      <c r="EV863">
        <f>'Raw Data'!ED863</f>
        <v>6.6</v>
      </c>
      <c r="EW863">
        <f>'Raw Data'!EE863</f>
        <v>0</v>
      </c>
    </row>
    <row r="864" spans="1:153" x14ac:dyDescent="0.3">
      <c r="A864">
        <f>'Raw Data'!A864</f>
        <v>862</v>
      </c>
      <c r="B864" t="str">
        <f>'Raw Data'!B864</f>
        <v>Point</v>
      </c>
      <c r="C864">
        <f>'Raw Data'!C864</f>
        <v>387</v>
      </c>
      <c r="D864">
        <f>'Raw Data'!D864</f>
        <v>177</v>
      </c>
      <c r="E864" t="str">
        <f>'Raw Data'!E864</f>
        <v>Point</v>
      </c>
      <c r="F864">
        <f>'Raw Data'!F864</f>
        <v>6155901</v>
      </c>
      <c r="G864" t="str">
        <f>'Raw Data'!G864</f>
        <v>Gsp Post 00</v>
      </c>
      <c r="H864" s="3">
        <f>'Raw Data'!H864</f>
        <v>42812</v>
      </c>
      <c r="L864">
        <f t="shared" si="182"/>
        <v>0</v>
      </c>
      <c r="M864" s="5">
        <f t="shared" si="183"/>
        <v>42812</v>
      </c>
      <c r="N864" s="5">
        <f t="shared" si="191"/>
        <v>2017</v>
      </c>
      <c r="O864" s="5" t="str" cm="1">
        <f t="array" ref="O864">_xlfn.IFS(N864&lt;=2016,"before treatment",N864=2017,"unknown",N864&gt;2017,"after treatment")</f>
        <v>unknown</v>
      </c>
      <c r="P864" s="5">
        <f t="shared" si="184"/>
        <v>0</v>
      </c>
      <c r="Q864" s="5">
        <f t="shared" si="185"/>
        <v>0</v>
      </c>
      <c r="R864" t="str">
        <f>'Raw Data'!I864</f>
        <v>Walker</v>
      </c>
      <c r="S864" t="str">
        <f>'Raw Data'!J864</f>
        <v>W COVE RD</v>
      </c>
      <c r="T864" t="str">
        <f>'Raw Data'!K864</f>
        <v>Sr 193</v>
      </c>
      <c r="U864" t="str">
        <f>'Raw Data'!L864</f>
        <v>(O) No Injury</v>
      </c>
      <c r="V864">
        <f>'Raw Data'!M864</f>
        <v>0</v>
      </c>
      <c r="W864">
        <f>'Raw Data'!N864</f>
        <v>0</v>
      </c>
      <c r="X864">
        <f>'Raw Data'!O864</f>
        <v>0</v>
      </c>
      <c r="Y864" t="str">
        <f>'Raw Data'!P864</f>
        <v>Not a Collision with Motor Vehicle</v>
      </c>
      <c r="Z864" t="str">
        <f>'Raw Data'!Q864</f>
        <v>Off Roadway</v>
      </c>
      <c r="AA864" t="str">
        <f>'Raw Data'!R864</f>
        <v>Other-Fixed Object</v>
      </c>
      <c r="AB864" t="str">
        <f>'Raw Data'!S864</f>
        <v>Guard Rail Fence</v>
      </c>
      <c r="AC864" t="str">
        <f>'Raw Data'!T864</f>
        <v>No Contributing Factors</v>
      </c>
      <c r="AD864">
        <f>'Raw Data'!U864</f>
        <v>1</v>
      </c>
      <c r="AE864" s="5" t="str">
        <f t="shared" si="192"/>
        <v>Yes</v>
      </c>
      <c r="AF864" t="str">
        <f>'Raw Data'!V864</f>
        <v>Negotiating a Curve</v>
      </c>
      <c r="AG864" s="5">
        <f t="shared" si="186"/>
        <v>0</v>
      </c>
      <c r="AH864" t="str">
        <f>'Raw Data'!W864</f>
        <v>North</v>
      </c>
      <c r="AI864" t="str">
        <f>'Raw Data'!X864</f>
        <v>Daylight</v>
      </c>
      <c r="AJ864" t="str">
        <f>'Raw Data'!Y864</f>
        <v>Wet</v>
      </c>
      <c r="AK864">
        <f>'Raw Data'!Z864</f>
        <v>38</v>
      </c>
      <c r="AL864" t="str">
        <f>'Raw Data'!AA864</f>
        <v>["Child Restraint System (Properly Used)","Lap and Shoulder Belt Used","Lap and Shoulder Belt Used","Lap and Shoulder Belt Used","Lap and Shoulder Belt Used"]</v>
      </c>
      <c r="AM864" s="5">
        <f t="shared" si="187"/>
        <v>0</v>
      </c>
      <c r="AN864" t="str">
        <f>'Raw Data'!AB864</f>
        <v>Passenger Car</v>
      </c>
      <c r="AO864" t="str">
        <f>'Raw Data'!AC864</f>
        <v>2952011200I</v>
      </c>
      <c r="AP864">
        <f>'Raw Data'!AD864</f>
        <v>1.2E-2</v>
      </c>
      <c r="AQ864">
        <f>'Raw Data'!AE864</f>
        <v>34.770848999999998</v>
      </c>
      <c r="AR864">
        <f>'Raw Data'!AF864</f>
        <v>-85.404298999999995</v>
      </c>
      <c r="AS864">
        <f>'Raw Data'!AG864</f>
        <v>254</v>
      </c>
      <c r="AT864">
        <f>'Raw Data'!AH864</f>
        <v>252</v>
      </c>
      <c r="AU864">
        <f>'Raw Data'!AI864</f>
        <v>1965</v>
      </c>
      <c r="AV864" t="str">
        <f>'Raw Data'!AJ864</f>
        <v>D6_0193_00_I</v>
      </c>
      <c r="AW864">
        <f>'Raw Data'!AK864</f>
        <v>19</v>
      </c>
      <c r="AX864">
        <f>'Raw Data'!AL864</f>
        <v>20</v>
      </c>
      <c r="AY864" t="str">
        <f>'Raw Data'!AM864</f>
        <v>split</v>
      </c>
      <c r="AZ864">
        <f>'Raw Data'!AN864</f>
        <v>498.5</v>
      </c>
      <c r="BA864">
        <f>'Raw Data'!AO864</f>
        <v>119</v>
      </c>
      <c r="BB864">
        <f>'Raw Data'!AP864</f>
        <v>1035.7</v>
      </c>
      <c r="BC864">
        <f>'Raw Data'!AQ864</f>
        <v>-85.402736000000004</v>
      </c>
      <c r="BD864">
        <f>'Raw Data'!AR864</f>
        <v>34.769613999999997</v>
      </c>
      <c r="BE864">
        <f>'Raw Data'!AS864</f>
        <v>-85.403735999999995</v>
      </c>
      <c r="BF864">
        <f>'Raw Data'!AT864</f>
        <v>34.771853</v>
      </c>
      <c r="BG864" t="str">
        <f>'Raw Data'!AU864</f>
        <v>2951019300I</v>
      </c>
      <c r="BH864">
        <f>'Raw Data'!AV864</f>
        <v>1</v>
      </c>
      <c r="BI864">
        <f>'Raw Data'!AW864</f>
        <v>295</v>
      </c>
      <c r="BJ864">
        <f>'Raw Data'!AX864</f>
        <v>193</v>
      </c>
      <c r="BK864">
        <f>'Raw Data'!AY864</f>
        <v>0</v>
      </c>
      <c r="BL864">
        <f>'Raw Data'!AZ864</f>
        <v>55</v>
      </c>
      <c r="BM864">
        <f>'Raw Data'!BA864</f>
        <v>13.55</v>
      </c>
      <c r="BN864">
        <f>'Raw Data'!BB864</f>
        <v>12.64</v>
      </c>
      <c r="BO864">
        <f>'Raw Data'!BC864</f>
        <v>857.6</v>
      </c>
      <c r="BP864">
        <f>'Raw Data'!BD864</f>
        <v>856.6</v>
      </c>
      <c r="BQ864">
        <f>'Raw Data'!BE864</f>
        <v>877</v>
      </c>
      <c r="BR864">
        <f>'Raw Data'!BF864</f>
        <v>45</v>
      </c>
      <c r="BS864">
        <f>'Raw Data'!BG864</f>
        <v>39.799999999999997</v>
      </c>
      <c r="BT864">
        <f>'Raw Data'!BH864</f>
        <v>5.2</v>
      </c>
      <c r="BU864">
        <f>'Raw Data'!BI864</f>
        <v>43609</v>
      </c>
      <c r="BV864" t="str">
        <f>'Raw Data'!BJ864</f>
        <v>ASV_5+</v>
      </c>
      <c r="BW864">
        <f>'Raw Data'!BK864</f>
        <v>3.0539999999999999E-3</v>
      </c>
      <c r="BX864">
        <f>'Raw Data'!BL864</f>
        <v>41010</v>
      </c>
      <c r="BY864">
        <f>'Raw Data'!BM864</f>
        <v>51069</v>
      </c>
      <c r="BZ864" t="str">
        <f>'Raw Data'!BN864</f>
        <v>2951019300I</v>
      </c>
      <c r="CA864" t="str">
        <f>'Raw Data'!BO864</f>
        <v>WALKER</v>
      </c>
      <c r="CB864">
        <f>'Raw Data'!BP864</f>
        <v>1</v>
      </c>
      <c r="CC864">
        <f>'Raw Data'!BQ864</f>
        <v>19300</v>
      </c>
      <c r="CD864">
        <f>'Raw Data'!BR864</f>
        <v>6</v>
      </c>
      <c r="CE864">
        <f>'Raw Data'!BS864</f>
        <v>1</v>
      </c>
      <c r="CF864">
        <f>'Raw Data'!BT864</f>
        <v>2</v>
      </c>
      <c r="CG864">
        <f>'Raw Data'!BU864</f>
        <v>1</v>
      </c>
      <c r="CH864">
        <f>'Raw Data'!BV864</f>
        <v>1</v>
      </c>
      <c r="CI864">
        <f>'Raw Data'!BW864</f>
        <v>2</v>
      </c>
      <c r="CJ864">
        <f>'Raw Data'!BX864</f>
        <v>0</v>
      </c>
      <c r="CK864">
        <f>'Raw Data'!BY864</f>
        <v>5</v>
      </c>
      <c r="CL864" t="str">
        <f>'Raw Data'!BZ864</f>
        <v>N</v>
      </c>
      <c r="CM864">
        <f t="shared" si="193"/>
        <v>0</v>
      </c>
      <c r="CN864">
        <f>'Raw Data'!CA864</f>
        <v>295</v>
      </c>
      <c r="CO864">
        <f>'Raw Data'!CB864</f>
        <v>193</v>
      </c>
      <c r="CP864">
        <f>'Raw Data'!CC864</f>
        <v>0</v>
      </c>
      <c r="CQ864" t="str">
        <f>'Raw Data'!CD864</f>
        <v>Not Urban</v>
      </c>
      <c r="CR864" t="str">
        <f>'Raw Data'!CE864</f>
        <v>Not Urban</v>
      </c>
      <c r="CS864">
        <f>'Raw Data'!CF864</f>
        <v>0</v>
      </c>
      <c r="CT864">
        <f>'Raw Data'!CG864</f>
        <v>55</v>
      </c>
      <c r="CU864">
        <f>'Raw Data'!CH864</f>
        <v>620</v>
      </c>
      <c r="CV864" t="str">
        <f>'Raw Data'!CI864</f>
        <v xml:space="preserve"> </v>
      </c>
      <c r="CW864">
        <f>'Raw Data'!CJ864</f>
        <v>0</v>
      </c>
      <c r="CX864">
        <f>'Raw Data'!CK864</f>
        <v>1.103483</v>
      </c>
      <c r="CY864">
        <f>'Raw Data'!CL864</f>
        <v>14</v>
      </c>
      <c r="CZ864" t="str">
        <f>'Raw Data'!CM864</f>
        <v>State Mainline</v>
      </c>
      <c r="DA864">
        <f>'Raw Data'!CN864</f>
        <v>620</v>
      </c>
      <c r="DB864">
        <f>'Raw Data'!CO864</f>
        <v>516072</v>
      </c>
      <c r="DC864">
        <f>'Raw Data'!CP864</f>
        <v>10.130000000000001</v>
      </c>
      <c r="DD864">
        <f>'Raw Data'!CQ864</f>
        <v>11.23</v>
      </c>
      <c r="DE864">
        <f>'Raw Data'!CR864</f>
        <v>516072</v>
      </c>
      <c r="DF864">
        <f>'Raw Data'!CS864</f>
        <v>0</v>
      </c>
      <c r="DG864">
        <f>'Raw Data'!CT864</f>
        <v>5826.3881060000003</v>
      </c>
      <c r="DH864">
        <f>'Raw Data'!CU864</f>
        <v>100</v>
      </c>
      <c r="DI864">
        <f>'Raw Data'!CV864</f>
        <v>51070</v>
      </c>
      <c r="DJ864">
        <f>'Raw Data'!CW864</f>
        <v>3.7762999999999998E-2</v>
      </c>
      <c r="DK864">
        <f>'Raw Data'!CX864</f>
        <v>0</v>
      </c>
      <c r="DL864">
        <f>'Raw Data'!CY864</f>
        <v>3.0539999999999999E-3</v>
      </c>
      <c r="DM864">
        <f>'Raw Data'!CZ864</f>
        <v>365</v>
      </c>
      <c r="DN864" t="str">
        <f>'Raw Data'!DA864</f>
        <v>295-0165</v>
      </c>
      <c r="DO864" t="str">
        <f>'Raw Data'!DB864</f>
        <v>5R : Rural Major Collector</v>
      </c>
      <c r="DP864" t="str">
        <f>'Raw Data'!DC864</f>
        <v>34.769459, -85.401663</v>
      </c>
      <c r="DQ864">
        <f>'Raw Data'!DD864</f>
        <v>-85.401662999999999</v>
      </c>
      <c r="DR864">
        <f>'Raw Data'!DE864</f>
        <v>34.769458999999998</v>
      </c>
      <c r="DS864">
        <f>'Raw Data'!DF864</f>
        <v>34.769458999999998</v>
      </c>
      <c r="DT864">
        <f>'Raw Data'!DG864</f>
        <v>-85.401662999999999</v>
      </c>
      <c r="DU864">
        <f>'Raw Data'!DH864</f>
        <v>1.085E-3</v>
      </c>
      <c r="DV864">
        <f>'Raw Data'!DI864</f>
        <v>3.0539999999999999E-3</v>
      </c>
      <c r="DW864">
        <f>'Raw Data'!DJ864</f>
        <v>254</v>
      </c>
      <c r="DX864" s="11">
        <f t="shared" si="194"/>
        <v>1510</v>
      </c>
      <c r="DY864" s="5">
        <f t="shared" si="195"/>
        <v>1362.5</v>
      </c>
      <c r="DZ864" s="5">
        <f t="shared" si="188"/>
        <v>147.5</v>
      </c>
      <c r="EA864" s="5">
        <f t="shared" si="189"/>
        <v>0.10825688073394496</v>
      </c>
      <c r="EB864" s="5">
        <f t="shared" si="190"/>
        <v>1436.25</v>
      </c>
      <c r="EC864">
        <f>'Raw Data'!DK864</f>
        <v>1500</v>
      </c>
      <c r="ED864">
        <f>'Raw Data'!DL864</f>
        <v>6.3</v>
      </c>
      <c r="EE864">
        <f>'Raw Data'!DM864</f>
        <v>1560</v>
      </c>
      <c r="EF864">
        <f>'Raw Data'!DN864</f>
        <v>6.3</v>
      </c>
      <c r="EG864">
        <f>'Raw Data'!DO864</f>
        <v>1470</v>
      </c>
      <c r="EH864">
        <f>'Raw Data'!DP864</f>
        <v>0</v>
      </c>
      <c r="EI864">
        <f>'Raw Data'!DQ864</f>
        <v>1490</v>
      </c>
      <c r="EJ864">
        <f>'Raw Data'!DR864</f>
        <v>0</v>
      </c>
      <c r="EK864">
        <f>'Raw Data'!DS864</f>
        <v>1450</v>
      </c>
      <c r="EL864">
        <f>'Raw Data'!DT864</f>
        <v>6.6</v>
      </c>
      <c r="EM864">
        <f>'Raw Data'!DU864</f>
        <v>1380</v>
      </c>
      <c r="EN864">
        <f>'Raw Data'!DV864</f>
        <v>6.6</v>
      </c>
      <c r="EO864">
        <f>'Raw Data'!DW864</f>
        <v>1310</v>
      </c>
      <c r="EP864">
        <f>'Raw Data'!DX864</f>
        <v>6.6</v>
      </c>
      <c r="EQ864">
        <f>'Raw Data'!DY864</f>
        <v>1310</v>
      </c>
      <c r="ER864">
        <f>'Raw Data'!DZ864</f>
        <v>6.6</v>
      </c>
      <c r="ES864">
        <f>'Raw Data'!EA864</f>
        <v>1320</v>
      </c>
      <c r="ET864">
        <f>'Raw Data'!EB864</f>
        <v>6.6</v>
      </c>
      <c r="EU864">
        <f>'Raw Data'!EC864</f>
        <v>1340</v>
      </c>
      <c r="EV864">
        <f>'Raw Data'!ED864</f>
        <v>6.6</v>
      </c>
      <c r="EW864">
        <f>'Raw Data'!EE864</f>
        <v>2.0599999999999999E-4</v>
      </c>
    </row>
    <row r="865" spans="1:153" x14ac:dyDescent="0.3">
      <c r="A865">
        <f>'Raw Data'!A865</f>
        <v>863</v>
      </c>
      <c r="B865" t="str">
        <f>'Raw Data'!B865</f>
        <v>Point</v>
      </c>
      <c r="C865">
        <f>'Raw Data'!C865</f>
        <v>397</v>
      </c>
      <c r="D865">
        <f>'Raw Data'!D865</f>
        <v>170</v>
      </c>
      <c r="E865" t="str">
        <f>'Raw Data'!E865</f>
        <v>Point</v>
      </c>
      <c r="F865">
        <f>'Raw Data'!F865</f>
        <v>6218656</v>
      </c>
      <c r="G865" t="str">
        <f>'Raw Data'!G865</f>
        <v>Walker County Sheriff's Office</v>
      </c>
      <c r="H865" s="3">
        <f>'Raw Data'!H865</f>
        <v>42859</v>
      </c>
      <c r="L865">
        <f t="shared" si="182"/>
        <v>0</v>
      </c>
      <c r="M865" s="5">
        <f t="shared" si="183"/>
        <v>42859</v>
      </c>
      <c r="N865" s="5">
        <f t="shared" si="191"/>
        <v>2017</v>
      </c>
      <c r="O865" s="5" t="str" cm="1">
        <f t="array" ref="O865">_xlfn.IFS(N865&lt;=2016,"before treatment",N865=2017,"unknown",N865&gt;2017,"after treatment")</f>
        <v>unknown</v>
      </c>
      <c r="P865" s="5">
        <f t="shared" si="184"/>
        <v>0</v>
      </c>
      <c r="Q865" s="5">
        <f t="shared" si="185"/>
        <v>0</v>
      </c>
      <c r="R865" t="str">
        <f>'Raw Data'!I865</f>
        <v>Walker</v>
      </c>
      <c r="S865" t="str">
        <f>'Raw Data'!J865</f>
        <v>["FOREST HAYS JR MEMORIAL","FOREST HAYS JR MEMORIAL","W COVE RD"]</v>
      </c>
      <c r="T865" t="str">
        <f>'Raw Data'!K865</f>
        <v>W Cove Rd</v>
      </c>
      <c r="U865" t="str">
        <f>'Raw Data'!L865</f>
        <v>(O) No Injury</v>
      </c>
      <c r="V865">
        <f>'Raw Data'!M865</f>
        <v>0</v>
      </c>
      <c r="W865">
        <f>'Raw Data'!N865</f>
        <v>0</v>
      </c>
      <c r="X865">
        <f>'Raw Data'!O865</f>
        <v>0</v>
      </c>
      <c r="Y865" t="str">
        <f>'Raw Data'!P865</f>
        <v>Not a Collision with Motor Vehicle</v>
      </c>
      <c r="Z865" t="str">
        <f>'Raw Data'!Q865</f>
        <v>On Shoulder</v>
      </c>
      <c r="AA865" t="str">
        <f>'Raw Data'!R865</f>
        <v>Guard Rail Face</v>
      </c>
      <c r="AB865" t="str">
        <f>'Raw Data'!S865</f>
        <v>Guard Rail Fence</v>
      </c>
      <c r="AC865" t="str">
        <f>'Raw Data'!T865</f>
        <v>Too Fast for Conditions</v>
      </c>
      <c r="AD865">
        <f>'Raw Data'!U865</f>
        <v>1</v>
      </c>
      <c r="AE865" s="5" t="str">
        <f t="shared" si="192"/>
        <v>Yes</v>
      </c>
      <c r="AF865" t="str">
        <f>'Raw Data'!V865</f>
        <v>Negotiating a Curve</v>
      </c>
      <c r="AG865" s="5">
        <f t="shared" si="186"/>
        <v>0</v>
      </c>
      <c r="AH865" t="str">
        <f>'Raw Data'!W865</f>
        <v>North</v>
      </c>
      <c r="AI865" t="str">
        <f>'Raw Data'!X865</f>
        <v>Daylight</v>
      </c>
      <c r="AJ865" t="str">
        <f>'Raw Data'!Y865</f>
        <v>Wet</v>
      </c>
      <c r="AK865">
        <f>'Raw Data'!Z865</f>
        <v>19</v>
      </c>
      <c r="AL865" t="str">
        <f>'Raw Data'!AA865</f>
        <v>Lap and Shoulder Belt Used</v>
      </c>
      <c r="AM865" s="5">
        <f t="shared" si="187"/>
        <v>0</v>
      </c>
      <c r="AN865" t="str">
        <f>'Raw Data'!AB865</f>
        <v>Passenger Car</v>
      </c>
      <c r="AO865" t="str">
        <f>'Raw Data'!AC865</f>
        <v>2951019300I</v>
      </c>
      <c r="AP865">
        <f>'Raw Data'!AD865</f>
        <v>11.231</v>
      </c>
      <c r="AQ865">
        <f>'Raw Data'!AE865</f>
        <v>34.770952000000001</v>
      </c>
      <c r="AR865">
        <f>'Raw Data'!AF865</f>
        <v>-85.4041</v>
      </c>
      <c r="AS865">
        <f>'Raw Data'!AG865</f>
        <v>254</v>
      </c>
      <c r="AT865">
        <f>'Raw Data'!AH865</f>
        <v>252</v>
      </c>
      <c r="AU865">
        <f>'Raw Data'!AI865</f>
        <v>1965</v>
      </c>
      <c r="AV865" t="str">
        <f>'Raw Data'!AJ865</f>
        <v>D6_0193_00_I</v>
      </c>
      <c r="AW865">
        <f>'Raw Data'!AK865</f>
        <v>19</v>
      </c>
      <c r="AX865">
        <f>'Raw Data'!AL865</f>
        <v>20</v>
      </c>
      <c r="AY865" t="str">
        <f>'Raw Data'!AM865</f>
        <v>split</v>
      </c>
      <c r="AZ865">
        <f>'Raw Data'!AN865</f>
        <v>498.5</v>
      </c>
      <c r="BA865">
        <f>'Raw Data'!AO865</f>
        <v>119</v>
      </c>
      <c r="BB865">
        <f>'Raw Data'!AP865</f>
        <v>1035.7</v>
      </c>
      <c r="BC865">
        <f>'Raw Data'!AQ865</f>
        <v>-85.402736000000004</v>
      </c>
      <c r="BD865">
        <f>'Raw Data'!AR865</f>
        <v>34.769613999999997</v>
      </c>
      <c r="BE865">
        <f>'Raw Data'!AS865</f>
        <v>-85.403735999999995</v>
      </c>
      <c r="BF865">
        <f>'Raw Data'!AT865</f>
        <v>34.771853</v>
      </c>
      <c r="BG865" t="str">
        <f>'Raw Data'!AU865</f>
        <v>2951019300I</v>
      </c>
      <c r="BH865">
        <f>'Raw Data'!AV865</f>
        <v>1</v>
      </c>
      <c r="BI865">
        <f>'Raw Data'!AW865</f>
        <v>295</v>
      </c>
      <c r="BJ865">
        <f>'Raw Data'!AX865</f>
        <v>193</v>
      </c>
      <c r="BK865">
        <f>'Raw Data'!AY865</f>
        <v>0</v>
      </c>
      <c r="BL865">
        <f>'Raw Data'!AZ865</f>
        <v>55</v>
      </c>
      <c r="BM865">
        <f>'Raw Data'!BA865</f>
        <v>13.55</v>
      </c>
      <c r="BN865">
        <f>'Raw Data'!BB865</f>
        <v>12.64</v>
      </c>
      <c r="BO865">
        <f>'Raw Data'!BC865</f>
        <v>857.6</v>
      </c>
      <c r="BP865">
        <f>'Raw Data'!BD865</f>
        <v>856.6</v>
      </c>
      <c r="BQ865">
        <f>'Raw Data'!BE865</f>
        <v>877</v>
      </c>
      <c r="BR865">
        <f>'Raw Data'!BF865</f>
        <v>45</v>
      </c>
      <c r="BS865">
        <f>'Raw Data'!BG865</f>
        <v>39.799999999999997</v>
      </c>
      <c r="BT865">
        <f>'Raw Data'!BH865</f>
        <v>5.2</v>
      </c>
      <c r="BU865">
        <f>'Raw Data'!BI865</f>
        <v>43609</v>
      </c>
      <c r="BV865" t="str">
        <f>'Raw Data'!BJ865</f>
        <v>ASV_5+</v>
      </c>
      <c r="BW865">
        <f>'Raw Data'!BK865</f>
        <v>3.0539999999999999E-3</v>
      </c>
      <c r="BX865">
        <f>'Raw Data'!BL865</f>
        <v>41010</v>
      </c>
      <c r="BY865">
        <f>'Raw Data'!BM865</f>
        <v>51069</v>
      </c>
      <c r="BZ865" t="str">
        <f>'Raw Data'!BN865</f>
        <v>2951019300I</v>
      </c>
      <c r="CA865" t="str">
        <f>'Raw Data'!BO865</f>
        <v>WALKER</v>
      </c>
      <c r="CB865">
        <f>'Raw Data'!BP865</f>
        <v>1</v>
      </c>
      <c r="CC865">
        <f>'Raw Data'!BQ865</f>
        <v>19300</v>
      </c>
      <c r="CD865">
        <f>'Raw Data'!BR865</f>
        <v>6</v>
      </c>
      <c r="CE865">
        <f>'Raw Data'!BS865</f>
        <v>1</v>
      </c>
      <c r="CF865">
        <f>'Raw Data'!BT865</f>
        <v>2</v>
      </c>
      <c r="CG865">
        <f>'Raw Data'!BU865</f>
        <v>1</v>
      </c>
      <c r="CH865">
        <f>'Raw Data'!BV865</f>
        <v>1</v>
      </c>
      <c r="CI865">
        <f>'Raw Data'!BW865</f>
        <v>2</v>
      </c>
      <c r="CJ865">
        <f>'Raw Data'!BX865</f>
        <v>0</v>
      </c>
      <c r="CK865">
        <f>'Raw Data'!BY865</f>
        <v>5</v>
      </c>
      <c r="CL865" t="str">
        <f>'Raw Data'!BZ865</f>
        <v>N</v>
      </c>
      <c r="CM865">
        <f t="shared" si="193"/>
        <v>0</v>
      </c>
      <c r="CN865">
        <f>'Raw Data'!CA865</f>
        <v>295</v>
      </c>
      <c r="CO865">
        <f>'Raw Data'!CB865</f>
        <v>193</v>
      </c>
      <c r="CP865">
        <f>'Raw Data'!CC865</f>
        <v>0</v>
      </c>
      <c r="CQ865" t="str">
        <f>'Raw Data'!CD865</f>
        <v>Not Urban</v>
      </c>
      <c r="CR865" t="str">
        <f>'Raw Data'!CE865</f>
        <v>Not Urban</v>
      </c>
      <c r="CS865">
        <f>'Raw Data'!CF865</f>
        <v>0</v>
      </c>
      <c r="CT865">
        <f>'Raw Data'!CG865</f>
        <v>55</v>
      </c>
      <c r="CU865">
        <f>'Raw Data'!CH865</f>
        <v>620</v>
      </c>
      <c r="CV865" t="str">
        <f>'Raw Data'!CI865</f>
        <v xml:space="preserve"> </v>
      </c>
      <c r="CW865">
        <f>'Raw Data'!CJ865</f>
        <v>0</v>
      </c>
      <c r="CX865">
        <f>'Raw Data'!CK865</f>
        <v>1.103483</v>
      </c>
      <c r="CY865">
        <f>'Raw Data'!CL865</f>
        <v>14</v>
      </c>
      <c r="CZ865" t="str">
        <f>'Raw Data'!CM865</f>
        <v>State Mainline</v>
      </c>
      <c r="DA865">
        <f>'Raw Data'!CN865</f>
        <v>620</v>
      </c>
      <c r="DB865">
        <f>'Raw Data'!CO865</f>
        <v>516072</v>
      </c>
      <c r="DC865">
        <f>'Raw Data'!CP865</f>
        <v>10.130000000000001</v>
      </c>
      <c r="DD865">
        <f>'Raw Data'!CQ865</f>
        <v>11.23</v>
      </c>
      <c r="DE865">
        <f>'Raw Data'!CR865</f>
        <v>516072</v>
      </c>
      <c r="DF865">
        <f>'Raw Data'!CS865</f>
        <v>0</v>
      </c>
      <c r="DG865">
        <f>'Raw Data'!CT865</f>
        <v>5826.3881060000003</v>
      </c>
      <c r="DH865">
        <f>'Raw Data'!CU865</f>
        <v>100</v>
      </c>
      <c r="DI865">
        <f>'Raw Data'!CV865</f>
        <v>51070</v>
      </c>
      <c r="DJ865">
        <f>'Raw Data'!CW865</f>
        <v>3.7762999999999998E-2</v>
      </c>
      <c r="DK865">
        <f>'Raw Data'!CX865</f>
        <v>0</v>
      </c>
      <c r="DL865">
        <f>'Raw Data'!CY865</f>
        <v>3.0539999999999999E-3</v>
      </c>
      <c r="DM865">
        <f>'Raw Data'!CZ865</f>
        <v>365</v>
      </c>
      <c r="DN865" t="str">
        <f>'Raw Data'!DA865</f>
        <v>295-0165</v>
      </c>
      <c r="DO865" t="str">
        <f>'Raw Data'!DB865</f>
        <v>5R : Rural Major Collector</v>
      </c>
      <c r="DP865" t="str">
        <f>'Raw Data'!DC865</f>
        <v>34.769459, -85.401663</v>
      </c>
      <c r="DQ865">
        <f>'Raw Data'!DD865</f>
        <v>-85.401662999999999</v>
      </c>
      <c r="DR865">
        <f>'Raw Data'!DE865</f>
        <v>34.769458999999998</v>
      </c>
      <c r="DS865">
        <f>'Raw Data'!DF865</f>
        <v>34.769458999999998</v>
      </c>
      <c r="DT865">
        <f>'Raw Data'!DG865</f>
        <v>-85.401662999999999</v>
      </c>
      <c r="DU865">
        <f>'Raw Data'!DH865</f>
        <v>1.085E-3</v>
      </c>
      <c r="DV865">
        <f>'Raw Data'!DI865</f>
        <v>3.0539999999999999E-3</v>
      </c>
      <c r="DW865">
        <f>'Raw Data'!DJ865</f>
        <v>254</v>
      </c>
      <c r="DX865" s="11">
        <f t="shared" si="194"/>
        <v>1510</v>
      </c>
      <c r="DY865" s="5">
        <f t="shared" si="195"/>
        <v>1362.5</v>
      </c>
      <c r="DZ865" s="5">
        <f t="shared" si="188"/>
        <v>147.5</v>
      </c>
      <c r="EA865" s="5">
        <f t="shared" si="189"/>
        <v>0.10825688073394496</v>
      </c>
      <c r="EB865" s="5">
        <f t="shared" si="190"/>
        <v>1436.25</v>
      </c>
      <c r="EC865">
        <f>'Raw Data'!DK865</f>
        <v>1500</v>
      </c>
      <c r="ED865">
        <f>'Raw Data'!DL865</f>
        <v>6.3</v>
      </c>
      <c r="EE865">
        <f>'Raw Data'!DM865</f>
        <v>1560</v>
      </c>
      <c r="EF865">
        <f>'Raw Data'!DN865</f>
        <v>6.3</v>
      </c>
      <c r="EG865">
        <f>'Raw Data'!DO865</f>
        <v>1470</v>
      </c>
      <c r="EH865">
        <f>'Raw Data'!DP865</f>
        <v>0</v>
      </c>
      <c r="EI865">
        <f>'Raw Data'!DQ865</f>
        <v>1490</v>
      </c>
      <c r="EJ865">
        <f>'Raw Data'!DR865</f>
        <v>0</v>
      </c>
      <c r="EK865">
        <f>'Raw Data'!DS865</f>
        <v>1450</v>
      </c>
      <c r="EL865">
        <f>'Raw Data'!DT865</f>
        <v>6.6</v>
      </c>
      <c r="EM865">
        <f>'Raw Data'!DU865</f>
        <v>1380</v>
      </c>
      <c r="EN865">
        <f>'Raw Data'!DV865</f>
        <v>6.6</v>
      </c>
      <c r="EO865">
        <f>'Raw Data'!DW865</f>
        <v>1310</v>
      </c>
      <c r="EP865">
        <f>'Raw Data'!DX865</f>
        <v>6.6</v>
      </c>
      <c r="EQ865">
        <f>'Raw Data'!DY865</f>
        <v>1310</v>
      </c>
      <c r="ER865">
        <f>'Raw Data'!DZ865</f>
        <v>6.6</v>
      </c>
      <c r="ES865">
        <f>'Raw Data'!EA865</f>
        <v>1320</v>
      </c>
      <c r="ET865">
        <f>'Raw Data'!EB865</f>
        <v>6.6</v>
      </c>
      <c r="EU865">
        <f>'Raw Data'!EC865</f>
        <v>1340</v>
      </c>
      <c r="EV865">
        <f>'Raw Data'!ED865</f>
        <v>6.6</v>
      </c>
      <c r="EW865">
        <f>'Raw Data'!EE865</f>
        <v>0</v>
      </c>
    </row>
    <row r="866" spans="1:153" x14ac:dyDescent="0.3">
      <c r="A866">
        <f>'Raw Data'!A866</f>
        <v>864</v>
      </c>
      <c r="B866" t="str">
        <f>'Raw Data'!B866</f>
        <v>Point</v>
      </c>
      <c r="C866">
        <f>'Raw Data'!C866</f>
        <v>484</v>
      </c>
      <c r="D866">
        <f>'Raw Data'!D866</f>
        <v>67</v>
      </c>
      <c r="E866" t="str">
        <f>'Raw Data'!E866</f>
        <v>Point</v>
      </c>
      <c r="F866">
        <f>'Raw Data'!F866</f>
        <v>7205021</v>
      </c>
      <c r="G866" t="str">
        <f>'Raw Data'!G866</f>
        <v>Gsp Post 00</v>
      </c>
      <c r="H866" s="3">
        <f>'Raw Data'!H866</f>
        <v>43597</v>
      </c>
      <c r="L866">
        <f t="shared" si="182"/>
        <v>0</v>
      </c>
      <c r="M866" s="5">
        <f t="shared" si="183"/>
        <v>43597</v>
      </c>
      <c r="N866" s="5">
        <f t="shared" si="191"/>
        <v>2019</v>
      </c>
      <c r="O866" s="5" t="str" cm="1">
        <f t="array" ref="O866">_xlfn.IFS(N866&lt;=2016,"before treatment",N866=2017,"unknown",N866&gt;2017,"after treatment")</f>
        <v>after treatment</v>
      </c>
      <c r="P866" s="5">
        <f t="shared" si="184"/>
        <v>0</v>
      </c>
      <c r="Q866" s="5">
        <f t="shared" si="185"/>
        <v>1</v>
      </c>
      <c r="R866" t="str">
        <f>'Raw Data'!I866</f>
        <v>Walker</v>
      </c>
      <c r="S866" t="str">
        <f>'Raw Data'!J866</f>
        <v>["FOREST HAYS JR MEMORIAL","FOREST HAYS JR MEMORIAL","W COVE RD"]</v>
      </c>
      <c r="T866" t="str">
        <f>'Raw Data'!K866</f>
        <v>(none)</v>
      </c>
      <c r="U866" t="str">
        <f>'Raw Data'!L866</f>
        <v>(B) Suspected Minor/Visible Injury</v>
      </c>
      <c r="V866">
        <f>'Raw Data'!M866</f>
        <v>0</v>
      </c>
      <c r="W866">
        <f>'Raw Data'!N866</f>
        <v>0</v>
      </c>
      <c r="X866">
        <f>'Raw Data'!O866</f>
        <v>1</v>
      </c>
      <c r="Y866" t="str">
        <f>'Raw Data'!P866</f>
        <v>Angle (Other)</v>
      </c>
      <c r="Z866" t="str">
        <f>'Raw Data'!Q866</f>
        <v>On Roadway - Roadway Intersection</v>
      </c>
      <c r="AA866" t="str">
        <f>'Raw Data'!R866</f>
        <v>["Motor Vehicle in Motion","Motor Vehicle in Motion"]</v>
      </c>
      <c r="AB866" t="str">
        <f>'Raw Data'!S866</f>
        <v>["Motor Vehicle in Motion","Motor Vehicle in Motion"]</v>
      </c>
      <c r="AC866" t="str">
        <f>'Raw Data'!T866</f>
        <v>(None)</v>
      </c>
      <c r="AD866">
        <f>'Raw Data'!U866</f>
        <v>2</v>
      </c>
      <c r="AE866" s="5" t="str">
        <f t="shared" si="192"/>
        <v>No</v>
      </c>
      <c r="AF866" t="str">
        <f>'Raw Data'!V866</f>
        <v>["Negotiating a Curve","Straight"]</v>
      </c>
      <c r="AG866" s="5">
        <f t="shared" si="186"/>
        <v>0</v>
      </c>
      <c r="AH866" t="str">
        <f>'Raw Data'!W866</f>
        <v>["North","South"]</v>
      </c>
      <c r="AI866" t="str">
        <f>'Raw Data'!X866</f>
        <v>Daylight</v>
      </c>
      <c r="AJ866" t="str">
        <f>'Raw Data'!Y866</f>
        <v>Wet</v>
      </c>
      <c r="AK866">
        <f>'Raw Data'!Z866</f>
        <v>0</v>
      </c>
      <c r="AL866" t="str">
        <f>'Raw Data'!AA866</f>
        <v>["Child Restraint System (Properly Used)","Lap and Shoulder Belt Used","Lap and Shoulder Belt Used","Lap and Shoulder Belt Used"]</v>
      </c>
      <c r="AM866" s="5">
        <f t="shared" si="187"/>
        <v>0</v>
      </c>
      <c r="AN866" t="str">
        <f>'Raw Data'!AB866</f>
        <v>["Sports Utility Vehicle (SUV)","Sports Utility Vehicle (SUV)"]</v>
      </c>
      <c r="AO866" t="str">
        <f>'Raw Data'!AC866</f>
        <v>2952011200I</v>
      </c>
      <c r="AP866">
        <f>'Raw Data'!AD866</f>
        <v>0</v>
      </c>
      <c r="AQ866">
        <f>'Raw Data'!AE866</f>
        <v>34.770913999999998</v>
      </c>
      <c r="AR866">
        <f>'Raw Data'!AF866</f>
        <v>-85.404129999999995</v>
      </c>
      <c r="AS866">
        <f>'Raw Data'!AG866</f>
        <v>254</v>
      </c>
      <c r="AT866">
        <f>'Raw Data'!AH866</f>
        <v>252</v>
      </c>
      <c r="AU866">
        <f>'Raw Data'!AI866</f>
        <v>1965</v>
      </c>
      <c r="AV866" t="str">
        <f>'Raw Data'!AJ866</f>
        <v>D6_0193_00_I</v>
      </c>
      <c r="AW866">
        <f>'Raw Data'!AK866</f>
        <v>19</v>
      </c>
      <c r="AX866">
        <f>'Raw Data'!AL866</f>
        <v>20</v>
      </c>
      <c r="AY866" t="str">
        <f>'Raw Data'!AM866</f>
        <v>split</v>
      </c>
      <c r="AZ866">
        <f>'Raw Data'!AN866</f>
        <v>498.5</v>
      </c>
      <c r="BA866">
        <f>'Raw Data'!AO866</f>
        <v>119</v>
      </c>
      <c r="BB866">
        <f>'Raw Data'!AP866</f>
        <v>1035.7</v>
      </c>
      <c r="BC866">
        <f>'Raw Data'!AQ866</f>
        <v>-85.402736000000004</v>
      </c>
      <c r="BD866">
        <f>'Raw Data'!AR866</f>
        <v>34.769613999999997</v>
      </c>
      <c r="BE866">
        <f>'Raw Data'!AS866</f>
        <v>-85.403735999999995</v>
      </c>
      <c r="BF866">
        <f>'Raw Data'!AT866</f>
        <v>34.771853</v>
      </c>
      <c r="BG866" t="str">
        <f>'Raw Data'!AU866</f>
        <v>2951019300I</v>
      </c>
      <c r="BH866">
        <f>'Raw Data'!AV866</f>
        <v>1</v>
      </c>
      <c r="BI866">
        <f>'Raw Data'!AW866</f>
        <v>295</v>
      </c>
      <c r="BJ866">
        <f>'Raw Data'!AX866</f>
        <v>193</v>
      </c>
      <c r="BK866">
        <f>'Raw Data'!AY866</f>
        <v>0</v>
      </c>
      <c r="BL866">
        <f>'Raw Data'!AZ866</f>
        <v>55</v>
      </c>
      <c r="BM866">
        <f>'Raw Data'!BA866</f>
        <v>13.55</v>
      </c>
      <c r="BN866">
        <f>'Raw Data'!BB866</f>
        <v>12.64</v>
      </c>
      <c r="BO866">
        <f>'Raw Data'!BC866</f>
        <v>857.6</v>
      </c>
      <c r="BP866">
        <f>'Raw Data'!BD866</f>
        <v>856.6</v>
      </c>
      <c r="BQ866">
        <f>'Raw Data'!BE866</f>
        <v>877</v>
      </c>
      <c r="BR866">
        <f>'Raw Data'!BF866</f>
        <v>45</v>
      </c>
      <c r="BS866">
        <f>'Raw Data'!BG866</f>
        <v>39.799999999999997</v>
      </c>
      <c r="BT866">
        <f>'Raw Data'!BH866</f>
        <v>5.2</v>
      </c>
      <c r="BU866">
        <f>'Raw Data'!BI866</f>
        <v>43609</v>
      </c>
      <c r="BV866" t="str">
        <f>'Raw Data'!BJ866</f>
        <v>ASV_5+</v>
      </c>
      <c r="BW866">
        <f>'Raw Data'!BK866</f>
        <v>3.0539999999999999E-3</v>
      </c>
      <c r="BX866">
        <f>'Raw Data'!BL866</f>
        <v>41010</v>
      </c>
      <c r="BY866">
        <f>'Raw Data'!BM866</f>
        <v>51069</v>
      </c>
      <c r="BZ866" t="str">
        <f>'Raw Data'!BN866</f>
        <v>2951019300I</v>
      </c>
      <c r="CA866" t="str">
        <f>'Raw Data'!BO866</f>
        <v>WALKER</v>
      </c>
      <c r="CB866">
        <f>'Raw Data'!BP866</f>
        <v>1</v>
      </c>
      <c r="CC866">
        <f>'Raw Data'!BQ866</f>
        <v>19300</v>
      </c>
      <c r="CD866">
        <f>'Raw Data'!BR866</f>
        <v>6</v>
      </c>
      <c r="CE866">
        <f>'Raw Data'!BS866</f>
        <v>1</v>
      </c>
      <c r="CF866">
        <f>'Raw Data'!BT866</f>
        <v>2</v>
      </c>
      <c r="CG866">
        <f>'Raw Data'!BU866</f>
        <v>1</v>
      </c>
      <c r="CH866">
        <f>'Raw Data'!BV866</f>
        <v>1</v>
      </c>
      <c r="CI866">
        <f>'Raw Data'!BW866</f>
        <v>2</v>
      </c>
      <c r="CJ866">
        <f>'Raw Data'!BX866</f>
        <v>0</v>
      </c>
      <c r="CK866">
        <f>'Raw Data'!BY866</f>
        <v>5</v>
      </c>
      <c r="CL866" t="str">
        <f>'Raw Data'!BZ866</f>
        <v>N</v>
      </c>
      <c r="CM866">
        <f t="shared" si="193"/>
        <v>0</v>
      </c>
      <c r="CN866">
        <f>'Raw Data'!CA866</f>
        <v>295</v>
      </c>
      <c r="CO866">
        <f>'Raw Data'!CB866</f>
        <v>193</v>
      </c>
      <c r="CP866">
        <f>'Raw Data'!CC866</f>
        <v>0</v>
      </c>
      <c r="CQ866" t="str">
        <f>'Raw Data'!CD866</f>
        <v>Not Urban</v>
      </c>
      <c r="CR866" t="str">
        <f>'Raw Data'!CE866</f>
        <v>Not Urban</v>
      </c>
      <c r="CS866">
        <f>'Raw Data'!CF866</f>
        <v>0</v>
      </c>
      <c r="CT866">
        <f>'Raw Data'!CG866</f>
        <v>55</v>
      </c>
      <c r="CU866">
        <f>'Raw Data'!CH866</f>
        <v>620</v>
      </c>
      <c r="CV866" t="str">
        <f>'Raw Data'!CI866</f>
        <v xml:space="preserve"> </v>
      </c>
      <c r="CW866">
        <f>'Raw Data'!CJ866</f>
        <v>0</v>
      </c>
      <c r="CX866">
        <f>'Raw Data'!CK866</f>
        <v>1.103483</v>
      </c>
      <c r="CY866">
        <f>'Raw Data'!CL866</f>
        <v>14</v>
      </c>
      <c r="CZ866" t="str">
        <f>'Raw Data'!CM866</f>
        <v>State Mainline</v>
      </c>
      <c r="DA866">
        <f>'Raw Data'!CN866</f>
        <v>620</v>
      </c>
      <c r="DB866">
        <f>'Raw Data'!CO866</f>
        <v>516072</v>
      </c>
      <c r="DC866">
        <f>'Raw Data'!CP866</f>
        <v>10.130000000000001</v>
      </c>
      <c r="DD866">
        <f>'Raw Data'!CQ866</f>
        <v>11.23</v>
      </c>
      <c r="DE866">
        <f>'Raw Data'!CR866</f>
        <v>516072</v>
      </c>
      <c r="DF866">
        <f>'Raw Data'!CS866</f>
        <v>0</v>
      </c>
      <c r="DG866">
        <f>'Raw Data'!CT866</f>
        <v>5826.3881060000003</v>
      </c>
      <c r="DH866">
        <f>'Raw Data'!CU866</f>
        <v>100</v>
      </c>
      <c r="DI866">
        <f>'Raw Data'!CV866</f>
        <v>51070</v>
      </c>
      <c r="DJ866">
        <f>'Raw Data'!CW866</f>
        <v>3.7762999999999998E-2</v>
      </c>
      <c r="DK866">
        <f>'Raw Data'!CX866</f>
        <v>0</v>
      </c>
      <c r="DL866">
        <f>'Raw Data'!CY866</f>
        <v>3.0539999999999999E-3</v>
      </c>
      <c r="DM866">
        <f>'Raw Data'!CZ866</f>
        <v>365</v>
      </c>
      <c r="DN866" t="str">
        <f>'Raw Data'!DA866</f>
        <v>295-0165</v>
      </c>
      <c r="DO866" t="str">
        <f>'Raw Data'!DB866</f>
        <v>5R : Rural Major Collector</v>
      </c>
      <c r="DP866" t="str">
        <f>'Raw Data'!DC866</f>
        <v>34.769459, -85.401663</v>
      </c>
      <c r="DQ866">
        <f>'Raw Data'!DD866</f>
        <v>-85.401662999999999</v>
      </c>
      <c r="DR866">
        <f>'Raw Data'!DE866</f>
        <v>34.769458999999998</v>
      </c>
      <c r="DS866">
        <f>'Raw Data'!DF866</f>
        <v>34.769458999999998</v>
      </c>
      <c r="DT866">
        <f>'Raw Data'!DG866</f>
        <v>-85.401662999999999</v>
      </c>
      <c r="DU866">
        <f>'Raw Data'!DH866</f>
        <v>1.085E-3</v>
      </c>
      <c r="DV866">
        <f>'Raw Data'!DI866</f>
        <v>3.0539999999999999E-3</v>
      </c>
      <c r="DW866">
        <f>'Raw Data'!DJ866</f>
        <v>254</v>
      </c>
      <c r="DX866" s="11">
        <f t="shared" si="194"/>
        <v>1510</v>
      </c>
      <c r="DY866" s="5">
        <f t="shared" si="195"/>
        <v>1362.5</v>
      </c>
      <c r="DZ866" s="5">
        <f t="shared" si="188"/>
        <v>147.5</v>
      </c>
      <c r="EA866" s="5">
        <f t="shared" si="189"/>
        <v>0.10825688073394496</v>
      </c>
      <c r="EB866" s="5">
        <f t="shared" si="190"/>
        <v>1436.25</v>
      </c>
      <c r="EC866">
        <f>'Raw Data'!DK866</f>
        <v>1500</v>
      </c>
      <c r="ED866">
        <f>'Raw Data'!DL866</f>
        <v>6.3</v>
      </c>
      <c r="EE866">
        <f>'Raw Data'!DM866</f>
        <v>1560</v>
      </c>
      <c r="EF866">
        <f>'Raw Data'!DN866</f>
        <v>6.3</v>
      </c>
      <c r="EG866">
        <f>'Raw Data'!DO866</f>
        <v>1470</v>
      </c>
      <c r="EH866">
        <f>'Raw Data'!DP866</f>
        <v>0</v>
      </c>
      <c r="EI866">
        <f>'Raw Data'!DQ866</f>
        <v>1490</v>
      </c>
      <c r="EJ866">
        <f>'Raw Data'!DR866</f>
        <v>0</v>
      </c>
      <c r="EK866">
        <f>'Raw Data'!DS866</f>
        <v>1450</v>
      </c>
      <c r="EL866">
        <f>'Raw Data'!DT866</f>
        <v>6.6</v>
      </c>
      <c r="EM866">
        <f>'Raw Data'!DU866</f>
        <v>1380</v>
      </c>
      <c r="EN866">
        <f>'Raw Data'!DV866</f>
        <v>6.6</v>
      </c>
      <c r="EO866">
        <f>'Raw Data'!DW866</f>
        <v>1310</v>
      </c>
      <c r="EP866">
        <f>'Raw Data'!DX866</f>
        <v>6.6</v>
      </c>
      <c r="EQ866">
        <f>'Raw Data'!DY866</f>
        <v>1310</v>
      </c>
      <c r="ER866">
        <f>'Raw Data'!DZ866</f>
        <v>6.6</v>
      </c>
      <c r="ES866">
        <f>'Raw Data'!EA866</f>
        <v>1320</v>
      </c>
      <c r="ET866">
        <f>'Raw Data'!EB866</f>
        <v>6.6</v>
      </c>
      <c r="EU866">
        <f>'Raw Data'!EC866</f>
        <v>1340</v>
      </c>
      <c r="EV866">
        <f>'Raw Data'!ED866</f>
        <v>6.6</v>
      </c>
      <c r="EW866">
        <f>'Raw Data'!EE866</f>
        <v>3.1000000000000001E-5</v>
      </c>
    </row>
    <row r="867" spans="1:153" x14ac:dyDescent="0.3">
      <c r="A867">
        <f>'Raw Data'!A867</f>
        <v>865</v>
      </c>
      <c r="B867" t="str">
        <f>'Raw Data'!B867</f>
        <v>Point</v>
      </c>
      <c r="C867">
        <f>'Raw Data'!C867</f>
        <v>656</v>
      </c>
      <c r="D867">
        <f>'Raw Data'!D867</f>
        <v>101</v>
      </c>
      <c r="E867" t="str">
        <f>'Raw Data'!E867</f>
        <v>Point</v>
      </c>
      <c r="F867">
        <f>'Raw Data'!F867</f>
        <v>6932266</v>
      </c>
      <c r="G867" t="str">
        <f>'Raw Data'!G867</f>
        <v>Walker County Sheriff's Office</v>
      </c>
      <c r="H867" s="3">
        <f>'Raw Data'!H867</f>
        <v>43400</v>
      </c>
      <c r="L867">
        <f t="shared" si="182"/>
        <v>0</v>
      </c>
      <c r="M867" s="5">
        <f t="shared" si="183"/>
        <v>43400</v>
      </c>
      <c r="N867" s="5">
        <f t="shared" si="191"/>
        <v>2018</v>
      </c>
      <c r="O867" s="5" t="str" cm="1">
        <f t="array" ref="O867">_xlfn.IFS(N867&lt;=2016,"before treatment",N867=2017,"unknown",N867&gt;2017,"after treatment")</f>
        <v>after treatment</v>
      </c>
      <c r="P867" s="5">
        <f t="shared" si="184"/>
        <v>0</v>
      </c>
      <c r="Q867" s="5">
        <f t="shared" si="185"/>
        <v>1</v>
      </c>
      <c r="R867" t="str">
        <f>'Raw Data'!I867</f>
        <v>Walker</v>
      </c>
      <c r="S867" t="str">
        <f>'Raw Data'!J867</f>
        <v>W COVE RD</v>
      </c>
      <c r="T867" t="str">
        <f>'Raw Data'!K867</f>
        <v>W Cove Rd</v>
      </c>
      <c r="U867" t="str">
        <f>'Raw Data'!L867</f>
        <v>(O) No Injury</v>
      </c>
      <c r="V867">
        <f>'Raw Data'!M867</f>
        <v>0</v>
      </c>
      <c r="W867">
        <f>'Raw Data'!N867</f>
        <v>0</v>
      </c>
      <c r="X867">
        <f>'Raw Data'!O867</f>
        <v>0</v>
      </c>
      <c r="Y867" t="str">
        <f>'Raw Data'!P867</f>
        <v>Angle (Other)</v>
      </c>
      <c r="Z867" t="str">
        <f>'Raw Data'!Q867</f>
        <v>On Roadway - Roadway Intersection</v>
      </c>
      <c r="AA867" t="str">
        <f>'Raw Data'!R867</f>
        <v>["Motor Vehicle in Motion","Motor Vehicle in Motion"]</v>
      </c>
      <c r="AB867" t="str">
        <f>'Raw Data'!S867</f>
        <v>["Motor Vehicle in Motion","Motor Vehicle in Motion"]</v>
      </c>
      <c r="AC867" t="str">
        <f>'Raw Data'!T867</f>
        <v>["Driver Lost Control","No Contributing Factors"]</v>
      </c>
      <c r="AD867">
        <f>'Raw Data'!U867</f>
        <v>2</v>
      </c>
      <c r="AE867" s="5" t="str">
        <f t="shared" si="192"/>
        <v>No</v>
      </c>
      <c r="AF867" t="str">
        <f>'Raw Data'!V867</f>
        <v>["Negotiating a Curve","Turning Right"]</v>
      </c>
      <c r="AG867" s="5">
        <f t="shared" si="186"/>
        <v>1</v>
      </c>
      <c r="AH867" t="str">
        <f>'Raw Data'!W867</f>
        <v>["East","Northwest"]</v>
      </c>
      <c r="AI867" t="str">
        <f>'Raw Data'!X867</f>
        <v>Daylight</v>
      </c>
      <c r="AJ867" t="str">
        <f>'Raw Data'!Y867</f>
        <v>Wet</v>
      </c>
      <c r="AK867">
        <f>'Raw Data'!Z867</f>
        <v>0</v>
      </c>
      <c r="AL867" t="str">
        <f>'Raw Data'!AA867</f>
        <v>["Lap and Shoulder Belt Used","Lap and Shoulder Belt Used"]</v>
      </c>
      <c r="AM867" s="5">
        <f t="shared" si="187"/>
        <v>0</v>
      </c>
      <c r="AN867" t="str">
        <f>'Raw Data'!AB867</f>
        <v>["Pickup Truck","Pickup Truck"]</v>
      </c>
      <c r="AO867" t="str">
        <f>'Raw Data'!AC867</f>
        <v>2952011200I</v>
      </c>
      <c r="AP867">
        <f>'Raw Data'!AD867</f>
        <v>1.4E-2</v>
      </c>
      <c r="AQ867">
        <f>'Raw Data'!AE867</f>
        <v>34.770823</v>
      </c>
      <c r="AR867">
        <f>'Raw Data'!AF867</f>
        <v>-85.404343999999995</v>
      </c>
      <c r="AS867">
        <f>'Raw Data'!AG867</f>
        <v>254</v>
      </c>
      <c r="AT867">
        <f>'Raw Data'!AH867</f>
        <v>252</v>
      </c>
      <c r="AU867">
        <f>'Raw Data'!AI867</f>
        <v>1965</v>
      </c>
      <c r="AV867" t="str">
        <f>'Raw Data'!AJ867</f>
        <v>D6_0193_00_I</v>
      </c>
      <c r="AW867">
        <f>'Raw Data'!AK867</f>
        <v>19</v>
      </c>
      <c r="AX867">
        <f>'Raw Data'!AL867</f>
        <v>20</v>
      </c>
      <c r="AY867" t="str">
        <f>'Raw Data'!AM867</f>
        <v>split</v>
      </c>
      <c r="AZ867">
        <f>'Raw Data'!AN867</f>
        <v>498.5</v>
      </c>
      <c r="BA867">
        <f>'Raw Data'!AO867</f>
        <v>119</v>
      </c>
      <c r="BB867">
        <f>'Raw Data'!AP867</f>
        <v>1035.7</v>
      </c>
      <c r="BC867">
        <f>'Raw Data'!AQ867</f>
        <v>-85.402736000000004</v>
      </c>
      <c r="BD867">
        <f>'Raw Data'!AR867</f>
        <v>34.769613999999997</v>
      </c>
      <c r="BE867">
        <f>'Raw Data'!AS867</f>
        <v>-85.403735999999995</v>
      </c>
      <c r="BF867">
        <f>'Raw Data'!AT867</f>
        <v>34.771853</v>
      </c>
      <c r="BG867" t="str">
        <f>'Raw Data'!AU867</f>
        <v>2951019300I</v>
      </c>
      <c r="BH867">
        <f>'Raw Data'!AV867</f>
        <v>1</v>
      </c>
      <c r="BI867">
        <f>'Raw Data'!AW867</f>
        <v>295</v>
      </c>
      <c r="BJ867">
        <f>'Raw Data'!AX867</f>
        <v>193</v>
      </c>
      <c r="BK867">
        <f>'Raw Data'!AY867</f>
        <v>0</v>
      </c>
      <c r="BL867">
        <f>'Raw Data'!AZ867</f>
        <v>55</v>
      </c>
      <c r="BM867">
        <f>'Raw Data'!BA867</f>
        <v>13.55</v>
      </c>
      <c r="BN867">
        <f>'Raw Data'!BB867</f>
        <v>12.64</v>
      </c>
      <c r="BO867">
        <f>'Raw Data'!BC867</f>
        <v>857.6</v>
      </c>
      <c r="BP867">
        <f>'Raw Data'!BD867</f>
        <v>856.6</v>
      </c>
      <c r="BQ867">
        <f>'Raw Data'!BE867</f>
        <v>877</v>
      </c>
      <c r="BR867">
        <f>'Raw Data'!BF867</f>
        <v>45</v>
      </c>
      <c r="BS867">
        <f>'Raw Data'!BG867</f>
        <v>39.799999999999997</v>
      </c>
      <c r="BT867">
        <f>'Raw Data'!BH867</f>
        <v>5.2</v>
      </c>
      <c r="BU867">
        <f>'Raw Data'!BI867</f>
        <v>43609</v>
      </c>
      <c r="BV867" t="str">
        <f>'Raw Data'!BJ867</f>
        <v>ASV_5+</v>
      </c>
      <c r="BW867">
        <f>'Raw Data'!BK867</f>
        <v>3.0539999999999999E-3</v>
      </c>
      <c r="BX867">
        <f>'Raw Data'!BL867</f>
        <v>41010</v>
      </c>
      <c r="BY867">
        <f>'Raw Data'!BM867</f>
        <v>51069</v>
      </c>
      <c r="BZ867" t="str">
        <f>'Raw Data'!BN867</f>
        <v>2951019300I</v>
      </c>
      <c r="CA867" t="str">
        <f>'Raw Data'!BO867</f>
        <v>WALKER</v>
      </c>
      <c r="CB867">
        <f>'Raw Data'!BP867</f>
        <v>1</v>
      </c>
      <c r="CC867">
        <f>'Raw Data'!BQ867</f>
        <v>19300</v>
      </c>
      <c r="CD867">
        <f>'Raw Data'!BR867</f>
        <v>6</v>
      </c>
      <c r="CE867">
        <f>'Raw Data'!BS867</f>
        <v>1</v>
      </c>
      <c r="CF867">
        <f>'Raw Data'!BT867</f>
        <v>2</v>
      </c>
      <c r="CG867">
        <f>'Raw Data'!BU867</f>
        <v>1</v>
      </c>
      <c r="CH867">
        <f>'Raw Data'!BV867</f>
        <v>1</v>
      </c>
      <c r="CI867">
        <f>'Raw Data'!BW867</f>
        <v>2</v>
      </c>
      <c r="CJ867">
        <f>'Raw Data'!BX867</f>
        <v>0</v>
      </c>
      <c r="CK867">
        <f>'Raw Data'!BY867</f>
        <v>5</v>
      </c>
      <c r="CL867" t="str">
        <f>'Raw Data'!BZ867</f>
        <v>N</v>
      </c>
      <c r="CM867">
        <f t="shared" si="193"/>
        <v>0</v>
      </c>
      <c r="CN867">
        <f>'Raw Data'!CA867</f>
        <v>295</v>
      </c>
      <c r="CO867">
        <f>'Raw Data'!CB867</f>
        <v>193</v>
      </c>
      <c r="CP867">
        <f>'Raw Data'!CC867</f>
        <v>0</v>
      </c>
      <c r="CQ867" t="str">
        <f>'Raw Data'!CD867</f>
        <v>Not Urban</v>
      </c>
      <c r="CR867" t="str">
        <f>'Raw Data'!CE867</f>
        <v>Not Urban</v>
      </c>
      <c r="CS867">
        <f>'Raw Data'!CF867</f>
        <v>0</v>
      </c>
      <c r="CT867">
        <f>'Raw Data'!CG867</f>
        <v>55</v>
      </c>
      <c r="CU867">
        <f>'Raw Data'!CH867</f>
        <v>620</v>
      </c>
      <c r="CV867" t="str">
        <f>'Raw Data'!CI867</f>
        <v xml:space="preserve"> </v>
      </c>
      <c r="CW867">
        <f>'Raw Data'!CJ867</f>
        <v>0</v>
      </c>
      <c r="CX867">
        <f>'Raw Data'!CK867</f>
        <v>1.103483</v>
      </c>
      <c r="CY867">
        <f>'Raw Data'!CL867</f>
        <v>14</v>
      </c>
      <c r="CZ867" t="str">
        <f>'Raw Data'!CM867</f>
        <v>State Mainline</v>
      </c>
      <c r="DA867">
        <f>'Raw Data'!CN867</f>
        <v>620</v>
      </c>
      <c r="DB867">
        <f>'Raw Data'!CO867</f>
        <v>516072</v>
      </c>
      <c r="DC867">
        <f>'Raw Data'!CP867</f>
        <v>10.130000000000001</v>
      </c>
      <c r="DD867">
        <f>'Raw Data'!CQ867</f>
        <v>11.23</v>
      </c>
      <c r="DE867">
        <f>'Raw Data'!CR867</f>
        <v>516072</v>
      </c>
      <c r="DF867">
        <f>'Raw Data'!CS867</f>
        <v>0</v>
      </c>
      <c r="DG867">
        <f>'Raw Data'!CT867</f>
        <v>5826.3881060000003</v>
      </c>
      <c r="DH867">
        <f>'Raw Data'!CU867</f>
        <v>100</v>
      </c>
      <c r="DI867">
        <f>'Raw Data'!CV867</f>
        <v>51070</v>
      </c>
      <c r="DJ867">
        <f>'Raw Data'!CW867</f>
        <v>3.7762999999999998E-2</v>
      </c>
      <c r="DK867">
        <f>'Raw Data'!CX867</f>
        <v>0</v>
      </c>
      <c r="DL867">
        <f>'Raw Data'!CY867</f>
        <v>3.0539999999999999E-3</v>
      </c>
      <c r="DM867">
        <f>'Raw Data'!CZ867</f>
        <v>365</v>
      </c>
      <c r="DN867" t="str">
        <f>'Raw Data'!DA867</f>
        <v>295-0165</v>
      </c>
      <c r="DO867" t="str">
        <f>'Raw Data'!DB867</f>
        <v>5R : Rural Major Collector</v>
      </c>
      <c r="DP867" t="str">
        <f>'Raw Data'!DC867</f>
        <v>34.769459, -85.401663</v>
      </c>
      <c r="DQ867">
        <f>'Raw Data'!DD867</f>
        <v>-85.401662999999999</v>
      </c>
      <c r="DR867">
        <f>'Raw Data'!DE867</f>
        <v>34.769458999999998</v>
      </c>
      <c r="DS867">
        <f>'Raw Data'!DF867</f>
        <v>34.769458999999998</v>
      </c>
      <c r="DT867">
        <f>'Raw Data'!DG867</f>
        <v>-85.401662999999999</v>
      </c>
      <c r="DU867">
        <f>'Raw Data'!DH867</f>
        <v>1.085E-3</v>
      </c>
      <c r="DV867">
        <f>'Raw Data'!DI867</f>
        <v>3.0539999999999999E-3</v>
      </c>
      <c r="DW867">
        <f>'Raw Data'!DJ867</f>
        <v>254</v>
      </c>
      <c r="DX867" s="11">
        <f t="shared" si="194"/>
        <v>1510</v>
      </c>
      <c r="DY867" s="5">
        <f t="shared" si="195"/>
        <v>1362.5</v>
      </c>
      <c r="DZ867" s="5">
        <f t="shared" si="188"/>
        <v>147.5</v>
      </c>
      <c r="EA867" s="5">
        <f t="shared" si="189"/>
        <v>0.10825688073394496</v>
      </c>
      <c r="EB867" s="5">
        <f t="shared" si="190"/>
        <v>1436.25</v>
      </c>
      <c r="EC867">
        <f>'Raw Data'!DK867</f>
        <v>1500</v>
      </c>
      <c r="ED867">
        <f>'Raw Data'!DL867</f>
        <v>6.3</v>
      </c>
      <c r="EE867">
        <f>'Raw Data'!DM867</f>
        <v>1560</v>
      </c>
      <c r="EF867">
        <f>'Raw Data'!DN867</f>
        <v>6.3</v>
      </c>
      <c r="EG867">
        <f>'Raw Data'!DO867</f>
        <v>1470</v>
      </c>
      <c r="EH867">
        <f>'Raw Data'!DP867</f>
        <v>0</v>
      </c>
      <c r="EI867">
        <f>'Raw Data'!DQ867</f>
        <v>1490</v>
      </c>
      <c r="EJ867">
        <f>'Raw Data'!DR867</f>
        <v>0</v>
      </c>
      <c r="EK867">
        <f>'Raw Data'!DS867</f>
        <v>1450</v>
      </c>
      <c r="EL867">
        <f>'Raw Data'!DT867</f>
        <v>6.6</v>
      </c>
      <c r="EM867">
        <f>'Raw Data'!DU867</f>
        <v>1380</v>
      </c>
      <c r="EN867">
        <f>'Raw Data'!DV867</f>
        <v>6.6</v>
      </c>
      <c r="EO867">
        <f>'Raw Data'!DW867</f>
        <v>1310</v>
      </c>
      <c r="EP867">
        <f>'Raw Data'!DX867</f>
        <v>6.6</v>
      </c>
      <c r="EQ867">
        <f>'Raw Data'!DY867</f>
        <v>1310</v>
      </c>
      <c r="ER867">
        <f>'Raw Data'!DZ867</f>
        <v>6.6</v>
      </c>
      <c r="ES867">
        <f>'Raw Data'!EA867</f>
        <v>1320</v>
      </c>
      <c r="ET867">
        <f>'Raw Data'!EB867</f>
        <v>6.6</v>
      </c>
      <c r="EU867">
        <f>'Raw Data'!EC867</f>
        <v>1340</v>
      </c>
      <c r="EV867">
        <f>'Raw Data'!ED867</f>
        <v>6.6</v>
      </c>
      <c r="EW867">
        <f>'Raw Data'!EE867</f>
        <v>2.5399999999999999E-4</v>
      </c>
    </row>
    <row r="868" spans="1:153" x14ac:dyDescent="0.3">
      <c r="A868">
        <f>'Raw Data'!A868</f>
        <v>866</v>
      </c>
      <c r="B868" t="str">
        <f>'Raw Data'!B868</f>
        <v>Point</v>
      </c>
      <c r="C868">
        <f>'Raw Data'!C868</f>
        <v>737</v>
      </c>
      <c r="D868">
        <f>'Raw Data'!D868</f>
        <v>40</v>
      </c>
      <c r="E868" t="str">
        <f>'Raw Data'!E868</f>
        <v>Point</v>
      </c>
      <c r="F868">
        <f>'Raw Data'!F868</f>
        <v>7586830</v>
      </c>
      <c r="G868" t="str">
        <f>'Raw Data'!G868</f>
        <v>Gsp Post 00</v>
      </c>
      <c r="H868" s="3">
        <f>'Raw Data'!H868</f>
        <v>43865</v>
      </c>
      <c r="L868">
        <f t="shared" si="182"/>
        <v>0</v>
      </c>
      <c r="M868" s="5">
        <f t="shared" si="183"/>
        <v>43865</v>
      </c>
      <c r="N868" s="5">
        <f t="shared" si="191"/>
        <v>2020</v>
      </c>
      <c r="O868" s="5" t="str" cm="1">
        <f t="array" ref="O868">_xlfn.IFS(N868&lt;=2016,"before treatment",N868=2017,"unknown",N868&gt;2017,"after treatment")</f>
        <v>after treatment</v>
      </c>
      <c r="P868" s="5">
        <f t="shared" si="184"/>
        <v>0</v>
      </c>
      <c r="Q868" s="5">
        <f t="shared" si="185"/>
        <v>1</v>
      </c>
      <c r="R868" t="str">
        <f>'Raw Data'!I868</f>
        <v>Walker</v>
      </c>
      <c r="S868" t="str">
        <f>'Raw Data'!J868</f>
        <v>FOREST HAYS JR MEMORIAL</v>
      </c>
      <c r="T868" t="str">
        <f>'Raw Data'!K868</f>
        <v>W Cove Rd</v>
      </c>
      <c r="U868" t="str">
        <f>'Raw Data'!L868</f>
        <v>(O) No Injury</v>
      </c>
      <c r="V868">
        <f>'Raw Data'!M868</f>
        <v>0</v>
      </c>
      <c r="W868">
        <f>'Raw Data'!N868</f>
        <v>0</v>
      </c>
      <c r="X868">
        <f>'Raw Data'!O868</f>
        <v>0</v>
      </c>
      <c r="Y868" t="str">
        <f>'Raw Data'!P868</f>
        <v>Not a Collision with Motor Vehicle</v>
      </c>
      <c r="Z868" t="str">
        <f>'Raw Data'!Q868</f>
        <v>Off Roadway</v>
      </c>
      <c r="AA868" t="str">
        <f>'Raw Data'!R868</f>
        <v>Embankment</v>
      </c>
      <c r="AB868" t="str">
        <f>'Raw Data'!S868</f>
        <v>Tree</v>
      </c>
      <c r="AC868" t="str">
        <f>'Raw Data'!T868</f>
        <v>Too Fast for Conditions</v>
      </c>
      <c r="AD868">
        <f>'Raw Data'!U868</f>
        <v>1</v>
      </c>
      <c r="AE868" s="5" t="str">
        <f t="shared" si="192"/>
        <v>Yes</v>
      </c>
      <c r="AF868" t="str">
        <f>'Raw Data'!V868</f>
        <v>Negotiating a Curve</v>
      </c>
      <c r="AG868" s="5">
        <f t="shared" si="186"/>
        <v>0</v>
      </c>
      <c r="AH868" t="str">
        <f>'Raw Data'!W868</f>
        <v>South</v>
      </c>
      <c r="AI868" t="str">
        <f>'Raw Data'!X868</f>
        <v>Dusk</v>
      </c>
      <c r="AJ868" t="str">
        <f>'Raw Data'!Y868</f>
        <v>Wet</v>
      </c>
      <c r="AK868">
        <f>'Raw Data'!Z868</f>
        <v>21</v>
      </c>
      <c r="AL868" t="str">
        <f>'Raw Data'!AA868</f>
        <v>Lap and Shoulder Belt Used</v>
      </c>
      <c r="AM868" s="5">
        <f t="shared" si="187"/>
        <v>0</v>
      </c>
      <c r="AN868" t="str">
        <f>'Raw Data'!AB868</f>
        <v>Pickup Truck</v>
      </c>
      <c r="AO868" t="str">
        <f>'Raw Data'!AC868</f>
        <v>2951019300I</v>
      </c>
      <c r="AP868">
        <f>'Raw Data'!AD868</f>
        <v>11.224017</v>
      </c>
      <c r="AQ868">
        <f>'Raw Data'!AE868</f>
        <v>34.770834000000001</v>
      </c>
      <c r="AR868">
        <f>'Raw Data'!AF868</f>
        <v>-85.404089999999997</v>
      </c>
      <c r="AS868">
        <f>'Raw Data'!AG868</f>
        <v>254</v>
      </c>
      <c r="AT868">
        <f>'Raw Data'!AH868</f>
        <v>252</v>
      </c>
      <c r="AU868">
        <f>'Raw Data'!AI868</f>
        <v>1965</v>
      </c>
      <c r="AV868" t="str">
        <f>'Raw Data'!AJ868</f>
        <v>D6_0193_00_I</v>
      </c>
      <c r="AW868">
        <f>'Raw Data'!AK868</f>
        <v>19</v>
      </c>
      <c r="AX868">
        <f>'Raw Data'!AL868</f>
        <v>20</v>
      </c>
      <c r="AY868" t="str">
        <f>'Raw Data'!AM868</f>
        <v>split</v>
      </c>
      <c r="AZ868">
        <f>'Raw Data'!AN868</f>
        <v>498.5</v>
      </c>
      <c r="BA868">
        <f>'Raw Data'!AO868</f>
        <v>119</v>
      </c>
      <c r="BB868">
        <f>'Raw Data'!AP868</f>
        <v>1035.7</v>
      </c>
      <c r="BC868">
        <f>'Raw Data'!AQ868</f>
        <v>-85.402736000000004</v>
      </c>
      <c r="BD868">
        <f>'Raw Data'!AR868</f>
        <v>34.769613999999997</v>
      </c>
      <c r="BE868">
        <f>'Raw Data'!AS868</f>
        <v>-85.403735999999995</v>
      </c>
      <c r="BF868">
        <f>'Raw Data'!AT868</f>
        <v>34.771853</v>
      </c>
      <c r="BG868" t="str">
        <f>'Raw Data'!AU868</f>
        <v>2951019300I</v>
      </c>
      <c r="BH868">
        <f>'Raw Data'!AV868</f>
        <v>1</v>
      </c>
      <c r="BI868">
        <f>'Raw Data'!AW868</f>
        <v>295</v>
      </c>
      <c r="BJ868">
        <f>'Raw Data'!AX868</f>
        <v>193</v>
      </c>
      <c r="BK868">
        <f>'Raw Data'!AY868</f>
        <v>0</v>
      </c>
      <c r="BL868">
        <f>'Raw Data'!AZ868</f>
        <v>55</v>
      </c>
      <c r="BM868">
        <f>'Raw Data'!BA868</f>
        <v>13.55</v>
      </c>
      <c r="BN868">
        <f>'Raw Data'!BB868</f>
        <v>12.64</v>
      </c>
      <c r="BO868">
        <f>'Raw Data'!BC868</f>
        <v>857.6</v>
      </c>
      <c r="BP868">
        <f>'Raw Data'!BD868</f>
        <v>856.6</v>
      </c>
      <c r="BQ868">
        <f>'Raw Data'!BE868</f>
        <v>877</v>
      </c>
      <c r="BR868">
        <f>'Raw Data'!BF868</f>
        <v>45</v>
      </c>
      <c r="BS868">
        <f>'Raw Data'!BG868</f>
        <v>39.799999999999997</v>
      </c>
      <c r="BT868">
        <f>'Raw Data'!BH868</f>
        <v>5.2</v>
      </c>
      <c r="BU868">
        <f>'Raw Data'!BI868</f>
        <v>43609</v>
      </c>
      <c r="BV868" t="str">
        <f>'Raw Data'!BJ868</f>
        <v>ASV_5+</v>
      </c>
      <c r="BW868">
        <f>'Raw Data'!BK868</f>
        <v>3.0539999999999999E-3</v>
      </c>
      <c r="BX868">
        <f>'Raw Data'!BL868</f>
        <v>41010</v>
      </c>
      <c r="BY868">
        <f>'Raw Data'!BM868</f>
        <v>51069</v>
      </c>
      <c r="BZ868" t="str">
        <f>'Raw Data'!BN868</f>
        <v>2951019300I</v>
      </c>
      <c r="CA868" t="str">
        <f>'Raw Data'!BO868</f>
        <v>WALKER</v>
      </c>
      <c r="CB868">
        <f>'Raw Data'!BP868</f>
        <v>1</v>
      </c>
      <c r="CC868">
        <f>'Raw Data'!BQ868</f>
        <v>19300</v>
      </c>
      <c r="CD868">
        <f>'Raw Data'!BR868</f>
        <v>6</v>
      </c>
      <c r="CE868">
        <f>'Raw Data'!BS868</f>
        <v>1</v>
      </c>
      <c r="CF868">
        <f>'Raw Data'!BT868</f>
        <v>2</v>
      </c>
      <c r="CG868">
        <f>'Raw Data'!BU868</f>
        <v>1</v>
      </c>
      <c r="CH868">
        <f>'Raw Data'!BV868</f>
        <v>1</v>
      </c>
      <c r="CI868">
        <f>'Raw Data'!BW868</f>
        <v>2</v>
      </c>
      <c r="CJ868">
        <f>'Raw Data'!BX868</f>
        <v>0</v>
      </c>
      <c r="CK868">
        <f>'Raw Data'!BY868</f>
        <v>5</v>
      </c>
      <c r="CL868" t="str">
        <f>'Raw Data'!BZ868</f>
        <v>N</v>
      </c>
      <c r="CM868">
        <f t="shared" si="193"/>
        <v>0</v>
      </c>
      <c r="CN868">
        <f>'Raw Data'!CA868</f>
        <v>295</v>
      </c>
      <c r="CO868">
        <f>'Raw Data'!CB868</f>
        <v>193</v>
      </c>
      <c r="CP868">
        <f>'Raw Data'!CC868</f>
        <v>0</v>
      </c>
      <c r="CQ868" t="str">
        <f>'Raw Data'!CD868</f>
        <v>Not Urban</v>
      </c>
      <c r="CR868" t="str">
        <f>'Raw Data'!CE868</f>
        <v>Not Urban</v>
      </c>
      <c r="CS868">
        <f>'Raw Data'!CF868</f>
        <v>0</v>
      </c>
      <c r="CT868">
        <f>'Raw Data'!CG868</f>
        <v>55</v>
      </c>
      <c r="CU868">
        <f>'Raw Data'!CH868</f>
        <v>620</v>
      </c>
      <c r="CV868" t="str">
        <f>'Raw Data'!CI868</f>
        <v xml:space="preserve"> </v>
      </c>
      <c r="CW868">
        <f>'Raw Data'!CJ868</f>
        <v>0</v>
      </c>
      <c r="CX868">
        <f>'Raw Data'!CK868</f>
        <v>1.103483</v>
      </c>
      <c r="CY868">
        <f>'Raw Data'!CL868</f>
        <v>14</v>
      </c>
      <c r="CZ868" t="str">
        <f>'Raw Data'!CM868</f>
        <v>State Mainline</v>
      </c>
      <c r="DA868">
        <f>'Raw Data'!CN868</f>
        <v>620</v>
      </c>
      <c r="DB868">
        <f>'Raw Data'!CO868</f>
        <v>516072</v>
      </c>
      <c r="DC868">
        <f>'Raw Data'!CP868</f>
        <v>10.130000000000001</v>
      </c>
      <c r="DD868">
        <f>'Raw Data'!CQ868</f>
        <v>11.23</v>
      </c>
      <c r="DE868">
        <f>'Raw Data'!CR868</f>
        <v>516072</v>
      </c>
      <c r="DF868">
        <f>'Raw Data'!CS868</f>
        <v>0</v>
      </c>
      <c r="DG868">
        <f>'Raw Data'!CT868</f>
        <v>5826.3881060000003</v>
      </c>
      <c r="DH868">
        <f>'Raw Data'!CU868</f>
        <v>100</v>
      </c>
      <c r="DI868">
        <f>'Raw Data'!CV868</f>
        <v>51070</v>
      </c>
      <c r="DJ868">
        <f>'Raw Data'!CW868</f>
        <v>3.7762999999999998E-2</v>
      </c>
      <c r="DK868">
        <f>'Raw Data'!CX868</f>
        <v>0</v>
      </c>
      <c r="DL868">
        <f>'Raw Data'!CY868</f>
        <v>3.0539999999999999E-3</v>
      </c>
      <c r="DM868">
        <f>'Raw Data'!CZ868</f>
        <v>365</v>
      </c>
      <c r="DN868" t="str">
        <f>'Raw Data'!DA868</f>
        <v>295-0165</v>
      </c>
      <c r="DO868" t="str">
        <f>'Raw Data'!DB868</f>
        <v>5R : Rural Major Collector</v>
      </c>
      <c r="DP868" t="str">
        <f>'Raw Data'!DC868</f>
        <v>34.769459, -85.401663</v>
      </c>
      <c r="DQ868">
        <f>'Raw Data'!DD868</f>
        <v>-85.401662999999999</v>
      </c>
      <c r="DR868">
        <f>'Raw Data'!DE868</f>
        <v>34.769458999999998</v>
      </c>
      <c r="DS868">
        <f>'Raw Data'!DF868</f>
        <v>34.769458999999998</v>
      </c>
      <c r="DT868">
        <f>'Raw Data'!DG868</f>
        <v>-85.401662999999999</v>
      </c>
      <c r="DU868">
        <f>'Raw Data'!DH868</f>
        <v>1.085E-3</v>
      </c>
      <c r="DV868">
        <f>'Raw Data'!DI868</f>
        <v>3.0539999999999999E-3</v>
      </c>
      <c r="DW868">
        <f>'Raw Data'!DJ868</f>
        <v>254</v>
      </c>
      <c r="DX868" s="11">
        <f t="shared" si="194"/>
        <v>1510</v>
      </c>
      <c r="DY868" s="5">
        <f t="shared" si="195"/>
        <v>1362.5</v>
      </c>
      <c r="DZ868" s="5">
        <f t="shared" si="188"/>
        <v>147.5</v>
      </c>
      <c r="EA868" s="5">
        <f t="shared" si="189"/>
        <v>0.10825688073394496</v>
      </c>
      <c r="EB868" s="5">
        <f t="shared" si="190"/>
        <v>1436.25</v>
      </c>
      <c r="EC868">
        <f>'Raw Data'!DK868</f>
        <v>1500</v>
      </c>
      <c r="ED868">
        <f>'Raw Data'!DL868</f>
        <v>6.3</v>
      </c>
      <c r="EE868">
        <f>'Raw Data'!DM868</f>
        <v>1560</v>
      </c>
      <c r="EF868">
        <f>'Raw Data'!DN868</f>
        <v>6.3</v>
      </c>
      <c r="EG868">
        <f>'Raw Data'!DO868</f>
        <v>1470</v>
      </c>
      <c r="EH868">
        <f>'Raw Data'!DP868</f>
        <v>0</v>
      </c>
      <c r="EI868">
        <f>'Raw Data'!DQ868</f>
        <v>1490</v>
      </c>
      <c r="EJ868">
        <f>'Raw Data'!DR868</f>
        <v>0</v>
      </c>
      <c r="EK868">
        <f>'Raw Data'!DS868</f>
        <v>1450</v>
      </c>
      <c r="EL868">
        <f>'Raw Data'!DT868</f>
        <v>6.6</v>
      </c>
      <c r="EM868">
        <f>'Raw Data'!DU868</f>
        <v>1380</v>
      </c>
      <c r="EN868">
        <f>'Raw Data'!DV868</f>
        <v>6.6</v>
      </c>
      <c r="EO868">
        <f>'Raw Data'!DW868</f>
        <v>1310</v>
      </c>
      <c r="EP868">
        <f>'Raw Data'!DX868</f>
        <v>6.6</v>
      </c>
      <c r="EQ868">
        <f>'Raw Data'!DY868</f>
        <v>1310</v>
      </c>
      <c r="ER868">
        <f>'Raw Data'!DZ868</f>
        <v>6.6</v>
      </c>
      <c r="ES868">
        <f>'Raw Data'!EA868</f>
        <v>1320</v>
      </c>
      <c r="ET868">
        <f>'Raw Data'!EB868</f>
        <v>6.6</v>
      </c>
      <c r="EU868">
        <f>'Raw Data'!EC868</f>
        <v>1340</v>
      </c>
      <c r="EV868">
        <f>'Raw Data'!ED868</f>
        <v>6.6</v>
      </c>
      <c r="EW868">
        <f>'Raw Data'!EE868</f>
        <v>0</v>
      </c>
    </row>
    <row r="869" spans="1:153" x14ac:dyDescent="0.3">
      <c r="A869">
        <f>'Raw Data'!A869</f>
        <v>867</v>
      </c>
      <c r="B869" t="str">
        <f>'Raw Data'!B869</f>
        <v>Point</v>
      </c>
      <c r="C869">
        <f>'Raw Data'!C869</f>
        <v>759</v>
      </c>
      <c r="D869">
        <f>'Raw Data'!D869</f>
        <v>25</v>
      </c>
      <c r="E869" t="str">
        <f>'Raw Data'!E869</f>
        <v>Point</v>
      </c>
      <c r="F869">
        <f>'Raw Data'!F869</f>
        <v>7650856</v>
      </c>
      <c r="G869" t="str">
        <f>'Raw Data'!G869</f>
        <v>Gsp Post 00</v>
      </c>
      <c r="H869" s="3">
        <f>'Raw Data'!H869</f>
        <v>43979</v>
      </c>
      <c r="L869">
        <f t="shared" si="182"/>
        <v>0</v>
      </c>
      <c r="M869" s="5">
        <f t="shared" si="183"/>
        <v>43979</v>
      </c>
      <c r="N869" s="5">
        <f t="shared" si="191"/>
        <v>2020</v>
      </c>
      <c r="O869" s="5" t="str" cm="1">
        <f t="array" ref="O869">_xlfn.IFS(N869&lt;=2016,"before treatment",N869=2017,"unknown",N869&gt;2017,"after treatment")</f>
        <v>after treatment</v>
      </c>
      <c r="P869" s="5">
        <f t="shared" si="184"/>
        <v>0</v>
      </c>
      <c r="Q869" s="5">
        <f t="shared" si="185"/>
        <v>1</v>
      </c>
      <c r="R869" t="str">
        <f>'Raw Data'!I869</f>
        <v>Walker</v>
      </c>
      <c r="S869" t="str">
        <f>'Raw Data'!J869</f>
        <v>FOREST HAYS JR MEMORIAL</v>
      </c>
      <c r="T869" t="str">
        <f>'Raw Data'!K869</f>
        <v>W Cove Rd</v>
      </c>
      <c r="U869" t="str">
        <f>'Raw Data'!L869</f>
        <v>(O) No Injury</v>
      </c>
      <c r="V869">
        <f>'Raw Data'!M869</f>
        <v>0</v>
      </c>
      <c r="W869">
        <f>'Raw Data'!N869</f>
        <v>0</v>
      </c>
      <c r="X869">
        <f>'Raw Data'!O869</f>
        <v>0</v>
      </c>
      <c r="Y869" t="str">
        <f>'Raw Data'!P869</f>
        <v>Not a Collision with Motor Vehicle</v>
      </c>
      <c r="Z869" t="str">
        <f>'Raw Data'!Q869</f>
        <v>Off Roadway</v>
      </c>
      <c r="AA869" t="str">
        <f>'Raw Data'!R869</f>
        <v>Guard Rail Face</v>
      </c>
      <c r="AB869" t="str">
        <f>'Raw Data'!S869</f>
        <v>Over Turn</v>
      </c>
      <c r="AC869" t="str">
        <f>'Raw Data'!T869</f>
        <v>Under the Influence (U.I.)</v>
      </c>
      <c r="AD869">
        <f>'Raw Data'!U869</f>
        <v>1</v>
      </c>
      <c r="AE869" s="5" t="str">
        <f t="shared" si="192"/>
        <v>Yes</v>
      </c>
      <c r="AF869" t="str">
        <f>'Raw Data'!V869</f>
        <v>Negotiating a Curve</v>
      </c>
      <c r="AG869" s="5">
        <f t="shared" si="186"/>
        <v>0</v>
      </c>
      <c r="AH869" t="str">
        <f>'Raw Data'!W869</f>
        <v>South</v>
      </c>
      <c r="AI869" t="str">
        <f>'Raw Data'!X869</f>
        <v>Dark-Not Lighted</v>
      </c>
      <c r="AJ869" t="str">
        <f>'Raw Data'!Y869</f>
        <v>Dry</v>
      </c>
      <c r="AK869">
        <f>'Raw Data'!Z869</f>
        <v>20</v>
      </c>
      <c r="AL869" t="str">
        <f>'Raw Data'!AA869</f>
        <v>["Lap and Shoulder Belt Used","Lap and Shoulder Belt Used"]</v>
      </c>
      <c r="AM869" s="5">
        <f t="shared" si="187"/>
        <v>0</v>
      </c>
      <c r="AN869" t="str">
        <f>'Raw Data'!AB869</f>
        <v>Sports Utility Vehicle (SUV)</v>
      </c>
      <c r="AO869" t="str">
        <f>'Raw Data'!AC869</f>
        <v>2951019300I</v>
      </c>
      <c r="AP869">
        <f>'Raw Data'!AD869</f>
        <v>11.227084</v>
      </c>
      <c r="AQ869">
        <f>'Raw Data'!AE869</f>
        <v>34.770879000000001</v>
      </c>
      <c r="AR869">
        <f>'Raw Data'!AF869</f>
        <v>-85.404094999999998</v>
      </c>
      <c r="AS869">
        <f>'Raw Data'!AG869</f>
        <v>254</v>
      </c>
      <c r="AT869">
        <f>'Raw Data'!AH869</f>
        <v>252</v>
      </c>
      <c r="AU869">
        <f>'Raw Data'!AI869</f>
        <v>1965</v>
      </c>
      <c r="AV869" t="str">
        <f>'Raw Data'!AJ869</f>
        <v>D6_0193_00_I</v>
      </c>
      <c r="AW869">
        <f>'Raw Data'!AK869</f>
        <v>19</v>
      </c>
      <c r="AX869">
        <f>'Raw Data'!AL869</f>
        <v>20</v>
      </c>
      <c r="AY869" t="str">
        <f>'Raw Data'!AM869</f>
        <v>split</v>
      </c>
      <c r="AZ869">
        <f>'Raw Data'!AN869</f>
        <v>498.5</v>
      </c>
      <c r="BA869">
        <f>'Raw Data'!AO869</f>
        <v>119</v>
      </c>
      <c r="BB869">
        <f>'Raw Data'!AP869</f>
        <v>1035.7</v>
      </c>
      <c r="BC869">
        <f>'Raw Data'!AQ869</f>
        <v>-85.402736000000004</v>
      </c>
      <c r="BD869">
        <f>'Raw Data'!AR869</f>
        <v>34.769613999999997</v>
      </c>
      <c r="BE869">
        <f>'Raw Data'!AS869</f>
        <v>-85.403735999999995</v>
      </c>
      <c r="BF869">
        <f>'Raw Data'!AT869</f>
        <v>34.771853</v>
      </c>
      <c r="BG869" t="str">
        <f>'Raw Data'!AU869</f>
        <v>2951019300I</v>
      </c>
      <c r="BH869">
        <f>'Raw Data'!AV869</f>
        <v>1</v>
      </c>
      <c r="BI869">
        <f>'Raw Data'!AW869</f>
        <v>295</v>
      </c>
      <c r="BJ869">
        <f>'Raw Data'!AX869</f>
        <v>193</v>
      </c>
      <c r="BK869">
        <f>'Raw Data'!AY869</f>
        <v>0</v>
      </c>
      <c r="BL869">
        <f>'Raw Data'!AZ869</f>
        <v>55</v>
      </c>
      <c r="BM869">
        <f>'Raw Data'!BA869</f>
        <v>13.55</v>
      </c>
      <c r="BN869">
        <f>'Raw Data'!BB869</f>
        <v>12.64</v>
      </c>
      <c r="BO869">
        <f>'Raw Data'!BC869</f>
        <v>857.6</v>
      </c>
      <c r="BP869">
        <f>'Raw Data'!BD869</f>
        <v>856.6</v>
      </c>
      <c r="BQ869">
        <f>'Raw Data'!BE869</f>
        <v>877</v>
      </c>
      <c r="BR869">
        <f>'Raw Data'!BF869</f>
        <v>45</v>
      </c>
      <c r="BS869">
        <f>'Raw Data'!BG869</f>
        <v>39.799999999999997</v>
      </c>
      <c r="BT869">
        <f>'Raw Data'!BH869</f>
        <v>5.2</v>
      </c>
      <c r="BU869">
        <f>'Raw Data'!BI869</f>
        <v>43609</v>
      </c>
      <c r="BV869" t="str">
        <f>'Raw Data'!BJ869</f>
        <v>ASV_5+</v>
      </c>
      <c r="BW869">
        <f>'Raw Data'!BK869</f>
        <v>3.0539999999999999E-3</v>
      </c>
      <c r="BX869">
        <f>'Raw Data'!BL869</f>
        <v>41010</v>
      </c>
      <c r="BY869">
        <f>'Raw Data'!BM869</f>
        <v>51069</v>
      </c>
      <c r="BZ869" t="str">
        <f>'Raw Data'!BN869</f>
        <v>2951019300I</v>
      </c>
      <c r="CA869" t="str">
        <f>'Raw Data'!BO869</f>
        <v>WALKER</v>
      </c>
      <c r="CB869">
        <f>'Raw Data'!BP869</f>
        <v>1</v>
      </c>
      <c r="CC869">
        <f>'Raw Data'!BQ869</f>
        <v>19300</v>
      </c>
      <c r="CD869">
        <f>'Raw Data'!BR869</f>
        <v>6</v>
      </c>
      <c r="CE869">
        <f>'Raw Data'!BS869</f>
        <v>1</v>
      </c>
      <c r="CF869">
        <f>'Raw Data'!BT869</f>
        <v>2</v>
      </c>
      <c r="CG869">
        <f>'Raw Data'!BU869</f>
        <v>1</v>
      </c>
      <c r="CH869">
        <f>'Raw Data'!BV869</f>
        <v>1</v>
      </c>
      <c r="CI869">
        <f>'Raw Data'!BW869</f>
        <v>2</v>
      </c>
      <c r="CJ869">
        <f>'Raw Data'!BX869</f>
        <v>0</v>
      </c>
      <c r="CK869">
        <f>'Raw Data'!BY869</f>
        <v>5</v>
      </c>
      <c r="CL869" t="str">
        <f>'Raw Data'!BZ869</f>
        <v>N</v>
      </c>
      <c r="CM869">
        <f t="shared" si="193"/>
        <v>0</v>
      </c>
      <c r="CN869">
        <f>'Raw Data'!CA869</f>
        <v>295</v>
      </c>
      <c r="CO869">
        <f>'Raw Data'!CB869</f>
        <v>193</v>
      </c>
      <c r="CP869">
        <f>'Raw Data'!CC869</f>
        <v>0</v>
      </c>
      <c r="CQ869" t="str">
        <f>'Raw Data'!CD869</f>
        <v>Not Urban</v>
      </c>
      <c r="CR869" t="str">
        <f>'Raw Data'!CE869</f>
        <v>Not Urban</v>
      </c>
      <c r="CS869">
        <f>'Raw Data'!CF869</f>
        <v>0</v>
      </c>
      <c r="CT869">
        <f>'Raw Data'!CG869</f>
        <v>55</v>
      </c>
      <c r="CU869">
        <f>'Raw Data'!CH869</f>
        <v>620</v>
      </c>
      <c r="CV869" t="str">
        <f>'Raw Data'!CI869</f>
        <v xml:space="preserve"> </v>
      </c>
      <c r="CW869">
        <f>'Raw Data'!CJ869</f>
        <v>0</v>
      </c>
      <c r="CX869">
        <f>'Raw Data'!CK869</f>
        <v>1.103483</v>
      </c>
      <c r="CY869">
        <f>'Raw Data'!CL869</f>
        <v>14</v>
      </c>
      <c r="CZ869" t="str">
        <f>'Raw Data'!CM869</f>
        <v>State Mainline</v>
      </c>
      <c r="DA869">
        <f>'Raw Data'!CN869</f>
        <v>620</v>
      </c>
      <c r="DB869">
        <f>'Raw Data'!CO869</f>
        <v>516072</v>
      </c>
      <c r="DC869">
        <f>'Raw Data'!CP869</f>
        <v>10.130000000000001</v>
      </c>
      <c r="DD869">
        <f>'Raw Data'!CQ869</f>
        <v>11.23</v>
      </c>
      <c r="DE869">
        <f>'Raw Data'!CR869</f>
        <v>516072</v>
      </c>
      <c r="DF869">
        <f>'Raw Data'!CS869</f>
        <v>0</v>
      </c>
      <c r="DG869">
        <f>'Raw Data'!CT869</f>
        <v>5826.3881060000003</v>
      </c>
      <c r="DH869">
        <f>'Raw Data'!CU869</f>
        <v>100</v>
      </c>
      <c r="DI869">
        <f>'Raw Data'!CV869</f>
        <v>51070</v>
      </c>
      <c r="DJ869">
        <f>'Raw Data'!CW869</f>
        <v>3.7762999999999998E-2</v>
      </c>
      <c r="DK869">
        <f>'Raw Data'!CX869</f>
        <v>0</v>
      </c>
      <c r="DL869">
        <f>'Raw Data'!CY869</f>
        <v>3.0539999999999999E-3</v>
      </c>
      <c r="DM869">
        <f>'Raw Data'!CZ869</f>
        <v>365</v>
      </c>
      <c r="DN869" t="str">
        <f>'Raw Data'!DA869</f>
        <v>295-0165</v>
      </c>
      <c r="DO869" t="str">
        <f>'Raw Data'!DB869</f>
        <v>5R : Rural Major Collector</v>
      </c>
      <c r="DP869" t="str">
        <f>'Raw Data'!DC869</f>
        <v>34.769459, -85.401663</v>
      </c>
      <c r="DQ869">
        <f>'Raw Data'!DD869</f>
        <v>-85.401662999999999</v>
      </c>
      <c r="DR869">
        <f>'Raw Data'!DE869</f>
        <v>34.769458999999998</v>
      </c>
      <c r="DS869">
        <f>'Raw Data'!DF869</f>
        <v>34.769458999999998</v>
      </c>
      <c r="DT869">
        <f>'Raw Data'!DG869</f>
        <v>-85.401662999999999</v>
      </c>
      <c r="DU869">
        <f>'Raw Data'!DH869</f>
        <v>1.085E-3</v>
      </c>
      <c r="DV869">
        <f>'Raw Data'!DI869</f>
        <v>3.0539999999999999E-3</v>
      </c>
      <c r="DW869">
        <f>'Raw Data'!DJ869</f>
        <v>254</v>
      </c>
      <c r="DX869" s="11">
        <f t="shared" si="194"/>
        <v>1510</v>
      </c>
      <c r="DY869" s="5">
        <f t="shared" si="195"/>
        <v>1362.5</v>
      </c>
      <c r="DZ869" s="5">
        <f t="shared" si="188"/>
        <v>147.5</v>
      </c>
      <c r="EA869" s="5">
        <f t="shared" si="189"/>
        <v>0.10825688073394496</v>
      </c>
      <c r="EB869" s="5">
        <f t="shared" si="190"/>
        <v>1436.25</v>
      </c>
      <c r="EC869">
        <f>'Raw Data'!DK869</f>
        <v>1500</v>
      </c>
      <c r="ED869">
        <f>'Raw Data'!DL869</f>
        <v>6.3</v>
      </c>
      <c r="EE869">
        <f>'Raw Data'!DM869</f>
        <v>1560</v>
      </c>
      <c r="EF869">
        <f>'Raw Data'!DN869</f>
        <v>6.3</v>
      </c>
      <c r="EG869">
        <f>'Raw Data'!DO869</f>
        <v>1470</v>
      </c>
      <c r="EH869">
        <f>'Raw Data'!DP869</f>
        <v>0</v>
      </c>
      <c r="EI869">
        <f>'Raw Data'!DQ869</f>
        <v>1490</v>
      </c>
      <c r="EJ869">
        <f>'Raw Data'!DR869</f>
        <v>0</v>
      </c>
      <c r="EK869">
        <f>'Raw Data'!DS869</f>
        <v>1450</v>
      </c>
      <c r="EL869">
        <f>'Raw Data'!DT869</f>
        <v>6.6</v>
      </c>
      <c r="EM869">
        <f>'Raw Data'!DU869</f>
        <v>1380</v>
      </c>
      <c r="EN869">
        <f>'Raw Data'!DV869</f>
        <v>6.6</v>
      </c>
      <c r="EO869">
        <f>'Raw Data'!DW869</f>
        <v>1310</v>
      </c>
      <c r="EP869">
        <f>'Raw Data'!DX869</f>
        <v>6.6</v>
      </c>
      <c r="EQ869">
        <f>'Raw Data'!DY869</f>
        <v>1310</v>
      </c>
      <c r="ER869">
        <f>'Raw Data'!DZ869</f>
        <v>6.6</v>
      </c>
      <c r="ES869">
        <f>'Raw Data'!EA869</f>
        <v>1320</v>
      </c>
      <c r="ET869">
        <f>'Raw Data'!EB869</f>
        <v>6.6</v>
      </c>
      <c r="EU869">
        <f>'Raw Data'!EC869</f>
        <v>1340</v>
      </c>
      <c r="EV869">
        <f>'Raw Data'!ED869</f>
        <v>6.6</v>
      </c>
      <c r="EW869">
        <f>'Raw Data'!EE869</f>
        <v>0</v>
      </c>
    </row>
    <row r="870" spans="1:153" x14ac:dyDescent="0.3">
      <c r="A870">
        <f>'Raw Data'!A870</f>
        <v>868</v>
      </c>
      <c r="B870" t="str">
        <f>'Raw Data'!B870</f>
        <v>Point</v>
      </c>
      <c r="C870">
        <f>'Raw Data'!C870</f>
        <v>35</v>
      </c>
      <c r="D870">
        <f>'Raw Data'!D870</f>
        <v>410</v>
      </c>
      <c r="E870" t="str">
        <f>'Raw Data'!E870</f>
        <v>Point</v>
      </c>
      <c r="F870">
        <f>'Raw Data'!F870</f>
        <v>4413653</v>
      </c>
      <c r="G870" t="str">
        <f>'Raw Data'!G870</f>
        <v>Gsp Post 00</v>
      </c>
      <c r="H870" s="3">
        <f>'Raw Data'!H870</f>
        <v>41378</v>
      </c>
      <c r="L870">
        <f t="shared" si="182"/>
        <v>0</v>
      </c>
      <c r="M870" s="5">
        <f t="shared" si="183"/>
        <v>41378</v>
      </c>
      <c r="N870" s="5">
        <f t="shared" si="191"/>
        <v>2013</v>
      </c>
      <c r="O870" s="5" t="str" cm="1">
        <f t="array" ref="O870">_xlfn.IFS(N870&lt;=2016,"before treatment",N870=2017,"unknown",N870&gt;2017,"after treatment")</f>
        <v>before treatment</v>
      </c>
      <c r="P870" s="5">
        <f t="shared" si="184"/>
        <v>1</v>
      </c>
      <c r="Q870" s="5">
        <f t="shared" si="185"/>
        <v>0</v>
      </c>
      <c r="R870" t="str">
        <f>'Raw Data'!I870</f>
        <v>Walker</v>
      </c>
      <c r="S870" t="str">
        <f>'Raw Data'!J870</f>
        <v>FOREST HAYS JR MEMORIAL</v>
      </c>
      <c r="T870" t="str">
        <f>'Raw Data'!K870</f>
        <v>(none)</v>
      </c>
      <c r="U870" t="str">
        <f>'Raw Data'!L870</f>
        <v>(B) Suspected Minor/Visible Injury</v>
      </c>
      <c r="V870">
        <f>'Raw Data'!M870</f>
        <v>0</v>
      </c>
      <c r="W870">
        <f>'Raw Data'!N870</f>
        <v>0</v>
      </c>
      <c r="X870">
        <f>'Raw Data'!O870</f>
        <v>1</v>
      </c>
      <c r="Y870" t="str">
        <f>'Raw Data'!P870</f>
        <v>Not a Collision with Motor Vehicle</v>
      </c>
      <c r="Z870" t="str">
        <f>'Raw Data'!Q870</f>
        <v>On Shoulder</v>
      </c>
      <c r="AA870" t="str">
        <f>'Raw Data'!R870</f>
        <v>Other-Fixed Object</v>
      </c>
      <c r="AB870" t="str">
        <f>'Raw Data'!S870</f>
        <v>Tree</v>
      </c>
      <c r="AC870" t="str">
        <f>'Raw Data'!T870</f>
        <v>Changed Lanes Improperly</v>
      </c>
      <c r="AD870">
        <f>'Raw Data'!U870</f>
        <v>1</v>
      </c>
      <c r="AE870" s="5" t="str">
        <f t="shared" si="192"/>
        <v>Yes</v>
      </c>
      <c r="AF870" t="str">
        <f>'Raw Data'!V870</f>
        <v>Negotiating a Curve</v>
      </c>
      <c r="AG870" s="5">
        <f t="shared" si="186"/>
        <v>0</v>
      </c>
      <c r="AH870" t="str">
        <f>'Raw Data'!W870</f>
        <v>South</v>
      </c>
      <c r="AI870" t="str">
        <f>'Raw Data'!X870</f>
        <v>Dark-Not Lighted</v>
      </c>
      <c r="AJ870" t="str">
        <f>'Raw Data'!Y870</f>
        <v>Dry</v>
      </c>
      <c r="AK870">
        <f>'Raw Data'!Z870</f>
        <v>24</v>
      </c>
      <c r="AL870" t="str">
        <f>'Raw Data'!AA870</f>
        <v>["Lap and Shoulder Belt Used","Lap and Shoulder Belt Used"]</v>
      </c>
      <c r="AM870" s="5">
        <f t="shared" si="187"/>
        <v>0</v>
      </c>
      <c r="AN870" t="str">
        <f>'Raw Data'!AB870</f>
        <v>Passenger Car</v>
      </c>
      <c r="AO870" t="str">
        <f>'Raw Data'!AC870</f>
        <v>2951019300I</v>
      </c>
      <c r="AP870">
        <f>'Raw Data'!AD870</f>
        <v>11.053496000000001</v>
      </c>
      <c r="AQ870">
        <f>'Raw Data'!AE870</f>
        <v>34.769455999999998</v>
      </c>
      <c r="AR870">
        <f>'Raw Data'!AF870</f>
        <v>-85.401895999999994</v>
      </c>
      <c r="AS870">
        <f>'Raw Data'!AG870</f>
        <v>255</v>
      </c>
      <c r="AT870">
        <f>'Raw Data'!AH870</f>
        <v>253</v>
      </c>
      <c r="AU870">
        <f>'Raw Data'!AI870</f>
        <v>1966</v>
      </c>
      <c r="AV870" t="str">
        <f>'Raw Data'!AJ870</f>
        <v>D6_0193_00_I</v>
      </c>
      <c r="AW870">
        <f>'Raw Data'!AK870</f>
        <v>19</v>
      </c>
      <c r="AX870">
        <f>'Raw Data'!AL870</f>
        <v>21</v>
      </c>
      <c r="AY870" t="str">
        <f>'Raw Data'!AM870</f>
        <v>split</v>
      </c>
      <c r="AZ870">
        <f>'Raw Data'!AN870</f>
        <v>770.7</v>
      </c>
      <c r="BA870">
        <f>'Raw Data'!AO870</f>
        <v>27.9</v>
      </c>
      <c r="BB870">
        <f>'Raw Data'!AP870</f>
        <v>374.6</v>
      </c>
      <c r="BC870">
        <f>'Raw Data'!AQ870</f>
        <v>-85.401515000000003</v>
      </c>
      <c r="BD870">
        <f>'Raw Data'!AR870</f>
        <v>34.769464999999997</v>
      </c>
      <c r="BE870">
        <f>'Raw Data'!AS870</f>
        <v>-85.402736000000004</v>
      </c>
      <c r="BF870">
        <f>'Raw Data'!AT870</f>
        <v>34.769613999999997</v>
      </c>
      <c r="BG870" t="str">
        <f>'Raw Data'!AU870</f>
        <v>2951019300I</v>
      </c>
      <c r="BH870">
        <f>'Raw Data'!AV870</f>
        <v>1</v>
      </c>
      <c r="BI870">
        <f>'Raw Data'!AW870</f>
        <v>295</v>
      </c>
      <c r="BJ870">
        <f>'Raw Data'!AX870</f>
        <v>193</v>
      </c>
      <c r="BK870">
        <f>'Raw Data'!AY870</f>
        <v>0</v>
      </c>
      <c r="BL870">
        <f>'Raw Data'!AZ870</f>
        <v>55</v>
      </c>
      <c r="BM870">
        <f>'Raw Data'!BA870</f>
        <v>3.79</v>
      </c>
      <c r="BN870">
        <f>'Raw Data'!BB870</f>
        <v>3.66</v>
      </c>
      <c r="BO870">
        <f>'Raw Data'!BC870</f>
        <v>899.6</v>
      </c>
      <c r="BP870">
        <f>'Raw Data'!BD870</f>
        <v>881.2</v>
      </c>
      <c r="BQ870">
        <f>'Raw Data'!BE870</f>
        <v>866.5</v>
      </c>
      <c r="BR870">
        <f>'Raw Data'!BF870</f>
        <v>55</v>
      </c>
      <c r="BS870">
        <f>'Raw Data'!BG870</f>
        <v>54.6</v>
      </c>
      <c r="BT870">
        <f>'Raw Data'!BH870</f>
        <v>0.4</v>
      </c>
      <c r="BU870">
        <f>'Raw Data'!BI870</f>
        <v>44188</v>
      </c>
      <c r="BV870" t="str">
        <f>'Raw Data'!BJ870</f>
        <v>NONE</v>
      </c>
      <c r="BW870">
        <f>'Raw Data'!BK870</f>
        <v>1.2390000000000001E-3</v>
      </c>
      <c r="BX870">
        <f>'Raw Data'!BL870</f>
        <v>41010</v>
      </c>
      <c r="BY870">
        <f>'Raw Data'!BM870</f>
        <v>51069</v>
      </c>
      <c r="BZ870" t="str">
        <f>'Raw Data'!BN870</f>
        <v>2951019300I</v>
      </c>
      <c r="CA870" t="str">
        <f>'Raw Data'!BO870</f>
        <v>WALKER</v>
      </c>
      <c r="CB870">
        <f>'Raw Data'!BP870</f>
        <v>1</v>
      </c>
      <c r="CC870">
        <f>'Raw Data'!BQ870</f>
        <v>19300</v>
      </c>
      <c r="CD870">
        <f>'Raw Data'!BR870</f>
        <v>6</v>
      </c>
      <c r="CE870">
        <f>'Raw Data'!BS870</f>
        <v>1</v>
      </c>
      <c r="CF870">
        <f>'Raw Data'!BT870</f>
        <v>2</v>
      </c>
      <c r="CG870">
        <f>'Raw Data'!BU870</f>
        <v>1</v>
      </c>
      <c r="CH870">
        <f>'Raw Data'!BV870</f>
        <v>1</v>
      </c>
      <c r="CI870">
        <f>'Raw Data'!BW870</f>
        <v>2</v>
      </c>
      <c r="CJ870">
        <f>'Raw Data'!BX870</f>
        <v>0</v>
      </c>
      <c r="CK870">
        <f>'Raw Data'!BY870</f>
        <v>5</v>
      </c>
      <c r="CL870" t="str">
        <f>'Raw Data'!BZ870</f>
        <v>N</v>
      </c>
      <c r="CM870">
        <f t="shared" si="193"/>
        <v>0</v>
      </c>
      <c r="CN870">
        <f>'Raw Data'!CA870</f>
        <v>295</v>
      </c>
      <c r="CO870">
        <f>'Raw Data'!CB870</f>
        <v>193</v>
      </c>
      <c r="CP870">
        <f>'Raw Data'!CC870</f>
        <v>0</v>
      </c>
      <c r="CQ870" t="str">
        <f>'Raw Data'!CD870</f>
        <v>Not Urban</v>
      </c>
      <c r="CR870" t="str">
        <f>'Raw Data'!CE870</f>
        <v>Not Urban</v>
      </c>
      <c r="CS870">
        <f>'Raw Data'!CF870</f>
        <v>0</v>
      </c>
      <c r="CT870">
        <f>'Raw Data'!CG870</f>
        <v>55</v>
      </c>
      <c r="CU870">
        <f>'Raw Data'!CH870</f>
        <v>620</v>
      </c>
      <c r="CV870" t="str">
        <f>'Raw Data'!CI870</f>
        <v xml:space="preserve"> </v>
      </c>
      <c r="CW870">
        <f>'Raw Data'!CJ870</f>
        <v>0</v>
      </c>
      <c r="CX870">
        <f>'Raw Data'!CK870</f>
        <v>1.103483</v>
      </c>
      <c r="CY870">
        <f>'Raw Data'!CL870</f>
        <v>14</v>
      </c>
      <c r="CZ870" t="str">
        <f>'Raw Data'!CM870</f>
        <v>State Mainline</v>
      </c>
      <c r="DA870">
        <f>'Raw Data'!CN870</f>
        <v>620</v>
      </c>
      <c r="DB870">
        <f>'Raw Data'!CO870</f>
        <v>516072</v>
      </c>
      <c r="DC870">
        <f>'Raw Data'!CP870</f>
        <v>10.130000000000001</v>
      </c>
      <c r="DD870">
        <f>'Raw Data'!CQ870</f>
        <v>11.23</v>
      </c>
      <c r="DE870">
        <f>'Raw Data'!CR870</f>
        <v>516072</v>
      </c>
      <c r="DF870">
        <f>'Raw Data'!CS870</f>
        <v>0</v>
      </c>
      <c r="DG870">
        <f>'Raw Data'!CT870</f>
        <v>5826.3881060000003</v>
      </c>
      <c r="DH870">
        <f>'Raw Data'!CU870</f>
        <v>100</v>
      </c>
      <c r="DI870">
        <f>'Raw Data'!CV870</f>
        <v>51070</v>
      </c>
      <c r="DJ870">
        <f>'Raw Data'!CW870</f>
        <v>3.7762999999999998E-2</v>
      </c>
      <c r="DK870">
        <f>'Raw Data'!CX870</f>
        <v>0</v>
      </c>
      <c r="DL870">
        <f>'Raw Data'!CY870</f>
        <v>1.2390000000000001E-3</v>
      </c>
      <c r="DM870">
        <f>'Raw Data'!CZ870</f>
        <v>365</v>
      </c>
      <c r="DN870" t="str">
        <f>'Raw Data'!DA870</f>
        <v>295-0165</v>
      </c>
      <c r="DO870" t="str">
        <f>'Raw Data'!DB870</f>
        <v>5R : Rural Major Collector</v>
      </c>
      <c r="DP870" t="str">
        <f>'Raw Data'!DC870</f>
        <v>34.769459, -85.401663</v>
      </c>
      <c r="DQ870">
        <f>'Raw Data'!DD870</f>
        <v>-85.401662999999999</v>
      </c>
      <c r="DR870">
        <f>'Raw Data'!DE870</f>
        <v>34.769458999999998</v>
      </c>
      <c r="DS870">
        <f>'Raw Data'!DF870</f>
        <v>34.769458999999998</v>
      </c>
      <c r="DT870">
        <f>'Raw Data'!DG870</f>
        <v>-85.401662999999999</v>
      </c>
      <c r="DU870">
        <f>'Raw Data'!DH870</f>
        <v>0</v>
      </c>
      <c r="DV870">
        <f>'Raw Data'!DI870</f>
        <v>1.2390000000000001E-3</v>
      </c>
      <c r="DW870">
        <f>'Raw Data'!DJ870</f>
        <v>255</v>
      </c>
      <c r="DX870" s="11">
        <f t="shared" si="194"/>
        <v>1510</v>
      </c>
      <c r="DY870" s="5">
        <f t="shared" si="195"/>
        <v>1362.5</v>
      </c>
      <c r="DZ870" s="5">
        <f t="shared" si="188"/>
        <v>147.5</v>
      </c>
      <c r="EA870" s="5">
        <f t="shared" si="189"/>
        <v>0.10825688073394496</v>
      </c>
      <c r="EB870" s="5">
        <f t="shared" si="190"/>
        <v>1436.25</v>
      </c>
      <c r="EC870">
        <f>'Raw Data'!DK870</f>
        <v>1500</v>
      </c>
      <c r="ED870">
        <f>'Raw Data'!DL870</f>
        <v>6.3</v>
      </c>
      <c r="EE870">
        <f>'Raw Data'!DM870</f>
        <v>1560</v>
      </c>
      <c r="EF870">
        <f>'Raw Data'!DN870</f>
        <v>6.3</v>
      </c>
      <c r="EG870">
        <f>'Raw Data'!DO870</f>
        <v>1470</v>
      </c>
      <c r="EH870">
        <f>'Raw Data'!DP870</f>
        <v>0</v>
      </c>
      <c r="EI870">
        <f>'Raw Data'!DQ870</f>
        <v>1490</v>
      </c>
      <c r="EJ870">
        <f>'Raw Data'!DR870</f>
        <v>0</v>
      </c>
      <c r="EK870">
        <f>'Raw Data'!DS870</f>
        <v>1450</v>
      </c>
      <c r="EL870">
        <f>'Raw Data'!DT870</f>
        <v>6.6</v>
      </c>
      <c r="EM870">
        <f>'Raw Data'!DU870</f>
        <v>1380</v>
      </c>
      <c r="EN870">
        <f>'Raw Data'!DV870</f>
        <v>6.6</v>
      </c>
      <c r="EO870">
        <f>'Raw Data'!DW870</f>
        <v>1310</v>
      </c>
      <c r="EP870">
        <f>'Raw Data'!DX870</f>
        <v>6.6</v>
      </c>
      <c r="EQ870">
        <f>'Raw Data'!DY870</f>
        <v>1310</v>
      </c>
      <c r="ER870">
        <f>'Raw Data'!DZ870</f>
        <v>6.6</v>
      </c>
      <c r="ES870">
        <f>'Raw Data'!EA870</f>
        <v>1320</v>
      </c>
      <c r="ET870">
        <f>'Raw Data'!EB870</f>
        <v>6.6</v>
      </c>
      <c r="EU870">
        <f>'Raw Data'!EC870</f>
        <v>1340</v>
      </c>
      <c r="EV870">
        <f>'Raw Data'!ED870</f>
        <v>6.6</v>
      </c>
      <c r="EW870">
        <f>'Raw Data'!EE870</f>
        <v>0</v>
      </c>
    </row>
    <row r="871" spans="1:153" x14ac:dyDescent="0.3">
      <c r="A871">
        <f>'Raw Data'!A871</f>
        <v>869</v>
      </c>
      <c r="B871" t="str">
        <f>'Raw Data'!B871</f>
        <v>Point</v>
      </c>
      <c r="C871">
        <f>'Raw Data'!C871</f>
        <v>370</v>
      </c>
      <c r="D871">
        <f>'Raw Data'!D871</f>
        <v>185</v>
      </c>
      <c r="E871" t="str">
        <f>'Raw Data'!E871</f>
        <v>Point</v>
      </c>
      <c r="F871">
        <f>'Raw Data'!F871</f>
        <v>6073004</v>
      </c>
      <c r="G871" t="str">
        <f>'Raw Data'!G871</f>
        <v>Walker County Sheriff's Office</v>
      </c>
      <c r="H871" s="3">
        <f>'Raw Data'!H871</f>
        <v>42745</v>
      </c>
      <c r="L871">
        <f t="shared" si="182"/>
        <v>0</v>
      </c>
      <c r="M871" s="5">
        <f t="shared" si="183"/>
        <v>42745</v>
      </c>
      <c r="N871" s="5">
        <f t="shared" si="191"/>
        <v>2017</v>
      </c>
      <c r="O871" s="5" t="str" cm="1">
        <f t="array" ref="O871">_xlfn.IFS(N871&lt;=2016,"before treatment",N871=2017,"unknown",N871&gt;2017,"after treatment")</f>
        <v>unknown</v>
      </c>
      <c r="P871" s="5">
        <f t="shared" si="184"/>
        <v>0</v>
      </c>
      <c r="Q871" s="5">
        <f t="shared" si="185"/>
        <v>0</v>
      </c>
      <c r="R871" t="str">
        <f>'Raw Data'!I871</f>
        <v>Walker</v>
      </c>
      <c r="S871" t="str">
        <f>'Raw Data'!J871</f>
        <v>["FOREST HAYS JR MEMORIAL","FOREST HAYS JR MEMORIAL","MACK COULTER RD"]</v>
      </c>
      <c r="T871" t="str">
        <f>'Raw Data'!K871</f>
        <v>Mack Coulter Rd</v>
      </c>
      <c r="U871" t="str">
        <f>'Raw Data'!L871</f>
        <v>(B) Suspected Minor/Visible Injury</v>
      </c>
      <c r="V871">
        <f>'Raw Data'!M871</f>
        <v>0</v>
      </c>
      <c r="W871">
        <f>'Raw Data'!N871</f>
        <v>0</v>
      </c>
      <c r="X871">
        <f>'Raw Data'!O871</f>
        <v>1</v>
      </c>
      <c r="Y871" t="str">
        <f>'Raw Data'!P871</f>
        <v>Not a Collision with Motor Vehicle</v>
      </c>
      <c r="Z871" t="str">
        <f>'Raw Data'!Q871</f>
        <v>On Roadway - Roadway Intersection</v>
      </c>
      <c r="AA871" t="str">
        <f>'Raw Data'!R871</f>
        <v>Over Turn</v>
      </c>
      <c r="AB871" t="str">
        <f>'Raw Data'!S871</f>
        <v>Over Turn</v>
      </c>
      <c r="AC871" t="str">
        <f>'Raw Data'!T871</f>
        <v>Other</v>
      </c>
      <c r="AD871">
        <f>'Raw Data'!U871</f>
        <v>1</v>
      </c>
      <c r="AE871" s="5" t="str">
        <f t="shared" si="192"/>
        <v>Yes</v>
      </c>
      <c r="AF871" t="str">
        <f>'Raw Data'!V871</f>
        <v>Straight</v>
      </c>
      <c r="AG871" s="5">
        <f t="shared" si="186"/>
        <v>0</v>
      </c>
      <c r="AH871" t="str">
        <f>'Raw Data'!W871</f>
        <v>South</v>
      </c>
      <c r="AI871" t="str">
        <f>'Raw Data'!X871</f>
        <v>Dark-Not Lighted</v>
      </c>
      <c r="AJ871" t="str">
        <f>'Raw Data'!Y871</f>
        <v>Dry</v>
      </c>
      <c r="AK871">
        <f>'Raw Data'!Z871</f>
        <v>40</v>
      </c>
      <c r="AL871" t="str">
        <f>'Raw Data'!AA871</f>
        <v>Lap and Shoulder Belt Used</v>
      </c>
      <c r="AM871" s="5">
        <f t="shared" si="187"/>
        <v>0</v>
      </c>
      <c r="AN871" t="str">
        <f>'Raw Data'!AB871</f>
        <v>Pickup Truck</v>
      </c>
      <c r="AO871" t="str">
        <f>'Raw Data'!AC871</f>
        <v>2951019300I</v>
      </c>
      <c r="AP871">
        <f>'Raw Data'!AD871</f>
        <v>12.758297000000001</v>
      </c>
      <c r="AQ871">
        <f>'Raw Data'!AE871</f>
        <v>34.790852000000001</v>
      </c>
      <c r="AR871">
        <f>'Raw Data'!AF871</f>
        <v>-85.393997999999996</v>
      </c>
      <c r="AS871">
        <f>'Raw Data'!AG871</f>
        <v>256</v>
      </c>
      <c r="AT871">
        <f>'Raw Data'!AH871</f>
        <v>248</v>
      </c>
      <c r="AU871">
        <f>'Raw Data'!AI871</f>
        <v>1970</v>
      </c>
      <c r="AV871" t="str">
        <f>'Raw Data'!AJ871</f>
        <v>D6_0193_00_I</v>
      </c>
      <c r="AW871">
        <f>'Raw Data'!AK871</f>
        <v>23</v>
      </c>
      <c r="AX871">
        <f>'Raw Data'!AL871</f>
        <v>25</v>
      </c>
      <c r="AY871" t="str">
        <f>'Raw Data'!AM871</f>
        <v>simple</v>
      </c>
      <c r="AZ871">
        <f>'Raw Data'!AN871</f>
        <v>1396</v>
      </c>
      <c r="BA871">
        <f>'Raw Data'!AO871</f>
        <v>31.4</v>
      </c>
      <c r="BB871">
        <f>'Raw Data'!AP871</f>
        <v>765</v>
      </c>
      <c r="BC871">
        <f>'Raw Data'!AQ871</f>
        <v>-85.394191000000006</v>
      </c>
      <c r="BD871">
        <f>'Raw Data'!AR871</f>
        <v>34.790433999999998</v>
      </c>
      <c r="BE871">
        <f>'Raw Data'!AS871</f>
        <v>-85.392825000000002</v>
      </c>
      <c r="BF871">
        <f>'Raw Data'!AT871</f>
        <v>34.792178999999997</v>
      </c>
      <c r="BG871" t="str">
        <f>'Raw Data'!AU871</f>
        <v>2951019300I</v>
      </c>
      <c r="BH871">
        <f>'Raw Data'!AV871</f>
        <v>1</v>
      </c>
      <c r="BI871">
        <f>'Raw Data'!AW871</f>
        <v>295</v>
      </c>
      <c r="BJ871">
        <f>'Raw Data'!AX871</f>
        <v>193</v>
      </c>
      <c r="BK871">
        <f>'Raw Data'!AY871</f>
        <v>0</v>
      </c>
      <c r="BL871">
        <f>'Raw Data'!AZ871</f>
        <v>55</v>
      </c>
      <c r="BM871">
        <f>'Raw Data'!BA871</f>
        <v>6.65</v>
      </c>
      <c r="BN871">
        <f>'Raw Data'!BB871</f>
        <v>5.56</v>
      </c>
      <c r="BO871">
        <f>'Raw Data'!BC871</f>
        <v>906.8</v>
      </c>
      <c r="BP871">
        <f>'Raw Data'!BD871</f>
        <v>906.5</v>
      </c>
      <c r="BQ871">
        <f>'Raw Data'!BE871</f>
        <v>894.4</v>
      </c>
      <c r="BR871">
        <f>'Raw Data'!BF871</f>
        <v>55</v>
      </c>
      <c r="BS871">
        <f>'Raw Data'!BG871</f>
        <v>58.2</v>
      </c>
      <c r="BT871">
        <f>'Raw Data'!BH871</f>
        <v>0</v>
      </c>
      <c r="BU871">
        <f>'Raw Data'!BI871</f>
        <v>44188</v>
      </c>
      <c r="BV871" t="str">
        <f>'Raw Data'!BJ871</f>
        <v>NONE</v>
      </c>
      <c r="BW871">
        <f>'Raw Data'!BK871</f>
        <v>2.2460000000000002E-3</v>
      </c>
      <c r="BX871">
        <f>'Raw Data'!BL871</f>
        <v>40319</v>
      </c>
      <c r="BY871">
        <f>'Raw Data'!BM871</f>
        <v>51058</v>
      </c>
      <c r="BZ871" t="str">
        <f>'Raw Data'!BN871</f>
        <v>2951019300I</v>
      </c>
      <c r="CA871" t="str">
        <f>'Raw Data'!BO871</f>
        <v>WALKER</v>
      </c>
      <c r="CB871">
        <f>'Raw Data'!BP871</f>
        <v>1</v>
      </c>
      <c r="CC871">
        <f>'Raw Data'!BQ871</f>
        <v>19300</v>
      </c>
      <c r="CD871">
        <f>'Raw Data'!BR871</f>
        <v>6</v>
      </c>
      <c r="CE871">
        <f>'Raw Data'!BS871</f>
        <v>1</v>
      </c>
      <c r="CF871">
        <f>'Raw Data'!BT871</f>
        <v>2</v>
      </c>
      <c r="CG871">
        <f>'Raw Data'!BU871</f>
        <v>1</v>
      </c>
      <c r="CH871">
        <f>'Raw Data'!BV871</f>
        <v>1</v>
      </c>
      <c r="CI871">
        <f>'Raw Data'!BW871</f>
        <v>2</v>
      </c>
      <c r="CJ871">
        <f>'Raw Data'!BX871</f>
        <v>0</v>
      </c>
      <c r="CK871">
        <f>'Raw Data'!BY871</f>
        <v>5</v>
      </c>
      <c r="CL871" t="str">
        <f>'Raw Data'!BZ871</f>
        <v>N</v>
      </c>
      <c r="CM871">
        <f t="shared" si="193"/>
        <v>0</v>
      </c>
      <c r="CN871">
        <f>'Raw Data'!CA871</f>
        <v>295</v>
      </c>
      <c r="CO871">
        <f>'Raw Data'!CB871</f>
        <v>193</v>
      </c>
      <c r="CP871">
        <f>'Raw Data'!CC871</f>
        <v>0</v>
      </c>
      <c r="CQ871" t="str">
        <f>'Raw Data'!CD871</f>
        <v>Not Urban</v>
      </c>
      <c r="CR871" t="str">
        <f>'Raw Data'!CE871</f>
        <v>Not Urban</v>
      </c>
      <c r="CS871">
        <f>'Raw Data'!CF871</f>
        <v>0</v>
      </c>
      <c r="CT871">
        <f>'Raw Data'!CG871</f>
        <v>55</v>
      </c>
      <c r="CU871">
        <f>'Raw Data'!CH871</f>
        <v>1450</v>
      </c>
      <c r="CV871" t="str">
        <f>'Raw Data'!CI871</f>
        <v xml:space="preserve"> </v>
      </c>
      <c r="CW871">
        <f>'Raw Data'!CJ871</f>
        <v>0</v>
      </c>
      <c r="CX871">
        <f>'Raw Data'!CK871</f>
        <v>0.18739900000000001</v>
      </c>
      <c r="CY871">
        <f>'Raw Data'!CL871</f>
        <v>14</v>
      </c>
      <c r="CZ871" t="str">
        <f>'Raw Data'!CM871</f>
        <v>State Mainline</v>
      </c>
      <c r="DA871">
        <f>'Raw Data'!CN871</f>
        <v>1450</v>
      </c>
      <c r="DB871">
        <f>'Raw Data'!CO871</f>
        <v>516061</v>
      </c>
      <c r="DC871">
        <f>'Raw Data'!CP871</f>
        <v>12.76</v>
      </c>
      <c r="DD871">
        <f>'Raw Data'!CQ871</f>
        <v>12.94</v>
      </c>
      <c r="DE871">
        <f>'Raw Data'!CR871</f>
        <v>516061</v>
      </c>
      <c r="DF871">
        <f>'Raw Data'!CS871</f>
        <v>0</v>
      </c>
      <c r="DG871">
        <f>'Raw Data'!CT871</f>
        <v>989.46780200000001</v>
      </c>
      <c r="DH871">
        <f>'Raw Data'!CU871</f>
        <v>100</v>
      </c>
      <c r="DI871">
        <f>'Raw Data'!CV871</f>
        <v>51059</v>
      </c>
      <c r="DJ871">
        <f>'Raw Data'!CW871</f>
        <v>7.8220000000000008E-3</v>
      </c>
      <c r="DK871">
        <f>'Raw Data'!CX871</f>
        <v>0</v>
      </c>
      <c r="DL871">
        <f>'Raw Data'!CY871</f>
        <v>2.2460000000000002E-3</v>
      </c>
      <c r="DM871">
        <f>'Raw Data'!CZ871</f>
        <v>366</v>
      </c>
      <c r="DN871" t="str">
        <f>'Raw Data'!DA871</f>
        <v>295-0167</v>
      </c>
      <c r="DO871" t="str">
        <f>'Raw Data'!DB871</f>
        <v>5R : Rural Major Collector</v>
      </c>
      <c r="DP871" t="str">
        <f>'Raw Data'!DC871</f>
        <v>34.794295, -85.391257</v>
      </c>
      <c r="DQ871">
        <f>'Raw Data'!DD871</f>
        <v>-85.391256999999996</v>
      </c>
      <c r="DR871">
        <f>'Raw Data'!DE871</f>
        <v>34.794294999999998</v>
      </c>
      <c r="DS871">
        <f>'Raw Data'!DF871</f>
        <v>34.794294999999998</v>
      </c>
      <c r="DT871">
        <f>'Raw Data'!DG871</f>
        <v>-85.391256999999996</v>
      </c>
      <c r="DU871">
        <f>'Raw Data'!DH871</f>
        <v>2.6329999999999999E-3</v>
      </c>
      <c r="DV871">
        <f>'Raw Data'!DI871</f>
        <v>2.2460000000000002E-3</v>
      </c>
      <c r="DW871">
        <f>'Raw Data'!DJ871</f>
        <v>256</v>
      </c>
      <c r="DX871" s="11">
        <f t="shared" si="194"/>
        <v>1510</v>
      </c>
      <c r="DY871" s="5">
        <f t="shared" si="195"/>
        <v>1362.5</v>
      </c>
      <c r="DZ871" s="5">
        <f t="shared" si="188"/>
        <v>147.5</v>
      </c>
      <c r="EA871" s="5">
        <f t="shared" si="189"/>
        <v>0.10825688073394496</v>
      </c>
      <c r="EB871" s="5">
        <f t="shared" si="190"/>
        <v>1436.25</v>
      </c>
      <c r="EC871">
        <f>'Raw Data'!DK871</f>
        <v>1500</v>
      </c>
      <c r="ED871">
        <f>'Raw Data'!DL871</f>
        <v>6.3</v>
      </c>
      <c r="EE871">
        <f>'Raw Data'!DM871</f>
        <v>1560</v>
      </c>
      <c r="EF871">
        <f>'Raw Data'!DN871</f>
        <v>6.3</v>
      </c>
      <c r="EG871">
        <f>'Raw Data'!DO871</f>
        <v>1470</v>
      </c>
      <c r="EH871">
        <f>'Raw Data'!DP871</f>
        <v>0</v>
      </c>
      <c r="EI871">
        <f>'Raw Data'!DQ871</f>
        <v>1490</v>
      </c>
      <c r="EJ871">
        <f>'Raw Data'!DR871</f>
        <v>0</v>
      </c>
      <c r="EK871">
        <f>'Raw Data'!DS871</f>
        <v>1450</v>
      </c>
      <c r="EL871">
        <f>'Raw Data'!DT871</f>
        <v>6.6</v>
      </c>
      <c r="EM871">
        <f>'Raw Data'!DU871</f>
        <v>1380</v>
      </c>
      <c r="EN871">
        <f>'Raw Data'!DV871</f>
        <v>6.6</v>
      </c>
      <c r="EO871">
        <f>'Raw Data'!DW871</f>
        <v>1310</v>
      </c>
      <c r="EP871">
        <f>'Raw Data'!DX871</f>
        <v>6.6</v>
      </c>
      <c r="EQ871">
        <f>'Raw Data'!DY871</f>
        <v>1310</v>
      </c>
      <c r="ER871">
        <f>'Raw Data'!DZ871</f>
        <v>6.6</v>
      </c>
      <c r="ES871">
        <f>'Raw Data'!EA871</f>
        <v>1320</v>
      </c>
      <c r="ET871">
        <f>'Raw Data'!EB871</f>
        <v>6.6</v>
      </c>
      <c r="EU871">
        <f>'Raw Data'!EC871</f>
        <v>1340</v>
      </c>
      <c r="EV871">
        <f>'Raw Data'!ED871</f>
        <v>6.6</v>
      </c>
      <c r="EW871">
        <f>'Raw Data'!EE871</f>
        <v>0</v>
      </c>
    </row>
    <row r="872" spans="1:153" x14ac:dyDescent="0.3">
      <c r="A872">
        <f>'Raw Data'!A872</f>
        <v>870</v>
      </c>
      <c r="B872" t="str">
        <f>'Raw Data'!B872</f>
        <v>Point</v>
      </c>
      <c r="C872">
        <f>'Raw Data'!C872</f>
        <v>589</v>
      </c>
      <c r="D872">
        <f>'Raw Data'!D872</f>
        <v>203</v>
      </c>
      <c r="E872" t="str">
        <f>'Raw Data'!E872</f>
        <v>Point</v>
      </c>
      <c r="F872">
        <f>'Raw Data'!F872</f>
        <v>5982697</v>
      </c>
      <c r="G872" t="str">
        <f>'Raw Data'!G872</f>
        <v>Walker County Sheriff's Office</v>
      </c>
      <c r="H872" s="3">
        <f>'Raw Data'!H872</f>
        <v>42674</v>
      </c>
      <c r="L872">
        <f t="shared" si="182"/>
        <v>0</v>
      </c>
      <c r="M872" s="5">
        <f t="shared" si="183"/>
        <v>42674</v>
      </c>
      <c r="N872" s="5">
        <f t="shared" si="191"/>
        <v>2016</v>
      </c>
      <c r="O872" s="5" t="str" cm="1">
        <f t="array" ref="O872">_xlfn.IFS(N872&lt;=2016,"before treatment",N872=2017,"unknown",N872&gt;2017,"after treatment")</f>
        <v>before treatment</v>
      </c>
      <c r="P872" s="5">
        <f t="shared" si="184"/>
        <v>1</v>
      </c>
      <c r="Q872" s="5">
        <f t="shared" si="185"/>
        <v>0</v>
      </c>
      <c r="R872" t="str">
        <f>'Raw Data'!I872</f>
        <v>Walker</v>
      </c>
      <c r="S872" t="str">
        <f>'Raw Data'!J872</f>
        <v>["FOREST HAYS JR MEMORIAL","FOREST HAYS JR MEMORIAL","MACK COULTER RD"]</v>
      </c>
      <c r="T872" t="str">
        <f>'Raw Data'!K872</f>
        <v>Mack Coulter</v>
      </c>
      <c r="U872" t="str">
        <f>'Raw Data'!L872</f>
        <v>(C) Possible Injury / Complaint</v>
      </c>
      <c r="V872">
        <f>'Raw Data'!M872</f>
        <v>0</v>
      </c>
      <c r="W872">
        <f>'Raw Data'!N872</f>
        <v>0</v>
      </c>
      <c r="X872">
        <f>'Raw Data'!O872</f>
        <v>0</v>
      </c>
      <c r="Y872" t="str">
        <f>'Raw Data'!P872</f>
        <v>Not a Collision with Motor Vehicle</v>
      </c>
      <c r="Z872" t="str">
        <f>'Raw Data'!Q872</f>
        <v>Off Roadway</v>
      </c>
      <c r="AA872" t="str">
        <f>'Raw Data'!R872</f>
        <v>Tree</v>
      </c>
      <c r="AB872" t="str">
        <f>'Raw Data'!S872</f>
        <v>Tree</v>
      </c>
      <c r="AC872" t="str">
        <f>'Raw Data'!T872</f>
        <v>No Contributing Factors</v>
      </c>
      <c r="AD872">
        <f>'Raw Data'!U872</f>
        <v>1</v>
      </c>
      <c r="AE872" s="5" t="str">
        <f t="shared" si="192"/>
        <v>Yes</v>
      </c>
      <c r="AF872" t="str">
        <f>'Raw Data'!V872</f>
        <v>Straight</v>
      </c>
      <c r="AG872" s="5">
        <f t="shared" si="186"/>
        <v>0</v>
      </c>
      <c r="AH872" t="str">
        <f>'Raw Data'!W872</f>
        <v>South</v>
      </c>
      <c r="AI872" t="str">
        <f>'Raw Data'!X872</f>
        <v>Daylight</v>
      </c>
      <c r="AJ872" t="str">
        <f>'Raw Data'!Y872</f>
        <v>Dry</v>
      </c>
      <c r="AK872">
        <f>'Raw Data'!Z872</f>
        <v>41</v>
      </c>
      <c r="AL872" t="str">
        <f>'Raw Data'!AA872</f>
        <v>Lap and Shoulder Belt Used</v>
      </c>
      <c r="AM872" s="5">
        <f t="shared" si="187"/>
        <v>0</v>
      </c>
      <c r="AN872" t="str">
        <f>'Raw Data'!AB872</f>
        <v>Passenger Car</v>
      </c>
      <c r="AO872" t="str">
        <f>'Raw Data'!AC872</f>
        <v>2951019300I</v>
      </c>
      <c r="AP872">
        <f>'Raw Data'!AD872</f>
        <v>12.759</v>
      </c>
      <c r="AQ872">
        <f>'Raw Data'!AE872</f>
        <v>34.790852000000001</v>
      </c>
      <c r="AR872">
        <f>'Raw Data'!AF872</f>
        <v>-85.393997999999996</v>
      </c>
      <c r="AS872">
        <f>'Raw Data'!AG872</f>
        <v>256</v>
      </c>
      <c r="AT872">
        <f>'Raw Data'!AH872</f>
        <v>248</v>
      </c>
      <c r="AU872">
        <f>'Raw Data'!AI872</f>
        <v>1970</v>
      </c>
      <c r="AV872" t="str">
        <f>'Raw Data'!AJ872</f>
        <v>D6_0193_00_I</v>
      </c>
      <c r="AW872">
        <f>'Raw Data'!AK872</f>
        <v>23</v>
      </c>
      <c r="AX872">
        <f>'Raw Data'!AL872</f>
        <v>25</v>
      </c>
      <c r="AY872" t="str">
        <f>'Raw Data'!AM872</f>
        <v>simple</v>
      </c>
      <c r="AZ872">
        <f>'Raw Data'!AN872</f>
        <v>1396</v>
      </c>
      <c r="BA872">
        <f>'Raw Data'!AO872</f>
        <v>31.4</v>
      </c>
      <c r="BB872">
        <f>'Raw Data'!AP872</f>
        <v>765</v>
      </c>
      <c r="BC872">
        <f>'Raw Data'!AQ872</f>
        <v>-85.394191000000006</v>
      </c>
      <c r="BD872">
        <f>'Raw Data'!AR872</f>
        <v>34.790433999999998</v>
      </c>
      <c r="BE872">
        <f>'Raw Data'!AS872</f>
        <v>-85.392825000000002</v>
      </c>
      <c r="BF872">
        <f>'Raw Data'!AT872</f>
        <v>34.792178999999997</v>
      </c>
      <c r="BG872" t="str">
        <f>'Raw Data'!AU872</f>
        <v>2951019300I</v>
      </c>
      <c r="BH872">
        <f>'Raw Data'!AV872</f>
        <v>1</v>
      </c>
      <c r="BI872">
        <f>'Raw Data'!AW872</f>
        <v>295</v>
      </c>
      <c r="BJ872">
        <f>'Raw Data'!AX872</f>
        <v>193</v>
      </c>
      <c r="BK872">
        <f>'Raw Data'!AY872</f>
        <v>0</v>
      </c>
      <c r="BL872">
        <f>'Raw Data'!AZ872</f>
        <v>55</v>
      </c>
      <c r="BM872">
        <f>'Raw Data'!BA872</f>
        <v>6.65</v>
      </c>
      <c r="BN872">
        <f>'Raw Data'!BB872</f>
        <v>5.56</v>
      </c>
      <c r="BO872">
        <f>'Raw Data'!BC872</f>
        <v>906.8</v>
      </c>
      <c r="BP872">
        <f>'Raw Data'!BD872</f>
        <v>906.5</v>
      </c>
      <c r="BQ872">
        <f>'Raw Data'!BE872</f>
        <v>894.4</v>
      </c>
      <c r="BR872">
        <f>'Raw Data'!BF872</f>
        <v>55</v>
      </c>
      <c r="BS872">
        <f>'Raw Data'!BG872</f>
        <v>58.2</v>
      </c>
      <c r="BT872">
        <f>'Raw Data'!BH872</f>
        <v>0</v>
      </c>
      <c r="BU872">
        <f>'Raw Data'!BI872</f>
        <v>44188</v>
      </c>
      <c r="BV872" t="str">
        <f>'Raw Data'!BJ872</f>
        <v>NONE</v>
      </c>
      <c r="BW872">
        <f>'Raw Data'!BK872</f>
        <v>2.2460000000000002E-3</v>
      </c>
      <c r="BX872">
        <f>'Raw Data'!BL872</f>
        <v>40319</v>
      </c>
      <c r="BY872">
        <f>'Raw Data'!BM872</f>
        <v>51058</v>
      </c>
      <c r="BZ872" t="str">
        <f>'Raw Data'!BN872</f>
        <v>2951019300I</v>
      </c>
      <c r="CA872" t="str">
        <f>'Raw Data'!BO872</f>
        <v>WALKER</v>
      </c>
      <c r="CB872">
        <f>'Raw Data'!BP872</f>
        <v>1</v>
      </c>
      <c r="CC872">
        <f>'Raw Data'!BQ872</f>
        <v>19300</v>
      </c>
      <c r="CD872">
        <f>'Raw Data'!BR872</f>
        <v>6</v>
      </c>
      <c r="CE872">
        <f>'Raw Data'!BS872</f>
        <v>1</v>
      </c>
      <c r="CF872">
        <f>'Raw Data'!BT872</f>
        <v>2</v>
      </c>
      <c r="CG872">
        <f>'Raw Data'!BU872</f>
        <v>1</v>
      </c>
      <c r="CH872">
        <f>'Raw Data'!BV872</f>
        <v>1</v>
      </c>
      <c r="CI872">
        <f>'Raw Data'!BW872</f>
        <v>2</v>
      </c>
      <c r="CJ872">
        <f>'Raw Data'!BX872</f>
        <v>0</v>
      </c>
      <c r="CK872">
        <f>'Raw Data'!BY872</f>
        <v>5</v>
      </c>
      <c r="CL872" t="str">
        <f>'Raw Data'!BZ872</f>
        <v>N</v>
      </c>
      <c r="CM872">
        <f t="shared" si="193"/>
        <v>0</v>
      </c>
      <c r="CN872">
        <f>'Raw Data'!CA872</f>
        <v>295</v>
      </c>
      <c r="CO872">
        <f>'Raw Data'!CB872</f>
        <v>193</v>
      </c>
      <c r="CP872">
        <f>'Raw Data'!CC872</f>
        <v>0</v>
      </c>
      <c r="CQ872" t="str">
        <f>'Raw Data'!CD872</f>
        <v>Not Urban</v>
      </c>
      <c r="CR872" t="str">
        <f>'Raw Data'!CE872</f>
        <v>Not Urban</v>
      </c>
      <c r="CS872">
        <f>'Raw Data'!CF872</f>
        <v>0</v>
      </c>
      <c r="CT872">
        <f>'Raw Data'!CG872</f>
        <v>55</v>
      </c>
      <c r="CU872">
        <f>'Raw Data'!CH872</f>
        <v>1450</v>
      </c>
      <c r="CV872" t="str">
        <f>'Raw Data'!CI872</f>
        <v xml:space="preserve"> </v>
      </c>
      <c r="CW872">
        <f>'Raw Data'!CJ872</f>
        <v>0</v>
      </c>
      <c r="CX872">
        <f>'Raw Data'!CK872</f>
        <v>0.18739900000000001</v>
      </c>
      <c r="CY872">
        <f>'Raw Data'!CL872</f>
        <v>14</v>
      </c>
      <c r="CZ872" t="str">
        <f>'Raw Data'!CM872</f>
        <v>State Mainline</v>
      </c>
      <c r="DA872">
        <f>'Raw Data'!CN872</f>
        <v>1450</v>
      </c>
      <c r="DB872">
        <f>'Raw Data'!CO872</f>
        <v>516061</v>
      </c>
      <c r="DC872">
        <f>'Raw Data'!CP872</f>
        <v>12.76</v>
      </c>
      <c r="DD872">
        <f>'Raw Data'!CQ872</f>
        <v>12.94</v>
      </c>
      <c r="DE872">
        <f>'Raw Data'!CR872</f>
        <v>516061</v>
      </c>
      <c r="DF872">
        <f>'Raw Data'!CS872</f>
        <v>0</v>
      </c>
      <c r="DG872">
        <f>'Raw Data'!CT872</f>
        <v>989.46780200000001</v>
      </c>
      <c r="DH872">
        <f>'Raw Data'!CU872</f>
        <v>100</v>
      </c>
      <c r="DI872">
        <f>'Raw Data'!CV872</f>
        <v>51059</v>
      </c>
      <c r="DJ872">
        <f>'Raw Data'!CW872</f>
        <v>7.8220000000000008E-3</v>
      </c>
      <c r="DK872">
        <f>'Raw Data'!CX872</f>
        <v>0</v>
      </c>
      <c r="DL872">
        <f>'Raw Data'!CY872</f>
        <v>2.2460000000000002E-3</v>
      </c>
      <c r="DM872">
        <f>'Raw Data'!CZ872</f>
        <v>366</v>
      </c>
      <c r="DN872" t="str">
        <f>'Raw Data'!DA872</f>
        <v>295-0167</v>
      </c>
      <c r="DO872" t="str">
        <f>'Raw Data'!DB872</f>
        <v>5R : Rural Major Collector</v>
      </c>
      <c r="DP872" t="str">
        <f>'Raw Data'!DC872</f>
        <v>34.794295, -85.391257</v>
      </c>
      <c r="DQ872">
        <f>'Raw Data'!DD872</f>
        <v>-85.391256999999996</v>
      </c>
      <c r="DR872">
        <f>'Raw Data'!DE872</f>
        <v>34.794294999999998</v>
      </c>
      <c r="DS872">
        <f>'Raw Data'!DF872</f>
        <v>34.794294999999998</v>
      </c>
      <c r="DT872">
        <f>'Raw Data'!DG872</f>
        <v>-85.391256999999996</v>
      </c>
      <c r="DU872">
        <f>'Raw Data'!DH872</f>
        <v>2.6329999999999999E-3</v>
      </c>
      <c r="DV872">
        <f>'Raw Data'!DI872</f>
        <v>2.2460000000000002E-3</v>
      </c>
      <c r="DW872">
        <f>'Raw Data'!DJ872</f>
        <v>256</v>
      </c>
      <c r="DX872" s="11">
        <f t="shared" si="194"/>
        <v>1510</v>
      </c>
      <c r="DY872" s="5">
        <f t="shared" si="195"/>
        <v>1362.5</v>
      </c>
      <c r="DZ872" s="5">
        <f t="shared" si="188"/>
        <v>147.5</v>
      </c>
      <c r="EA872" s="5">
        <f t="shared" si="189"/>
        <v>0.10825688073394496</v>
      </c>
      <c r="EB872" s="5">
        <f t="shared" si="190"/>
        <v>1436.25</v>
      </c>
      <c r="EC872">
        <f>'Raw Data'!DK872</f>
        <v>1500</v>
      </c>
      <c r="ED872">
        <f>'Raw Data'!DL872</f>
        <v>6.3</v>
      </c>
      <c r="EE872">
        <f>'Raw Data'!DM872</f>
        <v>1560</v>
      </c>
      <c r="EF872">
        <f>'Raw Data'!DN872</f>
        <v>6.3</v>
      </c>
      <c r="EG872">
        <f>'Raw Data'!DO872</f>
        <v>1470</v>
      </c>
      <c r="EH872">
        <f>'Raw Data'!DP872</f>
        <v>0</v>
      </c>
      <c r="EI872">
        <f>'Raw Data'!DQ872</f>
        <v>1490</v>
      </c>
      <c r="EJ872">
        <f>'Raw Data'!DR872</f>
        <v>0</v>
      </c>
      <c r="EK872">
        <f>'Raw Data'!DS872</f>
        <v>1450</v>
      </c>
      <c r="EL872">
        <f>'Raw Data'!DT872</f>
        <v>6.6</v>
      </c>
      <c r="EM872">
        <f>'Raw Data'!DU872</f>
        <v>1380</v>
      </c>
      <c r="EN872">
        <f>'Raw Data'!DV872</f>
        <v>6.6</v>
      </c>
      <c r="EO872">
        <f>'Raw Data'!DW872</f>
        <v>1310</v>
      </c>
      <c r="EP872">
        <f>'Raw Data'!DX872</f>
        <v>6.6</v>
      </c>
      <c r="EQ872">
        <f>'Raw Data'!DY872</f>
        <v>1310</v>
      </c>
      <c r="ER872">
        <f>'Raw Data'!DZ872</f>
        <v>6.6</v>
      </c>
      <c r="ES872">
        <f>'Raw Data'!EA872</f>
        <v>1320</v>
      </c>
      <c r="ET872">
        <f>'Raw Data'!EB872</f>
        <v>6.6</v>
      </c>
      <c r="EU872">
        <f>'Raw Data'!EC872</f>
        <v>1340</v>
      </c>
      <c r="EV872">
        <f>'Raw Data'!ED872</f>
        <v>6.6</v>
      </c>
      <c r="EW872">
        <f>'Raw Data'!EE872</f>
        <v>0</v>
      </c>
    </row>
    <row r="873" spans="1:153" x14ac:dyDescent="0.3">
      <c r="A873">
        <f>'Raw Data'!A873</f>
        <v>871</v>
      </c>
      <c r="B873" t="str">
        <f>'Raw Data'!B873</f>
        <v>Point</v>
      </c>
      <c r="C873">
        <f>'Raw Data'!C873</f>
        <v>609</v>
      </c>
      <c r="D873">
        <f>'Raw Data'!D873</f>
        <v>190</v>
      </c>
      <c r="E873" t="str">
        <f>'Raw Data'!E873</f>
        <v>Point</v>
      </c>
      <c r="F873">
        <f>'Raw Data'!F873</f>
        <v>6052207</v>
      </c>
      <c r="G873" t="str">
        <f>'Raw Data'!G873</f>
        <v>Gsp Post 00</v>
      </c>
      <c r="H873" s="3">
        <f>'Raw Data'!H873</f>
        <v>42726</v>
      </c>
      <c r="L873">
        <f t="shared" si="182"/>
        <v>0</v>
      </c>
      <c r="M873" s="5">
        <f t="shared" si="183"/>
        <v>42726</v>
      </c>
      <c r="N873" s="5">
        <f t="shared" si="191"/>
        <v>2016</v>
      </c>
      <c r="O873" s="5" t="str" cm="1">
        <f t="array" ref="O873">_xlfn.IFS(N873&lt;=2016,"before treatment",N873=2017,"unknown",N873&gt;2017,"after treatment")</f>
        <v>before treatment</v>
      </c>
      <c r="P873" s="5">
        <f t="shared" si="184"/>
        <v>1</v>
      </c>
      <c r="Q873" s="5">
        <f t="shared" si="185"/>
        <v>0</v>
      </c>
      <c r="R873" t="str">
        <f>'Raw Data'!I873</f>
        <v>Walker</v>
      </c>
      <c r="S873" t="str">
        <f>'Raw Data'!J873</f>
        <v>FOREST HAYS JR MEMORIAL</v>
      </c>
      <c r="T873" t="str">
        <f>'Raw Data'!K873</f>
        <v>(none)</v>
      </c>
      <c r="U873" t="str">
        <f>'Raw Data'!L873</f>
        <v>(O) No Injury</v>
      </c>
      <c r="V873">
        <f>'Raw Data'!M873</f>
        <v>0</v>
      </c>
      <c r="W873">
        <f>'Raw Data'!N873</f>
        <v>0</v>
      </c>
      <c r="X873">
        <f>'Raw Data'!O873</f>
        <v>0</v>
      </c>
      <c r="Y873" t="str">
        <f>'Raw Data'!P873</f>
        <v>Rear End</v>
      </c>
      <c r="Z873" t="str">
        <f>'Raw Data'!Q873</f>
        <v>On Roadway - Non-Intersection</v>
      </c>
      <c r="AA873" t="str">
        <f>'Raw Data'!R873</f>
        <v>["Motor Vehicle in Motion","Motor Vehicle in Motion"]</v>
      </c>
      <c r="AB873" t="str">
        <f>'Raw Data'!S873</f>
        <v>["Motor Vehicle in Motion","Motor Vehicle in Motion"]</v>
      </c>
      <c r="AC873" t="str">
        <f>'Raw Data'!T873</f>
        <v>["Following Too Close","No Contributing Factors"]</v>
      </c>
      <c r="AD873">
        <f>'Raw Data'!U873</f>
        <v>2</v>
      </c>
      <c r="AE873" s="5" t="str">
        <f t="shared" si="192"/>
        <v>No</v>
      </c>
      <c r="AF873" t="str">
        <f>'Raw Data'!V873</f>
        <v>["Stopped","Straight"]</v>
      </c>
      <c r="AG873" s="5">
        <f t="shared" si="186"/>
        <v>0</v>
      </c>
      <c r="AH873" t="str">
        <f>'Raw Data'!W873</f>
        <v>["North","North"]</v>
      </c>
      <c r="AI873" t="str">
        <f>'Raw Data'!X873</f>
        <v>Daylight</v>
      </c>
      <c r="AJ873" t="str">
        <f>'Raw Data'!Y873</f>
        <v>Dry</v>
      </c>
      <c r="AK873">
        <f>'Raw Data'!Z873</f>
        <v>0</v>
      </c>
      <c r="AL873" t="str">
        <f>'Raw Data'!AA873</f>
        <v>["Lap and Shoulder Belt Used","Lap and Shoulder Belt Used"]</v>
      </c>
      <c r="AM873" s="5">
        <f t="shared" si="187"/>
        <v>0</v>
      </c>
      <c r="AN873" t="str">
        <f>'Raw Data'!AB873</f>
        <v>["Passenger Car","Van"]</v>
      </c>
      <c r="AO873" t="str">
        <f>'Raw Data'!AC873</f>
        <v>2951019300I</v>
      </c>
      <c r="AP873">
        <f>'Raw Data'!AD873</f>
        <v>12.721</v>
      </c>
      <c r="AQ873">
        <f>'Raw Data'!AE873</f>
        <v>34.790368000000001</v>
      </c>
      <c r="AR873">
        <f>'Raw Data'!AF873</f>
        <v>-85.394222999999997</v>
      </c>
      <c r="AS873">
        <f>'Raw Data'!AG873</f>
        <v>256</v>
      </c>
      <c r="AT873">
        <f>'Raw Data'!AH873</f>
        <v>248</v>
      </c>
      <c r="AU873">
        <f>'Raw Data'!AI873</f>
        <v>1970</v>
      </c>
      <c r="AV873" t="str">
        <f>'Raw Data'!AJ873</f>
        <v>D6_0193_00_I</v>
      </c>
      <c r="AW873">
        <f>'Raw Data'!AK873</f>
        <v>23</v>
      </c>
      <c r="AX873">
        <f>'Raw Data'!AL873</f>
        <v>25</v>
      </c>
      <c r="AY873" t="str">
        <f>'Raw Data'!AM873</f>
        <v>simple</v>
      </c>
      <c r="AZ873">
        <f>'Raw Data'!AN873</f>
        <v>1396</v>
      </c>
      <c r="BA873">
        <f>'Raw Data'!AO873</f>
        <v>31.4</v>
      </c>
      <c r="BB873">
        <f>'Raw Data'!AP873</f>
        <v>765</v>
      </c>
      <c r="BC873">
        <f>'Raw Data'!AQ873</f>
        <v>-85.394191000000006</v>
      </c>
      <c r="BD873">
        <f>'Raw Data'!AR873</f>
        <v>34.790433999999998</v>
      </c>
      <c r="BE873">
        <f>'Raw Data'!AS873</f>
        <v>-85.392825000000002</v>
      </c>
      <c r="BF873">
        <f>'Raw Data'!AT873</f>
        <v>34.792178999999997</v>
      </c>
      <c r="BG873" t="str">
        <f>'Raw Data'!AU873</f>
        <v>2951019300I</v>
      </c>
      <c r="BH873">
        <f>'Raw Data'!AV873</f>
        <v>1</v>
      </c>
      <c r="BI873">
        <f>'Raw Data'!AW873</f>
        <v>295</v>
      </c>
      <c r="BJ873">
        <f>'Raw Data'!AX873</f>
        <v>193</v>
      </c>
      <c r="BK873">
        <f>'Raw Data'!AY873</f>
        <v>0</v>
      </c>
      <c r="BL873">
        <f>'Raw Data'!AZ873</f>
        <v>55</v>
      </c>
      <c r="BM873">
        <f>'Raw Data'!BA873</f>
        <v>6.65</v>
      </c>
      <c r="BN873">
        <f>'Raw Data'!BB873</f>
        <v>5.56</v>
      </c>
      <c r="BO873">
        <f>'Raw Data'!BC873</f>
        <v>906.8</v>
      </c>
      <c r="BP873">
        <f>'Raw Data'!BD873</f>
        <v>906.5</v>
      </c>
      <c r="BQ873">
        <f>'Raw Data'!BE873</f>
        <v>894.4</v>
      </c>
      <c r="BR873">
        <f>'Raw Data'!BF873</f>
        <v>55</v>
      </c>
      <c r="BS873">
        <f>'Raw Data'!BG873</f>
        <v>58.2</v>
      </c>
      <c r="BT873">
        <f>'Raw Data'!BH873</f>
        <v>0</v>
      </c>
      <c r="BU873">
        <f>'Raw Data'!BI873</f>
        <v>44188</v>
      </c>
      <c r="BV873" t="str">
        <f>'Raw Data'!BJ873</f>
        <v>NONE</v>
      </c>
      <c r="BW873">
        <f>'Raw Data'!BK873</f>
        <v>2.2460000000000002E-3</v>
      </c>
      <c r="BX873">
        <f>'Raw Data'!BL873</f>
        <v>40319</v>
      </c>
      <c r="BY873">
        <f>'Raw Data'!BM873</f>
        <v>51058</v>
      </c>
      <c r="BZ873" t="str">
        <f>'Raw Data'!BN873</f>
        <v>2951019300I</v>
      </c>
      <c r="CA873" t="str">
        <f>'Raw Data'!BO873</f>
        <v>WALKER</v>
      </c>
      <c r="CB873">
        <f>'Raw Data'!BP873</f>
        <v>1</v>
      </c>
      <c r="CC873">
        <f>'Raw Data'!BQ873</f>
        <v>19300</v>
      </c>
      <c r="CD873">
        <f>'Raw Data'!BR873</f>
        <v>6</v>
      </c>
      <c r="CE873">
        <f>'Raw Data'!BS873</f>
        <v>1</v>
      </c>
      <c r="CF873">
        <f>'Raw Data'!BT873</f>
        <v>2</v>
      </c>
      <c r="CG873">
        <f>'Raw Data'!BU873</f>
        <v>1</v>
      </c>
      <c r="CH873">
        <f>'Raw Data'!BV873</f>
        <v>1</v>
      </c>
      <c r="CI873">
        <f>'Raw Data'!BW873</f>
        <v>2</v>
      </c>
      <c r="CJ873">
        <f>'Raw Data'!BX873</f>
        <v>0</v>
      </c>
      <c r="CK873">
        <f>'Raw Data'!BY873</f>
        <v>5</v>
      </c>
      <c r="CL873" t="str">
        <f>'Raw Data'!BZ873</f>
        <v>N</v>
      </c>
      <c r="CM873">
        <f t="shared" si="193"/>
        <v>0</v>
      </c>
      <c r="CN873">
        <f>'Raw Data'!CA873</f>
        <v>295</v>
      </c>
      <c r="CO873">
        <f>'Raw Data'!CB873</f>
        <v>193</v>
      </c>
      <c r="CP873">
        <f>'Raw Data'!CC873</f>
        <v>0</v>
      </c>
      <c r="CQ873" t="str">
        <f>'Raw Data'!CD873</f>
        <v>Not Urban</v>
      </c>
      <c r="CR873" t="str">
        <f>'Raw Data'!CE873</f>
        <v>Not Urban</v>
      </c>
      <c r="CS873">
        <f>'Raw Data'!CF873</f>
        <v>0</v>
      </c>
      <c r="CT873">
        <f>'Raw Data'!CG873</f>
        <v>55</v>
      </c>
      <c r="CU873">
        <f>'Raw Data'!CH873</f>
        <v>1450</v>
      </c>
      <c r="CV873" t="str">
        <f>'Raw Data'!CI873</f>
        <v xml:space="preserve"> </v>
      </c>
      <c r="CW873">
        <f>'Raw Data'!CJ873</f>
        <v>0</v>
      </c>
      <c r="CX873">
        <f>'Raw Data'!CK873</f>
        <v>0.18739900000000001</v>
      </c>
      <c r="CY873">
        <f>'Raw Data'!CL873</f>
        <v>14</v>
      </c>
      <c r="CZ873" t="str">
        <f>'Raw Data'!CM873</f>
        <v>State Mainline</v>
      </c>
      <c r="DA873">
        <f>'Raw Data'!CN873</f>
        <v>1450</v>
      </c>
      <c r="DB873">
        <f>'Raw Data'!CO873</f>
        <v>516061</v>
      </c>
      <c r="DC873">
        <f>'Raw Data'!CP873</f>
        <v>12.76</v>
      </c>
      <c r="DD873">
        <f>'Raw Data'!CQ873</f>
        <v>12.94</v>
      </c>
      <c r="DE873">
        <f>'Raw Data'!CR873</f>
        <v>516061</v>
      </c>
      <c r="DF873">
        <f>'Raw Data'!CS873</f>
        <v>0</v>
      </c>
      <c r="DG873">
        <f>'Raw Data'!CT873</f>
        <v>989.46780200000001</v>
      </c>
      <c r="DH873">
        <f>'Raw Data'!CU873</f>
        <v>100</v>
      </c>
      <c r="DI873">
        <f>'Raw Data'!CV873</f>
        <v>51059</v>
      </c>
      <c r="DJ873">
        <f>'Raw Data'!CW873</f>
        <v>7.8220000000000008E-3</v>
      </c>
      <c r="DK873">
        <f>'Raw Data'!CX873</f>
        <v>0</v>
      </c>
      <c r="DL873">
        <f>'Raw Data'!CY873</f>
        <v>2.2460000000000002E-3</v>
      </c>
      <c r="DM873">
        <f>'Raw Data'!CZ873</f>
        <v>366</v>
      </c>
      <c r="DN873" t="str">
        <f>'Raw Data'!DA873</f>
        <v>295-0167</v>
      </c>
      <c r="DO873" t="str">
        <f>'Raw Data'!DB873</f>
        <v>5R : Rural Major Collector</v>
      </c>
      <c r="DP873" t="str">
        <f>'Raw Data'!DC873</f>
        <v>34.794295, -85.391257</v>
      </c>
      <c r="DQ873">
        <f>'Raw Data'!DD873</f>
        <v>-85.391256999999996</v>
      </c>
      <c r="DR873">
        <f>'Raw Data'!DE873</f>
        <v>34.794294999999998</v>
      </c>
      <c r="DS873">
        <f>'Raw Data'!DF873</f>
        <v>34.794294999999998</v>
      </c>
      <c r="DT873">
        <f>'Raw Data'!DG873</f>
        <v>-85.391256999999996</v>
      </c>
      <c r="DU873">
        <f>'Raw Data'!DH873</f>
        <v>2.6329999999999999E-3</v>
      </c>
      <c r="DV873">
        <f>'Raw Data'!DI873</f>
        <v>2.2460000000000002E-3</v>
      </c>
      <c r="DW873">
        <f>'Raw Data'!DJ873</f>
        <v>256</v>
      </c>
      <c r="DX873" s="11">
        <f t="shared" si="194"/>
        <v>1510</v>
      </c>
      <c r="DY873" s="5">
        <f t="shared" si="195"/>
        <v>1362.5</v>
      </c>
      <c r="DZ873" s="5">
        <f t="shared" si="188"/>
        <v>147.5</v>
      </c>
      <c r="EA873" s="5">
        <f t="shared" si="189"/>
        <v>0.10825688073394496</v>
      </c>
      <c r="EB873" s="5">
        <f t="shared" si="190"/>
        <v>1436.25</v>
      </c>
      <c r="EC873">
        <f>'Raw Data'!DK873</f>
        <v>1500</v>
      </c>
      <c r="ED873">
        <f>'Raw Data'!DL873</f>
        <v>6.3</v>
      </c>
      <c r="EE873">
        <f>'Raw Data'!DM873</f>
        <v>1560</v>
      </c>
      <c r="EF873">
        <f>'Raw Data'!DN873</f>
        <v>6.3</v>
      </c>
      <c r="EG873">
        <f>'Raw Data'!DO873</f>
        <v>1470</v>
      </c>
      <c r="EH873">
        <f>'Raw Data'!DP873</f>
        <v>0</v>
      </c>
      <c r="EI873">
        <f>'Raw Data'!DQ873</f>
        <v>1490</v>
      </c>
      <c r="EJ873">
        <f>'Raw Data'!DR873</f>
        <v>0</v>
      </c>
      <c r="EK873">
        <f>'Raw Data'!DS873</f>
        <v>1450</v>
      </c>
      <c r="EL873">
        <f>'Raw Data'!DT873</f>
        <v>6.6</v>
      </c>
      <c r="EM873">
        <f>'Raw Data'!DU873</f>
        <v>1380</v>
      </c>
      <c r="EN873">
        <f>'Raw Data'!DV873</f>
        <v>6.6</v>
      </c>
      <c r="EO873">
        <f>'Raw Data'!DW873</f>
        <v>1310</v>
      </c>
      <c r="EP873">
        <f>'Raw Data'!DX873</f>
        <v>6.6</v>
      </c>
      <c r="EQ873">
        <f>'Raw Data'!DY873</f>
        <v>1310</v>
      </c>
      <c r="ER873">
        <f>'Raw Data'!DZ873</f>
        <v>6.6</v>
      </c>
      <c r="ES873">
        <f>'Raw Data'!EA873</f>
        <v>1320</v>
      </c>
      <c r="ET873">
        <f>'Raw Data'!EB873</f>
        <v>6.6</v>
      </c>
      <c r="EU873">
        <f>'Raw Data'!EC873</f>
        <v>1340</v>
      </c>
      <c r="EV873">
        <f>'Raw Data'!ED873</f>
        <v>6.6</v>
      </c>
      <c r="EW873">
        <f>'Raw Data'!EE873</f>
        <v>7.3999999999999996E-5</v>
      </c>
    </row>
    <row r="874" spans="1:153" x14ac:dyDescent="0.3">
      <c r="A874">
        <f>'Raw Data'!A874</f>
        <v>872</v>
      </c>
      <c r="B874" t="str">
        <f>'Raw Data'!B874</f>
        <v>Point</v>
      </c>
      <c r="C874">
        <f>'Raw Data'!C874</f>
        <v>395</v>
      </c>
      <c r="D874">
        <f>'Raw Data'!D874</f>
        <v>173</v>
      </c>
      <c r="E874" t="str">
        <f>'Raw Data'!E874</f>
        <v>Point</v>
      </c>
      <c r="F874">
        <f>'Raw Data'!F874</f>
        <v>6209707</v>
      </c>
      <c r="G874" t="str">
        <f>'Raw Data'!G874</f>
        <v>Gsp Post 00</v>
      </c>
      <c r="H874" s="3">
        <f>'Raw Data'!H874</f>
        <v>42852</v>
      </c>
      <c r="L874">
        <f t="shared" si="182"/>
        <v>0</v>
      </c>
      <c r="M874" s="5">
        <f t="shared" si="183"/>
        <v>42852</v>
      </c>
      <c r="N874" s="5">
        <f t="shared" si="191"/>
        <v>2017</v>
      </c>
      <c r="O874" s="5" t="str" cm="1">
        <f t="array" ref="O874">_xlfn.IFS(N874&lt;=2016,"before treatment",N874=2017,"unknown",N874&gt;2017,"after treatment")</f>
        <v>unknown</v>
      </c>
      <c r="P874" s="5">
        <f t="shared" si="184"/>
        <v>0</v>
      </c>
      <c r="Q874" s="5">
        <f t="shared" si="185"/>
        <v>0</v>
      </c>
      <c r="R874" t="str">
        <f>'Raw Data'!I874</f>
        <v>Walker</v>
      </c>
      <c r="S874" t="str">
        <f>'Raw Data'!J874</f>
        <v>["FOREST HAYS JR MEMORIAL","FOREST HAYS JR MEMORIAL","Prospect Rd"]</v>
      </c>
      <c r="T874" t="str">
        <f>'Raw Data'!K874</f>
        <v>Prospect Rd</v>
      </c>
      <c r="U874" t="str">
        <f>'Raw Data'!L874</f>
        <v>(O) No Injury</v>
      </c>
      <c r="V874">
        <f>'Raw Data'!M874</f>
        <v>0</v>
      </c>
      <c r="W874">
        <f>'Raw Data'!N874</f>
        <v>0</v>
      </c>
      <c r="X874">
        <f>'Raw Data'!O874</f>
        <v>0</v>
      </c>
      <c r="Y874" t="str">
        <f>'Raw Data'!P874</f>
        <v>Not a Collision with Motor Vehicle</v>
      </c>
      <c r="Z874" t="str">
        <f>'Raw Data'!Q874</f>
        <v>Off Roadway</v>
      </c>
      <c r="AA874" t="str">
        <f>'Raw Data'!R874</f>
        <v>Ditch</v>
      </c>
      <c r="AB874" t="str">
        <f>'Raw Data'!S874</f>
        <v>Ditch</v>
      </c>
      <c r="AC874" t="str">
        <f>'Raw Data'!T874</f>
        <v>No Contributing Factors</v>
      </c>
      <c r="AD874">
        <f>'Raw Data'!U874</f>
        <v>1</v>
      </c>
      <c r="AE874" s="5" t="str">
        <f t="shared" si="192"/>
        <v>Yes</v>
      </c>
      <c r="AF874" t="str">
        <f>'Raw Data'!V874</f>
        <v>Turning Right</v>
      </c>
      <c r="AG874" s="5">
        <f t="shared" si="186"/>
        <v>1</v>
      </c>
      <c r="AH874" t="str">
        <f>'Raw Data'!W874</f>
        <v>North</v>
      </c>
      <c r="AI874" t="str">
        <f>'Raw Data'!X874</f>
        <v>Dark-Not Lighted</v>
      </c>
      <c r="AJ874" t="str">
        <f>'Raw Data'!Y874</f>
        <v>Wet</v>
      </c>
      <c r="AK874">
        <f>'Raw Data'!Z874</f>
        <v>27</v>
      </c>
      <c r="AL874" t="str">
        <f>'Raw Data'!AA874</f>
        <v>Lap and Shoulder Belt Used</v>
      </c>
      <c r="AM874" s="5">
        <f t="shared" si="187"/>
        <v>0</v>
      </c>
      <c r="AN874" t="str">
        <f>'Raw Data'!AB874</f>
        <v>Passenger Car</v>
      </c>
      <c r="AO874" t="str">
        <f>'Raw Data'!AC874</f>
        <v>2951019300I</v>
      </c>
      <c r="AP874">
        <f>'Raw Data'!AD874</f>
        <v>12.94</v>
      </c>
      <c r="AQ874">
        <f>'Raw Data'!AE874</f>
        <v>34.792991999999998</v>
      </c>
      <c r="AR874">
        <f>'Raw Data'!AF874</f>
        <v>-85.391957000000005</v>
      </c>
      <c r="AS874">
        <f>'Raw Data'!AG874</f>
        <v>257</v>
      </c>
      <c r="AT874">
        <f>'Raw Data'!AH874</f>
        <v>249</v>
      </c>
      <c r="AU874">
        <f>'Raw Data'!AI874</f>
        <v>1971</v>
      </c>
      <c r="AV874" t="str">
        <f>'Raw Data'!AJ874</f>
        <v>D6_0193_00_I</v>
      </c>
      <c r="AW874">
        <f>'Raw Data'!AK874</f>
        <v>24</v>
      </c>
      <c r="AX874">
        <f>'Raw Data'!AL874</f>
        <v>26</v>
      </c>
      <c r="AY874" t="str">
        <f>'Raw Data'!AM874</f>
        <v>simple</v>
      </c>
      <c r="AZ874">
        <f>'Raw Data'!AN874</f>
        <v>1543.1</v>
      </c>
      <c r="BA874">
        <f>'Raw Data'!AO874</f>
        <v>32.299999999999997</v>
      </c>
      <c r="BB874">
        <f>'Raw Data'!AP874</f>
        <v>869.4</v>
      </c>
      <c r="BC874">
        <f>'Raw Data'!AQ874</f>
        <v>-85.392791000000003</v>
      </c>
      <c r="BD874">
        <f>'Raw Data'!AR874</f>
        <v>34.792209999999997</v>
      </c>
      <c r="BE874">
        <f>'Raw Data'!AS874</f>
        <v>-85.391293000000005</v>
      </c>
      <c r="BF874">
        <f>'Raw Data'!AT874</f>
        <v>34.794218999999998</v>
      </c>
      <c r="BG874" t="str">
        <f>'Raw Data'!AU874</f>
        <v>2951019300I</v>
      </c>
      <c r="BH874">
        <f>'Raw Data'!AV874</f>
        <v>1</v>
      </c>
      <c r="BI874">
        <f>'Raw Data'!AW874</f>
        <v>295</v>
      </c>
      <c r="BJ874">
        <f>'Raw Data'!AX874</f>
        <v>193</v>
      </c>
      <c r="BK874">
        <f>'Raw Data'!AY874</f>
        <v>0</v>
      </c>
      <c r="BL874">
        <f>'Raw Data'!AZ874</f>
        <v>55</v>
      </c>
      <c r="BM874">
        <f>'Raw Data'!BA874</f>
        <v>15.91</v>
      </c>
      <c r="BN874">
        <f>'Raw Data'!BB874</f>
        <v>15</v>
      </c>
      <c r="BO874">
        <f>'Raw Data'!BC874</f>
        <v>893.4</v>
      </c>
      <c r="BP874">
        <f>'Raw Data'!BD874</f>
        <v>886.5</v>
      </c>
      <c r="BQ874">
        <f>'Raw Data'!BE874</f>
        <v>892.1</v>
      </c>
      <c r="BR874">
        <f>'Raw Data'!BF874</f>
        <v>55</v>
      </c>
      <c r="BS874">
        <f>'Raw Data'!BG874</f>
        <v>58.1</v>
      </c>
      <c r="BT874">
        <f>'Raw Data'!BH874</f>
        <v>0</v>
      </c>
      <c r="BU874">
        <f>'Raw Data'!BI874</f>
        <v>44188</v>
      </c>
      <c r="BV874" t="str">
        <f>'Raw Data'!BJ874</f>
        <v>NONE</v>
      </c>
      <c r="BW874">
        <f>'Raw Data'!BK874</f>
        <v>2.542E-3</v>
      </c>
      <c r="BX874">
        <f>'Raw Data'!BL874</f>
        <v>40319</v>
      </c>
      <c r="BY874">
        <f>'Raw Data'!BM874</f>
        <v>51058</v>
      </c>
      <c r="BZ874" t="str">
        <f>'Raw Data'!BN874</f>
        <v>2951019300I</v>
      </c>
      <c r="CA874" t="str">
        <f>'Raw Data'!BO874</f>
        <v>WALKER</v>
      </c>
      <c r="CB874">
        <f>'Raw Data'!BP874</f>
        <v>1</v>
      </c>
      <c r="CC874">
        <f>'Raw Data'!BQ874</f>
        <v>19300</v>
      </c>
      <c r="CD874">
        <f>'Raw Data'!BR874</f>
        <v>6</v>
      </c>
      <c r="CE874">
        <f>'Raw Data'!BS874</f>
        <v>1</v>
      </c>
      <c r="CF874">
        <f>'Raw Data'!BT874</f>
        <v>2</v>
      </c>
      <c r="CG874">
        <f>'Raw Data'!BU874</f>
        <v>1</v>
      </c>
      <c r="CH874">
        <f>'Raw Data'!BV874</f>
        <v>1</v>
      </c>
      <c r="CI874">
        <f>'Raw Data'!BW874</f>
        <v>2</v>
      </c>
      <c r="CJ874">
        <f>'Raw Data'!BX874</f>
        <v>0</v>
      </c>
      <c r="CK874">
        <f>'Raw Data'!BY874</f>
        <v>5</v>
      </c>
      <c r="CL874" t="str">
        <f>'Raw Data'!BZ874</f>
        <v>N</v>
      </c>
      <c r="CM874">
        <f t="shared" si="193"/>
        <v>0</v>
      </c>
      <c r="CN874">
        <f>'Raw Data'!CA874</f>
        <v>295</v>
      </c>
      <c r="CO874">
        <f>'Raw Data'!CB874</f>
        <v>193</v>
      </c>
      <c r="CP874">
        <f>'Raw Data'!CC874</f>
        <v>0</v>
      </c>
      <c r="CQ874" t="str">
        <f>'Raw Data'!CD874</f>
        <v>Not Urban</v>
      </c>
      <c r="CR874" t="str">
        <f>'Raw Data'!CE874</f>
        <v>Not Urban</v>
      </c>
      <c r="CS874">
        <f>'Raw Data'!CF874</f>
        <v>0</v>
      </c>
      <c r="CT874">
        <f>'Raw Data'!CG874</f>
        <v>55</v>
      </c>
      <c r="CU874">
        <f>'Raw Data'!CH874</f>
        <v>1450</v>
      </c>
      <c r="CV874" t="str">
        <f>'Raw Data'!CI874</f>
        <v xml:space="preserve"> </v>
      </c>
      <c r="CW874">
        <f>'Raw Data'!CJ874</f>
        <v>0</v>
      </c>
      <c r="CX874">
        <f>'Raw Data'!CK874</f>
        <v>0.18739900000000001</v>
      </c>
      <c r="CY874">
        <f>'Raw Data'!CL874</f>
        <v>14</v>
      </c>
      <c r="CZ874" t="str">
        <f>'Raw Data'!CM874</f>
        <v>State Mainline</v>
      </c>
      <c r="DA874">
        <f>'Raw Data'!CN874</f>
        <v>1450</v>
      </c>
      <c r="DB874">
        <f>'Raw Data'!CO874</f>
        <v>516061</v>
      </c>
      <c r="DC874">
        <f>'Raw Data'!CP874</f>
        <v>12.76</v>
      </c>
      <c r="DD874">
        <f>'Raw Data'!CQ874</f>
        <v>12.94</v>
      </c>
      <c r="DE874">
        <f>'Raw Data'!CR874</f>
        <v>516061</v>
      </c>
      <c r="DF874">
        <f>'Raw Data'!CS874</f>
        <v>0</v>
      </c>
      <c r="DG874">
        <f>'Raw Data'!CT874</f>
        <v>989.46780200000001</v>
      </c>
      <c r="DH874">
        <f>'Raw Data'!CU874</f>
        <v>100</v>
      </c>
      <c r="DI874">
        <f>'Raw Data'!CV874</f>
        <v>51059</v>
      </c>
      <c r="DJ874">
        <f>'Raw Data'!CW874</f>
        <v>7.8220000000000008E-3</v>
      </c>
      <c r="DK874">
        <f>'Raw Data'!CX874</f>
        <v>0</v>
      </c>
      <c r="DL874">
        <f>'Raw Data'!CY874</f>
        <v>2.542E-3</v>
      </c>
      <c r="DM874">
        <f>'Raw Data'!CZ874</f>
        <v>366</v>
      </c>
      <c r="DN874" t="str">
        <f>'Raw Data'!DA874</f>
        <v>295-0167</v>
      </c>
      <c r="DO874" t="str">
        <f>'Raw Data'!DB874</f>
        <v>5R : Rural Major Collector</v>
      </c>
      <c r="DP874" t="str">
        <f>'Raw Data'!DC874</f>
        <v>34.794295, -85.391257</v>
      </c>
      <c r="DQ874">
        <f>'Raw Data'!DD874</f>
        <v>-85.391256999999996</v>
      </c>
      <c r="DR874">
        <f>'Raw Data'!DE874</f>
        <v>34.794294999999998</v>
      </c>
      <c r="DS874">
        <f>'Raw Data'!DF874</f>
        <v>34.794294999999998</v>
      </c>
      <c r="DT874">
        <f>'Raw Data'!DG874</f>
        <v>-85.391256999999996</v>
      </c>
      <c r="DU874">
        <f>'Raw Data'!DH874</f>
        <v>8.3999999999999995E-5</v>
      </c>
      <c r="DV874">
        <f>'Raw Data'!DI874</f>
        <v>2.542E-3</v>
      </c>
      <c r="DW874">
        <f>'Raw Data'!DJ874</f>
        <v>257</v>
      </c>
      <c r="DX874" s="11">
        <f t="shared" si="194"/>
        <v>3050</v>
      </c>
      <c r="DY874" s="5">
        <f t="shared" si="195"/>
        <v>3122.5</v>
      </c>
      <c r="DZ874" s="5">
        <f t="shared" si="188"/>
        <v>-72.5</v>
      </c>
      <c r="EA874" s="5">
        <f t="shared" si="189"/>
        <v>-2.321857485988791E-2</v>
      </c>
      <c r="EB874" s="5">
        <f t="shared" si="190"/>
        <v>3086.25</v>
      </c>
      <c r="EC874">
        <f>'Raw Data'!DK874</f>
        <v>2860</v>
      </c>
      <c r="ED874">
        <f>'Raw Data'!DL874</f>
        <v>0</v>
      </c>
      <c r="EE874">
        <f>'Raw Data'!DM874</f>
        <v>3170</v>
      </c>
      <c r="EF874">
        <f>'Raw Data'!DN874</f>
        <v>0</v>
      </c>
      <c r="EG874">
        <f>'Raw Data'!DO874</f>
        <v>3120</v>
      </c>
      <c r="EH874">
        <f>'Raw Data'!DP874</f>
        <v>0</v>
      </c>
      <c r="EI874">
        <f>'Raw Data'!DQ874</f>
        <v>3140</v>
      </c>
      <c r="EJ874">
        <f>'Raw Data'!DR874</f>
        <v>0</v>
      </c>
      <c r="EK874">
        <f>'Raw Data'!DS874</f>
        <v>3120</v>
      </c>
      <c r="EL874">
        <f>'Raw Data'!DT874</f>
        <v>7</v>
      </c>
      <c r="EM874">
        <f>'Raw Data'!DU874</f>
        <v>3030</v>
      </c>
      <c r="EN874">
        <f>'Raw Data'!DV874</f>
        <v>7</v>
      </c>
      <c r="EO874">
        <f>'Raw Data'!DW874</f>
        <v>3170</v>
      </c>
      <c r="EP874">
        <f>'Raw Data'!DX874</f>
        <v>7</v>
      </c>
      <c r="EQ874">
        <f>'Raw Data'!DY874</f>
        <v>3170</v>
      </c>
      <c r="ER874">
        <f>'Raw Data'!DZ874</f>
        <v>7</v>
      </c>
      <c r="ES874">
        <f>'Raw Data'!EA874</f>
        <v>3100</v>
      </c>
      <c r="ET874">
        <f>'Raw Data'!EB874</f>
        <v>7.5</v>
      </c>
      <c r="EU874">
        <f>'Raw Data'!EC874</f>
        <v>3150</v>
      </c>
      <c r="EV874">
        <f>'Raw Data'!ED874</f>
        <v>7.5</v>
      </c>
      <c r="EW874">
        <f>'Raw Data'!EE874</f>
        <v>0</v>
      </c>
    </row>
    <row r="875" spans="1:153" x14ac:dyDescent="0.3">
      <c r="A875">
        <f>'Raw Data'!A875</f>
        <v>873</v>
      </c>
      <c r="B875" t="str">
        <f>'Raw Data'!B875</f>
        <v>Point</v>
      </c>
      <c r="C875">
        <f>'Raw Data'!C875</f>
        <v>536</v>
      </c>
      <c r="D875">
        <f>'Raw Data'!D875</f>
        <v>291</v>
      </c>
      <c r="E875" t="str">
        <f>'Raw Data'!E875</f>
        <v>Point</v>
      </c>
      <c r="F875">
        <f>'Raw Data'!F875</f>
        <v>5338636</v>
      </c>
      <c r="G875" t="str">
        <f>'Raw Data'!G875</f>
        <v>Gsp Post 00</v>
      </c>
      <c r="H875" s="3">
        <f>'Raw Data'!H875</f>
        <v>42182</v>
      </c>
      <c r="L875">
        <f t="shared" si="182"/>
        <v>0</v>
      </c>
      <c r="M875" s="5">
        <f t="shared" si="183"/>
        <v>42182</v>
      </c>
      <c r="N875" s="5">
        <f t="shared" si="191"/>
        <v>2015</v>
      </c>
      <c r="O875" s="5" t="str" cm="1">
        <f t="array" ref="O875">_xlfn.IFS(N875&lt;=2016,"before treatment",N875=2017,"unknown",N875&gt;2017,"after treatment")</f>
        <v>before treatment</v>
      </c>
      <c r="P875" s="5">
        <f t="shared" si="184"/>
        <v>1</v>
      </c>
      <c r="Q875" s="5">
        <f t="shared" si="185"/>
        <v>0</v>
      </c>
      <c r="R875" t="str">
        <f>'Raw Data'!I875</f>
        <v>Walker</v>
      </c>
      <c r="S875" t="str">
        <f>'Raw Data'!J875</f>
        <v>FOREST HAYS JR MEMORIAL</v>
      </c>
      <c r="T875" t="str">
        <f>'Raw Data'!K875</f>
        <v>Prospect Rd</v>
      </c>
      <c r="U875" t="str">
        <f>'Raw Data'!L875</f>
        <v>(O) No Injury</v>
      </c>
      <c r="V875">
        <f>'Raw Data'!M875</f>
        <v>0</v>
      </c>
      <c r="W875">
        <f>'Raw Data'!N875</f>
        <v>0</v>
      </c>
      <c r="X875">
        <f>'Raw Data'!O875</f>
        <v>0</v>
      </c>
      <c r="Y875" t="str">
        <f>'Raw Data'!P875</f>
        <v>Rear End</v>
      </c>
      <c r="Z875" t="str">
        <f>'Raw Data'!Q875</f>
        <v>On Roadway - Roadway Intersection</v>
      </c>
      <c r="AA875" t="str">
        <f>'Raw Data'!R875</f>
        <v>["Motor Vehicle in Motion","Motor Vehicle in Motion"]</v>
      </c>
      <c r="AB875" t="str">
        <f>'Raw Data'!S875</f>
        <v>["Motor Vehicle in Motion","Motor Vehicle in Motion"]</v>
      </c>
      <c r="AC875" t="str">
        <f>'Raw Data'!T875</f>
        <v>["Following Too Close","No Contributing Factors"]</v>
      </c>
      <c r="AD875">
        <f>'Raw Data'!U875</f>
        <v>2</v>
      </c>
      <c r="AE875" s="5" t="str">
        <f t="shared" si="192"/>
        <v>No</v>
      </c>
      <c r="AF875" t="str">
        <f>'Raw Data'!V875</f>
        <v>["Stopped","Straight"]</v>
      </c>
      <c r="AG875" s="5">
        <f t="shared" si="186"/>
        <v>0</v>
      </c>
      <c r="AH875" t="str">
        <f>'Raw Data'!W875</f>
        <v>["North","North"]</v>
      </c>
      <c r="AI875" t="str">
        <f>'Raw Data'!X875</f>
        <v>Daylight</v>
      </c>
      <c r="AJ875" t="str">
        <f>'Raw Data'!Y875</f>
        <v>Wet</v>
      </c>
      <c r="AK875">
        <f>'Raw Data'!Z875</f>
        <v>0</v>
      </c>
      <c r="AL875" t="str">
        <f>'Raw Data'!AA875</f>
        <v>["Child Restraint System (Properly Used)","Child Restraint System (Properly Used)","Child Restraint System (Properly Used)","Lap and Shoulder Belt Used","Lap and Shoulder Belt Used","Lap and Shoulder Belt Used"]</v>
      </c>
      <c r="AM875" s="5">
        <f t="shared" si="187"/>
        <v>0</v>
      </c>
      <c r="AN875" t="str">
        <f>'Raw Data'!AB875</f>
        <v>["Passenger Car","Pickup Truck"]</v>
      </c>
      <c r="AO875" t="str">
        <f>'Raw Data'!AC875</f>
        <v>2951019300I</v>
      </c>
      <c r="AP875">
        <f>'Raw Data'!AD875</f>
        <v>12.891999999999999</v>
      </c>
      <c r="AQ875">
        <f>'Raw Data'!AE875</f>
        <v>34.792428999999998</v>
      </c>
      <c r="AR875">
        <f>'Raw Data'!AF875</f>
        <v>-85.392548000000005</v>
      </c>
      <c r="AS875">
        <f>'Raw Data'!AG875</f>
        <v>257</v>
      </c>
      <c r="AT875">
        <f>'Raw Data'!AH875</f>
        <v>249</v>
      </c>
      <c r="AU875">
        <f>'Raw Data'!AI875</f>
        <v>1971</v>
      </c>
      <c r="AV875" t="str">
        <f>'Raw Data'!AJ875</f>
        <v>D6_0193_00_I</v>
      </c>
      <c r="AW875">
        <f>'Raw Data'!AK875</f>
        <v>24</v>
      </c>
      <c r="AX875">
        <f>'Raw Data'!AL875</f>
        <v>26</v>
      </c>
      <c r="AY875" t="str">
        <f>'Raw Data'!AM875</f>
        <v>simple</v>
      </c>
      <c r="AZ875">
        <f>'Raw Data'!AN875</f>
        <v>1543.1</v>
      </c>
      <c r="BA875">
        <f>'Raw Data'!AO875</f>
        <v>32.299999999999997</v>
      </c>
      <c r="BB875">
        <f>'Raw Data'!AP875</f>
        <v>869.4</v>
      </c>
      <c r="BC875">
        <f>'Raw Data'!AQ875</f>
        <v>-85.392791000000003</v>
      </c>
      <c r="BD875">
        <f>'Raw Data'!AR875</f>
        <v>34.792209999999997</v>
      </c>
      <c r="BE875">
        <f>'Raw Data'!AS875</f>
        <v>-85.391293000000005</v>
      </c>
      <c r="BF875">
        <f>'Raw Data'!AT875</f>
        <v>34.794218999999998</v>
      </c>
      <c r="BG875" t="str">
        <f>'Raw Data'!AU875</f>
        <v>2951019300I</v>
      </c>
      <c r="BH875">
        <f>'Raw Data'!AV875</f>
        <v>1</v>
      </c>
      <c r="BI875">
        <f>'Raw Data'!AW875</f>
        <v>295</v>
      </c>
      <c r="BJ875">
        <f>'Raw Data'!AX875</f>
        <v>193</v>
      </c>
      <c r="BK875">
        <f>'Raw Data'!AY875</f>
        <v>0</v>
      </c>
      <c r="BL875">
        <f>'Raw Data'!AZ875</f>
        <v>55</v>
      </c>
      <c r="BM875">
        <f>'Raw Data'!BA875</f>
        <v>15.91</v>
      </c>
      <c r="BN875">
        <f>'Raw Data'!BB875</f>
        <v>15</v>
      </c>
      <c r="BO875">
        <f>'Raw Data'!BC875</f>
        <v>893.4</v>
      </c>
      <c r="BP875">
        <f>'Raw Data'!BD875</f>
        <v>886.5</v>
      </c>
      <c r="BQ875">
        <f>'Raw Data'!BE875</f>
        <v>892.1</v>
      </c>
      <c r="BR875">
        <f>'Raw Data'!BF875</f>
        <v>55</v>
      </c>
      <c r="BS875">
        <f>'Raw Data'!BG875</f>
        <v>58.1</v>
      </c>
      <c r="BT875">
        <f>'Raw Data'!BH875</f>
        <v>0</v>
      </c>
      <c r="BU875">
        <f>'Raw Data'!BI875</f>
        <v>44188</v>
      </c>
      <c r="BV875" t="str">
        <f>'Raw Data'!BJ875</f>
        <v>NONE</v>
      </c>
      <c r="BW875">
        <f>'Raw Data'!BK875</f>
        <v>2.542E-3</v>
      </c>
      <c r="BX875">
        <f>'Raw Data'!BL875</f>
        <v>40319</v>
      </c>
      <c r="BY875">
        <f>'Raw Data'!BM875</f>
        <v>51058</v>
      </c>
      <c r="BZ875" t="str">
        <f>'Raw Data'!BN875</f>
        <v>2951019300I</v>
      </c>
      <c r="CA875" t="str">
        <f>'Raw Data'!BO875</f>
        <v>WALKER</v>
      </c>
      <c r="CB875">
        <f>'Raw Data'!BP875</f>
        <v>1</v>
      </c>
      <c r="CC875">
        <f>'Raw Data'!BQ875</f>
        <v>19300</v>
      </c>
      <c r="CD875">
        <f>'Raw Data'!BR875</f>
        <v>6</v>
      </c>
      <c r="CE875">
        <f>'Raw Data'!BS875</f>
        <v>1</v>
      </c>
      <c r="CF875">
        <f>'Raw Data'!BT875</f>
        <v>2</v>
      </c>
      <c r="CG875">
        <f>'Raw Data'!BU875</f>
        <v>1</v>
      </c>
      <c r="CH875">
        <f>'Raw Data'!BV875</f>
        <v>1</v>
      </c>
      <c r="CI875">
        <f>'Raw Data'!BW875</f>
        <v>2</v>
      </c>
      <c r="CJ875">
        <f>'Raw Data'!BX875</f>
        <v>0</v>
      </c>
      <c r="CK875">
        <f>'Raw Data'!BY875</f>
        <v>5</v>
      </c>
      <c r="CL875" t="str">
        <f>'Raw Data'!BZ875</f>
        <v>N</v>
      </c>
      <c r="CM875">
        <f t="shared" si="193"/>
        <v>0</v>
      </c>
      <c r="CN875">
        <f>'Raw Data'!CA875</f>
        <v>295</v>
      </c>
      <c r="CO875">
        <f>'Raw Data'!CB875</f>
        <v>193</v>
      </c>
      <c r="CP875">
        <f>'Raw Data'!CC875</f>
        <v>0</v>
      </c>
      <c r="CQ875" t="str">
        <f>'Raw Data'!CD875</f>
        <v>Not Urban</v>
      </c>
      <c r="CR875" t="str">
        <f>'Raw Data'!CE875</f>
        <v>Not Urban</v>
      </c>
      <c r="CS875">
        <f>'Raw Data'!CF875</f>
        <v>0</v>
      </c>
      <c r="CT875">
        <f>'Raw Data'!CG875</f>
        <v>55</v>
      </c>
      <c r="CU875">
        <f>'Raw Data'!CH875</f>
        <v>1450</v>
      </c>
      <c r="CV875" t="str">
        <f>'Raw Data'!CI875</f>
        <v xml:space="preserve"> </v>
      </c>
      <c r="CW875">
        <f>'Raw Data'!CJ875</f>
        <v>0</v>
      </c>
      <c r="CX875">
        <f>'Raw Data'!CK875</f>
        <v>0.18739900000000001</v>
      </c>
      <c r="CY875">
        <f>'Raw Data'!CL875</f>
        <v>14</v>
      </c>
      <c r="CZ875" t="str">
        <f>'Raw Data'!CM875</f>
        <v>State Mainline</v>
      </c>
      <c r="DA875">
        <f>'Raw Data'!CN875</f>
        <v>1450</v>
      </c>
      <c r="DB875">
        <f>'Raw Data'!CO875</f>
        <v>516061</v>
      </c>
      <c r="DC875">
        <f>'Raw Data'!CP875</f>
        <v>12.76</v>
      </c>
      <c r="DD875">
        <f>'Raw Data'!CQ875</f>
        <v>12.94</v>
      </c>
      <c r="DE875">
        <f>'Raw Data'!CR875</f>
        <v>516061</v>
      </c>
      <c r="DF875">
        <f>'Raw Data'!CS875</f>
        <v>0</v>
      </c>
      <c r="DG875">
        <f>'Raw Data'!CT875</f>
        <v>989.46780200000001</v>
      </c>
      <c r="DH875">
        <f>'Raw Data'!CU875</f>
        <v>100</v>
      </c>
      <c r="DI875">
        <f>'Raw Data'!CV875</f>
        <v>51059</v>
      </c>
      <c r="DJ875">
        <f>'Raw Data'!CW875</f>
        <v>7.8220000000000008E-3</v>
      </c>
      <c r="DK875">
        <f>'Raw Data'!CX875</f>
        <v>0</v>
      </c>
      <c r="DL875">
        <f>'Raw Data'!CY875</f>
        <v>2.542E-3</v>
      </c>
      <c r="DM875">
        <f>'Raw Data'!CZ875</f>
        <v>366</v>
      </c>
      <c r="DN875" t="str">
        <f>'Raw Data'!DA875</f>
        <v>295-0167</v>
      </c>
      <c r="DO875" t="str">
        <f>'Raw Data'!DB875</f>
        <v>5R : Rural Major Collector</v>
      </c>
      <c r="DP875" t="str">
        <f>'Raw Data'!DC875</f>
        <v>34.794295, -85.391257</v>
      </c>
      <c r="DQ875">
        <f>'Raw Data'!DD875</f>
        <v>-85.391256999999996</v>
      </c>
      <c r="DR875">
        <f>'Raw Data'!DE875</f>
        <v>34.794294999999998</v>
      </c>
      <c r="DS875">
        <f>'Raw Data'!DF875</f>
        <v>34.794294999999998</v>
      </c>
      <c r="DT875">
        <f>'Raw Data'!DG875</f>
        <v>-85.391256999999996</v>
      </c>
      <c r="DU875">
        <f>'Raw Data'!DH875</f>
        <v>8.3999999999999995E-5</v>
      </c>
      <c r="DV875">
        <f>'Raw Data'!DI875</f>
        <v>2.542E-3</v>
      </c>
      <c r="DW875">
        <f>'Raw Data'!DJ875</f>
        <v>257</v>
      </c>
      <c r="DX875" s="11">
        <f t="shared" si="194"/>
        <v>3050</v>
      </c>
      <c r="DY875" s="5">
        <f t="shared" si="195"/>
        <v>3122.5</v>
      </c>
      <c r="DZ875" s="5">
        <f t="shared" si="188"/>
        <v>-72.5</v>
      </c>
      <c r="EA875" s="5">
        <f t="shared" si="189"/>
        <v>-2.321857485988791E-2</v>
      </c>
      <c r="EB875" s="5">
        <f t="shared" si="190"/>
        <v>3086.25</v>
      </c>
      <c r="EC875">
        <f>'Raw Data'!DK875</f>
        <v>2860</v>
      </c>
      <c r="ED875">
        <f>'Raw Data'!DL875</f>
        <v>0</v>
      </c>
      <c r="EE875">
        <f>'Raw Data'!DM875</f>
        <v>3170</v>
      </c>
      <c r="EF875">
        <f>'Raw Data'!DN875</f>
        <v>0</v>
      </c>
      <c r="EG875">
        <f>'Raw Data'!DO875</f>
        <v>3120</v>
      </c>
      <c r="EH875">
        <f>'Raw Data'!DP875</f>
        <v>0</v>
      </c>
      <c r="EI875">
        <f>'Raw Data'!DQ875</f>
        <v>3140</v>
      </c>
      <c r="EJ875">
        <f>'Raw Data'!DR875</f>
        <v>0</v>
      </c>
      <c r="EK875">
        <f>'Raw Data'!DS875</f>
        <v>3120</v>
      </c>
      <c r="EL875">
        <f>'Raw Data'!DT875</f>
        <v>7</v>
      </c>
      <c r="EM875">
        <f>'Raw Data'!DU875</f>
        <v>3030</v>
      </c>
      <c r="EN875">
        <f>'Raw Data'!DV875</f>
        <v>7</v>
      </c>
      <c r="EO875">
        <f>'Raw Data'!DW875</f>
        <v>3170</v>
      </c>
      <c r="EP875">
        <f>'Raw Data'!DX875</f>
        <v>7</v>
      </c>
      <c r="EQ875">
        <f>'Raw Data'!DY875</f>
        <v>3170</v>
      </c>
      <c r="ER875">
        <f>'Raw Data'!DZ875</f>
        <v>7</v>
      </c>
      <c r="ES875">
        <f>'Raw Data'!EA875</f>
        <v>3100</v>
      </c>
      <c r="ET875">
        <f>'Raw Data'!EB875</f>
        <v>7.5</v>
      </c>
      <c r="EU875">
        <f>'Raw Data'!EC875</f>
        <v>3150</v>
      </c>
      <c r="EV875">
        <f>'Raw Data'!ED875</f>
        <v>7.5</v>
      </c>
      <c r="EW875">
        <f>'Raw Data'!EE875</f>
        <v>0</v>
      </c>
    </row>
    <row r="876" spans="1:153" x14ac:dyDescent="0.3">
      <c r="A876">
        <f>'Raw Data'!A876</f>
        <v>874</v>
      </c>
      <c r="B876" t="str">
        <f>'Raw Data'!B876</f>
        <v>Point</v>
      </c>
      <c r="C876">
        <f>'Raw Data'!C876</f>
        <v>574</v>
      </c>
      <c r="D876">
        <f>'Raw Data'!D876</f>
        <v>271</v>
      </c>
      <c r="E876" t="str">
        <f>'Raw Data'!E876</f>
        <v>Point</v>
      </c>
      <c r="F876">
        <f>'Raw Data'!F876</f>
        <v>5477766</v>
      </c>
      <c r="G876" t="str">
        <f>'Raw Data'!G876</f>
        <v>Gsp Post 00</v>
      </c>
      <c r="H876" s="3">
        <f>'Raw Data'!H876</f>
        <v>42297</v>
      </c>
      <c r="L876">
        <f t="shared" si="182"/>
        <v>0</v>
      </c>
      <c r="M876" s="5">
        <f t="shared" si="183"/>
        <v>42297</v>
      </c>
      <c r="N876" s="5">
        <f t="shared" si="191"/>
        <v>2015</v>
      </c>
      <c r="O876" s="5" t="str" cm="1">
        <f t="array" ref="O876">_xlfn.IFS(N876&lt;=2016,"before treatment",N876=2017,"unknown",N876&gt;2017,"after treatment")</f>
        <v>before treatment</v>
      </c>
      <c r="P876" s="5">
        <f t="shared" si="184"/>
        <v>1</v>
      </c>
      <c r="Q876" s="5">
        <f t="shared" si="185"/>
        <v>0</v>
      </c>
      <c r="R876" t="str">
        <f>'Raw Data'!I876</f>
        <v>Walker</v>
      </c>
      <c r="S876" t="str">
        <f>'Raw Data'!J876</f>
        <v>FOREST HAYS JR MEMORIAL</v>
      </c>
      <c r="T876" t="str">
        <f>'Raw Data'!K876</f>
        <v>Prospect Rd</v>
      </c>
      <c r="U876" t="str">
        <f>'Raw Data'!L876</f>
        <v>(K) Fatal Injury</v>
      </c>
      <c r="V876">
        <f>'Raw Data'!M876</f>
        <v>1</v>
      </c>
      <c r="W876">
        <f>'Raw Data'!N876</f>
        <v>0</v>
      </c>
      <c r="X876">
        <f>'Raw Data'!O876</f>
        <v>0</v>
      </c>
      <c r="Y876" t="str">
        <f>'Raw Data'!P876</f>
        <v>Angle (Other)</v>
      </c>
      <c r="Z876" t="str">
        <f>'Raw Data'!Q876</f>
        <v>On Roadway - Roadway Intersection</v>
      </c>
      <c r="AA876" t="str">
        <f>'Raw Data'!R876</f>
        <v>["Other Object (Not Fixed)","Other Object (Not Fixed)"]</v>
      </c>
      <c r="AB876" t="str">
        <f>'Raw Data'!S876</f>
        <v>Other Object (Not Fixed)</v>
      </c>
      <c r="AC876" t="str">
        <f>'Raw Data'!T876</f>
        <v>["Failure to Yield","No Contributing Factors"]</v>
      </c>
      <c r="AD876">
        <f>'Raw Data'!U876</f>
        <v>1</v>
      </c>
      <c r="AE876" s="5" t="str">
        <f t="shared" si="192"/>
        <v>Yes</v>
      </c>
      <c r="AF876" t="str">
        <f>'Raw Data'!V876</f>
        <v>Turning Left</v>
      </c>
      <c r="AG876" s="5">
        <f t="shared" si="186"/>
        <v>1</v>
      </c>
      <c r="AH876" t="str">
        <f>'Raw Data'!W876</f>
        <v>["None","South"]</v>
      </c>
      <c r="AI876" t="str">
        <f>'Raw Data'!X876</f>
        <v>Daylight</v>
      </c>
      <c r="AJ876" t="str">
        <f>'Raw Data'!Y876</f>
        <v>Dry</v>
      </c>
      <c r="AK876">
        <f>'Raw Data'!Z876</f>
        <v>44</v>
      </c>
      <c r="AL876" t="str">
        <f>'Raw Data'!AA876</f>
        <v>Unknown</v>
      </c>
      <c r="AM876" s="5">
        <f t="shared" si="187"/>
        <v>0</v>
      </c>
      <c r="AN876" t="str">
        <f>'Raw Data'!AB876</f>
        <v>Sports Utility Vehicle (SUV)</v>
      </c>
      <c r="AO876" t="str">
        <f>'Raw Data'!AC876</f>
        <v>2951019300I</v>
      </c>
      <c r="AP876">
        <f>'Raw Data'!AD876</f>
        <v>12.914253</v>
      </c>
      <c r="AQ876">
        <f>'Raw Data'!AE876</f>
        <v>34.792693</v>
      </c>
      <c r="AR876">
        <f>'Raw Data'!AF876</f>
        <v>-85.392261000000005</v>
      </c>
      <c r="AS876">
        <f>'Raw Data'!AG876</f>
        <v>257</v>
      </c>
      <c r="AT876">
        <f>'Raw Data'!AH876</f>
        <v>249</v>
      </c>
      <c r="AU876">
        <f>'Raw Data'!AI876</f>
        <v>1971</v>
      </c>
      <c r="AV876" t="str">
        <f>'Raw Data'!AJ876</f>
        <v>D6_0193_00_I</v>
      </c>
      <c r="AW876">
        <f>'Raw Data'!AK876</f>
        <v>24</v>
      </c>
      <c r="AX876">
        <f>'Raw Data'!AL876</f>
        <v>26</v>
      </c>
      <c r="AY876" t="str">
        <f>'Raw Data'!AM876</f>
        <v>simple</v>
      </c>
      <c r="AZ876">
        <f>'Raw Data'!AN876</f>
        <v>1543.1</v>
      </c>
      <c r="BA876">
        <f>'Raw Data'!AO876</f>
        <v>32.299999999999997</v>
      </c>
      <c r="BB876">
        <f>'Raw Data'!AP876</f>
        <v>869.4</v>
      </c>
      <c r="BC876">
        <f>'Raw Data'!AQ876</f>
        <v>-85.392791000000003</v>
      </c>
      <c r="BD876">
        <f>'Raw Data'!AR876</f>
        <v>34.792209999999997</v>
      </c>
      <c r="BE876">
        <f>'Raw Data'!AS876</f>
        <v>-85.391293000000005</v>
      </c>
      <c r="BF876">
        <f>'Raw Data'!AT876</f>
        <v>34.794218999999998</v>
      </c>
      <c r="BG876" t="str">
        <f>'Raw Data'!AU876</f>
        <v>2951019300I</v>
      </c>
      <c r="BH876">
        <f>'Raw Data'!AV876</f>
        <v>1</v>
      </c>
      <c r="BI876">
        <f>'Raw Data'!AW876</f>
        <v>295</v>
      </c>
      <c r="BJ876">
        <f>'Raw Data'!AX876</f>
        <v>193</v>
      </c>
      <c r="BK876">
        <f>'Raw Data'!AY876</f>
        <v>0</v>
      </c>
      <c r="BL876">
        <f>'Raw Data'!AZ876</f>
        <v>55</v>
      </c>
      <c r="BM876">
        <f>'Raw Data'!BA876</f>
        <v>15.91</v>
      </c>
      <c r="BN876">
        <f>'Raw Data'!BB876</f>
        <v>15</v>
      </c>
      <c r="BO876">
        <f>'Raw Data'!BC876</f>
        <v>893.4</v>
      </c>
      <c r="BP876">
        <f>'Raw Data'!BD876</f>
        <v>886.5</v>
      </c>
      <c r="BQ876">
        <f>'Raw Data'!BE876</f>
        <v>892.1</v>
      </c>
      <c r="BR876">
        <f>'Raw Data'!BF876</f>
        <v>55</v>
      </c>
      <c r="BS876">
        <f>'Raw Data'!BG876</f>
        <v>58.1</v>
      </c>
      <c r="BT876">
        <f>'Raw Data'!BH876</f>
        <v>0</v>
      </c>
      <c r="BU876">
        <f>'Raw Data'!BI876</f>
        <v>44188</v>
      </c>
      <c r="BV876" t="str">
        <f>'Raw Data'!BJ876</f>
        <v>NONE</v>
      </c>
      <c r="BW876">
        <f>'Raw Data'!BK876</f>
        <v>2.542E-3</v>
      </c>
      <c r="BX876">
        <f>'Raw Data'!BL876</f>
        <v>40319</v>
      </c>
      <c r="BY876">
        <f>'Raw Data'!BM876</f>
        <v>51058</v>
      </c>
      <c r="BZ876" t="str">
        <f>'Raw Data'!BN876</f>
        <v>2951019300I</v>
      </c>
      <c r="CA876" t="str">
        <f>'Raw Data'!BO876</f>
        <v>WALKER</v>
      </c>
      <c r="CB876">
        <f>'Raw Data'!BP876</f>
        <v>1</v>
      </c>
      <c r="CC876">
        <f>'Raw Data'!BQ876</f>
        <v>19300</v>
      </c>
      <c r="CD876">
        <f>'Raw Data'!BR876</f>
        <v>6</v>
      </c>
      <c r="CE876">
        <f>'Raw Data'!BS876</f>
        <v>1</v>
      </c>
      <c r="CF876">
        <f>'Raw Data'!BT876</f>
        <v>2</v>
      </c>
      <c r="CG876">
        <f>'Raw Data'!BU876</f>
        <v>1</v>
      </c>
      <c r="CH876">
        <f>'Raw Data'!BV876</f>
        <v>1</v>
      </c>
      <c r="CI876">
        <f>'Raw Data'!BW876</f>
        <v>2</v>
      </c>
      <c r="CJ876">
        <f>'Raw Data'!BX876</f>
        <v>0</v>
      </c>
      <c r="CK876">
        <f>'Raw Data'!BY876</f>
        <v>5</v>
      </c>
      <c r="CL876" t="str">
        <f>'Raw Data'!BZ876</f>
        <v>N</v>
      </c>
      <c r="CM876">
        <f t="shared" si="193"/>
        <v>0</v>
      </c>
      <c r="CN876">
        <f>'Raw Data'!CA876</f>
        <v>295</v>
      </c>
      <c r="CO876">
        <f>'Raw Data'!CB876</f>
        <v>193</v>
      </c>
      <c r="CP876">
        <f>'Raw Data'!CC876</f>
        <v>0</v>
      </c>
      <c r="CQ876" t="str">
        <f>'Raw Data'!CD876</f>
        <v>Not Urban</v>
      </c>
      <c r="CR876" t="str">
        <f>'Raw Data'!CE876</f>
        <v>Not Urban</v>
      </c>
      <c r="CS876">
        <f>'Raw Data'!CF876</f>
        <v>0</v>
      </c>
      <c r="CT876">
        <f>'Raw Data'!CG876</f>
        <v>55</v>
      </c>
      <c r="CU876">
        <f>'Raw Data'!CH876</f>
        <v>1450</v>
      </c>
      <c r="CV876" t="str">
        <f>'Raw Data'!CI876</f>
        <v xml:space="preserve"> </v>
      </c>
      <c r="CW876">
        <f>'Raw Data'!CJ876</f>
        <v>0</v>
      </c>
      <c r="CX876">
        <f>'Raw Data'!CK876</f>
        <v>0.18739900000000001</v>
      </c>
      <c r="CY876">
        <f>'Raw Data'!CL876</f>
        <v>14</v>
      </c>
      <c r="CZ876" t="str">
        <f>'Raw Data'!CM876</f>
        <v>State Mainline</v>
      </c>
      <c r="DA876">
        <f>'Raw Data'!CN876</f>
        <v>1450</v>
      </c>
      <c r="DB876">
        <f>'Raw Data'!CO876</f>
        <v>516061</v>
      </c>
      <c r="DC876">
        <f>'Raw Data'!CP876</f>
        <v>12.76</v>
      </c>
      <c r="DD876">
        <f>'Raw Data'!CQ876</f>
        <v>12.94</v>
      </c>
      <c r="DE876">
        <f>'Raw Data'!CR876</f>
        <v>516061</v>
      </c>
      <c r="DF876">
        <f>'Raw Data'!CS876</f>
        <v>0</v>
      </c>
      <c r="DG876">
        <f>'Raw Data'!CT876</f>
        <v>989.46780200000001</v>
      </c>
      <c r="DH876">
        <f>'Raw Data'!CU876</f>
        <v>100</v>
      </c>
      <c r="DI876">
        <f>'Raw Data'!CV876</f>
        <v>51059</v>
      </c>
      <c r="DJ876">
        <f>'Raw Data'!CW876</f>
        <v>7.8220000000000008E-3</v>
      </c>
      <c r="DK876">
        <f>'Raw Data'!CX876</f>
        <v>0</v>
      </c>
      <c r="DL876">
        <f>'Raw Data'!CY876</f>
        <v>2.542E-3</v>
      </c>
      <c r="DM876">
        <f>'Raw Data'!CZ876</f>
        <v>366</v>
      </c>
      <c r="DN876" t="str">
        <f>'Raw Data'!DA876</f>
        <v>295-0167</v>
      </c>
      <c r="DO876" t="str">
        <f>'Raw Data'!DB876</f>
        <v>5R : Rural Major Collector</v>
      </c>
      <c r="DP876" t="str">
        <f>'Raw Data'!DC876</f>
        <v>34.794295, -85.391257</v>
      </c>
      <c r="DQ876">
        <f>'Raw Data'!DD876</f>
        <v>-85.391256999999996</v>
      </c>
      <c r="DR876">
        <f>'Raw Data'!DE876</f>
        <v>34.794294999999998</v>
      </c>
      <c r="DS876">
        <f>'Raw Data'!DF876</f>
        <v>34.794294999999998</v>
      </c>
      <c r="DT876">
        <f>'Raw Data'!DG876</f>
        <v>-85.391256999999996</v>
      </c>
      <c r="DU876">
        <f>'Raw Data'!DH876</f>
        <v>8.3999999999999995E-5</v>
      </c>
      <c r="DV876">
        <f>'Raw Data'!DI876</f>
        <v>2.542E-3</v>
      </c>
      <c r="DW876">
        <f>'Raw Data'!DJ876</f>
        <v>257</v>
      </c>
      <c r="DX876" s="11">
        <f t="shared" si="194"/>
        <v>3050</v>
      </c>
      <c r="DY876" s="5">
        <f t="shared" si="195"/>
        <v>3122.5</v>
      </c>
      <c r="DZ876" s="5">
        <f t="shared" si="188"/>
        <v>-72.5</v>
      </c>
      <c r="EA876" s="5">
        <f t="shared" si="189"/>
        <v>-2.321857485988791E-2</v>
      </c>
      <c r="EB876" s="5">
        <f t="shared" si="190"/>
        <v>3086.25</v>
      </c>
      <c r="EC876">
        <f>'Raw Data'!DK876</f>
        <v>2860</v>
      </c>
      <c r="ED876">
        <f>'Raw Data'!DL876</f>
        <v>0</v>
      </c>
      <c r="EE876">
        <f>'Raw Data'!DM876</f>
        <v>3170</v>
      </c>
      <c r="EF876">
        <f>'Raw Data'!DN876</f>
        <v>0</v>
      </c>
      <c r="EG876">
        <f>'Raw Data'!DO876</f>
        <v>3120</v>
      </c>
      <c r="EH876">
        <f>'Raw Data'!DP876</f>
        <v>0</v>
      </c>
      <c r="EI876">
        <f>'Raw Data'!DQ876</f>
        <v>3140</v>
      </c>
      <c r="EJ876">
        <f>'Raw Data'!DR876</f>
        <v>0</v>
      </c>
      <c r="EK876">
        <f>'Raw Data'!DS876</f>
        <v>3120</v>
      </c>
      <c r="EL876">
        <f>'Raw Data'!DT876</f>
        <v>7</v>
      </c>
      <c r="EM876">
        <f>'Raw Data'!DU876</f>
        <v>3030</v>
      </c>
      <c r="EN876">
        <f>'Raw Data'!DV876</f>
        <v>7</v>
      </c>
      <c r="EO876">
        <f>'Raw Data'!DW876</f>
        <v>3170</v>
      </c>
      <c r="EP876">
        <f>'Raw Data'!DX876</f>
        <v>7</v>
      </c>
      <c r="EQ876">
        <f>'Raw Data'!DY876</f>
        <v>3170</v>
      </c>
      <c r="ER876">
        <f>'Raw Data'!DZ876</f>
        <v>7</v>
      </c>
      <c r="ES876">
        <f>'Raw Data'!EA876</f>
        <v>3100</v>
      </c>
      <c r="ET876">
        <f>'Raw Data'!EB876</f>
        <v>7.5</v>
      </c>
      <c r="EU876">
        <f>'Raw Data'!EC876</f>
        <v>3150</v>
      </c>
      <c r="EV876">
        <f>'Raw Data'!ED876</f>
        <v>7.5</v>
      </c>
      <c r="EW876">
        <f>'Raw Data'!EE876</f>
        <v>9.9999999999999995E-7</v>
      </c>
    </row>
    <row r="877" spans="1:153" x14ac:dyDescent="0.3">
      <c r="A877">
        <f>'Raw Data'!A877</f>
        <v>875</v>
      </c>
      <c r="B877" t="str">
        <f>'Raw Data'!B877</f>
        <v>Point</v>
      </c>
      <c r="C877">
        <f>'Raw Data'!C877</f>
        <v>692</v>
      </c>
      <c r="D877">
        <f>'Raw Data'!D877</f>
        <v>63</v>
      </c>
      <c r="E877" t="str">
        <f>'Raw Data'!E877</f>
        <v>Point</v>
      </c>
      <c r="F877">
        <f>'Raw Data'!F877</f>
        <v>7217317</v>
      </c>
      <c r="G877" t="str">
        <f>'Raw Data'!G877</f>
        <v>Gsp Post 00</v>
      </c>
      <c r="H877" s="3">
        <f>'Raw Data'!H877</f>
        <v>43607</v>
      </c>
      <c r="L877">
        <f t="shared" si="182"/>
        <v>0</v>
      </c>
      <c r="M877" s="5">
        <f t="shared" si="183"/>
        <v>43607</v>
      </c>
      <c r="N877" s="5">
        <f t="shared" si="191"/>
        <v>2019</v>
      </c>
      <c r="O877" s="5" t="str" cm="1">
        <f t="array" ref="O877">_xlfn.IFS(N877&lt;=2016,"before treatment",N877=2017,"unknown",N877&gt;2017,"after treatment")</f>
        <v>after treatment</v>
      </c>
      <c r="P877" s="5">
        <f t="shared" si="184"/>
        <v>0</v>
      </c>
      <c r="Q877" s="5">
        <f t="shared" si="185"/>
        <v>1</v>
      </c>
      <c r="R877" t="str">
        <f>'Raw Data'!I877</f>
        <v>Walker</v>
      </c>
      <c r="S877" t="str">
        <f>'Raw Data'!J877</f>
        <v>FOREST HAYS JR MEMORIAL</v>
      </c>
      <c r="T877" t="str">
        <f>'Raw Data'!K877</f>
        <v>(none)</v>
      </c>
      <c r="U877" t="str">
        <f>'Raw Data'!L877</f>
        <v>(O) No Injury</v>
      </c>
      <c r="V877">
        <f>'Raw Data'!M877</f>
        <v>0</v>
      </c>
      <c r="W877">
        <f>'Raw Data'!N877</f>
        <v>0</v>
      </c>
      <c r="X877">
        <f>'Raw Data'!O877</f>
        <v>0</v>
      </c>
      <c r="Y877" t="str">
        <f>'Raw Data'!P877</f>
        <v>Not a Collision with Motor Vehicle</v>
      </c>
      <c r="Z877" t="str">
        <f>'Raw Data'!Q877</f>
        <v>Off Roadway</v>
      </c>
      <c r="AA877" t="str">
        <f>'Raw Data'!R877</f>
        <v>Ditch</v>
      </c>
      <c r="AB877" t="str">
        <f>'Raw Data'!S877</f>
        <v>Ditch</v>
      </c>
      <c r="AC877" t="str">
        <f>'Raw Data'!T877</f>
        <v>Driver Condition</v>
      </c>
      <c r="AD877">
        <f>'Raw Data'!U877</f>
        <v>1</v>
      </c>
      <c r="AE877" s="5" t="str">
        <f t="shared" si="192"/>
        <v>Yes</v>
      </c>
      <c r="AF877" t="str">
        <f>'Raw Data'!V877</f>
        <v>Turning Left</v>
      </c>
      <c r="AG877" s="5">
        <f t="shared" si="186"/>
        <v>1</v>
      </c>
      <c r="AH877" t="str">
        <f>'Raw Data'!W877</f>
        <v>South</v>
      </c>
      <c r="AI877" t="str">
        <f>'Raw Data'!X877</f>
        <v>Daylight</v>
      </c>
      <c r="AJ877" t="str">
        <f>'Raw Data'!Y877</f>
        <v>Dry</v>
      </c>
      <c r="AK877">
        <f>'Raw Data'!Z877</f>
        <v>44</v>
      </c>
      <c r="AL877" t="str">
        <f>'Raw Data'!AA877</f>
        <v>Lap and Shoulder Belt Used</v>
      </c>
      <c r="AM877" s="5">
        <f t="shared" si="187"/>
        <v>0</v>
      </c>
      <c r="AN877" t="str">
        <f>'Raw Data'!AB877</f>
        <v>Passenger Car</v>
      </c>
      <c r="AO877" t="str">
        <f>'Raw Data'!AC877</f>
        <v>2951019300I</v>
      </c>
      <c r="AP877">
        <f>'Raw Data'!AD877</f>
        <v>12.929015</v>
      </c>
      <c r="AQ877">
        <f>'Raw Data'!AE877</f>
        <v>34.792859999999997</v>
      </c>
      <c r="AR877">
        <f>'Raw Data'!AF877</f>
        <v>-85.392086000000006</v>
      </c>
      <c r="AS877">
        <f>'Raw Data'!AG877</f>
        <v>257</v>
      </c>
      <c r="AT877">
        <f>'Raw Data'!AH877</f>
        <v>249</v>
      </c>
      <c r="AU877">
        <f>'Raw Data'!AI877</f>
        <v>1971</v>
      </c>
      <c r="AV877" t="str">
        <f>'Raw Data'!AJ877</f>
        <v>D6_0193_00_I</v>
      </c>
      <c r="AW877">
        <f>'Raw Data'!AK877</f>
        <v>24</v>
      </c>
      <c r="AX877">
        <f>'Raw Data'!AL877</f>
        <v>26</v>
      </c>
      <c r="AY877" t="str">
        <f>'Raw Data'!AM877</f>
        <v>simple</v>
      </c>
      <c r="AZ877">
        <f>'Raw Data'!AN877</f>
        <v>1543.1</v>
      </c>
      <c r="BA877">
        <f>'Raw Data'!AO877</f>
        <v>32.299999999999997</v>
      </c>
      <c r="BB877">
        <f>'Raw Data'!AP877</f>
        <v>869.4</v>
      </c>
      <c r="BC877">
        <f>'Raw Data'!AQ877</f>
        <v>-85.392791000000003</v>
      </c>
      <c r="BD877">
        <f>'Raw Data'!AR877</f>
        <v>34.792209999999997</v>
      </c>
      <c r="BE877">
        <f>'Raw Data'!AS877</f>
        <v>-85.391293000000005</v>
      </c>
      <c r="BF877">
        <f>'Raw Data'!AT877</f>
        <v>34.794218999999998</v>
      </c>
      <c r="BG877" t="str">
        <f>'Raw Data'!AU877</f>
        <v>2951019300I</v>
      </c>
      <c r="BH877">
        <f>'Raw Data'!AV877</f>
        <v>1</v>
      </c>
      <c r="BI877">
        <f>'Raw Data'!AW877</f>
        <v>295</v>
      </c>
      <c r="BJ877">
        <f>'Raw Data'!AX877</f>
        <v>193</v>
      </c>
      <c r="BK877">
        <f>'Raw Data'!AY877</f>
        <v>0</v>
      </c>
      <c r="BL877">
        <f>'Raw Data'!AZ877</f>
        <v>55</v>
      </c>
      <c r="BM877">
        <f>'Raw Data'!BA877</f>
        <v>15.91</v>
      </c>
      <c r="BN877">
        <f>'Raw Data'!BB877</f>
        <v>15</v>
      </c>
      <c r="BO877">
        <f>'Raw Data'!BC877</f>
        <v>893.4</v>
      </c>
      <c r="BP877">
        <f>'Raw Data'!BD877</f>
        <v>886.5</v>
      </c>
      <c r="BQ877">
        <f>'Raw Data'!BE877</f>
        <v>892.1</v>
      </c>
      <c r="BR877">
        <f>'Raw Data'!BF877</f>
        <v>55</v>
      </c>
      <c r="BS877">
        <f>'Raw Data'!BG877</f>
        <v>58.1</v>
      </c>
      <c r="BT877">
        <f>'Raw Data'!BH877</f>
        <v>0</v>
      </c>
      <c r="BU877">
        <f>'Raw Data'!BI877</f>
        <v>44188</v>
      </c>
      <c r="BV877" t="str">
        <f>'Raw Data'!BJ877</f>
        <v>NONE</v>
      </c>
      <c r="BW877">
        <f>'Raw Data'!BK877</f>
        <v>2.542E-3</v>
      </c>
      <c r="BX877">
        <f>'Raw Data'!BL877</f>
        <v>40319</v>
      </c>
      <c r="BY877">
        <f>'Raw Data'!BM877</f>
        <v>51058</v>
      </c>
      <c r="BZ877" t="str">
        <f>'Raw Data'!BN877</f>
        <v>2951019300I</v>
      </c>
      <c r="CA877" t="str">
        <f>'Raw Data'!BO877</f>
        <v>WALKER</v>
      </c>
      <c r="CB877">
        <f>'Raw Data'!BP877</f>
        <v>1</v>
      </c>
      <c r="CC877">
        <f>'Raw Data'!BQ877</f>
        <v>19300</v>
      </c>
      <c r="CD877">
        <f>'Raw Data'!BR877</f>
        <v>6</v>
      </c>
      <c r="CE877">
        <f>'Raw Data'!BS877</f>
        <v>1</v>
      </c>
      <c r="CF877">
        <f>'Raw Data'!BT877</f>
        <v>2</v>
      </c>
      <c r="CG877">
        <f>'Raw Data'!BU877</f>
        <v>1</v>
      </c>
      <c r="CH877">
        <f>'Raw Data'!BV877</f>
        <v>1</v>
      </c>
      <c r="CI877">
        <f>'Raw Data'!BW877</f>
        <v>2</v>
      </c>
      <c r="CJ877">
        <f>'Raw Data'!BX877</f>
        <v>0</v>
      </c>
      <c r="CK877">
        <f>'Raw Data'!BY877</f>
        <v>5</v>
      </c>
      <c r="CL877" t="str">
        <f>'Raw Data'!BZ877</f>
        <v>N</v>
      </c>
      <c r="CM877">
        <f t="shared" si="193"/>
        <v>0</v>
      </c>
      <c r="CN877">
        <f>'Raw Data'!CA877</f>
        <v>295</v>
      </c>
      <c r="CO877">
        <f>'Raw Data'!CB877</f>
        <v>193</v>
      </c>
      <c r="CP877">
        <f>'Raw Data'!CC877</f>
        <v>0</v>
      </c>
      <c r="CQ877" t="str">
        <f>'Raw Data'!CD877</f>
        <v>Not Urban</v>
      </c>
      <c r="CR877" t="str">
        <f>'Raw Data'!CE877</f>
        <v>Not Urban</v>
      </c>
      <c r="CS877">
        <f>'Raw Data'!CF877</f>
        <v>0</v>
      </c>
      <c r="CT877">
        <f>'Raw Data'!CG877</f>
        <v>55</v>
      </c>
      <c r="CU877">
        <f>'Raw Data'!CH877</f>
        <v>1450</v>
      </c>
      <c r="CV877" t="str">
        <f>'Raw Data'!CI877</f>
        <v xml:space="preserve"> </v>
      </c>
      <c r="CW877">
        <f>'Raw Data'!CJ877</f>
        <v>0</v>
      </c>
      <c r="CX877">
        <f>'Raw Data'!CK877</f>
        <v>0.18739900000000001</v>
      </c>
      <c r="CY877">
        <f>'Raw Data'!CL877</f>
        <v>14</v>
      </c>
      <c r="CZ877" t="str">
        <f>'Raw Data'!CM877</f>
        <v>State Mainline</v>
      </c>
      <c r="DA877">
        <f>'Raw Data'!CN877</f>
        <v>1450</v>
      </c>
      <c r="DB877">
        <f>'Raw Data'!CO877</f>
        <v>516061</v>
      </c>
      <c r="DC877">
        <f>'Raw Data'!CP877</f>
        <v>12.76</v>
      </c>
      <c r="DD877">
        <f>'Raw Data'!CQ877</f>
        <v>12.94</v>
      </c>
      <c r="DE877">
        <f>'Raw Data'!CR877</f>
        <v>516061</v>
      </c>
      <c r="DF877">
        <f>'Raw Data'!CS877</f>
        <v>0</v>
      </c>
      <c r="DG877">
        <f>'Raw Data'!CT877</f>
        <v>989.46780200000001</v>
      </c>
      <c r="DH877">
        <f>'Raw Data'!CU877</f>
        <v>100</v>
      </c>
      <c r="DI877">
        <f>'Raw Data'!CV877</f>
        <v>51059</v>
      </c>
      <c r="DJ877">
        <f>'Raw Data'!CW877</f>
        <v>7.8220000000000008E-3</v>
      </c>
      <c r="DK877">
        <f>'Raw Data'!CX877</f>
        <v>0</v>
      </c>
      <c r="DL877">
        <f>'Raw Data'!CY877</f>
        <v>2.542E-3</v>
      </c>
      <c r="DM877">
        <f>'Raw Data'!CZ877</f>
        <v>366</v>
      </c>
      <c r="DN877" t="str">
        <f>'Raw Data'!DA877</f>
        <v>295-0167</v>
      </c>
      <c r="DO877" t="str">
        <f>'Raw Data'!DB877</f>
        <v>5R : Rural Major Collector</v>
      </c>
      <c r="DP877" t="str">
        <f>'Raw Data'!DC877</f>
        <v>34.794295, -85.391257</v>
      </c>
      <c r="DQ877">
        <f>'Raw Data'!DD877</f>
        <v>-85.391256999999996</v>
      </c>
      <c r="DR877">
        <f>'Raw Data'!DE877</f>
        <v>34.794294999999998</v>
      </c>
      <c r="DS877">
        <f>'Raw Data'!DF877</f>
        <v>34.794294999999998</v>
      </c>
      <c r="DT877">
        <f>'Raw Data'!DG877</f>
        <v>-85.391256999999996</v>
      </c>
      <c r="DU877">
        <f>'Raw Data'!DH877</f>
        <v>8.3999999999999995E-5</v>
      </c>
      <c r="DV877">
        <f>'Raw Data'!DI877</f>
        <v>2.542E-3</v>
      </c>
      <c r="DW877">
        <f>'Raw Data'!DJ877</f>
        <v>257</v>
      </c>
      <c r="DX877" s="11">
        <f t="shared" si="194"/>
        <v>3050</v>
      </c>
      <c r="DY877" s="5">
        <f t="shared" si="195"/>
        <v>3122.5</v>
      </c>
      <c r="DZ877" s="5">
        <f t="shared" si="188"/>
        <v>-72.5</v>
      </c>
      <c r="EA877" s="5">
        <f t="shared" si="189"/>
        <v>-2.321857485988791E-2</v>
      </c>
      <c r="EB877" s="5">
        <f t="shared" si="190"/>
        <v>3086.25</v>
      </c>
      <c r="EC877">
        <f>'Raw Data'!DK877</f>
        <v>2860</v>
      </c>
      <c r="ED877">
        <f>'Raw Data'!DL877</f>
        <v>0</v>
      </c>
      <c r="EE877">
        <f>'Raw Data'!DM877</f>
        <v>3170</v>
      </c>
      <c r="EF877">
        <f>'Raw Data'!DN877</f>
        <v>0</v>
      </c>
      <c r="EG877">
        <f>'Raw Data'!DO877</f>
        <v>3120</v>
      </c>
      <c r="EH877">
        <f>'Raw Data'!DP877</f>
        <v>0</v>
      </c>
      <c r="EI877">
        <f>'Raw Data'!DQ877</f>
        <v>3140</v>
      </c>
      <c r="EJ877">
        <f>'Raw Data'!DR877</f>
        <v>0</v>
      </c>
      <c r="EK877">
        <f>'Raw Data'!DS877</f>
        <v>3120</v>
      </c>
      <c r="EL877">
        <f>'Raw Data'!DT877</f>
        <v>7</v>
      </c>
      <c r="EM877">
        <f>'Raw Data'!DU877</f>
        <v>3030</v>
      </c>
      <c r="EN877">
        <f>'Raw Data'!DV877</f>
        <v>7</v>
      </c>
      <c r="EO877">
        <f>'Raw Data'!DW877</f>
        <v>3170</v>
      </c>
      <c r="EP877">
        <f>'Raw Data'!DX877</f>
        <v>7</v>
      </c>
      <c r="EQ877">
        <f>'Raw Data'!DY877</f>
        <v>3170</v>
      </c>
      <c r="ER877">
        <f>'Raw Data'!DZ877</f>
        <v>7</v>
      </c>
      <c r="ES877">
        <f>'Raw Data'!EA877</f>
        <v>3100</v>
      </c>
      <c r="ET877">
        <f>'Raw Data'!EB877</f>
        <v>7.5</v>
      </c>
      <c r="EU877">
        <f>'Raw Data'!EC877</f>
        <v>3150</v>
      </c>
      <c r="EV877">
        <f>'Raw Data'!ED877</f>
        <v>7.5</v>
      </c>
      <c r="EW877">
        <f>'Raw Data'!EE877</f>
        <v>0</v>
      </c>
    </row>
    <row r="878" spans="1:153" x14ac:dyDescent="0.3">
      <c r="A878">
        <f>'Raw Data'!A878</f>
        <v>876</v>
      </c>
      <c r="B878" t="str">
        <f>'Raw Data'!B878</f>
        <v>Point</v>
      </c>
      <c r="C878">
        <f>'Raw Data'!C878</f>
        <v>117</v>
      </c>
      <c r="D878">
        <f>'Raw Data'!D878</f>
        <v>317</v>
      </c>
      <c r="E878" t="str">
        <f>'Raw Data'!E878</f>
        <v>Point</v>
      </c>
      <c r="F878">
        <f>'Raw Data'!F878</f>
        <v>5112095</v>
      </c>
      <c r="G878" t="str">
        <f>'Raw Data'!G878</f>
        <v>Gsp Post 00</v>
      </c>
      <c r="H878" s="3">
        <f>'Raw Data'!H878</f>
        <v>41990</v>
      </c>
      <c r="L878">
        <f t="shared" si="182"/>
        <v>0</v>
      </c>
      <c r="M878" s="5">
        <f t="shared" si="183"/>
        <v>41990</v>
      </c>
      <c r="N878" s="5">
        <f t="shared" si="191"/>
        <v>2014</v>
      </c>
      <c r="O878" s="5" t="str" cm="1">
        <f t="array" ref="O878">_xlfn.IFS(N878&lt;=2016,"before treatment",N878=2017,"unknown",N878&gt;2017,"after treatment")</f>
        <v>before treatment</v>
      </c>
      <c r="P878" s="5">
        <f t="shared" si="184"/>
        <v>1</v>
      </c>
      <c r="Q878" s="5">
        <f t="shared" si="185"/>
        <v>0</v>
      </c>
      <c r="R878" t="str">
        <f>'Raw Data'!I878</f>
        <v>Walker</v>
      </c>
      <c r="S878" t="str">
        <f>'Raw Data'!J878</f>
        <v>Stoker Cir</v>
      </c>
      <c r="T878" t="str">
        <f>'Raw Data'!K878</f>
        <v>(none)</v>
      </c>
      <c r="U878" t="str">
        <f>'Raw Data'!L878</f>
        <v>(C) Possible Injury / Complaint</v>
      </c>
      <c r="V878">
        <f>'Raw Data'!M878</f>
        <v>0</v>
      </c>
      <c r="W878">
        <f>'Raw Data'!N878</f>
        <v>0</v>
      </c>
      <c r="X878">
        <f>'Raw Data'!O878</f>
        <v>0</v>
      </c>
      <c r="Y878" t="str">
        <f>'Raw Data'!P878</f>
        <v>Not a Collision with Motor Vehicle</v>
      </c>
      <c r="Z878" t="str">
        <f>'Raw Data'!Q878</f>
        <v>On Shoulder</v>
      </c>
      <c r="AA878" t="str">
        <f>'Raw Data'!R878</f>
        <v>Over Turn</v>
      </c>
      <c r="AB878" t="str">
        <f>'Raw Data'!S878</f>
        <v>Over Turn</v>
      </c>
      <c r="AC878" t="str">
        <f>'Raw Data'!T878</f>
        <v>Changed Lanes Improperly</v>
      </c>
      <c r="AD878">
        <f>'Raw Data'!U878</f>
        <v>1</v>
      </c>
      <c r="AE878" s="5" t="str">
        <f t="shared" si="192"/>
        <v>Yes</v>
      </c>
      <c r="AF878" t="str">
        <f>'Raw Data'!V878</f>
        <v>Negotiating a Curve</v>
      </c>
      <c r="AG878" s="5">
        <f t="shared" si="186"/>
        <v>0</v>
      </c>
      <c r="AH878" t="str">
        <f>'Raw Data'!W878</f>
        <v>South</v>
      </c>
      <c r="AI878" t="str">
        <f>'Raw Data'!X878</f>
        <v>Daylight</v>
      </c>
      <c r="AJ878" t="str">
        <f>'Raw Data'!Y878</f>
        <v>Dry</v>
      </c>
      <c r="AK878">
        <f>'Raw Data'!Z878</f>
        <v>39</v>
      </c>
      <c r="AL878" t="str">
        <f>'Raw Data'!AA878</f>
        <v>["None Used","None Used"]</v>
      </c>
      <c r="AM878" s="5">
        <f t="shared" si="187"/>
        <v>1</v>
      </c>
      <c r="AN878" t="str">
        <f>'Raw Data'!AB878</f>
        <v>Motorcycle</v>
      </c>
      <c r="AO878" t="str">
        <f>'Raw Data'!AC878</f>
        <v>2952052400I</v>
      </c>
      <c r="AP878">
        <f>'Raw Data'!AD878</f>
        <v>0.19117300000000001</v>
      </c>
      <c r="AQ878">
        <f>'Raw Data'!AE878</f>
        <v>34.782977000000002</v>
      </c>
      <c r="AR878">
        <f>'Raw Data'!AF878</f>
        <v>-85.399632999999994</v>
      </c>
      <c r="AS878">
        <f>'Raw Data'!AG878</f>
        <v>258</v>
      </c>
      <c r="AT878">
        <f>'Raw Data'!AH878</f>
        <v>250</v>
      </c>
      <c r="AU878">
        <f>'Raw Data'!AI878</f>
        <v>1968</v>
      </c>
      <c r="AV878" t="str">
        <f>'Raw Data'!AJ878</f>
        <v>D6_0193_00_I</v>
      </c>
      <c r="AW878">
        <f>'Raw Data'!AK878</f>
        <v>21</v>
      </c>
      <c r="AX878">
        <f>'Raw Data'!AL878</f>
        <v>23</v>
      </c>
      <c r="AY878" t="str">
        <f>'Raw Data'!AM878</f>
        <v>simple</v>
      </c>
      <c r="AZ878">
        <f>'Raw Data'!AN878</f>
        <v>525.4</v>
      </c>
      <c r="BA878">
        <f>'Raw Data'!AO878</f>
        <v>67.099999999999994</v>
      </c>
      <c r="BB878">
        <f>'Raw Data'!AP878</f>
        <v>616</v>
      </c>
      <c r="BC878">
        <f>'Raw Data'!AQ878</f>
        <v>-85.399546999999998</v>
      </c>
      <c r="BD878">
        <f>'Raw Data'!AR878</f>
        <v>34.782702</v>
      </c>
      <c r="BE878">
        <f>'Raw Data'!AS878</f>
        <v>-85.398441000000005</v>
      </c>
      <c r="BF878">
        <f>'Raw Data'!AT878</f>
        <v>34.784021000000003</v>
      </c>
      <c r="BG878" t="str">
        <f>'Raw Data'!AU878</f>
        <v>2951019300I</v>
      </c>
      <c r="BH878">
        <f>'Raw Data'!AV878</f>
        <v>1</v>
      </c>
      <c r="BI878">
        <f>'Raw Data'!AW878</f>
        <v>295</v>
      </c>
      <c r="BJ878">
        <f>'Raw Data'!AX878</f>
        <v>193</v>
      </c>
      <c r="BK878">
        <f>'Raw Data'!AY878</f>
        <v>0</v>
      </c>
      <c r="BL878">
        <f>'Raw Data'!AZ878</f>
        <v>55</v>
      </c>
      <c r="BM878">
        <f>'Raw Data'!BA878</f>
        <v>15.1</v>
      </c>
      <c r="BN878">
        <f>'Raw Data'!BB878</f>
        <v>14.43</v>
      </c>
      <c r="BO878">
        <f>'Raw Data'!BC878</f>
        <v>856.6</v>
      </c>
      <c r="BP878">
        <f>'Raw Data'!BD878</f>
        <v>859.6</v>
      </c>
      <c r="BQ878">
        <f>'Raw Data'!BE878</f>
        <v>855.6</v>
      </c>
      <c r="BR878">
        <f>'Raw Data'!BF878</f>
        <v>55</v>
      </c>
      <c r="BS878">
        <f>'Raw Data'!BG878</f>
        <v>41.1</v>
      </c>
      <c r="BT878">
        <f>'Raw Data'!BH878</f>
        <v>13.9</v>
      </c>
      <c r="BU878">
        <f>'Raw Data'!BI878</f>
        <v>44188</v>
      </c>
      <c r="BV878" t="str">
        <f>'Raw Data'!BJ878</f>
        <v>NONE</v>
      </c>
      <c r="BW878">
        <f>'Raw Data'!BK878</f>
        <v>1.825E-3</v>
      </c>
      <c r="BX878">
        <f>'Raw Data'!BL878</f>
        <v>41008</v>
      </c>
      <c r="BY878">
        <f>'Raw Data'!BM878</f>
        <v>51067</v>
      </c>
      <c r="BZ878" t="str">
        <f>'Raw Data'!BN878</f>
        <v>2951019300I</v>
      </c>
      <c r="CA878" t="str">
        <f>'Raw Data'!BO878</f>
        <v>WALKER</v>
      </c>
      <c r="CB878">
        <f>'Raw Data'!BP878</f>
        <v>1</v>
      </c>
      <c r="CC878">
        <f>'Raw Data'!BQ878</f>
        <v>19300</v>
      </c>
      <c r="CD878">
        <f>'Raw Data'!BR878</f>
        <v>6</v>
      </c>
      <c r="CE878">
        <f>'Raw Data'!BS878</f>
        <v>1</v>
      </c>
      <c r="CF878">
        <f>'Raw Data'!BT878</f>
        <v>2</v>
      </c>
      <c r="CG878">
        <f>'Raw Data'!BU878</f>
        <v>1</v>
      </c>
      <c r="CH878">
        <f>'Raw Data'!BV878</f>
        <v>1</v>
      </c>
      <c r="CI878">
        <f>'Raw Data'!BW878</f>
        <v>2</v>
      </c>
      <c r="CJ878">
        <f>'Raw Data'!BX878</f>
        <v>0</v>
      </c>
      <c r="CK878">
        <f>'Raw Data'!BY878</f>
        <v>5</v>
      </c>
      <c r="CL878" t="str">
        <f>'Raw Data'!BZ878</f>
        <v>N</v>
      </c>
      <c r="CM878">
        <f t="shared" si="193"/>
        <v>0</v>
      </c>
      <c r="CN878">
        <f>'Raw Data'!CA878</f>
        <v>295</v>
      </c>
      <c r="CO878">
        <f>'Raw Data'!CB878</f>
        <v>193</v>
      </c>
      <c r="CP878">
        <f>'Raw Data'!CC878</f>
        <v>0</v>
      </c>
      <c r="CQ878" t="str">
        <f>'Raw Data'!CD878</f>
        <v>Not Urban</v>
      </c>
      <c r="CR878" t="str">
        <f>'Raw Data'!CE878</f>
        <v>Not Urban</v>
      </c>
      <c r="CS878">
        <f>'Raw Data'!CF878</f>
        <v>0</v>
      </c>
      <c r="CT878">
        <f>'Raw Data'!CG878</f>
        <v>55</v>
      </c>
      <c r="CU878">
        <f>'Raw Data'!CH878</f>
        <v>1450</v>
      </c>
      <c r="CV878" t="str">
        <f>'Raw Data'!CI878</f>
        <v xml:space="preserve"> </v>
      </c>
      <c r="CW878">
        <f>'Raw Data'!CJ878</f>
        <v>0</v>
      </c>
      <c r="CX878">
        <f>'Raw Data'!CK878</f>
        <v>0.28994999999999999</v>
      </c>
      <c r="CY878">
        <f>'Raw Data'!CL878</f>
        <v>14</v>
      </c>
      <c r="CZ878" t="str">
        <f>'Raw Data'!CM878</f>
        <v>State Mainline</v>
      </c>
      <c r="DA878">
        <f>'Raw Data'!CN878</f>
        <v>1450</v>
      </c>
      <c r="DB878">
        <f>'Raw Data'!CO878</f>
        <v>516070</v>
      </c>
      <c r="DC878">
        <f>'Raw Data'!CP878</f>
        <v>11.82</v>
      </c>
      <c r="DD878">
        <f>'Raw Data'!CQ878</f>
        <v>12.11</v>
      </c>
      <c r="DE878">
        <f>'Raw Data'!CR878</f>
        <v>516070</v>
      </c>
      <c r="DF878">
        <f>'Raw Data'!CS878</f>
        <v>0</v>
      </c>
      <c r="DG878">
        <f>'Raw Data'!CT878</f>
        <v>1530.9359119999999</v>
      </c>
      <c r="DH878">
        <f>'Raw Data'!CU878</f>
        <v>100</v>
      </c>
      <c r="DI878">
        <f>'Raw Data'!CV878</f>
        <v>51068</v>
      </c>
      <c r="DJ878">
        <f>'Raw Data'!CW878</f>
        <v>1.0531E-2</v>
      </c>
      <c r="DK878">
        <f>'Raw Data'!CX878</f>
        <v>0</v>
      </c>
      <c r="DL878">
        <f>'Raw Data'!CY878</f>
        <v>1.825E-3</v>
      </c>
      <c r="DM878">
        <f>'Raw Data'!CZ878</f>
        <v>366</v>
      </c>
      <c r="DN878" t="str">
        <f>'Raw Data'!DA878</f>
        <v>295-0167</v>
      </c>
      <c r="DO878" t="str">
        <f>'Raw Data'!DB878</f>
        <v>5R : Rural Major Collector</v>
      </c>
      <c r="DP878" t="str">
        <f>'Raw Data'!DC878</f>
        <v>34.794295, -85.391257</v>
      </c>
      <c r="DQ878">
        <f>'Raw Data'!DD878</f>
        <v>-85.391256999999996</v>
      </c>
      <c r="DR878">
        <f>'Raw Data'!DE878</f>
        <v>34.794294999999998</v>
      </c>
      <c r="DS878">
        <f>'Raw Data'!DF878</f>
        <v>34.794294999999998</v>
      </c>
      <c r="DT878">
        <f>'Raw Data'!DG878</f>
        <v>-85.391256999999996</v>
      </c>
      <c r="DU878">
        <f>'Raw Data'!DH878</f>
        <v>1.2536E-2</v>
      </c>
      <c r="DV878">
        <f>'Raw Data'!DI878</f>
        <v>1.825E-3</v>
      </c>
      <c r="DW878">
        <f>'Raw Data'!DJ878</f>
        <v>258</v>
      </c>
      <c r="DX878" s="11">
        <f t="shared" si="194"/>
        <v>2263.3333333333335</v>
      </c>
      <c r="DY878" s="5">
        <f t="shared" si="195"/>
        <v>2005</v>
      </c>
      <c r="DZ878" s="5">
        <f t="shared" si="188"/>
        <v>258.33333333333348</v>
      </c>
      <c r="EA878" s="5">
        <f t="shared" si="189"/>
        <v>0.12884455527847058</v>
      </c>
      <c r="EB878" s="5">
        <f t="shared" si="190"/>
        <v>2134.166666666667</v>
      </c>
      <c r="EC878">
        <f>'Raw Data'!DK878</f>
        <v>2350</v>
      </c>
      <c r="ED878">
        <f>'Raw Data'!DL878</f>
        <v>8.6</v>
      </c>
      <c r="EE878">
        <f>'Raw Data'!DM878</f>
        <v>2230</v>
      </c>
      <c r="EF878">
        <f>'Raw Data'!DN878</f>
        <v>8.6999999999999993</v>
      </c>
      <c r="EG878">
        <f>'Raw Data'!DO878</f>
        <v>2210</v>
      </c>
      <c r="EH878">
        <f>'Raw Data'!DP878</f>
        <v>8.8000000000000007</v>
      </c>
      <c r="EI878">
        <f>'Raw Data'!DQ878</f>
        <v>2250</v>
      </c>
      <c r="EJ878">
        <f>'Raw Data'!DR878</f>
        <v>0</v>
      </c>
      <c r="EK878">
        <f>'Raw Data'!DS878</f>
        <v>2230</v>
      </c>
      <c r="EL878">
        <f>'Raw Data'!DT878</f>
        <v>7</v>
      </c>
      <c r="EM878">
        <f>'Raw Data'!DU878</f>
        <v>1990</v>
      </c>
      <c r="EN878">
        <f>'Raw Data'!DV878</f>
        <v>7.5</v>
      </c>
      <c r="EO878">
        <f>'Raw Data'!DW878</f>
        <v>1930</v>
      </c>
      <c r="EP878">
        <f>'Raw Data'!DX878</f>
        <v>7.8</v>
      </c>
      <c r="EQ878">
        <f>'Raw Data'!DY878</f>
        <v>1870</v>
      </c>
      <c r="ER878">
        <f>'Raw Data'!DZ878</f>
        <v>9.1</v>
      </c>
      <c r="ES878">
        <f>'Raw Data'!EA878</f>
        <v>1880</v>
      </c>
      <c r="ET878">
        <f>'Raw Data'!EB878</f>
        <v>9.1</v>
      </c>
      <c r="EU878">
        <f>'Raw Data'!EC878</f>
        <v>2390</v>
      </c>
      <c r="EV878">
        <f>'Raw Data'!ED878</f>
        <v>0</v>
      </c>
      <c r="EW878">
        <f>'Raw Data'!EE878</f>
        <v>1.4899999999999999E-4</v>
      </c>
    </row>
    <row r="879" spans="1:153" x14ac:dyDescent="0.3">
      <c r="A879">
        <f>'Raw Data'!A879</f>
        <v>877</v>
      </c>
      <c r="B879" t="str">
        <f>'Raw Data'!B879</f>
        <v>Point</v>
      </c>
      <c r="C879">
        <f>'Raw Data'!C879</f>
        <v>254</v>
      </c>
      <c r="D879">
        <f>'Raw Data'!D879</f>
        <v>241</v>
      </c>
      <c r="E879" t="str">
        <f>'Raw Data'!E879</f>
        <v>Point</v>
      </c>
      <c r="F879">
        <f>'Raw Data'!F879</f>
        <v>5681160</v>
      </c>
      <c r="G879" t="str">
        <f>'Raw Data'!G879</f>
        <v>Gsp Post 00</v>
      </c>
      <c r="H879" s="3">
        <f>'Raw Data'!H879</f>
        <v>42447</v>
      </c>
      <c r="L879">
        <f t="shared" si="182"/>
        <v>0</v>
      </c>
      <c r="M879" s="5">
        <f t="shared" si="183"/>
        <v>42447</v>
      </c>
      <c r="N879" s="5">
        <f t="shared" si="191"/>
        <v>2016</v>
      </c>
      <c r="O879" s="5" t="str" cm="1">
        <f t="array" ref="O879">_xlfn.IFS(N879&lt;=2016,"before treatment",N879=2017,"unknown",N879&gt;2017,"after treatment")</f>
        <v>before treatment</v>
      </c>
      <c r="P879" s="5">
        <f t="shared" si="184"/>
        <v>1</v>
      </c>
      <c r="Q879" s="5">
        <f t="shared" si="185"/>
        <v>0</v>
      </c>
      <c r="R879" t="str">
        <f>'Raw Data'!I879</f>
        <v>Walker</v>
      </c>
      <c r="S879" t="str">
        <f>'Raw Data'!J879</f>
        <v>FOREST HAYS JR MEMORIAL</v>
      </c>
      <c r="T879" t="str">
        <f>'Raw Data'!K879</f>
        <v>(none)</v>
      </c>
      <c r="U879" t="str">
        <f>'Raw Data'!L879</f>
        <v>(C) Possible Injury / Complaint</v>
      </c>
      <c r="V879">
        <f>'Raw Data'!M879</f>
        <v>0</v>
      </c>
      <c r="W879">
        <f>'Raw Data'!N879</f>
        <v>0</v>
      </c>
      <c r="X879">
        <f>'Raw Data'!O879</f>
        <v>0</v>
      </c>
      <c r="Y879" t="str">
        <f>'Raw Data'!P879</f>
        <v>Not a Collision with Motor Vehicle</v>
      </c>
      <c r="Z879" t="str">
        <f>'Raw Data'!Q879</f>
        <v>On Shoulder</v>
      </c>
      <c r="AA879" t="str">
        <f>'Raw Data'!R879</f>
        <v>Other-Fixed Object</v>
      </c>
      <c r="AB879" t="str">
        <f>'Raw Data'!S879</f>
        <v>Over Turn</v>
      </c>
      <c r="AC879" t="str">
        <f>'Raw Data'!T879</f>
        <v>No Contributing Factors</v>
      </c>
      <c r="AD879">
        <f>'Raw Data'!U879</f>
        <v>1</v>
      </c>
      <c r="AE879" s="5" t="str">
        <f t="shared" si="192"/>
        <v>Yes</v>
      </c>
      <c r="AF879" t="str">
        <f>'Raw Data'!V879</f>
        <v>Straight</v>
      </c>
      <c r="AG879" s="5">
        <f t="shared" si="186"/>
        <v>0</v>
      </c>
      <c r="AH879" t="str">
        <f>'Raw Data'!W879</f>
        <v>North</v>
      </c>
      <c r="AI879" t="str">
        <f>'Raw Data'!X879</f>
        <v>Dark-Not Lighted</v>
      </c>
      <c r="AJ879" t="str">
        <f>'Raw Data'!Y879</f>
        <v>Dry</v>
      </c>
      <c r="AK879">
        <f>'Raw Data'!Z879</f>
        <v>22</v>
      </c>
      <c r="AL879" t="str">
        <f>'Raw Data'!AA879</f>
        <v>Lap and Shoulder Belt Used</v>
      </c>
      <c r="AM879" s="5">
        <f t="shared" si="187"/>
        <v>0</v>
      </c>
      <c r="AN879" t="str">
        <f>'Raw Data'!AB879</f>
        <v>Passenger Car</v>
      </c>
      <c r="AO879" t="str">
        <f>'Raw Data'!AC879</f>
        <v>2951019300I</v>
      </c>
      <c r="AP879">
        <f>'Raw Data'!AD879</f>
        <v>19.411052000000002</v>
      </c>
      <c r="AQ879">
        <f>'Raw Data'!AE879</f>
        <v>34.880887000000001</v>
      </c>
      <c r="AR879">
        <f>'Raw Data'!AF879</f>
        <v>-85.362814</v>
      </c>
      <c r="AS879">
        <f>'Raw Data'!AG879</f>
        <v>260</v>
      </c>
      <c r="AT879">
        <f>'Raw Data'!AH879</f>
        <v>272</v>
      </c>
      <c r="AU879">
        <f>'Raw Data'!AI879</f>
        <v>1985</v>
      </c>
      <c r="AV879" t="str">
        <f>'Raw Data'!AJ879</f>
        <v>D6_0193_00_I</v>
      </c>
      <c r="AW879">
        <f>'Raw Data'!AK879</f>
        <v>37</v>
      </c>
      <c r="AX879">
        <f>'Raw Data'!AL879</f>
        <v>40</v>
      </c>
      <c r="AY879" t="str">
        <f>'Raw Data'!AM879</f>
        <v>simple</v>
      </c>
      <c r="AZ879">
        <f>'Raw Data'!AN879</f>
        <v>1062.4000000000001</v>
      </c>
      <c r="BA879">
        <f>'Raw Data'!AO879</f>
        <v>37.200000000000003</v>
      </c>
      <c r="BB879">
        <f>'Raw Data'!AP879</f>
        <v>689.4</v>
      </c>
      <c r="BC879">
        <f>'Raw Data'!AQ879</f>
        <v>-85.363648999999995</v>
      </c>
      <c r="BD879">
        <f>'Raw Data'!AR879</f>
        <v>34.878473</v>
      </c>
      <c r="BE879">
        <f>'Raw Data'!AS879</f>
        <v>-85.363170999999994</v>
      </c>
      <c r="BF879">
        <f>'Raw Data'!AT879</f>
        <v>34.880296999999999</v>
      </c>
      <c r="BG879" t="str">
        <f>'Raw Data'!AU879</f>
        <v>2951019300I</v>
      </c>
      <c r="BH879">
        <f>'Raw Data'!AV879</f>
        <v>1</v>
      </c>
      <c r="BI879">
        <f>'Raw Data'!AW879</f>
        <v>295</v>
      </c>
      <c r="BJ879">
        <f>'Raw Data'!AX879</f>
        <v>193</v>
      </c>
      <c r="BK879">
        <f>'Raw Data'!AY879</f>
        <v>0</v>
      </c>
      <c r="BL879">
        <f>'Raw Data'!AZ879</f>
        <v>45</v>
      </c>
      <c r="BM879">
        <f>'Raw Data'!BA879</f>
        <v>3.93</v>
      </c>
      <c r="BN879">
        <f>'Raw Data'!BB879</f>
        <v>3.45</v>
      </c>
      <c r="BO879">
        <f>'Raw Data'!BC879</f>
        <v>771.3</v>
      </c>
      <c r="BP879">
        <f>'Raw Data'!BD879</f>
        <v>768</v>
      </c>
      <c r="BQ879">
        <f>'Raw Data'!BE879</f>
        <v>779.2</v>
      </c>
      <c r="BR879">
        <f>'Raw Data'!BF879</f>
        <v>45</v>
      </c>
      <c r="BS879">
        <f>'Raw Data'!BG879</f>
        <v>55.5</v>
      </c>
      <c r="BT879">
        <f>'Raw Data'!BH879</f>
        <v>0</v>
      </c>
      <c r="BU879">
        <f>'Raw Data'!BI879</f>
        <v>44187</v>
      </c>
      <c r="BV879" t="str">
        <f>'Raw Data'!BJ879</f>
        <v>NONE</v>
      </c>
      <c r="BW879">
        <f>'Raw Data'!BK879</f>
        <v>1.9250000000000001E-3</v>
      </c>
      <c r="BX879">
        <f>'Raw Data'!BL879</f>
        <v>51325</v>
      </c>
      <c r="BY879">
        <f>'Raw Data'!BM879</f>
        <v>51093</v>
      </c>
      <c r="BZ879" t="str">
        <f>'Raw Data'!BN879</f>
        <v>2951019300I</v>
      </c>
      <c r="CA879" t="str">
        <f>'Raw Data'!BO879</f>
        <v>WALKER</v>
      </c>
      <c r="CB879">
        <f>'Raw Data'!BP879</f>
        <v>1</v>
      </c>
      <c r="CC879">
        <f>'Raw Data'!BQ879</f>
        <v>19300</v>
      </c>
      <c r="CD879">
        <f>'Raw Data'!BR879</f>
        <v>6</v>
      </c>
      <c r="CE879">
        <f>'Raw Data'!BS879</f>
        <v>1</v>
      </c>
      <c r="CF879">
        <f>'Raw Data'!BT879</f>
        <v>2</v>
      </c>
      <c r="CG879">
        <f>'Raw Data'!BU879</f>
        <v>1</v>
      </c>
      <c r="CH879">
        <f>'Raw Data'!BV879</f>
        <v>1</v>
      </c>
      <c r="CI879">
        <f>'Raw Data'!BW879</f>
        <v>2</v>
      </c>
      <c r="CJ879">
        <f>'Raw Data'!BX879</f>
        <v>0</v>
      </c>
      <c r="CK879">
        <f>'Raw Data'!BY879</f>
        <v>5</v>
      </c>
      <c r="CL879" t="str">
        <f>'Raw Data'!BZ879</f>
        <v>N</v>
      </c>
      <c r="CM879">
        <f t="shared" si="193"/>
        <v>0</v>
      </c>
      <c r="CN879">
        <f>'Raw Data'!CA879</f>
        <v>295</v>
      </c>
      <c r="CO879">
        <f>'Raw Data'!CB879</f>
        <v>193</v>
      </c>
      <c r="CP879">
        <f>'Raw Data'!CC879</f>
        <v>0</v>
      </c>
      <c r="CQ879" t="str">
        <f>'Raw Data'!CD879</f>
        <v>Urbanized Area</v>
      </c>
      <c r="CR879" t="str">
        <f>'Raw Data'!CE879</f>
        <v>Chattanooga</v>
      </c>
      <c r="CS879">
        <f>'Raw Data'!CF879</f>
        <v>15832</v>
      </c>
      <c r="CT879">
        <f>'Raw Data'!CG879</f>
        <v>45</v>
      </c>
      <c r="CU879">
        <f>'Raw Data'!CH879</f>
        <v>3120</v>
      </c>
      <c r="CV879" t="str">
        <f>'Raw Data'!CI879</f>
        <v xml:space="preserve"> </v>
      </c>
      <c r="CW879">
        <f>'Raw Data'!CJ879</f>
        <v>0</v>
      </c>
      <c r="CX879">
        <f>'Raw Data'!CK879</f>
        <v>0.27087899999999998</v>
      </c>
      <c r="CY879">
        <f>'Raw Data'!CL879</f>
        <v>14</v>
      </c>
      <c r="CZ879" t="str">
        <f>'Raw Data'!CM879</f>
        <v>State Mainline</v>
      </c>
      <c r="DA879">
        <f>'Raw Data'!CN879</f>
        <v>3120</v>
      </c>
      <c r="DB879">
        <f>'Raw Data'!CO879</f>
        <v>516096</v>
      </c>
      <c r="DC879">
        <f>'Raw Data'!CP879</f>
        <v>19.12</v>
      </c>
      <c r="DD879">
        <f>'Raw Data'!CQ879</f>
        <v>19.39</v>
      </c>
      <c r="DE879">
        <f>'Raw Data'!CR879</f>
        <v>516096</v>
      </c>
      <c r="DF879">
        <f>'Raw Data'!CS879</f>
        <v>0</v>
      </c>
      <c r="DG879">
        <f>'Raw Data'!CT879</f>
        <v>1430.2405209999999</v>
      </c>
      <c r="DH879">
        <f>'Raw Data'!CU879</f>
        <v>100</v>
      </c>
      <c r="DI879">
        <f>'Raw Data'!CV879</f>
        <v>51094</v>
      </c>
      <c r="DJ879">
        <f>'Raw Data'!CW879</f>
        <v>9.8650000000000005E-3</v>
      </c>
      <c r="DK879">
        <f>'Raw Data'!CX879</f>
        <v>0</v>
      </c>
      <c r="DL879">
        <f>'Raw Data'!CY879</f>
        <v>1.9250000000000001E-3</v>
      </c>
      <c r="DM879">
        <f>'Raw Data'!CZ879</f>
        <v>368</v>
      </c>
      <c r="DN879" t="str">
        <f>'Raw Data'!DA879</f>
        <v>295-0172</v>
      </c>
      <c r="DO879" t="str">
        <f>'Raw Data'!DB879</f>
        <v>4U : Urban Minor Arterial</v>
      </c>
      <c r="DP879" t="str">
        <f>'Raw Data'!DC879</f>
        <v>34.869433, -85.364689</v>
      </c>
      <c r="DQ879">
        <f>'Raw Data'!DD879</f>
        <v>-85.364688999999998</v>
      </c>
      <c r="DR879">
        <f>'Raw Data'!DE879</f>
        <v>34.869433000000001</v>
      </c>
      <c r="DS879">
        <f>'Raw Data'!DF879</f>
        <v>34.869433000000001</v>
      </c>
      <c r="DT879">
        <f>'Raw Data'!DG879</f>
        <v>-85.364688999999998</v>
      </c>
      <c r="DU879">
        <f>'Raw Data'!DH879</f>
        <v>9.1009999999999997E-3</v>
      </c>
      <c r="DV879">
        <f>'Raw Data'!DI879</f>
        <v>1.9250000000000001E-3</v>
      </c>
      <c r="DW879">
        <f>'Raw Data'!DJ879</f>
        <v>260</v>
      </c>
      <c r="DX879" s="11">
        <f t="shared" si="194"/>
        <v>3050</v>
      </c>
      <c r="DY879" s="5">
        <f t="shared" si="195"/>
        <v>3122.5</v>
      </c>
      <c r="DZ879" s="5">
        <f t="shared" si="188"/>
        <v>-72.5</v>
      </c>
      <c r="EA879" s="5">
        <f t="shared" si="189"/>
        <v>-2.321857485988791E-2</v>
      </c>
      <c r="EB879" s="5">
        <f t="shared" si="190"/>
        <v>3086.25</v>
      </c>
      <c r="EC879">
        <f>'Raw Data'!DK879</f>
        <v>2860</v>
      </c>
      <c r="ED879">
        <f>'Raw Data'!DL879</f>
        <v>0</v>
      </c>
      <c r="EE879">
        <f>'Raw Data'!DM879</f>
        <v>3170</v>
      </c>
      <c r="EF879">
        <f>'Raw Data'!DN879</f>
        <v>0</v>
      </c>
      <c r="EG879">
        <f>'Raw Data'!DO879</f>
        <v>3120</v>
      </c>
      <c r="EH879">
        <f>'Raw Data'!DP879</f>
        <v>0</v>
      </c>
      <c r="EI879">
        <f>'Raw Data'!DQ879</f>
        <v>3140</v>
      </c>
      <c r="EJ879">
        <f>'Raw Data'!DR879</f>
        <v>0</v>
      </c>
      <c r="EK879">
        <f>'Raw Data'!DS879</f>
        <v>3120</v>
      </c>
      <c r="EL879">
        <f>'Raw Data'!DT879</f>
        <v>7</v>
      </c>
      <c r="EM879">
        <f>'Raw Data'!DU879</f>
        <v>3030</v>
      </c>
      <c r="EN879">
        <f>'Raw Data'!DV879</f>
        <v>7</v>
      </c>
      <c r="EO879">
        <f>'Raw Data'!DW879</f>
        <v>3170</v>
      </c>
      <c r="EP879">
        <f>'Raw Data'!DX879</f>
        <v>7</v>
      </c>
      <c r="EQ879">
        <f>'Raw Data'!DY879</f>
        <v>3170</v>
      </c>
      <c r="ER879">
        <f>'Raw Data'!DZ879</f>
        <v>7</v>
      </c>
      <c r="ES879">
        <f>'Raw Data'!EA879</f>
        <v>3100</v>
      </c>
      <c r="ET879">
        <f>'Raw Data'!EB879</f>
        <v>7.5</v>
      </c>
      <c r="EU879">
        <f>'Raw Data'!EC879</f>
        <v>3150</v>
      </c>
      <c r="EV879">
        <f>'Raw Data'!ED879</f>
        <v>7.5</v>
      </c>
      <c r="EW879">
        <f>'Raw Data'!EE879</f>
        <v>6.8900000000000005E-4</v>
      </c>
    </row>
    <row r="880" spans="1:153" x14ac:dyDescent="0.3">
      <c r="A880">
        <f>'Raw Data'!A880</f>
        <v>878</v>
      </c>
      <c r="B880" t="str">
        <f>'Raw Data'!B880</f>
        <v>Point</v>
      </c>
      <c r="C880">
        <f>'Raw Data'!C880</f>
        <v>271</v>
      </c>
      <c r="D880">
        <f>'Raw Data'!D880</f>
        <v>632</v>
      </c>
      <c r="E880" t="str">
        <f>'Raw Data'!E880</f>
        <v>Point</v>
      </c>
      <c r="F880">
        <f>'Raw Data'!F880</f>
        <v>5710756</v>
      </c>
      <c r="G880" t="str">
        <f>'Raw Data'!G880</f>
        <v>Gsp Post 00</v>
      </c>
      <c r="H880" s="3">
        <f>'Raw Data'!H880</f>
        <v>42471</v>
      </c>
      <c r="L880">
        <f t="shared" si="182"/>
        <v>0</v>
      </c>
      <c r="M880" s="5">
        <f t="shared" si="183"/>
        <v>42471</v>
      </c>
      <c r="N880" s="5">
        <f t="shared" si="191"/>
        <v>2016</v>
      </c>
      <c r="O880" s="5" t="str" cm="1">
        <f t="array" ref="O880">_xlfn.IFS(N880&lt;=2016,"before treatment",N880=2017,"unknown",N880&gt;2017,"after treatment")</f>
        <v>before treatment</v>
      </c>
      <c r="P880" s="5">
        <f t="shared" si="184"/>
        <v>1</v>
      </c>
      <c r="Q880" s="5">
        <f t="shared" si="185"/>
        <v>0</v>
      </c>
      <c r="R880" t="str">
        <f>'Raw Data'!I880</f>
        <v>Whitfield</v>
      </c>
      <c r="S880" t="str">
        <f>'Raw Data'!J880</f>
        <v>SR 2</v>
      </c>
      <c r="T880" t="str">
        <f>'Raw Data'!K880</f>
        <v>(none)</v>
      </c>
      <c r="U880" t="str">
        <f>'Raw Data'!L880</f>
        <v>(C) Possible Injury / Complaint</v>
      </c>
      <c r="V880">
        <f>'Raw Data'!M880</f>
        <v>0</v>
      </c>
      <c r="W880">
        <f>'Raw Data'!N880</f>
        <v>0</v>
      </c>
      <c r="X880">
        <f>'Raw Data'!O880</f>
        <v>0</v>
      </c>
      <c r="Y880" t="str">
        <f>'Raw Data'!P880</f>
        <v>Not a Collision with Motor Vehicle</v>
      </c>
      <c r="Z880" t="str">
        <f>'Raw Data'!Q880</f>
        <v>On Shoulder</v>
      </c>
      <c r="AA880" t="str">
        <f>'Raw Data'!R880</f>
        <v>Tree</v>
      </c>
      <c r="AB880" t="str">
        <f>'Raw Data'!S880</f>
        <v>Over Turn</v>
      </c>
      <c r="AC880" t="str">
        <f>'Raw Data'!T880</f>
        <v>Changed Lanes Improperly</v>
      </c>
      <c r="AD880">
        <f>'Raw Data'!U880</f>
        <v>1</v>
      </c>
      <c r="AE880" s="5" t="str">
        <f t="shared" si="192"/>
        <v>Yes</v>
      </c>
      <c r="AF880" t="str">
        <f>'Raw Data'!V880</f>
        <v>Negotiating a Curve</v>
      </c>
      <c r="AG880" s="5">
        <f t="shared" si="186"/>
        <v>0</v>
      </c>
      <c r="AH880" t="str">
        <f>'Raw Data'!W880</f>
        <v>West</v>
      </c>
      <c r="AI880" t="str">
        <f>'Raw Data'!X880</f>
        <v>Daylight</v>
      </c>
      <c r="AJ880" t="str">
        <f>'Raw Data'!Y880</f>
        <v>Wet</v>
      </c>
      <c r="AK880">
        <f>'Raw Data'!Z880</f>
        <v>20</v>
      </c>
      <c r="AL880" t="str">
        <f>'Raw Data'!AA880</f>
        <v>Lap and Shoulder Belt Used</v>
      </c>
      <c r="AM880" s="5">
        <f t="shared" si="187"/>
        <v>0</v>
      </c>
      <c r="AN880" t="str">
        <f>'Raw Data'!AB880</f>
        <v>Passenger Car</v>
      </c>
      <c r="AO880" t="str">
        <f>'Raw Data'!AC880</f>
        <v>3131000200I</v>
      </c>
      <c r="AP880">
        <f>'Raw Data'!AD880</f>
        <v>0.89995099999999995</v>
      </c>
      <c r="AQ880">
        <f>'Raw Data'!AE880</f>
        <v>34.902369</v>
      </c>
      <c r="AR880">
        <f>'Raw Data'!AF880</f>
        <v>-84.998784000000001</v>
      </c>
      <c r="AS880">
        <f>'Raw Data'!AG880</f>
        <v>273</v>
      </c>
      <c r="AT880">
        <f>'Raw Data'!AH880</f>
        <v>90</v>
      </c>
      <c r="AU880">
        <f>'Raw Data'!AI880</f>
        <v>341</v>
      </c>
      <c r="AV880" t="str">
        <f>'Raw Data'!AJ880</f>
        <v>D6_0002_00_I</v>
      </c>
      <c r="AW880">
        <f>'Raw Data'!AK880</f>
        <v>171</v>
      </c>
      <c r="AX880">
        <f>'Raw Data'!AL880</f>
        <v>192</v>
      </c>
      <c r="AY880" t="str">
        <f>'Raw Data'!AM880</f>
        <v>simple</v>
      </c>
      <c r="AZ880">
        <f>'Raw Data'!AN880</f>
        <v>709.3</v>
      </c>
      <c r="BA880">
        <f>'Raw Data'!AO880</f>
        <v>59.4</v>
      </c>
      <c r="BB880">
        <f>'Raw Data'!AP880</f>
        <v>735.9</v>
      </c>
      <c r="BC880">
        <f>'Raw Data'!AQ880</f>
        <v>-84.998802999999995</v>
      </c>
      <c r="BD880">
        <f>'Raw Data'!AR880</f>
        <v>34.902349999999998</v>
      </c>
      <c r="BE880">
        <f>'Raw Data'!AS880</f>
        <v>-84.996669999999995</v>
      </c>
      <c r="BF880">
        <f>'Raw Data'!AT880</f>
        <v>34.903176999999999</v>
      </c>
      <c r="BG880" t="str">
        <f>'Raw Data'!AU880</f>
        <v>3131000200I</v>
      </c>
      <c r="BH880">
        <f>'Raw Data'!AV880</f>
        <v>1</v>
      </c>
      <c r="BI880">
        <f>'Raw Data'!AW880</f>
        <v>313</v>
      </c>
      <c r="BJ880">
        <f>'Raw Data'!AX880</f>
        <v>2</v>
      </c>
      <c r="BK880">
        <f>'Raw Data'!AY880</f>
        <v>0</v>
      </c>
      <c r="BL880">
        <f>'Raw Data'!AZ880</f>
        <v>45</v>
      </c>
      <c r="BM880">
        <f>'Raw Data'!BA880</f>
        <v>12.87</v>
      </c>
      <c r="BN880">
        <f>'Raw Data'!BB880</f>
        <v>12.69</v>
      </c>
      <c r="BO880">
        <f>'Raw Data'!BC880</f>
        <v>994.8</v>
      </c>
      <c r="BP880">
        <f>'Raw Data'!BD880</f>
        <v>985.2</v>
      </c>
      <c r="BQ880">
        <f>'Raw Data'!BE880</f>
        <v>973.1</v>
      </c>
      <c r="BR880">
        <f>'Raw Data'!BF880</f>
        <v>55</v>
      </c>
      <c r="BS880">
        <f>'Raw Data'!BG880</f>
        <v>50.8</v>
      </c>
      <c r="BT880">
        <f>'Raw Data'!BH880</f>
        <v>4.2</v>
      </c>
      <c r="BU880">
        <f>'Raw Data'!BI880</f>
        <v>44140</v>
      </c>
      <c r="BV880" t="str">
        <f>'Raw Data'!BJ880</f>
        <v>NONE</v>
      </c>
      <c r="BW880">
        <f>'Raw Data'!BK880</f>
        <v>2.3600000000000001E-3</v>
      </c>
      <c r="BX880">
        <f>'Raw Data'!BL880</f>
        <v>53494</v>
      </c>
      <c r="BY880">
        <f>'Raw Data'!BM880</f>
        <v>53414</v>
      </c>
      <c r="BZ880" t="str">
        <f>'Raw Data'!BN880</f>
        <v>3131000200I</v>
      </c>
      <c r="CA880" t="str">
        <f>'Raw Data'!BO880</f>
        <v>WHITFIELD</v>
      </c>
      <c r="CB880">
        <f>'Raw Data'!BP880</f>
        <v>1</v>
      </c>
      <c r="CC880">
        <f>'Raw Data'!BQ880</f>
        <v>200</v>
      </c>
      <c r="CD880">
        <f>'Raw Data'!BR880</f>
        <v>6</v>
      </c>
      <c r="CE880">
        <f>'Raw Data'!BS880</f>
        <v>1</v>
      </c>
      <c r="CF880">
        <f>'Raw Data'!BT880</f>
        <v>2</v>
      </c>
      <c r="CG880">
        <f>'Raw Data'!BU880</f>
        <v>1</v>
      </c>
      <c r="CH880">
        <f>'Raw Data'!BV880</f>
        <v>1</v>
      </c>
      <c r="CI880">
        <f>'Raw Data'!BW880</f>
        <v>2</v>
      </c>
      <c r="CJ880">
        <f>'Raw Data'!BX880</f>
        <v>0</v>
      </c>
      <c r="CK880">
        <f>'Raw Data'!BY880</f>
        <v>4</v>
      </c>
      <c r="CL880" t="str">
        <f>'Raw Data'!BZ880</f>
        <v>N</v>
      </c>
      <c r="CM880">
        <f t="shared" si="193"/>
        <v>0</v>
      </c>
      <c r="CN880">
        <f>'Raw Data'!CA880</f>
        <v>313</v>
      </c>
      <c r="CO880">
        <f>'Raw Data'!CB880</f>
        <v>2</v>
      </c>
      <c r="CP880">
        <f>'Raw Data'!CC880</f>
        <v>0</v>
      </c>
      <c r="CQ880" t="str">
        <f>'Raw Data'!CD880</f>
        <v>Urbanized Area</v>
      </c>
      <c r="CR880" t="str">
        <f>'Raw Data'!CE880</f>
        <v>Dalton</v>
      </c>
      <c r="CS880">
        <f>'Raw Data'!CF880</f>
        <v>22069</v>
      </c>
      <c r="CT880">
        <f>'Raw Data'!CG880</f>
        <v>45</v>
      </c>
      <c r="CU880">
        <f>'Raw Data'!CH880</f>
        <v>2230</v>
      </c>
      <c r="CV880" t="str">
        <f>'Raw Data'!CI880</f>
        <v>Varnell</v>
      </c>
      <c r="CW880">
        <f>'Raw Data'!CJ880</f>
        <v>6740</v>
      </c>
      <c r="CX880">
        <f>'Raw Data'!CK880</f>
        <v>1.5610569999999999</v>
      </c>
      <c r="CY880">
        <f>'Raw Data'!CL880</f>
        <v>14</v>
      </c>
      <c r="CZ880" t="str">
        <f>'Raw Data'!CM880</f>
        <v>State Mainline</v>
      </c>
      <c r="DA880">
        <f>'Raw Data'!CN880</f>
        <v>2230</v>
      </c>
      <c r="DB880">
        <f>'Raw Data'!CO880</f>
        <v>536737</v>
      </c>
      <c r="DC880">
        <f>'Raw Data'!CP880</f>
        <v>2.266</v>
      </c>
      <c r="DD880">
        <f>'Raw Data'!CQ880</f>
        <v>2.3610000000000002</v>
      </c>
      <c r="DE880">
        <f>'Raw Data'!CR880</f>
        <v>536737</v>
      </c>
      <c r="DF880">
        <f>'Raw Data'!CS880</f>
        <v>0</v>
      </c>
      <c r="DG880">
        <f>'Raw Data'!CT880</f>
        <v>8242.7623739999999</v>
      </c>
      <c r="DH880">
        <f>'Raw Data'!CU880</f>
        <v>100</v>
      </c>
      <c r="DI880">
        <f>'Raw Data'!CV880</f>
        <v>53463</v>
      </c>
      <c r="DJ880">
        <f>'Raw Data'!CW880</f>
        <v>5.4989000000000003E-2</v>
      </c>
      <c r="DK880">
        <f>'Raw Data'!CX880</f>
        <v>0</v>
      </c>
      <c r="DL880">
        <f>'Raw Data'!CY880</f>
        <v>2.3600000000000001E-3</v>
      </c>
      <c r="DM880">
        <f>'Raw Data'!CZ880</f>
        <v>406</v>
      </c>
      <c r="DN880" t="str">
        <f>'Raw Data'!DA880</f>
        <v>313-0240</v>
      </c>
      <c r="DO880" t="str">
        <f>'Raw Data'!DB880</f>
        <v>4U : Urban Minor Arterial</v>
      </c>
      <c r="DP880" t="str">
        <f>'Raw Data'!DC880</f>
        <v>34.902480, -84.998661</v>
      </c>
      <c r="DQ880">
        <f>'Raw Data'!DD880</f>
        <v>-84.998660999999998</v>
      </c>
      <c r="DR880">
        <f>'Raw Data'!DE880</f>
        <v>34.902479999999997</v>
      </c>
      <c r="DS880">
        <f>'Raw Data'!DF880</f>
        <v>34.902479999999997</v>
      </c>
      <c r="DT880">
        <f>'Raw Data'!DG880</f>
        <v>-84.998660999999998</v>
      </c>
      <c r="DU880">
        <f>'Raw Data'!DH880</f>
        <v>0</v>
      </c>
      <c r="DV880">
        <f>'Raw Data'!DI880</f>
        <v>2.3600000000000001E-3</v>
      </c>
      <c r="DW880">
        <f>'Raw Data'!DJ880</f>
        <v>273</v>
      </c>
      <c r="DX880" s="11">
        <f t="shared" si="194"/>
        <v>2263.3333333333335</v>
      </c>
      <c r="DY880" s="5">
        <f t="shared" si="195"/>
        <v>2005</v>
      </c>
      <c r="DZ880" s="5">
        <f t="shared" si="188"/>
        <v>258.33333333333348</v>
      </c>
      <c r="EA880" s="5">
        <f t="shared" si="189"/>
        <v>0.12884455527847058</v>
      </c>
      <c r="EB880" s="5">
        <f t="shared" si="190"/>
        <v>2134.166666666667</v>
      </c>
      <c r="EC880">
        <f>'Raw Data'!DK880</f>
        <v>2350</v>
      </c>
      <c r="ED880">
        <f>'Raw Data'!DL880</f>
        <v>8.6</v>
      </c>
      <c r="EE880">
        <f>'Raw Data'!DM880</f>
        <v>2230</v>
      </c>
      <c r="EF880">
        <f>'Raw Data'!DN880</f>
        <v>8.6999999999999993</v>
      </c>
      <c r="EG880">
        <f>'Raw Data'!DO880</f>
        <v>2210</v>
      </c>
      <c r="EH880">
        <f>'Raw Data'!DP880</f>
        <v>8.8000000000000007</v>
      </c>
      <c r="EI880">
        <f>'Raw Data'!DQ880</f>
        <v>2250</v>
      </c>
      <c r="EJ880">
        <f>'Raw Data'!DR880</f>
        <v>0</v>
      </c>
      <c r="EK880">
        <f>'Raw Data'!DS880</f>
        <v>2230</v>
      </c>
      <c r="EL880">
        <f>'Raw Data'!DT880</f>
        <v>7</v>
      </c>
      <c r="EM880">
        <f>'Raw Data'!DU880</f>
        <v>1990</v>
      </c>
      <c r="EN880">
        <f>'Raw Data'!DV880</f>
        <v>7.5</v>
      </c>
      <c r="EO880">
        <f>'Raw Data'!DW880</f>
        <v>1930</v>
      </c>
      <c r="EP880">
        <f>'Raw Data'!DX880</f>
        <v>7.8</v>
      </c>
      <c r="EQ880">
        <f>'Raw Data'!DY880</f>
        <v>1870</v>
      </c>
      <c r="ER880">
        <f>'Raw Data'!DZ880</f>
        <v>9.1</v>
      </c>
      <c r="ES880">
        <f>'Raw Data'!EA880</f>
        <v>1880</v>
      </c>
      <c r="ET880">
        <f>'Raw Data'!EB880</f>
        <v>9.1</v>
      </c>
      <c r="EU880">
        <f>'Raw Data'!EC880</f>
        <v>2390</v>
      </c>
      <c r="EV880">
        <f>'Raw Data'!ED880</f>
        <v>0</v>
      </c>
      <c r="EW880">
        <f>'Raw Data'!EE880</f>
        <v>0</v>
      </c>
    </row>
    <row r="881" spans="1:153" x14ac:dyDescent="0.3">
      <c r="A881">
        <f>'Raw Data'!A881</f>
        <v>879</v>
      </c>
      <c r="B881" t="str">
        <f>'Raw Data'!B881</f>
        <v>Point</v>
      </c>
      <c r="C881">
        <f>'Raw Data'!C881</f>
        <v>605</v>
      </c>
      <c r="D881">
        <f>'Raw Data'!D881</f>
        <v>588</v>
      </c>
      <c r="E881" t="str">
        <f>'Raw Data'!E881</f>
        <v>Point</v>
      </c>
      <c r="F881">
        <f>'Raw Data'!F881</f>
        <v>6044674</v>
      </c>
      <c r="G881" t="str">
        <f>'Raw Data'!G881</f>
        <v>Gsp Post 00</v>
      </c>
      <c r="H881" s="3">
        <f>'Raw Data'!H881</f>
        <v>42721</v>
      </c>
      <c r="L881">
        <f t="shared" si="182"/>
        <v>0</v>
      </c>
      <c r="M881" s="5">
        <f t="shared" si="183"/>
        <v>42721</v>
      </c>
      <c r="N881" s="5">
        <f t="shared" si="191"/>
        <v>2016</v>
      </c>
      <c r="O881" s="5" t="str" cm="1">
        <f t="array" ref="O881">_xlfn.IFS(N881&lt;=2016,"before treatment",N881=2017,"unknown",N881&gt;2017,"after treatment")</f>
        <v>before treatment</v>
      </c>
      <c r="P881" s="5">
        <f t="shared" si="184"/>
        <v>1</v>
      </c>
      <c r="Q881" s="5">
        <f t="shared" si="185"/>
        <v>0</v>
      </c>
      <c r="R881" t="str">
        <f>'Raw Data'!I881</f>
        <v>Whitfield</v>
      </c>
      <c r="S881" t="str">
        <f>'Raw Data'!J881</f>
        <v>SR 2</v>
      </c>
      <c r="T881" t="str">
        <f>'Raw Data'!K881</f>
        <v>(none)</v>
      </c>
      <c r="U881" t="str">
        <f>'Raw Data'!L881</f>
        <v>(B) Suspected Minor/Visible Injury</v>
      </c>
      <c r="V881">
        <f>'Raw Data'!M881</f>
        <v>0</v>
      </c>
      <c r="W881">
        <f>'Raw Data'!N881</f>
        <v>0</v>
      </c>
      <c r="X881">
        <f>'Raw Data'!O881</f>
        <v>1</v>
      </c>
      <c r="Y881" t="str">
        <f>'Raw Data'!P881</f>
        <v>Not a Collision with Motor Vehicle</v>
      </c>
      <c r="Z881" t="str">
        <f>'Raw Data'!Q881</f>
        <v>Off Roadway</v>
      </c>
      <c r="AA881" t="str">
        <f>'Raw Data'!R881</f>
        <v>Tree</v>
      </c>
      <c r="AB881" t="str">
        <f>'Raw Data'!S881</f>
        <v>Tree</v>
      </c>
      <c r="AC881" t="str">
        <f>'Raw Data'!T881</f>
        <v>Changed Lanes Improperly</v>
      </c>
      <c r="AD881">
        <f>'Raw Data'!U881</f>
        <v>1</v>
      </c>
      <c r="AE881" s="5" t="str">
        <f t="shared" si="192"/>
        <v>Yes</v>
      </c>
      <c r="AF881" t="str">
        <f>'Raw Data'!V881</f>
        <v>Negotiating a Curve</v>
      </c>
      <c r="AG881" s="5">
        <f t="shared" si="186"/>
        <v>0</v>
      </c>
      <c r="AH881" t="str">
        <f>'Raw Data'!W881</f>
        <v>West</v>
      </c>
      <c r="AI881" t="str">
        <f>'Raw Data'!X881</f>
        <v>Daylight</v>
      </c>
      <c r="AJ881" t="str">
        <f>'Raw Data'!Y881</f>
        <v>Wet</v>
      </c>
      <c r="AK881">
        <f>'Raw Data'!Z881</f>
        <v>27</v>
      </c>
      <c r="AL881" t="str">
        <f>'Raw Data'!AA881</f>
        <v>Lap and Shoulder Belt Used</v>
      </c>
      <c r="AM881" s="5">
        <f t="shared" si="187"/>
        <v>0</v>
      </c>
      <c r="AN881" t="str">
        <f>'Raw Data'!AB881</f>
        <v>Sports Utility Vehicle (SUV)</v>
      </c>
      <c r="AO881" t="str">
        <f>'Raw Data'!AC881</f>
        <v>3131000200I</v>
      </c>
      <c r="AP881">
        <f>'Raw Data'!AD881</f>
        <v>0.91200000000000003</v>
      </c>
      <c r="AQ881">
        <f>'Raw Data'!AE881</f>
        <v>34.902507999999997</v>
      </c>
      <c r="AR881">
        <f>'Raw Data'!AF881</f>
        <v>-84.998627999999997</v>
      </c>
      <c r="AS881">
        <f>'Raw Data'!AG881</f>
        <v>273</v>
      </c>
      <c r="AT881">
        <f>'Raw Data'!AH881</f>
        <v>90</v>
      </c>
      <c r="AU881">
        <f>'Raw Data'!AI881</f>
        <v>341</v>
      </c>
      <c r="AV881" t="str">
        <f>'Raw Data'!AJ881</f>
        <v>D6_0002_00_I</v>
      </c>
      <c r="AW881">
        <f>'Raw Data'!AK881</f>
        <v>171</v>
      </c>
      <c r="AX881">
        <f>'Raw Data'!AL881</f>
        <v>192</v>
      </c>
      <c r="AY881" t="str">
        <f>'Raw Data'!AM881</f>
        <v>simple</v>
      </c>
      <c r="AZ881">
        <f>'Raw Data'!AN881</f>
        <v>709.3</v>
      </c>
      <c r="BA881">
        <f>'Raw Data'!AO881</f>
        <v>59.4</v>
      </c>
      <c r="BB881">
        <f>'Raw Data'!AP881</f>
        <v>735.9</v>
      </c>
      <c r="BC881">
        <f>'Raw Data'!AQ881</f>
        <v>-84.998802999999995</v>
      </c>
      <c r="BD881">
        <f>'Raw Data'!AR881</f>
        <v>34.902349999999998</v>
      </c>
      <c r="BE881">
        <f>'Raw Data'!AS881</f>
        <v>-84.996669999999995</v>
      </c>
      <c r="BF881">
        <f>'Raw Data'!AT881</f>
        <v>34.903176999999999</v>
      </c>
      <c r="BG881" t="str">
        <f>'Raw Data'!AU881</f>
        <v>3131000200I</v>
      </c>
      <c r="BH881">
        <f>'Raw Data'!AV881</f>
        <v>1</v>
      </c>
      <c r="BI881">
        <f>'Raw Data'!AW881</f>
        <v>313</v>
      </c>
      <c r="BJ881">
        <f>'Raw Data'!AX881</f>
        <v>2</v>
      </c>
      <c r="BK881">
        <f>'Raw Data'!AY881</f>
        <v>0</v>
      </c>
      <c r="BL881">
        <f>'Raw Data'!AZ881</f>
        <v>45</v>
      </c>
      <c r="BM881">
        <f>'Raw Data'!BA881</f>
        <v>12.87</v>
      </c>
      <c r="BN881">
        <f>'Raw Data'!BB881</f>
        <v>12.69</v>
      </c>
      <c r="BO881">
        <f>'Raw Data'!BC881</f>
        <v>994.8</v>
      </c>
      <c r="BP881">
        <f>'Raw Data'!BD881</f>
        <v>985.2</v>
      </c>
      <c r="BQ881">
        <f>'Raw Data'!BE881</f>
        <v>973.1</v>
      </c>
      <c r="BR881">
        <f>'Raw Data'!BF881</f>
        <v>55</v>
      </c>
      <c r="BS881">
        <f>'Raw Data'!BG881</f>
        <v>50.8</v>
      </c>
      <c r="BT881">
        <f>'Raw Data'!BH881</f>
        <v>4.2</v>
      </c>
      <c r="BU881">
        <f>'Raw Data'!BI881</f>
        <v>44140</v>
      </c>
      <c r="BV881" t="str">
        <f>'Raw Data'!BJ881</f>
        <v>NONE</v>
      </c>
      <c r="BW881">
        <f>'Raw Data'!BK881</f>
        <v>2.3600000000000001E-3</v>
      </c>
      <c r="BX881">
        <f>'Raw Data'!BL881</f>
        <v>53494</v>
      </c>
      <c r="BY881">
        <f>'Raw Data'!BM881</f>
        <v>53414</v>
      </c>
      <c r="BZ881" t="str">
        <f>'Raw Data'!BN881</f>
        <v>3131000200I</v>
      </c>
      <c r="CA881" t="str">
        <f>'Raw Data'!BO881</f>
        <v>WHITFIELD</v>
      </c>
      <c r="CB881">
        <f>'Raw Data'!BP881</f>
        <v>1</v>
      </c>
      <c r="CC881">
        <f>'Raw Data'!BQ881</f>
        <v>200</v>
      </c>
      <c r="CD881">
        <f>'Raw Data'!BR881</f>
        <v>6</v>
      </c>
      <c r="CE881">
        <f>'Raw Data'!BS881</f>
        <v>1</v>
      </c>
      <c r="CF881">
        <f>'Raw Data'!BT881</f>
        <v>2</v>
      </c>
      <c r="CG881">
        <f>'Raw Data'!BU881</f>
        <v>1</v>
      </c>
      <c r="CH881">
        <f>'Raw Data'!BV881</f>
        <v>1</v>
      </c>
      <c r="CI881">
        <f>'Raw Data'!BW881</f>
        <v>2</v>
      </c>
      <c r="CJ881">
        <f>'Raw Data'!BX881</f>
        <v>0</v>
      </c>
      <c r="CK881">
        <f>'Raw Data'!BY881</f>
        <v>4</v>
      </c>
      <c r="CL881" t="str">
        <f>'Raw Data'!BZ881</f>
        <v>N</v>
      </c>
      <c r="CM881">
        <f t="shared" si="193"/>
        <v>0</v>
      </c>
      <c r="CN881">
        <f>'Raw Data'!CA881</f>
        <v>313</v>
      </c>
      <c r="CO881">
        <f>'Raw Data'!CB881</f>
        <v>2</v>
      </c>
      <c r="CP881">
        <f>'Raw Data'!CC881</f>
        <v>0</v>
      </c>
      <c r="CQ881" t="str">
        <f>'Raw Data'!CD881</f>
        <v>Urbanized Area</v>
      </c>
      <c r="CR881" t="str">
        <f>'Raw Data'!CE881</f>
        <v>Dalton</v>
      </c>
      <c r="CS881">
        <f>'Raw Data'!CF881</f>
        <v>22069</v>
      </c>
      <c r="CT881">
        <f>'Raw Data'!CG881</f>
        <v>45</v>
      </c>
      <c r="CU881">
        <f>'Raw Data'!CH881</f>
        <v>2230</v>
      </c>
      <c r="CV881" t="str">
        <f>'Raw Data'!CI881</f>
        <v>Varnell</v>
      </c>
      <c r="CW881">
        <f>'Raw Data'!CJ881</f>
        <v>6740</v>
      </c>
      <c r="CX881">
        <f>'Raw Data'!CK881</f>
        <v>1.5610569999999999</v>
      </c>
      <c r="CY881">
        <f>'Raw Data'!CL881</f>
        <v>14</v>
      </c>
      <c r="CZ881" t="str">
        <f>'Raw Data'!CM881</f>
        <v>State Mainline</v>
      </c>
      <c r="DA881">
        <f>'Raw Data'!CN881</f>
        <v>2230</v>
      </c>
      <c r="DB881">
        <f>'Raw Data'!CO881</f>
        <v>536737</v>
      </c>
      <c r="DC881">
        <f>'Raw Data'!CP881</f>
        <v>2.266</v>
      </c>
      <c r="DD881">
        <f>'Raw Data'!CQ881</f>
        <v>2.3610000000000002</v>
      </c>
      <c r="DE881">
        <f>'Raw Data'!CR881</f>
        <v>536737</v>
      </c>
      <c r="DF881">
        <f>'Raw Data'!CS881</f>
        <v>0</v>
      </c>
      <c r="DG881">
        <f>'Raw Data'!CT881</f>
        <v>8242.7623739999999</v>
      </c>
      <c r="DH881">
        <f>'Raw Data'!CU881</f>
        <v>100</v>
      </c>
      <c r="DI881">
        <f>'Raw Data'!CV881</f>
        <v>53463</v>
      </c>
      <c r="DJ881">
        <f>'Raw Data'!CW881</f>
        <v>5.4989000000000003E-2</v>
      </c>
      <c r="DK881">
        <f>'Raw Data'!CX881</f>
        <v>0</v>
      </c>
      <c r="DL881">
        <f>'Raw Data'!CY881</f>
        <v>2.3600000000000001E-3</v>
      </c>
      <c r="DM881">
        <f>'Raw Data'!CZ881</f>
        <v>406</v>
      </c>
      <c r="DN881" t="str">
        <f>'Raw Data'!DA881</f>
        <v>313-0240</v>
      </c>
      <c r="DO881" t="str">
        <f>'Raw Data'!DB881</f>
        <v>4U : Urban Minor Arterial</v>
      </c>
      <c r="DP881" t="str">
        <f>'Raw Data'!DC881</f>
        <v>34.902480, -84.998661</v>
      </c>
      <c r="DQ881">
        <f>'Raw Data'!DD881</f>
        <v>-84.998660999999998</v>
      </c>
      <c r="DR881">
        <f>'Raw Data'!DE881</f>
        <v>34.902479999999997</v>
      </c>
      <c r="DS881">
        <f>'Raw Data'!DF881</f>
        <v>34.902479999999997</v>
      </c>
      <c r="DT881">
        <f>'Raw Data'!DG881</f>
        <v>-84.998660999999998</v>
      </c>
      <c r="DU881">
        <f>'Raw Data'!DH881</f>
        <v>0</v>
      </c>
      <c r="DV881">
        <f>'Raw Data'!DI881</f>
        <v>2.3600000000000001E-3</v>
      </c>
      <c r="DW881">
        <f>'Raw Data'!DJ881</f>
        <v>273</v>
      </c>
      <c r="DX881" s="11">
        <f t="shared" si="194"/>
        <v>2263.3333333333335</v>
      </c>
      <c r="DY881" s="5">
        <f t="shared" si="195"/>
        <v>2005</v>
      </c>
      <c r="DZ881" s="5">
        <f t="shared" si="188"/>
        <v>258.33333333333348</v>
      </c>
      <c r="EA881" s="5">
        <f t="shared" si="189"/>
        <v>0.12884455527847058</v>
      </c>
      <c r="EB881" s="5">
        <f t="shared" si="190"/>
        <v>2134.166666666667</v>
      </c>
      <c r="EC881">
        <f>'Raw Data'!DK881</f>
        <v>2350</v>
      </c>
      <c r="ED881">
        <f>'Raw Data'!DL881</f>
        <v>8.6</v>
      </c>
      <c r="EE881">
        <f>'Raw Data'!DM881</f>
        <v>2230</v>
      </c>
      <c r="EF881">
        <f>'Raw Data'!DN881</f>
        <v>8.6999999999999993</v>
      </c>
      <c r="EG881">
        <f>'Raw Data'!DO881</f>
        <v>2210</v>
      </c>
      <c r="EH881">
        <f>'Raw Data'!DP881</f>
        <v>8.8000000000000007</v>
      </c>
      <c r="EI881">
        <f>'Raw Data'!DQ881</f>
        <v>2250</v>
      </c>
      <c r="EJ881">
        <f>'Raw Data'!DR881</f>
        <v>0</v>
      </c>
      <c r="EK881">
        <f>'Raw Data'!DS881</f>
        <v>2230</v>
      </c>
      <c r="EL881">
        <f>'Raw Data'!DT881</f>
        <v>7</v>
      </c>
      <c r="EM881">
        <f>'Raw Data'!DU881</f>
        <v>1990</v>
      </c>
      <c r="EN881">
        <f>'Raw Data'!DV881</f>
        <v>7.5</v>
      </c>
      <c r="EO881">
        <f>'Raw Data'!DW881</f>
        <v>1930</v>
      </c>
      <c r="EP881">
        <f>'Raw Data'!DX881</f>
        <v>7.8</v>
      </c>
      <c r="EQ881">
        <f>'Raw Data'!DY881</f>
        <v>1870</v>
      </c>
      <c r="ER881">
        <f>'Raw Data'!DZ881</f>
        <v>9.1</v>
      </c>
      <c r="ES881">
        <f>'Raw Data'!EA881</f>
        <v>1880</v>
      </c>
      <c r="ET881">
        <f>'Raw Data'!EB881</f>
        <v>9.1</v>
      </c>
      <c r="EU881">
        <f>'Raw Data'!EC881</f>
        <v>2390</v>
      </c>
      <c r="EV881">
        <f>'Raw Data'!ED881</f>
        <v>0</v>
      </c>
      <c r="EW881">
        <f>'Raw Data'!EE881</f>
        <v>0</v>
      </c>
    </row>
    <row r="882" spans="1:153" x14ac:dyDescent="0.3">
      <c r="A882">
        <f>'Raw Data'!A882</f>
        <v>880</v>
      </c>
      <c r="B882" t="str">
        <f>'Raw Data'!B882</f>
        <v>Point</v>
      </c>
      <c r="C882">
        <f>'Raw Data'!C882</f>
        <v>608</v>
      </c>
      <c r="D882">
        <f>'Raw Data'!D882</f>
        <v>586</v>
      </c>
      <c r="E882" t="str">
        <f>'Raw Data'!E882</f>
        <v>Point</v>
      </c>
      <c r="F882">
        <f>'Raw Data'!F882</f>
        <v>6049339</v>
      </c>
      <c r="G882" t="str">
        <f>'Raw Data'!G882</f>
        <v>Gsp Post 00</v>
      </c>
      <c r="H882" s="3">
        <f>'Raw Data'!H882</f>
        <v>42724</v>
      </c>
      <c r="L882">
        <f t="shared" si="182"/>
        <v>0</v>
      </c>
      <c r="M882" s="5">
        <f t="shared" si="183"/>
        <v>42724</v>
      </c>
      <c r="N882" s="5">
        <f t="shared" si="191"/>
        <v>2016</v>
      </c>
      <c r="O882" s="5" t="str" cm="1">
        <f t="array" ref="O882">_xlfn.IFS(N882&lt;=2016,"before treatment",N882=2017,"unknown",N882&gt;2017,"after treatment")</f>
        <v>before treatment</v>
      </c>
      <c r="P882" s="5">
        <f t="shared" si="184"/>
        <v>1</v>
      </c>
      <c r="Q882" s="5">
        <f t="shared" si="185"/>
        <v>0</v>
      </c>
      <c r="R882" t="str">
        <f>'Raw Data'!I882</f>
        <v>Whitfield</v>
      </c>
      <c r="S882" t="str">
        <f>'Raw Data'!J882</f>
        <v>SR 2</v>
      </c>
      <c r="T882" t="str">
        <f>'Raw Data'!K882</f>
        <v>(none)</v>
      </c>
      <c r="U882" t="str">
        <f>'Raw Data'!L882</f>
        <v>(C) Possible Injury / Complaint</v>
      </c>
      <c r="V882">
        <f>'Raw Data'!M882</f>
        <v>0</v>
      </c>
      <c r="W882">
        <f>'Raw Data'!N882</f>
        <v>0</v>
      </c>
      <c r="X882">
        <f>'Raw Data'!O882</f>
        <v>0</v>
      </c>
      <c r="Y882" t="str">
        <f>'Raw Data'!P882</f>
        <v>Not a Collision with Motor Vehicle</v>
      </c>
      <c r="Z882" t="str">
        <f>'Raw Data'!Q882</f>
        <v>On Shoulder</v>
      </c>
      <c r="AA882" t="str">
        <f>'Raw Data'!R882</f>
        <v>Ditch</v>
      </c>
      <c r="AB882" t="str">
        <f>'Raw Data'!S882</f>
        <v>Tree</v>
      </c>
      <c r="AC882" t="str">
        <f>'Raw Data'!T882</f>
        <v>Other</v>
      </c>
      <c r="AD882">
        <f>'Raw Data'!U882</f>
        <v>1</v>
      </c>
      <c r="AE882" s="5" t="str">
        <f t="shared" si="192"/>
        <v>Yes</v>
      </c>
      <c r="AF882" t="str">
        <f>'Raw Data'!V882</f>
        <v>Negotiating a Curve</v>
      </c>
      <c r="AG882" s="5">
        <f t="shared" si="186"/>
        <v>0</v>
      </c>
      <c r="AH882" t="str">
        <f>'Raw Data'!W882</f>
        <v>West</v>
      </c>
      <c r="AI882" t="str">
        <f>'Raw Data'!X882</f>
        <v>Dawn</v>
      </c>
      <c r="AJ882" t="str">
        <f>'Raw Data'!Y882</f>
        <v>Dry</v>
      </c>
      <c r="AK882">
        <f>'Raw Data'!Z882</f>
        <v>62</v>
      </c>
      <c r="AL882" t="str">
        <f>'Raw Data'!AA882</f>
        <v>Lap and Shoulder Belt Used</v>
      </c>
      <c r="AM882" s="5">
        <f t="shared" si="187"/>
        <v>0</v>
      </c>
      <c r="AN882" t="str">
        <f>'Raw Data'!AB882</f>
        <v>Tractor/Trailer</v>
      </c>
      <c r="AO882" t="str">
        <f>'Raw Data'!AC882</f>
        <v>3131000200I</v>
      </c>
      <c r="AP882">
        <f>'Raw Data'!AD882</f>
        <v>0.98699999999999999</v>
      </c>
      <c r="AQ882">
        <f>'Raw Data'!AE882</f>
        <v>34.903091000000003</v>
      </c>
      <c r="AR882">
        <f>'Raw Data'!AF882</f>
        <v>-84.997551000000001</v>
      </c>
      <c r="AS882">
        <f>'Raw Data'!AG882</f>
        <v>273</v>
      </c>
      <c r="AT882">
        <f>'Raw Data'!AH882</f>
        <v>90</v>
      </c>
      <c r="AU882">
        <f>'Raw Data'!AI882</f>
        <v>341</v>
      </c>
      <c r="AV882" t="str">
        <f>'Raw Data'!AJ882</f>
        <v>D6_0002_00_I</v>
      </c>
      <c r="AW882">
        <f>'Raw Data'!AK882</f>
        <v>171</v>
      </c>
      <c r="AX882">
        <f>'Raw Data'!AL882</f>
        <v>192</v>
      </c>
      <c r="AY882" t="str">
        <f>'Raw Data'!AM882</f>
        <v>simple</v>
      </c>
      <c r="AZ882">
        <f>'Raw Data'!AN882</f>
        <v>709.3</v>
      </c>
      <c r="BA882">
        <f>'Raw Data'!AO882</f>
        <v>59.4</v>
      </c>
      <c r="BB882">
        <f>'Raw Data'!AP882</f>
        <v>735.9</v>
      </c>
      <c r="BC882">
        <f>'Raw Data'!AQ882</f>
        <v>-84.998802999999995</v>
      </c>
      <c r="BD882">
        <f>'Raw Data'!AR882</f>
        <v>34.902349999999998</v>
      </c>
      <c r="BE882">
        <f>'Raw Data'!AS882</f>
        <v>-84.996669999999995</v>
      </c>
      <c r="BF882">
        <f>'Raw Data'!AT882</f>
        <v>34.903176999999999</v>
      </c>
      <c r="BG882" t="str">
        <f>'Raw Data'!AU882</f>
        <v>3131000200I</v>
      </c>
      <c r="BH882">
        <f>'Raw Data'!AV882</f>
        <v>1</v>
      </c>
      <c r="BI882">
        <f>'Raw Data'!AW882</f>
        <v>313</v>
      </c>
      <c r="BJ882">
        <f>'Raw Data'!AX882</f>
        <v>2</v>
      </c>
      <c r="BK882">
        <f>'Raw Data'!AY882</f>
        <v>0</v>
      </c>
      <c r="BL882">
        <f>'Raw Data'!AZ882</f>
        <v>45</v>
      </c>
      <c r="BM882">
        <f>'Raw Data'!BA882</f>
        <v>12.87</v>
      </c>
      <c r="BN882">
        <f>'Raw Data'!BB882</f>
        <v>12.69</v>
      </c>
      <c r="BO882">
        <f>'Raw Data'!BC882</f>
        <v>994.8</v>
      </c>
      <c r="BP882">
        <f>'Raw Data'!BD882</f>
        <v>985.2</v>
      </c>
      <c r="BQ882">
        <f>'Raw Data'!BE882</f>
        <v>973.1</v>
      </c>
      <c r="BR882">
        <f>'Raw Data'!BF882</f>
        <v>55</v>
      </c>
      <c r="BS882">
        <f>'Raw Data'!BG882</f>
        <v>50.8</v>
      </c>
      <c r="BT882">
        <f>'Raw Data'!BH882</f>
        <v>4.2</v>
      </c>
      <c r="BU882">
        <f>'Raw Data'!BI882</f>
        <v>44140</v>
      </c>
      <c r="BV882" t="str">
        <f>'Raw Data'!BJ882</f>
        <v>NONE</v>
      </c>
      <c r="BW882">
        <f>'Raw Data'!BK882</f>
        <v>2.3600000000000001E-3</v>
      </c>
      <c r="BX882">
        <f>'Raw Data'!BL882</f>
        <v>53494</v>
      </c>
      <c r="BY882">
        <f>'Raw Data'!BM882</f>
        <v>53414</v>
      </c>
      <c r="BZ882" t="str">
        <f>'Raw Data'!BN882</f>
        <v>3131000200I</v>
      </c>
      <c r="CA882" t="str">
        <f>'Raw Data'!BO882</f>
        <v>WHITFIELD</v>
      </c>
      <c r="CB882">
        <f>'Raw Data'!BP882</f>
        <v>1</v>
      </c>
      <c r="CC882">
        <f>'Raw Data'!BQ882</f>
        <v>200</v>
      </c>
      <c r="CD882">
        <f>'Raw Data'!BR882</f>
        <v>6</v>
      </c>
      <c r="CE882">
        <f>'Raw Data'!BS882</f>
        <v>1</v>
      </c>
      <c r="CF882">
        <f>'Raw Data'!BT882</f>
        <v>2</v>
      </c>
      <c r="CG882">
        <f>'Raw Data'!BU882</f>
        <v>1</v>
      </c>
      <c r="CH882">
        <f>'Raw Data'!BV882</f>
        <v>1</v>
      </c>
      <c r="CI882">
        <f>'Raw Data'!BW882</f>
        <v>2</v>
      </c>
      <c r="CJ882">
        <f>'Raw Data'!BX882</f>
        <v>0</v>
      </c>
      <c r="CK882">
        <f>'Raw Data'!BY882</f>
        <v>4</v>
      </c>
      <c r="CL882" t="str">
        <f>'Raw Data'!BZ882</f>
        <v>N</v>
      </c>
      <c r="CM882">
        <f t="shared" si="193"/>
        <v>0</v>
      </c>
      <c r="CN882">
        <f>'Raw Data'!CA882</f>
        <v>313</v>
      </c>
      <c r="CO882">
        <f>'Raw Data'!CB882</f>
        <v>2</v>
      </c>
      <c r="CP882">
        <f>'Raw Data'!CC882</f>
        <v>0</v>
      </c>
      <c r="CQ882" t="str">
        <f>'Raw Data'!CD882</f>
        <v>Urbanized Area</v>
      </c>
      <c r="CR882" t="str">
        <f>'Raw Data'!CE882</f>
        <v>Dalton</v>
      </c>
      <c r="CS882">
        <f>'Raw Data'!CF882</f>
        <v>22069</v>
      </c>
      <c r="CT882">
        <f>'Raw Data'!CG882</f>
        <v>45</v>
      </c>
      <c r="CU882">
        <f>'Raw Data'!CH882</f>
        <v>2230</v>
      </c>
      <c r="CV882" t="str">
        <f>'Raw Data'!CI882</f>
        <v>Varnell</v>
      </c>
      <c r="CW882">
        <f>'Raw Data'!CJ882</f>
        <v>6740</v>
      </c>
      <c r="CX882">
        <f>'Raw Data'!CK882</f>
        <v>1.5610569999999999</v>
      </c>
      <c r="CY882">
        <f>'Raw Data'!CL882</f>
        <v>14</v>
      </c>
      <c r="CZ882" t="str">
        <f>'Raw Data'!CM882</f>
        <v>State Mainline</v>
      </c>
      <c r="DA882">
        <f>'Raw Data'!CN882</f>
        <v>2230</v>
      </c>
      <c r="DB882">
        <f>'Raw Data'!CO882</f>
        <v>536737</v>
      </c>
      <c r="DC882">
        <f>'Raw Data'!CP882</f>
        <v>2.266</v>
      </c>
      <c r="DD882">
        <f>'Raw Data'!CQ882</f>
        <v>2.3610000000000002</v>
      </c>
      <c r="DE882">
        <f>'Raw Data'!CR882</f>
        <v>536737</v>
      </c>
      <c r="DF882">
        <f>'Raw Data'!CS882</f>
        <v>0</v>
      </c>
      <c r="DG882">
        <f>'Raw Data'!CT882</f>
        <v>8242.7623739999999</v>
      </c>
      <c r="DH882">
        <f>'Raw Data'!CU882</f>
        <v>100</v>
      </c>
      <c r="DI882">
        <f>'Raw Data'!CV882</f>
        <v>53463</v>
      </c>
      <c r="DJ882">
        <f>'Raw Data'!CW882</f>
        <v>5.4989000000000003E-2</v>
      </c>
      <c r="DK882">
        <f>'Raw Data'!CX882</f>
        <v>0</v>
      </c>
      <c r="DL882">
        <f>'Raw Data'!CY882</f>
        <v>2.3600000000000001E-3</v>
      </c>
      <c r="DM882">
        <f>'Raw Data'!CZ882</f>
        <v>406</v>
      </c>
      <c r="DN882" t="str">
        <f>'Raw Data'!DA882</f>
        <v>313-0240</v>
      </c>
      <c r="DO882" t="str">
        <f>'Raw Data'!DB882</f>
        <v>4U : Urban Minor Arterial</v>
      </c>
      <c r="DP882" t="str">
        <f>'Raw Data'!DC882</f>
        <v>34.902480, -84.998661</v>
      </c>
      <c r="DQ882">
        <f>'Raw Data'!DD882</f>
        <v>-84.998660999999998</v>
      </c>
      <c r="DR882">
        <f>'Raw Data'!DE882</f>
        <v>34.902479999999997</v>
      </c>
      <c r="DS882">
        <f>'Raw Data'!DF882</f>
        <v>34.902479999999997</v>
      </c>
      <c r="DT882">
        <f>'Raw Data'!DG882</f>
        <v>-84.998660999999998</v>
      </c>
      <c r="DU882">
        <f>'Raw Data'!DH882</f>
        <v>0</v>
      </c>
      <c r="DV882">
        <f>'Raw Data'!DI882</f>
        <v>2.3600000000000001E-3</v>
      </c>
      <c r="DW882">
        <f>'Raw Data'!DJ882</f>
        <v>273</v>
      </c>
      <c r="DX882" s="11">
        <f t="shared" si="194"/>
        <v>2263.3333333333335</v>
      </c>
      <c r="DY882" s="5">
        <f t="shared" si="195"/>
        <v>2005</v>
      </c>
      <c r="DZ882" s="5">
        <f t="shared" si="188"/>
        <v>258.33333333333348</v>
      </c>
      <c r="EA882" s="5">
        <f t="shared" si="189"/>
        <v>0.12884455527847058</v>
      </c>
      <c r="EB882" s="5">
        <f t="shared" si="190"/>
        <v>2134.166666666667</v>
      </c>
      <c r="EC882">
        <f>'Raw Data'!DK882</f>
        <v>2350</v>
      </c>
      <c r="ED882">
        <f>'Raw Data'!DL882</f>
        <v>8.6</v>
      </c>
      <c r="EE882">
        <f>'Raw Data'!DM882</f>
        <v>2230</v>
      </c>
      <c r="EF882">
        <f>'Raw Data'!DN882</f>
        <v>8.6999999999999993</v>
      </c>
      <c r="EG882">
        <f>'Raw Data'!DO882</f>
        <v>2210</v>
      </c>
      <c r="EH882">
        <f>'Raw Data'!DP882</f>
        <v>8.8000000000000007</v>
      </c>
      <c r="EI882">
        <f>'Raw Data'!DQ882</f>
        <v>2250</v>
      </c>
      <c r="EJ882">
        <f>'Raw Data'!DR882</f>
        <v>0</v>
      </c>
      <c r="EK882">
        <f>'Raw Data'!DS882</f>
        <v>2230</v>
      </c>
      <c r="EL882">
        <f>'Raw Data'!DT882</f>
        <v>7</v>
      </c>
      <c r="EM882">
        <f>'Raw Data'!DU882</f>
        <v>1990</v>
      </c>
      <c r="EN882">
        <f>'Raw Data'!DV882</f>
        <v>7.5</v>
      </c>
      <c r="EO882">
        <f>'Raw Data'!DW882</f>
        <v>1930</v>
      </c>
      <c r="EP882">
        <f>'Raw Data'!DX882</f>
        <v>7.8</v>
      </c>
      <c r="EQ882">
        <f>'Raw Data'!DY882</f>
        <v>1870</v>
      </c>
      <c r="ER882">
        <f>'Raw Data'!DZ882</f>
        <v>9.1</v>
      </c>
      <c r="ES882">
        <f>'Raw Data'!EA882</f>
        <v>1880</v>
      </c>
      <c r="ET882">
        <f>'Raw Data'!EB882</f>
        <v>9.1</v>
      </c>
      <c r="EU882">
        <f>'Raw Data'!EC882</f>
        <v>2390</v>
      </c>
      <c r="EV882">
        <f>'Raw Data'!ED882</f>
        <v>0</v>
      </c>
      <c r="EW882">
        <f>'Raw Data'!EE882</f>
        <v>0</v>
      </c>
    </row>
    <row r="883" spans="1:153" x14ac:dyDescent="0.3">
      <c r="A883">
        <f>'Raw Data'!A883</f>
        <v>881</v>
      </c>
      <c r="B883" t="str">
        <f>'Raw Data'!B883</f>
        <v>Point</v>
      </c>
      <c r="C883">
        <f>'Raw Data'!C883</f>
        <v>764</v>
      </c>
      <c r="D883">
        <f>'Raw Data'!D883</f>
        <v>459</v>
      </c>
      <c r="E883" t="str">
        <f>'Raw Data'!E883</f>
        <v>Point</v>
      </c>
      <c r="F883">
        <f>'Raw Data'!F883</f>
        <v>7670307</v>
      </c>
      <c r="G883" t="str">
        <f>'Raw Data'!G883</f>
        <v>Gsp Post 00</v>
      </c>
      <c r="H883" s="3">
        <f>'Raw Data'!H883</f>
        <v>44001</v>
      </c>
      <c r="L883">
        <f t="shared" si="182"/>
        <v>0</v>
      </c>
      <c r="M883" s="5">
        <f t="shared" si="183"/>
        <v>44001</v>
      </c>
      <c r="N883" s="5">
        <f t="shared" si="191"/>
        <v>2020</v>
      </c>
      <c r="O883" s="5" t="str" cm="1">
        <f t="array" ref="O883">_xlfn.IFS(N883&lt;=2016,"before treatment",N883=2017,"unknown",N883&gt;2017,"after treatment")</f>
        <v>after treatment</v>
      </c>
      <c r="P883" s="5">
        <f t="shared" si="184"/>
        <v>0</v>
      </c>
      <c r="Q883" s="5">
        <f t="shared" si="185"/>
        <v>1</v>
      </c>
      <c r="R883" t="str">
        <f>'Raw Data'!I883</f>
        <v>Whitfield</v>
      </c>
      <c r="S883" t="str">
        <f>'Raw Data'!J883</f>
        <v>SR 2</v>
      </c>
      <c r="T883" t="str">
        <f>'Raw Data'!K883</f>
        <v>Delbert Way</v>
      </c>
      <c r="U883" t="str">
        <f>'Raw Data'!L883</f>
        <v>(C) Possible Injury / Complaint</v>
      </c>
      <c r="V883">
        <f>'Raw Data'!M883</f>
        <v>0</v>
      </c>
      <c r="W883">
        <f>'Raw Data'!N883</f>
        <v>0</v>
      </c>
      <c r="X883">
        <f>'Raw Data'!O883</f>
        <v>0</v>
      </c>
      <c r="Y883" t="str">
        <f>'Raw Data'!P883</f>
        <v>Not a Collision with Motor Vehicle</v>
      </c>
      <c r="Z883" t="str">
        <f>'Raw Data'!Q883</f>
        <v>Off Roadway</v>
      </c>
      <c r="AA883" t="str">
        <f>'Raw Data'!R883</f>
        <v>Utility Pole</v>
      </c>
      <c r="AB883" t="str">
        <f>'Raw Data'!S883</f>
        <v>Utility Pole</v>
      </c>
      <c r="AC883" t="str">
        <f>'Raw Data'!T883</f>
        <v>(None)</v>
      </c>
      <c r="AD883">
        <f>'Raw Data'!U883</f>
        <v>1</v>
      </c>
      <c r="AE883" s="5" t="str">
        <f t="shared" si="192"/>
        <v>Yes</v>
      </c>
      <c r="AF883" t="str">
        <f>'Raw Data'!V883</f>
        <v>Negotiating a Curve</v>
      </c>
      <c r="AG883" s="5">
        <f t="shared" si="186"/>
        <v>0</v>
      </c>
      <c r="AH883" t="str">
        <f>'Raw Data'!W883</f>
        <v>East</v>
      </c>
      <c r="AI883" t="str">
        <f>'Raw Data'!X883</f>
        <v>Dark-Not Lighted</v>
      </c>
      <c r="AJ883" t="str">
        <f>'Raw Data'!Y883</f>
        <v>Dry</v>
      </c>
      <c r="AK883">
        <f>'Raw Data'!Z883</f>
        <v>30</v>
      </c>
      <c r="AL883" t="str">
        <f>'Raw Data'!AA883</f>
        <v>Lap and Shoulder Belt Used</v>
      </c>
      <c r="AM883" s="5">
        <f t="shared" si="187"/>
        <v>0</v>
      </c>
      <c r="AN883" t="str">
        <f>'Raw Data'!AB883</f>
        <v>Passenger Car</v>
      </c>
      <c r="AO883" t="str">
        <f>'Raw Data'!AC883</f>
        <v>3131000200I</v>
      </c>
      <c r="AP883">
        <f>'Raw Data'!AD883</f>
        <v>0.95</v>
      </c>
      <c r="AQ883">
        <f>'Raw Data'!AE883</f>
        <v>34.902864999999998</v>
      </c>
      <c r="AR883">
        <f>'Raw Data'!AF883</f>
        <v>-84.998133999999993</v>
      </c>
      <c r="AS883">
        <f>'Raw Data'!AG883</f>
        <v>273</v>
      </c>
      <c r="AT883">
        <f>'Raw Data'!AH883</f>
        <v>90</v>
      </c>
      <c r="AU883">
        <f>'Raw Data'!AI883</f>
        <v>341</v>
      </c>
      <c r="AV883" t="str">
        <f>'Raw Data'!AJ883</f>
        <v>D6_0002_00_I</v>
      </c>
      <c r="AW883">
        <f>'Raw Data'!AK883</f>
        <v>171</v>
      </c>
      <c r="AX883">
        <f>'Raw Data'!AL883</f>
        <v>192</v>
      </c>
      <c r="AY883" t="str">
        <f>'Raw Data'!AM883</f>
        <v>simple</v>
      </c>
      <c r="AZ883">
        <f>'Raw Data'!AN883</f>
        <v>709.3</v>
      </c>
      <c r="BA883">
        <f>'Raw Data'!AO883</f>
        <v>59.4</v>
      </c>
      <c r="BB883">
        <f>'Raw Data'!AP883</f>
        <v>735.9</v>
      </c>
      <c r="BC883">
        <f>'Raw Data'!AQ883</f>
        <v>-84.998802999999995</v>
      </c>
      <c r="BD883">
        <f>'Raw Data'!AR883</f>
        <v>34.902349999999998</v>
      </c>
      <c r="BE883">
        <f>'Raw Data'!AS883</f>
        <v>-84.996669999999995</v>
      </c>
      <c r="BF883">
        <f>'Raw Data'!AT883</f>
        <v>34.903176999999999</v>
      </c>
      <c r="BG883" t="str">
        <f>'Raw Data'!AU883</f>
        <v>3131000200I</v>
      </c>
      <c r="BH883">
        <f>'Raw Data'!AV883</f>
        <v>1</v>
      </c>
      <c r="BI883">
        <f>'Raw Data'!AW883</f>
        <v>313</v>
      </c>
      <c r="BJ883">
        <f>'Raw Data'!AX883</f>
        <v>2</v>
      </c>
      <c r="BK883">
        <f>'Raw Data'!AY883</f>
        <v>0</v>
      </c>
      <c r="BL883">
        <f>'Raw Data'!AZ883</f>
        <v>45</v>
      </c>
      <c r="BM883">
        <f>'Raw Data'!BA883</f>
        <v>12.87</v>
      </c>
      <c r="BN883">
        <f>'Raw Data'!BB883</f>
        <v>12.69</v>
      </c>
      <c r="BO883">
        <f>'Raw Data'!BC883</f>
        <v>994.8</v>
      </c>
      <c r="BP883">
        <f>'Raw Data'!BD883</f>
        <v>985.2</v>
      </c>
      <c r="BQ883">
        <f>'Raw Data'!BE883</f>
        <v>973.1</v>
      </c>
      <c r="BR883">
        <f>'Raw Data'!BF883</f>
        <v>55</v>
      </c>
      <c r="BS883">
        <f>'Raw Data'!BG883</f>
        <v>50.8</v>
      </c>
      <c r="BT883">
        <f>'Raw Data'!BH883</f>
        <v>4.2</v>
      </c>
      <c r="BU883">
        <f>'Raw Data'!BI883</f>
        <v>44140</v>
      </c>
      <c r="BV883" t="str">
        <f>'Raw Data'!BJ883</f>
        <v>NONE</v>
      </c>
      <c r="BW883">
        <f>'Raw Data'!BK883</f>
        <v>2.3600000000000001E-3</v>
      </c>
      <c r="BX883">
        <f>'Raw Data'!BL883</f>
        <v>53494</v>
      </c>
      <c r="BY883">
        <f>'Raw Data'!BM883</f>
        <v>53414</v>
      </c>
      <c r="BZ883" t="str">
        <f>'Raw Data'!BN883</f>
        <v>3131000200I</v>
      </c>
      <c r="CA883" t="str">
        <f>'Raw Data'!BO883</f>
        <v>WHITFIELD</v>
      </c>
      <c r="CB883">
        <f>'Raw Data'!BP883</f>
        <v>1</v>
      </c>
      <c r="CC883">
        <f>'Raw Data'!BQ883</f>
        <v>200</v>
      </c>
      <c r="CD883">
        <f>'Raw Data'!BR883</f>
        <v>6</v>
      </c>
      <c r="CE883">
        <f>'Raw Data'!BS883</f>
        <v>1</v>
      </c>
      <c r="CF883">
        <f>'Raw Data'!BT883</f>
        <v>2</v>
      </c>
      <c r="CG883">
        <f>'Raw Data'!BU883</f>
        <v>1</v>
      </c>
      <c r="CH883">
        <f>'Raw Data'!BV883</f>
        <v>1</v>
      </c>
      <c r="CI883">
        <f>'Raw Data'!BW883</f>
        <v>2</v>
      </c>
      <c r="CJ883">
        <f>'Raw Data'!BX883</f>
        <v>0</v>
      </c>
      <c r="CK883">
        <f>'Raw Data'!BY883</f>
        <v>4</v>
      </c>
      <c r="CL883" t="str">
        <f>'Raw Data'!BZ883</f>
        <v>N</v>
      </c>
      <c r="CM883">
        <f t="shared" si="193"/>
        <v>0</v>
      </c>
      <c r="CN883">
        <f>'Raw Data'!CA883</f>
        <v>313</v>
      </c>
      <c r="CO883">
        <f>'Raw Data'!CB883</f>
        <v>2</v>
      </c>
      <c r="CP883">
        <f>'Raw Data'!CC883</f>
        <v>0</v>
      </c>
      <c r="CQ883" t="str">
        <f>'Raw Data'!CD883</f>
        <v>Urbanized Area</v>
      </c>
      <c r="CR883" t="str">
        <f>'Raw Data'!CE883</f>
        <v>Dalton</v>
      </c>
      <c r="CS883">
        <f>'Raw Data'!CF883</f>
        <v>22069</v>
      </c>
      <c r="CT883">
        <f>'Raw Data'!CG883</f>
        <v>45</v>
      </c>
      <c r="CU883">
        <f>'Raw Data'!CH883</f>
        <v>2230</v>
      </c>
      <c r="CV883" t="str">
        <f>'Raw Data'!CI883</f>
        <v>Varnell</v>
      </c>
      <c r="CW883">
        <f>'Raw Data'!CJ883</f>
        <v>6740</v>
      </c>
      <c r="CX883">
        <f>'Raw Data'!CK883</f>
        <v>1.5610569999999999</v>
      </c>
      <c r="CY883">
        <f>'Raw Data'!CL883</f>
        <v>14</v>
      </c>
      <c r="CZ883" t="str">
        <f>'Raw Data'!CM883</f>
        <v>State Mainline</v>
      </c>
      <c r="DA883">
        <f>'Raw Data'!CN883</f>
        <v>2230</v>
      </c>
      <c r="DB883">
        <f>'Raw Data'!CO883</f>
        <v>536737</v>
      </c>
      <c r="DC883">
        <f>'Raw Data'!CP883</f>
        <v>2.266</v>
      </c>
      <c r="DD883">
        <f>'Raw Data'!CQ883</f>
        <v>2.3610000000000002</v>
      </c>
      <c r="DE883">
        <f>'Raw Data'!CR883</f>
        <v>536737</v>
      </c>
      <c r="DF883">
        <f>'Raw Data'!CS883</f>
        <v>0</v>
      </c>
      <c r="DG883">
        <f>'Raw Data'!CT883</f>
        <v>8242.7623739999999</v>
      </c>
      <c r="DH883">
        <f>'Raw Data'!CU883</f>
        <v>100</v>
      </c>
      <c r="DI883">
        <f>'Raw Data'!CV883</f>
        <v>53463</v>
      </c>
      <c r="DJ883">
        <f>'Raw Data'!CW883</f>
        <v>5.4989000000000003E-2</v>
      </c>
      <c r="DK883">
        <f>'Raw Data'!CX883</f>
        <v>0</v>
      </c>
      <c r="DL883">
        <f>'Raw Data'!CY883</f>
        <v>2.3600000000000001E-3</v>
      </c>
      <c r="DM883">
        <f>'Raw Data'!CZ883</f>
        <v>406</v>
      </c>
      <c r="DN883" t="str">
        <f>'Raw Data'!DA883</f>
        <v>313-0240</v>
      </c>
      <c r="DO883" t="str">
        <f>'Raw Data'!DB883</f>
        <v>4U : Urban Minor Arterial</v>
      </c>
      <c r="DP883" t="str">
        <f>'Raw Data'!DC883</f>
        <v>34.902480, -84.998661</v>
      </c>
      <c r="DQ883">
        <f>'Raw Data'!DD883</f>
        <v>-84.998660999999998</v>
      </c>
      <c r="DR883">
        <f>'Raw Data'!DE883</f>
        <v>34.902479999999997</v>
      </c>
      <c r="DS883">
        <f>'Raw Data'!DF883</f>
        <v>34.902479999999997</v>
      </c>
      <c r="DT883">
        <f>'Raw Data'!DG883</f>
        <v>-84.998660999999998</v>
      </c>
      <c r="DU883">
        <f>'Raw Data'!DH883</f>
        <v>0</v>
      </c>
      <c r="DV883">
        <f>'Raw Data'!DI883</f>
        <v>2.3600000000000001E-3</v>
      </c>
      <c r="DW883">
        <f>'Raw Data'!DJ883</f>
        <v>273</v>
      </c>
      <c r="DX883" s="11">
        <f t="shared" si="194"/>
        <v>2263.3333333333335</v>
      </c>
      <c r="DY883" s="5">
        <f t="shared" si="195"/>
        <v>2005</v>
      </c>
      <c r="DZ883" s="5">
        <f t="shared" si="188"/>
        <v>258.33333333333348</v>
      </c>
      <c r="EA883" s="5">
        <f t="shared" si="189"/>
        <v>0.12884455527847058</v>
      </c>
      <c r="EB883" s="5">
        <f t="shared" si="190"/>
        <v>2134.166666666667</v>
      </c>
      <c r="EC883">
        <f>'Raw Data'!DK883</f>
        <v>2350</v>
      </c>
      <c r="ED883">
        <f>'Raw Data'!DL883</f>
        <v>8.6</v>
      </c>
      <c r="EE883">
        <f>'Raw Data'!DM883</f>
        <v>2230</v>
      </c>
      <c r="EF883">
        <f>'Raw Data'!DN883</f>
        <v>8.6999999999999993</v>
      </c>
      <c r="EG883">
        <f>'Raw Data'!DO883</f>
        <v>2210</v>
      </c>
      <c r="EH883">
        <f>'Raw Data'!DP883</f>
        <v>8.8000000000000007</v>
      </c>
      <c r="EI883">
        <f>'Raw Data'!DQ883</f>
        <v>2250</v>
      </c>
      <c r="EJ883">
        <f>'Raw Data'!DR883</f>
        <v>0</v>
      </c>
      <c r="EK883">
        <f>'Raw Data'!DS883</f>
        <v>2230</v>
      </c>
      <c r="EL883">
        <f>'Raw Data'!DT883</f>
        <v>7</v>
      </c>
      <c r="EM883">
        <f>'Raw Data'!DU883</f>
        <v>1990</v>
      </c>
      <c r="EN883">
        <f>'Raw Data'!DV883</f>
        <v>7.5</v>
      </c>
      <c r="EO883">
        <f>'Raw Data'!DW883</f>
        <v>1930</v>
      </c>
      <c r="EP883">
        <f>'Raw Data'!DX883</f>
        <v>7.8</v>
      </c>
      <c r="EQ883">
        <f>'Raw Data'!DY883</f>
        <v>1870</v>
      </c>
      <c r="ER883">
        <f>'Raw Data'!DZ883</f>
        <v>9.1</v>
      </c>
      <c r="ES883">
        <f>'Raw Data'!EA883</f>
        <v>1880</v>
      </c>
      <c r="ET883">
        <f>'Raw Data'!EB883</f>
        <v>9.1</v>
      </c>
      <c r="EU883">
        <f>'Raw Data'!EC883</f>
        <v>2390</v>
      </c>
      <c r="EV883">
        <f>'Raw Data'!ED883</f>
        <v>0</v>
      </c>
      <c r="EW883">
        <f>'Raw Data'!EE883</f>
        <v>0</v>
      </c>
    </row>
    <row r="884" spans="1:153" x14ac:dyDescent="0.3">
      <c r="A884">
        <f>'Raw Data'!A884</f>
        <v>882</v>
      </c>
      <c r="B884" t="str">
        <f>'Raw Data'!B884</f>
        <v>Point</v>
      </c>
      <c r="C884">
        <f>'Raw Data'!C884</f>
        <v>886</v>
      </c>
      <c r="D884">
        <f>'Raw Data'!D884</f>
        <v>64982</v>
      </c>
      <c r="E884" t="str">
        <f>'Raw Data'!E884</f>
        <v>Point</v>
      </c>
      <c r="F884">
        <f>'Raw Data'!F884</f>
        <v>5152428</v>
      </c>
      <c r="G884" t="str">
        <f>'Raw Data'!G884</f>
        <v>Cherokee Co Sheriff's Office</v>
      </c>
      <c r="H884" s="3">
        <f>'Raw Data'!H884</f>
        <v>42034</v>
      </c>
      <c r="L884">
        <f t="shared" si="182"/>
        <v>0</v>
      </c>
      <c r="M884" s="5">
        <f t="shared" si="183"/>
        <v>42034</v>
      </c>
      <c r="N884" s="5">
        <f t="shared" si="191"/>
        <v>2015</v>
      </c>
      <c r="O884" s="5" t="str" cm="1">
        <f t="array" ref="O884">_xlfn.IFS(N884&lt;=2016,"before treatment",N884=2017,"unknown",N884&gt;2017,"after treatment")</f>
        <v>before treatment</v>
      </c>
      <c r="P884" s="5">
        <f t="shared" si="184"/>
        <v>1</v>
      </c>
      <c r="Q884" s="5">
        <f t="shared" si="185"/>
        <v>0</v>
      </c>
      <c r="R884" t="str">
        <f>'Raw Data'!I884</f>
        <v>Cherokee</v>
      </c>
      <c r="S884" t="str">
        <f>'Raw Data'!J884</f>
        <v>Fincher Rd</v>
      </c>
      <c r="T884" t="str">
        <f>'Raw Data'!K884</f>
        <v>Ash Ridge Rd</v>
      </c>
      <c r="U884" t="str">
        <f>'Raw Data'!L884</f>
        <v>(O) No Injury</v>
      </c>
      <c r="V884">
        <f>'Raw Data'!M884</f>
        <v>0</v>
      </c>
      <c r="W884">
        <f>'Raw Data'!N884</f>
        <v>0</v>
      </c>
      <c r="X884">
        <f>'Raw Data'!O884</f>
        <v>0</v>
      </c>
      <c r="Y884" t="str">
        <f>'Raw Data'!P884</f>
        <v>Rear End</v>
      </c>
      <c r="Z884" t="str">
        <f>'Raw Data'!Q884</f>
        <v>On Roadway - Non-Intersection</v>
      </c>
      <c r="AA884" t="str">
        <f>'Raw Data'!R884</f>
        <v>["Motor Vehicle in Motion","Motor Vehicle in Motion"]</v>
      </c>
      <c r="AB884" t="str">
        <f>'Raw Data'!S884</f>
        <v>["Motor Vehicle in Motion","Motor Vehicle in Motion"]</v>
      </c>
      <c r="AC884" t="str">
        <f>'Raw Data'!T884</f>
        <v>["Following Too Close","No Contributing Factors"]</v>
      </c>
      <c r="AD884">
        <f>'Raw Data'!U884</f>
        <v>2</v>
      </c>
      <c r="AE884" s="5" t="str">
        <f t="shared" si="192"/>
        <v>No</v>
      </c>
      <c r="AF884" t="str">
        <f>'Raw Data'!V884</f>
        <v>["Negotiating a Curve","Negotiating a Curve"]</v>
      </c>
      <c r="AG884" s="5">
        <f t="shared" si="186"/>
        <v>0</v>
      </c>
      <c r="AH884" t="str">
        <f>'Raw Data'!W884</f>
        <v>["South","South"]</v>
      </c>
      <c r="AI884" t="str">
        <f>'Raw Data'!X884</f>
        <v>Daylight</v>
      </c>
      <c r="AJ884" t="str">
        <f>'Raw Data'!Y884</f>
        <v>Dry</v>
      </c>
      <c r="AK884">
        <f>'Raw Data'!Z884</f>
        <v>0</v>
      </c>
      <c r="AL884" t="str">
        <f>'Raw Data'!AA884</f>
        <v>["Lap and Shoulder Belt Used","Lap and Shoulder Belt Used"]</v>
      </c>
      <c r="AM884" s="5">
        <f t="shared" si="187"/>
        <v>0</v>
      </c>
      <c r="AN884" t="str">
        <f>'Raw Data'!AB884</f>
        <v>["Passenger Car","Passenger Car"]</v>
      </c>
      <c r="AO884" t="str">
        <f>'Raw Data'!AC884</f>
        <v>0571010800I</v>
      </c>
      <c r="AP884">
        <f>'Raw Data'!AD884</f>
        <v>7.0008059999999999</v>
      </c>
      <c r="AQ884">
        <f>'Raw Data'!AE884</f>
        <v>34.288969999999999</v>
      </c>
      <c r="AR884">
        <f>'Raw Data'!AF884</f>
        <v>-84.555502000000004</v>
      </c>
      <c r="AS884">
        <f>'Raw Data'!AG884</f>
        <v>50</v>
      </c>
      <c r="AT884">
        <f>'Raw Data'!AH884</f>
        <v>114</v>
      </c>
      <c r="AU884">
        <f>'Raw Data'!AI884</f>
        <v>1287</v>
      </c>
      <c r="AV884" t="str">
        <f>'Raw Data'!AJ884</f>
        <v>D6_0108_00_I</v>
      </c>
      <c r="AW884">
        <f>'Raw Data'!AK884</f>
        <v>23</v>
      </c>
      <c r="AX884">
        <f>'Raw Data'!AL884</f>
        <v>23</v>
      </c>
      <c r="AY884" t="str">
        <f>'Raw Data'!AM884</f>
        <v>split</v>
      </c>
      <c r="AZ884">
        <f>'Raw Data'!AN884</f>
        <v>977.9</v>
      </c>
      <c r="BA884">
        <f>'Raw Data'!AO884</f>
        <v>69.5</v>
      </c>
      <c r="BB884">
        <f>'Raw Data'!AP884</f>
        <v>1184.0999999999999</v>
      </c>
      <c r="BC884">
        <f>'Raw Data'!AQ884</f>
        <v>-84.555102000000005</v>
      </c>
      <c r="BD884">
        <f>'Raw Data'!AR884</f>
        <v>34.285936</v>
      </c>
      <c r="BE884">
        <f>'Raw Data'!AS884</f>
        <v>-84.555514000000002</v>
      </c>
      <c r="BF884">
        <f>'Raw Data'!AT884</f>
        <v>34.288981999999997</v>
      </c>
      <c r="BG884" t="str">
        <f>'Raw Data'!AU884</f>
        <v>0571010800I</v>
      </c>
      <c r="BH884">
        <f>'Raw Data'!AV884</f>
        <v>1</v>
      </c>
      <c r="BI884">
        <f>'Raw Data'!AW884</f>
        <v>57</v>
      </c>
      <c r="BJ884">
        <f>'Raw Data'!AX884</f>
        <v>108</v>
      </c>
      <c r="BK884">
        <f>'Raw Data'!AY884</f>
        <v>0</v>
      </c>
      <c r="BL884">
        <f>'Raw Data'!AZ884</f>
        <v>55</v>
      </c>
      <c r="BM884">
        <f>'Raw Data'!BA884</f>
        <v>5.21</v>
      </c>
      <c r="BN884">
        <f>'Raw Data'!BB884</f>
        <v>4.83</v>
      </c>
      <c r="BO884">
        <f>'Raw Data'!BC884</f>
        <v>1093.2</v>
      </c>
      <c r="BP884">
        <f>'Raw Data'!BD884</f>
        <v>1108.9000000000001</v>
      </c>
      <c r="BQ884">
        <f>'Raw Data'!BE884</f>
        <v>1096.8</v>
      </c>
      <c r="BR884">
        <f>'Raw Data'!BF884</f>
        <v>0</v>
      </c>
      <c r="BS884">
        <f>'Raw Data'!BG884</f>
        <v>59.5</v>
      </c>
      <c r="BT884">
        <f>'Raw Data'!BH884</f>
        <v>0</v>
      </c>
      <c r="BU884">
        <f>'Raw Data'!BI884</f>
        <v>42712</v>
      </c>
      <c r="BV884" t="str">
        <f>'Raw Data'!BJ884</f>
        <v>NONE</v>
      </c>
      <c r="BW884">
        <f>'Raw Data'!BK884</f>
        <v>3.3400000000000001E-3</v>
      </c>
      <c r="BX884">
        <f>'Raw Data'!BL884</f>
        <v>9595</v>
      </c>
      <c r="BY884">
        <f>'Raw Data'!BM884</f>
        <v>9443</v>
      </c>
      <c r="BZ884" t="str">
        <f>'Raw Data'!BN884</f>
        <v>0571010800I</v>
      </c>
      <c r="CA884" t="str">
        <f>'Raw Data'!BO884</f>
        <v>CHEROKEE</v>
      </c>
      <c r="CB884">
        <f>'Raw Data'!BP884</f>
        <v>1</v>
      </c>
      <c r="CC884">
        <f>'Raw Data'!BQ884</f>
        <v>10800</v>
      </c>
      <c r="CD884">
        <f>'Raw Data'!BR884</f>
        <v>6</v>
      </c>
      <c r="CE884">
        <f>'Raw Data'!BS884</f>
        <v>1</v>
      </c>
      <c r="CF884">
        <f>'Raw Data'!BT884</f>
        <v>2</v>
      </c>
      <c r="CG884">
        <f>'Raw Data'!BU884</f>
        <v>1</v>
      </c>
      <c r="CH884">
        <f>'Raw Data'!BV884</f>
        <v>1</v>
      </c>
      <c r="CI884">
        <f>'Raw Data'!BW884</f>
        <v>2</v>
      </c>
      <c r="CJ884">
        <f>'Raw Data'!BX884</f>
        <v>0</v>
      </c>
      <c r="CK884">
        <f>'Raw Data'!BY884</f>
        <v>5</v>
      </c>
      <c r="CL884" t="str">
        <f>'Raw Data'!BZ884</f>
        <v>N</v>
      </c>
      <c r="CM884">
        <f t="shared" si="193"/>
        <v>0</v>
      </c>
      <c r="CN884">
        <f>'Raw Data'!CA884</f>
        <v>57</v>
      </c>
      <c r="CO884">
        <f>'Raw Data'!CB884</f>
        <v>108</v>
      </c>
      <c r="CP884">
        <f>'Raw Data'!CC884</f>
        <v>0</v>
      </c>
      <c r="CQ884" t="str">
        <f>'Raw Data'!CD884</f>
        <v>Not Urban</v>
      </c>
      <c r="CR884" t="str">
        <f>'Raw Data'!CE884</f>
        <v>Not Urban</v>
      </c>
      <c r="CS884">
        <f>'Raw Data'!CF884</f>
        <v>0</v>
      </c>
      <c r="CT884">
        <f>'Raw Data'!CG884</f>
        <v>55</v>
      </c>
      <c r="CU884">
        <f>'Raw Data'!CH884</f>
        <v>1675</v>
      </c>
      <c r="CV884" t="str">
        <f>'Raw Data'!CI884</f>
        <v xml:space="preserve"> </v>
      </c>
      <c r="CW884">
        <f>'Raw Data'!CJ884</f>
        <v>0</v>
      </c>
      <c r="CX884">
        <f>'Raw Data'!CK884</f>
        <v>0.66029499999999997</v>
      </c>
      <c r="CY884">
        <f>'Raw Data'!CL884</f>
        <v>11</v>
      </c>
      <c r="CZ884" t="str">
        <f>'Raw Data'!CM884</f>
        <v>State Mainline</v>
      </c>
      <c r="DA884">
        <f>'Raw Data'!CN884</f>
        <v>1675</v>
      </c>
      <c r="DB884">
        <f>'Raw Data'!CO884</f>
        <v>84716</v>
      </c>
      <c r="DC884">
        <f>'Raw Data'!CP884</f>
        <v>6.4470000000000001</v>
      </c>
      <c r="DD884">
        <f>'Raw Data'!CQ884</f>
        <v>7.1079999999999997</v>
      </c>
      <c r="DE884">
        <f>'Raw Data'!CR884</f>
        <v>84716</v>
      </c>
      <c r="DF884">
        <f>'Raw Data'!CS884</f>
        <v>0</v>
      </c>
      <c r="DG884">
        <f>'Raw Data'!CT884</f>
        <v>3486.3554629999999</v>
      </c>
      <c r="DH884">
        <f>'Raw Data'!CU884</f>
        <v>100</v>
      </c>
      <c r="DI884">
        <f>'Raw Data'!CV884</f>
        <v>9444</v>
      </c>
      <c r="DJ884">
        <f>'Raw Data'!CW884</f>
        <v>2.2478999999999999E-2</v>
      </c>
      <c r="DK884">
        <f>'Raw Data'!CX884</f>
        <v>0</v>
      </c>
      <c r="DL884">
        <f>'Raw Data'!CY884</f>
        <v>3.3400000000000001E-3</v>
      </c>
      <c r="DM884">
        <f>'Raw Data'!CZ884</f>
        <v>127</v>
      </c>
      <c r="DN884" t="str">
        <f>'Raw Data'!DA884</f>
        <v>057-0088</v>
      </c>
      <c r="DO884" t="str">
        <f>'Raw Data'!DB884</f>
        <v>5R : Rural Major Collector</v>
      </c>
      <c r="DP884" t="str">
        <f>'Raw Data'!DC884</f>
        <v>34.301099, -84.559725</v>
      </c>
      <c r="DQ884">
        <f>'Raw Data'!DD884</f>
        <v>-84.559725</v>
      </c>
      <c r="DR884">
        <f>'Raw Data'!DE884</f>
        <v>34.301099000000001</v>
      </c>
      <c r="DS884">
        <f>'Raw Data'!DF884</f>
        <v>34.301099000000001</v>
      </c>
      <c r="DT884">
        <f>'Raw Data'!DG884</f>
        <v>-84.559725</v>
      </c>
      <c r="DU884">
        <f>'Raw Data'!DH884</f>
        <v>1.2826000000000001E-2</v>
      </c>
      <c r="DV884">
        <f>'Raw Data'!DI884</f>
        <v>3.3400000000000001E-3</v>
      </c>
      <c r="DW884">
        <f>'Raw Data'!DJ884</f>
        <v>50</v>
      </c>
      <c r="DX884" s="11">
        <f t="shared" si="194"/>
        <v>713.33333333333337</v>
      </c>
      <c r="DY884" s="5">
        <f t="shared" si="195"/>
        <v>665</v>
      </c>
      <c r="DZ884" s="5">
        <f t="shared" si="188"/>
        <v>48.333333333333371</v>
      </c>
      <c r="EA884" s="5">
        <f t="shared" si="189"/>
        <v>7.2681704260651681E-2</v>
      </c>
      <c r="EB884" s="5">
        <f t="shared" si="190"/>
        <v>689.16666666666674</v>
      </c>
      <c r="EC884">
        <f>'Raw Data'!DK884</f>
        <v>690</v>
      </c>
      <c r="ED884">
        <f>'Raw Data'!DL884</f>
        <v>0</v>
      </c>
      <c r="EE884">
        <f>'Raw Data'!DM884</f>
        <v>710</v>
      </c>
      <c r="EF884">
        <f>'Raw Data'!DN884</f>
        <v>0</v>
      </c>
      <c r="EG884">
        <f>'Raw Data'!DO884</f>
        <v>740</v>
      </c>
      <c r="EH884">
        <f>'Raw Data'!DP884</f>
        <v>0</v>
      </c>
      <c r="EI884">
        <f>'Raw Data'!DQ884</f>
        <v>750</v>
      </c>
      <c r="EJ884">
        <f>'Raw Data'!DR884</f>
        <v>0</v>
      </c>
      <c r="EK884">
        <f>'Raw Data'!DS884</f>
        <v>730</v>
      </c>
      <c r="EL884">
        <f>'Raw Data'!DT884</f>
        <v>11.8</v>
      </c>
      <c r="EM884">
        <f>'Raw Data'!DU884</f>
        <v>690</v>
      </c>
      <c r="EN884">
        <f>'Raw Data'!DV884</f>
        <v>11.9</v>
      </c>
      <c r="EO884">
        <f>'Raw Data'!DW884</f>
        <v>620</v>
      </c>
      <c r="EP884">
        <f>'Raw Data'!DX884</f>
        <v>0</v>
      </c>
      <c r="EQ884">
        <f>'Raw Data'!DY884</f>
        <v>620</v>
      </c>
      <c r="ER884">
        <f>'Raw Data'!DZ884</f>
        <v>0</v>
      </c>
      <c r="ES884">
        <f>'Raw Data'!EA884</f>
        <v>620</v>
      </c>
      <c r="ET884">
        <f>'Raw Data'!EB884</f>
        <v>0</v>
      </c>
      <c r="EU884">
        <f>'Raw Data'!EC884</f>
        <v>630</v>
      </c>
      <c r="EV884">
        <f>'Raw Data'!ED884</f>
        <v>0</v>
      </c>
      <c r="EW884">
        <f>'Raw Data'!EE884</f>
        <v>0</v>
      </c>
    </row>
    <row r="885" spans="1:153" x14ac:dyDescent="0.3">
      <c r="A885">
        <f>'Raw Data'!A885</f>
        <v>883</v>
      </c>
      <c r="B885" t="str">
        <f>'Raw Data'!B885</f>
        <v>Point</v>
      </c>
      <c r="C885">
        <f>'Raw Data'!C885</f>
        <v>1065</v>
      </c>
      <c r="D885">
        <f>'Raw Data'!D885</f>
        <v>25191</v>
      </c>
      <c r="E885" t="str">
        <f>'Raw Data'!E885</f>
        <v>Point</v>
      </c>
      <c r="F885">
        <f>'Raw Data'!F885</f>
        <v>6860555</v>
      </c>
      <c r="G885" t="str">
        <f>'Raw Data'!G885</f>
        <v>Cherokee Co Sheriff's Office</v>
      </c>
      <c r="H885" s="3">
        <f>'Raw Data'!H885</f>
        <v>43347</v>
      </c>
      <c r="L885">
        <f t="shared" si="182"/>
        <v>0</v>
      </c>
      <c r="M885" s="5">
        <f t="shared" si="183"/>
        <v>43347</v>
      </c>
      <c r="N885" s="5">
        <f t="shared" si="191"/>
        <v>2018</v>
      </c>
      <c r="O885" s="5" t="str" cm="1">
        <f t="array" ref="O885">_xlfn.IFS(N885&lt;=2016,"before treatment",N885=2017,"unknown",N885&gt;2017,"after treatment")</f>
        <v>after treatment</v>
      </c>
      <c r="P885" s="5">
        <f t="shared" si="184"/>
        <v>0</v>
      </c>
      <c r="Q885" s="5">
        <f t="shared" si="185"/>
        <v>1</v>
      </c>
      <c r="R885" t="str">
        <f>'Raw Data'!I885</f>
        <v>Cherokee</v>
      </c>
      <c r="S885" t="str">
        <f>'Raw Data'!J885</f>
        <v>Fincher Rd</v>
      </c>
      <c r="T885" t="str">
        <f>'Raw Data'!K885</f>
        <v>(none)</v>
      </c>
      <c r="U885" t="str">
        <f>'Raw Data'!L885</f>
        <v>(O) No Injury</v>
      </c>
      <c r="V885">
        <f>'Raw Data'!M885</f>
        <v>0</v>
      </c>
      <c r="W885">
        <f>'Raw Data'!N885</f>
        <v>0</v>
      </c>
      <c r="X885">
        <f>'Raw Data'!O885</f>
        <v>0</v>
      </c>
      <c r="Y885" t="str">
        <f>'Raw Data'!P885</f>
        <v>Not a Collision with Motor Vehicle</v>
      </c>
      <c r="Z885" t="str">
        <f>'Raw Data'!Q885</f>
        <v>On Shoulder</v>
      </c>
      <c r="AA885" t="str">
        <f>'Raw Data'!R885</f>
        <v>Embankment</v>
      </c>
      <c r="AB885" t="str">
        <f>'Raw Data'!S885</f>
        <v>Embankment</v>
      </c>
      <c r="AC885" t="str">
        <f>'Raw Data'!T885</f>
        <v>Under the Influence (U.I.)</v>
      </c>
      <c r="AD885">
        <f>'Raw Data'!U885</f>
        <v>1</v>
      </c>
      <c r="AE885" s="5" t="str">
        <f t="shared" si="192"/>
        <v>Yes</v>
      </c>
      <c r="AF885" t="str">
        <f>'Raw Data'!V885</f>
        <v xml:space="preserve"> </v>
      </c>
      <c r="AG885" s="5">
        <f t="shared" si="186"/>
        <v>0</v>
      </c>
      <c r="AH885" t="str">
        <f>'Raw Data'!W885</f>
        <v>North</v>
      </c>
      <c r="AI885" t="str">
        <f>'Raw Data'!X885</f>
        <v>Dark-Not Lighted</v>
      </c>
      <c r="AJ885" t="str">
        <f>'Raw Data'!Y885</f>
        <v>Dry</v>
      </c>
      <c r="AK885">
        <f>'Raw Data'!Z885</f>
        <v>38</v>
      </c>
      <c r="AL885" t="str">
        <f>'Raw Data'!AA885</f>
        <v>Unknown</v>
      </c>
      <c r="AM885" s="5">
        <f t="shared" si="187"/>
        <v>0</v>
      </c>
      <c r="AN885" t="str">
        <f>'Raw Data'!AB885</f>
        <v>Pickup Truck</v>
      </c>
      <c r="AO885" t="str">
        <f>'Raw Data'!AC885</f>
        <v>0571010800I</v>
      </c>
      <c r="AP885">
        <f>'Raw Data'!AD885</f>
        <v>6.7950759999999999</v>
      </c>
      <c r="AQ885">
        <f>'Raw Data'!AE885</f>
        <v>34.286161999999997</v>
      </c>
      <c r="AR885">
        <f>'Raw Data'!AF885</f>
        <v>-84.554989000000006</v>
      </c>
      <c r="AS885">
        <f>'Raw Data'!AG885</f>
        <v>50</v>
      </c>
      <c r="AT885">
        <f>'Raw Data'!AH885</f>
        <v>114</v>
      </c>
      <c r="AU885">
        <f>'Raw Data'!AI885</f>
        <v>1287</v>
      </c>
      <c r="AV885" t="str">
        <f>'Raw Data'!AJ885</f>
        <v>D6_0108_00_I</v>
      </c>
      <c r="AW885">
        <f>'Raw Data'!AK885</f>
        <v>23</v>
      </c>
      <c r="AX885">
        <f>'Raw Data'!AL885</f>
        <v>23</v>
      </c>
      <c r="AY885" t="str">
        <f>'Raw Data'!AM885</f>
        <v>split</v>
      </c>
      <c r="AZ885">
        <f>'Raw Data'!AN885</f>
        <v>977.9</v>
      </c>
      <c r="BA885">
        <f>'Raw Data'!AO885</f>
        <v>69.5</v>
      </c>
      <c r="BB885">
        <f>'Raw Data'!AP885</f>
        <v>1184.0999999999999</v>
      </c>
      <c r="BC885">
        <f>'Raw Data'!AQ885</f>
        <v>-84.555102000000005</v>
      </c>
      <c r="BD885">
        <f>'Raw Data'!AR885</f>
        <v>34.285936</v>
      </c>
      <c r="BE885">
        <f>'Raw Data'!AS885</f>
        <v>-84.555514000000002</v>
      </c>
      <c r="BF885">
        <f>'Raw Data'!AT885</f>
        <v>34.288981999999997</v>
      </c>
      <c r="BG885" t="str">
        <f>'Raw Data'!AU885</f>
        <v>0571010800I</v>
      </c>
      <c r="BH885">
        <f>'Raw Data'!AV885</f>
        <v>1</v>
      </c>
      <c r="BI885">
        <f>'Raw Data'!AW885</f>
        <v>57</v>
      </c>
      <c r="BJ885">
        <f>'Raw Data'!AX885</f>
        <v>108</v>
      </c>
      <c r="BK885">
        <f>'Raw Data'!AY885</f>
        <v>0</v>
      </c>
      <c r="BL885">
        <f>'Raw Data'!AZ885</f>
        <v>55</v>
      </c>
      <c r="BM885">
        <f>'Raw Data'!BA885</f>
        <v>5.21</v>
      </c>
      <c r="BN885">
        <f>'Raw Data'!BB885</f>
        <v>4.83</v>
      </c>
      <c r="BO885">
        <f>'Raw Data'!BC885</f>
        <v>1093.2</v>
      </c>
      <c r="BP885">
        <f>'Raw Data'!BD885</f>
        <v>1108.9000000000001</v>
      </c>
      <c r="BQ885">
        <f>'Raw Data'!BE885</f>
        <v>1096.8</v>
      </c>
      <c r="BR885">
        <f>'Raw Data'!BF885</f>
        <v>0</v>
      </c>
      <c r="BS885">
        <f>'Raw Data'!BG885</f>
        <v>59.5</v>
      </c>
      <c r="BT885">
        <f>'Raw Data'!BH885</f>
        <v>0</v>
      </c>
      <c r="BU885">
        <f>'Raw Data'!BI885</f>
        <v>42712</v>
      </c>
      <c r="BV885" t="str">
        <f>'Raw Data'!BJ885</f>
        <v>NONE</v>
      </c>
      <c r="BW885">
        <f>'Raw Data'!BK885</f>
        <v>3.3400000000000001E-3</v>
      </c>
      <c r="BX885">
        <f>'Raw Data'!BL885</f>
        <v>9595</v>
      </c>
      <c r="BY885">
        <f>'Raw Data'!BM885</f>
        <v>9443</v>
      </c>
      <c r="BZ885" t="str">
        <f>'Raw Data'!BN885</f>
        <v>0571010800I</v>
      </c>
      <c r="CA885" t="str">
        <f>'Raw Data'!BO885</f>
        <v>CHEROKEE</v>
      </c>
      <c r="CB885">
        <f>'Raw Data'!BP885</f>
        <v>1</v>
      </c>
      <c r="CC885">
        <f>'Raw Data'!BQ885</f>
        <v>10800</v>
      </c>
      <c r="CD885">
        <f>'Raw Data'!BR885</f>
        <v>6</v>
      </c>
      <c r="CE885">
        <f>'Raw Data'!BS885</f>
        <v>1</v>
      </c>
      <c r="CF885">
        <f>'Raw Data'!BT885</f>
        <v>2</v>
      </c>
      <c r="CG885">
        <f>'Raw Data'!BU885</f>
        <v>1</v>
      </c>
      <c r="CH885">
        <f>'Raw Data'!BV885</f>
        <v>1</v>
      </c>
      <c r="CI885">
        <f>'Raw Data'!BW885</f>
        <v>2</v>
      </c>
      <c r="CJ885">
        <f>'Raw Data'!BX885</f>
        <v>0</v>
      </c>
      <c r="CK885">
        <f>'Raw Data'!BY885</f>
        <v>5</v>
      </c>
      <c r="CL885" t="str">
        <f>'Raw Data'!BZ885</f>
        <v>N</v>
      </c>
      <c r="CM885">
        <f t="shared" si="193"/>
        <v>0</v>
      </c>
      <c r="CN885">
        <f>'Raw Data'!CA885</f>
        <v>57</v>
      </c>
      <c r="CO885">
        <f>'Raw Data'!CB885</f>
        <v>108</v>
      </c>
      <c r="CP885">
        <f>'Raw Data'!CC885</f>
        <v>0</v>
      </c>
      <c r="CQ885" t="str">
        <f>'Raw Data'!CD885</f>
        <v>Not Urban</v>
      </c>
      <c r="CR885" t="str">
        <f>'Raw Data'!CE885</f>
        <v>Not Urban</v>
      </c>
      <c r="CS885">
        <f>'Raw Data'!CF885</f>
        <v>0</v>
      </c>
      <c r="CT885">
        <f>'Raw Data'!CG885</f>
        <v>55</v>
      </c>
      <c r="CU885">
        <f>'Raw Data'!CH885</f>
        <v>1675</v>
      </c>
      <c r="CV885" t="str">
        <f>'Raw Data'!CI885</f>
        <v xml:space="preserve"> </v>
      </c>
      <c r="CW885">
        <f>'Raw Data'!CJ885</f>
        <v>0</v>
      </c>
      <c r="CX885">
        <f>'Raw Data'!CK885</f>
        <v>0.66029499999999997</v>
      </c>
      <c r="CY885">
        <f>'Raw Data'!CL885</f>
        <v>11</v>
      </c>
      <c r="CZ885" t="str">
        <f>'Raw Data'!CM885</f>
        <v>State Mainline</v>
      </c>
      <c r="DA885">
        <f>'Raw Data'!CN885</f>
        <v>1675</v>
      </c>
      <c r="DB885">
        <f>'Raw Data'!CO885</f>
        <v>84716</v>
      </c>
      <c r="DC885">
        <f>'Raw Data'!CP885</f>
        <v>6.4470000000000001</v>
      </c>
      <c r="DD885">
        <f>'Raw Data'!CQ885</f>
        <v>7.1079999999999997</v>
      </c>
      <c r="DE885">
        <f>'Raw Data'!CR885</f>
        <v>84716</v>
      </c>
      <c r="DF885">
        <f>'Raw Data'!CS885</f>
        <v>0</v>
      </c>
      <c r="DG885">
        <f>'Raw Data'!CT885</f>
        <v>3486.3554629999999</v>
      </c>
      <c r="DH885">
        <f>'Raw Data'!CU885</f>
        <v>100</v>
      </c>
      <c r="DI885">
        <f>'Raw Data'!CV885</f>
        <v>9444</v>
      </c>
      <c r="DJ885">
        <f>'Raw Data'!CW885</f>
        <v>2.2478999999999999E-2</v>
      </c>
      <c r="DK885">
        <f>'Raw Data'!CX885</f>
        <v>0</v>
      </c>
      <c r="DL885">
        <f>'Raw Data'!CY885</f>
        <v>3.3400000000000001E-3</v>
      </c>
      <c r="DM885">
        <f>'Raw Data'!CZ885</f>
        <v>127</v>
      </c>
      <c r="DN885" t="str">
        <f>'Raw Data'!DA885</f>
        <v>057-0088</v>
      </c>
      <c r="DO885" t="str">
        <f>'Raw Data'!DB885</f>
        <v>5R : Rural Major Collector</v>
      </c>
      <c r="DP885" t="str">
        <f>'Raw Data'!DC885</f>
        <v>34.301099, -84.559725</v>
      </c>
      <c r="DQ885">
        <f>'Raw Data'!DD885</f>
        <v>-84.559725</v>
      </c>
      <c r="DR885">
        <f>'Raw Data'!DE885</f>
        <v>34.301099000000001</v>
      </c>
      <c r="DS885">
        <f>'Raw Data'!DF885</f>
        <v>34.301099000000001</v>
      </c>
      <c r="DT885">
        <f>'Raw Data'!DG885</f>
        <v>-84.559725</v>
      </c>
      <c r="DU885">
        <f>'Raw Data'!DH885</f>
        <v>1.2826000000000001E-2</v>
      </c>
      <c r="DV885">
        <f>'Raw Data'!DI885</f>
        <v>3.3400000000000001E-3</v>
      </c>
      <c r="DW885">
        <f>'Raw Data'!DJ885</f>
        <v>50</v>
      </c>
      <c r="DX885" s="11">
        <f t="shared" si="194"/>
        <v>713.33333333333337</v>
      </c>
      <c r="DY885" s="5">
        <f t="shared" si="195"/>
        <v>665</v>
      </c>
      <c r="DZ885" s="5">
        <f t="shared" si="188"/>
        <v>48.333333333333371</v>
      </c>
      <c r="EA885" s="5">
        <f t="shared" si="189"/>
        <v>7.2681704260651681E-2</v>
      </c>
      <c r="EB885" s="5">
        <f t="shared" si="190"/>
        <v>689.16666666666674</v>
      </c>
      <c r="EC885">
        <f>'Raw Data'!DK885</f>
        <v>690</v>
      </c>
      <c r="ED885">
        <f>'Raw Data'!DL885</f>
        <v>0</v>
      </c>
      <c r="EE885">
        <f>'Raw Data'!DM885</f>
        <v>710</v>
      </c>
      <c r="EF885">
        <f>'Raw Data'!DN885</f>
        <v>0</v>
      </c>
      <c r="EG885">
        <f>'Raw Data'!DO885</f>
        <v>740</v>
      </c>
      <c r="EH885">
        <f>'Raw Data'!DP885</f>
        <v>0</v>
      </c>
      <c r="EI885">
        <f>'Raw Data'!DQ885</f>
        <v>750</v>
      </c>
      <c r="EJ885">
        <f>'Raw Data'!DR885</f>
        <v>0</v>
      </c>
      <c r="EK885">
        <f>'Raw Data'!DS885</f>
        <v>730</v>
      </c>
      <c r="EL885">
        <f>'Raw Data'!DT885</f>
        <v>11.8</v>
      </c>
      <c r="EM885">
        <f>'Raw Data'!DU885</f>
        <v>690</v>
      </c>
      <c r="EN885">
        <f>'Raw Data'!DV885</f>
        <v>11.9</v>
      </c>
      <c r="EO885">
        <f>'Raw Data'!DW885</f>
        <v>620</v>
      </c>
      <c r="EP885">
        <f>'Raw Data'!DX885</f>
        <v>0</v>
      </c>
      <c r="EQ885">
        <f>'Raw Data'!DY885</f>
        <v>620</v>
      </c>
      <c r="ER885">
        <f>'Raw Data'!DZ885</f>
        <v>0</v>
      </c>
      <c r="ES885">
        <f>'Raw Data'!EA885</f>
        <v>620</v>
      </c>
      <c r="ET885">
        <f>'Raw Data'!EB885</f>
        <v>0</v>
      </c>
      <c r="EU885">
        <f>'Raw Data'!EC885</f>
        <v>630</v>
      </c>
      <c r="EV885">
        <f>'Raw Data'!ED885</f>
        <v>0</v>
      </c>
      <c r="EW885">
        <f>'Raw Data'!EE885</f>
        <v>0</v>
      </c>
    </row>
    <row r="886" spans="1:153" x14ac:dyDescent="0.3">
      <c r="A886">
        <f>'Raw Data'!A886</f>
        <v>884</v>
      </c>
      <c r="B886" t="str">
        <f>'Raw Data'!B886</f>
        <v>Point</v>
      </c>
      <c r="C886">
        <f>'Raw Data'!C886</f>
        <v>819</v>
      </c>
      <c r="D886">
        <f>'Raw Data'!D886</f>
        <v>83564</v>
      </c>
      <c r="E886" t="str">
        <f>'Raw Data'!E886</f>
        <v>Point</v>
      </c>
      <c r="F886">
        <f>'Raw Data'!F886</f>
        <v>4328387</v>
      </c>
      <c r="G886" t="str">
        <f>'Raw Data'!G886</f>
        <v>Cherokee Co Sheriff's Office</v>
      </c>
      <c r="H886" s="3">
        <f>'Raw Data'!H886</f>
        <v>41291</v>
      </c>
      <c r="L886">
        <f t="shared" si="182"/>
        <v>0</v>
      </c>
      <c r="M886" s="5">
        <f t="shared" si="183"/>
        <v>41291</v>
      </c>
      <c r="N886" s="5">
        <f t="shared" si="191"/>
        <v>2013</v>
      </c>
      <c r="O886" s="5" t="str" cm="1">
        <f t="array" ref="O886">_xlfn.IFS(N886&lt;=2016,"before treatment",N886=2017,"unknown",N886&gt;2017,"after treatment")</f>
        <v>before treatment</v>
      </c>
      <c r="P886" s="5">
        <f t="shared" si="184"/>
        <v>1</v>
      </c>
      <c r="Q886" s="5">
        <f t="shared" si="185"/>
        <v>0</v>
      </c>
      <c r="R886" t="str">
        <f>'Raw Data'!I886</f>
        <v>Cherokee</v>
      </c>
      <c r="S886" t="str">
        <f>'Raw Data'!J886</f>
        <v>Fincher Rd</v>
      </c>
      <c r="T886" t="str">
        <f>'Raw Data'!K886</f>
        <v>Sam Nelson Rd</v>
      </c>
      <c r="U886" t="str">
        <f>'Raw Data'!L886</f>
        <v>(O) No Injury</v>
      </c>
      <c r="V886">
        <f>'Raw Data'!M886</f>
        <v>0</v>
      </c>
      <c r="W886">
        <f>'Raw Data'!N886</f>
        <v>0</v>
      </c>
      <c r="X886">
        <f>'Raw Data'!O886</f>
        <v>0</v>
      </c>
      <c r="Y886" t="str">
        <f>'Raw Data'!P886</f>
        <v>Not a Collision with Motor Vehicle</v>
      </c>
      <c r="Z886" t="str">
        <f>'Raw Data'!Q886</f>
        <v>Off Roadway</v>
      </c>
      <c r="AA886" t="str">
        <f>'Raw Data'!R886</f>
        <v>Ditch</v>
      </c>
      <c r="AB886" t="str">
        <f>'Raw Data'!S886</f>
        <v>Ditch</v>
      </c>
      <c r="AC886" t="str">
        <f>'Raw Data'!T886</f>
        <v>(None)</v>
      </c>
      <c r="AD886">
        <f>'Raw Data'!U886</f>
        <v>1</v>
      </c>
      <c r="AE886" s="5" t="str">
        <f t="shared" si="192"/>
        <v>Yes</v>
      </c>
      <c r="AF886" t="str">
        <f>'Raw Data'!V886</f>
        <v>Negotiating a Curve</v>
      </c>
      <c r="AG886" s="5">
        <f t="shared" si="186"/>
        <v>0</v>
      </c>
      <c r="AH886" t="str">
        <f>'Raw Data'!W886</f>
        <v>North</v>
      </c>
      <c r="AI886" t="str">
        <f>'Raw Data'!X886</f>
        <v>Dark-Not Lighted</v>
      </c>
      <c r="AJ886" t="str">
        <f>'Raw Data'!Y886</f>
        <v>Wet</v>
      </c>
      <c r="AK886">
        <f>'Raw Data'!Z886</f>
        <v>19</v>
      </c>
      <c r="AL886" t="str">
        <f>'Raw Data'!AA886</f>
        <v>Lap and Shoulder Belt Used</v>
      </c>
      <c r="AM886" s="5">
        <f t="shared" si="187"/>
        <v>0</v>
      </c>
      <c r="AN886" t="str">
        <f>'Raw Data'!AB886</f>
        <v>Passenger Car</v>
      </c>
      <c r="AO886" t="str">
        <f>'Raw Data'!AC886</f>
        <v>0571010800I</v>
      </c>
      <c r="AP886">
        <f>'Raw Data'!AD886</f>
        <v>6.6669999999999998</v>
      </c>
      <c r="AQ886">
        <f>'Raw Data'!AE886</f>
        <v>34.284694000000002</v>
      </c>
      <c r="AR886">
        <f>'Raw Data'!AF886</f>
        <v>-84.556207999999998</v>
      </c>
      <c r="AS886">
        <f>'Raw Data'!AG886</f>
        <v>51</v>
      </c>
      <c r="AT886">
        <f>'Raw Data'!AH886</f>
        <v>115</v>
      </c>
      <c r="AU886">
        <f>'Raw Data'!AI886</f>
        <v>1288</v>
      </c>
      <c r="AV886" t="str">
        <f>'Raw Data'!AJ886</f>
        <v>D6_0108_00_I</v>
      </c>
      <c r="AW886">
        <f>'Raw Data'!AK886</f>
        <v>23</v>
      </c>
      <c r="AX886">
        <f>'Raw Data'!AL886</f>
        <v>24</v>
      </c>
      <c r="AY886" t="str">
        <f>'Raw Data'!AM886</f>
        <v>split</v>
      </c>
      <c r="AZ886">
        <f>'Raw Data'!AN886</f>
        <v>746.5</v>
      </c>
      <c r="BA886">
        <f>'Raw Data'!AO886</f>
        <v>47.2</v>
      </c>
      <c r="BB886">
        <f>'Raw Data'!AP886</f>
        <v>615.4</v>
      </c>
      <c r="BC886">
        <f>'Raw Data'!AQ886</f>
        <v>-84.556409000000002</v>
      </c>
      <c r="BD886">
        <f>'Raw Data'!AR886</f>
        <v>34.284596000000001</v>
      </c>
      <c r="BE886">
        <f>'Raw Data'!AS886</f>
        <v>-84.555139999999994</v>
      </c>
      <c r="BF886">
        <f>'Raw Data'!AT886</f>
        <v>34.285859000000002</v>
      </c>
      <c r="BG886" t="str">
        <f>'Raw Data'!AU886</f>
        <v>0571010800I</v>
      </c>
      <c r="BH886">
        <f>'Raw Data'!AV886</f>
        <v>1</v>
      </c>
      <c r="BI886">
        <f>'Raw Data'!AW886</f>
        <v>57</v>
      </c>
      <c r="BJ886">
        <f>'Raw Data'!AX886</f>
        <v>108</v>
      </c>
      <c r="BK886">
        <f>'Raw Data'!AY886</f>
        <v>0</v>
      </c>
      <c r="BL886">
        <f>'Raw Data'!AZ886</f>
        <v>55</v>
      </c>
      <c r="BM886">
        <f>'Raw Data'!BA886</f>
        <v>10.41</v>
      </c>
      <c r="BN886">
        <f>'Raw Data'!BB886</f>
        <v>10.37</v>
      </c>
      <c r="BO886">
        <f>'Raw Data'!BC886</f>
        <v>1123.7</v>
      </c>
      <c r="BP886">
        <f>'Raw Data'!BD886</f>
        <v>1111.2</v>
      </c>
      <c r="BQ886">
        <f>'Raw Data'!BE886</f>
        <v>1101.4000000000001</v>
      </c>
      <c r="BR886">
        <f>'Raw Data'!BF886</f>
        <v>0</v>
      </c>
      <c r="BS886">
        <f>'Raw Data'!BG886</f>
        <v>50.5</v>
      </c>
      <c r="BT886">
        <f>'Raw Data'!BH886</f>
        <v>4.5</v>
      </c>
      <c r="BU886">
        <f>'Raw Data'!BI886</f>
        <v>42712</v>
      </c>
      <c r="BV886" t="str">
        <f>'Raw Data'!BJ886</f>
        <v>NONE</v>
      </c>
      <c r="BW886">
        <f>'Raw Data'!BK886</f>
        <v>1.8420000000000001E-3</v>
      </c>
      <c r="BX886">
        <f>'Raw Data'!BL886</f>
        <v>9595</v>
      </c>
      <c r="BY886">
        <f>'Raw Data'!BM886</f>
        <v>9443</v>
      </c>
      <c r="BZ886" t="str">
        <f>'Raw Data'!BN886</f>
        <v>0571010800I</v>
      </c>
      <c r="CA886" t="str">
        <f>'Raw Data'!BO886</f>
        <v>CHEROKEE</v>
      </c>
      <c r="CB886">
        <f>'Raw Data'!BP886</f>
        <v>1</v>
      </c>
      <c r="CC886">
        <f>'Raw Data'!BQ886</f>
        <v>10800</v>
      </c>
      <c r="CD886">
        <f>'Raw Data'!BR886</f>
        <v>6</v>
      </c>
      <c r="CE886">
        <f>'Raw Data'!BS886</f>
        <v>1</v>
      </c>
      <c r="CF886">
        <f>'Raw Data'!BT886</f>
        <v>2</v>
      </c>
      <c r="CG886">
        <f>'Raw Data'!BU886</f>
        <v>1</v>
      </c>
      <c r="CH886">
        <f>'Raw Data'!BV886</f>
        <v>1</v>
      </c>
      <c r="CI886">
        <f>'Raw Data'!BW886</f>
        <v>2</v>
      </c>
      <c r="CJ886">
        <f>'Raw Data'!BX886</f>
        <v>0</v>
      </c>
      <c r="CK886">
        <f>'Raw Data'!BY886</f>
        <v>5</v>
      </c>
      <c r="CL886" t="str">
        <f>'Raw Data'!BZ886</f>
        <v>N</v>
      </c>
      <c r="CM886">
        <f t="shared" si="193"/>
        <v>0</v>
      </c>
      <c r="CN886">
        <f>'Raw Data'!CA886</f>
        <v>57</v>
      </c>
      <c r="CO886">
        <f>'Raw Data'!CB886</f>
        <v>108</v>
      </c>
      <c r="CP886">
        <f>'Raw Data'!CC886</f>
        <v>0</v>
      </c>
      <c r="CQ886" t="str">
        <f>'Raw Data'!CD886</f>
        <v>Not Urban</v>
      </c>
      <c r="CR886" t="str">
        <f>'Raw Data'!CE886</f>
        <v>Not Urban</v>
      </c>
      <c r="CS886">
        <f>'Raw Data'!CF886</f>
        <v>0</v>
      </c>
      <c r="CT886">
        <f>'Raw Data'!CG886</f>
        <v>55</v>
      </c>
      <c r="CU886">
        <f>'Raw Data'!CH886</f>
        <v>1675</v>
      </c>
      <c r="CV886" t="str">
        <f>'Raw Data'!CI886</f>
        <v xml:space="preserve"> </v>
      </c>
      <c r="CW886">
        <f>'Raw Data'!CJ886</f>
        <v>0</v>
      </c>
      <c r="CX886">
        <f>'Raw Data'!CK886</f>
        <v>0.66029499999999997</v>
      </c>
      <c r="CY886">
        <f>'Raw Data'!CL886</f>
        <v>11</v>
      </c>
      <c r="CZ886" t="str">
        <f>'Raw Data'!CM886</f>
        <v>State Mainline</v>
      </c>
      <c r="DA886">
        <f>'Raw Data'!CN886</f>
        <v>1675</v>
      </c>
      <c r="DB886">
        <f>'Raw Data'!CO886</f>
        <v>84716</v>
      </c>
      <c r="DC886">
        <f>'Raw Data'!CP886</f>
        <v>6.4470000000000001</v>
      </c>
      <c r="DD886">
        <f>'Raw Data'!CQ886</f>
        <v>7.1079999999999997</v>
      </c>
      <c r="DE886">
        <f>'Raw Data'!CR886</f>
        <v>84716</v>
      </c>
      <c r="DF886">
        <f>'Raw Data'!CS886</f>
        <v>0</v>
      </c>
      <c r="DG886">
        <f>'Raw Data'!CT886</f>
        <v>3486.3554629999999</v>
      </c>
      <c r="DH886">
        <f>'Raw Data'!CU886</f>
        <v>100</v>
      </c>
      <c r="DI886">
        <f>'Raw Data'!CV886</f>
        <v>9444</v>
      </c>
      <c r="DJ886">
        <f>'Raw Data'!CW886</f>
        <v>2.2478999999999999E-2</v>
      </c>
      <c r="DK886">
        <f>'Raw Data'!CX886</f>
        <v>0</v>
      </c>
      <c r="DL886">
        <f>'Raw Data'!CY886</f>
        <v>1.8420000000000001E-3</v>
      </c>
      <c r="DM886">
        <f>'Raw Data'!CZ886</f>
        <v>127</v>
      </c>
      <c r="DN886" t="str">
        <f>'Raw Data'!DA886</f>
        <v>057-0088</v>
      </c>
      <c r="DO886" t="str">
        <f>'Raw Data'!DB886</f>
        <v>5R : Rural Major Collector</v>
      </c>
      <c r="DP886" t="str">
        <f>'Raw Data'!DC886</f>
        <v>34.301099, -84.559725</v>
      </c>
      <c r="DQ886">
        <f>'Raw Data'!DD886</f>
        <v>-84.559725</v>
      </c>
      <c r="DR886">
        <f>'Raw Data'!DE886</f>
        <v>34.301099000000001</v>
      </c>
      <c r="DS886">
        <f>'Raw Data'!DF886</f>
        <v>34.301099000000001</v>
      </c>
      <c r="DT886">
        <f>'Raw Data'!DG886</f>
        <v>-84.559725</v>
      </c>
      <c r="DU886">
        <f>'Raw Data'!DH886</f>
        <v>1.5913E-2</v>
      </c>
      <c r="DV886">
        <f>'Raw Data'!DI886</f>
        <v>1.8420000000000001E-3</v>
      </c>
      <c r="DW886">
        <f>'Raw Data'!DJ886</f>
        <v>51</v>
      </c>
      <c r="DX886" s="11">
        <f t="shared" si="194"/>
        <v>713.33333333333337</v>
      </c>
      <c r="DY886" s="5">
        <f t="shared" si="195"/>
        <v>665</v>
      </c>
      <c r="DZ886" s="5">
        <f t="shared" si="188"/>
        <v>48.333333333333371</v>
      </c>
      <c r="EA886" s="5">
        <f t="shared" si="189"/>
        <v>7.2681704260651681E-2</v>
      </c>
      <c r="EB886" s="5">
        <f t="shared" si="190"/>
        <v>689.16666666666674</v>
      </c>
      <c r="EC886">
        <f>'Raw Data'!DK886</f>
        <v>690</v>
      </c>
      <c r="ED886">
        <f>'Raw Data'!DL886</f>
        <v>0</v>
      </c>
      <c r="EE886">
        <f>'Raw Data'!DM886</f>
        <v>710</v>
      </c>
      <c r="EF886">
        <f>'Raw Data'!DN886</f>
        <v>0</v>
      </c>
      <c r="EG886">
        <f>'Raw Data'!DO886</f>
        <v>740</v>
      </c>
      <c r="EH886">
        <f>'Raw Data'!DP886</f>
        <v>0</v>
      </c>
      <c r="EI886">
        <f>'Raw Data'!DQ886</f>
        <v>750</v>
      </c>
      <c r="EJ886">
        <f>'Raw Data'!DR886</f>
        <v>0</v>
      </c>
      <c r="EK886">
        <f>'Raw Data'!DS886</f>
        <v>730</v>
      </c>
      <c r="EL886">
        <f>'Raw Data'!DT886</f>
        <v>11.8</v>
      </c>
      <c r="EM886">
        <f>'Raw Data'!DU886</f>
        <v>690</v>
      </c>
      <c r="EN886">
        <f>'Raw Data'!DV886</f>
        <v>11.9</v>
      </c>
      <c r="EO886">
        <f>'Raw Data'!DW886</f>
        <v>620</v>
      </c>
      <c r="EP886">
        <f>'Raw Data'!DX886</f>
        <v>0</v>
      </c>
      <c r="EQ886">
        <f>'Raw Data'!DY886</f>
        <v>620</v>
      </c>
      <c r="ER886">
        <f>'Raw Data'!DZ886</f>
        <v>0</v>
      </c>
      <c r="ES886">
        <f>'Raw Data'!EA886</f>
        <v>620</v>
      </c>
      <c r="ET886">
        <f>'Raw Data'!EB886</f>
        <v>0</v>
      </c>
      <c r="EU886">
        <f>'Raw Data'!EC886</f>
        <v>630</v>
      </c>
      <c r="EV886">
        <f>'Raw Data'!ED886</f>
        <v>0</v>
      </c>
      <c r="EW886">
        <f>'Raw Data'!EE886</f>
        <v>0</v>
      </c>
    </row>
    <row r="887" spans="1:153" x14ac:dyDescent="0.3">
      <c r="A887">
        <f>'Raw Data'!A887</f>
        <v>885</v>
      </c>
      <c r="B887" t="str">
        <f>'Raw Data'!B887</f>
        <v>Point</v>
      </c>
      <c r="C887">
        <f>'Raw Data'!C887</f>
        <v>1112</v>
      </c>
      <c r="D887">
        <f>'Raw Data'!D887</f>
        <v>14616</v>
      </c>
      <c r="E887" t="str">
        <f>'Raw Data'!E887</f>
        <v>Point</v>
      </c>
      <c r="F887">
        <f>'Raw Data'!F887</f>
        <v>7723892</v>
      </c>
      <c r="G887" t="str">
        <f>'Raw Data'!G887</f>
        <v>Gsp Post 00</v>
      </c>
      <c r="H887" s="3">
        <f>'Raw Data'!H887</f>
        <v>43673</v>
      </c>
      <c r="L887">
        <f t="shared" si="182"/>
        <v>0</v>
      </c>
      <c r="M887" s="5">
        <f t="shared" si="183"/>
        <v>43673</v>
      </c>
      <c r="N887" s="5">
        <f t="shared" si="191"/>
        <v>2019</v>
      </c>
      <c r="O887" s="5" t="str" cm="1">
        <f t="array" ref="O887">_xlfn.IFS(N887&lt;=2016,"before treatment",N887=2017,"unknown",N887&gt;2017,"after treatment")</f>
        <v>after treatment</v>
      </c>
      <c r="P887" s="5">
        <f t="shared" si="184"/>
        <v>0</v>
      </c>
      <c r="Q887" s="5">
        <f t="shared" si="185"/>
        <v>1</v>
      </c>
      <c r="R887" t="str">
        <f>'Raw Data'!I887</f>
        <v>Cherokee</v>
      </c>
      <c r="S887" t="str">
        <f>'Raw Data'!J887</f>
        <v>Fincher Rd</v>
      </c>
      <c r="T887" t="str">
        <f>'Raw Data'!K887</f>
        <v>Mm4</v>
      </c>
      <c r="U887" t="str">
        <f>'Raw Data'!L887</f>
        <v>(C) Possible Injury / Complaint</v>
      </c>
      <c r="V887">
        <f>'Raw Data'!M887</f>
        <v>0</v>
      </c>
      <c r="W887">
        <f>'Raw Data'!N887</f>
        <v>0</v>
      </c>
      <c r="X887">
        <f>'Raw Data'!O887</f>
        <v>0</v>
      </c>
      <c r="Y887" t="str">
        <f>'Raw Data'!P887</f>
        <v>Not a Collision with Motor Vehicle</v>
      </c>
      <c r="Z887" t="str">
        <f>'Raw Data'!Q887</f>
        <v>Off Roadway</v>
      </c>
      <c r="AA887" t="str">
        <f>'Raw Data'!R887</f>
        <v>Over Turn</v>
      </c>
      <c r="AB887" t="str">
        <f>'Raw Data'!S887</f>
        <v>Over Turn</v>
      </c>
      <c r="AC887" t="str">
        <f>'Raw Data'!T887</f>
        <v>(None)</v>
      </c>
      <c r="AD887">
        <f>'Raw Data'!U887</f>
        <v>1</v>
      </c>
      <c r="AE887" s="5" t="str">
        <f t="shared" si="192"/>
        <v>Yes</v>
      </c>
      <c r="AF887" t="str">
        <f>'Raw Data'!V887</f>
        <v>Negotiating a Curve</v>
      </c>
      <c r="AG887" s="5">
        <f t="shared" si="186"/>
        <v>0</v>
      </c>
      <c r="AH887" t="str">
        <f>'Raw Data'!W887</f>
        <v>South</v>
      </c>
      <c r="AI887" t="str">
        <f>'Raw Data'!X887</f>
        <v>Dark-Not Lighted</v>
      </c>
      <c r="AJ887" t="str">
        <f>'Raw Data'!Y887</f>
        <v>Dry</v>
      </c>
      <c r="AK887">
        <f>'Raw Data'!Z887</f>
        <v>56</v>
      </c>
      <c r="AL887" t="str">
        <f>'Raw Data'!AA887</f>
        <v>Motorcycle Helmet</v>
      </c>
      <c r="AM887" s="5">
        <f t="shared" si="187"/>
        <v>1</v>
      </c>
      <c r="AN887" t="str">
        <f>'Raw Data'!AB887</f>
        <v>Motorcycle</v>
      </c>
      <c r="AO887" t="str">
        <f>'Raw Data'!AC887</f>
        <v>0571010800I</v>
      </c>
      <c r="AP887">
        <f>'Raw Data'!AD887</f>
        <v>6.731884</v>
      </c>
      <c r="AQ887">
        <f>'Raw Data'!AE887</f>
        <v>34.285328</v>
      </c>
      <c r="AR887">
        <f>'Raw Data'!AF887</f>
        <v>-84.555440000000004</v>
      </c>
      <c r="AS887">
        <f>'Raw Data'!AG887</f>
        <v>51</v>
      </c>
      <c r="AT887">
        <f>'Raw Data'!AH887</f>
        <v>115</v>
      </c>
      <c r="AU887">
        <f>'Raw Data'!AI887</f>
        <v>1288</v>
      </c>
      <c r="AV887" t="str">
        <f>'Raw Data'!AJ887</f>
        <v>D6_0108_00_I</v>
      </c>
      <c r="AW887">
        <f>'Raw Data'!AK887</f>
        <v>23</v>
      </c>
      <c r="AX887">
        <f>'Raw Data'!AL887</f>
        <v>24</v>
      </c>
      <c r="AY887" t="str">
        <f>'Raw Data'!AM887</f>
        <v>split</v>
      </c>
      <c r="AZ887">
        <f>'Raw Data'!AN887</f>
        <v>746.5</v>
      </c>
      <c r="BA887">
        <f>'Raw Data'!AO887</f>
        <v>47.2</v>
      </c>
      <c r="BB887">
        <f>'Raw Data'!AP887</f>
        <v>615.4</v>
      </c>
      <c r="BC887">
        <f>'Raw Data'!AQ887</f>
        <v>-84.556409000000002</v>
      </c>
      <c r="BD887">
        <f>'Raw Data'!AR887</f>
        <v>34.284596000000001</v>
      </c>
      <c r="BE887">
        <f>'Raw Data'!AS887</f>
        <v>-84.555139999999994</v>
      </c>
      <c r="BF887">
        <f>'Raw Data'!AT887</f>
        <v>34.285859000000002</v>
      </c>
      <c r="BG887" t="str">
        <f>'Raw Data'!AU887</f>
        <v>0571010800I</v>
      </c>
      <c r="BH887">
        <f>'Raw Data'!AV887</f>
        <v>1</v>
      </c>
      <c r="BI887">
        <f>'Raw Data'!AW887</f>
        <v>57</v>
      </c>
      <c r="BJ887">
        <f>'Raw Data'!AX887</f>
        <v>108</v>
      </c>
      <c r="BK887">
        <f>'Raw Data'!AY887</f>
        <v>0</v>
      </c>
      <c r="BL887">
        <f>'Raw Data'!AZ887</f>
        <v>55</v>
      </c>
      <c r="BM887">
        <f>'Raw Data'!BA887</f>
        <v>10.41</v>
      </c>
      <c r="BN887">
        <f>'Raw Data'!BB887</f>
        <v>10.37</v>
      </c>
      <c r="BO887">
        <f>'Raw Data'!BC887</f>
        <v>1123.7</v>
      </c>
      <c r="BP887">
        <f>'Raw Data'!BD887</f>
        <v>1111.2</v>
      </c>
      <c r="BQ887">
        <f>'Raw Data'!BE887</f>
        <v>1101.4000000000001</v>
      </c>
      <c r="BR887">
        <f>'Raw Data'!BF887</f>
        <v>0</v>
      </c>
      <c r="BS887">
        <f>'Raw Data'!BG887</f>
        <v>50.5</v>
      </c>
      <c r="BT887">
        <f>'Raw Data'!BH887</f>
        <v>4.5</v>
      </c>
      <c r="BU887">
        <f>'Raw Data'!BI887</f>
        <v>42712</v>
      </c>
      <c r="BV887" t="str">
        <f>'Raw Data'!BJ887</f>
        <v>NONE</v>
      </c>
      <c r="BW887">
        <f>'Raw Data'!BK887</f>
        <v>1.8420000000000001E-3</v>
      </c>
      <c r="BX887">
        <f>'Raw Data'!BL887</f>
        <v>9595</v>
      </c>
      <c r="BY887">
        <f>'Raw Data'!BM887</f>
        <v>9443</v>
      </c>
      <c r="BZ887" t="str">
        <f>'Raw Data'!BN887</f>
        <v>0571010800I</v>
      </c>
      <c r="CA887" t="str">
        <f>'Raw Data'!BO887</f>
        <v>CHEROKEE</v>
      </c>
      <c r="CB887">
        <f>'Raw Data'!BP887</f>
        <v>1</v>
      </c>
      <c r="CC887">
        <f>'Raw Data'!BQ887</f>
        <v>10800</v>
      </c>
      <c r="CD887">
        <f>'Raw Data'!BR887</f>
        <v>6</v>
      </c>
      <c r="CE887">
        <f>'Raw Data'!BS887</f>
        <v>1</v>
      </c>
      <c r="CF887">
        <f>'Raw Data'!BT887</f>
        <v>2</v>
      </c>
      <c r="CG887">
        <f>'Raw Data'!BU887</f>
        <v>1</v>
      </c>
      <c r="CH887">
        <f>'Raw Data'!BV887</f>
        <v>1</v>
      </c>
      <c r="CI887">
        <f>'Raw Data'!BW887</f>
        <v>2</v>
      </c>
      <c r="CJ887">
        <f>'Raw Data'!BX887</f>
        <v>0</v>
      </c>
      <c r="CK887">
        <f>'Raw Data'!BY887</f>
        <v>5</v>
      </c>
      <c r="CL887" t="str">
        <f>'Raw Data'!BZ887</f>
        <v>N</v>
      </c>
      <c r="CM887">
        <f t="shared" si="193"/>
        <v>0</v>
      </c>
      <c r="CN887">
        <f>'Raw Data'!CA887</f>
        <v>57</v>
      </c>
      <c r="CO887">
        <f>'Raw Data'!CB887</f>
        <v>108</v>
      </c>
      <c r="CP887">
        <f>'Raw Data'!CC887</f>
        <v>0</v>
      </c>
      <c r="CQ887" t="str">
        <f>'Raw Data'!CD887</f>
        <v>Not Urban</v>
      </c>
      <c r="CR887" t="str">
        <f>'Raw Data'!CE887</f>
        <v>Not Urban</v>
      </c>
      <c r="CS887">
        <f>'Raw Data'!CF887</f>
        <v>0</v>
      </c>
      <c r="CT887">
        <f>'Raw Data'!CG887</f>
        <v>55</v>
      </c>
      <c r="CU887">
        <f>'Raw Data'!CH887</f>
        <v>1675</v>
      </c>
      <c r="CV887" t="str">
        <f>'Raw Data'!CI887</f>
        <v xml:space="preserve"> </v>
      </c>
      <c r="CW887">
        <f>'Raw Data'!CJ887</f>
        <v>0</v>
      </c>
      <c r="CX887">
        <f>'Raw Data'!CK887</f>
        <v>0.66029499999999997</v>
      </c>
      <c r="CY887">
        <f>'Raw Data'!CL887</f>
        <v>11</v>
      </c>
      <c r="CZ887" t="str">
        <f>'Raw Data'!CM887</f>
        <v>State Mainline</v>
      </c>
      <c r="DA887">
        <f>'Raw Data'!CN887</f>
        <v>1675</v>
      </c>
      <c r="DB887">
        <f>'Raw Data'!CO887</f>
        <v>84716</v>
      </c>
      <c r="DC887">
        <f>'Raw Data'!CP887</f>
        <v>6.4470000000000001</v>
      </c>
      <c r="DD887">
        <f>'Raw Data'!CQ887</f>
        <v>7.1079999999999997</v>
      </c>
      <c r="DE887">
        <f>'Raw Data'!CR887</f>
        <v>84716</v>
      </c>
      <c r="DF887">
        <f>'Raw Data'!CS887</f>
        <v>0</v>
      </c>
      <c r="DG887">
        <f>'Raw Data'!CT887</f>
        <v>3486.3554629999999</v>
      </c>
      <c r="DH887">
        <f>'Raw Data'!CU887</f>
        <v>100</v>
      </c>
      <c r="DI887">
        <f>'Raw Data'!CV887</f>
        <v>9444</v>
      </c>
      <c r="DJ887">
        <f>'Raw Data'!CW887</f>
        <v>2.2478999999999999E-2</v>
      </c>
      <c r="DK887">
        <f>'Raw Data'!CX887</f>
        <v>0</v>
      </c>
      <c r="DL887">
        <f>'Raw Data'!CY887</f>
        <v>1.8420000000000001E-3</v>
      </c>
      <c r="DM887">
        <f>'Raw Data'!CZ887</f>
        <v>127</v>
      </c>
      <c r="DN887" t="str">
        <f>'Raw Data'!DA887</f>
        <v>057-0088</v>
      </c>
      <c r="DO887" t="str">
        <f>'Raw Data'!DB887</f>
        <v>5R : Rural Major Collector</v>
      </c>
      <c r="DP887" t="str">
        <f>'Raw Data'!DC887</f>
        <v>34.301099, -84.559725</v>
      </c>
      <c r="DQ887">
        <f>'Raw Data'!DD887</f>
        <v>-84.559725</v>
      </c>
      <c r="DR887">
        <f>'Raw Data'!DE887</f>
        <v>34.301099000000001</v>
      </c>
      <c r="DS887">
        <f>'Raw Data'!DF887</f>
        <v>34.301099000000001</v>
      </c>
      <c r="DT887">
        <f>'Raw Data'!DG887</f>
        <v>-84.559725</v>
      </c>
      <c r="DU887">
        <f>'Raw Data'!DH887</f>
        <v>1.5913E-2</v>
      </c>
      <c r="DV887">
        <f>'Raw Data'!DI887</f>
        <v>1.8420000000000001E-3</v>
      </c>
      <c r="DW887">
        <f>'Raw Data'!DJ887</f>
        <v>51</v>
      </c>
      <c r="DX887" s="11">
        <f t="shared" si="194"/>
        <v>713.33333333333337</v>
      </c>
      <c r="DY887" s="5">
        <f t="shared" si="195"/>
        <v>665</v>
      </c>
      <c r="DZ887" s="5">
        <f t="shared" si="188"/>
        <v>48.333333333333371</v>
      </c>
      <c r="EA887" s="5">
        <f t="shared" si="189"/>
        <v>7.2681704260651681E-2</v>
      </c>
      <c r="EB887" s="5">
        <f t="shared" si="190"/>
        <v>689.16666666666674</v>
      </c>
      <c r="EC887">
        <f>'Raw Data'!DK887</f>
        <v>690</v>
      </c>
      <c r="ED887">
        <f>'Raw Data'!DL887</f>
        <v>0</v>
      </c>
      <c r="EE887">
        <f>'Raw Data'!DM887</f>
        <v>710</v>
      </c>
      <c r="EF887">
        <f>'Raw Data'!DN887</f>
        <v>0</v>
      </c>
      <c r="EG887">
        <f>'Raw Data'!DO887</f>
        <v>740</v>
      </c>
      <c r="EH887">
        <f>'Raw Data'!DP887</f>
        <v>0</v>
      </c>
      <c r="EI887">
        <f>'Raw Data'!DQ887</f>
        <v>750</v>
      </c>
      <c r="EJ887">
        <f>'Raw Data'!DR887</f>
        <v>0</v>
      </c>
      <c r="EK887">
        <f>'Raw Data'!DS887</f>
        <v>730</v>
      </c>
      <c r="EL887">
        <f>'Raw Data'!DT887</f>
        <v>11.8</v>
      </c>
      <c r="EM887">
        <f>'Raw Data'!DU887</f>
        <v>690</v>
      </c>
      <c r="EN887">
        <f>'Raw Data'!DV887</f>
        <v>11.9</v>
      </c>
      <c r="EO887">
        <f>'Raw Data'!DW887</f>
        <v>620</v>
      </c>
      <c r="EP887">
        <f>'Raw Data'!DX887</f>
        <v>0</v>
      </c>
      <c r="EQ887">
        <f>'Raw Data'!DY887</f>
        <v>620</v>
      </c>
      <c r="ER887">
        <f>'Raw Data'!DZ887</f>
        <v>0</v>
      </c>
      <c r="ES887">
        <f>'Raw Data'!EA887</f>
        <v>620</v>
      </c>
      <c r="ET887">
        <f>'Raw Data'!EB887</f>
        <v>0</v>
      </c>
      <c r="EU887">
        <f>'Raw Data'!EC887</f>
        <v>630</v>
      </c>
      <c r="EV887">
        <f>'Raw Data'!ED887</f>
        <v>0</v>
      </c>
      <c r="EW887">
        <f>'Raw Data'!EE887</f>
        <v>0</v>
      </c>
    </row>
    <row r="888" spans="1:153" x14ac:dyDescent="0.3">
      <c r="A888">
        <f>'Raw Data'!A888</f>
        <v>886</v>
      </c>
      <c r="B888" t="str">
        <f>'Raw Data'!B888</f>
        <v>Point</v>
      </c>
      <c r="C888">
        <f>'Raw Data'!C888</f>
        <v>834</v>
      </c>
      <c r="D888">
        <f>'Raw Data'!D888</f>
        <v>78079</v>
      </c>
      <c r="E888" t="str">
        <f>'Raw Data'!E888</f>
        <v>Point</v>
      </c>
      <c r="F888">
        <f>'Raw Data'!F888</f>
        <v>4560032</v>
      </c>
      <c r="G888" t="str">
        <f>'Raw Data'!G888</f>
        <v>Cherokee Co Sheriff's Office</v>
      </c>
      <c r="H888" s="3">
        <f>'Raw Data'!H888</f>
        <v>41521</v>
      </c>
      <c r="L888">
        <f t="shared" si="182"/>
        <v>0</v>
      </c>
      <c r="M888" s="5">
        <f t="shared" si="183"/>
        <v>41521</v>
      </c>
      <c r="N888" s="5">
        <f t="shared" si="191"/>
        <v>2013</v>
      </c>
      <c r="O888" s="5" t="str" cm="1">
        <f t="array" ref="O888">_xlfn.IFS(N888&lt;=2016,"before treatment",N888=2017,"unknown",N888&gt;2017,"after treatment")</f>
        <v>before treatment</v>
      </c>
      <c r="P888" s="5">
        <f t="shared" si="184"/>
        <v>1</v>
      </c>
      <c r="Q888" s="5">
        <f t="shared" si="185"/>
        <v>0</v>
      </c>
      <c r="R888" t="str">
        <f>'Raw Data'!I888</f>
        <v>Cherokee</v>
      </c>
      <c r="S888" t="str">
        <f>'Raw Data'!J888</f>
        <v>Birmingham Rd</v>
      </c>
      <c r="T888" t="str">
        <f>'Raw Data'!K888</f>
        <v>Smith Forest Ln</v>
      </c>
      <c r="U888" t="str">
        <f>'Raw Data'!L888</f>
        <v>(O) No Injury</v>
      </c>
      <c r="V888">
        <f>'Raw Data'!M888</f>
        <v>0</v>
      </c>
      <c r="W888">
        <f>'Raw Data'!N888</f>
        <v>0</v>
      </c>
      <c r="X888">
        <f>'Raw Data'!O888</f>
        <v>0</v>
      </c>
      <c r="Y888" t="str">
        <f>'Raw Data'!P888</f>
        <v>Not a Collision with Motor Vehicle</v>
      </c>
      <c r="Z888" t="str">
        <f>'Raw Data'!Q888</f>
        <v>Off Roadway</v>
      </c>
      <c r="AA888" t="str">
        <f>'Raw Data'!R888</f>
        <v>Tree</v>
      </c>
      <c r="AB888" t="str">
        <f>'Raw Data'!S888</f>
        <v>Tree</v>
      </c>
      <c r="AC888" t="str">
        <f>'Raw Data'!T888</f>
        <v>Driver Condition</v>
      </c>
      <c r="AD888">
        <f>'Raw Data'!U888</f>
        <v>1</v>
      </c>
      <c r="AE888" s="5" t="str">
        <f t="shared" si="192"/>
        <v>Yes</v>
      </c>
      <c r="AF888" t="str">
        <f>'Raw Data'!V888</f>
        <v>Negotiating a Curve</v>
      </c>
      <c r="AG888" s="5">
        <f t="shared" si="186"/>
        <v>0</v>
      </c>
      <c r="AH888" t="str">
        <f>'Raw Data'!W888</f>
        <v>South</v>
      </c>
      <c r="AI888" t="str">
        <f>'Raw Data'!X888</f>
        <v>Dark-Lighted</v>
      </c>
      <c r="AJ888" t="str">
        <f>'Raw Data'!Y888</f>
        <v>Dry</v>
      </c>
      <c r="AK888">
        <f>'Raw Data'!Z888</f>
        <v>42</v>
      </c>
      <c r="AL888" t="str">
        <f>'Raw Data'!AA888</f>
        <v>Lap and Shoulder Belt Used</v>
      </c>
      <c r="AM888" s="5">
        <f t="shared" si="187"/>
        <v>0</v>
      </c>
      <c r="AN888" t="str">
        <f>'Raw Data'!AB888</f>
        <v>Sports Utility Vehicle (SUV)</v>
      </c>
      <c r="AO888" t="str">
        <f>'Raw Data'!AC888</f>
        <v>0571037200I</v>
      </c>
      <c r="AP888">
        <f>'Raw Data'!AD888</f>
        <v>1.1461870000000001</v>
      </c>
      <c r="AQ888">
        <f>'Raw Data'!AE888</f>
        <v>34.198667999999998</v>
      </c>
      <c r="AR888">
        <f>'Raw Data'!AF888</f>
        <v>-84.305912000000006</v>
      </c>
      <c r="AS888">
        <f>'Raw Data'!AG888</f>
        <v>52</v>
      </c>
      <c r="AT888">
        <f>'Raw Data'!AH888</f>
        <v>223</v>
      </c>
      <c r="AU888">
        <f>'Raw Data'!AI888</f>
        <v>2292</v>
      </c>
      <c r="AV888" t="str">
        <f>'Raw Data'!AJ888</f>
        <v>D6_0372_00_I</v>
      </c>
      <c r="AW888">
        <f>'Raw Data'!AK888</f>
        <v>2</v>
      </c>
      <c r="AX888">
        <f>'Raw Data'!AL888</f>
        <v>2</v>
      </c>
      <c r="AY888" t="str">
        <f>'Raw Data'!AM888</f>
        <v>simple</v>
      </c>
      <c r="AZ888">
        <f>'Raw Data'!AN888</f>
        <v>755.9</v>
      </c>
      <c r="BA888">
        <f>'Raw Data'!AO888</f>
        <v>47.8</v>
      </c>
      <c r="BB888">
        <f>'Raw Data'!AP888</f>
        <v>630.1</v>
      </c>
      <c r="BC888">
        <f>'Raw Data'!AQ888</f>
        <v>-84.305970000000002</v>
      </c>
      <c r="BD888">
        <f>'Raw Data'!AR888</f>
        <v>34.198366999999998</v>
      </c>
      <c r="BE888">
        <f>'Raw Data'!AS888</f>
        <v>-84.305091000000004</v>
      </c>
      <c r="BF888">
        <f>'Raw Data'!AT888</f>
        <v>34.199886999999997</v>
      </c>
      <c r="BG888" t="str">
        <f>'Raw Data'!AU888</f>
        <v>0571037200I</v>
      </c>
      <c r="BH888">
        <f>'Raw Data'!AV888</f>
        <v>1</v>
      </c>
      <c r="BI888">
        <f>'Raw Data'!AW888</f>
        <v>57</v>
      </c>
      <c r="BJ888">
        <f>'Raw Data'!AX888</f>
        <v>372</v>
      </c>
      <c r="BK888">
        <f>'Raw Data'!AY888</f>
        <v>0</v>
      </c>
      <c r="BL888">
        <f>'Raw Data'!AZ888</f>
        <v>55</v>
      </c>
      <c r="BM888">
        <f>'Raw Data'!BA888</f>
        <v>13.79</v>
      </c>
      <c r="BN888">
        <f>'Raw Data'!BB888</f>
        <v>13.58</v>
      </c>
      <c r="BO888">
        <f>'Raw Data'!BC888</f>
        <v>1079.0999999999999</v>
      </c>
      <c r="BP888">
        <f>'Raw Data'!BD888</f>
        <v>1074.5</v>
      </c>
      <c r="BQ888">
        <f>'Raw Data'!BE888</f>
        <v>1070.2</v>
      </c>
      <c r="BR888">
        <f>'Raw Data'!BF888</f>
        <v>50</v>
      </c>
      <c r="BS888">
        <f>'Raw Data'!BG888</f>
        <v>47.8</v>
      </c>
      <c r="BT888">
        <f>'Raw Data'!BH888</f>
        <v>2.2000000000000002</v>
      </c>
      <c r="BU888">
        <f>'Raw Data'!BI888</f>
        <v>44138</v>
      </c>
      <c r="BV888" t="str">
        <f>'Raw Data'!BJ888</f>
        <v>NONE</v>
      </c>
      <c r="BW888">
        <f>'Raw Data'!BK888</f>
        <v>1.8129999999999999E-3</v>
      </c>
      <c r="BX888">
        <f>'Raw Data'!BL888</f>
        <v>9757</v>
      </c>
      <c r="BY888">
        <f>'Raw Data'!BM888</f>
        <v>9561</v>
      </c>
      <c r="BZ888" t="str">
        <f>'Raw Data'!BN888</f>
        <v>0571037200I</v>
      </c>
      <c r="CA888" t="str">
        <f>'Raw Data'!BO888</f>
        <v>CHEROKEE</v>
      </c>
      <c r="CB888">
        <f>'Raw Data'!BP888</f>
        <v>1</v>
      </c>
      <c r="CC888">
        <f>'Raw Data'!BQ888</f>
        <v>37200</v>
      </c>
      <c r="CD888">
        <f>'Raw Data'!BR888</f>
        <v>6</v>
      </c>
      <c r="CE888">
        <f>'Raw Data'!BS888</f>
        <v>1</v>
      </c>
      <c r="CF888">
        <f>'Raw Data'!BT888</f>
        <v>2</v>
      </c>
      <c r="CG888">
        <f>'Raw Data'!BU888</f>
        <v>1</v>
      </c>
      <c r="CH888">
        <f>'Raw Data'!BV888</f>
        <v>1</v>
      </c>
      <c r="CI888">
        <f>'Raw Data'!BW888</f>
        <v>2</v>
      </c>
      <c r="CJ888">
        <f>'Raw Data'!BX888</f>
        <v>0</v>
      </c>
      <c r="CK888">
        <f>'Raw Data'!BY888</f>
        <v>4</v>
      </c>
      <c r="CL888" t="str">
        <f>'Raw Data'!BZ888</f>
        <v>N</v>
      </c>
      <c r="CM888">
        <f t="shared" si="193"/>
        <v>0</v>
      </c>
      <c r="CN888">
        <f>'Raw Data'!CA888</f>
        <v>57</v>
      </c>
      <c r="CO888">
        <f>'Raw Data'!CB888</f>
        <v>372</v>
      </c>
      <c r="CP888">
        <f>'Raw Data'!CC888</f>
        <v>0</v>
      </c>
      <c r="CQ888" t="str">
        <f>'Raw Data'!CD888</f>
        <v>Not Urban</v>
      </c>
      <c r="CR888" t="str">
        <f>'Raw Data'!CE888</f>
        <v>Not Urban</v>
      </c>
      <c r="CS888">
        <f>'Raw Data'!CF888</f>
        <v>0</v>
      </c>
      <c r="CT888">
        <f>'Raw Data'!CG888</f>
        <v>55</v>
      </c>
      <c r="CU888">
        <f>'Raw Data'!CH888</f>
        <v>3990</v>
      </c>
      <c r="CV888" t="str">
        <f>'Raw Data'!CI888</f>
        <v xml:space="preserve"> </v>
      </c>
      <c r="CW888">
        <f>'Raw Data'!CJ888</f>
        <v>0</v>
      </c>
      <c r="CX888">
        <f>'Raw Data'!CK888</f>
        <v>0.22037100000000001</v>
      </c>
      <c r="CY888">
        <f>'Raw Data'!CL888</f>
        <v>11</v>
      </c>
      <c r="CZ888" t="str">
        <f>'Raw Data'!CM888</f>
        <v>State Mainline</v>
      </c>
      <c r="DA888">
        <f>'Raw Data'!CN888</f>
        <v>3990</v>
      </c>
      <c r="DB888">
        <f>'Raw Data'!CO888</f>
        <v>84835</v>
      </c>
      <c r="DC888">
        <f>'Raw Data'!CP888</f>
        <v>1.117</v>
      </c>
      <c r="DD888">
        <f>'Raw Data'!CQ888</f>
        <v>1.3380000000000001</v>
      </c>
      <c r="DE888">
        <f>'Raw Data'!CR888</f>
        <v>84835</v>
      </c>
      <c r="DF888">
        <f>'Raw Data'!CS888</f>
        <v>0</v>
      </c>
      <c r="DG888">
        <f>'Raw Data'!CT888</f>
        <v>1163.5584429999999</v>
      </c>
      <c r="DH888">
        <f>'Raw Data'!CU888</f>
        <v>100</v>
      </c>
      <c r="DI888">
        <f>'Raw Data'!CV888</f>
        <v>9614</v>
      </c>
      <c r="DJ888">
        <f>'Raw Data'!CW888</f>
        <v>8.7460000000000003E-3</v>
      </c>
      <c r="DK888">
        <f>'Raw Data'!CX888</f>
        <v>0</v>
      </c>
      <c r="DL888">
        <f>'Raw Data'!CY888</f>
        <v>1.8129999999999999E-3</v>
      </c>
      <c r="DM888">
        <f>'Raw Data'!CZ888</f>
        <v>137</v>
      </c>
      <c r="DN888" t="str">
        <f>'Raw Data'!DA888</f>
        <v>057-0134</v>
      </c>
      <c r="DO888" t="str">
        <f>'Raw Data'!DB888</f>
        <v>4R : Rural Minor Arterial</v>
      </c>
      <c r="DP888" t="str">
        <f>'Raw Data'!DC888</f>
        <v>34.192609, -84.311292</v>
      </c>
      <c r="DQ888">
        <f>'Raw Data'!DD888</f>
        <v>-84.311291999999995</v>
      </c>
      <c r="DR888">
        <f>'Raw Data'!DE888</f>
        <v>34.192608999999997</v>
      </c>
      <c r="DS888">
        <f>'Raw Data'!DF888</f>
        <v>34.192608999999997</v>
      </c>
      <c r="DT888">
        <f>'Raw Data'!DG888</f>
        <v>-84.311291999999995</v>
      </c>
      <c r="DU888">
        <f>'Raw Data'!DH888</f>
        <v>7.842E-3</v>
      </c>
      <c r="DV888">
        <f>'Raw Data'!DI888</f>
        <v>1.8129999999999999E-3</v>
      </c>
      <c r="DW888">
        <f>'Raw Data'!DJ888</f>
        <v>52</v>
      </c>
      <c r="DX888" s="11">
        <f t="shared" si="194"/>
        <v>713.33333333333337</v>
      </c>
      <c r="DY888" s="5">
        <f t="shared" si="195"/>
        <v>665</v>
      </c>
      <c r="DZ888" s="5">
        <f t="shared" si="188"/>
        <v>48.333333333333371</v>
      </c>
      <c r="EA888" s="5">
        <f t="shared" si="189"/>
        <v>7.2681704260651681E-2</v>
      </c>
      <c r="EB888" s="5">
        <f t="shared" si="190"/>
        <v>689.16666666666674</v>
      </c>
      <c r="EC888">
        <f>'Raw Data'!DK888</f>
        <v>690</v>
      </c>
      <c r="ED888">
        <f>'Raw Data'!DL888</f>
        <v>0</v>
      </c>
      <c r="EE888">
        <f>'Raw Data'!DM888</f>
        <v>710</v>
      </c>
      <c r="EF888">
        <f>'Raw Data'!DN888</f>
        <v>0</v>
      </c>
      <c r="EG888">
        <f>'Raw Data'!DO888</f>
        <v>740</v>
      </c>
      <c r="EH888">
        <f>'Raw Data'!DP888</f>
        <v>0</v>
      </c>
      <c r="EI888">
        <f>'Raw Data'!DQ888</f>
        <v>750</v>
      </c>
      <c r="EJ888">
        <f>'Raw Data'!DR888</f>
        <v>0</v>
      </c>
      <c r="EK888">
        <f>'Raw Data'!DS888</f>
        <v>730</v>
      </c>
      <c r="EL888">
        <f>'Raw Data'!DT888</f>
        <v>11.8</v>
      </c>
      <c r="EM888">
        <f>'Raw Data'!DU888</f>
        <v>690</v>
      </c>
      <c r="EN888">
        <f>'Raw Data'!DV888</f>
        <v>11.9</v>
      </c>
      <c r="EO888">
        <f>'Raw Data'!DW888</f>
        <v>620</v>
      </c>
      <c r="EP888">
        <f>'Raw Data'!DX888</f>
        <v>0</v>
      </c>
      <c r="EQ888">
        <f>'Raw Data'!DY888</f>
        <v>620</v>
      </c>
      <c r="ER888">
        <f>'Raw Data'!DZ888</f>
        <v>0</v>
      </c>
      <c r="ES888">
        <f>'Raw Data'!EA888</f>
        <v>620</v>
      </c>
      <c r="ET888">
        <f>'Raw Data'!EB888</f>
        <v>0</v>
      </c>
      <c r="EU888">
        <f>'Raw Data'!EC888</f>
        <v>630</v>
      </c>
      <c r="EV888">
        <f>'Raw Data'!ED888</f>
        <v>0</v>
      </c>
      <c r="EW888">
        <f>'Raw Data'!EE888</f>
        <v>0</v>
      </c>
    </row>
    <row r="889" spans="1:153" x14ac:dyDescent="0.3">
      <c r="A889">
        <f>'Raw Data'!A889</f>
        <v>887</v>
      </c>
      <c r="B889" t="str">
        <f>'Raw Data'!B889</f>
        <v>Point</v>
      </c>
      <c r="C889">
        <f>'Raw Data'!C889</f>
        <v>837</v>
      </c>
      <c r="D889">
        <f>'Raw Data'!D889</f>
        <v>77199</v>
      </c>
      <c r="E889" t="str">
        <f>'Raw Data'!E889</f>
        <v>Point</v>
      </c>
      <c r="F889">
        <f>'Raw Data'!F889</f>
        <v>4601684</v>
      </c>
      <c r="G889" t="str">
        <f>'Raw Data'!G889</f>
        <v>Cherokee Co Sheriff's Office</v>
      </c>
      <c r="H889" s="3">
        <f>'Raw Data'!H889</f>
        <v>41555</v>
      </c>
      <c r="L889">
        <f t="shared" si="182"/>
        <v>0</v>
      </c>
      <c r="M889" s="5">
        <f t="shared" si="183"/>
        <v>41555</v>
      </c>
      <c r="N889" s="5">
        <f t="shared" si="191"/>
        <v>2013</v>
      </c>
      <c r="O889" s="5" t="str" cm="1">
        <f t="array" ref="O889">_xlfn.IFS(N889&lt;=2016,"before treatment",N889=2017,"unknown",N889&gt;2017,"after treatment")</f>
        <v>before treatment</v>
      </c>
      <c r="P889" s="5">
        <f t="shared" si="184"/>
        <v>1</v>
      </c>
      <c r="Q889" s="5">
        <f t="shared" si="185"/>
        <v>0</v>
      </c>
      <c r="R889" t="str">
        <f>'Raw Data'!I889</f>
        <v>Cherokee</v>
      </c>
      <c r="S889" t="str">
        <f>'Raw Data'!J889</f>
        <v>Birmingham Rd</v>
      </c>
      <c r="T889" t="str">
        <f>'Raw Data'!K889</f>
        <v>Smith Forest Ln</v>
      </c>
      <c r="U889" t="str">
        <f>'Raw Data'!L889</f>
        <v>(C) Possible Injury / Complaint</v>
      </c>
      <c r="V889">
        <f>'Raw Data'!M889</f>
        <v>0</v>
      </c>
      <c r="W889">
        <f>'Raw Data'!N889</f>
        <v>0</v>
      </c>
      <c r="X889">
        <f>'Raw Data'!O889</f>
        <v>0</v>
      </c>
      <c r="Y889" t="str">
        <f>'Raw Data'!P889</f>
        <v>Not a Collision with Motor Vehicle</v>
      </c>
      <c r="Z889" t="str">
        <f>'Raw Data'!Q889</f>
        <v>Off Roadway</v>
      </c>
      <c r="AA889" t="str">
        <f>'Raw Data'!R889</f>
        <v>Other Non-Collision</v>
      </c>
      <c r="AB889" t="str">
        <f>'Raw Data'!S889</f>
        <v>Tree</v>
      </c>
      <c r="AC889" t="str">
        <f>'Raw Data'!T889</f>
        <v>Driver Lost Control</v>
      </c>
      <c r="AD889">
        <f>'Raw Data'!U889</f>
        <v>1</v>
      </c>
      <c r="AE889" s="5" t="str">
        <f t="shared" si="192"/>
        <v>Yes</v>
      </c>
      <c r="AF889" t="str">
        <f>'Raw Data'!V889</f>
        <v>Negotiating a Curve</v>
      </c>
      <c r="AG889" s="5">
        <f t="shared" si="186"/>
        <v>0</v>
      </c>
      <c r="AH889" t="str">
        <f>'Raw Data'!W889</f>
        <v>South</v>
      </c>
      <c r="AI889" t="str">
        <f>'Raw Data'!X889</f>
        <v>Dark-Not Lighted</v>
      </c>
      <c r="AJ889" t="str">
        <f>'Raw Data'!Y889</f>
        <v>Dry</v>
      </c>
      <c r="AK889">
        <f>'Raw Data'!Z889</f>
        <v>19</v>
      </c>
      <c r="AL889" t="str">
        <f>'Raw Data'!AA889</f>
        <v>["Lap and Shoulder Belt Used","Lap and Shoulder Belt Used"]</v>
      </c>
      <c r="AM889" s="5">
        <f t="shared" si="187"/>
        <v>0</v>
      </c>
      <c r="AN889" t="str">
        <f>'Raw Data'!AB889</f>
        <v>Passenger Car</v>
      </c>
      <c r="AO889" t="str">
        <f>'Raw Data'!AC889</f>
        <v>0571037200I</v>
      </c>
      <c r="AP889">
        <f>'Raw Data'!AD889</f>
        <v>1.1288579999999999</v>
      </c>
      <c r="AQ889">
        <f>'Raw Data'!AE889</f>
        <v>34.198417999999997</v>
      </c>
      <c r="AR889">
        <f>'Raw Data'!AF889</f>
        <v>-84.305960999999996</v>
      </c>
      <c r="AS889">
        <f>'Raw Data'!AG889</f>
        <v>52</v>
      </c>
      <c r="AT889">
        <f>'Raw Data'!AH889</f>
        <v>223</v>
      </c>
      <c r="AU889">
        <f>'Raw Data'!AI889</f>
        <v>2292</v>
      </c>
      <c r="AV889" t="str">
        <f>'Raw Data'!AJ889</f>
        <v>D6_0372_00_I</v>
      </c>
      <c r="AW889">
        <f>'Raw Data'!AK889</f>
        <v>2</v>
      </c>
      <c r="AX889">
        <f>'Raw Data'!AL889</f>
        <v>2</v>
      </c>
      <c r="AY889" t="str">
        <f>'Raw Data'!AM889</f>
        <v>simple</v>
      </c>
      <c r="AZ889">
        <f>'Raw Data'!AN889</f>
        <v>755.9</v>
      </c>
      <c r="BA889">
        <f>'Raw Data'!AO889</f>
        <v>47.8</v>
      </c>
      <c r="BB889">
        <f>'Raw Data'!AP889</f>
        <v>630.1</v>
      </c>
      <c r="BC889">
        <f>'Raw Data'!AQ889</f>
        <v>-84.305970000000002</v>
      </c>
      <c r="BD889">
        <f>'Raw Data'!AR889</f>
        <v>34.198366999999998</v>
      </c>
      <c r="BE889">
        <f>'Raw Data'!AS889</f>
        <v>-84.305091000000004</v>
      </c>
      <c r="BF889">
        <f>'Raw Data'!AT889</f>
        <v>34.199886999999997</v>
      </c>
      <c r="BG889" t="str">
        <f>'Raw Data'!AU889</f>
        <v>0571037200I</v>
      </c>
      <c r="BH889">
        <f>'Raw Data'!AV889</f>
        <v>1</v>
      </c>
      <c r="BI889">
        <f>'Raw Data'!AW889</f>
        <v>57</v>
      </c>
      <c r="BJ889">
        <f>'Raw Data'!AX889</f>
        <v>372</v>
      </c>
      <c r="BK889">
        <f>'Raw Data'!AY889</f>
        <v>0</v>
      </c>
      <c r="BL889">
        <f>'Raw Data'!AZ889</f>
        <v>55</v>
      </c>
      <c r="BM889">
        <f>'Raw Data'!BA889</f>
        <v>13.79</v>
      </c>
      <c r="BN889">
        <f>'Raw Data'!BB889</f>
        <v>13.58</v>
      </c>
      <c r="BO889">
        <f>'Raw Data'!BC889</f>
        <v>1079.0999999999999</v>
      </c>
      <c r="BP889">
        <f>'Raw Data'!BD889</f>
        <v>1074.5</v>
      </c>
      <c r="BQ889">
        <f>'Raw Data'!BE889</f>
        <v>1070.2</v>
      </c>
      <c r="BR889">
        <f>'Raw Data'!BF889</f>
        <v>50</v>
      </c>
      <c r="BS889">
        <f>'Raw Data'!BG889</f>
        <v>47.8</v>
      </c>
      <c r="BT889">
        <f>'Raw Data'!BH889</f>
        <v>2.2000000000000002</v>
      </c>
      <c r="BU889">
        <f>'Raw Data'!BI889</f>
        <v>44138</v>
      </c>
      <c r="BV889" t="str">
        <f>'Raw Data'!BJ889</f>
        <v>NONE</v>
      </c>
      <c r="BW889">
        <f>'Raw Data'!BK889</f>
        <v>1.8129999999999999E-3</v>
      </c>
      <c r="BX889">
        <f>'Raw Data'!BL889</f>
        <v>9757</v>
      </c>
      <c r="BY889">
        <f>'Raw Data'!BM889</f>
        <v>9561</v>
      </c>
      <c r="BZ889" t="str">
        <f>'Raw Data'!BN889</f>
        <v>0571037200I</v>
      </c>
      <c r="CA889" t="str">
        <f>'Raw Data'!BO889</f>
        <v>CHEROKEE</v>
      </c>
      <c r="CB889">
        <f>'Raw Data'!BP889</f>
        <v>1</v>
      </c>
      <c r="CC889">
        <f>'Raw Data'!BQ889</f>
        <v>37200</v>
      </c>
      <c r="CD889">
        <f>'Raw Data'!BR889</f>
        <v>6</v>
      </c>
      <c r="CE889">
        <f>'Raw Data'!BS889</f>
        <v>1</v>
      </c>
      <c r="CF889">
        <f>'Raw Data'!BT889</f>
        <v>2</v>
      </c>
      <c r="CG889">
        <f>'Raw Data'!BU889</f>
        <v>1</v>
      </c>
      <c r="CH889">
        <f>'Raw Data'!BV889</f>
        <v>1</v>
      </c>
      <c r="CI889">
        <f>'Raw Data'!BW889</f>
        <v>2</v>
      </c>
      <c r="CJ889">
        <f>'Raw Data'!BX889</f>
        <v>0</v>
      </c>
      <c r="CK889">
        <f>'Raw Data'!BY889</f>
        <v>4</v>
      </c>
      <c r="CL889" t="str">
        <f>'Raw Data'!BZ889</f>
        <v>N</v>
      </c>
      <c r="CM889">
        <f t="shared" si="193"/>
        <v>0</v>
      </c>
      <c r="CN889">
        <f>'Raw Data'!CA889</f>
        <v>57</v>
      </c>
      <c r="CO889">
        <f>'Raw Data'!CB889</f>
        <v>372</v>
      </c>
      <c r="CP889">
        <f>'Raw Data'!CC889</f>
        <v>0</v>
      </c>
      <c r="CQ889" t="str">
        <f>'Raw Data'!CD889</f>
        <v>Not Urban</v>
      </c>
      <c r="CR889" t="str">
        <f>'Raw Data'!CE889</f>
        <v>Not Urban</v>
      </c>
      <c r="CS889">
        <f>'Raw Data'!CF889</f>
        <v>0</v>
      </c>
      <c r="CT889">
        <f>'Raw Data'!CG889</f>
        <v>55</v>
      </c>
      <c r="CU889">
        <f>'Raw Data'!CH889</f>
        <v>3990</v>
      </c>
      <c r="CV889" t="str">
        <f>'Raw Data'!CI889</f>
        <v xml:space="preserve"> </v>
      </c>
      <c r="CW889">
        <f>'Raw Data'!CJ889</f>
        <v>0</v>
      </c>
      <c r="CX889">
        <f>'Raw Data'!CK889</f>
        <v>0.22037100000000001</v>
      </c>
      <c r="CY889">
        <f>'Raw Data'!CL889</f>
        <v>11</v>
      </c>
      <c r="CZ889" t="str">
        <f>'Raw Data'!CM889</f>
        <v>State Mainline</v>
      </c>
      <c r="DA889">
        <f>'Raw Data'!CN889</f>
        <v>3990</v>
      </c>
      <c r="DB889">
        <f>'Raw Data'!CO889</f>
        <v>84835</v>
      </c>
      <c r="DC889">
        <f>'Raw Data'!CP889</f>
        <v>1.117</v>
      </c>
      <c r="DD889">
        <f>'Raw Data'!CQ889</f>
        <v>1.3380000000000001</v>
      </c>
      <c r="DE889">
        <f>'Raw Data'!CR889</f>
        <v>84835</v>
      </c>
      <c r="DF889">
        <f>'Raw Data'!CS889</f>
        <v>0</v>
      </c>
      <c r="DG889">
        <f>'Raw Data'!CT889</f>
        <v>1163.5584429999999</v>
      </c>
      <c r="DH889">
        <f>'Raw Data'!CU889</f>
        <v>100</v>
      </c>
      <c r="DI889">
        <f>'Raw Data'!CV889</f>
        <v>9614</v>
      </c>
      <c r="DJ889">
        <f>'Raw Data'!CW889</f>
        <v>8.7460000000000003E-3</v>
      </c>
      <c r="DK889">
        <f>'Raw Data'!CX889</f>
        <v>0</v>
      </c>
      <c r="DL889">
        <f>'Raw Data'!CY889</f>
        <v>1.8129999999999999E-3</v>
      </c>
      <c r="DM889">
        <f>'Raw Data'!CZ889</f>
        <v>137</v>
      </c>
      <c r="DN889" t="str">
        <f>'Raw Data'!DA889</f>
        <v>057-0134</v>
      </c>
      <c r="DO889" t="str">
        <f>'Raw Data'!DB889</f>
        <v>4R : Rural Minor Arterial</v>
      </c>
      <c r="DP889" t="str">
        <f>'Raw Data'!DC889</f>
        <v>34.192609, -84.311292</v>
      </c>
      <c r="DQ889">
        <f>'Raw Data'!DD889</f>
        <v>-84.311291999999995</v>
      </c>
      <c r="DR889">
        <f>'Raw Data'!DE889</f>
        <v>34.192608999999997</v>
      </c>
      <c r="DS889">
        <f>'Raw Data'!DF889</f>
        <v>34.192608999999997</v>
      </c>
      <c r="DT889">
        <f>'Raw Data'!DG889</f>
        <v>-84.311291999999995</v>
      </c>
      <c r="DU889">
        <f>'Raw Data'!DH889</f>
        <v>7.842E-3</v>
      </c>
      <c r="DV889">
        <f>'Raw Data'!DI889</f>
        <v>1.8129999999999999E-3</v>
      </c>
      <c r="DW889">
        <f>'Raw Data'!DJ889</f>
        <v>52</v>
      </c>
      <c r="DX889" s="11">
        <f t="shared" si="194"/>
        <v>713.33333333333337</v>
      </c>
      <c r="DY889" s="5">
        <f t="shared" si="195"/>
        <v>665</v>
      </c>
      <c r="DZ889" s="5">
        <f t="shared" si="188"/>
        <v>48.333333333333371</v>
      </c>
      <c r="EA889" s="5">
        <f t="shared" si="189"/>
        <v>7.2681704260651681E-2</v>
      </c>
      <c r="EB889" s="5">
        <f t="shared" si="190"/>
        <v>689.16666666666674</v>
      </c>
      <c r="EC889">
        <f>'Raw Data'!DK889</f>
        <v>690</v>
      </c>
      <c r="ED889">
        <f>'Raw Data'!DL889</f>
        <v>0</v>
      </c>
      <c r="EE889">
        <f>'Raw Data'!DM889</f>
        <v>710</v>
      </c>
      <c r="EF889">
        <f>'Raw Data'!DN889</f>
        <v>0</v>
      </c>
      <c r="EG889">
        <f>'Raw Data'!DO889</f>
        <v>740</v>
      </c>
      <c r="EH889">
        <f>'Raw Data'!DP889</f>
        <v>0</v>
      </c>
      <c r="EI889">
        <f>'Raw Data'!DQ889</f>
        <v>750</v>
      </c>
      <c r="EJ889">
        <f>'Raw Data'!DR889</f>
        <v>0</v>
      </c>
      <c r="EK889">
        <f>'Raw Data'!DS889</f>
        <v>730</v>
      </c>
      <c r="EL889">
        <f>'Raw Data'!DT889</f>
        <v>11.8</v>
      </c>
      <c r="EM889">
        <f>'Raw Data'!DU889</f>
        <v>690</v>
      </c>
      <c r="EN889">
        <f>'Raw Data'!DV889</f>
        <v>11.9</v>
      </c>
      <c r="EO889">
        <f>'Raw Data'!DW889</f>
        <v>620</v>
      </c>
      <c r="EP889">
        <f>'Raw Data'!DX889</f>
        <v>0</v>
      </c>
      <c r="EQ889">
        <f>'Raw Data'!DY889</f>
        <v>620</v>
      </c>
      <c r="ER889">
        <f>'Raw Data'!DZ889</f>
        <v>0</v>
      </c>
      <c r="ES889">
        <f>'Raw Data'!EA889</f>
        <v>620</v>
      </c>
      <c r="ET889">
        <f>'Raw Data'!EB889</f>
        <v>0</v>
      </c>
      <c r="EU889">
        <f>'Raw Data'!EC889</f>
        <v>630</v>
      </c>
      <c r="EV889">
        <f>'Raw Data'!ED889</f>
        <v>0</v>
      </c>
      <c r="EW889">
        <f>'Raw Data'!EE889</f>
        <v>0</v>
      </c>
    </row>
    <row r="890" spans="1:153" x14ac:dyDescent="0.3">
      <c r="A890">
        <f>'Raw Data'!A890</f>
        <v>888</v>
      </c>
      <c r="B890" t="str">
        <f>'Raw Data'!B890</f>
        <v>Point</v>
      </c>
      <c r="C890">
        <f>'Raw Data'!C890</f>
        <v>920</v>
      </c>
      <c r="D890">
        <f>'Raw Data'!D890</f>
        <v>58903</v>
      </c>
      <c r="E890" t="str">
        <f>'Raw Data'!E890</f>
        <v>Point</v>
      </c>
      <c r="F890">
        <f>'Raw Data'!F890</f>
        <v>5421601</v>
      </c>
      <c r="G890" t="str">
        <f>'Raw Data'!G890</f>
        <v>Cherokee Co Sheriff's Office</v>
      </c>
      <c r="H890" s="3">
        <f>'Raw Data'!H890</f>
        <v>42257</v>
      </c>
      <c r="L890">
        <f t="shared" si="182"/>
        <v>0</v>
      </c>
      <c r="M890" s="5">
        <f t="shared" si="183"/>
        <v>42257</v>
      </c>
      <c r="N890" s="5">
        <f t="shared" si="191"/>
        <v>2015</v>
      </c>
      <c r="O890" s="5" t="str" cm="1">
        <f t="array" ref="O890">_xlfn.IFS(N890&lt;=2016,"before treatment",N890=2017,"unknown",N890&gt;2017,"after treatment")</f>
        <v>before treatment</v>
      </c>
      <c r="P890" s="5">
        <f t="shared" si="184"/>
        <v>1</v>
      </c>
      <c r="Q890" s="5">
        <f t="shared" si="185"/>
        <v>0</v>
      </c>
      <c r="R890" t="str">
        <f>'Raw Data'!I890</f>
        <v>Cherokee</v>
      </c>
      <c r="S890" t="str">
        <f>'Raw Data'!J890</f>
        <v>["Birmingham Rd","Smith Forest Ln"]</v>
      </c>
      <c r="T890" t="str">
        <f>'Raw Data'!K890</f>
        <v>Smith Forest Ln</v>
      </c>
      <c r="U890" t="str">
        <f>'Raw Data'!L890</f>
        <v>(B) Suspected Minor/Visible Injury</v>
      </c>
      <c r="V890">
        <f>'Raw Data'!M890</f>
        <v>0</v>
      </c>
      <c r="W890">
        <f>'Raw Data'!N890</f>
        <v>0</v>
      </c>
      <c r="X890">
        <f>'Raw Data'!O890</f>
        <v>1</v>
      </c>
      <c r="Y890" t="str">
        <f>'Raw Data'!P890</f>
        <v>Not a Collision with Motor Vehicle</v>
      </c>
      <c r="Z890" t="str">
        <f>'Raw Data'!Q890</f>
        <v>On Roadway - Roadway Intersection</v>
      </c>
      <c r="AA890" t="str">
        <f>'Raw Data'!R890</f>
        <v>Over Turn</v>
      </c>
      <c r="AB890" t="str">
        <f>'Raw Data'!S890</f>
        <v>Over Turn</v>
      </c>
      <c r="AC890" t="str">
        <f>'Raw Data'!T890</f>
        <v>Other</v>
      </c>
      <c r="AD890">
        <f>'Raw Data'!U890</f>
        <v>1</v>
      </c>
      <c r="AE890" s="5" t="str">
        <f t="shared" si="192"/>
        <v>Yes</v>
      </c>
      <c r="AF890" t="str">
        <f>'Raw Data'!V890</f>
        <v>Negotiating a Curve</v>
      </c>
      <c r="AG890" s="5">
        <f t="shared" si="186"/>
        <v>0</v>
      </c>
      <c r="AH890" t="str">
        <f>'Raw Data'!W890</f>
        <v>West</v>
      </c>
      <c r="AI890" t="str">
        <f>'Raw Data'!X890</f>
        <v>Daylight</v>
      </c>
      <c r="AJ890" t="str">
        <f>'Raw Data'!Y890</f>
        <v>Dry</v>
      </c>
      <c r="AK890">
        <f>'Raw Data'!Z890</f>
        <v>42</v>
      </c>
      <c r="AL890" t="str">
        <f>'Raw Data'!AA890</f>
        <v>Unknown</v>
      </c>
      <c r="AM890" s="5">
        <f t="shared" si="187"/>
        <v>0</v>
      </c>
      <c r="AN890" t="str">
        <f>'Raw Data'!AB890</f>
        <v>Single Unit Truck</v>
      </c>
      <c r="AO890" t="str">
        <f>'Raw Data'!AC890</f>
        <v>0571037200I</v>
      </c>
      <c r="AP890">
        <f>'Raw Data'!AD890</f>
        <v>1.121</v>
      </c>
      <c r="AQ890">
        <f>'Raw Data'!AE890</f>
        <v>34.198281999999999</v>
      </c>
      <c r="AR890">
        <f>'Raw Data'!AF890</f>
        <v>-84.305985000000007</v>
      </c>
      <c r="AS890">
        <f>'Raw Data'!AG890</f>
        <v>52</v>
      </c>
      <c r="AT890">
        <f>'Raw Data'!AH890</f>
        <v>223</v>
      </c>
      <c r="AU890">
        <f>'Raw Data'!AI890</f>
        <v>2292</v>
      </c>
      <c r="AV890" t="str">
        <f>'Raw Data'!AJ890</f>
        <v>D6_0372_00_I</v>
      </c>
      <c r="AW890">
        <f>'Raw Data'!AK890</f>
        <v>2</v>
      </c>
      <c r="AX890">
        <f>'Raw Data'!AL890</f>
        <v>2</v>
      </c>
      <c r="AY890" t="str">
        <f>'Raw Data'!AM890</f>
        <v>simple</v>
      </c>
      <c r="AZ890">
        <f>'Raw Data'!AN890</f>
        <v>755.9</v>
      </c>
      <c r="BA890">
        <f>'Raw Data'!AO890</f>
        <v>47.8</v>
      </c>
      <c r="BB890">
        <f>'Raw Data'!AP890</f>
        <v>630.1</v>
      </c>
      <c r="BC890">
        <f>'Raw Data'!AQ890</f>
        <v>-84.305970000000002</v>
      </c>
      <c r="BD890">
        <f>'Raw Data'!AR890</f>
        <v>34.198366999999998</v>
      </c>
      <c r="BE890">
        <f>'Raw Data'!AS890</f>
        <v>-84.305091000000004</v>
      </c>
      <c r="BF890">
        <f>'Raw Data'!AT890</f>
        <v>34.199886999999997</v>
      </c>
      <c r="BG890" t="str">
        <f>'Raw Data'!AU890</f>
        <v>0571037200I</v>
      </c>
      <c r="BH890">
        <f>'Raw Data'!AV890</f>
        <v>1</v>
      </c>
      <c r="BI890">
        <f>'Raw Data'!AW890</f>
        <v>57</v>
      </c>
      <c r="BJ890">
        <f>'Raw Data'!AX890</f>
        <v>372</v>
      </c>
      <c r="BK890">
        <f>'Raw Data'!AY890</f>
        <v>0</v>
      </c>
      <c r="BL890">
        <f>'Raw Data'!AZ890</f>
        <v>55</v>
      </c>
      <c r="BM890">
        <f>'Raw Data'!BA890</f>
        <v>13.79</v>
      </c>
      <c r="BN890">
        <f>'Raw Data'!BB890</f>
        <v>13.58</v>
      </c>
      <c r="BO890">
        <f>'Raw Data'!BC890</f>
        <v>1079.0999999999999</v>
      </c>
      <c r="BP890">
        <f>'Raw Data'!BD890</f>
        <v>1074.5</v>
      </c>
      <c r="BQ890">
        <f>'Raw Data'!BE890</f>
        <v>1070.2</v>
      </c>
      <c r="BR890">
        <f>'Raw Data'!BF890</f>
        <v>50</v>
      </c>
      <c r="BS890">
        <f>'Raw Data'!BG890</f>
        <v>47.8</v>
      </c>
      <c r="BT890">
        <f>'Raw Data'!BH890</f>
        <v>2.2000000000000002</v>
      </c>
      <c r="BU890">
        <f>'Raw Data'!BI890</f>
        <v>44138</v>
      </c>
      <c r="BV890" t="str">
        <f>'Raw Data'!BJ890</f>
        <v>NONE</v>
      </c>
      <c r="BW890">
        <f>'Raw Data'!BK890</f>
        <v>1.8129999999999999E-3</v>
      </c>
      <c r="BX890">
        <f>'Raw Data'!BL890</f>
        <v>9757</v>
      </c>
      <c r="BY890">
        <f>'Raw Data'!BM890</f>
        <v>9561</v>
      </c>
      <c r="BZ890" t="str">
        <f>'Raw Data'!BN890</f>
        <v>0571037200I</v>
      </c>
      <c r="CA890" t="str">
        <f>'Raw Data'!BO890</f>
        <v>CHEROKEE</v>
      </c>
      <c r="CB890">
        <f>'Raw Data'!BP890</f>
        <v>1</v>
      </c>
      <c r="CC890">
        <f>'Raw Data'!BQ890</f>
        <v>37200</v>
      </c>
      <c r="CD890">
        <f>'Raw Data'!BR890</f>
        <v>6</v>
      </c>
      <c r="CE890">
        <f>'Raw Data'!BS890</f>
        <v>1</v>
      </c>
      <c r="CF890">
        <f>'Raw Data'!BT890</f>
        <v>2</v>
      </c>
      <c r="CG890">
        <f>'Raw Data'!BU890</f>
        <v>1</v>
      </c>
      <c r="CH890">
        <f>'Raw Data'!BV890</f>
        <v>1</v>
      </c>
      <c r="CI890">
        <f>'Raw Data'!BW890</f>
        <v>2</v>
      </c>
      <c r="CJ890">
        <f>'Raw Data'!BX890</f>
        <v>0</v>
      </c>
      <c r="CK890">
        <f>'Raw Data'!BY890</f>
        <v>4</v>
      </c>
      <c r="CL890" t="str">
        <f>'Raw Data'!BZ890</f>
        <v>N</v>
      </c>
      <c r="CM890">
        <f t="shared" si="193"/>
        <v>0</v>
      </c>
      <c r="CN890">
        <f>'Raw Data'!CA890</f>
        <v>57</v>
      </c>
      <c r="CO890">
        <f>'Raw Data'!CB890</f>
        <v>372</v>
      </c>
      <c r="CP890">
        <f>'Raw Data'!CC890</f>
        <v>0</v>
      </c>
      <c r="CQ890" t="str">
        <f>'Raw Data'!CD890</f>
        <v>Not Urban</v>
      </c>
      <c r="CR890" t="str">
        <f>'Raw Data'!CE890</f>
        <v>Not Urban</v>
      </c>
      <c r="CS890">
        <f>'Raw Data'!CF890</f>
        <v>0</v>
      </c>
      <c r="CT890">
        <f>'Raw Data'!CG890</f>
        <v>55</v>
      </c>
      <c r="CU890">
        <f>'Raw Data'!CH890</f>
        <v>3990</v>
      </c>
      <c r="CV890" t="str">
        <f>'Raw Data'!CI890</f>
        <v xml:space="preserve"> </v>
      </c>
      <c r="CW890">
        <f>'Raw Data'!CJ890</f>
        <v>0</v>
      </c>
      <c r="CX890">
        <f>'Raw Data'!CK890</f>
        <v>0.22037100000000001</v>
      </c>
      <c r="CY890">
        <f>'Raw Data'!CL890</f>
        <v>11</v>
      </c>
      <c r="CZ890" t="str">
        <f>'Raw Data'!CM890</f>
        <v>State Mainline</v>
      </c>
      <c r="DA890">
        <f>'Raw Data'!CN890</f>
        <v>3990</v>
      </c>
      <c r="DB890">
        <f>'Raw Data'!CO890</f>
        <v>84835</v>
      </c>
      <c r="DC890">
        <f>'Raw Data'!CP890</f>
        <v>1.117</v>
      </c>
      <c r="DD890">
        <f>'Raw Data'!CQ890</f>
        <v>1.3380000000000001</v>
      </c>
      <c r="DE890">
        <f>'Raw Data'!CR890</f>
        <v>84835</v>
      </c>
      <c r="DF890">
        <f>'Raw Data'!CS890</f>
        <v>0</v>
      </c>
      <c r="DG890">
        <f>'Raw Data'!CT890</f>
        <v>1163.5584429999999</v>
      </c>
      <c r="DH890">
        <f>'Raw Data'!CU890</f>
        <v>100</v>
      </c>
      <c r="DI890">
        <f>'Raw Data'!CV890</f>
        <v>9614</v>
      </c>
      <c r="DJ890">
        <f>'Raw Data'!CW890</f>
        <v>8.7460000000000003E-3</v>
      </c>
      <c r="DK890">
        <f>'Raw Data'!CX890</f>
        <v>0</v>
      </c>
      <c r="DL890">
        <f>'Raw Data'!CY890</f>
        <v>1.8129999999999999E-3</v>
      </c>
      <c r="DM890">
        <f>'Raw Data'!CZ890</f>
        <v>137</v>
      </c>
      <c r="DN890" t="str">
        <f>'Raw Data'!DA890</f>
        <v>057-0134</v>
      </c>
      <c r="DO890" t="str">
        <f>'Raw Data'!DB890</f>
        <v>4R : Rural Minor Arterial</v>
      </c>
      <c r="DP890" t="str">
        <f>'Raw Data'!DC890</f>
        <v>34.192609, -84.311292</v>
      </c>
      <c r="DQ890">
        <f>'Raw Data'!DD890</f>
        <v>-84.311291999999995</v>
      </c>
      <c r="DR890">
        <f>'Raw Data'!DE890</f>
        <v>34.192608999999997</v>
      </c>
      <c r="DS890">
        <f>'Raw Data'!DF890</f>
        <v>34.192608999999997</v>
      </c>
      <c r="DT890">
        <f>'Raw Data'!DG890</f>
        <v>-84.311291999999995</v>
      </c>
      <c r="DU890">
        <f>'Raw Data'!DH890</f>
        <v>7.842E-3</v>
      </c>
      <c r="DV890">
        <f>'Raw Data'!DI890</f>
        <v>1.8129999999999999E-3</v>
      </c>
      <c r="DW890">
        <f>'Raw Data'!DJ890</f>
        <v>52</v>
      </c>
      <c r="DX890" s="11">
        <f t="shared" si="194"/>
        <v>713.33333333333337</v>
      </c>
      <c r="DY890" s="5">
        <f t="shared" si="195"/>
        <v>665</v>
      </c>
      <c r="DZ890" s="5">
        <f t="shared" si="188"/>
        <v>48.333333333333371</v>
      </c>
      <c r="EA890" s="5">
        <f t="shared" si="189"/>
        <v>7.2681704260651681E-2</v>
      </c>
      <c r="EB890" s="5">
        <f t="shared" si="190"/>
        <v>689.16666666666674</v>
      </c>
      <c r="EC890">
        <f>'Raw Data'!DK890</f>
        <v>690</v>
      </c>
      <c r="ED890">
        <f>'Raw Data'!DL890</f>
        <v>0</v>
      </c>
      <c r="EE890">
        <f>'Raw Data'!DM890</f>
        <v>710</v>
      </c>
      <c r="EF890">
        <f>'Raw Data'!DN890</f>
        <v>0</v>
      </c>
      <c r="EG890">
        <f>'Raw Data'!DO890</f>
        <v>740</v>
      </c>
      <c r="EH890">
        <f>'Raw Data'!DP890</f>
        <v>0</v>
      </c>
      <c r="EI890">
        <f>'Raw Data'!DQ890</f>
        <v>750</v>
      </c>
      <c r="EJ890">
        <f>'Raw Data'!DR890</f>
        <v>0</v>
      </c>
      <c r="EK890">
        <f>'Raw Data'!DS890</f>
        <v>730</v>
      </c>
      <c r="EL890">
        <f>'Raw Data'!DT890</f>
        <v>11.8</v>
      </c>
      <c r="EM890">
        <f>'Raw Data'!DU890</f>
        <v>690</v>
      </c>
      <c r="EN890">
        <f>'Raw Data'!DV890</f>
        <v>11.9</v>
      </c>
      <c r="EO890">
        <f>'Raw Data'!DW890</f>
        <v>620</v>
      </c>
      <c r="EP890">
        <f>'Raw Data'!DX890</f>
        <v>0</v>
      </c>
      <c r="EQ890">
        <f>'Raw Data'!DY890</f>
        <v>620</v>
      </c>
      <c r="ER890">
        <f>'Raw Data'!DZ890</f>
        <v>0</v>
      </c>
      <c r="ES890">
        <f>'Raw Data'!EA890</f>
        <v>620</v>
      </c>
      <c r="ET890">
        <f>'Raw Data'!EB890</f>
        <v>0</v>
      </c>
      <c r="EU890">
        <f>'Raw Data'!EC890</f>
        <v>630</v>
      </c>
      <c r="EV890">
        <f>'Raw Data'!ED890</f>
        <v>0</v>
      </c>
      <c r="EW890">
        <f>'Raw Data'!EE890</f>
        <v>8.7999999999999998E-5</v>
      </c>
    </row>
    <row r="891" spans="1:153" x14ac:dyDescent="0.3">
      <c r="A891">
        <f>'Raw Data'!A891</f>
        <v>889</v>
      </c>
      <c r="B891" t="str">
        <f>'Raw Data'!B891</f>
        <v>Point</v>
      </c>
      <c r="C891">
        <f>'Raw Data'!C891</f>
        <v>997</v>
      </c>
      <c r="D891">
        <f>'Raw Data'!D891</f>
        <v>46986</v>
      </c>
      <c r="E891" t="str">
        <f>'Raw Data'!E891</f>
        <v>Point</v>
      </c>
      <c r="F891">
        <f>'Raw Data'!F891</f>
        <v>5922472</v>
      </c>
      <c r="G891" t="str">
        <f>'Raw Data'!G891</f>
        <v>Cherokee Co Sheriff's Office</v>
      </c>
      <c r="H891" s="3">
        <f>'Raw Data'!H891</f>
        <v>42629</v>
      </c>
      <c r="L891">
        <f t="shared" si="182"/>
        <v>0</v>
      </c>
      <c r="M891" s="5">
        <f t="shared" si="183"/>
        <v>42629</v>
      </c>
      <c r="N891" s="5">
        <f t="shared" si="191"/>
        <v>2016</v>
      </c>
      <c r="O891" s="5" t="str" cm="1">
        <f t="array" ref="O891">_xlfn.IFS(N891&lt;=2016,"before treatment",N891=2017,"unknown",N891&gt;2017,"after treatment")</f>
        <v>before treatment</v>
      </c>
      <c r="P891" s="5">
        <f t="shared" si="184"/>
        <v>1</v>
      </c>
      <c r="Q891" s="5">
        <f t="shared" si="185"/>
        <v>0</v>
      </c>
      <c r="R891" t="str">
        <f>'Raw Data'!I891</f>
        <v>Cherokee</v>
      </c>
      <c r="S891" t="str">
        <f>'Raw Data'!J891</f>
        <v>Birmingham Rd</v>
      </c>
      <c r="T891" t="str">
        <f>'Raw Data'!K891</f>
        <v>Puckett Rd</v>
      </c>
      <c r="U891" t="str">
        <f>'Raw Data'!L891</f>
        <v>(B) Suspected Minor/Visible Injury</v>
      </c>
      <c r="V891">
        <f>'Raw Data'!M891</f>
        <v>0</v>
      </c>
      <c r="W891">
        <f>'Raw Data'!N891</f>
        <v>0</v>
      </c>
      <c r="X891">
        <f>'Raw Data'!O891</f>
        <v>1</v>
      </c>
      <c r="Y891" t="str">
        <f>'Raw Data'!P891</f>
        <v>Not a Collision with Motor Vehicle</v>
      </c>
      <c r="Z891" t="str">
        <f>'Raw Data'!Q891</f>
        <v>On Roadway - Non-Intersection</v>
      </c>
      <c r="AA891" t="str">
        <f>'Raw Data'!R891</f>
        <v>Over Turn</v>
      </c>
      <c r="AB891" t="str">
        <f>'Raw Data'!S891</f>
        <v>Over Turn</v>
      </c>
      <c r="AC891" t="str">
        <f>'Raw Data'!T891</f>
        <v>Driver Lost Control</v>
      </c>
      <c r="AD891">
        <f>'Raw Data'!U891</f>
        <v>1</v>
      </c>
      <c r="AE891" s="5" t="str">
        <f t="shared" si="192"/>
        <v>Yes</v>
      </c>
      <c r="AF891" t="str">
        <f>'Raw Data'!V891</f>
        <v>Negotiating a Curve</v>
      </c>
      <c r="AG891" s="5">
        <f t="shared" si="186"/>
        <v>0</v>
      </c>
      <c r="AH891" t="str">
        <f>'Raw Data'!W891</f>
        <v>South</v>
      </c>
      <c r="AI891" t="str">
        <f>'Raw Data'!X891</f>
        <v>Dusk</v>
      </c>
      <c r="AJ891" t="str">
        <f>'Raw Data'!Y891</f>
        <v>Dry</v>
      </c>
      <c r="AK891">
        <f>'Raw Data'!Z891</f>
        <v>24</v>
      </c>
      <c r="AL891" t="str">
        <f>'Raw Data'!AA891</f>
        <v>None Used</v>
      </c>
      <c r="AM891" s="5">
        <f t="shared" si="187"/>
        <v>0</v>
      </c>
      <c r="AN891" t="str">
        <f>'Raw Data'!AB891</f>
        <v>Single Unit Truck</v>
      </c>
      <c r="AO891" t="str">
        <f>'Raw Data'!AC891</f>
        <v>0571037200I</v>
      </c>
      <c r="AP891">
        <f>'Raw Data'!AD891</f>
        <v>1.1659999999999999</v>
      </c>
      <c r="AQ891">
        <f>'Raw Data'!AE891</f>
        <v>34.198960999999997</v>
      </c>
      <c r="AR891">
        <f>'Raw Data'!AF891</f>
        <v>-84.305839000000006</v>
      </c>
      <c r="AS891">
        <f>'Raw Data'!AG891</f>
        <v>52</v>
      </c>
      <c r="AT891">
        <f>'Raw Data'!AH891</f>
        <v>223</v>
      </c>
      <c r="AU891">
        <f>'Raw Data'!AI891</f>
        <v>2292</v>
      </c>
      <c r="AV891" t="str">
        <f>'Raw Data'!AJ891</f>
        <v>D6_0372_00_I</v>
      </c>
      <c r="AW891">
        <f>'Raw Data'!AK891</f>
        <v>2</v>
      </c>
      <c r="AX891">
        <f>'Raw Data'!AL891</f>
        <v>2</v>
      </c>
      <c r="AY891" t="str">
        <f>'Raw Data'!AM891</f>
        <v>simple</v>
      </c>
      <c r="AZ891">
        <f>'Raw Data'!AN891</f>
        <v>755.9</v>
      </c>
      <c r="BA891">
        <f>'Raw Data'!AO891</f>
        <v>47.8</v>
      </c>
      <c r="BB891">
        <f>'Raw Data'!AP891</f>
        <v>630.1</v>
      </c>
      <c r="BC891">
        <f>'Raw Data'!AQ891</f>
        <v>-84.305970000000002</v>
      </c>
      <c r="BD891">
        <f>'Raw Data'!AR891</f>
        <v>34.198366999999998</v>
      </c>
      <c r="BE891">
        <f>'Raw Data'!AS891</f>
        <v>-84.305091000000004</v>
      </c>
      <c r="BF891">
        <f>'Raw Data'!AT891</f>
        <v>34.199886999999997</v>
      </c>
      <c r="BG891" t="str">
        <f>'Raw Data'!AU891</f>
        <v>0571037200I</v>
      </c>
      <c r="BH891">
        <f>'Raw Data'!AV891</f>
        <v>1</v>
      </c>
      <c r="BI891">
        <f>'Raw Data'!AW891</f>
        <v>57</v>
      </c>
      <c r="BJ891">
        <f>'Raw Data'!AX891</f>
        <v>372</v>
      </c>
      <c r="BK891">
        <f>'Raw Data'!AY891</f>
        <v>0</v>
      </c>
      <c r="BL891">
        <f>'Raw Data'!AZ891</f>
        <v>55</v>
      </c>
      <c r="BM891">
        <f>'Raw Data'!BA891</f>
        <v>13.79</v>
      </c>
      <c r="BN891">
        <f>'Raw Data'!BB891</f>
        <v>13.58</v>
      </c>
      <c r="BO891">
        <f>'Raw Data'!BC891</f>
        <v>1079.0999999999999</v>
      </c>
      <c r="BP891">
        <f>'Raw Data'!BD891</f>
        <v>1074.5</v>
      </c>
      <c r="BQ891">
        <f>'Raw Data'!BE891</f>
        <v>1070.2</v>
      </c>
      <c r="BR891">
        <f>'Raw Data'!BF891</f>
        <v>50</v>
      </c>
      <c r="BS891">
        <f>'Raw Data'!BG891</f>
        <v>47.8</v>
      </c>
      <c r="BT891">
        <f>'Raw Data'!BH891</f>
        <v>2.2000000000000002</v>
      </c>
      <c r="BU891">
        <f>'Raw Data'!BI891</f>
        <v>44138</v>
      </c>
      <c r="BV891" t="str">
        <f>'Raw Data'!BJ891</f>
        <v>NONE</v>
      </c>
      <c r="BW891">
        <f>'Raw Data'!BK891</f>
        <v>1.8129999999999999E-3</v>
      </c>
      <c r="BX891">
        <f>'Raw Data'!BL891</f>
        <v>9757</v>
      </c>
      <c r="BY891">
        <f>'Raw Data'!BM891</f>
        <v>9561</v>
      </c>
      <c r="BZ891" t="str">
        <f>'Raw Data'!BN891</f>
        <v>0571037200I</v>
      </c>
      <c r="CA891" t="str">
        <f>'Raw Data'!BO891</f>
        <v>CHEROKEE</v>
      </c>
      <c r="CB891">
        <f>'Raw Data'!BP891</f>
        <v>1</v>
      </c>
      <c r="CC891">
        <f>'Raw Data'!BQ891</f>
        <v>37200</v>
      </c>
      <c r="CD891">
        <f>'Raw Data'!BR891</f>
        <v>6</v>
      </c>
      <c r="CE891">
        <f>'Raw Data'!BS891</f>
        <v>1</v>
      </c>
      <c r="CF891">
        <f>'Raw Data'!BT891</f>
        <v>2</v>
      </c>
      <c r="CG891">
        <f>'Raw Data'!BU891</f>
        <v>1</v>
      </c>
      <c r="CH891">
        <f>'Raw Data'!BV891</f>
        <v>1</v>
      </c>
      <c r="CI891">
        <f>'Raw Data'!BW891</f>
        <v>2</v>
      </c>
      <c r="CJ891">
        <f>'Raw Data'!BX891</f>
        <v>0</v>
      </c>
      <c r="CK891">
        <f>'Raw Data'!BY891</f>
        <v>4</v>
      </c>
      <c r="CL891" t="str">
        <f>'Raw Data'!BZ891</f>
        <v>N</v>
      </c>
      <c r="CM891">
        <f t="shared" si="193"/>
        <v>0</v>
      </c>
      <c r="CN891">
        <f>'Raw Data'!CA891</f>
        <v>57</v>
      </c>
      <c r="CO891">
        <f>'Raw Data'!CB891</f>
        <v>372</v>
      </c>
      <c r="CP891">
        <f>'Raw Data'!CC891</f>
        <v>0</v>
      </c>
      <c r="CQ891" t="str">
        <f>'Raw Data'!CD891</f>
        <v>Not Urban</v>
      </c>
      <c r="CR891" t="str">
        <f>'Raw Data'!CE891</f>
        <v>Not Urban</v>
      </c>
      <c r="CS891">
        <f>'Raw Data'!CF891</f>
        <v>0</v>
      </c>
      <c r="CT891">
        <f>'Raw Data'!CG891</f>
        <v>55</v>
      </c>
      <c r="CU891">
        <f>'Raw Data'!CH891</f>
        <v>3990</v>
      </c>
      <c r="CV891" t="str">
        <f>'Raw Data'!CI891</f>
        <v xml:space="preserve"> </v>
      </c>
      <c r="CW891">
        <f>'Raw Data'!CJ891</f>
        <v>0</v>
      </c>
      <c r="CX891">
        <f>'Raw Data'!CK891</f>
        <v>0.22037100000000001</v>
      </c>
      <c r="CY891">
        <f>'Raw Data'!CL891</f>
        <v>11</v>
      </c>
      <c r="CZ891" t="str">
        <f>'Raw Data'!CM891</f>
        <v>State Mainline</v>
      </c>
      <c r="DA891">
        <f>'Raw Data'!CN891</f>
        <v>3990</v>
      </c>
      <c r="DB891">
        <f>'Raw Data'!CO891</f>
        <v>84835</v>
      </c>
      <c r="DC891">
        <f>'Raw Data'!CP891</f>
        <v>1.117</v>
      </c>
      <c r="DD891">
        <f>'Raw Data'!CQ891</f>
        <v>1.3380000000000001</v>
      </c>
      <c r="DE891">
        <f>'Raw Data'!CR891</f>
        <v>84835</v>
      </c>
      <c r="DF891">
        <f>'Raw Data'!CS891</f>
        <v>0</v>
      </c>
      <c r="DG891">
        <f>'Raw Data'!CT891</f>
        <v>1163.5584429999999</v>
      </c>
      <c r="DH891">
        <f>'Raw Data'!CU891</f>
        <v>100</v>
      </c>
      <c r="DI891">
        <f>'Raw Data'!CV891</f>
        <v>9614</v>
      </c>
      <c r="DJ891">
        <f>'Raw Data'!CW891</f>
        <v>8.7460000000000003E-3</v>
      </c>
      <c r="DK891">
        <f>'Raw Data'!CX891</f>
        <v>0</v>
      </c>
      <c r="DL891">
        <f>'Raw Data'!CY891</f>
        <v>1.8129999999999999E-3</v>
      </c>
      <c r="DM891">
        <f>'Raw Data'!CZ891</f>
        <v>137</v>
      </c>
      <c r="DN891" t="str">
        <f>'Raw Data'!DA891</f>
        <v>057-0134</v>
      </c>
      <c r="DO891" t="str">
        <f>'Raw Data'!DB891</f>
        <v>4R : Rural Minor Arterial</v>
      </c>
      <c r="DP891" t="str">
        <f>'Raw Data'!DC891</f>
        <v>34.192609, -84.311292</v>
      </c>
      <c r="DQ891">
        <f>'Raw Data'!DD891</f>
        <v>-84.311291999999995</v>
      </c>
      <c r="DR891">
        <f>'Raw Data'!DE891</f>
        <v>34.192608999999997</v>
      </c>
      <c r="DS891">
        <f>'Raw Data'!DF891</f>
        <v>34.192608999999997</v>
      </c>
      <c r="DT891">
        <f>'Raw Data'!DG891</f>
        <v>-84.311291999999995</v>
      </c>
      <c r="DU891">
        <f>'Raw Data'!DH891</f>
        <v>7.842E-3</v>
      </c>
      <c r="DV891">
        <f>'Raw Data'!DI891</f>
        <v>1.8129999999999999E-3</v>
      </c>
      <c r="DW891">
        <f>'Raw Data'!DJ891</f>
        <v>52</v>
      </c>
      <c r="DX891" s="11">
        <f t="shared" si="194"/>
        <v>713.33333333333337</v>
      </c>
      <c r="DY891" s="5">
        <f t="shared" si="195"/>
        <v>665</v>
      </c>
      <c r="DZ891" s="5">
        <f t="shared" si="188"/>
        <v>48.333333333333371</v>
      </c>
      <c r="EA891" s="5">
        <f t="shared" si="189"/>
        <v>7.2681704260651681E-2</v>
      </c>
      <c r="EB891" s="5">
        <f t="shared" si="190"/>
        <v>689.16666666666674</v>
      </c>
      <c r="EC891">
        <f>'Raw Data'!DK891</f>
        <v>690</v>
      </c>
      <c r="ED891">
        <f>'Raw Data'!DL891</f>
        <v>0</v>
      </c>
      <c r="EE891">
        <f>'Raw Data'!DM891</f>
        <v>710</v>
      </c>
      <c r="EF891">
        <f>'Raw Data'!DN891</f>
        <v>0</v>
      </c>
      <c r="EG891">
        <f>'Raw Data'!DO891</f>
        <v>740</v>
      </c>
      <c r="EH891">
        <f>'Raw Data'!DP891</f>
        <v>0</v>
      </c>
      <c r="EI891">
        <f>'Raw Data'!DQ891</f>
        <v>750</v>
      </c>
      <c r="EJ891">
        <f>'Raw Data'!DR891</f>
        <v>0</v>
      </c>
      <c r="EK891">
        <f>'Raw Data'!DS891</f>
        <v>730</v>
      </c>
      <c r="EL891">
        <f>'Raw Data'!DT891</f>
        <v>11.8</v>
      </c>
      <c r="EM891">
        <f>'Raw Data'!DU891</f>
        <v>690</v>
      </c>
      <c r="EN891">
        <f>'Raw Data'!DV891</f>
        <v>11.9</v>
      </c>
      <c r="EO891">
        <f>'Raw Data'!DW891</f>
        <v>620</v>
      </c>
      <c r="EP891">
        <f>'Raw Data'!DX891</f>
        <v>0</v>
      </c>
      <c r="EQ891">
        <f>'Raw Data'!DY891</f>
        <v>620</v>
      </c>
      <c r="ER891">
        <f>'Raw Data'!DZ891</f>
        <v>0</v>
      </c>
      <c r="ES891">
        <f>'Raw Data'!EA891</f>
        <v>620</v>
      </c>
      <c r="ET891">
        <f>'Raw Data'!EB891</f>
        <v>0</v>
      </c>
      <c r="EU891">
        <f>'Raw Data'!EC891</f>
        <v>630</v>
      </c>
      <c r="EV891">
        <f>'Raw Data'!ED891</f>
        <v>0</v>
      </c>
      <c r="EW891">
        <f>'Raw Data'!EE891</f>
        <v>0</v>
      </c>
    </row>
    <row r="892" spans="1:153" x14ac:dyDescent="0.3">
      <c r="A892">
        <f>'Raw Data'!A892</f>
        <v>890</v>
      </c>
      <c r="B892" t="str">
        <f>'Raw Data'!B892</f>
        <v>Point</v>
      </c>
      <c r="C892">
        <f>'Raw Data'!C892</f>
        <v>1003</v>
      </c>
      <c r="D892">
        <f>'Raw Data'!D892</f>
        <v>45775</v>
      </c>
      <c r="E892" t="str">
        <f>'Raw Data'!E892</f>
        <v>Point</v>
      </c>
      <c r="F892">
        <f>'Raw Data'!F892</f>
        <v>5975913</v>
      </c>
      <c r="G892" t="str">
        <f>'Raw Data'!G892</f>
        <v>Cherokee Co Sheriff's Office</v>
      </c>
      <c r="H892" s="3">
        <f>'Raw Data'!H892</f>
        <v>42670</v>
      </c>
      <c r="L892">
        <f t="shared" si="182"/>
        <v>0</v>
      </c>
      <c r="M892" s="5">
        <f t="shared" si="183"/>
        <v>42670</v>
      </c>
      <c r="N892" s="5">
        <f t="shared" si="191"/>
        <v>2016</v>
      </c>
      <c r="O892" s="5" t="str" cm="1">
        <f t="array" ref="O892">_xlfn.IFS(N892&lt;=2016,"before treatment",N892=2017,"unknown",N892&gt;2017,"after treatment")</f>
        <v>before treatment</v>
      </c>
      <c r="P892" s="5">
        <f t="shared" si="184"/>
        <v>1</v>
      </c>
      <c r="Q892" s="5">
        <f t="shared" si="185"/>
        <v>0</v>
      </c>
      <c r="R892" t="str">
        <f>'Raw Data'!I892</f>
        <v>Cherokee</v>
      </c>
      <c r="S892" t="str">
        <f>'Raw Data'!J892</f>
        <v>Birmingham Rd</v>
      </c>
      <c r="T892" t="str">
        <f>'Raw Data'!K892</f>
        <v>Birmingham Rd</v>
      </c>
      <c r="U892" t="str">
        <f>'Raw Data'!L892</f>
        <v>(O) No Injury</v>
      </c>
      <c r="V892">
        <f>'Raw Data'!M892</f>
        <v>0</v>
      </c>
      <c r="W892">
        <f>'Raw Data'!N892</f>
        <v>0</v>
      </c>
      <c r="X892">
        <f>'Raw Data'!O892</f>
        <v>0</v>
      </c>
      <c r="Y892" t="str">
        <f>'Raw Data'!P892</f>
        <v>Not a Collision with Motor Vehicle</v>
      </c>
      <c r="Z892" t="str">
        <f>'Raw Data'!Q892</f>
        <v>On Roadway - Non-Intersection</v>
      </c>
      <c r="AA892" t="str">
        <f>'Raw Data'!R892</f>
        <v>["Other Object (Not Fixed)","Other Object (Not Fixed)"]</v>
      </c>
      <c r="AB892" t="str">
        <f>'Raw Data'!S892</f>
        <v>["Other Object (Not Fixed)","Other Object (Not Fixed)"]</v>
      </c>
      <c r="AC892" t="str">
        <f>'Raw Data'!T892</f>
        <v>["No Contributing Factors","Other"]</v>
      </c>
      <c r="AD892">
        <f>'Raw Data'!U892</f>
        <v>2</v>
      </c>
      <c r="AE892" s="5" t="str">
        <f t="shared" si="192"/>
        <v>No</v>
      </c>
      <c r="AF892" t="str">
        <f>'Raw Data'!V892</f>
        <v>["Negotiating a Curve","Negotiating a Curve"]</v>
      </c>
      <c r="AG892" s="5">
        <f t="shared" si="186"/>
        <v>0</v>
      </c>
      <c r="AH892" t="str">
        <f>'Raw Data'!W892</f>
        <v>["Northeast","Southwest"]</v>
      </c>
      <c r="AI892" t="str">
        <f>'Raw Data'!X892</f>
        <v>Daylight</v>
      </c>
      <c r="AJ892" t="str">
        <f>'Raw Data'!Y892</f>
        <v>Dry</v>
      </c>
      <c r="AK892">
        <f>'Raw Data'!Z892</f>
        <v>34</v>
      </c>
      <c r="AL892" t="str">
        <f>'Raw Data'!AA892</f>
        <v>Lap and Shoulder Belt Used</v>
      </c>
      <c r="AM892" s="5">
        <f t="shared" si="187"/>
        <v>0</v>
      </c>
      <c r="AN892" t="str">
        <f>'Raw Data'!AB892</f>
        <v xml:space="preserve"> </v>
      </c>
      <c r="AO892" t="str">
        <f>'Raw Data'!AC892</f>
        <v>0571037200I</v>
      </c>
      <c r="AP892">
        <f>'Raw Data'!AD892</f>
        <v>1.1713560000000001</v>
      </c>
      <c r="AQ892">
        <f>'Raw Data'!AE892</f>
        <v>34.199018000000002</v>
      </c>
      <c r="AR892">
        <f>'Raw Data'!AF892</f>
        <v>-84.305813000000001</v>
      </c>
      <c r="AS892">
        <f>'Raw Data'!AG892</f>
        <v>52</v>
      </c>
      <c r="AT892">
        <f>'Raw Data'!AH892</f>
        <v>223</v>
      </c>
      <c r="AU892">
        <f>'Raw Data'!AI892</f>
        <v>2292</v>
      </c>
      <c r="AV892" t="str">
        <f>'Raw Data'!AJ892</f>
        <v>D6_0372_00_I</v>
      </c>
      <c r="AW892">
        <f>'Raw Data'!AK892</f>
        <v>2</v>
      </c>
      <c r="AX892">
        <f>'Raw Data'!AL892</f>
        <v>2</v>
      </c>
      <c r="AY892" t="str">
        <f>'Raw Data'!AM892</f>
        <v>simple</v>
      </c>
      <c r="AZ892">
        <f>'Raw Data'!AN892</f>
        <v>755.9</v>
      </c>
      <c r="BA892">
        <f>'Raw Data'!AO892</f>
        <v>47.8</v>
      </c>
      <c r="BB892">
        <f>'Raw Data'!AP892</f>
        <v>630.1</v>
      </c>
      <c r="BC892">
        <f>'Raw Data'!AQ892</f>
        <v>-84.305970000000002</v>
      </c>
      <c r="BD892">
        <f>'Raw Data'!AR892</f>
        <v>34.198366999999998</v>
      </c>
      <c r="BE892">
        <f>'Raw Data'!AS892</f>
        <v>-84.305091000000004</v>
      </c>
      <c r="BF892">
        <f>'Raw Data'!AT892</f>
        <v>34.199886999999997</v>
      </c>
      <c r="BG892" t="str">
        <f>'Raw Data'!AU892</f>
        <v>0571037200I</v>
      </c>
      <c r="BH892">
        <f>'Raw Data'!AV892</f>
        <v>1</v>
      </c>
      <c r="BI892">
        <f>'Raw Data'!AW892</f>
        <v>57</v>
      </c>
      <c r="BJ892">
        <f>'Raw Data'!AX892</f>
        <v>372</v>
      </c>
      <c r="BK892">
        <f>'Raw Data'!AY892</f>
        <v>0</v>
      </c>
      <c r="BL892">
        <f>'Raw Data'!AZ892</f>
        <v>55</v>
      </c>
      <c r="BM892">
        <f>'Raw Data'!BA892</f>
        <v>13.79</v>
      </c>
      <c r="BN892">
        <f>'Raw Data'!BB892</f>
        <v>13.58</v>
      </c>
      <c r="BO892">
        <f>'Raw Data'!BC892</f>
        <v>1079.0999999999999</v>
      </c>
      <c r="BP892">
        <f>'Raw Data'!BD892</f>
        <v>1074.5</v>
      </c>
      <c r="BQ892">
        <f>'Raw Data'!BE892</f>
        <v>1070.2</v>
      </c>
      <c r="BR892">
        <f>'Raw Data'!BF892</f>
        <v>50</v>
      </c>
      <c r="BS892">
        <f>'Raw Data'!BG892</f>
        <v>47.8</v>
      </c>
      <c r="BT892">
        <f>'Raw Data'!BH892</f>
        <v>2.2000000000000002</v>
      </c>
      <c r="BU892">
        <f>'Raw Data'!BI892</f>
        <v>44138</v>
      </c>
      <c r="BV892" t="str">
        <f>'Raw Data'!BJ892</f>
        <v>NONE</v>
      </c>
      <c r="BW892">
        <f>'Raw Data'!BK892</f>
        <v>1.8129999999999999E-3</v>
      </c>
      <c r="BX892">
        <f>'Raw Data'!BL892</f>
        <v>9757</v>
      </c>
      <c r="BY892">
        <f>'Raw Data'!BM892</f>
        <v>9561</v>
      </c>
      <c r="BZ892" t="str">
        <f>'Raw Data'!BN892</f>
        <v>0571037200I</v>
      </c>
      <c r="CA892" t="str">
        <f>'Raw Data'!BO892</f>
        <v>CHEROKEE</v>
      </c>
      <c r="CB892">
        <f>'Raw Data'!BP892</f>
        <v>1</v>
      </c>
      <c r="CC892">
        <f>'Raw Data'!BQ892</f>
        <v>37200</v>
      </c>
      <c r="CD892">
        <f>'Raw Data'!BR892</f>
        <v>6</v>
      </c>
      <c r="CE892">
        <f>'Raw Data'!BS892</f>
        <v>1</v>
      </c>
      <c r="CF892">
        <f>'Raw Data'!BT892</f>
        <v>2</v>
      </c>
      <c r="CG892">
        <f>'Raw Data'!BU892</f>
        <v>1</v>
      </c>
      <c r="CH892">
        <f>'Raw Data'!BV892</f>
        <v>1</v>
      </c>
      <c r="CI892">
        <f>'Raw Data'!BW892</f>
        <v>2</v>
      </c>
      <c r="CJ892">
        <f>'Raw Data'!BX892</f>
        <v>0</v>
      </c>
      <c r="CK892">
        <f>'Raw Data'!BY892</f>
        <v>4</v>
      </c>
      <c r="CL892" t="str">
        <f>'Raw Data'!BZ892</f>
        <v>N</v>
      </c>
      <c r="CM892">
        <f t="shared" si="193"/>
        <v>0</v>
      </c>
      <c r="CN892">
        <f>'Raw Data'!CA892</f>
        <v>57</v>
      </c>
      <c r="CO892">
        <f>'Raw Data'!CB892</f>
        <v>372</v>
      </c>
      <c r="CP892">
        <f>'Raw Data'!CC892</f>
        <v>0</v>
      </c>
      <c r="CQ892" t="str">
        <f>'Raw Data'!CD892</f>
        <v>Not Urban</v>
      </c>
      <c r="CR892" t="str">
        <f>'Raw Data'!CE892</f>
        <v>Not Urban</v>
      </c>
      <c r="CS892">
        <f>'Raw Data'!CF892</f>
        <v>0</v>
      </c>
      <c r="CT892">
        <f>'Raw Data'!CG892</f>
        <v>55</v>
      </c>
      <c r="CU892">
        <f>'Raw Data'!CH892</f>
        <v>3990</v>
      </c>
      <c r="CV892" t="str">
        <f>'Raw Data'!CI892</f>
        <v xml:space="preserve"> </v>
      </c>
      <c r="CW892">
        <f>'Raw Data'!CJ892</f>
        <v>0</v>
      </c>
      <c r="CX892">
        <f>'Raw Data'!CK892</f>
        <v>0.22037100000000001</v>
      </c>
      <c r="CY892">
        <f>'Raw Data'!CL892</f>
        <v>11</v>
      </c>
      <c r="CZ892" t="str">
        <f>'Raw Data'!CM892</f>
        <v>State Mainline</v>
      </c>
      <c r="DA892">
        <f>'Raw Data'!CN892</f>
        <v>3990</v>
      </c>
      <c r="DB892">
        <f>'Raw Data'!CO892</f>
        <v>84835</v>
      </c>
      <c r="DC892">
        <f>'Raw Data'!CP892</f>
        <v>1.117</v>
      </c>
      <c r="DD892">
        <f>'Raw Data'!CQ892</f>
        <v>1.3380000000000001</v>
      </c>
      <c r="DE892">
        <f>'Raw Data'!CR892</f>
        <v>84835</v>
      </c>
      <c r="DF892">
        <f>'Raw Data'!CS892</f>
        <v>0</v>
      </c>
      <c r="DG892">
        <f>'Raw Data'!CT892</f>
        <v>1163.5584429999999</v>
      </c>
      <c r="DH892">
        <f>'Raw Data'!CU892</f>
        <v>100</v>
      </c>
      <c r="DI892">
        <f>'Raw Data'!CV892</f>
        <v>9614</v>
      </c>
      <c r="DJ892">
        <f>'Raw Data'!CW892</f>
        <v>8.7460000000000003E-3</v>
      </c>
      <c r="DK892">
        <f>'Raw Data'!CX892</f>
        <v>0</v>
      </c>
      <c r="DL892">
        <f>'Raw Data'!CY892</f>
        <v>1.8129999999999999E-3</v>
      </c>
      <c r="DM892">
        <f>'Raw Data'!CZ892</f>
        <v>137</v>
      </c>
      <c r="DN892" t="str">
        <f>'Raw Data'!DA892</f>
        <v>057-0134</v>
      </c>
      <c r="DO892" t="str">
        <f>'Raw Data'!DB892</f>
        <v>4R : Rural Minor Arterial</v>
      </c>
      <c r="DP892" t="str">
        <f>'Raw Data'!DC892</f>
        <v>34.192609, -84.311292</v>
      </c>
      <c r="DQ892">
        <f>'Raw Data'!DD892</f>
        <v>-84.311291999999995</v>
      </c>
      <c r="DR892">
        <f>'Raw Data'!DE892</f>
        <v>34.192608999999997</v>
      </c>
      <c r="DS892">
        <f>'Raw Data'!DF892</f>
        <v>34.192608999999997</v>
      </c>
      <c r="DT892">
        <f>'Raw Data'!DG892</f>
        <v>-84.311291999999995</v>
      </c>
      <c r="DU892">
        <f>'Raw Data'!DH892</f>
        <v>7.842E-3</v>
      </c>
      <c r="DV892">
        <f>'Raw Data'!DI892</f>
        <v>1.8129999999999999E-3</v>
      </c>
      <c r="DW892">
        <f>'Raw Data'!DJ892</f>
        <v>52</v>
      </c>
      <c r="DX892" s="11">
        <f t="shared" si="194"/>
        <v>713.33333333333337</v>
      </c>
      <c r="DY892" s="5">
        <f t="shared" si="195"/>
        <v>665</v>
      </c>
      <c r="DZ892" s="5">
        <f t="shared" si="188"/>
        <v>48.333333333333371</v>
      </c>
      <c r="EA892" s="5">
        <f t="shared" si="189"/>
        <v>7.2681704260651681E-2</v>
      </c>
      <c r="EB892" s="5">
        <f t="shared" si="190"/>
        <v>689.16666666666674</v>
      </c>
      <c r="EC892">
        <f>'Raw Data'!DK892</f>
        <v>690</v>
      </c>
      <c r="ED892">
        <f>'Raw Data'!DL892</f>
        <v>0</v>
      </c>
      <c r="EE892">
        <f>'Raw Data'!DM892</f>
        <v>710</v>
      </c>
      <c r="EF892">
        <f>'Raw Data'!DN892</f>
        <v>0</v>
      </c>
      <c r="EG892">
        <f>'Raw Data'!DO892</f>
        <v>740</v>
      </c>
      <c r="EH892">
        <f>'Raw Data'!DP892</f>
        <v>0</v>
      </c>
      <c r="EI892">
        <f>'Raw Data'!DQ892</f>
        <v>750</v>
      </c>
      <c r="EJ892">
        <f>'Raw Data'!DR892</f>
        <v>0</v>
      </c>
      <c r="EK892">
        <f>'Raw Data'!DS892</f>
        <v>730</v>
      </c>
      <c r="EL892">
        <f>'Raw Data'!DT892</f>
        <v>11.8</v>
      </c>
      <c r="EM892">
        <f>'Raw Data'!DU892</f>
        <v>690</v>
      </c>
      <c r="EN892">
        <f>'Raw Data'!DV892</f>
        <v>11.9</v>
      </c>
      <c r="EO892">
        <f>'Raw Data'!DW892</f>
        <v>620</v>
      </c>
      <c r="EP892">
        <f>'Raw Data'!DX892</f>
        <v>0</v>
      </c>
      <c r="EQ892">
        <f>'Raw Data'!DY892</f>
        <v>620</v>
      </c>
      <c r="ER892">
        <f>'Raw Data'!DZ892</f>
        <v>0</v>
      </c>
      <c r="ES892">
        <f>'Raw Data'!EA892</f>
        <v>620</v>
      </c>
      <c r="ET892">
        <f>'Raw Data'!EB892</f>
        <v>0</v>
      </c>
      <c r="EU892">
        <f>'Raw Data'!EC892</f>
        <v>630</v>
      </c>
      <c r="EV892">
        <f>'Raw Data'!ED892</f>
        <v>0</v>
      </c>
      <c r="EW892">
        <f>'Raw Data'!EE892</f>
        <v>0</v>
      </c>
    </row>
    <row r="893" spans="1:153" x14ac:dyDescent="0.3">
      <c r="A893">
        <f>'Raw Data'!A893</f>
        <v>891</v>
      </c>
      <c r="B893" t="str">
        <f>'Raw Data'!B893</f>
        <v>Point</v>
      </c>
      <c r="C893">
        <f>'Raw Data'!C893</f>
        <v>1017</v>
      </c>
      <c r="D893">
        <f>'Raw Data'!D893</f>
        <v>41229</v>
      </c>
      <c r="E893" t="str">
        <f>'Raw Data'!E893</f>
        <v>Point</v>
      </c>
      <c r="F893">
        <f>'Raw Data'!F893</f>
        <v>6163664</v>
      </c>
      <c r="G893" t="str">
        <f>'Raw Data'!G893</f>
        <v>Cherokee Co Sheriff's Office</v>
      </c>
      <c r="H893" s="3">
        <f>'Raw Data'!H893</f>
        <v>42818</v>
      </c>
      <c r="L893">
        <f t="shared" si="182"/>
        <v>0</v>
      </c>
      <c r="M893" s="5">
        <f t="shared" si="183"/>
        <v>42818</v>
      </c>
      <c r="N893" s="5">
        <f t="shared" si="191"/>
        <v>2017</v>
      </c>
      <c r="O893" s="5" t="str" cm="1">
        <f t="array" ref="O893">_xlfn.IFS(N893&lt;=2016,"before treatment",N893=2017,"unknown",N893&gt;2017,"after treatment")</f>
        <v>unknown</v>
      </c>
      <c r="P893" s="5">
        <f t="shared" si="184"/>
        <v>0</v>
      </c>
      <c r="Q893" s="5">
        <f t="shared" si="185"/>
        <v>0</v>
      </c>
      <c r="R893" t="str">
        <f>'Raw Data'!I893</f>
        <v>Cherokee</v>
      </c>
      <c r="S893" t="str">
        <f>'Raw Data'!J893</f>
        <v>Birmingham Rd</v>
      </c>
      <c r="T893" t="str">
        <f>'Raw Data'!K893</f>
        <v>Wrights Mill Road</v>
      </c>
      <c r="U893" t="str">
        <f>'Raw Data'!L893</f>
        <v>(O) No Injury</v>
      </c>
      <c r="V893">
        <f>'Raw Data'!M893</f>
        <v>0</v>
      </c>
      <c r="W893">
        <f>'Raw Data'!N893</f>
        <v>0</v>
      </c>
      <c r="X893">
        <f>'Raw Data'!O893</f>
        <v>0</v>
      </c>
      <c r="Y893" t="str">
        <f>'Raw Data'!P893</f>
        <v>Not a Collision with Motor Vehicle</v>
      </c>
      <c r="Z893" t="str">
        <f>'Raw Data'!Q893</f>
        <v>Off Roadway</v>
      </c>
      <c r="AA893" t="str">
        <f>'Raw Data'!R893</f>
        <v>Highway Traffic Sign Post</v>
      </c>
      <c r="AB893" t="str">
        <f>'Raw Data'!S893</f>
        <v>Highway Traffic Sign Post</v>
      </c>
      <c r="AC893" t="str">
        <f>'Raw Data'!T893</f>
        <v>Other</v>
      </c>
      <c r="AD893">
        <f>'Raw Data'!U893</f>
        <v>1</v>
      </c>
      <c r="AE893" s="5" t="str">
        <f t="shared" si="192"/>
        <v>Yes</v>
      </c>
      <c r="AF893" t="str">
        <f>'Raw Data'!V893</f>
        <v>Turning Right</v>
      </c>
      <c r="AG893" s="5">
        <f t="shared" si="186"/>
        <v>1</v>
      </c>
      <c r="AH893" t="str">
        <f>'Raw Data'!W893</f>
        <v>South</v>
      </c>
      <c r="AI893" t="str">
        <f>'Raw Data'!X893</f>
        <v>Daylight</v>
      </c>
      <c r="AJ893" t="str">
        <f>'Raw Data'!Y893</f>
        <v>Dry</v>
      </c>
      <c r="AK893">
        <f>'Raw Data'!Z893</f>
        <v>23</v>
      </c>
      <c r="AL893" t="str">
        <f>'Raw Data'!AA893</f>
        <v>Lap and Shoulder Belt Used</v>
      </c>
      <c r="AM893" s="5">
        <f t="shared" si="187"/>
        <v>0</v>
      </c>
      <c r="AN893" t="str">
        <f>'Raw Data'!AB893</f>
        <v>Passenger Car</v>
      </c>
      <c r="AO893" t="str">
        <f>'Raw Data'!AC893</f>
        <v>0571037200I</v>
      </c>
      <c r="AP893">
        <f>'Raw Data'!AD893</f>
        <v>1.343872</v>
      </c>
      <c r="AQ893">
        <f>'Raw Data'!AE893</f>
        <v>34.200918000000001</v>
      </c>
      <c r="AR893">
        <f>'Raw Data'!AF893</f>
        <v>-84.303887000000003</v>
      </c>
      <c r="AS893">
        <f>'Raw Data'!AG893</f>
        <v>52</v>
      </c>
      <c r="AT893">
        <f>'Raw Data'!AH893</f>
        <v>223</v>
      </c>
      <c r="AU893">
        <f>'Raw Data'!AI893</f>
        <v>2292</v>
      </c>
      <c r="AV893" t="str">
        <f>'Raw Data'!AJ893</f>
        <v>D6_0372_00_I</v>
      </c>
      <c r="AW893">
        <f>'Raw Data'!AK893</f>
        <v>2</v>
      </c>
      <c r="AX893">
        <f>'Raw Data'!AL893</f>
        <v>2</v>
      </c>
      <c r="AY893" t="str">
        <f>'Raw Data'!AM893</f>
        <v>simple</v>
      </c>
      <c r="AZ893">
        <f>'Raw Data'!AN893</f>
        <v>755.9</v>
      </c>
      <c r="BA893">
        <f>'Raw Data'!AO893</f>
        <v>47.8</v>
      </c>
      <c r="BB893">
        <f>'Raw Data'!AP893</f>
        <v>630.1</v>
      </c>
      <c r="BC893">
        <f>'Raw Data'!AQ893</f>
        <v>-84.305970000000002</v>
      </c>
      <c r="BD893">
        <f>'Raw Data'!AR893</f>
        <v>34.198366999999998</v>
      </c>
      <c r="BE893">
        <f>'Raw Data'!AS893</f>
        <v>-84.305091000000004</v>
      </c>
      <c r="BF893">
        <f>'Raw Data'!AT893</f>
        <v>34.199886999999997</v>
      </c>
      <c r="BG893" t="str">
        <f>'Raw Data'!AU893</f>
        <v>0571037200I</v>
      </c>
      <c r="BH893">
        <f>'Raw Data'!AV893</f>
        <v>1</v>
      </c>
      <c r="BI893">
        <f>'Raw Data'!AW893</f>
        <v>57</v>
      </c>
      <c r="BJ893">
        <f>'Raw Data'!AX893</f>
        <v>372</v>
      </c>
      <c r="BK893">
        <f>'Raw Data'!AY893</f>
        <v>0</v>
      </c>
      <c r="BL893">
        <f>'Raw Data'!AZ893</f>
        <v>55</v>
      </c>
      <c r="BM893">
        <f>'Raw Data'!BA893</f>
        <v>13.79</v>
      </c>
      <c r="BN893">
        <f>'Raw Data'!BB893</f>
        <v>13.58</v>
      </c>
      <c r="BO893">
        <f>'Raw Data'!BC893</f>
        <v>1079.0999999999999</v>
      </c>
      <c r="BP893">
        <f>'Raw Data'!BD893</f>
        <v>1074.5</v>
      </c>
      <c r="BQ893">
        <f>'Raw Data'!BE893</f>
        <v>1070.2</v>
      </c>
      <c r="BR893">
        <f>'Raw Data'!BF893</f>
        <v>50</v>
      </c>
      <c r="BS893">
        <f>'Raw Data'!BG893</f>
        <v>47.8</v>
      </c>
      <c r="BT893">
        <f>'Raw Data'!BH893</f>
        <v>2.2000000000000002</v>
      </c>
      <c r="BU893">
        <f>'Raw Data'!BI893</f>
        <v>44138</v>
      </c>
      <c r="BV893" t="str">
        <f>'Raw Data'!BJ893</f>
        <v>NONE</v>
      </c>
      <c r="BW893">
        <f>'Raw Data'!BK893</f>
        <v>1.8129999999999999E-3</v>
      </c>
      <c r="BX893">
        <f>'Raw Data'!BL893</f>
        <v>9757</v>
      </c>
      <c r="BY893">
        <f>'Raw Data'!BM893</f>
        <v>9561</v>
      </c>
      <c r="BZ893" t="str">
        <f>'Raw Data'!BN893</f>
        <v>0571037200I</v>
      </c>
      <c r="CA893" t="str">
        <f>'Raw Data'!BO893</f>
        <v>CHEROKEE</v>
      </c>
      <c r="CB893">
        <f>'Raw Data'!BP893</f>
        <v>1</v>
      </c>
      <c r="CC893">
        <f>'Raw Data'!BQ893</f>
        <v>37200</v>
      </c>
      <c r="CD893">
        <f>'Raw Data'!BR893</f>
        <v>6</v>
      </c>
      <c r="CE893">
        <f>'Raw Data'!BS893</f>
        <v>1</v>
      </c>
      <c r="CF893">
        <f>'Raw Data'!BT893</f>
        <v>2</v>
      </c>
      <c r="CG893">
        <f>'Raw Data'!BU893</f>
        <v>1</v>
      </c>
      <c r="CH893">
        <f>'Raw Data'!BV893</f>
        <v>1</v>
      </c>
      <c r="CI893">
        <f>'Raw Data'!BW893</f>
        <v>2</v>
      </c>
      <c r="CJ893">
        <f>'Raw Data'!BX893</f>
        <v>0</v>
      </c>
      <c r="CK893">
        <f>'Raw Data'!BY893</f>
        <v>4</v>
      </c>
      <c r="CL893" t="str">
        <f>'Raw Data'!BZ893</f>
        <v>N</v>
      </c>
      <c r="CM893">
        <f t="shared" si="193"/>
        <v>0</v>
      </c>
      <c r="CN893">
        <f>'Raw Data'!CA893</f>
        <v>57</v>
      </c>
      <c r="CO893">
        <f>'Raw Data'!CB893</f>
        <v>372</v>
      </c>
      <c r="CP893">
        <f>'Raw Data'!CC893</f>
        <v>0</v>
      </c>
      <c r="CQ893" t="str">
        <f>'Raw Data'!CD893</f>
        <v>Not Urban</v>
      </c>
      <c r="CR893" t="str">
        <f>'Raw Data'!CE893</f>
        <v>Not Urban</v>
      </c>
      <c r="CS893">
        <f>'Raw Data'!CF893</f>
        <v>0</v>
      </c>
      <c r="CT893">
        <f>'Raw Data'!CG893</f>
        <v>55</v>
      </c>
      <c r="CU893">
        <f>'Raw Data'!CH893</f>
        <v>3990</v>
      </c>
      <c r="CV893" t="str">
        <f>'Raw Data'!CI893</f>
        <v xml:space="preserve"> </v>
      </c>
      <c r="CW893">
        <f>'Raw Data'!CJ893</f>
        <v>0</v>
      </c>
      <c r="CX893">
        <f>'Raw Data'!CK893</f>
        <v>0.22037100000000001</v>
      </c>
      <c r="CY893">
        <f>'Raw Data'!CL893</f>
        <v>11</v>
      </c>
      <c r="CZ893" t="str">
        <f>'Raw Data'!CM893</f>
        <v>State Mainline</v>
      </c>
      <c r="DA893">
        <f>'Raw Data'!CN893</f>
        <v>3990</v>
      </c>
      <c r="DB893">
        <f>'Raw Data'!CO893</f>
        <v>84835</v>
      </c>
      <c r="DC893">
        <f>'Raw Data'!CP893</f>
        <v>1.117</v>
      </c>
      <c r="DD893">
        <f>'Raw Data'!CQ893</f>
        <v>1.3380000000000001</v>
      </c>
      <c r="DE893">
        <f>'Raw Data'!CR893</f>
        <v>84835</v>
      </c>
      <c r="DF893">
        <f>'Raw Data'!CS893</f>
        <v>0</v>
      </c>
      <c r="DG893">
        <f>'Raw Data'!CT893</f>
        <v>1163.5584429999999</v>
      </c>
      <c r="DH893">
        <f>'Raw Data'!CU893</f>
        <v>100</v>
      </c>
      <c r="DI893">
        <f>'Raw Data'!CV893</f>
        <v>9614</v>
      </c>
      <c r="DJ893">
        <f>'Raw Data'!CW893</f>
        <v>8.7460000000000003E-3</v>
      </c>
      <c r="DK893">
        <f>'Raw Data'!CX893</f>
        <v>0</v>
      </c>
      <c r="DL893">
        <f>'Raw Data'!CY893</f>
        <v>1.8129999999999999E-3</v>
      </c>
      <c r="DM893">
        <f>'Raw Data'!CZ893</f>
        <v>137</v>
      </c>
      <c r="DN893" t="str">
        <f>'Raw Data'!DA893</f>
        <v>057-0134</v>
      </c>
      <c r="DO893" t="str">
        <f>'Raw Data'!DB893</f>
        <v>4R : Rural Minor Arterial</v>
      </c>
      <c r="DP893" t="str">
        <f>'Raw Data'!DC893</f>
        <v>34.192609, -84.311292</v>
      </c>
      <c r="DQ893">
        <f>'Raw Data'!DD893</f>
        <v>-84.311291999999995</v>
      </c>
      <c r="DR893">
        <f>'Raw Data'!DE893</f>
        <v>34.192608999999997</v>
      </c>
      <c r="DS893">
        <f>'Raw Data'!DF893</f>
        <v>34.192608999999997</v>
      </c>
      <c r="DT893">
        <f>'Raw Data'!DG893</f>
        <v>-84.311291999999995</v>
      </c>
      <c r="DU893">
        <f>'Raw Data'!DH893</f>
        <v>7.842E-3</v>
      </c>
      <c r="DV893">
        <f>'Raw Data'!DI893</f>
        <v>1.8129999999999999E-3</v>
      </c>
      <c r="DW893">
        <f>'Raw Data'!DJ893</f>
        <v>52</v>
      </c>
      <c r="DX893" s="11">
        <f t="shared" si="194"/>
        <v>713.33333333333337</v>
      </c>
      <c r="DY893" s="5">
        <f t="shared" si="195"/>
        <v>665</v>
      </c>
      <c r="DZ893" s="5">
        <f t="shared" si="188"/>
        <v>48.333333333333371</v>
      </c>
      <c r="EA893" s="5">
        <f t="shared" si="189"/>
        <v>7.2681704260651681E-2</v>
      </c>
      <c r="EB893" s="5">
        <f t="shared" si="190"/>
        <v>689.16666666666674</v>
      </c>
      <c r="EC893">
        <f>'Raw Data'!DK893</f>
        <v>690</v>
      </c>
      <c r="ED893">
        <f>'Raw Data'!DL893</f>
        <v>0</v>
      </c>
      <c r="EE893">
        <f>'Raw Data'!DM893</f>
        <v>710</v>
      </c>
      <c r="EF893">
        <f>'Raw Data'!DN893</f>
        <v>0</v>
      </c>
      <c r="EG893">
        <f>'Raw Data'!DO893</f>
        <v>740</v>
      </c>
      <c r="EH893">
        <f>'Raw Data'!DP893</f>
        <v>0</v>
      </c>
      <c r="EI893">
        <f>'Raw Data'!DQ893</f>
        <v>750</v>
      </c>
      <c r="EJ893">
        <f>'Raw Data'!DR893</f>
        <v>0</v>
      </c>
      <c r="EK893">
        <f>'Raw Data'!DS893</f>
        <v>730</v>
      </c>
      <c r="EL893">
        <f>'Raw Data'!DT893</f>
        <v>11.8</v>
      </c>
      <c r="EM893">
        <f>'Raw Data'!DU893</f>
        <v>690</v>
      </c>
      <c r="EN893">
        <f>'Raw Data'!DV893</f>
        <v>11.9</v>
      </c>
      <c r="EO893">
        <f>'Raw Data'!DW893</f>
        <v>620</v>
      </c>
      <c r="EP893">
        <f>'Raw Data'!DX893</f>
        <v>0</v>
      </c>
      <c r="EQ893">
        <f>'Raw Data'!DY893</f>
        <v>620</v>
      </c>
      <c r="ER893">
        <f>'Raw Data'!DZ893</f>
        <v>0</v>
      </c>
      <c r="ES893">
        <f>'Raw Data'!EA893</f>
        <v>620</v>
      </c>
      <c r="ET893">
        <f>'Raw Data'!EB893</f>
        <v>0</v>
      </c>
      <c r="EU893">
        <f>'Raw Data'!EC893</f>
        <v>630</v>
      </c>
      <c r="EV893">
        <f>'Raw Data'!ED893</f>
        <v>0</v>
      </c>
      <c r="EW893">
        <f>'Raw Data'!EE893</f>
        <v>1.5839999999999999E-3</v>
      </c>
    </row>
    <row r="894" spans="1:153" x14ac:dyDescent="0.3">
      <c r="A894">
        <f>'Raw Data'!A894</f>
        <v>892</v>
      </c>
      <c r="B894" t="str">
        <f>'Raw Data'!B894</f>
        <v>Point</v>
      </c>
      <c r="C894">
        <f>'Raw Data'!C894</f>
        <v>285</v>
      </c>
      <c r="D894">
        <f>'Raw Data'!D894</f>
        <v>625</v>
      </c>
      <c r="E894" t="str">
        <f>'Raw Data'!E894</f>
        <v>Point</v>
      </c>
      <c r="F894">
        <f>'Raw Data'!F894</f>
        <v>5754490</v>
      </c>
      <c r="G894" t="str">
        <f>'Raw Data'!G894</f>
        <v>Gsp Post 00</v>
      </c>
      <c r="H894" s="3">
        <f>'Raw Data'!H894</f>
        <v>42503</v>
      </c>
      <c r="L894">
        <f t="shared" si="182"/>
        <v>0</v>
      </c>
      <c r="M894" s="5">
        <f t="shared" si="183"/>
        <v>42503</v>
      </c>
      <c r="N894" s="5">
        <f t="shared" si="191"/>
        <v>2016</v>
      </c>
      <c r="O894" s="5" t="str" cm="1">
        <f t="array" ref="O894">_xlfn.IFS(N894&lt;=2016,"before treatment",N894=2017,"unknown",N894&gt;2017,"after treatment")</f>
        <v>before treatment</v>
      </c>
      <c r="P894" s="5">
        <f t="shared" si="184"/>
        <v>1</v>
      </c>
      <c r="Q894" s="5">
        <f t="shared" si="185"/>
        <v>0</v>
      </c>
      <c r="R894" t="str">
        <f>'Raw Data'!I894</f>
        <v>Fannin</v>
      </c>
      <c r="S894" t="str">
        <f>'Raw Data'!J894</f>
        <v>Morganton Hwy</v>
      </c>
      <c r="T894" t="str">
        <f>'Raw Data'!K894</f>
        <v>(none)</v>
      </c>
      <c r="U894" t="str">
        <f>'Raw Data'!L894</f>
        <v>(C) Possible Injury / Complaint</v>
      </c>
      <c r="V894">
        <f>'Raw Data'!M894</f>
        <v>0</v>
      </c>
      <c r="W894">
        <f>'Raw Data'!N894</f>
        <v>0</v>
      </c>
      <c r="X894">
        <f>'Raw Data'!O894</f>
        <v>0</v>
      </c>
      <c r="Y894" t="str">
        <f>'Raw Data'!P894</f>
        <v>Not a Collision with Motor Vehicle</v>
      </c>
      <c r="Z894" t="str">
        <f>'Raw Data'!Q894</f>
        <v>On Shoulder</v>
      </c>
      <c r="AA894" t="str">
        <f>'Raw Data'!R894</f>
        <v>Motor Vehicle in Motion</v>
      </c>
      <c r="AB894" t="str">
        <f>'Raw Data'!S894</f>
        <v>Embankment</v>
      </c>
      <c r="AC894" t="str">
        <f>'Raw Data'!T894</f>
        <v>Other</v>
      </c>
      <c r="AD894">
        <f>'Raw Data'!U894</f>
        <v>1</v>
      </c>
      <c r="AE894" s="5" t="str">
        <f t="shared" si="192"/>
        <v>Yes</v>
      </c>
      <c r="AF894" t="str">
        <f>'Raw Data'!V894</f>
        <v xml:space="preserve"> </v>
      </c>
      <c r="AG894" s="5">
        <f t="shared" si="186"/>
        <v>0</v>
      </c>
      <c r="AH894" t="str">
        <f>'Raw Data'!W894</f>
        <v>North</v>
      </c>
      <c r="AI894" t="str">
        <f>'Raw Data'!X894</f>
        <v>Daylight</v>
      </c>
      <c r="AJ894" t="str">
        <f>'Raw Data'!Y894</f>
        <v>Dry</v>
      </c>
      <c r="AK894">
        <f>'Raw Data'!Z894</f>
        <v>78</v>
      </c>
      <c r="AL894" t="str">
        <f>'Raw Data'!AA894</f>
        <v>Unknown</v>
      </c>
      <c r="AM894" s="5">
        <f t="shared" si="187"/>
        <v>0</v>
      </c>
      <c r="AN894" t="str">
        <f>'Raw Data'!AB894</f>
        <v>Pickup Truck</v>
      </c>
      <c r="AO894" t="str">
        <f>'Raw Data'!AC894</f>
        <v>1111006000I</v>
      </c>
      <c r="AP894">
        <f>'Raw Data'!AD894</f>
        <v>4.5419999999999998</v>
      </c>
      <c r="AQ894">
        <f>'Raw Data'!AE894</f>
        <v>34.761158000000002</v>
      </c>
      <c r="AR894">
        <f>'Raw Data'!AF894</f>
        <v>-84.147705999999999</v>
      </c>
      <c r="AS894">
        <f>'Raw Data'!AG894</f>
        <v>96</v>
      </c>
      <c r="AT894">
        <f>'Raw Data'!AH894</f>
        <v>155</v>
      </c>
      <c r="AU894">
        <f>'Raw Data'!AI894</f>
        <v>923</v>
      </c>
      <c r="AV894" t="str">
        <f>'Raw Data'!AJ894</f>
        <v>D6_0060_00_I</v>
      </c>
      <c r="AW894">
        <f>'Raw Data'!AK894</f>
        <v>26</v>
      </c>
      <c r="AX894">
        <f>'Raw Data'!AL894</f>
        <v>30</v>
      </c>
      <c r="AY894" t="str">
        <f>'Raw Data'!AM894</f>
        <v>simple</v>
      </c>
      <c r="AZ894">
        <f>'Raw Data'!AN894</f>
        <v>159.19999999999999</v>
      </c>
      <c r="BA894">
        <f>'Raw Data'!AO894</f>
        <v>75.599999999999994</v>
      </c>
      <c r="BB894">
        <f>'Raw Data'!AP894</f>
        <v>207.2</v>
      </c>
      <c r="BC894">
        <f>'Raw Data'!AQ894</f>
        <v>-84.147985000000006</v>
      </c>
      <c r="BD894">
        <f>'Raw Data'!AR894</f>
        <v>34.760812999999999</v>
      </c>
      <c r="BE894">
        <f>'Raw Data'!AS894</f>
        <v>-84.147710000000004</v>
      </c>
      <c r="BF894">
        <f>'Raw Data'!AT894</f>
        <v>34.761304000000003</v>
      </c>
      <c r="BG894" t="str">
        <f>'Raw Data'!AU894</f>
        <v>1111006000I</v>
      </c>
      <c r="BH894">
        <f>'Raw Data'!AV894</f>
        <v>1</v>
      </c>
      <c r="BI894">
        <f>'Raw Data'!AW894</f>
        <v>111</v>
      </c>
      <c r="BJ894">
        <f>'Raw Data'!AX894</f>
        <v>60</v>
      </c>
      <c r="BK894">
        <f>'Raw Data'!AY894</f>
        <v>0</v>
      </c>
      <c r="BL894">
        <f>'Raw Data'!AZ894</f>
        <v>55</v>
      </c>
      <c r="BM894">
        <f>'Raw Data'!BA894</f>
        <v>7.76</v>
      </c>
      <c r="BN894">
        <f>'Raw Data'!BB894</f>
        <v>7.71</v>
      </c>
      <c r="BO894">
        <f>'Raw Data'!BC894</f>
        <v>2128</v>
      </c>
      <c r="BP894">
        <f>'Raw Data'!BD894</f>
        <v>2132.1999999999998</v>
      </c>
      <c r="BQ894">
        <f>'Raw Data'!BE894</f>
        <v>2141.6999999999998</v>
      </c>
      <c r="BR894">
        <f>'Raw Data'!BF894</f>
        <v>45</v>
      </c>
      <c r="BS894">
        <f>'Raw Data'!BG894</f>
        <v>29.5</v>
      </c>
      <c r="BT894">
        <f>'Raw Data'!BH894</f>
        <v>15.5</v>
      </c>
      <c r="BU894">
        <f>'Raw Data'!BI894</f>
        <v>44152</v>
      </c>
      <c r="BV894" t="str">
        <f>'Raw Data'!BJ894</f>
        <v>ASV_10+</v>
      </c>
      <c r="BW894">
        <f>'Raw Data'!BK894</f>
        <v>5.9999999999999995E-4</v>
      </c>
      <c r="BX894">
        <f>'Raw Data'!BL894</f>
        <v>20430</v>
      </c>
      <c r="BY894">
        <f>'Raw Data'!BM894</f>
        <v>19936</v>
      </c>
      <c r="BZ894" t="str">
        <f>'Raw Data'!BN894</f>
        <v>1111006000I</v>
      </c>
      <c r="CA894" t="str">
        <f>'Raw Data'!BO894</f>
        <v>FANNIN</v>
      </c>
      <c r="CB894">
        <f>'Raw Data'!BP894</f>
        <v>1</v>
      </c>
      <c r="CC894">
        <f>'Raw Data'!BQ894</f>
        <v>6000</v>
      </c>
      <c r="CD894">
        <f>'Raw Data'!BR894</f>
        <v>6</v>
      </c>
      <c r="CE894">
        <f>'Raw Data'!BS894</f>
        <v>1</v>
      </c>
      <c r="CF894">
        <f>'Raw Data'!BT894</f>
        <v>2</v>
      </c>
      <c r="CG894">
        <f>'Raw Data'!BU894</f>
        <v>1</v>
      </c>
      <c r="CH894">
        <f>'Raw Data'!BV894</f>
        <v>1</v>
      </c>
      <c r="CI894">
        <f>'Raw Data'!BW894</f>
        <v>2</v>
      </c>
      <c r="CJ894">
        <f>'Raw Data'!BX894</f>
        <v>0</v>
      </c>
      <c r="CK894">
        <f>'Raw Data'!BY894</f>
        <v>5</v>
      </c>
      <c r="CL894" t="str">
        <f>'Raw Data'!BZ894</f>
        <v>N</v>
      </c>
      <c r="CM894">
        <f t="shared" si="193"/>
        <v>0</v>
      </c>
      <c r="CN894">
        <f>'Raw Data'!CA894</f>
        <v>111</v>
      </c>
      <c r="CO894">
        <f>'Raw Data'!CB894</f>
        <v>60</v>
      </c>
      <c r="CP894">
        <f>'Raw Data'!CC894</f>
        <v>0</v>
      </c>
      <c r="CQ894" t="str">
        <f>'Raw Data'!CD894</f>
        <v>Not Urban</v>
      </c>
      <c r="CR894" t="str">
        <f>'Raw Data'!CE894</f>
        <v>Not Urban</v>
      </c>
      <c r="CS894">
        <f>'Raw Data'!CF894</f>
        <v>0</v>
      </c>
      <c r="CT894">
        <f>'Raw Data'!CG894</f>
        <v>55</v>
      </c>
      <c r="CU894">
        <f>'Raw Data'!CH894</f>
        <v>730</v>
      </c>
      <c r="CV894" t="str">
        <f>'Raw Data'!CI894</f>
        <v xml:space="preserve"> </v>
      </c>
      <c r="CW894">
        <f>'Raw Data'!CJ894</f>
        <v>0</v>
      </c>
      <c r="CX894">
        <f>'Raw Data'!CK894</f>
        <v>1.7276309999999999</v>
      </c>
      <c r="CY894">
        <f>'Raw Data'!CL894</f>
        <v>9</v>
      </c>
      <c r="CZ894" t="str">
        <f>'Raw Data'!CM894</f>
        <v>State Mainline</v>
      </c>
      <c r="DA894">
        <f>'Raw Data'!CN894</f>
        <v>730</v>
      </c>
      <c r="DB894">
        <f>'Raw Data'!CO894</f>
        <v>221493</v>
      </c>
      <c r="DC894">
        <f>'Raw Data'!CP894</f>
        <v>3.25</v>
      </c>
      <c r="DD894">
        <f>'Raw Data'!CQ894</f>
        <v>4.9800000000000004</v>
      </c>
      <c r="DE894">
        <f>'Raw Data'!CR894</f>
        <v>221493</v>
      </c>
      <c r="DF894">
        <f>'Raw Data'!CS894</f>
        <v>0</v>
      </c>
      <c r="DG894">
        <f>'Raw Data'!CT894</f>
        <v>9121.8897930000003</v>
      </c>
      <c r="DH894">
        <f>'Raw Data'!CU894</f>
        <v>100</v>
      </c>
      <c r="DI894">
        <f>'Raw Data'!CV894</f>
        <v>19983</v>
      </c>
      <c r="DJ894">
        <f>'Raw Data'!CW894</f>
        <v>5.5108999999999998E-2</v>
      </c>
      <c r="DK894">
        <f>'Raw Data'!CX894</f>
        <v>0</v>
      </c>
      <c r="DL894">
        <f>'Raw Data'!CY894</f>
        <v>5.9999999999999995E-4</v>
      </c>
      <c r="DM894">
        <f>'Raw Data'!CZ894</f>
        <v>197</v>
      </c>
      <c r="DN894" t="str">
        <f>'Raw Data'!DA894</f>
        <v>111-0194</v>
      </c>
      <c r="DO894" t="str">
        <f>'Raw Data'!DB894</f>
        <v>5R : Rural Major Collector</v>
      </c>
      <c r="DP894" t="str">
        <f>'Raw Data'!DC894</f>
        <v>34.768001, -84.172512</v>
      </c>
      <c r="DQ894">
        <f>'Raw Data'!DD894</f>
        <v>-84.172511999999998</v>
      </c>
      <c r="DR894">
        <f>'Raw Data'!DE894</f>
        <v>34.768000999999998</v>
      </c>
      <c r="DS894">
        <f>'Raw Data'!DF894</f>
        <v>34.768000999999998</v>
      </c>
      <c r="DT894">
        <f>'Raw Data'!DG894</f>
        <v>-84.172511999999998</v>
      </c>
      <c r="DU894">
        <f>'Raw Data'!DH894</f>
        <v>2.5557E-2</v>
      </c>
      <c r="DV894">
        <f>'Raw Data'!DI894</f>
        <v>5.9999999999999995E-4</v>
      </c>
      <c r="DW894">
        <f>'Raw Data'!DJ894</f>
        <v>96</v>
      </c>
      <c r="DX894" s="11">
        <f t="shared" si="194"/>
        <v>713.33333333333337</v>
      </c>
      <c r="DY894" s="5">
        <f t="shared" si="195"/>
        <v>665</v>
      </c>
      <c r="DZ894" s="5">
        <f t="shared" si="188"/>
        <v>48.333333333333371</v>
      </c>
      <c r="EA894" s="5">
        <f t="shared" si="189"/>
        <v>7.2681704260651681E-2</v>
      </c>
      <c r="EB894" s="5">
        <f t="shared" si="190"/>
        <v>689.16666666666674</v>
      </c>
      <c r="EC894">
        <f>'Raw Data'!DK894</f>
        <v>690</v>
      </c>
      <c r="ED894">
        <f>'Raw Data'!DL894</f>
        <v>0</v>
      </c>
      <c r="EE894">
        <f>'Raw Data'!DM894</f>
        <v>710</v>
      </c>
      <c r="EF894">
        <f>'Raw Data'!DN894</f>
        <v>0</v>
      </c>
      <c r="EG894">
        <f>'Raw Data'!DO894</f>
        <v>740</v>
      </c>
      <c r="EH894">
        <f>'Raw Data'!DP894</f>
        <v>0</v>
      </c>
      <c r="EI894">
        <f>'Raw Data'!DQ894</f>
        <v>750</v>
      </c>
      <c r="EJ894">
        <f>'Raw Data'!DR894</f>
        <v>0</v>
      </c>
      <c r="EK894">
        <f>'Raw Data'!DS894</f>
        <v>730</v>
      </c>
      <c r="EL894">
        <f>'Raw Data'!DT894</f>
        <v>11.8</v>
      </c>
      <c r="EM894">
        <f>'Raw Data'!DU894</f>
        <v>690</v>
      </c>
      <c r="EN894">
        <f>'Raw Data'!DV894</f>
        <v>11.9</v>
      </c>
      <c r="EO894">
        <f>'Raw Data'!DW894</f>
        <v>620</v>
      </c>
      <c r="EP894">
        <f>'Raw Data'!DX894</f>
        <v>0</v>
      </c>
      <c r="EQ894">
        <f>'Raw Data'!DY894</f>
        <v>620</v>
      </c>
      <c r="ER894">
        <f>'Raw Data'!DZ894</f>
        <v>0</v>
      </c>
      <c r="ES894">
        <f>'Raw Data'!EA894</f>
        <v>620</v>
      </c>
      <c r="ET894">
        <f>'Raw Data'!EB894</f>
        <v>0</v>
      </c>
      <c r="EU894">
        <f>'Raw Data'!EC894</f>
        <v>630</v>
      </c>
      <c r="EV894">
        <f>'Raw Data'!ED894</f>
        <v>0</v>
      </c>
      <c r="EW894">
        <f>'Raw Data'!EE894</f>
        <v>0</v>
      </c>
    </row>
    <row r="895" spans="1:153" x14ac:dyDescent="0.3">
      <c r="A895">
        <f>'Raw Data'!A895</f>
        <v>893</v>
      </c>
      <c r="B895" t="str">
        <f>'Raw Data'!B895</f>
        <v>Point</v>
      </c>
      <c r="C895">
        <f>'Raw Data'!C895</f>
        <v>593</v>
      </c>
      <c r="D895">
        <f>'Raw Data'!D895</f>
        <v>595</v>
      </c>
      <c r="E895" t="str">
        <f>'Raw Data'!E895</f>
        <v>Point</v>
      </c>
      <c r="F895">
        <f>'Raw Data'!F895</f>
        <v>5994459</v>
      </c>
      <c r="G895" t="str">
        <f>'Raw Data'!G895</f>
        <v>Gsp Post 00</v>
      </c>
      <c r="H895" s="3">
        <f>'Raw Data'!H895</f>
        <v>42684</v>
      </c>
      <c r="L895">
        <f t="shared" si="182"/>
        <v>0</v>
      </c>
      <c r="M895" s="5">
        <f t="shared" si="183"/>
        <v>42684</v>
      </c>
      <c r="N895" s="5">
        <f t="shared" si="191"/>
        <v>2016</v>
      </c>
      <c r="O895" s="5" t="str" cm="1">
        <f t="array" ref="O895">_xlfn.IFS(N895&lt;=2016,"before treatment",N895=2017,"unknown",N895&gt;2017,"after treatment")</f>
        <v>before treatment</v>
      </c>
      <c r="P895" s="5">
        <f t="shared" si="184"/>
        <v>1</v>
      </c>
      <c r="Q895" s="5">
        <f t="shared" si="185"/>
        <v>0</v>
      </c>
      <c r="R895" t="str">
        <f>'Raw Data'!I895</f>
        <v>Fannin</v>
      </c>
      <c r="S895" t="str">
        <f>'Raw Data'!J895</f>
        <v>Morganton Hwy</v>
      </c>
      <c r="T895" t="str">
        <f>'Raw Data'!K895</f>
        <v>(none)</v>
      </c>
      <c r="U895" t="str">
        <f>'Raw Data'!L895</f>
        <v>(B) Suspected Minor/Visible Injury</v>
      </c>
      <c r="V895">
        <f>'Raw Data'!M895</f>
        <v>0</v>
      </c>
      <c r="W895">
        <f>'Raw Data'!N895</f>
        <v>0</v>
      </c>
      <c r="X895">
        <f>'Raw Data'!O895</f>
        <v>1</v>
      </c>
      <c r="Y895" t="str">
        <f>'Raw Data'!P895</f>
        <v>Not a Collision with Motor Vehicle</v>
      </c>
      <c r="Z895" t="str">
        <f>'Raw Data'!Q895</f>
        <v>On Shoulder</v>
      </c>
      <c r="AA895" t="str">
        <f>'Raw Data'!R895</f>
        <v>Over Turn</v>
      </c>
      <c r="AB895" t="str">
        <f>'Raw Data'!S895</f>
        <v>Over Turn</v>
      </c>
      <c r="AC895" t="str">
        <f>'Raw Data'!T895</f>
        <v>Changed Lanes Improperly</v>
      </c>
      <c r="AD895">
        <f>'Raw Data'!U895</f>
        <v>1</v>
      </c>
      <c r="AE895" s="5" t="str">
        <f t="shared" si="192"/>
        <v>Yes</v>
      </c>
      <c r="AF895" t="str">
        <f>'Raw Data'!V895</f>
        <v>Negotiating a Curve</v>
      </c>
      <c r="AG895" s="5">
        <f t="shared" si="186"/>
        <v>0</v>
      </c>
      <c r="AH895" t="str">
        <f>'Raw Data'!W895</f>
        <v>South</v>
      </c>
      <c r="AI895" t="str">
        <f>'Raw Data'!X895</f>
        <v>Daylight</v>
      </c>
      <c r="AJ895" t="str">
        <f>'Raw Data'!Y895</f>
        <v>Dry</v>
      </c>
      <c r="AK895">
        <f>'Raw Data'!Z895</f>
        <v>66</v>
      </c>
      <c r="AL895" t="str">
        <f>'Raw Data'!AA895</f>
        <v>None Used</v>
      </c>
      <c r="AM895" s="5">
        <f t="shared" si="187"/>
        <v>1</v>
      </c>
      <c r="AN895" t="str">
        <f>'Raw Data'!AB895</f>
        <v>Motorcycle</v>
      </c>
      <c r="AO895" t="str">
        <f>'Raw Data'!AC895</f>
        <v>1111006000I</v>
      </c>
      <c r="AP895">
        <f>'Raw Data'!AD895</f>
        <v>4.5526999999999997</v>
      </c>
      <c r="AQ895">
        <f>'Raw Data'!AE895</f>
        <v>34.761310000000002</v>
      </c>
      <c r="AR895">
        <f>'Raw Data'!AF895</f>
        <v>-84.147711000000001</v>
      </c>
      <c r="AS895">
        <f>'Raw Data'!AG895</f>
        <v>96</v>
      </c>
      <c r="AT895">
        <f>'Raw Data'!AH895</f>
        <v>155</v>
      </c>
      <c r="AU895">
        <f>'Raw Data'!AI895</f>
        <v>923</v>
      </c>
      <c r="AV895" t="str">
        <f>'Raw Data'!AJ895</f>
        <v>D6_0060_00_I</v>
      </c>
      <c r="AW895">
        <f>'Raw Data'!AK895</f>
        <v>26</v>
      </c>
      <c r="AX895">
        <f>'Raw Data'!AL895</f>
        <v>30</v>
      </c>
      <c r="AY895" t="str">
        <f>'Raw Data'!AM895</f>
        <v>simple</v>
      </c>
      <c r="AZ895">
        <f>'Raw Data'!AN895</f>
        <v>159.19999999999999</v>
      </c>
      <c r="BA895">
        <f>'Raw Data'!AO895</f>
        <v>75.599999999999994</v>
      </c>
      <c r="BB895">
        <f>'Raw Data'!AP895</f>
        <v>207.2</v>
      </c>
      <c r="BC895">
        <f>'Raw Data'!AQ895</f>
        <v>-84.147985000000006</v>
      </c>
      <c r="BD895">
        <f>'Raw Data'!AR895</f>
        <v>34.760812999999999</v>
      </c>
      <c r="BE895">
        <f>'Raw Data'!AS895</f>
        <v>-84.147710000000004</v>
      </c>
      <c r="BF895">
        <f>'Raw Data'!AT895</f>
        <v>34.761304000000003</v>
      </c>
      <c r="BG895" t="str">
        <f>'Raw Data'!AU895</f>
        <v>1111006000I</v>
      </c>
      <c r="BH895">
        <f>'Raw Data'!AV895</f>
        <v>1</v>
      </c>
      <c r="BI895">
        <f>'Raw Data'!AW895</f>
        <v>111</v>
      </c>
      <c r="BJ895">
        <f>'Raw Data'!AX895</f>
        <v>60</v>
      </c>
      <c r="BK895">
        <f>'Raw Data'!AY895</f>
        <v>0</v>
      </c>
      <c r="BL895">
        <f>'Raw Data'!AZ895</f>
        <v>55</v>
      </c>
      <c r="BM895">
        <f>'Raw Data'!BA895</f>
        <v>7.76</v>
      </c>
      <c r="BN895">
        <f>'Raw Data'!BB895</f>
        <v>7.71</v>
      </c>
      <c r="BO895">
        <f>'Raw Data'!BC895</f>
        <v>2128</v>
      </c>
      <c r="BP895">
        <f>'Raw Data'!BD895</f>
        <v>2132.1999999999998</v>
      </c>
      <c r="BQ895">
        <f>'Raw Data'!BE895</f>
        <v>2141.6999999999998</v>
      </c>
      <c r="BR895">
        <f>'Raw Data'!BF895</f>
        <v>45</v>
      </c>
      <c r="BS895">
        <f>'Raw Data'!BG895</f>
        <v>29.5</v>
      </c>
      <c r="BT895">
        <f>'Raw Data'!BH895</f>
        <v>15.5</v>
      </c>
      <c r="BU895">
        <f>'Raw Data'!BI895</f>
        <v>44152</v>
      </c>
      <c r="BV895" t="str">
        <f>'Raw Data'!BJ895</f>
        <v>ASV_10+</v>
      </c>
      <c r="BW895">
        <f>'Raw Data'!BK895</f>
        <v>5.9999999999999995E-4</v>
      </c>
      <c r="BX895">
        <f>'Raw Data'!BL895</f>
        <v>20430</v>
      </c>
      <c r="BY895">
        <f>'Raw Data'!BM895</f>
        <v>19936</v>
      </c>
      <c r="BZ895" t="str">
        <f>'Raw Data'!BN895</f>
        <v>1111006000I</v>
      </c>
      <c r="CA895" t="str">
        <f>'Raw Data'!BO895</f>
        <v>FANNIN</v>
      </c>
      <c r="CB895">
        <f>'Raw Data'!BP895</f>
        <v>1</v>
      </c>
      <c r="CC895">
        <f>'Raw Data'!BQ895</f>
        <v>6000</v>
      </c>
      <c r="CD895">
        <f>'Raw Data'!BR895</f>
        <v>6</v>
      </c>
      <c r="CE895">
        <f>'Raw Data'!BS895</f>
        <v>1</v>
      </c>
      <c r="CF895">
        <f>'Raw Data'!BT895</f>
        <v>2</v>
      </c>
      <c r="CG895">
        <f>'Raw Data'!BU895</f>
        <v>1</v>
      </c>
      <c r="CH895">
        <f>'Raw Data'!BV895</f>
        <v>1</v>
      </c>
      <c r="CI895">
        <f>'Raw Data'!BW895</f>
        <v>2</v>
      </c>
      <c r="CJ895">
        <f>'Raw Data'!BX895</f>
        <v>0</v>
      </c>
      <c r="CK895">
        <f>'Raw Data'!BY895</f>
        <v>5</v>
      </c>
      <c r="CL895" t="str">
        <f>'Raw Data'!BZ895</f>
        <v>N</v>
      </c>
      <c r="CM895">
        <f t="shared" si="193"/>
        <v>0</v>
      </c>
      <c r="CN895">
        <f>'Raw Data'!CA895</f>
        <v>111</v>
      </c>
      <c r="CO895">
        <f>'Raw Data'!CB895</f>
        <v>60</v>
      </c>
      <c r="CP895">
        <f>'Raw Data'!CC895</f>
        <v>0</v>
      </c>
      <c r="CQ895" t="str">
        <f>'Raw Data'!CD895</f>
        <v>Not Urban</v>
      </c>
      <c r="CR895" t="str">
        <f>'Raw Data'!CE895</f>
        <v>Not Urban</v>
      </c>
      <c r="CS895">
        <f>'Raw Data'!CF895</f>
        <v>0</v>
      </c>
      <c r="CT895">
        <f>'Raw Data'!CG895</f>
        <v>55</v>
      </c>
      <c r="CU895">
        <f>'Raw Data'!CH895</f>
        <v>730</v>
      </c>
      <c r="CV895" t="str">
        <f>'Raw Data'!CI895</f>
        <v xml:space="preserve"> </v>
      </c>
      <c r="CW895">
        <f>'Raw Data'!CJ895</f>
        <v>0</v>
      </c>
      <c r="CX895">
        <f>'Raw Data'!CK895</f>
        <v>1.7276309999999999</v>
      </c>
      <c r="CY895">
        <f>'Raw Data'!CL895</f>
        <v>9</v>
      </c>
      <c r="CZ895" t="str">
        <f>'Raw Data'!CM895</f>
        <v>State Mainline</v>
      </c>
      <c r="DA895">
        <f>'Raw Data'!CN895</f>
        <v>730</v>
      </c>
      <c r="DB895">
        <f>'Raw Data'!CO895</f>
        <v>221493</v>
      </c>
      <c r="DC895">
        <f>'Raw Data'!CP895</f>
        <v>3.25</v>
      </c>
      <c r="DD895">
        <f>'Raw Data'!CQ895</f>
        <v>4.9800000000000004</v>
      </c>
      <c r="DE895">
        <f>'Raw Data'!CR895</f>
        <v>221493</v>
      </c>
      <c r="DF895">
        <f>'Raw Data'!CS895</f>
        <v>0</v>
      </c>
      <c r="DG895">
        <f>'Raw Data'!CT895</f>
        <v>9121.8897930000003</v>
      </c>
      <c r="DH895">
        <f>'Raw Data'!CU895</f>
        <v>100</v>
      </c>
      <c r="DI895">
        <f>'Raw Data'!CV895</f>
        <v>19983</v>
      </c>
      <c r="DJ895">
        <f>'Raw Data'!CW895</f>
        <v>5.5108999999999998E-2</v>
      </c>
      <c r="DK895">
        <f>'Raw Data'!CX895</f>
        <v>0</v>
      </c>
      <c r="DL895">
        <f>'Raw Data'!CY895</f>
        <v>5.9999999999999995E-4</v>
      </c>
      <c r="DM895">
        <f>'Raw Data'!CZ895</f>
        <v>197</v>
      </c>
      <c r="DN895" t="str">
        <f>'Raw Data'!DA895</f>
        <v>111-0194</v>
      </c>
      <c r="DO895" t="str">
        <f>'Raw Data'!DB895</f>
        <v>5R : Rural Major Collector</v>
      </c>
      <c r="DP895" t="str">
        <f>'Raw Data'!DC895</f>
        <v>34.768001, -84.172512</v>
      </c>
      <c r="DQ895">
        <f>'Raw Data'!DD895</f>
        <v>-84.172511999999998</v>
      </c>
      <c r="DR895">
        <f>'Raw Data'!DE895</f>
        <v>34.768000999999998</v>
      </c>
      <c r="DS895">
        <f>'Raw Data'!DF895</f>
        <v>34.768000999999998</v>
      </c>
      <c r="DT895">
        <f>'Raw Data'!DG895</f>
        <v>-84.172511999999998</v>
      </c>
      <c r="DU895">
        <f>'Raw Data'!DH895</f>
        <v>2.5557E-2</v>
      </c>
      <c r="DV895">
        <f>'Raw Data'!DI895</f>
        <v>5.9999999999999995E-4</v>
      </c>
      <c r="DW895">
        <f>'Raw Data'!DJ895</f>
        <v>96</v>
      </c>
      <c r="DX895" s="11">
        <f t="shared" si="194"/>
        <v>713.33333333333337</v>
      </c>
      <c r="DY895" s="5">
        <f t="shared" si="195"/>
        <v>665</v>
      </c>
      <c r="DZ895" s="5">
        <f t="shared" si="188"/>
        <v>48.333333333333371</v>
      </c>
      <c r="EA895" s="5">
        <f t="shared" si="189"/>
        <v>7.2681704260651681E-2</v>
      </c>
      <c r="EB895" s="5">
        <f t="shared" si="190"/>
        <v>689.16666666666674</v>
      </c>
      <c r="EC895">
        <f>'Raw Data'!DK895</f>
        <v>690</v>
      </c>
      <c r="ED895">
        <f>'Raw Data'!DL895</f>
        <v>0</v>
      </c>
      <c r="EE895">
        <f>'Raw Data'!DM895</f>
        <v>710</v>
      </c>
      <c r="EF895">
        <f>'Raw Data'!DN895</f>
        <v>0</v>
      </c>
      <c r="EG895">
        <f>'Raw Data'!DO895</f>
        <v>740</v>
      </c>
      <c r="EH895">
        <f>'Raw Data'!DP895</f>
        <v>0</v>
      </c>
      <c r="EI895">
        <f>'Raw Data'!DQ895</f>
        <v>750</v>
      </c>
      <c r="EJ895">
        <f>'Raw Data'!DR895</f>
        <v>0</v>
      </c>
      <c r="EK895">
        <f>'Raw Data'!DS895</f>
        <v>730</v>
      </c>
      <c r="EL895">
        <f>'Raw Data'!DT895</f>
        <v>11.8</v>
      </c>
      <c r="EM895">
        <f>'Raw Data'!DU895</f>
        <v>690</v>
      </c>
      <c r="EN895">
        <f>'Raw Data'!DV895</f>
        <v>11.9</v>
      </c>
      <c r="EO895">
        <f>'Raw Data'!DW895</f>
        <v>620</v>
      </c>
      <c r="EP895">
        <f>'Raw Data'!DX895</f>
        <v>0</v>
      </c>
      <c r="EQ895">
        <f>'Raw Data'!DY895</f>
        <v>620</v>
      </c>
      <c r="ER895">
        <f>'Raw Data'!DZ895</f>
        <v>0</v>
      </c>
      <c r="ES895">
        <f>'Raw Data'!EA895</f>
        <v>620</v>
      </c>
      <c r="ET895">
        <f>'Raw Data'!EB895</f>
        <v>0</v>
      </c>
      <c r="EU895">
        <f>'Raw Data'!EC895</f>
        <v>630</v>
      </c>
      <c r="EV895">
        <f>'Raw Data'!ED895</f>
        <v>0</v>
      </c>
      <c r="EW895">
        <f>'Raw Data'!EE895</f>
        <v>5.0000000000000004E-6</v>
      </c>
    </row>
    <row r="896" spans="1:153" x14ac:dyDescent="0.3">
      <c r="A896">
        <f>'Raw Data'!A896</f>
        <v>894</v>
      </c>
      <c r="B896" t="str">
        <f>'Raw Data'!B896</f>
        <v>Point</v>
      </c>
      <c r="C896">
        <f>'Raw Data'!C896</f>
        <v>291</v>
      </c>
      <c r="D896">
        <f>'Raw Data'!D896</f>
        <v>622</v>
      </c>
      <c r="E896" t="str">
        <f>'Raw Data'!E896</f>
        <v>Point</v>
      </c>
      <c r="F896">
        <f>'Raw Data'!F896</f>
        <v>5785150</v>
      </c>
      <c r="G896" t="str">
        <f>'Raw Data'!G896</f>
        <v>Gsp Post 00</v>
      </c>
      <c r="H896" s="3">
        <f>'Raw Data'!H896</f>
        <v>42526</v>
      </c>
      <c r="L896">
        <f t="shared" si="182"/>
        <v>0</v>
      </c>
      <c r="M896" s="5">
        <f t="shared" si="183"/>
        <v>42526</v>
      </c>
      <c r="N896" s="5">
        <f t="shared" si="191"/>
        <v>2016</v>
      </c>
      <c r="O896" s="5" t="str" cm="1">
        <f t="array" ref="O896">_xlfn.IFS(N896&lt;=2016,"before treatment",N896=2017,"unknown",N896&gt;2017,"after treatment")</f>
        <v>before treatment</v>
      </c>
      <c r="P896" s="5">
        <f t="shared" si="184"/>
        <v>1</v>
      </c>
      <c r="Q896" s="5">
        <f t="shared" si="185"/>
        <v>0</v>
      </c>
      <c r="R896" t="str">
        <f>'Raw Data'!I896</f>
        <v>Fannin</v>
      </c>
      <c r="S896" t="str">
        <f>'Raw Data'!J896</f>
        <v>Morganton Hwy</v>
      </c>
      <c r="T896" t="str">
        <f>'Raw Data'!K896</f>
        <v>(none)</v>
      </c>
      <c r="U896" t="str">
        <f>'Raw Data'!L896</f>
        <v>(C) Possible Injury / Complaint</v>
      </c>
      <c r="V896">
        <f>'Raw Data'!M896</f>
        <v>0</v>
      </c>
      <c r="W896">
        <f>'Raw Data'!N896</f>
        <v>0</v>
      </c>
      <c r="X896">
        <f>'Raw Data'!O896</f>
        <v>0</v>
      </c>
      <c r="Y896" t="str">
        <f>'Raw Data'!P896</f>
        <v>Not a Collision with Motor Vehicle</v>
      </c>
      <c r="Z896" t="str">
        <f>'Raw Data'!Q896</f>
        <v>On Shoulder</v>
      </c>
      <c r="AA896" t="str">
        <f>'Raw Data'!R896</f>
        <v>Tree</v>
      </c>
      <c r="AB896" t="str">
        <f>'Raw Data'!S896</f>
        <v>Tree</v>
      </c>
      <c r="AC896" t="str">
        <f>'Raw Data'!T896</f>
        <v>No Contributing Factors</v>
      </c>
      <c r="AD896">
        <f>'Raw Data'!U896</f>
        <v>1</v>
      </c>
      <c r="AE896" s="5" t="str">
        <f t="shared" si="192"/>
        <v>Yes</v>
      </c>
      <c r="AF896" t="str">
        <f>'Raw Data'!V896</f>
        <v>Negotiating a Curve</v>
      </c>
      <c r="AG896" s="5">
        <f t="shared" si="186"/>
        <v>0</v>
      </c>
      <c r="AH896" t="str">
        <f>'Raw Data'!W896</f>
        <v>South</v>
      </c>
      <c r="AI896" t="str">
        <f>'Raw Data'!X896</f>
        <v>Daylight</v>
      </c>
      <c r="AJ896" t="str">
        <f>'Raw Data'!Y896</f>
        <v>Wet</v>
      </c>
      <c r="AK896">
        <f>'Raw Data'!Z896</f>
        <v>22</v>
      </c>
      <c r="AL896" t="str">
        <f>'Raw Data'!AA896</f>
        <v>Unknown</v>
      </c>
      <c r="AM896" s="5">
        <f t="shared" si="187"/>
        <v>0</v>
      </c>
      <c r="AN896" t="str">
        <f>'Raw Data'!AB896</f>
        <v>Pickup Truck</v>
      </c>
      <c r="AO896" t="str">
        <f>'Raw Data'!AC896</f>
        <v>1111006000I</v>
      </c>
      <c r="AP896">
        <f>'Raw Data'!AD896</f>
        <v>4.749943</v>
      </c>
      <c r="AQ896">
        <f>'Raw Data'!AE896</f>
        <v>34.763958000000002</v>
      </c>
      <c r="AR896">
        <f>'Raw Data'!AF896</f>
        <v>-84.146662000000006</v>
      </c>
      <c r="AS896">
        <f>'Raw Data'!AG896</f>
        <v>98</v>
      </c>
      <c r="AT896">
        <f>'Raw Data'!AH896</f>
        <v>157</v>
      </c>
      <c r="AU896">
        <f>'Raw Data'!AI896</f>
        <v>925</v>
      </c>
      <c r="AV896" t="str">
        <f>'Raw Data'!AJ896</f>
        <v>D6_0060_00_I</v>
      </c>
      <c r="AW896">
        <f>'Raw Data'!AK896</f>
        <v>28</v>
      </c>
      <c r="AX896">
        <f>'Raw Data'!AL896</f>
        <v>32</v>
      </c>
      <c r="AY896" t="str">
        <f>'Raw Data'!AM896</f>
        <v>simple</v>
      </c>
      <c r="AZ896">
        <f>'Raw Data'!AN896</f>
        <v>563.20000000000005</v>
      </c>
      <c r="BA896">
        <f>'Raw Data'!AO896</f>
        <v>42.8</v>
      </c>
      <c r="BB896">
        <f>'Raw Data'!AP896</f>
        <v>418.5</v>
      </c>
      <c r="BC896">
        <f>'Raw Data'!AQ896</f>
        <v>-84.147266000000002</v>
      </c>
      <c r="BD896">
        <f>'Raw Data'!AR896</f>
        <v>34.763026000000004</v>
      </c>
      <c r="BE896">
        <f>'Raw Data'!AS896</f>
        <v>-84.146597</v>
      </c>
      <c r="BF896">
        <f>'Raw Data'!AT896</f>
        <v>34.763995000000001</v>
      </c>
      <c r="BG896" t="str">
        <f>'Raw Data'!AU896</f>
        <v>1111006000I</v>
      </c>
      <c r="BH896">
        <f>'Raw Data'!AV896</f>
        <v>1</v>
      </c>
      <c r="BI896">
        <f>'Raw Data'!AW896</f>
        <v>111</v>
      </c>
      <c r="BJ896">
        <f>'Raw Data'!AX896</f>
        <v>60</v>
      </c>
      <c r="BK896">
        <f>'Raw Data'!AY896</f>
        <v>0</v>
      </c>
      <c r="BL896">
        <f>'Raw Data'!AZ896</f>
        <v>55</v>
      </c>
      <c r="BM896">
        <f>'Raw Data'!BA896</f>
        <v>4.9800000000000004</v>
      </c>
      <c r="BN896">
        <f>'Raw Data'!BB896</f>
        <v>3.55</v>
      </c>
      <c r="BO896">
        <f>'Raw Data'!BC896</f>
        <v>2206</v>
      </c>
      <c r="BP896">
        <f>'Raw Data'!BD896</f>
        <v>2242.1</v>
      </c>
      <c r="BQ896">
        <f>'Raw Data'!BE896</f>
        <v>2239.1999999999998</v>
      </c>
      <c r="BR896">
        <f>'Raw Data'!BF896</f>
        <v>45</v>
      </c>
      <c r="BS896">
        <f>'Raw Data'!BG896</f>
        <v>36.9</v>
      </c>
      <c r="BT896">
        <f>'Raw Data'!BH896</f>
        <v>8.1</v>
      </c>
      <c r="BU896">
        <f>'Raw Data'!BI896</f>
        <v>44152</v>
      </c>
      <c r="BV896" t="str">
        <f>'Raw Data'!BJ896</f>
        <v>ASV_10+</v>
      </c>
      <c r="BW896">
        <f>'Raw Data'!BK896</f>
        <v>1.2199999999999999E-3</v>
      </c>
      <c r="BX896">
        <f>'Raw Data'!BL896</f>
        <v>20430</v>
      </c>
      <c r="BY896">
        <f>'Raw Data'!BM896</f>
        <v>19936</v>
      </c>
      <c r="BZ896" t="str">
        <f>'Raw Data'!BN896</f>
        <v>1111006000I</v>
      </c>
      <c r="CA896" t="str">
        <f>'Raw Data'!BO896</f>
        <v>FANNIN</v>
      </c>
      <c r="CB896">
        <f>'Raw Data'!BP896</f>
        <v>1</v>
      </c>
      <c r="CC896">
        <f>'Raw Data'!BQ896</f>
        <v>6000</v>
      </c>
      <c r="CD896">
        <f>'Raw Data'!BR896</f>
        <v>6</v>
      </c>
      <c r="CE896">
        <f>'Raw Data'!BS896</f>
        <v>1</v>
      </c>
      <c r="CF896">
        <f>'Raw Data'!BT896</f>
        <v>2</v>
      </c>
      <c r="CG896">
        <f>'Raw Data'!BU896</f>
        <v>1</v>
      </c>
      <c r="CH896">
        <f>'Raw Data'!BV896</f>
        <v>1</v>
      </c>
      <c r="CI896">
        <f>'Raw Data'!BW896</f>
        <v>2</v>
      </c>
      <c r="CJ896">
        <f>'Raw Data'!BX896</f>
        <v>0</v>
      </c>
      <c r="CK896">
        <f>'Raw Data'!BY896</f>
        <v>5</v>
      </c>
      <c r="CL896" t="str">
        <f>'Raw Data'!BZ896</f>
        <v>N</v>
      </c>
      <c r="CM896">
        <f t="shared" si="193"/>
        <v>0</v>
      </c>
      <c r="CN896">
        <f>'Raw Data'!CA896</f>
        <v>111</v>
      </c>
      <c r="CO896">
        <f>'Raw Data'!CB896</f>
        <v>60</v>
      </c>
      <c r="CP896">
        <f>'Raw Data'!CC896</f>
        <v>0</v>
      </c>
      <c r="CQ896" t="str">
        <f>'Raw Data'!CD896</f>
        <v>Not Urban</v>
      </c>
      <c r="CR896" t="str">
        <f>'Raw Data'!CE896</f>
        <v>Not Urban</v>
      </c>
      <c r="CS896">
        <f>'Raw Data'!CF896</f>
        <v>0</v>
      </c>
      <c r="CT896">
        <f>'Raw Data'!CG896</f>
        <v>55</v>
      </c>
      <c r="CU896">
        <f>'Raw Data'!CH896</f>
        <v>730</v>
      </c>
      <c r="CV896" t="str">
        <f>'Raw Data'!CI896</f>
        <v xml:space="preserve"> </v>
      </c>
      <c r="CW896">
        <f>'Raw Data'!CJ896</f>
        <v>0</v>
      </c>
      <c r="CX896">
        <f>'Raw Data'!CK896</f>
        <v>1.7276309999999999</v>
      </c>
      <c r="CY896">
        <f>'Raw Data'!CL896</f>
        <v>9</v>
      </c>
      <c r="CZ896" t="str">
        <f>'Raw Data'!CM896</f>
        <v>State Mainline</v>
      </c>
      <c r="DA896">
        <f>'Raw Data'!CN896</f>
        <v>730</v>
      </c>
      <c r="DB896">
        <f>'Raw Data'!CO896</f>
        <v>221493</v>
      </c>
      <c r="DC896">
        <f>'Raw Data'!CP896</f>
        <v>3.25</v>
      </c>
      <c r="DD896">
        <f>'Raw Data'!CQ896</f>
        <v>4.9800000000000004</v>
      </c>
      <c r="DE896">
        <f>'Raw Data'!CR896</f>
        <v>221493</v>
      </c>
      <c r="DF896">
        <f>'Raw Data'!CS896</f>
        <v>0</v>
      </c>
      <c r="DG896">
        <f>'Raw Data'!CT896</f>
        <v>9121.8897930000003</v>
      </c>
      <c r="DH896">
        <f>'Raw Data'!CU896</f>
        <v>100</v>
      </c>
      <c r="DI896">
        <f>'Raw Data'!CV896</f>
        <v>19983</v>
      </c>
      <c r="DJ896">
        <f>'Raw Data'!CW896</f>
        <v>5.5108999999999998E-2</v>
      </c>
      <c r="DK896">
        <f>'Raw Data'!CX896</f>
        <v>0</v>
      </c>
      <c r="DL896">
        <f>'Raw Data'!CY896</f>
        <v>1.2199999999999999E-3</v>
      </c>
      <c r="DM896">
        <f>'Raw Data'!CZ896</f>
        <v>197</v>
      </c>
      <c r="DN896" t="str">
        <f>'Raw Data'!DA896</f>
        <v>111-0194</v>
      </c>
      <c r="DO896" t="str">
        <f>'Raw Data'!DB896</f>
        <v>5R : Rural Major Collector</v>
      </c>
      <c r="DP896" t="str">
        <f>'Raw Data'!DC896</f>
        <v>34.768001, -84.172512</v>
      </c>
      <c r="DQ896">
        <f>'Raw Data'!DD896</f>
        <v>-84.172511999999998</v>
      </c>
      <c r="DR896">
        <f>'Raw Data'!DE896</f>
        <v>34.768000999999998</v>
      </c>
      <c r="DS896">
        <f>'Raw Data'!DF896</f>
        <v>34.768000999999998</v>
      </c>
      <c r="DT896">
        <f>'Raw Data'!DG896</f>
        <v>-84.172511999999998</v>
      </c>
      <c r="DU896">
        <f>'Raw Data'!DH896</f>
        <v>2.5729999999999999E-2</v>
      </c>
      <c r="DV896">
        <f>'Raw Data'!DI896</f>
        <v>1.2199999999999999E-3</v>
      </c>
      <c r="DW896">
        <f>'Raw Data'!DJ896</f>
        <v>98</v>
      </c>
      <c r="DX896" s="11">
        <f t="shared" si="194"/>
        <v>713.33333333333337</v>
      </c>
      <c r="DY896" s="5">
        <f t="shared" si="195"/>
        <v>665</v>
      </c>
      <c r="DZ896" s="5">
        <f t="shared" si="188"/>
        <v>48.333333333333371</v>
      </c>
      <c r="EA896" s="5">
        <f t="shared" si="189"/>
        <v>7.2681704260651681E-2</v>
      </c>
      <c r="EB896" s="5">
        <f t="shared" si="190"/>
        <v>689.16666666666674</v>
      </c>
      <c r="EC896">
        <f>'Raw Data'!DK896</f>
        <v>690</v>
      </c>
      <c r="ED896">
        <f>'Raw Data'!DL896</f>
        <v>0</v>
      </c>
      <c r="EE896">
        <f>'Raw Data'!DM896</f>
        <v>710</v>
      </c>
      <c r="EF896">
        <f>'Raw Data'!DN896</f>
        <v>0</v>
      </c>
      <c r="EG896">
        <f>'Raw Data'!DO896</f>
        <v>740</v>
      </c>
      <c r="EH896">
        <f>'Raw Data'!DP896</f>
        <v>0</v>
      </c>
      <c r="EI896">
        <f>'Raw Data'!DQ896</f>
        <v>750</v>
      </c>
      <c r="EJ896">
        <f>'Raw Data'!DR896</f>
        <v>0</v>
      </c>
      <c r="EK896">
        <f>'Raw Data'!DS896</f>
        <v>730</v>
      </c>
      <c r="EL896">
        <f>'Raw Data'!DT896</f>
        <v>11.8</v>
      </c>
      <c r="EM896">
        <f>'Raw Data'!DU896</f>
        <v>690</v>
      </c>
      <c r="EN896">
        <f>'Raw Data'!DV896</f>
        <v>11.9</v>
      </c>
      <c r="EO896">
        <f>'Raw Data'!DW896</f>
        <v>620</v>
      </c>
      <c r="EP896">
        <f>'Raw Data'!DX896</f>
        <v>0</v>
      </c>
      <c r="EQ896">
        <f>'Raw Data'!DY896</f>
        <v>620</v>
      </c>
      <c r="ER896">
        <f>'Raw Data'!DZ896</f>
        <v>0</v>
      </c>
      <c r="ES896">
        <f>'Raw Data'!EA896</f>
        <v>620</v>
      </c>
      <c r="ET896">
        <f>'Raw Data'!EB896</f>
        <v>0</v>
      </c>
      <c r="EU896">
        <f>'Raw Data'!EC896</f>
        <v>630</v>
      </c>
      <c r="EV896">
        <f>'Raw Data'!ED896</f>
        <v>0</v>
      </c>
      <c r="EW896">
        <f>'Raw Data'!EE896</f>
        <v>0</v>
      </c>
    </row>
    <row r="897" spans="1:153" x14ac:dyDescent="0.3">
      <c r="A897">
        <f>'Raw Data'!A897</f>
        <v>895</v>
      </c>
      <c r="B897" t="str">
        <f>'Raw Data'!B897</f>
        <v>Point</v>
      </c>
      <c r="C897">
        <f>'Raw Data'!C897</f>
        <v>775</v>
      </c>
      <c r="D897">
        <f>'Raw Data'!D897</f>
        <v>486</v>
      </c>
      <c r="E897" t="str">
        <f>'Raw Data'!E897</f>
        <v>Point</v>
      </c>
      <c r="F897">
        <f>'Raw Data'!F897</f>
        <v>7717626</v>
      </c>
      <c r="G897" t="str">
        <f>'Raw Data'!G897</f>
        <v>Gsp Post 00</v>
      </c>
      <c r="H897" s="3">
        <f>'Raw Data'!H897</f>
        <v>43754</v>
      </c>
      <c r="L897">
        <f t="shared" si="182"/>
        <v>0</v>
      </c>
      <c r="M897" s="5">
        <f t="shared" si="183"/>
        <v>43754</v>
      </c>
      <c r="N897" s="5">
        <f t="shared" si="191"/>
        <v>2019</v>
      </c>
      <c r="O897" s="5" t="str" cm="1">
        <f t="array" ref="O897">_xlfn.IFS(N897&lt;=2016,"before treatment",N897=2017,"unknown",N897&gt;2017,"after treatment")</f>
        <v>after treatment</v>
      </c>
      <c r="P897" s="5">
        <f t="shared" si="184"/>
        <v>0</v>
      </c>
      <c r="Q897" s="5">
        <f t="shared" si="185"/>
        <v>1</v>
      </c>
      <c r="R897" t="str">
        <f>'Raw Data'!I897</f>
        <v>Fannin</v>
      </c>
      <c r="S897" t="str">
        <f>'Raw Data'!J897</f>
        <v>Morganton Hwy</v>
      </c>
      <c r="T897" t="str">
        <f>'Raw Data'!K897</f>
        <v>Mountain Peak Rd</v>
      </c>
      <c r="U897" t="str">
        <f>'Raw Data'!L897</f>
        <v>(O) No Injury</v>
      </c>
      <c r="V897">
        <f>'Raw Data'!M897</f>
        <v>0</v>
      </c>
      <c r="W897">
        <f>'Raw Data'!N897</f>
        <v>0</v>
      </c>
      <c r="X897">
        <f>'Raw Data'!O897</f>
        <v>0</v>
      </c>
      <c r="Y897" t="str">
        <f>'Raw Data'!P897</f>
        <v>Not a Collision with Motor Vehicle</v>
      </c>
      <c r="Z897" t="str">
        <f>'Raw Data'!Q897</f>
        <v>Off Roadway</v>
      </c>
      <c r="AA897" t="str">
        <f>'Raw Data'!R897</f>
        <v>Utility Pole</v>
      </c>
      <c r="AB897" t="str">
        <f>'Raw Data'!S897</f>
        <v>Utility Pole</v>
      </c>
      <c r="AC897" t="str">
        <f>'Raw Data'!T897</f>
        <v>(None)</v>
      </c>
      <c r="AD897">
        <f>'Raw Data'!U897</f>
        <v>1</v>
      </c>
      <c r="AE897" s="5" t="str">
        <f t="shared" si="192"/>
        <v>Yes</v>
      </c>
      <c r="AF897" t="str">
        <f>'Raw Data'!V897</f>
        <v>Negotiating a Curve</v>
      </c>
      <c r="AG897" s="5">
        <f t="shared" si="186"/>
        <v>0</v>
      </c>
      <c r="AH897" t="str">
        <f>'Raw Data'!W897</f>
        <v>East</v>
      </c>
      <c r="AI897" t="str">
        <f>'Raw Data'!X897</f>
        <v>Daylight</v>
      </c>
      <c r="AJ897" t="str">
        <f>'Raw Data'!Y897</f>
        <v>Wet</v>
      </c>
      <c r="AK897">
        <f>'Raw Data'!Z897</f>
        <v>26</v>
      </c>
      <c r="AL897" t="str">
        <f>'Raw Data'!AA897</f>
        <v>Lap and Shoulder Belt Used</v>
      </c>
      <c r="AM897" s="5">
        <f t="shared" si="187"/>
        <v>0</v>
      </c>
      <c r="AN897" t="str">
        <f>'Raw Data'!AB897</f>
        <v>Pickup Truck</v>
      </c>
      <c r="AO897" t="str">
        <f>'Raw Data'!AC897</f>
        <v>1111006000I</v>
      </c>
      <c r="AP897">
        <f>'Raw Data'!AD897</f>
        <v>4.9189999999999996</v>
      </c>
      <c r="AQ897">
        <f>'Raw Data'!AE897</f>
        <v>34.765332000000001</v>
      </c>
      <c r="AR897">
        <f>'Raw Data'!AF897</f>
        <v>-84.147823000000002</v>
      </c>
      <c r="AS897">
        <f>'Raw Data'!AG897</f>
        <v>100</v>
      </c>
      <c r="AT897">
        <f>'Raw Data'!AH897</f>
        <v>159</v>
      </c>
      <c r="AU897">
        <f>'Raw Data'!AI897</f>
        <v>927</v>
      </c>
      <c r="AV897" t="str">
        <f>'Raw Data'!AJ897</f>
        <v>D6_0060_00_I</v>
      </c>
      <c r="AW897">
        <f>'Raw Data'!AK897</f>
        <v>30</v>
      </c>
      <c r="AX897">
        <f>'Raw Data'!AL897</f>
        <v>34</v>
      </c>
      <c r="AY897" t="str">
        <f>'Raw Data'!AM897</f>
        <v>simple</v>
      </c>
      <c r="AZ897">
        <f>'Raw Data'!AN897</f>
        <v>195.2</v>
      </c>
      <c r="BA897">
        <f>'Raw Data'!AO897</f>
        <v>96.9</v>
      </c>
      <c r="BB897">
        <f>'Raw Data'!AP897</f>
        <v>331.6</v>
      </c>
      <c r="BC897">
        <f>'Raw Data'!AQ897</f>
        <v>-84.146541999999997</v>
      </c>
      <c r="BD897">
        <f>'Raw Data'!AR897</f>
        <v>34.764972</v>
      </c>
      <c r="BE897">
        <f>'Raw Data'!AS897</f>
        <v>-84.147406000000004</v>
      </c>
      <c r="BF897">
        <f>'Raw Data'!AT897</f>
        <v>34.765372999999997</v>
      </c>
      <c r="BG897" t="str">
        <f>'Raw Data'!AU897</f>
        <v>1111006000I</v>
      </c>
      <c r="BH897">
        <f>'Raw Data'!AV897</f>
        <v>1</v>
      </c>
      <c r="BI897">
        <f>'Raw Data'!AW897</f>
        <v>111</v>
      </c>
      <c r="BJ897">
        <f>'Raw Data'!AX897</f>
        <v>60</v>
      </c>
      <c r="BK897">
        <f>'Raw Data'!AY897</f>
        <v>0</v>
      </c>
      <c r="BL897">
        <f>'Raw Data'!AZ897</f>
        <v>55</v>
      </c>
      <c r="BM897">
        <f>'Raw Data'!BA897</f>
        <v>9.4600000000000009</v>
      </c>
      <c r="BN897">
        <f>'Raw Data'!BB897</f>
        <v>9.06</v>
      </c>
      <c r="BO897">
        <f>'Raw Data'!BC897</f>
        <v>2250.3000000000002</v>
      </c>
      <c r="BP897">
        <f>'Raw Data'!BD897</f>
        <v>2260.1999999999998</v>
      </c>
      <c r="BQ897">
        <f>'Raw Data'!BE897</f>
        <v>2266.4</v>
      </c>
      <c r="BR897">
        <f>'Raw Data'!BF897</f>
        <v>45</v>
      </c>
      <c r="BS897">
        <f>'Raw Data'!BG897</f>
        <v>29.2</v>
      </c>
      <c r="BT897">
        <f>'Raw Data'!BH897</f>
        <v>15.8</v>
      </c>
      <c r="BU897">
        <f>'Raw Data'!BI897</f>
        <v>44152</v>
      </c>
      <c r="BV897" t="str">
        <f>'Raw Data'!BJ897</f>
        <v>ASV_10+</v>
      </c>
      <c r="BW897">
        <f>'Raw Data'!BK897</f>
        <v>1.042E-3</v>
      </c>
      <c r="BX897">
        <f>'Raw Data'!BL897</f>
        <v>20430</v>
      </c>
      <c r="BY897">
        <f>'Raw Data'!BM897</f>
        <v>19936</v>
      </c>
      <c r="BZ897" t="str">
        <f>'Raw Data'!BN897</f>
        <v>1111006000I</v>
      </c>
      <c r="CA897" t="str">
        <f>'Raw Data'!BO897</f>
        <v>FANNIN</v>
      </c>
      <c r="CB897">
        <f>'Raw Data'!BP897</f>
        <v>1</v>
      </c>
      <c r="CC897">
        <f>'Raw Data'!BQ897</f>
        <v>6000</v>
      </c>
      <c r="CD897">
        <f>'Raw Data'!BR897</f>
        <v>6</v>
      </c>
      <c r="CE897">
        <f>'Raw Data'!BS897</f>
        <v>1</v>
      </c>
      <c r="CF897">
        <f>'Raw Data'!BT897</f>
        <v>2</v>
      </c>
      <c r="CG897">
        <f>'Raw Data'!BU897</f>
        <v>1</v>
      </c>
      <c r="CH897">
        <f>'Raw Data'!BV897</f>
        <v>1</v>
      </c>
      <c r="CI897">
        <f>'Raw Data'!BW897</f>
        <v>2</v>
      </c>
      <c r="CJ897">
        <f>'Raw Data'!BX897</f>
        <v>0</v>
      </c>
      <c r="CK897">
        <f>'Raw Data'!BY897</f>
        <v>5</v>
      </c>
      <c r="CL897" t="str">
        <f>'Raw Data'!BZ897</f>
        <v>N</v>
      </c>
      <c r="CM897">
        <f t="shared" si="193"/>
        <v>0</v>
      </c>
      <c r="CN897">
        <f>'Raw Data'!CA897</f>
        <v>111</v>
      </c>
      <c r="CO897">
        <f>'Raw Data'!CB897</f>
        <v>60</v>
      </c>
      <c r="CP897">
        <f>'Raw Data'!CC897</f>
        <v>0</v>
      </c>
      <c r="CQ897" t="str">
        <f>'Raw Data'!CD897</f>
        <v>Not Urban</v>
      </c>
      <c r="CR897" t="str">
        <f>'Raw Data'!CE897</f>
        <v>Not Urban</v>
      </c>
      <c r="CS897">
        <f>'Raw Data'!CF897</f>
        <v>0</v>
      </c>
      <c r="CT897">
        <f>'Raw Data'!CG897</f>
        <v>55</v>
      </c>
      <c r="CU897">
        <f>'Raw Data'!CH897</f>
        <v>730</v>
      </c>
      <c r="CV897" t="str">
        <f>'Raw Data'!CI897</f>
        <v xml:space="preserve"> </v>
      </c>
      <c r="CW897">
        <f>'Raw Data'!CJ897</f>
        <v>0</v>
      </c>
      <c r="CX897">
        <f>'Raw Data'!CK897</f>
        <v>1.7276309999999999</v>
      </c>
      <c r="CY897">
        <f>'Raw Data'!CL897</f>
        <v>9</v>
      </c>
      <c r="CZ897" t="str">
        <f>'Raw Data'!CM897</f>
        <v>State Mainline</v>
      </c>
      <c r="DA897">
        <f>'Raw Data'!CN897</f>
        <v>730</v>
      </c>
      <c r="DB897">
        <f>'Raw Data'!CO897</f>
        <v>221493</v>
      </c>
      <c r="DC897">
        <f>'Raw Data'!CP897</f>
        <v>3.25</v>
      </c>
      <c r="DD897">
        <f>'Raw Data'!CQ897</f>
        <v>4.9800000000000004</v>
      </c>
      <c r="DE897">
        <f>'Raw Data'!CR897</f>
        <v>221493</v>
      </c>
      <c r="DF897">
        <f>'Raw Data'!CS897</f>
        <v>0</v>
      </c>
      <c r="DG897">
        <f>'Raw Data'!CT897</f>
        <v>9121.8897930000003</v>
      </c>
      <c r="DH897">
        <f>'Raw Data'!CU897</f>
        <v>100</v>
      </c>
      <c r="DI897">
        <f>'Raw Data'!CV897</f>
        <v>19983</v>
      </c>
      <c r="DJ897">
        <f>'Raw Data'!CW897</f>
        <v>5.5108999999999998E-2</v>
      </c>
      <c r="DK897">
        <f>'Raw Data'!CX897</f>
        <v>0</v>
      </c>
      <c r="DL897">
        <f>'Raw Data'!CY897</f>
        <v>1.042E-3</v>
      </c>
      <c r="DM897">
        <f>'Raw Data'!CZ897</f>
        <v>197</v>
      </c>
      <c r="DN897" t="str">
        <f>'Raw Data'!DA897</f>
        <v>111-0194</v>
      </c>
      <c r="DO897" t="str">
        <f>'Raw Data'!DB897</f>
        <v>5R : Rural Major Collector</v>
      </c>
      <c r="DP897" t="str">
        <f>'Raw Data'!DC897</f>
        <v>34.768001, -84.172512</v>
      </c>
      <c r="DQ897">
        <f>'Raw Data'!DD897</f>
        <v>-84.172511999999998</v>
      </c>
      <c r="DR897">
        <f>'Raw Data'!DE897</f>
        <v>34.768000999999998</v>
      </c>
      <c r="DS897">
        <f>'Raw Data'!DF897</f>
        <v>34.768000999999998</v>
      </c>
      <c r="DT897">
        <f>'Raw Data'!DG897</f>
        <v>-84.172511999999998</v>
      </c>
      <c r="DU897">
        <f>'Raw Data'!DH897</f>
        <v>2.5242000000000001E-2</v>
      </c>
      <c r="DV897">
        <f>'Raw Data'!DI897</f>
        <v>1.042E-3</v>
      </c>
      <c r="DW897">
        <f>'Raw Data'!DJ897</f>
        <v>100</v>
      </c>
      <c r="DX897" s="11">
        <f t="shared" si="194"/>
        <v>1940</v>
      </c>
      <c r="DY897" s="5">
        <f t="shared" si="195"/>
        <v>1805</v>
      </c>
      <c r="DZ897" s="5">
        <f t="shared" si="188"/>
        <v>135</v>
      </c>
      <c r="EA897" s="5">
        <f t="shared" si="189"/>
        <v>7.4792243767313013E-2</v>
      </c>
      <c r="EB897" s="5">
        <f t="shared" si="190"/>
        <v>1872.5</v>
      </c>
      <c r="EC897">
        <f>'Raw Data'!DK897</f>
        <v>1880</v>
      </c>
      <c r="ED897">
        <f>'Raw Data'!DL897</f>
        <v>0</v>
      </c>
      <c r="EE897">
        <f>'Raw Data'!DM897</f>
        <v>1960</v>
      </c>
      <c r="EF897">
        <f>'Raw Data'!DN897</f>
        <v>0</v>
      </c>
      <c r="EG897">
        <f>'Raw Data'!DO897</f>
        <v>1980</v>
      </c>
      <c r="EH897">
        <f>'Raw Data'!DP897</f>
        <v>0</v>
      </c>
      <c r="EI897">
        <f>'Raw Data'!DQ897</f>
        <v>2010</v>
      </c>
      <c r="EJ897">
        <f>'Raw Data'!DR897</f>
        <v>0</v>
      </c>
      <c r="EK897">
        <f>'Raw Data'!DS897</f>
        <v>1950</v>
      </c>
      <c r="EL897">
        <f>'Raw Data'!DT897</f>
        <v>6.7</v>
      </c>
      <c r="EM897">
        <f>'Raw Data'!DU897</f>
        <v>1850</v>
      </c>
      <c r="EN897">
        <f>'Raw Data'!DV897</f>
        <v>6.7</v>
      </c>
      <c r="EO897">
        <f>'Raw Data'!DW897</f>
        <v>1710</v>
      </c>
      <c r="EP897">
        <f>'Raw Data'!DX897</f>
        <v>6.7</v>
      </c>
      <c r="EQ897">
        <f>'Raw Data'!DY897</f>
        <v>1710</v>
      </c>
      <c r="ER897">
        <f>'Raw Data'!DZ897</f>
        <v>6.7</v>
      </c>
      <c r="ES897">
        <f>'Raw Data'!EA897</f>
        <v>1720</v>
      </c>
      <c r="ET897">
        <f>'Raw Data'!EB897</f>
        <v>6.7</v>
      </c>
      <c r="EU897">
        <f>'Raw Data'!EC897</f>
        <v>1750</v>
      </c>
      <c r="EV897">
        <f>'Raw Data'!ED897</f>
        <v>6.7</v>
      </c>
      <c r="EW897">
        <f>'Raw Data'!EE897</f>
        <v>4.1800000000000002E-4</v>
      </c>
    </row>
    <row r="898" spans="1:153" x14ac:dyDescent="0.3">
      <c r="A898">
        <f>'Raw Data'!A898</f>
        <v>896</v>
      </c>
      <c r="B898" t="str">
        <f>'Raw Data'!B898</f>
        <v>Point</v>
      </c>
      <c r="C898">
        <f>'Raw Data'!C898</f>
        <v>120</v>
      </c>
      <c r="D898">
        <f>'Raw Data'!D898</f>
        <v>738</v>
      </c>
      <c r="E898" t="str">
        <f>'Raw Data'!E898</f>
        <v>Point</v>
      </c>
      <c r="F898">
        <f>'Raw Data'!F898</f>
        <v>5113192</v>
      </c>
      <c r="G898" t="str">
        <f>'Raw Data'!G898</f>
        <v>Gsp Post 00</v>
      </c>
      <c r="H898" s="3">
        <f>'Raw Data'!H898</f>
        <v>41985</v>
      </c>
      <c r="L898">
        <f t="shared" ref="L898:L961" si="196">IF(OR(ISNUMBER(SEARCH("Pedestrian",AA898))*ISNUMBER(SEARCH("Pedestrian",AB898))),1,0)</f>
        <v>0</v>
      </c>
      <c r="M898" s="5">
        <f t="shared" ref="M898:M961" si="197">H898</f>
        <v>41985</v>
      </c>
      <c r="N898" s="5">
        <f t="shared" si="191"/>
        <v>2014</v>
      </c>
      <c r="O898" s="5" t="str" cm="1">
        <f t="array" ref="O898">_xlfn.IFS(N898&lt;=2016,"before treatment",N898=2017,"unknown",N898&gt;2017,"after treatment")</f>
        <v>before treatment</v>
      </c>
      <c r="P898" s="5">
        <f t="shared" ref="P898:P961" si="198">IF(O898="before treatment",1,0)</f>
        <v>1</v>
      </c>
      <c r="Q898" s="5">
        <f t="shared" ref="Q898:Q961" si="199">IF(O898="after treatment",1,0)</f>
        <v>0</v>
      </c>
      <c r="R898" t="str">
        <f>'Raw Data'!I898</f>
        <v>Fannin</v>
      </c>
      <c r="S898" t="str">
        <f>'Raw Data'!J898</f>
        <v>Morganton Hwy</v>
      </c>
      <c r="T898" t="str">
        <f>'Raw Data'!K898</f>
        <v>Near Dial Rd</v>
      </c>
      <c r="U898" t="str">
        <f>'Raw Data'!L898</f>
        <v>(C) Possible Injury / Complaint</v>
      </c>
      <c r="V898">
        <f>'Raw Data'!M898</f>
        <v>0</v>
      </c>
      <c r="W898">
        <f>'Raw Data'!N898</f>
        <v>0</v>
      </c>
      <c r="X898">
        <f>'Raw Data'!O898</f>
        <v>0</v>
      </c>
      <c r="Y898" t="str">
        <f>'Raw Data'!P898</f>
        <v>Not a Collision with Motor Vehicle</v>
      </c>
      <c r="Z898" t="str">
        <f>'Raw Data'!Q898</f>
        <v>On Shoulder</v>
      </c>
      <c r="AA898" t="str">
        <f>'Raw Data'!R898</f>
        <v>Other-Fixed Object</v>
      </c>
      <c r="AB898" t="str">
        <f>'Raw Data'!S898</f>
        <v>Tree</v>
      </c>
      <c r="AC898" t="str">
        <f>'Raw Data'!T898</f>
        <v>(None)</v>
      </c>
      <c r="AD898">
        <f>'Raw Data'!U898</f>
        <v>1</v>
      </c>
      <c r="AE898" s="5" t="str">
        <f t="shared" si="192"/>
        <v>Yes</v>
      </c>
      <c r="AF898" t="str">
        <f>'Raw Data'!V898</f>
        <v>Negotiating a Curve</v>
      </c>
      <c r="AG898" s="5">
        <f t="shared" ref="AG898:AG961" si="200">IF(ISNUMBER(SEARCH("Turning",AF898)),1,0)</f>
        <v>0</v>
      </c>
      <c r="AH898" t="str">
        <f>'Raw Data'!W898</f>
        <v>West</v>
      </c>
      <c r="AI898" t="str">
        <f>'Raw Data'!X898</f>
        <v>Daylight</v>
      </c>
      <c r="AJ898" t="str">
        <f>'Raw Data'!Y898</f>
        <v>Dry</v>
      </c>
      <c r="AK898">
        <f>'Raw Data'!Z898</f>
        <v>67</v>
      </c>
      <c r="AL898" t="str">
        <f>'Raw Data'!AA898</f>
        <v>None Used</v>
      </c>
      <c r="AM898" s="5">
        <f t="shared" ref="AM898:AM961" si="201">IF(ISNUMBER(SEARCH("Motorcycle",AN898)),1,0)</f>
        <v>1</v>
      </c>
      <c r="AN898" t="str">
        <f>'Raw Data'!AB898</f>
        <v>Motorcycle</v>
      </c>
      <c r="AO898" t="str">
        <f>'Raw Data'!AC898</f>
        <v>1111006000I</v>
      </c>
      <c r="AP898">
        <f>'Raw Data'!AD898</f>
        <v>7.2809999999999997</v>
      </c>
      <c r="AQ898">
        <f>'Raw Data'!AE898</f>
        <v>34.771692000000002</v>
      </c>
      <c r="AR898">
        <f>'Raw Data'!AF898</f>
        <v>-84.182156000000006</v>
      </c>
      <c r="AS898">
        <f>'Raw Data'!AG898</f>
        <v>102</v>
      </c>
      <c r="AT898">
        <f>'Raw Data'!AH898</f>
        <v>161</v>
      </c>
      <c r="AU898">
        <f>'Raw Data'!AI898</f>
        <v>944</v>
      </c>
      <c r="AV898" t="str">
        <f>'Raw Data'!AJ898</f>
        <v>D6_0060_00_I</v>
      </c>
      <c r="AW898">
        <f>'Raw Data'!AK898</f>
        <v>46</v>
      </c>
      <c r="AX898">
        <f>'Raw Data'!AL898</f>
        <v>51</v>
      </c>
      <c r="AY898" t="str">
        <f>'Raw Data'!AM898</f>
        <v>simple</v>
      </c>
      <c r="AZ898">
        <f>'Raw Data'!AN898</f>
        <v>509.4</v>
      </c>
      <c r="BA898">
        <f>'Raw Data'!AO898</f>
        <v>62.5</v>
      </c>
      <c r="BB898">
        <f>'Raw Data'!AP898</f>
        <v>553.29999999999995</v>
      </c>
      <c r="BC898">
        <f>'Raw Data'!AQ898</f>
        <v>-84.181374000000005</v>
      </c>
      <c r="BD898">
        <f>'Raw Data'!AR898</f>
        <v>34.771496999999997</v>
      </c>
      <c r="BE898">
        <f>'Raw Data'!AS898</f>
        <v>-84.183128999999994</v>
      </c>
      <c r="BF898">
        <f>'Raw Data'!AT898</f>
        <v>34.771462</v>
      </c>
      <c r="BG898" t="str">
        <f>'Raw Data'!AU898</f>
        <v>1111006000I</v>
      </c>
      <c r="BH898">
        <f>'Raw Data'!AV898</f>
        <v>1</v>
      </c>
      <c r="BI898">
        <f>'Raw Data'!AW898</f>
        <v>111</v>
      </c>
      <c r="BJ898">
        <f>'Raw Data'!AX898</f>
        <v>60</v>
      </c>
      <c r="BK898">
        <f>'Raw Data'!AY898</f>
        <v>0</v>
      </c>
      <c r="BL898">
        <f>'Raw Data'!AZ898</f>
        <v>55</v>
      </c>
      <c r="BM898">
        <f>'Raw Data'!BA898</f>
        <v>9.4700000000000006</v>
      </c>
      <c r="BN898">
        <f>'Raw Data'!BB898</f>
        <v>8.5500000000000007</v>
      </c>
      <c r="BO898">
        <f>'Raw Data'!BC898</f>
        <v>2000</v>
      </c>
      <c r="BP898">
        <f>'Raw Data'!BD898</f>
        <v>2012.1</v>
      </c>
      <c r="BQ898">
        <f>'Raw Data'!BE898</f>
        <v>2023.6</v>
      </c>
      <c r="BR898">
        <f>'Raw Data'!BF898</f>
        <v>35</v>
      </c>
      <c r="BS898">
        <f>'Raw Data'!BG898</f>
        <v>36.299999999999997</v>
      </c>
      <c r="BT898">
        <f>'Raw Data'!BH898</f>
        <v>0</v>
      </c>
      <c r="BU898">
        <f>'Raw Data'!BI898</f>
        <v>43606</v>
      </c>
      <c r="BV898" t="str">
        <f>'Raw Data'!BJ898</f>
        <v>NONE</v>
      </c>
      <c r="BW898">
        <f>'Raw Data'!BK898</f>
        <v>1.815E-3</v>
      </c>
      <c r="BX898">
        <f>'Raw Data'!BL898</f>
        <v>20433</v>
      </c>
      <c r="BY898">
        <f>'Raw Data'!BM898</f>
        <v>19939</v>
      </c>
      <c r="BZ898" t="str">
        <f>'Raw Data'!BN898</f>
        <v>1111006000I</v>
      </c>
      <c r="CA898" t="str">
        <f>'Raw Data'!BO898</f>
        <v>FANNIN</v>
      </c>
      <c r="CB898">
        <f>'Raw Data'!BP898</f>
        <v>1</v>
      </c>
      <c r="CC898">
        <f>'Raw Data'!BQ898</f>
        <v>6000</v>
      </c>
      <c r="CD898">
        <f>'Raw Data'!BR898</f>
        <v>6</v>
      </c>
      <c r="CE898">
        <f>'Raw Data'!BS898</f>
        <v>1</v>
      </c>
      <c r="CF898">
        <f>'Raw Data'!BT898</f>
        <v>2</v>
      </c>
      <c r="CG898">
        <f>'Raw Data'!BU898</f>
        <v>1</v>
      </c>
      <c r="CH898">
        <f>'Raw Data'!BV898</f>
        <v>1</v>
      </c>
      <c r="CI898">
        <f>'Raw Data'!BW898</f>
        <v>2</v>
      </c>
      <c r="CJ898">
        <f>'Raw Data'!BX898</f>
        <v>0</v>
      </c>
      <c r="CK898">
        <f>'Raw Data'!BY898</f>
        <v>5</v>
      </c>
      <c r="CL898" t="str">
        <f>'Raw Data'!BZ898</f>
        <v>N</v>
      </c>
      <c r="CM898">
        <f t="shared" si="193"/>
        <v>0</v>
      </c>
      <c r="CN898">
        <f>'Raw Data'!CA898</f>
        <v>111</v>
      </c>
      <c r="CO898">
        <f>'Raw Data'!CB898</f>
        <v>60</v>
      </c>
      <c r="CP898">
        <f>'Raw Data'!CC898</f>
        <v>0</v>
      </c>
      <c r="CQ898" t="str">
        <f>'Raw Data'!CD898</f>
        <v>Not Urban</v>
      </c>
      <c r="CR898" t="str">
        <f>'Raw Data'!CE898</f>
        <v>Not Urban</v>
      </c>
      <c r="CS898">
        <f>'Raw Data'!CF898</f>
        <v>0</v>
      </c>
      <c r="CT898">
        <f>'Raw Data'!CG898</f>
        <v>55</v>
      </c>
      <c r="CU898">
        <f>'Raw Data'!CH898</f>
        <v>620</v>
      </c>
      <c r="CV898" t="str">
        <f>'Raw Data'!CI898</f>
        <v xml:space="preserve"> </v>
      </c>
      <c r="CW898">
        <f>'Raw Data'!CJ898</f>
        <v>0</v>
      </c>
      <c r="CX898">
        <f>'Raw Data'!CK898</f>
        <v>0.52527000000000001</v>
      </c>
      <c r="CY898">
        <f>'Raw Data'!CL898</f>
        <v>9</v>
      </c>
      <c r="CZ898" t="str">
        <f>'Raw Data'!CM898</f>
        <v>State Mainline</v>
      </c>
      <c r="DA898">
        <f>'Raw Data'!CN898</f>
        <v>620</v>
      </c>
      <c r="DB898">
        <f>'Raw Data'!CO898</f>
        <v>221496</v>
      </c>
      <c r="DC898">
        <f>'Raw Data'!CP898</f>
        <v>6.92</v>
      </c>
      <c r="DD898">
        <f>'Raw Data'!CQ898</f>
        <v>7.45</v>
      </c>
      <c r="DE898">
        <f>'Raw Data'!CR898</f>
        <v>221496</v>
      </c>
      <c r="DF898">
        <f>'Raw Data'!CS898</f>
        <v>0</v>
      </c>
      <c r="DG898">
        <f>'Raw Data'!CT898</f>
        <v>2773.4253950000002</v>
      </c>
      <c r="DH898">
        <f>'Raw Data'!CU898</f>
        <v>100</v>
      </c>
      <c r="DI898">
        <f>'Raw Data'!CV898</f>
        <v>19986</v>
      </c>
      <c r="DJ898">
        <f>'Raw Data'!CW898</f>
        <v>1.9741999999999999E-2</v>
      </c>
      <c r="DK898">
        <f>'Raw Data'!CX898</f>
        <v>0</v>
      </c>
      <c r="DL898">
        <f>'Raw Data'!CY898</f>
        <v>1.815E-3</v>
      </c>
      <c r="DM898">
        <f>'Raw Data'!CZ898</f>
        <v>197</v>
      </c>
      <c r="DN898" t="str">
        <f>'Raw Data'!DA898</f>
        <v>111-0194</v>
      </c>
      <c r="DO898" t="str">
        <f>'Raw Data'!DB898</f>
        <v>5R : Rural Major Collector</v>
      </c>
      <c r="DP898" t="str">
        <f>'Raw Data'!DC898</f>
        <v>34.768001, -84.172512</v>
      </c>
      <c r="DQ898">
        <f>'Raw Data'!DD898</f>
        <v>-84.172511999999998</v>
      </c>
      <c r="DR898">
        <f>'Raw Data'!DE898</f>
        <v>34.768000999999998</v>
      </c>
      <c r="DS898">
        <f>'Raw Data'!DF898</f>
        <v>34.768000999999998</v>
      </c>
      <c r="DT898">
        <f>'Raw Data'!DG898</f>
        <v>-84.172511999999998</v>
      </c>
      <c r="DU898">
        <f>'Raw Data'!DH898</f>
        <v>9.528E-3</v>
      </c>
      <c r="DV898">
        <f>'Raw Data'!DI898</f>
        <v>1.815E-3</v>
      </c>
      <c r="DW898">
        <f>'Raw Data'!DJ898</f>
        <v>102</v>
      </c>
      <c r="DX898" s="11">
        <f t="shared" si="194"/>
        <v>9156.6666666666661</v>
      </c>
      <c r="DY898" s="5">
        <f t="shared" si="195"/>
        <v>8260</v>
      </c>
      <c r="DZ898" s="5">
        <f t="shared" ref="DZ898:DZ961" si="202">DX898-DY898</f>
        <v>896.66666666666606</v>
      </c>
      <c r="EA898" s="5">
        <f t="shared" ref="EA898:EA961" si="203">DZ898/DY898</f>
        <v>0.10855528652138814</v>
      </c>
      <c r="EB898" s="5">
        <f t="shared" ref="EB898:EB961" si="204">AVERAGE(DX898,DY898)</f>
        <v>8708.3333333333321</v>
      </c>
      <c r="EC898">
        <f>'Raw Data'!DK898</f>
        <v>9260</v>
      </c>
      <c r="ED898">
        <f>'Raw Data'!DL898</f>
        <v>11</v>
      </c>
      <c r="EE898">
        <f>'Raw Data'!DM898</f>
        <v>9640</v>
      </c>
      <c r="EF898">
        <f>'Raw Data'!DN898</f>
        <v>11</v>
      </c>
      <c r="EG898">
        <f>'Raw Data'!DO898</f>
        <v>8570</v>
      </c>
      <c r="EH898">
        <f>'Raw Data'!DP898</f>
        <v>0</v>
      </c>
      <c r="EI898">
        <f>'Raw Data'!DQ898</f>
        <v>8690</v>
      </c>
      <c r="EJ898">
        <f>'Raw Data'!DR898</f>
        <v>0</v>
      </c>
      <c r="EK898">
        <f>'Raw Data'!DS898</f>
        <v>8440</v>
      </c>
      <c r="EL898">
        <f>'Raw Data'!DT898</f>
        <v>7.9</v>
      </c>
      <c r="EM898">
        <f>'Raw Data'!DU898</f>
        <v>8020</v>
      </c>
      <c r="EN898">
        <f>'Raw Data'!DV898</f>
        <v>7.9</v>
      </c>
      <c r="EO898">
        <f>'Raw Data'!DW898</f>
        <v>8290</v>
      </c>
      <c r="EP898">
        <f>'Raw Data'!DX898</f>
        <v>7.2</v>
      </c>
      <c r="EQ898">
        <f>'Raw Data'!DY898</f>
        <v>8290</v>
      </c>
      <c r="ER898">
        <f>'Raw Data'!DZ898</f>
        <v>7.2</v>
      </c>
      <c r="ES898">
        <f>'Raw Data'!EA898</f>
        <v>8430</v>
      </c>
      <c r="ET898">
        <f>'Raw Data'!EB898</f>
        <v>7.7</v>
      </c>
      <c r="EU898">
        <f>'Raw Data'!EC898</f>
        <v>8560</v>
      </c>
      <c r="EV898">
        <f>'Raw Data'!ED898</f>
        <v>7.7</v>
      </c>
      <c r="EW898">
        <f>'Raw Data'!EE898</f>
        <v>0</v>
      </c>
    </row>
    <row r="899" spans="1:153" x14ac:dyDescent="0.3">
      <c r="A899">
        <f>'Raw Data'!A899</f>
        <v>897</v>
      </c>
      <c r="B899" t="str">
        <f>'Raw Data'!B899</f>
        <v>Point</v>
      </c>
      <c r="C899">
        <f>'Raw Data'!C899</f>
        <v>41</v>
      </c>
      <c r="D899">
        <f>'Raw Data'!D899</f>
        <v>820</v>
      </c>
      <c r="E899" t="str">
        <f>'Raw Data'!E899</f>
        <v>Point</v>
      </c>
      <c r="F899">
        <f>'Raw Data'!F899</f>
        <v>4433804</v>
      </c>
      <c r="G899" t="str">
        <f>'Raw Data'!G899</f>
        <v>Gsp Post 00</v>
      </c>
      <c r="H899" s="3">
        <f>'Raw Data'!H899</f>
        <v>41397</v>
      </c>
      <c r="L899">
        <f t="shared" si="196"/>
        <v>0</v>
      </c>
      <c r="M899" s="5">
        <f t="shared" si="197"/>
        <v>41397</v>
      </c>
      <c r="N899" s="5">
        <f t="shared" ref="N899:N962" si="205">YEAR(M899)</f>
        <v>2013</v>
      </c>
      <c r="O899" s="5" t="str" cm="1">
        <f t="array" ref="O899">_xlfn.IFS(N899&lt;=2016,"before treatment",N899=2017,"unknown",N899&gt;2017,"after treatment")</f>
        <v>before treatment</v>
      </c>
      <c r="P899" s="5">
        <f t="shared" si="198"/>
        <v>1</v>
      </c>
      <c r="Q899" s="5">
        <f t="shared" si="199"/>
        <v>0</v>
      </c>
      <c r="R899" t="str">
        <f>'Raw Data'!I899</f>
        <v>Fannin</v>
      </c>
      <c r="S899" t="str">
        <f>'Raw Data'!J899</f>
        <v>Morganton Hwy</v>
      </c>
      <c r="T899" t="str">
        <f>'Raw Data'!K899</f>
        <v>N Of Old Dial Rd</v>
      </c>
      <c r="U899" t="str">
        <f>'Raw Data'!L899</f>
        <v>(B) Suspected Minor/Visible Injury</v>
      </c>
      <c r="V899">
        <f>'Raw Data'!M899</f>
        <v>0</v>
      </c>
      <c r="W899">
        <f>'Raw Data'!N899</f>
        <v>0</v>
      </c>
      <c r="X899">
        <f>'Raw Data'!O899</f>
        <v>1</v>
      </c>
      <c r="Y899" t="str">
        <f>'Raw Data'!P899</f>
        <v>Not a Collision with Motor Vehicle</v>
      </c>
      <c r="Z899" t="str">
        <f>'Raw Data'!Q899</f>
        <v>On Shoulder</v>
      </c>
      <c r="AA899" t="str">
        <f>'Raw Data'!R899</f>
        <v>Over Turn</v>
      </c>
      <c r="AB899" t="str">
        <f>'Raw Data'!S899</f>
        <v>Over Turn</v>
      </c>
      <c r="AC899" t="str">
        <f>'Raw Data'!T899</f>
        <v>Too Fast for Conditions</v>
      </c>
      <c r="AD899">
        <f>'Raw Data'!U899</f>
        <v>1</v>
      </c>
      <c r="AE899" s="5" t="str">
        <f t="shared" ref="AE899:AE962" si="206">IF(AD899=1,"Yes","No")</f>
        <v>Yes</v>
      </c>
      <c r="AF899" t="str">
        <f>'Raw Data'!V899</f>
        <v>Negotiating a Curve</v>
      </c>
      <c r="AG899" s="5">
        <f t="shared" si="200"/>
        <v>0</v>
      </c>
      <c r="AH899" t="str">
        <f>'Raw Data'!W899</f>
        <v>South</v>
      </c>
      <c r="AI899" t="str">
        <f>'Raw Data'!X899</f>
        <v>Dark-Not Lighted</v>
      </c>
      <c r="AJ899" t="str">
        <f>'Raw Data'!Y899</f>
        <v>Dry</v>
      </c>
      <c r="AK899">
        <f>'Raw Data'!Z899</f>
        <v>24</v>
      </c>
      <c r="AL899" t="str">
        <f>'Raw Data'!AA899</f>
        <v>["Lap and Shoulder Belt Used","Lap and Shoulder Belt Used","Lap and Shoulder Belt Used"]</v>
      </c>
      <c r="AM899" s="5">
        <f t="shared" si="201"/>
        <v>0</v>
      </c>
      <c r="AN899" t="str">
        <f>'Raw Data'!AB899</f>
        <v>Passenger Car</v>
      </c>
      <c r="AO899" t="str">
        <f>'Raw Data'!AC899</f>
        <v>1111006000I</v>
      </c>
      <c r="AP899">
        <f>'Raw Data'!AD899</f>
        <v>15.385</v>
      </c>
      <c r="AQ899">
        <f>'Raw Data'!AE899</f>
        <v>34.85436</v>
      </c>
      <c r="AR899">
        <f>'Raw Data'!AF899</f>
        <v>-84.219344000000007</v>
      </c>
      <c r="AS899">
        <f>'Raw Data'!AG899</f>
        <v>103</v>
      </c>
      <c r="AT899">
        <f>'Raw Data'!AH899</f>
        <v>139</v>
      </c>
      <c r="AU899">
        <f>'Raw Data'!AI899</f>
        <v>986</v>
      </c>
      <c r="AV899" t="str">
        <f>'Raw Data'!AJ899</f>
        <v>D6_0060_00_I</v>
      </c>
      <c r="AW899">
        <f>'Raw Data'!AK899</f>
        <v>80</v>
      </c>
      <c r="AX899">
        <f>'Raw Data'!AL899</f>
        <v>93</v>
      </c>
      <c r="AY899" t="str">
        <f>'Raw Data'!AM899</f>
        <v>simple</v>
      </c>
      <c r="AZ899">
        <f>'Raw Data'!AN899</f>
        <v>401.1</v>
      </c>
      <c r="BA899">
        <f>'Raw Data'!AO899</f>
        <v>75</v>
      </c>
      <c r="BB899">
        <f>'Raw Data'!AP899</f>
        <v>525.29999999999995</v>
      </c>
      <c r="BC899">
        <f>'Raw Data'!AQ899</f>
        <v>-84.219418000000005</v>
      </c>
      <c r="BD899">
        <f>'Raw Data'!AR899</f>
        <v>34.854568999999998</v>
      </c>
      <c r="BE899">
        <f>'Raw Data'!AS899</f>
        <v>-84.220617000000004</v>
      </c>
      <c r="BF899">
        <f>'Raw Data'!AT899</f>
        <v>34.855483999999997</v>
      </c>
      <c r="BG899" t="str">
        <f>'Raw Data'!AU899</f>
        <v>1111006000I</v>
      </c>
      <c r="BH899">
        <f>'Raw Data'!AV899</f>
        <v>1</v>
      </c>
      <c r="BI899">
        <f>'Raw Data'!AW899</f>
        <v>111</v>
      </c>
      <c r="BJ899">
        <f>'Raw Data'!AX899</f>
        <v>60</v>
      </c>
      <c r="BK899">
        <f>'Raw Data'!AY899</f>
        <v>0</v>
      </c>
      <c r="BL899">
        <f>'Raw Data'!AZ899</f>
        <v>55</v>
      </c>
      <c r="BM899">
        <f>'Raw Data'!BA899</f>
        <v>0</v>
      </c>
      <c r="BN899">
        <f>'Raw Data'!BB899</f>
        <v>0</v>
      </c>
      <c r="BO899">
        <f>'Raw Data'!BC899</f>
        <v>0</v>
      </c>
      <c r="BP899">
        <f>'Raw Data'!BD899</f>
        <v>0</v>
      </c>
      <c r="BQ899">
        <f>'Raw Data'!BE899</f>
        <v>0</v>
      </c>
      <c r="BR899">
        <f>'Raw Data'!BF899</f>
        <v>35</v>
      </c>
      <c r="BS899">
        <f>'Raw Data'!BG899</f>
        <v>0</v>
      </c>
      <c r="BT899">
        <f>'Raw Data'!BH899</f>
        <v>0</v>
      </c>
      <c r="BU899">
        <f>'Raw Data'!BI899</f>
        <v>44152</v>
      </c>
      <c r="BV899" t="str">
        <f>'Raw Data'!BJ899</f>
        <v>NO_VALID_DATA</v>
      </c>
      <c r="BW899">
        <f>'Raw Data'!BK899</f>
        <v>1.609E-3</v>
      </c>
      <c r="BX899">
        <f>'Raw Data'!BL899</f>
        <v>20416</v>
      </c>
      <c r="BY899">
        <f>'Raw Data'!BM899</f>
        <v>19922</v>
      </c>
      <c r="BZ899" t="str">
        <f>'Raw Data'!BN899</f>
        <v>1111006000I</v>
      </c>
      <c r="CA899" t="str">
        <f>'Raw Data'!BO899</f>
        <v>FANNIN</v>
      </c>
      <c r="CB899">
        <f>'Raw Data'!BP899</f>
        <v>1</v>
      </c>
      <c r="CC899">
        <f>'Raw Data'!BQ899</f>
        <v>6000</v>
      </c>
      <c r="CD899">
        <f>'Raw Data'!BR899</f>
        <v>6</v>
      </c>
      <c r="CE899">
        <f>'Raw Data'!BS899</f>
        <v>1</v>
      </c>
      <c r="CF899">
        <f>'Raw Data'!BT899</f>
        <v>2</v>
      </c>
      <c r="CG899">
        <f>'Raw Data'!BU899</f>
        <v>1</v>
      </c>
      <c r="CH899">
        <f>'Raw Data'!BV899</f>
        <v>1</v>
      </c>
      <c r="CI899">
        <f>'Raw Data'!BW899</f>
        <v>2</v>
      </c>
      <c r="CJ899">
        <f>'Raw Data'!BX899</f>
        <v>0</v>
      </c>
      <c r="CK899">
        <f>'Raw Data'!BY899</f>
        <v>5</v>
      </c>
      <c r="CL899" t="str">
        <f>'Raw Data'!BZ899</f>
        <v>N</v>
      </c>
      <c r="CM899">
        <f t="shared" ref="CM899:CM962" si="207">IF(CL899="N",0,1)</f>
        <v>0</v>
      </c>
      <c r="CN899">
        <f>'Raw Data'!CA899</f>
        <v>111</v>
      </c>
      <c r="CO899">
        <f>'Raw Data'!CB899</f>
        <v>60</v>
      </c>
      <c r="CP899">
        <f>'Raw Data'!CC899</f>
        <v>0</v>
      </c>
      <c r="CQ899" t="str">
        <f>'Raw Data'!CD899</f>
        <v>Not Urban</v>
      </c>
      <c r="CR899" t="str">
        <f>'Raw Data'!CE899</f>
        <v>Not Urban</v>
      </c>
      <c r="CS899">
        <f>'Raw Data'!CF899</f>
        <v>0</v>
      </c>
      <c r="CT899">
        <f>'Raw Data'!CG899</f>
        <v>55</v>
      </c>
      <c r="CU899">
        <f>'Raw Data'!CH899</f>
        <v>1950</v>
      </c>
      <c r="CV899" t="str">
        <f>'Raw Data'!CI899</f>
        <v xml:space="preserve"> </v>
      </c>
      <c r="CW899">
        <f>'Raw Data'!CJ899</f>
        <v>0</v>
      </c>
      <c r="CX899">
        <f>'Raw Data'!CK899</f>
        <v>1.063361</v>
      </c>
      <c r="CY899">
        <f>'Raw Data'!CL899</f>
        <v>9</v>
      </c>
      <c r="CZ899" t="str">
        <f>'Raw Data'!CM899</f>
        <v>State Mainline</v>
      </c>
      <c r="DA899">
        <f>'Raw Data'!CN899</f>
        <v>1950</v>
      </c>
      <c r="DB899">
        <f>'Raw Data'!CO899</f>
        <v>221479</v>
      </c>
      <c r="DC899">
        <f>'Raw Data'!CP899</f>
        <v>15.33</v>
      </c>
      <c r="DD899">
        <f>'Raw Data'!CQ899</f>
        <v>16.39</v>
      </c>
      <c r="DE899">
        <f>'Raw Data'!CR899</f>
        <v>221479</v>
      </c>
      <c r="DF899">
        <f>'Raw Data'!CS899</f>
        <v>0</v>
      </c>
      <c r="DG899">
        <f>'Raw Data'!CT899</f>
        <v>5614.548597</v>
      </c>
      <c r="DH899">
        <f>'Raw Data'!CU899</f>
        <v>100</v>
      </c>
      <c r="DI899">
        <f>'Raw Data'!CV899</f>
        <v>19969</v>
      </c>
      <c r="DJ899">
        <f>'Raw Data'!CW899</f>
        <v>3.7225000000000001E-2</v>
      </c>
      <c r="DK899">
        <f>'Raw Data'!CX899</f>
        <v>0</v>
      </c>
      <c r="DL899">
        <f>'Raw Data'!CY899</f>
        <v>1.609E-3</v>
      </c>
      <c r="DM899">
        <f>'Raw Data'!CZ899</f>
        <v>199</v>
      </c>
      <c r="DN899" t="str">
        <f>'Raw Data'!DA899</f>
        <v>111-0198</v>
      </c>
      <c r="DO899" t="str">
        <f>'Raw Data'!DB899</f>
        <v>5R : Rural Major Collector</v>
      </c>
      <c r="DP899" t="str">
        <f>'Raw Data'!DC899</f>
        <v>34.865615, -84.232240</v>
      </c>
      <c r="DQ899">
        <f>'Raw Data'!DD899</f>
        <v>-84.232240000000004</v>
      </c>
      <c r="DR899">
        <f>'Raw Data'!DE899</f>
        <v>34.865614999999998</v>
      </c>
      <c r="DS899">
        <f>'Raw Data'!DF899</f>
        <v>34.865614999999998</v>
      </c>
      <c r="DT899">
        <f>'Raw Data'!DG899</f>
        <v>-84.232240000000004</v>
      </c>
      <c r="DU899">
        <f>'Raw Data'!DH899</f>
        <v>1.5417E-2</v>
      </c>
      <c r="DV899">
        <f>'Raw Data'!DI899</f>
        <v>1.609E-3</v>
      </c>
      <c r="DW899">
        <f>'Raw Data'!DJ899</f>
        <v>103</v>
      </c>
      <c r="DX899" s="11">
        <f t="shared" ref="DX899:DX962" si="208">AVERAGE(EC899,EE899,EG899)</f>
        <v>9156.6666666666661</v>
      </c>
      <c r="DY899" s="5">
        <f t="shared" ref="DY899:DY962" si="209">AVERAGE(EK899,EQ899,EO899,EM899)</f>
        <v>8260</v>
      </c>
      <c r="DZ899" s="5">
        <f t="shared" si="202"/>
        <v>896.66666666666606</v>
      </c>
      <c r="EA899" s="5">
        <f t="shared" si="203"/>
        <v>0.10855528652138814</v>
      </c>
      <c r="EB899" s="5">
        <f t="shared" si="204"/>
        <v>8708.3333333333321</v>
      </c>
      <c r="EC899">
        <f>'Raw Data'!DK899</f>
        <v>9260</v>
      </c>
      <c r="ED899">
        <f>'Raw Data'!DL899</f>
        <v>11</v>
      </c>
      <c r="EE899">
        <f>'Raw Data'!DM899</f>
        <v>9640</v>
      </c>
      <c r="EF899">
        <f>'Raw Data'!DN899</f>
        <v>11</v>
      </c>
      <c r="EG899">
        <f>'Raw Data'!DO899</f>
        <v>8570</v>
      </c>
      <c r="EH899">
        <f>'Raw Data'!DP899</f>
        <v>0</v>
      </c>
      <c r="EI899">
        <f>'Raw Data'!DQ899</f>
        <v>8690</v>
      </c>
      <c r="EJ899">
        <f>'Raw Data'!DR899</f>
        <v>0</v>
      </c>
      <c r="EK899">
        <f>'Raw Data'!DS899</f>
        <v>8440</v>
      </c>
      <c r="EL899">
        <f>'Raw Data'!DT899</f>
        <v>7.9</v>
      </c>
      <c r="EM899">
        <f>'Raw Data'!DU899</f>
        <v>8020</v>
      </c>
      <c r="EN899">
        <f>'Raw Data'!DV899</f>
        <v>7.9</v>
      </c>
      <c r="EO899">
        <f>'Raw Data'!DW899</f>
        <v>8290</v>
      </c>
      <c r="EP899">
        <f>'Raw Data'!DX899</f>
        <v>7.2</v>
      </c>
      <c r="EQ899">
        <f>'Raw Data'!DY899</f>
        <v>8290</v>
      </c>
      <c r="ER899">
        <f>'Raw Data'!DZ899</f>
        <v>7.2</v>
      </c>
      <c r="ES899">
        <f>'Raw Data'!EA899</f>
        <v>8430</v>
      </c>
      <c r="ET899">
        <f>'Raw Data'!EB899</f>
        <v>7.7</v>
      </c>
      <c r="EU899">
        <f>'Raw Data'!EC899</f>
        <v>8560</v>
      </c>
      <c r="EV899">
        <f>'Raw Data'!ED899</f>
        <v>7.7</v>
      </c>
      <c r="EW899">
        <f>'Raw Data'!EE899</f>
        <v>2.23E-4</v>
      </c>
    </row>
    <row r="900" spans="1:153" x14ac:dyDescent="0.3">
      <c r="A900">
        <f>'Raw Data'!A900</f>
        <v>898</v>
      </c>
      <c r="B900" t="str">
        <f>'Raw Data'!B900</f>
        <v>Point</v>
      </c>
      <c r="C900">
        <f>'Raw Data'!C900</f>
        <v>84</v>
      </c>
      <c r="D900">
        <f>'Raw Data'!D900</f>
        <v>755</v>
      </c>
      <c r="E900" t="str">
        <f>'Raw Data'!E900</f>
        <v>Point</v>
      </c>
      <c r="F900">
        <f>'Raw Data'!F900</f>
        <v>4977813</v>
      </c>
      <c r="G900" t="str">
        <f>'Raw Data'!G900</f>
        <v>Gsp Post 00</v>
      </c>
      <c r="H900" s="3">
        <f>'Raw Data'!H900</f>
        <v>41894</v>
      </c>
      <c r="L900">
        <f t="shared" si="196"/>
        <v>0</v>
      </c>
      <c r="M900" s="5">
        <f t="shared" si="197"/>
        <v>41894</v>
      </c>
      <c r="N900" s="5">
        <f t="shared" si="205"/>
        <v>2014</v>
      </c>
      <c r="O900" s="5" t="str" cm="1">
        <f t="array" ref="O900">_xlfn.IFS(N900&lt;=2016,"before treatment",N900=2017,"unknown",N900&gt;2017,"after treatment")</f>
        <v>before treatment</v>
      </c>
      <c r="P900" s="5">
        <f t="shared" si="198"/>
        <v>1</v>
      </c>
      <c r="Q900" s="5">
        <f t="shared" si="199"/>
        <v>0</v>
      </c>
      <c r="R900" t="str">
        <f>'Raw Data'!I900</f>
        <v>Fannin</v>
      </c>
      <c r="S900" t="str">
        <f>'Raw Data'!J900</f>
        <v>Morganton Hwy</v>
      </c>
      <c r="T900" t="str">
        <f>'Raw Data'!K900</f>
        <v>(none)</v>
      </c>
      <c r="U900" t="str">
        <f>'Raw Data'!L900</f>
        <v>(O) No Injury</v>
      </c>
      <c r="V900">
        <f>'Raw Data'!M900</f>
        <v>0</v>
      </c>
      <c r="W900">
        <f>'Raw Data'!N900</f>
        <v>0</v>
      </c>
      <c r="X900">
        <f>'Raw Data'!O900</f>
        <v>0</v>
      </c>
      <c r="Y900" t="str">
        <f>'Raw Data'!P900</f>
        <v>Rear End</v>
      </c>
      <c r="Z900" t="str">
        <f>'Raw Data'!Q900</f>
        <v>On Roadway - Non-Intersection</v>
      </c>
      <c r="AA900" t="str">
        <f>'Raw Data'!R900</f>
        <v>["Motor Vehicle in Motion","Motor Vehicle in Motion"]</v>
      </c>
      <c r="AB900" t="str">
        <f>'Raw Data'!S900</f>
        <v>["Motor Vehicle in Motion","Motor Vehicle in Motion"]</v>
      </c>
      <c r="AC900" t="str">
        <f>'Raw Data'!T900</f>
        <v>["Following Too Close","No Contributing Factors"]</v>
      </c>
      <c r="AD900">
        <f>'Raw Data'!U900</f>
        <v>2</v>
      </c>
      <c r="AE900" s="5" t="str">
        <f t="shared" si="206"/>
        <v>No</v>
      </c>
      <c r="AF900" t="str">
        <f>'Raw Data'!V900</f>
        <v>["Stopped","Straight"]</v>
      </c>
      <c r="AG900" s="5">
        <f t="shared" si="200"/>
        <v>0</v>
      </c>
      <c r="AH900" t="str">
        <f>'Raw Data'!W900</f>
        <v>["North","North"]</v>
      </c>
      <c r="AI900" t="str">
        <f>'Raw Data'!X900</f>
        <v>Daylight</v>
      </c>
      <c r="AJ900" t="str">
        <f>'Raw Data'!Y900</f>
        <v>Wet</v>
      </c>
      <c r="AK900">
        <f>'Raw Data'!Z900</f>
        <v>0</v>
      </c>
      <c r="AL900" t="str">
        <f>'Raw Data'!AA900</f>
        <v>["Child Restraint System (Properly Used)","Lap and Shoulder Belt Used","Lap and Shoulder Belt Used","Lap and Shoulder Belt Used"]</v>
      </c>
      <c r="AM900" s="5">
        <f t="shared" si="201"/>
        <v>0</v>
      </c>
      <c r="AN900" t="str">
        <f>'Raw Data'!AB900</f>
        <v>["Passenger Car","Sports Utility Vehicle (SUV)"]</v>
      </c>
      <c r="AO900" t="str">
        <f>'Raw Data'!AC900</f>
        <v>1111006000I</v>
      </c>
      <c r="AP900">
        <f>'Raw Data'!AD900</f>
        <v>15.204722</v>
      </c>
      <c r="AQ900">
        <f>'Raw Data'!AE900</f>
        <v>34.851858</v>
      </c>
      <c r="AR900">
        <f>'Raw Data'!AF900</f>
        <v>-84.218922000000006</v>
      </c>
      <c r="AS900">
        <f>'Raw Data'!AG900</f>
        <v>103</v>
      </c>
      <c r="AT900">
        <f>'Raw Data'!AH900</f>
        <v>139</v>
      </c>
      <c r="AU900">
        <f>'Raw Data'!AI900</f>
        <v>986</v>
      </c>
      <c r="AV900" t="str">
        <f>'Raw Data'!AJ900</f>
        <v>D6_0060_00_I</v>
      </c>
      <c r="AW900">
        <f>'Raw Data'!AK900</f>
        <v>80</v>
      </c>
      <c r="AX900">
        <f>'Raw Data'!AL900</f>
        <v>93</v>
      </c>
      <c r="AY900" t="str">
        <f>'Raw Data'!AM900</f>
        <v>simple</v>
      </c>
      <c r="AZ900">
        <f>'Raw Data'!AN900</f>
        <v>401.1</v>
      </c>
      <c r="BA900">
        <f>'Raw Data'!AO900</f>
        <v>75</v>
      </c>
      <c r="BB900">
        <f>'Raw Data'!AP900</f>
        <v>525.29999999999995</v>
      </c>
      <c r="BC900">
        <f>'Raw Data'!AQ900</f>
        <v>-84.219418000000005</v>
      </c>
      <c r="BD900">
        <f>'Raw Data'!AR900</f>
        <v>34.854568999999998</v>
      </c>
      <c r="BE900">
        <f>'Raw Data'!AS900</f>
        <v>-84.220617000000004</v>
      </c>
      <c r="BF900">
        <f>'Raw Data'!AT900</f>
        <v>34.855483999999997</v>
      </c>
      <c r="BG900" t="str">
        <f>'Raw Data'!AU900</f>
        <v>1111006000I</v>
      </c>
      <c r="BH900">
        <f>'Raw Data'!AV900</f>
        <v>1</v>
      </c>
      <c r="BI900">
        <f>'Raw Data'!AW900</f>
        <v>111</v>
      </c>
      <c r="BJ900">
        <f>'Raw Data'!AX900</f>
        <v>60</v>
      </c>
      <c r="BK900">
        <f>'Raw Data'!AY900</f>
        <v>0</v>
      </c>
      <c r="BL900">
        <f>'Raw Data'!AZ900</f>
        <v>55</v>
      </c>
      <c r="BM900">
        <f>'Raw Data'!BA900</f>
        <v>0</v>
      </c>
      <c r="BN900">
        <f>'Raw Data'!BB900</f>
        <v>0</v>
      </c>
      <c r="BO900">
        <f>'Raw Data'!BC900</f>
        <v>0</v>
      </c>
      <c r="BP900">
        <f>'Raw Data'!BD900</f>
        <v>0</v>
      </c>
      <c r="BQ900">
        <f>'Raw Data'!BE900</f>
        <v>0</v>
      </c>
      <c r="BR900">
        <f>'Raw Data'!BF900</f>
        <v>35</v>
      </c>
      <c r="BS900">
        <f>'Raw Data'!BG900</f>
        <v>0</v>
      </c>
      <c r="BT900">
        <f>'Raw Data'!BH900</f>
        <v>0</v>
      </c>
      <c r="BU900">
        <f>'Raw Data'!BI900</f>
        <v>44152</v>
      </c>
      <c r="BV900" t="str">
        <f>'Raw Data'!BJ900</f>
        <v>NO_VALID_DATA</v>
      </c>
      <c r="BW900">
        <f>'Raw Data'!BK900</f>
        <v>1.609E-3</v>
      </c>
      <c r="BX900">
        <f>'Raw Data'!BL900</f>
        <v>20416</v>
      </c>
      <c r="BY900">
        <f>'Raw Data'!BM900</f>
        <v>19922</v>
      </c>
      <c r="BZ900" t="str">
        <f>'Raw Data'!BN900</f>
        <v>1111006000I</v>
      </c>
      <c r="CA900" t="str">
        <f>'Raw Data'!BO900</f>
        <v>FANNIN</v>
      </c>
      <c r="CB900">
        <f>'Raw Data'!BP900</f>
        <v>1</v>
      </c>
      <c r="CC900">
        <f>'Raw Data'!BQ900</f>
        <v>6000</v>
      </c>
      <c r="CD900">
        <f>'Raw Data'!BR900</f>
        <v>6</v>
      </c>
      <c r="CE900">
        <f>'Raw Data'!BS900</f>
        <v>1</v>
      </c>
      <c r="CF900">
        <f>'Raw Data'!BT900</f>
        <v>2</v>
      </c>
      <c r="CG900">
        <f>'Raw Data'!BU900</f>
        <v>1</v>
      </c>
      <c r="CH900">
        <f>'Raw Data'!BV900</f>
        <v>1</v>
      </c>
      <c r="CI900">
        <f>'Raw Data'!BW900</f>
        <v>2</v>
      </c>
      <c r="CJ900">
        <f>'Raw Data'!BX900</f>
        <v>0</v>
      </c>
      <c r="CK900">
        <f>'Raw Data'!BY900</f>
        <v>5</v>
      </c>
      <c r="CL900" t="str">
        <f>'Raw Data'!BZ900</f>
        <v>N</v>
      </c>
      <c r="CM900">
        <f t="shared" si="207"/>
        <v>0</v>
      </c>
      <c r="CN900">
        <f>'Raw Data'!CA900</f>
        <v>111</v>
      </c>
      <c r="CO900">
        <f>'Raw Data'!CB900</f>
        <v>60</v>
      </c>
      <c r="CP900">
        <f>'Raw Data'!CC900</f>
        <v>0</v>
      </c>
      <c r="CQ900" t="str">
        <f>'Raw Data'!CD900</f>
        <v>Not Urban</v>
      </c>
      <c r="CR900" t="str">
        <f>'Raw Data'!CE900</f>
        <v>Not Urban</v>
      </c>
      <c r="CS900">
        <f>'Raw Data'!CF900</f>
        <v>0</v>
      </c>
      <c r="CT900">
        <f>'Raw Data'!CG900</f>
        <v>55</v>
      </c>
      <c r="CU900">
        <f>'Raw Data'!CH900</f>
        <v>1950</v>
      </c>
      <c r="CV900" t="str">
        <f>'Raw Data'!CI900</f>
        <v xml:space="preserve"> </v>
      </c>
      <c r="CW900">
        <f>'Raw Data'!CJ900</f>
        <v>0</v>
      </c>
      <c r="CX900">
        <f>'Raw Data'!CK900</f>
        <v>1.063361</v>
      </c>
      <c r="CY900">
        <f>'Raw Data'!CL900</f>
        <v>9</v>
      </c>
      <c r="CZ900" t="str">
        <f>'Raw Data'!CM900</f>
        <v>State Mainline</v>
      </c>
      <c r="DA900">
        <f>'Raw Data'!CN900</f>
        <v>1950</v>
      </c>
      <c r="DB900">
        <f>'Raw Data'!CO900</f>
        <v>221479</v>
      </c>
      <c r="DC900">
        <f>'Raw Data'!CP900</f>
        <v>15.33</v>
      </c>
      <c r="DD900">
        <f>'Raw Data'!CQ900</f>
        <v>16.39</v>
      </c>
      <c r="DE900">
        <f>'Raw Data'!CR900</f>
        <v>221479</v>
      </c>
      <c r="DF900">
        <f>'Raw Data'!CS900</f>
        <v>0</v>
      </c>
      <c r="DG900">
        <f>'Raw Data'!CT900</f>
        <v>5614.548597</v>
      </c>
      <c r="DH900">
        <f>'Raw Data'!CU900</f>
        <v>100</v>
      </c>
      <c r="DI900">
        <f>'Raw Data'!CV900</f>
        <v>19969</v>
      </c>
      <c r="DJ900">
        <f>'Raw Data'!CW900</f>
        <v>3.7225000000000001E-2</v>
      </c>
      <c r="DK900">
        <f>'Raw Data'!CX900</f>
        <v>0</v>
      </c>
      <c r="DL900">
        <f>'Raw Data'!CY900</f>
        <v>1.609E-3</v>
      </c>
      <c r="DM900">
        <f>'Raw Data'!CZ900</f>
        <v>199</v>
      </c>
      <c r="DN900" t="str">
        <f>'Raw Data'!DA900</f>
        <v>111-0198</v>
      </c>
      <c r="DO900" t="str">
        <f>'Raw Data'!DB900</f>
        <v>5R : Rural Major Collector</v>
      </c>
      <c r="DP900" t="str">
        <f>'Raw Data'!DC900</f>
        <v>34.865615, -84.232240</v>
      </c>
      <c r="DQ900">
        <f>'Raw Data'!DD900</f>
        <v>-84.232240000000004</v>
      </c>
      <c r="DR900">
        <f>'Raw Data'!DE900</f>
        <v>34.865614999999998</v>
      </c>
      <c r="DS900">
        <f>'Raw Data'!DF900</f>
        <v>34.865614999999998</v>
      </c>
      <c r="DT900">
        <f>'Raw Data'!DG900</f>
        <v>-84.232240000000004</v>
      </c>
      <c r="DU900">
        <f>'Raw Data'!DH900</f>
        <v>1.5417E-2</v>
      </c>
      <c r="DV900">
        <f>'Raw Data'!DI900</f>
        <v>1.609E-3</v>
      </c>
      <c r="DW900">
        <f>'Raw Data'!DJ900</f>
        <v>103</v>
      </c>
      <c r="DX900" s="11">
        <f t="shared" si="208"/>
        <v>9156.6666666666661</v>
      </c>
      <c r="DY900" s="5">
        <f t="shared" si="209"/>
        <v>8260</v>
      </c>
      <c r="DZ900" s="5">
        <f t="shared" si="202"/>
        <v>896.66666666666606</v>
      </c>
      <c r="EA900" s="5">
        <f t="shared" si="203"/>
        <v>0.10855528652138814</v>
      </c>
      <c r="EB900" s="5">
        <f t="shared" si="204"/>
        <v>8708.3333333333321</v>
      </c>
      <c r="EC900">
        <f>'Raw Data'!DK900</f>
        <v>9260</v>
      </c>
      <c r="ED900">
        <f>'Raw Data'!DL900</f>
        <v>11</v>
      </c>
      <c r="EE900">
        <f>'Raw Data'!DM900</f>
        <v>9640</v>
      </c>
      <c r="EF900">
        <f>'Raw Data'!DN900</f>
        <v>11</v>
      </c>
      <c r="EG900">
        <f>'Raw Data'!DO900</f>
        <v>8570</v>
      </c>
      <c r="EH900">
        <f>'Raw Data'!DP900</f>
        <v>0</v>
      </c>
      <c r="EI900">
        <f>'Raw Data'!DQ900</f>
        <v>8690</v>
      </c>
      <c r="EJ900">
        <f>'Raw Data'!DR900</f>
        <v>0</v>
      </c>
      <c r="EK900">
        <f>'Raw Data'!DS900</f>
        <v>8440</v>
      </c>
      <c r="EL900">
        <f>'Raw Data'!DT900</f>
        <v>7.9</v>
      </c>
      <c r="EM900">
        <f>'Raw Data'!DU900</f>
        <v>8020</v>
      </c>
      <c r="EN900">
        <f>'Raw Data'!DV900</f>
        <v>7.9</v>
      </c>
      <c r="EO900">
        <f>'Raw Data'!DW900</f>
        <v>8290</v>
      </c>
      <c r="EP900">
        <f>'Raw Data'!DX900</f>
        <v>7.2</v>
      </c>
      <c r="EQ900">
        <f>'Raw Data'!DY900</f>
        <v>8290</v>
      </c>
      <c r="ER900">
        <f>'Raw Data'!DZ900</f>
        <v>7.2</v>
      </c>
      <c r="ES900">
        <f>'Raw Data'!EA900</f>
        <v>8430</v>
      </c>
      <c r="ET900">
        <f>'Raw Data'!EB900</f>
        <v>7.7</v>
      </c>
      <c r="EU900">
        <f>'Raw Data'!EC900</f>
        <v>8560</v>
      </c>
      <c r="EV900">
        <f>'Raw Data'!ED900</f>
        <v>7.7</v>
      </c>
      <c r="EW900">
        <f>'Raw Data'!EE900</f>
        <v>2.7569999999999999E-3</v>
      </c>
    </row>
    <row r="901" spans="1:153" x14ac:dyDescent="0.3">
      <c r="A901">
        <f>'Raw Data'!A901</f>
        <v>899</v>
      </c>
      <c r="B901" t="str">
        <f>'Raw Data'!B901</f>
        <v>Point</v>
      </c>
      <c r="C901">
        <f>'Raw Data'!C901</f>
        <v>214</v>
      </c>
      <c r="D901">
        <f>'Raw Data'!D901</f>
        <v>670</v>
      </c>
      <c r="E901" t="str">
        <f>'Raw Data'!E901</f>
        <v>Point</v>
      </c>
      <c r="F901">
        <f>'Raw Data'!F901</f>
        <v>5533503</v>
      </c>
      <c r="G901" t="str">
        <f>'Raw Data'!G901</f>
        <v>Gsp Post 00</v>
      </c>
      <c r="H901" s="3">
        <f>'Raw Data'!H901</f>
        <v>42336</v>
      </c>
      <c r="L901">
        <f t="shared" si="196"/>
        <v>0</v>
      </c>
      <c r="M901" s="5">
        <f t="shared" si="197"/>
        <v>42336</v>
      </c>
      <c r="N901" s="5">
        <f t="shared" si="205"/>
        <v>2015</v>
      </c>
      <c r="O901" s="5" t="str" cm="1">
        <f t="array" ref="O901">_xlfn.IFS(N901&lt;=2016,"before treatment",N901=2017,"unknown",N901&gt;2017,"after treatment")</f>
        <v>before treatment</v>
      </c>
      <c r="P901" s="5">
        <f t="shared" si="198"/>
        <v>1</v>
      </c>
      <c r="Q901" s="5">
        <f t="shared" si="199"/>
        <v>0</v>
      </c>
      <c r="R901" t="str">
        <f>'Raw Data'!I901</f>
        <v>Fannin</v>
      </c>
      <c r="S901" t="str">
        <f>'Raw Data'!J901</f>
        <v>Morganton Hwy</v>
      </c>
      <c r="T901" t="str">
        <f>'Raw Data'!K901</f>
        <v>(none)</v>
      </c>
      <c r="U901" t="str">
        <f>'Raw Data'!L901</f>
        <v>(A) Suspected Serious Injury</v>
      </c>
      <c r="V901">
        <f>'Raw Data'!M901</f>
        <v>0</v>
      </c>
      <c r="W901">
        <f>'Raw Data'!N901</f>
        <v>1</v>
      </c>
      <c r="X901">
        <f>'Raw Data'!O901</f>
        <v>1</v>
      </c>
      <c r="Y901" t="str">
        <f>'Raw Data'!P901</f>
        <v>Rear End</v>
      </c>
      <c r="Z901" t="str">
        <f>'Raw Data'!Q901</f>
        <v>On Roadway - Non-Intersection</v>
      </c>
      <c r="AA901" t="str">
        <f>'Raw Data'!R901</f>
        <v>["Motor Vehicle in Motion","Motor Vehicle in Motion"]</v>
      </c>
      <c r="AB901" t="str">
        <f>'Raw Data'!S901</f>
        <v>["Motor Vehicle in Motion","Motor Vehicle in Motion"]</v>
      </c>
      <c r="AC901" t="str">
        <f>'Raw Data'!T901</f>
        <v>["Changed Lanes Improperly","No Contributing Factors"]</v>
      </c>
      <c r="AD901">
        <f>'Raw Data'!U901</f>
        <v>2</v>
      </c>
      <c r="AE901" s="5" t="str">
        <f t="shared" si="206"/>
        <v>No</v>
      </c>
      <c r="AF901" t="str">
        <f>'Raw Data'!V901</f>
        <v>["Negotiating a Curve","Negotiating a Curve"]</v>
      </c>
      <c r="AG901" s="5">
        <f t="shared" si="200"/>
        <v>0</v>
      </c>
      <c r="AH901" t="str">
        <f>'Raw Data'!W901</f>
        <v>["North","South"]</v>
      </c>
      <c r="AI901" t="str">
        <f>'Raw Data'!X901</f>
        <v>Daylight</v>
      </c>
      <c r="AJ901" t="str">
        <f>'Raw Data'!Y901</f>
        <v>Dry</v>
      </c>
      <c r="AK901">
        <f>'Raw Data'!Z901</f>
        <v>0</v>
      </c>
      <c r="AL901" t="str">
        <f>'Raw Data'!AA901</f>
        <v>["Lap and Shoulder Belt Used","Lap and Shoulder Belt Used","Lap and Shoulder Belt Used","Lap and Shoulder Belt Used","Lap and Shoulder Belt Used","Lap and Shoulder Belt Used","None Used"]</v>
      </c>
      <c r="AM901" s="5">
        <f t="shared" si="201"/>
        <v>1</v>
      </c>
      <c r="AN901" t="str">
        <f>'Raw Data'!AB901</f>
        <v>["Motorcycle","Motorcycle"]</v>
      </c>
      <c r="AO901" t="str">
        <f>'Raw Data'!AC901</f>
        <v>1111006000I</v>
      </c>
      <c r="AP901">
        <f>'Raw Data'!AD901</f>
        <v>15.427</v>
      </c>
      <c r="AQ901">
        <f>'Raw Data'!AE901</f>
        <v>34.854953000000002</v>
      </c>
      <c r="AR901">
        <f>'Raw Data'!AF901</f>
        <v>-84.219616000000002</v>
      </c>
      <c r="AS901">
        <f>'Raw Data'!AG901</f>
        <v>103</v>
      </c>
      <c r="AT901">
        <f>'Raw Data'!AH901</f>
        <v>139</v>
      </c>
      <c r="AU901">
        <f>'Raw Data'!AI901</f>
        <v>986</v>
      </c>
      <c r="AV901" t="str">
        <f>'Raw Data'!AJ901</f>
        <v>D6_0060_00_I</v>
      </c>
      <c r="AW901">
        <f>'Raw Data'!AK901</f>
        <v>80</v>
      </c>
      <c r="AX901">
        <f>'Raw Data'!AL901</f>
        <v>93</v>
      </c>
      <c r="AY901" t="str">
        <f>'Raw Data'!AM901</f>
        <v>simple</v>
      </c>
      <c r="AZ901">
        <f>'Raw Data'!AN901</f>
        <v>401.1</v>
      </c>
      <c r="BA901">
        <f>'Raw Data'!AO901</f>
        <v>75</v>
      </c>
      <c r="BB901">
        <f>'Raw Data'!AP901</f>
        <v>525.29999999999995</v>
      </c>
      <c r="BC901">
        <f>'Raw Data'!AQ901</f>
        <v>-84.219418000000005</v>
      </c>
      <c r="BD901">
        <f>'Raw Data'!AR901</f>
        <v>34.854568999999998</v>
      </c>
      <c r="BE901">
        <f>'Raw Data'!AS901</f>
        <v>-84.220617000000004</v>
      </c>
      <c r="BF901">
        <f>'Raw Data'!AT901</f>
        <v>34.855483999999997</v>
      </c>
      <c r="BG901" t="str">
        <f>'Raw Data'!AU901</f>
        <v>1111006000I</v>
      </c>
      <c r="BH901">
        <f>'Raw Data'!AV901</f>
        <v>1</v>
      </c>
      <c r="BI901">
        <f>'Raw Data'!AW901</f>
        <v>111</v>
      </c>
      <c r="BJ901">
        <f>'Raw Data'!AX901</f>
        <v>60</v>
      </c>
      <c r="BK901">
        <f>'Raw Data'!AY901</f>
        <v>0</v>
      </c>
      <c r="BL901">
        <f>'Raw Data'!AZ901</f>
        <v>55</v>
      </c>
      <c r="BM901">
        <f>'Raw Data'!BA901</f>
        <v>0</v>
      </c>
      <c r="BN901">
        <f>'Raw Data'!BB901</f>
        <v>0</v>
      </c>
      <c r="BO901">
        <f>'Raw Data'!BC901</f>
        <v>0</v>
      </c>
      <c r="BP901">
        <f>'Raw Data'!BD901</f>
        <v>0</v>
      </c>
      <c r="BQ901">
        <f>'Raw Data'!BE901</f>
        <v>0</v>
      </c>
      <c r="BR901">
        <f>'Raw Data'!BF901</f>
        <v>35</v>
      </c>
      <c r="BS901">
        <f>'Raw Data'!BG901</f>
        <v>0</v>
      </c>
      <c r="BT901">
        <f>'Raw Data'!BH901</f>
        <v>0</v>
      </c>
      <c r="BU901">
        <f>'Raw Data'!BI901</f>
        <v>44152</v>
      </c>
      <c r="BV901" t="str">
        <f>'Raw Data'!BJ901</f>
        <v>NO_VALID_DATA</v>
      </c>
      <c r="BW901">
        <f>'Raw Data'!BK901</f>
        <v>1.609E-3</v>
      </c>
      <c r="BX901">
        <f>'Raw Data'!BL901</f>
        <v>20416</v>
      </c>
      <c r="BY901">
        <f>'Raw Data'!BM901</f>
        <v>19922</v>
      </c>
      <c r="BZ901" t="str">
        <f>'Raw Data'!BN901</f>
        <v>1111006000I</v>
      </c>
      <c r="CA901" t="str">
        <f>'Raw Data'!BO901</f>
        <v>FANNIN</v>
      </c>
      <c r="CB901">
        <f>'Raw Data'!BP901</f>
        <v>1</v>
      </c>
      <c r="CC901">
        <f>'Raw Data'!BQ901</f>
        <v>6000</v>
      </c>
      <c r="CD901">
        <f>'Raw Data'!BR901</f>
        <v>6</v>
      </c>
      <c r="CE901">
        <f>'Raw Data'!BS901</f>
        <v>1</v>
      </c>
      <c r="CF901">
        <f>'Raw Data'!BT901</f>
        <v>2</v>
      </c>
      <c r="CG901">
        <f>'Raw Data'!BU901</f>
        <v>1</v>
      </c>
      <c r="CH901">
        <f>'Raw Data'!BV901</f>
        <v>1</v>
      </c>
      <c r="CI901">
        <f>'Raw Data'!BW901</f>
        <v>2</v>
      </c>
      <c r="CJ901">
        <f>'Raw Data'!BX901</f>
        <v>0</v>
      </c>
      <c r="CK901">
        <f>'Raw Data'!BY901</f>
        <v>5</v>
      </c>
      <c r="CL901" t="str">
        <f>'Raw Data'!BZ901</f>
        <v>N</v>
      </c>
      <c r="CM901">
        <f t="shared" si="207"/>
        <v>0</v>
      </c>
      <c r="CN901">
        <f>'Raw Data'!CA901</f>
        <v>111</v>
      </c>
      <c r="CO901">
        <f>'Raw Data'!CB901</f>
        <v>60</v>
      </c>
      <c r="CP901">
        <f>'Raw Data'!CC901</f>
        <v>0</v>
      </c>
      <c r="CQ901" t="str">
        <f>'Raw Data'!CD901</f>
        <v>Not Urban</v>
      </c>
      <c r="CR901" t="str">
        <f>'Raw Data'!CE901</f>
        <v>Not Urban</v>
      </c>
      <c r="CS901">
        <f>'Raw Data'!CF901</f>
        <v>0</v>
      </c>
      <c r="CT901">
        <f>'Raw Data'!CG901</f>
        <v>55</v>
      </c>
      <c r="CU901">
        <f>'Raw Data'!CH901</f>
        <v>1950</v>
      </c>
      <c r="CV901" t="str">
        <f>'Raw Data'!CI901</f>
        <v xml:space="preserve"> </v>
      </c>
      <c r="CW901">
        <f>'Raw Data'!CJ901</f>
        <v>0</v>
      </c>
      <c r="CX901">
        <f>'Raw Data'!CK901</f>
        <v>1.063361</v>
      </c>
      <c r="CY901">
        <f>'Raw Data'!CL901</f>
        <v>9</v>
      </c>
      <c r="CZ901" t="str">
        <f>'Raw Data'!CM901</f>
        <v>State Mainline</v>
      </c>
      <c r="DA901">
        <f>'Raw Data'!CN901</f>
        <v>1950</v>
      </c>
      <c r="DB901">
        <f>'Raw Data'!CO901</f>
        <v>221479</v>
      </c>
      <c r="DC901">
        <f>'Raw Data'!CP901</f>
        <v>15.33</v>
      </c>
      <c r="DD901">
        <f>'Raw Data'!CQ901</f>
        <v>16.39</v>
      </c>
      <c r="DE901">
        <f>'Raw Data'!CR901</f>
        <v>221479</v>
      </c>
      <c r="DF901">
        <f>'Raw Data'!CS901</f>
        <v>0</v>
      </c>
      <c r="DG901">
        <f>'Raw Data'!CT901</f>
        <v>5614.548597</v>
      </c>
      <c r="DH901">
        <f>'Raw Data'!CU901</f>
        <v>100</v>
      </c>
      <c r="DI901">
        <f>'Raw Data'!CV901</f>
        <v>19969</v>
      </c>
      <c r="DJ901">
        <f>'Raw Data'!CW901</f>
        <v>3.7225000000000001E-2</v>
      </c>
      <c r="DK901">
        <f>'Raw Data'!CX901</f>
        <v>0</v>
      </c>
      <c r="DL901">
        <f>'Raw Data'!CY901</f>
        <v>1.609E-3</v>
      </c>
      <c r="DM901">
        <f>'Raw Data'!CZ901</f>
        <v>199</v>
      </c>
      <c r="DN901" t="str">
        <f>'Raw Data'!DA901</f>
        <v>111-0198</v>
      </c>
      <c r="DO901" t="str">
        <f>'Raw Data'!DB901</f>
        <v>5R : Rural Major Collector</v>
      </c>
      <c r="DP901" t="str">
        <f>'Raw Data'!DC901</f>
        <v>34.865615, -84.232240</v>
      </c>
      <c r="DQ901">
        <f>'Raw Data'!DD901</f>
        <v>-84.232240000000004</v>
      </c>
      <c r="DR901">
        <f>'Raw Data'!DE901</f>
        <v>34.865614999999998</v>
      </c>
      <c r="DS901">
        <f>'Raw Data'!DF901</f>
        <v>34.865614999999998</v>
      </c>
      <c r="DT901">
        <f>'Raw Data'!DG901</f>
        <v>-84.232240000000004</v>
      </c>
      <c r="DU901">
        <f>'Raw Data'!DH901</f>
        <v>1.5417E-2</v>
      </c>
      <c r="DV901">
        <f>'Raw Data'!DI901</f>
        <v>1.609E-3</v>
      </c>
      <c r="DW901">
        <f>'Raw Data'!DJ901</f>
        <v>103</v>
      </c>
      <c r="DX901" s="11">
        <f t="shared" si="208"/>
        <v>9156.6666666666661</v>
      </c>
      <c r="DY901" s="5">
        <f t="shared" si="209"/>
        <v>8260</v>
      </c>
      <c r="DZ901" s="5">
        <f t="shared" si="202"/>
        <v>896.66666666666606</v>
      </c>
      <c r="EA901" s="5">
        <f t="shared" si="203"/>
        <v>0.10855528652138814</v>
      </c>
      <c r="EB901" s="5">
        <f t="shared" si="204"/>
        <v>8708.3333333333321</v>
      </c>
      <c r="EC901">
        <f>'Raw Data'!DK901</f>
        <v>9260</v>
      </c>
      <c r="ED901">
        <f>'Raw Data'!DL901</f>
        <v>11</v>
      </c>
      <c r="EE901">
        <f>'Raw Data'!DM901</f>
        <v>9640</v>
      </c>
      <c r="EF901">
        <f>'Raw Data'!DN901</f>
        <v>11</v>
      </c>
      <c r="EG901">
        <f>'Raw Data'!DO901</f>
        <v>8570</v>
      </c>
      <c r="EH901">
        <f>'Raw Data'!DP901</f>
        <v>0</v>
      </c>
      <c r="EI901">
        <f>'Raw Data'!DQ901</f>
        <v>8690</v>
      </c>
      <c r="EJ901">
        <f>'Raw Data'!DR901</f>
        <v>0</v>
      </c>
      <c r="EK901">
        <f>'Raw Data'!DS901</f>
        <v>8440</v>
      </c>
      <c r="EL901">
        <f>'Raw Data'!DT901</f>
        <v>7.9</v>
      </c>
      <c r="EM901">
        <f>'Raw Data'!DU901</f>
        <v>8020</v>
      </c>
      <c r="EN901">
        <f>'Raw Data'!DV901</f>
        <v>7.9</v>
      </c>
      <c r="EO901">
        <f>'Raw Data'!DW901</f>
        <v>8290</v>
      </c>
      <c r="EP901">
        <f>'Raw Data'!DX901</f>
        <v>7.2</v>
      </c>
      <c r="EQ901">
        <f>'Raw Data'!DY901</f>
        <v>8290</v>
      </c>
      <c r="ER901">
        <f>'Raw Data'!DZ901</f>
        <v>7.2</v>
      </c>
      <c r="ES901">
        <f>'Raw Data'!EA901</f>
        <v>8430</v>
      </c>
      <c r="ET901">
        <f>'Raw Data'!EB901</f>
        <v>7.7</v>
      </c>
      <c r="EU901">
        <f>'Raw Data'!EC901</f>
        <v>8560</v>
      </c>
      <c r="EV901">
        <f>'Raw Data'!ED901</f>
        <v>7.7</v>
      </c>
      <c r="EW901">
        <f>'Raw Data'!EE901</f>
        <v>0</v>
      </c>
    </row>
    <row r="902" spans="1:153" x14ac:dyDescent="0.3">
      <c r="A902">
        <f>'Raw Data'!A902</f>
        <v>900</v>
      </c>
      <c r="B902" t="str">
        <f>'Raw Data'!B902</f>
        <v>Point</v>
      </c>
      <c r="C902">
        <f>'Raw Data'!C902</f>
        <v>221</v>
      </c>
      <c r="D902">
        <f>'Raw Data'!D902</f>
        <v>664</v>
      </c>
      <c r="E902" t="str">
        <f>'Raw Data'!E902</f>
        <v>Point</v>
      </c>
      <c r="F902">
        <f>'Raw Data'!F902</f>
        <v>5544606</v>
      </c>
      <c r="G902" t="str">
        <f>'Raw Data'!G902</f>
        <v>Gsp Post 00</v>
      </c>
      <c r="H902" s="3">
        <f>'Raw Data'!H902</f>
        <v>42343</v>
      </c>
      <c r="L902">
        <f t="shared" si="196"/>
        <v>0</v>
      </c>
      <c r="M902" s="5">
        <f t="shared" si="197"/>
        <v>42343</v>
      </c>
      <c r="N902" s="5">
        <f t="shared" si="205"/>
        <v>2015</v>
      </c>
      <c r="O902" s="5" t="str" cm="1">
        <f t="array" ref="O902">_xlfn.IFS(N902&lt;=2016,"before treatment",N902=2017,"unknown",N902&gt;2017,"after treatment")</f>
        <v>before treatment</v>
      </c>
      <c r="P902" s="5">
        <f t="shared" si="198"/>
        <v>1</v>
      </c>
      <c r="Q902" s="5">
        <f t="shared" si="199"/>
        <v>0</v>
      </c>
      <c r="R902" t="str">
        <f>'Raw Data'!I902</f>
        <v>Fannin</v>
      </c>
      <c r="S902" t="str">
        <f>'Raw Data'!J902</f>
        <v>Morganton Hwy</v>
      </c>
      <c r="T902" t="str">
        <f>'Raw Data'!K902</f>
        <v>(none)</v>
      </c>
      <c r="U902" t="str">
        <f>'Raw Data'!L902</f>
        <v>(B) Suspected Minor/Visible Injury</v>
      </c>
      <c r="V902">
        <f>'Raw Data'!M902</f>
        <v>0</v>
      </c>
      <c r="W902">
        <f>'Raw Data'!N902</f>
        <v>0</v>
      </c>
      <c r="X902">
        <f>'Raw Data'!O902</f>
        <v>1</v>
      </c>
      <c r="Y902" t="str">
        <f>'Raw Data'!P902</f>
        <v>Not a Collision with Motor Vehicle</v>
      </c>
      <c r="Z902" t="str">
        <f>'Raw Data'!Q902</f>
        <v>Off Roadway</v>
      </c>
      <c r="AA902" t="str">
        <f>'Raw Data'!R902</f>
        <v>Tree</v>
      </c>
      <c r="AB902" t="str">
        <f>'Raw Data'!S902</f>
        <v>Tree</v>
      </c>
      <c r="AC902" t="str">
        <f>'Raw Data'!T902</f>
        <v>Other</v>
      </c>
      <c r="AD902">
        <f>'Raw Data'!U902</f>
        <v>1</v>
      </c>
      <c r="AE902" s="5" t="str">
        <f t="shared" si="206"/>
        <v>Yes</v>
      </c>
      <c r="AF902" t="str">
        <f>'Raw Data'!V902</f>
        <v>Negotiating a Curve</v>
      </c>
      <c r="AG902" s="5">
        <f t="shared" si="200"/>
        <v>0</v>
      </c>
      <c r="AH902" t="str">
        <f>'Raw Data'!W902</f>
        <v>North</v>
      </c>
      <c r="AI902" t="str">
        <f>'Raw Data'!X902</f>
        <v>Daylight</v>
      </c>
      <c r="AJ902" t="str">
        <f>'Raw Data'!Y902</f>
        <v>Dry</v>
      </c>
      <c r="AK902">
        <f>'Raw Data'!Z902</f>
        <v>19</v>
      </c>
      <c r="AL902" t="str">
        <f>'Raw Data'!AA902</f>
        <v>["Lap and Shoulder Belt Used","Lap and Shoulder Belt Used"]</v>
      </c>
      <c r="AM902" s="5">
        <f t="shared" si="201"/>
        <v>0</v>
      </c>
      <c r="AN902" t="str">
        <f>'Raw Data'!AB902</f>
        <v>Passenger Car</v>
      </c>
      <c r="AO902" t="str">
        <f>'Raw Data'!AC902</f>
        <v>1111006000I</v>
      </c>
      <c r="AP902">
        <f>'Raw Data'!AD902</f>
        <v>15.494</v>
      </c>
      <c r="AQ902">
        <f>'Raw Data'!AE902</f>
        <v>34.855473000000003</v>
      </c>
      <c r="AR902">
        <f>'Raw Data'!AF902</f>
        <v>-84.220540999999997</v>
      </c>
      <c r="AS902">
        <f>'Raw Data'!AG902</f>
        <v>103</v>
      </c>
      <c r="AT902">
        <f>'Raw Data'!AH902</f>
        <v>139</v>
      </c>
      <c r="AU902">
        <f>'Raw Data'!AI902</f>
        <v>986</v>
      </c>
      <c r="AV902" t="str">
        <f>'Raw Data'!AJ902</f>
        <v>D6_0060_00_I</v>
      </c>
      <c r="AW902">
        <f>'Raw Data'!AK902</f>
        <v>80</v>
      </c>
      <c r="AX902">
        <f>'Raw Data'!AL902</f>
        <v>93</v>
      </c>
      <c r="AY902" t="str">
        <f>'Raw Data'!AM902</f>
        <v>simple</v>
      </c>
      <c r="AZ902">
        <f>'Raw Data'!AN902</f>
        <v>401.1</v>
      </c>
      <c r="BA902">
        <f>'Raw Data'!AO902</f>
        <v>75</v>
      </c>
      <c r="BB902">
        <f>'Raw Data'!AP902</f>
        <v>525.29999999999995</v>
      </c>
      <c r="BC902">
        <f>'Raw Data'!AQ902</f>
        <v>-84.219418000000005</v>
      </c>
      <c r="BD902">
        <f>'Raw Data'!AR902</f>
        <v>34.854568999999998</v>
      </c>
      <c r="BE902">
        <f>'Raw Data'!AS902</f>
        <v>-84.220617000000004</v>
      </c>
      <c r="BF902">
        <f>'Raw Data'!AT902</f>
        <v>34.855483999999997</v>
      </c>
      <c r="BG902" t="str">
        <f>'Raw Data'!AU902</f>
        <v>1111006000I</v>
      </c>
      <c r="BH902">
        <f>'Raw Data'!AV902</f>
        <v>1</v>
      </c>
      <c r="BI902">
        <f>'Raw Data'!AW902</f>
        <v>111</v>
      </c>
      <c r="BJ902">
        <f>'Raw Data'!AX902</f>
        <v>60</v>
      </c>
      <c r="BK902">
        <f>'Raw Data'!AY902</f>
        <v>0</v>
      </c>
      <c r="BL902">
        <f>'Raw Data'!AZ902</f>
        <v>55</v>
      </c>
      <c r="BM902">
        <f>'Raw Data'!BA902</f>
        <v>0</v>
      </c>
      <c r="BN902">
        <f>'Raw Data'!BB902</f>
        <v>0</v>
      </c>
      <c r="BO902">
        <f>'Raw Data'!BC902</f>
        <v>0</v>
      </c>
      <c r="BP902">
        <f>'Raw Data'!BD902</f>
        <v>0</v>
      </c>
      <c r="BQ902">
        <f>'Raw Data'!BE902</f>
        <v>0</v>
      </c>
      <c r="BR902">
        <f>'Raw Data'!BF902</f>
        <v>35</v>
      </c>
      <c r="BS902">
        <f>'Raw Data'!BG902</f>
        <v>0</v>
      </c>
      <c r="BT902">
        <f>'Raw Data'!BH902</f>
        <v>0</v>
      </c>
      <c r="BU902">
        <f>'Raw Data'!BI902</f>
        <v>44152</v>
      </c>
      <c r="BV902" t="str">
        <f>'Raw Data'!BJ902</f>
        <v>NO_VALID_DATA</v>
      </c>
      <c r="BW902">
        <f>'Raw Data'!BK902</f>
        <v>1.609E-3</v>
      </c>
      <c r="BX902">
        <f>'Raw Data'!BL902</f>
        <v>20416</v>
      </c>
      <c r="BY902">
        <f>'Raw Data'!BM902</f>
        <v>19922</v>
      </c>
      <c r="BZ902" t="str">
        <f>'Raw Data'!BN902</f>
        <v>1111006000I</v>
      </c>
      <c r="CA902" t="str">
        <f>'Raw Data'!BO902</f>
        <v>FANNIN</v>
      </c>
      <c r="CB902">
        <f>'Raw Data'!BP902</f>
        <v>1</v>
      </c>
      <c r="CC902">
        <f>'Raw Data'!BQ902</f>
        <v>6000</v>
      </c>
      <c r="CD902">
        <f>'Raw Data'!BR902</f>
        <v>6</v>
      </c>
      <c r="CE902">
        <f>'Raw Data'!BS902</f>
        <v>1</v>
      </c>
      <c r="CF902">
        <f>'Raw Data'!BT902</f>
        <v>2</v>
      </c>
      <c r="CG902">
        <f>'Raw Data'!BU902</f>
        <v>1</v>
      </c>
      <c r="CH902">
        <f>'Raw Data'!BV902</f>
        <v>1</v>
      </c>
      <c r="CI902">
        <f>'Raw Data'!BW902</f>
        <v>2</v>
      </c>
      <c r="CJ902">
        <f>'Raw Data'!BX902</f>
        <v>0</v>
      </c>
      <c r="CK902">
        <f>'Raw Data'!BY902</f>
        <v>5</v>
      </c>
      <c r="CL902" t="str">
        <f>'Raw Data'!BZ902</f>
        <v>N</v>
      </c>
      <c r="CM902">
        <f t="shared" si="207"/>
        <v>0</v>
      </c>
      <c r="CN902">
        <f>'Raw Data'!CA902</f>
        <v>111</v>
      </c>
      <c r="CO902">
        <f>'Raw Data'!CB902</f>
        <v>60</v>
      </c>
      <c r="CP902">
        <f>'Raw Data'!CC902</f>
        <v>0</v>
      </c>
      <c r="CQ902" t="str">
        <f>'Raw Data'!CD902</f>
        <v>Not Urban</v>
      </c>
      <c r="CR902" t="str">
        <f>'Raw Data'!CE902</f>
        <v>Not Urban</v>
      </c>
      <c r="CS902">
        <f>'Raw Data'!CF902</f>
        <v>0</v>
      </c>
      <c r="CT902">
        <f>'Raw Data'!CG902</f>
        <v>55</v>
      </c>
      <c r="CU902">
        <f>'Raw Data'!CH902</f>
        <v>1950</v>
      </c>
      <c r="CV902" t="str">
        <f>'Raw Data'!CI902</f>
        <v xml:space="preserve"> </v>
      </c>
      <c r="CW902">
        <f>'Raw Data'!CJ902</f>
        <v>0</v>
      </c>
      <c r="CX902">
        <f>'Raw Data'!CK902</f>
        <v>1.063361</v>
      </c>
      <c r="CY902">
        <f>'Raw Data'!CL902</f>
        <v>9</v>
      </c>
      <c r="CZ902" t="str">
        <f>'Raw Data'!CM902</f>
        <v>State Mainline</v>
      </c>
      <c r="DA902">
        <f>'Raw Data'!CN902</f>
        <v>1950</v>
      </c>
      <c r="DB902">
        <f>'Raw Data'!CO902</f>
        <v>221479</v>
      </c>
      <c r="DC902">
        <f>'Raw Data'!CP902</f>
        <v>15.33</v>
      </c>
      <c r="DD902">
        <f>'Raw Data'!CQ902</f>
        <v>16.39</v>
      </c>
      <c r="DE902">
        <f>'Raw Data'!CR902</f>
        <v>221479</v>
      </c>
      <c r="DF902">
        <f>'Raw Data'!CS902</f>
        <v>0</v>
      </c>
      <c r="DG902">
        <f>'Raw Data'!CT902</f>
        <v>5614.548597</v>
      </c>
      <c r="DH902">
        <f>'Raw Data'!CU902</f>
        <v>100</v>
      </c>
      <c r="DI902">
        <f>'Raw Data'!CV902</f>
        <v>19969</v>
      </c>
      <c r="DJ902">
        <f>'Raw Data'!CW902</f>
        <v>3.7225000000000001E-2</v>
      </c>
      <c r="DK902">
        <f>'Raw Data'!CX902</f>
        <v>0</v>
      </c>
      <c r="DL902">
        <f>'Raw Data'!CY902</f>
        <v>1.609E-3</v>
      </c>
      <c r="DM902">
        <f>'Raw Data'!CZ902</f>
        <v>199</v>
      </c>
      <c r="DN902" t="str">
        <f>'Raw Data'!DA902</f>
        <v>111-0198</v>
      </c>
      <c r="DO902" t="str">
        <f>'Raw Data'!DB902</f>
        <v>5R : Rural Major Collector</v>
      </c>
      <c r="DP902" t="str">
        <f>'Raw Data'!DC902</f>
        <v>34.865615, -84.232240</v>
      </c>
      <c r="DQ902">
        <f>'Raw Data'!DD902</f>
        <v>-84.232240000000004</v>
      </c>
      <c r="DR902">
        <f>'Raw Data'!DE902</f>
        <v>34.865614999999998</v>
      </c>
      <c r="DS902">
        <f>'Raw Data'!DF902</f>
        <v>34.865614999999998</v>
      </c>
      <c r="DT902">
        <f>'Raw Data'!DG902</f>
        <v>-84.232240000000004</v>
      </c>
      <c r="DU902">
        <f>'Raw Data'!DH902</f>
        <v>1.5417E-2</v>
      </c>
      <c r="DV902">
        <f>'Raw Data'!DI902</f>
        <v>1.609E-3</v>
      </c>
      <c r="DW902">
        <f>'Raw Data'!DJ902</f>
        <v>103</v>
      </c>
      <c r="DX902" s="11">
        <f t="shared" si="208"/>
        <v>9156.6666666666661</v>
      </c>
      <c r="DY902" s="5">
        <f t="shared" si="209"/>
        <v>8260</v>
      </c>
      <c r="DZ902" s="5">
        <f t="shared" si="202"/>
        <v>896.66666666666606</v>
      </c>
      <c r="EA902" s="5">
        <f t="shared" si="203"/>
        <v>0.10855528652138814</v>
      </c>
      <c r="EB902" s="5">
        <f t="shared" si="204"/>
        <v>8708.3333333333321</v>
      </c>
      <c r="EC902">
        <f>'Raw Data'!DK902</f>
        <v>9260</v>
      </c>
      <c r="ED902">
        <f>'Raw Data'!DL902</f>
        <v>11</v>
      </c>
      <c r="EE902">
        <f>'Raw Data'!DM902</f>
        <v>9640</v>
      </c>
      <c r="EF902">
        <f>'Raw Data'!DN902</f>
        <v>11</v>
      </c>
      <c r="EG902">
        <f>'Raw Data'!DO902</f>
        <v>8570</v>
      </c>
      <c r="EH902">
        <f>'Raw Data'!DP902</f>
        <v>0</v>
      </c>
      <c r="EI902">
        <f>'Raw Data'!DQ902</f>
        <v>8690</v>
      </c>
      <c r="EJ902">
        <f>'Raw Data'!DR902</f>
        <v>0</v>
      </c>
      <c r="EK902">
        <f>'Raw Data'!DS902</f>
        <v>8440</v>
      </c>
      <c r="EL902">
        <f>'Raw Data'!DT902</f>
        <v>7.9</v>
      </c>
      <c r="EM902">
        <f>'Raw Data'!DU902</f>
        <v>8020</v>
      </c>
      <c r="EN902">
        <f>'Raw Data'!DV902</f>
        <v>7.9</v>
      </c>
      <c r="EO902">
        <f>'Raw Data'!DW902</f>
        <v>8290</v>
      </c>
      <c r="EP902">
        <f>'Raw Data'!DX902</f>
        <v>7.2</v>
      </c>
      <c r="EQ902">
        <f>'Raw Data'!DY902</f>
        <v>8290</v>
      </c>
      <c r="ER902">
        <f>'Raw Data'!DZ902</f>
        <v>7.2</v>
      </c>
      <c r="ES902">
        <f>'Raw Data'!EA902</f>
        <v>8430</v>
      </c>
      <c r="ET902">
        <f>'Raw Data'!EB902</f>
        <v>7.7</v>
      </c>
      <c r="EU902">
        <f>'Raw Data'!EC902</f>
        <v>8560</v>
      </c>
      <c r="EV902">
        <f>'Raw Data'!ED902</f>
        <v>7.7</v>
      </c>
      <c r="EW902">
        <f>'Raw Data'!EE902</f>
        <v>0</v>
      </c>
    </row>
    <row r="903" spans="1:153" x14ac:dyDescent="0.3">
      <c r="A903">
        <f>'Raw Data'!A903</f>
        <v>901</v>
      </c>
      <c r="B903" t="str">
        <f>'Raw Data'!B903</f>
        <v>Point</v>
      </c>
      <c r="C903">
        <f>'Raw Data'!C903</f>
        <v>251</v>
      </c>
      <c r="D903">
        <f>'Raw Data'!D903</f>
        <v>642</v>
      </c>
      <c r="E903" t="str">
        <f>'Raw Data'!E903</f>
        <v>Point</v>
      </c>
      <c r="F903">
        <f>'Raw Data'!F903</f>
        <v>5669087</v>
      </c>
      <c r="G903" t="str">
        <f>'Raw Data'!G903</f>
        <v>Gsp Post 00</v>
      </c>
      <c r="H903" s="3">
        <f>'Raw Data'!H903</f>
        <v>42436</v>
      </c>
      <c r="L903">
        <f t="shared" si="196"/>
        <v>0</v>
      </c>
      <c r="M903" s="5">
        <f t="shared" si="197"/>
        <v>42436</v>
      </c>
      <c r="N903" s="5">
        <f t="shared" si="205"/>
        <v>2016</v>
      </c>
      <c r="O903" s="5" t="str" cm="1">
        <f t="array" ref="O903">_xlfn.IFS(N903&lt;=2016,"before treatment",N903=2017,"unknown",N903&gt;2017,"after treatment")</f>
        <v>before treatment</v>
      </c>
      <c r="P903" s="5">
        <f t="shared" si="198"/>
        <v>1</v>
      </c>
      <c r="Q903" s="5">
        <f t="shared" si="199"/>
        <v>0</v>
      </c>
      <c r="R903" t="str">
        <f>'Raw Data'!I903</f>
        <v>Fannin</v>
      </c>
      <c r="S903" t="str">
        <f>'Raw Data'!J903</f>
        <v>Morganton Hwy</v>
      </c>
      <c r="T903" t="str">
        <f>'Raw Data'!K903</f>
        <v>(none)</v>
      </c>
      <c r="U903" t="str">
        <f>'Raw Data'!L903</f>
        <v>(O) No Injury</v>
      </c>
      <c r="V903">
        <f>'Raw Data'!M903</f>
        <v>0</v>
      </c>
      <c r="W903">
        <f>'Raw Data'!N903</f>
        <v>0</v>
      </c>
      <c r="X903">
        <f>'Raw Data'!O903</f>
        <v>0</v>
      </c>
      <c r="Y903" t="str">
        <f>'Raw Data'!P903</f>
        <v>Not a Collision with Motor Vehicle</v>
      </c>
      <c r="Z903" t="str">
        <f>'Raw Data'!Q903</f>
        <v>On Shoulder</v>
      </c>
      <c r="AA903" t="str">
        <f>'Raw Data'!R903</f>
        <v>Tree</v>
      </c>
      <c r="AB903" t="str">
        <f>'Raw Data'!S903</f>
        <v>Tree</v>
      </c>
      <c r="AC903" t="str">
        <f>'Raw Data'!T903</f>
        <v>No Contributing Factors</v>
      </c>
      <c r="AD903">
        <f>'Raw Data'!U903</f>
        <v>1</v>
      </c>
      <c r="AE903" s="5" t="str">
        <f t="shared" si="206"/>
        <v>Yes</v>
      </c>
      <c r="AF903" t="str">
        <f>'Raw Data'!V903</f>
        <v>Negotiating a Curve</v>
      </c>
      <c r="AG903" s="5">
        <f t="shared" si="200"/>
        <v>0</v>
      </c>
      <c r="AH903" t="str">
        <f>'Raw Data'!W903</f>
        <v>North</v>
      </c>
      <c r="AI903" t="str">
        <f>'Raw Data'!X903</f>
        <v>Daylight</v>
      </c>
      <c r="AJ903" t="str">
        <f>'Raw Data'!Y903</f>
        <v>Dry</v>
      </c>
      <c r="AK903">
        <f>'Raw Data'!Z903</f>
        <v>56</v>
      </c>
      <c r="AL903" t="str">
        <f>'Raw Data'!AA903</f>
        <v>Lap and Shoulder Belt Used</v>
      </c>
      <c r="AM903" s="5">
        <f t="shared" si="201"/>
        <v>0</v>
      </c>
      <c r="AN903" t="str">
        <f>'Raw Data'!AB903</f>
        <v>Sports Utility Vehicle (SUV)</v>
      </c>
      <c r="AO903" t="str">
        <f>'Raw Data'!AC903</f>
        <v>1111006000I</v>
      </c>
      <c r="AP903">
        <f>'Raw Data'!AD903</f>
        <v>15.486000000000001</v>
      </c>
      <c r="AQ903">
        <f>'Raw Data'!AE903</f>
        <v>34.855452999999997</v>
      </c>
      <c r="AR903">
        <f>'Raw Data'!AF903</f>
        <v>-84.220426000000003</v>
      </c>
      <c r="AS903">
        <f>'Raw Data'!AG903</f>
        <v>103</v>
      </c>
      <c r="AT903">
        <f>'Raw Data'!AH903</f>
        <v>139</v>
      </c>
      <c r="AU903">
        <f>'Raw Data'!AI903</f>
        <v>986</v>
      </c>
      <c r="AV903" t="str">
        <f>'Raw Data'!AJ903</f>
        <v>D6_0060_00_I</v>
      </c>
      <c r="AW903">
        <f>'Raw Data'!AK903</f>
        <v>80</v>
      </c>
      <c r="AX903">
        <f>'Raw Data'!AL903</f>
        <v>93</v>
      </c>
      <c r="AY903" t="str">
        <f>'Raw Data'!AM903</f>
        <v>simple</v>
      </c>
      <c r="AZ903">
        <f>'Raw Data'!AN903</f>
        <v>401.1</v>
      </c>
      <c r="BA903">
        <f>'Raw Data'!AO903</f>
        <v>75</v>
      </c>
      <c r="BB903">
        <f>'Raw Data'!AP903</f>
        <v>525.29999999999995</v>
      </c>
      <c r="BC903">
        <f>'Raw Data'!AQ903</f>
        <v>-84.219418000000005</v>
      </c>
      <c r="BD903">
        <f>'Raw Data'!AR903</f>
        <v>34.854568999999998</v>
      </c>
      <c r="BE903">
        <f>'Raw Data'!AS903</f>
        <v>-84.220617000000004</v>
      </c>
      <c r="BF903">
        <f>'Raw Data'!AT903</f>
        <v>34.855483999999997</v>
      </c>
      <c r="BG903" t="str">
        <f>'Raw Data'!AU903</f>
        <v>1111006000I</v>
      </c>
      <c r="BH903">
        <f>'Raw Data'!AV903</f>
        <v>1</v>
      </c>
      <c r="BI903">
        <f>'Raw Data'!AW903</f>
        <v>111</v>
      </c>
      <c r="BJ903">
        <f>'Raw Data'!AX903</f>
        <v>60</v>
      </c>
      <c r="BK903">
        <f>'Raw Data'!AY903</f>
        <v>0</v>
      </c>
      <c r="BL903">
        <f>'Raw Data'!AZ903</f>
        <v>55</v>
      </c>
      <c r="BM903">
        <f>'Raw Data'!BA903</f>
        <v>0</v>
      </c>
      <c r="BN903">
        <f>'Raw Data'!BB903</f>
        <v>0</v>
      </c>
      <c r="BO903">
        <f>'Raw Data'!BC903</f>
        <v>0</v>
      </c>
      <c r="BP903">
        <f>'Raw Data'!BD903</f>
        <v>0</v>
      </c>
      <c r="BQ903">
        <f>'Raw Data'!BE903</f>
        <v>0</v>
      </c>
      <c r="BR903">
        <f>'Raw Data'!BF903</f>
        <v>35</v>
      </c>
      <c r="BS903">
        <f>'Raw Data'!BG903</f>
        <v>0</v>
      </c>
      <c r="BT903">
        <f>'Raw Data'!BH903</f>
        <v>0</v>
      </c>
      <c r="BU903">
        <f>'Raw Data'!BI903</f>
        <v>44152</v>
      </c>
      <c r="BV903" t="str">
        <f>'Raw Data'!BJ903</f>
        <v>NO_VALID_DATA</v>
      </c>
      <c r="BW903">
        <f>'Raw Data'!BK903</f>
        <v>1.609E-3</v>
      </c>
      <c r="BX903">
        <f>'Raw Data'!BL903</f>
        <v>20416</v>
      </c>
      <c r="BY903">
        <f>'Raw Data'!BM903</f>
        <v>19922</v>
      </c>
      <c r="BZ903" t="str">
        <f>'Raw Data'!BN903</f>
        <v>1111006000I</v>
      </c>
      <c r="CA903" t="str">
        <f>'Raw Data'!BO903</f>
        <v>FANNIN</v>
      </c>
      <c r="CB903">
        <f>'Raw Data'!BP903</f>
        <v>1</v>
      </c>
      <c r="CC903">
        <f>'Raw Data'!BQ903</f>
        <v>6000</v>
      </c>
      <c r="CD903">
        <f>'Raw Data'!BR903</f>
        <v>6</v>
      </c>
      <c r="CE903">
        <f>'Raw Data'!BS903</f>
        <v>1</v>
      </c>
      <c r="CF903">
        <f>'Raw Data'!BT903</f>
        <v>2</v>
      </c>
      <c r="CG903">
        <f>'Raw Data'!BU903</f>
        <v>1</v>
      </c>
      <c r="CH903">
        <f>'Raw Data'!BV903</f>
        <v>1</v>
      </c>
      <c r="CI903">
        <f>'Raw Data'!BW903</f>
        <v>2</v>
      </c>
      <c r="CJ903">
        <f>'Raw Data'!BX903</f>
        <v>0</v>
      </c>
      <c r="CK903">
        <f>'Raw Data'!BY903</f>
        <v>5</v>
      </c>
      <c r="CL903" t="str">
        <f>'Raw Data'!BZ903</f>
        <v>N</v>
      </c>
      <c r="CM903">
        <f t="shared" si="207"/>
        <v>0</v>
      </c>
      <c r="CN903">
        <f>'Raw Data'!CA903</f>
        <v>111</v>
      </c>
      <c r="CO903">
        <f>'Raw Data'!CB903</f>
        <v>60</v>
      </c>
      <c r="CP903">
        <f>'Raw Data'!CC903</f>
        <v>0</v>
      </c>
      <c r="CQ903" t="str">
        <f>'Raw Data'!CD903</f>
        <v>Not Urban</v>
      </c>
      <c r="CR903" t="str">
        <f>'Raw Data'!CE903</f>
        <v>Not Urban</v>
      </c>
      <c r="CS903">
        <f>'Raw Data'!CF903</f>
        <v>0</v>
      </c>
      <c r="CT903">
        <f>'Raw Data'!CG903</f>
        <v>55</v>
      </c>
      <c r="CU903">
        <f>'Raw Data'!CH903</f>
        <v>1950</v>
      </c>
      <c r="CV903" t="str">
        <f>'Raw Data'!CI903</f>
        <v xml:space="preserve"> </v>
      </c>
      <c r="CW903">
        <f>'Raw Data'!CJ903</f>
        <v>0</v>
      </c>
      <c r="CX903">
        <f>'Raw Data'!CK903</f>
        <v>1.063361</v>
      </c>
      <c r="CY903">
        <f>'Raw Data'!CL903</f>
        <v>9</v>
      </c>
      <c r="CZ903" t="str">
        <f>'Raw Data'!CM903</f>
        <v>State Mainline</v>
      </c>
      <c r="DA903">
        <f>'Raw Data'!CN903</f>
        <v>1950</v>
      </c>
      <c r="DB903">
        <f>'Raw Data'!CO903</f>
        <v>221479</v>
      </c>
      <c r="DC903">
        <f>'Raw Data'!CP903</f>
        <v>15.33</v>
      </c>
      <c r="DD903">
        <f>'Raw Data'!CQ903</f>
        <v>16.39</v>
      </c>
      <c r="DE903">
        <f>'Raw Data'!CR903</f>
        <v>221479</v>
      </c>
      <c r="DF903">
        <f>'Raw Data'!CS903</f>
        <v>0</v>
      </c>
      <c r="DG903">
        <f>'Raw Data'!CT903</f>
        <v>5614.548597</v>
      </c>
      <c r="DH903">
        <f>'Raw Data'!CU903</f>
        <v>100</v>
      </c>
      <c r="DI903">
        <f>'Raw Data'!CV903</f>
        <v>19969</v>
      </c>
      <c r="DJ903">
        <f>'Raw Data'!CW903</f>
        <v>3.7225000000000001E-2</v>
      </c>
      <c r="DK903">
        <f>'Raw Data'!CX903</f>
        <v>0</v>
      </c>
      <c r="DL903">
        <f>'Raw Data'!CY903</f>
        <v>1.609E-3</v>
      </c>
      <c r="DM903">
        <f>'Raw Data'!CZ903</f>
        <v>199</v>
      </c>
      <c r="DN903" t="str">
        <f>'Raw Data'!DA903</f>
        <v>111-0198</v>
      </c>
      <c r="DO903" t="str">
        <f>'Raw Data'!DB903</f>
        <v>5R : Rural Major Collector</v>
      </c>
      <c r="DP903" t="str">
        <f>'Raw Data'!DC903</f>
        <v>34.865615, -84.232240</v>
      </c>
      <c r="DQ903">
        <f>'Raw Data'!DD903</f>
        <v>-84.232240000000004</v>
      </c>
      <c r="DR903">
        <f>'Raw Data'!DE903</f>
        <v>34.865614999999998</v>
      </c>
      <c r="DS903">
        <f>'Raw Data'!DF903</f>
        <v>34.865614999999998</v>
      </c>
      <c r="DT903">
        <f>'Raw Data'!DG903</f>
        <v>-84.232240000000004</v>
      </c>
      <c r="DU903">
        <f>'Raw Data'!DH903</f>
        <v>1.5417E-2</v>
      </c>
      <c r="DV903">
        <f>'Raw Data'!DI903</f>
        <v>1.609E-3</v>
      </c>
      <c r="DW903">
        <f>'Raw Data'!DJ903</f>
        <v>103</v>
      </c>
      <c r="DX903" s="11">
        <f t="shared" si="208"/>
        <v>9156.6666666666661</v>
      </c>
      <c r="DY903" s="5">
        <f t="shared" si="209"/>
        <v>8260</v>
      </c>
      <c r="DZ903" s="5">
        <f t="shared" si="202"/>
        <v>896.66666666666606</v>
      </c>
      <c r="EA903" s="5">
        <f t="shared" si="203"/>
        <v>0.10855528652138814</v>
      </c>
      <c r="EB903" s="5">
        <f t="shared" si="204"/>
        <v>8708.3333333333321</v>
      </c>
      <c r="EC903">
        <f>'Raw Data'!DK903</f>
        <v>9260</v>
      </c>
      <c r="ED903">
        <f>'Raw Data'!DL903</f>
        <v>11</v>
      </c>
      <c r="EE903">
        <f>'Raw Data'!DM903</f>
        <v>9640</v>
      </c>
      <c r="EF903">
        <f>'Raw Data'!DN903</f>
        <v>11</v>
      </c>
      <c r="EG903">
        <f>'Raw Data'!DO903</f>
        <v>8570</v>
      </c>
      <c r="EH903">
        <f>'Raw Data'!DP903</f>
        <v>0</v>
      </c>
      <c r="EI903">
        <f>'Raw Data'!DQ903</f>
        <v>8690</v>
      </c>
      <c r="EJ903">
        <f>'Raw Data'!DR903</f>
        <v>0</v>
      </c>
      <c r="EK903">
        <f>'Raw Data'!DS903</f>
        <v>8440</v>
      </c>
      <c r="EL903">
        <f>'Raw Data'!DT903</f>
        <v>7.9</v>
      </c>
      <c r="EM903">
        <f>'Raw Data'!DU903</f>
        <v>8020</v>
      </c>
      <c r="EN903">
        <f>'Raw Data'!DV903</f>
        <v>7.9</v>
      </c>
      <c r="EO903">
        <f>'Raw Data'!DW903</f>
        <v>8290</v>
      </c>
      <c r="EP903">
        <f>'Raw Data'!DX903</f>
        <v>7.2</v>
      </c>
      <c r="EQ903">
        <f>'Raw Data'!DY903</f>
        <v>8290</v>
      </c>
      <c r="ER903">
        <f>'Raw Data'!DZ903</f>
        <v>7.2</v>
      </c>
      <c r="ES903">
        <f>'Raw Data'!EA903</f>
        <v>8430</v>
      </c>
      <c r="ET903">
        <f>'Raw Data'!EB903</f>
        <v>7.7</v>
      </c>
      <c r="EU903">
        <f>'Raw Data'!EC903</f>
        <v>8560</v>
      </c>
      <c r="EV903">
        <f>'Raw Data'!ED903</f>
        <v>7.7</v>
      </c>
      <c r="EW903">
        <f>'Raw Data'!EE903</f>
        <v>0</v>
      </c>
    </row>
    <row r="904" spans="1:153" x14ac:dyDescent="0.3">
      <c r="A904">
        <f>'Raw Data'!A904</f>
        <v>902</v>
      </c>
      <c r="B904" t="str">
        <f>'Raw Data'!B904</f>
        <v>Point</v>
      </c>
      <c r="C904">
        <f>'Raw Data'!C904</f>
        <v>533</v>
      </c>
      <c r="D904">
        <f>'Raw Data'!D904</f>
        <v>701</v>
      </c>
      <c r="E904" t="str">
        <f>'Raw Data'!E904</f>
        <v>Point</v>
      </c>
      <c r="F904">
        <f>'Raw Data'!F904</f>
        <v>5333535</v>
      </c>
      <c r="G904" t="str">
        <f>'Raw Data'!G904</f>
        <v>Gsp Post 00</v>
      </c>
      <c r="H904" s="3">
        <f>'Raw Data'!H904</f>
        <v>42177</v>
      </c>
      <c r="L904">
        <f t="shared" si="196"/>
        <v>0</v>
      </c>
      <c r="M904" s="5">
        <f t="shared" si="197"/>
        <v>42177</v>
      </c>
      <c r="N904" s="5">
        <f t="shared" si="205"/>
        <v>2015</v>
      </c>
      <c r="O904" s="5" t="str" cm="1">
        <f t="array" ref="O904">_xlfn.IFS(N904&lt;=2016,"before treatment",N904=2017,"unknown",N904&gt;2017,"after treatment")</f>
        <v>before treatment</v>
      </c>
      <c r="P904" s="5">
        <f t="shared" si="198"/>
        <v>1</v>
      </c>
      <c r="Q904" s="5">
        <f t="shared" si="199"/>
        <v>0</v>
      </c>
      <c r="R904" t="str">
        <f>'Raw Data'!I904</f>
        <v>Fannin</v>
      </c>
      <c r="S904" t="str">
        <f>'Raw Data'!J904</f>
        <v>Old Dial Rd</v>
      </c>
      <c r="T904" t="str">
        <f>'Raw Data'!K904</f>
        <v>(none)</v>
      </c>
      <c r="U904" t="str">
        <f>'Raw Data'!L904</f>
        <v>(C) Possible Injury / Complaint</v>
      </c>
      <c r="V904">
        <f>'Raw Data'!M904</f>
        <v>0</v>
      </c>
      <c r="W904">
        <f>'Raw Data'!N904</f>
        <v>0</v>
      </c>
      <c r="X904">
        <f>'Raw Data'!O904</f>
        <v>0</v>
      </c>
      <c r="Y904" t="str">
        <f>'Raw Data'!P904</f>
        <v>Head On</v>
      </c>
      <c r="Z904" t="str">
        <f>'Raw Data'!Q904</f>
        <v>On Roadway - Non-Intersection</v>
      </c>
      <c r="AA904" t="str">
        <f>'Raw Data'!R904</f>
        <v>["Motor Vehicle in Motion","Motor Vehicle in Motion"]</v>
      </c>
      <c r="AB904" t="str">
        <f>'Raw Data'!S904</f>
        <v>["Motor Vehicle in Motion","Motor Vehicle in Motion"]</v>
      </c>
      <c r="AC904" t="str">
        <f>'Raw Data'!T904</f>
        <v>["Changed Lanes Improperly","No Contributing Factors"]</v>
      </c>
      <c r="AD904">
        <f>'Raw Data'!U904</f>
        <v>2</v>
      </c>
      <c r="AE904" s="5" t="str">
        <f t="shared" si="206"/>
        <v>No</v>
      </c>
      <c r="AF904" t="str">
        <f>'Raw Data'!V904</f>
        <v>["Negotiating a Curve","Negotiating a Curve"]</v>
      </c>
      <c r="AG904" s="5">
        <f t="shared" si="200"/>
        <v>0</v>
      </c>
      <c r="AH904" t="str">
        <f>'Raw Data'!W904</f>
        <v>["North","South"]</v>
      </c>
      <c r="AI904" t="str">
        <f>'Raw Data'!X904</f>
        <v>Daylight</v>
      </c>
      <c r="AJ904" t="str">
        <f>'Raw Data'!Y904</f>
        <v>Dry</v>
      </c>
      <c r="AK904">
        <f>'Raw Data'!Z904</f>
        <v>0</v>
      </c>
      <c r="AL904" t="str">
        <f>'Raw Data'!AA904</f>
        <v>["Lap and Shoulder Belt Used","Lap and Shoulder Belt Used","None Used"]</v>
      </c>
      <c r="AM904" s="5">
        <f t="shared" si="201"/>
        <v>1</v>
      </c>
      <c r="AN904" t="str">
        <f>'Raw Data'!AB904</f>
        <v>["Motorcycle","Pickup Truck"]</v>
      </c>
      <c r="AO904" t="str">
        <f>'Raw Data'!AC904</f>
        <v>1112001800I</v>
      </c>
      <c r="AP904">
        <f>'Raw Data'!AD904</f>
        <v>1.0281E-2</v>
      </c>
      <c r="AQ904">
        <f>'Raw Data'!AE904</f>
        <v>34.852812</v>
      </c>
      <c r="AR904">
        <f>'Raw Data'!AF904</f>
        <v>-84.219136000000006</v>
      </c>
      <c r="AS904">
        <f>'Raw Data'!AG904</f>
        <v>103</v>
      </c>
      <c r="AT904">
        <f>'Raw Data'!AH904</f>
        <v>139</v>
      </c>
      <c r="AU904">
        <f>'Raw Data'!AI904</f>
        <v>986</v>
      </c>
      <c r="AV904" t="str">
        <f>'Raw Data'!AJ904</f>
        <v>D6_0060_00_I</v>
      </c>
      <c r="AW904">
        <f>'Raw Data'!AK904</f>
        <v>80</v>
      </c>
      <c r="AX904">
        <f>'Raw Data'!AL904</f>
        <v>93</v>
      </c>
      <c r="AY904" t="str">
        <f>'Raw Data'!AM904</f>
        <v>simple</v>
      </c>
      <c r="AZ904">
        <f>'Raw Data'!AN904</f>
        <v>401.1</v>
      </c>
      <c r="BA904">
        <f>'Raw Data'!AO904</f>
        <v>75</v>
      </c>
      <c r="BB904">
        <f>'Raw Data'!AP904</f>
        <v>525.29999999999995</v>
      </c>
      <c r="BC904">
        <f>'Raw Data'!AQ904</f>
        <v>-84.219418000000005</v>
      </c>
      <c r="BD904">
        <f>'Raw Data'!AR904</f>
        <v>34.854568999999998</v>
      </c>
      <c r="BE904">
        <f>'Raw Data'!AS904</f>
        <v>-84.220617000000004</v>
      </c>
      <c r="BF904">
        <f>'Raw Data'!AT904</f>
        <v>34.855483999999997</v>
      </c>
      <c r="BG904" t="str">
        <f>'Raw Data'!AU904</f>
        <v>1111006000I</v>
      </c>
      <c r="BH904">
        <f>'Raw Data'!AV904</f>
        <v>1</v>
      </c>
      <c r="BI904">
        <f>'Raw Data'!AW904</f>
        <v>111</v>
      </c>
      <c r="BJ904">
        <f>'Raw Data'!AX904</f>
        <v>60</v>
      </c>
      <c r="BK904">
        <f>'Raw Data'!AY904</f>
        <v>0</v>
      </c>
      <c r="BL904">
        <f>'Raw Data'!AZ904</f>
        <v>55</v>
      </c>
      <c r="BM904">
        <f>'Raw Data'!BA904</f>
        <v>0</v>
      </c>
      <c r="BN904">
        <f>'Raw Data'!BB904</f>
        <v>0</v>
      </c>
      <c r="BO904">
        <f>'Raw Data'!BC904</f>
        <v>0</v>
      </c>
      <c r="BP904">
        <f>'Raw Data'!BD904</f>
        <v>0</v>
      </c>
      <c r="BQ904">
        <f>'Raw Data'!BE904</f>
        <v>0</v>
      </c>
      <c r="BR904">
        <f>'Raw Data'!BF904</f>
        <v>35</v>
      </c>
      <c r="BS904">
        <f>'Raw Data'!BG904</f>
        <v>0</v>
      </c>
      <c r="BT904">
        <f>'Raw Data'!BH904</f>
        <v>0</v>
      </c>
      <c r="BU904">
        <f>'Raw Data'!BI904</f>
        <v>44152</v>
      </c>
      <c r="BV904" t="str">
        <f>'Raw Data'!BJ904</f>
        <v>NO_VALID_DATA</v>
      </c>
      <c r="BW904">
        <f>'Raw Data'!BK904</f>
        <v>1.609E-3</v>
      </c>
      <c r="BX904">
        <f>'Raw Data'!BL904</f>
        <v>20416</v>
      </c>
      <c r="BY904">
        <f>'Raw Data'!BM904</f>
        <v>19922</v>
      </c>
      <c r="BZ904" t="str">
        <f>'Raw Data'!BN904</f>
        <v>1111006000I</v>
      </c>
      <c r="CA904" t="str">
        <f>'Raw Data'!BO904</f>
        <v>FANNIN</v>
      </c>
      <c r="CB904">
        <f>'Raw Data'!BP904</f>
        <v>1</v>
      </c>
      <c r="CC904">
        <f>'Raw Data'!BQ904</f>
        <v>6000</v>
      </c>
      <c r="CD904">
        <f>'Raw Data'!BR904</f>
        <v>6</v>
      </c>
      <c r="CE904">
        <f>'Raw Data'!BS904</f>
        <v>1</v>
      </c>
      <c r="CF904">
        <f>'Raw Data'!BT904</f>
        <v>2</v>
      </c>
      <c r="CG904">
        <f>'Raw Data'!BU904</f>
        <v>1</v>
      </c>
      <c r="CH904">
        <f>'Raw Data'!BV904</f>
        <v>1</v>
      </c>
      <c r="CI904">
        <f>'Raw Data'!BW904</f>
        <v>2</v>
      </c>
      <c r="CJ904">
        <f>'Raw Data'!BX904</f>
        <v>0</v>
      </c>
      <c r="CK904">
        <f>'Raw Data'!BY904</f>
        <v>5</v>
      </c>
      <c r="CL904" t="str">
        <f>'Raw Data'!BZ904</f>
        <v>N</v>
      </c>
      <c r="CM904">
        <f t="shared" si="207"/>
        <v>0</v>
      </c>
      <c r="CN904">
        <f>'Raw Data'!CA904</f>
        <v>111</v>
      </c>
      <c r="CO904">
        <f>'Raw Data'!CB904</f>
        <v>60</v>
      </c>
      <c r="CP904">
        <f>'Raw Data'!CC904</f>
        <v>0</v>
      </c>
      <c r="CQ904" t="str">
        <f>'Raw Data'!CD904</f>
        <v>Not Urban</v>
      </c>
      <c r="CR904" t="str">
        <f>'Raw Data'!CE904</f>
        <v>Not Urban</v>
      </c>
      <c r="CS904">
        <f>'Raw Data'!CF904</f>
        <v>0</v>
      </c>
      <c r="CT904">
        <f>'Raw Data'!CG904</f>
        <v>55</v>
      </c>
      <c r="CU904">
        <f>'Raw Data'!CH904</f>
        <v>1950</v>
      </c>
      <c r="CV904" t="str">
        <f>'Raw Data'!CI904</f>
        <v xml:space="preserve"> </v>
      </c>
      <c r="CW904">
        <f>'Raw Data'!CJ904</f>
        <v>0</v>
      </c>
      <c r="CX904">
        <f>'Raw Data'!CK904</f>
        <v>1.063361</v>
      </c>
      <c r="CY904">
        <f>'Raw Data'!CL904</f>
        <v>9</v>
      </c>
      <c r="CZ904" t="str">
        <f>'Raw Data'!CM904</f>
        <v>State Mainline</v>
      </c>
      <c r="DA904">
        <f>'Raw Data'!CN904</f>
        <v>1950</v>
      </c>
      <c r="DB904">
        <f>'Raw Data'!CO904</f>
        <v>221479</v>
      </c>
      <c r="DC904">
        <f>'Raw Data'!CP904</f>
        <v>15.33</v>
      </c>
      <c r="DD904">
        <f>'Raw Data'!CQ904</f>
        <v>16.39</v>
      </c>
      <c r="DE904">
        <f>'Raw Data'!CR904</f>
        <v>221479</v>
      </c>
      <c r="DF904">
        <f>'Raw Data'!CS904</f>
        <v>0</v>
      </c>
      <c r="DG904">
        <f>'Raw Data'!CT904</f>
        <v>5614.548597</v>
      </c>
      <c r="DH904">
        <f>'Raw Data'!CU904</f>
        <v>100</v>
      </c>
      <c r="DI904">
        <f>'Raw Data'!CV904</f>
        <v>19969</v>
      </c>
      <c r="DJ904">
        <f>'Raw Data'!CW904</f>
        <v>3.7225000000000001E-2</v>
      </c>
      <c r="DK904">
        <f>'Raw Data'!CX904</f>
        <v>0</v>
      </c>
      <c r="DL904">
        <f>'Raw Data'!CY904</f>
        <v>1.609E-3</v>
      </c>
      <c r="DM904">
        <f>'Raw Data'!CZ904</f>
        <v>199</v>
      </c>
      <c r="DN904" t="str">
        <f>'Raw Data'!DA904</f>
        <v>111-0198</v>
      </c>
      <c r="DO904" t="str">
        <f>'Raw Data'!DB904</f>
        <v>5R : Rural Major Collector</v>
      </c>
      <c r="DP904" t="str">
        <f>'Raw Data'!DC904</f>
        <v>34.865615, -84.232240</v>
      </c>
      <c r="DQ904">
        <f>'Raw Data'!DD904</f>
        <v>-84.232240000000004</v>
      </c>
      <c r="DR904">
        <f>'Raw Data'!DE904</f>
        <v>34.865614999999998</v>
      </c>
      <c r="DS904">
        <f>'Raw Data'!DF904</f>
        <v>34.865614999999998</v>
      </c>
      <c r="DT904">
        <f>'Raw Data'!DG904</f>
        <v>-84.232240000000004</v>
      </c>
      <c r="DU904">
        <f>'Raw Data'!DH904</f>
        <v>1.5417E-2</v>
      </c>
      <c r="DV904">
        <f>'Raw Data'!DI904</f>
        <v>1.609E-3</v>
      </c>
      <c r="DW904">
        <f>'Raw Data'!DJ904</f>
        <v>103</v>
      </c>
      <c r="DX904" s="11">
        <f t="shared" si="208"/>
        <v>9156.6666666666661</v>
      </c>
      <c r="DY904" s="5">
        <f t="shared" si="209"/>
        <v>8260</v>
      </c>
      <c r="DZ904" s="5">
        <f t="shared" si="202"/>
        <v>896.66666666666606</v>
      </c>
      <c r="EA904" s="5">
        <f t="shared" si="203"/>
        <v>0.10855528652138814</v>
      </c>
      <c r="EB904" s="5">
        <f t="shared" si="204"/>
        <v>8708.3333333333321</v>
      </c>
      <c r="EC904">
        <f>'Raw Data'!DK904</f>
        <v>9260</v>
      </c>
      <c r="ED904">
        <f>'Raw Data'!DL904</f>
        <v>11</v>
      </c>
      <c r="EE904">
        <f>'Raw Data'!DM904</f>
        <v>9640</v>
      </c>
      <c r="EF904">
        <f>'Raw Data'!DN904</f>
        <v>11</v>
      </c>
      <c r="EG904">
        <f>'Raw Data'!DO904</f>
        <v>8570</v>
      </c>
      <c r="EH904">
        <f>'Raw Data'!DP904</f>
        <v>0</v>
      </c>
      <c r="EI904">
        <f>'Raw Data'!DQ904</f>
        <v>8690</v>
      </c>
      <c r="EJ904">
        <f>'Raw Data'!DR904</f>
        <v>0</v>
      </c>
      <c r="EK904">
        <f>'Raw Data'!DS904</f>
        <v>8440</v>
      </c>
      <c r="EL904">
        <f>'Raw Data'!DT904</f>
        <v>7.9</v>
      </c>
      <c r="EM904">
        <f>'Raw Data'!DU904</f>
        <v>8020</v>
      </c>
      <c r="EN904">
        <f>'Raw Data'!DV904</f>
        <v>7.9</v>
      </c>
      <c r="EO904">
        <f>'Raw Data'!DW904</f>
        <v>8290</v>
      </c>
      <c r="EP904">
        <f>'Raw Data'!DX904</f>
        <v>7.2</v>
      </c>
      <c r="EQ904">
        <f>'Raw Data'!DY904</f>
        <v>8290</v>
      </c>
      <c r="ER904">
        <f>'Raw Data'!DZ904</f>
        <v>7.2</v>
      </c>
      <c r="ES904">
        <f>'Raw Data'!EA904</f>
        <v>8430</v>
      </c>
      <c r="ET904">
        <f>'Raw Data'!EB904</f>
        <v>7.7</v>
      </c>
      <c r="EU904">
        <f>'Raw Data'!EC904</f>
        <v>8560</v>
      </c>
      <c r="EV904">
        <f>'Raw Data'!ED904</f>
        <v>7.7</v>
      </c>
      <c r="EW904">
        <f>'Raw Data'!EE904</f>
        <v>1.7799999999999999E-3</v>
      </c>
    </row>
    <row r="905" spans="1:153" x14ac:dyDescent="0.3">
      <c r="A905">
        <f>'Raw Data'!A905</f>
        <v>903</v>
      </c>
      <c r="B905" t="str">
        <f>'Raw Data'!B905</f>
        <v>Point</v>
      </c>
      <c r="C905">
        <f>'Raw Data'!C905</f>
        <v>547</v>
      </c>
      <c r="D905">
        <f>'Raw Data'!D905</f>
        <v>693</v>
      </c>
      <c r="E905" t="str">
        <f>'Raw Data'!E905</f>
        <v>Point</v>
      </c>
      <c r="F905">
        <f>'Raw Data'!F905</f>
        <v>5384238</v>
      </c>
      <c r="G905" t="str">
        <f>'Raw Data'!G905</f>
        <v>Gsp Post 00</v>
      </c>
      <c r="H905" s="3">
        <f>'Raw Data'!H905</f>
        <v>42224</v>
      </c>
      <c r="L905">
        <f t="shared" si="196"/>
        <v>0</v>
      </c>
      <c r="M905" s="5">
        <f t="shared" si="197"/>
        <v>42224</v>
      </c>
      <c r="N905" s="5">
        <f t="shared" si="205"/>
        <v>2015</v>
      </c>
      <c r="O905" s="5" t="str" cm="1">
        <f t="array" ref="O905">_xlfn.IFS(N905&lt;=2016,"before treatment",N905=2017,"unknown",N905&gt;2017,"after treatment")</f>
        <v>before treatment</v>
      </c>
      <c r="P905" s="5">
        <f t="shared" si="198"/>
        <v>1</v>
      </c>
      <c r="Q905" s="5">
        <f t="shared" si="199"/>
        <v>0</v>
      </c>
      <c r="R905" t="str">
        <f>'Raw Data'!I905</f>
        <v>Fannin</v>
      </c>
      <c r="S905" t="str">
        <f>'Raw Data'!J905</f>
        <v>Morganton Hwy</v>
      </c>
      <c r="T905" t="str">
        <f>'Raw Data'!K905</f>
        <v>(none)</v>
      </c>
      <c r="U905" t="str">
        <f>'Raw Data'!L905</f>
        <v>(O) No Injury</v>
      </c>
      <c r="V905">
        <f>'Raw Data'!M905</f>
        <v>0</v>
      </c>
      <c r="W905">
        <f>'Raw Data'!N905</f>
        <v>0</v>
      </c>
      <c r="X905">
        <f>'Raw Data'!O905</f>
        <v>0</v>
      </c>
      <c r="Y905" t="str">
        <f>'Raw Data'!P905</f>
        <v>Head On</v>
      </c>
      <c r="Z905" t="str">
        <f>'Raw Data'!Q905</f>
        <v>On Roadway - Non-Intersection</v>
      </c>
      <c r="AA905" t="str">
        <f>'Raw Data'!R905</f>
        <v>["Motor Vehicle in Motion","Motor Vehicle in Motion"]</v>
      </c>
      <c r="AB905" t="str">
        <f>'Raw Data'!S905</f>
        <v>["Motor Vehicle in Motion","Motor Vehicle in Motion"]</v>
      </c>
      <c r="AC905" t="str">
        <f>'Raw Data'!T905</f>
        <v>["Other","Other"]</v>
      </c>
      <c r="AD905">
        <f>'Raw Data'!U905</f>
        <v>2</v>
      </c>
      <c r="AE905" s="5" t="str">
        <f t="shared" si="206"/>
        <v>No</v>
      </c>
      <c r="AF905" t="str">
        <f>'Raw Data'!V905</f>
        <v>["Negotiating a Curve","Negotiating a Curve"]</v>
      </c>
      <c r="AG905" s="5">
        <f t="shared" si="200"/>
        <v>0</v>
      </c>
      <c r="AH905" t="str">
        <f>'Raw Data'!W905</f>
        <v>["East","West"]</v>
      </c>
      <c r="AI905" t="str">
        <f>'Raw Data'!X905</f>
        <v>Daylight</v>
      </c>
      <c r="AJ905" t="str">
        <f>'Raw Data'!Y905</f>
        <v>Dry</v>
      </c>
      <c r="AK905">
        <f>'Raw Data'!Z905</f>
        <v>0</v>
      </c>
      <c r="AL905" t="str">
        <f>'Raw Data'!AA905</f>
        <v>["Lap and Shoulder Belt Used","Lap and Shoulder Belt Used"]</v>
      </c>
      <c r="AM905" s="5">
        <f t="shared" si="201"/>
        <v>0</v>
      </c>
      <c r="AN905" t="str">
        <f>'Raw Data'!AB905</f>
        <v>["Pickup Truck","Sports Utility Vehicle (SUV)"]</v>
      </c>
      <c r="AO905" t="str">
        <f>'Raw Data'!AC905</f>
        <v>1111006000I</v>
      </c>
      <c r="AP905">
        <f>'Raw Data'!AD905</f>
        <v>15.267245000000001</v>
      </c>
      <c r="AQ905">
        <f>'Raw Data'!AE905</f>
        <v>34.852761000000001</v>
      </c>
      <c r="AR905">
        <f>'Raw Data'!AF905</f>
        <v>-84.219032999999996</v>
      </c>
      <c r="AS905">
        <f>'Raw Data'!AG905</f>
        <v>103</v>
      </c>
      <c r="AT905">
        <f>'Raw Data'!AH905</f>
        <v>139</v>
      </c>
      <c r="AU905">
        <f>'Raw Data'!AI905</f>
        <v>986</v>
      </c>
      <c r="AV905" t="str">
        <f>'Raw Data'!AJ905</f>
        <v>D6_0060_00_I</v>
      </c>
      <c r="AW905">
        <f>'Raw Data'!AK905</f>
        <v>80</v>
      </c>
      <c r="AX905">
        <f>'Raw Data'!AL905</f>
        <v>93</v>
      </c>
      <c r="AY905" t="str">
        <f>'Raw Data'!AM905</f>
        <v>simple</v>
      </c>
      <c r="AZ905">
        <f>'Raw Data'!AN905</f>
        <v>401.1</v>
      </c>
      <c r="BA905">
        <f>'Raw Data'!AO905</f>
        <v>75</v>
      </c>
      <c r="BB905">
        <f>'Raw Data'!AP905</f>
        <v>525.29999999999995</v>
      </c>
      <c r="BC905">
        <f>'Raw Data'!AQ905</f>
        <v>-84.219418000000005</v>
      </c>
      <c r="BD905">
        <f>'Raw Data'!AR905</f>
        <v>34.854568999999998</v>
      </c>
      <c r="BE905">
        <f>'Raw Data'!AS905</f>
        <v>-84.220617000000004</v>
      </c>
      <c r="BF905">
        <f>'Raw Data'!AT905</f>
        <v>34.855483999999997</v>
      </c>
      <c r="BG905" t="str">
        <f>'Raw Data'!AU905</f>
        <v>1111006000I</v>
      </c>
      <c r="BH905">
        <f>'Raw Data'!AV905</f>
        <v>1</v>
      </c>
      <c r="BI905">
        <f>'Raw Data'!AW905</f>
        <v>111</v>
      </c>
      <c r="BJ905">
        <f>'Raw Data'!AX905</f>
        <v>60</v>
      </c>
      <c r="BK905">
        <f>'Raw Data'!AY905</f>
        <v>0</v>
      </c>
      <c r="BL905">
        <f>'Raw Data'!AZ905</f>
        <v>55</v>
      </c>
      <c r="BM905">
        <f>'Raw Data'!BA905</f>
        <v>0</v>
      </c>
      <c r="BN905">
        <f>'Raw Data'!BB905</f>
        <v>0</v>
      </c>
      <c r="BO905">
        <f>'Raw Data'!BC905</f>
        <v>0</v>
      </c>
      <c r="BP905">
        <f>'Raw Data'!BD905</f>
        <v>0</v>
      </c>
      <c r="BQ905">
        <f>'Raw Data'!BE905</f>
        <v>0</v>
      </c>
      <c r="BR905">
        <f>'Raw Data'!BF905</f>
        <v>35</v>
      </c>
      <c r="BS905">
        <f>'Raw Data'!BG905</f>
        <v>0</v>
      </c>
      <c r="BT905">
        <f>'Raw Data'!BH905</f>
        <v>0</v>
      </c>
      <c r="BU905">
        <f>'Raw Data'!BI905</f>
        <v>44152</v>
      </c>
      <c r="BV905" t="str">
        <f>'Raw Data'!BJ905</f>
        <v>NO_VALID_DATA</v>
      </c>
      <c r="BW905">
        <f>'Raw Data'!BK905</f>
        <v>1.609E-3</v>
      </c>
      <c r="BX905">
        <f>'Raw Data'!BL905</f>
        <v>20416</v>
      </c>
      <c r="BY905">
        <f>'Raw Data'!BM905</f>
        <v>19922</v>
      </c>
      <c r="BZ905" t="str">
        <f>'Raw Data'!BN905</f>
        <v>1111006000I</v>
      </c>
      <c r="CA905" t="str">
        <f>'Raw Data'!BO905</f>
        <v>FANNIN</v>
      </c>
      <c r="CB905">
        <f>'Raw Data'!BP905</f>
        <v>1</v>
      </c>
      <c r="CC905">
        <f>'Raw Data'!BQ905</f>
        <v>6000</v>
      </c>
      <c r="CD905">
        <f>'Raw Data'!BR905</f>
        <v>6</v>
      </c>
      <c r="CE905">
        <f>'Raw Data'!BS905</f>
        <v>1</v>
      </c>
      <c r="CF905">
        <f>'Raw Data'!BT905</f>
        <v>2</v>
      </c>
      <c r="CG905">
        <f>'Raw Data'!BU905</f>
        <v>1</v>
      </c>
      <c r="CH905">
        <f>'Raw Data'!BV905</f>
        <v>1</v>
      </c>
      <c r="CI905">
        <f>'Raw Data'!BW905</f>
        <v>2</v>
      </c>
      <c r="CJ905">
        <f>'Raw Data'!BX905</f>
        <v>0</v>
      </c>
      <c r="CK905">
        <f>'Raw Data'!BY905</f>
        <v>5</v>
      </c>
      <c r="CL905" t="str">
        <f>'Raw Data'!BZ905</f>
        <v>N</v>
      </c>
      <c r="CM905">
        <f t="shared" si="207"/>
        <v>0</v>
      </c>
      <c r="CN905">
        <f>'Raw Data'!CA905</f>
        <v>111</v>
      </c>
      <c r="CO905">
        <f>'Raw Data'!CB905</f>
        <v>60</v>
      </c>
      <c r="CP905">
        <f>'Raw Data'!CC905</f>
        <v>0</v>
      </c>
      <c r="CQ905" t="str">
        <f>'Raw Data'!CD905</f>
        <v>Not Urban</v>
      </c>
      <c r="CR905" t="str">
        <f>'Raw Data'!CE905</f>
        <v>Not Urban</v>
      </c>
      <c r="CS905">
        <f>'Raw Data'!CF905</f>
        <v>0</v>
      </c>
      <c r="CT905">
        <f>'Raw Data'!CG905</f>
        <v>55</v>
      </c>
      <c r="CU905">
        <f>'Raw Data'!CH905</f>
        <v>1950</v>
      </c>
      <c r="CV905" t="str">
        <f>'Raw Data'!CI905</f>
        <v xml:space="preserve"> </v>
      </c>
      <c r="CW905">
        <f>'Raw Data'!CJ905</f>
        <v>0</v>
      </c>
      <c r="CX905">
        <f>'Raw Data'!CK905</f>
        <v>1.063361</v>
      </c>
      <c r="CY905">
        <f>'Raw Data'!CL905</f>
        <v>9</v>
      </c>
      <c r="CZ905" t="str">
        <f>'Raw Data'!CM905</f>
        <v>State Mainline</v>
      </c>
      <c r="DA905">
        <f>'Raw Data'!CN905</f>
        <v>1950</v>
      </c>
      <c r="DB905">
        <f>'Raw Data'!CO905</f>
        <v>221479</v>
      </c>
      <c r="DC905">
        <f>'Raw Data'!CP905</f>
        <v>15.33</v>
      </c>
      <c r="DD905">
        <f>'Raw Data'!CQ905</f>
        <v>16.39</v>
      </c>
      <c r="DE905">
        <f>'Raw Data'!CR905</f>
        <v>221479</v>
      </c>
      <c r="DF905">
        <f>'Raw Data'!CS905</f>
        <v>0</v>
      </c>
      <c r="DG905">
        <f>'Raw Data'!CT905</f>
        <v>5614.548597</v>
      </c>
      <c r="DH905">
        <f>'Raw Data'!CU905</f>
        <v>100</v>
      </c>
      <c r="DI905">
        <f>'Raw Data'!CV905</f>
        <v>19969</v>
      </c>
      <c r="DJ905">
        <f>'Raw Data'!CW905</f>
        <v>3.7225000000000001E-2</v>
      </c>
      <c r="DK905">
        <f>'Raw Data'!CX905</f>
        <v>0</v>
      </c>
      <c r="DL905">
        <f>'Raw Data'!CY905</f>
        <v>1.609E-3</v>
      </c>
      <c r="DM905">
        <f>'Raw Data'!CZ905</f>
        <v>199</v>
      </c>
      <c r="DN905" t="str">
        <f>'Raw Data'!DA905</f>
        <v>111-0198</v>
      </c>
      <c r="DO905" t="str">
        <f>'Raw Data'!DB905</f>
        <v>5R : Rural Major Collector</v>
      </c>
      <c r="DP905" t="str">
        <f>'Raw Data'!DC905</f>
        <v>34.865615, -84.232240</v>
      </c>
      <c r="DQ905">
        <f>'Raw Data'!DD905</f>
        <v>-84.232240000000004</v>
      </c>
      <c r="DR905">
        <f>'Raw Data'!DE905</f>
        <v>34.865614999999998</v>
      </c>
      <c r="DS905">
        <f>'Raw Data'!DF905</f>
        <v>34.865614999999998</v>
      </c>
      <c r="DT905">
        <f>'Raw Data'!DG905</f>
        <v>-84.232240000000004</v>
      </c>
      <c r="DU905">
        <f>'Raw Data'!DH905</f>
        <v>1.5417E-2</v>
      </c>
      <c r="DV905">
        <f>'Raw Data'!DI905</f>
        <v>1.609E-3</v>
      </c>
      <c r="DW905">
        <f>'Raw Data'!DJ905</f>
        <v>103</v>
      </c>
      <c r="DX905" s="11">
        <f t="shared" si="208"/>
        <v>9156.6666666666661</v>
      </c>
      <c r="DY905" s="5">
        <f t="shared" si="209"/>
        <v>8260</v>
      </c>
      <c r="DZ905" s="5">
        <f t="shared" si="202"/>
        <v>896.66666666666606</v>
      </c>
      <c r="EA905" s="5">
        <f t="shared" si="203"/>
        <v>0.10855528652138814</v>
      </c>
      <c r="EB905" s="5">
        <f t="shared" si="204"/>
        <v>8708.3333333333321</v>
      </c>
      <c r="EC905">
        <f>'Raw Data'!DK905</f>
        <v>9260</v>
      </c>
      <c r="ED905">
        <f>'Raw Data'!DL905</f>
        <v>11</v>
      </c>
      <c r="EE905">
        <f>'Raw Data'!DM905</f>
        <v>9640</v>
      </c>
      <c r="EF905">
        <f>'Raw Data'!DN905</f>
        <v>11</v>
      </c>
      <c r="EG905">
        <f>'Raw Data'!DO905</f>
        <v>8570</v>
      </c>
      <c r="EH905">
        <f>'Raw Data'!DP905</f>
        <v>0</v>
      </c>
      <c r="EI905">
        <f>'Raw Data'!DQ905</f>
        <v>8690</v>
      </c>
      <c r="EJ905">
        <f>'Raw Data'!DR905</f>
        <v>0</v>
      </c>
      <c r="EK905">
        <f>'Raw Data'!DS905</f>
        <v>8440</v>
      </c>
      <c r="EL905">
        <f>'Raw Data'!DT905</f>
        <v>7.9</v>
      </c>
      <c r="EM905">
        <f>'Raw Data'!DU905</f>
        <v>8020</v>
      </c>
      <c r="EN905">
        <f>'Raw Data'!DV905</f>
        <v>7.9</v>
      </c>
      <c r="EO905">
        <f>'Raw Data'!DW905</f>
        <v>8290</v>
      </c>
      <c r="EP905">
        <f>'Raw Data'!DX905</f>
        <v>7.2</v>
      </c>
      <c r="EQ905">
        <f>'Raw Data'!DY905</f>
        <v>8290</v>
      </c>
      <c r="ER905">
        <f>'Raw Data'!DZ905</f>
        <v>7.2</v>
      </c>
      <c r="ES905">
        <f>'Raw Data'!EA905</f>
        <v>8430</v>
      </c>
      <c r="ET905">
        <f>'Raw Data'!EB905</f>
        <v>7.7</v>
      </c>
      <c r="EU905">
        <f>'Raw Data'!EC905</f>
        <v>8560</v>
      </c>
      <c r="EV905">
        <f>'Raw Data'!ED905</f>
        <v>7.7</v>
      </c>
      <c r="EW905">
        <f>'Raw Data'!EE905</f>
        <v>1.8500000000000001E-3</v>
      </c>
    </row>
    <row r="906" spans="1:153" x14ac:dyDescent="0.3">
      <c r="A906">
        <f>'Raw Data'!A906</f>
        <v>904</v>
      </c>
      <c r="B906" t="str">
        <f>'Raw Data'!B906</f>
        <v>Point</v>
      </c>
      <c r="C906">
        <f>'Raw Data'!C906</f>
        <v>236</v>
      </c>
      <c r="D906">
        <f>'Raw Data'!D906</f>
        <v>651</v>
      </c>
      <c r="E906" t="str">
        <f>'Raw Data'!E906</f>
        <v>Point</v>
      </c>
      <c r="F906">
        <f>'Raw Data'!F906</f>
        <v>5606629</v>
      </c>
      <c r="G906" t="str">
        <f>'Raw Data'!G906</f>
        <v>Gsp Post 00</v>
      </c>
      <c r="H906" s="3">
        <f>'Raw Data'!H906</f>
        <v>42389</v>
      </c>
      <c r="L906">
        <f t="shared" si="196"/>
        <v>0</v>
      </c>
      <c r="M906" s="5">
        <f t="shared" si="197"/>
        <v>42389</v>
      </c>
      <c r="N906" s="5">
        <f t="shared" si="205"/>
        <v>2016</v>
      </c>
      <c r="O906" s="5" t="str" cm="1">
        <f t="array" ref="O906">_xlfn.IFS(N906&lt;=2016,"before treatment",N906=2017,"unknown",N906&gt;2017,"after treatment")</f>
        <v>before treatment</v>
      </c>
      <c r="P906" s="5">
        <f t="shared" si="198"/>
        <v>1</v>
      </c>
      <c r="Q906" s="5">
        <f t="shared" si="199"/>
        <v>0</v>
      </c>
      <c r="R906" t="str">
        <f>'Raw Data'!I906</f>
        <v>Fannin</v>
      </c>
      <c r="S906" t="str">
        <f>'Raw Data'!J906</f>
        <v>Morganton Hwy</v>
      </c>
      <c r="T906" t="str">
        <f>'Raw Data'!K906</f>
        <v>Near Dusty Trl</v>
      </c>
      <c r="U906" t="str">
        <f>'Raw Data'!L906</f>
        <v>(O) No Injury</v>
      </c>
      <c r="V906">
        <f>'Raw Data'!M906</f>
        <v>0</v>
      </c>
      <c r="W906">
        <f>'Raw Data'!N906</f>
        <v>0</v>
      </c>
      <c r="X906">
        <f>'Raw Data'!O906</f>
        <v>0</v>
      </c>
      <c r="Y906" t="str">
        <f>'Raw Data'!P906</f>
        <v>Not a Collision with Motor Vehicle</v>
      </c>
      <c r="Z906" t="str">
        <f>'Raw Data'!Q906</f>
        <v>Off Roadway</v>
      </c>
      <c r="AA906" t="str">
        <f>'Raw Data'!R906</f>
        <v>Other-Fixed Object</v>
      </c>
      <c r="AB906" t="str">
        <f>'Raw Data'!S906</f>
        <v>Over Turn</v>
      </c>
      <c r="AC906" t="str">
        <f>'Raw Data'!T906</f>
        <v>No Contributing Factors</v>
      </c>
      <c r="AD906">
        <f>'Raw Data'!U906</f>
        <v>1</v>
      </c>
      <c r="AE906" s="5" t="str">
        <f t="shared" si="206"/>
        <v>Yes</v>
      </c>
      <c r="AF906" t="str">
        <f>'Raw Data'!V906</f>
        <v>Negotiating a Curve</v>
      </c>
      <c r="AG906" s="5">
        <f t="shared" si="200"/>
        <v>0</v>
      </c>
      <c r="AH906" t="str">
        <f>'Raw Data'!W906</f>
        <v>North</v>
      </c>
      <c r="AI906" t="str">
        <f>'Raw Data'!X906</f>
        <v>Daylight</v>
      </c>
      <c r="AJ906" t="str">
        <f>'Raw Data'!Y906</f>
        <v>Ice/Frost</v>
      </c>
      <c r="AK906">
        <f>'Raw Data'!Z906</f>
        <v>44</v>
      </c>
      <c r="AL906" t="str">
        <f>'Raw Data'!AA906</f>
        <v>Lap and Shoulder Belt Used</v>
      </c>
      <c r="AM906" s="5">
        <f t="shared" si="201"/>
        <v>0</v>
      </c>
      <c r="AN906" t="str">
        <f>'Raw Data'!AB906</f>
        <v>Passenger Car</v>
      </c>
      <c r="AO906" t="str">
        <f>'Raw Data'!AC906</f>
        <v>1111006000I</v>
      </c>
      <c r="AP906">
        <f>'Raw Data'!AD906</f>
        <v>15.693</v>
      </c>
      <c r="AQ906">
        <f>'Raw Data'!AE906</f>
        <v>34.856650999999999</v>
      </c>
      <c r="AR906">
        <f>'Raw Data'!AF906</f>
        <v>-84.223709999999997</v>
      </c>
      <c r="AS906">
        <f>'Raw Data'!AG906</f>
        <v>104</v>
      </c>
      <c r="AT906">
        <f>'Raw Data'!AH906</f>
        <v>140</v>
      </c>
      <c r="AU906">
        <f>'Raw Data'!AI906</f>
        <v>987</v>
      </c>
      <c r="AV906" t="str">
        <f>'Raw Data'!AJ906</f>
        <v>D6_0060_00_I</v>
      </c>
      <c r="AW906">
        <f>'Raw Data'!AK906</f>
        <v>81</v>
      </c>
      <c r="AX906">
        <f>'Raw Data'!AL906</f>
        <v>94</v>
      </c>
      <c r="AY906" t="str">
        <f>'Raw Data'!AM906</f>
        <v>simple</v>
      </c>
      <c r="AZ906">
        <f>'Raw Data'!AN906</f>
        <v>667.7</v>
      </c>
      <c r="BA906">
        <f>'Raw Data'!AO906</f>
        <v>42.5</v>
      </c>
      <c r="BB906">
        <f>'Raw Data'!AP906</f>
        <v>495.8</v>
      </c>
      <c r="BC906">
        <f>'Raw Data'!AQ906</f>
        <v>-84.222936000000004</v>
      </c>
      <c r="BD906">
        <f>'Raw Data'!AR906</f>
        <v>34.856312000000003</v>
      </c>
      <c r="BE906">
        <f>'Raw Data'!AS906</f>
        <v>-84.224474000000001</v>
      </c>
      <c r="BF906">
        <f>'Raw Data'!AT906</f>
        <v>34.856741999999997</v>
      </c>
      <c r="BG906" t="str">
        <f>'Raw Data'!AU906</f>
        <v>1111006000I</v>
      </c>
      <c r="BH906">
        <f>'Raw Data'!AV906</f>
        <v>1</v>
      </c>
      <c r="BI906">
        <f>'Raw Data'!AW906</f>
        <v>111</v>
      </c>
      <c r="BJ906">
        <f>'Raw Data'!AX906</f>
        <v>60</v>
      </c>
      <c r="BK906">
        <f>'Raw Data'!AY906</f>
        <v>0</v>
      </c>
      <c r="BL906">
        <f>'Raw Data'!AZ906</f>
        <v>55</v>
      </c>
      <c r="BM906">
        <f>'Raw Data'!BA906</f>
        <v>9.42</v>
      </c>
      <c r="BN906">
        <f>'Raw Data'!BB906</f>
        <v>9.1999999999999993</v>
      </c>
      <c r="BO906">
        <f>'Raw Data'!BC906</f>
        <v>1976.4</v>
      </c>
      <c r="BP906">
        <f>'Raw Data'!BD906</f>
        <v>1989.8</v>
      </c>
      <c r="BQ906">
        <f>'Raw Data'!BE906</f>
        <v>2003.6</v>
      </c>
      <c r="BR906">
        <f>'Raw Data'!BF906</f>
        <v>35</v>
      </c>
      <c r="BS906">
        <f>'Raw Data'!BG906</f>
        <v>46.1</v>
      </c>
      <c r="BT906">
        <f>'Raw Data'!BH906</f>
        <v>0</v>
      </c>
      <c r="BU906">
        <f>'Raw Data'!BI906</f>
        <v>44152</v>
      </c>
      <c r="BV906" t="str">
        <f>'Raw Data'!BJ906</f>
        <v>NONE</v>
      </c>
      <c r="BW906">
        <f>'Raw Data'!BK906</f>
        <v>1.6180000000000001E-3</v>
      </c>
      <c r="BX906">
        <f>'Raw Data'!BL906</f>
        <v>20416</v>
      </c>
      <c r="BY906">
        <f>'Raw Data'!BM906</f>
        <v>19922</v>
      </c>
      <c r="BZ906" t="str">
        <f>'Raw Data'!BN906</f>
        <v>1111006000I</v>
      </c>
      <c r="CA906" t="str">
        <f>'Raw Data'!BO906</f>
        <v>FANNIN</v>
      </c>
      <c r="CB906">
        <f>'Raw Data'!BP906</f>
        <v>1</v>
      </c>
      <c r="CC906">
        <f>'Raw Data'!BQ906</f>
        <v>6000</v>
      </c>
      <c r="CD906">
        <f>'Raw Data'!BR906</f>
        <v>6</v>
      </c>
      <c r="CE906">
        <f>'Raw Data'!BS906</f>
        <v>1</v>
      </c>
      <c r="CF906">
        <f>'Raw Data'!BT906</f>
        <v>2</v>
      </c>
      <c r="CG906">
        <f>'Raw Data'!BU906</f>
        <v>1</v>
      </c>
      <c r="CH906">
        <f>'Raw Data'!BV906</f>
        <v>1</v>
      </c>
      <c r="CI906">
        <f>'Raw Data'!BW906</f>
        <v>2</v>
      </c>
      <c r="CJ906">
        <f>'Raw Data'!BX906</f>
        <v>0</v>
      </c>
      <c r="CK906">
        <f>'Raw Data'!BY906</f>
        <v>5</v>
      </c>
      <c r="CL906" t="str">
        <f>'Raw Data'!BZ906</f>
        <v>N</v>
      </c>
      <c r="CM906">
        <f t="shared" si="207"/>
        <v>0</v>
      </c>
      <c r="CN906">
        <f>'Raw Data'!CA906</f>
        <v>111</v>
      </c>
      <c r="CO906">
        <f>'Raw Data'!CB906</f>
        <v>60</v>
      </c>
      <c r="CP906">
        <f>'Raw Data'!CC906</f>
        <v>0</v>
      </c>
      <c r="CQ906" t="str">
        <f>'Raw Data'!CD906</f>
        <v>Not Urban</v>
      </c>
      <c r="CR906" t="str">
        <f>'Raw Data'!CE906</f>
        <v>Not Urban</v>
      </c>
      <c r="CS906">
        <f>'Raw Data'!CF906</f>
        <v>0</v>
      </c>
      <c r="CT906">
        <f>'Raw Data'!CG906</f>
        <v>55</v>
      </c>
      <c r="CU906">
        <f>'Raw Data'!CH906</f>
        <v>1950</v>
      </c>
      <c r="CV906" t="str">
        <f>'Raw Data'!CI906</f>
        <v xml:space="preserve"> </v>
      </c>
      <c r="CW906">
        <f>'Raw Data'!CJ906</f>
        <v>0</v>
      </c>
      <c r="CX906">
        <f>'Raw Data'!CK906</f>
        <v>1.063361</v>
      </c>
      <c r="CY906">
        <f>'Raw Data'!CL906</f>
        <v>9</v>
      </c>
      <c r="CZ906" t="str">
        <f>'Raw Data'!CM906</f>
        <v>State Mainline</v>
      </c>
      <c r="DA906">
        <f>'Raw Data'!CN906</f>
        <v>1950</v>
      </c>
      <c r="DB906">
        <f>'Raw Data'!CO906</f>
        <v>221479</v>
      </c>
      <c r="DC906">
        <f>'Raw Data'!CP906</f>
        <v>15.33</v>
      </c>
      <c r="DD906">
        <f>'Raw Data'!CQ906</f>
        <v>16.39</v>
      </c>
      <c r="DE906">
        <f>'Raw Data'!CR906</f>
        <v>221479</v>
      </c>
      <c r="DF906">
        <f>'Raw Data'!CS906</f>
        <v>0</v>
      </c>
      <c r="DG906">
        <f>'Raw Data'!CT906</f>
        <v>5614.548597</v>
      </c>
      <c r="DH906">
        <f>'Raw Data'!CU906</f>
        <v>100</v>
      </c>
      <c r="DI906">
        <f>'Raw Data'!CV906</f>
        <v>19969</v>
      </c>
      <c r="DJ906">
        <f>'Raw Data'!CW906</f>
        <v>3.7225000000000001E-2</v>
      </c>
      <c r="DK906">
        <f>'Raw Data'!CX906</f>
        <v>0</v>
      </c>
      <c r="DL906">
        <f>'Raw Data'!CY906</f>
        <v>1.6180000000000001E-3</v>
      </c>
      <c r="DM906">
        <f>'Raw Data'!CZ906</f>
        <v>199</v>
      </c>
      <c r="DN906" t="str">
        <f>'Raw Data'!DA906</f>
        <v>111-0198</v>
      </c>
      <c r="DO906" t="str">
        <f>'Raw Data'!DB906</f>
        <v>5R : Rural Major Collector</v>
      </c>
      <c r="DP906" t="str">
        <f>'Raw Data'!DC906</f>
        <v>34.865615, -84.232240</v>
      </c>
      <c r="DQ906">
        <f>'Raw Data'!DD906</f>
        <v>-84.232240000000004</v>
      </c>
      <c r="DR906">
        <f>'Raw Data'!DE906</f>
        <v>34.865614999999998</v>
      </c>
      <c r="DS906">
        <f>'Raw Data'!DF906</f>
        <v>34.865614999999998</v>
      </c>
      <c r="DT906">
        <f>'Raw Data'!DG906</f>
        <v>-84.232240000000004</v>
      </c>
      <c r="DU906">
        <f>'Raw Data'!DH906</f>
        <v>1.179E-2</v>
      </c>
      <c r="DV906">
        <f>'Raw Data'!DI906</f>
        <v>1.6180000000000001E-3</v>
      </c>
      <c r="DW906">
        <f>'Raw Data'!DJ906</f>
        <v>104</v>
      </c>
      <c r="DX906" s="11">
        <f t="shared" si="208"/>
        <v>4766.666666666667</v>
      </c>
      <c r="DY906" s="5">
        <f t="shared" si="209"/>
        <v>3925</v>
      </c>
      <c r="DZ906" s="5">
        <f t="shared" si="202"/>
        <v>841.66666666666697</v>
      </c>
      <c r="EA906" s="5">
        <f t="shared" si="203"/>
        <v>0.21443736730360941</v>
      </c>
      <c r="EB906" s="5">
        <f t="shared" si="204"/>
        <v>4345.8333333333339</v>
      </c>
      <c r="EC906">
        <f>'Raw Data'!DK906</f>
        <v>4640</v>
      </c>
      <c r="ED906">
        <f>'Raw Data'!DL906</f>
        <v>11.1</v>
      </c>
      <c r="EE906">
        <f>'Raw Data'!DM906</f>
        <v>4830</v>
      </c>
      <c r="EF906">
        <f>'Raw Data'!DN906</f>
        <v>11.1</v>
      </c>
      <c r="EG906">
        <f>'Raw Data'!DO906</f>
        <v>4830</v>
      </c>
      <c r="EH906">
        <f>'Raw Data'!DP906</f>
        <v>11.1</v>
      </c>
      <c r="EI906">
        <f>'Raw Data'!DQ906</f>
        <v>4260</v>
      </c>
      <c r="EJ906">
        <f>'Raw Data'!DR906</f>
        <v>0</v>
      </c>
      <c r="EK906">
        <f>'Raw Data'!DS906</f>
        <v>4140</v>
      </c>
      <c r="EL906">
        <f>'Raw Data'!DT906</f>
        <v>11.9</v>
      </c>
      <c r="EM906">
        <f>'Raw Data'!DU906</f>
        <v>4040</v>
      </c>
      <c r="EN906">
        <f>'Raw Data'!DV906</f>
        <v>11.1</v>
      </c>
      <c r="EO906">
        <f>'Raw Data'!DW906</f>
        <v>3850</v>
      </c>
      <c r="EP906">
        <f>'Raw Data'!DX906</f>
        <v>11.7</v>
      </c>
      <c r="EQ906">
        <f>'Raw Data'!DY906</f>
        <v>3670</v>
      </c>
      <c r="ER906">
        <f>'Raw Data'!DZ906</f>
        <v>11.7</v>
      </c>
      <c r="ES906">
        <f>'Raw Data'!EA906</f>
        <v>3690</v>
      </c>
      <c r="ET906">
        <f>'Raw Data'!EB906</f>
        <v>11.7</v>
      </c>
      <c r="EU906">
        <f>'Raw Data'!EC906</f>
        <v>4260</v>
      </c>
      <c r="EV906">
        <f>'Raw Data'!ED906</f>
        <v>0</v>
      </c>
      <c r="EW906">
        <f>'Raw Data'!EE906</f>
        <v>0</v>
      </c>
    </row>
    <row r="907" spans="1:153" x14ac:dyDescent="0.3">
      <c r="A907">
        <f>'Raw Data'!A907</f>
        <v>905</v>
      </c>
      <c r="B907" t="str">
        <f>'Raw Data'!B907</f>
        <v>Point</v>
      </c>
      <c r="C907">
        <f>'Raw Data'!C907</f>
        <v>305</v>
      </c>
      <c r="D907">
        <f>'Raw Data'!D907</f>
        <v>618</v>
      </c>
      <c r="E907" t="str">
        <f>'Raw Data'!E907</f>
        <v>Point</v>
      </c>
      <c r="F907">
        <f>'Raw Data'!F907</f>
        <v>5870283</v>
      </c>
      <c r="G907" t="str">
        <f>'Raw Data'!G907</f>
        <v>Fannin Co Sheriff's Office</v>
      </c>
      <c r="H907" s="3">
        <f>'Raw Data'!H907</f>
        <v>42539</v>
      </c>
      <c r="L907">
        <f t="shared" si="196"/>
        <v>0</v>
      </c>
      <c r="M907" s="5">
        <f t="shared" si="197"/>
        <v>42539</v>
      </c>
      <c r="N907" s="5">
        <f t="shared" si="205"/>
        <v>2016</v>
      </c>
      <c r="O907" s="5" t="str" cm="1">
        <f t="array" ref="O907">_xlfn.IFS(N907&lt;=2016,"before treatment",N907=2017,"unknown",N907&gt;2017,"after treatment")</f>
        <v>before treatment</v>
      </c>
      <c r="P907" s="5">
        <f t="shared" si="198"/>
        <v>1</v>
      </c>
      <c r="Q907" s="5">
        <f t="shared" si="199"/>
        <v>0</v>
      </c>
      <c r="R907" t="str">
        <f>'Raw Data'!I907</f>
        <v>Fannin</v>
      </c>
      <c r="S907" t="str">
        <f>'Raw Data'!J907</f>
        <v>Morganton Hwy</v>
      </c>
      <c r="T907" t="str">
        <f>'Raw Data'!K907</f>
        <v>Lower Star Creek Rd</v>
      </c>
      <c r="U907" t="str">
        <f>'Raw Data'!L907</f>
        <v>(B) Suspected Minor/Visible Injury</v>
      </c>
      <c r="V907">
        <f>'Raw Data'!M907</f>
        <v>0</v>
      </c>
      <c r="W907">
        <f>'Raw Data'!N907</f>
        <v>0</v>
      </c>
      <c r="X907">
        <f>'Raw Data'!O907</f>
        <v>2</v>
      </c>
      <c r="Y907" t="str">
        <f>'Raw Data'!P907</f>
        <v>Not a Collision with Motor Vehicle</v>
      </c>
      <c r="Z907" t="str">
        <f>'Raw Data'!Q907</f>
        <v>Off Roadway</v>
      </c>
      <c r="AA907" t="str">
        <f>'Raw Data'!R907</f>
        <v>Embankment</v>
      </c>
      <c r="AB907" t="str">
        <f>'Raw Data'!S907</f>
        <v>Embankment</v>
      </c>
      <c r="AC907" t="str">
        <f>'Raw Data'!T907</f>
        <v>Under the Influence (U.I.)</v>
      </c>
      <c r="AD907">
        <f>'Raw Data'!U907</f>
        <v>1</v>
      </c>
      <c r="AE907" s="5" t="str">
        <f t="shared" si="206"/>
        <v>Yes</v>
      </c>
      <c r="AF907" t="str">
        <f>'Raw Data'!V907</f>
        <v>Negotiating a Curve</v>
      </c>
      <c r="AG907" s="5">
        <f t="shared" si="200"/>
        <v>0</v>
      </c>
      <c r="AH907" t="str">
        <f>'Raw Data'!W907</f>
        <v>South</v>
      </c>
      <c r="AI907" t="str">
        <f>'Raw Data'!X907</f>
        <v>Dark-Not Lighted</v>
      </c>
      <c r="AJ907" t="str">
        <f>'Raw Data'!Y907</f>
        <v>Dry</v>
      </c>
      <c r="AK907">
        <f>'Raw Data'!Z907</f>
        <v>26</v>
      </c>
      <c r="AL907" t="str">
        <f>'Raw Data'!AA907</f>
        <v>["Child Restraint System (Properly Used)","None Used","None Used"]</v>
      </c>
      <c r="AM907" s="5">
        <f t="shared" si="201"/>
        <v>0</v>
      </c>
      <c r="AN907" t="str">
        <f>'Raw Data'!AB907</f>
        <v>Sports Utility Vehicle (SUV)</v>
      </c>
      <c r="AO907" t="str">
        <f>'Raw Data'!AC907</f>
        <v>1111006000I</v>
      </c>
      <c r="AP907">
        <f>'Raw Data'!AD907</f>
        <v>15.622854999999999</v>
      </c>
      <c r="AQ907">
        <f>'Raw Data'!AE907</f>
        <v>34.856161999999998</v>
      </c>
      <c r="AR907">
        <f>'Raw Data'!AF907</f>
        <v>-84.222640999999996</v>
      </c>
      <c r="AS907">
        <f>'Raw Data'!AG907</f>
        <v>104</v>
      </c>
      <c r="AT907">
        <f>'Raw Data'!AH907</f>
        <v>140</v>
      </c>
      <c r="AU907">
        <f>'Raw Data'!AI907</f>
        <v>987</v>
      </c>
      <c r="AV907" t="str">
        <f>'Raw Data'!AJ907</f>
        <v>D6_0060_00_I</v>
      </c>
      <c r="AW907">
        <f>'Raw Data'!AK907</f>
        <v>81</v>
      </c>
      <c r="AX907">
        <f>'Raw Data'!AL907</f>
        <v>94</v>
      </c>
      <c r="AY907" t="str">
        <f>'Raw Data'!AM907</f>
        <v>simple</v>
      </c>
      <c r="AZ907">
        <f>'Raw Data'!AN907</f>
        <v>667.7</v>
      </c>
      <c r="BA907">
        <f>'Raw Data'!AO907</f>
        <v>42.5</v>
      </c>
      <c r="BB907">
        <f>'Raw Data'!AP907</f>
        <v>495.8</v>
      </c>
      <c r="BC907">
        <f>'Raw Data'!AQ907</f>
        <v>-84.222936000000004</v>
      </c>
      <c r="BD907">
        <f>'Raw Data'!AR907</f>
        <v>34.856312000000003</v>
      </c>
      <c r="BE907">
        <f>'Raw Data'!AS907</f>
        <v>-84.224474000000001</v>
      </c>
      <c r="BF907">
        <f>'Raw Data'!AT907</f>
        <v>34.856741999999997</v>
      </c>
      <c r="BG907" t="str">
        <f>'Raw Data'!AU907</f>
        <v>1111006000I</v>
      </c>
      <c r="BH907">
        <f>'Raw Data'!AV907</f>
        <v>1</v>
      </c>
      <c r="BI907">
        <f>'Raw Data'!AW907</f>
        <v>111</v>
      </c>
      <c r="BJ907">
        <f>'Raw Data'!AX907</f>
        <v>60</v>
      </c>
      <c r="BK907">
        <f>'Raw Data'!AY907</f>
        <v>0</v>
      </c>
      <c r="BL907">
        <f>'Raw Data'!AZ907</f>
        <v>55</v>
      </c>
      <c r="BM907">
        <f>'Raw Data'!BA907</f>
        <v>9.42</v>
      </c>
      <c r="BN907">
        <f>'Raw Data'!BB907</f>
        <v>9.1999999999999993</v>
      </c>
      <c r="BO907">
        <f>'Raw Data'!BC907</f>
        <v>1976.4</v>
      </c>
      <c r="BP907">
        <f>'Raw Data'!BD907</f>
        <v>1989.8</v>
      </c>
      <c r="BQ907">
        <f>'Raw Data'!BE907</f>
        <v>2003.6</v>
      </c>
      <c r="BR907">
        <f>'Raw Data'!BF907</f>
        <v>35</v>
      </c>
      <c r="BS907">
        <f>'Raw Data'!BG907</f>
        <v>46.1</v>
      </c>
      <c r="BT907">
        <f>'Raw Data'!BH907</f>
        <v>0</v>
      </c>
      <c r="BU907">
        <f>'Raw Data'!BI907</f>
        <v>44152</v>
      </c>
      <c r="BV907" t="str">
        <f>'Raw Data'!BJ907</f>
        <v>NONE</v>
      </c>
      <c r="BW907">
        <f>'Raw Data'!BK907</f>
        <v>1.6180000000000001E-3</v>
      </c>
      <c r="BX907">
        <f>'Raw Data'!BL907</f>
        <v>20416</v>
      </c>
      <c r="BY907">
        <f>'Raw Data'!BM907</f>
        <v>19922</v>
      </c>
      <c r="BZ907" t="str">
        <f>'Raw Data'!BN907</f>
        <v>1111006000I</v>
      </c>
      <c r="CA907" t="str">
        <f>'Raw Data'!BO907</f>
        <v>FANNIN</v>
      </c>
      <c r="CB907">
        <f>'Raw Data'!BP907</f>
        <v>1</v>
      </c>
      <c r="CC907">
        <f>'Raw Data'!BQ907</f>
        <v>6000</v>
      </c>
      <c r="CD907">
        <f>'Raw Data'!BR907</f>
        <v>6</v>
      </c>
      <c r="CE907">
        <f>'Raw Data'!BS907</f>
        <v>1</v>
      </c>
      <c r="CF907">
        <f>'Raw Data'!BT907</f>
        <v>2</v>
      </c>
      <c r="CG907">
        <f>'Raw Data'!BU907</f>
        <v>1</v>
      </c>
      <c r="CH907">
        <f>'Raw Data'!BV907</f>
        <v>1</v>
      </c>
      <c r="CI907">
        <f>'Raw Data'!BW907</f>
        <v>2</v>
      </c>
      <c r="CJ907">
        <f>'Raw Data'!BX907</f>
        <v>0</v>
      </c>
      <c r="CK907">
        <f>'Raw Data'!BY907</f>
        <v>5</v>
      </c>
      <c r="CL907" t="str">
        <f>'Raw Data'!BZ907</f>
        <v>N</v>
      </c>
      <c r="CM907">
        <f t="shared" si="207"/>
        <v>0</v>
      </c>
      <c r="CN907">
        <f>'Raw Data'!CA907</f>
        <v>111</v>
      </c>
      <c r="CO907">
        <f>'Raw Data'!CB907</f>
        <v>60</v>
      </c>
      <c r="CP907">
        <f>'Raw Data'!CC907</f>
        <v>0</v>
      </c>
      <c r="CQ907" t="str">
        <f>'Raw Data'!CD907</f>
        <v>Not Urban</v>
      </c>
      <c r="CR907" t="str">
        <f>'Raw Data'!CE907</f>
        <v>Not Urban</v>
      </c>
      <c r="CS907">
        <f>'Raw Data'!CF907</f>
        <v>0</v>
      </c>
      <c r="CT907">
        <f>'Raw Data'!CG907</f>
        <v>55</v>
      </c>
      <c r="CU907">
        <f>'Raw Data'!CH907</f>
        <v>1950</v>
      </c>
      <c r="CV907" t="str">
        <f>'Raw Data'!CI907</f>
        <v xml:space="preserve"> </v>
      </c>
      <c r="CW907">
        <f>'Raw Data'!CJ907</f>
        <v>0</v>
      </c>
      <c r="CX907">
        <f>'Raw Data'!CK907</f>
        <v>1.063361</v>
      </c>
      <c r="CY907">
        <f>'Raw Data'!CL907</f>
        <v>9</v>
      </c>
      <c r="CZ907" t="str">
        <f>'Raw Data'!CM907</f>
        <v>State Mainline</v>
      </c>
      <c r="DA907">
        <f>'Raw Data'!CN907</f>
        <v>1950</v>
      </c>
      <c r="DB907">
        <f>'Raw Data'!CO907</f>
        <v>221479</v>
      </c>
      <c r="DC907">
        <f>'Raw Data'!CP907</f>
        <v>15.33</v>
      </c>
      <c r="DD907">
        <f>'Raw Data'!CQ907</f>
        <v>16.39</v>
      </c>
      <c r="DE907">
        <f>'Raw Data'!CR907</f>
        <v>221479</v>
      </c>
      <c r="DF907">
        <f>'Raw Data'!CS907</f>
        <v>0</v>
      </c>
      <c r="DG907">
        <f>'Raw Data'!CT907</f>
        <v>5614.548597</v>
      </c>
      <c r="DH907">
        <f>'Raw Data'!CU907</f>
        <v>100</v>
      </c>
      <c r="DI907">
        <f>'Raw Data'!CV907</f>
        <v>19969</v>
      </c>
      <c r="DJ907">
        <f>'Raw Data'!CW907</f>
        <v>3.7225000000000001E-2</v>
      </c>
      <c r="DK907">
        <f>'Raw Data'!CX907</f>
        <v>0</v>
      </c>
      <c r="DL907">
        <f>'Raw Data'!CY907</f>
        <v>1.6180000000000001E-3</v>
      </c>
      <c r="DM907">
        <f>'Raw Data'!CZ907</f>
        <v>199</v>
      </c>
      <c r="DN907" t="str">
        <f>'Raw Data'!DA907</f>
        <v>111-0198</v>
      </c>
      <c r="DO907" t="str">
        <f>'Raw Data'!DB907</f>
        <v>5R : Rural Major Collector</v>
      </c>
      <c r="DP907" t="str">
        <f>'Raw Data'!DC907</f>
        <v>34.865615, -84.232240</v>
      </c>
      <c r="DQ907">
        <f>'Raw Data'!DD907</f>
        <v>-84.232240000000004</v>
      </c>
      <c r="DR907">
        <f>'Raw Data'!DE907</f>
        <v>34.865614999999998</v>
      </c>
      <c r="DS907">
        <f>'Raw Data'!DF907</f>
        <v>34.865614999999998</v>
      </c>
      <c r="DT907">
        <f>'Raw Data'!DG907</f>
        <v>-84.232240000000004</v>
      </c>
      <c r="DU907">
        <f>'Raw Data'!DH907</f>
        <v>1.179E-2</v>
      </c>
      <c r="DV907">
        <f>'Raw Data'!DI907</f>
        <v>1.6180000000000001E-3</v>
      </c>
      <c r="DW907">
        <f>'Raw Data'!DJ907</f>
        <v>104</v>
      </c>
      <c r="DX907" s="11">
        <f t="shared" si="208"/>
        <v>4766.666666666667</v>
      </c>
      <c r="DY907" s="5">
        <f t="shared" si="209"/>
        <v>3925</v>
      </c>
      <c r="DZ907" s="5">
        <f t="shared" si="202"/>
        <v>841.66666666666697</v>
      </c>
      <c r="EA907" s="5">
        <f t="shared" si="203"/>
        <v>0.21443736730360941</v>
      </c>
      <c r="EB907" s="5">
        <f t="shared" si="204"/>
        <v>4345.8333333333339</v>
      </c>
      <c r="EC907">
        <f>'Raw Data'!DK907</f>
        <v>4640</v>
      </c>
      <c r="ED907">
        <f>'Raw Data'!DL907</f>
        <v>11.1</v>
      </c>
      <c r="EE907">
        <f>'Raw Data'!DM907</f>
        <v>4830</v>
      </c>
      <c r="EF907">
        <f>'Raw Data'!DN907</f>
        <v>11.1</v>
      </c>
      <c r="EG907">
        <f>'Raw Data'!DO907</f>
        <v>4830</v>
      </c>
      <c r="EH907">
        <f>'Raw Data'!DP907</f>
        <v>11.1</v>
      </c>
      <c r="EI907">
        <f>'Raw Data'!DQ907</f>
        <v>4260</v>
      </c>
      <c r="EJ907">
        <f>'Raw Data'!DR907</f>
        <v>0</v>
      </c>
      <c r="EK907">
        <f>'Raw Data'!DS907</f>
        <v>4140</v>
      </c>
      <c r="EL907">
        <f>'Raw Data'!DT907</f>
        <v>11.9</v>
      </c>
      <c r="EM907">
        <f>'Raw Data'!DU907</f>
        <v>4040</v>
      </c>
      <c r="EN907">
        <f>'Raw Data'!DV907</f>
        <v>11.1</v>
      </c>
      <c r="EO907">
        <f>'Raw Data'!DW907</f>
        <v>3850</v>
      </c>
      <c r="EP907">
        <f>'Raw Data'!DX907</f>
        <v>11.7</v>
      </c>
      <c r="EQ907">
        <f>'Raw Data'!DY907</f>
        <v>3670</v>
      </c>
      <c r="ER907">
        <f>'Raw Data'!DZ907</f>
        <v>11.7</v>
      </c>
      <c r="ES907">
        <f>'Raw Data'!EA907</f>
        <v>3690</v>
      </c>
      <c r="ET907">
        <f>'Raw Data'!EB907</f>
        <v>11.7</v>
      </c>
      <c r="EU907">
        <f>'Raw Data'!EC907</f>
        <v>4260</v>
      </c>
      <c r="EV907">
        <f>'Raw Data'!ED907</f>
        <v>0</v>
      </c>
      <c r="EW907">
        <f>'Raw Data'!EE907</f>
        <v>3.3300000000000002E-4</v>
      </c>
    </row>
    <row r="908" spans="1:153" x14ac:dyDescent="0.3">
      <c r="A908">
        <f>'Raw Data'!A908</f>
        <v>906</v>
      </c>
      <c r="B908" t="str">
        <f>'Raw Data'!B908</f>
        <v>Point</v>
      </c>
      <c r="C908">
        <f>'Raw Data'!C908</f>
        <v>709</v>
      </c>
      <c r="D908">
        <f>'Raw Data'!D908</f>
        <v>500</v>
      </c>
      <c r="E908" t="str">
        <f>'Raw Data'!E908</f>
        <v>Point</v>
      </c>
      <c r="F908">
        <f>'Raw Data'!F908</f>
        <v>7291363</v>
      </c>
      <c r="G908" t="str">
        <f>'Raw Data'!G908</f>
        <v>Gsp Post 00</v>
      </c>
      <c r="H908" s="3">
        <f>'Raw Data'!H908</f>
        <v>43666</v>
      </c>
      <c r="L908">
        <f t="shared" si="196"/>
        <v>0</v>
      </c>
      <c r="M908" s="5">
        <f t="shared" si="197"/>
        <v>43666</v>
      </c>
      <c r="N908" s="5">
        <f t="shared" si="205"/>
        <v>2019</v>
      </c>
      <c r="O908" s="5" t="str" cm="1">
        <f t="array" ref="O908">_xlfn.IFS(N908&lt;=2016,"before treatment",N908=2017,"unknown",N908&gt;2017,"after treatment")</f>
        <v>after treatment</v>
      </c>
      <c r="P908" s="5">
        <f t="shared" si="198"/>
        <v>0</v>
      </c>
      <c r="Q908" s="5">
        <f t="shared" si="199"/>
        <v>1</v>
      </c>
      <c r="R908" t="str">
        <f>'Raw Data'!I908</f>
        <v>Fannin</v>
      </c>
      <c r="S908" t="str">
        <f>'Raw Data'!J908</f>
        <v>Morganton Hwy</v>
      </c>
      <c r="T908" t="str">
        <f>'Raw Data'!K908</f>
        <v>(none)</v>
      </c>
      <c r="U908" t="str">
        <f>'Raw Data'!L908</f>
        <v>(O) No Injury</v>
      </c>
      <c r="V908">
        <f>'Raw Data'!M908</f>
        <v>0</v>
      </c>
      <c r="W908">
        <f>'Raw Data'!N908</f>
        <v>0</v>
      </c>
      <c r="X908">
        <f>'Raw Data'!O908</f>
        <v>0</v>
      </c>
      <c r="Y908" t="str">
        <f>'Raw Data'!P908</f>
        <v>Not a Collision with Motor Vehicle</v>
      </c>
      <c r="Z908" t="str">
        <f>'Raw Data'!Q908</f>
        <v>Off Roadway</v>
      </c>
      <c r="AA908" t="str">
        <f>'Raw Data'!R908</f>
        <v>Embankment</v>
      </c>
      <c r="AB908" t="str">
        <f>'Raw Data'!S908</f>
        <v>Ditch</v>
      </c>
      <c r="AC908" t="str">
        <f>'Raw Data'!T908</f>
        <v>Other</v>
      </c>
      <c r="AD908">
        <f>'Raw Data'!U908</f>
        <v>1</v>
      </c>
      <c r="AE908" s="5" t="str">
        <f t="shared" si="206"/>
        <v>Yes</v>
      </c>
      <c r="AF908" t="str">
        <f>'Raw Data'!V908</f>
        <v>Straight</v>
      </c>
      <c r="AG908" s="5">
        <f t="shared" si="200"/>
        <v>0</v>
      </c>
      <c r="AH908" t="str">
        <f>'Raw Data'!W908</f>
        <v>South</v>
      </c>
      <c r="AI908" t="str">
        <f>'Raw Data'!X908</f>
        <v>Daylight</v>
      </c>
      <c r="AJ908" t="str">
        <f>'Raw Data'!Y908</f>
        <v>Dry</v>
      </c>
      <c r="AK908">
        <f>'Raw Data'!Z908</f>
        <v>53</v>
      </c>
      <c r="AL908" t="str">
        <f>'Raw Data'!AA908</f>
        <v>Lap and Shoulder Belt Used</v>
      </c>
      <c r="AM908" s="5">
        <f t="shared" si="201"/>
        <v>0</v>
      </c>
      <c r="AN908" t="str">
        <f>'Raw Data'!AB908</f>
        <v>Passenger Car</v>
      </c>
      <c r="AO908" t="str">
        <f>'Raw Data'!AC908</f>
        <v>1111006000I</v>
      </c>
      <c r="AP908">
        <f>'Raw Data'!AD908</f>
        <v>15.58</v>
      </c>
      <c r="AQ908">
        <f>'Raw Data'!AE908</f>
        <v>34.855845000000002</v>
      </c>
      <c r="AR908">
        <f>'Raw Data'!AF908</f>
        <v>-84.221969000000001</v>
      </c>
      <c r="AS908">
        <f>'Raw Data'!AG908</f>
        <v>104</v>
      </c>
      <c r="AT908">
        <f>'Raw Data'!AH908</f>
        <v>140</v>
      </c>
      <c r="AU908">
        <f>'Raw Data'!AI908</f>
        <v>987</v>
      </c>
      <c r="AV908" t="str">
        <f>'Raw Data'!AJ908</f>
        <v>D6_0060_00_I</v>
      </c>
      <c r="AW908">
        <f>'Raw Data'!AK908</f>
        <v>81</v>
      </c>
      <c r="AX908">
        <f>'Raw Data'!AL908</f>
        <v>94</v>
      </c>
      <c r="AY908" t="str">
        <f>'Raw Data'!AM908</f>
        <v>simple</v>
      </c>
      <c r="AZ908">
        <f>'Raw Data'!AN908</f>
        <v>667.7</v>
      </c>
      <c r="BA908">
        <f>'Raw Data'!AO908</f>
        <v>42.5</v>
      </c>
      <c r="BB908">
        <f>'Raw Data'!AP908</f>
        <v>495.8</v>
      </c>
      <c r="BC908">
        <f>'Raw Data'!AQ908</f>
        <v>-84.222936000000004</v>
      </c>
      <c r="BD908">
        <f>'Raw Data'!AR908</f>
        <v>34.856312000000003</v>
      </c>
      <c r="BE908">
        <f>'Raw Data'!AS908</f>
        <v>-84.224474000000001</v>
      </c>
      <c r="BF908">
        <f>'Raw Data'!AT908</f>
        <v>34.856741999999997</v>
      </c>
      <c r="BG908" t="str">
        <f>'Raw Data'!AU908</f>
        <v>1111006000I</v>
      </c>
      <c r="BH908">
        <f>'Raw Data'!AV908</f>
        <v>1</v>
      </c>
      <c r="BI908">
        <f>'Raw Data'!AW908</f>
        <v>111</v>
      </c>
      <c r="BJ908">
        <f>'Raw Data'!AX908</f>
        <v>60</v>
      </c>
      <c r="BK908">
        <f>'Raw Data'!AY908</f>
        <v>0</v>
      </c>
      <c r="BL908">
        <f>'Raw Data'!AZ908</f>
        <v>55</v>
      </c>
      <c r="BM908">
        <f>'Raw Data'!BA908</f>
        <v>9.42</v>
      </c>
      <c r="BN908">
        <f>'Raw Data'!BB908</f>
        <v>9.1999999999999993</v>
      </c>
      <c r="BO908">
        <f>'Raw Data'!BC908</f>
        <v>1976.4</v>
      </c>
      <c r="BP908">
        <f>'Raw Data'!BD908</f>
        <v>1989.8</v>
      </c>
      <c r="BQ908">
        <f>'Raw Data'!BE908</f>
        <v>2003.6</v>
      </c>
      <c r="BR908">
        <f>'Raw Data'!BF908</f>
        <v>35</v>
      </c>
      <c r="BS908">
        <f>'Raw Data'!BG908</f>
        <v>46.1</v>
      </c>
      <c r="BT908">
        <f>'Raw Data'!BH908</f>
        <v>0</v>
      </c>
      <c r="BU908">
        <f>'Raw Data'!BI908</f>
        <v>44152</v>
      </c>
      <c r="BV908" t="str">
        <f>'Raw Data'!BJ908</f>
        <v>NONE</v>
      </c>
      <c r="BW908">
        <f>'Raw Data'!BK908</f>
        <v>1.6180000000000001E-3</v>
      </c>
      <c r="BX908">
        <f>'Raw Data'!BL908</f>
        <v>20416</v>
      </c>
      <c r="BY908">
        <f>'Raw Data'!BM908</f>
        <v>19922</v>
      </c>
      <c r="BZ908" t="str">
        <f>'Raw Data'!BN908</f>
        <v>1111006000I</v>
      </c>
      <c r="CA908" t="str">
        <f>'Raw Data'!BO908</f>
        <v>FANNIN</v>
      </c>
      <c r="CB908">
        <f>'Raw Data'!BP908</f>
        <v>1</v>
      </c>
      <c r="CC908">
        <f>'Raw Data'!BQ908</f>
        <v>6000</v>
      </c>
      <c r="CD908">
        <f>'Raw Data'!BR908</f>
        <v>6</v>
      </c>
      <c r="CE908">
        <f>'Raw Data'!BS908</f>
        <v>1</v>
      </c>
      <c r="CF908">
        <f>'Raw Data'!BT908</f>
        <v>2</v>
      </c>
      <c r="CG908">
        <f>'Raw Data'!BU908</f>
        <v>1</v>
      </c>
      <c r="CH908">
        <f>'Raw Data'!BV908</f>
        <v>1</v>
      </c>
      <c r="CI908">
        <f>'Raw Data'!BW908</f>
        <v>2</v>
      </c>
      <c r="CJ908">
        <f>'Raw Data'!BX908</f>
        <v>0</v>
      </c>
      <c r="CK908">
        <f>'Raw Data'!BY908</f>
        <v>5</v>
      </c>
      <c r="CL908" t="str">
        <f>'Raw Data'!BZ908</f>
        <v>N</v>
      </c>
      <c r="CM908">
        <f t="shared" si="207"/>
        <v>0</v>
      </c>
      <c r="CN908">
        <f>'Raw Data'!CA908</f>
        <v>111</v>
      </c>
      <c r="CO908">
        <f>'Raw Data'!CB908</f>
        <v>60</v>
      </c>
      <c r="CP908">
        <f>'Raw Data'!CC908</f>
        <v>0</v>
      </c>
      <c r="CQ908" t="str">
        <f>'Raw Data'!CD908</f>
        <v>Not Urban</v>
      </c>
      <c r="CR908" t="str">
        <f>'Raw Data'!CE908</f>
        <v>Not Urban</v>
      </c>
      <c r="CS908">
        <f>'Raw Data'!CF908</f>
        <v>0</v>
      </c>
      <c r="CT908">
        <f>'Raw Data'!CG908</f>
        <v>55</v>
      </c>
      <c r="CU908">
        <f>'Raw Data'!CH908</f>
        <v>1950</v>
      </c>
      <c r="CV908" t="str">
        <f>'Raw Data'!CI908</f>
        <v xml:space="preserve"> </v>
      </c>
      <c r="CW908">
        <f>'Raw Data'!CJ908</f>
        <v>0</v>
      </c>
      <c r="CX908">
        <f>'Raw Data'!CK908</f>
        <v>1.063361</v>
      </c>
      <c r="CY908">
        <f>'Raw Data'!CL908</f>
        <v>9</v>
      </c>
      <c r="CZ908" t="str">
        <f>'Raw Data'!CM908</f>
        <v>State Mainline</v>
      </c>
      <c r="DA908">
        <f>'Raw Data'!CN908</f>
        <v>1950</v>
      </c>
      <c r="DB908">
        <f>'Raw Data'!CO908</f>
        <v>221479</v>
      </c>
      <c r="DC908">
        <f>'Raw Data'!CP908</f>
        <v>15.33</v>
      </c>
      <c r="DD908">
        <f>'Raw Data'!CQ908</f>
        <v>16.39</v>
      </c>
      <c r="DE908">
        <f>'Raw Data'!CR908</f>
        <v>221479</v>
      </c>
      <c r="DF908">
        <f>'Raw Data'!CS908</f>
        <v>0</v>
      </c>
      <c r="DG908">
        <f>'Raw Data'!CT908</f>
        <v>5614.548597</v>
      </c>
      <c r="DH908">
        <f>'Raw Data'!CU908</f>
        <v>100</v>
      </c>
      <c r="DI908">
        <f>'Raw Data'!CV908</f>
        <v>19969</v>
      </c>
      <c r="DJ908">
        <f>'Raw Data'!CW908</f>
        <v>3.7225000000000001E-2</v>
      </c>
      <c r="DK908">
        <f>'Raw Data'!CX908</f>
        <v>0</v>
      </c>
      <c r="DL908">
        <f>'Raw Data'!CY908</f>
        <v>1.6180000000000001E-3</v>
      </c>
      <c r="DM908">
        <f>'Raw Data'!CZ908</f>
        <v>199</v>
      </c>
      <c r="DN908" t="str">
        <f>'Raw Data'!DA908</f>
        <v>111-0198</v>
      </c>
      <c r="DO908" t="str">
        <f>'Raw Data'!DB908</f>
        <v>5R : Rural Major Collector</v>
      </c>
      <c r="DP908" t="str">
        <f>'Raw Data'!DC908</f>
        <v>34.865615, -84.232240</v>
      </c>
      <c r="DQ908">
        <f>'Raw Data'!DD908</f>
        <v>-84.232240000000004</v>
      </c>
      <c r="DR908">
        <f>'Raw Data'!DE908</f>
        <v>34.865614999999998</v>
      </c>
      <c r="DS908">
        <f>'Raw Data'!DF908</f>
        <v>34.865614999999998</v>
      </c>
      <c r="DT908">
        <f>'Raw Data'!DG908</f>
        <v>-84.232240000000004</v>
      </c>
      <c r="DU908">
        <f>'Raw Data'!DH908</f>
        <v>1.179E-2</v>
      </c>
      <c r="DV908">
        <f>'Raw Data'!DI908</f>
        <v>1.6180000000000001E-3</v>
      </c>
      <c r="DW908">
        <f>'Raw Data'!DJ908</f>
        <v>104</v>
      </c>
      <c r="DX908" s="11">
        <f t="shared" si="208"/>
        <v>4766.666666666667</v>
      </c>
      <c r="DY908" s="5">
        <f t="shared" si="209"/>
        <v>3925</v>
      </c>
      <c r="DZ908" s="5">
        <f t="shared" si="202"/>
        <v>841.66666666666697</v>
      </c>
      <c r="EA908" s="5">
        <f t="shared" si="203"/>
        <v>0.21443736730360941</v>
      </c>
      <c r="EB908" s="5">
        <f t="shared" si="204"/>
        <v>4345.8333333333339</v>
      </c>
      <c r="EC908">
        <f>'Raw Data'!DK908</f>
        <v>4640</v>
      </c>
      <c r="ED908">
        <f>'Raw Data'!DL908</f>
        <v>11.1</v>
      </c>
      <c r="EE908">
        <f>'Raw Data'!DM908</f>
        <v>4830</v>
      </c>
      <c r="EF908">
        <f>'Raw Data'!DN908</f>
        <v>11.1</v>
      </c>
      <c r="EG908">
        <f>'Raw Data'!DO908</f>
        <v>4830</v>
      </c>
      <c r="EH908">
        <f>'Raw Data'!DP908</f>
        <v>11.1</v>
      </c>
      <c r="EI908">
        <f>'Raw Data'!DQ908</f>
        <v>4260</v>
      </c>
      <c r="EJ908">
        <f>'Raw Data'!DR908</f>
        <v>0</v>
      </c>
      <c r="EK908">
        <f>'Raw Data'!DS908</f>
        <v>4140</v>
      </c>
      <c r="EL908">
        <f>'Raw Data'!DT908</f>
        <v>11.9</v>
      </c>
      <c r="EM908">
        <f>'Raw Data'!DU908</f>
        <v>4040</v>
      </c>
      <c r="EN908">
        <f>'Raw Data'!DV908</f>
        <v>11.1</v>
      </c>
      <c r="EO908">
        <f>'Raw Data'!DW908</f>
        <v>3850</v>
      </c>
      <c r="EP908">
        <f>'Raw Data'!DX908</f>
        <v>11.7</v>
      </c>
      <c r="EQ908">
        <f>'Raw Data'!DY908</f>
        <v>3670</v>
      </c>
      <c r="ER908">
        <f>'Raw Data'!DZ908</f>
        <v>11.7</v>
      </c>
      <c r="ES908">
        <f>'Raw Data'!EA908</f>
        <v>3690</v>
      </c>
      <c r="ET908">
        <f>'Raw Data'!EB908</f>
        <v>11.7</v>
      </c>
      <c r="EU908">
        <f>'Raw Data'!EC908</f>
        <v>4260</v>
      </c>
      <c r="EV908">
        <f>'Raw Data'!ED908</f>
        <v>0</v>
      </c>
      <c r="EW908">
        <f>'Raw Data'!EE908</f>
        <v>1.0759999999999999E-3</v>
      </c>
    </row>
    <row r="909" spans="1:153" x14ac:dyDescent="0.3">
      <c r="A909">
        <f>'Raw Data'!A909</f>
        <v>907</v>
      </c>
      <c r="B909" t="str">
        <f>'Raw Data'!B909</f>
        <v>Point</v>
      </c>
      <c r="C909">
        <f>'Raw Data'!C909</f>
        <v>90</v>
      </c>
      <c r="D909">
        <f>'Raw Data'!D909</f>
        <v>751</v>
      </c>
      <c r="E909" t="str">
        <f>'Raw Data'!E909</f>
        <v>Point</v>
      </c>
      <c r="F909">
        <f>'Raw Data'!F909</f>
        <v>5002898</v>
      </c>
      <c r="G909" t="str">
        <f>'Raw Data'!G909</f>
        <v>Gsp Post 00</v>
      </c>
      <c r="H909" s="3">
        <f>'Raw Data'!H909</f>
        <v>41912</v>
      </c>
      <c r="L909">
        <f t="shared" si="196"/>
        <v>0</v>
      </c>
      <c r="M909" s="5">
        <f t="shared" si="197"/>
        <v>41912</v>
      </c>
      <c r="N909" s="5">
        <f t="shared" si="205"/>
        <v>2014</v>
      </c>
      <c r="O909" s="5" t="str" cm="1">
        <f t="array" ref="O909">_xlfn.IFS(N909&lt;=2016,"before treatment",N909=2017,"unknown",N909&gt;2017,"after treatment")</f>
        <v>before treatment</v>
      </c>
      <c r="P909" s="5">
        <f t="shared" si="198"/>
        <v>1</v>
      </c>
      <c r="Q909" s="5">
        <f t="shared" si="199"/>
        <v>0</v>
      </c>
      <c r="R909" t="str">
        <f>'Raw Data'!I909</f>
        <v>Gilmer</v>
      </c>
      <c r="S909" t="str">
        <f>'Raw Data'!J909</f>
        <v>State Route 52</v>
      </c>
      <c r="T909" t="str">
        <f>'Raw Data'!K909</f>
        <v>Mulkey Rd</v>
      </c>
      <c r="U909" t="str">
        <f>'Raw Data'!L909</f>
        <v>(O) No Injury</v>
      </c>
      <c r="V909">
        <f>'Raw Data'!M909</f>
        <v>0</v>
      </c>
      <c r="W909">
        <f>'Raw Data'!N909</f>
        <v>0</v>
      </c>
      <c r="X909">
        <f>'Raw Data'!O909</f>
        <v>0</v>
      </c>
      <c r="Y909" t="str">
        <f>'Raw Data'!P909</f>
        <v>Not a Collision with Motor Vehicle</v>
      </c>
      <c r="Z909" t="str">
        <f>'Raw Data'!Q909</f>
        <v>Off Roadway</v>
      </c>
      <c r="AA909" t="str">
        <f>'Raw Data'!R909</f>
        <v>["Other-Fixed Object","Other-Fixed Object"]</v>
      </c>
      <c r="AB909" t="str">
        <f>'Raw Data'!S909</f>
        <v>["Guard Rail Fence","Other Non-Collision"]</v>
      </c>
      <c r="AC909" t="str">
        <f>'Raw Data'!T909</f>
        <v>["Failure to Yield","No Contributing Factors"]</v>
      </c>
      <c r="AD909">
        <f>'Raw Data'!U909</f>
        <v>2</v>
      </c>
      <c r="AE909" s="5" t="str">
        <f t="shared" si="206"/>
        <v>No</v>
      </c>
      <c r="AF909" t="str">
        <f>'Raw Data'!V909</f>
        <v>["Negotiating a Curve","Straight"]</v>
      </c>
      <c r="AG909" s="5">
        <f t="shared" si="200"/>
        <v>0</v>
      </c>
      <c r="AH909" t="str">
        <f>'Raw Data'!W909</f>
        <v>["East","North"]</v>
      </c>
      <c r="AI909" t="str">
        <f>'Raw Data'!X909</f>
        <v>Daylight</v>
      </c>
      <c r="AJ909" t="str">
        <f>'Raw Data'!Y909</f>
        <v>Dry</v>
      </c>
      <c r="AK909">
        <f>'Raw Data'!Z909</f>
        <v>0</v>
      </c>
      <c r="AL909" t="str">
        <f>'Raw Data'!AA909</f>
        <v>["Lap and Shoulder Belt Used","Lap and Shoulder Belt Used"]</v>
      </c>
      <c r="AM909" s="5">
        <f t="shared" si="201"/>
        <v>0</v>
      </c>
      <c r="AN909" t="str">
        <f>'Raw Data'!AB909</f>
        <v>["Pickup Truck","Sports Utility Vehicle (SUV)"]</v>
      </c>
      <c r="AO909" t="str">
        <f>'Raw Data'!AC909</f>
        <v>1231005200I</v>
      </c>
      <c r="AP909">
        <f>'Raw Data'!AD909</f>
        <v>17.690000000000001</v>
      </c>
      <c r="AQ909">
        <f>'Raw Data'!AE909</f>
        <v>34.653320000000001</v>
      </c>
      <c r="AR909">
        <f>'Raw Data'!AF909</f>
        <v>-84.436128999999994</v>
      </c>
      <c r="AS909">
        <f>'Raw Data'!AG909</f>
        <v>126</v>
      </c>
      <c r="AT909">
        <f>'Raw Data'!AH909</f>
        <v>28</v>
      </c>
      <c r="AU909">
        <f>'Raw Data'!AI909</f>
        <v>728</v>
      </c>
      <c r="AV909" t="str">
        <f>'Raw Data'!AJ909</f>
        <v>D6_0052_00_I</v>
      </c>
      <c r="AW909">
        <f>'Raw Data'!AK909</f>
        <v>7</v>
      </c>
      <c r="AX909">
        <f>'Raw Data'!AL909</f>
        <v>7</v>
      </c>
      <c r="AY909" t="str">
        <f>'Raw Data'!AM909</f>
        <v>simple</v>
      </c>
      <c r="AZ909">
        <f>'Raw Data'!AN909</f>
        <v>666.5</v>
      </c>
      <c r="BA909">
        <f>'Raw Data'!AO909</f>
        <v>36.1</v>
      </c>
      <c r="BB909">
        <f>'Raw Data'!AP909</f>
        <v>419.1</v>
      </c>
      <c r="BC909">
        <f>'Raw Data'!AQ909</f>
        <v>-84.437702999999999</v>
      </c>
      <c r="BD909">
        <f>'Raw Data'!AR909</f>
        <v>34.654775000000001</v>
      </c>
      <c r="BE909">
        <f>'Raw Data'!AS909</f>
        <v>-84.436899999999994</v>
      </c>
      <c r="BF909">
        <f>'Raw Data'!AT909</f>
        <v>34.653858</v>
      </c>
      <c r="BG909" t="str">
        <f>'Raw Data'!AU909</f>
        <v>1231005200I</v>
      </c>
      <c r="BH909">
        <f>'Raw Data'!AV909</f>
        <v>1</v>
      </c>
      <c r="BI909">
        <f>'Raw Data'!AW909</f>
        <v>123</v>
      </c>
      <c r="BJ909">
        <f>'Raw Data'!AX909</f>
        <v>52</v>
      </c>
      <c r="BK909">
        <f>'Raw Data'!AY909</f>
        <v>0</v>
      </c>
      <c r="BL909">
        <f>'Raw Data'!AZ909</f>
        <v>55</v>
      </c>
      <c r="BM909">
        <f>'Raw Data'!BA909</f>
        <v>10.45</v>
      </c>
      <c r="BN909">
        <f>'Raw Data'!BB909</f>
        <v>10.3</v>
      </c>
      <c r="BO909">
        <f>'Raw Data'!BC909</f>
        <v>1616.5</v>
      </c>
      <c r="BP909">
        <f>'Raw Data'!BD909</f>
        <v>1624.3</v>
      </c>
      <c r="BQ909">
        <f>'Raw Data'!BE909</f>
        <v>1624.7</v>
      </c>
      <c r="BR909">
        <f>'Raw Data'!BF909</f>
        <v>55</v>
      </c>
      <c r="BS909">
        <f>'Raw Data'!BG909</f>
        <v>55.3</v>
      </c>
      <c r="BT909">
        <f>'Raw Data'!BH909</f>
        <v>0</v>
      </c>
      <c r="BU909">
        <f>'Raw Data'!BI909</f>
        <v>44151</v>
      </c>
      <c r="BV909" t="str">
        <f>'Raw Data'!BJ909</f>
        <v>NONE</v>
      </c>
      <c r="BW909">
        <f>'Raw Data'!BK909</f>
        <v>1.242E-3</v>
      </c>
      <c r="BX909">
        <f>'Raw Data'!BL909</f>
        <v>24754</v>
      </c>
      <c r="BY909">
        <f>'Raw Data'!BM909</f>
        <v>24202</v>
      </c>
      <c r="BZ909" t="str">
        <f>'Raw Data'!BN909</f>
        <v>1231005200I</v>
      </c>
      <c r="CA909" t="str">
        <f>'Raw Data'!BO909</f>
        <v>GILMER</v>
      </c>
      <c r="CB909">
        <f>'Raw Data'!BP909</f>
        <v>1</v>
      </c>
      <c r="CC909">
        <f>'Raw Data'!BQ909</f>
        <v>5200</v>
      </c>
      <c r="CD909">
        <f>'Raw Data'!BR909</f>
        <v>6</v>
      </c>
      <c r="CE909">
        <f>'Raw Data'!BS909</f>
        <v>1</v>
      </c>
      <c r="CF909">
        <f>'Raw Data'!BT909</f>
        <v>2</v>
      </c>
      <c r="CG909">
        <f>'Raw Data'!BU909</f>
        <v>2</v>
      </c>
      <c r="CH909">
        <f>'Raw Data'!BV909</f>
        <v>2</v>
      </c>
      <c r="CI909">
        <f>'Raw Data'!BW909</f>
        <v>4</v>
      </c>
      <c r="CJ909">
        <f>'Raw Data'!BX909</f>
        <v>3</v>
      </c>
      <c r="CK909">
        <f>'Raw Data'!BY909</f>
        <v>5</v>
      </c>
      <c r="CL909" t="str">
        <f>'Raw Data'!BZ909</f>
        <v>N</v>
      </c>
      <c r="CM909">
        <f t="shared" si="207"/>
        <v>0</v>
      </c>
      <c r="CN909">
        <f>'Raw Data'!CA909</f>
        <v>123</v>
      </c>
      <c r="CO909">
        <f>'Raw Data'!CB909</f>
        <v>52</v>
      </c>
      <c r="CP909">
        <f>'Raw Data'!CC909</f>
        <v>0</v>
      </c>
      <c r="CQ909" t="str">
        <f>'Raw Data'!CD909</f>
        <v>Not Urban</v>
      </c>
      <c r="CR909" t="str">
        <f>'Raw Data'!CE909</f>
        <v>Not Urban</v>
      </c>
      <c r="CS909">
        <f>'Raw Data'!CF909</f>
        <v>0</v>
      </c>
      <c r="CT909">
        <f>'Raw Data'!CG909</f>
        <v>55</v>
      </c>
      <c r="CU909">
        <f>'Raw Data'!CH909</f>
        <v>8440</v>
      </c>
      <c r="CV909" t="str">
        <f>'Raw Data'!CI909</f>
        <v xml:space="preserve"> </v>
      </c>
      <c r="CW909">
        <f>'Raw Data'!CJ909</f>
        <v>0</v>
      </c>
      <c r="CX909">
        <f>'Raw Data'!CK909</f>
        <v>1.6634359999999999</v>
      </c>
      <c r="CY909">
        <f>'Raw Data'!CL909</f>
        <v>9</v>
      </c>
      <c r="CZ909" t="str">
        <f>'Raw Data'!CM909</f>
        <v>State Mainline</v>
      </c>
      <c r="DA909">
        <f>'Raw Data'!CN909</f>
        <v>8440</v>
      </c>
      <c r="DB909">
        <f>'Raw Data'!CO909</f>
        <v>279829</v>
      </c>
      <c r="DC909">
        <f>'Raw Data'!CP909</f>
        <v>16.030999999999999</v>
      </c>
      <c r="DD909">
        <f>'Raw Data'!CQ909</f>
        <v>17.693999999999999</v>
      </c>
      <c r="DE909">
        <f>'Raw Data'!CR909</f>
        <v>279829</v>
      </c>
      <c r="DF909">
        <f>'Raw Data'!CS909</f>
        <v>0</v>
      </c>
      <c r="DG909">
        <f>'Raw Data'!CT909</f>
        <v>8782.9435869999998</v>
      </c>
      <c r="DH909">
        <f>'Raw Data'!CU909</f>
        <v>100</v>
      </c>
      <c r="DI909">
        <f>'Raw Data'!CV909</f>
        <v>24243</v>
      </c>
      <c r="DJ909">
        <f>'Raw Data'!CW909</f>
        <v>5.5098000000000001E-2</v>
      </c>
      <c r="DK909">
        <f>'Raw Data'!CX909</f>
        <v>0</v>
      </c>
      <c r="DL909">
        <f>'Raw Data'!CY909</f>
        <v>1.242E-3</v>
      </c>
      <c r="DM909">
        <f>'Raw Data'!CZ909</f>
        <v>239</v>
      </c>
      <c r="DN909" t="str">
        <f>'Raw Data'!DA909</f>
        <v>123-0204</v>
      </c>
      <c r="DO909" t="str">
        <f>'Raw Data'!DB909</f>
        <v>5R : Rural Major Collector</v>
      </c>
      <c r="DP909" t="str">
        <f>'Raw Data'!DC909</f>
        <v>34.664239, -84.449884</v>
      </c>
      <c r="DQ909">
        <f>'Raw Data'!DD909</f>
        <v>-84.449883999999997</v>
      </c>
      <c r="DR909">
        <f>'Raw Data'!DE909</f>
        <v>34.664239000000002</v>
      </c>
      <c r="DS909">
        <f>'Raw Data'!DF909</f>
        <v>34.664239000000002</v>
      </c>
      <c r="DT909">
        <f>'Raw Data'!DG909</f>
        <v>-84.449883999999997</v>
      </c>
      <c r="DU909">
        <f>'Raw Data'!DH909</f>
        <v>1.5422999999999999E-2</v>
      </c>
      <c r="DV909">
        <f>'Raw Data'!DI909</f>
        <v>1.242E-3</v>
      </c>
      <c r="DW909">
        <f>'Raw Data'!DJ909</f>
        <v>126</v>
      </c>
      <c r="DX909" s="11">
        <f t="shared" si="208"/>
        <v>4766.666666666667</v>
      </c>
      <c r="DY909" s="5">
        <f t="shared" si="209"/>
        <v>3925</v>
      </c>
      <c r="DZ909" s="5">
        <f t="shared" si="202"/>
        <v>841.66666666666697</v>
      </c>
      <c r="EA909" s="5">
        <f t="shared" si="203"/>
        <v>0.21443736730360941</v>
      </c>
      <c r="EB909" s="5">
        <f t="shared" si="204"/>
        <v>4345.8333333333339</v>
      </c>
      <c r="EC909">
        <f>'Raw Data'!DK909</f>
        <v>4640</v>
      </c>
      <c r="ED909">
        <f>'Raw Data'!DL909</f>
        <v>11.1</v>
      </c>
      <c r="EE909">
        <f>'Raw Data'!DM909</f>
        <v>4830</v>
      </c>
      <c r="EF909">
        <f>'Raw Data'!DN909</f>
        <v>11.1</v>
      </c>
      <c r="EG909">
        <f>'Raw Data'!DO909</f>
        <v>4830</v>
      </c>
      <c r="EH909">
        <f>'Raw Data'!DP909</f>
        <v>11.1</v>
      </c>
      <c r="EI909">
        <f>'Raw Data'!DQ909</f>
        <v>4260</v>
      </c>
      <c r="EJ909">
        <f>'Raw Data'!DR909</f>
        <v>0</v>
      </c>
      <c r="EK909">
        <f>'Raw Data'!DS909</f>
        <v>4140</v>
      </c>
      <c r="EL909">
        <f>'Raw Data'!DT909</f>
        <v>11.9</v>
      </c>
      <c r="EM909">
        <f>'Raw Data'!DU909</f>
        <v>4040</v>
      </c>
      <c r="EN909">
        <f>'Raw Data'!DV909</f>
        <v>11.1</v>
      </c>
      <c r="EO909">
        <f>'Raw Data'!DW909</f>
        <v>3850</v>
      </c>
      <c r="EP909">
        <f>'Raw Data'!DX909</f>
        <v>11.7</v>
      </c>
      <c r="EQ909">
        <f>'Raw Data'!DY909</f>
        <v>3670</v>
      </c>
      <c r="ER909">
        <f>'Raw Data'!DZ909</f>
        <v>11.7</v>
      </c>
      <c r="ES909">
        <f>'Raw Data'!EA909</f>
        <v>3690</v>
      </c>
      <c r="ET909">
        <f>'Raw Data'!EB909</f>
        <v>11.7</v>
      </c>
      <c r="EU909">
        <f>'Raw Data'!EC909</f>
        <v>4260</v>
      </c>
      <c r="EV909">
        <f>'Raw Data'!ED909</f>
        <v>0</v>
      </c>
      <c r="EW909">
        <f>'Raw Data'!EE909</f>
        <v>9.4200000000000002E-4</v>
      </c>
    </row>
    <row r="910" spans="1:153" x14ac:dyDescent="0.3">
      <c r="A910">
        <f>'Raw Data'!A910</f>
        <v>908</v>
      </c>
      <c r="B910" t="str">
        <f>'Raw Data'!B910</f>
        <v>Point</v>
      </c>
      <c r="C910">
        <f>'Raw Data'!C910</f>
        <v>151</v>
      </c>
      <c r="D910">
        <f>'Raw Data'!D910</f>
        <v>800</v>
      </c>
      <c r="E910" t="str">
        <f>'Raw Data'!E910</f>
        <v>Point</v>
      </c>
      <c r="F910">
        <f>'Raw Data'!F910</f>
        <v>4571172</v>
      </c>
      <c r="G910" t="str">
        <f>'Raw Data'!G910</f>
        <v>Gsp Post 00</v>
      </c>
      <c r="H910" s="3">
        <f>'Raw Data'!H910</f>
        <v>41531</v>
      </c>
      <c r="L910">
        <f t="shared" si="196"/>
        <v>0</v>
      </c>
      <c r="M910" s="5">
        <f t="shared" si="197"/>
        <v>41531</v>
      </c>
      <c r="N910" s="5">
        <f t="shared" si="205"/>
        <v>2013</v>
      </c>
      <c r="O910" s="5" t="str" cm="1">
        <f t="array" ref="O910">_xlfn.IFS(N910&lt;=2016,"before treatment",N910=2017,"unknown",N910&gt;2017,"after treatment")</f>
        <v>before treatment</v>
      </c>
      <c r="P910" s="5">
        <f t="shared" si="198"/>
        <v>1</v>
      </c>
      <c r="Q910" s="5">
        <f t="shared" si="199"/>
        <v>0</v>
      </c>
      <c r="R910" t="str">
        <f>'Raw Data'!I910</f>
        <v>Gilmer</v>
      </c>
      <c r="S910" t="str">
        <f>'Raw Data'!J910</f>
        <v>["Mulkey Rd","State Route 52","State Route 52"]</v>
      </c>
      <c r="T910" t="str">
        <f>'Raw Data'!K910</f>
        <v>Mulkey Rd</v>
      </c>
      <c r="U910" t="str">
        <f>'Raw Data'!L910</f>
        <v>(B) Suspected Minor/Visible Injury</v>
      </c>
      <c r="V910">
        <f>'Raw Data'!M910</f>
        <v>0</v>
      </c>
      <c r="W910">
        <f>'Raw Data'!N910</f>
        <v>0</v>
      </c>
      <c r="X910">
        <f>'Raw Data'!O910</f>
        <v>3</v>
      </c>
      <c r="Y910" t="str">
        <f>'Raw Data'!P910</f>
        <v>Left Angle Crash</v>
      </c>
      <c r="Z910" t="str">
        <f>'Raw Data'!Q910</f>
        <v>On Roadway - Roadway Intersection</v>
      </c>
      <c r="AA910" t="str">
        <f>'Raw Data'!R910</f>
        <v>["Motor Vehicle in Motion","Motor Vehicle in Motion"]</v>
      </c>
      <c r="AB910" t="str">
        <f>'Raw Data'!S910</f>
        <v>["Motor Vehicle in Motion","Motor Vehicle in Motion"]</v>
      </c>
      <c r="AC910" t="str">
        <f>'Raw Data'!T910</f>
        <v>["Failure to Yield","No Contributing Factors"]</v>
      </c>
      <c r="AD910">
        <f>'Raw Data'!U910</f>
        <v>2</v>
      </c>
      <c r="AE910" s="5" t="str">
        <f t="shared" si="206"/>
        <v>No</v>
      </c>
      <c r="AF910" t="str">
        <f>'Raw Data'!V910</f>
        <v>["Straight","Turning Left"]</v>
      </c>
      <c r="AG910" s="5">
        <f t="shared" si="200"/>
        <v>1</v>
      </c>
      <c r="AH910" t="str">
        <f>'Raw Data'!W910</f>
        <v>["East","North"]</v>
      </c>
      <c r="AI910" t="str">
        <f>'Raw Data'!X910</f>
        <v>Daylight</v>
      </c>
      <c r="AJ910" t="str">
        <f>'Raw Data'!Y910</f>
        <v>Dry</v>
      </c>
      <c r="AK910">
        <f>'Raw Data'!Z910</f>
        <v>0</v>
      </c>
      <c r="AL910" t="str">
        <f>'Raw Data'!AA910</f>
        <v>["Lap and Shoulder Belt Used","Lap and Shoulder Belt Used","Lap and Shoulder Belt Used"]</v>
      </c>
      <c r="AM910" s="5">
        <f t="shared" si="201"/>
        <v>0</v>
      </c>
      <c r="AN910" t="str">
        <f>'Raw Data'!AB910</f>
        <v>["Passenger Car","Sports Utility Vehicle (SUV)"]</v>
      </c>
      <c r="AO910" t="str">
        <f>'Raw Data'!AC910</f>
        <v>1231005200I</v>
      </c>
      <c r="AP910">
        <f>'Raw Data'!AD910</f>
        <v>17.693999999999999</v>
      </c>
      <c r="AQ910">
        <f>'Raw Data'!AE910</f>
        <v>34.653284999999997</v>
      </c>
      <c r="AR910">
        <f>'Raw Data'!AF910</f>
        <v>-84.436076</v>
      </c>
      <c r="AS910">
        <f>'Raw Data'!AG910</f>
        <v>126</v>
      </c>
      <c r="AT910">
        <f>'Raw Data'!AH910</f>
        <v>28</v>
      </c>
      <c r="AU910">
        <f>'Raw Data'!AI910</f>
        <v>728</v>
      </c>
      <c r="AV910" t="str">
        <f>'Raw Data'!AJ910</f>
        <v>D6_0052_00_I</v>
      </c>
      <c r="AW910">
        <f>'Raw Data'!AK910</f>
        <v>7</v>
      </c>
      <c r="AX910">
        <f>'Raw Data'!AL910</f>
        <v>7</v>
      </c>
      <c r="AY910" t="str">
        <f>'Raw Data'!AM910</f>
        <v>simple</v>
      </c>
      <c r="AZ910">
        <f>'Raw Data'!AN910</f>
        <v>666.5</v>
      </c>
      <c r="BA910">
        <f>'Raw Data'!AO910</f>
        <v>36.1</v>
      </c>
      <c r="BB910">
        <f>'Raw Data'!AP910</f>
        <v>419.1</v>
      </c>
      <c r="BC910">
        <f>'Raw Data'!AQ910</f>
        <v>-84.437702999999999</v>
      </c>
      <c r="BD910">
        <f>'Raw Data'!AR910</f>
        <v>34.654775000000001</v>
      </c>
      <c r="BE910">
        <f>'Raw Data'!AS910</f>
        <v>-84.436899999999994</v>
      </c>
      <c r="BF910">
        <f>'Raw Data'!AT910</f>
        <v>34.653858</v>
      </c>
      <c r="BG910" t="str">
        <f>'Raw Data'!AU910</f>
        <v>1231005200I</v>
      </c>
      <c r="BH910">
        <f>'Raw Data'!AV910</f>
        <v>1</v>
      </c>
      <c r="BI910">
        <f>'Raw Data'!AW910</f>
        <v>123</v>
      </c>
      <c r="BJ910">
        <f>'Raw Data'!AX910</f>
        <v>52</v>
      </c>
      <c r="BK910">
        <f>'Raw Data'!AY910</f>
        <v>0</v>
      </c>
      <c r="BL910">
        <f>'Raw Data'!AZ910</f>
        <v>55</v>
      </c>
      <c r="BM910">
        <f>'Raw Data'!BA910</f>
        <v>10.45</v>
      </c>
      <c r="BN910">
        <f>'Raw Data'!BB910</f>
        <v>10.3</v>
      </c>
      <c r="BO910">
        <f>'Raw Data'!BC910</f>
        <v>1616.5</v>
      </c>
      <c r="BP910">
        <f>'Raw Data'!BD910</f>
        <v>1624.3</v>
      </c>
      <c r="BQ910">
        <f>'Raw Data'!BE910</f>
        <v>1624.7</v>
      </c>
      <c r="BR910">
        <f>'Raw Data'!BF910</f>
        <v>55</v>
      </c>
      <c r="BS910">
        <f>'Raw Data'!BG910</f>
        <v>55.3</v>
      </c>
      <c r="BT910">
        <f>'Raw Data'!BH910</f>
        <v>0</v>
      </c>
      <c r="BU910">
        <f>'Raw Data'!BI910</f>
        <v>44151</v>
      </c>
      <c r="BV910" t="str">
        <f>'Raw Data'!BJ910</f>
        <v>NONE</v>
      </c>
      <c r="BW910">
        <f>'Raw Data'!BK910</f>
        <v>1.242E-3</v>
      </c>
      <c r="BX910">
        <f>'Raw Data'!BL910</f>
        <v>24754</v>
      </c>
      <c r="BY910">
        <f>'Raw Data'!BM910</f>
        <v>24202</v>
      </c>
      <c r="BZ910" t="str">
        <f>'Raw Data'!BN910</f>
        <v>1231005200I</v>
      </c>
      <c r="CA910" t="str">
        <f>'Raw Data'!BO910</f>
        <v>GILMER</v>
      </c>
      <c r="CB910">
        <f>'Raw Data'!BP910</f>
        <v>1</v>
      </c>
      <c r="CC910">
        <f>'Raw Data'!BQ910</f>
        <v>5200</v>
      </c>
      <c r="CD910">
        <f>'Raw Data'!BR910</f>
        <v>6</v>
      </c>
      <c r="CE910">
        <f>'Raw Data'!BS910</f>
        <v>1</v>
      </c>
      <c r="CF910">
        <f>'Raw Data'!BT910</f>
        <v>2</v>
      </c>
      <c r="CG910">
        <f>'Raw Data'!BU910</f>
        <v>2</v>
      </c>
      <c r="CH910">
        <f>'Raw Data'!BV910</f>
        <v>2</v>
      </c>
      <c r="CI910">
        <f>'Raw Data'!BW910</f>
        <v>4</v>
      </c>
      <c r="CJ910">
        <f>'Raw Data'!BX910</f>
        <v>3</v>
      </c>
      <c r="CK910">
        <f>'Raw Data'!BY910</f>
        <v>5</v>
      </c>
      <c r="CL910" t="str">
        <f>'Raw Data'!BZ910</f>
        <v>N</v>
      </c>
      <c r="CM910">
        <f t="shared" si="207"/>
        <v>0</v>
      </c>
      <c r="CN910">
        <f>'Raw Data'!CA910</f>
        <v>123</v>
      </c>
      <c r="CO910">
        <f>'Raw Data'!CB910</f>
        <v>52</v>
      </c>
      <c r="CP910">
        <f>'Raw Data'!CC910</f>
        <v>0</v>
      </c>
      <c r="CQ910" t="str">
        <f>'Raw Data'!CD910</f>
        <v>Not Urban</v>
      </c>
      <c r="CR910" t="str">
        <f>'Raw Data'!CE910</f>
        <v>Not Urban</v>
      </c>
      <c r="CS910">
        <f>'Raw Data'!CF910</f>
        <v>0</v>
      </c>
      <c r="CT910">
        <f>'Raw Data'!CG910</f>
        <v>55</v>
      </c>
      <c r="CU910">
        <f>'Raw Data'!CH910</f>
        <v>8440</v>
      </c>
      <c r="CV910" t="str">
        <f>'Raw Data'!CI910</f>
        <v xml:space="preserve"> </v>
      </c>
      <c r="CW910">
        <f>'Raw Data'!CJ910</f>
        <v>0</v>
      </c>
      <c r="CX910">
        <f>'Raw Data'!CK910</f>
        <v>1.6634359999999999</v>
      </c>
      <c r="CY910">
        <f>'Raw Data'!CL910</f>
        <v>9</v>
      </c>
      <c r="CZ910" t="str">
        <f>'Raw Data'!CM910</f>
        <v>State Mainline</v>
      </c>
      <c r="DA910">
        <f>'Raw Data'!CN910</f>
        <v>8440</v>
      </c>
      <c r="DB910">
        <f>'Raw Data'!CO910</f>
        <v>279829</v>
      </c>
      <c r="DC910">
        <f>'Raw Data'!CP910</f>
        <v>16.030999999999999</v>
      </c>
      <c r="DD910">
        <f>'Raw Data'!CQ910</f>
        <v>17.693999999999999</v>
      </c>
      <c r="DE910">
        <f>'Raw Data'!CR910</f>
        <v>279829</v>
      </c>
      <c r="DF910">
        <f>'Raw Data'!CS910</f>
        <v>0</v>
      </c>
      <c r="DG910">
        <f>'Raw Data'!CT910</f>
        <v>8782.9435869999998</v>
      </c>
      <c r="DH910">
        <f>'Raw Data'!CU910</f>
        <v>100</v>
      </c>
      <c r="DI910">
        <f>'Raw Data'!CV910</f>
        <v>24243</v>
      </c>
      <c r="DJ910">
        <f>'Raw Data'!CW910</f>
        <v>5.5098000000000001E-2</v>
      </c>
      <c r="DK910">
        <f>'Raw Data'!CX910</f>
        <v>0</v>
      </c>
      <c r="DL910">
        <f>'Raw Data'!CY910</f>
        <v>1.242E-3</v>
      </c>
      <c r="DM910">
        <f>'Raw Data'!CZ910</f>
        <v>239</v>
      </c>
      <c r="DN910" t="str">
        <f>'Raw Data'!DA910</f>
        <v>123-0204</v>
      </c>
      <c r="DO910" t="str">
        <f>'Raw Data'!DB910</f>
        <v>5R : Rural Major Collector</v>
      </c>
      <c r="DP910" t="str">
        <f>'Raw Data'!DC910</f>
        <v>34.664239, -84.449884</v>
      </c>
      <c r="DQ910">
        <f>'Raw Data'!DD910</f>
        <v>-84.449883999999997</v>
      </c>
      <c r="DR910">
        <f>'Raw Data'!DE910</f>
        <v>34.664239000000002</v>
      </c>
      <c r="DS910">
        <f>'Raw Data'!DF910</f>
        <v>34.664239000000002</v>
      </c>
      <c r="DT910">
        <f>'Raw Data'!DG910</f>
        <v>-84.449883999999997</v>
      </c>
      <c r="DU910">
        <f>'Raw Data'!DH910</f>
        <v>1.5422999999999999E-2</v>
      </c>
      <c r="DV910">
        <f>'Raw Data'!DI910</f>
        <v>1.242E-3</v>
      </c>
      <c r="DW910">
        <f>'Raw Data'!DJ910</f>
        <v>126</v>
      </c>
      <c r="DX910" s="11">
        <f t="shared" si="208"/>
        <v>4766.666666666667</v>
      </c>
      <c r="DY910" s="5">
        <f t="shared" si="209"/>
        <v>3925</v>
      </c>
      <c r="DZ910" s="5">
        <f t="shared" si="202"/>
        <v>841.66666666666697</v>
      </c>
      <c r="EA910" s="5">
        <f t="shared" si="203"/>
        <v>0.21443736730360941</v>
      </c>
      <c r="EB910" s="5">
        <f t="shared" si="204"/>
        <v>4345.8333333333339</v>
      </c>
      <c r="EC910">
        <f>'Raw Data'!DK910</f>
        <v>4640</v>
      </c>
      <c r="ED910">
        <f>'Raw Data'!DL910</f>
        <v>11.1</v>
      </c>
      <c r="EE910">
        <f>'Raw Data'!DM910</f>
        <v>4830</v>
      </c>
      <c r="EF910">
        <f>'Raw Data'!DN910</f>
        <v>11.1</v>
      </c>
      <c r="EG910">
        <f>'Raw Data'!DO910</f>
        <v>4830</v>
      </c>
      <c r="EH910">
        <f>'Raw Data'!DP910</f>
        <v>11.1</v>
      </c>
      <c r="EI910">
        <f>'Raw Data'!DQ910</f>
        <v>4260</v>
      </c>
      <c r="EJ910">
        <f>'Raw Data'!DR910</f>
        <v>0</v>
      </c>
      <c r="EK910">
        <f>'Raw Data'!DS910</f>
        <v>4140</v>
      </c>
      <c r="EL910">
        <f>'Raw Data'!DT910</f>
        <v>11.9</v>
      </c>
      <c r="EM910">
        <f>'Raw Data'!DU910</f>
        <v>4040</v>
      </c>
      <c r="EN910">
        <f>'Raw Data'!DV910</f>
        <v>11.1</v>
      </c>
      <c r="EO910">
        <f>'Raw Data'!DW910</f>
        <v>3850</v>
      </c>
      <c r="EP910">
        <f>'Raw Data'!DX910</f>
        <v>11.7</v>
      </c>
      <c r="EQ910">
        <f>'Raw Data'!DY910</f>
        <v>3670</v>
      </c>
      <c r="ER910">
        <f>'Raw Data'!DZ910</f>
        <v>11.7</v>
      </c>
      <c r="ES910">
        <f>'Raw Data'!EA910</f>
        <v>3690</v>
      </c>
      <c r="ET910">
        <f>'Raw Data'!EB910</f>
        <v>11.7</v>
      </c>
      <c r="EU910">
        <f>'Raw Data'!EC910</f>
        <v>4260</v>
      </c>
      <c r="EV910">
        <f>'Raw Data'!ED910</f>
        <v>0</v>
      </c>
      <c r="EW910">
        <f>'Raw Data'!EE910</f>
        <v>1.0059999999999999E-3</v>
      </c>
    </row>
    <row r="911" spans="1:153" x14ac:dyDescent="0.3">
      <c r="A911">
        <f>'Raw Data'!A911</f>
        <v>909</v>
      </c>
      <c r="B911" t="str">
        <f>'Raw Data'!B911</f>
        <v>Point</v>
      </c>
      <c r="C911">
        <f>'Raw Data'!C911</f>
        <v>180</v>
      </c>
      <c r="D911">
        <f>'Raw Data'!D911</f>
        <v>785</v>
      </c>
      <c r="E911" t="str">
        <f>'Raw Data'!E911</f>
        <v>Point</v>
      </c>
      <c r="F911">
        <f>'Raw Data'!F911</f>
        <v>4689328</v>
      </c>
      <c r="G911" t="str">
        <f>'Raw Data'!G911</f>
        <v>Gsp Post 00</v>
      </c>
      <c r="H911" s="3">
        <f>'Raw Data'!H911</f>
        <v>41635</v>
      </c>
      <c r="L911">
        <f t="shared" si="196"/>
        <v>0</v>
      </c>
      <c r="M911" s="5">
        <f t="shared" si="197"/>
        <v>41635</v>
      </c>
      <c r="N911" s="5">
        <f t="shared" si="205"/>
        <v>2013</v>
      </c>
      <c r="O911" s="5" t="str" cm="1">
        <f t="array" ref="O911">_xlfn.IFS(N911&lt;=2016,"before treatment",N911=2017,"unknown",N911&gt;2017,"after treatment")</f>
        <v>before treatment</v>
      </c>
      <c r="P911" s="5">
        <f t="shared" si="198"/>
        <v>1</v>
      </c>
      <c r="Q911" s="5">
        <f t="shared" si="199"/>
        <v>0</v>
      </c>
      <c r="R911" t="str">
        <f>'Raw Data'!I911</f>
        <v>Gilmer</v>
      </c>
      <c r="S911" t="str">
        <f>'Raw Data'!J911</f>
        <v>["Mulkey Rd","State Route 52","State Route 52"]</v>
      </c>
      <c r="T911" t="str">
        <f>'Raw Data'!K911</f>
        <v>(none)</v>
      </c>
      <c r="U911" t="str">
        <f>'Raw Data'!L911</f>
        <v>(A) Suspected Serious Injury</v>
      </c>
      <c r="V911">
        <f>'Raw Data'!M911</f>
        <v>0</v>
      </c>
      <c r="W911">
        <f>'Raw Data'!N911</f>
        <v>1</v>
      </c>
      <c r="X911">
        <f>'Raw Data'!O911</f>
        <v>0</v>
      </c>
      <c r="Y911" t="str">
        <f>'Raw Data'!P911</f>
        <v>Not a Collision with Motor Vehicle</v>
      </c>
      <c r="Z911" t="str">
        <f>'Raw Data'!Q911</f>
        <v>On Shoulder</v>
      </c>
      <c r="AA911" t="str">
        <f>'Raw Data'!R911</f>
        <v>Mail Box</v>
      </c>
      <c r="AB911" t="str">
        <f>'Raw Data'!S911</f>
        <v>Over Turn</v>
      </c>
      <c r="AC911" t="str">
        <f>'Raw Data'!T911</f>
        <v>No Contributing Factors</v>
      </c>
      <c r="AD911">
        <f>'Raw Data'!U911</f>
        <v>1</v>
      </c>
      <c r="AE911" s="5" t="str">
        <f t="shared" si="206"/>
        <v>Yes</v>
      </c>
      <c r="AF911" t="str">
        <f>'Raw Data'!V911</f>
        <v>Straight</v>
      </c>
      <c r="AG911" s="5">
        <f t="shared" si="200"/>
        <v>0</v>
      </c>
      <c r="AH911" t="str">
        <f>'Raw Data'!W911</f>
        <v>West</v>
      </c>
      <c r="AI911" t="str">
        <f>'Raw Data'!X911</f>
        <v>Daylight</v>
      </c>
      <c r="AJ911" t="str">
        <f>'Raw Data'!Y911</f>
        <v>Dry</v>
      </c>
      <c r="AK911">
        <f>'Raw Data'!Z911</f>
        <v>72</v>
      </c>
      <c r="AL911" t="str">
        <f>'Raw Data'!AA911</f>
        <v>Unknown</v>
      </c>
      <c r="AM911" s="5">
        <f t="shared" si="201"/>
        <v>0</v>
      </c>
      <c r="AN911" t="str">
        <f>'Raw Data'!AB911</f>
        <v>Van</v>
      </c>
      <c r="AO911" t="str">
        <f>'Raw Data'!AC911</f>
        <v>1231005200I</v>
      </c>
      <c r="AP911">
        <f>'Raw Data'!AD911</f>
        <v>17.690000000000001</v>
      </c>
      <c r="AQ911">
        <f>'Raw Data'!AE911</f>
        <v>34.653312</v>
      </c>
      <c r="AR911">
        <f>'Raw Data'!AF911</f>
        <v>-84.436116999999996</v>
      </c>
      <c r="AS911">
        <f>'Raw Data'!AG911</f>
        <v>126</v>
      </c>
      <c r="AT911">
        <f>'Raw Data'!AH911</f>
        <v>28</v>
      </c>
      <c r="AU911">
        <f>'Raw Data'!AI911</f>
        <v>728</v>
      </c>
      <c r="AV911" t="str">
        <f>'Raw Data'!AJ911</f>
        <v>D6_0052_00_I</v>
      </c>
      <c r="AW911">
        <f>'Raw Data'!AK911</f>
        <v>7</v>
      </c>
      <c r="AX911">
        <f>'Raw Data'!AL911</f>
        <v>7</v>
      </c>
      <c r="AY911" t="str">
        <f>'Raw Data'!AM911</f>
        <v>simple</v>
      </c>
      <c r="AZ911">
        <f>'Raw Data'!AN911</f>
        <v>666.5</v>
      </c>
      <c r="BA911">
        <f>'Raw Data'!AO911</f>
        <v>36.1</v>
      </c>
      <c r="BB911">
        <f>'Raw Data'!AP911</f>
        <v>419.1</v>
      </c>
      <c r="BC911">
        <f>'Raw Data'!AQ911</f>
        <v>-84.437702999999999</v>
      </c>
      <c r="BD911">
        <f>'Raw Data'!AR911</f>
        <v>34.654775000000001</v>
      </c>
      <c r="BE911">
        <f>'Raw Data'!AS911</f>
        <v>-84.436899999999994</v>
      </c>
      <c r="BF911">
        <f>'Raw Data'!AT911</f>
        <v>34.653858</v>
      </c>
      <c r="BG911" t="str">
        <f>'Raw Data'!AU911</f>
        <v>1231005200I</v>
      </c>
      <c r="BH911">
        <f>'Raw Data'!AV911</f>
        <v>1</v>
      </c>
      <c r="BI911">
        <f>'Raw Data'!AW911</f>
        <v>123</v>
      </c>
      <c r="BJ911">
        <f>'Raw Data'!AX911</f>
        <v>52</v>
      </c>
      <c r="BK911">
        <f>'Raw Data'!AY911</f>
        <v>0</v>
      </c>
      <c r="BL911">
        <f>'Raw Data'!AZ911</f>
        <v>55</v>
      </c>
      <c r="BM911">
        <f>'Raw Data'!BA911</f>
        <v>10.45</v>
      </c>
      <c r="BN911">
        <f>'Raw Data'!BB911</f>
        <v>10.3</v>
      </c>
      <c r="BO911">
        <f>'Raw Data'!BC911</f>
        <v>1616.5</v>
      </c>
      <c r="BP911">
        <f>'Raw Data'!BD911</f>
        <v>1624.3</v>
      </c>
      <c r="BQ911">
        <f>'Raw Data'!BE911</f>
        <v>1624.7</v>
      </c>
      <c r="BR911">
        <f>'Raw Data'!BF911</f>
        <v>55</v>
      </c>
      <c r="BS911">
        <f>'Raw Data'!BG911</f>
        <v>55.3</v>
      </c>
      <c r="BT911">
        <f>'Raw Data'!BH911</f>
        <v>0</v>
      </c>
      <c r="BU911">
        <f>'Raw Data'!BI911</f>
        <v>44151</v>
      </c>
      <c r="BV911" t="str">
        <f>'Raw Data'!BJ911</f>
        <v>NONE</v>
      </c>
      <c r="BW911">
        <f>'Raw Data'!BK911</f>
        <v>1.242E-3</v>
      </c>
      <c r="BX911">
        <f>'Raw Data'!BL911</f>
        <v>24754</v>
      </c>
      <c r="BY911">
        <f>'Raw Data'!BM911</f>
        <v>24202</v>
      </c>
      <c r="BZ911" t="str">
        <f>'Raw Data'!BN911</f>
        <v>1231005200I</v>
      </c>
      <c r="CA911" t="str">
        <f>'Raw Data'!BO911</f>
        <v>GILMER</v>
      </c>
      <c r="CB911">
        <f>'Raw Data'!BP911</f>
        <v>1</v>
      </c>
      <c r="CC911">
        <f>'Raw Data'!BQ911</f>
        <v>5200</v>
      </c>
      <c r="CD911">
        <f>'Raw Data'!BR911</f>
        <v>6</v>
      </c>
      <c r="CE911">
        <f>'Raw Data'!BS911</f>
        <v>1</v>
      </c>
      <c r="CF911">
        <f>'Raw Data'!BT911</f>
        <v>2</v>
      </c>
      <c r="CG911">
        <f>'Raw Data'!BU911</f>
        <v>2</v>
      </c>
      <c r="CH911">
        <f>'Raw Data'!BV911</f>
        <v>2</v>
      </c>
      <c r="CI911">
        <f>'Raw Data'!BW911</f>
        <v>4</v>
      </c>
      <c r="CJ911">
        <f>'Raw Data'!BX911</f>
        <v>3</v>
      </c>
      <c r="CK911">
        <f>'Raw Data'!BY911</f>
        <v>5</v>
      </c>
      <c r="CL911" t="str">
        <f>'Raw Data'!BZ911</f>
        <v>N</v>
      </c>
      <c r="CM911">
        <f t="shared" si="207"/>
        <v>0</v>
      </c>
      <c r="CN911">
        <f>'Raw Data'!CA911</f>
        <v>123</v>
      </c>
      <c r="CO911">
        <f>'Raw Data'!CB911</f>
        <v>52</v>
      </c>
      <c r="CP911">
        <f>'Raw Data'!CC911</f>
        <v>0</v>
      </c>
      <c r="CQ911" t="str">
        <f>'Raw Data'!CD911</f>
        <v>Not Urban</v>
      </c>
      <c r="CR911" t="str">
        <f>'Raw Data'!CE911</f>
        <v>Not Urban</v>
      </c>
      <c r="CS911">
        <f>'Raw Data'!CF911</f>
        <v>0</v>
      </c>
      <c r="CT911">
        <f>'Raw Data'!CG911</f>
        <v>55</v>
      </c>
      <c r="CU911">
        <f>'Raw Data'!CH911</f>
        <v>8440</v>
      </c>
      <c r="CV911" t="str">
        <f>'Raw Data'!CI911</f>
        <v xml:space="preserve"> </v>
      </c>
      <c r="CW911">
        <f>'Raw Data'!CJ911</f>
        <v>0</v>
      </c>
      <c r="CX911">
        <f>'Raw Data'!CK911</f>
        <v>1.6634359999999999</v>
      </c>
      <c r="CY911">
        <f>'Raw Data'!CL911</f>
        <v>9</v>
      </c>
      <c r="CZ911" t="str">
        <f>'Raw Data'!CM911</f>
        <v>State Mainline</v>
      </c>
      <c r="DA911">
        <f>'Raw Data'!CN911</f>
        <v>8440</v>
      </c>
      <c r="DB911">
        <f>'Raw Data'!CO911</f>
        <v>279829</v>
      </c>
      <c r="DC911">
        <f>'Raw Data'!CP911</f>
        <v>16.030999999999999</v>
      </c>
      <c r="DD911">
        <f>'Raw Data'!CQ911</f>
        <v>17.693999999999999</v>
      </c>
      <c r="DE911">
        <f>'Raw Data'!CR911</f>
        <v>279829</v>
      </c>
      <c r="DF911">
        <f>'Raw Data'!CS911</f>
        <v>0</v>
      </c>
      <c r="DG911">
        <f>'Raw Data'!CT911</f>
        <v>8782.9435869999998</v>
      </c>
      <c r="DH911">
        <f>'Raw Data'!CU911</f>
        <v>100</v>
      </c>
      <c r="DI911">
        <f>'Raw Data'!CV911</f>
        <v>24243</v>
      </c>
      <c r="DJ911">
        <f>'Raw Data'!CW911</f>
        <v>5.5098000000000001E-2</v>
      </c>
      <c r="DK911">
        <f>'Raw Data'!CX911</f>
        <v>0</v>
      </c>
      <c r="DL911">
        <f>'Raw Data'!CY911</f>
        <v>1.242E-3</v>
      </c>
      <c r="DM911">
        <f>'Raw Data'!CZ911</f>
        <v>239</v>
      </c>
      <c r="DN911" t="str">
        <f>'Raw Data'!DA911</f>
        <v>123-0204</v>
      </c>
      <c r="DO911" t="str">
        <f>'Raw Data'!DB911</f>
        <v>5R : Rural Major Collector</v>
      </c>
      <c r="DP911" t="str">
        <f>'Raw Data'!DC911</f>
        <v>34.664239, -84.449884</v>
      </c>
      <c r="DQ911">
        <f>'Raw Data'!DD911</f>
        <v>-84.449883999999997</v>
      </c>
      <c r="DR911">
        <f>'Raw Data'!DE911</f>
        <v>34.664239000000002</v>
      </c>
      <c r="DS911">
        <f>'Raw Data'!DF911</f>
        <v>34.664239000000002</v>
      </c>
      <c r="DT911">
        <f>'Raw Data'!DG911</f>
        <v>-84.449883999999997</v>
      </c>
      <c r="DU911">
        <f>'Raw Data'!DH911</f>
        <v>1.5422999999999999E-2</v>
      </c>
      <c r="DV911">
        <f>'Raw Data'!DI911</f>
        <v>1.242E-3</v>
      </c>
      <c r="DW911">
        <f>'Raw Data'!DJ911</f>
        <v>126</v>
      </c>
      <c r="DX911" s="11">
        <f t="shared" si="208"/>
        <v>4766.666666666667</v>
      </c>
      <c r="DY911" s="5">
        <f t="shared" si="209"/>
        <v>3925</v>
      </c>
      <c r="DZ911" s="5">
        <f t="shared" si="202"/>
        <v>841.66666666666697</v>
      </c>
      <c r="EA911" s="5">
        <f t="shared" si="203"/>
        <v>0.21443736730360941</v>
      </c>
      <c r="EB911" s="5">
        <f t="shared" si="204"/>
        <v>4345.8333333333339</v>
      </c>
      <c r="EC911">
        <f>'Raw Data'!DK911</f>
        <v>4640</v>
      </c>
      <c r="ED911">
        <f>'Raw Data'!DL911</f>
        <v>11.1</v>
      </c>
      <c r="EE911">
        <f>'Raw Data'!DM911</f>
        <v>4830</v>
      </c>
      <c r="EF911">
        <f>'Raw Data'!DN911</f>
        <v>11.1</v>
      </c>
      <c r="EG911">
        <f>'Raw Data'!DO911</f>
        <v>4830</v>
      </c>
      <c r="EH911">
        <f>'Raw Data'!DP911</f>
        <v>11.1</v>
      </c>
      <c r="EI911">
        <f>'Raw Data'!DQ911</f>
        <v>4260</v>
      </c>
      <c r="EJ911">
        <f>'Raw Data'!DR911</f>
        <v>0</v>
      </c>
      <c r="EK911">
        <f>'Raw Data'!DS911</f>
        <v>4140</v>
      </c>
      <c r="EL911">
        <f>'Raw Data'!DT911</f>
        <v>11.9</v>
      </c>
      <c r="EM911">
        <f>'Raw Data'!DU911</f>
        <v>4040</v>
      </c>
      <c r="EN911">
        <f>'Raw Data'!DV911</f>
        <v>11.1</v>
      </c>
      <c r="EO911">
        <f>'Raw Data'!DW911</f>
        <v>3850</v>
      </c>
      <c r="EP911">
        <f>'Raw Data'!DX911</f>
        <v>11.7</v>
      </c>
      <c r="EQ911">
        <f>'Raw Data'!DY911</f>
        <v>3670</v>
      </c>
      <c r="ER911">
        <f>'Raw Data'!DZ911</f>
        <v>11.7</v>
      </c>
      <c r="ES911">
        <f>'Raw Data'!EA911</f>
        <v>3690</v>
      </c>
      <c r="ET911">
        <f>'Raw Data'!EB911</f>
        <v>11.7</v>
      </c>
      <c r="EU911">
        <f>'Raw Data'!EC911</f>
        <v>4260</v>
      </c>
      <c r="EV911">
        <f>'Raw Data'!ED911</f>
        <v>0</v>
      </c>
      <c r="EW911">
        <f>'Raw Data'!EE911</f>
        <v>9.5699999999999995E-4</v>
      </c>
    </row>
    <row r="912" spans="1:153" x14ac:dyDescent="0.3">
      <c r="A912">
        <f>'Raw Data'!A912</f>
        <v>910</v>
      </c>
      <c r="B912" t="str">
        <f>'Raw Data'!B912</f>
        <v>Point</v>
      </c>
      <c r="C912">
        <f>'Raw Data'!C912</f>
        <v>192</v>
      </c>
      <c r="D912">
        <f>'Raw Data'!D912</f>
        <v>777</v>
      </c>
      <c r="E912" t="str">
        <f>'Raw Data'!E912</f>
        <v>Point</v>
      </c>
      <c r="F912">
        <f>'Raw Data'!F912</f>
        <v>4763681</v>
      </c>
      <c r="G912" t="str">
        <f>'Raw Data'!G912</f>
        <v>Gsp Post 00</v>
      </c>
      <c r="H912" s="3">
        <f>'Raw Data'!H912</f>
        <v>41712</v>
      </c>
      <c r="L912">
        <f t="shared" si="196"/>
        <v>0</v>
      </c>
      <c r="M912" s="5">
        <f t="shared" si="197"/>
        <v>41712</v>
      </c>
      <c r="N912" s="5">
        <f t="shared" si="205"/>
        <v>2014</v>
      </c>
      <c r="O912" s="5" t="str" cm="1">
        <f t="array" ref="O912">_xlfn.IFS(N912&lt;=2016,"before treatment",N912=2017,"unknown",N912&gt;2017,"after treatment")</f>
        <v>before treatment</v>
      </c>
      <c r="P912" s="5">
        <f t="shared" si="198"/>
        <v>1</v>
      </c>
      <c r="Q912" s="5">
        <f t="shared" si="199"/>
        <v>0</v>
      </c>
      <c r="R912" t="str">
        <f>'Raw Data'!I912</f>
        <v>Gilmer</v>
      </c>
      <c r="S912" t="str">
        <f>'Raw Data'!J912</f>
        <v>["Mulkey Rd","State Route 52","State Route 52"]</v>
      </c>
      <c r="T912" t="str">
        <f>'Raw Data'!K912</f>
        <v>Mulkey Rd</v>
      </c>
      <c r="U912" t="str">
        <f>'Raw Data'!L912</f>
        <v>(O) No Injury</v>
      </c>
      <c r="V912">
        <f>'Raw Data'!M912</f>
        <v>0</v>
      </c>
      <c r="W912">
        <f>'Raw Data'!N912</f>
        <v>0</v>
      </c>
      <c r="X912">
        <f>'Raw Data'!O912</f>
        <v>0</v>
      </c>
      <c r="Y912" t="str">
        <f>'Raw Data'!P912</f>
        <v>Left Angle Crash</v>
      </c>
      <c r="Z912" t="str">
        <f>'Raw Data'!Q912</f>
        <v>On Roadway - Roadway Intersection</v>
      </c>
      <c r="AA912" t="str">
        <f>'Raw Data'!R912</f>
        <v>["Motor Vehicle in Motion","Motor Vehicle in Motion"]</v>
      </c>
      <c r="AB912" t="str">
        <f>'Raw Data'!S912</f>
        <v>["Motor Vehicle in Motion","Motor Vehicle in Motion"]</v>
      </c>
      <c r="AC912" t="str">
        <f>'Raw Data'!T912</f>
        <v>["Failure to Yield","No Contributing Factors"]</v>
      </c>
      <c r="AD912">
        <f>'Raw Data'!U912</f>
        <v>2</v>
      </c>
      <c r="AE912" s="5" t="str">
        <f t="shared" si="206"/>
        <v>No</v>
      </c>
      <c r="AF912" t="str">
        <f>'Raw Data'!V912</f>
        <v>["Straight","Turning Left"]</v>
      </c>
      <c r="AG912" s="5">
        <f t="shared" si="200"/>
        <v>1</v>
      </c>
      <c r="AH912" t="str">
        <f>'Raw Data'!W912</f>
        <v>["East","West"]</v>
      </c>
      <c r="AI912" t="str">
        <f>'Raw Data'!X912</f>
        <v>Daylight</v>
      </c>
      <c r="AJ912" t="str">
        <f>'Raw Data'!Y912</f>
        <v>Dry</v>
      </c>
      <c r="AK912">
        <f>'Raw Data'!Z912</f>
        <v>0</v>
      </c>
      <c r="AL912" t="str">
        <f>'Raw Data'!AA912</f>
        <v>["Lap and Shoulder Belt Used","Lap and Shoulder Belt Used"]</v>
      </c>
      <c r="AM912" s="5">
        <f t="shared" si="201"/>
        <v>0</v>
      </c>
      <c r="AN912" t="str">
        <f>'Raw Data'!AB912</f>
        <v>["Sports Utility Vehicle (SUV)","Sports Utility Vehicle (SUV)"]</v>
      </c>
      <c r="AO912" t="str">
        <f>'Raw Data'!AC912</f>
        <v>1231005200I</v>
      </c>
      <c r="AP912">
        <f>'Raw Data'!AD912</f>
        <v>17.693999999999999</v>
      </c>
      <c r="AQ912">
        <f>'Raw Data'!AE912</f>
        <v>34.653281999999997</v>
      </c>
      <c r="AR912">
        <f>'Raw Data'!AF912</f>
        <v>-84.436069000000003</v>
      </c>
      <c r="AS912">
        <f>'Raw Data'!AG912</f>
        <v>126</v>
      </c>
      <c r="AT912">
        <f>'Raw Data'!AH912</f>
        <v>28</v>
      </c>
      <c r="AU912">
        <f>'Raw Data'!AI912</f>
        <v>728</v>
      </c>
      <c r="AV912" t="str">
        <f>'Raw Data'!AJ912</f>
        <v>D6_0052_00_I</v>
      </c>
      <c r="AW912">
        <f>'Raw Data'!AK912</f>
        <v>7</v>
      </c>
      <c r="AX912">
        <f>'Raw Data'!AL912</f>
        <v>7</v>
      </c>
      <c r="AY912" t="str">
        <f>'Raw Data'!AM912</f>
        <v>simple</v>
      </c>
      <c r="AZ912">
        <f>'Raw Data'!AN912</f>
        <v>666.5</v>
      </c>
      <c r="BA912">
        <f>'Raw Data'!AO912</f>
        <v>36.1</v>
      </c>
      <c r="BB912">
        <f>'Raw Data'!AP912</f>
        <v>419.1</v>
      </c>
      <c r="BC912">
        <f>'Raw Data'!AQ912</f>
        <v>-84.437702999999999</v>
      </c>
      <c r="BD912">
        <f>'Raw Data'!AR912</f>
        <v>34.654775000000001</v>
      </c>
      <c r="BE912">
        <f>'Raw Data'!AS912</f>
        <v>-84.436899999999994</v>
      </c>
      <c r="BF912">
        <f>'Raw Data'!AT912</f>
        <v>34.653858</v>
      </c>
      <c r="BG912" t="str">
        <f>'Raw Data'!AU912</f>
        <v>1231005200I</v>
      </c>
      <c r="BH912">
        <f>'Raw Data'!AV912</f>
        <v>1</v>
      </c>
      <c r="BI912">
        <f>'Raw Data'!AW912</f>
        <v>123</v>
      </c>
      <c r="BJ912">
        <f>'Raw Data'!AX912</f>
        <v>52</v>
      </c>
      <c r="BK912">
        <f>'Raw Data'!AY912</f>
        <v>0</v>
      </c>
      <c r="BL912">
        <f>'Raw Data'!AZ912</f>
        <v>55</v>
      </c>
      <c r="BM912">
        <f>'Raw Data'!BA912</f>
        <v>10.45</v>
      </c>
      <c r="BN912">
        <f>'Raw Data'!BB912</f>
        <v>10.3</v>
      </c>
      <c r="BO912">
        <f>'Raw Data'!BC912</f>
        <v>1616.5</v>
      </c>
      <c r="BP912">
        <f>'Raw Data'!BD912</f>
        <v>1624.3</v>
      </c>
      <c r="BQ912">
        <f>'Raw Data'!BE912</f>
        <v>1624.7</v>
      </c>
      <c r="BR912">
        <f>'Raw Data'!BF912</f>
        <v>55</v>
      </c>
      <c r="BS912">
        <f>'Raw Data'!BG912</f>
        <v>55.3</v>
      </c>
      <c r="BT912">
        <f>'Raw Data'!BH912</f>
        <v>0</v>
      </c>
      <c r="BU912">
        <f>'Raw Data'!BI912</f>
        <v>44151</v>
      </c>
      <c r="BV912" t="str">
        <f>'Raw Data'!BJ912</f>
        <v>NONE</v>
      </c>
      <c r="BW912">
        <f>'Raw Data'!BK912</f>
        <v>1.242E-3</v>
      </c>
      <c r="BX912">
        <f>'Raw Data'!BL912</f>
        <v>24754</v>
      </c>
      <c r="BY912">
        <f>'Raw Data'!BM912</f>
        <v>24202</v>
      </c>
      <c r="BZ912" t="str">
        <f>'Raw Data'!BN912</f>
        <v>1231005200I</v>
      </c>
      <c r="CA912" t="str">
        <f>'Raw Data'!BO912</f>
        <v>GILMER</v>
      </c>
      <c r="CB912">
        <f>'Raw Data'!BP912</f>
        <v>1</v>
      </c>
      <c r="CC912">
        <f>'Raw Data'!BQ912</f>
        <v>5200</v>
      </c>
      <c r="CD912">
        <f>'Raw Data'!BR912</f>
        <v>6</v>
      </c>
      <c r="CE912">
        <f>'Raw Data'!BS912</f>
        <v>1</v>
      </c>
      <c r="CF912">
        <f>'Raw Data'!BT912</f>
        <v>2</v>
      </c>
      <c r="CG912">
        <f>'Raw Data'!BU912</f>
        <v>2</v>
      </c>
      <c r="CH912">
        <f>'Raw Data'!BV912</f>
        <v>2</v>
      </c>
      <c r="CI912">
        <f>'Raw Data'!BW912</f>
        <v>4</v>
      </c>
      <c r="CJ912">
        <f>'Raw Data'!BX912</f>
        <v>3</v>
      </c>
      <c r="CK912">
        <f>'Raw Data'!BY912</f>
        <v>5</v>
      </c>
      <c r="CL912" t="str">
        <f>'Raw Data'!BZ912</f>
        <v>N</v>
      </c>
      <c r="CM912">
        <f t="shared" si="207"/>
        <v>0</v>
      </c>
      <c r="CN912">
        <f>'Raw Data'!CA912</f>
        <v>123</v>
      </c>
      <c r="CO912">
        <f>'Raw Data'!CB912</f>
        <v>52</v>
      </c>
      <c r="CP912">
        <f>'Raw Data'!CC912</f>
        <v>0</v>
      </c>
      <c r="CQ912" t="str">
        <f>'Raw Data'!CD912</f>
        <v>Not Urban</v>
      </c>
      <c r="CR912" t="str">
        <f>'Raw Data'!CE912</f>
        <v>Not Urban</v>
      </c>
      <c r="CS912">
        <f>'Raw Data'!CF912</f>
        <v>0</v>
      </c>
      <c r="CT912">
        <f>'Raw Data'!CG912</f>
        <v>55</v>
      </c>
      <c r="CU912">
        <f>'Raw Data'!CH912</f>
        <v>8440</v>
      </c>
      <c r="CV912" t="str">
        <f>'Raw Data'!CI912</f>
        <v xml:space="preserve"> </v>
      </c>
      <c r="CW912">
        <f>'Raw Data'!CJ912</f>
        <v>0</v>
      </c>
      <c r="CX912">
        <f>'Raw Data'!CK912</f>
        <v>1.6634359999999999</v>
      </c>
      <c r="CY912">
        <f>'Raw Data'!CL912</f>
        <v>9</v>
      </c>
      <c r="CZ912" t="str">
        <f>'Raw Data'!CM912</f>
        <v>State Mainline</v>
      </c>
      <c r="DA912">
        <f>'Raw Data'!CN912</f>
        <v>8440</v>
      </c>
      <c r="DB912">
        <f>'Raw Data'!CO912</f>
        <v>279829</v>
      </c>
      <c r="DC912">
        <f>'Raw Data'!CP912</f>
        <v>16.030999999999999</v>
      </c>
      <c r="DD912">
        <f>'Raw Data'!CQ912</f>
        <v>17.693999999999999</v>
      </c>
      <c r="DE912">
        <f>'Raw Data'!CR912</f>
        <v>279829</v>
      </c>
      <c r="DF912">
        <f>'Raw Data'!CS912</f>
        <v>0</v>
      </c>
      <c r="DG912">
        <f>'Raw Data'!CT912</f>
        <v>8782.9435869999998</v>
      </c>
      <c r="DH912">
        <f>'Raw Data'!CU912</f>
        <v>100</v>
      </c>
      <c r="DI912">
        <f>'Raw Data'!CV912</f>
        <v>24243</v>
      </c>
      <c r="DJ912">
        <f>'Raw Data'!CW912</f>
        <v>5.5098000000000001E-2</v>
      </c>
      <c r="DK912">
        <f>'Raw Data'!CX912</f>
        <v>0</v>
      </c>
      <c r="DL912">
        <f>'Raw Data'!CY912</f>
        <v>1.242E-3</v>
      </c>
      <c r="DM912">
        <f>'Raw Data'!CZ912</f>
        <v>239</v>
      </c>
      <c r="DN912" t="str">
        <f>'Raw Data'!DA912</f>
        <v>123-0204</v>
      </c>
      <c r="DO912" t="str">
        <f>'Raw Data'!DB912</f>
        <v>5R : Rural Major Collector</v>
      </c>
      <c r="DP912" t="str">
        <f>'Raw Data'!DC912</f>
        <v>34.664239, -84.449884</v>
      </c>
      <c r="DQ912">
        <f>'Raw Data'!DD912</f>
        <v>-84.449883999999997</v>
      </c>
      <c r="DR912">
        <f>'Raw Data'!DE912</f>
        <v>34.664239000000002</v>
      </c>
      <c r="DS912">
        <f>'Raw Data'!DF912</f>
        <v>34.664239000000002</v>
      </c>
      <c r="DT912">
        <f>'Raw Data'!DG912</f>
        <v>-84.449883999999997</v>
      </c>
      <c r="DU912">
        <f>'Raw Data'!DH912</f>
        <v>1.5422999999999999E-2</v>
      </c>
      <c r="DV912">
        <f>'Raw Data'!DI912</f>
        <v>1.242E-3</v>
      </c>
      <c r="DW912">
        <f>'Raw Data'!DJ912</f>
        <v>126</v>
      </c>
      <c r="DX912" s="11">
        <f t="shared" si="208"/>
        <v>4766.666666666667</v>
      </c>
      <c r="DY912" s="5">
        <f t="shared" si="209"/>
        <v>3925</v>
      </c>
      <c r="DZ912" s="5">
        <f t="shared" si="202"/>
        <v>841.66666666666697</v>
      </c>
      <c r="EA912" s="5">
        <f t="shared" si="203"/>
        <v>0.21443736730360941</v>
      </c>
      <c r="EB912" s="5">
        <f t="shared" si="204"/>
        <v>4345.8333333333339</v>
      </c>
      <c r="EC912">
        <f>'Raw Data'!DK912</f>
        <v>4640</v>
      </c>
      <c r="ED912">
        <f>'Raw Data'!DL912</f>
        <v>11.1</v>
      </c>
      <c r="EE912">
        <f>'Raw Data'!DM912</f>
        <v>4830</v>
      </c>
      <c r="EF912">
        <f>'Raw Data'!DN912</f>
        <v>11.1</v>
      </c>
      <c r="EG912">
        <f>'Raw Data'!DO912</f>
        <v>4830</v>
      </c>
      <c r="EH912">
        <f>'Raw Data'!DP912</f>
        <v>11.1</v>
      </c>
      <c r="EI912">
        <f>'Raw Data'!DQ912</f>
        <v>4260</v>
      </c>
      <c r="EJ912">
        <f>'Raw Data'!DR912</f>
        <v>0</v>
      </c>
      <c r="EK912">
        <f>'Raw Data'!DS912</f>
        <v>4140</v>
      </c>
      <c r="EL912">
        <f>'Raw Data'!DT912</f>
        <v>11.9</v>
      </c>
      <c r="EM912">
        <f>'Raw Data'!DU912</f>
        <v>4040</v>
      </c>
      <c r="EN912">
        <f>'Raw Data'!DV912</f>
        <v>11.1</v>
      </c>
      <c r="EO912">
        <f>'Raw Data'!DW912</f>
        <v>3850</v>
      </c>
      <c r="EP912">
        <f>'Raw Data'!DX912</f>
        <v>11.7</v>
      </c>
      <c r="EQ912">
        <f>'Raw Data'!DY912</f>
        <v>3670</v>
      </c>
      <c r="ER912">
        <f>'Raw Data'!DZ912</f>
        <v>11.7</v>
      </c>
      <c r="ES912">
        <f>'Raw Data'!EA912</f>
        <v>3690</v>
      </c>
      <c r="ET912">
        <f>'Raw Data'!EB912</f>
        <v>11.7</v>
      </c>
      <c r="EU912">
        <f>'Raw Data'!EC912</f>
        <v>4260</v>
      </c>
      <c r="EV912">
        <f>'Raw Data'!ED912</f>
        <v>0</v>
      </c>
      <c r="EW912">
        <f>'Raw Data'!EE912</f>
        <v>1.013E-3</v>
      </c>
    </row>
    <row r="913" spans="1:153" x14ac:dyDescent="0.3">
      <c r="A913">
        <f>'Raw Data'!A913</f>
        <v>911</v>
      </c>
      <c r="B913" t="str">
        <f>'Raw Data'!B913</f>
        <v>Point</v>
      </c>
      <c r="C913">
        <f>'Raw Data'!C913</f>
        <v>310</v>
      </c>
      <c r="D913">
        <f>'Raw Data'!D913</f>
        <v>615</v>
      </c>
      <c r="E913" t="str">
        <f>'Raw Data'!E913</f>
        <v>Point</v>
      </c>
      <c r="F913">
        <f>'Raw Data'!F913</f>
        <v>5884857</v>
      </c>
      <c r="G913" t="str">
        <f>'Raw Data'!G913</f>
        <v>Gilmer County Sheriff's Office</v>
      </c>
      <c r="H913" s="3">
        <f>'Raw Data'!H913</f>
        <v>42579</v>
      </c>
      <c r="L913">
        <f t="shared" si="196"/>
        <v>0</v>
      </c>
      <c r="M913" s="5">
        <f t="shared" si="197"/>
        <v>42579</v>
      </c>
      <c r="N913" s="5">
        <f t="shared" si="205"/>
        <v>2016</v>
      </c>
      <c r="O913" s="5" t="str" cm="1">
        <f t="array" ref="O913">_xlfn.IFS(N913&lt;=2016,"before treatment",N913=2017,"unknown",N913&gt;2017,"after treatment")</f>
        <v>before treatment</v>
      </c>
      <c r="P913" s="5">
        <f t="shared" si="198"/>
        <v>1</v>
      </c>
      <c r="Q913" s="5">
        <f t="shared" si="199"/>
        <v>0</v>
      </c>
      <c r="R913" t="str">
        <f>'Raw Data'!I913</f>
        <v>Gilmer</v>
      </c>
      <c r="S913" t="str">
        <f>'Raw Data'!J913</f>
        <v>State Route 52</v>
      </c>
      <c r="T913" t="str">
        <f>'Raw Data'!K913</f>
        <v>Mulkey Rd</v>
      </c>
      <c r="U913" t="str">
        <f>'Raw Data'!L913</f>
        <v>(O) No Injury</v>
      </c>
      <c r="V913">
        <f>'Raw Data'!M913</f>
        <v>0</v>
      </c>
      <c r="W913">
        <f>'Raw Data'!N913</f>
        <v>0</v>
      </c>
      <c r="X913">
        <f>'Raw Data'!O913</f>
        <v>0</v>
      </c>
      <c r="Y913" t="str">
        <f>'Raw Data'!P913</f>
        <v>(None)</v>
      </c>
      <c r="Z913" t="str">
        <f>'Raw Data'!Q913</f>
        <v>On Roadway - Roadway Intersection</v>
      </c>
      <c r="AA913" t="str">
        <f>'Raw Data'!R913</f>
        <v>(None)</v>
      </c>
      <c r="AB913" t="str">
        <f>'Raw Data'!S913</f>
        <v>Motor Vehicle in Motion</v>
      </c>
      <c r="AC913" t="str">
        <f>'Raw Data'!T913</f>
        <v>Other</v>
      </c>
      <c r="AD913">
        <f>'Raw Data'!U913</f>
        <v>2</v>
      </c>
      <c r="AE913" s="5" t="str">
        <f t="shared" si="206"/>
        <v>No</v>
      </c>
      <c r="AF913" t="str">
        <f>'Raw Data'!V913</f>
        <v>["Straight","Turning Left"]</v>
      </c>
      <c r="AG913" s="5">
        <f t="shared" si="200"/>
        <v>1</v>
      </c>
      <c r="AH913" t="str">
        <f>'Raw Data'!W913</f>
        <v>["West","West"]</v>
      </c>
      <c r="AI913" t="str">
        <f>'Raw Data'!X913</f>
        <v>Daylight</v>
      </c>
      <c r="AJ913" t="str">
        <f>'Raw Data'!Y913</f>
        <v>(None)</v>
      </c>
      <c r="AK913">
        <f>'Raw Data'!Z913</f>
        <v>0</v>
      </c>
      <c r="AL913" t="str">
        <f>'Raw Data'!AA913</f>
        <v>["Lap and Shoulder Belt Used","Lap and Shoulder Belt Used"]</v>
      </c>
      <c r="AM913" s="5">
        <f t="shared" si="201"/>
        <v>0</v>
      </c>
      <c r="AN913" t="str">
        <f>'Raw Data'!AB913</f>
        <v>["Passenger Car","Pickup Truck"]</v>
      </c>
      <c r="AO913" t="str">
        <f>'Raw Data'!AC913</f>
        <v>1231005200I</v>
      </c>
      <c r="AP913">
        <f>'Raw Data'!AD913</f>
        <v>17.690000000000001</v>
      </c>
      <c r="AQ913">
        <f>'Raw Data'!AE913</f>
        <v>34.653328000000002</v>
      </c>
      <c r="AR913">
        <f>'Raw Data'!AF913</f>
        <v>-84.436141000000006</v>
      </c>
      <c r="AS913">
        <f>'Raw Data'!AG913</f>
        <v>126</v>
      </c>
      <c r="AT913">
        <f>'Raw Data'!AH913</f>
        <v>28</v>
      </c>
      <c r="AU913">
        <f>'Raw Data'!AI913</f>
        <v>728</v>
      </c>
      <c r="AV913" t="str">
        <f>'Raw Data'!AJ913</f>
        <v>D6_0052_00_I</v>
      </c>
      <c r="AW913">
        <f>'Raw Data'!AK913</f>
        <v>7</v>
      </c>
      <c r="AX913">
        <f>'Raw Data'!AL913</f>
        <v>7</v>
      </c>
      <c r="AY913" t="str">
        <f>'Raw Data'!AM913</f>
        <v>simple</v>
      </c>
      <c r="AZ913">
        <f>'Raw Data'!AN913</f>
        <v>666.5</v>
      </c>
      <c r="BA913">
        <f>'Raw Data'!AO913</f>
        <v>36.1</v>
      </c>
      <c r="BB913">
        <f>'Raw Data'!AP913</f>
        <v>419.1</v>
      </c>
      <c r="BC913">
        <f>'Raw Data'!AQ913</f>
        <v>-84.437702999999999</v>
      </c>
      <c r="BD913">
        <f>'Raw Data'!AR913</f>
        <v>34.654775000000001</v>
      </c>
      <c r="BE913">
        <f>'Raw Data'!AS913</f>
        <v>-84.436899999999994</v>
      </c>
      <c r="BF913">
        <f>'Raw Data'!AT913</f>
        <v>34.653858</v>
      </c>
      <c r="BG913" t="str">
        <f>'Raw Data'!AU913</f>
        <v>1231005200I</v>
      </c>
      <c r="BH913">
        <f>'Raw Data'!AV913</f>
        <v>1</v>
      </c>
      <c r="BI913">
        <f>'Raw Data'!AW913</f>
        <v>123</v>
      </c>
      <c r="BJ913">
        <f>'Raw Data'!AX913</f>
        <v>52</v>
      </c>
      <c r="BK913">
        <f>'Raw Data'!AY913</f>
        <v>0</v>
      </c>
      <c r="BL913">
        <f>'Raw Data'!AZ913</f>
        <v>55</v>
      </c>
      <c r="BM913">
        <f>'Raw Data'!BA913</f>
        <v>10.45</v>
      </c>
      <c r="BN913">
        <f>'Raw Data'!BB913</f>
        <v>10.3</v>
      </c>
      <c r="BO913">
        <f>'Raw Data'!BC913</f>
        <v>1616.5</v>
      </c>
      <c r="BP913">
        <f>'Raw Data'!BD913</f>
        <v>1624.3</v>
      </c>
      <c r="BQ913">
        <f>'Raw Data'!BE913</f>
        <v>1624.7</v>
      </c>
      <c r="BR913">
        <f>'Raw Data'!BF913</f>
        <v>55</v>
      </c>
      <c r="BS913">
        <f>'Raw Data'!BG913</f>
        <v>55.3</v>
      </c>
      <c r="BT913">
        <f>'Raw Data'!BH913</f>
        <v>0</v>
      </c>
      <c r="BU913">
        <f>'Raw Data'!BI913</f>
        <v>44151</v>
      </c>
      <c r="BV913" t="str">
        <f>'Raw Data'!BJ913</f>
        <v>NONE</v>
      </c>
      <c r="BW913">
        <f>'Raw Data'!BK913</f>
        <v>1.242E-3</v>
      </c>
      <c r="BX913">
        <f>'Raw Data'!BL913</f>
        <v>24754</v>
      </c>
      <c r="BY913">
        <f>'Raw Data'!BM913</f>
        <v>24202</v>
      </c>
      <c r="BZ913" t="str">
        <f>'Raw Data'!BN913</f>
        <v>1231005200I</v>
      </c>
      <c r="CA913" t="str">
        <f>'Raw Data'!BO913</f>
        <v>GILMER</v>
      </c>
      <c r="CB913">
        <f>'Raw Data'!BP913</f>
        <v>1</v>
      </c>
      <c r="CC913">
        <f>'Raw Data'!BQ913</f>
        <v>5200</v>
      </c>
      <c r="CD913">
        <f>'Raw Data'!BR913</f>
        <v>6</v>
      </c>
      <c r="CE913">
        <f>'Raw Data'!BS913</f>
        <v>1</v>
      </c>
      <c r="CF913">
        <f>'Raw Data'!BT913</f>
        <v>2</v>
      </c>
      <c r="CG913">
        <f>'Raw Data'!BU913</f>
        <v>2</v>
      </c>
      <c r="CH913">
        <f>'Raw Data'!BV913</f>
        <v>2</v>
      </c>
      <c r="CI913">
        <f>'Raw Data'!BW913</f>
        <v>4</v>
      </c>
      <c r="CJ913">
        <f>'Raw Data'!BX913</f>
        <v>3</v>
      </c>
      <c r="CK913">
        <f>'Raw Data'!BY913</f>
        <v>5</v>
      </c>
      <c r="CL913" t="str">
        <f>'Raw Data'!BZ913</f>
        <v>N</v>
      </c>
      <c r="CM913">
        <f t="shared" si="207"/>
        <v>0</v>
      </c>
      <c r="CN913">
        <f>'Raw Data'!CA913</f>
        <v>123</v>
      </c>
      <c r="CO913">
        <f>'Raw Data'!CB913</f>
        <v>52</v>
      </c>
      <c r="CP913">
        <f>'Raw Data'!CC913</f>
        <v>0</v>
      </c>
      <c r="CQ913" t="str">
        <f>'Raw Data'!CD913</f>
        <v>Not Urban</v>
      </c>
      <c r="CR913" t="str">
        <f>'Raw Data'!CE913</f>
        <v>Not Urban</v>
      </c>
      <c r="CS913">
        <f>'Raw Data'!CF913</f>
        <v>0</v>
      </c>
      <c r="CT913">
        <f>'Raw Data'!CG913</f>
        <v>55</v>
      </c>
      <c r="CU913">
        <f>'Raw Data'!CH913</f>
        <v>8440</v>
      </c>
      <c r="CV913" t="str">
        <f>'Raw Data'!CI913</f>
        <v xml:space="preserve"> </v>
      </c>
      <c r="CW913">
        <f>'Raw Data'!CJ913</f>
        <v>0</v>
      </c>
      <c r="CX913">
        <f>'Raw Data'!CK913</f>
        <v>1.6634359999999999</v>
      </c>
      <c r="CY913">
        <f>'Raw Data'!CL913</f>
        <v>9</v>
      </c>
      <c r="CZ913" t="str">
        <f>'Raw Data'!CM913</f>
        <v>State Mainline</v>
      </c>
      <c r="DA913">
        <f>'Raw Data'!CN913</f>
        <v>8440</v>
      </c>
      <c r="DB913">
        <f>'Raw Data'!CO913</f>
        <v>279829</v>
      </c>
      <c r="DC913">
        <f>'Raw Data'!CP913</f>
        <v>16.030999999999999</v>
      </c>
      <c r="DD913">
        <f>'Raw Data'!CQ913</f>
        <v>17.693999999999999</v>
      </c>
      <c r="DE913">
        <f>'Raw Data'!CR913</f>
        <v>279829</v>
      </c>
      <c r="DF913">
        <f>'Raw Data'!CS913</f>
        <v>0</v>
      </c>
      <c r="DG913">
        <f>'Raw Data'!CT913</f>
        <v>8782.9435869999998</v>
      </c>
      <c r="DH913">
        <f>'Raw Data'!CU913</f>
        <v>100</v>
      </c>
      <c r="DI913">
        <f>'Raw Data'!CV913</f>
        <v>24243</v>
      </c>
      <c r="DJ913">
        <f>'Raw Data'!CW913</f>
        <v>5.5098000000000001E-2</v>
      </c>
      <c r="DK913">
        <f>'Raw Data'!CX913</f>
        <v>0</v>
      </c>
      <c r="DL913">
        <f>'Raw Data'!CY913</f>
        <v>1.242E-3</v>
      </c>
      <c r="DM913">
        <f>'Raw Data'!CZ913</f>
        <v>239</v>
      </c>
      <c r="DN913" t="str">
        <f>'Raw Data'!DA913</f>
        <v>123-0204</v>
      </c>
      <c r="DO913" t="str">
        <f>'Raw Data'!DB913</f>
        <v>5R : Rural Major Collector</v>
      </c>
      <c r="DP913" t="str">
        <f>'Raw Data'!DC913</f>
        <v>34.664239, -84.449884</v>
      </c>
      <c r="DQ913">
        <f>'Raw Data'!DD913</f>
        <v>-84.449883999999997</v>
      </c>
      <c r="DR913">
        <f>'Raw Data'!DE913</f>
        <v>34.664239000000002</v>
      </c>
      <c r="DS913">
        <f>'Raw Data'!DF913</f>
        <v>34.664239000000002</v>
      </c>
      <c r="DT913">
        <f>'Raw Data'!DG913</f>
        <v>-84.449883999999997</v>
      </c>
      <c r="DU913">
        <f>'Raw Data'!DH913</f>
        <v>1.5422999999999999E-2</v>
      </c>
      <c r="DV913">
        <f>'Raw Data'!DI913</f>
        <v>1.242E-3</v>
      </c>
      <c r="DW913">
        <f>'Raw Data'!DJ913</f>
        <v>126</v>
      </c>
      <c r="DX913" s="11">
        <f t="shared" si="208"/>
        <v>4766.666666666667</v>
      </c>
      <c r="DY913" s="5">
        <f t="shared" si="209"/>
        <v>3925</v>
      </c>
      <c r="DZ913" s="5">
        <f t="shared" si="202"/>
        <v>841.66666666666697</v>
      </c>
      <c r="EA913" s="5">
        <f t="shared" si="203"/>
        <v>0.21443736730360941</v>
      </c>
      <c r="EB913" s="5">
        <f t="shared" si="204"/>
        <v>4345.8333333333339</v>
      </c>
      <c r="EC913">
        <f>'Raw Data'!DK913</f>
        <v>4640</v>
      </c>
      <c r="ED913">
        <f>'Raw Data'!DL913</f>
        <v>11.1</v>
      </c>
      <c r="EE913">
        <f>'Raw Data'!DM913</f>
        <v>4830</v>
      </c>
      <c r="EF913">
        <f>'Raw Data'!DN913</f>
        <v>11.1</v>
      </c>
      <c r="EG913">
        <f>'Raw Data'!DO913</f>
        <v>4830</v>
      </c>
      <c r="EH913">
        <f>'Raw Data'!DP913</f>
        <v>11.1</v>
      </c>
      <c r="EI913">
        <f>'Raw Data'!DQ913</f>
        <v>4260</v>
      </c>
      <c r="EJ913">
        <f>'Raw Data'!DR913</f>
        <v>0</v>
      </c>
      <c r="EK913">
        <f>'Raw Data'!DS913</f>
        <v>4140</v>
      </c>
      <c r="EL913">
        <f>'Raw Data'!DT913</f>
        <v>11.9</v>
      </c>
      <c r="EM913">
        <f>'Raw Data'!DU913</f>
        <v>4040</v>
      </c>
      <c r="EN913">
        <f>'Raw Data'!DV913</f>
        <v>11.1</v>
      </c>
      <c r="EO913">
        <f>'Raw Data'!DW913</f>
        <v>3850</v>
      </c>
      <c r="EP913">
        <f>'Raw Data'!DX913</f>
        <v>11.7</v>
      </c>
      <c r="EQ913">
        <f>'Raw Data'!DY913</f>
        <v>3670</v>
      </c>
      <c r="ER913">
        <f>'Raw Data'!DZ913</f>
        <v>11.7</v>
      </c>
      <c r="ES913">
        <f>'Raw Data'!EA913</f>
        <v>3690</v>
      </c>
      <c r="ET913">
        <f>'Raw Data'!EB913</f>
        <v>11.7</v>
      </c>
      <c r="EU913">
        <f>'Raw Data'!EC913</f>
        <v>4260</v>
      </c>
      <c r="EV913">
        <f>'Raw Data'!ED913</f>
        <v>0</v>
      </c>
      <c r="EW913">
        <f>'Raw Data'!EE913</f>
        <v>9.2800000000000001E-4</v>
      </c>
    </row>
    <row r="914" spans="1:153" x14ac:dyDescent="0.3">
      <c r="A914">
        <f>'Raw Data'!A914</f>
        <v>912</v>
      </c>
      <c r="B914" t="str">
        <f>'Raw Data'!B914</f>
        <v>Point</v>
      </c>
      <c r="C914">
        <f>'Raw Data'!C914</f>
        <v>320</v>
      </c>
      <c r="D914">
        <f>'Raw Data'!D914</f>
        <v>602</v>
      </c>
      <c r="E914" t="str">
        <f>'Raw Data'!E914</f>
        <v>Point</v>
      </c>
      <c r="F914">
        <f>'Raw Data'!F914</f>
        <v>5928487</v>
      </c>
      <c r="G914" t="str">
        <f>'Raw Data'!G914</f>
        <v>Gsp Post 00</v>
      </c>
      <c r="H914" s="3">
        <f>'Raw Data'!H914</f>
        <v>42633</v>
      </c>
      <c r="L914">
        <f t="shared" si="196"/>
        <v>0</v>
      </c>
      <c r="M914" s="5">
        <f t="shared" si="197"/>
        <v>42633</v>
      </c>
      <c r="N914" s="5">
        <f t="shared" si="205"/>
        <v>2016</v>
      </c>
      <c r="O914" s="5" t="str" cm="1">
        <f t="array" ref="O914">_xlfn.IFS(N914&lt;=2016,"before treatment",N914=2017,"unknown",N914&gt;2017,"after treatment")</f>
        <v>before treatment</v>
      </c>
      <c r="P914" s="5">
        <f t="shared" si="198"/>
        <v>1</v>
      </c>
      <c r="Q914" s="5">
        <f t="shared" si="199"/>
        <v>0</v>
      </c>
      <c r="R914" t="str">
        <f>'Raw Data'!I914</f>
        <v>Gilmer</v>
      </c>
      <c r="S914" t="str">
        <f>'Raw Data'!J914</f>
        <v>["Mulkey Rd","State Route 52","State Route 52"]</v>
      </c>
      <c r="T914" t="str">
        <f>'Raw Data'!K914</f>
        <v>Sr 52</v>
      </c>
      <c r="U914" t="str">
        <f>'Raw Data'!L914</f>
        <v>(C) Possible Injury / Complaint</v>
      </c>
      <c r="V914">
        <f>'Raw Data'!M914</f>
        <v>0</v>
      </c>
      <c r="W914">
        <f>'Raw Data'!N914</f>
        <v>0</v>
      </c>
      <c r="X914">
        <f>'Raw Data'!O914</f>
        <v>0</v>
      </c>
      <c r="Y914" t="str">
        <f>'Raw Data'!P914</f>
        <v>Rear End</v>
      </c>
      <c r="Z914" t="str">
        <f>'Raw Data'!Q914</f>
        <v>On Roadway - Roadway Intersection</v>
      </c>
      <c r="AA914" t="str">
        <f>'Raw Data'!R914</f>
        <v>["Motor Vehicle in Motion","Motor Vehicle in Motion"]</v>
      </c>
      <c r="AB914" t="str">
        <f>'Raw Data'!S914</f>
        <v>["Motor Vehicle in Motion","Motor Vehicle in Motion"]</v>
      </c>
      <c r="AC914" t="str">
        <f>'Raw Data'!T914</f>
        <v>["Following Too Close","No Contributing Factors"]</v>
      </c>
      <c r="AD914">
        <f>'Raw Data'!U914</f>
        <v>2</v>
      </c>
      <c r="AE914" s="5" t="str">
        <f t="shared" si="206"/>
        <v>No</v>
      </c>
      <c r="AF914" t="str">
        <f>'Raw Data'!V914</f>
        <v>["Stopped","Straight"]</v>
      </c>
      <c r="AG914" s="5">
        <f t="shared" si="200"/>
        <v>0</v>
      </c>
      <c r="AH914" t="str">
        <f>'Raw Data'!W914</f>
        <v>["North","North"]</v>
      </c>
      <c r="AI914" t="str">
        <f>'Raw Data'!X914</f>
        <v>Daylight</v>
      </c>
      <c r="AJ914" t="str">
        <f>'Raw Data'!Y914</f>
        <v>Dry</v>
      </c>
      <c r="AK914">
        <f>'Raw Data'!Z914</f>
        <v>0</v>
      </c>
      <c r="AL914" t="str">
        <f>'Raw Data'!AA914</f>
        <v>["Lap and Shoulder Belt Used","Lap and Shoulder Belt Used","Lap and Shoulder Belt Used"]</v>
      </c>
      <c r="AM914" s="5">
        <f t="shared" si="201"/>
        <v>0</v>
      </c>
      <c r="AN914" t="str">
        <f>'Raw Data'!AB914</f>
        <v>["Passenger Car","Passenger Car"]</v>
      </c>
      <c r="AO914" t="str">
        <f>'Raw Data'!AC914</f>
        <v>1231005200I</v>
      </c>
      <c r="AP914">
        <f>'Raw Data'!AD914</f>
        <v>17.690000000000001</v>
      </c>
      <c r="AQ914">
        <f>'Raw Data'!AE914</f>
        <v>34.653312</v>
      </c>
      <c r="AR914">
        <f>'Raw Data'!AF914</f>
        <v>-84.436117999999993</v>
      </c>
      <c r="AS914">
        <f>'Raw Data'!AG914</f>
        <v>126</v>
      </c>
      <c r="AT914">
        <f>'Raw Data'!AH914</f>
        <v>28</v>
      </c>
      <c r="AU914">
        <f>'Raw Data'!AI914</f>
        <v>728</v>
      </c>
      <c r="AV914" t="str">
        <f>'Raw Data'!AJ914</f>
        <v>D6_0052_00_I</v>
      </c>
      <c r="AW914">
        <f>'Raw Data'!AK914</f>
        <v>7</v>
      </c>
      <c r="AX914">
        <f>'Raw Data'!AL914</f>
        <v>7</v>
      </c>
      <c r="AY914" t="str">
        <f>'Raw Data'!AM914</f>
        <v>simple</v>
      </c>
      <c r="AZ914">
        <f>'Raw Data'!AN914</f>
        <v>666.5</v>
      </c>
      <c r="BA914">
        <f>'Raw Data'!AO914</f>
        <v>36.1</v>
      </c>
      <c r="BB914">
        <f>'Raw Data'!AP914</f>
        <v>419.1</v>
      </c>
      <c r="BC914">
        <f>'Raw Data'!AQ914</f>
        <v>-84.437702999999999</v>
      </c>
      <c r="BD914">
        <f>'Raw Data'!AR914</f>
        <v>34.654775000000001</v>
      </c>
      <c r="BE914">
        <f>'Raw Data'!AS914</f>
        <v>-84.436899999999994</v>
      </c>
      <c r="BF914">
        <f>'Raw Data'!AT914</f>
        <v>34.653858</v>
      </c>
      <c r="BG914" t="str">
        <f>'Raw Data'!AU914</f>
        <v>1231005200I</v>
      </c>
      <c r="BH914">
        <f>'Raw Data'!AV914</f>
        <v>1</v>
      </c>
      <c r="BI914">
        <f>'Raw Data'!AW914</f>
        <v>123</v>
      </c>
      <c r="BJ914">
        <f>'Raw Data'!AX914</f>
        <v>52</v>
      </c>
      <c r="BK914">
        <f>'Raw Data'!AY914</f>
        <v>0</v>
      </c>
      <c r="BL914">
        <f>'Raw Data'!AZ914</f>
        <v>55</v>
      </c>
      <c r="BM914">
        <f>'Raw Data'!BA914</f>
        <v>10.45</v>
      </c>
      <c r="BN914">
        <f>'Raw Data'!BB914</f>
        <v>10.3</v>
      </c>
      <c r="BO914">
        <f>'Raw Data'!BC914</f>
        <v>1616.5</v>
      </c>
      <c r="BP914">
        <f>'Raw Data'!BD914</f>
        <v>1624.3</v>
      </c>
      <c r="BQ914">
        <f>'Raw Data'!BE914</f>
        <v>1624.7</v>
      </c>
      <c r="BR914">
        <f>'Raw Data'!BF914</f>
        <v>55</v>
      </c>
      <c r="BS914">
        <f>'Raw Data'!BG914</f>
        <v>55.3</v>
      </c>
      <c r="BT914">
        <f>'Raw Data'!BH914</f>
        <v>0</v>
      </c>
      <c r="BU914">
        <f>'Raw Data'!BI914</f>
        <v>44151</v>
      </c>
      <c r="BV914" t="str">
        <f>'Raw Data'!BJ914</f>
        <v>NONE</v>
      </c>
      <c r="BW914">
        <f>'Raw Data'!BK914</f>
        <v>1.242E-3</v>
      </c>
      <c r="BX914">
        <f>'Raw Data'!BL914</f>
        <v>24754</v>
      </c>
      <c r="BY914">
        <f>'Raw Data'!BM914</f>
        <v>24202</v>
      </c>
      <c r="BZ914" t="str">
        <f>'Raw Data'!BN914</f>
        <v>1231005200I</v>
      </c>
      <c r="CA914" t="str">
        <f>'Raw Data'!BO914</f>
        <v>GILMER</v>
      </c>
      <c r="CB914">
        <f>'Raw Data'!BP914</f>
        <v>1</v>
      </c>
      <c r="CC914">
        <f>'Raw Data'!BQ914</f>
        <v>5200</v>
      </c>
      <c r="CD914">
        <f>'Raw Data'!BR914</f>
        <v>6</v>
      </c>
      <c r="CE914">
        <f>'Raw Data'!BS914</f>
        <v>1</v>
      </c>
      <c r="CF914">
        <f>'Raw Data'!BT914</f>
        <v>2</v>
      </c>
      <c r="CG914">
        <f>'Raw Data'!BU914</f>
        <v>2</v>
      </c>
      <c r="CH914">
        <f>'Raw Data'!BV914</f>
        <v>2</v>
      </c>
      <c r="CI914">
        <f>'Raw Data'!BW914</f>
        <v>4</v>
      </c>
      <c r="CJ914">
        <f>'Raw Data'!BX914</f>
        <v>3</v>
      </c>
      <c r="CK914">
        <f>'Raw Data'!BY914</f>
        <v>5</v>
      </c>
      <c r="CL914" t="str">
        <f>'Raw Data'!BZ914</f>
        <v>N</v>
      </c>
      <c r="CM914">
        <f t="shared" si="207"/>
        <v>0</v>
      </c>
      <c r="CN914">
        <f>'Raw Data'!CA914</f>
        <v>123</v>
      </c>
      <c r="CO914">
        <f>'Raw Data'!CB914</f>
        <v>52</v>
      </c>
      <c r="CP914">
        <f>'Raw Data'!CC914</f>
        <v>0</v>
      </c>
      <c r="CQ914" t="str">
        <f>'Raw Data'!CD914</f>
        <v>Not Urban</v>
      </c>
      <c r="CR914" t="str">
        <f>'Raw Data'!CE914</f>
        <v>Not Urban</v>
      </c>
      <c r="CS914">
        <f>'Raw Data'!CF914</f>
        <v>0</v>
      </c>
      <c r="CT914">
        <f>'Raw Data'!CG914</f>
        <v>55</v>
      </c>
      <c r="CU914">
        <f>'Raw Data'!CH914</f>
        <v>8440</v>
      </c>
      <c r="CV914" t="str">
        <f>'Raw Data'!CI914</f>
        <v xml:space="preserve"> </v>
      </c>
      <c r="CW914">
        <f>'Raw Data'!CJ914</f>
        <v>0</v>
      </c>
      <c r="CX914">
        <f>'Raw Data'!CK914</f>
        <v>1.6634359999999999</v>
      </c>
      <c r="CY914">
        <f>'Raw Data'!CL914</f>
        <v>9</v>
      </c>
      <c r="CZ914" t="str">
        <f>'Raw Data'!CM914</f>
        <v>State Mainline</v>
      </c>
      <c r="DA914">
        <f>'Raw Data'!CN914</f>
        <v>8440</v>
      </c>
      <c r="DB914">
        <f>'Raw Data'!CO914</f>
        <v>279829</v>
      </c>
      <c r="DC914">
        <f>'Raw Data'!CP914</f>
        <v>16.030999999999999</v>
      </c>
      <c r="DD914">
        <f>'Raw Data'!CQ914</f>
        <v>17.693999999999999</v>
      </c>
      <c r="DE914">
        <f>'Raw Data'!CR914</f>
        <v>279829</v>
      </c>
      <c r="DF914">
        <f>'Raw Data'!CS914</f>
        <v>0</v>
      </c>
      <c r="DG914">
        <f>'Raw Data'!CT914</f>
        <v>8782.9435869999998</v>
      </c>
      <c r="DH914">
        <f>'Raw Data'!CU914</f>
        <v>100</v>
      </c>
      <c r="DI914">
        <f>'Raw Data'!CV914</f>
        <v>24243</v>
      </c>
      <c r="DJ914">
        <f>'Raw Data'!CW914</f>
        <v>5.5098000000000001E-2</v>
      </c>
      <c r="DK914">
        <f>'Raw Data'!CX914</f>
        <v>0</v>
      </c>
      <c r="DL914">
        <f>'Raw Data'!CY914</f>
        <v>1.242E-3</v>
      </c>
      <c r="DM914">
        <f>'Raw Data'!CZ914</f>
        <v>239</v>
      </c>
      <c r="DN914" t="str">
        <f>'Raw Data'!DA914</f>
        <v>123-0204</v>
      </c>
      <c r="DO914" t="str">
        <f>'Raw Data'!DB914</f>
        <v>5R : Rural Major Collector</v>
      </c>
      <c r="DP914" t="str">
        <f>'Raw Data'!DC914</f>
        <v>34.664239, -84.449884</v>
      </c>
      <c r="DQ914">
        <f>'Raw Data'!DD914</f>
        <v>-84.449883999999997</v>
      </c>
      <c r="DR914">
        <f>'Raw Data'!DE914</f>
        <v>34.664239000000002</v>
      </c>
      <c r="DS914">
        <f>'Raw Data'!DF914</f>
        <v>34.664239000000002</v>
      </c>
      <c r="DT914">
        <f>'Raw Data'!DG914</f>
        <v>-84.449883999999997</v>
      </c>
      <c r="DU914">
        <f>'Raw Data'!DH914</f>
        <v>1.5422999999999999E-2</v>
      </c>
      <c r="DV914">
        <f>'Raw Data'!DI914</f>
        <v>1.242E-3</v>
      </c>
      <c r="DW914">
        <f>'Raw Data'!DJ914</f>
        <v>126</v>
      </c>
      <c r="DX914" s="11">
        <f t="shared" si="208"/>
        <v>4766.666666666667</v>
      </c>
      <c r="DY914" s="5">
        <f t="shared" si="209"/>
        <v>3925</v>
      </c>
      <c r="DZ914" s="5">
        <f t="shared" si="202"/>
        <v>841.66666666666697</v>
      </c>
      <c r="EA914" s="5">
        <f t="shared" si="203"/>
        <v>0.21443736730360941</v>
      </c>
      <c r="EB914" s="5">
        <f t="shared" si="204"/>
        <v>4345.8333333333339</v>
      </c>
      <c r="EC914">
        <f>'Raw Data'!DK914</f>
        <v>4640</v>
      </c>
      <c r="ED914">
        <f>'Raw Data'!DL914</f>
        <v>11.1</v>
      </c>
      <c r="EE914">
        <f>'Raw Data'!DM914</f>
        <v>4830</v>
      </c>
      <c r="EF914">
        <f>'Raw Data'!DN914</f>
        <v>11.1</v>
      </c>
      <c r="EG914">
        <f>'Raw Data'!DO914</f>
        <v>4830</v>
      </c>
      <c r="EH914">
        <f>'Raw Data'!DP914</f>
        <v>11.1</v>
      </c>
      <c r="EI914">
        <f>'Raw Data'!DQ914</f>
        <v>4260</v>
      </c>
      <c r="EJ914">
        <f>'Raw Data'!DR914</f>
        <v>0</v>
      </c>
      <c r="EK914">
        <f>'Raw Data'!DS914</f>
        <v>4140</v>
      </c>
      <c r="EL914">
        <f>'Raw Data'!DT914</f>
        <v>11.9</v>
      </c>
      <c r="EM914">
        <f>'Raw Data'!DU914</f>
        <v>4040</v>
      </c>
      <c r="EN914">
        <f>'Raw Data'!DV914</f>
        <v>11.1</v>
      </c>
      <c r="EO914">
        <f>'Raw Data'!DW914</f>
        <v>3850</v>
      </c>
      <c r="EP914">
        <f>'Raw Data'!DX914</f>
        <v>11.7</v>
      </c>
      <c r="EQ914">
        <f>'Raw Data'!DY914</f>
        <v>3670</v>
      </c>
      <c r="ER914">
        <f>'Raw Data'!DZ914</f>
        <v>11.7</v>
      </c>
      <c r="ES914">
        <f>'Raw Data'!EA914</f>
        <v>3690</v>
      </c>
      <c r="ET914">
        <f>'Raw Data'!EB914</f>
        <v>11.7</v>
      </c>
      <c r="EU914">
        <f>'Raw Data'!EC914</f>
        <v>4260</v>
      </c>
      <c r="EV914">
        <f>'Raw Data'!ED914</f>
        <v>0</v>
      </c>
      <c r="EW914">
        <f>'Raw Data'!EE914</f>
        <v>9.5600000000000004E-4</v>
      </c>
    </row>
    <row r="915" spans="1:153" x14ac:dyDescent="0.3">
      <c r="A915">
        <f>'Raw Data'!A915</f>
        <v>913</v>
      </c>
      <c r="B915" t="str">
        <f>'Raw Data'!B915</f>
        <v>Point</v>
      </c>
      <c r="C915">
        <f>'Raw Data'!C915</f>
        <v>599</v>
      </c>
      <c r="D915">
        <f>'Raw Data'!D915</f>
        <v>608</v>
      </c>
      <c r="E915" t="str">
        <f>'Raw Data'!E915</f>
        <v>Point</v>
      </c>
      <c r="F915">
        <f>'Raw Data'!F915</f>
        <v>6012894</v>
      </c>
      <c r="G915" t="str">
        <f>'Raw Data'!G915</f>
        <v>Gilmer County Sheriff's Office</v>
      </c>
      <c r="H915" s="3">
        <f>'Raw Data'!H915</f>
        <v>42624</v>
      </c>
      <c r="L915">
        <f t="shared" si="196"/>
        <v>0</v>
      </c>
      <c r="M915" s="5">
        <f t="shared" si="197"/>
        <v>42624</v>
      </c>
      <c r="N915" s="5">
        <f t="shared" si="205"/>
        <v>2016</v>
      </c>
      <c r="O915" s="5" t="str" cm="1">
        <f t="array" ref="O915">_xlfn.IFS(N915&lt;=2016,"before treatment",N915=2017,"unknown",N915&gt;2017,"after treatment")</f>
        <v>before treatment</v>
      </c>
      <c r="P915" s="5">
        <f t="shared" si="198"/>
        <v>1</v>
      </c>
      <c r="Q915" s="5">
        <f t="shared" si="199"/>
        <v>0</v>
      </c>
      <c r="R915" t="str">
        <f>'Raw Data'!I915</f>
        <v>Gilmer</v>
      </c>
      <c r="S915" t="str">
        <f>'Raw Data'!J915</f>
        <v>State Route 52</v>
      </c>
      <c r="T915" t="str">
        <f>'Raw Data'!K915</f>
        <v>Mulkey Rd</v>
      </c>
      <c r="U915" t="str">
        <f>'Raw Data'!L915</f>
        <v>(O) No Injury</v>
      </c>
      <c r="V915">
        <f>'Raw Data'!M915</f>
        <v>0</v>
      </c>
      <c r="W915">
        <f>'Raw Data'!N915</f>
        <v>0</v>
      </c>
      <c r="X915">
        <f>'Raw Data'!O915</f>
        <v>0</v>
      </c>
      <c r="Y915" t="str">
        <f>'Raw Data'!P915</f>
        <v>Not a Collision with Motor Vehicle</v>
      </c>
      <c r="Z915" t="str">
        <f>'Raw Data'!Q915</f>
        <v>Off Roadway</v>
      </c>
      <c r="AA915" t="str">
        <f>'Raw Data'!R915</f>
        <v>Embankment</v>
      </c>
      <c r="AB915" t="str">
        <f>'Raw Data'!S915</f>
        <v>Embankment</v>
      </c>
      <c r="AC915" t="str">
        <f>'Raw Data'!T915</f>
        <v>Driver Lost Control</v>
      </c>
      <c r="AD915">
        <f>'Raw Data'!U915</f>
        <v>1</v>
      </c>
      <c r="AE915" s="5" t="str">
        <f t="shared" si="206"/>
        <v>Yes</v>
      </c>
      <c r="AF915" t="str">
        <f>'Raw Data'!V915</f>
        <v>Straight</v>
      </c>
      <c r="AG915" s="5">
        <f t="shared" si="200"/>
        <v>0</v>
      </c>
      <c r="AH915" t="str">
        <f>'Raw Data'!W915</f>
        <v>East</v>
      </c>
      <c r="AI915" t="str">
        <f>'Raw Data'!X915</f>
        <v>Daylight</v>
      </c>
      <c r="AJ915" t="str">
        <f>'Raw Data'!Y915</f>
        <v>Dry</v>
      </c>
      <c r="AK915">
        <f>'Raw Data'!Z915</f>
        <v>33</v>
      </c>
      <c r="AL915" t="str">
        <f>'Raw Data'!AA915</f>
        <v>None Used</v>
      </c>
      <c r="AM915" s="5">
        <f t="shared" si="201"/>
        <v>0</v>
      </c>
      <c r="AN915" t="str">
        <f>'Raw Data'!AB915</f>
        <v>Passenger Car</v>
      </c>
      <c r="AO915" t="str">
        <f>'Raw Data'!AC915</f>
        <v>1231005200I</v>
      </c>
      <c r="AP915">
        <f>'Raw Data'!AD915</f>
        <v>17.725224999999998</v>
      </c>
      <c r="AQ915">
        <f>'Raw Data'!AE915</f>
        <v>34.653044999999999</v>
      </c>
      <c r="AR915">
        <f>'Raw Data'!AF915</f>
        <v>-84.435630000000003</v>
      </c>
      <c r="AS915">
        <f>'Raw Data'!AG915</f>
        <v>126</v>
      </c>
      <c r="AT915">
        <f>'Raw Data'!AH915</f>
        <v>28</v>
      </c>
      <c r="AU915">
        <f>'Raw Data'!AI915</f>
        <v>728</v>
      </c>
      <c r="AV915" t="str">
        <f>'Raw Data'!AJ915</f>
        <v>D6_0052_00_I</v>
      </c>
      <c r="AW915">
        <f>'Raw Data'!AK915</f>
        <v>7</v>
      </c>
      <c r="AX915">
        <f>'Raw Data'!AL915</f>
        <v>7</v>
      </c>
      <c r="AY915" t="str">
        <f>'Raw Data'!AM915</f>
        <v>simple</v>
      </c>
      <c r="AZ915">
        <f>'Raw Data'!AN915</f>
        <v>666.5</v>
      </c>
      <c r="BA915">
        <f>'Raw Data'!AO915</f>
        <v>36.1</v>
      </c>
      <c r="BB915">
        <f>'Raw Data'!AP915</f>
        <v>419.1</v>
      </c>
      <c r="BC915">
        <f>'Raw Data'!AQ915</f>
        <v>-84.437702999999999</v>
      </c>
      <c r="BD915">
        <f>'Raw Data'!AR915</f>
        <v>34.654775000000001</v>
      </c>
      <c r="BE915">
        <f>'Raw Data'!AS915</f>
        <v>-84.436899999999994</v>
      </c>
      <c r="BF915">
        <f>'Raw Data'!AT915</f>
        <v>34.653858</v>
      </c>
      <c r="BG915" t="str">
        <f>'Raw Data'!AU915</f>
        <v>1231005200I</v>
      </c>
      <c r="BH915">
        <f>'Raw Data'!AV915</f>
        <v>1</v>
      </c>
      <c r="BI915">
        <f>'Raw Data'!AW915</f>
        <v>123</v>
      </c>
      <c r="BJ915">
        <f>'Raw Data'!AX915</f>
        <v>52</v>
      </c>
      <c r="BK915">
        <f>'Raw Data'!AY915</f>
        <v>0</v>
      </c>
      <c r="BL915">
        <f>'Raw Data'!AZ915</f>
        <v>55</v>
      </c>
      <c r="BM915">
        <f>'Raw Data'!BA915</f>
        <v>10.45</v>
      </c>
      <c r="BN915">
        <f>'Raw Data'!BB915</f>
        <v>10.3</v>
      </c>
      <c r="BO915">
        <f>'Raw Data'!BC915</f>
        <v>1616.5</v>
      </c>
      <c r="BP915">
        <f>'Raw Data'!BD915</f>
        <v>1624.3</v>
      </c>
      <c r="BQ915">
        <f>'Raw Data'!BE915</f>
        <v>1624.7</v>
      </c>
      <c r="BR915">
        <f>'Raw Data'!BF915</f>
        <v>55</v>
      </c>
      <c r="BS915">
        <f>'Raw Data'!BG915</f>
        <v>55.3</v>
      </c>
      <c r="BT915">
        <f>'Raw Data'!BH915</f>
        <v>0</v>
      </c>
      <c r="BU915">
        <f>'Raw Data'!BI915</f>
        <v>44151</v>
      </c>
      <c r="BV915" t="str">
        <f>'Raw Data'!BJ915</f>
        <v>NONE</v>
      </c>
      <c r="BW915">
        <f>'Raw Data'!BK915</f>
        <v>1.242E-3</v>
      </c>
      <c r="BX915">
        <f>'Raw Data'!BL915</f>
        <v>24754</v>
      </c>
      <c r="BY915">
        <f>'Raw Data'!BM915</f>
        <v>24202</v>
      </c>
      <c r="BZ915" t="str">
        <f>'Raw Data'!BN915</f>
        <v>1231005200I</v>
      </c>
      <c r="CA915" t="str">
        <f>'Raw Data'!BO915</f>
        <v>GILMER</v>
      </c>
      <c r="CB915">
        <f>'Raw Data'!BP915</f>
        <v>1</v>
      </c>
      <c r="CC915">
        <f>'Raw Data'!BQ915</f>
        <v>5200</v>
      </c>
      <c r="CD915">
        <f>'Raw Data'!BR915</f>
        <v>6</v>
      </c>
      <c r="CE915">
        <f>'Raw Data'!BS915</f>
        <v>1</v>
      </c>
      <c r="CF915">
        <f>'Raw Data'!BT915</f>
        <v>2</v>
      </c>
      <c r="CG915">
        <f>'Raw Data'!BU915</f>
        <v>2</v>
      </c>
      <c r="CH915">
        <f>'Raw Data'!BV915</f>
        <v>2</v>
      </c>
      <c r="CI915">
        <f>'Raw Data'!BW915</f>
        <v>4</v>
      </c>
      <c r="CJ915">
        <f>'Raw Data'!BX915</f>
        <v>3</v>
      </c>
      <c r="CK915">
        <f>'Raw Data'!BY915</f>
        <v>5</v>
      </c>
      <c r="CL915" t="str">
        <f>'Raw Data'!BZ915</f>
        <v>N</v>
      </c>
      <c r="CM915">
        <f t="shared" si="207"/>
        <v>0</v>
      </c>
      <c r="CN915">
        <f>'Raw Data'!CA915</f>
        <v>123</v>
      </c>
      <c r="CO915">
        <f>'Raw Data'!CB915</f>
        <v>52</v>
      </c>
      <c r="CP915">
        <f>'Raw Data'!CC915</f>
        <v>0</v>
      </c>
      <c r="CQ915" t="str">
        <f>'Raw Data'!CD915</f>
        <v>Not Urban</v>
      </c>
      <c r="CR915" t="str">
        <f>'Raw Data'!CE915</f>
        <v>Not Urban</v>
      </c>
      <c r="CS915">
        <f>'Raw Data'!CF915</f>
        <v>0</v>
      </c>
      <c r="CT915">
        <f>'Raw Data'!CG915</f>
        <v>55</v>
      </c>
      <c r="CU915">
        <f>'Raw Data'!CH915</f>
        <v>8440</v>
      </c>
      <c r="CV915" t="str">
        <f>'Raw Data'!CI915</f>
        <v xml:space="preserve"> </v>
      </c>
      <c r="CW915">
        <f>'Raw Data'!CJ915</f>
        <v>0</v>
      </c>
      <c r="CX915">
        <f>'Raw Data'!CK915</f>
        <v>1.6634359999999999</v>
      </c>
      <c r="CY915">
        <f>'Raw Data'!CL915</f>
        <v>9</v>
      </c>
      <c r="CZ915" t="str">
        <f>'Raw Data'!CM915</f>
        <v>State Mainline</v>
      </c>
      <c r="DA915">
        <f>'Raw Data'!CN915</f>
        <v>8440</v>
      </c>
      <c r="DB915">
        <f>'Raw Data'!CO915</f>
        <v>279829</v>
      </c>
      <c r="DC915">
        <f>'Raw Data'!CP915</f>
        <v>16.030999999999999</v>
      </c>
      <c r="DD915">
        <f>'Raw Data'!CQ915</f>
        <v>17.693999999999999</v>
      </c>
      <c r="DE915">
        <f>'Raw Data'!CR915</f>
        <v>279829</v>
      </c>
      <c r="DF915">
        <f>'Raw Data'!CS915</f>
        <v>0</v>
      </c>
      <c r="DG915">
        <f>'Raw Data'!CT915</f>
        <v>8782.9435869999998</v>
      </c>
      <c r="DH915">
        <f>'Raw Data'!CU915</f>
        <v>100</v>
      </c>
      <c r="DI915">
        <f>'Raw Data'!CV915</f>
        <v>24243</v>
      </c>
      <c r="DJ915">
        <f>'Raw Data'!CW915</f>
        <v>5.5098000000000001E-2</v>
      </c>
      <c r="DK915">
        <f>'Raw Data'!CX915</f>
        <v>0</v>
      </c>
      <c r="DL915">
        <f>'Raw Data'!CY915</f>
        <v>1.242E-3</v>
      </c>
      <c r="DM915">
        <f>'Raw Data'!CZ915</f>
        <v>239</v>
      </c>
      <c r="DN915" t="str">
        <f>'Raw Data'!DA915</f>
        <v>123-0204</v>
      </c>
      <c r="DO915" t="str">
        <f>'Raw Data'!DB915</f>
        <v>5R : Rural Major Collector</v>
      </c>
      <c r="DP915" t="str">
        <f>'Raw Data'!DC915</f>
        <v>34.664239, -84.449884</v>
      </c>
      <c r="DQ915">
        <f>'Raw Data'!DD915</f>
        <v>-84.449883999999997</v>
      </c>
      <c r="DR915">
        <f>'Raw Data'!DE915</f>
        <v>34.664239000000002</v>
      </c>
      <c r="DS915">
        <f>'Raw Data'!DF915</f>
        <v>34.664239000000002</v>
      </c>
      <c r="DT915">
        <f>'Raw Data'!DG915</f>
        <v>-84.449883999999997</v>
      </c>
      <c r="DU915">
        <f>'Raw Data'!DH915</f>
        <v>1.5422999999999999E-2</v>
      </c>
      <c r="DV915">
        <f>'Raw Data'!DI915</f>
        <v>1.242E-3</v>
      </c>
      <c r="DW915">
        <f>'Raw Data'!DJ915</f>
        <v>126</v>
      </c>
      <c r="DX915" s="11">
        <f t="shared" si="208"/>
        <v>4766.666666666667</v>
      </c>
      <c r="DY915" s="5">
        <f t="shared" si="209"/>
        <v>3925</v>
      </c>
      <c r="DZ915" s="5">
        <f t="shared" si="202"/>
        <v>841.66666666666697</v>
      </c>
      <c r="EA915" s="5">
        <f t="shared" si="203"/>
        <v>0.21443736730360941</v>
      </c>
      <c r="EB915" s="5">
        <f t="shared" si="204"/>
        <v>4345.8333333333339</v>
      </c>
      <c r="EC915">
        <f>'Raw Data'!DK915</f>
        <v>4640</v>
      </c>
      <c r="ED915">
        <f>'Raw Data'!DL915</f>
        <v>11.1</v>
      </c>
      <c r="EE915">
        <f>'Raw Data'!DM915</f>
        <v>4830</v>
      </c>
      <c r="EF915">
        <f>'Raw Data'!DN915</f>
        <v>11.1</v>
      </c>
      <c r="EG915">
        <f>'Raw Data'!DO915</f>
        <v>4830</v>
      </c>
      <c r="EH915">
        <f>'Raw Data'!DP915</f>
        <v>11.1</v>
      </c>
      <c r="EI915">
        <f>'Raw Data'!DQ915</f>
        <v>4260</v>
      </c>
      <c r="EJ915">
        <f>'Raw Data'!DR915</f>
        <v>0</v>
      </c>
      <c r="EK915">
        <f>'Raw Data'!DS915</f>
        <v>4140</v>
      </c>
      <c r="EL915">
        <f>'Raw Data'!DT915</f>
        <v>11.9</v>
      </c>
      <c r="EM915">
        <f>'Raw Data'!DU915</f>
        <v>4040</v>
      </c>
      <c r="EN915">
        <f>'Raw Data'!DV915</f>
        <v>11.1</v>
      </c>
      <c r="EO915">
        <f>'Raw Data'!DW915</f>
        <v>3850</v>
      </c>
      <c r="EP915">
        <f>'Raw Data'!DX915</f>
        <v>11.7</v>
      </c>
      <c r="EQ915">
        <f>'Raw Data'!DY915</f>
        <v>3670</v>
      </c>
      <c r="ER915">
        <f>'Raw Data'!DZ915</f>
        <v>11.7</v>
      </c>
      <c r="ES915">
        <f>'Raw Data'!EA915</f>
        <v>3690</v>
      </c>
      <c r="ET915">
        <f>'Raw Data'!EB915</f>
        <v>11.7</v>
      </c>
      <c r="EU915">
        <f>'Raw Data'!EC915</f>
        <v>4260</v>
      </c>
      <c r="EV915">
        <f>'Raw Data'!ED915</f>
        <v>0</v>
      </c>
      <c r="EW915">
        <f>'Raw Data'!EE915</f>
        <v>1.5100000000000001E-3</v>
      </c>
    </row>
    <row r="916" spans="1:153" x14ac:dyDescent="0.3">
      <c r="A916">
        <f>'Raw Data'!A916</f>
        <v>914</v>
      </c>
      <c r="B916" t="str">
        <f>'Raw Data'!B916</f>
        <v>Point</v>
      </c>
      <c r="C916">
        <f>'Raw Data'!C916</f>
        <v>521</v>
      </c>
      <c r="D916">
        <f>'Raw Data'!D916</f>
        <v>707</v>
      </c>
      <c r="E916" t="str">
        <f>'Raw Data'!E916</f>
        <v>Point</v>
      </c>
      <c r="F916">
        <f>'Raw Data'!F916</f>
        <v>5290572</v>
      </c>
      <c r="G916" t="str">
        <f>'Raw Data'!G916</f>
        <v>Gsp Post 00</v>
      </c>
      <c r="H916" s="3">
        <f>'Raw Data'!H916</f>
        <v>42138</v>
      </c>
      <c r="L916">
        <f t="shared" si="196"/>
        <v>0</v>
      </c>
      <c r="M916" s="5">
        <f t="shared" si="197"/>
        <v>42138</v>
      </c>
      <c r="N916" s="5">
        <f t="shared" si="205"/>
        <v>2015</v>
      </c>
      <c r="O916" s="5" t="str" cm="1">
        <f t="array" ref="O916">_xlfn.IFS(N916&lt;=2016,"before treatment",N916=2017,"unknown",N916&gt;2017,"after treatment")</f>
        <v>before treatment</v>
      </c>
      <c r="P916" s="5">
        <f t="shared" si="198"/>
        <v>1</v>
      </c>
      <c r="Q916" s="5">
        <f t="shared" si="199"/>
        <v>0</v>
      </c>
      <c r="R916" t="str">
        <f>'Raw Data'!I916</f>
        <v>Gilmer</v>
      </c>
      <c r="S916" t="str">
        <f>'Raw Data'!J916</f>
        <v>State Route 52</v>
      </c>
      <c r="T916" t="str">
        <f>'Raw Data'!K916</f>
        <v>(none)</v>
      </c>
      <c r="U916" t="str">
        <f>'Raw Data'!L916</f>
        <v>(C) Possible Injury / Complaint</v>
      </c>
      <c r="V916">
        <f>'Raw Data'!M916</f>
        <v>0</v>
      </c>
      <c r="W916">
        <f>'Raw Data'!N916</f>
        <v>0</v>
      </c>
      <c r="X916">
        <f>'Raw Data'!O916</f>
        <v>0</v>
      </c>
      <c r="Y916" t="str">
        <f>'Raw Data'!P916</f>
        <v>Rear End</v>
      </c>
      <c r="Z916" t="str">
        <f>'Raw Data'!Q916</f>
        <v>On Roadway - Non-Intersection</v>
      </c>
      <c r="AA916" t="str">
        <f>'Raw Data'!R916</f>
        <v>["Motor Vehicle in Motion","Motor Vehicle in Motion"]</v>
      </c>
      <c r="AB916" t="str">
        <f>'Raw Data'!S916</f>
        <v>["Motor Vehicle in Motion","Motor Vehicle in Motion"]</v>
      </c>
      <c r="AC916" t="str">
        <f>'Raw Data'!T916</f>
        <v>["Following Too Close","No Contributing Factors"]</v>
      </c>
      <c r="AD916">
        <f>'Raw Data'!U916</f>
        <v>2</v>
      </c>
      <c r="AE916" s="5" t="str">
        <f t="shared" si="206"/>
        <v>No</v>
      </c>
      <c r="AF916" t="str">
        <f>'Raw Data'!V916</f>
        <v>["Straight","Turning Left"]</v>
      </c>
      <c r="AG916" s="5">
        <f t="shared" si="200"/>
        <v>1</v>
      </c>
      <c r="AH916" t="str">
        <f>'Raw Data'!W916</f>
        <v>["West","West"]</v>
      </c>
      <c r="AI916" t="str">
        <f>'Raw Data'!X916</f>
        <v>Dark-Not Lighted</v>
      </c>
      <c r="AJ916" t="str">
        <f>'Raw Data'!Y916</f>
        <v>Dry</v>
      </c>
      <c r="AK916">
        <f>'Raw Data'!Z916</f>
        <v>0</v>
      </c>
      <c r="AL916" t="str">
        <f>'Raw Data'!AA916</f>
        <v>["Lap and Shoulder Belt Used","Lap and Shoulder Belt Used","None Used"]</v>
      </c>
      <c r="AM916" s="5">
        <f t="shared" si="201"/>
        <v>0</v>
      </c>
      <c r="AN916" t="str">
        <f>'Raw Data'!AB916</f>
        <v>["Passenger Car","Passenger Car"]</v>
      </c>
      <c r="AO916" t="str">
        <f>'Raw Data'!AC916</f>
        <v>1231005200I</v>
      </c>
      <c r="AP916">
        <f>'Raw Data'!AD916</f>
        <v>17.698550999999998</v>
      </c>
      <c r="AQ916">
        <f>'Raw Data'!AE916</f>
        <v>34.653255999999999</v>
      </c>
      <c r="AR916">
        <f>'Raw Data'!AF916</f>
        <v>-84.436020999999997</v>
      </c>
      <c r="AS916">
        <f>'Raw Data'!AG916</f>
        <v>126</v>
      </c>
      <c r="AT916">
        <f>'Raw Data'!AH916</f>
        <v>28</v>
      </c>
      <c r="AU916">
        <f>'Raw Data'!AI916</f>
        <v>728</v>
      </c>
      <c r="AV916" t="str">
        <f>'Raw Data'!AJ916</f>
        <v>D6_0052_00_I</v>
      </c>
      <c r="AW916">
        <f>'Raw Data'!AK916</f>
        <v>7</v>
      </c>
      <c r="AX916">
        <f>'Raw Data'!AL916</f>
        <v>7</v>
      </c>
      <c r="AY916" t="str">
        <f>'Raw Data'!AM916</f>
        <v>simple</v>
      </c>
      <c r="AZ916">
        <f>'Raw Data'!AN916</f>
        <v>666.5</v>
      </c>
      <c r="BA916">
        <f>'Raw Data'!AO916</f>
        <v>36.1</v>
      </c>
      <c r="BB916">
        <f>'Raw Data'!AP916</f>
        <v>419.1</v>
      </c>
      <c r="BC916">
        <f>'Raw Data'!AQ916</f>
        <v>-84.437702999999999</v>
      </c>
      <c r="BD916">
        <f>'Raw Data'!AR916</f>
        <v>34.654775000000001</v>
      </c>
      <c r="BE916">
        <f>'Raw Data'!AS916</f>
        <v>-84.436899999999994</v>
      </c>
      <c r="BF916">
        <f>'Raw Data'!AT916</f>
        <v>34.653858</v>
      </c>
      <c r="BG916" t="str">
        <f>'Raw Data'!AU916</f>
        <v>1231005200I</v>
      </c>
      <c r="BH916">
        <f>'Raw Data'!AV916</f>
        <v>1</v>
      </c>
      <c r="BI916">
        <f>'Raw Data'!AW916</f>
        <v>123</v>
      </c>
      <c r="BJ916">
        <f>'Raw Data'!AX916</f>
        <v>52</v>
      </c>
      <c r="BK916">
        <f>'Raw Data'!AY916</f>
        <v>0</v>
      </c>
      <c r="BL916">
        <f>'Raw Data'!AZ916</f>
        <v>55</v>
      </c>
      <c r="BM916">
        <f>'Raw Data'!BA916</f>
        <v>10.45</v>
      </c>
      <c r="BN916">
        <f>'Raw Data'!BB916</f>
        <v>10.3</v>
      </c>
      <c r="BO916">
        <f>'Raw Data'!BC916</f>
        <v>1616.5</v>
      </c>
      <c r="BP916">
        <f>'Raw Data'!BD916</f>
        <v>1624.3</v>
      </c>
      <c r="BQ916">
        <f>'Raw Data'!BE916</f>
        <v>1624.7</v>
      </c>
      <c r="BR916">
        <f>'Raw Data'!BF916</f>
        <v>55</v>
      </c>
      <c r="BS916">
        <f>'Raw Data'!BG916</f>
        <v>55.3</v>
      </c>
      <c r="BT916">
        <f>'Raw Data'!BH916</f>
        <v>0</v>
      </c>
      <c r="BU916">
        <f>'Raw Data'!BI916</f>
        <v>44151</v>
      </c>
      <c r="BV916" t="str">
        <f>'Raw Data'!BJ916</f>
        <v>NONE</v>
      </c>
      <c r="BW916">
        <f>'Raw Data'!BK916</f>
        <v>1.242E-3</v>
      </c>
      <c r="BX916">
        <f>'Raw Data'!BL916</f>
        <v>24754</v>
      </c>
      <c r="BY916">
        <f>'Raw Data'!BM916</f>
        <v>24202</v>
      </c>
      <c r="BZ916" t="str">
        <f>'Raw Data'!BN916</f>
        <v>1231005200I</v>
      </c>
      <c r="CA916" t="str">
        <f>'Raw Data'!BO916</f>
        <v>GILMER</v>
      </c>
      <c r="CB916">
        <f>'Raw Data'!BP916</f>
        <v>1</v>
      </c>
      <c r="CC916">
        <f>'Raw Data'!BQ916</f>
        <v>5200</v>
      </c>
      <c r="CD916">
        <f>'Raw Data'!BR916</f>
        <v>6</v>
      </c>
      <c r="CE916">
        <f>'Raw Data'!BS916</f>
        <v>1</v>
      </c>
      <c r="CF916">
        <f>'Raw Data'!BT916</f>
        <v>2</v>
      </c>
      <c r="CG916">
        <f>'Raw Data'!BU916</f>
        <v>2</v>
      </c>
      <c r="CH916">
        <f>'Raw Data'!BV916</f>
        <v>2</v>
      </c>
      <c r="CI916">
        <f>'Raw Data'!BW916</f>
        <v>4</v>
      </c>
      <c r="CJ916">
        <f>'Raw Data'!BX916</f>
        <v>3</v>
      </c>
      <c r="CK916">
        <f>'Raw Data'!BY916</f>
        <v>5</v>
      </c>
      <c r="CL916" t="str">
        <f>'Raw Data'!BZ916</f>
        <v>N</v>
      </c>
      <c r="CM916">
        <f t="shared" si="207"/>
        <v>0</v>
      </c>
      <c r="CN916">
        <f>'Raw Data'!CA916</f>
        <v>123</v>
      </c>
      <c r="CO916">
        <f>'Raw Data'!CB916</f>
        <v>52</v>
      </c>
      <c r="CP916">
        <f>'Raw Data'!CC916</f>
        <v>0</v>
      </c>
      <c r="CQ916" t="str">
        <f>'Raw Data'!CD916</f>
        <v>Not Urban</v>
      </c>
      <c r="CR916" t="str">
        <f>'Raw Data'!CE916</f>
        <v>Not Urban</v>
      </c>
      <c r="CS916">
        <f>'Raw Data'!CF916</f>
        <v>0</v>
      </c>
      <c r="CT916">
        <f>'Raw Data'!CG916</f>
        <v>55</v>
      </c>
      <c r="CU916">
        <f>'Raw Data'!CH916</f>
        <v>8440</v>
      </c>
      <c r="CV916" t="str">
        <f>'Raw Data'!CI916</f>
        <v xml:space="preserve"> </v>
      </c>
      <c r="CW916">
        <f>'Raw Data'!CJ916</f>
        <v>0</v>
      </c>
      <c r="CX916">
        <f>'Raw Data'!CK916</f>
        <v>1.6634359999999999</v>
      </c>
      <c r="CY916">
        <f>'Raw Data'!CL916</f>
        <v>9</v>
      </c>
      <c r="CZ916" t="str">
        <f>'Raw Data'!CM916</f>
        <v>State Mainline</v>
      </c>
      <c r="DA916">
        <f>'Raw Data'!CN916</f>
        <v>8440</v>
      </c>
      <c r="DB916">
        <f>'Raw Data'!CO916</f>
        <v>279829</v>
      </c>
      <c r="DC916">
        <f>'Raw Data'!CP916</f>
        <v>16.030999999999999</v>
      </c>
      <c r="DD916">
        <f>'Raw Data'!CQ916</f>
        <v>17.693999999999999</v>
      </c>
      <c r="DE916">
        <f>'Raw Data'!CR916</f>
        <v>279829</v>
      </c>
      <c r="DF916">
        <f>'Raw Data'!CS916</f>
        <v>0</v>
      </c>
      <c r="DG916">
        <f>'Raw Data'!CT916</f>
        <v>8782.9435869999998</v>
      </c>
      <c r="DH916">
        <f>'Raw Data'!CU916</f>
        <v>100</v>
      </c>
      <c r="DI916">
        <f>'Raw Data'!CV916</f>
        <v>24243</v>
      </c>
      <c r="DJ916">
        <f>'Raw Data'!CW916</f>
        <v>5.5098000000000001E-2</v>
      </c>
      <c r="DK916">
        <f>'Raw Data'!CX916</f>
        <v>0</v>
      </c>
      <c r="DL916">
        <f>'Raw Data'!CY916</f>
        <v>1.242E-3</v>
      </c>
      <c r="DM916">
        <f>'Raw Data'!CZ916</f>
        <v>239</v>
      </c>
      <c r="DN916" t="str">
        <f>'Raw Data'!DA916</f>
        <v>123-0204</v>
      </c>
      <c r="DO916" t="str">
        <f>'Raw Data'!DB916</f>
        <v>5R : Rural Major Collector</v>
      </c>
      <c r="DP916" t="str">
        <f>'Raw Data'!DC916</f>
        <v>34.664239, -84.449884</v>
      </c>
      <c r="DQ916">
        <f>'Raw Data'!DD916</f>
        <v>-84.449883999999997</v>
      </c>
      <c r="DR916">
        <f>'Raw Data'!DE916</f>
        <v>34.664239000000002</v>
      </c>
      <c r="DS916">
        <f>'Raw Data'!DF916</f>
        <v>34.664239000000002</v>
      </c>
      <c r="DT916">
        <f>'Raw Data'!DG916</f>
        <v>-84.449883999999997</v>
      </c>
      <c r="DU916">
        <f>'Raw Data'!DH916</f>
        <v>1.5422999999999999E-2</v>
      </c>
      <c r="DV916">
        <f>'Raw Data'!DI916</f>
        <v>1.242E-3</v>
      </c>
      <c r="DW916">
        <f>'Raw Data'!DJ916</f>
        <v>126</v>
      </c>
      <c r="DX916" s="11">
        <f t="shared" si="208"/>
        <v>4766.666666666667</v>
      </c>
      <c r="DY916" s="5">
        <f t="shared" si="209"/>
        <v>3925</v>
      </c>
      <c r="DZ916" s="5">
        <f t="shared" si="202"/>
        <v>841.66666666666697</v>
      </c>
      <c r="EA916" s="5">
        <f t="shared" si="203"/>
        <v>0.21443736730360941</v>
      </c>
      <c r="EB916" s="5">
        <f t="shared" si="204"/>
        <v>4345.8333333333339</v>
      </c>
      <c r="EC916">
        <f>'Raw Data'!DK916</f>
        <v>4640</v>
      </c>
      <c r="ED916">
        <f>'Raw Data'!DL916</f>
        <v>11.1</v>
      </c>
      <c r="EE916">
        <f>'Raw Data'!DM916</f>
        <v>4830</v>
      </c>
      <c r="EF916">
        <f>'Raw Data'!DN916</f>
        <v>11.1</v>
      </c>
      <c r="EG916">
        <f>'Raw Data'!DO916</f>
        <v>4830</v>
      </c>
      <c r="EH916">
        <f>'Raw Data'!DP916</f>
        <v>11.1</v>
      </c>
      <c r="EI916">
        <f>'Raw Data'!DQ916</f>
        <v>4260</v>
      </c>
      <c r="EJ916">
        <f>'Raw Data'!DR916</f>
        <v>0</v>
      </c>
      <c r="EK916">
        <f>'Raw Data'!DS916</f>
        <v>4140</v>
      </c>
      <c r="EL916">
        <f>'Raw Data'!DT916</f>
        <v>11.9</v>
      </c>
      <c r="EM916">
        <f>'Raw Data'!DU916</f>
        <v>4040</v>
      </c>
      <c r="EN916">
        <f>'Raw Data'!DV916</f>
        <v>11.1</v>
      </c>
      <c r="EO916">
        <f>'Raw Data'!DW916</f>
        <v>3850</v>
      </c>
      <c r="EP916">
        <f>'Raw Data'!DX916</f>
        <v>11.7</v>
      </c>
      <c r="EQ916">
        <f>'Raw Data'!DY916</f>
        <v>3670</v>
      </c>
      <c r="ER916">
        <f>'Raw Data'!DZ916</f>
        <v>11.7</v>
      </c>
      <c r="ES916">
        <f>'Raw Data'!EA916</f>
        <v>3690</v>
      </c>
      <c r="ET916">
        <f>'Raw Data'!EB916</f>
        <v>11.7</v>
      </c>
      <c r="EU916">
        <f>'Raw Data'!EC916</f>
        <v>4260</v>
      </c>
      <c r="EV916">
        <f>'Raw Data'!ED916</f>
        <v>0</v>
      </c>
      <c r="EW916">
        <f>'Raw Data'!EE916</f>
        <v>1.067E-3</v>
      </c>
    </row>
    <row r="917" spans="1:153" x14ac:dyDescent="0.3">
      <c r="A917">
        <f>'Raw Data'!A917</f>
        <v>915</v>
      </c>
      <c r="B917" t="str">
        <f>'Raw Data'!B917</f>
        <v>Point</v>
      </c>
      <c r="C917">
        <f>'Raw Data'!C917</f>
        <v>663</v>
      </c>
      <c r="D917">
        <f>'Raw Data'!D917</f>
        <v>528</v>
      </c>
      <c r="E917" t="str">
        <f>'Raw Data'!E917</f>
        <v>Point</v>
      </c>
      <c r="F917">
        <f>'Raw Data'!F917</f>
        <v>6973279</v>
      </c>
      <c r="G917" t="str">
        <f>'Raw Data'!G917</f>
        <v>Gsp Post 00</v>
      </c>
      <c r="H917" s="3">
        <f>'Raw Data'!H917</f>
        <v>43425</v>
      </c>
      <c r="L917">
        <f t="shared" si="196"/>
        <v>0</v>
      </c>
      <c r="M917" s="5">
        <f t="shared" si="197"/>
        <v>43425</v>
      </c>
      <c r="N917" s="5">
        <f t="shared" si="205"/>
        <v>2018</v>
      </c>
      <c r="O917" s="5" t="str" cm="1">
        <f t="array" ref="O917">_xlfn.IFS(N917&lt;=2016,"before treatment",N917=2017,"unknown",N917&gt;2017,"after treatment")</f>
        <v>after treatment</v>
      </c>
      <c r="P917" s="5">
        <f t="shared" si="198"/>
        <v>0</v>
      </c>
      <c r="Q917" s="5">
        <f t="shared" si="199"/>
        <v>1</v>
      </c>
      <c r="R917" t="str">
        <f>'Raw Data'!I917</f>
        <v>Gilmer</v>
      </c>
      <c r="S917" t="str">
        <f>'Raw Data'!J917</f>
        <v>["Mulkey Rd","State Route 52","State Route 52"]</v>
      </c>
      <c r="T917" t="str">
        <f>'Raw Data'!K917</f>
        <v>Mulkey Rd</v>
      </c>
      <c r="U917" t="str">
        <f>'Raw Data'!L917</f>
        <v>(O) No Injury</v>
      </c>
      <c r="V917">
        <f>'Raw Data'!M917</f>
        <v>0</v>
      </c>
      <c r="W917">
        <f>'Raw Data'!N917</f>
        <v>0</v>
      </c>
      <c r="X917">
        <f>'Raw Data'!O917</f>
        <v>0</v>
      </c>
      <c r="Y917" t="str">
        <f>'Raw Data'!P917</f>
        <v>Sideswipe-Opposite Direction</v>
      </c>
      <c r="Z917" t="str">
        <f>'Raw Data'!Q917</f>
        <v>On Roadway - Non-Intersection</v>
      </c>
      <c r="AA917" t="str">
        <f>'Raw Data'!R917</f>
        <v>["Motor Vehicle in Motion","Motor Vehicle in Motion"]</v>
      </c>
      <c r="AB917" t="str">
        <f>'Raw Data'!S917</f>
        <v>["Motor Vehicle in Motion","Motor Vehicle in Motion"]</v>
      </c>
      <c r="AC917" t="str">
        <f>'Raw Data'!T917</f>
        <v>["No Contributing Factors","Wrong Side of Road"]</v>
      </c>
      <c r="AD917">
        <f>'Raw Data'!U917</f>
        <v>2</v>
      </c>
      <c r="AE917" s="5" t="str">
        <f t="shared" si="206"/>
        <v>No</v>
      </c>
      <c r="AF917" t="str">
        <f>'Raw Data'!V917</f>
        <v>["Negotiating a Curve","Straight"]</v>
      </c>
      <c r="AG917" s="5">
        <f t="shared" si="200"/>
        <v>0</v>
      </c>
      <c r="AH917" t="str">
        <f>'Raw Data'!W917</f>
        <v>["East","West"]</v>
      </c>
      <c r="AI917" t="str">
        <f>'Raw Data'!X917</f>
        <v>Daylight</v>
      </c>
      <c r="AJ917" t="str">
        <f>'Raw Data'!Y917</f>
        <v>Dry</v>
      </c>
      <c r="AK917">
        <f>'Raw Data'!Z917</f>
        <v>0</v>
      </c>
      <c r="AL917" t="str">
        <f>'Raw Data'!AA917</f>
        <v>["Lap Belt Only Used","Lap and Shoulder Belt Used","Lap and Shoulder Belt Used","Lap and Shoulder Belt Used"]</v>
      </c>
      <c r="AM917" s="5">
        <f t="shared" si="201"/>
        <v>0</v>
      </c>
      <c r="AN917" t="str">
        <f>'Raw Data'!AB917</f>
        <v>["Passenger Car","Passenger Car"]</v>
      </c>
      <c r="AO917" t="str">
        <f>'Raw Data'!AC917</f>
        <v>1231005200I</v>
      </c>
      <c r="AP917">
        <f>'Raw Data'!AD917</f>
        <v>17.690000000000001</v>
      </c>
      <c r="AQ917">
        <f>'Raw Data'!AE917</f>
        <v>34.653312</v>
      </c>
      <c r="AR917">
        <f>'Raw Data'!AF917</f>
        <v>-84.436116999999996</v>
      </c>
      <c r="AS917">
        <f>'Raw Data'!AG917</f>
        <v>126</v>
      </c>
      <c r="AT917">
        <f>'Raw Data'!AH917</f>
        <v>28</v>
      </c>
      <c r="AU917">
        <f>'Raw Data'!AI917</f>
        <v>728</v>
      </c>
      <c r="AV917" t="str">
        <f>'Raw Data'!AJ917</f>
        <v>D6_0052_00_I</v>
      </c>
      <c r="AW917">
        <f>'Raw Data'!AK917</f>
        <v>7</v>
      </c>
      <c r="AX917">
        <f>'Raw Data'!AL917</f>
        <v>7</v>
      </c>
      <c r="AY917" t="str">
        <f>'Raw Data'!AM917</f>
        <v>simple</v>
      </c>
      <c r="AZ917">
        <f>'Raw Data'!AN917</f>
        <v>666.5</v>
      </c>
      <c r="BA917">
        <f>'Raw Data'!AO917</f>
        <v>36.1</v>
      </c>
      <c r="BB917">
        <f>'Raw Data'!AP917</f>
        <v>419.1</v>
      </c>
      <c r="BC917">
        <f>'Raw Data'!AQ917</f>
        <v>-84.437702999999999</v>
      </c>
      <c r="BD917">
        <f>'Raw Data'!AR917</f>
        <v>34.654775000000001</v>
      </c>
      <c r="BE917">
        <f>'Raw Data'!AS917</f>
        <v>-84.436899999999994</v>
      </c>
      <c r="BF917">
        <f>'Raw Data'!AT917</f>
        <v>34.653858</v>
      </c>
      <c r="BG917" t="str">
        <f>'Raw Data'!AU917</f>
        <v>1231005200I</v>
      </c>
      <c r="BH917">
        <f>'Raw Data'!AV917</f>
        <v>1</v>
      </c>
      <c r="BI917">
        <f>'Raw Data'!AW917</f>
        <v>123</v>
      </c>
      <c r="BJ917">
        <f>'Raw Data'!AX917</f>
        <v>52</v>
      </c>
      <c r="BK917">
        <f>'Raw Data'!AY917</f>
        <v>0</v>
      </c>
      <c r="BL917">
        <f>'Raw Data'!AZ917</f>
        <v>55</v>
      </c>
      <c r="BM917">
        <f>'Raw Data'!BA917</f>
        <v>10.45</v>
      </c>
      <c r="BN917">
        <f>'Raw Data'!BB917</f>
        <v>10.3</v>
      </c>
      <c r="BO917">
        <f>'Raw Data'!BC917</f>
        <v>1616.5</v>
      </c>
      <c r="BP917">
        <f>'Raw Data'!BD917</f>
        <v>1624.3</v>
      </c>
      <c r="BQ917">
        <f>'Raw Data'!BE917</f>
        <v>1624.7</v>
      </c>
      <c r="BR917">
        <f>'Raw Data'!BF917</f>
        <v>55</v>
      </c>
      <c r="BS917">
        <f>'Raw Data'!BG917</f>
        <v>55.3</v>
      </c>
      <c r="BT917">
        <f>'Raw Data'!BH917</f>
        <v>0</v>
      </c>
      <c r="BU917">
        <f>'Raw Data'!BI917</f>
        <v>44151</v>
      </c>
      <c r="BV917" t="str">
        <f>'Raw Data'!BJ917</f>
        <v>NONE</v>
      </c>
      <c r="BW917">
        <f>'Raw Data'!BK917</f>
        <v>1.242E-3</v>
      </c>
      <c r="BX917">
        <f>'Raw Data'!BL917</f>
        <v>24754</v>
      </c>
      <c r="BY917">
        <f>'Raw Data'!BM917</f>
        <v>24202</v>
      </c>
      <c r="BZ917" t="str">
        <f>'Raw Data'!BN917</f>
        <v>1231005200I</v>
      </c>
      <c r="CA917" t="str">
        <f>'Raw Data'!BO917</f>
        <v>GILMER</v>
      </c>
      <c r="CB917">
        <f>'Raw Data'!BP917</f>
        <v>1</v>
      </c>
      <c r="CC917">
        <f>'Raw Data'!BQ917</f>
        <v>5200</v>
      </c>
      <c r="CD917">
        <f>'Raw Data'!BR917</f>
        <v>6</v>
      </c>
      <c r="CE917">
        <f>'Raw Data'!BS917</f>
        <v>1</v>
      </c>
      <c r="CF917">
        <f>'Raw Data'!BT917</f>
        <v>2</v>
      </c>
      <c r="CG917">
        <f>'Raw Data'!BU917</f>
        <v>2</v>
      </c>
      <c r="CH917">
        <f>'Raw Data'!BV917</f>
        <v>2</v>
      </c>
      <c r="CI917">
        <f>'Raw Data'!BW917</f>
        <v>4</v>
      </c>
      <c r="CJ917">
        <f>'Raw Data'!BX917</f>
        <v>3</v>
      </c>
      <c r="CK917">
        <f>'Raw Data'!BY917</f>
        <v>5</v>
      </c>
      <c r="CL917" t="str">
        <f>'Raw Data'!BZ917</f>
        <v>N</v>
      </c>
      <c r="CM917">
        <f t="shared" si="207"/>
        <v>0</v>
      </c>
      <c r="CN917">
        <f>'Raw Data'!CA917</f>
        <v>123</v>
      </c>
      <c r="CO917">
        <f>'Raw Data'!CB917</f>
        <v>52</v>
      </c>
      <c r="CP917">
        <f>'Raw Data'!CC917</f>
        <v>0</v>
      </c>
      <c r="CQ917" t="str">
        <f>'Raw Data'!CD917</f>
        <v>Not Urban</v>
      </c>
      <c r="CR917" t="str">
        <f>'Raw Data'!CE917</f>
        <v>Not Urban</v>
      </c>
      <c r="CS917">
        <f>'Raw Data'!CF917</f>
        <v>0</v>
      </c>
      <c r="CT917">
        <f>'Raw Data'!CG917</f>
        <v>55</v>
      </c>
      <c r="CU917">
        <f>'Raw Data'!CH917</f>
        <v>8440</v>
      </c>
      <c r="CV917" t="str">
        <f>'Raw Data'!CI917</f>
        <v xml:space="preserve"> </v>
      </c>
      <c r="CW917">
        <f>'Raw Data'!CJ917</f>
        <v>0</v>
      </c>
      <c r="CX917">
        <f>'Raw Data'!CK917</f>
        <v>1.6634359999999999</v>
      </c>
      <c r="CY917">
        <f>'Raw Data'!CL917</f>
        <v>9</v>
      </c>
      <c r="CZ917" t="str">
        <f>'Raw Data'!CM917</f>
        <v>State Mainline</v>
      </c>
      <c r="DA917">
        <f>'Raw Data'!CN917</f>
        <v>8440</v>
      </c>
      <c r="DB917">
        <f>'Raw Data'!CO917</f>
        <v>279829</v>
      </c>
      <c r="DC917">
        <f>'Raw Data'!CP917</f>
        <v>16.030999999999999</v>
      </c>
      <c r="DD917">
        <f>'Raw Data'!CQ917</f>
        <v>17.693999999999999</v>
      </c>
      <c r="DE917">
        <f>'Raw Data'!CR917</f>
        <v>279829</v>
      </c>
      <c r="DF917">
        <f>'Raw Data'!CS917</f>
        <v>0</v>
      </c>
      <c r="DG917">
        <f>'Raw Data'!CT917</f>
        <v>8782.9435869999998</v>
      </c>
      <c r="DH917">
        <f>'Raw Data'!CU917</f>
        <v>100</v>
      </c>
      <c r="DI917">
        <f>'Raw Data'!CV917</f>
        <v>24243</v>
      </c>
      <c r="DJ917">
        <f>'Raw Data'!CW917</f>
        <v>5.5098000000000001E-2</v>
      </c>
      <c r="DK917">
        <f>'Raw Data'!CX917</f>
        <v>0</v>
      </c>
      <c r="DL917">
        <f>'Raw Data'!CY917</f>
        <v>1.242E-3</v>
      </c>
      <c r="DM917">
        <f>'Raw Data'!CZ917</f>
        <v>239</v>
      </c>
      <c r="DN917" t="str">
        <f>'Raw Data'!DA917</f>
        <v>123-0204</v>
      </c>
      <c r="DO917" t="str">
        <f>'Raw Data'!DB917</f>
        <v>5R : Rural Major Collector</v>
      </c>
      <c r="DP917" t="str">
        <f>'Raw Data'!DC917</f>
        <v>34.664239, -84.449884</v>
      </c>
      <c r="DQ917">
        <f>'Raw Data'!DD917</f>
        <v>-84.449883999999997</v>
      </c>
      <c r="DR917">
        <f>'Raw Data'!DE917</f>
        <v>34.664239000000002</v>
      </c>
      <c r="DS917">
        <f>'Raw Data'!DF917</f>
        <v>34.664239000000002</v>
      </c>
      <c r="DT917">
        <f>'Raw Data'!DG917</f>
        <v>-84.449883999999997</v>
      </c>
      <c r="DU917">
        <f>'Raw Data'!DH917</f>
        <v>1.5422999999999999E-2</v>
      </c>
      <c r="DV917">
        <f>'Raw Data'!DI917</f>
        <v>1.242E-3</v>
      </c>
      <c r="DW917">
        <f>'Raw Data'!DJ917</f>
        <v>126</v>
      </c>
      <c r="DX917" s="11">
        <f t="shared" si="208"/>
        <v>4766.666666666667</v>
      </c>
      <c r="DY917" s="5">
        <f t="shared" si="209"/>
        <v>3925</v>
      </c>
      <c r="DZ917" s="5">
        <f t="shared" si="202"/>
        <v>841.66666666666697</v>
      </c>
      <c r="EA917" s="5">
        <f t="shared" si="203"/>
        <v>0.21443736730360941</v>
      </c>
      <c r="EB917" s="5">
        <f t="shared" si="204"/>
        <v>4345.8333333333339</v>
      </c>
      <c r="EC917">
        <f>'Raw Data'!DK917</f>
        <v>4640</v>
      </c>
      <c r="ED917">
        <f>'Raw Data'!DL917</f>
        <v>11.1</v>
      </c>
      <c r="EE917">
        <f>'Raw Data'!DM917</f>
        <v>4830</v>
      </c>
      <c r="EF917">
        <f>'Raw Data'!DN917</f>
        <v>11.1</v>
      </c>
      <c r="EG917">
        <f>'Raw Data'!DO917</f>
        <v>4830</v>
      </c>
      <c r="EH917">
        <f>'Raw Data'!DP917</f>
        <v>11.1</v>
      </c>
      <c r="EI917">
        <f>'Raw Data'!DQ917</f>
        <v>4260</v>
      </c>
      <c r="EJ917">
        <f>'Raw Data'!DR917</f>
        <v>0</v>
      </c>
      <c r="EK917">
        <f>'Raw Data'!DS917</f>
        <v>4140</v>
      </c>
      <c r="EL917">
        <f>'Raw Data'!DT917</f>
        <v>11.9</v>
      </c>
      <c r="EM917">
        <f>'Raw Data'!DU917</f>
        <v>4040</v>
      </c>
      <c r="EN917">
        <f>'Raw Data'!DV917</f>
        <v>11.1</v>
      </c>
      <c r="EO917">
        <f>'Raw Data'!DW917</f>
        <v>3850</v>
      </c>
      <c r="EP917">
        <f>'Raw Data'!DX917</f>
        <v>11.7</v>
      </c>
      <c r="EQ917">
        <f>'Raw Data'!DY917</f>
        <v>3670</v>
      </c>
      <c r="ER917">
        <f>'Raw Data'!DZ917</f>
        <v>11.7</v>
      </c>
      <c r="ES917">
        <f>'Raw Data'!EA917</f>
        <v>3690</v>
      </c>
      <c r="ET917">
        <f>'Raw Data'!EB917</f>
        <v>11.7</v>
      </c>
      <c r="EU917">
        <f>'Raw Data'!EC917</f>
        <v>4260</v>
      </c>
      <c r="EV917">
        <f>'Raw Data'!ED917</f>
        <v>0</v>
      </c>
      <c r="EW917">
        <f>'Raw Data'!EE917</f>
        <v>9.5699999999999995E-4</v>
      </c>
    </row>
    <row r="918" spans="1:153" x14ac:dyDescent="0.3">
      <c r="A918">
        <f>'Raw Data'!A918</f>
        <v>916</v>
      </c>
      <c r="B918" t="str">
        <f>'Raw Data'!B918</f>
        <v>Point</v>
      </c>
      <c r="C918">
        <f>'Raw Data'!C918</f>
        <v>734</v>
      </c>
      <c r="D918">
        <f>'Raw Data'!D918</f>
        <v>474</v>
      </c>
      <c r="E918" t="str">
        <f>'Raw Data'!E918</f>
        <v>Point</v>
      </c>
      <c r="F918">
        <f>'Raw Data'!F918</f>
        <v>7582653</v>
      </c>
      <c r="G918" t="str">
        <f>'Raw Data'!G918</f>
        <v>Gsp Post 00</v>
      </c>
      <c r="H918" s="3">
        <f>'Raw Data'!H918</f>
        <v>43875</v>
      </c>
      <c r="L918">
        <f t="shared" si="196"/>
        <v>0</v>
      </c>
      <c r="M918" s="5">
        <f t="shared" si="197"/>
        <v>43875</v>
      </c>
      <c r="N918" s="5">
        <f t="shared" si="205"/>
        <v>2020</v>
      </c>
      <c r="O918" s="5" t="str" cm="1">
        <f t="array" ref="O918">_xlfn.IFS(N918&lt;=2016,"before treatment",N918=2017,"unknown",N918&gt;2017,"after treatment")</f>
        <v>after treatment</v>
      </c>
      <c r="P918" s="5">
        <f t="shared" si="198"/>
        <v>0</v>
      </c>
      <c r="Q918" s="5">
        <f t="shared" si="199"/>
        <v>1</v>
      </c>
      <c r="R918" t="str">
        <f>'Raw Data'!I918</f>
        <v>Gilmer</v>
      </c>
      <c r="S918" t="str">
        <f>'Raw Data'!J918</f>
        <v>State Route 52</v>
      </c>
      <c r="T918" t="str">
        <f>'Raw Data'!K918</f>
        <v>Mulky Rd</v>
      </c>
      <c r="U918" t="str">
        <f>'Raw Data'!L918</f>
        <v>(O) No Injury</v>
      </c>
      <c r="V918">
        <f>'Raw Data'!M918</f>
        <v>0</v>
      </c>
      <c r="W918">
        <f>'Raw Data'!N918</f>
        <v>0</v>
      </c>
      <c r="X918">
        <f>'Raw Data'!O918</f>
        <v>0</v>
      </c>
      <c r="Y918" t="str">
        <f>'Raw Data'!P918</f>
        <v>Not a Collision with Motor Vehicle</v>
      </c>
      <c r="Z918" t="str">
        <f>'Raw Data'!Q918</f>
        <v>Off Roadway</v>
      </c>
      <c r="AA918" t="str">
        <f>'Raw Data'!R918</f>
        <v>Fence</v>
      </c>
      <c r="AB918" t="str">
        <f>'Raw Data'!S918</f>
        <v>Fence</v>
      </c>
      <c r="AC918" t="str">
        <f>'Raw Data'!T918</f>
        <v>Other</v>
      </c>
      <c r="AD918">
        <f>'Raw Data'!U918</f>
        <v>1</v>
      </c>
      <c r="AE918" s="5" t="str">
        <f t="shared" si="206"/>
        <v>Yes</v>
      </c>
      <c r="AF918" t="str">
        <f>'Raw Data'!V918</f>
        <v>Negotiating a Curve</v>
      </c>
      <c r="AG918" s="5">
        <f t="shared" si="200"/>
        <v>0</v>
      </c>
      <c r="AH918" t="str">
        <f>'Raw Data'!W918</f>
        <v>East</v>
      </c>
      <c r="AI918" t="str">
        <f>'Raw Data'!X918</f>
        <v>Daylight</v>
      </c>
      <c r="AJ918" t="str">
        <f>'Raw Data'!Y918</f>
        <v>Dry</v>
      </c>
      <c r="AK918">
        <f>'Raw Data'!Z918</f>
        <v>53</v>
      </c>
      <c r="AL918" t="str">
        <f>'Raw Data'!AA918</f>
        <v>Lap and Shoulder Belt Used</v>
      </c>
      <c r="AM918" s="5">
        <f t="shared" si="201"/>
        <v>0</v>
      </c>
      <c r="AN918" t="str">
        <f>'Raw Data'!AB918</f>
        <v>Sports Utility Vehicle (SUV)</v>
      </c>
      <c r="AO918" t="str">
        <f>'Raw Data'!AC918</f>
        <v>1231005200I</v>
      </c>
      <c r="AP918">
        <f>'Raw Data'!AD918</f>
        <v>17.563282000000001</v>
      </c>
      <c r="AQ918">
        <f>'Raw Data'!AE918</f>
        <v>34.65466</v>
      </c>
      <c r="AR918">
        <f>'Raw Data'!AF918</f>
        <v>-84.437635</v>
      </c>
      <c r="AS918">
        <f>'Raw Data'!AG918</f>
        <v>126</v>
      </c>
      <c r="AT918">
        <f>'Raw Data'!AH918</f>
        <v>28</v>
      </c>
      <c r="AU918">
        <f>'Raw Data'!AI918</f>
        <v>728</v>
      </c>
      <c r="AV918" t="str">
        <f>'Raw Data'!AJ918</f>
        <v>D6_0052_00_I</v>
      </c>
      <c r="AW918">
        <f>'Raw Data'!AK918</f>
        <v>7</v>
      </c>
      <c r="AX918">
        <f>'Raw Data'!AL918</f>
        <v>7</v>
      </c>
      <c r="AY918" t="str">
        <f>'Raw Data'!AM918</f>
        <v>simple</v>
      </c>
      <c r="AZ918">
        <f>'Raw Data'!AN918</f>
        <v>666.5</v>
      </c>
      <c r="BA918">
        <f>'Raw Data'!AO918</f>
        <v>36.1</v>
      </c>
      <c r="BB918">
        <f>'Raw Data'!AP918</f>
        <v>419.1</v>
      </c>
      <c r="BC918">
        <f>'Raw Data'!AQ918</f>
        <v>-84.437702999999999</v>
      </c>
      <c r="BD918">
        <f>'Raw Data'!AR918</f>
        <v>34.654775000000001</v>
      </c>
      <c r="BE918">
        <f>'Raw Data'!AS918</f>
        <v>-84.436899999999994</v>
      </c>
      <c r="BF918">
        <f>'Raw Data'!AT918</f>
        <v>34.653858</v>
      </c>
      <c r="BG918" t="str">
        <f>'Raw Data'!AU918</f>
        <v>1231005200I</v>
      </c>
      <c r="BH918">
        <f>'Raw Data'!AV918</f>
        <v>1</v>
      </c>
      <c r="BI918">
        <f>'Raw Data'!AW918</f>
        <v>123</v>
      </c>
      <c r="BJ918">
        <f>'Raw Data'!AX918</f>
        <v>52</v>
      </c>
      <c r="BK918">
        <f>'Raw Data'!AY918</f>
        <v>0</v>
      </c>
      <c r="BL918">
        <f>'Raw Data'!AZ918</f>
        <v>55</v>
      </c>
      <c r="BM918">
        <f>'Raw Data'!BA918</f>
        <v>10.45</v>
      </c>
      <c r="BN918">
        <f>'Raw Data'!BB918</f>
        <v>10.3</v>
      </c>
      <c r="BO918">
        <f>'Raw Data'!BC918</f>
        <v>1616.5</v>
      </c>
      <c r="BP918">
        <f>'Raw Data'!BD918</f>
        <v>1624.3</v>
      </c>
      <c r="BQ918">
        <f>'Raw Data'!BE918</f>
        <v>1624.7</v>
      </c>
      <c r="BR918">
        <f>'Raw Data'!BF918</f>
        <v>55</v>
      </c>
      <c r="BS918">
        <f>'Raw Data'!BG918</f>
        <v>55.3</v>
      </c>
      <c r="BT918">
        <f>'Raw Data'!BH918</f>
        <v>0</v>
      </c>
      <c r="BU918">
        <f>'Raw Data'!BI918</f>
        <v>44151</v>
      </c>
      <c r="BV918" t="str">
        <f>'Raw Data'!BJ918</f>
        <v>NONE</v>
      </c>
      <c r="BW918">
        <f>'Raw Data'!BK918</f>
        <v>1.242E-3</v>
      </c>
      <c r="BX918">
        <f>'Raw Data'!BL918</f>
        <v>24754</v>
      </c>
      <c r="BY918">
        <f>'Raw Data'!BM918</f>
        <v>24202</v>
      </c>
      <c r="BZ918" t="str">
        <f>'Raw Data'!BN918</f>
        <v>1231005200I</v>
      </c>
      <c r="CA918" t="str">
        <f>'Raw Data'!BO918</f>
        <v>GILMER</v>
      </c>
      <c r="CB918">
        <f>'Raw Data'!BP918</f>
        <v>1</v>
      </c>
      <c r="CC918">
        <f>'Raw Data'!BQ918</f>
        <v>5200</v>
      </c>
      <c r="CD918">
        <f>'Raw Data'!BR918</f>
        <v>6</v>
      </c>
      <c r="CE918">
        <f>'Raw Data'!BS918</f>
        <v>1</v>
      </c>
      <c r="CF918">
        <f>'Raw Data'!BT918</f>
        <v>2</v>
      </c>
      <c r="CG918">
        <f>'Raw Data'!BU918</f>
        <v>2</v>
      </c>
      <c r="CH918">
        <f>'Raw Data'!BV918</f>
        <v>2</v>
      </c>
      <c r="CI918">
        <f>'Raw Data'!BW918</f>
        <v>4</v>
      </c>
      <c r="CJ918">
        <f>'Raw Data'!BX918</f>
        <v>3</v>
      </c>
      <c r="CK918">
        <f>'Raw Data'!BY918</f>
        <v>5</v>
      </c>
      <c r="CL918" t="str">
        <f>'Raw Data'!BZ918</f>
        <v>N</v>
      </c>
      <c r="CM918">
        <f t="shared" si="207"/>
        <v>0</v>
      </c>
      <c r="CN918">
        <f>'Raw Data'!CA918</f>
        <v>123</v>
      </c>
      <c r="CO918">
        <f>'Raw Data'!CB918</f>
        <v>52</v>
      </c>
      <c r="CP918">
        <f>'Raw Data'!CC918</f>
        <v>0</v>
      </c>
      <c r="CQ918" t="str">
        <f>'Raw Data'!CD918</f>
        <v>Not Urban</v>
      </c>
      <c r="CR918" t="str">
        <f>'Raw Data'!CE918</f>
        <v>Not Urban</v>
      </c>
      <c r="CS918">
        <f>'Raw Data'!CF918</f>
        <v>0</v>
      </c>
      <c r="CT918">
        <f>'Raw Data'!CG918</f>
        <v>55</v>
      </c>
      <c r="CU918">
        <f>'Raw Data'!CH918</f>
        <v>8440</v>
      </c>
      <c r="CV918" t="str">
        <f>'Raw Data'!CI918</f>
        <v xml:space="preserve"> </v>
      </c>
      <c r="CW918">
        <f>'Raw Data'!CJ918</f>
        <v>0</v>
      </c>
      <c r="CX918">
        <f>'Raw Data'!CK918</f>
        <v>1.6634359999999999</v>
      </c>
      <c r="CY918">
        <f>'Raw Data'!CL918</f>
        <v>9</v>
      </c>
      <c r="CZ918" t="str">
        <f>'Raw Data'!CM918</f>
        <v>State Mainline</v>
      </c>
      <c r="DA918">
        <f>'Raw Data'!CN918</f>
        <v>8440</v>
      </c>
      <c r="DB918">
        <f>'Raw Data'!CO918</f>
        <v>279829</v>
      </c>
      <c r="DC918">
        <f>'Raw Data'!CP918</f>
        <v>16.030999999999999</v>
      </c>
      <c r="DD918">
        <f>'Raw Data'!CQ918</f>
        <v>17.693999999999999</v>
      </c>
      <c r="DE918">
        <f>'Raw Data'!CR918</f>
        <v>279829</v>
      </c>
      <c r="DF918">
        <f>'Raw Data'!CS918</f>
        <v>0</v>
      </c>
      <c r="DG918">
        <f>'Raw Data'!CT918</f>
        <v>8782.9435869999998</v>
      </c>
      <c r="DH918">
        <f>'Raw Data'!CU918</f>
        <v>100</v>
      </c>
      <c r="DI918">
        <f>'Raw Data'!CV918</f>
        <v>24243</v>
      </c>
      <c r="DJ918">
        <f>'Raw Data'!CW918</f>
        <v>5.5098000000000001E-2</v>
      </c>
      <c r="DK918">
        <f>'Raw Data'!CX918</f>
        <v>0</v>
      </c>
      <c r="DL918">
        <f>'Raw Data'!CY918</f>
        <v>1.242E-3</v>
      </c>
      <c r="DM918">
        <f>'Raw Data'!CZ918</f>
        <v>239</v>
      </c>
      <c r="DN918" t="str">
        <f>'Raw Data'!DA918</f>
        <v>123-0204</v>
      </c>
      <c r="DO918" t="str">
        <f>'Raw Data'!DB918</f>
        <v>5R : Rural Major Collector</v>
      </c>
      <c r="DP918" t="str">
        <f>'Raw Data'!DC918</f>
        <v>34.664239, -84.449884</v>
      </c>
      <c r="DQ918">
        <f>'Raw Data'!DD918</f>
        <v>-84.449883999999997</v>
      </c>
      <c r="DR918">
        <f>'Raw Data'!DE918</f>
        <v>34.664239000000002</v>
      </c>
      <c r="DS918">
        <f>'Raw Data'!DF918</f>
        <v>34.664239000000002</v>
      </c>
      <c r="DT918">
        <f>'Raw Data'!DG918</f>
        <v>-84.449883999999997</v>
      </c>
      <c r="DU918">
        <f>'Raw Data'!DH918</f>
        <v>1.5422999999999999E-2</v>
      </c>
      <c r="DV918">
        <f>'Raw Data'!DI918</f>
        <v>1.242E-3</v>
      </c>
      <c r="DW918">
        <f>'Raw Data'!DJ918</f>
        <v>126</v>
      </c>
      <c r="DX918" s="11">
        <f t="shared" si="208"/>
        <v>4766.666666666667</v>
      </c>
      <c r="DY918" s="5">
        <f t="shared" si="209"/>
        <v>3925</v>
      </c>
      <c r="DZ918" s="5">
        <f t="shared" si="202"/>
        <v>841.66666666666697</v>
      </c>
      <c r="EA918" s="5">
        <f t="shared" si="203"/>
        <v>0.21443736730360941</v>
      </c>
      <c r="EB918" s="5">
        <f t="shared" si="204"/>
        <v>4345.8333333333339</v>
      </c>
      <c r="EC918">
        <f>'Raw Data'!DK918</f>
        <v>4640</v>
      </c>
      <c r="ED918">
        <f>'Raw Data'!DL918</f>
        <v>11.1</v>
      </c>
      <c r="EE918">
        <f>'Raw Data'!DM918</f>
        <v>4830</v>
      </c>
      <c r="EF918">
        <f>'Raw Data'!DN918</f>
        <v>11.1</v>
      </c>
      <c r="EG918">
        <f>'Raw Data'!DO918</f>
        <v>4830</v>
      </c>
      <c r="EH918">
        <f>'Raw Data'!DP918</f>
        <v>11.1</v>
      </c>
      <c r="EI918">
        <f>'Raw Data'!DQ918</f>
        <v>4260</v>
      </c>
      <c r="EJ918">
        <f>'Raw Data'!DR918</f>
        <v>0</v>
      </c>
      <c r="EK918">
        <f>'Raw Data'!DS918</f>
        <v>4140</v>
      </c>
      <c r="EL918">
        <f>'Raw Data'!DT918</f>
        <v>11.9</v>
      </c>
      <c r="EM918">
        <f>'Raw Data'!DU918</f>
        <v>4040</v>
      </c>
      <c r="EN918">
        <f>'Raw Data'!DV918</f>
        <v>11.1</v>
      </c>
      <c r="EO918">
        <f>'Raw Data'!DW918</f>
        <v>3850</v>
      </c>
      <c r="EP918">
        <f>'Raw Data'!DX918</f>
        <v>11.7</v>
      </c>
      <c r="EQ918">
        <f>'Raw Data'!DY918</f>
        <v>3670</v>
      </c>
      <c r="ER918">
        <f>'Raw Data'!DZ918</f>
        <v>11.7</v>
      </c>
      <c r="ES918">
        <f>'Raw Data'!EA918</f>
        <v>3690</v>
      </c>
      <c r="ET918">
        <f>'Raw Data'!EB918</f>
        <v>11.7</v>
      </c>
      <c r="EU918">
        <f>'Raw Data'!EC918</f>
        <v>4260</v>
      </c>
      <c r="EV918">
        <f>'Raw Data'!ED918</f>
        <v>0</v>
      </c>
      <c r="EW918">
        <f>'Raw Data'!EE918</f>
        <v>0</v>
      </c>
    </row>
    <row r="919" spans="1:153" x14ac:dyDescent="0.3">
      <c r="A919">
        <f>'Raw Data'!A919</f>
        <v>917</v>
      </c>
      <c r="B919" t="str">
        <f>'Raw Data'!B919</f>
        <v>Point</v>
      </c>
      <c r="C919">
        <f>'Raw Data'!C919</f>
        <v>767</v>
      </c>
      <c r="D919">
        <f>'Raw Data'!D919</f>
        <v>475</v>
      </c>
      <c r="E919" t="str">
        <f>'Raw Data'!E919</f>
        <v>Point</v>
      </c>
      <c r="F919">
        <f>'Raw Data'!F919</f>
        <v>7675507</v>
      </c>
      <c r="G919" t="str">
        <f>'Raw Data'!G919</f>
        <v>Gilmer County Sheriff's Office</v>
      </c>
      <c r="H919" s="3">
        <f>'Raw Data'!H919</f>
        <v>43873</v>
      </c>
      <c r="L919">
        <f t="shared" si="196"/>
        <v>0</v>
      </c>
      <c r="M919" s="5">
        <f t="shared" si="197"/>
        <v>43873</v>
      </c>
      <c r="N919" s="5">
        <f t="shared" si="205"/>
        <v>2020</v>
      </c>
      <c r="O919" s="5" t="str" cm="1">
        <f t="array" ref="O919">_xlfn.IFS(N919&lt;=2016,"before treatment",N919=2017,"unknown",N919&gt;2017,"after treatment")</f>
        <v>after treatment</v>
      </c>
      <c r="P919" s="5">
        <f t="shared" si="198"/>
        <v>0</v>
      </c>
      <c r="Q919" s="5">
        <f t="shared" si="199"/>
        <v>1</v>
      </c>
      <c r="R919" t="str">
        <f>'Raw Data'!I919</f>
        <v>Gilmer</v>
      </c>
      <c r="S919" t="str">
        <f>'Raw Data'!J919</f>
        <v>State Route 52</v>
      </c>
      <c r="T919" t="str">
        <f>'Raw Data'!K919</f>
        <v>Mulkey Rd</v>
      </c>
      <c r="U919" t="str">
        <f>'Raw Data'!L919</f>
        <v>(O) No Injury</v>
      </c>
      <c r="V919">
        <f>'Raw Data'!M919</f>
        <v>0</v>
      </c>
      <c r="W919">
        <f>'Raw Data'!N919</f>
        <v>0</v>
      </c>
      <c r="X919">
        <f>'Raw Data'!O919</f>
        <v>0</v>
      </c>
      <c r="Y919" t="str">
        <f>'Raw Data'!P919</f>
        <v>Rear End</v>
      </c>
      <c r="Z919" t="str">
        <f>'Raw Data'!Q919</f>
        <v>On Roadway - Roadway Intersection</v>
      </c>
      <c r="AA919" t="str">
        <f>'Raw Data'!R919</f>
        <v>["Motor Vehicle in Motion","Motor Vehicle in Motion"]</v>
      </c>
      <c r="AB919" t="str">
        <f>'Raw Data'!S919</f>
        <v>["Motor Vehicle in Motion","Motor Vehicle in Motion"]</v>
      </c>
      <c r="AC919" t="str">
        <f>'Raw Data'!T919</f>
        <v>(None)</v>
      </c>
      <c r="AD919">
        <f>'Raw Data'!U919</f>
        <v>2</v>
      </c>
      <c r="AE919" s="5" t="str">
        <f t="shared" si="206"/>
        <v>No</v>
      </c>
      <c r="AF919" t="str">
        <f>'Raw Data'!V919</f>
        <v>["Stopped","Straight"]</v>
      </c>
      <c r="AG919" s="5">
        <f t="shared" si="200"/>
        <v>0</v>
      </c>
      <c r="AH919" t="str">
        <f>'Raw Data'!W919</f>
        <v>["West","West"]</v>
      </c>
      <c r="AI919" t="str">
        <f>'Raw Data'!X919</f>
        <v>Daylight</v>
      </c>
      <c r="AJ919" t="str">
        <f>'Raw Data'!Y919</f>
        <v>Wet</v>
      </c>
      <c r="AK919">
        <f>'Raw Data'!Z919</f>
        <v>0</v>
      </c>
      <c r="AL919" t="str">
        <f>'Raw Data'!AA919</f>
        <v>["Lap and Shoulder Belt Used","Lap and Shoulder Belt Used"]</v>
      </c>
      <c r="AM919" s="5">
        <f t="shared" si="201"/>
        <v>0</v>
      </c>
      <c r="AN919" t="str">
        <f>'Raw Data'!AB919</f>
        <v>["Passenger Car","Pickup Truck"]</v>
      </c>
      <c r="AO919" t="str">
        <f>'Raw Data'!AC919</f>
        <v>1231005200I</v>
      </c>
      <c r="AP919">
        <f>'Raw Data'!AD919</f>
        <v>17.690000000000001</v>
      </c>
      <c r="AQ919">
        <f>'Raw Data'!AE919</f>
        <v>34.653328000000002</v>
      </c>
      <c r="AR919">
        <f>'Raw Data'!AF919</f>
        <v>-84.436139999999995</v>
      </c>
      <c r="AS919">
        <f>'Raw Data'!AG919</f>
        <v>126</v>
      </c>
      <c r="AT919">
        <f>'Raw Data'!AH919</f>
        <v>28</v>
      </c>
      <c r="AU919">
        <f>'Raw Data'!AI919</f>
        <v>728</v>
      </c>
      <c r="AV919" t="str">
        <f>'Raw Data'!AJ919</f>
        <v>D6_0052_00_I</v>
      </c>
      <c r="AW919">
        <f>'Raw Data'!AK919</f>
        <v>7</v>
      </c>
      <c r="AX919">
        <f>'Raw Data'!AL919</f>
        <v>7</v>
      </c>
      <c r="AY919" t="str">
        <f>'Raw Data'!AM919</f>
        <v>simple</v>
      </c>
      <c r="AZ919">
        <f>'Raw Data'!AN919</f>
        <v>666.5</v>
      </c>
      <c r="BA919">
        <f>'Raw Data'!AO919</f>
        <v>36.1</v>
      </c>
      <c r="BB919">
        <f>'Raw Data'!AP919</f>
        <v>419.1</v>
      </c>
      <c r="BC919">
        <f>'Raw Data'!AQ919</f>
        <v>-84.437702999999999</v>
      </c>
      <c r="BD919">
        <f>'Raw Data'!AR919</f>
        <v>34.654775000000001</v>
      </c>
      <c r="BE919">
        <f>'Raw Data'!AS919</f>
        <v>-84.436899999999994</v>
      </c>
      <c r="BF919">
        <f>'Raw Data'!AT919</f>
        <v>34.653858</v>
      </c>
      <c r="BG919" t="str">
        <f>'Raw Data'!AU919</f>
        <v>1231005200I</v>
      </c>
      <c r="BH919">
        <f>'Raw Data'!AV919</f>
        <v>1</v>
      </c>
      <c r="BI919">
        <f>'Raw Data'!AW919</f>
        <v>123</v>
      </c>
      <c r="BJ919">
        <f>'Raw Data'!AX919</f>
        <v>52</v>
      </c>
      <c r="BK919">
        <f>'Raw Data'!AY919</f>
        <v>0</v>
      </c>
      <c r="BL919">
        <f>'Raw Data'!AZ919</f>
        <v>55</v>
      </c>
      <c r="BM919">
        <f>'Raw Data'!BA919</f>
        <v>10.45</v>
      </c>
      <c r="BN919">
        <f>'Raw Data'!BB919</f>
        <v>10.3</v>
      </c>
      <c r="BO919">
        <f>'Raw Data'!BC919</f>
        <v>1616.5</v>
      </c>
      <c r="BP919">
        <f>'Raw Data'!BD919</f>
        <v>1624.3</v>
      </c>
      <c r="BQ919">
        <f>'Raw Data'!BE919</f>
        <v>1624.7</v>
      </c>
      <c r="BR919">
        <f>'Raw Data'!BF919</f>
        <v>55</v>
      </c>
      <c r="BS919">
        <f>'Raw Data'!BG919</f>
        <v>55.3</v>
      </c>
      <c r="BT919">
        <f>'Raw Data'!BH919</f>
        <v>0</v>
      </c>
      <c r="BU919">
        <f>'Raw Data'!BI919</f>
        <v>44151</v>
      </c>
      <c r="BV919" t="str">
        <f>'Raw Data'!BJ919</f>
        <v>NONE</v>
      </c>
      <c r="BW919">
        <f>'Raw Data'!BK919</f>
        <v>1.242E-3</v>
      </c>
      <c r="BX919">
        <f>'Raw Data'!BL919</f>
        <v>24754</v>
      </c>
      <c r="BY919">
        <f>'Raw Data'!BM919</f>
        <v>24202</v>
      </c>
      <c r="BZ919" t="str">
        <f>'Raw Data'!BN919</f>
        <v>1231005200I</v>
      </c>
      <c r="CA919" t="str">
        <f>'Raw Data'!BO919</f>
        <v>GILMER</v>
      </c>
      <c r="CB919">
        <f>'Raw Data'!BP919</f>
        <v>1</v>
      </c>
      <c r="CC919">
        <f>'Raw Data'!BQ919</f>
        <v>5200</v>
      </c>
      <c r="CD919">
        <f>'Raw Data'!BR919</f>
        <v>6</v>
      </c>
      <c r="CE919">
        <f>'Raw Data'!BS919</f>
        <v>1</v>
      </c>
      <c r="CF919">
        <f>'Raw Data'!BT919</f>
        <v>2</v>
      </c>
      <c r="CG919">
        <f>'Raw Data'!BU919</f>
        <v>2</v>
      </c>
      <c r="CH919">
        <f>'Raw Data'!BV919</f>
        <v>2</v>
      </c>
      <c r="CI919">
        <f>'Raw Data'!BW919</f>
        <v>4</v>
      </c>
      <c r="CJ919">
        <f>'Raw Data'!BX919</f>
        <v>3</v>
      </c>
      <c r="CK919">
        <f>'Raw Data'!BY919</f>
        <v>5</v>
      </c>
      <c r="CL919" t="str">
        <f>'Raw Data'!BZ919</f>
        <v>N</v>
      </c>
      <c r="CM919">
        <f t="shared" si="207"/>
        <v>0</v>
      </c>
      <c r="CN919">
        <f>'Raw Data'!CA919</f>
        <v>123</v>
      </c>
      <c r="CO919">
        <f>'Raw Data'!CB919</f>
        <v>52</v>
      </c>
      <c r="CP919">
        <f>'Raw Data'!CC919</f>
        <v>0</v>
      </c>
      <c r="CQ919" t="str">
        <f>'Raw Data'!CD919</f>
        <v>Not Urban</v>
      </c>
      <c r="CR919" t="str">
        <f>'Raw Data'!CE919</f>
        <v>Not Urban</v>
      </c>
      <c r="CS919">
        <f>'Raw Data'!CF919</f>
        <v>0</v>
      </c>
      <c r="CT919">
        <f>'Raw Data'!CG919</f>
        <v>55</v>
      </c>
      <c r="CU919">
        <f>'Raw Data'!CH919</f>
        <v>8440</v>
      </c>
      <c r="CV919" t="str">
        <f>'Raw Data'!CI919</f>
        <v xml:space="preserve"> </v>
      </c>
      <c r="CW919">
        <f>'Raw Data'!CJ919</f>
        <v>0</v>
      </c>
      <c r="CX919">
        <f>'Raw Data'!CK919</f>
        <v>1.6634359999999999</v>
      </c>
      <c r="CY919">
        <f>'Raw Data'!CL919</f>
        <v>9</v>
      </c>
      <c r="CZ919" t="str">
        <f>'Raw Data'!CM919</f>
        <v>State Mainline</v>
      </c>
      <c r="DA919">
        <f>'Raw Data'!CN919</f>
        <v>8440</v>
      </c>
      <c r="DB919">
        <f>'Raw Data'!CO919</f>
        <v>279829</v>
      </c>
      <c r="DC919">
        <f>'Raw Data'!CP919</f>
        <v>16.030999999999999</v>
      </c>
      <c r="DD919">
        <f>'Raw Data'!CQ919</f>
        <v>17.693999999999999</v>
      </c>
      <c r="DE919">
        <f>'Raw Data'!CR919</f>
        <v>279829</v>
      </c>
      <c r="DF919">
        <f>'Raw Data'!CS919</f>
        <v>0</v>
      </c>
      <c r="DG919">
        <f>'Raw Data'!CT919</f>
        <v>8782.9435869999998</v>
      </c>
      <c r="DH919">
        <f>'Raw Data'!CU919</f>
        <v>100</v>
      </c>
      <c r="DI919">
        <f>'Raw Data'!CV919</f>
        <v>24243</v>
      </c>
      <c r="DJ919">
        <f>'Raw Data'!CW919</f>
        <v>5.5098000000000001E-2</v>
      </c>
      <c r="DK919">
        <f>'Raw Data'!CX919</f>
        <v>0</v>
      </c>
      <c r="DL919">
        <f>'Raw Data'!CY919</f>
        <v>1.242E-3</v>
      </c>
      <c r="DM919">
        <f>'Raw Data'!CZ919</f>
        <v>239</v>
      </c>
      <c r="DN919" t="str">
        <f>'Raw Data'!DA919</f>
        <v>123-0204</v>
      </c>
      <c r="DO919" t="str">
        <f>'Raw Data'!DB919</f>
        <v>5R : Rural Major Collector</v>
      </c>
      <c r="DP919" t="str">
        <f>'Raw Data'!DC919</f>
        <v>34.664239, -84.449884</v>
      </c>
      <c r="DQ919">
        <f>'Raw Data'!DD919</f>
        <v>-84.449883999999997</v>
      </c>
      <c r="DR919">
        <f>'Raw Data'!DE919</f>
        <v>34.664239000000002</v>
      </c>
      <c r="DS919">
        <f>'Raw Data'!DF919</f>
        <v>34.664239000000002</v>
      </c>
      <c r="DT919">
        <f>'Raw Data'!DG919</f>
        <v>-84.449883999999997</v>
      </c>
      <c r="DU919">
        <f>'Raw Data'!DH919</f>
        <v>1.5422999999999999E-2</v>
      </c>
      <c r="DV919">
        <f>'Raw Data'!DI919</f>
        <v>1.242E-3</v>
      </c>
      <c r="DW919">
        <f>'Raw Data'!DJ919</f>
        <v>126</v>
      </c>
      <c r="DX919" s="11">
        <f t="shared" si="208"/>
        <v>4766.666666666667</v>
      </c>
      <c r="DY919" s="5">
        <f t="shared" si="209"/>
        <v>3925</v>
      </c>
      <c r="DZ919" s="5">
        <f t="shared" si="202"/>
        <v>841.66666666666697</v>
      </c>
      <c r="EA919" s="5">
        <f t="shared" si="203"/>
        <v>0.21443736730360941</v>
      </c>
      <c r="EB919" s="5">
        <f t="shared" si="204"/>
        <v>4345.8333333333339</v>
      </c>
      <c r="EC919">
        <f>'Raw Data'!DK919</f>
        <v>4640</v>
      </c>
      <c r="ED919">
        <f>'Raw Data'!DL919</f>
        <v>11.1</v>
      </c>
      <c r="EE919">
        <f>'Raw Data'!DM919</f>
        <v>4830</v>
      </c>
      <c r="EF919">
        <f>'Raw Data'!DN919</f>
        <v>11.1</v>
      </c>
      <c r="EG919">
        <f>'Raw Data'!DO919</f>
        <v>4830</v>
      </c>
      <c r="EH919">
        <f>'Raw Data'!DP919</f>
        <v>11.1</v>
      </c>
      <c r="EI919">
        <f>'Raw Data'!DQ919</f>
        <v>4260</v>
      </c>
      <c r="EJ919">
        <f>'Raw Data'!DR919</f>
        <v>0</v>
      </c>
      <c r="EK919">
        <f>'Raw Data'!DS919</f>
        <v>4140</v>
      </c>
      <c r="EL919">
        <f>'Raw Data'!DT919</f>
        <v>11.9</v>
      </c>
      <c r="EM919">
        <f>'Raw Data'!DU919</f>
        <v>4040</v>
      </c>
      <c r="EN919">
        <f>'Raw Data'!DV919</f>
        <v>11.1</v>
      </c>
      <c r="EO919">
        <f>'Raw Data'!DW919</f>
        <v>3850</v>
      </c>
      <c r="EP919">
        <f>'Raw Data'!DX919</f>
        <v>11.7</v>
      </c>
      <c r="EQ919">
        <f>'Raw Data'!DY919</f>
        <v>3670</v>
      </c>
      <c r="ER919">
        <f>'Raw Data'!DZ919</f>
        <v>11.7</v>
      </c>
      <c r="ES919">
        <f>'Raw Data'!EA919</f>
        <v>3690</v>
      </c>
      <c r="ET919">
        <f>'Raw Data'!EB919</f>
        <v>11.7</v>
      </c>
      <c r="EU919">
        <f>'Raw Data'!EC919</f>
        <v>4260</v>
      </c>
      <c r="EV919">
        <f>'Raw Data'!ED919</f>
        <v>0</v>
      </c>
      <c r="EW919">
        <f>'Raw Data'!EE919</f>
        <v>9.2900000000000003E-4</v>
      </c>
    </row>
    <row r="920" spans="1:153" x14ac:dyDescent="0.3">
      <c r="A920">
        <f>'Raw Data'!A920</f>
        <v>918</v>
      </c>
      <c r="B920" t="str">
        <f>'Raw Data'!B920</f>
        <v>Point</v>
      </c>
      <c r="C920">
        <f>'Raw Data'!C920</f>
        <v>787</v>
      </c>
      <c r="D920">
        <f>'Raw Data'!D920</f>
        <v>451</v>
      </c>
      <c r="E920" t="str">
        <f>'Raw Data'!E920</f>
        <v>Point</v>
      </c>
      <c r="F920">
        <f>'Raw Data'!F920</f>
        <v>7737247</v>
      </c>
      <c r="G920" t="str">
        <f>'Raw Data'!G920</f>
        <v>Gsp Post 00</v>
      </c>
      <c r="H920" s="3">
        <f>'Raw Data'!H920</f>
        <v>44051</v>
      </c>
      <c r="L920">
        <f t="shared" si="196"/>
        <v>0</v>
      </c>
      <c r="M920" s="5">
        <f t="shared" si="197"/>
        <v>44051</v>
      </c>
      <c r="N920" s="5">
        <f t="shared" si="205"/>
        <v>2020</v>
      </c>
      <c r="O920" s="5" t="str" cm="1">
        <f t="array" ref="O920">_xlfn.IFS(N920&lt;=2016,"before treatment",N920=2017,"unknown",N920&gt;2017,"after treatment")</f>
        <v>after treatment</v>
      </c>
      <c r="P920" s="5">
        <f t="shared" si="198"/>
        <v>0</v>
      </c>
      <c r="Q920" s="5">
        <f t="shared" si="199"/>
        <v>1</v>
      </c>
      <c r="R920" t="str">
        <f>'Raw Data'!I920</f>
        <v>Gilmer</v>
      </c>
      <c r="S920" t="str">
        <f>'Raw Data'!J920</f>
        <v>State Route 52</v>
      </c>
      <c r="T920" t="str">
        <f>'Raw Data'!K920</f>
        <v>Mulkey Rd</v>
      </c>
      <c r="U920" t="str">
        <f>'Raw Data'!L920</f>
        <v>(B) Suspected Minor/Visible Injury</v>
      </c>
      <c r="V920">
        <f>'Raw Data'!M920</f>
        <v>0</v>
      </c>
      <c r="W920">
        <f>'Raw Data'!N920</f>
        <v>0</v>
      </c>
      <c r="X920">
        <f>'Raw Data'!O920</f>
        <v>2</v>
      </c>
      <c r="Y920" t="str">
        <f>'Raw Data'!P920</f>
        <v>Left Angle Crash</v>
      </c>
      <c r="Z920" t="str">
        <f>'Raw Data'!Q920</f>
        <v>On Roadway - Roadway Intersection</v>
      </c>
      <c r="AA920" t="str">
        <f>'Raw Data'!R920</f>
        <v>["Motor Vehicle in Motion","Motor Vehicle in Motion"]</v>
      </c>
      <c r="AB920" t="str">
        <f>'Raw Data'!S920</f>
        <v>["Motor Vehicle in Motion","Motor Vehicle in Motion"]</v>
      </c>
      <c r="AC920" t="str">
        <f>'Raw Data'!T920</f>
        <v>(None)</v>
      </c>
      <c r="AD920">
        <f>'Raw Data'!U920</f>
        <v>2</v>
      </c>
      <c r="AE920" s="5" t="str">
        <f t="shared" si="206"/>
        <v>No</v>
      </c>
      <c r="AF920" t="str">
        <f>'Raw Data'!V920</f>
        <v>["Straight","Turning Left"]</v>
      </c>
      <c r="AG920" s="5">
        <f t="shared" si="200"/>
        <v>1</v>
      </c>
      <c r="AH920" t="str">
        <f>'Raw Data'!W920</f>
        <v>["East","North"]</v>
      </c>
      <c r="AI920" t="str">
        <f>'Raw Data'!X920</f>
        <v>Daylight</v>
      </c>
      <c r="AJ920" t="str">
        <f>'Raw Data'!Y920</f>
        <v>Dry</v>
      </c>
      <c r="AK920">
        <f>'Raw Data'!Z920</f>
        <v>0</v>
      </c>
      <c r="AL920" t="str">
        <f>'Raw Data'!AA920</f>
        <v>["Lap and Shoulder Belt Used","Lap and Shoulder Belt Used","Lap and Shoulder Belt Used"]</v>
      </c>
      <c r="AM920" s="5">
        <f t="shared" si="201"/>
        <v>0</v>
      </c>
      <c r="AN920" t="str">
        <f>'Raw Data'!AB920</f>
        <v>["Passenger Car","Sports Utility Vehicle (SUV)"]</v>
      </c>
      <c r="AO920" t="str">
        <f>'Raw Data'!AC920</f>
        <v>1231005200I</v>
      </c>
      <c r="AP920">
        <f>'Raw Data'!AD920</f>
        <v>17.690000000000001</v>
      </c>
      <c r="AQ920">
        <f>'Raw Data'!AE920</f>
        <v>34.653329999999997</v>
      </c>
      <c r="AR920">
        <f>'Raw Data'!AF920</f>
        <v>-84.436142000000004</v>
      </c>
      <c r="AS920">
        <f>'Raw Data'!AG920</f>
        <v>126</v>
      </c>
      <c r="AT920">
        <f>'Raw Data'!AH920</f>
        <v>28</v>
      </c>
      <c r="AU920">
        <f>'Raw Data'!AI920</f>
        <v>728</v>
      </c>
      <c r="AV920" t="str">
        <f>'Raw Data'!AJ920</f>
        <v>D6_0052_00_I</v>
      </c>
      <c r="AW920">
        <f>'Raw Data'!AK920</f>
        <v>7</v>
      </c>
      <c r="AX920">
        <f>'Raw Data'!AL920</f>
        <v>7</v>
      </c>
      <c r="AY920" t="str">
        <f>'Raw Data'!AM920</f>
        <v>simple</v>
      </c>
      <c r="AZ920">
        <f>'Raw Data'!AN920</f>
        <v>666.5</v>
      </c>
      <c r="BA920">
        <f>'Raw Data'!AO920</f>
        <v>36.1</v>
      </c>
      <c r="BB920">
        <f>'Raw Data'!AP920</f>
        <v>419.1</v>
      </c>
      <c r="BC920">
        <f>'Raw Data'!AQ920</f>
        <v>-84.437702999999999</v>
      </c>
      <c r="BD920">
        <f>'Raw Data'!AR920</f>
        <v>34.654775000000001</v>
      </c>
      <c r="BE920">
        <f>'Raw Data'!AS920</f>
        <v>-84.436899999999994</v>
      </c>
      <c r="BF920">
        <f>'Raw Data'!AT920</f>
        <v>34.653858</v>
      </c>
      <c r="BG920" t="str">
        <f>'Raw Data'!AU920</f>
        <v>1231005200I</v>
      </c>
      <c r="BH920">
        <f>'Raw Data'!AV920</f>
        <v>1</v>
      </c>
      <c r="BI920">
        <f>'Raw Data'!AW920</f>
        <v>123</v>
      </c>
      <c r="BJ920">
        <f>'Raw Data'!AX920</f>
        <v>52</v>
      </c>
      <c r="BK920">
        <f>'Raw Data'!AY920</f>
        <v>0</v>
      </c>
      <c r="BL920">
        <f>'Raw Data'!AZ920</f>
        <v>55</v>
      </c>
      <c r="BM920">
        <f>'Raw Data'!BA920</f>
        <v>10.45</v>
      </c>
      <c r="BN920">
        <f>'Raw Data'!BB920</f>
        <v>10.3</v>
      </c>
      <c r="BO920">
        <f>'Raw Data'!BC920</f>
        <v>1616.5</v>
      </c>
      <c r="BP920">
        <f>'Raw Data'!BD920</f>
        <v>1624.3</v>
      </c>
      <c r="BQ920">
        <f>'Raw Data'!BE920</f>
        <v>1624.7</v>
      </c>
      <c r="BR920">
        <f>'Raw Data'!BF920</f>
        <v>55</v>
      </c>
      <c r="BS920">
        <f>'Raw Data'!BG920</f>
        <v>55.3</v>
      </c>
      <c r="BT920">
        <f>'Raw Data'!BH920</f>
        <v>0</v>
      </c>
      <c r="BU920">
        <f>'Raw Data'!BI920</f>
        <v>44151</v>
      </c>
      <c r="BV920" t="str">
        <f>'Raw Data'!BJ920</f>
        <v>NONE</v>
      </c>
      <c r="BW920">
        <f>'Raw Data'!BK920</f>
        <v>1.242E-3</v>
      </c>
      <c r="BX920">
        <f>'Raw Data'!BL920</f>
        <v>24754</v>
      </c>
      <c r="BY920">
        <f>'Raw Data'!BM920</f>
        <v>24202</v>
      </c>
      <c r="BZ920" t="str">
        <f>'Raw Data'!BN920</f>
        <v>1231005200I</v>
      </c>
      <c r="CA920" t="str">
        <f>'Raw Data'!BO920</f>
        <v>GILMER</v>
      </c>
      <c r="CB920">
        <f>'Raw Data'!BP920</f>
        <v>1</v>
      </c>
      <c r="CC920">
        <f>'Raw Data'!BQ920</f>
        <v>5200</v>
      </c>
      <c r="CD920">
        <f>'Raw Data'!BR920</f>
        <v>6</v>
      </c>
      <c r="CE920">
        <f>'Raw Data'!BS920</f>
        <v>1</v>
      </c>
      <c r="CF920">
        <f>'Raw Data'!BT920</f>
        <v>2</v>
      </c>
      <c r="CG920">
        <f>'Raw Data'!BU920</f>
        <v>2</v>
      </c>
      <c r="CH920">
        <f>'Raw Data'!BV920</f>
        <v>2</v>
      </c>
      <c r="CI920">
        <f>'Raw Data'!BW920</f>
        <v>4</v>
      </c>
      <c r="CJ920">
        <f>'Raw Data'!BX920</f>
        <v>3</v>
      </c>
      <c r="CK920">
        <f>'Raw Data'!BY920</f>
        <v>5</v>
      </c>
      <c r="CL920" t="str">
        <f>'Raw Data'!BZ920</f>
        <v>N</v>
      </c>
      <c r="CM920">
        <f t="shared" si="207"/>
        <v>0</v>
      </c>
      <c r="CN920">
        <f>'Raw Data'!CA920</f>
        <v>123</v>
      </c>
      <c r="CO920">
        <f>'Raw Data'!CB920</f>
        <v>52</v>
      </c>
      <c r="CP920">
        <f>'Raw Data'!CC920</f>
        <v>0</v>
      </c>
      <c r="CQ920" t="str">
        <f>'Raw Data'!CD920</f>
        <v>Not Urban</v>
      </c>
      <c r="CR920" t="str">
        <f>'Raw Data'!CE920</f>
        <v>Not Urban</v>
      </c>
      <c r="CS920">
        <f>'Raw Data'!CF920</f>
        <v>0</v>
      </c>
      <c r="CT920">
        <f>'Raw Data'!CG920</f>
        <v>55</v>
      </c>
      <c r="CU920">
        <f>'Raw Data'!CH920</f>
        <v>8440</v>
      </c>
      <c r="CV920" t="str">
        <f>'Raw Data'!CI920</f>
        <v xml:space="preserve"> </v>
      </c>
      <c r="CW920">
        <f>'Raw Data'!CJ920</f>
        <v>0</v>
      </c>
      <c r="CX920">
        <f>'Raw Data'!CK920</f>
        <v>1.6634359999999999</v>
      </c>
      <c r="CY920">
        <f>'Raw Data'!CL920</f>
        <v>9</v>
      </c>
      <c r="CZ920" t="str">
        <f>'Raw Data'!CM920</f>
        <v>State Mainline</v>
      </c>
      <c r="DA920">
        <f>'Raw Data'!CN920</f>
        <v>8440</v>
      </c>
      <c r="DB920">
        <f>'Raw Data'!CO920</f>
        <v>279829</v>
      </c>
      <c r="DC920">
        <f>'Raw Data'!CP920</f>
        <v>16.030999999999999</v>
      </c>
      <c r="DD920">
        <f>'Raw Data'!CQ920</f>
        <v>17.693999999999999</v>
      </c>
      <c r="DE920">
        <f>'Raw Data'!CR920</f>
        <v>279829</v>
      </c>
      <c r="DF920">
        <f>'Raw Data'!CS920</f>
        <v>0</v>
      </c>
      <c r="DG920">
        <f>'Raw Data'!CT920</f>
        <v>8782.9435869999998</v>
      </c>
      <c r="DH920">
        <f>'Raw Data'!CU920</f>
        <v>100</v>
      </c>
      <c r="DI920">
        <f>'Raw Data'!CV920</f>
        <v>24243</v>
      </c>
      <c r="DJ920">
        <f>'Raw Data'!CW920</f>
        <v>5.5098000000000001E-2</v>
      </c>
      <c r="DK920">
        <f>'Raw Data'!CX920</f>
        <v>0</v>
      </c>
      <c r="DL920">
        <f>'Raw Data'!CY920</f>
        <v>1.242E-3</v>
      </c>
      <c r="DM920">
        <f>'Raw Data'!CZ920</f>
        <v>239</v>
      </c>
      <c r="DN920" t="str">
        <f>'Raw Data'!DA920</f>
        <v>123-0204</v>
      </c>
      <c r="DO920" t="str">
        <f>'Raw Data'!DB920</f>
        <v>5R : Rural Major Collector</v>
      </c>
      <c r="DP920" t="str">
        <f>'Raw Data'!DC920</f>
        <v>34.664239, -84.449884</v>
      </c>
      <c r="DQ920">
        <f>'Raw Data'!DD920</f>
        <v>-84.449883999999997</v>
      </c>
      <c r="DR920">
        <f>'Raw Data'!DE920</f>
        <v>34.664239000000002</v>
      </c>
      <c r="DS920">
        <f>'Raw Data'!DF920</f>
        <v>34.664239000000002</v>
      </c>
      <c r="DT920">
        <f>'Raw Data'!DG920</f>
        <v>-84.449883999999997</v>
      </c>
      <c r="DU920">
        <f>'Raw Data'!DH920</f>
        <v>1.5422999999999999E-2</v>
      </c>
      <c r="DV920">
        <f>'Raw Data'!DI920</f>
        <v>1.242E-3</v>
      </c>
      <c r="DW920">
        <f>'Raw Data'!DJ920</f>
        <v>126</v>
      </c>
      <c r="DX920" s="11">
        <f t="shared" si="208"/>
        <v>4766.666666666667</v>
      </c>
      <c r="DY920" s="5">
        <f t="shared" si="209"/>
        <v>3925</v>
      </c>
      <c r="DZ920" s="5">
        <f t="shared" si="202"/>
        <v>841.66666666666697</v>
      </c>
      <c r="EA920" s="5">
        <f t="shared" si="203"/>
        <v>0.21443736730360941</v>
      </c>
      <c r="EB920" s="5">
        <f t="shared" si="204"/>
        <v>4345.8333333333339</v>
      </c>
      <c r="EC920">
        <f>'Raw Data'!DK920</f>
        <v>4640</v>
      </c>
      <c r="ED920">
        <f>'Raw Data'!DL920</f>
        <v>11.1</v>
      </c>
      <c r="EE920">
        <f>'Raw Data'!DM920</f>
        <v>4830</v>
      </c>
      <c r="EF920">
        <f>'Raw Data'!DN920</f>
        <v>11.1</v>
      </c>
      <c r="EG920">
        <f>'Raw Data'!DO920</f>
        <v>4830</v>
      </c>
      <c r="EH920">
        <f>'Raw Data'!DP920</f>
        <v>11.1</v>
      </c>
      <c r="EI920">
        <f>'Raw Data'!DQ920</f>
        <v>4260</v>
      </c>
      <c r="EJ920">
        <f>'Raw Data'!DR920</f>
        <v>0</v>
      </c>
      <c r="EK920">
        <f>'Raw Data'!DS920</f>
        <v>4140</v>
      </c>
      <c r="EL920">
        <f>'Raw Data'!DT920</f>
        <v>11.9</v>
      </c>
      <c r="EM920">
        <f>'Raw Data'!DU920</f>
        <v>4040</v>
      </c>
      <c r="EN920">
        <f>'Raw Data'!DV920</f>
        <v>11.1</v>
      </c>
      <c r="EO920">
        <f>'Raw Data'!DW920</f>
        <v>3850</v>
      </c>
      <c r="EP920">
        <f>'Raw Data'!DX920</f>
        <v>11.7</v>
      </c>
      <c r="EQ920">
        <f>'Raw Data'!DY920</f>
        <v>3670</v>
      </c>
      <c r="ER920">
        <f>'Raw Data'!DZ920</f>
        <v>11.7</v>
      </c>
      <c r="ES920">
        <f>'Raw Data'!EA920</f>
        <v>3690</v>
      </c>
      <c r="ET920">
        <f>'Raw Data'!EB920</f>
        <v>11.7</v>
      </c>
      <c r="EU920">
        <f>'Raw Data'!EC920</f>
        <v>4260</v>
      </c>
      <c r="EV920">
        <f>'Raw Data'!ED920</f>
        <v>0</v>
      </c>
      <c r="EW920">
        <f>'Raw Data'!EE920</f>
        <v>9.2599999999999996E-4</v>
      </c>
    </row>
    <row r="921" spans="1:153" x14ac:dyDescent="0.3">
      <c r="A921">
        <f>'Raw Data'!A921</f>
        <v>919</v>
      </c>
      <c r="B921" t="str">
        <f>'Raw Data'!B921</f>
        <v>Point</v>
      </c>
      <c r="C921">
        <f>'Raw Data'!C921</f>
        <v>788</v>
      </c>
      <c r="D921">
        <f>'Raw Data'!D921</f>
        <v>452</v>
      </c>
      <c r="E921" t="str">
        <f>'Raw Data'!E921</f>
        <v>Point</v>
      </c>
      <c r="F921">
        <f>'Raw Data'!F921</f>
        <v>7737248</v>
      </c>
      <c r="G921" t="str">
        <f>'Raw Data'!G921</f>
        <v>Gsp Post 00</v>
      </c>
      <c r="H921" s="3">
        <f>'Raw Data'!H921</f>
        <v>44051</v>
      </c>
      <c r="L921">
        <f t="shared" si="196"/>
        <v>0</v>
      </c>
      <c r="M921" s="5">
        <f t="shared" si="197"/>
        <v>44051</v>
      </c>
      <c r="N921" s="5">
        <f t="shared" si="205"/>
        <v>2020</v>
      </c>
      <c r="O921" s="5" t="str" cm="1">
        <f t="array" ref="O921">_xlfn.IFS(N921&lt;=2016,"before treatment",N921=2017,"unknown",N921&gt;2017,"after treatment")</f>
        <v>after treatment</v>
      </c>
      <c r="P921" s="5">
        <f t="shared" si="198"/>
        <v>0</v>
      </c>
      <c r="Q921" s="5">
        <f t="shared" si="199"/>
        <v>1</v>
      </c>
      <c r="R921" t="str">
        <f>'Raw Data'!I921</f>
        <v>Gilmer</v>
      </c>
      <c r="S921" t="str">
        <f>'Raw Data'!J921</f>
        <v>State Route 52</v>
      </c>
      <c r="T921" t="str">
        <f>'Raw Data'!K921</f>
        <v>Mulkey Rd</v>
      </c>
      <c r="U921" t="str">
        <f>'Raw Data'!L921</f>
        <v>(O) No Injury</v>
      </c>
      <c r="V921">
        <f>'Raw Data'!M921</f>
        <v>0</v>
      </c>
      <c r="W921">
        <f>'Raw Data'!N921</f>
        <v>0</v>
      </c>
      <c r="X921">
        <f>'Raw Data'!O921</f>
        <v>0</v>
      </c>
      <c r="Y921" t="str">
        <f>'Raw Data'!P921</f>
        <v>Angle (Other)</v>
      </c>
      <c r="Z921" t="str">
        <f>'Raw Data'!Q921</f>
        <v>Off Roadway</v>
      </c>
      <c r="AA921" t="str">
        <f>'Raw Data'!R921</f>
        <v>Guard Rail Face</v>
      </c>
      <c r="AB921" t="str">
        <f>'Raw Data'!S921</f>
        <v>Guard Rail Fence</v>
      </c>
      <c r="AC921" t="str">
        <f>'Raw Data'!T921</f>
        <v>Other</v>
      </c>
      <c r="AD921">
        <f>'Raw Data'!U921</f>
        <v>1</v>
      </c>
      <c r="AE921" s="5" t="str">
        <f t="shared" si="206"/>
        <v>Yes</v>
      </c>
      <c r="AF921" t="str">
        <f>'Raw Data'!V921</f>
        <v>Stopped</v>
      </c>
      <c r="AG921" s="5">
        <f t="shared" si="200"/>
        <v>0</v>
      </c>
      <c r="AH921" t="str">
        <f>'Raw Data'!W921</f>
        <v>East</v>
      </c>
      <c r="AI921" t="str">
        <f>'Raw Data'!X921</f>
        <v>Daylight</v>
      </c>
      <c r="AJ921" t="str">
        <f>'Raw Data'!Y921</f>
        <v>Dry</v>
      </c>
      <c r="AK921">
        <f>'Raw Data'!Z921</f>
        <v>17</v>
      </c>
      <c r="AL921" t="str">
        <f>'Raw Data'!AA921</f>
        <v>None Used</v>
      </c>
      <c r="AM921" s="5">
        <f t="shared" si="201"/>
        <v>0</v>
      </c>
      <c r="AN921" t="str">
        <f>'Raw Data'!AB921</f>
        <v>Passenger Car</v>
      </c>
      <c r="AO921" t="str">
        <f>'Raw Data'!AC921</f>
        <v>1231005200I</v>
      </c>
      <c r="AP921">
        <f>'Raw Data'!AD921</f>
        <v>17.698622</v>
      </c>
      <c r="AQ921">
        <f>'Raw Data'!AE921</f>
        <v>34.653255000000001</v>
      </c>
      <c r="AR921">
        <f>'Raw Data'!AF921</f>
        <v>-84.436019999999999</v>
      </c>
      <c r="AS921">
        <f>'Raw Data'!AG921</f>
        <v>126</v>
      </c>
      <c r="AT921">
        <f>'Raw Data'!AH921</f>
        <v>28</v>
      </c>
      <c r="AU921">
        <f>'Raw Data'!AI921</f>
        <v>728</v>
      </c>
      <c r="AV921" t="str">
        <f>'Raw Data'!AJ921</f>
        <v>D6_0052_00_I</v>
      </c>
      <c r="AW921">
        <f>'Raw Data'!AK921</f>
        <v>7</v>
      </c>
      <c r="AX921">
        <f>'Raw Data'!AL921</f>
        <v>7</v>
      </c>
      <c r="AY921" t="str">
        <f>'Raw Data'!AM921</f>
        <v>simple</v>
      </c>
      <c r="AZ921">
        <f>'Raw Data'!AN921</f>
        <v>666.5</v>
      </c>
      <c r="BA921">
        <f>'Raw Data'!AO921</f>
        <v>36.1</v>
      </c>
      <c r="BB921">
        <f>'Raw Data'!AP921</f>
        <v>419.1</v>
      </c>
      <c r="BC921">
        <f>'Raw Data'!AQ921</f>
        <v>-84.437702999999999</v>
      </c>
      <c r="BD921">
        <f>'Raw Data'!AR921</f>
        <v>34.654775000000001</v>
      </c>
      <c r="BE921">
        <f>'Raw Data'!AS921</f>
        <v>-84.436899999999994</v>
      </c>
      <c r="BF921">
        <f>'Raw Data'!AT921</f>
        <v>34.653858</v>
      </c>
      <c r="BG921" t="str">
        <f>'Raw Data'!AU921</f>
        <v>1231005200I</v>
      </c>
      <c r="BH921">
        <f>'Raw Data'!AV921</f>
        <v>1</v>
      </c>
      <c r="BI921">
        <f>'Raw Data'!AW921</f>
        <v>123</v>
      </c>
      <c r="BJ921">
        <f>'Raw Data'!AX921</f>
        <v>52</v>
      </c>
      <c r="BK921">
        <f>'Raw Data'!AY921</f>
        <v>0</v>
      </c>
      <c r="BL921">
        <f>'Raw Data'!AZ921</f>
        <v>55</v>
      </c>
      <c r="BM921">
        <f>'Raw Data'!BA921</f>
        <v>10.45</v>
      </c>
      <c r="BN921">
        <f>'Raw Data'!BB921</f>
        <v>10.3</v>
      </c>
      <c r="BO921">
        <f>'Raw Data'!BC921</f>
        <v>1616.5</v>
      </c>
      <c r="BP921">
        <f>'Raw Data'!BD921</f>
        <v>1624.3</v>
      </c>
      <c r="BQ921">
        <f>'Raw Data'!BE921</f>
        <v>1624.7</v>
      </c>
      <c r="BR921">
        <f>'Raw Data'!BF921</f>
        <v>55</v>
      </c>
      <c r="BS921">
        <f>'Raw Data'!BG921</f>
        <v>55.3</v>
      </c>
      <c r="BT921">
        <f>'Raw Data'!BH921</f>
        <v>0</v>
      </c>
      <c r="BU921">
        <f>'Raw Data'!BI921</f>
        <v>44151</v>
      </c>
      <c r="BV921" t="str">
        <f>'Raw Data'!BJ921</f>
        <v>NONE</v>
      </c>
      <c r="BW921">
        <f>'Raw Data'!BK921</f>
        <v>1.242E-3</v>
      </c>
      <c r="BX921">
        <f>'Raw Data'!BL921</f>
        <v>24754</v>
      </c>
      <c r="BY921">
        <f>'Raw Data'!BM921</f>
        <v>24202</v>
      </c>
      <c r="BZ921" t="str">
        <f>'Raw Data'!BN921</f>
        <v>1231005200I</v>
      </c>
      <c r="CA921" t="str">
        <f>'Raw Data'!BO921</f>
        <v>GILMER</v>
      </c>
      <c r="CB921">
        <f>'Raw Data'!BP921</f>
        <v>1</v>
      </c>
      <c r="CC921">
        <f>'Raw Data'!BQ921</f>
        <v>5200</v>
      </c>
      <c r="CD921">
        <f>'Raw Data'!BR921</f>
        <v>6</v>
      </c>
      <c r="CE921">
        <f>'Raw Data'!BS921</f>
        <v>1</v>
      </c>
      <c r="CF921">
        <f>'Raw Data'!BT921</f>
        <v>2</v>
      </c>
      <c r="CG921">
        <f>'Raw Data'!BU921</f>
        <v>2</v>
      </c>
      <c r="CH921">
        <f>'Raw Data'!BV921</f>
        <v>2</v>
      </c>
      <c r="CI921">
        <f>'Raw Data'!BW921</f>
        <v>4</v>
      </c>
      <c r="CJ921">
        <f>'Raw Data'!BX921</f>
        <v>3</v>
      </c>
      <c r="CK921">
        <f>'Raw Data'!BY921</f>
        <v>5</v>
      </c>
      <c r="CL921" t="str">
        <f>'Raw Data'!BZ921</f>
        <v>N</v>
      </c>
      <c r="CM921">
        <f t="shared" si="207"/>
        <v>0</v>
      </c>
      <c r="CN921">
        <f>'Raw Data'!CA921</f>
        <v>123</v>
      </c>
      <c r="CO921">
        <f>'Raw Data'!CB921</f>
        <v>52</v>
      </c>
      <c r="CP921">
        <f>'Raw Data'!CC921</f>
        <v>0</v>
      </c>
      <c r="CQ921" t="str">
        <f>'Raw Data'!CD921</f>
        <v>Not Urban</v>
      </c>
      <c r="CR921" t="str">
        <f>'Raw Data'!CE921</f>
        <v>Not Urban</v>
      </c>
      <c r="CS921">
        <f>'Raw Data'!CF921</f>
        <v>0</v>
      </c>
      <c r="CT921">
        <f>'Raw Data'!CG921</f>
        <v>55</v>
      </c>
      <c r="CU921">
        <f>'Raw Data'!CH921</f>
        <v>8440</v>
      </c>
      <c r="CV921" t="str">
        <f>'Raw Data'!CI921</f>
        <v xml:space="preserve"> </v>
      </c>
      <c r="CW921">
        <f>'Raw Data'!CJ921</f>
        <v>0</v>
      </c>
      <c r="CX921">
        <f>'Raw Data'!CK921</f>
        <v>1.6634359999999999</v>
      </c>
      <c r="CY921">
        <f>'Raw Data'!CL921</f>
        <v>9</v>
      </c>
      <c r="CZ921" t="str">
        <f>'Raw Data'!CM921</f>
        <v>State Mainline</v>
      </c>
      <c r="DA921">
        <f>'Raw Data'!CN921</f>
        <v>8440</v>
      </c>
      <c r="DB921">
        <f>'Raw Data'!CO921</f>
        <v>279829</v>
      </c>
      <c r="DC921">
        <f>'Raw Data'!CP921</f>
        <v>16.030999999999999</v>
      </c>
      <c r="DD921">
        <f>'Raw Data'!CQ921</f>
        <v>17.693999999999999</v>
      </c>
      <c r="DE921">
        <f>'Raw Data'!CR921</f>
        <v>279829</v>
      </c>
      <c r="DF921">
        <f>'Raw Data'!CS921</f>
        <v>0</v>
      </c>
      <c r="DG921">
        <f>'Raw Data'!CT921</f>
        <v>8782.9435869999998</v>
      </c>
      <c r="DH921">
        <f>'Raw Data'!CU921</f>
        <v>100</v>
      </c>
      <c r="DI921">
        <f>'Raw Data'!CV921</f>
        <v>24243</v>
      </c>
      <c r="DJ921">
        <f>'Raw Data'!CW921</f>
        <v>5.5098000000000001E-2</v>
      </c>
      <c r="DK921">
        <f>'Raw Data'!CX921</f>
        <v>0</v>
      </c>
      <c r="DL921">
        <f>'Raw Data'!CY921</f>
        <v>1.242E-3</v>
      </c>
      <c r="DM921">
        <f>'Raw Data'!CZ921</f>
        <v>239</v>
      </c>
      <c r="DN921" t="str">
        <f>'Raw Data'!DA921</f>
        <v>123-0204</v>
      </c>
      <c r="DO921" t="str">
        <f>'Raw Data'!DB921</f>
        <v>5R : Rural Major Collector</v>
      </c>
      <c r="DP921" t="str">
        <f>'Raw Data'!DC921</f>
        <v>34.664239, -84.449884</v>
      </c>
      <c r="DQ921">
        <f>'Raw Data'!DD921</f>
        <v>-84.449883999999997</v>
      </c>
      <c r="DR921">
        <f>'Raw Data'!DE921</f>
        <v>34.664239000000002</v>
      </c>
      <c r="DS921">
        <f>'Raw Data'!DF921</f>
        <v>34.664239000000002</v>
      </c>
      <c r="DT921">
        <f>'Raw Data'!DG921</f>
        <v>-84.449883999999997</v>
      </c>
      <c r="DU921">
        <f>'Raw Data'!DH921</f>
        <v>1.5422999999999999E-2</v>
      </c>
      <c r="DV921">
        <f>'Raw Data'!DI921</f>
        <v>1.242E-3</v>
      </c>
      <c r="DW921">
        <f>'Raw Data'!DJ921</f>
        <v>126</v>
      </c>
      <c r="DX921" s="11">
        <f t="shared" si="208"/>
        <v>4766.666666666667</v>
      </c>
      <c r="DY921" s="5">
        <f t="shared" si="209"/>
        <v>3925</v>
      </c>
      <c r="DZ921" s="5">
        <f t="shared" si="202"/>
        <v>841.66666666666697</v>
      </c>
      <c r="EA921" s="5">
        <f t="shared" si="203"/>
        <v>0.21443736730360941</v>
      </c>
      <c r="EB921" s="5">
        <f t="shared" si="204"/>
        <v>4345.8333333333339</v>
      </c>
      <c r="EC921">
        <f>'Raw Data'!DK921</f>
        <v>4640</v>
      </c>
      <c r="ED921">
        <f>'Raw Data'!DL921</f>
        <v>11.1</v>
      </c>
      <c r="EE921">
        <f>'Raw Data'!DM921</f>
        <v>4830</v>
      </c>
      <c r="EF921">
        <f>'Raw Data'!DN921</f>
        <v>11.1</v>
      </c>
      <c r="EG921">
        <f>'Raw Data'!DO921</f>
        <v>4830</v>
      </c>
      <c r="EH921">
        <f>'Raw Data'!DP921</f>
        <v>11.1</v>
      </c>
      <c r="EI921">
        <f>'Raw Data'!DQ921</f>
        <v>4260</v>
      </c>
      <c r="EJ921">
        <f>'Raw Data'!DR921</f>
        <v>0</v>
      </c>
      <c r="EK921">
        <f>'Raw Data'!DS921</f>
        <v>4140</v>
      </c>
      <c r="EL921">
        <f>'Raw Data'!DT921</f>
        <v>11.9</v>
      </c>
      <c r="EM921">
        <f>'Raw Data'!DU921</f>
        <v>4040</v>
      </c>
      <c r="EN921">
        <f>'Raw Data'!DV921</f>
        <v>11.1</v>
      </c>
      <c r="EO921">
        <f>'Raw Data'!DW921</f>
        <v>3850</v>
      </c>
      <c r="EP921">
        <f>'Raw Data'!DX921</f>
        <v>11.7</v>
      </c>
      <c r="EQ921">
        <f>'Raw Data'!DY921</f>
        <v>3670</v>
      </c>
      <c r="ER921">
        <f>'Raw Data'!DZ921</f>
        <v>11.7</v>
      </c>
      <c r="ES921">
        <f>'Raw Data'!EA921</f>
        <v>3690</v>
      </c>
      <c r="ET921">
        <f>'Raw Data'!EB921</f>
        <v>11.7</v>
      </c>
      <c r="EU921">
        <f>'Raw Data'!EC921</f>
        <v>4260</v>
      </c>
      <c r="EV921">
        <f>'Raw Data'!ED921</f>
        <v>0</v>
      </c>
      <c r="EW921">
        <f>'Raw Data'!EE921</f>
        <v>1.0690000000000001E-3</v>
      </c>
    </row>
    <row r="922" spans="1:153" x14ac:dyDescent="0.3">
      <c r="A922">
        <f>'Raw Data'!A922</f>
        <v>920</v>
      </c>
      <c r="B922" t="str">
        <f>'Raw Data'!B922</f>
        <v>Point</v>
      </c>
      <c r="C922">
        <f>'Raw Data'!C922</f>
        <v>805</v>
      </c>
      <c r="D922">
        <f>'Raw Data'!D922</f>
        <v>439</v>
      </c>
      <c r="E922" t="str">
        <f>'Raw Data'!E922</f>
        <v>Point</v>
      </c>
      <c r="F922">
        <f>'Raw Data'!F922</f>
        <v>7802690</v>
      </c>
      <c r="G922" t="str">
        <f>'Raw Data'!G922</f>
        <v>Gsp Post 00</v>
      </c>
      <c r="H922" s="3">
        <f>'Raw Data'!H922</f>
        <v>44107</v>
      </c>
      <c r="L922">
        <f t="shared" si="196"/>
        <v>0</v>
      </c>
      <c r="M922" s="5">
        <f t="shared" si="197"/>
        <v>44107</v>
      </c>
      <c r="N922" s="5">
        <f t="shared" si="205"/>
        <v>2020</v>
      </c>
      <c r="O922" s="5" t="str" cm="1">
        <f t="array" ref="O922">_xlfn.IFS(N922&lt;=2016,"before treatment",N922=2017,"unknown",N922&gt;2017,"after treatment")</f>
        <v>after treatment</v>
      </c>
      <c r="P922" s="5">
        <f t="shared" si="198"/>
        <v>0</v>
      </c>
      <c r="Q922" s="5">
        <f t="shared" si="199"/>
        <v>1</v>
      </c>
      <c r="R922" t="str">
        <f>'Raw Data'!I922</f>
        <v>Gilmer</v>
      </c>
      <c r="S922" t="str">
        <f>'Raw Data'!J922</f>
        <v>State Route 52</v>
      </c>
      <c r="T922" t="str">
        <f>'Raw Data'!K922</f>
        <v>Mulkey Rd</v>
      </c>
      <c r="U922" t="str">
        <f>'Raw Data'!L922</f>
        <v>(C) Possible Injury / Complaint</v>
      </c>
      <c r="V922">
        <f>'Raw Data'!M922</f>
        <v>0</v>
      </c>
      <c r="W922">
        <f>'Raw Data'!N922</f>
        <v>0</v>
      </c>
      <c r="X922">
        <f>'Raw Data'!O922</f>
        <v>0</v>
      </c>
      <c r="Y922" t="str">
        <f>'Raw Data'!P922</f>
        <v>Rear End</v>
      </c>
      <c r="Z922" t="str">
        <f>'Raw Data'!Q922</f>
        <v>On Roadway - Non-Intersection</v>
      </c>
      <c r="AA922" t="str">
        <f>'Raw Data'!R922</f>
        <v>["Motor Vehicle in Motion","Motor Vehicle in Motion"]</v>
      </c>
      <c r="AB922" t="str">
        <f>'Raw Data'!S922</f>
        <v>["Motor Vehicle in Motion","Motor Vehicle in Motion"]</v>
      </c>
      <c r="AC922" t="str">
        <f>'Raw Data'!T922</f>
        <v>(None)</v>
      </c>
      <c r="AD922">
        <f>'Raw Data'!U922</f>
        <v>2</v>
      </c>
      <c r="AE922" s="5" t="str">
        <f t="shared" si="206"/>
        <v>No</v>
      </c>
      <c r="AF922" t="str">
        <f>'Raw Data'!V922</f>
        <v>["Stopped","Straight"]</v>
      </c>
      <c r="AG922" s="5">
        <f t="shared" si="200"/>
        <v>0</v>
      </c>
      <c r="AH922" t="str">
        <f>'Raw Data'!W922</f>
        <v>["West","West"]</v>
      </c>
      <c r="AI922" t="str">
        <f>'Raw Data'!X922</f>
        <v>Daylight</v>
      </c>
      <c r="AJ922" t="str">
        <f>'Raw Data'!Y922</f>
        <v>Dry</v>
      </c>
      <c r="AK922">
        <f>'Raw Data'!Z922</f>
        <v>0</v>
      </c>
      <c r="AL922" t="str">
        <f>'Raw Data'!AA922</f>
        <v>["Lap and Shoulder Belt Used","Lap and Shoulder Belt Used","Lap and Shoulder Belt Used"]</v>
      </c>
      <c r="AM922" s="5">
        <f t="shared" si="201"/>
        <v>0</v>
      </c>
      <c r="AN922" t="str">
        <f>'Raw Data'!AB922</f>
        <v>["Pickup Truck","Pickup Truck"]</v>
      </c>
      <c r="AO922" t="str">
        <f>'Raw Data'!AC922</f>
        <v>1231005200I</v>
      </c>
      <c r="AP922">
        <f>'Raw Data'!AD922</f>
        <v>17.671773000000002</v>
      </c>
      <c r="AQ922">
        <f>'Raw Data'!AE922</f>
        <v>34.653500999999999</v>
      </c>
      <c r="AR922">
        <f>'Raw Data'!AF922</f>
        <v>-84.436386999999996</v>
      </c>
      <c r="AS922">
        <f>'Raw Data'!AG922</f>
        <v>126</v>
      </c>
      <c r="AT922">
        <f>'Raw Data'!AH922</f>
        <v>28</v>
      </c>
      <c r="AU922">
        <f>'Raw Data'!AI922</f>
        <v>728</v>
      </c>
      <c r="AV922" t="str">
        <f>'Raw Data'!AJ922</f>
        <v>D6_0052_00_I</v>
      </c>
      <c r="AW922">
        <f>'Raw Data'!AK922</f>
        <v>7</v>
      </c>
      <c r="AX922">
        <f>'Raw Data'!AL922</f>
        <v>7</v>
      </c>
      <c r="AY922" t="str">
        <f>'Raw Data'!AM922</f>
        <v>simple</v>
      </c>
      <c r="AZ922">
        <f>'Raw Data'!AN922</f>
        <v>666.5</v>
      </c>
      <c r="BA922">
        <f>'Raw Data'!AO922</f>
        <v>36.1</v>
      </c>
      <c r="BB922">
        <f>'Raw Data'!AP922</f>
        <v>419.1</v>
      </c>
      <c r="BC922">
        <f>'Raw Data'!AQ922</f>
        <v>-84.437702999999999</v>
      </c>
      <c r="BD922">
        <f>'Raw Data'!AR922</f>
        <v>34.654775000000001</v>
      </c>
      <c r="BE922">
        <f>'Raw Data'!AS922</f>
        <v>-84.436899999999994</v>
      </c>
      <c r="BF922">
        <f>'Raw Data'!AT922</f>
        <v>34.653858</v>
      </c>
      <c r="BG922" t="str">
        <f>'Raw Data'!AU922</f>
        <v>1231005200I</v>
      </c>
      <c r="BH922">
        <f>'Raw Data'!AV922</f>
        <v>1</v>
      </c>
      <c r="BI922">
        <f>'Raw Data'!AW922</f>
        <v>123</v>
      </c>
      <c r="BJ922">
        <f>'Raw Data'!AX922</f>
        <v>52</v>
      </c>
      <c r="BK922">
        <f>'Raw Data'!AY922</f>
        <v>0</v>
      </c>
      <c r="BL922">
        <f>'Raw Data'!AZ922</f>
        <v>55</v>
      </c>
      <c r="BM922">
        <f>'Raw Data'!BA922</f>
        <v>10.45</v>
      </c>
      <c r="BN922">
        <f>'Raw Data'!BB922</f>
        <v>10.3</v>
      </c>
      <c r="BO922">
        <f>'Raw Data'!BC922</f>
        <v>1616.5</v>
      </c>
      <c r="BP922">
        <f>'Raw Data'!BD922</f>
        <v>1624.3</v>
      </c>
      <c r="BQ922">
        <f>'Raw Data'!BE922</f>
        <v>1624.7</v>
      </c>
      <c r="BR922">
        <f>'Raw Data'!BF922</f>
        <v>55</v>
      </c>
      <c r="BS922">
        <f>'Raw Data'!BG922</f>
        <v>55.3</v>
      </c>
      <c r="BT922">
        <f>'Raw Data'!BH922</f>
        <v>0</v>
      </c>
      <c r="BU922">
        <f>'Raw Data'!BI922</f>
        <v>44151</v>
      </c>
      <c r="BV922" t="str">
        <f>'Raw Data'!BJ922</f>
        <v>NONE</v>
      </c>
      <c r="BW922">
        <f>'Raw Data'!BK922</f>
        <v>1.242E-3</v>
      </c>
      <c r="BX922">
        <f>'Raw Data'!BL922</f>
        <v>24754</v>
      </c>
      <c r="BY922">
        <f>'Raw Data'!BM922</f>
        <v>24202</v>
      </c>
      <c r="BZ922" t="str">
        <f>'Raw Data'!BN922</f>
        <v>1231005200I</v>
      </c>
      <c r="CA922" t="str">
        <f>'Raw Data'!BO922</f>
        <v>GILMER</v>
      </c>
      <c r="CB922">
        <f>'Raw Data'!BP922</f>
        <v>1</v>
      </c>
      <c r="CC922">
        <f>'Raw Data'!BQ922</f>
        <v>5200</v>
      </c>
      <c r="CD922">
        <f>'Raw Data'!BR922</f>
        <v>6</v>
      </c>
      <c r="CE922">
        <f>'Raw Data'!BS922</f>
        <v>1</v>
      </c>
      <c r="CF922">
        <f>'Raw Data'!BT922</f>
        <v>2</v>
      </c>
      <c r="CG922">
        <f>'Raw Data'!BU922</f>
        <v>2</v>
      </c>
      <c r="CH922">
        <f>'Raw Data'!BV922</f>
        <v>2</v>
      </c>
      <c r="CI922">
        <f>'Raw Data'!BW922</f>
        <v>4</v>
      </c>
      <c r="CJ922">
        <f>'Raw Data'!BX922</f>
        <v>3</v>
      </c>
      <c r="CK922">
        <f>'Raw Data'!BY922</f>
        <v>5</v>
      </c>
      <c r="CL922" t="str">
        <f>'Raw Data'!BZ922</f>
        <v>N</v>
      </c>
      <c r="CM922">
        <f t="shared" si="207"/>
        <v>0</v>
      </c>
      <c r="CN922">
        <f>'Raw Data'!CA922</f>
        <v>123</v>
      </c>
      <c r="CO922">
        <f>'Raw Data'!CB922</f>
        <v>52</v>
      </c>
      <c r="CP922">
        <f>'Raw Data'!CC922</f>
        <v>0</v>
      </c>
      <c r="CQ922" t="str">
        <f>'Raw Data'!CD922</f>
        <v>Not Urban</v>
      </c>
      <c r="CR922" t="str">
        <f>'Raw Data'!CE922</f>
        <v>Not Urban</v>
      </c>
      <c r="CS922">
        <f>'Raw Data'!CF922</f>
        <v>0</v>
      </c>
      <c r="CT922">
        <f>'Raw Data'!CG922</f>
        <v>55</v>
      </c>
      <c r="CU922">
        <f>'Raw Data'!CH922</f>
        <v>8440</v>
      </c>
      <c r="CV922" t="str">
        <f>'Raw Data'!CI922</f>
        <v xml:space="preserve"> </v>
      </c>
      <c r="CW922">
        <f>'Raw Data'!CJ922</f>
        <v>0</v>
      </c>
      <c r="CX922">
        <f>'Raw Data'!CK922</f>
        <v>1.6634359999999999</v>
      </c>
      <c r="CY922">
        <f>'Raw Data'!CL922</f>
        <v>9</v>
      </c>
      <c r="CZ922" t="str">
        <f>'Raw Data'!CM922</f>
        <v>State Mainline</v>
      </c>
      <c r="DA922">
        <f>'Raw Data'!CN922</f>
        <v>8440</v>
      </c>
      <c r="DB922">
        <f>'Raw Data'!CO922</f>
        <v>279829</v>
      </c>
      <c r="DC922">
        <f>'Raw Data'!CP922</f>
        <v>16.030999999999999</v>
      </c>
      <c r="DD922">
        <f>'Raw Data'!CQ922</f>
        <v>17.693999999999999</v>
      </c>
      <c r="DE922">
        <f>'Raw Data'!CR922</f>
        <v>279829</v>
      </c>
      <c r="DF922">
        <f>'Raw Data'!CS922</f>
        <v>0</v>
      </c>
      <c r="DG922">
        <f>'Raw Data'!CT922</f>
        <v>8782.9435869999998</v>
      </c>
      <c r="DH922">
        <f>'Raw Data'!CU922</f>
        <v>100</v>
      </c>
      <c r="DI922">
        <f>'Raw Data'!CV922</f>
        <v>24243</v>
      </c>
      <c r="DJ922">
        <f>'Raw Data'!CW922</f>
        <v>5.5098000000000001E-2</v>
      </c>
      <c r="DK922">
        <f>'Raw Data'!CX922</f>
        <v>0</v>
      </c>
      <c r="DL922">
        <f>'Raw Data'!CY922</f>
        <v>1.242E-3</v>
      </c>
      <c r="DM922">
        <f>'Raw Data'!CZ922</f>
        <v>239</v>
      </c>
      <c r="DN922" t="str">
        <f>'Raw Data'!DA922</f>
        <v>123-0204</v>
      </c>
      <c r="DO922" t="str">
        <f>'Raw Data'!DB922</f>
        <v>5R : Rural Major Collector</v>
      </c>
      <c r="DP922" t="str">
        <f>'Raw Data'!DC922</f>
        <v>34.664239, -84.449884</v>
      </c>
      <c r="DQ922">
        <f>'Raw Data'!DD922</f>
        <v>-84.449883999999997</v>
      </c>
      <c r="DR922">
        <f>'Raw Data'!DE922</f>
        <v>34.664239000000002</v>
      </c>
      <c r="DS922">
        <f>'Raw Data'!DF922</f>
        <v>34.664239000000002</v>
      </c>
      <c r="DT922">
        <f>'Raw Data'!DG922</f>
        <v>-84.449883999999997</v>
      </c>
      <c r="DU922">
        <f>'Raw Data'!DH922</f>
        <v>1.5422999999999999E-2</v>
      </c>
      <c r="DV922">
        <f>'Raw Data'!DI922</f>
        <v>1.242E-3</v>
      </c>
      <c r="DW922">
        <f>'Raw Data'!DJ922</f>
        <v>126</v>
      </c>
      <c r="DX922" s="11">
        <f t="shared" si="208"/>
        <v>4766.666666666667</v>
      </c>
      <c r="DY922" s="5">
        <f t="shared" si="209"/>
        <v>3925</v>
      </c>
      <c r="DZ922" s="5">
        <f t="shared" si="202"/>
        <v>841.66666666666697</v>
      </c>
      <c r="EA922" s="5">
        <f t="shared" si="203"/>
        <v>0.21443736730360941</v>
      </c>
      <c r="EB922" s="5">
        <f t="shared" si="204"/>
        <v>4345.8333333333339</v>
      </c>
      <c r="EC922">
        <f>'Raw Data'!DK922</f>
        <v>4640</v>
      </c>
      <c r="ED922">
        <f>'Raw Data'!DL922</f>
        <v>11.1</v>
      </c>
      <c r="EE922">
        <f>'Raw Data'!DM922</f>
        <v>4830</v>
      </c>
      <c r="EF922">
        <f>'Raw Data'!DN922</f>
        <v>11.1</v>
      </c>
      <c r="EG922">
        <f>'Raw Data'!DO922</f>
        <v>4830</v>
      </c>
      <c r="EH922">
        <f>'Raw Data'!DP922</f>
        <v>11.1</v>
      </c>
      <c r="EI922">
        <f>'Raw Data'!DQ922</f>
        <v>4260</v>
      </c>
      <c r="EJ922">
        <f>'Raw Data'!DR922</f>
        <v>0</v>
      </c>
      <c r="EK922">
        <f>'Raw Data'!DS922</f>
        <v>4140</v>
      </c>
      <c r="EL922">
        <f>'Raw Data'!DT922</f>
        <v>11.9</v>
      </c>
      <c r="EM922">
        <f>'Raw Data'!DU922</f>
        <v>4040</v>
      </c>
      <c r="EN922">
        <f>'Raw Data'!DV922</f>
        <v>11.1</v>
      </c>
      <c r="EO922">
        <f>'Raw Data'!DW922</f>
        <v>3850</v>
      </c>
      <c r="EP922">
        <f>'Raw Data'!DX922</f>
        <v>11.7</v>
      </c>
      <c r="EQ922">
        <f>'Raw Data'!DY922</f>
        <v>3670</v>
      </c>
      <c r="ER922">
        <f>'Raw Data'!DZ922</f>
        <v>11.7</v>
      </c>
      <c r="ES922">
        <f>'Raw Data'!EA922</f>
        <v>3690</v>
      </c>
      <c r="ET922">
        <f>'Raw Data'!EB922</f>
        <v>11.7</v>
      </c>
      <c r="EU922">
        <f>'Raw Data'!EC922</f>
        <v>4260</v>
      </c>
      <c r="EV922">
        <f>'Raw Data'!ED922</f>
        <v>0</v>
      </c>
      <c r="EW922">
        <f>'Raw Data'!EE922</f>
        <v>6.2699999999999995E-4</v>
      </c>
    </row>
    <row r="923" spans="1:153" x14ac:dyDescent="0.3">
      <c r="A923">
        <f>'Raw Data'!A923</f>
        <v>921</v>
      </c>
      <c r="B923" t="str">
        <f>'Raw Data'!B923</f>
        <v>Point</v>
      </c>
      <c r="C923">
        <f>'Raw Data'!C923</f>
        <v>259</v>
      </c>
      <c r="D923">
        <f>'Raw Data'!D923</f>
        <v>638</v>
      </c>
      <c r="E923" t="str">
        <f>'Raw Data'!E923</f>
        <v>Point</v>
      </c>
      <c r="F923">
        <f>'Raw Data'!F923</f>
        <v>5696558</v>
      </c>
      <c r="G923" t="str">
        <f>'Raw Data'!G923</f>
        <v>Gsp Post 00</v>
      </c>
      <c r="H923" s="3">
        <f>'Raw Data'!H923</f>
        <v>42459</v>
      </c>
      <c r="L923">
        <f t="shared" si="196"/>
        <v>0</v>
      </c>
      <c r="M923" s="5">
        <f t="shared" si="197"/>
        <v>42459</v>
      </c>
      <c r="N923" s="5">
        <f t="shared" si="205"/>
        <v>2016</v>
      </c>
      <c r="O923" s="5" t="str" cm="1">
        <f t="array" ref="O923">_xlfn.IFS(N923&lt;=2016,"before treatment",N923=2017,"unknown",N923&gt;2017,"after treatment")</f>
        <v>before treatment</v>
      </c>
      <c r="P923" s="5">
        <f t="shared" si="198"/>
        <v>1</v>
      </c>
      <c r="Q923" s="5">
        <f t="shared" si="199"/>
        <v>0</v>
      </c>
      <c r="R923" t="str">
        <f>'Raw Data'!I923</f>
        <v>Gilmer</v>
      </c>
      <c r="S923" t="str">
        <f>'Raw Data'!J923</f>
        <v>State Route 52</v>
      </c>
      <c r="T923" t="str">
        <f>'Raw Data'!K923</f>
        <v>(none)</v>
      </c>
      <c r="U923" t="str">
        <f>'Raw Data'!L923</f>
        <v>(B) Suspected Minor/Visible Injury</v>
      </c>
      <c r="V923">
        <f>'Raw Data'!M923</f>
        <v>0</v>
      </c>
      <c r="W923">
        <f>'Raw Data'!N923</f>
        <v>0</v>
      </c>
      <c r="X923">
        <f>'Raw Data'!O923</f>
        <v>1</v>
      </c>
      <c r="Y923" t="str">
        <f>'Raw Data'!P923</f>
        <v>Not a Collision with Motor Vehicle</v>
      </c>
      <c r="Z923" t="str">
        <f>'Raw Data'!Q923</f>
        <v>On Shoulder</v>
      </c>
      <c r="AA923" t="str">
        <f>'Raw Data'!R923</f>
        <v>Culvert</v>
      </c>
      <c r="AB923" t="str">
        <f>'Raw Data'!S923</f>
        <v>Utility Pole</v>
      </c>
      <c r="AC923" t="str">
        <f>'Raw Data'!T923</f>
        <v>No Contributing Factors</v>
      </c>
      <c r="AD923">
        <f>'Raw Data'!U923</f>
        <v>1</v>
      </c>
      <c r="AE923" s="5" t="str">
        <f t="shared" si="206"/>
        <v>Yes</v>
      </c>
      <c r="AF923" t="str">
        <f>'Raw Data'!V923</f>
        <v>Negotiating a Curve</v>
      </c>
      <c r="AG923" s="5">
        <f t="shared" si="200"/>
        <v>0</v>
      </c>
      <c r="AH923" t="str">
        <f>'Raw Data'!W923</f>
        <v>East</v>
      </c>
      <c r="AI923" t="str">
        <f>'Raw Data'!X923</f>
        <v>Daylight</v>
      </c>
      <c r="AJ923" t="str">
        <f>'Raw Data'!Y923</f>
        <v>Dry</v>
      </c>
      <c r="AK923">
        <f>'Raw Data'!Z923</f>
        <v>51</v>
      </c>
      <c r="AL923" t="str">
        <f>'Raw Data'!AA923</f>
        <v>Lap and Shoulder Belt Used</v>
      </c>
      <c r="AM923" s="5">
        <f t="shared" si="201"/>
        <v>0</v>
      </c>
      <c r="AN923" t="str">
        <f>'Raw Data'!AB923</f>
        <v>Motorized Recreational Vehicle</v>
      </c>
      <c r="AO923" t="str">
        <f>'Raw Data'!AC923</f>
        <v>1231005200I</v>
      </c>
      <c r="AP923">
        <f>'Raw Data'!AD923</f>
        <v>20.642247999999999</v>
      </c>
      <c r="AQ923">
        <f>'Raw Data'!AE923</f>
        <v>34.644126999999997</v>
      </c>
      <c r="AR923">
        <f>'Raw Data'!AF923</f>
        <v>-84.389985999999993</v>
      </c>
      <c r="AS923">
        <f>'Raw Data'!AG923</f>
        <v>127</v>
      </c>
      <c r="AT923">
        <f>'Raw Data'!AH923</f>
        <v>29</v>
      </c>
      <c r="AU923">
        <f>'Raw Data'!AI923</f>
        <v>734</v>
      </c>
      <c r="AV923" t="str">
        <f>'Raw Data'!AJ923</f>
        <v>D6_0052_00_I</v>
      </c>
      <c r="AW923">
        <f>'Raw Data'!AK923</f>
        <v>12</v>
      </c>
      <c r="AX923">
        <f>'Raw Data'!AL923</f>
        <v>13</v>
      </c>
      <c r="AY923" t="str">
        <f>'Raw Data'!AM923</f>
        <v>simple</v>
      </c>
      <c r="AZ923">
        <f>'Raw Data'!AN923</f>
        <v>885.8</v>
      </c>
      <c r="BA923">
        <f>'Raw Data'!AO923</f>
        <v>44.7</v>
      </c>
      <c r="BB923">
        <f>'Raw Data'!AP923</f>
        <v>690</v>
      </c>
      <c r="BC923">
        <f>'Raw Data'!AQ923</f>
        <v>-84.390366</v>
      </c>
      <c r="BD923">
        <f>'Raw Data'!AR923</f>
        <v>34.644637000000003</v>
      </c>
      <c r="BE923">
        <f>'Raw Data'!AS923</f>
        <v>-84.388748000000007</v>
      </c>
      <c r="BF923">
        <f>'Raw Data'!AT923</f>
        <v>34.643357999999999</v>
      </c>
      <c r="BG923" t="str">
        <f>'Raw Data'!AU923</f>
        <v>1231005200I</v>
      </c>
      <c r="BH923">
        <f>'Raw Data'!AV923</f>
        <v>1</v>
      </c>
      <c r="BI923">
        <f>'Raw Data'!AW923</f>
        <v>123</v>
      </c>
      <c r="BJ923">
        <f>'Raw Data'!AX923</f>
        <v>52</v>
      </c>
      <c r="BK923">
        <f>'Raw Data'!AY923</f>
        <v>0</v>
      </c>
      <c r="BL923">
        <f>'Raw Data'!AZ923</f>
        <v>55</v>
      </c>
      <c r="BM923">
        <f>'Raw Data'!BA923</f>
        <v>7.74</v>
      </c>
      <c r="BN923">
        <f>'Raw Data'!BB923</f>
        <v>7</v>
      </c>
      <c r="BO923">
        <f>'Raw Data'!BC923</f>
        <v>1585</v>
      </c>
      <c r="BP923">
        <f>'Raw Data'!BD923</f>
        <v>1581.7</v>
      </c>
      <c r="BQ923">
        <f>'Raw Data'!BE923</f>
        <v>1563.3</v>
      </c>
      <c r="BR923">
        <f>'Raw Data'!BF923</f>
        <v>55</v>
      </c>
      <c r="BS923">
        <f>'Raw Data'!BG923</f>
        <v>55.9</v>
      </c>
      <c r="BT923">
        <f>'Raw Data'!BH923</f>
        <v>0</v>
      </c>
      <c r="BU923">
        <f>'Raw Data'!BI923</f>
        <v>44151</v>
      </c>
      <c r="BV923" t="str">
        <f>'Raw Data'!BJ923</f>
        <v>NONE</v>
      </c>
      <c r="BW923">
        <f>'Raw Data'!BK923</f>
        <v>2.111E-3</v>
      </c>
      <c r="BX923">
        <f>'Raw Data'!BL923</f>
        <v>24766</v>
      </c>
      <c r="BY923">
        <f>'Raw Data'!BM923</f>
        <v>24214</v>
      </c>
      <c r="BZ923" t="str">
        <f>'Raw Data'!BN923</f>
        <v>1231005200I</v>
      </c>
      <c r="CA923" t="str">
        <f>'Raw Data'!BO923</f>
        <v>GILMER</v>
      </c>
      <c r="CB923">
        <f>'Raw Data'!BP923</f>
        <v>1</v>
      </c>
      <c r="CC923">
        <f>'Raw Data'!BQ923</f>
        <v>5200</v>
      </c>
      <c r="CD923">
        <f>'Raw Data'!BR923</f>
        <v>6</v>
      </c>
      <c r="CE923">
        <f>'Raw Data'!BS923</f>
        <v>1</v>
      </c>
      <c r="CF923">
        <f>'Raw Data'!BT923</f>
        <v>2</v>
      </c>
      <c r="CG923">
        <f>'Raw Data'!BU923</f>
        <v>1</v>
      </c>
      <c r="CH923">
        <f>'Raw Data'!BV923</f>
        <v>1</v>
      </c>
      <c r="CI923">
        <f>'Raw Data'!BW923</f>
        <v>2</v>
      </c>
      <c r="CJ923">
        <f>'Raw Data'!BX923</f>
        <v>3</v>
      </c>
      <c r="CK923">
        <f>'Raw Data'!BY923</f>
        <v>5</v>
      </c>
      <c r="CL923" t="str">
        <f>'Raw Data'!BZ923</f>
        <v>N</v>
      </c>
      <c r="CM923">
        <f t="shared" si="207"/>
        <v>0</v>
      </c>
      <c r="CN923">
        <f>'Raw Data'!CA923</f>
        <v>123</v>
      </c>
      <c r="CO923">
        <f>'Raw Data'!CB923</f>
        <v>52</v>
      </c>
      <c r="CP923">
        <f>'Raw Data'!CC923</f>
        <v>0</v>
      </c>
      <c r="CQ923" t="str">
        <f>'Raw Data'!CD923</f>
        <v>Not Urban</v>
      </c>
      <c r="CR923" t="str">
        <f>'Raw Data'!CE923</f>
        <v>Not Urban</v>
      </c>
      <c r="CS923">
        <f>'Raw Data'!CF923</f>
        <v>0</v>
      </c>
      <c r="CT923">
        <f>'Raw Data'!CG923</f>
        <v>55</v>
      </c>
      <c r="CU923">
        <f>'Raw Data'!CH923</f>
        <v>4140</v>
      </c>
      <c r="CV923" t="str">
        <f>'Raw Data'!CI923</f>
        <v xml:space="preserve"> </v>
      </c>
      <c r="CW923">
        <f>'Raw Data'!CJ923</f>
        <v>0</v>
      </c>
      <c r="CX923">
        <f>'Raw Data'!CK923</f>
        <v>0.19775799999999999</v>
      </c>
      <c r="CY923">
        <f>'Raw Data'!CL923</f>
        <v>9</v>
      </c>
      <c r="CZ923" t="str">
        <f>'Raw Data'!CM923</f>
        <v>State Mainline</v>
      </c>
      <c r="DA923">
        <f>'Raw Data'!CN923</f>
        <v>4140</v>
      </c>
      <c r="DB923">
        <f>'Raw Data'!CO923</f>
        <v>279841</v>
      </c>
      <c r="DC923">
        <f>'Raw Data'!CP923</f>
        <v>20.629000000000001</v>
      </c>
      <c r="DD923">
        <f>'Raw Data'!CQ923</f>
        <v>20.827000000000002</v>
      </c>
      <c r="DE923">
        <f>'Raw Data'!CR923</f>
        <v>279841</v>
      </c>
      <c r="DF923">
        <f>'Raw Data'!CS923</f>
        <v>0</v>
      </c>
      <c r="DG923">
        <f>'Raw Data'!CT923</f>
        <v>1044.1621319999999</v>
      </c>
      <c r="DH923">
        <f>'Raw Data'!CU923</f>
        <v>100</v>
      </c>
      <c r="DI923">
        <f>'Raw Data'!CV923</f>
        <v>24255</v>
      </c>
      <c r="DJ923">
        <f>'Raw Data'!CW923</f>
        <v>8.3649999999999992E-3</v>
      </c>
      <c r="DK923">
        <f>'Raw Data'!CX923</f>
        <v>0</v>
      </c>
      <c r="DL923">
        <f>'Raw Data'!CY923</f>
        <v>2.111E-3</v>
      </c>
      <c r="DM923">
        <f>'Raw Data'!CZ923</f>
        <v>240</v>
      </c>
      <c r="DN923" t="str">
        <f>'Raw Data'!DA923</f>
        <v>123-0210</v>
      </c>
      <c r="DO923" t="str">
        <f>'Raw Data'!DB923</f>
        <v>5R : Rural Major Collector</v>
      </c>
      <c r="DP923" t="str">
        <f>'Raw Data'!DC923</f>
        <v>34.640267, -84.387200</v>
      </c>
      <c r="DQ923">
        <f>'Raw Data'!DD923</f>
        <v>-84.387200000000007</v>
      </c>
      <c r="DR923">
        <f>'Raw Data'!DE923</f>
        <v>34.640267000000001</v>
      </c>
      <c r="DS923">
        <f>'Raw Data'!DF923</f>
        <v>34.640267000000001</v>
      </c>
      <c r="DT923">
        <f>'Raw Data'!DG923</f>
        <v>-84.387200000000007</v>
      </c>
      <c r="DU923">
        <f>'Raw Data'!DH923</f>
        <v>3.4589999999999998E-3</v>
      </c>
      <c r="DV923">
        <f>'Raw Data'!DI923</f>
        <v>2.111E-3</v>
      </c>
      <c r="DW923">
        <f>'Raw Data'!DJ923</f>
        <v>127</v>
      </c>
      <c r="DX923" s="11">
        <f t="shared" si="208"/>
        <v>4676.666666666667</v>
      </c>
      <c r="DY923" s="5">
        <f t="shared" si="209"/>
        <v>3802.5</v>
      </c>
      <c r="DZ923" s="5">
        <f t="shared" si="202"/>
        <v>874.16666666666697</v>
      </c>
      <c r="EA923" s="5">
        <f t="shared" si="203"/>
        <v>0.22989261450799919</v>
      </c>
      <c r="EB923" s="5">
        <f t="shared" si="204"/>
        <v>4239.5833333333339</v>
      </c>
      <c r="EC923">
        <f>'Raw Data'!DK923</f>
        <v>4390</v>
      </c>
      <c r="ED923">
        <f>'Raw Data'!DL923</f>
        <v>13.4</v>
      </c>
      <c r="EE923">
        <f>'Raw Data'!DM923</f>
        <v>4890</v>
      </c>
      <c r="EF923">
        <f>'Raw Data'!DN923</f>
        <v>16.899999999999999</v>
      </c>
      <c r="EG923">
        <f>'Raw Data'!DO923</f>
        <v>4750</v>
      </c>
      <c r="EH923">
        <f>'Raw Data'!DP923</f>
        <v>16.899999999999999</v>
      </c>
      <c r="EI923">
        <f>'Raw Data'!DQ923</f>
        <v>4410</v>
      </c>
      <c r="EJ923">
        <f>'Raw Data'!DR923</f>
        <v>0</v>
      </c>
      <c r="EK923">
        <f>'Raw Data'!DS923</f>
        <v>4280</v>
      </c>
      <c r="EL923">
        <f>'Raw Data'!DT923</f>
        <v>19.5</v>
      </c>
      <c r="EM923">
        <f>'Raw Data'!DU923</f>
        <v>3670</v>
      </c>
      <c r="EN923">
        <f>'Raw Data'!DV923</f>
        <v>18</v>
      </c>
      <c r="EO923">
        <f>'Raw Data'!DW923</f>
        <v>3490</v>
      </c>
      <c r="EP923">
        <f>'Raw Data'!DX923</f>
        <v>18.899999999999999</v>
      </c>
      <c r="EQ923">
        <f>'Raw Data'!DY923</f>
        <v>3770</v>
      </c>
      <c r="ER923">
        <f>'Raw Data'!DZ923</f>
        <v>16.899999999999999</v>
      </c>
      <c r="ES923">
        <f>'Raw Data'!EA923</f>
        <v>3770</v>
      </c>
      <c r="ET923">
        <f>'Raw Data'!EB923</f>
        <v>16.899999999999999</v>
      </c>
      <c r="EU923">
        <f>'Raw Data'!EC923</f>
        <v>3560</v>
      </c>
      <c r="EV923">
        <f>'Raw Data'!ED923</f>
        <v>19.399999999999999</v>
      </c>
      <c r="EW923">
        <f>'Raw Data'!EE923</f>
        <v>0</v>
      </c>
    </row>
    <row r="924" spans="1:153" x14ac:dyDescent="0.3">
      <c r="A924">
        <f>'Raw Data'!A924</f>
        <v>922</v>
      </c>
      <c r="B924" t="str">
        <f>'Raw Data'!B924</f>
        <v>Point</v>
      </c>
      <c r="C924">
        <f>'Raw Data'!C924</f>
        <v>273</v>
      </c>
      <c r="D924">
        <f>'Raw Data'!D924</f>
        <v>636</v>
      </c>
      <c r="E924" t="str">
        <f>'Raw Data'!E924</f>
        <v>Point</v>
      </c>
      <c r="F924">
        <f>'Raw Data'!F924</f>
        <v>5723423</v>
      </c>
      <c r="G924" t="str">
        <f>'Raw Data'!G924</f>
        <v>Gsp Post 00</v>
      </c>
      <c r="H924" s="3">
        <f>'Raw Data'!H924</f>
        <v>42460</v>
      </c>
      <c r="L924">
        <f t="shared" si="196"/>
        <v>0</v>
      </c>
      <c r="M924" s="5">
        <f t="shared" si="197"/>
        <v>42460</v>
      </c>
      <c r="N924" s="5">
        <f t="shared" si="205"/>
        <v>2016</v>
      </c>
      <c r="O924" s="5" t="str" cm="1">
        <f t="array" ref="O924">_xlfn.IFS(N924&lt;=2016,"before treatment",N924=2017,"unknown",N924&gt;2017,"after treatment")</f>
        <v>before treatment</v>
      </c>
      <c r="P924" s="5">
        <f t="shared" si="198"/>
        <v>1</v>
      </c>
      <c r="Q924" s="5">
        <f t="shared" si="199"/>
        <v>0</v>
      </c>
      <c r="R924" t="str">
        <f>'Raw Data'!I924</f>
        <v>Gilmer</v>
      </c>
      <c r="S924" t="str">
        <f>'Raw Data'!J924</f>
        <v>State Route 52</v>
      </c>
      <c r="T924" t="str">
        <f>'Raw Data'!K924</f>
        <v>(none)</v>
      </c>
      <c r="U924" t="str">
        <f>'Raw Data'!L924</f>
        <v>(O) No Injury</v>
      </c>
      <c r="V924">
        <f>'Raw Data'!M924</f>
        <v>0</v>
      </c>
      <c r="W924">
        <f>'Raw Data'!N924</f>
        <v>0</v>
      </c>
      <c r="X924">
        <f>'Raw Data'!O924</f>
        <v>0</v>
      </c>
      <c r="Y924" t="str">
        <f>'Raw Data'!P924</f>
        <v>Not a Collision with Motor Vehicle</v>
      </c>
      <c r="Z924" t="str">
        <f>'Raw Data'!Q924</f>
        <v>On Shoulder</v>
      </c>
      <c r="AA924" t="str">
        <f>'Raw Data'!R924</f>
        <v>Other-Fixed Object</v>
      </c>
      <c r="AB924" t="str">
        <f>'Raw Data'!S924</f>
        <v>Tree</v>
      </c>
      <c r="AC924" t="str">
        <f>'Raw Data'!T924</f>
        <v>No Contributing Factors</v>
      </c>
      <c r="AD924">
        <f>'Raw Data'!U924</f>
        <v>1</v>
      </c>
      <c r="AE924" s="5" t="str">
        <f t="shared" si="206"/>
        <v>Yes</v>
      </c>
      <c r="AF924" t="str">
        <f>'Raw Data'!V924</f>
        <v>Negotiating a Curve</v>
      </c>
      <c r="AG924" s="5">
        <f t="shared" si="200"/>
        <v>0</v>
      </c>
      <c r="AH924" t="str">
        <f>'Raw Data'!W924</f>
        <v>East</v>
      </c>
      <c r="AI924" t="str">
        <f>'Raw Data'!X924</f>
        <v>Daylight</v>
      </c>
      <c r="AJ924" t="str">
        <f>'Raw Data'!Y924</f>
        <v>Wet</v>
      </c>
      <c r="AK924">
        <f>'Raw Data'!Z924</f>
        <v>0</v>
      </c>
      <c r="AL924" t="str">
        <f>'Raw Data'!AA924</f>
        <v>Unknown</v>
      </c>
      <c r="AM924" s="5">
        <f t="shared" si="201"/>
        <v>0</v>
      </c>
      <c r="AN924" t="str">
        <f>'Raw Data'!AB924</f>
        <v>Pickup Truck</v>
      </c>
      <c r="AO924" t="str">
        <f>'Raw Data'!AC924</f>
        <v>1231005200I</v>
      </c>
      <c r="AP924">
        <f>'Raw Data'!AD924</f>
        <v>20.614177000000002</v>
      </c>
      <c r="AQ924">
        <f>'Raw Data'!AE924</f>
        <v>34.644472999999998</v>
      </c>
      <c r="AR924">
        <f>'Raw Data'!AF924</f>
        <v>-84.390252000000004</v>
      </c>
      <c r="AS924">
        <f>'Raw Data'!AG924</f>
        <v>127</v>
      </c>
      <c r="AT924">
        <f>'Raw Data'!AH924</f>
        <v>29</v>
      </c>
      <c r="AU924">
        <f>'Raw Data'!AI924</f>
        <v>734</v>
      </c>
      <c r="AV924" t="str">
        <f>'Raw Data'!AJ924</f>
        <v>D6_0052_00_I</v>
      </c>
      <c r="AW924">
        <f>'Raw Data'!AK924</f>
        <v>12</v>
      </c>
      <c r="AX924">
        <f>'Raw Data'!AL924</f>
        <v>13</v>
      </c>
      <c r="AY924" t="str">
        <f>'Raw Data'!AM924</f>
        <v>simple</v>
      </c>
      <c r="AZ924">
        <f>'Raw Data'!AN924</f>
        <v>885.8</v>
      </c>
      <c r="BA924">
        <f>'Raw Data'!AO924</f>
        <v>44.7</v>
      </c>
      <c r="BB924">
        <f>'Raw Data'!AP924</f>
        <v>690</v>
      </c>
      <c r="BC924">
        <f>'Raw Data'!AQ924</f>
        <v>-84.390366</v>
      </c>
      <c r="BD924">
        <f>'Raw Data'!AR924</f>
        <v>34.644637000000003</v>
      </c>
      <c r="BE924">
        <f>'Raw Data'!AS924</f>
        <v>-84.388748000000007</v>
      </c>
      <c r="BF924">
        <f>'Raw Data'!AT924</f>
        <v>34.643357999999999</v>
      </c>
      <c r="BG924" t="str">
        <f>'Raw Data'!AU924</f>
        <v>1231005200I</v>
      </c>
      <c r="BH924">
        <f>'Raw Data'!AV924</f>
        <v>1</v>
      </c>
      <c r="BI924">
        <f>'Raw Data'!AW924</f>
        <v>123</v>
      </c>
      <c r="BJ924">
        <f>'Raw Data'!AX924</f>
        <v>52</v>
      </c>
      <c r="BK924">
        <f>'Raw Data'!AY924</f>
        <v>0</v>
      </c>
      <c r="BL924">
        <f>'Raw Data'!AZ924</f>
        <v>55</v>
      </c>
      <c r="BM924">
        <f>'Raw Data'!BA924</f>
        <v>7.74</v>
      </c>
      <c r="BN924">
        <f>'Raw Data'!BB924</f>
        <v>7</v>
      </c>
      <c r="BO924">
        <f>'Raw Data'!BC924</f>
        <v>1585</v>
      </c>
      <c r="BP924">
        <f>'Raw Data'!BD924</f>
        <v>1581.7</v>
      </c>
      <c r="BQ924">
        <f>'Raw Data'!BE924</f>
        <v>1563.3</v>
      </c>
      <c r="BR924">
        <f>'Raw Data'!BF924</f>
        <v>55</v>
      </c>
      <c r="BS924">
        <f>'Raw Data'!BG924</f>
        <v>55.9</v>
      </c>
      <c r="BT924">
        <f>'Raw Data'!BH924</f>
        <v>0</v>
      </c>
      <c r="BU924">
        <f>'Raw Data'!BI924</f>
        <v>44151</v>
      </c>
      <c r="BV924" t="str">
        <f>'Raw Data'!BJ924</f>
        <v>NONE</v>
      </c>
      <c r="BW924">
        <f>'Raw Data'!BK924</f>
        <v>2.111E-3</v>
      </c>
      <c r="BX924">
        <f>'Raw Data'!BL924</f>
        <v>24766</v>
      </c>
      <c r="BY924">
        <f>'Raw Data'!BM924</f>
        <v>24214</v>
      </c>
      <c r="BZ924" t="str">
        <f>'Raw Data'!BN924</f>
        <v>1231005200I</v>
      </c>
      <c r="CA924" t="str">
        <f>'Raw Data'!BO924</f>
        <v>GILMER</v>
      </c>
      <c r="CB924">
        <f>'Raw Data'!BP924</f>
        <v>1</v>
      </c>
      <c r="CC924">
        <f>'Raw Data'!BQ924</f>
        <v>5200</v>
      </c>
      <c r="CD924">
        <f>'Raw Data'!BR924</f>
        <v>6</v>
      </c>
      <c r="CE924">
        <f>'Raw Data'!BS924</f>
        <v>1</v>
      </c>
      <c r="CF924">
        <f>'Raw Data'!BT924</f>
        <v>2</v>
      </c>
      <c r="CG924">
        <f>'Raw Data'!BU924</f>
        <v>1</v>
      </c>
      <c r="CH924">
        <f>'Raw Data'!BV924</f>
        <v>1</v>
      </c>
      <c r="CI924">
        <f>'Raw Data'!BW924</f>
        <v>2</v>
      </c>
      <c r="CJ924">
        <f>'Raw Data'!BX924</f>
        <v>3</v>
      </c>
      <c r="CK924">
        <f>'Raw Data'!BY924</f>
        <v>5</v>
      </c>
      <c r="CL924" t="str">
        <f>'Raw Data'!BZ924</f>
        <v>N</v>
      </c>
      <c r="CM924">
        <f t="shared" si="207"/>
        <v>0</v>
      </c>
      <c r="CN924">
        <f>'Raw Data'!CA924</f>
        <v>123</v>
      </c>
      <c r="CO924">
        <f>'Raw Data'!CB924</f>
        <v>52</v>
      </c>
      <c r="CP924">
        <f>'Raw Data'!CC924</f>
        <v>0</v>
      </c>
      <c r="CQ924" t="str">
        <f>'Raw Data'!CD924</f>
        <v>Not Urban</v>
      </c>
      <c r="CR924" t="str">
        <f>'Raw Data'!CE924</f>
        <v>Not Urban</v>
      </c>
      <c r="CS924">
        <f>'Raw Data'!CF924</f>
        <v>0</v>
      </c>
      <c r="CT924">
        <f>'Raw Data'!CG924</f>
        <v>55</v>
      </c>
      <c r="CU924">
        <f>'Raw Data'!CH924</f>
        <v>4140</v>
      </c>
      <c r="CV924" t="str">
        <f>'Raw Data'!CI924</f>
        <v xml:space="preserve"> </v>
      </c>
      <c r="CW924">
        <f>'Raw Data'!CJ924</f>
        <v>0</v>
      </c>
      <c r="CX924">
        <f>'Raw Data'!CK924</f>
        <v>0.19775799999999999</v>
      </c>
      <c r="CY924">
        <f>'Raw Data'!CL924</f>
        <v>9</v>
      </c>
      <c r="CZ924" t="str">
        <f>'Raw Data'!CM924</f>
        <v>State Mainline</v>
      </c>
      <c r="DA924">
        <f>'Raw Data'!CN924</f>
        <v>4140</v>
      </c>
      <c r="DB924">
        <f>'Raw Data'!CO924</f>
        <v>279841</v>
      </c>
      <c r="DC924">
        <f>'Raw Data'!CP924</f>
        <v>20.629000000000001</v>
      </c>
      <c r="DD924">
        <f>'Raw Data'!CQ924</f>
        <v>20.827000000000002</v>
      </c>
      <c r="DE924">
        <f>'Raw Data'!CR924</f>
        <v>279841</v>
      </c>
      <c r="DF924">
        <f>'Raw Data'!CS924</f>
        <v>0</v>
      </c>
      <c r="DG924">
        <f>'Raw Data'!CT924</f>
        <v>1044.1621319999999</v>
      </c>
      <c r="DH924">
        <f>'Raw Data'!CU924</f>
        <v>100</v>
      </c>
      <c r="DI924">
        <f>'Raw Data'!CV924</f>
        <v>24255</v>
      </c>
      <c r="DJ924">
        <f>'Raw Data'!CW924</f>
        <v>8.3649999999999992E-3</v>
      </c>
      <c r="DK924">
        <f>'Raw Data'!CX924</f>
        <v>0</v>
      </c>
      <c r="DL924">
        <f>'Raw Data'!CY924</f>
        <v>2.111E-3</v>
      </c>
      <c r="DM924">
        <f>'Raw Data'!CZ924</f>
        <v>240</v>
      </c>
      <c r="DN924" t="str">
        <f>'Raw Data'!DA924</f>
        <v>123-0210</v>
      </c>
      <c r="DO924" t="str">
        <f>'Raw Data'!DB924</f>
        <v>5R : Rural Major Collector</v>
      </c>
      <c r="DP924" t="str">
        <f>'Raw Data'!DC924</f>
        <v>34.640267, -84.387200</v>
      </c>
      <c r="DQ924">
        <f>'Raw Data'!DD924</f>
        <v>-84.387200000000007</v>
      </c>
      <c r="DR924">
        <f>'Raw Data'!DE924</f>
        <v>34.640267000000001</v>
      </c>
      <c r="DS924">
        <f>'Raw Data'!DF924</f>
        <v>34.640267000000001</v>
      </c>
      <c r="DT924">
        <f>'Raw Data'!DG924</f>
        <v>-84.387200000000007</v>
      </c>
      <c r="DU924">
        <f>'Raw Data'!DH924</f>
        <v>3.4589999999999998E-3</v>
      </c>
      <c r="DV924">
        <f>'Raw Data'!DI924</f>
        <v>2.111E-3</v>
      </c>
      <c r="DW924">
        <f>'Raw Data'!DJ924</f>
        <v>127</v>
      </c>
      <c r="DX924" s="11">
        <f t="shared" si="208"/>
        <v>4676.666666666667</v>
      </c>
      <c r="DY924" s="5">
        <f t="shared" si="209"/>
        <v>3802.5</v>
      </c>
      <c r="DZ924" s="5">
        <f t="shared" si="202"/>
        <v>874.16666666666697</v>
      </c>
      <c r="EA924" s="5">
        <f t="shared" si="203"/>
        <v>0.22989261450799919</v>
      </c>
      <c r="EB924" s="5">
        <f t="shared" si="204"/>
        <v>4239.5833333333339</v>
      </c>
      <c r="EC924">
        <f>'Raw Data'!DK924</f>
        <v>4390</v>
      </c>
      <c r="ED924">
        <f>'Raw Data'!DL924</f>
        <v>13.4</v>
      </c>
      <c r="EE924">
        <f>'Raw Data'!DM924</f>
        <v>4890</v>
      </c>
      <c r="EF924">
        <f>'Raw Data'!DN924</f>
        <v>16.899999999999999</v>
      </c>
      <c r="EG924">
        <f>'Raw Data'!DO924</f>
        <v>4750</v>
      </c>
      <c r="EH924">
        <f>'Raw Data'!DP924</f>
        <v>16.899999999999999</v>
      </c>
      <c r="EI924">
        <f>'Raw Data'!DQ924</f>
        <v>4410</v>
      </c>
      <c r="EJ924">
        <f>'Raw Data'!DR924</f>
        <v>0</v>
      </c>
      <c r="EK924">
        <f>'Raw Data'!DS924</f>
        <v>4280</v>
      </c>
      <c r="EL924">
        <f>'Raw Data'!DT924</f>
        <v>19.5</v>
      </c>
      <c r="EM924">
        <f>'Raw Data'!DU924</f>
        <v>3670</v>
      </c>
      <c r="EN924">
        <f>'Raw Data'!DV924</f>
        <v>18</v>
      </c>
      <c r="EO924">
        <f>'Raw Data'!DW924</f>
        <v>3490</v>
      </c>
      <c r="EP924">
        <f>'Raw Data'!DX924</f>
        <v>18.899999999999999</v>
      </c>
      <c r="EQ924">
        <f>'Raw Data'!DY924</f>
        <v>3770</v>
      </c>
      <c r="ER924">
        <f>'Raw Data'!DZ924</f>
        <v>16.899999999999999</v>
      </c>
      <c r="ES924">
        <f>'Raw Data'!EA924</f>
        <v>3770</v>
      </c>
      <c r="ET924">
        <f>'Raw Data'!EB924</f>
        <v>16.899999999999999</v>
      </c>
      <c r="EU924">
        <f>'Raw Data'!EC924</f>
        <v>3560</v>
      </c>
      <c r="EV924">
        <f>'Raw Data'!ED924</f>
        <v>19.399999999999999</v>
      </c>
      <c r="EW924">
        <f>'Raw Data'!EE924</f>
        <v>9.9999999999999995E-7</v>
      </c>
    </row>
    <row r="925" spans="1:153" x14ac:dyDescent="0.3">
      <c r="A925">
        <f>'Raw Data'!A925</f>
        <v>923</v>
      </c>
      <c r="B925" t="str">
        <f>'Raw Data'!B925</f>
        <v>Point</v>
      </c>
      <c r="C925">
        <f>'Raw Data'!C925</f>
        <v>311</v>
      </c>
      <c r="D925">
        <f>'Raw Data'!D925</f>
        <v>620</v>
      </c>
      <c r="E925" t="str">
        <f>'Raw Data'!E925</f>
        <v>Point</v>
      </c>
      <c r="F925">
        <f>'Raw Data'!F925</f>
        <v>5884897</v>
      </c>
      <c r="G925" t="str">
        <f>'Raw Data'!G925</f>
        <v>Gilmer County Sheriff's Office</v>
      </c>
      <c r="H925" s="3">
        <f>'Raw Data'!H925</f>
        <v>42531</v>
      </c>
      <c r="L925">
        <f t="shared" si="196"/>
        <v>0</v>
      </c>
      <c r="M925" s="5">
        <f t="shared" si="197"/>
        <v>42531</v>
      </c>
      <c r="N925" s="5">
        <f t="shared" si="205"/>
        <v>2016</v>
      </c>
      <c r="O925" s="5" t="str" cm="1">
        <f t="array" ref="O925">_xlfn.IFS(N925&lt;=2016,"before treatment",N925=2017,"unknown",N925&gt;2017,"after treatment")</f>
        <v>before treatment</v>
      </c>
      <c r="P925" s="5">
        <f t="shared" si="198"/>
        <v>1</v>
      </c>
      <c r="Q925" s="5">
        <f t="shared" si="199"/>
        <v>0</v>
      </c>
      <c r="R925" t="str">
        <f>'Raw Data'!I925</f>
        <v>Gilmer</v>
      </c>
      <c r="S925" t="str">
        <f>'Raw Data'!J925</f>
        <v>State Route 52</v>
      </c>
      <c r="T925" t="str">
        <f>'Raw Data'!K925</f>
        <v>Hudson Martin Rd</v>
      </c>
      <c r="U925" t="str">
        <f>'Raw Data'!L925</f>
        <v>(O) No Injury</v>
      </c>
      <c r="V925">
        <f>'Raw Data'!M925</f>
        <v>0</v>
      </c>
      <c r="W925">
        <f>'Raw Data'!N925</f>
        <v>0</v>
      </c>
      <c r="X925">
        <f>'Raw Data'!O925</f>
        <v>0</v>
      </c>
      <c r="Y925" t="str">
        <f>'Raw Data'!P925</f>
        <v>Head On</v>
      </c>
      <c r="Z925" t="str">
        <f>'Raw Data'!Q925</f>
        <v>On Roadway - Non-Intersection</v>
      </c>
      <c r="AA925" t="str">
        <f>'Raw Data'!R925</f>
        <v>["Motor Vehicle in Motion","Motor Vehicle in Motion"]</v>
      </c>
      <c r="AB925" t="str">
        <f>'Raw Data'!S925</f>
        <v>["Motor Vehicle in Motion","Other Object (Not Fixed)"]</v>
      </c>
      <c r="AC925" t="str">
        <f>'Raw Data'!T925</f>
        <v>Reaction to Object or Animal</v>
      </c>
      <c r="AD925">
        <f>'Raw Data'!U925</f>
        <v>2</v>
      </c>
      <c r="AE925" s="5" t="str">
        <f t="shared" si="206"/>
        <v>No</v>
      </c>
      <c r="AF925" t="str">
        <f>'Raw Data'!V925</f>
        <v>["Straight","Straight"]</v>
      </c>
      <c r="AG925" s="5">
        <f t="shared" si="200"/>
        <v>0</v>
      </c>
      <c r="AH925" t="str">
        <f>'Raw Data'!W925</f>
        <v>["East","West"]</v>
      </c>
      <c r="AI925" t="str">
        <f>'Raw Data'!X925</f>
        <v>Daylight</v>
      </c>
      <c r="AJ925" t="str">
        <f>'Raw Data'!Y925</f>
        <v>Dry</v>
      </c>
      <c r="AK925">
        <f>'Raw Data'!Z925</f>
        <v>0</v>
      </c>
      <c r="AL925" t="str">
        <f>'Raw Data'!AA925</f>
        <v>Lap and Shoulder Belt Used</v>
      </c>
      <c r="AM925" s="5">
        <f t="shared" si="201"/>
        <v>0</v>
      </c>
      <c r="AN925" t="str">
        <f>'Raw Data'!AB925</f>
        <v>["Passenger Car","Passenger Car"]</v>
      </c>
      <c r="AO925" t="str">
        <f>'Raw Data'!AC925</f>
        <v>1231005200I</v>
      </c>
      <c r="AP925">
        <f>'Raw Data'!AD925</f>
        <v>20.611668000000002</v>
      </c>
      <c r="AQ925">
        <f>'Raw Data'!AE925</f>
        <v>34.644506</v>
      </c>
      <c r="AR925">
        <f>'Raw Data'!AF925</f>
        <v>-84.390272999999993</v>
      </c>
      <c r="AS925">
        <f>'Raw Data'!AG925</f>
        <v>127</v>
      </c>
      <c r="AT925">
        <f>'Raw Data'!AH925</f>
        <v>29</v>
      </c>
      <c r="AU925">
        <f>'Raw Data'!AI925</f>
        <v>734</v>
      </c>
      <c r="AV925" t="str">
        <f>'Raw Data'!AJ925</f>
        <v>D6_0052_00_I</v>
      </c>
      <c r="AW925">
        <f>'Raw Data'!AK925</f>
        <v>12</v>
      </c>
      <c r="AX925">
        <f>'Raw Data'!AL925</f>
        <v>13</v>
      </c>
      <c r="AY925" t="str">
        <f>'Raw Data'!AM925</f>
        <v>simple</v>
      </c>
      <c r="AZ925">
        <f>'Raw Data'!AN925</f>
        <v>885.8</v>
      </c>
      <c r="BA925">
        <f>'Raw Data'!AO925</f>
        <v>44.7</v>
      </c>
      <c r="BB925">
        <f>'Raw Data'!AP925</f>
        <v>690</v>
      </c>
      <c r="BC925">
        <f>'Raw Data'!AQ925</f>
        <v>-84.390366</v>
      </c>
      <c r="BD925">
        <f>'Raw Data'!AR925</f>
        <v>34.644637000000003</v>
      </c>
      <c r="BE925">
        <f>'Raw Data'!AS925</f>
        <v>-84.388748000000007</v>
      </c>
      <c r="BF925">
        <f>'Raw Data'!AT925</f>
        <v>34.643357999999999</v>
      </c>
      <c r="BG925" t="str">
        <f>'Raw Data'!AU925</f>
        <v>1231005200I</v>
      </c>
      <c r="BH925">
        <f>'Raw Data'!AV925</f>
        <v>1</v>
      </c>
      <c r="BI925">
        <f>'Raw Data'!AW925</f>
        <v>123</v>
      </c>
      <c r="BJ925">
        <f>'Raw Data'!AX925</f>
        <v>52</v>
      </c>
      <c r="BK925">
        <f>'Raw Data'!AY925</f>
        <v>0</v>
      </c>
      <c r="BL925">
        <f>'Raw Data'!AZ925</f>
        <v>55</v>
      </c>
      <c r="BM925">
        <f>'Raw Data'!BA925</f>
        <v>7.74</v>
      </c>
      <c r="BN925">
        <f>'Raw Data'!BB925</f>
        <v>7</v>
      </c>
      <c r="BO925">
        <f>'Raw Data'!BC925</f>
        <v>1585</v>
      </c>
      <c r="BP925">
        <f>'Raw Data'!BD925</f>
        <v>1581.7</v>
      </c>
      <c r="BQ925">
        <f>'Raw Data'!BE925</f>
        <v>1563.3</v>
      </c>
      <c r="BR925">
        <f>'Raw Data'!BF925</f>
        <v>55</v>
      </c>
      <c r="BS925">
        <f>'Raw Data'!BG925</f>
        <v>55.9</v>
      </c>
      <c r="BT925">
        <f>'Raw Data'!BH925</f>
        <v>0</v>
      </c>
      <c r="BU925">
        <f>'Raw Data'!BI925</f>
        <v>44151</v>
      </c>
      <c r="BV925" t="str">
        <f>'Raw Data'!BJ925</f>
        <v>NONE</v>
      </c>
      <c r="BW925">
        <f>'Raw Data'!BK925</f>
        <v>2.111E-3</v>
      </c>
      <c r="BX925">
        <f>'Raw Data'!BL925</f>
        <v>24766</v>
      </c>
      <c r="BY925">
        <f>'Raw Data'!BM925</f>
        <v>24214</v>
      </c>
      <c r="BZ925" t="str">
        <f>'Raw Data'!BN925</f>
        <v>1231005200I</v>
      </c>
      <c r="CA925" t="str">
        <f>'Raw Data'!BO925</f>
        <v>GILMER</v>
      </c>
      <c r="CB925">
        <f>'Raw Data'!BP925</f>
        <v>1</v>
      </c>
      <c r="CC925">
        <f>'Raw Data'!BQ925</f>
        <v>5200</v>
      </c>
      <c r="CD925">
        <f>'Raw Data'!BR925</f>
        <v>6</v>
      </c>
      <c r="CE925">
        <f>'Raw Data'!BS925</f>
        <v>1</v>
      </c>
      <c r="CF925">
        <f>'Raw Data'!BT925</f>
        <v>2</v>
      </c>
      <c r="CG925">
        <f>'Raw Data'!BU925</f>
        <v>1</v>
      </c>
      <c r="CH925">
        <f>'Raw Data'!BV925</f>
        <v>1</v>
      </c>
      <c r="CI925">
        <f>'Raw Data'!BW925</f>
        <v>2</v>
      </c>
      <c r="CJ925">
        <f>'Raw Data'!BX925</f>
        <v>3</v>
      </c>
      <c r="CK925">
        <f>'Raw Data'!BY925</f>
        <v>5</v>
      </c>
      <c r="CL925" t="str">
        <f>'Raw Data'!BZ925</f>
        <v>N</v>
      </c>
      <c r="CM925">
        <f t="shared" si="207"/>
        <v>0</v>
      </c>
      <c r="CN925">
        <f>'Raw Data'!CA925</f>
        <v>123</v>
      </c>
      <c r="CO925">
        <f>'Raw Data'!CB925</f>
        <v>52</v>
      </c>
      <c r="CP925">
        <f>'Raw Data'!CC925</f>
        <v>0</v>
      </c>
      <c r="CQ925" t="str">
        <f>'Raw Data'!CD925</f>
        <v>Not Urban</v>
      </c>
      <c r="CR925" t="str">
        <f>'Raw Data'!CE925</f>
        <v>Not Urban</v>
      </c>
      <c r="CS925">
        <f>'Raw Data'!CF925</f>
        <v>0</v>
      </c>
      <c r="CT925">
        <f>'Raw Data'!CG925</f>
        <v>55</v>
      </c>
      <c r="CU925">
        <f>'Raw Data'!CH925</f>
        <v>4140</v>
      </c>
      <c r="CV925" t="str">
        <f>'Raw Data'!CI925</f>
        <v xml:space="preserve"> </v>
      </c>
      <c r="CW925">
        <f>'Raw Data'!CJ925</f>
        <v>0</v>
      </c>
      <c r="CX925">
        <f>'Raw Data'!CK925</f>
        <v>0.19775799999999999</v>
      </c>
      <c r="CY925">
        <f>'Raw Data'!CL925</f>
        <v>9</v>
      </c>
      <c r="CZ925" t="str">
        <f>'Raw Data'!CM925</f>
        <v>State Mainline</v>
      </c>
      <c r="DA925">
        <f>'Raw Data'!CN925</f>
        <v>4140</v>
      </c>
      <c r="DB925">
        <f>'Raw Data'!CO925</f>
        <v>279841</v>
      </c>
      <c r="DC925">
        <f>'Raw Data'!CP925</f>
        <v>20.629000000000001</v>
      </c>
      <c r="DD925">
        <f>'Raw Data'!CQ925</f>
        <v>20.827000000000002</v>
      </c>
      <c r="DE925">
        <f>'Raw Data'!CR925</f>
        <v>279841</v>
      </c>
      <c r="DF925">
        <f>'Raw Data'!CS925</f>
        <v>0</v>
      </c>
      <c r="DG925">
        <f>'Raw Data'!CT925</f>
        <v>1044.1621319999999</v>
      </c>
      <c r="DH925">
        <f>'Raw Data'!CU925</f>
        <v>100</v>
      </c>
      <c r="DI925">
        <f>'Raw Data'!CV925</f>
        <v>24255</v>
      </c>
      <c r="DJ925">
        <f>'Raw Data'!CW925</f>
        <v>8.3649999999999992E-3</v>
      </c>
      <c r="DK925">
        <f>'Raw Data'!CX925</f>
        <v>0</v>
      </c>
      <c r="DL925">
        <f>'Raw Data'!CY925</f>
        <v>2.111E-3</v>
      </c>
      <c r="DM925">
        <f>'Raw Data'!CZ925</f>
        <v>240</v>
      </c>
      <c r="DN925" t="str">
        <f>'Raw Data'!DA925</f>
        <v>123-0210</v>
      </c>
      <c r="DO925" t="str">
        <f>'Raw Data'!DB925</f>
        <v>5R : Rural Major Collector</v>
      </c>
      <c r="DP925" t="str">
        <f>'Raw Data'!DC925</f>
        <v>34.640267, -84.387200</v>
      </c>
      <c r="DQ925">
        <f>'Raw Data'!DD925</f>
        <v>-84.387200000000007</v>
      </c>
      <c r="DR925">
        <f>'Raw Data'!DE925</f>
        <v>34.640267000000001</v>
      </c>
      <c r="DS925">
        <f>'Raw Data'!DF925</f>
        <v>34.640267000000001</v>
      </c>
      <c r="DT925">
        <f>'Raw Data'!DG925</f>
        <v>-84.387200000000007</v>
      </c>
      <c r="DU925">
        <f>'Raw Data'!DH925</f>
        <v>3.4589999999999998E-3</v>
      </c>
      <c r="DV925">
        <f>'Raw Data'!DI925</f>
        <v>2.111E-3</v>
      </c>
      <c r="DW925">
        <f>'Raw Data'!DJ925</f>
        <v>127</v>
      </c>
      <c r="DX925" s="11">
        <f t="shared" si="208"/>
        <v>4676.666666666667</v>
      </c>
      <c r="DY925" s="5">
        <f t="shared" si="209"/>
        <v>3802.5</v>
      </c>
      <c r="DZ925" s="5">
        <f t="shared" si="202"/>
        <v>874.16666666666697</v>
      </c>
      <c r="EA925" s="5">
        <f t="shared" si="203"/>
        <v>0.22989261450799919</v>
      </c>
      <c r="EB925" s="5">
        <f t="shared" si="204"/>
        <v>4239.5833333333339</v>
      </c>
      <c r="EC925">
        <f>'Raw Data'!DK925</f>
        <v>4390</v>
      </c>
      <c r="ED925">
        <f>'Raw Data'!DL925</f>
        <v>13.4</v>
      </c>
      <c r="EE925">
        <f>'Raw Data'!DM925</f>
        <v>4890</v>
      </c>
      <c r="EF925">
        <f>'Raw Data'!DN925</f>
        <v>16.899999999999999</v>
      </c>
      <c r="EG925">
        <f>'Raw Data'!DO925</f>
        <v>4750</v>
      </c>
      <c r="EH925">
        <f>'Raw Data'!DP925</f>
        <v>16.899999999999999</v>
      </c>
      <c r="EI925">
        <f>'Raw Data'!DQ925</f>
        <v>4410</v>
      </c>
      <c r="EJ925">
        <f>'Raw Data'!DR925</f>
        <v>0</v>
      </c>
      <c r="EK925">
        <f>'Raw Data'!DS925</f>
        <v>4280</v>
      </c>
      <c r="EL925">
        <f>'Raw Data'!DT925</f>
        <v>19.5</v>
      </c>
      <c r="EM925">
        <f>'Raw Data'!DU925</f>
        <v>3670</v>
      </c>
      <c r="EN925">
        <f>'Raw Data'!DV925</f>
        <v>18</v>
      </c>
      <c r="EO925">
        <f>'Raw Data'!DW925</f>
        <v>3490</v>
      </c>
      <c r="EP925">
        <f>'Raw Data'!DX925</f>
        <v>18.899999999999999</v>
      </c>
      <c r="EQ925">
        <f>'Raw Data'!DY925</f>
        <v>3770</v>
      </c>
      <c r="ER925">
        <f>'Raw Data'!DZ925</f>
        <v>16.899999999999999</v>
      </c>
      <c r="ES925">
        <f>'Raw Data'!EA925</f>
        <v>3770</v>
      </c>
      <c r="ET925">
        <f>'Raw Data'!EB925</f>
        <v>16.899999999999999</v>
      </c>
      <c r="EU925">
        <f>'Raw Data'!EC925</f>
        <v>3560</v>
      </c>
      <c r="EV925">
        <f>'Raw Data'!ED925</f>
        <v>19.399999999999999</v>
      </c>
      <c r="EW925">
        <f>'Raw Data'!EE925</f>
        <v>0</v>
      </c>
    </row>
    <row r="926" spans="1:153" x14ac:dyDescent="0.3">
      <c r="A926">
        <f>'Raw Data'!A926</f>
        <v>924</v>
      </c>
      <c r="B926" t="str">
        <f>'Raw Data'!B926</f>
        <v>Point</v>
      </c>
      <c r="C926">
        <f>'Raw Data'!C926</f>
        <v>363</v>
      </c>
      <c r="D926">
        <f>'Raw Data'!D926</f>
        <v>729</v>
      </c>
      <c r="E926" t="str">
        <f>'Raw Data'!E926</f>
        <v>Point</v>
      </c>
      <c r="F926">
        <f>'Raw Data'!F926</f>
        <v>5165121</v>
      </c>
      <c r="G926" t="str">
        <f>'Raw Data'!G926</f>
        <v>Gsp Post 00</v>
      </c>
      <c r="H926" s="3">
        <f>'Raw Data'!H926</f>
        <v>42037</v>
      </c>
      <c r="L926">
        <f t="shared" si="196"/>
        <v>0</v>
      </c>
      <c r="M926" s="5">
        <f t="shared" si="197"/>
        <v>42037</v>
      </c>
      <c r="N926" s="5">
        <f t="shared" si="205"/>
        <v>2015</v>
      </c>
      <c r="O926" s="5" t="str" cm="1">
        <f t="array" ref="O926">_xlfn.IFS(N926&lt;=2016,"before treatment",N926=2017,"unknown",N926&gt;2017,"after treatment")</f>
        <v>before treatment</v>
      </c>
      <c r="P926" s="5">
        <f t="shared" si="198"/>
        <v>1</v>
      </c>
      <c r="Q926" s="5">
        <f t="shared" si="199"/>
        <v>0</v>
      </c>
      <c r="R926" t="str">
        <f>'Raw Data'!I926</f>
        <v>Gilmer</v>
      </c>
      <c r="S926" t="str">
        <f>'Raw Data'!J926</f>
        <v>["Roy Rd","State Route 52","State Route 52"]</v>
      </c>
      <c r="T926" t="str">
        <f>'Raw Data'!K926</f>
        <v>Near 1135 Roy Rd</v>
      </c>
      <c r="U926" t="str">
        <f>'Raw Data'!L926</f>
        <v>(B) Suspected Minor/Visible Injury</v>
      </c>
      <c r="V926">
        <f>'Raw Data'!M926</f>
        <v>0</v>
      </c>
      <c r="W926">
        <f>'Raw Data'!N926</f>
        <v>0</v>
      </c>
      <c r="X926">
        <f>'Raw Data'!O926</f>
        <v>2</v>
      </c>
      <c r="Y926" t="str">
        <f>'Raw Data'!P926</f>
        <v>Not a Collision with Motor Vehicle</v>
      </c>
      <c r="Z926" t="str">
        <f>'Raw Data'!Q926</f>
        <v>Off Roadway</v>
      </c>
      <c r="AA926" t="str">
        <f>'Raw Data'!R926</f>
        <v>Other-Fixed Object</v>
      </c>
      <c r="AB926" t="str">
        <f>'Raw Data'!S926</f>
        <v>Over Turn</v>
      </c>
      <c r="AC926" t="str">
        <f>'Raw Data'!T926</f>
        <v>Too Fast for Conditions</v>
      </c>
      <c r="AD926">
        <f>'Raw Data'!U926</f>
        <v>1</v>
      </c>
      <c r="AE926" s="5" t="str">
        <f t="shared" si="206"/>
        <v>Yes</v>
      </c>
      <c r="AF926" t="str">
        <f>'Raw Data'!V926</f>
        <v>Negotiating a Curve</v>
      </c>
      <c r="AG926" s="5">
        <f t="shared" si="200"/>
        <v>0</v>
      </c>
      <c r="AH926" t="str">
        <f>'Raw Data'!W926</f>
        <v>South</v>
      </c>
      <c r="AI926" t="str">
        <f>'Raw Data'!X926</f>
        <v>Daylight</v>
      </c>
      <c r="AJ926" t="str">
        <f>'Raw Data'!Y926</f>
        <v>Dry</v>
      </c>
      <c r="AK926">
        <f>'Raw Data'!Z926</f>
        <v>21</v>
      </c>
      <c r="AL926" t="str">
        <f>'Raw Data'!AA926</f>
        <v>["Lap and Shoulder Belt Used","None Used"]</v>
      </c>
      <c r="AM926" s="5">
        <f t="shared" si="201"/>
        <v>0</v>
      </c>
      <c r="AN926" t="str">
        <f>'Raw Data'!AB926</f>
        <v>Passenger Car</v>
      </c>
      <c r="AO926" t="str">
        <f>'Raw Data'!AC926</f>
        <v>1231005200I</v>
      </c>
      <c r="AP926">
        <f>'Raw Data'!AD926</f>
        <v>20.629000000000001</v>
      </c>
      <c r="AQ926">
        <f>'Raw Data'!AE926</f>
        <v>34.644298999999997</v>
      </c>
      <c r="AR926">
        <f>'Raw Data'!AF926</f>
        <v>-84.390135000000001</v>
      </c>
      <c r="AS926">
        <f>'Raw Data'!AG926</f>
        <v>127</v>
      </c>
      <c r="AT926">
        <f>'Raw Data'!AH926</f>
        <v>29</v>
      </c>
      <c r="AU926">
        <f>'Raw Data'!AI926</f>
        <v>734</v>
      </c>
      <c r="AV926" t="str">
        <f>'Raw Data'!AJ926</f>
        <v>D6_0052_00_I</v>
      </c>
      <c r="AW926">
        <f>'Raw Data'!AK926</f>
        <v>12</v>
      </c>
      <c r="AX926">
        <f>'Raw Data'!AL926</f>
        <v>13</v>
      </c>
      <c r="AY926" t="str">
        <f>'Raw Data'!AM926</f>
        <v>simple</v>
      </c>
      <c r="AZ926">
        <f>'Raw Data'!AN926</f>
        <v>885.8</v>
      </c>
      <c r="BA926">
        <f>'Raw Data'!AO926</f>
        <v>44.7</v>
      </c>
      <c r="BB926">
        <f>'Raw Data'!AP926</f>
        <v>690</v>
      </c>
      <c r="BC926">
        <f>'Raw Data'!AQ926</f>
        <v>-84.390366</v>
      </c>
      <c r="BD926">
        <f>'Raw Data'!AR926</f>
        <v>34.644637000000003</v>
      </c>
      <c r="BE926">
        <f>'Raw Data'!AS926</f>
        <v>-84.388748000000007</v>
      </c>
      <c r="BF926">
        <f>'Raw Data'!AT926</f>
        <v>34.643357999999999</v>
      </c>
      <c r="BG926" t="str">
        <f>'Raw Data'!AU926</f>
        <v>1231005200I</v>
      </c>
      <c r="BH926">
        <f>'Raw Data'!AV926</f>
        <v>1</v>
      </c>
      <c r="BI926">
        <f>'Raw Data'!AW926</f>
        <v>123</v>
      </c>
      <c r="BJ926">
        <f>'Raw Data'!AX926</f>
        <v>52</v>
      </c>
      <c r="BK926">
        <f>'Raw Data'!AY926</f>
        <v>0</v>
      </c>
      <c r="BL926">
        <f>'Raw Data'!AZ926</f>
        <v>55</v>
      </c>
      <c r="BM926">
        <f>'Raw Data'!BA926</f>
        <v>7.74</v>
      </c>
      <c r="BN926">
        <f>'Raw Data'!BB926</f>
        <v>7</v>
      </c>
      <c r="BO926">
        <f>'Raw Data'!BC926</f>
        <v>1585</v>
      </c>
      <c r="BP926">
        <f>'Raw Data'!BD926</f>
        <v>1581.7</v>
      </c>
      <c r="BQ926">
        <f>'Raw Data'!BE926</f>
        <v>1563.3</v>
      </c>
      <c r="BR926">
        <f>'Raw Data'!BF926</f>
        <v>55</v>
      </c>
      <c r="BS926">
        <f>'Raw Data'!BG926</f>
        <v>55.9</v>
      </c>
      <c r="BT926">
        <f>'Raw Data'!BH926</f>
        <v>0</v>
      </c>
      <c r="BU926">
        <f>'Raw Data'!BI926</f>
        <v>44151</v>
      </c>
      <c r="BV926" t="str">
        <f>'Raw Data'!BJ926</f>
        <v>NONE</v>
      </c>
      <c r="BW926">
        <f>'Raw Data'!BK926</f>
        <v>2.111E-3</v>
      </c>
      <c r="BX926">
        <f>'Raw Data'!BL926</f>
        <v>24766</v>
      </c>
      <c r="BY926">
        <f>'Raw Data'!BM926</f>
        <v>24214</v>
      </c>
      <c r="BZ926" t="str">
        <f>'Raw Data'!BN926</f>
        <v>1231005200I</v>
      </c>
      <c r="CA926" t="str">
        <f>'Raw Data'!BO926</f>
        <v>GILMER</v>
      </c>
      <c r="CB926">
        <f>'Raw Data'!BP926</f>
        <v>1</v>
      </c>
      <c r="CC926">
        <f>'Raw Data'!BQ926</f>
        <v>5200</v>
      </c>
      <c r="CD926">
        <f>'Raw Data'!BR926</f>
        <v>6</v>
      </c>
      <c r="CE926">
        <f>'Raw Data'!BS926</f>
        <v>1</v>
      </c>
      <c r="CF926">
        <f>'Raw Data'!BT926</f>
        <v>2</v>
      </c>
      <c r="CG926">
        <f>'Raw Data'!BU926</f>
        <v>1</v>
      </c>
      <c r="CH926">
        <f>'Raw Data'!BV926</f>
        <v>1</v>
      </c>
      <c r="CI926">
        <f>'Raw Data'!BW926</f>
        <v>2</v>
      </c>
      <c r="CJ926">
        <f>'Raw Data'!BX926</f>
        <v>3</v>
      </c>
      <c r="CK926">
        <f>'Raw Data'!BY926</f>
        <v>5</v>
      </c>
      <c r="CL926" t="str">
        <f>'Raw Data'!BZ926</f>
        <v>N</v>
      </c>
      <c r="CM926">
        <f t="shared" si="207"/>
        <v>0</v>
      </c>
      <c r="CN926">
        <f>'Raw Data'!CA926</f>
        <v>123</v>
      </c>
      <c r="CO926">
        <f>'Raw Data'!CB926</f>
        <v>52</v>
      </c>
      <c r="CP926">
        <f>'Raw Data'!CC926</f>
        <v>0</v>
      </c>
      <c r="CQ926" t="str">
        <f>'Raw Data'!CD926</f>
        <v>Not Urban</v>
      </c>
      <c r="CR926" t="str">
        <f>'Raw Data'!CE926</f>
        <v>Not Urban</v>
      </c>
      <c r="CS926">
        <f>'Raw Data'!CF926</f>
        <v>0</v>
      </c>
      <c r="CT926">
        <f>'Raw Data'!CG926</f>
        <v>55</v>
      </c>
      <c r="CU926">
        <f>'Raw Data'!CH926</f>
        <v>4140</v>
      </c>
      <c r="CV926" t="str">
        <f>'Raw Data'!CI926</f>
        <v xml:space="preserve"> </v>
      </c>
      <c r="CW926">
        <f>'Raw Data'!CJ926</f>
        <v>0</v>
      </c>
      <c r="CX926">
        <f>'Raw Data'!CK926</f>
        <v>0.19775799999999999</v>
      </c>
      <c r="CY926">
        <f>'Raw Data'!CL926</f>
        <v>9</v>
      </c>
      <c r="CZ926" t="str">
        <f>'Raw Data'!CM926</f>
        <v>State Mainline</v>
      </c>
      <c r="DA926">
        <f>'Raw Data'!CN926</f>
        <v>4140</v>
      </c>
      <c r="DB926">
        <f>'Raw Data'!CO926</f>
        <v>279841</v>
      </c>
      <c r="DC926">
        <f>'Raw Data'!CP926</f>
        <v>20.629000000000001</v>
      </c>
      <c r="DD926">
        <f>'Raw Data'!CQ926</f>
        <v>20.827000000000002</v>
      </c>
      <c r="DE926">
        <f>'Raw Data'!CR926</f>
        <v>279841</v>
      </c>
      <c r="DF926">
        <f>'Raw Data'!CS926</f>
        <v>0</v>
      </c>
      <c r="DG926">
        <f>'Raw Data'!CT926</f>
        <v>1044.1621319999999</v>
      </c>
      <c r="DH926">
        <f>'Raw Data'!CU926</f>
        <v>100</v>
      </c>
      <c r="DI926">
        <f>'Raw Data'!CV926</f>
        <v>24255</v>
      </c>
      <c r="DJ926">
        <f>'Raw Data'!CW926</f>
        <v>8.3649999999999992E-3</v>
      </c>
      <c r="DK926">
        <f>'Raw Data'!CX926</f>
        <v>0</v>
      </c>
      <c r="DL926">
        <f>'Raw Data'!CY926</f>
        <v>2.111E-3</v>
      </c>
      <c r="DM926">
        <f>'Raw Data'!CZ926</f>
        <v>240</v>
      </c>
      <c r="DN926" t="str">
        <f>'Raw Data'!DA926</f>
        <v>123-0210</v>
      </c>
      <c r="DO926" t="str">
        <f>'Raw Data'!DB926</f>
        <v>5R : Rural Major Collector</v>
      </c>
      <c r="DP926" t="str">
        <f>'Raw Data'!DC926</f>
        <v>34.640267, -84.387200</v>
      </c>
      <c r="DQ926">
        <f>'Raw Data'!DD926</f>
        <v>-84.387200000000007</v>
      </c>
      <c r="DR926">
        <f>'Raw Data'!DE926</f>
        <v>34.640267000000001</v>
      </c>
      <c r="DS926">
        <f>'Raw Data'!DF926</f>
        <v>34.640267000000001</v>
      </c>
      <c r="DT926">
        <f>'Raw Data'!DG926</f>
        <v>-84.387200000000007</v>
      </c>
      <c r="DU926">
        <f>'Raw Data'!DH926</f>
        <v>3.4589999999999998E-3</v>
      </c>
      <c r="DV926">
        <f>'Raw Data'!DI926</f>
        <v>2.111E-3</v>
      </c>
      <c r="DW926">
        <f>'Raw Data'!DJ926</f>
        <v>127</v>
      </c>
      <c r="DX926" s="11">
        <f t="shared" si="208"/>
        <v>4676.666666666667</v>
      </c>
      <c r="DY926" s="5">
        <f t="shared" si="209"/>
        <v>3802.5</v>
      </c>
      <c r="DZ926" s="5">
        <f t="shared" si="202"/>
        <v>874.16666666666697</v>
      </c>
      <c r="EA926" s="5">
        <f t="shared" si="203"/>
        <v>0.22989261450799919</v>
      </c>
      <c r="EB926" s="5">
        <f t="shared" si="204"/>
        <v>4239.5833333333339</v>
      </c>
      <c r="EC926">
        <f>'Raw Data'!DK926</f>
        <v>4390</v>
      </c>
      <c r="ED926">
        <f>'Raw Data'!DL926</f>
        <v>13.4</v>
      </c>
      <c r="EE926">
        <f>'Raw Data'!DM926</f>
        <v>4890</v>
      </c>
      <c r="EF926">
        <f>'Raw Data'!DN926</f>
        <v>16.899999999999999</v>
      </c>
      <c r="EG926">
        <f>'Raw Data'!DO926</f>
        <v>4750</v>
      </c>
      <c r="EH926">
        <f>'Raw Data'!DP926</f>
        <v>16.899999999999999</v>
      </c>
      <c r="EI926">
        <f>'Raw Data'!DQ926</f>
        <v>4410</v>
      </c>
      <c r="EJ926">
        <f>'Raw Data'!DR926</f>
        <v>0</v>
      </c>
      <c r="EK926">
        <f>'Raw Data'!DS926</f>
        <v>4280</v>
      </c>
      <c r="EL926">
        <f>'Raw Data'!DT926</f>
        <v>19.5</v>
      </c>
      <c r="EM926">
        <f>'Raw Data'!DU926</f>
        <v>3670</v>
      </c>
      <c r="EN926">
        <f>'Raw Data'!DV926</f>
        <v>18</v>
      </c>
      <c r="EO926">
        <f>'Raw Data'!DW926</f>
        <v>3490</v>
      </c>
      <c r="EP926">
        <f>'Raw Data'!DX926</f>
        <v>18.899999999999999</v>
      </c>
      <c r="EQ926">
        <f>'Raw Data'!DY926</f>
        <v>3770</v>
      </c>
      <c r="ER926">
        <f>'Raw Data'!DZ926</f>
        <v>16.899999999999999</v>
      </c>
      <c r="ES926">
        <f>'Raw Data'!EA926</f>
        <v>3770</v>
      </c>
      <c r="ET926">
        <f>'Raw Data'!EB926</f>
        <v>16.899999999999999</v>
      </c>
      <c r="EU926">
        <f>'Raw Data'!EC926</f>
        <v>3560</v>
      </c>
      <c r="EV926">
        <f>'Raw Data'!ED926</f>
        <v>19.399999999999999</v>
      </c>
      <c r="EW926">
        <f>'Raw Data'!EE926</f>
        <v>0</v>
      </c>
    </row>
    <row r="927" spans="1:153" x14ac:dyDescent="0.3">
      <c r="A927">
        <f>'Raw Data'!A927</f>
        <v>925</v>
      </c>
      <c r="B927" t="str">
        <f>'Raw Data'!B927</f>
        <v>Point</v>
      </c>
      <c r="C927">
        <f>'Raw Data'!C927</f>
        <v>427</v>
      </c>
      <c r="D927">
        <f>'Raw Data'!D927</f>
        <v>562</v>
      </c>
      <c r="E927" t="str">
        <f>'Raw Data'!E927</f>
        <v>Point</v>
      </c>
      <c r="F927">
        <f>'Raw Data'!F927</f>
        <v>6419889</v>
      </c>
      <c r="G927" t="str">
        <f>'Raw Data'!G927</f>
        <v>Gsp Post 00</v>
      </c>
      <c r="H927" s="3">
        <f>'Raw Data'!H927</f>
        <v>43013</v>
      </c>
      <c r="L927">
        <f t="shared" si="196"/>
        <v>0</v>
      </c>
      <c r="M927" s="5">
        <f t="shared" si="197"/>
        <v>43013</v>
      </c>
      <c r="N927" s="5">
        <f t="shared" si="205"/>
        <v>2017</v>
      </c>
      <c r="O927" s="5" t="str" cm="1">
        <f t="array" ref="O927">_xlfn.IFS(N927&lt;=2016,"before treatment",N927=2017,"unknown",N927&gt;2017,"after treatment")</f>
        <v>unknown</v>
      </c>
      <c r="P927" s="5">
        <f t="shared" si="198"/>
        <v>0</v>
      </c>
      <c r="Q927" s="5">
        <f t="shared" si="199"/>
        <v>0</v>
      </c>
      <c r="R927" t="str">
        <f>'Raw Data'!I927</f>
        <v>Gilmer</v>
      </c>
      <c r="S927" t="str">
        <f>'Raw Data'!J927</f>
        <v>State Route 52</v>
      </c>
      <c r="T927" t="str">
        <f>'Raw Data'!K927</f>
        <v>(none)</v>
      </c>
      <c r="U927" t="str">
        <f>'Raw Data'!L927</f>
        <v>(O) No Injury</v>
      </c>
      <c r="V927">
        <f>'Raw Data'!M927</f>
        <v>0</v>
      </c>
      <c r="W927">
        <f>'Raw Data'!N927</f>
        <v>0</v>
      </c>
      <c r="X927">
        <f>'Raw Data'!O927</f>
        <v>0</v>
      </c>
      <c r="Y927" t="str">
        <f>'Raw Data'!P927</f>
        <v>Left Angle Crash</v>
      </c>
      <c r="Z927" t="str">
        <f>'Raw Data'!Q927</f>
        <v>On Roadway - Non-Intersection</v>
      </c>
      <c r="AA927" t="str">
        <f>'Raw Data'!R927</f>
        <v>["Motor Vehicle in Motion","Motor Vehicle in Motion"]</v>
      </c>
      <c r="AB927" t="str">
        <f>'Raw Data'!S927</f>
        <v>["Motor Vehicle in Motion","Motor Vehicle in Motion"]</v>
      </c>
      <c r="AC927" t="str">
        <f>'Raw Data'!T927</f>
        <v>["Failure to Yield","No Contributing Factors"]</v>
      </c>
      <c r="AD927">
        <f>'Raw Data'!U927</f>
        <v>2</v>
      </c>
      <c r="AE927" s="5" t="str">
        <f t="shared" si="206"/>
        <v>No</v>
      </c>
      <c r="AF927" t="str">
        <f>'Raw Data'!V927</f>
        <v>["Straight","Turning Left"]</v>
      </c>
      <c r="AG927" s="5">
        <f t="shared" si="200"/>
        <v>1</v>
      </c>
      <c r="AH927" t="str">
        <f>'Raw Data'!W927</f>
        <v>["East","West"]</v>
      </c>
      <c r="AI927" t="str">
        <f>'Raw Data'!X927</f>
        <v>Daylight</v>
      </c>
      <c r="AJ927" t="str">
        <f>'Raw Data'!Y927</f>
        <v>Dry</v>
      </c>
      <c r="AK927">
        <f>'Raw Data'!Z927</f>
        <v>0</v>
      </c>
      <c r="AL927" t="str">
        <f>'Raw Data'!AA927</f>
        <v>["Child Restraint System (Properly Used)","Lap and Shoulder Belt Used","Lap and Shoulder Belt Used"]</v>
      </c>
      <c r="AM927" s="5">
        <f t="shared" si="201"/>
        <v>0</v>
      </c>
      <c r="AN927" t="str">
        <f>'Raw Data'!AB927</f>
        <v>["Passenger Car","Van"]</v>
      </c>
      <c r="AO927" t="str">
        <f>'Raw Data'!AC927</f>
        <v>1231005200I</v>
      </c>
      <c r="AP927">
        <f>'Raw Data'!AD927</f>
        <v>20.579998</v>
      </c>
      <c r="AQ927">
        <f>'Raw Data'!AE927</f>
        <v>34.644899000000002</v>
      </c>
      <c r="AR927">
        <f>'Raw Data'!AF927</f>
        <v>-84.390558999999996</v>
      </c>
      <c r="AS927">
        <f>'Raw Data'!AG927</f>
        <v>127</v>
      </c>
      <c r="AT927">
        <f>'Raw Data'!AH927</f>
        <v>29</v>
      </c>
      <c r="AU927">
        <f>'Raw Data'!AI927</f>
        <v>734</v>
      </c>
      <c r="AV927" t="str">
        <f>'Raw Data'!AJ927</f>
        <v>D6_0052_00_I</v>
      </c>
      <c r="AW927">
        <f>'Raw Data'!AK927</f>
        <v>12</v>
      </c>
      <c r="AX927">
        <f>'Raw Data'!AL927</f>
        <v>13</v>
      </c>
      <c r="AY927" t="str">
        <f>'Raw Data'!AM927</f>
        <v>simple</v>
      </c>
      <c r="AZ927">
        <f>'Raw Data'!AN927</f>
        <v>885.8</v>
      </c>
      <c r="BA927">
        <f>'Raw Data'!AO927</f>
        <v>44.7</v>
      </c>
      <c r="BB927">
        <f>'Raw Data'!AP927</f>
        <v>690</v>
      </c>
      <c r="BC927">
        <f>'Raw Data'!AQ927</f>
        <v>-84.390366</v>
      </c>
      <c r="BD927">
        <f>'Raw Data'!AR927</f>
        <v>34.644637000000003</v>
      </c>
      <c r="BE927">
        <f>'Raw Data'!AS927</f>
        <v>-84.388748000000007</v>
      </c>
      <c r="BF927">
        <f>'Raw Data'!AT927</f>
        <v>34.643357999999999</v>
      </c>
      <c r="BG927" t="str">
        <f>'Raw Data'!AU927</f>
        <v>1231005200I</v>
      </c>
      <c r="BH927">
        <f>'Raw Data'!AV927</f>
        <v>1</v>
      </c>
      <c r="BI927">
        <f>'Raw Data'!AW927</f>
        <v>123</v>
      </c>
      <c r="BJ927">
        <f>'Raw Data'!AX927</f>
        <v>52</v>
      </c>
      <c r="BK927">
        <f>'Raw Data'!AY927</f>
        <v>0</v>
      </c>
      <c r="BL927">
        <f>'Raw Data'!AZ927</f>
        <v>55</v>
      </c>
      <c r="BM927">
        <f>'Raw Data'!BA927</f>
        <v>7.74</v>
      </c>
      <c r="BN927">
        <f>'Raw Data'!BB927</f>
        <v>7</v>
      </c>
      <c r="BO927">
        <f>'Raw Data'!BC927</f>
        <v>1585</v>
      </c>
      <c r="BP927">
        <f>'Raw Data'!BD927</f>
        <v>1581.7</v>
      </c>
      <c r="BQ927">
        <f>'Raw Data'!BE927</f>
        <v>1563.3</v>
      </c>
      <c r="BR927">
        <f>'Raw Data'!BF927</f>
        <v>55</v>
      </c>
      <c r="BS927">
        <f>'Raw Data'!BG927</f>
        <v>55.9</v>
      </c>
      <c r="BT927">
        <f>'Raw Data'!BH927</f>
        <v>0</v>
      </c>
      <c r="BU927">
        <f>'Raw Data'!BI927</f>
        <v>44151</v>
      </c>
      <c r="BV927" t="str">
        <f>'Raw Data'!BJ927</f>
        <v>NONE</v>
      </c>
      <c r="BW927">
        <f>'Raw Data'!BK927</f>
        <v>2.111E-3</v>
      </c>
      <c r="BX927">
        <f>'Raw Data'!BL927</f>
        <v>24766</v>
      </c>
      <c r="BY927">
        <f>'Raw Data'!BM927</f>
        <v>24214</v>
      </c>
      <c r="BZ927" t="str">
        <f>'Raw Data'!BN927</f>
        <v>1231005200I</v>
      </c>
      <c r="CA927" t="str">
        <f>'Raw Data'!BO927</f>
        <v>GILMER</v>
      </c>
      <c r="CB927">
        <f>'Raw Data'!BP927</f>
        <v>1</v>
      </c>
      <c r="CC927">
        <f>'Raw Data'!BQ927</f>
        <v>5200</v>
      </c>
      <c r="CD927">
        <f>'Raw Data'!BR927</f>
        <v>6</v>
      </c>
      <c r="CE927">
        <f>'Raw Data'!BS927</f>
        <v>1</v>
      </c>
      <c r="CF927">
        <f>'Raw Data'!BT927</f>
        <v>2</v>
      </c>
      <c r="CG927">
        <f>'Raw Data'!BU927</f>
        <v>1</v>
      </c>
      <c r="CH927">
        <f>'Raw Data'!BV927</f>
        <v>1</v>
      </c>
      <c r="CI927">
        <f>'Raw Data'!BW927</f>
        <v>2</v>
      </c>
      <c r="CJ927">
        <f>'Raw Data'!BX927</f>
        <v>3</v>
      </c>
      <c r="CK927">
        <f>'Raw Data'!BY927</f>
        <v>5</v>
      </c>
      <c r="CL927" t="str">
        <f>'Raw Data'!BZ927</f>
        <v>N</v>
      </c>
      <c r="CM927">
        <f t="shared" si="207"/>
        <v>0</v>
      </c>
      <c r="CN927">
        <f>'Raw Data'!CA927</f>
        <v>123</v>
      </c>
      <c r="CO927">
        <f>'Raw Data'!CB927</f>
        <v>52</v>
      </c>
      <c r="CP927">
        <f>'Raw Data'!CC927</f>
        <v>0</v>
      </c>
      <c r="CQ927" t="str">
        <f>'Raw Data'!CD927</f>
        <v>Not Urban</v>
      </c>
      <c r="CR927" t="str">
        <f>'Raw Data'!CE927</f>
        <v>Not Urban</v>
      </c>
      <c r="CS927">
        <f>'Raw Data'!CF927</f>
        <v>0</v>
      </c>
      <c r="CT927">
        <f>'Raw Data'!CG927</f>
        <v>55</v>
      </c>
      <c r="CU927">
        <f>'Raw Data'!CH927</f>
        <v>4140</v>
      </c>
      <c r="CV927" t="str">
        <f>'Raw Data'!CI927</f>
        <v xml:space="preserve"> </v>
      </c>
      <c r="CW927">
        <f>'Raw Data'!CJ927</f>
        <v>0</v>
      </c>
      <c r="CX927">
        <f>'Raw Data'!CK927</f>
        <v>0.19775799999999999</v>
      </c>
      <c r="CY927">
        <f>'Raw Data'!CL927</f>
        <v>9</v>
      </c>
      <c r="CZ927" t="str">
        <f>'Raw Data'!CM927</f>
        <v>State Mainline</v>
      </c>
      <c r="DA927">
        <f>'Raw Data'!CN927</f>
        <v>4140</v>
      </c>
      <c r="DB927">
        <f>'Raw Data'!CO927</f>
        <v>279841</v>
      </c>
      <c r="DC927">
        <f>'Raw Data'!CP927</f>
        <v>20.629000000000001</v>
      </c>
      <c r="DD927">
        <f>'Raw Data'!CQ927</f>
        <v>20.827000000000002</v>
      </c>
      <c r="DE927">
        <f>'Raw Data'!CR927</f>
        <v>279841</v>
      </c>
      <c r="DF927">
        <f>'Raw Data'!CS927</f>
        <v>0</v>
      </c>
      <c r="DG927">
        <f>'Raw Data'!CT927</f>
        <v>1044.1621319999999</v>
      </c>
      <c r="DH927">
        <f>'Raw Data'!CU927</f>
        <v>100</v>
      </c>
      <c r="DI927">
        <f>'Raw Data'!CV927</f>
        <v>24255</v>
      </c>
      <c r="DJ927">
        <f>'Raw Data'!CW927</f>
        <v>8.3649999999999992E-3</v>
      </c>
      <c r="DK927">
        <f>'Raw Data'!CX927</f>
        <v>0</v>
      </c>
      <c r="DL927">
        <f>'Raw Data'!CY927</f>
        <v>2.111E-3</v>
      </c>
      <c r="DM927">
        <f>'Raw Data'!CZ927</f>
        <v>240</v>
      </c>
      <c r="DN927" t="str">
        <f>'Raw Data'!DA927</f>
        <v>123-0210</v>
      </c>
      <c r="DO927" t="str">
        <f>'Raw Data'!DB927</f>
        <v>5R : Rural Major Collector</v>
      </c>
      <c r="DP927" t="str">
        <f>'Raw Data'!DC927</f>
        <v>34.640267, -84.387200</v>
      </c>
      <c r="DQ927">
        <f>'Raw Data'!DD927</f>
        <v>-84.387200000000007</v>
      </c>
      <c r="DR927">
        <f>'Raw Data'!DE927</f>
        <v>34.640267000000001</v>
      </c>
      <c r="DS927">
        <f>'Raw Data'!DF927</f>
        <v>34.640267000000001</v>
      </c>
      <c r="DT927">
        <f>'Raw Data'!DG927</f>
        <v>-84.387200000000007</v>
      </c>
      <c r="DU927">
        <f>'Raw Data'!DH927</f>
        <v>3.4589999999999998E-3</v>
      </c>
      <c r="DV927">
        <f>'Raw Data'!DI927</f>
        <v>2.111E-3</v>
      </c>
      <c r="DW927">
        <f>'Raw Data'!DJ927</f>
        <v>127</v>
      </c>
      <c r="DX927" s="11">
        <f t="shared" si="208"/>
        <v>4676.666666666667</v>
      </c>
      <c r="DY927" s="5">
        <f t="shared" si="209"/>
        <v>3802.5</v>
      </c>
      <c r="DZ927" s="5">
        <f t="shared" si="202"/>
        <v>874.16666666666697</v>
      </c>
      <c r="EA927" s="5">
        <f t="shared" si="203"/>
        <v>0.22989261450799919</v>
      </c>
      <c r="EB927" s="5">
        <f t="shared" si="204"/>
        <v>4239.5833333333339</v>
      </c>
      <c r="EC927">
        <f>'Raw Data'!DK927</f>
        <v>4390</v>
      </c>
      <c r="ED927">
        <f>'Raw Data'!DL927</f>
        <v>13.4</v>
      </c>
      <c r="EE927">
        <f>'Raw Data'!DM927</f>
        <v>4890</v>
      </c>
      <c r="EF927">
        <f>'Raw Data'!DN927</f>
        <v>16.899999999999999</v>
      </c>
      <c r="EG927">
        <f>'Raw Data'!DO927</f>
        <v>4750</v>
      </c>
      <c r="EH927">
        <f>'Raw Data'!DP927</f>
        <v>16.899999999999999</v>
      </c>
      <c r="EI927">
        <f>'Raw Data'!DQ927</f>
        <v>4410</v>
      </c>
      <c r="EJ927">
        <f>'Raw Data'!DR927</f>
        <v>0</v>
      </c>
      <c r="EK927">
        <f>'Raw Data'!DS927</f>
        <v>4280</v>
      </c>
      <c r="EL927">
        <f>'Raw Data'!DT927</f>
        <v>19.5</v>
      </c>
      <c r="EM927">
        <f>'Raw Data'!DU927</f>
        <v>3670</v>
      </c>
      <c r="EN927">
        <f>'Raw Data'!DV927</f>
        <v>18</v>
      </c>
      <c r="EO927">
        <f>'Raw Data'!DW927</f>
        <v>3490</v>
      </c>
      <c r="EP927">
        <f>'Raw Data'!DX927</f>
        <v>18.899999999999999</v>
      </c>
      <c r="EQ927">
        <f>'Raw Data'!DY927</f>
        <v>3770</v>
      </c>
      <c r="ER927">
        <f>'Raw Data'!DZ927</f>
        <v>16.899999999999999</v>
      </c>
      <c r="ES927">
        <f>'Raw Data'!EA927</f>
        <v>3770</v>
      </c>
      <c r="ET927">
        <f>'Raw Data'!EB927</f>
        <v>16.899999999999999</v>
      </c>
      <c r="EU927">
        <f>'Raw Data'!EC927</f>
        <v>3560</v>
      </c>
      <c r="EV927">
        <f>'Raw Data'!ED927</f>
        <v>19.399999999999999</v>
      </c>
      <c r="EW927">
        <f>'Raw Data'!EE927</f>
        <v>3.2299999999999999E-4</v>
      </c>
    </row>
    <row r="928" spans="1:153" x14ac:dyDescent="0.3">
      <c r="A928">
        <f>'Raw Data'!A928</f>
        <v>926</v>
      </c>
      <c r="B928" t="str">
        <f>'Raw Data'!B928</f>
        <v>Point</v>
      </c>
      <c r="C928">
        <f>'Raw Data'!C928</f>
        <v>721</v>
      </c>
      <c r="D928">
        <f>'Raw Data'!D928</f>
        <v>491</v>
      </c>
      <c r="E928" t="str">
        <f>'Raw Data'!E928</f>
        <v>Point</v>
      </c>
      <c r="F928">
        <f>'Raw Data'!F928</f>
        <v>7427420</v>
      </c>
      <c r="G928" t="str">
        <f>'Raw Data'!G928</f>
        <v>Gilmer County Sheriff's Office</v>
      </c>
      <c r="H928" s="3">
        <f>'Raw Data'!H928</f>
        <v>43725</v>
      </c>
      <c r="L928">
        <f t="shared" si="196"/>
        <v>0</v>
      </c>
      <c r="M928" s="5">
        <f t="shared" si="197"/>
        <v>43725</v>
      </c>
      <c r="N928" s="5">
        <f t="shared" si="205"/>
        <v>2019</v>
      </c>
      <c r="O928" s="5" t="str" cm="1">
        <f t="array" ref="O928">_xlfn.IFS(N928&lt;=2016,"before treatment",N928=2017,"unknown",N928&gt;2017,"after treatment")</f>
        <v>after treatment</v>
      </c>
      <c r="P928" s="5">
        <f t="shared" si="198"/>
        <v>0</v>
      </c>
      <c r="Q928" s="5">
        <f t="shared" si="199"/>
        <v>1</v>
      </c>
      <c r="R928" t="str">
        <f>'Raw Data'!I928</f>
        <v>Gilmer</v>
      </c>
      <c r="S928" t="str">
        <f>'Raw Data'!J928</f>
        <v>State Route 52</v>
      </c>
      <c r="T928" t="str">
        <f>'Raw Data'!K928</f>
        <v>Highway 52</v>
      </c>
      <c r="U928" t="str">
        <f>'Raw Data'!L928</f>
        <v>(O) No Injury</v>
      </c>
      <c r="V928">
        <f>'Raw Data'!M928</f>
        <v>0</v>
      </c>
      <c r="W928">
        <f>'Raw Data'!N928</f>
        <v>0</v>
      </c>
      <c r="X928">
        <f>'Raw Data'!O928</f>
        <v>0</v>
      </c>
      <c r="Y928" t="str">
        <f>'Raw Data'!P928</f>
        <v>Right Angle Crash</v>
      </c>
      <c r="Z928" t="str">
        <f>'Raw Data'!Q928</f>
        <v>On Roadway - Roadway Intersection</v>
      </c>
      <c r="AA928" t="str">
        <f>'Raw Data'!R928</f>
        <v>["Motor Vehicle in Motion","Motor Vehicle in Motion"]</v>
      </c>
      <c r="AB928" t="str">
        <f>'Raw Data'!S928</f>
        <v>["Motor Vehicle in Motion","Motor Vehicle in Motion"]</v>
      </c>
      <c r="AC928" t="str">
        <f>'Raw Data'!T928</f>
        <v>(None)</v>
      </c>
      <c r="AD928">
        <f>'Raw Data'!U928</f>
        <v>2</v>
      </c>
      <c r="AE928" s="5" t="str">
        <f t="shared" si="206"/>
        <v>No</v>
      </c>
      <c r="AF928" t="str">
        <f>'Raw Data'!V928</f>
        <v>["Turning Left","Turning Right"]</v>
      </c>
      <c r="AG928" s="5">
        <f t="shared" si="200"/>
        <v>1</v>
      </c>
      <c r="AH928" t="str">
        <f>'Raw Data'!W928</f>
        <v>["East","West"]</v>
      </c>
      <c r="AI928" t="str">
        <f>'Raw Data'!X928</f>
        <v>Daylight</v>
      </c>
      <c r="AJ928" t="str">
        <f>'Raw Data'!Y928</f>
        <v>Dry</v>
      </c>
      <c r="AK928">
        <f>'Raw Data'!Z928</f>
        <v>0</v>
      </c>
      <c r="AL928" t="str">
        <f>'Raw Data'!AA928</f>
        <v>["Lap and Shoulder Belt Used","Lap and Shoulder Belt Used"]</v>
      </c>
      <c r="AM928" s="5">
        <f t="shared" si="201"/>
        <v>0</v>
      </c>
      <c r="AN928" t="str">
        <f>'Raw Data'!AB928</f>
        <v>["Passenger Car","Pickup Truck"]</v>
      </c>
      <c r="AO928" t="str">
        <f>'Raw Data'!AC928</f>
        <v>1231005200I</v>
      </c>
      <c r="AP928">
        <f>'Raw Data'!AD928</f>
        <v>20.623014000000001</v>
      </c>
      <c r="AQ928">
        <f>'Raw Data'!AE928</f>
        <v>34.644357999999997</v>
      </c>
      <c r="AR928">
        <f>'Raw Data'!AF928</f>
        <v>-84.390174000000002</v>
      </c>
      <c r="AS928">
        <f>'Raw Data'!AG928</f>
        <v>127</v>
      </c>
      <c r="AT928">
        <f>'Raw Data'!AH928</f>
        <v>29</v>
      </c>
      <c r="AU928">
        <f>'Raw Data'!AI928</f>
        <v>734</v>
      </c>
      <c r="AV928" t="str">
        <f>'Raw Data'!AJ928</f>
        <v>D6_0052_00_I</v>
      </c>
      <c r="AW928">
        <f>'Raw Data'!AK928</f>
        <v>12</v>
      </c>
      <c r="AX928">
        <f>'Raw Data'!AL928</f>
        <v>13</v>
      </c>
      <c r="AY928" t="str">
        <f>'Raw Data'!AM928</f>
        <v>simple</v>
      </c>
      <c r="AZ928">
        <f>'Raw Data'!AN928</f>
        <v>885.8</v>
      </c>
      <c r="BA928">
        <f>'Raw Data'!AO928</f>
        <v>44.7</v>
      </c>
      <c r="BB928">
        <f>'Raw Data'!AP928</f>
        <v>690</v>
      </c>
      <c r="BC928">
        <f>'Raw Data'!AQ928</f>
        <v>-84.390366</v>
      </c>
      <c r="BD928">
        <f>'Raw Data'!AR928</f>
        <v>34.644637000000003</v>
      </c>
      <c r="BE928">
        <f>'Raw Data'!AS928</f>
        <v>-84.388748000000007</v>
      </c>
      <c r="BF928">
        <f>'Raw Data'!AT928</f>
        <v>34.643357999999999</v>
      </c>
      <c r="BG928" t="str">
        <f>'Raw Data'!AU928</f>
        <v>1231005200I</v>
      </c>
      <c r="BH928">
        <f>'Raw Data'!AV928</f>
        <v>1</v>
      </c>
      <c r="BI928">
        <f>'Raw Data'!AW928</f>
        <v>123</v>
      </c>
      <c r="BJ928">
        <f>'Raw Data'!AX928</f>
        <v>52</v>
      </c>
      <c r="BK928">
        <f>'Raw Data'!AY928</f>
        <v>0</v>
      </c>
      <c r="BL928">
        <f>'Raw Data'!AZ928</f>
        <v>55</v>
      </c>
      <c r="BM928">
        <f>'Raw Data'!BA928</f>
        <v>7.74</v>
      </c>
      <c r="BN928">
        <f>'Raw Data'!BB928</f>
        <v>7</v>
      </c>
      <c r="BO928">
        <f>'Raw Data'!BC928</f>
        <v>1585</v>
      </c>
      <c r="BP928">
        <f>'Raw Data'!BD928</f>
        <v>1581.7</v>
      </c>
      <c r="BQ928">
        <f>'Raw Data'!BE928</f>
        <v>1563.3</v>
      </c>
      <c r="BR928">
        <f>'Raw Data'!BF928</f>
        <v>55</v>
      </c>
      <c r="BS928">
        <f>'Raw Data'!BG928</f>
        <v>55.9</v>
      </c>
      <c r="BT928">
        <f>'Raw Data'!BH928</f>
        <v>0</v>
      </c>
      <c r="BU928">
        <f>'Raw Data'!BI928</f>
        <v>44151</v>
      </c>
      <c r="BV928" t="str">
        <f>'Raw Data'!BJ928</f>
        <v>NONE</v>
      </c>
      <c r="BW928">
        <f>'Raw Data'!BK928</f>
        <v>2.111E-3</v>
      </c>
      <c r="BX928">
        <f>'Raw Data'!BL928</f>
        <v>24766</v>
      </c>
      <c r="BY928">
        <f>'Raw Data'!BM928</f>
        <v>24214</v>
      </c>
      <c r="BZ928" t="str">
        <f>'Raw Data'!BN928</f>
        <v>1231005200I</v>
      </c>
      <c r="CA928" t="str">
        <f>'Raw Data'!BO928</f>
        <v>GILMER</v>
      </c>
      <c r="CB928">
        <f>'Raw Data'!BP928</f>
        <v>1</v>
      </c>
      <c r="CC928">
        <f>'Raw Data'!BQ928</f>
        <v>5200</v>
      </c>
      <c r="CD928">
        <f>'Raw Data'!BR928</f>
        <v>6</v>
      </c>
      <c r="CE928">
        <f>'Raw Data'!BS928</f>
        <v>1</v>
      </c>
      <c r="CF928">
        <f>'Raw Data'!BT928</f>
        <v>2</v>
      </c>
      <c r="CG928">
        <f>'Raw Data'!BU928</f>
        <v>1</v>
      </c>
      <c r="CH928">
        <f>'Raw Data'!BV928</f>
        <v>1</v>
      </c>
      <c r="CI928">
        <f>'Raw Data'!BW928</f>
        <v>2</v>
      </c>
      <c r="CJ928">
        <f>'Raw Data'!BX928</f>
        <v>3</v>
      </c>
      <c r="CK928">
        <f>'Raw Data'!BY928</f>
        <v>5</v>
      </c>
      <c r="CL928" t="str">
        <f>'Raw Data'!BZ928</f>
        <v>N</v>
      </c>
      <c r="CM928">
        <f t="shared" si="207"/>
        <v>0</v>
      </c>
      <c r="CN928">
        <f>'Raw Data'!CA928</f>
        <v>123</v>
      </c>
      <c r="CO928">
        <f>'Raw Data'!CB928</f>
        <v>52</v>
      </c>
      <c r="CP928">
        <f>'Raw Data'!CC928</f>
        <v>0</v>
      </c>
      <c r="CQ928" t="str">
        <f>'Raw Data'!CD928</f>
        <v>Not Urban</v>
      </c>
      <c r="CR928" t="str">
        <f>'Raw Data'!CE928</f>
        <v>Not Urban</v>
      </c>
      <c r="CS928">
        <f>'Raw Data'!CF928</f>
        <v>0</v>
      </c>
      <c r="CT928">
        <f>'Raw Data'!CG928</f>
        <v>55</v>
      </c>
      <c r="CU928">
        <f>'Raw Data'!CH928</f>
        <v>4140</v>
      </c>
      <c r="CV928" t="str">
        <f>'Raw Data'!CI928</f>
        <v xml:space="preserve"> </v>
      </c>
      <c r="CW928">
        <f>'Raw Data'!CJ928</f>
        <v>0</v>
      </c>
      <c r="CX928">
        <f>'Raw Data'!CK928</f>
        <v>0.19775799999999999</v>
      </c>
      <c r="CY928">
        <f>'Raw Data'!CL928</f>
        <v>9</v>
      </c>
      <c r="CZ928" t="str">
        <f>'Raw Data'!CM928</f>
        <v>State Mainline</v>
      </c>
      <c r="DA928">
        <f>'Raw Data'!CN928</f>
        <v>4140</v>
      </c>
      <c r="DB928">
        <f>'Raw Data'!CO928</f>
        <v>279841</v>
      </c>
      <c r="DC928">
        <f>'Raw Data'!CP928</f>
        <v>20.629000000000001</v>
      </c>
      <c r="DD928">
        <f>'Raw Data'!CQ928</f>
        <v>20.827000000000002</v>
      </c>
      <c r="DE928">
        <f>'Raw Data'!CR928</f>
        <v>279841</v>
      </c>
      <c r="DF928">
        <f>'Raw Data'!CS928</f>
        <v>0</v>
      </c>
      <c r="DG928">
        <f>'Raw Data'!CT928</f>
        <v>1044.1621319999999</v>
      </c>
      <c r="DH928">
        <f>'Raw Data'!CU928</f>
        <v>100</v>
      </c>
      <c r="DI928">
        <f>'Raw Data'!CV928</f>
        <v>24255</v>
      </c>
      <c r="DJ928">
        <f>'Raw Data'!CW928</f>
        <v>8.3649999999999992E-3</v>
      </c>
      <c r="DK928">
        <f>'Raw Data'!CX928</f>
        <v>0</v>
      </c>
      <c r="DL928">
        <f>'Raw Data'!CY928</f>
        <v>2.111E-3</v>
      </c>
      <c r="DM928">
        <f>'Raw Data'!CZ928</f>
        <v>240</v>
      </c>
      <c r="DN928" t="str">
        <f>'Raw Data'!DA928</f>
        <v>123-0210</v>
      </c>
      <c r="DO928" t="str">
        <f>'Raw Data'!DB928</f>
        <v>5R : Rural Major Collector</v>
      </c>
      <c r="DP928" t="str">
        <f>'Raw Data'!DC928</f>
        <v>34.640267, -84.387200</v>
      </c>
      <c r="DQ928">
        <f>'Raw Data'!DD928</f>
        <v>-84.387200000000007</v>
      </c>
      <c r="DR928">
        <f>'Raw Data'!DE928</f>
        <v>34.640267000000001</v>
      </c>
      <c r="DS928">
        <f>'Raw Data'!DF928</f>
        <v>34.640267000000001</v>
      </c>
      <c r="DT928">
        <f>'Raw Data'!DG928</f>
        <v>-84.387200000000007</v>
      </c>
      <c r="DU928">
        <f>'Raw Data'!DH928</f>
        <v>3.4589999999999998E-3</v>
      </c>
      <c r="DV928">
        <f>'Raw Data'!DI928</f>
        <v>2.111E-3</v>
      </c>
      <c r="DW928">
        <f>'Raw Data'!DJ928</f>
        <v>127</v>
      </c>
      <c r="DX928" s="11">
        <f t="shared" si="208"/>
        <v>4676.666666666667</v>
      </c>
      <c r="DY928" s="5">
        <f t="shared" si="209"/>
        <v>3802.5</v>
      </c>
      <c r="DZ928" s="5">
        <f t="shared" si="202"/>
        <v>874.16666666666697</v>
      </c>
      <c r="EA928" s="5">
        <f t="shared" si="203"/>
        <v>0.22989261450799919</v>
      </c>
      <c r="EB928" s="5">
        <f t="shared" si="204"/>
        <v>4239.5833333333339</v>
      </c>
      <c r="EC928">
        <f>'Raw Data'!DK928</f>
        <v>4390</v>
      </c>
      <c r="ED928">
        <f>'Raw Data'!DL928</f>
        <v>13.4</v>
      </c>
      <c r="EE928">
        <f>'Raw Data'!DM928</f>
        <v>4890</v>
      </c>
      <c r="EF928">
        <f>'Raw Data'!DN928</f>
        <v>16.899999999999999</v>
      </c>
      <c r="EG928">
        <f>'Raw Data'!DO928</f>
        <v>4750</v>
      </c>
      <c r="EH928">
        <f>'Raw Data'!DP928</f>
        <v>16.899999999999999</v>
      </c>
      <c r="EI928">
        <f>'Raw Data'!DQ928</f>
        <v>4410</v>
      </c>
      <c r="EJ928">
        <f>'Raw Data'!DR928</f>
        <v>0</v>
      </c>
      <c r="EK928">
        <f>'Raw Data'!DS928</f>
        <v>4280</v>
      </c>
      <c r="EL928">
        <f>'Raw Data'!DT928</f>
        <v>19.5</v>
      </c>
      <c r="EM928">
        <f>'Raw Data'!DU928</f>
        <v>3670</v>
      </c>
      <c r="EN928">
        <f>'Raw Data'!DV928</f>
        <v>18</v>
      </c>
      <c r="EO928">
        <f>'Raw Data'!DW928</f>
        <v>3490</v>
      </c>
      <c r="EP928">
        <f>'Raw Data'!DX928</f>
        <v>18.899999999999999</v>
      </c>
      <c r="EQ928">
        <f>'Raw Data'!DY928</f>
        <v>3770</v>
      </c>
      <c r="ER928">
        <f>'Raw Data'!DZ928</f>
        <v>16.899999999999999</v>
      </c>
      <c r="ES928">
        <f>'Raw Data'!EA928</f>
        <v>3770</v>
      </c>
      <c r="ET928">
        <f>'Raw Data'!EB928</f>
        <v>16.899999999999999</v>
      </c>
      <c r="EU928">
        <f>'Raw Data'!EC928</f>
        <v>3560</v>
      </c>
      <c r="EV928">
        <f>'Raw Data'!ED928</f>
        <v>19.399999999999999</v>
      </c>
      <c r="EW928">
        <f>'Raw Data'!EE928</f>
        <v>9.9999999999999995E-7</v>
      </c>
    </row>
    <row r="929" spans="1:153" x14ac:dyDescent="0.3">
      <c r="A929">
        <f>'Raw Data'!A929</f>
        <v>927</v>
      </c>
      <c r="B929" t="str">
        <f>'Raw Data'!B929</f>
        <v>Point</v>
      </c>
      <c r="C929">
        <f>'Raw Data'!C929</f>
        <v>529</v>
      </c>
      <c r="D929">
        <f>'Raw Data'!D929</f>
        <v>703</v>
      </c>
      <c r="E929" t="str">
        <f>'Raw Data'!E929</f>
        <v>Point</v>
      </c>
      <c r="F929">
        <f>'Raw Data'!F929</f>
        <v>5309013</v>
      </c>
      <c r="G929" t="str">
        <f>'Raw Data'!G929</f>
        <v>Gsp Post 00</v>
      </c>
      <c r="H929" s="3">
        <f>'Raw Data'!H929</f>
        <v>42154</v>
      </c>
      <c r="L929">
        <f t="shared" si="196"/>
        <v>0</v>
      </c>
      <c r="M929" s="5">
        <f t="shared" si="197"/>
        <v>42154</v>
      </c>
      <c r="N929" s="5">
        <f t="shared" si="205"/>
        <v>2015</v>
      </c>
      <c r="O929" s="5" t="str" cm="1">
        <f t="array" ref="O929">_xlfn.IFS(N929&lt;=2016,"before treatment",N929=2017,"unknown",N929&gt;2017,"after treatment")</f>
        <v>before treatment</v>
      </c>
      <c r="P929" s="5">
        <f t="shared" si="198"/>
        <v>1</v>
      </c>
      <c r="Q929" s="5">
        <f t="shared" si="199"/>
        <v>0</v>
      </c>
      <c r="R929" t="str">
        <f>'Raw Data'!I929</f>
        <v>Gilmer</v>
      </c>
      <c r="S929" t="str">
        <f>'Raw Data'!J929</f>
        <v>State Route 52</v>
      </c>
      <c r="T929" t="str">
        <f>'Raw Data'!K929</f>
        <v>Roy Rd</v>
      </c>
      <c r="U929" t="str">
        <f>'Raw Data'!L929</f>
        <v>(O) No Injury</v>
      </c>
      <c r="V929">
        <f>'Raw Data'!M929</f>
        <v>0</v>
      </c>
      <c r="W929">
        <f>'Raw Data'!N929</f>
        <v>0</v>
      </c>
      <c r="X929">
        <f>'Raw Data'!O929</f>
        <v>0</v>
      </c>
      <c r="Y929" t="str">
        <f>'Raw Data'!P929</f>
        <v>Not a Collision with Motor Vehicle</v>
      </c>
      <c r="Z929" t="str">
        <f>'Raw Data'!Q929</f>
        <v>Off Roadway</v>
      </c>
      <c r="AA929" t="str">
        <f>'Raw Data'!R929</f>
        <v>Ditch</v>
      </c>
      <c r="AB929" t="str">
        <f>'Raw Data'!S929</f>
        <v>Ditch</v>
      </c>
      <c r="AC929" t="str">
        <f>'Raw Data'!T929</f>
        <v>Changed Lanes Improperly</v>
      </c>
      <c r="AD929">
        <f>'Raw Data'!U929</f>
        <v>1</v>
      </c>
      <c r="AE929" s="5" t="str">
        <f t="shared" si="206"/>
        <v>Yes</v>
      </c>
      <c r="AF929" t="str">
        <f>'Raw Data'!V929</f>
        <v>Negotiating a Curve</v>
      </c>
      <c r="AG929" s="5">
        <f t="shared" si="200"/>
        <v>0</v>
      </c>
      <c r="AH929" t="str">
        <f>'Raw Data'!W929</f>
        <v>East</v>
      </c>
      <c r="AI929" t="str">
        <f>'Raw Data'!X929</f>
        <v>Dark-Not Lighted</v>
      </c>
      <c r="AJ929" t="str">
        <f>'Raw Data'!Y929</f>
        <v>Dry</v>
      </c>
      <c r="AK929">
        <f>'Raw Data'!Z929</f>
        <v>24</v>
      </c>
      <c r="AL929" t="str">
        <f>'Raw Data'!AA929</f>
        <v>["Lap and Shoulder Belt Used","Lap and Shoulder Belt Used"]</v>
      </c>
      <c r="AM929" s="5">
        <f t="shared" si="201"/>
        <v>0</v>
      </c>
      <c r="AN929" t="str">
        <f>'Raw Data'!AB929</f>
        <v>Pickup Truck</v>
      </c>
      <c r="AO929" t="str">
        <f>'Raw Data'!AC929</f>
        <v>1231005200I</v>
      </c>
      <c r="AP929">
        <f>'Raw Data'!AD929</f>
        <v>20.614172</v>
      </c>
      <c r="AQ929">
        <f>'Raw Data'!AE929</f>
        <v>34.644474000000002</v>
      </c>
      <c r="AR929">
        <f>'Raw Data'!AF929</f>
        <v>-84.390252000000004</v>
      </c>
      <c r="AS929">
        <f>'Raw Data'!AG929</f>
        <v>127</v>
      </c>
      <c r="AT929">
        <f>'Raw Data'!AH929</f>
        <v>29</v>
      </c>
      <c r="AU929">
        <f>'Raw Data'!AI929</f>
        <v>734</v>
      </c>
      <c r="AV929" t="str">
        <f>'Raw Data'!AJ929</f>
        <v>D6_0052_00_I</v>
      </c>
      <c r="AW929">
        <f>'Raw Data'!AK929</f>
        <v>12</v>
      </c>
      <c r="AX929">
        <f>'Raw Data'!AL929</f>
        <v>13</v>
      </c>
      <c r="AY929" t="str">
        <f>'Raw Data'!AM929</f>
        <v>simple</v>
      </c>
      <c r="AZ929">
        <f>'Raw Data'!AN929</f>
        <v>885.8</v>
      </c>
      <c r="BA929">
        <f>'Raw Data'!AO929</f>
        <v>44.7</v>
      </c>
      <c r="BB929">
        <f>'Raw Data'!AP929</f>
        <v>690</v>
      </c>
      <c r="BC929">
        <f>'Raw Data'!AQ929</f>
        <v>-84.390366</v>
      </c>
      <c r="BD929">
        <f>'Raw Data'!AR929</f>
        <v>34.644637000000003</v>
      </c>
      <c r="BE929">
        <f>'Raw Data'!AS929</f>
        <v>-84.388748000000007</v>
      </c>
      <c r="BF929">
        <f>'Raw Data'!AT929</f>
        <v>34.643357999999999</v>
      </c>
      <c r="BG929" t="str">
        <f>'Raw Data'!AU929</f>
        <v>1231005200I</v>
      </c>
      <c r="BH929">
        <f>'Raw Data'!AV929</f>
        <v>1</v>
      </c>
      <c r="BI929">
        <f>'Raw Data'!AW929</f>
        <v>123</v>
      </c>
      <c r="BJ929">
        <f>'Raw Data'!AX929</f>
        <v>52</v>
      </c>
      <c r="BK929">
        <f>'Raw Data'!AY929</f>
        <v>0</v>
      </c>
      <c r="BL929">
        <f>'Raw Data'!AZ929</f>
        <v>55</v>
      </c>
      <c r="BM929">
        <f>'Raw Data'!BA929</f>
        <v>7.74</v>
      </c>
      <c r="BN929">
        <f>'Raw Data'!BB929</f>
        <v>7</v>
      </c>
      <c r="BO929">
        <f>'Raw Data'!BC929</f>
        <v>1585</v>
      </c>
      <c r="BP929">
        <f>'Raw Data'!BD929</f>
        <v>1581.7</v>
      </c>
      <c r="BQ929">
        <f>'Raw Data'!BE929</f>
        <v>1563.3</v>
      </c>
      <c r="BR929">
        <f>'Raw Data'!BF929</f>
        <v>55</v>
      </c>
      <c r="BS929">
        <f>'Raw Data'!BG929</f>
        <v>55.9</v>
      </c>
      <c r="BT929">
        <f>'Raw Data'!BH929</f>
        <v>0</v>
      </c>
      <c r="BU929">
        <f>'Raw Data'!BI929</f>
        <v>44151</v>
      </c>
      <c r="BV929" t="str">
        <f>'Raw Data'!BJ929</f>
        <v>NONE</v>
      </c>
      <c r="BW929">
        <f>'Raw Data'!BK929</f>
        <v>2.111E-3</v>
      </c>
      <c r="BX929">
        <f>'Raw Data'!BL929</f>
        <v>24766</v>
      </c>
      <c r="BY929">
        <f>'Raw Data'!BM929</f>
        <v>24214</v>
      </c>
      <c r="BZ929" t="str">
        <f>'Raw Data'!BN929</f>
        <v>1231005200I</v>
      </c>
      <c r="CA929" t="str">
        <f>'Raw Data'!BO929</f>
        <v>GILMER</v>
      </c>
      <c r="CB929">
        <f>'Raw Data'!BP929</f>
        <v>1</v>
      </c>
      <c r="CC929">
        <f>'Raw Data'!BQ929</f>
        <v>5200</v>
      </c>
      <c r="CD929">
        <f>'Raw Data'!BR929</f>
        <v>6</v>
      </c>
      <c r="CE929">
        <f>'Raw Data'!BS929</f>
        <v>1</v>
      </c>
      <c r="CF929">
        <f>'Raw Data'!BT929</f>
        <v>2</v>
      </c>
      <c r="CG929">
        <f>'Raw Data'!BU929</f>
        <v>1</v>
      </c>
      <c r="CH929">
        <f>'Raw Data'!BV929</f>
        <v>1</v>
      </c>
      <c r="CI929">
        <f>'Raw Data'!BW929</f>
        <v>2</v>
      </c>
      <c r="CJ929">
        <f>'Raw Data'!BX929</f>
        <v>3</v>
      </c>
      <c r="CK929">
        <f>'Raw Data'!BY929</f>
        <v>5</v>
      </c>
      <c r="CL929" t="str">
        <f>'Raw Data'!BZ929</f>
        <v>N</v>
      </c>
      <c r="CM929">
        <f t="shared" si="207"/>
        <v>0</v>
      </c>
      <c r="CN929">
        <f>'Raw Data'!CA929</f>
        <v>123</v>
      </c>
      <c r="CO929">
        <f>'Raw Data'!CB929</f>
        <v>52</v>
      </c>
      <c r="CP929">
        <f>'Raw Data'!CC929</f>
        <v>0</v>
      </c>
      <c r="CQ929" t="str">
        <f>'Raw Data'!CD929</f>
        <v>Not Urban</v>
      </c>
      <c r="CR929" t="str">
        <f>'Raw Data'!CE929</f>
        <v>Not Urban</v>
      </c>
      <c r="CS929">
        <f>'Raw Data'!CF929</f>
        <v>0</v>
      </c>
      <c r="CT929">
        <f>'Raw Data'!CG929</f>
        <v>55</v>
      </c>
      <c r="CU929">
        <f>'Raw Data'!CH929</f>
        <v>4140</v>
      </c>
      <c r="CV929" t="str">
        <f>'Raw Data'!CI929</f>
        <v xml:space="preserve"> </v>
      </c>
      <c r="CW929">
        <f>'Raw Data'!CJ929</f>
        <v>0</v>
      </c>
      <c r="CX929">
        <f>'Raw Data'!CK929</f>
        <v>0.19775799999999999</v>
      </c>
      <c r="CY929">
        <f>'Raw Data'!CL929</f>
        <v>9</v>
      </c>
      <c r="CZ929" t="str">
        <f>'Raw Data'!CM929</f>
        <v>State Mainline</v>
      </c>
      <c r="DA929">
        <f>'Raw Data'!CN929</f>
        <v>4140</v>
      </c>
      <c r="DB929">
        <f>'Raw Data'!CO929</f>
        <v>279841</v>
      </c>
      <c r="DC929">
        <f>'Raw Data'!CP929</f>
        <v>20.629000000000001</v>
      </c>
      <c r="DD929">
        <f>'Raw Data'!CQ929</f>
        <v>20.827000000000002</v>
      </c>
      <c r="DE929">
        <f>'Raw Data'!CR929</f>
        <v>279841</v>
      </c>
      <c r="DF929">
        <f>'Raw Data'!CS929</f>
        <v>0</v>
      </c>
      <c r="DG929">
        <f>'Raw Data'!CT929</f>
        <v>1044.1621319999999</v>
      </c>
      <c r="DH929">
        <f>'Raw Data'!CU929</f>
        <v>100</v>
      </c>
      <c r="DI929">
        <f>'Raw Data'!CV929</f>
        <v>24255</v>
      </c>
      <c r="DJ929">
        <f>'Raw Data'!CW929</f>
        <v>8.3649999999999992E-3</v>
      </c>
      <c r="DK929">
        <f>'Raw Data'!CX929</f>
        <v>0</v>
      </c>
      <c r="DL929">
        <f>'Raw Data'!CY929</f>
        <v>2.111E-3</v>
      </c>
      <c r="DM929">
        <f>'Raw Data'!CZ929</f>
        <v>240</v>
      </c>
      <c r="DN929" t="str">
        <f>'Raw Data'!DA929</f>
        <v>123-0210</v>
      </c>
      <c r="DO929" t="str">
        <f>'Raw Data'!DB929</f>
        <v>5R : Rural Major Collector</v>
      </c>
      <c r="DP929" t="str">
        <f>'Raw Data'!DC929</f>
        <v>34.640267, -84.387200</v>
      </c>
      <c r="DQ929">
        <f>'Raw Data'!DD929</f>
        <v>-84.387200000000007</v>
      </c>
      <c r="DR929">
        <f>'Raw Data'!DE929</f>
        <v>34.640267000000001</v>
      </c>
      <c r="DS929">
        <f>'Raw Data'!DF929</f>
        <v>34.640267000000001</v>
      </c>
      <c r="DT929">
        <f>'Raw Data'!DG929</f>
        <v>-84.387200000000007</v>
      </c>
      <c r="DU929">
        <f>'Raw Data'!DH929</f>
        <v>3.4589999999999998E-3</v>
      </c>
      <c r="DV929">
        <f>'Raw Data'!DI929</f>
        <v>2.111E-3</v>
      </c>
      <c r="DW929">
        <f>'Raw Data'!DJ929</f>
        <v>127</v>
      </c>
      <c r="DX929" s="11">
        <f t="shared" si="208"/>
        <v>4676.666666666667</v>
      </c>
      <c r="DY929" s="5">
        <f t="shared" si="209"/>
        <v>3802.5</v>
      </c>
      <c r="DZ929" s="5">
        <f t="shared" si="202"/>
        <v>874.16666666666697</v>
      </c>
      <c r="EA929" s="5">
        <f t="shared" si="203"/>
        <v>0.22989261450799919</v>
      </c>
      <c r="EB929" s="5">
        <f t="shared" si="204"/>
        <v>4239.5833333333339</v>
      </c>
      <c r="EC929">
        <f>'Raw Data'!DK929</f>
        <v>4390</v>
      </c>
      <c r="ED929">
        <f>'Raw Data'!DL929</f>
        <v>13.4</v>
      </c>
      <c r="EE929">
        <f>'Raw Data'!DM929</f>
        <v>4890</v>
      </c>
      <c r="EF929">
        <f>'Raw Data'!DN929</f>
        <v>16.899999999999999</v>
      </c>
      <c r="EG929">
        <f>'Raw Data'!DO929</f>
        <v>4750</v>
      </c>
      <c r="EH929">
        <f>'Raw Data'!DP929</f>
        <v>16.899999999999999</v>
      </c>
      <c r="EI929">
        <f>'Raw Data'!DQ929</f>
        <v>4410</v>
      </c>
      <c r="EJ929">
        <f>'Raw Data'!DR929</f>
        <v>0</v>
      </c>
      <c r="EK929">
        <f>'Raw Data'!DS929</f>
        <v>4280</v>
      </c>
      <c r="EL929">
        <f>'Raw Data'!DT929</f>
        <v>19.5</v>
      </c>
      <c r="EM929">
        <f>'Raw Data'!DU929</f>
        <v>3670</v>
      </c>
      <c r="EN929">
        <f>'Raw Data'!DV929</f>
        <v>18</v>
      </c>
      <c r="EO929">
        <f>'Raw Data'!DW929</f>
        <v>3490</v>
      </c>
      <c r="EP929">
        <f>'Raw Data'!DX929</f>
        <v>18.899999999999999</v>
      </c>
      <c r="EQ929">
        <f>'Raw Data'!DY929</f>
        <v>3770</v>
      </c>
      <c r="ER929">
        <f>'Raw Data'!DZ929</f>
        <v>16.899999999999999</v>
      </c>
      <c r="ES929">
        <f>'Raw Data'!EA929</f>
        <v>3770</v>
      </c>
      <c r="ET929">
        <f>'Raw Data'!EB929</f>
        <v>16.899999999999999</v>
      </c>
      <c r="EU929">
        <f>'Raw Data'!EC929</f>
        <v>3560</v>
      </c>
      <c r="EV929">
        <f>'Raw Data'!ED929</f>
        <v>19.399999999999999</v>
      </c>
      <c r="EW929">
        <f>'Raw Data'!EE929</f>
        <v>0</v>
      </c>
    </row>
    <row r="930" spans="1:153" x14ac:dyDescent="0.3">
      <c r="A930">
        <f>'Raw Data'!A930</f>
        <v>928</v>
      </c>
      <c r="B930" t="str">
        <f>'Raw Data'!B930</f>
        <v>Point</v>
      </c>
      <c r="C930">
        <f>'Raw Data'!C930</f>
        <v>560</v>
      </c>
      <c r="D930">
        <f>'Raw Data'!D930</f>
        <v>684</v>
      </c>
      <c r="E930" t="str">
        <f>'Raw Data'!E930</f>
        <v>Point</v>
      </c>
      <c r="F930">
        <f>'Raw Data'!F930</f>
        <v>5430092</v>
      </c>
      <c r="G930" t="str">
        <f>'Raw Data'!G930</f>
        <v>Gsp Post 00</v>
      </c>
      <c r="H930" s="3">
        <f>'Raw Data'!H930</f>
        <v>42266</v>
      </c>
      <c r="L930">
        <f t="shared" si="196"/>
        <v>0</v>
      </c>
      <c r="M930" s="5">
        <f t="shared" si="197"/>
        <v>42266</v>
      </c>
      <c r="N930" s="5">
        <f t="shared" si="205"/>
        <v>2015</v>
      </c>
      <c r="O930" s="5" t="str" cm="1">
        <f t="array" ref="O930">_xlfn.IFS(N930&lt;=2016,"before treatment",N930=2017,"unknown",N930&gt;2017,"after treatment")</f>
        <v>before treatment</v>
      </c>
      <c r="P930" s="5">
        <f t="shared" si="198"/>
        <v>1</v>
      </c>
      <c r="Q930" s="5">
        <f t="shared" si="199"/>
        <v>0</v>
      </c>
      <c r="R930" t="str">
        <f>'Raw Data'!I930</f>
        <v>Gilmer</v>
      </c>
      <c r="S930" t="str">
        <f>'Raw Data'!J930</f>
        <v>State Route 52</v>
      </c>
      <c r="T930" t="str">
        <f>'Raw Data'!K930</f>
        <v>(none)</v>
      </c>
      <c r="U930" t="str">
        <f>'Raw Data'!L930</f>
        <v>(K) Fatal Injury</v>
      </c>
      <c r="V930">
        <f>'Raw Data'!M930</f>
        <v>1</v>
      </c>
      <c r="W930">
        <f>'Raw Data'!N930</f>
        <v>0</v>
      </c>
      <c r="X930">
        <f>'Raw Data'!O930</f>
        <v>2</v>
      </c>
      <c r="Y930" t="str">
        <f>'Raw Data'!P930</f>
        <v>Angle (Other)</v>
      </c>
      <c r="Z930" t="str">
        <f>'Raw Data'!Q930</f>
        <v>On Roadway - Non-Intersection</v>
      </c>
      <c r="AA930" t="str">
        <f>'Raw Data'!R930</f>
        <v>["Motor Vehicle in Motion","Motor Vehicle in Motion"]</v>
      </c>
      <c r="AB930" t="str">
        <f>'Raw Data'!S930</f>
        <v>["Motor Vehicle in Motion","Motor Vehicle in Motion"]</v>
      </c>
      <c r="AC930" t="str">
        <f>'Raw Data'!T930</f>
        <v>["Changed Lanes Improperly","No Contributing Factors"]</v>
      </c>
      <c r="AD930">
        <f>'Raw Data'!U930</f>
        <v>2</v>
      </c>
      <c r="AE930" s="5" t="str">
        <f t="shared" si="206"/>
        <v>No</v>
      </c>
      <c r="AF930" t="str">
        <f>'Raw Data'!V930</f>
        <v>["Negotiating a Curve","Straight"]</v>
      </c>
      <c r="AG930" s="5">
        <f t="shared" si="200"/>
        <v>0</v>
      </c>
      <c r="AH930" t="str">
        <f>'Raw Data'!W930</f>
        <v>["East","West"]</v>
      </c>
      <c r="AI930" t="str">
        <f>'Raw Data'!X930</f>
        <v>Daylight</v>
      </c>
      <c r="AJ930" t="str">
        <f>'Raw Data'!Y930</f>
        <v>Dry</v>
      </c>
      <c r="AK930">
        <f>'Raw Data'!Z930</f>
        <v>0</v>
      </c>
      <c r="AL930" t="str">
        <f>'Raw Data'!AA930</f>
        <v>["Lap and Shoulder Belt Used","Lap and Shoulder Belt Used","Unknown"]</v>
      </c>
      <c r="AM930" s="5">
        <f t="shared" si="201"/>
        <v>0</v>
      </c>
      <c r="AN930" t="str">
        <f>'Raw Data'!AB930</f>
        <v>["Passenger Car","Sports Utility Vehicle (SUV)"]</v>
      </c>
      <c r="AO930" t="str">
        <f>'Raw Data'!AC930</f>
        <v>1231005200I</v>
      </c>
      <c r="AP930">
        <f>'Raw Data'!AD930</f>
        <v>20.676894000000001</v>
      </c>
      <c r="AQ930">
        <f>'Raw Data'!AE930</f>
        <v>34.64378</v>
      </c>
      <c r="AR930">
        <f>'Raw Data'!AF930</f>
        <v>-84.389555000000001</v>
      </c>
      <c r="AS930">
        <f>'Raw Data'!AG930</f>
        <v>127</v>
      </c>
      <c r="AT930">
        <f>'Raw Data'!AH930</f>
        <v>29</v>
      </c>
      <c r="AU930">
        <f>'Raw Data'!AI930</f>
        <v>734</v>
      </c>
      <c r="AV930" t="str">
        <f>'Raw Data'!AJ930</f>
        <v>D6_0052_00_I</v>
      </c>
      <c r="AW930">
        <f>'Raw Data'!AK930</f>
        <v>12</v>
      </c>
      <c r="AX930">
        <f>'Raw Data'!AL930</f>
        <v>13</v>
      </c>
      <c r="AY930" t="str">
        <f>'Raw Data'!AM930</f>
        <v>simple</v>
      </c>
      <c r="AZ930">
        <f>'Raw Data'!AN930</f>
        <v>885.8</v>
      </c>
      <c r="BA930">
        <f>'Raw Data'!AO930</f>
        <v>44.7</v>
      </c>
      <c r="BB930">
        <f>'Raw Data'!AP930</f>
        <v>690</v>
      </c>
      <c r="BC930">
        <f>'Raw Data'!AQ930</f>
        <v>-84.390366</v>
      </c>
      <c r="BD930">
        <f>'Raw Data'!AR930</f>
        <v>34.644637000000003</v>
      </c>
      <c r="BE930">
        <f>'Raw Data'!AS930</f>
        <v>-84.388748000000007</v>
      </c>
      <c r="BF930">
        <f>'Raw Data'!AT930</f>
        <v>34.643357999999999</v>
      </c>
      <c r="BG930" t="str">
        <f>'Raw Data'!AU930</f>
        <v>1231005200I</v>
      </c>
      <c r="BH930">
        <f>'Raw Data'!AV930</f>
        <v>1</v>
      </c>
      <c r="BI930">
        <f>'Raw Data'!AW930</f>
        <v>123</v>
      </c>
      <c r="BJ930">
        <f>'Raw Data'!AX930</f>
        <v>52</v>
      </c>
      <c r="BK930">
        <f>'Raw Data'!AY930</f>
        <v>0</v>
      </c>
      <c r="BL930">
        <f>'Raw Data'!AZ930</f>
        <v>55</v>
      </c>
      <c r="BM930">
        <f>'Raw Data'!BA930</f>
        <v>7.74</v>
      </c>
      <c r="BN930">
        <f>'Raw Data'!BB930</f>
        <v>7</v>
      </c>
      <c r="BO930">
        <f>'Raw Data'!BC930</f>
        <v>1585</v>
      </c>
      <c r="BP930">
        <f>'Raw Data'!BD930</f>
        <v>1581.7</v>
      </c>
      <c r="BQ930">
        <f>'Raw Data'!BE930</f>
        <v>1563.3</v>
      </c>
      <c r="BR930">
        <f>'Raw Data'!BF930</f>
        <v>55</v>
      </c>
      <c r="BS930">
        <f>'Raw Data'!BG930</f>
        <v>55.9</v>
      </c>
      <c r="BT930">
        <f>'Raw Data'!BH930</f>
        <v>0</v>
      </c>
      <c r="BU930">
        <f>'Raw Data'!BI930</f>
        <v>44151</v>
      </c>
      <c r="BV930" t="str">
        <f>'Raw Data'!BJ930</f>
        <v>NONE</v>
      </c>
      <c r="BW930">
        <f>'Raw Data'!BK930</f>
        <v>2.111E-3</v>
      </c>
      <c r="BX930">
        <f>'Raw Data'!BL930</f>
        <v>24766</v>
      </c>
      <c r="BY930">
        <f>'Raw Data'!BM930</f>
        <v>24214</v>
      </c>
      <c r="BZ930" t="str">
        <f>'Raw Data'!BN930</f>
        <v>1231005200I</v>
      </c>
      <c r="CA930" t="str">
        <f>'Raw Data'!BO930</f>
        <v>GILMER</v>
      </c>
      <c r="CB930">
        <f>'Raw Data'!BP930</f>
        <v>1</v>
      </c>
      <c r="CC930">
        <f>'Raw Data'!BQ930</f>
        <v>5200</v>
      </c>
      <c r="CD930">
        <f>'Raw Data'!BR930</f>
        <v>6</v>
      </c>
      <c r="CE930">
        <f>'Raw Data'!BS930</f>
        <v>1</v>
      </c>
      <c r="CF930">
        <f>'Raw Data'!BT930</f>
        <v>2</v>
      </c>
      <c r="CG930">
        <f>'Raw Data'!BU930</f>
        <v>1</v>
      </c>
      <c r="CH930">
        <f>'Raw Data'!BV930</f>
        <v>1</v>
      </c>
      <c r="CI930">
        <f>'Raw Data'!BW930</f>
        <v>2</v>
      </c>
      <c r="CJ930">
        <f>'Raw Data'!BX930</f>
        <v>3</v>
      </c>
      <c r="CK930">
        <f>'Raw Data'!BY930</f>
        <v>5</v>
      </c>
      <c r="CL930" t="str">
        <f>'Raw Data'!BZ930</f>
        <v>N</v>
      </c>
      <c r="CM930">
        <f t="shared" si="207"/>
        <v>0</v>
      </c>
      <c r="CN930">
        <f>'Raw Data'!CA930</f>
        <v>123</v>
      </c>
      <c r="CO930">
        <f>'Raw Data'!CB930</f>
        <v>52</v>
      </c>
      <c r="CP930">
        <f>'Raw Data'!CC930</f>
        <v>0</v>
      </c>
      <c r="CQ930" t="str">
        <f>'Raw Data'!CD930</f>
        <v>Not Urban</v>
      </c>
      <c r="CR930" t="str">
        <f>'Raw Data'!CE930</f>
        <v>Not Urban</v>
      </c>
      <c r="CS930">
        <f>'Raw Data'!CF930</f>
        <v>0</v>
      </c>
      <c r="CT930">
        <f>'Raw Data'!CG930</f>
        <v>55</v>
      </c>
      <c r="CU930">
        <f>'Raw Data'!CH930</f>
        <v>4140</v>
      </c>
      <c r="CV930" t="str">
        <f>'Raw Data'!CI930</f>
        <v xml:space="preserve"> </v>
      </c>
      <c r="CW930">
        <f>'Raw Data'!CJ930</f>
        <v>0</v>
      </c>
      <c r="CX930">
        <f>'Raw Data'!CK930</f>
        <v>0.19775799999999999</v>
      </c>
      <c r="CY930">
        <f>'Raw Data'!CL930</f>
        <v>9</v>
      </c>
      <c r="CZ930" t="str">
        <f>'Raw Data'!CM930</f>
        <v>State Mainline</v>
      </c>
      <c r="DA930">
        <f>'Raw Data'!CN930</f>
        <v>4140</v>
      </c>
      <c r="DB930">
        <f>'Raw Data'!CO930</f>
        <v>279841</v>
      </c>
      <c r="DC930">
        <f>'Raw Data'!CP930</f>
        <v>20.629000000000001</v>
      </c>
      <c r="DD930">
        <f>'Raw Data'!CQ930</f>
        <v>20.827000000000002</v>
      </c>
      <c r="DE930">
        <f>'Raw Data'!CR930</f>
        <v>279841</v>
      </c>
      <c r="DF930">
        <f>'Raw Data'!CS930</f>
        <v>0</v>
      </c>
      <c r="DG930">
        <f>'Raw Data'!CT930</f>
        <v>1044.1621319999999</v>
      </c>
      <c r="DH930">
        <f>'Raw Data'!CU930</f>
        <v>100</v>
      </c>
      <c r="DI930">
        <f>'Raw Data'!CV930</f>
        <v>24255</v>
      </c>
      <c r="DJ930">
        <f>'Raw Data'!CW930</f>
        <v>8.3649999999999992E-3</v>
      </c>
      <c r="DK930">
        <f>'Raw Data'!CX930</f>
        <v>0</v>
      </c>
      <c r="DL930">
        <f>'Raw Data'!CY930</f>
        <v>2.111E-3</v>
      </c>
      <c r="DM930">
        <f>'Raw Data'!CZ930</f>
        <v>240</v>
      </c>
      <c r="DN930" t="str">
        <f>'Raw Data'!DA930</f>
        <v>123-0210</v>
      </c>
      <c r="DO930" t="str">
        <f>'Raw Data'!DB930</f>
        <v>5R : Rural Major Collector</v>
      </c>
      <c r="DP930" t="str">
        <f>'Raw Data'!DC930</f>
        <v>34.640267, -84.387200</v>
      </c>
      <c r="DQ930">
        <f>'Raw Data'!DD930</f>
        <v>-84.387200000000007</v>
      </c>
      <c r="DR930">
        <f>'Raw Data'!DE930</f>
        <v>34.640267000000001</v>
      </c>
      <c r="DS930">
        <f>'Raw Data'!DF930</f>
        <v>34.640267000000001</v>
      </c>
      <c r="DT930">
        <f>'Raw Data'!DG930</f>
        <v>-84.387200000000007</v>
      </c>
      <c r="DU930">
        <f>'Raw Data'!DH930</f>
        <v>3.4589999999999998E-3</v>
      </c>
      <c r="DV930">
        <f>'Raw Data'!DI930</f>
        <v>2.111E-3</v>
      </c>
      <c r="DW930">
        <f>'Raw Data'!DJ930</f>
        <v>127</v>
      </c>
      <c r="DX930" s="11">
        <f t="shared" si="208"/>
        <v>4676.666666666667</v>
      </c>
      <c r="DY930" s="5">
        <f t="shared" si="209"/>
        <v>3802.5</v>
      </c>
      <c r="DZ930" s="5">
        <f t="shared" si="202"/>
        <v>874.16666666666697</v>
      </c>
      <c r="EA930" s="5">
        <f t="shared" si="203"/>
        <v>0.22989261450799919</v>
      </c>
      <c r="EB930" s="5">
        <f t="shared" si="204"/>
        <v>4239.5833333333339</v>
      </c>
      <c r="EC930">
        <f>'Raw Data'!DK930</f>
        <v>4390</v>
      </c>
      <c r="ED930">
        <f>'Raw Data'!DL930</f>
        <v>13.4</v>
      </c>
      <c r="EE930">
        <f>'Raw Data'!DM930</f>
        <v>4890</v>
      </c>
      <c r="EF930">
        <f>'Raw Data'!DN930</f>
        <v>16.899999999999999</v>
      </c>
      <c r="EG930">
        <f>'Raw Data'!DO930</f>
        <v>4750</v>
      </c>
      <c r="EH930">
        <f>'Raw Data'!DP930</f>
        <v>16.899999999999999</v>
      </c>
      <c r="EI930">
        <f>'Raw Data'!DQ930</f>
        <v>4410</v>
      </c>
      <c r="EJ930">
        <f>'Raw Data'!DR930</f>
        <v>0</v>
      </c>
      <c r="EK930">
        <f>'Raw Data'!DS930</f>
        <v>4280</v>
      </c>
      <c r="EL930">
        <f>'Raw Data'!DT930</f>
        <v>19.5</v>
      </c>
      <c r="EM930">
        <f>'Raw Data'!DU930</f>
        <v>3670</v>
      </c>
      <c r="EN930">
        <f>'Raw Data'!DV930</f>
        <v>18</v>
      </c>
      <c r="EO930">
        <f>'Raw Data'!DW930</f>
        <v>3490</v>
      </c>
      <c r="EP930">
        <f>'Raw Data'!DX930</f>
        <v>18.899999999999999</v>
      </c>
      <c r="EQ930">
        <f>'Raw Data'!DY930</f>
        <v>3770</v>
      </c>
      <c r="ER930">
        <f>'Raw Data'!DZ930</f>
        <v>16.899999999999999</v>
      </c>
      <c r="ES930">
        <f>'Raw Data'!EA930</f>
        <v>3770</v>
      </c>
      <c r="ET930">
        <f>'Raw Data'!EB930</f>
        <v>16.899999999999999</v>
      </c>
      <c r="EU930">
        <f>'Raw Data'!EC930</f>
        <v>3560</v>
      </c>
      <c r="EV930">
        <f>'Raw Data'!ED930</f>
        <v>19.399999999999999</v>
      </c>
      <c r="EW930">
        <f>'Raw Data'!EE930</f>
        <v>0</v>
      </c>
    </row>
    <row r="931" spans="1:153" x14ac:dyDescent="0.3">
      <c r="A931">
        <f>'Raw Data'!A931</f>
        <v>929</v>
      </c>
      <c r="B931" t="str">
        <f>'Raw Data'!B931</f>
        <v>Point</v>
      </c>
      <c r="C931">
        <f>'Raw Data'!C931</f>
        <v>640</v>
      </c>
      <c r="D931">
        <f>'Raw Data'!D931</f>
        <v>545</v>
      </c>
      <c r="E931" t="str">
        <f>'Raw Data'!E931</f>
        <v>Point</v>
      </c>
      <c r="F931">
        <f>'Raw Data'!F931</f>
        <v>6783879</v>
      </c>
      <c r="G931" t="str">
        <f>'Raw Data'!G931</f>
        <v>Gsp Post 00</v>
      </c>
      <c r="H931" s="3">
        <f>'Raw Data'!H931</f>
        <v>43287</v>
      </c>
      <c r="L931">
        <f t="shared" si="196"/>
        <v>0</v>
      </c>
      <c r="M931" s="5">
        <f t="shared" si="197"/>
        <v>43287</v>
      </c>
      <c r="N931" s="5">
        <f t="shared" si="205"/>
        <v>2018</v>
      </c>
      <c r="O931" s="5" t="str" cm="1">
        <f t="array" ref="O931">_xlfn.IFS(N931&lt;=2016,"before treatment",N931=2017,"unknown",N931&gt;2017,"after treatment")</f>
        <v>after treatment</v>
      </c>
      <c r="P931" s="5">
        <f t="shared" si="198"/>
        <v>0</v>
      </c>
      <c r="Q931" s="5">
        <f t="shared" si="199"/>
        <v>1</v>
      </c>
      <c r="R931" t="str">
        <f>'Raw Data'!I931</f>
        <v>Gilmer</v>
      </c>
      <c r="S931" t="str">
        <f>'Raw Data'!J931</f>
        <v>["Roy Rd","State Route 52","State Route 52"]</v>
      </c>
      <c r="T931" t="str">
        <f>'Raw Data'!K931</f>
        <v>Roy Rd</v>
      </c>
      <c r="U931" t="str">
        <f>'Raw Data'!L931</f>
        <v>(O) No Injury</v>
      </c>
      <c r="V931">
        <f>'Raw Data'!M931</f>
        <v>0</v>
      </c>
      <c r="W931">
        <f>'Raw Data'!N931</f>
        <v>0</v>
      </c>
      <c r="X931">
        <f>'Raw Data'!O931</f>
        <v>0</v>
      </c>
      <c r="Y931" t="str">
        <f>'Raw Data'!P931</f>
        <v>Rear End</v>
      </c>
      <c r="Z931" t="str">
        <f>'Raw Data'!Q931</f>
        <v>On Roadway - Roadway Intersection</v>
      </c>
      <c r="AA931" t="str">
        <f>'Raw Data'!R931</f>
        <v>["Motor Vehicle in Motion","Motor Vehicle in Motion"]</v>
      </c>
      <c r="AB931" t="str">
        <f>'Raw Data'!S931</f>
        <v>["Motor Vehicle in Motion","Motor Vehicle in Motion"]</v>
      </c>
      <c r="AC931" t="str">
        <f>'Raw Data'!T931</f>
        <v>["Following Too Close","No Contributing Factors"]</v>
      </c>
      <c r="AD931">
        <f>'Raw Data'!U931</f>
        <v>2</v>
      </c>
      <c r="AE931" s="5" t="str">
        <f t="shared" si="206"/>
        <v>No</v>
      </c>
      <c r="AF931" t="str">
        <f>'Raw Data'!V931</f>
        <v>["Stopped","Straight"]</v>
      </c>
      <c r="AG931" s="5">
        <f t="shared" si="200"/>
        <v>0</v>
      </c>
      <c r="AH931" t="str">
        <f>'Raw Data'!W931</f>
        <v>["East","East"]</v>
      </c>
      <c r="AI931" t="str">
        <f>'Raw Data'!X931</f>
        <v>Daylight</v>
      </c>
      <c r="AJ931" t="str">
        <f>'Raw Data'!Y931</f>
        <v>Wet</v>
      </c>
      <c r="AK931">
        <f>'Raw Data'!Z931</f>
        <v>0</v>
      </c>
      <c r="AL931" t="str">
        <f>'Raw Data'!AA931</f>
        <v>["Lap and Shoulder Belt Used","Lap and Shoulder Belt Used"]</v>
      </c>
      <c r="AM931" s="5">
        <f t="shared" si="201"/>
        <v>0</v>
      </c>
      <c r="AN931" t="str">
        <f>'Raw Data'!AB931</f>
        <v>["Passenger Car","Passenger Car"]</v>
      </c>
      <c r="AO931" t="str">
        <f>'Raw Data'!AC931</f>
        <v>1231005200I</v>
      </c>
      <c r="AP931">
        <f>'Raw Data'!AD931</f>
        <v>20.626480000000001</v>
      </c>
      <c r="AQ931">
        <f>'Raw Data'!AE931</f>
        <v>34.644311999999999</v>
      </c>
      <c r="AR931">
        <f>'Raw Data'!AF931</f>
        <v>-84.390144000000006</v>
      </c>
      <c r="AS931">
        <f>'Raw Data'!AG931</f>
        <v>127</v>
      </c>
      <c r="AT931">
        <f>'Raw Data'!AH931</f>
        <v>29</v>
      </c>
      <c r="AU931">
        <f>'Raw Data'!AI931</f>
        <v>734</v>
      </c>
      <c r="AV931" t="str">
        <f>'Raw Data'!AJ931</f>
        <v>D6_0052_00_I</v>
      </c>
      <c r="AW931">
        <f>'Raw Data'!AK931</f>
        <v>12</v>
      </c>
      <c r="AX931">
        <f>'Raw Data'!AL931</f>
        <v>13</v>
      </c>
      <c r="AY931" t="str">
        <f>'Raw Data'!AM931</f>
        <v>simple</v>
      </c>
      <c r="AZ931">
        <f>'Raw Data'!AN931</f>
        <v>885.8</v>
      </c>
      <c r="BA931">
        <f>'Raw Data'!AO931</f>
        <v>44.7</v>
      </c>
      <c r="BB931">
        <f>'Raw Data'!AP931</f>
        <v>690</v>
      </c>
      <c r="BC931">
        <f>'Raw Data'!AQ931</f>
        <v>-84.390366</v>
      </c>
      <c r="BD931">
        <f>'Raw Data'!AR931</f>
        <v>34.644637000000003</v>
      </c>
      <c r="BE931">
        <f>'Raw Data'!AS931</f>
        <v>-84.388748000000007</v>
      </c>
      <c r="BF931">
        <f>'Raw Data'!AT931</f>
        <v>34.643357999999999</v>
      </c>
      <c r="BG931" t="str">
        <f>'Raw Data'!AU931</f>
        <v>1231005200I</v>
      </c>
      <c r="BH931">
        <f>'Raw Data'!AV931</f>
        <v>1</v>
      </c>
      <c r="BI931">
        <f>'Raw Data'!AW931</f>
        <v>123</v>
      </c>
      <c r="BJ931">
        <f>'Raw Data'!AX931</f>
        <v>52</v>
      </c>
      <c r="BK931">
        <f>'Raw Data'!AY931</f>
        <v>0</v>
      </c>
      <c r="BL931">
        <f>'Raw Data'!AZ931</f>
        <v>55</v>
      </c>
      <c r="BM931">
        <f>'Raw Data'!BA931</f>
        <v>7.74</v>
      </c>
      <c r="BN931">
        <f>'Raw Data'!BB931</f>
        <v>7</v>
      </c>
      <c r="BO931">
        <f>'Raw Data'!BC931</f>
        <v>1585</v>
      </c>
      <c r="BP931">
        <f>'Raw Data'!BD931</f>
        <v>1581.7</v>
      </c>
      <c r="BQ931">
        <f>'Raw Data'!BE931</f>
        <v>1563.3</v>
      </c>
      <c r="BR931">
        <f>'Raw Data'!BF931</f>
        <v>55</v>
      </c>
      <c r="BS931">
        <f>'Raw Data'!BG931</f>
        <v>55.9</v>
      </c>
      <c r="BT931">
        <f>'Raw Data'!BH931</f>
        <v>0</v>
      </c>
      <c r="BU931">
        <f>'Raw Data'!BI931</f>
        <v>44151</v>
      </c>
      <c r="BV931" t="str">
        <f>'Raw Data'!BJ931</f>
        <v>NONE</v>
      </c>
      <c r="BW931">
        <f>'Raw Data'!BK931</f>
        <v>2.111E-3</v>
      </c>
      <c r="BX931">
        <f>'Raw Data'!BL931</f>
        <v>24766</v>
      </c>
      <c r="BY931">
        <f>'Raw Data'!BM931</f>
        <v>24214</v>
      </c>
      <c r="BZ931" t="str">
        <f>'Raw Data'!BN931</f>
        <v>1231005200I</v>
      </c>
      <c r="CA931" t="str">
        <f>'Raw Data'!BO931</f>
        <v>GILMER</v>
      </c>
      <c r="CB931">
        <f>'Raw Data'!BP931</f>
        <v>1</v>
      </c>
      <c r="CC931">
        <f>'Raw Data'!BQ931</f>
        <v>5200</v>
      </c>
      <c r="CD931">
        <f>'Raw Data'!BR931</f>
        <v>6</v>
      </c>
      <c r="CE931">
        <f>'Raw Data'!BS931</f>
        <v>1</v>
      </c>
      <c r="CF931">
        <f>'Raw Data'!BT931</f>
        <v>2</v>
      </c>
      <c r="CG931">
        <f>'Raw Data'!BU931</f>
        <v>1</v>
      </c>
      <c r="CH931">
        <f>'Raw Data'!BV931</f>
        <v>1</v>
      </c>
      <c r="CI931">
        <f>'Raw Data'!BW931</f>
        <v>2</v>
      </c>
      <c r="CJ931">
        <f>'Raw Data'!BX931</f>
        <v>3</v>
      </c>
      <c r="CK931">
        <f>'Raw Data'!BY931</f>
        <v>5</v>
      </c>
      <c r="CL931" t="str">
        <f>'Raw Data'!BZ931</f>
        <v>N</v>
      </c>
      <c r="CM931">
        <f t="shared" si="207"/>
        <v>0</v>
      </c>
      <c r="CN931">
        <f>'Raw Data'!CA931</f>
        <v>123</v>
      </c>
      <c r="CO931">
        <f>'Raw Data'!CB931</f>
        <v>52</v>
      </c>
      <c r="CP931">
        <f>'Raw Data'!CC931</f>
        <v>0</v>
      </c>
      <c r="CQ931" t="str">
        <f>'Raw Data'!CD931</f>
        <v>Not Urban</v>
      </c>
      <c r="CR931" t="str">
        <f>'Raw Data'!CE931</f>
        <v>Not Urban</v>
      </c>
      <c r="CS931">
        <f>'Raw Data'!CF931</f>
        <v>0</v>
      </c>
      <c r="CT931">
        <f>'Raw Data'!CG931</f>
        <v>55</v>
      </c>
      <c r="CU931">
        <f>'Raw Data'!CH931</f>
        <v>4140</v>
      </c>
      <c r="CV931" t="str">
        <f>'Raw Data'!CI931</f>
        <v xml:space="preserve"> </v>
      </c>
      <c r="CW931">
        <f>'Raw Data'!CJ931</f>
        <v>0</v>
      </c>
      <c r="CX931">
        <f>'Raw Data'!CK931</f>
        <v>0.19775799999999999</v>
      </c>
      <c r="CY931">
        <f>'Raw Data'!CL931</f>
        <v>9</v>
      </c>
      <c r="CZ931" t="str">
        <f>'Raw Data'!CM931</f>
        <v>State Mainline</v>
      </c>
      <c r="DA931">
        <f>'Raw Data'!CN931</f>
        <v>4140</v>
      </c>
      <c r="DB931">
        <f>'Raw Data'!CO931</f>
        <v>279841</v>
      </c>
      <c r="DC931">
        <f>'Raw Data'!CP931</f>
        <v>20.629000000000001</v>
      </c>
      <c r="DD931">
        <f>'Raw Data'!CQ931</f>
        <v>20.827000000000002</v>
      </c>
      <c r="DE931">
        <f>'Raw Data'!CR931</f>
        <v>279841</v>
      </c>
      <c r="DF931">
        <f>'Raw Data'!CS931</f>
        <v>0</v>
      </c>
      <c r="DG931">
        <f>'Raw Data'!CT931</f>
        <v>1044.1621319999999</v>
      </c>
      <c r="DH931">
        <f>'Raw Data'!CU931</f>
        <v>100</v>
      </c>
      <c r="DI931">
        <f>'Raw Data'!CV931</f>
        <v>24255</v>
      </c>
      <c r="DJ931">
        <f>'Raw Data'!CW931</f>
        <v>8.3649999999999992E-3</v>
      </c>
      <c r="DK931">
        <f>'Raw Data'!CX931</f>
        <v>0</v>
      </c>
      <c r="DL931">
        <f>'Raw Data'!CY931</f>
        <v>2.111E-3</v>
      </c>
      <c r="DM931">
        <f>'Raw Data'!CZ931</f>
        <v>240</v>
      </c>
      <c r="DN931" t="str">
        <f>'Raw Data'!DA931</f>
        <v>123-0210</v>
      </c>
      <c r="DO931" t="str">
        <f>'Raw Data'!DB931</f>
        <v>5R : Rural Major Collector</v>
      </c>
      <c r="DP931" t="str">
        <f>'Raw Data'!DC931</f>
        <v>34.640267, -84.387200</v>
      </c>
      <c r="DQ931">
        <f>'Raw Data'!DD931</f>
        <v>-84.387200000000007</v>
      </c>
      <c r="DR931">
        <f>'Raw Data'!DE931</f>
        <v>34.640267000000001</v>
      </c>
      <c r="DS931">
        <f>'Raw Data'!DF931</f>
        <v>34.640267000000001</v>
      </c>
      <c r="DT931">
        <f>'Raw Data'!DG931</f>
        <v>-84.387200000000007</v>
      </c>
      <c r="DU931">
        <f>'Raw Data'!DH931</f>
        <v>3.4589999999999998E-3</v>
      </c>
      <c r="DV931">
        <f>'Raw Data'!DI931</f>
        <v>2.111E-3</v>
      </c>
      <c r="DW931">
        <f>'Raw Data'!DJ931</f>
        <v>127</v>
      </c>
      <c r="DX931" s="11">
        <f t="shared" si="208"/>
        <v>4676.666666666667</v>
      </c>
      <c r="DY931" s="5">
        <f t="shared" si="209"/>
        <v>3802.5</v>
      </c>
      <c r="DZ931" s="5">
        <f t="shared" si="202"/>
        <v>874.16666666666697</v>
      </c>
      <c r="EA931" s="5">
        <f t="shared" si="203"/>
        <v>0.22989261450799919</v>
      </c>
      <c r="EB931" s="5">
        <f t="shared" si="204"/>
        <v>4239.5833333333339</v>
      </c>
      <c r="EC931">
        <f>'Raw Data'!DK931</f>
        <v>4390</v>
      </c>
      <c r="ED931">
        <f>'Raw Data'!DL931</f>
        <v>13.4</v>
      </c>
      <c r="EE931">
        <f>'Raw Data'!DM931</f>
        <v>4890</v>
      </c>
      <c r="EF931">
        <f>'Raw Data'!DN931</f>
        <v>16.899999999999999</v>
      </c>
      <c r="EG931">
        <f>'Raw Data'!DO931</f>
        <v>4750</v>
      </c>
      <c r="EH931">
        <f>'Raw Data'!DP931</f>
        <v>16.899999999999999</v>
      </c>
      <c r="EI931">
        <f>'Raw Data'!DQ931</f>
        <v>4410</v>
      </c>
      <c r="EJ931">
        <f>'Raw Data'!DR931</f>
        <v>0</v>
      </c>
      <c r="EK931">
        <f>'Raw Data'!DS931</f>
        <v>4280</v>
      </c>
      <c r="EL931">
        <f>'Raw Data'!DT931</f>
        <v>19.5</v>
      </c>
      <c r="EM931">
        <f>'Raw Data'!DU931</f>
        <v>3670</v>
      </c>
      <c r="EN931">
        <f>'Raw Data'!DV931</f>
        <v>18</v>
      </c>
      <c r="EO931">
        <f>'Raw Data'!DW931</f>
        <v>3490</v>
      </c>
      <c r="EP931">
        <f>'Raw Data'!DX931</f>
        <v>18.899999999999999</v>
      </c>
      <c r="EQ931">
        <f>'Raw Data'!DY931</f>
        <v>3770</v>
      </c>
      <c r="ER931">
        <f>'Raw Data'!DZ931</f>
        <v>16.899999999999999</v>
      </c>
      <c r="ES931">
        <f>'Raw Data'!EA931</f>
        <v>3770</v>
      </c>
      <c r="ET931">
        <f>'Raw Data'!EB931</f>
        <v>16.899999999999999</v>
      </c>
      <c r="EU931">
        <f>'Raw Data'!EC931</f>
        <v>3560</v>
      </c>
      <c r="EV931">
        <f>'Raw Data'!ED931</f>
        <v>19.399999999999999</v>
      </c>
      <c r="EW931">
        <f>'Raw Data'!EE931</f>
        <v>0</v>
      </c>
    </row>
    <row r="932" spans="1:153" x14ac:dyDescent="0.3">
      <c r="A932">
        <f>'Raw Data'!A932</f>
        <v>930</v>
      </c>
      <c r="B932" t="str">
        <f>'Raw Data'!B932</f>
        <v>Point</v>
      </c>
      <c r="C932">
        <f>'Raw Data'!C932</f>
        <v>664</v>
      </c>
      <c r="D932">
        <f>'Raw Data'!D932</f>
        <v>527</v>
      </c>
      <c r="E932" t="str">
        <f>'Raw Data'!E932</f>
        <v>Point</v>
      </c>
      <c r="F932">
        <f>'Raw Data'!F932</f>
        <v>6975407</v>
      </c>
      <c r="G932" t="str">
        <f>'Raw Data'!G932</f>
        <v>Gsp Post 00</v>
      </c>
      <c r="H932" s="3">
        <f>'Raw Data'!H932</f>
        <v>43426</v>
      </c>
      <c r="L932">
        <f t="shared" si="196"/>
        <v>0</v>
      </c>
      <c r="M932" s="5">
        <f t="shared" si="197"/>
        <v>43426</v>
      </c>
      <c r="N932" s="5">
        <f t="shared" si="205"/>
        <v>2018</v>
      </c>
      <c r="O932" s="5" t="str" cm="1">
        <f t="array" ref="O932">_xlfn.IFS(N932&lt;=2016,"before treatment",N932=2017,"unknown",N932&gt;2017,"after treatment")</f>
        <v>after treatment</v>
      </c>
      <c r="P932" s="5">
        <f t="shared" si="198"/>
        <v>0</v>
      </c>
      <c r="Q932" s="5">
        <f t="shared" si="199"/>
        <v>1</v>
      </c>
      <c r="R932" t="str">
        <f>'Raw Data'!I932</f>
        <v>Gilmer</v>
      </c>
      <c r="S932" t="str">
        <f>'Raw Data'!J932</f>
        <v>State Route 52</v>
      </c>
      <c r="T932" t="str">
        <f>'Raw Data'!K932</f>
        <v>Roy Rd</v>
      </c>
      <c r="U932" t="str">
        <f>'Raw Data'!L932</f>
        <v>(O) No Injury</v>
      </c>
      <c r="V932">
        <f>'Raw Data'!M932</f>
        <v>0</v>
      </c>
      <c r="W932">
        <f>'Raw Data'!N932</f>
        <v>0</v>
      </c>
      <c r="X932">
        <f>'Raw Data'!O932</f>
        <v>0</v>
      </c>
      <c r="Y932" t="str">
        <f>'Raw Data'!P932</f>
        <v>Rear End</v>
      </c>
      <c r="Z932" t="str">
        <f>'Raw Data'!Q932</f>
        <v>On Roadway - Non-Intersection</v>
      </c>
      <c r="AA932" t="str">
        <f>'Raw Data'!R932</f>
        <v>["Motor Vehicle in Motion","Motor Vehicle in Motion","Motor Vehicle in Motion"]</v>
      </c>
      <c r="AB932" t="str">
        <f>'Raw Data'!S932</f>
        <v>["Motor Vehicle in Motion","Motor Vehicle in Motion","Motor Vehicle in Motion"]</v>
      </c>
      <c r="AC932" t="str">
        <f>'Raw Data'!T932</f>
        <v>["Following Too Close","No Contributing Factors","No Contributing Factors"]</v>
      </c>
      <c r="AD932">
        <f>'Raw Data'!U932</f>
        <v>3</v>
      </c>
      <c r="AE932" s="5" t="str">
        <f t="shared" si="206"/>
        <v>No</v>
      </c>
      <c r="AF932" t="str">
        <f>'Raw Data'!V932</f>
        <v>["Stopped","Stopped","Straight"]</v>
      </c>
      <c r="AG932" s="5">
        <f t="shared" si="200"/>
        <v>0</v>
      </c>
      <c r="AH932" t="str">
        <f>'Raw Data'!W932</f>
        <v>["East","East","East"]</v>
      </c>
      <c r="AI932" t="str">
        <f>'Raw Data'!X932</f>
        <v>Dark-Not Lighted</v>
      </c>
      <c r="AJ932" t="str">
        <f>'Raw Data'!Y932</f>
        <v>Dry</v>
      </c>
      <c r="AK932">
        <f>'Raw Data'!Z932</f>
        <v>0</v>
      </c>
      <c r="AL932" t="str">
        <f>'Raw Data'!AA932</f>
        <v>["Lap and Shoulder Belt Used","Lap and Shoulder Belt Used","Lap and Shoulder Belt Used"]</v>
      </c>
      <c r="AM932" s="5">
        <f t="shared" si="201"/>
        <v>0</v>
      </c>
      <c r="AN932" t="str">
        <f>'Raw Data'!AB932</f>
        <v>["Passenger Car","Passenger Car","Pickup Truck"]</v>
      </c>
      <c r="AO932" t="str">
        <f>'Raw Data'!AC932</f>
        <v>1231005200I</v>
      </c>
      <c r="AP932">
        <f>'Raw Data'!AD932</f>
        <v>20.585785000000001</v>
      </c>
      <c r="AQ932">
        <f>'Raw Data'!AE932</f>
        <v>34.644827999999997</v>
      </c>
      <c r="AR932">
        <f>'Raw Data'!AF932</f>
        <v>-84.390506999999999</v>
      </c>
      <c r="AS932">
        <f>'Raw Data'!AG932</f>
        <v>127</v>
      </c>
      <c r="AT932">
        <f>'Raw Data'!AH932</f>
        <v>29</v>
      </c>
      <c r="AU932">
        <f>'Raw Data'!AI932</f>
        <v>734</v>
      </c>
      <c r="AV932" t="str">
        <f>'Raw Data'!AJ932</f>
        <v>D6_0052_00_I</v>
      </c>
      <c r="AW932">
        <f>'Raw Data'!AK932</f>
        <v>12</v>
      </c>
      <c r="AX932">
        <f>'Raw Data'!AL932</f>
        <v>13</v>
      </c>
      <c r="AY932" t="str">
        <f>'Raw Data'!AM932</f>
        <v>simple</v>
      </c>
      <c r="AZ932">
        <f>'Raw Data'!AN932</f>
        <v>885.8</v>
      </c>
      <c r="BA932">
        <f>'Raw Data'!AO932</f>
        <v>44.7</v>
      </c>
      <c r="BB932">
        <f>'Raw Data'!AP932</f>
        <v>690</v>
      </c>
      <c r="BC932">
        <f>'Raw Data'!AQ932</f>
        <v>-84.390366</v>
      </c>
      <c r="BD932">
        <f>'Raw Data'!AR932</f>
        <v>34.644637000000003</v>
      </c>
      <c r="BE932">
        <f>'Raw Data'!AS932</f>
        <v>-84.388748000000007</v>
      </c>
      <c r="BF932">
        <f>'Raw Data'!AT932</f>
        <v>34.643357999999999</v>
      </c>
      <c r="BG932" t="str">
        <f>'Raw Data'!AU932</f>
        <v>1231005200I</v>
      </c>
      <c r="BH932">
        <f>'Raw Data'!AV932</f>
        <v>1</v>
      </c>
      <c r="BI932">
        <f>'Raw Data'!AW932</f>
        <v>123</v>
      </c>
      <c r="BJ932">
        <f>'Raw Data'!AX932</f>
        <v>52</v>
      </c>
      <c r="BK932">
        <f>'Raw Data'!AY932</f>
        <v>0</v>
      </c>
      <c r="BL932">
        <f>'Raw Data'!AZ932</f>
        <v>55</v>
      </c>
      <c r="BM932">
        <f>'Raw Data'!BA932</f>
        <v>7.74</v>
      </c>
      <c r="BN932">
        <f>'Raw Data'!BB932</f>
        <v>7</v>
      </c>
      <c r="BO932">
        <f>'Raw Data'!BC932</f>
        <v>1585</v>
      </c>
      <c r="BP932">
        <f>'Raw Data'!BD932</f>
        <v>1581.7</v>
      </c>
      <c r="BQ932">
        <f>'Raw Data'!BE932</f>
        <v>1563.3</v>
      </c>
      <c r="BR932">
        <f>'Raw Data'!BF932</f>
        <v>55</v>
      </c>
      <c r="BS932">
        <f>'Raw Data'!BG932</f>
        <v>55.9</v>
      </c>
      <c r="BT932">
        <f>'Raw Data'!BH932</f>
        <v>0</v>
      </c>
      <c r="BU932">
        <f>'Raw Data'!BI932</f>
        <v>44151</v>
      </c>
      <c r="BV932" t="str">
        <f>'Raw Data'!BJ932</f>
        <v>NONE</v>
      </c>
      <c r="BW932">
        <f>'Raw Data'!BK932</f>
        <v>2.111E-3</v>
      </c>
      <c r="BX932">
        <f>'Raw Data'!BL932</f>
        <v>24766</v>
      </c>
      <c r="BY932">
        <f>'Raw Data'!BM932</f>
        <v>24214</v>
      </c>
      <c r="BZ932" t="str">
        <f>'Raw Data'!BN932</f>
        <v>1231005200I</v>
      </c>
      <c r="CA932" t="str">
        <f>'Raw Data'!BO932</f>
        <v>GILMER</v>
      </c>
      <c r="CB932">
        <f>'Raw Data'!BP932</f>
        <v>1</v>
      </c>
      <c r="CC932">
        <f>'Raw Data'!BQ932</f>
        <v>5200</v>
      </c>
      <c r="CD932">
        <f>'Raw Data'!BR932</f>
        <v>6</v>
      </c>
      <c r="CE932">
        <f>'Raw Data'!BS932</f>
        <v>1</v>
      </c>
      <c r="CF932">
        <f>'Raw Data'!BT932</f>
        <v>2</v>
      </c>
      <c r="CG932">
        <f>'Raw Data'!BU932</f>
        <v>1</v>
      </c>
      <c r="CH932">
        <f>'Raw Data'!BV932</f>
        <v>1</v>
      </c>
      <c r="CI932">
        <f>'Raw Data'!BW932</f>
        <v>2</v>
      </c>
      <c r="CJ932">
        <f>'Raw Data'!BX932</f>
        <v>3</v>
      </c>
      <c r="CK932">
        <f>'Raw Data'!BY932</f>
        <v>5</v>
      </c>
      <c r="CL932" t="str">
        <f>'Raw Data'!BZ932</f>
        <v>N</v>
      </c>
      <c r="CM932">
        <f t="shared" si="207"/>
        <v>0</v>
      </c>
      <c r="CN932">
        <f>'Raw Data'!CA932</f>
        <v>123</v>
      </c>
      <c r="CO932">
        <f>'Raw Data'!CB932</f>
        <v>52</v>
      </c>
      <c r="CP932">
        <f>'Raw Data'!CC932</f>
        <v>0</v>
      </c>
      <c r="CQ932" t="str">
        <f>'Raw Data'!CD932</f>
        <v>Not Urban</v>
      </c>
      <c r="CR932" t="str">
        <f>'Raw Data'!CE932</f>
        <v>Not Urban</v>
      </c>
      <c r="CS932">
        <f>'Raw Data'!CF932</f>
        <v>0</v>
      </c>
      <c r="CT932">
        <f>'Raw Data'!CG932</f>
        <v>55</v>
      </c>
      <c r="CU932">
        <f>'Raw Data'!CH932</f>
        <v>4140</v>
      </c>
      <c r="CV932" t="str">
        <f>'Raw Data'!CI932</f>
        <v xml:space="preserve"> </v>
      </c>
      <c r="CW932">
        <f>'Raw Data'!CJ932</f>
        <v>0</v>
      </c>
      <c r="CX932">
        <f>'Raw Data'!CK932</f>
        <v>0.19775799999999999</v>
      </c>
      <c r="CY932">
        <f>'Raw Data'!CL932</f>
        <v>9</v>
      </c>
      <c r="CZ932" t="str">
        <f>'Raw Data'!CM932</f>
        <v>State Mainline</v>
      </c>
      <c r="DA932">
        <f>'Raw Data'!CN932</f>
        <v>4140</v>
      </c>
      <c r="DB932">
        <f>'Raw Data'!CO932</f>
        <v>279841</v>
      </c>
      <c r="DC932">
        <f>'Raw Data'!CP932</f>
        <v>20.629000000000001</v>
      </c>
      <c r="DD932">
        <f>'Raw Data'!CQ932</f>
        <v>20.827000000000002</v>
      </c>
      <c r="DE932">
        <f>'Raw Data'!CR932</f>
        <v>279841</v>
      </c>
      <c r="DF932">
        <f>'Raw Data'!CS932</f>
        <v>0</v>
      </c>
      <c r="DG932">
        <f>'Raw Data'!CT932</f>
        <v>1044.1621319999999</v>
      </c>
      <c r="DH932">
        <f>'Raw Data'!CU932</f>
        <v>100</v>
      </c>
      <c r="DI932">
        <f>'Raw Data'!CV932</f>
        <v>24255</v>
      </c>
      <c r="DJ932">
        <f>'Raw Data'!CW932</f>
        <v>8.3649999999999992E-3</v>
      </c>
      <c r="DK932">
        <f>'Raw Data'!CX932</f>
        <v>0</v>
      </c>
      <c r="DL932">
        <f>'Raw Data'!CY932</f>
        <v>2.111E-3</v>
      </c>
      <c r="DM932">
        <f>'Raw Data'!CZ932</f>
        <v>240</v>
      </c>
      <c r="DN932" t="str">
        <f>'Raw Data'!DA932</f>
        <v>123-0210</v>
      </c>
      <c r="DO932" t="str">
        <f>'Raw Data'!DB932</f>
        <v>5R : Rural Major Collector</v>
      </c>
      <c r="DP932" t="str">
        <f>'Raw Data'!DC932</f>
        <v>34.640267, -84.387200</v>
      </c>
      <c r="DQ932">
        <f>'Raw Data'!DD932</f>
        <v>-84.387200000000007</v>
      </c>
      <c r="DR932">
        <f>'Raw Data'!DE932</f>
        <v>34.640267000000001</v>
      </c>
      <c r="DS932">
        <f>'Raw Data'!DF932</f>
        <v>34.640267000000001</v>
      </c>
      <c r="DT932">
        <f>'Raw Data'!DG932</f>
        <v>-84.387200000000007</v>
      </c>
      <c r="DU932">
        <f>'Raw Data'!DH932</f>
        <v>3.4589999999999998E-3</v>
      </c>
      <c r="DV932">
        <f>'Raw Data'!DI932</f>
        <v>2.111E-3</v>
      </c>
      <c r="DW932">
        <f>'Raw Data'!DJ932</f>
        <v>127</v>
      </c>
      <c r="DX932" s="11">
        <f t="shared" si="208"/>
        <v>4676.666666666667</v>
      </c>
      <c r="DY932" s="5">
        <f t="shared" si="209"/>
        <v>3802.5</v>
      </c>
      <c r="DZ932" s="5">
        <f t="shared" si="202"/>
        <v>874.16666666666697</v>
      </c>
      <c r="EA932" s="5">
        <f t="shared" si="203"/>
        <v>0.22989261450799919</v>
      </c>
      <c r="EB932" s="5">
        <f t="shared" si="204"/>
        <v>4239.5833333333339</v>
      </c>
      <c r="EC932">
        <f>'Raw Data'!DK932</f>
        <v>4390</v>
      </c>
      <c r="ED932">
        <f>'Raw Data'!DL932</f>
        <v>13.4</v>
      </c>
      <c r="EE932">
        <f>'Raw Data'!DM932</f>
        <v>4890</v>
      </c>
      <c r="EF932">
        <f>'Raw Data'!DN932</f>
        <v>16.899999999999999</v>
      </c>
      <c r="EG932">
        <f>'Raw Data'!DO932</f>
        <v>4750</v>
      </c>
      <c r="EH932">
        <f>'Raw Data'!DP932</f>
        <v>16.899999999999999</v>
      </c>
      <c r="EI932">
        <f>'Raw Data'!DQ932</f>
        <v>4410</v>
      </c>
      <c r="EJ932">
        <f>'Raw Data'!DR932</f>
        <v>0</v>
      </c>
      <c r="EK932">
        <f>'Raw Data'!DS932</f>
        <v>4280</v>
      </c>
      <c r="EL932">
        <f>'Raw Data'!DT932</f>
        <v>19.5</v>
      </c>
      <c r="EM932">
        <f>'Raw Data'!DU932</f>
        <v>3670</v>
      </c>
      <c r="EN932">
        <f>'Raw Data'!DV932</f>
        <v>18</v>
      </c>
      <c r="EO932">
        <f>'Raw Data'!DW932</f>
        <v>3490</v>
      </c>
      <c r="EP932">
        <f>'Raw Data'!DX932</f>
        <v>18.899999999999999</v>
      </c>
      <c r="EQ932">
        <f>'Raw Data'!DY932</f>
        <v>3770</v>
      </c>
      <c r="ER932">
        <f>'Raw Data'!DZ932</f>
        <v>16.899999999999999</v>
      </c>
      <c r="ES932">
        <f>'Raw Data'!EA932</f>
        <v>3770</v>
      </c>
      <c r="ET932">
        <f>'Raw Data'!EB932</f>
        <v>16.899999999999999</v>
      </c>
      <c r="EU932">
        <f>'Raw Data'!EC932</f>
        <v>3560</v>
      </c>
      <c r="EV932">
        <f>'Raw Data'!ED932</f>
        <v>19.399999999999999</v>
      </c>
      <c r="EW932">
        <f>'Raw Data'!EE932</f>
        <v>2.3499999999999999E-4</v>
      </c>
    </row>
    <row r="933" spans="1:153" x14ac:dyDescent="0.3">
      <c r="A933">
        <f>'Raw Data'!A933</f>
        <v>931</v>
      </c>
      <c r="B933" t="str">
        <f>'Raw Data'!B933</f>
        <v>Point</v>
      </c>
      <c r="C933">
        <f>'Raw Data'!C933</f>
        <v>695</v>
      </c>
      <c r="D933">
        <f>'Raw Data'!D933</f>
        <v>510</v>
      </c>
      <c r="E933" t="str">
        <f>'Raw Data'!E933</f>
        <v>Point</v>
      </c>
      <c r="F933">
        <f>'Raw Data'!F933</f>
        <v>7220927</v>
      </c>
      <c r="G933" t="str">
        <f>'Raw Data'!G933</f>
        <v>Gsp Post 00</v>
      </c>
      <c r="H933" s="3">
        <f>'Raw Data'!H933</f>
        <v>43607</v>
      </c>
      <c r="L933">
        <f t="shared" si="196"/>
        <v>0</v>
      </c>
      <c r="M933" s="5">
        <f t="shared" si="197"/>
        <v>43607</v>
      </c>
      <c r="N933" s="5">
        <f t="shared" si="205"/>
        <v>2019</v>
      </c>
      <c r="O933" s="5" t="str" cm="1">
        <f t="array" ref="O933">_xlfn.IFS(N933&lt;=2016,"before treatment",N933=2017,"unknown",N933&gt;2017,"after treatment")</f>
        <v>after treatment</v>
      </c>
      <c r="P933" s="5">
        <f t="shared" si="198"/>
        <v>0</v>
      </c>
      <c r="Q933" s="5">
        <f t="shared" si="199"/>
        <v>1</v>
      </c>
      <c r="R933" t="str">
        <f>'Raw Data'!I933</f>
        <v>Gilmer</v>
      </c>
      <c r="S933" t="str">
        <f>'Raw Data'!J933</f>
        <v>State Route 52</v>
      </c>
      <c r="T933" t="str">
        <f>'Raw Data'!K933</f>
        <v>(none)</v>
      </c>
      <c r="U933" t="str">
        <f>'Raw Data'!L933</f>
        <v>(O) No Injury</v>
      </c>
      <c r="V933">
        <f>'Raw Data'!M933</f>
        <v>0</v>
      </c>
      <c r="W933">
        <f>'Raw Data'!N933</f>
        <v>0</v>
      </c>
      <c r="X933">
        <f>'Raw Data'!O933</f>
        <v>0</v>
      </c>
      <c r="Y933" t="str">
        <f>'Raw Data'!P933</f>
        <v>Rear End</v>
      </c>
      <c r="Z933" t="str">
        <f>'Raw Data'!Q933</f>
        <v>On Roadway - Roadway Intersection</v>
      </c>
      <c r="AA933" t="str">
        <f>'Raw Data'!R933</f>
        <v>["Motor Vehicle in Motion","Motor Vehicle in Motion"]</v>
      </c>
      <c r="AB933" t="str">
        <f>'Raw Data'!S933</f>
        <v>["Motor Vehicle in Motion","Motor Vehicle in Motion"]</v>
      </c>
      <c r="AC933" t="str">
        <f>'Raw Data'!T933</f>
        <v>["Following Too Close","No Contributing Factors"]</v>
      </c>
      <c r="AD933">
        <f>'Raw Data'!U933</f>
        <v>2</v>
      </c>
      <c r="AE933" s="5" t="str">
        <f t="shared" si="206"/>
        <v>No</v>
      </c>
      <c r="AF933" t="str">
        <f>'Raw Data'!V933</f>
        <v>["Straight","Turning Left"]</v>
      </c>
      <c r="AG933" s="5">
        <f t="shared" si="200"/>
        <v>1</v>
      </c>
      <c r="AH933" t="str">
        <f>'Raw Data'!W933</f>
        <v>["East","East"]</v>
      </c>
      <c r="AI933" t="str">
        <f>'Raw Data'!X933</f>
        <v>Daylight</v>
      </c>
      <c r="AJ933" t="str">
        <f>'Raw Data'!Y933</f>
        <v>Dry</v>
      </c>
      <c r="AK933">
        <f>'Raw Data'!Z933</f>
        <v>0</v>
      </c>
      <c r="AL933" t="str">
        <f>'Raw Data'!AA933</f>
        <v>["Lap and Shoulder Belt Used","Lap and Shoulder Belt Used"]</v>
      </c>
      <c r="AM933" s="5">
        <f t="shared" si="201"/>
        <v>0</v>
      </c>
      <c r="AN933" t="str">
        <f>'Raw Data'!AB933</f>
        <v>["Pickup Truck","Sports Utility Vehicle (SUV)"]</v>
      </c>
      <c r="AO933" t="str">
        <f>'Raw Data'!AC933</f>
        <v>1231005200I</v>
      </c>
      <c r="AP933">
        <f>'Raw Data'!AD933</f>
        <v>20.612891000000001</v>
      </c>
      <c r="AQ933">
        <f>'Raw Data'!AE933</f>
        <v>34.644489999999998</v>
      </c>
      <c r="AR933">
        <f>'Raw Data'!AF933</f>
        <v>-84.390263000000004</v>
      </c>
      <c r="AS933">
        <f>'Raw Data'!AG933</f>
        <v>127</v>
      </c>
      <c r="AT933">
        <f>'Raw Data'!AH933</f>
        <v>29</v>
      </c>
      <c r="AU933">
        <f>'Raw Data'!AI933</f>
        <v>734</v>
      </c>
      <c r="AV933" t="str">
        <f>'Raw Data'!AJ933</f>
        <v>D6_0052_00_I</v>
      </c>
      <c r="AW933">
        <f>'Raw Data'!AK933</f>
        <v>12</v>
      </c>
      <c r="AX933">
        <f>'Raw Data'!AL933</f>
        <v>13</v>
      </c>
      <c r="AY933" t="str">
        <f>'Raw Data'!AM933</f>
        <v>simple</v>
      </c>
      <c r="AZ933">
        <f>'Raw Data'!AN933</f>
        <v>885.8</v>
      </c>
      <c r="BA933">
        <f>'Raw Data'!AO933</f>
        <v>44.7</v>
      </c>
      <c r="BB933">
        <f>'Raw Data'!AP933</f>
        <v>690</v>
      </c>
      <c r="BC933">
        <f>'Raw Data'!AQ933</f>
        <v>-84.390366</v>
      </c>
      <c r="BD933">
        <f>'Raw Data'!AR933</f>
        <v>34.644637000000003</v>
      </c>
      <c r="BE933">
        <f>'Raw Data'!AS933</f>
        <v>-84.388748000000007</v>
      </c>
      <c r="BF933">
        <f>'Raw Data'!AT933</f>
        <v>34.643357999999999</v>
      </c>
      <c r="BG933" t="str">
        <f>'Raw Data'!AU933</f>
        <v>1231005200I</v>
      </c>
      <c r="BH933">
        <f>'Raw Data'!AV933</f>
        <v>1</v>
      </c>
      <c r="BI933">
        <f>'Raw Data'!AW933</f>
        <v>123</v>
      </c>
      <c r="BJ933">
        <f>'Raw Data'!AX933</f>
        <v>52</v>
      </c>
      <c r="BK933">
        <f>'Raw Data'!AY933</f>
        <v>0</v>
      </c>
      <c r="BL933">
        <f>'Raw Data'!AZ933</f>
        <v>55</v>
      </c>
      <c r="BM933">
        <f>'Raw Data'!BA933</f>
        <v>7.74</v>
      </c>
      <c r="BN933">
        <f>'Raw Data'!BB933</f>
        <v>7</v>
      </c>
      <c r="BO933">
        <f>'Raw Data'!BC933</f>
        <v>1585</v>
      </c>
      <c r="BP933">
        <f>'Raw Data'!BD933</f>
        <v>1581.7</v>
      </c>
      <c r="BQ933">
        <f>'Raw Data'!BE933</f>
        <v>1563.3</v>
      </c>
      <c r="BR933">
        <f>'Raw Data'!BF933</f>
        <v>55</v>
      </c>
      <c r="BS933">
        <f>'Raw Data'!BG933</f>
        <v>55.9</v>
      </c>
      <c r="BT933">
        <f>'Raw Data'!BH933</f>
        <v>0</v>
      </c>
      <c r="BU933">
        <f>'Raw Data'!BI933</f>
        <v>44151</v>
      </c>
      <c r="BV933" t="str">
        <f>'Raw Data'!BJ933</f>
        <v>NONE</v>
      </c>
      <c r="BW933">
        <f>'Raw Data'!BK933</f>
        <v>2.111E-3</v>
      </c>
      <c r="BX933">
        <f>'Raw Data'!BL933</f>
        <v>24766</v>
      </c>
      <c r="BY933">
        <f>'Raw Data'!BM933</f>
        <v>24214</v>
      </c>
      <c r="BZ933" t="str">
        <f>'Raw Data'!BN933</f>
        <v>1231005200I</v>
      </c>
      <c r="CA933" t="str">
        <f>'Raw Data'!BO933</f>
        <v>GILMER</v>
      </c>
      <c r="CB933">
        <f>'Raw Data'!BP933</f>
        <v>1</v>
      </c>
      <c r="CC933">
        <f>'Raw Data'!BQ933</f>
        <v>5200</v>
      </c>
      <c r="CD933">
        <f>'Raw Data'!BR933</f>
        <v>6</v>
      </c>
      <c r="CE933">
        <f>'Raw Data'!BS933</f>
        <v>1</v>
      </c>
      <c r="CF933">
        <f>'Raw Data'!BT933</f>
        <v>2</v>
      </c>
      <c r="CG933">
        <f>'Raw Data'!BU933</f>
        <v>1</v>
      </c>
      <c r="CH933">
        <f>'Raw Data'!BV933</f>
        <v>1</v>
      </c>
      <c r="CI933">
        <f>'Raw Data'!BW933</f>
        <v>2</v>
      </c>
      <c r="CJ933">
        <f>'Raw Data'!BX933</f>
        <v>3</v>
      </c>
      <c r="CK933">
        <f>'Raw Data'!BY933</f>
        <v>5</v>
      </c>
      <c r="CL933" t="str">
        <f>'Raw Data'!BZ933</f>
        <v>N</v>
      </c>
      <c r="CM933">
        <f t="shared" si="207"/>
        <v>0</v>
      </c>
      <c r="CN933">
        <f>'Raw Data'!CA933</f>
        <v>123</v>
      </c>
      <c r="CO933">
        <f>'Raw Data'!CB933</f>
        <v>52</v>
      </c>
      <c r="CP933">
        <f>'Raw Data'!CC933</f>
        <v>0</v>
      </c>
      <c r="CQ933" t="str">
        <f>'Raw Data'!CD933</f>
        <v>Not Urban</v>
      </c>
      <c r="CR933" t="str">
        <f>'Raw Data'!CE933</f>
        <v>Not Urban</v>
      </c>
      <c r="CS933">
        <f>'Raw Data'!CF933</f>
        <v>0</v>
      </c>
      <c r="CT933">
        <f>'Raw Data'!CG933</f>
        <v>55</v>
      </c>
      <c r="CU933">
        <f>'Raw Data'!CH933</f>
        <v>4140</v>
      </c>
      <c r="CV933" t="str">
        <f>'Raw Data'!CI933</f>
        <v xml:space="preserve"> </v>
      </c>
      <c r="CW933">
        <f>'Raw Data'!CJ933</f>
        <v>0</v>
      </c>
      <c r="CX933">
        <f>'Raw Data'!CK933</f>
        <v>0.19775799999999999</v>
      </c>
      <c r="CY933">
        <f>'Raw Data'!CL933</f>
        <v>9</v>
      </c>
      <c r="CZ933" t="str">
        <f>'Raw Data'!CM933</f>
        <v>State Mainline</v>
      </c>
      <c r="DA933">
        <f>'Raw Data'!CN933</f>
        <v>4140</v>
      </c>
      <c r="DB933">
        <f>'Raw Data'!CO933</f>
        <v>279841</v>
      </c>
      <c r="DC933">
        <f>'Raw Data'!CP933</f>
        <v>20.629000000000001</v>
      </c>
      <c r="DD933">
        <f>'Raw Data'!CQ933</f>
        <v>20.827000000000002</v>
      </c>
      <c r="DE933">
        <f>'Raw Data'!CR933</f>
        <v>279841</v>
      </c>
      <c r="DF933">
        <f>'Raw Data'!CS933</f>
        <v>0</v>
      </c>
      <c r="DG933">
        <f>'Raw Data'!CT933</f>
        <v>1044.1621319999999</v>
      </c>
      <c r="DH933">
        <f>'Raw Data'!CU933</f>
        <v>100</v>
      </c>
      <c r="DI933">
        <f>'Raw Data'!CV933</f>
        <v>24255</v>
      </c>
      <c r="DJ933">
        <f>'Raw Data'!CW933</f>
        <v>8.3649999999999992E-3</v>
      </c>
      <c r="DK933">
        <f>'Raw Data'!CX933</f>
        <v>0</v>
      </c>
      <c r="DL933">
        <f>'Raw Data'!CY933</f>
        <v>2.111E-3</v>
      </c>
      <c r="DM933">
        <f>'Raw Data'!CZ933</f>
        <v>240</v>
      </c>
      <c r="DN933" t="str">
        <f>'Raw Data'!DA933</f>
        <v>123-0210</v>
      </c>
      <c r="DO933" t="str">
        <f>'Raw Data'!DB933</f>
        <v>5R : Rural Major Collector</v>
      </c>
      <c r="DP933" t="str">
        <f>'Raw Data'!DC933</f>
        <v>34.640267, -84.387200</v>
      </c>
      <c r="DQ933">
        <f>'Raw Data'!DD933</f>
        <v>-84.387200000000007</v>
      </c>
      <c r="DR933">
        <f>'Raw Data'!DE933</f>
        <v>34.640267000000001</v>
      </c>
      <c r="DS933">
        <f>'Raw Data'!DF933</f>
        <v>34.640267000000001</v>
      </c>
      <c r="DT933">
        <f>'Raw Data'!DG933</f>
        <v>-84.387200000000007</v>
      </c>
      <c r="DU933">
        <f>'Raw Data'!DH933</f>
        <v>3.4589999999999998E-3</v>
      </c>
      <c r="DV933">
        <f>'Raw Data'!DI933</f>
        <v>2.111E-3</v>
      </c>
      <c r="DW933">
        <f>'Raw Data'!DJ933</f>
        <v>127</v>
      </c>
      <c r="DX933" s="11">
        <f t="shared" si="208"/>
        <v>4676.666666666667</v>
      </c>
      <c r="DY933" s="5">
        <f t="shared" si="209"/>
        <v>3802.5</v>
      </c>
      <c r="DZ933" s="5">
        <f t="shared" si="202"/>
        <v>874.16666666666697</v>
      </c>
      <c r="EA933" s="5">
        <f t="shared" si="203"/>
        <v>0.22989261450799919</v>
      </c>
      <c r="EB933" s="5">
        <f t="shared" si="204"/>
        <v>4239.5833333333339</v>
      </c>
      <c r="EC933">
        <f>'Raw Data'!DK933</f>
        <v>4390</v>
      </c>
      <c r="ED933">
        <f>'Raw Data'!DL933</f>
        <v>13.4</v>
      </c>
      <c r="EE933">
        <f>'Raw Data'!DM933</f>
        <v>4890</v>
      </c>
      <c r="EF933">
        <f>'Raw Data'!DN933</f>
        <v>16.899999999999999</v>
      </c>
      <c r="EG933">
        <f>'Raw Data'!DO933</f>
        <v>4750</v>
      </c>
      <c r="EH933">
        <f>'Raw Data'!DP933</f>
        <v>16.899999999999999</v>
      </c>
      <c r="EI933">
        <f>'Raw Data'!DQ933</f>
        <v>4410</v>
      </c>
      <c r="EJ933">
        <f>'Raw Data'!DR933</f>
        <v>0</v>
      </c>
      <c r="EK933">
        <f>'Raw Data'!DS933</f>
        <v>4280</v>
      </c>
      <c r="EL933">
        <f>'Raw Data'!DT933</f>
        <v>19.5</v>
      </c>
      <c r="EM933">
        <f>'Raw Data'!DU933</f>
        <v>3670</v>
      </c>
      <c r="EN933">
        <f>'Raw Data'!DV933</f>
        <v>18</v>
      </c>
      <c r="EO933">
        <f>'Raw Data'!DW933</f>
        <v>3490</v>
      </c>
      <c r="EP933">
        <f>'Raw Data'!DX933</f>
        <v>18.899999999999999</v>
      </c>
      <c r="EQ933">
        <f>'Raw Data'!DY933</f>
        <v>3770</v>
      </c>
      <c r="ER933">
        <f>'Raw Data'!DZ933</f>
        <v>16.899999999999999</v>
      </c>
      <c r="ES933">
        <f>'Raw Data'!EA933</f>
        <v>3770</v>
      </c>
      <c r="ET933">
        <f>'Raw Data'!EB933</f>
        <v>16.899999999999999</v>
      </c>
      <c r="EU933">
        <f>'Raw Data'!EC933</f>
        <v>3560</v>
      </c>
      <c r="EV933">
        <f>'Raw Data'!ED933</f>
        <v>19.399999999999999</v>
      </c>
      <c r="EW933">
        <f>'Raw Data'!EE933</f>
        <v>0</v>
      </c>
    </row>
    <row r="934" spans="1:153" x14ac:dyDescent="0.3">
      <c r="A934">
        <f>'Raw Data'!A934</f>
        <v>932</v>
      </c>
      <c r="B934" t="str">
        <f>'Raw Data'!B934</f>
        <v>Point</v>
      </c>
      <c r="C934">
        <f>'Raw Data'!C934</f>
        <v>726</v>
      </c>
      <c r="D934">
        <f>'Raw Data'!D934</f>
        <v>480</v>
      </c>
      <c r="E934" t="str">
        <f>'Raw Data'!E934</f>
        <v>Point</v>
      </c>
      <c r="F934">
        <f>'Raw Data'!F934</f>
        <v>7494498</v>
      </c>
      <c r="G934" t="str">
        <f>'Raw Data'!G934</f>
        <v>Gsp Post 00</v>
      </c>
      <c r="H934" s="3">
        <f>'Raw Data'!H934</f>
        <v>43820</v>
      </c>
      <c r="L934">
        <f t="shared" si="196"/>
        <v>0</v>
      </c>
      <c r="M934" s="5">
        <f t="shared" si="197"/>
        <v>43820</v>
      </c>
      <c r="N934" s="5">
        <f t="shared" si="205"/>
        <v>2019</v>
      </c>
      <c r="O934" s="5" t="str" cm="1">
        <f t="array" ref="O934">_xlfn.IFS(N934&lt;=2016,"before treatment",N934=2017,"unknown",N934&gt;2017,"after treatment")</f>
        <v>after treatment</v>
      </c>
      <c r="P934" s="5">
        <f t="shared" si="198"/>
        <v>0</v>
      </c>
      <c r="Q934" s="5">
        <f t="shared" si="199"/>
        <v>1</v>
      </c>
      <c r="R934" t="str">
        <f>'Raw Data'!I934</f>
        <v>Gilmer</v>
      </c>
      <c r="S934" t="str">
        <f>'Raw Data'!J934</f>
        <v>State Route 52</v>
      </c>
      <c r="T934" t="str">
        <f>'Raw Data'!K934</f>
        <v>Roy Rd</v>
      </c>
      <c r="U934" t="str">
        <f>'Raw Data'!L934</f>
        <v>(C) Possible Injury / Complaint</v>
      </c>
      <c r="V934">
        <f>'Raw Data'!M934</f>
        <v>0</v>
      </c>
      <c r="W934">
        <f>'Raw Data'!N934</f>
        <v>0</v>
      </c>
      <c r="X934">
        <f>'Raw Data'!O934</f>
        <v>0</v>
      </c>
      <c r="Y934" t="str">
        <f>'Raw Data'!P934</f>
        <v>Not a Collision with Motor Vehicle</v>
      </c>
      <c r="Z934" t="str">
        <f>'Raw Data'!Q934</f>
        <v>On Roadway - Non-Intersection</v>
      </c>
      <c r="AA934" t="str">
        <f>'Raw Data'!R934</f>
        <v>Over Turn</v>
      </c>
      <c r="AB934" t="str">
        <f>'Raw Data'!S934</f>
        <v>Over Turn</v>
      </c>
      <c r="AC934" t="str">
        <f>'Raw Data'!T934</f>
        <v>Other</v>
      </c>
      <c r="AD934">
        <f>'Raw Data'!U934</f>
        <v>1</v>
      </c>
      <c r="AE934" s="5" t="str">
        <f t="shared" si="206"/>
        <v>Yes</v>
      </c>
      <c r="AF934" t="str">
        <f>'Raw Data'!V934</f>
        <v>Straight</v>
      </c>
      <c r="AG934" s="5">
        <f t="shared" si="200"/>
        <v>0</v>
      </c>
      <c r="AH934" t="str">
        <f>'Raw Data'!W934</f>
        <v>East</v>
      </c>
      <c r="AI934" t="str">
        <f>'Raw Data'!X934</f>
        <v>Dark-Not Lighted</v>
      </c>
      <c r="AJ934" t="str">
        <f>'Raw Data'!Y934</f>
        <v>Dry</v>
      </c>
      <c r="AK934">
        <f>'Raw Data'!Z934</f>
        <v>27</v>
      </c>
      <c r="AL934" t="str">
        <f>'Raw Data'!AA934</f>
        <v>["Lap and Shoulder Belt Used","Lap and Shoulder Belt Used"]</v>
      </c>
      <c r="AM934" s="5">
        <f t="shared" si="201"/>
        <v>0</v>
      </c>
      <c r="AN934" t="str">
        <f>'Raw Data'!AB934</f>
        <v>Pickup Truck</v>
      </c>
      <c r="AO934" t="str">
        <f>'Raw Data'!AC934</f>
        <v>1231005200I</v>
      </c>
      <c r="AP934">
        <f>'Raw Data'!AD934</f>
        <v>20.565356999999999</v>
      </c>
      <c r="AQ934">
        <f>'Raw Data'!AE934</f>
        <v>34.645079000000003</v>
      </c>
      <c r="AR934">
        <f>'Raw Data'!AF934</f>
        <v>-84.390692000000001</v>
      </c>
      <c r="AS934">
        <f>'Raw Data'!AG934</f>
        <v>127</v>
      </c>
      <c r="AT934">
        <f>'Raw Data'!AH934</f>
        <v>29</v>
      </c>
      <c r="AU934">
        <f>'Raw Data'!AI934</f>
        <v>734</v>
      </c>
      <c r="AV934" t="str">
        <f>'Raw Data'!AJ934</f>
        <v>D6_0052_00_I</v>
      </c>
      <c r="AW934">
        <f>'Raw Data'!AK934</f>
        <v>12</v>
      </c>
      <c r="AX934">
        <f>'Raw Data'!AL934</f>
        <v>13</v>
      </c>
      <c r="AY934" t="str">
        <f>'Raw Data'!AM934</f>
        <v>simple</v>
      </c>
      <c r="AZ934">
        <f>'Raw Data'!AN934</f>
        <v>885.8</v>
      </c>
      <c r="BA934">
        <f>'Raw Data'!AO934</f>
        <v>44.7</v>
      </c>
      <c r="BB934">
        <f>'Raw Data'!AP934</f>
        <v>690</v>
      </c>
      <c r="BC934">
        <f>'Raw Data'!AQ934</f>
        <v>-84.390366</v>
      </c>
      <c r="BD934">
        <f>'Raw Data'!AR934</f>
        <v>34.644637000000003</v>
      </c>
      <c r="BE934">
        <f>'Raw Data'!AS934</f>
        <v>-84.388748000000007</v>
      </c>
      <c r="BF934">
        <f>'Raw Data'!AT934</f>
        <v>34.643357999999999</v>
      </c>
      <c r="BG934" t="str">
        <f>'Raw Data'!AU934</f>
        <v>1231005200I</v>
      </c>
      <c r="BH934">
        <f>'Raw Data'!AV934</f>
        <v>1</v>
      </c>
      <c r="BI934">
        <f>'Raw Data'!AW934</f>
        <v>123</v>
      </c>
      <c r="BJ934">
        <f>'Raw Data'!AX934</f>
        <v>52</v>
      </c>
      <c r="BK934">
        <f>'Raw Data'!AY934</f>
        <v>0</v>
      </c>
      <c r="BL934">
        <f>'Raw Data'!AZ934</f>
        <v>55</v>
      </c>
      <c r="BM934">
        <f>'Raw Data'!BA934</f>
        <v>7.74</v>
      </c>
      <c r="BN934">
        <f>'Raw Data'!BB934</f>
        <v>7</v>
      </c>
      <c r="BO934">
        <f>'Raw Data'!BC934</f>
        <v>1585</v>
      </c>
      <c r="BP934">
        <f>'Raw Data'!BD934</f>
        <v>1581.7</v>
      </c>
      <c r="BQ934">
        <f>'Raw Data'!BE934</f>
        <v>1563.3</v>
      </c>
      <c r="BR934">
        <f>'Raw Data'!BF934</f>
        <v>55</v>
      </c>
      <c r="BS934">
        <f>'Raw Data'!BG934</f>
        <v>55.9</v>
      </c>
      <c r="BT934">
        <f>'Raw Data'!BH934</f>
        <v>0</v>
      </c>
      <c r="BU934">
        <f>'Raw Data'!BI934</f>
        <v>44151</v>
      </c>
      <c r="BV934" t="str">
        <f>'Raw Data'!BJ934</f>
        <v>NONE</v>
      </c>
      <c r="BW934">
        <f>'Raw Data'!BK934</f>
        <v>2.111E-3</v>
      </c>
      <c r="BX934">
        <f>'Raw Data'!BL934</f>
        <v>24766</v>
      </c>
      <c r="BY934">
        <f>'Raw Data'!BM934</f>
        <v>24214</v>
      </c>
      <c r="BZ934" t="str">
        <f>'Raw Data'!BN934</f>
        <v>1231005200I</v>
      </c>
      <c r="CA934" t="str">
        <f>'Raw Data'!BO934</f>
        <v>GILMER</v>
      </c>
      <c r="CB934">
        <f>'Raw Data'!BP934</f>
        <v>1</v>
      </c>
      <c r="CC934">
        <f>'Raw Data'!BQ934</f>
        <v>5200</v>
      </c>
      <c r="CD934">
        <f>'Raw Data'!BR934</f>
        <v>6</v>
      </c>
      <c r="CE934">
        <f>'Raw Data'!BS934</f>
        <v>1</v>
      </c>
      <c r="CF934">
        <f>'Raw Data'!BT934</f>
        <v>2</v>
      </c>
      <c r="CG934">
        <f>'Raw Data'!BU934</f>
        <v>1</v>
      </c>
      <c r="CH934">
        <f>'Raw Data'!BV934</f>
        <v>1</v>
      </c>
      <c r="CI934">
        <f>'Raw Data'!BW934</f>
        <v>2</v>
      </c>
      <c r="CJ934">
        <f>'Raw Data'!BX934</f>
        <v>3</v>
      </c>
      <c r="CK934">
        <f>'Raw Data'!BY934</f>
        <v>5</v>
      </c>
      <c r="CL934" t="str">
        <f>'Raw Data'!BZ934</f>
        <v>N</v>
      </c>
      <c r="CM934">
        <f t="shared" si="207"/>
        <v>0</v>
      </c>
      <c r="CN934">
        <f>'Raw Data'!CA934</f>
        <v>123</v>
      </c>
      <c r="CO934">
        <f>'Raw Data'!CB934</f>
        <v>52</v>
      </c>
      <c r="CP934">
        <f>'Raw Data'!CC934</f>
        <v>0</v>
      </c>
      <c r="CQ934" t="str">
        <f>'Raw Data'!CD934</f>
        <v>Not Urban</v>
      </c>
      <c r="CR934" t="str">
        <f>'Raw Data'!CE934</f>
        <v>Not Urban</v>
      </c>
      <c r="CS934">
        <f>'Raw Data'!CF934</f>
        <v>0</v>
      </c>
      <c r="CT934">
        <f>'Raw Data'!CG934</f>
        <v>55</v>
      </c>
      <c r="CU934">
        <f>'Raw Data'!CH934</f>
        <v>4140</v>
      </c>
      <c r="CV934" t="str">
        <f>'Raw Data'!CI934</f>
        <v xml:space="preserve"> </v>
      </c>
      <c r="CW934">
        <f>'Raw Data'!CJ934</f>
        <v>0</v>
      </c>
      <c r="CX934">
        <f>'Raw Data'!CK934</f>
        <v>0.19775799999999999</v>
      </c>
      <c r="CY934">
        <f>'Raw Data'!CL934</f>
        <v>9</v>
      </c>
      <c r="CZ934" t="str">
        <f>'Raw Data'!CM934</f>
        <v>State Mainline</v>
      </c>
      <c r="DA934">
        <f>'Raw Data'!CN934</f>
        <v>4140</v>
      </c>
      <c r="DB934">
        <f>'Raw Data'!CO934</f>
        <v>279841</v>
      </c>
      <c r="DC934">
        <f>'Raw Data'!CP934</f>
        <v>20.629000000000001</v>
      </c>
      <c r="DD934">
        <f>'Raw Data'!CQ934</f>
        <v>20.827000000000002</v>
      </c>
      <c r="DE934">
        <f>'Raw Data'!CR934</f>
        <v>279841</v>
      </c>
      <c r="DF934">
        <f>'Raw Data'!CS934</f>
        <v>0</v>
      </c>
      <c r="DG934">
        <f>'Raw Data'!CT934</f>
        <v>1044.1621319999999</v>
      </c>
      <c r="DH934">
        <f>'Raw Data'!CU934</f>
        <v>100</v>
      </c>
      <c r="DI934">
        <f>'Raw Data'!CV934</f>
        <v>24255</v>
      </c>
      <c r="DJ934">
        <f>'Raw Data'!CW934</f>
        <v>8.3649999999999992E-3</v>
      </c>
      <c r="DK934">
        <f>'Raw Data'!CX934</f>
        <v>0</v>
      </c>
      <c r="DL934">
        <f>'Raw Data'!CY934</f>
        <v>2.111E-3</v>
      </c>
      <c r="DM934">
        <f>'Raw Data'!CZ934</f>
        <v>240</v>
      </c>
      <c r="DN934" t="str">
        <f>'Raw Data'!DA934</f>
        <v>123-0210</v>
      </c>
      <c r="DO934" t="str">
        <f>'Raw Data'!DB934</f>
        <v>5R : Rural Major Collector</v>
      </c>
      <c r="DP934" t="str">
        <f>'Raw Data'!DC934</f>
        <v>34.640267, -84.387200</v>
      </c>
      <c r="DQ934">
        <f>'Raw Data'!DD934</f>
        <v>-84.387200000000007</v>
      </c>
      <c r="DR934">
        <f>'Raw Data'!DE934</f>
        <v>34.640267000000001</v>
      </c>
      <c r="DS934">
        <f>'Raw Data'!DF934</f>
        <v>34.640267000000001</v>
      </c>
      <c r="DT934">
        <f>'Raw Data'!DG934</f>
        <v>-84.387200000000007</v>
      </c>
      <c r="DU934">
        <f>'Raw Data'!DH934</f>
        <v>3.4589999999999998E-3</v>
      </c>
      <c r="DV934">
        <f>'Raw Data'!DI934</f>
        <v>2.111E-3</v>
      </c>
      <c r="DW934">
        <f>'Raw Data'!DJ934</f>
        <v>127</v>
      </c>
      <c r="DX934" s="11">
        <f t="shared" si="208"/>
        <v>4676.666666666667</v>
      </c>
      <c r="DY934" s="5">
        <f t="shared" si="209"/>
        <v>3802.5</v>
      </c>
      <c r="DZ934" s="5">
        <f t="shared" si="202"/>
        <v>874.16666666666697</v>
      </c>
      <c r="EA934" s="5">
        <f t="shared" si="203"/>
        <v>0.22989261450799919</v>
      </c>
      <c r="EB934" s="5">
        <f t="shared" si="204"/>
        <v>4239.5833333333339</v>
      </c>
      <c r="EC934">
        <f>'Raw Data'!DK934</f>
        <v>4390</v>
      </c>
      <c r="ED934">
        <f>'Raw Data'!DL934</f>
        <v>13.4</v>
      </c>
      <c r="EE934">
        <f>'Raw Data'!DM934</f>
        <v>4890</v>
      </c>
      <c r="EF934">
        <f>'Raw Data'!DN934</f>
        <v>16.899999999999999</v>
      </c>
      <c r="EG934">
        <f>'Raw Data'!DO934</f>
        <v>4750</v>
      </c>
      <c r="EH934">
        <f>'Raw Data'!DP934</f>
        <v>16.899999999999999</v>
      </c>
      <c r="EI934">
        <f>'Raw Data'!DQ934</f>
        <v>4410</v>
      </c>
      <c r="EJ934">
        <f>'Raw Data'!DR934</f>
        <v>0</v>
      </c>
      <c r="EK934">
        <f>'Raw Data'!DS934</f>
        <v>4280</v>
      </c>
      <c r="EL934">
        <f>'Raw Data'!DT934</f>
        <v>19.5</v>
      </c>
      <c r="EM934">
        <f>'Raw Data'!DU934</f>
        <v>3670</v>
      </c>
      <c r="EN934">
        <f>'Raw Data'!DV934</f>
        <v>18</v>
      </c>
      <c r="EO934">
        <f>'Raw Data'!DW934</f>
        <v>3490</v>
      </c>
      <c r="EP934">
        <f>'Raw Data'!DX934</f>
        <v>18.899999999999999</v>
      </c>
      <c r="EQ934">
        <f>'Raw Data'!DY934</f>
        <v>3770</v>
      </c>
      <c r="ER934">
        <f>'Raw Data'!DZ934</f>
        <v>16.899999999999999</v>
      </c>
      <c r="ES934">
        <f>'Raw Data'!EA934</f>
        <v>3770</v>
      </c>
      <c r="ET934">
        <f>'Raw Data'!EB934</f>
        <v>16.899999999999999</v>
      </c>
      <c r="EU934">
        <f>'Raw Data'!EC934</f>
        <v>3560</v>
      </c>
      <c r="EV934">
        <f>'Raw Data'!ED934</f>
        <v>19.399999999999999</v>
      </c>
      <c r="EW934">
        <f>'Raw Data'!EE934</f>
        <v>5.4699999999999996E-4</v>
      </c>
    </row>
    <row r="935" spans="1:153" x14ac:dyDescent="0.3">
      <c r="A935">
        <f>'Raw Data'!A935</f>
        <v>933</v>
      </c>
      <c r="B935" t="str">
        <f>'Raw Data'!B935</f>
        <v>Point</v>
      </c>
      <c r="C935">
        <f>'Raw Data'!C935</f>
        <v>766</v>
      </c>
      <c r="D935">
        <f>'Raw Data'!D935</f>
        <v>479</v>
      </c>
      <c r="E935" t="str">
        <f>'Raw Data'!E935</f>
        <v>Point</v>
      </c>
      <c r="F935">
        <f>'Raw Data'!F935</f>
        <v>7675471</v>
      </c>
      <c r="G935" t="str">
        <f>'Raw Data'!G935</f>
        <v>Gilmer County Sheriff's Office</v>
      </c>
      <c r="H935" s="3">
        <f>'Raw Data'!H935</f>
        <v>43841</v>
      </c>
      <c r="L935">
        <f t="shared" si="196"/>
        <v>0</v>
      </c>
      <c r="M935" s="5">
        <f t="shared" si="197"/>
        <v>43841</v>
      </c>
      <c r="N935" s="5">
        <f t="shared" si="205"/>
        <v>2020</v>
      </c>
      <c r="O935" s="5" t="str" cm="1">
        <f t="array" ref="O935">_xlfn.IFS(N935&lt;=2016,"before treatment",N935=2017,"unknown",N935&gt;2017,"after treatment")</f>
        <v>after treatment</v>
      </c>
      <c r="P935" s="5">
        <f t="shared" si="198"/>
        <v>0</v>
      </c>
      <c r="Q935" s="5">
        <f t="shared" si="199"/>
        <v>1</v>
      </c>
      <c r="R935" t="str">
        <f>'Raw Data'!I935</f>
        <v>Gilmer</v>
      </c>
      <c r="S935" t="str">
        <f>'Raw Data'!J935</f>
        <v>State Route 52</v>
      </c>
      <c r="T935" t="str">
        <f>'Raw Data'!K935</f>
        <v>Roy Rd</v>
      </c>
      <c r="U935" t="str">
        <f>'Raw Data'!L935</f>
        <v>(O) No Injury</v>
      </c>
      <c r="V935">
        <f>'Raw Data'!M935</f>
        <v>0</v>
      </c>
      <c r="W935">
        <f>'Raw Data'!N935</f>
        <v>0</v>
      </c>
      <c r="X935">
        <f>'Raw Data'!O935</f>
        <v>0</v>
      </c>
      <c r="Y935" t="str">
        <f>'Raw Data'!P935</f>
        <v>Not a Collision with Motor Vehicle</v>
      </c>
      <c r="Z935" t="str">
        <f>'Raw Data'!Q935</f>
        <v>Off Roadway</v>
      </c>
      <c r="AA935" t="str">
        <f>'Raw Data'!R935</f>
        <v>Tree</v>
      </c>
      <c r="AB935" t="str">
        <f>'Raw Data'!S935</f>
        <v>Tree</v>
      </c>
      <c r="AC935" t="str">
        <f>'Raw Data'!T935</f>
        <v>(None)</v>
      </c>
      <c r="AD935">
        <f>'Raw Data'!U935</f>
        <v>1</v>
      </c>
      <c r="AE935" s="5" t="str">
        <f t="shared" si="206"/>
        <v>Yes</v>
      </c>
      <c r="AF935" t="str">
        <f>'Raw Data'!V935</f>
        <v>Straight</v>
      </c>
      <c r="AG935" s="5">
        <f t="shared" si="200"/>
        <v>0</v>
      </c>
      <c r="AH935" t="str">
        <f>'Raw Data'!W935</f>
        <v>East</v>
      </c>
      <c r="AI935" t="str">
        <f>'Raw Data'!X935</f>
        <v>Dark-Not Lighted</v>
      </c>
      <c r="AJ935" t="str">
        <f>'Raw Data'!Y935</f>
        <v>Wet</v>
      </c>
      <c r="AK935">
        <f>'Raw Data'!Z935</f>
        <v>22</v>
      </c>
      <c r="AL935" t="str">
        <f>'Raw Data'!AA935</f>
        <v>Lap and Shoulder Belt Used</v>
      </c>
      <c r="AM935" s="5">
        <f t="shared" si="201"/>
        <v>0</v>
      </c>
      <c r="AN935" t="str">
        <f>'Raw Data'!AB935</f>
        <v>Passenger Car</v>
      </c>
      <c r="AO935" t="str">
        <f>'Raw Data'!AC935</f>
        <v>1231005200I</v>
      </c>
      <c r="AP935">
        <f>'Raw Data'!AD935</f>
        <v>20.719480999999998</v>
      </c>
      <c r="AQ935">
        <f>'Raw Data'!AE935</f>
        <v>34.643436999999999</v>
      </c>
      <c r="AR935">
        <f>'Raw Data'!AF935</f>
        <v>-84.388937999999996</v>
      </c>
      <c r="AS935">
        <f>'Raw Data'!AG935</f>
        <v>127</v>
      </c>
      <c r="AT935">
        <f>'Raw Data'!AH935</f>
        <v>29</v>
      </c>
      <c r="AU935">
        <f>'Raw Data'!AI935</f>
        <v>734</v>
      </c>
      <c r="AV935" t="str">
        <f>'Raw Data'!AJ935</f>
        <v>D6_0052_00_I</v>
      </c>
      <c r="AW935">
        <f>'Raw Data'!AK935</f>
        <v>12</v>
      </c>
      <c r="AX935">
        <f>'Raw Data'!AL935</f>
        <v>13</v>
      </c>
      <c r="AY935" t="str">
        <f>'Raw Data'!AM935</f>
        <v>simple</v>
      </c>
      <c r="AZ935">
        <f>'Raw Data'!AN935</f>
        <v>885.8</v>
      </c>
      <c r="BA935">
        <f>'Raw Data'!AO935</f>
        <v>44.7</v>
      </c>
      <c r="BB935">
        <f>'Raw Data'!AP935</f>
        <v>690</v>
      </c>
      <c r="BC935">
        <f>'Raw Data'!AQ935</f>
        <v>-84.390366</v>
      </c>
      <c r="BD935">
        <f>'Raw Data'!AR935</f>
        <v>34.644637000000003</v>
      </c>
      <c r="BE935">
        <f>'Raw Data'!AS935</f>
        <v>-84.388748000000007</v>
      </c>
      <c r="BF935">
        <f>'Raw Data'!AT935</f>
        <v>34.643357999999999</v>
      </c>
      <c r="BG935" t="str">
        <f>'Raw Data'!AU935</f>
        <v>1231005200I</v>
      </c>
      <c r="BH935">
        <f>'Raw Data'!AV935</f>
        <v>1</v>
      </c>
      <c r="BI935">
        <f>'Raw Data'!AW935</f>
        <v>123</v>
      </c>
      <c r="BJ935">
        <f>'Raw Data'!AX935</f>
        <v>52</v>
      </c>
      <c r="BK935">
        <f>'Raw Data'!AY935</f>
        <v>0</v>
      </c>
      <c r="BL935">
        <f>'Raw Data'!AZ935</f>
        <v>55</v>
      </c>
      <c r="BM935">
        <f>'Raw Data'!BA935</f>
        <v>7.74</v>
      </c>
      <c r="BN935">
        <f>'Raw Data'!BB935</f>
        <v>7</v>
      </c>
      <c r="BO935">
        <f>'Raw Data'!BC935</f>
        <v>1585</v>
      </c>
      <c r="BP935">
        <f>'Raw Data'!BD935</f>
        <v>1581.7</v>
      </c>
      <c r="BQ935">
        <f>'Raw Data'!BE935</f>
        <v>1563.3</v>
      </c>
      <c r="BR935">
        <f>'Raw Data'!BF935</f>
        <v>55</v>
      </c>
      <c r="BS935">
        <f>'Raw Data'!BG935</f>
        <v>55.9</v>
      </c>
      <c r="BT935">
        <f>'Raw Data'!BH935</f>
        <v>0</v>
      </c>
      <c r="BU935">
        <f>'Raw Data'!BI935</f>
        <v>44151</v>
      </c>
      <c r="BV935" t="str">
        <f>'Raw Data'!BJ935</f>
        <v>NONE</v>
      </c>
      <c r="BW935">
        <f>'Raw Data'!BK935</f>
        <v>2.111E-3</v>
      </c>
      <c r="BX935">
        <f>'Raw Data'!BL935</f>
        <v>24766</v>
      </c>
      <c r="BY935">
        <f>'Raw Data'!BM935</f>
        <v>24214</v>
      </c>
      <c r="BZ935" t="str">
        <f>'Raw Data'!BN935</f>
        <v>1231005200I</v>
      </c>
      <c r="CA935" t="str">
        <f>'Raw Data'!BO935</f>
        <v>GILMER</v>
      </c>
      <c r="CB935">
        <f>'Raw Data'!BP935</f>
        <v>1</v>
      </c>
      <c r="CC935">
        <f>'Raw Data'!BQ935</f>
        <v>5200</v>
      </c>
      <c r="CD935">
        <f>'Raw Data'!BR935</f>
        <v>6</v>
      </c>
      <c r="CE935">
        <f>'Raw Data'!BS935</f>
        <v>1</v>
      </c>
      <c r="CF935">
        <f>'Raw Data'!BT935</f>
        <v>2</v>
      </c>
      <c r="CG935">
        <f>'Raw Data'!BU935</f>
        <v>1</v>
      </c>
      <c r="CH935">
        <f>'Raw Data'!BV935</f>
        <v>1</v>
      </c>
      <c r="CI935">
        <f>'Raw Data'!BW935</f>
        <v>2</v>
      </c>
      <c r="CJ935">
        <f>'Raw Data'!BX935</f>
        <v>3</v>
      </c>
      <c r="CK935">
        <f>'Raw Data'!BY935</f>
        <v>5</v>
      </c>
      <c r="CL935" t="str">
        <f>'Raw Data'!BZ935</f>
        <v>N</v>
      </c>
      <c r="CM935">
        <f t="shared" si="207"/>
        <v>0</v>
      </c>
      <c r="CN935">
        <f>'Raw Data'!CA935</f>
        <v>123</v>
      </c>
      <c r="CO935">
        <f>'Raw Data'!CB935</f>
        <v>52</v>
      </c>
      <c r="CP935">
        <f>'Raw Data'!CC935</f>
        <v>0</v>
      </c>
      <c r="CQ935" t="str">
        <f>'Raw Data'!CD935</f>
        <v>Not Urban</v>
      </c>
      <c r="CR935" t="str">
        <f>'Raw Data'!CE935</f>
        <v>Not Urban</v>
      </c>
      <c r="CS935">
        <f>'Raw Data'!CF935</f>
        <v>0</v>
      </c>
      <c r="CT935">
        <f>'Raw Data'!CG935</f>
        <v>55</v>
      </c>
      <c r="CU935">
        <f>'Raw Data'!CH935</f>
        <v>4140</v>
      </c>
      <c r="CV935" t="str">
        <f>'Raw Data'!CI935</f>
        <v xml:space="preserve"> </v>
      </c>
      <c r="CW935">
        <f>'Raw Data'!CJ935</f>
        <v>0</v>
      </c>
      <c r="CX935">
        <f>'Raw Data'!CK935</f>
        <v>0.19775799999999999</v>
      </c>
      <c r="CY935">
        <f>'Raw Data'!CL935</f>
        <v>9</v>
      </c>
      <c r="CZ935" t="str">
        <f>'Raw Data'!CM935</f>
        <v>State Mainline</v>
      </c>
      <c r="DA935">
        <f>'Raw Data'!CN935</f>
        <v>4140</v>
      </c>
      <c r="DB935">
        <f>'Raw Data'!CO935</f>
        <v>279841</v>
      </c>
      <c r="DC935">
        <f>'Raw Data'!CP935</f>
        <v>20.629000000000001</v>
      </c>
      <c r="DD935">
        <f>'Raw Data'!CQ935</f>
        <v>20.827000000000002</v>
      </c>
      <c r="DE935">
        <f>'Raw Data'!CR935</f>
        <v>279841</v>
      </c>
      <c r="DF935">
        <f>'Raw Data'!CS935</f>
        <v>0</v>
      </c>
      <c r="DG935">
        <f>'Raw Data'!CT935</f>
        <v>1044.1621319999999</v>
      </c>
      <c r="DH935">
        <f>'Raw Data'!CU935</f>
        <v>100</v>
      </c>
      <c r="DI935">
        <f>'Raw Data'!CV935</f>
        <v>24255</v>
      </c>
      <c r="DJ935">
        <f>'Raw Data'!CW935</f>
        <v>8.3649999999999992E-3</v>
      </c>
      <c r="DK935">
        <f>'Raw Data'!CX935</f>
        <v>0</v>
      </c>
      <c r="DL935">
        <f>'Raw Data'!CY935</f>
        <v>2.111E-3</v>
      </c>
      <c r="DM935">
        <f>'Raw Data'!CZ935</f>
        <v>240</v>
      </c>
      <c r="DN935" t="str">
        <f>'Raw Data'!DA935</f>
        <v>123-0210</v>
      </c>
      <c r="DO935" t="str">
        <f>'Raw Data'!DB935</f>
        <v>5R : Rural Major Collector</v>
      </c>
      <c r="DP935" t="str">
        <f>'Raw Data'!DC935</f>
        <v>34.640267, -84.387200</v>
      </c>
      <c r="DQ935">
        <f>'Raw Data'!DD935</f>
        <v>-84.387200000000007</v>
      </c>
      <c r="DR935">
        <f>'Raw Data'!DE935</f>
        <v>34.640267000000001</v>
      </c>
      <c r="DS935">
        <f>'Raw Data'!DF935</f>
        <v>34.640267000000001</v>
      </c>
      <c r="DT935">
        <f>'Raw Data'!DG935</f>
        <v>-84.387200000000007</v>
      </c>
      <c r="DU935">
        <f>'Raw Data'!DH935</f>
        <v>3.4589999999999998E-3</v>
      </c>
      <c r="DV935">
        <f>'Raw Data'!DI935</f>
        <v>2.111E-3</v>
      </c>
      <c r="DW935">
        <f>'Raw Data'!DJ935</f>
        <v>127</v>
      </c>
      <c r="DX935" s="11">
        <f t="shared" si="208"/>
        <v>4676.666666666667</v>
      </c>
      <c r="DY935" s="5">
        <f t="shared" si="209"/>
        <v>3802.5</v>
      </c>
      <c r="DZ935" s="5">
        <f t="shared" si="202"/>
        <v>874.16666666666697</v>
      </c>
      <c r="EA935" s="5">
        <f t="shared" si="203"/>
        <v>0.22989261450799919</v>
      </c>
      <c r="EB935" s="5">
        <f t="shared" si="204"/>
        <v>4239.5833333333339</v>
      </c>
      <c r="EC935">
        <f>'Raw Data'!DK935</f>
        <v>4390</v>
      </c>
      <c r="ED935">
        <f>'Raw Data'!DL935</f>
        <v>13.4</v>
      </c>
      <c r="EE935">
        <f>'Raw Data'!DM935</f>
        <v>4890</v>
      </c>
      <c r="EF935">
        <f>'Raw Data'!DN935</f>
        <v>16.899999999999999</v>
      </c>
      <c r="EG935">
        <f>'Raw Data'!DO935</f>
        <v>4750</v>
      </c>
      <c r="EH935">
        <f>'Raw Data'!DP935</f>
        <v>16.899999999999999</v>
      </c>
      <c r="EI935">
        <f>'Raw Data'!DQ935</f>
        <v>4410</v>
      </c>
      <c r="EJ935">
        <f>'Raw Data'!DR935</f>
        <v>0</v>
      </c>
      <c r="EK935">
        <f>'Raw Data'!DS935</f>
        <v>4280</v>
      </c>
      <c r="EL935">
        <f>'Raw Data'!DT935</f>
        <v>19.5</v>
      </c>
      <c r="EM935">
        <f>'Raw Data'!DU935</f>
        <v>3670</v>
      </c>
      <c r="EN935">
        <f>'Raw Data'!DV935</f>
        <v>18</v>
      </c>
      <c r="EO935">
        <f>'Raw Data'!DW935</f>
        <v>3490</v>
      </c>
      <c r="EP935">
        <f>'Raw Data'!DX935</f>
        <v>18.899999999999999</v>
      </c>
      <c r="EQ935">
        <f>'Raw Data'!DY935</f>
        <v>3770</v>
      </c>
      <c r="ER935">
        <f>'Raw Data'!DZ935</f>
        <v>16.899999999999999</v>
      </c>
      <c r="ES935">
        <f>'Raw Data'!EA935</f>
        <v>3770</v>
      </c>
      <c r="ET935">
        <f>'Raw Data'!EB935</f>
        <v>16.899999999999999</v>
      </c>
      <c r="EU935">
        <f>'Raw Data'!EC935</f>
        <v>3560</v>
      </c>
      <c r="EV935">
        <f>'Raw Data'!ED935</f>
        <v>19.399999999999999</v>
      </c>
      <c r="EW935">
        <f>'Raw Data'!EE935</f>
        <v>0</v>
      </c>
    </row>
    <row r="936" spans="1:153" x14ac:dyDescent="0.3">
      <c r="A936">
        <f>'Raw Data'!A936</f>
        <v>934</v>
      </c>
      <c r="B936" t="str">
        <f>'Raw Data'!B936</f>
        <v>Point</v>
      </c>
      <c r="C936">
        <f>'Raw Data'!C936</f>
        <v>622</v>
      </c>
      <c r="D936">
        <f>'Raw Data'!D936</f>
        <v>555</v>
      </c>
      <c r="E936" t="str">
        <f>'Raw Data'!E936</f>
        <v>Point</v>
      </c>
      <c r="F936">
        <f>'Raw Data'!F936</f>
        <v>6653732</v>
      </c>
      <c r="G936" t="str">
        <f>'Raw Data'!G936</f>
        <v>Gilmer County Sheriff's Office</v>
      </c>
      <c r="H936" s="3">
        <f>'Raw Data'!H936</f>
        <v>43173</v>
      </c>
      <c r="L936">
        <f t="shared" si="196"/>
        <v>0</v>
      </c>
      <c r="M936" s="5">
        <f t="shared" si="197"/>
        <v>43173</v>
      </c>
      <c r="N936" s="5">
        <f t="shared" si="205"/>
        <v>2018</v>
      </c>
      <c r="O936" s="5" t="str" cm="1">
        <f t="array" ref="O936">_xlfn.IFS(N936&lt;=2016,"before treatment",N936=2017,"unknown",N936&gt;2017,"after treatment")</f>
        <v>after treatment</v>
      </c>
      <c r="P936" s="5">
        <f t="shared" si="198"/>
        <v>0</v>
      </c>
      <c r="Q936" s="5">
        <f t="shared" si="199"/>
        <v>1</v>
      </c>
      <c r="R936" t="str">
        <f>'Raw Data'!I936</f>
        <v>Gilmer</v>
      </c>
      <c r="S936" t="str">
        <f>'Raw Data'!J936</f>
        <v>State Route 52</v>
      </c>
      <c r="T936" t="str">
        <f>'Raw Data'!K936</f>
        <v>Canoe Launch Rd</v>
      </c>
      <c r="U936" t="str">
        <f>'Raw Data'!L936</f>
        <v>(O) No Injury</v>
      </c>
      <c r="V936">
        <f>'Raw Data'!M936</f>
        <v>0</v>
      </c>
      <c r="W936">
        <f>'Raw Data'!N936</f>
        <v>0</v>
      </c>
      <c r="X936">
        <f>'Raw Data'!O936</f>
        <v>0</v>
      </c>
      <c r="Y936" t="str">
        <f>'Raw Data'!P936</f>
        <v>Sideswipe-Same Direction</v>
      </c>
      <c r="Z936" t="str">
        <f>'Raw Data'!Q936</f>
        <v>On Roadway - Non-Intersection</v>
      </c>
      <c r="AA936" t="str">
        <f>'Raw Data'!R936</f>
        <v>["Motor Vehicle in Motion","Motor Vehicle in Motion"]</v>
      </c>
      <c r="AB936" t="str">
        <f>'Raw Data'!S936</f>
        <v>["Motor Vehicle in Motion","Motor Vehicle in Motion"]</v>
      </c>
      <c r="AC936" t="str">
        <f>'Raw Data'!T936</f>
        <v>["Inattentive or Other Distraction (Distracted)","No Contributing Factors"]</v>
      </c>
      <c r="AD936">
        <f>'Raw Data'!U936</f>
        <v>2</v>
      </c>
      <c r="AE936" s="5" t="str">
        <f t="shared" si="206"/>
        <v>No</v>
      </c>
      <c r="AF936" t="str">
        <f>'Raw Data'!V936</f>
        <v>["Straight","Turning Right"]</v>
      </c>
      <c r="AG936" s="5">
        <f t="shared" si="200"/>
        <v>1</v>
      </c>
      <c r="AH936" t="str">
        <f>'Raw Data'!W936</f>
        <v>["West","West"]</v>
      </c>
      <c r="AI936" t="str">
        <f>'Raw Data'!X936</f>
        <v>Daylight</v>
      </c>
      <c r="AJ936" t="str">
        <f>'Raw Data'!Y936</f>
        <v>Dry</v>
      </c>
      <c r="AK936">
        <f>'Raw Data'!Z936</f>
        <v>0</v>
      </c>
      <c r="AL936" t="str">
        <f>'Raw Data'!AA936</f>
        <v>["Lap and Shoulder Belt Used","Lap and Shoulder Belt Used"]</v>
      </c>
      <c r="AM936" s="5">
        <f t="shared" si="201"/>
        <v>0</v>
      </c>
      <c r="AN936" t="str">
        <f>'Raw Data'!AB936</f>
        <v>["Passenger Car","Pickup Truck"]</v>
      </c>
      <c r="AO936" t="str">
        <f>'Raw Data'!AC936</f>
        <v>1231005200I</v>
      </c>
      <c r="AP936">
        <f>'Raw Data'!AD936</f>
        <v>20.746621999999999</v>
      </c>
      <c r="AQ936">
        <f>'Raw Data'!AE936</f>
        <v>34.643265</v>
      </c>
      <c r="AR936">
        <f>'Raw Data'!AF936</f>
        <v>-84.388514999999998</v>
      </c>
      <c r="AS936">
        <f>'Raw Data'!AG936</f>
        <v>128</v>
      </c>
      <c r="AT936">
        <f>'Raw Data'!AH936</f>
        <v>30</v>
      </c>
      <c r="AU936">
        <f>'Raw Data'!AI936</f>
        <v>735</v>
      </c>
      <c r="AV936" t="str">
        <f>'Raw Data'!AJ936</f>
        <v>D6_0052_00_I</v>
      </c>
      <c r="AW936">
        <f>'Raw Data'!AK936</f>
        <v>13</v>
      </c>
      <c r="AX936">
        <f>'Raw Data'!AL936</f>
        <v>14</v>
      </c>
      <c r="AY936" t="str">
        <f>'Raw Data'!AM936</f>
        <v>split</v>
      </c>
      <c r="AZ936">
        <f>'Raw Data'!AN936</f>
        <v>633</v>
      </c>
      <c r="BA936">
        <f>'Raw Data'!AO936</f>
        <v>51.6</v>
      </c>
      <c r="BB936">
        <f>'Raw Data'!AP936</f>
        <v>570.1</v>
      </c>
      <c r="BC936">
        <f>'Raw Data'!AQ936</f>
        <v>-84.388659000000004</v>
      </c>
      <c r="BD936">
        <f>'Raw Data'!AR936</f>
        <v>34.643321999999998</v>
      </c>
      <c r="BE936">
        <f>'Raw Data'!AS936</f>
        <v>-84.387410000000003</v>
      </c>
      <c r="BF936">
        <f>'Raw Data'!AT936</f>
        <v>34.642214000000003</v>
      </c>
      <c r="BG936" t="str">
        <f>'Raw Data'!AU936</f>
        <v>1231005200I</v>
      </c>
      <c r="BH936">
        <f>'Raw Data'!AV936</f>
        <v>1</v>
      </c>
      <c r="BI936">
        <f>'Raw Data'!AW936</f>
        <v>123</v>
      </c>
      <c r="BJ936">
        <f>'Raw Data'!AX936</f>
        <v>52</v>
      </c>
      <c r="BK936">
        <f>'Raw Data'!AY936</f>
        <v>0</v>
      </c>
      <c r="BL936">
        <f>'Raw Data'!AZ936</f>
        <v>55</v>
      </c>
      <c r="BM936">
        <f>'Raw Data'!BA936</f>
        <v>16.77</v>
      </c>
      <c r="BN936">
        <f>'Raw Data'!BB936</f>
        <v>16.07</v>
      </c>
      <c r="BO936">
        <f>'Raw Data'!BC936</f>
        <v>1523</v>
      </c>
      <c r="BP936">
        <f>'Raw Data'!BD936</f>
        <v>1530.8</v>
      </c>
      <c r="BQ936">
        <f>'Raw Data'!BE936</f>
        <v>1549.9</v>
      </c>
      <c r="BR936">
        <f>'Raw Data'!BF936</f>
        <v>55</v>
      </c>
      <c r="BS936">
        <f>'Raw Data'!BG936</f>
        <v>48.6</v>
      </c>
      <c r="BT936">
        <f>'Raw Data'!BH936</f>
        <v>6.4</v>
      </c>
      <c r="BU936">
        <f>'Raw Data'!BI936</f>
        <v>44151</v>
      </c>
      <c r="BV936" t="str">
        <f>'Raw Data'!BJ936</f>
        <v>NONE</v>
      </c>
      <c r="BW936">
        <f>'Raw Data'!BK936</f>
        <v>1.727E-3</v>
      </c>
      <c r="BX936">
        <f>'Raw Data'!BL936</f>
        <v>24766</v>
      </c>
      <c r="BY936">
        <f>'Raw Data'!BM936</f>
        <v>24214</v>
      </c>
      <c r="BZ936" t="str">
        <f>'Raw Data'!BN936</f>
        <v>1231005200I</v>
      </c>
      <c r="CA936" t="str">
        <f>'Raw Data'!BO936</f>
        <v>GILMER</v>
      </c>
      <c r="CB936">
        <f>'Raw Data'!BP936</f>
        <v>1</v>
      </c>
      <c r="CC936">
        <f>'Raw Data'!BQ936</f>
        <v>5200</v>
      </c>
      <c r="CD936">
        <f>'Raw Data'!BR936</f>
        <v>6</v>
      </c>
      <c r="CE936">
        <f>'Raw Data'!BS936</f>
        <v>1</v>
      </c>
      <c r="CF936">
        <f>'Raw Data'!BT936</f>
        <v>2</v>
      </c>
      <c r="CG936">
        <f>'Raw Data'!BU936</f>
        <v>1</v>
      </c>
      <c r="CH936">
        <f>'Raw Data'!BV936</f>
        <v>1</v>
      </c>
      <c r="CI936">
        <f>'Raw Data'!BW936</f>
        <v>2</v>
      </c>
      <c r="CJ936">
        <f>'Raw Data'!BX936</f>
        <v>3</v>
      </c>
      <c r="CK936">
        <f>'Raw Data'!BY936</f>
        <v>5</v>
      </c>
      <c r="CL936" t="str">
        <f>'Raw Data'!BZ936</f>
        <v>N</v>
      </c>
      <c r="CM936">
        <f t="shared" si="207"/>
        <v>0</v>
      </c>
      <c r="CN936">
        <f>'Raw Data'!CA936</f>
        <v>123</v>
      </c>
      <c r="CO936">
        <f>'Raw Data'!CB936</f>
        <v>52</v>
      </c>
      <c r="CP936">
        <f>'Raw Data'!CC936</f>
        <v>0</v>
      </c>
      <c r="CQ936" t="str">
        <f>'Raw Data'!CD936</f>
        <v>Not Urban</v>
      </c>
      <c r="CR936" t="str">
        <f>'Raw Data'!CE936</f>
        <v>Not Urban</v>
      </c>
      <c r="CS936">
        <f>'Raw Data'!CF936</f>
        <v>0</v>
      </c>
      <c r="CT936">
        <f>'Raw Data'!CG936</f>
        <v>55</v>
      </c>
      <c r="CU936">
        <f>'Raw Data'!CH936</f>
        <v>4140</v>
      </c>
      <c r="CV936" t="str">
        <f>'Raw Data'!CI936</f>
        <v xml:space="preserve"> </v>
      </c>
      <c r="CW936">
        <f>'Raw Data'!CJ936</f>
        <v>0</v>
      </c>
      <c r="CX936">
        <f>'Raw Data'!CK936</f>
        <v>0.19775799999999999</v>
      </c>
      <c r="CY936">
        <f>'Raw Data'!CL936</f>
        <v>9</v>
      </c>
      <c r="CZ936" t="str">
        <f>'Raw Data'!CM936</f>
        <v>State Mainline</v>
      </c>
      <c r="DA936">
        <f>'Raw Data'!CN936</f>
        <v>4140</v>
      </c>
      <c r="DB936">
        <f>'Raw Data'!CO936</f>
        <v>279841</v>
      </c>
      <c r="DC936">
        <f>'Raw Data'!CP936</f>
        <v>20.629000000000001</v>
      </c>
      <c r="DD936">
        <f>'Raw Data'!CQ936</f>
        <v>20.827000000000002</v>
      </c>
      <c r="DE936">
        <f>'Raw Data'!CR936</f>
        <v>279841</v>
      </c>
      <c r="DF936">
        <f>'Raw Data'!CS936</f>
        <v>0</v>
      </c>
      <c r="DG936">
        <f>'Raw Data'!CT936</f>
        <v>1044.1621319999999</v>
      </c>
      <c r="DH936">
        <f>'Raw Data'!CU936</f>
        <v>100</v>
      </c>
      <c r="DI936">
        <f>'Raw Data'!CV936</f>
        <v>24255</v>
      </c>
      <c r="DJ936">
        <f>'Raw Data'!CW936</f>
        <v>8.3649999999999992E-3</v>
      </c>
      <c r="DK936">
        <f>'Raw Data'!CX936</f>
        <v>0</v>
      </c>
      <c r="DL936">
        <f>'Raw Data'!CY936</f>
        <v>1.727E-3</v>
      </c>
      <c r="DM936">
        <f>'Raw Data'!CZ936</f>
        <v>240</v>
      </c>
      <c r="DN936" t="str">
        <f>'Raw Data'!DA936</f>
        <v>123-0210</v>
      </c>
      <c r="DO936" t="str">
        <f>'Raw Data'!DB936</f>
        <v>5R : Rural Major Collector</v>
      </c>
      <c r="DP936" t="str">
        <f>'Raw Data'!DC936</f>
        <v>34.640267, -84.387200</v>
      </c>
      <c r="DQ936">
        <f>'Raw Data'!DD936</f>
        <v>-84.387200000000007</v>
      </c>
      <c r="DR936">
        <f>'Raw Data'!DE936</f>
        <v>34.640267000000001</v>
      </c>
      <c r="DS936">
        <f>'Raw Data'!DF936</f>
        <v>34.640267000000001</v>
      </c>
      <c r="DT936">
        <f>'Raw Data'!DG936</f>
        <v>-84.387200000000007</v>
      </c>
      <c r="DU936">
        <f>'Raw Data'!DH936</f>
        <v>1.9599999999999999E-3</v>
      </c>
      <c r="DV936">
        <f>'Raw Data'!DI936</f>
        <v>1.727E-3</v>
      </c>
      <c r="DW936">
        <f>'Raw Data'!DJ936</f>
        <v>128</v>
      </c>
      <c r="DX936" s="11">
        <f t="shared" si="208"/>
        <v>4766.666666666667</v>
      </c>
      <c r="DY936" s="5">
        <f t="shared" si="209"/>
        <v>3925</v>
      </c>
      <c r="DZ936" s="5">
        <f t="shared" si="202"/>
        <v>841.66666666666697</v>
      </c>
      <c r="EA936" s="5">
        <f t="shared" si="203"/>
        <v>0.21443736730360941</v>
      </c>
      <c r="EB936" s="5">
        <f t="shared" si="204"/>
        <v>4345.8333333333339</v>
      </c>
      <c r="EC936">
        <f>'Raw Data'!DK936</f>
        <v>4640</v>
      </c>
      <c r="ED936">
        <f>'Raw Data'!DL936</f>
        <v>11.1</v>
      </c>
      <c r="EE936">
        <f>'Raw Data'!DM936</f>
        <v>4830</v>
      </c>
      <c r="EF936">
        <f>'Raw Data'!DN936</f>
        <v>11.1</v>
      </c>
      <c r="EG936">
        <f>'Raw Data'!DO936</f>
        <v>4830</v>
      </c>
      <c r="EH936">
        <f>'Raw Data'!DP936</f>
        <v>11.1</v>
      </c>
      <c r="EI936">
        <f>'Raw Data'!DQ936</f>
        <v>4260</v>
      </c>
      <c r="EJ936">
        <f>'Raw Data'!DR936</f>
        <v>0</v>
      </c>
      <c r="EK936">
        <f>'Raw Data'!DS936</f>
        <v>4140</v>
      </c>
      <c r="EL936">
        <f>'Raw Data'!DT936</f>
        <v>11.9</v>
      </c>
      <c r="EM936">
        <f>'Raw Data'!DU936</f>
        <v>4040</v>
      </c>
      <c r="EN936">
        <f>'Raw Data'!DV936</f>
        <v>11.1</v>
      </c>
      <c r="EO936">
        <f>'Raw Data'!DW936</f>
        <v>3850</v>
      </c>
      <c r="EP936">
        <f>'Raw Data'!DX936</f>
        <v>11.7</v>
      </c>
      <c r="EQ936">
        <f>'Raw Data'!DY936</f>
        <v>3670</v>
      </c>
      <c r="ER936">
        <f>'Raw Data'!DZ936</f>
        <v>11.7</v>
      </c>
      <c r="ES936">
        <f>'Raw Data'!EA936</f>
        <v>3690</v>
      </c>
      <c r="ET936">
        <f>'Raw Data'!EB936</f>
        <v>11.7</v>
      </c>
      <c r="EU936">
        <f>'Raw Data'!EC936</f>
        <v>4260</v>
      </c>
      <c r="EV936">
        <f>'Raw Data'!ED936</f>
        <v>0</v>
      </c>
      <c r="EW936">
        <f>'Raw Data'!EE936</f>
        <v>0</v>
      </c>
    </row>
    <row r="937" spans="1:153" x14ac:dyDescent="0.3">
      <c r="A937">
        <f>'Raw Data'!A937</f>
        <v>935</v>
      </c>
      <c r="B937" t="str">
        <f>'Raw Data'!B937</f>
        <v>Point</v>
      </c>
      <c r="C937">
        <f>'Raw Data'!C937</f>
        <v>655</v>
      </c>
      <c r="D937">
        <f>'Raw Data'!D937</f>
        <v>530</v>
      </c>
      <c r="E937" t="str">
        <f>'Raw Data'!E937</f>
        <v>Point</v>
      </c>
      <c r="F937">
        <f>'Raw Data'!F937</f>
        <v>6931271</v>
      </c>
      <c r="G937" t="str">
        <f>'Raw Data'!G937</f>
        <v>Gsp Post 00</v>
      </c>
      <c r="H937" s="3">
        <f>'Raw Data'!H937</f>
        <v>43398</v>
      </c>
      <c r="L937">
        <f t="shared" si="196"/>
        <v>0</v>
      </c>
      <c r="M937" s="5">
        <f t="shared" si="197"/>
        <v>43398</v>
      </c>
      <c r="N937" s="5">
        <f t="shared" si="205"/>
        <v>2018</v>
      </c>
      <c r="O937" s="5" t="str" cm="1">
        <f t="array" ref="O937">_xlfn.IFS(N937&lt;=2016,"before treatment",N937=2017,"unknown",N937&gt;2017,"after treatment")</f>
        <v>after treatment</v>
      </c>
      <c r="P937" s="5">
        <f t="shared" si="198"/>
        <v>0</v>
      </c>
      <c r="Q937" s="5">
        <f t="shared" si="199"/>
        <v>1</v>
      </c>
      <c r="R937" t="str">
        <f>'Raw Data'!I937</f>
        <v>Gilmer</v>
      </c>
      <c r="S937" t="str">
        <f>'Raw Data'!J937</f>
        <v>State Route 52</v>
      </c>
      <c r="T937" t="str">
        <f>'Raw Data'!K937</f>
        <v>Tabor Rd</v>
      </c>
      <c r="U937" t="str">
        <f>'Raw Data'!L937</f>
        <v>(O) No Injury</v>
      </c>
      <c r="V937">
        <f>'Raw Data'!M937</f>
        <v>0</v>
      </c>
      <c r="W937">
        <f>'Raw Data'!N937</f>
        <v>0</v>
      </c>
      <c r="X937">
        <f>'Raw Data'!O937</f>
        <v>0</v>
      </c>
      <c r="Y937" t="str">
        <f>'Raw Data'!P937</f>
        <v>Rear End</v>
      </c>
      <c r="Z937" t="str">
        <f>'Raw Data'!Q937</f>
        <v>On Roadway - Non-Intersection</v>
      </c>
      <c r="AA937" t="str">
        <f>'Raw Data'!R937</f>
        <v>["Motor Vehicle in Motion","Motor Vehicle in Motion"]</v>
      </c>
      <c r="AB937" t="str">
        <f>'Raw Data'!S937</f>
        <v>["Motor Vehicle in Motion","Motor Vehicle in Motion"]</v>
      </c>
      <c r="AC937" t="str">
        <f>'Raw Data'!T937</f>
        <v>["Following Too Close","No Contributing Factors"]</v>
      </c>
      <c r="AD937">
        <f>'Raw Data'!U937</f>
        <v>2</v>
      </c>
      <c r="AE937" s="5" t="str">
        <f t="shared" si="206"/>
        <v>No</v>
      </c>
      <c r="AF937" t="str">
        <f>'Raw Data'!V937</f>
        <v>["Negotiating a Curve","Negotiating a Curve"]</v>
      </c>
      <c r="AG937" s="5">
        <f t="shared" si="200"/>
        <v>0</v>
      </c>
      <c r="AH937" t="str">
        <f>'Raw Data'!W937</f>
        <v>["West","West"]</v>
      </c>
      <c r="AI937" t="str">
        <f>'Raw Data'!X937</f>
        <v>Daylight</v>
      </c>
      <c r="AJ937" t="str">
        <f>'Raw Data'!Y937</f>
        <v>Dry</v>
      </c>
      <c r="AK937">
        <f>'Raw Data'!Z937</f>
        <v>0</v>
      </c>
      <c r="AL937" t="str">
        <f>'Raw Data'!AA937</f>
        <v>["Lap and Shoulder Belt Used","Lap and Shoulder Belt Used","Lap and Shoulder Belt Used"]</v>
      </c>
      <c r="AM937" s="5">
        <f t="shared" si="201"/>
        <v>0</v>
      </c>
      <c r="AN937" t="str">
        <f>'Raw Data'!AB937</f>
        <v>["Pickup Truck","Sports Utility Vehicle (SUV)"]</v>
      </c>
      <c r="AO937" t="str">
        <f>'Raw Data'!AC937</f>
        <v>1231005200I</v>
      </c>
      <c r="AP937">
        <f>'Raw Data'!AD937</f>
        <v>20.832823999999999</v>
      </c>
      <c r="AQ937">
        <f>'Raw Data'!AE937</f>
        <v>34.642384</v>
      </c>
      <c r="AR937">
        <f>'Raw Data'!AF937</f>
        <v>-84.387488000000005</v>
      </c>
      <c r="AS937">
        <f>'Raw Data'!AG937</f>
        <v>128</v>
      </c>
      <c r="AT937">
        <f>'Raw Data'!AH937</f>
        <v>30</v>
      </c>
      <c r="AU937">
        <f>'Raw Data'!AI937</f>
        <v>735</v>
      </c>
      <c r="AV937" t="str">
        <f>'Raw Data'!AJ937</f>
        <v>D6_0052_00_I</v>
      </c>
      <c r="AW937">
        <f>'Raw Data'!AK937</f>
        <v>13</v>
      </c>
      <c r="AX937">
        <f>'Raw Data'!AL937</f>
        <v>14</v>
      </c>
      <c r="AY937" t="str">
        <f>'Raw Data'!AM937</f>
        <v>split</v>
      </c>
      <c r="AZ937">
        <f>'Raw Data'!AN937</f>
        <v>633</v>
      </c>
      <c r="BA937">
        <f>'Raw Data'!AO937</f>
        <v>51.6</v>
      </c>
      <c r="BB937">
        <f>'Raw Data'!AP937</f>
        <v>570.1</v>
      </c>
      <c r="BC937">
        <f>'Raw Data'!AQ937</f>
        <v>-84.388659000000004</v>
      </c>
      <c r="BD937">
        <f>'Raw Data'!AR937</f>
        <v>34.643321999999998</v>
      </c>
      <c r="BE937">
        <f>'Raw Data'!AS937</f>
        <v>-84.387410000000003</v>
      </c>
      <c r="BF937">
        <f>'Raw Data'!AT937</f>
        <v>34.642214000000003</v>
      </c>
      <c r="BG937" t="str">
        <f>'Raw Data'!AU937</f>
        <v>1231005200I</v>
      </c>
      <c r="BH937">
        <f>'Raw Data'!AV937</f>
        <v>1</v>
      </c>
      <c r="BI937">
        <f>'Raw Data'!AW937</f>
        <v>123</v>
      </c>
      <c r="BJ937">
        <f>'Raw Data'!AX937</f>
        <v>52</v>
      </c>
      <c r="BK937">
        <f>'Raw Data'!AY937</f>
        <v>0</v>
      </c>
      <c r="BL937">
        <f>'Raw Data'!AZ937</f>
        <v>55</v>
      </c>
      <c r="BM937">
        <f>'Raw Data'!BA937</f>
        <v>16.77</v>
      </c>
      <c r="BN937">
        <f>'Raw Data'!BB937</f>
        <v>16.07</v>
      </c>
      <c r="BO937">
        <f>'Raw Data'!BC937</f>
        <v>1523</v>
      </c>
      <c r="BP937">
        <f>'Raw Data'!BD937</f>
        <v>1530.8</v>
      </c>
      <c r="BQ937">
        <f>'Raw Data'!BE937</f>
        <v>1549.9</v>
      </c>
      <c r="BR937">
        <f>'Raw Data'!BF937</f>
        <v>55</v>
      </c>
      <c r="BS937">
        <f>'Raw Data'!BG937</f>
        <v>48.6</v>
      </c>
      <c r="BT937">
        <f>'Raw Data'!BH937</f>
        <v>6.4</v>
      </c>
      <c r="BU937">
        <f>'Raw Data'!BI937</f>
        <v>44151</v>
      </c>
      <c r="BV937" t="str">
        <f>'Raw Data'!BJ937</f>
        <v>NONE</v>
      </c>
      <c r="BW937">
        <f>'Raw Data'!BK937</f>
        <v>1.727E-3</v>
      </c>
      <c r="BX937">
        <f>'Raw Data'!BL937</f>
        <v>24766</v>
      </c>
      <c r="BY937">
        <f>'Raw Data'!BM937</f>
        <v>24214</v>
      </c>
      <c r="BZ937" t="str">
        <f>'Raw Data'!BN937</f>
        <v>1231005200I</v>
      </c>
      <c r="CA937" t="str">
        <f>'Raw Data'!BO937</f>
        <v>GILMER</v>
      </c>
      <c r="CB937">
        <f>'Raw Data'!BP937</f>
        <v>1</v>
      </c>
      <c r="CC937">
        <f>'Raw Data'!BQ937</f>
        <v>5200</v>
      </c>
      <c r="CD937">
        <f>'Raw Data'!BR937</f>
        <v>6</v>
      </c>
      <c r="CE937">
        <f>'Raw Data'!BS937</f>
        <v>1</v>
      </c>
      <c r="CF937">
        <f>'Raw Data'!BT937</f>
        <v>2</v>
      </c>
      <c r="CG937">
        <f>'Raw Data'!BU937</f>
        <v>1</v>
      </c>
      <c r="CH937">
        <f>'Raw Data'!BV937</f>
        <v>1</v>
      </c>
      <c r="CI937">
        <f>'Raw Data'!BW937</f>
        <v>2</v>
      </c>
      <c r="CJ937">
        <f>'Raw Data'!BX937</f>
        <v>3</v>
      </c>
      <c r="CK937">
        <f>'Raw Data'!BY937</f>
        <v>5</v>
      </c>
      <c r="CL937" t="str">
        <f>'Raw Data'!BZ937</f>
        <v>N</v>
      </c>
      <c r="CM937">
        <f t="shared" si="207"/>
        <v>0</v>
      </c>
      <c r="CN937">
        <f>'Raw Data'!CA937</f>
        <v>123</v>
      </c>
      <c r="CO937">
        <f>'Raw Data'!CB937</f>
        <v>52</v>
      </c>
      <c r="CP937">
        <f>'Raw Data'!CC937</f>
        <v>0</v>
      </c>
      <c r="CQ937" t="str">
        <f>'Raw Data'!CD937</f>
        <v>Not Urban</v>
      </c>
      <c r="CR937" t="str">
        <f>'Raw Data'!CE937</f>
        <v>Not Urban</v>
      </c>
      <c r="CS937">
        <f>'Raw Data'!CF937</f>
        <v>0</v>
      </c>
      <c r="CT937">
        <f>'Raw Data'!CG937</f>
        <v>55</v>
      </c>
      <c r="CU937">
        <f>'Raw Data'!CH937</f>
        <v>4140</v>
      </c>
      <c r="CV937" t="str">
        <f>'Raw Data'!CI937</f>
        <v xml:space="preserve"> </v>
      </c>
      <c r="CW937">
        <f>'Raw Data'!CJ937</f>
        <v>0</v>
      </c>
      <c r="CX937">
        <f>'Raw Data'!CK937</f>
        <v>0.19775799999999999</v>
      </c>
      <c r="CY937">
        <f>'Raw Data'!CL937</f>
        <v>9</v>
      </c>
      <c r="CZ937" t="str">
        <f>'Raw Data'!CM937</f>
        <v>State Mainline</v>
      </c>
      <c r="DA937">
        <f>'Raw Data'!CN937</f>
        <v>4140</v>
      </c>
      <c r="DB937">
        <f>'Raw Data'!CO937</f>
        <v>279841</v>
      </c>
      <c r="DC937">
        <f>'Raw Data'!CP937</f>
        <v>20.629000000000001</v>
      </c>
      <c r="DD937">
        <f>'Raw Data'!CQ937</f>
        <v>20.827000000000002</v>
      </c>
      <c r="DE937">
        <f>'Raw Data'!CR937</f>
        <v>279841</v>
      </c>
      <c r="DF937">
        <f>'Raw Data'!CS937</f>
        <v>0</v>
      </c>
      <c r="DG937">
        <f>'Raw Data'!CT937</f>
        <v>1044.1621319999999</v>
      </c>
      <c r="DH937">
        <f>'Raw Data'!CU937</f>
        <v>100</v>
      </c>
      <c r="DI937">
        <f>'Raw Data'!CV937</f>
        <v>24255</v>
      </c>
      <c r="DJ937">
        <f>'Raw Data'!CW937</f>
        <v>8.3649999999999992E-3</v>
      </c>
      <c r="DK937">
        <f>'Raw Data'!CX937</f>
        <v>0</v>
      </c>
      <c r="DL937">
        <f>'Raw Data'!CY937</f>
        <v>1.727E-3</v>
      </c>
      <c r="DM937">
        <f>'Raw Data'!CZ937</f>
        <v>240</v>
      </c>
      <c r="DN937" t="str">
        <f>'Raw Data'!DA937</f>
        <v>123-0210</v>
      </c>
      <c r="DO937" t="str">
        <f>'Raw Data'!DB937</f>
        <v>5R : Rural Major Collector</v>
      </c>
      <c r="DP937" t="str">
        <f>'Raw Data'!DC937</f>
        <v>34.640267, -84.387200</v>
      </c>
      <c r="DQ937">
        <f>'Raw Data'!DD937</f>
        <v>-84.387200000000007</v>
      </c>
      <c r="DR937">
        <f>'Raw Data'!DE937</f>
        <v>34.640267000000001</v>
      </c>
      <c r="DS937">
        <f>'Raw Data'!DF937</f>
        <v>34.640267000000001</v>
      </c>
      <c r="DT937">
        <f>'Raw Data'!DG937</f>
        <v>-84.387200000000007</v>
      </c>
      <c r="DU937">
        <f>'Raw Data'!DH937</f>
        <v>1.9599999999999999E-3</v>
      </c>
      <c r="DV937">
        <f>'Raw Data'!DI937</f>
        <v>1.727E-3</v>
      </c>
      <c r="DW937">
        <f>'Raw Data'!DJ937</f>
        <v>128</v>
      </c>
      <c r="DX937" s="11">
        <f t="shared" si="208"/>
        <v>4766.666666666667</v>
      </c>
      <c r="DY937" s="5">
        <f t="shared" si="209"/>
        <v>3925</v>
      </c>
      <c r="DZ937" s="5">
        <f t="shared" si="202"/>
        <v>841.66666666666697</v>
      </c>
      <c r="EA937" s="5">
        <f t="shared" si="203"/>
        <v>0.21443736730360941</v>
      </c>
      <c r="EB937" s="5">
        <f t="shared" si="204"/>
        <v>4345.8333333333339</v>
      </c>
      <c r="EC937">
        <f>'Raw Data'!DK937</f>
        <v>4640</v>
      </c>
      <c r="ED937">
        <f>'Raw Data'!DL937</f>
        <v>11.1</v>
      </c>
      <c r="EE937">
        <f>'Raw Data'!DM937</f>
        <v>4830</v>
      </c>
      <c r="EF937">
        <f>'Raw Data'!DN937</f>
        <v>11.1</v>
      </c>
      <c r="EG937">
        <f>'Raw Data'!DO937</f>
        <v>4830</v>
      </c>
      <c r="EH937">
        <f>'Raw Data'!DP937</f>
        <v>11.1</v>
      </c>
      <c r="EI937">
        <f>'Raw Data'!DQ937</f>
        <v>4260</v>
      </c>
      <c r="EJ937">
        <f>'Raw Data'!DR937</f>
        <v>0</v>
      </c>
      <c r="EK937">
        <f>'Raw Data'!DS937</f>
        <v>4140</v>
      </c>
      <c r="EL937">
        <f>'Raw Data'!DT937</f>
        <v>11.9</v>
      </c>
      <c r="EM937">
        <f>'Raw Data'!DU937</f>
        <v>4040</v>
      </c>
      <c r="EN937">
        <f>'Raw Data'!DV937</f>
        <v>11.1</v>
      </c>
      <c r="EO937">
        <f>'Raw Data'!DW937</f>
        <v>3850</v>
      </c>
      <c r="EP937">
        <f>'Raw Data'!DX937</f>
        <v>11.7</v>
      </c>
      <c r="EQ937">
        <f>'Raw Data'!DY937</f>
        <v>3670</v>
      </c>
      <c r="ER937">
        <f>'Raw Data'!DZ937</f>
        <v>11.7</v>
      </c>
      <c r="ES937">
        <f>'Raw Data'!EA937</f>
        <v>3690</v>
      </c>
      <c r="ET937">
        <f>'Raw Data'!EB937</f>
        <v>11.7</v>
      </c>
      <c r="EU937">
        <f>'Raw Data'!EC937</f>
        <v>4260</v>
      </c>
      <c r="EV937">
        <f>'Raw Data'!ED937</f>
        <v>0</v>
      </c>
      <c r="EW937">
        <f>'Raw Data'!EE937</f>
        <v>0</v>
      </c>
    </row>
    <row r="938" spans="1:153" x14ac:dyDescent="0.3">
      <c r="A938">
        <f>'Raw Data'!A938</f>
        <v>936</v>
      </c>
      <c r="B938" t="str">
        <f>'Raw Data'!B938</f>
        <v>Point</v>
      </c>
      <c r="C938">
        <f>'Raw Data'!C938</f>
        <v>712</v>
      </c>
      <c r="D938">
        <f>'Raw Data'!D938</f>
        <v>505</v>
      </c>
      <c r="E938" t="str">
        <f>'Raw Data'!E938</f>
        <v>Point</v>
      </c>
      <c r="F938">
        <f>'Raw Data'!F938</f>
        <v>7307507</v>
      </c>
      <c r="G938" t="str">
        <f>'Raw Data'!G938</f>
        <v>Gilmer County Sheriff's Office</v>
      </c>
      <c r="H938" s="3">
        <f>'Raw Data'!H938</f>
        <v>43631</v>
      </c>
      <c r="L938">
        <f t="shared" si="196"/>
        <v>0</v>
      </c>
      <c r="M938" s="5">
        <f t="shared" si="197"/>
        <v>43631</v>
      </c>
      <c r="N938" s="5">
        <f t="shared" si="205"/>
        <v>2019</v>
      </c>
      <c r="O938" s="5" t="str" cm="1">
        <f t="array" ref="O938">_xlfn.IFS(N938&lt;=2016,"before treatment",N938=2017,"unknown",N938&gt;2017,"after treatment")</f>
        <v>after treatment</v>
      </c>
      <c r="P938" s="5">
        <f t="shared" si="198"/>
        <v>0</v>
      </c>
      <c r="Q938" s="5">
        <f t="shared" si="199"/>
        <v>1</v>
      </c>
      <c r="R938" t="str">
        <f>'Raw Data'!I938</f>
        <v>Gilmer</v>
      </c>
      <c r="S938" t="str">
        <f>'Raw Data'!J938</f>
        <v>State Route 52</v>
      </c>
      <c r="T938" t="str">
        <f>'Raw Data'!K938</f>
        <v>Spiney Spur Rd</v>
      </c>
      <c r="U938" t="str">
        <f>'Raw Data'!L938</f>
        <v>(O) No Injury</v>
      </c>
      <c r="V938">
        <f>'Raw Data'!M938</f>
        <v>0</v>
      </c>
      <c r="W938">
        <f>'Raw Data'!N938</f>
        <v>0</v>
      </c>
      <c r="X938">
        <f>'Raw Data'!O938</f>
        <v>0</v>
      </c>
      <c r="Y938" t="str">
        <f>'Raw Data'!P938</f>
        <v>Not a Collision with Motor Vehicle</v>
      </c>
      <c r="Z938" t="str">
        <f>'Raw Data'!Q938</f>
        <v>Off Roadway</v>
      </c>
      <c r="AA938" t="str">
        <f>'Raw Data'!R938</f>
        <v>Ditch</v>
      </c>
      <c r="AB938" t="str">
        <f>'Raw Data'!S938</f>
        <v>Ditch</v>
      </c>
      <c r="AC938" t="str">
        <f>'Raw Data'!T938</f>
        <v>No Contributing Factors</v>
      </c>
      <c r="AD938">
        <f>'Raw Data'!U938</f>
        <v>1</v>
      </c>
      <c r="AE938" s="5" t="str">
        <f t="shared" si="206"/>
        <v>Yes</v>
      </c>
      <c r="AF938" t="str">
        <f>'Raw Data'!V938</f>
        <v>Straight</v>
      </c>
      <c r="AG938" s="5">
        <f t="shared" si="200"/>
        <v>0</v>
      </c>
      <c r="AH938" t="str">
        <f>'Raw Data'!W938</f>
        <v>West</v>
      </c>
      <c r="AI938" t="str">
        <f>'Raw Data'!X938</f>
        <v>Dark-Not Lighted</v>
      </c>
      <c r="AJ938" t="str">
        <f>'Raw Data'!Y938</f>
        <v>Dry</v>
      </c>
      <c r="AK938">
        <f>'Raw Data'!Z938</f>
        <v>60</v>
      </c>
      <c r="AL938" t="str">
        <f>'Raw Data'!AA938</f>
        <v>Lap and Shoulder Belt Used</v>
      </c>
      <c r="AM938" s="5">
        <f t="shared" si="201"/>
        <v>0</v>
      </c>
      <c r="AN938" t="str">
        <f>'Raw Data'!AB938</f>
        <v>Passenger Car</v>
      </c>
      <c r="AO938" t="str">
        <f>'Raw Data'!AC938</f>
        <v>1231005200I</v>
      </c>
      <c r="AP938">
        <f>'Raw Data'!AD938</f>
        <v>20.746621999999999</v>
      </c>
      <c r="AQ938">
        <f>'Raw Data'!AE938</f>
        <v>34.643265</v>
      </c>
      <c r="AR938">
        <f>'Raw Data'!AF938</f>
        <v>-84.388514999999998</v>
      </c>
      <c r="AS938">
        <f>'Raw Data'!AG938</f>
        <v>128</v>
      </c>
      <c r="AT938">
        <f>'Raw Data'!AH938</f>
        <v>30</v>
      </c>
      <c r="AU938">
        <f>'Raw Data'!AI938</f>
        <v>735</v>
      </c>
      <c r="AV938" t="str">
        <f>'Raw Data'!AJ938</f>
        <v>D6_0052_00_I</v>
      </c>
      <c r="AW938">
        <f>'Raw Data'!AK938</f>
        <v>13</v>
      </c>
      <c r="AX938">
        <f>'Raw Data'!AL938</f>
        <v>14</v>
      </c>
      <c r="AY938" t="str">
        <f>'Raw Data'!AM938</f>
        <v>split</v>
      </c>
      <c r="AZ938">
        <f>'Raw Data'!AN938</f>
        <v>633</v>
      </c>
      <c r="BA938">
        <f>'Raw Data'!AO938</f>
        <v>51.6</v>
      </c>
      <c r="BB938">
        <f>'Raw Data'!AP938</f>
        <v>570.1</v>
      </c>
      <c r="BC938">
        <f>'Raw Data'!AQ938</f>
        <v>-84.388659000000004</v>
      </c>
      <c r="BD938">
        <f>'Raw Data'!AR938</f>
        <v>34.643321999999998</v>
      </c>
      <c r="BE938">
        <f>'Raw Data'!AS938</f>
        <v>-84.387410000000003</v>
      </c>
      <c r="BF938">
        <f>'Raw Data'!AT938</f>
        <v>34.642214000000003</v>
      </c>
      <c r="BG938" t="str">
        <f>'Raw Data'!AU938</f>
        <v>1231005200I</v>
      </c>
      <c r="BH938">
        <f>'Raw Data'!AV938</f>
        <v>1</v>
      </c>
      <c r="BI938">
        <f>'Raw Data'!AW938</f>
        <v>123</v>
      </c>
      <c r="BJ938">
        <f>'Raw Data'!AX938</f>
        <v>52</v>
      </c>
      <c r="BK938">
        <f>'Raw Data'!AY938</f>
        <v>0</v>
      </c>
      <c r="BL938">
        <f>'Raw Data'!AZ938</f>
        <v>55</v>
      </c>
      <c r="BM938">
        <f>'Raw Data'!BA938</f>
        <v>16.77</v>
      </c>
      <c r="BN938">
        <f>'Raw Data'!BB938</f>
        <v>16.07</v>
      </c>
      <c r="BO938">
        <f>'Raw Data'!BC938</f>
        <v>1523</v>
      </c>
      <c r="BP938">
        <f>'Raw Data'!BD938</f>
        <v>1530.8</v>
      </c>
      <c r="BQ938">
        <f>'Raw Data'!BE938</f>
        <v>1549.9</v>
      </c>
      <c r="BR938">
        <f>'Raw Data'!BF938</f>
        <v>55</v>
      </c>
      <c r="BS938">
        <f>'Raw Data'!BG938</f>
        <v>48.6</v>
      </c>
      <c r="BT938">
        <f>'Raw Data'!BH938</f>
        <v>6.4</v>
      </c>
      <c r="BU938">
        <f>'Raw Data'!BI938</f>
        <v>44151</v>
      </c>
      <c r="BV938" t="str">
        <f>'Raw Data'!BJ938</f>
        <v>NONE</v>
      </c>
      <c r="BW938">
        <f>'Raw Data'!BK938</f>
        <v>1.727E-3</v>
      </c>
      <c r="BX938">
        <f>'Raw Data'!BL938</f>
        <v>24766</v>
      </c>
      <c r="BY938">
        <f>'Raw Data'!BM938</f>
        <v>24214</v>
      </c>
      <c r="BZ938" t="str">
        <f>'Raw Data'!BN938</f>
        <v>1231005200I</v>
      </c>
      <c r="CA938" t="str">
        <f>'Raw Data'!BO938</f>
        <v>GILMER</v>
      </c>
      <c r="CB938">
        <f>'Raw Data'!BP938</f>
        <v>1</v>
      </c>
      <c r="CC938">
        <f>'Raw Data'!BQ938</f>
        <v>5200</v>
      </c>
      <c r="CD938">
        <f>'Raw Data'!BR938</f>
        <v>6</v>
      </c>
      <c r="CE938">
        <f>'Raw Data'!BS938</f>
        <v>1</v>
      </c>
      <c r="CF938">
        <f>'Raw Data'!BT938</f>
        <v>2</v>
      </c>
      <c r="CG938">
        <f>'Raw Data'!BU938</f>
        <v>1</v>
      </c>
      <c r="CH938">
        <f>'Raw Data'!BV938</f>
        <v>1</v>
      </c>
      <c r="CI938">
        <f>'Raw Data'!BW938</f>
        <v>2</v>
      </c>
      <c r="CJ938">
        <f>'Raw Data'!BX938</f>
        <v>3</v>
      </c>
      <c r="CK938">
        <f>'Raw Data'!BY938</f>
        <v>5</v>
      </c>
      <c r="CL938" t="str">
        <f>'Raw Data'!BZ938</f>
        <v>N</v>
      </c>
      <c r="CM938">
        <f t="shared" si="207"/>
        <v>0</v>
      </c>
      <c r="CN938">
        <f>'Raw Data'!CA938</f>
        <v>123</v>
      </c>
      <c r="CO938">
        <f>'Raw Data'!CB938</f>
        <v>52</v>
      </c>
      <c r="CP938">
        <f>'Raw Data'!CC938</f>
        <v>0</v>
      </c>
      <c r="CQ938" t="str">
        <f>'Raw Data'!CD938</f>
        <v>Not Urban</v>
      </c>
      <c r="CR938" t="str">
        <f>'Raw Data'!CE938</f>
        <v>Not Urban</v>
      </c>
      <c r="CS938">
        <f>'Raw Data'!CF938</f>
        <v>0</v>
      </c>
      <c r="CT938">
        <f>'Raw Data'!CG938</f>
        <v>55</v>
      </c>
      <c r="CU938">
        <f>'Raw Data'!CH938</f>
        <v>4140</v>
      </c>
      <c r="CV938" t="str">
        <f>'Raw Data'!CI938</f>
        <v xml:space="preserve"> </v>
      </c>
      <c r="CW938">
        <f>'Raw Data'!CJ938</f>
        <v>0</v>
      </c>
      <c r="CX938">
        <f>'Raw Data'!CK938</f>
        <v>0.19775799999999999</v>
      </c>
      <c r="CY938">
        <f>'Raw Data'!CL938</f>
        <v>9</v>
      </c>
      <c r="CZ938" t="str">
        <f>'Raw Data'!CM938</f>
        <v>State Mainline</v>
      </c>
      <c r="DA938">
        <f>'Raw Data'!CN938</f>
        <v>4140</v>
      </c>
      <c r="DB938">
        <f>'Raw Data'!CO938</f>
        <v>279841</v>
      </c>
      <c r="DC938">
        <f>'Raw Data'!CP938</f>
        <v>20.629000000000001</v>
      </c>
      <c r="DD938">
        <f>'Raw Data'!CQ938</f>
        <v>20.827000000000002</v>
      </c>
      <c r="DE938">
        <f>'Raw Data'!CR938</f>
        <v>279841</v>
      </c>
      <c r="DF938">
        <f>'Raw Data'!CS938</f>
        <v>0</v>
      </c>
      <c r="DG938">
        <f>'Raw Data'!CT938</f>
        <v>1044.1621319999999</v>
      </c>
      <c r="DH938">
        <f>'Raw Data'!CU938</f>
        <v>100</v>
      </c>
      <c r="DI938">
        <f>'Raw Data'!CV938</f>
        <v>24255</v>
      </c>
      <c r="DJ938">
        <f>'Raw Data'!CW938</f>
        <v>8.3649999999999992E-3</v>
      </c>
      <c r="DK938">
        <f>'Raw Data'!CX938</f>
        <v>0</v>
      </c>
      <c r="DL938">
        <f>'Raw Data'!CY938</f>
        <v>1.727E-3</v>
      </c>
      <c r="DM938">
        <f>'Raw Data'!CZ938</f>
        <v>240</v>
      </c>
      <c r="DN938" t="str">
        <f>'Raw Data'!DA938</f>
        <v>123-0210</v>
      </c>
      <c r="DO938" t="str">
        <f>'Raw Data'!DB938</f>
        <v>5R : Rural Major Collector</v>
      </c>
      <c r="DP938" t="str">
        <f>'Raw Data'!DC938</f>
        <v>34.640267, -84.387200</v>
      </c>
      <c r="DQ938">
        <f>'Raw Data'!DD938</f>
        <v>-84.387200000000007</v>
      </c>
      <c r="DR938">
        <f>'Raw Data'!DE938</f>
        <v>34.640267000000001</v>
      </c>
      <c r="DS938">
        <f>'Raw Data'!DF938</f>
        <v>34.640267000000001</v>
      </c>
      <c r="DT938">
        <f>'Raw Data'!DG938</f>
        <v>-84.387200000000007</v>
      </c>
      <c r="DU938">
        <f>'Raw Data'!DH938</f>
        <v>1.9599999999999999E-3</v>
      </c>
      <c r="DV938">
        <f>'Raw Data'!DI938</f>
        <v>1.727E-3</v>
      </c>
      <c r="DW938">
        <f>'Raw Data'!DJ938</f>
        <v>128</v>
      </c>
      <c r="DX938" s="11">
        <f t="shared" si="208"/>
        <v>4766.666666666667</v>
      </c>
      <c r="DY938" s="5">
        <f t="shared" si="209"/>
        <v>3925</v>
      </c>
      <c r="DZ938" s="5">
        <f t="shared" si="202"/>
        <v>841.66666666666697</v>
      </c>
      <c r="EA938" s="5">
        <f t="shared" si="203"/>
        <v>0.21443736730360941</v>
      </c>
      <c r="EB938" s="5">
        <f t="shared" si="204"/>
        <v>4345.8333333333339</v>
      </c>
      <c r="EC938">
        <f>'Raw Data'!DK938</f>
        <v>4640</v>
      </c>
      <c r="ED938">
        <f>'Raw Data'!DL938</f>
        <v>11.1</v>
      </c>
      <c r="EE938">
        <f>'Raw Data'!DM938</f>
        <v>4830</v>
      </c>
      <c r="EF938">
        <f>'Raw Data'!DN938</f>
        <v>11.1</v>
      </c>
      <c r="EG938">
        <f>'Raw Data'!DO938</f>
        <v>4830</v>
      </c>
      <c r="EH938">
        <f>'Raw Data'!DP938</f>
        <v>11.1</v>
      </c>
      <c r="EI938">
        <f>'Raw Data'!DQ938</f>
        <v>4260</v>
      </c>
      <c r="EJ938">
        <f>'Raw Data'!DR938</f>
        <v>0</v>
      </c>
      <c r="EK938">
        <f>'Raw Data'!DS938</f>
        <v>4140</v>
      </c>
      <c r="EL938">
        <f>'Raw Data'!DT938</f>
        <v>11.9</v>
      </c>
      <c r="EM938">
        <f>'Raw Data'!DU938</f>
        <v>4040</v>
      </c>
      <c r="EN938">
        <f>'Raw Data'!DV938</f>
        <v>11.1</v>
      </c>
      <c r="EO938">
        <f>'Raw Data'!DW938</f>
        <v>3850</v>
      </c>
      <c r="EP938">
        <f>'Raw Data'!DX938</f>
        <v>11.7</v>
      </c>
      <c r="EQ938">
        <f>'Raw Data'!DY938</f>
        <v>3670</v>
      </c>
      <c r="ER938">
        <f>'Raw Data'!DZ938</f>
        <v>11.7</v>
      </c>
      <c r="ES938">
        <f>'Raw Data'!EA938</f>
        <v>3690</v>
      </c>
      <c r="ET938">
        <f>'Raw Data'!EB938</f>
        <v>11.7</v>
      </c>
      <c r="EU938">
        <f>'Raw Data'!EC938</f>
        <v>4260</v>
      </c>
      <c r="EV938">
        <f>'Raw Data'!ED938</f>
        <v>0</v>
      </c>
      <c r="EW938">
        <f>'Raw Data'!EE938</f>
        <v>0</v>
      </c>
    </row>
    <row r="939" spans="1:153" x14ac:dyDescent="0.3">
      <c r="A939">
        <f>'Raw Data'!A939</f>
        <v>937</v>
      </c>
      <c r="B939" t="str">
        <f>'Raw Data'!B939</f>
        <v>Point</v>
      </c>
      <c r="C939">
        <f>'Raw Data'!C939</f>
        <v>222</v>
      </c>
      <c r="D939">
        <f>'Raw Data'!D939</f>
        <v>661</v>
      </c>
      <c r="E939" t="str">
        <f>'Raw Data'!E939</f>
        <v>Point</v>
      </c>
      <c r="F939">
        <f>'Raw Data'!F939</f>
        <v>5549111</v>
      </c>
      <c r="G939" t="str">
        <f>'Raw Data'!G939</f>
        <v>Gsp Post 00</v>
      </c>
      <c r="H939" s="3">
        <f>'Raw Data'!H939</f>
        <v>42351</v>
      </c>
      <c r="L939">
        <f t="shared" si="196"/>
        <v>0</v>
      </c>
      <c r="M939" s="5">
        <f t="shared" si="197"/>
        <v>42351</v>
      </c>
      <c r="N939" s="5">
        <f t="shared" si="205"/>
        <v>2015</v>
      </c>
      <c r="O939" s="5" t="str" cm="1">
        <f t="array" ref="O939">_xlfn.IFS(N939&lt;=2016,"before treatment",N939=2017,"unknown",N939&gt;2017,"after treatment")</f>
        <v>before treatment</v>
      </c>
      <c r="P939" s="5">
        <f t="shared" si="198"/>
        <v>1</v>
      </c>
      <c r="Q939" s="5">
        <f t="shared" si="199"/>
        <v>0</v>
      </c>
      <c r="R939" t="str">
        <f>'Raw Data'!I939</f>
        <v>Gilmer</v>
      </c>
      <c r="S939" t="str">
        <f>'Raw Data'!J939</f>
        <v>State Route 52</v>
      </c>
      <c r="T939" t="str">
        <f>'Raw Data'!K939</f>
        <v>(none)</v>
      </c>
      <c r="U939" t="str">
        <f>'Raw Data'!L939</f>
        <v>(B) Suspected Minor/Visible Injury</v>
      </c>
      <c r="V939">
        <f>'Raw Data'!M939</f>
        <v>0</v>
      </c>
      <c r="W939">
        <f>'Raw Data'!N939</f>
        <v>0</v>
      </c>
      <c r="X939">
        <f>'Raw Data'!O939</f>
        <v>2</v>
      </c>
      <c r="Y939" t="str">
        <f>'Raw Data'!P939</f>
        <v>Not a Collision with Motor Vehicle</v>
      </c>
      <c r="Z939" t="str">
        <f>'Raw Data'!Q939</f>
        <v>On Shoulder</v>
      </c>
      <c r="AA939" t="str">
        <f>'Raw Data'!R939</f>
        <v>Ditch</v>
      </c>
      <c r="AB939" t="str">
        <f>'Raw Data'!S939</f>
        <v>Tree</v>
      </c>
      <c r="AC939" t="str">
        <f>'Raw Data'!T939</f>
        <v>No Contributing Factors</v>
      </c>
      <c r="AD939">
        <f>'Raw Data'!U939</f>
        <v>1</v>
      </c>
      <c r="AE939" s="5" t="str">
        <f t="shared" si="206"/>
        <v>Yes</v>
      </c>
      <c r="AF939" t="str">
        <f>'Raw Data'!V939</f>
        <v xml:space="preserve"> </v>
      </c>
      <c r="AG939" s="5">
        <f t="shared" si="200"/>
        <v>0</v>
      </c>
      <c r="AH939" t="str">
        <f>'Raw Data'!W939</f>
        <v>West</v>
      </c>
      <c r="AI939" t="str">
        <f>'Raw Data'!X939</f>
        <v>Daylight</v>
      </c>
      <c r="AJ939" t="str">
        <f>'Raw Data'!Y939</f>
        <v>Dry</v>
      </c>
      <c r="AK939">
        <f>'Raw Data'!Z939</f>
        <v>68</v>
      </c>
      <c r="AL939" t="str">
        <f>'Raw Data'!AA939</f>
        <v>["Lap and Shoulder Belt Used","Lap and Shoulder Belt Used"]</v>
      </c>
      <c r="AM939" s="5">
        <f t="shared" si="201"/>
        <v>0</v>
      </c>
      <c r="AN939" t="str">
        <f>'Raw Data'!AB939</f>
        <v>Sports Utility Vehicle (SUV)</v>
      </c>
      <c r="AO939" t="str">
        <f>'Raw Data'!AC939</f>
        <v>1231005200I</v>
      </c>
      <c r="AP939">
        <f>'Raw Data'!AD939</f>
        <v>20.931999999999999</v>
      </c>
      <c r="AQ939">
        <f>'Raw Data'!AE939</f>
        <v>34.641013999999998</v>
      </c>
      <c r="AR939">
        <f>'Raw Data'!AF939</f>
        <v>-84.387028000000001</v>
      </c>
      <c r="AS939">
        <f>'Raw Data'!AG939</f>
        <v>129</v>
      </c>
      <c r="AT939">
        <f>'Raw Data'!AH939</f>
        <v>31</v>
      </c>
      <c r="AU939">
        <f>'Raw Data'!AI939</f>
        <v>736</v>
      </c>
      <c r="AV939" t="str">
        <f>'Raw Data'!AJ939</f>
        <v>D6_0052_00_I</v>
      </c>
      <c r="AW939">
        <f>'Raw Data'!AK939</f>
        <v>13</v>
      </c>
      <c r="AX939">
        <f>'Raw Data'!AL939</f>
        <v>15</v>
      </c>
      <c r="AY939" t="str">
        <f>'Raw Data'!AM939</f>
        <v>split</v>
      </c>
      <c r="AZ939">
        <f>'Raw Data'!AN939</f>
        <v>1098.5</v>
      </c>
      <c r="BA939">
        <f>'Raw Data'!AO939</f>
        <v>30.5</v>
      </c>
      <c r="BB939">
        <f>'Raw Data'!AP939</f>
        <v>585.4</v>
      </c>
      <c r="BC939">
        <f>'Raw Data'!AQ939</f>
        <v>-84.387255999999994</v>
      </c>
      <c r="BD939">
        <f>'Raw Data'!AR939</f>
        <v>34.641781999999999</v>
      </c>
      <c r="BE939">
        <f>'Raw Data'!AS939</f>
        <v>-84.387060000000005</v>
      </c>
      <c r="BF939">
        <f>'Raw Data'!AT939</f>
        <v>34.640197999999998</v>
      </c>
      <c r="BG939" t="str">
        <f>'Raw Data'!AU939</f>
        <v>1231005200I</v>
      </c>
      <c r="BH939">
        <f>'Raw Data'!AV939</f>
        <v>1</v>
      </c>
      <c r="BI939">
        <f>'Raw Data'!AW939</f>
        <v>123</v>
      </c>
      <c r="BJ939">
        <f>'Raw Data'!AX939</f>
        <v>52</v>
      </c>
      <c r="BK939">
        <f>'Raw Data'!AY939</f>
        <v>0</v>
      </c>
      <c r="BL939">
        <f>'Raw Data'!AZ939</f>
        <v>55</v>
      </c>
      <c r="BM939">
        <f>'Raw Data'!BA939</f>
        <v>12.41</v>
      </c>
      <c r="BN939">
        <f>'Raw Data'!BB939</f>
        <v>11.86</v>
      </c>
      <c r="BO939">
        <f>'Raw Data'!BC939</f>
        <v>1534.8</v>
      </c>
      <c r="BP939">
        <f>'Raw Data'!BD939</f>
        <v>1542.3</v>
      </c>
      <c r="BQ939">
        <f>'Raw Data'!BE939</f>
        <v>1560.7</v>
      </c>
      <c r="BR939">
        <f>'Raw Data'!BF939</f>
        <v>55</v>
      </c>
      <c r="BS939">
        <f>'Raw Data'!BG939</f>
        <v>53.3</v>
      </c>
      <c r="BT939">
        <f>'Raw Data'!BH939</f>
        <v>1.7</v>
      </c>
      <c r="BU939">
        <f>'Raw Data'!BI939</f>
        <v>44151</v>
      </c>
      <c r="BV939" t="str">
        <f>'Raw Data'!BJ939</f>
        <v>NONE</v>
      </c>
      <c r="BW939">
        <f>'Raw Data'!BK939</f>
        <v>1.6199999999999999E-3</v>
      </c>
      <c r="BX939">
        <f>'Raw Data'!BL939</f>
        <v>24767</v>
      </c>
      <c r="BY939">
        <f>'Raw Data'!BM939</f>
        <v>24215</v>
      </c>
      <c r="BZ939" t="str">
        <f>'Raw Data'!BN939</f>
        <v>1231005200I</v>
      </c>
      <c r="CA939" t="str">
        <f>'Raw Data'!BO939</f>
        <v>GILMER</v>
      </c>
      <c r="CB939">
        <f>'Raw Data'!BP939</f>
        <v>1</v>
      </c>
      <c r="CC939">
        <f>'Raw Data'!BQ939</f>
        <v>5200</v>
      </c>
      <c r="CD939">
        <f>'Raw Data'!BR939</f>
        <v>6</v>
      </c>
      <c r="CE939">
        <f>'Raw Data'!BS939</f>
        <v>1</v>
      </c>
      <c r="CF939">
        <f>'Raw Data'!BT939</f>
        <v>2</v>
      </c>
      <c r="CG939">
        <f>'Raw Data'!BU939</f>
        <v>1</v>
      </c>
      <c r="CH939">
        <f>'Raw Data'!BV939</f>
        <v>1</v>
      </c>
      <c r="CI939">
        <f>'Raw Data'!BW939</f>
        <v>2</v>
      </c>
      <c r="CJ939">
        <f>'Raw Data'!BX939</f>
        <v>3</v>
      </c>
      <c r="CK939">
        <f>'Raw Data'!BY939</f>
        <v>5</v>
      </c>
      <c r="CL939" t="str">
        <f>'Raw Data'!BZ939</f>
        <v>N</v>
      </c>
      <c r="CM939">
        <f t="shared" si="207"/>
        <v>0</v>
      </c>
      <c r="CN939">
        <f>'Raw Data'!CA939</f>
        <v>123</v>
      </c>
      <c r="CO939">
        <f>'Raw Data'!CB939</f>
        <v>52</v>
      </c>
      <c r="CP939">
        <f>'Raw Data'!CC939</f>
        <v>0</v>
      </c>
      <c r="CQ939" t="str">
        <f>'Raw Data'!CD939</f>
        <v>Not Urban</v>
      </c>
      <c r="CR939" t="str">
        <f>'Raw Data'!CE939</f>
        <v>Not Urban</v>
      </c>
      <c r="CS939">
        <f>'Raw Data'!CF939</f>
        <v>0</v>
      </c>
      <c r="CT939">
        <f>'Raw Data'!CG939</f>
        <v>55</v>
      </c>
      <c r="CU939">
        <f>'Raw Data'!CH939</f>
        <v>4140</v>
      </c>
      <c r="CV939" t="str">
        <f>'Raw Data'!CI939</f>
        <v xml:space="preserve"> </v>
      </c>
      <c r="CW939">
        <f>'Raw Data'!CJ939</f>
        <v>0</v>
      </c>
      <c r="CX939">
        <f>'Raw Data'!CK939</f>
        <v>0.32098500000000002</v>
      </c>
      <c r="CY939">
        <f>'Raw Data'!CL939</f>
        <v>9</v>
      </c>
      <c r="CZ939" t="str">
        <f>'Raw Data'!CM939</f>
        <v>State Mainline</v>
      </c>
      <c r="DA939">
        <f>'Raw Data'!CN939</f>
        <v>4140</v>
      </c>
      <c r="DB939">
        <f>'Raw Data'!CO939</f>
        <v>279842</v>
      </c>
      <c r="DC939">
        <f>'Raw Data'!CP939</f>
        <v>20.827000000000002</v>
      </c>
      <c r="DD939">
        <f>'Raw Data'!CQ939</f>
        <v>21.148</v>
      </c>
      <c r="DE939">
        <f>'Raw Data'!CR939</f>
        <v>279842</v>
      </c>
      <c r="DF939">
        <f>'Raw Data'!CS939</f>
        <v>0</v>
      </c>
      <c r="DG939">
        <f>'Raw Data'!CT939</f>
        <v>1694.8022860000001</v>
      </c>
      <c r="DH939">
        <f>'Raw Data'!CU939</f>
        <v>100</v>
      </c>
      <c r="DI939">
        <f>'Raw Data'!CV939</f>
        <v>24256</v>
      </c>
      <c r="DJ939">
        <f>'Raw Data'!CW939</f>
        <v>1.1344999999999999E-2</v>
      </c>
      <c r="DK939">
        <f>'Raw Data'!CX939</f>
        <v>0</v>
      </c>
      <c r="DL939">
        <f>'Raw Data'!CY939</f>
        <v>1.6199999999999999E-3</v>
      </c>
      <c r="DM939">
        <f>'Raw Data'!CZ939</f>
        <v>240</v>
      </c>
      <c r="DN939" t="str">
        <f>'Raw Data'!DA939</f>
        <v>123-0210</v>
      </c>
      <c r="DO939" t="str">
        <f>'Raw Data'!DB939</f>
        <v>5R : Rural Major Collector</v>
      </c>
      <c r="DP939" t="str">
        <f>'Raw Data'!DC939</f>
        <v>34.640267, -84.387200</v>
      </c>
      <c r="DQ939">
        <f>'Raw Data'!DD939</f>
        <v>-84.387200000000007</v>
      </c>
      <c r="DR939">
        <f>'Raw Data'!DE939</f>
        <v>34.640267000000001</v>
      </c>
      <c r="DS939">
        <f>'Raw Data'!DF939</f>
        <v>34.640267000000001</v>
      </c>
      <c r="DT939">
        <f>'Raw Data'!DG939</f>
        <v>-84.387200000000007</v>
      </c>
      <c r="DU939">
        <f>'Raw Data'!DH939</f>
        <v>1.46E-4</v>
      </c>
      <c r="DV939">
        <f>'Raw Data'!DI939</f>
        <v>1.6199999999999999E-3</v>
      </c>
      <c r="DW939">
        <f>'Raw Data'!DJ939</f>
        <v>129</v>
      </c>
      <c r="DX939" s="11">
        <f t="shared" si="208"/>
        <v>4766.666666666667</v>
      </c>
      <c r="DY939" s="5">
        <f t="shared" si="209"/>
        <v>3925</v>
      </c>
      <c r="DZ939" s="5">
        <f t="shared" si="202"/>
        <v>841.66666666666697</v>
      </c>
      <c r="EA939" s="5">
        <f t="shared" si="203"/>
        <v>0.21443736730360941</v>
      </c>
      <c r="EB939" s="5">
        <f t="shared" si="204"/>
        <v>4345.8333333333339</v>
      </c>
      <c r="EC939">
        <f>'Raw Data'!DK939</f>
        <v>4640</v>
      </c>
      <c r="ED939">
        <f>'Raw Data'!DL939</f>
        <v>11.1</v>
      </c>
      <c r="EE939">
        <f>'Raw Data'!DM939</f>
        <v>4830</v>
      </c>
      <c r="EF939">
        <f>'Raw Data'!DN939</f>
        <v>11.1</v>
      </c>
      <c r="EG939">
        <f>'Raw Data'!DO939</f>
        <v>4830</v>
      </c>
      <c r="EH939">
        <f>'Raw Data'!DP939</f>
        <v>11.1</v>
      </c>
      <c r="EI939">
        <f>'Raw Data'!DQ939</f>
        <v>4260</v>
      </c>
      <c r="EJ939">
        <f>'Raw Data'!DR939</f>
        <v>0</v>
      </c>
      <c r="EK939">
        <f>'Raw Data'!DS939</f>
        <v>4140</v>
      </c>
      <c r="EL939">
        <f>'Raw Data'!DT939</f>
        <v>11.9</v>
      </c>
      <c r="EM939">
        <f>'Raw Data'!DU939</f>
        <v>4040</v>
      </c>
      <c r="EN939">
        <f>'Raw Data'!DV939</f>
        <v>11.1</v>
      </c>
      <c r="EO939">
        <f>'Raw Data'!DW939</f>
        <v>3850</v>
      </c>
      <c r="EP939">
        <f>'Raw Data'!DX939</f>
        <v>11.7</v>
      </c>
      <c r="EQ939">
        <f>'Raw Data'!DY939</f>
        <v>3670</v>
      </c>
      <c r="ER939">
        <f>'Raw Data'!DZ939</f>
        <v>11.7</v>
      </c>
      <c r="ES939">
        <f>'Raw Data'!EA939</f>
        <v>3690</v>
      </c>
      <c r="ET939">
        <f>'Raw Data'!EB939</f>
        <v>11.7</v>
      </c>
      <c r="EU939">
        <f>'Raw Data'!EC939</f>
        <v>4260</v>
      </c>
      <c r="EV939">
        <f>'Raw Data'!ED939</f>
        <v>0</v>
      </c>
      <c r="EW939">
        <f>'Raw Data'!EE939</f>
        <v>0</v>
      </c>
    </row>
    <row r="940" spans="1:153" x14ac:dyDescent="0.3">
      <c r="A940">
        <f>'Raw Data'!A940</f>
        <v>938</v>
      </c>
      <c r="B940" t="str">
        <f>'Raw Data'!B940</f>
        <v>Point</v>
      </c>
      <c r="C940">
        <f>'Raw Data'!C940</f>
        <v>465</v>
      </c>
      <c r="D940">
        <f>'Raw Data'!D940</f>
        <v>520</v>
      </c>
      <c r="E940" t="str">
        <f>'Raw Data'!E940</f>
        <v>Point</v>
      </c>
      <c r="F940">
        <f>'Raw Data'!F940</f>
        <v>7111860</v>
      </c>
      <c r="G940" t="str">
        <f>'Raw Data'!G940</f>
        <v>Gsp Post 00</v>
      </c>
      <c r="H940" s="3">
        <f>'Raw Data'!H940</f>
        <v>43527</v>
      </c>
      <c r="L940">
        <f t="shared" si="196"/>
        <v>0</v>
      </c>
      <c r="M940" s="5">
        <f t="shared" si="197"/>
        <v>43527</v>
      </c>
      <c r="N940" s="5">
        <f t="shared" si="205"/>
        <v>2019</v>
      </c>
      <c r="O940" s="5" t="str" cm="1">
        <f t="array" ref="O940">_xlfn.IFS(N940&lt;=2016,"before treatment",N940=2017,"unknown",N940&gt;2017,"after treatment")</f>
        <v>after treatment</v>
      </c>
      <c r="P940" s="5">
        <f t="shared" si="198"/>
        <v>0</v>
      </c>
      <c r="Q940" s="5">
        <f t="shared" si="199"/>
        <v>1</v>
      </c>
      <c r="R940" t="str">
        <f>'Raw Data'!I940</f>
        <v>Gilmer</v>
      </c>
      <c r="S940" t="str">
        <f>'Raw Data'!J940</f>
        <v>State Route 52</v>
      </c>
      <c r="T940" t="str">
        <f>'Raw Data'!K940</f>
        <v>Tillmann Ter</v>
      </c>
      <c r="U940" t="str">
        <f>'Raw Data'!L940</f>
        <v>(O) No Injury</v>
      </c>
      <c r="V940">
        <f>'Raw Data'!M940</f>
        <v>0</v>
      </c>
      <c r="W940">
        <f>'Raw Data'!N940</f>
        <v>0</v>
      </c>
      <c r="X940">
        <f>'Raw Data'!O940</f>
        <v>0</v>
      </c>
      <c r="Y940" t="str">
        <f>'Raw Data'!P940</f>
        <v>Not a Collision with Motor Vehicle</v>
      </c>
      <c r="Z940" t="str">
        <f>'Raw Data'!Q940</f>
        <v>On Shoulder</v>
      </c>
      <c r="AA940" t="str">
        <f>'Raw Data'!R940</f>
        <v>Ditch</v>
      </c>
      <c r="AB940" t="str">
        <f>'Raw Data'!S940</f>
        <v>Ditch</v>
      </c>
      <c r="AC940" t="str">
        <f>'Raw Data'!T940</f>
        <v>Other</v>
      </c>
      <c r="AD940">
        <f>'Raw Data'!U940</f>
        <v>1</v>
      </c>
      <c r="AE940" s="5" t="str">
        <f t="shared" si="206"/>
        <v>Yes</v>
      </c>
      <c r="AF940" t="str">
        <f>'Raw Data'!V940</f>
        <v>Straight</v>
      </c>
      <c r="AG940" s="5">
        <f t="shared" si="200"/>
        <v>0</v>
      </c>
      <c r="AH940" t="str">
        <f>'Raw Data'!W940</f>
        <v>East</v>
      </c>
      <c r="AI940" t="str">
        <f>'Raw Data'!X940</f>
        <v>Daylight</v>
      </c>
      <c r="AJ940" t="str">
        <f>'Raw Data'!Y940</f>
        <v>Wet</v>
      </c>
      <c r="AK940">
        <f>'Raw Data'!Z940</f>
        <v>74</v>
      </c>
      <c r="AL940" t="str">
        <f>'Raw Data'!AA940</f>
        <v>Lap and Shoulder Belt Used</v>
      </c>
      <c r="AM940" s="5">
        <f t="shared" si="201"/>
        <v>0</v>
      </c>
      <c r="AN940" t="str">
        <f>'Raw Data'!AB940</f>
        <v>Passenger Car</v>
      </c>
      <c r="AO940" t="str">
        <f>'Raw Data'!AC940</f>
        <v>1231005200I</v>
      </c>
      <c r="AP940">
        <f>'Raw Data'!AD940</f>
        <v>20.869</v>
      </c>
      <c r="AQ940">
        <f>'Raw Data'!AE940</f>
        <v>34.641897999999998</v>
      </c>
      <c r="AR940">
        <f>'Raw Data'!AF940</f>
        <v>-84.387292000000002</v>
      </c>
      <c r="AS940">
        <f>'Raw Data'!AG940</f>
        <v>129</v>
      </c>
      <c r="AT940">
        <f>'Raw Data'!AH940</f>
        <v>31</v>
      </c>
      <c r="AU940">
        <f>'Raw Data'!AI940</f>
        <v>736</v>
      </c>
      <c r="AV940" t="str">
        <f>'Raw Data'!AJ940</f>
        <v>D6_0052_00_I</v>
      </c>
      <c r="AW940">
        <f>'Raw Data'!AK940</f>
        <v>13</v>
      </c>
      <c r="AX940">
        <f>'Raw Data'!AL940</f>
        <v>15</v>
      </c>
      <c r="AY940" t="str">
        <f>'Raw Data'!AM940</f>
        <v>split</v>
      </c>
      <c r="AZ940">
        <f>'Raw Data'!AN940</f>
        <v>1098.5</v>
      </c>
      <c r="BA940">
        <f>'Raw Data'!AO940</f>
        <v>30.5</v>
      </c>
      <c r="BB940">
        <f>'Raw Data'!AP940</f>
        <v>585.4</v>
      </c>
      <c r="BC940">
        <f>'Raw Data'!AQ940</f>
        <v>-84.387255999999994</v>
      </c>
      <c r="BD940">
        <f>'Raw Data'!AR940</f>
        <v>34.641781999999999</v>
      </c>
      <c r="BE940">
        <f>'Raw Data'!AS940</f>
        <v>-84.387060000000005</v>
      </c>
      <c r="BF940">
        <f>'Raw Data'!AT940</f>
        <v>34.640197999999998</v>
      </c>
      <c r="BG940" t="str">
        <f>'Raw Data'!AU940</f>
        <v>1231005200I</v>
      </c>
      <c r="BH940">
        <f>'Raw Data'!AV940</f>
        <v>1</v>
      </c>
      <c r="BI940">
        <f>'Raw Data'!AW940</f>
        <v>123</v>
      </c>
      <c r="BJ940">
        <f>'Raw Data'!AX940</f>
        <v>52</v>
      </c>
      <c r="BK940">
        <f>'Raw Data'!AY940</f>
        <v>0</v>
      </c>
      <c r="BL940">
        <f>'Raw Data'!AZ940</f>
        <v>55</v>
      </c>
      <c r="BM940">
        <f>'Raw Data'!BA940</f>
        <v>12.41</v>
      </c>
      <c r="BN940">
        <f>'Raw Data'!BB940</f>
        <v>11.86</v>
      </c>
      <c r="BO940">
        <f>'Raw Data'!BC940</f>
        <v>1534.8</v>
      </c>
      <c r="BP940">
        <f>'Raw Data'!BD940</f>
        <v>1542.3</v>
      </c>
      <c r="BQ940">
        <f>'Raw Data'!BE940</f>
        <v>1560.7</v>
      </c>
      <c r="BR940">
        <f>'Raw Data'!BF940</f>
        <v>55</v>
      </c>
      <c r="BS940">
        <f>'Raw Data'!BG940</f>
        <v>53.3</v>
      </c>
      <c r="BT940">
        <f>'Raw Data'!BH940</f>
        <v>1.7</v>
      </c>
      <c r="BU940">
        <f>'Raw Data'!BI940</f>
        <v>44151</v>
      </c>
      <c r="BV940" t="str">
        <f>'Raw Data'!BJ940</f>
        <v>NONE</v>
      </c>
      <c r="BW940">
        <f>'Raw Data'!BK940</f>
        <v>1.6199999999999999E-3</v>
      </c>
      <c r="BX940">
        <f>'Raw Data'!BL940</f>
        <v>24767</v>
      </c>
      <c r="BY940">
        <f>'Raw Data'!BM940</f>
        <v>24215</v>
      </c>
      <c r="BZ940" t="str">
        <f>'Raw Data'!BN940</f>
        <v>1231005200I</v>
      </c>
      <c r="CA940" t="str">
        <f>'Raw Data'!BO940</f>
        <v>GILMER</v>
      </c>
      <c r="CB940">
        <f>'Raw Data'!BP940</f>
        <v>1</v>
      </c>
      <c r="CC940">
        <f>'Raw Data'!BQ940</f>
        <v>5200</v>
      </c>
      <c r="CD940">
        <f>'Raw Data'!BR940</f>
        <v>6</v>
      </c>
      <c r="CE940">
        <f>'Raw Data'!BS940</f>
        <v>1</v>
      </c>
      <c r="CF940">
        <f>'Raw Data'!BT940</f>
        <v>2</v>
      </c>
      <c r="CG940">
        <f>'Raw Data'!BU940</f>
        <v>1</v>
      </c>
      <c r="CH940">
        <f>'Raw Data'!BV940</f>
        <v>1</v>
      </c>
      <c r="CI940">
        <f>'Raw Data'!BW940</f>
        <v>2</v>
      </c>
      <c r="CJ940">
        <f>'Raw Data'!BX940</f>
        <v>3</v>
      </c>
      <c r="CK940">
        <f>'Raw Data'!BY940</f>
        <v>5</v>
      </c>
      <c r="CL940" t="str">
        <f>'Raw Data'!BZ940</f>
        <v>N</v>
      </c>
      <c r="CM940">
        <f t="shared" si="207"/>
        <v>0</v>
      </c>
      <c r="CN940">
        <f>'Raw Data'!CA940</f>
        <v>123</v>
      </c>
      <c r="CO940">
        <f>'Raw Data'!CB940</f>
        <v>52</v>
      </c>
      <c r="CP940">
        <f>'Raw Data'!CC940</f>
        <v>0</v>
      </c>
      <c r="CQ940" t="str">
        <f>'Raw Data'!CD940</f>
        <v>Not Urban</v>
      </c>
      <c r="CR940" t="str">
        <f>'Raw Data'!CE940</f>
        <v>Not Urban</v>
      </c>
      <c r="CS940">
        <f>'Raw Data'!CF940</f>
        <v>0</v>
      </c>
      <c r="CT940">
        <f>'Raw Data'!CG940</f>
        <v>55</v>
      </c>
      <c r="CU940">
        <f>'Raw Data'!CH940</f>
        <v>4140</v>
      </c>
      <c r="CV940" t="str">
        <f>'Raw Data'!CI940</f>
        <v xml:space="preserve"> </v>
      </c>
      <c r="CW940">
        <f>'Raw Data'!CJ940</f>
        <v>0</v>
      </c>
      <c r="CX940">
        <f>'Raw Data'!CK940</f>
        <v>0.32098500000000002</v>
      </c>
      <c r="CY940">
        <f>'Raw Data'!CL940</f>
        <v>9</v>
      </c>
      <c r="CZ940" t="str">
        <f>'Raw Data'!CM940</f>
        <v>State Mainline</v>
      </c>
      <c r="DA940">
        <f>'Raw Data'!CN940</f>
        <v>4140</v>
      </c>
      <c r="DB940">
        <f>'Raw Data'!CO940</f>
        <v>279842</v>
      </c>
      <c r="DC940">
        <f>'Raw Data'!CP940</f>
        <v>20.827000000000002</v>
      </c>
      <c r="DD940">
        <f>'Raw Data'!CQ940</f>
        <v>21.148</v>
      </c>
      <c r="DE940">
        <f>'Raw Data'!CR940</f>
        <v>279842</v>
      </c>
      <c r="DF940">
        <f>'Raw Data'!CS940</f>
        <v>0</v>
      </c>
      <c r="DG940">
        <f>'Raw Data'!CT940</f>
        <v>1694.8022860000001</v>
      </c>
      <c r="DH940">
        <f>'Raw Data'!CU940</f>
        <v>100</v>
      </c>
      <c r="DI940">
        <f>'Raw Data'!CV940</f>
        <v>24256</v>
      </c>
      <c r="DJ940">
        <f>'Raw Data'!CW940</f>
        <v>1.1344999999999999E-2</v>
      </c>
      <c r="DK940">
        <f>'Raw Data'!CX940</f>
        <v>0</v>
      </c>
      <c r="DL940">
        <f>'Raw Data'!CY940</f>
        <v>1.6199999999999999E-3</v>
      </c>
      <c r="DM940">
        <f>'Raw Data'!CZ940</f>
        <v>240</v>
      </c>
      <c r="DN940" t="str">
        <f>'Raw Data'!DA940</f>
        <v>123-0210</v>
      </c>
      <c r="DO940" t="str">
        <f>'Raw Data'!DB940</f>
        <v>5R : Rural Major Collector</v>
      </c>
      <c r="DP940" t="str">
        <f>'Raw Data'!DC940</f>
        <v>34.640267, -84.387200</v>
      </c>
      <c r="DQ940">
        <f>'Raw Data'!DD940</f>
        <v>-84.387200000000007</v>
      </c>
      <c r="DR940">
        <f>'Raw Data'!DE940</f>
        <v>34.640267000000001</v>
      </c>
      <c r="DS940">
        <f>'Raw Data'!DF940</f>
        <v>34.640267000000001</v>
      </c>
      <c r="DT940">
        <f>'Raw Data'!DG940</f>
        <v>-84.387200000000007</v>
      </c>
      <c r="DU940">
        <f>'Raw Data'!DH940</f>
        <v>1.46E-4</v>
      </c>
      <c r="DV940">
        <f>'Raw Data'!DI940</f>
        <v>1.6199999999999999E-3</v>
      </c>
      <c r="DW940">
        <f>'Raw Data'!DJ940</f>
        <v>129</v>
      </c>
      <c r="DX940" s="11">
        <f t="shared" si="208"/>
        <v>4766.666666666667</v>
      </c>
      <c r="DY940" s="5">
        <f t="shared" si="209"/>
        <v>3925</v>
      </c>
      <c r="DZ940" s="5">
        <f t="shared" si="202"/>
        <v>841.66666666666697</v>
      </c>
      <c r="EA940" s="5">
        <f t="shared" si="203"/>
        <v>0.21443736730360941</v>
      </c>
      <c r="EB940" s="5">
        <f t="shared" si="204"/>
        <v>4345.8333333333339</v>
      </c>
      <c r="EC940">
        <f>'Raw Data'!DK940</f>
        <v>4640</v>
      </c>
      <c r="ED940">
        <f>'Raw Data'!DL940</f>
        <v>11.1</v>
      </c>
      <c r="EE940">
        <f>'Raw Data'!DM940</f>
        <v>4830</v>
      </c>
      <c r="EF940">
        <f>'Raw Data'!DN940</f>
        <v>11.1</v>
      </c>
      <c r="EG940">
        <f>'Raw Data'!DO940</f>
        <v>4830</v>
      </c>
      <c r="EH940">
        <f>'Raw Data'!DP940</f>
        <v>11.1</v>
      </c>
      <c r="EI940">
        <f>'Raw Data'!DQ940</f>
        <v>4260</v>
      </c>
      <c r="EJ940">
        <f>'Raw Data'!DR940</f>
        <v>0</v>
      </c>
      <c r="EK940">
        <f>'Raw Data'!DS940</f>
        <v>4140</v>
      </c>
      <c r="EL940">
        <f>'Raw Data'!DT940</f>
        <v>11.9</v>
      </c>
      <c r="EM940">
        <f>'Raw Data'!DU940</f>
        <v>4040</v>
      </c>
      <c r="EN940">
        <f>'Raw Data'!DV940</f>
        <v>11.1</v>
      </c>
      <c r="EO940">
        <f>'Raw Data'!DW940</f>
        <v>3850</v>
      </c>
      <c r="EP940">
        <f>'Raw Data'!DX940</f>
        <v>11.7</v>
      </c>
      <c r="EQ940">
        <f>'Raw Data'!DY940</f>
        <v>3670</v>
      </c>
      <c r="ER940">
        <f>'Raw Data'!DZ940</f>
        <v>11.7</v>
      </c>
      <c r="ES940">
        <f>'Raw Data'!EA940</f>
        <v>3690</v>
      </c>
      <c r="ET940">
        <f>'Raw Data'!EB940</f>
        <v>11.7</v>
      </c>
      <c r="EU940">
        <f>'Raw Data'!EC940</f>
        <v>4260</v>
      </c>
      <c r="EV940">
        <f>'Raw Data'!ED940</f>
        <v>0</v>
      </c>
      <c r="EW940">
        <f>'Raw Data'!EE940</f>
        <v>1.1900000000000001E-4</v>
      </c>
    </row>
    <row r="941" spans="1:153" x14ac:dyDescent="0.3">
      <c r="A941">
        <f>'Raw Data'!A941</f>
        <v>939</v>
      </c>
      <c r="B941" t="str">
        <f>'Raw Data'!B941</f>
        <v>Point</v>
      </c>
      <c r="C941">
        <f>'Raw Data'!C941</f>
        <v>492</v>
      </c>
      <c r="D941">
        <f>'Raw Data'!D941</f>
        <v>79455</v>
      </c>
      <c r="E941" t="str">
        <f>'Raw Data'!E941</f>
        <v>Point</v>
      </c>
      <c r="F941">
        <f>'Raw Data'!F941</f>
        <v>4497175</v>
      </c>
      <c r="G941" t="str">
        <f>'Raw Data'!G941</f>
        <v>Gsp Post 00</v>
      </c>
      <c r="H941" s="3">
        <f>'Raw Data'!H941</f>
        <v>41461</v>
      </c>
      <c r="L941">
        <f t="shared" si="196"/>
        <v>0</v>
      </c>
      <c r="M941" s="5">
        <f t="shared" si="197"/>
        <v>41461</v>
      </c>
      <c r="N941" s="5">
        <f t="shared" si="205"/>
        <v>2013</v>
      </c>
      <c r="O941" s="5" t="str" cm="1">
        <f t="array" ref="O941">_xlfn.IFS(N941&lt;=2016,"before treatment",N941=2017,"unknown",N941&gt;2017,"after treatment")</f>
        <v>before treatment</v>
      </c>
      <c r="P941" s="5">
        <f t="shared" si="198"/>
        <v>1</v>
      </c>
      <c r="Q941" s="5">
        <f t="shared" si="199"/>
        <v>0</v>
      </c>
      <c r="R941" t="str">
        <f>'Raw Data'!I941</f>
        <v>Gordon</v>
      </c>
      <c r="S941" t="str">
        <f>'Raw Data'!J941</f>
        <v>Fairmount Hwy SE</v>
      </c>
      <c r="T941" t="str">
        <f>'Raw Data'!K941</f>
        <v>(none)</v>
      </c>
      <c r="U941" t="str">
        <f>'Raw Data'!L941</f>
        <v>(C) Possible Injury / Complaint</v>
      </c>
      <c r="V941">
        <f>'Raw Data'!M941</f>
        <v>0</v>
      </c>
      <c r="W941">
        <f>'Raw Data'!N941</f>
        <v>0</v>
      </c>
      <c r="X941">
        <f>'Raw Data'!O941</f>
        <v>0</v>
      </c>
      <c r="Y941" t="str">
        <f>'Raw Data'!P941</f>
        <v>Not a Collision with Motor Vehicle</v>
      </c>
      <c r="Z941" t="str">
        <f>'Raw Data'!Q941</f>
        <v>On Shoulder</v>
      </c>
      <c r="AA941" t="str">
        <f>'Raw Data'!R941</f>
        <v>Other-Fixed Object</v>
      </c>
      <c r="AB941" t="str">
        <f>'Raw Data'!S941</f>
        <v>Embankment</v>
      </c>
      <c r="AC941" t="str">
        <f>'Raw Data'!T941</f>
        <v>Too Fast for Conditions</v>
      </c>
      <c r="AD941">
        <f>'Raw Data'!U941</f>
        <v>1</v>
      </c>
      <c r="AE941" s="5" t="str">
        <f t="shared" si="206"/>
        <v>Yes</v>
      </c>
      <c r="AF941" t="str">
        <f>'Raw Data'!V941</f>
        <v>Negotiating a Curve</v>
      </c>
      <c r="AG941" s="5">
        <f t="shared" si="200"/>
        <v>0</v>
      </c>
      <c r="AH941" t="str">
        <f>'Raw Data'!W941</f>
        <v>West</v>
      </c>
      <c r="AI941" t="str">
        <f>'Raw Data'!X941</f>
        <v>Daylight</v>
      </c>
      <c r="AJ941" t="str">
        <f>'Raw Data'!Y941</f>
        <v>Dry</v>
      </c>
      <c r="AK941">
        <f>'Raw Data'!Z941</f>
        <v>49</v>
      </c>
      <c r="AL941" t="str">
        <f>'Raw Data'!AA941</f>
        <v>Lap and Shoulder Belt Used</v>
      </c>
      <c r="AM941" s="5">
        <f t="shared" si="201"/>
        <v>0</v>
      </c>
      <c r="AN941" t="str">
        <f>'Raw Data'!AB941</f>
        <v>Passenger Car</v>
      </c>
      <c r="AO941" t="str">
        <f>'Raw Data'!AC941</f>
        <v>1291005300I</v>
      </c>
      <c r="AP941">
        <f>'Raw Data'!AD941</f>
        <v>27.483988</v>
      </c>
      <c r="AQ941">
        <f>'Raw Data'!AE941</f>
        <v>34.445583999999997</v>
      </c>
      <c r="AR941">
        <f>'Raw Data'!AF941</f>
        <v>-84.653718999999995</v>
      </c>
      <c r="AS941">
        <f>'Raw Data'!AG941</f>
        <v>130</v>
      </c>
      <c r="AT941">
        <f>'Raw Data'!AH941</f>
        <v>32</v>
      </c>
      <c r="AU941">
        <f>'Raw Data'!AI941</f>
        <v>799</v>
      </c>
      <c r="AV941" t="str">
        <f>'Raw Data'!AJ941</f>
        <v>D6_0053_00_I</v>
      </c>
      <c r="AW941">
        <f>'Raw Data'!AK941</f>
        <v>35</v>
      </c>
      <c r="AX941">
        <f>'Raw Data'!AL941</f>
        <v>36</v>
      </c>
      <c r="AY941" t="str">
        <f>'Raw Data'!AM941</f>
        <v>split</v>
      </c>
      <c r="AZ941">
        <f>'Raw Data'!AN941</f>
        <v>519.9</v>
      </c>
      <c r="BA941">
        <f>'Raw Data'!AO941</f>
        <v>117.4</v>
      </c>
      <c r="BB941">
        <f>'Raw Data'!AP941</f>
        <v>1067.3</v>
      </c>
      <c r="BC941">
        <f>'Raw Data'!AQ941</f>
        <v>-84.654354999999995</v>
      </c>
      <c r="BD941">
        <f>'Raw Data'!AR941</f>
        <v>34.446252999999999</v>
      </c>
      <c r="BE941">
        <f>'Raw Data'!AS941</f>
        <v>-84.651432999999997</v>
      </c>
      <c r="BF941">
        <f>'Raw Data'!AT941</f>
        <v>34.445836</v>
      </c>
      <c r="BG941" t="str">
        <f>'Raw Data'!AU941</f>
        <v>1291005300I</v>
      </c>
      <c r="BH941">
        <f>'Raw Data'!AV941</f>
        <v>1</v>
      </c>
      <c r="BI941">
        <f>'Raw Data'!AW941</f>
        <v>129</v>
      </c>
      <c r="BJ941">
        <f>'Raw Data'!AX941</f>
        <v>53</v>
      </c>
      <c r="BK941">
        <f>'Raw Data'!AY941</f>
        <v>0</v>
      </c>
      <c r="BL941">
        <f>'Raw Data'!AZ941</f>
        <v>55</v>
      </c>
      <c r="BM941">
        <f>'Raw Data'!BA941</f>
        <v>9.16</v>
      </c>
      <c r="BN941">
        <f>'Raw Data'!BB941</f>
        <v>8.2100000000000009</v>
      </c>
      <c r="BO941">
        <f>'Raw Data'!BC941</f>
        <v>1061.4000000000001</v>
      </c>
      <c r="BP941">
        <f>'Raw Data'!BD941</f>
        <v>1079.7</v>
      </c>
      <c r="BQ941">
        <f>'Raw Data'!BE941</f>
        <v>1112.2</v>
      </c>
      <c r="BR941">
        <f>'Raw Data'!BF941</f>
        <v>0</v>
      </c>
      <c r="BS941">
        <f>'Raw Data'!BG941</f>
        <v>42.5</v>
      </c>
      <c r="BT941">
        <f>'Raw Data'!BH941</f>
        <v>12.5</v>
      </c>
      <c r="BU941">
        <f>'Raw Data'!BI941</f>
        <v>42614</v>
      </c>
      <c r="BV941" t="str">
        <f>'Raw Data'!BJ941</f>
        <v>NONE</v>
      </c>
      <c r="BW941">
        <f>'Raw Data'!BK941</f>
        <v>3.3709999999999999E-3</v>
      </c>
      <c r="BX941">
        <f>'Raw Data'!BL941</f>
        <v>25550</v>
      </c>
      <c r="BY941">
        <f>'Raw Data'!BM941</f>
        <v>25055</v>
      </c>
      <c r="BZ941" t="str">
        <f>'Raw Data'!BN941</f>
        <v>1291005300I</v>
      </c>
      <c r="CA941" t="str">
        <f>'Raw Data'!BO941</f>
        <v>GORDON</v>
      </c>
      <c r="CB941">
        <f>'Raw Data'!BP941</f>
        <v>1</v>
      </c>
      <c r="CC941">
        <f>'Raw Data'!BQ941</f>
        <v>5300</v>
      </c>
      <c r="CD941">
        <f>'Raw Data'!BR941</f>
        <v>6</v>
      </c>
      <c r="CE941">
        <f>'Raw Data'!BS941</f>
        <v>1</v>
      </c>
      <c r="CF941">
        <f>'Raw Data'!BT941</f>
        <v>2</v>
      </c>
      <c r="CG941">
        <f>'Raw Data'!BU941</f>
        <v>1</v>
      </c>
      <c r="CH941">
        <f>'Raw Data'!BV941</f>
        <v>1</v>
      </c>
      <c r="CI941">
        <f>'Raw Data'!BW941</f>
        <v>2</v>
      </c>
      <c r="CJ941">
        <f>'Raw Data'!BX941</f>
        <v>3</v>
      </c>
      <c r="CK941">
        <f>'Raw Data'!BY941</f>
        <v>3</v>
      </c>
      <c r="CL941" t="str">
        <f>'Raw Data'!BZ941</f>
        <v>N</v>
      </c>
      <c r="CM941">
        <f t="shared" si="207"/>
        <v>0</v>
      </c>
      <c r="CN941">
        <f>'Raw Data'!CA941</f>
        <v>129</v>
      </c>
      <c r="CO941">
        <f>'Raw Data'!CB941</f>
        <v>53</v>
      </c>
      <c r="CP941">
        <f>'Raw Data'!CC941</f>
        <v>0</v>
      </c>
      <c r="CQ941" t="str">
        <f>'Raw Data'!CD941</f>
        <v>Not Urban</v>
      </c>
      <c r="CR941" t="str">
        <f>'Raw Data'!CE941</f>
        <v>Not Urban</v>
      </c>
      <c r="CS941">
        <f>'Raw Data'!CF941</f>
        <v>0</v>
      </c>
      <c r="CT941">
        <f>'Raw Data'!CG941</f>
        <v>55</v>
      </c>
      <c r="CU941">
        <f>'Raw Data'!CH941</f>
        <v>4280</v>
      </c>
      <c r="CV941" t="str">
        <f>'Raw Data'!CI941</f>
        <v xml:space="preserve"> </v>
      </c>
      <c r="CW941">
        <f>'Raw Data'!CJ941</f>
        <v>0</v>
      </c>
      <c r="CX941">
        <f>'Raw Data'!CK941</f>
        <v>1.211544</v>
      </c>
      <c r="CY941">
        <f>'Raw Data'!CL941</f>
        <v>14</v>
      </c>
      <c r="CZ941" t="str">
        <f>'Raw Data'!CM941</f>
        <v>State Mainline</v>
      </c>
      <c r="DA941">
        <f>'Raw Data'!CN941</f>
        <v>4280</v>
      </c>
      <c r="DB941">
        <f>'Raw Data'!CO941</f>
        <v>288870</v>
      </c>
      <c r="DC941">
        <f>'Raw Data'!CP941</f>
        <v>26.277999999999999</v>
      </c>
      <c r="DD941">
        <f>'Raw Data'!CQ941</f>
        <v>27.49</v>
      </c>
      <c r="DE941">
        <f>'Raw Data'!CR941</f>
        <v>288870</v>
      </c>
      <c r="DF941">
        <f>'Raw Data'!CS941</f>
        <v>0</v>
      </c>
      <c r="DG941">
        <f>'Raw Data'!CT941</f>
        <v>6396.9541069999996</v>
      </c>
      <c r="DH941">
        <f>'Raw Data'!CU941</f>
        <v>100</v>
      </c>
      <c r="DI941">
        <f>'Raw Data'!CV941</f>
        <v>25078</v>
      </c>
      <c r="DJ941">
        <f>'Raw Data'!CW941</f>
        <v>4.2934E-2</v>
      </c>
      <c r="DK941">
        <f>'Raw Data'!CX941</f>
        <v>0</v>
      </c>
      <c r="DL941">
        <f>'Raw Data'!CY941</f>
        <v>3.3709999999999999E-3</v>
      </c>
      <c r="DM941">
        <f>'Raw Data'!CZ941</f>
        <v>245</v>
      </c>
      <c r="DN941" t="str">
        <f>'Raw Data'!DA941</f>
        <v>129-0169</v>
      </c>
      <c r="DO941" t="str">
        <f>'Raw Data'!DB941</f>
        <v>3R : Rural Principal Arterial - Other</v>
      </c>
      <c r="DP941" t="str">
        <f>'Raw Data'!DC941</f>
        <v>34.450566, -84.668983</v>
      </c>
      <c r="DQ941">
        <f>'Raw Data'!DD941</f>
        <v>-84.668982999999997</v>
      </c>
      <c r="DR941">
        <f>'Raw Data'!DE941</f>
        <v>34.450566000000002</v>
      </c>
      <c r="DS941">
        <f>'Raw Data'!DF941</f>
        <v>34.450566000000002</v>
      </c>
      <c r="DT941">
        <f>'Raw Data'!DG941</f>
        <v>-84.668982999999997</v>
      </c>
      <c r="DU941">
        <f>'Raw Data'!DH941</f>
        <v>1.5249E-2</v>
      </c>
      <c r="DV941">
        <f>'Raw Data'!DI941</f>
        <v>3.3709999999999999E-3</v>
      </c>
      <c r="DW941">
        <f>'Raw Data'!DJ941</f>
        <v>130</v>
      </c>
      <c r="DX941" s="11">
        <f t="shared" si="208"/>
        <v>4676.666666666667</v>
      </c>
      <c r="DY941" s="5">
        <f t="shared" si="209"/>
        <v>3802.5</v>
      </c>
      <c r="DZ941" s="5">
        <f t="shared" si="202"/>
        <v>874.16666666666697</v>
      </c>
      <c r="EA941" s="5">
        <f t="shared" si="203"/>
        <v>0.22989261450799919</v>
      </c>
      <c r="EB941" s="5">
        <f t="shared" si="204"/>
        <v>4239.5833333333339</v>
      </c>
      <c r="EC941">
        <f>'Raw Data'!DK941</f>
        <v>4390</v>
      </c>
      <c r="ED941">
        <f>'Raw Data'!DL941</f>
        <v>13.4</v>
      </c>
      <c r="EE941">
        <f>'Raw Data'!DM941</f>
        <v>4890</v>
      </c>
      <c r="EF941">
        <f>'Raw Data'!DN941</f>
        <v>16.899999999999999</v>
      </c>
      <c r="EG941">
        <f>'Raw Data'!DO941</f>
        <v>4750</v>
      </c>
      <c r="EH941">
        <f>'Raw Data'!DP941</f>
        <v>16.899999999999999</v>
      </c>
      <c r="EI941">
        <f>'Raw Data'!DQ941</f>
        <v>4410</v>
      </c>
      <c r="EJ941">
        <f>'Raw Data'!DR941</f>
        <v>0</v>
      </c>
      <c r="EK941">
        <f>'Raw Data'!DS941</f>
        <v>4280</v>
      </c>
      <c r="EL941">
        <f>'Raw Data'!DT941</f>
        <v>19.5</v>
      </c>
      <c r="EM941">
        <f>'Raw Data'!DU941</f>
        <v>3670</v>
      </c>
      <c r="EN941">
        <f>'Raw Data'!DV941</f>
        <v>18</v>
      </c>
      <c r="EO941">
        <f>'Raw Data'!DW941</f>
        <v>3490</v>
      </c>
      <c r="EP941">
        <f>'Raw Data'!DX941</f>
        <v>18.899999999999999</v>
      </c>
      <c r="EQ941">
        <f>'Raw Data'!DY941</f>
        <v>3770</v>
      </c>
      <c r="ER941">
        <f>'Raw Data'!DZ941</f>
        <v>16.899999999999999</v>
      </c>
      <c r="ES941">
        <f>'Raw Data'!EA941</f>
        <v>3770</v>
      </c>
      <c r="ET941">
        <f>'Raw Data'!EB941</f>
        <v>16.899999999999999</v>
      </c>
      <c r="EU941">
        <f>'Raw Data'!EC941</f>
        <v>3560</v>
      </c>
      <c r="EV941">
        <f>'Raw Data'!ED941</f>
        <v>19.399999999999999</v>
      </c>
      <c r="EW941">
        <f>'Raw Data'!EE941</f>
        <v>0</v>
      </c>
    </row>
    <row r="942" spans="1:153" x14ac:dyDescent="0.3">
      <c r="A942">
        <f>'Raw Data'!A942</f>
        <v>940</v>
      </c>
      <c r="B942" t="str">
        <f>'Raw Data'!B942</f>
        <v>Point</v>
      </c>
      <c r="C942">
        <f>'Raw Data'!C942</f>
        <v>849</v>
      </c>
      <c r="D942">
        <f>'Raw Data'!D942</f>
        <v>76007</v>
      </c>
      <c r="E942" t="str">
        <f>'Raw Data'!E942</f>
        <v>Point</v>
      </c>
      <c r="F942">
        <f>'Raw Data'!F942</f>
        <v>4651073</v>
      </c>
      <c r="G942" t="str">
        <f>'Raw Data'!G942</f>
        <v>Gsp Post 00</v>
      </c>
      <c r="H942" s="3">
        <f>'Raw Data'!H942</f>
        <v>41600</v>
      </c>
      <c r="L942">
        <f t="shared" si="196"/>
        <v>0</v>
      </c>
      <c r="M942" s="5">
        <f t="shared" si="197"/>
        <v>41600</v>
      </c>
      <c r="N942" s="5">
        <f t="shared" si="205"/>
        <v>2013</v>
      </c>
      <c r="O942" s="5" t="str" cm="1">
        <f t="array" ref="O942">_xlfn.IFS(N942&lt;=2016,"before treatment",N942=2017,"unknown",N942&gt;2017,"after treatment")</f>
        <v>before treatment</v>
      </c>
      <c r="P942" s="5">
        <f t="shared" si="198"/>
        <v>1</v>
      </c>
      <c r="Q942" s="5">
        <f t="shared" si="199"/>
        <v>0</v>
      </c>
      <c r="R942" t="str">
        <f>'Raw Data'!I942</f>
        <v>Gordon</v>
      </c>
      <c r="S942" t="str">
        <f>'Raw Data'!J942</f>
        <v>Fairmount Hwy SE</v>
      </c>
      <c r="T942" t="str">
        <f>'Raw Data'!K942</f>
        <v>(none)</v>
      </c>
      <c r="U942" t="str">
        <f>'Raw Data'!L942</f>
        <v>(O) No Injury</v>
      </c>
      <c r="V942">
        <f>'Raw Data'!M942</f>
        <v>0</v>
      </c>
      <c r="W942">
        <f>'Raw Data'!N942</f>
        <v>0</v>
      </c>
      <c r="X942">
        <f>'Raw Data'!O942</f>
        <v>0</v>
      </c>
      <c r="Y942" t="str">
        <f>'Raw Data'!P942</f>
        <v>Not a Collision with Motor Vehicle</v>
      </c>
      <c r="Z942" t="str">
        <f>'Raw Data'!Q942</f>
        <v>On Shoulder</v>
      </c>
      <c r="AA942" t="str">
        <f>'Raw Data'!R942</f>
        <v>Other-Fixed Object</v>
      </c>
      <c r="AB942" t="str">
        <f>'Raw Data'!S942</f>
        <v>Over Turn</v>
      </c>
      <c r="AC942" t="str">
        <f>'Raw Data'!T942</f>
        <v>Changed Lanes Improperly</v>
      </c>
      <c r="AD942">
        <f>'Raw Data'!U942</f>
        <v>1</v>
      </c>
      <c r="AE942" s="5" t="str">
        <f t="shared" si="206"/>
        <v>Yes</v>
      </c>
      <c r="AF942" t="str">
        <f>'Raw Data'!V942</f>
        <v>Negotiating a Curve</v>
      </c>
      <c r="AG942" s="5">
        <f t="shared" si="200"/>
        <v>0</v>
      </c>
      <c r="AH942" t="str">
        <f>'Raw Data'!W942</f>
        <v>West</v>
      </c>
      <c r="AI942" t="str">
        <f>'Raw Data'!X942</f>
        <v>Daylight</v>
      </c>
      <c r="AJ942" t="str">
        <f>'Raw Data'!Y942</f>
        <v>Wet</v>
      </c>
      <c r="AK942">
        <f>'Raw Data'!Z942</f>
        <v>30</v>
      </c>
      <c r="AL942" t="str">
        <f>'Raw Data'!AA942</f>
        <v>Lap and Shoulder Belt Used</v>
      </c>
      <c r="AM942" s="5">
        <f t="shared" si="201"/>
        <v>0</v>
      </c>
      <c r="AN942" t="str">
        <f>'Raw Data'!AB942</f>
        <v>Pickup Truck</v>
      </c>
      <c r="AO942" t="str">
        <f>'Raw Data'!AC942</f>
        <v>1291005300I</v>
      </c>
      <c r="AP942">
        <f>'Raw Data'!AD942</f>
        <v>27.469377000000001</v>
      </c>
      <c r="AQ942">
        <f>'Raw Data'!AE942</f>
        <v>34.445729999999998</v>
      </c>
      <c r="AR942">
        <f>'Raw Data'!AF942</f>
        <v>-84.653903</v>
      </c>
      <c r="AS942">
        <f>'Raw Data'!AG942</f>
        <v>130</v>
      </c>
      <c r="AT942">
        <f>'Raw Data'!AH942</f>
        <v>32</v>
      </c>
      <c r="AU942">
        <f>'Raw Data'!AI942</f>
        <v>799</v>
      </c>
      <c r="AV942" t="str">
        <f>'Raw Data'!AJ942</f>
        <v>D6_0053_00_I</v>
      </c>
      <c r="AW942">
        <f>'Raw Data'!AK942</f>
        <v>35</v>
      </c>
      <c r="AX942">
        <f>'Raw Data'!AL942</f>
        <v>36</v>
      </c>
      <c r="AY942" t="str">
        <f>'Raw Data'!AM942</f>
        <v>split</v>
      </c>
      <c r="AZ942">
        <f>'Raw Data'!AN942</f>
        <v>519.9</v>
      </c>
      <c r="BA942">
        <f>'Raw Data'!AO942</f>
        <v>117.4</v>
      </c>
      <c r="BB942">
        <f>'Raw Data'!AP942</f>
        <v>1067.3</v>
      </c>
      <c r="BC942">
        <f>'Raw Data'!AQ942</f>
        <v>-84.654354999999995</v>
      </c>
      <c r="BD942">
        <f>'Raw Data'!AR942</f>
        <v>34.446252999999999</v>
      </c>
      <c r="BE942">
        <f>'Raw Data'!AS942</f>
        <v>-84.651432999999997</v>
      </c>
      <c r="BF942">
        <f>'Raw Data'!AT942</f>
        <v>34.445836</v>
      </c>
      <c r="BG942" t="str">
        <f>'Raw Data'!AU942</f>
        <v>1291005300I</v>
      </c>
      <c r="BH942">
        <f>'Raw Data'!AV942</f>
        <v>1</v>
      </c>
      <c r="BI942">
        <f>'Raw Data'!AW942</f>
        <v>129</v>
      </c>
      <c r="BJ942">
        <f>'Raw Data'!AX942</f>
        <v>53</v>
      </c>
      <c r="BK942">
        <f>'Raw Data'!AY942</f>
        <v>0</v>
      </c>
      <c r="BL942">
        <f>'Raw Data'!AZ942</f>
        <v>55</v>
      </c>
      <c r="BM942">
        <f>'Raw Data'!BA942</f>
        <v>9.16</v>
      </c>
      <c r="BN942">
        <f>'Raw Data'!BB942</f>
        <v>8.2100000000000009</v>
      </c>
      <c r="BO942">
        <f>'Raw Data'!BC942</f>
        <v>1061.4000000000001</v>
      </c>
      <c r="BP942">
        <f>'Raw Data'!BD942</f>
        <v>1079.7</v>
      </c>
      <c r="BQ942">
        <f>'Raw Data'!BE942</f>
        <v>1112.2</v>
      </c>
      <c r="BR942">
        <f>'Raw Data'!BF942</f>
        <v>0</v>
      </c>
      <c r="BS942">
        <f>'Raw Data'!BG942</f>
        <v>42.5</v>
      </c>
      <c r="BT942">
        <f>'Raw Data'!BH942</f>
        <v>12.5</v>
      </c>
      <c r="BU942">
        <f>'Raw Data'!BI942</f>
        <v>42614</v>
      </c>
      <c r="BV942" t="str">
        <f>'Raw Data'!BJ942</f>
        <v>NONE</v>
      </c>
      <c r="BW942">
        <f>'Raw Data'!BK942</f>
        <v>3.3709999999999999E-3</v>
      </c>
      <c r="BX942">
        <f>'Raw Data'!BL942</f>
        <v>25550</v>
      </c>
      <c r="BY942">
        <f>'Raw Data'!BM942</f>
        <v>25055</v>
      </c>
      <c r="BZ942" t="str">
        <f>'Raw Data'!BN942</f>
        <v>1291005300I</v>
      </c>
      <c r="CA942" t="str">
        <f>'Raw Data'!BO942</f>
        <v>GORDON</v>
      </c>
      <c r="CB942">
        <f>'Raw Data'!BP942</f>
        <v>1</v>
      </c>
      <c r="CC942">
        <f>'Raw Data'!BQ942</f>
        <v>5300</v>
      </c>
      <c r="CD942">
        <f>'Raw Data'!BR942</f>
        <v>6</v>
      </c>
      <c r="CE942">
        <f>'Raw Data'!BS942</f>
        <v>1</v>
      </c>
      <c r="CF942">
        <f>'Raw Data'!BT942</f>
        <v>2</v>
      </c>
      <c r="CG942">
        <f>'Raw Data'!BU942</f>
        <v>1</v>
      </c>
      <c r="CH942">
        <f>'Raw Data'!BV942</f>
        <v>1</v>
      </c>
      <c r="CI942">
        <f>'Raw Data'!BW942</f>
        <v>2</v>
      </c>
      <c r="CJ942">
        <f>'Raw Data'!BX942</f>
        <v>3</v>
      </c>
      <c r="CK942">
        <f>'Raw Data'!BY942</f>
        <v>3</v>
      </c>
      <c r="CL942" t="str">
        <f>'Raw Data'!BZ942</f>
        <v>N</v>
      </c>
      <c r="CM942">
        <f t="shared" si="207"/>
        <v>0</v>
      </c>
      <c r="CN942">
        <f>'Raw Data'!CA942</f>
        <v>129</v>
      </c>
      <c r="CO942">
        <f>'Raw Data'!CB942</f>
        <v>53</v>
      </c>
      <c r="CP942">
        <f>'Raw Data'!CC942</f>
        <v>0</v>
      </c>
      <c r="CQ942" t="str">
        <f>'Raw Data'!CD942</f>
        <v>Not Urban</v>
      </c>
      <c r="CR942" t="str">
        <f>'Raw Data'!CE942</f>
        <v>Not Urban</v>
      </c>
      <c r="CS942">
        <f>'Raw Data'!CF942</f>
        <v>0</v>
      </c>
      <c r="CT942">
        <f>'Raw Data'!CG942</f>
        <v>55</v>
      </c>
      <c r="CU942">
        <f>'Raw Data'!CH942</f>
        <v>4280</v>
      </c>
      <c r="CV942" t="str">
        <f>'Raw Data'!CI942</f>
        <v xml:space="preserve"> </v>
      </c>
      <c r="CW942">
        <f>'Raw Data'!CJ942</f>
        <v>0</v>
      </c>
      <c r="CX942">
        <f>'Raw Data'!CK942</f>
        <v>1.211544</v>
      </c>
      <c r="CY942">
        <f>'Raw Data'!CL942</f>
        <v>14</v>
      </c>
      <c r="CZ942" t="str">
        <f>'Raw Data'!CM942</f>
        <v>State Mainline</v>
      </c>
      <c r="DA942">
        <f>'Raw Data'!CN942</f>
        <v>4280</v>
      </c>
      <c r="DB942">
        <f>'Raw Data'!CO942</f>
        <v>288870</v>
      </c>
      <c r="DC942">
        <f>'Raw Data'!CP942</f>
        <v>26.277999999999999</v>
      </c>
      <c r="DD942">
        <f>'Raw Data'!CQ942</f>
        <v>27.49</v>
      </c>
      <c r="DE942">
        <f>'Raw Data'!CR942</f>
        <v>288870</v>
      </c>
      <c r="DF942">
        <f>'Raw Data'!CS942</f>
        <v>0</v>
      </c>
      <c r="DG942">
        <f>'Raw Data'!CT942</f>
        <v>6396.9541069999996</v>
      </c>
      <c r="DH942">
        <f>'Raw Data'!CU942</f>
        <v>100</v>
      </c>
      <c r="DI942">
        <f>'Raw Data'!CV942</f>
        <v>25078</v>
      </c>
      <c r="DJ942">
        <f>'Raw Data'!CW942</f>
        <v>4.2934E-2</v>
      </c>
      <c r="DK942">
        <f>'Raw Data'!CX942</f>
        <v>0</v>
      </c>
      <c r="DL942">
        <f>'Raw Data'!CY942</f>
        <v>3.3709999999999999E-3</v>
      </c>
      <c r="DM942">
        <f>'Raw Data'!CZ942</f>
        <v>245</v>
      </c>
      <c r="DN942" t="str">
        <f>'Raw Data'!DA942</f>
        <v>129-0169</v>
      </c>
      <c r="DO942" t="str">
        <f>'Raw Data'!DB942</f>
        <v>3R : Rural Principal Arterial - Other</v>
      </c>
      <c r="DP942" t="str">
        <f>'Raw Data'!DC942</f>
        <v>34.450566, -84.668983</v>
      </c>
      <c r="DQ942">
        <f>'Raw Data'!DD942</f>
        <v>-84.668982999999997</v>
      </c>
      <c r="DR942">
        <f>'Raw Data'!DE942</f>
        <v>34.450566000000002</v>
      </c>
      <c r="DS942">
        <f>'Raw Data'!DF942</f>
        <v>34.450566000000002</v>
      </c>
      <c r="DT942">
        <f>'Raw Data'!DG942</f>
        <v>-84.668982999999997</v>
      </c>
      <c r="DU942">
        <f>'Raw Data'!DH942</f>
        <v>1.5249E-2</v>
      </c>
      <c r="DV942">
        <f>'Raw Data'!DI942</f>
        <v>3.3709999999999999E-3</v>
      </c>
      <c r="DW942">
        <f>'Raw Data'!DJ942</f>
        <v>130</v>
      </c>
      <c r="DX942" s="11">
        <f t="shared" si="208"/>
        <v>4676.666666666667</v>
      </c>
      <c r="DY942" s="5">
        <f t="shared" si="209"/>
        <v>3802.5</v>
      </c>
      <c r="DZ942" s="5">
        <f t="shared" si="202"/>
        <v>874.16666666666697</v>
      </c>
      <c r="EA942" s="5">
        <f t="shared" si="203"/>
        <v>0.22989261450799919</v>
      </c>
      <c r="EB942" s="5">
        <f t="shared" si="204"/>
        <v>4239.5833333333339</v>
      </c>
      <c r="EC942">
        <f>'Raw Data'!DK942</f>
        <v>4390</v>
      </c>
      <c r="ED942">
        <f>'Raw Data'!DL942</f>
        <v>13.4</v>
      </c>
      <c r="EE942">
        <f>'Raw Data'!DM942</f>
        <v>4890</v>
      </c>
      <c r="EF942">
        <f>'Raw Data'!DN942</f>
        <v>16.899999999999999</v>
      </c>
      <c r="EG942">
        <f>'Raw Data'!DO942</f>
        <v>4750</v>
      </c>
      <c r="EH942">
        <f>'Raw Data'!DP942</f>
        <v>16.899999999999999</v>
      </c>
      <c r="EI942">
        <f>'Raw Data'!DQ942</f>
        <v>4410</v>
      </c>
      <c r="EJ942">
        <f>'Raw Data'!DR942</f>
        <v>0</v>
      </c>
      <c r="EK942">
        <f>'Raw Data'!DS942</f>
        <v>4280</v>
      </c>
      <c r="EL942">
        <f>'Raw Data'!DT942</f>
        <v>19.5</v>
      </c>
      <c r="EM942">
        <f>'Raw Data'!DU942</f>
        <v>3670</v>
      </c>
      <c r="EN942">
        <f>'Raw Data'!DV942</f>
        <v>18</v>
      </c>
      <c r="EO942">
        <f>'Raw Data'!DW942</f>
        <v>3490</v>
      </c>
      <c r="EP942">
        <f>'Raw Data'!DX942</f>
        <v>18.899999999999999</v>
      </c>
      <c r="EQ942">
        <f>'Raw Data'!DY942</f>
        <v>3770</v>
      </c>
      <c r="ER942">
        <f>'Raw Data'!DZ942</f>
        <v>16.899999999999999</v>
      </c>
      <c r="ES942">
        <f>'Raw Data'!EA942</f>
        <v>3770</v>
      </c>
      <c r="ET942">
        <f>'Raw Data'!EB942</f>
        <v>16.899999999999999</v>
      </c>
      <c r="EU942">
        <f>'Raw Data'!EC942</f>
        <v>3560</v>
      </c>
      <c r="EV942">
        <f>'Raw Data'!ED942</f>
        <v>19.399999999999999</v>
      </c>
      <c r="EW942">
        <f>'Raw Data'!EE942</f>
        <v>0</v>
      </c>
    </row>
    <row r="943" spans="1:153" x14ac:dyDescent="0.3">
      <c r="A943">
        <f>'Raw Data'!A943</f>
        <v>941</v>
      </c>
      <c r="B943" t="str">
        <f>'Raw Data'!B943</f>
        <v>Point</v>
      </c>
      <c r="C943">
        <f>'Raw Data'!C943</f>
        <v>850</v>
      </c>
      <c r="D943">
        <f>'Raw Data'!D943</f>
        <v>75744</v>
      </c>
      <c r="E943" t="str">
        <f>'Raw Data'!E943</f>
        <v>Point</v>
      </c>
      <c r="F943">
        <f>'Raw Data'!F943</f>
        <v>4666765</v>
      </c>
      <c r="G943" t="str">
        <f>'Raw Data'!G943</f>
        <v>Gsp Post 00</v>
      </c>
      <c r="H943" s="3">
        <f>'Raw Data'!H943</f>
        <v>41611</v>
      </c>
      <c r="L943">
        <f t="shared" si="196"/>
        <v>0</v>
      </c>
      <c r="M943" s="5">
        <f t="shared" si="197"/>
        <v>41611</v>
      </c>
      <c r="N943" s="5">
        <f t="shared" si="205"/>
        <v>2013</v>
      </c>
      <c r="O943" s="5" t="str" cm="1">
        <f t="array" ref="O943">_xlfn.IFS(N943&lt;=2016,"before treatment",N943=2017,"unknown",N943&gt;2017,"after treatment")</f>
        <v>before treatment</v>
      </c>
      <c r="P943" s="5">
        <f t="shared" si="198"/>
        <v>1</v>
      </c>
      <c r="Q943" s="5">
        <f t="shared" si="199"/>
        <v>0</v>
      </c>
      <c r="R943" t="str">
        <f>'Raw Data'!I943</f>
        <v>Gordon</v>
      </c>
      <c r="S943" t="str">
        <f>'Raw Data'!J943</f>
        <v>Fairmount Hwy SE</v>
      </c>
      <c r="T943" t="str">
        <f>'Raw Data'!K943</f>
        <v>(none)</v>
      </c>
      <c r="U943" t="str">
        <f>'Raw Data'!L943</f>
        <v>(O) No Injury</v>
      </c>
      <c r="V943">
        <f>'Raw Data'!M943</f>
        <v>0</v>
      </c>
      <c r="W943">
        <f>'Raw Data'!N943</f>
        <v>0</v>
      </c>
      <c r="X943">
        <f>'Raw Data'!O943</f>
        <v>0</v>
      </c>
      <c r="Y943" t="str">
        <f>'Raw Data'!P943</f>
        <v>Angle (Other)</v>
      </c>
      <c r="Z943" t="str">
        <f>'Raw Data'!Q943</f>
        <v>On Roadway - Non-Intersection</v>
      </c>
      <c r="AA943" t="str">
        <f>'Raw Data'!R943</f>
        <v>["Motor Vehicle in Motion","Motor Vehicle in Motion"]</v>
      </c>
      <c r="AB943" t="str">
        <f>'Raw Data'!S943</f>
        <v>["Motor Vehicle in Motion","Motor Vehicle in Motion"]</v>
      </c>
      <c r="AC943" t="str">
        <f>'Raw Data'!T943</f>
        <v>["Changed Lanes Improperly","No Contributing Factors"]</v>
      </c>
      <c r="AD943">
        <f>'Raw Data'!U943</f>
        <v>2</v>
      </c>
      <c r="AE943" s="5" t="str">
        <f t="shared" si="206"/>
        <v>No</v>
      </c>
      <c r="AF943" t="str">
        <f>'Raw Data'!V943</f>
        <v>["Negotiating a Curve","Negotiating a Curve"]</v>
      </c>
      <c r="AG943" s="5">
        <f t="shared" si="200"/>
        <v>0</v>
      </c>
      <c r="AH943" t="str">
        <f>'Raw Data'!W943</f>
        <v>["East","West"]</v>
      </c>
      <c r="AI943" t="str">
        <f>'Raw Data'!X943</f>
        <v>Daylight</v>
      </c>
      <c r="AJ943" t="str">
        <f>'Raw Data'!Y943</f>
        <v>Wet</v>
      </c>
      <c r="AK943">
        <f>'Raw Data'!Z943</f>
        <v>0</v>
      </c>
      <c r="AL943" t="str">
        <f>'Raw Data'!AA943</f>
        <v>["Lap and Shoulder Belt Used","Lap and Shoulder Belt Used"]</v>
      </c>
      <c r="AM943" s="5">
        <f t="shared" si="201"/>
        <v>0</v>
      </c>
      <c r="AN943" t="str">
        <f>'Raw Data'!AB943</f>
        <v>["Pickup Truck","Tractor/Trailer"]</v>
      </c>
      <c r="AO943" t="str">
        <f>'Raw Data'!AC943</f>
        <v>1291005300I</v>
      </c>
      <c r="AP943">
        <f>'Raw Data'!AD943</f>
        <v>27.469377000000001</v>
      </c>
      <c r="AQ943">
        <f>'Raw Data'!AE943</f>
        <v>34.445729999999998</v>
      </c>
      <c r="AR943">
        <f>'Raw Data'!AF943</f>
        <v>-84.653903</v>
      </c>
      <c r="AS943">
        <f>'Raw Data'!AG943</f>
        <v>130</v>
      </c>
      <c r="AT943">
        <f>'Raw Data'!AH943</f>
        <v>32</v>
      </c>
      <c r="AU943">
        <f>'Raw Data'!AI943</f>
        <v>799</v>
      </c>
      <c r="AV943" t="str">
        <f>'Raw Data'!AJ943</f>
        <v>D6_0053_00_I</v>
      </c>
      <c r="AW943">
        <f>'Raw Data'!AK943</f>
        <v>35</v>
      </c>
      <c r="AX943">
        <f>'Raw Data'!AL943</f>
        <v>36</v>
      </c>
      <c r="AY943" t="str">
        <f>'Raw Data'!AM943</f>
        <v>split</v>
      </c>
      <c r="AZ943">
        <f>'Raw Data'!AN943</f>
        <v>519.9</v>
      </c>
      <c r="BA943">
        <f>'Raw Data'!AO943</f>
        <v>117.4</v>
      </c>
      <c r="BB943">
        <f>'Raw Data'!AP943</f>
        <v>1067.3</v>
      </c>
      <c r="BC943">
        <f>'Raw Data'!AQ943</f>
        <v>-84.654354999999995</v>
      </c>
      <c r="BD943">
        <f>'Raw Data'!AR943</f>
        <v>34.446252999999999</v>
      </c>
      <c r="BE943">
        <f>'Raw Data'!AS943</f>
        <v>-84.651432999999997</v>
      </c>
      <c r="BF943">
        <f>'Raw Data'!AT943</f>
        <v>34.445836</v>
      </c>
      <c r="BG943" t="str">
        <f>'Raw Data'!AU943</f>
        <v>1291005300I</v>
      </c>
      <c r="BH943">
        <f>'Raw Data'!AV943</f>
        <v>1</v>
      </c>
      <c r="BI943">
        <f>'Raw Data'!AW943</f>
        <v>129</v>
      </c>
      <c r="BJ943">
        <f>'Raw Data'!AX943</f>
        <v>53</v>
      </c>
      <c r="BK943">
        <f>'Raw Data'!AY943</f>
        <v>0</v>
      </c>
      <c r="BL943">
        <f>'Raw Data'!AZ943</f>
        <v>55</v>
      </c>
      <c r="BM943">
        <f>'Raw Data'!BA943</f>
        <v>9.16</v>
      </c>
      <c r="BN943">
        <f>'Raw Data'!BB943</f>
        <v>8.2100000000000009</v>
      </c>
      <c r="BO943">
        <f>'Raw Data'!BC943</f>
        <v>1061.4000000000001</v>
      </c>
      <c r="BP943">
        <f>'Raw Data'!BD943</f>
        <v>1079.7</v>
      </c>
      <c r="BQ943">
        <f>'Raw Data'!BE943</f>
        <v>1112.2</v>
      </c>
      <c r="BR943">
        <f>'Raw Data'!BF943</f>
        <v>0</v>
      </c>
      <c r="BS943">
        <f>'Raw Data'!BG943</f>
        <v>42.5</v>
      </c>
      <c r="BT943">
        <f>'Raw Data'!BH943</f>
        <v>12.5</v>
      </c>
      <c r="BU943">
        <f>'Raw Data'!BI943</f>
        <v>42614</v>
      </c>
      <c r="BV943" t="str">
        <f>'Raw Data'!BJ943</f>
        <v>NONE</v>
      </c>
      <c r="BW943">
        <f>'Raw Data'!BK943</f>
        <v>3.3709999999999999E-3</v>
      </c>
      <c r="BX943">
        <f>'Raw Data'!BL943</f>
        <v>25550</v>
      </c>
      <c r="BY943">
        <f>'Raw Data'!BM943</f>
        <v>25055</v>
      </c>
      <c r="BZ943" t="str">
        <f>'Raw Data'!BN943</f>
        <v>1291005300I</v>
      </c>
      <c r="CA943" t="str">
        <f>'Raw Data'!BO943</f>
        <v>GORDON</v>
      </c>
      <c r="CB943">
        <f>'Raw Data'!BP943</f>
        <v>1</v>
      </c>
      <c r="CC943">
        <f>'Raw Data'!BQ943</f>
        <v>5300</v>
      </c>
      <c r="CD943">
        <f>'Raw Data'!BR943</f>
        <v>6</v>
      </c>
      <c r="CE943">
        <f>'Raw Data'!BS943</f>
        <v>1</v>
      </c>
      <c r="CF943">
        <f>'Raw Data'!BT943</f>
        <v>2</v>
      </c>
      <c r="CG943">
        <f>'Raw Data'!BU943</f>
        <v>1</v>
      </c>
      <c r="CH943">
        <f>'Raw Data'!BV943</f>
        <v>1</v>
      </c>
      <c r="CI943">
        <f>'Raw Data'!BW943</f>
        <v>2</v>
      </c>
      <c r="CJ943">
        <f>'Raw Data'!BX943</f>
        <v>3</v>
      </c>
      <c r="CK943">
        <f>'Raw Data'!BY943</f>
        <v>3</v>
      </c>
      <c r="CL943" t="str">
        <f>'Raw Data'!BZ943</f>
        <v>N</v>
      </c>
      <c r="CM943">
        <f t="shared" si="207"/>
        <v>0</v>
      </c>
      <c r="CN943">
        <f>'Raw Data'!CA943</f>
        <v>129</v>
      </c>
      <c r="CO943">
        <f>'Raw Data'!CB943</f>
        <v>53</v>
      </c>
      <c r="CP943">
        <f>'Raw Data'!CC943</f>
        <v>0</v>
      </c>
      <c r="CQ943" t="str">
        <f>'Raw Data'!CD943</f>
        <v>Not Urban</v>
      </c>
      <c r="CR943" t="str">
        <f>'Raw Data'!CE943</f>
        <v>Not Urban</v>
      </c>
      <c r="CS943">
        <f>'Raw Data'!CF943</f>
        <v>0</v>
      </c>
      <c r="CT943">
        <f>'Raw Data'!CG943</f>
        <v>55</v>
      </c>
      <c r="CU943">
        <f>'Raw Data'!CH943</f>
        <v>4280</v>
      </c>
      <c r="CV943" t="str">
        <f>'Raw Data'!CI943</f>
        <v xml:space="preserve"> </v>
      </c>
      <c r="CW943">
        <f>'Raw Data'!CJ943</f>
        <v>0</v>
      </c>
      <c r="CX943">
        <f>'Raw Data'!CK943</f>
        <v>1.211544</v>
      </c>
      <c r="CY943">
        <f>'Raw Data'!CL943</f>
        <v>14</v>
      </c>
      <c r="CZ943" t="str">
        <f>'Raw Data'!CM943</f>
        <v>State Mainline</v>
      </c>
      <c r="DA943">
        <f>'Raw Data'!CN943</f>
        <v>4280</v>
      </c>
      <c r="DB943">
        <f>'Raw Data'!CO943</f>
        <v>288870</v>
      </c>
      <c r="DC943">
        <f>'Raw Data'!CP943</f>
        <v>26.277999999999999</v>
      </c>
      <c r="DD943">
        <f>'Raw Data'!CQ943</f>
        <v>27.49</v>
      </c>
      <c r="DE943">
        <f>'Raw Data'!CR943</f>
        <v>288870</v>
      </c>
      <c r="DF943">
        <f>'Raw Data'!CS943</f>
        <v>0</v>
      </c>
      <c r="DG943">
        <f>'Raw Data'!CT943</f>
        <v>6396.9541069999996</v>
      </c>
      <c r="DH943">
        <f>'Raw Data'!CU943</f>
        <v>100</v>
      </c>
      <c r="DI943">
        <f>'Raw Data'!CV943</f>
        <v>25078</v>
      </c>
      <c r="DJ943">
        <f>'Raw Data'!CW943</f>
        <v>4.2934E-2</v>
      </c>
      <c r="DK943">
        <f>'Raw Data'!CX943</f>
        <v>0</v>
      </c>
      <c r="DL943">
        <f>'Raw Data'!CY943</f>
        <v>3.3709999999999999E-3</v>
      </c>
      <c r="DM943">
        <f>'Raw Data'!CZ943</f>
        <v>245</v>
      </c>
      <c r="DN943" t="str">
        <f>'Raw Data'!DA943</f>
        <v>129-0169</v>
      </c>
      <c r="DO943" t="str">
        <f>'Raw Data'!DB943</f>
        <v>3R : Rural Principal Arterial - Other</v>
      </c>
      <c r="DP943" t="str">
        <f>'Raw Data'!DC943</f>
        <v>34.450566, -84.668983</v>
      </c>
      <c r="DQ943">
        <f>'Raw Data'!DD943</f>
        <v>-84.668982999999997</v>
      </c>
      <c r="DR943">
        <f>'Raw Data'!DE943</f>
        <v>34.450566000000002</v>
      </c>
      <c r="DS943">
        <f>'Raw Data'!DF943</f>
        <v>34.450566000000002</v>
      </c>
      <c r="DT943">
        <f>'Raw Data'!DG943</f>
        <v>-84.668982999999997</v>
      </c>
      <c r="DU943">
        <f>'Raw Data'!DH943</f>
        <v>1.5249E-2</v>
      </c>
      <c r="DV943">
        <f>'Raw Data'!DI943</f>
        <v>3.3709999999999999E-3</v>
      </c>
      <c r="DW943">
        <f>'Raw Data'!DJ943</f>
        <v>130</v>
      </c>
      <c r="DX943" s="11">
        <f t="shared" si="208"/>
        <v>4676.666666666667</v>
      </c>
      <c r="DY943" s="5">
        <f t="shared" si="209"/>
        <v>3802.5</v>
      </c>
      <c r="DZ943" s="5">
        <f t="shared" si="202"/>
        <v>874.16666666666697</v>
      </c>
      <c r="EA943" s="5">
        <f t="shared" si="203"/>
        <v>0.22989261450799919</v>
      </c>
      <c r="EB943" s="5">
        <f t="shared" si="204"/>
        <v>4239.5833333333339</v>
      </c>
      <c r="EC943">
        <f>'Raw Data'!DK943</f>
        <v>4390</v>
      </c>
      <c r="ED943">
        <f>'Raw Data'!DL943</f>
        <v>13.4</v>
      </c>
      <c r="EE943">
        <f>'Raw Data'!DM943</f>
        <v>4890</v>
      </c>
      <c r="EF943">
        <f>'Raw Data'!DN943</f>
        <v>16.899999999999999</v>
      </c>
      <c r="EG943">
        <f>'Raw Data'!DO943</f>
        <v>4750</v>
      </c>
      <c r="EH943">
        <f>'Raw Data'!DP943</f>
        <v>16.899999999999999</v>
      </c>
      <c r="EI943">
        <f>'Raw Data'!DQ943</f>
        <v>4410</v>
      </c>
      <c r="EJ943">
        <f>'Raw Data'!DR943</f>
        <v>0</v>
      </c>
      <c r="EK943">
        <f>'Raw Data'!DS943</f>
        <v>4280</v>
      </c>
      <c r="EL943">
        <f>'Raw Data'!DT943</f>
        <v>19.5</v>
      </c>
      <c r="EM943">
        <f>'Raw Data'!DU943</f>
        <v>3670</v>
      </c>
      <c r="EN943">
        <f>'Raw Data'!DV943</f>
        <v>18</v>
      </c>
      <c r="EO943">
        <f>'Raw Data'!DW943</f>
        <v>3490</v>
      </c>
      <c r="EP943">
        <f>'Raw Data'!DX943</f>
        <v>18.899999999999999</v>
      </c>
      <c r="EQ943">
        <f>'Raw Data'!DY943</f>
        <v>3770</v>
      </c>
      <c r="ER943">
        <f>'Raw Data'!DZ943</f>
        <v>16.899999999999999</v>
      </c>
      <c r="ES943">
        <f>'Raw Data'!EA943</f>
        <v>3770</v>
      </c>
      <c r="ET943">
        <f>'Raw Data'!EB943</f>
        <v>16.899999999999999</v>
      </c>
      <c r="EU943">
        <f>'Raw Data'!EC943</f>
        <v>3560</v>
      </c>
      <c r="EV943">
        <f>'Raw Data'!ED943</f>
        <v>19.399999999999999</v>
      </c>
      <c r="EW943">
        <f>'Raw Data'!EE943</f>
        <v>0</v>
      </c>
    </row>
    <row r="944" spans="1:153" x14ac:dyDescent="0.3">
      <c r="A944">
        <f>'Raw Data'!A944</f>
        <v>942</v>
      </c>
      <c r="B944" t="str">
        <f>'Raw Data'!B944</f>
        <v>Point</v>
      </c>
      <c r="C944">
        <f>'Raw Data'!C944</f>
        <v>853</v>
      </c>
      <c r="D944">
        <f>'Raw Data'!D944</f>
        <v>75585</v>
      </c>
      <c r="E944" t="str">
        <f>'Raw Data'!E944</f>
        <v>Point</v>
      </c>
      <c r="F944">
        <f>'Raw Data'!F944</f>
        <v>4673133</v>
      </c>
      <c r="G944" t="str">
        <f>'Raw Data'!G944</f>
        <v>Gsp Post 00</v>
      </c>
      <c r="H944" s="3">
        <f>'Raw Data'!H944</f>
        <v>41616</v>
      </c>
      <c r="L944">
        <f t="shared" si="196"/>
        <v>0</v>
      </c>
      <c r="M944" s="5">
        <f t="shared" si="197"/>
        <v>41616</v>
      </c>
      <c r="N944" s="5">
        <f t="shared" si="205"/>
        <v>2013</v>
      </c>
      <c r="O944" s="5" t="str" cm="1">
        <f t="array" ref="O944">_xlfn.IFS(N944&lt;=2016,"before treatment",N944=2017,"unknown",N944&gt;2017,"after treatment")</f>
        <v>before treatment</v>
      </c>
      <c r="P944" s="5">
        <f t="shared" si="198"/>
        <v>1</v>
      </c>
      <c r="Q944" s="5">
        <f t="shared" si="199"/>
        <v>0</v>
      </c>
      <c r="R944" t="str">
        <f>'Raw Data'!I944</f>
        <v>Gordon</v>
      </c>
      <c r="S944" t="str">
        <f>'Raw Data'!J944</f>
        <v>Fairmount Hwy SE</v>
      </c>
      <c r="T944" t="str">
        <f>'Raw Data'!K944</f>
        <v>(none)</v>
      </c>
      <c r="U944" t="str">
        <f>'Raw Data'!L944</f>
        <v>(B) Suspected Minor/Visible Injury</v>
      </c>
      <c r="V944">
        <f>'Raw Data'!M944</f>
        <v>0</v>
      </c>
      <c r="W944">
        <f>'Raw Data'!N944</f>
        <v>0</v>
      </c>
      <c r="X944">
        <f>'Raw Data'!O944</f>
        <v>1</v>
      </c>
      <c r="Y944" t="str">
        <f>'Raw Data'!P944</f>
        <v>Not a Collision with Motor Vehicle</v>
      </c>
      <c r="Z944" t="str">
        <f>'Raw Data'!Q944</f>
        <v>On Roadway - Non-Intersection</v>
      </c>
      <c r="AA944" t="str">
        <f>'Raw Data'!R944</f>
        <v>Over Turn</v>
      </c>
      <c r="AB944" t="str">
        <f>'Raw Data'!S944</f>
        <v>Over Turn</v>
      </c>
      <c r="AC944" t="str">
        <f>'Raw Data'!T944</f>
        <v>Too Fast for Conditions</v>
      </c>
      <c r="AD944">
        <f>'Raw Data'!U944</f>
        <v>1</v>
      </c>
      <c r="AE944" s="5" t="str">
        <f t="shared" si="206"/>
        <v>Yes</v>
      </c>
      <c r="AF944" t="str">
        <f>'Raw Data'!V944</f>
        <v>Negotiating a Curve</v>
      </c>
      <c r="AG944" s="5">
        <f t="shared" si="200"/>
        <v>0</v>
      </c>
      <c r="AH944" t="str">
        <f>'Raw Data'!W944</f>
        <v>West</v>
      </c>
      <c r="AI944" t="str">
        <f>'Raw Data'!X944</f>
        <v>Dark-Not Lighted</v>
      </c>
      <c r="AJ944" t="str">
        <f>'Raw Data'!Y944</f>
        <v>Wet</v>
      </c>
      <c r="AK944">
        <f>'Raw Data'!Z944</f>
        <v>69</v>
      </c>
      <c r="AL944" t="str">
        <f>'Raw Data'!AA944</f>
        <v>Lap and Shoulder Belt Used</v>
      </c>
      <c r="AM944" s="5">
        <f t="shared" si="201"/>
        <v>0</v>
      </c>
      <c r="AN944" t="str">
        <f>'Raw Data'!AB944</f>
        <v>Sports Utility Vehicle (SUV)</v>
      </c>
      <c r="AO944" t="str">
        <f>'Raw Data'!AC944</f>
        <v>1291005300I</v>
      </c>
      <c r="AP944">
        <f>'Raw Data'!AD944</f>
        <v>27.469377000000001</v>
      </c>
      <c r="AQ944">
        <f>'Raw Data'!AE944</f>
        <v>34.445729999999998</v>
      </c>
      <c r="AR944">
        <f>'Raw Data'!AF944</f>
        <v>-84.653903</v>
      </c>
      <c r="AS944">
        <f>'Raw Data'!AG944</f>
        <v>130</v>
      </c>
      <c r="AT944">
        <f>'Raw Data'!AH944</f>
        <v>32</v>
      </c>
      <c r="AU944">
        <f>'Raw Data'!AI944</f>
        <v>799</v>
      </c>
      <c r="AV944" t="str">
        <f>'Raw Data'!AJ944</f>
        <v>D6_0053_00_I</v>
      </c>
      <c r="AW944">
        <f>'Raw Data'!AK944</f>
        <v>35</v>
      </c>
      <c r="AX944">
        <f>'Raw Data'!AL944</f>
        <v>36</v>
      </c>
      <c r="AY944" t="str">
        <f>'Raw Data'!AM944</f>
        <v>split</v>
      </c>
      <c r="AZ944">
        <f>'Raw Data'!AN944</f>
        <v>519.9</v>
      </c>
      <c r="BA944">
        <f>'Raw Data'!AO944</f>
        <v>117.4</v>
      </c>
      <c r="BB944">
        <f>'Raw Data'!AP944</f>
        <v>1067.3</v>
      </c>
      <c r="BC944">
        <f>'Raw Data'!AQ944</f>
        <v>-84.654354999999995</v>
      </c>
      <c r="BD944">
        <f>'Raw Data'!AR944</f>
        <v>34.446252999999999</v>
      </c>
      <c r="BE944">
        <f>'Raw Data'!AS944</f>
        <v>-84.651432999999997</v>
      </c>
      <c r="BF944">
        <f>'Raw Data'!AT944</f>
        <v>34.445836</v>
      </c>
      <c r="BG944" t="str">
        <f>'Raw Data'!AU944</f>
        <v>1291005300I</v>
      </c>
      <c r="BH944">
        <f>'Raw Data'!AV944</f>
        <v>1</v>
      </c>
      <c r="BI944">
        <f>'Raw Data'!AW944</f>
        <v>129</v>
      </c>
      <c r="BJ944">
        <f>'Raw Data'!AX944</f>
        <v>53</v>
      </c>
      <c r="BK944">
        <f>'Raw Data'!AY944</f>
        <v>0</v>
      </c>
      <c r="BL944">
        <f>'Raw Data'!AZ944</f>
        <v>55</v>
      </c>
      <c r="BM944">
        <f>'Raw Data'!BA944</f>
        <v>9.16</v>
      </c>
      <c r="BN944">
        <f>'Raw Data'!BB944</f>
        <v>8.2100000000000009</v>
      </c>
      <c r="BO944">
        <f>'Raw Data'!BC944</f>
        <v>1061.4000000000001</v>
      </c>
      <c r="BP944">
        <f>'Raw Data'!BD944</f>
        <v>1079.7</v>
      </c>
      <c r="BQ944">
        <f>'Raw Data'!BE944</f>
        <v>1112.2</v>
      </c>
      <c r="BR944">
        <f>'Raw Data'!BF944</f>
        <v>0</v>
      </c>
      <c r="BS944">
        <f>'Raw Data'!BG944</f>
        <v>42.5</v>
      </c>
      <c r="BT944">
        <f>'Raw Data'!BH944</f>
        <v>12.5</v>
      </c>
      <c r="BU944">
        <f>'Raw Data'!BI944</f>
        <v>42614</v>
      </c>
      <c r="BV944" t="str">
        <f>'Raw Data'!BJ944</f>
        <v>NONE</v>
      </c>
      <c r="BW944">
        <f>'Raw Data'!BK944</f>
        <v>3.3709999999999999E-3</v>
      </c>
      <c r="BX944">
        <f>'Raw Data'!BL944</f>
        <v>25550</v>
      </c>
      <c r="BY944">
        <f>'Raw Data'!BM944</f>
        <v>25055</v>
      </c>
      <c r="BZ944" t="str">
        <f>'Raw Data'!BN944</f>
        <v>1291005300I</v>
      </c>
      <c r="CA944" t="str">
        <f>'Raw Data'!BO944</f>
        <v>GORDON</v>
      </c>
      <c r="CB944">
        <f>'Raw Data'!BP944</f>
        <v>1</v>
      </c>
      <c r="CC944">
        <f>'Raw Data'!BQ944</f>
        <v>5300</v>
      </c>
      <c r="CD944">
        <f>'Raw Data'!BR944</f>
        <v>6</v>
      </c>
      <c r="CE944">
        <f>'Raw Data'!BS944</f>
        <v>1</v>
      </c>
      <c r="CF944">
        <f>'Raw Data'!BT944</f>
        <v>2</v>
      </c>
      <c r="CG944">
        <f>'Raw Data'!BU944</f>
        <v>1</v>
      </c>
      <c r="CH944">
        <f>'Raw Data'!BV944</f>
        <v>1</v>
      </c>
      <c r="CI944">
        <f>'Raw Data'!BW944</f>
        <v>2</v>
      </c>
      <c r="CJ944">
        <f>'Raw Data'!BX944</f>
        <v>3</v>
      </c>
      <c r="CK944">
        <f>'Raw Data'!BY944</f>
        <v>3</v>
      </c>
      <c r="CL944" t="str">
        <f>'Raw Data'!BZ944</f>
        <v>N</v>
      </c>
      <c r="CM944">
        <f t="shared" si="207"/>
        <v>0</v>
      </c>
      <c r="CN944">
        <f>'Raw Data'!CA944</f>
        <v>129</v>
      </c>
      <c r="CO944">
        <f>'Raw Data'!CB944</f>
        <v>53</v>
      </c>
      <c r="CP944">
        <f>'Raw Data'!CC944</f>
        <v>0</v>
      </c>
      <c r="CQ944" t="str">
        <f>'Raw Data'!CD944</f>
        <v>Not Urban</v>
      </c>
      <c r="CR944" t="str">
        <f>'Raw Data'!CE944</f>
        <v>Not Urban</v>
      </c>
      <c r="CS944">
        <f>'Raw Data'!CF944</f>
        <v>0</v>
      </c>
      <c r="CT944">
        <f>'Raw Data'!CG944</f>
        <v>55</v>
      </c>
      <c r="CU944">
        <f>'Raw Data'!CH944</f>
        <v>4280</v>
      </c>
      <c r="CV944" t="str">
        <f>'Raw Data'!CI944</f>
        <v xml:space="preserve"> </v>
      </c>
      <c r="CW944">
        <f>'Raw Data'!CJ944</f>
        <v>0</v>
      </c>
      <c r="CX944">
        <f>'Raw Data'!CK944</f>
        <v>1.211544</v>
      </c>
      <c r="CY944">
        <f>'Raw Data'!CL944</f>
        <v>14</v>
      </c>
      <c r="CZ944" t="str">
        <f>'Raw Data'!CM944</f>
        <v>State Mainline</v>
      </c>
      <c r="DA944">
        <f>'Raw Data'!CN944</f>
        <v>4280</v>
      </c>
      <c r="DB944">
        <f>'Raw Data'!CO944</f>
        <v>288870</v>
      </c>
      <c r="DC944">
        <f>'Raw Data'!CP944</f>
        <v>26.277999999999999</v>
      </c>
      <c r="DD944">
        <f>'Raw Data'!CQ944</f>
        <v>27.49</v>
      </c>
      <c r="DE944">
        <f>'Raw Data'!CR944</f>
        <v>288870</v>
      </c>
      <c r="DF944">
        <f>'Raw Data'!CS944</f>
        <v>0</v>
      </c>
      <c r="DG944">
        <f>'Raw Data'!CT944</f>
        <v>6396.9541069999996</v>
      </c>
      <c r="DH944">
        <f>'Raw Data'!CU944</f>
        <v>100</v>
      </c>
      <c r="DI944">
        <f>'Raw Data'!CV944</f>
        <v>25078</v>
      </c>
      <c r="DJ944">
        <f>'Raw Data'!CW944</f>
        <v>4.2934E-2</v>
      </c>
      <c r="DK944">
        <f>'Raw Data'!CX944</f>
        <v>0</v>
      </c>
      <c r="DL944">
        <f>'Raw Data'!CY944</f>
        <v>3.3709999999999999E-3</v>
      </c>
      <c r="DM944">
        <f>'Raw Data'!CZ944</f>
        <v>245</v>
      </c>
      <c r="DN944" t="str">
        <f>'Raw Data'!DA944</f>
        <v>129-0169</v>
      </c>
      <c r="DO944" t="str">
        <f>'Raw Data'!DB944</f>
        <v>3R : Rural Principal Arterial - Other</v>
      </c>
      <c r="DP944" t="str">
        <f>'Raw Data'!DC944</f>
        <v>34.450566, -84.668983</v>
      </c>
      <c r="DQ944">
        <f>'Raw Data'!DD944</f>
        <v>-84.668982999999997</v>
      </c>
      <c r="DR944">
        <f>'Raw Data'!DE944</f>
        <v>34.450566000000002</v>
      </c>
      <c r="DS944">
        <f>'Raw Data'!DF944</f>
        <v>34.450566000000002</v>
      </c>
      <c r="DT944">
        <f>'Raw Data'!DG944</f>
        <v>-84.668982999999997</v>
      </c>
      <c r="DU944">
        <f>'Raw Data'!DH944</f>
        <v>1.5249E-2</v>
      </c>
      <c r="DV944">
        <f>'Raw Data'!DI944</f>
        <v>3.3709999999999999E-3</v>
      </c>
      <c r="DW944">
        <f>'Raw Data'!DJ944</f>
        <v>130</v>
      </c>
      <c r="DX944" s="11">
        <f t="shared" si="208"/>
        <v>4676.666666666667</v>
      </c>
      <c r="DY944" s="5">
        <f t="shared" si="209"/>
        <v>3802.5</v>
      </c>
      <c r="DZ944" s="5">
        <f t="shared" si="202"/>
        <v>874.16666666666697</v>
      </c>
      <c r="EA944" s="5">
        <f t="shared" si="203"/>
        <v>0.22989261450799919</v>
      </c>
      <c r="EB944" s="5">
        <f t="shared" si="204"/>
        <v>4239.5833333333339</v>
      </c>
      <c r="EC944">
        <f>'Raw Data'!DK944</f>
        <v>4390</v>
      </c>
      <c r="ED944">
        <f>'Raw Data'!DL944</f>
        <v>13.4</v>
      </c>
      <c r="EE944">
        <f>'Raw Data'!DM944</f>
        <v>4890</v>
      </c>
      <c r="EF944">
        <f>'Raw Data'!DN944</f>
        <v>16.899999999999999</v>
      </c>
      <c r="EG944">
        <f>'Raw Data'!DO944</f>
        <v>4750</v>
      </c>
      <c r="EH944">
        <f>'Raw Data'!DP944</f>
        <v>16.899999999999999</v>
      </c>
      <c r="EI944">
        <f>'Raw Data'!DQ944</f>
        <v>4410</v>
      </c>
      <c r="EJ944">
        <f>'Raw Data'!DR944</f>
        <v>0</v>
      </c>
      <c r="EK944">
        <f>'Raw Data'!DS944</f>
        <v>4280</v>
      </c>
      <c r="EL944">
        <f>'Raw Data'!DT944</f>
        <v>19.5</v>
      </c>
      <c r="EM944">
        <f>'Raw Data'!DU944</f>
        <v>3670</v>
      </c>
      <c r="EN944">
        <f>'Raw Data'!DV944</f>
        <v>18</v>
      </c>
      <c r="EO944">
        <f>'Raw Data'!DW944</f>
        <v>3490</v>
      </c>
      <c r="EP944">
        <f>'Raw Data'!DX944</f>
        <v>18.899999999999999</v>
      </c>
      <c r="EQ944">
        <f>'Raw Data'!DY944</f>
        <v>3770</v>
      </c>
      <c r="ER944">
        <f>'Raw Data'!DZ944</f>
        <v>16.899999999999999</v>
      </c>
      <c r="ES944">
        <f>'Raw Data'!EA944</f>
        <v>3770</v>
      </c>
      <c r="ET944">
        <f>'Raw Data'!EB944</f>
        <v>16.899999999999999</v>
      </c>
      <c r="EU944">
        <f>'Raw Data'!EC944</f>
        <v>3560</v>
      </c>
      <c r="EV944">
        <f>'Raw Data'!ED944</f>
        <v>19.399999999999999</v>
      </c>
      <c r="EW944">
        <f>'Raw Data'!EE944</f>
        <v>0</v>
      </c>
    </row>
    <row r="945" spans="1:153" x14ac:dyDescent="0.3">
      <c r="A945">
        <f>'Raw Data'!A945</f>
        <v>943</v>
      </c>
      <c r="B945" t="str">
        <f>'Raw Data'!B945</f>
        <v>Point</v>
      </c>
      <c r="C945">
        <f>'Raw Data'!C945</f>
        <v>840</v>
      </c>
      <c r="D945">
        <f>'Raw Data'!D945</f>
        <v>76983</v>
      </c>
      <c r="E945" t="str">
        <f>'Raw Data'!E945</f>
        <v>Point</v>
      </c>
      <c r="F945">
        <f>'Raw Data'!F945</f>
        <v>4611860</v>
      </c>
      <c r="G945" t="str">
        <f>'Raw Data'!G945</f>
        <v>Gsp Post 00</v>
      </c>
      <c r="H945" s="3">
        <f>'Raw Data'!H945</f>
        <v>41564</v>
      </c>
      <c r="L945">
        <f t="shared" si="196"/>
        <v>0</v>
      </c>
      <c r="M945" s="5">
        <f t="shared" si="197"/>
        <v>41564</v>
      </c>
      <c r="N945" s="5">
        <f t="shared" si="205"/>
        <v>2013</v>
      </c>
      <c r="O945" s="5" t="str" cm="1">
        <f t="array" ref="O945">_xlfn.IFS(N945&lt;=2016,"before treatment",N945=2017,"unknown",N945&gt;2017,"after treatment")</f>
        <v>before treatment</v>
      </c>
      <c r="P945" s="5">
        <f t="shared" si="198"/>
        <v>1</v>
      </c>
      <c r="Q945" s="5">
        <f t="shared" si="199"/>
        <v>0</v>
      </c>
      <c r="R945" t="str">
        <f>'Raw Data'!I945</f>
        <v>Gordon</v>
      </c>
      <c r="S945" t="str">
        <f>'Raw Data'!J945</f>
        <v>Fairmount Hwy SE</v>
      </c>
      <c r="T945" t="str">
        <f>'Raw Data'!K945</f>
        <v>Pickens-Gordon County Line</v>
      </c>
      <c r="U945" t="str">
        <f>'Raw Data'!L945</f>
        <v>(C) Possible Injury / Complaint</v>
      </c>
      <c r="V945">
        <f>'Raw Data'!M945</f>
        <v>0</v>
      </c>
      <c r="W945">
        <f>'Raw Data'!N945</f>
        <v>0</v>
      </c>
      <c r="X945">
        <f>'Raw Data'!O945</f>
        <v>0</v>
      </c>
      <c r="Y945" t="str">
        <f>'Raw Data'!P945</f>
        <v>Not a Collision with Motor Vehicle</v>
      </c>
      <c r="Z945" t="str">
        <f>'Raw Data'!Q945</f>
        <v>On Shoulder</v>
      </c>
      <c r="AA945" t="str">
        <f>'Raw Data'!R945</f>
        <v>Tree</v>
      </c>
      <c r="AB945" t="str">
        <f>'Raw Data'!S945</f>
        <v>Over Turn</v>
      </c>
      <c r="AC945" t="str">
        <f>'Raw Data'!T945</f>
        <v>Too Fast for Conditions</v>
      </c>
      <c r="AD945">
        <f>'Raw Data'!U945</f>
        <v>1</v>
      </c>
      <c r="AE945" s="5" t="str">
        <f t="shared" si="206"/>
        <v>Yes</v>
      </c>
      <c r="AF945" t="str">
        <f>'Raw Data'!V945</f>
        <v>Negotiating a Curve</v>
      </c>
      <c r="AG945" s="5">
        <f t="shared" si="200"/>
        <v>0</v>
      </c>
      <c r="AH945" t="str">
        <f>'Raw Data'!W945</f>
        <v>West</v>
      </c>
      <c r="AI945" t="str">
        <f>'Raw Data'!X945</f>
        <v>Daylight</v>
      </c>
      <c r="AJ945" t="str">
        <f>'Raw Data'!Y945</f>
        <v>Wet</v>
      </c>
      <c r="AK945">
        <f>'Raw Data'!Z945</f>
        <v>20</v>
      </c>
      <c r="AL945" t="str">
        <f>'Raw Data'!AA945</f>
        <v>Lap and Shoulder Belt Used</v>
      </c>
      <c r="AM945" s="5">
        <f t="shared" si="201"/>
        <v>0</v>
      </c>
      <c r="AN945" t="str">
        <f>'Raw Data'!AB945</f>
        <v>Sports Utility Vehicle (SUV)</v>
      </c>
      <c r="AO945" t="str">
        <f>'Raw Data'!AC945</f>
        <v>1291005300I</v>
      </c>
      <c r="AP945">
        <f>'Raw Data'!AD945</f>
        <v>27.408999999999999</v>
      </c>
      <c r="AQ945">
        <f>'Raw Data'!AE945</f>
        <v>34.446458</v>
      </c>
      <c r="AR945">
        <f>'Raw Data'!AF945</f>
        <v>-84.654504000000003</v>
      </c>
      <c r="AS945">
        <f>'Raw Data'!AG945</f>
        <v>130</v>
      </c>
      <c r="AT945">
        <f>'Raw Data'!AH945</f>
        <v>32</v>
      </c>
      <c r="AU945">
        <f>'Raw Data'!AI945</f>
        <v>799</v>
      </c>
      <c r="AV945" t="str">
        <f>'Raw Data'!AJ945</f>
        <v>D6_0053_00_I</v>
      </c>
      <c r="AW945">
        <f>'Raw Data'!AK945</f>
        <v>35</v>
      </c>
      <c r="AX945">
        <f>'Raw Data'!AL945</f>
        <v>36</v>
      </c>
      <c r="AY945" t="str">
        <f>'Raw Data'!AM945</f>
        <v>split</v>
      </c>
      <c r="AZ945">
        <f>'Raw Data'!AN945</f>
        <v>519.9</v>
      </c>
      <c r="BA945">
        <f>'Raw Data'!AO945</f>
        <v>117.4</v>
      </c>
      <c r="BB945">
        <f>'Raw Data'!AP945</f>
        <v>1067.3</v>
      </c>
      <c r="BC945">
        <f>'Raw Data'!AQ945</f>
        <v>-84.654354999999995</v>
      </c>
      <c r="BD945">
        <f>'Raw Data'!AR945</f>
        <v>34.446252999999999</v>
      </c>
      <c r="BE945">
        <f>'Raw Data'!AS945</f>
        <v>-84.651432999999997</v>
      </c>
      <c r="BF945">
        <f>'Raw Data'!AT945</f>
        <v>34.445836</v>
      </c>
      <c r="BG945" t="str">
        <f>'Raw Data'!AU945</f>
        <v>1291005300I</v>
      </c>
      <c r="BH945">
        <f>'Raw Data'!AV945</f>
        <v>1</v>
      </c>
      <c r="BI945">
        <f>'Raw Data'!AW945</f>
        <v>129</v>
      </c>
      <c r="BJ945">
        <f>'Raw Data'!AX945</f>
        <v>53</v>
      </c>
      <c r="BK945">
        <f>'Raw Data'!AY945</f>
        <v>0</v>
      </c>
      <c r="BL945">
        <f>'Raw Data'!AZ945</f>
        <v>55</v>
      </c>
      <c r="BM945">
        <f>'Raw Data'!BA945</f>
        <v>9.16</v>
      </c>
      <c r="BN945">
        <f>'Raw Data'!BB945</f>
        <v>8.2100000000000009</v>
      </c>
      <c r="BO945">
        <f>'Raw Data'!BC945</f>
        <v>1061.4000000000001</v>
      </c>
      <c r="BP945">
        <f>'Raw Data'!BD945</f>
        <v>1079.7</v>
      </c>
      <c r="BQ945">
        <f>'Raw Data'!BE945</f>
        <v>1112.2</v>
      </c>
      <c r="BR945">
        <f>'Raw Data'!BF945</f>
        <v>0</v>
      </c>
      <c r="BS945">
        <f>'Raw Data'!BG945</f>
        <v>42.5</v>
      </c>
      <c r="BT945">
        <f>'Raw Data'!BH945</f>
        <v>12.5</v>
      </c>
      <c r="BU945">
        <f>'Raw Data'!BI945</f>
        <v>42614</v>
      </c>
      <c r="BV945" t="str">
        <f>'Raw Data'!BJ945</f>
        <v>NONE</v>
      </c>
      <c r="BW945">
        <f>'Raw Data'!BK945</f>
        <v>3.3709999999999999E-3</v>
      </c>
      <c r="BX945">
        <f>'Raw Data'!BL945</f>
        <v>25550</v>
      </c>
      <c r="BY945">
        <f>'Raw Data'!BM945</f>
        <v>25055</v>
      </c>
      <c r="BZ945" t="str">
        <f>'Raw Data'!BN945</f>
        <v>1291005300I</v>
      </c>
      <c r="CA945" t="str">
        <f>'Raw Data'!BO945</f>
        <v>GORDON</v>
      </c>
      <c r="CB945">
        <f>'Raw Data'!BP945</f>
        <v>1</v>
      </c>
      <c r="CC945">
        <f>'Raw Data'!BQ945</f>
        <v>5300</v>
      </c>
      <c r="CD945">
        <f>'Raw Data'!BR945</f>
        <v>6</v>
      </c>
      <c r="CE945">
        <f>'Raw Data'!BS945</f>
        <v>1</v>
      </c>
      <c r="CF945">
        <f>'Raw Data'!BT945</f>
        <v>2</v>
      </c>
      <c r="CG945">
        <f>'Raw Data'!BU945</f>
        <v>1</v>
      </c>
      <c r="CH945">
        <f>'Raw Data'!BV945</f>
        <v>1</v>
      </c>
      <c r="CI945">
        <f>'Raw Data'!BW945</f>
        <v>2</v>
      </c>
      <c r="CJ945">
        <f>'Raw Data'!BX945</f>
        <v>3</v>
      </c>
      <c r="CK945">
        <f>'Raw Data'!BY945</f>
        <v>3</v>
      </c>
      <c r="CL945" t="str">
        <f>'Raw Data'!BZ945</f>
        <v>N</v>
      </c>
      <c r="CM945">
        <f t="shared" si="207"/>
        <v>0</v>
      </c>
      <c r="CN945">
        <f>'Raw Data'!CA945</f>
        <v>129</v>
      </c>
      <c r="CO945">
        <f>'Raw Data'!CB945</f>
        <v>53</v>
      </c>
      <c r="CP945">
        <f>'Raw Data'!CC945</f>
        <v>0</v>
      </c>
      <c r="CQ945" t="str">
        <f>'Raw Data'!CD945</f>
        <v>Not Urban</v>
      </c>
      <c r="CR945" t="str">
        <f>'Raw Data'!CE945</f>
        <v>Not Urban</v>
      </c>
      <c r="CS945">
        <f>'Raw Data'!CF945</f>
        <v>0</v>
      </c>
      <c r="CT945">
        <f>'Raw Data'!CG945</f>
        <v>55</v>
      </c>
      <c r="CU945">
        <f>'Raw Data'!CH945</f>
        <v>4280</v>
      </c>
      <c r="CV945" t="str">
        <f>'Raw Data'!CI945</f>
        <v xml:space="preserve"> </v>
      </c>
      <c r="CW945">
        <f>'Raw Data'!CJ945</f>
        <v>0</v>
      </c>
      <c r="CX945">
        <f>'Raw Data'!CK945</f>
        <v>1.211544</v>
      </c>
      <c r="CY945">
        <f>'Raw Data'!CL945</f>
        <v>14</v>
      </c>
      <c r="CZ945" t="str">
        <f>'Raw Data'!CM945</f>
        <v>State Mainline</v>
      </c>
      <c r="DA945">
        <f>'Raw Data'!CN945</f>
        <v>4280</v>
      </c>
      <c r="DB945">
        <f>'Raw Data'!CO945</f>
        <v>288870</v>
      </c>
      <c r="DC945">
        <f>'Raw Data'!CP945</f>
        <v>26.277999999999999</v>
      </c>
      <c r="DD945">
        <f>'Raw Data'!CQ945</f>
        <v>27.49</v>
      </c>
      <c r="DE945">
        <f>'Raw Data'!CR945</f>
        <v>288870</v>
      </c>
      <c r="DF945">
        <f>'Raw Data'!CS945</f>
        <v>0</v>
      </c>
      <c r="DG945">
        <f>'Raw Data'!CT945</f>
        <v>6396.9541069999996</v>
      </c>
      <c r="DH945">
        <f>'Raw Data'!CU945</f>
        <v>100</v>
      </c>
      <c r="DI945">
        <f>'Raw Data'!CV945</f>
        <v>25078</v>
      </c>
      <c r="DJ945">
        <f>'Raw Data'!CW945</f>
        <v>4.2934E-2</v>
      </c>
      <c r="DK945">
        <f>'Raw Data'!CX945</f>
        <v>0</v>
      </c>
      <c r="DL945">
        <f>'Raw Data'!CY945</f>
        <v>3.3709999999999999E-3</v>
      </c>
      <c r="DM945">
        <f>'Raw Data'!CZ945</f>
        <v>245</v>
      </c>
      <c r="DN945" t="str">
        <f>'Raw Data'!DA945</f>
        <v>129-0169</v>
      </c>
      <c r="DO945" t="str">
        <f>'Raw Data'!DB945</f>
        <v>3R : Rural Principal Arterial - Other</v>
      </c>
      <c r="DP945" t="str">
        <f>'Raw Data'!DC945</f>
        <v>34.450566, -84.668983</v>
      </c>
      <c r="DQ945">
        <f>'Raw Data'!DD945</f>
        <v>-84.668982999999997</v>
      </c>
      <c r="DR945">
        <f>'Raw Data'!DE945</f>
        <v>34.450566000000002</v>
      </c>
      <c r="DS945">
        <f>'Raw Data'!DF945</f>
        <v>34.450566000000002</v>
      </c>
      <c r="DT945">
        <f>'Raw Data'!DG945</f>
        <v>-84.668982999999997</v>
      </c>
      <c r="DU945">
        <f>'Raw Data'!DH945</f>
        <v>1.5249E-2</v>
      </c>
      <c r="DV945">
        <f>'Raw Data'!DI945</f>
        <v>3.3709999999999999E-3</v>
      </c>
      <c r="DW945">
        <f>'Raw Data'!DJ945</f>
        <v>130</v>
      </c>
      <c r="DX945" s="11">
        <f t="shared" si="208"/>
        <v>4676.666666666667</v>
      </c>
      <c r="DY945" s="5">
        <f t="shared" si="209"/>
        <v>3802.5</v>
      </c>
      <c r="DZ945" s="5">
        <f t="shared" si="202"/>
        <v>874.16666666666697</v>
      </c>
      <c r="EA945" s="5">
        <f t="shared" si="203"/>
        <v>0.22989261450799919</v>
      </c>
      <c r="EB945" s="5">
        <f t="shared" si="204"/>
        <v>4239.5833333333339</v>
      </c>
      <c r="EC945">
        <f>'Raw Data'!DK945</f>
        <v>4390</v>
      </c>
      <c r="ED945">
        <f>'Raw Data'!DL945</f>
        <v>13.4</v>
      </c>
      <c r="EE945">
        <f>'Raw Data'!DM945</f>
        <v>4890</v>
      </c>
      <c r="EF945">
        <f>'Raw Data'!DN945</f>
        <v>16.899999999999999</v>
      </c>
      <c r="EG945">
        <f>'Raw Data'!DO945</f>
        <v>4750</v>
      </c>
      <c r="EH945">
        <f>'Raw Data'!DP945</f>
        <v>16.899999999999999</v>
      </c>
      <c r="EI945">
        <f>'Raw Data'!DQ945</f>
        <v>4410</v>
      </c>
      <c r="EJ945">
        <f>'Raw Data'!DR945</f>
        <v>0</v>
      </c>
      <c r="EK945">
        <f>'Raw Data'!DS945</f>
        <v>4280</v>
      </c>
      <c r="EL945">
        <f>'Raw Data'!DT945</f>
        <v>19.5</v>
      </c>
      <c r="EM945">
        <f>'Raw Data'!DU945</f>
        <v>3670</v>
      </c>
      <c r="EN945">
        <f>'Raw Data'!DV945</f>
        <v>18</v>
      </c>
      <c r="EO945">
        <f>'Raw Data'!DW945</f>
        <v>3490</v>
      </c>
      <c r="EP945">
        <f>'Raw Data'!DX945</f>
        <v>18.899999999999999</v>
      </c>
      <c r="EQ945">
        <f>'Raw Data'!DY945</f>
        <v>3770</v>
      </c>
      <c r="ER945">
        <f>'Raw Data'!DZ945</f>
        <v>16.899999999999999</v>
      </c>
      <c r="ES945">
        <f>'Raw Data'!EA945</f>
        <v>3770</v>
      </c>
      <c r="ET945">
        <f>'Raw Data'!EB945</f>
        <v>16.899999999999999</v>
      </c>
      <c r="EU945">
        <f>'Raw Data'!EC945</f>
        <v>3560</v>
      </c>
      <c r="EV945">
        <f>'Raw Data'!ED945</f>
        <v>19.399999999999999</v>
      </c>
      <c r="EW945">
        <f>'Raw Data'!EE945</f>
        <v>2.52E-4</v>
      </c>
    </row>
    <row r="946" spans="1:153" x14ac:dyDescent="0.3">
      <c r="A946">
        <f>'Raw Data'!A946</f>
        <v>944</v>
      </c>
      <c r="B946" t="str">
        <f>'Raw Data'!B946</f>
        <v>Point</v>
      </c>
      <c r="C946">
        <f>'Raw Data'!C946</f>
        <v>847</v>
      </c>
      <c r="D946">
        <f>'Raw Data'!D946</f>
        <v>76166</v>
      </c>
      <c r="E946" t="str">
        <f>'Raw Data'!E946</f>
        <v>Point</v>
      </c>
      <c r="F946">
        <f>'Raw Data'!F946</f>
        <v>4645246</v>
      </c>
      <c r="G946" t="str">
        <f>'Raw Data'!G946</f>
        <v>Gsp Post 00</v>
      </c>
      <c r="H946" s="3">
        <f>'Raw Data'!H946</f>
        <v>41594</v>
      </c>
      <c r="L946">
        <f t="shared" si="196"/>
        <v>0</v>
      </c>
      <c r="M946" s="5">
        <f t="shared" si="197"/>
        <v>41594</v>
      </c>
      <c r="N946" s="5">
        <f t="shared" si="205"/>
        <v>2013</v>
      </c>
      <c r="O946" s="5" t="str" cm="1">
        <f t="array" ref="O946">_xlfn.IFS(N946&lt;=2016,"before treatment",N946=2017,"unknown",N946&gt;2017,"after treatment")</f>
        <v>before treatment</v>
      </c>
      <c r="P946" s="5">
        <f t="shared" si="198"/>
        <v>1</v>
      </c>
      <c r="Q946" s="5">
        <f t="shared" si="199"/>
        <v>0</v>
      </c>
      <c r="R946" t="str">
        <f>'Raw Data'!I946</f>
        <v>Pickens</v>
      </c>
      <c r="S946" t="str">
        <f>'Raw Data'!J946</f>
        <v>State Route 53</v>
      </c>
      <c r="T946" t="str">
        <f>'Raw Data'!K946</f>
        <v>(none)</v>
      </c>
      <c r="U946" t="str">
        <f>'Raw Data'!L946</f>
        <v>(B) Suspected Minor/Visible Injury</v>
      </c>
      <c r="V946">
        <f>'Raw Data'!M946</f>
        <v>0</v>
      </c>
      <c r="W946">
        <f>'Raw Data'!N946</f>
        <v>0</v>
      </c>
      <c r="X946">
        <f>'Raw Data'!O946</f>
        <v>1</v>
      </c>
      <c r="Y946" t="str">
        <f>'Raw Data'!P946</f>
        <v>Not a Collision with Motor Vehicle</v>
      </c>
      <c r="Z946" t="str">
        <f>'Raw Data'!Q946</f>
        <v>On Shoulder</v>
      </c>
      <c r="AA946" t="str">
        <f>'Raw Data'!R946</f>
        <v>Utility Pole</v>
      </c>
      <c r="AB946" t="str">
        <f>'Raw Data'!S946</f>
        <v>Utility Pole</v>
      </c>
      <c r="AC946" t="str">
        <f>'Raw Data'!T946</f>
        <v>Too Fast for Conditions</v>
      </c>
      <c r="AD946">
        <f>'Raw Data'!U946</f>
        <v>1</v>
      </c>
      <c r="AE946" s="5" t="str">
        <f t="shared" si="206"/>
        <v>Yes</v>
      </c>
      <c r="AF946" t="str">
        <f>'Raw Data'!V946</f>
        <v>Negotiating a Curve</v>
      </c>
      <c r="AG946" s="5">
        <f t="shared" si="200"/>
        <v>0</v>
      </c>
      <c r="AH946" t="str">
        <f>'Raw Data'!W946</f>
        <v>East</v>
      </c>
      <c r="AI946" t="str">
        <f>'Raw Data'!X946</f>
        <v>Daylight</v>
      </c>
      <c r="AJ946" t="str">
        <f>'Raw Data'!Y946</f>
        <v>Wet</v>
      </c>
      <c r="AK946">
        <f>'Raw Data'!Z946</f>
        <v>16</v>
      </c>
      <c r="AL946" t="str">
        <f>'Raw Data'!AA946</f>
        <v>Lap and Shoulder Belt Used</v>
      </c>
      <c r="AM946" s="5">
        <f t="shared" si="201"/>
        <v>0</v>
      </c>
      <c r="AN946" t="str">
        <f>'Raw Data'!AB946</f>
        <v>Pickup Truck</v>
      </c>
      <c r="AO946" t="str">
        <f>'Raw Data'!AC946</f>
        <v>2271005300I</v>
      </c>
      <c r="AP946">
        <f>'Raw Data'!AD946</f>
        <v>0.102427</v>
      </c>
      <c r="AQ946">
        <f>'Raw Data'!AE946</f>
        <v>34.445538999999997</v>
      </c>
      <c r="AR946">
        <f>'Raw Data'!AF946</f>
        <v>-84.651915000000002</v>
      </c>
      <c r="AS946">
        <f>'Raw Data'!AG946</f>
        <v>130</v>
      </c>
      <c r="AT946">
        <f>'Raw Data'!AH946</f>
        <v>32</v>
      </c>
      <c r="AU946">
        <f>'Raw Data'!AI946</f>
        <v>799</v>
      </c>
      <c r="AV946" t="str">
        <f>'Raw Data'!AJ946</f>
        <v>D6_0053_00_I</v>
      </c>
      <c r="AW946">
        <f>'Raw Data'!AK946</f>
        <v>35</v>
      </c>
      <c r="AX946">
        <f>'Raw Data'!AL946</f>
        <v>36</v>
      </c>
      <c r="AY946" t="str">
        <f>'Raw Data'!AM946</f>
        <v>split</v>
      </c>
      <c r="AZ946">
        <f>'Raw Data'!AN946</f>
        <v>519.9</v>
      </c>
      <c r="BA946">
        <f>'Raw Data'!AO946</f>
        <v>117.4</v>
      </c>
      <c r="BB946">
        <f>'Raw Data'!AP946</f>
        <v>1067.3</v>
      </c>
      <c r="BC946">
        <f>'Raw Data'!AQ946</f>
        <v>-84.654354999999995</v>
      </c>
      <c r="BD946">
        <f>'Raw Data'!AR946</f>
        <v>34.446252999999999</v>
      </c>
      <c r="BE946">
        <f>'Raw Data'!AS946</f>
        <v>-84.651432999999997</v>
      </c>
      <c r="BF946">
        <f>'Raw Data'!AT946</f>
        <v>34.445836</v>
      </c>
      <c r="BG946" t="str">
        <f>'Raw Data'!AU946</f>
        <v>1291005300I</v>
      </c>
      <c r="BH946">
        <f>'Raw Data'!AV946</f>
        <v>1</v>
      </c>
      <c r="BI946">
        <f>'Raw Data'!AW946</f>
        <v>129</v>
      </c>
      <c r="BJ946">
        <f>'Raw Data'!AX946</f>
        <v>53</v>
      </c>
      <c r="BK946">
        <f>'Raw Data'!AY946</f>
        <v>0</v>
      </c>
      <c r="BL946">
        <f>'Raw Data'!AZ946</f>
        <v>55</v>
      </c>
      <c r="BM946">
        <f>'Raw Data'!BA946</f>
        <v>9.16</v>
      </c>
      <c r="BN946">
        <f>'Raw Data'!BB946</f>
        <v>8.2100000000000009</v>
      </c>
      <c r="BO946">
        <f>'Raw Data'!BC946</f>
        <v>1061.4000000000001</v>
      </c>
      <c r="BP946">
        <f>'Raw Data'!BD946</f>
        <v>1079.7</v>
      </c>
      <c r="BQ946">
        <f>'Raw Data'!BE946</f>
        <v>1112.2</v>
      </c>
      <c r="BR946">
        <f>'Raw Data'!BF946</f>
        <v>0</v>
      </c>
      <c r="BS946">
        <f>'Raw Data'!BG946</f>
        <v>42.5</v>
      </c>
      <c r="BT946">
        <f>'Raw Data'!BH946</f>
        <v>12.5</v>
      </c>
      <c r="BU946">
        <f>'Raw Data'!BI946</f>
        <v>42614</v>
      </c>
      <c r="BV946" t="str">
        <f>'Raw Data'!BJ946</f>
        <v>NONE</v>
      </c>
      <c r="BW946">
        <f>'Raw Data'!BK946</f>
        <v>3.3709999999999999E-3</v>
      </c>
      <c r="BX946">
        <f>'Raw Data'!BL946</f>
        <v>25550</v>
      </c>
      <c r="BY946">
        <f>'Raw Data'!BM946</f>
        <v>25055</v>
      </c>
      <c r="BZ946" t="str">
        <f>'Raw Data'!BN946</f>
        <v>1291005300I</v>
      </c>
      <c r="CA946" t="str">
        <f>'Raw Data'!BO946</f>
        <v>GORDON</v>
      </c>
      <c r="CB946">
        <f>'Raw Data'!BP946</f>
        <v>1</v>
      </c>
      <c r="CC946">
        <f>'Raw Data'!BQ946</f>
        <v>5300</v>
      </c>
      <c r="CD946">
        <f>'Raw Data'!BR946</f>
        <v>6</v>
      </c>
      <c r="CE946">
        <f>'Raw Data'!BS946</f>
        <v>1</v>
      </c>
      <c r="CF946">
        <f>'Raw Data'!BT946</f>
        <v>2</v>
      </c>
      <c r="CG946">
        <f>'Raw Data'!BU946</f>
        <v>1</v>
      </c>
      <c r="CH946">
        <f>'Raw Data'!BV946</f>
        <v>1</v>
      </c>
      <c r="CI946">
        <f>'Raw Data'!BW946</f>
        <v>2</v>
      </c>
      <c r="CJ946">
        <f>'Raw Data'!BX946</f>
        <v>3</v>
      </c>
      <c r="CK946">
        <f>'Raw Data'!BY946</f>
        <v>3</v>
      </c>
      <c r="CL946" t="str">
        <f>'Raw Data'!BZ946</f>
        <v>N</v>
      </c>
      <c r="CM946">
        <f t="shared" si="207"/>
        <v>0</v>
      </c>
      <c r="CN946">
        <f>'Raw Data'!CA946</f>
        <v>129</v>
      </c>
      <c r="CO946">
        <f>'Raw Data'!CB946</f>
        <v>53</v>
      </c>
      <c r="CP946">
        <f>'Raw Data'!CC946</f>
        <v>0</v>
      </c>
      <c r="CQ946" t="str">
        <f>'Raw Data'!CD946</f>
        <v>Not Urban</v>
      </c>
      <c r="CR946" t="str">
        <f>'Raw Data'!CE946</f>
        <v>Not Urban</v>
      </c>
      <c r="CS946">
        <f>'Raw Data'!CF946</f>
        <v>0</v>
      </c>
      <c r="CT946">
        <f>'Raw Data'!CG946</f>
        <v>55</v>
      </c>
      <c r="CU946">
        <f>'Raw Data'!CH946</f>
        <v>4280</v>
      </c>
      <c r="CV946" t="str">
        <f>'Raw Data'!CI946</f>
        <v xml:space="preserve"> </v>
      </c>
      <c r="CW946">
        <f>'Raw Data'!CJ946</f>
        <v>0</v>
      </c>
      <c r="CX946">
        <f>'Raw Data'!CK946</f>
        <v>1.211544</v>
      </c>
      <c r="CY946">
        <f>'Raw Data'!CL946</f>
        <v>14</v>
      </c>
      <c r="CZ946" t="str">
        <f>'Raw Data'!CM946</f>
        <v>State Mainline</v>
      </c>
      <c r="DA946">
        <f>'Raw Data'!CN946</f>
        <v>4280</v>
      </c>
      <c r="DB946">
        <f>'Raw Data'!CO946</f>
        <v>288870</v>
      </c>
      <c r="DC946">
        <f>'Raw Data'!CP946</f>
        <v>26.277999999999999</v>
      </c>
      <c r="DD946">
        <f>'Raw Data'!CQ946</f>
        <v>27.49</v>
      </c>
      <c r="DE946">
        <f>'Raw Data'!CR946</f>
        <v>288870</v>
      </c>
      <c r="DF946">
        <f>'Raw Data'!CS946</f>
        <v>0</v>
      </c>
      <c r="DG946">
        <f>'Raw Data'!CT946</f>
        <v>6396.9541069999996</v>
      </c>
      <c r="DH946">
        <f>'Raw Data'!CU946</f>
        <v>100</v>
      </c>
      <c r="DI946">
        <f>'Raw Data'!CV946</f>
        <v>25078</v>
      </c>
      <c r="DJ946">
        <f>'Raw Data'!CW946</f>
        <v>4.2934E-2</v>
      </c>
      <c r="DK946">
        <f>'Raw Data'!CX946</f>
        <v>0</v>
      </c>
      <c r="DL946">
        <f>'Raw Data'!CY946</f>
        <v>3.3709999999999999E-3</v>
      </c>
      <c r="DM946">
        <f>'Raw Data'!CZ946</f>
        <v>245</v>
      </c>
      <c r="DN946" t="str">
        <f>'Raw Data'!DA946</f>
        <v>129-0169</v>
      </c>
      <c r="DO946" t="str">
        <f>'Raw Data'!DB946</f>
        <v>3R : Rural Principal Arterial - Other</v>
      </c>
      <c r="DP946" t="str">
        <f>'Raw Data'!DC946</f>
        <v>34.450566, -84.668983</v>
      </c>
      <c r="DQ946">
        <f>'Raw Data'!DD946</f>
        <v>-84.668982999999997</v>
      </c>
      <c r="DR946">
        <f>'Raw Data'!DE946</f>
        <v>34.450566000000002</v>
      </c>
      <c r="DS946">
        <f>'Raw Data'!DF946</f>
        <v>34.450566000000002</v>
      </c>
      <c r="DT946">
        <f>'Raw Data'!DG946</f>
        <v>-84.668982999999997</v>
      </c>
      <c r="DU946">
        <f>'Raw Data'!DH946</f>
        <v>1.5249E-2</v>
      </c>
      <c r="DV946">
        <f>'Raw Data'!DI946</f>
        <v>3.3709999999999999E-3</v>
      </c>
      <c r="DW946">
        <f>'Raw Data'!DJ946</f>
        <v>130</v>
      </c>
      <c r="DX946" s="11">
        <f t="shared" si="208"/>
        <v>4676.666666666667</v>
      </c>
      <c r="DY946" s="5">
        <f t="shared" si="209"/>
        <v>3802.5</v>
      </c>
      <c r="DZ946" s="5">
        <f t="shared" si="202"/>
        <v>874.16666666666697</v>
      </c>
      <c r="EA946" s="5">
        <f t="shared" si="203"/>
        <v>0.22989261450799919</v>
      </c>
      <c r="EB946" s="5">
        <f t="shared" si="204"/>
        <v>4239.5833333333339</v>
      </c>
      <c r="EC946">
        <f>'Raw Data'!DK946</f>
        <v>4390</v>
      </c>
      <c r="ED946">
        <f>'Raw Data'!DL946</f>
        <v>13.4</v>
      </c>
      <c r="EE946">
        <f>'Raw Data'!DM946</f>
        <v>4890</v>
      </c>
      <c r="EF946">
        <f>'Raw Data'!DN946</f>
        <v>16.899999999999999</v>
      </c>
      <c r="EG946">
        <f>'Raw Data'!DO946</f>
        <v>4750</v>
      </c>
      <c r="EH946">
        <f>'Raw Data'!DP946</f>
        <v>16.899999999999999</v>
      </c>
      <c r="EI946">
        <f>'Raw Data'!DQ946</f>
        <v>4410</v>
      </c>
      <c r="EJ946">
        <f>'Raw Data'!DR946</f>
        <v>0</v>
      </c>
      <c r="EK946">
        <f>'Raw Data'!DS946</f>
        <v>4280</v>
      </c>
      <c r="EL946">
        <f>'Raw Data'!DT946</f>
        <v>19.5</v>
      </c>
      <c r="EM946">
        <f>'Raw Data'!DU946</f>
        <v>3670</v>
      </c>
      <c r="EN946">
        <f>'Raw Data'!DV946</f>
        <v>18</v>
      </c>
      <c r="EO946">
        <f>'Raw Data'!DW946</f>
        <v>3490</v>
      </c>
      <c r="EP946">
        <f>'Raw Data'!DX946</f>
        <v>18.899999999999999</v>
      </c>
      <c r="EQ946">
        <f>'Raw Data'!DY946</f>
        <v>3770</v>
      </c>
      <c r="ER946">
        <f>'Raw Data'!DZ946</f>
        <v>16.899999999999999</v>
      </c>
      <c r="ES946">
        <f>'Raw Data'!EA946</f>
        <v>3770</v>
      </c>
      <c r="ET946">
        <f>'Raw Data'!EB946</f>
        <v>16.899999999999999</v>
      </c>
      <c r="EU946">
        <f>'Raw Data'!EC946</f>
        <v>3560</v>
      </c>
      <c r="EV946">
        <f>'Raw Data'!ED946</f>
        <v>19.399999999999999</v>
      </c>
      <c r="EW946">
        <f>'Raw Data'!EE946</f>
        <v>0</v>
      </c>
    </row>
    <row r="947" spans="1:153" x14ac:dyDescent="0.3">
      <c r="A947">
        <f>'Raw Data'!A947</f>
        <v>945</v>
      </c>
      <c r="B947" t="str">
        <f>'Raw Data'!B947</f>
        <v>Point</v>
      </c>
      <c r="C947">
        <f>'Raw Data'!C947</f>
        <v>848</v>
      </c>
      <c r="D947">
        <f>'Raw Data'!D947</f>
        <v>76165</v>
      </c>
      <c r="E947" t="str">
        <f>'Raw Data'!E947</f>
        <v>Point</v>
      </c>
      <c r="F947">
        <f>'Raw Data'!F947</f>
        <v>4645248</v>
      </c>
      <c r="G947" t="str">
        <f>'Raw Data'!G947</f>
        <v>Gsp Post 00</v>
      </c>
      <c r="H947" s="3">
        <f>'Raw Data'!H947</f>
        <v>41594</v>
      </c>
      <c r="L947">
        <f t="shared" si="196"/>
        <v>0</v>
      </c>
      <c r="M947" s="5">
        <f t="shared" si="197"/>
        <v>41594</v>
      </c>
      <c r="N947" s="5">
        <f t="shared" si="205"/>
        <v>2013</v>
      </c>
      <c r="O947" s="5" t="str" cm="1">
        <f t="array" ref="O947">_xlfn.IFS(N947&lt;=2016,"before treatment",N947=2017,"unknown",N947&gt;2017,"after treatment")</f>
        <v>before treatment</v>
      </c>
      <c r="P947" s="5">
        <f t="shared" si="198"/>
        <v>1</v>
      </c>
      <c r="Q947" s="5">
        <f t="shared" si="199"/>
        <v>0</v>
      </c>
      <c r="R947" t="str">
        <f>'Raw Data'!I947</f>
        <v>Pickens</v>
      </c>
      <c r="S947" t="str">
        <f>'Raw Data'!J947</f>
        <v>State Route 53</v>
      </c>
      <c r="T947" t="str">
        <f>'Raw Data'!K947</f>
        <v>(none)</v>
      </c>
      <c r="U947" t="str">
        <f>'Raw Data'!L947</f>
        <v>(O) No Injury</v>
      </c>
      <c r="V947">
        <f>'Raw Data'!M947</f>
        <v>0</v>
      </c>
      <c r="W947">
        <f>'Raw Data'!N947</f>
        <v>0</v>
      </c>
      <c r="X947">
        <f>'Raw Data'!O947</f>
        <v>0</v>
      </c>
      <c r="Y947" t="str">
        <f>'Raw Data'!P947</f>
        <v>Not a Collision with Motor Vehicle</v>
      </c>
      <c r="Z947" t="str">
        <f>'Raw Data'!Q947</f>
        <v>On Roadway - Non-Intersection</v>
      </c>
      <c r="AA947" t="str">
        <f>'Raw Data'!R947</f>
        <v>["Other Object (Not Fixed)","Other Object (Not Fixed)"]</v>
      </c>
      <c r="AB947" t="str">
        <f>'Raw Data'!S947</f>
        <v>["Other Object (Not Fixed)","Other Object (Not Fixed)"]</v>
      </c>
      <c r="AC947" t="str">
        <f>'Raw Data'!T947</f>
        <v>["No Contributing Factors","Other"]</v>
      </c>
      <c r="AD947">
        <f>'Raw Data'!U947</f>
        <v>2</v>
      </c>
      <c r="AE947" s="5" t="str">
        <f t="shared" si="206"/>
        <v>No</v>
      </c>
      <c r="AF947" t="str">
        <f>'Raw Data'!V947</f>
        <v>["Negotiating a Curve","Stopped"]</v>
      </c>
      <c r="AG947" s="5">
        <f t="shared" si="200"/>
        <v>0</v>
      </c>
      <c r="AH947" t="str">
        <f>'Raw Data'!W947</f>
        <v>["West","West"]</v>
      </c>
      <c r="AI947" t="str">
        <f>'Raw Data'!X947</f>
        <v>Daylight</v>
      </c>
      <c r="AJ947" t="str">
        <f>'Raw Data'!Y947</f>
        <v>Wet</v>
      </c>
      <c r="AK947">
        <f>'Raw Data'!Z947</f>
        <v>0</v>
      </c>
      <c r="AL947" t="str">
        <f>'Raw Data'!AA947</f>
        <v>["Lap and Shoulder Belt Used","Lap and Shoulder Belt Used","Lap and Shoulder Belt Used"]</v>
      </c>
      <c r="AM947" s="5">
        <f t="shared" si="201"/>
        <v>0</v>
      </c>
      <c r="AN947" t="str">
        <f>'Raw Data'!AB947</f>
        <v>["Pickup Truck","Tractor/Trailer"]</v>
      </c>
      <c r="AO947" t="str">
        <f>'Raw Data'!AC947</f>
        <v>2271005300I</v>
      </c>
      <c r="AP947">
        <f>'Raw Data'!AD947</f>
        <v>0.10505</v>
      </c>
      <c r="AQ947">
        <f>'Raw Data'!AE947</f>
        <v>34.445557999999998</v>
      </c>
      <c r="AR947">
        <f>'Raw Data'!AF947</f>
        <v>-84.651876000000001</v>
      </c>
      <c r="AS947">
        <f>'Raw Data'!AG947</f>
        <v>130</v>
      </c>
      <c r="AT947">
        <f>'Raw Data'!AH947</f>
        <v>32</v>
      </c>
      <c r="AU947">
        <f>'Raw Data'!AI947</f>
        <v>799</v>
      </c>
      <c r="AV947" t="str">
        <f>'Raw Data'!AJ947</f>
        <v>D6_0053_00_I</v>
      </c>
      <c r="AW947">
        <f>'Raw Data'!AK947</f>
        <v>35</v>
      </c>
      <c r="AX947">
        <f>'Raw Data'!AL947</f>
        <v>36</v>
      </c>
      <c r="AY947" t="str">
        <f>'Raw Data'!AM947</f>
        <v>split</v>
      </c>
      <c r="AZ947">
        <f>'Raw Data'!AN947</f>
        <v>519.9</v>
      </c>
      <c r="BA947">
        <f>'Raw Data'!AO947</f>
        <v>117.4</v>
      </c>
      <c r="BB947">
        <f>'Raw Data'!AP947</f>
        <v>1067.3</v>
      </c>
      <c r="BC947">
        <f>'Raw Data'!AQ947</f>
        <v>-84.654354999999995</v>
      </c>
      <c r="BD947">
        <f>'Raw Data'!AR947</f>
        <v>34.446252999999999</v>
      </c>
      <c r="BE947">
        <f>'Raw Data'!AS947</f>
        <v>-84.651432999999997</v>
      </c>
      <c r="BF947">
        <f>'Raw Data'!AT947</f>
        <v>34.445836</v>
      </c>
      <c r="BG947" t="str">
        <f>'Raw Data'!AU947</f>
        <v>1291005300I</v>
      </c>
      <c r="BH947">
        <f>'Raw Data'!AV947</f>
        <v>1</v>
      </c>
      <c r="BI947">
        <f>'Raw Data'!AW947</f>
        <v>129</v>
      </c>
      <c r="BJ947">
        <f>'Raw Data'!AX947</f>
        <v>53</v>
      </c>
      <c r="BK947">
        <f>'Raw Data'!AY947</f>
        <v>0</v>
      </c>
      <c r="BL947">
        <f>'Raw Data'!AZ947</f>
        <v>55</v>
      </c>
      <c r="BM947">
        <f>'Raw Data'!BA947</f>
        <v>9.16</v>
      </c>
      <c r="BN947">
        <f>'Raw Data'!BB947</f>
        <v>8.2100000000000009</v>
      </c>
      <c r="BO947">
        <f>'Raw Data'!BC947</f>
        <v>1061.4000000000001</v>
      </c>
      <c r="BP947">
        <f>'Raw Data'!BD947</f>
        <v>1079.7</v>
      </c>
      <c r="BQ947">
        <f>'Raw Data'!BE947</f>
        <v>1112.2</v>
      </c>
      <c r="BR947">
        <f>'Raw Data'!BF947</f>
        <v>0</v>
      </c>
      <c r="BS947">
        <f>'Raw Data'!BG947</f>
        <v>42.5</v>
      </c>
      <c r="BT947">
        <f>'Raw Data'!BH947</f>
        <v>12.5</v>
      </c>
      <c r="BU947">
        <f>'Raw Data'!BI947</f>
        <v>42614</v>
      </c>
      <c r="BV947" t="str">
        <f>'Raw Data'!BJ947</f>
        <v>NONE</v>
      </c>
      <c r="BW947">
        <f>'Raw Data'!BK947</f>
        <v>3.3709999999999999E-3</v>
      </c>
      <c r="BX947">
        <f>'Raw Data'!BL947</f>
        <v>25550</v>
      </c>
      <c r="BY947">
        <f>'Raw Data'!BM947</f>
        <v>25055</v>
      </c>
      <c r="BZ947" t="str">
        <f>'Raw Data'!BN947</f>
        <v>1291005300I</v>
      </c>
      <c r="CA947" t="str">
        <f>'Raw Data'!BO947</f>
        <v>GORDON</v>
      </c>
      <c r="CB947">
        <f>'Raw Data'!BP947</f>
        <v>1</v>
      </c>
      <c r="CC947">
        <f>'Raw Data'!BQ947</f>
        <v>5300</v>
      </c>
      <c r="CD947">
        <f>'Raw Data'!BR947</f>
        <v>6</v>
      </c>
      <c r="CE947">
        <f>'Raw Data'!BS947</f>
        <v>1</v>
      </c>
      <c r="CF947">
        <f>'Raw Data'!BT947</f>
        <v>2</v>
      </c>
      <c r="CG947">
        <f>'Raw Data'!BU947</f>
        <v>1</v>
      </c>
      <c r="CH947">
        <f>'Raw Data'!BV947</f>
        <v>1</v>
      </c>
      <c r="CI947">
        <f>'Raw Data'!BW947</f>
        <v>2</v>
      </c>
      <c r="CJ947">
        <f>'Raw Data'!BX947</f>
        <v>3</v>
      </c>
      <c r="CK947">
        <f>'Raw Data'!BY947</f>
        <v>3</v>
      </c>
      <c r="CL947" t="str">
        <f>'Raw Data'!BZ947</f>
        <v>N</v>
      </c>
      <c r="CM947">
        <f t="shared" si="207"/>
        <v>0</v>
      </c>
      <c r="CN947">
        <f>'Raw Data'!CA947</f>
        <v>129</v>
      </c>
      <c r="CO947">
        <f>'Raw Data'!CB947</f>
        <v>53</v>
      </c>
      <c r="CP947">
        <f>'Raw Data'!CC947</f>
        <v>0</v>
      </c>
      <c r="CQ947" t="str">
        <f>'Raw Data'!CD947</f>
        <v>Not Urban</v>
      </c>
      <c r="CR947" t="str">
        <f>'Raw Data'!CE947</f>
        <v>Not Urban</v>
      </c>
      <c r="CS947">
        <f>'Raw Data'!CF947</f>
        <v>0</v>
      </c>
      <c r="CT947">
        <f>'Raw Data'!CG947</f>
        <v>55</v>
      </c>
      <c r="CU947">
        <f>'Raw Data'!CH947</f>
        <v>4280</v>
      </c>
      <c r="CV947" t="str">
        <f>'Raw Data'!CI947</f>
        <v xml:space="preserve"> </v>
      </c>
      <c r="CW947">
        <f>'Raw Data'!CJ947</f>
        <v>0</v>
      </c>
      <c r="CX947">
        <f>'Raw Data'!CK947</f>
        <v>1.211544</v>
      </c>
      <c r="CY947">
        <f>'Raw Data'!CL947</f>
        <v>14</v>
      </c>
      <c r="CZ947" t="str">
        <f>'Raw Data'!CM947</f>
        <v>State Mainline</v>
      </c>
      <c r="DA947">
        <f>'Raw Data'!CN947</f>
        <v>4280</v>
      </c>
      <c r="DB947">
        <f>'Raw Data'!CO947</f>
        <v>288870</v>
      </c>
      <c r="DC947">
        <f>'Raw Data'!CP947</f>
        <v>26.277999999999999</v>
      </c>
      <c r="DD947">
        <f>'Raw Data'!CQ947</f>
        <v>27.49</v>
      </c>
      <c r="DE947">
        <f>'Raw Data'!CR947</f>
        <v>288870</v>
      </c>
      <c r="DF947">
        <f>'Raw Data'!CS947</f>
        <v>0</v>
      </c>
      <c r="DG947">
        <f>'Raw Data'!CT947</f>
        <v>6396.9541069999996</v>
      </c>
      <c r="DH947">
        <f>'Raw Data'!CU947</f>
        <v>100</v>
      </c>
      <c r="DI947">
        <f>'Raw Data'!CV947</f>
        <v>25078</v>
      </c>
      <c r="DJ947">
        <f>'Raw Data'!CW947</f>
        <v>4.2934E-2</v>
      </c>
      <c r="DK947">
        <f>'Raw Data'!CX947</f>
        <v>0</v>
      </c>
      <c r="DL947">
        <f>'Raw Data'!CY947</f>
        <v>3.3709999999999999E-3</v>
      </c>
      <c r="DM947">
        <f>'Raw Data'!CZ947</f>
        <v>245</v>
      </c>
      <c r="DN947" t="str">
        <f>'Raw Data'!DA947</f>
        <v>129-0169</v>
      </c>
      <c r="DO947" t="str">
        <f>'Raw Data'!DB947</f>
        <v>3R : Rural Principal Arterial - Other</v>
      </c>
      <c r="DP947" t="str">
        <f>'Raw Data'!DC947</f>
        <v>34.450566, -84.668983</v>
      </c>
      <c r="DQ947">
        <f>'Raw Data'!DD947</f>
        <v>-84.668982999999997</v>
      </c>
      <c r="DR947">
        <f>'Raw Data'!DE947</f>
        <v>34.450566000000002</v>
      </c>
      <c r="DS947">
        <f>'Raw Data'!DF947</f>
        <v>34.450566000000002</v>
      </c>
      <c r="DT947">
        <f>'Raw Data'!DG947</f>
        <v>-84.668982999999997</v>
      </c>
      <c r="DU947">
        <f>'Raw Data'!DH947</f>
        <v>1.5249E-2</v>
      </c>
      <c r="DV947">
        <f>'Raw Data'!DI947</f>
        <v>3.3709999999999999E-3</v>
      </c>
      <c r="DW947">
        <f>'Raw Data'!DJ947</f>
        <v>130</v>
      </c>
      <c r="DX947" s="11">
        <f t="shared" si="208"/>
        <v>4676.666666666667</v>
      </c>
      <c r="DY947" s="5">
        <f t="shared" si="209"/>
        <v>3802.5</v>
      </c>
      <c r="DZ947" s="5">
        <f t="shared" si="202"/>
        <v>874.16666666666697</v>
      </c>
      <c r="EA947" s="5">
        <f t="shared" si="203"/>
        <v>0.22989261450799919</v>
      </c>
      <c r="EB947" s="5">
        <f t="shared" si="204"/>
        <v>4239.5833333333339</v>
      </c>
      <c r="EC947">
        <f>'Raw Data'!DK947</f>
        <v>4390</v>
      </c>
      <c r="ED947">
        <f>'Raw Data'!DL947</f>
        <v>13.4</v>
      </c>
      <c r="EE947">
        <f>'Raw Data'!DM947</f>
        <v>4890</v>
      </c>
      <c r="EF947">
        <f>'Raw Data'!DN947</f>
        <v>16.899999999999999</v>
      </c>
      <c r="EG947">
        <f>'Raw Data'!DO947</f>
        <v>4750</v>
      </c>
      <c r="EH947">
        <f>'Raw Data'!DP947</f>
        <v>16.899999999999999</v>
      </c>
      <c r="EI947">
        <f>'Raw Data'!DQ947</f>
        <v>4410</v>
      </c>
      <c r="EJ947">
        <f>'Raw Data'!DR947</f>
        <v>0</v>
      </c>
      <c r="EK947">
        <f>'Raw Data'!DS947</f>
        <v>4280</v>
      </c>
      <c r="EL947">
        <f>'Raw Data'!DT947</f>
        <v>19.5</v>
      </c>
      <c r="EM947">
        <f>'Raw Data'!DU947</f>
        <v>3670</v>
      </c>
      <c r="EN947">
        <f>'Raw Data'!DV947</f>
        <v>18</v>
      </c>
      <c r="EO947">
        <f>'Raw Data'!DW947</f>
        <v>3490</v>
      </c>
      <c r="EP947">
        <f>'Raw Data'!DX947</f>
        <v>18.899999999999999</v>
      </c>
      <c r="EQ947">
        <f>'Raw Data'!DY947</f>
        <v>3770</v>
      </c>
      <c r="ER947">
        <f>'Raw Data'!DZ947</f>
        <v>16.899999999999999</v>
      </c>
      <c r="ES947">
        <f>'Raw Data'!EA947</f>
        <v>3770</v>
      </c>
      <c r="ET947">
        <f>'Raw Data'!EB947</f>
        <v>16.899999999999999</v>
      </c>
      <c r="EU947">
        <f>'Raw Data'!EC947</f>
        <v>3560</v>
      </c>
      <c r="EV947">
        <f>'Raw Data'!ED947</f>
        <v>19.399999999999999</v>
      </c>
      <c r="EW947">
        <f>'Raw Data'!EE947</f>
        <v>0</v>
      </c>
    </row>
    <row r="948" spans="1:153" x14ac:dyDescent="0.3">
      <c r="A948">
        <f>'Raw Data'!A948</f>
        <v>946</v>
      </c>
      <c r="B948" t="str">
        <f>'Raw Data'!B948</f>
        <v>Point</v>
      </c>
      <c r="C948">
        <f>'Raw Data'!C948</f>
        <v>860</v>
      </c>
      <c r="D948">
        <f>'Raw Data'!D948</f>
        <v>73522</v>
      </c>
      <c r="E948" t="str">
        <f>'Raw Data'!E948</f>
        <v>Point</v>
      </c>
      <c r="F948">
        <f>'Raw Data'!F948</f>
        <v>4752726</v>
      </c>
      <c r="G948" t="str">
        <f>'Raw Data'!G948</f>
        <v>Gsp Post 00</v>
      </c>
      <c r="H948" s="3">
        <f>'Raw Data'!H948</f>
        <v>41703</v>
      </c>
      <c r="L948">
        <f t="shared" si="196"/>
        <v>0</v>
      </c>
      <c r="M948" s="5">
        <f t="shared" si="197"/>
        <v>41703</v>
      </c>
      <c r="N948" s="5">
        <f t="shared" si="205"/>
        <v>2014</v>
      </c>
      <c r="O948" s="5" t="str" cm="1">
        <f t="array" ref="O948">_xlfn.IFS(N948&lt;=2016,"before treatment",N948=2017,"unknown",N948&gt;2017,"after treatment")</f>
        <v>before treatment</v>
      </c>
      <c r="P948" s="5">
        <f t="shared" si="198"/>
        <v>1</v>
      </c>
      <c r="Q948" s="5">
        <f t="shared" si="199"/>
        <v>0</v>
      </c>
      <c r="R948" t="str">
        <f>'Raw Data'!I948</f>
        <v>Gordon</v>
      </c>
      <c r="S948" t="str">
        <f>'Raw Data'!J948</f>
        <v>Fairmount Hwy SE</v>
      </c>
      <c r="T948" t="str">
        <f>'Raw Data'!K948</f>
        <v>(none)</v>
      </c>
      <c r="U948" t="str">
        <f>'Raw Data'!L948</f>
        <v>(O) No Injury</v>
      </c>
      <c r="V948">
        <f>'Raw Data'!M948</f>
        <v>0</v>
      </c>
      <c r="W948">
        <f>'Raw Data'!N948</f>
        <v>0</v>
      </c>
      <c r="X948">
        <f>'Raw Data'!O948</f>
        <v>0</v>
      </c>
      <c r="Y948" t="str">
        <f>'Raw Data'!P948</f>
        <v>Not a Collision with Motor Vehicle</v>
      </c>
      <c r="Z948" t="str">
        <f>'Raw Data'!Q948</f>
        <v>On Shoulder</v>
      </c>
      <c r="AA948" t="str">
        <f>'Raw Data'!R948</f>
        <v>Other-Fixed Object</v>
      </c>
      <c r="AB948" t="str">
        <f>'Raw Data'!S948</f>
        <v>Ditch</v>
      </c>
      <c r="AC948" t="str">
        <f>'Raw Data'!T948</f>
        <v>Reaction to Object or Animal</v>
      </c>
      <c r="AD948">
        <f>'Raw Data'!U948</f>
        <v>1</v>
      </c>
      <c r="AE948" s="5" t="str">
        <f t="shared" si="206"/>
        <v>Yes</v>
      </c>
      <c r="AF948" t="str">
        <f>'Raw Data'!V948</f>
        <v>Negotiating a Curve</v>
      </c>
      <c r="AG948" s="5">
        <f t="shared" si="200"/>
        <v>0</v>
      </c>
      <c r="AH948" t="str">
        <f>'Raw Data'!W948</f>
        <v>West</v>
      </c>
      <c r="AI948" t="str">
        <f>'Raw Data'!X948</f>
        <v>Daylight</v>
      </c>
      <c r="AJ948" t="str">
        <f>'Raw Data'!Y948</f>
        <v>Dry</v>
      </c>
      <c r="AK948">
        <f>'Raw Data'!Z948</f>
        <v>20</v>
      </c>
      <c r="AL948" t="str">
        <f>'Raw Data'!AA948</f>
        <v>Lap and Shoulder Belt Used</v>
      </c>
      <c r="AM948" s="5">
        <f t="shared" si="201"/>
        <v>0</v>
      </c>
      <c r="AN948" t="str">
        <f>'Raw Data'!AB948</f>
        <v>Passenger Car</v>
      </c>
      <c r="AO948" t="str">
        <f>'Raw Data'!AC948</f>
        <v>1291005300I</v>
      </c>
      <c r="AP948">
        <f>'Raw Data'!AD948</f>
        <v>27.475743000000001</v>
      </c>
      <c r="AQ948">
        <f>'Raw Data'!AE948</f>
        <v>34.445666000000003</v>
      </c>
      <c r="AR948">
        <f>'Raw Data'!AF948</f>
        <v>-84.653823000000003</v>
      </c>
      <c r="AS948">
        <f>'Raw Data'!AG948</f>
        <v>130</v>
      </c>
      <c r="AT948">
        <f>'Raw Data'!AH948</f>
        <v>32</v>
      </c>
      <c r="AU948">
        <f>'Raw Data'!AI948</f>
        <v>799</v>
      </c>
      <c r="AV948" t="str">
        <f>'Raw Data'!AJ948</f>
        <v>D6_0053_00_I</v>
      </c>
      <c r="AW948">
        <f>'Raw Data'!AK948</f>
        <v>35</v>
      </c>
      <c r="AX948">
        <f>'Raw Data'!AL948</f>
        <v>36</v>
      </c>
      <c r="AY948" t="str">
        <f>'Raw Data'!AM948</f>
        <v>split</v>
      </c>
      <c r="AZ948">
        <f>'Raw Data'!AN948</f>
        <v>519.9</v>
      </c>
      <c r="BA948">
        <f>'Raw Data'!AO948</f>
        <v>117.4</v>
      </c>
      <c r="BB948">
        <f>'Raw Data'!AP948</f>
        <v>1067.3</v>
      </c>
      <c r="BC948">
        <f>'Raw Data'!AQ948</f>
        <v>-84.654354999999995</v>
      </c>
      <c r="BD948">
        <f>'Raw Data'!AR948</f>
        <v>34.446252999999999</v>
      </c>
      <c r="BE948">
        <f>'Raw Data'!AS948</f>
        <v>-84.651432999999997</v>
      </c>
      <c r="BF948">
        <f>'Raw Data'!AT948</f>
        <v>34.445836</v>
      </c>
      <c r="BG948" t="str">
        <f>'Raw Data'!AU948</f>
        <v>1291005300I</v>
      </c>
      <c r="BH948">
        <f>'Raw Data'!AV948</f>
        <v>1</v>
      </c>
      <c r="BI948">
        <f>'Raw Data'!AW948</f>
        <v>129</v>
      </c>
      <c r="BJ948">
        <f>'Raw Data'!AX948</f>
        <v>53</v>
      </c>
      <c r="BK948">
        <f>'Raw Data'!AY948</f>
        <v>0</v>
      </c>
      <c r="BL948">
        <f>'Raw Data'!AZ948</f>
        <v>55</v>
      </c>
      <c r="BM948">
        <f>'Raw Data'!BA948</f>
        <v>9.16</v>
      </c>
      <c r="BN948">
        <f>'Raw Data'!BB948</f>
        <v>8.2100000000000009</v>
      </c>
      <c r="BO948">
        <f>'Raw Data'!BC948</f>
        <v>1061.4000000000001</v>
      </c>
      <c r="BP948">
        <f>'Raw Data'!BD948</f>
        <v>1079.7</v>
      </c>
      <c r="BQ948">
        <f>'Raw Data'!BE948</f>
        <v>1112.2</v>
      </c>
      <c r="BR948">
        <f>'Raw Data'!BF948</f>
        <v>0</v>
      </c>
      <c r="BS948">
        <f>'Raw Data'!BG948</f>
        <v>42.5</v>
      </c>
      <c r="BT948">
        <f>'Raw Data'!BH948</f>
        <v>12.5</v>
      </c>
      <c r="BU948">
        <f>'Raw Data'!BI948</f>
        <v>42614</v>
      </c>
      <c r="BV948" t="str">
        <f>'Raw Data'!BJ948</f>
        <v>NONE</v>
      </c>
      <c r="BW948">
        <f>'Raw Data'!BK948</f>
        <v>3.3709999999999999E-3</v>
      </c>
      <c r="BX948">
        <f>'Raw Data'!BL948</f>
        <v>25550</v>
      </c>
      <c r="BY948">
        <f>'Raw Data'!BM948</f>
        <v>25055</v>
      </c>
      <c r="BZ948" t="str">
        <f>'Raw Data'!BN948</f>
        <v>1291005300I</v>
      </c>
      <c r="CA948" t="str">
        <f>'Raw Data'!BO948</f>
        <v>GORDON</v>
      </c>
      <c r="CB948">
        <f>'Raw Data'!BP948</f>
        <v>1</v>
      </c>
      <c r="CC948">
        <f>'Raw Data'!BQ948</f>
        <v>5300</v>
      </c>
      <c r="CD948">
        <f>'Raw Data'!BR948</f>
        <v>6</v>
      </c>
      <c r="CE948">
        <f>'Raw Data'!BS948</f>
        <v>1</v>
      </c>
      <c r="CF948">
        <f>'Raw Data'!BT948</f>
        <v>2</v>
      </c>
      <c r="CG948">
        <f>'Raw Data'!BU948</f>
        <v>1</v>
      </c>
      <c r="CH948">
        <f>'Raw Data'!BV948</f>
        <v>1</v>
      </c>
      <c r="CI948">
        <f>'Raw Data'!BW948</f>
        <v>2</v>
      </c>
      <c r="CJ948">
        <f>'Raw Data'!BX948</f>
        <v>3</v>
      </c>
      <c r="CK948">
        <f>'Raw Data'!BY948</f>
        <v>3</v>
      </c>
      <c r="CL948" t="str">
        <f>'Raw Data'!BZ948</f>
        <v>N</v>
      </c>
      <c r="CM948">
        <f t="shared" si="207"/>
        <v>0</v>
      </c>
      <c r="CN948">
        <f>'Raw Data'!CA948</f>
        <v>129</v>
      </c>
      <c r="CO948">
        <f>'Raw Data'!CB948</f>
        <v>53</v>
      </c>
      <c r="CP948">
        <f>'Raw Data'!CC948</f>
        <v>0</v>
      </c>
      <c r="CQ948" t="str">
        <f>'Raw Data'!CD948</f>
        <v>Not Urban</v>
      </c>
      <c r="CR948" t="str">
        <f>'Raw Data'!CE948</f>
        <v>Not Urban</v>
      </c>
      <c r="CS948">
        <f>'Raw Data'!CF948</f>
        <v>0</v>
      </c>
      <c r="CT948">
        <f>'Raw Data'!CG948</f>
        <v>55</v>
      </c>
      <c r="CU948">
        <f>'Raw Data'!CH948</f>
        <v>4280</v>
      </c>
      <c r="CV948" t="str">
        <f>'Raw Data'!CI948</f>
        <v xml:space="preserve"> </v>
      </c>
      <c r="CW948">
        <f>'Raw Data'!CJ948</f>
        <v>0</v>
      </c>
      <c r="CX948">
        <f>'Raw Data'!CK948</f>
        <v>1.211544</v>
      </c>
      <c r="CY948">
        <f>'Raw Data'!CL948</f>
        <v>14</v>
      </c>
      <c r="CZ948" t="str">
        <f>'Raw Data'!CM948</f>
        <v>State Mainline</v>
      </c>
      <c r="DA948">
        <f>'Raw Data'!CN948</f>
        <v>4280</v>
      </c>
      <c r="DB948">
        <f>'Raw Data'!CO948</f>
        <v>288870</v>
      </c>
      <c r="DC948">
        <f>'Raw Data'!CP948</f>
        <v>26.277999999999999</v>
      </c>
      <c r="DD948">
        <f>'Raw Data'!CQ948</f>
        <v>27.49</v>
      </c>
      <c r="DE948">
        <f>'Raw Data'!CR948</f>
        <v>288870</v>
      </c>
      <c r="DF948">
        <f>'Raw Data'!CS948</f>
        <v>0</v>
      </c>
      <c r="DG948">
        <f>'Raw Data'!CT948</f>
        <v>6396.9541069999996</v>
      </c>
      <c r="DH948">
        <f>'Raw Data'!CU948</f>
        <v>100</v>
      </c>
      <c r="DI948">
        <f>'Raw Data'!CV948</f>
        <v>25078</v>
      </c>
      <c r="DJ948">
        <f>'Raw Data'!CW948</f>
        <v>4.2934E-2</v>
      </c>
      <c r="DK948">
        <f>'Raw Data'!CX948</f>
        <v>0</v>
      </c>
      <c r="DL948">
        <f>'Raw Data'!CY948</f>
        <v>3.3709999999999999E-3</v>
      </c>
      <c r="DM948">
        <f>'Raw Data'!CZ948</f>
        <v>245</v>
      </c>
      <c r="DN948" t="str">
        <f>'Raw Data'!DA948</f>
        <v>129-0169</v>
      </c>
      <c r="DO948" t="str">
        <f>'Raw Data'!DB948</f>
        <v>3R : Rural Principal Arterial - Other</v>
      </c>
      <c r="DP948" t="str">
        <f>'Raw Data'!DC948</f>
        <v>34.450566, -84.668983</v>
      </c>
      <c r="DQ948">
        <f>'Raw Data'!DD948</f>
        <v>-84.668982999999997</v>
      </c>
      <c r="DR948">
        <f>'Raw Data'!DE948</f>
        <v>34.450566000000002</v>
      </c>
      <c r="DS948">
        <f>'Raw Data'!DF948</f>
        <v>34.450566000000002</v>
      </c>
      <c r="DT948">
        <f>'Raw Data'!DG948</f>
        <v>-84.668982999999997</v>
      </c>
      <c r="DU948">
        <f>'Raw Data'!DH948</f>
        <v>1.5249E-2</v>
      </c>
      <c r="DV948">
        <f>'Raw Data'!DI948</f>
        <v>3.3709999999999999E-3</v>
      </c>
      <c r="DW948">
        <f>'Raw Data'!DJ948</f>
        <v>130</v>
      </c>
      <c r="DX948" s="11">
        <f t="shared" si="208"/>
        <v>4676.666666666667</v>
      </c>
      <c r="DY948" s="5">
        <f t="shared" si="209"/>
        <v>3802.5</v>
      </c>
      <c r="DZ948" s="5">
        <f t="shared" si="202"/>
        <v>874.16666666666697</v>
      </c>
      <c r="EA948" s="5">
        <f t="shared" si="203"/>
        <v>0.22989261450799919</v>
      </c>
      <c r="EB948" s="5">
        <f t="shared" si="204"/>
        <v>4239.5833333333339</v>
      </c>
      <c r="EC948">
        <f>'Raw Data'!DK948</f>
        <v>4390</v>
      </c>
      <c r="ED948">
        <f>'Raw Data'!DL948</f>
        <v>13.4</v>
      </c>
      <c r="EE948">
        <f>'Raw Data'!DM948</f>
        <v>4890</v>
      </c>
      <c r="EF948">
        <f>'Raw Data'!DN948</f>
        <v>16.899999999999999</v>
      </c>
      <c r="EG948">
        <f>'Raw Data'!DO948</f>
        <v>4750</v>
      </c>
      <c r="EH948">
        <f>'Raw Data'!DP948</f>
        <v>16.899999999999999</v>
      </c>
      <c r="EI948">
        <f>'Raw Data'!DQ948</f>
        <v>4410</v>
      </c>
      <c r="EJ948">
        <f>'Raw Data'!DR948</f>
        <v>0</v>
      </c>
      <c r="EK948">
        <f>'Raw Data'!DS948</f>
        <v>4280</v>
      </c>
      <c r="EL948">
        <f>'Raw Data'!DT948</f>
        <v>19.5</v>
      </c>
      <c r="EM948">
        <f>'Raw Data'!DU948</f>
        <v>3670</v>
      </c>
      <c r="EN948">
        <f>'Raw Data'!DV948</f>
        <v>18</v>
      </c>
      <c r="EO948">
        <f>'Raw Data'!DW948</f>
        <v>3490</v>
      </c>
      <c r="EP948">
        <f>'Raw Data'!DX948</f>
        <v>18.899999999999999</v>
      </c>
      <c r="EQ948">
        <f>'Raw Data'!DY948</f>
        <v>3770</v>
      </c>
      <c r="ER948">
        <f>'Raw Data'!DZ948</f>
        <v>16.899999999999999</v>
      </c>
      <c r="ES948">
        <f>'Raw Data'!EA948</f>
        <v>3770</v>
      </c>
      <c r="ET948">
        <f>'Raw Data'!EB948</f>
        <v>16.899999999999999</v>
      </c>
      <c r="EU948">
        <f>'Raw Data'!EC948</f>
        <v>3560</v>
      </c>
      <c r="EV948">
        <f>'Raw Data'!ED948</f>
        <v>19.399999999999999</v>
      </c>
      <c r="EW948">
        <f>'Raw Data'!EE948</f>
        <v>0</v>
      </c>
    </row>
    <row r="949" spans="1:153" x14ac:dyDescent="0.3">
      <c r="A949">
        <f>'Raw Data'!A949</f>
        <v>947</v>
      </c>
      <c r="B949" t="str">
        <f>'Raw Data'!B949</f>
        <v>Point</v>
      </c>
      <c r="C949">
        <f>'Raw Data'!C949</f>
        <v>879</v>
      </c>
      <c r="D949">
        <f>'Raw Data'!D949</f>
        <v>67894</v>
      </c>
      <c r="E949" t="str">
        <f>'Raw Data'!E949</f>
        <v>Point</v>
      </c>
      <c r="F949">
        <f>'Raw Data'!F949</f>
        <v>5026426</v>
      </c>
      <c r="G949" t="str">
        <f>'Raw Data'!G949</f>
        <v>Gsp Post 00</v>
      </c>
      <c r="H949" s="3">
        <f>'Raw Data'!H949</f>
        <v>41926</v>
      </c>
      <c r="L949">
        <f t="shared" si="196"/>
        <v>0</v>
      </c>
      <c r="M949" s="5">
        <f t="shared" si="197"/>
        <v>41926</v>
      </c>
      <c r="N949" s="5">
        <f t="shared" si="205"/>
        <v>2014</v>
      </c>
      <c r="O949" s="5" t="str" cm="1">
        <f t="array" ref="O949">_xlfn.IFS(N949&lt;=2016,"before treatment",N949=2017,"unknown",N949&gt;2017,"after treatment")</f>
        <v>before treatment</v>
      </c>
      <c r="P949" s="5">
        <f t="shared" si="198"/>
        <v>1</v>
      </c>
      <c r="Q949" s="5">
        <f t="shared" si="199"/>
        <v>0</v>
      </c>
      <c r="R949" t="str">
        <f>'Raw Data'!I949</f>
        <v>Pickens</v>
      </c>
      <c r="S949" t="str">
        <f>'Raw Data'!J949</f>
        <v>State Route 53</v>
      </c>
      <c r="T949" t="str">
        <f>'Raw Data'!K949</f>
        <v>(none)</v>
      </c>
      <c r="U949" t="str">
        <f>'Raw Data'!L949</f>
        <v>(C) Possible Injury / Complaint</v>
      </c>
      <c r="V949">
        <f>'Raw Data'!M949</f>
        <v>0</v>
      </c>
      <c r="W949">
        <f>'Raw Data'!N949</f>
        <v>0</v>
      </c>
      <c r="X949">
        <f>'Raw Data'!O949</f>
        <v>0</v>
      </c>
      <c r="Y949" t="str">
        <f>'Raw Data'!P949</f>
        <v>Angle (Other)</v>
      </c>
      <c r="Z949" t="str">
        <f>'Raw Data'!Q949</f>
        <v>On Roadway - Non-Intersection</v>
      </c>
      <c r="AA949" t="str">
        <f>'Raw Data'!R949</f>
        <v>["Motor Vehicle in Motion","Motor Vehicle in Motion"]</v>
      </c>
      <c r="AB949" t="str">
        <f>'Raw Data'!S949</f>
        <v>["Motor Vehicle in Motion","Motor Vehicle in Motion"]</v>
      </c>
      <c r="AC949" t="str">
        <f>'Raw Data'!T949</f>
        <v>["Changed Lanes Improperly","No Contributing Factors"]</v>
      </c>
      <c r="AD949">
        <f>'Raw Data'!U949</f>
        <v>2</v>
      </c>
      <c r="AE949" s="5" t="str">
        <f t="shared" si="206"/>
        <v>No</v>
      </c>
      <c r="AF949" t="str">
        <f>'Raw Data'!V949</f>
        <v>["Negotiating a Curve","Negotiating a Curve"]</v>
      </c>
      <c r="AG949" s="5">
        <f t="shared" si="200"/>
        <v>0</v>
      </c>
      <c r="AH949" t="str">
        <f>'Raw Data'!W949</f>
        <v>["East","West"]</v>
      </c>
      <c r="AI949" t="str">
        <f>'Raw Data'!X949</f>
        <v>Daylight</v>
      </c>
      <c r="AJ949" t="str">
        <f>'Raw Data'!Y949</f>
        <v>Wet</v>
      </c>
      <c r="AK949">
        <f>'Raw Data'!Z949</f>
        <v>0</v>
      </c>
      <c r="AL949" t="str">
        <f>'Raw Data'!AA949</f>
        <v>["Lap and Shoulder Belt Used","Lap and Shoulder Belt Used"]</v>
      </c>
      <c r="AM949" s="5">
        <f t="shared" si="201"/>
        <v>0</v>
      </c>
      <c r="AN949" t="str">
        <f>'Raw Data'!AB949</f>
        <v>["Passenger Car","Passenger Car"]</v>
      </c>
      <c r="AO949" t="str">
        <f>'Raw Data'!AC949</f>
        <v>2271005300I</v>
      </c>
      <c r="AP949">
        <f>'Raw Data'!AD949</f>
        <v>1.0401000000000001E-2</v>
      </c>
      <c r="AQ949">
        <f>'Raw Data'!AE949</f>
        <v>34.445473999999997</v>
      </c>
      <c r="AR949">
        <f>'Raw Data'!AF949</f>
        <v>-84.653471999999994</v>
      </c>
      <c r="AS949">
        <f>'Raw Data'!AG949</f>
        <v>130</v>
      </c>
      <c r="AT949">
        <f>'Raw Data'!AH949</f>
        <v>32</v>
      </c>
      <c r="AU949">
        <f>'Raw Data'!AI949</f>
        <v>799</v>
      </c>
      <c r="AV949" t="str">
        <f>'Raw Data'!AJ949</f>
        <v>D6_0053_00_I</v>
      </c>
      <c r="AW949">
        <f>'Raw Data'!AK949</f>
        <v>35</v>
      </c>
      <c r="AX949">
        <f>'Raw Data'!AL949</f>
        <v>36</v>
      </c>
      <c r="AY949" t="str">
        <f>'Raw Data'!AM949</f>
        <v>split</v>
      </c>
      <c r="AZ949">
        <f>'Raw Data'!AN949</f>
        <v>519.9</v>
      </c>
      <c r="BA949">
        <f>'Raw Data'!AO949</f>
        <v>117.4</v>
      </c>
      <c r="BB949">
        <f>'Raw Data'!AP949</f>
        <v>1067.3</v>
      </c>
      <c r="BC949">
        <f>'Raw Data'!AQ949</f>
        <v>-84.654354999999995</v>
      </c>
      <c r="BD949">
        <f>'Raw Data'!AR949</f>
        <v>34.446252999999999</v>
      </c>
      <c r="BE949">
        <f>'Raw Data'!AS949</f>
        <v>-84.651432999999997</v>
      </c>
      <c r="BF949">
        <f>'Raw Data'!AT949</f>
        <v>34.445836</v>
      </c>
      <c r="BG949" t="str">
        <f>'Raw Data'!AU949</f>
        <v>1291005300I</v>
      </c>
      <c r="BH949">
        <f>'Raw Data'!AV949</f>
        <v>1</v>
      </c>
      <c r="BI949">
        <f>'Raw Data'!AW949</f>
        <v>129</v>
      </c>
      <c r="BJ949">
        <f>'Raw Data'!AX949</f>
        <v>53</v>
      </c>
      <c r="BK949">
        <f>'Raw Data'!AY949</f>
        <v>0</v>
      </c>
      <c r="BL949">
        <f>'Raw Data'!AZ949</f>
        <v>55</v>
      </c>
      <c r="BM949">
        <f>'Raw Data'!BA949</f>
        <v>9.16</v>
      </c>
      <c r="BN949">
        <f>'Raw Data'!BB949</f>
        <v>8.2100000000000009</v>
      </c>
      <c r="BO949">
        <f>'Raw Data'!BC949</f>
        <v>1061.4000000000001</v>
      </c>
      <c r="BP949">
        <f>'Raw Data'!BD949</f>
        <v>1079.7</v>
      </c>
      <c r="BQ949">
        <f>'Raw Data'!BE949</f>
        <v>1112.2</v>
      </c>
      <c r="BR949">
        <f>'Raw Data'!BF949</f>
        <v>0</v>
      </c>
      <c r="BS949">
        <f>'Raw Data'!BG949</f>
        <v>42.5</v>
      </c>
      <c r="BT949">
        <f>'Raw Data'!BH949</f>
        <v>12.5</v>
      </c>
      <c r="BU949">
        <f>'Raw Data'!BI949</f>
        <v>42614</v>
      </c>
      <c r="BV949" t="str">
        <f>'Raw Data'!BJ949</f>
        <v>NONE</v>
      </c>
      <c r="BW949">
        <f>'Raw Data'!BK949</f>
        <v>3.3709999999999999E-3</v>
      </c>
      <c r="BX949">
        <f>'Raw Data'!BL949</f>
        <v>25550</v>
      </c>
      <c r="BY949">
        <f>'Raw Data'!BM949</f>
        <v>25055</v>
      </c>
      <c r="BZ949" t="str">
        <f>'Raw Data'!BN949</f>
        <v>1291005300I</v>
      </c>
      <c r="CA949" t="str">
        <f>'Raw Data'!BO949</f>
        <v>GORDON</v>
      </c>
      <c r="CB949">
        <f>'Raw Data'!BP949</f>
        <v>1</v>
      </c>
      <c r="CC949">
        <f>'Raw Data'!BQ949</f>
        <v>5300</v>
      </c>
      <c r="CD949">
        <f>'Raw Data'!BR949</f>
        <v>6</v>
      </c>
      <c r="CE949">
        <f>'Raw Data'!BS949</f>
        <v>1</v>
      </c>
      <c r="CF949">
        <f>'Raw Data'!BT949</f>
        <v>2</v>
      </c>
      <c r="CG949">
        <f>'Raw Data'!BU949</f>
        <v>1</v>
      </c>
      <c r="CH949">
        <f>'Raw Data'!BV949</f>
        <v>1</v>
      </c>
      <c r="CI949">
        <f>'Raw Data'!BW949</f>
        <v>2</v>
      </c>
      <c r="CJ949">
        <f>'Raw Data'!BX949</f>
        <v>3</v>
      </c>
      <c r="CK949">
        <f>'Raw Data'!BY949</f>
        <v>3</v>
      </c>
      <c r="CL949" t="str">
        <f>'Raw Data'!BZ949</f>
        <v>N</v>
      </c>
      <c r="CM949">
        <f t="shared" si="207"/>
        <v>0</v>
      </c>
      <c r="CN949">
        <f>'Raw Data'!CA949</f>
        <v>129</v>
      </c>
      <c r="CO949">
        <f>'Raw Data'!CB949</f>
        <v>53</v>
      </c>
      <c r="CP949">
        <f>'Raw Data'!CC949</f>
        <v>0</v>
      </c>
      <c r="CQ949" t="str">
        <f>'Raw Data'!CD949</f>
        <v>Not Urban</v>
      </c>
      <c r="CR949" t="str">
        <f>'Raw Data'!CE949</f>
        <v>Not Urban</v>
      </c>
      <c r="CS949">
        <f>'Raw Data'!CF949</f>
        <v>0</v>
      </c>
      <c r="CT949">
        <f>'Raw Data'!CG949</f>
        <v>55</v>
      </c>
      <c r="CU949">
        <f>'Raw Data'!CH949</f>
        <v>4280</v>
      </c>
      <c r="CV949" t="str">
        <f>'Raw Data'!CI949</f>
        <v xml:space="preserve"> </v>
      </c>
      <c r="CW949">
        <f>'Raw Data'!CJ949</f>
        <v>0</v>
      </c>
      <c r="CX949">
        <f>'Raw Data'!CK949</f>
        <v>1.211544</v>
      </c>
      <c r="CY949">
        <f>'Raw Data'!CL949</f>
        <v>14</v>
      </c>
      <c r="CZ949" t="str">
        <f>'Raw Data'!CM949</f>
        <v>State Mainline</v>
      </c>
      <c r="DA949">
        <f>'Raw Data'!CN949</f>
        <v>4280</v>
      </c>
      <c r="DB949">
        <f>'Raw Data'!CO949</f>
        <v>288870</v>
      </c>
      <c r="DC949">
        <f>'Raw Data'!CP949</f>
        <v>26.277999999999999</v>
      </c>
      <c r="DD949">
        <f>'Raw Data'!CQ949</f>
        <v>27.49</v>
      </c>
      <c r="DE949">
        <f>'Raw Data'!CR949</f>
        <v>288870</v>
      </c>
      <c r="DF949">
        <f>'Raw Data'!CS949</f>
        <v>0</v>
      </c>
      <c r="DG949">
        <f>'Raw Data'!CT949</f>
        <v>6396.9541069999996</v>
      </c>
      <c r="DH949">
        <f>'Raw Data'!CU949</f>
        <v>100</v>
      </c>
      <c r="DI949">
        <f>'Raw Data'!CV949</f>
        <v>25078</v>
      </c>
      <c r="DJ949">
        <f>'Raw Data'!CW949</f>
        <v>4.2934E-2</v>
      </c>
      <c r="DK949">
        <f>'Raw Data'!CX949</f>
        <v>0</v>
      </c>
      <c r="DL949">
        <f>'Raw Data'!CY949</f>
        <v>3.3709999999999999E-3</v>
      </c>
      <c r="DM949">
        <f>'Raw Data'!CZ949</f>
        <v>245</v>
      </c>
      <c r="DN949" t="str">
        <f>'Raw Data'!DA949</f>
        <v>129-0169</v>
      </c>
      <c r="DO949" t="str">
        <f>'Raw Data'!DB949</f>
        <v>3R : Rural Principal Arterial - Other</v>
      </c>
      <c r="DP949" t="str">
        <f>'Raw Data'!DC949</f>
        <v>34.450566, -84.668983</v>
      </c>
      <c r="DQ949">
        <f>'Raw Data'!DD949</f>
        <v>-84.668982999999997</v>
      </c>
      <c r="DR949">
        <f>'Raw Data'!DE949</f>
        <v>34.450566000000002</v>
      </c>
      <c r="DS949">
        <f>'Raw Data'!DF949</f>
        <v>34.450566000000002</v>
      </c>
      <c r="DT949">
        <f>'Raw Data'!DG949</f>
        <v>-84.668982999999997</v>
      </c>
      <c r="DU949">
        <f>'Raw Data'!DH949</f>
        <v>1.5249E-2</v>
      </c>
      <c r="DV949">
        <f>'Raw Data'!DI949</f>
        <v>3.3709999999999999E-3</v>
      </c>
      <c r="DW949">
        <f>'Raw Data'!DJ949</f>
        <v>130</v>
      </c>
      <c r="DX949" s="11">
        <f t="shared" si="208"/>
        <v>4676.666666666667</v>
      </c>
      <c r="DY949" s="5">
        <f t="shared" si="209"/>
        <v>3802.5</v>
      </c>
      <c r="DZ949" s="5">
        <f t="shared" si="202"/>
        <v>874.16666666666697</v>
      </c>
      <c r="EA949" s="5">
        <f t="shared" si="203"/>
        <v>0.22989261450799919</v>
      </c>
      <c r="EB949" s="5">
        <f t="shared" si="204"/>
        <v>4239.5833333333339</v>
      </c>
      <c r="EC949">
        <f>'Raw Data'!DK949</f>
        <v>4390</v>
      </c>
      <c r="ED949">
        <f>'Raw Data'!DL949</f>
        <v>13.4</v>
      </c>
      <c r="EE949">
        <f>'Raw Data'!DM949</f>
        <v>4890</v>
      </c>
      <c r="EF949">
        <f>'Raw Data'!DN949</f>
        <v>16.899999999999999</v>
      </c>
      <c r="EG949">
        <f>'Raw Data'!DO949</f>
        <v>4750</v>
      </c>
      <c r="EH949">
        <f>'Raw Data'!DP949</f>
        <v>16.899999999999999</v>
      </c>
      <c r="EI949">
        <f>'Raw Data'!DQ949</f>
        <v>4410</v>
      </c>
      <c r="EJ949">
        <f>'Raw Data'!DR949</f>
        <v>0</v>
      </c>
      <c r="EK949">
        <f>'Raw Data'!DS949</f>
        <v>4280</v>
      </c>
      <c r="EL949">
        <f>'Raw Data'!DT949</f>
        <v>19.5</v>
      </c>
      <c r="EM949">
        <f>'Raw Data'!DU949</f>
        <v>3670</v>
      </c>
      <c r="EN949">
        <f>'Raw Data'!DV949</f>
        <v>18</v>
      </c>
      <c r="EO949">
        <f>'Raw Data'!DW949</f>
        <v>3490</v>
      </c>
      <c r="EP949">
        <f>'Raw Data'!DX949</f>
        <v>18.899999999999999</v>
      </c>
      <c r="EQ949">
        <f>'Raw Data'!DY949</f>
        <v>3770</v>
      </c>
      <c r="ER949">
        <f>'Raw Data'!DZ949</f>
        <v>16.899999999999999</v>
      </c>
      <c r="ES949">
        <f>'Raw Data'!EA949</f>
        <v>3770</v>
      </c>
      <c r="ET949">
        <f>'Raw Data'!EB949</f>
        <v>16.899999999999999</v>
      </c>
      <c r="EU949">
        <f>'Raw Data'!EC949</f>
        <v>3560</v>
      </c>
      <c r="EV949">
        <f>'Raw Data'!ED949</f>
        <v>19.399999999999999</v>
      </c>
      <c r="EW949">
        <f>'Raw Data'!EE949</f>
        <v>0</v>
      </c>
    </row>
    <row r="950" spans="1:153" x14ac:dyDescent="0.3">
      <c r="A950">
        <f>'Raw Data'!A950</f>
        <v>948</v>
      </c>
      <c r="B950" t="str">
        <f>'Raw Data'!B950</f>
        <v>Point</v>
      </c>
      <c r="C950">
        <f>'Raw Data'!C950</f>
        <v>880</v>
      </c>
      <c r="D950">
        <f>'Raw Data'!D950</f>
        <v>67455</v>
      </c>
      <c r="E950" t="str">
        <f>'Raw Data'!E950</f>
        <v>Point</v>
      </c>
      <c r="F950">
        <f>'Raw Data'!F950</f>
        <v>5036683</v>
      </c>
      <c r="G950" t="str">
        <f>'Raw Data'!G950</f>
        <v>Gsp Post 00</v>
      </c>
      <c r="H950" s="3">
        <f>'Raw Data'!H950</f>
        <v>41942</v>
      </c>
      <c r="L950">
        <f t="shared" si="196"/>
        <v>0</v>
      </c>
      <c r="M950" s="5">
        <f t="shared" si="197"/>
        <v>41942</v>
      </c>
      <c r="N950" s="5">
        <f t="shared" si="205"/>
        <v>2014</v>
      </c>
      <c r="O950" s="5" t="str" cm="1">
        <f t="array" ref="O950">_xlfn.IFS(N950&lt;=2016,"before treatment",N950=2017,"unknown",N950&gt;2017,"after treatment")</f>
        <v>before treatment</v>
      </c>
      <c r="P950" s="5">
        <f t="shared" si="198"/>
        <v>1</v>
      </c>
      <c r="Q950" s="5">
        <f t="shared" si="199"/>
        <v>0</v>
      </c>
      <c r="R950" t="str">
        <f>'Raw Data'!I950</f>
        <v>Gordon</v>
      </c>
      <c r="S950" t="str">
        <f>'Raw Data'!J950</f>
        <v>Fairmount Hwy SE</v>
      </c>
      <c r="T950" t="str">
        <f>'Raw Data'!K950</f>
        <v>(none)</v>
      </c>
      <c r="U950" t="str">
        <f>'Raw Data'!L950</f>
        <v>(O) No Injury</v>
      </c>
      <c r="V950">
        <f>'Raw Data'!M950</f>
        <v>0</v>
      </c>
      <c r="W950">
        <f>'Raw Data'!N950</f>
        <v>0</v>
      </c>
      <c r="X950">
        <f>'Raw Data'!O950</f>
        <v>0</v>
      </c>
      <c r="Y950" t="str">
        <f>'Raw Data'!P950</f>
        <v>Not a Collision with Motor Vehicle</v>
      </c>
      <c r="Z950" t="str">
        <f>'Raw Data'!Q950</f>
        <v>On Shoulder</v>
      </c>
      <c r="AA950" t="str">
        <f>'Raw Data'!R950</f>
        <v>Tree</v>
      </c>
      <c r="AB950" t="str">
        <f>'Raw Data'!S950</f>
        <v>Tree</v>
      </c>
      <c r="AC950" t="str">
        <f>'Raw Data'!T950</f>
        <v>Changed Lanes Improperly</v>
      </c>
      <c r="AD950">
        <f>'Raw Data'!U950</f>
        <v>1</v>
      </c>
      <c r="AE950" s="5" t="str">
        <f t="shared" si="206"/>
        <v>Yes</v>
      </c>
      <c r="AF950" t="str">
        <f>'Raw Data'!V950</f>
        <v>Straight</v>
      </c>
      <c r="AG950" s="5">
        <f t="shared" si="200"/>
        <v>0</v>
      </c>
      <c r="AH950" t="str">
        <f>'Raw Data'!W950</f>
        <v>West</v>
      </c>
      <c r="AI950" t="str">
        <f>'Raw Data'!X950</f>
        <v>Daylight</v>
      </c>
      <c r="AJ950" t="str">
        <f>'Raw Data'!Y950</f>
        <v>Dry</v>
      </c>
      <c r="AK950">
        <f>'Raw Data'!Z950</f>
        <v>54</v>
      </c>
      <c r="AL950" t="str">
        <f>'Raw Data'!AA950</f>
        <v>Lap and Shoulder Belt Used</v>
      </c>
      <c r="AM950" s="5">
        <f t="shared" si="201"/>
        <v>0</v>
      </c>
      <c r="AN950" t="str">
        <f>'Raw Data'!AB950</f>
        <v>Sports Utility Vehicle (SUV)</v>
      </c>
      <c r="AO950" t="str">
        <f>'Raw Data'!AC950</f>
        <v>1291005300I</v>
      </c>
      <c r="AP950">
        <f>'Raw Data'!AD950</f>
        <v>27.469377000000001</v>
      </c>
      <c r="AQ950">
        <f>'Raw Data'!AE950</f>
        <v>34.445729999999998</v>
      </c>
      <c r="AR950">
        <f>'Raw Data'!AF950</f>
        <v>-84.653903</v>
      </c>
      <c r="AS950">
        <f>'Raw Data'!AG950</f>
        <v>130</v>
      </c>
      <c r="AT950">
        <f>'Raw Data'!AH950</f>
        <v>32</v>
      </c>
      <c r="AU950">
        <f>'Raw Data'!AI950</f>
        <v>799</v>
      </c>
      <c r="AV950" t="str">
        <f>'Raw Data'!AJ950</f>
        <v>D6_0053_00_I</v>
      </c>
      <c r="AW950">
        <f>'Raw Data'!AK950</f>
        <v>35</v>
      </c>
      <c r="AX950">
        <f>'Raw Data'!AL950</f>
        <v>36</v>
      </c>
      <c r="AY950" t="str">
        <f>'Raw Data'!AM950</f>
        <v>split</v>
      </c>
      <c r="AZ950">
        <f>'Raw Data'!AN950</f>
        <v>519.9</v>
      </c>
      <c r="BA950">
        <f>'Raw Data'!AO950</f>
        <v>117.4</v>
      </c>
      <c r="BB950">
        <f>'Raw Data'!AP950</f>
        <v>1067.3</v>
      </c>
      <c r="BC950">
        <f>'Raw Data'!AQ950</f>
        <v>-84.654354999999995</v>
      </c>
      <c r="BD950">
        <f>'Raw Data'!AR950</f>
        <v>34.446252999999999</v>
      </c>
      <c r="BE950">
        <f>'Raw Data'!AS950</f>
        <v>-84.651432999999997</v>
      </c>
      <c r="BF950">
        <f>'Raw Data'!AT950</f>
        <v>34.445836</v>
      </c>
      <c r="BG950" t="str">
        <f>'Raw Data'!AU950</f>
        <v>1291005300I</v>
      </c>
      <c r="BH950">
        <f>'Raw Data'!AV950</f>
        <v>1</v>
      </c>
      <c r="BI950">
        <f>'Raw Data'!AW950</f>
        <v>129</v>
      </c>
      <c r="BJ950">
        <f>'Raw Data'!AX950</f>
        <v>53</v>
      </c>
      <c r="BK950">
        <f>'Raw Data'!AY950</f>
        <v>0</v>
      </c>
      <c r="BL950">
        <f>'Raw Data'!AZ950</f>
        <v>55</v>
      </c>
      <c r="BM950">
        <f>'Raw Data'!BA950</f>
        <v>9.16</v>
      </c>
      <c r="BN950">
        <f>'Raw Data'!BB950</f>
        <v>8.2100000000000009</v>
      </c>
      <c r="BO950">
        <f>'Raw Data'!BC950</f>
        <v>1061.4000000000001</v>
      </c>
      <c r="BP950">
        <f>'Raw Data'!BD950</f>
        <v>1079.7</v>
      </c>
      <c r="BQ950">
        <f>'Raw Data'!BE950</f>
        <v>1112.2</v>
      </c>
      <c r="BR950">
        <f>'Raw Data'!BF950</f>
        <v>0</v>
      </c>
      <c r="BS950">
        <f>'Raw Data'!BG950</f>
        <v>42.5</v>
      </c>
      <c r="BT950">
        <f>'Raw Data'!BH950</f>
        <v>12.5</v>
      </c>
      <c r="BU950">
        <f>'Raw Data'!BI950</f>
        <v>42614</v>
      </c>
      <c r="BV950" t="str">
        <f>'Raw Data'!BJ950</f>
        <v>NONE</v>
      </c>
      <c r="BW950">
        <f>'Raw Data'!BK950</f>
        <v>3.3709999999999999E-3</v>
      </c>
      <c r="BX950">
        <f>'Raw Data'!BL950</f>
        <v>25550</v>
      </c>
      <c r="BY950">
        <f>'Raw Data'!BM950</f>
        <v>25055</v>
      </c>
      <c r="BZ950" t="str">
        <f>'Raw Data'!BN950</f>
        <v>1291005300I</v>
      </c>
      <c r="CA950" t="str">
        <f>'Raw Data'!BO950</f>
        <v>GORDON</v>
      </c>
      <c r="CB950">
        <f>'Raw Data'!BP950</f>
        <v>1</v>
      </c>
      <c r="CC950">
        <f>'Raw Data'!BQ950</f>
        <v>5300</v>
      </c>
      <c r="CD950">
        <f>'Raw Data'!BR950</f>
        <v>6</v>
      </c>
      <c r="CE950">
        <f>'Raw Data'!BS950</f>
        <v>1</v>
      </c>
      <c r="CF950">
        <f>'Raw Data'!BT950</f>
        <v>2</v>
      </c>
      <c r="CG950">
        <f>'Raw Data'!BU950</f>
        <v>1</v>
      </c>
      <c r="CH950">
        <f>'Raw Data'!BV950</f>
        <v>1</v>
      </c>
      <c r="CI950">
        <f>'Raw Data'!BW950</f>
        <v>2</v>
      </c>
      <c r="CJ950">
        <f>'Raw Data'!BX950</f>
        <v>3</v>
      </c>
      <c r="CK950">
        <f>'Raw Data'!BY950</f>
        <v>3</v>
      </c>
      <c r="CL950" t="str">
        <f>'Raw Data'!BZ950</f>
        <v>N</v>
      </c>
      <c r="CM950">
        <f t="shared" si="207"/>
        <v>0</v>
      </c>
      <c r="CN950">
        <f>'Raw Data'!CA950</f>
        <v>129</v>
      </c>
      <c r="CO950">
        <f>'Raw Data'!CB950</f>
        <v>53</v>
      </c>
      <c r="CP950">
        <f>'Raw Data'!CC950</f>
        <v>0</v>
      </c>
      <c r="CQ950" t="str">
        <f>'Raw Data'!CD950</f>
        <v>Not Urban</v>
      </c>
      <c r="CR950" t="str">
        <f>'Raw Data'!CE950</f>
        <v>Not Urban</v>
      </c>
      <c r="CS950">
        <f>'Raw Data'!CF950</f>
        <v>0</v>
      </c>
      <c r="CT950">
        <f>'Raw Data'!CG950</f>
        <v>55</v>
      </c>
      <c r="CU950">
        <f>'Raw Data'!CH950</f>
        <v>4280</v>
      </c>
      <c r="CV950" t="str">
        <f>'Raw Data'!CI950</f>
        <v xml:space="preserve"> </v>
      </c>
      <c r="CW950">
        <f>'Raw Data'!CJ950</f>
        <v>0</v>
      </c>
      <c r="CX950">
        <f>'Raw Data'!CK950</f>
        <v>1.211544</v>
      </c>
      <c r="CY950">
        <f>'Raw Data'!CL950</f>
        <v>14</v>
      </c>
      <c r="CZ950" t="str">
        <f>'Raw Data'!CM950</f>
        <v>State Mainline</v>
      </c>
      <c r="DA950">
        <f>'Raw Data'!CN950</f>
        <v>4280</v>
      </c>
      <c r="DB950">
        <f>'Raw Data'!CO950</f>
        <v>288870</v>
      </c>
      <c r="DC950">
        <f>'Raw Data'!CP950</f>
        <v>26.277999999999999</v>
      </c>
      <c r="DD950">
        <f>'Raw Data'!CQ950</f>
        <v>27.49</v>
      </c>
      <c r="DE950">
        <f>'Raw Data'!CR950</f>
        <v>288870</v>
      </c>
      <c r="DF950">
        <f>'Raw Data'!CS950</f>
        <v>0</v>
      </c>
      <c r="DG950">
        <f>'Raw Data'!CT950</f>
        <v>6396.9541069999996</v>
      </c>
      <c r="DH950">
        <f>'Raw Data'!CU950</f>
        <v>100</v>
      </c>
      <c r="DI950">
        <f>'Raw Data'!CV950</f>
        <v>25078</v>
      </c>
      <c r="DJ950">
        <f>'Raw Data'!CW950</f>
        <v>4.2934E-2</v>
      </c>
      <c r="DK950">
        <f>'Raw Data'!CX950</f>
        <v>0</v>
      </c>
      <c r="DL950">
        <f>'Raw Data'!CY950</f>
        <v>3.3709999999999999E-3</v>
      </c>
      <c r="DM950">
        <f>'Raw Data'!CZ950</f>
        <v>245</v>
      </c>
      <c r="DN950" t="str">
        <f>'Raw Data'!DA950</f>
        <v>129-0169</v>
      </c>
      <c r="DO950" t="str">
        <f>'Raw Data'!DB950</f>
        <v>3R : Rural Principal Arterial - Other</v>
      </c>
      <c r="DP950" t="str">
        <f>'Raw Data'!DC950</f>
        <v>34.450566, -84.668983</v>
      </c>
      <c r="DQ950">
        <f>'Raw Data'!DD950</f>
        <v>-84.668982999999997</v>
      </c>
      <c r="DR950">
        <f>'Raw Data'!DE950</f>
        <v>34.450566000000002</v>
      </c>
      <c r="DS950">
        <f>'Raw Data'!DF950</f>
        <v>34.450566000000002</v>
      </c>
      <c r="DT950">
        <f>'Raw Data'!DG950</f>
        <v>-84.668982999999997</v>
      </c>
      <c r="DU950">
        <f>'Raw Data'!DH950</f>
        <v>1.5249E-2</v>
      </c>
      <c r="DV950">
        <f>'Raw Data'!DI950</f>
        <v>3.3709999999999999E-3</v>
      </c>
      <c r="DW950">
        <f>'Raw Data'!DJ950</f>
        <v>130</v>
      </c>
      <c r="DX950" s="11">
        <f t="shared" si="208"/>
        <v>4676.666666666667</v>
      </c>
      <c r="DY950" s="5">
        <f t="shared" si="209"/>
        <v>3802.5</v>
      </c>
      <c r="DZ950" s="5">
        <f t="shared" si="202"/>
        <v>874.16666666666697</v>
      </c>
      <c r="EA950" s="5">
        <f t="shared" si="203"/>
        <v>0.22989261450799919</v>
      </c>
      <c r="EB950" s="5">
        <f t="shared" si="204"/>
        <v>4239.5833333333339</v>
      </c>
      <c r="EC950">
        <f>'Raw Data'!DK950</f>
        <v>4390</v>
      </c>
      <c r="ED950">
        <f>'Raw Data'!DL950</f>
        <v>13.4</v>
      </c>
      <c r="EE950">
        <f>'Raw Data'!DM950</f>
        <v>4890</v>
      </c>
      <c r="EF950">
        <f>'Raw Data'!DN950</f>
        <v>16.899999999999999</v>
      </c>
      <c r="EG950">
        <f>'Raw Data'!DO950</f>
        <v>4750</v>
      </c>
      <c r="EH950">
        <f>'Raw Data'!DP950</f>
        <v>16.899999999999999</v>
      </c>
      <c r="EI950">
        <f>'Raw Data'!DQ950</f>
        <v>4410</v>
      </c>
      <c r="EJ950">
        <f>'Raw Data'!DR950</f>
        <v>0</v>
      </c>
      <c r="EK950">
        <f>'Raw Data'!DS950</f>
        <v>4280</v>
      </c>
      <c r="EL950">
        <f>'Raw Data'!DT950</f>
        <v>19.5</v>
      </c>
      <c r="EM950">
        <f>'Raw Data'!DU950</f>
        <v>3670</v>
      </c>
      <c r="EN950">
        <f>'Raw Data'!DV950</f>
        <v>18</v>
      </c>
      <c r="EO950">
        <f>'Raw Data'!DW950</f>
        <v>3490</v>
      </c>
      <c r="EP950">
        <f>'Raw Data'!DX950</f>
        <v>18.899999999999999</v>
      </c>
      <c r="EQ950">
        <f>'Raw Data'!DY950</f>
        <v>3770</v>
      </c>
      <c r="ER950">
        <f>'Raw Data'!DZ950</f>
        <v>16.899999999999999</v>
      </c>
      <c r="ES950">
        <f>'Raw Data'!EA950</f>
        <v>3770</v>
      </c>
      <c r="ET950">
        <f>'Raw Data'!EB950</f>
        <v>16.899999999999999</v>
      </c>
      <c r="EU950">
        <f>'Raw Data'!EC950</f>
        <v>3560</v>
      </c>
      <c r="EV950">
        <f>'Raw Data'!ED950</f>
        <v>19.399999999999999</v>
      </c>
      <c r="EW950">
        <f>'Raw Data'!EE950</f>
        <v>0</v>
      </c>
    </row>
    <row r="951" spans="1:153" x14ac:dyDescent="0.3">
      <c r="A951">
        <f>'Raw Data'!A951</f>
        <v>949</v>
      </c>
      <c r="B951" t="str">
        <f>'Raw Data'!B951</f>
        <v>Point</v>
      </c>
      <c r="C951">
        <f>'Raw Data'!C951</f>
        <v>882</v>
      </c>
      <c r="D951">
        <f>'Raw Data'!D951</f>
        <v>67028</v>
      </c>
      <c r="E951" t="str">
        <f>'Raw Data'!E951</f>
        <v>Point</v>
      </c>
      <c r="F951">
        <f>'Raw Data'!F951</f>
        <v>5053491</v>
      </c>
      <c r="G951" t="str">
        <f>'Raw Data'!G951</f>
        <v>Gsp Post 00</v>
      </c>
      <c r="H951" s="3">
        <f>'Raw Data'!H951</f>
        <v>41959</v>
      </c>
      <c r="L951">
        <f t="shared" si="196"/>
        <v>0</v>
      </c>
      <c r="M951" s="5">
        <f t="shared" si="197"/>
        <v>41959</v>
      </c>
      <c r="N951" s="5">
        <f t="shared" si="205"/>
        <v>2014</v>
      </c>
      <c r="O951" s="5" t="str" cm="1">
        <f t="array" ref="O951">_xlfn.IFS(N951&lt;=2016,"before treatment",N951=2017,"unknown",N951&gt;2017,"after treatment")</f>
        <v>before treatment</v>
      </c>
      <c r="P951" s="5">
        <f t="shared" si="198"/>
        <v>1</v>
      </c>
      <c r="Q951" s="5">
        <f t="shared" si="199"/>
        <v>0</v>
      </c>
      <c r="R951" t="str">
        <f>'Raw Data'!I951</f>
        <v>Gordon</v>
      </c>
      <c r="S951" t="str">
        <f>'Raw Data'!J951</f>
        <v>Fairmount Hwy SE</v>
      </c>
      <c r="T951" t="str">
        <f>'Raw Data'!K951</f>
        <v>(none)</v>
      </c>
      <c r="U951" t="str">
        <f>'Raw Data'!L951</f>
        <v>(O) No Injury</v>
      </c>
      <c r="V951">
        <f>'Raw Data'!M951</f>
        <v>0</v>
      </c>
      <c r="W951">
        <f>'Raw Data'!N951</f>
        <v>0</v>
      </c>
      <c r="X951">
        <f>'Raw Data'!O951</f>
        <v>0</v>
      </c>
      <c r="Y951" t="str">
        <f>'Raw Data'!P951</f>
        <v>Not a Collision with Motor Vehicle</v>
      </c>
      <c r="Z951" t="str">
        <f>'Raw Data'!Q951</f>
        <v>On Shoulder</v>
      </c>
      <c r="AA951" t="str">
        <f>'Raw Data'!R951</f>
        <v>Ditch</v>
      </c>
      <c r="AB951" t="str">
        <f>'Raw Data'!S951</f>
        <v>Ditch</v>
      </c>
      <c r="AC951" t="str">
        <f>'Raw Data'!T951</f>
        <v>Too Fast for Conditions</v>
      </c>
      <c r="AD951">
        <f>'Raw Data'!U951</f>
        <v>1</v>
      </c>
      <c r="AE951" s="5" t="str">
        <f t="shared" si="206"/>
        <v>Yes</v>
      </c>
      <c r="AF951" t="str">
        <f>'Raw Data'!V951</f>
        <v>Negotiating a Curve</v>
      </c>
      <c r="AG951" s="5">
        <f t="shared" si="200"/>
        <v>0</v>
      </c>
      <c r="AH951" t="str">
        <f>'Raw Data'!W951</f>
        <v>West</v>
      </c>
      <c r="AI951" t="str">
        <f>'Raw Data'!X951</f>
        <v>Daylight</v>
      </c>
      <c r="AJ951" t="str">
        <f>'Raw Data'!Y951</f>
        <v>Wet</v>
      </c>
      <c r="AK951">
        <f>'Raw Data'!Z951</f>
        <v>18</v>
      </c>
      <c r="AL951" t="str">
        <f>'Raw Data'!AA951</f>
        <v>Lap and Shoulder Belt Used</v>
      </c>
      <c r="AM951" s="5">
        <f t="shared" si="201"/>
        <v>0</v>
      </c>
      <c r="AN951" t="str">
        <f>'Raw Data'!AB951</f>
        <v>Pickup Truck</v>
      </c>
      <c r="AO951" t="str">
        <f>'Raw Data'!AC951</f>
        <v>1291005300I</v>
      </c>
      <c r="AP951">
        <f>'Raw Data'!AD951</f>
        <v>27.396000000000001</v>
      </c>
      <c r="AQ951">
        <f>'Raw Data'!AE951</f>
        <v>34.446613999999997</v>
      </c>
      <c r="AR951">
        <f>'Raw Data'!AF951</f>
        <v>-84.654625999999993</v>
      </c>
      <c r="AS951">
        <f>'Raw Data'!AG951</f>
        <v>130</v>
      </c>
      <c r="AT951">
        <f>'Raw Data'!AH951</f>
        <v>32</v>
      </c>
      <c r="AU951">
        <f>'Raw Data'!AI951</f>
        <v>799</v>
      </c>
      <c r="AV951" t="str">
        <f>'Raw Data'!AJ951</f>
        <v>D6_0053_00_I</v>
      </c>
      <c r="AW951">
        <f>'Raw Data'!AK951</f>
        <v>35</v>
      </c>
      <c r="AX951">
        <f>'Raw Data'!AL951</f>
        <v>36</v>
      </c>
      <c r="AY951" t="str">
        <f>'Raw Data'!AM951</f>
        <v>split</v>
      </c>
      <c r="AZ951">
        <f>'Raw Data'!AN951</f>
        <v>519.9</v>
      </c>
      <c r="BA951">
        <f>'Raw Data'!AO951</f>
        <v>117.4</v>
      </c>
      <c r="BB951">
        <f>'Raw Data'!AP951</f>
        <v>1067.3</v>
      </c>
      <c r="BC951">
        <f>'Raw Data'!AQ951</f>
        <v>-84.654354999999995</v>
      </c>
      <c r="BD951">
        <f>'Raw Data'!AR951</f>
        <v>34.446252999999999</v>
      </c>
      <c r="BE951">
        <f>'Raw Data'!AS951</f>
        <v>-84.651432999999997</v>
      </c>
      <c r="BF951">
        <f>'Raw Data'!AT951</f>
        <v>34.445836</v>
      </c>
      <c r="BG951" t="str">
        <f>'Raw Data'!AU951</f>
        <v>1291005300I</v>
      </c>
      <c r="BH951">
        <f>'Raw Data'!AV951</f>
        <v>1</v>
      </c>
      <c r="BI951">
        <f>'Raw Data'!AW951</f>
        <v>129</v>
      </c>
      <c r="BJ951">
        <f>'Raw Data'!AX951</f>
        <v>53</v>
      </c>
      <c r="BK951">
        <f>'Raw Data'!AY951</f>
        <v>0</v>
      </c>
      <c r="BL951">
        <f>'Raw Data'!AZ951</f>
        <v>55</v>
      </c>
      <c r="BM951">
        <f>'Raw Data'!BA951</f>
        <v>9.16</v>
      </c>
      <c r="BN951">
        <f>'Raw Data'!BB951</f>
        <v>8.2100000000000009</v>
      </c>
      <c r="BO951">
        <f>'Raw Data'!BC951</f>
        <v>1061.4000000000001</v>
      </c>
      <c r="BP951">
        <f>'Raw Data'!BD951</f>
        <v>1079.7</v>
      </c>
      <c r="BQ951">
        <f>'Raw Data'!BE951</f>
        <v>1112.2</v>
      </c>
      <c r="BR951">
        <f>'Raw Data'!BF951</f>
        <v>0</v>
      </c>
      <c r="BS951">
        <f>'Raw Data'!BG951</f>
        <v>42.5</v>
      </c>
      <c r="BT951">
        <f>'Raw Data'!BH951</f>
        <v>12.5</v>
      </c>
      <c r="BU951">
        <f>'Raw Data'!BI951</f>
        <v>42614</v>
      </c>
      <c r="BV951" t="str">
        <f>'Raw Data'!BJ951</f>
        <v>NONE</v>
      </c>
      <c r="BW951">
        <f>'Raw Data'!BK951</f>
        <v>3.3709999999999999E-3</v>
      </c>
      <c r="BX951">
        <f>'Raw Data'!BL951</f>
        <v>25550</v>
      </c>
      <c r="BY951">
        <f>'Raw Data'!BM951</f>
        <v>25055</v>
      </c>
      <c r="BZ951" t="str">
        <f>'Raw Data'!BN951</f>
        <v>1291005300I</v>
      </c>
      <c r="CA951" t="str">
        <f>'Raw Data'!BO951</f>
        <v>GORDON</v>
      </c>
      <c r="CB951">
        <f>'Raw Data'!BP951</f>
        <v>1</v>
      </c>
      <c r="CC951">
        <f>'Raw Data'!BQ951</f>
        <v>5300</v>
      </c>
      <c r="CD951">
        <f>'Raw Data'!BR951</f>
        <v>6</v>
      </c>
      <c r="CE951">
        <f>'Raw Data'!BS951</f>
        <v>1</v>
      </c>
      <c r="CF951">
        <f>'Raw Data'!BT951</f>
        <v>2</v>
      </c>
      <c r="CG951">
        <f>'Raw Data'!BU951</f>
        <v>1</v>
      </c>
      <c r="CH951">
        <f>'Raw Data'!BV951</f>
        <v>1</v>
      </c>
      <c r="CI951">
        <f>'Raw Data'!BW951</f>
        <v>2</v>
      </c>
      <c r="CJ951">
        <f>'Raw Data'!BX951</f>
        <v>3</v>
      </c>
      <c r="CK951">
        <f>'Raw Data'!BY951</f>
        <v>3</v>
      </c>
      <c r="CL951" t="str">
        <f>'Raw Data'!BZ951</f>
        <v>N</v>
      </c>
      <c r="CM951">
        <f t="shared" si="207"/>
        <v>0</v>
      </c>
      <c r="CN951">
        <f>'Raw Data'!CA951</f>
        <v>129</v>
      </c>
      <c r="CO951">
        <f>'Raw Data'!CB951</f>
        <v>53</v>
      </c>
      <c r="CP951">
        <f>'Raw Data'!CC951</f>
        <v>0</v>
      </c>
      <c r="CQ951" t="str">
        <f>'Raw Data'!CD951</f>
        <v>Not Urban</v>
      </c>
      <c r="CR951" t="str">
        <f>'Raw Data'!CE951</f>
        <v>Not Urban</v>
      </c>
      <c r="CS951">
        <f>'Raw Data'!CF951</f>
        <v>0</v>
      </c>
      <c r="CT951">
        <f>'Raw Data'!CG951</f>
        <v>55</v>
      </c>
      <c r="CU951">
        <f>'Raw Data'!CH951</f>
        <v>4280</v>
      </c>
      <c r="CV951" t="str">
        <f>'Raw Data'!CI951</f>
        <v xml:space="preserve"> </v>
      </c>
      <c r="CW951">
        <f>'Raw Data'!CJ951</f>
        <v>0</v>
      </c>
      <c r="CX951">
        <f>'Raw Data'!CK951</f>
        <v>1.211544</v>
      </c>
      <c r="CY951">
        <f>'Raw Data'!CL951</f>
        <v>14</v>
      </c>
      <c r="CZ951" t="str">
        <f>'Raw Data'!CM951</f>
        <v>State Mainline</v>
      </c>
      <c r="DA951">
        <f>'Raw Data'!CN951</f>
        <v>4280</v>
      </c>
      <c r="DB951">
        <f>'Raw Data'!CO951</f>
        <v>288870</v>
      </c>
      <c r="DC951">
        <f>'Raw Data'!CP951</f>
        <v>26.277999999999999</v>
      </c>
      <c r="DD951">
        <f>'Raw Data'!CQ951</f>
        <v>27.49</v>
      </c>
      <c r="DE951">
        <f>'Raw Data'!CR951</f>
        <v>288870</v>
      </c>
      <c r="DF951">
        <f>'Raw Data'!CS951</f>
        <v>0</v>
      </c>
      <c r="DG951">
        <f>'Raw Data'!CT951</f>
        <v>6396.9541069999996</v>
      </c>
      <c r="DH951">
        <f>'Raw Data'!CU951</f>
        <v>100</v>
      </c>
      <c r="DI951">
        <f>'Raw Data'!CV951</f>
        <v>25078</v>
      </c>
      <c r="DJ951">
        <f>'Raw Data'!CW951</f>
        <v>4.2934E-2</v>
      </c>
      <c r="DK951">
        <f>'Raw Data'!CX951</f>
        <v>0</v>
      </c>
      <c r="DL951">
        <f>'Raw Data'!CY951</f>
        <v>3.3709999999999999E-3</v>
      </c>
      <c r="DM951">
        <f>'Raw Data'!CZ951</f>
        <v>245</v>
      </c>
      <c r="DN951" t="str">
        <f>'Raw Data'!DA951</f>
        <v>129-0169</v>
      </c>
      <c r="DO951" t="str">
        <f>'Raw Data'!DB951</f>
        <v>3R : Rural Principal Arterial - Other</v>
      </c>
      <c r="DP951" t="str">
        <f>'Raw Data'!DC951</f>
        <v>34.450566, -84.668983</v>
      </c>
      <c r="DQ951">
        <f>'Raw Data'!DD951</f>
        <v>-84.668982999999997</v>
      </c>
      <c r="DR951">
        <f>'Raw Data'!DE951</f>
        <v>34.450566000000002</v>
      </c>
      <c r="DS951">
        <f>'Raw Data'!DF951</f>
        <v>34.450566000000002</v>
      </c>
      <c r="DT951">
        <f>'Raw Data'!DG951</f>
        <v>-84.668982999999997</v>
      </c>
      <c r="DU951">
        <f>'Raw Data'!DH951</f>
        <v>1.5249E-2</v>
      </c>
      <c r="DV951">
        <f>'Raw Data'!DI951</f>
        <v>3.3709999999999999E-3</v>
      </c>
      <c r="DW951">
        <f>'Raw Data'!DJ951</f>
        <v>130</v>
      </c>
      <c r="DX951" s="11">
        <f t="shared" si="208"/>
        <v>4676.666666666667</v>
      </c>
      <c r="DY951" s="5">
        <f t="shared" si="209"/>
        <v>3802.5</v>
      </c>
      <c r="DZ951" s="5">
        <f t="shared" si="202"/>
        <v>874.16666666666697</v>
      </c>
      <c r="EA951" s="5">
        <f t="shared" si="203"/>
        <v>0.22989261450799919</v>
      </c>
      <c r="EB951" s="5">
        <f t="shared" si="204"/>
        <v>4239.5833333333339</v>
      </c>
      <c r="EC951">
        <f>'Raw Data'!DK951</f>
        <v>4390</v>
      </c>
      <c r="ED951">
        <f>'Raw Data'!DL951</f>
        <v>13.4</v>
      </c>
      <c r="EE951">
        <f>'Raw Data'!DM951</f>
        <v>4890</v>
      </c>
      <c r="EF951">
        <f>'Raw Data'!DN951</f>
        <v>16.899999999999999</v>
      </c>
      <c r="EG951">
        <f>'Raw Data'!DO951</f>
        <v>4750</v>
      </c>
      <c r="EH951">
        <f>'Raw Data'!DP951</f>
        <v>16.899999999999999</v>
      </c>
      <c r="EI951">
        <f>'Raw Data'!DQ951</f>
        <v>4410</v>
      </c>
      <c r="EJ951">
        <f>'Raw Data'!DR951</f>
        <v>0</v>
      </c>
      <c r="EK951">
        <f>'Raw Data'!DS951</f>
        <v>4280</v>
      </c>
      <c r="EL951">
        <f>'Raw Data'!DT951</f>
        <v>19.5</v>
      </c>
      <c r="EM951">
        <f>'Raw Data'!DU951</f>
        <v>3670</v>
      </c>
      <c r="EN951">
        <f>'Raw Data'!DV951</f>
        <v>18</v>
      </c>
      <c r="EO951">
        <f>'Raw Data'!DW951</f>
        <v>3490</v>
      </c>
      <c r="EP951">
        <f>'Raw Data'!DX951</f>
        <v>18.899999999999999</v>
      </c>
      <c r="EQ951">
        <f>'Raw Data'!DY951</f>
        <v>3770</v>
      </c>
      <c r="ER951">
        <f>'Raw Data'!DZ951</f>
        <v>16.899999999999999</v>
      </c>
      <c r="ES951">
        <f>'Raw Data'!EA951</f>
        <v>3770</v>
      </c>
      <c r="ET951">
        <f>'Raw Data'!EB951</f>
        <v>16.899999999999999</v>
      </c>
      <c r="EU951">
        <f>'Raw Data'!EC951</f>
        <v>3560</v>
      </c>
      <c r="EV951">
        <f>'Raw Data'!ED951</f>
        <v>19.399999999999999</v>
      </c>
      <c r="EW951">
        <f>'Raw Data'!EE951</f>
        <v>4.4999999999999999E-4</v>
      </c>
    </row>
    <row r="952" spans="1:153" x14ac:dyDescent="0.3">
      <c r="A952">
        <f>'Raw Data'!A952</f>
        <v>950</v>
      </c>
      <c r="B952" t="str">
        <f>'Raw Data'!B952</f>
        <v>Point</v>
      </c>
      <c r="C952">
        <f>'Raw Data'!C952</f>
        <v>890</v>
      </c>
      <c r="D952">
        <f>'Raw Data'!D952</f>
        <v>64537</v>
      </c>
      <c r="E952" t="str">
        <f>'Raw Data'!E952</f>
        <v>Point</v>
      </c>
      <c r="F952">
        <f>'Raw Data'!F952</f>
        <v>5181400</v>
      </c>
      <c r="G952" t="str">
        <f>'Raw Data'!G952</f>
        <v>Gsp Post 00</v>
      </c>
      <c r="H952" s="3">
        <f>'Raw Data'!H952</f>
        <v>42052</v>
      </c>
      <c r="L952">
        <f t="shared" si="196"/>
        <v>0</v>
      </c>
      <c r="M952" s="5">
        <f t="shared" si="197"/>
        <v>42052</v>
      </c>
      <c r="N952" s="5">
        <f t="shared" si="205"/>
        <v>2015</v>
      </c>
      <c r="O952" s="5" t="str" cm="1">
        <f t="array" ref="O952">_xlfn.IFS(N952&lt;=2016,"before treatment",N952=2017,"unknown",N952&gt;2017,"after treatment")</f>
        <v>before treatment</v>
      </c>
      <c r="P952" s="5">
        <f t="shared" si="198"/>
        <v>1</v>
      </c>
      <c r="Q952" s="5">
        <f t="shared" si="199"/>
        <v>0</v>
      </c>
      <c r="R952" t="str">
        <f>'Raw Data'!I952</f>
        <v>Gordon</v>
      </c>
      <c r="S952" t="str">
        <f>'Raw Data'!J952</f>
        <v>Fairmount Hwy SE</v>
      </c>
      <c r="T952" t="str">
        <f>'Raw Data'!K952</f>
        <v>Gordon County Line</v>
      </c>
      <c r="U952" t="str">
        <f>'Raw Data'!L952</f>
        <v>(O) No Injury</v>
      </c>
      <c r="V952">
        <f>'Raw Data'!M952</f>
        <v>0</v>
      </c>
      <c r="W952">
        <f>'Raw Data'!N952</f>
        <v>0</v>
      </c>
      <c r="X952">
        <f>'Raw Data'!O952</f>
        <v>0</v>
      </c>
      <c r="Y952" t="str">
        <f>'Raw Data'!P952</f>
        <v>Not a Collision with Motor Vehicle</v>
      </c>
      <c r="Z952" t="str">
        <f>'Raw Data'!Q952</f>
        <v>Off Roadway</v>
      </c>
      <c r="AA952" t="str">
        <f>'Raw Data'!R952</f>
        <v>Tree</v>
      </c>
      <c r="AB952" t="str">
        <f>'Raw Data'!S952</f>
        <v>Tree</v>
      </c>
      <c r="AC952" t="str">
        <f>'Raw Data'!T952</f>
        <v>Changed Lanes Improperly</v>
      </c>
      <c r="AD952">
        <f>'Raw Data'!U952</f>
        <v>1</v>
      </c>
      <c r="AE952" s="5" t="str">
        <f t="shared" si="206"/>
        <v>Yes</v>
      </c>
      <c r="AF952" t="str">
        <f>'Raw Data'!V952</f>
        <v>Negotiating a Curve</v>
      </c>
      <c r="AG952" s="5">
        <f t="shared" si="200"/>
        <v>0</v>
      </c>
      <c r="AH952" t="str">
        <f>'Raw Data'!W952</f>
        <v>West</v>
      </c>
      <c r="AI952" t="str">
        <f>'Raw Data'!X952</f>
        <v>Daylight</v>
      </c>
      <c r="AJ952" t="str">
        <f>'Raw Data'!Y952</f>
        <v>Dry</v>
      </c>
      <c r="AK952">
        <f>'Raw Data'!Z952</f>
        <v>34</v>
      </c>
      <c r="AL952" t="str">
        <f>'Raw Data'!AA952</f>
        <v>Lap and Shoulder Belt Used</v>
      </c>
      <c r="AM952" s="5">
        <f t="shared" si="201"/>
        <v>0</v>
      </c>
      <c r="AN952" t="str">
        <f>'Raw Data'!AB952</f>
        <v>Passenger Car</v>
      </c>
      <c r="AO952" t="str">
        <f>'Raw Data'!AC952</f>
        <v>1291005300I</v>
      </c>
      <c r="AP952">
        <f>'Raw Data'!AD952</f>
        <v>27.476043000000001</v>
      </c>
      <c r="AQ952">
        <f>'Raw Data'!AE952</f>
        <v>34.445663000000003</v>
      </c>
      <c r="AR952">
        <f>'Raw Data'!AF952</f>
        <v>-84.653818999999999</v>
      </c>
      <c r="AS952">
        <f>'Raw Data'!AG952</f>
        <v>130</v>
      </c>
      <c r="AT952">
        <f>'Raw Data'!AH952</f>
        <v>32</v>
      </c>
      <c r="AU952">
        <f>'Raw Data'!AI952</f>
        <v>799</v>
      </c>
      <c r="AV952" t="str">
        <f>'Raw Data'!AJ952</f>
        <v>D6_0053_00_I</v>
      </c>
      <c r="AW952">
        <f>'Raw Data'!AK952</f>
        <v>35</v>
      </c>
      <c r="AX952">
        <f>'Raw Data'!AL952</f>
        <v>36</v>
      </c>
      <c r="AY952" t="str">
        <f>'Raw Data'!AM952</f>
        <v>split</v>
      </c>
      <c r="AZ952">
        <f>'Raw Data'!AN952</f>
        <v>519.9</v>
      </c>
      <c r="BA952">
        <f>'Raw Data'!AO952</f>
        <v>117.4</v>
      </c>
      <c r="BB952">
        <f>'Raw Data'!AP952</f>
        <v>1067.3</v>
      </c>
      <c r="BC952">
        <f>'Raw Data'!AQ952</f>
        <v>-84.654354999999995</v>
      </c>
      <c r="BD952">
        <f>'Raw Data'!AR952</f>
        <v>34.446252999999999</v>
      </c>
      <c r="BE952">
        <f>'Raw Data'!AS952</f>
        <v>-84.651432999999997</v>
      </c>
      <c r="BF952">
        <f>'Raw Data'!AT952</f>
        <v>34.445836</v>
      </c>
      <c r="BG952" t="str">
        <f>'Raw Data'!AU952</f>
        <v>1291005300I</v>
      </c>
      <c r="BH952">
        <f>'Raw Data'!AV952</f>
        <v>1</v>
      </c>
      <c r="BI952">
        <f>'Raw Data'!AW952</f>
        <v>129</v>
      </c>
      <c r="BJ952">
        <f>'Raw Data'!AX952</f>
        <v>53</v>
      </c>
      <c r="BK952">
        <f>'Raw Data'!AY952</f>
        <v>0</v>
      </c>
      <c r="BL952">
        <f>'Raw Data'!AZ952</f>
        <v>55</v>
      </c>
      <c r="BM952">
        <f>'Raw Data'!BA952</f>
        <v>9.16</v>
      </c>
      <c r="BN952">
        <f>'Raw Data'!BB952</f>
        <v>8.2100000000000009</v>
      </c>
      <c r="BO952">
        <f>'Raw Data'!BC952</f>
        <v>1061.4000000000001</v>
      </c>
      <c r="BP952">
        <f>'Raw Data'!BD952</f>
        <v>1079.7</v>
      </c>
      <c r="BQ952">
        <f>'Raw Data'!BE952</f>
        <v>1112.2</v>
      </c>
      <c r="BR952">
        <f>'Raw Data'!BF952</f>
        <v>0</v>
      </c>
      <c r="BS952">
        <f>'Raw Data'!BG952</f>
        <v>42.5</v>
      </c>
      <c r="BT952">
        <f>'Raw Data'!BH952</f>
        <v>12.5</v>
      </c>
      <c r="BU952">
        <f>'Raw Data'!BI952</f>
        <v>42614</v>
      </c>
      <c r="BV952" t="str">
        <f>'Raw Data'!BJ952</f>
        <v>NONE</v>
      </c>
      <c r="BW952">
        <f>'Raw Data'!BK952</f>
        <v>3.3709999999999999E-3</v>
      </c>
      <c r="BX952">
        <f>'Raw Data'!BL952</f>
        <v>25550</v>
      </c>
      <c r="BY952">
        <f>'Raw Data'!BM952</f>
        <v>25055</v>
      </c>
      <c r="BZ952" t="str">
        <f>'Raw Data'!BN952</f>
        <v>1291005300I</v>
      </c>
      <c r="CA952" t="str">
        <f>'Raw Data'!BO952</f>
        <v>GORDON</v>
      </c>
      <c r="CB952">
        <f>'Raw Data'!BP952</f>
        <v>1</v>
      </c>
      <c r="CC952">
        <f>'Raw Data'!BQ952</f>
        <v>5300</v>
      </c>
      <c r="CD952">
        <f>'Raw Data'!BR952</f>
        <v>6</v>
      </c>
      <c r="CE952">
        <f>'Raw Data'!BS952</f>
        <v>1</v>
      </c>
      <c r="CF952">
        <f>'Raw Data'!BT952</f>
        <v>2</v>
      </c>
      <c r="CG952">
        <f>'Raw Data'!BU952</f>
        <v>1</v>
      </c>
      <c r="CH952">
        <f>'Raw Data'!BV952</f>
        <v>1</v>
      </c>
      <c r="CI952">
        <f>'Raw Data'!BW952</f>
        <v>2</v>
      </c>
      <c r="CJ952">
        <f>'Raw Data'!BX952</f>
        <v>3</v>
      </c>
      <c r="CK952">
        <f>'Raw Data'!BY952</f>
        <v>3</v>
      </c>
      <c r="CL952" t="str">
        <f>'Raw Data'!BZ952</f>
        <v>N</v>
      </c>
      <c r="CM952">
        <f t="shared" si="207"/>
        <v>0</v>
      </c>
      <c r="CN952">
        <f>'Raw Data'!CA952</f>
        <v>129</v>
      </c>
      <c r="CO952">
        <f>'Raw Data'!CB952</f>
        <v>53</v>
      </c>
      <c r="CP952">
        <f>'Raw Data'!CC952</f>
        <v>0</v>
      </c>
      <c r="CQ952" t="str">
        <f>'Raw Data'!CD952</f>
        <v>Not Urban</v>
      </c>
      <c r="CR952" t="str">
        <f>'Raw Data'!CE952</f>
        <v>Not Urban</v>
      </c>
      <c r="CS952">
        <f>'Raw Data'!CF952</f>
        <v>0</v>
      </c>
      <c r="CT952">
        <f>'Raw Data'!CG952</f>
        <v>55</v>
      </c>
      <c r="CU952">
        <f>'Raw Data'!CH952</f>
        <v>4280</v>
      </c>
      <c r="CV952" t="str">
        <f>'Raw Data'!CI952</f>
        <v xml:space="preserve"> </v>
      </c>
      <c r="CW952">
        <f>'Raw Data'!CJ952</f>
        <v>0</v>
      </c>
      <c r="CX952">
        <f>'Raw Data'!CK952</f>
        <v>1.211544</v>
      </c>
      <c r="CY952">
        <f>'Raw Data'!CL952</f>
        <v>14</v>
      </c>
      <c r="CZ952" t="str">
        <f>'Raw Data'!CM952</f>
        <v>State Mainline</v>
      </c>
      <c r="DA952">
        <f>'Raw Data'!CN952</f>
        <v>4280</v>
      </c>
      <c r="DB952">
        <f>'Raw Data'!CO952</f>
        <v>288870</v>
      </c>
      <c r="DC952">
        <f>'Raw Data'!CP952</f>
        <v>26.277999999999999</v>
      </c>
      <c r="DD952">
        <f>'Raw Data'!CQ952</f>
        <v>27.49</v>
      </c>
      <c r="DE952">
        <f>'Raw Data'!CR952</f>
        <v>288870</v>
      </c>
      <c r="DF952">
        <f>'Raw Data'!CS952</f>
        <v>0</v>
      </c>
      <c r="DG952">
        <f>'Raw Data'!CT952</f>
        <v>6396.9541069999996</v>
      </c>
      <c r="DH952">
        <f>'Raw Data'!CU952</f>
        <v>100</v>
      </c>
      <c r="DI952">
        <f>'Raw Data'!CV952</f>
        <v>25078</v>
      </c>
      <c r="DJ952">
        <f>'Raw Data'!CW952</f>
        <v>4.2934E-2</v>
      </c>
      <c r="DK952">
        <f>'Raw Data'!CX952</f>
        <v>0</v>
      </c>
      <c r="DL952">
        <f>'Raw Data'!CY952</f>
        <v>3.3709999999999999E-3</v>
      </c>
      <c r="DM952">
        <f>'Raw Data'!CZ952</f>
        <v>245</v>
      </c>
      <c r="DN952" t="str">
        <f>'Raw Data'!DA952</f>
        <v>129-0169</v>
      </c>
      <c r="DO952" t="str">
        <f>'Raw Data'!DB952</f>
        <v>3R : Rural Principal Arterial - Other</v>
      </c>
      <c r="DP952" t="str">
        <f>'Raw Data'!DC952</f>
        <v>34.450566, -84.668983</v>
      </c>
      <c r="DQ952">
        <f>'Raw Data'!DD952</f>
        <v>-84.668982999999997</v>
      </c>
      <c r="DR952">
        <f>'Raw Data'!DE952</f>
        <v>34.450566000000002</v>
      </c>
      <c r="DS952">
        <f>'Raw Data'!DF952</f>
        <v>34.450566000000002</v>
      </c>
      <c r="DT952">
        <f>'Raw Data'!DG952</f>
        <v>-84.668982999999997</v>
      </c>
      <c r="DU952">
        <f>'Raw Data'!DH952</f>
        <v>1.5249E-2</v>
      </c>
      <c r="DV952">
        <f>'Raw Data'!DI952</f>
        <v>3.3709999999999999E-3</v>
      </c>
      <c r="DW952">
        <f>'Raw Data'!DJ952</f>
        <v>130</v>
      </c>
      <c r="DX952" s="11">
        <f t="shared" si="208"/>
        <v>4676.666666666667</v>
      </c>
      <c r="DY952" s="5">
        <f t="shared" si="209"/>
        <v>3802.5</v>
      </c>
      <c r="DZ952" s="5">
        <f t="shared" si="202"/>
        <v>874.16666666666697</v>
      </c>
      <c r="EA952" s="5">
        <f t="shared" si="203"/>
        <v>0.22989261450799919</v>
      </c>
      <c r="EB952" s="5">
        <f t="shared" si="204"/>
        <v>4239.5833333333339</v>
      </c>
      <c r="EC952">
        <f>'Raw Data'!DK952</f>
        <v>4390</v>
      </c>
      <c r="ED952">
        <f>'Raw Data'!DL952</f>
        <v>13.4</v>
      </c>
      <c r="EE952">
        <f>'Raw Data'!DM952</f>
        <v>4890</v>
      </c>
      <c r="EF952">
        <f>'Raw Data'!DN952</f>
        <v>16.899999999999999</v>
      </c>
      <c r="EG952">
        <f>'Raw Data'!DO952</f>
        <v>4750</v>
      </c>
      <c r="EH952">
        <f>'Raw Data'!DP952</f>
        <v>16.899999999999999</v>
      </c>
      <c r="EI952">
        <f>'Raw Data'!DQ952</f>
        <v>4410</v>
      </c>
      <c r="EJ952">
        <f>'Raw Data'!DR952</f>
        <v>0</v>
      </c>
      <c r="EK952">
        <f>'Raw Data'!DS952</f>
        <v>4280</v>
      </c>
      <c r="EL952">
        <f>'Raw Data'!DT952</f>
        <v>19.5</v>
      </c>
      <c r="EM952">
        <f>'Raw Data'!DU952</f>
        <v>3670</v>
      </c>
      <c r="EN952">
        <f>'Raw Data'!DV952</f>
        <v>18</v>
      </c>
      <c r="EO952">
        <f>'Raw Data'!DW952</f>
        <v>3490</v>
      </c>
      <c r="EP952">
        <f>'Raw Data'!DX952</f>
        <v>18.899999999999999</v>
      </c>
      <c r="EQ952">
        <f>'Raw Data'!DY952</f>
        <v>3770</v>
      </c>
      <c r="ER952">
        <f>'Raw Data'!DZ952</f>
        <v>16.899999999999999</v>
      </c>
      <c r="ES952">
        <f>'Raw Data'!EA952</f>
        <v>3770</v>
      </c>
      <c r="ET952">
        <f>'Raw Data'!EB952</f>
        <v>16.899999999999999</v>
      </c>
      <c r="EU952">
        <f>'Raw Data'!EC952</f>
        <v>3560</v>
      </c>
      <c r="EV952">
        <f>'Raw Data'!ED952</f>
        <v>19.399999999999999</v>
      </c>
      <c r="EW952">
        <f>'Raw Data'!EE952</f>
        <v>0</v>
      </c>
    </row>
    <row r="953" spans="1:153" x14ac:dyDescent="0.3">
      <c r="A953">
        <f>'Raw Data'!A953</f>
        <v>951</v>
      </c>
      <c r="B953" t="str">
        <f>'Raw Data'!B953</f>
        <v>Point</v>
      </c>
      <c r="C953">
        <f>'Raw Data'!C953</f>
        <v>904</v>
      </c>
      <c r="D953">
        <f>'Raw Data'!D953</f>
        <v>63215</v>
      </c>
      <c r="E953" t="str">
        <f>'Raw Data'!E953</f>
        <v>Point</v>
      </c>
      <c r="F953">
        <f>'Raw Data'!F953</f>
        <v>5298647</v>
      </c>
      <c r="G953" t="str">
        <f>'Raw Data'!G953</f>
        <v>Gordon Co Sheriff's Office</v>
      </c>
      <c r="H953" s="3">
        <f>'Raw Data'!H953</f>
        <v>42104</v>
      </c>
      <c r="L953">
        <f t="shared" si="196"/>
        <v>0</v>
      </c>
      <c r="M953" s="5">
        <f t="shared" si="197"/>
        <v>42104</v>
      </c>
      <c r="N953" s="5">
        <f t="shared" si="205"/>
        <v>2015</v>
      </c>
      <c r="O953" s="5" t="str" cm="1">
        <f t="array" ref="O953">_xlfn.IFS(N953&lt;=2016,"before treatment",N953=2017,"unknown",N953&gt;2017,"after treatment")</f>
        <v>before treatment</v>
      </c>
      <c r="P953" s="5">
        <f t="shared" si="198"/>
        <v>1</v>
      </c>
      <c r="Q953" s="5">
        <f t="shared" si="199"/>
        <v>0</v>
      </c>
      <c r="R953" t="str">
        <f>'Raw Data'!I953</f>
        <v>Gordon</v>
      </c>
      <c r="S953" t="str">
        <f>'Raw Data'!J953</f>
        <v>Fairmount Hwy SE</v>
      </c>
      <c r="T953" t="str">
        <f>'Raw Data'!K953</f>
        <v>Hwy 53 Spur</v>
      </c>
      <c r="U953" t="str">
        <f>'Raw Data'!L953</f>
        <v>(C) Possible Injury / Complaint</v>
      </c>
      <c r="V953">
        <f>'Raw Data'!M953</f>
        <v>0</v>
      </c>
      <c r="W953">
        <f>'Raw Data'!N953</f>
        <v>0</v>
      </c>
      <c r="X953">
        <f>'Raw Data'!O953</f>
        <v>0</v>
      </c>
      <c r="Y953" t="str">
        <f>'Raw Data'!P953</f>
        <v>Not a Collision with Motor Vehicle</v>
      </c>
      <c r="Z953" t="str">
        <f>'Raw Data'!Q953</f>
        <v>Off Roadway</v>
      </c>
      <c r="AA953" t="str">
        <f>'Raw Data'!R953</f>
        <v>Culvert</v>
      </c>
      <c r="AB953" t="str">
        <f>'Raw Data'!S953</f>
        <v>Culvert</v>
      </c>
      <c r="AC953" t="str">
        <f>'Raw Data'!T953</f>
        <v>Too Fast for Conditions</v>
      </c>
      <c r="AD953">
        <f>'Raw Data'!U953</f>
        <v>1</v>
      </c>
      <c r="AE953" s="5" t="str">
        <f t="shared" si="206"/>
        <v>Yes</v>
      </c>
      <c r="AF953" t="str">
        <f>'Raw Data'!V953</f>
        <v>Negotiating a Curve</v>
      </c>
      <c r="AG953" s="5">
        <f t="shared" si="200"/>
        <v>0</v>
      </c>
      <c r="AH953" t="str">
        <f>'Raw Data'!W953</f>
        <v>West</v>
      </c>
      <c r="AI953" t="str">
        <f>'Raw Data'!X953</f>
        <v>Daylight</v>
      </c>
      <c r="AJ953" t="str">
        <f>'Raw Data'!Y953</f>
        <v>Wet</v>
      </c>
      <c r="AK953">
        <f>'Raw Data'!Z953</f>
        <v>18</v>
      </c>
      <c r="AL953" t="str">
        <f>'Raw Data'!AA953</f>
        <v>Lap and Shoulder Belt Used</v>
      </c>
      <c r="AM953" s="5">
        <f t="shared" si="201"/>
        <v>0</v>
      </c>
      <c r="AN953" t="str">
        <f>'Raw Data'!AB953</f>
        <v>Pickup Truck</v>
      </c>
      <c r="AO953" t="str">
        <f>'Raw Data'!AC953</f>
        <v>1291005300I</v>
      </c>
      <c r="AP953">
        <f>'Raw Data'!AD953</f>
        <v>27.474563</v>
      </c>
      <c r="AQ953">
        <f>'Raw Data'!AE953</f>
        <v>34.445678000000001</v>
      </c>
      <c r="AR953">
        <f>'Raw Data'!AF953</f>
        <v>-84.653837999999993</v>
      </c>
      <c r="AS953">
        <f>'Raw Data'!AG953</f>
        <v>130</v>
      </c>
      <c r="AT953">
        <f>'Raw Data'!AH953</f>
        <v>32</v>
      </c>
      <c r="AU953">
        <f>'Raw Data'!AI953</f>
        <v>799</v>
      </c>
      <c r="AV953" t="str">
        <f>'Raw Data'!AJ953</f>
        <v>D6_0053_00_I</v>
      </c>
      <c r="AW953">
        <f>'Raw Data'!AK953</f>
        <v>35</v>
      </c>
      <c r="AX953">
        <f>'Raw Data'!AL953</f>
        <v>36</v>
      </c>
      <c r="AY953" t="str">
        <f>'Raw Data'!AM953</f>
        <v>split</v>
      </c>
      <c r="AZ953">
        <f>'Raw Data'!AN953</f>
        <v>519.9</v>
      </c>
      <c r="BA953">
        <f>'Raw Data'!AO953</f>
        <v>117.4</v>
      </c>
      <c r="BB953">
        <f>'Raw Data'!AP953</f>
        <v>1067.3</v>
      </c>
      <c r="BC953">
        <f>'Raw Data'!AQ953</f>
        <v>-84.654354999999995</v>
      </c>
      <c r="BD953">
        <f>'Raw Data'!AR953</f>
        <v>34.446252999999999</v>
      </c>
      <c r="BE953">
        <f>'Raw Data'!AS953</f>
        <v>-84.651432999999997</v>
      </c>
      <c r="BF953">
        <f>'Raw Data'!AT953</f>
        <v>34.445836</v>
      </c>
      <c r="BG953" t="str">
        <f>'Raw Data'!AU953</f>
        <v>1291005300I</v>
      </c>
      <c r="BH953">
        <f>'Raw Data'!AV953</f>
        <v>1</v>
      </c>
      <c r="BI953">
        <f>'Raw Data'!AW953</f>
        <v>129</v>
      </c>
      <c r="BJ953">
        <f>'Raw Data'!AX953</f>
        <v>53</v>
      </c>
      <c r="BK953">
        <f>'Raw Data'!AY953</f>
        <v>0</v>
      </c>
      <c r="BL953">
        <f>'Raw Data'!AZ953</f>
        <v>55</v>
      </c>
      <c r="BM953">
        <f>'Raw Data'!BA953</f>
        <v>9.16</v>
      </c>
      <c r="BN953">
        <f>'Raw Data'!BB953</f>
        <v>8.2100000000000009</v>
      </c>
      <c r="BO953">
        <f>'Raw Data'!BC953</f>
        <v>1061.4000000000001</v>
      </c>
      <c r="BP953">
        <f>'Raw Data'!BD953</f>
        <v>1079.7</v>
      </c>
      <c r="BQ953">
        <f>'Raw Data'!BE953</f>
        <v>1112.2</v>
      </c>
      <c r="BR953">
        <f>'Raw Data'!BF953</f>
        <v>0</v>
      </c>
      <c r="BS953">
        <f>'Raw Data'!BG953</f>
        <v>42.5</v>
      </c>
      <c r="BT953">
        <f>'Raw Data'!BH953</f>
        <v>12.5</v>
      </c>
      <c r="BU953">
        <f>'Raw Data'!BI953</f>
        <v>42614</v>
      </c>
      <c r="BV953" t="str">
        <f>'Raw Data'!BJ953</f>
        <v>NONE</v>
      </c>
      <c r="BW953">
        <f>'Raw Data'!BK953</f>
        <v>3.3709999999999999E-3</v>
      </c>
      <c r="BX953">
        <f>'Raw Data'!BL953</f>
        <v>25550</v>
      </c>
      <c r="BY953">
        <f>'Raw Data'!BM953</f>
        <v>25055</v>
      </c>
      <c r="BZ953" t="str">
        <f>'Raw Data'!BN953</f>
        <v>1291005300I</v>
      </c>
      <c r="CA953" t="str">
        <f>'Raw Data'!BO953</f>
        <v>GORDON</v>
      </c>
      <c r="CB953">
        <f>'Raw Data'!BP953</f>
        <v>1</v>
      </c>
      <c r="CC953">
        <f>'Raw Data'!BQ953</f>
        <v>5300</v>
      </c>
      <c r="CD953">
        <f>'Raw Data'!BR953</f>
        <v>6</v>
      </c>
      <c r="CE953">
        <f>'Raw Data'!BS953</f>
        <v>1</v>
      </c>
      <c r="CF953">
        <f>'Raw Data'!BT953</f>
        <v>2</v>
      </c>
      <c r="CG953">
        <f>'Raw Data'!BU953</f>
        <v>1</v>
      </c>
      <c r="CH953">
        <f>'Raw Data'!BV953</f>
        <v>1</v>
      </c>
      <c r="CI953">
        <f>'Raw Data'!BW953</f>
        <v>2</v>
      </c>
      <c r="CJ953">
        <f>'Raw Data'!BX953</f>
        <v>3</v>
      </c>
      <c r="CK953">
        <f>'Raw Data'!BY953</f>
        <v>3</v>
      </c>
      <c r="CL953" t="str">
        <f>'Raw Data'!BZ953</f>
        <v>N</v>
      </c>
      <c r="CM953">
        <f t="shared" si="207"/>
        <v>0</v>
      </c>
      <c r="CN953">
        <f>'Raw Data'!CA953</f>
        <v>129</v>
      </c>
      <c r="CO953">
        <f>'Raw Data'!CB953</f>
        <v>53</v>
      </c>
      <c r="CP953">
        <f>'Raw Data'!CC953</f>
        <v>0</v>
      </c>
      <c r="CQ953" t="str">
        <f>'Raw Data'!CD953</f>
        <v>Not Urban</v>
      </c>
      <c r="CR953" t="str">
        <f>'Raw Data'!CE953</f>
        <v>Not Urban</v>
      </c>
      <c r="CS953">
        <f>'Raw Data'!CF953</f>
        <v>0</v>
      </c>
      <c r="CT953">
        <f>'Raw Data'!CG953</f>
        <v>55</v>
      </c>
      <c r="CU953">
        <f>'Raw Data'!CH953</f>
        <v>4280</v>
      </c>
      <c r="CV953" t="str">
        <f>'Raw Data'!CI953</f>
        <v xml:space="preserve"> </v>
      </c>
      <c r="CW953">
        <f>'Raw Data'!CJ953</f>
        <v>0</v>
      </c>
      <c r="CX953">
        <f>'Raw Data'!CK953</f>
        <v>1.211544</v>
      </c>
      <c r="CY953">
        <f>'Raw Data'!CL953</f>
        <v>14</v>
      </c>
      <c r="CZ953" t="str">
        <f>'Raw Data'!CM953</f>
        <v>State Mainline</v>
      </c>
      <c r="DA953">
        <f>'Raw Data'!CN953</f>
        <v>4280</v>
      </c>
      <c r="DB953">
        <f>'Raw Data'!CO953</f>
        <v>288870</v>
      </c>
      <c r="DC953">
        <f>'Raw Data'!CP953</f>
        <v>26.277999999999999</v>
      </c>
      <c r="DD953">
        <f>'Raw Data'!CQ953</f>
        <v>27.49</v>
      </c>
      <c r="DE953">
        <f>'Raw Data'!CR953</f>
        <v>288870</v>
      </c>
      <c r="DF953">
        <f>'Raw Data'!CS953</f>
        <v>0</v>
      </c>
      <c r="DG953">
        <f>'Raw Data'!CT953</f>
        <v>6396.9541069999996</v>
      </c>
      <c r="DH953">
        <f>'Raw Data'!CU953</f>
        <v>100</v>
      </c>
      <c r="DI953">
        <f>'Raw Data'!CV953</f>
        <v>25078</v>
      </c>
      <c r="DJ953">
        <f>'Raw Data'!CW953</f>
        <v>4.2934E-2</v>
      </c>
      <c r="DK953">
        <f>'Raw Data'!CX953</f>
        <v>0</v>
      </c>
      <c r="DL953">
        <f>'Raw Data'!CY953</f>
        <v>3.3709999999999999E-3</v>
      </c>
      <c r="DM953">
        <f>'Raw Data'!CZ953</f>
        <v>245</v>
      </c>
      <c r="DN953" t="str">
        <f>'Raw Data'!DA953</f>
        <v>129-0169</v>
      </c>
      <c r="DO953" t="str">
        <f>'Raw Data'!DB953</f>
        <v>3R : Rural Principal Arterial - Other</v>
      </c>
      <c r="DP953" t="str">
        <f>'Raw Data'!DC953</f>
        <v>34.450566, -84.668983</v>
      </c>
      <c r="DQ953">
        <f>'Raw Data'!DD953</f>
        <v>-84.668982999999997</v>
      </c>
      <c r="DR953">
        <f>'Raw Data'!DE953</f>
        <v>34.450566000000002</v>
      </c>
      <c r="DS953">
        <f>'Raw Data'!DF953</f>
        <v>34.450566000000002</v>
      </c>
      <c r="DT953">
        <f>'Raw Data'!DG953</f>
        <v>-84.668982999999997</v>
      </c>
      <c r="DU953">
        <f>'Raw Data'!DH953</f>
        <v>1.5249E-2</v>
      </c>
      <c r="DV953">
        <f>'Raw Data'!DI953</f>
        <v>3.3709999999999999E-3</v>
      </c>
      <c r="DW953">
        <f>'Raw Data'!DJ953</f>
        <v>130</v>
      </c>
      <c r="DX953" s="11">
        <f t="shared" si="208"/>
        <v>4676.666666666667</v>
      </c>
      <c r="DY953" s="5">
        <f t="shared" si="209"/>
        <v>3802.5</v>
      </c>
      <c r="DZ953" s="5">
        <f t="shared" si="202"/>
        <v>874.16666666666697</v>
      </c>
      <c r="EA953" s="5">
        <f t="shared" si="203"/>
        <v>0.22989261450799919</v>
      </c>
      <c r="EB953" s="5">
        <f t="shared" si="204"/>
        <v>4239.5833333333339</v>
      </c>
      <c r="EC953">
        <f>'Raw Data'!DK953</f>
        <v>4390</v>
      </c>
      <c r="ED953">
        <f>'Raw Data'!DL953</f>
        <v>13.4</v>
      </c>
      <c r="EE953">
        <f>'Raw Data'!DM953</f>
        <v>4890</v>
      </c>
      <c r="EF953">
        <f>'Raw Data'!DN953</f>
        <v>16.899999999999999</v>
      </c>
      <c r="EG953">
        <f>'Raw Data'!DO953</f>
        <v>4750</v>
      </c>
      <c r="EH953">
        <f>'Raw Data'!DP953</f>
        <v>16.899999999999999</v>
      </c>
      <c r="EI953">
        <f>'Raw Data'!DQ953</f>
        <v>4410</v>
      </c>
      <c r="EJ953">
        <f>'Raw Data'!DR953</f>
        <v>0</v>
      </c>
      <c r="EK953">
        <f>'Raw Data'!DS953</f>
        <v>4280</v>
      </c>
      <c r="EL953">
        <f>'Raw Data'!DT953</f>
        <v>19.5</v>
      </c>
      <c r="EM953">
        <f>'Raw Data'!DU953</f>
        <v>3670</v>
      </c>
      <c r="EN953">
        <f>'Raw Data'!DV953</f>
        <v>18</v>
      </c>
      <c r="EO953">
        <f>'Raw Data'!DW953</f>
        <v>3490</v>
      </c>
      <c r="EP953">
        <f>'Raw Data'!DX953</f>
        <v>18.899999999999999</v>
      </c>
      <c r="EQ953">
        <f>'Raw Data'!DY953</f>
        <v>3770</v>
      </c>
      <c r="ER953">
        <f>'Raw Data'!DZ953</f>
        <v>16.899999999999999</v>
      </c>
      <c r="ES953">
        <f>'Raw Data'!EA953</f>
        <v>3770</v>
      </c>
      <c r="ET953">
        <f>'Raw Data'!EB953</f>
        <v>16.899999999999999</v>
      </c>
      <c r="EU953">
        <f>'Raw Data'!EC953</f>
        <v>3560</v>
      </c>
      <c r="EV953">
        <f>'Raw Data'!ED953</f>
        <v>19.399999999999999</v>
      </c>
      <c r="EW953">
        <f>'Raw Data'!EE953</f>
        <v>0</v>
      </c>
    </row>
    <row r="954" spans="1:153" x14ac:dyDescent="0.3">
      <c r="A954">
        <f>'Raw Data'!A954</f>
        <v>952</v>
      </c>
      <c r="B954" t="str">
        <f>'Raw Data'!B954</f>
        <v>Point</v>
      </c>
      <c r="C954">
        <f>'Raw Data'!C954</f>
        <v>917</v>
      </c>
      <c r="D954">
        <f>'Raw Data'!D954</f>
        <v>61016</v>
      </c>
      <c r="E954" t="str">
        <f>'Raw Data'!E954</f>
        <v>Point</v>
      </c>
      <c r="F954">
        <f>'Raw Data'!F954</f>
        <v>5344647</v>
      </c>
      <c r="G954" t="str">
        <f>'Raw Data'!G954</f>
        <v>Gsp Post 00</v>
      </c>
      <c r="H954" s="3">
        <f>'Raw Data'!H954</f>
        <v>42184</v>
      </c>
      <c r="L954">
        <f t="shared" si="196"/>
        <v>0</v>
      </c>
      <c r="M954" s="5">
        <f t="shared" si="197"/>
        <v>42184</v>
      </c>
      <c r="N954" s="5">
        <f t="shared" si="205"/>
        <v>2015</v>
      </c>
      <c r="O954" s="5" t="str" cm="1">
        <f t="array" ref="O954">_xlfn.IFS(N954&lt;=2016,"before treatment",N954=2017,"unknown",N954&gt;2017,"after treatment")</f>
        <v>before treatment</v>
      </c>
      <c r="P954" s="5">
        <f t="shared" si="198"/>
        <v>1</v>
      </c>
      <c r="Q954" s="5">
        <f t="shared" si="199"/>
        <v>0</v>
      </c>
      <c r="R954" t="str">
        <f>'Raw Data'!I954</f>
        <v>Gordon</v>
      </c>
      <c r="S954" t="str">
        <f>'Raw Data'!J954</f>
        <v>Fairmount Hwy SE</v>
      </c>
      <c r="T954" t="str">
        <f>'Raw Data'!K954</f>
        <v>02 Miles E Of Gibson Rd</v>
      </c>
      <c r="U954" t="str">
        <f>'Raw Data'!L954</f>
        <v>(O) No Injury</v>
      </c>
      <c r="V954">
        <f>'Raw Data'!M954</f>
        <v>0</v>
      </c>
      <c r="W954">
        <f>'Raw Data'!N954</f>
        <v>0</v>
      </c>
      <c r="X954">
        <f>'Raw Data'!O954</f>
        <v>0</v>
      </c>
      <c r="Y954" t="str">
        <f>'Raw Data'!P954</f>
        <v>Not a Collision with Motor Vehicle</v>
      </c>
      <c r="Z954" t="str">
        <f>'Raw Data'!Q954</f>
        <v>Off Roadway</v>
      </c>
      <c r="AA954" t="str">
        <f>'Raw Data'!R954</f>
        <v>Other-Fixed Object</v>
      </c>
      <c r="AB954" t="str">
        <f>'Raw Data'!S954</f>
        <v>Embankment</v>
      </c>
      <c r="AC954" t="str">
        <f>'Raw Data'!T954</f>
        <v>Too Fast for Conditions</v>
      </c>
      <c r="AD954">
        <f>'Raw Data'!U954</f>
        <v>1</v>
      </c>
      <c r="AE954" s="5" t="str">
        <f t="shared" si="206"/>
        <v>Yes</v>
      </c>
      <c r="AF954" t="str">
        <f>'Raw Data'!V954</f>
        <v>Negotiating a Curve</v>
      </c>
      <c r="AG954" s="5">
        <f t="shared" si="200"/>
        <v>0</v>
      </c>
      <c r="AH954" t="str">
        <f>'Raw Data'!W954</f>
        <v>East</v>
      </c>
      <c r="AI954" t="str">
        <f>'Raw Data'!X954</f>
        <v>Dark-Not Lighted</v>
      </c>
      <c r="AJ954" t="str">
        <f>'Raw Data'!Y954</f>
        <v>Dry</v>
      </c>
      <c r="AK954">
        <f>'Raw Data'!Z954</f>
        <v>25</v>
      </c>
      <c r="AL954" t="str">
        <f>'Raw Data'!AA954</f>
        <v>Lap and Shoulder Belt Used</v>
      </c>
      <c r="AM954" s="5">
        <f t="shared" si="201"/>
        <v>0</v>
      </c>
      <c r="AN954" t="str">
        <f>'Raw Data'!AB954</f>
        <v>Passenger Car</v>
      </c>
      <c r="AO954" t="str">
        <f>'Raw Data'!AC954</f>
        <v>1291005300I</v>
      </c>
      <c r="AP954">
        <f>'Raw Data'!AD954</f>
        <v>27.448</v>
      </c>
      <c r="AQ954">
        <f>'Raw Data'!AE954</f>
        <v>34.445951999999998</v>
      </c>
      <c r="AR954">
        <f>'Raw Data'!AF954</f>
        <v>-84.654131000000007</v>
      </c>
      <c r="AS954">
        <f>'Raw Data'!AG954</f>
        <v>130</v>
      </c>
      <c r="AT954">
        <f>'Raw Data'!AH954</f>
        <v>32</v>
      </c>
      <c r="AU954">
        <f>'Raw Data'!AI954</f>
        <v>799</v>
      </c>
      <c r="AV954" t="str">
        <f>'Raw Data'!AJ954</f>
        <v>D6_0053_00_I</v>
      </c>
      <c r="AW954">
        <f>'Raw Data'!AK954</f>
        <v>35</v>
      </c>
      <c r="AX954">
        <f>'Raw Data'!AL954</f>
        <v>36</v>
      </c>
      <c r="AY954" t="str">
        <f>'Raw Data'!AM954</f>
        <v>split</v>
      </c>
      <c r="AZ954">
        <f>'Raw Data'!AN954</f>
        <v>519.9</v>
      </c>
      <c r="BA954">
        <f>'Raw Data'!AO954</f>
        <v>117.4</v>
      </c>
      <c r="BB954">
        <f>'Raw Data'!AP954</f>
        <v>1067.3</v>
      </c>
      <c r="BC954">
        <f>'Raw Data'!AQ954</f>
        <v>-84.654354999999995</v>
      </c>
      <c r="BD954">
        <f>'Raw Data'!AR954</f>
        <v>34.446252999999999</v>
      </c>
      <c r="BE954">
        <f>'Raw Data'!AS954</f>
        <v>-84.651432999999997</v>
      </c>
      <c r="BF954">
        <f>'Raw Data'!AT954</f>
        <v>34.445836</v>
      </c>
      <c r="BG954" t="str">
        <f>'Raw Data'!AU954</f>
        <v>1291005300I</v>
      </c>
      <c r="BH954">
        <f>'Raw Data'!AV954</f>
        <v>1</v>
      </c>
      <c r="BI954">
        <f>'Raw Data'!AW954</f>
        <v>129</v>
      </c>
      <c r="BJ954">
        <f>'Raw Data'!AX954</f>
        <v>53</v>
      </c>
      <c r="BK954">
        <f>'Raw Data'!AY954</f>
        <v>0</v>
      </c>
      <c r="BL954">
        <f>'Raw Data'!AZ954</f>
        <v>55</v>
      </c>
      <c r="BM954">
        <f>'Raw Data'!BA954</f>
        <v>9.16</v>
      </c>
      <c r="BN954">
        <f>'Raw Data'!BB954</f>
        <v>8.2100000000000009</v>
      </c>
      <c r="BO954">
        <f>'Raw Data'!BC954</f>
        <v>1061.4000000000001</v>
      </c>
      <c r="BP954">
        <f>'Raw Data'!BD954</f>
        <v>1079.7</v>
      </c>
      <c r="BQ954">
        <f>'Raw Data'!BE954</f>
        <v>1112.2</v>
      </c>
      <c r="BR954">
        <f>'Raw Data'!BF954</f>
        <v>0</v>
      </c>
      <c r="BS954">
        <f>'Raw Data'!BG954</f>
        <v>42.5</v>
      </c>
      <c r="BT954">
        <f>'Raw Data'!BH954</f>
        <v>12.5</v>
      </c>
      <c r="BU954">
        <f>'Raw Data'!BI954</f>
        <v>42614</v>
      </c>
      <c r="BV954" t="str">
        <f>'Raw Data'!BJ954</f>
        <v>NONE</v>
      </c>
      <c r="BW954">
        <f>'Raw Data'!BK954</f>
        <v>3.3709999999999999E-3</v>
      </c>
      <c r="BX954">
        <f>'Raw Data'!BL954</f>
        <v>25550</v>
      </c>
      <c r="BY954">
        <f>'Raw Data'!BM954</f>
        <v>25055</v>
      </c>
      <c r="BZ954" t="str">
        <f>'Raw Data'!BN954</f>
        <v>1291005300I</v>
      </c>
      <c r="CA954" t="str">
        <f>'Raw Data'!BO954</f>
        <v>GORDON</v>
      </c>
      <c r="CB954">
        <f>'Raw Data'!BP954</f>
        <v>1</v>
      </c>
      <c r="CC954">
        <f>'Raw Data'!BQ954</f>
        <v>5300</v>
      </c>
      <c r="CD954">
        <f>'Raw Data'!BR954</f>
        <v>6</v>
      </c>
      <c r="CE954">
        <f>'Raw Data'!BS954</f>
        <v>1</v>
      </c>
      <c r="CF954">
        <f>'Raw Data'!BT954</f>
        <v>2</v>
      </c>
      <c r="CG954">
        <f>'Raw Data'!BU954</f>
        <v>1</v>
      </c>
      <c r="CH954">
        <f>'Raw Data'!BV954</f>
        <v>1</v>
      </c>
      <c r="CI954">
        <f>'Raw Data'!BW954</f>
        <v>2</v>
      </c>
      <c r="CJ954">
        <f>'Raw Data'!BX954</f>
        <v>3</v>
      </c>
      <c r="CK954">
        <f>'Raw Data'!BY954</f>
        <v>3</v>
      </c>
      <c r="CL954" t="str">
        <f>'Raw Data'!BZ954</f>
        <v>N</v>
      </c>
      <c r="CM954">
        <f t="shared" si="207"/>
        <v>0</v>
      </c>
      <c r="CN954">
        <f>'Raw Data'!CA954</f>
        <v>129</v>
      </c>
      <c r="CO954">
        <f>'Raw Data'!CB954</f>
        <v>53</v>
      </c>
      <c r="CP954">
        <f>'Raw Data'!CC954</f>
        <v>0</v>
      </c>
      <c r="CQ954" t="str">
        <f>'Raw Data'!CD954</f>
        <v>Not Urban</v>
      </c>
      <c r="CR954" t="str">
        <f>'Raw Data'!CE954</f>
        <v>Not Urban</v>
      </c>
      <c r="CS954">
        <f>'Raw Data'!CF954</f>
        <v>0</v>
      </c>
      <c r="CT954">
        <f>'Raw Data'!CG954</f>
        <v>55</v>
      </c>
      <c r="CU954">
        <f>'Raw Data'!CH954</f>
        <v>4280</v>
      </c>
      <c r="CV954" t="str">
        <f>'Raw Data'!CI954</f>
        <v xml:space="preserve"> </v>
      </c>
      <c r="CW954">
        <f>'Raw Data'!CJ954</f>
        <v>0</v>
      </c>
      <c r="CX954">
        <f>'Raw Data'!CK954</f>
        <v>1.211544</v>
      </c>
      <c r="CY954">
        <f>'Raw Data'!CL954</f>
        <v>14</v>
      </c>
      <c r="CZ954" t="str">
        <f>'Raw Data'!CM954</f>
        <v>State Mainline</v>
      </c>
      <c r="DA954">
        <f>'Raw Data'!CN954</f>
        <v>4280</v>
      </c>
      <c r="DB954">
        <f>'Raw Data'!CO954</f>
        <v>288870</v>
      </c>
      <c r="DC954">
        <f>'Raw Data'!CP954</f>
        <v>26.277999999999999</v>
      </c>
      <c r="DD954">
        <f>'Raw Data'!CQ954</f>
        <v>27.49</v>
      </c>
      <c r="DE954">
        <f>'Raw Data'!CR954</f>
        <v>288870</v>
      </c>
      <c r="DF954">
        <f>'Raw Data'!CS954</f>
        <v>0</v>
      </c>
      <c r="DG954">
        <f>'Raw Data'!CT954</f>
        <v>6396.9541069999996</v>
      </c>
      <c r="DH954">
        <f>'Raw Data'!CU954</f>
        <v>100</v>
      </c>
      <c r="DI954">
        <f>'Raw Data'!CV954</f>
        <v>25078</v>
      </c>
      <c r="DJ954">
        <f>'Raw Data'!CW954</f>
        <v>4.2934E-2</v>
      </c>
      <c r="DK954">
        <f>'Raw Data'!CX954</f>
        <v>0</v>
      </c>
      <c r="DL954">
        <f>'Raw Data'!CY954</f>
        <v>3.3709999999999999E-3</v>
      </c>
      <c r="DM954">
        <f>'Raw Data'!CZ954</f>
        <v>245</v>
      </c>
      <c r="DN954" t="str">
        <f>'Raw Data'!DA954</f>
        <v>129-0169</v>
      </c>
      <c r="DO954" t="str">
        <f>'Raw Data'!DB954</f>
        <v>3R : Rural Principal Arterial - Other</v>
      </c>
      <c r="DP954" t="str">
        <f>'Raw Data'!DC954</f>
        <v>34.450566, -84.668983</v>
      </c>
      <c r="DQ954">
        <f>'Raw Data'!DD954</f>
        <v>-84.668982999999997</v>
      </c>
      <c r="DR954">
        <f>'Raw Data'!DE954</f>
        <v>34.450566000000002</v>
      </c>
      <c r="DS954">
        <f>'Raw Data'!DF954</f>
        <v>34.450566000000002</v>
      </c>
      <c r="DT954">
        <f>'Raw Data'!DG954</f>
        <v>-84.668982999999997</v>
      </c>
      <c r="DU954">
        <f>'Raw Data'!DH954</f>
        <v>1.5249E-2</v>
      </c>
      <c r="DV954">
        <f>'Raw Data'!DI954</f>
        <v>3.3709999999999999E-3</v>
      </c>
      <c r="DW954">
        <f>'Raw Data'!DJ954</f>
        <v>130</v>
      </c>
      <c r="DX954" s="11">
        <f t="shared" si="208"/>
        <v>4676.666666666667</v>
      </c>
      <c r="DY954" s="5">
        <f t="shared" si="209"/>
        <v>3802.5</v>
      </c>
      <c r="DZ954" s="5">
        <f t="shared" si="202"/>
        <v>874.16666666666697</v>
      </c>
      <c r="EA954" s="5">
        <f t="shared" si="203"/>
        <v>0.22989261450799919</v>
      </c>
      <c r="EB954" s="5">
        <f t="shared" si="204"/>
        <v>4239.5833333333339</v>
      </c>
      <c r="EC954">
        <f>'Raw Data'!DK954</f>
        <v>4390</v>
      </c>
      <c r="ED954">
        <f>'Raw Data'!DL954</f>
        <v>13.4</v>
      </c>
      <c r="EE954">
        <f>'Raw Data'!DM954</f>
        <v>4890</v>
      </c>
      <c r="EF954">
        <f>'Raw Data'!DN954</f>
        <v>16.899999999999999</v>
      </c>
      <c r="EG954">
        <f>'Raw Data'!DO954</f>
        <v>4750</v>
      </c>
      <c r="EH954">
        <f>'Raw Data'!DP954</f>
        <v>16.899999999999999</v>
      </c>
      <c r="EI954">
        <f>'Raw Data'!DQ954</f>
        <v>4410</v>
      </c>
      <c r="EJ954">
        <f>'Raw Data'!DR954</f>
        <v>0</v>
      </c>
      <c r="EK954">
        <f>'Raw Data'!DS954</f>
        <v>4280</v>
      </c>
      <c r="EL954">
        <f>'Raw Data'!DT954</f>
        <v>19.5</v>
      </c>
      <c r="EM954">
        <f>'Raw Data'!DU954</f>
        <v>3670</v>
      </c>
      <c r="EN954">
        <f>'Raw Data'!DV954</f>
        <v>18</v>
      </c>
      <c r="EO954">
        <f>'Raw Data'!DW954</f>
        <v>3490</v>
      </c>
      <c r="EP954">
        <f>'Raw Data'!DX954</f>
        <v>18.899999999999999</v>
      </c>
      <c r="EQ954">
        <f>'Raw Data'!DY954</f>
        <v>3770</v>
      </c>
      <c r="ER954">
        <f>'Raw Data'!DZ954</f>
        <v>16.899999999999999</v>
      </c>
      <c r="ES954">
        <f>'Raw Data'!EA954</f>
        <v>3770</v>
      </c>
      <c r="ET954">
        <f>'Raw Data'!EB954</f>
        <v>16.899999999999999</v>
      </c>
      <c r="EU954">
        <f>'Raw Data'!EC954</f>
        <v>3560</v>
      </c>
      <c r="EV954">
        <f>'Raw Data'!ED954</f>
        <v>19.399999999999999</v>
      </c>
      <c r="EW954">
        <f>'Raw Data'!EE954</f>
        <v>0</v>
      </c>
    </row>
    <row r="955" spans="1:153" x14ac:dyDescent="0.3">
      <c r="A955">
        <f>'Raw Data'!A955</f>
        <v>953</v>
      </c>
      <c r="B955" t="str">
        <f>'Raw Data'!B955</f>
        <v>Point</v>
      </c>
      <c r="C955">
        <f>'Raw Data'!C955</f>
        <v>941</v>
      </c>
      <c r="D955">
        <f>'Raw Data'!D955</f>
        <v>16853</v>
      </c>
      <c r="E955" t="str">
        <f>'Raw Data'!E955</f>
        <v>Point</v>
      </c>
      <c r="F955">
        <f>'Raw Data'!F955</f>
        <v>7197794</v>
      </c>
      <c r="G955" t="str">
        <f>'Raw Data'!G955</f>
        <v>Gsp Post 00</v>
      </c>
      <c r="H955" s="3">
        <f>'Raw Data'!H955</f>
        <v>43593</v>
      </c>
      <c r="L955">
        <f t="shared" si="196"/>
        <v>0</v>
      </c>
      <c r="M955" s="5">
        <f t="shared" si="197"/>
        <v>43593</v>
      </c>
      <c r="N955" s="5">
        <f t="shared" si="205"/>
        <v>2019</v>
      </c>
      <c r="O955" s="5" t="str" cm="1">
        <f t="array" ref="O955">_xlfn.IFS(N955&lt;=2016,"before treatment",N955=2017,"unknown",N955&gt;2017,"after treatment")</f>
        <v>after treatment</v>
      </c>
      <c r="P955" s="5">
        <f t="shared" si="198"/>
        <v>0</v>
      </c>
      <c r="Q955" s="5">
        <f t="shared" si="199"/>
        <v>1</v>
      </c>
      <c r="R955" t="str">
        <f>'Raw Data'!I955</f>
        <v>Gordon</v>
      </c>
      <c r="S955" t="str">
        <f>'Raw Data'!J955</f>
        <v>Fairmount Hwy SE</v>
      </c>
      <c r="T955" t="str">
        <f>'Raw Data'!K955</f>
        <v>(none)</v>
      </c>
      <c r="U955" t="str">
        <f>'Raw Data'!L955</f>
        <v>(C) Possible Injury / Complaint</v>
      </c>
      <c r="V955">
        <f>'Raw Data'!M955</f>
        <v>0</v>
      </c>
      <c r="W955">
        <f>'Raw Data'!N955</f>
        <v>0</v>
      </c>
      <c r="X955">
        <f>'Raw Data'!O955</f>
        <v>0</v>
      </c>
      <c r="Y955" t="str">
        <f>'Raw Data'!P955</f>
        <v>Not a Collision with Motor Vehicle</v>
      </c>
      <c r="Z955" t="str">
        <f>'Raw Data'!Q955</f>
        <v>On Shoulder</v>
      </c>
      <c r="AA955" t="str">
        <f>'Raw Data'!R955</f>
        <v>Embankment</v>
      </c>
      <c r="AB955" t="str">
        <f>'Raw Data'!S955</f>
        <v>Embankment</v>
      </c>
      <c r="AC955" t="str">
        <f>'Raw Data'!T955</f>
        <v>Driver Lost Control</v>
      </c>
      <c r="AD955">
        <f>'Raw Data'!U955</f>
        <v>1</v>
      </c>
      <c r="AE955" s="5" t="str">
        <f t="shared" si="206"/>
        <v>Yes</v>
      </c>
      <c r="AF955" t="str">
        <f>'Raw Data'!V955</f>
        <v>Negotiating a Curve</v>
      </c>
      <c r="AG955" s="5">
        <f t="shared" si="200"/>
        <v>0</v>
      </c>
      <c r="AH955" t="str">
        <f>'Raw Data'!W955</f>
        <v>West</v>
      </c>
      <c r="AI955" t="str">
        <f>'Raw Data'!X955</f>
        <v>Daylight</v>
      </c>
      <c r="AJ955" t="str">
        <f>'Raw Data'!Y955</f>
        <v>Dry</v>
      </c>
      <c r="AK955">
        <f>'Raw Data'!Z955</f>
        <v>63</v>
      </c>
      <c r="AL955" t="str">
        <f>'Raw Data'!AA955</f>
        <v>Lap and Shoulder Belt Used</v>
      </c>
      <c r="AM955" s="5">
        <f t="shared" si="201"/>
        <v>0</v>
      </c>
      <c r="AN955" t="str">
        <f>'Raw Data'!AB955</f>
        <v>Sports Utility Vehicle (SUV)</v>
      </c>
      <c r="AO955" t="str">
        <f>'Raw Data'!AC955</f>
        <v>1291005300I</v>
      </c>
      <c r="AP955">
        <f>'Raw Data'!AD955</f>
        <v>27.469377000000001</v>
      </c>
      <c r="AQ955">
        <f>'Raw Data'!AE955</f>
        <v>34.445729999999998</v>
      </c>
      <c r="AR955">
        <f>'Raw Data'!AF955</f>
        <v>-84.653903</v>
      </c>
      <c r="AS955">
        <f>'Raw Data'!AG955</f>
        <v>130</v>
      </c>
      <c r="AT955">
        <f>'Raw Data'!AH955</f>
        <v>32</v>
      </c>
      <c r="AU955">
        <f>'Raw Data'!AI955</f>
        <v>799</v>
      </c>
      <c r="AV955" t="str">
        <f>'Raw Data'!AJ955</f>
        <v>D6_0053_00_I</v>
      </c>
      <c r="AW955">
        <f>'Raw Data'!AK955</f>
        <v>35</v>
      </c>
      <c r="AX955">
        <f>'Raw Data'!AL955</f>
        <v>36</v>
      </c>
      <c r="AY955" t="str">
        <f>'Raw Data'!AM955</f>
        <v>split</v>
      </c>
      <c r="AZ955">
        <f>'Raw Data'!AN955</f>
        <v>519.9</v>
      </c>
      <c r="BA955">
        <f>'Raw Data'!AO955</f>
        <v>117.4</v>
      </c>
      <c r="BB955">
        <f>'Raw Data'!AP955</f>
        <v>1067.3</v>
      </c>
      <c r="BC955">
        <f>'Raw Data'!AQ955</f>
        <v>-84.654354999999995</v>
      </c>
      <c r="BD955">
        <f>'Raw Data'!AR955</f>
        <v>34.446252999999999</v>
      </c>
      <c r="BE955">
        <f>'Raw Data'!AS955</f>
        <v>-84.651432999999997</v>
      </c>
      <c r="BF955">
        <f>'Raw Data'!AT955</f>
        <v>34.445836</v>
      </c>
      <c r="BG955" t="str">
        <f>'Raw Data'!AU955</f>
        <v>1291005300I</v>
      </c>
      <c r="BH955">
        <f>'Raw Data'!AV955</f>
        <v>1</v>
      </c>
      <c r="BI955">
        <f>'Raw Data'!AW955</f>
        <v>129</v>
      </c>
      <c r="BJ955">
        <f>'Raw Data'!AX955</f>
        <v>53</v>
      </c>
      <c r="BK955">
        <f>'Raw Data'!AY955</f>
        <v>0</v>
      </c>
      <c r="BL955">
        <f>'Raw Data'!AZ955</f>
        <v>55</v>
      </c>
      <c r="BM955">
        <f>'Raw Data'!BA955</f>
        <v>9.16</v>
      </c>
      <c r="BN955">
        <f>'Raw Data'!BB955</f>
        <v>8.2100000000000009</v>
      </c>
      <c r="BO955">
        <f>'Raw Data'!BC955</f>
        <v>1061.4000000000001</v>
      </c>
      <c r="BP955">
        <f>'Raw Data'!BD955</f>
        <v>1079.7</v>
      </c>
      <c r="BQ955">
        <f>'Raw Data'!BE955</f>
        <v>1112.2</v>
      </c>
      <c r="BR955">
        <f>'Raw Data'!BF955</f>
        <v>0</v>
      </c>
      <c r="BS955">
        <f>'Raw Data'!BG955</f>
        <v>42.5</v>
      </c>
      <c r="BT955">
        <f>'Raw Data'!BH955</f>
        <v>12.5</v>
      </c>
      <c r="BU955">
        <f>'Raw Data'!BI955</f>
        <v>42614</v>
      </c>
      <c r="BV955" t="str">
        <f>'Raw Data'!BJ955</f>
        <v>NONE</v>
      </c>
      <c r="BW955">
        <f>'Raw Data'!BK955</f>
        <v>3.3709999999999999E-3</v>
      </c>
      <c r="BX955">
        <f>'Raw Data'!BL955</f>
        <v>25550</v>
      </c>
      <c r="BY955">
        <f>'Raw Data'!BM955</f>
        <v>25055</v>
      </c>
      <c r="BZ955" t="str">
        <f>'Raw Data'!BN955</f>
        <v>1291005300I</v>
      </c>
      <c r="CA955" t="str">
        <f>'Raw Data'!BO955</f>
        <v>GORDON</v>
      </c>
      <c r="CB955">
        <f>'Raw Data'!BP955</f>
        <v>1</v>
      </c>
      <c r="CC955">
        <f>'Raw Data'!BQ955</f>
        <v>5300</v>
      </c>
      <c r="CD955">
        <f>'Raw Data'!BR955</f>
        <v>6</v>
      </c>
      <c r="CE955">
        <f>'Raw Data'!BS955</f>
        <v>1</v>
      </c>
      <c r="CF955">
        <f>'Raw Data'!BT955</f>
        <v>2</v>
      </c>
      <c r="CG955">
        <f>'Raw Data'!BU955</f>
        <v>1</v>
      </c>
      <c r="CH955">
        <f>'Raw Data'!BV955</f>
        <v>1</v>
      </c>
      <c r="CI955">
        <f>'Raw Data'!BW955</f>
        <v>2</v>
      </c>
      <c r="CJ955">
        <f>'Raw Data'!BX955</f>
        <v>3</v>
      </c>
      <c r="CK955">
        <f>'Raw Data'!BY955</f>
        <v>3</v>
      </c>
      <c r="CL955" t="str">
        <f>'Raw Data'!BZ955</f>
        <v>N</v>
      </c>
      <c r="CM955">
        <f t="shared" si="207"/>
        <v>0</v>
      </c>
      <c r="CN955">
        <f>'Raw Data'!CA955</f>
        <v>129</v>
      </c>
      <c r="CO955">
        <f>'Raw Data'!CB955</f>
        <v>53</v>
      </c>
      <c r="CP955">
        <f>'Raw Data'!CC955</f>
        <v>0</v>
      </c>
      <c r="CQ955" t="str">
        <f>'Raw Data'!CD955</f>
        <v>Not Urban</v>
      </c>
      <c r="CR955" t="str">
        <f>'Raw Data'!CE955</f>
        <v>Not Urban</v>
      </c>
      <c r="CS955">
        <f>'Raw Data'!CF955</f>
        <v>0</v>
      </c>
      <c r="CT955">
        <f>'Raw Data'!CG955</f>
        <v>55</v>
      </c>
      <c r="CU955">
        <f>'Raw Data'!CH955</f>
        <v>4280</v>
      </c>
      <c r="CV955" t="str">
        <f>'Raw Data'!CI955</f>
        <v xml:space="preserve"> </v>
      </c>
      <c r="CW955">
        <f>'Raw Data'!CJ955</f>
        <v>0</v>
      </c>
      <c r="CX955">
        <f>'Raw Data'!CK955</f>
        <v>1.211544</v>
      </c>
      <c r="CY955">
        <f>'Raw Data'!CL955</f>
        <v>14</v>
      </c>
      <c r="CZ955" t="str">
        <f>'Raw Data'!CM955</f>
        <v>State Mainline</v>
      </c>
      <c r="DA955">
        <f>'Raw Data'!CN955</f>
        <v>4280</v>
      </c>
      <c r="DB955">
        <f>'Raw Data'!CO955</f>
        <v>288870</v>
      </c>
      <c r="DC955">
        <f>'Raw Data'!CP955</f>
        <v>26.277999999999999</v>
      </c>
      <c r="DD955">
        <f>'Raw Data'!CQ955</f>
        <v>27.49</v>
      </c>
      <c r="DE955">
        <f>'Raw Data'!CR955</f>
        <v>288870</v>
      </c>
      <c r="DF955">
        <f>'Raw Data'!CS955</f>
        <v>0</v>
      </c>
      <c r="DG955">
        <f>'Raw Data'!CT955</f>
        <v>6396.9541069999996</v>
      </c>
      <c r="DH955">
        <f>'Raw Data'!CU955</f>
        <v>100</v>
      </c>
      <c r="DI955">
        <f>'Raw Data'!CV955</f>
        <v>25078</v>
      </c>
      <c r="DJ955">
        <f>'Raw Data'!CW955</f>
        <v>4.2934E-2</v>
      </c>
      <c r="DK955">
        <f>'Raw Data'!CX955</f>
        <v>0</v>
      </c>
      <c r="DL955">
        <f>'Raw Data'!CY955</f>
        <v>3.3709999999999999E-3</v>
      </c>
      <c r="DM955">
        <f>'Raw Data'!CZ955</f>
        <v>245</v>
      </c>
      <c r="DN955" t="str">
        <f>'Raw Data'!DA955</f>
        <v>129-0169</v>
      </c>
      <c r="DO955" t="str">
        <f>'Raw Data'!DB955</f>
        <v>3R : Rural Principal Arterial - Other</v>
      </c>
      <c r="DP955" t="str">
        <f>'Raw Data'!DC955</f>
        <v>34.450566, -84.668983</v>
      </c>
      <c r="DQ955">
        <f>'Raw Data'!DD955</f>
        <v>-84.668982999999997</v>
      </c>
      <c r="DR955">
        <f>'Raw Data'!DE955</f>
        <v>34.450566000000002</v>
      </c>
      <c r="DS955">
        <f>'Raw Data'!DF955</f>
        <v>34.450566000000002</v>
      </c>
      <c r="DT955">
        <f>'Raw Data'!DG955</f>
        <v>-84.668982999999997</v>
      </c>
      <c r="DU955">
        <f>'Raw Data'!DH955</f>
        <v>1.5249E-2</v>
      </c>
      <c r="DV955">
        <f>'Raw Data'!DI955</f>
        <v>3.3709999999999999E-3</v>
      </c>
      <c r="DW955">
        <f>'Raw Data'!DJ955</f>
        <v>130</v>
      </c>
      <c r="DX955" s="11">
        <f t="shared" si="208"/>
        <v>4676.666666666667</v>
      </c>
      <c r="DY955" s="5">
        <f t="shared" si="209"/>
        <v>3802.5</v>
      </c>
      <c r="DZ955" s="5">
        <f t="shared" si="202"/>
        <v>874.16666666666697</v>
      </c>
      <c r="EA955" s="5">
        <f t="shared" si="203"/>
        <v>0.22989261450799919</v>
      </c>
      <c r="EB955" s="5">
        <f t="shared" si="204"/>
        <v>4239.5833333333339</v>
      </c>
      <c r="EC955">
        <f>'Raw Data'!DK955</f>
        <v>4390</v>
      </c>
      <c r="ED955">
        <f>'Raw Data'!DL955</f>
        <v>13.4</v>
      </c>
      <c r="EE955">
        <f>'Raw Data'!DM955</f>
        <v>4890</v>
      </c>
      <c r="EF955">
        <f>'Raw Data'!DN955</f>
        <v>16.899999999999999</v>
      </c>
      <c r="EG955">
        <f>'Raw Data'!DO955</f>
        <v>4750</v>
      </c>
      <c r="EH955">
        <f>'Raw Data'!DP955</f>
        <v>16.899999999999999</v>
      </c>
      <c r="EI955">
        <f>'Raw Data'!DQ955</f>
        <v>4410</v>
      </c>
      <c r="EJ955">
        <f>'Raw Data'!DR955</f>
        <v>0</v>
      </c>
      <c r="EK955">
        <f>'Raw Data'!DS955</f>
        <v>4280</v>
      </c>
      <c r="EL955">
        <f>'Raw Data'!DT955</f>
        <v>19.5</v>
      </c>
      <c r="EM955">
        <f>'Raw Data'!DU955</f>
        <v>3670</v>
      </c>
      <c r="EN955">
        <f>'Raw Data'!DV955</f>
        <v>18</v>
      </c>
      <c r="EO955">
        <f>'Raw Data'!DW955</f>
        <v>3490</v>
      </c>
      <c r="EP955">
        <f>'Raw Data'!DX955</f>
        <v>18.899999999999999</v>
      </c>
      <c r="EQ955">
        <f>'Raw Data'!DY955</f>
        <v>3770</v>
      </c>
      <c r="ER955">
        <f>'Raw Data'!DZ955</f>
        <v>16.899999999999999</v>
      </c>
      <c r="ES955">
        <f>'Raw Data'!EA955</f>
        <v>3770</v>
      </c>
      <c r="ET955">
        <f>'Raw Data'!EB955</f>
        <v>16.899999999999999</v>
      </c>
      <c r="EU955">
        <f>'Raw Data'!EC955</f>
        <v>3560</v>
      </c>
      <c r="EV955">
        <f>'Raw Data'!ED955</f>
        <v>19.399999999999999</v>
      </c>
      <c r="EW955">
        <f>'Raw Data'!EE955</f>
        <v>0</v>
      </c>
    </row>
    <row r="956" spans="1:153" x14ac:dyDescent="0.3">
      <c r="A956">
        <f>'Raw Data'!A956</f>
        <v>954</v>
      </c>
      <c r="B956" t="str">
        <f>'Raw Data'!B956</f>
        <v>Point</v>
      </c>
      <c r="C956">
        <f>'Raw Data'!C956</f>
        <v>942</v>
      </c>
      <c r="D956">
        <f>'Raw Data'!D956</f>
        <v>16878</v>
      </c>
      <c r="E956" t="str">
        <f>'Raw Data'!E956</f>
        <v>Point</v>
      </c>
      <c r="F956">
        <f>'Raw Data'!F956</f>
        <v>7202030</v>
      </c>
      <c r="G956" t="str">
        <f>'Raw Data'!G956</f>
        <v>Gsp Post 00</v>
      </c>
      <c r="H956" s="3">
        <f>'Raw Data'!H956</f>
        <v>43592</v>
      </c>
      <c r="L956">
        <f t="shared" si="196"/>
        <v>0</v>
      </c>
      <c r="M956" s="5">
        <f t="shared" si="197"/>
        <v>43592</v>
      </c>
      <c r="N956" s="5">
        <f t="shared" si="205"/>
        <v>2019</v>
      </c>
      <c r="O956" s="5" t="str" cm="1">
        <f t="array" ref="O956">_xlfn.IFS(N956&lt;=2016,"before treatment",N956=2017,"unknown",N956&gt;2017,"after treatment")</f>
        <v>after treatment</v>
      </c>
      <c r="P956" s="5">
        <f t="shared" si="198"/>
        <v>0</v>
      </c>
      <c r="Q956" s="5">
        <f t="shared" si="199"/>
        <v>1</v>
      </c>
      <c r="R956" t="str">
        <f>'Raw Data'!I956</f>
        <v>Pickens</v>
      </c>
      <c r="S956" t="str">
        <f>'Raw Data'!J956</f>
        <v>State Route 53</v>
      </c>
      <c r="T956" t="str">
        <f>'Raw Data'!K956</f>
        <v>(none)</v>
      </c>
      <c r="U956" t="str">
        <f>'Raw Data'!L956</f>
        <v>(A) Suspected Serious Injury</v>
      </c>
      <c r="V956">
        <f>'Raw Data'!M956</f>
        <v>0</v>
      </c>
      <c r="W956">
        <f>'Raw Data'!N956</f>
        <v>1</v>
      </c>
      <c r="X956">
        <f>'Raw Data'!O956</f>
        <v>1</v>
      </c>
      <c r="Y956" t="str">
        <f>'Raw Data'!P956</f>
        <v>Not a Collision with Motor Vehicle</v>
      </c>
      <c r="Z956" t="str">
        <f>'Raw Data'!Q956</f>
        <v>On Shoulder</v>
      </c>
      <c r="AA956" t="str">
        <f>'Raw Data'!R956</f>
        <v>Embankment</v>
      </c>
      <c r="AB956" t="str">
        <f>'Raw Data'!S956</f>
        <v>Over Turn</v>
      </c>
      <c r="AC956" t="str">
        <f>'Raw Data'!T956</f>
        <v>Other</v>
      </c>
      <c r="AD956">
        <f>'Raw Data'!U956</f>
        <v>1</v>
      </c>
      <c r="AE956" s="5" t="str">
        <f t="shared" si="206"/>
        <v>Yes</v>
      </c>
      <c r="AF956" t="str">
        <f>'Raw Data'!V956</f>
        <v>Negotiating a Curve</v>
      </c>
      <c r="AG956" s="5">
        <f t="shared" si="200"/>
        <v>0</v>
      </c>
      <c r="AH956" t="str">
        <f>'Raw Data'!W956</f>
        <v>West</v>
      </c>
      <c r="AI956" t="str">
        <f>'Raw Data'!X956</f>
        <v>Daylight</v>
      </c>
      <c r="AJ956" t="str">
        <f>'Raw Data'!Y956</f>
        <v>Dry</v>
      </c>
      <c r="AK956">
        <f>'Raw Data'!Z956</f>
        <v>70</v>
      </c>
      <c r="AL956" t="str">
        <f>'Raw Data'!AA956</f>
        <v>["Lap and Shoulder Belt Used","None Used"]</v>
      </c>
      <c r="AM956" s="5">
        <f t="shared" si="201"/>
        <v>0</v>
      </c>
      <c r="AN956" t="str">
        <f>'Raw Data'!AB956</f>
        <v>Pickup Truck</v>
      </c>
      <c r="AO956" t="str">
        <f>'Raw Data'!AC956</f>
        <v>2271005300I</v>
      </c>
      <c r="AP956">
        <f>'Raw Data'!AD956</f>
        <v>6.3046000000000005E-2</v>
      </c>
      <c r="AQ956">
        <f>'Raw Data'!AE956</f>
        <v>34.445369999999997</v>
      </c>
      <c r="AR956">
        <f>'Raw Data'!AF956</f>
        <v>-84.652570999999995</v>
      </c>
      <c r="AS956">
        <f>'Raw Data'!AG956</f>
        <v>130</v>
      </c>
      <c r="AT956">
        <f>'Raw Data'!AH956</f>
        <v>32</v>
      </c>
      <c r="AU956">
        <f>'Raw Data'!AI956</f>
        <v>799</v>
      </c>
      <c r="AV956" t="str">
        <f>'Raw Data'!AJ956</f>
        <v>D6_0053_00_I</v>
      </c>
      <c r="AW956">
        <f>'Raw Data'!AK956</f>
        <v>35</v>
      </c>
      <c r="AX956">
        <f>'Raw Data'!AL956</f>
        <v>36</v>
      </c>
      <c r="AY956" t="str">
        <f>'Raw Data'!AM956</f>
        <v>split</v>
      </c>
      <c r="AZ956">
        <f>'Raw Data'!AN956</f>
        <v>519.9</v>
      </c>
      <c r="BA956">
        <f>'Raw Data'!AO956</f>
        <v>117.4</v>
      </c>
      <c r="BB956">
        <f>'Raw Data'!AP956</f>
        <v>1067.3</v>
      </c>
      <c r="BC956">
        <f>'Raw Data'!AQ956</f>
        <v>-84.654354999999995</v>
      </c>
      <c r="BD956">
        <f>'Raw Data'!AR956</f>
        <v>34.446252999999999</v>
      </c>
      <c r="BE956">
        <f>'Raw Data'!AS956</f>
        <v>-84.651432999999997</v>
      </c>
      <c r="BF956">
        <f>'Raw Data'!AT956</f>
        <v>34.445836</v>
      </c>
      <c r="BG956" t="str">
        <f>'Raw Data'!AU956</f>
        <v>1291005300I</v>
      </c>
      <c r="BH956">
        <f>'Raw Data'!AV956</f>
        <v>1</v>
      </c>
      <c r="BI956">
        <f>'Raw Data'!AW956</f>
        <v>129</v>
      </c>
      <c r="BJ956">
        <f>'Raw Data'!AX956</f>
        <v>53</v>
      </c>
      <c r="BK956">
        <f>'Raw Data'!AY956</f>
        <v>0</v>
      </c>
      <c r="BL956">
        <f>'Raw Data'!AZ956</f>
        <v>55</v>
      </c>
      <c r="BM956">
        <f>'Raw Data'!BA956</f>
        <v>9.16</v>
      </c>
      <c r="BN956">
        <f>'Raw Data'!BB956</f>
        <v>8.2100000000000009</v>
      </c>
      <c r="BO956">
        <f>'Raw Data'!BC956</f>
        <v>1061.4000000000001</v>
      </c>
      <c r="BP956">
        <f>'Raw Data'!BD956</f>
        <v>1079.7</v>
      </c>
      <c r="BQ956">
        <f>'Raw Data'!BE956</f>
        <v>1112.2</v>
      </c>
      <c r="BR956">
        <f>'Raw Data'!BF956</f>
        <v>0</v>
      </c>
      <c r="BS956">
        <f>'Raw Data'!BG956</f>
        <v>42.5</v>
      </c>
      <c r="BT956">
        <f>'Raw Data'!BH956</f>
        <v>12.5</v>
      </c>
      <c r="BU956">
        <f>'Raw Data'!BI956</f>
        <v>42614</v>
      </c>
      <c r="BV956" t="str">
        <f>'Raw Data'!BJ956</f>
        <v>NONE</v>
      </c>
      <c r="BW956">
        <f>'Raw Data'!BK956</f>
        <v>3.3709999999999999E-3</v>
      </c>
      <c r="BX956">
        <f>'Raw Data'!BL956</f>
        <v>25550</v>
      </c>
      <c r="BY956">
        <f>'Raw Data'!BM956</f>
        <v>25055</v>
      </c>
      <c r="BZ956" t="str">
        <f>'Raw Data'!BN956</f>
        <v>1291005300I</v>
      </c>
      <c r="CA956" t="str">
        <f>'Raw Data'!BO956</f>
        <v>GORDON</v>
      </c>
      <c r="CB956">
        <f>'Raw Data'!BP956</f>
        <v>1</v>
      </c>
      <c r="CC956">
        <f>'Raw Data'!BQ956</f>
        <v>5300</v>
      </c>
      <c r="CD956">
        <f>'Raw Data'!BR956</f>
        <v>6</v>
      </c>
      <c r="CE956">
        <f>'Raw Data'!BS956</f>
        <v>1</v>
      </c>
      <c r="CF956">
        <f>'Raw Data'!BT956</f>
        <v>2</v>
      </c>
      <c r="CG956">
        <f>'Raw Data'!BU956</f>
        <v>1</v>
      </c>
      <c r="CH956">
        <f>'Raw Data'!BV956</f>
        <v>1</v>
      </c>
      <c r="CI956">
        <f>'Raw Data'!BW956</f>
        <v>2</v>
      </c>
      <c r="CJ956">
        <f>'Raw Data'!BX956</f>
        <v>3</v>
      </c>
      <c r="CK956">
        <f>'Raw Data'!BY956</f>
        <v>3</v>
      </c>
      <c r="CL956" t="str">
        <f>'Raw Data'!BZ956</f>
        <v>N</v>
      </c>
      <c r="CM956">
        <f t="shared" si="207"/>
        <v>0</v>
      </c>
      <c r="CN956">
        <f>'Raw Data'!CA956</f>
        <v>129</v>
      </c>
      <c r="CO956">
        <f>'Raw Data'!CB956</f>
        <v>53</v>
      </c>
      <c r="CP956">
        <f>'Raw Data'!CC956</f>
        <v>0</v>
      </c>
      <c r="CQ956" t="str">
        <f>'Raw Data'!CD956</f>
        <v>Not Urban</v>
      </c>
      <c r="CR956" t="str">
        <f>'Raw Data'!CE956</f>
        <v>Not Urban</v>
      </c>
      <c r="CS956">
        <f>'Raw Data'!CF956</f>
        <v>0</v>
      </c>
      <c r="CT956">
        <f>'Raw Data'!CG956</f>
        <v>55</v>
      </c>
      <c r="CU956">
        <f>'Raw Data'!CH956</f>
        <v>4280</v>
      </c>
      <c r="CV956" t="str">
        <f>'Raw Data'!CI956</f>
        <v xml:space="preserve"> </v>
      </c>
      <c r="CW956">
        <f>'Raw Data'!CJ956</f>
        <v>0</v>
      </c>
      <c r="CX956">
        <f>'Raw Data'!CK956</f>
        <v>1.211544</v>
      </c>
      <c r="CY956">
        <f>'Raw Data'!CL956</f>
        <v>14</v>
      </c>
      <c r="CZ956" t="str">
        <f>'Raw Data'!CM956</f>
        <v>State Mainline</v>
      </c>
      <c r="DA956">
        <f>'Raw Data'!CN956</f>
        <v>4280</v>
      </c>
      <c r="DB956">
        <f>'Raw Data'!CO956</f>
        <v>288870</v>
      </c>
      <c r="DC956">
        <f>'Raw Data'!CP956</f>
        <v>26.277999999999999</v>
      </c>
      <c r="DD956">
        <f>'Raw Data'!CQ956</f>
        <v>27.49</v>
      </c>
      <c r="DE956">
        <f>'Raw Data'!CR956</f>
        <v>288870</v>
      </c>
      <c r="DF956">
        <f>'Raw Data'!CS956</f>
        <v>0</v>
      </c>
      <c r="DG956">
        <f>'Raw Data'!CT956</f>
        <v>6396.9541069999996</v>
      </c>
      <c r="DH956">
        <f>'Raw Data'!CU956</f>
        <v>100</v>
      </c>
      <c r="DI956">
        <f>'Raw Data'!CV956</f>
        <v>25078</v>
      </c>
      <c r="DJ956">
        <f>'Raw Data'!CW956</f>
        <v>4.2934E-2</v>
      </c>
      <c r="DK956">
        <f>'Raw Data'!CX956</f>
        <v>0</v>
      </c>
      <c r="DL956">
        <f>'Raw Data'!CY956</f>
        <v>3.3709999999999999E-3</v>
      </c>
      <c r="DM956">
        <f>'Raw Data'!CZ956</f>
        <v>245</v>
      </c>
      <c r="DN956" t="str">
        <f>'Raw Data'!DA956</f>
        <v>129-0169</v>
      </c>
      <c r="DO956" t="str">
        <f>'Raw Data'!DB956</f>
        <v>3R : Rural Principal Arterial - Other</v>
      </c>
      <c r="DP956" t="str">
        <f>'Raw Data'!DC956</f>
        <v>34.450566, -84.668983</v>
      </c>
      <c r="DQ956">
        <f>'Raw Data'!DD956</f>
        <v>-84.668982999999997</v>
      </c>
      <c r="DR956">
        <f>'Raw Data'!DE956</f>
        <v>34.450566000000002</v>
      </c>
      <c r="DS956">
        <f>'Raw Data'!DF956</f>
        <v>34.450566000000002</v>
      </c>
      <c r="DT956">
        <f>'Raw Data'!DG956</f>
        <v>-84.668982999999997</v>
      </c>
      <c r="DU956">
        <f>'Raw Data'!DH956</f>
        <v>1.5249E-2</v>
      </c>
      <c r="DV956">
        <f>'Raw Data'!DI956</f>
        <v>3.3709999999999999E-3</v>
      </c>
      <c r="DW956">
        <f>'Raw Data'!DJ956</f>
        <v>130</v>
      </c>
      <c r="DX956" s="11">
        <f t="shared" si="208"/>
        <v>4676.666666666667</v>
      </c>
      <c r="DY956" s="5">
        <f t="shared" si="209"/>
        <v>3802.5</v>
      </c>
      <c r="DZ956" s="5">
        <f t="shared" si="202"/>
        <v>874.16666666666697</v>
      </c>
      <c r="EA956" s="5">
        <f t="shared" si="203"/>
        <v>0.22989261450799919</v>
      </c>
      <c r="EB956" s="5">
        <f t="shared" si="204"/>
        <v>4239.5833333333339</v>
      </c>
      <c r="EC956">
        <f>'Raw Data'!DK956</f>
        <v>4390</v>
      </c>
      <c r="ED956">
        <f>'Raw Data'!DL956</f>
        <v>13.4</v>
      </c>
      <c r="EE956">
        <f>'Raw Data'!DM956</f>
        <v>4890</v>
      </c>
      <c r="EF956">
        <f>'Raw Data'!DN956</f>
        <v>16.899999999999999</v>
      </c>
      <c r="EG956">
        <f>'Raw Data'!DO956</f>
        <v>4750</v>
      </c>
      <c r="EH956">
        <f>'Raw Data'!DP956</f>
        <v>16.899999999999999</v>
      </c>
      <c r="EI956">
        <f>'Raw Data'!DQ956</f>
        <v>4410</v>
      </c>
      <c r="EJ956">
        <f>'Raw Data'!DR956</f>
        <v>0</v>
      </c>
      <c r="EK956">
        <f>'Raw Data'!DS956</f>
        <v>4280</v>
      </c>
      <c r="EL956">
        <f>'Raw Data'!DT956</f>
        <v>19.5</v>
      </c>
      <c r="EM956">
        <f>'Raw Data'!DU956</f>
        <v>3670</v>
      </c>
      <c r="EN956">
        <f>'Raw Data'!DV956</f>
        <v>18</v>
      </c>
      <c r="EO956">
        <f>'Raw Data'!DW956</f>
        <v>3490</v>
      </c>
      <c r="EP956">
        <f>'Raw Data'!DX956</f>
        <v>18.899999999999999</v>
      </c>
      <c r="EQ956">
        <f>'Raw Data'!DY956</f>
        <v>3770</v>
      </c>
      <c r="ER956">
        <f>'Raw Data'!DZ956</f>
        <v>16.899999999999999</v>
      </c>
      <c r="ES956">
        <f>'Raw Data'!EA956</f>
        <v>3770</v>
      </c>
      <c r="ET956">
        <f>'Raw Data'!EB956</f>
        <v>16.899999999999999</v>
      </c>
      <c r="EU956">
        <f>'Raw Data'!EC956</f>
        <v>3560</v>
      </c>
      <c r="EV956">
        <f>'Raw Data'!ED956</f>
        <v>19.399999999999999</v>
      </c>
      <c r="EW956">
        <f>'Raw Data'!EE956</f>
        <v>0</v>
      </c>
    </row>
    <row r="957" spans="1:153" x14ac:dyDescent="0.3">
      <c r="A957">
        <f>'Raw Data'!A957</f>
        <v>955</v>
      </c>
      <c r="B957" t="str">
        <f>'Raw Data'!B957</f>
        <v>Point</v>
      </c>
      <c r="C957">
        <f>'Raw Data'!C957</f>
        <v>991</v>
      </c>
      <c r="D957">
        <f>'Raw Data'!D957</f>
        <v>47591</v>
      </c>
      <c r="E957" t="str">
        <f>'Raw Data'!E957</f>
        <v>Point</v>
      </c>
      <c r="F957">
        <f>'Raw Data'!F957</f>
        <v>5893794</v>
      </c>
      <c r="G957" t="str">
        <f>'Raw Data'!G957</f>
        <v>Gsp Post 00</v>
      </c>
      <c r="H957" s="3">
        <f>'Raw Data'!H957</f>
        <v>42609</v>
      </c>
      <c r="L957">
        <f t="shared" si="196"/>
        <v>0</v>
      </c>
      <c r="M957" s="5">
        <f t="shared" si="197"/>
        <v>42609</v>
      </c>
      <c r="N957" s="5">
        <f t="shared" si="205"/>
        <v>2016</v>
      </c>
      <c r="O957" s="5" t="str" cm="1">
        <f t="array" ref="O957">_xlfn.IFS(N957&lt;=2016,"before treatment",N957=2017,"unknown",N957&gt;2017,"after treatment")</f>
        <v>before treatment</v>
      </c>
      <c r="P957" s="5">
        <f t="shared" si="198"/>
        <v>1</v>
      </c>
      <c r="Q957" s="5">
        <f t="shared" si="199"/>
        <v>0</v>
      </c>
      <c r="R957" t="str">
        <f>'Raw Data'!I957</f>
        <v>Gordon</v>
      </c>
      <c r="S957" t="str">
        <f>'Raw Data'!J957</f>
        <v>Fairmount Hwy SE</v>
      </c>
      <c r="T957" t="str">
        <f>'Raw Data'!K957</f>
        <v>(none)</v>
      </c>
      <c r="U957" t="str">
        <f>'Raw Data'!L957</f>
        <v>(O) No Injury</v>
      </c>
      <c r="V957">
        <f>'Raw Data'!M957</f>
        <v>0</v>
      </c>
      <c r="W957">
        <f>'Raw Data'!N957</f>
        <v>0</v>
      </c>
      <c r="X957">
        <f>'Raw Data'!O957</f>
        <v>0</v>
      </c>
      <c r="Y957" t="str">
        <f>'Raw Data'!P957</f>
        <v>Not a Collision with Motor Vehicle</v>
      </c>
      <c r="Z957" t="str">
        <f>'Raw Data'!Q957</f>
        <v>On Shoulder</v>
      </c>
      <c r="AA957" t="str">
        <f>'Raw Data'!R957</f>
        <v>Ditch</v>
      </c>
      <c r="AB957" t="str">
        <f>'Raw Data'!S957</f>
        <v>Ditch</v>
      </c>
      <c r="AC957" t="str">
        <f>'Raw Data'!T957</f>
        <v>Too Fast for Conditions</v>
      </c>
      <c r="AD957">
        <f>'Raw Data'!U957</f>
        <v>1</v>
      </c>
      <c r="AE957" s="5" t="str">
        <f t="shared" si="206"/>
        <v>Yes</v>
      </c>
      <c r="AF957" t="str">
        <f>'Raw Data'!V957</f>
        <v>Negotiating a Curve</v>
      </c>
      <c r="AG957" s="5">
        <f t="shared" si="200"/>
        <v>0</v>
      </c>
      <c r="AH957" t="str">
        <f>'Raw Data'!W957</f>
        <v>West</v>
      </c>
      <c r="AI957" t="str">
        <f>'Raw Data'!X957</f>
        <v>Dark-Not Lighted</v>
      </c>
      <c r="AJ957" t="str">
        <f>'Raw Data'!Y957</f>
        <v>Wet</v>
      </c>
      <c r="AK957">
        <f>'Raw Data'!Z957</f>
        <v>56</v>
      </c>
      <c r="AL957" t="str">
        <f>'Raw Data'!AA957</f>
        <v>Lap and Shoulder Belt Used</v>
      </c>
      <c r="AM957" s="5">
        <f t="shared" si="201"/>
        <v>0</v>
      </c>
      <c r="AN957" t="str">
        <f>'Raw Data'!AB957</f>
        <v>Pickup Truck</v>
      </c>
      <c r="AO957" t="str">
        <f>'Raw Data'!AC957</f>
        <v>1291005300I</v>
      </c>
      <c r="AP957">
        <f>'Raw Data'!AD957</f>
        <v>27.408999999999999</v>
      </c>
      <c r="AQ957">
        <f>'Raw Data'!AE957</f>
        <v>34.446434000000004</v>
      </c>
      <c r="AR957">
        <f>'Raw Data'!AF957</f>
        <v>-84.654484999999994</v>
      </c>
      <c r="AS957">
        <f>'Raw Data'!AG957</f>
        <v>130</v>
      </c>
      <c r="AT957">
        <f>'Raw Data'!AH957</f>
        <v>32</v>
      </c>
      <c r="AU957">
        <f>'Raw Data'!AI957</f>
        <v>799</v>
      </c>
      <c r="AV957" t="str">
        <f>'Raw Data'!AJ957</f>
        <v>D6_0053_00_I</v>
      </c>
      <c r="AW957">
        <f>'Raw Data'!AK957</f>
        <v>35</v>
      </c>
      <c r="AX957">
        <f>'Raw Data'!AL957</f>
        <v>36</v>
      </c>
      <c r="AY957" t="str">
        <f>'Raw Data'!AM957</f>
        <v>split</v>
      </c>
      <c r="AZ957">
        <f>'Raw Data'!AN957</f>
        <v>519.9</v>
      </c>
      <c r="BA957">
        <f>'Raw Data'!AO957</f>
        <v>117.4</v>
      </c>
      <c r="BB957">
        <f>'Raw Data'!AP957</f>
        <v>1067.3</v>
      </c>
      <c r="BC957">
        <f>'Raw Data'!AQ957</f>
        <v>-84.654354999999995</v>
      </c>
      <c r="BD957">
        <f>'Raw Data'!AR957</f>
        <v>34.446252999999999</v>
      </c>
      <c r="BE957">
        <f>'Raw Data'!AS957</f>
        <v>-84.651432999999997</v>
      </c>
      <c r="BF957">
        <f>'Raw Data'!AT957</f>
        <v>34.445836</v>
      </c>
      <c r="BG957" t="str">
        <f>'Raw Data'!AU957</f>
        <v>1291005300I</v>
      </c>
      <c r="BH957">
        <f>'Raw Data'!AV957</f>
        <v>1</v>
      </c>
      <c r="BI957">
        <f>'Raw Data'!AW957</f>
        <v>129</v>
      </c>
      <c r="BJ957">
        <f>'Raw Data'!AX957</f>
        <v>53</v>
      </c>
      <c r="BK957">
        <f>'Raw Data'!AY957</f>
        <v>0</v>
      </c>
      <c r="BL957">
        <f>'Raw Data'!AZ957</f>
        <v>55</v>
      </c>
      <c r="BM957">
        <f>'Raw Data'!BA957</f>
        <v>9.16</v>
      </c>
      <c r="BN957">
        <f>'Raw Data'!BB957</f>
        <v>8.2100000000000009</v>
      </c>
      <c r="BO957">
        <f>'Raw Data'!BC957</f>
        <v>1061.4000000000001</v>
      </c>
      <c r="BP957">
        <f>'Raw Data'!BD957</f>
        <v>1079.7</v>
      </c>
      <c r="BQ957">
        <f>'Raw Data'!BE957</f>
        <v>1112.2</v>
      </c>
      <c r="BR957">
        <f>'Raw Data'!BF957</f>
        <v>0</v>
      </c>
      <c r="BS957">
        <f>'Raw Data'!BG957</f>
        <v>42.5</v>
      </c>
      <c r="BT957">
        <f>'Raw Data'!BH957</f>
        <v>12.5</v>
      </c>
      <c r="BU957">
        <f>'Raw Data'!BI957</f>
        <v>42614</v>
      </c>
      <c r="BV957" t="str">
        <f>'Raw Data'!BJ957</f>
        <v>NONE</v>
      </c>
      <c r="BW957">
        <f>'Raw Data'!BK957</f>
        <v>3.3709999999999999E-3</v>
      </c>
      <c r="BX957">
        <f>'Raw Data'!BL957</f>
        <v>25550</v>
      </c>
      <c r="BY957">
        <f>'Raw Data'!BM957</f>
        <v>25055</v>
      </c>
      <c r="BZ957" t="str">
        <f>'Raw Data'!BN957</f>
        <v>1291005300I</v>
      </c>
      <c r="CA957" t="str">
        <f>'Raw Data'!BO957</f>
        <v>GORDON</v>
      </c>
      <c r="CB957">
        <f>'Raw Data'!BP957</f>
        <v>1</v>
      </c>
      <c r="CC957">
        <f>'Raw Data'!BQ957</f>
        <v>5300</v>
      </c>
      <c r="CD957">
        <f>'Raw Data'!BR957</f>
        <v>6</v>
      </c>
      <c r="CE957">
        <f>'Raw Data'!BS957</f>
        <v>1</v>
      </c>
      <c r="CF957">
        <f>'Raw Data'!BT957</f>
        <v>2</v>
      </c>
      <c r="CG957">
        <f>'Raw Data'!BU957</f>
        <v>1</v>
      </c>
      <c r="CH957">
        <f>'Raw Data'!BV957</f>
        <v>1</v>
      </c>
      <c r="CI957">
        <f>'Raw Data'!BW957</f>
        <v>2</v>
      </c>
      <c r="CJ957">
        <f>'Raw Data'!BX957</f>
        <v>3</v>
      </c>
      <c r="CK957">
        <f>'Raw Data'!BY957</f>
        <v>3</v>
      </c>
      <c r="CL957" t="str">
        <f>'Raw Data'!BZ957</f>
        <v>N</v>
      </c>
      <c r="CM957">
        <f t="shared" si="207"/>
        <v>0</v>
      </c>
      <c r="CN957">
        <f>'Raw Data'!CA957</f>
        <v>129</v>
      </c>
      <c r="CO957">
        <f>'Raw Data'!CB957</f>
        <v>53</v>
      </c>
      <c r="CP957">
        <f>'Raw Data'!CC957</f>
        <v>0</v>
      </c>
      <c r="CQ957" t="str">
        <f>'Raw Data'!CD957</f>
        <v>Not Urban</v>
      </c>
      <c r="CR957" t="str">
        <f>'Raw Data'!CE957</f>
        <v>Not Urban</v>
      </c>
      <c r="CS957">
        <f>'Raw Data'!CF957</f>
        <v>0</v>
      </c>
      <c r="CT957">
        <f>'Raw Data'!CG957</f>
        <v>55</v>
      </c>
      <c r="CU957">
        <f>'Raw Data'!CH957</f>
        <v>4280</v>
      </c>
      <c r="CV957" t="str">
        <f>'Raw Data'!CI957</f>
        <v xml:space="preserve"> </v>
      </c>
      <c r="CW957">
        <f>'Raw Data'!CJ957</f>
        <v>0</v>
      </c>
      <c r="CX957">
        <f>'Raw Data'!CK957</f>
        <v>1.211544</v>
      </c>
      <c r="CY957">
        <f>'Raw Data'!CL957</f>
        <v>14</v>
      </c>
      <c r="CZ957" t="str">
        <f>'Raw Data'!CM957</f>
        <v>State Mainline</v>
      </c>
      <c r="DA957">
        <f>'Raw Data'!CN957</f>
        <v>4280</v>
      </c>
      <c r="DB957">
        <f>'Raw Data'!CO957</f>
        <v>288870</v>
      </c>
      <c r="DC957">
        <f>'Raw Data'!CP957</f>
        <v>26.277999999999999</v>
      </c>
      <c r="DD957">
        <f>'Raw Data'!CQ957</f>
        <v>27.49</v>
      </c>
      <c r="DE957">
        <f>'Raw Data'!CR957</f>
        <v>288870</v>
      </c>
      <c r="DF957">
        <f>'Raw Data'!CS957</f>
        <v>0</v>
      </c>
      <c r="DG957">
        <f>'Raw Data'!CT957</f>
        <v>6396.9541069999996</v>
      </c>
      <c r="DH957">
        <f>'Raw Data'!CU957</f>
        <v>100</v>
      </c>
      <c r="DI957">
        <f>'Raw Data'!CV957</f>
        <v>25078</v>
      </c>
      <c r="DJ957">
        <f>'Raw Data'!CW957</f>
        <v>4.2934E-2</v>
      </c>
      <c r="DK957">
        <f>'Raw Data'!CX957</f>
        <v>0</v>
      </c>
      <c r="DL957">
        <f>'Raw Data'!CY957</f>
        <v>3.3709999999999999E-3</v>
      </c>
      <c r="DM957">
        <f>'Raw Data'!CZ957</f>
        <v>245</v>
      </c>
      <c r="DN957" t="str">
        <f>'Raw Data'!DA957</f>
        <v>129-0169</v>
      </c>
      <c r="DO957" t="str">
        <f>'Raw Data'!DB957</f>
        <v>3R : Rural Principal Arterial - Other</v>
      </c>
      <c r="DP957" t="str">
        <f>'Raw Data'!DC957</f>
        <v>34.450566, -84.668983</v>
      </c>
      <c r="DQ957">
        <f>'Raw Data'!DD957</f>
        <v>-84.668982999999997</v>
      </c>
      <c r="DR957">
        <f>'Raw Data'!DE957</f>
        <v>34.450566000000002</v>
      </c>
      <c r="DS957">
        <f>'Raw Data'!DF957</f>
        <v>34.450566000000002</v>
      </c>
      <c r="DT957">
        <f>'Raw Data'!DG957</f>
        <v>-84.668982999999997</v>
      </c>
      <c r="DU957">
        <f>'Raw Data'!DH957</f>
        <v>1.5249E-2</v>
      </c>
      <c r="DV957">
        <f>'Raw Data'!DI957</f>
        <v>3.3709999999999999E-3</v>
      </c>
      <c r="DW957">
        <f>'Raw Data'!DJ957</f>
        <v>130</v>
      </c>
      <c r="DX957" s="11">
        <f t="shared" si="208"/>
        <v>4676.666666666667</v>
      </c>
      <c r="DY957" s="5">
        <f t="shared" si="209"/>
        <v>3802.5</v>
      </c>
      <c r="DZ957" s="5">
        <f t="shared" si="202"/>
        <v>874.16666666666697</v>
      </c>
      <c r="EA957" s="5">
        <f t="shared" si="203"/>
        <v>0.22989261450799919</v>
      </c>
      <c r="EB957" s="5">
        <f t="shared" si="204"/>
        <v>4239.5833333333339</v>
      </c>
      <c r="EC957">
        <f>'Raw Data'!DK957</f>
        <v>4390</v>
      </c>
      <c r="ED957">
        <f>'Raw Data'!DL957</f>
        <v>13.4</v>
      </c>
      <c r="EE957">
        <f>'Raw Data'!DM957</f>
        <v>4890</v>
      </c>
      <c r="EF957">
        <f>'Raw Data'!DN957</f>
        <v>16.899999999999999</v>
      </c>
      <c r="EG957">
        <f>'Raw Data'!DO957</f>
        <v>4750</v>
      </c>
      <c r="EH957">
        <f>'Raw Data'!DP957</f>
        <v>16.899999999999999</v>
      </c>
      <c r="EI957">
        <f>'Raw Data'!DQ957</f>
        <v>4410</v>
      </c>
      <c r="EJ957">
        <f>'Raw Data'!DR957</f>
        <v>0</v>
      </c>
      <c r="EK957">
        <f>'Raw Data'!DS957</f>
        <v>4280</v>
      </c>
      <c r="EL957">
        <f>'Raw Data'!DT957</f>
        <v>19.5</v>
      </c>
      <c r="EM957">
        <f>'Raw Data'!DU957</f>
        <v>3670</v>
      </c>
      <c r="EN957">
        <f>'Raw Data'!DV957</f>
        <v>18</v>
      </c>
      <c r="EO957">
        <f>'Raw Data'!DW957</f>
        <v>3490</v>
      </c>
      <c r="EP957">
        <f>'Raw Data'!DX957</f>
        <v>18.899999999999999</v>
      </c>
      <c r="EQ957">
        <f>'Raw Data'!DY957</f>
        <v>3770</v>
      </c>
      <c r="ER957">
        <f>'Raw Data'!DZ957</f>
        <v>16.899999999999999</v>
      </c>
      <c r="ES957">
        <f>'Raw Data'!EA957</f>
        <v>3770</v>
      </c>
      <c r="ET957">
        <f>'Raw Data'!EB957</f>
        <v>16.899999999999999</v>
      </c>
      <c r="EU957">
        <f>'Raw Data'!EC957</f>
        <v>3560</v>
      </c>
      <c r="EV957">
        <f>'Raw Data'!ED957</f>
        <v>19.399999999999999</v>
      </c>
      <c r="EW957">
        <f>'Raw Data'!EE957</f>
        <v>2.2100000000000001E-4</v>
      </c>
    </row>
    <row r="958" spans="1:153" x14ac:dyDescent="0.3">
      <c r="A958">
        <f>'Raw Data'!A958</f>
        <v>956</v>
      </c>
      <c r="B958" t="str">
        <f>'Raw Data'!B958</f>
        <v>Point</v>
      </c>
      <c r="C958">
        <f>'Raw Data'!C958</f>
        <v>1031</v>
      </c>
      <c r="D958">
        <f>'Raw Data'!D958</f>
        <v>38621</v>
      </c>
      <c r="E958" t="str">
        <f>'Raw Data'!E958</f>
        <v>Point</v>
      </c>
      <c r="F958">
        <f>'Raw Data'!F958</f>
        <v>6282186</v>
      </c>
      <c r="G958" t="str">
        <f>'Raw Data'!G958</f>
        <v>Gordon Co Sheriff's Office</v>
      </c>
      <c r="H958" s="3">
        <f>'Raw Data'!H958</f>
        <v>42900</v>
      </c>
      <c r="L958">
        <f t="shared" si="196"/>
        <v>0</v>
      </c>
      <c r="M958" s="5">
        <f t="shared" si="197"/>
        <v>42900</v>
      </c>
      <c r="N958" s="5">
        <f t="shared" si="205"/>
        <v>2017</v>
      </c>
      <c r="O958" s="5" t="str" cm="1">
        <f t="array" ref="O958">_xlfn.IFS(N958&lt;=2016,"before treatment",N958=2017,"unknown",N958&gt;2017,"after treatment")</f>
        <v>unknown</v>
      </c>
      <c r="P958" s="5">
        <f t="shared" si="198"/>
        <v>0</v>
      </c>
      <c r="Q958" s="5">
        <f t="shared" si="199"/>
        <v>0</v>
      </c>
      <c r="R958" t="str">
        <f>'Raw Data'!I958</f>
        <v>Gordon</v>
      </c>
      <c r="S958" t="str">
        <f>'Raw Data'!J958</f>
        <v>Fairmount Hwy SE</v>
      </c>
      <c r="T958" t="str">
        <f>'Raw Data'!K958</f>
        <v>Rambling Rd</v>
      </c>
      <c r="U958" t="str">
        <f>'Raw Data'!L958</f>
        <v>(O) No Injury</v>
      </c>
      <c r="V958">
        <f>'Raw Data'!M958</f>
        <v>0</v>
      </c>
      <c r="W958">
        <f>'Raw Data'!N958</f>
        <v>0</v>
      </c>
      <c r="X958">
        <f>'Raw Data'!O958</f>
        <v>0</v>
      </c>
      <c r="Y958" t="str">
        <f>'Raw Data'!P958</f>
        <v>Not a Collision with Motor Vehicle</v>
      </c>
      <c r="Z958" t="str">
        <f>'Raw Data'!Q958</f>
        <v>On Roadway - Roadway Intersection</v>
      </c>
      <c r="AA958" t="str">
        <f>'Raw Data'!R958</f>
        <v>["Other Object (Not Fixed)","Other Object (Not Fixed)"]</v>
      </c>
      <c r="AB958" t="str">
        <f>'Raw Data'!S958</f>
        <v>Other Object (Not Fixed)</v>
      </c>
      <c r="AC958" t="str">
        <f>'Raw Data'!T958</f>
        <v>["Other","Reaction to Object or Animal"]</v>
      </c>
      <c r="AD958">
        <f>'Raw Data'!U958</f>
        <v>2</v>
      </c>
      <c r="AE958" s="5" t="str">
        <f t="shared" si="206"/>
        <v>No</v>
      </c>
      <c r="AF958" t="str">
        <f>'Raw Data'!V958</f>
        <v>["Negotiating a Curve","Negotiating a Curve"]</v>
      </c>
      <c r="AG958" s="5">
        <f t="shared" si="200"/>
        <v>0</v>
      </c>
      <c r="AH958" t="str">
        <f>'Raw Data'!W958</f>
        <v>["East","West"]</v>
      </c>
      <c r="AI958" t="str">
        <f>'Raw Data'!X958</f>
        <v>Daylight</v>
      </c>
      <c r="AJ958" t="str">
        <f>'Raw Data'!Y958</f>
        <v>Wet</v>
      </c>
      <c r="AK958">
        <f>'Raw Data'!Z958</f>
        <v>0</v>
      </c>
      <c r="AL958" t="str">
        <f>'Raw Data'!AA958</f>
        <v>["Lap and Shoulder Belt Used","Lap and Shoulder Belt Used"]</v>
      </c>
      <c r="AM958" s="5">
        <f t="shared" si="201"/>
        <v>0</v>
      </c>
      <c r="AN958" t="str">
        <f>'Raw Data'!AB958</f>
        <v>["Pickup Truck","Vehicle with Trailer"]</v>
      </c>
      <c r="AO958" t="str">
        <f>'Raw Data'!AC958</f>
        <v>1291005300I</v>
      </c>
      <c r="AP958">
        <f>'Raw Data'!AD958</f>
        <v>27.474563</v>
      </c>
      <c r="AQ958">
        <f>'Raw Data'!AE958</f>
        <v>34.445678000000001</v>
      </c>
      <c r="AR958">
        <f>'Raw Data'!AF958</f>
        <v>-84.653837999999993</v>
      </c>
      <c r="AS958">
        <f>'Raw Data'!AG958</f>
        <v>130</v>
      </c>
      <c r="AT958">
        <f>'Raw Data'!AH958</f>
        <v>32</v>
      </c>
      <c r="AU958">
        <f>'Raw Data'!AI958</f>
        <v>799</v>
      </c>
      <c r="AV958" t="str">
        <f>'Raw Data'!AJ958</f>
        <v>D6_0053_00_I</v>
      </c>
      <c r="AW958">
        <f>'Raw Data'!AK958</f>
        <v>35</v>
      </c>
      <c r="AX958">
        <f>'Raw Data'!AL958</f>
        <v>36</v>
      </c>
      <c r="AY958" t="str">
        <f>'Raw Data'!AM958</f>
        <v>split</v>
      </c>
      <c r="AZ958">
        <f>'Raw Data'!AN958</f>
        <v>519.9</v>
      </c>
      <c r="BA958">
        <f>'Raw Data'!AO958</f>
        <v>117.4</v>
      </c>
      <c r="BB958">
        <f>'Raw Data'!AP958</f>
        <v>1067.3</v>
      </c>
      <c r="BC958">
        <f>'Raw Data'!AQ958</f>
        <v>-84.654354999999995</v>
      </c>
      <c r="BD958">
        <f>'Raw Data'!AR958</f>
        <v>34.446252999999999</v>
      </c>
      <c r="BE958">
        <f>'Raw Data'!AS958</f>
        <v>-84.651432999999997</v>
      </c>
      <c r="BF958">
        <f>'Raw Data'!AT958</f>
        <v>34.445836</v>
      </c>
      <c r="BG958" t="str">
        <f>'Raw Data'!AU958</f>
        <v>1291005300I</v>
      </c>
      <c r="BH958">
        <f>'Raw Data'!AV958</f>
        <v>1</v>
      </c>
      <c r="BI958">
        <f>'Raw Data'!AW958</f>
        <v>129</v>
      </c>
      <c r="BJ958">
        <f>'Raw Data'!AX958</f>
        <v>53</v>
      </c>
      <c r="BK958">
        <f>'Raw Data'!AY958</f>
        <v>0</v>
      </c>
      <c r="BL958">
        <f>'Raw Data'!AZ958</f>
        <v>55</v>
      </c>
      <c r="BM958">
        <f>'Raw Data'!BA958</f>
        <v>9.16</v>
      </c>
      <c r="BN958">
        <f>'Raw Data'!BB958</f>
        <v>8.2100000000000009</v>
      </c>
      <c r="BO958">
        <f>'Raw Data'!BC958</f>
        <v>1061.4000000000001</v>
      </c>
      <c r="BP958">
        <f>'Raw Data'!BD958</f>
        <v>1079.7</v>
      </c>
      <c r="BQ958">
        <f>'Raw Data'!BE958</f>
        <v>1112.2</v>
      </c>
      <c r="BR958">
        <f>'Raw Data'!BF958</f>
        <v>0</v>
      </c>
      <c r="BS958">
        <f>'Raw Data'!BG958</f>
        <v>42.5</v>
      </c>
      <c r="BT958">
        <f>'Raw Data'!BH958</f>
        <v>12.5</v>
      </c>
      <c r="BU958">
        <f>'Raw Data'!BI958</f>
        <v>42614</v>
      </c>
      <c r="BV958" t="str">
        <f>'Raw Data'!BJ958</f>
        <v>NONE</v>
      </c>
      <c r="BW958">
        <f>'Raw Data'!BK958</f>
        <v>3.3709999999999999E-3</v>
      </c>
      <c r="BX958">
        <f>'Raw Data'!BL958</f>
        <v>25550</v>
      </c>
      <c r="BY958">
        <f>'Raw Data'!BM958</f>
        <v>25055</v>
      </c>
      <c r="BZ958" t="str">
        <f>'Raw Data'!BN958</f>
        <v>1291005300I</v>
      </c>
      <c r="CA958" t="str">
        <f>'Raw Data'!BO958</f>
        <v>GORDON</v>
      </c>
      <c r="CB958">
        <f>'Raw Data'!BP958</f>
        <v>1</v>
      </c>
      <c r="CC958">
        <f>'Raw Data'!BQ958</f>
        <v>5300</v>
      </c>
      <c r="CD958">
        <f>'Raw Data'!BR958</f>
        <v>6</v>
      </c>
      <c r="CE958">
        <f>'Raw Data'!BS958</f>
        <v>1</v>
      </c>
      <c r="CF958">
        <f>'Raw Data'!BT958</f>
        <v>2</v>
      </c>
      <c r="CG958">
        <f>'Raw Data'!BU958</f>
        <v>1</v>
      </c>
      <c r="CH958">
        <f>'Raw Data'!BV958</f>
        <v>1</v>
      </c>
      <c r="CI958">
        <f>'Raw Data'!BW958</f>
        <v>2</v>
      </c>
      <c r="CJ958">
        <f>'Raw Data'!BX958</f>
        <v>3</v>
      </c>
      <c r="CK958">
        <f>'Raw Data'!BY958</f>
        <v>3</v>
      </c>
      <c r="CL958" t="str">
        <f>'Raw Data'!BZ958</f>
        <v>N</v>
      </c>
      <c r="CM958">
        <f t="shared" si="207"/>
        <v>0</v>
      </c>
      <c r="CN958">
        <f>'Raw Data'!CA958</f>
        <v>129</v>
      </c>
      <c r="CO958">
        <f>'Raw Data'!CB958</f>
        <v>53</v>
      </c>
      <c r="CP958">
        <f>'Raw Data'!CC958</f>
        <v>0</v>
      </c>
      <c r="CQ958" t="str">
        <f>'Raw Data'!CD958</f>
        <v>Not Urban</v>
      </c>
      <c r="CR958" t="str">
        <f>'Raw Data'!CE958</f>
        <v>Not Urban</v>
      </c>
      <c r="CS958">
        <f>'Raw Data'!CF958</f>
        <v>0</v>
      </c>
      <c r="CT958">
        <f>'Raw Data'!CG958</f>
        <v>55</v>
      </c>
      <c r="CU958">
        <f>'Raw Data'!CH958</f>
        <v>4280</v>
      </c>
      <c r="CV958" t="str">
        <f>'Raw Data'!CI958</f>
        <v xml:space="preserve"> </v>
      </c>
      <c r="CW958">
        <f>'Raw Data'!CJ958</f>
        <v>0</v>
      </c>
      <c r="CX958">
        <f>'Raw Data'!CK958</f>
        <v>1.211544</v>
      </c>
      <c r="CY958">
        <f>'Raw Data'!CL958</f>
        <v>14</v>
      </c>
      <c r="CZ958" t="str">
        <f>'Raw Data'!CM958</f>
        <v>State Mainline</v>
      </c>
      <c r="DA958">
        <f>'Raw Data'!CN958</f>
        <v>4280</v>
      </c>
      <c r="DB958">
        <f>'Raw Data'!CO958</f>
        <v>288870</v>
      </c>
      <c r="DC958">
        <f>'Raw Data'!CP958</f>
        <v>26.277999999999999</v>
      </c>
      <c r="DD958">
        <f>'Raw Data'!CQ958</f>
        <v>27.49</v>
      </c>
      <c r="DE958">
        <f>'Raw Data'!CR958</f>
        <v>288870</v>
      </c>
      <c r="DF958">
        <f>'Raw Data'!CS958</f>
        <v>0</v>
      </c>
      <c r="DG958">
        <f>'Raw Data'!CT958</f>
        <v>6396.9541069999996</v>
      </c>
      <c r="DH958">
        <f>'Raw Data'!CU958</f>
        <v>100</v>
      </c>
      <c r="DI958">
        <f>'Raw Data'!CV958</f>
        <v>25078</v>
      </c>
      <c r="DJ958">
        <f>'Raw Data'!CW958</f>
        <v>4.2934E-2</v>
      </c>
      <c r="DK958">
        <f>'Raw Data'!CX958</f>
        <v>0</v>
      </c>
      <c r="DL958">
        <f>'Raw Data'!CY958</f>
        <v>3.3709999999999999E-3</v>
      </c>
      <c r="DM958">
        <f>'Raw Data'!CZ958</f>
        <v>245</v>
      </c>
      <c r="DN958" t="str">
        <f>'Raw Data'!DA958</f>
        <v>129-0169</v>
      </c>
      <c r="DO958" t="str">
        <f>'Raw Data'!DB958</f>
        <v>3R : Rural Principal Arterial - Other</v>
      </c>
      <c r="DP958" t="str">
        <f>'Raw Data'!DC958</f>
        <v>34.450566, -84.668983</v>
      </c>
      <c r="DQ958">
        <f>'Raw Data'!DD958</f>
        <v>-84.668982999999997</v>
      </c>
      <c r="DR958">
        <f>'Raw Data'!DE958</f>
        <v>34.450566000000002</v>
      </c>
      <c r="DS958">
        <f>'Raw Data'!DF958</f>
        <v>34.450566000000002</v>
      </c>
      <c r="DT958">
        <f>'Raw Data'!DG958</f>
        <v>-84.668982999999997</v>
      </c>
      <c r="DU958">
        <f>'Raw Data'!DH958</f>
        <v>1.5249E-2</v>
      </c>
      <c r="DV958">
        <f>'Raw Data'!DI958</f>
        <v>3.3709999999999999E-3</v>
      </c>
      <c r="DW958">
        <f>'Raw Data'!DJ958</f>
        <v>130</v>
      </c>
      <c r="DX958" s="11">
        <f t="shared" si="208"/>
        <v>4676.666666666667</v>
      </c>
      <c r="DY958" s="5">
        <f t="shared" si="209"/>
        <v>3802.5</v>
      </c>
      <c r="DZ958" s="5">
        <f t="shared" si="202"/>
        <v>874.16666666666697</v>
      </c>
      <c r="EA958" s="5">
        <f t="shared" si="203"/>
        <v>0.22989261450799919</v>
      </c>
      <c r="EB958" s="5">
        <f t="shared" si="204"/>
        <v>4239.5833333333339</v>
      </c>
      <c r="EC958">
        <f>'Raw Data'!DK958</f>
        <v>4390</v>
      </c>
      <c r="ED958">
        <f>'Raw Data'!DL958</f>
        <v>13.4</v>
      </c>
      <c r="EE958">
        <f>'Raw Data'!DM958</f>
        <v>4890</v>
      </c>
      <c r="EF958">
        <f>'Raw Data'!DN958</f>
        <v>16.899999999999999</v>
      </c>
      <c r="EG958">
        <f>'Raw Data'!DO958</f>
        <v>4750</v>
      </c>
      <c r="EH958">
        <f>'Raw Data'!DP958</f>
        <v>16.899999999999999</v>
      </c>
      <c r="EI958">
        <f>'Raw Data'!DQ958</f>
        <v>4410</v>
      </c>
      <c r="EJ958">
        <f>'Raw Data'!DR958</f>
        <v>0</v>
      </c>
      <c r="EK958">
        <f>'Raw Data'!DS958</f>
        <v>4280</v>
      </c>
      <c r="EL958">
        <f>'Raw Data'!DT958</f>
        <v>19.5</v>
      </c>
      <c r="EM958">
        <f>'Raw Data'!DU958</f>
        <v>3670</v>
      </c>
      <c r="EN958">
        <f>'Raw Data'!DV958</f>
        <v>18</v>
      </c>
      <c r="EO958">
        <f>'Raw Data'!DW958</f>
        <v>3490</v>
      </c>
      <c r="EP958">
        <f>'Raw Data'!DX958</f>
        <v>18.899999999999999</v>
      </c>
      <c r="EQ958">
        <f>'Raw Data'!DY958</f>
        <v>3770</v>
      </c>
      <c r="ER958">
        <f>'Raw Data'!DZ958</f>
        <v>16.899999999999999</v>
      </c>
      <c r="ES958">
        <f>'Raw Data'!EA958</f>
        <v>3770</v>
      </c>
      <c r="ET958">
        <f>'Raw Data'!EB958</f>
        <v>16.899999999999999</v>
      </c>
      <c r="EU958">
        <f>'Raw Data'!EC958</f>
        <v>3560</v>
      </c>
      <c r="EV958">
        <f>'Raw Data'!ED958</f>
        <v>19.399999999999999</v>
      </c>
      <c r="EW958">
        <f>'Raw Data'!EE958</f>
        <v>0</v>
      </c>
    </row>
    <row r="959" spans="1:153" x14ac:dyDescent="0.3">
      <c r="A959">
        <f>'Raw Data'!A959</f>
        <v>957</v>
      </c>
      <c r="B959" t="str">
        <f>'Raw Data'!B959</f>
        <v>Point</v>
      </c>
      <c r="C959">
        <f>'Raw Data'!C959</f>
        <v>1041</v>
      </c>
      <c r="D959">
        <f>'Raw Data'!D959</f>
        <v>36000</v>
      </c>
      <c r="E959" t="str">
        <f>'Raw Data'!E959</f>
        <v>Point</v>
      </c>
      <c r="F959">
        <f>'Raw Data'!F959</f>
        <v>6389968</v>
      </c>
      <c r="G959" t="str">
        <f>'Raw Data'!G959</f>
        <v>Gsp Post 00</v>
      </c>
      <c r="H959" s="3">
        <f>'Raw Data'!H959</f>
        <v>42990</v>
      </c>
      <c r="L959">
        <f t="shared" si="196"/>
        <v>0</v>
      </c>
      <c r="M959" s="5">
        <f t="shared" si="197"/>
        <v>42990</v>
      </c>
      <c r="N959" s="5">
        <f t="shared" si="205"/>
        <v>2017</v>
      </c>
      <c r="O959" s="5" t="str" cm="1">
        <f t="array" ref="O959">_xlfn.IFS(N959&lt;=2016,"before treatment",N959=2017,"unknown",N959&gt;2017,"after treatment")</f>
        <v>unknown</v>
      </c>
      <c r="P959" s="5">
        <f t="shared" si="198"/>
        <v>0</v>
      </c>
      <c r="Q959" s="5">
        <f t="shared" si="199"/>
        <v>0</v>
      </c>
      <c r="R959" t="str">
        <f>'Raw Data'!I959</f>
        <v>Gordon</v>
      </c>
      <c r="S959" t="str">
        <f>'Raw Data'!J959</f>
        <v>Fairmount Hwy SE</v>
      </c>
      <c r="T959" t="str">
        <f>'Raw Data'!K959</f>
        <v>W Of Pickens County Line</v>
      </c>
      <c r="U959" t="str">
        <f>'Raw Data'!L959</f>
        <v>(O) No Injury</v>
      </c>
      <c r="V959">
        <f>'Raw Data'!M959</f>
        <v>0</v>
      </c>
      <c r="W959">
        <f>'Raw Data'!N959</f>
        <v>0</v>
      </c>
      <c r="X959">
        <f>'Raw Data'!O959</f>
        <v>0</v>
      </c>
      <c r="Y959" t="str">
        <f>'Raw Data'!P959</f>
        <v>Not a Collision with Motor Vehicle</v>
      </c>
      <c r="Z959" t="str">
        <f>'Raw Data'!Q959</f>
        <v>Off Roadway</v>
      </c>
      <c r="AA959" t="str">
        <f>'Raw Data'!R959</f>
        <v>Other-Fixed Object</v>
      </c>
      <c r="AB959" t="str">
        <f>'Raw Data'!S959</f>
        <v>Embankment</v>
      </c>
      <c r="AC959" t="str">
        <f>'Raw Data'!T959</f>
        <v>Changed Lanes Improperly</v>
      </c>
      <c r="AD959">
        <f>'Raw Data'!U959</f>
        <v>1</v>
      </c>
      <c r="AE959" s="5" t="str">
        <f t="shared" si="206"/>
        <v>Yes</v>
      </c>
      <c r="AF959" t="str">
        <f>'Raw Data'!V959</f>
        <v>Negotiating a Curve</v>
      </c>
      <c r="AG959" s="5">
        <f t="shared" si="200"/>
        <v>0</v>
      </c>
      <c r="AH959" t="str">
        <f>'Raw Data'!W959</f>
        <v>West</v>
      </c>
      <c r="AI959" t="str">
        <f>'Raw Data'!X959</f>
        <v>Daylight</v>
      </c>
      <c r="AJ959" t="str">
        <f>'Raw Data'!Y959</f>
        <v>Wet</v>
      </c>
      <c r="AK959">
        <f>'Raw Data'!Z959</f>
        <v>73</v>
      </c>
      <c r="AL959" t="str">
        <f>'Raw Data'!AA959</f>
        <v>Lap and Shoulder Belt Used</v>
      </c>
      <c r="AM959" s="5">
        <f t="shared" si="201"/>
        <v>0</v>
      </c>
      <c r="AN959" t="str">
        <f>'Raw Data'!AB959</f>
        <v>Pickup Truck</v>
      </c>
      <c r="AO959" t="str">
        <f>'Raw Data'!AC959</f>
        <v>1291005300I</v>
      </c>
      <c r="AP959">
        <f>'Raw Data'!AD959</f>
        <v>27.469377000000001</v>
      </c>
      <c r="AQ959">
        <f>'Raw Data'!AE959</f>
        <v>34.445729999999998</v>
      </c>
      <c r="AR959">
        <f>'Raw Data'!AF959</f>
        <v>-84.653903</v>
      </c>
      <c r="AS959">
        <f>'Raw Data'!AG959</f>
        <v>130</v>
      </c>
      <c r="AT959">
        <f>'Raw Data'!AH959</f>
        <v>32</v>
      </c>
      <c r="AU959">
        <f>'Raw Data'!AI959</f>
        <v>799</v>
      </c>
      <c r="AV959" t="str">
        <f>'Raw Data'!AJ959</f>
        <v>D6_0053_00_I</v>
      </c>
      <c r="AW959">
        <f>'Raw Data'!AK959</f>
        <v>35</v>
      </c>
      <c r="AX959">
        <f>'Raw Data'!AL959</f>
        <v>36</v>
      </c>
      <c r="AY959" t="str">
        <f>'Raw Data'!AM959</f>
        <v>split</v>
      </c>
      <c r="AZ959">
        <f>'Raw Data'!AN959</f>
        <v>519.9</v>
      </c>
      <c r="BA959">
        <f>'Raw Data'!AO959</f>
        <v>117.4</v>
      </c>
      <c r="BB959">
        <f>'Raw Data'!AP959</f>
        <v>1067.3</v>
      </c>
      <c r="BC959">
        <f>'Raw Data'!AQ959</f>
        <v>-84.654354999999995</v>
      </c>
      <c r="BD959">
        <f>'Raw Data'!AR959</f>
        <v>34.446252999999999</v>
      </c>
      <c r="BE959">
        <f>'Raw Data'!AS959</f>
        <v>-84.651432999999997</v>
      </c>
      <c r="BF959">
        <f>'Raw Data'!AT959</f>
        <v>34.445836</v>
      </c>
      <c r="BG959" t="str">
        <f>'Raw Data'!AU959</f>
        <v>1291005300I</v>
      </c>
      <c r="BH959">
        <f>'Raw Data'!AV959</f>
        <v>1</v>
      </c>
      <c r="BI959">
        <f>'Raw Data'!AW959</f>
        <v>129</v>
      </c>
      <c r="BJ959">
        <f>'Raw Data'!AX959</f>
        <v>53</v>
      </c>
      <c r="BK959">
        <f>'Raw Data'!AY959</f>
        <v>0</v>
      </c>
      <c r="BL959">
        <f>'Raw Data'!AZ959</f>
        <v>55</v>
      </c>
      <c r="BM959">
        <f>'Raw Data'!BA959</f>
        <v>9.16</v>
      </c>
      <c r="BN959">
        <f>'Raw Data'!BB959</f>
        <v>8.2100000000000009</v>
      </c>
      <c r="BO959">
        <f>'Raw Data'!BC959</f>
        <v>1061.4000000000001</v>
      </c>
      <c r="BP959">
        <f>'Raw Data'!BD959</f>
        <v>1079.7</v>
      </c>
      <c r="BQ959">
        <f>'Raw Data'!BE959</f>
        <v>1112.2</v>
      </c>
      <c r="BR959">
        <f>'Raw Data'!BF959</f>
        <v>0</v>
      </c>
      <c r="BS959">
        <f>'Raw Data'!BG959</f>
        <v>42.5</v>
      </c>
      <c r="BT959">
        <f>'Raw Data'!BH959</f>
        <v>12.5</v>
      </c>
      <c r="BU959">
        <f>'Raw Data'!BI959</f>
        <v>42614</v>
      </c>
      <c r="BV959" t="str">
        <f>'Raw Data'!BJ959</f>
        <v>NONE</v>
      </c>
      <c r="BW959">
        <f>'Raw Data'!BK959</f>
        <v>3.3709999999999999E-3</v>
      </c>
      <c r="BX959">
        <f>'Raw Data'!BL959</f>
        <v>25550</v>
      </c>
      <c r="BY959">
        <f>'Raw Data'!BM959</f>
        <v>25055</v>
      </c>
      <c r="BZ959" t="str">
        <f>'Raw Data'!BN959</f>
        <v>1291005300I</v>
      </c>
      <c r="CA959" t="str">
        <f>'Raw Data'!BO959</f>
        <v>GORDON</v>
      </c>
      <c r="CB959">
        <f>'Raw Data'!BP959</f>
        <v>1</v>
      </c>
      <c r="CC959">
        <f>'Raw Data'!BQ959</f>
        <v>5300</v>
      </c>
      <c r="CD959">
        <f>'Raw Data'!BR959</f>
        <v>6</v>
      </c>
      <c r="CE959">
        <f>'Raw Data'!BS959</f>
        <v>1</v>
      </c>
      <c r="CF959">
        <f>'Raw Data'!BT959</f>
        <v>2</v>
      </c>
      <c r="CG959">
        <f>'Raw Data'!BU959</f>
        <v>1</v>
      </c>
      <c r="CH959">
        <f>'Raw Data'!BV959</f>
        <v>1</v>
      </c>
      <c r="CI959">
        <f>'Raw Data'!BW959</f>
        <v>2</v>
      </c>
      <c r="CJ959">
        <f>'Raw Data'!BX959</f>
        <v>3</v>
      </c>
      <c r="CK959">
        <f>'Raw Data'!BY959</f>
        <v>3</v>
      </c>
      <c r="CL959" t="str">
        <f>'Raw Data'!BZ959</f>
        <v>N</v>
      </c>
      <c r="CM959">
        <f t="shared" si="207"/>
        <v>0</v>
      </c>
      <c r="CN959">
        <f>'Raw Data'!CA959</f>
        <v>129</v>
      </c>
      <c r="CO959">
        <f>'Raw Data'!CB959</f>
        <v>53</v>
      </c>
      <c r="CP959">
        <f>'Raw Data'!CC959</f>
        <v>0</v>
      </c>
      <c r="CQ959" t="str">
        <f>'Raw Data'!CD959</f>
        <v>Not Urban</v>
      </c>
      <c r="CR959" t="str">
        <f>'Raw Data'!CE959</f>
        <v>Not Urban</v>
      </c>
      <c r="CS959">
        <f>'Raw Data'!CF959</f>
        <v>0</v>
      </c>
      <c r="CT959">
        <f>'Raw Data'!CG959</f>
        <v>55</v>
      </c>
      <c r="CU959">
        <f>'Raw Data'!CH959</f>
        <v>4280</v>
      </c>
      <c r="CV959" t="str">
        <f>'Raw Data'!CI959</f>
        <v xml:space="preserve"> </v>
      </c>
      <c r="CW959">
        <f>'Raw Data'!CJ959</f>
        <v>0</v>
      </c>
      <c r="CX959">
        <f>'Raw Data'!CK959</f>
        <v>1.211544</v>
      </c>
      <c r="CY959">
        <f>'Raw Data'!CL959</f>
        <v>14</v>
      </c>
      <c r="CZ959" t="str">
        <f>'Raw Data'!CM959</f>
        <v>State Mainline</v>
      </c>
      <c r="DA959">
        <f>'Raw Data'!CN959</f>
        <v>4280</v>
      </c>
      <c r="DB959">
        <f>'Raw Data'!CO959</f>
        <v>288870</v>
      </c>
      <c r="DC959">
        <f>'Raw Data'!CP959</f>
        <v>26.277999999999999</v>
      </c>
      <c r="DD959">
        <f>'Raw Data'!CQ959</f>
        <v>27.49</v>
      </c>
      <c r="DE959">
        <f>'Raw Data'!CR959</f>
        <v>288870</v>
      </c>
      <c r="DF959">
        <f>'Raw Data'!CS959</f>
        <v>0</v>
      </c>
      <c r="DG959">
        <f>'Raw Data'!CT959</f>
        <v>6396.9541069999996</v>
      </c>
      <c r="DH959">
        <f>'Raw Data'!CU959</f>
        <v>100</v>
      </c>
      <c r="DI959">
        <f>'Raw Data'!CV959</f>
        <v>25078</v>
      </c>
      <c r="DJ959">
        <f>'Raw Data'!CW959</f>
        <v>4.2934E-2</v>
      </c>
      <c r="DK959">
        <f>'Raw Data'!CX959</f>
        <v>0</v>
      </c>
      <c r="DL959">
        <f>'Raw Data'!CY959</f>
        <v>3.3709999999999999E-3</v>
      </c>
      <c r="DM959">
        <f>'Raw Data'!CZ959</f>
        <v>245</v>
      </c>
      <c r="DN959" t="str">
        <f>'Raw Data'!DA959</f>
        <v>129-0169</v>
      </c>
      <c r="DO959" t="str">
        <f>'Raw Data'!DB959</f>
        <v>3R : Rural Principal Arterial - Other</v>
      </c>
      <c r="DP959" t="str">
        <f>'Raw Data'!DC959</f>
        <v>34.450566, -84.668983</v>
      </c>
      <c r="DQ959">
        <f>'Raw Data'!DD959</f>
        <v>-84.668982999999997</v>
      </c>
      <c r="DR959">
        <f>'Raw Data'!DE959</f>
        <v>34.450566000000002</v>
      </c>
      <c r="DS959">
        <f>'Raw Data'!DF959</f>
        <v>34.450566000000002</v>
      </c>
      <c r="DT959">
        <f>'Raw Data'!DG959</f>
        <v>-84.668982999999997</v>
      </c>
      <c r="DU959">
        <f>'Raw Data'!DH959</f>
        <v>1.5249E-2</v>
      </c>
      <c r="DV959">
        <f>'Raw Data'!DI959</f>
        <v>3.3709999999999999E-3</v>
      </c>
      <c r="DW959">
        <f>'Raw Data'!DJ959</f>
        <v>130</v>
      </c>
      <c r="DX959" s="11">
        <f t="shared" si="208"/>
        <v>4676.666666666667</v>
      </c>
      <c r="DY959" s="5">
        <f t="shared" si="209"/>
        <v>3802.5</v>
      </c>
      <c r="DZ959" s="5">
        <f t="shared" si="202"/>
        <v>874.16666666666697</v>
      </c>
      <c r="EA959" s="5">
        <f t="shared" si="203"/>
        <v>0.22989261450799919</v>
      </c>
      <c r="EB959" s="5">
        <f t="shared" si="204"/>
        <v>4239.5833333333339</v>
      </c>
      <c r="EC959">
        <f>'Raw Data'!DK959</f>
        <v>4390</v>
      </c>
      <c r="ED959">
        <f>'Raw Data'!DL959</f>
        <v>13.4</v>
      </c>
      <c r="EE959">
        <f>'Raw Data'!DM959</f>
        <v>4890</v>
      </c>
      <c r="EF959">
        <f>'Raw Data'!DN959</f>
        <v>16.899999999999999</v>
      </c>
      <c r="EG959">
        <f>'Raw Data'!DO959</f>
        <v>4750</v>
      </c>
      <c r="EH959">
        <f>'Raw Data'!DP959</f>
        <v>16.899999999999999</v>
      </c>
      <c r="EI959">
        <f>'Raw Data'!DQ959</f>
        <v>4410</v>
      </c>
      <c r="EJ959">
        <f>'Raw Data'!DR959</f>
        <v>0</v>
      </c>
      <c r="EK959">
        <f>'Raw Data'!DS959</f>
        <v>4280</v>
      </c>
      <c r="EL959">
        <f>'Raw Data'!DT959</f>
        <v>19.5</v>
      </c>
      <c r="EM959">
        <f>'Raw Data'!DU959</f>
        <v>3670</v>
      </c>
      <c r="EN959">
        <f>'Raw Data'!DV959</f>
        <v>18</v>
      </c>
      <c r="EO959">
        <f>'Raw Data'!DW959</f>
        <v>3490</v>
      </c>
      <c r="EP959">
        <f>'Raw Data'!DX959</f>
        <v>18.899999999999999</v>
      </c>
      <c r="EQ959">
        <f>'Raw Data'!DY959</f>
        <v>3770</v>
      </c>
      <c r="ER959">
        <f>'Raw Data'!DZ959</f>
        <v>16.899999999999999</v>
      </c>
      <c r="ES959">
        <f>'Raw Data'!EA959</f>
        <v>3770</v>
      </c>
      <c r="ET959">
        <f>'Raw Data'!EB959</f>
        <v>16.899999999999999</v>
      </c>
      <c r="EU959">
        <f>'Raw Data'!EC959</f>
        <v>3560</v>
      </c>
      <c r="EV959">
        <f>'Raw Data'!ED959</f>
        <v>19.399999999999999</v>
      </c>
      <c r="EW959">
        <f>'Raw Data'!EE959</f>
        <v>0</v>
      </c>
    </row>
    <row r="960" spans="1:153" x14ac:dyDescent="0.3">
      <c r="A960">
        <f>'Raw Data'!A960</f>
        <v>958</v>
      </c>
      <c r="B960" t="str">
        <f>'Raw Data'!B960</f>
        <v>Point</v>
      </c>
      <c r="C960">
        <f>'Raw Data'!C960</f>
        <v>1076</v>
      </c>
      <c r="D960">
        <f>'Raw Data'!D960</f>
        <v>20869</v>
      </c>
      <c r="E960" t="str">
        <f>'Raw Data'!E960</f>
        <v>Point</v>
      </c>
      <c r="F960">
        <f>'Raw Data'!F960</f>
        <v>7021740</v>
      </c>
      <c r="G960" t="str">
        <f>'Raw Data'!G960</f>
        <v>Gsp Post 00</v>
      </c>
      <c r="H960" s="3">
        <f>'Raw Data'!H960</f>
        <v>43464</v>
      </c>
      <c r="L960">
        <f t="shared" si="196"/>
        <v>0</v>
      </c>
      <c r="M960" s="5">
        <f t="shared" si="197"/>
        <v>43464</v>
      </c>
      <c r="N960" s="5">
        <f t="shared" si="205"/>
        <v>2018</v>
      </c>
      <c r="O960" s="5" t="str" cm="1">
        <f t="array" ref="O960">_xlfn.IFS(N960&lt;=2016,"before treatment",N960=2017,"unknown",N960&gt;2017,"after treatment")</f>
        <v>after treatment</v>
      </c>
      <c r="P960" s="5">
        <f t="shared" si="198"/>
        <v>0</v>
      </c>
      <c r="Q960" s="5">
        <f t="shared" si="199"/>
        <v>1</v>
      </c>
      <c r="R960" t="str">
        <f>'Raw Data'!I960</f>
        <v>Gordon</v>
      </c>
      <c r="S960" t="str">
        <f>'Raw Data'!J960</f>
        <v>Fairmount Hwy SE</v>
      </c>
      <c r="T960" t="str">
        <f>'Raw Data'!K960</f>
        <v>Pickens County Line</v>
      </c>
      <c r="U960" t="str">
        <f>'Raw Data'!L960</f>
        <v>(O) No Injury</v>
      </c>
      <c r="V960">
        <f>'Raw Data'!M960</f>
        <v>0</v>
      </c>
      <c r="W960">
        <f>'Raw Data'!N960</f>
        <v>0</v>
      </c>
      <c r="X960">
        <f>'Raw Data'!O960</f>
        <v>0</v>
      </c>
      <c r="Y960" t="str">
        <f>'Raw Data'!P960</f>
        <v>Not a Collision with Motor Vehicle</v>
      </c>
      <c r="Z960" t="str">
        <f>'Raw Data'!Q960</f>
        <v>On Shoulder</v>
      </c>
      <c r="AA960" t="str">
        <f>'Raw Data'!R960</f>
        <v>Highway Traffic Sign Post</v>
      </c>
      <c r="AB960" t="str">
        <f>'Raw Data'!S960</f>
        <v>Over Turn</v>
      </c>
      <c r="AC960" t="str">
        <f>'Raw Data'!T960</f>
        <v>Driver Lost Control</v>
      </c>
      <c r="AD960">
        <f>'Raw Data'!U960</f>
        <v>1</v>
      </c>
      <c r="AE960" s="5" t="str">
        <f t="shared" si="206"/>
        <v>Yes</v>
      </c>
      <c r="AF960" t="str">
        <f>'Raw Data'!V960</f>
        <v>Negotiating a Curve</v>
      </c>
      <c r="AG960" s="5">
        <f t="shared" si="200"/>
        <v>0</v>
      </c>
      <c r="AH960" t="str">
        <f>'Raw Data'!W960</f>
        <v>West</v>
      </c>
      <c r="AI960" t="str">
        <f>'Raw Data'!X960</f>
        <v>Daylight</v>
      </c>
      <c r="AJ960" t="str">
        <f>'Raw Data'!Y960</f>
        <v>Wet</v>
      </c>
      <c r="AK960">
        <f>'Raw Data'!Z960</f>
        <v>16</v>
      </c>
      <c r="AL960" t="str">
        <f>'Raw Data'!AA960</f>
        <v>Lap and Shoulder Belt Used</v>
      </c>
      <c r="AM960" s="5">
        <f t="shared" si="201"/>
        <v>0</v>
      </c>
      <c r="AN960" t="str">
        <f>'Raw Data'!AB960</f>
        <v>Passenger Car</v>
      </c>
      <c r="AO960" t="str">
        <f>'Raw Data'!AC960</f>
        <v>1291005300I</v>
      </c>
      <c r="AP960">
        <f>'Raw Data'!AD960</f>
        <v>27.408999999999999</v>
      </c>
      <c r="AQ960">
        <f>'Raw Data'!AE960</f>
        <v>34.446432999999999</v>
      </c>
      <c r="AR960">
        <f>'Raw Data'!AF960</f>
        <v>-84.654484999999994</v>
      </c>
      <c r="AS960">
        <f>'Raw Data'!AG960</f>
        <v>130</v>
      </c>
      <c r="AT960">
        <f>'Raw Data'!AH960</f>
        <v>32</v>
      </c>
      <c r="AU960">
        <f>'Raw Data'!AI960</f>
        <v>799</v>
      </c>
      <c r="AV960" t="str">
        <f>'Raw Data'!AJ960</f>
        <v>D6_0053_00_I</v>
      </c>
      <c r="AW960">
        <f>'Raw Data'!AK960</f>
        <v>35</v>
      </c>
      <c r="AX960">
        <f>'Raw Data'!AL960</f>
        <v>36</v>
      </c>
      <c r="AY960" t="str">
        <f>'Raw Data'!AM960</f>
        <v>split</v>
      </c>
      <c r="AZ960">
        <f>'Raw Data'!AN960</f>
        <v>519.9</v>
      </c>
      <c r="BA960">
        <f>'Raw Data'!AO960</f>
        <v>117.4</v>
      </c>
      <c r="BB960">
        <f>'Raw Data'!AP960</f>
        <v>1067.3</v>
      </c>
      <c r="BC960">
        <f>'Raw Data'!AQ960</f>
        <v>-84.654354999999995</v>
      </c>
      <c r="BD960">
        <f>'Raw Data'!AR960</f>
        <v>34.446252999999999</v>
      </c>
      <c r="BE960">
        <f>'Raw Data'!AS960</f>
        <v>-84.651432999999997</v>
      </c>
      <c r="BF960">
        <f>'Raw Data'!AT960</f>
        <v>34.445836</v>
      </c>
      <c r="BG960" t="str">
        <f>'Raw Data'!AU960</f>
        <v>1291005300I</v>
      </c>
      <c r="BH960">
        <f>'Raw Data'!AV960</f>
        <v>1</v>
      </c>
      <c r="BI960">
        <f>'Raw Data'!AW960</f>
        <v>129</v>
      </c>
      <c r="BJ960">
        <f>'Raw Data'!AX960</f>
        <v>53</v>
      </c>
      <c r="BK960">
        <f>'Raw Data'!AY960</f>
        <v>0</v>
      </c>
      <c r="BL960">
        <f>'Raw Data'!AZ960</f>
        <v>55</v>
      </c>
      <c r="BM960">
        <f>'Raw Data'!BA960</f>
        <v>9.16</v>
      </c>
      <c r="BN960">
        <f>'Raw Data'!BB960</f>
        <v>8.2100000000000009</v>
      </c>
      <c r="BO960">
        <f>'Raw Data'!BC960</f>
        <v>1061.4000000000001</v>
      </c>
      <c r="BP960">
        <f>'Raw Data'!BD960</f>
        <v>1079.7</v>
      </c>
      <c r="BQ960">
        <f>'Raw Data'!BE960</f>
        <v>1112.2</v>
      </c>
      <c r="BR960">
        <f>'Raw Data'!BF960</f>
        <v>0</v>
      </c>
      <c r="BS960">
        <f>'Raw Data'!BG960</f>
        <v>42.5</v>
      </c>
      <c r="BT960">
        <f>'Raw Data'!BH960</f>
        <v>12.5</v>
      </c>
      <c r="BU960">
        <f>'Raw Data'!BI960</f>
        <v>42614</v>
      </c>
      <c r="BV960" t="str">
        <f>'Raw Data'!BJ960</f>
        <v>NONE</v>
      </c>
      <c r="BW960">
        <f>'Raw Data'!BK960</f>
        <v>3.3709999999999999E-3</v>
      </c>
      <c r="BX960">
        <f>'Raw Data'!BL960</f>
        <v>25550</v>
      </c>
      <c r="BY960">
        <f>'Raw Data'!BM960</f>
        <v>25055</v>
      </c>
      <c r="BZ960" t="str">
        <f>'Raw Data'!BN960</f>
        <v>1291005300I</v>
      </c>
      <c r="CA960" t="str">
        <f>'Raw Data'!BO960</f>
        <v>GORDON</v>
      </c>
      <c r="CB960">
        <f>'Raw Data'!BP960</f>
        <v>1</v>
      </c>
      <c r="CC960">
        <f>'Raw Data'!BQ960</f>
        <v>5300</v>
      </c>
      <c r="CD960">
        <f>'Raw Data'!BR960</f>
        <v>6</v>
      </c>
      <c r="CE960">
        <f>'Raw Data'!BS960</f>
        <v>1</v>
      </c>
      <c r="CF960">
        <f>'Raw Data'!BT960</f>
        <v>2</v>
      </c>
      <c r="CG960">
        <f>'Raw Data'!BU960</f>
        <v>1</v>
      </c>
      <c r="CH960">
        <f>'Raw Data'!BV960</f>
        <v>1</v>
      </c>
      <c r="CI960">
        <f>'Raw Data'!BW960</f>
        <v>2</v>
      </c>
      <c r="CJ960">
        <f>'Raw Data'!BX960</f>
        <v>3</v>
      </c>
      <c r="CK960">
        <f>'Raw Data'!BY960</f>
        <v>3</v>
      </c>
      <c r="CL960" t="str">
        <f>'Raw Data'!BZ960</f>
        <v>N</v>
      </c>
      <c r="CM960">
        <f t="shared" si="207"/>
        <v>0</v>
      </c>
      <c r="CN960">
        <f>'Raw Data'!CA960</f>
        <v>129</v>
      </c>
      <c r="CO960">
        <f>'Raw Data'!CB960</f>
        <v>53</v>
      </c>
      <c r="CP960">
        <f>'Raw Data'!CC960</f>
        <v>0</v>
      </c>
      <c r="CQ960" t="str">
        <f>'Raw Data'!CD960</f>
        <v>Not Urban</v>
      </c>
      <c r="CR960" t="str">
        <f>'Raw Data'!CE960</f>
        <v>Not Urban</v>
      </c>
      <c r="CS960">
        <f>'Raw Data'!CF960</f>
        <v>0</v>
      </c>
      <c r="CT960">
        <f>'Raw Data'!CG960</f>
        <v>55</v>
      </c>
      <c r="CU960">
        <f>'Raw Data'!CH960</f>
        <v>4280</v>
      </c>
      <c r="CV960" t="str">
        <f>'Raw Data'!CI960</f>
        <v xml:space="preserve"> </v>
      </c>
      <c r="CW960">
        <f>'Raw Data'!CJ960</f>
        <v>0</v>
      </c>
      <c r="CX960">
        <f>'Raw Data'!CK960</f>
        <v>1.211544</v>
      </c>
      <c r="CY960">
        <f>'Raw Data'!CL960</f>
        <v>14</v>
      </c>
      <c r="CZ960" t="str">
        <f>'Raw Data'!CM960</f>
        <v>State Mainline</v>
      </c>
      <c r="DA960">
        <f>'Raw Data'!CN960</f>
        <v>4280</v>
      </c>
      <c r="DB960">
        <f>'Raw Data'!CO960</f>
        <v>288870</v>
      </c>
      <c r="DC960">
        <f>'Raw Data'!CP960</f>
        <v>26.277999999999999</v>
      </c>
      <c r="DD960">
        <f>'Raw Data'!CQ960</f>
        <v>27.49</v>
      </c>
      <c r="DE960">
        <f>'Raw Data'!CR960</f>
        <v>288870</v>
      </c>
      <c r="DF960">
        <f>'Raw Data'!CS960</f>
        <v>0</v>
      </c>
      <c r="DG960">
        <f>'Raw Data'!CT960</f>
        <v>6396.9541069999996</v>
      </c>
      <c r="DH960">
        <f>'Raw Data'!CU960</f>
        <v>100</v>
      </c>
      <c r="DI960">
        <f>'Raw Data'!CV960</f>
        <v>25078</v>
      </c>
      <c r="DJ960">
        <f>'Raw Data'!CW960</f>
        <v>4.2934E-2</v>
      </c>
      <c r="DK960">
        <f>'Raw Data'!CX960</f>
        <v>0</v>
      </c>
      <c r="DL960">
        <f>'Raw Data'!CY960</f>
        <v>3.3709999999999999E-3</v>
      </c>
      <c r="DM960">
        <f>'Raw Data'!CZ960</f>
        <v>245</v>
      </c>
      <c r="DN960" t="str">
        <f>'Raw Data'!DA960</f>
        <v>129-0169</v>
      </c>
      <c r="DO960" t="str">
        <f>'Raw Data'!DB960</f>
        <v>3R : Rural Principal Arterial - Other</v>
      </c>
      <c r="DP960" t="str">
        <f>'Raw Data'!DC960</f>
        <v>34.450566, -84.668983</v>
      </c>
      <c r="DQ960">
        <f>'Raw Data'!DD960</f>
        <v>-84.668982999999997</v>
      </c>
      <c r="DR960">
        <f>'Raw Data'!DE960</f>
        <v>34.450566000000002</v>
      </c>
      <c r="DS960">
        <f>'Raw Data'!DF960</f>
        <v>34.450566000000002</v>
      </c>
      <c r="DT960">
        <f>'Raw Data'!DG960</f>
        <v>-84.668982999999997</v>
      </c>
      <c r="DU960">
        <f>'Raw Data'!DH960</f>
        <v>1.5249E-2</v>
      </c>
      <c r="DV960">
        <f>'Raw Data'!DI960</f>
        <v>3.3709999999999999E-3</v>
      </c>
      <c r="DW960">
        <f>'Raw Data'!DJ960</f>
        <v>130</v>
      </c>
      <c r="DX960" s="11">
        <f t="shared" si="208"/>
        <v>4676.666666666667</v>
      </c>
      <c r="DY960" s="5">
        <f t="shared" si="209"/>
        <v>3802.5</v>
      </c>
      <c r="DZ960" s="5">
        <f t="shared" si="202"/>
        <v>874.16666666666697</v>
      </c>
      <c r="EA960" s="5">
        <f t="shared" si="203"/>
        <v>0.22989261450799919</v>
      </c>
      <c r="EB960" s="5">
        <f t="shared" si="204"/>
        <v>4239.5833333333339</v>
      </c>
      <c r="EC960">
        <f>'Raw Data'!DK960</f>
        <v>4390</v>
      </c>
      <c r="ED960">
        <f>'Raw Data'!DL960</f>
        <v>13.4</v>
      </c>
      <c r="EE960">
        <f>'Raw Data'!DM960</f>
        <v>4890</v>
      </c>
      <c r="EF960">
        <f>'Raw Data'!DN960</f>
        <v>16.899999999999999</v>
      </c>
      <c r="EG960">
        <f>'Raw Data'!DO960</f>
        <v>4750</v>
      </c>
      <c r="EH960">
        <f>'Raw Data'!DP960</f>
        <v>16.899999999999999</v>
      </c>
      <c r="EI960">
        <f>'Raw Data'!DQ960</f>
        <v>4410</v>
      </c>
      <c r="EJ960">
        <f>'Raw Data'!DR960</f>
        <v>0</v>
      </c>
      <c r="EK960">
        <f>'Raw Data'!DS960</f>
        <v>4280</v>
      </c>
      <c r="EL960">
        <f>'Raw Data'!DT960</f>
        <v>19.5</v>
      </c>
      <c r="EM960">
        <f>'Raw Data'!DU960</f>
        <v>3670</v>
      </c>
      <c r="EN960">
        <f>'Raw Data'!DV960</f>
        <v>18</v>
      </c>
      <c r="EO960">
        <f>'Raw Data'!DW960</f>
        <v>3490</v>
      </c>
      <c r="EP960">
        <f>'Raw Data'!DX960</f>
        <v>18.899999999999999</v>
      </c>
      <c r="EQ960">
        <f>'Raw Data'!DY960</f>
        <v>3770</v>
      </c>
      <c r="ER960">
        <f>'Raw Data'!DZ960</f>
        <v>16.899999999999999</v>
      </c>
      <c r="ES960">
        <f>'Raw Data'!EA960</f>
        <v>3770</v>
      </c>
      <c r="ET960">
        <f>'Raw Data'!EB960</f>
        <v>16.899999999999999</v>
      </c>
      <c r="EU960">
        <f>'Raw Data'!EC960</f>
        <v>3560</v>
      </c>
      <c r="EV960">
        <f>'Raw Data'!ED960</f>
        <v>19.399999999999999</v>
      </c>
      <c r="EW960">
        <f>'Raw Data'!EE960</f>
        <v>2.2000000000000001E-4</v>
      </c>
    </row>
    <row r="961" spans="1:153" x14ac:dyDescent="0.3">
      <c r="A961">
        <f>'Raw Data'!A961</f>
        <v>959</v>
      </c>
      <c r="B961" t="str">
        <f>'Raw Data'!B961</f>
        <v>Point</v>
      </c>
      <c r="C961">
        <f>'Raw Data'!C961</f>
        <v>1087</v>
      </c>
      <c r="D961">
        <f>'Raw Data'!D961</f>
        <v>19306</v>
      </c>
      <c r="E961" t="str">
        <f>'Raw Data'!E961</f>
        <v>Point</v>
      </c>
      <c r="F961">
        <f>'Raw Data'!F961</f>
        <v>7111752</v>
      </c>
      <c r="G961" t="str">
        <f>'Raw Data'!G961</f>
        <v>Gordon Co Sheriff's Office</v>
      </c>
      <c r="H961" s="3">
        <f>'Raw Data'!H961</f>
        <v>43518</v>
      </c>
      <c r="L961">
        <f t="shared" si="196"/>
        <v>0</v>
      </c>
      <c r="M961" s="5">
        <f t="shared" si="197"/>
        <v>43518</v>
      </c>
      <c r="N961" s="5">
        <f t="shared" si="205"/>
        <v>2019</v>
      </c>
      <c r="O961" s="5" t="str" cm="1">
        <f t="array" ref="O961">_xlfn.IFS(N961&lt;=2016,"before treatment",N961=2017,"unknown",N961&gt;2017,"after treatment")</f>
        <v>after treatment</v>
      </c>
      <c r="P961" s="5">
        <f t="shared" si="198"/>
        <v>0</v>
      </c>
      <c r="Q961" s="5">
        <f t="shared" si="199"/>
        <v>1</v>
      </c>
      <c r="R961" t="str">
        <f>'Raw Data'!I961</f>
        <v>Gordon</v>
      </c>
      <c r="S961" t="str">
        <f>'Raw Data'!J961</f>
        <v>Fairmount Hwy SE</v>
      </c>
      <c r="T961" t="str">
        <f>'Raw Data'!K961</f>
        <v>Rambling Rd</v>
      </c>
      <c r="U961" t="str">
        <f>'Raw Data'!L961</f>
        <v>(O) No Injury</v>
      </c>
      <c r="V961">
        <f>'Raw Data'!M961</f>
        <v>0</v>
      </c>
      <c r="W961">
        <f>'Raw Data'!N961</f>
        <v>0</v>
      </c>
      <c r="X961">
        <f>'Raw Data'!O961</f>
        <v>0</v>
      </c>
      <c r="Y961" t="str">
        <f>'Raw Data'!P961</f>
        <v>Not a Collision with Motor Vehicle</v>
      </c>
      <c r="Z961" t="str">
        <f>'Raw Data'!Q961</f>
        <v>Off Roadway</v>
      </c>
      <c r="AA961" t="str">
        <f>'Raw Data'!R961</f>
        <v>Tree</v>
      </c>
      <c r="AB961" t="str">
        <f>'Raw Data'!S961</f>
        <v>Tree</v>
      </c>
      <c r="AC961" t="str">
        <f>'Raw Data'!T961</f>
        <v>(None)</v>
      </c>
      <c r="AD961">
        <f>'Raw Data'!U961</f>
        <v>1</v>
      </c>
      <c r="AE961" s="5" t="str">
        <f t="shared" si="206"/>
        <v>Yes</v>
      </c>
      <c r="AF961" t="str">
        <f>'Raw Data'!V961</f>
        <v>Negotiating a Curve</v>
      </c>
      <c r="AG961" s="5">
        <f t="shared" si="200"/>
        <v>0</v>
      </c>
      <c r="AH961" t="str">
        <f>'Raw Data'!W961</f>
        <v>West</v>
      </c>
      <c r="AI961" t="str">
        <f>'Raw Data'!X961</f>
        <v>Dark-Not Lighted</v>
      </c>
      <c r="AJ961" t="str">
        <f>'Raw Data'!Y961</f>
        <v>Wet</v>
      </c>
      <c r="AK961">
        <f>'Raw Data'!Z961</f>
        <v>54</v>
      </c>
      <c r="AL961" t="str">
        <f>'Raw Data'!AA961</f>
        <v>["None Used","None Used"]</v>
      </c>
      <c r="AM961" s="5">
        <f t="shared" si="201"/>
        <v>0</v>
      </c>
      <c r="AN961" t="str">
        <f>'Raw Data'!AB961</f>
        <v>Pickup Truck</v>
      </c>
      <c r="AO961" t="str">
        <f>'Raw Data'!AC961</f>
        <v>1291005300I</v>
      </c>
      <c r="AP961">
        <f>'Raw Data'!AD961</f>
        <v>27.487313</v>
      </c>
      <c r="AQ961">
        <f>'Raw Data'!AE961</f>
        <v>34.445551000000002</v>
      </c>
      <c r="AR961">
        <f>'Raw Data'!AF961</f>
        <v>-84.653677000000002</v>
      </c>
      <c r="AS961">
        <f>'Raw Data'!AG961</f>
        <v>130</v>
      </c>
      <c r="AT961">
        <f>'Raw Data'!AH961</f>
        <v>32</v>
      </c>
      <c r="AU961">
        <f>'Raw Data'!AI961</f>
        <v>799</v>
      </c>
      <c r="AV961" t="str">
        <f>'Raw Data'!AJ961</f>
        <v>D6_0053_00_I</v>
      </c>
      <c r="AW961">
        <f>'Raw Data'!AK961</f>
        <v>35</v>
      </c>
      <c r="AX961">
        <f>'Raw Data'!AL961</f>
        <v>36</v>
      </c>
      <c r="AY961" t="str">
        <f>'Raw Data'!AM961</f>
        <v>split</v>
      </c>
      <c r="AZ961">
        <f>'Raw Data'!AN961</f>
        <v>519.9</v>
      </c>
      <c r="BA961">
        <f>'Raw Data'!AO961</f>
        <v>117.4</v>
      </c>
      <c r="BB961">
        <f>'Raw Data'!AP961</f>
        <v>1067.3</v>
      </c>
      <c r="BC961">
        <f>'Raw Data'!AQ961</f>
        <v>-84.654354999999995</v>
      </c>
      <c r="BD961">
        <f>'Raw Data'!AR961</f>
        <v>34.446252999999999</v>
      </c>
      <c r="BE961">
        <f>'Raw Data'!AS961</f>
        <v>-84.651432999999997</v>
      </c>
      <c r="BF961">
        <f>'Raw Data'!AT961</f>
        <v>34.445836</v>
      </c>
      <c r="BG961" t="str">
        <f>'Raw Data'!AU961</f>
        <v>1291005300I</v>
      </c>
      <c r="BH961">
        <f>'Raw Data'!AV961</f>
        <v>1</v>
      </c>
      <c r="BI961">
        <f>'Raw Data'!AW961</f>
        <v>129</v>
      </c>
      <c r="BJ961">
        <f>'Raw Data'!AX961</f>
        <v>53</v>
      </c>
      <c r="BK961">
        <f>'Raw Data'!AY961</f>
        <v>0</v>
      </c>
      <c r="BL961">
        <f>'Raw Data'!AZ961</f>
        <v>55</v>
      </c>
      <c r="BM961">
        <f>'Raw Data'!BA961</f>
        <v>9.16</v>
      </c>
      <c r="BN961">
        <f>'Raw Data'!BB961</f>
        <v>8.2100000000000009</v>
      </c>
      <c r="BO961">
        <f>'Raw Data'!BC961</f>
        <v>1061.4000000000001</v>
      </c>
      <c r="BP961">
        <f>'Raw Data'!BD961</f>
        <v>1079.7</v>
      </c>
      <c r="BQ961">
        <f>'Raw Data'!BE961</f>
        <v>1112.2</v>
      </c>
      <c r="BR961">
        <f>'Raw Data'!BF961</f>
        <v>0</v>
      </c>
      <c r="BS961">
        <f>'Raw Data'!BG961</f>
        <v>42.5</v>
      </c>
      <c r="BT961">
        <f>'Raw Data'!BH961</f>
        <v>12.5</v>
      </c>
      <c r="BU961">
        <f>'Raw Data'!BI961</f>
        <v>42614</v>
      </c>
      <c r="BV961" t="str">
        <f>'Raw Data'!BJ961</f>
        <v>NONE</v>
      </c>
      <c r="BW961">
        <f>'Raw Data'!BK961</f>
        <v>3.3709999999999999E-3</v>
      </c>
      <c r="BX961">
        <f>'Raw Data'!BL961</f>
        <v>25550</v>
      </c>
      <c r="BY961">
        <f>'Raw Data'!BM961</f>
        <v>25055</v>
      </c>
      <c r="BZ961" t="str">
        <f>'Raw Data'!BN961</f>
        <v>1291005300I</v>
      </c>
      <c r="CA961" t="str">
        <f>'Raw Data'!BO961</f>
        <v>GORDON</v>
      </c>
      <c r="CB961">
        <f>'Raw Data'!BP961</f>
        <v>1</v>
      </c>
      <c r="CC961">
        <f>'Raw Data'!BQ961</f>
        <v>5300</v>
      </c>
      <c r="CD961">
        <f>'Raw Data'!BR961</f>
        <v>6</v>
      </c>
      <c r="CE961">
        <f>'Raw Data'!BS961</f>
        <v>1</v>
      </c>
      <c r="CF961">
        <f>'Raw Data'!BT961</f>
        <v>2</v>
      </c>
      <c r="CG961">
        <f>'Raw Data'!BU961</f>
        <v>1</v>
      </c>
      <c r="CH961">
        <f>'Raw Data'!BV961</f>
        <v>1</v>
      </c>
      <c r="CI961">
        <f>'Raw Data'!BW961</f>
        <v>2</v>
      </c>
      <c r="CJ961">
        <f>'Raw Data'!BX961</f>
        <v>3</v>
      </c>
      <c r="CK961">
        <f>'Raw Data'!BY961</f>
        <v>3</v>
      </c>
      <c r="CL961" t="str">
        <f>'Raw Data'!BZ961</f>
        <v>N</v>
      </c>
      <c r="CM961">
        <f t="shared" si="207"/>
        <v>0</v>
      </c>
      <c r="CN961">
        <f>'Raw Data'!CA961</f>
        <v>129</v>
      </c>
      <c r="CO961">
        <f>'Raw Data'!CB961</f>
        <v>53</v>
      </c>
      <c r="CP961">
        <f>'Raw Data'!CC961</f>
        <v>0</v>
      </c>
      <c r="CQ961" t="str">
        <f>'Raw Data'!CD961</f>
        <v>Not Urban</v>
      </c>
      <c r="CR961" t="str">
        <f>'Raw Data'!CE961</f>
        <v>Not Urban</v>
      </c>
      <c r="CS961">
        <f>'Raw Data'!CF961</f>
        <v>0</v>
      </c>
      <c r="CT961">
        <f>'Raw Data'!CG961</f>
        <v>55</v>
      </c>
      <c r="CU961">
        <f>'Raw Data'!CH961</f>
        <v>4280</v>
      </c>
      <c r="CV961" t="str">
        <f>'Raw Data'!CI961</f>
        <v xml:space="preserve"> </v>
      </c>
      <c r="CW961">
        <f>'Raw Data'!CJ961</f>
        <v>0</v>
      </c>
      <c r="CX961">
        <f>'Raw Data'!CK961</f>
        <v>1.211544</v>
      </c>
      <c r="CY961">
        <f>'Raw Data'!CL961</f>
        <v>14</v>
      </c>
      <c r="CZ961" t="str">
        <f>'Raw Data'!CM961</f>
        <v>State Mainline</v>
      </c>
      <c r="DA961">
        <f>'Raw Data'!CN961</f>
        <v>4280</v>
      </c>
      <c r="DB961">
        <f>'Raw Data'!CO961</f>
        <v>288870</v>
      </c>
      <c r="DC961">
        <f>'Raw Data'!CP961</f>
        <v>26.277999999999999</v>
      </c>
      <c r="DD961">
        <f>'Raw Data'!CQ961</f>
        <v>27.49</v>
      </c>
      <c r="DE961">
        <f>'Raw Data'!CR961</f>
        <v>288870</v>
      </c>
      <c r="DF961">
        <f>'Raw Data'!CS961</f>
        <v>0</v>
      </c>
      <c r="DG961">
        <f>'Raw Data'!CT961</f>
        <v>6396.9541069999996</v>
      </c>
      <c r="DH961">
        <f>'Raw Data'!CU961</f>
        <v>100</v>
      </c>
      <c r="DI961">
        <f>'Raw Data'!CV961</f>
        <v>25078</v>
      </c>
      <c r="DJ961">
        <f>'Raw Data'!CW961</f>
        <v>4.2934E-2</v>
      </c>
      <c r="DK961">
        <f>'Raw Data'!CX961</f>
        <v>0</v>
      </c>
      <c r="DL961">
        <f>'Raw Data'!CY961</f>
        <v>3.3709999999999999E-3</v>
      </c>
      <c r="DM961">
        <f>'Raw Data'!CZ961</f>
        <v>245</v>
      </c>
      <c r="DN961" t="str">
        <f>'Raw Data'!DA961</f>
        <v>129-0169</v>
      </c>
      <c r="DO961" t="str">
        <f>'Raw Data'!DB961</f>
        <v>3R : Rural Principal Arterial - Other</v>
      </c>
      <c r="DP961" t="str">
        <f>'Raw Data'!DC961</f>
        <v>34.450566, -84.668983</v>
      </c>
      <c r="DQ961">
        <f>'Raw Data'!DD961</f>
        <v>-84.668982999999997</v>
      </c>
      <c r="DR961">
        <f>'Raw Data'!DE961</f>
        <v>34.450566000000002</v>
      </c>
      <c r="DS961">
        <f>'Raw Data'!DF961</f>
        <v>34.450566000000002</v>
      </c>
      <c r="DT961">
        <f>'Raw Data'!DG961</f>
        <v>-84.668982999999997</v>
      </c>
      <c r="DU961">
        <f>'Raw Data'!DH961</f>
        <v>1.5249E-2</v>
      </c>
      <c r="DV961">
        <f>'Raw Data'!DI961</f>
        <v>3.3709999999999999E-3</v>
      </c>
      <c r="DW961">
        <f>'Raw Data'!DJ961</f>
        <v>130</v>
      </c>
      <c r="DX961" s="11">
        <f t="shared" si="208"/>
        <v>4676.666666666667</v>
      </c>
      <c r="DY961" s="5">
        <f t="shared" si="209"/>
        <v>3802.5</v>
      </c>
      <c r="DZ961" s="5">
        <f t="shared" si="202"/>
        <v>874.16666666666697</v>
      </c>
      <c r="EA961" s="5">
        <f t="shared" si="203"/>
        <v>0.22989261450799919</v>
      </c>
      <c r="EB961" s="5">
        <f t="shared" si="204"/>
        <v>4239.5833333333339</v>
      </c>
      <c r="EC961">
        <f>'Raw Data'!DK961</f>
        <v>4390</v>
      </c>
      <c r="ED961">
        <f>'Raw Data'!DL961</f>
        <v>13.4</v>
      </c>
      <c r="EE961">
        <f>'Raw Data'!DM961</f>
        <v>4890</v>
      </c>
      <c r="EF961">
        <f>'Raw Data'!DN961</f>
        <v>16.899999999999999</v>
      </c>
      <c r="EG961">
        <f>'Raw Data'!DO961</f>
        <v>4750</v>
      </c>
      <c r="EH961">
        <f>'Raw Data'!DP961</f>
        <v>16.899999999999999</v>
      </c>
      <c r="EI961">
        <f>'Raw Data'!DQ961</f>
        <v>4410</v>
      </c>
      <c r="EJ961">
        <f>'Raw Data'!DR961</f>
        <v>0</v>
      </c>
      <c r="EK961">
        <f>'Raw Data'!DS961</f>
        <v>4280</v>
      </c>
      <c r="EL961">
        <f>'Raw Data'!DT961</f>
        <v>19.5</v>
      </c>
      <c r="EM961">
        <f>'Raw Data'!DU961</f>
        <v>3670</v>
      </c>
      <c r="EN961">
        <f>'Raw Data'!DV961</f>
        <v>18</v>
      </c>
      <c r="EO961">
        <f>'Raw Data'!DW961</f>
        <v>3490</v>
      </c>
      <c r="EP961">
        <f>'Raw Data'!DX961</f>
        <v>18.899999999999999</v>
      </c>
      <c r="EQ961">
        <f>'Raw Data'!DY961</f>
        <v>3770</v>
      </c>
      <c r="ER961">
        <f>'Raw Data'!DZ961</f>
        <v>16.899999999999999</v>
      </c>
      <c r="ES961">
        <f>'Raw Data'!EA961</f>
        <v>3770</v>
      </c>
      <c r="ET961">
        <f>'Raw Data'!EB961</f>
        <v>16.899999999999999</v>
      </c>
      <c r="EU961">
        <f>'Raw Data'!EC961</f>
        <v>3560</v>
      </c>
      <c r="EV961">
        <f>'Raw Data'!ED961</f>
        <v>19.399999999999999</v>
      </c>
      <c r="EW961">
        <f>'Raw Data'!EE961</f>
        <v>0</v>
      </c>
    </row>
    <row r="962" spans="1:153" x14ac:dyDescent="0.3">
      <c r="A962">
        <f>'Raw Data'!A962</f>
        <v>960</v>
      </c>
      <c r="B962" t="str">
        <f>'Raw Data'!B962</f>
        <v>Point</v>
      </c>
      <c r="C962">
        <f>'Raw Data'!C962</f>
        <v>1107</v>
      </c>
      <c r="D962">
        <f>'Raw Data'!D962</f>
        <v>14172</v>
      </c>
      <c r="E962" t="str">
        <f>'Raw Data'!E962</f>
        <v>Point</v>
      </c>
      <c r="F962">
        <f>'Raw Data'!F962</f>
        <v>7681443</v>
      </c>
      <c r="G962" t="str">
        <f>'Raw Data'!G962</f>
        <v>Gsp Post 00</v>
      </c>
      <c r="H962" s="3">
        <f>'Raw Data'!H962</f>
        <v>43690</v>
      </c>
      <c r="L962">
        <f t="shared" ref="L962:L1025" si="210">IF(OR(ISNUMBER(SEARCH("Pedestrian",AA962))*ISNUMBER(SEARCH("Pedestrian",AB962))),1,0)</f>
        <v>0</v>
      </c>
      <c r="M962" s="5">
        <f t="shared" ref="M962:M1025" si="211">H962</f>
        <v>43690</v>
      </c>
      <c r="N962" s="5">
        <f t="shared" si="205"/>
        <v>2019</v>
      </c>
      <c r="O962" s="5" t="str" cm="1">
        <f t="array" ref="O962">_xlfn.IFS(N962&lt;=2016,"before treatment",N962=2017,"unknown",N962&gt;2017,"after treatment")</f>
        <v>after treatment</v>
      </c>
      <c r="P962" s="5">
        <f t="shared" ref="P962:P1025" si="212">IF(O962="before treatment",1,0)</f>
        <v>0</v>
      </c>
      <c r="Q962" s="5">
        <f t="shared" ref="Q962:Q1025" si="213">IF(O962="after treatment",1,0)</f>
        <v>1</v>
      </c>
      <c r="R962" t="str">
        <f>'Raw Data'!I962</f>
        <v>Pickens</v>
      </c>
      <c r="S962" t="str">
        <f>'Raw Data'!J962</f>
        <v>State Route 53</v>
      </c>
      <c r="T962" t="str">
        <f>'Raw Data'!K962</f>
        <v>Rambling Rd</v>
      </c>
      <c r="U962" t="str">
        <f>'Raw Data'!L962</f>
        <v>(C) Possible Injury / Complaint</v>
      </c>
      <c r="V962">
        <f>'Raw Data'!M962</f>
        <v>0</v>
      </c>
      <c r="W962">
        <f>'Raw Data'!N962</f>
        <v>0</v>
      </c>
      <c r="X962">
        <f>'Raw Data'!O962</f>
        <v>0</v>
      </c>
      <c r="Y962" t="str">
        <f>'Raw Data'!P962</f>
        <v>Not a Collision with Motor Vehicle</v>
      </c>
      <c r="Z962" t="str">
        <f>'Raw Data'!Q962</f>
        <v>Off Roadway</v>
      </c>
      <c r="AA962" t="str">
        <f>'Raw Data'!R962</f>
        <v>Over Turn</v>
      </c>
      <c r="AB962" t="str">
        <f>'Raw Data'!S962</f>
        <v>Over Turn</v>
      </c>
      <c r="AC962" t="str">
        <f>'Raw Data'!T962</f>
        <v>(None)</v>
      </c>
      <c r="AD962">
        <f>'Raw Data'!U962</f>
        <v>1</v>
      </c>
      <c r="AE962" s="5" t="str">
        <f t="shared" si="206"/>
        <v>Yes</v>
      </c>
      <c r="AF962" t="str">
        <f>'Raw Data'!V962</f>
        <v>Negotiating a Curve</v>
      </c>
      <c r="AG962" s="5">
        <f t="shared" ref="AG962:AG1025" si="214">IF(ISNUMBER(SEARCH("Turning",AF962)),1,0)</f>
        <v>0</v>
      </c>
      <c r="AH962" t="str">
        <f>'Raw Data'!W962</f>
        <v>East</v>
      </c>
      <c r="AI962" t="str">
        <f>'Raw Data'!X962</f>
        <v>Daylight</v>
      </c>
      <c r="AJ962" t="str">
        <f>'Raw Data'!Y962</f>
        <v>Dry</v>
      </c>
      <c r="AK962">
        <f>'Raw Data'!Z962</f>
        <v>0</v>
      </c>
      <c r="AL962" t="str">
        <f>'Raw Data'!AA962</f>
        <v>Lap and Shoulder Belt Used</v>
      </c>
      <c r="AM962" s="5">
        <f t="shared" ref="AM962:AM1025" si="215">IF(ISNUMBER(SEARCH("Motorcycle",AN962)),1,0)</f>
        <v>0</v>
      </c>
      <c r="AN962" t="str">
        <f>'Raw Data'!AB962</f>
        <v>Sports Utility Vehicle (SUV)</v>
      </c>
      <c r="AO962" t="str">
        <f>'Raw Data'!AC962</f>
        <v>2271005300I</v>
      </c>
      <c r="AP962">
        <f>'Raw Data'!AD962</f>
        <v>9.8329999999999997E-3</v>
      </c>
      <c r="AQ962">
        <f>'Raw Data'!AE962</f>
        <v>34.445476999999997</v>
      </c>
      <c r="AR962">
        <f>'Raw Data'!AF962</f>
        <v>-84.653480999999999</v>
      </c>
      <c r="AS962">
        <f>'Raw Data'!AG962</f>
        <v>130</v>
      </c>
      <c r="AT962">
        <f>'Raw Data'!AH962</f>
        <v>32</v>
      </c>
      <c r="AU962">
        <f>'Raw Data'!AI962</f>
        <v>799</v>
      </c>
      <c r="AV962" t="str">
        <f>'Raw Data'!AJ962</f>
        <v>D6_0053_00_I</v>
      </c>
      <c r="AW962">
        <f>'Raw Data'!AK962</f>
        <v>35</v>
      </c>
      <c r="AX962">
        <f>'Raw Data'!AL962</f>
        <v>36</v>
      </c>
      <c r="AY962" t="str">
        <f>'Raw Data'!AM962</f>
        <v>split</v>
      </c>
      <c r="AZ962">
        <f>'Raw Data'!AN962</f>
        <v>519.9</v>
      </c>
      <c r="BA962">
        <f>'Raw Data'!AO962</f>
        <v>117.4</v>
      </c>
      <c r="BB962">
        <f>'Raw Data'!AP962</f>
        <v>1067.3</v>
      </c>
      <c r="BC962">
        <f>'Raw Data'!AQ962</f>
        <v>-84.654354999999995</v>
      </c>
      <c r="BD962">
        <f>'Raw Data'!AR962</f>
        <v>34.446252999999999</v>
      </c>
      <c r="BE962">
        <f>'Raw Data'!AS962</f>
        <v>-84.651432999999997</v>
      </c>
      <c r="BF962">
        <f>'Raw Data'!AT962</f>
        <v>34.445836</v>
      </c>
      <c r="BG962" t="str">
        <f>'Raw Data'!AU962</f>
        <v>1291005300I</v>
      </c>
      <c r="BH962">
        <f>'Raw Data'!AV962</f>
        <v>1</v>
      </c>
      <c r="BI962">
        <f>'Raw Data'!AW962</f>
        <v>129</v>
      </c>
      <c r="BJ962">
        <f>'Raw Data'!AX962</f>
        <v>53</v>
      </c>
      <c r="BK962">
        <f>'Raw Data'!AY962</f>
        <v>0</v>
      </c>
      <c r="BL962">
        <f>'Raw Data'!AZ962</f>
        <v>55</v>
      </c>
      <c r="BM962">
        <f>'Raw Data'!BA962</f>
        <v>9.16</v>
      </c>
      <c r="BN962">
        <f>'Raw Data'!BB962</f>
        <v>8.2100000000000009</v>
      </c>
      <c r="BO962">
        <f>'Raw Data'!BC962</f>
        <v>1061.4000000000001</v>
      </c>
      <c r="BP962">
        <f>'Raw Data'!BD962</f>
        <v>1079.7</v>
      </c>
      <c r="BQ962">
        <f>'Raw Data'!BE962</f>
        <v>1112.2</v>
      </c>
      <c r="BR962">
        <f>'Raw Data'!BF962</f>
        <v>0</v>
      </c>
      <c r="BS962">
        <f>'Raw Data'!BG962</f>
        <v>42.5</v>
      </c>
      <c r="BT962">
        <f>'Raw Data'!BH962</f>
        <v>12.5</v>
      </c>
      <c r="BU962">
        <f>'Raw Data'!BI962</f>
        <v>42614</v>
      </c>
      <c r="BV962" t="str">
        <f>'Raw Data'!BJ962</f>
        <v>NONE</v>
      </c>
      <c r="BW962">
        <f>'Raw Data'!BK962</f>
        <v>3.3709999999999999E-3</v>
      </c>
      <c r="BX962">
        <f>'Raw Data'!BL962</f>
        <v>25550</v>
      </c>
      <c r="BY962">
        <f>'Raw Data'!BM962</f>
        <v>25055</v>
      </c>
      <c r="BZ962" t="str">
        <f>'Raw Data'!BN962</f>
        <v>1291005300I</v>
      </c>
      <c r="CA962" t="str">
        <f>'Raw Data'!BO962</f>
        <v>GORDON</v>
      </c>
      <c r="CB962">
        <f>'Raw Data'!BP962</f>
        <v>1</v>
      </c>
      <c r="CC962">
        <f>'Raw Data'!BQ962</f>
        <v>5300</v>
      </c>
      <c r="CD962">
        <f>'Raw Data'!BR962</f>
        <v>6</v>
      </c>
      <c r="CE962">
        <f>'Raw Data'!BS962</f>
        <v>1</v>
      </c>
      <c r="CF962">
        <f>'Raw Data'!BT962</f>
        <v>2</v>
      </c>
      <c r="CG962">
        <f>'Raw Data'!BU962</f>
        <v>1</v>
      </c>
      <c r="CH962">
        <f>'Raw Data'!BV962</f>
        <v>1</v>
      </c>
      <c r="CI962">
        <f>'Raw Data'!BW962</f>
        <v>2</v>
      </c>
      <c r="CJ962">
        <f>'Raw Data'!BX962</f>
        <v>3</v>
      </c>
      <c r="CK962">
        <f>'Raw Data'!BY962</f>
        <v>3</v>
      </c>
      <c r="CL962" t="str">
        <f>'Raw Data'!BZ962</f>
        <v>N</v>
      </c>
      <c r="CM962">
        <f t="shared" si="207"/>
        <v>0</v>
      </c>
      <c r="CN962">
        <f>'Raw Data'!CA962</f>
        <v>129</v>
      </c>
      <c r="CO962">
        <f>'Raw Data'!CB962</f>
        <v>53</v>
      </c>
      <c r="CP962">
        <f>'Raw Data'!CC962</f>
        <v>0</v>
      </c>
      <c r="CQ962" t="str">
        <f>'Raw Data'!CD962</f>
        <v>Not Urban</v>
      </c>
      <c r="CR962" t="str">
        <f>'Raw Data'!CE962</f>
        <v>Not Urban</v>
      </c>
      <c r="CS962">
        <f>'Raw Data'!CF962</f>
        <v>0</v>
      </c>
      <c r="CT962">
        <f>'Raw Data'!CG962</f>
        <v>55</v>
      </c>
      <c r="CU962">
        <f>'Raw Data'!CH962</f>
        <v>4280</v>
      </c>
      <c r="CV962" t="str">
        <f>'Raw Data'!CI962</f>
        <v xml:space="preserve"> </v>
      </c>
      <c r="CW962">
        <f>'Raw Data'!CJ962</f>
        <v>0</v>
      </c>
      <c r="CX962">
        <f>'Raw Data'!CK962</f>
        <v>1.211544</v>
      </c>
      <c r="CY962">
        <f>'Raw Data'!CL962</f>
        <v>14</v>
      </c>
      <c r="CZ962" t="str">
        <f>'Raw Data'!CM962</f>
        <v>State Mainline</v>
      </c>
      <c r="DA962">
        <f>'Raw Data'!CN962</f>
        <v>4280</v>
      </c>
      <c r="DB962">
        <f>'Raw Data'!CO962</f>
        <v>288870</v>
      </c>
      <c r="DC962">
        <f>'Raw Data'!CP962</f>
        <v>26.277999999999999</v>
      </c>
      <c r="DD962">
        <f>'Raw Data'!CQ962</f>
        <v>27.49</v>
      </c>
      <c r="DE962">
        <f>'Raw Data'!CR962</f>
        <v>288870</v>
      </c>
      <c r="DF962">
        <f>'Raw Data'!CS962</f>
        <v>0</v>
      </c>
      <c r="DG962">
        <f>'Raw Data'!CT962</f>
        <v>6396.9541069999996</v>
      </c>
      <c r="DH962">
        <f>'Raw Data'!CU962</f>
        <v>100</v>
      </c>
      <c r="DI962">
        <f>'Raw Data'!CV962</f>
        <v>25078</v>
      </c>
      <c r="DJ962">
        <f>'Raw Data'!CW962</f>
        <v>4.2934E-2</v>
      </c>
      <c r="DK962">
        <f>'Raw Data'!CX962</f>
        <v>0</v>
      </c>
      <c r="DL962">
        <f>'Raw Data'!CY962</f>
        <v>3.3709999999999999E-3</v>
      </c>
      <c r="DM962">
        <f>'Raw Data'!CZ962</f>
        <v>245</v>
      </c>
      <c r="DN962" t="str">
        <f>'Raw Data'!DA962</f>
        <v>129-0169</v>
      </c>
      <c r="DO962" t="str">
        <f>'Raw Data'!DB962</f>
        <v>3R : Rural Principal Arterial - Other</v>
      </c>
      <c r="DP962" t="str">
        <f>'Raw Data'!DC962</f>
        <v>34.450566, -84.668983</v>
      </c>
      <c r="DQ962">
        <f>'Raw Data'!DD962</f>
        <v>-84.668982999999997</v>
      </c>
      <c r="DR962">
        <f>'Raw Data'!DE962</f>
        <v>34.450566000000002</v>
      </c>
      <c r="DS962">
        <f>'Raw Data'!DF962</f>
        <v>34.450566000000002</v>
      </c>
      <c r="DT962">
        <f>'Raw Data'!DG962</f>
        <v>-84.668982999999997</v>
      </c>
      <c r="DU962">
        <f>'Raw Data'!DH962</f>
        <v>1.5249E-2</v>
      </c>
      <c r="DV962">
        <f>'Raw Data'!DI962</f>
        <v>3.3709999999999999E-3</v>
      </c>
      <c r="DW962">
        <f>'Raw Data'!DJ962</f>
        <v>130</v>
      </c>
      <c r="DX962" s="11">
        <f t="shared" si="208"/>
        <v>4676.666666666667</v>
      </c>
      <c r="DY962" s="5">
        <f t="shared" si="209"/>
        <v>3802.5</v>
      </c>
      <c r="DZ962" s="5">
        <f t="shared" ref="DZ962:DZ1025" si="216">DX962-DY962</f>
        <v>874.16666666666697</v>
      </c>
      <c r="EA962" s="5">
        <f t="shared" ref="EA962:EA1025" si="217">DZ962/DY962</f>
        <v>0.22989261450799919</v>
      </c>
      <c r="EB962" s="5">
        <f t="shared" ref="EB962:EB1025" si="218">AVERAGE(DX962,DY962)</f>
        <v>4239.5833333333339</v>
      </c>
      <c r="EC962">
        <f>'Raw Data'!DK962</f>
        <v>4390</v>
      </c>
      <c r="ED962">
        <f>'Raw Data'!DL962</f>
        <v>13.4</v>
      </c>
      <c r="EE962">
        <f>'Raw Data'!DM962</f>
        <v>4890</v>
      </c>
      <c r="EF962">
        <f>'Raw Data'!DN962</f>
        <v>16.899999999999999</v>
      </c>
      <c r="EG962">
        <f>'Raw Data'!DO962</f>
        <v>4750</v>
      </c>
      <c r="EH962">
        <f>'Raw Data'!DP962</f>
        <v>16.899999999999999</v>
      </c>
      <c r="EI962">
        <f>'Raw Data'!DQ962</f>
        <v>4410</v>
      </c>
      <c r="EJ962">
        <f>'Raw Data'!DR962</f>
        <v>0</v>
      </c>
      <c r="EK962">
        <f>'Raw Data'!DS962</f>
        <v>4280</v>
      </c>
      <c r="EL962">
        <f>'Raw Data'!DT962</f>
        <v>19.5</v>
      </c>
      <c r="EM962">
        <f>'Raw Data'!DU962</f>
        <v>3670</v>
      </c>
      <c r="EN962">
        <f>'Raw Data'!DV962</f>
        <v>18</v>
      </c>
      <c r="EO962">
        <f>'Raw Data'!DW962</f>
        <v>3490</v>
      </c>
      <c r="EP962">
        <f>'Raw Data'!DX962</f>
        <v>18.899999999999999</v>
      </c>
      <c r="EQ962">
        <f>'Raw Data'!DY962</f>
        <v>3770</v>
      </c>
      <c r="ER962">
        <f>'Raw Data'!DZ962</f>
        <v>16.899999999999999</v>
      </c>
      <c r="ES962">
        <f>'Raw Data'!EA962</f>
        <v>3770</v>
      </c>
      <c r="ET962">
        <f>'Raw Data'!EB962</f>
        <v>16.899999999999999</v>
      </c>
      <c r="EU962">
        <f>'Raw Data'!EC962</f>
        <v>3560</v>
      </c>
      <c r="EV962">
        <f>'Raw Data'!ED962</f>
        <v>19.399999999999999</v>
      </c>
      <c r="EW962">
        <f>'Raw Data'!EE962</f>
        <v>0</v>
      </c>
    </row>
    <row r="963" spans="1:153" x14ac:dyDescent="0.3">
      <c r="A963">
        <f>'Raw Data'!A963</f>
        <v>961</v>
      </c>
      <c r="B963" t="str">
        <f>'Raw Data'!B963</f>
        <v>Point</v>
      </c>
      <c r="C963">
        <f>'Raw Data'!C963</f>
        <v>1064</v>
      </c>
      <c r="D963">
        <f>'Raw Data'!D963</f>
        <v>25435</v>
      </c>
      <c r="E963" t="str">
        <f>'Raw Data'!E963</f>
        <v>Point</v>
      </c>
      <c r="F963">
        <f>'Raw Data'!F963</f>
        <v>6849719</v>
      </c>
      <c r="G963" t="str">
        <f>'Raw Data'!G963</f>
        <v>Gsp Post 00</v>
      </c>
      <c r="H963" s="3">
        <f>'Raw Data'!H963</f>
        <v>43337</v>
      </c>
      <c r="L963">
        <f t="shared" si="210"/>
        <v>0</v>
      </c>
      <c r="M963" s="5">
        <f t="shared" si="211"/>
        <v>43337</v>
      </c>
      <c r="N963" s="5">
        <f t="shared" ref="N963:N1026" si="219">YEAR(M963)</f>
        <v>2018</v>
      </c>
      <c r="O963" s="5" t="str" cm="1">
        <f t="array" ref="O963">_xlfn.IFS(N963&lt;=2016,"before treatment",N963=2017,"unknown",N963&gt;2017,"after treatment")</f>
        <v>after treatment</v>
      </c>
      <c r="P963" s="5">
        <f t="shared" si="212"/>
        <v>0</v>
      </c>
      <c r="Q963" s="5">
        <f t="shared" si="213"/>
        <v>1</v>
      </c>
      <c r="R963" t="str">
        <f>'Raw Data'!I963</f>
        <v>Pickens</v>
      </c>
      <c r="S963" t="str">
        <f>'Raw Data'!J963</f>
        <v>State Route 53</v>
      </c>
      <c r="T963" t="str">
        <f>'Raw Data'!K963</f>
        <v>Gordon County Line</v>
      </c>
      <c r="U963" t="str">
        <f>'Raw Data'!L963</f>
        <v>(O) No Injury</v>
      </c>
      <c r="V963">
        <f>'Raw Data'!M963</f>
        <v>0</v>
      </c>
      <c r="W963">
        <f>'Raw Data'!N963</f>
        <v>0</v>
      </c>
      <c r="X963">
        <f>'Raw Data'!O963</f>
        <v>0</v>
      </c>
      <c r="Y963" t="str">
        <f>'Raw Data'!P963</f>
        <v>Not a Collision with Motor Vehicle</v>
      </c>
      <c r="Z963" t="str">
        <f>'Raw Data'!Q963</f>
        <v>On Shoulder</v>
      </c>
      <c r="AA963" t="str">
        <f>'Raw Data'!R963</f>
        <v>Other Post/Pole Support</v>
      </c>
      <c r="AB963" t="str">
        <f>'Raw Data'!S963</f>
        <v>Ditch</v>
      </c>
      <c r="AC963" t="str">
        <f>'Raw Data'!T963</f>
        <v>Driver Lost Control</v>
      </c>
      <c r="AD963">
        <f>'Raw Data'!U963</f>
        <v>1</v>
      </c>
      <c r="AE963" s="5" t="str">
        <f t="shared" ref="AE963:AE1026" si="220">IF(AD963=1,"Yes","No")</f>
        <v>Yes</v>
      </c>
      <c r="AF963" t="str">
        <f>'Raw Data'!V963</f>
        <v>Negotiating a Curve</v>
      </c>
      <c r="AG963" s="5">
        <f t="shared" si="214"/>
        <v>0</v>
      </c>
      <c r="AH963" t="str">
        <f>'Raw Data'!W963</f>
        <v>East</v>
      </c>
      <c r="AI963" t="str">
        <f>'Raw Data'!X963</f>
        <v>Dark-Not Lighted</v>
      </c>
      <c r="AJ963" t="str">
        <f>'Raw Data'!Y963</f>
        <v>Dry</v>
      </c>
      <c r="AK963">
        <f>'Raw Data'!Z963</f>
        <v>25</v>
      </c>
      <c r="AL963" t="str">
        <f>'Raw Data'!AA963</f>
        <v>Lap and Shoulder Belt Used</v>
      </c>
      <c r="AM963" s="5">
        <f t="shared" si="215"/>
        <v>0</v>
      </c>
      <c r="AN963" t="str">
        <f>'Raw Data'!AB963</f>
        <v>Van</v>
      </c>
      <c r="AO963" t="str">
        <f>'Raw Data'!AC963</f>
        <v>2271005300I</v>
      </c>
      <c r="AP963">
        <f>'Raw Data'!AD963</f>
        <v>0.14832300000000001</v>
      </c>
      <c r="AQ963">
        <f>'Raw Data'!AE963</f>
        <v>34.445953000000003</v>
      </c>
      <c r="AR963">
        <f>'Raw Data'!AF963</f>
        <v>-84.651308999999998</v>
      </c>
      <c r="AS963">
        <f>'Raw Data'!AG963</f>
        <v>131</v>
      </c>
      <c r="AT963">
        <f>'Raw Data'!AH963</f>
        <v>80</v>
      </c>
      <c r="AU963">
        <f>'Raw Data'!AI963</f>
        <v>800</v>
      </c>
      <c r="AV963" t="str">
        <f>'Raw Data'!AJ963</f>
        <v>D6_0053_00_I</v>
      </c>
      <c r="AW963">
        <f>'Raw Data'!AK963</f>
        <v>35</v>
      </c>
      <c r="AX963">
        <f>'Raw Data'!AL963</f>
        <v>37</v>
      </c>
      <c r="AY963" t="str">
        <f>'Raw Data'!AM963</f>
        <v>split</v>
      </c>
      <c r="AZ963">
        <f>'Raw Data'!AN963</f>
        <v>1026.7</v>
      </c>
      <c r="BA963">
        <f>'Raw Data'!AO963</f>
        <v>17.600000000000001</v>
      </c>
      <c r="BB963">
        <f>'Raw Data'!AP963</f>
        <v>312</v>
      </c>
      <c r="BC963">
        <f>'Raw Data'!AQ963</f>
        <v>-84.651432999999997</v>
      </c>
      <c r="BD963">
        <f>'Raw Data'!AR963</f>
        <v>34.445836</v>
      </c>
      <c r="BE963">
        <f>'Raw Data'!AS963</f>
        <v>-84.650874000000002</v>
      </c>
      <c r="BF963">
        <f>'Raw Data'!AT963</f>
        <v>34.446551999999997</v>
      </c>
      <c r="BG963" t="str">
        <f>'Raw Data'!AU963</f>
        <v>2271005300I</v>
      </c>
      <c r="BH963">
        <f>'Raw Data'!AV963</f>
        <v>1</v>
      </c>
      <c r="BI963">
        <f>'Raw Data'!AW963</f>
        <v>227</v>
      </c>
      <c r="BJ963">
        <f>'Raw Data'!AX963</f>
        <v>53</v>
      </c>
      <c r="BK963">
        <f>'Raw Data'!AY963</f>
        <v>0</v>
      </c>
      <c r="BL963">
        <f>'Raw Data'!AZ963</f>
        <v>55</v>
      </c>
      <c r="BM963">
        <f>'Raw Data'!BA963</f>
        <v>6.84</v>
      </c>
      <c r="BN963">
        <f>'Raw Data'!BB963</f>
        <v>5.44</v>
      </c>
      <c r="BO963">
        <f>'Raw Data'!BC963</f>
        <v>1134.2</v>
      </c>
      <c r="BP963">
        <f>'Raw Data'!BD963</f>
        <v>1123.7</v>
      </c>
      <c r="BQ963">
        <f>'Raw Data'!BE963</f>
        <v>1114.2</v>
      </c>
      <c r="BR963">
        <f>'Raw Data'!BF963</f>
        <v>0</v>
      </c>
      <c r="BS963">
        <f>'Raw Data'!BG963</f>
        <v>59.4</v>
      </c>
      <c r="BT963">
        <f>'Raw Data'!BH963</f>
        <v>0</v>
      </c>
      <c r="BU963">
        <f>'Raw Data'!BI963</f>
        <v>42614</v>
      </c>
      <c r="BV963" t="str">
        <f>'Raw Data'!BJ963</f>
        <v>NONE</v>
      </c>
      <c r="BW963">
        <f>'Raw Data'!BK963</f>
        <v>9.1399999999999999E-4</v>
      </c>
      <c r="BX963">
        <f>'Raw Data'!BL963</f>
        <v>41713</v>
      </c>
      <c r="BY963">
        <f>'Raw Data'!BM963</f>
        <v>41410</v>
      </c>
      <c r="BZ963" t="str">
        <f>'Raw Data'!BN963</f>
        <v>2271005300I</v>
      </c>
      <c r="CA963" t="str">
        <f>'Raw Data'!BO963</f>
        <v>PICKENS</v>
      </c>
      <c r="CB963">
        <f>'Raw Data'!BP963</f>
        <v>1</v>
      </c>
      <c r="CC963">
        <f>'Raw Data'!BQ963</f>
        <v>5300</v>
      </c>
      <c r="CD963">
        <f>'Raw Data'!BR963</f>
        <v>6</v>
      </c>
      <c r="CE963">
        <f>'Raw Data'!BS963</f>
        <v>1</v>
      </c>
      <c r="CF963">
        <f>'Raw Data'!BT963</f>
        <v>2</v>
      </c>
      <c r="CG963">
        <f>'Raw Data'!BU963</f>
        <v>1</v>
      </c>
      <c r="CH963">
        <f>'Raw Data'!BV963</f>
        <v>2</v>
      </c>
      <c r="CI963">
        <f>'Raw Data'!BW963</f>
        <v>3</v>
      </c>
      <c r="CJ963">
        <f>'Raw Data'!BX963</f>
        <v>3</v>
      </c>
      <c r="CK963">
        <f>'Raw Data'!BY963</f>
        <v>3</v>
      </c>
      <c r="CL963" t="str">
        <f>'Raw Data'!BZ963</f>
        <v>N</v>
      </c>
      <c r="CM963">
        <f t="shared" ref="CM963:CM1026" si="221">IF(CL963="N",0,1)</f>
        <v>0</v>
      </c>
      <c r="CN963">
        <f>'Raw Data'!CA963</f>
        <v>227</v>
      </c>
      <c r="CO963">
        <f>'Raw Data'!CB963</f>
        <v>53</v>
      </c>
      <c r="CP963">
        <f>'Raw Data'!CC963</f>
        <v>0</v>
      </c>
      <c r="CQ963" t="str">
        <f>'Raw Data'!CD963</f>
        <v>Not Urban</v>
      </c>
      <c r="CR963" t="str">
        <f>'Raw Data'!CE963</f>
        <v>Not Urban</v>
      </c>
      <c r="CS963">
        <f>'Raw Data'!CF963</f>
        <v>0</v>
      </c>
      <c r="CT963">
        <f>'Raw Data'!CG963</f>
        <v>55</v>
      </c>
      <c r="CU963">
        <f>'Raw Data'!CH963</f>
        <v>4350</v>
      </c>
      <c r="CV963" t="str">
        <f>'Raw Data'!CI963</f>
        <v xml:space="preserve"> </v>
      </c>
      <c r="CW963">
        <f>'Raw Data'!CJ963</f>
        <v>0</v>
      </c>
      <c r="CX963">
        <f>'Raw Data'!CK963</f>
        <v>1.147297</v>
      </c>
      <c r="CY963">
        <f>'Raw Data'!CL963</f>
        <v>14</v>
      </c>
      <c r="CZ963" t="str">
        <f>'Raw Data'!CM963</f>
        <v>State Mainline</v>
      </c>
      <c r="DA963">
        <f>'Raw Data'!CN963</f>
        <v>4350</v>
      </c>
      <c r="DB963">
        <f>'Raw Data'!CO963</f>
        <v>441223</v>
      </c>
      <c r="DC963">
        <f>'Raw Data'!CP963</f>
        <v>0</v>
      </c>
      <c r="DD963">
        <f>'Raw Data'!CQ963</f>
        <v>1.1499999999999999</v>
      </c>
      <c r="DE963">
        <f>'Raw Data'!CR963</f>
        <v>441223</v>
      </c>
      <c r="DF963">
        <f>'Raw Data'!CS963</f>
        <v>0</v>
      </c>
      <c r="DG963">
        <f>'Raw Data'!CT963</f>
        <v>6057.7259389999999</v>
      </c>
      <c r="DH963">
        <f>'Raw Data'!CU963</f>
        <v>100</v>
      </c>
      <c r="DI963">
        <f>'Raw Data'!CV963</f>
        <v>41464</v>
      </c>
      <c r="DJ963">
        <f>'Raw Data'!CW963</f>
        <v>3.9287999999999997E-2</v>
      </c>
      <c r="DK963">
        <f>'Raw Data'!CX963</f>
        <v>0</v>
      </c>
      <c r="DL963">
        <f>'Raw Data'!CY963</f>
        <v>9.1399999999999999E-4</v>
      </c>
      <c r="DM963">
        <f>'Raw Data'!CZ963</f>
        <v>245</v>
      </c>
      <c r="DN963" t="str">
        <f>'Raw Data'!DA963</f>
        <v>129-0169</v>
      </c>
      <c r="DO963" t="str">
        <f>'Raw Data'!DB963</f>
        <v>3R : Rural Principal Arterial - Other</v>
      </c>
      <c r="DP963" t="str">
        <f>'Raw Data'!DC963</f>
        <v>34.450566, -84.668983</v>
      </c>
      <c r="DQ963">
        <f>'Raw Data'!DD963</f>
        <v>-84.668982999999997</v>
      </c>
      <c r="DR963">
        <f>'Raw Data'!DE963</f>
        <v>34.450566000000002</v>
      </c>
      <c r="DS963">
        <f>'Raw Data'!DF963</f>
        <v>34.450566000000002</v>
      </c>
      <c r="DT963">
        <f>'Raw Data'!DG963</f>
        <v>-84.668982999999997</v>
      </c>
      <c r="DU963">
        <f>'Raw Data'!DH963</f>
        <v>1.8176000000000001E-2</v>
      </c>
      <c r="DV963">
        <f>'Raw Data'!DI963</f>
        <v>9.1399999999999999E-4</v>
      </c>
      <c r="DW963">
        <f>'Raw Data'!DJ963</f>
        <v>131</v>
      </c>
      <c r="DX963" s="11">
        <f t="shared" ref="DX963:DX1026" si="222">AVERAGE(EC963,EE963,EG963)</f>
        <v>4676.666666666667</v>
      </c>
      <c r="DY963" s="5">
        <f t="shared" ref="DY963:DY1026" si="223">AVERAGE(EK963,EQ963,EO963,EM963)</f>
        <v>3802.5</v>
      </c>
      <c r="DZ963" s="5">
        <f t="shared" si="216"/>
        <v>874.16666666666697</v>
      </c>
      <c r="EA963" s="5">
        <f t="shared" si="217"/>
        <v>0.22989261450799919</v>
      </c>
      <c r="EB963" s="5">
        <f t="shared" si="218"/>
        <v>4239.5833333333339</v>
      </c>
      <c r="EC963">
        <f>'Raw Data'!DK963</f>
        <v>4390</v>
      </c>
      <c r="ED963">
        <f>'Raw Data'!DL963</f>
        <v>13.4</v>
      </c>
      <c r="EE963">
        <f>'Raw Data'!DM963</f>
        <v>4890</v>
      </c>
      <c r="EF963">
        <f>'Raw Data'!DN963</f>
        <v>16.899999999999999</v>
      </c>
      <c r="EG963">
        <f>'Raw Data'!DO963</f>
        <v>4750</v>
      </c>
      <c r="EH963">
        <f>'Raw Data'!DP963</f>
        <v>16.899999999999999</v>
      </c>
      <c r="EI963">
        <f>'Raw Data'!DQ963</f>
        <v>4410</v>
      </c>
      <c r="EJ963">
        <f>'Raw Data'!DR963</f>
        <v>0</v>
      </c>
      <c r="EK963">
        <f>'Raw Data'!DS963</f>
        <v>4280</v>
      </c>
      <c r="EL963">
        <f>'Raw Data'!DT963</f>
        <v>19.5</v>
      </c>
      <c r="EM963">
        <f>'Raw Data'!DU963</f>
        <v>3670</v>
      </c>
      <c r="EN963">
        <f>'Raw Data'!DV963</f>
        <v>18</v>
      </c>
      <c r="EO963">
        <f>'Raw Data'!DW963</f>
        <v>3490</v>
      </c>
      <c r="EP963">
        <f>'Raw Data'!DX963</f>
        <v>18.899999999999999</v>
      </c>
      <c r="EQ963">
        <f>'Raw Data'!DY963</f>
        <v>3770</v>
      </c>
      <c r="ER963">
        <f>'Raw Data'!DZ963</f>
        <v>16.899999999999999</v>
      </c>
      <c r="ES963">
        <f>'Raw Data'!EA963</f>
        <v>3770</v>
      </c>
      <c r="ET963">
        <f>'Raw Data'!EB963</f>
        <v>16.899999999999999</v>
      </c>
      <c r="EU963">
        <f>'Raw Data'!EC963</f>
        <v>3560</v>
      </c>
      <c r="EV963">
        <f>'Raw Data'!ED963</f>
        <v>19.399999999999999</v>
      </c>
      <c r="EW963">
        <f>'Raw Data'!EE963</f>
        <v>0</v>
      </c>
    </row>
    <row r="964" spans="1:153" x14ac:dyDescent="0.3">
      <c r="A964">
        <f>'Raw Data'!A964</f>
        <v>962</v>
      </c>
      <c r="B964" t="str">
        <f>'Raw Data'!B964</f>
        <v>Point</v>
      </c>
      <c r="C964">
        <f>'Raw Data'!C964</f>
        <v>851</v>
      </c>
      <c r="D964">
        <f>'Raw Data'!D964</f>
        <v>75908</v>
      </c>
      <c r="E964" t="str">
        <f>'Raw Data'!E964</f>
        <v>Point</v>
      </c>
      <c r="F964">
        <f>'Raw Data'!F964</f>
        <v>4672428</v>
      </c>
      <c r="G964" t="str">
        <f>'Raw Data'!G964</f>
        <v>Pickens County Sheriff</v>
      </c>
      <c r="H964" s="3">
        <f>'Raw Data'!H964</f>
        <v>41604</v>
      </c>
      <c r="L964">
        <f t="shared" si="210"/>
        <v>0</v>
      </c>
      <c r="M964" s="5">
        <f t="shared" si="211"/>
        <v>41604</v>
      </c>
      <c r="N964" s="5">
        <f t="shared" si="219"/>
        <v>2013</v>
      </c>
      <c r="O964" s="5" t="str" cm="1">
        <f t="array" ref="O964">_xlfn.IFS(N964&lt;=2016,"before treatment",N964=2017,"unknown",N964&gt;2017,"after treatment")</f>
        <v>before treatment</v>
      </c>
      <c r="P964" s="5">
        <f t="shared" si="212"/>
        <v>1</v>
      </c>
      <c r="Q964" s="5">
        <f t="shared" si="213"/>
        <v>0</v>
      </c>
      <c r="R964" t="str">
        <f>'Raw Data'!I964</f>
        <v>Pickens</v>
      </c>
      <c r="S964" t="str">
        <f>'Raw Data'!J964</f>
        <v>State Route 53</v>
      </c>
      <c r="T964" t="str">
        <f>'Raw Data'!K964</f>
        <v>Edwards</v>
      </c>
      <c r="U964" t="str">
        <f>'Raw Data'!L964</f>
        <v>(O) No Injury</v>
      </c>
      <c r="V964">
        <f>'Raw Data'!M964</f>
        <v>0</v>
      </c>
      <c r="W964">
        <f>'Raw Data'!N964</f>
        <v>0</v>
      </c>
      <c r="X964">
        <f>'Raw Data'!O964</f>
        <v>0</v>
      </c>
      <c r="Y964" t="str">
        <f>'Raw Data'!P964</f>
        <v>Not a Collision with Motor Vehicle</v>
      </c>
      <c r="Z964" t="str">
        <f>'Raw Data'!Q964</f>
        <v>On Shoulder</v>
      </c>
      <c r="AA964" t="str">
        <f>'Raw Data'!R964</f>
        <v>Embankment</v>
      </c>
      <c r="AB964" t="str">
        <f>'Raw Data'!S964</f>
        <v>Embankment</v>
      </c>
      <c r="AC964" t="str">
        <f>'Raw Data'!T964</f>
        <v>Driver Lost Control</v>
      </c>
      <c r="AD964">
        <f>'Raw Data'!U964</f>
        <v>1</v>
      </c>
      <c r="AE964" s="5" t="str">
        <f t="shared" si="220"/>
        <v>Yes</v>
      </c>
      <c r="AF964" t="str">
        <f>'Raw Data'!V964</f>
        <v>Negotiating a Curve</v>
      </c>
      <c r="AG964" s="5">
        <f t="shared" si="214"/>
        <v>0</v>
      </c>
      <c r="AH964" t="str">
        <f>'Raw Data'!W964</f>
        <v>East</v>
      </c>
      <c r="AI964" t="str">
        <f>'Raw Data'!X964</f>
        <v>Daylight</v>
      </c>
      <c r="AJ964" t="str">
        <f>'Raw Data'!Y964</f>
        <v>Wet</v>
      </c>
      <c r="AK964">
        <f>'Raw Data'!Z964</f>
        <v>17</v>
      </c>
      <c r="AL964" t="str">
        <f>'Raw Data'!AA964</f>
        <v>Lap and Shoulder Belt Used</v>
      </c>
      <c r="AM964" s="5">
        <f t="shared" si="215"/>
        <v>0</v>
      </c>
      <c r="AN964" t="str">
        <f>'Raw Data'!AB964</f>
        <v>Pickup Truck</v>
      </c>
      <c r="AO964" t="str">
        <f>'Raw Data'!AC964</f>
        <v>2271005300I</v>
      </c>
      <c r="AP964">
        <f>'Raw Data'!AD964</f>
        <v>0.42399999999999999</v>
      </c>
      <c r="AQ964">
        <f>'Raw Data'!AE964</f>
        <v>34.448250000000002</v>
      </c>
      <c r="AR964">
        <f>'Raw Data'!AF964</f>
        <v>-84.647784000000001</v>
      </c>
      <c r="AS964">
        <f>'Raw Data'!AG964</f>
        <v>132</v>
      </c>
      <c r="AT964">
        <f>'Raw Data'!AH964</f>
        <v>81</v>
      </c>
      <c r="AU964">
        <f>'Raw Data'!AI964</f>
        <v>801</v>
      </c>
      <c r="AV964" t="str">
        <f>'Raw Data'!AJ964</f>
        <v>D6_0053_00_I</v>
      </c>
      <c r="AW964">
        <f>'Raw Data'!AK964</f>
        <v>36</v>
      </c>
      <c r="AX964">
        <f>'Raw Data'!AL964</f>
        <v>38</v>
      </c>
      <c r="AY964" t="str">
        <f>'Raw Data'!AM964</f>
        <v>simple</v>
      </c>
      <c r="AZ964">
        <f>'Raw Data'!AN964</f>
        <v>952</v>
      </c>
      <c r="BA964">
        <f>'Raw Data'!AO964</f>
        <v>84</v>
      </c>
      <c r="BB964">
        <f>'Raw Data'!AP964</f>
        <v>1396.8</v>
      </c>
      <c r="BC964">
        <f>'Raw Data'!AQ964</f>
        <v>-84.650851000000003</v>
      </c>
      <c r="BD964">
        <f>'Raw Data'!AR964</f>
        <v>34.446589000000003</v>
      </c>
      <c r="BE964">
        <f>'Raw Data'!AS964</f>
        <v>-84.647074000000003</v>
      </c>
      <c r="BF964">
        <f>'Raw Data'!AT964</f>
        <v>34.448185000000002</v>
      </c>
      <c r="BG964" t="str">
        <f>'Raw Data'!AU964</f>
        <v>2271005300I</v>
      </c>
      <c r="BH964">
        <f>'Raw Data'!AV964</f>
        <v>1</v>
      </c>
      <c r="BI964">
        <f>'Raw Data'!AW964</f>
        <v>227</v>
      </c>
      <c r="BJ964">
        <f>'Raw Data'!AX964</f>
        <v>53</v>
      </c>
      <c r="BK964">
        <f>'Raw Data'!AY964</f>
        <v>0</v>
      </c>
      <c r="BL964">
        <f>'Raw Data'!AZ964</f>
        <v>55</v>
      </c>
      <c r="BM964">
        <f>'Raw Data'!BA964</f>
        <v>2.2999999999999998</v>
      </c>
      <c r="BN964">
        <f>'Raw Data'!BB964</f>
        <v>1.69</v>
      </c>
      <c r="BO964">
        <f>'Raw Data'!BC964</f>
        <v>1142.4000000000001</v>
      </c>
      <c r="BP964">
        <f>'Raw Data'!BD964</f>
        <v>1141.4000000000001</v>
      </c>
      <c r="BQ964">
        <f>'Raw Data'!BE964</f>
        <v>1148.5999999999999</v>
      </c>
      <c r="BR964">
        <f>'Raw Data'!BF964</f>
        <v>0</v>
      </c>
      <c r="BS964">
        <f>'Raw Data'!BG964</f>
        <v>58.7</v>
      </c>
      <c r="BT964">
        <f>'Raw Data'!BH964</f>
        <v>0</v>
      </c>
      <c r="BU964">
        <f>'Raw Data'!BI964</f>
        <v>42614</v>
      </c>
      <c r="BV964" t="str">
        <f>'Raw Data'!BJ964</f>
        <v>NONE</v>
      </c>
      <c r="BW964">
        <f>'Raw Data'!BK964</f>
        <v>4.4070000000000003E-3</v>
      </c>
      <c r="BX964">
        <f>'Raw Data'!BL964</f>
        <v>41713</v>
      </c>
      <c r="BY964">
        <f>'Raw Data'!BM964</f>
        <v>41410</v>
      </c>
      <c r="BZ964" t="str">
        <f>'Raw Data'!BN964</f>
        <v>2271005300I</v>
      </c>
      <c r="CA964" t="str">
        <f>'Raw Data'!BO964</f>
        <v>PICKENS</v>
      </c>
      <c r="CB964">
        <f>'Raw Data'!BP964</f>
        <v>1</v>
      </c>
      <c r="CC964">
        <f>'Raw Data'!BQ964</f>
        <v>5300</v>
      </c>
      <c r="CD964">
        <f>'Raw Data'!BR964</f>
        <v>6</v>
      </c>
      <c r="CE964">
        <f>'Raw Data'!BS964</f>
        <v>1</v>
      </c>
      <c r="CF964">
        <f>'Raw Data'!BT964</f>
        <v>2</v>
      </c>
      <c r="CG964">
        <f>'Raw Data'!BU964</f>
        <v>1</v>
      </c>
      <c r="CH964">
        <f>'Raw Data'!BV964</f>
        <v>2</v>
      </c>
      <c r="CI964">
        <f>'Raw Data'!BW964</f>
        <v>3</v>
      </c>
      <c r="CJ964">
        <f>'Raw Data'!BX964</f>
        <v>3</v>
      </c>
      <c r="CK964">
        <f>'Raw Data'!BY964</f>
        <v>3</v>
      </c>
      <c r="CL964" t="str">
        <f>'Raw Data'!BZ964</f>
        <v>N</v>
      </c>
      <c r="CM964">
        <f t="shared" si="221"/>
        <v>0</v>
      </c>
      <c r="CN964">
        <f>'Raw Data'!CA964</f>
        <v>227</v>
      </c>
      <c r="CO964">
        <f>'Raw Data'!CB964</f>
        <v>53</v>
      </c>
      <c r="CP964">
        <f>'Raw Data'!CC964</f>
        <v>0</v>
      </c>
      <c r="CQ964" t="str">
        <f>'Raw Data'!CD964</f>
        <v>Not Urban</v>
      </c>
      <c r="CR964" t="str">
        <f>'Raw Data'!CE964</f>
        <v>Not Urban</v>
      </c>
      <c r="CS964">
        <f>'Raw Data'!CF964</f>
        <v>0</v>
      </c>
      <c r="CT964">
        <f>'Raw Data'!CG964</f>
        <v>55</v>
      </c>
      <c r="CU964">
        <f>'Raw Data'!CH964</f>
        <v>4350</v>
      </c>
      <c r="CV964" t="str">
        <f>'Raw Data'!CI964</f>
        <v xml:space="preserve"> </v>
      </c>
      <c r="CW964">
        <f>'Raw Data'!CJ964</f>
        <v>0</v>
      </c>
      <c r="CX964">
        <f>'Raw Data'!CK964</f>
        <v>1.147297</v>
      </c>
      <c r="CY964">
        <f>'Raw Data'!CL964</f>
        <v>14</v>
      </c>
      <c r="CZ964" t="str">
        <f>'Raw Data'!CM964</f>
        <v>State Mainline</v>
      </c>
      <c r="DA964">
        <f>'Raw Data'!CN964</f>
        <v>4350</v>
      </c>
      <c r="DB964">
        <f>'Raw Data'!CO964</f>
        <v>441223</v>
      </c>
      <c r="DC964">
        <f>'Raw Data'!CP964</f>
        <v>0</v>
      </c>
      <c r="DD964">
        <f>'Raw Data'!CQ964</f>
        <v>1.1499999999999999</v>
      </c>
      <c r="DE964">
        <f>'Raw Data'!CR964</f>
        <v>441223</v>
      </c>
      <c r="DF964">
        <f>'Raw Data'!CS964</f>
        <v>0</v>
      </c>
      <c r="DG964">
        <f>'Raw Data'!CT964</f>
        <v>6057.7259389999999</v>
      </c>
      <c r="DH964">
        <f>'Raw Data'!CU964</f>
        <v>100</v>
      </c>
      <c r="DI964">
        <f>'Raw Data'!CV964</f>
        <v>41464</v>
      </c>
      <c r="DJ964">
        <f>'Raw Data'!CW964</f>
        <v>3.9287999999999997E-2</v>
      </c>
      <c r="DK964">
        <f>'Raw Data'!CX964</f>
        <v>0</v>
      </c>
      <c r="DL964">
        <f>'Raw Data'!CY964</f>
        <v>4.4070000000000003E-3</v>
      </c>
      <c r="DM964">
        <f>'Raw Data'!CZ964</f>
        <v>245</v>
      </c>
      <c r="DN964" t="str">
        <f>'Raw Data'!DA964</f>
        <v>129-0169</v>
      </c>
      <c r="DO964" t="str">
        <f>'Raw Data'!DB964</f>
        <v>3R : Rural Principal Arterial - Other</v>
      </c>
      <c r="DP964" t="str">
        <f>'Raw Data'!DC964</f>
        <v>34.450566, -84.668983</v>
      </c>
      <c r="DQ964">
        <f>'Raw Data'!DD964</f>
        <v>-84.668982999999997</v>
      </c>
      <c r="DR964">
        <f>'Raw Data'!DE964</f>
        <v>34.450566000000002</v>
      </c>
      <c r="DS964">
        <f>'Raw Data'!DF964</f>
        <v>34.450566000000002</v>
      </c>
      <c r="DT964">
        <f>'Raw Data'!DG964</f>
        <v>-84.668982999999997</v>
      </c>
      <c r="DU964">
        <f>'Raw Data'!DH964</f>
        <v>1.8561999999999999E-2</v>
      </c>
      <c r="DV964">
        <f>'Raw Data'!DI964</f>
        <v>4.4070000000000003E-3</v>
      </c>
      <c r="DW964">
        <f>'Raw Data'!DJ964</f>
        <v>132</v>
      </c>
      <c r="DX964" s="11">
        <f t="shared" si="222"/>
        <v>1470</v>
      </c>
      <c r="DY964" s="5">
        <f t="shared" si="223"/>
        <v>1372.5</v>
      </c>
      <c r="DZ964" s="5">
        <f t="shared" si="216"/>
        <v>97.5</v>
      </c>
      <c r="EA964" s="5">
        <f t="shared" si="217"/>
        <v>7.1038251366120214E-2</v>
      </c>
      <c r="EB964" s="5">
        <f t="shared" si="218"/>
        <v>1421.25</v>
      </c>
      <c r="EC964">
        <f>'Raw Data'!DK964</f>
        <v>1650</v>
      </c>
      <c r="ED964">
        <f>'Raw Data'!DL964</f>
        <v>13.1</v>
      </c>
      <c r="EE964">
        <f>'Raw Data'!DM964</f>
        <v>1380</v>
      </c>
      <c r="EF964">
        <f>'Raw Data'!DN964</f>
        <v>13.1</v>
      </c>
      <c r="EG964">
        <f>'Raw Data'!DO964</f>
        <v>1380</v>
      </c>
      <c r="EH964">
        <f>'Raw Data'!DP964</f>
        <v>13.1</v>
      </c>
      <c r="EI964">
        <f>'Raw Data'!DQ964</f>
        <v>1450</v>
      </c>
      <c r="EJ964">
        <f>'Raw Data'!DR964</f>
        <v>0</v>
      </c>
      <c r="EK964">
        <f>'Raw Data'!DS964</f>
        <v>1410</v>
      </c>
      <c r="EL964">
        <f>'Raw Data'!DT964</f>
        <v>11.7</v>
      </c>
      <c r="EM964">
        <f>'Raw Data'!DU964</f>
        <v>1400</v>
      </c>
      <c r="EN964">
        <f>'Raw Data'!DV964</f>
        <v>11.8</v>
      </c>
      <c r="EO964">
        <f>'Raw Data'!DW964</f>
        <v>1340</v>
      </c>
      <c r="EP964">
        <f>'Raw Data'!DX964</f>
        <v>12.3</v>
      </c>
      <c r="EQ964">
        <f>'Raw Data'!DY964</f>
        <v>1340</v>
      </c>
      <c r="ER964">
        <f>'Raw Data'!DZ964</f>
        <v>12.3</v>
      </c>
      <c r="ES964">
        <f>'Raw Data'!EA964</f>
        <v>1350</v>
      </c>
      <c r="ET964">
        <f>'Raw Data'!EB964</f>
        <v>12.4</v>
      </c>
      <c r="EU964">
        <f>'Raw Data'!EC964</f>
        <v>1270</v>
      </c>
      <c r="EV964">
        <f>'Raw Data'!ED964</f>
        <v>15.6</v>
      </c>
      <c r="EW964">
        <f>'Raw Data'!EE964</f>
        <v>0</v>
      </c>
    </row>
    <row r="965" spans="1:153" x14ac:dyDescent="0.3">
      <c r="A965">
        <f>'Raw Data'!A965</f>
        <v>963</v>
      </c>
      <c r="B965" t="str">
        <f>'Raw Data'!B965</f>
        <v>Point</v>
      </c>
      <c r="C965">
        <f>'Raw Data'!C965</f>
        <v>1047</v>
      </c>
      <c r="D965">
        <f>'Raw Data'!D965</f>
        <v>30354</v>
      </c>
      <c r="E965" t="str">
        <f>'Raw Data'!E965</f>
        <v>Point</v>
      </c>
      <c r="F965">
        <f>'Raw Data'!F965</f>
        <v>6628861</v>
      </c>
      <c r="G965" t="str">
        <f>'Raw Data'!G965</f>
        <v>Gsp Post 00</v>
      </c>
      <c r="H965" s="3">
        <f>'Raw Data'!H965</f>
        <v>43170</v>
      </c>
      <c r="L965">
        <f t="shared" si="210"/>
        <v>0</v>
      </c>
      <c r="M965" s="5">
        <f t="shared" si="211"/>
        <v>43170</v>
      </c>
      <c r="N965" s="5">
        <f t="shared" si="219"/>
        <v>2018</v>
      </c>
      <c r="O965" s="5" t="str" cm="1">
        <f t="array" ref="O965">_xlfn.IFS(N965&lt;=2016,"before treatment",N965=2017,"unknown",N965&gt;2017,"after treatment")</f>
        <v>after treatment</v>
      </c>
      <c r="P965" s="5">
        <f t="shared" si="212"/>
        <v>0</v>
      </c>
      <c r="Q965" s="5">
        <f t="shared" si="213"/>
        <v>1</v>
      </c>
      <c r="R965" t="str">
        <f>'Raw Data'!I965</f>
        <v>Pickens</v>
      </c>
      <c r="S965" t="str">
        <f>'Raw Data'!J965</f>
        <v>State Route 53</v>
      </c>
      <c r="T965" t="str">
        <f>'Raw Data'!K965</f>
        <v>(none)</v>
      </c>
      <c r="U965" t="str">
        <f>'Raw Data'!L965</f>
        <v>(O) No Injury</v>
      </c>
      <c r="V965">
        <f>'Raw Data'!M965</f>
        <v>0</v>
      </c>
      <c r="W965">
        <f>'Raw Data'!N965</f>
        <v>0</v>
      </c>
      <c r="X965">
        <f>'Raw Data'!O965</f>
        <v>0</v>
      </c>
      <c r="Y965" t="str">
        <f>'Raw Data'!P965</f>
        <v>Rear End</v>
      </c>
      <c r="Z965" t="str">
        <f>'Raw Data'!Q965</f>
        <v>On Roadway - Non-Intersection</v>
      </c>
      <c r="AA965" t="str">
        <f>'Raw Data'!R965</f>
        <v>["Motor Vehicle in Motion","Motor Vehicle in Motion"]</v>
      </c>
      <c r="AB965" t="str">
        <f>'Raw Data'!S965</f>
        <v>["Motor Vehicle in Motion","Motor Vehicle in Motion"]</v>
      </c>
      <c r="AC965" t="str">
        <f>'Raw Data'!T965</f>
        <v>["Following Too Close","No Contributing Factors"]</v>
      </c>
      <c r="AD965">
        <f>'Raw Data'!U965</f>
        <v>2</v>
      </c>
      <c r="AE965" s="5" t="str">
        <f t="shared" si="220"/>
        <v>No</v>
      </c>
      <c r="AF965" t="str">
        <f>'Raw Data'!V965</f>
        <v>["Negotiating a Curve","Stopped"]</v>
      </c>
      <c r="AG965" s="5">
        <f t="shared" si="214"/>
        <v>0</v>
      </c>
      <c r="AH965" t="str">
        <f>'Raw Data'!W965</f>
        <v>["East","East"]</v>
      </c>
      <c r="AI965" t="str">
        <f>'Raw Data'!X965</f>
        <v>Daylight</v>
      </c>
      <c r="AJ965" t="str">
        <f>'Raw Data'!Y965</f>
        <v>Wet</v>
      </c>
      <c r="AK965">
        <f>'Raw Data'!Z965</f>
        <v>0</v>
      </c>
      <c r="AL965" t="str">
        <f>'Raw Data'!AA965</f>
        <v>["Lap and Shoulder Belt Used","Lap and Shoulder Belt Used","Lap and Shoulder Belt Used","Lap and Shoulder Belt Used","Lap and Shoulder Belt Used","Lap and Shoulder Belt Used"]</v>
      </c>
      <c r="AM965" s="5">
        <f t="shared" si="215"/>
        <v>0</v>
      </c>
      <c r="AN965" t="str">
        <f>'Raw Data'!AB965</f>
        <v>["Sports Utility Vehicle (SUV)","Sports Utility Vehicle (SUV)"]</v>
      </c>
      <c r="AO965" t="str">
        <f>'Raw Data'!AC965</f>
        <v>2271005300I</v>
      </c>
      <c r="AP965">
        <f>'Raw Data'!AD965</f>
        <v>0.46890700000000002</v>
      </c>
      <c r="AQ965">
        <f>'Raw Data'!AE965</f>
        <v>34.448180000000001</v>
      </c>
      <c r="AR965">
        <f>'Raw Data'!AF965</f>
        <v>-84.647002000000001</v>
      </c>
      <c r="AS965">
        <f>'Raw Data'!AG965</f>
        <v>132</v>
      </c>
      <c r="AT965">
        <f>'Raw Data'!AH965</f>
        <v>81</v>
      </c>
      <c r="AU965">
        <f>'Raw Data'!AI965</f>
        <v>801</v>
      </c>
      <c r="AV965" t="str">
        <f>'Raw Data'!AJ965</f>
        <v>D6_0053_00_I</v>
      </c>
      <c r="AW965">
        <f>'Raw Data'!AK965</f>
        <v>36</v>
      </c>
      <c r="AX965">
        <f>'Raw Data'!AL965</f>
        <v>38</v>
      </c>
      <c r="AY965" t="str">
        <f>'Raw Data'!AM965</f>
        <v>simple</v>
      </c>
      <c r="AZ965">
        <f>'Raw Data'!AN965</f>
        <v>952</v>
      </c>
      <c r="BA965">
        <f>'Raw Data'!AO965</f>
        <v>84</v>
      </c>
      <c r="BB965">
        <f>'Raw Data'!AP965</f>
        <v>1396.8</v>
      </c>
      <c r="BC965">
        <f>'Raw Data'!AQ965</f>
        <v>-84.650851000000003</v>
      </c>
      <c r="BD965">
        <f>'Raw Data'!AR965</f>
        <v>34.446589000000003</v>
      </c>
      <c r="BE965">
        <f>'Raw Data'!AS965</f>
        <v>-84.647074000000003</v>
      </c>
      <c r="BF965">
        <f>'Raw Data'!AT965</f>
        <v>34.448185000000002</v>
      </c>
      <c r="BG965" t="str">
        <f>'Raw Data'!AU965</f>
        <v>2271005300I</v>
      </c>
      <c r="BH965">
        <f>'Raw Data'!AV965</f>
        <v>1</v>
      </c>
      <c r="BI965">
        <f>'Raw Data'!AW965</f>
        <v>227</v>
      </c>
      <c r="BJ965">
        <f>'Raw Data'!AX965</f>
        <v>53</v>
      </c>
      <c r="BK965">
        <f>'Raw Data'!AY965</f>
        <v>0</v>
      </c>
      <c r="BL965">
        <f>'Raw Data'!AZ965</f>
        <v>55</v>
      </c>
      <c r="BM965">
        <f>'Raw Data'!BA965</f>
        <v>2.2999999999999998</v>
      </c>
      <c r="BN965">
        <f>'Raw Data'!BB965</f>
        <v>1.69</v>
      </c>
      <c r="BO965">
        <f>'Raw Data'!BC965</f>
        <v>1142.4000000000001</v>
      </c>
      <c r="BP965">
        <f>'Raw Data'!BD965</f>
        <v>1141.4000000000001</v>
      </c>
      <c r="BQ965">
        <f>'Raw Data'!BE965</f>
        <v>1148.5999999999999</v>
      </c>
      <c r="BR965">
        <f>'Raw Data'!BF965</f>
        <v>0</v>
      </c>
      <c r="BS965">
        <f>'Raw Data'!BG965</f>
        <v>58.7</v>
      </c>
      <c r="BT965">
        <f>'Raw Data'!BH965</f>
        <v>0</v>
      </c>
      <c r="BU965">
        <f>'Raw Data'!BI965</f>
        <v>42614</v>
      </c>
      <c r="BV965" t="str">
        <f>'Raw Data'!BJ965</f>
        <v>NONE</v>
      </c>
      <c r="BW965">
        <f>'Raw Data'!BK965</f>
        <v>4.4070000000000003E-3</v>
      </c>
      <c r="BX965">
        <f>'Raw Data'!BL965</f>
        <v>41713</v>
      </c>
      <c r="BY965">
        <f>'Raw Data'!BM965</f>
        <v>41410</v>
      </c>
      <c r="BZ965" t="str">
        <f>'Raw Data'!BN965</f>
        <v>2271005300I</v>
      </c>
      <c r="CA965" t="str">
        <f>'Raw Data'!BO965</f>
        <v>PICKENS</v>
      </c>
      <c r="CB965">
        <f>'Raw Data'!BP965</f>
        <v>1</v>
      </c>
      <c r="CC965">
        <f>'Raw Data'!BQ965</f>
        <v>5300</v>
      </c>
      <c r="CD965">
        <f>'Raw Data'!BR965</f>
        <v>6</v>
      </c>
      <c r="CE965">
        <f>'Raw Data'!BS965</f>
        <v>1</v>
      </c>
      <c r="CF965">
        <f>'Raw Data'!BT965</f>
        <v>2</v>
      </c>
      <c r="CG965">
        <f>'Raw Data'!BU965</f>
        <v>1</v>
      </c>
      <c r="CH965">
        <f>'Raw Data'!BV965</f>
        <v>2</v>
      </c>
      <c r="CI965">
        <f>'Raw Data'!BW965</f>
        <v>3</v>
      </c>
      <c r="CJ965">
        <f>'Raw Data'!BX965</f>
        <v>3</v>
      </c>
      <c r="CK965">
        <f>'Raw Data'!BY965</f>
        <v>3</v>
      </c>
      <c r="CL965" t="str">
        <f>'Raw Data'!BZ965</f>
        <v>N</v>
      </c>
      <c r="CM965">
        <f t="shared" si="221"/>
        <v>0</v>
      </c>
      <c r="CN965">
        <f>'Raw Data'!CA965</f>
        <v>227</v>
      </c>
      <c r="CO965">
        <f>'Raw Data'!CB965</f>
        <v>53</v>
      </c>
      <c r="CP965">
        <f>'Raw Data'!CC965</f>
        <v>0</v>
      </c>
      <c r="CQ965" t="str">
        <f>'Raw Data'!CD965</f>
        <v>Not Urban</v>
      </c>
      <c r="CR965" t="str">
        <f>'Raw Data'!CE965</f>
        <v>Not Urban</v>
      </c>
      <c r="CS965">
        <f>'Raw Data'!CF965</f>
        <v>0</v>
      </c>
      <c r="CT965">
        <f>'Raw Data'!CG965</f>
        <v>55</v>
      </c>
      <c r="CU965">
        <f>'Raw Data'!CH965</f>
        <v>4350</v>
      </c>
      <c r="CV965" t="str">
        <f>'Raw Data'!CI965</f>
        <v xml:space="preserve"> </v>
      </c>
      <c r="CW965">
        <f>'Raw Data'!CJ965</f>
        <v>0</v>
      </c>
      <c r="CX965">
        <f>'Raw Data'!CK965</f>
        <v>1.147297</v>
      </c>
      <c r="CY965">
        <f>'Raw Data'!CL965</f>
        <v>14</v>
      </c>
      <c r="CZ965" t="str">
        <f>'Raw Data'!CM965</f>
        <v>State Mainline</v>
      </c>
      <c r="DA965">
        <f>'Raw Data'!CN965</f>
        <v>4350</v>
      </c>
      <c r="DB965">
        <f>'Raw Data'!CO965</f>
        <v>441223</v>
      </c>
      <c r="DC965">
        <f>'Raw Data'!CP965</f>
        <v>0</v>
      </c>
      <c r="DD965">
        <f>'Raw Data'!CQ965</f>
        <v>1.1499999999999999</v>
      </c>
      <c r="DE965">
        <f>'Raw Data'!CR965</f>
        <v>441223</v>
      </c>
      <c r="DF965">
        <f>'Raw Data'!CS965</f>
        <v>0</v>
      </c>
      <c r="DG965">
        <f>'Raw Data'!CT965</f>
        <v>6057.7259389999999</v>
      </c>
      <c r="DH965">
        <f>'Raw Data'!CU965</f>
        <v>100</v>
      </c>
      <c r="DI965">
        <f>'Raw Data'!CV965</f>
        <v>41464</v>
      </c>
      <c r="DJ965">
        <f>'Raw Data'!CW965</f>
        <v>3.9287999999999997E-2</v>
      </c>
      <c r="DK965">
        <f>'Raw Data'!CX965</f>
        <v>0</v>
      </c>
      <c r="DL965">
        <f>'Raw Data'!CY965</f>
        <v>4.4070000000000003E-3</v>
      </c>
      <c r="DM965">
        <f>'Raw Data'!CZ965</f>
        <v>245</v>
      </c>
      <c r="DN965" t="str">
        <f>'Raw Data'!DA965</f>
        <v>129-0169</v>
      </c>
      <c r="DO965" t="str">
        <f>'Raw Data'!DB965</f>
        <v>3R : Rural Principal Arterial - Other</v>
      </c>
      <c r="DP965" t="str">
        <f>'Raw Data'!DC965</f>
        <v>34.450566, -84.668983</v>
      </c>
      <c r="DQ965">
        <f>'Raw Data'!DD965</f>
        <v>-84.668982999999997</v>
      </c>
      <c r="DR965">
        <f>'Raw Data'!DE965</f>
        <v>34.450566000000002</v>
      </c>
      <c r="DS965">
        <f>'Raw Data'!DF965</f>
        <v>34.450566000000002</v>
      </c>
      <c r="DT965">
        <f>'Raw Data'!DG965</f>
        <v>-84.668982999999997</v>
      </c>
      <c r="DU965">
        <f>'Raw Data'!DH965</f>
        <v>1.8561999999999999E-2</v>
      </c>
      <c r="DV965">
        <f>'Raw Data'!DI965</f>
        <v>4.4070000000000003E-3</v>
      </c>
      <c r="DW965">
        <f>'Raw Data'!DJ965</f>
        <v>132</v>
      </c>
      <c r="DX965" s="11">
        <f t="shared" si="222"/>
        <v>1470</v>
      </c>
      <c r="DY965" s="5">
        <f t="shared" si="223"/>
        <v>1372.5</v>
      </c>
      <c r="DZ965" s="5">
        <f t="shared" si="216"/>
        <v>97.5</v>
      </c>
      <c r="EA965" s="5">
        <f t="shared" si="217"/>
        <v>7.1038251366120214E-2</v>
      </c>
      <c r="EB965" s="5">
        <f t="shared" si="218"/>
        <v>1421.25</v>
      </c>
      <c r="EC965">
        <f>'Raw Data'!DK965</f>
        <v>1650</v>
      </c>
      <c r="ED965">
        <f>'Raw Data'!DL965</f>
        <v>13.1</v>
      </c>
      <c r="EE965">
        <f>'Raw Data'!DM965</f>
        <v>1380</v>
      </c>
      <c r="EF965">
        <f>'Raw Data'!DN965</f>
        <v>13.1</v>
      </c>
      <c r="EG965">
        <f>'Raw Data'!DO965</f>
        <v>1380</v>
      </c>
      <c r="EH965">
        <f>'Raw Data'!DP965</f>
        <v>13.1</v>
      </c>
      <c r="EI965">
        <f>'Raw Data'!DQ965</f>
        <v>1450</v>
      </c>
      <c r="EJ965">
        <f>'Raw Data'!DR965</f>
        <v>0</v>
      </c>
      <c r="EK965">
        <f>'Raw Data'!DS965</f>
        <v>1410</v>
      </c>
      <c r="EL965">
        <f>'Raw Data'!DT965</f>
        <v>11.7</v>
      </c>
      <c r="EM965">
        <f>'Raw Data'!DU965</f>
        <v>1400</v>
      </c>
      <c r="EN965">
        <f>'Raw Data'!DV965</f>
        <v>11.8</v>
      </c>
      <c r="EO965">
        <f>'Raw Data'!DW965</f>
        <v>1340</v>
      </c>
      <c r="EP965">
        <f>'Raw Data'!DX965</f>
        <v>12.3</v>
      </c>
      <c r="EQ965">
        <f>'Raw Data'!DY965</f>
        <v>1340</v>
      </c>
      <c r="ER965">
        <f>'Raw Data'!DZ965</f>
        <v>12.3</v>
      </c>
      <c r="ES965">
        <f>'Raw Data'!EA965</f>
        <v>1350</v>
      </c>
      <c r="ET965">
        <f>'Raw Data'!EB965</f>
        <v>12.4</v>
      </c>
      <c r="EU965">
        <f>'Raw Data'!EC965</f>
        <v>1270</v>
      </c>
      <c r="EV965">
        <f>'Raw Data'!ED965</f>
        <v>15.6</v>
      </c>
      <c r="EW965">
        <f>'Raw Data'!EE965</f>
        <v>7.2999999999999999E-5</v>
      </c>
    </row>
    <row r="966" spans="1:153" x14ac:dyDescent="0.3">
      <c r="A966">
        <f>'Raw Data'!A966</f>
        <v>964</v>
      </c>
      <c r="B966" t="str">
        <f>'Raw Data'!B966</f>
        <v>Point</v>
      </c>
      <c r="C966">
        <f>'Raw Data'!C966</f>
        <v>1120</v>
      </c>
      <c r="D966">
        <f>'Raw Data'!D966</f>
        <v>1282</v>
      </c>
      <c r="E966" t="str">
        <f>'Raw Data'!E966</f>
        <v>Point</v>
      </c>
      <c r="F966">
        <f>'Raw Data'!F966</f>
        <v>7855524</v>
      </c>
      <c r="G966" t="str">
        <f>'Raw Data'!G966</f>
        <v>Gsp Post 00</v>
      </c>
      <c r="H966" s="3">
        <f>'Raw Data'!H966</f>
        <v>44152</v>
      </c>
      <c r="L966">
        <f t="shared" si="210"/>
        <v>0</v>
      </c>
      <c r="M966" s="5">
        <f t="shared" si="211"/>
        <v>44152</v>
      </c>
      <c r="N966" s="5">
        <f t="shared" si="219"/>
        <v>2020</v>
      </c>
      <c r="O966" s="5" t="str" cm="1">
        <f t="array" ref="O966">_xlfn.IFS(N966&lt;=2016,"before treatment",N966=2017,"unknown",N966&gt;2017,"after treatment")</f>
        <v>after treatment</v>
      </c>
      <c r="P966" s="5">
        <f t="shared" si="212"/>
        <v>0</v>
      </c>
      <c r="Q966" s="5">
        <f t="shared" si="213"/>
        <v>1</v>
      </c>
      <c r="R966" t="str">
        <f>'Raw Data'!I966</f>
        <v>Pickens</v>
      </c>
      <c r="S966" t="str">
        <f>'Raw Data'!J966</f>
        <v>State Route 53</v>
      </c>
      <c r="T966" t="str">
        <f>'Raw Data'!K966</f>
        <v>Edwards Rd</v>
      </c>
      <c r="U966" t="str">
        <f>'Raw Data'!L966</f>
        <v>(O) No Injury</v>
      </c>
      <c r="V966">
        <f>'Raw Data'!M966</f>
        <v>0</v>
      </c>
      <c r="W966">
        <f>'Raw Data'!N966</f>
        <v>0</v>
      </c>
      <c r="X966">
        <f>'Raw Data'!O966</f>
        <v>0</v>
      </c>
      <c r="Y966" t="str">
        <f>'Raw Data'!P966</f>
        <v>Angle (Other)</v>
      </c>
      <c r="Z966" t="str">
        <f>'Raw Data'!Q966</f>
        <v>On Roadway - Roadway Intersection</v>
      </c>
      <c r="AA966" t="str">
        <f>'Raw Data'!R966</f>
        <v>["Motor Vehicle in Motion","Motor Vehicle in Motion"]</v>
      </c>
      <c r="AB966" t="str">
        <f>'Raw Data'!S966</f>
        <v>["Motor Vehicle in Motion","Motor Vehicle in Motion"]</v>
      </c>
      <c r="AC966" t="str">
        <f>'Raw Data'!T966</f>
        <v>["Failure to Yield","No Contributing Factors"]</v>
      </c>
      <c r="AD966">
        <f>'Raw Data'!U966</f>
        <v>2</v>
      </c>
      <c r="AE966" s="5" t="str">
        <f t="shared" si="220"/>
        <v>No</v>
      </c>
      <c r="AF966" t="str">
        <f>'Raw Data'!V966</f>
        <v>["Negotiating a Curve","Turning Left"]</v>
      </c>
      <c r="AG966" s="5">
        <f t="shared" si="214"/>
        <v>1</v>
      </c>
      <c r="AH966" t="str">
        <f>'Raw Data'!W966</f>
        <v>["East","South"]</v>
      </c>
      <c r="AI966" t="str">
        <f>'Raw Data'!X966</f>
        <v>Dark-Not Lighted</v>
      </c>
      <c r="AJ966" t="str">
        <f>'Raw Data'!Y966</f>
        <v>Dry</v>
      </c>
      <c r="AK966">
        <f>'Raw Data'!Z966</f>
        <v>0</v>
      </c>
      <c r="AL966" t="str">
        <f>'Raw Data'!AA966</f>
        <v>["Lap and Shoulder Belt Used","Lap and Shoulder Belt Used","Lap and Shoulder Belt Used"]</v>
      </c>
      <c r="AM966" s="5">
        <f t="shared" si="215"/>
        <v>0</v>
      </c>
      <c r="AN966" t="str">
        <f>'Raw Data'!AB966</f>
        <v>["Passenger Car","Sports Utility Vehicle (SUV)"]</v>
      </c>
      <c r="AO966" t="str">
        <f>'Raw Data'!AC966</f>
        <v>2271005300I</v>
      </c>
      <c r="AP966">
        <f>'Raw Data'!AD966</f>
        <v>0.471107</v>
      </c>
      <c r="AQ966">
        <f>'Raw Data'!AE966</f>
        <v>34.448175999999997</v>
      </c>
      <c r="AR966">
        <f>'Raw Data'!AF966</f>
        <v>-84.646963999999997</v>
      </c>
      <c r="AS966">
        <f>'Raw Data'!AG966</f>
        <v>132</v>
      </c>
      <c r="AT966">
        <f>'Raw Data'!AH966</f>
        <v>81</v>
      </c>
      <c r="AU966">
        <f>'Raw Data'!AI966</f>
        <v>801</v>
      </c>
      <c r="AV966" t="str">
        <f>'Raw Data'!AJ966</f>
        <v>D6_0053_00_I</v>
      </c>
      <c r="AW966">
        <f>'Raw Data'!AK966</f>
        <v>36</v>
      </c>
      <c r="AX966">
        <f>'Raw Data'!AL966</f>
        <v>38</v>
      </c>
      <c r="AY966" t="str">
        <f>'Raw Data'!AM966</f>
        <v>simple</v>
      </c>
      <c r="AZ966">
        <f>'Raw Data'!AN966</f>
        <v>952</v>
      </c>
      <c r="BA966">
        <f>'Raw Data'!AO966</f>
        <v>84</v>
      </c>
      <c r="BB966">
        <f>'Raw Data'!AP966</f>
        <v>1396.8</v>
      </c>
      <c r="BC966">
        <f>'Raw Data'!AQ966</f>
        <v>-84.650851000000003</v>
      </c>
      <c r="BD966">
        <f>'Raw Data'!AR966</f>
        <v>34.446589000000003</v>
      </c>
      <c r="BE966">
        <f>'Raw Data'!AS966</f>
        <v>-84.647074000000003</v>
      </c>
      <c r="BF966">
        <f>'Raw Data'!AT966</f>
        <v>34.448185000000002</v>
      </c>
      <c r="BG966" t="str">
        <f>'Raw Data'!AU966</f>
        <v>2271005300I</v>
      </c>
      <c r="BH966">
        <f>'Raw Data'!AV966</f>
        <v>1</v>
      </c>
      <c r="BI966">
        <f>'Raw Data'!AW966</f>
        <v>227</v>
      </c>
      <c r="BJ966">
        <f>'Raw Data'!AX966</f>
        <v>53</v>
      </c>
      <c r="BK966">
        <f>'Raw Data'!AY966</f>
        <v>0</v>
      </c>
      <c r="BL966">
        <f>'Raw Data'!AZ966</f>
        <v>55</v>
      </c>
      <c r="BM966">
        <f>'Raw Data'!BA966</f>
        <v>2.2999999999999998</v>
      </c>
      <c r="BN966">
        <f>'Raw Data'!BB966</f>
        <v>1.69</v>
      </c>
      <c r="BO966">
        <f>'Raw Data'!BC966</f>
        <v>1142.4000000000001</v>
      </c>
      <c r="BP966">
        <f>'Raw Data'!BD966</f>
        <v>1141.4000000000001</v>
      </c>
      <c r="BQ966">
        <f>'Raw Data'!BE966</f>
        <v>1148.5999999999999</v>
      </c>
      <c r="BR966">
        <f>'Raw Data'!BF966</f>
        <v>0</v>
      </c>
      <c r="BS966">
        <f>'Raw Data'!BG966</f>
        <v>58.7</v>
      </c>
      <c r="BT966">
        <f>'Raw Data'!BH966</f>
        <v>0</v>
      </c>
      <c r="BU966">
        <f>'Raw Data'!BI966</f>
        <v>42614</v>
      </c>
      <c r="BV966" t="str">
        <f>'Raw Data'!BJ966</f>
        <v>NONE</v>
      </c>
      <c r="BW966">
        <f>'Raw Data'!BK966</f>
        <v>4.4070000000000003E-3</v>
      </c>
      <c r="BX966">
        <f>'Raw Data'!BL966</f>
        <v>41713</v>
      </c>
      <c r="BY966">
        <f>'Raw Data'!BM966</f>
        <v>41410</v>
      </c>
      <c r="BZ966" t="str">
        <f>'Raw Data'!BN966</f>
        <v>2271005300I</v>
      </c>
      <c r="CA966" t="str">
        <f>'Raw Data'!BO966</f>
        <v>PICKENS</v>
      </c>
      <c r="CB966">
        <f>'Raw Data'!BP966</f>
        <v>1</v>
      </c>
      <c r="CC966">
        <f>'Raw Data'!BQ966</f>
        <v>5300</v>
      </c>
      <c r="CD966">
        <f>'Raw Data'!BR966</f>
        <v>6</v>
      </c>
      <c r="CE966">
        <f>'Raw Data'!BS966</f>
        <v>1</v>
      </c>
      <c r="CF966">
        <f>'Raw Data'!BT966</f>
        <v>2</v>
      </c>
      <c r="CG966">
        <f>'Raw Data'!BU966</f>
        <v>1</v>
      </c>
      <c r="CH966">
        <f>'Raw Data'!BV966</f>
        <v>2</v>
      </c>
      <c r="CI966">
        <f>'Raw Data'!BW966</f>
        <v>3</v>
      </c>
      <c r="CJ966">
        <f>'Raw Data'!BX966</f>
        <v>3</v>
      </c>
      <c r="CK966">
        <f>'Raw Data'!BY966</f>
        <v>3</v>
      </c>
      <c r="CL966" t="str">
        <f>'Raw Data'!BZ966</f>
        <v>N</v>
      </c>
      <c r="CM966">
        <f t="shared" si="221"/>
        <v>0</v>
      </c>
      <c r="CN966">
        <f>'Raw Data'!CA966</f>
        <v>227</v>
      </c>
      <c r="CO966">
        <f>'Raw Data'!CB966</f>
        <v>53</v>
      </c>
      <c r="CP966">
        <f>'Raw Data'!CC966</f>
        <v>0</v>
      </c>
      <c r="CQ966" t="str">
        <f>'Raw Data'!CD966</f>
        <v>Not Urban</v>
      </c>
      <c r="CR966" t="str">
        <f>'Raw Data'!CE966</f>
        <v>Not Urban</v>
      </c>
      <c r="CS966">
        <f>'Raw Data'!CF966</f>
        <v>0</v>
      </c>
      <c r="CT966">
        <f>'Raw Data'!CG966</f>
        <v>55</v>
      </c>
      <c r="CU966">
        <f>'Raw Data'!CH966</f>
        <v>4350</v>
      </c>
      <c r="CV966" t="str">
        <f>'Raw Data'!CI966</f>
        <v xml:space="preserve"> </v>
      </c>
      <c r="CW966">
        <f>'Raw Data'!CJ966</f>
        <v>0</v>
      </c>
      <c r="CX966">
        <f>'Raw Data'!CK966</f>
        <v>1.147297</v>
      </c>
      <c r="CY966">
        <f>'Raw Data'!CL966</f>
        <v>14</v>
      </c>
      <c r="CZ966" t="str">
        <f>'Raw Data'!CM966</f>
        <v>State Mainline</v>
      </c>
      <c r="DA966">
        <f>'Raw Data'!CN966</f>
        <v>4350</v>
      </c>
      <c r="DB966">
        <f>'Raw Data'!CO966</f>
        <v>441223</v>
      </c>
      <c r="DC966">
        <f>'Raw Data'!CP966</f>
        <v>0</v>
      </c>
      <c r="DD966">
        <f>'Raw Data'!CQ966</f>
        <v>1.1499999999999999</v>
      </c>
      <c r="DE966">
        <f>'Raw Data'!CR966</f>
        <v>441223</v>
      </c>
      <c r="DF966">
        <f>'Raw Data'!CS966</f>
        <v>0</v>
      </c>
      <c r="DG966">
        <f>'Raw Data'!CT966</f>
        <v>6057.7259389999999</v>
      </c>
      <c r="DH966">
        <f>'Raw Data'!CU966</f>
        <v>100</v>
      </c>
      <c r="DI966">
        <f>'Raw Data'!CV966</f>
        <v>41464</v>
      </c>
      <c r="DJ966">
        <f>'Raw Data'!CW966</f>
        <v>3.9287999999999997E-2</v>
      </c>
      <c r="DK966">
        <f>'Raw Data'!CX966</f>
        <v>0</v>
      </c>
      <c r="DL966">
        <f>'Raw Data'!CY966</f>
        <v>4.4070000000000003E-3</v>
      </c>
      <c r="DM966">
        <f>'Raw Data'!CZ966</f>
        <v>245</v>
      </c>
      <c r="DN966" t="str">
        <f>'Raw Data'!DA966</f>
        <v>129-0169</v>
      </c>
      <c r="DO966" t="str">
        <f>'Raw Data'!DB966</f>
        <v>3R : Rural Principal Arterial - Other</v>
      </c>
      <c r="DP966" t="str">
        <f>'Raw Data'!DC966</f>
        <v>34.450566, -84.668983</v>
      </c>
      <c r="DQ966">
        <f>'Raw Data'!DD966</f>
        <v>-84.668982999999997</v>
      </c>
      <c r="DR966">
        <f>'Raw Data'!DE966</f>
        <v>34.450566000000002</v>
      </c>
      <c r="DS966">
        <f>'Raw Data'!DF966</f>
        <v>34.450566000000002</v>
      </c>
      <c r="DT966">
        <f>'Raw Data'!DG966</f>
        <v>-84.668982999999997</v>
      </c>
      <c r="DU966">
        <f>'Raw Data'!DH966</f>
        <v>1.8561999999999999E-2</v>
      </c>
      <c r="DV966">
        <f>'Raw Data'!DI966</f>
        <v>4.4070000000000003E-3</v>
      </c>
      <c r="DW966">
        <f>'Raw Data'!DJ966</f>
        <v>132</v>
      </c>
      <c r="DX966" s="11">
        <f t="shared" si="222"/>
        <v>1470</v>
      </c>
      <c r="DY966" s="5">
        <f t="shared" si="223"/>
        <v>1372.5</v>
      </c>
      <c r="DZ966" s="5">
        <f t="shared" si="216"/>
        <v>97.5</v>
      </c>
      <c r="EA966" s="5">
        <f t="shared" si="217"/>
        <v>7.1038251366120214E-2</v>
      </c>
      <c r="EB966" s="5">
        <f t="shared" si="218"/>
        <v>1421.25</v>
      </c>
      <c r="EC966">
        <f>'Raw Data'!DK966</f>
        <v>1650</v>
      </c>
      <c r="ED966">
        <f>'Raw Data'!DL966</f>
        <v>13.1</v>
      </c>
      <c r="EE966">
        <f>'Raw Data'!DM966</f>
        <v>1380</v>
      </c>
      <c r="EF966">
        <f>'Raw Data'!DN966</f>
        <v>13.1</v>
      </c>
      <c r="EG966">
        <f>'Raw Data'!DO966</f>
        <v>1380</v>
      </c>
      <c r="EH966">
        <f>'Raw Data'!DP966</f>
        <v>13.1</v>
      </c>
      <c r="EI966">
        <f>'Raw Data'!DQ966</f>
        <v>1450</v>
      </c>
      <c r="EJ966">
        <f>'Raw Data'!DR966</f>
        <v>0</v>
      </c>
      <c r="EK966">
        <f>'Raw Data'!DS966</f>
        <v>1410</v>
      </c>
      <c r="EL966">
        <f>'Raw Data'!DT966</f>
        <v>11.7</v>
      </c>
      <c r="EM966">
        <f>'Raw Data'!DU966</f>
        <v>1400</v>
      </c>
      <c r="EN966">
        <f>'Raw Data'!DV966</f>
        <v>11.8</v>
      </c>
      <c r="EO966">
        <f>'Raw Data'!DW966</f>
        <v>1340</v>
      </c>
      <c r="EP966">
        <f>'Raw Data'!DX966</f>
        <v>12.3</v>
      </c>
      <c r="EQ966">
        <f>'Raw Data'!DY966</f>
        <v>1340</v>
      </c>
      <c r="ER966">
        <f>'Raw Data'!DZ966</f>
        <v>12.3</v>
      </c>
      <c r="ES966">
        <f>'Raw Data'!EA966</f>
        <v>1350</v>
      </c>
      <c r="ET966">
        <f>'Raw Data'!EB966</f>
        <v>12.4</v>
      </c>
      <c r="EU966">
        <f>'Raw Data'!EC966</f>
        <v>1270</v>
      </c>
      <c r="EV966">
        <f>'Raw Data'!ED966</f>
        <v>15.6</v>
      </c>
      <c r="EW966">
        <f>'Raw Data'!EE966</f>
        <v>1.11E-4</v>
      </c>
    </row>
    <row r="967" spans="1:153" x14ac:dyDescent="0.3">
      <c r="A967">
        <f>'Raw Data'!A967</f>
        <v>965</v>
      </c>
      <c r="B967" t="str">
        <f>'Raw Data'!B967</f>
        <v>Point</v>
      </c>
      <c r="C967">
        <f>'Raw Data'!C967</f>
        <v>489</v>
      </c>
      <c r="D967">
        <f>'Raw Data'!D967</f>
        <v>81463</v>
      </c>
      <c r="E967" t="str">
        <f>'Raw Data'!E967</f>
        <v>Point</v>
      </c>
      <c r="F967">
        <f>'Raw Data'!F967</f>
        <v>4421054</v>
      </c>
      <c r="G967" t="str">
        <f>'Raw Data'!G967</f>
        <v>Gsp Post 00</v>
      </c>
      <c r="H967" s="3">
        <f>'Raw Data'!H967</f>
        <v>41381</v>
      </c>
      <c r="L967">
        <f t="shared" si="210"/>
        <v>0</v>
      </c>
      <c r="M967" s="5">
        <f t="shared" si="211"/>
        <v>41381</v>
      </c>
      <c r="N967" s="5">
        <f t="shared" si="219"/>
        <v>2013</v>
      </c>
      <c r="O967" s="5" t="str" cm="1">
        <f t="array" ref="O967">_xlfn.IFS(N967&lt;=2016,"before treatment",N967=2017,"unknown",N967&gt;2017,"after treatment")</f>
        <v>before treatment</v>
      </c>
      <c r="P967" s="5">
        <f t="shared" si="212"/>
        <v>1</v>
      </c>
      <c r="Q967" s="5">
        <f t="shared" si="213"/>
        <v>0</v>
      </c>
      <c r="R967" t="str">
        <f>'Raw Data'!I967</f>
        <v>Pickens</v>
      </c>
      <c r="S967" t="str">
        <f>'Raw Data'!J967</f>
        <v>State Route 53</v>
      </c>
      <c r="T967" t="str">
        <f>'Raw Data'!K967</f>
        <v>(none)</v>
      </c>
      <c r="U967" t="str">
        <f>'Raw Data'!L967</f>
        <v>(O) No Injury</v>
      </c>
      <c r="V967">
        <f>'Raw Data'!M967</f>
        <v>0</v>
      </c>
      <c r="W967">
        <f>'Raw Data'!N967</f>
        <v>0</v>
      </c>
      <c r="X967">
        <f>'Raw Data'!O967</f>
        <v>0</v>
      </c>
      <c r="Y967" t="str">
        <f>'Raw Data'!P967</f>
        <v>Not a Collision with Motor Vehicle</v>
      </c>
      <c r="Z967" t="str">
        <f>'Raw Data'!Q967</f>
        <v>On Shoulder</v>
      </c>
      <c r="AA967" t="str">
        <f>'Raw Data'!R967</f>
        <v>Ditch</v>
      </c>
      <c r="AB967" t="str">
        <f>'Raw Data'!S967</f>
        <v>Ditch</v>
      </c>
      <c r="AC967" t="str">
        <f>'Raw Data'!T967</f>
        <v>Other</v>
      </c>
      <c r="AD967">
        <f>'Raw Data'!U967</f>
        <v>1</v>
      </c>
      <c r="AE967" s="5" t="str">
        <f t="shared" si="220"/>
        <v>Yes</v>
      </c>
      <c r="AF967" t="str">
        <f>'Raw Data'!V967</f>
        <v>Negotiating a Curve</v>
      </c>
      <c r="AG967" s="5">
        <f t="shared" si="214"/>
        <v>0</v>
      </c>
      <c r="AH967" t="str">
        <f>'Raw Data'!W967</f>
        <v>West</v>
      </c>
      <c r="AI967" t="str">
        <f>'Raw Data'!X967</f>
        <v>Daylight</v>
      </c>
      <c r="AJ967" t="str">
        <f>'Raw Data'!Y967</f>
        <v>Dry</v>
      </c>
      <c r="AK967">
        <f>'Raw Data'!Z967</f>
        <v>27</v>
      </c>
      <c r="AL967" t="str">
        <f>'Raw Data'!AA967</f>
        <v>Lap and Shoulder Belt Used</v>
      </c>
      <c r="AM967" s="5">
        <f t="shared" si="215"/>
        <v>0</v>
      </c>
      <c r="AN967" t="str">
        <f>'Raw Data'!AB967</f>
        <v>Sports Utility Vehicle (SUV)</v>
      </c>
      <c r="AO967" t="str">
        <f>'Raw Data'!AC967</f>
        <v>2271005300I</v>
      </c>
      <c r="AP967">
        <f>'Raw Data'!AD967</f>
        <v>0.59676700000000005</v>
      </c>
      <c r="AQ967">
        <f>'Raw Data'!AE967</f>
        <v>34.448703999999999</v>
      </c>
      <c r="AR967">
        <f>'Raw Data'!AF967</f>
        <v>-84.645025000000004</v>
      </c>
      <c r="AS967">
        <f>'Raw Data'!AG967</f>
        <v>133</v>
      </c>
      <c r="AT967">
        <f>'Raw Data'!AH967</f>
        <v>82</v>
      </c>
      <c r="AU967">
        <f>'Raw Data'!AI967</f>
        <v>802</v>
      </c>
      <c r="AV967" t="str">
        <f>'Raw Data'!AJ967</f>
        <v>D6_0053_00_I</v>
      </c>
      <c r="AW967">
        <f>'Raw Data'!AK967</f>
        <v>37</v>
      </c>
      <c r="AX967">
        <f>'Raw Data'!AL967</f>
        <v>39</v>
      </c>
      <c r="AY967" t="str">
        <f>'Raw Data'!AM967</f>
        <v>simple</v>
      </c>
      <c r="AZ967">
        <f>'Raw Data'!AN967</f>
        <v>477</v>
      </c>
      <c r="BA967">
        <f>'Raw Data'!AO967</f>
        <v>100.9</v>
      </c>
      <c r="BB967">
        <f>'Raw Data'!AP967</f>
        <v>839.2</v>
      </c>
      <c r="BC967">
        <f>'Raw Data'!AQ967</f>
        <v>-84.646777</v>
      </c>
      <c r="BD967">
        <f>'Raw Data'!AR967</f>
        <v>34.448155999999997</v>
      </c>
      <c r="BE967">
        <f>'Raw Data'!AS967</f>
        <v>-84.644756000000001</v>
      </c>
      <c r="BF967">
        <f>'Raw Data'!AT967</f>
        <v>34.449300000000001</v>
      </c>
      <c r="BG967" t="str">
        <f>'Raw Data'!AU967</f>
        <v>2271005300I</v>
      </c>
      <c r="BH967">
        <f>'Raw Data'!AV967</f>
        <v>1</v>
      </c>
      <c r="BI967">
        <f>'Raw Data'!AW967</f>
        <v>227</v>
      </c>
      <c r="BJ967">
        <f>'Raw Data'!AX967</f>
        <v>53</v>
      </c>
      <c r="BK967">
        <f>'Raw Data'!AY967</f>
        <v>0</v>
      </c>
      <c r="BL967">
        <f>'Raw Data'!AZ967</f>
        <v>55</v>
      </c>
      <c r="BM967">
        <f>'Raw Data'!BA967</f>
        <v>10.78</v>
      </c>
      <c r="BN967">
        <f>'Raw Data'!BB967</f>
        <v>10.19</v>
      </c>
      <c r="BO967">
        <f>'Raw Data'!BC967</f>
        <v>1131.5999999999999</v>
      </c>
      <c r="BP967">
        <f>'Raw Data'!BD967</f>
        <v>1112.9000000000001</v>
      </c>
      <c r="BQ967">
        <f>'Raw Data'!BE967</f>
        <v>1135.2</v>
      </c>
      <c r="BR967">
        <f>'Raw Data'!BF967</f>
        <v>0</v>
      </c>
      <c r="BS967">
        <f>'Raw Data'!BG967</f>
        <v>43.7</v>
      </c>
      <c r="BT967">
        <f>'Raw Data'!BH967</f>
        <v>11.3</v>
      </c>
      <c r="BU967">
        <f>'Raw Data'!BI967</f>
        <v>42614</v>
      </c>
      <c r="BV967" t="str">
        <f>'Raw Data'!BJ967</f>
        <v>NONE</v>
      </c>
      <c r="BW967">
        <f>'Raw Data'!BK967</f>
        <v>2.598E-3</v>
      </c>
      <c r="BX967">
        <f>'Raw Data'!BL967</f>
        <v>41713</v>
      </c>
      <c r="BY967">
        <f>'Raw Data'!BM967</f>
        <v>41410</v>
      </c>
      <c r="BZ967" t="str">
        <f>'Raw Data'!BN967</f>
        <v>2271005300I</v>
      </c>
      <c r="CA967" t="str">
        <f>'Raw Data'!BO967</f>
        <v>PICKENS</v>
      </c>
      <c r="CB967">
        <f>'Raw Data'!BP967</f>
        <v>1</v>
      </c>
      <c r="CC967">
        <f>'Raw Data'!BQ967</f>
        <v>5300</v>
      </c>
      <c r="CD967">
        <f>'Raw Data'!BR967</f>
        <v>6</v>
      </c>
      <c r="CE967">
        <f>'Raw Data'!BS967</f>
        <v>1</v>
      </c>
      <c r="CF967">
        <f>'Raw Data'!BT967</f>
        <v>2</v>
      </c>
      <c r="CG967">
        <f>'Raw Data'!BU967</f>
        <v>1</v>
      </c>
      <c r="CH967">
        <f>'Raw Data'!BV967</f>
        <v>2</v>
      </c>
      <c r="CI967">
        <f>'Raw Data'!BW967</f>
        <v>3</v>
      </c>
      <c r="CJ967">
        <f>'Raw Data'!BX967</f>
        <v>3</v>
      </c>
      <c r="CK967">
        <f>'Raw Data'!BY967</f>
        <v>3</v>
      </c>
      <c r="CL967" t="str">
        <f>'Raw Data'!BZ967</f>
        <v>N</v>
      </c>
      <c r="CM967">
        <f t="shared" si="221"/>
        <v>0</v>
      </c>
      <c r="CN967">
        <f>'Raw Data'!CA967</f>
        <v>227</v>
      </c>
      <c r="CO967">
        <f>'Raw Data'!CB967</f>
        <v>53</v>
      </c>
      <c r="CP967">
        <f>'Raw Data'!CC967</f>
        <v>0</v>
      </c>
      <c r="CQ967" t="str">
        <f>'Raw Data'!CD967</f>
        <v>Not Urban</v>
      </c>
      <c r="CR967" t="str">
        <f>'Raw Data'!CE967</f>
        <v>Not Urban</v>
      </c>
      <c r="CS967">
        <f>'Raw Data'!CF967</f>
        <v>0</v>
      </c>
      <c r="CT967">
        <f>'Raw Data'!CG967</f>
        <v>55</v>
      </c>
      <c r="CU967">
        <f>'Raw Data'!CH967</f>
        <v>4350</v>
      </c>
      <c r="CV967" t="str">
        <f>'Raw Data'!CI967</f>
        <v xml:space="preserve"> </v>
      </c>
      <c r="CW967">
        <f>'Raw Data'!CJ967</f>
        <v>0</v>
      </c>
      <c r="CX967">
        <f>'Raw Data'!CK967</f>
        <v>1.147297</v>
      </c>
      <c r="CY967">
        <f>'Raw Data'!CL967</f>
        <v>14</v>
      </c>
      <c r="CZ967" t="str">
        <f>'Raw Data'!CM967</f>
        <v>State Mainline</v>
      </c>
      <c r="DA967">
        <f>'Raw Data'!CN967</f>
        <v>4350</v>
      </c>
      <c r="DB967">
        <f>'Raw Data'!CO967</f>
        <v>441223</v>
      </c>
      <c r="DC967">
        <f>'Raw Data'!CP967</f>
        <v>0</v>
      </c>
      <c r="DD967">
        <f>'Raw Data'!CQ967</f>
        <v>1.1499999999999999</v>
      </c>
      <c r="DE967">
        <f>'Raw Data'!CR967</f>
        <v>441223</v>
      </c>
      <c r="DF967">
        <f>'Raw Data'!CS967</f>
        <v>0</v>
      </c>
      <c r="DG967">
        <f>'Raw Data'!CT967</f>
        <v>6057.7259389999999</v>
      </c>
      <c r="DH967">
        <f>'Raw Data'!CU967</f>
        <v>100</v>
      </c>
      <c r="DI967">
        <f>'Raw Data'!CV967</f>
        <v>41464</v>
      </c>
      <c r="DJ967">
        <f>'Raw Data'!CW967</f>
        <v>3.9287999999999997E-2</v>
      </c>
      <c r="DK967">
        <f>'Raw Data'!CX967</f>
        <v>0</v>
      </c>
      <c r="DL967">
        <f>'Raw Data'!CY967</f>
        <v>2.598E-3</v>
      </c>
      <c r="DM967">
        <f>'Raw Data'!CZ967</f>
        <v>245</v>
      </c>
      <c r="DN967" t="str">
        <f>'Raw Data'!DA967</f>
        <v>129-0169</v>
      </c>
      <c r="DO967" t="str">
        <f>'Raw Data'!DB967</f>
        <v>3R : Rural Principal Arterial - Other</v>
      </c>
      <c r="DP967" t="str">
        <f>'Raw Data'!DC967</f>
        <v>34.450566, -84.668983</v>
      </c>
      <c r="DQ967">
        <f>'Raw Data'!DD967</f>
        <v>-84.668982999999997</v>
      </c>
      <c r="DR967">
        <f>'Raw Data'!DE967</f>
        <v>34.450566000000002</v>
      </c>
      <c r="DS967">
        <f>'Raw Data'!DF967</f>
        <v>34.450566000000002</v>
      </c>
      <c r="DT967">
        <f>'Raw Data'!DG967</f>
        <v>-84.668982999999997</v>
      </c>
      <c r="DU967">
        <f>'Raw Data'!DH967</f>
        <v>2.2336000000000002E-2</v>
      </c>
      <c r="DV967">
        <f>'Raw Data'!DI967</f>
        <v>2.598E-3</v>
      </c>
      <c r="DW967">
        <f>'Raw Data'!DJ967</f>
        <v>133</v>
      </c>
      <c r="DX967" s="11">
        <f t="shared" si="222"/>
        <v>1470</v>
      </c>
      <c r="DY967" s="5">
        <f t="shared" si="223"/>
        <v>1372.5</v>
      </c>
      <c r="DZ967" s="5">
        <f t="shared" si="216"/>
        <v>97.5</v>
      </c>
      <c r="EA967" s="5">
        <f t="shared" si="217"/>
        <v>7.1038251366120214E-2</v>
      </c>
      <c r="EB967" s="5">
        <f t="shared" si="218"/>
        <v>1421.25</v>
      </c>
      <c r="EC967">
        <f>'Raw Data'!DK967</f>
        <v>1650</v>
      </c>
      <c r="ED967">
        <f>'Raw Data'!DL967</f>
        <v>13.1</v>
      </c>
      <c r="EE967">
        <f>'Raw Data'!DM967</f>
        <v>1380</v>
      </c>
      <c r="EF967">
        <f>'Raw Data'!DN967</f>
        <v>13.1</v>
      </c>
      <c r="EG967">
        <f>'Raw Data'!DO967</f>
        <v>1380</v>
      </c>
      <c r="EH967">
        <f>'Raw Data'!DP967</f>
        <v>13.1</v>
      </c>
      <c r="EI967">
        <f>'Raw Data'!DQ967</f>
        <v>1450</v>
      </c>
      <c r="EJ967">
        <f>'Raw Data'!DR967</f>
        <v>0</v>
      </c>
      <c r="EK967">
        <f>'Raw Data'!DS967</f>
        <v>1410</v>
      </c>
      <c r="EL967">
        <f>'Raw Data'!DT967</f>
        <v>11.7</v>
      </c>
      <c r="EM967">
        <f>'Raw Data'!DU967</f>
        <v>1400</v>
      </c>
      <c r="EN967">
        <f>'Raw Data'!DV967</f>
        <v>11.8</v>
      </c>
      <c r="EO967">
        <f>'Raw Data'!DW967</f>
        <v>1340</v>
      </c>
      <c r="EP967">
        <f>'Raw Data'!DX967</f>
        <v>12.3</v>
      </c>
      <c r="EQ967">
        <f>'Raw Data'!DY967</f>
        <v>1340</v>
      </c>
      <c r="ER967">
        <f>'Raw Data'!DZ967</f>
        <v>12.3</v>
      </c>
      <c r="ES967">
        <f>'Raw Data'!EA967</f>
        <v>1350</v>
      </c>
      <c r="ET967">
        <f>'Raw Data'!EB967</f>
        <v>12.4</v>
      </c>
      <c r="EU967">
        <f>'Raw Data'!EC967</f>
        <v>1270</v>
      </c>
      <c r="EV967">
        <f>'Raw Data'!ED967</f>
        <v>15.6</v>
      </c>
      <c r="EW967">
        <f>'Raw Data'!EE967</f>
        <v>0</v>
      </c>
    </row>
    <row r="968" spans="1:153" x14ac:dyDescent="0.3">
      <c r="A968">
        <f>'Raw Data'!A968</f>
        <v>966</v>
      </c>
      <c r="B968" t="str">
        <f>'Raw Data'!B968</f>
        <v>Point</v>
      </c>
      <c r="C968">
        <f>'Raw Data'!C968</f>
        <v>940</v>
      </c>
      <c r="D968">
        <f>'Raw Data'!D968</f>
        <v>16902</v>
      </c>
      <c r="E968" t="str">
        <f>'Raw Data'!E968</f>
        <v>Point</v>
      </c>
      <c r="F968">
        <f>'Raw Data'!F968</f>
        <v>7195654</v>
      </c>
      <c r="G968" t="str">
        <f>'Raw Data'!G968</f>
        <v>Pickens County Sheriff</v>
      </c>
      <c r="H968" s="3">
        <f>'Raw Data'!H968</f>
        <v>43592</v>
      </c>
      <c r="L968">
        <f t="shared" si="210"/>
        <v>0</v>
      </c>
      <c r="M968" s="5">
        <f t="shared" si="211"/>
        <v>43592</v>
      </c>
      <c r="N968" s="5">
        <f t="shared" si="219"/>
        <v>2019</v>
      </c>
      <c r="O968" s="5" t="str" cm="1">
        <f t="array" ref="O968">_xlfn.IFS(N968&lt;=2016,"before treatment",N968=2017,"unknown",N968&gt;2017,"after treatment")</f>
        <v>after treatment</v>
      </c>
      <c r="P968" s="5">
        <f t="shared" si="212"/>
        <v>0</v>
      </c>
      <c r="Q968" s="5">
        <f t="shared" si="213"/>
        <v>1</v>
      </c>
      <c r="R968" t="str">
        <f>'Raw Data'!I968</f>
        <v>Pickens</v>
      </c>
      <c r="S968" t="str">
        <f>'Raw Data'!J968</f>
        <v>State Route 53</v>
      </c>
      <c r="T968" t="str">
        <f>'Raw Data'!K968</f>
        <v>Edwards Rd</v>
      </c>
      <c r="U968" t="str">
        <f>'Raw Data'!L968</f>
        <v>(O) No Injury</v>
      </c>
      <c r="V968">
        <f>'Raw Data'!M968</f>
        <v>0</v>
      </c>
      <c r="W968">
        <f>'Raw Data'!N968</f>
        <v>0</v>
      </c>
      <c r="X968">
        <f>'Raw Data'!O968</f>
        <v>0</v>
      </c>
      <c r="Y968" t="str">
        <f>'Raw Data'!P968</f>
        <v>Not a Collision with Motor Vehicle</v>
      </c>
      <c r="Z968" t="str">
        <f>'Raw Data'!Q968</f>
        <v>On Shoulder</v>
      </c>
      <c r="AA968" t="str">
        <f>'Raw Data'!R968</f>
        <v>Motor Vehicle in Motion</v>
      </c>
      <c r="AB968" t="str">
        <f>'Raw Data'!S968</f>
        <v>Tree</v>
      </c>
      <c r="AC968" t="str">
        <f>'Raw Data'!T968</f>
        <v>(None)</v>
      </c>
      <c r="AD968">
        <f>'Raw Data'!U968</f>
        <v>1</v>
      </c>
      <c r="AE968" s="5" t="str">
        <f t="shared" si="220"/>
        <v>Yes</v>
      </c>
      <c r="AF968" t="str">
        <f>'Raw Data'!V968</f>
        <v>Negotiating a Curve</v>
      </c>
      <c r="AG968" s="5">
        <f t="shared" si="214"/>
        <v>0</v>
      </c>
      <c r="AH968" t="str">
        <f>'Raw Data'!W968</f>
        <v>Southwest</v>
      </c>
      <c r="AI968" t="str">
        <f>'Raw Data'!X968</f>
        <v>Dark-Not Lighted</v>
      </c>
      <c r="AJ968" t="str">
        <f>'Raw Data'!Y968</f>
        <v>Dry</v>
      </c>
      <c r="AK968">
        <f>'Raw Data'!Z968</f>
        <v>47</v>
      </c>
      <c r="AL968" t="str">
        <f>'Raw Data'!AA968</f>
        <v>Lap and Shoulder Belt Used</v>
      </c>
      <c r="AM968" s="5">
        <f t="shared" si="215"/>
        <v>0</v>
      </c>
      <c r="AN968" t="str">
        <f>'Raw Data'!AB968</f>
        <v>Passenger Car</v>
      </c>
      <c r="AO968" t="str">
        <f>'Raw Data'!AC968</f>
        <v>2271005300I</v>
      </c>
      <c r="AP968">
        <f>'Raw Data'!AD968</f>
        <v>0.52413299999999996</v>
      </c>
      <c r="AQ968">
        <f>'Raw Data'!AE968</f>
        <v>34.448134000000003</v>
      </c>
      <c r="AR968">
        <f>'Raw Data'!AF968</f>
        <v>-84.646039000000002</v>
      </c>
      <c r="AS968">
        <f>'Raw Data'!AG968</f>
        <v>133</v>
      </c>
      <c r="AT968">
        <f>'Raw Data'!AH968</f>
        <v>82</v>
      </c>
      <c r="AU968">
        <f>'Raw Data'!AI968</f>
        <v>802</v>
      </c>
      <c r="AV968" t="str">
        <f>'Raw Data'!AJ968</f>
        <v>D6_0053_00_I</v>
      </c>
      <c r="AW968">
        <f>'Raw Data'!AK968</f>
        <v>37</v>
      </c>
      <c r="AX968">
        <f>'Raw Data'!AL968</f>
        <v>39</v>
      </c>
      <c r="AY968" t="str">
        <f>'Raw Data'!AM968</f>
        <v>simple</v>
      </c>
      <c r="AZ968">
        <f>'Raw Data'!AN968</f>
        <v>477</v>
      </c>
      <c r="BA968">
        <f>'Raw Data'!AO968</f>
        <v>100.9</v>
      </c>
      <c r="BB968">
        <f>'Raw Data'!AP968</f>
        <v>839.2</v>
      </c>
      <c r="BC968">
        <f>'Raw Data'!AQ968</f>
        <v>-84.646777</v>
      </c>
      <c r="BD968">
        <f>'Raw Data'!AR968</f>
        <v>34.448155999999997</v>
      </c>
      <c r="BE968">
        <f>'Raw Data'!AS968</f>
        <v>-84.644756000000001</v>
      </c>
      <c r="BF968">
        <f>'Raw Data'!AT968</f>
        <v>34.449300000000001</v>
      </c>
      <c r="BG968" t="str">
        <f>'Raw Data'!AU968</f>
        <v>2271005300I</v>
      </c>
      <c r="BH968">
        <f>'Raw Data'!AV968</f>
        <v>1</v>
      </c>
      <c r="BI968">
        <f>'Raw Data'!AW968</f>
        <v>227</v>
      </c>
      <c r="BJ968">
        <f>'Raw Data'!AX968</f>
        <v>53</v>
      </c>
      <c r="BK968">
        <f>'Raw Data'!AY968</f>
        <v>0</v>
      </c>
      <c r="BL968">
        <f>'Raw Data'!AZ968</f>
        <v>55</v>
      </c>
      <c r="BM968">
        <f>'Raw Data'!BA968</f>
        <v>10.78</v>
      </c>
      <c r="BN968">
        <f>'Raw Data'!BB968</f>
        <v>10.19</v>
      </c>
      <c r="BO968">
        <f>'Raw Data'!BC968</f>
        <v>1131.5999999999999</v>
      </c>
      <c r="BP968">
        <f>'Raw Data'!BD968</f>
        <v>1112.9000000000001</v>
      </c>
      <c r="BQ968">
        <f>'Raw Data'!BE968</f>
        <v>1135.2</v>
      </c>
      <c r="BR968">
        <f>'Raw Data'!BF968</f>
        <v>0</v>
      </c>
      <c r="BS968">
        <f>'Raw Data'!BG968</f>
        <v>43.7</v>
      </c>
      <c r="BT968">
        <f>'Raw Data'!BH968</f>
        <v>11.3</v>
      </c>
      <c r="BU968">
        <f>'Raw Data'!BI968</f>
        <v>42614</v>
      </c>
      <c r="BV968" t="str">
        <f>'Raw Data'!BJ968</f>
        <v>NONE</v>
      </c>
      <c r="BW968">
        <f>'Raw Data'!BK968</f>
        <v>2.598E-3</v>
      </c>
      <c r="BX968">
        <f>'Raw Data'!BL968</f>
        <v>41713</v>
      </c>
      <c r="BY968">
        <f>'Raw Data'!BM968</f>
        <v>41410</v>
      </c>
      <c r="BZ968" t="str">
        <f>'Raw Data'!BN968</f>
        <v>2271005300I</v>
      </c>
      <c r="CA968" t="str">
        <f>'Raw Data'!BO968</f>
        <v>PICKENS</v>
      </c>
      <c r="CB968">
        <f>'Raw Data'!BP968</f>
        <v>1</v>
      </c>
      <c r="CC968">
        <f>'Raw Data'!BQ968</f>
        <v>5300</v>
      </c>
      <c r="CD968">
        <f>'Raw Data'!BR968</f>
        <v>6</v>
      </c>
      <c r="CE968">
        <f>'Raw Data'!BS968</f>
        <v>1</v>
      </c>
      <c r="CF968">
        <f>'Raw Data'!BT968</f>
        <v>2</v>
      </c>
      <c r="CG968">
        <f>'Raw Data'!BU968</f>
        <v>1</v>
      </c>
      <c r="CH968">
        <f>'Raw Data'!BV968</f>
        <v>2</v>
      </c>
      <c r="CI968">
        <f>'Raw Data'!BW968</f>
        <v>3</v>
      </c>
      <c r="CJ968">
        <f>'Raw Data'!BX968</f>
        <v>3</v>
      </c>
      <c r="CK968">
        <f>'Raw Data'!BY968</f>
        <v>3</v>
      </c>
      <c r="CL968" t="str">
        <f>'Raw Data'!BZ968</f>
        <v>N</v>
      </c>
      <c r="CM968">
        <f t="shared" si="221"/>
        <v>0</v>
      </c>
      <c r="CN968">
        <f>'Raw Data'!CA968</f>
        <v>227</v>
      </c>
      <c r="CO968">
        <f>'Raw Data'!CB968</f>
        <v>53</v>
      </c>
      <c r="CP968">
        <f>'Raw Data'!CC968</f>
        <v>0</v>
      </c>
      <c r="CQ968" t="str">
        <f>'Raw Data'!CD968</f>
        <v>Not Urban</v>
      </c>
      <c r="CR968" t="str">
        <f>'Raw Data'!CE968</f>
        <v>Not Urban</v>
      </c>
      <c r="CS968">
        <f>'Raw Data'!CF968</f>
        <v>0</v>
      </c>
      <c r="CT968">
        <f>'Raw Data'!CG968</f>
        <v>55</v>
      </c>
      <c r="CU968">
        <f>'Raw Data'!CH968</f>
        <v>4350</v>
      </c>
      <c r="CV968" t="str">
        <f>'Raw Data'!CI968</f>
        <v xml:space="preserve"> </v>
      </c>
      <c r="CW968">
        <f>'Raw Data'!CJ968</f>
        <v>0</v>
      </c>
      <c r="CX968">
        <f>'Raw Data'!CK968</f>
        <v>1.147297</v>
      </c>
      <c r="CY968">
        <f>'Raw Data'!CL968</f>
        <v>14</v>
      </c>
      <c r="CZ968" t="str">
        <f>'Raw Data'!CM968</f>
        <v>State Mainline</v>
      </c>
      <c r="DA968">
        <f>'Raw Data'!CN968</f>
        <v>4350</v>
      </c>
      <c r="DB968">
        <f>'Raw Data'!CO968</f>
        <v>441223</v>
      </c>
      <c r="DC968">
        <f>'Raw Data'!CP968</f>
        <v>0</v>
      </c>
      <c r="DD968">
        <f>'Raw Data'!CQ968</f>
        <v>1.1499999999999999</v>
      </c>
      <c r="DE968">
        <f>'Raw Data'!CR968</f>
        <v>441223</v>
      </c>
      <c r="DF968">
        <f>'Raw Data'!CS968</f>
        <v>0</v>
      </c>
      <c r="DG968">
        <f>'Raw Data'!CT968</f>
        <v>6057.7259389999999</v>
      </c>
      <c r="DH968">
        <f>'Raw Data'!CU968</f>
        <v>100</v>
      </c>
      <c r="DI968">
        <f>'Raw Data'!CV968</f>
        <v>41464</v>
      </c>
      <c r="DJ968">
        <f>'Raw Data'!CW968</f>
        <v>3.9287999999999997E-2</v>
      </c>
      <c r="DK968">
        <f>'Raw Data'!CX968</f>
        <v>0</v>
      </c>
      <c r="DL968">
        <f>'Raw Data'!CY968</f>
        <v>2.598E-3</v>
      </c>
      <c r="DM968">
        <f>'Raw Data'!CZ968</f>
        <v>245</v>
      </c>
      <c r="DN968" t="str">
        <f>'Raw Data'!DA968</f>
        <v>129-0169</v>
      </c>
      <c r="DO968" t="str">
        <f>'Raw Data'!DB968</f>
        <v>3R : Rural Principal Arterial - Other</v>
      </c>
      <c r="DP968" t="str">
        <f>'Raw Data'!DC968</f>
        <v>34.450566, -84.668983</v>
      </c>
      <c r="DQ968">
        <f>'Raw Data'!DD968</f>
        <v>-84.668982999999997</v>
      </c>
      <c r="DR968">
        <f>'Raw Data'!DE968</f>
        <v>34.450566000000002</v>
      </c>
      <c r="DS968">
        <f>'Raw Data'!DF968</f>
        <v>34.450566000000002</v>
      </c>
      <c r="DT968">
        <f>'Raw Data'!DG968</f>
        <v>-84.668982999999997</v>
      </c>
      <c r="DU968">
        <f>'Raw Data'!DH968</f>
        <v>2.2336000000000002E-2</v>
      </c>
      <c r="DV968">
        <f>'Raw Data'!DI968</f>
        <v>2.598E-3</v>
      </c>
      <c r="DW968">
        <f>'Raw Data'!DJ968</f>
        <v>133</v>
      </c>
      <c r="DX968" s="11">
        <f t="shared" si="222"/>
        <v>1470</v>
      </c>
      <c r="DY968" s="5">
        <f t="shared" si="223"/>
        <v>1372.5</v>
      </c>
      <c r="DZ968" s="5">
        <f t="shared" si="216"/>
        <v>97.5</v>
      </c>
      <c r="EA968" s="5">
        <f t="shared" si="217"/>
        <v>7.1038251366120214E-2</v>
      </c>
      <c r="EB968" s="5">
        <f t="shared" si="218"/>
        <v>1421.25</v>
      </c>
      <c r="EC968">
        <f>'Raw Data'!DK968</f>
        <v>1650</v>
      </c>
      <c r="ED968">
        <f>'Raw Data'!DL968</f>
        <v>13.1</v>
      </c>
      <c r="EE968">
        <f>'Raw Data'!DM968</f>
        <v>1380</v>
      </c>
      <c r="EF968">
        <f>'Raw Data'!DN968</f>
        <v>13.1</v>
      </c>
      <c r="EG968">
        <f>'Raw Data'!DO968</f>
        <v>1380</v>
      </c>
      <c r="EH968">
        <f>'Raw Data'!DP968</f>
        <v>13.1</v>
      </c>
      <c r="EI968">
        <f>'Raw Data'!DQ968</f>
        <v>1450</v>
      </c>
      <c r="EJ968">
        <f>'Raw Data'!DR968</f>
        <v>0</v>
      </c>
      <c r="EK968">
        <f>'Raw Data'!DS968</f>
        <v>1410</v>
      </c>
      <c r="EL968">
        <f>'Raw Data'!DT968</f>
        <v>11.7</v>
      </c>
      <c r="EM968">
        <f>'Raw Data'!DU968</f>
        <v>1400</v>
      </c>
      <c r="EN968">
        <f>'Raw Data'!DV968</f>
        <v>11.8</v>
      </c>
      <c r="EO968">
        <f>'Raw Data'!DW968</f>
        <v>1340</v>
      </c>
      <c r="EP968">
        <f>'Raw Data'!DX968</f>
        <v>12.3</v>
      </c>
      <c r="EQ968">
        <f>'Raw Data'!DY968</f>
        <v>1340</v>
      </c>
      <c r="ER968">
        <f>'Raw Data'!DZ968</f>
        <v>12.3</v>
      </c>
      <c r="ES968">
        <f>'Raw Data'!EA968</f>
        <v>1350</v>
      </c>
      <c r="ET968">
        <f>'Raw Data'!EB968</f>
        <v>12.4</v>
      </c>
      <c r="EU968">
        <f>'Raw Data'!EC968</f>
        <v>1270</v>
      </c>
      <c r="EV968">
        <f>'Raw Data'!ED968</f>
        <v>15.6</v>
      </c>
      <c r="EW968">
        <f>'Raw Data'!EE968</f>
        <v>0</v>
      </c>
    </row>
    <row r="969" spans="1:153" x14ac:dyDescent="0.3">
      <c r="A969">
        <f>'Raw Data'!A969</f>
        <v>967</v>
      </c>
      <c r="B969" t="str">
        <f>'Raw Data'!B969</f>
        <v>Point</v>
      </c>
      <c r="C969">
        <f>'Raw Data'!C969</f>
        <v>1048</v>
      </c>
      <c r="D969">
        <f>'Raw Data'!D969</f>
        <v>30355</v>
      </c>
      <c r="E969" t="str">
        <f>'Raw Data'!E969</f>
        <v>Point</v>
      </c>
      <c r="F969">
        <f>'Raw Data'!F969</f>
        <v>6633887</v>
      </c>
      <c r="G969" t="str">
        <f>'Raw Data'!G969</f>
        <v>Gsp Post 00</v>
      </c>
      <c r="H969" s="3">
        <f>'Raw Data'!H969</f>
        <v>43170</v>
      </c>
      <c r="L969">
        <f t="shared" si="210"/>
        <v>0</v>
      </c>
      <c r="M969" s="5">
        <f t="shared" si="211"/>
        <v>43170</v>
      </c>
      <c r="N969" s="5">
        <f t="shared" si="219"/>
        <v>2018</v>
      </c>
      <c r="O969" s="5" t="str" cm="1">
        <f t="array" ref="O969">_xlfn.IFS(N969&lt;=2016,"before treatment",N969=2017,"unknown",N969&gt;2017,"after treatment")</f>
        <v>after treatment</v>
      </c>
      <c r="P969" s="5">
        <f t="shared" si="212"/>
        <v>0</v>
      </c>
      <c r="Q969" s="5">
        <f t="shared" si="213"/>
        <v>1</v>
      </c>
      <c r="R969" t="str">
        <f>'Raw Data'!I969</f>
        <v>Pickens</v>
      </c>
      <c r="S969" t="str">
        <f>'Raw Data'!J969</f>
        <v>State Route 53</v>
      </c>
      <c r="T969" t="str">
        <f>'Raw Data'!K969</f>
        <v>(none)</v>
      </c>
      <c r="U969" t="str">
        <f>'Raw Data'!L969</f>
        <v>(B) Suspected Minor/Visible Injury</v>
      </c>
      <c r="V969">
        <f>'Raw Data'!M969</f>
        <v>0</v>
      </c>
      <c r="W969">
        <f>'Raw Data'!N969</f>
        <v>0</v>
      </c>
      <c r="X969">
        <f>'Raw Data'!O969</f>
        <v>1</v>
      </c>
      <c r="Y969" t="str">
        <f>'Raw Data'!P969</f>
        <v>Not a Collision with Motor Vehicle</v>
      </c>
      <c r="Z969" t="str">
        <f>'Raw Data'!Q969</f>
        <v>On Shoulder</v>
      </c>
      <c r="AA969" t="str">
        <f>'Raw Data'!R969</f>
        <v>Other-Fixed Object</v>
      </c>
      <c r="AB969" t="str">
        <f>'Raw Data'!S969</f>
        <v>Over Turn</v>
      </c>
      <c r="AC969" t="str">
        <f>'Raw Data'!T969</f>
        <v>Changed Lanes Improperly</v>
      </c>
      <c r="AD969">
        <f>'Raw Data'!U969</f>
        <v>1</v>
      </c>
      <c r="AE969" s="5" t="str">
        <f t="shared" si="220"/>
        <v>Yes</v>
      </c>
      <c r="AF969" t="str">
        <f>'Raw Data'!V969</f>
        <v>Changing Lanes</v>
      </c>
      <c r="AG969" s="5">
        <f t="shared" si="214"/>
        <v>0</v>
      </c>
      <c r="AH969" t="str">
        <f>'Raw Data'!W969</f>
        <v>West</v>
      </c>
      <c r="AI969" t="str">
        <f>'Raw Data'!X969</f>
        <v>Daylight</v>
      </c>
      <c r="AJ969" t="str">
        <f>'Raw Data'!Y969</f>
        <v>Wet</v>
      </c>
      <c r="AK969">
        <f>'Raw Data'!Z969</f>
        <v>89</v>
      </c>
      <c r="AL969" t="str">
        <f>'Raw Data'!AA969</f>
        <v>Unknown</v>
      </c>
      <c r="AM969" s="5">
        <f t="shared" si="215"/>
        <v>0</v>
      </c>
      <c r="AN969" t="str">
        <f>'Raw Data'!AB969</f>
        <v>Sports Utility Vehicle (SUV)</v>
      </c>
      <c r="AO969" t="str">
        <f>'Raw Data'!AC969</f>
        <v>2271005300I</v>
      </c>
      <c r="AP969">
        <f>'Raw Data'!AD969</f>
        <v>0.55400000000000005</v>
      </c>
      <c r="AQ969">
        <f>'Raw Data'!AE969</f>
        <v>34.448273999999998</v>
      </c>
      <c r="AR969">
        <f>'Raw Data'!AF969</f>
        <v>-84.645560000000003</v>
      </c>
      <c r="AS969">
        <f>'Raw Data'!AG969</f>
        <v>133</v>
      </c>
      <c r="AT969">
        <f>'Raw Data'!AH969</f>
        <v>82</v>
      </c>
      <c r="AU969">
        <f>'Raw Data'!AI969</f>
        <v>802</v>
      </c>
      <c r="AV969" t="str">
        <f>'Raw Data'!AJ969</f>
        <v>D6_0053_00_I</v>
      </c>
      <c r="AW969">
        <f>'Raw Data'!AK969</f>
        <v>37</v>
      </c>
      <c r="AX969">
        <f>'Raw Data'!AL969</f>
        <v>39</v>
      </c>
      <c r="AY969" t="str">
        <f>'Raw Data'!AM969</f>
        <v>simple</v>
      </c>
      <c r="AZ969">
        <f>'Raw Data'!AN969</f>
        <v>477</v>
      </c>
      <c r="BA969">
        <f>'Raw Data'!AO969</f>
        <v>100.9</v>
      </c>
      <c r="BB969">
        <f>'Raw Data'!AP969</f>
        <v>839.2</v>
      </c>
      <c r="BC969">
        <f>'Raw Data'!AQ969</f>
        <v>-84.646777</v>
      </c>
      <c r="BD969">
        <f>'Raw Data'!AR969</f>
        <v>34.448155999999997</v>
      </c>
      <c r="BE969">
        <f>'Raw Data'!AS969</f>
        <v>-84.644756000000001</v>
      </c>
      <c r="BF969">
        <f>'Raw Data'!AT969</f>
        <v>34.449300000000001</v>
      </c>
      <c r="BG969" t="str">
        <f>'Raw Data'!AU969</f>
        <v>2271005300I</v>
      </c>
      <c r="BH969">
        <f>'Raw Data'!AV969</f>
        <v>1</v>
      </c>
      <c r="BI969">
        <f>'Raw Data'!AW969</f>
        <v>227</v>
      </c>
      <c r="BJ969">
        <f>'Raw Data'!AX969</f>
        <v>53</v>
      </c>
      <c r="BK969">
        <f>'Raw Data'!AY969</f>
        <v>0</v>
      </c>
      <c r="BL969">
        <f>'Raw Data'!AZ969</f>
        <v>55</v>
      </c>
      <c r="BM969">
        <f>'Raw Data'!BA969</f>
        <v>10.78</v>
      </c>
      <c r="BN969">
        <f>'Raw Data'!BB969</f>
        <v>10.19</v>
      </c>
      <c r="BO969">
        <f>'Raw Data'!BC969</f>
        <v>1131.5999999999999</v>
      </c>
      <c r="BP969">
        <f>'Raw Data'!BD969</f>
        <v>1112.9000000000001</v>
      </c>
      <c r="BQ969">
        <f>'Raw Data'!BE969</f>
        <v>1135.2</v>
      </c>
      <c r="BR969">
        <f>'Raw Data'!BF969</f>
        <v>0</v>
      </c>
      <c r="BS969">
        <f>'Raw Data'!BG969</f>
        <v>43.7</v>
      </c>
      <c r="BT969">
        <f>'Raw Data'!BH969</f>
        <v>11.3</v>
      </c>
      <c r="BU969">
        <f>'Raw Data'!BI969</f>
        <v>42614</v>
      </c>
      <c r="BV969" t="str">
        <f>'Raw Data'!BJ969</f>
        <v>NONE</v>
      </c>
      <c r="BW969">
        <f>'Raw Data'!BK969</f>
        <v>2.598E-3</v>
      </c>
      <c r="BX969">
        <f>'Raw Data'!BL969</f>
        <v>41713</v>
      </c>
      <c r="BY969">
        <f>'Raw Data'!BM969</f>
        <v>41410</v>
      </c>
      <c r="BZ969" t="str">
        <f>'Raw Data'!BN969</f>
        <v>2271005300I</v>
      </c>
      <c r="CA969" t="str">
        <f>'Raw Data'!BO969</f>
        <v>PICKENS</v>
      </c>
      <c r="CB969">
        <f>'Raw Data'!BP969</f>
        <v>1</v>
      </c>
      <c r="CC969">
        <f>'Raw Data'!BQ969</f>
        <v>5300</v>
      </c>
      <c r="CD969">
        <f>'Raw Data'!BR969</f>
        <v>6</v>
      </c>
      <c r="CE969">
        <f>'Raw Data'!BS969</f>
        <v>1</v>
      </c>
      <c r="CF969">
        <f>'Raw Data'!BT969</f>
        <v>2</v>
      </c>
      <c r="CG969">
        <f>'Raw Data'!BU969</f>
        <v>1</v>
      </c>
      <c r="CH969">
        <f>'Raw Data'!BV969</f>
        <v>2</v>
      </c>
      <c r="CI969">
        <f>'Raw Data'!BW969</f>
        <v>3</v>
      </c>
      <c r="CJ969">
        <f>'Raw Data'!BX969</f>
        <v>3</v>
      </c>
      <c r="CK969">
        <f>'Raw Data'!BY969</f>
        <v>3</v>
      </c>
      <c r="CL969" t="str">
        <f>'Raw Data'!BZ969</f>
        <v>N</v>
      </c>
      <c r="CM969">
        <f t="shared" si="221"/>
        <v>0</v>
      </c>
      <c r="CN969">
        <f>'Raw Data'!CA969</f>
        <v>227</v>
      </c>
      <c r="CO969">
        <f>'Raw Data'!CB969</f>
        <v>53</v>
      </c>
      <c r="CP969">
        <f>'Raw Data'!CC969</f>
        <v>0</v>
      </c>
      <c r="CQ969" t="str">
        <f>'Raw Data'!CD969</f>
        <v>Not Urban</v>
      </c>
      <c r="CR969" t="str">
        <f>'Raw Data'!CE969</f>
        <v>Not Urban</v>
      </c>
      <c r="CS969">
        <f>'Raw Data'!CF969</f>
        <v>0</v>
      </c>
      <c r="CT969">
        <f>'Raw Data'!CG969</f>
        <v>55</v>
      </c>
      <c r="CU969">
        <f>'Raw Data'!CH969</f>
        <v>4350</v>
      </c>
      <c r="CV969" t="str">
        <f>'Raw Data'!CI969</f>
        <v xml:space="preserve"> </v>
      </c>
      <c r="CW969">
        <f>'Raw Data'!CJ969</f>
        <v>0</v>
      </c>
      <c r="CX969">
        <f>'Raw Data'!CK969</f>
        <v>1.147297</v>
      </c>
      <c r="CY969">
        <f>'Raw Data'!CL969</f>
        <v>14</v>
      </c>
      <c r="CZ969" t="str">
        <f>'Raw Data'!CM969</f>
        <v>State Mainline</v>
      </c>
      <c r="DA969">
        <f>'Raw Data'!CN969</f>
        <v>4350</v>
      </c>
      <c r="DB969">
        <f>'Raw Data'!CO969</f>
        <v>441223</v>
      </c>
      <c r="DC969">
        <f>'Raw Data'!CP969</f>
        <v>0</v>
      </c>
      <c r="DD969">
        <f>'Raw Data'!CQ969</f>
        <v>1.1499999999999999</v>
      </c>
      <c r="DE969">
        <f>'Raw Data'!CR969</f>
        <v>441223</v>
      </c>
      <c r="DF969">
        <f>'Raw Data'!CS969</f>
        <v>0</v>
      </c>
      <c r="DG969">
        <f>'Raw Data'!CT969</f>
        <v>6057.7259389999999</v>
      </c>
      <c r="DH969">
        <f>'Raw Data'!CU969</f>
        <v>100</v>
      </c>
      <c r="DI969">
        <f>'Raw Data'!CV969</f>
        <v>41464</v>
      </c>
      <c r="DJ969">
        <f>'Raw Data'!CW969</f>
        <v>3.9287999999999997E-2</v>
      </c>
      <c r="DK969">
        <f>'Raw Data'!CX969</f>
        <v>0</v>
      </c>
      <c r="DL969">
        <f>'Raw Data'!CY969</f>
        <v>2.598E-3</v>
      </c>
      <c r="DM969">
        <f>'Raw Data'!CZ969</f>
        <v>245</v>
      </c>
      <c r="DN969" t="str">
        <f>'Raw Data'!DA969</f>
        <v>129-0169</v>
      </c>
      <c r="DO969" t="str">
        <f>'Raw Data'!DB969</f>
        <v>3R : Rural Principal Arterial - Other</v>
      </c>
      <c r="DP969" t="str">
        <f>'Raw Data'!DC969</f>
        <v>34.450566, -84.668983</v>
      </c>
      <c r="DQ969">
        <f>'Raw Data'!DD969</f>
        <v>-84.668982999999997</v>
      </c>
      <c r="DR969">
        <f>'Raw Data'!DE969</f>
        <v>34.450566000000002</v>
      </c>
      <c r="DS969">
        <f>'Raw Data'!DF969</f>
        <v>34.450566000000002</v>
      </c>
      <c r="DT969">
        <f>'Raw Data'!DG969</f>
        <v>-84.668982999999997</v>
      </c>
      <c r="DU969">
        <f>'Raw Data'!DH969</f>
        <v>2.2336000000000002E-2</v>
      </c>
      <c r="DV969">
        <f>'Raw Data'!DI969</f>
        <v>2.598E-3</v>
      </c>
      <c r="DW969">
        <f>'Raw Data'!DJ969</f>
        <v>133</v>
      </c>
      <c r="DX969" s="11">
        <f t="shared" si="222"/>
        <v>1470</v>
      </c>
      <c r="DY969" s="5">
        <f t="shared" si="223"/>
        <v>1372.5</v>
      </c>
      <c r="DZ969" s="5">
        <f t="shared" si="216"/>
        <v>97.5</v>
      </c>
      <c r="EA969" s="5">
        <f t="shared" si="217"/>
        <v>7.1038251366120214E-2</v>
      </c>
      <c r="EB969" s="5">
        <f t="shared" si="218"/>
        <v>1421.25</v>
      </c>
      <c r="EC969">
        <f>'Raw Data'!DK969</f>
        <v>1650</v>
      </c>
      <c r="ED969">
        <f>'Raw Data'!DL969</f>
        <v>13.1</v>
      </c>
      <c r="EE969">
        <f>'Raw Data'!DM969</f>
        <v>1380</v>
      </c>
      <c r="EF969">
        <f>'Raw Data'!DN969</f>
        <v>13.1</v>
      </c>
      <c r="EG969">
        <f>'Raw Data'!DO969</f>
        <v>1380</v>
      </c>
      <c r="EH969">
        <f>'Raw Data'!DP969</f>
        <v>13.1</v>
      </c>
      <c r="EI969">
        <f>'Raw Data'!DQ969</f>
        <v>1450</v>
      </c>
      <c r="EJ969">
        <f>'Raw Data'!DR969</f>
        <v>0</v>
      </c>
      <c r="EK969">
        <f>'Raw Data'!DS969</f>
        <v>1410</v>
      </c>
      <c r="EL969">
        <f>'Raw Data'!DT969</f>
        <v>11.7</v>
      </c>
      <c r="EM969">
        <f>'Raw Data'!DU969</f>
        <v>1400</v>
      </c>
      <c r="EN969">
        <f>'Raw Data'!DV969</f>
        <v>11.8</v>
      </c>
      <c r="EO969">
        <f>'Raw Data'!DW969</f>
        <v>1340</v>
      </c>
      <c r="EP969">
        <f>'Raw Data'!DX969</f>
        <v>12.3</v>
      </c>
      <c r="EQ969">
        <f>'Raw Data'!DY969</f>
        <v>1340</v>
      </c>
      <c r="ER969">
        <f>'Raw Data'!DZ969</f>
        <v>12.3</v>
      </c>
      <c r="ES969">
        <f>'Raw Data'!EA969</f>
        <v>1350</v>
      </c>
      <c r="ET969">
        <f>'Raw Data'!EB969</f>
        <v>12.4</v>
      </c>
      <c r="EU969">
        <f>'Raw Data'!EC969</f>
        <v>1270</v>
      </c>
      <c r="EV969">
        <f>'Raw Data'!ED969</f>
        <v>15.6</v>
      </c>
      <c r="EW969">
        <f>'Raw Data'!EE969</f>
        <v>0</v>
      </c>
    </row>
    <row r="970" spans="1:153" x14ac:dyDescent="0.3">
      <c r="A970">
        <f>'Raw Data'!A970</f>
        <v>968</v>
      </c>
      <c r="B970" t="str">
        <f>'Raw Data'!B970</f>
        <v>Point</v>
      </c>
      <c r="C970">
        <f>'Raw Data'!C970</f>
        <v>1050</v>
      </c>
      <c r="D970">
        <f>'Raw Data'!D970</f>
        <v>29735</v>
      </c>
      <c r="E970" t="str">
        <f>'Raw Data'!E970</f>
        <v>Point</v>
      </c>
      <c r="F970">
        <f>'Raw Data'!F970</f>
        <v>6655538</v>
      </c>
      <c r="G970" t="str">
        <f>'Raw Data'!G970</f>
        <v>Gsp Post 00</v>
      </c>
      <c r="H970" s="3">
        <f>'Raw Data'!H970</f>
        <v>43191</v>
      </c>
      <c r="L970">
        <f t="shared" si="210"/>
        <v>0</v>
      </c>
      <c r="M970" s="5">
        <f t="shared" si="211"/>
        <v>43191</v>
      </c>
      <c r="N970" s="5">
        <f t="shared" si="219"/>
        <v>2018</v>
      </c>
      <c r="O970" s="5" t="str" cm="1">
        <f t="array" ref="O970">_xlfn.IFS(N970&lt;=2016,"before treatment",N970=2017,"unknown",N970&gt;2017,"after treatment")</f>
        <v>after treatment</v>
      </c>
      <c r="P970" s="5">
        <f t="shared" si="212"/>
        <v>0</v>
      </c>
      <c r="Q970" s="5">
        <f t="shared" si="213"/>
        <v>1</v>
      </c>
      <c r="R970" t="str">
        <f>'Raw Data'!I970</f>
        <v>Pickens</v>
      </c>
      <c r="S970" t="str">
        <f>'Raw Data'!J970</f>
        <v>State Route 53</v>
      </c>
      <c r="T970" t="str">
        <f>'Raw Data'!K970</f>
        <v>(none)</v>
      </c>
      <c r="U970" t="str">
        <f>'Raw Data'!L970</f>
        <v>(C) Possible Injury / Complaint</v>
      </c>
      <c r="V970">
        <f>'Raw Data'!M970</f>
        <v>0</v>
      </c>
      <c r="W970">
        <f>'Raw Data'!N970</f>
        <v>0</v>
      </c>
      <c r="X970">
        <f>'Raw Data'!O970</f>
        <v>0</v>
      </c>
      <c r="Y970" t="str">
        <f>'Raw Data'!P970</f>
        <v>Not a Collision with Motor Vehicle</v>
      </c>
      <c r="Z970" t="str">
        <f>'Raw Data'!Q970</f>
        <v>On Shoulder</v>
      </c>
      <c r="AA970" t="str">
        <f>'Raw Data'!R970</f>
        <v>Other-Fixed Object</v>
      </c>
      <c r="AB970" t="str">
        <f>'Raw Data'!S970</f>
        <v>Embankment</v>
      </c>
      <c r="AC970" t="str">
        <f>'Raw Data'!T970</f>
        <v>Changed Lanes Improperly</v>
      </c>
      <c r="AD970">
        <f>'Raw Data'!U970</f>
        <v>1</v>
      </c>
      <c r="AE970" s="5" t="str">
        <f t="shared" si="220"/>
        <v>Yes</v>
      </c>
      <c r="AF970" t="str">
        <f>'Raw Data'!V970</f>
        <v>Negotiating a Curve</v>
      </c>
      <c r="AG970" s="5">
        <f t="shared" si="214"/>
        <v>0</v>
      </c>
      <c r="AH970" t="str">
        <f>'Raw Data'!W970</f>
        <v>West</v>
      </c>
      <c r="AI970" t="str">
        <f>'Raw Data'!X970</f>
        <v>Daylight</v>
      </c>
      <c r="AJ970" t="str">
        <f>'Raw Data'!Y970</f>
        <v>Dry</v>
      </c>
      <c r="AK970">
        <f>'Raw Data'!Z970</f>
        <v>18</v>
      </c>
      <c r="AL970" t="str">
        <f>'Raw Data'!AA970</f>
        <v>Lap and Shoulder Belt Used</v>
      </c>
      <c r="AM970" s="5">
        <f t="shared" si="215"/>
        <v>0</v>
      </c>
      <c r="AN970" t="str">
        <f>'Raw Data'!AB970</f>
        <v>Pickup Truck</v>
      </c>
      <c r="AO970" t="str">
        <f>'Raw Data'!AC970</f>
        <v>2271005300I</v>
      </c>
      <c r="AP970">
        <f>'Raw Data'!AD970</f>
        <v>0.56153299999999995</v>
      </c>
      <c r="AQ970">
        <f>'Raw Data'!AE970</f>
        <v>34.448345000000003</v>
      </c>
      <c r="AR970">
        <f>'Raw Data'!AF970</f>
        <v>-84.645455999999996</v>
      </c>
      <c r="AS970">
        <f>'Raw Data'!AG970</f>
        <v>133</v>
      </c>
      <c r="AT970">
        <f>'Raw Data'!AH970</f>
        <v>82</v>
      </c>
      <c r="AU970">
        <f>'Raw Data'!AI970</f>
        <v>802</v>
      </c>
      <c r="AV970" t="str">
        <f>'Raw Data'!AJ970</f>
        <v>D6_0053_00_I</v>
      </c>
      <c r="AW970">
        <f>'Raw Data'!AK970</f>
        <v>37</v>
      </c>
      <c r="AX970">
        <f>'Raw Data'!AL970</f>
        <v>39</v>
      </c>
      <c r="AY970" t="str">
        <f>'Raw Data'!AM970</f>
        <v>simple</v>
      </c>
      <c r="AZ970">
        <f>'Raw Data'!AN970</f>
        <v>477</v>
      </c>
      <c r="BA970">
        <f>'Raw Data'!AO970</f>
        <v>100.9</v>
      </c>
      <c r="BB970">
        <f>'Raw Data'!AP970</f>
        <v>839.2</v>
      </c>
      <c r="BC970">
        <f>'Raw Data'!AQ970</f>
        <v>-84.646777</v>
      </c>
      <c r="BD970">
        <f>'Raw Data'!AR970</f>
        <v>34.448155999999997</v>
      </c>
      <c r="BE970">
        <f>'Raw Data'!AS970</f>
        <v>-84.644756000000001</v>
      </c>
      <c r="BF970">
        <f>'Raw Data'!AT970</f>
        <v>34.449300000000001</v>
      </c>
      <c r="BG970" t="str">
        <f>'Raw Data'!AU970</f>
        <v>2271005300I</v>
      </c>
      <c r="BH970">
        <f>'Raw Data'!AV970</f>
        <v>1</v>
      </c>
      <c r="BI970">
        <f>'Raw Data'!AW970</f>
        <v>227</v>
      </c>
      <c r="BJ970">
        <f>'Raw Data'!AX970</f>
        <v>53</v>
      </c>
      <c r="BK970">
        <f>'Raw Data'!AY970</f>
        <v>0</v>
      </c>
      <c r="BL970">
        <f>'Raw Data'!AZ970</f>
        <v>55</v>
      </c>
      <c r="BM970">
        <f>'Raw Data'!BA970</f>
        <v>10.78</v>
      </c>
      <c r="BN970">
        <f>'Raw Data'!BB970</f>
        <v>10.19</v>
      </c>
      <c r="BO970">
        <f>'Raw Data'!BC970</f>
        <v>1131.5999999999999</v>
      </c>
      <c r="BP970">
        <f>'Raw Data'!BD970</f>
        <v>1112.9000000000001</v>
      </c>
      <c r="BQ970">
        <f>'Raw Data'!BE970</f>
        <v>1135.2</v>
      </c>
      <c r="BR970">
        <f>'Raw Data'!BF970</f>
        <v>0</v>
      </c>
      <c r="BS970">
        <f>'Raw Data'!BG970</f>
        <v>43.7</v>
      </c>
      <c r="BT970">
        <f>'Raw Data'!BH970</f>
        <v>11.3</v>
      </c>
      <c r="BU970">
        <f>'Raw Data'!BI970</f>
        <v>42614</v>
      </c>
      <c r="BV970" t="str">
        <f>'Raw Data'!BJ970</f>
        <v>NONE</v>
      </c>
      <c r="BW970">
        <f>'Raw Data'!BK970</f>
        <v>2.598E-3</v>
      </c>
      <c r="BX970">
        <f>'Raw Data'!BL970</f>
        <v>41713</v>
      </c>
      <c r="BY970">
        <f>'Raw Data'!BM970</f>
        <v>41410</v>
      </c>
      <c r="BZ970" t="str">
        <f>'Raw Data'!BN970</f>
        <v>2271005300I</v>
      </c>
      <c r="CA970" t="str">
        <f>'Raw Data'!BO970</f>
        <v>PICKENS</v>
      </c>
      <c r="CB970">
        <f>'Raw Data'!BP970</f>
        <v>1</v>
      </c>
      <c r="CC970">
        <f>'Raw Data'!BQ970</f>
        <v>5300</v>
      </c>
      <c r="CD970">
        <f>'Raw Data'!BR970</f>
        <v>6</v>
      </c>
      <c r="CE970">
        <f>'Raw Data'!BS970</f>
        <v>1</v>
      </c>
      <c r="CF970">
        <f>'Raw Data'!BT970</f>
        <v>2</v>
      </c>
      <c r="CG970">
        <f>'Raw Data'!BU970</f>
        <v>1</v>
      </c>
      <c r="CH970">
        <f>'Raw Data'!BV970</f>
        <v>2</v>
      </c>
      <c r="CI970">
        <f>'Raw Data'!BW970</f>
        <v>3</v>
      </c>
      <c r="CJ970">
        <f>'Raw Data'!BX970</f>
        <v>3</v>
      </c>
      <c r="CK970">
        <f>'Raw Data'!BY970</f>
        <v>3</v>
      </c>
      <c r="CL970" t="str">
        <f>'Raw Data'!BZ970</f>
        <v>N</v>
      </c>
      <c r="CM970">
        <f t="shared" si="221"/>
        <v>0</v>
      </c>
      <c r="CN970">
        <f>'Raw Data'!CA970</f>
        <v>227</v>
      </c>
      <c r="CO970">
        <f>'Raw Data'!CB970</f>
        <v>53</v>
      </c>
      <c r="CP970">
        <f>'Raw Data'!CC970</f>
        <v>0</v>
      </c>
      <c r="CQ970" t="str">
        <f>'Raw Data'!CD970</f>
        <v>Not Urban</v>
      </c>
      <c r="CR970" t="str">
        <f>'Raw Data'!CE970</f>
        <v>Not Urban</v>
      </c>
      <c r="CS970">
        <f>'Raw Data'!CF970</f>
        <v>0</v>
      </c>
      <c r="CT970">
        <f>'Raw Data'!CG970</f>
        <v>55</v>
      </c>
      <c r="CU970">
        <f>'Raw Data'!CH970</f>
        <v>4350</v>
      </c>
      <c r="CV970" t="str">
        <f>'Raw Data'!CI970</f>
        <v xml:space="preserve"> </v>
      </c>
      <c r="CW970">
        <f>'Raw Data'!CJ970</f>
        <v>0</v>
      </c>
      <c r="CX970">
        <f>'Raw Data'!CK970</f>
        <v>1.147297</v>
      </c>
      <c r="CY970">
        <f>'Raw Data'!CL970</f>
        <v>14</v>
      </c>
      <c r="CZ970" t="str">
        <f>'Raw Data'!CM970</f>
        <v>State Mainline</v>
      </c>
      <c r="DA970">
        <f>'Raw Data'!CN970</f>
        <v>4350</v>
      </c>
      <c r="DB970">
        <f>'Raw Data'!CO970</f>
        <v>441223</v>
      </c>
      <c r="DC970">
        <f>'Raw Data'!CP970</f>
        <v>0</v>
      </c>
      <c r="DD970">
        <f>'Raw Data'!CQ970</f>
        <v>1.1499999999999999</v>
      </c>
      <c r="DE970">
        <f>'Raw Data'!CR970</f>
        <v>441223</v>
      </c>
      <c r="DF970">
        <f>'Raw Data'!CS970</f>
        <v>0</v>
      </c>
      <c r="DG970">
        <f>'Raw Data'!CT970</f>
        <v>6057.7259389999999</v>
      </c>
      <c r="DH970">
        <f>'Raw Data'!CU970</f>
        <v>100</v>
      </c>
      <c r="DI970">
        <f>'Raw Data'!CV970</f>
        <v>41464</v>
      </c>
      <c r="DJ970">
        <f>'Raw Data'!CW970</f>
        <v>3.9287999999999997E-2</v>
      </c>
      <c r="DK970">
        <f>'Raw Data'!CX970</f>
        <v>0</v>
      </c>
      <c r="DL970">
        <f>'Raw Data'!CY970</f>
        <v>2.598E-3</v>
      </c>
      <c r="DM970">
        <f>'Raw Data'!CZ970</f>
        <v>245</v>
      </c>
      <c r="DN970" t="str">
        <f>'Raw Data'!DA970</f>
        <v>129-0169</v>
      </c>
      <c r="DO970" t="str">
        <f>'Raw Data'!DB970</f>
        <v>3R : Rural Principal Arterial - Other</v>
      </c>
      <c r="DP970" t="str">
        <f>'Raw Data'!DC970</f>
        <v>34.450566, -84.668983</v>
      </c>
      <c r="DQ970">
        <f>'Raw Data'!DD970</f>
        <v>-84.668982999999997</v>
      </c>
      <c r="DR970">
        <f>'Raw Data'!DE970</f>
        <v>34.450566000000002</v>
      </c>
      <c r="DS970">
        <f>'Raw Data'!DF970</f>
        <v>34.450566000000002</v>
      </c>
      <c r="DT970">
        <f>'Raw Data'!DG970</f>
        <v>-84.668982999999997</v>
      </c>
      <c r="DU970">
        <f>'Raw Data'!DH970</f>
        <v>2.2336000000000002E-2</v>
      </c>
      <c r="DV970">
        <f>'Raw Data'!DI970</f>
        <v>2.598E-3</v>
      </c>
      <c r="DW970">
        <f>'Raw Data'!DJ970</f>
        <v>133</v>
      </c>
      <c r="DX970" s="11">
        <f t="shared" si="222"/>
        <v>1470</v>
      </c>
      <c r="DY970" s="5">
        <f t="shared" si="223"/>
        <v>1372.5</v>
      </c>
      <c r="DZ970" s="5">
        <f t="shared" si="216"/>
        <v>97.5</v>
      </c>
      <c r="EA970" s="5">
        <f t="shared" si="217"/>
        <v>7.1038251366120214E-2</v>
      </c>
      <c r="EB970" s="5">
        <f t="shared" si="218"/>
        <v>1421.25</v>
      </c>
      <c r="EC970">
        <f>'Raw Data'!DK970</f>
        <v>1650</v>
      </c>
      <c r="ED970">
        <f>'Raw Data'!DL970</f>
        <v>13.1</v>
      </c>
      <c r="EE970">
        <f>'Raw Data'!DM970</f>
        <v>1380</v>
      </c>
      <c r="EF970">
        <f>'Raw Data'!DN970</f>
        <v>13.1</v>
      </c>
      <c r="EG970">
        <f>'Raw Data'!DO970</f>
        <v>1380</v>
      </c>
      <c r="EH970">
        <f>'Raw Data'!DP970</f>
        <v>13.1</v>
      </c>
      <c r="EI970">
        <f>'Raw Data'!DQ970</f>
        <v>1450</v>
      </c>
      <c r="EJ970">
        <f>'Raw Data'!DR970</f>
        <v>0</v>
      </c>
      <c r="EK970">
        <f>'Raw Data'!DS970</f>
        <v>1410</v>
      </c>
      <c r="EL970">
        <f>'Raw Data'!DT970</f>
        <v>11.7</v>
      </c>
      <c r="EM970">
        <f>'Raw Data'!DU970</f>
        <v>1400</v>
      </c>
      <c r="EN970">
        <f>'Raw Data'!DV970</f>
        <v>11.8</v>
      </c>
      <c r="EO970">
        <f>'Raw Data'!DW970</f>
        <v>1340</v>
      </c>
      <c r="EP970">
        <f>'Raw Data'!DX970</f>
        <v>12.3</v>
      </c>
      <c r="EQ970">
        <f>'Raw Data'!DY970</f>
        <v>1340</v>
      </c>
      <c r="ER970">
        <f>'Raw Data'!DZ970</f>
        <v>12.3</v>
      </c>
      <c r="ES970">
        <f>'Raw Data'!EA970</f>
        <v>1350</v>
      </c>
      <c r="ET970">
        <f>'Raw Data'!EB970</f>
        <v>12.4</v>
      </c>
      <c r="EU970">
        <f>'Raw Data'!EC970</f>
        <v>1270</v>
      </c>
      <c r="EV970">
        <f>'Raw Data'!ED970</f>
        <v>15.6</v>
      </c>
      <c r="EW970">
        <f>'Raw Data'!EE970</f>
        <v>0</v>
      </c>
    </row>
    <row r="971" spans="1:153" x14ac:dyDescent="0.3">
      <c r="A971">
        <f>'Raw Data'!A971</f>
        <v>969</v>
      </c>
      <c r="B971" t="str">
        <f>'Raw Data'!B971</f>
        <v>Point</v>
      </c>
      <c r="C971">
        <f>'Raw Data'!C971</f>
        <v>1084</v>
      </c>
      <c r="D971">
        <f>'Raw Data'!D971</f>
        <v>19302</v>
      </c>
      <c r="E971" t="str">
        <f>'Raw Data'!E971</f>
        <v>Point</v>
      </c>
      <c r="F971">
        <f>'Raw Data'!F971</f>
        <v>7100225</v>
      </c>
      <c r="G971" t="str">
        <f>'Raw Data'!G971</f>
        <v>Gsp Post 00</v>
      </c>
      <c r="H971" s="3">
        <f>'Raw Data'!H971</f>
        <v>43518</v>
      </c>
      <c r="L971">
        <f t="shared" si="210"/>
        <v>0</v>
      </c>
      <c r="M971" s="5">
        <f t="shared" si="211"/>
        <v>43518</v>
      </c>
      <c r="N971" s="5">
        <f t="shared" si="219"/>
        <v>2019</v>
      </c>
      <c r="O971" s="5" t="str" cm="1">
        <f t="array" ref="O971">_xlfn.IFS(N971&lt;=2016,"before treatment",N971=2017,"unknown",N971&gt;2017,"after treatment")</f>
        <v>after treatment</v>
      </c>
      <c r="P971" s="5">
        <f t="shared" si="212"/>
        <v>0</v>
      </c>
      <c r="Q971" s="5">
        <f t="shared" si="213"/>
        <v>1</v>
      </c>
      <c r="R971" t="str">
        <f>'Raw Data'!I971</f>
        <v>Pickens</v>
      </c>
      <c r="S971" t="str">
        <f>'Raw Data'!J971</f>
        <v>State Route 53</v>
      </c>
      <c r="T971" t="str">
        <f>'Raw Data'!K971</f>
        <v>Edwards Rd</v>
      </c>
      <c r="U971" t="str">
        <f>'Raw Data'!L971</f>
        <v>(B) Suspected Minor/Visible Injury</v>
      </c>
      <c r="V971">
        <f>'Raw Data'!M971</f>
        <v>0</v>
      </c>
      <c r="W971">
        <f>'Raw Data'!N971</f>
        <v>0</v>
      </c>
      <c r="X971">
        <f>'Raw Data'!O971</f>
        <v>1</v>
      </c>
      <c r="Y971" t="str">
        <f>'Raw Data'!P971</f>
        <v>Not a Collision with Motor Vehicle</v>
      </c>
      <c r="Z971" t="str">
        <f>'Raw Data'!Q971</f>
        <v>Off Roadway</v>
      </c>
      <c r="AA971" t="str">
        <f>'Raw Data'!R971</f>
        <v>Ditch</v>
      </c>
      <c r="AB971" t="str">
        <f>'Raw Data'!S971</f>
        <v>Other - Fixed Object</v>
      </c>
      <c r="AC971" t="str">
        <f>'Raw Data'!T971</f>
        <v>(None)</v>
      </c>
      <c r="AD971">
        <f>'Raw Data'!U971</f>
        <v>1</v>
      </c>
      <c r="AE971" s="5" t="str">
        <f t="shared" si="220"/>
        <v>Yes</v>
      </c>
      <c r="AF971" t="str">
        <f>'Raw Data'!V971</f>
        <v>Negotiating a Curve</v>
      </c>
      <c r="AG971" s="5">
        <f t="shared" si="214"/>
        <v>0</v>
      </c>
      <c r="AH971" t="str">
        <f>'Raw Data'!W971</f>
        <v>East</v>
      </c>
      <c r="AI971" t="str">
        <f>'Raw Data'!X971</f>
        <v>Daylight</v>
      </c>
      <c r="AJ971" t="str">
        <f>'Raw Data'!Y971</f>
        <v>Wet</v>
      </c>
      <c r="AK971">
        <f>'Raw Data'!Z971</f>
        <v>40</v>
      </c>
      <c r="AL971" t="str">
        <f>'Raw Data'!AA971</f>
        <v>None Used</v>
      </c>
      <c r="AM971" s="5">
        <f t="shared" si="215"/>
        <v>0</v>
      </c>
      <c r="AN971" t="str">
        <f>'Raw Data'!AB971</f>
        <v>Pickup Truck</v>
      </c>
      <c r="AO971" t="str">
        <f>'Raw Data'!AC971</f>
        <v>2271005300I</v>
      </c>
      <c r="AP971">
        <f>'Raw Data'!AD971</f>
        <v>0.51797199999999999</v>
      </c>
      <c r="AQ971">
        <f>'Raw Data'!AE971</f>
        <v>34.448124999999997</v>
      </c>
      <c r="AR971">
        <f>'Raw Data'!AF971</f>
        <v>-84.646141999999998</v>
      </c>
      <c r="AS971">
        <f>'Raw Data'!AG971</f>
        <v>133</v>
      </c>
      <c r="AT971">
        <f>'Raw Data'!AH971</f>
        <v>82</v>
      </c>
      <c r="AU971">
        <f>'Raw Data'!AI971</f>
        <v>802</v>
      </c>
      <c r="AV971" t="str">
        <f>'Raw Data'!AJ971</f>
        <v>D6_0053_00_I</v>
      </c>
      <c r="AW971">
        <f>'Raw Data'!AK971</f>
        <v>37</v>
      </c>
      <c r="AX971">
        <f>'Raw Data'!AL971</f>
        <v>39</v>
      </c>
      <c r="AY971" t="str">
        <f>'Raw Data'!AM971</f>
        <v>simple</v>
      </c>
      <c r="AZ971">
        <f>'Raw Data'!AN971</f>
        <v>477</v>
      </c>
      <c r="BA971">
        <f>'Raw Data'!AO971</f>
        <v>100.9</v>
      </c>
      <c r="BB971">
        <f>'Raw Data'!AP971</f>
        <v>839.2</v>
      </c>
      <c r="BC971">
        <f>'Raw Data'!AQ971</f>
        <v>-84.646777</v>
      </c>
      <c r="BD971">
        <f>'Raw Data'!AR971</f>
        <v>34.448155999999997</v>
      </c>
      <c r="BE971">
        <f>'Raw Data'!AS971</f>
        <v>-84.644756000000001</v>
      </c>
      <c r="BF971">
        <f>'Raw Data'!AT971</f>
        <v>34.449300000000001</v>
      </c>
      <c r="BG971" t="str">
        <f>'Raw Data'!AU971</f>
        <v>2271005300I</v>
      </c>
      <c r="BH971">
        <f>'Raw Data'!AV971</f>
        <v>1</v>
      </c>
      <c r="BI971">
        <f>'Raw Data'!AW971</f>
        <v>227</v>
      </c>
      <c r="BJ971">
        <f>'Raw Data'!AX971</f>
        <v>53</v>
      </c>
      <c r="BK971">
        <f>'Raw Data'!AY971</f>
        <v>0</v>
      </c>
      <c r="BL971">
        <f>'Raw Data'!AZ971</f>
        <v>55</v>
      </c>
      <c r="BM971">
        <f>'Raw Data'!BA971</f>
        <v>10.78</v>
      </c>
      <c r="BN971">
        <f>'Raw Data'!BB971</f>
        <v>10.19</v>
      </c>
      <c r="BO971">
        <f>'Raw Data'!BC971</f>
        <v>1131.5999999999999</v>
      </c>
      <c r="BP971">
        <f>'Raw Data'!BD971</f>
        <v>1112.9000000000001</v>
      </c>
      <c r="BQ971">
        <f>'Raw Data'!BE971</f>
        <v>1135.2</v>
      </c>
      <c r="BR971">
        <f>'Raw Data'!BF971</f>
        <v>0</v>
      </c>
      <c r="BS971">
        <f>'Raw Data'!BG971</f>
        <v>43.7</v>
      </c>
      <c r="BT971">
        <f>'Raw Data'!BH971</f>
        <v>11.3</v>
      </c>
      <c r="BU971">
        <f>'Raw Data'!BI971</f>
        <v>42614</v>
      </c>
      <c r="BV971" t="str">
        <f>'Raw Data'!BJ971</f>
        <v>NONE</v>
      </c>
      <c r="BW971">
        <f>'Raw Data'!BK971</f>
        <v>2.598E-3</v>
      </c>
      <c r="BX971">
        <f>'Raw Data'!BL971</f>
        <v>41713</v>
      </c>
      <c r="BY971">
        <f>'Raw Data'!BM971</f>
        <v>41410</v>
      </c>
      <c r="BZ971" t="str">
        <f>'Raw Data'!BN971</f>
        <v>2271005300I</v>
      </c>
      <c r="CA971" t="str">
        <f>'Raw Data'!BO971</f>
        <v>PICKENS</v>
      </c>
      <c r="CB971">
        <f>'Raw Data'!BP971</f>
        <v>1</v>
      </c>
      <c r="CC971">
        <f>'Raw Data'!BQ971</f>
        <v>5300</v>
      </c>
      <c r="CD971">
        <f>'Raw Data'!BR971</f>
        <v>6</v>
      </c>
      <c r="CE971">
        <f>'Raw Data'!BS971</f>
        <v>1</v>
      </c>
      <c r="CF971">
        <f>'Raw Data'!BT971</f>
        <v>2</v>
      </c>
      <c r="CG971">
        <f>'Raw Data'!BU971</f>
        <v>1</v>
      </c>
      <c r="CH971">
        <f>'Raw Data'!BV971</f>
        <v>2</v>
      </c>
      <c r="CI971">
        <f>'Raw Data'!BW971</f>
        <v>3</v>
      </c>
      <c r="CJ971">
        <f>'Raw Data'!BX971</f>
        <v>3</v>
      </c>
      <c r="CK971">
        <f>'Raw Data'!BY971</f>
        <v>3</v>
      </c>
      <c r="CL971" t="str">
        <f>'Raw Data'!BZ971</f>
        <v>N</v>
      </c>
      <c r="CM971">
        <f t="shared" si="221"/>
        <v>0</v>
      </c>
      <c r="CN971">
        <f>'Raw Data'!CA971</f>
        <v>227</v>
      </c>
      <c r="CO971">
        <f>'Raw Data'!CB971</f>
        <v>53</v>
      </c>
      <c r="CP971">
        <f>'Raw Data'!CC971</f>
        <v>0</v>
      </c>
      <c r="CQ971" t="str">
        <f>'Raw Data'!CD971</f>
        <v>Not Urban</v>
      </c>
      <c r="CR971" t="str">
        <f>'Raw Data'!CE971</f>
        <v>Not Urban</v>
      </c>
      <c r="CS971">
        <f>'Raw Data'!CF971</f>
        <v>0</v>
      </c>
      <c r="CT971">
        <f>'Raw Data'!CG971</f>
        <v>55</v>
      </c>
      <c r="CU971">
        <f>'Raw Data'!CH971</f>
        <v>4350</v>
      </c>
      <c r="CV971" t="str">
        <f>'Raw Data'!CI971</f>
        <v xml:space="preserve"> </v>
      </c>
      <c r="CW971">
        <f>'Raw Data'!CJ971</f>
        <v>0</v>
      </c>
      <c r="CX971">
        <f>'Raw Data'!CK971</f>
        <v>1.147297</v>
      </c>
      <c r="CY971">
        <f>'Raw Data'!CL971</f>
        <v>14</v>
      </c>
      <c r="CZ971" t="str">
        <f>'Raw Data'!CM971</f>
        <v>State Mainline</v>
      </c>
      <c r="DA971">
        <f>'Raw Data'!CN971</f>
        <v>4350</v>
      </c>
      <c r="DB971">
        <f>'Raw Data'!CO971</f>
        <v>441223</v>
      </c>
      <c r="DC971">
        <f>'Raw Data'!CP971</f>
        <v>0</v>
      </c>
      <c r="DD971">
        <f>'Raw Data'!CQ971</f>
        <v>1.1499999999999999</v>
      </c>
      <c r="DE971">
        <f>'Raw Data'!CR971</f>
        <v>441223</v>
      </c>
      <c r="DF971">
        <f>'Raw Data'!CS971</f>
        <v>0</v>
      </c>
      <c r="DG971">
        <f>'Raw Data'!CT971</f>
        <v>6057.7259389999999</v>
      </c>
      <c r="DH971">
        <f>'Raw Data'!CU971</f>
        <v>100</v>
      </c>
      <c r="DI971">
        <f>'Raw Data'!CV971</f>
        <v>41464</v>
      </c>
      <c r="DJ971">
        <f>'Raw Data'!CW971</f>
        <v>3.9287999999999997E-2</v>
      </c>
      <c r="DK971">
        <f>'Raw Data'!CX971</f>
        <v>0</v>
      </c>
      <c r="DL971">
        <f>'Raw Data'!CY971</f>
        <v>2.598E-3</v>
      </c>
      <c r="DM971">
        <f>'Raw Data'!CZ971</f>
        <v>245</v>
      </c>
      <c r="DN971" t="str">
        <f>'Raw Data'!DA971</f>
        <v>129-0169</v>
      </c>
      <c r="DO971" t="str">
        <f>'Raw Data'!DB971</f>
        <v>3R : Rural Principal Arterial - Other</v>
      </c>
      <c r="DP971" t="str">
        <f>'Raw Data'!DC971</f>
        <v>34.450566, -84.668983</v>
      </c>
      <c r="DQ971">
        <f>'Raw Data'!DD971</f>
        <v>-84.668982999999997</v>
      </c>
      <c r="DR971">
        <f>'Raw Data'!DE971</f>
        <v>34.450566000000002</v>
      </c>
      <c r="DS971">
        <f>'Raw Data'!DF971</f>
        <v>34.450566000000002</v>
      </c>
      <c r="DT971">
        <f>'Raw Data'!DG971</f>
        <v>-84.668982999999997</v>
      </c>
      <c r="DU971">
        <f>'Raw Data'!DH971</f>
        <v>2.2336000000000002E-2</v>
      </c>
      <c r="DV971">
        <f>'Raw Data'!DI971</f>
        <v>2.598E-3</v>
      </c>
      <c r="DW971">
        <f>'Raw Data'!DJ971</f>
        <v>133</v>
      </c>
      <c r="DX971" s="11">
        <f t="shared" si="222"/>
        <v>1470</v>
      </c>
      <c r="DY971" s="5">
        <f t="shared" si="223"/>
        <v>1372.5</v>
      </c>
      <c r="DZ971" s="5">
        <f t="shared" si="216"/>
        <v>97.5</v>
      </c>
      <c r="EA971" s="5">
        <f t="shared" si="217"/>
        <v>7.1038251366120214E-2</v>
      </c>
      <c r="EB971" s="5">
        <f t="shared" si="218"/>
        <v>1421.25</v>
      </c>
      <c r="EC971">
        <f>'Raw Data'!DK971</f>
        <v>1650</v>
      </c>
      <c r="ED971">
        <f>'Raw Data'!DL971</f>
        <v>13.1</v>
      </c>
      <c r="EE971">
        <f>'Raw Data'!DM971</f>
        <v>1380</v>
      </c>
      <c r="EF971">
        <f>'Raw Data'!DN971</f>
        <v>13.1</v>
      </c>
      <c r="EG971">
        <f>'Raw Data'!DO971</f>
        <v>1380</v>
      </c>
      <c r="EH971">
        <f>'Raw Data'!DP971</f>
        <v>13.1</v>
      </c>
      <c r="EI971">
        <f>'Raw Data'!DQ971</f>
        <v>1450</v>
      </c>
      <c r="EJ971">
        <f>'Raw Data'!DR971</f>
        <v>0</v>
      </c>
      <c r="EK971">
        <f>'Raw Data'!DS971</f>
        <v>1410</v>
      </c>
      <c r="EL971">
        <f>'Raw Data'!DT971</f>
        <v>11.7</v>
      </c>
      <c r="EM971">
        <f>'Raw Data'!DU971</f>
        <v>1400</v>
      </c>
      <c r="EN971">
        <f>'Raw Data'!DV971</f>
        <v>11.8</v>
      </c>
      <c r="EO971">
        <f>'Raw Data'!DW971</f>
        <v>1340</v>
      </c>
      <c r="EP971">
        <f>'Raw Data'!DX971</f>
        <v>12.3</v>
      </c>
      <c r="EQ971">
        <f>'Raw Data'!DY971</f>
        <v>1340</v>
      </c>
      <c r="ER971">
        <f>'Raw Data'!DZ971</f>
        <v>12.3</v>
      </c>
      <c r="ES971">
        <f>'Raw Data'!EA971</f>
        <v>1350</v>
      </c>
      <c r="ET971">
        <f>'Raw Data'!EB971</f>
        <v>12.4</v>
      </c>
      <c r="EU971">
        <f>'Raw Data'!EC971</f>
        <v>1270</v>
      </c>
      <c r="EV971">
        <f>'Raw Data'!ED971</f>
        <v>15.6</v>
      </c>
      <c r="EW971">
        <f>'Raw Data'!EE971</f>
        <v>0</v>
      </c>
    </row>
    <row r="972" spans="1:153" x14ac:dyDescent="0.3">
      <c r="A972">
        <f>'Raw Data'!A972</f>
        <v>970</v>
      </c>
      <c r="B972" t="str">
        <f>'Raw Data'!B972</f>
        <v>Point</v>
      </c>
      <c r="C972">
        <f>'Raw Data'!C972</f>
        <v>1067</v>
      </c>
      <c r="D972">
        <f>'Raw Data'!D972</f>
        <v>25387</v>
      </c>
      <c r="E972" t="str">
        <f>'Raw Data'!E972</f>
        <v>Point</v>
      </c>
      <c r="F972">
        <f>'Raw Data'!F972</f>
        <v>6887472</v>
      </c>
      <c r="G972" t="str">
        <f>'Raw Data'!G972</f>
        <v>Pickens County Sheriff</v>
      </c>
      <c r="H972" s="3">
        <f>'Raw Data'!H972</f>
        <v>43339</v>
      </c>
      <c r="L972">
        <f t="shared" si="210"/>
        <v>0</v>
      </c>
      <c r="M972" s="5">
        <f t="shared" si="211"/>
        <v>43339</v>
      </c>
      <c r="N972" s="5">
        <f t="shared" si="219"/>
        <v>2018</v>
      </c>
      <c r="O972" s="5" t="str" cm="1">
        <f t="array" ref="O972">_xlfn.IFS(N972&lt;=2016,"before treatment",N972=2017,"unknown",N972&gt;2017,"after treatment")</f>
        <v>after treatment</v>
      </c>
      <c r="P972" s="5">
        <f t="shared" si="212"/>
        <v>0</v>
      </c>
      <c r="Q972" s="5">
        <f t="shared" si="213"/>
        <v>1</v>
      </c>
      <c r="R972" t="str">
        <f>'Raw Data'!I972</f>
        <v>Pickens</v>
      </c>
      <c r="S972" t="str">
        <f>'Raw Data'!J972</f>
        <v>State Route 53</v>
      </c>
      <c r="T972" t="str">
        <f>'Raw Data'!K972</f>
        <v>Edwards Rd</v>
      </c>
      <c r="U972" t="str">
        <f>'Raw Data'!L972</f>
        <v>(O) No Injury</v>
      </c>
      <c r="V972">
        <f>'Raw Data'!M972</f>
        <v>0</v>
      </c>
      <c r="W972">
        <f>'Raw Data'!N972</f>
        <v>0</v>
      </c>
      <c r="X972">
        <f>'Raw Data'!O972</f>
        <v>0</v>
      </c>
      <c r="Y972" t="str">
        <f>'Raw Data'!P972</f>
        <v>Left Angle Crash</v>
      </c>
      <c r="Z972" t="str">
        <f>'Raw Data'!Q972</f>
        <v>On Roadway - Roadway Intersection</v>
      </c>
      <c r="AA972" t="str">
        <f>'Raw Data'!R972</f>
        <v>["Motor Vehicle in Motion","Motor Vehicle in Motion"]</v>
      </c>
      <c r="AB972" t="str">
        <f>'Raw Data'!S972</f>
        <v>["Motor Vehicle in Motion","Motor Vehicle in Motion"]</v>
      </c>
      <c r="AC972" t="str">
        <f>'Raw Data'!T972</f>
        <v>["Improper Turn","No Contributing Factors"]</v>
      </c>
      <c r="AD972">
        <f>'Raw Data'!U972</f>
        <v>2</v>
      </c>
      <c r="AE972" s="5" t="str">
        <f t="shared" si="220"/>
        <v>No</v>
      </c>
      <c r="AF972" t="str">
        <f>'Raw Data'!V972</f>
        <v>["Straight","Turning Left"]</v>
      </c>
      <c r="AG972" s="5">
        <f t="shared" si="214"/>
        <v>1</v>
      </c>
      <c r="AH972" t="str">
        <f>'Raw Data'!W972</f>
        <v>["East","East"]</v>
      </c>
      <c r="AI972" t="str">
        <f>'Raw Data'!X972</f>
        <v>Daylight</v>
      </c>
      <c r="AJ972" t="str">
        <f>'Raw Data'!Y972</f>
        <v>Dry</v>
      </c>
      <c r="AK972">
        <f>'Raw Data'!Z972</f>
        <v>0</v>
      </c>
      <c r="AL972" t="str">
        <f>'Raw Data'!AA972</f>
        <v>Lap and Shoulder Belt Used</v>
      </c>
      <c r="AM972" s="5">
        <f t="shared" si="215"/>
        <v>0</v>
      </c>
      <c r="AN972" t="str">
        <f>'Raw Data'!AB972</f>
        <v>["Passenger Car","Van"]</v>
      </c>
      <c r="AO972" t="str">
        <f>'Raw Data'!AC972</f>
        <v>2271005300I</v>
      </c>
      <c r="AP972">
        <f>'Raw Data'!AD972</f>
        <v>0.69491499999999995</v>
      </c>
      <c r="AQ972">
        <f>'Raw Data'!AE972</f>
        <v>34.450074999999998</v>
      </c>
      <c r="AR972">
        <f>'Raw Data'!AF972</f>
        <v>-84.644651999999994</v>
      </c>
      <c r="AS972">
        <f>'Raw Data'!AG972</f>
        <v>134</v>
      </c>
      <c r="AT972">
        <f>'Raw Data'!AH972</f>
        <v>83</v>
      </c>
      <c r="AU972">
        <f>'Raw Data'!AI972</f>
        <v>803</v>
      </c>
      <c r="AV972" t="str">
        <f>'Raw Data'!AJ972</f>
        <v>D6_0053_00_I</v>
      </c>
      <c r="AW972">
        <f>'Raw Data'!AK972</f>
        <v>38</v>
      </c>
      <c r="AX972">
        <f>'Raw Data'!AL972</f>
        <v>40</v>
      </c>
      <c r="AY972" t="str">
        <f>'Raw Data'!AM972</f>
        <v>simple</v>
      </c>
      <c r="AZ972">
        <f>'Raw Data'!AN972</f>
        <v>931.9</v>
      </c>
      <c r="BA972">
        <f>'Raw Data'!AO972</f>
        <v>51.7</v>
      </c>
      <c r="BB972">
        <f>'Raw Data'!AP972</f>
        <v>840.1</v>
      </c>
      <c r="BC972">
        <f>'Raw Data'!AQ972</f>
        <v>-84.644683000000001</v>
      </c>
      <c r="BD972">
        <f>'Raw Data'!AR972</f>
        <v>34.449789000000003</v>
      </c>
      <c r="BE972">
        <f>'Raw Data'!AS972</f>
        <v>-84.643424999999993</v>
      </c>
      <c r="BF972">
        <f>'Raw Data'!AT972</f>
        <v>34.451762000000002</v>
      </c>
      <c r="BG972" t="str">
        <f>'Raw Data'!AU972</f>
        <v>2271005300I</v>
      </c>
      <c r="BH972">
        <f>'Raw Data'!AV972</f>
        <v>1</v>
      </c>
      <c r="BI972">
        <f>'Raw Data'!AW972</f>
        <v>227</v>
      </c>
      <c r="BJ972">
        <f>'Raw Data'!AX972</f>
        <v>53</v>
      </c>
      <c r="BK972">
        <f>'Raw Data'!AY972</f>
        <v>0</v>
      </c>
      <c r="BL972">
        <f>'Raw Data'!AZ972</f>
        <v>55</v>
      </c>
      <c r="BM972">
        <f>'Raw Data'!BA972</f>
        <v>3.95</v>
      </c>
      <c r="BN972">
        <f>'Raw Data'!BB972</f>
        <v>2.7</v>
      </c>
      <c r="BO972">
        <f>'Raw Data'!BC972</f>
        <v>1152.2</v>
      </c>
      <c r="BP972">
        <f>'Raw Data'!BD972</f>
        <v>1169</v>
      </c>
      <c r="BQ972">
        <f>'Raw Data'!BE972</f>
        <v>1186.4000000000001</v>
      </c>
      <c r="BR972">
        <f>'Raw Data'!BF972</f>
        <v>0</v>
      </c>
      <c r="BS972">
        <f>'Raw Data'!BG972</f>
        <v>61.3</v>
      </c>
      <c r="BT972">
        <f>'Raw Data'!BH972</f>
        <v>0</v>
      </c>
      <c r="BU972">
        <f>'Raw Data'!BI972</f>
        <v>42614</v>
      </c>
      <c r="BV972" t="str">
        <f>'Raw Data'!BJ972</f>
        <v>NONE</v>
      </c>
      <c r="BW972">
        <f>'Raw Data'!BK972</f>
        <v>2.4380000000000001E-3</v>
      </c>
      <c r="BX972">
        <f>'Raw Data'!BL972</f>
        <v>41713</v>
      </c>
      <c r="BY972">
        <f>'Raw Data'!BM972</f>
        <v>41410</v>
      </c>
      <c r="BZ972" t="str">
        <f>'Raw Data'!BN972</f>
        <v>2271005300I</v>
      </c>
      <c r="CA972" t="str">
        <f>'Raw Data'!BO972</f>
        <v>PICKENS</v>
      </c>
      <c r="CB972">
        <f>'Raw Data'!BP972</f>
        <v>1</v>
      </c>
      <c r="CC972">
        <f>'Raw Data'!BQ972</f>
        <v>5300</v>
      </c>
      <c r="CD972">
        <f>'Raw Data'!BR972</f>
        <v>6</v>
      </c>
      <c r="CE972">
        <f>'Raw Data'!BS972</f>
        <v>1</v>
      </c>
      <c r="CF972">
        <f>'Raw Data'!BT972</f>
        <v>2</v>
      </c>
      <c r="CG972">
        <f>'Raw Data'!BU972</f>
        <v>1</v>
      </c>
      <c r="CH972">
        <f>'Raw Data'!BV972</f>
        <v>2</v>
      </c>
      <c r="CI972">
        <f>'Raw Data'!BW972</f>
        <v>3</v>
      </c>
      <c r="CJ972">
        <f>'Raw Data'!BX972</f>
        <v>3</v>
      </c>
      <c r="CK972">
        <f>'Raw Data'!BY972</f>
        <v>3</v>
      </c>
      <c r="CL972" t="str">
        <f>'Raw Data'!BZ972</f>
        <v>N</v>
      </c>
      <c r="CM972">
        <f t="shared" si="221"/>
        <v>0</v>
      </c>
      <c r="CN972">
        <f>'Raw Data'!CA972</f>
        <v>227</v>
      </c>
      <c r="CO972">
        <f>'Raw Data'!CB972</f>
        <v>53</v>
      </c>
      <c r="CP972">
        <f>'Raw Data'!CC972</f>
        <v>0</v>
      </c>
      <c r="CQ972" t="str">
        <f>'Raw Data'!CD972</f>
        <v>Not Urban</v>
      </c>
      <c r="CR972" t="str">
        <f>'Raw Data'!CE972</f>
        <v>Not Urban</v>
      </c>
      <c r="CS972">
        <f>'Raw Data'!CF972</f>
        <v>0</v>
      </c>
      <c r="CT972">
        <f>'Raw Data'!CG972</f>
        <v>55</v>
      </c>
      <c r="CU972">
        <f>'Raw Data'!CH972</f>
        <v>4350</v>
      </c>
      <c r="CV972" t="str">
        <f>'Raw Data'!CI972</f>
        <v xml:space="preserve"> </v>
      </c>
      <c r="CW972">
        <f>'Raw Data'!CJ972</f>
        <v>0</v>
      </c>
      <c r="CX972">
        <f>'Raw Data'!CK972</f>
        <v>1.147297</v>
      </c>
      <c r="CY972">
        <f>'Raw Data'!CL972</f>
        <v>14</v>
      </c>
      <c r="CZ972" t="str">
        <f>'Raw Data'!CM972</f>
        <v>State Mainline</v>
      </c>
      <c r="DA972">
        <f>'Raw Data'!CN972</f>
        <v>4350</v>
      </c>
      <c r="DB972">
        <f>'Raw Data'!CO972</f>
        <v>441223</v>
      </c>
      <c r="DC972">
        <f>'Raw Data'!CP972</f>
        <v>0</v>
      </c>
      <c r="DD972">
        <f>'Raw Data'!CQ972</f>
        <v>1.1499999999999999</v>
      </c>
      <c r="DE972">
        <f>'Raw Data'!CR972</f>
        <v>441223</v>
      </c>
      <c r="DF972">
        <f>'Raw Data'!CS972</f>
        <v>0</v>
      </c>
      <c r="DG972">
        <f>'Raw Data'!CT972</f>
        <v>6057.7259389999999</v>
      </c>
      <c r="DH972">
        <f>'Raw Data'!CU972</f>
        <v>100</v>
      </c>
      <c r="DI972">
        <f>'Raw Data'!CV972</f>
        <v>41464</v>
      </c>
      <c r="DJ972">
        <f>'Raw Data'!CW972</f>
        <v>3.9287999999999997E-2</v>
      </c>
      <c r="DK972">
        <f>'Raw Data'!CX972</f>
        <v>0</v>
      </c>
      <c r="DL972">
        <f>'Raw Data'!CY972</f>
        <v>2.4380000000000001E-3</v>
      </c>
      <c r="DM972">
        <f>'Raw Data'!CZ972</f>
        <v>245</v>
      </c>
      <c r="DN972" t="str">
        <f>'Raw Data'!DA972</f>
        <v>129-0169</v>
      </c>
      <c r="DO972" t="str">
        <f>'Raw Data'!DB972</f>
        <v>3R : Rural Principal Arterial - Other</v>
      </c>
      <c r="DP972" t="str">
        <f>'Raw Data'!DC972</f>
        <v>34.450566, -84.668983</v>
      </c>
      <c r="DQ972">
        <f>'Raw Data'!DD972</f>
        <v>-84.668982999999997</v>
      </c>
      <c r="DR972">
        <f>'Raw Data'!DE972</f>
        <v>34.450566000000002</v>
      </c>
      <c r="DS972">
        <f>'Raw Data'!DF972</f>
        <v>34.450566000000002</v>
      </c>
      <c r="DT972">
        <f>'Raw Data'!DG972</f>
        <v>-84.668982999999997</v>
      </c>
      <c r="DU972">
        <f>'Raw Data'!DH972</f>
        <v>2.4312E-2</v>
      </c>
      <c r="DV972">
        <f>'Raw Data'!DI972</f>
        <v>2.4380000000000001E-3</v>
      </c>
      <c r="DW972">
        <f>'Raw Data'!DJ972</f>
        <v>134</v>
      </c>
      <c r="DX972" s="11">
        <f t="shared" si="222"/>
        <v>493.33333333333331</v>
      </c>
      <c r="DY972" s="5">
        <f t="shared" si="223"/>
        <v>517.5</v>
      </c>
      <c r="DZ972" s="5">
        <f t="shared" si="216"/>
        <v>-24.166666666666686</v>
      </c>
      <c r="EA972" s="5">
        <f t="shared" si="217"/>
        <v>-4.6698872785829341E-2</v>
      </c>
      <c r="EB972" s="5">
        <f t="shared" si="218"/>
        <v>505.41666666666663</v>
      </c>
      <c r="EC972">
        <f>'Raw Data'!DK972</f>
        <v>590</v>
      </c>
      <c r="ED972">
        <f>'Raw Data'!DL972</f>
        <v>4.7</v>
      </c>
      <c r="EE972">
        <f>'Raw Data'!DM972</f>
        <v>450</v>
      </c>
      <c r="EF972">
        <f>'Raw Data'!DN972</f>
        <v>4.9000000000000004</v>
      </c>
      <c r="EG972">
        <f>'Raw Data'!DO972</f>
        <v>440</v>
      </c>
      <c r="EH972">
        <f>'Raw Data'!DP972</f>
        <v>5</v>
      </c>
      <c r="EI972">
        <f>'Raw Data'!DQ972</f>
        <v>650</v>
      </c>
      <c r="EJ972">
        <f>'Raw Data'!DR972</f>
        <v>0</v>
      </c>
      <c r="EK972">
        <f>'Raw Data'!DS972</f>
        <v>630</v>
      </c>
      <c r="EL972">
        <f>'Raw Data'!DT972</f>
        <v>15.7</v>
      </c>
      <c r="EM972">
        <f>'Raw Data'!DU972</f>
        <v>550</v>
      </c>
      <c r="EN972">
        <f>'Raw Data'!DV972</f>
        <v>15.8</v>
      </c>
      <c r="EO972">
        <f>'Raw Data'!DW972</f>
        <v>520</v>
      </c>
      <c r="EP972">
        <f>'Raw Data'!DX972</f>
        <v>15.8</v>
      </c>
      <c r="EQ972">
        <f>'Raw Data'!DY972</f>
        <v>370</v>
      </c>
      <c r="ER972">
        <f>'Raw Data'!DZ972</f>
        <v>15.9</v>
      </c>
      <c r="ES972">
        <f>'Raw Data'!EA972</f>
        <v>370</v>
      </c>
      <c r="ET972">
        <f>'Raw Data'!EB972</f>
        <v>0</v>
      </c>
      <c r="EU972">
        <f>'Raw Data'!EC972</f>
        <v>620</v>
      </c>
      <c r="EV972">
        <f>'Raw Data'!ED972</f>
        <v>0</v>
      </c>
      <c r="EW972">
        <f>'Raw Data'!EE972</f>
        <v>0</v>
      </c>
    </row>
    <row r="973" spans="1:153" x14ac:dyDescent="0.3">
      <c r="A973">
        <f>'Raw Data'!A973</f>
        <v>971</v>
      </c>
      <c r="B973" t="str">
        <f>'Raw Data'!B973</f>
        <v>Point</v>
      </c>
      <c r="C973">
        <f>'Raw Data'!C973</f>
        <v>1113</v>
      </c>
      <c r="D973">
        <f>'Raw Data'!D973</f>
        <v>13031</v>
      </c>
      <c r="E973" t="str">
        <f>'Raw Data'!E973</f>
        <v>Point</v>
      </c>
      <c r="F973">
        <f>'Raw Data'!F973</f>
        <v>7728185</v>
      </c>
      <c r="G973" t="str">
        <f>'Raw Data'!G973</f>
        <v>Gsp Post 00</v>
      </c>
      <c r="H973" s="3">
        <f>'Raw Data'!H973</f>
        <v>43730</v>
      </c>
      <c r="L973">
        <f t="shared" si="210"/>
        <v>0</v>
      </c>
      <c r="M973" s="5">
        <f t="shared" si="211"/>
        <v>43730</v>
      </c>
      <c r="N973" s="5">
        <f t="shared" si="219"/>
        <v>2019</v>
      </c>
      <c r="O973" s="5" t="str" cm="1">
        <f t="array" ref="O973">_xlfn.IFS(N973&lt;=2016,"before treatment",N973=2017,"unknown",N973&gt;2017,"after treatment")</f>
        <v>after treatment</v>
      </c>
      <c r="P973" s="5">
        <f t="shared" si="212"/>
        <v>0</v>
      </c>
      <c r="Q973" s="5">
        <f t="shared" si="213"/>
        <v>1</v>
      </c>
      <c r="R973" t="str">
        <f>'Raw Data'!I973</f>
        <v>Pickens</v>
      </c>
      <c r="S973" t="str">
        <f>'Raw Data'!J973</f>
        <v>State Route 53</v>
      </c>
      <c r="T973" t="str">
        <f>'Raw Data'!K973</f>
        <v>Davis Rd</v>
      </c>
      <c r="U973" t="str">
        <f>'Raw Data'!L973</f>
        <v>(A) Suspected Serious Injury</v>
      </c>
      <c r="V973">
        <f>'Raw Data'!M973</f>
        <v>0</v>
      </c>
      <c r="W973">
        <f>'Raw Data'!N973</f>
        <v>1</v>
      </c>
      <c r="X973">
        <f>'Raw Data'!O973</f>
        <v>0</v>
      </c>
      <c r="Y973" t="str">
        <f>'Raw Data'!P973</f>
        <v>Not a Collision with Motor Vehicle</v>
      </c>
      <c r="Z973" t="str">
        <f>'Raw Data'!Q973</f>
        <v>On Shoulder</v>
      </c>
      <c r="AA973" t="str">
        <f>'Raw Data'!R973</f>
        <v>Highway Traffic Sign Post</v>
      </c>
      <c r="AB973" t="str">
        <f>'Raw Data'!S973</f>
        <v>Over Turn</v>
      </c>
      <c r="AC973" t="str">
        <f>'Raw Data'!T973</f>
        <v>(None)</v>
      </c>
      <c r="AD973">
        <f>'Raw Data'!U973</f>
        <v>1</v>
      </c>
      <c r="AE973" s="5" t="str">
        <f t="shared" si="220"/>
        <v>Yes</v>
      </c>
      <c r="AF973" t="str">
        <f>'Raw Data'!V973</f>
        <v>Negotiating a Curve</v>
      </c>
      <c r="AG973" s="5">
        <f t="shared" si="214"/>
        <v>0</v>
      </c>
      <c r="AH973" t="str">
        <f>'Raw Data'!W973</f>
        <v>East</v>
      </c>
      <c r="AI973" t="str">
        <f>'Raw Data'!X973</f>
        <v>Dark-Not Lighted</v>
      </c>
      <c r="AJ973" t="str">
        <f>'Raw Data'!Y973</f>
        <v>Dry</v>
      </c>
      <c r="AK973">
        <f>'Raw Data'!Z973</f>
        <v>58</v>
      </c>
      <c r="AL973" t="str">
        <f>'Raw Data'!AA973</f>
        <v>None Used</v>
      </c>
      <c r="AM973" s="5">
        <f t="shared" si="215"/>
        <v>0</v>
      </c>
      <c r="AN973" t="str">
        <f>'Raw Data'!AB973</f>
        <v>Pickup Truck</v>
      </c>
      <c r="AO973" t="str">
        <f>'Raw Data'!AC973</f>
        <v>2271005300I</v>
      </c>
      <c r="AP973">
        <f>'Raw Data'!AD973</f>
        <v>0.71399999999999997</v>
      </c>
      <c r="AQ973">
        <f>'Raw Data'!AE973</f>
        <v>34.450366000000002</v>
      </c>
      <c r="AR973">
        <f>'Raw Data'!AF973</f>
        <v>-84.644594999999995</v>
      </c>
      <c r="AS973">
        <f>'Raw Data'!AG973</f>
        <v>134</v>
      </c>
      <c r="AT973">
        <f>'Raw Data'!AH973</f>
        <v>83</v>
      </c>
      <c r="AU973">
        <f>'Raw Data'!AI973</f>
        <v>803</v>
      </c>
      <c r="AV973" t="str">
        <f>'Raw Data'!AJ973</f>
        <v>D6_0053_00_I</v>
      </c>
      <c r="AW973">
        <f>'Raw Data'!AK973</f>
        <v>38</v>
      </c>
      <c r="AX973">
        <f>'Raw Data'!AL973</f>
        <v>40</v>
      </c>
      <c r="AY973" t="str">
        <f>'Raw Data'!AM973</f>
        <v>simple</v>
      </c>
      <c r="AZ973">
        <f>'Raw Data'!AN973</f>
        <v>931.9</v>
      </c>
      <c r="BA973">
        <f>'Raw Data'!AO973</f>
        <v>51.7</v>
      </c>
      <c r="BB973">
        <f>'Raw Data'!AP973</f>
        <v>840.1</v>
      </c>
      <c r="BC973">
        <f>'Raw Data'!AQ973</f>
        <v>-84.644683000000001</v>
      </c>
      <c r="BD973">
        <f>'Raw Data'!AR973</f>
        <v>34.449789000000003</v>
      </c>
      <c r="BE973">
        <f>'Raw Data'!AS973</f>
        <v>-84.643424999999993</v>
      </c>
      <c r="BF973">
        <f>'Raw Data'!AT973</f>
        <v>34.451762000000002</v>
      </c>
      <c r="BG973" t="str">
        <f>'Raw Data'!AU973</f>
        <v>2271005300I</v>
      </c>
      <c r="BH973">
        <f>'Raw Data'!AV973</f>
        <v>1</v>
      </c>
      <c r="BI973">
        <f>'Raw Data'!AW973</f>
        <v>227</v>
      </c>
      <c r="BJ973">
        <f>'Raw Data'!AX973</f>
        <v>53</v>
      </c>
      <c r="BK973">
        <f>'Raw Data'!AY973</f>
        <v>0</v>
      </c>
      <c r="BL973">
        <f>'Raw Data'!AZ973</f>
        <v>55</v>
      </c>
      <c r="BM973">
        <f>'Raw Data'!BA973</f>
        <v>3.95</v>
      </c>
      <c r="BN973">
        <f>'Raw Data'!BB973</f>
        <v>2.7</v>
      </c>
      <c r="BO973">
        <f>'Raw Data'!BC973</f>
        <v>1152.2</v>
      </c>
      <c r="BP973">
        <f>'Raw Data'!BD973</f>
        <v>1169</v>
      </c>
      <c r="BQ973">
        <f>'Raw Data'!BE973</f>
        <v>1186.4000000000001</v>
      </c>
      <c r="BR973">
        <f>'Raw Data'!BF973</f>
        <v>0</v>
      </c>
      <c r="BS973">
        <f>'Raw Data'!BG973</f>
        <v>61.3</v>
      </c>
      <c r="BT973">
        <f>'Raw Data'!BH973</f>
        <v>0</v>
      </c>
      <c r="BU973">
        <f>'Raw Data'!BI973</f>
        <v>42614</v>
      </c>
      <c r="BV973" t="str">
        <f>'Raw Data'!BJ973</f>
        <v>NONE</v>
      </c>
      <c r="BW973">
        <f>'Raw Data'!BK973</f>
        <v>2.4380000000000001E-3</v>
      </c>
      <c r="BX973">
        <f>'Raw Data'!BL973</f>
        <v>41713</v>
      </c>
      <c r="BY973">
        <f>'Raw Data'!BM973</f>
        <v>41410</v>
      </c>
      <c r="BZ973" t="str">
        <f>'Raw Data'!BN973</f>
        <v>2271005300I</v>
      </c>
      <c r="CA973" t="str">
        <f>'Raw Data'!BO973</f>
        <v>PICKENS</v>
      </c>
      <c r="CB973">
        <f>'Raw Data'!BP973</f>
        <v>1</v>
      </c>
      <c r="CC973">
        <f>'Raw Data'!BQ973</f>
        <v>5300</v>
      </c>
      <c r="CD973">
        <f>'Raw Data'!BR973</f>
        <v>6</v>
      </c>
      <c r="CE973">
        <f>'Raw Data'!BS973</f>
        <v>1</v>
      </c>
      <c r="CF973">
        <f>'Raw Data'!BT973</f>
        <v>2</v>
      </c>
      <c r="CG973">
        <f>'Raw Data'!BU973</f>
        <v>1</v>
      </c>
      <c r="CH973">
        <f>'Raw Data'!BV973</f>
        <v>2</v>
      </c>
      <c r="CI973">
        <f>'Raw Data'!BW973</f>
        <v>3</v>
      </c>
      <c r="CJ973">
        <f>'Raw Data'!BX973</f>
        <v>3</v>
      </c>
      <c r="CK973">
        <f>'Raw Data'!BY973</f>
        <v>3</v>
      </c>
      <c r="CL973" t="str">
        <f>'Raw Data'!BZ973</f>
        <v>N</v>
      </c>
      <c r="CM973">
        <f t="shared" si="221"/>
        <v>0</v>
      </c>
      <c r="CN973">
        <f>'Raw Data'!CA973</f>
        <v>227</v>
      </c>
      <c r="CO973">
        <f>'Raw Data'!CB973</f>
        <v>53</v>
      </c>
      <c r="CP973">
        <f>'Raw Data'!CC973</f>
        <v>0</v>
      </c>
      <c r="CQ973" t="str">
        <f>'Raw Data'!CD973</f>
        <v>Not Urban</v>
      </c>
      <c r="CR973" t="str">
        <f>'Raw Data'!CE973</f>
        <v>Not Urban</v>
      </c>
      <c r="CS973">
        <f>'Raw Data'!CF973</f>
        <v>0</v>
      </c>
      <c r="CT973">
        <f>'Raw Data'!CG973</f>
        <v>55</v>
      </c>
      <c r="CU973">
        <f>'Raw Data'!CH973</f>
        <v>4350</v>
      </c>
      <c r="CV973" t="str">
        <f>'Raw Data'!CI973</f>
        <v xml:space="preserve"> </v>
      </c>
      <c r="CW973">
        <f>'Raw Data'!CJ973</f>
        <v>0</v>
      </c>
      <c r="CX973">
        <f>'Raw Data'!CK973</f>
        <v>1.147297</v>
      </c>
      <c r="CY973">
        <f>'Raw Data'!CL973</f>
        <v>14</v>
      </c>
      <c r="CZ973" t="str">
        <f>'Raw Data'!CM973</f>
        <v>State Mainline</v>
      </c>
      <c r="DA973">
        <f>'Raw Data'!CN973</f>
        <v>4350</v>
      </c>
      <c r="DB973">
        <f>'Raw Data'!CO973</f>
        <v>441223</v>
      </c>
      <c r="DC973">
        <f>'Raw Data'!CP973</f>
        <v>0</v>
      </c>
      <c r="DD973">
        <f>'Raw Data'!CQ973</f>
        <v>1.1499999999999999</v>
      </c>
      <c r="DE973">
        <f>'Raw Data'!CR973</f>
        <v>441223</v>
      </c>
      <c r="DF973">
        <f>'Raw Data'!CS973</f>
        <v>0</v>
      </c>
      <c r="DG973">
        <f>'Raw Data'!CT973</f>
        <v>6057.7259389999999</v>
      </c>
      <c r="DH973">
        <f>'Raw Data'!CU973</f>
        <v>100</v>
      </c>
      <c r="DI973">
        <f>'Raw Data'!CV973</f>
        <v>41464</v>
      </c>
      <c r="DJ973">
        <f>'Raw Data'!CW973</f>
        <v>3.9287999999999997E-2</v>
      </c>
      <c r="DK973">
        <f>'Raw Data'!CX973</f>
        <v>0</v>
      </c>
      <c r="DL973">
        <f>'Raw Data'!CY973</f>
        <v>2.4380000000000001E-3</v>
      </c>
      <c r="DM973">
        <f>'Raw Data'!CZ973</f>
        <v>245</v>
      </c>
      <c r="DN973" t="str">
        <f>'Raw Data'!DA973</f>
        <v>129-0169</v>
      </c>
      <c r="DO973" t="str">
        <f>'Raw Data'!DB973</f>
        <v>3R : Rural Principal Arterial - Other</v>
      </c>
      <c r="DP973" t="str">
        <f>'Raw Data'!DC973</f>
        <v>34.450566, -84.668983</v>
      </c>
      <c r="DQ973">
        <f>'Raw Data'!DD973</f>
        <v>-84.668982999999997</v>
      </c>
      <c r="DR973">
        <f>'Raw Data'!DE973</f>
        <v>34.450566000000002</v>
      </c>
      <c r="DS973">
        <f>'Raw Data'!DF973</f>
        <v>34.450566000000002</v>
      </c>
      <c r="DT973">
        <f>'Raw Data'!DG973</f>
        <v>-84.668982999999997</v>
      </c>
      <c r="DU973">
        <f>'Raw Data'!DH973</f>
        <v>2.4312E-2</v>
      </c>
      <c r="DV973">
        <f>'Raw Data'!DI973</f>
        <v>2.4380000000000001E-3</v>
      </c>
      <c r="DW973">
        <f>'Raw Data'!DJ973</f>
        <v>134</v>
      </c>
      <c r="DX973" s="11">
        <f t="shared" si="222"/>
        <v>493.33333333333331</v>
      </c>
      <c r="DY973" s="5">
        <f t="shared" si="223"/>
        <v>517.5</v>
      </c>
      <c r="DZ973" s="5">
        <f t="shared" si="216"/>
        <v>-24.166666666666686</v>
      </c>
      <c r="EA973" s="5">
        <f t="shared" si="217"/>
        <v>-4.6698872785829341E-2</v>
      </c>
      <c r="EB973" s="5">
        <f t="shared" si="218"/>
        <v>505.41666666666663</v>
      </c>
      <c r="EC973">
        <f>'Raw Data'!DK973</f>
        <v>590</v>
      </c>
      <c r="ED973">
        <f>'Raw Data'!DL973</f>
        <v>4.7</v>
      </c>
      <c r="EE973">
        <f>'Raw Data'!DM973</f>
        <v>450</v>
      </c>
      <c r="EF973">
        <f>'Raw Data'!DN973</f>
        <v>4.9000000000000004</v>
      </c>
      <c r="EG973">
        <f>'Raw Data'!DO973</f>
        <v>440</v>
      </c>
      <c r="EH973">
        <f>'Raw Data'!DP973</f>
        <v>5</v>
      </c>
      <c r="EI973">
        <f>'Raw Data'!DQ973</f>
        <v>650</v>
      </c>
      <c r="EJ973">
        <f>'Raw Data'!DR973</f>
        <v>0</v>
      </c>
      <c r="EK973">
        <f>'Raw Data'!DS973</f>
        <v>630</v>
      </c>
      <c r="EL973">
        <f>'Raw Data'!DT973</f>
        <v>15.7</v>
      </c>
      <c r="EM973">
        <f>'Raw Data'!DU973</f>
        <v>550</v>
      </c>
      <c r="EN973">
        <f>'Raw Data'!DV973</f>
        <v>15.8</v>
      </c>
      <c r="EO973">
        <f>'Raw Data'!DW973</f>
        <v>520</v>
      </c>
      <c r="EP973">
        <f>'Raw Data'!DX973</f>
        <v>15.8</v>
      </c>
      <c r="EQ973">
        <f>'Raw Data'!DY973</f>
        <v>370</v>
      </c>
      <c r="ER973">
        <f>'Raw Data'!DZ973</f>
        <v>15.9</v>
      </c>
      <c r="ES973">
        <f>'Raw Data'!EA973</f>
        <v>370</v>
      </c>
      <c r="ET973">
        <f>'Raw Data'!EB973</f>
        <v>0</v>
      </c>
      <c r="EU973">
        <f>'Raw Data'!EC973</f>
        <v>620</v>
      </c>
      <c r="EV973">
        <f>'Raw Data'!ED973</f>
        <v>0</v>
      </c>
      <c r="EW973">
        <f>'Raw Data'!EE973</f>
        <v>0</v>
      </c>
    </row>
    <row r="974" spans="1:153" x14ac:dyDescent="0.3">
      <c r="A974">
        <f>'Raw Data'!A974</f>
        <v>972</v>
      </c>
      <c r="B974" t="str">
        <f>'Raw Data'!B974</f>
        <v>Point</v>
      </c>
      <c r="C974">
        <f>'Raw Data'!C974</f>
        <v>486</v>
      </c>
      <c r="D974">
        <f>'Raw Data'!D974</f>
        <v>81964</v>
      </c>
      <c r="E974" t="str">
        <f>'Raw Data'!E974</f>
        <v>Point</v>
      </c>
      <c r="F974">
        <f>'Raw Data'!F974</f>
        <v>4401181</v>
      </c>
      <c r="G974" t="str">
        <f>'Raw Data'!G974</f>
        <v>Gsp Post 00</v>
      </c>
      <c r="H974" s="3">
        <f>'Raw Data'!H974</f>
        <v>41359</v>
      </c>
      <c r="L974">
        <f t="shared" si="210"/>
        <v>0</v>
      </c>
      <c r="M974" s="5">
        <f t="shared" si="211"/>
        <v>41359</v>
      </c>
      <c r="N974" s="5">
        <f t="shared" si="219"/>
        <v>2013</v>
      </c>
      <c r="O974" s="5" t="str" cm="1">
        <f t="array" ref="O974">_xlfn.IFS(N974&lt;=2016,"before treatment",N974=2017,"unknown",N974&gt;2017,"after treatment")</f>
        <v>before treatment</v>
      </c>
      <c r="P974" s="5">
        <f t="shared" si="212"/>
        <v>1</v>
      </c>
      <c r="Q974" s="5">
        <f t="shared" si="213"/>
        <v>0</v>
      </c>
      <c r="R974" t="str">
        <f>'Raw Data'!I974</f>
        <v>Gordon</v>
      </c>
      <c r="S974" t="str">
        <f>'Raw Data'!J974</f>
        <v>Red Bud Rd</v>
      </c>
      <c r="T974" t="str">
        <f>'Raw Data'!K974</f>
        <v>Park Dr</v>
      </c>
      <c r="U974" t="str">
        <f>'Raw Data'!L974</f>
        <v>(B) Suspected Minor/Visible Injury</v>
      </c>
      <c r="V974">
        <f>'Raw Data'!M974</f>
        <v>0</v>
      </c>
      <c r="W974">
        <f>'Raw Data'!N974</f>
        <v>0</v>
      </c>
      <c r="X974">
        <f>'Raw Data'!O974</f>
        <v>1</v>
      </c>
      <c r="Y974" t="str">
        <f>'Raw Data'!P974</f>
        <v>Sideswipe-Opposite Direction</v>
      </c>
      <c r="Z974" t="str">
        <f>'Raw Data'!Q974</f>
        <v>On Roadway - Roadway Intersection</v>
      </c>
      <c r="AA974" t="str">
        <f>'Raw Data'!R974</f>
        <v>["Motor Vehicle in Motion","Motor Vehicle in Motion"]</v>
      </c>
      <c r="AB974" t="str">
        <f>'Raw Data'!S974</f>
        <v>["Motor Vehicle in Motion","Motor Vehicle in Motion"]</v>
      </c>
      <c r="AC974" t="str">
        <f>'Raw Data'!T974</f>
        <v>["Changed Lanes Improperly","No Contributing Factors"]</v>
      </c>
      <c r="AD974">
        <f>'Raw Data'!U974</f>
        <v>2</v>
      </c>
      <c r="AE974" s="5" t="str">
        <f t="shared" si="220"/>
        <v>No</v>
      </c>
      <c r="AF974" t="str">
        <f>'Raw Data'!V974</f>
        <v>["Negotiating a Curve","Negotiating a Curve"]</v>
      </c>
      <c r="AG974" s="5">
        <f t="shared" si="214"/>
        <v>0</v>
      </c>
      <c r="AH974" t="str">
        <f>'Raw Data'!W974</f>
        <v>["East","West"]</v>
      </c>
      <c r="AI974" t="str">
        <f>'Raw Data'!X974</f>
        <v>Daylight</v>
      </c>
      <c r="AJ974" t="str">
        <f>'Raw Data'!Y974</f>
        <v>Dry</v>
      </c>
      <c r="AK974">
        <f>'Raw Data'!Z974</f>
        <v>0</v>
      </c>
      <c r="AL974" t="str">
        <f>'Raw Data'!AA974</f>
        <v>["Lap and Shoulder Belt Used","Lap and Shoulder Belt Used"]</v>
      </c>
      <c r="AM974" s="5">
        <f t="shared" si="215"/>
        <v>0</v>
      </c>
      <c r="AN974" t="str">
        <f>'Raw Data'!AB974</f>
        <v>["Passenger Car","Tractor/Trailer"]</v>
      </c>
      <c r="AO974" t="str">
        <f>'Raw Data'!AC974</f>
        <v>1291015600I</v>
      </c>
      <c r="AP974">
        <f>'Raw Data'!AD974</f>
        <v>23.933107</v>
      </c>
      <c r="AQ974">
        <f>'Raw Data'!AE974</f>
        <v>34.539262000000001</v>
      </c>
      <c r="AR974">
        <f>'Raw Data'!AF974</f>
        <v>-84.755401000000006</v>
      </c>
      <c r="AS974">
        <f>'Raw Data'!AG974</f>
        <v>135</v>
      </c>
      <c r="AT974">
        <f>'Raw Data'!AH974</f>
        <v>33</v>
      </c>
      <c r="AU974">
        <f>'Raw Data'!AI974</f>
        <v>1800</v>
      </c>
      <c r="AV974" t="str">
        <f>'Raw Data'!AJ974</f>
        <v>D6_0156_00_I</v>
      </c>
      <c r="AW974">
        <f>'Raw Data'!AK974</f>
        <v>34</v>
      </c>
      <c r="AX974">
        <f>'Raw Data'!AL974</f>
        <v>36</v>
      </c>
      <c r="AY974" t="str">
        <f>'Raw Data'!AM974</f>
        <v>simple</v>
      </c>
      <c r="AZ974">
        <f>'Raw Data'!AN974</f>
        <v>1937.8</v>
      </c>
      <c r="BA974">
        <f>'Raw Data'!AO974</f>
        <v>79.900000000000006</v>
      </c>
      <c r="BB974">
        <f>'Raw Data'!AP974</f>
        <v>2699.4</v>
      </c>
      <c r="BC974">
        <f>'Raw Data'!AQ974</f>
        <v>-84.761908000000005</v>
      </c>
      <c r="BD974">
        <f>'Raw Data'!AR974</f>
        <v>34.535907000000002</v>
      </c>
      <c r="BE974">
        <f>'Raw Data'!AS974</f>
        <v>-84.755134999999996</v>
      </c>
      <c r="BF974">
        <f>'Raw Data'!AT974</f>
        <v>34.539850999999999</v>
      </c>
      <c r="BG974" t="str">
        <f>'Raw Data'!AU974</f>
        <v>1291015600I</v>
      </c>
      <c r="BH974">
        <f>'Raw Data'!AV974</f>
        <v>1</v>
      </c>
      <c r="BI974">
        <f>'Raw Data'!AW974</f>
        <v>129</v>
      </c>
      <c r="BJ974">
        <f>'Raw Data'!AX974</f>
        <v>156</v>
      </c>
      <c r="BK974">
        <f>'Raw Data'!AY974</f>
        <v>0</v>
      </c>
      <c r="BL974">
        <f>'Raw Data'!AZ974</f>
        <v>55</v>
      </c>
      <c r="BM974">
        <f>'Raw Data'!BA974</f>
        <v>4.7</v>
      </c>
      <c r="BN974">
        <f>'Raw Data'!BB974</f>
        <v>3.57</v>
      </c>
      <c r="BO974">
        <f>'Raw Data'!BC974</f>
        <v>718.5</v>
      </c>
      <c r="BP974">
        <f>'Raw Data'!BD974</f>
        <v>735.2</v>
      </c>
      <c r="BQ974">
        <f>'Raw Data'!BE974</f>
        <v>729.3</v>
      </c>
      <c r="BR974">
        <f>'Raw Data'!BF974</f>
        <v>55</v>
      </c>
      <c r="BS974">
        <f>'Raw Data'!BG974</f>
        <v>85.3</v>
      </c>
      <c r="BT974">
        <f>'Raw Data'!BH974</f>
        <v>0</v>
      </c>
      <c r="BU974">
        <f>'Raw Data'!BI974</f>
        <v>44154</v>
      </c>
      <c r="BV974" t="str">
        <f>'Raw Data'!BJ974</f>
        <v>NONE</v>
      </c>
      <c r="BW974">
        <f>'Raw Data'!BK974</f>
        <v>8.397E-3</v>
      </c>
      <c r="BX974">
        <f>'Raw Data'!BL974</f>
        <v>25728</v>
      </c>
      <c r="BY974">
        <f>'Raw Data'!BM974</f>
        <v>25233</v>
      </c>
      <c r="BZ974" t="str">
        <f>'Raw Data'!BN974</f>
        <v>1291015600I</v>
      </c>
      <c r="CA974" t="str">
        <f>'Raw Data'!BO974</f>
        <v>GORDON</v>
      </c>
      <c r="CB974">
        <f>'Raw Data'!BP974</f>
        <v>1</v>
      </c>
      <c r="CC974">
        <f>'Raw Data'!BQ974</f>
        <v>15600</v>
      </c>
      <c r="CD974">
        <f>'Raw Data'!BR974</f>
        <v>6</v>
      </c>
      <c r="CE974">
        <f>'Raw Data'!BS974</f>
        <v>1</v>
      </c>
      <c r="CF974">
        <f>'Raw Data'!BT974</f>
        <v>2</v>
      </c>
      <c r="CG974">
        <f>'Raw Data'!BU974</f>
        <v>1</v>
      </c>
      <c r="CH974">
        <f>'Raw Data'!BV974</f>
        <v>1</v>
      </c>
      <c r="CI974">
        <f>'Raw Data'!BW974</f>
        <v>2</v>
      </c>
      <c r="CJ974">
        <f>'Raw Data'!BX974</f>
        <v>0</v>
      </c>
      <c r="CK974">
        <f>'Raw Data'!BY974</f>
        <v>5</v>
      </c>
      <c r="CL974" t="str">
        <f>'Raw Data'!BZ974</f>
        <v>N</v>
      </c>
      <c r="CM974">
        <f t="shared" si="221"/>
        <v>0</v>
      </c>
      <c r="CN974">
        <f>'Raw Data'!CA974</f>
        <v>129</v>
      </c>
      <c r="CO974">
        <f>'Raw Data'!CB974</f>
        <v>156</v>
      </c>
      <c r="CP974">
        <f>'Raw Data'!CC974</f>
        <v>0</v>
      </c>
      <c r="CQ974" t="str">
        <f>'Raw Data'!CD974</f>
        <v>Not Urban</v>
      </c>
      <c r="CR974" t="str">
        <f>'Raw Data'!CE974</f>
        <v>Not Urban</v>
      </c>
      <c r="CS974">
        <f>'Raw Data'!CF974</f>
        <v>0</v>
      </c>
      <c r="CT974">
        <f>'Raw Data'!CG974</f>
        <v>55</v>
      </c>
      <c r="CU974">
        <f>'Raw Data'!CH974</f>
        <v>1410</v>
      </c>
      <c r="CV974" t="str">
        <f>'Raw Data'!CI974</f>
        <v xml:space="preserve"> </v>
      </c>
      <c r="CW974">
        <f>'Raw Data'!CJ974</f>
        <v>0</v>
      </c>
      <c r="CX974">
        <f>'Raw Data'!CK974</f>
        <v>1.1254139999999999</v>
      </c>
      <c r="CY974">
        <f>'Raw Data'!CL974</f>
        <v>14</v>
      </c>
      <c r="CZ974" t="str">
        <f>'Raw Data'!CM974</f>
        <v>State Mainline</v>
      </c>
      <c r="DA974">
        <f>'Raw Data'!CN974</f>
        <v>1410</v>
      </c>
      <c r="DB974">
        <f>'Raw Data'!CO974</f>
        <v>289049</v>
      </c>
      <c r="DC974">
        <f>'Raw Data'!CP974</f>
        <v>22.527000000000001</v>
      </c>
      <c r="DD974">
        <f>'Raw Data'!CQ974</f>
        <v>23.652000000000001</v>
      </c>
      <c r="DE974">
        <f>'Raw Data'!CR974</f>
        <v>289049</v>
      </c>
      <c r="DF974">
        <f>'Raw Data'!CS974</f>
        <v>0</v>
      </c>
      <c r="DG974">
        <f>'Raw Data'!CT974</f>
        <v>5942.1843449999997</v>
      </c>
      <c r="DH974">
        <f>'Raw Data'!CU974</f>
        <v>100</v>
      </c>
      <c r="DI974">
        <f>'Raw Data'!CV974</f>
        <v>25256</v>
      </c>
      <c r="DJ974">
        <f>'Raw Data'!CW974</f>
        <v>4.1312000000000001E-2</v>
      </c>
      <c r="DK974">
        <f>'Raw Data'!CX974</f>
        <v>0</v>
      </c>
      <c r="DL974">
        <f>'Raw Data'!CY974</f>
        <v>8.397E-3</v>
      </c>
      <c r="DM974">
        <f>'Raw Data'!CZ974</f>
        <v>247</v>
      </c>
      <c r="DN974" t="str">
        <f>'Raw Data'!DA974</f>
        <v>129-0226</v>
      </c>
      <c r="DO974" t="str">
        <f>'Raw Data'!DB974</f>
        <v>5R : Rural Major Collector</v>
      </c>
      <c r="DP974" t="str">
        <f>'Raw Data'!DC974</f>
        <v>34.536857, -84.732248</v>
      </c>
      <c r="DQ974">
        <f>'Raw Data'!DD974</f>
        <v>-84.732247999999998</v>
      </c>
      <c r="DR974">
        <f>'Raw Data'!DE974</f>
        <v>34.536856999999998</v>
      </c>
      <c r="DS974">
        <f>'Raw Data'!DF974</f>
        <v>34.536856999999998</v>
      </c>
      <c r="DT974">
        <f>'Raw Data'!DG974</f>
        <v>-84.732247999999998</v>
      </c>
      <c r="DU974">
        <f>'Raw Data'!DH974</f>
        <v>2.3082999999999999E-2</v>
      </c>
      <c r="DV974">
        <f>'Raw Data'!DI974</f>
        <v>8.397E-3</v>
      </c>
      <c r="DW974">
        <f>'Raw Data'!DJ974</f>
        <v>135</v>
      </c>
      <c r="DX974" s="11">
        <f t="shared" si="222"/>
        <v>493.33333333333331</v>
      </c>
      <c r="DY974" s="5">
        <f t="shared" si="223"/>
        <v>517.5</v>
      </c>
      <c r="DZ974" s="5">
        <f t="shared" si="216"/>
        <v>-24.166666666666686</v>
      </c>
      <c r="EA974" s="5">
        <f t="shared" si="217"/>
        <v>-4.6698872785829341E-2</v>
      </c>
      <c r="EB974" s="5">
        <f t="shared" si="218"/>
        <v>505.41666666666663</v>
      </c>
      <c r="EC974">
        <f>'Raw Data'!DK974</f>
        <v>590</v>
      </c>
      <c r="ED974">
        <f>'Raw Data'!DL974</f>
        <v>4.7</v>
      </c>
      <c r="EE974">
        <f>'Raw Data'!DM974</f>
        <v>450</v>
      </c>
      <c r="EF974">
        <f>'Raw Data'!DN974</f>
        <v>4.9000000000000004</v>
      </c>
      <c r="EG974">
        <f>'Raw Data'!DO974</f>
        <v>440</v>
      </c>
      <c r="EH974">
        <f>'Raw Data'!DP974</f>
        <v>5</v>
      </c>
      <c r="EI974">
        <f>'Raw Data'!DQ974</f>
        <v>650</v>
      </c>
      <c r="EJ974">
        <f>'Raw Data'!DR974</f>
        <v>0</v>
      </c>
      <c r="EK974">
        <f>'Raw Data'!DS974</f>
        <v>630</v>
      </c>
      <c r="EL974">
        <f>'Raw Data'!DT974</f>
        <v>15.7</v>
      </c>
      <c r="EM974">
        <f>'Raw Data'!DU974</f>
        <v>550</v>
      </c>
      <c r="EN974">
        <f>'Raw Data'!DV974</f>
        <v>15.8</v>
      </c>
      <c r="EO974">
        <f>'Raw Data'!DW974</f>
        <v>520</v>
      </c>
      <c r="EP974">
        <f>'Raw Data'!DX974</f>
        <v>15.8</v>
      </c>
      <c r="EQ974">
        <f>'Raw Data'!DY974</f>
        <v>370</v>
      </c>
      <c r="ER974">
        <f>'Raw Data'!DZ974</f>
        <v>15.9</v>
      </c>
      <c r="ES974">
        <f>'Raw Data'!EA974</f>
        <v>370</v>
      </c>
      <c r="ET974">
        <f>'Raw Data'!EB974</f>
        <v>0</v>
      </c>
      <c r="EU974">
        <f>'Raw Data'!EC974</f>
        <v>620</v>
      </c>
      <c r="EV974">
        <f>'Raw Data'!ED974</f>
        <v>0</v>
      </c>
      <c r="EW974">
        <f>'Raw Data'!EE974</f>
        <v>0</v>
      </c>
    </row>
    <row r="975" spans="1:153" x14ac:dyDescent="0.3">
      <c r="A975">
        <f>'Raw Data'!A975</f>
        <v>973</v>
      </c>
      <c r="B975" t="str">
        <f>'Raw Data'!B975</f>
        <v>Point</v>
      </c>
      <c r="C975">
        <f>'Raw Data'!C975</f>
        <v>865</v>
      </c>
      <c r="D975">
        <f>'Raw Data'!D975</f>
        <v>72170</v>
      </c>
      <c r="E975" t="str">
        <f>'Raw Data'!E975</f>
        <v>Point</v>
      </c>
      <c r="F975">
        <f>'Raw Data'!F975</f>
        <v>4833292</v>
      </c>
      <c r="G975" t="str">
        <f>'Raw Data'!G975</f>
        <v>Gsp Post 00</v>
      </c>
      <c r="H975" s="3">
        <f>'Raw Data'!H975</f>
        <v>41758</v>
      </c>
      <c r="L975">
        <f t="shared" si="210"/>
        <v>0</v>
      </c>
      <c r="M975" s="5">
        <f t="shared" si="211"/>
        <v>41758</v>
      </c>
      <c r="N975" s="5">
        <f t="shared" si="219"/>
        <v>2014</v>
      </c>
      <c r="O975" s="5" t="str" cm="1">
        <f t="array" ref="O975">_xlfn.IFS(N975&lt;=2016,"before treatment",N975=2017,"unknown",N975&gt;2017,"after treatment")</f>
        <v>before treatment</v>
      </c>
      <c r="P975" s="5">
        <f t="shared" si="212"/>
        <v>1</v>
      </c>
      <c r="Q975" s="5">
        <f t="shared" si="213"/>
        <v>0</v>
      </c>
      <c r="R975" t="str">
        <f>'Raw Data'!I975</f>
        <v>Gordon</v>
      </c>
      <c r="S975" t="str">
        <f>'Raw Data'!J975</f>
        <v>Red Bud Rd</v>
      </c>
      <c r="T975" t="str">
        <f>'Raw Data'!K975</f>
        <v>(none)</v>
      </c>
      <c r="U975" t="str">
        <f>'Raw Data'!L975</f>
        <v>(O) No Injury</v>
      </c>
      <c r="V975">
        <f>'Raw Data'!M975</f>
        <v>0</v>
      </c>
      <c r="W975">
        <f>'Raw Data'!N975</f>
        <v>0</v>
      </c>
      <c r="X975">
        <f>'Raw Data'!O975</f>
        <v>0</v>
      </c>
      <c r="Y975" t="str">
        <f>'Raw Data'!P975</f>
        <v>Angle (Other)</v>
      </c>
      <c r="Z975" t="str">
        <f>'Raw Data'!Q975</f>
        <v>On Roadway - Non-Intersection</v>
      </c>
      <c r="AA975" t="str">
        <f>'Raw Data'!R975</f>
        <v>["Motor Vehicle in Motion","Motor Vehicle in Motion"]</v>
      </c>
      <c r="AB975" t="str">
        <f>'Raw Data'!S975</f>
        <v>["Motor Vehicle in Motion","Motor Vehicle in Motion"]</v>
      </c>
      <c r="AC975" t="str">
        <f>'Raw Data'!T975</f>
        <v>["No Contributing Factors","Too Fast for Conditions"]</v>
      </c>
      <c r="AD975">
        <f>'Raw Data'!U975</f>
        <v>2</v>
      </c>
      <c r="AE975" s="5" t="str">
        <f t="shared" si="220"/>
        <v>No</v>
      </c>
      <c r="AF975" t="str">
        <f>'Raw Data'!V975</f>
        <v>["Passing","Turning Left"]</v>
      </c>
      <c r="AG975" s="5">
        <f t="shared" si="214"/>
        <v>1</v>
      </c>
      <c r="AH975" t="str">
        <f>'Raw Data'!W975</f>
        <v>["East","East"]</v>
      </c>
      <c r="AI975" t="str">
        <f>'Raw Data'!X975</f>
        <v>Dark-Not Lighted</v>
      </c>
      <c r="AJ975" t="str">
        <f>'Raw Data'!Y975</f>
        <v>Wet</v>
      </c>
      <c r="AK975">
        <f>'Raw Data'!Z975</f>
        <v>0</v>
      </c>
      <c r="AL975" t="str">
        <f>'Raw Data'!AA975</f>
        <v>["Lap and Shoulder Belt Used","Lap and Shoulder Belt Used"]</v>
      </c>
      <c r="AM975" s="5">
        <f t="shared" si="215"/>
        <v>0</v>
      </c>
      <c r="AN975" t="str">
        <f>'Raw Data'!AB975</f>
        <v>["Passenger Car","Passenger Car"]</v>
      </c>
      <c r="AO975" t="str">
        <f>'Raw Data'!AC975</f>
        <v>1291015600I</v>
      </c>
      <c r="AP975">
        <f>'Raw Data'!AD975</f>
        <v>23.764243</v>
      </c>
      <c r="AQ975">
        <f>'Raw Data'!AE975</f>
        <v>34.537270999999997</v>
      </c>
      <c r="AR975">
        <f>'Raw Data'!AF975</f>
        <v>-84.757064999999997</v>
      </c>
      <c r="AS975">
        <f>'Raw Data'!AG975</f>
        <v>135</v>
      </c>
      <c r="AT975">
        <f>'Raw Data'!AH975</f>
        <v>33</v>
      </c>
      <c r="AU975">
        <f>'Raw Data'!AI975</f>
        <v>1800</v>
      </c>
      <c r="AV975" t="str">
        <f>'Raw Data'!AJ975</f>
        <v>D6_0156_00_I</v>
      </c>
      <c r="AW975">
        <f>'Raw Data'!AK975</f>
        <v>34</v>
      </c>
      <c r="AX975">
        <f>'Raw Data'!AL975</f>
        <v>36</v>
      </c>
      <c r="AY975" t="str">
        <f>'Raw Data'!AM975</f>
        <v>simple</v>
      </c>
      <c r="AZ975">
        <f>'Raw Data'!AN975</f>
        <v>1937.8</v>
      </c>
      <c r="BA975">
        <f>'Raw Data'!AO975</f>
        <v>79.900000000000006</v>
      </c>
      <c r="BB975">
        <f>'Raw Data'!AP975</f>
        <v>2699.4</v>
      </c>
      <c r="BC975">
        <f>'Raw Data'!AQ975</f>
        <v>-84.761908000000005</v>
      </c>
      <c r="BD975">
        <f>'Raw Data'!AR975</f>
        <v>34.535907000000002</v>
      </c>
      <c r="BE975">
        <f>'Raw Data'!AS975</f>
        <v>-84.755134999999996</v>
      </c>
      <c r="BF975">
        <f>'Raw Data'!AT975</f>
        <v>34.539850999999999</v>
      </c>
      <c r="BG975" t="str">
        <f>'Raw Data'!AU975</f>
        <v>1291015600I</v>
      </c>
      <c r="BH975">
        <f>'Raw Data'!AV975</f>
        <v>1</v>
      </c>
      <c r="BI975">
        <f>'Raw Data'!AW975</f>
        <v>129</v>
      </c>
      <c r="BJ975">
        <f>'Raw Data'!AX975</f>
        <v>156</v>
      </c>
      <c r="BK975">
        <f>'Raw Data'!AY975</f>
        <v>0</v>
      </c>
      <c r="BL975">
        <f>'Raw Data'!AZ975</f>
        <v>55</v>
      </c>
      <c r="BM975">
        <f>'Raw Data'!BA975</f>
        <v>4.7</v>
      </c>
      <c r="BN975">
        <f>'Raw Data'!BB975</f>
        <v>3.57</v>
      </c>
      <c r="BO975">
        <f>'Raw Data'!BC975</f>
        <v>718.5</v>
      </c>
      <c r="BP975">
        <f>'Raw Data'!BD975</f>
        <v>735.2</v>
      </c>
      <c r="BQ975">
        <f>'Raw Data'!BE975</f>
        <v>729.3</v>
      </c>
      <c r="BR975">
        <f>'Raw Data'!BF975</f>
        <v>55</v>
      </c>
      <c r="BS975">
        <f>'Raw Data'!BG975</f>
        <v>85.3</v>
      </c>
      <c r="BT975">
        <f>'Raw Data'!BH975</f>
        <v>0</v>
      </c>
      <c r="BU975">
        <f>'Raw Data'!BI975</f>
        <v>44154</v>
      </c>
      <c r="BV975" t="str">
        <f>'Raw Data'!BJ975</f>
        <v>NONE</v>
      </c>
      <c r="BW975">
        <f>'Raw Data'!BK975</f>
        <v>8.397E-3</v>
      </c>
      <c r="BX975">
        <f>'Raw Data'!BL975</f>
        <v>25728</v>
      </c>
      <c r="BY975">
        <f>'Raw Data'!BM975</f>
        <v>25233</v>
      </c>
      <c r="BZ975" t="str">
        <f>'Raw Data'!BN975</f>
        <v>1291015600I</v>
      </c>
      <c r="CA975" t="str">
        <f>'Raw Data'!BO975</f>
        <v>GORDON</v>
      </c>
      <c r="CB975">
        <f>'Raw Data'!BP975</f>
        <v>1</v>
      </c>
      <c r="CC975">
        <f>'Raw Data'!BQ975</f>
        <v>15600</v>
      </c>
      <c r="CD975">
        <f>'Raw Data'!BR975</f>
        <v>6</v>
      </c>
      <c r="CE975">
        <f>'Raw Data'!BS975</f>
        <v>1</v>
      </c>
      <c r="CF975">
        <f>'Raw Data'!BT975</f>
        <v>2</v>
      </c>
      <c r="CG975">
        <f>'Raw Data'!BU975</f>
        <v>1</v>
      </c>
      <c r="CH975">
        <f>'Raw Data'!BV975</f>
        <v>1</v>
      </c>
      <c r="CI975">
        <f>'Raw Data'!BW975</f>
        <v>2</v>
      </c>
      <c r="CJ975">
        <f>'Raw Data'!BX975</f>
        <v>0</v>
      </c>
      <c r="CK975">
        <f>'Raw Data'!BY975</f>
        <v>5</v>
      </c>
      <c r="CL975" t="str">
        <f>'Raw Data'!BZ975</f>
        <v>N</v>
      </c>
      <c r="CM975">
        <f t="shared" si="221"/>
        <v>0</v>
      </c>
      <c r="CN975">
        <f>'Raw Data'!CA975</f>
        <v>129</v>
      </c>
      <c r="CO975">
        <f>'Raw Data'!CB975</f>
        <v>156</v>
      </c>
      <c r="CP975">
        <f>'Raw Data'!CC975</f>
        <v>0</v>
      </c>
      <c r="CQ975" t="str">
        <f>'Raw Data'!CD975</f>
        <v>Not Urban</v>
      </c>
      <c r="CR975" t="str">
        <f>'Raw Data'!CE975</f>
        <v>Not Urban</v>
      </c>
      <c r="CS975">
        <f>'Raw Data'!CF975</f>
        <v>0</v>
      </c>
      <c r="CT975">
        <f>'Raw Data'!CG975</f>
        <v>55</v>
      </c>
      <c r="CU975">
        <f>'Raw Data'!CH975</f>
        <v>1410</v>
      </c>
      <c r="CV975" t="str">
        <f>'Raw Data'!CI975</f>
        <v xml:space="preserve"> </v>
      </c>
      <c r="CW975">
        <f>'Raw Data'!CJ975</f>
        <v>0</v>
      </c>
      <c r="CX975">
        <f>'Raw Data'!CK975</f>
        <v>1.1254139999999999</v>
      </c>
      <c r="CY975">
        <f>'Raw Data'!CL975</f>
        <v>14</v>
      </c>
      <c r="CZ975" t="str">
        <f>'Raw Data'!CM975</f>
        <v>State Mainline</v>
      </c>
      <c r="DA975">
        <f>'Raw Data'!CN975</f>
        <v>1410</v>
      </c>
      <c r="DB975">
        <f>'Raw Data'!CO975</f>
        <v>289049</v>
      </c>
      <c r="DC975">
        <f>'Raw Data'!CP975</f>
        <v>22.527000000000001</v>
      </c>
      <c r="DD975">
        <f>'Raw Data'!CQ975</f>
        <v>23.652000000000001</v>
      </c>
      <c r="DE975">
        <f>'Raw Data'!CR975</f>
        <v>289049</v>
      </c>
      <c r="DF975">
        <f>'Raw Data'!CS975</f>
        <v>0</v>
      </c>
      <c r="DG975">
        <f>'Raw Data'!CT975</f>
        <v>5942.1843449999997</v>
      </c>
      <c r="DH975">
        <f>'Raw Data'!CU975</f>
        <v>100</v>
      </c>
      <c r="DI975">
        <f>'Raw Data'!CV975</f>
        <v>25256</v>
      </c>
      <c r="DJ975">
        <f>'Raw Data'!CW975</f>
        <v>4.1312000000000001E-2</v>
      </c>
      <c r="DK975">
        <f>'Raw Data'!CX975</f>
        <v>0</v>
      </c>
      <c r="DL975">
        <f>'Raw Data'!CY975</f>
        <v>8.397E-3</v>
      </c>
      <c r="DM975">
        <f>'Raw Data'!CZ975</f>
        <v>247</v>
      </c>
      <c r="DN975" t="str">
        <f>'Raw Data'!DA975</f>
        <v>129-0226</v>
      </c>
      <c r="DO975" t="str">
        <f>'Raw Data'!DB975</f>
        <v>5R : Rural Major Collector</v>
      </c>
      <c r="DP975" t="str">
        <f>'Raw Data'!DC975</f>
        <v>34.536857, -84.732248</v>
      </c>
      <c r="DQ975">
        <f>'Raw Data'!DD975</f>
        <v>-84.732247999999998</v>
      </c>
      <c r="DR975">
        <f>'Raw Data'!DE975</f>
        <v>34.536856999999998</v>
      </c>
      <c r="DS975">
        <f>'Raw Data'!DF975</f>
        <v>34.536856999999998</v>
      </c>
      <c r="DT975">
        <f>'Raw Data'!DG975</f>
        <v>-84.732247999999998</v>
      </c>
      <c r="DU975">
        <f>'Raw Data'!DH975</f>
        <v>2.3082999999999999E-2</v>
      </c>
      <c r="DV975">
        <f>'Raw Data'!DI975</f>
        <v>8.397E-3</v>
      </c>
      <c r="DW975">
        <f>'Raw Data'!DJ975</f>
        <v>135</v>
      </c>
      <c r="DX975" s="11">
        <f t="shared" si="222"/>
        <v>493.33333333333331</v>
      </c>
      <c r="DY975" s="5">
        <f t="shared" si="223"/>
        <v>517.5</v>
      </c>
      <c r="DZ975" s="5">
        <f t="shared" si="216"/>
        <v>-24.166666666666686</v>
      </c>
      <c r="EA975" s="5">
        <f t="shared" si="217"/>
        <v>-4.6698872785829341E-2</v>
      </c>
      <c r="EB975" s="5">
        <f t="shared" si="218"/>
        <v>505.41666666666663</v>
      </c>
      <c r="EC975">
        <f>'Raw Data'!DK975</f>
        <v>590</v>
      </c>
      <c r="ED975">
        <f>'Raw Data'!DL975</f>
        <v>4.7</v>
      </c>
      <c r="EE975">
        <f>'Raw Data'!DM975</f>
        <v>450</v>
      </c>
      <c r="EF975">
        <f>'Raw Data'!DN975</f>
        <v>4.9000000000000004</v>
      </c>
      <c r="EG975">
        <f>'Raw Data'!DO975</f>
        <v>440</v>
      </c>
      <c r="EH975">
        <f>'Raw Data'!DP975</f>
        <v>5</v>
      </c>
      <c r="EI975">
        <f>'Raw Data'!DQ975</f>
        <v>650</v>
      </c>
      <c r="EJ975">
        <f>'Raw Data'!DR975</f>
        <v>0</v>
      </c>
      <c r="EK975">
        <f>'Raw Data'!DS975</f>
        <v>630</v>
      </c>
      <c r="EL975">
        <f>'Raw Data'!DT975</f>
        <v>15.7</v>
      </c>
      <c r="EM975">
        <f>'Raw Data'!DU975</f>
        <v>550</v>
      </c>
      <c r="EN975">
        <f>'Raw Data'!DV975</f>
        <v>15.8</v>
      </c>
      <c r="EO975">
        <f>'Raw Data'!DW975</f>
        <v>520</v>
      </c>
      <c r="EP975">
        <f>'Raw Data'!DX975</f>
        <v>15.8</v>
      </c>
      <c r="EQ975">
        <f>'Raw Data'!DY975</f>
        <v>370</v>
      </c>
      <c r="ER975">
        <f>'Raw Data'!DZ975</f>
        <v>15.9</v>
      </c>
      <c r="ES975">
        <f>'Raw Data'!EA975</f>
        <v>370</v>
      </c>
      <c r="ET975">
        <f>'Raw Data'!EB975</f>
        <v>0</v>
      </c>
      <c r="EU975">
        <f>'Raw Data'!EC975</f>
        <v>620</v>
      </c>
      <c r="EV975">
        <f>'Raw Data'!ED975</f>
        <v>0</v>
      </c>
      <c r="EW975">
        <f>'Raw Data'!EE975</f>
        <v>0</v>
      </c>
    </row>
    <row r="976" spans="1:153" x14ac:dyDescent="0.3">
      <c r="A976">
        <f>'Raw Data'!A976</f>
        <v>974</v>
      </c>
      <c r="B976" t="str">
        <f>'Raw Data'!B976</f>
        <v>Point</v>
      </c>
      <c r="C976">
        <f>'Raw Data'!C976</f>
        <v>896</v>
      </c>
      <c r="D976">
        <f>'Raw Data'!D976</f>
        <v>63555</v>
      </c>
      <c r="E976" t="str">
        <f>'Raw Data'!E976</f>
        <v>Point</v>
      </c>
      <c r="F976">
        <f>'Raw Data'!F976</f>
        <v>5234052</v>
      </c>
      <c r="G976" t="str">
        <f>'Raw Data'!G976</f>
        <v>Gsp Post 00</v>
      </c>
      <c r="H976" s="3">
        <f>'Raw Data'!H976</f>
        <v>42090</v>
      </c>
      <c r="L976">
        <f t="shared" si="210"/>
        <v>0</v>
      </c>
      <c r="M976" s="5">
        <f t="shared" si="211"/>
        <v>42090</v>
      </c>
      <c r="N976" s="5">
        <f t="shared" si="219"/>
        <v>2015</v>
      </c>
      <c r="O976" s="5" t="str" cm="1">
        <f t="array" ref="O976">_xlfn.IFS(N976&lt;=2016,"before treatment",N976=2017,"unknown",N976&gt;2017,"after treatment")</f>
        <v>before treatment</v>
      </c>
      <c r="P976" s="5">
        <f t="shared" si="212"/>
        <v>1</v>
      </c>
      <c r="Q976" s="5">
        <f t="shared" si="213"/>
        <v>0</v>
      </c>
      <c r="R976" t="str">
        <f>'Raw Data'!I976</f>
        <v>Gordon</v>
      </c>
      <c r="S976" t="str">
        <f>'Raw Data'!J976</f>
        <v>Red Bud Rd</v>
      </c>
      <c r="T976" t="str">
        <f>'Raw Data'!K976</f>
        <v>Park Dr</v>
      </c>
      <c r="U976" t="str">
        <f>'Raw Data'!L976</f>
        <v>(A) Suspected Serious Injury</v>
      </c>
      <c r="V976">
        <f>'Raw Data'!M976</f>
        <v>0</v>
      </c>
      <c r="W976">
        <f>'Raw Data'!N976</f>
        <v>1</v>
      </c>
      <c r="X976">
        <f>'Raw Data'!O976</f>
        <v>0</v>
      </c>
      <c r="Y976" t="str">
        <f>'Raw Data'!P976</f>
        <v>Not a Collision with Motor Vehicle</v>
      </c>
      <c r="Z976" t="str">
        <f>'Raw Data'!Q976</f>
        <v>Off Roadway</v>
      </c>
      <c r="AA976" t="str">
        <f>'Raw Data'!R976</f>
        <v>Ditch</v>
      </c>
      <c r="AB976" t="str">
        <f>'Raw Data'!S976</f>
        <v>Culvert</v>
      </c>
      <c r="AC976" t="str">
        <f>'Raw Data'!T976</f>
        <v>Changed Lanes Improperly</v>
      </c>
      <c r="AD976">
        <f>'Raw Data'!U976</f>
        <v>1</v>
      </c>
      <c r="AE976" s="5" t="str">
        <f t="shared" si="220"/>
        <v>Yes</v>
      </c>
      <c r="AF976" t="str">
        <f>'Raw Data'!V976</f>
        <v>Straight</v>
      </c>
      <c r="AG976" s="5">
        <f t="shared" si="214"/>
        <v>0</v>
      </c>
      <c r="AH976" t="str">
        <f>'Raw Data'!W976</f>
        <v>West</v>
      </c>
      <c r="AI976" t="str">
        <f>'Raw Data'!X976</f>
        <v>Daylight</v>
      </c>
      <c r="AJ976" t="str">
        <f>'Raw Data'!Y976</f>
        <v>Dry</v>
      </c>
      <c r="AK976">
        <f>'Raw Data'!Z976</f>
        <v>64</v>
      </c>
      <c r="AL976" t="str">
        <f>'Raw Data'!AA976</f>
        <v>Lap and Shoulder Belt Used</v>
      </c>
      <c r="AM976" s="5">
        <f t="shared" si="215"/>
        <v>0</v>
      </c>
      <c r="AN976" t="str">
        <f>'Raw Data'!AB976</f>
        <v>Passenger Car</v>
      </c>
      <c r="AO976" t="str">
        <f>'Raw Data'!AC976</f>
        <v>1291015600I</v>
      </c>
      <c r="AP976">
        <f>'Raw Data'!AD976</f>
        <v>23.382833000000002</v>
      </c>
      <c r="AQ976">
        <f>'Raw Data'!AE976</f>
        <v>34.535924000000001</v>
      </c>
      <c r="AR976">
        <f>'Raw Data'!AF976</f>
        <v>-84.763346999999996</v>
      </c>
      <c r="AS976">
        <f>'Raw Data'!AG976</f>
        <v>135</v>
      </c>
      <c r="AT976">
        <f>'Raw Data'!AH976</f>
        <v>33</v>
      </c>
      <c r="AU976">
        <f>'Raw Data'!AI976</f>
        <v>1800</v>
      </c>
      <c r="AV976" t="str">
        <f>'Raw Data'!AJ976</f>
        <v>D6_0156_00_I</v>
      </c>
      <c r="AW976">
        <f>'Raw Data'!AK976</f>
        <v>34</v>
      </c>
      <c r="AX976">
        <f>'Raw Data'!AL976</f>
        <v>36</v>
      </c>
      <c r="AY976" t="str">
        <f>'Raw Data'!AM976</f>
        <v>simple</v>
      </c>
      <c r="AZ976">
        <f>'Raw Data'!AN976</f>
        <v>1937.8</v>
      </c>
      <c r="BA976">
        <f>'Raw Data'!AO976</f>
        <v>79.900000000000006</v>
      </c>
      <c r="BB976">
        <f>'Raw Data'!AP976</f>
        <v>2699.4</v>
      </c>
      <c r="BC976">
        <f>'Raw Data'!AQ976</f>
        <v>-84.761908000000005</v>
      </c>
      <c r="BD976">
        <f>'Raw Data'!AR976</f>
        <v>34.535907000000002</v>
      </c>
      <c r="BE976">
        <f>'Raw Data'!AS976</f>
        <v>-84.755134999999996</v>
      </c>
      <c r="BF976">
        <f>'Raw Data'!AT976</f>
        <v>34.539850999999999</v>
      </c>
      <c r="BG976" t="str">
        <f>'Raw Data'!AU976</f>
        <v>1291015600I</v>
      </c>
      <c r="BH976">
        <f>'Raw Data'!AV976</f>
        <v>1</v>
      </c>
      <c r="BI976">
        <f>'Raw Data'!AW976</f>
        <v>129</v>
      </c>
      <c r="BJ976">
        <f>'Raw Data'!AX976</f>
        <v>156</v>
      </c>
      <c r="BK976">
        <f>'Raw Data'!AY976</f>
        <v>0</v>
      </c>
      <c r="BL976">
        <f>'Raw Data'!AZ976</f>
        <v>55</v>
      </c>
      <c r="BM976">
        <f>'Raw Data'!BA976</f>
        <v>4.7</v>
      </c>
      <c r="BN976">
        <f>'Raw Data'!BB976</f>
        <v>3.57</v>
      </c>
      <c r="BO976">
        <f>'Raw Data'!BC976</f>
        <v>718.5</v>
      </c>
      <c r="BP976">
        <f>'Raw Data'!BD976</f>
        <v>735.2</v>
      </c>
      <c r="BQ976">
        <f>'Raw Data'!BE976</f>
        <v>729.3</v>
      </c>
      <c r="BR976">
        <f>'Raw Data'!BF976</f>
        <v>55</v>
      </c>
      <c r="BS976">
        <f>'Raw Data'!BG976</f>
        <v>85.3</v>
      </c>
      <c r="BT976">
        <f>'Raw Data'!BH976</f>
        <v>0</v>
      </c>
      <c r="BU976">
        <f>'Raw Data'!BI976</f>
        <v>44154</v>
      </c>
      <c r="BV976" t="str">
        <f>'Raw Data'!BJ976</f>
        <v>NONE</v>
      </c>
      <c r="BW976">
        <f>'Raw Data'!BK976</f>
        <v>8.397E-3</v>
      </c>
      <c r="BX976">
        <f>'Raw Data'!BL976</f>
        <v>25728</v>
      </c>
      <c r="BY976">
        <f>'Raw Data'!BM976</f>
        <v>25233</v>
      </c>
      <c r="BZ976" t="str">
        <f>'Raw Data'!BN976</f>
        <v>1291015600I</v>
      </c>
      <c r="CA976" t="str">
        <f>'Raw Data'!BO976</f>
        <v>GORDON</v>
      </c>
      <c r="CB976">
        <f>'Raw Data'!BP976</f>
        <v>1</v>
      </c>
      <c r="CC976">
        <f>'Raw Data'!BQ976</f>
        <v>15600</v>
      </c>
      <c r="CD976">
        <f>'Raw Data'!BR976</f>
        <v>6</v>
      </c>
      <c r="CE976">
        <f>'Raw Data'!BS976</f>
        <v>1</v>
      </c>
      <c r="CF976">
        <f>'Raw Data'!BT976</f>
        <v>2</v>
      </c>
      <c r="CG976">
        <f>'Raw Data'!BU976</f>
        <v>1</v>
      </c>
      <c r="CH976">
        <f>'Raw Data'!BV976</f>
        <v>1</v>
      </c>
      <c r="CI976">
        <f>'Raw Data'!BW976</f>
        <v>2</v>
      </c>
      <c r="CJ976">
        <f>'Raw Data'!BX976</f>
        <v>0</v>
      </c>
      <c r="CK976">
        <f>'Raw Data'!BY976</f>
        <v>5</v>
      </c>
      <c r="CL976" t="str">
        <f>'Raw Data'!BZ976</f>
        <v>N</v>
      </c>
      <c r="CM976">
        <f t="shared" si="221"/>
        <v>0</v>
      </c>
      <c r="CN976">
        <f>'Raw Data'!CA976</f>
        <v>129</v>
      </c>
      <c r="CO976">
        <f>'Raw Data'!CB976</f>
        <v>156</v>
      </c>
      <c r="CP976">
        <f>'Raw Data'!CC976</f>
        <v>0</v>
      </c>
      <c r="CQ976" t="str">
        <f>'Raw Data'!CD976</f>
        <v>Not Urban</v>
      </c>
      <c r="CR976" t="str">
        <f>'Raw Data'!CE976</f>
        <v>Not Urban</v>
      </c>
      <c r="CS976">
        <f>'Raw Data'!CF976</f>
        <v>0</v>
      </c>
      <c r="CT976">
        <f>'Raw Data'!CG976</f>
        <v>55</v>
      </c>
      <c r="CU976">
        <f>'Raw Data'!CH976</f>
        <v>1410</v>
      </c>
      <c r="CV976" t="str">
        <f>'Raw Data'!CI976</f>
        <v xml:space="preserve"> </v>
      </c>
      <c r="CW976">
        <f>'Raw Data'!CJ976</f>
        <v>0</v>
      </c>
      <c r="CX976">
        <f>'Raw Data'!CK976</f>
        <v>1.1254139999999999</v>
      </c>
      <c r="CY976">
        <f>'Raw Data'!CL976</f>
        <v>14</v>
      </c>
      <c r="CZ976" t="str">
        <f>'Raw Data'!CM976</f>
        <v>State Mainline</v>
      </c>
      <c r="DA976">
        <f>'Raw Data'!CN976</f>
        <v>1410</v>
      </c>
      <c r="DB976">
        <f>'Raw Data'!CO976</f>
        <v>289049</v>
      </c>
      <c r="DC976">
        <f>'Raw Data'!CP976</f>
        <v>22.527000000000001</v>
      </c>
      <c r="DD976">
        <f>'Raw Data'!CQ976</f>
        <v>23.652000000000001</v>
      </c>
      <c r="DE976">
        <f>'Raw Data'!CR976</f>
        <v>289049</v>
      </c>
      <c r="DF976">
        <f>'Raw Data'!CS976</f>
        <v>0</v>
      </c>
      <c r="DG976">
        <f>'Raw Data'!CT976</f>
        <v>5942.1843449999997</v>
      </c>
      <c r="DH976">
        <f>'Raw Data'!CU976</f>
        <v>100</v>
      </c>
      <c r="DI976">
        <f>'Raw Data'!CV976</f>
        <v>25256</v>
      </c>
      <c r="DJ976">
        <f>'Raw Data'!CW976</f>
        <v>4.1312000000000001E-2</v>
      </c>
      <c r="DK976">
        <f>'Raw Data'!CX976</f>
        <v>0</v>
      </c>
      <c r="DL976">
        <f>'Raw Data'!CY976</f>
        <v>8.397E-3</v>
      </c>
      <c r="DM976">
        <f>'Raw Data'!CZ976</f>
        <v>247</v>
      </c>
      <c r="DN976" t="str">
        <f>'Raw Data'!DA976</f>
        <v>129-0226</v>
      </c>
      <c r="DO976" t="str">
        <f>'Raw Data'!DB976</f>
        <v>5R : Rural Major Collector</v>
      </c>
      <c r="DP976" t="str">
        <f>'Raw Data'!DC976</f>
        <v>34.536857, -84.732248</v>
      </c>
      <c r="DQ976">
        <f>'Raw Data'!DD976</f>
        <v>-84.732247999999998</v>
      </c>
      <c r="DR976">
        <f>'Raw Data'!DE976</f>
        <v>34.536856999999998</v>
      </c>
      <c r="DS976">
        <f>'Raw Data'!DF976</f>
        <v>34.536856999999998</v>
      </c>
      <c r="DT976">
        <f>'Raw Data'!DG976</f>
        <v>-84.732247999999998</v>
      </c>
      <c r="DU976">
        <f>'Raw Data'!DH976</f>
        <v>2.3082999999999999E-2</v>
      </c>
      <c r="DV976">
        <f>'Raw Data'!DI976</f>
        <v>8.397E-3</v>
      </c>
      <c r="DW976">
        <f>'Raw Data'!DJ976</f>
        <v>135</v>
      </c>
      <c r="DX976" s="11">
        <f t="shared" si="222"/>
        <v>493.33333333333331</v>
      </c>
      <c r="DY976" s="5">
        <f t="shared" si="223"/>
        <v>517.5</v>
      </c>
      <c r="DZ976" s="5">
        <f t="shared" si="216"/>
        <v>-24.166666666666686</v>
      </c>
      <c r="EA976" s="5">
        <f t="shared" si="217"/>
        <v>-4.6698872785829341E-2</v>
      </c>
      <c r="EB976" s="5">
        <f t="shared" si="218"/>
        <v>505.41666666666663</v>
      </c>
      <c r="EC976">
        <f>'Raw Data'!DK976</f>
        <v>590</v>
      </c>
      <c r="ED976">
        <f>'Raw Data'!DL976</f>
        <v>4.7</v>
      </c>
      <c r="EE976">
        <f>'Raw Data'!DM976</f>
        <v>450</v>
      </c>
      <c r="EF976">
        <f>'Raw Data'!DN976</f>
        <v>4.9000000000000004</v>
      </c>
      <c r="EG976">
        <f>'Raw Data'!DO976</f>
        <v>440</v>
      </c>
      <c r="EH976">
        <f>'Raw Data'!DP976</f>
        <v>5</v>
      </c>
      <c r="EI976">
        <f>'Raw Data'!DQ976</f>
        <v>650</v>
      </c>
      <c r="EJ976">
        <f>'Raw Data'!DR976</f>
        <v>0</v>
      </c>
      <c r="EK976">
        <f>'Raw Data'!DS976</f>
        <v>630</v>
      </c>
      <c r="EL976">
        <f>'Raw Data'!DT976</f>
        <v>15.7</v>
      </c>
      <c r="EM976">
        <f>'Raw Data'!DU976</f>
        <v>550</v>
      </c>
      <c r="EN976">
        <f>'Raw Data'!DV976</f>
        <v>15.8</v>
      </c>
      <c r="EO976">
        <f>'Raw Data'!DW976</f>
        <v>520</v>
      </c>
      <c r="EP976">
        <f>'Raw Data'!DX976</f>
        <v>15.8</v>
      </c>
      <c r="EQ976">
        <f>'Raw Data'!DY976</f>
        <v>370</v>
      </c>
      <c r="ER976">
        <f>'Raw Data'!DZ976</f>
        <v>15.9</v>
      </c>
      <c r="ES976">
        <f>'Raw Data'!EA976</f>
        <v>370</v>
      </c>
      <c r="ET976">
        <f>'Raw Data'!EB976</f>
        <v>0</v>
      </c>
      <c r="EU976">
        <f>'Raw Data'!EC976</f>
        <v>620</v>
      </c>
      <c r="EV976">
        <f>'Raw Data'!ED976</f>
        <v>0</v>
      </c>
      <c r="EW976">
        <f>'Raw Data'!EE976</f>
        <v>1.438E-3</v>
      </c>
    </row>
    <row r="977" spans="1:153" x14ac:dyDescent="0.3">
      <c r="A977">
        <f>'Raw Data'!A977</f>
        <v>975</v>
      </c>
      <c r="B977" t="str">
        <f>'Raw Data'!B977</f>
        <v>Point</v>
      </c>
      <c r="C977">
        <f>'Raw Data'!C977</f>
        <v>924</v>
      </c>
      <c r="D977">
        <f>'Raw Data'!D977</f>
        <v>57867</v>
      </c>
      <c r="E977" t="str">
        <f>'Raw Data'!E977</f>
        <v>Point</v>
      </c>
      <c r="F977">
        <f>'Raw Data'!F977</f>
        <v>5495182</v>
      </c>
      <c r="G977" t="str">
        <f>'Raw Data'!G977</f>
        <v>Gordon Co Sheriff's Office</v>
      </c>
      <c r="H977" s="3">
        <f>'Raw Data'!H977</f>
        <v>42288</v>
      </c>
      <c r="L977">
        <f t="shared" si="210"/>
        <v>0</v>
      </c>
      <c r="M977" s="5">
        <f t="shared" si="211"/>
        <v>42288</v>
      </c>
      <c r="N977" s="5">
        <f t="shared" si="219"/>
        <v>2015</v>
      </c>
      <c r="O977" s="5" t="str" cm="1">
        <f t="array" ref="O977">_xlfn.IFS(N977&lt;=2016,"before treatment",N977=2017,"unknown",N977&gt;2017,"after treatment")</f>
        <v>before treatment</v>
      </c>
      <c r="P977" s="5">
        <f t="shared" si="212"/>
        <v>1</v>
      </c>
      <c r="Q977" s="5">
        <f t="shared" si="213"/>
        <v>0</v>
      </c>
      <c r="R977" t="str">
        <f>'Raw Data'!I977</f>
        <v>Gordon</v>
      </c>
      <c r="S977" t="str">
        <f>'Raw Data'!J977</f>
        <v>Red Bud Rd</v>
      </c>
      <c r="T977" t="str">
        <f>'Raw Data'!K977</f>
        <v>Park Dr</v>
      </c>
      <c r="U977" t="str">
        <f>'Raw Data'!L977</f>
        <v>(O) No Injury</v>
      </c>
      <c r="V977">
        <f>'Raw Data'!M977</f>
        <v>0</v>
      </c>
      <c r="W977">
        <f>'Raw Data'!N977</f>
        <v>0</v>
      </c>
      <c r="X977">
        <f>'Raw Data'!O977</f>
        <v>0</v>
      </c>
      <c r="Y977" t="str">
        <f>'Raw Data'!P977</f>
        <v>Head On</v>
      </c>
      <c r="Z977" t="str">
        <f>'Raw Data'!Q977</f>
        <v>On Roadway - Roadway Intersection</v>
      </c>
      <c r="AA977" t="str">
        <f>'Raw Data'!R977</f>
        <v>Motor Vehicle in Motion</v>
      </c>
      <c r="AB977" t="str">
        <f>'Raw Data'!S977</f>
        <v>Tree</v>
      </c>
      <c r="AC977" t="str">
        <f>'Raw Data'!T977</f>
        <v>Reaction to Object or Animal</v>
      </c>
      <c r="AD977">
        <f>'Raw Data'!U977</f>
        <v>1</v>
      </c>
      <c r="AE977" s="5" t="str">
        <f t="shared" si="220"/>
        <v>Yes</v>
      </c>
      <c r="AF977" t="str">
        <f>'Raw Data'!V977</f>
        <v>Negotiating a Curve</v>
      </c>
      <c r="AG977" s="5">
        <f t="shared" si="214"/>
        <v>0</v>
      </c>
      <c r="AH977" t="str">
        <f>'Raw Data'!W977</f>
        <v>West</v>
      </c>
      <c r="AI977" t="str">
        <f>'Raw Data'!X977</f>
        <v>Daylight</v>
      </c>
      <c r="AJ977" t="str">
        <f>'Raw Data'!Y977</f>
        <v>Dry</v>
      </c>
      <c r="AK977">
        <f>'Raw Data'!Z977</f>
        <v>0</v>
      </c>
      <c r="AL977" t="str">
        <f>'Raw Data'!AA977</f>
        <v>Lap and Shoulder Belt Used</v>
      </c>
      <c r="AM977" s="5">
        <f t="shared" si="215"/>
        <v>0</v>
      </c>
      <c r="AN977" t="str">
        <f>'Raw Data'!AB977</f>
        <v>Passenger Car</v>
      </c>
      <c r="AO977" t="str">
        <f>'Raw Data'!AC977</f>
        <v>1291015600I</v>
      </c>
      <c r="AP977">
        <f>'Raw Data'!AD977</f>
        <v>23.748128000000001</v>
      </c>
      <c r="AQ977">
        <f>'Raw Data'!AE977</f>
        <v>34.537118999999997</v>
      </c>
      <c r="AR977">
        <f>'Raw Data'!AF977</f>
        <v>-84.757287000000005</v>
      </c>
      <c r="AS977">
        <f>'Raw Data'!AG977</f>
        <v>135</v>
      </c>
      <c r="AT977">
        <f>'Raw Data'!AH977</f>
        <v>33</v>
      </c>
      <c r="AU977">
        <f>'Raw Data'!AI977</f>
        <v>1800</v>
      </c>
      <c r="AV977" t="str">
        <f>'Raw Data'!AJ977</f>
        <v>D6_0156_00_I</v>
      </c>
      <c r="AW977">
        <f>'Raw Data'!AK977</f>
        <v>34</v>
      </c>
      <c r="AX977">
        <f>'Raw Data'!AL977</f>
        <v>36</v>
      </c>
      <c r="AY977" t="str">
        <f>'Raw Data'!AM977</f>
        <v>simple</v>
      </c>
      <c r="AZ977">
        <f>'Raw Data'!AN977</f>
        <v>1937.8</v>
      </c>
      <c r="BA977">
        <f>'Raw Data'!AO977</f>
        <v>79.900000000000006</v>
      </c>
      <c r="BB977">
        <f>'Raw Data'!AP977</f>
        <v>2699.4</v>
      </c>
      <c r="BC977">
        <f>'Raw Data'!AQ977</f>
        <v>-84.761908000000005</v>
      </c>
      <c r="BD977">
        <f>'Raw Data'!AR977</f>
        <v>34.535907000000002</v>
      </c>
      <c r="BE977">
        <f>'Raw Data'!AS977</f>
        <v>-84.755134999999996</v>
      </c>
      <c r="BF977">
        <f>'Raw Data'!AT977</f>
        <v>34.539850999999999</v>
      </c>
      <c r="BG977" t="str">
        <f>'Raw Data'!AU977</f>
        <v>1291015600I</v>
      </c>
      <c r="BH977">
        <f>'Raw Data'!AV977</f>
        <v>1</v>
      </c>
      <c r="BI977">
        <f>'Raw Data'!AW977</f>
        <v>129</v>
      </c>
      <c r="BJ977">
        <f>'Raw Data'!AX977</f>
        <v>156</v>
      </c>
      <c r="BK977">
        <f>'Raw Data'!AY977</f>
        <v>0</v>
      </c>
      <c r="BL977">
        <f>'Raw Data'!AZ977</f>
        <v>55</v>
      </c>
      <c r="BM977">
        <f>'Raw Data'!BA977</f>
        <v>4.7</v>
      </c>
      <c r="BN977">
        <f>'Raw Data'!BB977</f>
        <v>3.57</v>
      </c>
      <c r="BO977">
        <f>'Raw Data'!BC977</f>
        <v>718.5</v>
      </c>
      <c r="BP977">
        <f>'Raw Data'!BD977</f>
        <v>735.2</v>
      </c>
      <c r="BQ977">
        <f>'Raw Data'!BE977</f>
        <v>729.3</v>
      </c>
      <c r="BR977">
        <f>'Raw Data'!BF977</f>
        <v>55</v>
      </c>
      <c r="BS977">
        <f>'Raw Data'!BG977</f>
        <v>85.3</v>
      </c>
      <c r="BT977">
        <f>'Raw Data'!BH977</f>
        <v>0</v>
      </c>
      <c r="BU977">
        <f>'Raw Data'!BI977</f>
        <v>44154</v>
      </c>
      <c r="BV977" t="str">
        <f>'Raw Data'!BJ977</f>
        <v>NONE</v>
      </c>
      <c r="BW977">
        <f>'Raw Data'!BK977</f>
        <v>8.397E-3</v>
      </c>
      <c r="BX977">
        <f>'Raw Data'!BL977</f>
        <v>25728</v>
      </c>
      <c r="BY977">
        <f>'Raw Data'!BM977</f>
        <v>25233</v>
      </c>
      <c r="BZ977" t="str">
        <f>'Raw Data'!BN977</f>
        <v>1291015600I</v>
      </c>
      <c r="CA977" t="str">
        <f>'Raw Data'!BO977</f>
        <v>GORDON</v>
      </c>
      <c r="CB977">
        <f>'Raw Data'!BP977</f>
        <v>1</v>
      </c>
      <c r="CC977">
        <f>'Raw Data'!BQ977</f>
        <v>15600</v>
      </c>
      <c r="CD977">
        <f>'Raw Data'!BR977</f>
        <v>6</v>
      </c>
      <c r="CE977">
        <f>'Raw Data'!BS977</f>
        <v>1</v>
      </c>
      <c r="CF977">
        <f>'Raw Data'!BT977</f>
        <v>2</v>
      </c>
      <c r="CG977">
        <f>'Raw Data'!BU977</f>
        <v>1</v>
      </c>
      <c r="CH977">
        <f>'Raw Data'!BV977</f>
        <v>1</v>
      </c>
      <c r="CI977">
        <f>'Raw Data'!BW977</f>
        <v>2</v>
      </c>
      <c r="CJ977">
        <f>'Raw Data'!BX977</f>
        <v>0</v>
      </c>
      <c r="CK977">
        <f>'Raw Data'!BY977</f>
        <v>5</v>
      </c>
      <c r="CL977" t="str">
        <f>'Raw Data'!BZ977</f>
        <v>N</v>
      </c>
      <c r="CM977">
        <f t="shared" si="221"/>
        <v>0</v>
      </c>
      <c r="CN977">
        <f>'Raw Data'!CA977</f>
        <v>129</v>
      </c>
      <c r="CO977">
        <f>'Raw Data'!CB977</f>
        <v>156</v>
      </c>
      <c r="CP977">
        <f>'Raw Data'!CC977</f>
        <v>0</v>
      </c>
      <c r="CQ977" t="str">
        <f>'Raw Data'!CD977</f>
        <v>Not Urban</v>
      </c>
      <c r="CR977" t="str">
        <f>'Raw Data'!CE977</f>
        <v>Not Urban</v>
      </c>
      <c r="CS977">
        <f>'Raw Data'!CF977</f>
        <v>0</v>
      </c>
      <c r="CT977">
        <f>'Raw Data'!CG977</f>
        <v>55</v>
      </c>
      <c r="CU977">
        <f>'Raw Data'!CH977</f>
        <v>1410</v>
      </c>
      <c r="CV977" t="str">
        <f>'Raw Data'!CI977</f>
        <v xml:space="preserve"> </v>
      </c>
      <c r="CW977">
        <f>'Raw Data'!CJ977</f>
        <v>0</v>
      </c>
      <c r="CX977">
        <f>'Raw Data'!CK977</f>
        <v>1.1254139999999999</v>
      </c>
      <c r="CY977">
        <f>'Raw Data'!CL977</f>
        <v>14</v>
      </c>
      <c r="CZ977" t="str">
        <f>'Raw Data'!CM977</f>
        <v>State Mainline</v>
      </c>
      <c r="DA977">
        <f>'Raw Data'!CN977</f>
        <v>1410</v>
      </c>
      <c r="DB977">
        <f>'Raw Data'!CO977</f>
        <v>289049</v>
      </c>
      <c r="DC977">
        <f>'Raw Data'!CP977</f>
        <v>22.527000000000001</v>
      </c>
      <c r="DD977">
        <f>'Raw Data'!CQ977</f>
        <v>23.652000000000001</v>
      </c>
      <c r="DE977">
        <f>'Raw Data'!CR977</f>
        <v>289049</v>
      </c>
      <c r="DF977">
        <f>'Raw Data'!CS977</f>
        <v>0</v>
      </c>
      <c r="DG977">
        <f>'Raw Data'!CT977</f>
        <v>5942.1843449999997</v>
      </c>
      <c r="DH977">
        <f>'Raw Data'!CU977</f>
        <v>100</v>
      </c>
      <c r="DI977">
        <f>'Raw Data'!CV977</f>
        <v>25256</v>
      </c>
      <c r="DJ977">
        <f>'Raw Data'!CW977</f>
        <v>4.1312000000000001E-2</v>
      </c>
      <c r="DK977">
        <f>'Raw Data'!CX977</f>
        <v>0</v>
      </c>
      <c r="DL977">
        <f>'Raw Data'!CY977</f>
        <v>8.397E-3</v>
      </c>
      <c r="DM977">
        <f>'Raw Data'!CZ977</f>
        <v>247</v>
      </c>
      <c r="DN977" t="str">
        <f>'Raw Data'!DA977</f>
        <v>129-0226</v>
      </c>
      <c r="DO977" t="str">
        <f>'Raw Data'!DB977</f>
        <v>5R : Rural Major Collector</v>
      </c>
      <c r="DP977" t="str">
        <f>'Raw Data'!DC977</f>
        <v>34.536857, -84.732248</v>
      </c>
      <c r="DQ977">
        <f>'Raw Data'!DD977</f>
        <v>-84.732247999999998</v>
      </c>
      <c r="DR977">
        <f>'Raw Data'!DE977</f>
        <v>34.536856999999998</v>
      </c>
      <c r="DS977">
        <f>'Raw Data'!DF977</f>
        <v>34.536856999999998</v>
      </c>
      <c r="DT977">
        <f>'Raw Data'!DG977</f>
        <v>-84.732247999999998</v>
      </c>
      <c r="DU977">
        <f>'Raw Data'!DH977</f>
        <v>2.3082999999999999E-2</v>
      </c>
      <c r="DV977">
        <f>'Raw Data'!DI977</f>
        <v>8.397E-3</v>
      </c>
      <c r="DW977">
        <f>'Raw Data'!DJ977</f>
        <v>135</v>
      </c>
      <c r="DX977" s="11">
        <f t="shared" si="222"/>
        <v>493.33333333333331</v>
      </c>
      <c r="DY977" s="5">
        <f t="shared" si="223"/>
        <v>517.5</v>
      </c>
      <c r="DZ977" s="5">
        <f t="shared" si="216"/>
        <v>-24.166666666666686</v>
      </c>
      <c r="EA977" s="5">
        <f t="shared" si="217"/>
        <v>-4.6698872785829341E-2</v>
      </c>
      <c r="EB977" s="5">
        <f t="shared" si="218"/>
        <v>505.41666666666663</v>
      </c>
      <c r="EC977">
        <f>'Raw Data'!DK977</f>
        <v>590</v>
      </c>
      <c r="ED977">
        <f>'Raw Data'!DL977</f>
        <v>4.7</v>
      </c>
      <c r="EE977">
        <f>'Raw Data'!DM977</f>
        <v>450</v>
      </c>
      <c r="EF977">
        <f>'Raw Data'!DN977</f>
        <v>4.9000000000000004</v>
      </c>
      <c r="EG977">
        <f>'Raw Data'!DO977</f>
        <v>440</v>
      </c>
      <c r="EH977">
        <f>'Raw Data'!DP977</f>
        <v>5</v>
      </c>
      <c r="EI977">
        <f>'Raw Data'!DQ977</f>
        <v>650</v>
      </c>
      <c r="EJ977">
        <f>'Raw Data'!DR977</f>
        <v>0</v>
      </c>
      <c r="EK977">
        <f>'Raw Data'!DS977</f>
        <v>630</v>
      </c>
      <c r="EL977">
        <f>'Raw Data'!DT977</f>
        <v>15.7</v>
      </c>
      <c r="EM977">
        <f>'Raw Data'!DU977</f>
        <v>550</v>
      </c>
      <c r="EN977">
        <f>'Raw Data'!DV977</f>
        <v>15.8</v>
      </c>
      <c r="EO977">
        <f>'Raw Data'!DW977</f>
        <v>520</v>
      </c>
      <c r="EP977">
        <f>'Raw Data'!DX977</f>
        <v>15.8</v>
      </c>
      <c r="EQ977">
        <f>'Raw Data'!DY977</f>
        <v>370</v>
      </c>
      <c r="ER977">
        <f>'Raw Data'!DZ977</f>
        <v>15.9</v>
      </c>
      <c r="ES977">
        <f>'Raw Data'!EA977</f>
        <v>370</v>
      </c>
      <c r="ET977">
        <f>'Raw Data'!EB977</f>
        <v>0</v>
      </c>
      <c r="EU977">
        <f>'Raw Data'!EC977</f>
        <v>620</v>
      </c>
      <c r="EV977">
        <f>'Raw Data'!ED977</f>
        <v>0</v>
      </c>
      <c r="EW977">
        <f>'Raw Data'!EE977</f>
        <v>0</v>
      </c>
    </row>
    <row r="978" spans="1:153" x14ac:dyDescent="0.3">
      <c r="A978">
        <f>'Raw Data'!A978</f>
        <v>976</v>
      </c>
      <c r="B978" t="str">
        <f>'Raw Data'!B978</f>
        <v>Point</v>
      </c>
      <c r="C978">
        <f>'Raw Data'!C978</f>
        <v>925</v>
      </c>
      <c r="D978">
        <f>'Raw Data'!D978</f>
        <v>57868</v>
      </c>
      <c r="E978" t="str">
        <f>'Raw Data'!E978</f>
        <v>Point</v>
      </c>
      <c r="F978">
        <f>'Raw Data'!F978</f>
        <v>5495184</v>
      </c>
      <c r="G978" t="str">
        <f>'Raw Data'!G978</f>
        <v>Gordon Co Sheriff's Office</v>
      </c>
      <c r="H978" s="3">
        <f>'Raw Data'!H978</f>
        <v>42288</v>
      </c>
      <c r="L978">
        <f t="shared" si="210"/>
        <v>0</v>
      </c>
      <c r="M978" s="5">
        <f t="shared" si="211"/>
        <v>42288</v>
      </c>
      <c r="N978" s="5">
        <f t="shared" si="219"/>
        <v>2015</v>
      </c>
      <c r="O978" s="5" t="str" cm="1">
        <f t="array" ref="O978">_xlfn.IFS(N978&lt;=2016,"before treatment",N978=2017,"unknown",N978&gt;2017,"after treatment")</f>
        <v>before treatment</v>
      </c>
      <c r="P978" s="5">
        <f t="shared" si="212"/>
        <v>1</v>
      </c>
      <c r="Q978" s="5">
        <f t="shared" si="213"/>
        <v>0</v>
      </c>
      <c r="R978" t="str">
        <f>'Raw Data'!I978</f>
        <v>Gordon</v>
      </c>
      <c r="S978" t="str">
        <f>'Raw Data'!J978</f>
        <v>Red Bud Rd</v>
      </c>
      <c r="T978" t="str">
        <f>'Raw Data'!K978</f>
        <v>Park Dr</v>
      </c>
      <c r="U978" t="str">
        <f>'Raw Data'!L978</f>
        <v>(C) Possible Injury / Complaint</v>
      </c>
      <c r="V978">
        <f>'Raw Data'!M978</f>
        <v>0</v>
      </c>
      <c r="W978">
        <f>'Raw Data'!N978</f>
        <v>0</v>
      </c>
      <c r="X978">
        <f>'Raw Data'!O978</f>
        <v>0</v>
      </c>
      <c r="Y978" t="str">
        <f>'Raw Data'!P978</f>
        <v>Head On</v>
      </c>
      <c r="Z978" t="str">
        <f>'Raw Data'!Q978</f>
        <v>On Roadway - Roadway Intersection</v>
      </c>
      <c r="AA978" t="str">
        <f>'Raw Data'!R978</f>
        <v>Motor Vehicle in Motion</v>
      </c>
      <c r="AB978" t="str">
        <f>'Raw Data'!S978</f>
        <v>Tree</v>
      </c>
      <c r="AC978" t="str">
        <f>'Raw Data'!T978</f>
        <v>Reaction to Object or Animal</v>
      </c>
      <c r="AD978">
        <f>'Raw Data'!U978</f>
        <v>1</v>
      </c>
      <c r="AE978" s="5" t="str">
        <f t="shared" si="220"/>
        <v>Yes</v>
      </c>
      <c r="AF978" t="str">
        <f>'Raw Data'!V978</f>
        <v>Negotiating a Curve</v>
      </c>
      <c r="AG978" s="5">
        <f t="shared" si="214"/>
        <v>0</v>
      </c>
      <c r="AH978" t="str">
        <f>'Raw Data'!W978</f>
        <v>West</v>
      </c>
      <c r="AI978" t="str">
        <f>'Raw Data'!X978</f>
        <v>Daylight</v>
      </c>
      <c r="AJ978" t="str">
        <f>'Raw Data'!Y978</f>
        <v>Dry</v>
      </c>
      <c r="AK978">
        <f>'Raw Data'!Z978</f>
        <v>0</v>
      </c>
      <c r="AL978" t="str">
        <f>'Raw Data'!AA978</f>
        <v>["Lap and Shoulder Belt Used","Lap and Shoulder Belt Used"]</v>
      </c>
      <c r="AM978" s="5">
        <f t="shared" si="215"/>
        <v>0</v>
      </c>
      <c r="AN978" t="str">
        <f>'Raw Data'!AB978</f>
        <v>Passenger Car</v>
      </c>
      <c r="AO978" t="str">
        <f>'Raw Data'!AC978</f>
        <v>1291015600I</v>
      </c>
      <c r="AP978">
        <f>'Raw Data'!AD978</f>
        <v>23.748393</v>
      </c>
      <c r="AQ978">
        <f>'Raw Data'!AE978</f>
        <v>34.537120999999999</v>
      </c>
      <c r="AR978">
        <f>'Raw Data'!AF978</f>
        <v>-84.757283000000001</v>
      </c>
      <c r="AS978">
        <f>'Raw Data'!AG978</f>
        <v>135</v>
      </c>
      <c r="AT978">
        <f>'Raw Data'!AH978</f>
        <v>33</v>
      </c>
      <c r="AU978">
        <f>'Raw Data'!AI978</f>
        <v>1800</v>
      </c>
      <c r="AV978" t="str">
        <f>'Raw Data'!AJ978</f>
        <v>D6_0156_00_I</v>
      </c>
      <c r="AW978">
        <f>'Raw Data'!AK978</f>
        <v>34</v>
      </c>
      <c r="AX978">
        <f>'Raw Data'!AL978</f>
        <v>36</v>
      </c>
      <c r="AY978" t="str">
        <f>'Raw Data'!AM978</f>
        <v>simple</v>
      </c>
      <c r="AZ978">
        <f>'Raw Data'!AN978</f>
        <v>1937.8</v>
      </c>
      <c r="BA978">
        <f>'Raw Data'!AO978</f>
        <v>79.900000000000006</v>
      </c>
      <c r="BB978">
        <f>'Raw Data'!AP978</f>
        <v>2699.4</v>
      </c>
      <c r="BC978">
        <f>'Raw Data'!AQ978</f>
        <v>-84.761908000000005</v>
      </c>
      <c r="BD978">
        <f>'Raw Data'!AR978</f>
        <v>34.535907000000002</v>
      </c>
      <c r="BE978">
        <f>'Raw Data'!AS978</f>
        <v>-84.755134999999996</v>
      </c>
      <c r="BF978">
        <f>'Raw Data'!AT978</f>
        <v>34.539850999999999</v>
      </c>
      <c r="BG978" t="str">
        <f>'Raw Data'!AU978</f>
        <v>1291015600I</v>
      </c>
      <c r="BH978">
        <f>'Raw Data'!AV978</f>
        <v>1</v>
      </c>
      <c r="BI978">
        <f>'Raw Data'!AW978</f>
        <v>129</v>
      </c>
      <c r="BJ978">
        <f>'Raw Data'!AX978</f>
        <v>156</v>
      </c>
      <c r="BK978">
        <f>'Raw Data'!AY978</f>
        <v>0</v>
      </c>
      <c r="BL978">
        <f>'Raw Data'!AZ978</f>
        <v>55</v>
      </c>
      <c r="BM978">
        <f>'Raw Data'!BA978</f>
        <v>4.7</v>
      </c>
      <c r="BN978">
        <f>'Raw Data'!BB978</f>
        <v>3.57</v>
      </c>
      <c r="BO978">
        <f>'Raw Data'!BC978</f>
        <v>718.5</v>
      </c>
      <c r="BP978">
        <f>'Raw Data'!BD978</f>
        <v>735.2</v>
      </c>
      <c r="BQ978">
        <f>'Raw Data'!BE978</f>
        <v>729.3</v>
      </c>
      <c r="BR978">
        <f>'Raw Data'!BF978</f>
        <v>55</v>
      </c>
      <c r="BS978">
        <f>'Raw Data'!BG978</f>
        <v>85.3</v>
      </c>
      <c r="BT978">
        <f>'Raw Data'!BH978</f>
        <v>0</v>
      </c>
      <c r="BU978">
        <f>'Raw Data'!BI978</f>
        <v>44154</v>
      </c>
      <c r="BV978" t="str">
        <f>'Raw Data'!BJ978</f>
        <v>NONE</v>
      </c>
      <c r="BW978">
        <f>'Raw Data'!BK978</f>
        <v>8.397E-3</v>
      </c>
      <c r="BX978">
        <f>'Raw Data'!BL978</f>
        <v>25728</v>
      </c>
      <c r="BY978">
        <f>'Raw Data'!BM978</f>
        <v>25233</v>
      </c>
      <c r="BZ978" t="str">
        <f>'Raw Data'!BN978</f>
        <v>1291015600I</v>
      </c>
      <c r="CA978" t="str">
        <f>'Raw Data'!BO978</f>
        <v>GORDON</v>
      </c>
      <c r="CB978">
        <f>'Raw Data'!BP978</f>
        <v>1</v>
      </c>
      <c r="CC978">
        <f>'Raw Data'!BQ978</f>
        <v>15600</v>
      </c>
      <c r="CD978">
        <f>'Raw Data'!BR978</f>
        <v>6</v>
      </c>
      <c r="CE978">
        <f>'Raw Data'!BS978</f>
        <v>1</v>
      </c>
      <c r="CF978">
        <f>'Raw Data'!BT978</f>
        <v>2</v>
      </c>
      <c r="CG978">
        <f>'Raw Data'!BU978</f>
        <v>1</v>
      </c>
      <c r="CH978">
        <f>'Raw Data'!BV978</f>
        <v>1</v>
      </c>
      <c r="CI978">
        <f>'Raw Data'!BW978</f>
        <v>2</v>
      </c>
      <c r="CJ978">
        <f>'Raw Data'!BX978</f>
        <v>0</v>
      </c>
      <c r="CK978">
        <f>'Raw Data'!BY978</f>
        <v>5</v>
      </c>
      <c r="CL978" t="str">
        <f>'Raw Data'!BZ978</f>
        <v>N</v>
      </c>
      <c r="CM978">
        <f t="shared" si="221"/>
        <v>0</v>
      </c>
      <c r="CN978">
        <f>'Raw Data'!CA978</f>
        <v>129</v>
      </c>
      <c r="CO978">
        <f>'Raw Data'!CB978</f>
        <v>156</v>
      </c>
      <c r="CP978">
        <f>'Raw Data'!CC978</f>
        <v>0</v>
      </c>
      <c r="CQ978" t="str">
        <f>'Raw Data'!CD978</f>
        <v>Not Urban</v>
      </c>
      <c r="CR978" t="str">
        <f>'Raw Data'!CE978</f>
        <v>Not Urban</v>
      </c>
      <c r="CS978">
        <f>'Raw Data'!CF978</f>
        <v>0</v>
      </c>
      <c r="CT978">
        <f>'Raw Data'!CG978</f>
        <v>55</v>
      </c>
      <c r="CU978">
        <f>'Raw Data'!CH978</f>
        <v>1410</v>
      </c>
      <c r="CV978" t="str">
        <f>'Raw Data'!CI978</f>
        <v xml:space="preserve"> </v>
      </c>
      <c r="CW978">
        <f>'Raw Data'!CJ978</f>
        <v>0</v>
      </c>
      <c r="CX978">
        <f>'Raw Data'!CK978</f>
        <v>1.1254139999999999</v>
      </c>
      <c r="CY978">
        <f>'Raw Data'!CL978</f>
        <v>14</v>
      </c>
      <c r="CZ978" t="str">
        <f>'Raw Data'!CM978</f>
        <v>State Mainline</v>
      </c>
      <c r="DA978">
        <f>'Raw Data'!CN978</f>
        <v>1410</v>
      </c>
      <c r="DB978">
        <f>'Raw Data'!CO978</f>
        <v>289049</v>
      </c>
      <c r="DC978">
        <f>'Raw Data'!CP978</f>
        <v>22.527000000000001</v>
      </c>
      <c r="DD978">
        <f>'Raw Data'!CQ978</f>
        <v>23.652000000000001</v>
      </c>
      <c r="DE978">
        <f>'Raw Data'!CR978</f>
        <v>289049</v>
      </c>
      <c r="DF978">
        <f>'Raw Data'!CS978</f>
        <v>0</v>
      </c>
      <c r="DG978">
        <f>'Raw Data'!CT978</f>
        <v>5942.1843449999997</v>
      </c>
      <c r="DH978">
        <f>'Raw Data'!CU978</f>
        <v>100</v>
      </c>
      <c r="DI978">
        <f>'Raw Data'!CV978</f>
        <v>25256</v>
      </c>
      <c r="DJ978">
        <f>'Raw Data'!CW978</f>
        <v>4.1312000000000001E-2</v>
      </c>
      <c r="DK978">
        <f>'Raw Data'!CX978</f>
        <v>0</v>
      </c>
      <c r="DL978">
        <f>'Raw Data'!CY978</f>
        <v>8.397E-3</v>
      </c>
      <c r="DM978">
        <f>'Raw Data'!CZ978</f>
        <v>247</v>
      </c>
      <c r="DN978" t="str">
        <f>'Raw Data'!DA978</f>
        <v>129-0226</v>
      </c>
      <c r="DO978" t="str">
        <f>'Raw Data'!DB978</f>
        <v>5R : Rural Major Collector</v>
      </c>
      <c r="DP978" t="str">
        <f>'Raw Data'!DC978</f>
        <v>34.536857, -84.732248</v>
      </c>
      <c r="DQ978">
        <f>'Raw Data'!DD978</f>
        <v>-84.732247999999998</v>
      </c>
      <c r="DR978">
        <f>'Raw Data'!DE978</f>
        <v>34.536856999999998</v>
      </c>
      <c r="DS978">
        <f>'Raw Data'!DF978</f>
        <v>34.536856999999998</v>
      </c>
      <c r="DT978">
        <f>'Raw Data'!DG978</f>
        <v>-84.732247999999998</v>
      </c>
      <c r="DU978">
        <f>'Raw Data'!DH978</f>
        <v>2.3082999999999999E-2</v>
      </c>
      <c r="DV978">
        <f>'Raw Data'!DI978</f>
        <v>8.397E-3</v>
      </c>
      <c r="DW978">
        <f>'Raw Data'!DJ978</f>
        <v>135</v>
      </c>
      <c r="DX978" s="11">
        <f t="shared" si="222"/>
        <v>493.33333333333331</v>
      </c>
      <c r="DY978" s="5">
        <f t="shared" si="223"/>
        <v>517.5</v>
      </c>
      <c r="DZ978" s="5">
        <f t="shared" si="216"/>
        <v>-24.166666666666686</v>
      </c>
      <c r="EA978" s="5">
        <f t="shared" si="217"/>
        <v>-4.6698872785829341E-2</v>
      </c>
      <c r="EB978" s="5">
        <f t="shared" si="218"/>
        <v>505.41666666666663</v>
      </c>
      <c r="EC978">
        <f>'Raw Data'!DK978</f>
        <v>590</v>
      </c>
      <c r="ED978">
        <f>'Raw Data'!DL978</f>
        <v>4.7</v>
      </c>
      <c r="EE978">
        <f>'Raw Data'!DM978</f>
        <v>450</v>
      </c>
      <c r="EF978">
        <f>'Raw Data'!DN978</f>
        <v>4.9000000000000004</v>
      </c>
      <c r="EG978">
        <f>'Raw Data'!DO978</f>
        <v>440</v>
      </c>
      <c r="EH978">
        <f>'Raw Data'!DP978</f>
        <v>5</v>
      </c>
      <c r="EI978">
        <f>'Raw Data'!DQ978</f>
        <v>650</v>
      </c>
      <c r="EJ978">
        <f>'Raw Data'!DR978</f>
        <v>0</v>
      </c>
      <c r="EK978">
        <f>'Raw Data'!DS978</f>
        <v>630</v>
      </c>
      <c r="EL978">
        <f>'Raw Data'!DT978</f>
        <v>15.7</v>
      </c>
      <c r="EM978">
        <f>'Raw Data'!DU978</f>
        <v>550</v>
      </c>
      <c r="EN978">
        <f>'Raw Data'!DV978</f>
        <v>15.8</v>
      </c>
      <c r="EO978">
        <f>'Raw Data'!DW978</f>
        <v>520</v>
      </c>
      <c r="EP978">
        <f>'Raw Data'!DX978</f>
        <v>15.8</v>
      </c>
      <c r="EQ978">
        <f>'Raw Data'!DY978</f>
        <v>370</v>
      </c>
      <c r="ER978">
        <f>'Raw Data'!DZ978</f>
        <v>15.9</v>
      </c>
      <c r="ES978">
        <f>'Raw Data'!EA978</f>
        <v>370</v>
      </c>
      <c r="ET978">
        <f>'Raw Data'!EB978</f>
        <v>0</v>
      </c>
      <c r="EU978">
        <f>'Raw Data'!EC978</f>
        <v>620</v>
      </c>
      <c r="EV978">
        <f>'Raw Data'!ED978</f>
        <v>0</v>
      </c>
      <c r="EW978">
        <f>'Raw Data'!EE978</f>
        <v>0</v>
      </c>
    </row>
    <row r="979" spans="1:153" x14ac:dyDescent="0.3">
      <c r="A979">
        <f>'Raw Data'!A979</f>
        <v>977</v>
      </c>
      <c r="B979" t="str">
        <f>'Raw Data'!B979</f>
        <v>Point</v>
      </c>
      <c r="C979">
        <f>'Raw Data'!C979</f>
        <v>969</v>
      </c>
      <c r="D979">
        <f>'Raw Data'!D979</f>
        <v>52889</v>
      </c>
      <c r="E979" t="str">
        <f>'Raw Data'!E979</f>
        <v>Point</v>
      </c>
      <c r="F979">
        <f>'Raw Data'!F979</f>
        <v>5672594</v>
      </c>
      <c r="G979" t="str">
        <f>'Raw Data'!G979</f>
        <v>Gsp Post 00</v>
      </c>
      <c r="H979" s="3">
        <f>'Raw Data'!H979</f>
        <v>42440</v>
      </c>
      <c r="L979">
        <f t="shared" si="210"/>
        <v>0</v>
      </c>
      <c r="M979" s="5">
        <f t="shared" si="211"/>
        <v>42440</v>
      </c>
      <c r="N979" s="5">
        <f t="shared" si="219"/>
        <v>2016</v>
      </c>
      <c r="O979" s="5" t="str" cm="1">
        <f t="array" ref="O979">_xlfn.IFS(N979&lt;=2016,"before treatment",N979=2017,"unknown",N979&gt;2017,"after treatment")</f>
        <v>before treatment</v>
      </c>
      <c r="P979" s="5">
        <f t="shared" si="212"/>
        <v>1</v>
      </c>
      <c r="Q979" s="5">
        <f t="shared" si="213"/>
        <v>0</v>
      </c>
      <c r="R979" t="str">
        <f>'Raw Data'!I979</f>
        <v>Gordon</v>
      </c>
      <c r="S979" t="str">
        <f>'Raw Data'!J979</f>
        <v>Red Bud Rd</v>
      </c>
      <c r="T979" t="str">
        <f>'Raw Data'!K979</f>
        <v>(none)</v>
      </c>
      <c r="U979" t="str">
        <f>'Raw Data'!L979</f>
        <v>(C) Possible Injury / Complaint</v>
      </c>
      <c r="V979">
        <f>'Raw Data'!M979</f>
        <v>0</v>
      </c>
      <c r="W979">
        <f>'Raw Data'!N979</f>
        <v>0</v>
      </c>
      <c r="X979">
        <f>'Raw Data'!O979</f>
        <v>0</v>
      </c>
      <c r="Y979" t="str">
        <f>'Raw Data'!P979</f>
        <v>Head On</v>
      </c>
      <c r="Z979" t="str">
        <f>'Raw Data'!Q979</f>
        <v>On Roadway - Non-Intersection</v>
      </c>
      <c r="AA979" t="str">
        <f>'Raw Data'!R979</f>
        <v>["Motor Vehicle in Motion","Motor Vehicle in Motion"]</v>
      </c>
      <c r="AB979" t="str">
        <f>'Raw Data'!S979</f>
        <v>["Motor Vehicle in Motion","Motor Vehicle in Motion"]</v>
      </c>
      <c r="AC979" t="str">
        <f>'Raw Data'!T979</f>
        <v>["No Contributing Factors","Wrong Side of Road"]</v>
      </c>
      <c r="AD979">
        <f>'Raw Data'!U979</f>
        <v>2</v>
      </c>
      <c r="AE979" s="5" t="str">
        <f t="shared" si="220"/>
        <v>No</v>
      </c>
      <c r="AF979" t="str">
        <f>'Raw Data'!V979</f>
        <v>["Straight","Straight"]</v>
      </c>
      <c r="AG979" s="5">
        <f t="shared" si="214"/>
        <v>0</v>
      </c>
      <c r="AH979" t="str">
        <f>'Raw Data'!W979</f>
        <v>["East","West"]</v>
      </c>
      <c r="AI979" t="str">
        <f>'Raw Data'!X979</f>
        <v>Daylight</v>
      </c>
      <c r="AJ979" t="str">
        <f>'Raw Data'!Y979</f>
        <v>Wet</v>
      </c>
      <c r="AK979">
        <f>'Raw Data'!Z979</f>
        <v>0</v>
      </c>
      <c r="AL979" t="str">
        <f>'Raw Data'!AA979</f>
        <v>["Lap and Shoulder Belt Used","Lap and Shoulder Belt Used","Lap and Shoulder Belt Used"]</v>
      </c>
      <c r="AM979" s="5">
        <f t="shared" si="215"/>
        <v>0</v>
      </c>
      <c r="AN979" t="str">
        <f>'Raw Data'!AB979</f>
        <v>["Passenger Car","Sports Utility Vehicle (SUV)"]</v>
      </c>
      <c r="AO979" t="str">
        <f>'Raw Data'!AC979</f>
        <v>1291015600I</v>
      </c>
      <c r="AP979">
        <f>'Raw Data'!AD979</f>
        <v>23.647604000000001</v>
      </c>
      <c r="AQ979">
        <f>'Raw Data'!AE979</f>
        <v>34.536369999999998</v>
      </c>
      <c r="AR979">
        <f>'Raw Data'!AF979</f>
        <v>-84.758773000000005</v>
      </c>
      <c r="AS979">
        <f>'Raw Data'!AG979</f>
        <v>135</v>
      </c>
      <c r="AT979">
        <f>'Raw Data'!AH979</f>
        <v>33</v>
      </c>
      <c r="AU979">
        <f>'Raw Data'!AI979</f>
        <v>1800</v>
      </c>
      <c r="AV979" t="str">
        <f>'Raw Data'!AJ979</f>
        <v>D6_0156_00_I</v>
      </c>
      <c r="AW979">
        <f>'Raw Data'!AK979</f>
        <v>34</v>
      </c>
      <c r="AX979">
        <f>'Raw Data'!AL979</f>
        <v>36</v>
      </c>
      <c r="AY979" t="str">
        <f>'Raw Data'!AM979</f>
        <v>simple</v>
      </c>
      <c r="AZ979">
        <f>'Raw Data'!AN979</f>
        <v>1937.8</v>
      </c>
      <c r="BA979">
        <f>'Raw Data'!AO979</f>
        <v>79.900000000000006</v>
      </c>
      <c r="BB979">
        <f>'Raw Data'!AP979</f>
        <v>2699.4</v>
      </c>
      <c r="BC979">
        <f>'Raw Data'!AQ979</f>
        <v>-84.761908000000005</v>
      </c>
      <c r="BD979">
        <f>'Raw Data'!AR979</f>
        <v>34.535907000000002</v>
      </c>
      <c r="BE979">
        <f>'Raw Data'!AS979</f>
        <v>-84.755134999999996</v>
      </c>
      <c r="BF979">
        <f>'Raw Data'!AT979</f>
        <v>34.539850999999999</v>
      </c>
      <c r="BG979" t="str">
        <f>'Raw Data'!AU979</f>
        <v>1291015600I</v>
      </c>
      <c r="BH979">
        <f>'Raw Data'!AV979</f>
        <v>1</v>
      </c>
      <c r="BI979">
        <f>'Raw Data'!AW979</f>
        <v>129</v>
      </c>
      <c r="BJ979">
        <f>'Raw Data'!AX979</f>
        <v>156</v>
      </c>
      <c r="BK979">
        <f>'Raw Data'!AY979</f>
        <v>0</v>
      </c>
      <c r="BL979">
        <f>'Raw Data'!AZ979</f>
        <v>55</v>
      </c>
      <c r="BM979">
        <f>'Raw Data'!BA979</f>
        <v>4.7</v>
      </c>
      <c r="BN979">
        <f>'Raw Data'!BB979</f>
        <v>3.57</v>
      </c>
      <c r="BO979">
        <f>'Raw Data'!BC979</f>
        <v>718.5</v>
      </c>
      <c r="BP979">
        <f>'Raw Data'!BD979</f>
        <v>735.2</v>
      </c>
      <c r="BQ979">
        <f>'Raw Data'!BE979</f>
        <v>729.3</v>
      </c>
      <c r="BR979">
        <f>'Raw Data'!BF979</f>
        <v>55</v>
      </c>
      <c r="BS979">
        <f>'Raw Data'!BG979</f>
        <v>85.3</v>
      </c>
      <c r="BT979">
        <f>'Raw Data'!BH979</f>
        <v>0</v>
      </c>
      <c r="BU979">
        <f>'Raw Data'!BI979</f>
        <v>44154</v>
      </c>
      <c r="BV979" t="str">
        <f>'Raw Data'!BJ979</f>
        <v>NONE</v>
      </c>
      <c r="BW979">
        <f>'Raw Data'!BK979</f>
        <v>8.397E-3</v>
      </c>
      <c r="BX979">
        <f>'Raw Data'!BL979</f>
        <v>25728</v>
      </c>
      <c r="BY979">
        <f>'Raw Data'!BM979</f>
        <v>25233</v>
      </c>
      <c r="BZ979" t="str">
        <f>'Raw Data'!BN979</f>
        <v>1291015600I</v>
      </c>
      <c r="CA979" t="str">
        <f>'Raw Data'!BO979</f>
        <v>GORDON</v>
      </c>
      <c r="CB979">
        <f>'Raw Data'!BP979</f>
        <v>1</v>
      </c>
      <c r="CC979">
        <f>'Raw Data'!BQ979</f>
        <v>15600</v>
      </c>
      <c r="CD979">
        <f>'Raw Data'!BR979</f>
        <v>6</v>
      </c>
      <c r="CE979">
        <f>'Raw Data'!BS979</f>
        <v>1</v>
      </c>
      <c r="CF979">
        <f>'Raw Data'!BT979</f>
        <v>2</v>
      </c>
      <c r="CG979">
        <f>'Raw Data'!BU979</f>
        <v>1</v>
      </c>
      <c r="CH979">
        <f>'Raw Data'!BV979</f>
        <v>1</v>
      </c>
      <c r="CI979">
        <f>'Raw Data'!BW979</f>
        <v>2</v>
      </c>
      <c r="CJ979">
        <f>'Raw Data'!BX979</f>
        <v>0</v>
      </c>
      <c r="CK979">
        <f>'Raw Data'!BY979</f>
        <v>5</v>
      </c>
      <c r="CL979" t="str">
        <f>'Raw Data'!BZ979</f>
        <v>N</v>
      </c>
      <c r="CM979">
        <f t="shared" si="221"/>
        <v>0</v>
      </c>
      <c r="CN979">
        <f>'Raw Data'!CA979</f>
        <v>129</v>
      </c>
      <c r="CO979">
        <f>'Raw Data'!CB979</f>
        <v>156</v>
      </c>
      <c r="CP979">
        <f>'Raw Data'!CC979</f>
        <v>0</v>
      </c>
      <c r="CQ979" t="str">
        <f>'Raw Data'!CD979</f>
        <v>Not Urban</v>
      </c>
      <c r="CR979" t="str">
        <f>'Raw Data'!CE979</f>
        <v>Not Urban</v>
      </c>
      <c r="CS979">
        <f>'Raw Data'!CF979</f>
        <v>0</v>
      </c>
      <c r="CT979">
        <f>'Raw Data'!CG979</f>
        <v>55</v>
      </c>
      <c r="CU979">
        <f>'Raw Data'!CH979</f>
        <v>1410</v>
      </c>
      <c r="CV979" t="str">
        <f>'Raw Data'!CI979</f>
        <v xml:space="preserve"> </v>
      </c>
      <c r="CW979">
        <f>'Raw Data'!CJ979</f>
        <v>0</v>
      </c>
      <c r="CX979">
        <f>'Raw Data'!CK979</f>
        <v>1.1254139999999999</v>
      </c>
      <c r="CY979">
        <f>'Raw Data'!CL979</f>
        <v>14</v>
      </c>
      <c r="CZ979" t="str">
        <f>'Raw Data'!CM979</f>
        <v>State Mainline</v>
      </c>
      <c r="DA979">
        <f>'Raw Data'!CN979</f>
        <v>1410</v>
      </c>
      <c r="DB979">
        <f>'Raw Data'!CO979</f>
        <v>289049</v>
      </c>
      <c r="DC979">
        <f>'Raw Data'!CP979</f>
        <v>22.527000000000001</v>
      </c>
      <c r="DD979">
        <f>'Raw Data'!CQ979</f>
        <v>23.652000000000001</v>
      </c>
      <c r="DE979">
        <f>'Raw Data'!CR979</f>
        <v>289049</v>
      </c>
      <c r="DF979">
        <f>'Raw Data'!CS979</f>
        <v>0</v>
      </c>
      <c r="DG979">
        <f>'Raw Data'!CT979</f>
        <v>5942.1843449999997</v>
      </c>
      <c r="DH979">
        <f>'Raw Data'!CU979</f>
        <v>100</v>
      </c>
      <c r="DI979">
        <f>'Raw Data'!CV979</f>
        <v>25256</v>
      </c>
      <c r="DJ979">
        <f>'Raw Data'!CW979</f>
        <v>4.1312000000000001E-2</v>
      </c>
      <c r="DK979">
        <f>'Raw Data'!CX979</f>
        <v>0</v>
      </c>
      <c r="DL979">
        <f>'Raw Data'!CY979</f>
        <v>8.397E-3</v>
      </c>
      <c r="DM979">
        <f>'Raw Data'!CZ979</f>
        <v>247</v>
      </c>
      <c r="DN979" t="str">
        <f>'Raw Data'!DA979</f>
        <v>129-0226</v>
      </c>
      <c r="DO979" t="str">
        <f>'Raw Data'!DB979</f>
        <v>5R : Rural Major Collector</v>
      </c>
      <c r="DP979" t="str">
        <f>'Raw Data'!DC979</f>
        <v>34.536857, -84.732248</v>
      </c>
      <c r="DQ979">
        <f>'Raw Data'!DD979</f>
        <v>-84.732247999999998</v>
      </c>
      <c r="DR979">
        <f>'Raw Data'!DE979</f>
        <v>34.536856999999998</v>
      </c>
      <c r="DS979">
        <f>'Raw Data'!DF979</f>
        <v>34.536856999999998</v>
      </c>
      <c r="DT979">
        <f>'Raw Data'!DG979</f>
        <v>-84.732247999999998</v>
      </c>
      <c r="DU979">
        <f>'Raw Data'!DH979</f>
        <v>2.3082999999999999E-2</v>
      </c>
      <c r="DV979">
        <f>'Raw Data'!DI979</f>
        <v>8.397E-3</v>
      </c>
      <c r="DW979">
        <f>'Raw Data'!DJ979</f>
        <v>135</v>
      </c>
      <c r="DX979" s="11">
        <f t="shared" si="222"/>
        <v>493.33333333333331</v>
      </c>
      <c r="DY979" s="5">
        <f t="shared" si="223"/>
        <v>517.5</v>
      </c>
      <c r="DZ979" s="5">
        <f t="shared" si="216"/>
        <v>-24.166666666666686</v>
      </c>
      <c r="EA979" s="5">
        <f t="shared" si="217"/>
        <v>-4.6698872785829341E-2</v>
      </c>
      <c r="EB979" s="5">
        <f t="shared" si="218"/>
        <v>505.41666666666663</v>
      </c>
      <c r="EC979">
        <f>'Raw Data'!DK979</f>
        <v>590</v>
      </c>
      <c r="ED979">
        <f>'Raw Data'!DL979</f>
        <v>4.7</v>
      </c>
      <c r="EE979">
        <f>'Raw Data'!DM979</f>
        <v>450</v>
      </c>
      <c r="EF979">
        <f>'Raw Data'!DN979</f>
        <v>4.9000000000000004</v>
      </c>
      <c r="EG979">
        <f>'Raw Data'!DO979</f>
        <v>440</v>
      </c>
      <c r="EH979">
        <f>'Raw Data'!DP979</f>
        <v>5</v>
      </c>
      <c r="EI979">
        <f>'Raw Data'!DQ979</f>
        <v>650</v>
      </c>
      <c r="EJ979">
        <f>'Raw Data'!DR979</f>
        <v>0</v>
      </c>
      <c r="EK979">
        <f>'Raw Data'!DS979</f>
        <v>630</v>
      </c>
      <c r="EL979">
        <f>'Raw Data'!DT979</f>
        <v>15.7</v>
      </c>
      <c r="EM979">
        <f>'Raw Data'!DU979</f>
        <v>550</v>
      </c>
      <c r="EN979">
        <f>'Raw Data'!DV979</f>
        <v>15.8</v>
      </c>
      <c r="EO979">
        <f>'Raw Data'!DW979</f>
        <v>520</v>
      </c>
      <c r="EP979">
        <f>'Raw Data'!DX979</f>
        <v>15.8</v>
      </c>
      <c r="EQ979">
        <f>'Raw Data'!DY979</f>
        <v>370</v>
      </c>
      <c r="ER979">
        <f>'Raw Data'!DZ979</f>
        <v>15.9</v>
      </c>
      <c r="ES979">
        <f>'Raw Data'!EA979</f>
        <v>370</v>
      </c>
      <c r="ET979">
        <f>'Raw Data'!EB979</f>
        <v>0</v>
      </c>
      <c r="EU979">
        <f>'Raw Data'!EC979</f>
        <v>620</v>
      </c>
      <c r="EV979">
        <f>'Raw Data'!ED979</f>
        <v>0</v>
      </c>
      <c r="EW979">
        <f>'Raw Data'!EE979</f>
        <v>0</v>
      </c>
    </row>
    <row r="980" spans="1:153" x14ac:dyDescent="0.3">
      <c r="A980">
        <f>'Raw Data'!A980</f>
        <v>978</v>
      </c>
      <c r="B980" t="str">
        <f>'Raw Data'!B980</f>
        <v>Point</v>
      </c>
      <c r="C980">
        <f>'Raw Data'!C980</f>
        <v>1053</v>
      </c>
      <c r="D980">
        <f>'Raw Data'!D980</f>
        <v>28491</v>
      </c>
      <c r="E980" t="str">
        <f>'Raw Data'!E980</f>
        <v>Point</v>
      </c>
      <c r="F980">
        <f>'Raw Data'!F980</f>
        <v>6707206</v>
      </c>
      <c r="G980" t="str">
        <f>'Raw Data'!G980</f>
        <v>Gsp Post 00</v>
      </c>
      <c r="H980" s="3">
        <f>'Raw Data'!H980</f>
        <v>43233</v>
      </c>
      <c r="L980">
        <f t="shared" si="210"/>
        <v>0</v>
      </c>
      <c r="M980" s="5">
        <f t="shared" si="211"/>
        <v>43233</v>
      </c>
      <c r="N980" s="5">
        <f t="shared" si="219"/>
        <v>2018</v>
      </c>
      <c r="O980" s="5" t="str" cm="1">
        <f t="array" ref="O980">_xlfn.IFS(N980&lt;=2016,"before treatment",N980=2017,"unknown",N980&gt;2017,"after treatment")</f>
        <v>after treatment</v>
      </c>
      <c r="P980" s="5">
        <f t="shared" si="212"/>
        <v>0</v>
      </c>
      <c r="Q980" s="5">
        <f t="shared" si="213"/>
        <v>1</v>
      </c>
      <c r="R980" t="str">
        <f>'Raw Data'!I980</f>
        <v>Gordon</v>
      </c>
      <c r="S980" t="str">
        <f>'Raw Data'!J980</f>
        <v>Red Bud Rd</v>
      </c>
      <c r="T980" t="str">
        <f>'Raw Data'!K980</f>
        <v>(none)</v>
      </c>
      <c r="U980" t="str">
        <f>'Raw Data'!L980</f>
        <v>(A) Suspected Serious Injury</v>
      </c>
      <c r="V980">
        <f>'Raw Data'!M980</f>
        <v>0</v>
      </c>
      <c r="W980">
        <f>'Raw Data'!N980</f>
        <v>1</v>
      </c>
      <c r="X980">
        <f>'Raw Data'!O980</f>
        <v>0</v>
      </c>
      <c r="Y980" t="str">
        <f>'Raw Data'!P980</f>
        <v>Not a Collision with Motor Vehicle</v>
      </c>
      <c r="Z980" t="str">
        <f>'Raw Data'!Q980</f>
        <v>On Shoulder</v>
      </c>
      <c r="AA980" t="str">
        <f>'Raw Data'!R980</f>
        <v>Culvert</v>
      </c>
      <c r="AB980" t="str">
        <f>'Raw Data'!S980</f>
        <v>Culvert</v>
      </c>
      <c r="AC980" t="str">
        <f>'Raw Data'!T980</f>
        <v>Disregard Police - Evasion</v>
      </c>
      <c r="AD980">
        <f>'Raw Data'!U980</f>
        <v>1</v>
      </c>
      <c r="AE980" s="5" t="str">
        <f t="shared" si="220"/>
        <v>Yes</v>
      </c>
      <c r="AF980" t="str">
        <f>'Raw Data'!V980</f>
        <v>Negotiating a Curve</v>
      </c>
      <c r="AG980" s="5">
        <f t="shared" si="214"/>
        <v>0</v>
      </c>
      <c r="AH980" t="str">
        <f>'Raw Data'!W980</f>
        <v>West</v>
      </c>
      <c r="AI980" t="str">
        <f>'Raw Data'!X980</f>
        <v>Daylight</v>
      </c>
      <c r="AJ980" t="str">
        <f>'Raw Data'!Y980</f>
        <v>Dry</v>
      </c>
      <c r="AK980">
        <f>'Raw Data'!Z980</f>
        <v>23</v>
      </c>
      <c r="AL980" t="str">
        <f>'Raw Data'!AA980</f>
        <v>None Used</v>
      </c>
      <c r="AM980" s="5">
        <f t="shared" si="215"/>
        <v>0</v>
      </c>
      <c r="AN980" t="str">
        <f>'Raw Data'!AB980</f>
        <v>Van</v>
      </c>
      <c r="AO980" t="str">
        <f>'Raw Data'!AC980</f>
        <v>1291015600I</v>
      </c>
      <c r="AP980">
        <f>'Raw Data'!AD980</f>
        <v>23.620806999999999</v>
      </c>
      <c r="AQ980">
        <f>'Raw Data'!AE980</f>
        <v>34.536228000000001</v>
      </c>
      <c r="AR980">
        <f>'Raw Data'!AF980</f>
        <v>-84.759215999999995</v>
      </c>
      <c r="AS980">
        <f>'Raw Data'!AG980</f>
        <v>135</v>
      </c>
      <c r="AT980">
        <f>'Raw Data'!AH980</f>
        <v>33</v>
      </c>
      <c r="AU980">
        <f>'Raw Data'!AI980</f>
        <v>1800</v>
      </c>
      <c r="AV980" t="str">
        <f>'Raw Data'!AJ980</f>
        <v>D6_0156_00_I</v>
      </c>
      <c r="AW980">
        <f>'Raw Data'!AK980</f>
        <v>34</v>
      </c>
      <c r="AX980">
        <f>'Raw Data'!AL980</f>
        <v>36</v>
      </c>
      <c r="AY980" t="str">
        <f>'Raw Data'!AM980</f>
        <v>simple</v>
      </c>
      <c r="AZ980">
        <f>'Raw Data'!AN980</f>
        <v>1937.8</v>
      </c>
      <c r="BA980">
        <f>'Raw Data'!AO980</f>
        <v>79.900000000000006</v>
      </c>
      <c r="BB980">
        <f>'Raw Data'!AP980</f>
        <v>2699.4</v>
      </c>
      <c r="BC980">
        <f>'Raw Data'!AQ980</f>
        <v>-84.761908000000005</v>
      </c>
      <c r="BD980">
        <f>'Raw Data'!AR980</f>
        <v>34.535907000000002</v>
      </c>
      <c r="BE980">
        <f>'Raw Data'!AS980</f>
        <v>-84.755134999999996</v>
      </c>
      <c r="BF980">
        <f>'Raw Data'!AT980</f>
        <v>34.539850999999999</v>
      </c>
      <c r="BG980" t="str">
        <f>'Raw Data'!AU980</f>
        <v>1291015600I</v>
      </c>
      <c r="BH980">
        <f>'Raw Data'!AV980</f>
        <v>1</v>
      </c>
      <c r="BI980">
        <f>'Raw Data'!AW980</f>
        <v>129</v>
      </c>
      <c r="BJ980">
        <f>'Raw Data'!AX980</f>
        <v>156</v>
      </c>
      <c r="BK980">
        <f>'Raw Data'!AY980</f>
        <v>0</v>
      </c>
      <c r="BL980">
        <f>'Raw Data'!AZ980</f>
        <v>55</v>
      </c>
      <c r="BM980">
        <f>'Raw Data'!BA980</f>
        <v>4.7</v>
      </c>
      <c r="BN980">
        <f>'Raw Data'!BB980</f>
        <v>3.57</v>
      </c>
      <c r="BO980">
        <f>'Raw Data'!BC980</f>
        <v>718.5</v>
      </c>
      <c r="BP980">
        <f>'Raw Data'!BD980</f>
        <v>735.2</v>
      </c>
      <c r="BQ980">
        <f>'Raw Data'!BE980</f>
        <v>729.3</v>
      </c>
      <c r="BR980">
        <f>'Raw Data'!BF980</f>
        <v>55</v>
      </c>
      <c r="BS980">
        <f>'Raw Data'!BG980</f>
        <v>85.3</v>
      </c>
      <c r="BT980">
        <f>'Raw Data'!BH980</f>
        <v>0</v>
      </c>
      <c r="BU980">
        <f>'Raw Data'!BI980</f>
        <v>44154</v>
      </c>
      <c r="BV980" t="str">
        <f>'Raw Data'!BJ980</f>
        <v>NONE</v>
      </c>
      <c r="BW980">
        <f>'Raw Data'!BK980</f>
        <v>8.397E-3</v>
      </c>
      <c r="BX980">
        <f>'Raw Data'!BL980</f>
        <v>25728</v>
      </c>
      <c r="BY980">
        <f>'Raw Data'!BM980</f>
        <v>25233</v>
      </c>
      <c r="BZ980" t="str">
        <f>'Raw Data'!BN980</f>
        <v>1291015600I</v>
      </c>
      <c r="CA980" t="str">
        <f>'Raw Data'!BO980</f>
        <v>GORDON</v>
      </c>
      <c r="CB980">
        <f>'Raw Data'!BP980</f>
        <v>1</v>
      </c>
      <c r="CC980">
        <f>'Raw Data'!BQ980</f>
        <v>15600</v>
      </c>
      <c r="CD980">
        <f>'Raw Data'!BR980</f>
        <v>6</v>
      </c>
      <c r="CE980">
        <f>'Raw Data'!BS980</f>
        <v>1</v>
      </c>
      <c r="CF980">
        <f>'Raw Data'!BT980</f>
        <v>2</v>
      </c>
      <c r="CG980">
        <f>'Raw Data'!BU980</f>
        <v>1</v>
      </c>
      <c r="CH980">
        <f>'Raw Data'!BV980</f>
        <v>1</v>
      </c>
      <c r="CI980">
        <f>'Raw Data'!BW980</f>
        <v>2</v>
      </c>
      <c r="CJ980">
        <f>'Raw Data'!BX980</f>
        <v>0</v>
      </c>
      <c r="CK980">
        <f>'Raw Data'!BY980</f>
        <v>5</v>
      </c>
      <c r="CL980" t="str">
        <f>'Raw Data'!BZ980</f>
        <v>N</v>
      </c>
      <c r="CM980">
        <f t="shared" si="221"/>
        <v>0</v>
      </c>
      <c r="CN980">
        <f>'Raw Data'!CA980</f>
        <v>129</v>
      </c>
      <c r="CO980">
        <f>'Raw Data'!CB980</f>
        <v>156</v>
      </c>
      <c r="CP980">
        <f>'Raw Data'!CC980</f>
        <v>0</v>
      </c>
      <c r="CQ980" t="str">
        <f>'Raw Data'!CD980</f>
        <v>Not Urban</v>
      </c>
      <c r="CR980" t="str">
        <f>'Raw Data'!CE980</f>
        <v>Not Urban</v>
      </c>
      <c r="CS980">
        <f>'Raw Data'!CF980</f>
        <v>0</v>
      </c>
      <c r="CT980">
        <f>'Raw Data'!CG980</f>
        <v>55</v>
      </c>
      <c r="CU980">
        <f>'Raw Data'!CH980</f>
        <v>1410</v>
      </c>
      <c r="CV980" t="str">
        <f>'Raw Data'!CI980</f>
        <v xml:space="preserve"> </v>
      </c>
      <c r="CW980">
        <f>'Raw Data'!CJ980</f>
        <v>0</v>
      </c>
      <c r="CX980">
        <f>'Raw Data'!CK980</f>
        <v>1.1254139999999999</v>
      </c>
      <c r="CY980">
        <f>'Raw Data'!CL980</f>
        <v>14</v>
      </c>
      <c r="CZ980" t="str">
        <f>'Raw Data'!CM980</f>
        <v>State Mainline</v>
      </c>
      <c r="DA980">
        <f>'Raw Data'!CN980</f>
        <v>1410</v>
      </c>
      <c r="DB980">
        <f>'Raw Data'!CO980</f>
        <v>289049</v>
      </c>
      <c r="DC980">
        <f>'Raw Data'!CP980</f>
        <v>22.527000000000001</v>
      </c>
      <c r="DD980">
        <f>'Raw Data'!CQ980</f>
        <v>23.652000000000001</v>
      </c>
      <c r="DE980">
        <f>'Raw Data'!CR980</f>
        <v>289049</v>
      </c>
      <c r="DF980">
        <f>'Raw Data'!CS980</f>
        <v>0</v>
      </c>
      <c r="DG980">
        <f>'Raw Data'!CT980</f>
        <v>5942.1843449999997</v>
      </c>
      <c r="DH980">
        <f>'Raw Data'!CU980</f>
        <v>100</v>
      </c>
      <c r="DI980">
        <f>'Raw Data'!CV980</f>
        <v>25256</v>
      </c>
      <c r="DJ980">
        <f>'Raw Data'!CW980</f>
        <v>4.1312000000000001E-2</v>
      </c>
      <c r="DK980">
        <f>'Raw Data'!CX980</f>
        <v>0</v>
      </c>
      <c r="DL980">
        <f>'Raw Data'!CY980</f>
        <v>8.397E-3</v>
      </c>
      <c r="DM980">
        <f>'Raw Data'!CZ980</f>
        <v>247</v>
      </c>
      <c r="DN980" t="str">
        <f>'Raw Data'!DA980</f>
        <v>129-0226</v>
      </c>
      <c r="DO980" t="str">
        <f>'Raw Data'!DB980</f>
        <v>5R : Rural Major Collector</v>
      </c>
      <c r="DP980" t="str">
        <f>'Raw Data'!DC980</f>
        <v>34.536857, -84.732248</v>
      </c>
      <c r="DQ980">
        <f>'Raw Data'!DD980</f>
        <v>-84.732247999999998</v>
      </c>
      <c r="DR980">
        <f>'Raw Data'!DE980</f>
        <v>34.536856999999998</v>
      </c>
      <c r="DS980">
        <f>'Raw Data'!DF980</f>
        <v>34.536856999999998</v>
      </c>
      <c r="DT980">
        <f>'Raw Data'!DG980</f>
        <v>-84.732247999999998</v>
      </c>
      <c r="DU980">
        <f>'Raw Data'!DH980</f>
        <v>2.3082999999999999E-2</v>
      </c>
      <c r="DV980">
        <f>'Raw Data'!DI980</f>
        <v>8.397E-3</v>
      </c>
      <c r="DW980">
        <f>'Raw Data'!DJ980</f>
        <v>135</v>
      </c>
      <c r="DX980" s="11">
        <f t="shared" si="222"/>
        <v>493.33333333333331</v>
      </c>
      <c r="DY980" s="5">
        <f t="shared" si="223"/>
        <v>517.5</v>
      </c>
      <c r="DZ980" s="5">
        <f t="shared" si="216"/>
        <v>-24.166666666666686</v>
      </c>
      <c r="EA980" s="5">
        <f t="shared" si="217"/>
        <v>-4.6698872785829341E-2</v>
      </c>
      <c r="EB980" s="5">
        <f t="shared" si="218"/>
        <v>505.41666666666663</v>
      </c>
      <c r="EC980">
        <f>'Raw Data'!DK980</f>
        <v>590</v>
      </c>
      <c r="ED980">
        <f>'Raw Data'!DL980</f>
        <v>4.7</v>
      </c>
      <c r="EE980">
        <f>'Raw Data'!DM980</f>
        <v>450</v>
      </c>
      <c r="EF980">
        <f>'Raw Data'!DN980</f>
        <v>4.9000000000000004</v>
      </c>
      <c r="EG980">
        <f>'Raw Data'!DO980</f>
        <v>440</v>
      </c>
      <c r="EH980">
        <f>'Raw Data'!DP980</f>
        <v>5</v>
      </c>
      <c r="EI980">
        <f>'Raw Data'!DQ980</f>
        <v>650</v>
      </c>
      <c r="EJ980">
        <f>'Raw Data'!DR980</f>
        <v>0</v>
      </c>
      <c r="EK980">
        <f>'Raw Data'!DS980</f>
        <v>630</v>
      </c>
      <c r="EL980">
        <f>'Raw Data'!DT980</f>
        <v>15.7</v>
      </c>
      <c r="EM980">
        <f>'Raw Data'!DU980</f>
        <v>550</v>
      </c>
      <c r="EN980">
        <f>'Raw Data'!DV980</f>
        <v>15.8</v>
      </c>
      <c r="EO980">
        <f>'Raw Data'!DW980</f>
        <v>520</v>
      </c>
      <c r="EP980">
        <f>'Raw Data'!DX980</f>
        <v>15.8</v>
      </c>
      <c r="EQ980">
        <f>'Raw Data'!DY980</f>
        <v>370</v>
      </c>
      <c r="ER980">
        <f>'Raw Data'!DZ980</f>
        <v>15.9</v>
      </c>
      <c r="ES980">
        <f>'Raw Data'!EA980</f>
        <v>370</v>
      </c>
      <c r="ET980">
        <f>'Raw Data'!EB980</f>
        <v>0</v>
      </c>
      <c r="EU980">
        <f>'Raw Data'!EC980</f>
        <v>620</v>
      </c>
      <c r="EV980">
        <f>'Raw Data'!ED980</f>
        <v>0</v>
      </c>
      <c r="EW980">
        <f>'Raw Data'!EE980</f>
        <v>0</v>
      </c>
    </row>
    <row r="981" spans="1:153" x14ac:dyDescent="0.3">
      <c r="A981">
        <f>'Raw Data'!A981</f>
        <v>979</v>
      </c>
      <c r="B981" t="str">
        <f>'Raw Data'!B981</f>
        <v>Point</v>
      </c>
      <c r="C981">
        <f>'Raw Data'!C981</f>
        <v>888</v>
      </c>
      <c r="D981">
        <f>'Raw Data'!D981</f>
        <v>64773</v>
      </c>
      <c r="E981" t="str">
        <f>'Raw Data'!E981</f>
        <v>Point</v>
      </c>
      <c r="F981">
        <f>'Raw Data'!F981</f>
        <v>5172069</v>
      </c>
      <c r="G981" t="str">
        <f>'Raw Data'!G981</f>
        <v>Gsp Post 00</v>
      </c>
      <c r="H981" s="3">
        <f>'Raw Data'!H981</f>
        <v>42042</v>
      </c>
      <c r="L981">
        <f t="shared" si="210"/>
        <v>0</v>
      </c>
      <c r="M981" s="5">
        <f t="shared" si="211"/>
        <v>42042</v>
      </c>
      <c r="N981" s="5">
        <f t="shared" si="219"/>
        <v>2015</v>
      </c>
      <c r="O981" s="5" t="str" cm="1">
        <f t="array" ref="O981">_xlfn.IFS(N981&lt;=2016,"before treatment",N981=2017,"unknown",N981&gt;2017,"after treatment")</f>
        <v>before treatment</v>
      </c>
      <c r="P981" s="5">
        <f t="shared" si="212"/>
        <v>1</v>
      </c>
      <c r="Q981" s="5">
        <f t="shared" si="213"/>
        <v>0</v>
      </c>
      <c r="R981" t="str">
        <f>'Raw Data'!I981</f>
        <v>Gordon</v>
      </c>
      <c r="S981" t="str">
        <f>'Raw Data'!J981</f>
        <v>Red Bud Rd</v>
      </c>
      <c r="T981" t="str">
        <f>'Raw Data'!K981</f>
        <v>(none)</v>
      </c>
      <c r="U981" t="str">
        <f>'Raw Data'!L981</f>
        <v>(C) Possible Injury / Complaint</v>
      </c>
      <c r="V981">
        <f>'Raw Data'!M981</f>
        <v>0</v>
      </c>
      <c r="W981">
        <f>'Raw Data'!N981</f>
        <v>0</v>
      </c>
      <c r="X981">
        <f>'Raw Data'!O981</f>
        <v>0</v>
      </c>
      <c r="Y981" t="str">
        <f>'Raw Data'!P981</f>
        <v>Not a Collision with Motor Vehicle</v>
      </c>
      <c r="Z981" t="str">
        <f>'Raw Data'!Q981</f>
        <v>On Shoulder</v>
      </c>
      <c r="AA981" t="str">
        <f>'Raw Data'!R981</f>
        <v>Tree</v>
      </c>
      <c r="AB981" t="str">
        <f>'Raw Data'!S981</f>
        <v>Over Turn</v>
      </c>
      <c r="AC981" t="str">
        <f>'Raw Data'!T981</f>
        <v>No Contributing Factors</v>
      </c>
      <c r="AD981">
        <f>'Raw Data'!U981</f>
        <v>1</v>
      </c>
      <c r="AE981" s="5" t="str">
        <f t="shared" si="220"/>
        <v>Yes</v>
      </c>
      <c r="AF981" t="str">
        <f>'Raw Data'!V981</f>
        <v>Straight</v>
      </c>
      <c r="AG981" s="5">
        <f t="shared" si="214"/>
        <v>0</v>
      </c>
      <c r="AH981" t="str">
        <f>'Raw Data'!W981</f>
        <v>East</v>
      </c>
      <c r="AI981" t="str">
        <f>'Raw Data'!X981</f>
        <v>Daylight</v>
      </c>
      <c r="AJ981" t="str">
        <f>'Raw Data'!Y981</f>
        <v>Dry</v>
      </c>
      <c r="AK981">
        <f>'Raw Data'!Z981</f>
        <v>32</v>
      </c>
      <c r="AL981" t="str">
        <f>'Raw Data'!AA981</f>
        <v>Lap and Shoulder Belt Used</v>
      </c>
      <c r="AM981" s="5">
        <f t="shared" si="215"/>
        <v>0</v>
      </c>
      <c r="AN981" t="str">
        <f>'Raw Data'!AB981</f>
        <v>Pickup Truck</v>
      </c>
      <c r="AO981" t="str">
        <f>'Raw Data'!AC981</f>
        <v>1291015600I</v>
      </c>
      <c r="AP981">
        <f>'Raw Data'!AD981</f>
        <v>24.095715999999999</v>
      </c>
      <c r="AQ981">
        <f>'Raw Data'!AE981</f>
        <v>34.541488000000001</v>
      </c>
      <c r="AR981">
        <f>'Raw Data'!AF981</f>
        <v>-84.754429999999999</v>
      </c>
      <c r="AS981">
        <f>'Raw Data'!AG981</f>
        <v>136</v>
      </c>
      <c r="AT981">
        <f>'Raw Data'!AH981</f>
        <v>34</v>
      </c>
      <c r="AU981">
        <f>'Raw Data'!AI981</f>
        <v>1801</v>
      </c>
      <c r="AV981" t="str">
        <f>'Raw Data'!AJ981</f>
        <v>D6_0156_00_I</v>
      </c>
      <c r="AW981">
        <f>'Raw Data'!AK981</f>
        <v>35</v>
      </c>
      <c r="AX981">
        <f>'Raw Data'!AL981</f>
        <v>37</v>
      </c>
      <c r="AY981" t="str">
        <f>'Raw Data'!AM981</f>
        <v>simple</v>
      </c>
      <c r="AZ981">
        <f>'Raw Data'!AN981</f>
        <v>929</v>
      </c>
      <c r="BA981">
        <f>'Raw Data'!AO981</f>
        <v>75.900000000000006</v>
      </c>
      <c r="BB981">
        <f>'Raw Data'!AP981</f>
        <v>1230.0999999999999</v>
      </c>
      <c r="BC981">
        <f>'Raw Data'!AQ981</f>
        <v>-84.754281000000006</v>
      </c>
      <c r="BD981">
        <f>'Raw Data'!AR981</f>
        <v>34.541786000000002</v>
      </c>
      <c r="BE981">
        <f>'Raw Data'!AS981</f>
        <v>-84.750969999999995</v>
      </c>
      <c r="BF981">
        <f>'Raw Data'!AT981</f>
        <v>34.543354000000001</v>
      </c>
      <c r="BG981" t="str">
        <f>'Raw Data'!AU981</f>
        <v>1291015600I</v>
      </c>
      <c r="BH981">
        <f>'Raw Data'!AV981</f>
        <v>1</v>
      </c>
      <c r="BI981">
        <f>'Raw Data'!AW981</f>
        <v>129</v>
      </c>
      <c r="BJ981">
        <f>'Raw Data'!AX981</f>
        <v>156</v>
      </c>
      <c r="BK981">
        <f>'Raw Data'!AY981</f>
        <v>0</v>
      </c>
      <c r="BL981">
        <f>'Raw Data'!AZ981</f>
        <v>55</v>
      </c>
      <c r="BM981">
        <f>'Raw Data'!BA981</f>
        <v>10</v>
      </c>
      <c r="BN981">
        <f>'Raw Data'!BB981</f>
        <v>9.0500000000000007</v>
      </c>
      <c r="BO981">
        <f>'Raw Data'!BC981</f>
        <v>708.3</v>
      </c>
      <c r="BP981">
        <f>'Raw Data'!BD981</f>
        <v>717.2</v>
      </c>
      <c r="BQ981">
        <f>'Raw Data'!BE981</f>
        <v>724.7</v>
      </c>
      <c r="BR981">
        <f>'Raw Data'!BF981</f>
        <v>55</v>
      </c>
      <c r="BS981">
        <f>'Raw Data'!BG981</f>
        <v>57.8</v>
      </c>
      <c r="BT981">
        <f>'Raw Data'!BH981</f>
        <v>0</v>
      </c>
      <c r="BU981">
        <f>'Raw Data'!BI981</f>
        <v>44154</v>
      </c>
      <c r="BV981" t="str">
        <f>'Raw Data'!BJ981</f>
        <v>NONE</v>
      </c>
      <c r="BW981">
        <f>'Raw Data'!BK981</f>
        <v>3.875E-3</v>
      </c>
      <c r="BX981">
        <f>'Raw Data'!BL981</f>
        <v>25733</v>
      </c>
      <c r="BY981">
        <f>'Raw Data'!BM981</f>
        <v>25238</v>
      </c>
      <c r="BZ981" t="str">
        <f>'Raw Data'!BN981</f>
        <v>1291015600I</v>
      </c>
      <c r="CA981" t="str">
        <f>'Raw Data'!BO981</f>
        <v>GORDON</v>
      </c>
      <c r="CB981">
        <f>'Raw Data'!BP981</f>
        <v>1</v>
      </c>
      <c r="CC981">
        <f>'Raw Data'!BQ981</f>
        <v>15600</v>
      </c>
      <c r="CD981">
        <f>'Raw Data'!BR981</f>
        <v>6</v>
      </c>
      <c r="CE981">
        <f>'Raw Data'!BS981</f>
        <v>1</v>
      </c>
      <c r="CF981">
        <f>'Raw Data'!BT981</f>
        <v>2</v>
      </c>
      <c r="CG981">
        <f>'Raw Data'!BU981</f>
        <v>1</v>
      </c>
      <c r="CH981">
        <f>'Raw Data'!BV981</f>
        <v>1</v>
      </c>
      <c r="CI981">
        <f>'Raw Data'!BW981</f>
        <v>2</v>
      </c>
      <c r="CJ981">
        <f>'Raw Data'!BX981</f>
        <v>0</v>
      </c>
      <c r="CK981">
        <f>'Raw Data'!BY981</f>
        <v>5</v>
      </c>
      <c r="CL981" t="str">
        <f>'Raw Data'!BZ981</f>
        <v>N</v>
      </c>
      <c r="CM981">
        <f t="shared" si="221"/>
        <v>0</v>
      </c>
      <c r="CN981">
        <f>'Raw Data'!CA981</f>
        <v>129</v>
      </c>
      <c r="CO981">
        <f>'Raw Data'!CB981</f>
        <v>156</v>
      </c>
      <c r="CP981">
        <f>'Raw Data'!CC981</f>
        <v>0</v>
      </c>
      <c r="CQ981" t="str">
        <f>'Raw Data'!CD981</f>
        <v>Not Urban</v>
      </c>
      <c r="CR981" t="str">
        <f>'Raw Data'!CE981</f>
        <v>Not Urban</v>
      </c>
      <c r="CS981">
        <f>'Raw Data'!CF981</f>
        <v>0</v>
      </c>
      <c r="CT981">
        <f>'Raw Data'!CG981</f>
        <v>55</v>
      </c>
      <c r="CU981">
        <f>'Raw Data'!CH981</f>
        <v>1410</v>
      </c>
      <c r="CV981" t="str">
        <f>'Raw Data'!CI981</f>
        <v xml:space="preserve"> </v>
      </c>
      <c r="CW981">
        <f>'Raw Data'!CJ981</f>
        <v>0</v>
      </c>
      <c r="CX981">
        <f>'Raw Data'!CK981</f>
        <v>0.65686500000000003</v>
      </c>
      <c r="CY981">
        <f>'Raw Data'!CL981</f>
        <v>14</v>
      </c>
      <c r="CZ981" t="str">
        <f>'Raw Data'!CM981</f>
        <v>State Mainline</v>
      </c>
      <c r="DA981">
        <f>'Raw Data'!CN981</f>
        <v>1410</v>
      </c>
      <c r="DB981">
        <f>'Raw Data'!CO981</f>
        <v>289055</v>
      </c>
      <c r="DC981">
        <f>'Raw Data'!CP981</f>
        <v>23.652000000000001</v>
      </c>
      <c r="DD981">
        <f>'Raw Data'!CQ981</f>
        <v>24.309000000000001</v>
      </c>
      <c r="DE981">
        <f>'Raw Data'!CR981</f>
        <v>289055</v>
      </c>
      <c r="DF981">
        <f>'Raw Data'!CS981</f>
        <v>0</v>
      </c>
      <c r="DG981">
        <f>'Raw Data'!CT981</f>
        <v>3468.2495530000001</v>
      </c>
      <c r="DH981">
        <f>'Raw Data'!CU981</f>
        <v>100</v>
      </c>
      <c r="DI981">
        <f>'Raw Data'!CV981</f>
        <v>25261</v>
      </c>
      <c r="DJ981">
        <f>'Raw Data'!CW981</f>
        <v>2.2692E-2</v>
      </c>
      <c r="DK981">
        <f>'Raw Data'!CX981</f>
        <v>0</v>
      </c>
      <c r="DL981">
        <f>'Raw Data'!CY981</f>
        <v>3.875E-3</v>
      </c>
      <c r="DM981">
        <f>'Raw Data'!CZ981</f>
        <v>247</v>
      </c>
      <c r="DN981" t="str">
        <f>'Raw Data'!DA981</f>
        <v>129-0226</v>
      </c>
      <c r="DO981" t="str">
        <f>'Raw Data'!DB981</f>
        <v>5R : Rural Major Collector</v>
      </c>
      <c r="DP981" t="str">
        <f>'Raw Data'!DC981</f>
        <v>34.536857, -84.732248</v>
      </c>
      <c r="DQ981">
        <f>'Raw Data'!DD981</f>
        <v>-84.732247999999998</v>
      </c>
      <c r="DR981">
        <f>'Raw Data'!DE981</f>
        <v>34.536856999999998</v>
      </c>
      <c r="DS981">
        <f>'Raw Data'!DF981</f>
        <v>34.536856999999998</v>
      </c>
      <c r="DT981">
        <f>'Raw Data'!DG981</f>
        <v>-84.732247999999998</v>
      </c>
      <c r="DU981">
        <f>'Raw Data'!DH981</f>
        <v>1.9819E-2</v>
      </c>
      <c r="DV981">
        <f>'Raw Data'!DI981</f>
        <v>3.875E-3</v>
      </c>
      <c r="DW981">
        <f>'Raw Data'!DJ981</f>
        <v>136</v>
      </c>
      <c r="DX981" s="11">
        <f t="shared" si="222"/>
        <v>493.33333333333331</v>
      </c>
      <c r="DY981" s="5">
        <f t="shared" si="223"/>
        <v>517.5</v>
      </c>
      <c r="DZ981" s="5">
        <f t="shared" si="216"/>
        <v>-24.166666666666686</v>
      </c>
      <c r="EA981" s="5">
        <f t="shared" si="217"/>
        <v>-4.6698872785829341E-2</v>
      </c>
      <c r="EB981" s="5">
        <f t="shared" si="218"/>
        <v>505.41666666666663</v>
      </c>
      <c r="EC981">
        <f>'Raw Data'!DK981</f>
        <v>590</v>
      </c>
      <c r="ED981">
        <f>'Raw Data'!DL981</f>
        <v>4.7</v>
      </c>
      <c r="EE981">
        <f>'Raw Data'!DM981</f>
        <v>450</v>
      </c>
      <c r="EF981">
        <f>'Raw Data'!DN981</f>
        <v>4.9000000000000004</v>
      </c>
      <c r="EG981">
        <f>'Raw Data'!DO981</f>
        <v>440</v>
      </c>
      <c r="EH981">
        <f>'Raw Data'!DP981</f>
        <v>5</v>
      </c>
      <c r="EI981">
        <f>'Raw Data'!DQ981</f>
        <v>650</v>
      </c>
      <c r="EJ981">
        <f>'Raw Data'!DR981</f>
        <v>0</v>
      </c>
      <c r="EK981">
        <f>'Raw Data'!DS981</f>
        <v>630</v>
      </c>
      <c r="EL981">
        <f>'Raw Data'!DT981</f>
        <v>15.7</v>
      </c>
      <c r="EM981">
        <f>'Raw Data'!DU981</f>
        <v>550</v>
      </c>
      <c r="EN981">
        <f>'Raw Data'!DV981</f>
        <v>15.8</v>
      </c>
      <c r="EO981">
        <f>'Raw Data'!DW981</f>
        <v>520</v>
      </c>
      <c r="EP981">
        <f>'Raw Data'!DX981</f>
        <v>15.8</v>
      </c>
      <c r="EQ981">
        <f>'Raw Data'!DY981</f>
        <v>370</v>
      </c>
      <c r="ER981">
        <f>'Raw Data'!DZ981</f>
        <v>15.9</v>
      </c>
      <c r="ES981">
        <f>'Raw Data'!EA981</f>
        <v>370</v>
      </c>
      <c r="ET981">
        <f>'Raw Data'!EB981</f>
        <v>0</v>
      </c>
      <c r="EU981">
        <f>'Raw Data'!EC981</f>
        <v>620</v>
      </c>
      <c r="EV981">
        <f>'Raw Data'!ED981</f>
        <v>0</v>
      </c>
      <c r="EW981">
        <f>'Raw Data'!EE981</f>
        <v>3.3399999999999999E-4</v>
      </c>
    </row>
    <row r="982" spans="1:153" x14ac:dyDescent="0.3">
      <c r="A982">
        <f>'Raw Data'!A982</f>
        <v>980</v>
      </c>
      <c r="B982" t="str">
        <f>'Raw Data'!B982</f>
        <v>Point</v>
      </c>
      <c r="C982">
        <f>'Raw Data'!C982</f>
        <v>923</v>
      </c>
      <c r="D982">
        <f>'Raw Data'!D982</f>
        <v>57219</v>
      </c>
      <c r="E982" t="str">
        <f>'Raw Data'!E982</f>
        <v>Point</v>
      </c>
      <c r="F982">
        <f>'Raw Data'!F982</f>
        <v>5492347</v>
      </c>
      <c r="G982" t="str">
        <f>'Raw Data'!G982</f>
        <v>Gsp Post 00</v>
      </c>
      <c r="H982" s="3">
        <f>'Raw Data'!H982</f>
        <v>42305</v>
      </c>
      <c r="L982">
        <f t="shared" si="210"/>
        <v>0</v>
      </c>
      <c r="M982" s="5">
        <f t="shared" si="211"/>
        <v>42305</v>
      </c>
      <c r="N982" s="5">
        <f t="shared" si="219"/>
        <v>2015</v>
      </c>
      <c r="O982" s="5" t="str" cm="1">
        <f t="array" ref="O982">_xlfn.IFS(N982&lt;=2016,"before treatment",N982=2017,"unknown",N982&gt;2017,"after treatment")</f>
        <v>before treatment</v>
      </c>
      <c r="P982" s="5">
        <f t="shared" si="212"/>
        <v>1</v>
      </c>
      <c r="Q982" s="5">
        <f t="shared" si="213"/>
        <v>0</v>
      </c>
      <c r="R982" t="str">
        <f>'Raw Data'!I982</f>
        <v>Gordon</v>
      </c>
      <c r="S982" t="str">
        <f>'Raw Data'!J982</f>
        <v>Red Bud Rd</v>
      </c>
      <c r="T982" t="str">
        <f>'Raw Data'!K982</f>
        <v>(none)</v>
      </c>
      <c r="U982" t="str">
        <f>'Raw Data'!L982</f>
        <v>(C) Possible Injury / Complaint</v>
      </c>
      <c r="V982">
        <f>'Raw Data'!M982</f>
        <v>0</v>
      </c>
      <c r="W982">
        <f>'Raw Data'!N982</f>
        <v>0</v>
      </c>
      <c r="X982">
        <f>'Raw Data'!O982</f>
        <v>0</v>
      </c>
      <c r="Y982" t="str">
        <f>'Raw Data'!P982</f>
        <v>Not a Collision with Motor Vehicle</v>
      </c>
      <c r="Z982" t="str">
        <f>'Raw Data'!Q982</f>
        <v>On Shoulder</v>
      </c>
      <c r="AA982" t="str">
        <f>'Raw Data'!R982</f>
        <v>Highway Traffic Sign Post</v>
      </c>
      <c r="AB982" t="str">
        <f>'Raw Data'!S982</f>
        <v>Utility Pole</v>
      </c>
      <c r="AC982" t="str">
        <f>'Raw Data'!T982</f>
        <v>Changed Lanes Improperly</v>
      </c>
      <c r="AD982">
        <f>'Raw Data'!U982</f>
        <v>1</v>
      </c>
      <c r="AE982" s="5" t="str">
        <f t="shared" si="220"/>
        <v>Yes</v>
      </c>
      <c r="AF982" t="str">
        <f>'Raw Data'!V982</f>
        <v>Negotiating a Curve</v>
      </c>
      <c r="AG982" s="5">
        <f t="shared" si="214"/>
        <v>0</v>
      </c>
      <c r="AH982" t="str">
        <f>'Raw Data'!W982</f>
        <v>West</v>
      </c>
      <c r="AI982" t="str">
        <f>'Raw Data'!X982</f>
        <v>Daylight</v>
      </c>
      <c r="AJ982" t="str">
        <f>'Raw Data'!Y982</f>
        <v>Wet</v>
      </c>
      <c r="AK982">
        <f>'Raw Data'!Z982</f>
        <v>27</v>
      </c>
      <c r="AL982" t="str">
        <f>'Raw Data'!AA982</f>
        <v>["Child Restraint System (Properly Used)","Lap and Shoulder Belt Used"]</v>
      </c>
      <c r="AM982" s="5">
        <f t="shared" si="215"/>
        <v>0</v>
      </c>
      <c r="AN982" t="str">
        <f>'Raw Data'!AB982</f>
        <v>Passenger Car</v>
      </c>
      <c r="AO982" t="str">
        <f>'Raw Data'!AC982</f>
        <v>1291015600I</v>
      </c>
      <c r="AP982">
        <f>'Raw Data'!AD982</f>
        <v>24.197873999999999</v>
      </c>
      <c r="AQ982">
        <f>'Raw Data'!AE982</f>
        <v>34.542715999999999</v>
      </c>
      <c r="AR982">
        <f>'Raw Data'!AF982</f>
        <v>-84.753463999999994</v>
      </c>
      <c r="AS982">
        <f>'Raw Data'!AG982</f>
        <v>136</v>
      </c>
      <c r="AT982">
        <f>'Raw Data'!AH982</f>
        <v>34</v>
      </c>
      <c r="AU982">
        <f>'Raw Data'!AI982</f>
        <v>1801</v>
      </c>
      <c r="AV982" t="str">
        <f>'Raw Data'!AJ982</f>
        <v>D6_0156_00_I</v>
      </c>
      <c r="AW982">
        <f>'Raw Data'!AK982</f>
        <v>35</v>
      </c>
      <c r="AX982">
        <f>'Raw Data'!AL982</f>
        <v>37</v>
      </c>
      <c r="AY982" t="str">
        <f>'Raw Data'!AM982</f>
        <v>simple</v>
      </c>
      <c r="AZ982">
        <f>'Raw Data'!AN982</f>
        <v>929</v>
      </c>
      <c r="BA982">
        <f>'Raw Data'!AO982</f>
        <v>75.900000000000006</v>
      </c>
      <c r="BB982">
        <f>'Raw Data'!AP982</f>
        <v>1230.0999999999999</v>
      </c>
      <c r="BC982">
        <f>'Raw Data'!AQ982</f>
        <v>-84.754281000000006</v>
      </c>
      <c r="BD982">
        <f>'Raw Data'!AR982</f>
        <v>34.541786000000002</v>
      </c>
      <c r="BE982">
        <f>'Raw Data'!AS982</f>
        <v>-84.750969999999995</v>
      </c>
      <c r="BF982">
        <f>'Raw Data'!AT982</f>
        <v>34.543354000000001</v>
      </c>
      <c r="BG982" t="str">
        <f>'Raw Data'!AU982</f>
        <v>1291015600I</v>
      </c>
      <c r="BH982">
        <f>'Raw Data'!AV982</f>
        <v>1</v>
      </c>
      <c r="BI982">
        <f>'Raw Data'!AW982</f>
        <v>129</v>
      </c>
      <c r="BJ982">
        <f>'Raw Data'!AX982</f>
        <v>156</v>
      </c>
      <c r="BK982">
        <f>'Raw Data'!AY982</f>
        <v>0</v>
      </c>
      <c r="BL982">
        <f>'Raw Data'!AZ982</f>
        <v>55</v>
      </c>
      <c r="BM982">
        <f>'Raw Data'!BA982</f>
        <v>10</v>
      </c>
      <c r="BN982">
        <f>'Raw Data'!BB982</f>
        <v>9.0500000000000007</v>
      </c>
      <c r="BO982">
        <f>'Raw Data'!BC982</f>
        <v>708.3</v>
      </c>
      <c r="BP982">
        <f>'Raw Data'!BD982</f>
        <v>717.2</v>
      </c>
      <c r="BQ982">
        <f>'Raw Data'!BE982</f>
        <v>724.7</v>
      </c>
      <c r="BR982">
        <f>'Raw Data'!BF982</f>
        <v>55</v>
      </c>
      <c r="BS982">
        <f>'Raw Data'!BG982</f>
        <v>57.8</v>
      </c>
      <c r="BT982">
        <f>'Raw Data'!BH982</f>
        <v>0</v>
      </c>
      <c r="BU982">
        <f>'Raw Data'!BI982</f>
        <v>44154</v>
      </c>
      <c r="BV982" t="str">
        <f>'Raw Data'!BJ982</f>
        <v>NONE</v>
      </c>
      <c r="BW982">
        <f>'Raw Data'!BK982</f>
        <v>3.875E-3</v>
      </c>
      <c r="BX982">
        <f>'Raw Data'!BL982</f>
        <v>25733</v>
      </c>
      <c r="BY982">
        <f>'Raw Data'!BM982</f>
        <v>25238</v>
      </c>
      <c r="BZ982" t="str">
        <f>'Raw Data'!BN982</f>
        <v>1291015600I</v>
      </c>
      <c r="CA982" t="str">
        <f>'Raw Data'!BO982</f>
        <v>GORDON</v>
      </c>
      <c r="CB982">
        <f>'Raw Data'!BP982</f>
        <v>1</v>
      </c>
      <c r="CC982">
        <f>'Raw Data'!BQ982</f>
        <v>15600</v>
      </c>
      <c r="CD982">
        <f>'Raw Data'!BR982</f>
        <v>6</v>
      </c>
      <c r="CE982">
        <f>'Raw Data'!BS982</f>
        <v>1</v>
      </c>
      <c r="CF982">
        <f>'Raw Data'!BT982</f>
        <v>2</v>
      </c>
      <c r="CG982">
        <f>'Raw Data'!BU982</f>
        <v>1</v>
      </c>
      <c r="CH982">
        <f>'Raw Data'!BV982</f>
        <v>1</v>
      </c>
      <c r="CI982">
        <f>'Raw Data'!BW982</f>
        <v>2</v>
      </c>
      <c r="CJ982">
        <f>'Raw Data'!BX982</f>
        <v>0</v>
      </c>
      <c r="CK982">
        <f>'Raw Data'!BY982</f>
        <v>5</v>
      </c>
      <c r="CL982" t="str">
        <f>'Raw Data'!BZ982</f>
        <v>N</v>
      </c>
      <c r="CM982">
        <f t="shared" si="221"/>
        <v>0</v>
      </c>
      <c r="CN982">
        <f>'Raw Data'!CA982</f>
        <v>129</v>
      </c>
      <c r="CO982">
        <f>'Raw Data'!CB982</f>
        <v>156</v>
      </c>
      <c r="CP982">
        <f>'Raw Data'!CC982</f>
        <v>0</v>
      </c>
      <c r="CQ982" t="str">
        <f>'Raw Data'!CD982</f>
        <v>Not Urban</v>
      </c>
      <c r="CR982" t="str">
        <f>'Raw Data'!CE982</f>
        <v>Not Urban</v>
      </c>
      <c r="CS982">
        <f>'Raw Data'!CF982</f>
        <v>0</v>
      </c>
      <c r="CT982">
        <f>'Raw Data'!CG982</f>
        <v>55</v>
      </c>
      <c r="CU982">
        <f>'Raw Data'!CH982</f>
        <v>1410</v>
      </c>
      <c r="CV982" t="str">
        <f>'Raw Data'!CI982</f>
        <v xml:space="preserve"> </v>
      </c>
      <c r="CW982">
        <f>'Raw Data'!CJ982</f>
        <v>0</v>
      </c>
      <c r="CX982">
        <f>'Raw Data'!CK982</f>
        <v>0.65686500000000003</v>
      </c>
      <c r="CY982">
        <f>'Raw Data'!CL982</f>
        <v>14</v>
      </c>
      <c r="CZ982" t="str">
        <f>'Raw Data'!CM982</f>
        <v>State Mainline</v>
      </c>
      <c r="DA982">
        <f>'Raw Data'!CN982</f>
        <v>1410</v>
      </c>
      <c r="DB982">
        <f>'Raw Data'!CO982</f>
        <v>289055</v>
      </c>
      <c r="DC982">
        <f>'Raw Data'!CP982</f>
        <v>23.652000000000001</v>
      </c>
      <c r="DD982">
        <f>'Raw Data'!CQ982</f>
        <v>24.309000000000001</v>
      </c>
      <c r="DE982">
        <f>'Raw Data'!CR982</f>
        <v>289055</v>
      </c>
      <c r="DF982">
        <f>'Raw Data'!CS982</f>
        <v>0</v>
      </c>
      <c r="DG982">
        <f>'Raw Data'!CT982</f>
        <v>3468.2495530000001</v>
      </c>
      <c r="DH982">
        <f>'Raw Data'!CU982</f>
        <v>100</v>
      </c>
      <c r="DI982">
        <f>'Raw Data'!CV982</f>
        <v>25261</v>
      </c>
      <c r="DJ982">
        <f>'Raw Data'!CW982</f>
        <v>2.2692E-2</v>
      </c>
      <c r="DK982">
        <f>'Raw Data'!CX982</f>
        <v>0</v>
      </c>
      <c r="DL982">
        <f>'Raw Data'!CY982</f>
        <v>3.875E-3</v>
      </c>
      <c r="DM982">
        <f>'Raw Data'!CZ982</f>
        <v>247</v>
      </c>
      <c r="DN982" t="str">
        <f>'Raw Data'!DA982</f>
        <v>129-0226</v>
      </c>
      <c r="DO982" t="str">
        <f>'Raw Data'!DB982</f>
        <v>5R : Rural Major Collector</v>
      </c>
      <c r="DP982" t="str">
        <f>'Raw Data'!DC982</f>
        <v>34.536857, -84.732248</v>
      </c>
      <c r="DQ982">
        <f>'Raw Data'!DD982</f>
        <v>-84.732247999999998</v>
      </c>
      <c r="DR982">
        <f>'Raw Data'!DE982</f>
        <v>34.536856999999998</v>
      </c>
      <c r="DS982">
        <f>'Raw Data'!DF982</f>
        <v>34.536856999999998</v>
      </c>
      <c r="DT982">
        <f>'Raw Data'!DG982</f>
        <v>-84.732247999999998</v>
      </c>
      <c r="DU982">
        <f>'Raw Data'!DH982</f>
        <v>1.9819E-2</v>
      </c>
      <c r="DV982">
        <f>'Raw Data'!DI982</f>
        <v>3.875E-3</v>
      </c>
      <c r="DW982">
        <f>'Raw Data'!DJ982</f>
        <v>136</v>
      </c>
      <c r="DX982" s="11">
        <f t="shared" si="222"/>
        <v>493.33333333333331</v>
      </c>
      <c r="DY982" s="5">
        <f t="shared" si="223"/>
        <v>517.5</v>
      </c>
      <c r="DZ982" s="5">
        <f t="shared" si="216"/>
        <v>-24.166666666666686</v>
      </c>
      <c r="EA982" s="5">
        <f t="shared" si="217"/>
        <v>-4.6698872785829341E-2</v>
      </c>
      <c r="EB982" s="5">
        <f t="shared" si="218"/>
        <v>505.41666666666663</v>
      </c>
      <c r="EC982">
        <f>'Raw Data'!DK982</f>
        <v>590</v>
      </c>
      <c r="ED982">
        <f>'Raw Data'!DL982</f>
        <v>4.7</v>
      </c>
      <c r="EE982">
        <f>'Raw Data'!DM982</f>
        <v>450</v>
      </c>
      <c r="EF982">
        <f>'Raw Data'!DN982</f>
        <v>4.9000000000000004</v>
      </c>
      <c r="EG982">
        <f>'Raw Data'!DO982</f>
        <v>440</v>
      </c>
      <c r="EH982">
        <f>'Raw Data'!DP982</f>
        <v>5</v>
      </c>
      <c r="EI982">
        <f>'Raw Data'!DQ982</f>
        <v>650</v>
      </c>
      <c r="EJ982">
        <f>'Raw Data'!DR982</f>
        <v>0</v>
      </c>
      <c r="EK982">
        <f>'Raw Data'!DS982</f>
        <v>630</v>
      </c>
      <c r="EL982">
        <f>'Raw Data'!DT982</f>
        <v>15.7</v>
      </c>
      <c r="EM982">
        <f>'Raw Data'!DU982</f>
        <v>550</v>
      </c>
      <c r="EN982">
        <f>'Raw Data'!DV982</f>
        <v>15.8</v>
      </c>
      <c r="EO982">
        <f>'Raw Data'!DW982</f>
        <v>520</v>
      </c>
      <c r="EP982">
        <f>'Raw Data'!DX982</f>
        <v>15.8</v>
      </c>
      <c r="EQ982">
        <f>'Raw Data'!DY982</f>
        <v>370</v>
      </c>
      <c r="ER982">
        <f>'Raw Data'!DZ982</f>
        <v>15.9</v>
      </c>
      <c r="ES982">
        <f>'Raw Data'!EA982</f>
        <v>370</v>
      </c>
      <c r="ET982">
        <f>'Raw Data'!EB982</f>
        <v>0</v>
      </c>
      <c r="EU982">
        <f>'Raw Data'!EC982</f>
        <v>620</v>
      </c>
      <c r="EV982">
        <f>'Raw Data'!ED982</f>
        <v>0</v>
      </c>
      <c r="EW982">
        <f>'Raw Data'!EE982</f>
        <v>0</v>
      </c>
    </row>
    <row r="983" spans="1:153" x14ac:dyDescent="0.3">
      <c r="A983">
        <f>'Raw Data'!A983</f>
        <v>981</v>
      </c>
      <c r="B983" t="str">
        <f>'Raw Data'!B983</f>
        <v>Point</v>
      </c>
      <c r="C983">
        <f>'Raw Data'!C983</f>
        <v>1038</v>
      </c>
      <c r="D983">
        <f>'Raw Data'!D983</f>
        <v>36755</v>
      </c>
      <c r="E983" t="str">
        <f>'Raw Data'!E983</f>
        <v>Point</v>
      </c>
      <c r="F983">
        <f>'Raw Data'!F983</f>
        <v>6357092</v>
      </c>
      <c r="G983" t="str">
        <f>'Raw Data'!G983</f>
        <v>Gordon Co Sheriff's Office</v>
      </c>
      <c r="H983" s="3">
        <f>'Raw Data'!H983</f>
        <v>42963</v>
      </c>
      <c r="L983">
        <f t="shared" si="210"/>
        <v>0</v>
      </c>
      <c r="M983" s="5">
        <f t="shared" si="211"/>
        <v>42963</v>
      </c>
      <c r="N983" s="5">
        <f t="shared" si="219"/>
        <v>2017</v>
      </c>
      <c r="O983" s="5" t="str" cm="1">
        <f t="array" ref="O983">_xlfn.IFS(N983&lt;=2016,"before treatment",N983=2017,"unknown",N983&gt;2017,"after treatment")</f>
        <v>unknown</v>
      </c>
      <c r="P983" s="5">
        <f t="shared" si="212"/>
        <v>0</v>
      </c>
      <c r="Q983" s="5">
        <f t="shared" si="213"/>
        <v>0</v>
      </c>
      <c r="R983" t="str">
        <f>'Raw Data'!I983</f>
        <v>Gordon</v>
      </c>
      <c r="S983" t="str">
        <f>'Raw Data'!J983</f>
        <v>["Knight Rd","Red Bud Rd","Red Bud Rd"]</v>
      </c>
      <c r="T983" t="str">
        <f>'Raw Data'!K983</f>
        <v>Knight Rd</v>
      </c>
      <c r="U983" t="str">
        <f>'Raw Data'!L983</f>
        <v>(O) No Injury</v>
      </c>
      <c r="V983">
        <f>'Raw Data'!M983</f>
        <v>0</v>
      </c>
      <c r="W983">
        <f>'Raw Data'!N983</f>
        <v>0</v>
      </c>
      <c r="X983">
        <f>'Raw Data'!O983</f>
        <v>0</v>
      </c>
      <c r="Y983" t="str">
        <f>'Raw Data'!P983</f>
        <v>Not a Collision with Motor Vehicle</v>
      </c>
      <c r="Z983" t="str">
        <f>'Raw Data'!Q983</f>
        <v>Off Roadway</v>
      </c>
      <c r="AA983" t="str">
        <f>'Raw Data'!R983</f>
        <v>Culvert</v>
      </c>
      <c r="AB983" t="str">
        <f>'Raw Data'!S983</f>
        <v>Culvert</v>
      </c>
      <c r="AC983" t="str">
        <f>'Raw Data'!T983</f>
        <v>Driver Lost Control</v>
      </c>
      <c r="AD983">
        <f>'Raw Data'!U983</f>
        <v>1</v>
      </c>
      <c r="AE983" s="5" t="str">
        <f t="shared" si="220"/>
        <v>Yes</v>
      </c>
      <c r="AF983" t="str">
        <f>'Raw Data'!V983</f>
        <v>Negotiating a Curve</v>
      </c>
      <c r="AG983" s="5">
        <f t="shared" si="214"/>
        <v>0</v>
      </c>
      <c r="AH983" t="str">
        <f>'Raw Data'!W983</f>
        <v>West</v>
      </c>
      <c r="AI983" t="str">
        <f>'Raw Data'!X983</f>
        <v>Daylight</v>
      </c>
      <c r="AJ983" t="str">
        <f>'Raw Data'!Y983</f>
        <v>Dry</v>
      </c>
      <c r="AK983">
        <f>'Raw Data'!Z983</f>
        <v>39</v>
      </c>
      <c r="AL983" t="str">
        <f>'Raw Data'!AA983</f>
        <v>["Child Restraint System (Properly Used)","Child Restraint System (Properly Used)","Lap and Shoulder Belt Used"]</v>
      </c>
      <c r="AM983" s="5">
        <f t="shared" si="215"/>
        <v>0</v>
      </c>
      <c r="AN983" t="str">
        <f>'Raw Data'!AB983</f>
        <v>Sports Utility Vehicle (SUV)</v>
      </c>
      <c r="AO983" t="str">
        <f>'Raw Data'!AC983</f>
        <v>1291015600I</v>
      </c>
      <c r="AP983">
        <f>'Raw Data'!AD983</f>
        <v>24.309000000000001</v>
      </c>
      <c r="AQ983">
        <f>'Raw Data'!AE983</f>
        <v>34.543354999999998</v>
      </c>
      <c r="AR983">
        <f>'Raw Data'!AF983</f>
        <v>-84.751688999999999</v>
      </c>
      <c r="AS983">
        <f>'Raw Data'!AG983</f>
        <v>136</v>
      </c>
      <c r="AT983">
        <f>'Raw Data'!AH983</f>
        <v>34</v>
      </c>
      <c r="AU983">
        <f>'Raw Data'!AI983</f>
        <v>1801</v>
      </c>
      <c r="AV983" t="str">
        <f>'Raw Data'!AJ983</f>
        <v>D6_0156_00_I</v>
      </c>
      <c r="AW983">
        <f>'Raw Data'!AK983</f>
        <v>35</v>
      </c>
      <c r="AX983">
        <f>'Raw Data'!AL983</f>
        <v>37</v>
      </c>
      <c r="AY983" t="str">
        <f>'Raw Data'!AM983</f>
        <v>simple</v>
      </c>
      <c r="AZ983">
        <f>'Raw Data'!AN983</f>
        <v>929</v>
      </c>
      <c r="BA983">
        <f>'Raw Data'!AO983</f>
        <v>75.900000000000006</v>
      </c>
      <c r="BB983">
        <f>'Raw Data'!AP983</f>
        <v>1230.0999999999999</v>
      </c>
      <c r="BC983">
        <f>'Raw Data'!AQ983</f>
        <v>-84.754281000000006</v>
      </c>
      <c r="BD983">
        <f>'Raw Data'!AR983</f>
        <v>34.541786000000002</v>
      </c>
      <c r="BE983">
        <f>'Raw Data'!AS983</f>
        <v>-84.750969999999995</v>
      </c>
      <c r="BF983">
        <f>'Raw Data'!AT983</f>
        <v>34.543354000000001</v>
      </c>
      <c r="BG983" t="str">
        <f>'Raw Data'!AU983</f>
        <v>1291015600I</v>
      </c>
      <c r="BH983">
        <f>'Raw Data'!AV983</f>
        <v>1</v>
      </c>
      <c r="BI983">
        <f>'Raw Data'!AW983</f>
        <v>129</v>
      </c>
      <c r="BJ983">
        <f>'Raw Data'!AX983</f>
        <v>156</v>
      </c>
      <c r="BK983">
        <f>'Raw Data'!AY983</f>
        <v>0</v>
      </c>
      <c r="BL983">
        <f>'Raw Data'!AZ983</f>
        <v>55</v>
      </c>
      <c r="BM983">
        <f>'Raw Data'!BA983</f>
        <v>10</v>
      </c>
      <c r="BN983">
        <f>'Raw Data'!BB983</f>
        <v>9.0500000000000007</v>
      </c>
      <c r="BO983">
        <f>'Raw Data'!BC983</f>
        <v>708.3</v>
      </c>
      <c r="BP983">
        <f>'Raw Data'!BD983</f>
        <v>717.2</v>
      </c>
      <c r="BQ983">
        <f>'Raw Data'!BE983</f>
        <v>724.7</v>
      </c>
      <c r="BR983">
        <f>'Raw Data'!BF983</f>
        <v>55</v>
      </c>
      <c r="BS983">
        <f>'Raw Data'!BG983</f>
        <v>57.8</v>
      </c>
      <c r="BT983">
        <f>'Raw Data'!BH983</f>
        <v>0</v>
      </c>
      <c r="BU983">
        <f>'Raw Data'!BI983</f>
        <v>44154</v>
      </c>
      <c r="BV983" t="str">
        <f>'Raw Data'!BJ983</f>
        <v>NONE</v>
      </c>
      <c r="BW983">
        <f>'Raw Data'!BK983</f>
        <v>3.875E-3</v>
      </c>
      <c r="BX983">
        <f>'Raw Data'!BL983</f>
        <v>25733</v>
      </c>
      <c r="BY983">
        <f>'Raw Data'!BM983</f>
        <v>25238</v>
      </c>
      <c r="BZ983" t="str">
        <f>'Raw Data'!BN983</f>
        <v>1291015600I</v>
      </c>
      <c r="CA983" t="str">
        <f>'Raw Data'!BO983</f>
        <v>GORDON</v>
      </c>
      <c r="CB983">
        <f>'Raw Data'!BP983</f>
        <v>1</v>
      </c>
      <c r="CC983">
        <f>'Raw Data'!BQ983</f>
        <v>15600</v>
      </c>
      <c r="CD983">
        <f>'Raw Data'!BR983</f>
        <v>6</v>
      </c>
      <c r="CE983">
        <f>'Raw Data'!BS983</f>
        <v>1</v>
      </c>
      <c r="CF983">
        <f>'Raw Data'!BT983</f>
        <v>2</v>
      </c>
      <c r="CG983">
        <f>'Raw Data'!BU983</f>
        <v>1</v>
      </c>
      <c r="CH983">
        <f>'Raw Data'!BV983</f>
        <v>1</v>
      </c>
      <c r="CI983">
        <f>'Raw Data'!BW983</f>
        <v>2</v>
      </c>
      <c r="CJ983">
        <f>'Raw Data'!BX983</f>
        <v>0</v>
      </c>
      <c r="CK983">
        <f>'Raw Data'!BY983</f>
        <v>5</v>
      </c>
      <c r="CL983" t="str">
        <f>'Raw Data'!BZ983</f>
        <v>N</v>
      </c>
      <c r="CM983">
        <f t="shared" si="221"/>
        <v>0</v>
      </c>
      <c r="CN983">
        <f>'Raw Data'!CA983</f>
        <v>129</v>
      </c>
      <c r="CO983">
        <f>'Raw Data'!CB983</f>
        <v>156</v>
      </c>
      <c r="CP983">
        <f>'Raw Data'!CC983</f>
        <v>0</v>
      </c>
      <c r="CQ983" t="str">
        <f>'Raw Data'!CD983</f>
        <v>Not Urban</v>
      </c>
      <c r="CR983" t="str">
        <f>'Raw Data'!CE983</f>
        <v>Not Urban</v>
      </c>
      <c r="CS983">
        <f>'Raw Data'!CF983</f>
        <v>0</v>
      </c>
      <c r="CT983">
        <f>'Raw Data'!CG983</f>
        <v>55</v>
      </c>
      <c r="CU983">
        <f>'Raw Data'!CH983</f>
        <v>1410</v>
      </c>
      <c r="CV983" t="str">
        <f>'Raw Data'!CI983</f>
        <v xml:space="preserve"> </v>
      </c>
      <c r="CW983">
        <f>'Raw Data'!CJ983</f>
        <v>0</v>
      </c>
      <c r="CX983">
        <f>'Raw Data'!CK983</f>
        <v>0.65686500000000003</v>
      </c>
      <c r="CY983">
        <f>'Raw Data'!CL983</f>
        <v>14</v>
      </c>
      <c r="CZ983" t="str">
        <f>'Raw Data'!CM983</f>
        <v>State Mainline</v>
      </c>
      <c r="DA983">
        <f>'Raw Data'!CN983</f>
        <v>1410</v>
      </c>
      <c r="DB983">
        <f>'Raw Data'!CO983</f>
        <v>289055</v>
      </c>
      <c r="DC983">
        <f>'Raw Data'!CP983</f>
        <v>23.652000000000001</v>
      </c>
      <c r="DD983">
        <f>'Raw Data'!CQ983</f>
        <v>24.309000000000001</v>
      </c>
      <c r="DE983">
        <f>'Raw Data'!CR983</f>
        <v>289055</v>
      </c>
      <c r="DF983">
        <f>'Raw Data'!CS983</f>
        <v>0</v>
      </c>
      <c r="DG983">
        <f>'Raw Data'!CT983</f>
        <v>3468.2495530000001</v>
      </c>
      <c r="DH983">
        <f>'Raw Data'!CU983</f>
        <v>100</v>
      </c>
      <c r="DI983">
        <f>'Raw Data'!CV983</f>
        <v>25261</v>
      </c>
      <c r="DJ983">
        <f>'Raw Data'!CW983</f>
        <v>2.2692E-2</v>
      </c>
      <c r="DK983">
        <f>'Raw Data'!CX983</f>
        <v>0</v>
      </c>
      <c r="DL983">
        <f>'Raw Data'!CY983</f>
        <v>3.875E-3</v>
      </c>
      <c r="DM983">
        <f>'Raw Data'!CZ983</f>
        <v>247</v>
      </c>
      <c r="DN983" t="str">
        <f>'Raw Data'!DA983</f>
        <v>129-0226</v>
      </c>
      <c r="DO983" t="str">
        <f>'Raw Data'!DB983</f>
        <v>5R : Rural Major Collector</v>
      </c>
      <c r="DP983" t="str">
        <f>'Raw Data'!DC983</f>
        <v>34.536857, -84.732248</v>
      </c>
      <c r="DQ983">
        <f>'Raw Data'!DD983</f>
        <v>-84.732247999999998</v>
      </c>
      <c r="DR983">
        <f>'Raw Data'!DE983</f>
        <v>34.536856999999998</v>
      </c>
      <c r="DS983">
        <f>'Raw Data'!DF983</f>
        <v>34.536856999999998</v>
      </c>
      <c r="DT983">
        <f>'Raw Data'!DG983</f>
        <v>-84.732247999999998</v>
      </c>
      <c r="DU983">
        <f>'Raw Data'!DH983</f>
        <v>1.9819E-2</v>
      </c>
      <c r="DV983">
        <f>'Raw Data'!DI983</f>
        <v>3.875E-3</v>
      </c>
      <c r="DW983">
        <f>'Raw Data'!DJ983</f>
        <v>136</v>
      </c>
      <c r="DX983" s="11">
        <f t="shared" si="222"/>
        <v>493.33333333333331</v>
      </c>
      <c r="DY983" s="5">
        <f t="shared" si="223"/>
        <v>517.5</v>
      </c>
      <c r="DZ983" s="5">
        <f t="shared" si="216"/>
        <v>-24.166666666666686</v>
      </c>
      <c r="EA983" s="5">
        <f t="shared" si="217"/>
        <v>-4.6698872785829341E-2</v>
      </c>
      <c r="EB983" s="5">
        <f t="shared" si="218"/>
        <v>505.41666666666663</v>
      </c>
      <c r="EC983">
        <f>'Raw Data'!DK983</f>
        <v>590</v>
      </c>
      <c r="ED983">
        <f>'Raw Data'!DL983</f>
        <v>4.7</v>
      </c>
      <c r="EE983">
        <f>'Raw Data'!DM983</f>
        <v>450</v>
      </c>
      <c r="EF983">
        <f>'Raw Data'!DN983</f>
        <v>4.9000000000000004</v>
      </c>
      <c r="EG983">
        <f>'Raw Data'!DO983</f>
        <v>440</v>
      </c>
      <c r="EH983">
        <f>'Raw Data'!DP983</f>
        <v>5</v>
      </c>
      <c r="EI983">
        <f>'Raw Data'!DQ983</f>
        <v>650</v>
      </c>
      <c r="EJ983">
        <f>'Raw Data'!DR983</f>
        <v>0</v>
      </c>
      <c r="EK983">
        <f>'Raw Data'!DS983</f>
        <v>630</v>
      </c>
      <c r="EL983">
        <f>'Raw Data'!DT983</f>
        <v>15.7</v>
      </c>
      <c r="EM983">
        <f>'Raw Data'!DU983</f>
        <v>550</v>
      </c>
      <c r="EN983">
        <f>'Raw Data'!DV983</f>
        <v>15.8</v>
      </c>
      <c r="EO983">
        <f>'Raw Data'!DW983</f>
        <v>520</v>
      </c>
      <c r="EP983">
        <f>'Raw Data'!DX983</f>
        <v>15.8</v>
      </c>
      <c r="EQ983">
        <f>'Raw Data'!DY983</f>
        <v>370</v>
      </c>
      <c r="ER983">
        <f>'Raw Data'!DZ983</f>
        <v>15.9</v>
      </c>
      <c r="ES983">
        <f>'Raw Data'!EA983</f>
        <v>370</v>
      </c>
      <c r="ET983">
        <f>'Raw Data'!EB983</f>
        <v>0</v>
      </c>
      <c r="EU983">
        <f>'Raw Data'!EC983</f>
        <v>620</v>
      </c>
      <c r="EV983">
        <f>'Raw Data'!ED983</f>
        <v>0</v>
      </c>
      <c r="EW983">
        <f>'Raw Data'!EE983</f>
        <v>0</v>
      </c>
    </row>
    <row r="984" spans="1:153" x14ac:dyDescent="0.3">
      <c r="A984">
        <f>'Raw Data'!A984</f>
        <v>982</v>
      </c>
      <c r="B984" t="str">
        <f>'Raw Data'!B984</f>
        <v>Point</v>
      </c>
      <c r="C984">
        <f>'Raw Data'!C984</f>
        <v>1080</v>
      </c>
      <c r="D984">
        <f>'Raw Data'!D984</f>
        <v>19934</v>
      </c>
      <c r="E984" t="str">
        <f>'Raw Data'!E984</f>
        <v>Point</v>
      </c>
      <c r="F984">
        <f>'Raw Data'!F984</f>
        <v>7069531</v>
      </c>
      <c r="G984" t="str">
        <f>'Raw Data'!G984</f>
        <v>Gsp Post 00</v>
      </c>
      <c r="H984" s="3">
        <f>'Raw Data'!H984</f>
        <v>43497</v>
      </c>
      <c r="L984">
        <f t="shared" si="210"/>
        <v>0</v>
      </c>
      <c r="M984" s="5">
        <f t="shared" si="211"/>
        <v>43497</v>
      </c>
      <c r="N984" s="5">
        <f t="shared" si="219"/>
        <v>2019</v>
      </c>
      <c r="O984" s="5" t="str" cm="1">
        <f t="array" ref="O984">_xlfn.IFS(N984&lt;=2016,"before treatment",N984=2017,"unknown",N984&gt;2017,"after treatment")</f>
        <v>after treatment</v>
      </c>
      <c r="P984" s="5">
        <f t="shared" si="212"/>
        <v>0</v>
      </c>
      <c r="Q984" s="5">
        <f t="shared" si="213"/>
        <v>1</v>
      </c>
      <c r="R984" t="str">
        <f>'Raw Data'!I984</f>
        <v>Gordon</v>
      </c>
      <c r="S984" t="str">
        <f>'Raw Data'!J984</f>
        <v>Red Bud Rd</v>
      </c>
      <c r="T984" t="str">
        <f>'Raw Data'!K984</f>
        <v>Knight Rd</v>
      </c>
      <c r="U984" t="str">
        <f>'Raw Data'!L984</f>
        <v>(C) Possible Injury / Complaint</v>
      </c>
      <c r="V984">
        <f>'Raw Data'!M984</f>
        <v>0</v>
      </c>
      <c r="W984">
        <f>'Raw Data'!N984</f>
        <v>0</v>
      </c>
      <c r="X984">
        <f>'Raw Data'!O984</f>
        <v>0</v>
      </c>
      <c r="Y984" t="str">
        <f>'Raw Data'!P984</f>
        <v>Not a Collision with Motor Vehicle</v>
      </c>
      <c r="Z984" t="str">
        <f>'Raw Data'!Q984</f>
        <v>Off Roadway</v>
      </c>
      <c r="AA984" t="str">
        <f>'Raw Data'!R984</f>
        <v>Embankment</v>
      </c>
      <c r="AB984" t="str">
        <f>'Raw Data'!S984</f>
        <v>Embankment</v>
      </c>
      <c r="AC984" t="str">
        <f>'Raw Data'!T984</f>
        <v>Driver Lost Control</v>
      </c>
      <c r="AD984">
        <f>'Raw Data'!U984</f>
        <v>1</v>
      </c>
      <c r="AE984" s="5" t="str">
        <f t="shared" si="220"/>
        <v>Yes</v>
      </c>
      <c r="AF984" t="str">
        <f>'Raw Data'!V984</f>
        <v>Straight</v>
      </c>
      <c r="AG984" s="5">
        <f t="shared" si="214"/>
        <v>0</v>
      </c>
      <c r="AH984" t="str">
        <f>'Raw Data'!W984</f>
        <v>East</v>
      </c>
      <c r="AI984" t="str">
        <f>'Raw Data'!X984</f>
        <v>Daylight</v>
      </c>
      <c r="AJ984" t="str">
        <f>'Raw Data'!Y984</f>
        <v>Dry</v>
      </c>
      <c r="AK984">
        <f>'Raw Data'!Z984</f>
        <v>58</v>
      </c>
      <c r="AL984" t="str">
        <f>'Raw Data'!AA984</f>
        <v>None Used</v>
      </c>
      <c r="AM984" s="5">
        <f t="shared" si="215"/>
        <v>0</v>
      </c>
      <c r="AN984" t="str">
        <f>'Raw Data'!AB984</f>
        <v>Pickup Truck</v>
      </c>
      <c r="AO984" t="str">
        <f>'Raw Data'!AC984</f>
        <v>1291015600I</v>
      </c>
      <c r="AP984">
        <f>'Raw Data'!AD984</f>
        <v>24.35</v>
      </c>
      <c r="AQ984">
        <f>'Raw Data'!AE984</f>
        <v>34.543354999999998</v>
      </c>
      <c r="AR984">
        <f>'Raw Data'!AF984</f>
        <v>-84.750985</v>
      </c>
      <c r="AS984">
        <f>'Raw Data'!AG984</f>
        <v>136</v>
      </c>
      <c r="AT984">
        <f>'Raw Data'!AH984</f>
        <v>34</v>
      </c>
      <c r="AU984">
        <f>'Raw Data'!AI984</f>
        <v>1801</v>
      </c>
      <c r="AV984" t="str">
        <f>'Raw Data'!AJ984</f>
        <v>D6_0156_00_I</v>
      </c>
      <c r="AW984">
        <f>'Raw Data'!AK984</f>
        <v>35</v>
      </c>
      <c r="AX984">
        <f>'Raw Data'!AL984</f>
        <v>37</v>
      </c>
      <c r="AY984" t="str">
        <f>'Raw Data'!AM984</f>
        <v>simple</v>
      </c>
      <c r="AZ984">
        <f>'Raw Data'!AN984</f>
        <v>929</v>
      </c>
      <c r="BA984">
        <f>'Raw Data'!AO984</f>
        <v>75.900000000000006</v>
      </c>
      <c r="BB984">
        <f>'Raw Data'!AP984</f>
        <v>1230.0999999999999</v>
      </c>
      <c r="BC984">
        <f>'Raw Data'!AQ984</f>
        <v>-84.754281000000006</v>
      </c>
      <c r="BD984">
        <f>'Raw Data'!AR984</f>
        <v>34.541786000000002</v>
      </c>
      <c r="BE984">
        <f>'Raw Data'!AS984</f>
        <v>-84.750969999999995</v>
      </c>
      <c r="BF984">
        <f>'Raw Data'!AT984</f>
        <v>34.543354000000001</v>
      </c>
      <c r="BG984" t="str">
        <f>'Raw Data'!AU984</f>
        <v>1291015600I</v>
      </c>
      <c r="BH984">
        <f>'Raw Data'!AV984</f>
        <v>1</v>
      </c>
      <c r="BI984">
        <f>'Raw Data'!AW984</f>
        <v>129</v>
      </c>
      <c r="BJ984">
        <f>'Raw Data'!AX984</f>
        <v>156</v>
      </c>
      <c r="BK984">
        <f>'Raw Data'!AY984</f>
        <v>0</v>
      </c>
      <c r="BL984">
        <f>'Raw Data'!AZ984</f>
        <v>55</v>
      </c>
      <c r="BM984">
        <f>'Raw Data'!BA984</f>
        <v>10</v>
      </c>
      <c r="BN984">
        <f>'Raw Data'!BB984</f>
        <v>9.0500000000000007</v>
      </c>
      <c r="BO984">
        <f>'Raw Data'!BC984</f>
        <v>708.3</v>
      </c>
      <c r="BP984">
        <f>'Raw Data'!BD984</f>
        <v>717.2</v>
      </c>
      <c r="BQ984">
        <f>'Raw Data'!BE984</f>
        <v>724.7</v>
      </c>
      <c r="BR984">
        <f>'Raw Data'!BF984</f>
        <v>55</v>
      </c>
      <c r="BS984">
        <f>'Raw Data'!BG984</f>
        <v>57.8</v>
      </c>
      <c r="BT984">
        <f>'Raw Data'!BH984</f>
        <v>0</v>
      </c>
      <c r="BU984">
        <f>'Raw Data'!BI984</f>
        <v>44154</v>
      </c>
      <c r="BV984" t="str">
        <f>'Raw Data'!BJ984</f>
        <v>NONE</v>
      </c>
      <c r="BW984">
        <f>'Raw Data'!BK984</f>
        <v>3.875E-3</v>
      </c>
      <c r="BX984">
        <f>'Raw Data'!BL984</f>
        <v>25733</v>
      </c>
      <c r="BY984">
        <f>'Raw Data'!BM984</f>
        <v>25238</v>
      </c>
      <c r="BZ984" t="str">
        <f>'Raw Data'!BN984</f>
        <v>1291015600I</v>
      </c>
      <c r="CA984" t="str">
        <f>'Raw Data'!BO984</f>
        <v>GORDON</v>
      </c>
      <c r="CB984">
        <f>'Raw Data'!BP984</f>
        <v>1</v>
      </c>
      <c r="CC984">
        <f>'Raw Data'!BQ984</f>
        <v>15600</v>
      </c>
      <c r="CD984">
        <f>'Raw Data'!BR984</f>
        <v>6</v>
      </c>
      <c r="CE984">
        <f>'Raw Data'!BS984</f>
        <v>1</v>
      </c>
      <c r="CF984">
        <f>'Raw Data'!BT984</f>
        <v>2</v>
      </c>
      <c r="CG984">
        <f>'Raw Data'!BU984</f>
        <v>1</v>
      </c>
      <c r="CH984">
        <f>'Raw Data'!BV984</f>
        <v>1</v>
      </c>
      <c r="CI984">
        <f>'Raw Data'!BW984</f>
        <v>2</v>
      </c>
      <c r="CJ984">
        <f>'Raw Data'!BX984</f>
        <v>0</v>
      </c>
      <c r="CK984">
        <f>'Raw Data'!BY984</f>
        <v>5</v>
      </c>
      <c r="CL984" t="str">
        <f>'Raw Data'!BZ984</f>
        <v>N</v>
      </c>
      <c r="CM984">
        <f t="shared" si="221"/>
        <v>0</v>
      </c>
      <c r="CN984">
        <f>'Raw Data'!CA984</f>
        <v>129</v>
      </c>
      <c r="CO984">
        <f>'Raw Data'!CB984</f>
        <v>156</v>
      </c>
      <c r="CP984">
        <f>'Raw Data'!CC984</f>
        <v>0</v>
      </c>
      <c r="CQ984" t="str">
        <f>'Raw Data'!CD984</f>
        <v>Not Urban</v>
      </c>
      <c r="CR984" t="str">
        <f>'Raw Data'!CE984</f>
        <v>Not Urban</v>
      </c>
      <c r="CS984">
        <f>'Raw Data'!CF984</f>
        <v>0</v>
      </c>
      <c r="CT984">
        <f>'Raw Data'!CG984</f>
        <v>55</v>
      </c>
      <c r="CU984">
        <f>'Raw Data'!CH984</f>
        <v>1410</v>
      </c>
      <c r="CV984" t="str">
        <f>'Raw Data'!CI984</f>
        <v xml:space="preserve"> </v>
      </c>
      <c r="CW984">
        <f>'Raw Data'!CJ984</f>
        <v>0</v>
      </c>
      <c r="CX984">
        <f>'Raw Data'!CK984</f>
        <v>0.65686500000000003</v>
      </c>
      <c r="CY984">
        <f>'Raw Data'!CL984</f>
        <v>14</v>
      </c>
      <c r="CZ984" t="str">
        <f>'Raw Data'!CM984</f>
        <v>State Mainline</v>
      </c>
      <c r="DA984">
        <f>'Raw Data'!CN984</f>
        <v>1410</v>
      </c>
      <c r="DB984">
        <f>'Raw Data'!CO984</f>
        <v>289055</v>
      </c>
      <c r="DC984">
        <f>'Raw Data'!CP984</f>
        <v>23.652000000000001</v>
      </c>
      <c r="DD984">
        <f>'Raw Data'!CQ984</f>
        <v>24.309000000000001</v>
      </c>
      <c r="DE984">
        <f>'Raw Data'!CR984</f>
        <v>289055</v>
      </c>
      <c r="DF984">
        <f>'Raw Data'!CS984</f>
        <v>0</v>
      </c>
      <c r="DG984">
        <f>'Raw Data'!CT984</f>
        <v>3468.2495530000001</v>
      </c>
      <c r="DH984">
        <f>'Raw Data'!CU984</f>
        <v>100</v>
      </c>
      <c r="DI984">
        <f>'Raw Data'!CV984</f>
        <v>25261</v>
      </c>
      <c r="DJ984">
        <f>'Raw Data'!CW984</f>
        <v>2.2692E-2</v>
      </c>
      <c r="DK984">
        <f>'Raw Data'!CX984</f>
        <v>0</v>
      </c>
      <c r="DL984">
        <f>'Raw Data'!CY984</f>
        <v>3.875E-3</v>
      </c>
      <c r="DM984">
        <f>'Raw Data'!CZ984</f>
        <v>247</v>
      </c>
      <c r="DN984" t="str">
        <f>'Raw Data'!DA984</f>
        <v>129-0226</v>
      </c>
      <c r="DO984" t="str">
        <f>'Raw Data'!DB984</f>
        <v>5R : Rural Major Collector</v>
      </c>
      <c r="DP984" t="str">
        <f>'Raw Data'!DC984</f>
        <v>34.536857, -84.732248</v>
      </c>
      <c r="DQ984">
        <f>'Raw Data'!DD984</f>
        <v>-84.732247999999998</v>
      </c>
      <c r="DR984">
        <f>'Raw Data'!DE984</f>
        <v>34.536856999999998</v>
      </c>
      <c r="DS984">
        <f>'Raw Data'!DF984</f>
        <v>34.536856999999998</v>
      </c>
      <c r="DT984">
        <f>'Raw Data'!DG984</f>
        <v>-84.732247999999998</v>
      </c>
      <c r="DU984">
        <f>'Raw Data'!DH984</f>
        <v>1.9819E-2</v>
      </c>
      <c r="DV984">
        <f>'Raw Data'!DI984</f>
        <v>3.875E-3</v>
      </c>
      <c r="DW984">
        <f>'Raw Data'!DJ984</f>
        <v>136</v>
      </c>
      <c r="DX984" s="11">
        <f t="shared" si="222"/>
        <v>493.33333333333331</v>
      </c>
      <c r="DY984" s="5">
        <f t="shared" si="223"/>
        <v>517.5</v>
      </c>
      <c r="DZ984" s="5">
        <f t="shared" si="216"/>
        <v>-24.166666666666686</v>
      </c>
      <c r="EA984" s="5">
        <f t="shared" si="217"/>
        <v>-4.6698872785829341E-2</v>
      </c>
      <c r="EB984" s="5">
        <f t="shared" si="218"/>
        <v>505.41666666666663</v>
      </c>
      <c r="EC984">
        <f>'Raw Data'!DK984</f>
        <v>590</v>
      </c>
      <c r="ED984">
        <f>'Raw Data'!DL984</f>
        <v>4.7</v>
      </c>
      <c r="EE984">
        <f>'Raw Data'!DM984</f>
        <v>450</v>
      </c>
      <c r="EF984">
        <f>'Raw Data'!DN984</f>
        <v>4.9000000000000004</v>
      </c>
      <c r="EG984">
        <f>'Raw Data'!DO984</f>
        <v>440</v>
      </c>
      <c r="EH984">
        <f>'Raw Data'!DP984</f>
        <v>5</v>
      </c>
      <c r="EI984">
        <f>'Raw Data'!DQ984</f>
        <v>650</v>
      </c>
      <c r="EJ984">
        <f>'Raw Data'!DR984</f>
        <v>0</v>
      </c>
      <c r="EK984">
        <f>'Raw Data'!DS984</f>
        <v>630</v>
      </c>
      <c r="EL984">
        <f>'Raw Data'!DT984</f>
        <v>15.7</v>
      </c>
      <c r="EM984">
        <f>'Raw Data'!DU984</f>
        <v>550</v>
      </c>
      <c r="EN984">
        <f>'Raw Data'!DV984</f>
        <v>15.8</v>
      </c>
      <c r="EO984">
        <f>'Raw Data'!DW984</f>
        <v>520</v>
      </c>
      <c r="EP984">
        <f>'Raw Data'!DX984</f>
        <v>15.8</v>
      </c>
      <c r="EQ984">
        <f>'Raw Data'!DY984</f>
        <v>370</v>
      </c>
      <c r="ER984">
        <f>'Raw Data'!DZ984</f>
        <v>15.9</v>
      </c>
      <c r="ES984">
        <f>'Raw Data'!EA984</f>
        <v>370</v>
      </c>
      <c r="ET984">
        <f>'Raw Data'!EB984</f>
        <v>0</v>
      </c>
      <c r="EU984">
        <f>'Raw Data'!EC984</f>
        <v>620</v>
      </c>
      <c r="EV984">
        <f>'Raw Data'!ED984</f>
        <v>0</v>
      </c>
      <c r="EW984">
        <f>'Raw Data'!EE984</f>
        <v>0</v>
      </c>
    </row>
    <row r="985" spans="1:153" x14ac:dyDescent="0.3">
      <c r="A985">
        <f>'Raw Data'!A985</f>
        <v>983</v>
      </c>
      <c r="B985" t="str">
        <f>'Raw Data'!B985</f>
        <v>Point</v>
      </c>
      <c r="C985">
        <f>'Raw Data'!C985</f>
        <v>595</v>
      </c>
      <c r="D985">
        <f>'Raw Data'!D985</f>
        <v>592</v>
      </c>
      <c r="E985" t="str">
        <f>'Raw Data'!E985</f>
        <v>Point</v>
      </c>
      <c r="F985">
        <f>'Raw Data'!F985</f>
        <v>6002408</v>
      </c>
      <c r="G985" t="str">
        <f>'Raw Data'!G985</f>
        <v>Gsp Post 00</v>
      </c>
      <c r="H985" s="3">
        <f>'Raw Data'!H985</f>
        <v>42690</v>
      </c>
      <c r="L985">
        <f t="shared" si="210"/>
        <v>0</v>
      </c>
      <c r="M985" s="5">
        <f t="shared" si="211"/>
        <v>42690</v>
      </c>
      <c r="N985" s="5">
        <f t="shared" si="219"/>
        <v>2016</v>
      </c>
      <c r="O985" s="5" t="str" cm="1">
        <f t="array" ref="O985">_xlfn.IFS(N985&lt;=2016,"before treatment",N985=2017,"unknown",N985&gt;2017,"after treatment")</f>
        <v>before treatment</v>
      </c>
      <c r="P985" s="5">
        <f t="shared" si="212"/>
        <v>1</v>
      </c>
      <c r="Q985" s="5">
        <f t="shared" si="213"/>
        <v>0</v>
      </c>
      <c r="R985" t="str">
        <f>'Raw Data'!I985</f>
        <v>Murray</v>
      </c>
      <c r="S985" t="str">
        <f>'Raw Data'!J985</f>
        <v>SR2</v>
      </c>
      <c r="T985" t="str">
        <f>'Raw Data'!K985</f>
        <v>(none)</v>
      </c>
      <c r="U985" t="str">
        <f>'Raw Data'!L985</f>
        <v>(C) Possible Injury / Complaint</v>
      </c>
      <c r="V985">
        <f>'Raw Data'!M985</f>
        <v>0</v>
      </c>
      <c r="W985">
        <f>'Raw Data'!N985</f>
        <v>0</v>
      </c>
      <c r="X985">
        <f>'Raw Data'!O985</f>
        <v>0</v>
      </c>
      <c r="Y985" t="str">
        <f>'Raw Data'!P985</f>
        <v>Not a Collision with Motor Vehicle</v>
      </c>
      <c r="Z985" t="str">
        <f>'Raw Data'!Q985</f>
        <v>On Roadway - Non-Intersection</v>
      </c>
      <c r="AA985" t="str">
        <f>'Raw Data'!R985</f>
        <v>Over Turn</v>
      </c>
      <c r="AB985" t="str">
        <f>'Raw Data'!S985</f>
        <v>Over Turn</v>
      </c>
      <c r="AC985" t="str">
        <f>'Raw Data'!T985</f>
        <v>Too Fast for Conditions</v>
      </c>
      <c r="AD985">
        <f>'Raw Data'!U985</f>
        <v>1</v>
      </c>
      <c r="AE985" s="5" t="str">
        <f t="shared" si="220"/>
        <v>Yes</v>
      </c>
      <c r="AF985" t="str">
        <f>'Raw Data'!V985</f>
        <v>Negotiating a Curve</v>
      </c>
      <c r="AG985" s="5">
        <f t="shared" si="214"/>
        <v>0</v>
      </c>
      <c r="AH985" t="str">
        <f>'Raw Data'!W985</f>
        <v>East</v>
      </c>
      <c r="AI985" t="str">
        <f>'Raw Data'!X985</f>
        <v>Daylight</v>
      </c>
      <c r="AJ985" t="str">
        <f>'Raw Data'!Y985</f>
        <v>Dry</v>
      </c>
      <c r="AK985">
        <f>'Raw Data'!Z985</f>
        <v>60</v>
      </c>
      <c r="AL985" t="str">
        <f>'Raw Data'!AA985</f>
        <v>None Used</v>
      </c>
      <c r="AM985" s="5">
        <f t="shared" si="215"/>
        <v>1</v>
      </c>
      <c r="AN985" t="str">
        <f>'Raw Data'!AB985</f>
        <v>Motorcycle</v>
      </c>
      <c r="AO985" t="str">
        <f>'Raw Data'!AC985</f>
        <v>2131000200I</v>
      </c>
      <c r="AP985">
        <f>'Raw Data'!AD985</f>
        <v>25.119316000000001</v>
      </c>
      <c r="AQ985">
        <f>'Raw Data'!AE985</f>
        <v>34.742494000000001</v>
      </c>
      <c r="AR985">
        <f>'Raw Data'!AF985</f>
        <v>-84.711976000000007</v>
      </c>
      <c r="AS985">
        <f>'Raw Data'!AG985</f>
        <v>156</v>
      </c>
      <c r="AT985">
        <f>'Raw Data'!AH985</f>
        <v>51</v>
      </c>
      <c r="AU985">
        <f>'Raw Data'!AI985</f>
        <v>188</v>
      </c>
      <c r="AV985" t="str">
        <f>'Raw Data'!AJ985</f>
        <v>D6_0002_00_I</v>
      </c>
      <c r="AW985">
        <f>'Raw Data'!AK985</f>
        <v>34</v>
      </c>
      <c r="AX985">
        <f>'Raw Data'!AL985</f>
        <v>38</v>
      </c>
      <c r="AY985" t="str">
        <f>'Raw Data'!AM985</f>
        <v>simple</v>
      </c>
      <c r="AZ985">
        <f>'Raw Data'!AN985</f>
        <v>404.5</v>
      </c>
      <c r="BA985">
        <f>'Raw Data'!AO985</f>
        <v>55.3</v>
      </c>
      <c r="BB985">
        <f>'Raw Data'!AP985</f>
        <v>390.3</v>
      </c>
      <c r="BC985">
        <f>'Raw Data'!AQ985</f>
        <v>-84.711961000000002</v>
      </c>
      <c r="BD985">
        <f>'Raw Data'!AR985</f>
        <v>34.742502999999999</v>
      </c>
      <c r="BE985">
        <f>'Raw Data'!AS985</f>
        <v>-84.710798999999994</v>
      </c>
      <c r="BF985">
        <f>'Raw Data'!AT985</f>
        <v>34.742882999999999</v>
      </c>
      <c r="BG985" t="str">
        <f>'Raw Data'!AU985</f>
        <v>2131000200I</v>
      </c>
      <c r="BH985">
        <f>'Raw Data'!AV985</f>
        <v>1</v>
      </c>
      <c r="BI985">
        <f>'Raw Data'!AW985</f>
        <v>213</v>
      </c>
      <c r="BJ985">
        <f>'Raw Data'!AX985</f>
        <v>2</v>
      </c>
      <c r="BK985">
        <f>'Raw Data'!AY985</f>
        <v>0</v>
      </c>
      <c r="BL985">
        <f>'Raw Data'!AZ985</f>
        <v>45</v>
      </c>
      <c r="BM985">
        <f>'Raw Data'!BA985</f>
        <v>10.220000000000001</v>
      </c>
      <c r="BN985">
        <f>'Raw Data'!BB985</f>
        <v>9.6300000000000008</v>
      </c>
      <c r="BO985">
        <f>'Raw Data'!BC985</f>
        <v>1946.5</v>
      </c>
      <c r="BP985">
        <f>'Raw Data'!BD985</f>
        <v>1961.6</v>
      </c>
      <c r="BQ985">
        <f>'Raw Data'!BE985</f>
        <v>1976.4</v>
      </c>
      <c r="BR985">
        <f>'Raw Data'!BF985</f>
        <v>45</v>
      </c>
      <c r="BS985">
        <f>'Raw Data'!BG985</f>
        <v>38.1</v>
      </c>
      <c r="BT985">
        <f>'Raw Data'!BH985</f>
        <v>6.9</v>
      </c>
      <c r="BU985">
        <f>'Raw Data'!BI985</f>
        <v>44140</v>
      </c>
      <c r="BV985" t="str">
        <f>'Raw Data'!BJ985</f>
        <v>ASV_5+</v>
      </c>
      <c r="BW985">
        <f>'Raw Data'!BK985</f>
        <v>1.258E-3</v>
      </c>
      <c r="BX985">
        <f>'Raw Data'!BL985</f>
        <v>38278</v>
      </c>
      <c r="BY985">
        <f>'Raw Data'!BM985</f>
        <v>39100</v>
      </c>
      <c r="BZ985" t="str">
        <f>'Raw Data'!BN985</f>
        <v>2131000200I</v>
      </c>
      <c r="CA985" t="str">
        <f>'Raw Data'!BO985</f>
        <v>MURRAY</v>
      </c>
      <c r="CB985">
        <f>'Raw Data'!BP985</f>
        <v>1</v>
      </c>
      <c r="CC985">
        <f>'Raw Data'!BQ985</f>
        <v>200</v>
      </c>
      <c r="CD985">
        <f>'Raw Data'!BR985</f>
        <v>6</v>
      </c>
      <c r="CE985">
        <f>'Raw Data'!BS985</f>
        <v>1</v>
      </c>
      <c r="CF985">
        <f>'Raw Data'!BT985</f>
        <v>6</v>
      </c>
      <c r="CG985">
        <f>'Raw Data'!BU985</f>
        <v>1</v>
      </c>
      <c r="CH985">
        <f>'Raw Data'!BV985</f>
        <v>1</v>
      </c>
      <c r="CI985">
        <f>'Raw Data'!BW985</f>
        <v>2</v>
      </c>
      <c r="CJ985">
        <f>'Raw Data'!BX985</f>
        <v>0</v>
      </c>
      <c r="CK985">
        <f>'Raw Data'!BY985</f>
        <v>4</v>
      </c>
      <c r="CL985" t="str">
        <f>'Raw Data'!BZ985</f>
        <v>N</v>
      </c>
      <c r="CM985">
        <f t="shared" si="221"/>
        <v>0</v>
      </c>
      <c r="CN985">
        <f>'Raw Data'!CA985</f>
        <v>213</v>
      </c>
      <c r="CO985">
        <f>'Raw Data'!CB985</f>
        <v>2</v>
      </c>
      <c r="CP985">
        <f>'Raw Data'!CC985</f>
        <v>0</v>
      </c>
      <c r="CQ985" t="str">
        <f>'Raw Data'!CD985</f>
        <v>Not Urban</v>
      </c>
      <c r="CR985" t="str">
        <f>'Raw Data'!CE985</f>
        <v>Not Urban</v>
      </c>
      <c r="CS985">
        <f>'Raw Data'!CF985</f>
        <v>0</v>
      </c>
      <c r="CT985">
        <f>'Raw Data'!CG985</f>
        <v>45</v>
      </c>
      <c r="CU985">
        <f>'Raw Data'!CH985</f>
        <v>630</v>
      </c>
      <c r="CV985" t="str">
        <f>'Raw Data'!CI985</f>
        <v xml:space="preserve"> </v>
      </c>
      <c r="CW985">
        <f>'Raw Data'!CJ985</f>
        <v>0</v>
      </c>
      <c r="CX985">
        <f>'Raw Data'!CK985</f>
        <v>4.5459360000000002</v>
      </c>
      <c r="CY985">
        <f>'Raw Data'!CL985</f>
        <v>14</v>
      </c>
      <c r="CZ985" t="str">
        <f>'Raw Data'!CM985</f>
        <v>State Mainline</v>
      </c>
      <c r="DA985">
        <f>'Raw Data'!CN985</f>
        <v>630</v>
      </c>
      <c r="DB985">
        <f>'Raw Data'!CO985</f>
        <v>413370</v>
      </c>
      <c r="DC985">
        <f>'Raw Data'!CP985</f>
        <v>23</v>
      </c>
      <c r="DD985">
        <f>'Raw Data'!CQ985</f>
        <v>27.545999999999999</v>
      </c>
      <c r="DE985">
        <f>'Raw Data'!CR985</f>
        <v>413370</v>
      </c>
      <c r="DF985">
        <f>'Raw Data'!CS985</f>
        <v>0</v>
      </c>
      <c r="DG985">
        <f>'Raw Data'!CT985</f>
        <v>24002.542229999999</v>
      </c>
      <c r="DH985">
        <f>'Raw Data'!CU985</f>
        <v>100</v>
      </c>
      <c r="DI985">
        <f>'Raw Data'!CV985</f>
        <v>38091</v>
      </c>
      <c r="DJ985">
        <f>'Raw Data'!CW985</f>
        <v>0.146428</v>
      </c>
      <c r="DK985">
        <f>'Raw Data'!CX985</f>
        <v>0</v>
      </c>
      <c r="DL985">
        <f>'Raw Data'!CY985</f>
        <v>1.258E-3</v>
      </c>
      <c r="DM985">
        <f>'Raw Data'!CZ985</f>
        <v>286</v>
      </c>
      <c r="DN985" t="str">
        <f>'Raw Data'!DA985</f>
        <v>213-0141</v>
      </c>
      <c r="DO985" t="str">
        <f>'Raw Data'!DB985</f>
        <v>4R : Rural Minor Arterial</v>
      </c>
      <c r="DP985" t="str">
        <f>'Raw Data'!DC985</f>
        <v>34.744685, -84.720110</v>
      </c>
      <c r="DQ985">
        <f>'Raw Data'!DD985</f>
        <v>-84.720110000000005</v>
      </c>
      <c r="DR985">
        <f>'Raw Data'!DE985</f>
        <v>34.744684999999997</v>
      </c>
      <c r="DS985">
        <f>'Raw Data'!DF985</f>
        <v>34.744684999999997</v>
      </c>
      <c r="DT985">
        <f>'Raw Data'!DG985</f>
        <v>-84.720110000000005</v>
      </c>
      <c r="DU985">
        <f>'Raw Data'!DH985</f>
        <v>8.4329999999999995E-3</v>
      </c>
      <c r="DV985">
        <f>'Raw Data'!DI985</f>
        <v>1.258E-3</v>
      </c>
      <c r="DW985">
        <f>'Raw Data'!DJ985</f>
        <v>156</v>
      </c>
      <c r="DX985" s="11">
        <f t="shared" si="222"/>
        <v>493.33333333333331</v>
      </c>
      <c r="DY985" s="5">
        <f t="shared" si="223"/>
        <v>517.5</v>
      </c>
      <c r="DZ985" s="5">
        <f t="shared" si="216"/>
        <v>-24.166666666666686</v>
      </c>
      <c r="EA985" s="5">
        <f t="shared" si="217"/>
        <v>-4.6698872785829341E-2</v>
      </c>
      <c r="EB985" s="5">
        <f t="shared" si="218"/>
        <v>505.41666666666663</v>
      </c>
      <c r="EC985">
        <f>'Raw Data'!DK985</f>
        <v>590</v>
      </c>
      <c r="ED985">
        <f>'Raw Data'!DL985</f>
        <v>4.7</v>
      </c>
      <c r="EE985">
        <f>'Raw Data'!DM985</f>
        <v>450</v>
      </c>
      <c r="EF985">
        <f>'Raw Data'!DN985</f>
        <v>4.9000000000000004</v>
      </c>
      <c r="EG985">
        <f>'Raw Data'!DO985</f>
        <v>440</v>
      </c>
      <c r="EH985">
        <f>'Raw Data'!DP985</f>
        <v>5</v>
      </c>
      <c r="EI985">
        <f>'Raw Data'!DQ985</f>
        <v>650</v>
      </c>
      <c r="EJ985">
        <f>'Raw Data'!DR985</f>
        <v>0</v>
      </c>
      <c r="EK985">
        <f>'Raw Data'!DS985</f>
        <v>630</v>
      </c>
      <c r="EL985">
        <f>'Raw Data'!DT985</f>
        <v>15.7</v>
      </c>
      <c r="EM985">
        <f>'Raw Data'!DU985</f>
        <v>550</v>
      </c>
      <c r="EN985">
        <f>'Raw Data'!DV985</f>
        <v>15.8</v>
      </c>
      <c r="EO985">
        <f>'Raw Data'!DW985</f>
        <v>520</v>
      </c>
      <c r="EP985">
        <f>'Raw Data'!DX985</f>
        <v>15.8</v>
      </c>
      <c r="EQ985">
        <f>'Raw Data'!DY985</f>
        <v>370</v>
      </c>
      <c r="ER985">
        <f>'Raw Data'!DZ985</f>
        <v>15.9</v>
      </c>
      <c r="ES985">
        <f>'Raw Data'!EA985</f>
        <v>370</v>
      </c>
      <c r="ET985">
        <f>'Raw Data'!EB985</f>
        <v>0</v>
      </c>
      <c r="EU985">
        <f>'Raw Data'!EC985</f>
        <v>620</v>
      </c>
      <c r="EV985">
        <f>'Raw Data'!ED985</f>
        <v>0</v>
      </c>
      <c r="EW985">
        <f>'Raw Data'!EE985</f>
        <v>1.5999999999999999E-5</v>
      </c>
    </row>
    <row r="986" spans="1:153" x14ac:dyDescent="0.3">
      <c r="A986">
        <f>'Raw Data'!A986</f>
        <v>984</v>
      </c>
      <c r="B986" t="str">
        <f>'Raw Data'!B986</f>
        <v>Point</v>
      </c>
      <c r="C986">
        <f>'Raw Data'!C986</f>
        <v>596</v>
      </c>
      <c r="D986">
        <f>'Raw Data'!D986</f>
        <v>591</v>
      </c>
      <c r="E986" t="str">
        <f>'Raw Data'!E986</f>
        <v>Point</v>
      </c>
      <c r="F986">
        <f>'Raw Data'!F986</f>
        <v>6002413</v>
      </c>
      <c r="G986" t="str">
        <f>'Raw Data'!G986</f>
        <v>Gsp Post 00</v>
      </c>
      <c r="H986" s="3">
        <f>'Raw Data'!H986</f>
        <v>42690</v>
      </c>
      <c r="L986">
        <f t="shared" si="210"/>
        <v>0</v>
      </c>
      <c r="M986" s="5">
        <f t="shared" si="211"/>
        <v>42690</v>
      </c>
      <c r="N986" s="5">
        <f t="shared" si="219"/>
        <v>2016</v>
      </c>
      <c r="O986" s="5" t="str" cm="1">
        <f t="array" ref="O986">_xlfn.IFS(N986&lt;=2016,"before treatment",N986=2017,"unknown",N986&gt;2017,"after treatment")</f>
        <v>before treatment</v>
      </c>
      <c r="P986" s="5">
        <f t="shared" si="212"/>
        <v>1</v>
      </c>
      <c r="Q986" s="5">
        <f t="shared" si="213"/>
        <v>0</v>
      </c>
      <c r="R986" t="str">
        <f>'Raw Data'!I986</f>
        <v>Murray</v>
      </c>
      <c r="S986" t="str">
        <f>'Raw Data'!J986</f>
        <v>SR2</v>
      </c>
      <c r="T986" t="str">
        <f>'Raw Data'!K986</f>
        <v>(none)</v>
      </c>
      <c r="U986" t="str">
        <f>'Raw Data'!L986</f>
        <v>(B) Suspected Minor/Visible Injury</v>
      </c>
      <c r="V986">
        <f>'Raw Data'!M986</f>
        <v>0</v>
      </c>
      <c r="W986">
        <f>'Raw Data'!N986</f>
        <v>0</v>
      </c>
      <c r="X986">
        <f>'Raw Data'!O986</f>
        <v>1</v>
      </c>
      <c r="Y986" t="str">
        <f>'Raw Data'!P986</f>
        <v>Rear End</v>
      </c>
      <c r="Z986" t="str">
        <f>'Raw Data'!Q986</f>
        <v>On Roadway - Non-Intersection</v>
      </c>
      <c r="AA986" t="str">
        <f>'Raw Data'!R986</f>
        <v>["Motor Vehicle in Motion","Motor Vehicle in Motion"]</v>
      </c>
      <c r="AB986" t="str">
        <f>'Raw Data'!S986</f>
        <v>["Motor Vehicle in Motion","Over Turn"]</v>
      </c>
      <c r="AC986" t="str">
        <f>'Raw Data'!T986</f>
        <v>["Following Too Close","No Contributing Factors"]</v>
      </c>
      <c r="AD986">
        <f>'Raw Data'!U986</f>
        <v>2</v>
      </c>
      <c r="AE986" s="5" t="str">
        <f t="shared" si="220"/>
        <v>No</v>
      </c>
      <c r="AF986" t="str">
        <f>'Raw Data'!V986</f>
        <v>["Negotiating a Curve","Negotiating a Curve"]</v>
      </c>
      <c r="AG986" s="5">
        <f t="shared" si="214"/>
        <v>0</v>
      </c>
      <c r="AH986" t="str">
        <f>'Raw Data'!W986</f>
        <v>["East","North"]</v>
      </c>
      <c r="AI986" t="str">
        <f>'Raw Data'!X986</f>
        <v>Daylight</v>
      </c>
      <c r="AJ986" t="str">
        <f>'Raw Data'!Y986</f>
        <v>Dry</v>
      </c>
      <c r="AK986">
        <f>'Raw Data'!Z986</f>
        <v>0</v>
      </c>
      <c r="AL986" t="str">
        <f>'Raw Data'!AA986</f>
        <v>["None Used","None Used"]</v>
      </c>
      <c r="AM986" s="5">
        <f t="shared" si="215"/>
        <v>1</v>
      </c>
      <c r="AN986" t="str">
        <f>'Raw Data'!AB986</f>
        <v>["Motorcycle","Motorcycle"]</v>
      </c>
      <c r="AO986" t="str">
        <f>'Raw Data'!AC986</f>
        <v>2131000200I</v>
      </c>
      <c r="AP986">
        <f>'Raw Data'!AD986</f>
        <v>25.121068999999999</v>
      </c>
      <c r="AQ986">
        <f>'Raw Data'!AE986</f>
        <v>34.742511999999998</v>
      </c>
      <c r="AR986">
        <f>'Raw Data'!AF986</f>
        <v>-84.711955000000003</v>
      </c>
      <c r="AS986">
        <f>'Raw Data'!AG986</f>
        <v>156</v>
      </c>
      <c r="AT986">
        <f>'Raw Data'!AH986</f>
        <v>51</v>
      </c>
      <c r="AU986">
        <f>'Raw Data'!AI986</f>
        <v>188</v>
      </c>
      <c r="AV986" t="str">
        <f>'Raw Data'!AJ986</f>
        <v>D6_0002_00_I</v>
      </c>
      <c r="AW986">
        <f>'Raw Data'!AK986</f>
        <v>34</v>
      </c>
      <c r="AX986">
        <f>'Raw Data'!AL986</f>
        <v>38</v>
      </c>
      <c r="AY986" t="str">
        <f>'Raw Data'!AM986</f>
        <v>simple</v>
      </c>
      <c r="AZ986">
        <f>'Raw Data'!AN986</f>
        <v>404.5</v>
      </c>
      <c r="BA986">
        <f>'Raw Data'!AO986</f>
        <v>55.3</v>
      </c>
      <c r="BB986">
        <f>'Raw Data'!AP986</f>
        <v>390.3</v>
      </c>
      <c r="BC986">
        <f>'Raw Data'!AQ986</f>
        <v>-84.711961000000002</v>
      </c>
      <c r="BD986">
        <f>'Raw Data'!AR986</f>
        <v>34.742502999999999</v>
      </c>
      <c r="BE986">
        <f>'Raw Data'!AS986</f>
        <v>-84.710798999999994</v>
      </c>
      <c r="BF986">
        <f>'Raw Data'!AT986</f>
        <v>34.742882999999999</v>
      </c>
      <c r="BG986" t="str">
        <f>'Raw Data'!AU986</f>
        <v>2131000200I</v>
      </c>
      <c r="BH986">
        <f>'Raw Data'!AV986</f>
        <v>1</v>
      </c>
      <c r="BI986">
        <f>'Raw Data'!AW986</f>
        <v>213</v>
      </c>
      <c r="BJ986">
        <f>'Raw Data'!AX986</f>
        <v>2</v>
      </c>
      <c r="BK986">
        <f>'Raw Data'!AY986</f>
        <v>0</v>
      </c>
      <c r="BL986">
        <f>'Raw Data'!AZ986</f>
        <v>45</v>
      </c>
      <c r="BM986">
        <f>'Raw Data'!BA986</f>
        <v>10.220000000000001</v>
      </c>
      <c r="BN986">
        <f>'Raw Data'!BB986</f>
        <v>9.6300000000000008</v>
      </c>
      <c r="BO986">
        <f>'Raw Data'!BC986</f>
        <v>1946.5</v>
      </c>
      <c r="BP986">
        <f>'Raw Data'!BD986</f>
        <v>1961.6</v>
      </c>
      <c r="BQ986">
        <f>'Raw Data'!BE986</f>
        <v>1976.4</v>
      </c>
      <c r="BR986">
        <f>'Raw Data'!BF986</f>
        <v>45</v>
      </c>
      <c r="BS986">
        <f>'Raw Data'!BG986</f>
        <v>38.1</v>
      </c>
      <c r="BT986">
        <f>'Raw Data'!BH986</f>
        <v>6.9</v>
      </c>
      <c r="BU986">
        <f>'Raw Data'!BI986</f>
        <v>44140</v>
      </c>
      <c r="BV986" t="str">
        <f>'Raw Data'!BJ986</f>
        <v>ASV_5+</v>
      </c>
      <c r="BW986">
        <f>'Raw Data'!BK986</f>
        <v>1.258E-3</v>
      </c>
      <c r="BX986">
        <f>'Raw Data'!BL986</f>
        <v>38278</v>
      </c>
      <c r="BY986">
        <f>'Raw Data'!BM986</f>
        <v>39100</v>
      </c>
      <c r="BZ986" t="str">
        <f>'Raw Data'!BN986</f>
        <v>2131000200I</v>
      </c>
      <c r="CA986" t="str">
        <f>'Raw Data'!BO986</f>
        <v>MURRAY</v>
      </c>
      <c r="CB986">
        <f>'Raw Data'!BP986</f>
        <v>1</v>
      </c>
      <c r="CC986">
        <f>'Raw Data'!BQ986</f>
        <v>200</v>
      </c>
      <c r="CD986">
        <f>'Raw Data'!BR986</f>
        <v>6</v>
      </c>
      <c r="CE986">
        <f>'Raw Data'!BS986</f>
        <v>1</v>
      </c>
      <c r="CF986">
        <f>'Raw Data'!BT986</f>
        <v>6</v>
      </c>
      <c r="CG986">
        <f>'Raw Data'!BU986</f>
        <v>1</v>
      </c>
      <c r="CH986">
        <f>'Raw Data'!BV986</f>
        <v>1</v>
      </c>
      <c r="CI986">
        <f>'Raw Data'!BW986</f>
        <v>2</v>
      </c>
      <c r="CJ986">
        <f>'Raw Data'!BX986</f>
        <v>0</v>
      </c>
      <c r="CK986">
        <f>'Raw Data'!BY986</f>
        <v>4</v>
      </c>
      <c r="CL986" t="str">
        <f>'Raw Data'!BZ986</f>
        <v>N</v>
      </c>
      <c r="CM986">
        <f t="shared" si="221"/>
        <v>0</v>
      </c>
      <c r="CN986">
        <f>'Raw Data'!CA986</f>
        <v>213</v>
      </c>
      <c r="CO986">
        <f>'Raw Data'!CB986</f>
        <v>2</v>
      </c>
      <c r="CP986">
        <f>'Raw Data'!CC986</f>
        <v>0</v>
      </c>
      <c r="CQ986" t="str">
        <f>'Raw Data'!CD986</f>
        <v>Not Urban</v>
      </c>
      <c r="CR986" t="str">
        <f>'Raw Data'!CE986</f>
        <v>Not Urban</v>
      </c>
      <c r="CS986">
        <f>'Raw Data'!CF986</f>
        <v>0</v>
      </c>
      <c r="CT986">
        <f>'Raw Data'!CG986</f>
        <v>45</v>
      </c>
      <c r="CU986">
        <f>'Raw Data'!CH986</f>
        <v>630</v>
      </c>
      <c r="CV986" t="str">
        <f>'Raw Data'!CI986</f>
        <v xml:space="preserve"> </v>
      </c>
      <c r="CW986">
        <f>'Raw Data'!CJ986</f>
        <v>0</v>
      </c>
      <c r="CX986">
        <f>'Raw Data'!CK986</f>
        <v>4.5459360000000002</v>
      </c>
      <c r="CY986">
        <f>'Raw Data'!CL986</f>
        <v>14</v>
      </c>
      <c r="CZ986" t="str">
        <f>'Raw Data'!CM986</f>
        <v>State Mainline</v>
      </c>
      <c r="DA986">
        <f>'Raw Data'!CN986</f>
        <v>630</v>
      </c>
      <c r="DB986">
        <f>'Raw Data'!CO986</f>
        <v>413370</v>
      </c>
      <c r="DC986">
        <f>'Raw Data'!CP986</f>
        <v>23</v>
      </c>
      <c r="DD986">
        <f>'Raw Data'!CQ986</f>
        <v>27.545999999999999</v>
      </c>
      <c r="DE986">
        <f>'Raw Data'!CR986</f>
        <v>413370</v>
      </c>
      <c r="DF986">
        <f>'Raw Data'!CS986</f>
        <v>0</v>
      </c>
      <c r="DG986">
        <f>'Raw Data'!CT986</f>
        <v>24002.542229999999</v>
      </c>
      <c r="DH986">
        <f>'Raw Data'!CU986</f>
        <v>100</v>
      </c>
      <c r="DI986">
        <f>'Raw Data'!CV986</f>
        <v>38091</v>
      </c>
      <c r="DJ986">
        <f>'Raw Data'!CW986</f>
        <v>0.146428</v>
      </c>
      <c r="DK986">
        <f>'Raw Data'!CX986</f>
        <v>0</v>
      </c>
      <c r="DL986">
        <f>'Raw Data'!CY986</f>
        <v>1.258E-3</v>
      </c>
      <c r="DM986">
        <f>'Raw Data'!CZ986</f>
        <v>286</v>
      </c>
      <c r="DN986" t="str">
        <f>'Raw Data'!DA986</f>
        <v>213-0141</v>
      </c>
      <c r="DO986" t="str">
        <f>'Raw Data'!DB986</f>
        <v>4R : Rural Minor Arterial</v>
      </c>
      <c r="DP986" t="str">
        <f>'Raw Data'!DC986</f>
        <v>34.744685, -84.720110</v>
      </c>
      <c r="DQ986">
        <f>'Raw Data'!DD986</f>
        <v>-84.720110000000005</v>
      </c>
      <c r="DR986">
        <f>'Raw Data'!DE986</f>
        <v>34.744684999999997</v>
      </c>
      <c r="DS986">
        <f>'Raw Data'!DF986</f>
        <v>34.744684999999997</v>
      </c>
      <c r="DT986">
        <f>'Raw Data'!DG986</f>
        <v>-84.720110000000005</v>
      </c>
      <c r="DU986">
        <f>'Raw Data'!DH986</f>
        <v>8.4329999999999995E-3</v>
      </c>
      <c r="DV986">
        <f>'Raw Data'!DI986</f>
        <v>1.258E-3</v>
      </c>
      <c r="DW986">
        <f>'Raw Data'!DJ986</f>
        <v>156</v>
      </c>
      <c r="DX986" s="11">
        <f t="shared" si="222"/>
        <v>493.33333333333331</v>
      </c>
      <c r="DY986" s="5">
        <f t="shared" si="223"/>
        <v>517.5</v>
      </c>
      <c r="DZ986" s="5">
        <f t="shared" si="216"/>
        <v>-24.166666666666686</v>
      </c>
      <c r="EA986" s="5">
        <f t="shared" si="217"/>
        <v>-4.6698872785829341E-2</v>
      </c>
      <c r="EB986" s="5">
        <f t="shared" si="218"/>
        <v>505.41666666666663</v>
      </c>
      <c r="EC986">
        <f>'Raw Data'!DK986</f>
        <v>590</v>
      </c>
      <c r="ED986">
        <f>'Raw Data'!DL986</f>
        <v>4.7</v>
      </c>
      <c r="EE986">
        <f>'Raw Data'!DM986</f>
        <v>450</v>
      </c>
      <c r="EF986">
        <f>'Raw Data'!DN986</f>
        <v>4.9000000000000004</v>
      </c>
      <c r="EG986">
        <f>'Raw Data'!DO986</f>
        <v>440</v>
      </c>
      <c r="EH986">
        <f>'Raw Data'!DP986</f>
        <v>5</v>
      </c>
      <c r="EI986">
        <f>'Raw Data'!DQ986</f>
        <v>650</v>
      </c>
      <c r="EJ986">
        <f>'Raw Data'!DR986</f>
        <v>0</v>
      </c>
      <c r="EK986">
        <f>'Raw Data'!DS986</f>
        <v>630</v>
      </c>
      <c r="EL986">
        <f>'Raw Data'!DT986</f>
        <v>15.7</v>
      </c>
      <c r="EM986">
        <f>'Raw Data'!DU986</f>
        <v>550</v>
      </c>
      <c r="EN986">
        <f>'Raw Data'!DV986</f>
        <v>15.8</v>
      </c>
      <c r="EO986">
        <f>'Raw Data'!DW986</f>
        <v>520</v>
      </c>
      <c r="EP986">
        <f>'Raw Data'!DX986</f>
        <v>15.8</v>
      </c>
      <c r="EQ986">
        <f>'Raw Data'!DY986</f>
        <v>370</v>
      </c>
      <c r="ER986">
        <f>'Raw Data'!DZ986</f>
        <v>15.9</v>
      </c>
      <c r="ES986">
        <f>'Raw Data'!EA986</f>
        <v>370</v>
      </c>
      <c r="ET986">
        <f>'Raw Data'!EB986</f>
        <v>0</v>
      </c>
      <c r="EU986">
        <f>'Raw Data'!EC986</f>
        <v>620</v>
      </c>
      <c r="EV986">
        <f>'Raw Data'!ED986</f>
        <v>0</v>
      </c>
      <c r="EW986">
        <f>'Raw Data'!EE986</f>
        <v>0</v>
      </c>
    </row>
    <row r="987" spans="1:153" x14ac:dyDescent="0.3">
      <c r="A987">
        <f>'Raw Data'!A987</f>
        <v>985</v>
      </c>
      <c r="B987" t="str">
        <f>'Raw Data'!B987</f>
        <v>Point</v>
      </c>
      <c r="C987">
        <f>'Raw Data'!C987</f>
        <v>799</v>
      </c>
      <c r="D987">
        <f>'Raw Data'!D987</f>
        <v>442</v>
      </c>
      <c r="E987" t="str">
        <f>'Raw Data'!E987</f>
        <v>Point</v>
      </c>
      <c r="F987">
        <f>'Raw Data'!F987</f>
        <v>7788464</v>
      </c>
      <c r="G987" t="str">
        <f>'Raw Data'!G987</f>
        <v>Gsp Post 00</v>
      </c>
      <c r="H987" s="3">
        <f>'Raw Data'!H987</f>
        <v>44100</v>
      </c>
      <c r="L987">
        <f t="shared" si="210"/>
        <v>0</v>
      </c>
      <c r="M987" s="5">
        <f t="shared" si="211"/>
        <v>44100</v>
      </c>
      <c r="N987" s="5">
        <f t="shared" si="219"/>
        <v>2020</v>
      </c>
      <c r="O987" s="5" t="str" cm="1">
        <f t="array" ref="O987">_xlfn.IFS(N987&lt;=2016,"before treatment",N987=2017,"unknown",N987&gt;2017,"after treatment")</f>
        <v>after treatment</v>
      </c>
      <c r="P987" s="5">
        <f t="shared" si="212"/>
        <v>0</v>
      </c>
      <c r="Q987" s="5">
        <f t="shared" si="213"/>
        <v>1</v>
      </c>
      <c r="R987" t="str">
        <f>'Raw Data'!I987</f>
        <v>Murray</v>
      </c>
      <c r="S987" t="str">
        <f>'Raw Data'!J987</f>
        <v>SR2</v>
      </c>
      <c r="T987" t="str">
        <f>'Raw Data'!K987</f>
        <v>Fort Mountain Park Rd</v>
      </c>
      <c r="U987" t="str">
        <f>'Raw Data'!L987</f>
        <v>(A) Suspected Serious Injury</v>
      </c>
      <c r="V987">
        <f>'Raw Data'!M987</f>
        <v>0</v>
      </c>
      <c r="W987">
        <f>'Raw Data'!N987</f>
        <v>1</v>
      </c>
      <c r="X987">
        <f>'Raw Data'!O987</f>
        <v>0</v>
      </c>
      <c r="Y987" t="str">
        <f>'Raw Data'!P987</f>
        <v>Not a Collision with Motor Vehicle</v>
      </c>
      <c r="Z987" t="str">
        <f>'Raw Data'!Q987</f>
        <v>Off Roadway</v>
      </c>
      <c r="AA987" t="str">
        <f>'Raw Data'!R987</f>
        <v>Culvert</v>
      </c>
      <c r="AB987" t="str">
        <f>'Raw Data'!S987</f>
        <v>Over Turn</v>
      </c>
      <c r="AC987" t="str">
        <f>'Raw Data'!T987</f>
        <v>(None)</v>
      </c>
      <c r="AD987">
        <f>'Raw Data'!U987</f>
        <v>1</v>
      </c>
      <c r="AE987" s="5" t="str">
        <f t="shared" si="220"/>
        <v>Yes</v>
      </c>
      <c r="AF987" t="str">
        <f>'Raw Data'!V987</f>
        <v>Negotiating a Curve</v>
      </c>
      <c r="AG987" s="5">
        <f t="shared" si="214"/>
        <v>0</v>
      </c>
      <c r="AH987" t="str">
        <f>'Raw Data'!W987</f>
        <v>West</v>
      </c>
      <c r="AI987" t="str">
        <f>'Raw Data'!X987</f>
        <v>Daylight</v>
      </c>
      <c r="AJ987" t="str">
        <f>'Raw Data'!Y987</f>
        <v>Dry</v>
      </c>
      <c r="AK987">
        <f>'Raw Data'!Z987</f>
        <v>24</v>
      </c>
      <c r="AL987" t="str">
        <f>'Raw Data'!AA987</f>
        <v>Motorcycle Helmet</v>
      </c>
      <c r="AM987" s="5">
        <f t="shared" si="215"/>
        <v>1</v>
      </c>
      <c r="AN987" t="str">
        <f>'Raw Data'!AB987</f>
        <v>Motorcycle</v>
      </c>
      <c r="AO987" t="str">
        <f>'Raw Data'!AC987</f>
        <v>2131005200I</v>
      </c>
      <c r="AP987">
        <f>'Raw Data'!AD987</f>
        <v>12.123377</v>
      </c>
      <c r="AQ987">
        <f>'Raw Data'!AE987</f>
        <v>34.742724000000003</v>
      </c>
      <c r="AR987">
        <f>'Raw Data'!AF987</f>
        <v>-84.711625999999995</v>
      </c>
      <c r="AS987">
        <f>'Raw Data'!AG987</f>
        <v>156</v>
      </c>
      <c r="AT987">
        <f>'Raw Data'!AH987</f>
        <v>51</v>
      </c>
      <c r="AU987">
        <f>'Raw Data'!AI987</f>
        <v>188</v>
      </c>
      <c r="AV987" t="str">
        <f>'Raw Data'!AJ987</f>
        <v>D6_0002_00_I</v>
      </c>
      <c r="AW987">
        <f>'Raw Data'!AK987</f>
        <v>34</v>
      </c>
      <c r="AX987">
        <f>'Raw Data'!AL987</f>
        <v>38</v>
      </c>
      <c r="AY987" t="str">
        <f>'Raw Data'!AM987</f>
        <v>simple</v>
      </c>
      <c r="AZ987">
        <f>'Raw Data'!AN987</f>
        <v>404.5</v>
      </c>
      <c r="BA987">
        <f>'Raw Data'!AO987</f>
        <v>55.3</v>
      </c>
      <c r="BB987">
        <f>'Raw Data'!AP987</f>
        <v>390.3</v>
      </c>
      <c r="BC987">
        <f>'Raw Data'!AQ987</f>
        <v>-84.711961000000002</v>
      </c>
      <c r="BD987">
        <f>'Raw Data'!AR987</f>
        <v>34.742502999999999</v>
      </c>
      <c r="BE987">
        <f>'Raw Data'!AS987</f>
        <v>-84.710798999999994</v>
      </c>
      <c r="BF987">
        <f>'Raw Data'!AT987</f>
        <v>34.742882999999999</v>
      </c>
      <c r="BG987" t="str">
        <f>'Raw Data'!AU987</f>
        <v>2131000200I</v>
      </c>
      <c r="BH987">
        <f>'Raw Data'!AV987</f>
        <v>1</v>
      </c>
      <c r="BI987">
        <f>'Raw Data'!AW987</f>
        <v>213</v>
      </c>
      <c r="BJ987">
        <f>'Raw Data'!AX987</f>
        <v>2</v>
      </c>
      <c r="BK987">
        <f>'Raw Data'!AY987</f>
        <v>0</v>
      </c>
      <c r="BL987">
        <f>'Raw Data'!AZ987</f>
        <v>45</v>
      </c>
      <c r="BM987">
        <f>'Raw Data'!BA987</f>
        <v>10.220000000000001</v>
      </c>
      <c r="BN987">
        <f>'Raw Data'!BB987</f>
        <v>9.6300000000000008</v>
      </c>
      <c r="BO987">
        <f>'Raw Data'!BC987</f>
        <v>1946.5</v>
      </c>
      <c r="BP987">
        <f>'Raw Data'!BD987</f>
        <v>1961.6</v>
      </c>
      <c r="BQ987">
        <f>'Raw Data'!BE987</f>
        <v>1976.4</v>
      </c>
      <c r="BR987">
        <f>'Raw Data'!BF987</f>
        <v>45</v>
      </c>
      <c r="BS987">
        <f>'Raw Data'!BG987</f>
        <v>38.1</v>
      </c>
      <c r="BT987">
        <f>'Raw Data'!BH987</f>
        <v>6.9</v>
      </c>
      <c r="BU987">
        <f>'Raw Data'!BI987</f>
        <v>44140</v>
      </c>
      <c r="BV987" t="str">
        <f>'Raw Data'!BJ987</f>
        <v>ASV_5+</v>
      </c>
      <c r="BW987">
        <f>'Raw Data'!BK987</f>
        <v>1.258E-3</v>
      </c>
      <c r="BX987">
        <f>'Raw Data'!BL987</f>
        <v>38278</v>
      </c>
      <c r="BY987">
        <f>'Raw Data'!BM987</f>
        <v>39100</v>
      </c>
      <c r="BZ987" t="str">
        <f>'Raw Data'!BN987</f>
        <v>2131000200I</v>
      </c>
      <c r="CA987" t="str">
        <f>'Raw Data'!BO987</f>
        <v>MURRAY</v>
      </c>
      <c r="CB987">
        <f>'Raw Data'!BP987</f>
        <v>1</v>
      </c>
      <c r="CC987">
        <f>'Raw Data'!BQ987</f>
        <v>200</v>
      </c>
      <c r="CD987">
        <f>'Raw Data'!BR987</f>
        <v>6</v>
      </c>
      <c r="CE987">
        <f>'Raw Data'!BS987</f>
        <v>1</v>
      </c>
      <c r="CF987">
        <f>'Raw Data'!BT987</f>
        <v>6</v>
      </c>
      <c r="CG987">
        <f>'Raw Data'!BU987</f>
        <v>1</v>
      </c>
      <c r="CH987">
        <f>'Raw Data'!BV987</f>
        <v>1</v>
      </c>
      <c r="CI987">
        <f>'Raw Data'!BW987</f>
        <v>2</v>
      </c>
      <c r="CJ987">
        <f>'Raw Data'!BX987</f>
        <v>0</v>
      </c>
      <c r="CK987">
        <f>'Raw Data'!BY987</f>
        <v>4</v>
      </c>
      <c r="CL987" t="str">
        <f>'Raw Data'!BZ987</f>
        <v>N</v>
      </c>
      <c r="CM987">
        <f t="shared" si="221"/>
        <v>0</v>
      </c>
      <c r="CN987">
        <f>'Raw Data'!CA987</f>
        <v>213</v>
      </c>
      <c r="CO987">
        <f>'Raw Data'!CB987</f>
        <v>2</v>
      </c>
      <c r="CP987">
        <f>'Raw Data'!CC987</f>
        <v>0</v>
      </c>
      <c r="CQ987" t="str">
        <f>'Raw Data'!CD987</f>
        <v>Not Urban</v>
      </c>
      <c r="CR987" t="str">
        <f>'Raw Data'!CE987</f>
        <v>Not Urban</v>
      </c>
      <c r="CS987">
        <f>'Raw Data'!CF987</f>
        <v>0</v>
      </c>
      <c r="CT987">
        <f>'Raw Data'!CG987</f>
        <v>45</v>
      </c>
      <c r="CU987">
        <f>'Raw Data'!CH987</f>
        <v>630</v>
      </c>
      <c r="CV987" t="str">
        <f>'Raw Data'!CI987</f>
        <v xml:space="preserve"> </v>
      </c>
      <c r="CW987">
        <f>'Raw Data'!CJ987</f>
        <v>0</v>
      </c>
      <c r="CX987">
        <f>'Raw Data'!CK987</f>
        <v>4.5459360000000002</v>
      </c>
      <c r="CY987">
        <f>'Raw Data'!CL987</f>
        <v>14</v>
      </c>
      <c r="CZ987" t="str">
        <f>'Raw Data'!CM987</f>
        <v>State Mainline</v>
      </c>
      <c r="DA987">
        <f>'Raw Data'!CN987</f>
        <v>630</v>
      </c>
      <c r="DB987">
        <f>'Raw Data'!CO987</f>
        <v>413370</v>
      </c>
      <c r="DC987">
        <f>'Raw Data'!CP987</f>
        <v>23</v>
      </c>
      <c r="DD987">
        <f>'Raw Data'!CQ987</f>
        <v>27.545999999999999</v>
      </c>
      <c r="DE987">
        <f>'Raw Data'!CR987</f>
        <v>413370</v>
      </c>
      <c r="DF987">
        <f>'Raw Data'!CS987</f>
        <v>0</v>
      </c>
      <c r="DG987">
        <f>'Raw Data'!CT987</f>
        <v>24002.542229999999</v>
      </c>
      <c r="DH987">
        <f>'Raw Data'!CU987</f>
        <v>100</v>
      </c>
      <c r="DI987">
        <f>'Raw Data'!CV987</f>
        <v>38091</v>
      </c>
      <c r="DJ987">
        <f>'Raw Data'!CW987</f>
        <v>0.146428</v>
      </c>
      <c r="DK987">
        <f>'Raw Data'!CX987</f>
        <v>0</v>
      </c>
      <c r="DL987">
        <f>'Raw Data'!CY987</f>
        <v>1.258E-3</v>
      </c>
      <c r="DM987">
        <f>'Raw Data'!CZ987</f>
        <v>286</v>
      </c>
      <c r="DN987" t="str">
        <f>'Raw Data'!DA987</f>
        <v>213-0141</v>
      </c>
      <c r="DO987" t="str">
        <f>'Raw Data'!DB987</f>
        <v>4R : Rural Minor Arterial</v>
      </c>
      <c r="DP987" t="str">
        <f>'Raw Data'!DC987</f>
        <v>34.744685, -84.720110</v>
      </c>
      <c r="DQ987">
        <f>'Raw Data'!DD987</f>
        <v>-84.720110000000005</v>
      </c>
      <c r="DR987">
        <f>'Raw Data'!DE987</f>
        <v>34.744684999999997</v>
      </c>
      <c r="DS987">
        <f>'Raw Data'!DF987</f>
        <v>34.744684999999997</v>
      </c>
      <c r="DT987">
        <f>'Raw Data'!DG987</f>
        <v>-84.720110000000005</v>
      </c>
      <c r="DU987">
        <f>'Raw Data'!DH987</f>
        <v>8.4329999999999995E-3</v>
      </c>
      <c r="DV987">
        <f>'Raw Data'!DI987</f>
        <v>1.258E-3</v>
      </c>
      <c r="DW987">
        <f>'Raw Data'!DJ987</f>
        <v>156</v>
      </c>
      <c r="DX987" s="11">
        <f t="shared" si="222"/>
        <v>493.33333333333331</v>
      </c>
      <c r="DY987" s="5">
        <f t="shared" si="223"/>
        <v>517.5</v>
      </c>
      <c r="DZ987" s="5">
        <f t="shared" si="216"/>
        <v>-24.166666666666686</v>
      </c>
      <c r="EA987" s="5">
        <f t="shared" si="217"/>
        <v>-4.6698872785829341E-2</v>
      </c>
      <c r="EB987" s="5">
        <f t="shared" si="218"/>
        <v>505.41666666666663</v>
      </c>
      <c r="EC987">
        <f>'Raw Data'!DK987</f>
        <v>590</v>
      </c>
      <c r="ED987">
        <f>'Raw Data'!DL987</f>
        <v>4.7</v>
      </c>
      <c r="EE987">
        <f>'Raw Data'!DM987</f>
        <v>450</v>
      </c>
      <c r="EF987">
        <f>'Raw Data'!DN987</f>
        <v>4.9000000000000004</v>
      </c>
      <c r="EG987">
        <f>'Raw Data'!DO987</f>
        <v>440</v>
      </c>
      <c r="EH987">
        <f>'Raw Data'!DP987</f>
        <v>5</v>
      </c>
      <c r="EI987">
        <f>'Raw Data'!DQ987</f>
        <v>650</v>
      </c>
      <c r="EJ987">
        <f>'Raw Data'!DR987</f>
        <v>0</v>
      </c>
      <c r="EK987">
        <f>'Raw Data'!DS987</f>
        <v>630</v>
      </c>
      <c r="EL987">
        <f>'Raw Data'!DT987</f>
        <v>15.7</v>
      </c>
      <c r="EM987">
        <f>'Raw Data'!DU987</f>
        <v>550</v>
      </c>
      <c r="EN987">
        <f>'Raw Data'!DV987</f>
        <v>15.8</v>
      </c>
      <c r="EO987">
        <f>'Raw Data'!DW987</f>
        <v>520</v>
      </c>
      <c r="EP987">
        <f>'Raw Data'!DX987</f>
        <v>15.8</v>
      </c>
      <c r="EQ987">
        <f>'Raw Data'!DY987</f>
        <v>370</v>
      </c>
      <c r="ER987">
        <f>'Raw Data'!DZ987</f>
        <v>15.9</v>
      </c>
      <c r="ES987">
        <f>'Raw Data'!EA987</f>
        <v>370</v>
      </c>
      <c r="ET987">
        <f>'Raw Data'!EB987</f>
        <v>0</v>
      </c>
      <c r="EU987">
        <f>'Raw Data'!EC987</f>
        <v>620</v>
      </c>
      <c r="EV987">
        <f>'Raw Data'!ED987</f>
        <v>0</v>
      </c>
      <c r="EW987">
        <f>'Raw Data'!EE987</f>
        <v>9.9999999999999995E-7</v>
      </c>
    </row>
    <row r="988" spans="1:153" x14ac:dyDescent="0.3">
      <c r="A988">
        <f>'Raw Data'!A988</f>
        <v>986</v>
      </c>
      <c r="B988" t="str">
        <f>'Raw Data'!B988</f>
        <v>Point</v>
      </c>
      <c r="C988">
        <f>'Raw Data'!C988</f>
        <v>553</v>
      </c>
      <c r="D988">
        <f>'Raw Data'!D988</f>
        <v>690</v>
      </c>
      <c r="E988" t="str">
        <f>'Raw Data'!E988</f>
        <v>Point</v>
      </c>
      <c r="F988">
        <f>'Raw Data'!F988</f>
        <v>5395817</v>
      </c>
      <c r="G988" t="str">
        <f>'Raw Data'!G988</f>
        <v>Gsp Post 00</v>
      </c>
      <c r="H988" s="3">
        <f>'Raw Data'!H988</f>
        <v>42228</v>
      </c>
      <c r="L988">
        <f t="shared" si="210"/>
        <v>0</v>
      </c>
      <c r="M988" s="5">
        <f t="shared" si="211"/>
        <v>42228</v>
      </c>
      <c r="N988" s="5">
        <f t="shared" si="219"/>
        <v>2015</v>
      </c>
      <c r="O988" s="5" t="str" cm="1">
        <f t="array" ref="O988">_xlfn.IFS(N988&lt;=2016,"before treatment",N988=2017,"unknown",N988&gt;2017,"after treatment")</f>
        <v>before treatment</v>
      </c>
      <c r="P988" s="5">
        <f t="shared" si="212"/>
        <v>1</v>
      </c>
      <c r="Q988" s="5">
        <f t="shared" si="213"/>
        <v>0</v>
      </c>
      <c r="R988" t="str">
        <f>'Raw Data'!I988</f>
        <v>Murray</v>
      </c>
      <c r="S988" t="str">
        <f>'Raw Data'!J988</f>
        <v>SR2</v>
      </c>
      <c r="T988" t="str">
        <f>'Raw Data'!K988</f>
        <v>(none)</v>
      </c>
      <c r="U988" t="str">
        <f>'Raw Data'!L988</f>
        <v>(A) Suspected Serious Injury</v>
      </c>
      <c r="V988">
        <f>'Raw Data'!M988</f>
        <v>0</v>
      </c>
      <c r="W988">
        <f>'Raw Data'!N988</f>
        <v>1</v>
      </c>
      <c r="X988">
        <f>'Raw Data'!O988</f>
        <v>0</v>
      </c>
      <c r="Y988" t="str">
        <f>'Raw Data'!P988</f>
        <v>Not a Collision with Motor Vehicle</v>
      </c>
      <c r="Z988" t="str">
        <f>'Raw Data'!Q988</f>
        <v>On Shoulder</v>
      </c>
      <c r="AA988" t="str">
        <f>'Raw Data'!R988</f>
        <v>Other-Fixed Object</v>
      </c>
      <c r="AB988" t="str">
        <f>'Raw Data'!S988</f>
        <v>Tree</v>
      </c>
      <c r="AC988" t="str">
        <f>'Raw Data'!T988</f>
        <v>No Contributing Factors</v>
      </c>
      <c r="AD988">
        <f>'Raw Data'!U988</f>
        <v>1</v>
      </c>
      <c r="AE988" s="5" t="str">
        <f t="shared" si="220"/>
        <v>Yes</v>
      </c>
      <c r="AF988" t="str">
        <f>'Raw Data'!V988</f>
        <v>Negotiating a Curve</v>
      </c>
      <c r="AG988" s="5">
        <f t="shared" si="214"/>
        <v>0</v>
      </c>
      <c r="AH988" t="str">
        <f>'Raw Data'!W988</f>
        <v>West</v>
      </c>
      <c r="AI988" t="str">
        <f>'Raw Data'!X988</f>
        <v>Daylight</v>
      </c>
      <c r="AJ988" t="str">
        <f>'Raw Data'!Y988</f>
        <v>Dry</v>
      </c>
      <c r="AK988">
        <f>'Raw Data'!Z988</f>
        <v>55</v>
      </c>
      <c r="AL988" t="str">
        <f>'Raw Data'!AA988</f>
        <v>None Used</v>
      </c>
      <c r="AM988" s="5">
        <f t="shared" si="215"/>
        <v>0</v>
      </c>
      <c r="AN988" t="str">
        <f>'Raw Data'!AB988</f>
        <v>Passenger Car</v>
      </c>
      <c r="AO988" t="str">
        <f>'Raw Data'!AC988</f>
        <v>2131000200I</v>
      </c>
      <c r="AP988">
        <f>'Raw Data'!AD988</f>
        <v>25.440999999999999</v>
      </c>
      <c r="AQ988">
        <f>'Raw Data'!AE988</f>
        <v>34.744098999999999</v>
      </c>
      <c r="AR988">
        <f>'Raw Data'!AF988</f>
        <v>-84.707023000000007</v>
      </c>
      <c r="AS988">
        <f>'Raw Data'!AG988</f>
        <v>159</v>
      </c>
      <c r="AT988">
        <f>'Raw Data'!AH988</f>
        <v>54</v>
      </c>
      <c r="AU988">
        <f>'Raw Data'!AI988</f>
        <v>191</v>
      </c>
      <c r="AV988" t="str">
        <f>'Raw Data'!AJ988</f>
        <v>D6_0002_00_I</v>
      </c>
      <c r="AW988">
        <f>'Raw Data'!AK988</f>
        <v>37</v>
      </c>
      <c r="AX988">
        <f>'Raw Data'!AL988</f>
        <v>41</v>
      </c>
      <c r="AY988" t="str">
        <f>'Raw Data'!AM988</f>
        <v>simple</v>
      </c>
      <c r="AZ988">
        <f>'Raw Data'!AN988</f>
        <v>297.5</v>
      </c>
      <c r="BA988">
        <f>'Raw Data'!AO988</f>
        <v>127.2</v>
      </c>
      <c r="BB988">
        <f>'Raw Data'!AP988</f>
        <v>659</v>
      </c>
      <c r="BC988">
        <f>'Raw Data'!AQ988</f>
        <v>-84.708292</v>
      </c>
      <c r="BD988">
        <f>'Raw Data'!AR988</f>
        <v>34.743543000000003</v>
      </c>
      <c r="BE988">
        <f>'Raw Data'!AS988</f>
        <v>-84.707018000000005</v>
      </c>
      <c r="BF988">
        <f>'Raw Data'!AT988</f>
        <v>34.744582000000001</v>
      </c>
      <c r="BG988" t="str">
        <f>'Raw Data'!AU988</f>
        <v>2131000200I</v>
      </c>
      <c r="BH988">
        <f>'Raw Data'!AV988</f>
        <v>1</v>
      </c>
      <c r="BI988">
        <f>'Raw Data'!AW988</f>
        <v>213</v>
      </c>
      <c r="BJ988">
        <f>'Raw Data'!AX988</f>
        <v>2</v>
      </c>
      <c r="BK988">
        <f>'Raw Data'!AY988</f>
        <v>0</v>
      </c>
      <c r="BL988">
        <f>'Raw Data'!AZ988</f>
        <v>45</v>
      </c>
      <c r="BM988">
        <f>'Raw Data'!BA988</f>
        <v>21.69</v>
      </c>
      <c r="BN988">
        <f>'Raw Data'!BB988</f>
        <v>21.23</v>
      </c>
      <c r="BO988">
        <f>'Raw Data'!BC988</f>
        <v>2091.5</v>
      </c>
      <c r="BP988">
        <f>'Raw Data'!BD988</f>
        <v>2064.6</v>
      </c>
      <c r="BQ988">
        <f>'Raw Data'!BE988</f>
        <v>2038.1</v>
      </c>
      <c r="BR988">
        <f>'Raw Data'!BF988</f>
        <v>45</v>
      </c>
      <c r="BS988">
        <f>'Raw Data'!BG988</f>
        <v>35.1</v>
      </c>
      <c r="BT988">
        <f>'Raw Data'!BH988</f>
        <v>9.9</v>
      </c>
      <c r="BU988">
        <f>'Raw Data'!BI988</f>
        <v>44140</v>
      </c>
      <c r="BV988" t="str">
        <f>'Raw Data'!BJ988</f>
        <v>ASV_5+</v>
      </c>
      <c r="BW988">
        <f>'Raw Data'!BK988</f>
        <v>2.0070000000000001E-3</v>
      </c>
      <c r="BX988">
        <f>'Raw Data'!BL988</f>
        <v>38278</v>
      </c>
      <c r="BY988">
        <f>'Raw Data'!BM988</f>
        <v>39100</v>
      </c>
      <c r="BZ988" t="str">
        <f>'Raw Data'!BN988</f>
        <v>2131000200I</v>
      </c>
      <c r="CA988" t="str">
        <f>'Raw Data'!BO988</f>
        <v>MURRAY</v>
      </c>
      <c r="CB988">
        <f>'Raw Data'!BP988</f>
        <v>1</v>
      </c>
      <c r="CC988">
        <f>'Raw Data'!BQ988</f>
        <v>200</v>
      </c>
      <c r="CD988">
        <f>'Raw Data'!BR988</f>
        <v>6</v>
      </c>
      <c r="CE988">
        <f>'Raw Data'!BS988</f>
        <v>1</v>
      </c>
      <c r="CF988">
        <f>'Raw Data'!BT988</f>
        <v>6</v>
      </c>
      <c r="CG988">
        <f>'Raw Data'!BU988</f>
        <v>1</v>
      </c>
      <c r="CH988">
        <f>'Raw Data'!BV988</f>
        <v>1</v>
      </c>
      <c r="CI988">
        <f>'Raw Data'!BW988</f>
        <v>2</v>
      </c>
      <c r="CJ988">
        <f>'Raw Data'!BX988</f>
        <v>0</v>
      </c>
      <c r="CK988">
        <f>'Raw Data'!BY988</f>
        <v>4</v>
      </c>
      <c r="CL988" t="str">
        <f>'Raw Data'!BZ988</f>
        <v>N</v>
      </c>
      <c r="CM988">
        <f t="shared" si="221"/>
        <v>0</v>
      </c>
      <c r="CN988">
        <f>'Raw Data'!CA988</f>
        <v>213</v>
      </c>
      <c r="CO988">
        <f>'Raw Data'!CB988</f>
        <v>2</v>
      </c>
      <c r="CP988">
        <f>'Raw Data'!CC988</f>
        <v>0</v>
      </c>
      <c r="CQ988" t="str">
        <f>'Raw Data'!CD988</f>
        <v>Not Urban</v>
      </c>
      <c r="CR988" t="str">
        <f>'Raw Data'!CE988</f>
        <v>Not Urban</v>
      </c>
      <c r="CS988">
        <f>'Raw Data'!CF988</f>
        <v>0</v>
      </c>
      <c r="CT988">
        <f>'Raw Data'!CG988</f>
        <v>45</v>
      </c>
      <c r="CU988">
        <f>'Raw Data'!CH988</f>
        <v>630</v>
      </c>
      <c r="CV988" t="str">
        <f>'Raw Data'!CI988</f>
        <v xml:space="preserve"> </v>
      </c>
      <c r="CW988">
        <f>'Raw Data'!CJ988</f>
        <v>0</v>
      </c>
      <c r="CX988">
        <f>'Raw Data'!CK988</f>
        <v>4.5459360000000002</v>
      </c>
      <c r="CY988">
        <f>'Raw Data'!CL988</f>
        <v>14</v>
      </c>
      <c r="CZ988" t="str">
        <f>'Raw Data'!CM988</f>
        <v>State Mainline</v>
      </c>
      <c r="DA988">
        <f>'Raw Data'!CN988</f>
        <v>630</v>
      </c>
      <c r="DB988">
        <f>'Raw Data'!CO988</f>
        <v>413370</v>
      </c>
      <c r="DC988">
        <f>'Raw Data'!CP988</f>
        <v>23</v>
      </c>
      <c r="DD988">
        <f>'Raw Data'!CQ988</f>
        <v>27.545999999999999</v>
      </c>
      <c r="DE988">
        <f>'Raw Data'!CR988</f>
        <v>413370</v>
      </c>
      <c r="DF988">
        <f>'Raw Data'!CS988</f>
        <v>0</v>
      </c>
      <c r="DG988">
        <f>'Raw Data'!CT988</f>
        <v>24002.542229999999</v>
      </c>
      <c r="DH988">
        <f>'Raw Data'!CU988</f>
        <v>100</v>
      </c>
      <c r="DI988">
        <f>'Raw Data'!CV988</f>
        <v>38091</v>
      </c>
      <c r="DJ988">
        <f>'Raw Data'!CW988</f>
        <v>0.146428</v>
      </c>
      <c r="DK988">
        <f>'Raw Data'!CX988</f>
        <v>0</v>
      </c>
      <c r="DL988">
        <f>'Raw Data'!CY988</f>
        <v>2.0070000000000001E-3</v>
      </c>
      <c r="DM988">
        <f>'Raw Data'!CZ988</f>
        <v>286</v>
      </c>
      <c r="DN988" t="str">
        <f>'Raw Data'!DA988</f>
        <v>213-0141</v>
      </c>
      <c r="DO988" t="str">
        <f>'Raw Data'!DB988</f>
        <v>4R : Rural Minor Arterial</v>
      </c>
      <c r="DP988" t="str">
        <f>'Raw Data'!DC988</f>
        <v>34.744685, -84.720110</v>
      </c>
      <c r="DQ988">
        <f>'Raw Data'!DD988</f>
        <v>-84.720110000000005</v>
      </c>
      <c r="DR988">
        <f>'Raw Data'!DE988</f>
        <v>34.744684999999997</v>
      </c>
      <c r="DS988">
        <f>'Raw Data'!DF988</f>
        <v>34.744684999999997</v>
      </c>
      <c r="DT988">
        <f>'Raw Data'!DG988</f>
        <v>-84.720110000000005</v>
      </c>
      <c r="DU988">
        <f>'Raw Data'!DH988</f>
        <v>1.187E-2</v>
      </c>
      <c r="DV988">
        <f>'Raw Data'!DI988</f>
        <v>2.0070000000000001E-3</v>
      </c>
      <c r="DW988">
        <f>'Raw Data'!DJ988</f>
        <v>159</v>
      </c>
      <c r="DX988" s="11">
        <f t="shared" si="222"/>
        <v>493.33333333333331</v>
      </c>
      <c r="DY988" s="5">
        <f t="shared" si="223"/>
        <v>517.5</v>
      </c>
      <c r="DZ988" s="5">
        <f t="shared" si="216"/>
        <v>-24.166666666666686</v>
      </c>
      <c r="EA988" s="5">
        <f t="shared" si="217"/>
        <v>-4.6698872785829341E-2</v>
      </c>
      <c r="EB988" s="5">
        <f t="shared" si="218"/>
        <v>505.41666666666663</v>
      </c>
      <c r="EC988">
        <f>'Raw Data'!DK988</f>
        <v>590</v>
      </c>
      <c r="ED988">
        <f>'Raw Data'!DL988</f>
        <v>4.7</v>
      </c>
      <c r="EE988">
        <f>'Raw Data'!DM988</f>
        <v>450</v>
      </c>
      <c r="EF988">
        <f>'Raw Data'!DN988</f>
        <v>4.9000000000000004</v>
      </c>
      <c r="EG988">
        <f>'Raw Data'!DO988</f>
        <v>440</v>
      </c>
      <c r="EH988">
        <f>'Raw Data'!DP988</f>
        <v>5</v>
      </c>
      <c r="EI988">
        <f>'Raw Data'!DQ988</f>
        <v>650</v>
      </c>
      <c r="EJ988">
        <f>'Raw Data'!DR988</f>
        <v>0</v>
      </c>
      <c r="EK988">
        <f>'Raw Data'!DS988</f>
        <v>630</v>
      </c>
      <c r="EL988">
        <f>'Raw Data'!DT988</f>
        <v>15.7</v>
      </c>
      <c r="EM988">
        <f>'Raw Data'!DU988</f>
        <v>550</v>
      </c>
      <c r="EN988">
        <f>'Raw Data'!DV988</f>
        <v>15.8</v>
      </c>
      <c r="EO988">
        <f>'Raw Data'!DW988</f>
        <v>520</v>
      </c>
      <c r="EP988">
        <f>'Raw Data'!DX988</f>
        <v>15.8</v>
      </c>
      <c r="EQ988">
        <f>'Raw Data'!DY988</f>
        <v>370</v>
      </c>
      <c r="ER988">
        <f>'Raw Data'!DZ988</f>
        <v>15.9</v>
      </c>
      <c r="ES988">
        <f>'Raw Data'!EA988</f>
        <v>370</v>
      </c>
      <c r="ET988">
        <f>'Raw Data'!EB988</f>
        <v>0</v>
      </c>
      <c r="EU988">
        <f>'Raw Data'!EC988</f>
        <v>620</v>
      </c>
      <c r="EV988">
        <f>'Raw Data'!ED988</f>
        <v>0</v>
      </c>
      <c r="EW988">
        <f>'Raw Data'!EE988</f>
        <v>0</v>
      </c>
    </row>
    <row r="989" spans="1:153" x14ac:dyDescent="0.3">
      <c r="A989">
        <f>'Raw Data'!A989</f>
        <v>987</v>
      </c>
      <c r="B989" t="str">
        <f>'Raw Data'!B989</f>
        <v>Point</v>
      </c>
      <c r="C989">
        <f>'Raw Data'!C989</f>
        <v>332</v>
      </c>
      <c r="D989">
        <f>'Raw Data'!D989</f>
        <v>772</v>
      </c>
      <c r="E989" t="str">
        <f>'Raw Data'!E989</f>
        <v>Point</v>
      </c>
      <c r="F989">
        <f>'Raw Data'!F989</f>
        <v>4834936</v>
      </c>
      <c r="G989" t="str">
        <f>'Raw Data'!G989</f>
        <v>Gsp Post 00</v>
      </c>
      <c r="H989" s="3">
        <f>'Raw Data'!H989</f>
        <v>41760</v>
      </c>
      <c r="L989">
        <f t="shared" si="210"/>
        <v>0</v>
      </c>
      <c r="M989" s="5">
        <f t="shared" si="211"/>
        <v>41760</v>
      </c>
      <c r="N989" s="5">
        <f t="shared" si="219"/>
        <v>2014</v>
      </c>
      <c r="O989" s="5" t="str" cm="1">
        <f t="array" ref="O989">_xlfn.IFS(N989&lt;=2016,"before treatment",N989=2017,"unknown",N989&gt;2017,"after treatment")</f>
        <v>before treatment</v>
      </c>
      <c r="P989" s="5">
        <f t="shared" si="212"/>
        <v>1</v>
      </c>
      <c r="Q989" s="5">
        <f t="shared" si="213"/>
        <v>0</v>
      </c>
      <c r="R989" t="str">
        <f>'Raw Data'!I989</f>
        <v>Murray</v>
      </c>
      <c r="S989" t="str">
        <f>'Raw Data'!J989</f>
        <v>SR2</v>
      </c>
      <c r="T989" t="str">
        <f>'Raw Data'!K989</f>
        <v>(none)</v>
      </c>
      <c r="U989" t="str">
        <f>'Raw Data'!L989</f>
        <v>(C) Possible Injury / Complaint</v>
      </c>
      <c r="V989">
        <f>'Raw Data'!M989</f>
        <v>0</v>
      </c>
      <c r="W989">
        <f>'Raw Data'!N989</f>
        <v>0</v>
      </c>
      <c r="X989">
        <f>'Raw Data'!O989</f>
        <v>0</v>
      </c>
      <c r="Y989" t="str">
        <f>'Raw Data'!P989</f>
        <v>Not a Collision with Motor Vehicle</v>
      </c>
      <c r="Z989" t="str">
        <f>'Raw Data'!Q989</f>
        <v>On Shoulder</v>
      </c>
      <c r="AA989" t="str">
        <f>'Raw Data'!R989</f>
        <v>Other-Fixed Object</v>
      </c>
      <c r="AB989" t="str">
        <f>'Raw Data'!S989</f>
        <v>Guard Rail Fence</v>
      </c>
      <c r="AC989" t="str">
        <f>'Raw Data'!T989</f>
        <v>Too Fast for Conditions</v>
      </c>
      <c r="AD989">
        <f>'Raw Data'!U989</f>
        <v>1</v>
      </c>
      <c r="AE989" s="5" t="str">
        <f t="shared" si="220"/>
        <v>Yes</v>
      </c>
      <c r="AF989" t="str">
        <f>'Raw Data'!V989</f>
        <v>Negotiating a Curve</v>
      </c>
      <c r="AG989" s="5">
        <f t="shared" si="214"/>
        <v>0</v>
      </c>
      <c r="AH989" t="str">
        <f>'Raw Data'!W989</f>
        <v>East</v>
      </c>
      <c r="AI989" t="str">
        <f>'Raw Data'!X989</f>
        <v>Daylight</v>
      </c>
      <c r="AJ989" t="str">
        <f>'Raw Data'!Y989</f>
        <v>Dry</v>
      </c>
      <c r="AK989">
        <f>'Raw Data'!Z989</f>
        <v>20</v>
      </c>
      <c r="AL989" t="str">
        <f>'Raw Data'!AA989</f>
        <v>None Used</v>
      </c>
      <c r="AM989" s="5">
        <f t="shared" si="215"/>
        <v>1</v>
      </c>
      <c r="AN989" t="str">
        <f>'Raw Data'!AB989</f>
        <v>Motorcycle</v>
      </c>
      <c r="AO989" t="str">
        <f>'Raw Data'!AC989</f>
        <v>2131000200I</v>
      </c>
      <c r="AP989">
        <f>'Raw Data'!AD989</f>
        <v>12.741</v>
      </c>
      <c r="AQ989">
        <f>'Raw Data'!AE989</f>
        <v>34.748522999999999</v>
      </c>
      <c r="AR989">
        <f>'Raw Data'!AF989</f>
        <v>-84.706129000000004</v>
      </c>
      <c r="AS989">
        <f>'Raw Data'!AG989</f>
        <v>162</v>
      </c>
      <c r="AT989">
        <f>'Raw Data'!AH989</f>
        <v>57</v>
      </c>
      <c r="AU989">
        <f>'Raw Data'!AI989</f>
        <v>194</v>
      </c>
      <c r="AV989" t="str">
        <f>'Raw Data'!AJ989</f>
        <v>D6_0002_00_I</v>
      </c>
      <c r="AW989">
        <f>'Raw Data'!AK989</f>
        <v>40</v>
      </c>
      <c r="AX989">
        <f>'Raw Data'!AL989</f>
        <v>44</v>
      </c>
      <c r="AY989" t="str">
        <f>'Raw Data'!AM989</f>
        <v>simple</v>
      </c>
      <c r="AZ989">
        <f>'Raw Data'!AN989</f>
        <v>344.9</v>
      </c>
      <c r="BA989">
        <f>'Raw Data'!AO989</f>
        <v>82.3</v>
      </c>
      <c r="BB989">
        <f>'Raw Data'!AP989</f>
        <v>495.5</v>
      </c>
      <c r="BC989">
        <f>'Raw Data'!AQ989</f>
        <v>-84.706508999999997</v>
      </c>
      <c r="BD989">
        <f>'Raw Data'!AR989</f>
        <v>34.747539000000003</v>
      </c>
      <c r="BE989">
        <f>'Raw Data'!AS989</f>
        <v>-84.705853000000005</v>
      </c>
      <c r="BF989">
        <f>'Raw Data'!AT989</f>
        <v>34.748676000000003</v>
      </c>
      <c r="BG989" t="str">
        <f>'Raw Data'!AU989</f>
        <v>2131000200I</v>
      </c>
      <c r="BH989">
        <f>'Raw Data'!AV989</f>
        <v>1</v>
      </c>
      <c r="BI989">
        <f>'Raw Data'!AW989</f>
        <v>213</v>
      </c>
      <c r="BJ989">
        <f>'Raw Data'!AX989</f>
        <v>2</v>
      </c>
      <c r="BK989">
        <f>'Raw Data'!AY989</f>
        <v>0</v>
      </c>
      <c r="BL989">
        <f>'Raw Data'!AZ989</f>
        <v>45</v>
      </c>
      <c r="BM989">
        <f>'Raw Data'!BA989</f>
        <v>10.95</v>
      </c>
      <c r="BN989">
        <f>'Raw Data'!BB989</f>
        <v>10.220000000000001</v>
      </c>
      <c r="BO989">
        <f>'Raw Data'!BC989</f>
        <v>2152.9</v>
      </c>
      <c r="BP989">
        <f>'Raw Data'!BD989</f>
        <v>2171.6</v>
      </c>
      <c r="BQ989">
        <f>'Raw Data'!BE989</f>
        <v>2184.6999999999998</v>
      </c>
      <c r="BR989">
        <f>'Raw Data'!BF989</f>
        <v>45</v>
      </c>
      <c r="BS989">
        <f>'Raw Data'!BG989</f>
        <v>41.4</v>
      </c>
      <c r="BT989">
        <f>'Raw Data'!BH989</f>
        <v>3.6</v>
      </c>
      <c r="BU989">
        <f>'Raw Data'!BI989</f>
        <v>44140</v>
      </c>
      <c r="BV989" t="str">
        <f>'Raw Data'!BJ989</f>
        <v>ASV_15+</v>
      </c>
      <c r="BW989">
        <f>'Raw Data'!BK989</f>
        <v>1.4430000000000001E-3</v>
      </c>
      <c r="BX989">
        <f>'Raw Data'!BL989</f>
        <v>38278</v>
      </c>
      <c r="BY989">
        <f>'Raw Data'!BM989</f>
        <v>39100</v>
      </c>
      <c r="BZ989" t="str">
        <f>'Raw Data'!BN989</f>
        <v>2131000200I</v>
      </c>
      <c r="CA989" t="str">
        <f>'Raw Data'!BO989</f>
        <v>MURRAY</v>
      </c>
      <c r="CB989">
        <f>'Raw Data'!BP989</f>
        <v>1</v>
      </c>
      <c r="CC989">
        <f>'Raw Data'!BQ989</f>
        <v>200</v>
      </c>
      <c r="CD989">
        <f>'Raw Data'!BR989</f>
        <v>6</v>
      </c>
      <c r="CE989">
        <f>'Raw Data'!BS989</f>
        <v>1</v>
      </c>
      <c r="CF989">
        <f>'Raw Data'!BT989</f>
        <v>6</v>
      </c>
      <c r="CG989">
        <f>'Raw Data'!BU989</f>
        <v>1</v>
      </c>
      <c r="CH989">
        <f>'Raw Data'!BV989</f>
        <v>1</v>
      </c>
      <c r="CI989">
        <f>'Raw Data'!BW989</f>
        <v>2</v>
      </c>
      <c r="CJ989">
        <f>'Raw Data'!BX989</f>
        <v>0</v>
      </c>
      <c r="CK989">
        <f>'Raw Data'!BY989</f>
        <v>4</v>
      </c>
      <c r="CL989" t="str">
        <f>'Raw Data'!BZ989</f>
        <v>N</v>
      </c>
      <c r="CM989">
        <f t="shared" si="221"/>
        <v>0</v>
      </c>
      <c r="CN989">
        <f>'Raw Data'!CA989</f>
        <v>213</v>
      </c>
      <c r="CO989">
        <f>'Raw Data'!CB989</f>
        <v>2</v>
      </c>
      <c r="CP989">
        <f>'Raw Data'!CC989</f>
        <v>0</v>
      </c>
      <c r="CQ989" t="str">
        <f>'Raw Data'!CD989</f>
        <v>Not Urban</v>
      </c>
      <c r="CR989" t="str">
        <f>'Raw Data'!CE989</f>
        <v>Not Urban</v>
      </c>
      <c r="CS989">
        <f>'Raw Data'!CF989</f>
        <v>0</v>
      </c>
      <c r="CT989">
        <f>'Raw Data'!CG989</f>
        <v>45</v>
      </c>
      <c r="CU989">
        <f>'Raw Data'!CH989</f>
        <v>630</v>
      </c>
      <c r="CV989" t="str">
        <f>'Raw Data'!CI989</f>
        <v xml:space="preserve"> </v>
      </c>
      <c r="CW989">
        <f>'Raw Data'!CJ989</f>
        <v>0</v>
      </c>
      <c r="CX989">
        <f>'Raw Data'!CK989</f>
        <v>4.5459360000000002</v>
      </c>
      <c r="CY989">
        <f>'Raw Data'!CL989</f>
        <v>14</v>
      </c>
      <c r="CZ989" t="str">
        <f>'Raw Data'!CM989</f>
        <v>State Mainline</v>
      </c>
      <c r="DA989">
        <f>'Raw Data'!CN989</f>
        <v>630</v>
      </c>
      <c r="DB989">
        <f>'Raw Data'!CO989</f>
        <v>413370</v>
      </c>
      <c r="DC989">
        <f>'Raw Data'!CP989</f>
        <v>23</v>
      </c>
      <c r="DD989">
        <f>'Raw Data'!CQ989</f>
        <v>27.545999999999999</v>
      </c>
      <c r="DE989">
        <f>'Raw Data'!CR989</f>
        <v>413370</v>
      </c>
      <c r="DF989">
        <f>'Raw Data'!CS989</f>
        <v>0</v>
      </c>
      <c r="DG989">
        <f>'Raw Data'!CT989</f>
        <v>24002.542229999999</v>
      </c>
      <c r="DH989">
        <f>'Raw Data'!CU989</f>
        <v>100</v>
      </c>
      <c r="DI989">
        <f>'Raw Data'!CV989</f>
        <v>38091</v>
      </c>
      <c r="DJ989">
        <f>'Raw Data'!CW989</f>
        <v>0.146428</v>
      </c>
      <c r="DK989">
        <f>'Raw Data'!CX989</f>
        <v>0</v>
      </c>
      <c r="DL989">
        <f>'Raw Data'!CY989</f>
        <v>1.4430000000000001E-3</v>
      </c>
      <c r="DM989">
        <f>'Raw Data'!CZ989</f>
        <v>286</v>
      </c>
      <c r="DN989" t="str">
        <f>'Raw Data'!DA989</f>
        <v>213-0141</v>
      </c>
      <c r="DO989" t="str">
        <f>'Raw Data'!DB989</f>
        <v>4R : Rural Minor Arterial</v>
      </c>
      <c r="DP989" t="str">
        <f>'Raw Data'!DC989</f>
        <v>34.744685, -84.720110</v>
      </c>
      <c r="DQ989">
        <f>'Raw Data'!DD989</f>
        <v>-84.720110000000005</v>
      </c>
      <c r="DR989">
        <f>'Raw Data'!DE989</f>
        <v>34.744684999999997</v>
      </c>
      <c r="DS989">
        <f>'Raw Data'!DF989</f>
        <v>34.744684999999997</v>
      </c>
      <c r="DT989">
        <f>'Raw Data'!DG989</f>
        <v>-84.720110000000005</v>
      </c>
      <c r="DU989">
        <f>'Raw Data'!DH989</f>
        <v>1.3894999999999999E-2</v>
      </c>
      <c r="DV989">
        <f>'Raw Data'!DI989</f>
        <v>1.4430000000000001E-3</v>
      </c>
      <c r="DW989">
        <f>'Raw Data'!DJ989</f>
        <v>162</v>
      </c>
      <c r="DX989" s="11">
        <f t="shared" si="222"/>
        <v>493.33333333333331</v>
      </c>
      <c r="DY989" s="5">
        <f t="shared" si="223"/>
        <v>517.5</v>
      </c>
      <c r="DZ989" s="5">
        <f t="shared" si="216"/>
        <v>-24.166666666666686</v>
      </c>
      <c r="EA989" s="5">
        <f t="shared" si="217"/>
        <v>-4.6698872785829341E-2</v>
      </c>
      <c r="EB989" s="5">
        <f t="shared" si="218"/>
        <v>505.41666666666663</v>
      </c>
      <c r="EC989">
        <f>'Raw Data'!DK989</f>
        <v>590</v>
      </c>
      <c r="ED989">
        <f>'Raw Data'!DL989</f>
        <v>4.7</v>
      </c>
      <c r="EE989">
        <f>'Raw Data'!DM989</f>
        <v>450</v>
      </c>
      <c r="EF989">
        <f>'Raw Data'!DN989</f>
        <v>4.9000000000000004</v>
      </c>
      <c r="EG989">
        <f>'Raw Data'!DO989</f>
        <v>440</v>
      </c>
      <c r="EH989">
        <f>'Raw Data'!DP989</f>
        <v>5</v>
      </c>
      <c r="EI989">
        <f>'Raw Data'!DQ989</f>
        <v>650</v>
      </c>
      <c r="EJ989">
        <f>'Raw Data'!DR989</f>
        <v>0</v>
      </c>
      <c r="EK989">
        <f>'Raw Data'!DS989</f>
        <v>630</v>
      </c>
      <c r="EL989">
        <f>'Raw Data'!DT989</f>
        <v>15.7</v>
      </c>
      <c r="EM989">
        <f>'Raw Data'!DU989</f>
        <v>550</v>
      </c>
      <c r="EN989">
        <f>'Raw Data'!DV989</f>
        <v>15.8</v>
      </c>
      <c r="EO989">
        <f>'Raw Data'!DW989</f>
        <v>520</v>
      </c>
      <c r="EP989">
        <f>'Raw Data'!DX989</f>
        <v>15.8</v>
      </c>
      <c r="EQ989">
        <f>'Raw Data'!DY989</f>
        <v>370</v>
      </c>
      <c r="ER989">
        <f>'Raw Data'!DZ989</f>
        <v>15.9</v>
      </c>
      <c r="ES989">
        <f>'Raw Data'!EA989</f>
        <v>370</v>
      </c>
      <c r="ET989">
        <f>'Raw Data'!EB989</f>
        <v>0</v>
      </c>
      <c r="EU989">
        <f>'Raw Data'!EC989</f>
        <v>620</v>
      </c>
      <c r="EV989">
        <f>'Raw Data'!ED989</f>
        <v>0</v>
      </c>
      <c r="EW989">
        <f>'Raw Data'!EE989</f>
        <v>0</v>
      </c>
    </row>
    <row r="990" spans="1:153" x14ac:dyDescent="0.3">
      <c r="A990">
        <f>'Raw Data'!A990</f>
        <v>988</v>
      </c>
      <c r="B990" t="str">
        <f>'Raw Data'!B990</f>
        <v>Point</v>
      </c>
      <c r="C990">
        <f>'Raw Data'!C990</f>
        <v>340</v>
      </c>
      <c r="D990">
        <f>'Raw Data'!D990</f>
        <v>767</v>
      </c>
      <c r="E990" t="str">
        <f>'Raw Data'!E990</f>
        <v>Point</v>
      </c>
      <c r="F990">
        <f>'Raw Data'!F990</f>
        <v>4858632</v>
      </c>
      <c r="G990" t="str">
        <f>'Raw Data'!G990</f>
        <v>Gsp Post 00</v>
      </c>
      <c r="H990" s="3">
        <f>'Raw Data'!H990</f>
        <v>41784</v>
      </c>
      <c r="L990">
        <f t="shared" si="210"/>
        <v>0</v>
      </c>
      <c r="M990" s="5">
        <f t="shared" si="211"/>
        <v>41784</v>
      </c>
      <c r="N990" s="5">
        <f t="shared" si="219"/>
        <v>2014</v>
      </c>
      <c r="O990" s="5" t="str" cm="1">
        <f t="array" ref="O990">_xlfn.IFS(N990&lt;=2016,"before treatment",N990=2017,"unknown",N990&gt;2017,"after treatment")</f>
        <v>before treatment</v>
      </c>
      <c r="P990" s="5">
        <f t="shared" si="212"/>
        <v>1</v>
      </c>
      <c r="Q990" s="5">
        <f t="shared" si="213"/>
        <v>0</v>
      </c>
      <c r="R990" t="str">
        <f>'Raw Data'!I990</f>
        <v>Murray</v>
      </c>
      <c r="S990" t="str">
        <f>'Raw Data'!J990</f>
        <v>SR2</v>
      </c>
      <c r="T990" t="str">
        <f>'Raw Data'!K990</f>
        <v>(none)</v>
      </c>
      <c r="U990" t="str">
        <f>'Raw Data'!L990</f>
        <v>(C) Possible Injury / Complaint</v>
      </c>
      <c r="V990">
        <f>'Raw Data'!M990</f>
        <v>0</v>
      </c>
      <c r="W990">
        <f>'Raw Data'!N990</f>
        <v>0</v>
      </c>
      <c r="X990">
        <f>'Raw Data'!O990</f>
        <v>0</v>
      </c>
      <c r="Y990" t="str">
        <f>'Raw Data'!P990</f>
        <v>Not a Collision with Motor Vehicle</v>
      </c>
      <c r="Z990" t="str">
        <f>'Raw Data'!Q990</f>
        <v>On Shoulder</v>
      </c>
      <c r="AA990" t="str">
        <f>'Raw Data'!R990</f>
        <v>Other-Fixed Object</v>
      </c>
      <c r="AB990" t="str">
        <f>'Raw Data'!S990</f>
        <v>Over Turn</v>
      </c>
      <c r="AC990" t="str">
        <f>'Raw Data'!T990</f>
        <v>Changed Lanes Improperly</v>
      </c>
      <c r="AD990">
        <f>'Raw Data'!U990</f>
        <v>1</v>
      </c>
      <c r="AE990" s="5" t="str">
        <f t="shared" si="220"/>
        <v>Yes</v>
      </c>
      <c r="AF990" t="str">
        <f>'Raw Data'!V990</f>
        <v>Negotiating a Curve</v>
      </c>
      <c r="AG990" s="5">
        <f t="shared" si="214"/>
        <v>0</v>
      </c>
      <c r="AH990" t="str">
        <f>'Raw Data'!W990</f>
        <v>West</v>
      </c>
      <c r="AI990" t="str">
        <f>'Raw Data'!X990</f>
        <v>Daylight</v>
      </c>
      <c r="AJ990" t="str">
        <f>'Raw Data'!Y990</f>
        <v>Dry</v>
      </c>
      <c r="AK990">
        <f>'Raw Data'!Z990</f>
        <v>21</v>
      </c>
      <c r="AL990" t="str">
        <f>'Raw Data'!AA990</f>
        <v>Lap and Shoulder Belt Used</v>
      </c>
      <c r="AM990" s="5">
        <f t="shared" si="215"/>
        <v>0</v>
      </c>
      <c r="AN990" t="str">
        <f>'Raw Data'!AB990</f>
        <v>Passenger Car</v>
      </c>
      <c r="AO990" t="str">
        <f>'Raw Data'!AC990</f>
        <v>2131000200I</v>
      </c>
      <c r="AP990">
        <f>'Raw Data'!AD990</f>
        <v>25.762</v>
      </c>
      <c r="AQ990">
        <f>'Raw Data'!AE990</f>
        <v>34.748522999999999</v>
      </c>
      <c r="AR990">
        <f>'Raw Data'!AF990</f>
        <v>-84.706129000000004</v>
      </c>
      <c r="AS990">
        <f>'Raw Data'!AG990</f>
        <v>162</v>
      </c>
      <c r="AT990">
        <f>'Raw Data'!AH990</f>
        <v>57</v>
      </c>
      <c r="AU990">
        <f>'Raw Data'!AI990</f>
        <v>194</v>
      </c>
      <c r="AV990" t="str">
        <f>'Raw Data'!AJ990</f>
        <v>D6_0002_00_I</v>
      </c>
      <c r="AW990">
        <f>'Raw Data'!AK990</f>
        <v>40</v>
      </c>
      <c r="AX990">
        <f>'Raw Data'!AL990</f>
        <v>44</v>
      </c>
      <c r="AY990" t="str">
        <f>'Raw Data'!AM990</f>
        <v>simple</v>
      </c>
      <c r="AZ990">
        <f>'Raw Data'!AN990</f>
        <v>344.9</v>
      </c>
      <c r="BA990">
        <f>'Raw Data'!AO990</f>
        <v>82.3</v>
      </c>
      <c r="BB990">
        <f>'Raw Data'!AP990</f>
        <v>495.5</v>
      </c>
      <c r="BC990">
        <f>'Raw Data'!AQ990</f>
        <v>-84.706508999999997</v>
      </c>
      <c r="BD990">
        <f>'Raw Data'!AR990</f>
        <v>34.747539000000003</v>
      </c>
      <c r="BE990">
        <f>'Raw Data'!AS990</f>
        <v>-84.705853000000005</v>
      </c>
      <c r="BF990">
        <f>'Raw Data'!AT990</f>
        <v>34.748676000000003</v>
      </c>
      <c r="BG990" t="str">
        <f>'Raw Data'!AU990</f>
        <v>2131000200I</v>
      </c>
      <c r="BH990">
        <f>'Raw Data'!AV990</f>
        <v>1</v>
      </c>
      <c r="BI990">
        <f>'Raw Data'!AW990</f>
        <v>213</v>
      </c>
      <c r="BJ990">
        <f>'Raw Data'!AX990</f>
        <v>2</v>
      </c>
      <c r="BK990">
        <f>'Raw Data'!AY990</f>
        <v>0</v>
      </c>
      <c r="BL990">
        <f>'Raw Data'!AZ990</f>
        <v>45</v>
      </c>
      <c r="BM990">
        <f>'Raw Data'!BA990</f>
        <v>10.95</v>
      </c>
      <c r="BN990">
        <f>'Raw Data'!BB990</f>
        <v>10.220000000000001</v>
      </c>
      <c r="BO990">
        <f>'Raw Data'!BC990</f>
        <v>2152.9</v>
      </c>
      <c r="BP990">
        <f>'Raw Data'!BD990</f>
        <v>2171.6</v>
      </c>
      <c r="BQ990">
        <f>'Raw Data'!BE990</f>
        <v>2184.6999999999998</v>
      </c>
      <c r="BR990">
        <f>'Raw Data'!BF990</f>
        <v>45</v>
      </c>
      <c r="BS990">
        <f>'Raw Data'!BG990</f>
        <v>41.4</v>
      </c>
      <c r="BT990">
        <f>'Raw Data'!BH990</f>
        <v>3.6</v>
      </c>
      <c r="BU990">
        <f>'Raw Data'!BI990</f>
        <v>44140</v>
      </c>
      <c r="BV990" t="str">
        <f>'Raw Data'!BJ990</f>
        <v>ASV_15+</v>
      </c>
      <c r="BW990">
        <f>'Raw Data'!BK990</f>
        <v>1.4430000000000001E-3</v>
      </c>
      <c r="BX990">
        <f>'Raw Data'!BL990</f>
        <v>38278</v>
      </c>
      <c r="BY990">
        <f>'Raw Data'!BM990</f>
        <v>39100</v>
      </c>
      <c r="BZ990" t="str">
        <f>'Raw Data'!BN990</f>
        <v>2131000200I</v>
      </c>
      <c r="CA990" t="str">
        <f>'Raw Data'!BO990</f>
        <v>MURRAY</v>
      </c>
      <c r="CB990">
        <f>'Raw Data'!BP990</f>
        <v>1</v>
      </c>
      <c r="CC990">
        <f>'Raw Data'!BQ990</f>
        <v>200</v>
      </c>
      <c r="CD990">
        <f>'Raw Data'!BR990</f>
        <v>6</v>
      </c>
      <c r="CE990">
        <f>'Raw Data'!BS990</f>
        <v>1</v>
      </c>
      <c r="CF990">
        <f>'Raw Data'!BT990</f>
        <v>6</v>
      </c>
      <c r="CG990">
        <f>'Raw Data'!BU990</f>
        <v>1</v>
      </c>
      <c r="CH990">
        <f>'Raw Data'!BV990</f>
        <v>1</v>
      </c>
      <c r="CI990">
        <f>'Raw Data'!BW990</f>
        <v>2</v>
      </c>
      <c r="CJ990">
        <f>'Raw Data'!BX990</f>
        <v>0</v>
      </c>
      <c r="CK990">
        <f>'Raw Data'!BY990</f>
        <v>4</v>
      </c>
      <c r="CL990" t="str">
        <f>'Raw Data'!BZ990</f>
        <v>N</v>
      </c>
      <c r="CM990">
        <f t="shared" si="221"/>
        <v>0</v>
      </c>
      <c r="CN990">
        <f>'Raw Data'!CA990</f>
        <v>213</v>
      </c>
      <c r="CO990">
        <f>'Raw Data'!CB990</f>
        <v>2</v>
      </c>
      <c r="CP990">
        <f>'Raw Data'!CC990</f>
        <v>0</v>
      </c>
      <c r="CQ990" t="str">
        <f>'Raw Data'!CD990</f>
        <v>Not Urban</v>
      </c>
      <c r="CR990" t="str">
        <f>'Raw Data'!CE990</f>
        <v>Not Urban</v>
      </c>
      <c r="CS990">
        <f>'Raw Data'!CF990</f>
        <v>0</v>
      </c>
      <c r="CT990">
        <f>'Raw Data'!CG990</f>
        <v>45</v>
      </c>
      <c r="CU990">
        <f>'Raw Data'!CH990</f>
        <v>630</v>
      </c>
      <c r="CV990" t="str">
        <f>'Raw Data'!CI990</f>
        <v xml:space="preserve"> </v>
      </c>
      <c r="CW990">
        <f>'Raw Data'!CJ990</f>
        <v>0</v>
      </c>
      <c r="CX990">
        <f>'Raw Data'!CK990</f>
        <v>4.5459360000000002</v>
      </c>
      <c r="CY990">
        <f>'Raw Data'!CL990</f>
        <v>14</v>
      </c>
      <c r="CZ990" t="str">
        <f>'Raw Data'!CM990</f>
        <v>State Mainline</v>
      </c>
      <c r="DA990">
        <f>'Raw Data'!CN990</f>
        <v>630</v>
      </c>
      <c r="DB990">
        <f>'Raw Data'!CO990</f>
        <v>413370</v>
      </c>
      <c r="DC990">
        <f>'Raw Data'!CP990</f>
        <v>23</v>
      </c>
      <c r="DD990">
        <f>'Raw Data'!CQ990</f>
        <v>27.545999999999999</v>
      </c>
      <c r="DE990">
        <f>'Raw Data'!CR990</f>
        <v>413370</v>
      </c>
      <c r="DF990">
        <f>'Raw Data'!CS990</f>
        <v>0</v>
      </c>
      <c r="DG990">
        <f>'Raw Data'!CT990</f>
        <v>24002.542229999999</v>
      </c>
      <c r="DH990">
        <f>'Raw Data'!CU990</f>
        <v>100</v>
      </c>
      <c r="DI990">
        <f>'Raw Data'!CV990</f>
        <v>38091</v>
      </c>
      <c r="DJ990">
        <f>'Raw Data'!CW990</f>
        <v>0.146428</v>
      </c>
      <c r="DK990">
        <f>'Raw Data'!CX990</f>
        <v>0</v>
      </c>
      <c r="DL990">
        <f>'Raw Data'!CY990</f>
        <v>1.4430000000000001E-3</v>
      </c>
      <c r="DM990">
        <f>'Raw Data'!CZ990</f>
        <v>286</v>
      </c>
      <c r="DN990" t="str">
        <f>'Raw Data'!DA990</f>
        <v>213-0141</v>
      </c>
      <c r="DO990" t="str">
        <f>'Raw Data'!DB990</f>
        <v>4R : Rural Minor Arterial</v>
      </c>
      <c r="DP990" t="str">
        <f>'Raw Data'!DC990</f>
        <v>34.744685, -84.720110</v>
      </c>
      <c r="DQ990">
        <f>'Raw Data'!DD990</f>
        <v>-84.720110000000005</v>
      </c>
      <c r="DR990">
        <f>'Raw Data'!DE990</f>
        <v>34.744684999999997</v>
      </c>
      <c r="DS990">
        <f>'Raw Data'!DF990</f>
        <v>34.744684999999997</v>
      </c>
      <c r="DT990">
        <f>'Raw Data'!DG990</f>
        <v>-84.720110000000005</v>
      </c>
      <c r="DU990">
        <f>'Raw Data'!DH990</f>
        <v>1.3894999999999999E-2</v>
      </c>
      <c r="DV990">
        <f>'Raw Data'!DI990</f>
        <v>1.4430000000000001E-3</v>
      </c>
      <c r="DW990">
        <f>'Raw Data'!DJ990</f>
        <v>162</v>
      </c>
      <c r="DX990" s="11">
        <f t="shared" si="222"/>
        <v>493.33333333333331</v>
      </c>
      <c r="DY990" s="5">
        <f t="shared" si="223"/>
        <v>517.5</v>
      </c>
      <c r="DZ990" s="5">
        <f t="shared" si="216"/>
        <v>-24.166666666666686</v>
      </c>
      <c r="EA990" s="5">
        <f t="shared" si="217"/>
        <v>-4.6698872785829341E-2</v>
      </c>
      <c r="EB990" s="5">
        <f t="shared" si="218"/>
        <v>505.41666666666663</v>
      </c>
      <c r="EC990">
        <f>'Raw Data'!DK990</f>
        <v>590</v>
      </c>
      <c r="ED990">
        <f>'Raw Data'!DL990</f>
        <v>4.7</v>
      </c>
      <c r="EE990">
        <f>'Raw Data'!DM990</f>
        <v>450</v>
      </c>
      <c r="EF990">
        <f>'Raw Data'!DN990</f>
        <v>4.9000000000000004</v>
      </c>
      <c r="EG990">
        <f>'Raw Data'!DO990</f>
        <v>440</v>
      </c>
      <c r="EH990">
        <f>'Raw Data'!DP990</f>
        <v>5</v>
      </c>
      <c r="EI990">
        <f>'Raw Data'!DQ990</f>
        <v>650</v>
      </c>
      <c r="EJ990">
        <f>'Raw Data'!DR990</f>
        <v>0</v>
      </c>
      <c r="EK990">
        <f>'Raw Data'!DS990</f>
        <v>630</v>
      </c>
      <c r="EL990">
        <f>'Raw Data'!DT990</f>
        <v>15.7</v>
      </c>
      <c r="EM990">
        <f>'Raw Data'!DU990</f>
        <v>550</v>
      </c>
      <c r="EN990">
        <f>'Raw Data'!DV990</f>
        <v>15.8</v>
      </c>
      <c r="EO990">
        <f>'Raw Data'!DW990</f>
        <v>520</v>
      </c>
      <c r="EP990">
        <f>'Raw Data'!DX990</f>
        <v>15.8</v>
      </c>
      <c r="EQ990">
        <f>'Raw Data'!DY990</f>
        <v>370</v>
      </c>
      <c r="ER990">
        <f>'Raw Data'!DZ990</f>
        <v>15.9</v>
      </c>
      <c r="ES990">
        <f>'Raw Data'!EA990</f>
        <v>370</v>
      </c>
      <c r="ET990">
        <f>'Raw Data'!EB990</f>
        <v>0</v>
      </c>
      <c r="EU990">
        <f>'Raw Data'!EC990</f>
        <v>620</v>
      </c>
      <c r="EV990">
        <f>'Raw Data'!ED990</f>
        <v>0</v>
      </c>
      <c r="EW990">
        <f>'Raw Data'!EE990</f>
        <v>0</v>
      </c>
    </row>
    <row r="991" spans="1:153" x14ac:dyDescent="0.3">
      <c r="A991">
        <f>'Raw Data'!A991</f>
        <v>989</v>
      </c>
      <c r="B991" t="str">
        <f>'Raw Data'!B991</f>
        <v>Point</v>
      </c>
      <c r="C991">
        <f>'Raw Data'!C991</f>
        <v>462</v>
      </c>
      <c r="D991">
        <f>'Raw Data'!D991</f>
        <v>533</v>
      </c>
      <c r="E991" t="str">
        <f>'Raw Data'!E991</f>
        <v>Point</v>
      </c>
      <c r="F991">
        <f>'Raw Data'!F991</f>
        <v>6884442</v>
      </c>
      <c r="G991" t="str">
        <f>'Raw Data'!G991</f>
        <v>Gsp Post 00</v>
      </c>
      <c r="H991" s="3">
        <f>'Raw Data'!H991</f>
        <v>43365</v>
      </c>
      <c r="L991">
        <f t="shared" si="210"/>
        <v>0</v>
      </c>
      <c r="M991" s="5">
        <f t="shared" si="211"/>
        <v>43365</v>
      </c>
      <c r="N991" s="5">
        <f t="shared" si="219"/>
        <v>2018</v>
      </c>
      <c r="O991" s="5" t="str" cm="1">
        <f t="array" ref="O991">_xlfn.IFS(N991&lt;=2016,"before treatment",N991=2017,"unknown",N991&gt;2017,"after treatment")</f>
        <v>after treatment</v>
      </c>
      <c r="P991" s="5">
        <f t="shared" si="212"/>
        <v>0</v>
      </c>
      <c r="Q991" s="5">
        <f t="shared" si="213"/>
        <v>1</v>
      </c>
      <c r="R991" t="str">
        <f>'Raw Data'!I991</f>
        <v>Murray</v>
      </c>
      <c r="S991" t="str">
        <f>'Raw Data'!J991</f>
        <v>SR2</v>
      </c>
      <c r="T991" t="str">
        <f>'Raw Data'!K991</f>
        <v>Mile Post 26</v>
      </c>
      <c r="U991" t="str">
        <f>'Raw Data'!L991</f>
        <v>(O) No Injury</v>
      </c>
      <c r="V991">
        <f>'Raw Data'!M991</f>
        <v>0</v>
      </c>
      <c r="W991">
        <f>'Raw Data'!N991</f>
        <v>0</v>
      </c>
      <c r="X991">
        <f>'Raw Data'!O991</f>
        <v>0</v>
      </c>
      <c r="Y991" t="str">
        <f>'Raw Data'!P991</f>
        <v>Sideswipe-Opposite Direction</v>
      </c>
      <c r="Z991" t="str">
        <f>'Raw Data'!Q991</f>
        <v>On Roadway - Non-Intersection</v>
      </c>
      <c r="AA991" t="str">
        <f>'Raw Data'!R991</f>
        <v>["Motor Vehicle in Motion","Motor Vehicle in Motion"]</v>
      </c>
      <c r="AB991" t="str">
        <f>'Raw Data'!S991</f>
        <v>["Motor Vehicle in Motion","Motor Vehicle in Motion"]</v>
      </c>
      <c r="AC991" t="str">
        <f>'Raw Data'!T991</f>
        <v>["No Contributing Factors","Wrong Side of Road"]</v>
      </c>
      <c r="AD991">
        <f>'Raw Data'!U991</f>
        <v>2</v>
      </c>
      <c r="AE991" s="5" t="str">
        <f t="shared" si="220"/>
        <v>No</v>
      </c>
      <c r="AF991" t="str">
        <f>'Raw Data'!V991</f>
        <v>["Negotiating a Curve","Negotiating a Curve"]</v>
      </c>
      <c r="AG991" s="5">
        <f t="shared" si="214"/>
        <v>0</v>
      </c>
      <c r="AH991" t="str">
        <f>'Raw Data'!W991</f>
        <v>["East","West"]</v>
      </c>
      <c r="AI991" t="str">
        <f>'Raw Data'!X991</f>
        <v>Daylight</v>
      </c>
      <c r="AJ991" t="str">
        <f>'Raw Data'!Y991</f>
        <v>Dry</v>
      </c>
      <c r="AK991">
        <f>'Raw Data'!Z991</f>
        <v>0</v>
      </c>
      <c r="AL991" t="str">
        <f>'Raw Data'!AA991</f>
        <v>["Lap and Shoulder Belt Used","Motorcycle Helmet"]</v>
      </c>
      <c r="AM991" s="5">
        <f t="shared" si="215"/>
        <v>1</v>
      </c>
      <c r="AN991" t="str">
        <f>'Raw Data'!AB991</f>
        <v>["Motorcycle","Passenger Car"]</v>
      </c>
      <c r="AO991" t="str">
        <f>'Raw Data'!AC991</f>
        <v>2131000200I</v>
      </c>
      <c r="AP991">
        <f>'Raw Data'!AD991</f>
        <v>12.798</v>
      </c>
      <c r="AQ991">
        <f>'Raw Data'!AE991</f>
        <v>34.749015</v>
      </c>
      <c r="AR991">
        <f>'Raw Data'!AF991</f>
        <v>-84.705292999999998</v>
      </c>
      <c r="AS991">
        <f>'Raw Data'!AG991</f>
        <v>163</v>
      </c>
      <c r="AT991">
        <f>'Raw Data'!AH991</f>
        <v>58</v>
      </c>
      <c r="AU991">
        <f>'Raw Data'!AI991</f>
        <v>195</v>
      </c>
      <c r="AV991" t="str">
        <f>'Raw Data'!AJ991</f>
        <v>D6_0002_00_I</v>
      </c>
      <c r="AW991">
        <f>'Raw Data'!AK991</f>
        <v>41</v>
      </c>
      <c r="AX991">
        <f>'Raw Data'!AL991</f>
        <v>45</v>
      </c>
      <c r="AY991" t="str">
        <f>'Raw Data'!AM991</f>
        <v>simple</v>
      </c>
      <c r="AZ991">
        <f>'Raw Data'!AN991</f>
        <v>197</v>
      </c>
      <c r="BA991">
        <f>'Raw Data'!AO991</f>
        <v>126.6</v>
      </c>
      <c r="BB991">
        <f>'Raw Data'!AP991</f>
        <v>435.2</v>
      </c>
      <c r="BC991">
        <f>'Raw Data'!AQ991</f>
        <v>-84.705717000000007</v>
      </c>
      <c r="BD991">
        <f>'Raw Data'!AR991</f>
        <v>34.748731999999997</v>
      </c>
      <c r="BE991">
        <f>'Raw Data'!AS991</f>
        <v>-84.705454000000003</v>
      </c>
      <c r="BF991">
        <f>'Raw Data'!AT991</f>
        <v>34.749688999999996</v>
      </c>
      <c r="BG991" t="str">
        <f>'Raw Data'!AU991</f>
        <v>2131000200I</v>
      </c>
      <c r="BH991">
        <f>'Raw Data'!AV991</f>
        <v>1</v>
      </c>
      <c r="BI991">
        <f>'Raw Data'!AW991</f>
        <v>213</v>
      </c>
      <c r="BJ991">
        <f>'Raw Data'!AX991</f>
        <v>2</v>
      </c>
      <c r="BK991">
        <f>'Raw Data'!AY991</f>
        <v>0</v>
      </c>
      <c r="BL991">
        <f>'Raw Data'!AZ991</f>
        <v>45</v>
      </c>
      <c r="BM991">
        <f>'Raw Data'!BA991</f>
        <v>26.44</v>
      </c>
      <c r="BN991">
        <f>'Raw Data'!BB991</f>
        <v>25.15</v>
      </c>
      <c r="BO991">
        <f>'Raw Data'!BC991</f>
        <v>2208.6999999999998</v>
      </c>
      <c r="BP991">
        <f>'Raw Data'!BD991</f>
        <v>2191.9</v>
      </c>
      <c r="BQ991">
        <f>'Raw Data'!BE991</f>
        <v>2180.1</v>
      </c>
      <c r="BR991">
        <f>'Raw Data'!BF991</f>
        <v>45</v>
      </c>
      <c r="BS991">
        <f>'Raw Data'!BG991</f>
        <v>26.3</v>
      </c>
      <c r="BT991">
        <f>'Raw Data'!BH991</f>
        <v>18.7</v>
      </c>
      <c r="BU991">
        <f>'Raw Data'!BI991</f>
        <v>44140</v>
      </c>
      <c r="BV991" t="str">
        <f>'Raw Data'!BJ991</f>
        <v>ASV_15+</v>
      </c>
      <c r="BW991">
        <f>'Raw Data'!BK991</f>
        <v>1.2819999999999999E-3</v>
      </c>
      <c r="BX991">
        <f>'Raw Data'!BL991</f>
        <v>38278</v>
      </c>
      <c r="BY991">
        <f>'Raw Data'!BM991</f>
        <v>39100</v>
      </c>
      <c r="BZ991" t="str">
        <f>'Raw Data'!BN991</f>
        <v>2131000200I</v>
      </c>
      <c r="CA991" t="str">
        <f>'Raw Data'!BO991</f>
        <v>MURRAY</v>
      </c>
      <c r="CB991">
        <f>'Raw Data'!BP991</f>
        <v>1</v>
      </c>
      <c r="CC991">
        <f>'Raw Data'!BQ991</f>
        <v>200</v>
      </c>
      <c r="CD991">
        <f>'Raw Data'!BR991</f>
        <v>6</v>
      </c>
      <c r="CE991">
        <f>'Raw Data'!BS991</f>
        <v>1</v>
      </c>
      <c r="CF991">
        <f>'Raw Data'!BT991</f>
        <v>6</v>
      </c>
      <c r="CG991">
        <f>'Raw Data'!BU991</f>
        <v>1</v>
      </c>
      <c r="CH991">
        <f>'Raw Data'!BV991</f>
        <v>1</v>
      </c>
      <c r="CI991">
        <f>'Raw Data'!BW991</f>
        <v>2</v>
      </c>
      <c r="CJ991">
        <f>'Raw Data'!BX991</f>
        <v>0</v>
      </c>
      <c r="CK991">
        <f>'Raw Data'!BY991</f>
        <v>4</v>
      </c>
      <c r="CL991" t="str">
        <f>'Raw Data'!BZ991</f>
        <v>N</v>
      </c>
      <c r="CM991">
        <f t="shared" si="221"/>
        <v>0</v>
      </c>
      <c r="CN991">
        <f>'Raw Data'!CA991</f>
        <v>213</v>
      </c>
      <c r="CO991">
        <f>'Raw Data'!CB991</f>
        <v>2</v>
      </c>
      <c r="CP991">
        <f>'Raw Data'!CC991</f>
        <v>0</v>
      </c>
      <c r="CQ991" t="str">
        <f>'Raw Data'!CD991</f>
        <v>Not Urban</v>
      </c>
      <c r="CR991" t="str">
        <f>'Raw Data'!CE991</f>
        <v>Not Urban</v>
      </c>
      <c r="CS991">
        <f>'Raw Data'!CF991</f>
        <v>0</v>
      </c>
      <c r="CT991">
        <f>'Raw Data'!CG991</f>
        <v>45</v>
      </c>
      <c r="CU991">
        <f>'Raw Data'!CH991</f>
        <v>630</v>
      </c>
      <c r="CV991" t="str">
        <f>'Raw Data'!CI991</f>
        <v xml:space="preserve"> </v>
      </c>
      <c r="CW991">
        <f>'Raw Data'!CJ991</f>
        <v>0</v>
      </c>
      <c r="CX991">
        <f>'Raw Data'!CK991</f>
        <v>4.5459360000000002</v>
      </c>
      <c r="CY991">
        <f>'Raw Data'!CL991</f>
        <v>14</v>
      </c>
      <c r="CZ991" t="str">
        <f>'Raw Data'!CM991</f>
        <v>State Mainline</v>
      </c>
      <c r="DA991">
        <f>'Raw Data'!CN991</f>
        <v>630</v>
      </c>
      <c r="DB991">
        <f>'Raw Data'!CO991</f>
        <v>413370</v>
      </c>
      <c r="DC991">
        <f>'Raw Data'!CP991</f>
        <v>23</v>
      </c>
      <c r="DD991">
        <f>'Raw Data'!CQ991</f>
        <v>27.545999999999999</v>
      </c>
      <c r="DE991">
        <f>'Raw Data'!CR991</f>
        <v>413370</v>
      </c>
      <c r="DF991">
        <f>'Raw Data'!CS991</f>
        <v>0</v>
      </c>
      <c r="DG991">
        <f>'Raw Data'!CT991</f>
        <v>24002.542229999999</v>
      </c>
      <c r="DH991">
        <f>'Raw Data'!CU991</f>
        <v>100</v>
      </c>
      <c r="DI991">
        <f>'Raw Data'!CV991</f>
        <v>38091</v>
      </c>
      <c r="DJ991">
        <f>'Raw Data'!CW991</f>
        <v>0.146428</v>
      </c>
      <c r="DK991">
        <f>'Raw Data'!CX991</f>
        <v>0</v>
      </c>
      <c r="DL991">
        <f>'Raw Data'!CY991</f>
        <v>1.2819999999999999E-3</v>
      </c>
      <c r="DM991">
        <f>'Raw Data'!CZ991</f>
        <v>286</v>
      </c>
      <c r="DN991" t="str">
        <f>'Raw Data'!DA991</f>
        <v>213-0141</v>
      </c>
      <c r="DO991" t="str">
        <f>'Raw Data'!DB991</f>
        <v>4R : Rural Minor Arterial</v>
      </c>
      <c r="DP991" t="str">
        <f>'Raw Data'!DC991</f>
        <v>34.744685, -84.720110</v>
      </c>
      <c r="DQ991">
        <f>'Raw Data'!DD991</f>
        <v>-84.720110000000005</v>
      </c>
      <c r="DR991">
        <f>'Raw Data'!DE991</f>
        <v>34.744684999999997</v>
      </c>
      <c r="DS991">
        <f>'Raw Data'!DF991</f>
        <v>34.744684999999997</v>
      </c>
      <c r="DT991">
        <f>'Raw Data'!DG991</f>
        <v>-84.720110000000005</v>
      </c>
      <c r="DU991">
        <f>'Raw Data'!DH991</f>
        <v>1.4949E-2</v>
      </c>
      <c r="DV991">
        <f>'Raw Data'!DI991</f>
        <v>1.2819999999999999E-3</v>
      </c>
      <c r="DW991">
        <f>'Raw Data'!DJ991</f>
        <v>163</v>
      </c>
      <c r="DX991" s="11">
        <f t="shared" si="222"/>
        <v>493.33333333333331</v>
      </c>
      <c r="DY991" s="5">
        <f t="shared" si="223"/>
        <v>517.5</v>
      </c>
      <c r="DZ991" s="5">
        <f t="shared" si="216"/>
        <v>-24.166666666666686</v>
      </c>
      <c r="EA991" s="5">
        <f t="shared" si="217"/>
        <v>-4.6698872785829341E-2</v>
      </c>
      <c r="EB991" s="5">
        <f t="shared" si="218"/>
        <v>505.41666666666663</v>
      </c>
      <c r="EC991">
        <f>'Raw Data'!DK991</f>
        <v>590</v>
      </c>
      <c r="ED991">
        <f>'Raw Data'!DL991</f>
        <v>4.7</v>
      </c>
      <c r="EE991">
        <f>'Raw Data'!DM991</f>
        <v>450</v>
      </c>
      <c r="EF991">
        <f>'Raw Data'!DN991</f>
        <v>4.9000000000000004</v>
      </c>
      <c r="EG991">
        <f>'Raw Data'!DO991</f>
        <v>440</v>
      </c>
      <c r="EH991">
        <f>'Raw Data'!DP991</f>
        <v>5</v>
      </c>
      <c r="EI991">
        <f>'Raw Data'!DQ991</f>
        <v>650</v>
      </c>
      <c r="EJ991">
        <f>'Raw Data'!DR991</f>
        <v>0</v>
      </c>
      <c r="EK991">
        <f>'Raw Data'!DS991</f>
        <v>630</v>
      </c>
      <c r="EL991">
        <f>'Raw Data'!DT991</f>
        <v>15.7</v>
      </c>
      <c r="EM991">
        <f>'Raw Data'!DU991</f>
        <v>550</v>
      </c>
      <c r="EN991">
        <f>'Raw Data'!DV991</f>
        <v>15.8</v>
      </c>
      <c r="EO991">
        <f>'Raw Data'!DW991</f>
        <v>520</v>
      </c>
      <c r="EP991">
        <f>'Raw Data'!DX991</f>
        <v>15.8</v>
      </c>
      <c r="EQ991">
        <f>'Raw Data'!DY991</f>
        <v>370</v>
      </c>
      <c r="ER991">
        <f>'Raw Data'!DZ991</f>
        <v>15.9</v>
      </c>
      <c r="ES991">
        <f>'Raw Data'!EA991</f>
        <v>370</v>
      </c>
      <c r="ET991">
        <f>'Raw Data'!EB991</f>
        <v>0</v>
      </c>
      <c r="EU991">
        <f>'Raw Data'!EC991</f>
        <v>620</v>
      </c>
      <c r="EV991">
        <f>'Raw Data'!ED991</f>
        <v>0</v>
      </c>
      <c r="EW991">
        <f>'Raw Data'!EE991</f>
        <v>0</v>
      </c>
    </row>
    <row r="992" spans="1:153" x14ac:dyDescent="0.3">
      <c r="A992">
        <f>'Raw Data'!A992</f>
        <v>990</v>
      </c>
      <c r="B992" t="str">
        <f>'Raw Data'!B992</f>
        <v>Point</v>
      </c>
      <c r="C992">
        <f>'Raw Data'!C992</f>
        <v>678</v>
      </c>
      <c r="D992">
        <f>'Raw Data'!D992</f>
        <v>523</v>
      </c>
      <c r="E992" t="str">
        <f>'Raw Data'!E992</f>
        <v>Point</v>
      </c>
      <c r="F992">
        <f>'Raw Data'!F992</f>
        <v>7063897</v>
      </c>
      <c r="G992" t="str">
        <f>'Raw Data'!G992</f>
        <v>Gsp Post 00</v>
      </c>
      <c r="H992" s="3">
        <f>'Raw Data'!H992</f>
        <v>43494</v>
      </c>
      <c r="L992">
        <f t="shared" si="210"/>
        <v>0</v>
      </c>
      <c r="M992" s="5">
        <f t="shared" si="211"/>
        <v>43494</v>
      </c>
      <c r="N992" s="5">
        <f t="shared" si="219"/>
        <v>2019</v>
      </c>
      <c r="O992" s="5" t="str" cm="1">
        <f t="array" ref="O992">_xlfn.IFS(N992&lt;=2016,"before treatment",N992=2017,"unknown",N992&gt;2017,"after treatment")</f>
        <v>after treatment</v>
      </c>
      <c r="P992" s="5">
        <f t="shared" si="212"/>
        <v>0</v>
      </c>
      <c r="Q992" s="5">
        <f t="shared" si="213"/>
        <v>1</v>
      </c>
      <c r="R992" t="str">
        <f>'Raw Data'!I992</f>
        <v>Murray</v>
      </c>
      <c r="S992" t="str">
        <f>'Raw Data'!J992</f>
        <v>SR2</v>
      </c>
      <c r="T992" t="str">
        <f>'Raw Data'!K992</f>
        <v>Fort Mountain Park Rd</v>
      </c>
      <c r="U992" t="str">
        <f>'Raw Data'!L992</f>
        <v>(O) No Injury</v>
      </c>
      <c r="V992">
        <f>'Raw Data'!M992</f>
        <v>0</v>
      </c>
      <c r="W992">
        <f>'Raw Data'!N992</f>
        <v>0</v>
      </c>
      <c r="X992">
        <f>'Raw Data'!O992</f>
        <v>0</v>
      </c>
      <c r="Y992" t="str">
        <f>'Raw Data'!P992</f>
        <v>Not a Collision with Motor Vehicle</v>
      </c>
      <c r="Z992" t="str">
        <f>'Raw Data'!Q992</f>
        <v>On Shoulder</v>
      </c>
      <c r="AA992" t="str">
        <f>'Raw Data'!R992</f>
        <v>Guard Rail Face</v>
      </c>
      <c r="AB992" t="str">
        <f>'Raw Data'!S992</f>
        <v>Guard Rail Fence</v>
      </c>
      <c r="AC992" t="str">
        <f>'Raw Data'!T992</f>
        <v>Too Fast for Conditions</v>
      </c>
      <c r="AD992">
        <f>'Raw Data'!U992</f>
        <v>1</v>
      </c>
      <c r="AE992" s="5" t="str">
        <f t="shared" si="220"/>
        <v>Yes</v>
      </c>
      <c r="AF992" t="str">
        <f>'Raw Data'!V992</f>
        <v>Negotiating a Curve</v>
      </c>
      <c r="AG992" s="5">
        <f t="shared" si="214"/>
        <v>0</v>
      </c>
      <c r="AH992" t="str">
        <f>'Raw Data'!W992</f>
        <v>East</v>
      </c>
      <c r="AI992" t="str">
        <f>'Raw Data'!X992</f>
        <v>Daylight</v>
      </c>
      <c r="AJ992" t="str">
        <f>'Raw Data'!Y992</f>
        <v>Wet</v>
      </c>
      <c r="AK992">
        <f>'Raw Data'!Z992</f>
        <v>18</v>
      </c>
      <c r="AL992" t="str">
        <f>'Raw Data'!AA992</f>
        <v>["Lap and Shoulder Belt Used","Lap and Shoulder Belt Used","Lap and Shoulder Belt Used"]</v>
      </c>
      <c r="AM992" s="5">
        <f t="shared" si="215"/>
        <v>0</v>
      </c>
      <c r="AN992" t="str">
        <f>'Raw Data'!AB992</f>
        <v>Pickup Truck</v>
      </c>
      <c r="AO992" t="str">
        <f>'Raw Data'!AC992</f>
        <v>2131000200I</v>
      </c>
      <c r="AP992">
        <f>'Raw Data'!AD992</f>
        <v>12.794644999999999</v>
      </c>
      <c r="AQ992">
        <f>'Raw Data'!AE992</f>
        <v>34.748956999999997</v>
      </c>
      <c r="AR992">
        <f>'Raw Data'!AF992</f>
        <v>-84.705338999999995</v>
      </c>
      <c r="AS992">
        <f>'Raw Data'!AG992</f>
        <v>163</v>
      </c>
      <c r="AT992">
        <f>'Raw Data'!AH992</f>
        <v>58</v>
      </c>
      <c r="AU992">
        <f>'Raw Data'!AI992</f>
        <v>195</v>
      </c>
      <c r="AV992" t="str">
        <f>'Raw Data'!AJ992</f>
        <v>D6_0002_00_I</v>
      </c>
      <c r="AW992">
        <f>'Raw Data'!AK992</f>
        <v>41</v>
      </c>
      <c r="AX992">
        <f>'Raw Data'!AL992</f>
        <v>45</v>
      </c>
      <c r="AY992" t="str">
        <f>'Raw Data'!AM992</f>
        <v>simple</v>
      </c>
      <c r="AZ992">
        <f>'Raw Data'!AN992</f>
        <v>197</v>
      </c>
      <c r="BA992">
        <f>'Raw Data'!AO992</f>
        <v>126.6</v>
      </c>
      <c r="BB992">
        <f>'Raw Data'!AP992</f>
        <v>435.2</v>
      </c>
      <c r="BC992">
        <f>'Raw Data'!AQ992</f>
        <v>-84.705717000000007</v>
      </c>
      <c r="BD992">
        <f>'Raw Data'!AR992</f>
        <v>34.748731999999997</v>
      </c>
      <c r="BE992">
        <f>'Raw Data'!AS992</f>
        <v>-84.705454000000003</v>
      </c>
      <c r="BF992">
        <f>'Raw Data'!AT992</f>
        <v>34.749688999999996</v>
      </c>
      <c r="BG992" t="str">
        <f>'Raw Data'!AU992</f>
        <v>2131000200I</v>
      </c>
      <c r="BH992">
        <f>'Raw Data'!AV992</f>
        <v>1</v>
      </c>
      <c r="BI992">
        <f>'Raw Data'!AW992</f>
        <v>213</v>
      </c>
      <c r="BJ992">
        <f>'Raw Data'!AX992</f>
        <v>2</v>
      </c>
      <c r="BK992">
        <f>'Raw Data'!AY992</f>
        <v>0</v>
      </c>
      <c r="BL992">
        <f>'Raw Data'!AZ992</f>
        <v>45</v>
      </c>
      <c r="BM992">
        <f>'Raw Data'!BA992</f>
        <v>26.44</v>
      </c>
      <c r="BN992">
        <f>'Raw Data'!BB992</f>
        <v>25.15</v>
      </c>
      <c r="BO992">
        <f>'Raw Data'!BC992</f>
        <v>2208.6999999999998</v>
      </c>
      <c r="BP992">
        <f>'Raw Data'!BD992</f>
        <v>2191.9</v>
      </c>
      <c r="BQ992">
        <f>'Raw Data'!BE992</f>
        <v>2180.1</v>
      </c>
      <c r="BR992">
        <f>'Raw Data'!BF992</f>
        <v>45</v>
      </c>
      <c r="BS992">
        <f>'Raw Data'!BG992</f>
        <v>26.3</v>
      </c>
      <c r="BT992">
        <f>'Raw Data'!BH992</f>
        <v>18.7</v>
      </c>
      <c r="BU992">
        <f>'Raw Data'!BI992</f>
        <v>44140</v>
      </c>
      <c r="BV992" t="str">
        <f>'Raw Data'!BJ992</f>
        <v>ASV_15+</v>
      </c>
      <c r="BW992">
        <f>'Raw Data'!BK992</f>
        <v>1.2819999999999999E-3</v>
      </c>
      <c r="BX992">
        <f>'Raw Data'!BL992</f>
        <v>38278</v>
      </c>
      <c r="BY992">
        <f>'Raw Data'!BM992</f>
        <v>39100</v>
      </c>
      <c r="BZ992" t="str">
        <f>'Raw Data'!BN992</f>
        <v>2131000200I</v>
      </c>
      <c r="CA992" t="str">
        <f>'Raw Data'!BO992</f>
        <v>MURRAY</v>
      </c>
      <c r="CB992">
        <f>'Raw Data'!BP992</f>
        <v>1</v>
      </c>
      <c r="CC992">
        <f>'Raw Data'!BQ992</f>
        <v>200</v>
      </c>
      <c r="CD992">
        <f>'Raw Data'!BR992</f>
        <v>6</v>
      </c>
      <c r="CE992">
        <f>'Raw Data'!BS992</f>
        <v>1</v>
      </c>
      <c r="CF992">
        <f>'Raw Data'!BT992</f>
        <v>6</v>
      </c>
      <c r="CG992">
        <f>'Raw Data'!BU992</f>
        <v>1</v>
      </c>
      <c r="CH992">
        <f>'Raw Data'!BV992</f>
        <v>1</v>
      </c>
      <c r="CI992">
        <f>'Raw Data'!BW992</f>
        <v>2</v>
      </c>
      <c r="CJ992">
        <f>'Raw Data'!BX992</f>
        <v>0</v>
      </c>
      <c r="CK992">
        <f>'Raw Data'!BY992</f>
        <v>4</v>
      </c>
      <c r="CL992" t="str">
        <f>'Raw Data'!BZ992</f>
        <v>N</v>
      </c>
      <c r="CM992">
        <f t="shared" si="221"/>
        <v>0</v>
      </c>
      <c r="CN992">
        <f>'Raw Data'!CA992</f>
        <v>213</v>
      </c>
      <c r="CO992">
        <f>'Raw Data'!CB992</f>
        <v>2</v>
      </c>
      <c r="CP992">
        <f>'Raw Data'!CC992</f>
        <v>0</v>
      </c>
      <c r="CQ992" t="str">
        <f>'Raw Data'!CD992</f>
        <v>Not Urban</v>
      </c>
      <c r="CR992" t="str">
        <f>'Raw Data'!CE992</f>
        <v>Not Urban</v>
      </c>
      <c r="CS992">
        <f>'Raw Data'!CF992</f>
        <v>0</v>
      </c>
      <c r="CT992">
        <f>'Raw Data'!CG992</f>
        <v>45</v>
      </c>
      <c r="CU992">
        <f>'Raw Data'!CH992</f>
        <v>630</v>
      </c>
      <c r="CV992" t="str">
        <f>'Raw Data'!CI992</f>
        <v xml:space="preserve"> </v>
      </c>
      <c r="CW992">
        <f>'Raw Data'!CJ992</f>
        <v>0</v>
      </c>
      <c r="CX992">
        <f>'Raw Data'!CK992</f>
        <v>4.5459360000000002</v>
      </c>
      <c r="CY992">
        <f>'Raw Data'!CL992</f>
        <v>14</v>
      </c>
      <c r="CZ992" t="str">
        <f>'Raw Data'!CM992</f>
        <v>State Mainline</v>
      </c>
      <c r="DA992">
        <f>'Raw Data'!CN992</f>
        <v>630</v>
      </c>
      <c r="DB992">
        <f>'Raw Data'!CO992</f>
        <v>413370</v>
      </c>
      <c r="DC992">
        <f>'Raw Data'!CP992</f>
        <v>23</v>
      </c>
      <c r="DD992">
        <f>'Raw Data'!CQ992</f>
        <v>27.545999999999999</v>
      </c>
      <c r="DE992">
        <f>'Raw Data'!CR992</f>
        <v>413370</v>
      </c>
      <c r="DF992">
        <f>'Raw Data'!CS992</f>
        <v>0</v>
      </c>
      <c r="DG992">
        <f>'Raw Data'!CT992</f>
        <v>24002.542229999999</v>
      </c>
      <c r="DH992">
        <f>'Raw Data'!CU992</f>
        <v>100</v>
      </c>
      <c r="DI992">
        <f>'Raw Data'!CV992</f>
        <v>38091</v>
      </c>
      <c r="DJ992">
        <f>'Raw Data'!CW992</f>
        <v>0.146428</v>
      </c>
      <c r="DK992">
        <f>'Raw Data'!CX992</f>
        <v>0</v>
      </c>
      <c r="DL992">
        <f>'Raw Data'!CY992</f>
        <v>1.2819999999999999E-3</v>
      </c>
      <c r="DM992">
        <f>'Raw Data'!CZ992</f>
        <v>286</v>
      </c>
      <c r="DN992" t="str">
        <f>'Raw Data'!DA992</f>
        <v>213-0141</v>
      </c>
      <c r="DO992" t="str">
        <f>'Raw Data'!DB992</f>
        <v>4R : Rural Minor Arterial</v>
      </c>
      <c r="DP992" t="str">
        <f>'Raw Data'!DC992</f>
        <v>34.744685, -84.720110</v>
      </c>
      <c r="DQ992">
        <f>'Raw Data'!DD992</f>
        <v>-84.720110000000005</v>
      </c>
      <c r="DR992">
        <f>'Raw Data'!DE992</f>
        <v>34.744684999999997</v>
      </c>
      <c r="DS992">
        <f>'Raw Data'!DF992</f>
        <v>34.744684999999997</v>
      </c>
      <c r="DT992">
        <f>'Raw Data'!DG992</f>
        <v>-84.720110000000005</v>
      </c>
      <c r="DU992">
        <f>'Raw Data'!DH992</f>
        <v>1.4949E-2</v>
      </c>
      <c r="DV992">
        <f>'Raw Data'!DI992</f>
        <v>1.2819999999999999E-3</v>
      </c>
      <c r="DW992">
        <f>'Raw Data'!DJ992</f>
        <v>163</v>
      </c>
      <c r="DX992" s="11">
        <f t="shared" si="222"/>
        <v>493.33333333333331</v>
      </c>
      <c r="DY992" s="5">
        <f t="shared" si="223"/>
        <v>517.5</v>
      </c>
      <c r="DZ992" s="5">
        <f t="shared" si="216"/>
        <v>-24.166666666666686</v>
      </c>
      <c r="EA992" s="5">
        <f t="shared" si="217"/>
        <v>-4.6698872785829341E-2</v>
      </c>
      <c r="EB992" s="5">
        <f t="shared" si="218"/>
        <v>505.41666666666663</v>
      </c>
      <c r="EC992">
        <f>'Raw Data'!DK992</f>
        <v>590</v>
      </c>
      <c r="ED992">
        <f>'Raw Data'!DL992</f>
        <v>4.7</v>
      </c>
      <c r="EE992">
        <f>'Raw Data'!DM992</f>
        <v>450</v>
      </c>
      <c r="EF992">
        <f>'Raw Data'!DN992</f>
        <v>4.9000000000000004</v>
      </c>
      <c r="EG992">
        <f>'Raw Data'!DO992</f>
        <v>440</v>
      </c>
      <c r="EH992">
        <f>'Raw Data'!DP992</f>
        <v>5</v>
      </c>
      <c r="EI992">
        <f>'Raw Data'!DQ992</f>
        <v>650</v>
      </c>
      <c r="EJ992">
        <f>'Raw Data'!DR992</f>
        <v>0</v>
      </c>
      <c r="EK992">
        <f>'Raw Data'!DS992</f>
        <v>630</v>
      </c>
      <c r="EL992">
        <f>'Raw Data'!DT992</f>
        <v>15.7</v>
      </c>
      <c r="EM992">
        <f>'Raw Data'!DU992</f>
        <v>550</v>
      </c>
      <c r="EN992">
        <f>'Raw Data'!DV992</f>
        <v>15.8</v>
      </c>
      <c r="EO992">
        <f>'Raw Data'!DW992</f>
        <v>520</v>
      </c>
      <c r="EP992">
        <f>'Raw Data'!DX992</f>
        <v>15.8</v>
      </c>
      <c r="EQ992">
        <f>'Raw Data'!DY992</f>
        <v>370</v>
      </c>
      <c r="ER992">
        <f>'Raw Data'!DZ992</f>
        <v>15.9</v>
      </c>
      <c r="ES992">
        <f>'Raw Data'!EA992</f>
        <v>370</v>
      </c>
      <c r="ET992">
        <f>'Raw Data'!EB992</f>
        <v>0</v>
      </c>
      <c r="EU992">
        <f>'Raw Data'!EC992</f>
        <v>620</v>
      </c>
      <c r="EV992">
        <f>'Raw Data'!ED992</f>
        <v>0</v>
      </c>
      <c r="EW992">
        <f>'Raw Data'!EE992</f>
        <v>0</v>
      </c>
    </row>
    <row r="993" spans="1:153" x14ac:dyDescent="0.3">
      <c r="A993">
        <f>'Raw Data'!A993</f>
        <v>991</v>
      </c>
      <c r="B993" t="str">
        <f>'Raw Data'!B993</f>
        <v>Point</v>
      </c>
      <c r="C993">
        <f>'Raw Data'!C993</f>
        <v>797</v>
      </c>
      <c r="D993">
        <f>'Raw Data'!D993</f>
        <v>444</v>
      </c>
      <c r="E993" t="str">
        <f>'Raw Data'!E993</f>
        <v>Point</v>
      </c>
      <c r="F993">
        <f>'Raw Data'!F993</f>
        <v>7781914</v>
      </c>
      <c r="G993" t="str">
        <f>'Raw Data'!G993</f>
        <v>Gsp Post 00</v>
      </c>
      <c r="H993" s="3">
        <f>'Raw Data'!H993</f>
        <v>44094</v>
      </c>
      <c r="L993">
        <f t="shared" si="210"/>
        <v>0</v>
      </c>
      <c r="M993" s="5">
        <f t="shared" si="211"/>
        <v>44094</v>
      </c>
      <c r="N993" s="5">
        <f t="shared" si="219"/>
        <v>2020</v>
      </c>
      <c r="O993" s="5" t="str" cm="1">
        <f t="array" ref="O993">_xlfn.IFS(N993&lt;=2016,"before treatment",N993=2017,"unknown",N993&gt;2017,"after treatment")</f>
        <v>after treatment</v>
      </c>
      <c r="P993" s="5">
        <f t="shared" si="212"/>
        <v>0</v>
      </c>
      <c r="Q993" s="5">
        <f t="shared" si="213"/>
        <v>1</v>
      </c>
      <c r="R993" t="str">
        <f>'Raw Data'!I993</f>
        <v>Murray</v>
      </c>
      <c r="S993" t="str">
        <f>'Raw Data'!J993</f>
        <v>SR2</v>
      </c>
      <c r="T993" t="str">
        <f>'Raw Data'!K993</f>
        <v>Fort Mountain Park Rd</v>
      </c>
      <c r="U993" t="str">
        <f>'Raw Data'!L993</f>
        <v>(B) Suspected Minor/Visible Injury</v>
      </c>
      <c r="V993">
        <f>'Raw Data'!M993</f>
        <v>0</v>
      </c>
      <c r="W993">
        <f>'Raw Data'!N993</f>
        <v>0</v>
      </c>
      <c r="X993">
        <f>'Raw Data'!O993</f>
        <v>1</v>
      </c>
      <c r="Y993" t="str">
        <f>'Raw Data'!P993</f>
        <v>Not a Collision with Motor Vehicle</v>
      </c>
      <c r="Z993" t="str">
        <f>'Raw Data'!Q993</f>
        <v>On Shoulder</v>
      </c>
      <c r="AA993" t="str">
        <f>'Raw Data'!R993</f>
        <v>Over Turn</v>
      </c>
      <c r="AB993" t="str">
        <f>'Raw Data'!S993</f>
        <v>Over Turn</v>
      </c>
      <c r="AC993" t="str">
        <f>'Raw Data'!T993</f>
        <v>(None)</v>
      </c>
      <c r="AD993">
        <f>'Raw Data'!U993</f>
        <v>1</v>
      </c>
      <c r="AE993" s="5" t="str">
        <f t="shared" si="220"/>
        <v>Yes</v>
      </c>
      <c r="AF993" t="str">
        <f>'Raw Data'!V993</f>
        <v>Negotiating a Curve</v>
      </c>
      <c r="AG993" s="5">
        <f t="shared" si="214"/>
        <v>0</v>
      </c>
      <c r="AH993" t="str">
        <f>'Raw Data'!W993</f>
        <v>West</v>
      </c>
      <c r="AI993" t="str">
        <f>'Raw Data'!X993</f>
        <v>Daylight</v>
      </c>
      <c r="AJ993" t="str">
        <f>'Raw Data'!Y993</f>
        <v>Dry</v>
      </c>
      <c r="AK993">
        <f>'Raw Data'!Z993</f>
        <v>60</v>
      </c>
      <c r="AL993" t="str">
        <f>'Raw Data'!AA993</f>
        <v>Motorcycle Helmet</v>
      </c>
      <c r="AM993" s="5">
        <f t="shared" si="215"/>
        <v>1</v>
      </c>
      <c r="AN993" t="str">
        <f>'Raw Data'!AB993</f>
        <v>Motorcycle</v>
      </c>
      <c r="AO993" t="str">
        <f>'Raw Data'!AC993</f>
        <v>2131005200I</v>
      </c>
      <c r="AP993">
        <f>'Raw Data'!AD993</f>
        <v>12.901630000000001</v>
      </c>
      <c r="AQ993">
        <f>'Raw Data'!AE993</f>
        <v>34.750357999999999</v>
      </c>
      <c r="AR993">
        <f>'Raw Data'!AF993</f>
        <v>-84.705753999999999</v>
      </c>
      <c r="AS993">
        <f>'Raw Data'!AG993</f>
        <v>164</v>
      </c>
      <c r="AT993">
        <f>'Raw Data'!AH993</f>
        <v>59</v>
      </c>
      <c r="AU993">
        <f>'Raw Data'!AI993</f>
        <v>196</v>
      </c>
      <c r="AV993" t="str">
        <f>'Raw Data'!AJ993</f>
        <v>D6_0002_00_I</v>
      </c>
      <c r="AW993">
        <f>'Raw Data'!AK993</f>
        <v>42</v>
      </c>
      <c r="AX993">
        <f>'Raw Data'!AL993</f>
        <v>46</v>
      </c>
      <c r="AY993" t="str">
        <f>'Raw Data'!AM993</f>
        <v>simple</v>
      </c>
      <c r="AZ993">
        <f>'Raw Data'!AN993</f>
        <v>169.4</v>
      </c>
      <c r="BA993">
        <f>'Raw Data'!AO993</f>
        <v>137.1</v>
      </c>
      <c r="BB993">
        <f>'Raw Data'!AP993</f>
        <v>403.9</v>
      </c>
      <c r="BC993">
        <f>'Raw Data'!AQ993</f>
        <v>-84.705608999999995</v>
      </c>
      <c r="BD993">
        <f>'Raw Data'!AR993</f>
        <v>34.749845999999998</v>
      </c>
      <c r="BE993">
        <f>'Raw Data'!AS993</f>
        <v>-84.705233000000007</v>
      </c>
      <c r="BF993">
        <f>'Raw Data'!AT993</f>
        <v>34.750663000000003</v>
      </c>
      <c r="BG993" t="str">
        <f>'Raw Data'!AU993</f>
        <v>2131000200I</v>
      </c>
      <c r="BH993">
        <f>'Raw Data'!AV993</f>
        <v>1</v>
      </c>
      <c r="BI993">
        <f>'Raw Data'!AW993</f>
        <v>213</v>
      </c>
      <c r="BJ993">
        <f>'Raw Data'!AX993</f>
        <v>2</v>
      </c>
      <c r="BK993">
        <f>'Raw Data'!AY993</f>
        <v>0</v>
      </c>
      <c r="BL993">
        <f>'Raw Data'!AZ993</f>
        <v>45</v>
      </c>
      <c r="BM993">
        <f>'Raw Data'!BA993</f>
        <v>19.670000000000002</v>
      </c>
      <c r="BN993">
        <f>'Raw Data'!BB993</f>
        <v>19.2</v>
      </c>
      <c r="BO993">
        <f>'Raw Data'!BC993</f>
        <v>2210.6</v>
      </c>
      <c r="BP993">
        <f>'Raw Data'!BD993</f>
        <v>2217.1999999999998</v>
      </c>
      <c r="BQ993">
        <f>'Raw Data'!BE993</f>
        <v>2216.9</v>
      </c>
      <c r="BR993">
        <f>'Raw Data'!BF993</f>
        <v>45</v>
      </c>
      <c r="BS993">
        <f>'Raw Data'!BG993</f>
        <v>26.7</v>
      </c>
      <c r="BT993">
        <f>'Raw Data'!BH993</f>
        <v>18.3</v>
      </c>
      <c r="BU993">
        <f>'Raw Data'!BI993</f>
        <v>44140</v>
      </c>
      <c r="BV993" t="str">
        <f>'Raw Data'!BJ993</f>
        <v>ASV_15+</v>
      </c>
      <c r="BW993">
        <f>'Raw Data'!BK993</f>
        <v>1.2019999999999999E-3</v>
      </c>
      <c r="BX993">
        <f>'Raw Data'!BL993</f>
        <v>38278</v>
      </c>
      <c r="BY993">
        <f>'Raw Data'!BM993</f>
        <v>39100</v>
      </c>
      <c r="BZ993" t="str">
        <f>'Raw Data'!BN993</f>
        <v>2131000200I</v>
      </c>
      <c r="CA993" t="str">
        <f>'Raw Data'!BO993</f>
        <v>MURRAY</v>
      </c>
      <c r="CB993">
        <f>'Raw Data'!BP993</f>
        <v>1</v>
      </c>
      <c r="CC993">
        <f>'Raw Data'!BQ993</f>
        <v>200</v>
      </c>
      <c r="CD993">
        <f>'Raw Data'!BR993</f>
        <v>6</v>
      </c>
      <c r="CE993">
        <f>'Raw Data'!BS993</f>
        <v>1</v>
      </c>
      <c r="CF993">
        <f>'Raw Data'!BT993</f>
        <v>6</v>
      </c>
      <c r="CG993">
        <f>'Raw Data'!BU993</f>
        <v>1</v>
      </c>
      <c r="CH993">
        <f>'Raw Data'!BV993</f>
        <v>1</v>
      </c>
      <c r="CI993">
        <f>'Raw Data'!BW993</f>
        <v>2</v>
      </c>
      <c r="CJ993">
        <f>'Raw Data'!BX993</f>
        <v>0</v>
      </c>
      <c r="CK993">
        <f>'Raw Data'!BY993</f>
        <v>4</v>
      </c>
      <c r="CL993" t="str">
        <f>'Raw Data'!BZ993</f>
        <v>N</v>
      </c>
      <c r="CM993">
        <f t="shared" si="221"/>
        <v>0</v>
      </c>
      <c r="CN993">
        <f>'Raw Data'!CA993</f>
        <v>213</v>
      </c>
      <c r="CO993">
        <f>'Raw Data'!CB993</f>
        <v>2</v>
      </c>
      <c r="CP993">
        <f>'Raw Data'!CC993</f>
        <v>0</v>
      </c>
      <c r="CQ993" t="str">
        <f>'Raw Data'!CD993</f>
        <v>Not Urban</v>
      </c>
      <c r="CR993" t="str">
        <f>'Raw Data'!CE993</f>
        <v>Not Urban</v>
      </c>
      <c r="CS993">
        <f>'Raw Data'!CF993</f>
        <v>0</v>
      </c>
      <c r="CT993">
        <f>'Raw Data'!CG993</f>
        <v>45</v>
      </c>
      <c r="CU993">
        <f>'Raw Data'!CH993</f>
        <v>630</v>
      </c>
      <c r="CV993" t="str">
        <f>'Raw Data'!CI993</f>
        <v xml:space="preserve"> </v>
      </c>
      <c r="CW993">
        <f>'Raw Data'!CJ993</f>
        <v>0</v>
      </c>
      <c r="CX993">
        <f>'Raw Data'!CK993</f>
        <v>4.5459360000000002</v>
      </c>
      <c r="CY993">
        <f>'Raw Data'!CL993</f>
        <v>14</v>
      </c>
      <c r="CZ993" t="str">
        <f>'Raw Data'!CM993</f>
        <v>State Mainline</v>
      </c>
      <c r="DA993">
        <f>'Raw Data'!CN993</f>
        <v>630</v>
      </c>
      <c r="DB993">
        <f>'Raw Data'!CO993</f>
        <v>413370</v>
      </c>
      <c r="DC993">
        <f>'Raw Data'!CP993</f>
        <v>23</v>
      </c>
      <c r="DD993">
        <f>'Raw Data'!CQ993</f>
        <v>27.545999999999999</v>
      </c>
      <c r="DE993">
        <f>'Raw Data'!CR993</f>
        <v>413370</v>
      </c>
      <c r="DF993">
        <f>'Raw Data'!CS993</f>
        <v>0</v>
      </c>
      <c r="DG993">
        <f>'Raw Data'!CT993</f>
        <v>24002.542229999999</v>
      </c>
      <c r="DH993">
        <f>'Raw Data'!CU993</f>
        <v>100</v>
      </c>
      <c r="DI993">
        <f>'Raw Data'!CV993</f>
        <v>38091</v>
      </c>
      <c r="DJ993">
        <f>'Raw Data'!CW993</f>
        <v>0.146428</v>
      </c>
      <c r="DK993">
        <f>'Raw Data'!CX993</f>
        <v>0</v>
      </c>
      <c r="DL993">
        <f>'Raw Data'!CY993</f>
        <v>1.2019999999999999E-3</v>
      </c>
      <c r="DM993">
        <f>'Raw Data'!CZ993</f>
        <v>286</v>
      </c>
      <c r="DN993" t="str">
        <f>'Raw Data'!DA993</f>
        <v>213-0141</v>
      </c>
      <c r="DO993" t="str">
        <f>'Raw Data'!DB993</f>
        <v>4R : Rural Minor Arterial</v>
      </c>
      <c r="DP993" t="str">
        <f>'Raw Data'!DC993</f>
        <v>34.744685, -84.720110</v>
      </c>
      <c r="DQ993">
        <f>'Raw Data'!DD993</f>
        <v>-84.720110000000005</v>
      </c>
      <c r="DR993">
        <f>'Raw Data'!DE993</f>
        <v>34.744684999999997</v>
      </c>
      <c r="DS993">
        <f>'Raw Data'!DF993</f>
        <v>34.744684999999997</v>
      </c>
      <c r="DT993">
        <f>'Raw Data'!DG993</f>
        <v>-84.720110000000005</v>
      </c>
      <c r="DU993">
        <f>'Raw Data'!DH993</f>
        <v>1.5328E-2</v>
      </c>
      <c r="DV993">
        <f>'Raw Data'!DI993</f>
        <v>1.2019999999999999E-3</v>
      </c>
      <c r="DW993">
        <f>'Raw Data'!DJ993</f>
        <v>164</v>
      </c>
      <c r="DX993" s="11">
        <f t="shared" si="222"/>
        <v>493.33333333333331</v>
      </c>
      <c r="DY993" s="5">
        <f t="shared" si="223"/>
        <v>517.5</v>
      </c>
      <c r="DZ993" s="5">
        <f t="shared" si="216"/>
        <v>-24.166666666666686</v>
      </c>
      <c r="EA993" s="5">
        <f t="shared" si="217"/>
        <v>-4.6698872785829341E-2</v>
      </c>
      <c r="EB993" s="5">
        <f t="shared" si="218"/>
        <v>505.41666666666663</v>
      </c>
      <c r="EC993">
        <f>'Raw Data'!DK993</f>
        <v>590</v>
      </c>
      <c r="ED993">
        <f>'Raw Data'!DL993</f>
        <v>4.7</v>
      </c>
      <c r="EE993">
        <f>'Raw Data'!DM993</f>
        <v>450</v>
      </c>
      <c r="EF993">
        <f>'Raw Data'!DN993</f>
        <v>4.9000000000000004</v>
      </c>
      <c r="EG993">
        <f>'Raw Data'!DO993</f>
        <v>440</v>
      </c>
      <c r="EH993">
        <f>'Raw Data'!DP993</f>
        <v>5</v>
      </c>
      <c r="EI993">
        <f>'Raw Data'!DQ993</f>
        <v>650</v>
      </c>
      <c r="EJ993">
        <f>'Raw Data'!DR993</f>
        <v>0</v>
      </c>
      <c r="EK993">
        <f>'Raw Data'!DS993</f>
        <v>630</v>
      </c>
      <c r="EL993">
        <f>'Raw Data'!DT993</f>
        <v>15.7</v>
      </c>
      <c r="EM993">
        <f>'Raw Data'!DU993</f>
        <v>550</v>
      </c>
      <c r="EN993">
        <f>'Raw Data'!DV993</f>
        <v>15.8</v>
      </c>
      <c r="EO993">
        <f>'Raw Data'!DW993</f>
        <v>520</v>
      </c>
      <c r="EP993">
        <f>'Raw Data'!DX993</f>
        <v>15.8</v>
      </c>
      <c r="EQ993">
        <f>'Raw Data'!DY993</f>
        <v>370</v>
      </c>
      <c r="ER993">
        <f>'Raw Data'!DZ993</f>
        <v>15.9</v>
      </c>
      <c r="ES993">
        <f>'Raw Data'!EA993</f>
        <v>370</v>
      </c>
      <c r="ET993">
        <f>'Raw Data'!EB993</f>
        <v>0</v>
      </c>
      <c r="EU993">
        <f>'Raw Data'!EC993</f>
        <v>620</v>
      </c>
      <c r="EV993">
        <f>'Raw Data'!ED993</f>
        <v>0</v>
      </c>
      <c r="EW993">
        <f>'Raw Data'!EE993</f>
        <v>0</v>
      </c>
    </row>
    <row r="994" spans="1:153" x14ac:dyDescent="0.3">
      <c r="A994">
        <f>'Raw Data'!A994</f>
        <v>992</v>
      </c>
      <c r="B994" t="str">
        <f>'Raw Data'!B994</f>
        <v>Point</v>
      </c>
      <c r="C994">
        <f>'Raw Data'!C994</f>
        <v>56</v>
      </c>
      <c r="D994">
        <f>'Raw Data'!D994</f>
        <v>815</v>
      </c>
      <c r="E994" t="str">
        <f>'Raw Data'!E994</f>
        <v>Point</v>
      </c>
      <c r="F994">
        <f>'Raw Data'!F994</f>
        <v>4457800</v>
      </c>
      <c r="G994" t="str">
        <f>'Raw Data'!G994</f>
        <v>Gsp Post 00</v>
      </c>
      <c r="H994" s="3">
        <f>'Raw Data'!H994</f>
        <v>41417</v>
      </c>
      <c r="L994">
        <f t="shared" si="210"/>
        <v>0</v>
      </c>
      <c r="M994" s="5">
        <f t="shared" si="211"/>
        <v>41417</v>
      </c>
      <c r="N994" s="5">
        <f t="shared" si="219"/>
        <v>2013</v>
      </c>
      <c r="O994" s="5" t="str" cm="1">
        <f t="array" ref="O994">_xlfn.IFS(N994&lt;=2016,"before treatment",N994=2017,"unknown",N994&gt;2017,"after treatment")</f>
        <v>before treatment</v>
      </c>
      <c r="P994" s="5">
        <f t="shared" si="212"/>
        <v>1</v>
      </c>
      <c r="Q994" s="5">
        <f t="shared" si="213"/>
        <v>0</v>
      </c>
      <c r="R994" t="str">
        <f>'Raw Data'!I994</f>
        <v>Murray</v>
      </c>
      <c r="S994" t="str">
        <f>'Raw Data'!J994</f>
        <v>SR2</v>
      </c>
      <c r="T994" t="str">
        <f>'Raw Data'!K994</f>
        <v>(none)</v>
      </c>
      <c r="U994" t="str">
        <f>'Raw Data'!L994</f>
        <v>(C) Possible Injury / Complaint</v>
      </c>
      <c r="V994">
        <f>'Raw Data'!M994</f>
        <v>0</v>
      </c>
      <c r="W994">
        <f>'Raw Data'!N994</f>
        <v>0</v>
      </c>
      <c r="X994">
        <f>'Raw Data'!O994</f>
        <v>0</v>
      </c>
      <c r="Y994" t="str">
        <f>'Raw Data'!P994</f>
        <v>Not a Collision with Motor Vehicle</v>
      </c>
      <c r="Z994" t="str">
        <f>'Raw Data'!Q994</f>
        <v>On Roadway - Non-Intersection</v>
      </c>
      <c r="AA994" t="str">
        <f>'Raw Data'!R994</f>
        <v>Over Turn</v>
      </c>
      <c r="AB994" t="str">
        <f>'Raw Data'!S994</f>
        <v>Over Turn</v>
      </c>
      <c r="AC994" t="str">
        <f>'Raw Data'!T994</f>
        <v>Changed Lanes Improperly</v>
      </c>
      <c r="AD994">
        <f>'Raw Data'!U994</f>
        <v>1</v>
      </c>
      <c r="AE994" s="5" t="str">
        <f t="shared" si="220"/>
        <v>Yes</v>
      </c>
      <c r="AF994" t="str">
        <f>'Raw Data'!V994</f>
        <v>Straight</v>
      </c>
      <c r="AG994" s="5">
        <f t="shared" si="214"/>
        <v>0</v>
      </c>
      <c r="AH994" t="str">
        <f>'Raw Data'!W994</f>
        <v>West</v>
      </c>
      <c r="AI994" t="str">
        <f>'Raw Data'!X994</f>
        <v>Daylight</v>
      </c>
      <c r="AJ994" t="str">
        <f>'Raw Data'!Y994</f>
        <v>Dry</v>
      </c>
      <c r="AK994">
        <f>'Raw Data'!Z994</f>
        <v>28</v>
      </c>
      <c r="AL994" t="str">
        <f>'Raw Data'!AA994</f>
        <v>None Used</v>
      </c>
      <c r="AM994" s="5">
        <f t="shared" si="215"/>
        <v>1</v>
      </c>
      <c r="AN994" t="str">
        <f>'Raw Data'!AB994</f>
        <v>Motorcycle</v>
      </c>
      <c r="AO994" t="str">
        <f>'Raw Data'!AC994</f>
        <v>2131000200I</v>
      </c>
      <c r="AP994">
        <f>'Raw Data'!AD994</f>
        <v>13.510078</v>
      </c>
      <c r="AQ994">
        <f>'Raw Data'!AE994</f>
        <v>34.752417000000001</v>
      </c>
      <c r="AR994">
        <f>'Raw Data'!AF994</f>
        <v>-84.697078000000005</v>
      </c>
      <c r="AS994">
        <f>'Raw Data'!AG994</f>
        <v>173</v>
      </c>
      <c r="AT994">
        <f>'Raw Data'!AH994</f>
        <v>68</v>
      </c>
      <c r="AU994">
        <f>'Raw Data'!AI994</f>
        <v>205</v>
      </c>
      <c r="AV994" t="str">
        <f>'Raw Data'!AJ994</f>
        <v>D6_0002_00_I</v>
      </c>
      <c r="AW994">
        <f>'Raw Data'!AK994</f>
        <v>51</v>
      </c>
      <c r="AX994">
        <f>'Raw Data'!AL994</f>
        <v>55</v>
      </c>
      <c r="AY994" t="str">
        <f>'Raw Data'!AM994</f>
        <v>simple</v>
      </c>
      <c r="AZ994">
        <f>'Raw Data'!AN994</f>
        <v>168.6</v>
      </c>
      <c r="BA994">
        <f>'Raw Data'!AO994</f>
        <v>127.5</v>
      </c>
      <c r="BB994">
        <f>'Raw Data'!AP994</f>
        <v>375.2</v>
      </c>
      <c r="BC994">
        <f>'Raw Data'!AQ994</f>
        <v>-84.697614999999999</v>
      </c>
      <c r="BD994">
        <f>'Raw Data'!AR994</f>
        <v>34.752312000000003</v>
      </c>
      <c r="BE994">
        <f>'Raw Data'!AS994</f>
        <v>-84.696652999999998</v>
      </c>
      <c r="BF994">
        <f>'Raw Data'!AT994</f>
        <v>34.752003000000002</v>
      </c>
      <c r="BG994" t="str">
        <f>'Raw Data'!AU994</f>
        <v>2131000200I</v>
      </c>
      <c r="BH994">
        <f>'Raw Data'!AV994</f>
        <v>1</v>
      </c>
      <c r="BI994">
        <f>'Raw Data'!AW994</f>
        <v>213</v>
      </c>
      <c r="BJ994">
        <f>'Raw Data'!AX994</f>
        <v>2</v>
      </c>
      <c r="BK994">
        <f>'Raw Data'!AY994</f>
        <v>0</v>
      </c>
      <c r="BL994">
        <f>'Raw Data'!AZ994</f>
        <v>45</v>
      </c>
      <c r="BM994">
        <f>'Raw Data'!BA994</f>
        <v>18.670000000000002</v>
      </c>
      <c r="BN994">
        <f>'Raw Data'!BB994</f>
        <v>18</v>
      </c>
      <c r="BO994">
        <f>'Raw Data'!BC994</f>
        <v>2374</v>
      </c>
      <c r="BP994">
        <f>'Raw Data'!BD994</f>
        <v>2383.9</v>
      </c>
      <c r="BQ994">
        <f>'Raw Data'!BE994</f>
        <v>2397.6</v>
      </c>
      <c r="BR994">
        <f>'Raw Data'!BF994</f>
        <v>45</v>
      </c>
      <c r="BS994">
        <f>'Raw Data'!BG994</f>
        <v>26.1</v>
      </c>
      <c r="BT994">
        <f>'Raw Data'!BH994</f>
        <v>18.899999999999999</v>
      </c>
      <c r="BU994">
        <f>'Raw Data'!BI994</f>
        <v>44140</v>
      </c>
      <c r="BV994" t="str">
        <f>'Raw Data'!BJ994</f>
        <v>ASV_15+</v>
      </c>
      <c r="BW994">
        <f>'Raw Data'!BK994</f>
        <v>1.173E-3</v>
      </c>
      <c r="BX994">
        <f>'Raw Data'!BL994</f>
        <v>38278</v>
      </c>
      <c r="BY994">
        <f>'Raw Data'!BM994</f>
        <v>39100</v>
      </c>
      <c r="BZ994" t="str">
        <f>'Raw Data'!BN994</f>
        <v>2131000200I</v>
      </c>
      <c r="CA994" t="str">
        <f>'Raw Data'!BO994</f>
        <v>MURRAY</v>
      </c>
      <c r="CB994">
        <f>'Raw Data'!BP994</f>
        <v>1</v>
      </c>
      <c r="CC994">
        <f>'Raw Data'!BQ994</f>
        <v>200</v>
      </c>
      <c r="CD994">
        <f>'Raw Data'!BR994</f>
        <v>6</v>
      </c>
      <c r="CE994">
        <f>'Raw Data'!BS994</f>
        <v>1</v>
      </c>
      <c r="CF994">
        <f>'Raw Data'!BT994</f>
        <v>6</v>
      </c>
      <c r="CG994">
        <f>'Raw Data'!BU994</f>
        <v>1</v>
      </c>
      <c r="CH994">
        <f>'Raw Data'!BV994</f>
        <v>1</v>
      </c>
      <c r="CI994">
        <f>'Raw Data'!BW994</f>
        <v>2</v>
      </c>
      <c r="CJ994">
        <f>'Raw Data'!BX994</f>
        <v>0</v>
      </c>
      <c r="CK994">
        <f>'Raw Data'!BY994</f>
        <v>4</v>
      </c>
      <c r="CL994" t="str">
        <f>'Raw Data'!BZ994</f>
        <v>N</v>
      </c>
      <c r="CM994">
        <f t="shared" si="221"/>
        <v>0</v>
      </c>
      <c r="CN994">
        <f>'Raw Data'!CA994</f>
        <v>213</v>
      </c>
      <c r="CO994">
        <f>'Raw Data'!CB994</f>
        <v>2</v>
      </c>
      <c r="CP994">
        <f>'Raw Data'!CC994</f>
        <v>0</v>
      </c>
      <c r="CQ994" t="str">
        <f>'Raw Data'!CD994</f>
        <v>Not Urban</v>
      </c>
      <c r="CR994" t="str">
        <f>'Raw Data'!CE994</f>
        <v>Not Urban</v>
      </c>
      <c r="CS994">
        <f>'Raw Data'!CF994</f>
        <v>0</v>
      </c>
      <c r="CT994">
        <f>'Raw Data'!CG994</f>
        <v>45</v>
      </c>
      <c r="CU994">
        <f>'Raw Data'!CH994</f>
        <v>630</v>
      </c>
      <c r="CV994" t="str">
        <f>'Raw Data'!CI994</f>
        <v xml:space="preserve"> </v>
      </c>
      <c r="CW994">
        <f>'Raw Data'!CJ994</f>
        <v>0</v>
      </c>
      <c r="CX994">
        <f>'Raw Data'!CK994</f>
        <v>4.5459360000000002</v>
      </c>
      <c r="CY994">
        <f>'Raw Data'!CL994</f>
        <v>14</v>
      </c>
      <c r="CZ994" t="str">
        <f>'Raw Data'!CM994</f>
        <v>State Mainline</v>
      </c>
      <c r="DA994">
        <f>'Raw Data'!CN994</f>
        <v>630</v>
      </c>
      <c r="DB994">
        <f>'Raw Data'!CO994</f>
        <v>413370</v>
      </c>
      <c r="DC994">
        <f>'Raw Data'!CP994</f>
        <v>23</v>
      </c>
      <c r="DD994">
        <f>'Raw Data'!CQ994</f>
        <v>27.545999999999999</v>
      </c>
      <c r="DE994">
        <f>'Raw Data'!CR994</f>
        <v>413370</v>
      </c>
      <c r="DF994">
        <f>'Raw Data'!CS994</f>
        <v>0</v>
      </c>
      <c r="DG994">
        <f>'Raw Data'!CT994</f>
        <v>24002.542229999999</v>
      </c>
      <c r="DH994">
        <f>'Raw Data'!CU994</f>
        <v>100</v>
      </c>
      <c r="DI994">
        <f>'Raw Data'!CV994</f>
        <v>38091</v>
      </c>
      <c r="DJ994">
        <f>'Raw Data'!CW994</f>
        <v>0.146428</v>
      </c>
      <c r="DK994">
        <f>'Raw Data'!CX994</f>
        <v>0</v>
      </c>
      <c r="DL994">
        <f>'Raw Data'!CY994</f>
        <v>1.173E-3</v>
      </c>
      <c r="DM994">
        <f>'Raw Data'!CZ994</f>
        <v>286</v>
      </c>
      <c r="DN994" t="str">
        <f>'Raw Data'!DA994</f>
        <v>213-0141</v>
      </c>
      <c r="DO994" t="str">
        <f>'Raw Data'!DB994</f>
        <v>4R : Rural Minor Arterial</v>
      </c>
      <c r="DP994" t="str">
        <f>'Raw Data'!DC994</f>
        <v>34.744685, -84.720110</v>
      </c>
      <c r="DQ994">
        <f>'Raw Data'!DD994</f>
        <v>-84.720110000000005</v>
      </c>
      <c r="DR994">
        <f>'Raw Data'!DE994</f>
        <v>34.744684999999997</v>
      </c>
      <c r="DS994">
        <f>'Raw Data'!DF994</f>
        <v>34.744684999999997</v>
      </c>
      <c r="DT994">
        <f>'Raw Data'!DG994</f>
        <v>-84.720110000000005</v>
      </c>
      <c r="DU994">
        <f>'Raw Data'!DH994</f>
        <v>2.3751000000000001E-2</v>
      </c>
      <c r="DV994">
        <f>'Raw Data'!DI994</f>
        <v>1.173E-3</v>
      </c>
      <c r="DW994">
        <f>'Raw Data'!DJ994</f>
        <v>173</v>
      </c>
      <c r="DX994" s="11">
        <f t="shared" si="222"/>
        <v>493.33333333333331</v>
      </c>
      <c r="DY994" s="5">
        <f t="shared" si="223"/>
        <v>517.5</v>
      </c>
      <c r="DZ994" s="5">
        <f t="shared" si="216"/>
        <v>-24.166666666666686</v>
      </c>
      <c r="EA994" s="5">
        <f t="shared" si="217"/>
        <v>-4.6698872785829341E-2</v>
      </c>
      <c r="EB994" s="5">
        <f t="shared" si="218"/>
        <v>505.41666666666663</v>
      </c>
      <c r="EC994">
        <f>'Raw Data'!DK994</f>
        <v>590</v>
      </c>
      <c r="ED994">
        <f>'Raw Data'!DL994</f>
        <v>4.7</v>
      </c>
      <c r="EE994">
        <f>'Raw Data'!DM994</f>
        <v>450</v>
      </c>
      <c r="EF994">
        <f>'Raw Data'!DN994</f>
        <v>4.9000000000000004</v>
      </c>
      <c r="EG994">
        <f>'Raw Data'!DO994</f>
        <v>440</v>
      </c>
      <c r="EH994">
        <f>'Raw Data'!DP994</f>
        <v>5</v>
      </c>
      <c r="EI994">
        <f>'Raw Data'!DQ994</f>
        <v>650</v>
      </c>
      <c r="EJ994">
        <f>'Raw Data'!DR994</f>
        <v>0</v>
      </c>
      <c r="EK994">
        <f>'Raw Data'!DS994</f>
        <v>630</v>
      </c>
      <c r="EL994">
        <f>'Raw Data'!DT994</f>
        <v>15.7</v>
      </c>
      <c r="EM994">
        <f>'Raw Data'!DU994</f>
        <v>550</v>
      </c>
      <c r="EN994">
        <f>'Raw Data'!DV994</f>
        <v>15.8</v>
      </c>
      <c r="EO994">
        <f>'Raw Data'!DW994</f>
        <v>520</v>
      </c>
      <c r="EP994">
        <f>'Raw Data'!DX994</f>
        <v>15.8</v>
      </c>
      <c r="EQ994">
        <f>'Raw Data'!DY994</f>
        <v>370</v>
      </c>
      <c r="ER994">
        <f>'Raw Data'!DZ994</f>
        <v>15.9</v>
      </c>
      <c r="ES994">
        <f>'Raw Data'!EA994</f>
        <v>370</v>
      </c>
      <c r="ET994">
        <f>'Raw Data'!EB994</f>
        <v>0</v>
      </c>
      <c r="EU994">
        <f>'Raw Data'!EC994</f>
        <v>620</v>
      </c>
      <c r="EV994">
        <f>'Raw Data'!ED994</f>
        <v>0</v>
      </c>
      <c r="EW994">
        <f>'Raw Data'!EE994</f>
        <v>0</v>
      </c>
    </row>
    <row r="995" spans="1:153" x14ac:dyDescent="0.3">
      <c r="A995">
        <f>'Raw Data'!A995</f>
        <v>993</v>
      </c>
      <c r="B995" t="str">
        <f>'Raw Data'!B995</f>
        <v>Point</v>
      </c>
      <c r="C995">
        <f>'Raw Data'!C995</f>
        <v>298</v>
      </c>
      <c r="D995">
        <f>'Raw Data'!D995</f>
        <v>617</v>
      </c>
      <c r="E995" t="str">
        <f>'Raw Data'!E995</f>
        <v>Point</v>
      </c>
      <c r="F995">
        <f>'Raw Data'!F995</f>
        <v>5819618</v>
      </c>
      <c r="G995" t="str">
        <f>'Raw Data'!G995</f>
        <v>Gsp Post 00</v>
      </c>
      <c r="H995" s="3">
        <f>'Raw Data'!H995</f>
        <v>42551</v>
      </c>
      <c r="L995">
        <f t="shared" si="210"/>
        <v>0</v>
      </c>
      <c r="M995" s="5">
        <f t="shared" si="211"/>
        <v>42551</v>
      </c>
      <c r="N995" s="5">
        <f t="shared" si="219"/>
        <v>2016</v>
      </c>
      <c r="O995" s="5" t="str" cm="1">
        <f t="array" ref="O995">_xlfn.IFS(N995&lt;=2016,"before treatment",N995=2017,"unknown",N995&gt;2017,"after treatment")</f>
        <v>before treatment</v>
      </c>
      <c r="P995" s="5">
        <f t="shared" si="212"/>
        <v>1</v>
      </c>
      <c r="Q995" s="5">
        <f t="shared" si="213"/>
        <v>0</v>
      </c>
      <c r="R995" t="str">
        <f>'Raw Data'!I995</f>
        <v>Murray</v>
      </c>
      <c r="S995" t="str">
        <f>'Raw Data'!J995</f>
        <v>SR2</v>
      </c>
      <c r="T995" t="str">
        <f>'Raw Data'!K995</f>
        <v>(none)</v>
      </c>
      <c r="U995" t="str">
        <f>'Raw Data'!L995</f>
        <v>(A) Suspected Serious Injury</v>
      </c>
      <c r="V995">
        <f>'Raw Data'!M995</f>
        <v>0</v>
      </c>
      <c r="W995">
        <f>'Raw Data'!N995</f>
        <v>1</v>
      </c>
      <c r="X995">
        <f>'Raw Data'!O995</f>
        <v>0</v>
      </c>
      <c r="Y995" t="str">
        <f>'Raw Data'!P995</f>
        <v>Not a Collision with Motor Vehicle</v>
      </c>
      <c r="Z995" t="str">
        <f>'Raw Data'!Q995</f>
        <v>On Shoulder</v>
      </c>
      <c r="AA995" t="str">
        <f>'Raw Data'!R995</f>
        <v>Over Turn</v>
      </c>
      <c r="AB995" t="str">
        <f>'Raw Data'!S995</f>
        <v>Ditch</v>
      </c>
      <c r="AC995" t="str">
        <f>'Raw Data'!T995</f>
        <v>Too Fast for Conditions</v>
      </c>
      <c r="AD995">
        <f>'Raw Data'!U995</f>
        <v>1</v>
      </c>
      <c r="AE995" s="5" t="str">
        <f t="shared" si="220"/>
        <v>Yes</v>
      </c>
      <c r="AF995" t="str">
        <f>'Raw Data'!V995</f>
        <v>Negotiating a Curve</v>
      </c>
      <c r="AG995" s="5">
        <f t="shared" si="214"/>
        <v>0</v>
      </c>
      <c r="AH995" t="str">
        <f>'Raw Data'!W995</f>
        <v>West</v>
      </c>
      <c r="AI995" t="str">
        <f>'Raw Data'!X995</f>
        <v>Daylight</v>
      </c>
      <c r="AJ995" t="str">
        <f>'Raw Data'!Y995</f>
        <v>Dry</v>
      </c>
      <c r="AK995">
        <f>'Raw Data'!Z995</f>
        <v>69</v>
      </c>
      <c r="AL995" t="str">
        <f>'Raw Data'!AA995</f>
        <v>None Used</v>
      </c>
      <c r="AM995" s="5">
        <f t="shared" si="215"/>
        <v>1</v>
      </c>
      <c r="AN995" t="str">
        <f>'Raw Data'!AB995</f>
        <v>Motorcycle</v>
      </c>
      <c r="AO995" t="str">
        <f>'Raw Data'!AC995</f>
        <v>2131000200I</v>
      </c>
      <c r="AP995">
        <f>'Raw Data'!AD995</f>
        <v>26.527000000000001</v>
      </c>
      <c r="AQ995">
        <f>'Raw Data'!AE995</f>
        <v>34.752423999999998</v>
      </c>
      <c r="AR995">
        <f>'Raw Data'!AF995</f>
        <v>-84.697126999999995</v>
      </c>
      <c r="AS995">
        <f>'Raw Data'!AG995</f>
        <v>173</v>
      </c>
      <c r="AT995">
        <f>'Raw Data'!AH995</f>
        <v>68</v>
      </c>
      <c r="AU995">
        <f>'Raw Data'!AI995</f>
        <v>205</v>
      </c>
      <c r="AV995" t="str">
        <f>'Raw Data'!AJ995</f>
        <v>D6_0002_00_I</v>
      </c>
      <c r="AW995">
        <f>'Raw Data'!AK995</f>
        <v>51</v>
      </c>
      <c r="AX995">
        <f>'Raw Data'!AL995</f>
        <v>55</v>
      </c>
      <c r="AY995" t="str">
        <f>'Raw Data'!AM995</f>
        <v>simple</v>
      </c>
      <c r="AZ995">
        <f>'Raw Data'!AN995</f>
        <v>168.6</v>
      </c>
      <c r="BA995">
        <f>'Raw Data'!AO995</f>
        <v>127.5</v>
      </c>
      <c r="BB995">
        <f>'Raw Data'!AP995</f>
        <v>375.2</v>
      </c>
      <c r="BC995">
        <f>'Raw Data'!AQ995</f>
        <v>-84.697614999999999</v>
      </c>
      <c r="BD995">
        <f>'Raw Data'!AR995</f>
        <v>34.752312000000003</v>
      </c>
      <c r="BE995">
        <f>'Raw Data'!AS995</f>
        <v>-84.696652999999998</v>
      </c>
      <c r="BF995">
        <f>'Raw Data'!AT995</f>
        <v>34.752003000000002</v>
      </c>
      <c r="BG995" t="str">
        <f>'Raw Data'!AU995</f>
        <v>2131000200I</v>
      </c>
      <c r="BH995">
        <f>'Raw Data'!AV995</f>
        <v>1</v>
      </c>
      <c r="BI995">
        <f>'Raw Data'!AW995</f>
        <v>213</v>
      </c>
      <c r="BJ995">
        <f>'Raw Data'!AX995</f>
        <v>2</v>
      </c>
      <c r="BK995">
        <f>'Raw Data'!AY995</f>
        <v>0</v>
      </c>
      <c r="BL995">
        <f>'Raw Data'!AZ995</f>
        <v>45</v>
      </c>
      <c r="BM995">
        <f>'Raw Data'!BA995</f>
        <v>18.670000000000002</v>
      </c>
      <c r="BN995">
        <f>'Raw Data'!BB995</f>
        <v>18</v>
      </c>
      <c r="BO995">
        <f>'Raw Data'!BC995</f>
        <v>2374</v>
      </c>
      <c r="BP995">
        <f>'Raw Data'!BD995</f>
        <v>2383.9</v>
      </c>
      <c r="BQ995">
        <f>'Raw Data'!BE995</f>
        <v>2397.6</v>
      </c>
      <c r="BR995">
        <f>'Raw Data'!BF995</f>
        <v>45</v>
      </c>
      <c r="BS995">
        <f>'Raw Data'!BG995</f>
        <v>26.1</v>
      </c>
      <c r="BT995">
        <f>'Raw Data'!BH995</f>
        <v>18.899999999999999</v>
      </c>
      <c r="BU995">
        <f>'Raw Data'!BI995</f>
        <v>44140</v>
      </c>
      <c r="BV995" t="str">
        <f>'Raw Data'!BJ995</f>
        <v>ASV_15+</v>
      </c>
      <c r="BW995">
        <f>'Raw Data'!BK995</f>
        <v>1.173E-3</v>
      </c>
      <c r="BX995">
        <f>'Raw Data'!BL995</f>
        <v>38278</v>
      </c>
      <c r="BY995">
        <f>'Raw Data'!BM995</f>
        <v>39100</v>
      </c>
      <c r="BZ995" t="str">
        <f>'Raw Data'!BN995</f>
        <v>2131000200I</v>
      </c>
      <c r="CA995" t="str">
        <f>'Raw Data'!BO995</f>
        <v>MURRAY</v>
      </c>
      <c r="CB995">
        <f>'Raw Data'!BP995</f>
        <v>1</v>
      </c>
      <c r="CC995">
        <f>'Raw Data'!BQ995</f>
        <v>200</v>
      </c>
      <c r="CD995">
        <f>'Raw Data'!BR995</f>
        <v>6</v>
      </c>
      <c r="CE995">
        <f>'Raw Data'!BS995</f>
        <v>1</v>
      </c>
      <c r="CF995">
        <f>'Raw Data'!BT995</f>
        <v>6</v>
      </c>
      <c r="CG995">
        <f>'Raw Data'!BU995</f>
        <v>1</v>
      </c>
      <c r="CH995">
        <f>'Raw Data'!BV995</f>
        <v>1</v>
      </c>
      <c r="CI995">
        <f>'Raw Data'!BW995</f>
        <v>2</v>
      </c>
      <c r="CJ995">
        <f>'Raw Data'!BX995</f>
        <v>0</v>
      </c>
      <c r="CK995">
        <f>'Raw Data'!BY995</f>
        <v>4</v>
      </c>
      <c r="CL995" t="str">
        <f>'Raw Data'!BZ995</f>
        <v>N</v>
      </c>
      <c r="CM995">
        <f t="shared" si="221"/>
        <v>0</v>
      </c>
      <c r="CN995">
        <f>'Raw Data'!CA995</f>
        <v>213</v>
      </c>
      <c r="CO995">
        <f>'Raw Data'!CB995</f>
        <v>2</v>
      </c>
      <c r="CP995">
        <f>'Raw Data'!CC995</f>
        <v>0</v>
      </c>
      <c r="CQ995" t="str">
        <f>'Raw Data'!CD995</f>
        <v>Not Urban</v>
      </c>
      <c r="CR995" t="str">
        <f>'Raw Data'!CE995</f>
        <v>Not Urban</v>
      </c>
      <c r="CS995">
        <f>'Raw Data'!CF995</f>
        <v>0</v>
      </c>
      <c r="CT995">
        <f>'Raw Data'!CG995</f>
        <v>45</v>
      </c>
      <c r="CU995">
        <f>'Raw Data'!CH995</f>
        <v>630</v>
      </c>
      <c r="CV995" t="str">
        <f>'Raw Data'!CI995</f>
        <v xml:space="preserve"> </v>
      </c>
      <c r="CW995">
        <f>'Raw Data'!CJ995</f>
        <v>0</v>
      </c>
      <c r="CX995">
        <f>'Raw Data'!CK995</f>
        <v>4.5459360000000002</v>
      </c>
      <c r="CY995">
        <f>'Raw Data'!CL995</f>
        <v>14</v>
      </c>
      <c r="CZ995" t="str">
        <f>'Raw Data'!CM995</f>
        <v>State Mainline</v>
      </c>
      <c r="DA995">
        <f>'Raw Data'!CN995</f>
        <v>630</v>
      </c>
      <c r="DB995">
        <f>'Raw Data'!CO995</f>
        <v>413370</v>
      </c>
      <c r="DC995">
        <f>'Raw Data'!CP995</f>
        <v>23</v>
      </c>
      <c r="DD995">
        <f>'Raw Data'!CQ995</f>
        <v>27.545999999999999</v>
      </c>
      <c r="DE995">
        <f>'Raw Data'!CR995</f>
        <v>413370</v>
      </c>
      <c r="DF995">
        <f>'Raw Data'!CS995</f>
        <v>0</v>
      </c>
      <c r="DG995">
        <f>'Raw Data'!CT995</f>
        <v>24002.542229999999</v>
      </c>
      <c r="DH995">
        <f>'Raw Data'!CU995</f>
        <v>100</v>
      </c>
      <c r="DI995">
        <f>'Raw Data'!CV995</f>
        <v>38091</v>
      </c>
      <c r="DJ995">
        <f>'Raw Data'!CW995</f>
        <v>0.146428</v>
      </c>
      <c r="DK995">
        <f>'Raw Data'!CX995</f>
        <v>0</v>
      </c>
      <c r="DL995">
        <f>'Raw Data'!CY995</f>
        <v>1.173E-3</v>
      </c>
      <c r="DM995">
        <f>'Raw Data'!CZ995</f>
        <v>286</v>
      </c>
      <c r="DN995" t="str">
        <f>'Raw Data'!DA995</f>
        <v>213-0141</v>
      </c>
      <c r="DO995" t="str">
        <f>'Raw Data'!DB995</f>
        <v>4R : Rural Minor Arterial</v>
      </c>
      <c r="DP995" t="str">
        <f>'Raw Data'!DC995</f>
        <v>34.744685, -84.720110</v>
      </c>
      <c r="DQ995">
        <f>'Raw Data'!DD995</f>
        <v>-84.720110000000005</v>
      </c>
      <c r="DR995">
        <f>'Raw Data'!DE995</f>
        <v>34.744684999999997</v>
      </c>
      <c r="DS995">
        <f>'Raw Data'!DF995</f>
        <v>34.744684999999997</v>
      </c>
      <c r="DT995">
        <f>'Raw Data'!DG995</f>
        <v>-84.720110000000005</v>
      </c>
      <c r="DU995">
        <f>'Raw Data'!DH995</f>
        <v>2.3751000000000001E-2</v>
      </c>
      <c r="DV995">
        <f>'Raw Data'!DI995</f>
        <v>1.173E-3</v>
      </c>
      <c r="DW995">
        <f>'Raw Data'!DJ995</f>
        <v>173</v>
      </c>
      <c r="DX995" s="11">
        <f t="shared" si="222"/>
        <v>493.33333333333331</v>
      </c>
      <c r="DY995" s="5">
        <f t="shared" si="223"/>
        <v>517.5</v>
      </c>
      <c r="DZ995" s="5">
        <f t="shared" si="216"/>
        <v>-24.166666666666686</v>
      </c>
      <c r="EA995" s="5">
        <f t="shared" si="217"/>
        <v>-4.6698872785829341E-2</v>
      </c>
      <c r="EB995" s="5">
        <f t="shared" si="218"/>
        <v>505.41666666666663</v>
      </c>
      <c r="EC995">
        <f>'Raw Data'!DK995</f>
        <v>590</v>
      </c>
      <c r="ED995">
        <f>'Raw Data'!DL995</f>
        <v>4.7</v>
      </c>
      <c r="EE995">
        <f>'Raw Data'!DM995</f>
        <v>450</v>
      </c>
      <c r="EF995">
        <f>'Raw Data'!DN995</f>
        <v>4.9000000000000004</v>
      </c>
      <c r="EG995">
        <f>'Raw Data'!DO995</f>
        <v>440</v>
      </c>
      <c r="EH995">
        <f>'Raw Data'!DP995</f>
        <v>5</v>
      </c>
      <c r="EI995">
        <f>'Raw Data'!DQ995</f>
        <v>650</v>
      </c>
      <c r="EJ995">
        <f>'Raw Data'!DR995</f>
        <v>0</v>
      </c>
      <c r="EK995">
        <f>'Raw Data'!DS995</f>
        <v>630</v>
      </c>
      <c r="EL995">
        <f>'Raw Data'!DT995</f>
        <v>15.7</v>
      </c>
      <c r="EM995">
        <f>'Raw Data'!DU995</f>
        <v>550</v>
      </c>
      <c r="EN995">
        <f>'Raw Data'!DV995</f>
        <v>15.8</v>
      </c>
      <c r="EO995">
        <f>'Raw Data'!DW995</f>
        <v>520</v>
      </c>
      <c r="EP995">
        <f>'Raw Data'!DX995</f>
        <v>15.8</v>
      </c>
      <c r="EQ995">
        <f>'Raw Data'!DY995</f>
        <v>370</v>
      </c>
      <c r="ER995">
        <f>'Raw Data'!DZ995</f>
        <v>15.9</v>
      </c>
      <c r="ES995">
        <f>'Raw Data'!EA995</f>
        <v>370</v>
      </c>
      <c r="ET995">
        <f>'Raw Data'!EB995</f>
        <v>0</v>
      </c>
      <c r="EU995">
        <f>'Raw Data'!EC995</f>
        <v>620</v>
      </c>
      <c r="EV995">
        <f>'Raw Data'!ED995</f>
        <v>0</v>
      </c>
      <c r="EW995">
        <f>'Raw Data'!EE995</f>
        <v>0</v>
      </c>
    </row>
    <row r="996" spans="1:153" x14ac:dyDescent="0.3">
      <c r="A996">
        <f>'Raw Data'!A996</f>
        <v>994</v>
      </c>
      <c r="B996" t="str">
        <f>'Raw Data'!B996</f>
        <v>Point</v>
      </c>
      <c r="C996">
        <f>'Raw Data'!C996</f>
        <v>641</v>
      </c>
      <c r="D996">
        <f>'Raw Data'!D996</f>
        <v>544</v>
      </c>
      <c r="E996" t="str">
        <f>'Raw Data'!E996</f>
        <v>Point</v>
      </c>
      <c r="F996">
        <f>'Raw Data'!F996</f>
        <v>6787859</v>
      </c>
      <c r="G996" t="str">
        <f>'Raw Data'!G996</f>
        <v>Gsp Post 00</v>
      </c>
      <c r="H996" s="3">
        <f>'Raw Data'!H996</f>
        <v>43289</v>
      </c>
      <c r="L996">
        <f t="shared" si="210"/>
        <v>0</v>
      </c>
      <c r="M996" s="5">
        <f t="shared" si="211"/>
        <v>43289</v>
      </c>
      <c r="N996" s="5">
        <f t="shared" si="219"/>
        <v>2018</v>
      </c>
      <c r="O996" s="5" t="str" cm="1">
        <f t="array" ref="O996">_xlfn.IFS(N996&lt;=2016,"before treatment",N996=2017,"unknown",N996&gt;2017,"after treatment")</f>
        <v>after treatment</v>
      </c>
      <c r="P996" s="5">
        <f t="shared" si="212"/>
        <v>0</v>
      </c>
      <c r="Q996" s="5">
        <f t="shared" si="213"/>
        <v>1</v>
      </c>
      <c r="R996" t="str">
        <f>'Raw Data'!I996</f>
        <v>Murray</v>
      </c>
      <c r="S996" t="str">
        <f>'Raw Data'!J996</f>
        <v>SR2</v>
      </c>
      <c r="T996" t="str">
        <f>'Raw Data'!K996</f>
        <v>Fort Mountain State Park Rd</v>
      </c>
      <c r="U996" t="str">
        <f>'Raw Data'!L996</f>
        <v>(B) Suspected Minor/Visible Injury</v>
      </c>
      <c r="V996">
        <f>'Raw Data'!M996</f>
        <v>0</v>
      </c>
      <c r="W996">
        <f>'Raw Data'!N996</f>
        <v>0</v>
      </c>
      <c r="X996">
        <f>'Raw Data'!O996</f>
        <v>1</v>
      </c>
      <c r="Y996" t="str">
        <f>'Raw Data'!P996</f>
        <v>Not a Collision with Motor Vehicle</v>
      </c>
      <c r="Z996" t="str">
        <f>'Raw Data'!Q996</f>
        <v>On Shoulder</v>
      </c>
      <c r="AA996" t="str">
        <f>'Raw Data'!R996</f>
        <v>Over Turn</v>
      </c>
      <c r="AB996" t="str">
        <f>'Raw Data'!S996</f>
        <v>Over Turn</v>
      </c>
      <c r="AC996" t="str">
        <f>'Raw Data'!T996</f>
        <v>Driver Lost Control</v>
      </c>
      <c r="AD996">
        <f>'Raw Data'!U996</f>
        <v>1</v>
      </c>
      <c r="AE996" s="5" t="str">
        <f t="shared" si="220"/>
        <v>Yes</v>
      </c>
      <c r="AF996" t="str">
        <f>'Raw Data'!V996</f>
        <v>Negotiating a Curve</v>
      </c>
      <c r="AG996" s="5">
        <f t="shared" si="214"/>
        <v>0</v>
      </c>
      <c r="AH996" t="str">
        <f>'Raw Data'!W996</f>
        <v>West</v>
      </c>
      <c r="AI996" t="str">
        <f>'Raw Data'!X996</f>
        <v>Daylight</v>
      </c>
      <c r="AJ996" t="str">
        <f>'Raw Data'!Y996</f>
        <v>Dry</v>
      </c>
      <c r="AK996">
        <f>'Raw Data'!Z996</f>
        <v>29</v>
      </c>
      <c r="AL996" t="str">
        <f>'Raw Data'!AA996</f>
        <v>Motorcycle Helmet</v>
      </c>
      <c r="AM996" s="5">
        <f t="shared" si="215"/>
        <v>1</v>
      </c>
      <c r="AN996" t="str">
        <f>'Raw Data'!AB996</f>
        <v>Motorcycle</v>
      </c>
      <c r="AO996" t="str">
        <f>'Raw Data'!AC996</f>
        <v>2131000200I</v>
      </c>
      <c r="AP996">
        <f>'Raw Data'!AD996</f>
        <v>13.510852999999999</v>
      </c>
      <c r="AQ996">
        <f>'Raw Data'!AE996</f>
        <v>34.752414999999999</v>
      </c>
      <c r="AR996">
        <f>'Raw Data'!AF996</f>
        <v>-84.697064999999995</v>
      </c>
      <c r="AS996">
        <f>'Raw Data'!AG996</f>
        <v>173</v>
      </c>
      <c r="AT996">
        <f>'Raw Data'!AH996</f>
        <v>68</v>
      </c>
      <c r="AU996">
        <f>'Raw Data'!AI996</f>
        <v>205</v>
      </c>
      <c r="AV996" t="str">
        <f>'Raw Data'!AJ996</f>
        <v>D6_0002_00_I</v>
      </c>
      <c r="AW996">
        <f>'Raw Data'!AK996</f>
        <v>51</v>
      </c>
      <c r="AX996">
        <f>'Raw Data'!AL996</f>
        <v>55</v>
      </c>
      <c r="AY996" t="str">
        <f>'Raw Data'!AM996</f>
        <v>simple</v>
      </c>
      <c r="AZ996">
        <f>'Raw Data'!AN996</f>
        <v>168.6</v>
      </c>
      <c r="BA996">
        <f>'Raw Data'!AO996</f>
        <v>127.5</v>
      </c>
      <c r="BB996">
        <f>'Raw Data'!AP996</f>
        <v>375.2</v>
      </c>
      <c r="BC996">
        <f>'Raw Data'!AQ996</f>
        <v>-84.697614999999999</v>
      </c>
      <c r="BD996">
        <f>'Raw Data'!AR996</f>
        <v>34.752312000000003</v>
      </c>
      <c r="BE996">
        <f>'Raw Data'!AS996</f>
        <v>-84.696652999999998</v>
      </c>
      <c r="BF996">
        <f>'Raw Data'!AT996</f>
        <v>34.752003000000002</v>
      </c>
      <c r="BG996" t="str">
        <f>'Raw Data'!AU996</f>
        <v>2131000200I</v>
      </c>
      <c r="BH996">
        <f>'Raw Data'!AV996</f>
        <v>1</v>
      </c>
      <c r="BI996">
        <f>'Raw Data'!AW996</f>
        <v>213</v>
      </c>
      <c r="BJ996">
        <f>'Raw Data'!AX996</f>
        <v>2</v>
      </c>
      <c r="BK996">
        <f>'Raw Data'!AY996</f>
        <v>0</v>
      </c>
      <c r="BL996">
        <f>'Raw Data'!AZ996</f>
        <v>45</v>
      </c>
      <c r="BM996">
        <f>'Raw Data'!BA996</f>
        <v>18.670000000000002</v>
      </c>
      <c r="BN996">
        <f>'Raw Data'!BB996</f>
        <v>18</v>
      </c>
      <c r="BO996">
        <f>'Raw Data'!BC996</f>
        <v>2374</v>
      </c>
      <c r="BP996">
        <f>'Raw Data'!BD996</f>
        <v>2383.9</v>
      </c>
      <c r="BQ996">
        <f>'Raw Data'!BE996</f>
        <v>2397.6</v>
      </c>
      <c r="BR996">
        <f>'Raw Data'!BF996</f>
        <v>45</v>
      </c>
      <c r="BS996">
        <f>'Raw Data'!BG996</f>
        <v>26.1</v>
      </c>
      <c r="BT996">
        <f>'Raw Data'!BH996</f>
        <v>18.899999999999999</v>
      </c>
      <c r="BU996">
        <f>'Raw Data'!BI996</f>
        <v>44140</v>
      </c>
      <c r="BV996" t="str">
        <f>'Raw Data'!BJ996</f>
        <v>ASV_15+</v>
      </c>
      <c r="BW996">
        <f>'Raw Data'!BK996</f>
        <v>1.173E-3</v>
      </c>
      <c r="BX996">
        <f>'Raw Data'!BL996</f>
        <v>38278</v>
      </c>
      <c r="BY996">
        <f>'Raw Data'!BM996</f>
        <v>39100</v>
      </c>
      <c r="BZ996" t="str">
        <f>'Raw Data'!BN996</f>
        <v>2131000200I</v>
      </c>
      <c r="CA996" t="str">
        <f>'Raw Data'!BO996</f>
        <v>MURRAY</v>
      </c>
      <c r="CB996">
        <f>'Raw Data'!BP996</f>
        <v>1</v>
      </c>
      <c r="CC996">
        <f>'Raw Data'!BQ996</f>
        <v>200</v>
      </c>
      <c r="CD996">
        <f>'Raw Data'!BR996</f>
        <v>6</v>
      </c>
      <c r="CE996">
        <f>'Raw Data'!BS996</f>
        <v>1</v>
      </c>
      <c r="CF996">
        <f>'Raw Data'!BT996</f>
        <v>6</v>
      </c>
      <c r="CG996">
        <f>'Raw Data'!BU996</f>
        <v>1</v>
      </c>
      <c r="CH996">
        <f>'Raw Data'!BV996</f>
        <v>1</v>
      </c>
      <c r="CI996">
        <f>'Raw Data'!BW996</f>
        <v>2</v>
      </c>
      <c r="CJ996">
        <f>'Raw Data'!BX996</f>
        <v>0</v>
      </c>
      <c r="CK996">
        <f>'Raw Data'!BY996</f>
        <v>4</v>
      </c>
      <c r="CL996" t="str">
        <f>'Raw Data'!BZ996</f>
        <v>N</v>
      </c>
      <c r="CM996">
        <f t="shared" si="221"/>
        <v>0</v>
      </c>
      <c r="CN996">
        <f>'Raw Data'!CA996</f>
        <v>213</v>
      </c>
      <c r="CO996">
        <f>'Raw Data'!CB996</f>
        <v>2</v>
      </c>
      <c r="CP996">
        <f>'Raw Data'!CC996</f>
        <v>0</v>
      </c>
      <c r="CQ996" t="str">
        <f>'Raw Data'!CD996</f>
        <v>Not Urban</v>
      </c>
      <c r="CR996" t="str">
        <f>'Raw Data'!CE996</f>
        <v>Not Urban</v>
      </c>
      <c r="CS996">
        <f>'Raw Data'!CF996</f>
        <v>0</v>
      </c>
      <c r="CT996">
        <f>'Raw Data'!CG996</f>
        <v>45</v>
      </c>
      <c r="CU996">
        <f>'Raw Data'!CH996</f>
        <v>630</v>
      </c>
      <c r="CV996" t="str">
        <f>'Raw Data'!CI996</f>
        <v xml:space="preserve"> </v>
      </c>
      <c r="CW996">
        <f>'Raw Data'!CJ996</f>
        <v>0</v>
      </c>
      <c r="CX996">
        <f>'Raw Data'!CK996</f>
        <v>4.5459360000000002</v>
      </c>
      <c r="CY996">
        <f>'Raw Data'!CL996</f>
        <v>14</v>
      </c>
      <c r="CZ996" t="str">
        <f>'Raw Data'!CM996</f>
        <v>State Mainline</v>
      </c>
      <c r="DA996">
        <f>'Raw Data'!CN996</f>
        <v>630</v>
      </c>
      <c r="DB996">
        <f>'Raw Data'!CO996</f>
        <v>413370</v>
      </c>
      <c r="DC996">
        <f>'Raw Data'!CP996</f>
        <v>23</v>
      </c>
      <c r="DD996">
        <f>'Raw Data'!CQ996</f>
        <v>27.545999999999999</v>
      </c>
      <c r="DE996">
        <f>'Raw Data'!CR996</f>
        <v>413370</v>
      </c>
      <c r="DF996">
        <f>'Raw Data'!CS996</f>
        <v>0</v>
      </c>
      <c r="DG996">
        <f>'Raw Data'!CT996</f>
        <v>24002.542229999999</v>
      </c>
      <c r="DH996">
        <f>'Raw Data'!CU996</f>
        <v>100</v>
      </c>
      <c r="DI996">
        <f>'Raw Data'!CV996</f>
        <v>38091</v>
      </c>
      <c r="DJ996">
        <f>'Raw Data'!CW996</f>
        <v>0.146428</v>
      </c>
      <c r="DK996">
        <f>'Raw Data'!CX996</f>
        <v>0</v>
      </c>
      <c r="DL996">
        <f>'Raw Data'!CY996</f>
        <v>1.173E-3</v>
      </c>
      <c r="DM996">
        <f>'Raw Data'!CZ996</f>
        <v>286</v>
      </c>
      <c r="DN996" t="str">
        <f>'Raw Data'!DA996</f>
        <v>213-0141</v>
      </c>
      <c r="DO996" t="str">
        <f>'Raw Data'!DB996</f>
        <v>4R : Rural Minor Arterial</v>
      </c>
      <c r="DP996" t="str">
        <f>'Raw Data'!DC996</f>
        <v>34.744685, -84.720110</v>
      </c>
      <c r="DQ996">
        <f>'Raw Data'!DD996</f>
        <v>-84.720110000000005</v>
      </c>
      <c r="DR996">
        <f>'Raw Data'!DE996</f>
        <v>34.744684999999997</v>
      </c>
      <c r="DS996">
        <f>'Raw Data'!DF996</f>
        <v>34.744684999999997</v>
      </c>
      <c r="DT996">
        <f>'Raw Data'!DG996</f>
        <v>-84.720110000000005</v>
      </c>
      <c r="DU996">
        <f>'Raw Data'!DH996</f>
        <v>2.3751000000000001E-2</v>
      </c>
      <c r="DV996">
        <f>'Raw Data'!DI996</f>
        <v>1.173E-3</v>
      </c>
      <c r="DW996">
        <f>'Raw Data'!DJ996</f>
        <v>173</v>
      </c>
      <c r="DX996" s="11">
        <f t="shared" si="222"/>
        <v>493.33333333333331</v>
      </c>
      <c r="DY996" s="5">
        <f t="shared" si="223"/>
        <v>517.5</v>
      </c>
      <c r="DZ996" s="5">
        <f t="shared" si="216"/>
        <v>-24.166666666666686</v>
      </c>
      <c r="EA996" s="5">
        <f t="shared" si="217"/>
        <v>-4.6698872785829341E-2</v>
      </c>
      <c r="EB996" s="5">
        <f t="shared" si="218"/>
        <v>505.41666666666663</v>
      </c>
      <c r="EC996">
        <f>'Raw Data'!DK996</f>
        <v>590</v>
      </c>
      <c r="ED996">
        <f>'Raw Data'!DL996</f>
        <v>4.7</v>
      </c>
      <c r="EE996">
        <f>'Raw Data'!DM996</f>
        <v>450</v>
      </c>
      <c r="EF996">
        <f>'Raw Data'!DN996</f>
        <v>4.9000000000000004</v>
      </c>
      <c r="EG996">
        <f>'Raw Data'!DO996</f>
        <v>440</v>
      </c>
      <c r="EH996">
        <f>'Raw Data'!DP996</f>
        <v>5</v>
      </c>
      <c r="EI996">
        <f>'Raw Data'!DQ996</f>
        <v>650</v>
      </c>
      <c r="EJ996">
        <f>'Raw Data'!DR996</f>
        <v>0</v>
      </c>
      <c r="EK996">
        <f>'Raw Data'!DS996</f>
        <v>630</v>
      </c>
      <c r="EL996">
        <f>'Raw Data'!DT996</f>
        <v>15.7</v>
      </c>
      <c r="EM996">
        <f>'Raw Data'!DU996</f>
        <v>550</v>
      </c>
      <c r="EN996">
        <f>'Raw Data'!DV996</f>
        <v>15.8</v>
      </c>
      <c r="EO996">
        <f>'Raw Data'!DW996</f>
        <v>520</v>
      </c>
      <c r="EP996">
        <f>'Raw Data'!DX996</f>
        <v>15.8</v>
      </c>
      <c r="EQ996">
        <f>'Raw Data'!DY996</f>
        <v>370</v>
      </c>
      <c r="ER996">
        <f>'Raw Data'!DZ996</f>
        <v>15.9</v>
      </c>
      <c r="ES996">
        <f>'Raw Data'!EA996</f>
        <v>370</v>
      </c>
      <c r="ET996">
        <f>'Raw Data'!EB996</f>
        <v>0</v>
      </c>
      <c r="EU996">
        <f>'Raw Data'!EC996</f>
        <v>620</v>
      </c>
      <c r="EV996">
        <f>'Raw Data'!ED996</f>
        <v>0</v>
      </c>
      <c r="EW996">
        <f>'Raw Data'!EE996</f>
        <v>0</v>
      </c>
    </row>
    <row r="997" spans="1:153" x14ac:dyDescent="0.3">
      <c r="A997">
        <f>'Raw Data'!A997</f>
        <v>995</v>
      </c>
      <c r="B997" t="str">
        <f>'Raw Data'!B997</f>
        <v>Point</v>
      </c>
      <c r="C997">
        <f>'Raw Data'!C997</f>
        <v>704</v>
      </c>
      <c r="D997">
        <f>'Raw Data'!D997</f>
        <v>504</v>
      </c>
      <c r="E997" t="str">
        <f>'Raw Data'!E997</f>
        <v>Point</v>
      </c>
      <c r="F997">
        <f>'Raw Data'!F997</f>
        <v>7255702</v>
      </c>
      <c r="G997" t="str">
        <f>'Raw Data'!G997</f>
        <v>Gsp Post 00</v>
      </c>
      <c r="H997" s="3">
        <f>'Raw Data'!H997</f>
        <v>43635</v>
      </c>
      <c r="L997">
        <f t="shared" si="210"/>
        <v>0</v>
      </c>
      <c r="M997" s="5">
        <f t="shared" si="211"/>
        <v>43635</v>
      </c>
      <c r="N997" s="5">
        <f t="shared" si="219"/>
        <v>2019</v>
      </c>
      <c r="O997" s="5" t="str" cm="1">
        <f t="array" ref="O997">_xlfn.IFS(N997&lt;=2016,"before treatment",N997=2017,"unknown",N997&gt;2017,"after treatment")</f>
        <v>after treatment</v>
      </c>
      <c r="P997" s="5">
        <f t="shared" si="212"/>
        <v>0</v>
      </c>
      <c r="Q997" s="5">
        <f t="shared" si="213"/>
        <v>1</v>
      </c>
      <c r="R997" t="str">
        <f>'Raw Data'!I997</f>
        <v>Murray</v>
      </c>
      <c r="S997" t="str">
        <f>'Raw Data'!J997</f>
        <v>SR2</v>
      </c>
      <c r="T997" t="str">
        <f>'Raw Data'!K997</f>
        <v>(none)</v>
      </c>
      <c r="U997" t="str">
        <f>'Raw Data'!L997</f>
        <v>(A) Suspected Serious Injury</v>
      </c>
      <c r="V997">
        <f>'Raw Data'!M997</f>
        <v>0</v>
      </c>
      <c r="W997">
        <f>'Raw Data'!N997</f>
        <v>1</v>
      </c>
      <c r="X997">
        <f>'Raw Data'!O997</f>
        <v>0</v>
      </c>
      <c r="Y997" t="str">
        <f>'Raw Data'!P997</f>
        <v>Not a Collision with Motor Vehicle</v>
      </c>
      <c r="Z997" t="str">
        <f>'Raw Data'!Q997</f>
        <v>On Roadway - Non-Intersection</v>
      </c>
      <c r="AA997" t="str">
        <f>'Raw Data'!R997</f>
        <v>Over Turn</v>
      </c>
      <c r="AB997" t="str">
        <f>'Raw Data'!S997</f>
        <v>Over Turn</v>
      </c>
      <c r="AC997" t="str">
        <f>'Raw Data'!T997</f>
        <v>Driver Lost Control</v>
      </c>
      <c r="AD997">
        <f>'Raw Data'!U997</f>
        <v>1</v>
      </c>
      <c r="AE997" s="5" t="str">
        <f t="shared" si="220"/>
        <v>Yes</v>
      </c>
      <c r="AF997" t="str">
        <f>'Raw Data'!V997</f>
        <v>Negotiating a Curve</v>
      </c>
      <c r="AG997" s="5">
        <f t="shared" si="214"/>
        <v>0</v>
      </c>
      <c r="AH997" t="str">
        <f>'Raw Data'!W997</f>
        <v>South</v>
      </c>
      <c r="AI997" t="str">
        <f>'Raw Data'!X997</f>
        <v>Daylight</v>
      </c>
      <c r="AJ997" t="str">
        <f>'Raw Data'!Y997</f>
        <v>Dry</v>
      </c>
      <c r="AK997">
        <f>'Raw Data'!Z997</f>
        <v>29</v>
      </c>
      <c r="AL997" t="str">
        <f>'Raw Data'!AA997</f>
        <v>Motorcycle Helmet</v>
      </c>
      <c r="AM997" s="5">
        <f t="shared" si="215"/>
        <v>1</v>
      </c>
      <c r="AN997" t="str">
        <f>'Raw Data'!AB997</f>
        <v>Motorcycle</v>
      </c>
      <c r="AO997" t="str">
        <f>'Raw Data'!AC997</f>
        <v>2131000200I</v>
      </c>
      <c r="AP997">
        <f>'Raw Data'!AD997</f>
        <v>13.502787</v>
      </c>
      <c r="AQ997">
        <f>'Raw Data'!AE997</f>
        <v>34.752425000000002</v>
      </c>
      <c r="AR997">
        <f>'Raw Data'!AF997</f>
        <v>-84.697209000000001</v>
      </c>
      <c r="AS997">
        <f>'Raw Data'!AG997</f>
        <v>173</v>
      </c>
      <c r="AT997">
        <f>'Raw Data'!AH997</f>
        <v>68</v>
      </c>
      <c r="AU997">
        <f>'Raw Data'!AI997</f>
        <v>205</v>
      </c>
      <c r="AV997" t="str">
        <f>'Raw Data'!AJ997</f>
        <v>D6_0002_00_I</v>
      </c>
      <c r="AW997">
        <f>'Raw Data'!AK997</f>
        <v>51</v>
      </c>
      <c r="AX997">
        <f>'Raw Data'!AL997</f>
        <v>55</v>
      </c>
      <c r="AY997" t="str">
        <f>'Raw Data'!AM997</f>
        <v>simple</v>
      </c>
      <c r="AZ997">
        <f>'Raw Data'!AN997</f>
        <v>168.6</v>
      </c>
      <c r="BA997">
        <f>'Raw Data'!AO997</f>
        <v>127.5</v>
      </c>
      <c r="BB997">
        <f>'Raw Data'!AP997</f>
        <v>375.2</v>
      </c>
      <c r="BC997">
        <f>'Raw Data'!AQ997</f>
        <v>-84.697614999999999</v>
      </c>
      <c r="BD997">
        <f>'Raw Data'!AR997</f>
        <v>34.752312000000003</v>
      </c>
      <c r="BE997">
        <f>'Raw Data'!AS997</f>
        <v>-84.696652999999998</v>
      </c>
      <c r="BF997">
        <f>'Raw Data'!AT997</f>
        <v>34.752003000000002</v>
      </c>
      <c r="BG997" t="str">
        <f>'Raw Data'!AU997</f>
        <v>2131000200I</v>
      </c>
      <c r="BH997">
        <f>'Raw Data'!AV997</f>
        <v>1</v>
      </c>
      <c r="BI997">
        <f>'Raw Data'!AW997</f>
        <v>213</v>
      </c>
      <c r="BJ997">
        <f>'Raw Data'!AX997</f>
        <v>2</v>
      </c>
      <c r="BK997">
        <f>'Raw Data'!AY997</f>
        <v>0</v>
      </c>
      <c r="BL997">
        <f>'Raw Data'!AZ997</f>
        <v>45</v>
      </c>
      <c r="BM997">
        <f>'Raw Data'!BA997</f>
        <v>18.670000000000002</v>
      </c>
      <c r="BN997">
        <f>'Raw Data'!BB997</f>
        <v>18</v>
      </c>
      <c r="BO997">
        <f>'Raw Data'!BC997</f>
        <v>2374</v>
      </c>
      <c r="BP997">
        <f>'Raw Data'!BD997</f>
        <v>2383.9</v>
      </c>
      <c r="BQ997">
        <f>'Raw Data'!BE997</f>
        <v>2397.6</v>
      </c>
      <c r="BR997">
        <f>'Raw Data'!BF997</f>
        <v>45</v>
      </c>
      <c r="BS997">
        <f>'Raw Data'!BG997</f>
        <v>26.1</v>
      </c>
      <c r="BT997">
        <f>'Raw Data'!BH997</f>
        <v>18.899999999999999</v>
      </c>
      <c r="BU997">
        <f>'Raw Data'!BI997</f>
        <v>44140</v>
      </c>
      <c r="BV997" t="str">
        <f>'Raw Data'!BJ997</f>
        <v>ASV_15+</v>
      </c>
      <c r="BW997">
        <f>'Raw Data'!BK997</f>
        <v>1.173E-3</v>
      </c>
      <c r="BX997">
        <f>'Raw Data'!BL997</f>
        <v>38278</v>
      </c>
      <c r="BY997">
        <f>'Raw Data'!BM997</f>
        <v>39100</v>
      </c>
      <c r="BZ997" t="str">
        <f>'Raw Data'!BN997</f>
        <v>2131000200I</v>
      </c>
      <c r="CA997" t="str">
        <f>'Raw Data'!BO997</f>
        <v>MURRAY</v>
      </c>
      <c r="CB997">
        <f>'Raw Data'!BP997</f>
        <v>1</v>
      </c>
      <c r="CC997">
        <f>'Raw Data'!BQ997</f>
        <v>200</v>
      </c>
      <c r="CD997">
        <f>'Raw Data'!BR997</f>
        <v>6</v>
      </c>
      <c r="CE997">
        <f>'Raw Data'!BS997</f>
        <v>1</v>
      </c>
      <c r="CF997">
        <f>'Raw Data'!BT997</f>
        <v>6</v>
      </c>
      <c r="CG997">
        <f>'Raw Data'!BU997</f>
        <v>1</v>
      </c>
      <c r="CH997">
        <f>'Raw Data'!BV997</f>
        <v>1</v>
      </c>
      <c r="CI997">
        <f>'Raw Data'!BW997</f>
        <v>2</v>
      </c>
      <c r="CJ997">
        <f>'Raw Data'!BX997</f>
        <v>0</v>
      </c>
      <c r="CK997">
        <f>'Raw Data'!BY997</f>
        <v>4</v>
      </c>
      <c r="CL997" t="str">
        <f>'Raw Data'!BZ997</f>
        <v>N</v>
      </c>
      <c r="CM997">
        <f t="shared" si="221"/>
        <v>0</v>
      </c>
      <c r="CN997">
        <f>'Raw Data'!CA997</f>
        <v>213</v>
      </c>
      <c r="CO997">
        <f>'Raw Data'!CB997</f>
        <v>2</v>
      </c>
      <c r="CP997">
        <f>'Raw Data'!CC997</f>
        <v>0</v>
      </c>
      <c r="CQ997" t="str">
        <f>'Raw Data'!CD997</f>
        <v>Not Urban</v>
      </c>
      <c r="CR997" t="str">
        <f>'Raw Data'!CE997</f>
        <v>Not Urban</v>
      </c>
      <c r="CS997">
        <f>'Raw Data'!CF997</f>
        <v>0</v>
      </c>
      <c r="CT997">
        <f>'Raw Data'!CG997</f>
        <v>45</v>
      </c>
      <c r="CU997">
        <f>'Raw Data'!CH997</f>
        <v>630</v>
      </c>
      <c r="CV997" t="str">
        <f>'Raw Data'!CI997</f>
        <v xml:space="preserve"> </v>
      </c>
      <c r="CW997">
        <f>'Raw Data'!CJ997</f>
        <v>0</v>
      </c>
      <c r="CX997">
        <f>'Raw Data'!CK997</f>
        <v>4.5459360000000002</v>
      </c>
      <c r="CY997">
        <f>'Raw Data'!CL997</f>
        <v>14</v>
      </c>
      <c r="CZ997" t="str">
        <f>'Raw Data'!CM997</f>
        <v>State Mainline</v>
      </c>
      <c r="DA997">
        <f>'Raw Data'!CN997</f>
        <v>630</v>
      </c>
      <c r="DB997">
        <f>'Raw Data'!CO997</f>
        <v>413370</v>
      </c>
      <c r="DC997">
        <f>'Raw Data'!CP997</f>
        <v>23</v>
      </c>
      <c r="DD997">
        <f>'Raw Data'!CQ997</f>
        <v>27.545999999999999</v>
      </c>
      <c r="DE997">
        <f>'Raw Data'!CR997</f>
        <v>413370</v>
      </c>
      <c r="DF997">
        <f>'Raw Data'!CS997</f>
        <v>0</v>
      </c>
      <c r="DG997">
        <f>'Raw Data'!CT997</f>
        <v>24002.542229999999</v>
      </c>
      <c r="DH997">
        <f>'Raw Data'!CU997</f>
        <v>100</v>
      </c>
      <c r="DI997">
        <f>'Raw Data'!CV997</f>
        <v>38091</v>
      </c>
      <c r="DJ997">
        <f>'Raw Data'!CW997</f>
        <v>0.146428</v>
      </c>
      <c r="DK997">
        <f>'Raw Data'!CX997</f>
        <v>0</v>
      </c>
      <c r="DL997">
        <f>'Raw Data'!CY997</f>
        <v>1.173E-3</v>
      </c>
      <c r="DM997">
        <f>'Raw Data'!CZ997</f>
        <v>286</v>
      </c>
      <c r="DN997" t="str">
        <f>'Raw Data'!DA997</f>
        <v>213-0141</v>
      </c>
      <c r="DO997" t="str">
        <f>'Raw Data'!DB997</f>
        <v>4R : Rural Minor Arterial</v>
      </c>
      <c r="DP997" t="str">
        <f>'Raw Data'!DC997</f>
        <v>34.744685, -84.720110</v>
      </c>
      <c r="DQ997">
        <f>'Raw Data'!DD997</f>
        <v>-84.720110000000005</v>
      </c>
      <c r="DR997">
        <f>'Raw Data'!DE997</f>
        <v>34.744684999999997</v>
      </c>
      <c r="DS997">
        <f>'Raw Data'!DF997</f>
        <v>34.744684999999997</v>
      </c>
      <c r="DT997">
        <f>'Raw Data'!DG997</f>
        <v>-84.720110000000005</v>
      </c>
      <c r="DU997">
        <f>'Raw Data'!DH997</f>
        <v>2.3751000000000001E-2</v>
      </c>
      <c r="DV997">
        <f>'Raw Data'!DI997</f>
        <v>1.173E-3</v>
      </c>
      <c r="DW997">
        <f>'Raw Data'!DJ997</f>
        <v>173</v>
      </c>
      <c r="DX997" s="11">
        <f t="shared" si="222"/>
        <v>493.33333333333331</v>
      </c>
      <c r="DY997" s="5">
        <f t="shared" si="223"/>
        <v>517.5</v>
      </c>
      <c r="DZ997" s="5">
        <f t="shared" si="216"/>
        <v>-24.166666666666686</v>
      </c>
      <c r="EA997" s="5">
        <f t="shared" si="217"/>
        <v>-4.6698872785829341E-2</v>
      </c>
      <c r="EB997" s="5">
        <f t="shared" si="218"/>
        <v>505.41666666666663</v>
      </c>
      <c r="EC997">
        <f>'Raw Data'!DK997</f>
        <v>590</v>
      </c>
      <c r="ED997">
        <f>'Raw Data'!DL997</f>
        <v>4.7</v>
      </c>
      <c r="EE997">
        <f>'Raw Data'!DM997</f>
        <v>450</v>
      </c>
      <c r="EF997">
        <f>'Raw Data'!DN997</f>
        <v>4.9000000000000004</v>
      </c>
      <c r="EG997">
        <f>'Raw Data'!DO997</f>
        <v>440</v>
      </c>
      <c r="EH997">
        <f>'Raw Data'!DP997</f>
        <v>5</v>
      </c>
      <c r="EI997">
        <f>'Raw Data'!DQ997</f>
        <v>650</v>
      </c>
      <c r="EJ997">
        <f>'Raw Data'!DR997</f>
        <v>0</v>
      </c>
      <c r="EK997">
        <f>'Raw Data'!DS997</f>
        <v>630</v>
      </c>
      <c r="EL997">
        <f>'Raw Data'!DT997</f>
        <v>15.7</v>
      </c>
      <c r="EM997">
        <f>'Raw Data'!DU997</f>
        <v>550</v>
      </c>
      <c r="EN997">
        <f>'Raw Data'!DV997</f>
        <v>15.8</v>
      </c>
      <c r="EO997">
        <f>'Raw Data'!DW997</f>
        <v>520</v>
      </c>
      <c r="EP997">
        <f>'Raw Data'!DX997</f>
        <v>15.8</v>
      </c>
      <c r="EQ997">
        <f>'Raw Data'!DY997</f>
        <v>370</v>
      </c>
      <c r="ER997">
        <f>'Raw Data'!DZ997</f>
        <v>15.9</v>
      </c>
      <c r="ES997">
        <f>'Raw Data'!EA997</f>
        <v>370</v>
      </c>
      <c r="ET997">
        <f>'Raw Data'!EB997</f>
        <v>0</v>
      </c>
      <c r="EU997">
        <f>'Raw Data'!EC997</f>
        <v>620</v>
      </c>
      <c r="EV997">
        <f>'Raw Data'!ED997</f>
        <v>0</v>
      </c>
      <c r="EW997">
        <f>'Raw Data'!EE997</f>
        <v>0</v>
      </c>
    </row>
    <row r="998" spans="1:153" x14ac:dyDescent="0.3">
      <c r="A998">
        <f>'Raw Data'!A998</f>
        <v>996</v>
      </c>
      <c r="B998" t="str">
        <f>'Raw Data'!B998</f>
        <v>Point</v>
      </c>
      <c r="C998">
        <f>'Raw Data'!C998</f>
        <v>77</v>
      </c>
      <c r="D998">
        <f>'Raw Data'!D998</f>
        <v>757</v>
      </c>
      <c r="E998" t="str">
        <f>'Raw Data'!E998</f>
        <v>Point</v>
      </c>
      <c r="F998">
        <f>'Raw Data'!F998</f>
        <v>4940860</v>
      </c>
      <c r="G998" t="str">
        <f>'Raw Data'!G998</f>
        <v>Gsp Post 00</v>
      </c>
      <c r="H998" s="3">
        <f>'Raw Data'!H998</f>
        <v>41867</v>
      </c>
      <c r="L998">
        <f t="shared" si="210"/>
        <v>0</v>
      </c>
      <c r="M998" s="5">
        <f t="shared" si="211"/>
        <v>41867</v>
      </c>
      <c r="N998" s="5">
        <f t="shared" si="219"/>
        <v>2014</v>
      </c>
      <c r="O998" s="5" t="str" cm="1">
        <f t="array" ref="O998">_xlfn.IFS(N998&lt;=2016,"before treatment",N998=2017,"unknown",N998&gt;2017,"after treatment")</f>
        <v>before treatment</v>
      </c>
      <c r="P998" s="5">
        <f t="shared" si="212"/>
        <v>1</v>
      </c>
      <c r="Q998" s="5">
        <f t="shared" si="213"/>
        <v>0</v>
      </c>
      <c r="R998" t="str">
        <f>'Raw Data'!I998</f>
        <v>Murray</v>
      </c>
      <c r="S998" t="str">
        <f>'Raw Data'!J998</f>
        <v>SR2</v>
      </c>
      <c r="T998" t="str">
        <f>'Raw Data'!K998</f>
        <v>(none)</v>
      </c>
      <c r="U998" t="str">
        <f>'Raw Data'!L998</f>
        <v>(O) No Injury</v>
      </c>
      <c r="V998">
        <f>'Raw Data'!M998</f>
        <v>0</v>
      </c>
      <c r="W998">
        <f>'Raw Data'!N998</f>
        <v>0</v>
      </c>
      <c r="X998">
        <f>'Raw Data'!O998</f>
        <v>0</v>
      </c>
      <c r="Y998" t="str">
        <f>'Raw Data'!P998</f>
        <v>Not a Collision with Motor Vehicle</v>
      </c>
      <c r="Z998" t="str">
        <f>'Raw Data'!Q998</f>
        <v>On Shoulder</v>
      </c>
      <c r="AA998" t="str">
        <f>'Raw Data'!R998</f>
        <v>Other Post/Pole Support</v>
      </c>
      <c r="AB998" t="str">
        <f>'Raw Data'!S998</f>
        <v>Tree</v>
      </c>
      <c r="AC998" t="str">
        <f>'Raw Data'!T998</f>
        <v>Changed Lanes Improperly</v>
      </c>
      <c r="AD998">
        <f>'Raw Data'!U998</f>
        <v>1</v>
      </c>
      <c r="AE998" s="5" t="str">
        <f t="shared" si="220"/>
        <v>Yes</v>
      </c>
      <c r="AF998" t="str">
        <f>'Raw Data'!V998</f>
        <v>Negotiating a Curve</v>
      </c>
      <c r="AG998" s="5">
        <f t="shared" si="214"/>
        <v>0</v>
      </c>
      <c r="AH998" t="str">
        <f>'Raw Data'!W998</f>
        <v>East</v>
      </c>
      <c r="AI998" t="str">
        <f>'Raw Data'!X998</f>
        <v>Daylight</v>
      </c>
      <c r="AJ998" t="str">
        <f>'Raw Data'!Y998</f>
        <v>Dry</v>
      </c>
      <c r="AK998">
        <f>'Raw Data'!Z998</f>
        <v>27</v>
      </c>
      <c r="AL998" t="str">
        <f>'Raw Data'!AA998</f>
        <v>None Used</v>
      </c>
      <c r="AM998" s="5">
        <f t="shared" si="215"/>
        <v>1</v>
      </c>
      <c r="AN998" t="str">
        <f>'Raw Data'!AB998</f>
        <v>Motorcycle</v>
      </c>
      <c r="AO998" t="str">
        <f>'Raw Data'!AC998</f>
        <v>2131000200I</v>
      </c>
      <c r="AP998">
        <f>'Raw Data'!AD998</f>
        <v>13.615</v>
      </c>
      <c r="AQ998">
        <f>'Raw Data'!AE998</f>
        <v>34.751156999999999</v>
      </c>
      <c r="AR998">
        <f>'Raw Data'!AF998</f>
        <v>-84.696196999999998</v>
      </c>
      <c r="AS998">
        <f>'Raw Data'!AG998</f>
        <v>174</v>
      </c>
      <c r="AT998">
        <f>'Raw Data'!AH998</f>
        <v>69</v>
      </c>
      <c r="AU998">
        <f>'Raw Data'!AI998</f>
        <v>206</v>
      </c>
      <c r="AV998" t="str">
        <f>'Raw Data'!AJ998</f>
        <v>D6_0002_00_I</v>
      </c>
      <c r="AW998">
        <f>'Raw Data'!AK998</f>
        <v>52</v>
      </c>
      <c r="AX998">
        <f>'Raw Data'!AL998</f>
        <v>56</v>
      </c>
      <c r="AY998" t="str">
        <f>'Raw Data'!AM998</f>
        <v>split</v>
      </c>
      <c r="AZ998">
        <f>'Raw Data'!AN998</f>
        <v>149.19999999999999</v>
      </c>
      <c r="BA998">
        <f>'Raw Data'!AO998</f>
        <v>126.8</v>
      </c>
      <c r="BB998">
        <f>'Raw Data'!AP998</f>
        <v>330.1</v>
      </c>
      <c r="BC998">
        <f>'Raw Data'!AQ998</f>
        <v>-84.696392000000003</v>
      </c>
      <c r="BD998">
        <f>'Raw Data'!AR998</f>
        <v>34.751430999999997</v>
      </c>
      <c r="BE998">
        <f>'Raw Data'!AS998</f>
        <v>-84.695545999999993</v>
      </c>
      <c r="BF998">
        <f>'Raw Data'!AT998</f>
        <v>34.751179</v>
      </c>
      <c r="BG998" t="str">
        <f>'Raw Data'!AU998</f>
        <v>2131000200I</v>
      </c>
      <c r="BH998">
        <f>'Raw Data'!AV998</f>
        <v>1</v>
      </c>
      <c r="BI998">
        <f>'Raw Data'!AW998</f>
        <v>213</v>
      </c>
      <c r="BJ998">
        <f>'Raw Data'!AX998</f>
        <v>2</v>
      </c>
      <c r="BK998">
        <f>'Raw Data'!AY998</f>
        <v>0</v>
      </c>
      <c r="BL998">
        <f>'Raw Data'!AZ998</f>
        <v>45</v>
      </c>
      <c r="BM998">
        <f>'Raw Data'!BA998</f>
        <v>27.37</v>
      </c>
      <c r="BN998">
        <f>'Raw Data'!BB998</f>
        <v>27.19</v>
      </c>
      <c r="BO998">
        <f>'Raw Data'!BC998</f>
        <v>2438.6</v>
      </c>
      <c r="BP998">
        <f>'Raw Data'!BD998</f>
        <v>2429.5</v>
      </c>
      <c r="BQ998">
        <f>'Raw Data'!BE998</f>
        <v>2419.3000000000002</v>
      </c>
      <c r="BR998">
        <f>'Raw Data'!BF998</f>
        <v>45</v>
      </c>
      <c r="BS998">
        <f>'Raw Data'!BG998</f>
        <v>22.8</v>
      </c>
      <c r="BT998">
        <f>'Raw Data'!BH998</f>
        <v>22.2</v>
      </c>
      <c r="BU998">
        <f>'Raw Data'!BI998</f>
        <v>44140</v>
      </c>
      <c r="BV998" t="str">
        <f>'Raw Data'!BJ998</f>
        <v>ASV_15+</v>
      </c>
      <c r="BW998">
        <f>'Raw Data'!BK998</f>
        <v>1.0330000000000001E-3</v>
      </c>
      <c r="BX998">
        <f>'Raw Data'!BL998</f>
        <v>38278</v>
      </c>
      <c r="BY998">
        <f>'Raw Data'!BM998</f>
        <v>39100</v>
      </c>
      <c r="BZ998" t="str">
        <f>'Raw Data'!BN998</f>
        <v>2131000200I</v>
      </c>
      <c r="CA998" t="str">
        <f>'Raw Data'!BO998</f>
        <v>MURRAY</v>
      </c>
      <c r="CB998">
        <f>'Raw Data'!BP998</f>
        <v>1</v>
      </c>
      <c r="CC998">
        <f>'Raw Data'!BQ998</f>
        <v>200</v>
      </c>
      <c r="CD998">
        <f>'Raw Data'!BR998</f>
        <v>6</v>
      </c>
      <c r="CE998">
        <f>'Raw Data'!BS998</f>
        <v>1</v>
      </c>
      <c r="CF998">
        <f>'Raw Data'!BT998</f>
        <v>6</v>
      </c>
      <c r="CG998">
        <f>'Raw Data'!BU998</f>
        <v>1</v>
      </c>
      <c r="CH998">
        <f>'Raw Data'!BV998</f>
        <v>1</v>
      </c>
      <c r="CI998">
        <f>'Raw Data'!BW998</f>
        <v>2</v>
      </c>
      <c r="CJ998">
        <f>'Raw Data'!BX998</f>
        <v>0</v>
      </c>
      <c r="CK998">
        <f>'Raw Data'!BY998</f>
        <v>4</v>
      </c>
      <c r="CL998" t="str">
        <f>'Raw Data'!BZ998</f>
        <v>N</v>
      </c>
      <c r="CM998">
        <f t="shared" si="221"/>
        <v>0</v>
      </c>
      <c r="CN998">
        <f>'Raw Data'!CA998</f>
        <v>213</v>
      </c>
      <c r="CO998">
        <f>'Raw Data'!CB998</f>
        <v>2</v>
      </c>
      <c r="CP998">
        <f>'Raw Data'!CC998</f>
        <v>0</v>
      </c>
      <c r="CQ998" t="str">
        <f>'Raw Data'!CD998</f>
        <v>Not Urban</v>
      </c>
      <c r="CR998" t="str">
        <f>'Raw Data'!CE998</f>
        <v>Not Urban</v>
      </c>
      <c r="CS998">
        <f>'Raw Data'!CF998</f>
        <v>0</v>
      </c>
      <c r="CT998">
        <f>'Raw Data'!CG998</f>
        <v>45</v>
      </c>
      <c r="CU998">
        <f>'Raw Data'!CH998</f>
        <v>630</v>
      </c>
      <c r="CV998" t="str">
        <f>'Raw Data'!CI998</f>
        <v xml:space="preserve"> </v>
      </c>
      <c r="CW998">
        <f>'Raw Data'!CJ998</f>
        <v>0</v>
      </c>
      <c r="CX998">
        <f>'Raw Data'!CK998</f>
        <v>4.5459360000000002</v>
      </c>
      <c r="CY998">
        <f>'Raw Data'!CL998</f>
        <v>14</v>
      </c>
      <c r="CZ998" t="str">
        <f>'Raw Data'!CM998</f>
        <v>State Mainline</v>
      </c>
      <c r="DA998">
        <f>'Raw Data'!CN998</f>
        <v>630</v>
      </c>
      <c r="DB998">
        <f>'Raw Data'!CO998</f>
        <v>413370</v>
      </c>
      <c r="DC998">
        <f>'Raw Data'!CP998</f>
        <v>23</v>
      </c>
      <c r="DD998">
        <f>'Raw Data'!CQ998</f>
        <v>27.545999999999999</v>
      </c>
      <c r="DE998">
        <f>'Raw Data'!CR998</f>
        <v>413370</v>
      </c>
      <c r="DF998">
        <f>'Raw Data'!CS998</f>
        <v>0</v>
      </c>
      <c r="DG998">
        <f>'Raw Data'!CT998</f>
        <v>24002.542229999999</v>
      </c>
      <c r="DH998">
        <f>'Raw Data'!CU998</f>
        <v>100</v>
      </c>
      <c r="DI998">
        <f>'Raw Data'!CV998</f>
        <v>38091</v>
      </c>
      <c r="DJ998">
        <f>'Raw Data'!CW998</f>
        <v>0.146428</v>
      </c>
      <c r="DK998">
        <f>'Raw Data'!CX998</f>
        <v>0</v>
      </c>
      <c r="DL998">
        <f>'Raw Data'!CY998</f>
        <v>1.0330000000000001E-3</v>
      </c>
      <c r="DM998">
        <f>'Raw Data'!CZ998</f>
        <v>286</v>
      </c>
      <c r="DN998" t="str">
        <f>'Raw Data'!DA998</f>
        <v>213-0141</v>
      </c>
      <c r="DO998" t="str">
        <f>'Raw Data'!DB998</f>
        <v>4R : Rural Minor Arterial</v>
      </c>
      <c r="DP998" t="str">
        <f>'Raw Data'!DC998</f>
        <v>34.744685, -84.720110</v>
      </c>
      <c r="DQ998">
        <f>'Raw Data'!DD998</f>
        <v>-84.720110000000005</v>
      </c>
      <c r="DR998">
        <f>'Raw Data'!DE998</f>
        <v>34.744684999999997</v>
      </c>
      <c r="DS998">
        <f>'Raw Data'!DF998</f>
        <v>34.744684999999997</v>
      </c>
      <c r="DT998">
        <f>'Raw Data'!DG998</f>
        <v>-84.720110000000005</v>
      </c>
      <c r="DU998">
        <f>'Raw Data'!DH998</f>
        <v>2.4656999999999998E-2</v>
      </c>
      <c r="DV998">
        <f>'Raw Data'!DI998</f>
        <v>1.0330000000000001E-3</v>
      </c>
      <c r="DW998">
        <f>'Raw Data'!DJ998</f>
        <v>174</v>
      </c>
      <c r="DX998" s="11">
        <f t="shared" si="222"/>
        <v>493.33333333333331</v>
      </c>
      <c r="DY998" s="5">
        <f t="shared" si="223"/>
        <v>517.5</v>
      </c>
      <c r="DZ998" s="5">
        <f t="shared" si="216"/>
        <v>-24.166666666666686</v>
      </c>
      <c r="EA998" s="5">
        <f t="shared" si="217"/>
        <v>-4.6698872785829341E-2</v>
      </c>
      <c r="EB998" s="5">
        <f t="shared" si="218"/>
        <v>505.41666666666663</v>
      </c>
      <c r="EC998">
        <f>'Raw Data'!DK998</f>
        <v>590</v>
      </c>
      <c r="ED998">
        <f>'Raw Data'!DL998</f>
        <v>4.7</v>
      </c>
      <c r="EE998">
        <f>'Raw Data'!DM998</f>
        <v>450</v>
      </c>
      <c r="EF998">
        <f>'Raw Data'!DN998</f>
        <v>4.9000000000000004</v>
      </c>
      <c r="EG998">
        <f>'Raw Data'!DO998</f>
        <v>440</v>
      </c>
      <c r="EH998">
        <f>'Raw Data'!DP998</f>
        <v>5</v>
      </c>
      <c r="EI998">
        <f>'Raw Data'!DQ998</f>
        <v>650</v>
      </c>
      <c r="EJ998">
        <f>'Raw Data'!DR998</f>
        <v>0</v>
      </c>
      <c r="EK998">
        <f>'Raw Data'!DS998</f>
        <v>630</v>
      </c>
      <c r="EL998">
        <f>'Raw Data'!DT998</f>
        <v>15.7</v>
      </c>
      <c r="EM998">
        <f>'Raw Data'!DU998</f>
        <v>550</v>
      </c>
      <c r="EN998">
        <f>'Raw Data'!DV998</f>
        <v>15.8</v>
      </c>
      <c r="EO998">
        <f>'Raw Data'!DW998</f>
        <v>520</v>
      </c>
      <c r="EP998">
        <f>'Raw Data'!DX998</f>
        <v>15.8</v>
      </c>
      <c r="EQ998">
        <f>'Raw Data'!DY998</f>
        <v>370</v>
      </c>
      <c r="ER998">
        <f>'Raw Data'!DZ998</f>
        <v>15.9</v>
      </c>
      <c r="ES998">
        <f>'Raw Data'!EA998</f>
        <v>370</v>
      </c>
      <c r="ET998">
        <f>'Raw Data'!EB998</f>
        <v>0</v>
      </c>
      <c r="EU998">
        <f>'Raw Data'!EC998</f>
        <v>620</v>
      </c>
      <c r="EV998">
        <f>'Raw Data'!ED998</f>
        <v>0</v>
      </c>
      <c r="EW998">
        <f>'Raw Data'!EE998</f>
        <v>0</v>
      </c>
    </row>
    <row r="999" spans="1:153" x14ac:dyDescent="0.3">
      <c r="A999">
        <f>'Raw Data'!A999</f>
        <v>997</v>
      </c>
      <c r="B999" t="str">
        <f>'Raw Data'!B999</f>
        <v>Point</v>
      </c>
      <c r="C999">
        <f>'Raw Data'!C999</f>
        <v>624</v>
      </c>
      <c r="D999">
        <f>'Raw Data'!D999</f>
        <v>553</v>
      </c>
      <c r="E999" t="str">
        <f>'Raw Data'!E999</f>
        <v>Point</v>
      </c>
      <c r="F999">
        <f>'Raw Data'!F999</f>
        <v>6662710</v>
      </c>
      <c r="G999" t="str">
        <f>'Raw Data'!G999</f>
        <v>Gsp Post 00</v>
      </c>
      <c r="H999" s="3">
        <f>'Raw Data'!H999</f>
        <v>43197</v>
      </c>
      <c r="L999">
        <f t="shared" si="210"/>
        <v>0</v>
      </c>
      <c r="M999" s="5">
        <f t="shared" si="211"/>
        <v>43197</v>
      </c>
      <c r="N999" s="5">
        <f t="shared" si="219"/>
        <v>2018</v>
      </c>
      <c r="O999" s="5" t="str" cm="1">
        <f t="array" ref="O999">_xlfn.IFS(N999&lt;=2016,"before treatment",N999=2017,"unknown",N999&gt;2017,"after treatment")</f>
        <v>after treatment</v>
      </c>
      <c r="P999" s="5">
        <f t="shared" si="212"/>
        <v>0</v>
      </c>
      <c r="Q999" s="5">
        <f t="shared" si="213"/>
        <v>1</v>
      </c>
      <c r="R999" t="str">
        <f>'Raw Data'!I999</f>
        <v>Murray</v>
      </c>
      <c r="S999" t="str">
        <f>'Raw Data'!J999</f>
        <v>SR2</v>
      </c>
      <c r="T999" t="str">
        <f>'Raw Data'!K999</f>
        <v>(none)</v>
      </c>
      <c r="U999" t="str">
        <f>'Raw Data'!L999</f>
        <v>(O) No Injury</v>
      </c>
      <c r="V999">
        <f>'Raw Data'!M999</f>
        <v>0</v>
      </c>
      <c r="W999">
        <f>'Raw Data'!N999</f>
        <v>0</v>
      </c>
      <c r="X999">
        <f>'Raw Data'!O999</f>
        <v>0</v>
      </c>
      <c r="Y999" t="str">
        <f>'Raw Data'!P999</f>
        <v>Not a Collision with Motor Vehicle</v>
      </c>
      <c r="Z999" t="str">
        <f>'Raw Data'!Q999</f>
        <v>On Shoulder</v>
      </c>
      <c r="AA999" t="str">
        <f>'Raw Data'!R999</f>
        <v>Other-Fixed Object</v>
      </c>
      <c r="AB999" t="str">
        <f>'Raw Data'!S999</f>
        <v>Embankment</v>
      </c>
      <c r="AC999" t="str">
        <f>'Raw Data'!T999</f>
        <v>Too Fast for Conditions</v>
      </c>
      <c r="AD999">
        <f>'Raw Data'!U999</f>
        <v>1</v>
      </c>
      <c r="AE999" s="5" t="str">
        <f t="shared" si="220"/>
        <v>Yes</v>
      </c>
      <c r="AF999" t="str">
        <f>'Raw Data'!V999</f>
        <v>Negotiating a Curve</v>
      </c>
      <c r="AG999" s="5">
        <f t="shared" si="214"/>
        <v>0</v>
      </c>
      <c r="AH999" t="str">
        <f>'Raw Data'!W999</f>
        <v>West</v>
      </c>
      <c r="AI999" t="str">
        <f>'Raw Data'!X999</f>
        <v>Daylight</v>
      </c>
      <c r="AJ999" t="str">
        <f>'Raw Data'!Y999</f>
        <v>Wet</v>
      </c>
      <c r="AK999">
        <f>'Raw Data'!Z999</f>
        <v>17</v>
      </c>
      <c r="AL999" t="str">
        <f>'Raw Data'!AA999</f>
        <v>["Lap and Shoulder Belt Used","Lap and Shoulder Belt Used"]</v>
      </c>
      <c r="AM999" s="5">
        <f t="shared" si="215"/>
        <v>0</v>
      </c>
      <c r="AN999" t="str">
        <f>'Raw Data'!AB999</f>
        <v>Passenger Car</v>
      </c>
      <c r="AO999" t="str">
        <f>'Raw Data'!AC999</f>
        <v>2131000200I</v>
      </c>
      <c r="AP999">
        <f>'Raw Data'!AD999</f>
        <v>13.619961</v>
      </c>
      <c r="AQ999">
        <f>'Raw Data'!AE999</f>
        <v>34.751111000000002</v>
      </c>
      <c r="AR999">
        <f>'Raw Data'!AF999</f>
        <v>-84.696105000000003</v>
      </c>
      <c r="AS999">
        <f>'Raw Data'!AG999</f>
        <v>174</v>
      </c>
      <c r="AT999">
        <f>'Raw Data'!AH999</f>
        <v>69</v>
      </c>
      <c r="AU999">
        <f>'Raw Data'!AI999</f>
        <v>206</v>
      </c>
      <c r="AV999" t="str">
        <f>'Raw Data'!AJ999</f>
        <v>D6_0002_00_I</v>
      </c>
      <c r="AW999">
        <f>'Raw Data'!AK999</f>
        <v>52</v>
      </c>
      <c r="AX999">
        <f>'Raw Data'!AL999</f>
        <v>56</v>
      </c>
      <c r="AY999" t="str">
        <f>'Raw Data'!AM999</f>
        <v>split</v>
      </c>
      <c r="AZ999">
        <f>'Raw Data'!AN999</f>
        <v>149.19999999999999</v>
      </c>
      <c r="BA999">
        <f>'Raw Data'!AO999</f>
        <v>126.8</v>
      </c>
      <c r="BB999">
        <f>'Raw Data'!AP999</f>
        <v>330.1</v>
      </c>
      <c r="BC999">
        <f>'Raw Data'!AQ999</f>
        <v>-84.696392000000003</v>
      </c>
      <c r="BD999">
        <f>'Raw Data'!AR999</f>
        <v>34.751430999999997</v>
      </c>
      <c r="BE999">
        <f>'Raw Data'!AS999</f>
        <v>-84.695545999999993</v>
      </c>
      <c r="BF999">
        <f>'Raw Data'!AT999</f>
        <v>34.751179</v>
      </c>
      <c r="BG999" t="str">
        <f>'Raw Data'!AU999</f>
        <v>2131000200I</v>
      </c>
      <c r="BH999">
        <f>'Raw Data'!AV999</f>
        <v>1</v>
      </c>
      <c r="BI999">
        <f>'Raw Data'!AW999</f>
        <v>213</v>
      </c>
      <c r="BJ999">
        <f>'Raw Data'!AX999</f>
        <v>2</v>
      </c>
      <c r="BK999">
        <f>'Raw Data'!AY999</f>
        <v>0</v>
      </c>
      <c r="BL999">
        <f>'Raw Data'!AZ999</f>
        <v>45</v>
      </c>
      <c r="BM999">
        <f>'Raw Data'!BA999</f>
        <v>27.37</v>
      </c>
      <c r="BN999">
        <f>'Raw Data'!BB999</f>
        <v>27.19</v>
      </c>
      <c r="BO999">
        <f>'Raw Data'!BC999</f>
        <v>2438.6</v>
      </c>
      <c r="BP999">
        <f>'Raw Data'!BD999</f>
        <v>2429.5</v>
      </c>
      <c r="BQ999">
        <f>'Raw Data'!BE999</f>
        <v>2419.3000000000002</v>
      </c>
      <c r="BR999">
        <f>'Raw Data'!BF999</f>
        <v>45</v>
      </c>
      <c r="BS999">
        <f>'Raw Data'!BG999</f>
        <v>22.8</v>
      </c>
      <c r="BT999">
        <f>'Raw Data'!BH999</f>
        <v>22.2</v>
      </c>
      <c r="BU999">
        <f>'Raw Data'!BI999</f>
        <v>44140</v>
      </c>
      <c r="BV999" t="str">
        <f>'Raw Data'!BJ999</f>
        <v>ASV_15+</v>
      </c>
      <c r="BW999">
        <f>'Raw Data'!BK999</f>
        <v>1.0330000000000001E-3</v>
      </c>
      <c r="BX999">
        <f>'Raw Data'!BL999</f>
        <v>38278</v>
      </c>
      <c r="BY999">
        <f>'Raw Data'!BM999</f>
        <v>39100</v>
      </c>
      <c r="BZ999" t="str">
        <f>'Raw Data'!BN999</f>
        <v>2131000200I</v>
      </c>
      <c r="CA999" t="str">
        <f>'Raw Data'!BO999</f>
        <v>MURRAY</v>
      </c>
      <c r="CB999">
        <f>'Raw Data'!BP999</f>
        <v>1</v>
      </c>
      <c r="CC999">
        <f>'Raw Data'!BQ999</f>
        <v>200</v>
      </c>
      <c r="CD999">
        <f>'Raw Data'!BR999</f>
        <v>6</v>
      </c>
      <c r="CE999">
        <f>'Raw Data'!BS999</f>
        <v>1</v>
      </c>
      <c r="CF999">
        <f>'Raw Data'!BT999</f>
        <v>6</v>
      </c>
      <c r="CG999">
        <f>'Raw Data'!BU999</f>
        <v>1</v>
      </c>
      <c r="CH999">
        <f>'Raw Data'!BV999</f>
        <v>1</v>
      </c>
      <c r="CI999">
        <f>'Raw Data'!BW999</f>
        <v>2</v>
      </c>
      <c r="CJ999">
        <f>'Raw Data'!BX999</f>
        <v>0</v>
      </c>
      <c r="CK999">
        <f>'Raw Data'!BY999</f>
        <v>4</v>
      </c>
      <c r="CL999" t="str">
        <f>'Raw Data'!BZ999</f>
        <v>N</v>
      </c>
      <c r="CM999">
        <f t="shared" si="221"/>
        <v>0</v>
      </c>
      <c r="CN999">
        <f>'Raw Data'!CA999</f>
        <v>213</v>
      </c>
      <c r="CO999">
        <f>'Raw Data'!CB999</f>
        <v>2</v>
      </c>
      <c r="CP999">
        <f>'Raw Data'!CC999</f>
        <v>0</v>
      </c>
      <c r="CQ999" t="str">
        <f>'Raw Data'!CD999</f>
        <v>Not Urban</v>
      </c>
      <c r="CR999" t="str">
        <f>'Raw Data'!CE999</f>
        <v>Not Urban</v>
      </c>
      <c r="CS999">
        <f>'Raw Data'!CF999</f>
        <v>0</v>
      </c>
      <c r="CT999">
        <f>'Raw Data'!CG999</f>
        <v>45</v>
      </c>
      <c r="CU999">
        <f>'Raw Data'!CH999</f>
        <v>630</v>
      </c>
      <c r="CV999" t="str">
        <f>'Raw Data'!CI999</f>
        <v xml:space="preserve"> </v>
      </c>
      <c r="CW999">
        <f>'Raw Data'!CJ999</f>
        <v>0</v>
      </c>
      <c r="CX999">
        <f>'Raw Data'!CK999</f>
        <v>4.5459360000000002</v>
      </c>
      <c r="CY999">
        <f>'Raw Data'!CL999</f>
        <v>14</v>
      </c>
      <c r="CZ999" t="str">
        <f>'Raw Data'!CM999</f>
        <v>State Mainline</v>
      </c>
      <c r="DA999">
        <f>'Raw Data'!CN999</f>
        <v>630</v>
      </c>
      <c r="DB999">
        <f>'Raw Data'!CO999</f>
        <v>413370</v>
      </c>
      <c r="DC999">
        <f>'Raw Data'!CP999</f>
        <v>23</v>
      </c>
      <c r="DD999">
        <f>'Raw Data'!CQ999</f>
        <v>27.545999999999999</v>
      </c>
      <c r="DE999">
        <f>'Raw Data'!CR999</f>
        <v>413370</v>
      </c>
      <c r="DF999">
        <f>'Raw Data'!CS999</f>
        <v>0</v>
      </c>
      <c r="DG999">
        <f>'Raw Data'!CT999</f>
        <v>24002.542229999999</v>
      </c>
      <c r="DH999">
        <f>'Raw Data'!CU999</f>
        <v>100</v>
      </c>
      <c r="DI999">
        <f>'Raw Data'!CV999</f>
        <v>38091</v>
      </c>
      <c r="DJ999">
        <f>'Raw Data'!CW999</f>
        <v>0.146428</v>
      </c>
      <c r="DK999">
        <f>'Raw Data'!CX999</f>
        <v>0</v>
      </c>
      <c r="DL999">
        <f>'Raw Data'!CY999</f>
        <v>1.0330000000000001E-3</v>
      </c>
      <c r="DM999">
        <f>'Raw Data'!CZ999</f>
        <v>286</v>
      </c>
      <c r="DN999" t="str">
        <f>'Raw Data'!DA999</f>
        <v>213-0141</v>
      </c>
      <c r="DO999" t="str">
        <f>'Raw Data'!DB999</f>
        <v>4R : Rural Minor Arterial</v>
      </c>
      <c r="DP999" t="str">
        <f>'Raw Data'!DC999</f>
        <v>34.744685, -84.720110</v>
      </c>
      <c r="DQ999">
        <f>'Raw Data'!DD999</f>
        <v>-84.720110000000005</v>
      </c>
      <c r="DR999">
        <f>'Raw Data'!DE999</f>
        <v>34.744684999999997</v>
      </c>
      <c r="DS999">
        <f>'Raw Data'!DF999</f>
        <v>34.744684999999997</v>
      </c>
      <c r="DT999">
        <f>'Raw Data'!DG999</f>
        <v>-84.720110000000005</v>
      </c>
      <c r="DU999">
        <f>'Raw Data'!DH999</f>
        <v>2.4656999999999998E-2</v>
      </c>
      <c r="DV999">
        <f>'Raw Data'!DI999</f>
        <v>1.0330000000000001E-3</v>
      </c>
      <c r="DW999">
        <f>'Raw Data'!DJ999</f>
        <v>174</v>
      </c>
      <c r="DX999" s="11">
        <f t="shared" si="222"/>
        <v>493.33333333333331</v>
      </c>
      <c r="DY999" s="5">
        <f t="shared" si="223"/>
        <v>517.5</v>
      </c>
      <c r="DZ999" s="5">
        <f t="shared" si="216"/>
        <v>-24.166666666666686</v>
      </c>
      <c r="EA999" s="5">
        <f t="shared" si="217"/>
        <v>-4.6698872785829341E-2</v>
      </c>
      <c r="EB999" s="5">
        <f t="shared" si="218"/>
        <v>505.41666666666663</v>
      </c>
      <c r="EC999">
        <f>'Raw Data'!DK999</f>
        <v>590</v>
      </c>
      <c r="ED999">
        <f>'Raw Data'!DL999</f>
        <v>4.7</v>
      </c>
      <c r="EE999">
        <f>'Raw Data'!DM999</f>
        <v>450</v>
      </c>
      <c r="EF999">
        <f>'Raw Data'!DN999</f>
        <v>4.9000000000000004</v>
      </c>
      <c r="EG999">
        <f>'Raw Data'!DO999</f>
        <v>440</v>
      </c>
      <c r="EH999">
        <f>'Raw Data'!DP999</f>
        <v>5</v>
      </c>
      <c r="EI999">
        <f>'Raw Data'!DQ999</f>
        <v>650</v>
      </c>
      <c r="EJ999">
        <f>'Raw Data'!DR999</f>
        <v>0</v>
      </c>
      <c r="EK999">
        <f>'Raw Data'!DS999</f>
        <v>630</v>
      </c>
      <c r="EL999">
        <f>'Raw Data'!DT999</f>
        <v>15.7</v>
      </c>
      <c r="EM999">
        <f>'Raw Data'!DU999</f>
        <v>550</v>
      </c>
      <c r="EN999">
        <f>'Raw Data'!DV999</f>
        <v>15.8</v>
      </c>
      <c r="EO999">
        <f>'Raw Data'!DW999</f>
        <v>520</v>
      </c>
      <c r="EP999">
        <f>'Raw Data'!DX999</f>
        <v>15.8</v>
      </c>
      <c r="EQ999">
        <f>'Raw Data'!DY999</f>
        <v>370</v>
      </c>
      <c r="ER999">
        <f>'Raw Data'!DZ999</f>
        <v>15.9</v>
      </c>
      <c r="ES999">
        <f>'Raw Data'!EA999</f>
        <v>370</v>
      </c>
      <c r="ET999">
        <f>'Raw Data'!EB999</f>
        <v>0</v>
      </c>
      <c r="EU999">
        <f>'Raw Data'!EC999</f>
        <v>620</v>
      </c>
      <c r="EV999">
        <f>'Raw Data'!ED999</f>
        <v>0</v>
      </c>
      <c r="EW999">
        <f>'Raw Data'!EE999</f>
        <v>0</v>
      </c>
    </row>
    <row r="1000" spans="1:153" x14ac:dyDescent="0.3">
      <c r="A1000">
        <f>'Raw Data'!A1000</f>
        <v>998</v>
      </c>
      <c r="B1000" t="str">
        <f>'Raw Data'!B1000</f>
        <v>Point</v>
      </c>
      <c r="C1000">
        <f>'Raw Data'!C1000</f>
        <v>274</v>
      </c>
      <c r="D1000">
        <f>'Raw Data'!D1000</f>
        <v>630</v>
      </c>
      <c r="E1000" t="str">
        <f>'Raw Data'!E1000</f>
        <v>Point</v>
      </c>
      <c r="F1000">
        <f>'Raw Data'!F1000</f>
        <v>5723500</v>
      </c>
      <c r="G1000" t="str">
        <f>'Raw Data'!G1000</f>
        <v>Gsp Post 00</v>
      </c>
      <c r="H1000" s="3">
        <f>'Raw Data'!H1000</f>
        <v>42478</v>
      </c>
      <c r="L1000">
        <f t="shared" si="210"/>
        <v>0</v>
      </c>
      <c r="M1000" s="5">
        <f t="shared" si="211"/>
        <v>42478</v>
      </c>
      <c r="N1000" s="5">
        <f t="shared" si="219"/>
        <v>2016</v>
      </c>
      <c r="O1000" s="5" t="str" cm="1">
        <f t="array" ref="O1000">_xlfn.IFS(N1000&lt;=2016,"before treatment",N1000=2017,"unknown",N1000&gt;2017,"after treatment")</f>
        <v>before treatment</v>
      </c>
      <c r="P1000" s="5">
        <f t="shared" si="212"/>
        <v>1</v>
      </c>
      <c r="Q1000" s="5">
        <f t="shared" si="213"/>
        <v>0</v>
      </c>
      <c r="R1000" t="str">
        <f>'Raw Data'!I1000</f>
        <v>Murray</v>
      </c>
      <c r="S1000" t="str">
        <f>'Raw Data'!J1000</f>
        <v>SR2</v>
      </c>
      <c r="T1000" t="str">
        <f>'Raw Data'!K1000</f>
        <v>(none)</v>
      </c>
      <c r="U1000" t="str">
        <f>'Raw Data'!L1000</f>
        <v>(C) Possible Injury / Complaint</v>
      </c>
      <c r="V1000">
        <f>'Raw Data'!M1000</f>
        <v>0</v>
      </c>
      <c r="W1000">
        <f>'Raw Data'!N1000</f>
        <v>0</v>
      </c>
      <c r="X1000">
        <f>'Raw Data'!O1000</f>
        <v>0</v>
      </c>
      <c r="Y1000" t="str">
        <f>'Raw Data'!P1000</f>
        <v>Angle (Other)</v>
      </c>
      <c r="Z1000" t="str">
        <f>'Raw Data'!Q1000</f>
        <v>On Roadway - Non-Intersection</v>
      </c>
      <c r="AA1000" t="str">
        <f>'Raw Data'!R1000</f>
        <v>["Over Turn","Over Turn"]</v>
      </c>
      <c r="AB1000" t="str">
        <f>'Raw Data'!S1000</f>
        <v>["Other Non-Collision","Over Turn"]</v>
      </c>
      <c r="AC1000" t="str">
        <f>'Raw Data'!T1000</f>
        <v>["Changed Lanes Improperly","Under the Influence (U.I.)"]</v>
      </c>
      <c r="AD1000">
        <f>'Raw Data'!U1000</f>
        <v>2</v>
      </c>
      <c r="AE1000" s="5" t="str">
        <f t="shared" si="220"/>
        <v>No</v>
      </c>
      <c r="AF1000" t="str">
        <f>'Raw Data'!V1000</f>
        <v>["Negotiating a Curve","Negotiating a Curve"]</v>
      </c>
      <c r="AG1000" s="5">
        <f t="shared" si="214"/>
        <v>0</v>
      </c>
      <c r="AH1000" t="str">
        <f>'Raw Data'!W1000</f>
        <v>["East","West"]</v>
      </c>
      <c r="AI1000" t="str">
        <f>'Raw Data'!X1000</f>
        <v>Daylight</v>
      </c>
      <c r="AJ1000" t="str">
        <f>'Raw Data'!Y1000</f>
        <v>Dry</v>
      </c>
      <c r="AK1000">
        <f>'Raw Data'!Z1000</f>
        <v>0</v>
      </c>
      <c r="AL1000" t="str">
        <f>'Raw Data'!AA1000</f>
        <v>["Lap and Shoulder Belt Used","None Used"]</v>
      </c>
      <c r="AM1000" s="5">
        <f t="shared" si="215"/>
        <v>1</v>
      </c>
      <c r="AN1000" t="str">
        <f>'Raw Data'!AB1000</f>
        <v>["Motorcycle","Tractor/Trailer"]</v>
      </c>
      <c r="AO1000" t="str">
        <f>'Raw Data'!AC1000</f>
        <v>2131000200I</v>
      </c>
      <c r="AP1000">
        <f>'Raw Data'!AD1000</f>
        <v>26.746758</v>
      </c>
      <c r="AQ1000">
        <f>'Raw Data'!AE1000</f>
        <v>34.752071999999998</v>
      </c>
      <c r="AR1000">
        <f>'Raw Data'!AF1000</f>
        <v>-84.694973000000005</v>
      </c>
      <c r="AS1000">
        <f>'Raw Data'!AG1000</f>
        <v>176</v>
      </c>
      <c r="AT1000">
        <f>'Raw Data'!AH1000</f>
        <v>71</v>
      </c>
      <c r="AU1000">
        <f>'Raw Data'!AI1000</f>
        <v>208</v>
      </c>
      <c r="AV1000" t="str">
        <f>'Raw Data'!AJ1000</f>
        <v>D6_0002_00_I</v>
      </c>
      <c r="AW1000">
        <f>'Raw Data'!AK1000</f>
        <v>53</v>
      </c>
      <c r="AX1000">
        <f>'Raw Data'!AL1000</f>
        <v>58</v>
      </c>
      <c r="AY1000" t="str">
        <f>'Raw Data'!AM1000</f>
        <v>simple</v>
      </c>
      <c r="AZ1000">
        <f>'Raw Data'!AN1000</f>
        <v>623.79999999999995</v>
      </c>
      <c r="BA1000">
        <f>'Raw Data'!AO1000</f>
        <v>26.2</v>
      </c>
      <c r="BB1000">
        <f>'Raw Data'!AP1000</f>
        <v>285.39999999999998</v>
      </c>
      <c r="BC1000">
        <f>'Raw Data'!AQ1000</f>
        <v>-84.694969999999998</v>
      </c>
      <c r="BD1000">
        <f>'Raw Data'!AR1000</f>
        <v>34.752056000000003</v>
      </c>
      <c r="BE1000">
        <f>'Raw Data'!AS1000</f>
        <v>-84.694659000000001</v>
      </c>
      <c r="BF1000">
        <f>'Raw Data'!AT1000</f>
        <v>34.752786</v>
      </c>
      <c r="BG1000" t="str">
        <f>'Raw Data'!AU1000</f>
        <v>2131000200I</v>
      </c>
      <c r="BH1000">
        <f>'Raw Data'!AV1000</f>
        <v>1</v>
      </c>
      <c r="BI1000">
        <f>'Raw Data'!AW1000</f>
        <v>213</v>
      </c>
      <c r="BJ1000">
        <f>'Raw Data'!AX1000</f>
        <v>2</v>
      </c>
      <c r="BK1000">
        <f>'Raw Data'!AY1000</f>
        <v>0</v>
      </c>
      <c r="BL1000">
        <f>'Raw Data'!AZ1000</f>
        <v>45</v>
      </c>
      <c r="BM1000">
        <f>'Raw Data'!BA1000</f>
        <v>6.53</v>
      </c>
      <c r="BN1000">
        <f>'Raw Data'!BB1000</f>
        <v>6.39</v>
      </c>
      <c r="BO1000">
        <f>'Raw Data'!BC1000</f>
        <v>2443.9</v>
      </c>
      <c r="BP1000">
        <f>'Raw Data'!BD1000</f>
        <v>2453.4</v>
      </c>
      <c r="BQ1000">
        <f>'Raw Data'!BE1000</f>
        <v>2460.3000000000002</v>
      </c>
      <c r="BR1000">
        <f>'Raw Data'!BF1000</f>
        <v>45</v>
      </c>
      <c r="BS1000">
        <f>'Raw Data'!BG1000</f>
        <v>43.6</v>
      </c>
      <c r="BT1000">
        <f>'Raw Data'!BH1000</f>
        <v>1.4</v>
      </c>
      <c r="BU1000">
        <f>'Raw Data'!BI1000</f>
        <v>44140</v>
      </c>
      <c r="BV1000" t="str">
        <f>'Raw Data'!BJ1000</f>
        <v>ASV_15+</v>
      </c>
      <c r="BW1000">
        <f>'Raw Data'!BK1000</f>
        <v>8.0800000000000002E-4</v>
      </c>
      <c r="BX1000">
        <f>'Raw Data'!BL1000</f>
        <v>38278</v>
      </c>
      <c r="BY1000">
        <f>'Raw Data'!BM1000</f>
        <v>39100</v>
      </c>
      <c r="BZ1000" t="str">
        <f>'Raw Data'!BN1000</f>
        <v>2131000200I</v>
      </c>
      <c r="CA1000" t="str">
        <f>'Raw Data'!BO1000</f>
        <v>MURRAY</v>
      </c>
      <c r="CB1000">
        <f>'Raw Data'!BP1000</f>
        <v>1</v>
      </c>
      <c r="CC1000">
        <f>'Raw Data'!BQ1000</f>
        <v>200</v>
      </c>
      <c r="CD1000">
        <f>'Raw Data'!BR1000</f>
        <v>6</v>
      </c>
      <c r="CE1000">
        <f>'Raw Data'!BS1000</f>
        <v>1</v>
      </c>
      <c r="CF1000">
        <f>'Raw Data'!BT1000</f>
        <v>6</v>
      </c>
      <c r="CG1000">
        <f>'Raw Data'!BU1000</f>
        <v>1</v>
      </c>
      <c r="CH1000">
        <f>'Raw Data'!BV1000</f>
        <v>1</v>
      </c>
      <c r="CI1000">
        <f>'Raw Data'!BW1000</f>
        <v>2</v>
      </c>
      <c r="CJ1000">
        <f>'Raw Data'!BX1000</f>
        <v>0</v>
      </c>
      <c r="CK1000">
        <f>'Raw Data'!BY1000</f>
        <v>4</v>
      </c>
      <c r="CL1000" t="str">
        <f>'Raw Data'!BZ1000</f>
        <v>N</v>
      </c>
      <c r="CM1000">
        <f t="shared" si="221"/>
        <v>0</v>
      </c>
      <c r="CN1000">
        <f>'Raw Data'!CA1000</f>
        <v>213</v>
      </c>
      <c r="CO1000">
        <f>'Raw Data'!CB1000</f>
        <v>2</v>
      </c>
      <c r="CP1000">
        <f>'Raw Data'!CC1000</f>
        <v>0</v>
      </c>
      <c r="CQ1000" t="str">
        <f>'Raw Data'!CD1000</f>
        <v>Not Urban</v>
      </c>
      <c r="CR1000" t="str">
        <f>'Raw Data'!CE1000</f>
        <v>Not Urban</v>
      </c>
      <c r="CS1000">
        <f>'Raw Data'!CF1000</f>
        <v>0</v>
      </c>
      <c r="CT1000">
        <f>'Raw Data'!CG1000</f>
        <v>45</v>
      </c>
      <c r="CU1000">
        <f>'Raw Data'!CH1000</f>
        <v>630</v>
      </c>
      <c r="CV1000" t="str">
        <f>'Raw Data'!CI1000</f>
        <v xml:space="preserve"> </v>
      </c>
      <c r="CW1000">
        <f>'Raw Data'!CJ1000</f>
        <v>0</v>
      </c>
      <c r="CX1000">
        <f>'Raw Data'!CK1000</f>
        <v>4.5459360000000002</v>
      </c>
      <c r="CY1000">
        <f>'Raw Data'!CL1000</f>
        <v>14</v>
      </c>
      <c r="CZ1000" t="str">
        <f>'Raw Data'!CM1000</f>
        <v>State Mainline</v>
      </c>
      <c r="DA1000">
        <f>'Raw Data'!CN1000</f>
        <v>630</v>
      </c>
      <c r="DB1000">
        <f>'Raw Data'!CO1000</f>
        <v>413370</v>
      </c>
      <c r="DC1000">
        <f>'Raw Data'!CP1000</f>
        <v>23</v>
      </c>
      <c r="DD1000">
        <f>'Raw Data'!CQ1000</f>
        <v>27.545999999999999</v>
      </c>
      <c r="DE1000">
        <f>'Raw Data'!CR1000</f>
        <v>413370</v>
      </c>
      <c r="DF1000">
        <f>'Raw Data'!CS1000</f>
        <v>0</v>
      </c>
      <c r="DG1000">
        <f>'Raw Data'!CT1000</f>
        <v>24002.542229999999</v>
      </c>
      <c r="DH1000">
        <f>'Raw Data'!CU1000</f>
        <v>100</v>
      </c>
      <c r="DI1000">
        <f>'Raw Data'!CV1000</f>
        <v>38091</v>
      </c>
      <c r="DJ1000">
        <f>'Raw Data'!CW1000</f>
        <v>0.146428</v>
      </c>
      <c r="DK1000">
        <f>'Raw Data'!CX1000</f>
        <v>0</v>
      </c>
      <c r="DL1000">
        <f>'Raw Data'!CY1000</f>
        <v>8.0800000000000002E-4</v>
      </c>
      <c r="DM1000">
        <f>'Raw Data'!CZ1000</f>
        <v>286</v>
      </c>
      <c r="DN1000" t="str">
        <f>'Raw Data'!DA1000</f>
        <v>213-0141</v>
      </c>
      <c r="DO1000" t="str">
        <f>'Raw Data'!DB1000</f>
        <v>4R : Rural Minor Arterial</v>
      </c>
      <c r="DP1000" t="str">
        <f>'Raw Data'!DC1000</f>
        <v>34.744685, -84.720110</v>
      </c>
      <c r="DQ1000">
        <f>'Raw Data'!DD1000</f>
        <v>-84.720110000000005</v>
      </c>
      <c r="DR1000">
        <f>'Raw Data'!DE1000</f>
        <v>34.744684999999997</v>
      </c>
      <c r="DS1000">
        <f>'Raw Data'!DF1000</f>
        <v>34.744684999999997</v>
      </c>
      <c r="DT1000">
        <f>'Raw Data'!DG1000</f>
        <v>-84.720110000000005</v>
      </c>
      <c r="DU1000">
        <f>'Raw Data'!DH1000</f>
        <v>2.6196000000000001E-2</v>
      </c>
      <c r="DV1000">
        <f>'Raw Data'!DI1000</f>
        <v>8.0800000000000002E-4</v>
      </c>
      <c r="DW1000">
        <f>'Raw Data'!DJ1000</f>
        <v>176</v>
      </c>
      <c r="DX1000" s="11">
        <f t="shared" si="222"/>
        <v>493.33333333333331</v>
      </c>
      <c r="DY1000" s="5">
        <f t="shared" si="223"/>
        <v>517.5</v>
      </c>
      <c r="DZ1000" s="5">
        <f t="shared" si="216"/>
        <v>-24.166666666666686</v>
      </c>
      <c r="EA1000" s="5">
        <f t="shared" si="217"/>
        <v>-4.6698872785829341E-2</v>
      </c>
      <c r="EB1000" s="5">
        <f t="shared" si="218"/>
        <v>505.41666666666663</v>
      </c>
      <c r="EC1000">
        <f>'Raw Data'!DK1000</f>
        <v>590</v>
      </c>
      <c r="ED1000">
        <f>'Raw Data'!DL1000</f>
        <v>4.7</v>
      </c>
      <c r="EE1000">
        <f>'Raw Data'!DM1000</f>
        <v>450</v>
      </c>
      <c r="EF1000">
        <f>'Raw Data'!DN1000</f>
        <v>4.9000000000000004</v>
      </c>
      <c r="EG1000">
        <f>'Raw Data'!DO1000</f>
        <v>440</v>
      </c>
      <c r="EH1000">
        <f>'Raw Data'!DP1000</f>
        <v>5</v>
      </c>
      <c r="EI1000">
        <f>'Raw Data'!DQ1000</f>
        <v>650</v>
      </c>
      <c r="EJ1000">
        <f>'Raw Data'!DR1000</f>
        <v>0</v>
      </c>
      <c r="EK1000">
        <f>'Raw Data'!DS1000</f>
        <v>630</v>
      </c>
      <c r="EL1000">
        <f>'Raw Data'!DT1000</f>
        <v>15.7</v>
      </c>
      <c r="EM1000">
        <f>'Raw Data'!DU1000</f>
        <v>550</v>
      </c>
      <c r="EN1000">
        <f>'Raw Data'!DV1000</f>
        <v>15.8</v>
      </c>
      <c r="EO1000">
        <f>'Raw Data'!DW1000</f>
        <v>520</v>
      </c>
      <c r="EP1000">
        <f>'Raw Data'!DX1000</f>
        <v>15.8</v>
      </c>
      <c r="EQ1000">
        <f>'Raw Data'!DY1000</f>
        <v>370</v>
      </c>
      <c r="ER1000">
        <f>'Raw Data'!DZ1000</f>
        <v>15.9</v>
      </c>
      <c r="ES1000">
        <f>'Raw Data'!EA1000</f>
        <v>370</v>
      </c>
      <c r="ET1000">
        <f>'Raw Data'!EB1000</f>
        <v>0</v>
      </c>
      <c r="EU1000">
        <f>'Raw Data'!EC1000</f>
        <v>620</v>
      </c>
      <c r="EV1000">
        <f>'Raw Data'!ED1000</f>
        <v>0</v>
      </c>
      <c r="EW1000">
        <f>'Raw Data'!EE1000</f>
        <v>0</v>
      </c>
    </row>
    <row r="1001" spans="1:153" x14ac:dyDescent="0.3">
      <c r="A1001">
        <f>'Raw Data'!A1001</f>
        <v>999</v>
      </c>
      <c r="B1001" t="str">
        <f>'Raw Data'!B1001</f>
        <v>Point</v>
      </c>
      <c r="C1001">
        <f>'Raw Data'!C1001</f>
        <v>804</v>
      </c>
      <c r="D1001">
        <f>'Raw Data'!D1001</f>
        <v>441</v>
      </c>
      <c r="E1001" t="str">
        <f>'Raw Data'!E1001</f>
        <v>Point</v>
      </c>
      <c r="F1001">
        <f>'Raw Data'!F1001</f>
        <v>7792517</v>
      </c>
      <c r="G1001" t="str">
        <f>'Raw Data'!G1001</f>
        <v>Gsp Post 00</v>
      </c>
      <c r="H1001" s="3">
        <f>'Raw Data'!H1001</f>
        <v>44101</v>
      </c>
      <c r="L1001">
        <f t="shared" si="210"/>
        <v>0</v>
      </c>
      <c r="M1001" s="5">
        <f t="shared" si="211"/>
        <v>44101</v>
      </c>
      <c r="N1001" s="5">
        <f t="shared" si="219"/>
        <v>2020</v>
      </c>
      <c r="O1001" s="5" t="str" cm="1">
        <f t="array" ref="O1001">_xlfn.IFS(N1001&lt;=2016,"before treatment",N1001=2017,"unknown",N1001&gt;2017,"after treatment")</f>
        <v>after treatment</v>
      </c>
      <c r="P1001" s="5">
        <f t="shared" si="212"/>
        <v>0</v>
      </c>
      <c r="Q1001" s="5">
        <f t="shared" si="213"/>
        <v>1</v>
      </c>
      <c r="R1001" t="str">
        <f>'Raw Data'!I1001</f>
        <v>Murray</v>
      </c>
      <c r="S1001" t="str">
        <f>'Raw Data'!J1001</f>
        <v>SR2</v>
      </c>
      <c r="T1001" t="str">
        <f>'Raw Data'!K1001</f>
        <v>Fort Mountain Park Rd</v>
      </c>
      <c r="U1001" t="str">
        <f>'Raw Data'!L1001</f>
        <v>(B) Suspected Minor/Visible Injury</v>
      </c>
      <c r="V1001">
        <f>'Raw Data'!M1001</f>
        <v>0</v>
      </c>
      <c r="W1001">
        <f>'Raw Data'!N1001</f>
        <v>0</v>
      </c>
      <c r="X1001">
        <f>'Raw Data'!O1001</f>
        <v>1</v>
      </c>
      <c r="Y1001" t="str">
        <f>'Raw Data'!P1001</f>
        <v>Not a Collision with Motor Vehicle</v>
      </c>
      <c r="Z1001" t="str">
        <f>'Raw Data'!Q1001</f>
        <v>On Roadway - Non-Intersection</v>
      </c>
      <c r="AA1001" t="str">
        <f>'Raw Data'!R1001</f>
        <v>Over Turn</v>
      </c>
      <c r="AB1001" t="str">
        <f>'Raw Data'!S1001</f>
        <v>Over Turn</v>
      </c>
      <c r="AC1001" t="str">
        <f>'Raw Data'!T1001</f>
        <v>(None)</v>
      </c>
      <c r="AD1001">
        <f>'Raw Data'!U1001</f>
        <v>1</v>
      </c>
      <c r="AE1001" s="5" t="str">
        <f t="shared" si="220"/>
        <v>Yes</v>
      </c>
      <c r="AF1001" t="str">
        <f>'Raw Data'!V1001</f>
        <v>Negotiating a Curve</v>
      </c>
      <c r="AG1001" s="5">
        <f t="shared" si="214"/>
        <v>0</v>
      </c>
      <c r="AH1001" t="str">
        <f>'Raw Data'!W1001</f>
        <v>West</v>
      </c>
      <c r="AI1001" t="str">
        <f>'Raw Data'!X1001</f>
        <v>Daylight</v>
      </c>
      <c r="AJ1001" t="str">
        <f>'Raw Data'!Y1001</f>
        <v>Dry</v>
      </c>
      <c r="AK1001">
        <f>'Raw Data'!Z1001</f>
        <v>20</v>
      </c>
      <c r="AL1001" t="str">
        <f>'Raw Data'!AA1001</f>
        <v>Motorcycle Helmet</v>
      </c>
      <c r="AM1001" s="5">
        <f t="shared" si="215"/>
        <v>1</v>
      </c>
      <c r="AN1001" t="str">
        <f>'Raw Data'!AB1001</f>
        <v>Motorcycle</v>
      </c>
      <c r="AO1001" t="str">
        <f>'Raw Data'!AC1001</f>
        <v>2131005200I</v>
      </c>
      <c r="AP1001">
        <f>'Raw Data'!AD1001</f>
        <v>13.859406</v>
      </c>
      <c r="AQ1001">
        <f>'Raw Data'!AE1001</f>
        <v>34.753694000000003</v>
      </c>
      <c r="AR1001">
        <f>'Raw Data'!AF1001</f>
        <v>-84.693815999999998</v>
      </c>
      <c r="AS1001">
        <f>'Raw Data'!AG1001</f>
        <v>177</v>
      </c>
      <c r="AT1001">
        <f>'Raw Data'!AH1001</f>
        <v>72</v>
      </c>
      <c r="AU1001">
        <f>'Raw Data'!AI1001</f>
        <v>209</v>
      </c>
      <c r="AV1001" t="str">
        <f>'Raw Data'!AJ1001</f>
        <v>D6_0002_00_I</v>
      </c>
      <c r="AW1001">
        <f>'Raw Data'!AK1001</f>
        <v>54</v>
      </c>
      <c r="AX1001">
        <f>'Raw Data'!AL1001</f>
        <v>59</v>
      </c>
      <c r="AY1001" t="str">
        <f>'Raw Data'!AM1001</f>
        <v>simple</v>
      </c>
      <c r="AZ1001">
        <f>'Raw Data'!AN1001</f>
        <v>499.3</v>
      </c>
      <c r="BA1001">
        <f>'Raw Data'!AO1001</f>
        <v>46.5</v>
      </c>
      <c r="BB1001">
        <f>'Raw Data'!AP1001</f>
        <v>405.2</v>
      </c>
      <c r="BC1001">
        <f>'Raw Data'!AQ1001</f>
        <v>-84.694469999999995</v>
      </c>
      <c r="BD1001">
        <f>'Raw Data'!AR1001</f>
        <v>34.753079</v>
      </c>
      <c r="BE1001">
        <f>'Raw Data'!AS1001</f>
        <v>-84.693529999999996</v>
      </c>
      <c r="BF1001">
        <f>'Raw Data'!AT1001</f>
        <v>34.753836999999997</v>
      </c>
      <c r="BG1001" t="str">
        <f>'Raw Data'!AU1001</f>
        <v>2131000200I</v>
      </c>
      <c r="BH1001">
        <f>'Raw Data'!AV1001</f>
        <v>1</v>
      </c>
      <c r="BI1001">
        <f>'Raw Data'!AW1001</f>
        <v>213</v>
      </c>
      <c r="BJ1001">
        <f>'Raw Data'!AX1001</f>
        <v>2</v>
      </c>
      <c r="BK1001">
        <f>'Raw Data'!AY1001</f>
        <v>0</v>
      </c>
      <c r="BL1001">
        <f>'Raw Data'!AZ1001</f>
        <v>45</v>
      </c>
      <c r="BM1001">
        <f>'Raw Data'!BA1001</f>
        <v>9.9499999999999993</v>
      </c>
      <c r="BN1001">
        <f>'Raw Data'!BB1001</f>
        <v>7.29</v>
      </c>
      <c r="BO1001">
        <f>'Raw Data'!BC1001</f>
        <v>2469.8000000000002</v>
      </c>
      <c r="BP1001">
        <f>'Raw Data'!BD1001</f>
        <v>2489.1999999999998</v>
      </c>
      <c r="BQ1001">
        <f>'Raw Data'!BE1001</f>
        <v>2495.1</v>
      </c>
      <c r="BR1001">
        <f>'Raw Data'!BF1001</f>
        <v>45</v>
      </c>
      <c r="BS1001">
        <f>'Raw Data'!BG1001</f>
        <v>44.4</v>
      </c>
      <c r="BT1001">
        <f>'Raw Data'!BH1001</f>
        <v>0.6</v>
      </c>
      <c r="BU1001">
        <f>'Raw Data'!BI1001</f>
        <v>44140</v>
      </c>
      <c r="BV1001" t="str">
        <f>'Raw Data'!BJ1001</f>
        <v>NONE</v>
      </c>
      <c r="BW1001">
        <f>'Raw Data'!BK1001</f>
        <v>1.2390000000000001E-3</v>
      </c>
      <c r="BX1001">
        <f>'Raw Data'!BL1001</f>
        <v>38278</v>
      </c>
      <c r="BY1001">
        <f>'Raw Data'!BM1001</f>
        <v>39100</v>
      </c>
      <c r="BZ1001" t="str">
        <f>'Raw Data'!BN1001</f>
        <v>2131000200I</v>
      </c>
      <c r="CA1001" t="str">
        <f>'Raw Data'!BO1001</f>
        <v>MURRAY</v>
      </c>
      <c r="CB1001">
        <f>'Raw Data'!BP1001</f>
        <v>1</v>
      </c>
      <c r="CC1001">
        <f>'Raw Data'!BQ1001</f>
        <v>200</v>
      </c>
      <c r="CD1001">
        <f>'Raw Data'!BR1001</f>
        <v>6</v>
      </c>
      <c r="CE1001">
        <f>'Raw Data'!BS1001</f>
        <v>1</v>
      </c>
      <c r="CF1001">
        <f>'Raw Data'!BT1001</f>
        <v>6</v>
      </c>
      <c r="CG1001">
        <f>'Raw Data'!BU1001</f>
        <v>1</v>
      </c>
      <c r="CH1001">
        <f>'Raw Data'!BV1001</f>
        <v>1</v>
      </c>
      <c r="CI1001">
        <f>'Raw Data'!BW1001</f>
        <v>2</v>
      </c>
      <c r="CJ1001">
        <f>'Raw Data'!BX1001</f>
        <v>0</v>
      </c>
      <c r="CK1001">
        <f>'Raw Data'!BY1001</f>
        <v>4</v>
      </c>
      <c r="CL1001" t="str">
        <f>'Raw Data'!BZ1001</f>
        <v>N</v>
      </c>
      <c r="CM1001">
        <f t="shared" si="221"/>
        <v>0</v>
      </c>
      <c r="CN1001">
        <f>'Raw Data'!CA1001</f>
        <v>213</v>
      </c>
      <c r="CO1001">
        <f>'Raw Data'!CB1001</f>
        <v>2</v>
      </c>
      <c r="CP1001">
        <f>'Raw Data'!CC1001</f>
        <v>0</v>
      </c>
      <c r="CQ1001" t="str">
        <f>'Raw Data'!CD1001</f>
        <v>Not Urban</v>
      </c>
      <c r="CR1001" t="str">
        <f>'Raw Data'!CE1001</f>
        <v>Not Urban</v>
      </c>
      <c r="CS1001">
        <f>'Raw Data'!CF1001</f>
        <v>0</v>
      </c>
      <c r="CT1001">
        <f>'Raw Data'!CG1001</f>
        <v>45</v>
      </c>
      <c r="CU1001">
        <f>'Raw Data'!CH1001</f>
        <v>630</v>
      </c>
      <c r="CV1001" t="str">
        <f>'Raw Data'!CI1001</f>
        <v xml:space="preserve"> </v>
      </c>
      <c r="CW1001">
        <f>'Raw Data'!CJ1001</f>
        <v>0</v>
      </c>
      <c r="CX1001">
        <f>'Raw Data'!CK1001</f>
        <v>4.5459360000000002</v>
      </c>
      <c r="CY1001">
        <f>'Raw Data'!CL1001</f>
        <v>14</v>
      </c>
      <c r="CZ1001" t="str">
        <f>'Raw Data'!CM1001</f>
        <v>State Mainline</v>
      </c>
      <c r="DA1001">
        <f>'Raw Data'!CN1001</f>
        <v>630</v>
      </c>
      <c r="DB1001">
        <f>'Raw Data'!CO1001</f>
        <v>413370</v>
      </c>
      <c r="DC1001">
        <f>'Raw Data'!CP1001</f>
        <v>23</v>
      </c>
      <c r="DD1001">
        <f>'Raw Data'!CQ1001</f>
        <v>27.545999999999999</v>
      </c>
      <c r="DE1001">
        <f>'Raw Data'!CR1001</f>
        <v>413370</v>
      </c>
      <c r="DF1001">
        <f>'Raw Data'!CS1001</f>
        <v>0</v>
      </c>
      <c r="DG1001">
        <f>'Raw Data'!CT1001</f>
        <v>24002.542229999999</v>
      </c>
      <c r="DH1001">
        <f>'Raw Data'!CU1001</f>
        <v>100</v>
      </c>
      <c r="DI1001">
        <f>'Raw Data'!CV1001</f>
        <v>38091</v>
      </c>
      <c r="DJ1001">
        <f>'Raw Data'!CW1001</f>
        <v>0.146428</v>
      </c>
      <c r="DK1001">
        <f>'Raw Data'!CX1001</f>
        <v>0</v>
      </c>
      <c r="DL1001">
        <f>'Raw Data'!CY1001</f>
        <v>1.2390000000000001E-3</v>
      </c>
      <c r="DM1001">
        <f>'Raw Data'!CZ1001</f>
        <v>286</v>
      </c>
      <c r="DN1001" t="str">
        <f>'Raw Data'!DA1001</f>
        <v>213-0141</v>
      </c>
      <c r="DO1001" t="str">
        <f>'Raw Data'!DB1001</f>
        <v>4R : Rural Minor Arterial</v>
      </c>
      <c r="DP1001" t="str">
        <f>'Raw Data'!DC1001</f>
        <v>34.744685, -84.720110</v>
      </c>
      <c r="DQ1001">
        <f>'Raw Data'!DD1001</f>
        <v>-84.720110000000005</v>
      </c>
      <c r="DR1001">
        <f>'Raw Data'!DE1001</f>
        <v>34.744684999999997</v>
      </c>
      <c r="DS1001">
        <f>'Raw Data'!DF1001</f>
        <v>34.744684999999997</v>
      </c>
      <c r="DT1001">
        <f>'Raw Data'!DG1001</f>
        <v>-84.720110000000005</v>
      </c>
      <c r="DU1001">
        <f>'Raw Data'!DH1001</f>
        <v>2.6977000000000001E-2</v>
      </c>
      <c r="DV1001">
        <f>'Raw Data'!DI1001</f>
        <v>1.2390000000000001E-3</v>
      </c>
      <c r="DW1001">
        <f>'Raw Data'!DJ1001</f>
        <v>177</v>
      </c>
      <c r="DX1001" s="11">
        <f t="shared" si="222"/>
        <v>493.33333333333331</v>
      </c>
      <c r="DY1001" s="5">
        <f t="shared" si="223"/>
        <v>517.5</v>
      </c>
      <c r="DZ1001" s="5">
        <f t="shared" si="216"/>
        <v>-24.166666666666686</v>
      </c>
      <c r="EA1001" s="5">
        <f t="shared" si="217"/>
        <v>-4.6698872785829341E-2</v>
      </c>
      <c r="EB1001" s="5">
        <f t="shared" si="218"/>
        <v>505.41666666666663</v>
      </c>
      <c r="EC1001">
        <f>'Raw Data'!DK1001</f>
        <v>590</v>
      </c>
      <c r="ED1001">
        <f>'Raw Data'!DL1001</f>
        <v>4.7</v>
      </c>
      <c r="EE1001">
        <f>'Raw Data'!DM1001</f>
        <v>450</v>
      </c>
      <c r="EF1001">
        <f>'Raw Data'!DN1001</f>
        <v>4.9000000000000004</v>
      </c>
      <c r="EG1001">
        <f>'Raw Data'!DO1001</f>
        <v>440</v>
      </c>
      <c r="EH1001">
        <f>'Raw Data'!DP1001</f>
        <v>5</v>
      </c>
      <c r="EI1001">
        <f>'Raw Data'!DQ1001</f>
        <v>650</v>
      </c>
      <c r="EJ1001">
        <f>'Raw Data'!DR1001</f>
        <v>0</v>
      </c>
      <c r="EK1001">
        <f>'Raw Data'!DS1001</f>
        <v>630</v>
      </c>
      <c r="EL1001">
        <f>'Raw Data'!DT1001</f>
        <v>15.7</v>
      </c>
      <c r="EM1001">
        <f>'Raw Data'!DU1001</f>
        <v>550</v>
      </c>
      <c r="EN1001">
        <f>'Raw Data'!DV1001</f>
        <v>15.8</v>
      </c>
      <c r="EO1001">
        <f>'Raw Data'!DW1001</f>
        <v>520</v>
      </c>
      <c r="EP1001">
        <f>'Raw Data'!DX1001</f>
        <v>15.8</v>
      </c>
      <c r="EQ1001">
        <f>'Raw Data'!DY1001</f>
        <v>370</v>
      </c>
      <c r="ER1001">
        <f>'Raw Data'!DZ1001</f>
        <v>15.9</v>
      </c>
      <c r="ES1001">
        <f>'Raw Data'!EA1001</f>
        <v>370</v>
      </c>
      <c r="ET1001">
        <f>'Raw Data'!EB1001</f>
        <v>0</v>
      </c>
      <c r="EU1001">
        <f>'Raw Data'!EC1001</f>
        <v>620</v>
      </c>
      <c r="EV1001">
        <f>'Raw Data'!ED1001</f>
        <v>0</v>
      </c>
      <c r="EW1001">
        <f>'Raw Data'!EE1001</f>
        <v>0</v>
      </c>
    </row>
    <row r="1002" spans="1:153" x14ac:dyDescent="0.3">
      <c r="A1002">
        <f>'Raw Data'!A1002</f>
        <v>1000</v>
      </c>
      <c r="B1002" t="str">
        <f>'Raw Data'!B1002</f>
        <v>Point</v>
      </c>
      <c r="C1002">
        <f>'Raw Data'!C1002</f>
        <v>270</v>
      </c>
      <c r="D1002">
        <f>'Raw Data'!D1002</f>
        <v>633</v>
      </c>
      <c r="E1002" t="str">
        <f>'Raw Data'!E1002</f>
        <v>Point</v>
      </c>
      <c r="F1002">
        <f>'Raw Data'!F1002</f>
        <v>5709677</v>
      </c>
      <c r="G1002" t="str">
        <f>'Raw Data'!G1002</f>
        <v>Gsp Post 00</v>
      </c>
      <c r="H1002" s="3">
        <f>'Raw Data'!H1002</f>
        <v>42470</v>
      </c>
      <c r="L1002">
        <f t="shared" si="210"/>
        <v>0</v>
      </c>
      <c r="M1002" s="5">
        <f t="shared" si="211"/>
        <v>42470</v>
      </c>
      <c r="N1002" s="5">
        <f t="shared" si="219"/>
        <v>2016</v>
      </c>
      <c r="O1002" s="5" t="str" cm="1">
        <f t="array" ref="O1002">_xlfn.IFS(N1002&lt;=2016,"before treatment",N1002=2017,"unknown",N1002&gt;2017,"after treatment")</f>
        <v>before treatment</v>
      </c>
      <c r="P1002" s="5">
        <f t="shared" si="212"/>
        <v>1</v>
      </c>
      <c r="Q1002" s="5">
        <f t="shared" si="213"/>
        <v>0</v>
      </c>
      <c r="R1002" t="str">
        <f>'Raw Data'!I1002</f>
        <v>Murray</v>
      </c>
      <c r="S1002" t="str">
        <f>'Raw Data'!J1002</f>
        <v>SR2</v>
      </c>
      <c r="T1002" t="str">
        <f>'Raw Data'!K1002</f>
        <v>Mm27</v>
      </c>
      <c r="U1002" t="str">
        <f>'Raw Data'!L1002</f>
        <v>(C) Possible Injury / Complaint</v>
      </c>
      <c r="V1002">
        <f>'Raw Data'!M1002</f>
        <v>0</v>
      </c>
      <c r="W1002">
        <f>'Raw Data'!N1002</f>
        <v>0</v>
      </c>
      <c r="X1002">
        <f>'Raw Data'!O1002</f>
        <v>0</v>
      </c>
      <c r="Y1002" t="str">
        <f>'Raw Data'!P1002</f>
        <v>Not a Collision with Motor Vehicle</v>
      </c>
      <c r="Z1002" t="str">
        <f>'Raw Data'!Q1002</f>
        <v>Off Roadway</v>
      </c>
      <c r="AA1002" t="str">
        <f>'Raw Data'!R1002</f>
        <v>Ditch</v>
      </c>
      <c r="AB1002" t="str">
        <f>'Raw Data'!S1002</f>
        <v>Ditch</v>
      </c>
      <c r="AC1002" t="str">
        <f>'Raw Data'!T1002</f>
        <v>No Contributing Factors</v>
      </c>
      <c r="AD1002">
        <f>'Raw Data'!U1002</f>
        <v>1</v>
      </c>
      <c r="AE1002" s="5" t="str">
        <f t="shared" si="220"/>
        <v>Yes</v>
      </c>
      <c r="AF1002" t="str">
        <f>'Raw Data'!V1002</f>
        <v>Negotiating a Curve</v>
      </c>
      <c r="AG1002" s="5">
        <f t="shared" si="214"/>
        <v>0</v>
      </c>
      <c r="AH1002" t="str">
        <f>'Raw Data'!W1002</f>
        <v>West</v>
      </c>
      <c r="AI1002" t="str">
        <f>'Raw Data'!X1002</f>
        <v>Daylight</v>
      </c>
      <c r="AJ1002" t="str">
        <f>'Raw Data'!Y1002</f>
        <v>Dry</v>
      </c>
      <c r="AK1002">
        <f>'Raw Data'!Z1002</f>
        <v>21</v>
      </c>
      <c r="AL1002" t="str">
        <f>'Raw Data'!AA1002</f>
        <v>None Used</v>
      </c>
      <c r="AM1002" s="5">
        <f t="shared" si="215"/>
        <v>1</v>
      </c>
      <c r="AN1002" t="str">
        <f>'Raw Data'!AB1002</f>
        <v>Motorcycle</v>
      </c>
      <c r="AO1002" t="str">
        <f>'Raw Data'!AC1002</f>
        <v>2131000200I</v>
      </c>
      <c r="AP1002">
        <f>'Raw Data'!AD1002</f>
        <v>27.010164</v>
      </c>
      <c r="AQ1002">
        <f>'Raw Data'!AE1002</f>
        <v>34.754376000000001</v>
      </c>
      <c r="AR1002">
        <f>'Raw Data'!AF1002</f>
        <v>-84.691792000000007</v>
      </c>
      <c r="AS1002">
        <f>'Raw Data'!AG1002</f>
        <v>178</v>
      </c>
      <c r="AT1002">
        <f>'Raw Data'!AH1002</f>
        <v>73</v>
      </c>
      <c r="AU1002">
        <f>'Raw Data'!AI1002</f>
        <v>210</v>
      </c>
      <c r="AV1002" t="str">
        <f>'Raw Data'!AJ1002</f>
        <v>D6_0002_00_I</v>
      </c>
      <c r="AW1002">
        <f>'Raw Data'!AK1002</f>
        <v>55</v>
      </c>
      <c r="AX1002">
        <f>'Raw Data'!AL1002</f>
        <v>60</v>
      </c>
      <c r="AY1002" t="str">
        <f>'Raw Data'!AM1002</f>
        <v>simple</v>
      </c>
      <c r="AZ1002">
        <f>'Raw Data'!AN1002</f>
        <v>269.7</v>
      </c>
      <c r="BA1002">
        <f>'Raw Data'!AO1002</f>
        <v>63.8</v>
      </c>
      <c r="BB1002">
        <f>'Raw Data'!AP1002</f>
        <v>297.8</v>
      </c>
      <c r="BC1002">
        <f>'Raw Data'!AQ1002</f>
        <v>-84.692617999999996</v>
      </c>
      <c r="BD1002">
        <f>'Raw Data'!AR1002</f>
        <v>34.754261</v>
      </c>
      <c r="BE1002">
        <f>'Raw Data'!AS1002</f>
        <v>-84.691697000000005</v>
      </c>
      <c r="BF1002">
        <f>'Raw Data'!AT1002</f>
        <v>34.754337</v>
      </c>
      <c r="BG1002" t="str">
        <f>'Raw Data'!AU1002</f>
        <v>2131000200I</v>
      </c>
      <c r="BH1002">
        <f>'Raw Data'!AV1002</f>
        <v>1</v>
      </c>
      <c r="BI1002">
        <f>'Raw Data'!AW1002</f>
        <v>213</v>
      </c>
      <c r="BJ1002">
        <f>'Raw Data'!AX1002</f>
        <v>2</v>
      </c>
      <c r="BK1002">
        <f>'Raw Data'!AY1002</f>
        <v>0</v>
      </c>
      <c r="BL1002">
        <f>'Raw Data'!AZ1002</f>
        <v>45</v>
      </c>
      <c r="BM1002">
        <f>'Raw Data'!BA1002</f>
        <v>19.13</v>
      </c>
      <c r="BN1002">
        <f>'Raw Data'!BB1002</f>
        <v>18.46</v>
      </c>
      <c r="BO1002">
        <f>'Raw Data'!BC1002</f>
        <v>2514.1</v>
      </c>
      <c r="BP1002">
        <f>'Raw Data'!BD1002</f>
        <v>2524.3000000000002</v>
      </c>
      <c r="BQ1002">
        <f>'Raw Data'!BE1002</f>
        <v>2538.6999999999998</v>
      </c>
      <c r="BR1002">
        <f>'Raw Data'!BF1002</f>
        <v>45</v>
      </c>
      <c r="BS1002">
        <f>'Raw Data'!BG1002</f>
        <v>28.1</v>
      </c>
      <c r="BT1002">
        <f>'Raw Data'!BH1002</f>
        <v>16.899999999999999</v>
      </c>
      <c r="BU1002">
        <f>'Raw Data'!BI1002</f>
        <v>44140</v>
      </c>
      <c r="BV1002" t="str">
        <f>'Raw Data'!BJ1002</f>
        <v>ASV_5+</v>
      </c>
      <c r="BW1002">
        <f>'Raw Data'!BK1002</f>
        <v>9.7000000000000005E-4</v>
      </c>
      <c r="BX1002">
        <f>'Raw Data'!BL1002</f>
        <v>38278</v>
      </c>
      <c r="BY1002">
        <f>'Raw Data'!BM1002</f>
        <v>39100</v>
      </c>
      <c r="BZ1002" t="str">
        <f>'Raw Data'!BN1002</f>
        <v>2131000200I</v>
      </c>
      <c r="CA1002" t="str">
        <f>'Raw Data'!BO1002</f>
        <v>MURRAY</v>
      </c>
      <c r="CB1002">
        <f>'Raw Data'!BP1002</f>
        <v>1</v>
      </c>
      <c r="CC1002">
        <f>'Raw Data'!BQ1002</f>
        <v>200</v>
      </c>
      <c r="CD1002">
        <f>'Raw Data'!BR1002</f>
        <v>6</v>
      </c>
      <c r="CE1002">
        <f>'Raw Data'!BS1002</f>
        <v>1</v>
      </c>
      <c r="CF1002">
        <f>'Raw Data'!BT1002</f>
        <v>6</v>
      </c>
      <c r="CG1002">
        <f>'Raw Data'!BU1002</f>
        <v>1</v>
      </c>
      <c r="CH1002">
        <f>'Raw Data'!BV1002</f>
        <v>1</v>
      </c>
      <c r="CI1002">
        <f>'Raw Data'!BW1002</f>
        <v>2</v>
      </c>
      <c r="CJ1002">
        <f>'Raw Data'!BX1002</f>
        <v>0</v>
      </c>
      <c r="CK1002">
        <f>'Raw Data'!BY1002</f>
        <v>4</v>
      </c>
      <c r="CL1002" t="str">
        <f>'Raw Data'!BZ1002</f>
        <v>N</v>
      </c>
      <c r="CM1002">
        <f t="shared" si="221"/>
        <v>0</v>
      </c>
      <c r="CN1002">
        <f>'Raw Data'!CA1002</f>
        <v>213</v>
      </c>
      <c r="CO1002">
        <f>'Raw Data'!CB1002</f>
        <v>2</v>
      </c>
      <c r="CP1002">
        <f>'Raw Data'!CC1002</f>
        <v>0</v>
      </c>
      <c r="CQ1002" t="str">
        <f>'Raw Data'!CD1002</f>
        <v>Not Urban</v>
      </c>
      <c r="CR1002" t="str">
        <f>'Raw Data'!CE1002</f>
        <v>Not Urban</v>
      </c>
      <c r="CS1002">
        <f>'Raw Data'!CF1002</f>
        <v>0</v>
      </c>
      <c r="CT1002">
        <f>'Raw Data'!CG1002</f>
        <v>45</v>
      </c>
      <c r="CU1002">
        <f>'Raw Data'!CH1002</f>
        <v>630</v>
      </c>
      <c r="CV1002" t="str">
        <f>'Raw Data'!CI1002</f>
        <v xml:space="preserve"> </v>
      </c>
      <c r="CW1002">
        <f>'Raw Data'!CJ1002</f>
        <v>0</v>
      </c>
      <c r="CX1002">
        <f>'Raw Data'!CK1002</f>
        <v>4.5459360000000002</v>
      </c>
      <c r="CY1002">
        <f>'Raw Data'!CL1002</f>
        <v>14</v>
      </c>
      <c r="CZ1002" t="str">
        <f>'Raw Data'!CM1002</f>
        <v>State Mainline</v>
      </c>
      <c r="DA1002">
        <f>'Raw Data'!CN1002</f>
        <v>630</v>
      </c>
      <c r="DB1002">
        <f>'Raw Data'!CO1002</f>
        <v>413370</v>
      </c>
      <c r="DC1002">
        <f>'Raw Data'!CP1002</f>
        <v>23</v>
      </c>
      <c r="DD1002">
        <f>'Raw Data'!CQ1002</f>
        <v>27.545999999999999</v>
      </c>
      <c r="DE1002">
        <f>'Raw Data'!CR1002</f>
        <v>413370</v>
      </c>
      <c r="DF1002">
        <f>'Raw Data'!CS1002</f>
        <v>0</v>
      </c>
      <c r="DG1002">
        <f>'Raw Data'!CT1002</f>
        <v>24002.542229999999</v>
      </c>
      <c r="DH1002">
        <f>'Raw Data'!CU1002</f>
        <v>100</v>
      </c>
      <c r="DI1002">
        <f>'Raw Data'!CV1002</f>
        <v>38091</v>
      </c>
      <c r="DJ1002">
        <f>'Raw Data'!CW1002</f>
        <v>0.146428</v>
      </c>
      <c r="DK1002">
        <f>'Raw Data'!CX1002</f>
        <v>0</v>
      </c>
      <c r="DL1002">
        <f>'Raw Data'!CY1002</f>
        <v>9.7000000000000005E-4</v>
      </c>
      <c r="DM1002">
        <f>'Raw Data'!CZ1002</f>
        <v>286</v>
      </c>
      <c r="DN1002" t="str">
        <f>'Raw Data'!DA1002</f>
        <v>213-0141</v>
      </c>
      <c r="DO1002" t="str">
        <f>'Raw Data'!DB1002</f>
        <v>4R : Rural Minor Arterial</v>
      </c>
      <c r="DP1002" t="str">
        <f>'Raw Data'!DC1002</f>
        <v>34.744685, -84.720110</v>
      </c>
      <c r="DQ1002">
        <f>'Raw Data'!DD1002</f>
        <v>-84.720110000000005</v>
      </c>
      <c r="DR1002">
        <f>'Raw Data'!DE1002</f>
        <v>34.744684999999997</v>
      </c>
      <c r="DS1002">
        <f>'Raw Data'!DF1002</f>
        <v>34.744684999999997</v>
      </c>
      <c r="DT1002">
        <f>'Raw Data'!DG1002</f>
        <v>-84.720110000000005</v>
      </c>
      <c r="DU1002">
        <f>'Raw Data'!DH1002</f>
        <v>2.911E-2</v>
      </c>
      <c r="DV1002">
        <f>'Raw Data'!DI1002</f>
        <v>9.7000000000000005E-4</v>
      </c>
      <c r="DW1002">
        <f>'Raw Data'!DJ1002</f>
        <v>178</v>
      </c>
      <c r="DX1002" s="11">
        <f t="shared" si="222"/>
        <v>493.33333333333331</v>
      </c>
      <c r="DY1002" s="5">
        <f t="shared" si="223"/>
        <v>517.5</v>
      </c>
      <c r="DZ1002" s="5">
        <f t="shared" si="216"/>
        <v>-24.166666666666686</v>
      </c>
      <c r="EA1002" s="5">
        <f t="shared" si="217"/>
        <v>-4.6698872785829341E-2</v>
      </c>
      <c r="EB1002" s="5">
        <f t="shared" si="218"/>
        <v>505.41666666666663</v>
      </c>
      <c r="EC1002">
        <f>'Raw Data'!DK1002</f>
        <v>590</v>
      </c>
      <c r="ED1002">
        <f>'Raw Data'!DL1002</f>
        <v>4.7</v>
      </c>
      <c r="EE1002">
        <f>'Raw Data'!DM1002</f>
        <v>450</v>
      </c>
      <c r="EF1002">
        <f>'Raw Data'!DN1002</f>
        <v>4.9000000000000004</v>
      </c>
      <c r="EG1002">
        <f>'Raw Data'!DO1002</f>
        <v>440</v>
      </c>
      <c r="EH1002">
        <f>'Raw Data'!DP1002</f>
        <v>5</v>
      </c>
      <c r="EI1002">
        <f>'Raw Data'!DQ1002</f>
        <v>650</v>
      </c>
      <c r="EJ1002">
        <f>'Raw Data'!DR1002</f>
        <v>0</v>
      </c>
      <c r="EK1002">
        <f>'Raw Data'!DS1002</f>
        <v>630</v>
      </c>
      <c r="EL1002">
        <f>'Raw Data'!DT1002</f>
        <v>15.7</v>
      </c>
      <c r="EM1002">
        <f>'Raw Data'!DU1002</f>
        <v>550</v>
      </c>
      <c r="EN1002">
        <f>'Raw Data'!DV1002</f>
        <v>15.8</v>
      </c>
      <c r="EO1002">
        <f>'Raw Data'!DW1002</f>
        <v>520</v>
      </c>
      <c r="EP1002">
        <f>'Raw Data'!DX1002</f>
        <v>15.8</v>
      </c>
      <c r="EQ1002">
        <f>'Raw Data'!DY1002</f>
        <v>370</v>
      </c>
      <c r="ER1002">
        <f>'Raw Data'!DZ1002</f>
        <v>15.9</v>
      </c>
      <c r="ES1002">
        <f>'Raw Data'!EA1002</f>
        <v>370</v>
      </c>
      <c r="ET1002">
        <f>'Raw Data'!EB1002</f>
        <v>0</v>
      </c>
      <c r="EU1002">
        <f>'Raw Data'!EC1002</f>
        <v>620</v>
      </c>
      <c r="EV1002">
        <f>'Raw Data'!ED1002</f>
        <v>0</v>
      </c>
      <c r="EW1002">
        <f>'Raw Data'!EE1002</f>
        <v>0</v>
      </c>
    </row>
    <row r="1003" spans="1:153" x14ac:dyDescent="0.3">
      <c r="A1003">
        <f>'Raw Data'!A1003</f>
        <v>1001</v>
      </c>
      <c r="B1003" t="str">
        <f>'Raw Data'!B1003</f>
        <v>Point</v>
      </c>
      <c r="C1003">
        <f>'Raw Data'!C1003</f>
        <v>699</v>
      </c>
      <c r="D1003">
        <f>'Raw Data'!D1003</f>
        <v>508</v>
      </c>
      <c r="E1003" t="str">
        <f>'Raw Data'!E1003</f>
        <v>Point</v>
      </c>
      <c r="F1003">
        <f>'Raw Data'!F1003</f>
        <v>7240953</v>
      </c>
      <c r="G1003" t="str">
        <f>'Raw Data'!G1003</f>
        <v>Gsp Post 00</v>
      </c>
      <c r="H1003" s="3">
        <f>'Raw Data'!H1003</f>
        <v>43624</v>
      </c>
      <c r="L1003">
        <f t="shared" si="210"/>
        <v>0</v>
      </c>
      <c r="M1003" s="5">
        <f t="shared" si="211"/>
        <v>43624</v>
      </c>
      <c r="N1003" s="5">
        <f t="shared" si="219"/>
        <v>2019</v>
      </c>
      <c r="O1003" s="5" t="str" cm="1">
        <f t="array" ref="O1003">_xlfn.IFS(N1003&lt;=2016,"before treatment",N1003=2017,"unknown",N1003&gt;2017,"after treatment")</f>
        <v>after treatment</v>
      </c>
      <c r="P1003" s="5">
        <f t="shared" si="212"/>
        <v>0</v>
      </c>
      <c r="Q1003" s="5">
        <f t="shared" si="213"/>
        <v>1</v>
      </c>
      <c r="R1003" t="str">
        <f>'Raw Data'!I1003</f>
        <v>Murray</v>
      </c>
      <c r="S1003" t="str">
        <f>'Raw Data'!J1003</f>
        <v>SR2</v>
      </c>
      <c r="T1003" t="str">
        <f>'Raw Data'!K1003</f>
        <v>(none)</v>
      </c>
      <c r="U1003" t="str">
        <f>'Raw Data'!L1003</f>
        <v>(C) Possible Injury / Complaint</v>
      </c>
      <c r="V1003">
        <f>'Raw Data'!M1003</f>
        <v>0</v>
      </c>
      <c r="W1003">
        <f>'Raw Data'!N1003</f>
        <v>0</v>
      </c>
      <c r="X1003">
        <f>'Raw Data'!O1003</f>
        <v>0</v>
      </c>
      <c r="Y1003" t="str">
        <f>'Raw Data'!P1003</f>
        <v>Not a Collision with Motor Vehicle</v>
      </c>
      <c r="Z1003" t="str">
        <f>'Raw Data'!Q1003</f>
        <v>Off Roadway</v>
      </c>
      <c r="AA1003" t="str">
        <f>'Raw Data'!R1003</f>
        <v>Embankment</v>
      </c>
      <c r="AB1003" t="str">
        <f>'Raw Data'!S1003</f>
        <v>Embankment</v>
      </c>
      <c r="AC1003" t="str">
        <f>'Raw Data'!T1003</f>
        <v>Other</v>
      </c>
      <c r="AD1003">
        <f>'Raw Data'!U1003</f>
        <v>1</v>
      </c>
      <c r="AE1003" s="5" t="str">
        <f t="shared" si="220"/>
        <v>Yes</v>
      </c>
      <c r="AF1003" t="str">
        <f>'Raw Data'!V1003</f>
        <v>Negotiating a Curve</v>
      </c>
      <c r="AG1003" s="5">
        <f t="shared" si="214"/>
        <v>0</v>
      </c>
      <c r="AH1003" t="str">
        <f>'Raw Data'!W1003</f>
        <v>East</v>
      </c>
      <c r="AI1003" t="str">
        <f>'Raw Data'!X1003</f>
        <v>Daylight</v>
      </c>
      <c r="AJ1003" t="str">
        <f>'Raw Data'!Y1003</f>
        <v>Wet</v>
      </c>
      <c r="AK1003">
        <f>'Raw Data'!Z1003</f>
        <v>22</v>
      </c>
      <c r="AL1003" t="str">
        <f>'Raw Data'!AA1003</f>
        <v>Motorcycle Helmet</v>
      </c>
      <c r="AM1003" s="5">
        <f t="shared" si="215"/>
        <v>1</v>
      </c>
      <c r="AN1003" t="str">
        <f>'Raw Data'!AB1003</f>
        <v>Motorcycle</v>
      </c>
      <c r="AO1003" t="str">
        <f>'Raw Data'!AC1003</f>
        <v>2131000200I</v>
      </c>
      <c r="AP1003">
        <f>'Raw Data'!AD1003</f>
        <v>13.965241000000001</v>
      </c>
      <c r="AQ1003">
        <f>'Raw Data'!AE1003</f>
        <v>34.754418000000001</v>
      </c>
      <c r="AR1003">
        <f>'Raw Data'!AF1003</f>
        <v>-84.692184999999995</v>
      </c>
      <c r="AS1003">
        <f>'Raw Data'!AG1003</f>
        <v>178</v>
      </c>
      <c r="AT1003">
        <f>'Raw Data'!AH1003</f>
        <v>73</v>
      </c>
      <c r="AU1003">
        <f>'Raw Data'!AI1003</f>
        <v>210</v>
      </c>
      <c r="AV1003" t="str">
        <f>'Raw Data'!AJ1003</f>
        <v>D6_0002_00_I</v>
      </c>
      <c r="AW1003">
        <f>'Raw Data'!AK1003</f>
        <v>55</v>
      </c>
      <c r="AX1003">
        <f>'Raw Data'!AL1003</f>
        <v>60</v>
      </c>
      <c r="AY1003" t="str">
        <f>'Raw Data'!AM1003</f>
        <v>simple</v>
      </c>
      <c r="AZ1003">
        <f>'Raw Data'!AN1003</f>
        <v>269.7</v>
      </c>
      <c r="BA1003">
        <f>'Raw Data'!AO1003</f>
        <v>63.8</v>
      </c>
      <c r="BB1003">
        <f>'Raw Data'!AP1003</f>
        <v>297.8</v>
      </c>
      <c r="BC1003">
        <f>'Raw Data'!AQ1003</f>
        <v>-84.692617999999996</v>
      </c>
      <c r="BD1003">
        <f>'Raw Data'!AR1003</f>
        <v>34.754261</v>
      </c>
      <c r="BE1003">
        <f>'Raw Data'!AS1003</f>
        <v>-84.691697000000005</v>
      </c>
      <c r="BF1003">
        <f>'Raw Data'!AT1003</f>
        <v>34.754337</v>
      </c>
      <c r="BG1003" t="str">
        <f>'Raw Data'!AU1003</f>
        <v>2131000200I</v>
      </c>
      <c r="BH1003">
        <f>'Raw Data'!AV1003</f>
        <v>1</v>
      </c>
      <c r="BI1003">
        <f>'Raw Data'!AW1003</f>
        <v>213</v>
      </c>
      <c r="BJ1003">
        <f>'Raw Data'!AX1003</f>
        <v>2</v>
      </c>
      <c r="BK1003">
        <f>'Raw Data'!AY1003</f>
        <v>0</v>
      </c>
      <c r="BL1003">
        <f>'Raw Data'!AZ1003</f>
        <v>45</v>
      </c>
      <c r="BM1003">
        <f>'Raw Data'!BA1003</f>
        <v>19.13</v>
      </c>
      <c r="BN1003">
        <f>'Raw Data'!BB1003</f>
        <v>18.46</v>
      </c>
      <c r="BO1003">
        <f>'Raw Data'!BC1003</f>
        <v>2514.1</v>
      </c>
      <c r="BP1003">
        <f>'Raw Data'!BD1003</f>
        <v>2524.3000000000002</v>
      </c>
      <c r="BQ1003">
        <f>'Raw Data'!BE1003</f>
        <v>2538.6999999999998</v>
      </c>
      <c r="BR1003">
        <f>'Raw Data'!BF1003</f>
        <v>45</v>
      </c>
      <c r="BS1003">
        <f>'Raw Data'!BG1003</f>
        <v>28.1</v>
      </c>
      <c r="BT1003">
        <f>'Raw Data'!BH1003</f>
        <v>16.899999999999999</v>
      </c>
      <c r="BU1003">
        <f>'Raw Data'!BI1003</f>
        <v>44140</v>
      </c>
      <c r="BV1003" t="str">
        <f>'Raw Data'!BJ1003</f>
        <v>ASV_5+</v>
      </c>
      <c r="BW1003">
        <f>'Raw Data'!BK1003</f>
        <v>9.7000000000000005E-4</v>
      </c>
      <c r="BX1003">
        <f>'Raw Data'!BL1003</f>
        <v>38278</v>
      </c>
      <c r="BY1003">
        <f>'Raw Data'!BM1003</f>
        <v>39100</v>
      </c>
      <c r="BZ1003" t="str">
        <f>'Raw Data'!BN1003</f>
        <v>2131000200I</v>
      </c>
      <c r="CA1003" t="str">
        <f>'Raw Data'!BO1003</f>
        <v>MURRAY</v>
      </c>
      <c r="CB1003">
        <f>'Raw Data'!BP1003</f>
        <v>1</v>
      </c>
      <c r="CC1003">
        <f>'Raw Data'!BQ1003</f>
        <v>200</v>
      </c>
      <c r="CD1003">
        <f>'Raw Data'!BR1003</f>
        <v>6</v>
      </c>
      <c r="CE1003">
        <f>'Raw Data'!BS1003</f>
        <v>1</v>
      </c>
      <c r="CF1003">
        <f>'Raw Data'!BT1003</f>
        <v>6</v>
      </c>
      <c r="CG1003">
        <f>'Raw Data'!BU1003</f>
        <v>1</v>
      </c>
      <c r="CH1003">
        <f>'Raw Data'!BV1003</f>
        <v>1</v>
      </c>
      <c r="CI1003">
        <f>'Raw Data'!BW1003</f>
        <v>2</v>
      </c>
      <c r="CJ1003">
        <f>'Raw Data'!BX1003</f>
        <v>0</v>
      </c>
      <c r="CK1003">
        <f>'Raw Data'!BY1003</f>
        <v>4</v>
      </c>
      <c r="CL1003" t="str">
        <f>'Raw Data'!BZ1003</f>
        <v>N</v>
      </c>
      <c r="CM1003">
        <f t="shared" si="221"/>
        <v>0</v>
      </c>
      <c r="CN1003">
        <f>'Raw Data'!CA1003</f>
        <v>213</v>
      </c>
      <c r="CO1003">
        <f>'Raw Data'!CB1003</f>
        <v>2</v>
      </c>
      <c r="CP1003">
        <f>'Raw Data'!CC1003</f>
        <v>0</v>
      </c>
      <c r="CQ1003" t="str">
        <f>'Raw Data'!CD1003</f>
        <v>Not Urban</v>
      </c>
      <c r="CR1003" t="str">
        <f>'Raw Data'!CE1003</f>
        <v>Not Urban</v>
      </c>
      <c r="CS1003">
        <f>'Raw Data'!CF1003</f>
        <v>0</v>
      </c>
      <c r="CT1003">
        <f>'Raw Data'!CG1003</f>
        <v>45</v>
      </c>
      <c r="CU1003">
        <f>'Raw Data'!CH1003</f>
        <v>630</v>
      </c>
      <c r="CV1003" t="str">
        <f>'Raw Data'!CI1003</f>
        <v xml:space="preserve"> </v>
      </c>
      <c r="CW1003">
        <f>'Raw Data'!CJ1003</f>
        <v>0</v>
      </c>
      <c r="CX1003">
        <f>'Raw Data'!CK1003</f>
        <v>4.5459360000000002</v>
      </c>
      <c r="CY1003">
        <f>'Raw Data'!CL1003</f>
        <v>14</v>
      </c>
      <c r="CZ1003" t="str">
        <f>'Raw Data'!CM1003</f>
        <v>State Mainline</v>
      </c>
      <c r="DA1003">
        <f>'Raw Data'!CN1003</f>
        <v>630</v>
      </c>
      <c r="DB1003">
        <f>'Raw Data'!CO1003</f>
        <v>413370</v>
      </c>
      <c r="DC1003">
        <f>'Raw Data'!CP1003</f>
        <v>23</v>
      </c>
      <c r="DD1003">
        <f>'Raw Data'!CQ1003</f>
        <v>27.545999999999999</v>
      </c>
      <c r="DE1003">
        <f>'Raw Data'!CR1003</f>
        <v>413370</v>
      </c>
      <c r="DF1003">
        <f>'Raw Data'!CS1003</f>
        <v>0</v>
      </c>
      <c r="DG1003">
        <f>'Raw Data'!CT1003</f>
        <v>24002.542229999999</v>
      </c>
      <c r="DH1003">
        <f>'Raw Data'!CU1003</f>
        <v>100</v>
      </c>
      <c r="DI1003">
        <f>'Raw Data'!CV1003</f>
        <v>38091</v>
      </c>
      <c r="DJ1003">
        <f>'Raw Data'!CW1003</f>
        <v>0.146428</v>
      </c>
      <c r="DK1003">
        <f>'Raw Data'!CX1003</f>
        <v>0</v>
      </c>
      <c r="DL1003">
        <f>'Raw Data'!CY1003</f>
        <v>9.7000000000000005E-4</v>
      </c>
      <c r="DM1003">
        <f>'Raw Data'!CZ1003</f>
        <v>286</v>
      </c>
      <c r="DN1003" t="str">
        <f>'Raw Data'!DA1003</f>
        <v>213-0141</v>
      </c>
      <c r="DO1003" t="str">
        <f>'Raw Data'!DB1003</f>
        <v>4R : Rural Minor Arterial</v>
      </c>
      <c r="DP1003" t="str">
        <f>'Raw Data'!DC1003</f>
        <v>34.744685, -84.720110</v>
      </c>
      <c r="DQ1003">
        <f>'Raw Data'!DD1003</f>
        <v>-84.720110000000005</v>
      </c>
      <c r="DR1003">
        <f>'Raw Data'!DE1003</f>
        <v>34.744684999999997</v>
      </c>
      <c r="DS1003">
        <f>'Raw Data'!DF1003</f>
        <v>34.744684999999997</v>
      </c>
      <c r="DT1003">
        <f>'Raw Data'!DG1003</f>
        <v>-84.720110000000005</v>
      </c>
      <c r="DU1003">
        <f>'Raw Data'!DH1003</f>
        <v>2.911E-2</v>
      </c>
      <c r="DV1003">
        <f>'Raw Data'!DI1003</f>
        <v>9.7000000000000005E-4</v>
      </c>
      <c r="DW1003">
        <f>'Raw Data'!DJ1003</f>
        <v>178</v>
      </c>
      <c r="DX1003" s="11">
        <f t="shared" si="222"/>
        <v>493.33333333333331</v>
      </c>
      <c r="DY1003" s="5">
        <f t="shared" si="223"/>
        <v>517.5</v>
      </c>
      <c r="DZ1003" s="5">
        <f t="shared" si="216"/>
        <v>-24.166666666666686</v>
      </c>
      <c r="EA1003" s="5">
        <f t="shared" si="217"/>
        <v>-4.6698872785829341E-2</v>
      </c>
      <c r="EB1003" s="5">
        <f t="shared" si="218"/>
        <v>505.41666666666663</v>
      </c>
      <c r="EC1003">
        <f>'Raw Data'!DK1003</f>
        <v>590</v>
      </c>
      <c r="ED1003">
        <f>'Raw Data'!DL1003</f>
        <v>4.7</v>
      </c>
      <c r="EE1003">
        <f>'Raw Data'!DM1003</f>
        <v>450</v>
      </c>
      <c r="EF1003">
        <f>'Raw Data'!DN1003</f>
        <v>4.9000000000000004</v>
      </c>
      <c r="EG1003">
        <f>'Raw Data'!DO1003</f>
        <v>440</v>
      </c>
      <c r="EH1003">
        <f>'Raw Data'!DP1003</f>
        <v>5</v>
      </c>
      <c r="EI1003">
        <f>'Raw Data'!DQ1003</f>
        <v>650</v>
      </c>
      <c r="EJ1003">
        <f>'Raw Data'!DR1003</f>
        <v>0</v>
      </c>
      <c r="EK1003">
        <f>'Raw Data'!DS1003</f>
        <v>630</v>
      </c>
      <c r="EL1003">
        <f>'Raw Data'!DT1003</f>
        <v>15.7</v>
      </c>
      <c r="EM1003">
        <f>'Raw Data'!DU1003</f>
        <v>550</v>
      </c>
      <c r="EN1003">
        <f>'Raw Data'!DV1003</f>
        <v>15.8</v>
      </c>
      <c r="EO1003">
        <f>'Raw Data'!DW1003</f>
        <v>520</v>
      </c>
      <c r="EP1003">
        <f>'Raw Data'!DX1003</f>
        <v>15.8</v>
      </c>
      <c r="EQ1003">
        <f>'Raw Data'!DY1003</f>
        <v>370</v>
      </c>
      <c r="ER1003">
        <f>'Raw Data'!DZ1003</f>
        <v>15.9</v>
      </c>
      <c r="ES1003">
        <f>'Raw Data'!EA1003</f>
        <v>370</v>
      </c>
      <c r="ET1003">
        <f>'Raw Data'!EB1003</f>
        <v>0</v>
      </c>
      <c r="EU1003">
        <f>'Raw Data'!EC1003</f>
        <v>620</v>
      </c>
      <c r="EV1003">
        <f>'Raw Data'!ED1003</f>
        <v>0</v>
      </c>
      <c r="EW1003">
        <f>'Raw Data'!EE1003</f>
        <v>0</v>
      </c>
    </row>
    <row r="1004" spans="1:153" x14ac:dyDescent="0.3">
      <c r="A1004">
        <f>'Raw Data'!A1004</f>
        <v>1002</v>
      </c>
      <c r="B1004" t="str">
        <f>'Raw Data'!B1004</f>
        <v>Point</v>
      </c>
      <c r="C1004">
        <f>'Raw Data'!C1004</f>
        <v>301</v>
      </c>
      <c r="D1004">
        <f>'Raw Data'!D1004</f>
        <v>616</v>
      </c>
      <c r="E1004" t="str">
        <f>'Raw Data'!E1004</f>
        <v>Point</v>
      </c>
      <c r="F1004">
        <f>'Raw Data'!F1004</f>
        <v>5834230</v>
      </c>
      <c r="G1004" t="str">
        <f>'Raw Data'!G1004</f>
        <v>Gsp Post 00</v>
      </c>
      <c r="H1004" s="3">
        <f>'Raw Data'!H1004</f>
        <v>42554</v>
      </c>
      <c r="L1004">
        <f t="shared" si="210"/>
        <v>0</v>
      </c>
      <c r="M1004" s="5">
        <f t="shared" si="211"/>
        <v>42554</v>
      </c>
      <c r="N1004" s="5">
        <f t="shared" si="219"/>
        <v>2016</v>
      </c>
      <c r="O1004" s="5" t="str" cm="1">
        <f t="array" ref="O1004">_xlfn.IFS(N1004&lt;=2016,"before treatment",N1004=2017,"unknown",N1004&gt;2017,"after treatment")</f>
        <v>before treatment</v>
      </c>
      <c r="P1004" s="5">
        <f t="shared" si="212"/>
        <v>1</v>
      </c>
      <c r="Q1004" s="5">
        <f t="shared" si="213"/>
        <v>0</v>
      </c>
      <c r="R1004" t="str">
        <f>'Raw Data'!I1004</f>
        <v>Murray</v>
      </c>
      <c r="S1004" t="str">
        <f>'Raw Data'!J1004</f>
        <v>SR2</v>
      </c>
      <c r="T1004" t="str">
        <f>'Raw Data'!K1004</f>
        <v>15 Miles E Of Stonehinge D</v>
      </c>
      <c r="U1004" t="str">
        <f>'Raw Data'!L1004</f>
        <v>(B) Suspected Minor/Visible Injury</v>
      </c>
      <c r="V1004">
        <f>'Raw Data'!M1004</f>
        <v>0</v>
      </c>
      <c r="W1004">
        <f>'Raw Data'!N1004</f>
        <v>0</v>
      </c>
      <c r="X1004">
        <f>'Raw Data'!O1004</f>
        <v>1</v>
      </c>
      <c r="Y1004" t="str">
        <f>'Raw Data'!P1004</f>
        <v>Not a Collision with Motor Vehicle</v>
      </c>
      <c r="Z1004" t="str">
        <f>'Raw Data'!Q1004</f>
        <v>Off Roadway</v>
      </c>
      <c r="AA1004" t="str">
        <f>'Raw Data'!R1004</f>
        <v>Other-Fixed Object</v>
      </c>
      <c r="AB1004" t="str">
        <f>'Raw Data'!S1004</f>
        <v>Embankment</v>
      </c>
      <c r="AC1004" t="str">
        <f>'Raw Data'!T1004</f>
        <v>Other</v>
      </c>
      <c r="AD1004">
        <f>'Raw Data'!U1004</f>
        <v>1</v>
      </c>
      <c r="AE1004" s="5" t="str">
        <f t="shared" si="220"/>
        <v>Yes</v>
      </c>
      <c r="AF1004" t="str">
        <f>'Raw Data'!V1004</f>
        <v>Negotiating a Curve</v>
      </c>
      <c r="AG1004" s="5">
        <f t="shared" si="214"/>
        <v>0</v>
      </c>
      <c r="AH1004" t="str">
        <f>'Raw Data'!W1004</f>
        <v>East</v>
      </c>
      <c r="AI1004" t="str">
        <f>'Raw Data'!X1004</f>
        <v>Daylight</v>
      </c>
      <c r="AJ1004" t="str">
        <f>'Raw Data'!Y1004</f>
        <v>Dry</v>
      </c>
      <c r="AK1004">
        <f>'Raw Data'!Z1004</f>
        <v>54</v>
      </c>
      <c r="AL1004" t="str">
        <f>'Raw Data'!AA1004</f>
        <v>None Used</v>
      </c>
      <c r="AM1004" s="5">
        <f t="shared" si="215"/>
        <v>1</v>
      </c>
      <c r="AN1004" t="str">
        <f>'Raw Data'!AB1004</f>
        <v>Motorcycle</v>
      </c>
      <c r="AO1004" t="str">
        <f>'Raw Data'!AC1004</f>
        <v>2131000200I</v>
      </c>
      <c r="AP1004">
        <f>'Raw Data'!AD1004</f>
        <v>27.027000000000001</v>
      </c>
      <c r="AQ1004">
        <f>'Raw Data'!AE1004</f>
        <v>34.754264999999997</v>
      </c>
      <c r="AR1004">
        <f>'Raw Data'!AF1004</f>
        <v>-84.691519999999997</v>
      </c>
      <c r="AS1004">
        <f>'Raw Data'!AG1004</f>
        <v>179</v>
      </c>
      <c r="AT1004">
        <f>'Raw Data'!AH1004</f>
        <v>74</v>
      </c>
      <c r="AU1004">
        <f>'Raw Data'!AI1004</f>
        <v>211</v>
      </c>
      <c r="AV1004" t="str">
        <f>'Raw Data'!AJ1004</f>
        <v>D6_0002_00_I</v>
      </c>
      <c r="AW1004">
        <f>'Raw Data'!AK1004</f>
        <v>56</v>
      </c>
      <c r="AX1004">
        <f>'Raw Data'!AL1004</f>
        <v>61</v>
      </c>
      <c r="AY1004" t="str">
        <f>'Raw Data'!AM1004</f>
        <v>simple</v>
      </c>
      <c r="AZ1004">
        <f>'Raw Data'!AN1004</f>
        <v>286.89999999999998</v>
      </c>
      <c r="BA1004">
        <f>'Raw Data'!AO1004</f>
        <v>42</v>
      </c>
      <c r="BB1004">
        <f>'Raw Data'!AP1004</f>
        <v>211.5</v>
      </c>
      <c r="BC1004">
        <f>'Raw Data'!AQ1004</f>
        <v>-84.691650999999993</v>
      </c>
      <c r="BD1004">
        <f>'Raw Data'!AR1004</f>
        <v>34.754317999999998</v>
      </c>
      <c r="BE1004">
        <f>'Raw Data'!AS1004</f>
        <v>-84.690966000000003</v>
      </c>
      <c r="BF1004">
        <f>'Raw Data'!AT1004</f>
        <v>34.754233999999997</v>
      </c>
      <c r="BG1004" t="str">
        <f>'Raw Data'!AU1004</f>
        <v>2131000200I</v>
      </c>
      <c r="BH1004">
        <f>'Raw Data'!AV1004</f>
        <v>1</v>
      </c>
      <c r="BI1004">
        <f>'Raw Data'!AW1004</f>
        <v>213</v>
      </c>
      <c r="BJ1004">
        <f>'Raw Data'!AX1004</f>
        <v>2</v>
      </c>
      <c r="BK1004">
        <f>'Raw Data'!AY1004</f>
        <v>0</v>
      </c>
      <c r="BL1004">
        <f>'Raw Data'!AZ1004</f>
        <v>45</v>
      </c>
      <c r="BM1004">
        <f>'Raw Data'!BA1004</f>
        <v>19.309999999999999</v>
      </c>
      <c r="BN1004">
        <f>'Raw Data'!BB1004</f>
        <v>18.850000000000001</v>
      </c>
      <c r="BO1004">
        <f>'Raw Data'!BC1004</f>
        <v>2531.8000000000002</v>
      </c>
      <c r="BP1004">
        <f>'Raw Data'!BD1004</f>
        <v>2527.9</v>
      </c>
      <c r="BQ1004">
        <f>'Raw Data'!BE1004</f>
        <v>2523.3000000000002</v>
      </c>
      <c r="BR1004">
        <f>'Raw Data'!BF1004</f>
        <v>45</v>
      </c>
      <c r="BS1004">
        <f>'Raw Data'!BG1004</f>
        <v>35.1</v>
      </c>
      <c r="BT1004">
        <f>'Raw Data'!BH1004</f>
        <v>9.9</v>
      </c>
      <c r="BU1004">
        <f>'Raw Data'!BI1004</f>
        <v>44140</v>
      </c>
      <c r="BV1004" t="str">
        <f>'Raw Data'!BJ1004</f>
        <v>ASV_5+</v>
      </c>
      <c r="BW1004">
        <f>'Raw Data'!BK1004</f>
        <v>6.9800000000000005E-4</v>
      </c>
      <c r="BX1004">
        <f>'Raw Data'!BL1004</f>
        <v>38278</v>
      </c>
      <c r="BY1004">
        <f>'Raw Data'!BM1004</f>
        <v>39100</v>
      </c>
      <c r="BZ1004" t="str">
        <f>'Raw Data'!BN1004</f>
        <v>2131000200I</v>
      </c>
      <c r="CA1004" t="str">
        <f>'Raw Data'!BO1004</f>
        <v>MURRAY</v>
      </c>
      <c r="CB1004">
        <f>'Raw Data'!BP1004</f>
        <v>1</v>
      </c>
      <c r="CC1004">
        <f>'Raw Data'!BQ1004</f>
        <v>200</v>
      </c>
      <c r="CD1004">
        <f>'Raw Data'!BR1004</f>
        <v>6</v>
      </c>
      <c r="CE1004">
        <f>'Raw Data'!BS1004</f>
        <v>1</v>
      </c>
      <c r="CF1004">
        <f>'Raw Data'!BT1004</f>
        <v>6</v>
      </c>
      <c r="CG1004">
        <f>'Raw Data'!BU1004</f>
        <v>1</v>
      </c>
      <c r="CH1004">
        <f>'Raw Data'!BV1004</f>
        <v>1</v>
      </c>
      <c r="CI1004">
        <f>'Raw Data'!BW1004</f>
        <v>2</v>
      </c>
      <c r="CJ1004">
        <f>'Raw Data'!BX1004</f>
        <v>0</v>
      </c>
      <c r="CK1004">
        <f>'Raw Data'!BY1004</f>
        <v>4</v>
      </c>
      <c r="CL1004" t="str">
        <f>'Raw Data'!BZ1004</f>
        <v>N</v>
      </c>
      <c r="CM1004">
        <f t="shared" si="221"/>
        <v>0</v>
      </c>
      <c r="CN1004">
        <f>'Raw Data'!CA1004</f>
        <v>213</v>
      </c>
      <c r="CO1004">
        <f>'Raw Data'!CB1004</f>
        <v>2</v>
      </c>
      <c r="CP1004">
        <f>'Raw Data'!CC1004</f>
        <v>0</v>
      </c>
      <c r="CQ1004" t="str">
        <f>'Raw Data'!CD1004</f>
        <v>Not Urban</v>
      </c>
      <c r="CR1004" t="str">
        <f>'Raw Data'!CE1004</f>
        <v>Not Urban</v>
      </c>
      <c r="CS1004">
        <f>'Raw Data'!CF1004</f>
        <v>0</v>
      </c>
      <c r="CT1004">
        <f>'Raw Data'!CG1004</f>
        <v>45</v>
      </c>
      <c r="CU1004">
        <f>'Raw Data'!CH1004</f>
        <v>630</v>
      </c>
      <c r="CV1004" t="str">
        <f>'Raw Data'!CI1004</f>
        <v xml:space="preserve"> </v>
      </c>
      <c r="CW1004">
        <f>'Raw Data'!CJ1004</f>
        <v>0</v>
      </c>
      <c r="CX1004">
        <f>'Raw Data'!CK1004</f>
        <v>4.5459360000000002</v>
      </c>
      <c r="CY1004">
        <f>'Raw Data'!CL1004</f>
        <v>14</v>
      </c>
      <c r="CZ1004" t="str">
        <f>'Raw Data'!CM1004</f>
        <v>State Mainline</v>
      </c>
      <c r="DA1004">
        <f>'Raw Data'!CN1004</f>
        <v>630</v>
      </c>
      <c r="DB1004">
        <f>'Raw Data'!CO1004</f>
        <v>413370</v>
      </c>
      <c r="DC1004">
        <f>'Raw Data'!CP1004</f>
        <v>23</v>
      </c>
      <c r="DD1004">
        <f>'Raw Data'!CQ1004</f>
        <v>27.545999999999999</v>
      </c>
      <c r="DE1004">
        <f>'Raw Data'!CR1004</f>
        <v>413370</v>
      </c>
      <c r="DF1004">
        <f>'Raw Data'!CS1004</f>
        <v>0</v>
      </c>
      <c r="DG1004">
        <f>'Raw Data'!CT1004</f>
        <v>24002.542229999999</v>
      </c>
      <c r="DH1004">
        <f>'Raw Data'!CU1004</f>
        <v>100</v>
      </c>
      <c r="DI1004">
        <f>'Raw Data'!CV1004</f>
        <v>38091</v>
      </c>
      <c r="DJ1004">
        <f>'Raw Data'!CW1004</f>
        <v>0.146428</v>
      </c>
      <c r="DK1004">
        <f>'Raw Data'!CX1004</f>
        <v>0</v>
      </c>
      <c r="DL1004">
        <f>'Raw Data'!CY1004</f>
        <v>6.9800000000000005E-4</v>
      </c>
      <c r="DM1004">
        <f>'Raw Data'!CZ1004</f>
        <v>286</v>
      </c>
      <c r="DN1004" t="str">
        <f>'Raw Data'!DA1004</f>
        <v>213-0141</v>
      </c>
      <c r="DO1004" t="str">
        <f>'Raw Data'!DB1004</f>
        <v>4R : Rural Minor Arterial</v>
      </c>
      <c r="DP1004" t="str">
        <f>'Raw Data'!DC1004</f>
        <v>34.744685, -84.720110</v>
      </c>
      <c r="DQ1004">
        <f>'Raw Data'!DD1004</f>
        <v>-84.720110000000005</v>
      </c>
      <c r="DR1004">
        <f>'Raw Data'!DE1004</f>
        <v>34.744684999999997</v>
      </c>
      <c r="DS1004">
        <f>'Raw Data'!DF1004</f>
        <v>34.744684999999997</v>
      </c>
      <c r="DT1004">
        <f>'Raw Data'!DG1004</f>
        <v>-84.720110000000005</v>
      </c>
      <c r="DU1004">
        <f>'Raw Data'!DH1004</f>
        <v>3.0043E-2</v>
      </c>
      <c r="DV1004">
        <f>'Raw Data'!DI1004</f>
        <v>6.9800000000000005E-4</v>
      </c>
      <c r="DW1004">
        <f>'Raw Data'!DJ1004</f>
        <v>179</v>
      </c>
      <c r="DX1004" s="11">
        <f t="shared" si="222"/>
        <v>493.33333333333331</v>
      </c>
      <c r="DY1004" s="5">
        <f t="shared" si="223"/>
        <v>517.5</v>
      </c>
      <c r="DZ1004" s="5">
        <f t="shared" si="216"/>
        <v>-24.166666666666686</v>
      </c>
      <c r="EA1004" s="5">
        <f t="shared" si="217"/>
        <v>-4.6698872785829341E-2</v>
      </c>
      <c r="EB1004" s="5">
        <f t="shared" si="218"/>
        <v>505.41666666666663</v>
      </c>
      <c r="EC1004">
        <f>'Raw Data'!DK1004</f>
        <v>590</v>
      </c>
      <c r="ED1004">
        <f>'Raw Data'!DL1004</f>
        <v>4.7</v>
      </c>
      <c r="EE1004">
        <f>'Raw Data'!DM1004</f>
        <v>450</v>
      </c>
      <c r="EF1004">
        <f>'Raw Data'!DN1004</f>
        <v>4.9000000000000004</v>
      </c>
      <c r="EG1004">
        <f>'Raw Data'!DO1004</f>
        <v>440</v>
      </c>
      <c r="EH1004">
        <f>'Raw Data'!DP1004</f>
        <v>5</v>
      </c>
      <c r="EI1004">
        <f>'Raw Data'!DQ1004</f>
        <v>650</v>
      </c>
      <c r="EJ1004">
        <f>'Raw Data'!DR1004</f>
        <v>0</v>
      </c>
      <c r="EK1004">
        <f>'Raw Data'!DS1004</f>
        <v>630</v>
      </c>
      <c r="EL1004">
        <f>'Raw Data'!DT1004</f>
        <v>15.7</v>
      </c>
      <c r="EM1004">
        <f>'Raw Data'!DU1004</f>
        <v>550</v>
      </c>
      <c r="EN1004">
        <f>'Raw Data'!DV1004</f>
        <v>15.8</v>
      </c>
      <c r="EO1004">
        <f>'Raw Data'!DW1004</f>
        <v>520</v>
      </c>
      <c r="EP1004">
        <f>'Raw Data'!DX1004</f>
        <v>15.8</v>
      </c>
      <c r="EQ1004">
        <f>'Raw Data'!DY1004</f>
        <v>370</v>
      </c>
      <c r="ER1004">
        <f>'Raw Data'!DZ1004</f>
        <v>15.9</v>
      </c>
      <c r="ES1004">
        <f>'Raw Data'!EA1004</f>
        <v>370</v>
      </c>
      <c r="ET1004">
        <f>'Raw Data'!EB1004</f>
        <v>0</v>
      </c>
      <c r="EU1004">
        <f>'Raw Data'!EC1004</f>
        <v>620</v>
      </c>
      <c r="EV1004">
        <f>'Raw Data'!ED1004</f>
        <v>0</v>
      </c>
      <c r="EW1004">
        <f>'Raw Data'!EE1004</f>
        <v>0</v>
      </c>
    </row>
    <row r="1005" spans="1:153" x14ac:dyDescent="0.3">
      <c r="A1005">
        <f>'Raw Data'!A1005</f>
        <v>1003</v>
      </c>
      <c r="B1005" t="str">
        <f>'Raw Data'!B1005</f>
        <v>Point</v>
      </c>
      <c r="C1005">
        <f>'Raw Data'!C1005</f>
        <v>559</v>
      </c>
      <c r="D1005">
        <f>'Raw Data'!D1005</f>
        <v>685</v>
      </c>
      <c r="E1005" t="str">
        <f>'Raw Data'!E1005</f>
        <v>Point</v>
      </c>
      <c r="F1005">
        <f>'Raw Data'!F1005</f>
        <v>5425176</v>
      </c>
      <c r="G1005" t="str">
        <f>'Raw Data'!G1005</f>
        <v>Gsp Post 00</v>
      </c>
      <c r="H1005" s="3">
        <f>'Raw Data'!H1005</f>
        <v>42260</v>
      </c>
      <c r="L1005">
        <f t="shared" si="210"/>
        <v>0</v>
      </c>
      <c r="M1005" s="5">
        <f t="shared" si="211"/>
        <v>42260</v>
      </c>
      <c r="N1005" s="5">
        <f t="shared" si="219"/>
        <v>2015</v>
      </c>
      <c r="O1005" s="5" t="str" cm="1">
        <f t="array" ref="O1005">_xlfn.IFS(N1005&lt;=2016,"before treatment",N1005=2017,"unknown",N1005&gt;2017,"after treatment")</f>
        <v>before treatment</v>
      </c>
      <c r="P1005" s="5">
        <f t="shared" si="212"/>
        <v>1</v>
      </c>
      <c r="Q1005" s="5">
        <f t="shared" si="213"/>
        <v>0</v>
      </c>
      <c r="R1005" t="str">
        <f>'Raw Data'!I1005</f>
        <v>Murray</v>
      </c>
      <c r="S1005" t="str">
        <f>'Raw Data'!J1005</f>
        <v>SR2</v>
      </c>
      <c r="T1005" t="str">
        <f>'Raw Data'!K1005</f>
        <v>(none)</v>
      </c>
      <c r="U1005" t="str">
        <f>'Raw Data'!L1005</f>
        <v>(B) Suspected Minor/Visible Injury</v>
      </c>
      <c r="V1005">
        <f>'Raw Data'!M1005</f>
        <v>0</v>
      </c>
      <c r="W1005">
        <f>'Raw Data'!N1005</f>
        <v>0</v>
      </c>
      <c r="X1005">
        <f>'Raw Data'!O1005</f>
        <v>1</v>
      </c>
      <c r="Y1005" t="str">
        <f>'Raw Data'!P1005</f>
        <v>Not a Collision with Motor Vehicle</v>
      </c>
      <c r="Z1005" t="str">
        <f>'Raw Data'!Q1005</f>
        <v>On Roadway - Non-Intersection</v>
      </c>
      <c r="AA1005" t="str">
        <f>'Raw Data'!R1005</f>
        <v>Over Turn</v>
      </c>
      <c r="AB1005" t="str">
        <f>'Raw Data'!S1005</f>
        <v>Over Turn</v>
      </c>
      <c r="AC1005" t="str">
        <f>'Raw Data'!T1005</f>
        <v>Too Fast for Conditions</v>
      </c>
      <c r="AD1005">
        <f>'Raw Data'!U1005</f>
        <v>1</v>
      </c>
      <c r="AE1005" s="5" t="str">
        <f t="shared" si="220"/>
        <v>Yes</v>
      </c>
      <c r="AF1005" t="str">
        <f>'Raw Data'!V1005</f>
        <v>Negotiating a Curve</v>
      </c>
      <c r="AG1005" s="5">
        <f t="shared" si="214"/>
        <v>0</v>
      </c>
      <c r="AH1005" t="str">
        <f>'Raw Data'!W1005</f>
        <v>West</v>
      </c>
      <c r="AI1005" t="str">
        <f>'Raw Data'!X1005</f>
        <v>Dusk</v>
      </c>
      <c r="AJ1005" t="str">
        <f>'Raw Data'!Y1005</f>
        <v>Dry</v>
      </c>
      <c r="AK1005">
        <f>'Raw Data'!Z1005</f>
        <v>19</v>
      </c>
      <c r="AL1005" t="str">
        <f>'Raw Data'!AA1005</f>
        <v>None Used</v>
      </c>
      <c r="AM1005" s="5">
        <f t="shared" si="215"/>
        <v>1</v>
      </c>
      <c r="AN1005" t="str">
        <f>'Raw Data'!AB1005</f>
        <v>Motorcycle</v>
      </c>
      <c r="AO1005" t="str">
        <f>'Raw Data'!AC1005</f>
        <v>2131000200I</v>
      </c>
      <c r="AP1005">
        <f>'Raw Data'!AD1005</f>
        <v>14.039474999999999</v>
      </c>
      <c r="AQ1005">
        <f>'Raw Data'!AE1005</f>
        <v>34.754235999999999</v>
      </c>
      <c r="AR1005">
        <f>'Raw Data'!AF1005</f>
        <v>-84.690934999999996</v>
      </c>
      <c r="AS1005">
        <f>'Raw Data'!AG1005</f>
        <v>179</v>
      </c>
      <c r="AT1005">
        <f>'Raw Data'!AH1005</f>
        <v>74</v>
      </c>
      <c r="AU1005">
        <f>'Raw Data'!AI1005</f>
        <v>211</v>
      </c>
      <c r="AV1005" t="str">
        <f>'Raw Data'!AJ1005</f>
        <v>D6_0002_00_I</v>
      </c>
      <c r="AW1005">
        <f>'Raw Data'!AK1005</f>
        <v>56</v>
      </c>
      <c r="AX1005">
        <f>'Raw Data'!AL1005</f>
        <v>61</v>
      </c>
      <c r="AY1005" t="str">
        <f>'Raw Data'!AM1005</f>
        <v>simple</v>
      </c>
      <c r="AZ1005">
        <f>'Raw Data'!AN1005</f>
        <v>286.89999999999998</v>
      </c>
      <c r="BA1005">
        <f>'Raw Data'!AO1005</f>
        <v>42</v>
      </c>
      <c r="BB1005">
        <f>'Raw Data'!AP1005</f>
        <v>211.5</v>
      </c>
      <c r="BC1005">
        <f>'Raw Data'!AQ1005</f>
        <v>-84.691650999999993</v>
      </c>
      <c r="BD1005">
        <f>'Raw Data'!AR1005</f>
        <v>34.754317999999998</v>
      </c>
      <c r="BE1005">
        <f>'Raw Data'!AS1005</f>
        <v>-84.690966000000003</v>
      </c>
      <c r="BF1005">
        <f>'Raw Data'!AT1005</f>
        <v>34.754233999999997</v>
      </c>
      <c r="BG1005" t="str">
        <f>'Raw Data'!AU1005</f>
        <v>2131000200I</v>
      </c>
      <c r="BH1005">
        <f>'Raw Data'!AV1005</f>
        <v>1</v>
      </c>
      <c r="BI1005">
        <f>'Raw Data'!AW1005</f>
        <v>213</v>
      </c>
      <c r="BJ1005">
        <f>'Raw Data'!AX1005</f>
        <v>2</v>
      </c>
      <c r="BK1005">
        <f>'Raw Data'!AY1005</f>
        <v>0</v>
      </c>
      <c r="BL1005">
        <f>'Raw Data'!AZ1005</f>
        <v>45</v>
      </c>
      <c r="BM1005">
        <f>'Raw Data'!BA1005</f>
        <v>19.309999999999999</v>
      </c>
      <c r="BN1005">
        <f>'Raw Data'!BB1005</f>
        <v>18.850000000000001</v>
      </c>
      <c r="BO1005">
        <f>'Raw Data'!BC1005</f>
        <v>2531.8000000000002</v>
      </c>
      <c r="BP1005">
        <f>'Raw Data'!BD1005</f>
        <v>2527.9</v>
      </c>
      <c r="BQ1005">
        <f>'Raw Data'!BE1005</f>
        <v>2523.3000000000002</v>
      </c>
      <c r="BR1005">
        <f>'Raw Data'!BF1005</f>
        <v>45</v>
      </c>
      <c r="BS1005">
        <f>'Raw Data'!BG1005</f>
        <v>35.1</v>
      </c>
      <c r="BT1005">
        <f>'Raw Data'!BH1005</f>
        <v>9.9</v>
      </c>
      <c r="BU1005">
        <f>'Raw Data'!BI1005</f>
        <v>44140</v>
      </c>
      <c r="BV1005" t="str">
        <f>'Raw Data'!BJ1005</f>
        <v>ASV_5+</v>
      </c>
      <c r="BW1005">
        <f>'Raw Data'!BK1005</f>
        <v>6.9800000000000005E-4</v>
      </c>
      <c r="BX1005">
        <f>'Raw Data'!BL1005</f>
        <v>38278</v>
      </c>
      <c r="BY1005">
        <f>'Raw Data'!BM1005</f>
        <v>39100</v>
      </c>
      <c r="BZ1005" t="str">
        <f>'Raw Data'!BN1005</f>
        <v>2131000200I</v>
      </c>
      <c r="CA1005" t="str">
        <f>'Raw Data'!BO1005</f>
        <v>MURRAY</v>
      </c>
      <c r="CB1005">
        <f>'Raw Data'!BP1005</f>
        <v>1</v>
      </c>
      <c r="CC1005">
        <f>'Raw Data'!BQ1005</f>
        <v>200</v>
      </c>
      <c r="CD1005">
        <f>'Raw Data'!BR1005</f>
        <v>6</v>
      </c>
      <c r="CE1005">
        <f>'Raw Data'!BS1005</f>
        <v>1</v>
      </c>
      <c r="CF1005">
        <f>'Raw Data'!BT1005</f>
        <v>6</v>
      </c>
      <c r="CG1005">
        <f>'Raw Data'!BU1005</f>
        <v>1</v>
      </c>
      <c r="CH1005">
        <f>'Raw Data'!BV1005</f>
        <v>1</v>
      </c>
      <c r="CI1005">
        <f>'Raw Data'!BW1005</f>
        <v>2</v>
      </c>
      <c r="CJ1005">
        <f>'Raw Data'!BX1005</f>
        <v>0</v>
      </c>
      <c r="CK1005">
        <f>'Raw Data'!BY1005</f>
        <v>4</v>
      </c>
      <c r="CL1005" t="str">
        <f>'Raw Data'!BZ1005</f>
        <v>N</v>
      </c>
      <c r="CM1005">
        <f t="shared" si="221"/>
        <v>0</v>
      </c>
      <c r="CN1005">
        <f>'Raw Data'!CA1005</f>
        <v>213</v>
      </c>
      <c r="CO1005">
        <f>'Raw Data'!CB1005</f>
        <v>2</v>
      </c>
      <c r="CP1005">
        <f>'Raw Data'!CC1005</f>
        <v>0</v>
      </c>
      <c r="CQ1005" t="str">
        <f>'Raw Data'!CD1005</f>
        <v>Not Urban</v>
      </c>
      <c r="CR1005" t="str">
        <f>'Raw Data'!CE1005</f>
        <v>Not Urban</v>
      </c>
      <c r="CS1005">
        <f>'Raw Data'!CF1005</f>
        <v>0</v>
      </c>
      <c r="CT1005">
        <f>'Raw Data'!CG1005</f>
        <v>45</v>
      </c>
      <c r="CU1005">
        <f>'Raw Data'!CH1005</f>
        <v>630</v>
      </c>
      <c r="CV1005" t="str">
        <f>'Raw Data'!CI1005</f>
        <v xml:space="preserve"> </v>
      </c>
      <c r="CW1005">
        <f>'Raw Data'!CJ1005</f>
        <v>0</v>
      </c>
      <c r="CX1005">
        <f>'Raw Data'!CK1005</f>
        <v>4.5459360000000002</v>
      </c>
      <c r="CY1005">
        <f>'Raw Data'!CL1005</f>
        <v>14</v>
      </c>
      <c r="CZ1005" t="str">
        <f>'Raw Data'!CM1005</f>
        <v>State Mainline</v>
      </c>
      <c r="DA1005">
        <f>'Raw Data'!CN1005</f>
        <v>630</v>
      </c>
      <c r="DB1005">
        <f>'Raw Data'!CO1005</f>
        <v>413370</v>
      </c>
      <c r="DC1005">
        <f>'Raw Data'!CP1005</f>
        <v>23</v>
      </c>
      <c r="DD1005">
        <f>'Raw Data'!CQ1005</f>
        <v>27.545999999999999</v>
      </c>
      <c r="DE1005">
        <f>'Raw Data'!CR1005</f>
        <v>413370</v>
      </c>
      <c r="DF1005">
        <f>'Raw Data'!CS1005</f>
        <v>0</v>
      </c>
      <c r="DG1005">
        <f>'Raw Data'!CT1005</f>
        <v>24002.542229999999</v>
      </c>
      <c r="DH1005">
        <f>'Raw Data'!CU1005</f>
        <v>100</v>
      </c>
      <c r="DI1005">
        <f>'Raw Data'!CV1005</f>
        <v>38091</v>
      </c>
      <c r="DJ1005">
        <f>'Raw Data'!CW1005</f>
        <v>0.146428</v>
      </c>
      <c r="DK1005">
        <f>'Raw Data'!CX1005</f>
        <v>0</v>
      </c>
      <c r="DL1005">
        <f>'Raw Data'!CY1005</f>
        <v>6.9800000000000005E-4</v>
      </c>
      <c r="DM1005">
        <f>'Raw Data'!CZ1005</f>
        <v>286</v>
      </c>
      <c r="DN1005" t="str">
        <f>'Raw Data'!DA1005</f>
        <v>213-0141</v>
      </c>
      <c r="DO1005" t="str">
        <f>'Raw Data'!DB1005</f>
        <v>4R : Rural Minor Arterial</v>
      </c>
      <c r="DP1005" t="str">
        <f>'Raw Data'!DC1005</f>
        <v>34.744685, -84.720110</v>
      </c>
      <c r="DQ1005">
        <f>'Raw Data'!DD1005</f>
        <v>-84.720110000000005</v>
      </c>
      <c r="DR1005">
        <f>'Raw Data'!DE1005</f>
        <v>34.744684999999997</v>
      </c>
      <c r="DS1005">
        <f>'Raw Data'!DF1005</f>
        <v>34.744684999999997</v>
      </c>
      <c r="DT1005">
        <f>'Raw Data'!DG1005</f>
        <v>-84.720110000000005</v>
      </c>
      <c r="DU1005">
        <f>'Raw Data'!DH1005</f>
        <v>3.0043E-2</v>
      </c>
      <c r="DV1005">
        <f>'Raw Data'!DI1005</f>
        <v>6.9800000000000005E-4</v>
      </c>
      <c r="DW1005">
        <f>'Raw Data'!DJ1005</f>
        <v>179</v>
      </c>
      <c r="DX1005" s="11">
        <f t="shared" si="222"/>
        <v>493.33333333333331</v>
      </c>
      <c r="DY1005" s="5">
        <f t="shared" si="223"/>
        <v>517.5</v>
      </c>
      <c r="DZ1005" s="5">
        <f t="shared" si="216"/>
        <v>-24.166666666666686</v>
      </c>
      <c r="EA1005" s="5">
        <f t="shared" si="217"/>
        <v>-4.6698872785829341E-2</v>
      </c>
      <c r="EB1005" s="5">
        <f t="shared" si="218"/>
        <v>505.41666666666663</v>
      </c>
      <c r="EC1005">
        <f>'Raw Data'!DK1005</f>
        <v>590</v>
      </c>
      <c r="ED1005">
        <f>'Raw Data'!DL1005</f>
        <v>4.7</v>
      </c>
      <c r="EE1005">
        <f>'Raw Data'!DM1005</f>
        <v>450</v>
      </c>
      <c r="EF1005">
        <f>'Raw Data'!DN1005</f>
        <v>4.9000000000000004</v>
      </c>
      <c r="EG1005">
        <f>'Raw Data'!DO1005</f>
        <v>440</v>
      </c>
      <c r="EH1005">
        <f>'Raw Data'!DP1005</f>
        <v>5</v>
      </c>
      <c r="EI1005">
        <f>'Raw Data'!DQ1005</f>
        <v>650</v>
      </c>
      <c r="EJ1005">
        <f>'Raw Data'!DR1005</f>
        <v>0</v>
      </c>
      <c r="EK1005">
        <f>'Raw Data'!DS1005</f>
        <v>630</v>
      </c>
      <c r="EL1005">
        <f>'Raw Data'!DT1005</f>
        <v>15.7</v>
      </c>
      <c r="EM1005">
        <f>'Raw Data'!DU1005</f>
        <v>550</v>
      </c>
      <c r="EN1005">
        <f>'Raw Data'!DV1005</f>
        <v>15.8</v>
      </c>
      <c r="EO1005">
        <f>'Raw Data'!DW1005</f>
        <v>520</v>
      </c>
      <c r="EP1005">
        <f>'Raw Data'!DX1005</f>
        <v>15.8</v>
      </c>
      <c r="EQ1005">
        <f>'Raw Data'!DY1005</f>
        <v>370</v>
      </c>
      <c r="ER1005">
        <f>'Raw Data'!DZ1005</f>
        <v>15.9</v>
      </c>
      <c r="ES1005">
        <f>'Raw Data'!EA1005</f>
        <v>370</v>
      </c>
      <c r="ET1005">
        <f>'Raw Data'!EB1005</f>
        <v>0</v>
      </c>
      <c r="EU1005">
        <f>'Raw Data'!EC1005</f>
        <v>620</v>
      </c>
      <c r="EV1005">
        <f>'Raw Data'!ED1005</f>
        <v>0</v>
      </c>
      <c r="EW1005">
        <f>'Raw Data'!EE1005</f>
        <v>3.4E-5</v>
      </c>
    </row>
    <row r="1006" spans="1:153" x14ac:dyDescent="0.3">
      <c r="A1006">
        <f>'Raw Data'!A1006</f>
        <v>1004</v>
      </c>
      <c r="B1006" t="str">
        <f>'Raw Data'!B1006</f>
        <v>Point</v>
      </c>
      <c r="C1006">
        <f>'Raw Data'!C1006</f>
        <v>773</v>
      </c>
      <c r="D1006">
        <f>'Raw Data'!D1006</f>
        <v>455</v>
      </c>
      <c r="E1006" t="str">
        <f>'Raw Data'!E1006</f>
        <v>Point</v>
      </c>
      <c r="F1006">
        <f>'Raw Data'!F1006</f>
        <v>7704355</v>
      </c>
      <c r="G1006" t="str">
        <f>'Raw Data'!G1006</f>
        <v>Gsp Post 00</v>
      </c>
      <c r="H1006" s="3">
        <f>'Raw Data'!H1006</f>
        <v>44030</v>
      </c>
      <c r="L1006">
        <f t="shared" si="210"/>
        <v>0</v>
      </c>
      <c r="M1006" s="5">
        <f t="shared" si="211"/>
        <v>44030</v>
      </c>
      <c r="N1006" s="5">
        <f t="shared" si="219"/>
        <v>2020</v>
      </c>
      <c r="O1006" s="5" t="str" cm="1">
        <f t="array" ref="O1006">_xlfn.IFS(N1006&lt;=2016,"before treatment",N1006=2017,"unknown",N1006&gt;2017,"after treatment")</f>
        <v>after treatment</v>
      </c>
      <c r="P1006" s="5">
        <f t="shared" si="212"/>
        <v>0</v>
      </c>
      <c r="Q1006" s="5">
        <f t="shared" si="213"/>
        <v>1</v>
      </c>
      <c r="R1006" t="str">
        <f>'Raw Data'!I1006</f>
        <v>Murray</v>
      </c>
      <c r="S1006" t="str">
        <f>'Raw Data'!J1006</f>
        <v>SR2</v>
      </c>
      <c r="T1006" t="str">
        <f>'Raw Data'!K1006</f>
        <v>Fort Mountain Park Rd</v>
      </c>
      <c r="U1006" t="str">
        <f>'Raw Data'!L1006</f>
        <v>(A) Suspected Serious Injury</v>
      </c>
      <c r="V1006">
        <f>'Raw Data'!M1006</f>
        <v>0</v>
      </c>
      <c r="W1006">
        <f>'Raw Data'!N1006</f>
        <v>1</v>
      </c>
      <c r="X1006">
        <f>'Raw Data'!O1006</f>
        <v>0</v>
      </c>
      <c r="Y1006" t="str">
        <f>'Raw Data'!P1006</f>
        <v>Not a Collision with Motor Vehicle</v>
      </c>
      <c r="Z1006" t="str">
        <f>'Raw Data'!Q1006</f>
        <v>Off Roadway</v>
      </c>
      <c r="AA1006" t="str">
        <f>'Raw Data'!R1006</f>
        <v>Guard Rail Face</v>
      </c>
      <c r="AB1006" t="str">
        <f>'Raw Data'!S1006</f>
        <v>Over Turn</v>
      </c>
      <c r="AC1006" t="str">
        <f>'Raw Data'!T1006</f>
        <v>(None)</v>
      </c>
      <c r="AD1006">
        <f>'Raw Data'!U1006</f>
        <v>1</v>
      </c>
      <c r="AE1006" s="5" t="str">
        <f t="shared" si="220"/>
        <v>Yes</v>
      </c>
      <c r="AF1006" t="str">
        <f>'Raw Data'!V1006</f>
        <v>Negotiating a Curve</v>
      </c>
      <c r="AG1006" s="5">
        <f t="shared" si="214"/>
        <v>0</v>
      </c>
      <c r="AH1006" t="str">
        <f>'Raw Data'!W1006</f>
        <v>West</v>
      </c>
      <c r="AI1006" t="str">
        <f>'Raw Data'!X1006</f>
        <v>Daylight</v>
      </c>
      <c r="AJ1006" t="str">
        <f>'Raw Data'!Y1006</f>
        <v>Dry</v>
      </c>
      <c r="AK1006">
        <f>'Raw Data'!Z1006</f>
        <v>21</v>
      </c>
      <c r="AL1006" t="str">
        <f>'Raw Data'!AA1006</f>
        <v>Motorcycle Helmet</v>
      </c>
      <c r="AM1006" s="5">
        <f t="shared" si="215"/>
        <v>1</v>
      </c>
      <c r="AN1006" t="str">
        <f>'Raw Data'!AB1006</f>
        <v>Motorcycle</v>
      </c>
      <c r="AO1006" t="str">
        <f>'Raw Data'!AC1006</f>
        <v>2131005200I</v>
      </c>
      <c r="AP1006">
        <f>'Raw Data'!AD1006</f>
        <v>14.023695</v>
      </c>
      <c r="AQ1006">
        <f>'Raw Data'!AE1006</f>
        <v>34.754233999999997</v>
      </c>
      <c r="AR1006">
        <f>'Raw Data'!AF1006</f>
        <v>-84.691214000000002</v>
      </c>
      <c r="AS1006">
        <f>'Raw Data'!AG1006</f>
        <v>179</v>
      </c>
      <c r="AT1006">
        <f>'Raw Data'!AH1006</f>
        <v>74</v>
      </c>
      <c r="AU1006">
        <f>'Raw Data'!AI1006</f>
        <v>211</v>
      </c>
      <c r="AV1006" t="str">
        <f>'Raw Data'!AJ1006</f>
        <v>D6_0002_00_I</v>
      </c>
      <c r="AW1006">
        <f>'Raw Data'!AK1006</f>
        <v>56</v>
      </c>
      <c r="AX1006">
        <f>'Raw Data'!AL1006</f>
        <v>61</v>
      </c>
      <c r="AY1006" t="str">
        <f>'Raw Data'!AM1006</f>
        <v>simple</v>
      </c>
      <c r="AZ1006">
        <f>'Raw Data'!AN1006</f>
        <v>286.89999999999998</v>
      </c>
      <c r="BA1006">
        <f>'Raw Data'!AO1006</f>
        <v>42</v>
      </c>
      <c r="BB1006">
        <f>'Raw Data'!AP1006</f>
        <v>211.5</v>
      </c>
      <c r="BC1006">
        <f>'Raw Data'!AQ1006</f>
        <v>-84.691650999999993</v>
      </c>
      <c r="BD1006">
        <f>'Raw Data'!AR1006</f>
        <v>34.754317999999998</v>
      </c>
      <c r="BE1006">
        <f>'Raw Data'!AS1006</f>
        <v>-84.690966000000003</v>
      </c>
      <c r="BF1006">
        <f>'Raw Data'!AT1006</f>
        <v>34.754233999999997</v>
      </c>
      <c r="BG1006" t="str">
        <f>'Raw Data'!AU1006</f>
        <v>2131000200I</v>
      </c>
      <c r="BH1006">
        <f>'Raw Data'!AV1006</f>
        <v>1</v>
      </c>
      <c r="BI1006">
        <f>'Raw Data'!AW1006</f>
        <v>213</v>
      </c>
      <c r="BJ1006">
        <f>'Raw Data'!AX1006</f>
        <v>2</v>
      </c>
      <c r="BK1006">
        <f>'Raw Data'!AY1006</f>
        <v>0</v>
      </c>
      <c r="BL1006">
        <f>'Raw Data'!AZ1006</f>
        <v>45</v>
      </c>
      <c r="BM1006">
        <f>'Raw Data'!BA1006</f>
        <v>19.309999999999999</v>
      </c>
      <c r="BN1006">
        <f>'Raw Data'!BB1006</f>
        <v>18.850000000000001</v>
      </c>
      <c r="BO1006">
        <f>'Raw Data'!BC1006</f>
        <v>2531.8000000000002</v>
      </c>
      <c r="BP1006">
        <f>'Raw Data'!BD1006</f>
        <v>2527.9</v>
      </c>
      <c r="BQ1006">
        <f>'Raw Data'!BE1006</f>
        <v>2523.3000000000002</v>
      </c>
      <c r="BR1006">
        <f>'Raw Data'!BF1006</f>
        <v>45</v>
      </c>
      <c r="BS1006">
        <f>'Raw Data'!BG1006</f>
        <v>35.1</v>
      </c>
      <c r="BT1006">
        <f>'Raw Data'!BH1006</f>
        <v>9.9</v>
      </c>
      <c r="BU1006">
        <f>'Raw Data'!BI1006</f>
        <v>44140</v>
      </c>
      <c r="BV1006" t="str">
        <f>'Raw Data'!BJ1006</f>
        <v>ASV_5+</v>
      </c>
      <c r="BW1006">
        <f>'Raw Data'!BK1006</f>
        <v>6.9800000000000005E-4</v>
      </c>
      <c r="BX1006">
        <f>'Raw Data'!BL1006</f>
        <v>38278</v>
      </c>
      <c r="BY1006">
        <f>'Raw Data'!BM1006</f>
        <v>39100</v>
      </c>
      <c r="BZ1006" t="str">
        <f>'Raw Data'!BN1006</f>
        <v>2131000200I</v>
      </c>
      <c r="CA1006" t="str">
        <f>'Raw Data'!BO1006</f>
        <v>MURRAY</v>
      </c>
      <c r="CB1006">
        <f>'Raw Data'!BP1006</f>
        <v>1</v>
      </c>
      <c r="CC1006">
        <f>'Raw Data'!BQ1006</f>
        <v>200</v>
      </c>
      <c r="CD1006">
        <f>'Raw Data'!BR1006</f>
        <v>6</v>
      </c>
      <c r="CE1006">
        <f>'Raw Data'!BS1006</f>
        <v>1</v>
      </c>
      <c r="CF1006">
        <f>'Raw Data'!BT1006</f>
        <v>6</v>
      </c>
      <c r="CG1006">
        <f>'Raw Data'!BU1006</f>
        <v>1</v>
      </c>
      <c r="CH1006">
        <f>'Raw Data'!BV1006</f>
        <v>1</v>
      </c>
      <c r="CI1006">
        <f>'Raw Data'!BW1006</f>
        <v>2</v>
      </c>
      <c r="CJ1006">
        <f>'Raw Data'!BX1006</f>
        <v>0</v>
      </c>
      <c r="CK1006">
        <f>'Raw Data'!BY1006</f>
        <v>4</v>
      </c>
      <c r="CL1006" t="str">
        <f>'Raw Data'!BZ1006</f>
        <v>N</v>
      </c>
      <c r="CM1006">
        <f t="shared" si="221"/>
        <v>0</v>
      </c>
      <c r="CN1006">
        <f>'Raw Data'!CA1006</f>
        <v>213</v>
      </c>
      <c r="CO1006">
        <f>'Raw Data'!CB1006</f>
        <v>2</v>
      </c>
      <c r="CP1006">
        <f>'Raw Data'!CC1006</f>
        <v>0</v>
      </c>
      <c r="CQ1006" t="str">
        <f>'Raw Data'!CD1006</f>
        <v>Not Urban</v>
      </c>
      <c r="CR1006" t="str">
        <f>'Raw Data'!CE1006</f>
        <v>Not Urban</v>
      </c>
      <c r="CS1006">
        <f>'Raw Data'!CF1006</f>
        <v>0</v>
      </c>
      <c r="CT1006">
        <f>'Raw Data'!CG1006</f>
        <v>45</v>
      </c>
      <c r="CU1006">
        <f>'Raw Data'!CH1006</f>
        <v>630</v>
      </c>
      <c r="CV1006" t="str">
        <f>'Raw Data'!CI1006</f>
        <v xml:space="preserve"> </v>
      </c>
      <c r="CW1006">
        <f>'Raw Data'!CJ1006</f>
        <v>0</v>
      </c>
      <c r="CX1006">
        <f>'Raw Data'!CK1006</f>
        <v>4.5459360000000002</v>
      </c>
      <c r="CY1006">
        <f>'Raw Data'!CL1006</f>
        <v>14</v>
      </c>
      <c r="CZ1006" t="str">
        <f>'Raw Data'!CM1006</f>
        <v>State Mainline</v>
      </c>
      <c r="DA1006">
        <f>'Raw Data'!CN1006</f>
        <v>630</v>
      </c>
      <c r="DB1006">
        <f>'Raw Data'!CO1006</f>
        <v>413370</v>
      </c>
      <c r="DC1006">
        <f>'Raw Data'!CP1006</f>
        <v>23</v>
      </c>
      <c r="DD1006">
        <f>'Raw Data'!CQ1006</f>
        <v>27.545999999999999</v>
      </c>
      <c r="DE1006">
        <f>'Raw Data'!CR1006</f>
        <v>413370</v>
      </c>
      <c r="DF1006">
        <f>'Raw Data'!CS1006</f>
        <v>0</v>
      </c>
      <c r="DG1006">
        <f>'Raw Data'!CT1006</f>
        <v>24002.542229999999</v>
      </c>
      <c r="DH1006">
        <f>'Raw Data'!CU1006</f>
        <v>100</v>
      </c>
      <c r="DI1006">
        <f>'Raw Data'!CV1006</f>
        <v>38091</v>
      </c>
      <c r="DJ1006">
        <f>'Raw Data'!CW1006</f>
        <v>0.146428</v>
      </c>
      <c r="DK1006">
        <f>'Raw Data'!CX1006</f>
        <v>0</v>
      </c>
      <c r="DL1006">
        <f>'Raw Data'!CY1006</f>
        <v>6.9800000000000005E-4</v>
      </c>
      <c r="DM1006">
        <f>'Raw Data'!CZ1006</f>
        <v>286</v>
      </c>
      <c r="DN1006" t="str">
        <f>'Raw Data'!DA1006</f>
        <v>213-0141</v>
      </c>
      <c r="DO1006" t="str">
        <f>'Raw Data'!DB1006</f>
        <v>4R : Rural Minor Arterial</v>
      </c>
      <c r="DP1006" t="str">
        <f>'Raw Data'!DC1006</f>
        <v>34.744685, -84.720110</v>
      </c>
      <c r="DQ1006">
        <f>'Raw Data'!DD1006</f>
        <v>-84.720110000000005</v>
      </c>
      <c r="DR1006">
        <f>'Raw Data'!DE1006</f>
        <v>34.744684999999997</v>
      </c>
      <c r="DS1006">
        <f>'Raw Data'!DF1006</f>
        <v>34.744684999999997</v>
      </c>
      <c r="DT1006">
        <f>'Raw Data'!DG1006</f>
        <v>-84.720110000000005</v>
      </c>
      <c r="DU1006">
        <f>'Raw Data'!DH1006</f>
        <v>3.0043E-2</v>
      </c>
      <c r="DV1006">
        <f>'Raw Data'!DI1006</f>
        <v>6.9800000000000005E-4</v>
      </c>
      <c r="DW1006">
        <f>'Raw Data'!DJ1006</f>
        <v>179</v>
      </c>
      <c r="DX1006" s="11">
        <f t="shared" si="222"/>
        <v>493.33333333333331</v>
      </c>
      <c r="DY1006" s="5">
        <f t="shared" si="223"/>
        <v>517.5</v>
      </c>
      <c r="DZ1006" s="5">
        <f t="shared" si="216"/>
        <v>-24.166666666666686</v>
      </c>
      <c r="EA1006" s="5">
        <f t="shared" si="217"/>
        <v>-4.6698872785829341E-2</v>
      </c>
      <c r="EB1006" s="5">
        <f t="shared" si="218"/>
        <v>505.41666666666663</v>
      </c>
      <c r="EC1006">
        <f>'Raw Data'!DK1006</f>
        <v>590</v>
      </c>
      <c r="ED1006">
        <f>'Raw Data'!DL1006</f>
        <v>4.7</v>
      </c>
      <c r="EE1006">
        <f>'Raw Data'!DM1006</f>
        <v>450</v>
      </c>
      <c r="EF1006">
        <f>'Raw Data'!DN1006</f>
        <v>4.9000000000000004</v>
      </c>
      <c r="EG1006">
        <f>'Raw Data'!DO1006</f>
        <v>440</v>
      </c>
      <c r="EH1006">
        <f>'Raw Data'!DP1006</f>
        <v>5</v>
      </c>
      <c r="EI1006">
        <f>'Raw Data'!DQ1006</f>
        <v>650</v>
      </c>
      <c r="EJ1006">
        <f>'Raw Data'!DR1006</f>
        <v>0</v>
      </c>
      <c r="EK1006">
        <f>'Raw Data'!DS1006</f>
        <v>630</v>
      </c>
      <c r="EL1006">
        <f>'Raw Data'!DT1006</f>
        <v>15.7</v>
      </c>
      <c r="EM1006">
        <f>'Raw Data'!DU1006</f>
        <v>550</v>
      </c>
      <c r="EN1006">
        <f>'Raw Data'!DV1006</f>
        <v>15.8</v>
      </c>
      <c r="EO1006">
        <f>'Raw Data'!DW1006</f>
        <v>520</v>
      </c>
      <c r="EP1006">
        <f>'Raw Data'!DX1006</f>
        <v>15.8</v>
      </c>
      <c r="EQ1006">
        <f>'Raw Data'!DY1006</f>
        <v>370</v>
      </c>
      <c r="ER1006">
        <f>'Raw Data'!DZ1006</f>
        <v>15.9</v>
      </c>
      <c r="ES1006">
        <f>'Raw Data'!EA1006</f>
        <v>370</v>
      </c>
      <c r="ET1006">
        <f>'Raw Data'!EB1006</f>
        <v>0</v>
      </c>
      <c r="EU1006">
        <f>'Raw Data'!EC1006</f>
        <v>620</v>
      </c>
      <c r="EV1006">
        <f>'Raw Data'!ED1006</f>
        <v>0</v>
      </c>
      <c r="EW1006">
        <f>'Raw Data'!EE1006</f>
        <v>0</v>
      </c>
    </row>
    <row r="1007" spans="1:153" x14ac:dyDescent="0.3">
      <c r="A1007">
        <f>'Raw Data'!A1007</f>
        <v>1005</v>
      </c>
      <c r="B1007" t="str">
        <f>'Raw Data'!B1007</f>
        <v>Point</v>
      </c>
      <c r="C1007">
        <f>'Raw Data'!C1007</f>
        <v>194</v>
      </c>
      <c r="D1007">
        <f>'Raw Data'!D1007</f>
        <v>778</v>
      </c>
      <c r="E1007" t="str">
        <f>'Raw Data'!E1007</f>
        <v>Point</v>
      </c>
      <c r="F1007">
        <f>'Raw Data'!F1007</f>
        <v>4763835</v>
      </c>
      <c r="G1007" t="str">
        <f>'Raw Data'!G1007</f>
        <v>Gsp Post 00</v>
      </c>
      <c r="H1007" s="3">
        <f>'Raw Data'!H1007</f>
        <v>41709</v>
      </c>
      <c r="L1007">
        <f t="shared" si="210"/>
        <v>0</v>
      </c>
      <c r="M1007" s="5">
        <f t="shared" si="211"/>
        <v>41709</v>
      </c>
      <c r="N1007" s="5">
        <f t="shared" si="219"/>
        <v>2014</v>
      </c>
      <c r="O1007" s="5" t="str" cm="1">
        <f t="array" ref="O1007">_xlfn.IFS(N1007&lt;=2016,"before treatment",N1007=2017,"unknown",N1007&gt;2017,"after treatment")</f>
        <v>before treatment</v>
      </c>
      <c r="P1007" s="5">
        <f t="shared" si="212"/>
        <v>1</v>
      </c>
      <c r="Q1007" s="5">
        <f t="shared" si="213"/>
        <v>0</v>
      </c>
      <c r="R1007" t="str">
        <f>'Raw Data'!I1007</f>
        <v>Murray</v>
      </c>
      <c r="S1007" t="str">
        <f>'Raw Data'!J1007</f>
        <v>SR2</v>
      </c>
      <c r="T1007" t="str">
        <f>'Raw Data'!K1007</f>
        <v>(none)</v>
      </c>
      <c r="U1007" t="str">
        <f>'Raw Data'!L1007</f>
        <v>(C) Possible Injury / Complaint</v>
      </c>
      <c r="V1007">
        <f>'Raw Data'!M1007</f>
        <v>0</v>
      </c>
      <c r="W1007">
        <f>'Raw Data'!N1007</f>
        <v>0</v>
      </c>
      <c r="X1007">
        <f>'Raw Data'!O1007</f>
        <v>0</v>
      </c>
      <c r="Y1007" t="str">
        <f>'Raw Data'!P1007</f>
        <v>Not a Collision with Motor Vehicle</v>
      </c>
      <c r="Z1007" t="str">
        <f>'Raw Data'!Q1007</f>
        <v>On Shoulder</v>
      </c>
      <c r="AA1007" t="str">
        <f>'Raw Data'!R1007</f>
        <v>Other-Fixed Object</v>
      </c>
      <c r="AB1007" t="str">
        <f>'Raw Data'!S1007</f>
        <v>Guard Rail Fence</v>
      </c>
      <c r="AC1007" t="str">
        <f>'Raw Data'!T1007</f>
        <v>Too Fast for Conditions</v>
      </c>
      <c r="AD1007">
        <f>'Raw Data'!U1007</f>
        <v>1</v>
      </c>
      <c r="AE1007" s="5" t="str">
        <f t="shared" si="220"/>
        <v>Yes</v>
      </c>
      <c r="AF1007" t="str">
        <f>'Raw Data'!V1007</f>
        <v>Negotiating a Curve</v>
      </c>
      <c r="AG1007" s="5">
        <f t="shared" si="214"/>
        <v>0</v>
      </c>
      <c r="AH1007" t="str">
        <f>'Raw Data'!W1007</f>
        <v>West</v>
      </c>
      <c r="AI1007" t="str">
        <f>'Raw Data'!X1007</f>
        <v>Daylight</v>
      </c>
      <c r="AJ1007" t="str">
        <f>'Raw Data'!Y1007</f>
        <v>Dry</v>
      </c>
      <c r="AK1007">
        <f>'Raw Data'!Z1007</f>
        <v>24</v>
      </c>
      <c r="AL1007" t="str">
        <f>'Raw Data'!AA1007</f>
        <v>None Used</v>
      </c>
      <c r="AM1007" s="5">
        <f t="shared" si="215"/>
        <v>1</v>
      </c>
      <c r="AN1007" t="str">
        <f>'Raw Data'!AB1007</f>
        <v>Motorcycle</v>
      </c>
      <c r="AO1007" t="str">
        <f>'Raw Data'!AC1007</f>
        <v>2131000200I</v>
      </c>
      <c r="AP1007">
        <f>'Raw Data'!AD1007</f>
        <v>14.125144000000001</v>
      </c>
      <c r="AQ1007">
        <f>'Raw Data'!AE1007</f>
        <v>34.754291000000002</v>
      </c>
      <c r="AR1007">
        <f>'Raw Data'!AF1007</f>
        <v>-84.689434000000006</v>
      </c>
      <c r="AS1007">
        <f>'Raw Data'!AG1007</f>
        <v>180</v>
      </c>
      <c r="AT1007">
        <f>'Raw Data'!AH1007</f>
        <v>75</v>
      </c>
      <c r="AU1007">
        <f>'Raw Data'!AI1007</f>
        <v>212</v>
      </c>
      <c r="AV1007" t="str">
        <f>'Raw Data'!AJ1007</f>
        <v>D6_0002_00_I</v>
      </c>
      <c r="AW1007">
        <f>'Raw Data'!AK1007</f>
        <v>57</v>
      </c>
      <c r="AX1007">
        <f>'Raw Data'!AL1007</f>
        <v>62</v>
      </c>
      <c r="AY1007" t="str">
        <f>'Raw Data'!AM1007</f>
        <v>split</v>
      </c>
      <c r="AZ1007">
        <f>'Raw Data'!AN1007</f>
        <v>171</v>
      </c>
      <c r="BA1007">
        <f>'Raw Data'!AO1007</f>
        <v>120.7</v>
      </c>
      <c r="BB1007">
        <f>'Raw Data'!AP1007</f>
        <v>360.4</v>
      </c>
      <c r="BC1007">
        <f>'Raw Data'!AQ1007</f>
        <v>-84.689717000000002</v>
      </c>
      <c r="BD1007">
        <f>'Raw Data'!AR1007</f>
        <v>34.754244999999997</v>
      </c>
      <c r="BE1007">
        <f>'Raw Data'!AS1007</f>
        <v>-84.689143999999999</v>
      </c>
      <c r="BF1007">
        <f>'Raw Data'!AT1007</f>
        <v>34.754930000000002</v>
      </c>
      <c r="BG1007" t="str">
        <f>'Raw Data'!AU1007</f>
        <v>2131000200I</v>
      </c>
      <c r="BH1007">
        <f>'Raw Data'!AV1007</f>
        <v>1</v>
      </c>
      <c r="BI1007">
        <f>'Raw Data'!AW1007</f>
        <v>213</v>
      </c>
      <c r="BJ1007">
        <f>'Raw Data'!AX1007</f>
        <v>2</v>
      </c>
      <c r="BK1007">
        <f>'Raw Data'!AY1007</f>
        <v>0</v>
      </c>
      <c r="BL1007">
        <f>'Raw Data'!AZ1007</f>
        <v>45</v>
      </c>
      <c r="BM1007">
        <f>'Raw Data'!BA1007</f>
        <v>26.9</v>
      </c>
      <c r="BN1007">
        <f>'Raw Data'!BB1007</f>
        <v>26.69</v>
      </c>
      <c r="BO1007">
        <f>'Raw Data'!BC1007</f>
        <v>2565</v>
      </c>
      <c r="BP1007">
        <f>'Raw Data'!BD1007</f>
        <v>2549.1999999999998</v>
      </c>
      <c r="BQ1007">
        <f>'Raw Data'!BE1007</f>
        <v>2544.9</v>
      </c>
      <c r="BR1007">
        <f>'Raw Data'!BF1007</f>
        <v>45</v>
      </c>
      <c r="BS1007">
        <f>'Raw Data'!BG1007</f>
        <v>26.4</v>
      </c>
      <c r="BT1007">
        <f>'Raw Data'!BH1007</f>
        <v>18.600000000000001</v>
      </c>
      <c r="BU1007">
        <f>'Raw Data'!BI1007</f>
        <v>44140</v>
      </c>
      <c r="BV1007" t="str">
        <f>'Raw Data'!BJ1007</f>
        <v>ASV_5+</v>
      </c>
      <c r="BW1007">
        <f>'Raw Data'!BK1007</f>
        <v>1.078E-3</v>
      </c>
      <c r="BX1007">
        <f>'Raw Data'!BL1007</f>
        <v>38278</v>
      </c>
      <c r="BY1007">
        <f>'Raw Data'!BM1007</f>
        <v>39100</v>
      </c>
      <c r="BZ1007" t="str">
        <f>'Raw Data'!BN1007</f>
        <v>2131000200I</v>
      </c>
      <c r="CA1007" t="str">
        <f>'Raw Data'!BO1007</f>
        <v>MURRAY</v>
      </c>
      <c r="CB1007">
        <f>'Raw Data'!BP1007</f>
        <v>1</v>
      </c>
      <c r="CC1007">
        <f>'Raw Data'!BQ1007</f>
        <v>200</v>
      </c>
      <c r="CD1007">
        <f>'Raw Data'!BR1007</f>
        <v>6</v>
      </c>
      <c r="CE1007">
        <f>'Raw Data'!BS1007</f>
        <v>1</v>
      </c>
      <c r="CF1007">
        <f>'Raw Data'!BT1007</f>
        <v>6</v>
      </c>
      <c r="CG1007">
        <f>'Raw Data'!BU1007</f>
        <v>1</v>
      </c>
      <c r="CH1007">
        <f>'Raw Data'!BV1007</f>
        <v>1</v>
      </c>
      <c r="CI1007">
        <f>'Raw Data'!BW1007</f>
        <v>2</v>
      </c>
      <c r="CJ1007">
        <f>'Raw Data'!BX1007</f>
        <v>0</v>
      </c>
      <c r="CK1007">
        <f>'Raw Data'!BY1007</f>
        <v>4</v>
      </c>
      <c r="CL1007" t="str">
        <f>'Raw Data'!BZ1007</f>
        <v>N</v>
      </c>
      <c r="CM1007">
        <f t="shared" si="221"/>
        <v>0</v>
      </c>
      <c r="CN1007">
        <f>'Raw Data'!CA1007</f>
        <v>213</v>
      </c>
      <c r="CO1007">
        <f>'Raw Data'!CB1007</f>
        <v>2</v>
      </c>
      <c r="CP1007">
        <f>'Raw Data'!CC1007</f>
        <v>0</v>
      </c>
      <c r="CQ1007" t="str">
        <f>'Raw Data'!CD1007</f>
        <v>Not Urban</v>
      </c>
      <c r="CR1007" t="str">
        <f>'Raw Data'!CE1007</f>
        <v>Not Urban</v>
      </c>
      <c r="CS1007">
        <f>'Raw Data'!CF1007</f>
        <v>0</v>
      </c>
      <c r="CT1007">
        <f>'Raw Data'!CG1007</f>
        <v>45</v>
      </c>
      <c r="CU1007">
        <f>'Raw Data'!CH1007</f>
        <v>630</v>
      </c>
      <c r="CV1007" t="str">
        <f>'Raw Data'!CI1007</f>
        <v xml:space="preserve"> </v>
      </c>
      <c r="CW1007">
        <f>'Raw Data'!CJ1007</f>
        <v>0</v>
      </c>
      <c r="CX1007">
        <f>'Raw Data'!CK1007</f>
        <v>4.5459360000000002</v>
      </c>
      <c r="CY1007">
        <f>'Raw Data'!CL1007</f>
        <v>14</v>
      </c>
      <c r="CZ1007" t="str">
        <f>'Raw Data'!CM1007</f>
        <v>State Mainline</v>
      </c>
      <c r="DA1007">
        <f>'Raw Data'!CN1007</f>
        <v>630</v>
      </c>
      <c r="DB1007">
        <f>'Raw Data'!CO1007</f>
        <v>413370</v>
      </c>
      <c r="DC1007">
        <f>'Raw Data'!CP1007</f>
        <v>23</v>
      </c>
      <c r="DD1007">
        <f>'Raw Data'!CQ1007</f>
        <v>27.545999999999999</v>
      </c>
      <c r="DE1007">
        <f>'Raw Data'!CR1007</f>
        <v>413370</v>
      </c>
      <c r="DF1007">
        <f>'Raw Data'!CS1007</f>
        <v>0</v>
      </c>
      <c r="DG1007">
        <f>'Raw Data'!CT1007</f>
        <v>24002.542229999999</v>
      </c>
      <c r="DH1007">
        <f>'Raw Data'!CU1007</f>
        <v>100</v>
      </c>
      <c r="DI1007">
        <f>'Raw Data'!CV1007</f>
        <v>38091</v>
      </c>
      <c r="DJ1007">
        <f>'Raw Data'!CW1007</f>
        <v>0.146428</v>
      </c>
      <c r="DK1007">
        <f>'Raw Data'!CX1007</f>
        <v>0</v>
      </c>
      <c r="DL1007">
        <f>'Raw Data'!CY1007</f>
        <v>1.078E-3</v>
      </c>
      <c r="DM1007">
        <f>'Raw Data'!CZ1007</f>
        <v>286</v>
      </c>
      <c r="DN1007" t="str">
        <f>'Raw Data'!DA1007</f>
        <v>213-0141</v>
      </c>
      <c r="DO1007" t="str">
        <f>'Raw Data'!DB1007</f>
        <v>4R : Rural Minor Arterial</v>
      </c>
      <c r="DP1007" t="str">
        <f>'Raw Data'!DC1007</f>
        <v>34.744685, -84.720110</v>
      </c>
      <c r="DQ1007">
        <f>'Raw Data'!DD1007</f>
        <v>-84.720110000000005</v>
      </c>
      <c r="DR1007">
        <f>'Raw Data'!DE1007</f>
        <v>34.744684999999997</v>
      </c>
      <c r="DS1007">
        <f>'Raw Data'!DF1007</f>
        <v>34.744684999999997</v>
      </c>
      <c r="DT1007">
        <f>'Raw Data'!DG1007</f>
        <v>-84.720110000000005</v>
      </c>
      <c r="DU1007">
        <f>'Raw Data'!DH1007</f>
        <v>3.1858999999999998E-2</v>
      </c>
      <c r="DV1007">
        <f>'Raw Data'!DI1007</f>
        <v>1.078E-3</v>
      </c>
      <c r="DW1007">
        <f>'Raw Data'!DJ1007</f>
        <v>180</v>
      </c>
      <c r="DX1007" s="11">
        <f t="shared" si="222"/>
        <v>493.33333333333331</v>
      </c>
      <c r="DY1007" s="5">
        <f t="shared" si="223"/>
        <v>517.5</v>
      </c>
      <c r="DZ1007" s="5">
        <f t="shared" si="216"/>
        <v>-24.166666666666686</v>
      </c>
      <c r="EA1007" s="5">
        <f t="shared" si="217"/>
        <v>-4.6698872785829341E-2</v>
      </c>
      <c r="EB1007" s="5">
        <f t="shared" si="218"/>
        <v>505.41666666666663</v>
      </c>
      <c r="EC1007">
        <f>'Raw Data'!DK1007</f>
        <v>590</v>
      </c>
      <c r="ED1007">
        <f>'Raw Data'!DL1007</f>
        <v>4.7</v>
      </c>
      <c r="EE1007">
        <f>'Raw Data'!DM1007</f>
        <v>450</v>
      </c>
      <c r="EF1007">
        <f>'Raw Data'!DN1007</f>
        <v>4.9000000000000004</v>
      </c>
      <c r="EG1007">
        <f>'Raw Data'!DO1007</f>
        <v>440</v>
      </c>
      <c r="EH1007">
        <f>'Raw Data'!DP1007</f>
        <v>5</v>
      </c>
      <c r="EI1007">
        <f>'Raw Data'!DQ1007</f>
        <v>650</v>
      </c>
      <c r="EJ1007">
        <f>'Raw Data'!DR1007</f>
        <v>0</v>
      </c>
      <c r="EK1007">
        <f>'Raw Data'!DS1007</f>
        <v>630</v>
      </c>
      <c r="EL1007">
        <f>'Raw Data'!DT1007</f>
        <v>15.7</v>
      </c>
      <c r="EM1007">
        <f>'Raw Data'!DU1007</f>
        <v>550</v>
      </c>
      <c r="EN1007">
        <f>'Raw Data'!DV1007</f>
        <v>15.8</v>
      </c>
      <c r="EO1007">
        <f>'Raw Data'!DW1007</f>
        <v>520</v>
      </c>
      <c r="EP1007">
        <f>'Raw Data'!DX1007</f>
        <v>15.8</v>
      </c>
      <c r="EQ1007">
        <f>'Raw Data'!DY1007</f>
        <v>370</v>
      </c>
      <c r="ER1007">
        <f>'Raw Data'!DZ1007</f>
        <v>15.9</v>
      </c>
      <c r="ES1007">
        <f>'Raw Data'!EA1007</f>
        <v>370</v>
      </c>
      <c r="ET1007">
        <f>'Raw Data'!EB1007</f>
        <v>0</v>
      </c>
      <c r="EU1007">
        <f>'Raw Data'!EC1007</f>
        <v>620</v>
      </c>
      <c r="EV1007">
        <f>'Raw Data'!ED1007</f>
        <v>0</v>
      </c>
      <c r="EW1007">
        <f>'Raw Data'!EE1007</f>
        <v>0</v>
      </c>
    </row>
    <row r="1008" spans="1:153" x14ac:dyDescent="0.3">
      <c r="A1008">
        <f>'Raw Data'!A1008</f>
        <v>1006</v>
      </c>
      <c r="B1008" t="str">
        <f>'Raw Data'!B1008</f>
        <v>Point</v>
      </c>
      <c r="C1008">
        <f>'Raw Data'!C1008</f>
        <v>522</v>
      </c>
      <c r="D1008">
        <f>'Raw Data'!D1008</f>
        <v>706</v>
      </c>
      <c r="E1008" t="str">
        <f>'Raw Data'!E1008</f>
        <v>Point</v>
      </c>
      <c r="F1008">
        <f>'Raw Data'!F1008</f>
        <v>5295553</v>
      </c>
      <c r="G1008" t="str">
        <f>'Raw Data'!G1008</f>
        <v>Gsp Post 00</v>
      </c>
      <c r="H1008" s="3">
        <f>'Raw Data'!H1008</f>
        <v>42140</v>
      </c>
      <c r="L1008">
        <f t="shared" si="210"/>
        <v>0</v>
      </c>
      <c r="M1008" s="5">
        <f t="shared" si="211"/>
        <v>42140</v>
      </c>
      <c r="N1008" s="5">
        <f t="shared" si="219"/>
        <v>2015</v>
      </c>
      <c r="O1008" s="5" t="str" cm="1">
        <f t="array" ref="O1008">_xlfn.IFS(N1008&lt;=2016,"before treatment",N1008=2017,"unknown",N1008&gt;2017,"after treatment")</f>
        <v>before treatment</v>
      </c>
      <c r="P1008" s="5">
        <f t="shared" si="212"/>
        <v>1</v>
      </c>
      <c r="Q1008" s="5">
        <f t="shared" si="213"/>
        <v>0</v>
      </c>
      <c r="R1008" t="str">
        <f>'Raw Data'!I1008</f>
        <v>Murray</v>
      </c>
      <c r="S1008" t="str">
        <f>'Raw Data'!J1008</f>
        <v>SR2</v>
      </c>
      <c r="T1008" t="str">
        <f>'Raw Data'!K1008</f>
        <v>(none)</v>
      </c>
      <c r="U1008" t="str">
        <f>'Raw Data'!L1008</f>
        <v>(B) Suspected Minor/Visible Injury</v>
      </c>
      <c r="V1008">
        <f>'Raw Data'!M1008</f>
        <v>0</v>
      </c>
      <c r="W1008">
        <f>'Raw Data'!N1008</f>
        <v>0</v>
      </c>
      <c r="X1008">
        <f>'Raw Data'!O1008</f>
        <v>1</v>
      </c>
      <c r="Y1008" t="str">
        <f>'Raw Data'!P1008</f>
        <v>Not a Collision with Motor Vehicle</v>
      </c>
      <c r="Z1008" t="str">
        <f>'Raw Data'!Q1008</f>
        <v>On Shoulder</v>
      </c>
      <c r="AA1008" t="str">
        <f>'Raw Data'!R1008</f>
        <v>Other-Fixed Object</v>
      </c>
      <c r="AB1008" t="str">
        <f>'Raw Data'!S1008</f>
        <v>Guard Rail Fence</v>
      </c>
      <c r="AC1008" t="str">
        <f>'Raw Data'!T1008</f>
        <v>Changed Lanes Improperly</v>
      </c>
      <c r="AD1008">
        <f>'Raw Data'!U1008</f>
        <v>1</v>
      </c>
      <c r="AE1008" s="5" t="str">
        <f t="shared" si="220"/>
        <v>Yes</v>
      </c>
      <c r="AF1008" t="str">
        <f>'Raw Data'!V1008</f>
        <v>Negotiating a Curve</v>
      </c>
      <c r="AG1008" s="5">
        <f t="shared" si="214"/>
        <v>0</v>
      </c>
      <c r="AH1008" t="str">
        <f>'Raw Data'!W1008</f>
        <v>West</v>
      </c>
      <c r="AI1008" t="str">
        <f>'Raw Data'!X1008</f>
        <v>Daylight</v>
      </c>
      <c r="AJ1008" t="str">
        <f>'Raw Data'!Y1008</f>
        <v>Dry</v>
      </c>
      <c r="AK1008">
        <f>'Raw Data'!Z1008</f>
        <v>22</v>
      </c>
      <c r="AL1008" t="str">
        <f>'Raw Data'!AA1008</f>
        <v>Unknown</v>
      </c>
      <c r="AM1008" s="5">
        <f t="shared" si="215"/>
        <v>1</v>
      </c>
      <c r="AN1008" t="str">
        <f>'Raw Data'!AB1008</f>
        <v>Motorcycle</v>
      </c>
      <c r="AO1008" t="str">
        <f>'Raw Data'!AC1008</f>
        <v>2131000200I</v>
      </c>
      <c r="AP1008">
        <f>'Raw Data'!AD1008</f>
        <v>14.132999999999999</v>
      </c>
      <c r="AQ1008">
        <f>'Raw Data'!AE1008</f>
        <v>34.754347000000003</v>
      </c>
      <c r="AR1008">
        <f>'Raw Data'!AF1008</f>
        <v>-84.689319999999995</v>
      </c>
      <c r="AS1008">
        <f>'Raw Data'!AG1008</f>
        <v>180</v>
      </c>
      <c r="AT1008">
        <f>'Raw Data'!AH1008</f>
        <v>75</v>
      </c>
      <c r="AU1008">
        <f>'Raw Data'!AI1008</f>
        <v>212</v>
      </c>
      <c r="AV1008" t="str">
        <f>'Raw Data'!AJ1008</f>
        <v>D6_0002_00_I</v>
      </c>
      <c r="AW1008">
        <f>'Raw Data'!AK1008</f>
        <v>57</v>
      </c>
      <c r="AX1008">
        <f>'Raw Data'!AL1008</f>
        <v>62</v>
      </c>
      <c r="AY1008" t="str">
        <f>'Raw Data'!AM1008</f>
        <v>split</v>
      </c>
      <c r="AZ1008">
        <f>'Raw Data'!AN1008</f>
        <v>171</v>
      </c>
      <c r="BA1008">
        <f>'Raw Data'!AO1008</f>
        <v>120.7</v>
      </c>
      <c r="BB1008">
        <f>'Raw Data'!AP1008</f>
        <v>360.4</v>
      </c>
      <c r="BC1008">
        <f>'Raw Data'!AQ1008</f>
        <v>-84.689717000000002</v>
      </c>
      <c r="BD1008">
        <f>'Raw Data'!AR1008</f>
        <v>34.754244999999997</v>
      </c>
      <c r="BE1008">
        <f>'Raw Data'!AS1008</f>
        <v>-84.689143999999999</v>
      </c>
      <c r="BF1008">
        <f>'Raw Data'!AT1008</f>
        <v>34.754930000000002</v>
      </c>
      <c r="BG1008" t="str">
        <f>'Raw Data'!AU1008</f>
        <v>2131000200I</v>
      </c>
      <c r="BH1008">
        <f>'Raw Data'!AV1008</f>
        <v>1</v>
      </c>
      <c r="BI1008">
        <f>'Raw Data'!AW1008</f>
        <v>213</v>
      </c>
      <c r="BJ1008">
        <f>'Raw Data'!AX1008</f>
        <v>2</v>
      </c>
      <c r="BK1008">
        <f>'Raw Data'!AY1008</f>
        <v>0</v>
      </c>
      <c r="BL1008">
        <f>'Raw Data'!AZ1008</f>
        <v>45</v>
      </c>
      <c r="BM1008">
        <f>'Raw Data'!BA1008</f>
        <v>26.9</v>
      </c>
      <c r="BN1008">
        <f>'Raw Data'!BB1008</f>
        <v>26.69</v>
      </c>
      <c r="BO1008">
        <f>'Raw Data'!BC1008</f>
        <v>2565</v>
      </c>
      <c r="BP1008">
        <f>'Raw Data'!BD1008</f>
        <v>2549.1999999999998</v>
      </c>
      <c r="BQ1008">
        <f>'Raw Data'!BE1008</f>
        <v>2544.9</v>
      </c>
      <c r="BR1008">
        <f>'Raw Data'!BF1008</f>
        <v>45</v>
      </c>
      <c r="BS1008">
        <f>'Raw Data'!BG1008</f>
        <v>26.4</v>
      </c>
      <c r="BT1008">
        <f>'Raw Data'!BH1008</f>
        <v>18.600000000000001</v>
      </c>
      <c r="BU1008">
        <f>'Raw Data'!BI1008</f>
        <v>44140</v>
      </c>
      <c r="BV1008" t="str">
        <f>'Raw Data'!BJ1008</f>
        <v>ASV_5+</v>
      </c>
      <c r="BW1008">
        <f>'Raw Data'!BK1008</f>
        <v>1.078E-3</v>
      </c>
      <c r="BX1008">
        <f>'Raw Data'!BL1008</f>
        <v>38278</v>
      </c>
      <c r="BY1008">
        <f>'Raw Data'!BM1008</f>
        <v>39100</v>
      </c>
      <c r="BZ1008" t="str">
        <f>'Raw Data'!BN1008</f>
        <v>2131000200I</v>
      </c>
      <c r="CA1008" t="str">
        <f>'Raw Data'!BO1008</f>
        <v>MURRAY</v>
      </c>
      <c r="CB1008">
        <f>'Raw Data'!BP1008</f>
        <v>1</v>
      </c>
      <c r="CC1008">
        <f>'Raw Data'!BQ1008</f>
        <v>200</v>
      </c>
      <c r="CD1008">
        <f>'Raw Data'!BR1008</f>
        <v>6</v>
      </c>
      <c r="CE1008">
        <f>'Raw Data'!BS1008</f>
        <v>1</v>
      </c>
      <c r="CF1008">
        <f>'Raw Data'!BT1008</f>
        <v>6</v>
      </c>
      <c r="CG1008">
        <f>'Raw Data'!BU1008</f>
        <v>1</v>
      </c>
      <c r="CH1008">
        <f>'Raw Data'!BV1008</f>
        <v>1</v>
      </c>
      <c r="CI1008">
        <f>'Raw Data'!BW1008</f>
        <v>2</v>
      </c>
      <c r="CJ1008">
        <f>'Raw Data'!BX1008</f>
        <v>0</v>
      </c>
      <c r="CK1008">
        <f>'Raw Data'!BY1008</f>
        <v>4</v>
      </c>
      <c r="CL1008" t="str">
        <f>'Raw Data'!BZ1008</f>
        <v>N</v>
      </c>
      <c r="CM1008">
        <f t="shared" si="221"/>
        <v>0</v>
      </c>
      <c r="CN1008">
        <f>'Raw Data'!CA1008</f>
        <v>213</v>
      </c>
      <c r="CO1008">
        <f>'Raw Data'!CB1008</f>
        <v>2</v>
      </c>
      <c r="CP1008">
        <f>'Raw Data'!CC1008</f>
        <v>0</v>
      </c>
      <c r="CQ1008" t="str">
        <f>'Raw Data'!CD1008</f>
        <v>Not Urban</v>
      </c>
      <c r="CR1008" t="str">
        <f>'Raw Data'!CE1008</f>
        <v>Not Urban</v>
      </c>
      <c r="CS1008">
        <f>'Raw Data'!CF1008</f>
        <v>0</v>
      </c>
      <c r="CT1008">
        <f>'Raw Data'!CG1008</f>
        <v>45</v>
      </c>
      <c r="CU1008">
        <f>'Raw Data'!CH1008</f>
        <v>630</v>
      </c>
      <c r="CV1008" t="str">
        <f>'Raw Data'!CI1008</f>
        <v xml:space="preserve"> </v>
      </c>
      <c r="CW1008">
        <f>'Raw Data'!CJ1008</f>
        <v>0</v>
      </c>
      <c r="CX1008">
        <f>'Raw Data'!CK1008</f>
        <v>4.5459360000000002</v>
      </c>
      <c r="CY1008">
        <f>'Raw Data'!CL1008</f>
        <v>14</v>
      </c>
      <c r="CZ1008" t="str">
        <f>'Raw Data'!CM1008</f>
        <v>State Mainline</v>
      </c>
      <c r="DA1008">
        <f>'Raw Data'!CN1008</f>
        <v>630</v>
      </c>
      <c r="DB1008">
        <f>'Raw Data'!CO1008</f>
        <v>413370</v>
      </c>
      <c r="DC1008">
        <f>'Raw Data'!CP1008</f>
        <v>23</v>
      </c>
      <c r="DD1008">
        <f>'Raw Data'!CQ1008</f>
        <v>27.545999999999999</v>
      </c>
      <c r="DE1008">
        <f>'Raw Data'!CR1008</f>
        <v>413370</v>
      </c>
      <c r="DF1008">
        <f>'Raw Data'!CS1008</f>
        <v>0</v>
      </c>
      <c r="DG1008">
        <f>'Raw Data'!CT1008</f>
        <v>24002.542229999999</v>
      </c>
      <c r="DH1008">
        <f>'Raw Data'!CU1008</f>
        <v>100</v>
      </c>
      <c r="DI1008">
        <f>'Raw Data'!CV1008</f>
        <v>38091</v>
      </c>
      <c r="DJ1008">
        <f>'Raw Data'!CW1008</f>
        <v>0.146428</v>
      </c>
      <c r="DK1008">
        <f>'Raw Data'!CX1008</f>
        <v>0</v>
      </c>
      <c r="DL1008">
        <f>'Raw Data'!CY1008</f>
        <v>1.078E-3</v>
      </c>
      <c r="DM1008">
        <f>'Raw Data'!CZ1008</f>
        <v>286</v>
      </c>
      <c r="DN1008" t="str">
        <f>'Raw Data'!DA1008</f>
        <v>213-0141</v>
      </c>
      <c r="DO1008" t="str">
        <f>'Raw Data'!DB1008</f>
        <v>4R : Rural Minor Arterial</v>
      </c>
      <c r="DP1008" t="str">
        <f>'Raw Data'!DC1008</f>
        <v>34.744685, -84.720110</v>
      </c>
      <c r="DQ1008">
        <f>'Raw Data'!DD1008</f>
        <v>-84.720110000000005</v>
      </c>
      <c r="DR1008">
        <f>'Raw Data'!DE1008</f>
        <v>34.744684999999997</v>
      </c>
      <c r="DS1008">
        <f>'Raw Data'!DF1008</f>
        <v>34.744684999999997</v>
      </c>
      <c r="DT1008">
        <f>'Raw Data'!DG1008</f>
        <v>-84.720110000000005</v>
      </c>
      <c r="DU1008">
        <f>'Raw Data'!DH1008</f>
        <v>3.1858999999999998E-2</v>
      </c>
      <c r="DV1008">
        <f>'Raw Data'!DI1008</f>
        <v>1.078E-3</v>
      </c>
      <c r="DW1008">
        <f>'Raw Data'!DJ1008</f>
        <v>180</v>
      </c>
      <c r="DX1008" s="11">
        <f t="shared" si="222"/>
        <v>493.33333333333331</v>
      </c>
      <c r="DY1008" s="5">
        <f t="shared" si="223"/>
        <v>517.5</v>
      </c>
      <c r="DZ1008" s="5">
        <f t="shared" si="216"/>
        <v>-24.166666666666686</v>
      </c>
      <c r="EA1008" s="5">
        <f t="shared" si="217"/>
        <v>-4.6698872785829341E-2</v>
      </c>
      <c r="EB1008" s="5">
        <f t="shared" si="218"/>
        <v>505.41666666666663</v>
      </c>
      <c r="EC1008">
        <f>'Raw Data'!DK1008</f>
        <v>590</v>
      </c>
      <c r="ED1008">
        <f>'Raw Data'!DL1008</f>
        <v>4.7</v>
      </c>
      <c r="EE1008">
        <f>'Raw Data'!DM1008</f>
        <v>450</v>
      </c>
      <c r="EF1008">
        <f>'Raw Data'!DN1008</f>
        <v>4.9000000000000004</v>
      </c>
      <c r="EG1008">
        <f>'Raw Data'!DO1008</f>
        <v>440</v>
      </c>
      <c r="EH1008">
        <f>'Raw Data'!DP1008</f>
        <v>5</v>
      </c>
      <c r="EI1008">
        <f>'Raw Data'!DQ1008</f>
        <v>650</v>
      </c>
      <c r="EJ1008">
        <f>'Raw Data'!DR1008</f>
        <v>0</v>
      </c>
      <c r="EK1008">
        <f>'Raw Data'!DS1008</f>
        <v>630</v>
      </c>
      <c r="EL1008">
        <f>'Raw Data'!DT1008</f>
        <v>15.7</v>
      </c>
      <c r="EM1008">
        <f>'Raw Data'!DU1008</f>
        <v>550</v>
      </c>
      <c r="EN1008">
        <f>'Raw Data'!DV1008</f>
        <v>15.8</v>
      </c>
      <c r="EO1008">
        <f>'Raw Data'!DW1008</f>
        <v>520</v>
      </c>
      <c r="EP1008">
        <f>'Raw Data'!DX1008</f>
        <v>15.8</v>
      </c>
      <c r="EQ1008">
        <f>'Raw Data'!DY1008</f>
        <v>370</v>
      </c>
      <c r="ER1008">
        <f>'Raw Data'!DZ1008</f>
        <v>15.9</v>
      </c>
      <c r="ES1008">
        <f>'Raw Data'!EA1008</f>
        <v>370</v>
      </c>
      <c r="ET1008">
        <f>'Raw Data'!EB1008</f>
        <v>0</v>
      </c>
      <c r="EU1008">
        <f>'Raw Data'!EC1008</f>
        <v>620</v>
      </c>
      <c r="EV1008">
        <f>'Raw Data'!ED1008</f>
        <v>0</v>
      </c>
      <c r="EW1008">
        <f>'Raw Data'!EE1008</f>
        <v>0</v>
      </c>
    </row>
    <row r="1009" spans="1:153" x14ac:dyDescent="0.3">
      <c r="A1009">
        <f>'Raw Data'!A1009</f>
        <v>1007</v>
      </c>
      <c r="B1009" t="str">
        <f>'Raw Data'!B1009</f>
        <v>Point</v>
      </c>
      <c r="C1009">
        <f>'Raw Data'!C1009</f>
        <v>648</v>
      </c>
      <c r="D1009">
        <f>'Raw Data'!D1009</f>
        <v>538</v>
      </c>
      <c r="E1009" t="str">
        <f>'Raw Data'!E1009</f>
        <v>Point</v>
      </c>
      <c r="F1009">
        <f>'Raw Data'!F1009</f>
        <v>6832582</v>
      </c>
      <c r="G1009" t="str">
        <f>'Raw Data'!G1009</f>
        <v>Gsp Post 00</v>
      </c>
      <c r="H1009" s="3">
        <f>'Raw Data'!H1009</f>
        <v>43324</v>
      </c>
      <c r="L1009">
        <f t="shared" si="210"/>
        <v>0</v>
      </c>
      <c r="M1009" s="5">
        <f t="shared" si="211"/>
        <v>43324</v>
      </c>
      <c r="N1009" s="5">
        <f t="shared" si="219"/>
        <v>2018</v>
      </c>
      <c r="O1009" s="5" t="str" cm="1">
        <f t="array" ref="O1009">_xlfn.IFS(N1009&lt;=2016,"before treatment",N1009=2017,"unknown",N1009&gt;2017,"after treatment")</f>
        <v>after treatment</v>
      </c>
      <c r="P1009" s="5">
        <f t="shared" si="212"/>
        <v>0</v>
      </c>
      <c r="Q1009" s="5">
        <f t="shared" si="213"/>
        <v>1</v>
      </c>
      <c r="R1009" t="str">
        <f>'Raw Data'!I1009</f>
        <v>Murray</v>
      </c>
      <c r="S1009" t="str">
        <f>'Raw Data'!J1009</f>
        <v>SR2</v>
      </c>
      <c r="T1009" t="str">
        <f>'Raw Data'!K1009</f>
        <v>Mm 27</v>
      </c>
      <c r="U1009" t="str">
        <f>'Raw Data'!L1009</f>
        <v>(B) Suspected Minor/Visible Injury</v>
      </c>
      <c r="V1009">
        <f>'Raw Data'!M1009</f>
        <v>0</v>
      </c>
      <c r="W1009">
        <f>'Raw Data'!N1009</f>
        <v>0</v>
      </c>
      <c r="X1009">
        <f>'Raw Data'!O1009</f>
        <v>1</v>
      </c>
      <c r="Y1009" t="str">
        <f>'Raw Data'!P1009</f>
        <v>Angle (Other)</v>
      </c>
      <c r="Z1009" t="str">
        <f>'Raw Data'!Q1009</f>
        <v>On Shoulder</v>
      </c>
      <c r="AA1009" t="str">
        <f>'Raw Data'!R1009</f>
        <v>["Motor Vehicle in Motion","Parked Motor Vehicle"]</v>
      </c>
      <c r="AB1009" t="str">
        <f>'Raw Data'!S1009</f>
        <v>["Motor Vehicle in Motion","Parked Motor Vehicle"]</v>
      </c>
      <c r="AC1009" t="str">
        <f>'Raw Data'!T1009</f>
        <v>["Driver Lost Control","No Contributing Factors"]</v>
      </c>
      <c r="AD1009">
        <f>'Raw Data'!U1009</f>
        <v>2</v>
      </c>
      <c r="AE1009" s="5" t="str">
        <f t="shared" si="220"/>
        <v>No</v>
      </c>
      <c r="AF1009" t="str">
        <f>'Raw Data'!V1009</f>
        <v>["Negotiating a Curve","Stopped"]</v>
      </c>
      <c r="AG1009" s="5">
        <f t="shared" si="214"/>
        <v>0</v>
      </c>
      <c r="AH1009" t="str">
        <f>'Raw Data'!W1009</f>
        <v>["East","West"]</v>
      </c>
      <c r="AI1009" t="str">
        <f>'Raw Data'!X1009</f>
        <v>Daylight</v>
      </c>
      <c r="AJ1009" t="str">
        <f>'Raw Data'!Y1009</f>
        <v>Dry</v>
      </c>
      <c r="AK1009">
        <f>'Raw Data'!Z1009</f>
        <v>0</v>
      </c>
      <c r="AL1009" t="str">
        <f>'Raw Data'!AA1009</f>
        <v>["Motorcycle Helmet","Motorcycle Helmet"]</v>
      </c>
      <c r="AM1009" s="5">
        <f t="shared" si="215"/>
        <v>1</v>
      </c>
      <c r="AN1009" t="str">
        <f>'Raw Data'!AB1009</f>
        <v>["Motorcycle","Motorized Recreational Vehicle"]</v>
      </c>
      <c r="AO1009" t="str">
        <f>'Raw Data'!AC1009</f>
        <v>2131000200I</v>
      </c>
      <c r="AP1009">
        <f>'Raw Data'!AD1009</f>
        <v>14.129</v>
      </c>
      <c r="AQ1009">
        <f>'Raw Data'!AE1009</f>
        <v>34.754319000000002</v>
      </c>
      <c r="AR1009">
        <f>'Raw Data'!AF1009</f>
        <v>-84.689369999999997</v>
      </c>
      <c r="AS1009">
        <f>'Raw Data'!AG1009</f>
        <v>180</v>
      </c>
      <c r="AT1009">
        <f>'Raw Data'!AH1009</f>
        <v>75</v>
      </c>
      <c r="AU1009">
        <f>'Raw Data'!AI1009</f>
        <v>212</v>
      </c>
      <c r="AV1009" t="str">
        <f>'Raw Data'!AJ1009</f>
        <v>D6_0002_00_I</v>
      </c>
      <c r="AW1009">
        <f>'Raw Data'!AK1009</f>
        <v>57</v>
      </c>
      <c r="AX1009">
        <f>'Raw Data'!AL1009</f>
        <v>62</v>
      </c>
      <c r="AY1009" t="str">
        <f>'Raw Data'!AM1009</f>
        <v>split</v>
      </c>
      <c r="AZ1009">
        <f>'Raw Data'!AN1009</f>
        <v>171</v>
      </c>
      <c r="BA1009">
        <f>'Raw Data'!AO1009</f>
        <v>120.7</v>
      </c>
      <c r="BB1009">
        <f>'Raw Data'!AP1009</f>
        <v>360.4</v>
      </c>
      <c r="BC1009">
        <f>'Raw Data'!AQ1009</f>
        <v>-84.689717000000002</v>
      </c>
      <c r="BD1009">
        <f>'Raw Data'!AR1009</f>
        <v>34.754244999999997</v>
      </c>
      <c r="BE1009">
        <f>'Raw Data'!AS1009</f>
        <v>-84.689143999999999</v>
      </c>
      <c r="BF1009">
        <f>'Raw Data'!AT1009</f>
        <v>34.754930000000002</v>
      </c>
      <c r="BG1009" t="str">
        <f>'Raw Data'!AU1009</f>
        <v>2131000200I</v>
      </c>
      <c r="BH1009">
        <f>'Raw Data'!AV1009</f>
        <v>1</v>
      </c>
      <c r="BI1009">
        <f>'Raw Data'!AW1009</f>
        <v>213</v>
      </c>
      <c r="BJ1009">
        <f>'Raw Data'!AX1009</f>
        <v>2</v>
      </c>
      <c r="BK1009">
        <f>'Raw Data'!AY1009</f>
        <v>0</v>
      </c>
      <c r="BL1009">
        <f>'Raw Data'!AZ1009</f>
        <v>45</v>
      </c>
      <c r="BM1009">
        <f>'Raw Data'!BA1009</f>
        <v>26.9</v>
      </c>
      <c r="BN1009">
        <f>'Raw Data'!BB1009</f>
        <v>26.69</v>
      </c>
      <c r="BO1009">
        <f>'Raw Data'!BC1009</f>
        <v>2565</v>
      </c>
      <c r="BP1009">
        <f>'Raw Data'!BD1009</f>
        <v>2549.1999999999998</v>
      </c>
      <c r="BQ1009">
        <f>'Raw Data'!BE1009</f>
        <v>2544.9</v>
      </c>
      <c r="BR1009">
        <f>'Raw Data'!BF1009</f>
        <v>45</v>
      </c>
      <c r="BS1009">
        <f>'Raw Data'!BG1009</f>
        <v>26.4</v>
      </c>
      <c r="BT1009">
        <f>'Raw Data'!BH1009</f>
        <v>18.600000000000001</v>
      </c>
      <c r="BU1009">
        <f>'Raw Data'!BI1009</f>
        <v>44140</v>
      </c>
      <c r="BV1009" t="str">
        <f>'Raw Data'!BJ1009</f>
        <v>ASV_5+</v>
      </c>
      <c r="BW1009">
        <f>'Raw Data'!BK1009</f>
        <v>1.078E-3</v>
      </c>
      <c r="BX1009">
        <f>'Raw Data'!BL1009</f>
        <v>38278</v>
      </c>
      <c r="BY1009">
        <f>'Raw Data'!BM1009</f>
        <v>39100</v>
      </c>
      <c r="BZ1009" t="str">
        <f>'Raw Data'!BN1009</f>
        <v>2131000200I</v>
      </c>
      <c r="CA1009" t="str">
        <f>'Raw Data'!BO1009</f>
        <v>MURRAY</v>
      </c>
      <c r="CB1009">
        <f>'Raw Data'!BP1009</f>
        <v>1</v>
      </c>
      <c r="CC1009">
        <f>'Raw Data'!BQ1009</f>
        <v>200</v>
      </c>
      <c r="CD1009">
        <f>'Raw Data'!BR1009</f>
        <v>6</v>
      </c>
      <c r="CE1009">
        <f>'Raw Data'!BS1009</f>
        <v>1</v>
      </c>
      <c r="CF1009">
        <f>'Raw Data'!BT1009</f>
        <v>6</v>
      </c>
      <c r="CG1009">
        <f>'Raw Data'!BU1009</f>
        <v>1</v>
      </c>
      <c r="CH1009">
        <f>'Raw Data'!BV1009</f>
        <v>1</v>
      </c>
      <c r="CI1009">
        <f>'Raw Data'!BW1009</f>
        <v>2</v>
      </c>
      <c r="CJ1009">
        <f>'Raw Data'!BX1009</f>
        <v>0</v>
      </c>
      <c r="CK1009">
        <f>'Raw Data'!BY1009</f>
        <v>4</v>
      </c>
      <c r="CL1009" t="str">
        <f>'Raw Data'!BZ1009</f>
        <v>N</v>
      </c>
      <c r="CM1009">
        <f t="shared" si="221"/>
        <v>0</v>
      </c>
      <c r="CN1009">
        <f>'Raw Data'!CA1009</f>
        <v>213</v>
      </c>
      <c r="CO1009">
        <f>'Raw Data'!CB1009</f>
        <v>2</v>
      </c>
      <c r="CP1009">
        <f>'Raw Data'!CC1009</f>
        <v>0</v>
      </c>
      <c r="CQ1009" t="str">
        <f>'Raw Data'!CD1009</f>
        <v>Not Urban</v>
      </c>
      <c r="CR1009" t="str">
        <f>'Raw Data'!CE1009</f>
        <v>Not Urban</v>
      </c>
      <c r="CS1009">
        <f>'Raw Data'!CF1009</f>
        <v>0</v>
      </c>
      <c r="CT1009">
        <f>'Raw Data'!CG1009</f>
        <v>45</v>
      </c>
      <c r="CU1009">
        <f>'Raw Data'!CH1009</f>
        <v>630</v>
      </c>
      <c r="CV1009" t="str">
        <f>'Raw Data'!CI1009</f>
        <v xml:space="preserve"> </v>
      </c>
      <c r="CW1009">
        <f>'Raw Data'!CJ1009</f>
        <v>0</v>
      </c>
      <c r="CX1009">
        <f>'Raw Data'!CK1009</f>
        <v>4.5459360000000002</v>
      </c>
      <c r="CY1009">
        <f>'Raw Data'!CL1009</f>
        <v>14</v>
      </c>
      <c r="CZ1009" t="str">
        <f>'Raw Data'!CM1009</f>
        <v>State Mainline</v>
      </c>
      <c r="DA1009">
        <f>'Raw Data'!CN1009</f>
        <v>630</v>
      </c>
      <c r="DB1009">
        <f>'Raw Data'!CO1009</f>
        <v>413370</v>
      </c>
      <c r="DC1009">
        <f>'Raw Data'!CP1009</f>
        <v>23</v>
      </c>
      <c r="DD1009">
        <f>'Raw Data'!CQ1009</f>
        <v>27.545999999999999</v>
      </c>
      <c r="DE1009">
        <f>'Raw Data'!CR1009</f>
        <v>413370</v>
      </c>
      <c r="DF1009">
        <f>'Raw Data'!CS1009</f>
        <v>0</v>
      </c>
      <c r="DG1009">
        <f>'Raw Data'!CT1009</f>
        <v>24002.542229999999</v>
      </c>
      <c r="DH1009">
        <f>'Raw Data'!CU1009</f>
        <v>100</v>
      </c>
      <c r="DI1009">
        <f>'Raw Data'!CV1009</f>
        <v>38091</v>
      </c>
      <c r="DJ1009">
        <f>'Raw Data'!CW1009</f>
        <v>0.146428</v>
      </c>
      <c r="DK1009">
        <f>'Raw Data'!CX1009</f>
        <v>0</v>
      </c>
      <c r="DL1009">
        <f>'Raw Data'!CY1009</f>
        <v>1.078E-3</v>
      </c>
      <c r="DM1009">
        <f>'Raw Data'!CZ1009</f>
        <v>286</v>
      </c>
      <c r="DN1009" t="str">
        <f>'Raw Data'!DA1009</f>
        <v>213-0141</v>
      </c>
      <c r="DO1009" t="str">
        <f>'Raw Data'!DB1009</f>
        <v>4R : Rural Minor Arterial</v>
      </c>
      <c r="DP1009" t="str">
        <f>'Raw Data'!DC1009</f>
        <v>34.744685, -84.720110</v>
      </c>
      <c r="DQ1009">
        <f>'Raw Data'!DD1009</f>
        <v>-84.720110000000005</v>
      </c>
      <c r="DR1009">
        <f>'Raw Data'!DE1009</f>
        <v>34.744684999999997</v>
      </c>
      <c r="DS1009">
        <f>'Raw Data'!DF1009</f>
        <v>34.744684999999997</v>
      </c>
      <c r="DT1009">
        <f>'Raw Data'!DG1009</f>
        <v>-84.720110000000005</v>
      </c>
      <c r="DU1009">
        <f>'Raw Data'!DH1009</f>
        <v>3.1858999999999998E-2</v>
      </c>
      <c r="DV1009">
        <f>'Raw Data'!DI1009</f>
        <v>1.078E-3</v>
      </c>
      <c r="DW1009">
        <f>'Raw Data'!DJ1009</f>
        <v>180</v>
      </c>
      <c r="DX1009" s="11">
        <f t="shared" si="222"/>
        <v>493.33333333333331</v>
      </c>
      <c r="DY1009" s="5">
        <f t="shared" si="223"/>
        <v>517.5</v>
      </c>
      <c r="DZ1009" s="5">
        <f t="shared" si="216"/>
        <v>-24.166666666666686</v>
      </c>
      <c r="EA1009" s="5">
        <f t="shared" si="217"/>
        <v>-4.6698872785829341E-2</v>
      </c>
      <c r="EB1009" s="5">
        <f t="shared" si="218"/>
        <v>505.41666666666663</v>
      </c>
      <c r="EC1009">
        <f>'Raw Data'!DK1009</f>
        <v>590</v>
      </c>
      <c r="ED1009">
        <f>'Raw Data'!DL1009</f>
        <v>4.7</v>
      </c>
      <c r="EE1009">
        <f>'Raw Data'!DM1009</f>
        <v>450</v>
      </c>
      <c r="EF1009">
        <f>'Raw Data'!DN1009</f>
        <v>4.9000000000000004</v>
      </c>
      <c r="EG1009">
        <f>'Raw Data'!DO1009</f>
        <v>440</v>
      </c>
      <c r="EH1009">
        <f>'Raw Data'!DP1009</f>
        <v>5</v>
      </c>
      <c r="EI1009">
        <f>'Raw Data'!DQ1009</f>
        <v>650</v>
      </c>
      <c r="EJ1009">
        <f>'Raw Data'!DR1009</f>
        <v>0</v>
      </c>
      <c r="EK1009">
        <f>'Raw Data'!DS1009</f>
        <v>630</v>
      </c>
      <c r="EL1009">
        <f>'Raw Data'!DT1009</f>
        <v>15.7</v>
      </c>
      <c r="EM1009">
        <f>'Raw Data'!DU1009</f>
        <v>550</v>
      </c>
      <c r="EN1009">
        <f>'Raw Data'!DV1009</f>
        <v>15.8</v>
      </c>
      <c r="EO1009">
        <f>'Raw Data'!DW1009</f>
        <v>520</v>
      </c>
      <c r="EP1009">
        <f>'Raw Data'!DX1009</f>
        <v>15.8</v>
      </c>
      <c r="EQ1009">
        <f>'Raw Data'!DY1009</f>
        <v>370</v>
      </c>
      <c r="ER1009">
        <f>'Raw Data'!DZ1009</f>
        <v>15.9</v>
      </c>
      <c r="ES1009">
        <f>'Raw Data'!EA1009</f>
        <v>370</v>
      </c>
      <c r="ET1009">
        <f>'Raw Data'!EB1009</f>
        <v>0</v>
      </c>
      <c r="EU1009">
        <f>'Raw Data'!EC1009</f>
        <v>620</v>
      </c>
      <c r="EV1009">
        <f>'Raw Data'!ED1009</f>
        <v>0</v>
      </c>
      <c r="EW1009">
        <f>'Raw Data'!EE1009</f>
        <v>0</v>
      </c>
    </row>
    <row r="1010" spans="1:153" x14ac:dyDescent="0.3">
      <c r="A1010">
        <f>'Raw Data'!A1010</f>
        <v>1008</v>
      </c>
      <c r="B1010" t="str">
        <f>'Raw Data'!B1010</f>
        <v>Point</v>
      </c>
      <c r="C1010">
        <f>'Raw Data'!C1010</f>
        <v>710</v>
      </c>
      <c r="D1010">
        <f>'Raw Data'!D1010</f>
        <v>499</v>
      </c>
      <c r="E1010" t="str">
        <f>'Raw Data'!E1010</f>
        <v>Point</v>
      </c>
      <c r="F1010">
        <f>'Raw Data'!F1010</f>
        <v>7292875</v>
      </c>
      <c r="G1010" t="str">
        <f>'Raw Data'!G1010</f>
        <v>Gsp Post 00</v>
      </c>
      <c r="H1010" s="3">
        <f>'Raw Data'!H1010</f>
        <v>43668</v>
      </c>
      <c r="L1010">
        <f t="shared" si="210"/>
        <v>0</v>
      </c>
      <c r="M1010" s="5">
        <f t="shared" si="211"/>
        <v>43668</v>
      </c>
      <c r="N1010" s="5">
        <f t="shared" si="219"/>
        <v>2019</v>
      </c>
      <c r="O1010" s="5" t="str" cm="1">
        <f t="array" ref="O1010">_xlfn.IFS(N1010&lt;=2016,"before treatment",N1010=2017,"unknown",N1010&gt;2017,"after treatment")</f>
        <v>after treatment</v>
      </c>
      <c r="P1010" s="5">
        <f t="shared" si="212"/>
        <v>0</v>
      </c>
      <c r="Q1010" s="5">
        <f t="shared" si="213"/>
        <v>1</v>
      </c>
      <c r="R1010" t="str">
        <f>'Raw Data'!I1010</f>
        <v>Murray</v>
      </c>
      <c r="S1010" t="str">
        <f>'Raw Data'!J1010</f>
        <v>SR2</v>
      </c>
      <c r="T1010" t="str">
        <f>'Raw Data'!K1010</f>
        <v>Fort Mountain Park Rd</v>
      </c>
      <c r="U1010" t="str">
        <f>'Raw Data'!L1010</f>
        <v>(O) No Injury</v>
      </c>
      <c r="V1010">
        <f>'Raw Data'!M1010</f>
        <v>0</v>
      </c>
      <c r="W1010">
        <f>'Raw Data'!N1010</f>
        <v>0</v>
      </c>
      <c r="X1010">
        <f>'Raw Data'!O1010</f>
        <v>0</v>
      </c>
      <c r="Y1010" t="str">
        <f>'Raw Data'!P1010</f>
        <v>Not a Collision with Motor Vehicle</v>
      </c>
      <c r="Z1010" t="str">
        <f>'Raw Data'!Q1010</f>
        <v>Off Roadway</v>
      </c>
      <c r="AA1010" t="str">
        <f>'Raw Data'!R1010</f>
        <v>Guard Rail Face</v>
      </c>
      <c r="AB1010" t="str">
        <f>'Raw Data'!S1010</f>
        <v>Guard Rail Fence</v>
      </c>
      <c r="AC1010" t="str">
        <f>'Raw Data'!T1010</f>
        <v>Driver Lost Control</v>
      </c>
      <c r="AD1010">
        <f>'Raw Data'!U1010</f>
        <v>1</v>
      </c>
      <c r="AE1010" s="5" t="str">
        <f t="shared" si="220"/>
        <v>Yes</v>
      </c>
      <c r="AF1010" t="str">
        <f>'Raw Data'!V1010</f>
        <v>Negotiating a Curve</v>
      </c>
      <c r="AG1010" s="5">
        <f t="shared" si="214"/>
        <v>0</v>
      </c>
      <c r="AH1010" t="str">
        <f>'Raw Data'!W1010</f>
        <v>South</v>
      </c>
      <c r="AI1010" t="str">
        <f>'Raw Data'!X1010</f>
        <v>Dark-Not Lighted</v>
      </c>
      <c r="AJ1010" t="str">
        <f>'Raw Data'!Y1010</f>
        <v>Dry</v>
      </c>
      <c r="AK1010">
        <f>'Raw Data'!Z1010</f>
        <v>38</v>
      </c>
      <c r="AL1010" t="str">
        <f>'Raw Data'!AA1010</f>
        <v>Lap and Shoulder Belt Used</v>
      </c>
      <c r="AM1010" s="5">
        <f t="shared" si="215"/>
        <v>0</v>
      </c>
      <c r="AN1010" t="str">
        <f>'Raw Data'!AB1010</f>
        <v>Pickup Truck</v>
      </c>
      <c r="AO1010" t="str">
        <f>'Raw Data'!AC1010</f>
        <v>2131000200I</v>
      </c>
      <c r="AP1010">
        <f>'Raw Data'!AD1010</f>
        <v>14.138999999999999</v>
      </c>
      <c r="AQ1010">
        <f>'Raw Data'!AE1010</f>
        <v>34.754396</v>
      </c>
      <c r="AR1010">
        <f>'Raw Data'!AF1010</f>
        <v>-84.689255000000003</v>
      </c>
      <c r="AS1010">
        <f>'Raw Data'!AG1010</f>
        <v>180</v>
      </c>
      <c r="AT1010">
        <f>'Raw Data'!AH1010</f>
        <v>75</v>
      </c>
      <c r="AU1010">
        <f>'Raw Data'!AI1010</f>
        <v>212</v>
      </c>
      <c r="AV1010" t="str">
        <f>'Raw Data'!AJ1010</f>
        <v>D6_0002_00_I</v>
      </c>
      <c r="AW1010">
        <f>'Raw Data'!AK1010</f>
        <v>57</v>
      </c>
      <c r="AX1010">
        <f>'Raw Data'!AL1010</f>
        <v>62</v>
      </c>
      <c r="AY1010" t="str">
        <f>'Raw Data'!AM1010</f>
        <v>split</v>
      </c>
      <c r="AZ1010">
        <f>'Raw Data'!AN1010</f>
        <v>171</v>
      </c>
      <c r="BA1010">
        <f>'Raw Data'!AO1010</f>
        <v>120.7</v>
      </c>
      <c r="BB1010">
        <f>'Raw Data'!AP1010</f>
        <v>360.4</v>
      </c>
      <c r="BC1010">
        <f>'Raw Data'!AQ1010</f>
        <v>-84.689717000000002</v>
      </c>
      <c r="BD1010">
        <f>'Raw Data'!AR1010</f>
        <v>34.754244999999997</v>
      </c>
      <c r="BE1010">
        <f>'Raw Data'!AS1010</f>
        <v>-84.689143999999999</v>
      </c>
      <c r="BF1010">
        <f>'Raw Data'!AT1010</f>
        <v>34.754930000000002</v>
      </c>
      <c r="BG1010" t="str">
        <f>'Raw Data'!AU1010</f>
        <v>2131000200I</v>
      </c>
      <c r="BH1010">
        <f>'Raw Data'!AV1010</f>
        <v>1</v>
      </c>
      <c r="BI1010">
        <f>'Raw Data'!AW1010</f>
        <v>213</v>
      </c>
      <c r="BJ1010">
        <f>'Raw Data'!AX1010</f>
        <v>2</v>
      </c>
      <c r="BK1010">
        <f>'Raw Data'!AY1010</f>
        <v>0</v>
      </c>
      <c r="BL1010">
        <f>'Raw Data'!AZ1010</f>
        <v>45</v>
      </c>
      <c r="BM1010">
        <f>'Raw Data'!BA1010</f>
        <v>26.9</v>
      </c>
      <c r="BN1010">
        <f>'Raw Data'!BB1010</f>
        <v>26.69</v>
      </c>
      <c r="BO1010">
        <f>'Raw Data'!BC1010</f>
        <v>2565</v>
      </c>
      <c r="BP1010">
        <f>'Raw Data'!BD1010</f>
        <v>2549.1999999999998</v>
      </c>
      <c r="BQ1010">
        <f>'Raw Data'!BE1010</f>
        <v>2544.9</v>
      </c>
      <c r="BR1010">
        <f>'Raw Data'!BF1010</f>
        <v>45</v>
      </c>
      <c r="BS1010">
        <f>'Raw Data'!BG1010</f>
        <v>26.4</v>
      </c>
      <c r="BT1010">
        <f>'Raw Data'!BH1010</f>
        <v>18.600000000000001</v>
      </c>
      <c r="BU1010">
        <f>'Raw Data'!BI1010</f>
        <v>44140</v>
      </c>
      <c r="BV1010" t="str">
        <f>'Raw Data'!BJ1010</f>
        <v>ASV_5+</v>
      </c>
      <c r="BW1010">
        <f>'Raw Data'!BK1010</f>
        <v>1.078E-3</v>
      </c>
      <c r="BX1010">
        <f>'Raw Data'!BL1010</f>
        <v>38278</v>
      </c>
      <c r="BY1010">
        <f>'Raw Data'!BM1010</f>
        <v>39100</v>
      </c>
      <c r="BZ1010" t="str">
        <f>'Raw Data'!BN1010</f>
        <v>2131000200I</v>
      </c>
      <c r="CA1010" t="str">
        <f>'Raw Data'!BO1010</f>
        <v>MURRAY</v>
      </c>
      <c r="CB1010">
        <f>'Raw Data'!BP1010</f>
        <v>1</v>
      </c>
      <c r="CC1010">
        <f>'Raw Data'!BQ1010</f>
        <v>200</v>
      </c>
      <c r="CD1010">
        <f>'Raw Data'!BR1010</f>
        <v>6</v>
      </c>
      <c r="CE1010">
        <f>'Raw Data'!BS1010</f>
        <v>1</v>
      </c>
      <c r="CF1010">
        <f>'Raw Data'!BT1010</f>
        <v>6</v>
      </c>
      <c r="CG1010">
        <f>'Raw Data'!BU1010</f>
        <v>1</v>
      </c>
      <c r="CH1010">
        <f>'Raw Data'!BV1010</f>
        <v>1</v>
      </c>
      <c r="CI1010">
        <f>'Raw Data'!BW1010</f>
        <v>2</v>
      </c>
      <c r="CJ1010">
        <f>'Raw Data'!BX1010</f>
        <v>0</v>
      </c>
      <c r="CK1010">
        <f>'Raw Data'!BY1010</f>
        <v>4</v>
      </c>
      <c r="CL1010" t="str">
        <f>'Raw Data'!BZ1010</f>
        <v>N</v>
      </c>
      <c r="CM1010">
        <f t="shared" si="221"/>
        <v>0</v>
      </c>
      <c r="CN1010">
        <f>'Raw Data'!CA1010</f>
        <v>213</v>
      </c>
      <c r="CO1010">
        <f>'Raw Data'!CB1010</f>
        <v>2</v>
      </c>
      <c r="CP1010">
        <f>'Raw Data'!CC1010</f>
        <v>0</v>
      </c>
      <c r="CQ1010" t="str">
        <f>'Raw Data'!CD1010</f>
        <v>Not Urban</v>
      </c>
      <c r="CR1010" t="str">
        <f>'Raw Data'!CE1010</f>
        <v>Not Urban</v>
      </c>
      <c r="CS1010">
        <f>'Raw Data'!CF1010</f>
        <v>0</v>
      </c>
      <c r="CT1010">
        <f>'Raw Data'!CG1010</f>
        <v>45</v>
      </c>
      <c r="CU1010">
        <f>'Raw Data'!CH1010</f>
        <v>630</v>
      </c>
      <c r="CV1010" t="str">
        <f>'Raw Data'!CI1010</f>
        <v xml:space="preserve"> </v>
      </c>
      <c r="CW1010">
        <f>'Raw Data'!CJ1010</f>
        <v>0</v>
      </c>
      <c r="CX1010">
        <f>'Raw Data'!CK1010</f>
        <v>4.5459360000000002</v>
      </c>
      <c r="CY1010">
        <f>'Raw Data'!CL1010</f>
        <v>14</v>
      </c>
      <c r="CZ1010" t="str">
        <f>'Raw Data'!CM1010</f>
        <v>State Mainline</v>
      </c>
      <c r="DA1010">
        <f>'Raw Data'!CN1010</f>
        <v>630</v>
      </c>
      <c r="DB1010">
        <f>'Raw Data'!CO1010</f>
        <v>413370</v>
      </c>
      <c r="DC1010">
        <f>'Raw Data'!CP1010</f>
        <v>23</v>
      </c>
      <c r="DD1010">
        <f>'Raw Data'!CQ1010</f>
        <v>27.545999999999999</v>
      </c>
      <c r="DE1010">
        <f>'Raw Data'!CR1010</f>
        <v>413370</v>
      </c>
      <c r="DF1010">
        <f>'Raw Data'!CS1010</f>
        <v>0</v>
      </c>
      <c r="DG1010">
        <f>'Raw Data'!CT1010</f>
        <v>24002.542229999999</v>
      </c>
      <c r="DH1010">
        <f>'Raw Data'!CU1010</f>
        <v>100</v>
      </c>
      <c r="DI1010">
        <f>'Raw Data'!CV1010</f>
        <v>38091</v>
      </c>
      <c r="DJ1010">
        <f>'Raw Data'!CW1010</f>
        <v>0.146428</v>
      </c>
      <c r="DK1010">
        <f>'Raw Data'!CX1010</f>
        <v>0</v>
      </c>
      <c r="DL1010">
        <f>'Raw Data'!CY1010</f>
        <v>1.078E-3</v>
      </c>
      <c r="DM1010">
        <f>'Raw Data'!CZ1010</f>
        <v>286</v>
      </c>
      <c r="DN1010" t="str">
        <f>'Raw Data'!DA1010</f>
        <v>213-0141</v>
      </c>
      <c r="DO1010" t="str">
        <f>'Raw Data'!DB1010</f>
        <v>4R : Rural Minor Arterial</v>
      </c>
      <c r="DP1010" t="str">
        <f>'Raw Data'!DC1010</f>
        <v>34.744685, -84.720110</v>
      </c>
      <c r="DQ1010">
        <f>'Raw Data'!DD1010</f>
        <v>-84.720110000000005</v>
      </c>
      <c r="DR1010">
        <f>'Raw Data'!DE1010</f>
        <v>34.744684999999997</v>
      </c>
      <c r="DS1010">
        <f>'Raw Data'!DF1010</f>
        <v>34.744684999999997</v>
      </c>
      <c r="DT1010">
        <f>'Raw Data'!DG1010</f>
        <v>-84.720110000000005</v>
      </c>
      <c r="DU1010">
        <f>'Raw Data'!DH1010</f>
        <v>3.1858999999999998E-2</v>
      </c>
      <c r="DV1010">
        <f>'Raw Data'!DI1010</f>
        <v>1.078E-3</v>
      </c>
      <c r="DW1010">
        <f>'Raw Data'!DJ1010</f>
        <v>180</v>
      </c>
      <c r="DX1010" s="11">
        <f t="shared" si="222"/>
        <v>493.33333333333331</v>
      </c>
      <c r="DY1010" s="5">
        <f t="shared" si="223"/>
        <v>517.5</v>
      </c>
      <c r="DZ1010" s="5">
        <f t="shared" si="216"/>
        <v>-24.166666666666686</v>
      </c>
      <c r="EA1010" s="5">
        <f t="shared" si="217"/>
        <v>-4.6698872785829341E-2</v>
      </c>
      <c r="EB1010" s="5">
        <f t="shared" si="218"/>
        <v>505.41666666666663</v>
      </c>
      <c r="EC1010">
        <f>'Raw Data'!DK1010</f>
        <v>590</v>
      </c>
      <c r="ED1010">
        <f>'Raw Data'!DL1010</f>
        <v>4.7</v>
      </c>
      <c r="EE1010">
        <f>'Raw Data'!DM1010</f>
        <v>450</v>
      </c>
      <c r="EF1010">
        <f>'Raw Data'!DN1010</f>
        <v>4.9000000000000004</v>
      </c>
      <c r="EG1010">
        <f>'Raw Data'!DO1010</f>
        <v>440</v>
      </c>
      <c r="EH1010">
        <f>'Raw Data'!DP1010</f>
        <v>5</v>
      </c>
      <c r="EI1010">
        <f>'Raw Data'!DQ1010</f>
        <v>650</v>
      </c>
      <c r="EJ1010">
        <f>'Raw Data'!DR1010</f>
        <v>0</v>
      </c>
      <c r="EK1010">
        <f>'Raw Data'!DS1010</f>
        <v>630</v>
      </c>
      <c r="EL1010">
        <f>'Raw Data'!DT1010</f>
        <v>15.7</v>
      </c>
      <c r="EM1010">
        <f>'Raw Data'!DU1010</f>
        <v>550</v>
      </c>
      <c r="EN1010">
        <f>'Raw Data'!DV1010</f>
        <v>15.8</v>
      </c>
      <c r="EO1010">
        <f>'Raw Data'!DW1010</f>
        <v>520</v>
      </c>
      <c r="EP1010">
        <f>'Raw Data'!DX1010</f>
        <v>15.8</v>
      </c>
      <c r="EQ1010">
        <f>'Raw Data'!DY1010</f>
        <v>370</v>
      </c>
      <c r="ER1010">
        <f>'Raw Data'!DZ1010</f>
        <v>15.9</v>
      </c>
      <c r="ES1010">
        <f>'Raw Data'!EA1010</f>
        <v>370</v>
      </c>
      <c r="ET1010">
        <f>'Raw Data'!EB1010</f>
        <v>0</v>
      </c>
      <c r="EU1010">
        <f>'Raw Data'!EC1010</f>
        <v>620</v>
      </c>
      <c r="EV1010">
        <f>'Raw Data'!ED1010</f>
        <v>0</v>
      </c>
      <c r="EW1010">
        <f>'Raw Data'!EE1010</f>
        <v>0</v>
      </c>
    </row>
    <row r="1011" spans="1:153" x14ac:dyDescent="0.3">
      <c r="A1011">
        <f>'Raw Data'!A1011</f>
        <v>1009</v>
      </c>
      <c r="B1011" t="str">
        <f>'Raw Data'!B1011</f>
        <v>Point</v>
      </c>
      <c r="C1011">
        <f>'Raw Data'!C1011</f>
        <v>283</v>
      </c>
      <c r="D1011">
        <f>'Raw Data'!D1011</f>
        <v>644</v>
      </c>
      <c r="E1011" t="str">
        <f>'Raw Data'!E1011</f>
        <v>Point</v>
      </c>
      <c r="F1011">
        <f>'Raw Data'!F1011</f>
        <v>5749704</v>
      </c>
      <c r="G1011" t="str">
        <f>'Raw Data'!G1011</f>
        <v>Murray Co Sheriff's Office</v>
      </c>
      <c r="H1011" s="3">
        <f>'Raw Data'!H1011</f>
        <v>42428</v>
      </c>
      <c r="L1011">
        <f t="shared" si="210"/>
        <v>0</v>
      </c>
      <c r="M1011" s="5">
        <f t="shared" si="211"/>
        <v>42428</v>
      </c>
      <c r="N1011" s="5">
        <f t="shared" si="219"/>
        <v>2016</v>
      </c>
      <c r="O1011" s="5" t="str" cm="1">
        <f t="array" ref="O1011">_xlfn.IFS(N1011&lt;=2016,"before treatment",N1011=2017,"unknown",N1011&gt;2017,"after treatment")</f>
        <v>before treatment</v>
      </c>
      <c r="P1011" s="5">
        <f t="shared" si="212"/>
        <v>1</v>
      </c>
      <c r="Q1011" s="5">
        <f t="shared" si="213"/>
        <v>0</v>
      </c>
      <c r="R1011" t="str">
        <f>'Raw Data'!I1011</f>
        <v>Murray</v>
      </c>
      <c r="S1011" t="str">
        <f>'Raw Data'!J1011</f>
        <v>SR2</v>
      </c>
      <c r="T1011" t="str">
        <f>'Raw Data'!K1011</f>
        <v>Fort Mt Park Rd</v>
      </c>
      <c r="U1011" t="str">
        <f>'Raw Data'!L1011</f>
        <v>(O) No Injury</v>
      </c>
      <c r="V1011">
        <f>'Raw Data'!M1011</f>
        <v>0</v>
      </c>
      <c r="W1011">
        <f>'Raw Data'!N1011</f>
        <v>0</v>
      </c>
      <c r="X1011">
        <f>'Raw Data'!O1011</f>
        <v>0</v>
      </c>
      <c r="Y1011" t="str">
        <f>'Raw Data'!P1011</f>
        <v>Not a Collision with Motor Vehicle</v>
      </c>
      <c r="Z1011" t="str">
        <f>'Raw Data'!Q1011</f>
        <v>On Shoulder</v>
      </c>
      <c r="AA1011" t="str">
        <f>'Raw Data'!R1011</f>
        <v>Other Non-Collision</v>
      </c>
      <c r="AB1011" t="str">
        <f>'Raw Data'!S1011</f>
        <v>Other Non-Collision</v>
      </c>
      <c r="AC1011" t="str">
        <f>'Raw Data'!T1011</f>
        <v>Inattentive or Other Distraction (Distracted)</v>
      </c>
      <c r="AD1011">
        <f>'Raw Data'!U1011</f>
        <v>1</v>
      </c>
      <c r="AE1011" s="5" t="str">
        <f t="shared" si="220"/>
        <v>Yes</v>
      </c>
      <c r="AF1011" t="str">
        <f>'Raw Data'!V1011</f>
        <v>Negotiating a Curve</v>
      </c>
      <c r="AG1011" s="5">
        <f t="shared" si="214"/>
        <v>0</v>
      </c>
      <c r="AH1011" t="str">
        <f>'Raw Data'!W1011</f>
        <v>West</v>
      </c>
      <c r="AI1011" t="str">
        <f>'Raw Data'!X1011</f>
        <v>Daylight</v>
      </c>
      <c r="AJ1011" t="str">
        <f>'Raw Data'!Y1011</f>
        <v>Dry</v>
      </c>
      <c r="AK1011">
        <f>'Raw Data'!Z1011</f>
        <v>61</v>
      </c>
      <c r="AL1011" t="str">
        <f>'Raw Data'!AA1011</f>
        <v>Motorcycle Helmet</v>
      </c>
      <c r="AM1011" s="5">
        <f t="shared" si="215"/>
        <v>1</v>
      </c>
      <c r="AN1011" t="str">
        <f>'Raw Data'!AB1011</f>
        <v>Motorcycle</v>
      </c>
      <c r="AO1011" t="str">
        <f>'Raw Data'!AC1011</f>
        <v>2131000200I</v>
      </c>
      <c r="AP1011">
        <f>'Raw Data'!AD1011</f>
        <v>27.231000000000002</v>
      </c>
      <c r="AQ1011">
        <f>'Raw Data'!AE1011</f>
        <v>34.755380000000002</v>
      </c>
      <c r="AR1011">
        <f>'Raw Data'!AF1011</f>
        <v>-84.689413999999999</v>
      </c>
      <c r="AS1011">
        <f>'Raw Data'!AG1011</f>
        <v>181</v>
      </c>
      <c r="AT1011">
        <f>'Raw Data'!AH1011</f>
        <v>76</v>
      </c>
      <c r="AU1011">
        <f>'Raw Data'!AI1011</f>
        <v>213</v>
      </c>
      <c r="AV1011" t="str">
        <f>'Raw Data'!AJ1011</f>
        <v>D6_0002_00_I</v>
      </c>
      <c r="AW1011">
        <f>'Raw Data'!AK1011</f>
        <v>57</v>
      </c>
      <c r="AX1011">
        <f>'Raw Data'!AL1011</f>
        <v>63</v>
      </c>
      <c r="AY1011" t="str">
        <f>'Raw Data'!AM1011</f>
        <v>split</v>
      </c>
      <c r="AZ1011">
        <f>'Raw Data'!AN1011</f>
        <v>410.7</v>
      </c>
      <c r="BA1011">
        <f>'Raw Data'!AO1011</f>
        <v>46.1</v>
      </c>
      <c r="BB1011">
        <f>'Raw Data'!AP1011</f>
        <v>329.9</v>
      </c>
      <c r="BC1011">
        <f>'Raw Data'!AQ1011</f>
        <v>-84.689143999999999</v>
      </c>
      <c r="BD1011">
        <f>'Raw Data'!AR1011</f>
        <v>34.754930000000002</v>
      </c>
      <c r="BE1011">
        <f>'Raw Data'!AS1011</f>
        <v>-84.689774</v>
      </c>
      <c r="BF1011">
        <f>'Raw Data'!AT1011</f>
        <v>34.755645000000001</v>
      </c>
      <c r="BG1011" t="str">
        <f>'Raw Data'!AU1011</f>
        <v>2131000200I</v>
      </c>
      <c r="BH1011">
        <f>'Raw Data'!AV1011</f>
        <v>1</v>
      </c>
      <c r="BI1011">
        <f>'Raw Data'!AW1011</f>
        <v>213</v>
      </c>
      <c r="BJ1011">
        <f>'Raw Data'!AX1011</f>
        <v>2</v>
      </c>
      <c r="BK1011">
        <f>'Raw Data'!AY1011</f>
        <v>0</v>
      </c>
      <c r="BL1011">
        <f>'Raw Data'!AZ1011</f>
        <v>45</v>
      </c>
      <c r="BM1011">
        <f>'Raw Data'!BA1011</f>
        <v>14.59</v>
      </c>
      <c r="BN1011">
        <f>'Raw Data'!BB1011</f>
        <v>14.55</v>
      </c>
      <c r="BO1011">
        <f>'Raw Data'!BC1011</f>
        <v>2592.8000000000002</v>
      </c>
      <c r="BP1011">
        <f>'Raw Data'!BD1011</f>
        <v>2578.1</v>
      </c>
      <c r="BQ1011">
        <f>'Raw Data'!BE1011</f>
        <v>2566.3000000000002</v>
      </c>
      <c r="BR1011">
        <f>'Raw Data'!BF1011</f>
        <v>45</v>
      </c>
      <c r="BS1011">
        <f>'Raw Data'!BG1011</f>
        <v>44</v>
      </c>
      <c r="BT1011">
        <f>'Raw Data'!BH1011</f>
        <v>1</v>
      </c>
      <c r="BU1011">
        <f>'Raw Data'!BI1011</f>
        <v>44140</v>
      </c>
      <c r="BV1011" t="str">
        <f>'Raw Data'!BJ1011</f>
        <v>NONE</v>
      </c>
      <c r="BW1011">
        <f>'Raw Data'!BK1011</f>
        <v>9.7900000000000005E-4</v>
      </c>
      <c r="BX1011">
        <f>'Raw Data'!BL1011</f>
        <v>38278</v>
      </c>
      <c r="BY1011">
        <f>'Raw Data'!BM1011</f>
        <v>39100</v>
      </c>
      <c r="BZ1011" t="str">
        <f>'Raw Data'!BN1011</f>
        <v>2131000200I</v>
      </c>
      <c r="CA1011" t="str">
        <f>'Raw Data'!BO1011</f>
        <v>MURRAY</v>
      </c>
      <c r="CB1011">
        <f>'Raw Data'!BP1011</f>
        <v>1</v>
      </c>
      <c r="CC1011">
        <f>'Raw Data'!BQ1011</f>
        <v>200</v>
      </c>
      <c r="CD1011">
        <f>'Raw Data'!BR1011</f>
        <v>6</v>
      </c>
      <c r="CE1011">
        <f>'Raw Data'!BS1011</f>
        <v>1</v>
      </c>
      <c r="CF1011">
        <f>'Raw Data'!BT1011</f>
        <v>6</v>
      </c>
      <c r="CG1011">
        <f>'Raw Data'!BU1011</f>
        <v>1</v>
      </c>
      <c r="CH1011">
        <f>'Raw Data'!BV1011</f>
        <v>1</v>
      </c>
      <c r="CI1011">
        <f>'Raw Data'!BW1011</f>
        <v>2</v>
      </c>
      <c r="CJ1011">
        <f>'Raw Data'!BX1011</f>
        <v>0</v>
      </c>
      <c r="CK1011">
        <f>'Raw Data'!BY1011</f>
        <v>4</v>
      </c>
      <c r="CL1011" t="str">
        <f>'Raw Data'!BZ1011</f>
        <v>N</v>
      </c>
      <c r="CM1011">
        <f t="shared" si="221"/>
        <v>0</v>
      </c>
      <c r="CN1011">
        <f>'Raw Data'!CA1011</f>
        <v>213</v>
      </c>
      <c r="CO1011">
        <f>'Raw Data'!CB1011</f>
        <v>2</v>
      </c>
      <c r="CP1011">
        <f>'Raw Data'!CC1011</f>
        <v>0</v>
      </c>
      <c r="CQ1011" t="str">
        <f>'Raw Data'!CD1011</f>
        <v>Not Urban</v>
      </c>
      <c r="CR1011" t="str">
        <f>'Raw Data'!CE1011</f>
        <v>Not Urban</v>
      </c>
      <c r="CS1011">
        <f>'Raw Data'!CF1011</f>
        <v>0</v>
      </c>
      <c r="CT1011">
        <f>'Raw Data'!CG1011</f>
        <v>45</v>
      </c>
      <c r="CU1011">
        <f>'Raw Data'!CH1011</f>
        <v>630</v>
      </c>
      <c r="CV1011" t="str">
        <f>'Raw Data'!CI1011</f>
        <v xml:space="preserve"> </v>
      </c>
      <c r="CW1011">
        <f>'Raw Data'!CJ1011</f>
        <v>0</v>
      </c>
      <c r="CX1011">
        <f>'Raw Data'!CK1011</f>
        <v>4.5459360000000002</v>
      </c>
      <c r="CY1011">
        <f>'Raw Data'!CL1011</f>
        <v>14</v>
      </c>
      <c r="CZ1011" t="str">
        <f>'Raw Data'!CM1011</f>
        <v>State Mainline</v>
      </c>
      <c r="DA1011">
        <f>'Raw Data'!CN1011</f>
        <v>630</v>
      </c>
      <c r="DB1011">
        <f>'Raw Data'!CO1011</f>
        <v>413370</v>
      </c>
      <c r="DC1011">
        <f>'Raw Data'!CP1011</f>
        <v>23</v>
      </c>
      <c r="DD1011">
        <f>'Raw Data'!CQ1011</f>
        <v>27.545999999999999</v>
      </c>
      <c r="DE1011">
        <f>'Raw Data'!CR1011</f>
        <v>413370</v>
      </c>
      <c r="DF1011">
        <f>'Raw Data'!CS1011</f>
        <v>0</v>
      </c>
      <c r="DG1011">
        <f>'Raw Data'!CT1011</f>
        <v>24002.542229999999</v>
      </c>
      <c r="DH1011">
        <f>'Raw Data'!CU1011</f>
        <v>100</v>
      </c>
      <c r="DI1011">
        <f>'Raw Data'!CV1011</f>
        <v>38091</v>
      </c>
      <c r="DJ1011">
        <f>'Raw Data'!CW1011</f>
        <v>0.146428</v>
      </c>
      <c r="DK1011">
        <f>'Raw Data'!CX1011</f>
        <v>0</v>
      </c>
      <c r="DL1011">
        <f>'Raw Data'!CY1011</f>
        <v>9.7900000000000005E-4</v>
      </c>
      <c r="DM1011">
        <f>'Raw Data'!CZ1011</f>
        <v>286</v>
      </c>
      <c r="DN1011" t="str">
        <f>'Raw Data'!DA1011</f>
        <v>213-0141</v>
      </c>
      <c r="DO1011" t="str">
        <f>'Raw Data'!DB1011</f>
        <v>4R : Rural Minor Arterial</v>
      </c>
      <c r="DP1011" t="str">
        <f>'Raw Data'!DC1011</f>
        <v>34.744685, -84.720110</v>
      </c>
      <c r="DQ1011">
        <f>'Raw Data'!DD1011</f>
        <v>-84.720110000000005</v>
      </c>
      <c r="DR1011">
        <f>'Raw Data'!DE1011</f>
        <v>34.744684999999997</v>
      </c>
      <c r="DS1011">
        <f>'Raw Data'!DF1011</f>
        <v>34.744684999999997</v>
      </c>
      <c r="DT1011">
        <f>'Raw Data'!DG1011</f>
        <v>-84.720110000000005</v>
      </c>
      <c r="DU1011">
        <f>'Raw Data'!DH1011</f>
        <v>3.2252999999999997E-2</v>
      </c>
      <c r="DV1011">
        <f>'Raw Data'!DI1011</f>
        <v>9.7900000000000005E-4</v>
      </c>
      <c r="DW1011">
        <f>'Raw Data'!DJ1011</f>
        <v>181</v>
      </c>
      <c r="DX1011" s="11">
        <f t="shared" si="222"/>
        <v>493.33333333333331</v>
      </c>
      <c r="DY1011" s="5">
        <f t="shared" si="223"/>
        <v>517.5</v>
      </c>
      <c r="DZ1011" s="5">
        <f t="shared" si="216"/>
        <v>-24.166666666666686</v>
      </c>
      <c r="EA1011" s="5">
        <f t="shared" si="217"/>
        <v>-4.6698872785829341E-2</v>
      </c>
      <c r="EB1011" s="5">
        <f t="shared" si="218"/>
        <v>505.41666666666663</v>
      </c>
      <c r="EC1011">
        <f>'Raw Data'!DK1011</f>
        <v>590</v>
      </c>
      <c r="ED1011">
        <f>'Raw Data'!DL1011</f>
        <v>4.7</v>
      </c>
      <c r="EE1011">
        <f>'Raw Data'!DM1011</f>
        <v>450</v>
      </c>
      <c r="EF1011">
        <f>'Raw Data'!DN1011</f>
        <v>4.9000000000000004</v>
      </c>
      <c r="EG1011">
        <f>'Raw Data'!DO1011</f>
        <v>440</v>
      </c>
      <c r="EH1011">
        <f>'Raw Data'!DP1011</f>
        <v>5</v>
      </c>
      <c r="EI1011">
        <f>'Raw Data'!DQ1011</f>
        <v>650</v>
      </c>
      <c r="EJ1011">
        <f>'Raw Data'!DR1011</f>
        <v>0</v>
      </c>
      <c r="EK1011">
        <f>'Raw Data'!DS1011</f>
        <v>630</v>
      </c>
      <c r="EL1011">
        <f>'Raw Data'!DT1011</f>
        <v>15.7</v>
      </c>
      <c r="EM1011">
        <f>'Raw Data'!DU1011</f>
        <v>550</v>
      </c>
      <c r="EN1011">
        <f>'Raw Data'!DV1011</f>
        <v>15.8</v>
      </c>
      <c r="EO1011">
        <f>'Raw Data'!DW1011</f>
        <v>520</v>
      </c>
      <c r="EP1011">
        <f>'Raw Data'!DX1011</f>
        <v>15.8</v>
      </c>
      <c r="EQ1011">
        <f>'Raw Data'!DY1011</f>
        <v>370</v>
      </c>
      <c r="ER1011">
        <f>'Raw Data'!DZ1011</f>
        <v>15.9</v>
      </c>
      <c r="ES1011">
        <f>'Raw Data'!EA1011</f>
        <v>370</v>
      </c>
      <c r="ET1011">
        <f>'Raw Data'!EB1011</f>
        <v>0</v>
      </c>
      <c r="EU1011">
        <f>'Raw Data'!EC1011</f>
        <v>620</v>
      </c>
      <c r="EV1011">
        <f>'Raw Data'!ED1011</f>
        <v>0</v>
      </c>
      <c r="EW1011">
        <f>'Raw Data'!EE1011</f>
        <v>0</v>
      </c>
    </row>
    <row r="1012" spans="1:153" x14ac:dyDescent="0.3">
      <c r="A1012">
        <f>'Raw Data'!A1012</f>
        <v>1010</v>
      </c>
      <c r="B1012" t="str">
        <f>'Raw Data'!B1012</f>
        <v>Point</v>
      </c>
      <c r="C1012">
        <f>'Raw Data'!C1012</f>
        <v>534</v>
      </c>
      <c r="D1012">
        <f>'Raw Data'!D1012</f>
        <v>700</v>
      </c>
      <c r="E1012" t="str">
        <f>'Raw Data'!E1012</f>
        <v>Point</v>
      </c>
      <c r="F1012">
        <f>'Raw Data'!F1012</f>
        <v>5337623</v>
      </c>
      <c r="G1012" t="str">
        <f>'Raw Data'!G1012</f>
        <v>Gsp Post 00</v>
      </c>
      <c r="H1012" s="3">
        <f>'Raw Data'!H1012</f>
        <v>42179</v>
      </c>
      <c r="L1012">
        <f t="shared" si="210"/>
        <v>0</v>
      </c>
      <c r="M1012" s="5">
        <f t="shared" si="211"/>
        <v>42179</v>
      </c>
      <c r="N1012" s="5">
        <f t="shared" si="219"/>
        <v>2015</v>
      </c>
      <c r="O1012" s="5" t="str" cm="1">
        <f t="array" ref="O1012">_xlfn.IFS(N1012&lt;=2016,"before treatment",N1012=2017,"unknown",N1012&gt;2017,"after treatment")</f>
        <v>before treatment</v>
      </c>
      <c r="P1012" s="5">
        <f t="shared" si="212"/>
        <v>1</v>
      </c>
      <c r="Q1012" s="5">
        <f t="shared" si="213"/>
        <v>0</v>
      </c>
      <c r="R1012" t="str">
        <f>'Raw Data'!I1012</f>
        <v>Murray</v>
      </c>
      <c r="S1012" t="str">
        <f>'Raw Data'!J1012</f>
        <v>SR2</v>
      </c>
      <c r="T1012" t="str">
        <f>'Raw Data'!K1012</f>
        <v>(none)</v>
      </c>
      <c r="U1012" t="str">
        <f>'Raw Data'!L1012</f>
        <v>(B) Suspected Minor/Visible Injury</v>
      </c>
      <c r="V1012">
        <f>'Raw Data'!M1012</f>
        <v>0</v>
      </c>
      <c r="W1012">
        <f>'Raw Data'!N1012</f>
        <v>0</v>
      </c>
      <c r="X1012">
        <f>'Raw Data'!O1012</f>
        <v>1</v>
      </c>
      <c r="Y1012" t="str">
        <f>'Raw Data'!P1012</f>
        <v>Not a Collision with Motor Vehicle</v>
      </c>
      <c r="Z1012" t="str">
        <f>'Raw Data'!Q1012</f>
        <v>On Roadway - Non-Intersection</v>
      </c>
      <c r="AA1012" t="str">
        <f>'Raw Data'!R1012</f>
        <v>Motor Vehicle in Motion</v>
      </c>
      <c r="AB1012" t="str">
        <f>'Raw Data'!S1012</f>
        <v>Motor Vehicle in Motion</v>
      </c>
      <c r="AC1012" t="str">
        <f>'Raw Data'!T1012</f>
        <v>Other</v>
      </c>
      <c r="AD1012">
        <f>'Raw Data'!U1012</f>
        <v>1</v>
      </c>
      <c r="AE1012" s="5" t="str">
        <f t="shared" si="220"/>
        <v>Yes</v>
      </c>
      <c r="AF1012" t="str">
        <f>'Raw Data'!V1012</f>
        <v>Stopped</v>
      </c>
      <c r="AG1012" s="5">
        <f t="shared" si="214"/>
        <v>0</v>
      </c>
      <c r="AH1012" t="str">
        <f>'Raw Data'!W1012</f>
        <v>West</v>
      </c>
      <c r="AI1012" t="str">
        <f>'Raw Data'!X1012</f>
        <v>Daylight</v>
      </c>
      <c r="AJ1012" t="str">
        <f>'Raw Data'!Y1012</f>
        <v>Dry</v>
      </c>
      <c r="AK1012">
        <f>'Raw Data'!Z1012</f>
        <v>63</v>
      </c>
      <c r="AL1012" t="str">
        <f>'Raw Data'!AA1012</f>
        <v>["None Used","None Used"]</v>
      </c>
      <c r="AM1012" s="5">
        <f t="shared" si="215"/>
        <v>0</v>
      </c>
      <c r="AN1012" t="str">
        <f>'Raw Data'!AB1012</f>
        <v>Pickup Truck</v>
      </c>
      <c r="AO1012" t="str">
        <f>'Raw Data'!AC1012</f>
        <v>2131000200I</v>
      </c>
      <c r="AP1012">
        <f>'Raw Data'!AD1012</f>
        <v>27.198</v>
      </c>
      <c r="AQ1012">
        <f>'Raw Data'!AE1012</f>
        <v>34.754953999999998</v>
      </c>
      <c r="AR1012">
        <f>'Raw Data'!AF1012</f>
        <v>-84.689155</v>
      </c>
      <c r="AS1012">
        <f>'Raw Data'!AG1012</f>
        <v>181</v>
      </c>
      <c r="AT1012">
        <f>'Raw Data'!AH1012</f>
        <v>76</v>
      </c>
      <c r="AU1012">
        <f>'Raw Data'!AI1012</f>
        <v>213</v>
      </c>
      <c r="AV1012" t="str">
        <f>'Raw Data'!AJ1012</f>
        <v>D6_0002_00_I</v>
      </c>
      <c r="AW1012">
        <f>'Raw Data'!AK1012</f>
        <v>57</v>
      </c>
      <c r="AX1012">
        <f>'Raw Data'!AL1012</f>
        <v>63</v>
      </c>
      <c r="AY1012" t="str">
        <f>'Raw Data'!AM1012</f>
        <v>split</v>
      </c>
      <c r="AZ1012">
        <f>'Raw Data'!AN1012</f>
        <v>410.7</v>
      </c>
      <c r="BA1012">
        <f>'Raw Data'!AO1012</f>
        <v>46.1</v>
      </c>
      <c r="BB1012">
        <f>'Raw Data'!AP1012</f>
        <v>329.9</v>
      </c>
      <c r="BC1012">
        <f>'Raw Data'!AQ1012</f>
        <v>-84.689143999999999</v>
      </c>
      <c r="BD1012">
        <f>'Raw Data'!AR1012</f>
        <v>34.754930000000002</v>
      </c>
      <c r="BE1012">
        <f>'Raw Data'!AS1012</f>
        <v>-84.689774</v>
      </c>
      <c r="BF1012">
        <f>'Raw Data'!AT1012</f>
        <v>34.755645000000001</v>
      </c>
      <c r="BG1012" t="str">
        <f>'Raw Data'!AU1012</f>
        <v>2131000200I</v>
      </c>
      <c r="BH1012">
        <f>'Raw Data'!AV1012</f>
        <v>1</v>
      </c>
      <c r="BI1012">
        <f>'Raw Data'!AW1012</f>
        <v>213</v>
      </c>
      <c r="BJ1012">
        <f>'Raw Data'!AX1012</f>
        <v>2</v>
      </c>
      <c r="BK1012">
        <f>'Raw Data'!AY1012</f>
        <v>0</v>
      </c>
      <c r="BL1012">
        <f>'Raw Data'!AZ1012</f>
        <v>45</v>
      </c>
      <c r="BM1012">
        <f>'Raw Data'!BA1012</f>
        <v>14.59</v>
      </c>
      <c r="BN1012">
        <f>'Raw Data'!BB1012</f>
        <v>14.55</v>
      </c>
      <c r="BO1012">
        <f>'Raw Data'!BC1012</f>
        <v>2592.8000000000002</v>
      </c>
      <c r="BP1012">
        <f>'Raw Data'!BD1012</f>
        <v>2578.1</v>
      </c>
      <c r="BQ1012">
        <f>'Raw Data'!BE1012</f>
        <v>2566.3000000000002</v>
      </c>
      <c r="BR1012">
        <f>'Raw Data'!BF1012</f>
        <v>45</v>
      </c>
      <c r="BS1012">
        <f>'Raw Data'!BG1012</f>
        <v>44</v>
      </c>
      <c r="BT1012">
        <f>'Raw Data'!BH1012</f>
        <v>1</v>
      </c>
      <c r="BU1012">
        <f>'Raw Data'!BI1012</f>
        <v>44140</v>
      </c>
      <c r="BV1012" t="str">
        <f>'Raw Data'!BJ1012</f>
        <v>NONE</v>
      </c>
      <c r="BW1012">
        <f>'Raw Data'!BK1012</f>
        <v>9.7900000000000005E-4</v>
      </c>
      <c r="BX1012">
        <f>'Raw Data'!BL1012</f>
        <v>38278</v>
      </c>
      <c r="BY1012">
        <f>'Raw Data'!BM1012</f>
        <v>39100</v>
      </c>
      <c r="BZ1012" t="str">
        <f>'Raw Data'!BN1012</f>
        <v>2131000200I</v>
      </c>
      <c r="CA1012" t="str">
        <f>'Raw Data'!BO1012</f>
        <v>MURRAY</v>
      </c>
      <c r="CB1012">
        <f>'Raw Data'!BP1012</f>
        <v>1</v>
      </c>
      <c r="CC1012">
        <f>'Raw Data'!BQ1012</f>
        <v>200</v>
      </c>
      <c r="CD1012">
        <f>'Raw Data'!BR1012</f>
        <v>6</v>
      </c>
      <c r="CE1012">
        <f>'Raw Data'!BS1012</f>
        <v>1</v>
      </c>
      <c r="CF1012">
        <f>'Raw Data'!BT1012</f>
        <v>6</v>
      </c>
      <c r="CG1012">
        <f>'Raw Data'!BU1012</f>
        <v>1</v>
      </c>
      <c r="CH1012">
        <f>'Raw Data'!BV1012</f>
        <v>1</v>
      </c>
      <c r="CI1012">
        <f>'Raw Data'!BW1012</f>
        <v>2</v>
      </c>
      <c r="CJ1012">
        <f>'Raw Data'!BX1012</f>
        <v>0</v>
      </c>
      <c r="CK1012">
        <f>'Raw Data'!BY1012</f>
        <v>4</v>
      </c>
      <c r="CL1012" t="str">
        <f>'Raw Data'!BZ1012</f>
        <v>N</v>
      </c>
      <c r="CM1012">
        <f t="shared" si="221"/>
        <v>0</v>
      </c>
      <c r="CN1012">
        <f>'Raw Data'!CA1012</f>
        <v>213</v>
      </c>
      <c r="CO1012">
        <f>'Raw Data'!CB1012</f>
        <v>2</v>
      </c>
      <c r="CP1012">
        <f>'Raw Data'!CC1012</f>
        <v>0</v>
      </c>
      <c r="CQ1012" t="str">
        <f>'Raw Data'!CD1012</f>
        <v>Not Urban</v>
      </c>
      <c r="CR1012" t="str">
        <f>'Raw Data'!CE1012</f>
        <v>Not Urban</v>
      </c>
      <c r="CS1012">
        <f>'Raw Data'!CF1012</f>
        <v>0</v>
      </c>
      <c r="CT1012">
        <f>'Raw Data'!CG1012</f>
        <v>45</v>
      </c>
      <c r="CU1012">
        <f>'Raw Data'!CH1012</f>
        <v>630</v>
      </c>
      <c r="CV1012" t="str">
        <f>'Raw Data'!CI1012</f>
        <v xml:space="preserve"> </v>
      </c>
      <c r="CW1012">
        <f>'Raw Data'!CJ1012</f>
        <v>0</v>
      </c>
      <c r="CX1012">
        <f>'Raw Data'!CK1012</f>
        <v>4.5459360000000002</v>
      </c>
      <c r="CY1012">
        <f>'Raw Data'!CL1012</f>
        <v>14</v>
      </c>
      <c r="CZ1012" t="str">
        <f>'Raw Data'!CM1012</f>
        <v>State Mainline</v>
      </c>
      <c r="DA1012">
        <f>'Raw Data'!CN1012</f>
        <v>630</v>
      </c>
      <c r="DB1012">
        <f>'Raw Data'!CO1012</f>
        <v>413370</v>
      </c>
      <c r="DC1012">
        <f>'Raw Data'!CP1012</f>
        <v>23</v>
      </c>
      <c r="DD1012">
        <f>'Raw Data'!CQ1012</f>
        <v>27.545999999999999</v>
      </c>
      <c r="DE1012">
        <f>'Raw Data'!CR1012</f>
        <v>413370</v>
      </c>
      <c r="DF1012">
        <f>'Raw Data'!CS1012</f>
        <v>0</v>
      </c>
      <c r="DG1012">
        <f>'Raw Data'!CT1012</f>
        <v>24002.542229999999</v>
      </c>
      <c r="DH1012">
        <f>'Raw Data'!CU1012</f>
        <v>100</v>
      </c>
      <c r="DI1012">
        <f>'Raw Data'!CV1012</f>
        <v>38091</v>
      </c>
      <c r="DJ1012">
        <f>'Raw Data'!CW1012</f>
        <v>0.146428</v>
      </c>
      <c r="DK1012">
        <f>'Raw Data'!CX1012</f>
        <v>0</v>
      </c>
      <c r="DL1012">
        <f>'Raw Data'!CY1012</f>
        <v>9.7900000000000005E-4</v>
      </c>
      <c r="DM1012">
        <f>'Raw Data'!CZ1012</f>
        <v>286</v>
      </c>
      <c r="DN1012" t="str">
        <f>'Raw Data'!DA1012</f>
        <v>213-0141</v>
      </c>
      <c r="DO1012" t="str">
        <f>'Raw Data'!DB1012</f>
        <v>4R : Rural Minor Arterial</v>
      </c>
      <c r="DP1012" t="str">
        <f>'Raw Data'!DC1012</f>
        <v>34.744685, -84.720110</v>
      </c>
      <c r="DQ1012">
        <f>'Raw Data'!DD1012</f>
        <v>-84.720110000000005</v>
      </c>
      <c r="DR1012">
        <f>'Raw Data'!DE1012</f>
        <v>34.744684999999997</v>
      </c>
      <c r="DS1012">
        <f>'Raw Data'!DF1012</f>
        <v>34.744684999999997</v>
      </c>
      <c r="DT1012">
        <f>'Raw Data'!DG1012</f>
        <v>-84.720110000000005</v>
      </c>
      <c r="DU1012">
        <f>'Raw Data'!DH1012</f>
        <v>3.2252999999999997E-2</v>
      </c>
      <c r="DV1012">
        <f>'Raw Data'!DI1012</f>
        <v>9.7900000000000005E-4</v>
      </c>
      <c r="DW1012">
        <f>'Raw Data'!DJ1012</f>
        <v>181</v>
      </c>
      <c r="DX1012" s="11">
        <f t="shared" si="222"/>
        <v>493.33333333333331</v>
      </c>
      <c r="DY1012" s="5">
        <f t="shared" si="223"/>
        <v>517.5</v>
      </c>
      <c r="DZ1012" s="5">
        <f t="shared" si="216"/>
        <v>-24.166666666666686</v>
      </c>
      <c r="EA1012" s="5">
        <f t="shared" si="217"/>
        <v>-4.6698872785829341E-2</v>
      </c>
      <c r="EB1012" s="5">
        <f t="shared" si="218"/>
        <v>505.41666666666663</v>
      </c>
      <c r="EC1012">
        <f>'Raw Data'!DK1012</f>
        <v>590</v>
      </c>
      <c r="ED1012">
        <f>'Raw Data'!DL1012</f>
        <v>4.7</v>
      </c>
      <c r="EE1012">
        <f>'Raw Data'!DM1012</f>
        <v>450</v>
      </c>
      <c r="EF1012">
        <f>'Raw Data'!DN1012</f>
        <v>4.9000000000000004</v>
      </c>
      <c r="EG1012">
        <f>'Raw Data'!DO1012</f>
        <v>440</v>
      </c>
      <c r="EH1012">
        <f>'Raw Data'!DP1012</f>
        <v>5</v>
      </c>
      <c r="EI1012">
        <f>'Raw Data'!DQ1012</f>
        <v>650</v>
      </c>
      <c r="EJ1012">
        <f>'Raw Data'!DR1012</f>
        <v>0</v>
      </c>
      <c r="EK1012">
        <f>'Raw Data'!DS1012</f>
        <v>630</v>
      </c>
      <c r="EL1012">
        <f>'Raw Data'!DT1012</f>
        <v>15.7</v>
      </c>
      <c r="EM1012">
        <f>'Raw Data'!DU1012</f>
        <v>550</v>
      </c>
      <c r="EN1012">
        <f>'Raw Data'!DV1012</f>
        <v>15.8</v>
      </c>
      <c r="EO1012">
        <f>'Raw Data'!DW1012</f>
        <v>520</v>
      </c>
      <c r="EP1012">
        <f>'Raw Data'!DX1012</f>
        <v>15.8</v>
      </c>
      <c r="EQ1012">
        <f>'Raw Data'!DY1012</f>
        <v>370</v>
      </c>
      <c r="ER1012">
        <f>'Raw Data'!DZ1012</f>
        <v>15.9</v>
      </c>
      <c r="ES1012">
        <f>'Raw Data'!EA1012</f>
        <v>370</v>
      </c>
      <c r="ET1012">
        <f>'Raw Data'!EB1012</f>
        <v>0</v>
      </c>
      <c r="EU1012">
        <f>'Raw Data'!EC1012</f>
        <v>620</v>
      </c>
      <c r="EV1012">
        <f>'Raw Data'!ED1012</f>
        <v>0</v>
      </c>
      <c r="EW1012">
        <f>'Raw Data'!EE1012</f>
        <v>0</v>
      </c>
    </row>
    <row r="1013" spans="1:153" x14ac:dyDescent="0.3">
      <c r="A1013">
        <f>'Raw Data'!A1013</f>
        <v>1011</v>
      </c>
      <c r="B1013" t="str">
        <f>'Raw Data'!B1013</f>
        <v>Point</v>
      </c>
      <c r="C1013">
        <f>'Raw Data'!C1013</f>
        <v>405</v>
      </c>
      <c r="D1013">
        <f>'Raw Data'!D1013</f>
        <v>568</v>
      </c>
      <c r="E1013" t="str">
        <f>'Raw Data'!E1013</f>
        <v>Point</v>
      </c>
      <c r="F1013">
        <f>'Raw Data'!F1013</f>
        <v>6257550</v>
      </c>
      <c r="G1013" t="str">
        <f>'Raw Data'!G1013</f>
        <v>Gsp Post 00</v>
      </c>
      <c r="H1013" s="3">
        <f>'Raw Data'!H1013</f>
        <v>42884</v>
      </c>
      <c r="L1013">
        <f t="shared" si="210"/>
        <v>0</v>
      </c>
      <c r="M1013" s="5">
        <f t="shared" si="211"/>
        <v>42884</v>
      </c>
      <c r="N1013" s="5">
        <f t="shared" si="219"/>
        <v>2017</v>
      </c>
      <c r="O1013" s="5" t="str" cm="1">
        <f t="array" ref="O1013">_xlfn.IFS(N1013&lt;=2016,"before treatment",N1013=2017,"unknown",N1013&gt;2017,"after treatment")</f>
        <v>unknown</v>
      </c>
      <c r="P1013" s="5">
        <f t="shared" si="212"/>
        <v>0</v>
      </c>
      <c r="Q1013" s="5">
        <f t="shared" si="213"/>
        <v>0</v>
      </c>
      <c r="R1013" t="str">
        <f>'Raw Data'!I1013</f>
        <v>Murray</v>
      </c>
      <c r="S1013" t="str">
        <f>'Raw Data'!J1013</f>
        <v>HIGHWAY 136</v>
      </c>
      <c r="T1013" t="str">
        <f>'Raw Data'!K1013</f>
        <v>(none)</v>
      </c>
      <c r="U1013" t="str">
        <f>'Raw Data'!L1013</f>
        <v>(O) No Injury</v>
      </c>
      <c r="V1013">
        <f>'Raw Data'!M1013</f>
        <v>0</v>
      </c>
      <c r="W1013">
        <f>'Raw Data'!N1013</f>
        <v>0</v>
      </c>
      <c r="X1013">
        <f>'Raw Data'!O1013</f>
        <v>0</v>
      </c>
      <c r="Y1013" t="str">
        <f>'Raw Data'!P1013</f>
        <v>Sideswipe-Same Direction</v>
      </c>
      <c r="Z1013" t="str">
        <f>'Raw Data'!Q1013</f>
        <v>On Roadway - Non-Intersection</v>
      </c>
      <c r="AA1013" t="str">
        <f>'Raw Data'!R1013</f>
        <v>["Motor Vehicle in Motion","Motor Vehicle in Motion"]</v>
      </c>
      <c r="AB1013" t="str">
        <f>'Raw Data'!S1013</f>
        <v>["Motor Vehicle in Motion","Motor Vehicle in Motion"]</v>
      </c>
      <c r="AC1013" t="str">
        <f>'Raw Data'!T1013</f>
        <v>["No Contributing Factors","No Contributing Factors"]</v>
      </c>
      <c r="AD1013">
        <f>'Raw Data'!U1013</f>
        <v>2</v>
      </c>
      <c r="AE1013" s="5" t="str">
        <f t="shared" si="220"/>
        <v>No</v>
      </c>
      <c r="AF1013" t="str">
        <f>'Raw Data'!V1013</f>
        <v>["Passing","Passing"]</v>
      </c>
      <c r="AG1013" s="5">
        <f t="shared" si="214"/>
        <v>0</v>
      </c>
      <c r="AH1013" t="str">
        <f>'Raw Data'!W1013</f>
        <v>["West","West"]</v>
      </c>
      <c r="AI1013" t="str">
        <f>'Raw Data'!X1013</f>
        <v>Daylight</v>
      </c>
      <c r="AJ1013" t="str">
        <f>'Raw Data'!Y1013</f>
        <v>Wet</v>
      </c>
      <c r="AK1013">
        <f>'Raw Data'!Z1013</f>
        <v>0</v>
      </c>
      <c r="AL1013" t="str">
        <f>'Raw Data'!AA1013</f>
        <v>["Child Restraint System (Properly Used)","Child Restraint System (Properly Used)","Lap and Shoulder Belt Used","Lap and Shoulder Belt Used","Lap and Shoulder Belt Used","Unknown"]</v>
      </c>
      <c r="AM1013" s="5">
        <f t="shared" si="215"/>
        <v>0</v>
      </c>
      <c r="AN1013" t="str">
        <f>'Raw Data'!AB1013</f>
        <v>["Passenger Car","Van"]</v>
      </c>
      <c r="AO1013" t="str">
        <f>'Raw Data'!AC1013</f>
        <v>2131013600I</v>
      </c>
      <c r="AP1013">
        <f>'Raw Data'!AD1013</f>
        <v>0.873</v>
      </c>
      <c r="AQ1013">
        <f>'Raw Data'!AE1013</f>
        <v>34.591555</v>
      </c>
      <c r="AR1013">
        <f>'Raw Data'!AF1013</f>
        <v>-84.685834</v>
      </c>
      <c r="AS1013">
        <f>'Raw Data'!AG1013</f>
        <v>184</v>
      </c>
      <c r="AT1013">
        <f>'Raw Data'!AH1013</f>
        <v>184</v>
      </c>
      <c r="AU1013">
        <f>'Raw Data'!AI1013</f>
        <v>1494</v>
      </c>
      <c r="AV1013" t="str">
        <f>'Raw Data'!AJ1013</f>
        <v>D6_0136_00_I</v>
      </c>
      <c r="AW1013">
        <f>'Raw Data'!AK1013</f>
        <v>90</v>
      </c>
      <c r="AX1013">
        <f>'Raw Data'!AL1013</f>
        <v>98</v>
      </c>
      <c r="AY1013" t="str">
        <f>'Raw Data'!AM1013</f>
        <v>simple</v>
      </c>
      <c r="AZ1013">
        <f>'Raw Data'!AN1013</f>
        <v>1182.8</v>
      </c>
      <c r="BA1013">
        <f>'Raw Data'!AO1013</f>
        <v>57.4</v>
      </c>
      <c r="BB1013">
        <f>'Raw Data'!AP1013</f>
        <v>1185.5999999999999</v>
      </c>
      <c r="BC1013">
        <f>'Raw Data'!AQ1013</f>
        <v>-84.685868999999997</v>
      </c>
      <c r="BD1013">
        <f>'Raw Data'!AR1013</f>
        <v>34.591554000000002</v>
      </c>
      <c r="BE1013">
        <f>'Raw Data'!AS1013</f>
        <v>-84.682477000000006</v>
      </c>
      <c r="BF1013">
        <f>'Raw Data'!AT1013</f>
        <v>34.590162999999997</v>
      </c>
      <c r="BG1013" t="str">
        <f>'Raw Data'!AU1013</f>
        <v>2131013600I</v>
      </c>
      <c r="BH1013">
        <f>'Raw Data'!AV1013</f>
        <v>1</v>
      </c>
      <c r="BI1013">
        <f>'Raw Data'!AW1013</f>
        <v>213</v>
      </c>
      <c r="BJ1013">
        <f>'Raw Data'!AX1013</f>
        <v>136</v>
      </c>
      <c r="BK1013">
        <f>'Raw Data'!AY1013</f>
        <v>0</v>
      </c>
      <c r="BL1013">
        <f>'Raw Data'!AZ1013</f>
        <v>55</v>
      </c>
      <c r="BM1013">
        <f>'Raw Data'!BA1013</f>
        <v>8.4700000000000006</v>
      </c>
      <c r="BN1013">
        <f>'Raw Data'!BB1013</f>
        <v>7.87</v>
      </c>
      <c r="BO1013">
        <f>'Raw Data'!BC1013</f>
        <v>723.4</v>
      </c>
      <c r="BP1013">
        <f>'Raw Data'!BD1013</f>
        <v>719.5</v>
      </c>
      <c r="BQ1013">
        <f>'Raw Data'!BE1013</f>
        <v>720.1</v>
      </c>
      <c r="BR1013">
        <f>'Raw Data'!BF1013</f>
        <v>55</v>
      </c>
      <c r="BS1013">
        <f>'Raw Data'!BG1013</f>
        <v>68.599999999999994</v>
      </c>
      <c r="BT1013">
        <f>'Raw Data'!BH1013</f>
        <v>0</v>
      </c>
      <c r="BU1013">
        <f>'Raw Data'!BI1013</f>
        <v>44148</v>
      </c>
      <c r="BV1013" t="str">
        <f>'Raw Data'!BJ1013</f>
        <v>NONE</v>
      </c>
      <c r="BW1013">
        <f>'Raw Data'!BK1013</f>
        <v>3.7829999999999999E-3</v>
      </c>
      <c r="BX1013">
        <f>'Raw Data'!BL1013</f>
        <v>39126</v>
      </c>
      <c r="BY1013">
        <f>'Raw Data'!BM1013</f>
        <v>38884</v>
      </c>
      <c r="BZ1013" t="str">
        <f>'Raw Data'!BN1013</f>
        <v>2131013600I</v>
      </c>
      <c r="CA1013" t="str">
        <f>'Raw Data'!BO1013</f>
        <v>MURRAY</v>
      </c>
      <c r="CB1013">
        <f>'Raw Data'!BP1013</f>
        <v>1</v>
      </c>
      <c r="CC1013">
        <f>'Raw Data'!BQ1013</f>
        <v>13600</v>
      </c>
      <c r="CD1013">
        <f>'Raw Data'!BR1013</f>
        <v>6</v>
      </c>
      <c r="CE1013">
        <f>'Raw Data'!BS1013</f>
        <v>1</v>
      </c>
      <c r="CF1013">
        <f>'Raw Data'!BT1013</f>
        <v>2</v>
      </c>
      <c r="CG1013">
        <f>'Raw Data'!BU1013</f>
        <v>1</v>
      </c>
      <c r="CH1013">
        <f>'Raw Data'!BV1013</f>
        <v>1</v>
      </c>
      <c r="CI1013">
        <f>'Raw Data'!BW1013</f>
        <v>2</v>
      </c>
      <c r="CJ1013">
        <f>'Raw Data'!BX1013</f>
        <v>0</v>
      </c>
      <c r="CK1013">
        <f>'Raw Data'!BY1013</f>
        <v>5</v>
      </c>
      <c r="CL1013" t="str">
        <f>'Raw Data'!BZ1013</f>
        <v>N</v>
      </c>
      <c r="CM1013">
        <f t="shared" si="221"/>
        <v>0</v>
      </c>
      <c r="CN1013">
        <f>'Raw Data'!CA1013</f>
        <v>213</v>
      </c>
      <c r="CO1013">
        <f>'Raw Data'!CB1013</f>
        <v>136</v>
      </c>
      <c r="CP1013">
        <f>'Raw Data'!CC1013</f>
        <v>0</v>
      </c>
      <c r="CQ1013" t="str">
        <f>'Raw Data'!CD1013</f>
        <v>Not Urban</v>
      </c>
      <c r="CR1013" t="str">
        <f>'Raw Data'!CE1013</f>
        <v>Not Urban</v>
      </c>
      <c r="CS1013">
        <f>'Raw Data'!CF1013</f>
        <v>0</v>
      </c>
      <c r="CT1013">
        <f>'Raw Data'!CG1013</f>
        <v>55</v>
      </c>
      <c r="CU1013">
        <f>'Raw Data'!CH1013</f>
        <v>5510</v>
      </c>
      <c r="CV1013" t="str">
        <f>'Raw Data'!CI1013</f>
        <v xml:space="preserve"> </v>
      </c>
      <c r="CW1013">
        <f>'Raw Data'!CJ1013</f>
        <v>0</v>
      </c>
      <c r="CX1013">
        <f>'Raw Data'!CK1013</f>
        <v>2.0980880000000002</v>
      </c>
      <c r="CY1013">
        <f>'Raw Data'!CL1013</f>
        <v>14</v>
      </c>
      <c r="CZ1013" t="str">
        <f>'Raw Data'!CM1013</f>
        <v>State Mainline</v>
      </c>
      <c r="DA1013">
        <f>'Raw Data'!CN1013</f>
        <v>5510</v>
      </c>
      <c r="DB1013">
        <f>'Raw Data'!CO1013</f>
        <v>411388</v>
      </c>
      <c r="DC1013">
        <f>'Raw Data'!CP1013</f>
        <v>0.127</v>
      </c>
      <c r="DD1013">
        <f>'Raw Data'!CQ1013</f>
        <v>2.2290000000000001</v>
      </c>
      <c r="DE1013">
        <f>'Raw Data'!CR1013</f>
        <v>411388</v>
      </c>
      <c r="DF1013">
        <f>'Raw Data'!CS1013</f>
        <v>0</v>
      </c>
      <c r="DG1013">
        <f>'Raw Data'!CT1013</f>
        <v>11077.904630999999</v>
      </c>
      <c r="DH1013">
        <f>'Raw Data'!CU1013</f>
        <v>100</v>
      </c>
      <c r="DI1013">
        <f>'Raw Data'!CV1013</f>
        <v>38930</v>
      </c>
      <c r="DJ1013">
        <f>'Raw Data'!CW1013</f>
        <v>7.4188000000000004E-2</v>
      </c>
      <c r="DK1013">
        <f>'Raw Data'!CX1013</f>
        <v>0</v>
      </c>
      <c r="DL1013">
        <f>'Raw Data'!CY1013</f>
        <v>3.7829999999999999E-3</v>
      </c>
      <c r="DM1013">
        <f>'Raw Data'!CZ1013</f>
        <v>288</v>
      </c>
      <c r="DN1013" t="str">
        <f>'Raw Data'!DA1013</f>
        <v>213-0189</v>
      </c>
      <c r="DO1013" t="str">
        <f>'Raw Data'!DB1013</f>
        <v>5R : Rural Major Collector</v>
      </c>
      <c r="DP1013" t="str">
        <f>'Raw Data'!DC1013</f>
        <v>34.589148, -84.675611</v>
      </c>
      <c r="DQ1013">
        <f>'Raw Data'!DD1013</f>
        <v>-84.675611000000004</v>
      </c>
      <c r="DR1013">
        <f>'Raw Data'!DE1013</f>
        <v>34.589148000000002</v>
      </c>
      <c r="DS1013">
        <f>'Raw Data'!DF1013</f>
        <v>34.589148000000002</v>
      </c>
      <c r="DT1013">
        <f>'Raw Data'!DG1013</f>
        <v>-84.675611000000004</v>
      </c>
      <c r="DU1013">
        <f>'Raw Data'!DH1013</f>
        <v>6.9430000000000004E-3</v>
      </c>
      <c r="DV1013">
        <f>'Raw Data'!DI1013</f>
        <v>3.7829999999999999E-3</v>
      </c>
      <c r="DW1013">
        <f>'Raw Data'!DJ1013</f>
        <v>184</v>
      </c>
      <c r="DX1013" s="11">
        <f t="shared" si="222"/>
        <v>2876.6666666666665</v>
      </c>
      <c r="DY1013" s="5">
        <f t="shared" si="223"/>
        <v>2377.5</v>
      </c>
      <c r="DZ1013" s="5">
        <f t="shared" si="216"/>
        <v>499.16666666666652</v>
      </c>
      <c r="EA1013" s="5">
        <f t="shared" si="217"/>
        <v>0.20995443392919727</v>
      </c>
      <c r="EB1013" s="5">
        <f t="shared" si="218"/>
        <v>2627.083333333333</v>
      </c>
      <c r="EC1013">
        <f>'Raw Data'!DK1013</f>
        <v>2800</v>
      </c>
      <c r="ED1013">
        <f>'Raw Data'!DL1013</f>
        <v>21.3</v>
      </c>
      <c r="EE1013">
        <f>'Raw Data'!DM1013</f>
        <v>2910</v>
      </c>
      <c r="EF1013">
        <f>'Raw Data'!DN1013</f>
        <v>21.4</v>
      </c>
      <c r="EG1013">
        <f>'Raw Data'!DO1013</f>
        <v>2920</v>
      </c>
      <c r="EH1013">
        <f>'Raw Data'!DP1013</f>
        <v>21.3</v>
      </c>
      <c r="EI1013">
        <f>'Raw Data'!DQ1013</f>
        <v>2650</v>
      </c>
      <c r="EJ1013">
        <f>'Raw Data'!DR1013</f>
        <v>0</v>
      </c>
      <c r="EK1013">
        <f>'Raw Data'!DS1013</f>
        <v>2570</v>
      </c>
      <c r="EL1013">
        <f>'Raw Data'!DT1013</f>
        <v>19</v>
      </c>
      <c r="EM1013">
        <f>'Raw Data'!DU1013</f>
        <v>2470</v>
      </c>
      <c r="EN1013">
        <f>'Raw Data'!DV1013</f>
        <v>20.399999999999999</v>
      </c>
      <c r="EO1013">
        <f>'Raw Data'!DW1013</f>
        <v>2360</v>
      </c>
      <c r="EP1013">
        <f>'Raw Data'!DX1013</f>
        <v>21.4</v>
      </c>
      <c r="EQ1013">
        <f>'Raw Data'!DY1013</f>
        <v>2110</v>
      </c>
      <c r="ER1013">
        <f>'Raw Data'!DZ1013</f>
        <v>21.4</v>
      </c>
      <c r="ES1013">
        <f>'Raw Data'!EA1013</f>
        <v>2120</v>
      </c>
      <c r="ET1013">
        <f>'Raw Data'!EB1013</f>
        <v>21.4</v>
      </c>
      <c r="EU1013">
        <f>'Raw Data'!EC1013</f>
        <v>2120</v>
      </c>
      <c r="EV1013">
        <f>'Raw Data'!ED1013</f>
        <v>34.200000000000003</v>
      </c>
      <c r="EW1013">
        <f>'Raw Data'!EE1013</f>
        <v>0</v>
      </c>
    </row>
    <row r="1014" spans="1:153" x14ac:dyDescent="0.3">
      <c r="A1014">
        <f>'Raw Data'!A1014</f>
        <v>1012</v>
      </c>
      <c r="B1014" t="str">
        <f>'Raw Data'!B1014</f>
        <v>Point</v>
      </c>
      <c r="C1014">
        <f>'Raw Data'!C1014</f>
        <v>503</v>
      </c>
      <c r="D1014">
        <f>'Raw Data'!D1014</f>
        <v>720</v>
      </c>
      <c r="E1014" t="str">
        <f>'Raw Data'!E1014</f>
        <v>Point</v>
      </c>
      <c r="F1014">
        <f>'Raw Data'!F1014</f>
        <v>5236942</v>
      </c>
      <c r="G1014" t="str">
        <f>'Raw Data'!G1014</f>
        <v>Gsp Post 00</v>
      </c>
      <c r="H1014" s="3">
        <f>'Raw Data'!H1014</f>
        <v>42090</v>
      </c>
      <c r="L1014">
        <f t="shared" si="210"/>
        <v>0</v>
      </c>
      <c r="M1014" s="5">
        <f t="shared" si="211"/>
        <v>42090</v>
      </c>
      <c r="N1014" s="5">
        <f t="shared" si="219"/>
        <v>2015</v>
      </c>
      <c r="O1014" s="5" t="str" cm="1">
        <f t="array" ref="O1014">_xlfn.IFS(N1014&lt;=2016,"before treatment",N1014=2017,"unknown",N1014&gt;2017,"after treatment")</f>
        <v>before treatment</v>
      </c>
      <c r="P1014" s="5">
        <f t="shared" si="212"/>
        <v>1</v>
      </c>
      <c r="Q1014" s="5">
        <f t="shared" si="213"/>
        <v>0</v>
      </c>
      <c r="R1014" t="str">
        <f>'Raw Data'!I1014</f>
        <v>Murray</v>
      </c>
      <c r="S1014" t="str">
        <f>'Raw Data'!J1014</f>
        <v>HIGHWAY 136</v>
      </c>
      <c r="T1014" t="str">
        <f>'Raw Data'!K1014</f>
        <v>2 Miles W Of Gilmer County</v>
      </c>
      <c r="U1014" t="str">
        <f>'Raw Data'!L1014</f>
        <v>(O) No Injury</v>
      </c>
      <c r="V1014">
        <f>'Raw Data'!M1014</f>
        <v>0</v>
      </c>
      <c r="W1014">
        <f>'Raw Data'!N1014</f>
        <v>0</v>
      </c>
      <c r="X1014">
        <f>'Raw Data'!O1014</f>
        <v>0</v>
      </c>
      <c r="Y1014" t="str">
        <f>'Raw Data'!P1014</f>
        <v>Rear End</v>
      </c>
      <c r="Z1014" t="str">
        <f>'Raw Data'!Q1014</f>
        <v>On Roadway - Non-Intersection</v>
      </c>
      <c r="AA1014" t="str">
        <f>'Raw Data'!R1014</f>
        <v>["Motor Vehicle in Motion","Motor Vehicle in Motion"]</v>
      </c>
      <c r="AB1014" t="str">
        <f>'Raw Data'!S1014</f>
        <v>["Motor Vehicle in Motion","Over Turn"]</v>
      </c>
      <c r="AC1014" t="str">
        <f>'Raw Data'!T1014</f>
        <v>["Following Too Close","No Contributing Factors"]</v>
      </c>
      <c r="AD1014">
        <f>'Raw Data'!U1014</f>
        <v>2</v>
      </c>
      <c r="AE1014" s="5" t="str">
        <f t="shared" si="220"/>
        <v>No</v>
      </c>
      <c r="AF1014" t="str">
        <f>'Raw Data'!V1014</f>
        <v>["Stopped","Straight"]</v>
      </c>
      <c r="AG1014" s="5">
        <f t="shared" si="214"/>
        <v>0</v>
      </c>
      <c r="AH1014" t="str">
        <f>'Raw Data'!W1014</f>
        <v>["West","West"]</v>
      </c>
      <c r="AI1014" t="str">
        <f>'Raw Data'!X1014</f>
        <v>Dark-Not Lighted</v>
      </c>
      <c r="AJ1014" t="str">
        <f>'Raw Data'!Y1014</f>
        <v>Wet</v>
      </c>
      <c r="AK1014">
        <f>'Raw Data'!Z1014</f>
        <v>0</v>
      </c>
      <c r="AL1014" t="str">
        <f>'Raw Data'!AA1014</f>
        <v>["Lap and Shoulder Belt Used","Shoulder Belt Only Used"]</v>
      </c>
      <c r="AM1014" s="5">
        <f t="shared" si="215"/>
        <v>0</v>
      </c>
      <c r="AN1014" t="str">
        <f>'Raw Data'!AB1014</f>
        <v>["Passenger Car","Sports Utility Vehicle (SUV)"]</v>
      </c>
      <c r="AO1014" t="str">
        <f>'Raw Data'!AC1014</f>
        <v>2131013600I</v>
      </c>
      <c r="AP1014">
        <f>'Raw Data'!AD1014</f>
        <v>0.80527499999999996</v>
      </c>
      <c r="AQ1014">
        <f>'Raw Data'!AE1014</f>
        <v>34.591588999999999</v>
      </c>
      <c r="AR1014">
        <f>'Raw Data'!AF1014</f>
        <v>-84.687025000000006</v>
      </c>
      <c r="AS1014">
        <f>'Raw Data'!AG1014</f>
        <v>184</v>
      </c>
      <c r="AT1014">
        <f>'Raw Data'!AH1014</f>
        <v>184</v>
      </c>
      <c r="AU1014">
        <f>'Raw Data'!AI1014</f>
        <v>1494</v>
      </c>
      <c r="AV1014" t="str">
        <f>'Raw Data'!AJ1014</f>
        <v>D6_0136_00_I</v>
      </c>
      <c r="AW1014">
        <f>'Raw Data'!AK1014</f>
        <v>90</v>
      </c>
      <c r="AX1014">
        <f>'Raw Data'!AL1014</f>
        <v>98</v>
      </c>
      <c r="AY1014" t="str">
        <f>'Raw Data'!AM1014</f>
        <v>simple</v>
      </c>
      <c r="AZ1014">
        <f>'Raw Data'!AN1014</f>
        <v>1182.8</v>
      </c>
      <c r="BA1014">
        <f>'Raw Data'!AO1014</f>
        <v>57.4</v>
      </c>
      <c r="BB1014">
        <f>'Raw Data'!AP1014</f>
        <v>1185.5999999999999</v>
      </c>
      <c r="BC1014">
        <f>'Raw Data'!AQ1014</f>
        <v>-84.685868999999997</v>
      </c>
      <c r="BD1014">
        <f>'Raw Data'!AR1014</f>
        <v>34.591554000000002</v>
      </c>
      <c r="BE1014">
        <f>'Raw Data'!AS1014</f>
        <v>-84.682477000000006</v>
      </c>
      <c r="BF1014">
        <f>'Raw Data'!AT1014</f>
        <v>34.590162999999997</v>
      </c>
      <c r="BG1014" t="str">
        <f>'Raw Data'!AU1014</f>
        <v>2131013600I</v>
      </c>
      <c r="BH1014">
        <f>'Raw Data'!AV1014</f>
        <v>1</v>
      </c>
      <c r="BI1014">
        <f>'Raw Data'!AW1014</f>
        <v>213</v>
      </c>
      <c r="BJ1014">
        <f>'Raw Data'!AX1014</f>
        <v>136</v>
      </c>
      <c r="BK1014">
        <f>'Raw Data'!AY1014</f>
        <v>0</v>
      </c>
      <c r="BL1014">
        <f>'Raw Data'!AZ1014</f>
        <v>55</v>
      </c>
      <c r="BM1014">
        <f>'Raw Data'!BA1014</f>
        <v>8.4700000000000006</v>
      </c>
      <c r="BN1014">
        <f>'Raw Data'!BB1014</f>
        <v>7.87</v>
      </c>
      <c r="BO1014">
        <f>'Raw Data'!BC1014</f>
        <v>723.4</v>
      </c>
      <c r="BP1014">
        <f>'Raw Data'!BD1014</f>
        <v>719.5</v>
      </c>
      <c r="BQ1014">
        <f>'Raw Data'!BE1014</f>
        <v>720.1</v>
      </c>
      <c r="BR1014">
        <f>'Raw Data'!BF1014</f>
        <v>55</v>
      </c>
      <c r="BS1014">
        <f>'Raw Data'!BG1014</f>
        <v>68.599999999999994</v>
      </c>
      <c r="BT1014">
        <f>'Raw Data'!BH1014</f>
        <v>0</v>
      </c>
      <c r="BU1014">
        <f>'Raw Data'!BI1014</f>
        <v>44148</v>
      </c>
      <c r="BV1014" t="str">
        <f>'Raw Data'!BJ1014</f>
        <v>NONE</v>
      </c>
      <c r="BW1014">
        <f>'Raw Data'!BK1014</f>
        <v>3.7829999999999999E-3</v>
      </c>
      <c r="BX1014">
        <f>'Raw Data'!BL1014</f>
        <v>39126</v>
      </c>
      <c r="BY1014">
        <f>'Raw Data'!BM1014</f>
        <v>38884</v>
      </c>
      <c r="BZ1014" t="str">
        <f>'Raw Data'!BN1014</f>
        <v>2131013600I</v>
      </c>
      <c r="CA1014" t="str">
        <f>'Raw Data'!BO1014</f>
        <v>MURRAY</v>
      </c>
      <c r="CB1014">
        <f>'Raw Data'!BP1014</f>
        <v>1</v>
      </c>
      <c r="CC1014">
        <f>'Raw Data'!BQ1014</f>
        <v>13600</v>
      </c>
      <c r="CD1014">
        <f>'Raw Data'!BR1014</f>
        <v>6</v>
      </c>
      <c r="CE1014">
        <f>'Raw Data'!BS1014</f>
        <v>1</v>
      </c>
      <c r="CF1014">
        <f>'Raw Data'!BT1014</f>
        <v>2</v>
      </c>
      <c r="CG1014">
        <f>'Raw Data'!BU1014</f>
        <v>1</v>
      </c>
      <c r="CH1014">
        <f>'Raw Data'!BV1014</f>
        <v>1</v>
      </c>
      <c r="CI1014">
        <f>'Raw Data'!BW1014</f>
        <v>2</v>
      </c>
      <c r="CJ1014">
        <f>'Raw Data'!BX1014</f>
        <v>0</v>
      </c>
      <c r="CK1014">
        <f>'Raw Data'!BY1014</f>
        <v>5</v>
      </c>
      <c r="CL1014" t="str">
        <f>'Raw Data'!BZ1014</f>
        <v>N</v>
      </c>
      <c r="CM1014">
        <f t="shared" si="221"/>
        <v>0</v>
      </c>
      <c r="CN1014">
        <f>'Raw Data'!CA1014</f>
        <v>213</v>
      </c>
      <c r="CO1014">
        <f>'Raw Data'!CB1014</f>
        <v>136</v>
      </c>
      <c r="CP1014">
        <f>'Raw Data'!CC1014</f>
        <v>0</v>
      </c>
      <c r="CQ1014" t="str">
        <f>'Raw Data'!CD1014</f>
        <v>Not Urban</v>
      </c>
      <c r="CR1014" t="str">
        <f>'Raw Data'!CE1014</f>
        <v>Not Urban</v>
      </c>
      <c r="CS1014">
        <f>'Raw Data'!CF1014</f>
        <v>0</v>
      </c>
      <c r="CT1014">
        <f>'Raw Data'!CG1014</f>
        <v>55</v>
      </c>
      <c r="CU1014">
        <f>'Raw Data'!CH1014</f>
        <v>5510</v>
      </c>
      <c r="CV1014" t="str">
        <f>'Raw Data'!CI1014</f>
        <v xml:space="preserve"> </v>
      </c>
      <c r="CW1014">
        <f>'Raw Data'!CJ1014</f>
        <v>0</v>
      </c>
      <c r="CX1014">
        <f>'Raw Data'!CK1014</f>
        <v>2.0980880000000002</v>
      </c>
      <c r="CY1014">
        <f>'Raw Data'!CL1014</f>
        <v>14</v>
      </c>
      <c r="CZ1014" t="str">
        <f>'Raw Data'!CM1014</f>
        <v>State Mainline</v>
      </c>
      <c r="DA1014">
        <f>'Raw Data'!CN1014</f>
        <v>5510</v>
      </c>
      <c r="DB1014">
        <f>'Raw Data'!CO1014</f>
        <v>411388</v>
      </c>
      <c r="DC1014">
        <f>'Raw Data'!CP1014</f>
        <v>0.127</v>
      </c>
      <c r="DD1014">
        <f>'Raw Data'!CQ1014</f>
        <v>2.2290000000000001</v>
      </c>
      <c r="DE1014">
        <f>'Raw Data'!CR1014</f>
        <v>411388</v>
      </c>
      <c r="DF1014">
        <f>'Raw Data'!CS1014</f>
        <v>0</v>
      </c>
      <c r="DG1014">
        <f>'Raw Data'!CT1014</f>
        <v>11077.904630999999</v>
      </c>
      <c r="DH1014">
        <f>'Raw Data'!CU1014</f>
        <v>100</v>
      </c>
      <c r="DI1014">
        <f>'Raw Data'!CV1014</f>
        <v>38930</v>
      </c>
      <c r="DJ1014">
        <f>'Raw Data'!CW1014</f>
        <v>7.4188000000000004E-2</v>
      </c>
      <c r="DK1014">
        <f>'Raw Data'!CX1014</f>
        <v>0</v>
      </c>
      <c r="DL1014">
        <f>'Raw Data'!CY1014</f>
        <v>3.7829999999999999E-3</v>
      </c>
      <c r="DM1014">
        <f>'Raw Data'!CZ1014</f>
        <v>288</v>
      </c>
      <c r="DN1014" t="str">
        <f>'Raw Data'!DA1014</f>
        <v>213-0189</v>
      </c>
      <c r="DO1014" t="str">
        <f>'Raw Data'!DB1014</f>
        <v>5R : Rural Major Collector</v>
      </c>
      <c r="DP1014" t="str">
        <f>'Raw Data'!DC1014</f>
        <v>34.589148, -84.675611</v>
      </c>
      <c r="DQ1014">
        <f>'Raw Data'!DD1014</f>
        <v>-84.675611000000004</v>
      </c>
      <c r="DR1014">
        <f>'Raw Data'!DE1014</f>
        <v>34.589148000000002</v>
      </c>
      <c r="DS1014">
        <f>'Raw Data'!DF1014</f>
        <v>34.589148000000002</v>
      </c>
      <c r="DT1014">
        <f>'Raw Data'!DG1014</f>
        <v>-84.675611000000004</v>
      </c>
      <c r="DU1014">
        <f>'Raw Data'!DH1014</f>
        <v>6.9430000000000004E-3</v>
      </c>
      <c r="DV1014">
        <f>'Raw Data'!DI1014</f>
        <v>3.7829999999999999E-3</v>
      </c>
      <c r="DW1014">
        <f>'Raw Data'!DJ1014</f>
        <v>184</v>
      </c>
      <c r="DX1014" s="11">
        <f t="shared" si="222"/>
        <v>2876.6666666666665</v>
      </c>
      <c r="DY1014" s="5">
        <f t="shared" si="223"/>
        <v>2377.5</v>
      </c>
      <c r="DZ1014" s="5">
        <f t="shared" si="216"/>
        <v>499.16666666666652</v>
      </c>
      <c r="EA1014" s="5">
        <f t="shared" si="217"/>
        <v>0.20995443392919727</v>
      </c>
      <c r="EB1014" s="5">
        <f t="shared" si="218"/>
        <v>2627.083333333333</v>
      </c>
      <c r="EC1014">
        <f>'Raw Data'!DK1014</f>
        <v>2800</v>
      </c>
      <c r="ED1014">
        <f>'Raw Data'!DL1014</f>
        <v>21.3</v>
      </c>
      <c r="EE1014">
        <f>'Raw Data'!DM1014</f>
        <v>2910</v>
      </c>
      <c r="EF1014">
        <f>'Raw Data'!DN1014</f>
        <v>21.4</v>
      </c>
      <c r="EG1014">
        <f>'Raw Data'!DO1014</f>
        <v>2920</v>
      </c>
      <c r="EH1014">
        <f>'Raw Data'!DP1014</f>
        <v>21.3</v>
      </c>
      <c r="EI1014">
        <f>'Raw Data'!DQ1014</f>
        <v>2650</v>
      </c>
      <c r="EJ1014">
        <f>'Raw Data'!DR1014</f>
        <v>0</v>
      </c>
      <c r="EK1014">
        <f>'Raw Data'!DS1014</f>
        <v>2570</v>
      </c>
      <c r="EL1014">
        <f>'Raw Data'!DT1014</f>
        <v>19</v>
      </c>
      <c r="EM1014">
        <f>'Raw Data'!DU1014</f>
        <v>2470</v>
      </c>
      <c r="EN1014">
        <f>'Raw Data'!DV1014</f>
        <v>20.399999999999999</v>
      </c>
      <c r="EO1014">
        <f>'Raw Data'!DW1014</f>
        <v>2360</v>
      </c>
      <c r="EP1014">
        <f>'Raw Data'!DX1014</f>
        <v>21.4</v>
      </c>
      <c r="EQ1014">
        <f>'Raw Data'!DY1014</f>
        <v>2110</v>
      </c>
      <c r="ER1014">
        <f>'Raw Data'!DZ1014</f>
        <v>21.4</v>
      </c>
      <c r="ES1014">
        <f>'Raw Data'!EA1014</f>
        <v>2120</v>
      </c>
      <c r="ET1014">
        <f>'Raw Data'!EB1014</f>
        <v>21.4</v>
      </c>
      <c r="EU1014">
        <f>'Raw Data'!EC1014</f>
        <v>2120</v>
      </c>
      <c r="EV1014">
        <f>'Raw Data'!ED1014</f>
        <v>34.200000000000003</v>
      </c>
      <c r="EW1014">
        <f>'Raw Data'!EE1014</f>
        <v>1.155E-3</v>
      </c>
    </row>
    <row r="1015" spans="1:153" x14ac:dyDescent="0.3">
      <c r="A1015">
        <f>'Raw Data'!A1015</f>
        <v>1013</v>
      </c>
      <c r="B1015" t="str">
        <f>'Raw Data'!B1015</f>
        <v>Point</v>
      </c>
      <c r="C1015">
        <f>'Raw Data'!C1015</f>
        <v>644</v>
      </c>
      <c r="D1015">
        <f>'Raw Data'!D1015</f>
        <v>543</v>
      </c>
      <c r="E1015" t="str">
        <f>'Raw Data'!E1015</f>
        <v>Point</v>
      </c>
      <c r="F1015">
        <f>'Raw Data'!F1015</f>
        <v>6800010</v>
      </c>
      <c r="G1015" t="str">
        <f>'Raw Data'!G1015</f>
        <v>Gsp Post 00</v>
      </c>
      <c r="H1015" s="3">
        <f>'Raw Data'!H1015</f>
        <v>43302</v>
      </c>
      <c r="L1015">
        <f t="shared" si="210"/>
        <v>0</v>
      </c>
      <c r="M1015" s="5">
        <f t="shared" si="211"/>
        <v>43302</v>
      </c>
      <c r="N1015" s="5">
        <f t="shared" si="219"/>
        <v>2018</v>
      </c>
      <c r="O1015" s="5" t="str" cm="1">
        <f t="array" ref="O1015">_xlfn.IFS(N1015&lt;=2016,"before treatment",N1015=2017,"unknown",N1015&gt;2017,"after treatment")</f>
        <v>after treatment</v>
      </c>
      <c r="P1015" s="5">
        <f t="shared" si="212"/>
        <v>0</v>
      </c>
      <c r="Q1015" s="5">
        <f t="shared" si="213"/>
        <v>1</v>
      </c>
      <c r="R1015" t="str">
        <f>'Raw Data'!I1015</f>
        <v>Murray</v>
      </c>
      <c r="S1015" t="str">
        <f>'Raw Data'!J1015</f>
        <v>HIGHWAY 136</v>
      </c>
      <c r="T1015" t="str">
        <f>'Raw Data'!K1015</f>
        <v>Old Highway 411</v>
      </c>
      <c r="U1015" t="str">
        <f>'Raw Data'!L1015</f>
        <v>(O) No Injury</v>
      </c>
      <c r="V1015">
        <f>'Raw Data'!M1015</f>
        <v>0</v>
      </c>
      <c r="W1015">
        <f>'Raw Data'!N1015</f>
        <v>0</v>
      </c>
      <c r="X1015">
        <f>'Raw Data'!O1015</f>
        <v>0</v>
      </c>
      <c r="Y1015" t="str">
        <f>'Raw Data'!P1015</f>
        <v>Not a Collision with Motor Vehicle</v>
      </c>
      <c r="Z1015" t="str">
        <f>'Raw Data'!Q1015</f>
        <v>Off Roadway</v>
      </c>
      <c r="AA1015" t="str">
        <f>'Raw Data'!R1015</f>
        <v>Tree</v>
      </c>
      <c r="AB1015" t="str">
        <f>'Raw Data'!S1015</f>
        <v>Tree</v>
      </c>
      <c r="AC1015" t="str">
        <f>'Raw Data'!T1015</f>
        <v>Other</v>
      </c>
      <c r="AD1015">
        <f>'Raw Data'!U1015</f>
        <v>1</v>
      </c>
      <c r="AE1015" s="5" t="str">
        <f t="shared" si="220"/>
        <v>Yes</v>
      </c>
      <c r="AF1015" t="str">
        <f>'Raw Data'!V1015</f>
        <v>Straight</v>
      </c>
      <c r="AG1015" s="5">
        <f t="shared" si="214"/>
        <v>0</v>
      </c>
      <c r="AH1015" t="str">
        <f>'Raw Data'!W1015</f>
        <v>East</v>
      </c>
      <c r="AI1015" t="str">
        <f>'Raw Data'!X1015</f>
        <v>Dark-Not Lighted</v>
      </c>
      <c r="AJ1015" t="str">
        <f>'Raw Data'!Y1015</f>
        <v>Wet</v>
      </c>
      <c r="AK1015">
        <f>'Raw Data'!Z1015</f>
        <v>25</v>
      </c>
      <c r="AL1015" t="str">
        <f>'Raw Data'!AA1015</f>
        <v>Lap and Shoulder Belt Used</v>
      </c>
      <c r="AM1015" s="5">
        <f t="shared" si="215"/>
        <v>0</v>
      </c>
      <c r="AN1015" t="str">
        <f>'Raw Data'!AB1015</f>
        <v>Passenger Car</v>
      </c>
      <c r="AO1015" t="str">
        <f>'Raw Data'!AC1015</f>
        <v>2131013600I</v>
      </c>
      <c r="AP1015">
        <f>'Raw Data'!AD1015</f>
        <v>0.89200000000000002</v>
      </c>
      <c r="AQ1015">
        <f>'Raw Data'!AE1015</f>
        <v>34.591541999999997</v>
      </c>
      <c r="AR1015">
        <f>'Raw Data'!AF1015</f>
        <v>-84.685526999999993</v>
      </c>
      <c r="AS1015">
        <f>'Raw Data'!AG1015</f>
        <v>184</v>
      </c>
      <c r="AT1015">
        <f>'Raw Data'!AH1015</f>
        <v>184</v>
      </c>
      <c r="AU1015">
        <f>'Raw Data'!AI1015</f>
        <v>1494</v>
      </c>
      <c r="AV1015" t="str">
        <f>'Raw Data'!AJ1015</f>
        <v>D6_0136_00_I</v>
      </c>
      <c r="AW1015">
        <f>'Raw Data'!AK1015</f>
        <v>90</v>
      </c>
      <c r="AX1015">
        <f>'Raw Data'!AL1015</f>
        <v>98</v>
      </c>
      <c r="AY1015" t="str">
        <f>'Raw Data'!AM1015</f>
        <v>simple</v>
      </c>
      <c r="AZ1015">
        <f>'Raw Data'!AN1015</f>
        <v>1182.8</v>
      </c>
      <c r="BA1015">
        <f>'Raw Data'!AO1015</f>
        <v>57.4</v>
      </c>
      <c r="BB1015">
        <f>'Raw Data'!AP1015</f>
        <v>1185.5999999999999</v>
      </c>
      <c r="BC1015">
        <f>'Raw Data'!AQ1015</f>
        <v>-84.685868999999997</v>
      </c>
      <c r="BD1015">
        <f>'Raw Data'!AR1015</f>
        <v>34.591554000000002</v>
      </c>
      <c r="BE1015">
        <f>'Raw Data'!AS1015</f>
        <v>-84.682477000000006</v>
      </c>
      <c r="BF1015">
        <f>'Raw Data'!AT1015</f>
        <v>34.590162999999997</v>
      </c>
      <c r="BG1015" t="str">
        <f>'Raw Data'!AU1015</f>
        <v>2131013600I</v>
      </c>
      <c r="BH1015">
        <f>'Raw Data'!AV1015</f>
        <v>1</v>
      </c>
      <c r="BI1015">
        <f>'Raw Data'!AW1015</f>
        <v>213</v>
      </c>
      <c r="BJ1015">
        <f>'Raw Data'!AX1015</f>
        <v>136</v>
      </c>
      <c r="BK1015">
        <f>'Raw Data'!AY1015</f>
        <v>0</v>
      </c>
      <c r="BL1015">
        <f>'Raw Data'!AZ1015</f>
        <v>55</v>
      </c>
      <c r="BM1015">
        <f>'Raw Data'!BA1015</f>
        <v>8.4700000000000006</v>
      </c>
      <c r="BN1015">
        <f>'Raw Data'!BB1015</f>
        <v>7.87</v>
      </c>
      <c r="BO1015">
        <f>'Raw Data'!BC1015</f>
        <v>723.4</v>
      </c>
      <c r="BP1015">
        <f>'Raw Data'!BD1015</f>
        <v>719.5</v>
      </c>
      <c r="BQ1015">
        <f>'Raw Data'!BE1015</f>
        <v>720.1</v>
      </c>
      <c r="BR1015">
        <f>'Raw Data'!BF1015</f>
        <v>55</v>
      </c>
      <c r="BS1015">
        <f>'Raw Data'!BG1015</f>
        <v>68.599999999999994</v>
      </c>
      <c r="BT1015">
        <f>'Raw Data'!BH1015</f>
        <v>0</v>
      </c>
      <c r="BU1015">
        <f>'Raw Data'!BI1015</f>
        <v>44148</v>
      </c>
      <c r="BV1015" t="str">
        <f>'Raw Data'!BJ1015</f>
        <v>NONE</v>
      </c>
      <c r="BW1015">
        <f>'Raw Data'!BK1015</f>
        <v>3.7829999999999999E-3</v>
      </c>
      <c r="BX1015">
        <f>'Raw Data'!BL1015</f>
        <v>39126</v>
      </c>
      <c r="BY1015">
        <f>'Raw Data'!BM1015</f>
        <v>38884</v>
      </c>
      <c r="BZ1015" t="str">
        <f>'Raw Data'!BN1015</f>
        <v>2131013600I</v>
      </c>
      <c r="CA1015" t="str">
        <f>'Raw Data'!BO1015</f>
        <v>MURRAY</v>
      </c>
      <c r="CB1015">
        <f>'Raw Data'!BP1015</f>
        <v>1</v>
      </c>
      <c r="CC1015">
        <f>'Raw Data'!BQ1015</f>
        <v>13600</v>
      </c>
      <c r="CD1015">
        <f>'Raw Data'!BR1015</f>
        <v>6</v>
      </c>
      <c r="CE1015">
        <f>'Raw Data'!BS1015</f>
        <v>1</v>
      </c>
      <c r="CF1015">
        <f>'Raw Data'!BT1015</f>
        <v>2</v>
      </c>
      <c r="CG1015">
        <f>'Raw Data'!BU1015</f>
        <v>1</v>
      </c>
      <c r="CH1015">
        <f>'Raw Data'!BV1015</f>
        <v>1</v>
      </c>
      <c r="CI1015">
        <f>'Raw Data'!BW1015</f>
        <v>2</v>
      </c>
      <c r="CJ1015">
        <f>'Raw Data'!BX1015</f>
        <v>0</v>
      </c>
      <c r="CK1015">
        <f>'Raw Data'!BY1015</f>
        <v>5</v>
      </c>
      <c r="CL1015" t="str">
        <f>'Raw Data'!BZ1015</f>
        <v>N</v>
      </c>
      <c r="CM1015">
        <f t="shared" si="221"/>
        <v>0</v>
      </c>
      <c r="CN1015">
        <f>'Raw Data'!CA1015</f>
        <v>213</v>
      </c>
      <c r="CO1015">
        <f>'Raw Data'!CB1015</f>
        <v>136</v>
      </c>
      <c r="CP1015">
        <f>'Raw Data'!CC1015</f>
        <v>0</v>
      </c>
      <c r="CQ1015" t="str">
        <f>'Raw Data'!CD1015</f>
        <v>Not Urban</v>
      </c>
      <c r="CR1015" t="str">
        <f>'Raw Data'!CE1015</f>
        <v>Not Urban</v>
      </c>
      <c r="CS1015">
        <f>'Raw Data'!CF1015</f>
        <v>0</v>
      </c>
      <c r="CT1015">
        <f>'Raw Data'!CG1015</f>
        <v>55</v>
      </c>
      <c r="CU1015">
        <f>'Raw Data'!CH1015</f>
        <v>5510</v>
      </c>
      <c r="CV1015" t="str">
        <f>'Raw Data'!CI1015</f>
        <v xml:space="preserve"> </v>
      </c>
      <c r="CW1015">
        <f>'Raw Data'!CJ1015</f>
        <v>0</v>
      </c>
      <c r="CX1015">
        <f>'Raw Data'!CK1015</f>
        <v>2.0980880000000002</v>
      </c>
      <c r="CY1015">
        <f>'Raw Data'!CL1015</f>
        <v>14</v>
      </c>
      <c r="CZ1015" t="str">
        <f>'Raw Data'!CM1015</f>
        <v>State Mainline</v>
      </c>
      <c r="DA1015">
        <f>'Raw Data'!CN1015</f>
        <v>5510</v>
      </c>
      <c r="DB1015">
        <f>'Raw Data'!CO1015</f>
        <v>411388</v>
      </c>
      <c r="DC1015">
        <f>'Raw Data'!CP1015</f>
        <v>0.127</v>
      </c>
      <c r="DD1015">
        <f>'Raw Data'!CQ1015</f>
        <v>2.2290000000000001</v>
      </c>
      <c r="DE1015">
        <f>'Raw Data'!CR1015</f>
        <v>411388</v>
      </c>
      <c r="DF1015">
        <f>'Raw Data'!CS1015</f>
        <v>0</v>
      </c>
      <c r="DG1015">
        <f>'Raw Data'!CT1015</f>
        <v>11077.904630999999</v>
      </c>
      <c r="DH1015">
        <f>'Raw Data'!CU1015</f>
        <v>100</v>
      </c>
      <c r="DI1015">
        <f>'Raw Data'!CV1015</f>
        <v>38930</v>
      </c>
      <c r="DJ1015">
        <f>'Raw Data'!CW1015</f>
        <v>7.4188000000000004E-2</v>
      </c>
      <c r="DK1015">
        <f>'Raw Data'!CX1015</f>
        <v>0</v>
      </c>
      <c r="DL1015">
        <f>'Raw Data'!CY1015</f>
        <v>3.7829999999999999E-3</v>
      </c>
      <c r="DM1015">
        <f>'Raw Data'!CZ1015</f>
        <v>288</v>
      </c>
      <c r="DN1015" t="str">
        <f>'Raw Data'!DA1015</f>
        <v>213-0189</v>
      </c>
      <c r="DO1015" t="str">
        <f>'Raw Data'!DB1015</f>
        <v>5R : Rural Major Collector</v>
      </c>
      <c r="DP1015" t="str">
        <f>'Raw Data'!DC1015</f>
        <v>34.589148, -84.675611</v>
      </c>
      <c r="DQ1015">
        <f>'Raw Data'!DD1015</f>
        <v>-84.675611000000004</v>
      </c>
      <c r="DR1015">
        <f>'Raw Data'!DE1015</f>
        <v>34.589148000000002</v>
      </c>
      <c r="DS1015">
        <f>'Raw Data'!DF1015</f>
        <v>34.589148000000002</v>
      </c>
      <c r="DT1015">
        <f>'Raw Data'!DG1015</f>
        <v>-84.675611000000004</v>
      </c>
      <c r="DU1015">
        <f>'Raw Data'!DH1015</f>
        <v>6.9430000000000004E-3</v>
      </c>
      <c r="DV1015">
        <f>'Raw Data'!DI1015</f>
        <v>3.7829999999999999E-3</v>
      </c>
      <c r="DW1015">
        <f>'Raw Data'!DJ1015</f>
        <v>184</v>
      </c>
      <c r="DX1015" s="11">
        <f t="shared" si="222"/>
        <v>2876.6666666666665</v>
      </c>
      <c r="DY1015" s="5">
        <f t="shared" si="223"/>
        <v>2377.5</v>
      </c>
      <c r="DZ1015" s="5">
        <f t="shared" si="216"/>
        <v>499.16666666666652</v>
      </c>
      <c r="EA1015" s="5">
        <f t="shared" si="217"/>
        <v>0.20995443392919727</v>
      </c>
      <c r="EB1015" s="5">
        <f t="shared" si="218"/>
        <v>2627.083333333333</v>
      </c>
      <c r="EC1015">
        <f>'Raw Data'!DK1015</f>
        <v>2800</v>
      </c>
      <c r="ED1015">
        <f>'Raw Data'!DL1015</f>
        <v>21.3</v>
      </c>
      <c r="EE1015">
        <f>'Raw Data'!DM1015</f>
        <v>2910</v>
      </c>
      <c r="EF1015">
        <f>'Raw Data'!DN1015</f>
        <v>21.4</v>
      </c>
      <c r="EG1015">
        <f>'Raw Data'!DO1015</f>
        <v>2920</v>
      </c>
      <c r="EH1015">
        <f>'Raw Data'!DP1015</f>
        <v>21.3</v>
      </c>
      <c r="EI1015">
        <f>'Raw Data'!DQ1015</f>
        <v>2650</v>
      </c>
      <c r="EJ1015">
        <f>'Raw Data'!DR1015</f>
        <v>0</v>
      </c>
      <c r="EK1015">
        <f>'Raw Data'!DS1015</f>
        <v>2570</v>
      </c>
      <c r="EL1015">
        <f>'Raw Data'!DT1015</f>
        <v>19</v>
      </c>
      <c r="EM1015">
        <f>'Raw Data'!DU1015</f>
        <v>2470</v>
      </c>
      <c r="EN1015">
        <f>'Raw Data'!DV1015</f>
        <v>20.399999999999999</v>
      </c>
      <c r="EO1015">
        <f>'Raw Data'!DW1015</f>
        <v>2360</v>
      </c>
      <c r="EP1015">
        <f>'Raw Data'!DX1015</f>
        <v>21.4</v>
      </c>
      <c r="EQ1015">
        <f>'Raw Data'!DY1015</f>
        <v>2110</v>
      </c>
      <c r="ER1015">
        <f>'Raw Data'!DZ1015</f>
        <v>21.4</v>
      </c>
      <c r="ES1015">
        <f>'Raw Data'!EA1015</f>
        <v>2120</v>
      </c>
      <c r="ET1015">
        <f>'Raw Data'!EB1015</f>
        <v>21.4</v>
      </c>
      <c r="EU1015">
        <f>'Raw Data'!EC1015</f>
        <v>2120</v>
      </c>
      <c r="EV1015">
        <f>'Raw Data'!ED1015</f>
        <v>34.200000000000003</v>
      </c>
      <c r="EW1015">
        <f>'Raw Data'!EE1015</f>
        <v>0</v>
      </c>
    </row>
    <row r="1016" spans="1:153" x14ac:dyDescent="0.3">
      <c r="A1016">
        <f>'Raw Data'!A1016</f>
        <v>1014</v>
      </c>
      <c r="B1016" t="str">
        <f>'Raw Data'!B1016</f>
        <v>Point</v>
      </c>
      <c r="C1016">
        <f>'Raw Data'!C1016</f>
        <v>79</v>
      </c>
      <c r="D1016">
        <f>'Raw Data'!D1016</f>
        <v>756</v>
      </c>
      <c r="E1016" t="str">
        <f>'Raw Data'!E1016</f>
        <v>Point</v>
      </c>
      <c r="F1016">
        <f>'Raw Data'!F1016</f>
        <v>4950217</v>
      </c>
      <c r="G1016" t="str">
        <f>'Raw Data'!G1016</f>
        <v>Gsp Post 00</v>
      </c>
      <c r="H1016" s="3">
        <f>'Raw Data'!H1016</f>
        <v>41874</v>
      </c>
      <c r="L1016">
        <f t="shared" si="210"/>
        <v>0</v>
      </c>
      <c r="M1016" s="5">
        <f t="shared" si="211"/>
        <v>41874</v>
      </c>
      <c r="N1016" s="5">
        <f t="shared" si="219"/>
        <v>2014</v>
      </c>
      <c r="O1016" s="5" t="str" cm="1">
        <f t="array" ref="O1016">_xlfn.IFS(N1016&lt;=2016,"before treatment",N1016=2017,"unknown",N1016&gt;2017,"after treatment")</f>
        <v>before treatment</v>
      </c>
      <c r="P1016" s="5">
        <f t="shared" si="212"/>
        <v>1</v>
      </c>
      <c r="Q1016" s="5">
        <f t="shared" si="213"/>
        <v>0</v>
      </c>
      <c r="R1016" t="str">
        <f>'Raw Data'!I1016</f>
        <v>Murray</v>
      </c>
      <c r="S1016" t="str">
        <f>'Raw Data'!J1016</f>
        <v>STATE ROUTE 282</v>
      </c>
      <c r="T1016" t="str">
        <f>'Raw Data'!K1016</f>
        <v>(none)</v>
      </c>
      <c r="U1016" t="str">
        <f>'Raw Data'!L1016</f>
        <v>(A) Suspected Serious Injury</v>
      </c>
      <c r="V1016">
        <f>'Raw Data'!M1016</f>
        <v>0</v>
      </c>
      <c r="W1016">
        <f>'Raw Data'!N1016</f>
        <v>1</v>
      </c>
      <c r="X1016">
        <f>'Raw Data'!O1016</f>
        <v>2</v>
      </c>
      <c r="Y1016" t="str">
        <f>'Raw Data'!P1016</f>
        <v>Not a Collision with Motor Vehicle</v>
      </c>
      <c r="Z1016" t="str">
        <f>'Raw Data'!Q1016</f>
        <v>On Shoulder</v>
      </c>
      <c r="AA1016" t="str">
        <f>'Raw Data'!R1016</f>
        <v>Ditch</v>
      </c>
      <c r="AB1016" t="str">
        <f>'Raw Data'!S1016</f>
        <v>Over Turn</v>
      </c>
      <c r="AC1016" t="str">
        <f>'Raw Data'!T1016</f>
        <v>Too Fast for Conditions</v>
      </c>
      <c r="AD1016">
        <f>'Raw Data'!U1016</f>
        <v>1</v>
      </c>
      <c r="AE1016" s="5" t="str">
        <f t="shared" si="220"/>
        <v>Yes</v>
      </c>
      <c r="AF1016" t="str">
        <f>'Raw Data'!V1016</f>
        <v>Negotiating a Curve</v>
      </c>
      <c r="AG1016" s="5">
        <f t="shared" si="214"/>
        <v>0</v>
      </c>
      <c r="AH1016" t="str">
        <f>'Raw Data'!W1016</f>
        <v>West</v>
      </c>
      <c r="AI1016" t="str">
        <f>'Raw Data'!X1016</f>
        <v>Daylight</v>
      </c>
      <c r="AJ1016" t="str">
        <f>'Raw Data'!Y1016</f>
        <v>Wet</v>
      </c>
      <c r="AK1016">
        <f>'Raw Data'!Z1016</f>
        <v>46</v>
      </c>
      <c r="AL1016" t="str">
        <f>'Raw Data'!AA1016</f>
        <v>["Lap and Shoulder Belt Used","Lap and Shoulder Belt Used","Lap and Shoulder Belt Used"]</v>
      </c>
      <c r="AM1016" s="5">
        <f t="shared" si="215"/>
        <v>0</v>
      </c>
      <c r="AN1016" t="str">
        <f>'Raw Data'!AB1016</f>
        <v>Passenger Car</v>
      </c>
      <c r="AO1016" t="str">
        <f>'Raw Data'!AC1016</f>
        <v>2131028200I</v>
      </c>
      <c r="AP1016">
        <f>'Raw Data'!AD1016</f>
        <v>4.7530000000000001</v>
      </c>
      <c r="AQ1016">
        <f>'Raw Data'!AE1016</f>
        <v>34.681866999999997</v>
      </c>
      <c r="AR1016">
        <f>'Raw Data'!AF1016</f>
        <v>-84.680937</v>
      </c>
      <c r="AS1016">
        <f>'Raw Data'!AG1016</f>
        <v>193</v>
      </c>
      <c r="AT1016">
        <f>'Raw Data'!AH1016</f>
        <v>246</v>
      </c>
      <c r="AU1016">
        <f>'Raw Data'!AI1016</f>
        <v>2100</v>
      </c>
      <c r="AV1016" t="str">
        <f>'Raw Data'!AJ1016</f>
        <v>D6_0282_00_I</v>
      </c>
      <c r="AW1016">
        <f>'Raw Data'!AK1016</f>
        <v>36</v>
      </c>
      <c r="AX1016">
        <f>'Raw Data'!AL1016</f>
        <v>44</v>
      </c>
      <c r="AY1016" t="str">
        <f>'Raw Data'!AM1016</f>
        <v>simple</v>
      </c>
      <c r="AZ1016">
        <f>'Raw Data'!AN1016</f>
        <v>400.1</v>
      </c>
      <c r="BA1016">
        <f>'Raw Data'!AO1016</f>
        <v>135.4</v>
      </c>
      <c r="BB1016">
        <f>'Raw Data'!AP1016</f>
        <v>943.5</v>
      </c>
      <c r="BC1016">
        <f>'Raw Data'!AQ1016</f>
        <v>-84.681811999999994</v>
      </c>
      <c r="BD1016">
        <f>'Raw Data'!AR1016</f>
        <v>34.681097999999999</v>
      </c>
      <c r="BE1016">
        <f>'Raw Data'!AS1016</f>
        <v>-84.679333999999997</v>
      </c>
      <c r="BF1016">
        <f>'Raw Data'!AT1016</f>
        <v>34.681407999999998</v>
      </c>
      <c r="BG1016" t="str">
        <f>'Raw Data'!AU1016</f>
        <v>2131028200I</v>
      </c>
      <c r="BH1016">
        <f>'Raw Data'!AV1016</f>
        <v>1</v>
      </c>
      <c r="BI1016">
        <f>'Raw Data'!AW1016</f>
        <v>213</v>
      </c>
      <c r="BJ1016">
        <f>'Raw Data'!AX1016</f>
        <v>282</v>
      </c>
      <c r="BK1016">
        <f>'Raw Data'!AY1016</f>
        <v>0</v>
      </c>
      <c r="BL1016">
        <f>'Raw Data'!AZ1016</f>
        <v>55</v>
      </c>
      <c r="BM1016">
        <f>'Raw Data'!BA1016</f>
        <v>11.19</v>
      </c>
      <c r="BN1016">
        <f>'Raw Data'!BB1016</f>
        <v>10.61</v>
      </c>
      <c r="BO1016">
        <f>'Raw Data'!BC1016</f>
        <v>1333</v>
      </c>
      <c r="BP1016">
        <f>'Raw Data'!BD1016</f>
        <v>1359.9</v>
      </c>
      <c r="BQ1016">
        <f>'Raw Data'!BE1016</f>
        <v>1369.1</v>
      </c>
      <c r="BR1016">
        <f>'Raw Data'!BF1016</f>
        <v>0</v>
      </c>
      <c r="BS1016">
        <f>'Raw Data'!BG1016</f>
        <v>40.4</v>
      </c>
      <c r="BT1016">
        <f>'Raw Data'!BH1016</f>
        <v>14.6</v>
      </c>
      <c r="BU1016">
        <f>'Raw Data'!BI1016</f>
        <v>42712</v>
      </c>
      <c r="BV1016" t="str">
        <f>'Raw Data'!BJ1016</f>
        <v>ASV_5+</v>
      </c>
      <c r="BW1016">
        <f>'Raw Data'!BK1016</f>
        <v>2.96E-3</v>
      </c>
      <c r="BX1016">
        <f>'Raw Data'!BL1016</f>
        <v>39520</v>
      </c>
      <c r="BY1016">
        <f>'Raw Data'!BM1016</f>
        <v>39310</v>
      </c>
      <c r="BZ1016" t="str">
        <f>'Raw Data'!BN1016</f>
        <v>2131028200I</v>
      </c>
      <c r="CA1016" t="str">
        <f>'Raw Data'!BO1016</f>
        <v>MURRAY</v>
      </c>
      <c r="CB1016">
        <f>'Raw Data'!BP1016</f>
        <v>1</v>
      </c>
      <c r="CC1016">
        <f>'Raw Data'!BQ1016</f>
        <v>28200</v>
      </c>
      <c r="CD1016">
        <f>'Raw Data'!BR1016</f>
        <v>6</v>
      </c>
      <c r="CE1016">
        <f>'Raw Data'!BS1016</f>
        <v>1</v>
      </c>
      <c r="CF1016">
        <f>'Raw Data'!BT1016</f>
        <v>2</v>
      </c>
      <c r="CG1016">
        <f>'Raw Data'!BU1016</f>
        <v>1</v>
      </c>
      <c r="CH1016">
        <f>'Raw Data'!BV1016</f>
        <v>1</v>
      </c>
      <c r="CI1016">
        <f>'Raw Data'!BW1016</f>
        <v>2</v>
      </c>
      <c r="CJ1016">
        <f>'Raw Data'!BX1016</f>
        <v>3</v>
      </c>
      <c r="CK1016">
        <f>'Raw Data'!BY1016</f>
        <v>3</v>
      </c>
      <c r="CL1016" t="str">
        <f>'Raw Data'!BZ1016</f>
        <v>N</v>
      </c>
      <c r="CM1016">
        <f t="shared" si="221"/>
        <v>0</v>
      </c>
      <c r="CN1016">
        <f>'Raw Data'!CA1016</f>
        <v>213</v>
      </c>
      <c r="CO1016">
        <f>'Raw Data'!CB1016</f>
        <v>282</v>
      </c>
      <c r="CP1016">
        <f>'Raw Data'!CC1016</f>
        <v>0</v>
      </c>
      <c r="CQ1016" t="str">
        <f>'Raw Data'!CD1016</f>
        <v>Not Urban</v>
      </c>
      <c r="CR1016" t="str">
        <f>'Raw Data'!CE1016</f>
        <v>Not Urban</v>
      </c>
      <c r="CS1016">
        <f>'Raw Data'!CF1016</f>
        <v>0</v>
      </c>
      <c r="CT1016">
        <f>'Raw Data'!CG1016</f>
        <v>55</v>
      </c>
      <c r="CU1016">
        <f>'Raw Data'!CH1016</f>
        <v>3260</v>
      </c>
      <c r="CV1016" t="str">
        <f>'Raw Data'!CI1016</f>
        <v xml:space="preserve"> </v>
      </c>
      <c r="CW1016">
        <f>'Raw Data'!CJ1016</f>
        <v>0</v>
      </c>
      <c r="CX1016">
        <f>'Raw Data'!CK1016</f>
        <v>3.2630460000000001</v>
      </c>
      <c r="CY1016">
        <f>'Raw Data'!CL1016</f>
        <v>14</v>
      </c>
      <c r="CZ1016" t="str">
        <f>'Raw Data'!CM1016</f>
        <v>State Mainline</v>
      </c>
      <c r="DA1016">
        <f>'Raw Data'!CN1016</f>
        <v>3260</v>
      </c>
      <c r="DB1016">
        <f>'Raw Data'!CO1016</f>
        <v>413584</v>
      </c>
      <c r="DC1016">
        <f>'Raw Data'!CP1016</f>
        <v>2.8690000000000002</v>
      </c>
      <c r="DD1016">
        <f>'Raw Data'!CQ1016</f>
        <v>6.1349999999999998</v>
      </c>
      <c r="DE1016">
        <f>'Raw Data'!CR1016</f>
        <v>413584</v>
      </c>
      <c r="DF1016">
        <f>'Raw Data'!CS1016</f>
        <v>0</v>
      </c>
      <c r="DG1016">
        <f>'Raw Data'!CT1016</f>
        <v>17228.883836000001</v>
      </c>
      <c r="DH1016">
        <f>'Raw Data'!CU1016</f>
        <v>100</v>
      </c>
      <c r="DI1016">
        <f>'Raw Data'!CV1016</f>
        <v>39340</v>
      </c>
      <c r="DJ1016">
        <f>'Raw Data'!CW1016</f>
        <v>0.10820399999999999</v>
      </c>
      <c r="DK1016">
        <f>'Raw Data'!CX1016</f>
        <v>0</v>
      </c>
      <c r="DL1016">
        <f>'Raw Data'!CY1016</f>
        <v>2.96E-3</v>
      </c>
      <c r="DM1016">
        <f>'Raw Data'!CZ1016</f>
        <v>294</v>
      </c>
      <c r="DN1016" t="str">
        <f>'Raw Data'!DA1016</f>
        <v>213-0221</v>
      </c>
      <c r="DO1016" t="str">
        <f>'Raw Data'!DB1016</f>
        <v>3R : Rural Principal Arterial - Other</v>
      </c>
      <c r="DP1016" t="str">
        <f>'Raw Data'!DC1016</f>
        <v>34.670090, -84.669465</v>
      </c>
      <c r="DQ1016">
        <f>'Raw Data'!DD1016</f>
        <v>-84.669465000000002</v>
      </c>
      <c r="DR1016">
        <f>'Raw Data'!DE1016</f>
        <v>34.670090000000002</v>
      </c>
      <c r="DS1016">
        <f>'Raw Data'!DF1016</f>
        <v>34.670090000000002</v>
      </c>
      <c r="DT1016">
        <f>'Raw Data'!DG1016</f>
        <v>-84.669465000000002</v>
      </c>
      <c r="DU1016">
        <f>'Raw Data'!DH1016</f>
        <v>1.502E-2</v>
      </c>
      <c r="DV1016">
        <f>'Raw Data'!DI1016</f>
        <v>2.96E-3</v>
      </c>
      <c r="DW1016">
        <f>'Raw Data'!DJ1016</f>
        <v>193</v>
      </c>
      <c r="DX1016" s="11">
        <f t="shared" si="222"/>
        <v>4600</v>
      </c>
      <c r="DY1016" s="5">
        <f t="shared" si="223"/>
        <v>3855</v>
      </c>
      <c r="DZ1016" s="5">
        <f t="shared" si="216"/>
        <v>745</v>
      </c>
      <c r="EA1016" s="5">
        <f t="shared" si="217"/>
        <v>0.19325551232166019</v>
      </c>
      <c r="EB1016" s="5">
        <f t="shared" si="218"/>
        <v>4227.5</v>
      </c>
      <c r="EC1016">
        <f>'Raw Data'!DK1016</f>
        <v>4430</v>
      </c>
      <c r="ED1016">
        <f>'Raw Data'!DL1016</f>
        <v>13.8</v>
      </c>
      <c r="EE1016">
        <f>'Raw Data'!DM1016</f>
        <v>4750</v>
      </c>
      <c r="EF1016">
        <f>'Raw Data'!DN1016</f>
        <v>19.2</v>
      </c>
      <c r="EG1016">
        <f>'Raw Data'!DO1016</f>
        <v>4620</v>
      </c>
      <c r="EH1016">
        <f>'Raw Data'!DP1016</f>
        <v>19.2</v>
      </c>
      <c r="EI1016">
        <f>'Raw Data'!DQ1016</f>
        <v>4480</v>
      </c>
      <c r="EJ1016">
        <f>'Raw Data'!DR1016</f>
        <v>0</v>
      </c>
      <c r="EK1016">
        <f>'Raw Data'!DS1016</f>
        <v>4350</v>
      </c>
      <c r="EL1016">
        <f>'Raw Data'!DT1016</f>
        <v>16.2</v>
      </c>
      <c r="EM1016">
        <f>'Raw Data'!DU1016</f>
        <v>3810</v>
      </c>
      <c r="EN1016">
        <f>'Raw Data'!DV1016</f>
        <v>15.5</v>
      </c>
      <c r="EO1016">
        <f>'Raw Data'!DW1016</f>
        <v>3630</v>
      </c>
      <c r="EP1016">
        <f>'Raw Data'!DX1016</f>
        <v>16.3</v>
      </c>
      <c r="EQ1016">
        <f>'Raw Data'!DY1016</f>
        <v>3630</v>
      </c>
      <c r="ER1016">
        <f>'Raw Data'!DZ1016</f>
        <v>16.3</v>
      </c>
      <c r="ES1016">
        <f>'Raw Data'!EA1016</f>
        <v>3630</v>
      </c>
      <c r="ET1016">
        <f>'Raw Data'!EB1016</f>
        <v>16.3</v>
      </c>
      <c r="EU1016">
        <f>'Raw Data'!EC1016</f>
        <v>3680</v>
      </c>
      <c r="EV1016">
        <f>'Raw Data'!ED1016</f>
        <v>0</v>
      </c>
      <c r="EW1016">
        <f>'Raw Data'!EE1016</f>
        <v>0</v>
      </c>
    </row>
    <row r="1017" spans="1:153" x14ac:dyDescent="0.3">
      <c r="A1017">
        <f>'Raw Data'!A1017</f>
        <v>1015</v>
      </c>
      <c r="B1017" t="str">
        <f>'Raw Data'!B1017</f>
        <v>Point</v>
      </c>
      <c r="C1017">
        <f>'Raw Data'!C1017</f>
        <v>98</v>
      </c>
      <c r="D1017">
        <f>'Raw Data'!D1017</f>
        <v>746</v>
      </c>
      <c r="E1017" t="str">
        <f>'Raw Data'!E1017</f>
        <v>Point</v>
      </c>
      <c r="F1017">
        <f>'Raw Data'!F1017</f>
        <v>5018005</v>
      </c>
      <c r="G1017" t="str">
        <f>'Raw Data'!G1017</f>
        <v>Gsp Post 00</v>
      </c>
      <c r="H1017" s="3">
        <f>'Raw Data'!H1017</f>
        <v>41926</v>
      </c>
      <c r="L1017">
        <f t="shared" si="210"/>
        <v>0</v>
      </c>
      <c r="M1017" s="5">
        <f t="shared" si="211"/>
        <v>41926</v>
      </c>
      <c r="N1017" s="5">
        <f t="shared" si="219"/>
        <v>2014</v>
      </c>
      <c r="O1017" s="5" t="str" cm="1">
        <f t="array" ref="O1017">_xlfn.IFS(N1017&lt;=2016,"before treatment",N1017=2017,"unknown",N1017&gt;2017,"after treatment")</f>
        <v>before treatment</v>
      </c>
      <c r="P1017" s="5">
        <f t="shared" si="212"/>
        <v>1</v>
      </c>
      <c r="Q1017" s="5">
        <f t="shared" si="213"/>
        <v>0</v>
      </c>
      <c r="R1017" t="str">
        <f>'Raw Data'!I1017</f>
        <v>Murray</v>
      </c>
      <c r="S1017" t="str">
        <f>'Raw Data'!J1017</f>
        <v>STATE ROUTE 282</v>
      </c>
      <c r="T1017" t="str">
        <f>'Raw Data'!K1017</f>
        <v>10 Miles W Of Woodring Bra</v>
      </c>
      <c r="U1017" t="str">
        <f>'Raw Data'!L1017</f>
        <v>(O) No Injury</v>
      </c>
      <c r="V1017">
        <f>'Raw Data'!M1017</f>
        <v>0</v>
      </c>
      <c r="W1017">
        <f>'Raw Data'!N1017</f>
        <v>0</v>
      </c>
      <c r="X1017">
        <f>'Raw Data'!O1017</f>
        <v>0</v>
      </c>
      <c r="Y1017" t="str">
        <f>'Raw Data'!P1017</f>
        <v>Not a Collision with Motor Vehicle</v>
      </c>
      <c r="Z1017" t="str">
        <f>'Raw Data'!Q1017</f>
        <v>Off Roadway</v>
      </c>
      <c r="AA1017" t="str">
        <f>'Raw Data'!R1017</f>
        <v>Other-Fixed Object</v>
      </c>
      <c r="AB1017" t="str">
        <f>'Raw Data'!S1017</f>
        <v>Tree</v>
      </c>
      <c r="AC1017" t="str">
        <f>'Raw Data'!T1017</f>
        <v>Changed Lanes Improperly</v>
      </c>
      <c r="AD1017">
        <f>'Raw Data'!U1017</f>
        <v>1</v>
      </c>
      <c r="AE1017" s="5" t="str">
        <f t="shared" si="220"/>
        <v>Yes</v>
      </c>
      <c r="AF1017" t="str">
        <f>'Raw Data'!V1017</f>
        <v>Negotiating a Curve</v>
      </c>
      <c r="AG1017" s="5">
        <f t="shared" si="214"/>
        <v>0</v>
      </c>
      <c r="AH1017" t="str">
        <f>'Raw Data'!W1017</f>
        <v>West</v>
      </c>
      <c r="AI1017" t="str">
        <f>'Raw Data'!X1017</f>
        <v>Daylight</v>
      </c>
      <c r="AJ1017" t="str">
        <f>'Raw Data'!Y1017</f>
        <v>Wet</v>
      </c>
      <c r="AK1017">
        <f>'Raw Data'!Z1017</f>
        <v>21</v>
      </c>
      <c r="AL1017" t="str">
        <f>'Raw Data'!AA1017</f>
        <v>Lap and Shoulder Belt Used</v>
      </c>
      <c r="AM1017" s="5">
        <f t="shared" si="215"/>
        <v>0</v>
      </c>
      <c r="AN1017" t="str">
        <f>'Raw Data'!AB1017</f>
        <v>Van</v>
      </c>
      <c r="AO1017" t="str">
        <f>'Raw Data'!AC1017</f>
        <v>2131028200I</v>
      </c>
      <c r="AP1017">
        <f>'Raw Data'!AD1017</f>
        <v>4.7949999999999999</v>
      </c>
      <c r="AQ1017">
        <f>'Raw Data'!AE1017</f>
        <v>34.681901000000003</v>
      </c>
      <c r="AR1017">
        <f>'Raw Data'!AF1017</f>
        <v>-84.680220000000006</v>
      </c>
      <c r="AS1017">
        <f>'Raw Data'!AG1017</f>
        <v>193</v>
      </c>
      <c r="AT1017">
        <f>'Raw Data'!AH1017</f>
        <v>246</v>
      </c>
      <c r="AU1017">
        <f>'Raw Data'!AI1017</f>
        <v>2100</v>
      </c>
      <c r="AV1017" t="str">
        <f>'Raw Data'!AJ1017</f>
        <v>D6_0282_00_I</v>
      </c>
      <c r="AW1017">
        <f>'Raw Data'!AK1017</f>
        <v>36</v>
      </c>
      <c r="AX1017">
        <f>'Raw Data'!AL1017</f>
        <v>44</v>
      </c>
      <c r="AY1017" t="str">
        <f>'Raw Data'!AM1017</f>
        <v>simple</v>
      </c>
      <c r="AZ1017">
        <f>'Raw Data'!AN1017</f>
        <v>400.1</v>
      </c>
      <c r="BA1017">
        <f>'Raw Data'!AO1017</f>
        <v>135.4</v>
      </c>
      <c r="BB1017">
        <f>'Raw Data'!AP1017</f>
        <v>943.5</v>
      </c>
      <c r="BC1017">
        <f>'Raw Data'!AQ1017</f>
        <v>-84.681811999999994</v>
      </c>
      <c r="BD1017">
        <f>'Raw Data'!AR1017</f>
        <v>34.681097999999999</v>
      </c>
      <c r="BE1017">
        <f>'Raw Data'!AS1017</f>
        <v>-84.679333999999997</v>
      </c>
      <c r="BF1017">
        <f>'Raw Data'!AT1017</f>
        <v>34.681407999999998</v>
      </c>
      <c r="BG1017" t="str">
        <f>'Raw Data'!AU1017</f>
        <v>2131028200I</v>
      </c>
      <c r="BH1017">
        <f>'Raw Data'!AV1017</f>
        <v>1</v>
      </c>
      <c r="BI1017">
        <f>'Raw Data'!AW1017</f>
        <v>213</v>
      </c>
      <c r="BJ1017">
        <f>'Raw Data'!AX1017</f>
        <v>282</v>
      </c>
      <c r="BK1017">
        <f>'Raw Data'!AY1017</f>
        <v>0</v>
      </c>
      <c r="BL1017">
        <f>'Raw Data'!AZ1017</f>
        <v>55</v>
      </c>
      <c r="BM1017">
        <f>'Raw Data'!BA1017</f>
        <v>11.19</v>
      </c>
      <c r="BN1017">
        <f>'Raw Data'!BB1017</f>
        <v>10.61</v>
      </c>
      <c r="BO1017">
        <f>'Raw Data'!BC1017</f>
        <v>1333</v>
      </c>
      <c r="BP1017">
        <f>'Raw Data'!BD1017</f>
        <v>1359.9</v>
      </c>
      <c r="BQ1017">
        <f>'Raw Data'!BE1017</f>
        <v>1369.1</v>
      </c>
      <c r="BR1017">
        <f>'Raw Data'!BF1017</f>
        <v>0</v>
      </c>
      <c r="BS1017">
        <f>'Raw Data'!BG1017</f>
        <v>40.4</v>
      </c>
      <c r="BT1017">
        <f>'Raw Data'!BH1017</f>
        <v>14.6</v>
      </c>
      <c r="BU1017">
        <f>'Raw Data'!BI1017</f>
        <v>42712</v>
      </c>
      <c r="BV1017" t="str">
        <f>'Raw Data'!BJ1017</f>
        <v>ASV_5+</v>
      </c>
      <c r="BW1017">
        <f>'Raw Data'!BK1017</f>
        <v>2.96E-3</v>
      </c>
      <c r="BX1017">
        <f>'Raw Data'!BL1017</f>
        <v>39520</v>
      </c>
      <c r="BY1017">
        <f>'Raw Data'!BM1017</f>
        <v>39310</v>
      </c>
      <c r="BZ1017" t="str">
        <f>'Raw Data'!BN1017</f>
        <v>2131028200I</v>
      </c>
      <c r="CA1017" t="str">
        <f>'Raw Data'!BO1017</f>
        <v>MURRAY</v>
      </c>
      <c r="CB1017">
        <f>'Raw Data'!BP1017</f>
        <v>1</v>
      </c>
      <c r="CC1017">
        <f>'Raw Data'!BQ1017</f>
        <v>28200</v>
      </c>
      <c r="CD1017">
        <f>'Raw Data'!BR1017</f>
        <v>6</v>
      </c>
      <c r="CE1017">
        <f>'Raw Data'!BS1017</f>
        <v>1</v>
      </c>
      <c r="CF1017">
        <f>'Raw Data'!BT1017</f>
        <v>2</v>
      </c>
      <c r="CG1017">
        <f>'Raw Data'!BU1017</f>
        <v>1</v>
      </c>
      <c r="CH1017">
        <f>'Raw Data'!BV1017</f>
        <v>1</v>
      </c>
      <c r="CI1017">
        <f>'Raw Data'!BW1017</f>
        <v>2</v>
      </c>
      <c r="CJ1017">
        <f>'Raw Data'!BX1017</f>
        <v>3</v>
      </c>
      <c r="CK1017">
        <f>'Raw Data'!BY1017</f>
        <v>3</v>
      </c>
      <c r="CL1017" t="str">
        <f>'Raw Data'!BZ1017</f>
        <v>N</v>
      </c>
      <c r="CM1017">
        <f t="shared" si="221"/>
        <v>0</v>
      </c>
      <c r="CN1017">
        <f>'Raw Data'!CA1017</f>
        <v>213</v>
      </c>
      <c r="CO1017">
        <f>'Raw Data'!CB1017</f>
        <v>282</v>
      </c>
      <c r="CP1017">
        <f>'Raw Data'!CC1017</f>
        <v>0</v>
      </c>
      <c r="CQ1017" t="str">
        <f>'Raw Data'!CD1017</f>
        <v>Not Urban</v>
      </c>
      <c r="CR1017" t="str">
        <f>'Raw Data'!CE1017</f>
        <v>Not Urban</v>
      </c>
      <c r="CS1017">
        <f>'Raw Data'!CF1017</f>
        <v>0</v>
      </c>
      <c r="CT1017">
        <f>'Raw Data'!CG1017</f>
        <v>55</v>
      </c>
      <c r="CU1017">
        <f>'Raw Data'!CH1017</f>
        <v>3260</v>
      </c>
      <c r="CV1017" t="str">
        <f>'Raw Data'!CI1017</f>
        <v xml:space="preserve"> </v>
      </c>
      <c r="CW1017">
        <f>'Raw Data'!CJ1017</f>
        <v>0</v>
      </c>
      <c r="CX1017">
        <f>'Raw Data'!CK1017</f>
        <v>3.2630460000000001</v>
      </c>
      <c r="CY1017">
        <f>'Raw Data'!CL1017</f>
        <v>14</v>
      </c>
      <c r="CZ1017" t="str">
        <f>'Raw Data'!CM1017</f>
        <v>State Mainline</v>
      </c>
      <c r="DA1017">
        <f>'Raw Data'!CN1017</f>
        <v>3260</v>
      </c>
      <c r="DB1017">
        <f>'Raw Data'!CO1017</f>
        <v>413584</v>
      </c>
      <c r="DC1017">
        <f>'Raw Data'!CP1017</f>
        <v>2.8690000000000002</v>
      </c>
      <c r="DD1017">
        <f>'Raw Data'!CQ1017</f>
        <v>6.1349999999999998</v>
      </c>
      <c r="DE1017">
        <f>'Raw Data'!CR1017</f>
        <v>413584</v>
      </c>
      <c r="DF1017">
        <f>'Raw Data'!CS1017</f>
        <v>0</v>
      </c>
      <c r="DG1017">
        <f>'Raw Data'!CT1017</f>
        <v>17228.883836000001</v>
      </c>
      <c r="DH1017">
        <f>'Raw Data'!CU1017</f>
        <v>100</v>
      </c>
      <c r="DI1017">
        <f>'Raw Data'!CV1017</f>
        <v>39340</v>
      </c>
      <c r="DJ1017">
        <f>'Raw Data'!CW1017</f>
        <v>0.10820399999999999</v>
      </c>
      <c r="DK1017">
        <f>'Raw Data'!CX1017</f>
        <v>0</v>
      </c>
      <c r="DL1017">
        <f>'Raw Data'!CY1017</f>
        <v>2.96E-3</v>
      </c>
      <c r="DM1017">
        <f>'Raw Data'!CZ1017</f>
        <v>294</v>
      </c>
      <c r="DN1017" t="str">
        <f>'Raw Data'!DA1017</f>
        <v>213-0221</v>
      </c>
      <c r="DO1017" t="str">
        <f>'Raw Data'!DB1017</f>
        <v>3R : Rural Principal Arterial - Other</v>
      </c>
      <c r="DP1017" t="str">
        <f>'Raw Data'!DC1017</f>
        <v>34.670090, -84.669465</v>
      </c>
      <c r="DQ1017">
        <f>'Raw Data'!DD1017</f>
        <v>-84.669465000000002</v>
      </c>
      <c r="DR1017">
        <f>'Raw Data'!DE1017</f>
        <v>34.670090000000002</v>
      </c>
      <c r="DS1017">
        <f>'Raw Data'!DF1017</f>
        <v>34.670090000000002</v>
      </c>
      <c r="DT1017">
        <f>'Raw Data'!DG1017</f>
        <v>-84.669465000000002</v>
      </c>
      <c r="DU1017">
        <f>'Raw Data'!DH1017</f>
        <v>1.502E-2</v>
      </c>
      <c r="DV1017">
        <f>'Raw Data'!DI1017</f>
        <v>2.96E-3</v>
      </c>
      <c r="DW1017">
        <f>'Raw Data'!DJ1017</f>
        <v>193</v>
      </c>
      <c r="DX1017" s="11">
        <f t="shared" si="222"/>
        <v>4600</v>
      </c>
      <c r="DY1017" s="5">
        <f t="shared" si="223"/>
        <v>3855</v>
      </c>
      <c r="DZ1017" s="5">
        <f t="shared" si="216"/>
        <v>745</v>
      </c>
      <c r="EA1017" s="5">
        <f t="shared" si="217"/>
        <v>0.19325551232166019</v>
      </c>
      <c r="EB1017" s="5">
        <f t="shared" si="218"/>
        <v>4227.5</v>
      </c>
      <c r="EC1017">
        <f>'Raw Data'!DK1017</f>
        <v>4430</v>
      </c>
      <c r="ED1017">
        <f>'Raw Data'!DL1017</f>
        <v>13.8</v>
      </c>
      <c r="EE1017">
        <f>'Raw Data'!DM1017</f>
        <v>4750</v>
      </c>
      <c r="EF1017">
        <f>'Raw Data'!DN1017</f>
        <v>19.2</v>
      </c>
      <c r="EG1017">
        <f>'Raw Data'!DO1017</f>
        <v>4620</v>
      </c>
      <c r="EH1017">
        <f>'Raw Data'!DP1017</f>
        <v>19.2</v>
      </c>
      <c r="EI1017">
        <f>'Raw Data'!DQ1017</f>
        <v>4480</v>
      </c>
      <c r="EJ1017">
        <f>'Raw Data'!DR1017</f>
        <v>0</v>
      </c>
      <c r="EK1017">
        <f>'Raw Data'!DS1017</f>
        <v>4350</v>
      </c>
      <c r="EL1017">
        <f>'Raw Data'!DT1017</f>
        <v>16.2</v>
      </c>
      <c r="EM1017">
        <f>'Raw Data'!DU1017</f>
        <v>3810</v>
      </c>
      <c r="EN1017">
        <f>'Raw Data'!DV1017</f>
        <v>15.5</v>
      </c>
      <c r="EO1017">
        <f>'Raw Data'!DW1017</f>
        <v>3630</v>
      </c>
      <c r="EP1017">
        <f>'Raw Data'!DX1017</f>
        <v>16.3</v>
      </c>
      <c r="EQ1017">
        <f>'Raw Data'!DY1017</f>
        <v>3630</v>
      </c>
      <c r="ER1017">
        <f>'Raw Data'!DZ1017</f>
        <v>16.3</v>
      </c>
      <c r="ES1017">
        <f>'Raw Data'!EA1017</f>
        <v>3630</v>
      </c>
      <c r="ET1017">
        <f>'Raw Data'!EB1017</f>
        <v>16.3</v>
      </c>
      <c r="EU1017">
        <f>'Raw Data'!EC1017</f>
        <v>3680</v>
      </c>
      <c r="EV1017">
        <f>'Raw Data'!ED1017</f>
        <v>0</v>
      </c>
      <c r="EW1017">
        <f>'Raw Data'!EE1017</f>
        <v>0</v>
      </c>
    </row>
    <row r="1018" spans="1:153" x14ac:dyDescent="0.3">
      <c r="A1018">
        <f>'Raw Data'!A1018</f>
        <v>1016</v>
      </c>
      <c r="B1018" t="str">
        <f>'Raw Data'!B1018</f>
        <v>Point</v>
      </c>
      <c r="C1018">
        <f>'Raw Data'!C1018</f>
        <v>101</v>
      </c>
      <c r="D1018">
        <f>'Raw Data'!D1018</f>
        <v>745</v>
      </c>
      <c r="E1018" t="str">
        <f>'Raw Data'!E1018</f>
        <v>Point</v>
      </c>
      <c r="F1018">
        <f>'Raw Data'!F1018</f>
        <v>5029653</v>
      </c>
      <c r="G1018" t="str">
        <f>'Raw Data'!G1018</f>
        <v>Gsp Post 00</v>
      </c>
      <c r="H1018" s="3">
        <f>'Raw Data'!H1018</f>
        <v>41936</v>
      </c>
      <c r="L1018">
        <f t="shared" si="210"/>
        <v>0</v>
      </c>
      <c r="M1018" s="5">
        <f t="shared" si="211"/>
        <v>41936</v>
      </c>
      <c r="N1018" s="5">
        <f t="shared" si="219"/>
        <v>2014</v>
      </c>
      <c r="O1018" s="5" t="str" cm="1">
        <f t="array" ref="O1018">_xlfn.IFS(N1018&lt;=2016,"before treatment",N1018=2017,"unknown",N1018&gt;2017,"after treatment")</f>
        <v>before treatment</v>
      </c>
      <c r="P1018" s="5">
        <f t="shared" si="212"/>
        <v>1</v>
      </c>
      <c r="Q1018" s="5">
        <f t="shared" si="213"/>
        <v>0</v>
      </c>
      <c r="R1018" t="str">
        <f>'Raw Data'!I1018</f>
        <v>Murray</v>
      </c>
      <c r="S1018" t="str">
        <f>'Raw Data'!J1018</f>
        <v>STATE ROUTE 282</v>
      </c>
      <c r="T1018" t="str">
        <f>'Raw Data'!K1018</f>
        <v>(none)</v>
      </c>
      <c r="U1018" t="str">
        <f>'Raw Data'!L1018</f>
        <v>(B) Suspected Minor/Visible Injury</v>
      </c>
      <c r="V1018">
        <f>'Raw Data'!M1018</f>
        <v>0</v>
      </c>
      <c r="W1018">
        <f>'Raw Data'!N1018</f>
        <v>0</v>
      </c>
      <c r="X1018">
        <f>'Raw Data'!O1018</f>
        <v>1</v>
      </c>
      <c r="Y1018" t="str">
        <f>'Raw Data'!P1018</f>
        <v>Not a Collision with Motor Vehicle</v>
      </c>
      <c r="Z1018" t="str">
        <f>'Raw Data'!Q1018</f>
        <v>On Shoulder</v>
      </c>
      <c r="AA1018" t="str">
        <f>'Raw Data'!R1018</f>
        <v>Other Non-Collision</v>
      </c>
      <c r="AB1018" t="str">
        <f>'Raw Data'!S1018</f>
        <v>Over Turn</v>
      </c>
      <c r="AC1018" t="str">
        <f>'Raw Data'!T1018</f>
        <v>Other</v>
      </c>
      <c r="AD1018">
        <f>'Raw Data'!U1018</f>
        <v>1</v>
      </c>
      <c r="AE1018" s="5" t="str">
        <f t="shared" si="220"/>
        <v>Yes</v>
      </c>
      <c r="AF1018" t="str">
        <f>'Raw Data'!V1018</f>
        <v>Negotiating a Curve</v>
      </c>
      <c r="AG1018" s="5">
        <f t="shared" si="214"/>
        <v>0</v>
      </c>
      <c r="AH1018" t="str">
        <f>'Raw Data'!W1018</f>
        <v>West</v>
      </c>
      <c r="AI1018" t="str">
        <f>'Raw Data'!X1018</f>
        <v>Daylight</v>
      </c>
      <c r="AJ1018" t="str">
        <f>'Raw Data'!Y1018</f>
        <v>Dry</v>
      </c>
      <c r="AK1018">
        <f>'Raw Data'!Z1018</f>
        <v>30</v>
      </c>
      <c r="AL1018" t="str">
        <f>'Raw Data'!AA1018</f>
        <v>Lap and Shoulder Belt Used</v>
      </c>
      <c r="AM1018" s="5">
        <f t="shared" si="215"/>
        <v>0</v>
      </c>
      <c r="AN1018" t="str">
        <f>'Raw Data'!AB1018</f>
        <v>Tractor/Trailer</v>
      </c>
      <c r="AO1018" t="str">
        <f>'Raw Data'!AC1018</f>
        <v>2131028200I</v>
      </c>
      <c r="AP1018">
        <f>'Raw Data'!AD1018</f>
        <v>4.7370000000000001</v>
      </c>
      <c r="AQ1018">
        <f>'Raw Data'!AE1018</f>
        <v>34.681780000000003</v>
      </c>
      <c r="AR1018">
        <f>'Raw Data'!AF1018</f>
        <v>-84.681173999999999</v>
      </c>
      <c r="AS1018">
        <f>'Raw Data'!AG1018</f>
        <v>193</v>
      </c>
      <c r="AT1018">
        <f>'Raw Data'!AH1018</f>
        <v>246</v>
      </c>
      <c r="AU1018">
        <f>'Raw Data'!AI1018</f>
        <v>2100</v>
      </c>
      <c r="AV1018" t="str">
        <f>'Raw Data'!AJ1018</f>
        <v>D6_0282_00_I</v>
      </c>
      <c r="AW1018">
        <f>'Raw Data'!AK1018</f>
        <v>36</v>
      </c>
      <c r="AX1018">
        <f>'Raw Data'!AL1018</f>
        <v>44</v>
      </c>
      <c r="AY1018" t="str">
        <f>'Raw Data'!AM1018</f>
        <v>simple</v>
      </c>
      <c r="AZ1018">
        <f>'Raw Data'!AN1018</f>
        <v>400.1</v>
      </c>
      <c r="BA1018">
        <f>'Raw Data'!AO1018</f>
        <v>135.4</v>
      </c>
      <c r="BB1018">
        <f>'Raw Data'!AP1018</f>
        <v>943.5</v>
      </c>
      <c r="BC1018">
        <f>'Raw Data'!AQ1018</f>
        <v>-84.681811999999994</v>
      </c>
      <c r="BD1018">
        <f>'Raw Data'!AR1018</f>
        <v>34.681097999999999</v>
      </c>
      <c r="BE1018">
        <f>'Raw Data'!AS1018</f>
        <v>-84.679333999999997</v>
      </c>
      <c r="BF1018">
        <f>'Raw Data'!AT1018</f>
        <v>34.681407999999998</v>
      </c>
      <c r="BG1018" t="str">
        <f>'Raw Data'!AU1018</f>
        <v>2131028200I</v>
      </c>
      <c r="BH1018">
        <f>'Raw Data'!AV1018</f>
        <v>1</v>
      </c>
      <c r="BI1018">
        <f>'Raw Data'!AW1018</f>
        <v>213</v>
      </c>
      <c r="BJ1018">
        <f>'Raw Data'!AX1018</f>
        <v>282</v>
      </c>
      <c r="BK1018">
        <f>'Raw Data'!AY1018</f>
        <v>0</v>
      </c>
      <c r="BL1018">
        <f>'Raw Data'!AZ1018</f>
        <v>55</v>
      </c>
      <c r="BM1018">
        <f>'Raw Data'!BA1018</f>
        <v>11.19</v>
      </c>
      <c r="BN1018">
        <f>'Raw Data'!BB1018</f>
        <v>10.61</v>
      </c>
      <c r="BO1018">
        <f>'Raw Data'!BC1018</f>
        <v>1333</v>
      </c>
      <c r="BP1018">
        <f>'Raw Data'!BD1018</f>
        <v>1359.9</v>
      </c>
      <c r="BQ1018">
        <f>'Raw Data'!BE1018</f>
        <v>1369.1</v>
      </c>
      <c r="BR1018">
        <f>'Raw Data'!BF1018</f>
        <v>0</v>
      </c>
      <c r="BS1018">
        <f>'Raw Data'!BG1018</f>
        <v>40.4</v>
      </c>
      <c r="BT1018">
        <f>'Raw Data'!BH1018</f>
        <v>14.6</v>
      </c>
      <c r="BU1018">
        <f>'Raw Data'!BI1018</f>
        <v>42712</v>
      </c>
      <c r="BV1018" t="str">
        <f>'Raw Data'!BJ1018</f>
        <v>ASV_5+</v>
      </c>
      <c r="BW1018">
        <f>'Raw Data'!BK1018</f>
        <v>2.96E-3</v>
      </c>
      <c r="BX1018">
        <f>'Raw Data'!BL1018</f>
        <v>39520</v>
      </c>
      <c r="BY1018">
        <f>'Raw Data'!BM1018</f>
        <v>39310</v>
      </c>
      <c r="BZ1018" t="str">
        <f>'Raw Data'!BN1018</f>
        <v>2131028200I</v>
      </c>
      <c r="CA1018" t="str">
        <f>'Raw Data'!BO1018</f>
        <v>MURRAY</v>
      </c>
      <c r="CB1018">
        <f>'Raw Data'!BP1018</f>
        <v>1</v>
      </c>
      <c r="CC1018">
        <f>'Raw Data'!BQ1018</f>
        <v>28200</v>
      </c>
      <c r="CD1018">
        <f>'Raw Data'!BR1018</f>
        <v>6</v>
      </c>
      <c r="CE1018">
        <f>'Raw Data'!BS1018</f>
        <v>1</v>
      </c>
      <c r="CF1018">
        <f>'Raw Data'!BT1018</f>
        <v>2</v>
      </c>
      <c r="CG1018">
        <f>'Raw Data'!BU1018</f>
        <v>1</v>
      </c>
      <c r="CH1018">
        <f>'Raw Data'!BV1018</f>
        <v>1</v>
      </c>
      <c r="CI1018">
        <f>'Raw Data'!BW1018</f>
        <v>2</v>
      </c>
      <c r="CJ1018">
        <f>'Raw Data'!BX1018</f>
        <v>3</v>
      </c>
      <c r="CK1018">
        <f>'Raw Data'!BY1018</f>
        <v>3</v>
      </c>
      <c r="CL1018" t="str">
        <f>'Raw Data'!BZ1018</f>
        <v>N</v>
      </c>
      <c r="CM1018">
        <f t="shared" si="221"/>
        <v>0</v>
      </c>
      <c r="CN1018">
        <f>'Raw Data'!CA1018</f>
        <v>213</v>
      </c>
      <c r="CO1018">
        <f>'Raw Data'!CB1018</f>
        <v>282</v>
      </c>
      <c r="CP1018">
        <f>'Raw Data'!CC1018</f>
        <v>0</v>
      </c>
      <c r="CQ1018" t="str">
        <f>'Raw Data'!CD1018</f>
        <v>Not Urban</v>
      </c>
      <c r="CR1018" t="str">
        <f>'Raw Data'!CE1018</f>
        <v>Not Urban</v>
      </c>
      <c r="CS1018">
        <f>'Raw Data'!CF1018</f>
        <v>0</v>
      </c>
      <c r="CT1018">
        <f>'Raw Data'!CG1018</f>
        <v>55</v>
      </c>
      <c r="CU1018">
        <f>'Raw Data'!CH1018</f>
        <v>3260</v>
      </c>
      <c r="CV1018" t="str">
        <f>'Raw Data'!CI1018</f>
        <v xml:space="preserve"> </v>
      </c>
      <c r="CW1018">
        <f>'Raw Data'!CJ1018</f>
        <v>0</v>
      </c>
      <c r="CX1018">
        <f>'Raw Data'!CK1018</f>
        <v>3.2630460000000001</v>
      </c>
      <c r="CY1018">
        <f>'Raw Data'!CL1018</f>
        <v>14</v>
      </c>
      <c r="CZ1018" t="str">
        <f>'Raw Data'!CM1018</f>
        <v>State Mainline</v>
      </c>
      <c r="DA1018">
        <f>'Raw Data'!CN1018</f>
        <v>3260</v>
      </c>
      <c r="DB1018">
        <f>'Raw Data'!CO1018</f>
        <v>413584</v>
      </c>
      <c r="DC1018">
        <f>'Raw Data'!CP1018</f>
        <v>2.8690000000000002</v>
      </c>
      <c r="DD1018">
        <f>'Raw Data'!CQ1018</f>
        <v>6.1349999999999998</v>
      </c>
      <c r="DE1018">
        <f>'Raw Data'!CR1018</f>
        <v>413584</v>
      </c>
      <c r="DF1018">
        <f>'Raw Data'!CS1018</f>
        <v>0</v>
      </c>
      <c r="DG1018">
        <f>'Raw Data'!CT1018</f>
        <v>17228.883836000001</v>
      </c>
      <c r="DH1018">
        <f>'Raw Data'!CU1018</f>
        <v>100</v>
      </c>
      <c r="DI1018">
        <f>'Raw Data'!CV1018</f>
        <v>39340</v>
      </c>
      <c r="DJ1018">
        <f>'Raw Data'!CW1018</f>
        <v>0.10820399999999999</v>
      </c>
      <c r="DK1018">
        <f>'Raw Data'!CX1018</f>
        <v>0</v>
      </c>
      <c r="DL1018">
        <f>'Raw Data'!CY1018</f>
        <v>2.96E-3</v>
      </c>
      <c r="DM1018">
        <f>'Raw Data'!CZ1018</f>
        <v>294</v>
      </c>
      <c r="DN1018" t="str">
        <f>'Raw Data'!DA1018</f>
        <v>213-0221</v>
      </c>
      <c r="DO1018" t="str">
        <f>'Raw Data'!DB1018</f>
        <v>3R : Rural Principal Arterial - Other</v>
      </c>
      <c r="DP1018" t="str">
        <f>'Raw Data'!DC1018</f>
        <v>34.670090, -84.669465</v>
      </c>
      <c r="DQ1018">
        <f>'Raw Data'!DD1018</f>
        <v>-84.669465000000002</v>
      </c>
      <c r="DR1018">
        <f>'Raw Data'!DE1018</f>
        <v>34.670090000000002</v>
      </c>
      <c r="DS1018">
        <f>'Raw Data'!DF1018</f>
        <v>34.670090000000002</v>
      </c>
      <c r="DT1018">
        <f>'Raw Data'!DG1018</f>
        <v>-84.669465000000002</v>
      </c>
      <c r="DU1018">
        <f>'Raw Data'!DH1018</f>
        <v>1.502E-2</v>
      </c>
      <c r="DV1018">
        <f>'Raw Data'!DI1018</f>
        <v>2.96E-3</v>
      </c>
      <c r="DW1018">
        <f>'Raw Data'!DJ1018</f>
        <v>193</v>
      </c>
      <c r="DX1018" s="11">
        <f t="shared" si="222"/>
        <v>4600</v>
      </c>
      <c r="DY1018" s="5">
        <f t="shared" si="223"/>
        <v>3855</v>
      </c>
      <c r="DZ1018" s="5">
        <f t="shared" si="216"/>
        <v>745</v>
      </c>
      <c r="EA1018" s="5">
        <f t="shared" si="217"/>
        <v>0.19325551232166019</v>
      </c>
      <c r="EB1018" s="5">
        <f t="shared" si="218"/>
        <v>4227.5</v>
      </c>
      <c r="EC1018">
        <f>'Raw Data'!DK1018</f>
        <v>4430</v>
      </c>
      <c r="ED1018">
        <f>'Raw Data'!DL1018</f>
        <v>13.8</v>
      </c>
      <c r="EE1018">
        <f>'Raw Data'!DM1018</f>
        <v>4750</v>
      </c>
      <c r="EF1018">
        <f>'Raw Data'!DN1018</f>
        <v>19.2</v>
      </c>
      <c r="EG1018">
        <f>'Raw Data'!DO1018</f>
        <v>4620</v>
      </c>
      <c r="EH1018">
        <f>'Raw Data'!DP1018</f>
        <v>19.2</v>
      </c>
      <c r="EI1018">
        <f>'Raw Data'!DQ1018</f>
        <v>4480</v>
      </c>
      <c r="EJ1018">
        <f>'Raw Data'!DR1018</f>
        <v>0</v>
      </c>
      <c r="EK1018">
        <f>'Raw Data'!DS1018</f>
        <v>4350</v>
      </c>
      <c r="EL1018">
        <f>'Raw Data'!DT1018</f>
        <v>16.2</v>
      </c>
      <c r="EM1018">
        <f>'Raw Data'!DU1018</f>
        <v>3810</v>
      </c>
      <c r="EN1018">
        <f>'Raw Data'!DV1018</f>
        <v>15.5</v>
      </c>
      <c r="EO1018">
        <f>'Raw Data'!DW1018</f>
        <v>3630</v>
      </c>
      <c r="EP1018">
        <f>'Raw Data'!DX1018</f>
        <v>16.3</v>
      </c>
      <c r="EQ1018">
        <f>'Raw Data'!DY1018</f>
        <v>3630</v>
      </c>
      <c r="ER1018">
        <f>'Raw Data'!DZ1018</f>
        <v>16.3</v>
      </c>
      <c r="ES1018">
        <f>'Raw Data'!EA1018</f>
        <v>3630</v>
      </c>
      <c r="ET1018">
        <f>'Raw Data'!EB1018</f>
        <v>16.3</v>
      </c>
      <c r="EU1018">
        <f>'Raw Data'!EC1018</f>
        <v>3680</v>
      </c>
      <c r="EV1018">
        <f>'Raw Data'!ED1018</f>
        <v>0</v>
      </c>
      <c r="EW1018">
        <f>'Raw Data'!EE1018</f>
        <v>0</v>
      </c>
    </row>
    <row r="1019" spans="1:153" x14ac:dyDescent="0.3">
      <c r="A1019">
        <f>'Raw Data'!A1019</f>
        <v>1017</v>
      </c>
      <c r="B1019" t="str">
        <f>'Raw Data'!B1019</f>
        <v>Point</v>
      </c>
      <c r="C1019">
        <f>'Raw Data'!C1019</f>
        <v>313</v>
      </c>
      <c r="D1019">
        <f>'Raw Data'!D1019</f>
        <v>610</v>
      </c>
      <c r="E1019" t="str">
        <f>'Raw Data'!E1019</f>
        <v>Point</v>
      </c>
      <c r="F1019">
        <f>'Raw Data'!F1019</f>
        <v>5895205</v>
      </c>
      <c r="G1019" t="str">
        <f>'Raw Data'!G1019</f>
        <v>Gsp Post 00</v>
      </c>
      <c r="H1019" s="3">
        <f>'Raw Data'!H1019</f>
        <v>42610</v>
      </c>
      <c r="L1019">
        <f t="shared" si="210"/>
        <v>0</v>
      </c>
      <c r="M1019" s="5">
        <f t="shared" si="211"/>
        <v>42610</v>
      </c>
      <c r="N1019" s="5">
        <f t="shared" si="219"/>
        <v>2016</v>
      </c>
      <c r="O1019" s="5" t="str" cm="1">
        <f t="array" ref="O1019">_xlfn.IFS(N1019&lt;=2016,"before treatment",N1019=2017,"unknown",N1019&gt;2017,"after treatment")</f>
        <v>before treatment</v>
      </c>
      <c r="P1019" s="5">
        <f t="shared" si="212"/>
        <v>1</v>
      </c>
      <c r="Q1019" s="5">
        <f t="shared" si="213"/>
        <v>0</v>
      </c>
      <c r="R1019" t="str">
        <f>'Raw Data'!I1019</f>
        <v>Murray</v>
      </c>
      <c r="S1019" t="str">
        <f>'Raw Data'!J1019</f>
        <v>STATE ROUTE 282</v>
      </c>
      <c r="T1019" t="str">
        <f>'Raw Data'!K1019</f>
        <v>(none)</v>
      </c>
      <c r="U1019" t="str">
        <f>'Raw Data'!L1019</f>
        <v>(O) No Injury</v>
      </c>
      <c r="V1019">
        <f>'Raw Data'!M1019</f>
        <v>0</v>
      </c>
      <c r="W1019">
        <f>'Raw Data'!N1019</f>
        <v>0</v>
      </c>
      <c r="X1019">
        <f>'Raw Data'!O1019</f>
        <v>0</v>
      </c>
      <c r="Y1019" t="str">
        <f>'Raw Data'!P1019</f>
        <v>Not a Collision with Motor Vehicle</v>
      </c>
      <c r="Z1019" t="str">
        <f>'Raw Data'!Q1019</f>
        <v>On Shoulder</v>
      </c>
      <c r="AA1019" t="str">
        <f>'Raw Data'!R1019</f>
        <v>Other-Fixed Object</v>
      </c>
      <c r="AB1019" t="str">
        <f>'Raw Data'!S1019</f>
        <v>Embankment</v>
      </c>
      <c r="AC1019" t="str">
        <f>'Raw Data'!T1019</f>
        <v>Too Fast for Conditions</v>
      </c>
      <c r="AD1019">
        <f>'Raw Data'!U1019</f>
        <v>1</v>
      </c>
      <c r="AE1019" s="5" t="str">
        <f t="shared" si="220"/>
        <v>Yes</v>
      </c>
      <c r="AF1019" t="str">
        <f>'Raw Data'!V1019</f>
        <v>Negotiating a Curve</v>
      </c>
      <c r="AG1019" s="5">
        <f t="shared" si="214"/>
        <v>0</v>
      </c>
      <c r="AH1019" t="str">
        <f>'Raw Data'!W1019</f>
        <v>West</v>
      </c>
      <c r="AI1019" t="str">
        <f>'Raw Data'!X1019</f>
        <v>Daylight</v>
      </c>
      <c r="AJ1019" t="str">
        <f>'Raw Data'!Y1019</f>
        <v>Wet</v>
      </c>
      <c r="AK1019">
        <f>'Raw Data'!Z1019</f>
        <v>19</v>
      </c>
      <c r="AL1019" t="str">
        <f>'Raw Data'!AA1019</f>
        <v>["Lap and Shoulder Belt Used","Lap and Shoulder Belt Used"]</v>
      </c>
      <c r="AM1019" s="5">
        <f t="shared" si="215"/>
        <v>0</v>
      </c>
      <c r="AN1019" t="str">
        <f>'Raw Data'!AB1019</f>
        <v>Passenger Car</v>
      </c>
      <c r="AO1019" t="str">
        <f>'Raw Data'!AC1019</f>
        <v>2131028200I</v>
      </c>
      <c r="AP1019">
        <f>'Raw Data'!AD1019</f>
        <v>4.7640000000000002</v>
      </c>
      <c r="AQ1019">
        <f>'Raw Data'!AE1019</f>
        <v>34.681907000000002</v>
      </c>
      <c r="AR1019">
        <f>'Raw Data'!AF1019</f>
        <v>-84.680729999999997</v>
      </c>
      <c r="AS1019">
        <f>'Raw Data'!AG1019</f>
        <v>193</v>
      </c>
      <c r="AT1019">
        <f>'Raw Data'!AH1019</f>
        <v>246</v>
      </c>
      <c r="AU1019">
        <f>'Raw Data'!AI1019</f>
        <v>2100</v>
      </c>
      <c r="AV1019" t="str">
        <f>'Raw Data'!AJ1019</f>
        <v>D6_0282_00_I</v>
      </c>
      <c r="AW1019">
        <f>'Raw Data'!AK1019</f>
        <v>36</v>
      </c>
      <c r="AX1019">
        <f>'Raw Data'!AL1019</f>
        <v>44</v>
      </c>
      <c r="AY1019" t="str">
        <f>'Raw Data'!AM1019</f>
        <v>simple</v>
      </c>
      <c r="AZ1019">
        <f>'Raw Data'!AN1019</f>
        <v>400.1</v>
      </c>
      <c r="BA1019">
        <f>'Raw Data'!AO1019</f>
        <v>135.4</v>
      </c>
      <c r="BB1019">
        <f>'Raw Data'!AP1019</f>
        <v>943.5</v>
      </c>
      <c r="BC1019">
        <f>'Raw Data'!AQ1019</f>
        <v>-84.681811999999994</v>
      </c>
      <c r="BD1019">
        <f>'Raw Data'!AR1019</f>
        <v>34.681097999999999</v>
      </c>
      <c r="BE1019">
        <f>'Raw Data'!AS1019</f>
        <v>-84.679333999999997</v>
      </c>
      <c r="BF1019">
        <f>'Raw Data'!AT1019</f>
        <v>34.681407999999998</v>
      </c>
      <c r="BG1019" t="str">
        <f>'Raw Data'!AU1019</f>
        <v>2131028200I</v>
      </c>
      <c r="BH1019">
        <f>'Raw Data'!AV1019</f>
        <v>1</v>
      </c>
      <c r="BI1019">
        <f>'Raw Data'!AW1019</f>
        <v>213</v>
      </c>
      <c r="BJ1019">
        <f>'Raw Data'!AX1019</f>
        <v>282</v>
      </c>
      <c r="BK1019">
        <f>'Raw Data'!AY1019</f>
        <v>0</v>
      </c>
      <c r="BL1019">
        <f>'Raw Data'!AZ1019</f>
        <v>55</v>
      </c>
      <c r="BM1019">
        <f>'Raw Data'!BA1019</f>
        <v>11.19</v>
      </c>
      <c r="BN1019">
        <f>'Raw Data'!BB1019</f>
        <v>10.61</v>
      </c>
      <c r="BO1019">
        <f>'Raw Data'!BC1019</f>
        <v>1333</v>
      </c>
      <c r="BP1019">
        <f>'Raw Data'!BD1019</f>
        <v>1359.9</v>
      </c>
      <c r="BQ1019">
        <f>'Raw Data'!BE1019</f>
        <v>1369.1</v>
      </c>
      <c r="BR1019">
        <f>'Raw Data'!BF1019</f>
        <v>0</v>
      </c>
      <c r="BS1019">
        <f>'Raw Data'!BG1019</f>
        <v>40.4</v>
      </c>
      <c r="BT1019">
        <f>'Raw Data'!BH1019</f>
        <v>14.6</v>
      </c>
      <c r="BU1019">
        <f>'Raw Data'!BI1019</f>
        <v>42712</v>
      </c>
      <c r="BV1019" t="str">
        <f>'Raw Data'!BJ1019</f>
        <v>ASV_5+</v>
      </c>
      <c r="BW1019">
        <f>'Raw Data'!BK1019</f>
        <v>2.96E-3</v>
      </c>
      <c r="BX1019">
        <f>'Raw Data'!BL1019</f>
        <v>39520</v>
      </c>
      <c r="BY1019">
        <f>'Raw Data'!BM1019</f>
        <v>39310</v>
      </c>
      <c r="BZ1019" t="str">
        <f>'Raw Data'!BN1019</f>
        <v>2131028200I</v>
      </c>
      <c r="CA1019" t="str">
        <f>'Raw Data'!BO1019</f>
        <v>MURRAY</v>
      </c>
      <c r="CB1019">
        <f>'Raw Data'!BP1019</f>
        <v>1</v>
      </c>
      <c r="CC1019">
        <f>'Raw Data'!BQ1019</f>
        <v>28200</v>
      </c>
      <c r="CD1019">
        <f>'Raw Data'!BR1019</f>
        <v>6</v>
      </c>
      <c r="CE1019">
        <f>'Raw Data'!BS1019</f>
        <v>1</v>
      </c>
      <c r="CF1019">
        <f>'Raw Data'!BT1019</f>
        <v>2</v>
      </c>
      <c r="CG1019">
        <f>'Raw Data'!BU1019</f>
        <v>1</v>
      </c>
      <c r="CH1019">
        <f>'Raw Data'!BV1019</f>
        <v>1</v>
      </c>
      <c r="CI1019">
        <f>'Raw Data'!BW1019</f>
        <v>2</v>
      </c>
      <c r="CJ1019">
        <f>'Raw Data'!BX1019</f>
        <v>3</v>
      </c>
      <c r="CK1019">
        <f>'Raw Data'!BY1019</f>
        <v>3</v>
      </c>
      <c r="CL1019" t="str">
        <f>'Raw Data'!BZ1019</f>
        <v>N</v>
      </c>
      <c r="CM1019">
        <f t="shared" si="221"/>
        <v>0</v>
      </c>
      <c r="CN1019">
        <f>'Raw Data'!CA1019</f>
        <v>213</v>
      </c>
      <c r="CO1019">
        <f>'Raw Data'!CB1019</f>
        <v>282</v>
      </c>
      <c r="CP1019">
        <f>'Raw Data'!CC1019</f>
        <v>0</v>
      </c>
      <c r="CQ1019" t="str">
        <f>'Raw Data'!CD1019</f>
        <v>Not Urban</v>
      </c>
      <c r="CR1019" t="str">
        <f>'Raw Data'!CE1019</f>
        <v>Not Urban</v>
      </c>
      <c r="CS1019">
        <f>'Raw Data'!CF1019</f>
        <v>0</v>
      </c>
      <c r="CT1019">
        <f>'Raw Data'!CG1019</f>
        <v>55</v>
      </c>
      <c r="CU1019">
        <f>'Raw Data'!CH1019</f>
        <v>3260</v>
      </c>
      <c r="CV1019" t="str">
        <f>'Raw Data'!CI1019</f>
        <v xml:space="preserve"> </v>
      </c>
      <c r="CW1019">
        <f>'Raw Data'!CJ1019</f>
        <v>0</v>
      </c>
      <c r="CX1019">
        <f>'Raw Data'!CK1019</f>
        <v>3.2630460000000001</v>
      </c>
      <c r="CY1019">
        <f>'Raw Data'!CL1019</f>
        <v>14</v>
      </c>
      <c r="CZ1019" t="str">
        <f>'Raw Data'!CM1019</f>
        <v>State Mainline</v>
      </c>
      <c r="DA1019">
        <f>'Raw Data'!CN1019</f>
        <v>3260</v>
      </c>
      <c r="DB1019">
        <f>'Raw Data'!CO1019</f>
        <v>413584</v>
      </c>
      <c r="DC1019">
        <f>'Raw Data'!CP1019</f>
        <v>2.8690000000000002</v>
      </c>
      <c r="DD1019">
        <f>'Raw Data'!CQ1019</f>
        <v>6.1349999999999998</v>
      </c>
      <c r="DE1019">
        <f>'Raw Data'!CR1019</f>
        <v>413584</v>
      </c>
      <c r="DF1019">
        <f>'Raw Data'!CS1019</f>
        <v>0</v>
      </c>
      <c r="DG1019">
        <f>'Raw Data'!CT1019</f>
        <v>17228.883836000001</v>
      </c>
      <c r="DH1019">
        <f>'Raw Data'!CU1019</f>
        <v>100</v>
      </c>
      <c r="DI1019">
        <f>'Raw Data'!CV1019</f>
        <v>39340</v>
      </c>
      <c r="DJ1019">
        <f>'Raw Data'!CW1019</f>
        <v>0.10820399999999999</v>
      </c>
      <c r="DK1019">
        <f>'Raw Data'!CX1019</f>
        <v>0</v>
      </c>
      <c r="DL1019">
        <f>'Raw Data'!CY1019</f>
        <v>2.96E-3</v>
      </c>
      <c r="DM1019">
        <f>'Raw Data'!CZ1019</f>
        <v>294</v>
      </c>
      <c r="DN1019" t="str">
        <f>'Raw Data'!DA1019</f>
        <v>213-0221</v>
      </c>
      <c r="DO1019" t="str">
        <f>'Raw Data'!DB1019</f>
        <v>3R : Rural Principal Arterial - Other</v>
      </c>
      <c r="DP1019" t="str">
        <f>'Raw Data'!DC1019</f>
        <v>34.670090, -84.669465</v>
      </c>
      <c r="DQ1019">
        <f>'Raw Data'!DD1019</f>
        <v>-84.669465000000002</v>
      </c>
      <c r="DR1019">
        <f>'Raw Data'!DE1019</f>
        <v>34.670090000000002</v>
      </c>
      <c r="DS1019">
        <f>'Raw Data'!DF1019</f>
        <v>34.670090000000002</v>
      </c>
      <c r="DT1019">
        <f>'Raw Data'!DG1019</f>
        <v>-84.669465000000002</v>
      </c>
      <c r="DU1019">
        <f>'Raw Data'!DH1019</f>
        <v>1.502E-2</v>
      </c>
      <c r="DV1019">
        <f>'Raw Data'!DI1019</f>
        <v>2.96E-3</v>
      </c>
      <c r="DW1019">
        <f>'Raw Data'!DJ1019</f>
        <v>193</v>
      </c>
      <c r="DX1019" s="11">
        <f t="shared" si="222"/>
        <v>4600</v>
      </c>
      <c r="DY1019" s="5">
        <f t="shared" si="223"/>
        <v>3855</v>
      </c>
      <c r="DZ1019" s="5">
        <f t="shared" si="216"/>
        <v>745</v>
      </c>
      <c r="EA1019" s="5">
        <f t="shared" si="217"/>
        <v>0.19325551232166019</v>
      </c>
      <c r="EB1019" s="5">
        <f t="shared" si="218"/>
        <v>4227.5</v>
      </c>
      <c r="EC1019">
        <f>'Raw Data'!DK1019</f>
        <v>4430</v>
      </c>
      <c r="ED1019">
        <f>'Raw Data'!DL1019</f>
        <v>13.8</v>
      </c>
      <c r="EE1019">
        <f>'Raw Data'!DM1019</f>
        <v>4750</v>
      </c>
      <c r="EF1019">
        <f>'Raw Data'!DN1019</f>
        <v>19.2</v>
      </c>
      <c r="EG1019">
        <f>'Raw Data'!DO1019</f>
        <v>4620</v>
      </c>
      <c r="EH1019">
        <f>'Raw Data'!DP1019</f>
        <v>19.2</v>
      </c>
      <c r="EI1019">
        <f>'Raw Data'!DQ1019</f>
        <v>4480</v>
      </c>
      <c r="EJ1019">
        <f>'Raw Data'!DR1019</f>
        <v>0</v>
      </c>
      <c r="EK1019">
        <f>'Raw Data'!DS1019</f>
        <v>4350</v>
      </c>
      <c r="EL1019">
        <f>'Raw Data'!DT1019</f>
        <v>16.2</v>
      </c>
      <c r="EM1019">
        <f>'Raw Data'!DU1019</f>
        <v>3810</v>
      </c>
      <c r="EN1019">
        <f>'Raw Data'!DV1019</f>
        <v>15.5</v>
      </c>
      <c r="EO1019">
        <f>'Raw Data'!DW1019</f>
        <v>3630</v>
      </c>
      <c r="EP1019">
        <f>'Raw Data'!DX1019</f>
        <v>16.3</v>
      </c>
      <c r="EQ1019">
        <f>'Raw Data'!DY1019</f>
        <v>3630</v>
      </c>
      <c r="ER1019">
        <f>'Raw Data'!DZ1019</f>
        <v>16.3</v>
      </c>
      <c r="ES1019">
        <f>'Raw Data'!EA1019</f>
        <v>3630</v>
      </c>
      <c r="ET1019">
        <f>'Raw Data'!EB1019</f>
        <v>16.3</v>
      </c>
      <c r="EU1019">
        <f>'Raw Data'!EC1019</f>
        <v>3680</v>
      </c>
      <c r="EV1019">
        <f>'Raw Data'!ED1019</f>
        <v>0</v>
      </c>
      <c r="EW1019">
        <f>'Raw Data'!EE1019</f>
        <v>0</v>
      </c>
    </row>
    <row r="1020" spans="1:153" x14ac:dyDescent="0.3">
      <c r="A1020">
        <f>'Raw Data'!A1020</f>
        <v>1018</v>
      </c>
      <c r="B1020" t="str">
        <f>'Raw Data'!B1020</f>
        <v>Point</v>
      </c>
      <c r="C1020">
        <f>'Raw Data'!C1020</f>
        <v>317</v>
      </c>
      <c r="D1020">
        <f>'Raw Data'!D1020</f>
        <v>607</v>
      </c>
      <c r="E1020" t="str">
        <f>'Raw Data'!E1020</f>
        <v>Point</v>
      </c>
      <c r="F1020">
        <f>'Raw Data'!F1020</f>
        <v>5920183</v>
      </c>
      <c r="G1020" t="str">
        <f>'Raw Data'!G1020</f>
        <v>Gsp Post 00</v>
      </c>
      <c r="H1020" s="3">
        <f>'Raw Data'!H1020</f>
        <v>42627</v>
      </c>
      <c r="L1020">
        <f t="shared" si="210"/>
        <v>0</v>
      </c>
      <c r="M1020" s="5">
        <f t="shared" si="211"/>
        <v>42627</v>
      </c>
      <c r="N1020" s="5">
        <f t="shared" si="219"/>
        <v>2016</v>
      </c>
      <c r="O1020" s="5" t="str" cm="1">
        <f t="array" ref="O1020">_xlfn.IFS(N1020&lt;=2016,"before treatment",N1020=2017,"unknown",N1020&gt;2017,"after treatment")</f>
        <v>before treatment</v>
      </c>
      <c r="P1020" s="5">
        <f t="shared" si="212"/>
        <v>1</v>
      </c>
      <c r="Q1020" s="5">
        <f t="shared" si="213"/>
        <v>0</v>
      </c>
      <c r="R1020" t="str">
        <f>'Raw Data'!I1020</f>
        <v>Murray</v>
      </c>
      <c r="S1020" t="str">
        <f>'Raw Data'!J1020</f>
        <v>STATE ROUTE 282</v>
      </c>
      <c r="T1020" t="str">
        <f>'Raw Data'!K1020</f>
        <v>(none)</v>
      </c>
      <c r="U1020" t="str">
        <f>'Raw Data'!L1020</f>
        <v>(C) Possible Injury / Complaint</v>
      </c>
      <c r="V1020">
        <f>'Raw Data'!M1020</f>
        <v>0</v>
      </c>
      <c r="W1020">
        <f>'Raw Data'!N1020</f>
        <v>0</v>
      </c>
      <c r="X1020">
        <f>'Raw Data'!O1020</f>
        <v>0</v>
      </c>
      <c r="Y1020" t="str">
        <f>'Raw Data'!P1020</f>
        <v>Not a Collision with Motor Vehicle</v>
      </c>
      <c r="Z1020" t="str">
        <f>'Raw Data'!Q1020</f>
        <v>On Shoulder</v>
      </c>
      <c r="AA1020" t="str">
        <f>'Raw Data'!R1020</f>
        <v>Ditch</v>
      </c>
      <c r="AB1020" t="str">
        <f>'Raw Data'!S1020</f>
        <v>Tree</v>
      </c>
      <c r="AC1020" t="str">
        <f>'Raw Data'!T1020</f>
        <v>No Contributing Factors</v>
      </c>
      <c r="AD1020">
        <f>'Raw Data'!U1020</f>
        <v>1</v>
      </c>
      <c r="AE1020" s="5" t="str">
        <f t="shared" si="220"/>
        <v>Yes</v>
      </c>
      <c r="AF1020" t="str">
        <f>'Raw Data'!V1020</f>
        <v>Negotiating a Curve</v>
      </c>
      <c r="AG1020" s="5">
        <f t="shared" si="214"/>
        <v>0</v>
      </c>
      <c r="AH1020" t="str">
        <f>'Raw Data'!W1020</f>
        <v>West</v>
      </c>
      <c r="AI1020" t="str">
        <f>'Raw Data'!X1020</f>
        <v>Daylight</v>
      </c>
      <c r="AJ1020" t="str">
        <f>'Raw Data'!Y1020</f>
        <v>Dry</v>
      </c>
      <c r="AK1020">
        <f>'Raw Data'!Z1020</f>
        <v>18</v>
      </c>
      <c r="AL1020" t="str">
        <f>'Raw Data'!AA1020</f>
        <v>Lap and Shoulder Belt Used</v>
      </c>
      <c r="AM1020" s="5">
        <f t="shared" si="215"/>
        <v>0</v>
      </c>
      <c r="AN1020" t="str">
        <f>'Raw Data'!AB1020</f>
        <v>Passenger Car</v>
      </c>
      <c r="AO1020" t="str">
        <f>'Raw Data'!AC1020</f>
        <v>2131028200I</v>
      </c>
      <c r="AP1020">
        <f>'Raw Data'!AD1020</f>
        <v>4.782</v>
      </c>
      <c r="AQ1020">
        <f>'Raw Data'!AE1020</f>
        <v>34.681919000000001</v>
      </c>
      <c r="AR1020">
        <f>'Raw Data'!AF1020</f>
        <v>-84.680417000000006</v>
      </c>
      <c r="AS1020">
        <f>'Raw Data'!AG1020</f>
        <v>193</v>
      </c>
      <c r="AT1020">
        <f>'Raw Data'!AH1020</f>
        <v>246</v>
      </c>
      <c r="AU1020">
        <f>'Raw Data'!AI1020</f>
        <v>2100</v>
      </c>
      <c r="AV1020" t="str">
        <f>'Raw Data'!AJ1020</f>
        <v>D6_0282_00_I</v>
      </c>
      <c r="AW1020">
        <f>'Raw Data'!AK1020</f>
        <v>36</v>
      </c>
      <c r="AX1020">
        <f>'Raw Data'!AL1020</f>
        <v>44</v>
      </c>
      <c r="AY1020" t="str">
        <f>'Raw Data'!AM1020</f>
        <v>simple</v>
      </c>
      <c r="AZ1020">
        <f>'Raw Data'!AN1020</f>
        <v>400.1</v>
      </c>
      <c r="BA1020">
        <f>'Raw Data'!AO1020</f>
        <v>135.4</v>
      </c>
      <c r="BB1020">
        <f>'Raw Data'!AP1020</f>
        <v>943.5</v>
      </c>
      <c r="BC1020">
        <f>'Raw Data'!AQ1020</f>
        <v>-84.681811999999994</v>
      </c>
      <c r="BD1020">
        <f>'Raw Data'!AR1020</f>
        <v>34.681097999999999</v>
      </c>
      <c r="BE1020">
        <f>'Raw Data'!AS1020</f>
        <v>-84.679333999999997</v>
      </c>
      <c r="BF1020">
        <f>'Raw Data'!AT1020</f>
        <v>34.681407999999998</v>
      </c>
      <c r="BG1020" t="str">
        <f>'Raw Data'!AU1020</f>
        <v>2131028200I</v>
      </c>
      <c r="BH1020">
        <f>'Raw Data'!AV1020</f>
        <v>1</v>
      </c>
      <c r="BI1020">
        <f>'Raw Data'!AW1020</f>
        <v>213</v>
      </c>
      <c r="BJ1020">
        <f>'Raw Data'!AX1020</f>
        <v>282</v>
      </c>
      <c r="BK1020">
        <f>'Raw Data'!AY1020</f>
        <v>0</v>
      </c>
      <c r="BL1020">
        <f>'Raw Data'!AZ1020</f>
        <v>55</v>
      </c>
      <c r="BM1020">
        <f>'Raw Data'!BA1020</f>
        <v>11.19</v>
      </c>
      <c r="BN1020">
        <f>'Raw Data'!BB1020</f>
        <v>10.61</v>
      </c>
      <c r="BO1020">
        <f>'Raw Data'!BC1020</f>
        <v>1333</v>
      </c>
      <c r="BP1020">
        <f>'Raw Data'!BD1020</f>
        <v>1359.9</v>
      </c>
      <c r="BQ1020">
        <f>'Raw Data'!BE1020</f>
        <v>1369.1</v>
      </c>
      <c r="BR1020">
        <f>'Raw Data'!BF1020</f>
        <v>0</v>
      </c>
      <c r="BS1020">
        <f>'Raw Data'!BG1020</f>
        <v>40.4</v>
      </c>
      <c r="BT1020">
        <f>'Raw Data'!BH1020</f>
        <v>14.6</v>
      </c>
      <c r="BU1020">
        <f>'Raw Data'!BI1020</f>
        <v>42712</v>
      </c>
      <c r="BV1020" t="str">
        <f>'Raw Data'!BJ1020</f>
        <v>ASV_5+</v>
      </c>
      <c r="BW1020">
        <f>'Raw Data'!BK1020</f>
        <v>2.96E-3</v>
      </c>
      <c r="BX1020">
        <f>'Raw Data'!BL1020</f>
        <v>39520</v>
      </c>
      <c r="BY1020">
        <f>'Raw Data'!BM1020</f>
        <v>39310</v>
      </c>
      <c r="BZ1020" t="str">
        <f>'Raw Data'!BN1020</f>
        <v>2131028200I</v>
      </c>
      <c r="CA1020" t="str">
        <f>'Raw Data'!BO1020</f>
        <v>MURRAY</v>
      </c>
      <c r="CB1020">
        <f>'Raw Data'!BP1020</f>
        <v>1</v>
      </c>
      <c r="CC1020">
        <f>'Raw Data'!BQ1020</f>
        <v>28200</v>
      </c>
      <c r="CD1020">
        <f>'Raw Data'!BR1020</f>
        <v>6</v>
      </c>
      <c r="CE1020">
        <f>'Raw Data'!BS1020</f>
        <v>1</v>
      </c>
      <c r="CF1020">
        <f>'Raw Data'!BT1020</f>
        <v>2</v>
      </c>
      <c r="CG1020">
        <f>'Raw Data'!BU1020</f>
        <v>1</v>
      </c>
      <c r="CH1020">
        <f>'Raw Data'!BV1020</f>
        <v>1</v>
      </c>
      <c r="CI1020">
        <f>'Raw Data'!BW1020</f>
        <v>2</v>
      </c>
      <c r="CJ1020">
        <f>'Raw Data'!BX1020</f>
        <v>3</v>
      </c>
      <c r="CK1020">
        <f>'Raw Data'!BY1020</f>
        <v>3</v>
      </c>
      <c r="CL1020" t="str">
        <f>'Raw Data'!BZ1020</f>
        <v>N</v>
      </c>
      <c r="CM1020">
        <f t="shared" si="221"/>
        <v>0</v>
      </c>
      <c r="CN1020">
        <f>'Raw Data'!CA1020</f>
        <v>213</v>
      </c>
      <c r="CO1020">
        <f>'Raw Data'!CB1020</f>
        <v>282</v>
      </c>
      <c r="CP1020">
        <f>'Raw Data'!CC1020</f>
        <v>0</v>
      </c>
      <c r="CQ1020" t="str">
        <f>'Raw Data'!CD1020</f>
        <v>Not Urban</v>
      </c>
      <c r="CR1020" t="str">
        <f>'Raw Data'!CE1020</f>
        <v>Not Urban</v>
      </c>
      <c r="CS1020">
        <f>'Raw Data'!CF1020</f>
        <v>0</v>
      </c>
      <c r="CT1020">
        <f>'Raw Data'!CG1020</f>
        <v>55</v>
      </c>
      <c r="CU1020">
        <f>'Raw Data'!CH1020</f>
        <v>3260</v>
      </c>
      <c r="CV1020" t="str">
        <f>'Raw Data'!CI1020</f>
        <v xml:space="preserve"> </v>
      </c>
      <c r="CW1020">
        <f>'Raw Data'!CJ1020</f>
        <v>0</v>
      </c>
      <c r="CX1020">
        <f>'Raw Data'!CK1020</f>
        <v>3.2630460000000001</v>
      </c>
      <c r="CY1020">
        <f>'Raw Data'!CL1020</f>
        <v>14</v>
      </c>
      <c r="CZ1020" t="str">
        <f>'Raw Data'!CM1020</f>
        <v>State Mainline</v>
      </c>
      <c r="DA1020">
        <f>'Raw Data'!CN1020</f>
        <v>3260</v>
      </c>
      <c r="DB1020">
        <f>'Raw Data'!CO1020</f>
        <v>413584</v>
      </c>
      <c r="DC1020">
        <f>'Raw Data'!CP1020</f>
        <v>2.8690000000000002</v>
      </c>
      <c r="DD1020">
        <f>'Raw Data'!CQ1020</f>
        <v>6.1349999999999998</v>
      </c>
      <c r="DE1020">
        <f>'Raw Data'!CR1020</f>
        <v>413584</v>
      </c>
      <c r="DF1020">
        <f>'Raw Data'!CS1020</f>
        <v>0</v>
      </c>
      <c r="DG1020">
        <f>'Raw Data'!CT1020</f>
        <v>17228.883836000001</v>
      </c>
      <c r="DH1020">
        <f>'Raw Data'!CU1020</f>
        <v>100</v>
      </c>
      <c r="DI1020">
        <f>'Raw Data'!CV1020</f>
        <v>39340</v>
      </c>
      <c r="DJ1020">
        <f>'Raw Data'!CW1020</f>
        <v>0.10820399999999999</v>
      </c>
      <c r="DK1020">
        <f>'Raw Data'!CX1020</f>
        <v>0</v>
      </c>
      <c r="DL1020">
        <f>'Raw Data'!CY1020</f>
        <v>2.96E-3</v>
      </c>
      <c r="DM1020">
        <f>'Raw Data'!CZ1020</f>
        <v>294</v>
      </c>
      <c r="DN1020" t="str">
        <f>'Raw Data'!DA1020</f>
        <v>213-0221</v>
      </c>
      <c r="DO1020" t="str">
        <f>'Raw Data'!DB1020</f>
        <v>3R : Rural Principal Arterial - Other</v>
      </c>
      <c r="DP1020" t="str">
        <f>'Raw Data'!DC1020</f>
        <v>34.670090, -84.669465</v>
      </c>
      <c r="DQ1020">
        <f>'Raw Data'!DD1020</f>
        <v>-84.669465000000002</v>
      </c>
      <c r="DR1020">
        <f>'Raw Data'!DE1020</f>
        <v>34.670090000000002</v>
      </c>
      <c r="DS1020">
        <f>'Raw Data'!DF1020</f>
        <v>34.670090000000002</v>
      </c>
      <c r="DT1020">
        <f>'Raw Data'!DG1020</f>
        <v>-84.669465000000002</v>
      </c>
      <c r="DU1020">
        <f>'Raw Data'!DH1020</f>
        <v>1.502E-2</v>
      </c>
      <c r="DV1020">
        <f>'Raw Data'!DI1020</f>
        <v>2.96E-3</v>
      </c>
      <c r="DW1020">
        <f>'Raw Data'!DJ1020</f>
        <v>193</v>
      </c>
      <c r="DX1020" s="11">
        <f t="shared" si="222"/>
        <v>4600</v>
      </c>
      <c r="DY1020" s="5">
        <f t="shared" si="223"/>
        <v>3855</v>
      </c>
      <c r="DZ1020" s="5">
        <f t="shared" si="216"/>
        <v>745</v>
      </c>
      <c r="EA1020" s="5">
        <f t="shared" si="217"/>
        <v>0.19325551232166019</v>
      </c>
      <c r="EB1020" s="5">
        <f t="shared" si="218"/>
        <v>4227.5</v>
      </c>
      <c r="EC1020">
        <f>'Raw Data'!DK1020</f>
        <v>4430</v>
      </c>
      <c r="ED1020">
        <f>'Raw Data'!DL1020</f>
        <v>13.8</v>
      </c>
      <c r="EE1020">
        <f>'Raw Data'!DM1020</f>
        <v>4750</v>
      </c>
      <c r="EF1020">
        <f>'Raw Data'!DN1020</f>
        <v>19.2</v>
      </c>
      <c r="EG1020">
        <f>'Raw Data'!DO1020</f>
        <v>4620</v>
      </c>
      <c r="EH1020">
        <f>'Raw Data'!DP1020</f>
        <v>19.2</v>
      </c>
      <c r="EI1020">
        <f>'Raw Data'!DQ1020</f>
        <v>4480</v>
      </c>
      <c r="EJ1020">
        <f>'Raw Data'!DR1020</f>
        <v>0</v>
      </c>
      <c r="EK1020">
        <f>'Raw Data'!DS1020</f>
        <v>4350</v>
      </c>
      <c r="EL1020">
        <f>'Raw Data'!DT1020</f>
        <v>16.2</v>
      </c>
      <c r="EM1020">
        <f>'Raw Data'!DU1020</f>
        <v>3810</v>
      </c>
      <c r="EN1020">
        <f>'Raw Data'!DV1020</f>
        <v>15.5</v>
      </c>
      <c r="EO1020">
        <f>'Raw Data'!DW1020</f>
        <v>3630</v>
      </c>
      <c r="EP1020">
        <f>'Raw Data'!DX1020</f>
        <v>16.3</v>
      </c>
      <c r="EQ1020">
        <f>'Raw Data'!DY1020</f>
        <v>3630</v>
      </c>
      <c r="ER1020">
        <f>'Raw Data'!DZ1020</f>
        <v>16.3</v>
      </c>
      <c r="ES1020">
        <f>'Raw Data'!EA1020</f>
        <v>3630</v>
      </c>
      <c r="ET1020">
        <f>'Raw Data'!EB1020</f>
        <v>16.3</v>
      </c>
      <c r="EU1020">
        <f>'Raw Data'!EC1020</f>
        <v>3680</v>
      </c>
      <c r="EV1020">
        <f>'Raw Data'!ED1020</f>
        <v>0</v>
      </c>
      <c r="EW1020">
        <f>'Raw Data'!EE1020</f>
        <v>0</v>
      </c>
    </row>
    <row r="1021" spans="1:153" x14ac:dyDescent="0.3">
      <c r="A1021">
        <f>'Raw Data'!A1021</f>
        <v>1019</v>
      </c>
      <c r="B1021" t="str">
        <f>'Raw Data'!B1021</f>
        <v>Point</v>
      </c>
      <c r="C1021">
        <f>'Raw Data'!C1021</f>
        <v>436</v>
      </c>
      <c r="D1021">
        <f>'Raw Data'!D1021</f>
        <v>564</v>
      </c>
      <c r="E1021" t="str">
        <f>'Raw Data'!E1021</f>
        <v>Point</v>
      </c>
      <c r="F1021">
        <f>'Raw Data'!F1021</f>
        <v>6496662</v>
      </c>
      <c r="G1021" t="str">
        <f>'Raw Data'!G1021</f>
        <v>Murray Co Sheriff's Office</v>
      </c>
      <c r="H1021" s="3">
        <f>'Raw Data'!H1021</f>
        <v>42939</v>
      </c>
      <c r="L1021">
        <f t="shared" si="210"/>
        <v>0</v>
      </c>
      <c r="M1021" s="5">
        <f t="shared" si="211"/>
        <v>42939</v>
      </c>
      <c r="N1021" s="5">
        <f t="shared" si="219"/>
        <v>2017</v>
      </c>
      <c r="O1021" s="5" t="str" cm="1">
        <f t="array" ref="O1021">_xlfn.IFS(N1021&lt;=2016,"before treatment",N1021=2017,"unknown",N1021&gt;2017,"after treatment")</f>
        <v>unknown</v>
      </c>
      <c r="P1021" s="5">
        <f t="shared" si="212"/>
        <v>0</v>
      </c>
      <c r="Q1021" s="5">
        <f t="shared" si="213"/>
        <v>0</v>
      </c>
      <c r="R1021" t="str">
        <f>'Raw Data'!I1021</f>
        <v>Murray</v>
      </c>
      <c r="S1021" t="str">
        <f>'Raw Data'!J1021</f>
        <v>STATE ROUTE 282</v>
      </c>
      <c r="T1021" t="str">
        <f>'Raw Data'!K1021</f>
        <v>2182 Hwy 282</v>
      </c>
      <c r="U1021" t="str">
        <f>'Raw Data'!L1021</f>
        <v>(O) No Injury</v>
      </c>
      <c r="V1021">
        <f>'Raw Data'!M1021</f>
        <v>0</v>
      </c>
      <c r="W1021">
        <f>'Raw Data'!N1021</f>
        <v>0</v>
      </c>
      <c r="X1021">
        <f>'Raw Data'!O1021</f>
        <v>0</v>
      </c>
      <c r="Y1021" t="str">
        <f>'Raw Data'!P1021</f>
        <v>Not a Collision with Motor Vehicle</v>
      </c>
      <c r="Z1021" t="str">
        <f>'Raw Data'!Q1021</f>
        <v>Off Roadway</v>
      </c>
      <c r="AA1021" t="str">
        <f>'Raw Data'!R1021</f>
        <v>Tree</v>
      </c>
      <c r="AB1021" t="str">
        <f>'Raw Data'!S1021</f>
        <v>Tree</v>
      </c>
      <c r="AC1021" t="str">
        <f>'Raw Data'!T1021</f>
        <v>Reaction to Object or Animal</v>
      </c>
      <c r="AD1021">
        <f>'Raw Data'!U1021</f>
        <v>1</v>
      </c>
      <c r="AE1021" s="5" t="str">
        <f t="shared" si="220"/>
        <v>Yes</v>
      </c>
      <c r="AF1021" t="str">
        <f>'Raw Data'!V1021</f>
        <v>Negotiating a Curve</v>
      </c>
      <c r="AG1021" s="5">
        <f t="shared" si="214"/>
        <v>0</v>
      </c>
      <c r="AH1021" t="str">
        <f>'Raw Data'!W1021</f>
        <v>West</v>
      </c>
      <c r="AI1021" t="str">
        <f>'Raw Data'!X1021</f>
        <v>Dark-Not Lighted</v>
      </c>
      <c r="AJ1021" t="str">
        <f>'Raw Data'!Y1021</f>
        <v>Dry</v>
      </c>
      <c r="AK1021">
        <f>'Raw Data'!Z1021</f>
        <v>18</v>
      </c>
      <c r="AL1021" t="str">
        <f>'Raw Data'!AA1021</f>
        <v>Lap and Shoulder Belt Used</v>
      </c>
      <c r="AM1021" s="5">
        <f t="shared" si="215"/>
        <v>0</v>
      </c>
      <c r="AN1021" t="str">
        <f>'Raw Data'!AB1021</f>
        <v>Passenger Car</v>
      </c>
      <c r="AO1021" t="str">
        <f>'Raw Data'!AC1021</f>
        <v>2131028200I</v>
      </c>
      <c r="AP1021">
        <f>'Raw Data'!AD1021</f>
        <v>4.9219999999999997</v>
      </c>
      <c r="AQ1021">
        <f>'Raw Data'!AE1021</f>
        <v>34.680667</v>
      </c>
      <c r="AR1021">
        <f>'Raw Data'!AF1021</f>
        <v>-84.678567000000001</v>
      </c>
      <c r="AS1021">
        <f>'Raw Data'!AG1021</f>
        <v>193</v>
      </c>
      <c r="AT1021">
        <f>'Raw Data'!AH1021</f>
        <v>246</v>
      </c>
      <c r="AU1021">
        <f>'Raw Data'!AI1021</f>
        <v>2100</v>
      </c>
      <c r="AV1021" t="str">
        <f>'Raw Data'!AJ1021</f>
        <v>D6_0282_00_I</v>
      </c>
      <c r="AW1021">
        <f>'Raw Data'!AK1021</f>
        <v>36</v>
      </c>
      <c r="AX1021">
        <f>'Raw Data'!AL1021</f>
        <v>44</v>
      </c>
      <c r="AY1021" t="str">
        <f>'Raw Data'!AM1021</f>
        <v>simple</v>
      </c>
      <c r="AZ1021">
        <f>'Raw Data'!AN1021</f>
        <v>400.1</v>
      </c>
      <c r="BA1021">
        <f>'Raw Data'!AO1021</f>
        <v>135.4</v>
      </c>
      <c r="BB1021">
        <f>'Raw Data'!AP1021</f>
        <v>943.5</v>
      </c>
      <c r="BC1021">
        <f>'Raw Data'!AQ1021</f>
        <v>-84.681811999999994</v>
      </c>
      <c r="BD1021">
        <f>'Raw Data'!AR1021</f>
        <v>34.681097999999999</v>
      </c>
      <c r="BE1021">
        <f>'Raw Data'!AS1021</f>
        <v>-84.679333999999997</v>
      </c>
      <c r="BF1021">
        <f>'Raw Data'!AT1021</f>
        <v>34.681407999999998</v>
      </c>
      <c r="BG1021" t="str">
        <f>'Raw Data'!AU1021</f>
        <v>2131028200I</v>
      </c>
      <c r="BH1021">
        <f>'Raw Data'!AV1021</f>
        <v>1</v>
      </c>
      <c r="BI1021">
        <f>'Raw Data'!AW1021</f>
        <v>213</v>
      </c>
      <c r="BJ1021">
        <f>'Raw Data'!AX1021</f>
        <v>282</v>
      </c>
      <c r="BK1021">
        <f>'Raw Data'!AY1021</f>
        <v>0</v>
      </c>
      <c r="BL1021">
        <f>'Raw Data'!AZ1021</f>
        <v>55</v>
      </c>
      <c r="BM1021">
        <f>'Raw Data'!BA1021</f>
        <v>11.19</v>
      </c>
      <c r="BN1021">
        <f>'Raw Data'!BB1021</f>
        <v>10.61</v>
      </c>
      <c r="BO1021">
        <f>'Raw Data'!BC1021</f>
        <v>1333</v>
      </c>
      <c r="BP1021">
        <f>'Raw Data'!BD1021</f>
        <v>1359.9</v>
      </c>
      <c r="BQ1021">
        <f>'Raw Data'!BE1021</f>
        <v>1369.1</v>
      </c>
      <c r="BR1021">
        <f>'Raw Data'!BF1021</f>
        <v>0</v>
      </c>
      <c r="BS1021">
        <f>'Raw Data'!BG1021</f>
        <v>40.4</v>
      </c>
      <c r="BT1021">
        <f>'Raw Data'!BH1021</f>
        <v>14.6</v>
      </c>
      <c r="BU1021">
        <f>'Raw Data'!BI1021</f>
        <v>42712</v>
      </c>
      <c r="BV1021" t="str">
        <f>'Raw Data'!BJ1021</f>
        <v>ASV_5+</v>
      </c>
      <c r="BW1021">
        <f>'Raw Data'!BK1021</f>
        <v>2.96E-3</v>
      </c>
      <c r="BX1021">
        <f>'Raw Data'!BL1021</f>
        <v>39520</v>
      </c>
      <c r="BY1021">
        <f>'Raw Data'!BM1021</f>
        <v>39310</v>
      </c>
      <c r="BZ1021" t="str">
        <f>'Raw Data'!BN1021</f>
        <v>2131028200I</v>
      </c>
      <c r="CA1021" t="str">
        <f>'Raw Data'!BO1021</f>
        <v>MURRAY</v>
      </c>
      <c r="CB1021">
        <f>'Raw Data'!BP1021</f>
        <v>1</v>
      </c>
      <c r="CC1021">
        <f>'Raw Data'!BQ1021</f>
        <v>28200</v>
      </c>
      <c r="CD1021">
        <f>'Raw Data'!BR1021</f>
        <v>6</v>
      </c>
      <c r="CE1021">
        <f>'Raw Data'!BS1021</f>
        <v>1</v>
      </c>
      <c r="CF1021">
        <f>'Raw Data'!BT1021</f>
        <v>2</v>
      </c>
      <c r="CG1021">
        <f>'Raw Data'!BU1021</f>
        <v>1</v>
      </c>
      <c r="CH1021">
        <f>'Raw Data'!BV1021</f>
        <v>1</v>
      </c>
      <c r="CI1021">
        <f>'Raw Data'!BW1021</f>
        <v>2</v>
      </c>
      <c r="CJ1021">
        <f>'Raw Data'!BX1021</f>
        <v>3</v>
      </c>
      <c r="CK1021">
        <f>'Raw Data'!BY1021</f>
        <v>3</v>
      </c>
      <c r="CL1021" t="str">
        <f>'Raw Data'!BZ1021</f>
        <v>N</v>
      </c>
      <c r="CM1021">
        <f t="shared" si="221"/>
        <v>0</v>
      </c>
      <c r="CN1021">
        <f>'Raw Data'!CA1021</f>
        <v>213</v>
      </c>
      <c r="CO1021">
        <f>'Raw Data'!CB1021</f>
        <v>282</v>
      </c>
      <c r="CP1021">
        <f>'Raw Data'!CC1021</f>
        <v>0</v>
      </c>
      <c r="CQ1021" t="str">
        <f>'Raw Data'!CD1021</f>
        <v>Not Urban</v>
      </c>
      <c r="CR1021" t="str">
        <f>'Raw Data'!CE1021</f>
        <v>Not Urban</v>
      </c>
      <c r="CS1021">
        <f>'Raw Data'!CF1021</f>
        <v>0</v>
      </c>
      <c r="CT1021">
        <f>'Raw Data'!CG1021</f>
        <v>55</v>
      </c>
      <c r="CU1021">
        <f>'Raw Data'!CH1021</f>
        <v>3260</v>
      </c>
      <c r="CV1021" t="str">
        <f>'Raw Data'!CI1021</f>
        <v xml:space="preserve"> </v>
      </c>
      <c r="CW1021">
        <f>'Raw Data'!CJ1021</f>
        <v>0</v>
      </c>
      <c r="CX1021">
        <f>'Raw Data'!CK1021</f>
        <v>3.2630460000000001</v>
      </c>
      <c r="CY1021">
        <f>'Raw Data'!CL1021</f>
        <v>14</v>
      </c>
      <c r="CZ1021" t="str">
        <f>'Raw Data'!CM1021</f>
        <v>State Mainline</v>
      </c>
      <c r="DA1021">
        <f>'Raw Data'!CN1021</f>
        <v>3260</v>
      </c>
      <c r="DB1021">
        <f>'Raw Data'!CO1021</f>
        <v>413584</v>
      </c>
      <c r="DC1021">
        <f>'Raw Data'!CP1021</f>
        <v>2.8690000000000002</v>
      </c>
      <c r="DD1021">
        <f>'Raw Data'!CQ1021</f>
        <v>6.1349999999999998</v>
      </c>
      <c r="DE1021">
        <f>'Raw Data'!CR1021</f>
        <v>413584</v>
      </c>
      <c r="DF1021">
        <f>'Raw Data'!CS1021</f>
        <v>0</v>
      </c>
      <c r="DG1021">
        <f>'Raw Data'!CT1021</f>
        <v>17228.883836000001</v>
      </c>
      <c r="DH1021">
        <f>'Raw Data'!CU1021</f>
        <v>100</v>
      </c>
      <c r="DI1021">
        <f>'Raw Data'!CV1021</f>
        <v>39340</v>
      </c>
      <c r="DJ1021">
        <f>'Raw Data'!CW1021</f>
        <v>0.10820399999999999</v>
      </c>
      <c r="DK1021">
        <f>'Raw Data'!CX1021</f>
        <v>0</v>
      </c>
      <c r="DL1021">
        <f>'Raw Data'!CY1021</f>
        <v>2.96E-3</v>
      </c>
      <c r="DM1021">
        <f>'Raw Data'!CZ1021</f>
        <v>294</v>
      </c>
      <c r="DN1021" t="str">
        <f>'Raw Data'!DA1021</f>
        <v>213-0221</v>
      </c>
      <c r="DO1021" t="str">
        <f>'Raw Data'!DB1021</f>
        <v>3R : Rural Principal Arterial - Other</v>
      </c>
      <c r="DP1021" t="str">
        <f>'Raw Data'!DC1021</f>
        <v>34.670090, -84.669465</v>
      </c>
      <c r="DQ1021">
        <f>'Raw Data'!DD1021</f>
        <v>-84.669465000000002</v>
      </c>
      <c r="DR1021">
        <f>'Raw Data'!DE1021</f>
        <v>34.670090000000002</v>
      </c>
      <c r="DS1021">
        <f>'Raw Data'!DF1021</f>
        <v>34.670090000000002</v>
      </c>
      <c r="DT1021">
        <f>'Raw Data'!DG1021</f>
        <v>-84.669465000000002</v>
      </c>
      <c r="DU1021">
        <f>'Raw Data'!DH1021</f>
        <v>1.502E-2</v>
      </c>
      <c r="DV1021">
        <f>'Raw Data'!DI1021</f>
        <v>2.96E-3</v>
      </c>
      <c r="DW1021">
        <f>'Raw Data'!DJ1021</f>
        <v>193</v>
      </c>
      <c r="DX1021" s="11">
        <f t="shared" si="222"/>
        <v>4600</v>
      </c>
      <c r="DY1021" s="5">
        <f t="shared" si="223"/>
        <v>3855</v>
      </c>
      <c r="DZ1021" s="5">
        <f t="shared" si="216"/>
        <v>745</v>
      </c>
      <c r="EA1021" s="5">
        <f t="shared" si="217"/>
        <v>0.19325551232166019</v>
      </c>
      <c r="EB1021" s="5">
        <f t="shared" si="218"/>
        <v>4227.5</v>
      </c>
      <c r="EC1021">
        <f>'Raw Data'!DK1021</f>
        <v>4430</v>
      </c>
      <c r="ED1021">
        <f>'Raw Data'!DL1021</f>
        <v>13.8</v>
      </c>
      <c r="EE1021">
        <f>'Raw Data'!DM1021</f>
        <v>4750</v>
      </c>
      <c r="EF1021">
        <f>'Raw Data'!DN1021</f>
        <v>19.2</v>
      </c>
      <c r="EG1021">
        <f>'Raw Data'!DO1021</f>
        <v>4620</v>
      </c>
      <c r="EH1021">
        <f>'Raw Data'!DP1021</f>
        <v>19.2</v>
      </c>
      <c r="EI1021">
        <f>'Raw Data'!DQ1021</f>
        <v>4480</v>
      </c>
      <c r="EJ1021">
        <f>'Raw Data'!DR1021</f>
        <v>0</v>
      </c>
      <c r="EK1021">
        <f>'Raw Data'!DS1021</f>
        <v>4350</v>
      </c>
      <c r="EL1021">
        <f>'Raw Data'!DT1021</f>
        <v>16.2</v>
      </c>
      <c r="EM1021">
        <f>'Raw Data'!DU1021</f>
        <v>3810</v>
      </c>
      <c r="EN1021">
        <f>'Raw Data'!DV1021</f>
        <v>15.5</v>
      </c>
      <c r="EO1021">
        <f>'Raw Data'!DW1021</f>
        <v>3630</v>
      </c>
      <c r="EP1021">
        <f>'Raw Data'!DX1021</f>
        <v>16.3</v>
      </c>
      <c r="EQ1021">
        <f>'Raw Data'!DY1021</f>
        <v>3630</v>
      </c>
      <c r="ER1021">
        <f>'Raw Data'!DZ1021</f>
        <v>16.3</v>
      </c>
      <c r="ES1021">
        <f>'Raw Data'!EA1021</f>
        <v>3630</v>
      </c>
      <c r="ET1021">
        <f>'Raw Data'!EB1021</f>
        <v>16.3</v>
      </c>
      <c r="EU1021">
        <f>'Raw Data'!EC1021</f>
        <v>3680</v>
      </c>
      <c r="EV1021">
        <f>'Raw Data'!ED1021</f>
        <v>0</v>
      </c>
      <c r="EW1021">
        <f>'Raw Data'!EE1021</f>
        <v>1.07E-3</v>
      </c>
    </row>
    <row r="1022" spans="1:153" x14ac:dyDescent="0.3">
      <c r="A1022">
        <f>'Raw Data'!A1022</f>
        <v>1020</v>
      </c>
      <c r="B1022" t="str">
        <f>'Raw Data'!B1022</f>
        <v>Point</v>
      </c>
      <c r="C1022">
        <f>'Raw Data'!C1022</f>
        <v>604</v>
      </c>
      <c r="D1022">
        <f>'Raw Data'!D1022</f>
        <v>589</v>
      </c>
      <c r="E1022" t="str">
        <f>'Raw Data'!E1022</f>
        <v>Point</v>
      </c>
      <c r="F1022">
        <f>'Raw Data'!F1022</f>
        <v>6044519</v>
      </c>
      <c r="G1022" t="str">
        <f>'Raw Data'!G1022</f>
        <v>Gsp Post 00</v>
      </c>
      <c r="H1022" s="3">
        <f>'Raw Data'!H1022</f>
        <v>42718</v>
      </c>
      <c r="L1022">
        <f t="shared" si="210"/>
        <v>0</v>
      </c>
      <c r="M1022" s="5">
        <f t="shared" si="211"/>
        <v>42718</v>
      </c>
      <c r="N1022" s="5">
        <f t="shared" si="219"/>
        <v>2016</v>
      </c>
      <c r="O1022" s="5" t="str" cm="1">
        <f t="array" ref="O1022">_xlfn.IFS(N1022&lt;=2016,"before treatment",N1022=2017,"unknown",N1022&gt;2017,"after treatment")</f>
        <v>before treatment</v>
      </c>
      <c r="P1022" s="5">
        <f t="shared" si="212"/>
        <v>1</v>
      </c>
      <c r="Q1022" s="5">
        <f t="shared" si="213"/>
        <v>0</v>
      </c>
      <c r="R1022" t="str">
        <f>'Raw Data'!I1022</f>
        <v>Murray</v>
      </c>
      <c r="S1022" t="str">
        <f>'Raw Data'!J1022</f>
        <v>STATE ROUTE 282</v>
      </c>
      <c r="T1022" t="str">
        <f>'Raw Data'!K1022</f>
        <v>(none)</v>
      </c>
      <c r="U1022" t="str">
        <f>'Raw Data'!L1022</f>
        <v>(A) Suspected Serious Injury</v>
      </c>
      <c r="V1022">
        <f>'Raw Data'!M1022</f>
        <v>0</v>
      </c>
      <c r="W1022">
        <f>'Raw Data'!N1022</f>
        <v>1</v>
      </c>
      <c r="X1022">
        <f>'Raw Data'!O1022</f>
        <v>0</v>
      </c>
      <c r="Y1022" t="str">
        <f>'Raw Data'!P1022</f>
        <v>Not a Collision with Motor Vehicle</v>
      </c>
      <c r="Z1022" t="str">
        <f>'Raw Data'!Q1022</f>
        <v>On Shoulder</v>
      </c>
      <c r="AA1022" t="str">
        <f>'Raw Data'!R1022</f>
        <v>Ditch</v>
      </c>
      <c r="AB1022" t="str">
        <f>'Raw Data'!S1022</f>
        <v>Ditch</v>
      </c>
      <c r="AC1022" t="str">
        <f>'Raw Data'!T1022</f>
        <v>Too Fast for Conditions</v>
      </c>
      <c r="AD1022">
        <f>'Raw Data'!U1022</f>
        <v>1</v>
      </c>
      <c r="AE1022" s="5" t="str">
        <f t="shared" si="220"/>
        <v>Yes</v>
      </c>
      <c r="AF1022" t="str">
        <f>'Raw Data'!V1022</f>
        <v>Negotiating a Curve</v>
      </c>
      <c r="AG1022" s="5">
        <f t="shared" si="214"/>
        <v>0</v>
      </c>
      <c r="AH1022" t="str">
        <f>'Raw Data'!W1022</f>
        <v>West</v>
      </c>
      <c r="AI1022" t="str">
        <f>'Raw Data'!X1022</f>
        <v>Dark-Not Lighted</v>
      </c>
      <c r="AJ1022" t="str">
        <f>'Raw Data'!Y1022</f>
        <v>Wet</v>
      </c>
      <c r="AK1022">
        <f>'Raw Data'!Z1022</f>
        <v>20</v>
      </c>
      <c r="AL1022" t="str">
        <f>'Raw Data'!AA1022</f>
        <v>Lap and Shoulder Belt Used</v>
      </c>
      <c r="AM1022" s="5">
        <f t="shared" si="215"/>
        <v>0</v>
      </c>
      <c r="AN1022" t="str">
        <f>'Raw Data'!AB1022</f>
        <v>Passenger Car</v>
      </c>
      <c r="AO1022" t="str">
        <f>'Raw Data'!AC1022</f>
        <v>2131028200I</v>
      </c>
      <c r="AP1022">
        <f>'Raw Data'!AD1022</f>
        <v>4.7859999999999996</v>
      </c>
      <c r="AQ1022">
        <f>'Raw Data'!AE1022</f>
        <v>34.681916000000001</v>
      </c>
      <c r="AR1022">
        <f>'Raw Data'!AF1022</f>
        <v>-84.680367000000004</v>
      </c>
      <c r="AS1022">
        <f>'Raw Data'!AG1022</f>
        <v>193</v>
      </c>
      <c r="AT1022">
        <f>'Raw Data'!AH1022</f>
        <v>246</v>
      </c>
      <c r="AU1022">
        <f>'Raw Data'!AI1022</f>
        <v>2100</v>
      </c>
      <c r="AV1022" t="str">
        <f>'Raw Data'!AJ1022</f>
        <v>D6_0282_00_I</v>
      </c>
      <c r="AW1022">
        <f>'Raw Data'!AK1022</f>
        <v>36</v>
      </c>
      <c r="AX1022">
        <f>'Raw Data'!AL1022</f>
        <v>44</v>
      </c>
      <c r="AY1022" t="str">
        <f>'Raw Data'!AM1022</f>
        <v>simple</v>
      </c>
      <c r="AZ1022">
        <f>'Raw Data'!AN1022</f>
        <v>400.1</v>
      </c>
      <c r="BA1022">
        <f>'Raw Data'!AO1022</f>
        <v>135.4</v>
      </c>
      <c r="BB1022">
        <f>'Raw Data'!AP1022</f>
        <v>943.5</v>
      </c>
      <c r="BC1022">
        <f>'Raw Data'!AQ1022</f>
        <v>-84.681811999999994</v>
      </c>
      <c r="BD1022">
        <f>'Raw Data'!AR1022</f>
        <v>34.681097999999999</v>
      </c>
      <c r="BE1022">
        <f>'Raw Data'!AS1022</f>
        <v>-84.679333999999997</v>
      </c>
      <c r="BF1022">
        <f>'Raw Data'!AT1022</f>
        <v>34.681407999999998</v>
      </c>
      <c r="BG1022" t="str">
        <f>'Raw Data'!AU1022</f>
        <v>2131028200I</v>
      </c>
      <c r="BH1022">
        <f>'Raw Data'!AV1022</f>
        <v>1</v>
      </c>
      <c r="BI1022">
        <f>'Raw Data'!AW1022</f>
        <v>213</v>
      </c>
      <c r="BJ1022">
        <f>'Raw Data'!AX1022</f>
        <v>282</v>
      </c>
      <c r="BK1022">
        <f>'Raw Data'!AY1022</f>
        <v>0</v>
      </c>
      <c r="BL1022">
        <f>'Raw Data'!AZ1022</f>
        <v>55</v>
      </c>
      <c r="BM1022">
        <f>'Raw Data'!BA1022</f>
        <v>11.19</v>
      </c>
      <c r="BN1022">
        <f>'Raw Data'!BB1022</f>
        <v>10.61</v>
      </c>
      <c r="BO1022">
        <f>'Raw Data'!BC1022</f>
        <v>1333</v>
      </c>
      <c r="BP1022">
        <f>'Raw Data'!BD1022</f>
        <v>1359.9</v>
      </c>
      <c r="BQ1022">
        <f>'Raw Data'!BE1022</f>
        <v>1369.1</v>
      </c>
      <c r="BR1022">
        <f>'Raw Data'!BF1022</f>
        <v>0</v>
      </c>
      <c r="BS1022">
        <f>'Raw Data'!BG1022</f>
        <v>40.4</v>
      </c>
      <c r="BT1022">
        <f>'Raw Data'!BH1022</f>
        <v>14.6</v>
      </c>
      <c r="BU1022">
        <f>'Raw Data'!BI1022</f>
        <v>42712</v>
      </c>
      <c r="BV1022" t="str">
        <f>'Raw Data'!BJ1022</f>
        <v>ASV_5+</v>
      </c>
      <c r="BW1022">
        <f>'Raw Data'!BK1022</f>
        <v>2.96E-3</v>
      </c>
      <c r="BX1022">
        <f>'Raw Data'!BL1022</f>
        <v>39520</v>
      </c>
      <c r="BY1022">
        <f>'Raw Data'!BM1022</f>
        <v>39310</v>
      </c>
      <c r="BZ1022" t="str">
        <f>'Raw Data'!BN1022</f>
        <v>2131028200I</v>
      </c>
      <c r="CA1022" t="str">
        <f>'Raw Data'!BO1022</f>
        <v>MURRAY</v>
      </c>
      <c r="CB1022">
        <f>'Raw Data'!BP1022</f>
        <v>1</v>
      </c>
      <c r="CC1022">
        <f>'Raw Data'!BQ1022</f>
        <v>28200</v>
      </c>
      <c r="CD1022">
        <f>'Raw Data'!BR1022</f>
        <v>6</v>
      </c>
      <c r="CE1022">
        <f>'Raw Data'!BS1022</f>
        <v>1</v>
      </c>
      <c r="CF1022">
        <f>'Raw Data'!BT1022</f>
        <v>2</v>
      </c>
      <c r="CG1022">
        <f>'Raw Data'!BU1022</f>
        <v>1</v>
      </c>
      <c r="CH1022">
        <f>'Raw Data'!BV1022</f>
        <v>1</v>
      </c>
      <c r="CI1022">
        <f>'Raw Data'!BW1022</f>
        <v>2</v>
      </c>
      <c r="CJ1022">
        <f>'Raw Data'!BX1022</f>
        <v>3</v>
      </c>
      <c r="CK1022">
        <f>'Raw Data'!BY1022</f>
        <v>3</v>
      </c>
      <c r="CL1022" t="str">
        <f>'Raw Data'!BZ1022</f>
        <v>N</v>
      </c>
      <c r="CM1022">
        <f t="shared" si="221"/>
        <v>0</v>
      </c>
      <c r="CN1022">
        <f>'Raw Data'!CA1022</f>
        <v>213</v>
      </c>
      <c r="CO1022">
        <f>'Raw Data'!CB1022</f>
        <v>282</v>
      </c>
      <c r="CP1022">
        <f>'Raw Data'!CC1022</f>
        <v>0</v>
      </c>
      <c r="CQ1022" t="str">
        <f>'Raw Data'!CD1022</f>
        <v>Not Urban</v>
      </c>
      <c r="CR1022" t="str">
        <f>'Raw Data'!CE1022</f>
        <v>Not Urban</v>
      </c>
      <c r="CS1022">
        <f>'Raw Data'!CF1022</f>
        <v>0</v>
      </c>
      <c r="CT1022">
        <f>'Raw Data'!CG1022</f>
        <v>55</v>
      </c>
      <c r="CU1022">
        <f>'Raw Data'!CH1022</f>
        <v>3260</v>
      </c>
      <c r="CV1022" t="str">
        <f>'Raw Data'!CI1022</f>
        <v xml:space="preserve"> </v>
      </c>
      <c r="CW1022">
        <f>'Raw Data'!CJ1022</f>
        <v>0</v>
      </c>
      <c r="CX1022">
        <f>'Raw Data'!CK1022</f>
        <v>3.2630460000000001</v>
      </c>
      <c r="CY1022">
        <f>'Raw Data'!CL1022</f>
        <v>14</v>
      </c>
      <c r="CZ1022" t="str">
        <f>'Raw Data'!CM1022</f>
        <v>State Mainline</v>
      </c>
      <c r="DA1022">
        <f>'Raw Data'!CN1022</f>
        <v>3260</v>
      </c>
      <c r="DB1022">
        <f>'Raw Data'!CO1022</f>
        <v>413584</v>
      </c>
      <c r="DC1022">
        <f>'Raw Data'!CP1022</f>
        <v>2.8690000000000002</v>
      </c>
      <c r="DD1022">
        <f>'Raw Data'!CQ1022</f>
        <v>6.1349999999999998</v>
      </c>
      <c r="DE1022">
        <f>'Raw Data'!CR1022</f>
        <v>413584</v>
      </c>
      <c r="DF1022">
        <f>'Raw Data'!CS1022</f>
        <v>0</v>
      </c>
      <c r="DG1022">
        <f>'Raw Data'!CT1022</f>
        <v>17228.883836000001</v>
      </c>
      <c r="DH1022">
        <f>'Raw Data'!CU1022</f>
        <v>100</v>
      </c>
      <c r="DI1022">
        <f>'Raw Data'!CV1022</f>
        <v>39340</v>
      </c>
      <c r="DJ1022">
        <f>'Raw Data'!CW1022</f>
        <v>0.10820399999999999</v>
      </c>
      <c r="DK1022">
        <f>'Raw Data'!CX1022</f>
        <v>0</v>
      </c>
      <c r="DL1022">
        <f>'Raw Data'!CY1022</f>
        <v>2.96E-3</v>
      </c>
      <c r="DM1022">
        <f>'Raw Data'!CZ1022</f>
        <v>294</v>
      </c>
      <c r="DN1022" t="str">
        <f>'Raw Data'!DA1022</f>
        <v>213-0221</v>
      </c>
      <c r="DO1022" t="str">
        <f>'Raw Data'!DB1022</f>
        <v>3R : Rural Principal Arterial - Other</v>
      </c>
      <c r="DP1022" t="str">
        <f>'Raw Data'!DC1022</f>
        <v>34.670090, -84.669465</v>
      </c>
      <c r="DQ1022">
        <f>'Raw Data'!DD1022</f>
        <v>-84.669465000000002</v>
      </c>
      <c r="DR1022">
        <f>'Raw Data'!DE1022</f>
        <v>34.670090000000002</v>
      </c>
      <c r="DS1022">
        <f>'Raw Data'!DF1022</f>
        <v>34.670090000000002</v>
      </c>
      <c r="DT1022">
        <f>'Raw Data'!DG1022</f>
        <v>-84.669465000000002</v>
      </c>
      <c r="DU1022">
        <f>'Raw Data'!DH1022</f>
        <v>1.502E-2</v>
      </c>
      <c r="DV1022">
        <f>'Raw Data'!DI1022</f>
        <v>2.96E-3</v>
      </c>
      <c r="DW1022">
        <f>'Raw Data'!DJ1022</f>
        <v>193</v>
      </c>
      <c r="DX1022" s="11">
        <f t="shared" si="222"/>
        <v>4600</v>
      </c>
      <c r="DY1022" s="5">
        <f t="shared" si="223"/>
        <v>3855</v>
      </c>
      <c r="DZ1022" s="5">
        <f t="shared" si="216"/>
        <v>745</v>
      </c>
      <c r="EA1022" s="5">
        <f t="shared" si="217"/>
        <v>0.19325551232166019</v>
      </c>
      <c r="EB1022" s="5">
        <f t="shared" si="218"/>
        <v>4227.5</v>
      </c>
      <c r="EC1022">
        <f>'Raw Data'!DK1022</f>
        <v>4430</v>
      </c>
      <c r="ED1022">
        <f>'Raw Data'!DL1022</f>
        <v>13.8</v>
      </c>
      <c r="EE1022">
        <f>'Raw Data'!DM1022</f>
        <v>4750</v>
      </c>
      <c r="EF1022">
        <f>'Raw Data'!DN1022</f>
        <v>19.2</v>
      </c>
      <c r="EG1022">
        <f>'Raw Data'!DO1022</f>
        <v>4620</v>
      </c>
      <c r="EH1022">
        <f>'Raw Data'!DP1022</f>
        <v>19.2</v>
      </c>
      <c r="EI1022">
        <f>'Raw Data'!DQ1022</f>
        <v>4480</v>
      </c>
      <c r="EJ1022">
        <f>'Raw Data'!DR1022</f>
        <v>0</v>
      </c>
      <c r="EK1022">
        <f>'Raw Data'!DS1022</f>
        <v>4350</v>
      </c>
      <c r="EL1022">
        <f>'Raw Data'!DT1022</f>
        <v>16.2</v>
      </c>
      <c r="EM1022">
        <f>'Raw Data'!DU1022</f>
        <v>3810</v>
      </c>
      <c r="EN1022">
        <f>'Raw Data'!DV1022</f>
        <v>15.5</v>
      </c>
      <c r="EO1022">
        <f>'Raw Data'!DW1022</f>
        <v>3630</v>
      </c>
      <c r="EP1022">
        <f>'Raw Data'!DX1022</f>
        <v>16.3</v>
      </c>
      <c r="EQ1022">
        <f>'Raw Data'!DY1022</f>
        <v>3630</v>
      </c>
      <c r="ER1022">
        <f>'Raw Data'!DZ1022</f>
        <v>16.3</v>
      </c>
      <c r="ES1022">
        <f>'Raw Data'!EA1022</f>
        <v>3630</v>
      </c>
      <c r="ET1022">
        <f>'Raw Data'!EB1022</f>
        <v>16.3</v>
      </c>
      <c r="EU1022">
        <f>'Raw Data'!EC1022</f>
        <v>3680</v>
      </c>
      <c r="EV1022">
        <f>'Raw Data'!ED1022</f>
        <v>0</v>
      </c>
      <c r="EW1022">
        <f>'Raw Data'!EE1022</f>
        <v>0</v>
      </c>
    </row>
    <row r="1023" spans="1:153" x14ac:dyDescent="0.3">
      <c r="A1023">
        <f>'Raw Data'!A1023</f>
        <v>1021</v>
      </c>
      <c r="B1023" t="str">
        <f>'Raw Data'!B1023</f>
        <v>Point</v>
      </c>
      <c r="C1023">
        <f>'Raw Data'!C1023</f>
        <v>571</v>
      </c>
      <c r="D1023">
        <f>'Raw Data'!D1023</f>
        <v>680</v>
      </c>
      <c r="E1023" t="str">
        <f>'Raw Data'!E1023</f>
        <v>Point</v>
      </c>
      <c r="F1023">
        <f>'Raw Data'!F1023</f>
        <v>5463877</v>
      </c>
      <c r="G1023" t="str">
        <f>'Raw Data'!G1023</f>
        <v>Gsp Post 00</v>
      </c>
      <c r="H1023" s="3">
        <f>'Raw Data'!H1023</f>
        <v>42285</v>
      </c>
      <c r="L1023">
        <f t="shared" si="210"/>
        <v>0</v>
      </c>
      <c r="M1023" s="5">
        <f t="shared" si="211"/>
        <v>42285</v>
      </c>
      <c r="N1023" s="5">
        <f t="shared" si="219"/>
        <v>2015</v>
      </c>
      <c r="O1023" s="5" t="str" cm="1">
        <f t="array" ref="O1023">_xlfn.IFS(N1023&lt;=2016,"before treatment",N1023=2017,"unknown",N1023&gt;2017,"after treatment")</f>
        <v>before treatment</v>
      </c>
      <c r="P1023" s="5">
        <f t="shared" si="212"/>
        <v>1</v>
      </c>
      <c r="Q1023" s="5">
        <f t="shared" si="213"/>
        <v>0</v>
      </c>
      <c r="R1023" t="str">
        <f>'Raw Data'!I1023</f>
        <v>Murray</v>
      </c>
      <c r="S1023" t="str">
        <f>'Raw Data'!J1023</f>
        <v>STATE ROUTE 282</v>
      </c>
      <c r="T1023" t="str">
        <f>'Raw Data'!K1023</f>
        <v>(none)</v>
      </c>
      <c r="U1023" t="str">
        <f>'Raw Data'!L1023</f>
        <v>(C) Possible Injury / Complaint</v>
      </c>
      <c r="V1023">
        <f>'Raw Data'!M1023</f>
        <v>0</v>
      </c>
      <c r="W1023">
        <f>'Raw Data'!N1023</f>
        <v>0</v>
      </c>
      <c r="X1023">
        <f>'Raw Data'!O1023</f>
        <v>0</v>
      </c>
      <c r="Y1023" t="str">
        <f>'Raw Data'!P1023</f>
        <v>Not a Collision with Motor Vehicle</v>
      </c>
      <c r="Z1023" t="str">
        <f>'Raw Data'!Q1023</f>
        <v>On Shoulder</v>
      </c>
      <c r="AA1023" t="str">
        <f>'Raw Data'!R1023</f>
        <v>Other-Fixed Object</v>
      </c>
      <c r="AB1023" t="str">
        <f>'Raw Data'!S1023</f>
        <v>Embankment</v>
      </c>
      <c r="AC1023" t="str">
        <f>'Raw Data'!T1023</f>
        <v>No Contributing Factors</v>
      </c>
      <c r="AD1023">
        <f>'Raw Data'!U1023</f>
        <v>1</v>
      </c>
      <c r="AE1023" s="5" t="str">
        <f t="shared" si="220"/>
        <v>Yes</v>
      </c>
      <c r="AF1023" t="str">
        <f>'Raw Data'!V1023</f>
        <v>Negotiating a Curve</v>
      </c>
      <c r="AG1023" s="5">
        <f t="shared" si="214"/>
        <v>0</v>
      </c>
      <c r="AH1023" t="str">
        <f>'Raw Data'!W1023</f>
        <v>West</v>
      </c>
      <c r="AI1023" t="str">
        <f>'Raw Data'!X1023</f>
        <v>Daylight</v>
      </c>
      <c r="AJ1023" t="str">
        <f>'Raw Data'!Y1023</f>
        <v>Dry</v>
      </c>
      <c r="AK1023">
        <f>'Raw Data'!Z1023</f>
        <v>30</v>
      </c>
      <c r="AL1023" t="str">
        <f>'Raw Data'!AA1023</f>
        <v>Lap and Shoulder Belt Used</v>
      </c>
      <c r="AM1023" s="5">
        <f t="shared" si="215"/>
        <v>0</v>
      </c>
      <c r="AN1023" t="str">
        <f>'Raw Data'!AB1023</f>
        <v>Passenger Car</v>
      </c>
      <c r="AO1023" t="str">
        <f>'Raw Data'!AC1023</f>
        <v>2131028200I</v>
      </c>
      <c r="AP1023">
        <f>'Raw Data'!AD1023</f>
        <v>4.774</v>
      </c>
      <c r="AQ1023">
        <f>'Raw Data'!AE1023</f>
        <v>34.681919999999998</v>
      </c>
      <c r="AR1023">
        <f>'Raw Data'!AF1023</f>
        <v>-84.680581000000004</v>
      </c>
      <c r="AS1023">
        <f>'Raw Data'!AG1023</f>
        <v>193</v>
      </c>
      <c r="AT1023">
        <f>'Raw Data'!AH1023</f>
        <v>246</v>
      </c>
      <c r="AU1023">
        <f>'Raw Data'!AI1023</f>
        <v>2100</v>
      </c>
      <c r="AV1023" t="str">
        <f>'Raw Data'!AJ1023</f>
        <v>D6_0282_00_I</v>
      </c>
      <c r="AW1023">
        <f>'Raw Data'!AK1023</f>
        <v>36</v>
      </c>
      <c r="AX1023">
        <f>'Raw Data'!AL1023</f>
        <v>44</v>
      </c>
      <c r="AY1023" t="str">
        <f>'Raw Data'!AM1023</f>
        <v>simple</v>
      </c>
      <c r="AZ1023">
        <f>'Raw Data'!AN1023</f>
        <v>400.1</v>
      </c>
      <c r="BA1023">
        <f>'Raw Data'!AO1023</f>
        <v>135.4</v>
      </c>
      <c r="BB1023">
        <f>'Raw Data'!AP1023</f>
        <v>943.5</v>
      </c>
      <c r="BC1023">
        <f>'Raw Data'!AQ1023</f>
        <v>-84.681811999999994</v>
      </c>
      <c r="BD1023">
        <f>'Raw Data'!AR1023</f>
        <v>34.681097999999999</v>
      </c>
      <c r="BE1023">
        <f>'Raw Data'!AS1023</f>
        <v>-84.679333999999997</v>
      </c>
      <c r="BF1023">
        <f>'Raw Data'!AT1023</f>
        <v>34.681407999999998</v>
      </c>
      <c r="BG1023" t="str">
        <f>'Raw Data'!AU1023</f>
        <v>2131028200I</v>
      </c>
      <c r="BH1023">
        <f>'Raw Data'!AV1023</f>
        <v>1</v>
      </c>
      <c r="BI1023">
        <f>'Raw Data'!AW1023</f>
        <v>213</v>
      </c>
      <c r="BJ1023">
        <f>'Raw Data'!AX1023</f>
        <v>282</v>
      </c>
      <c r="BK1023">
        <f>'Raw Data'!AY1023</f>
        <v>0</v>
      </c>
      <c r="BL1023">
        <f>'Raw Data'!AZ1023</f>
        <v>55</v>
      </c>
      <c r="BM1023">
        <f>'Raw Data'!BA1023</f>
        <v>11.19</v>
      </c>
      <c r="BN1023">
        <f>'Raw Data'!BB1023</f>
        <v>10.61</v>
      </c>
      <c r="BO1023">
        <f>'Raw Data'!BC1023</f>
        <v>1333</v>
      </c>
      <c r="BP1023">
        <f>'Raw Data'!BD1023</f>
        <v>1359.9</v>
      </c>
      <c r="BQ1023">
        <f>'Raw Data'!BE1023</f>
        <v>1369.1</v>
      </c>
      <c r="BR1023">
        <f>'Raw Data'!BF1023</f>
        <v>0</v>
      </c>
      <c r="BS1023">
        <f>'Raw Data'!BG1023</f>
        <v>40.4</v>
      </c>
      <c r="BT1023">
        <f>'Raw Data'!BH1023</f>
        <v>14.6</v>
      </c>
      <c r="BU1023">
        <f>'Raw Data'!BI1023</f>
        <v>42712</v>
      </c>
      <c r="BV1023" t="str">
        <f>'Raw Data'!BJ1023</f>
        <v>ASV_5+</v>
      </c>
      <c r="BW1023">
        <f>'Raw Data'!BK1023</f>
        <v>2.96E-3</v>
      </c>
      <c r="BX1023">
        <f>'Raw Data'!BL1023</f>
        <v>39520</v>
      </c>
      <c r="BY1023">
        <f>'Raw Data'!BM1023</f>
        <v>39310</v>
      </c>
      <c r="BZ1023" t="str">
        <f>'Raw Data'!BN1023</f>
        <v>2131028200I</v>
      </c>
      <c r="CA1023" t="str">
        <f>'Raw Data'!BO1023</f>
        <v>MURRAY</v>
      </c>
      <c r="CB1023">
        <f>'Raw Data'!BP1023</f>
        <v>1</v>
      </c>
      <c r="CC1023">
        <f>'Raw Data'!BQ1023</f>
        <v>28200</v>
      </c>
      <c r="CD1023">
        <f>'Raw Data'!BR1023</f>
        <v>6</v>
      </c>
      <c r="CE1023">
        <f>'Raw Data'!BS1023</f>
        <v>1</v>
      </c>
      <c r="CF1023">
        <f>'Raw Data'!BT1023</f>
        <v>2</v>
      </c>
      <c r="CG1023">
        <f>'Raw Data'!BU1023</f>
        <v>1</v>
      </c>
      <c r="CH1023">
        <f>'Raw Data'!BV1023</f>
        <v>1</v>
      </c>
      <c r="CI1023">
        <f>'Raw Data'!BW1023</f>
        <v>2</v>
      </c>
      <c r="CJ1023">
        <f>'Raw Data'!BX1023</f>
        <v>3</v>
      </c>
      <c r="CK1023">
        <f>'Raw Data'!BY1023</f>
        <v>3</v>
      </c>
      <c r="CL1023" t="str">
        <f>'Raw Data'!BZ1023</f>
        <v>N</v>
      </c>
      <c r="CM1023">
        <f t="shared" si="221"/>
        <v>0</v>
      </c>
      <c r="CN1023">
        <f>'Raw Data'!CA1023</f>
        <v>213</v>
      </c>
      <c r="CO1023">
        <f>'Raw Data'!CB1023</f>
        <v>282</v>
      </c>
      <c r="CP1023">
        <f>'Raw Data'!CC1023</f>
        <v>0</v>
      </c>
      <c r="CQ1023" t="str">
        <f>'Raw Data'!CD1023</f>
        <v>Not Urban</v>
      </c>
      <c r="CR1023" t="str">
        <f>'Raw Data'!CE1023</f>
        <v>Not Urban</v>
      </c>
      <c r="CS1023">
        <f>'Raw Data'!CF1023</f>
        <v>0</v>
      </c>
      <c r="CT1023">
        <f>'Raw Data'!CG1023</f>
        <v>55</v>
      </c>
      <c r="CU1023">
        <f>'Raw Data'!CH1023</f>
        <v>3260</v>
      </c>
      <c r="CV1023" t="str">
        <f>'Raw Data'!CI1023</f>
        <v xml:space="preserve"> </v>
      </c>
      <c r="CW1023">
        <f>'Raw Data'!CJ1023</f>
        <v>0</v>
      </c>
      <c r="CX1023">
        <f>'Raw Data'!CK1023</f>
        <v>3.2630460000000001</v>
      </c>
      <c r="CY1023">
        <f>'Raw Data'!CL1023</f>
        <v>14</v>
      </c>
      <c r="CZ1023" t="str">
        <f>'Raw Data'!CM1023</f>
        <v>State Mainline</v>
      </c>
      <c r="DA1023">
        <f>'Raw Data'!CN1023</f>
        <v>3260</v>
      </c>
      <c r="DB1023">
        <f>'Raw Data'!CO1023</f>
        <v>413584</v>
      </c>
      <c r="DC1023">
        <f>'Raw Data'!CP1023</f>
        <v>2.8690000000000002</v>
      </c>
      <c r="DD1023">
        <f>'Raw Data'!CQ1023</f>
        <v>6.1349999999999998</v>
      </c>
      <c r="DE1023">
        <f>'Raw Data'!CR1023</f>
        <v>413584</v>
      </c>
      <c r="DF1023">
        <f>'Raw Data'!CS1023</f>
        <v>0</v>
      </c>
      <c r="DG1023">
        <f>'Raw Data'!CT1023</f>
        <v>17228.883836000001</v>
      </c>
      <c r="DH1023">
        <f>'Raw Data'!CU1023</f>
        <v>100</v>
      </c>
      <c r="DI1023">
        <f>'Raw Data'!CV1023</f>
        <v>39340</v>
      </c>
      <c r="DJ1023">
        <f>'Raw Data'!CW1023</f>
        <v>0.10820399999999999</v>
      </c>
      <c r="DK1023">
        <f>'Raw Data'!CX1023</f>
        <v>0</v>
      </c>
      <c r="DL1023">
        <f>'Raw Data'!CY1023</f>
        <v>2.96E-3</v>
      </c>
      <c r="DM1023">
        <f>'Raw Data'!CZ1023</f>
        <v>294</v>
      </c>
      <c r="DN1023" t="str">
        <f>'Raw Data'!DA1023</f>
        <v>213-0221</v>
      </c>
      <c r="DO1023" t="str">
        <f>'Raw Data'!DB1023</f>
        <v>3R : Rural Principal Arterial - Other</v>
      </c>
      <c r="DP1023" t="str">
        <f>'Raw Data'!DC1023</f>
        <v>34.670090, -84.669465</v>
      </c>
      <c r="DQ1023">
        <f>'Raw Data'!DD1023</f>
        <v>-84.669465000000002</v>
      </c>
      <c r="DR1023">
        <f>'Raw Data'!DE1023</f>
        <v>34.670090000000002</v>
      </c>
      <c r="DS1023">
        <f>'Raw Data'!DF1023</f>
        <v>34.670090000000002</v>
      </c>
      <c r="DT1023">
        <f>'Raw Data'!DG1023</f>
        <v>-84.669465000000002</v>
      </c>
      <c r="DU1023">
        <f>'Raw Data'!DH1023</f>
        <v>1.502E-2</v>
      </c>
      <c r="DV1023">
        <f>'Raw Data'!DI1023</f>
        <v>2.96E-3</v>
      </c>
      <c r="DW1023">
        <f>'Raw Data'!DJ1023</f>
        <v>193</v>
      </c>
      <c r="DX1023" s="11">
        <f t="shared" si="222"/>
        <v>4600</v>
      </c>
      <c r="DY1023" s="5">
        <f t="shared" si="223"/>
        <v>3855</v>
      </c>
      <c r="DZ1023" s="5">
        <f t="shared" si="216"/>
        <v>745</v>
      </c>
      <c r="EA1023" s="5">
        <f t="shared" si="217"/>
        <v>0.19325551232166019</v>
      </c>
      <c r="EB1023" s="5">
        <f t="shared" si="218"/>
        <v>4227.5</v>
      </c>
      <c r="EC1023">
        <f>'Raw Data'!DK1023</f>
        <v>4430</v>
      </c>
      <c r="ED1023">
        <f>'Raw Data'!DL1023</f>
        <v>13.8</v>
      </c>
      <c r="EE1023">
        <f>'Raw Data'!DM1023</f>
        <v>4750</v>
      </c>
      <c r="EF1023">
        <f>'Raw Data'!DN1023</f>
        <v>19.2</v>
      </c>
      <c r="EG1023">
        <f>'Raw Data'!DO1023</f>
        <v>4620</v>
      </c>
      <c r="EH1023">
        <f>'Raw Data'!DP1023</f>
        <v>19.2</v>
      </c>
      <c r="EI1023">
        <f>'Raw Data'!DQ1023</f>
        <v>4480</v>
      </c>
      <c r="EJ1023">
        <f>'Raw Data'!DR1023</f>
        <v>0</v>
      </c>
      <c r="EK1023">
        <f>'Raw Data'!DS1023</f>
        <v>4350</v>
      </c>
      <c r="EL1023">
        <f>'Raw Data'!DT1023</f>
        <v>16.2</v>
      </c>
      <c r="EM1023">
        <f>'Raw Data'!DU1023</f>
        <v>3810</v>
      </c>
      <c r="EN1023">
        <f>'Raw Data'!DV1023</f>
        <v>15.5</v>
      </c>
      <c r="EO1023">
        <f>'Raw Data'!DW1023</f>
        <v>3630</v>
      </c>
      <c r="EP1023">
        <f>'Raw Data'!DX1023</f>
        <v>16.3</v>
      </c>
      <c r="EQ1023">
        <f>'Raw Data'!DY1023</f>
        <v>3630</v>
      </c>
      <c r="ER1023">
        <f>'Raw Data'!DZ1023</f>
        <v>16.3</v>
      </c>
      <c r="ES1023">
        <f>'Raw Data'!EA1023</f>
        <v>3630</v>
      </c>
      <c r="ET1023">
        <f>'Raw Data'!EB1023</f>
        <v>16.3</v>
      </c>
      <c r="EU1023">
        <f>'Raw Data'!EC1023</f>
        <v>3680</v>
      </c>
      <c r="EV1023">
        <f>'Raw Data'!ED1023</f>
        <v>0</v>
      </c>
      <c r="EW1023">
        <f>'Raw Data'!EE1023</f>
        <v>0</v>
      </c>
    </row>
    <row r="1024" spans="1:153" x14ac:dyDescent="0.3">
      <c r="A1024">
        <f>'Raw Data'!A1024</f>
        <v>1022</v>
      </c>
      <c r="B1024" t="str">
        <f>'Raw Data'!B1024</f>
        <v>Point</v>
      </c>
      <c r="C1024">
        <f>'Raw Data'!C1024</f>
        <v>718</v>
      </c>
      <c r="D1024">
        <f>'Raw Data'!D1024</f>
        <v>485</v>
      </c>
      <c r="E1024" t="str">
        <f>'Raw Data'!E1024</f>
        <v>Point</v>
      </c>
      <c r="F1024">
        <f>'Raw Data'!F1024</f>
        <v>7400776</v>
      </c>
      <c r="G1024" t="str">
        <f>'Raw Data'!G1024</f>
        <v>Gsp Post 00</v>
      </c>
      <c r="H1024" s="3">
        <f>'Raw Data'!H1024</f>
        <v>43758</v>
      </c>
      <c r="L1024">
        <f t="shared" si="210"/>
        <v>0</v>
      </c>
      <c r="M1024" s="5">
        <f t="shared" si="211"/>
        <v>43758</v>
      </c>
      <c r="N1024" s="5">
        <f t="shared" si="219"/>
        <v>2019</v>
      </c>
      <c r="O1024" s="5" t="str" cm="1">
        <f t="array" ref="O1024">_xlfn.IFS(N1024&lt;=2016,"before treatment",N1024=2017,"unknown",N1024&gt;2017,"after treatment")</f>
        <v>after treatment</v>
      </c>
      <c r="P1024" s="5">
        <f t="shared" si="212"/>
        <v>0</v>
      </c>
      <c r="Q1024" s="5">
        <f t="shared" si="213"/>
        <v>1</v>
      </c>
      <c r="R1024" t="str">
        <f>'Raw Data'!I1024</f>
        <v>Murray</v>
      </c>
      <c r="S1024" t="str">
        <f>'Raw Data'!J1024</f>
        <v>STATE ROUTE 282</v>
      </c>
      <c r="T1024" t="str">
        <f>'Raw Data'!K1024</f>
        <v>Dennis Mill Rd</v>
      </c>
      <c r="U1024" t="str">
        <f>'Raw Data'!L1024</f>
        <v>(O) No Injury</v>
      </c>
      <c r="V1024">
        <f>'Raw Data'!M1024</f>
        <v>0</v>
      </c>
      <c r="W1024">
        <f>'Raw Data'!N1024</f>
        <v>0</v>
      </c>
      <c r="X1024">
        <f>'Raw Data'!O1024</f>
        <v>0</v>
      </c>
      <c r="Y1024" t="str">
        <f>'Raw Data'!P1024</f>
        <v>Not a Collision with Motor Vehicle</v>
      </c>
      <c r="Z1024" t="str">
        <f>'Raw Data'!Q1024</f>
        <v>Off Roadway</v>
      </c>
      <c r="AA1024" t="str">
        <f>'Raw Data'!R1024</f>
        <v>Embankment</v>
      </c>
      <c r="AB1024" t="str">
        <f>'Raw Data'!S1024</f>
        <v>Ditch</v>
      </c>
      <c r="AC1024" t="str">
        <f>'Raw Data'!T1024</f>
        <v>Reaction to Object or Animal</v>
      </c>
      <c r="AD1024">
        <f>'Raw Data'!U1024</f>
        <v>1</v>
      </c>
      <c r="AE1024" s="5" t="str">
        <f t="shared" si="220"/>
        <v>Yes</v>
      </c>
      <c r="AF1024" t="str">
        <f>'Raw Data'!V1024</f>
        <v>Straight</v>
      </c>
      <c r="AG1024" s="5">
        <f t="shared" si="214"/>
        <v>0</v>
      </c>
      <c r="AH1024" t="str">
        <f>'Raw Data'!W1024</f>
        <v>West</v>
      </c>
      <c r="AI1024" t="str">
        <f>'Raw Data'!X1024</f>
        <v>Daylight</v>
      </c>
      <c r="AJ1024" t="str">
        <f>'Raw Data'!Y1024</f>
        <v>Dry</v>
      </c>
      <c r="AK1024">
        <f>'Raw Data'!Z1024</f>
        <v>42</v>
      </c>
      <c r="AL1024" t="str">
        <f>'Raw Data'!AA1024</f>
        <v>Lap and Shoulder Belt Used</v>
      </c>
      <c r="AM1024" s="5">
        <f t="shared" si="215"/>
        <v>0</v>
      </c>
      <c r="AN1024" t="str">
        <f>'Raw Data'!AB1024</f>
        <v>Passenger Car</v>
      </c>
      <c r="AO1024" t="str">
        <f>'Raw Data'!AC1024</f>
        <v>2131028200I</v>
      </c>
      <c r="AP1024">
        <f>'Raw Data'!AD1024</f>
        <v>4.7889999999999997</v>
      </c>
      <c r="AQ1024">
        <f>'Raw Data'!AE1024</f>
        <v>34.681913000000002</v>
      </c>
      <c r="AR1024">
        <f>'Raw Data'!AF1024</f>
        <v>-84.680329999999998</v>
      </c>
      <c r="AS1024">
        <f>'Raw Data'!AG1024</f>
        <v>193</v>
      </c>
      <c r="AT1024">
        <f>'Raw Data'!AH1024</f>
        <v>246</v>
      </c>
      <c r="AU1024">
        <f>'Raw Data'!AI1024</f>
        <v>2100</v>
      </c>
      <c r="AV1024" t="str">
        <f>'Raw Data'!AJ1024</f>
        <v>D6_0282_00_I</v>
      </c>
      <c r="AW1024">
        <f>'Raw Data'!AK1024</f>
        <v>36</v>
      </c>
      <c r="AX1024">
        <f>'Raw Data'!AL1024</f>
        <v>44</v>
      </c>
      <c r="AY1024" t="str">
        <f>'Raw Data'!AM1024</f>
        <v>simple</v>
      </c>
      <c r="AZ1024">
        <f>'Raw Data'!AN1024</f>
        <v>400.1</v>
      </c>
      <c r="BA1024">
        <f>'Raw Data'!AO1024</f>
        <v>135.4</v>
      </c>
      <c r="BB1024">
        <f>'Raw Data'!AP1024</f>
        <v>943.5</v>
      </c>
      <c r="BC1024">
        <f>'Raw Data'!AQ1024</f>
        <v>-84.681811999999994</v>
      </c>
      <c r="BD1024">
        <f>'Raw Data'!AR1024</f>
        <v>34.681097999999999</v>
      </c>
      <c r="BE1024">
        <f>'Raw Data'!AS1024</f>
        <v>-84.679333999999997</v>
      </c>
      <c r="BF1024">
        <f>'Raw Data'!AT1024</f>
        <v>34.681407999999998</v>
      </c>
      <c r="BG1024" t="str">
        <f>'Raw Data'!AU1024</f>
        <v>2131028200I</v>
      </c>
      <c r="BH1024">
        <f>'Raw Data'!AV1024</f>
        <v>1</v>
      </c>
      <c r="BI1024">
        <f>'Raw Data'!AW1024</f>
        <v>213</v>
      </c>
      <c r="BJ1024">
        <f>'Raw Data'!AX1024</f>
        <v>282</v>
      </c>
      <c r="BK1024">
        <f>'Raw Data'!AY1024</f>
        <v>0</v>
      </c>
      <c r="BL1024">
        <f>'Raw Data'!AZ1024</f>
        <v>55</v>
      </c>
      <c r="BM1024">
        <f>'Raw Data'!BA1024</f>
        <v>11.19</v>
      </c>
      <c r="BN1024">
        <f>'Raw Data'!BB1024</f>
        <v>10.61</v>
      </c>
      <c r="BO1024">
        <f>'Raw Data'!BC1024</f>
        <v>1333</v>
      </c>
      <c r="BP1024">
        <f>'Raw Data'!BD1024</f>
        <v>1359.9</v>
      </c>
      <c r="BQ1024">
        <f>'Raw Data'!BE1024</f>
        <v>1369.1</v>
      </c>
      <c r="BR1024">
        <f>'Raw Data'!BF1024</f>
        <v>0</v>
      </c>
      <c r="BS1024">
        <f>'Raw Data'!BG1024</f>
        <v>40.4</v>
      </c>
      <c r="BT1024">
        <f>'Raw Data'!BH1024</f>
        <v>14.6</v>
      </c>
      <c r="BU1024">
        <f>'Raw Data'!BI1024</f>
        <v>42712</v>
      </c>
      <c r="BV1024" t="str">
        <f>'Raw Data'!BJ1024</f>
        <v>ASV_5+</v>
      </c>
      <c r="BW1024">
        <f>'Raw Data'!BK1024</f>
        <v>2.96E-3</v>
      </c>
      <c r="BX1024">
        <f>'Raw Data'!BL1024</f>
        <v>39520</v>
      </c>
      <c r="BY1024">
        <f>'Raw Data'!BM1024</f>
        <v>39310</v>
      </c>
      <c r="BZ1024" t="str">
        <f>'Raw Data'!BN1024</f>
        <v>2131028200I</v>
      </c>
      <c r="CA1024" t="str">
        <f>'Raw Data'!BO1024</f>
        <v>MURRAY</v>
      </c>
      <c r="CB1024">
        <f>'Raw Data'!BP1024</f>
        <v>1</v>
      </c>
      <c r="CC1024">
        <f>'Raw Data'!BQ1024</f>
        <v>28200</v>
      </c>
      <c r="CD1024">
        <f>'Raw Data'!BR1024</f>
        <v>6</v>
      </c>
      <c r="CE1024">
        <f>'Raw Data'!BS1024</f>
        <v>1</v>
      </c>
      <c r="CF1024">
        <f>'Raw Data'!BT1024</f>
        <v>2</v>
      </c>
      <c r="CG1024">
        <f>'Raw Data'!BU1024</f>
        <v>1</v>
      </c>
      <c r="CH1024">
        <f>'Raw Data'!BV1024</f>
        <v>1</v>
      </c>
      <c r="CI1024">
        <f>'Raw Data'!BW1024</f>
        <v>2</v>
      </c>
      <c r="CJ1024">
        <f>'Raw Data'!BX1024</f>
        <v>3</v>
      </c>
      <c r="CK1024">
        <f>'Raw Data'!BY1024</f>
        <v>3</v>
      </c>
      <c r="CL1024" t="str">
        <f>'Raw Data'!BZ1024</f>
        <v>N</v>
      </c>
      <c r="CM1024">
        <f t="shared" si="221"/>
        <v>0</v>
      </c>
      <c r="CN1024">
        <f>'Raw Data'!CA1024</f>
        <v>213</v>
      </c>
      <c r="CO1024">
        <f>'Raw Data'!CB1024</f>
        <v>282</v>
      </c>
      <c r="CP1024">
        <f>'Raw Data'!CC1024</f>
        <v>0</v>
      </c>
      <c r="CQ1024" t="str">
        <f>'Raw Data'!CD1024</f>
        <v>Not Urban</v>
      </c>
      <c r="CR1024" t="str">
        <f>'Raw Data'!CE1024</f>
        <v>Not Urban</v>
      </c>
      <c r="CS1024">
        <f>'Raw Data'!CF1024</f>
        <v>0</v>
      </c>
      <c r="CT1024">
        <f>'Raw Data'!CG1024</f>
        <v>55</v>
      </c>
      <c r="CU1024">
        <f>'Raw Data'!CH1024</f>
        <v>3260</v>
      </c>
      <c r="CV1024" t="str">
        <f>'Raw Data'!CI1024</f>
        <v xml:space="preserve"> </v>
      </c>
      <c r="CW1024">
        <f>'Raw Data'!CJ1024</f>
        <v>0</v>
      </c>
      <c r="CX1024">
        <f>'Raw Data'!CK1024</f>
        <v>3.2630460000000001</v>
      </c>
      <c r="CY1024">
        <f>'Raw Data'!CL1024</f>
        <v>14</v>
      </c>
      <c r="CZ1024" t="str">
        <f>'Raw Data'!CM1024</f>
        <v>State Mainline</v>
      </c>
      <c r="DA1024">
        <f>'Raw Data'!CN1024</f>
        <v>3260</v>
      </c>
      <c r="DB1024">
        <f>'Raw Data'!CO1024</f>
        <v>413584</v>
      </c>
      <c r="DC1024">
        <f>'Raw Data'!CP1024</f>
        <v>2.8690000000000002</v>
      </c>
      <c r="DD1024">
        <f>'Raw Data'!CQ1024</f>
        <v>6.1349999999999998</v>
      </c>
      <c r="DE1024">
        <f>'Raw Data'!CR1024</f>
        <v>413584</v>
      </c>
      <c r="DF1024">
        <f>'Raw Data'!CS1024</f>
        <v>0</v>
      </c>
      <c r="DG1024">
        <f>'Raw Data'!CT1024</f>
        <v>17228.883836000001</v>
      </c>
      <c r="DH1024">
        <f>'Raw Data'!CU1024</f>
        <v>100</v>
      </c>
      <c r="DI1024">
        <f>'Raw Data'!CV1024</f>
        <v>39340</v>
      </c>
      <c r="DJ1024">
        <f>'Raw Data'!CW1024</f>
        <v>0.10820399999999999</v>
      </c>
      <c r="DK1024">
        <f>'Raw Data'!CX1024</f>
        <v>0</v>
      </c>
      <c r="DL1024">
        <f>'Raw Data'!CY1024</f>
        <v>2.96E-3</v>
      </c>
      <c r="DM1024">
        <f>'Raw Data'!CZ1024</f>
        <v>294</v>
      </c>
      <c r="DN1024" t="str">
        <f>'Raw Data'!DA1024</f>
        <v>213-0221</v>
      </c>
      <c r="DO1024" t="str">
        <f>'Raw Data'!DB1024</f>
        <v>3R : Rural Principal Arterial - Other</v>
      </c>
      <c r="DP1024" t="str">
        <f>'Raw Data'!DC1024</f>
        <v>34.670090, -84.669465</v>
      </c>
      <c r="DQ1024">
        <f>'Raw Data'!DD1024</f>
        <v>-84.669465000000002</v>
      </c>
      <c r="DR1024">
        <f>'Raw Data'!DE1024</f>
        <v>34.670090000000002</v>
      </c>
      <c r="DS1024">
        <f>'Raw Data'!DF1024</f>
        <v>34.670090000000002</v>
      </c>
      <c r="DT1024">
        <f>'Raw Data'!DG1024</f>
        <v>-84.669465000000002</v>
      </c>
      <c r="DU1024">
        <f>'Raw Data'!DH1024</f>
        <v>1.502E-2</v>
      </c>
      <c r="DV1024">
        <f>'Raw Data'!DI1024</f>
        <v>2.96E-3</v>
      </c>
      <c r="DW1024">
        <f>'Raw Data'!DJ1024</f>
        <v>193</v>
      </c>
      <c r="DX1024" s="11">
        <f t="shared" si="222"/>
        <v>4600</v>
      </c>
      <c r="DY1024" s="5">
        <f t="shared" si="223"/>
        <v>3855</v>
      </c>
      <c r="DZ1024" s="5">
        <f t="shared" si="216"/>
        <v>745</v>
      </c>
      <c r="EA1024" s="5">
        <f t="shared" si="217"/>
        <v>0.19325551232166019</v>
      </c>
      <c r="EB1024" s="5">
        <f t="shared" si="218"/>
        <v>4227.5</v>
      </c>
      <c r="EC1024">
        <f>'Raw Data'!DK1024</f>
        <v>4430</v>
      </c>
      <c r="ED1024">
        <f>'Raw Data'!DL1024</f>
        <v>13.8</v>
      </c>
      <c r="EE1024">
        <f>'Raw Data'!DM1024</f>
        <v>4750</v>
      </c>
      <c r="EF1024">
        <f>'Raw Data'!DN1024</f>
        <v>19.2</v>
      </c>
      <c r="EG1024">
        <f>'Raw Data'!DO1024</f>
        <v>4620</v>
      </c>
      <c r="EH1024">
        <f>'Raw Data'!DP1024</f>
        <v>19.2</v>
      </c>
      <c r="EI1024">
        <f>'Raw Data'!DQ1024</f>
        <v>4480</v>
      </c>
      <c r="EJ1024">
        <f>'Raw Data'!DR1024</f>
        <v>0</v>
      </c>
      <c r="EK1024">
        <f>'Raw Data'!DS1024</f>
        <v>4350</v>
      </c>
      <c r="EL1024">
        <f>'Raw Data'!DT1024</f>
        <v>16.2</v>
      </c>
      <c r="EM1024">
        <f>'Raw Data'!DU1024</f>
        <v>3810</v>
      </c>
      <c r="EN1024">
        <f>'Raw Data'!DV1024</f>
        <v>15.5</v>
      </c>
      <c r="EO1024">
        <f>'Raw Data'!DW1024</f>
        <v>3630</v>
      </c>
      <c r="EP1024">
        <f>'Raw Data'!DX1024</f>
        <v>16.3</v>
      </c>
      <c r="EQ1024">
        <f>'Raw Data'!DY1024</f>
        <v>3630</v>
      </c>
      <c r="ER1024">
        <f>'Raw Data'!DZ1024</f>
        <v>16.3</v>
      </c>
      <c r="ES1024">
        <f>'Raw Data'!EA1024</f>
        <v>3630</v>
      </c>
      <c r="ET1024">
        <f>'Raw Data'!EB1024</f>
        <v>16.3</v>
      </c>
      <c r="EU1024">
        <f>'Raw Data'!EC1024</f>
        <v>3680</v>
      </c>
      <c r="EV1024">
        <f>'Raw Data'!ED1024</f>
        <v>0</v>
      </c>
      <c r="EW1024">
        <f>'Raw Data'!EE1024</f>
        <v>0</v>
      </c>
    </row>
    <row r="1025" spans="1:153" x14ac:dyDescent="0.3">
      <c r="A1025">
        <f>'Raw Data'!A1025</f>
        <v>1023</v>
      </c>
      <c r="B1025" t="str">
        <f>'Raw Data'!B1025</f>
        <v>Point</v>
      </c>
      <c r="C1025">
        <f>'Raw Data'!C1025</f>
        <v>720</v>
      </c>
      <c r="D1025">
        <f>'Raw Data'!D1025</f>
        <v>487</v>
      </c>
      <c r="E1025" t="str">
        <f>'Raw Data'!E1025</f>
        <v>Point</v>
      </c>
      <c r="F1025">
        <f>'Raw Data'!F1025</f>
        <v>7424996</v>
      </c>
      <c r="G1025" t="str">
        <f>'Raw Data'!G1025</f>
        <v>Murray Co Sheriff's Office</v>
      </c>
      <c r="H1025" s="3">
        <f>'Raw Data'!H1025</f>
        <v>43753</v>
      </c>
      <c r="L1025">
        <f t="shared" si="210"/>
        <v>0</v>
      </c>
      <c r="M1025" s="5">
        <f t="shared" si="211"/>
        <v>43753</v>
      </c>
      <c r="N1025" s="5">
        <f t="shared" si="219"/>
        <v>2019</v>
      </c>
      <c r="O1025" s="5" t="str" cm="1">
        <f t="array" ref="O1025">_xlfn.IFS(N1025&lt;=2016,"before treatment",N1025=2017,"unknown",N1025&gt;2017,"after treatment")</f>
        <v>after treatment</v>
      </c>
      <c r="P1025" s="5">
        <f t="shared" si="212"/>
        <v>0</v>
      </c>
      <c r="Q1025" s="5">
        <f t="shared" si="213"/>
        <v>1</v>
      </c>
      <c r="R1025" t="str">
        <f>'Raw Data'!I1025</f>
        <v>Murray</v>
      </c>
      <c r="S1025" t="str">
        <f>'Raw Data'!J1025</f>
        <v>STATE ROUTE 282</v>
      </c>
      <c r="T1025" t="str">
        <f>'Raw Data'!K1025</f>
        <v>Dennis Mill Rd</v>
      </c>
      <c r="U1025" t="str">
        <f>'Raw Data'!L1025</f>
        <v>(O) No Injury</v>
      </c>
      <c r="V1025">
        <f>'Raw Data'!M1025</f>
        <v>0</v>
      </c>
      <c r="W1025">
        <f>'Raw Data'!N1025</f>
        <v>0</v>
      </c>
      <c r="X1025">
        <f>'Raw Data'!O1025</f>
        <v>0</v>
      </c>
      <c r="Y1025" t="str">
        <f>'Raw Data'!P1025</f>
        <v>Not a Collision with Motor Vehicle</v>
      </c>
      <c r="Z1025" t="str">
        <f>'Raw Data'!Q1025</f>
        <v>On Shoulder</v>
      </c>
      <c r="AA1025" t="str">
        <f>'Raw Data'!R1025</f>
        <v>Guard Rail Face</v>
      </c>
      <c r="AB1025" t="str">
        <f>'Raw Data'!S1025</f>
        <v>Over Turn</v>
      </c>
      <c r="AC1025" t="str">
        <f>'Raw Data'!T1025</f>
        <v>(None)</v>
      </c>
      <c r="AD1025">
        <f>'Raw Data'!U1025</f>
        <v>1</v>
      </c>
      <c r="AE1025" s="5" t="str">
        <f t="shared" si="220"/>
        <v>Yes</v>
      </c>
      <c r="AF1025" t="str">
        <f>'Raw Data'!V1025</f>
        <v>Negotiating a Curve</v>
      </c>
      <c r="AG1025" s="5">
        <f t="shared" si="214"/>
        <v>0</v>
      </c>
      <c r="AH1025" t="str">
        <f>'Raw Data'!W1025</f>
        <v>West</v>
      </c>
      <c r="AI1025" t="str">
        <f>'Raw Data'!X1025</f>
        <v>Dark-Not Lighted</v>
      </c>
      <c r="AJ1025" t="str">
        <f>'Raw Data'!Y1025</f>
        <v>Wet</v>
      </c>
      <c r="AK1025">
        <f>'Raw Data'!Z1025</f>
        <v>27</v>
      </c>
      <c r="AL1025" t="str">
        <f>'Raw Data'!AA1025</f>
        <v>Lap and Shoulder Belt Used</v>
      </c>
      <c r="AM1025" s="5">
        <f t="shared" si="215"/>
        <v>0</v>
      </c>
      <c r="AN1025" t="str">
        <f>'Raw Data'!AB1025</f>
        <v>Passenger Car</v>
      </c>
      <c r="AO1025" t="str">
        <f>'Raw Data'!AC1025</f>
        <v>2131028200I</v>
      </c>
      <c r="AP1025">
        <f>'Raw Data'!AD1025</f>
        <v>4.8840000000000003</v>
      </c>
      <c r="AQ1025">
        <f>'Raw Data'!AE1025</f>
        <v>34.681113000000003</v>
      </c>
      <c r="AR1025">
        <f>'Raw Data'!AF1025</f>
        <v>-84.679028000000002</v>
      </c>
      <c r="AS1025">
        <f>'Raw Data'!AG1025</f>
        <v>193</v>
      </c>
      <c r="AT1025">
        <f>'Raw Data'!AH1025</f>
        <v>246</v>
      </c>
      <c r="AU1025">
        <f>'Raw Data'!AI1025</f>
        <v>2100</v>
      </c>
      <c r="AV1025" t="str">
        <f>'Raw Data'!AJ1025</f>
        <v>D6_0282_00_I</v>
      </c>
      <c r="AW1025">
        <f>'Raw Data'!AK1025</f>
        <v>36</v>
      </c>
      <c r="AX1025">
        <f>'Raw Data'!AL1025</f>
        <v>44</v>
      </c>
      <c r="AY1025" t="str">
        <f>'Raw Data'!AM1025</f>
        <v>simple</v>
      </c>
      <c r="AZ1025">
        <f>'Raw Data'!AN1025</f>
        <v>400.1</v>
      </c>
      <c r="BA1025">
        <f>'Raw Data'!AO1025</f>
        <v>135.4</v>
      </c>
      <c r="BB1025">
        <f>'Raw Data'!AP1025</f>
        <v>943.5</v>
      </c>
      <c r="BC1025">
        <f>'Raw Data'!AQ1025</f>
        <v>-84.681811999999994</v>
      </c>
      <c r="BD1025">
        <f>'Raw Data'!AR1025</f>
        <v>34.681097999999999</v>
      </c>
      <c r="BE1025">
        <f>'Raw Data'!AS1025</f>
        <v>-84.679333999999997</v>
      </c>
      <c r="BF1025">
        <f>'Raw Data'!AT1025</f>
        <v>34.681407999999998</v>
      </c>
      <c r="BG1025" t="str">
        <f>'Raw Data'!AU1025</f>
        <v>2131028200I</v>
      </c>
      <c r="BH1025">
        <f>'Raw Data'!AV1025</f>
        <v>1</v>
      </c>
      <c r="BI1025">
        <f>'Raw Data'!AW1025</f>
        <v>213</v>
      </c>
      <c r="BJ1025">
        <f>'Raw Data'!AX1025</f>
        <v>282</v>
      </c>
      <c r="BK1025">
        <f>'Raw Data'!AY1025</f>
        <v>0</v>
      </c>
      <c r="BL1025">
        <f>'Raw Data'!AZ1025</f>
        <v>55</v>
      </c>
      <c r="BM1025">
        <f>'Raw Data'!BA1025</f>
        <v>11.19</v>
      </c>
      <c r="BN1025">
        <f>'Raw Data'!BB1025</f>
        <v>10.61</v>
      </c>
      <c r="BO1025">
        <f>'Raw Data'!BC1025</f>
        <v>1333</v>
      </c>
      <c r="BP1025">
        <f>'Raw Data'!BD1025</f>
        <v>1359.9</v>
      </c>
      <c r="BQ1025">
        <f>'Raw Data'!BE1025</f>
        <v>1369.1</v>
      </c>
      <c r="BR1025">
        <f>'Raw Data'!BF1025</f>
        <v>0</v>
      </c>
      <c r="BS1025">
        <f>'Raw Data'!BG1025</f>
        <v>40.4</v>
      </c>
      <c r="BT1025">
        <f>'Raw Data'!BH1025</f>
        <v>14.6</v>
      </c>
      <c r="BU1025">
        <f>'Raw Data'!BI1025</f>
        <v>42712</v>
      </c>
      <c r="BV1025" t="str">
        <f>'Raw Data'!BJ1025</f>
        <v>ASV_5+</v>
      </c>
      <c r="BW1025">
        <f>'Raw Data'!BK1025</f>
        <v>2.96E-3</v>
      </c>
      <c r="BX1025">
        <f>'Raw Data'!BL1025</f>
        <v>39520</v>
      </c>
      <c r="BY1025">
        <f>'Raw Data'!BM1025</f>
        <v>39310</v>
      </c>
      <c r="BZ1025" t="str">
        <f>'Raw Data'!BN1025</f>
        <v>2131028200I</v>
      </c>
      <c r="CA1025" t="str">
        <f>'Raw Data'!BO1025</f>
        <v>MURRAY</v>
      </c>
      <c r="CB1025">
        <f>'Raw Data'!BP1025</f>
        <v>1</v>
      </c>
      <c r="CC1025">
        <f>'Raw Data'!BQ1025</f>
        <v>28200</v>
      </c>
      <c r="CD1025">
        <f>'Raw Data'!BR1025</f>
        <v>6</v>
      </c>
      <c r="CE1025">
        <f>'Raw Data'!BS1025</f>
        <v>1</v>
      </c>
      <c r="CF1025">
        <f>'Raw Data'!BT1025</f>
        <v>2</v>
      </c>
      <c r="CG1025">
        <f>'Raw Data'!BU1025</f>
        <v>1</v>
      </c>
      <c r="CH1025">
        <f>'Raw Data'!BV1025</f>
        <v>1</v>
      </c>
      <c r="CI1025">
        <f>'Raw Data'!BW1025</f>
        <v>2</v>
      </c>
      <c r="CJ1025">
        <f>'Raw Data'!BX1025</f>
        <v>3</v>
      </c>
      <c r="CK1025">
        <f>'Raw Data'!BY1025</f>
        <v>3</v>
      </c>
      <c r="CL1025" t="str">
        <f>'Raw Data'!BZ1025</f>
        <v>N</v>
      </c>
      <c r="CM1025">
        <f t="shared" si="221"/>
        <v>0</v>
      </c>
      <c r="CN1025">
        <f>'Raw Data'!CA1025</f>
        <v>213</v>
      </c>
      <c r="CO1025">
        <f>'Raw Data'!CB1025</f>
        <v>282</v>
      </c>
      <c r="CP1025">
        <f>'Raw Data'!CC1025</f>
        <v>0</v>
      </c>
      <c r="CQ1025" t="str">
        <f>'Raw Data'!CD1025</f>
        <v>Not Urban</v>
      </c>
      <c r="CR1025" t="str">
        <f>'Raw Data'!CE1025</f>
        <v>Not Urban</v>
      </c>
      <c r="CS1025">
        <f>'Raw Data'!CF1025</f>
        <v>0</v>
      </c>
      <c r="CT1025">
        <f>'Raw Data'!CG1025</f>
        <v>55</v>
      </c>
      <c r="CU1025">
        <f>'Raw Data'!CH1025</f>
        <v>3260</v>
      </c>
      <c r="CV1025" t="str">
        <f>'Raw Data'!CI1025</f>
        <v xml:space="preserve"> </v>
      </c>
      <c r="CW1025">
        <f>'Raw Data'!CJ1025</f>
        <v>0</v>
      </c>
      <c r="CX1025">
        <f>'Raw Data'!CK1025</f>
        <v>3.2630460000000001</v>
      </c>
      <c r="CY1025">
        <f>'Raw Data'!CL1025</f>
        <v>14</v>
      </c>
      <c r="CZ1025" t="str">
        <f>'Raw Data'!CM1025</f>
        <v>State Mainline</v>
      </c>
      <c r="DA1025">
        <f>'Raw Data'!CN1025</f>
        <v>3260</v>
      </c>
      <c r="DB1025">
        <f>'Raw Data'!CO1025</f>
        <v>413584</v>
      </c>
      <c r="DC1025">
        <f>'Raw Data'!CP1025</f>
        <v>2.8690000000000002</v>
      </c>
      <c r="DD1025">
        <f>'Raw Data'!CQ1025</f>
        <v>6.1349999999999998</v>
      </c>
      <c r="DE1025">
        <f>'Raw Data'!CR1025</f>
        <v>413584</v>
      </c>
      <c r="DF1025">
        <f>'Raw Data'!CS1025</f>
        <v>0</v>
      </c>
      <c r="DG1025">
        <f>'Raw Data'!CT1025</f>
        <v>17228.883836000001</v>
      </c>
      <c r="DH1025">
        <f>'Raw Data'!CU1025</f>
        <v>100</v>
      </c>
      <c r="DI1025">
        <f>'Raw Data'!CV1025</f>
        <v>39340</v>
      </c>
      <c r="DJ1025">
        <f>'Raw Data'!CW1025</f>
        <v>0.10820399999999999</v>
      </c>
      <c r="DK1025">
        <f>'Raw Data'!CX1025</f>
        <v>0</v>
      </c>
      <c r="DL1025">
        <f>'Raw Data'!CY1025</f>
        <v>2.96E-3</v>
      </c>
      <c r="DM1025">
        <f>'Raw Data'!CZ1025</f>
        <v>294</v>
      </c>
      <c r="DN1025" t="str">
        <f>'Raw Data'!DA1025</f>
        <v>213-0221</v>
      </c>
      <c r="DO1025" t="str">
        <f>'Raw Data'!DB1025</f>
        <v>3R : Rural Principal Arterial - Other</v>
      </c>
      <c r="DP1025" t="str">
        <f>'Raw Data'!DC1025</f>
        <v>34.670090, -84.669465</v>
      </c>
      <c r="DQ1025">
        <f>'Raw Data'!DD1025</f>
        <v>-84.669465000000002</v>
      </c>
      <c r="DR1025">
        <f>'Raw Data'!DE1025</f>
        <v>34.670090000000002</v>
      </c>
      <c r="DS1025">
        <f>'Raw Data'!DF1025</f>
        <v>34.670090000000002</v>
      </c>
      <c r="DT1025">
        <f>'Raw Data'!DG1025</f>
        <v>-84.669465000000002</v>
      </c>
      <c r="DU1025">
        <f>'Raw Data'!DH1025</f>
        <v>1.502E-2</v>
      </c>
      <c r="DV1025">
        <f>'Raw Data'!DI1025</f>
        <v>2.96E-3</v>
      </c>
      <c r="DW1025">
        <f>'Raw Data'!DJ1025</f>
        <v>193</v>
      </c>
      <c r="DX1025" s="11">
        <f t="shared" si="222"/>
        <v>4600</v>
      </c>
      <c r="DY1025" s="5">
        <f t="shared" si="223"/>
        <v>3855</v>
      </c>
      <c r="DZ1025" s="5">
        <f t="shared" si="216"/>
        <v>745</v>
      </c>
      <c r="EA1025" s="5">
        <f t="shared" si="217"/>
        <v>0.19325551232166019</v>
      </c>
      <c r="EB1025" s="5">
        <f t="shared" si="218"/>
        <v>4227.5</v>
      </c>
      <c r="EC1025">
        <f>'Raw Data'!DK1025</f>
        <v>4430</v>
      </c>
      <c r="ED1025">
        <f>'Raw Data'!DL1025</f>
        <v>13.8</v>
      </c>
      <c r="EE1025">
        <f>'Raw Data'!DM1025</f>
        <v>4750</v>
      </c>
      <c r="EF1025">
        <f>'Raw Data'!DN1025</f>
        <v>19.2</v>
      </c>
      <c r="EG1025">
        <f>'Raw Data'!DO1025</f>
        <v>4620</v>
      </c>
      <c r="EH1025">
        <f>'Raw Data'!DP1025</f>
        <v>19.2</v>
      </c>
      <c r="EI1025">
        <f>'Raw Data'!DQ1025</f>
        <v>4480</v>
      </c>
      <c r="EJ1025">
        <f>'Raw Data'!DR1025</f>
        <v>0</v>
      </c>
      <c r="EK1025">
        <f>'Raw Data'!DS1025</f>
        <v>4350</v>
      </c>
      <c r="EL1025">
        <f>'Raw Data'!DT1025</f>
        <v>16.2</v>
      </c>
      <c r="EM1025">
        <f>'Raw Data'!DU1025</f>
        <v>3810</v>
      </c>
      <c r="EN1025">
        <f>'Raw Data'!DV1025</f>
        <v>15.5</v>
      </c>
      <c r="EO1025">
        <f>'Raw Data'!DW1025</f>
        <v>3630</v>
      </c>
      <c r="EP1025">
        <f>'Raw Data'!DX1025</f>
        <v>16.3</v>
      </c>
      <c r="EQ1025">
        <f>'Raw Data'!DY1025</f>
        <v>3630</v>
      </c>
      <c r="ER1025">
        <f>'Raw Data'!DZ1025</f>
        <v>16.3</v>
      </c>
      <c r="ES1025">
        <f>'Raw Data'!EA1025</f>
        <v>3630</v>
      </c>
      <c r="ET1025">
        <f>'Raw Data'!EB1025</f>
        <v>16.3</v>
      </c>
      <c r="EU1025">
        <f>'Raw Data'!EC1025</f>
        <v>3680</v>
      </c>
      <c r="EV1025">
        <f>'Raw Data'!ED1025</f>
        <v>0</v>
      </c>
      <c r="EW1025">
        <f>'Raw Data'!EE1025</f>
        <v>4.28E-4</v>
      </c>
    </row>
    <row r="1026" spans="1:153" x14ac:dyDescent="0.3">
      <c r="A1026">
        <f>'Raw Data'!A1026</f>
        <v>1024</v>
      </c>
      <c r="B1026" t="str">
        <f>'Raw Data'!B1026</f>
        <v>Point</v>
      </c>
      <c r="C1026">
        <f>'Raw Data'!C1026</f>
        <v>758</v>
      </c>
      <c r="D1026">
        <f>'Raw Data'!D1026</f>
        <v>462</v>
      </c>
      <c r="E1026" t="str">
        <f>'Raw Data'!E1026</f>
        <v>Point</v>
      </c>
      <c r="F1026">
        <f>'Raw Data'!F1026</f>
        <v>7639594</v>
      </c>
      <c r="G1026" t="str">
        <f>'Raw Data'!G1026</f>
        <v>Gsp Post 00</v>
      </c>
      <c r="H1026" s="3">
        <f>'Raw Data'!H1026</f>
        <v>43967</v>
      </c>
      <c r="L1026">
        <f t="shared" ref="L1026:L1089" si="224">IF(OR(ISNUMBER(SEARCH("Pedestrian",AA1026))*ISNUMBER(SEARCH("Pedestrian",AB1026))),1,0)</f>
        <v>0</v>
      </c>
      <c r="M1026" s="5">
        <f t="shared" ref="M1026:M1089" si="225">H1026</f>
        <v>43967</v>
      </c>
      <c r="N1026" s="5">
        <f t="shared" si="219"/>
        <v>2020</v>
      </c>
      <c r="O1026" s="5" t="str" cm="1">
        <f t="array" ref="O1026">_xlfn.IFS(N1026&lt;=2016,"before treatment",N1026=2017,"unknown",N1026&gt;2017,"after treatment")</f>
        <v>after treatment</v>
      </c>
      <c r="P1026" s="5">
        <f t="shared" ref="P1026:P1089" si="226">IF(O1026="before treatment",1,0)</f>
        <v>0</v>
      </c>
      <c r="Q1026" s="5">
        <f t="shared" ref="Q1026:Q1089" si="227">IF(O1026="after treatment",1,0)</f>
        <v>1</v>
      </c>
      <c r="R1026" t="str">
        <f>'Raw Data'!I1026</f>
        <v>Murray</v>
      </c>
      <c r="S1026" t="str">
        <f>'Raw Data'!J1026</f>
        <v>STATE ROUTE 282</v>
      </c>
      <c r="T1026" t="str">
        <f>'Raw Data'!K1026</f>
        <v>Dennis Mill Rd</v>
      </c>
      <c r="U1026" t="str">
        <f>'Raw Data'!L1026</f>
        <v>(B) Suspected Minor/Visible Injury</v>
      </c>
      <c r="V1026">
        <f>'Raw Data'!M1026</f>
        <v>0</v>
      </c>
      <c r="W1026">
        <f>'Raw Data'!N1026</f>
        <v>0</v>
      </c>
      <c r="X1026">
        <f>'Raw Data'!O1026</f>
        <v>2</v>
      </c>
      <c r="Y1026" t="str">
        <f>'Raw Data'!P1026</f>
        <v>Not a Collision with Motor Vehicle</v>
      </c>
      <c r="Z1026" t="str">
        <f>'Raw Data'!Q1026</f>
        <v>Off Roadway</v>
      </c>
      <c r="AA1026" t="str">
        <f>'Raw Data'!R1026</f>
        <v>Other-Fixed Object</v>
      </c>
      <c r="AB1026" t="str">
        <f>'Raw Data'!S1026</f>
        <v>Other - Fixed Object</v>
      </c>
      <c r="AC1026" t="str">
        <f>'Raw Data'!T1026</f>
        <v>(None)</v>
      </c>
      <c r="AD1026">
        <f>'Raw Data'!U1026</f>
        <v>1</v>
      </c>
      <c r="AE1026" s="5" t="str">
        <f t="shared" si="220"/>
        <v>Yes</v>
      </c>
      <c r="AF1026" t="str">
        <f>'Raw Data'!V1026</f>
        <v>Negotiating a Curve</v>
      </c>
      <c r="AG1026" s="5">
        <f t="shared" ref="AG1026:AG1089" si="228">IF(ISNUMBER(SEARCH("Turning",AF1026)),1,0)</f>
        <v>0</v>
      </c>
      <c r="AH1026" t="str">
        <f>'Raw Data'!W1026</f>
        <v>East</v>
      </c>
      <c r="AI1026" t="str">
        <f>'Raw Data'!X1026</f>
        <v>Daylight</v>
      </c>
      <c r="AJ1026" t="str">
        <f>'Raw Data'!Y1026</f>
        <v>Dry</v>
      </c>
      <c r="AK1026">
        <f>'Raw Data'!Z1026</f>
        <v>45</v>
      </c>
      <c r="AL1026" t="str">
        <f>'Raw Data'!AA1026</f>
        <v>["Motorcycle Helmet","Motorcycle Helmet"]</v>
      </c>
      <c r="AM1026" s="5">
        <f t="shared" ref="AM1026:AM1089" si="229">IF(ISNUMBER(SEARCH("Motorcycle",AN1026)),1,0)</f>
        <v>1</v>
      </c>
      <c r="AN1026" t="str">
        <f>'Raw Data'!AB1026</f>
        <v>Motorcycle</v>
      </c>
      <c r="AO1026" t="str">
        <f>'Raw Data'!AC1026</f>
        <v>2131028200I</v>
      </c>
      <c r="AP1026">
        <f>'Raw Data'!AD1026</f>
        <v>4.7779999999999996</v>
      </c>
      <c r="AQ1026">
        <f>'Raw Data'!AE1026</f>
        <v>34.681921000000003</v>
      </c>
      <c r="AR1026">
        <f>'Raw Data'!AF1026</f>
        <v>-84.680498</v>
      </c>
      <c r="AS1026">
        <f>'Raw Data'!AG1026</f>
        <v>193</v>
      </c>
      <c r="AT1026">
        <f>'Raw Data'!AH1026</f>
        <v>246</v>
      </c>
      <c r="AU1026">
        <f>'Raw Data'!AI1026</f>
        <v>2100</v>
      </c>
      <c r="AV1026" t="str">
        <f>'Raw Data'!AJ1026</f>
        <v>D6_0282_00_I</v>
      </c>
      <c r="AW1026">
        <f>'Raw Data'!AK1026</f>
        <v>36</v>
      </c>
      <c r="AX1026">
        <f>'Raw Data'!AL1026</f>
        <v>44</v>
      </c>
      <c r="AY1026" t="str">
        <f>'Raw Data'!AM1026</f>
        <v>simple</v>
      </c>
      <c r="AZ1026">
        <f>'Raw Data'!AN1026</f>
        <v>400.1</v>
      </c>
      <c r="BA1026">
        <f>'Raw Data'!AO1026</f>
        <v>135.4</v>
      </c>
      <c r="BB1026">
        <f>'Raw Data'!AP1026</f>
        <v>943.5</v>
      </c>
      <c r="BC1026">
        <f>'Raw Data'!AQ1026</f>
        <v>-84.681811999999994</v>
      </c>
      <c r="BD1026">
        <f>'Raw Data'!AR1026</f>
        <v>34.681097999999999</v>
      </c>
      <c r="BE1026">
        <f>'Raw Data'!AS1026</f>
        <v>-84.679333999999997</v>
      </c>
      <c r="BF1026">
        <f>'Raw Data'!AT1026</f>
        <v>34.681407999999998</v>
      </c>
      <c r="BG1026" t="str">
        <f>'Raw Data'!AU1026</f>
        <v>2131028200I</v>
      </c>
      <c r="BH1026">
        <f>'Raw Data'!AV1026</f>
        <v>1</v>
      </c>
      <c r="BI1026">
        <f>'Raw Data'!AW1026</f>
        <v>213</v>
      </c>
      <c r="BJ1026">
        <f>'Raw Data'!AX1026</f>
        <v>282</v>
      </c>
      <c r="BK1026">
        <f>'Raw Data'!AY1026</f>
        <v>0</v>
      </c>
      <c r="BL1026">
        <f>'Raw Data'!AZ1026</f>
        <v>55</v>
      </c>
      <c r="BM1026">
        <f>'Raw Data'!BA1026</f>
        <v>11.19</v>
      </c>
      <c r="BN1026">
        <f>'Raw Data'!BB1026</f>
        <v>10.61</v>
      </c>
      <c r="BO1026">
        <f>'Raw Data'!BC1026</f>
        <v>1333</v>
      </c>
      <c r="BP1026">
        <f>'Raw Data'!BD1026</f>
        <v>1359.9</v>
      </c>
      <c r="BQ1026">
        <f>'Raw Data'!BE1026</f>
        <v>1369.1</v>
      </c>
      <c r="BR1026">
        <f>'Raw Data'!BF1026</f>
        <v>0</v>
      </c>
      <c r="BS1026">
        <f>'Raw Data'!BG1026</f>
        <v>40.4</v>
      </c>
      <c r="BT1026">
        <f>'Raw Data'!BH1026</f>
        <v>14.6</v>
      </c>
      <c r="BU1026">
        <f>'Raw Data'!BI1026</f>
        <v>42712</v>
      </c>
      <c r="BV1026" t="str">
        <f>'Raw Data'!BJ1026</f>
        <v>ASV_5+</v>
      </c>
      <c r="BW1026">
        <f>'Raw Data'!BK1026</f>
        <v>2.96E-3</v>
      </c>
      <c r="BX1026">
        <f>'Raw Data'!BL1026</f>
        <v>39520</v>
      </c>
      <c r="BY1026">
        <f>'Raw Data'!BM1026</f>
        <v>39310</v>
      </c>
      <c r="BZ1026" t="str">
        <f>'Raw Data'!BN1026</f>
        <v>2131028200I</v>
      </c>
      <c r="CA1026" t="str">
        <f>'Raw Data'!BO1026</f>
        <v>MURRAY</v>
      </c>
      <c r="CB1026">
        <f>'Raw Data'!BP1026</f>
        <v>1</v>
      </c>
      <c r="CC1026">
        <f>'Raw Data'!BQ1026</f>
        <v>28200</v>
      </c>
      <c r="CD1026">
        <f>'Raw Data'!BR1026</f>
        <v>6</v>
      </c>
      <c r="CE1026">
        <f>'Raw Data'!BS1026</f>
        <v>1</v>
      </c>
      <c r="CF1026">
        <f>'Raw Data'!BT1026</f>
        <v>2</v>
      </c>
      <c r="CG1026">
        <f>'Raw Data'!BU1026</f>
        <v>1</v>
      </c>
      <c r="CH1026">
        <f>'Raw Data'!BV1026</f>
        <v>1</v>
      </c>
      <c r="CI1026">
        <f>'Raw Data'!BW1026</f>
        <v>2</v>
      </c>
      <c r="CJ1026">
        <f>'Raw Data'!BX1026</f>
        <v>3</v>
      </c>
      <c r="CK1026">
        <f>'Raw Data'!BY1026</f>
        <v>3</v>
      </c>
      <c r="CL1026" t="str">
        <f>'Raw Data'!BZ1026</f>
        <v>N</v>
      </c>
      <c r="CM1026">
        <f t="shared" si="221"/>
        <v>0</v>
      </c>
      <c r="CN1026">
        <f>'Raw Data'!CA1026</f>
        <v>213</v>
      </c>
      <c r="CO1026">
        <f>'Raw Data'!CB1026</f>
        <v>282</v>
      </c>
      <c r="CP1026">
        <f>'Raw Data'!CC1026</f>
        <v>0</v>
      </c>
      <c r="CQ1026" t="str">
        <f>'Raw Data'!CD1026</f>
        <v>Not Urban</v>
      </c>
      <c r="CR1026" t="str">
        <f>'Raw Data'!CE1026</f>
        <v>Not Urban</v>
      </c>
      <c r="CS1026">
        <f>'Raw Data'!CF1026</f>
        <v>0</v>
      </c>
      <c r="CT1026">
        <f>'Raw Data'!CG1026</f>
        <v>55</v>
      </c>
      <c r="CU1026">
        <f>'Raw Data'!CH1026</f>
        <v>3260</v>
      </c>
      <c r="CV1026" t="str">
        <f>'Raw Data'!CI1026</f>
        <v xml:space="preserve"> </v>
      </c>
      <c r="CW1026">
        <f>'Raw Data'!CJ1026</f>
        <v>0</v>
      </c>
      <c r="CX1026">
        <f>'Raw Data'!CK1026</f>
        <v>3.2630460000000001</v>
      </c>
      <c r="CY1026">
        <f>'Raw Data'!CL1026</f>
        <v>14</v>
      </c>
      <c r="CZ1026" t="str">
        <f>'Raw Data'!CM1026</f>
        <v>State Mainline</v>
      </c>
      <c r="DA1026">
        <f>'Raw Data'!CN1026</f>
        <v>3260</v>
      </c>
      <c r="DB1026">
        <f>'Raw Data'!CO1026</f>
        <v>413584</v>
      </c>
      <c r="DC1026">
        <f>'Raw Data'!CP1026</f>
        <v>2.8690000000000002</v>
      </c>
      <c r="DD1026">
        <f>'Raw Data'!CQ1026</f>
        <v>6.1349999999999998</v>
      </c>
      <c r="DE1026">
        <f>'Raw Data'!CR1026</f>
        <v>413584</v>
      </c>
      <c r="DF1026">
        <f>'Raw Data'!CS1026</f>
        <v>0</v>
      </c>
      <c r="DG1026">
        <f>'Raw Data'!CT1026</f>
        <v>17228.883836000001</v>
      </c>
      <c r="DH1026">
        <f>'Raw Data'!CU1026</f>
        <v>100</v>
      </c>
      <c r="DI1026">
        <f>'Raw Data'!CV1026</f>
        <v>39340</v>
      </c>
      <c r="DJ1026">
        <f>'Raw Data'!CW1026</f>
        <v>0.10820399999999999</v>
      </c>
      <c r="DK1026">
        <f>'Raw Data'!CX1026</f>
        <v>0</v>
      </c>
      <c r="DL1026">
        <f>'Raw Data'!CY1026</f>
        <v>2.96E-3</v>
      </c>
      <c r="DM1026">
        <f>'Raw Data'!CZ1026</f>
        <v>294</v>
      </c>
      <c r="DN1026" t="str">
        <f>'Raw Data'!DA1026</f>
        <v>213-0221</v>
      </c>
      <c r="DO1026" t="str">
        <f>'Raw Data'!DB1026</f>
        <v>3R : Rural Principal Arterial - Other</v>
      </c>
      <c r="DP1026" t="str">
        <f>'Raw Data'!DC1026</f>
        <v>34.670090, -84.669465</v>
      </c>
      <c r="DQ1026">
        <f>'Raw Data'!DD1026</f>
        <v>-84.669465000000002</v>
      </c>
      <c r="DR1026">
        <f>'Raw Data'!DE1026</f>
        <v>34.670090000000002</v>
      </c>
      <c r="DS1026">
        <f>'Raw Data'!DF1026</f>
        <v>34.670090000000002</v>
      </c>
      <c r="DT1026">
        <f>'Raw Data'!DG1026</f>
        <v>-84.669465000000002</v>
      </c>
      <c r="DU1026">
        <f>'Raw Data'!DH1026</f>
        <v>1.502E-2</v>
      </c>
      <c r="DV1026">
        <f>'Raw Data'!DI1026</f>
        <v>2.96E-3</v>
      </c>
      <c r="DW1026">
        <f>'Raw Data'!DJ1026</f>
        <v>193</v>
      </c>
      <c r="DX1026" s="11">
        <f t="shared" si="222"/>
        <v>4600</v>
      </c>
      <c r="DY1026" s="5">
        <f t="shared" si="223"/>
        <v>3855</v>
      </c>
      <c r="DZ1026" s="5">
        <f t="shared" ref="DZ1026:DZ1089" si="230">DX1026-DY1026</f>
        <v>745</v>
      </c>
      <c r="EA1026" s="5">
        <f t="shared" ref="EA1026:EA1089" si="231">DZ1026/DY1026</f>
        <v>0.19325551232166019</v>
      </c>
      <c r="EB1026" s="5">
        <f t="shared" ref="EB1026:EB1089" si="232">AVERAGE(DX1026,DY1026)</f>
        <v>4227.5</v>
      </c>
      <c r="EC1026">
        <f>'Raw Data'!DK1026</f>
        <v>4430</v>
      </c>
      <c r="ED1026">
        <f>'Raw Data'!DL1026</f>
        <v>13.8</v>
      </c>
      <c r="EE1026">
        <f>'Raw Data'!DM1026</f>
        <v>4750</v>
      </c>
      <c r="EF1026">
        <f>'Raw Data'!DN1026</f>
        <v>19.2</v>
      </c>
      <c r="EG1026">
        <f>'Raw Data'!DO1026</f>
        <v>4620</v>
      </c>
      <c r="EH1026">
        <f>'Raw Data'!DP1026</f>
        <v>19.2</v>
      </c>
      <c r="EI1026">
        <f>'Raw Data'!DQ1026</f>
        <v>4480</v>
      </c>
      <c r="EJ1026">
        <f>'Raw Data'!DR1026</f>
        <v>0</v>
      </c>
      <c r="EK1026">
        <f>'Raw Data'!DS1026</f>
        <v>4350</v>
      </c>
      <c r="EL1026">
        <f>'Raw Data'!DT1026</f>
        <v>16.2</v>
      </c>
      <c r="EM1026">
        <f>'Raw Data'!DU1026</f>
        <v>3810</v>
      </c>
      <c r="EN1026">
        <f>'Raw Data'!DV1026</f>
        <v>15.5</v>
      </c>
      <c r="EO1026">
        <f>'Raw Data'!DW1026</f>
        <v>3630</v>
      </c>
      <c r="EP1026">
        <f>'Raw Data'!DX1026</f>
        <v>16.3</v>
      </c>
      <c r="EQ1026">
        <f>'Raw Data'!DY1026</f>
        <v>3630</v>
      </c>
      <c r="ER1026">
        <f>'Raw Data'!DZ1026</f>
        <v>16.3</v>
      </c>
      <c r="ES1026">
        <f>'Raw Data'!EA1026</f>
        <v>3630</v>
      </c>
      <c r="ET1026">
        <f>'Raw Data'!EB1026</f>
        <v>16.3</v>
      </c>
      <c r="EU1026">
        <f>'Raw Data'!EC1026</f>
        <v>3680</v>
      </c>
      <c r="EV1026">
        <f>'Raw Data'!ED1026</f>
        <v>0</v>
      </c>
      <c r="EW1026">
        <f>'Raw Data'!EE1026</f>
        <v>0</v>
      </c>
    </row>
    <row r="1027" spans="1:153" x14ac:dyDescent="0.3">
      <c r="A1027">
        <f>'Raw Data'!A1027</f>
        <v>1025</v>
      </c>
      <c r="B1027" t="str">
        <f>'Raw Data'!B1027</f>
        <v>Point</v>
      </c>
      <c r="C1027">
        <f>'Raw Data'!C1027</f>
        <v>762</v>
      </c>
      <c r="D1027">
        <f>'Raw Data'!D1027</f>
        <v>460</v>
      </c>
      <c r="E1027" t="str">
        <f>'Raw Data'!E1027</f>
        <v>Point</v>
      </c>
      <c r="F1027">
        <f>'Raw Data'!F1027</f>
        <v>7667294</v>
      </c>
      <c r="G1027" t="str">
        <f>'Raw Data'!G1027</f>
        <v>Gsp Post 00</v>
      </c>
      <c r="H1027" s="3">
        <f>'Raw Data'!H1027</f>
        <v>43995</v>
      </c>
      <c r="L1027">
        <f t="shared" si="224"/>
        <v>0</v>
      </c>
      <c r="M1027" s="5">
        <f t="shared" si="225"/>
        <v>43995</v>
      </c>
      <c r="N1027" s="5">
        <f t="shared" ref="N1027:N1090" si="233">YEAR(M1027)</f>
        <v>2020</v>
      </c>
      <c r="O1027" s="5" t="str" cm="1">
        <f t="array" ref="O1027">_xlfn.IFS(N1027&lt;=2016,"before treatment",N1027=2017,"unknown",N1027&gt;2017,"after treatment")</f>
        <v>after treatment</v>
      </c>
      <c r="P1027" s="5">
        <f t="shared" si="226"/>
        <v>0</v>
      </c>
      <c r="Q1027" s="5">
        <f t="shared" si="227"/>
        <v>1</v>
      </c>
      <c r="R1027" t="str">
        <f>'Raw Data'!I1027</f>
        <v>Murray</v>
      </c>
      <c r="S1027" t="str">
        <f>'Raw Data'!J1027</f>
        <v>STATE ROUTE 282</v>
      </c>
      <c r="T1027" t="str">
        <f>'Raw Data'!K1027</f>
        <v>Woodring Branch Rd</v>
      </c>
      <c r="U1027" t="str">
        <f>'Raw Data'!L1027</f>
        <v>(B) Suspected Minor/Visible Injury</v>
      </c>
      <c r="V1027">
        <f>'Raw Data'!M1027</f>
        <v>0</v>
      </c>
      <c r="W1027">
        <f>'Raw Data'!N1027</f>
        <v>0</v>
      </c>
      <c r="X1027">
        <f>'Raw Data'!O1027</f>
        <v>2</v>
      </c>
      <c r="Y1027" t="str">
        <f>'Raw Data'!P1027</f>
        <v>Angle (Other)</v>
      </c>
      <c r="Z1027" t="str">
        <f>'Raw Data'!Q1027</f>
        <v>On Roadway - Non-Intersection</v>
      </c>
      <c r="AA1027" t="str">
        <f>'Raw Data'!R1027</f>
        <v>["Motor Vehicle in Motion","Motor Vehicle in Motion"]</v>
      </c>
      <c r="AB1027" t="str">
        <f>'Raw Data'!S1027</f>
        <v>["Motor Vehicle in Motion","Motor Vehicle in Motion"]</v>
      </c>
      <c r="AC1027" t="str">
        <f>'Raw Data'!T1027</f>
        <v>(None)</v>
      </c>
      <c r="AD1027">
        <f>'Raw Data'!U1027</f>
        <v>2</v>
      </c>
      <c r="AE1027" s="5" t="str">
        <f t="shared" ref="AE1027:AE1090" si="234">IF(AD1027=1,"Yes","No")</f>
        <v>No</v>
      </c>
      <c r="AF1027" t="str">
        <f>'Raw Data'!V1027</f>
        <v>["Negotiating a Curve","Negotiating a Curve"]</v>
      </c>
      <c r="AG1027" s="5">
        <f t="shared" si="228"/>
        <v>0</v>
      </c>
      <c r="AH1027" t="str">
        <f>'Raw Data'!W1027</f>
        <v>["East","West"]</v>
      </c>
      <c r="AI1027" t="str">
        <f>'Raw Data'!X1027</f>
        <v>Daylight</v>
      </c>
      <c r="AJ1027" t="str">
        <f>'Raw Data'!Y1027</f>
        <v>Dry</v>
      </c>
      <c r="AK1027">
        <f>'Raw Data'!Z1027</f>
        <v>0</v>
      </c>
      <c r="AL1027" t="str">
        <f>'Raw Data'!AA1027</f>
        <v>["Lap and Shoulder Belt Used","Lap and Shoulder Belt Used","Lap and Shoulder Belt Used"]</v>
      </c>
      <c r="AM1027" s="5">
        <f t="shared" si="229"/>
        <v>0</v>
      </c>
      <c r="AN1027" t="str">
        <f>'Raw Data'!AB1027</f>
        <v>["Single Unit Truck","Sports Utility Vehicle (SUV)"]</v>
      </c>
      <c r="AO1027" t="str">
        <f>'Raw Data'!AC1027</f>
        <v>2131028200I</v>
      </c>
      <c r="AP1027">
        <f>'Raw Data'!AD1027</f>
        <v>4.782</v>
      </c>
      <c r="AQ1027">
        <f>'Raw Data'!AE1027</f>
        <v>34.681919999999998</v>
      </c>
      <c r="AR1027">
        <f>'Raw Data'!AF1027</f>
        <v>-84.680437999999995</v>
      </c>
      <c r="AS1027">
        <f>'Raw Data'!AG1027</f>
        <v>193</v>
      </c>
      <c r="AT1027">
        <f>'Raw Data'!AH1027</f>
        <v>246</v>
      </c>
      <c r="AU1027">
        <f>'Raw Data'!AI1027</f>
        <v>2100</v>
      </c>
      <c r="AV1027" t="str">
        <f>'Raw Data'!AJ1027</f>
        <v>D6_0282_00_I</v>
      </c>
      <c r="AW1027">
        <f>'Raw Data'!AK1027</f>
        <v>36</v>
      </c>
      <c r="AX1027">
        <f>'Raw Data'!AL1027</f>
        <v>44</v>
      </c>
      <c r="AY1027" t="str">
        <f>'Raw Data'!AM1027</f>
        <v>simple</v>
      </c>
      <c r="AZ1027">
        <f>'Raw Data'!AN1027</f>
        <v>400.1</v>
      </c>
      <c r="BA1027">
        <f>'Raw Data'!AO1027</f>
        <v>135.4</v>
      </c>
      <c r="BB1027">
        <f>'Raw Data'!AP1027</f>
        <v>943.5</v>
      </c>
      <c r="BC1027">
        <f>'Raw Data'!AQ1027</f>
        <v>-84.681811999999994</v>
      </c>
      <c r="BD1027">
        <f>'Raw Data'!AR1027</f>
        <v>34.681097999999999</v>
      </c>
      <c r="BE1027">
        <f>'Raw Data'!AS1027</f>
        <v>-84.679333999999997</v>
      </c>
      <c r="BF1027">
        <f>'Raw Data'!AT1027</f>
        <v>34.681407999999998</v>
      </c>
      <c r="BG1027" t="str">
        <f>'Raw Data'!AU1027</f>
        <v>2131028200I</v>
      </c>
      <c r="BH1027">
        <f>'Raw Data'!AV1027</f>
        <v>1</v>
      </c>
      <c r="BI1027">
        <f>'Raw Data'!AW1027</f>
        <v>213</v>
      </c>
      <c r="BJ1027">
        <f>'Raw Data'!AX1027</f>
        <v>282</v>
      </c>
      <c r="BK1027">
        <f>'Raw Data'!AY1027</f>
        <v>0</v>
      </c>
      <c r="BL1027">
        <f>'Raw Data'!AZ1027</f>
        <v>55</v>
      </c>
      <c r="BM1027">
        <f>'Raw Data'!BA1027</f>
        <v>11.19</v>
      </c>
      <c r="BN1027">
        <f>'Raw Data'!BB1027</f>
        <v>10.61</v>
      </c>
      <c r="BO1027">
        <f>'Raw Data'!BC1027</f>
        <v>1333</v>
      </c>
      <c r="BP1027">
        <f>'Raw Data'!BD1027</f>
        <v>1359.9</v>
      </c>
      <c r="BQ1027">
        <f>'Raw Data'!BE1027</f>
        <v>1369.1</v>
      </c>
      <c r="BR1027">
        <f>'Raw Data'!BF1027</f>
        <v>0</v>
      </c>
      <c r="BS1027">
        <f>'Raw Data'!BG1027</f>
        <v>40.4</v>
      </c>
      <c r="BT1027">
        <f>'Raw Data'!BH1027</f>
        <v>14.6</v>
      </c>
      <c r="BU1027">
        <f>'Raw Data'!BI1027</f>
        <v>42712</v>
      </c>
      <c r="BV1027" t="str">
        <f>'Raw Data'!BJ1027</f>
        <v>ASV_5+</v>
      </c>
      <c r="BW1027">
        <f>'Raw Data'!BK1027</f>
        <v>2.96E-3</v>
      </c>
      <c r="BX1027">
        <f>'Raw Data'!BL1027</f>
        <v>39520</v>
      </c>
      <c r="BY1027">
        <f>'Raw Data'!BM1027</f>
        <v>39310</v>
      </c>
      <c r="BZ1027" t="str">
        <f>'Raw Data'!BN1027</f>
        <v>2131028200I</v>
      </c>
      <c r="CA1027" t="str">
        <f>'Raw Data'!BO1027</f>
        <v>MURRAY</v>
      </c>
      <c r="CB1027">
        <f>'Raw Data'!BP1027</f>
        <v>1</v>
      </c>
      <c r="CC1027">
        <f>'Raw Data'!BQ1027</f>
        <v>28200</v>
      </c>
      <c r="CD1027">
        <f>'Raw Data'!BR1027</f>
        <v>6</v>
      </c>
      <c r="CE1027">
        <f>'Raw Data'!BS1027</f>
        <v>1</v>
      </c>
      <c r="CF1027">
        <f>'Raw Data'!BT1027</f>
        <v>2</v>
      </c>
      <c r="CG1027">
        <f>'Raw Data'!BU1027</f>
        <v>1</v>
      </c>
      <c r="CH1027">
        <f>'Raw Data'!BV1027</f>
        <v>1</v>
      </c>
      <c r="CI1027">
        <f>'Raw Data'!BW1027</f>
        <v>2</v>
      </c>
      <c r="CJ1027">
        <f>'Raw Data'!BX1027</f>
        <v>3</v>
      </c>
      <c r="CK1027">
        <f>'Raw Data'!BY1027</f>
        <v>3</v>
      </c>
      <c r="CL1027" t="str">
        <f>'Raw Data'!BZ1027</f>
        <v>N</v>
      </c>
      <c r="CM1027">
        <f t="shared" ref="CM1027:CM1090" si="235">IF(CL1027="N",0,1)</f>
        <v>0</v>
      </c>
      <c r="CN1027">
        <f>'Raw Data'!CA1027</f>
        <v>213</v>
      </c>
      <c r="CO1027">
        <f>'Raw Data'!CB1027</f>
        <v>282</v>
      </c>
      <c r="CP1027">
        <f>'Raw Data'!CC1027</f>
        <v>0</v>
      </c>
      <c r="CQ1027" t="str">
        <f>'Raw Data'!CD1027</f>
        <v>Not Urban</v>
      </c>
      <c r="CR1027" t="str">
        <f>'Raw Data'!CE1027</f>
        <v>Not Urban</v>
      </c>
      <c r="CS1027">
        <f>'Raw Data'!CF1027</f>
        <v>0</v>
      </c>
      <c r="CT1027">
        <f>'Raw Data'!CG1027</f>
        <v>55</v>
      </c>
      <c r="CU1027">
        <f>'Raw Data'!CH1027</f>
        <v>3260</v>
      </c>
      <c r="CV1027" t="str">
        <f>'Raw Data'!CI1027</f>
        <v xml:space="preserve"> </v>
      </c>
      <c r="CW1027">
        <f>'Raw Data'!CJ1027</f>
        <v>0</v>
      </c>
      <c r="CX1027">
        <f>'Raw Data'!CK1027</f>
        <v>3.2630460000000001</v>
      </c>
      <c r="CY1027">
        <f>'Raw Data'!CL1027</f>
        <v>14</v>
      </c>
      <c r="CZ1027" t="str">
        <f>'Raw Data'!CM1027</f>
        <v>State Mainline</v>
      </c>
      <c r="DA1027">
        <f>'Raw Data'!CN1027</f>
        <v>3260</v>
      </c>
      <c r="DB1027">
        <f>'Raw Data'!CO1027</f>
        <v>413584</v>
      </c>
      <c r="DC1027">
        <f>'Raw Data'!CP1027</f>
        <v>2.8690000000000002</v>
      </c>
      <c r="DD1027">
        <f>'Raw Data'!CQ1027</f>
        <v>6.1349999999999998</v>
      </c>
      <c r="DE1027">
        <f>'Raw Data'!CR1027</f>
        <v>413584</v>
      </c>
      <c r="DF1027">
        <f>'Raw Data'!CS1027</f>
        <v>0</v>
      </c>
      <c r="DG1027">
        <f>'Raw Data'!CT1027</f>
        <v>17228.883836000001</v>
      </c>
      <c r="DH1027">
        <f>'Raw Data'!CU1027</f>
        <v>100</v>
      </c>
      <c r="DI1027">
        <f>'Raw Data'!CV1027</f>
        <v>39340</v>
      </c>
      <c r="DJ1027">
        <f>'Raw Data'!CW1027</f>
        <v>0.10820399999999999</v>
      </c>
      <c r="DK1027">
        <f>'Raw Data'!CX1027</f>
        <v>0</v>
      </c>
      <c r="DL1027">
        <f>'Raw Data'!CY1027</f>
        <v>2.96E-3</v>
      </c>
      <c r="DM1027">
        <f>'Raw Data'!CZ1027</f>
        <v>294</v>
      </c>
      <c r="DN1027" t="str">
        <f>'Raw Data'!DA1027</f>
        <v>213-0221</v>
      </c>
      <c r="DO1027" t="str">
        <f>'Raw Data'!DB1027</f>
        <v>3R : Rural Principal Arterial - Other</v>
      </c>
      <c r="DP1027" t="str">
        <f>'Raw Data'!DC1027</f>
        <v>34.670090, -84.669465</v>
      </c>
      <c r="DQ1027">
        <f>'Raw Data'!DD1027</f>
        <v>-84.669465000000002</v>
      </c>
      <c r="DR1027">
        <f>'Raw Data'!DE1027</f>
        <v>34.670090000000002</v>
      </c>
      <c r="DS1027">
        <f>'Raw Data'!DF1027</f>
        <v>34.670090000000002</v>
      </c>
      <c r="DT1027">
        <f>'Raw Data'!DG1027</f>
        <v>-84.669465000000002</v>
      </c>
      <c r="DU1027">
        <f>'Raw Data'!DH1027</f>
        <v>1.502E-2</v>
      </c>
      <c r="DV1027">
        <f>'Raw Data'!DI1027</f>
        <v>2.96E-3</v>
      </c>
      <c r="DW1027">
        <f>'Raw Data'!DJ1027</f>
        <v>193</v>
      </c>
      <c r="DX1027" s="11">
        <f t="shared" ref="DX1027:DX1090" si="236">AVERAGE(EC1027,EE1027,EG1027)</f>
        <v>4600</v>
      </c>
      <c r="DY1027" s="5">
        <f t="shared" ref="DY1027:DY1090" si="237">AVERAGE(EK1027,EQ1027,EO1027,EM1027)</f>
        <v>3855</v>
      </c>
      <c r="DZ1027" s="5">
        <f t="shared" si="230"/>
        <v>745</v>
      </c>
      <c r="EA1027" s="5">
        <f t="shared" si="231"/>
        <v>0.19325551232166019</v>
      </c>
      <c r="EB1027" s="5">
        <f t="shared" si="232"/>
        <v>4227.5</v>
      </c>
      <c r="EC1027">
        <f>'Raw Data'!DK1027</f>
        <v>4430</v>
      </c>
      <c r="ED1027">
        <f>'Raw Data'!DL1027</f>
        <v>13.8</v>
      </c>
      <c r="EE1027">
        <f>'Raw Data'!DM1027</f>
        <v>4750</v>
      </c>
      <c r="EF1027">
        <f>'Raw Data'!DN1027</f>
        <v>19.2</v>
      </c>
      <c r="EG1027">
        <f>'Raw Data'!DO1027</f>
        <v>4620</v>
      </c>
      <c r="EH1027">
        <f>'Raw Data'!DP1027</f>
        <v>19.2</v>
      </c>
      <c r="EI1027">
        <f>'Raw Data'!DQ1027</f>
        <v>4480</v>
      </c>
      <c r="EJ1027">
        <f>'Raw Data'!DR1027</f>
        <v>0</v>
      </c>
      <c r="EK1027">
        <f>'Raw Data'!DS1027</f>
        <v>4350</v>
      </c>
      <c r="EL1027">
        <f>'Raw Data'!DT1027</f>
        <v>16.2</v>
      </c>
      <c r="EM1027">
        <f>'Raw Data'!DU1027</f>
        <v>3810</v>
      </c>
      <c r="EN1027">
        <f>'Raw Data'!DV1027</f>
        <v>15.5</v>
      </c>
      <c r="EO1027">
        <f>'Raw Data'!DW1027</f>
        <v>3630</v>
      </c>
      <c r="EP1027">
        <f>'Raw Data'!DX1027</f>
        <v>16.3</v>
      </c>
      <c r="EQ1027">
        <f>'Raw Data'!DY1027</f>
        <v>3630</v>
      </c>
      <c r="ER1027">
        <f>'Raw Data'!DZ1027</f>
        <v>16.3</v>
      </c>
      <c r="ES1027">
        <f>'Raw Data'!EA1027</f>
        <v>3630</v>
      </c>
      <c r="ET1027">
        <f>'Raw Data'!EB1027</f>
        <v>16.3</v>
      </c>
      <c r="EU1027">
        <f>'Raw Data'!EC1027</f>
        <v>3680</v>
      </c>
      <c r="EV1027">
        <f>'Raw Data'!ED1027</f>
        <v>0</v>
      </c>
      <c r="EW1027">
        <f>'Raw Data'!EE1027</f>
        <v>0</v>
      </c>
    </row>
    <row r="1028" spans="1:153" x14ac:dyDescent="0.3">
      <c r="A1028">
        <f>'Raw Data'!A1028</f>
        <v>1026</v>
      </c>
      <c r="B1028" t="str">
        <f>'Raw Data'!B1028</f>
        <v>Point</v>
      </c>
      <c r="C1028">
        <f>'Raw Data'!C1028</f>
        <v>816</v>
      </c>
      <c r="D1028">
        <f>'Raw Data'!D1028</f>
        <v>430</v>
      </c>
      <c r="E1028" t="str">
        <f>'Raw Data'!E1028</f>
        <v>Point</v>
      </c>
      <c r="F1028">
        <f>'Raw Data'!F1028</f>
        <v>7904781</v>
      </c>
      <c r="G1028" t="str">
        <f>'Raw Data'!G1028</f>
        <v>Gsp Post 00</v>
      </c>
      <c r="H1028" s="3">
        <f>'Raw Data'!H1028</f>
        <v>44194</v>
      </c>
      <c r="L1028">
        <f t="shared" si="224"/>
        <v>0</v>
      </c>
      <c r="M1028" s="5">
        <f t="shared" si="225"/>
        <v>44194</v>
      </c>
      <c r="N1028" s="5">
        <f t="shared" si="233"/>
        <v>2020</v>
      </c>
      <c r="O1028" s="5" t="str" cm="1">
        <f t="array" ref="O1028">_xlfn.IFS(N1028&lt;=2016,"before treatment",N1028=2017,"unknown",N1028&gt;2017,"after treatment")</f>
        <v>after treatment</v>
      </c>
      <c r="P1028" s="5">
        <f t="shared" si="226"/>
        <v>0</v>
      </c>
      <c r="Q1028" s="5">
        <f t="shared" si="227"/>
        <v>1</v>
      </c>
      <c r="R1028" t="str">
        <f>'Raw Data'!I1028</f>
        <v>Murray</v>
      </c>
      <c r="S1028" t="str">
        <f>'Raw Data'!J1028</f>
        <v>STATE ROUTE 282</v>
      </c>
      <c r="T1028" t="str">
        <f>'Raw Data'!K1028</f>
        <v>Mm 5</v>
      </c>
      <c r="U1028" t="str">
        <f>'Raw Data'!L1028</f>
        <v>(B) Suspected Minor/Visible Injury</v>
      </c>
      <c r="V1028">
        <f>'Raw Data'!M1028</f>
        <v>0</v>
      </c>
      <c r="W1028">
        <f>'Raw Data'!N1028</f>
        <v>0</v>
      </c>
      <c r="X1028">
        <f>'Raw Data'!O1028</f>
        <v>1</v>
      </c>
      <c r="Y1028" t="str">
        <f>'Raw Data'!P1028</f>
        <v>Not a Collision with Motor Vehicle</v>
      </c>
      <c r="Z1028" t="str">
        <f>'Raw Data'!Q1028</f>
        <v>On Shoulder</v>
      </c>
      <c r="AA1028" t="str">
        <f>'Raw Data'!R1028</f>
        <v>Embankment</v>
      </c>
      <c r="AB1028" t="str">
        <f>'Raw Data'!S1028</f>
        <v>Embankment</v>
      </c>
      <c r="AC1028" t="str">
        <f>'Raw Data'!T1028</f>
        <v>(None)</v>
      </c>
      <c r="AD1028">
        <f>'Raw Data'!U1028</f>
        <v>1</v>
      </c>
      <c r="AE1028" s="5" t="str">
        <f t="shared" si="234"/>
        <v>Yes</v>
      </c>
      <c r="AF1028" t="str">
        <f>'Raw Data'!V1028</f>
        <v>Negotiating a Curve</v>
      </c>
      <c r="AG1028" s="5">
        <f t="shared" si="228"/>
        <v>0</v>
      </c>
      <c r="AH1028" t="str">
        <f>'Raw Data'!W1028</f>
        <v>East</v>
      </c>
      <c r="AI1028" t="str">
        <f>'Raw Data'!X1028</f>
        <v>Daylight</v>
      </c>
      <c r="AJ1028" t="str">
        <f>'Raw Data'!Y1028</f>
        <v>Dry</v>
      </c>
      <c r="AK1028">
        <f>'Raw Data'!Z1028</f>
        <v>19</v>
      </c>
      <c r="AL1028" t="str">
        <f>'Raw Data'!AA1028</f>
        <v>["Lap and Shoulder Belt Used","Lap and Shoulder Belt Used"]</v>
      </c>
      <c r="AM1028" s="5">
        <f t="shared" si="229"/>
        <v>0</v>
      </c>
      <c r="AN1028" t="str">
        <f>'Raw Data'!AB1028</f>
        <v>Passenger Car</v>
      </c>
      <c r="AO1028" t="str">
        <f>'Raw Data'!AC1028</f>
        <v>2131028200I</v>
      </c>
      <c r="AP1028">
        <f>'Raw Data'!AD1028</f>
        <v>4.7240000000000002</v>
      </c>
      <c r="AQ1028">
        <f>'Raw Data'!AE1028</f>
        <v>34.681674999999998</v>
      </c>
      <c r="AR1028">
        <f>'Raw Data'!AF1028</f>
        <v>-84.681358000000003</v>
      </c>
      <c r="AS1028">
        <f>'Raw Data'!AG1028</f>
        <v>193</v>
      </c>
      <c r="AT1028">
        <f>'Raw Data'!AH1028</f>
        <v>246</v>
      </c>
      <c r="AU1028">
        <f>'Raw Data'!AI1028</f>
        <v>2100</v>
      </c>
      <c r="AV1028" t="str">
        <f>'Raw Data'!AJ1028</f>
        <v>D6_0282_00_I</v>
      </c>
      <c r="AW1028">
        <f>'Raw Data'!AK1028</f>
        <v>36</v>
      </c>
      <c r="AX1028">
        <f>'Raw Data'!AL1028</f>
        <v>44</v>
      </c>
      <c r="AY1028" t="str">
        <f>'Raw Data'!AM1028</f>
        <v>simple</v>
      </c>
      <c r="AZ1028">
        <f>'Raw Data'!AN1028</f>
        <v>400.1</v>
      </c>
      <c r="BA1028">
        <f>'Raw Data'!AO1028</f>
        <v>135.4</v>
      </c>
      <c r="BB1028">
        <f>'Raw Data'!AP1028</f>
        <v>943.5</v>
      </c>
      <c r="BC1028">
        <f>'Raw Data'!AQ1028</f>
        <v>-84.681811999999994</v>
      </c>
      <c r="BD1028">
        <f>'Raw Data'!AR1028</f>
        <v>34.681097999999999</v>
      </c>
      <c r="BE1028">
        <f>'Raw Data'!AS1028</f>
        <v>-84.679333999999997</v>
      </c>
      <c r="BF1028">
        <f>'Raw Data'!AT1028</f>
        <v>34.681407999999998</v>
      </c>
      <c r="BG1028" t="str">
        <f>'Raw Data'!AU1028</f>
        <v>2131028200I</v>
      </c>
      <c r="BH1028">
        <f>'Raw Data'!AV1028</f>
        <v>1</v>
      </c>
      <c r="BI1028">
        <f>'Raw Data'!AW1028</f>
        <v>213</v>
      </c>
      <c r="BJ1028">
        <f>'Raw Data'!AX1028</f>
        <v>282</v>
      </c>
      <c r="BK1028">
        <f>'Raw Data'!AY1028</f>
        <v>0</v>
      </c>
      <c r="BL1028">
        <f>'Raw Data'!AZ1028</f>
        <v>55</v>
      </c>
      <c r="BM1028">
        <f>'Raw Data'!BA1028</f>
        <v>11.19</v>
      </c>
      <c r="BN1028">
        <f>'Raw Data'!BB1028</f>
        <v>10.61</v>
      </c>
      <c r="BO1028">
        <f>'Raw Data'!BC1028</f>
        <v>1333</v>
      </c>
      <c r="BP1028">
        <f>'Raw Data'!BD1028</f>
        <v>1359.9</v>
      </c>
      <c r="BQ1028">
        <f>'Raw Data'!BE1028</f>
        <v>1369.1</v>
      </c>
      <c r="BR1028">
        <f>'Raw Data'!BF1028</f>
        <v>0</v>
      </c>
      <c r="BS1028">
        <f>'Raw Data'!BG1028</f>
        <v>40.4</v>
      </c>
      <c r="BT1028">
        <f>'Raw Data'!BH1028</f>
        <v>14.6</v>
      </c>
      <c r="BU1028">
        <f>'Raw Data'!BI1028</f>
        <v>42712</v>
      </c>
      <c r="BV1028" t="str">
        <f>'Raw Data'!BJ1028</f>
        <v>ASV_5+</v>
      </c>
      <c r="BW1028">
        <f>'Raw Data'!BK1028</f>
        <v>2.96E-3</v>
      </c>
      <c r="BX1028">
        <f>'Raw Data'!BL1028</f>
        <v>39520</v>
      </c>
      <c r="BY1028">
        <f>'Raw Data'!BM1028</f>
        <v>39310</v>
      </c>
      <c r="BZ1028" t="str">
        <f>'Raw Data'!BN1028</f>
        <v>2131028200I</v>
      </c>
      <c r="CA1028" t="str">
        <f>'Raw Data'!BO1028</f>
        <v>MURRAY</v>
      </c>
      <c r="CB1028">
        <f>'Raw Data'!BP1028</f>
        <v>1</v>
      </c>
      <c r="CC1028">
        <f>'Raw Data'!BQ1028</f>
        <v>28200</v>
      </c>
      <c r="CD1028">
        <f>'Raw Data'!BR1028</f>
        <v>6</v>
      </c>
      <c r="CE1028">
        <f>'Raw Data'!BS1028</f>
        <v>1</v>
      </c>
      <c r="CF1028">
        <f>'Raw Data'!BT1028</f>
        <v>2</v>
      </c>
      <c r="CG1028">
        <f>'Raw Data'!BU1028</f>
        <v>1</v>
      </c>
      <c r="CH1028">
        <f>'Raw Data'!BV1028</f>
        <v>1</v>
      </c>
      <c r="CI1028">
        <f>'Raw Data'!BW1028</f>
        <v>2</v>
      </c>
      <c r="CJ1028">
        <f>'Raw Data'!BX1028</f>
        <v>3</v>
      </c>
      <c r="CK1028">
        <f>'Raw Data'!BY1028</f>
        <v>3</v>
      </c>
      <c r="CL1028" t="str">
        <f>'Raw Data'!BZ1028</f>
        <v>N</v>
      </c>
      <c r="CM1028">
        <f t="shared" si="235"/>
        <v>0</v>
      </c>
      <c r="CN1028">
        <f>'Raw Data'!CA1028</f>
        <v>213</v>
      </c>
      <c r="CO1028">
        <f>'Raw Data'!CB1028</f>
        <v>282</v>
      </c>
      <c r="CP1028">
        <f>'Raw Data'!CC1028</f>
        <v>0</v>
      </c>
      <c r="CQ1028" t="str">
        <f>'Raw Data'!CD1028</f>
        <v>Not Urban</v>
      </c>
      <c r="CR1028" t="str">
        <f>'Raw Data'!CE1028</f>
        <v>Not Urban</v>
      </c>
      <c r="CS1028">
        <f>'Raw Data'!CF1028</f>
        <v>0</v>
      </c>
      <c r="CT1028">
        <f>'Raw Data'!CG1028</f>
        <v>55</v>
      </c>
      <c r="CU1028">
        <f>'Raw Data'!CH1028</f>
        <v>3260</v>
      </c>
      <c r="CV1028" t="str">
        <f>'Raw Data'!CI1028</f>
        <v xml:space="preserve"> </v>
      </c>
      <c r="CW1028">
        <f>'Raw Data'!CJ1028</f>
        <v>0</v>
      </c>
      <c r="CX1028">
        <f>'Raw Data'!CK1028</f>
        <v>3.2630460000000001</v>
      </c>
      <c r="CY1028">
        <f>'Raw Data'!CL1028</f>
        <v>14</v>
      </c>
      <c r="CZ1028" t="str">
        <f>'Raw Data'!CM1028</f>
        <v>State Mainline</v>
      </c>
      <c r="DA1028">
        <f>'Raw Data'!CN1028</f>
        <v>3260</v>
      </c>
      <c r="DB1028">
        <f>'Raw Data'!CO1028</f>
        <v>413584</v>
      </c>
      <c r="DC1028">
        <f>'Raw Data'!CP1028</f>
        <v>2.8690000000000002</v>
      </c>
      <c r="DD1028">
        <f>'Raw Data'!CQ1028</f>
        <v>6.1349999999999998</v>
      </c>
      <c r="DE1028">
        <f>'Raw Data'!CR1028</f>
        <v>413584</v>
      </c>
      <c r="DF1028">
        <f>'Raw Data'!CS1028</f>
        <v>0</v>
      </c>
      <c r="DG1028">
        <f>'Raw Data'!CT1028</f>
        <v>17228.883836000001</v>
      </c>
      <c r="DH1028">
        <f>'Raw Data'!CU1028</f>
        <v>100</v>
      </c>
      <c r="DI1028">
        <f>'Raw Data'!CV1028</f>
        <v>39340</v>
      </c>
      <c r="DJ1028">
        <f>'Raw Data'!CW1028</f>
        <v>0.10820399999999999</v>
      </c>
      <c r="DK1028">
        <f>'Raw Data'!CX1028</f>
        <v>0</v>
      </c>
      <c r="DL1028">
        <f>'Raw Data'!CY1028</f>
        <v>2.96E-3</v>
      </c>
      <c r="DM1028">
        <f>'Raw Data'!CZ1028</f>
        <v>294</v>
      </c>
      <c r="DN1028" t="str">
        <f>'Raw Data'!DA1028</f>
        <v>213-0221</v>
      </c>
      <c r="DO1028" t="str">
        <f>'Raw Data'!DB1028</f>
        <v>3R : Rural Principal Arterial - Other</v>
      </c>
      <c r="DP1028" t="str">
        <f>'Raw Data'!DC1028</f>
        <v>34.670090, -84.669465</v>
      </c>
      <c r="DQ1028">
        <f>'Raw Data'!DD1028</f>
        <v>-84.669465000000002</v>
      </c>
      <c r="DR1028">
        <f>'Raw Data'!DE1028</f>
        <v>34.670090000000002</v>
      </c>
      <c r="DS1028">
        <f>'Raw Data'!DF1028</f>
        <v>34.670090000000002</v>
      </c>
      <c r="DT1028">
        <f>'Raw Data'!DG1028</f>
        <v>-84.669465000000002</v>
      </c>
      <c r="DU1028">
        <f>'Raw Data'!DH1028</f>
        <v>1.502E-2</v>
      </c>
      <c r="DV1028">
        <f>'Raw Data'!DI1028</f>
        <v>2.96E-3</v>
      </c>
      <c r="DW1028">
        <f>'Raw Data'!DJ1028</f>
        <v>193</v>
      </c>
      <c r="DX1028" s="11">
        <f t="shared" si="236"/>
        <v>4600</v>
      </c>
      <c r="DY1028" s="5">
        <f t="shared" si="237"/>
        <v>3855</v>
      </c>
      <c r="DZ1028" s="5">
        <f t="shared" si="230"/>
        <v>745</v>
      </c>
      <c r="EA1028" s="5">
        <f t="shared" si="231"/>
        <v>0.19325551232166019</v>
      </c>
      <c r="EB1028" s="5">
        <f t="shared" si="232"/>
        <v>4227.5</v>
      </c>
      <c r="EC1028">
        <f>'Raw Data'!DK1028</f>
        <v>4430</v>
      </c>
      <c r="ED1028">
        <f>'Raw Data'!DL1028</f>
        <v>13.8</v>
      </c>
      <c r="EE1028">
        <f>'Raw Data'!DM1028</f>
        <v>4750</v>
      </c>
      <c r="EF1028">
        <f>'Raw Data'!DN1028</f>
        <v>19.2</v>
      </c>
      <c r="EG1028">
        <f>'Raw Data'!DO1028</f>
        <v>4620</v>
      </c>
      <c r="EH1028">
        <f>'Raw Data'!DP1028</f>
        <v>19.2</v>
      </c>
      <c r="EI1028">
        <f>'Raw Data'!DQ1028</f>
        <v>4480</v>
      </c>
      <c r="EJ1028">
        <f>'Raw Data'!DR1028</f>
        <v>0</v>
      </c>
      <c r="EK1028">
        <f>'Raw Data'!DS1028</f>
        <v>4350</v>
      </c>
      <c r="EL1028">
        <f>'Raw Data'!DT1028</f>
        <v>16.2</v>
      </c>
      <c r="EM1028">
        <f>'Raw Data'!DU1028</f>
        <v>3810</v>
      </c>
      <c r="EN1028">
        <f>'Raw Data'!DV1028</f>
        <v>15.5</v>
      </c>
      <c r="EO1028">
        <f>'Raw Data'!DW1028</f>
        <v>3630</v>
      </c>
      <c r="EP1028">
        <f>'Raw Data'!DX1028</f>
        <v>16.3</v>
      </c>
      <c r="EQ1028">
        <f>'Raw Data'!DY1028</f>
        <v>3630</v>
      </c>
      <c r="ER1028">
        <f>'Raw Data'!DZ1028</f>
        <v>16.3</v>
      </c>
      <c r="ES1028">
        <f>'Raw Data'!EA1028</f>
        <v>3630</v>
      </c>
      <c r="ET1028">
        <f>'Raw Data'!EB1028</f>
        <v>16.3</v>
      </c>
      <c r="EU1028">
        <f>'Raw Data'!EC1028</f>
        <v>3680</v>
      </c>
      <c r="EV1028">
        <f>'Raw Data'!ED1028</f>
        <v>0</v>
      </c>
      <c r="EW1028">
        <f>'Raw Data'!EE1028</f>
        <v>0</v>
      </c>
    </row>
    <row r="1029" spans="1:153" x14ac:dyDescent="0.3">
      <c r="A1029">
        <f>'Raw Data'!A1029</f>
        <v>1027</v>
      </c>
      <c r="B1029" t="str">
        <f>'Raw Data'!B1029</f>
        <v>Point</v>
      </c>
      <c r="C1029">
        <f>'Raw Data'!C1029</f>
        <v>869</v>
      </c>
      <c r="D1029">
        <f>'Raw Data'!D1029</f>
        <v>70151</v>
      </c>
      <c r="E1029" t="str">
        <f>'Raw Data'!E1029</f>
        <v>Point</v>
      </c>
      <c r="F1029">
        <f>'Raw Data'!F1029</f>
        <v>4915276</v>
      </c>
      <c r="G1029" t="str">
        <f>'Raw Data'!G1029</f>
        <v>Gsp Post 00</v>
      </c>
      <c r="H1029" s="3">
        <f>'Raw Data'!H1029</f>
        <v>41840</v>
      </c>
      <c r="L1029">
        <f t="shared" si="224"/>
        <v>0</v>
      </c>
      <c r="M1029" s="5">
        <f t="shared" si="225"/>
        <v>41840</v>
      </c>
      <c r="N1029" s="5">
        <f t="shared" si="233"/>
        <v>2014</v>
      </c>
      <c r="O1029" s="5" t="str" cm="1">
        <f t="array" ref="O1029">_xlfn.IFS(N1029&lt;=2016,"before treatment",N1029=2017,"unknown",N1029&gt;2017,"after treatment")</f>
        <v>before treatment</v>
      </c>
      <c r="P1029" s="5">
        <f t="shared" si="226"/>
        <v>1</v>
      </c>
      <c r="Q1029" s="5">
        <f t="shared" si="227"/>
        <v>0</v>
      </c>
      <c r="R1029" t="str">
        <f>'Raw Data'!I1029</f>
        <v>Pickens</v>
      </c>
      <c r="S1029" t="str">
        <f>'Raw Data'!J1029</f>
        <v>State Route 53</v>
      </c>
      <c r="T1029" t="str">
        <f>'Raw Data'!K1029</f>
        <v>Davis Rd</v>
      </c>
      <c r="U1029" t="str">
        <f>'Raw Data'!L1029</f>
        <v>(B) Suspected Minor/Visible Injury</v>
      </c>
      <c r="V1029">
        <f>'Raw Data'!M1029</f>
        <v>0</v>
      </c>
      <c r="W1029">
        <f>'Raw Data'!N1029</f>
        <v>0</v>
      </c>
      <c r="X1029">
        <f>'Raw Data'!O1029</f>
        <v>1</v>
      </c>
      <c r="Y1029" t="str">
        <f>'Raw Data'!P1029</f>
        <v>Not a Collision with Motor Vehicle</v>
      </c>
      <c r="Z1029" t="str">
        <f>'Raw Data'!Q1029</f>
        <v>Off Roadway</v>
      </c>
      <c r="AA1029" t="str">
        <f>'Raw Data'!R1029</f>
        <v>Ditch</v>
      </c>
      <c r="AB1029" t="str">
        <f>'Raw Data'!S1029</f>
        <v>Embankment</v>
      </c>
      <c r="AC1029" t="str">
        <f>'Raw Data'!T1029</f>
        <v>Changed Lanes Improperly</v>
      </c>
      <c r="AD1029">
        <f>'Raw Data'!U1029</f>
        <v>1</v>
      </c>
      <c r="AE1029" s="5" t="str">
        <f t="shared" si="234"/>
        <v>Yes</v>
      </c>
      <c r="AF1029" t="str">
        <f>'Raw Data'!V1029</f>
        <v>Negotiating a Curve</v>
      </c>
      <c r="AG1029" s="5">
        <f t="shared" si="228"/>
        <v>0</v>
      </c>
      <c r="AH1029" t="str">
        <f>'Raw Data'!W1029</f>
        <v>East</v>
      </c>
      <c r="AI1029" t="str">
        <f>'Raw Data'!X1029</f>
        <v>Daylight</v>
      </c>
      <c r="AJ1029" t="str">
        <f>'Raw Data'!Y1029</f>
        <v>Dry</v>
      </c>
      <c r="AK1029">
        <f>'Raw Data'!Z1029</f>
        <v>25</v>
      </c>
      <c r="AL1029" t="str">
        <f>'Raw Data'!AA1029</f>
        <v>None Used</v>
      </c>
      <c r="AM1029" s="5">
        <f t="shared" si="229"/>
        <v>0</v>
      </c>
      <c r="AN1029" t="str">
        <f>'Raw Data'!AB1029</f>
        <v>Sports Utility Vehicle (SUV)</v>
      </c>
      <c r="AO1029" t="str">
        <f>'Raw Data'!AC1029</f>
        <v>2271005300I</v>
      </c>
      <c r="AP1029">
        <f>'Raw Data'!AD1029</f>
        <v>1.1300600000000001</v>
      </c>
      <c r="AQ1029">
        <f>'Raw Data'!AE1029</f>
        <v>34.454484000000001</v>
      </c>
      <c r="AR1029">
        <f>'Raw Data'!AF1029</f>
        <v>-84.639508000000006</v>
      </c>
      <c r="AS1029">
        <f>'Raw Data'!AG1029</f>
        <v>194</v>
      </c>
      <c r="AT1029">
        <f>'Raw Data'!AH1029</f>
        <v>84</v>
      </c>
      <c r="AU1029">
        <f>'Raw Data'!AI1029</f>
        <v>804</v>
      </c>
      <c r="AV1029" t="str">
        <f>'Raw Data'!AJ1029</f>
        <v>D6_0053_00_I</v>
      </c>
      <c r="AW1029">
        <f>'Raw Data'!AK1029</f>
        <v>39</v>
      </c>
      <c r="AX1029">
        <f>'Raw Data'!AL1029</f>
        <v>41</v>
      </c>
      <c r="AY1029" t="str">
        <f>'Raw Data'!AM1029</f>
        <v>simple</v>
      </c>
      <c r="AZ1029">
        <f>'Raw Data'!AN1029</f>
        <v>758.7</v>
      </c>
      <c r="BA1029">
        <f>'Raw Data'!AO1029</f>
        <v>62.3</v>
      </c>
      <c r="BB1029">
        <f>'Raw Data'!AP1029</f>
        <v>823.4</v>
      </c>
      <c r="BC1029">
        <f>'Raw Data'!AQ1029</f>
        <v>-84.640936999999994</v>
      </c>
      <c r="BD1029">
        <f>'Raw Data'!AR1029</f>
        <v>34.453662999999999</v>
      </c>
      <c r="BE1029">
        <f>'Raw Data'!AS1029</f>
        <v>-84.638557000000006</v>
      </c>
      <c r="BF1029">
        <f>'Raw Data'!AT1029</f>
        <v>34.454540000000001</v>
      </c>
      <c r="BG1029" t="str">
        <f>'Raw Data'!AU1029</f>
        <v>2271005300I</v>
      </c>
      <c r="BH1029">
        <f>'Raw Data'!AV1029</f>
        <v>1</v>
      </c>
      <c r="BI1029">
        <f>'Raw Data'!AW1029</f>
        <v>227</v>
      </c>
      <c r="BJ1029">
        <f>'Raw Data'!AX1029</f>
        <v>53</v>
      </c>
      <c r="BK1029">
        <f>'Raw Data'!AY1029</f>
        <v>0</v>
      </c>
      <c r="BL1029">
        <f>'Raw Data'!AZ1029</f>
        <v>55</v>
      </c>
      <c r="BM1029">
        <f>'Raw Data'!BA1029</f>
        <v>5.05</v>
      </c>
      <c r="BN1029">
        <f>'Raw Data'!BB1029</f>
        <v>3.35</v>
      </c>
      <c r="BO1029">
        <f>'Raw Data'!BC1029</f>
        <v>1232</v>
      </c>
      <c r="BP1029">
        <f>'Raw Data'!BD1029</f>
        <v>1248</v>
      </c>
      <c r="BQ1029">
        <f>'Raw Data'!BE1029</f>
        <v>1251</v>
      </c>
      <c r="BR1029">
        <f>'Raw Data'!BF1029</f>
        <v>0</v>
      </c>
      <c r="BS1029">
        <f>'Raw Data'!BG1029</f>
        <v>54.1</v>
      </c>
      <c r="BT1029">
        <f>'Raw Data'!BH1029</f>
        <v>0.9</v>
      </c>
      <c r="BU1029">
        <f>'Raw Data'!BI1029</f>
        <v>42614</v>
      </c>
      <c r="BV1029" t="str">
        <f>'Raw Data'!BJ1029</f>
        <v>NONE</v>
      </c>
      <c r="BW1029">
        <f>'Raw Data'!BK1029</f>
        <v>2.6310000000000001E-3</v>
      </c>
      <c r="BX1029">
        <f>'Raw Data'!BL1029</f>
        <v>41713</v>
      </c>
      <c r="BY1029">
        <f>'Raw Data'!BM1029</f>
        <v>41410</v>
      </c>
      <c r="BZ1029" t="str">
        <f>'Raw Data'!BN1029</f>
        <v>2271005300I</v>
      </c>
      <c r="CA1029" t="str">
        <f>'Raw Data'!BO1029</f>
        <v>PICKENS</v>
      </c>
      <c r="CB1029">
        <f>'Raw Data'!BP1029</f>
        <v>1</v>
      </c>
      <c r="CC1029">
        <f>'Raw Data'!BQ1029</f>
        <v>5300</v>
      </c>
      <c r="CD1029">
        <f>'Raw Data'!BR1029</f>
        <v>6</v>
      </c>
      <c r="CE1029">
        <f>'Raw Data'!BS1029</f>
        <v>1</v>
      </c>
      <c r="CF1029">
        <f>'Raw Data'!BT1029</f>
        <v>2</v>
      </c>
      <c r="CG1029">
        <f>'Raw Data'!BU1029</f>
        <v>1</v>
      </c>
      <c r="CH1029">
        <f>'Raw Data'!BV1029</f>
        <v>2</v>
      </c>
      <c r="CI1029">
        <f>'Raw Data'!BW1029</f>
        <v>3</v>
      </c>
      <c r="CJ1029">
        <f>'Raw Data'!BX1029</f>
        <v>3</v>
      </c>
      <c r="CK1029">
        <f>'Raw Data'!BY1029</f>
        <v>3</v>
      </c>
      <c r="CL1029" t="str">
        <f>'Raw Data'!BZ1029</f>
        <v>N</v>
      </c>
      <c r="CM1029">
        <f t="shared" si="235"/>
        <v>0</v>
      </c>
      <c r="CN1029">
        <f>'Raw Data'!CA1029</f>
        <v>227</v>
      </c>
      <c r="CO1029">
        <f>'Raw Data'!CB1029</f>
        <v>53</v>
      </c>
      <c r="CP1029">
        <f>'Raw Data'!CC1029</f>
        <v>0</v>
      </c>
      <c r="CQ1029" t="str">
        <f>'Raw Data'!CD1029</f>
        <v>Not Urban</v>
      </c>
      <c r="CR1029" t="str">
        <f>'Raw Data'!CE1029</f>
        <v>Not Urban</v>
      </c>
      <c r="CS1029">
        <f>'Raw Data'!CF1029</f>
        <v>0</v>
      </c>
      <c r="CT1029">
        <f>'Raw Data'!CG1029</f>
        <v>55</v>
      </c>
      <c r="CU1029">
        <f>'Raw Data'!CH1029</f>
        <v>4350</v>
      </c>
      <c r="CV1029" t="str">
        <f>'Raw Data'!CI1029</f>
        <v xml:space="preserve"> </v>
      </c>
      <c r="CW1029">
        <f>'Raw Data'!CJ1029</f>
        <v>0</v>
      </c>
      <c r="CX1029">
        <f>'Raw Data'!CK1029</f>
        <v>1.147297</v>
      </c>
      <c r="CY1029">
        <f>'Raw Data'!CL1029</f>
        <v>14</v>
      </c>
      <c r="CZ1029" t="str">
        <f>'Raw Data'!CM1029</f>
        <v>State Mainline</v>
      </c>
      <c r="DA1029">
        <f>'Raw Data'!CN1029</f>
        <v>4350</v>
      </c>
      <c r="DB1029">
        <f>'Raw Data'!CO1029</f>
        <v>441223</v>
      </c>
      <c r="DC1029">
        <f>'Raw Data'!CP1029</f>
        <v>0</v>
      </c>
      <c r="DD1029">
        <f>'Raw Data'!CQ1029</f>
        <v>1.1499999999999999</v>
      </c>
      <c r="DE1029">
        <f>'Raw Data'!CR1029</f>
        <v>441223</v>
      </c>
      <c r="DF1029">
        <f>'Raw Data'!CS1029</f>
        <v>0</v>
      </c>
      <c r="DG1029">
        <f>'Raw Data'!CT1029</f>
        <v>6057.7259389999999</v>
      </c>
      <c r="DH1029">
        <f>'Raw Data'!CU1029</f>
        <v>100</v>
      </c>
      <c r="DI1029">
        <f>'Raw Data'!CV1029</f>
        <v>41464</v>
      </c>
      <c r="DJ1029">
        <f>'Raw Data'!CW1029</f>
        <v>3.9287999999999997E-2</v>
      </c>
      <c r="DK1029">
        <f>'Raw Data'!CX1029</f>
        <v>0</v>
      </c>
      <c r="DL1029">
        <f>'Raw Data'!CY1029</f>
        <v>2.6310000000000001E-3</v>
      </c>
      <c r="DM1029">
        <f>'Raw Data'!CZ1029</f>
        <v>300</v>
      </c>
      <c r="DN1029" t="str">
        <f>'Raw Data'!DA1029</f>
        <v>227-0127</v>
      </c>
      <c r="DO1029" t="str">
        <f>'Raw Data'!DB1029</f>
        <v>3R : Rural Principal Arterial - Other</v>
      </c>
      <c r="DP1029" t="str">
        <f>'Raw Data'!DC1029</f>
        <v>34.462174, -84.617006</v>
      </c>
      <c r="DQ1029">
        <f>'Raw Data'!DD1029</f>
        <v>-84.617006000000003</v>
      </c>
      <c r="DR1029">
        <f>'Raw Data'!DE1029</f>
        <v>34.462173999999997</v>
      </c>
      <c r="DS1029">
        <f>'Raw Data'!DF1029</f>
        <v>34.462173999999997</v>
      </c>
      <c r="DT1029">
        <f>'Raw Data'!DG1029</f>
        <v>-84.617006000000003</v>
      </c>
      <c r="DU1029">
        <f>'Raw Data'!DH1029</f>
        <v>2.2863000000000001E-2</v>
      </c>
      <c r="DV1029">
        <f>'Raw Data'!DI1029</f>
        <v>2.6310000000000001E-3</v>
      </c>
      <c r="DW1029">
        <f>'Raw Data'!DJ1029</f>
        <v>194</v>
      </c>
      <c r="DX1029" s="11">
        <f t="shared" si="236"/>
        <v>4600</v>
      </c>
      <c r="DY1029" s="5">
        <f t="shared" si="237"/>
        <v>3855</v>
      </c>
      <c r="DZ1029" s="5">
        <f t="shared" si="230"/>
        <v>745</v>
      </c>
      <c r="EA1029" s="5">
        <f t="shared" si="231"/>
        <v>0.19325551232166019</v>
      </c>
      <c r="EB1029" s="5">
        <f t="shared" si="232"/>
        <v>4227.5</v>
      </c>
      <c r="EC1029">
        <f>'Raw Data'!DK1029</f>
        <v>4430</v>
      </c>
      <c r="ED1029">
        <f>'Raw Data'!DL1029</f>
        <v>13.8</v>
      </c>
      <c r="EE1029">
        <f>'Raw Data'!DM1029</f>
        <v>4750</v>
      </c>
      <c r="EF1029">
        <f>'Raw Data'!DN1029</f>
        <v>19.2</v>
      </c>
      <c r="EG1029">
        <f>'Raw Data'!DO1029</f>
        <v>4620</v>
      </c>
      <c r="EH1029">
        <f>'Raw Data'!DP1029</f>
        <v>19.2</v>
      </c>
      <c r="EI1029">
        <f>'Raw Data'!DQ1029</f>
        <v>4480</v>
      </c>
      <c r="EJ1029">
        <f>'Raw Data'!DR1029</f>
        <v>0</v>
      </c>
      <c r="EK1029">
        <f>'Raw Data'!DS1029</f>
        <v>4350</v>
      </c>
      <c r="EL1029">
        <f>'Raw Data'!DT1029</f>
        <v>16.2</v>
      </c>
      <c r="EM1029">
        <f>'Raw Data'!DU1029</f>
        <v>3810</v>
      </c>
      <c r="EN1029">
        <f>'Raw Data'!DV1029</f>
        <v>15.5</v>
      </c>
      <c r="EO1029">
        <f>'Raw Data'!DW1029</f>
        <v>3630</v>
      </c>
      <c r="EP1029">
        <f>'Raw Data'!DX1029</f>
        <v>16.3</v>
      </c>
      <c r="EQ1029">
        <f>'Raw Data'!DY1029</f>
        <v>3630</v>
      </c>
      <c r="ER1029">
        <f>'Raw Data'!DZ1029</f>
        <v>16.3</v>
      </c>
      <c r="ES1029">
        <f>'Raw Data'!EA1029</f>
        <v>3630</v>
      </c>
      <c r="ET1029">
        <f>'Raw Data'!EB1029</f>
        <v>16.3</v>
      </c>
      <c r="EU1029">
        <f>'Raw Data'!EC1029</f>
        <v>3680</v>
      </c>
      <c r="EV1029">
        <f>'Raw Data'!ED1029</f>
        <v>0</v>
      </c>
      <c r="EW1029">
        <f>'Raw Data'!EE1029</f>
        <v>0</v>
      </c>
    </row>
    <row r="1030" spans="1:153" x14ac:dyDescent="0.3">
      <c r="A1030">
        <f>'Raw Data'!A1030</f>
        <v>1028</v>
      </c>
      <c r="B1030" t="str">
        <f>'Raw Data'!B1030</f>
        <v>Point</v>
      </c>
      <c r="C1030">
        <f>'Raw Data'!C1030</f>
        <v>871</v>
      </c>
      <c r="D1030">
        <f>'Raw Data'!D1030</f>
        <v>69644</v>
      </c>
      <c r="E1030" t="str">
        <f>'Raw Data'!E1030</f>
        <v>Point</v>
      </c>
      <c r="F1030">
        <f>'Raw Data'!F1030</f>
        <v>4932808</v>
      </c>
      <c r="G1030" t="str">
        <f>'Raw Data'!G1030</f>
        <v>Gsp Post 00</v>
      </c>
      <c r="H1030" s="3">
        <f>'Raw Data'!H1030</f>
        <v>41860</v>
      </c>
      <c r="L1030">
        <f t="shared" si="224"/>
        <v>0</v>
      </c>
      <c r="M1030" s="5">
        <f t="shared" si="225"/>
        <v>41860</v>
      </c>
      <c r="N1030" s="5">
        <f t="shared" si="233"/>
        <v>2014</v>
      </c>
      <c r="O1030" s="5" t="str" cm="1">
        <f t="array" ref="O1030">_xlfn.IFS(N1030&lt;=2016,"before treatment",N1030=2017,"unknown",N1030&gt;2017,"after treatment")</f>
        <v>before treatment</v>
      </c>
      <c r="P1030" s="5">
        <f t="shared" si="226"/>
        <v>1</v>
      </c>
      <c r="Q1030" s="5">
        <f t="shared" si="227"/>
        <v>0</v>
      </c>
      <c r="R1030" t="str">
        <f>'Raw Data'!I1030</f>
        <v>Pickens</v>
      </c>
      <c r="S1030" t="str">
        <f>'Raw Data'!J1030</f>
        <v>State Route 53</v>
      </c>
      <c r="T1030" t="str">
        <f>'Raw Data'!K1030</f>
        <v>(none)</v>
      </c>
      <c r="U1030" t="str">
        <f>'Raw Data'!L1030</f>
        <v>(O) No Injury</v>
      </c>
      <c r="V1030">
        <f>'Raw Data'!M1030</f>
        <v>0</v>
      </c>
      <c r="W1030">
        <f>'Raw Data'!N1030</f>
        <v>0</v>
      </c>
      <c r="X1030">
        <f>'Raw Data'!O1030</f>
        <v>0</v>
      </c>
      <c r="Y1030" t="str">
        <f>'Raw Data'!P1030</f>
        <v>Not a Collision with Motor Vehicle</v>
      </c>
      <c r="Z1030" t="str">
        <f>'Raw Data'!Q1030</f>
        <v>On Shoulder</v>
      </c>
      <c r="AA1030" t="str">
        <f>'Raw Data'!R1030</f>
        <v>Other-Fixed Object</v>
      </c>
      <c r="AB1030" t="str">
        <f>'Raw Data'!S1030</f>
        <v>Embankment</v>
      </c>
      <c r="AC1030" t="str">
        <f>'Raw Data'!T1030</f>
        <v>Too Fast for Conditions</v>
      </c>
      <c r="AD1030">
        <f>'Raw Data'!U1030</f>
        <v>1</v>
      </c>
      <c r="AE1030" s="5" t="str">
        <f t="shared" si="234"/>
        <v>Yes</v>
      </c>
      <c r="AF1030" t="str">
        <f>'Raw Data'!V1030</f>
        <v>Negotiating a Curve</v>
      </c>
      <c r="AG1030" s="5">
        <f t="shared" si="228"/>
        <v>0</v>
      </c>
      <c r="AH1030" t="str">
        <f>'Raw Data'!W1030</f>
        <v>West</v>
      </c>
      <c r="AI1030" t="str">
        <f>'Raw Data'!X1030</f>
        <v>Daylight</v>
      </c>
      <c r="AJ1030" t="str">
        <f>'Raw Data'!Y1030</f>
        <v>Wet</v>
      </c>
      <c r="AK1030">
        <f>'Raw Data'!Z1030</f>
        <v>22</v>
      </c>
      <c r="AL1030" t="str">
        <f>'Raw Data'!AA1030</f>
        <v>Lap and Shoulder Belt Used</v>
      </c>
      <c r="AM1030" s="5">
        <f t="shared" si="229"/>
        <v>0</v>
      </c>
      <c r="AN1030" t="str">
        <f>'Raw Data'!AB1030</f>
        <v>Sports Utility Vehicle (SUV)</v>
      </c>
      <c r="AO1030" t="str">
        <f>'Raw Data'!AC1030</f>
        <v>2271005300I</v>
      </c>
      <c r="AP1030">
        <f>'Raw Data'!AD1030</f>
        <v>1.1910000000000001</v>
      </c>
      <c r="AQ1030">
        <f>'Raw Data'!AE1030</f>
        <v>34.454542000000004</v>
      </c>
      <c r="AR1030">
        <f>'Raw Data'!AF1030</f>
        <v>-84.638465999999994</v>
      </c>
      <c r="AS1030">
        <f>'Raw Data'!AG1030</f>
        <v>194</v>
      </c>
      <c r="AT1030">
        <f>'Raw Data'!AH1030</f>
        <v>84</v>
      </c>
      <c r="AU1030">
        <f>'Raw Data'!AI1030</f>
        <v>804</v>
      </c>
      <c r="AV1030" t="str">
        <f>'Raw Data'!AJ1030</f>
        <v>D6_0053_00_I</v>
      </c>
      <c r="AW1030">
        <f>'Raw Data'!AK1030</f>
        <v>39</v>
      </c>
      <c r="AX1030">
        <f>'Raw Data'!AL1030</f>
        <v>41</v>
      </c>
      <c r="AY1030" t="str">
        <f>'Raw Data'!AM1030</f>
        <v>simple</v>
      </c>
      <c r="AZ1030">
        <f>'Raw Data'!AN1030</f>
        <v>758.7</v>
      </c>
      <c r="BA1030">
        <f>'Raw Data'!AO1030</f>
        <v>62.3</v>
      </c>
      <c r="BB1030">
        <f>'Raw Data'!AP1030</f>
        <v>823.4</v>
      </c>
      <c r="BC1030">
        <f>'Raw Data'!AQ1030</f>
        <v>-84.640936999999994</v>
      </c>
      <c r="BD1030">
        <f>'Raw Data'!AR1030</f>
        <v>34.453662999999999</v>
      </c>
      <c r="BE1030">
        <f>'Raw Data'!AS1030</f>
        <v>-84.638557000000006</v>
      </c>
      <c r="BF1030">
        <f>'Raw Data'!AT1030</f>
        <v>34.454540000000001</v>
      </c>
      <c r="BG1030" t="str">
        <f>'Raw Data'!AU1030</f>
        <v>2271005300I</v>
      </c>
      <c r="BH1030">
        <f>'Raw Data'!AV1030</f>
        <v>1</v>
      </c>
      <c r="BI1030">
        <f>'Raw Data'!AW1030</f>
        <v>227</v>
      </c>
      <c r="BJ1030">
        <f>'Raw Data'!AX1030</f>
        <v>53</v>
      </c>
      <c r="BK1030">
        <f>'Raw Data'!AY1030</f>
        <v>0</v>
      </c>
      <c r="BL1030">
        <f>'Raw Data'!AZ1030</f>
        <v>55</v>
      </c>
      <c r="BM1030">
        <f>'Raw Data'!BA1030</f>
        <v>5.05</v>
      </c>
      <c r="BN1030">
        <f>'Raw Data'!BB1030</f>
        <v>3.35</v>
      </c>
      <c r="BO1030">
        <f>'Raw Data'!BC1030</f>
        <v>1232</v>
      </c>
      <c r="BP1030">
        <f>'Raw Data'!BD1030</f>
        <v>1248</v>
      </c>
      <c r="BQ1030">
        <f>'Raw Data'!BE1030</f>
        <v>1251</v>
      </c>
      <c r="BR1030">
        <f>'Raw Data'!BF1030</f>
        <v>0</v>
      </c>
      <c r="BS1030">
        <f>'Raw Data'!BG1030</f>
        <v>54.1</v>
      </c>
      <c r="BT1030">
        <f>'Raw Data'!BH1030</f>
        <v>0.9</v>
      </c>
      <c r="BU1030">
        <f>'Raw Data'!BI1030</f>
        <v>42614</v>
      </c>
      <c r="BV1030" t="str">
        <f>'Raw Data'!BJ1030</f>
        <v>NONE</v>
      </c>
      <c r="BW1030">
        <f>'Raw Data'!BK1030</f>
        <v>2.6310000000000001E-3</v>
      </c>
      <c r="BX1030">
        <f>'Raw Data'!BL1030</f>
        <v>41713</v>
      </c>
      <c r="BY1030">
        <f>'Raw Data'!BM1030</f>
        <v>41410</v>
      </c>
      <c r="BZ1030" t="str">
        <f>'Raw Data'!BN1030</f>
        <v>2271005300I</v>
      </c>
      <c r="CA1030" t="str">
        <f>'Raw Data'!BO1030</f>
        <v>PICKENS</v>
      </c>
      <c r="CB1030">
        <f>'Raw Data'!BP1030</f>
        <v>1</v>
      </c>
      <c r="CC1030">
        <f>'Raw Data'!BQ1030</f>
        <v>5300</v>
      </c>
      <c r="CD1030">
        <f>'Raw Data'!BR1030</f>
        <v>6</v>
      </c>
      <c r="CE1030">
        <f>'Raw Data'!BS1030</f>
        <v>1</v>
      </c>
      <c r="CF1030">
        <f>'Raw Data'!BT1030</f>
        <v>2</v>
      </c>
      <c r="CG1030">
        <f>'Raw Data'!BU1030</f>
        <v>1</v>
      </c>
      <c r="CH1030">
        <f>'Raw Data'!BV1030</f>
        <v>2</v>
      </c>
      <c r="CI1030">
        <f>'Raw Data'!BW1030</f>
        <v>3</v>
      </c>
      <c r="CJ1030">
        <f>'Raw Data'!BX1030</f>
        <v>3</v>
      </c>
      <c r="CK1030">
        <f>'Raw Data'!BY1030</f>
        <v>3</v>
      </c>
      <c r="CL1030" t="str">
        <f>'Raw Data'!BZ1030</f>
        <v>N</v>
      </c>
      <c r="CM1030">
        <f t="shared" si="235"/>
        <v>0</v>
      </c>
      <c r="CN1030">
        <f>'Raw Data'!CA1030</f>
        <v>227</v>
      </c>
      <c r="CO1030">
        <f>'Raw Data'!CB1030</f>
        <v>53</v>
      </c>
      <c r="CP1030">
        <f>'Raw Data'!CC1030</f>
        <v>0</v>
      </c>
      <c r="CQ1030" t="str">
        <f>'Raw Data'!CD1030</f>
        <v>Not Urban</v>
      </c>
      <c r="CR1030" t="str">
        <f>'Raw Data'!CE1030</f>
        <v>Not Urban</v>
      </c>
      <c r="CS1030">
        <f>'Raw Data'!CF1030</f>
        <v>0</v>
      </c>
      <c r="CT1030">
        <f>'Raw Data'!CG1030</f>
        <v>55</v>
      </c>
      <c r="CU1030">
        <f>'Raw Data'!CH1030</f>
        <v>4350</v>
      </c>
      <c r="CV1030" t="str">
        <f>'Raw Data'!CI1030</f>
        <v xml:space="preserve"> </v>
      </c>
      <c r="CW1030">
        <f>'Raw Data'!CJ1030</f>
        <v>0</v>
      </c>
      <c r="CX1030">
        <f>'Raw Data'!CK1030</f>
        <v>1.147297</v>
      </c>
      <c r="CY1030">
        <f>'Raw Data'!CL1030</f>
        <v>14</v>
      </c>
      <c r="CZ1030" t="str">
        <f>'Raw Data'!CM1030</f>
        <v>State Mainline</v>
      </c>
      <c r="DA1030">
        <f>'Raw Data'!CN1030</f>
        <v>4350</v>
      </c>
      <c r="DB1030">
        <f>'Raw Data'!CO1030</f>
        <v>441223</v>
      </c>
      <c r="DC1030">
        <f>'Raw Data'!CP1030</f>
        <v>0</v>
      </c>
      <c r="DD1030">
        <f>'Raw Data'!CQ1030</f>
        <v>1.1499999999999999</v>
      </c>
      <c r="DE1030">
        <f>'Raw Data'!CR1030</f>
        <v>441223</v>
      </c>
      <c r="DF1030">
        <f>'Raw Data'!CS1030</f>
        <v>0</v>
      </c>
      <c r="DG1030">
        <f>'Raw Data'!CT1030</f>
        <v>6057.7259389999999</v>
      </c>
      <c r="DH1030">
        <f>'Raw Data'!CU1030</f>
        <v>100</v>
      </c>
      <c r="DI1030">
        <f>'Raw Data'!CV1030</f>
        <v>41464</v>
      </c>
      <c r="DJ1030">
        <f>'Raw Data'!CW1030</f>
        <v>3.9287999999999997E-2</v>
      </c>
      <c r="DK1030">
        <f>'Raw Data'!CX1030</f>
        <v>0</v>
      </c>
      <c r="DL1030">
        <f>'Raw Data'!CY1030</f>
        <v>2.6310000000000001E-3</v>
      </c>
      <c r="DM1030">
        <f>'Raw Data'!CZ1030</f>
        <v>300</v>
      </c>
      <c r="DN1030" t="str">
        <f>'Raw Data'!DA1030</f>
        <v>227-0127</v>
      </c>
      <c r="DO1030" t="str">
        <f>'Raw Data'!DB1030</f>
        <v>3R : Rural Principal Arterial - Other</v>
      </c>
      <c r="DP1030" t="str">
        <f>'Raw Data'!DC1030</f>
        <v>34.462174, -84.617006</v>
      </c>
      <c r="DQ1030">
        <f>'Raw Data'!DD1030</f>
        <v>-84.617006000000003</v>
      </c>
      <c r="DR1030">
        <f>'Raw Data'!DE1030</f>
        <v>34.462173999999997</v>
      </c>
      <c r="DS1030">
        <f>'Raw Data'!DF1030</f>
        <v>34.462173999999997</v>
      </c>
      <c r="DT1030">
        <f>'Raw Data'!DG1030</f>
        <v>-84.617006000000003</v>
      </c>
      <c r="DU1030">
        <f>'Raw Data'!DH1030</f>
        <v>2.2863000000000001E-2</v>
      </c>
      <c r="DV1030">
        <f>'Raw Data'!DI1030</f>
        <v>2.6310000000000001E-3</v>
      </c>
      <c r="DW1030">
        <f>'Raw Data'!DJ1030</f>
        <v>194</v>
      </c>
      <c r="DX1030" s="11">
        <f t="shared" si="236"/>
        <v>4600</v>
      </c>
      <c r="DY1030" s="5">
        <f t="shared" si="237"/>
        <v>3855</v>
      </c>
      <c r="DZ1030" s="5">
        <f t="shared" si="230"/>
        <v>745</v>
      </c>
      <c r="EA1030" s="5">
        <f t="shared" si="231"/>
        <v>0.19325551232166019</v>
      </c>
      <c r="EB1030" s="5">
        <f t="shared" si="232"/>
        <v>4227.5</v>
      </c>
      <c r="EC1030">
        <f>'Raw Data'!DK1030</f>
        <v>4430</v>
      </c>
      <c r="ED1030">
        <f>'Raw Data'!DL1030</f>
        <v>13.8</v>
      </c>
      <c r="EE1030">
        <f>'Raw Data'!DM1030</f>
        <v>4750</v>
      </c>
      <c r="EF1030">
        <f>'Raw Data'!DN1030</f>
        <v>19.2</v>
      </c>
      <c r="EG1030">
        <f>'Raw Data'!DO1030</f>
        <v>4620</v>
      </c>
      <c r="EH1030">
        <f>'Raw Data'!DP1030</f>
        <v>19.2</v>
      </c>
      <c r="EI1030">
        <f>'Raw Data'!DQ1030</f>
        <v>4480</v>
      </c>
      <c r="EJ1030">
        <f>'Raw Data'!DR1030</f>
        <v>0</v>
      </c>
      <c r="EK1030">
        <f>'Raw Data'!DS1030</f>
        <v>4350</v>
      </c>
      <c r="EL1030">
        <f>'Raw Data'!DT1030</f>
        <v>16.2</v>
      </c>
      <c r="EM1030">
        <f>'Raw Data'!DU1030</f>
        <v>3810</v>
      </c>
      <c r="EN1030">
        <f>'Raw Data'!DV1030</f>
        <v>15.5</v>
      </c>
      <c r="EO1030">
        <f>'Raw Data'!DW1030</f>
        <v>3630</v>
      </c>
      <c r="EP1030">
        <f>'Raw Data'!DX1030</f>
        <v>16.3</v>
      </c>
      <c r="EQ1030">
        <f>'Raw Data'!DY1030</f>
        <v>3630</v>
      </c>
      <c r="ER1030">
        <f>'Raw Data'!DZ1030</f>
        <v>16.3</v>
      </c>
      <c r="ES1030">
        <f>'Raw Data'!EA1030</f>
        <v>3630</v>
      </c>
      <c r="ET1030">
        <f>'Raw Data'!EB1030</f>
        <v>16.3</v>
      </c>
      <c r="EU1030">
        <f>'Raw Data'!EC1030</f>
        <v>3680</v>
      </c>
      <c r="EV1030">
        <f>'Raw Data'!ED1030</f>
        <v>0</v>
      </c>
      <c r="EW1030">
        <f>'Raw Data'!EE1030</f>
        <v>9.2E-5</v>
      </c>
    </row>
    <row r="1031" spans="1:153" x14ac:dyDescent="0.3">
      <c r="A1031">
        <f>'Raw Data'!A1031</f>
        <v>1029</v>
      </c>
      <c r="B1031" t="str">
        <f>'Raw Data'!B1031</f>
        <v>Point</v>
      </c>
      <c r="C1031">
        <f>'Raw Data'!C1031</f>
        <v>938</v>
      </c>
      <c r="D1031">
        <f>'Raw Data'!D1031</f>
        <v>16963</v>
      </c>
      <c r="E1031" t="str">
        <f>'Raw Data'!E1031</f>
        <v>Point</v>
      </c>
      <c r="F1031">
        <f>'Raw Data'!F1031</f>
        <v>7193233</v>
      </c>
      <c r="G1031" t="str">
        <f>'Raw Data'!G1031</f>
        <v>Pickens County Sheriff</v>
      </c>
      <c r="H1031" s="3">
        <f>'Raw Data'!H1031</f>
        <v>43589</v>
      </c>
      <c r="L1031">
        <f t="shared" si="224"/>
        <v>0</v>
      </c>
      <c r="M1031" s="5">
        <f t="shared" si="225"/>
        <v>43589</v>
      </c>
      <c r="N1031" s="5">
        <f t="shared" si="233"/>
        <v>2019</v>
      </c>
      <c r="O1031" s="5" t="str" cm="1">
        <f t="array" ref="O1031">_xlfn.IFS(N1031&lt;=2016,"before treatment",N1031=2017,"unknown",N1031&gt;2017,"after treatment")</f>
        <v>after treatment</v>
      </c>
      <c r="P1031" s="5">
        <f t="shared" si="226"/>
        <v>0</v>
      </c>
      <c r="Q1031" s="5">
        <f t="shared" si="227"/>
        <v>1</v>
      </c>
      <c r="R1031" t="str">
        <f>'Raw Data'!I1031</f>
        <v>Pickens</v>
      </c>
      <c r="S1031" t="str">
        <f>'Raw Data'!J1031</f>
        <v>State Route 53</v>
      </c>
      <c r="T1031" t="str">
        <f>'Raw Data'!K1031</f>
        <v>Davis Rd W</v>
      </c>
      <c r="U1031" t="str">
        <f>'Raw Data'!L1031</f>
        <v>(C) Possible Injury / Complaint</v>
      </c>
      <c r="V1031">
        <f>'Raw Data'!M1031</f>
        <v>0</v>
      </c>
      <c r="W1031">
        <f>'Raw Data'!N1031</f>
        <v>0</v>
      </c>
      <c r="X1031">
        <f>'Raw Data'!O1031</f>
        <v>0</v>
      </c>
      <c r="Y1031" t="str">
        <f>'Raw Data'!P1031</f>
        <v>Not a Collision with Motor Vehicle</v>
      </c>
      <c r="Z1031" t="str">
        <f>'Raw Data'!Q1031</f>
        <v>Off Roadway</v>
      </c>
      <c r="AA1031" t="str">
        <f>'Raw Data'!R1031</f>
        <v>Motor Vehicle in Motion</v>
      </c>
      <c r="AB1031" t="str">
        <f>'Raw Data'!S1031</f>
        <v>Embankment</v>
      </c>
      <c r="AC1031" t="str">
        <f>'Raw Data'!T1031</f>
        <v>Under the Influence (U.I.)</v>
      </c>
      <c r="AD1031">
        <f>'Raw Data'!U1031</f>
        <v>1</v>
      </c>
      <c r="AE1031" s="5" t="str">
        <f t="shared" si="234"/>
        <v>Yes</v>
      </c>
      <c r="AF1031" t="str">
        <f>'Raw Data'!V1031</f>
        <v>Negotiating a Curve</v>
      </c>
      <c r="AG1031" s="5">
        <f t="shared" si="228"/>
        <v>0</v>
      </c>
      <c r="AH1031" t="str">
        <f>'Raw Data'!W1031</f>
        <v>West</v>
      </c>
      <c r="AI1031" t="str">
        <f>'Raw Data'!X1031</f>
        <v>Daylight</v>
      </c>
      <c r="AJ1031" t="str">
        <f>'Raw Data'!Y1031</f>
        <v>Dry</v>
      </c>
      <c r="AK1031">
        <f>'Raw Data'!Z1031</f>
        <v>65</v>
      </c>
      <c r="AL1031" t="str">
        <f>'Raw Data'!AA1031</f>
        <v>None Used</v>
      </c>
      <c r="AM1031" s="5">
        <f t="shared" si="229"/>
        <v>0</v>
      </c>
      <c r="AN1031" t="str">
        <f>'Raw Data'!AB1031</f>
        <v>Passenger Car</v>
      </c>
      <c r="AO1031" t="str">
        <f>'Raw Data'!AC1031</f>
        <v>2271005300I</v>
      </c>
      <c r="AP1031">
        <f>'Raw Data'!AD1031</f>
        <v>1.06</v>
      </c>
      <c r="AQ1031">
        <f>'Raw Data'!AE1031</f>
        <v>34.453975999999997</v>
      </c>
      <c r="AR1031">
        <f>'Raw Data'!AF1031</f>
        <v>-84.64058</v>
      </c>
      <c r="AS1031">
        <f>'Raw Data'!AG1031</f>
        <v>194</v>
      </c>
      <c r="AT1031">
        <f>'Raw Data'!AH1031</f>
        <v>84</v>
      </c>
      <c r="AU1031">
        <f>'Raw Data'!AI1031</f>
        <v>804</v>
      </c>
      <c r="AV1031" t="str">
        <f>'Raw Data'!AJ1031</f>
        <v>D6_0053_00_I</v>
      </c>
      <c r="AW1031">
        <f>'Raw Data'!AK1031</f>
        <v>39</v>
      </c>
      <c r="AX1031">
        <f>'Raw Data'!AL1031</f>
        <v>41</v>
      </c>
      <c r="AY1031" t="str">
        <f>'Raw Data'!AM1031</f>
        <v>simple</v>
      </c>
      <c r="AZ1031">
        <f>'Raw Data'!AN1031</f>
        <v>758.7</v>
      </c>
      <c r="BA1031">
        <f>'Raw Data'!AO1031</f>
        <v>62.3</v>
      </c>
      <c r="BB1031">
        <f>'Raw Data'!AP1031</f>
        <v>823.4</v>
      </c>
      <c r="BC1031">
        <f>'Raw Data'!AQ1031</f>
        <v>-84.640936999999994</v>
      </c>
      <c r="BD1031">
        <f>'Raw Data'!AR1031</f>
        <v>34.453662999999999</v>
      </c>
      <c r="BE1031">
        <f>'Raw Data'!AS1031</f>
        <v>-84.638557000000006</v>
      </c>
      <c r="BF1031">
        <f>'Raw Data'!AT1031</f>
        <v>34.454540000000001</v>
      </c>
      <c r="BG1031" t="str">
        <f>'Raw Data'!AU1031</f>
        <v>2271005300I</v>
      </c>
      <c r="BH1031">
        <f>'Raw Data'!AV1031</f>
        <v>1</v>
      </c>
      <c r="BI1031">
        <f>'Raw Data'!AW1031</f>
        <v>227</v>
      </c>
      <c r="BJ1031">
        <f>'Raw Data'!AX1031</f>
        <v>53</v>
      </c>
      <c r="BK1031">
        <f>'Raw Data'!AY1031</f>
        <v>0</v>
      </c>
      <c r="BL1031">
        <f>'Raw Data'!AZ1031</f>
        <v>55</v>
      </c>
      <c r="BM1031">
        <f>'Raw Data'!BA1031</f>
        <v>5.05</v>
      </c>
      <c r="BN1031">
        <f>'Raw Data'!BB1031</f>
        <v>3.35</v>
      </c>
      <c r="BO1031">
        <f>'Raw Data'!BC1031</f>
        <v>1232</v>
      </c>
      <c r="BP1031">
        <f>'Raw Data'!BD1031</f>
        <v>1248</v>
      </c>
      <c r="BQ1031">
        <f>'Raw Data'!BE1031</f>
        <v>1251</v>
      </c>
      <c r="BR1031">
        <f>'Raw Data'!BF1031</f>
        <v>0</v>
      </c>
      <c r="BS1031">
        <f>'Raw Data'!BG1031</f>
        <v>54.1</v>
      </c>
      <c r="BT1031">
        <f>'Raw Data'!BH1031</f>
        <v>0.9</v>
      </c>
      <c r="BU1031">
        <f>'Raw Data'!BI1031</f>
        <v>42614</v>
      </c>
      <c r="BV1031" t="str">
        <f>'Raw Data'!BJ1031</f>
        <v>NONE</v>
      </c>
      <c r="BW1031">
        <f>'Raw Data'!BK1031</f>
        <v>2.6310000000000001E-3</v>
      </c>
      <c r="BX1031">
        <f>'Raw Data'!BL1031</f>
        <v>41713</v>
      </c>
      <c r="BY1031">
        <f>'Raw Data'!BM1031</f>
        <v>41410</v>
      </c>
      <c r="BZ1031" t="str">
        <f>'Raw Data'!BN1031</f>
        <v>2271005300I</v>
      </c>
      <c r="CA1031" t="str">
        <f>'Raw Data'!BO1031</f>
        <v>PICKENS</v>
      </c>
      <c r="CB1031">
        <f>'Raw Data'!BP1031</f>
        <v>1</v>
      </c>
      <c r="CC1031">
        <f>'Raw Data'!BQ1031</f>
        <v>5300</v>
      </c>
      <c r="CD1031">
        <f>'Raw Data'!BR1031</f>
        <v>6</v>
      </c>
      <c r="CE1031">
        <f>'Raw Data'!BS1031</f>
        <v>1</v>
      </c>
      <c r="CF1031">
        <f>'Raw Data'!BT1031</f>
        <v>2</v>
      </c>
      <c r="CG1031">
        <f>'Raw Data'!BU1031</f>
        <v>1</v>
      </c>
      <c r="CH1031">
        <f>'Raw Data'!BV1031</f>
        <v>2</v>
      </c>
      <c r="CI1031">
        <f>'Raw Data'!BW1031</f>
        <v>3</v>
      </c>
      <c r="CJ1031">
        <f>'Raw Data'!BX1031</f>
        <v>3</v>
      </c>
      <c r="CK1031">
        <f>'Raw Data'!BY1031</f>
        <v>3</v>
      </c>
      <c r="CL1031" t="str">
        <f>'Raw Data'!BZ1031</f>
        <v>N</v>
      </c>
      <c r="CM1031">
        <f t="shared" si="235"/>
        <v>0</v>
      </c>
      <c r="CN1031">
        <f>'Raw Data'!CA1031</f>
        <v>227</v>
      </c>
      <c r="CO1031">
        <f>'Raw Data'!CB1031</f>
        <v>53</v>
      </c>
      <c r="CP1031">
        <f>'Raw Data'!CC1031</f>
        <v>0</v>
      </c>
      <c r="CQ1031" t="str">
        <f>'Raw Data'!CD1031</f>
        <v>Not Urban</v>
      </c>
      <c r="CR1031" t="str">
        <f>'Raw Data'!CE1031</f>
        <v>Not Urban</v>
      </c>
      <c r="CS1031">
        <f>'Raw Data'!CF1031</f>
        <v>0</v>
      </c>
      <c r="CT1031">
        <f>'Raw Data'!CG1031</f>
        <v>55</v>
      </c>
      <c r="CU1031">
        <f>'Raw Data'!CH1031</f>
        <v>4350</v>
      </c>
      <c r="CV1031" t="str">
        <f>'Raw Data'!CI1031</f>
        <v xml:space="preserve"> </v>
      </c>
      <c r="CW1031">
        <f>'Raw Data'!CJ1031</f>
        <v>0</v>
      </c>
      <c r="CX1031">
        <f>'Raw Data'!CK1031</f>
        <v>1.147297</v>
      </c>
      <c r="CY1031">
        <f>'Raw Data'!CL1031</f>
        <v>14</v>
      </c>
      <c r="CZ1031" t="str">
        <f>'Raw Data'!CM1031</f>
        <v>State Mainline</v>
      </c>
      <c r="DA1031">
        <f>'Raw Data'!CN1031</f>
        <v>4350</v>
      </c>
      <c r="DB1031">
        <f>'Raw Data'!CO1031</f>
        <v>441223</v>
      </c>
      <c r="DC1031">
        <f>'Raw Data'!CP1031</f>
        <v>0</v>
      </c>
      <c r="DD1031">
        <f>'Raw Data'!CQ1031</f>
        <v>1.1499999999999999</v>
      </c>
      <c r="DE1031">
        <f>'Raw Data'!CR1031</f>
        <v>441223</v>
      </c>
      <c r="DF1031">
        <f>'Raw Data'!CS1031</f>
        <v>0</v>
      </c>
      <c r="DG1031">
        <f>'Raw Data'!CT1031</f>
        <v>6057.7259389999999</v>
      </c>
      <c r="DH1031">
        <f>'Raw Data'!CU1031</f>
        <v>100</v>
      </c>
      <c r="DI1031">
        <f>'Raw Data'!CV1031</f>
        <v>41464</v>
      </c>
      <c r="DJ1031">
        <f>'Raw Data'!CW1031</f>
        <v>3.9287999999999997E-2</v>
      </c>
      <c r="DK1031">
        <f>'Raw Data'!CX1031</f>
        <v>0</v>
      </c>
      <c r="DL1031">
        <f>'Raw Data'!CY1031</f>
        <v>2.6310000000000001E-3</v>
      </c>
      <c r="DM1031">
        <f>'Raw Data'!CZ1031</f>
        <v>300</v>
      </c>
      <c r="DN1031" t="str">
        <f>'Raw Data'!DA1031</f>
        <v>227-0127</v>
      </c>
      <c r="DO1031" t="str">
        <f>'Raw Data'!DB1031</f>
        <v>3R : Rural Principal Arterial - Other</v>
      </c>
      <c r="DP1031" t="str">
        <f>'Raw Data'!DC1031</f>
        <v>34.462174, -84.617006</v>
      </c>
      <c r="DQ1031">
        <f>'Raw Data'!DD1031</f>
        <v>-84.617006000000003</v>
      </c>
      <c r="DR1031">
        <f>'Raw Data'!DE1031</f>
        <v>34.462173999999997</v>
      </c>
      <c r="DS1031">
        <f>'Raw Data'!DF1031</f>
        <v>34.462173999999997</v>
      </c>
      <c r="DT1031">
        <f>'Raw Data'!DG1031</f>
        <v>-84.617006000000003</v>
      </c>
      <c r="DU1031">
        <f>'Raw Data'!DH1031</f>
        <v>2.2863000000000001E-2</v>
      </c>
      <c r="DV1031">
        <f>'Raw Data'!DI1031</f>
        <v>2.6310000000000001E-3</v>
      </c>
      <c r="DW1031">
        <f>'Raw Data'!DJ1031</f>
        <v>194</v>
      </c>
      <c r="DX1031" s="11">
        <f t="shared" si="236"/>
        <v>4600</v>
      </c>
      <c r="DY1031" s="5">
        <f t="shared" si="237"/>
        <v>3855</v>
      </c>
      <c r="DZ1031" s="5">
        <f t="shared" si="230"/>
        <v>745</v>
      </c>
      <c r="EA1031" s="5">
        <f t="shared" si="231"/>
        <v>0.19325551232166019</v>
      </c>
      <c r="EB1031" s="5">
        <f t="shared" si="232"/>
        <v>4227.5</v>
      </c>
      <c r="EC1031">
        <f>'Raw Data'!DK1031</f>
        <v>4430</v>
      </c>
      <c r="ED1031">
        <f>'Raw Data'!DL1031</f>
        <v>13.8</v>
      </c>
      <c r="EE1031">
        <f>'Raw Data'!DM1031</f>
        <v>4750</v>
      </c>
      <c r="EF1031">
        <f>'Raw Data'!DN1031</f>
        <v>19.2</v>
      </c>
      <c r="EG1031">
        <f>'Raw Data'!DO1031</f>
        <v>4620</v>
      </c>
      <c r="EH1031">
        <f>'Raw Data'!DP1031</f>
        <v>19.2</v>
      </c>
      <c r="EI1031">
        <f>'Raw Data'!DQ1031</f>
        <v>4480</v>
      </c>
      <c r="EJ1031">
        <f>'Raw Data'!DR1031</f>
        <v>0</v>
      </c>
      <c r="EK1031">
        <f>'Raw Data'!DS1031</f>
        <v>4350</v>
      </c>
      <c r="EL1031">
        <f>'Raw Data'!DT1031</f>
        <v>16.2</v>
      </c>
      <c r="EM1031">
        <f>'Raw Data'!DU1031</f>
        <v>3810</v>
      </c>
      <c r="EN1031">
        <f>'Raw Data'!DV1031</f>
        <v>15.5</v>
      </c>
      <c r="EO1031">
        <f>'Raw Data'!DW1031</f>
        <v>3630</v>
      </c>
      <c r="EP1031">
        <f>'Raw Data'!DX1031</f>
        <v>16.3</v>
      </c>
      <c r="EQ1031">
        <f>'Raw Data'!DY1031</f>
        <v>3630</v>
      </c>
      <c r="ER1031">
        <f>'Raw Data'!DZ1031</f>
        <v>16.3</v>
      </c>
      <c r="ES1031">
        <f>'Raw Data'!EA1031</f>
        <v>3630</v>
      </c>
      <c r="ET1031">
        <f>'Raw Data'!EB1031</f>
        <v>16.3</v>
      </c>
      <c r="EU1031">
        <f>'Raw Data'!EC1031</f>
        <v>3680</v>
      </c>
      <c r="EV1031">
        <f>'Raw Data'!ED1031</f>
        <v>0</v>
      </c>
      <c r="EW1031">
        <f>'Raw Data'!EE1031</f>
        <v>0</v>
      </c>
    </row>
    <row r="1032" spans="1:153" x14ac:dyDescent="0.3">
      <c r="A1032">
        <f>'Raw Data'!A1032</f>
        <v>1030</v>
      </c>
      <c r="B1032" t="str">
        <f>'Raw Data'!B1032</f>
        <v>Point</v>
      </c>
      <c r="C1032">
        <f>'Raw Data'!C1032</f>
        <v>958</v>
      </c>
      <c r="D1032">
        <f>'Raw Data'!D1032</f>
        <v>10137</v>
      </c>
      <c r="E1032" t="str">
        <f>'Raw Data'!E1032</f>
        <v>Point</v>
      </c>
      <c r="F1032">
        <f>'Raw Data'!F1032</f>
        <v>7487943</v>
      </c>
      <c r="G1032" t="str">
        <f>'Raw Data'!G1032</f>
        <v>Gsp Post 00</v>
      </c>
      <c r="H1032" s="3">
        <f>'Raw Data'!H1032</f>
        <v>43820</v>
      </c>
      <c r="L1032">
        <f t="shared" si="224"/>
        <v>0</v>
      </c>
      <c r="M1032" s="5">
        <f t="shared" si="225"/>
        <v>43820</v>
      </c>
      <c r="N1032" s="5">
        <f t="shared" si="233"/>
        <v>2019</v>
      </c>
      <c r="O1032" s="5" t="str" cm="1">
        <f t="array" ref="O1032">_xlfn.IFS(N1032&lt;=2016,"before treatment",N1032=2017,"unknown",N1032&gt;2017,"after treatment")</f>
        <v>after treatment</v>
      </c>
      <c r="P1032" s="5">
        <f t="shared" si="226"/>
        <v>0</v>
      </c>
      <c r="Q1032" s="5">
        <f t="shared" si="227"/>
        <v>1</v>
      </c>
      <c r="R1032" t="str">
        <f>'Raw Data'!I1032</f>
        <v>Pickens</v>
      </c>
      <c r="S1032" t="str">
        <f>'Raw Data'!J1032</f>
        <v>Davis Rd</v>
      </c>
      <c r="T1032" t="str">
        <f>'Raw Data'!K1032</f>
        <v>Davis Rd</v>
      </c>
      <c r="U1032" t="str">
        <f>'Raw Data'!L1032</f>
        <v>(O) No Injury</v>
      </c>
      <c r="V1032">
        <f>'Raw Data'!M1032</f>
        <v>0</v>
      </c>
      <c r="W1032">
        <f>'Raw Data'!N1032</f>
        <v>0</v>
      </c>
      <c r="X1032">
        <f>'Raw Data'!O1032</f>
        <v>0</v>
      </c>
      <c r="Y1032" t="str">
        <f>'Raw Data'!P1032</f>
        <v>Not a Collision with Motor Vehicle</v>
      </c>
      <c r="Z1032" t="str">
        <f>'Raw Data'!Q1032</f>
        <v>On Roadway - Non-Intersection</v>
      </c>
      <c r="AA1032" t="str">
        <f>'Raw Data'!R1032</f>
        <v>Other Object (Not Fixed)</v>
      </c>
      <c r="AB1032" t="str">
        <f>'Raw Data'!S1032</f>
        <v>Impact Attenuate</v>
      </c>
      <c r="AC1032" t="str">
        <f>'Raw Data'!T1032</f>
        <v>No Contributing Factors</v>
      </c>
      <c r="AD1032">
        <f>'Raw Data'!U1032</f>
        <v>1</v>
      </c>
      <c r="AE1032" s="5" t="str">
        <f t="shared" si="234"/>
        <v>Yes</v>
      </c>
      <c r="AF1032" t="str">
        <f>'Raw Data'!V1032</f>
        <v>Negotiating a Curve</v>
      </c>
      <c r="AG1032" s="5">
        <f t="shared" si="228"/>
        <v>0</v>
      </c>
      <c r="AH1032" t="str">
        <f>'Raw Data'!W1032</f>
        <v>West</v>
      </c>
      <c r="AI1032" t="str">
        <f>'Raw Data'!X1032</f>
        <v>Daylight</v>
      </c>
      <c r="AJ1032" t="str">
        <f>'Raw Data'!Y1032</f>
        <v>Dry</v>
      </c>
      <c r="AK1032">
        <f>'Raw Data'!Z1032</f>
        <v>56</v>
      </c>
      <c r="AL1032" t="str">
        <f>'Raw Data'!AA1032</f>
        <v>Lap and Shoulder Belt Used</v>
      </c>
      <c r="AM1032" s="5">
        <f t="shared" si="229"/>
        <v>0</v>
      </c>
      <c r="AN1032" t="str">
        <f>'Raw Data'!AB1032</f>
        <v>Pickup Truck</v>
      </c>
      <c r="AO1032" t="str">
        <f>'Raw Data'!AC1032</f>
        <v>2272017800I</v>
      </c>
      <c r="AP1032">
        <f>'Raw Data'!AD1032</f>
        <v>1.1549E-2</v>
      </c>
      <c r="AQ1032">
        <f>'Raw Data'!AE1032</f>
        <v>34.454636000000001</v>
      </c>
      <c r="AR1032">
        <f>'Raw Data'!AF1032</f>
        <v>-84.639328000000006</v>
      </c>
      <c r="AS1032">
        <f>'Raw Data'!AG1032</f>
        <v>194</v>
      </c>
      <c r="AT1032">
        <f>'Raw Data'!AH1032</f>
        <v>84</v>
      </c>
      <c r="AU1032">
        <f>'Raw Data'!AI1032</f>
        <v>804</v>
      </c>
      <c r="AV1032" t="str">
        <f>'Raw Data'!AJ1032</f>
        <v>D6_0053_00_I</v>
      </c>
      <c r="AW1032">
        <f>'Raw Data'!AK1032</f>
        <v>39</v>
      </c>
      <c r="AX1032">
        <f>'Raw Data'!AL1032</f>
        <v>41</v>
      </c>
      <c r="AY1032" t="str">
        <f>'Raw Data'!AM1032</f>
        <v>simple</v>
      </c>
      <c r="AZ1032">
        <f>'Raw Data'!AN1032</f>
        <v>758.7</v>
      </c>
      <c r="BA1032">
        <f>'Raw Data'!AO1032</f>
        <v>62.3</v>
      </c>
      <c r="BB1032">
        <f>'Raw Data'!AP1032</f>
        <v>823.4</v>
      </c>
      <c r="BC1032">
        <f>'Raw Data'!AQ1032</f>
        <v>-84.640936999999994</v>
      </c>
      <c r="BD1032">
        <f>'Raw Data'!AR1032</f>
        <v>34.453662999999999</v>
      </c>
      <c r="BE1032">
        <f>'Raw Data'!AS1032</f>
        <v>-84.638557000000006</v>
      </c>
      <c r="BF1032">
        <f>'Raw Data'!AT1032</f>
        <v>34.454540000000001</v>
      </c>
      <c r="BG1032" t="str">
        <f>'Raw Data'!AU1032</f>
        <v>2271005300I</v>
      </c>
      <c r="BH1032">
        <f>'Raw Data'!AV1032</f>
        <v>1</v>
      </c>
      <c r="BI1032">
        <f>'Raw Data'!AW1032</f>
        <v>227</v>
      </c>
      <c r="BJ1032">
        <f>'Raw Data'!AX1032</f>
        <v>53</v>
      </c>
      <c r="BK1032">
        <f>'Raw Data'!AY1032</f>
        <v>0</v>
      </c>
      <c r="BL1032">
        <f>'Raw Data'!AZ1032</f>
        <v>55</v>
      </c>
      <c r="BM1032">
        <f>'Raw Data'!BA1032</f>
        <v>5.05</v>
      </c>
      <c r="BN1032">
        <f>'Raw Data'!BB1032</f>
        <v>3.35</v>
      </c>
      <c r="BO1032">
        <f>'Raw Data'!BC1032</f>
        <v>1232</v>
      </c>
      <c r="BP1032">
        <f>'Raw Data'!BD1032</f>
        <v>1248</v>
      </c>
      <c r="BQ1032">
        <f>'Raw Data'!BE1032</f>
        <v>1251</v>
      </c>
      <c r="BR1032">
        <f>'Raw Data'!BF1032</f>
        <v>0</v>
      </c>
      <c r="BS1032">
        <f>'Raw Data'!BG1032</f>
        <v>54.1</v>
      </c>
      <c r="BT1032">
        <f>'Raw Data'!BH1032</f>
        <v>0.9</v>
      </c>
      <c r="BU1032">
        <f>'Raw Data'!BI1032</f>
        <v>42614</v>
      </c>
      <c r="BV1032" t="str">
        <f>'Raw Data'!BJ1032</f>
        <v>NONE</v>
      </c>
      <c r="BW1032">
        <f>'Raw Data'!BK1032</f>
        <v>2.6310000000000001E-3</v>
      </c>
      <c r="BX1032">
        <f>'Raw Data'!BL1032</f>
        <v>41713</v>
      </c>
      <c r="BY1032">
        <f>'Raw Data'!BM1032</f>
        <v>41410</v>
      </c>
      <c r="BZ1032" t="str">
        <f>'Raw Data'!BN1032</f>
        <v>2271005300I</v>
      </c>
      <c r="CA1032" t="str">
        <f>'Raw Data'!BO1032</f>
        <v>PICKENS</v>
      </c>
      <c r="CB1032">
        <f>'Raw Data'!BP1032</f>
        <v>1</v>
      </c>
      <c r="CC1032">
        <f>'Raw Data'!BQ1032</f>
        <v>5300</v>
      </c>
      <c r="CD1032">
        <f>'Raw Data'!BR1032</f>
        <v>6</v>
      </c>
      <c r="CE1032">
        <f>'Raw Data'!BS1032</f>
        <v>1</v>
      </c>
      <c r="CF1032">
        <f>'Raw Data'!BT1032</f>
        <v>2</v>
      </c>
      <c r="CG1032">
        <f>'Raw Data'!BU1032</f>
        <v>1</v>
      </c>
      <c r="CH1032">
        <f>'Raw Data'!BV1032</f>
        <v>2</v>
      </c>
      <c r="CI1032">
        <f>'Raw Data'!BW1032</f>
        <v>3</v>
      </c>
      <c r="CJ1032">
        <f>'Raw Data'!BX1032</f>
        <v>3</v>
      </c>
      <c r="CK1032">
        <f>'Raw Data'!BY1032</f>
        <v>3</v>
      </c>
      <c r="CL1032" t="str">
        <f>'Raw Data'!BZ1032</f>
        <v>N</v>
      </c>
      <c r="CM1032">
        <f t="shared" si="235"/>
        <v>0</v>
      </c>
      <c r="CN1032">
        <f>'Raw Data'!CA1032</f>
        <v>227</v>
      </c>
      <c r="CO1032">
        <f>'Raw Data'!CB1032</f>
        <v>53</v>
      </c>
      <c r="CP1032">
        <f>'Raw Data'!CC1032</f>
        <v>0</v>
      </c>
      <c r="CQ1032" t="str">
        <f>'Raw Data'!CD1032</f>
        <v>Not Urban</v>
      </c>
      <c r="CR1032" t="str">
        <f>'Raw Data'!CE1032</f>
        <v>Not Urban</v>
      </c>
      <c r="CS1032">
        <f>'Raw Data'!CF1032</f>
        <v>0</v>
      </c>
      <c r="CT1032">
        <f>'Raw Data'!CG1032</f>
        <v>55</v>
      </c>
      <c r="CU1032">
        <f>'Raw Data'!CH1032</f>
        <v>4350</v>
      </c>
      <c r="CV1032" t="str">
        <f>'Raw Data'!CI1032</f>
        <v xml:space="preserve"> </v>
      </c>
      <c r="CW1032">
        <f>'Raw Data'!CJ1032</f>
        <v>0</v>
      </c>
      <c r="CX1032">
        <f>'Raw Data'!CK1032</f>
        <v>1.147297</v>
      </c>
      <c r="CY1032">
        <f>'Raw Data'!CL1032</f>
        <v>14</v>
      </c>
      <c r="CZ1032" t="str">
        <f>'Raw Data'!CM1032</f>
        <v>State Mainline</v>
      </c>
      <c r="DA1032">
        <f>'Raw Data'!CN1032</f>
        <v>4350</v>
      </c>
      <c r="DB1032">
        <f>'Raw Data'!CO1032</f>
        <v>441223</v>
      </c>
      <c r="DC1032">
        <f>'Raw Data'!CP1032</f>
        <v>0</v>
      </c>
      <c r="DD1032">
        <f>'Raw Data'!CQ1032</f>
        <v>1.1499999999999999</v>
      </c>
      <c r="DE1032">
        <f>'Raw Data'!CR1032</f>
        <v>441223</v>
      </c>
      <c r="DF1032">
        <f>'Raw Data'!CS1032</f>
        <v>0</v>
      </c>
      <c r="DG1032">
        <f>'Raw Data'!CT1032</f>
        <v>6057.7259389999999</v>
      </c>
      <c r="DH1032">
        <f>'Raw Data'!CU1032</f>
        <v>100</v>
      </c>
      <c r="DI1032">
        <f>'Raw Data'!CV1032</f>
        <v>41464</v>
      </c>
      <c r="DJ1032">
        <f>'Raw Data'!CW1032</f>
        <v>3.9287999999999997E-2</v>
      </c>
      <c r="DK1032">
        <f>'Raw Data'!CX1032</f>
        <v>0</v>
      </c>
      <c r="DL1032">
        <f>'Raw Data'!CY1032</f>
        <v>2.6310000000000001E-3</v>
      </c>
      <c r="DM1032">
        <f>'Raw Data'!CZ1032</f>
        <v>300</v>
      </c>
      <c r="DN1032" t="str">
        <f>'Raw Data'!DA1032</f>
        <v>227-0127</v>
      </c>
      <c r="DO1032" t="str">
        <f>'Raw Data'!DB1032</f>
        <v>3R : Rural Principal Arterial - Other</v>
      </c>
      <c r="DP1032" t="str">
        <f>'Raw Data'!DC1032</f>
        <v>34.462174, -84.617006</v>
      </c>
      <c r="DQ1032">
        <f>'Raw Data'!DD1032</f>
        <v>-84.617006000000003</v>
      </c>
      <c r="DR1032">
        <f>'Raw Data'!DE1032</f>
        <v>34.462173999999997</v>
      </c>
      <c r="DS1032">
        <f>'Raw Data'!DF1032</f>
        <v>34.462173999999997</v>
      </c>
      <c r="DT1032">
        <f>'Raw Data'!DG1032</f>
        <v>-84.617006000000003</v>
      </c>
      <c r="DU1032">
        <f>'Raw Data'!DH1032</f>
        <v>2.2863000000000001E-2</v>
      </c>
      <c r="DV1032">
        <f>'Raw Data'!DI1032</f>
        <v>2.6310000000000001E-3</v>
      </c>
      <c r="DW1032">
        <f>'Raw Data'!DJ1032</f>
        <v>194</v>
      </c>
      <c r="DX1032" s="11">
        <f t="shared" si="236"/>
        <v>4600</v>
      </c>
      <c r="DY1032" s="5">
        <f t="shared" si="237"/>
        <v>3855</v>
      </c>
      <c r="DZ1032" s="5">
        <f t="shared" si="230"/>
        <v>745</v>
      </c>
      <c r="EA1032" s="5">
        <f t="shared" si="231"/>
        <v>0.19325551232166019</v>
      </c>
      <c r="EB1032" s="5">
        <f t="shared" si="232"/>
        <v>4227.5</v>
      </c>
      <c r="EC1032">
        <f>'Raw Data'!DK1032</f>
        <v>4430</v>
      </c>
      <c r="ED1032">
        <f>'Raw Data'!DL1032</f>
        <v>13.8</v>
      </c>
      <c r="EE1032">
        <f>'Raw Data'!DM1032</f>
        <v>4750</v>
      </c>
      <c r="EF1032">
        <f>'Raw Data'!DN1032</f>
        <v>19.2</v>
      </c>
      <c r="EG1032">
        <f>'Raw Data'!DO1032</f>
        <v>4620</v>
      </c>
      <c r="EH1032">
        <f>'Raw Data'!DP1032</f>
        <v>19.2</v>
      </c>
      <c r="EI1032">
        <f>'Raw Data'!DQ1032</f>
        <v>4480</v>
      </c>
      <c r="EJ1032">
        <f>'Raw Data'!DR1032</f>
        <v>0</v>
      </c>
      <c r="EK1032">
        <f>'Raw Data'!DS1032</f>
        <v>4350</v>
      </c>
      <c r="EL1032">
        <f>'Raw Data'!DT1032</f>
        <v>16.2</v>
      </c>
      <c r="EM1032">
        <f>'Raw Data'!DU1032</f>
        <v>3810</v>
      </c>
      <c r="EN1032">
        <f>'Raw Data'!DV1032</f>
        <v>15.5</v>
      </c>
      <c r="EO1032">
        <f>'Raw Data'!DW1032</f>
        <v>3630</v>
      </c>
      <c r="EP1032">
        <f>'Raw Data'!DX1032</f>
        <v>16.3</v>
      </c>
      <c r="EQ1032">
        <f>'Raw Data'!DY1032</f>
        <v>3630</v>
      </c>
      <c r="ER1032">
        <f>'Raw Data'!DZ1032</f>
        <v>16.3</v>
      </c>
      <c r="ES1032">
        <f>'Raw Data'!EA1032</f>
        <v>3630</v>
      </c>
      <c r="ET1032">
        <f>'Raw Data'!EB1032</f>
        <v>16.3</v>
      </c>
      <c r="EU1032">
        <f>'Raw Data'!EC1032</f>
        <v>3680</v>
      </c>
      <c r="EV1032">
        <f>'Raw Data'!ED1032</f>
        <v>0</v>
      </c>
      <c r="EW1032">
        <f>'Raw Data'!EE1032</f>
        <v>1.22E-4</v>
      </c>
    </row>
    <row r="1033" spans="1:153" x14ac:dyDescent="0.3">
      <c r="A1033">
        <f>'Raw Data'!A1033</f>
        <v>1031</v>
      </c>
      <c r="B1033" t="str">
        <f>'Raw Data'!B1033</f>
        <v>Point</v>
      </c>
      <c r="C1033">
        <f>'Raw Data'!C1033</f>
        <v>965</v>
      </c>
      <c r="D1033">
        <f>'Raw Data'!D1033</f>
        <v>53341</v>
      </c>
      <c r="E1033" t="str">
        <f>'Raw Data'!E1033</f>
        <v>Point</v>
      </c>
      <c r="F1033">
        <f>'Raw Data'!F1033</f>
        <v>5649891</v>
      </c>
      <c r="G1033" t="str">
        <f>'Raw Data'!G1033</f>
        <v>Gsp Post 00</v>
      </c>
      <c r="H1033" s="3">
        <f>'Raw Data'!H1033</f>
        <v>42424</v>
      </c>
      <c r="L1033">
        <f t="shared" si="224"/>
        <v>0</v>
      </c>
      <c r="M1033" s="5">
        <f t="shared" si="225"/>
        <v>42424</v>
      </c>
      <c r="N1033" s="5">
        <f t="shared" si="233"/>
        <v>2016</v>
      </c>
      <c r="O1033" s="5" t="str" cm="1">
        <f t="array" ref="O1033">_xlfn.IFS(N1033&lt;=2016,"before treatment",N1033=2017,"unknown",N1033&gt;2017,"after treatment")</f>
        <v>before treatment</v>
      </c>
      <c r="P1033" s="5">
        <f t="shared" si="226"/>
        <v>1</v>
      </c>
      <c r="Q1033" s="5">
        <f t="shared" si="227"/>
        <v>0</v>
      </c>
      <c r="R1033" t="str">
        <f>'Raw Data'!I1033</f>
        <v>Pickens</v>
      </c>
      <c r="S1033" t="str">
        <f>'Raw Data'!J1033</f>
        <v>State Route 53</v>
      </c>
      <c r="T1033" t="str">
        <f>'Raw Data'!K1033</f>
        <v>(none)</v>
      </c>
      <c r="U1033" t="str">
        <f>'Raw Data'!L1033</f>
        <v>(O) No Injury</v>
      </c>
      <c r="V1033">
        <f>'Raw Data'!M1033</f>
        <v>0</v>
      </c>
      <c r="W1033">
        <f>'Raw Data'!N1033</f>
        <v>0</v>
      </c>
      <c r="X1033">
        <f>'Raw Data'!O1033</f>
        <v>0</v>
      </c>
      <c r="Y1033" t="str">
        <f>'Raw Data'!P1033</f>
        <v>Not a Collision with Motor Vehicle</v>
      </c>
      <c r="Z1033" t="str">
        <f>'Raw Data'!Q1033</f>
        <v>On Roadway - Non-Intersection</v>
      </c>
      <c r="AA1033" t="str">
        <f>'Raw Data'!R1033</f>
        <v>Other Object (Not Fixed)</v>
      </c>
      <c r="AB1033" t="str">
        <f>'Raw Data'!S1033</f>
        <v>Other Object (Not Fixed)</v>
      </c>
      <c r="AC1033" t="str">
        <f>'Raw Data'!T1033</f>
        <v>No Contributing Factors</v>
      </c>
      <c r="AD1033">
        <f>'Raw Data'!U1033</f>
        <v>1</v>
      </c>
      <c r="AE1033" s="5" t="str">
        <f t="shared" si="234"/>
        <v>Yes</v>
      </c>
      <c r="AF1033" t="str">
        <f>'Raw Data'!V1033</f>
        <v>Straight</v>
      </c>
      <c r="AG1033" s="5">
        <f t="shared" si="228"/>
        <v>0</v>
      </c>
      <c r="AH1033" t="str">
        <f>'Raw Data'!W1033</f>
        <v>East</v>
      </c>
      <c r="AI1033" t="str">
        <f>'Raw Data'!X1033</f>
        <v>Daylight</v>
      </c>
      <c r="AJ1033" t="str">
        <f>'Raw Data'!Y1033</f>
        <v>Wet</v>
      </c>
      <c r="AK1033">
        <f>'Raw Data'!Z1033</f>
        <v>41</v>
      </c>
      <c r="AL1033" t="str">
        <f>'Raw Data'!AA1033</f>
        <v>Lap and Shoulder Belt Used</v>
      </c>
      <c r="AM1033" s="5">
        <f t="shared" si="229"/>
        <v>0</v>
      </c>
      <c r="AN1033" t="str">
        <f>'Raw Data'!AB1033</f>
        <v>Sports Utility Vehicle (SUV)</v>
      </c>
      <c r="AO1033" t="str">
        <f>'Raw Data'!AC1033</f>
        <v>2271005300I</v>
      </c>
      <c r="AP1033">
        <f>'Raw Data'!AD1033</f>
        <v>0.98610299999999995</v>
      </c>
      <c r="AQ1033">
        <f>'Raw Data'!AE1033</f>
        <v>34.453215</v>
      </c>
      <c r="AR1033">
        <f>'Raw Data'!AF1033</f>
        <v>-84.641446999999999</v>
      </c>
      <c r="AS1033">
        <f>'Raw Data'!AG1033</f>
        <v>194</v>
      </c>
      <c r="AT1033">
        <f>'Raw Data'!AH1033</f>
        <v>84</v>
      </c>
      <c r="AU1033">
        <f>'Raw Data'!AI1033</f>
        <v>804</v>
      </c>
      <c r="AV1033" t="str">
        <f>'Raw Data'!AJ1033</f>
        <v>D6_0053_00_I</v>
      </c>
      <c r="AW1033">
        <f>'Raw Data'!AK1033</f>
        <v>39</v>
      </c>
      <c r="AX1033">
        <f>'Raw Data'!AL1033</f>
        <v>41</v>
      </c>
      <c r="AY1033" t="str">
        <f>'Raw Data'!AM1033</f>
        <v>simple</v>
      </c>
      <c r="AZ1033">
        <f>'Raw Data'!AN1033</f>
        <v>758.7</v>
      </c>
      <c r="BA1033">
        <f>'Raw Data'!AO1033</f>
        <v>62.3</v>
      </c>
      <c r="BB1033">
        <f>'Raw Data'!AP1033</f>
        <v>823.4</v>
      </c>
      <c r="BC1033">
        <f>'Raw Data'!AQ1033</f>
        <v>-84.640936999999994</v>
      </c>
      <c r="BD1033">
        <f>'Raw Data'!AR1033</f>
        <v>34.453662999999999</v>
      </c>
      <c r="BE1033">
        <f>'Raw Data'!AS1033</f>
        <v>-84.638557000000006</v>
      </c>
      <c r="BF1033">
        <f>'Raw Data'!AT1033</f>
        <v>34.454540000000001</v>
      </c>
      <c r="BG1033" t="str">
        <f>'Raw Data'!AU1033</f>
        <v>2271005300I</v>
      </c>
      <c r="BH1033">
        <f>'Raw Data'!AV1033</f>
        <v>1</v>
      </c>
      <c r="BI1033">
        <f>'Raw Data'!AW1033</f>
        <v>227</v>
      </c>
      <c r="BJ1033">
        <f>'Raw Data'!AX1033</f>
        <v>53</v>
      </c>
      <c r="BK1033">
        <f>'Raw Data'!AY1033</f>
        <v>0</v>
      </c>
      <c r="BL1033">
        <f>'Raw Data'!AZ1033</f>
        <v>55</v>
      </c>
      <c r="BM1033">
        <f>'Raw Data'!BA1033</f>
        <v>5.05</v>
      </c>
      <c r="BN1033">
        <f>'Raw Data'!BB1033</f>
        <v>3.35</v>
      </c>
      <c r="BO1033">
        <f>'Raw Data'!BC1033</f>
        <v>1232</v>
      </c>
      <c r="BP1033">
        <f>'Raw Data'!BD1033</f>
        <v>1248</v>
      </c>
      <c r="BQ1033">
        <f>'Raw Data'!BE1033</f>
        <v>1251</v>
      </c>
      <c r="BR1033">
        <f>'Raw Data'!BF1033</f>
        <v>0</v>
      </c>
      <c r="BS1033">
        <f>'Raw Data'!BG1033</f>
        <v>54.1</v>
      </c>
      <c r="BT1033">
        <f>'Raw Data'!BH1033</f>
        <v>0.9</v>
      </c>
      <c r="BU1033">
        <f>'Raw Data'!BI1033</f>
        <v>42614</v>
      </c>
      <c r="BV1033" t="str">
        <f>'Raw Data'!BJ1033</f>
        <v>NONE</v>
      </c>
      <c r="BW1033">
        <f>'Raw Data'!BK1033</f>
        <v>2.6310000000000001E-3</v>
      </c>
      <c r="BX1033">
        <f>'Raw Data'!BL1033</f>
        <v>41713</v>
      </c>
      <c r="BY1033">
        <f>'Raw Data'!BM1033</f>
        <v>41410</v>
      </c>
      <c r="BZ1033" t="str">
        <f>'Raw Data'!BN1033</f>
        <v>2271005300I</v>
      </c>
      <c r="CA1033" t="str">
        <f>'Raw Data'!BO1033</f>
        <v>PICKENS</v>
      </c>
      <c r="CB1033">
        <f>'Raw Data'!BP1033</f>
        <v>1</v>
      </c>
      <c r="CC1033">
        <f>'Raw Data'!BQ1033</f>
        <v>5300</v>
      </c>
      <c r="CD1033">
        <f>'Raw Data'!BR1033</f>
        <v>6</v>
      </c>
      <c r="CE1033">
        <f>'Raw Data'!BS1033</f>
        <v>1</v>
      </c>
      <c r="CF1033">
        <f>'Raw Data'!BT1033</f>
        <v>2</v>
      </c>
      <c r="CG1033">
        <f>'Raw Data'!BU1033</f>
        <v>1</v>
      </c>
      <c r="CH1033">
        <f>'Raw Data'!BV1033</f>
        <v>2</v>
      </c>
      <c r="CI1033">
        <f>'Raw Data'!BW1033</f>
        <v>3</v>
      </c>
      <c r="CJ1033">
        <f>'Raw Data'!BX1033</f>
        <v>3</v>
      </c>
      <c r="CK1033">
        <f>'Raw Data'!BY1033</f>
        <v>3</v>
      </c>
      <c r="CL1033" t="str">
        <f>'Raw Data'!BZ1033</f>
        <v>N</v>
      </c>
      <c r="CM1033">
        <f t="shared" si="235"/>
        <v>0</v>
      </c>
      <c r="CN1033">
        <f>'Raw Data'!CA1033</f>
        <v>227</v>
      </c>
      <c r="CO1033">
        <f>'Raw Data'!CB1033</f>
        <v>53</v>
      </c>
      <c r="CP1033">
        <f>'Raw Data'!CC1033</f>
        <v>0</v>
      </c>
      <c r="CQ1033" t="str">
        <f>'Raw Data'!CD1033</f>
        <v>Not Urban</v>
      </c>
      <c r="CR1033" t="str">
        <f>'Raw Data'!CE1033</f>
        <v>Not Urban</v>
      </c>
      <c r="CS1033">
        <f>'Raw Data'!CF1033</f>
        <v>0</v>
      </c>
      <c r="CT1033">
        <f>'Raw Data'!CG1033</f>
        <v>55</v>
      </c>
      <c r="CU1033">
        <f>'Raw Data'!CH1033</f>
        <v>4350</v>
      </c>
      <c r="CV1033" t="str">
        <f>'Raw Data'!CI1033</f>
        <v xml:space="preserve"> </v>
      </c>
      <c r="CW1033">
        <f>'Raw Data'!CJ1033</f>
        <v>0</v>
      </c>
      <c r="CX1033">
        <f>'Raw Data'!CK1033</f>
        <v>1.147297</v>
      </c>
      <c r="CY1033">
        <f>'Raw Data'!CL1033</f>
        <v>14</v>
      </c>
      <c r="CZ1033" t="str">
        <f>'Raw Data'!CM1033</f>
        <v>State Mainline</v>
      </c>
      <c r="DA1033">
        <f>'Raw Data'!CN1033</f>
        <v>4350</v>
      </c>
      <c r="DB1033">
        <f>'Raw Data'!CO1033</f>
        <v>441223</v>
      </c>
      <c r="DC1033">
        <f>'Raw Data'!CP1033</f>
        <v>0</v>
      </c>
      <c r="DD1033">
        <f>'Raw Data'!CQ1033</f>
        <v>1.1499999999999999</v>
      </c>
      <c r="DE1033">
        <f>'Raw Data'!CR1033</f>
        <v>441223</v>
      </c>
      <c r="DF1033">
        <f>'Raw Data'!CS1033</f>
        <v>0</v>
      </c>
      <c r="DG1033">
        <f>'Raw Data'!CT1033</f>
        <v>6057.7259389999999</v>
      </c>
      <c r="DH1033">
        <f>'Raw Data'!CU1033</f>
        <v>100</v>
      </c>
      <c r="DI1033">
        <f>'Raw Data'!CV1033</f>
        <v>41464</v>
      </c>
      <c r="DJ1033">
        <f>'Raw Data'!CW1033</f>
        <v>3.9287999999999997E-2</v>
      </c>
      <c r="DK1033">
        <f>'Raw Data'!CX1033</f>
        <v>0</v>
      </c>
      <c r="DL1033">
        <f>'Raw Data'!CY1033</f>
        <v>2.6310000000000001E-3</v>
      </c>
      <c r="DM1033">
        <f>'Raw Data'!CZ1033</f>
        <v>300</v>
      </c>
      <c r="DN1033" t="str">
        <f>'Raw Data'!DA1033</f>
        <v>227-0127</v>
      </c>
      <c r="DO1033" t="str">
        <f>'Raw Data'!DB1033</f>
        <v>3R : Rural Principal Arterial - Other</v>
      </c>
      <c r="DP1033" t="str">
        <f>'Raw Data'!DC1033</f>
        <v>34.462174, -84.617006</v>
      </c>
      <c r="DQ1033">
        <f>'Raw Data'!DD1033</f>
        <v>-84.617006000000003</v>
      </c>
      <c r="DR1033">
        <f>'Raw Data'!DE1033</f>
        <v>34.462173999999997</v>
      </c>
      <c r="DS1033">
        <f>'Raw Data'!DF1033</f>
        <v>34.462173999999997</v>
      </c>
      <c r="DT1033">
        <f>'Raw Data'!DG1033</f>
        <v>-84.617006000000003</v>
      </c>
      <c r="DU1033">
        <f>'Raw Data'!DH1033</f>
        <v>2.2863000000000001E-2</v>
      </c>
      <c r="DV1033">
        <f>'Raw Data'!DI1033</f>
        <v>2.6310000000000001E-3</v>
      </c>
      <c r="DW1033">
        <f>'Raw Data'!DJ1033</f>
        <v>194</v>
      </c>
      <c r="DX1033" s="11">
        <f t="shared" si="236"/>
        <v>4600</v>
      </c>
      <c r="DY1033" s="5">
        <f t="shared" si="237"/>
        <v>3855</v>
      </c>
      <c r="DZ1033" s="5">
        <f t="shared" si="230"/>
        <v>745</v>
      </c>
      <c r="EA1033" s="5">
        <f t="shared" si="231"/>
        <v>0.19325551232166019</v>
      </c>
      <c r="EB1033" s="5">
        <f t="shared" si="232"/>
        <v>4227.5</v>
      </c>
      <c r="EC1033">
        <f>'Raw Data'!DK1033</f>
        <v>4430</v>
      </c>
      <c r="ED1033">
        <f>'Raw Data'!DL1033</f>
        <v>13.8</v>
      </c>
      <c r="EE1033">
        <f>'Raw Data'!DM1033</f>
        <v>4750</v>
      </c>
      <c r="EF1033">
        <f>'Raw Data'!DN1033</f>
        <v>19.2</v>
      </c>
      <c r="EG1033">
        <f>'Raw Data'!DO1033</f>
        <v>4620</v>
      </c>
      <c r="EH1033">
        <f>'Raw Data'!DP1033</f>
        <v>19.2</v>
      </c>
      <c r="EI1033">
        <f>'Raw Data'!DQ1033</f>
        <v>4480</v>
      </c>
      <c r="EJ1033">
        <f>'Raw Data'!DR1033</f>
        <v>0</v>
      </c>
      <c r="EK1033">
        <f>'Raw Data'!DS1033</f>
        <v>4350</v>
      </c>
      <c r="EL1033">
        <f>'Raw Data'!DT1033</f>
        <v>16.2</v>
      </c>
      <c r="EM1033">
        <f>'Raw Data'!DU1033</f>
        <v>3810</v>
      </c>
      <c r="EN1033">
        <f>'Raw Data'!DV1033</f>
        <v>15.5</v>
      </c>
      <c r="EO1033">
        <f>'Raw Data'!DW1033</f>
        <v>3630</v>
      </c>
      <c r="EP1033">
        <f>'Raw Data'!DX1033</f>
        <v>16.3</v>
      </c>
      <c r="EQ1033">
        <f>'Raw Data'!DY1033</f>
        <v>3630</v>
      </c>
      <c r="ER1033">
        <f>'Raw Data'!DZ1033</f>
        <v>16.3</v>
      </c>
      <c r="ES1033">
        <f>'Raw Data'!EA1033</f>
        <v>3630</v>
      </c>
      <c r="ET1033">
        <f>'Raw Data'!EB1033</f>
        <v>16.3</v>
      </c>
      <c r="EU1033">
        <f>'Raw Data'!EC1033</f>
        <v>3680</v>
      </c>
      <c r="EV1033">
        <f>'Raw Data'!ED1033</f>
        <v>0</v>
      </c>
      <c r="EW1033">
        <f>'Raw Data'!EE1033</f>
        <v>6.7900000000000002E-4</v>
      </c>
    </row>
    <row r="1034" spans="1:153" x14ac:dyDescent="0.3">
      <c r="A1034">
        <f>'Raw Data'!A1034</f>
        <v>1032</v>
      </c>
      <c r="B1034" t="str">
        <f>'Raw Data'!B1034</f>
        <v>Point</v>
      </c>
      <c r="C1034">
        <f>'Raw Data'!C1034</f>
        <v>1001</v>
      </c>
      <c r="D1034">
        <f>'Raw Data'!D1034</f>
        <v>46115</v>
      </c>
      <c r="E1034" t="str">
        <f>'Raw Data'!E1034</f>
        <v>Point</v>
      </c>
      <c r="F1034">
        <f>'Raw Data'!F1034</f>
        <v>5958664</v>
      </c>
      <c r="G1034" t="str">
        <f>'Raw Data'!G1034</f>
        <v>Gsp Post 00</v>
      </c>
      <c r="H1034" s="3">
        <f>'Raw Data'!H1034</f>
        <v>42659</v>
      </c>
      <c r="L1034">
        <f t="shared" si="224"/>
        <v>0</v>
      </c>
      <c r="M1034" s="5">
        <f t="shared" si="225"/>
        <v>42659</v>
      </c>
      <c r="N1034" s="5">
        <f t="shared" si="233"/>
        <v>2016</v>
      </c>
      <c r="O1034" s="5" t="str" cm="1">
        <f t="array" ref="O1034">_xlfn.IFS(N1034&lt;=2016,"before treatment",N1034=2017,"unknown",N1034&gt;2017,"after treatment")</f>
        <v>before treatment</v>
      </c>
      <c r="P1034" s="5">
        <f t="shared" si="226"/>
        <v>1</v>
      </c>
      <c r="Q1034" s="5">
        <f t="shared" si="227"/>
        <v>0</v>
      </c>
      <c r="R1034" t="str">
        <f>'Raw Data'!I1034</f>
        <v>Pickens</v>
      </c>
      <c r="S1034" t="str">
        <f>'Raw Data'!J1034</f>
        <v>State Route 53</v>
      </c>
      <c r="T1034" t="str">
        <f>'Raw Data'!K1034</f>
        <v>E Of Edwards Rd</v>
      </c>
      <c r="U1034" t="str">
        <f>'Raw Data'!L1034</f>
        <v>(B) Suspected Minor/Visible Injury</v>
      </c>
      <c r="V1034">
        <f>'Raw Data'!M1034</f>
        <v>0</v>
      </c>
      <c r="W1034">
        <f>'Raw Data'!N1034</f>
        <v>0</v>
      </c>
      <c r="X1034">
        <f>'Raw Data'!O1034</f>
        <v>2</v>
      </c>
      <c r="Y1034" t="str">
        <f>'Raw Data'!P1034</f>
        <v>Not a Collision with Motor Vehicle</v>
      </c>
      <c r="Z1034" t="str">
        <f>'Raw Data'!Q1034</f>
        <v>Off Roadway</v>
      </c>
      <c r="AA1034" t="str">
        <f>'Raw Data'!R1034</f>
        <v>Tree</v>
      </c>
      <c r="AB1034" t="str">
        <f>'Raw Data'!S1034</f>
        <v>Tree</v>
      </c>
      <c r="AC1034" t="str">
        <f>'Raw Data'!T1034</f>
        <v>Too Fast for Conditions</v>
      </c>
      <c r="AD1034">
        <f>'Raw Data'!U1034</f>
        <v>1</v>
      </c>
      <c r="AE1034" s="5" t="str">
        <f t="shared" si="234"/>
        <v>Yes</v>
      </c>
      <c r="AF1034" t="str">
        <f>'Raw Data'!V1034</f>
        <v>Negotiating a Curve</v>
      </c>
      <c r="AG1034" s="5">
        <f t="shared" si="228"/>
        <v>0</v>
      </c>
      <c r="AH1034" t="str">
        <f>'Raw Data'!W1034</f>
        <v>East</v>
      </c>
      <c r="AI1034" t="str">
        <f>'Raw Data'!X1034</f>
        <v>Daylight</v>
      </c>
      <c r="AJ1034" t="str">
        <f>'Raw Data'!Y1034</f>
        <v>Wet</v>
      </c>
      <c r="AK1034">
        <f>'Raw Data'!Z1034</f>
        <v>21</v>
      </c>
      <c r="AL1034" t="str">
        <f>'Raw Data'!AA1034</f>
        <v>["Lap and Shoulder Belt Used","Lap and Shoulder Belt Used"]</v>
      </c>
      <c r="AM1034" s="5">
        <f t="shared" si="229"/>
        <v>0</v>
      </c>
      <c r="AN1034" t="str">
        <f>'Raw Data'!AB1034</f>
        <v>Passenger Car</v>
      </c>
      <c r="AO1034" t="str">
        <f>'Raw Data'!AC1034</f>
        <v>2271005300I</v>
      </c>
      <c r="AP1034">
        <f>'Raw Data'!AD1034</f>
        <v>1.118125</v>
      </c>
      <c r="AQ1034">
        <f>'Raw Data'!AE1034</f>
        <v>34.454441000000003</v>
      </c>
      <c r="AR1034">
        <f>'Raw Data'!AF1034</f>
        <v>-84.639708999999996</v>
      </c>
      <c r="AS1034">
        <f>'Raw Data'!AG1034</f>
        <v>194</v>
      </c>
      <c r="AT1034">
        <f>'Raw Data'!AH1034</f>
        <v>84</v>
      </c>
      <c r="AU1034">
        <f>'Raw Data'!AI1034</f>
        <v>804</v>
      </c>
      <c r="AV1034" t="str">
        <f>'Raw Data'!AJ1034</f>
        <v>D6_0053_00_I</v>
      </c>
      <c r="AW1034">
        <f>'Raw Data'!AK1034</f>
        <v>39</v>
      </c>
      <c r="AX1034">
        <f>'Raw Data'!AL1034</f>
        <v>41</v>
      </c>
      <c r="AY1034" t="str">
        <f>'Raw Data'!AM1034</f>
        <v>simple</v>
      </c>
      <c r="AZ1034">
        <f>'Raw Data'!AN1034</f>
        <v>758.7</v>
      </c>
      <c r="BA1034">
        <f>'Raw Data'!AO1034</f>
        <v>62.3</v>
      </c>
      <c r="BB1034">
        <f>'Raw Data'!AP1034</f>
        <v>823.4</v>
      </c>
      <c r="BC1034">
        <f>'Raw Data'!AQ1034</f>
        <v>-84.640936999999994</v>
      </c>
      <c r="BD1034">
        <f>'Raw Data'!AR1034</f>
        <v>34.453662999999999</v>
      </c>
      <c r="BE1034">
        <f>'Raw Data'!AS1034</f>
        <v>-84.638557000000006</v>
      </c>
      <c r="BF1034">
        <f>'Raw Data'!AT1034</f>
        <v>34.454540000000001</v>
      </c>
      <c r="BG1034" t="str">
        <f>'Raw Data'!AU1034</f>
        <v>2271005300I</v>
      </c>
      <c r="BH1034">
        <f>'Raw Data'!AV1034</f>
        <v>1</v>
      </c>
      <c r="BI1034">
        <f>'Raw Data'!AW1034</f>
        <v>227</v>
      </c>
      <c r="BJ1034">
        <f>'Raw Data'!AX1034</f>
        <v>53</v>
      </c>
      <c r="BK1034">
        <f>'Raw Data'!AY1034</f>
        <v>0</v>
      </c>
      <c r="BL1034">
        <f>'Raw Data'!AZ1034</f>
        <v>55</v>
      </c>
      <c r="BM1034">
        <f>'Raw Data'!BA1034</f>
        <v>5.05</v>
      </c>
      <c r="BN1034">
        <f>'Raw Data'!BB1034</f>
        <v>3.35</v>
      </c>
      <c r="BO1034">
        <f>'Raw Data'!BC1034</f>
        <v>1232</v>
      </c>
      <c r="BP1034">
        <f>'Raw Data'!BD1034</f>
        <v>1248</v>
      </c>
      <c r="BQ1034">
        <f>'Raw Data'!BE1034</f>
        <v>1251</v>
      </c>
      <c r="BR1034">
        <f>'Raw Data'!BF1034</f>
        <v>0</v>
      </c>
      <c r="BS1034">
        <f>'Raw Data'!BG1034</f>
        <v>54.1</v>
      </c>
      <c r="BT1034">
        <f>'Raw Data'!BH1034</f>
        <v>0.9</v>
      </c>
      <c r="BU1034">
        <f>'Raw Data'!BI1034</f>
        <v>42614</v>
      </c>
      <c r="BV1034" t="str">
        <f>'Raw Data'!BJ1034</f>
        <v>NONE</v>
      </c>
      <c r="BW1034">
        <f>'Raw Data'!BK1034</f>
        <v>2.6310000000000001E-3</v>
      </c>
      <c r="BX1034">
        <f>'Raw Data'!BL1034</f>
        <v>41713</v>
      </c>
      <c r="BY1034">
        <f>'Raw Data'!BM1034</f>
        <v>41410</v>
      </c>
      <c r="BZ1034" t="str">
        <f>'Raw Data'!BN1034</f>
        <v>2271005300I</v>
      </c>
      <c r="CA1034" t="str">
        <f>'Raw Data'!BO1034</f>
        <v>PICKENS</v>
      </c>
      <c r="CB1034">
        <f>'Raw Data'!BP1034</f>
        <v>1</v>
      </c>
      <c r="CC1034">
        <f>'Raw Data'!BQ1034</f>
        <v>5300</v>
      </c>
      <c r="CD1034">
        <f>'Raw Data'!BR1034</f>
        <v>6</v>
      </c>
      <c r="CE1034">
        <f>'Raw Data'!BS1034</f>
        <v>1</v>
      </c>
      <c r="CF1034">
        <f>'Raw Data'!BT1034</f>
        <v>2</v>
      </c>
      <c r="CG1034">
        <f>'Raw Data'!BU1034</f>
        <v>1</v>
      </c>
      <c r="CH1034">
        <f>'Raw Data'!BV1034</f>
        <v>2</v>
      </c>
      <c r="CI1034">
        <f>'Raw Data'!BW1034</f>
        <v>3</v>
      </c>
      <c r="CJ1034">
        <f>'Raw Data'!BX1034</f>
        <v>3</v>
      </c>
      <c r="CK1034">
        <f>'Raw Data'!BY1034</f>
        <v>3</v>
      </c>
      <c r="CL1034" t="str">
        <f>'Raw Data'!BZ1034</f>
        <v>N</v>
      </c>
      <c r="CM1034">
        <f t="shared" si="235"/>
        <v>0</v>
      </c>
      <c r="CN1034">
        <f>'Raw Data'!CA1034</f>
        <v>227</v>
      </c>
      <c r="CO1034">
        <f>'Raw Data'!CB1034</f>
        <v>53</v>
      </c>
      <c r="CP1034">
        <f>'Raw Data'!CC1034</f>
        <v>0</v>
      </c>
      <c r="CQ1034" t="str">
        <f>'Raw Data'!CD1034</f>
        <v>Not Urban</v>
      </c>
      <c r="CR1034" t="str">
        <f>'Raw Data'!CE1034</f>
        <v>Not Urban</v>
      </c>
      <c r="CS1034">
        <f>'Raw Data'!CF1034</f>
        <v>0</v>
      </c>
      <c r="CT1034">
        <f>'Raw Data'!CG1034</f>
        <v>55</v>
      </c>
      <c r="CU1034">
        <f>'Raw Data'!CH1034</f>
        <v>4350</v>
      </c>
      <c r="CV1034" t="str">
        <f>'Raw Data'!CI1034</f>
        <v xml:space="preserve"> </v>
      </c>
      <c r="CW1034">
        <f>'Raw Data'!CJ1034</f>
        <v>0</v>
      </c>
      <c r="CX1034">
        <f>'Raw Data'!CK1034</f>
        <v>1.147297</v>
      </c>
      <c r="CY1034">
        <f>'Raw Data'!CL1034</f>
        <v>14</v>
      </c>
      <c r="CZ1034" t="str">
        <f>'Raw Data'!CM1034</f>
        <v>State Mainline</v>
      </c>
      <c r="DA1034">
        <f>'Raw Data'!CN1034</f>
        <v>4350</v>
      </c>
      <c r="DB1034">
        <f>'Raw Data'!CO1034</f>
        <v>441223</v>
      </c>
      <c r="DC1034">
        <f>'Raw Data'!CP1034</f>
        <v>0</v>
      </c>
      <c r="DD1034">
        <f>'Raw Data'!CQ1034</f>
        <v>1.1499999999999999</v>
      </c>
      <c r="DE1034">
        <f>'Raw Data'!CR1034</f>
        <v>441223</v>
      </c>
      <c r="DF1034">
        <f>'Raw Data'!CS1034</f>
        <v>0</v>
      </c>
      <c r="DG1034">
        <f>'Raw Data'!CT1034</f>
        <v>6057.7259389999999</v>
      </c>
      <c r="DH1034">
        <f>'Raw Data'!CU1034</f>
        <v>100</v>
      </c>
      <c r="DI1034">
        <f>'Raw Data'!CV1034</f>
        <v>41464</v>
      </c>
      <c r="DJ1034">
        <f>'Raw Data'!CW1034</f>
        <v>3.9287999999999997E-2</v>
      </c>
      <c r="DK1034">
        <f>'Raw Data'!CX1034</f>
        <v>0</v>
      </c>
      <c r="DL1034">
        <f>'Raw Data'!CY1034</f>
        <v>2.6310000000000001E-3</v>
      </c>
      <c r="DM1034">
        <f>'Raw Data'!CZ1034</f>
        <v>300</v>
      </c>
      <c r="DN1034" t="str">
        <f>'Raw Data'!DA1034</f>
        <v>227-0127</v>
      </c>
      <c r="DO1034" t="str">
        <f>'Raw Data'!DB1034</f>
        <v>3R : Rural Principal Arterial - Other</v>
      </c>
      <c r="DP1034" t="str">
        <f>'Raw Data'!DC1034</f>
        <v>34.462174, -84.617006</v>
      </c>
      <c r="DQ1034">
        <f>'Raw Data'!DD1034</f>
        <v>-84.617006000000003</v>
      </c>
      <c r="DR1034">
        <f>'Raw Data'!DE1034</f>
        <v>34.462173999999997</v>
      </c>
      <c r="DS1034">
        <f>'Raw Data'!DF1034</f>
        <v>34.462173999999997</v>
      </c>
      <c r="DT1034">
        <f>'Raw Data'!DG1034</f>
        <v>-84.617006000000003</v>
      </c>
      <c r="DU1034">
        <f>'Raw Data'!DH1034</f>
        <v>2.2863000000000001E-2</v>
      </c>
      <c r="DV1034">
        <f>'Raw Data'!DI1034</f>
        <v>2.6310000000000001E-3</v>
      </c>
      <c r="DW1034">
        <f>'Raw Data'!DJ1034</f>
        <v>194</v>
      </c>
      <c r="DX1034" s="11">
        <f t="shared" si="236"/>
        <v>4600</v>
      </c>
      <c r="DY1034" s="5">
        <f t="shared" si="237"/>
        <v>3855</v>
      </c>
      <c r="DZ1034" s="5">
        <f t="shared" si="230"/>
        <v>745</v>
      </c>
      <c r="EA1034" s="5">
        <f t="shared" si="231"/>
        <v>0.19325551232166019</v>
      </c>
      <c r="EB1034" s="5">
        <f t="shared" si="232"/>
        <v>4227.5</v>
      </c>
      <c r="EC1034">
        <f>'Raw Data'!DK1034</f>
        <v>4430</v>
      </c>
      <c r="ED1034">
        <f>'Raw Data'!DL1034</f>
        <v>13.8</v>
      </c>
      <c r="EE1034">
        <f>'Raw Data'!DM1034</f>
        <v>4750</v>
      </c>
      <c r="EF1034">
        <f>'Raw Data'!DN1034</f>
        <v>19.2</v>
      </c>
      <c r="EG1034">
        <f>'Raw Data'!DO1034</f>
        <v>4620</v>
      </c>
      <c r="EH1034">
        <f>'Raw Data'!DP1034</f>
        <v>19.2</v>
      </c>
      <c r="EI1034">
        <f>'Raw Data'!DQ1034</f>
        <v>4480</v>
      </c>
      <c r="EJ1034">
        <f>'Raw Data'!DR1034</f>
        <v>0</v>
      </c>
      <c r="EK1034">
        <f>'Raw Data'!DS1034</f>
        <v>4350</v>
      </c>
      <c r="EL1034">
        <f>'Raw Data'!DT1034</f>
        <v>16.2</v>
      </c>
      <c r="EM1034">
        <f>'Raw Data'!DU1034</f>
        <v>3810</v>
      </c>
      <c r="EN1034">
        <f>'Raw Data'!DV1034</f>
        <v>15.5</v>
      </c>
      <c r="EO1034">
        <f>'Raw Data'!DW1034</f>
        <v>3630</v>
      </c>
      <c r="EP1034">
        <f>'Raw Data'!DX1034</f>
        <v>16.3</v>
      </c>
      <c r="EQ1034">
        <f>'Raw Data'!DY1034</f>
        <v>3630</v>
      </c>
      <c r="ER1034">
        <f>'Raw Data'!DZ1034</f>
        <v>16.3</v>
      </c>
      <c r="ES1034">
        <f>'Raw Data'!EA1034</f>
        <v>3630</v>
      </c>
      <c r="ET1034">
        <f>'Raw Data'!EB1034</f>
        <v>16.3</v>
      </c>
      <c r="EU1034">
        <f>'Raw Data'!EC1034</f>
        <v>3680</v>
      </c>
      <c r="EV1034">
        <f>'Raw Data'!ED1034</f>
        <v>0</v>
      </c>
      <c r="EW1034">
        <f>'Raw Data'!EE1034</f>
        <v>0</v>
      </c>
    </row>
    <row r="1035" spans="1:153" x14ac:dyDescent="0.3">
      <c r="A1035">
        <f>'Raw Data'!A1035</f>
        <v>1033</v>
      </c>
      <c r="B1035" t="str">
        <f>'Raw Data'!B1035</f>
        <v>Point</v>
      </c>
      <c r="C1035">
        <f>'Raw Data'!C1035</f>
        <v>843</v>
      </c>
      <c r="D1035">
        <f>'Raw Data'!D1035</f>
        <v>76465</v>
      </c>
      <c r="E1035" t="str">
        <f>'Raw Data'!E1035</f>
        <v>Point</v>
      </c>
      <c r="F1035">
        <f>'Raw Data'!F1035</f>
        <v>4632600</v>
      </c>
      <c r="G1035" t="str">
        <f>'Raw Data'!G1035</f>
        <v>Gsp Post 00</v>
      </c>
      <c r="H1035" s="3">
        <f>'Raw Data'!H1035</f>
        <v>41583</v>
      </c>
      <c r="L1035">
        <f t="shared" si="224"/>
        <v>0</v>
      </c>
      <c r="M1035" s="5">
        <f t="shared" si="225"/>
        <v>41583</v>
      </c>
      <c r="N1035" s="5">
        <f t="shared" si="233"/>
        <v>2013</v>
      </c>
      <c r="O1035" s="5" t="str" cm="1">
        <f t="array" ref="O1035">_xlfn.IFS(N1035&lt;=2016,"before treatment",N1035=2017,"unknown",N1035&gt;2017,"after treatment")</f>
        <v>before treatment</v>
      </c>
      <c r="P1035" s="5">
        <f t="shared" si="226"/>
        <v>1</v>
      </c>
      <c r="Q1035" s="5">
        <f t="shared" si="227"/>
        <v>0</v>
      </c>
      <c r="R1035" t="str">
        <f>'Raw Data'!I1035</f>
        <v>Pickens</v>
      </c>
      <c r="S1035" t="str">
        <f>'Raw Data'!J1035</f>
        <v>State Route 53</v>
      </c>
      <c r="T1035" t="str">
        <f>'Raw Data'!K1035</f>
        <v>(none)</v>
      </c>
      <c r="U1035" t="str">
        <f>'Raw Data'!L1035</f>
        <v>(C) Possible Injury / Complaint</v>
      </c>
      <c r="V1035">
        <f>'Raw Data'!M1035</f>
        <v>0</v>
      </c>
      <c r="W1035">
        <f>'Raw Data'!N1035</f>
        <v>0</v>
      </c>
      <c r="X1035">
        <f>'Raw Data'!O1035</f>
        <v>0</v>
      </c>
      <c r="Y1035" t="str">
        <f>'Raw Data'!P1035</f>
        <v>Not a Collision with Motor Vehicle</v>
      </c>
      <c r="Z1035" t="str">
        <f>'Raw Data'!Q1035</f>
        <v>On Shoulder</v>
      </c>
      <c r="AA1035" t="str">
        <f>'Raw Data'!R1035</f>
        <v>Tree</v>
      </c>
      <c r="AB1035" t="str">
        <f>'Raw Data'!S1035</f>
        <v>Tree</v>
      </c>
      <c r="AC1035" t="str">
        <f>'Raw Data'!T1035</f>
        <v>Changed Lanes Improperly</v>
      </c>
      <c r="AD1035">
        <f>'Raw Data'!U1035</f>
        <v>1</v>
      </c>
      <c r="AE1035" s="5" t="str">
        <f t="shared" si="234"/>
        <v>Yes</v>
      </c>
      <c r="AF1035" t="str">
        <f>'Raw Data'!V1035</f>
        <v>Negotiating a Curve</v>
      </c>
      <c r="AG1035" s="5">
        <f t="shared" si="228"/>
        <v>0</v>
      </c>
      <c r="AH1035" t="str">
        <f>'Raw Data'!W1035</f>
        <v>East</v>
      </c>
      <c r="AI1035" t="str">
        <f>'Raw Data'!X1035</f>
        <v>Daylight</v>
      </c>
      <c r="AJ1035" t="str">
        <f>'Raw Data'!Y1035</f>
        <v>Dry</v>
      </c>
      <c r="AK1035">
        <f>'Raw Data'!Z1035</f>
        <v>21</v>
      </c>
      <c r="AL1035" t="str">
        <f>'Raw Data'!AA1035</f>
        <v>Lap and Shoulder Belt Used</v>
      </c>
      <c r="AM1035" s="5">
        <f t="shared" si="229"/>
        <v>0</v>
      </c>
      <c r="AN1035" t="str">
        <f>'Raw Data'!AB1035</f>
        <v>Pickup Truck</v>
      </c>
      <c r="AO1035" t="str">
        <f>'Raw Data'!AC1035</f>
        <v>2271005300I</v>
      </c>
      <c r="AP1035">
        <f>'Raw Data'!AD1035</f>
        <v>2.92849</v>
      </c>
      <c r="AQ1035">
        <f>'Raw Data'!AE1035</f>
        <v>34.459015000000001</v>
      </c>
      <c r="AR1035">
        <f>'Raw Data'!AF1035</f>
        <v>-84.617648000000003</v>
      </c>
      <c r="AS1035">
        <f>'Raw Data'!AG1035</f>
        <v>195</v>
      </c>
      <c r="AT1035">
        <f>'Raw Data'!AH1035</f>
        <v>85</v>
      </c>
      <c r="AU1035">
        <f>'Raw Data'!AI1035</f>
        <v>809</v>
      </c>
      <c r="AV1035" t="str">
        <f>'Raw Data'!AJ1035</f>
        <v>D6_0053_00_I</v>
      </c>
      <c r="AW1035">
        <f>'Raw Data'!AK1035</f>
        <v>43</v>
      </c>
      <c r="AX1035">
        <f>'Raw Data'!AL1035</f>
        <v>46</v>
      </c>
      <c r="AY1035" t="str">
        <f>'Raw Data'!AM1035</f>
        <v>simple</v>
      </c>
      <c r="AZ1035">
        <f>'Raw Data'!AN1035</f>
        <v>988.7</v>
      </c>
      <c r="BA1035">
        <f>'Raw Data'!AO1035</f>
        <v>47.8</v>
      </c>
      <c r="BB1035">
        <f>'Raw Data'!AP1035</f>
        <v>822.6</v>
      </c>
      <c r="BC1035">
        <f>'Raw Data'!AQ1035</f>
        <v>-84.617762999999997</v>
      </c>
      <c r="BD1035">
        <f>'Raw Data'!AR1035</f>
        <v>34.456888999999997</v>
      </c>
      <c r="BE1035">
        <f>'Raw Data'!AS1035</f>
        <v>-84.617676000000003</v>
      </c>
      <c r="BF1035">
        <f>'Raw Data'!AT1035</f>
        <v>34.459090000000003</v>
      </c>
      <c r="BG1035" t="str">
        <f>'Raw Data'!AU1035</f>
        <v>2271005300I</v>
      </c>
      <c r="BH1035">
        <f>'Raw Data'!AV1035</f>
        <v>1</v>
      </c>
      <c r="BI1035">
        <f>'Raw Data'!AW1035</f>
        <v>227</v>
      </c>
      <c r="BJ1035">
        <f>'Raw Data'!AX1035</f>
        <v>53</v>
      </c>
      <c r="BK1035">
        <f>'Raw Data'!AY1035</f>
        <v>0</v>
      </c>
      <c r="BL1035">
        <f>'Raw Data'!AZ1035</f>
        <v>55</v>
      </c>
      <c r="BM1035">
        <f>'Raw Data'!BA1035</f>
        <v>7.08</v>
      </c>
      <c r="BN1035">
        <f>'Raw Data'!BB1035</f>
        <v>6.84</v>
      </c>
      <c r="BO1035">
        <f>'Raw Data'!BC1035</f>
        <v>1329.4</v>
      </c>
      <c r="BP1035">
        <f>'Raw Data'!BD1035</f>
        <v>1317.3</v>
      </c>
      <c r="BQ1035">
        <f>'Raw Data'!BE1035</f>
        <v>1301.8</v>
      </c>
      <c r="BR1035">
        <f>'Raw Data'!BF1035</f>
        <v>55</v>
      </c>
      <c r="BS1035">
        <f>'Raw Data'!BG1035</f>
        <v>53.1</v>
      </c>
      <c r="BT1035">
        <f>'Raw Data'!BH1035</f>
        <v>1.9</v>
      </c>
      <c r="BU1035">
        <f>'Raw Data'!BI1035</f>
        <v>44147</v>
      </c>
      <c r="BV1035" t="str">
        <f>'Raw Data'!BJ1035</f>
        <v>NONE</v>
      </c>
      <c r="BW1035">
        <f>'Raw Data'!BK1035</f>
        <v>2.287E-3</v>
      </c>
      <c r="BX1035">
        <f>'Raw Data'!BL1035</f>
        <v>41716</v>
      </c>
      <c r="BY1035">
        <f>'Raw Data'!BM1035</f>
        <v>41413</v>
      </c>
      <c r="BZ1035" t="str">
        <f>'Raw Data'!BN1035</f>
        <v>2271005300I</v>
      </c>
      <c r="CA1035" t="str">
        <f>'Raw Data'!BO1035</f>
        <v>PICKENS</v>
      </c>
      <c r="CB1035">
        <f>'Raw Data'!BP1035</f>
        <v>1</v>
      </c>
      <c r="CC1035">
        <f>'Raw Data'!BQ1035</f>
        <v>5300</v>
      </c>
      <c r="CD1035">
        <f>'Raw Data'!BR1035</f>
        <v>6</v>
      </c>
      <c r="CE1035">
        <f>'Raw Data'!BS1035</f>
        <v>1</v>
      </c>
      <c r="CF1035">
        <f>'Raw Data'!BT1035</f>
        <v>2</v>
      </c>
      <c r="CG1035">
        <f>'Raw Data'!BU1035</f>
        <v>1</v>
      </c>
      <c r="CH1035">
        <f>'Raw Data'!BV1035</f>
        <v>1</v>
      </c>
      <c r="CI1035">
        <f>'Raw Data'!BW1035</f>
        <v>2</v>
      </c>
      <c r="CJ1035">
        <f>'Raw Data'!BX1035</f>
        <v>3</v>
      </c>
      <c r="CK1035">
        <f>'Raw Data'!BY1035</f>
        <v>3</v>
      </c>
      <c r="CL1035" t="str">
        <f>'Raw Data'!BZ1035</f>
        <v>N</v>
      </c>
      <c r="CM1035">
        <f t="shared" si="235"/>
        <v>0</v>
      </c>
      <c r="CN1035">
        <f>'Raw Data'!CA1035</f>
        <v>227</v>
      </c>
      <c r="CO1035">
        <f>'Raw Data'!CB1035</f>
        <v>53</v>
      </c>
      <c r="CP1035">
        <f>'Raw Data'!CC1035</f>
        <v>0</v>
      </c>
      <c r="CQ1035" t="str">
        <f>'Raw Data'!CD1035</f>
        <v>Not Urban</v>
      </c>
      <c r="CR1035" t="str">
        <f>'Raw Data'!CE1035</f>
        <v>Not Urban</v>
      </c>
      <c r="CS1035">
        <f>'Raw Data'!CF1035</f>
        <v>0</v>
      </c>
      <c r="CT1035">
        <f>'Raw Data'!CG1035</f>
        <v>55</v>
      </c>
      <c r="CU1035">
        <f>'Raw Data'!CH1035</f>
        <v>4350</v>
      </c>
      <c r="CV1035" t="str">
        <f>'Raw Data'!CI1035</f>
        <v xml:space="preserve"> </v>
      </c>
      <c r="CW1035">
        <f>'Raw Data'!CJ1035</f>
        <v>0</v>
      </c>
      <c r="CX1035">
        <f>'Raw Data'!CK1035</f>
        <v>1.1158760000000001</v>
      </c>
      <c r="CY1035">
        <f>'Raw Data'!CL1035</f>
        <v>14</v>
      </c>
      <c r="CZ1035" t="str">
        <f>'Raw Data'!CM1035</f>
        <v>State Mainline</v>
      </c>
      <c r="DA1035">
        <f>'Raw Data'!CN1035</f>
        <v>4350</v>
      </c>
      <c r="DB1035">
        <f>'Raw Data'!CO1035</f>
        <v>441226</v>
      </c>
      <c r="DC1035">
        <f>'Raw Data'!CP1035</f>
        <v>2.11</v>
      </c>
      <c r="DD1035">
        <f>'Raw Data'!CQ1035</f>
        <v>3.22</v>
      </c>
      <c r="DE1035">
        <f>'Raw Data'!CR1035</f>
        <v>441226</v>
      </c>
      <c r="DF1035">
        <f>'Raw Data'!CS1035</f>
        <v>0</v>
      </c>
      <c r="DG1035">
        <f>'Raw Data'!CT1035</f>
        <v>5891.8249949999999</v>
      </c>
      <c r="DH1035">
        <f>'Raw Data'!CU1035</f>
        <v>100</v>
      </c>
      <c r="DI1035">
        <f>'Raw Data'!CV1035</f>
        <v>41467</v>
      </c>
      <c r="DJ1035">
        <f>'Raw Data'!CW1035</f>
        <v>3.6208999999999998E-2</v>
      </c>
      <c r="DK1035">
        <f>'Raw Data'!CX1035</f>
        <v>0</v>
      </c>
      <c r="DL1035">
        <f>'Raw Data'!CY1035</f>
        <v>2.287E-3</v>
      </c>
      <c r="DM1035">
        <f>'Raw Data'!CZ1035</f>
        <v>300</v>
      </c>
      <c r="DN1035" t="str">
        <f>'Raw Data'!DA1035</f>
        <v>227-0127</v>
      </c>
      <c r="DO1035" t="str">
        <f>'Raw Data'!DB1035</f>
        <v>3R : Rural Principal Arterial - Other</v>
      </c>
      <c r="DP1035" t="str">
        <f>'Raw Data'!DC1035</f>
        <v>34.462174, -84.617006</v>
      </c>
      <c r="DQ1035">
        <f>'Raw Data'!DD1035</f>
        <v>-84.617006000000003</v>
      </c>
      <c r="DR1035">
        <f>'Raw Data'!DE1035</f>
        <v>34.462173999999997</v>
      </c>
      <c r="DS1035">
        <f>'Raw Data'!DF1035</f>
        <v>34.462173999999997</v>
      </c>
      <c r="DT1035">
        <f>'Raw Data'!DG1035</f>
        <v>-84.617006000000003</v>
      </c>
      <c r="DU1035">
        <f>'Raw Data'!DH1035</f>
        <v>3.1540000000000001E-3</v>
      </c>
      <c r="DV1035">
        <f>'Raw Data'!DI1035</f>
        <v>2.287E-3</v>
      </c>
      <c r="DW1035">
        <f>'Raw Data'!DJ1035</f>
        <v>195</v>
      </c>
      <c r="DX1035" s="11">
        <f t="shared" si="236"/>
        <v>4600</v>
      </c>
      <c r="DY1035" s="5">
        <f t="shared" si="237"/>
        <v>3855</v>
      </c>
      <c r="DZ1035" s="5">
        <f t="shared" si="230"/>
        <v>745</v>
      </c>
      <c r="EA1035" s="5">
        <f t="shared" si="231"/>
        <v>0.19325551232166019</v>
      </c>
      <c r="EB1035" s="5">
        <f t="shared" si="232"/>
        <v>4227.5</v>
      </c>
      <c r="EC1035">
        <f>'Raw Data'!DK1035</f>
        <v>4430</v>
      </c>
      <c r="ED1035">
        <f>'Raw Data'!DL1035</f>
        <v>13.8</v>
      </c>
      <c r="EE1035">
        <f>'Raw Data'!DM1035</f>
        <v>4750</v>
      </c>
      <c r="EF1035">
        <f>'Raw Data'!DN1035</f>
        <v>19.2</v>
      </c>
      <c r="EG1035">
        <f>'Raw Data'!DO1035</f>
        <v>4620</v>
      </c>
      <c r="EH1035">
        <f>'Raw Data'!DP1035</f>
        <v>19.2</v>
      </c>
      <c r="EI1035">
        <f>'Raw Data'!DQ1035</f>
        <v>4480</v>
      </c>
      <c r="EJ1035">
        <f>'Raw Data'!DR1035</f>
        <v>0</v>
      </c>
      <c r="EK1035">
        <f>'Raw Data'!DS1035</f>
        <v>4350</v>
      </c>
      <c r="EL1035">
        <f>'Raw Data'!DT1035</f>
        <v>16.2</v>
      </c>
      <c r="EM1035">
        <f>'Raw Data'!DU1035</f>
        <v>3810</v>
      </c>
      <c r="EN1035">
        <f>'Raw Data'!DV1035</f>
        <v>15.5</v>
      </c>
      <c r="EO1035">
        <f>'Raw Data'!DW1035</f>
        <v>3630</v>
      </c>
      <c r="EP1035">
        <f>'Raw Data'!DX1035</f>
        <v>16.3</v>
      </c>
      <c r="EQ1035">
        <f>'Raw Data'!DY1035</f>
        <v>3630</v>
      </c>
      <c r="ER1035">
        <f>'Raw Data'!DZ1035</f>
        <v>16.3</v>
      </c>
      <c r="ES1035">
        <f>'Raw Data'!EA1035</f>
        <v>3630</v>
      </c>
      <c r="ET1035">
        <f>'Raw Data'!EB1035</f>
        <v>16.3</v>
      </c>
      <c r="EU1035">
        <f>'Raw Data'!EC1035</f>
        <v>3680</v>
      </c>
      <c r="EV1035">
        <f>'Raw Data'!ED1035</f>
        <v>0</v>
      </c>
      <c r="EW1035">
        <f>'Raw Data'!EE1035</f>
        <v>0</v>
      </c>
    </row>
    <row r="1036" spans="1:153" x14ac:dyDescent="0.3">
      <c r="A1036">
        <f>'Raw Data'!A1036</f>
        <v>1034</v>
      </c>
      <c r="B1036" t="str">
        <f>'Raw Data'!B1036</f>
        <v>Point</v>
      </c>
      <c r="C1036">
        <f>'Raw Data'!C1036</f>
        <v>1006</v>
      </c>
      <c r="D1036">
        <f>'Raw Data'!D1036</f>
        <v>45189</v>
      </c>
      <c r="E1036" t="str">
        <f>'Raw Data'!E1036</f>
        <v>Point</v>
      </c>
      <c r="F1036">
        <f>'Raw Data'!F1036</f>
        <v>6004907</v>
      </c>
      <c r="G1036" t="str">
        <f>'Raw Data'!G1036</f>
        <v>Gsp Post 00</v>
      </c>
      <c r="H1036" s="3">
        <f>'Raw Data'!H1036</f>
        <v>42691</v>
      </c>
      <c r="L1036">
        <f t="shared" si="224"/>
        <v>0</v>
      </c>
      <c r="M1036" s="5">
        <f t="shared" si="225"/>
        <v>42691</v>
      </c>
      <c r="N1036" s="5">
        <f t="shared" si="233"/>
        <v>2016</v>
      </c>
      <c r="O1036" s="5" t="str" cm="1">
        <f t="array" ref="O1036">_xlfn.IFS(N1036&lt;=2016,"before treatment",N1036=2017,"unknown",N1036&gt;2017,"after treatment")</f>
        <v>before treatment</v>
      </c>
      <c r="P1036" s="5">
        <f t="shared" si="226"/>
        <v>1</v>
      </c>
      <c r="Q1036" s="5">
        <f t="shared" si="227"/>
        <v>0</v>
      </c>
      <c r="R1036" t="str">
        <f>'Raw Data'!I1036</f>
        <v>Pickens</v>
      </c>
      <c r="S1036" t="str">
        <f>'Raw Data'!J1036</f>
        <v>State Route 53</v>
      </c>
      <c r="T1036" t="str">
        <f>'Raw Data'!K1036</f>
        <v>Churchyard Rd</v>
      </c>
      <c r="U1036" t="str">
        <f>'Raw Data'!L1036</f>
        <v>(C) Possible Injury / Complaint</v>
      </c>
      <c r="V1036">
        <f>'Raw Data'!M1036</f>
        <v>0</v>
      </c>
      <c r="W1036">
        <f>'Raw Data'!N1036</f>
        <v>0</v>
      </c>
      <c r="X1036">
        <f>'Raw Data'!O1036</f>
        <v>0</v>
      </c>
      <c r="Y1036" t="str">
        <f>'Raw Data'!P1036</f>
        <v>Not a Collision with Motor Vehicle</v>
      </c>
      <c r="Z1036" t="str">
        <f>'Raw Data'!Q1036</f>
        <v>Off Roadway</v>
      </c>
      <c r="AA1036" t="str">
        <f>'Raw Data'!R1036</f>
        <v>Tree</v>
      </c>
      <c r="AB1036" t="str">
        <f>'Raw Data'!S1036</f>
        <v>Tree</v>
      </c>
      <c r="AC1036" t="str">
        <f>'Raw Data'!T1036</f>
        <v>Changed Lanes Improperly</v>
      </c>
      <c r="AD1036">
        <f>'Raw Data'!U1036</f>
        <v>1</v>
      </c>
      <c r="AE1036" s="5" t="str">
        <f t="shared" si="234"/>
        <v>Yes</v>
      </c>
      <c r="AF1036" t="str">
        <f>'Raw Data'!V1036</f>
        <v>Negotiating a Curve</v>
      </c>
      <c r="AG1036" s="5">
        <f t="shared" si="228"/>
        <v>0</v>
      </c>
      <c r="AH1036" t="str">
        <f>'Raw Data'!W1036</f>
        <v>West</v>
      </c>
      <c r="AI1036" t="str">
        <f>'Raw Data'!X1036</f>
        <v>Dark-Not Lighted</v>
      </c>
      <c r="AJ1036" t="str">
        <f>'Raw Data'!Y1036</f>
        <v>Dry</v>
      </c>
      <c r="AK1036">
        <f>'Raw Data'!Z1036</f>
        <v>41</v>
      </c>
      <c r="AL1036" t="str">
        <f>'Raw Data'!AA1036</f>
        <v>Lap and Shoulder Belt Used</v>
      </c>
      <c r="AM1036" s="5">
        <f t="shared" si="229"/>
        <v>0</v>
      </c>
      <c r="AN1036" t="str">
        <f>'Raw Data'!AB1036</f>
        <v>Pickup Truck</v>
      </c>
      <c r="AO1036" t="str">
        <f>'Raw Data'!AC1036</f>
        <v>2271005300I</v>
      </c>
      <c r="AP1036">
        <f>'Raw Data'!AD1036</f>
        <v>2.7909039999999998</v>
      </c>
      <c r="AQ1036">
        <f>'Raw Data'!AE1036</f>
        <v>34.457053000000002</v>
      </c>
      <c r="AR1036">
        <f>'Raw Data'!AF1036</f>
        <v>-84.617697000000007</v>
      </c>
      <c r="AS1036">
        <f>'Raw Data'!AG1036</f>
        <v>195</v>
      </c>
      <c r="AT1036">
        <f>'Raw Data'!AH1036</f>
        <v>85</v>
      </c>
      <c r="AU1036">
        <f>'Raw Data'!AI1036</f>
        <v>809</v>
      </c>
      <c r="AV1036" t="str">
        <f>'Raw Data'!AJ1036</f>
        <v>D6_0053_00_I</v>
      </c>
      <c r="AW1036">
        <f>'Raw Data'!AK1036</f>
        <v>43</v>
      </c>
      <c r="AX1036">
        <f>'Raw Data'!AL1036</f>
        <v>46</v>
      </c>
      <c r="AY1036" t="str">
        <f>'Raw Data'!AM1036</f>
        <v>simple</v>
      </c>
      <c r="AZ1036">
        <f>'Raw Data'!AN1036</f>
        <v>988.7</v>
      </c>
      <c r="BA1036">
        <f>'Raw Data'!AO1036</f>
        <v>47.8</v>
      </c>
      <c r="BB1036">
        <f>'Raw Data'!AP1036</f>
        <v>822.6</v>
      </c>
      <c r="BC1036">
        <f>'Raw Data'!AQ1036</f>
        <v>-84.617762999999997</v>
      </c>
      <c r="BD1036">
        <f>'Raw Data'!AR1036</f>
        <v>34.456888999999997</v>
      </c>
      <c r="BE1036">
        <f>'Raw Data'!AS1036</f>
        <v>-84.617676000000003</v>
      </c>
      <c r="BF1036">
        <f>'Raw Data'!AT1036</f>
        <v>34.459090000000003</v>
      </c>
      <c r="BG1036" t="str">
        <f>'Raw Data'!AU1036</f>
        <v>2271005300I</v>
      </c>
      <c r="BH1036">
        <f>'Raw Data'!AV1036</f>
        <v>1</v>
      </c>
      <c r="BI1036">
        <f>'Raw Data'!AW1036</f>
        <v>227</v>
      </c>
      <c r="BJ1036">
        <f>'Raw Data'!AX1036</f>
        <v>53</v>
      </c>
      <c r="BK1036">
        <f>'Raw Data'!AY1036</f>
        <v>0</v>
      </c>
      <c r="BL1036">
        <f>'Raw Data'!AZ1036</f>
        <v>55</v>
      </c>
      <c r="BM1036">
        <f>'Raw Data'!BA1036</f>
        <v>7.08</v>
      </c>
      <c r="BN1036">
        <f>'Raw Data'!BB1036</f>
        <v>6.84</v>
      </c>
      <c r="BO1036">
        <f>'Raw Data'!BC1036</f>
        <v>1329.4</v>
      </c>
      <c r="BP1036">
        <f>'Raw Data'!BD1036</f>
        <v>1317.3</v>
      </c>
      <c r="BQ1036">
        <f>'Raw Data'!BE1036</f>
        <v>1301.8</v>
      </c>
      <c r="BR1036">
        <f>'Raw Data'!BF1036</f>
        <v>55</v>
      </c>
      <c r="BS1036">
        <f>'Raw Data'!BG1036</f>
        <v>53.1</v>
      </c>
      <c r="BT1036">
        <f>'Raw Data'!BH1036</f>
        <v>1.9</v>
      </c>
      <c r="BU1036">
        <f>'Raw Data'!BI1036</f>
        <v>44147</v>
      </c>
      <c r="BV1036" t="str">
        <f>'Raw Data'!BJ1036</f>
        <v>NONE</v>
      </c>
      <c r="BW1036">
        <f>'Raw Data'!BK1036</f>
        <v>2.287E-3</v>
      </c>
      <c r="BX1036">
        <f>'Raw Data'!BL1036</f>
        <v>41716</v>
      </c>
      <c r="BY1036">
        <f>'Raw Data'!BM1036</f>
        <v>41413</v>
      </c>
      <c r="BZ1036" t="str">
        <f>'Raw Data'!BN1036</f>
        <v>2271005300I</v>
      </c>
      <c r="CA1036" t="str">
        <f>'Raw Data'!BO1036</f>
        <v>PICKENS</v>
      </c>
      <c r="CB1036">
        <f>'Raw Data'!BP1036</f>
        <v>1</v>
      </c>
      <c r="CC1036">
        <f>'Raw Data'!BQ1036</f>
        <v>5300</v>
      </c>
      <c r="CD1036">
        <f>'Raw Data'!BR1036</f>
        <v>6</v>
      </c>
      <c r="CE1036">
        <f>'Raw Data'!BS1036</f>
        <v>1</v>
      </c>
      <c r="CF1036">
        <f>'Raw Data'!BT1036</f>
        <v>2</v>
      </c>
      <c r="CG1036">
        <f>'Raw Data'!BU1036</f>
        <v>1</v>
      </c>
      <c r="CH1036">
        <f>'Raw Data'!BV1036</f>
        <v>1</v>
      </c>
      <c r="CI1036">
        <f>'Raw Data'!BW1036</f>
        <v>2</v>
      </c>
      <c r="CJ1036">
        <f>'Raw Data'!BX1036</f>
        <v>3</v>
      </c>
      <c r="CK1036">
        <f>'Raw Data'!BY1036</f>
        <v>3</v>
      </c>
      <c r="CL1036" t="str">
        <f>'Raw Data'!BZ1036</f>
        <v>N</v>
      </c>
      <c r="CM1036">
        <f t="shared" si="235"/>
        <v>0</v>
      </c>
      <c r="CN1036">
        <f>'Raw Data'!CA1036</f>
        <v>227</v>
      </c>
      <c r="CO1036">
        <f>'Raw Data'!CB1036</f>
        <v>53</v>
      </c>
      <c r="CP1036">
        <f>'Raw Data'!CC1036</f>
        <v>0</v>
      </c>
      <c r="CQ1036" t="str">
        <f>'Raw Data'!CD1036</f>
        <v>Not Urban</v>
      </c>
      <c r="CR1036" t="str">
        <f>'Raw Data'!CE1036</f>
        <v>Not Urban</v>
      </c>
      <c r="CS1036">
        <f>'Raw Data'!CF1036</f>
        <v>0</v>
      </c>
      <c r="CT1036">
        <f>'Raw Data'!CG1036</f>
        <v>55</v>
      </c>
      <c r="CU1036">
        <f>'Raw Data'!CH1036</f>
        <v>4350</v>
      </c>
      <c r="CV1036" t="str">
        <f>'Raw Data'!CI1036</f>
        <v xml:space="preserve"> </v>
      </c>
      <c r="CW1036">
        <f>'Raw Data'!CJ1036</f>
        <v>0</v>
      </c>
      <c r="CX1036">
        <f>'Raw Data'!CK1036</f>
        <v>1.1158760000000001</v>
      </c>
      <c r="CY1036">
        <f>'Raw Data'!CL1036</f>
        <v>14</v>
      </c>
      <c r="CZ1036" t="str">
        <f>'Raw Data'!CM1036</f>
        <v>State Mainline</v>
      </c>
      <c r="DA1036">
        <f>'Raw Data'!CN1036</f>
        <v>4350</v>
      </c>
      <c r="DB1036">
        <f>'Raw Data'!CO1036</f>
        <v>441226</v>
      </c>
      <c r="DC1036">
        <f>'Raw Data'!CP1036</f>
        <v>2.11</v>
      </c>
      <c r="DD1036">
        <f>'Raw Data'!CQ1036</f>
        <v>3.22</v>
      </c>
      <c r="DE1036">
        <f>'Raw Data'!CR1036</f>
        <v>441226</v>
      </c>
      <c r="DF1036">
        <f>'Raw Data'!CS1036</f>
        <v>0</v>
      </c>
      <c r="DG1036">
        <f>'Raw Data'!CT1036</f>
        <v>5891.8249949999999</v>
      </c>
      <c r="DH1036">
        <f>'Raw Data'!CU1036</f>
        <v>100</v>
      </c>
      <c r="DI1036">
        <f>'Raw Data'!CV1036</f>
        <v>41467</v>
      </c>
      <c r="DJ1036">
        <f>'Raw Data'!CW1036</f>
        <v>3.6208999999999998E-2</v>
      </c>
      <c r="DK1036">
        <f>'Raw Data'!CX1036</f>
        <v>0</v>
      </c>
      <c r="DL1036">
        <f>'Raw Data'!CY1036</f>
        <v>2.287E-3</v>
      </c>
      <c r="DM1036">
        <f>'Raw Data'!CZ1036</f>
        <v>300</v>
      </c>
      <c r="DN1036" t="str">
        <f>'Raw Data'!DA1036</f>
        <v>227-0127</v>
      </c>
      <c r="DO1036" t="str">
        <f>'Raw Data'!DB1036</f>
        <v>3R : Rural Principal Arterial - Other</v>
      </c>
      <c r="DP1036" t="str">
        <f>'Raw Data'!DC1036</f>
        <v>34.462174, -84.617006</v>
      </c>
      <c r="DQ1036">
        <f>'Raw Data'!DD1036</f>
        <v>-84.617006000000003</v>
      </c>
      <c r="DR1036">
        <f>'Raw Data'!DE1036</f>
        <v>34.462173999999997</v>
      </c>
      <c r="DS1036">
        <f>'Raw Data'!DF1036</f>
        <v>34.462173999999997</v>
      </c>
      <c r="DT1036">
        <f>'Raw Data'!DG1036</f>
        <v>-84.617006000000003</v>
      </c>
      <c r="DU1036">
        <f>'Raw Data'!DH1036</f>
        <v>3.1540000000000001E-3</v>
      </c>
      <c r="DV1036">
        <f>'Raw Data'!DI1036</f>
        <v>2.287E-3</v>
      </c>
      <c r="DW1036">
        <f>'Raw Data'!DJ1036</f>
        <v>195</v>
      </c>
      <c r="DX1036" s="11">
        <f t="shared" si="236"/>
        <v>4600</v>
      </c>
      <c r="DY1036" s="5">
        <f t="shared" si="237"/>
        <v>3855</v>
      </c>
      <c r="DZ1036" s="5">
        <f t="shared" si="230"/>
        <v>745</v>
      </c>
      <c r="EA1036" s="5">
        <f t="shared" si="231"/>
        <v>0.19325551232166019</v>
      </c>
      <c r="EB1036" s="5">
        <f t="shared" si="232"/>
        <v>4227.5</v>
      </c>
      <c r="EC1036">
        <f>'Raw Data'!DK1036</f>
        <v>4430</v>
      </c>
      <c r="ED1036">
        <f>'Raw Data'!DL1036</f>
        <v>13.8</v>
      </c>
      <c r="EE1036">
        <f>'Raw Data'!DM1036</f>
        <v>4750</v>
      </c>
      <c r="EF1036">
        <f>'Raw Data'!DN1036</f>
        <v>19.2</v>
      </c>
      <c r="EG1036">
        <f>'Raw Data'!DO1036</f>
        <v>4620</v>
      </c>
      <c r="EH1036">
        <f>'Raw Data'!DP1036</f>
        <v>19.2</v>
      </c>
      <c r="EI1036">
        <f>'Raw Data'!DQ1036</f>
        <v>4480</v>
      </c>
      <c r="EJ1036">
        <f>'Raw Data'!DR1036</f>
        <v>0</v>
      </c>
      <c r="EK1036">
        <f>'Raw Data'!DS1036</f>
        <v>4350</v>
      </c>
      <c r="EL1036">
        <f>'Raw Data'!DT1036</f>
        <v>16.2</v>
      </c>
      <c r="EM1036">
        <f>'Raw Data'!DU1036</f>
        <v>3810</v>
      </c>
      <c r="EN1036">
        <f>'Raw Data'!DV1036</f>
        <v>15.5</v>
      </c>
      <c r="EO1036">
        <f>'Raw Data'!DW1036</f>
        <v>3630</v>
      </c>
      <c r="EP1036">
        <f>'Raw Data'!DX1036</f>
        <v>16.3</v>
      </c>
      <c r="EQ1036">
        <f>'Raw Data'!DY1036</f>
        <v>3630</v>
      </c>
      <c r="ER1036">
        <f>'Raw Data'!DZ1036</f>
        <v>16.3</v>
      </c>
      <c r="ES1036">
        <f>'Raw Data'!EA1036</f>
        <v>3630</v>
      </c>
      <c r="ET1036">
        <f>'Raw Data'!EB1036</f>
        <v>16.3</v>
      </c>
      <c r="EU1036">
        <f>'Raw Data'!EC1036</f>
        <v>3680</v>
      </c>
      <c r="EV1036">
        <f>'Raw Data'!ED1036</f>
        <v>0</v>
      </c>
      <c r="EW1036">
        <f>'Raw Data'!EE1036</f>
        <v>0</v>
      </c>
    </row>
    <row r="1037" spans="1:153" x14ac:dyDescent="0.3">
      <c r="A1037">
        <f>'Raw Data'!A1037</f>
        <v>1035</v>
      </c>
      <c r="B1037" t="str">
        <f>'Raw Data'!B1037</f>
        <v>Point</v>
      </c>
      <c r="C1037">
        <f>'Raw Data'!C1037</f>
        <v>1109</v>
      </c>
      <c r="D1037">
        <f>'Raw Data'!D1037</f>
        <v>5211</v>
      </c>
      <c r="E1037" t="str">
        <f>'Raw Data'!E1037</f>
        <v>Point</v>
      </c>
      <c r="F1037">
        <f>'Raw Data'!F1037</f>
        <v>7688799</v>
      </c>
      <c r="G1037" t="str">
        <f>'Raw Data'!G1037</f>
        <v>Pickens County Sheriff</v>
      </c>
      <c r="H1037" s="3">
        <f>'Raw Data'!H1037</f>
        <v>44019</v>
      </c>
      <c r="L1037">
        <f t="shared" si="224"/>
        <v>0</v>
      </c>
      <c r="M1037" s="5">
        <f t="shared" si="225"/>
        <v>44019</v>
      </c>
      <c r="N1037" s="5">
        <f t="shared" si="233"/>
        <v>2020</v>
      </c>
      <c r="O1037" s="5" t="str" cm="1">
        <f t="array" ref="O1037">_xlfn.IFS(N1037&lt;=2016,"before treatment",N1037=2017,"unknown",N1037&gt;2017,"after treatment")</f>
        <v>after treatment</v>
      </c>
      <c r="P1037" s="5">
        <f t="shared" si="226"/>
        <v>0</v>
      </c>
      <c r="Q1037" s="5">
        <f t="shared" si="227"/>
        <v>1</v>
      </c>
      <c r="R1037" t="str">
        <f>'Raw Data'!I1037</f>
        <v>Pickens</v>
      </c>
      <c r="S1037" t="str">
        <f>'Raw Data'!J1037</f>
        <v>State Route 53</v>
      </c>
      <c r="T1037" t="str">
        <f>'Raw Data'!K1037</f>
        <v>Bryant Loop</v>
      </c>
      <c r="U1037" t="str">
        <f>'Raw Data'!L1037</f>
        <v>(O) No Injury</v>
      </c>
      <c r="V1037">
        <f>'Raw Data'!M1037</f>
        <v>0</v>
      </c>
      <c r="W1037">
        <f>'Raw Data'!N1037</f>
        <v>0</v>
      </c>
      <c r="X1037">
        <f>'Raw Data'!O1037</f>
        <v>0</v>
      </c>
      <c r="Y1037" t="str">
        <f>'Raw Data'!P1037</f>
        <v>Sideswipe-Same Direction</v>
      </c>
      <c r="Z1037" t="str">
        <f>'Raw Data'!Q1037</f>
        <v>On Roadway - Non-Intersection</v>
      </c>
      <c r="AA1037" t="str">
        <f>'Raw Data'!R1037</f>
        <v>["Motor Vehicle in Motion","Motor Vehicle in Motion"]</v>
      </c>
      <c r="AB1037" t="str">
        <f>'Raw Data'!S1037</f>
        <v>Motor Vehicle in Motion</v>
      </c>
      <c r="AC1037" t="str">
        <f>'Raw Data'!T1037</f>
        <v>(None)</v>
      </c>
      <c r="AD1037">
        <f>'Raw Data'!U1037</f>
        <v>2</v>
      </c>
      <c r="AE1037" s="5" t="str">
        <f t="shared" si="234"/>
        <v>No</v>
      </c>
      <c r="AF1037" t="str">
        <f>'Raw Data'!V1037</f>
        <v>Negotiating a Curve</v>
      </c>
      <c r="AG1037" s="5">
        <f t="shared" si="228"/>
        <v>0</v>
      </c>
      <c r="AH1037" t="str">
        <f>'Raw Data'!W1037</f>
        <v>["None","West"]</v>
      </c>
      <c r="AI1037" t="str">
        <f>'Raw Data'!X1037</f>
        <v>Daylight</v>
      </c>
      <c r="AJ1037" t="str">
        <f>'Raw Data'!Y1037</f>
        <v>Dry</v>
      </c>
      <c r="AK1037">
        <f>'Raw Data'!Z1037</f>
        <v>0</v>
      </c>
      <c r="AL1037" t="str">
        <f>'Raw Data'!AA1037</f>
        <v>["Unknown","Unknown"]</v>
      </c>
      <c r="AM1037" s="5">
        <f t="shared" si="229"/>
        <v>0</v>
      </c>
      <c r="AN1037" t="str">
        <f>'Raw Data'!AB1037</f>
        <v>Passenger Car</v>
      </c>
      <c r="AO1037" t="str">
        <f>'Raw Data'!AC1037</f>
        <v>2271005300I</v>
      </c>
      <c r="AP1037">
        <f>'Raw Data'!AD1037</f>
        <v>2.9203800000000002</v>
      </c>
      <c r="AQ1037">
        <f>'Raw Data'!AE1037</f>
        <v>34.458902999999999</v>
      </c>
      <c r="AR1037">
        <f>'Raw Data'!AF1037</f>
        <v>-84.617605999999995</v>
      </c>
      <c r="AS1037">
        <f>'Raw Data'!AG1037</f>
        <v>195</v>
      </c>
      <c r="AT1037">
        <f>'Raw Data'!AH1037</f>
        <v>85</v>
      </c>
      <c r="AU1037">
        <f>'Raw Data'!AI1037</f>
        <v>809</v>
      </c>
      <c r="AV1037" t="str">
        <f>'Raw Data'!AJ1037</f>
        <v>D6_0053_00_I</v>
      </c>
      <c r="AW1037">
        <f>'Raw Data'!AK1037</f>
        <v>43</v>
      </c>
      <c r="AX1037">
        <f>'Raw Data'!AL1037</f>
        <v>46</v>
      </c>
      <c r="AY1037" t="str">
        <f>'Raw Data'!AM1037</f>
        <v>simple</v>
      </c>
      <c r="AZ1037">
        <f>'Raw Data'!AN1037</f>
        <v>988.7</v>
      </c>
      <c r="BA1037">
        <f>'Raw Data'!AO1037</f>
        <v>47.8</v>
      </c>
      <c r="BB1037">
        <f>'Raw Data'!AP1037</f>
        <v>822.6</v>
      </c>
      <c r="BC1037">
        <f>'Raw Data'!AQ1037</f>
        <v>-84.617762999999997</v>
      </c>
      <c r="BD1037">
        <f>'Raw Data'!AR1037</f>
        <v>34.456888999999997</v>
      </c>
      <c r="BE1037">
        <f>'Raw Data'!AS1037</f>
        <v>-84.617676000000003</v>
      </c>
      <c r="BF1037">
        <f>'Raw Data'!AT1037</f>
        <v>34.459090000000003</v>
      </c>
      <c r="BG1037" t="str">
        <f>'Raw Data'!AU1037</f>
        <v>2271005300I</v>
      </c>
      <c r="BH1037">
        <f>'Raw Data'!AV1037</f>
        <v>1</v>
      </c>
      <c r="BI1037">
        <f>'Raw Data'!AW1037</f>
        <v>227</v>
      </c>
      <c r="BJ1037">
        <f>'Raw Data'!AX1037</f>
        <v>53</v>
      </c>
      <c r="BK1037">
        <f>'Raw Data'!AY1037</f>
        <v>0</v>
      </c>
      <c r="BL1037">
        <f>'Raw Data'!AZ1037</f>
        <v>55</v>
      </c>
      <c r="BM1037">
        <f>'Raw Data'!BA1037</f>
        <v>7.08</v>
      </c>
      <c r="BN1037">
        <f>'Raw Data'!BB1037</f>
        <v>6.84</v>
      </c>
      <c r="BO1037">
        <f>'Raw Data'!BC1037</f>
        <v>1329.4</v>
      </c>
      <c r="BP1037">
        <f>'Raw Data'!BD1037</f>
        <v>1317.3</v>
      </c>
      <c r="BQ1037">
        <f>'Raw Data'!BE1037</f>
        <v>1301.8</v>
      </c>
      <c r="BR1037">
        <f>'Raw Data'!BF1037</f>
        <v>55</v>
      </c>
      <c r="BS1037">
        <f>'Raw Data'!BG1037</f>
        <v>53.1</v>
      </c>
      <c r="BT1037">
        <f>'Raw Data'!BH1037</f>
        <v>1.9</v>
      </c>
      <c r="BU1037">
        <f>'Raw Data'!BI1037</f>
        <v>44147</v>
      </c>
      <c r="BV1037" t="str">
        <f>'Raw Data'!BJ1037</f>
        <v>NONE</v>
      </c>
      <c r="BW1037">
        <f>'Raw Data'!BK1037</f>
        <v>2.287E-3</v>
      </c>
      <c r="BX1037">
        <f>'Raw Data'!BL1037</f>
        <v>41716</v>
      </c>
      <c r="BY1037">
        <f>'Raw Data'!BM1037</f>
        <v>41413</v>
      </c>
      <c r="BZ1037" t="str">
        <f>'Raw Data'!BN1037</f>
        <v>2271005300I</v>
      </c>
      <c r="CA1037" t="str">
        <f>'Raw Data'!BO1037</f>
        <v>PICKENS</v>
      </c>
      <c r="CB1037">
        <f>'Raw Data'!BP1037</f>
        <v>1</v>
      </c>
      <c r="CC1037">
        <f>'Raw Data'!BQ1037</f>
        <v>5300</v>
      </c>
      <c r="CD1037">
        <f>'Raw Data'!BR1037</f>
        <v>6</v>
      </c>
      <c r="CE1037">
        <f>'Raw Data'!BS1037</f>
        <v>1</v>
      </c>
      <c r="CF1037">
        <f>'Raw Data'!BT1037</f>
        <v>2</v>
      </c>
      <c r="CG1037">
        <f>'Raw Data'!BU1037</f>
        <v>1</v>
      </c>
      <c r="CH1037">
        <f>'Raw Data'!BV1037</f>
        <v>1</v>
      </c>
      <c r="CI1037">
        <f>'Raw Data'!BW1037</f>
        <v>2</v>
      </c>
      <c r="CJ1037">
        <f>'Raw Data'!BX1037</f>
        <v>3</v>
      </c>
      <c r="CK1037">
        <f>'Raw Data'!BY1037</f>
        <v>3</v>
      </c>
      <c r="CL1037" t="str">
        <f>'Raw Data'!BZ1037</f>
        <v>N</v>
      </c>
      <c r="CM1037">
        <f t="shared" si="235"/>
        <v>0</v>
      </c>
      <c r="CN1037">
        <f>'Raw Data'!CA1037</f>
        <v>227</v>
      </c>
      <c r="CO1037">
        <f>'Raw Data'!CB1037</f>
        <v>53</v>
      </c>
      <c r="CP1037">
        <f>'Raw Data'!CC1037</f>
        <v>0</v>
      </c>
      <c r="CQ1037" t="str">
        <f>'Raw Data'!CD1037</f>
        <v>Not Urban</v>
      </c>
      <c r="CR1037" t="str">
        <f>'Raw Data'!CE1037</f>
        <v>Not Urban</v>
      </c>
      <c r="CS1037">
        <f>'Raw Data'!CF1037</f>
        <v>0</v>
      </c>
      <c r="CT1037">
        <f>'Raw Data'!CG1037</f>
        <v>55</v>
      </c>
      <c r="CU1037">
        <f>'Raw Data'!CH1037</f>
        <v>4350</v>
      </c>
      <c r="CV1037" t="str">
        <f>'Raw Data'!CI1037</f>
        <v xml:space="preserve"> </v>
      </c>
      <c r="CW1037">
        <f>'Raw Data'!CJ1037</f>
        <v>0</v>
      </c>
      <c r="CX1037">
        <f>'Raw Data'!CK1037</f>
        <v>1.1158760000000001</v>
      </c>
      <c r="CY1037">
        <f>'Raw Data'!CL1037</f>
        <v>14</v>
      </c>
      <c r="CZ1037" t="str">
        <f>'Raw Data'!CM1037</f>
        <v>State Mainline</v>
      </c>
      <c r="DA1037">
        <f>'Raw Data'!CN1037</f>
        <v>4350</v>
      </c>
      <c r="DB1037">
        <f>'Raw Data'!CO1037</f>
        <v>441226</v>
      </c>
      <c r="DC1037">
        <f>'Raw Data'!CP1037</f>
        <v>2.11</v>
      </c>
      <c r="DD1037">
        <f>'Raw Data'!CQ1037</f>
        <v>3.22</v>
      </c>
      <c r="DE1037">
        <f>'Raw Data'!CR1037</f>
        <v>441226</v>
      </c>
      <c r="DF1037">
        <f>'Raw Data'!CS1037</f>
        <v>0</v>
      </c>
      <c r="DG1037">
        <f>'Raw Data'!CT1037</f>
        <v>5891.8249949999999</v>
      </c>
      <c r="DH1037">
        <f>'Raw Data'!CU1037</f>
        <v>100</v>
      </c>
      <c r="DI1037">
        <f>'Raw Data'!CV1037</f>
        <v>41467</v>
      </c>
      <c r="DJ1037">
        <f>'Raw Data'!CW1037</f>
        <v>3.6208999999999998E-2</v>
      </c>
      <c r="DK1037">
        <f>'Raw Data'!CX1037</f>
        <v>0</v>
      </c>
      <c r="DL1037">
        <f>'Raw Data'!CY1037</f>
        <v>2.287E-3</v>
      </c>
      <c r="DM1037">
        <f>'Raw Data'!CZ1037</f>
        <v>300</v>
      </c>
      <c r="DN1037" t="str">
        <f>'Raw Data'!DA1037</f>
        <v>227-0127</v>
      </c>
      <c r="DO1037" t="str">
        <f>'Raw Data'!DB1037</f>
        <v>3R : Rural Principal Arterial - Other</v>
      </c>
      <c r="DP1037" t="str">
        <f>'Raw Data'!DC1037</f>
        <v>34.462174, -84.617006</v>
      </c>
      <c r="DQ1037">
        <f>'Raw Data'!DD1037</f>
        <v>-84.617006000000003</v>
      </c>
      <c r="DR1037">
        <f>'Raw Data'!DE1037</f>
        <v>34.462173999999997</v>
      </c>
      <c r="DS1037">
        <f>'Raw Data'!DF1037</f>
        <v>34.462173999999997</v>
      </c>
      <c r="DT1037">
        <f>'Raw Data'!DG1037</f>
        <v>-84.617006000000003</v>
      </c>
      <c r="DU1037">
        <f>'Raw Data'!DH1037</f>
        <v>3.1540000000000001E-3</v>
      </c>
      <c r="DV1037">
        <f>'Raw Data'!DI1037</f>
        <v>2.287E-3</v>
      </c>
      <c r="DW1037">
        <f>'Raw Data'!DJ1037</f>
        <v>195</v>
      </c>
      <c r="DX1037" s="11">
        <f t="shared" si="236"/>
        <v>4600</v>
      </c>
      <c r="DY1037" s="5">
        <f t="shared" si="237"/>
        <v>3855</v>
      </c>
      <c r="DZ1037" s="5">
        <f t="shared" si="230"/>
        <v>745</v>
      </c>
      <c r="EA1037" s="5">
        <f t="shared" si="231"/>
        <v>0.19325551232166019</v>
      </c>
      <c r="EB1037" s="5">
        <f t="shared" si="232"/>
        <v>4227.5</v>
      </c>
      <c r="EC1037">
        <f>'Raw Data'!DK1037</f>
        <v>4430</v>
      </c>
      <c r="ED1037">
        <f>'Raw Data'!DL1037</f>
        <v>13.8</v>
      </c>
      <c r="EE1037">
        <f>'Raw Data'!DM1037</f>
        <v>4750</v>
      </c>
      <c r="EF1037">
        <f>'Raw Data'!DN1037</f>
        <v>19.2</v>
      </c>
      <c r="EG1037">
        <f>'Raw Data'!DO1037</f>
        <v>4620</v>
      </c>
      <c r="EH1037">
        <f>'Raw Data'!DP1037</f>
        <v>19.2</v>
      </c>
      <c r="EI1037">
        <f>'Raw Data'!DQ1037</f>
        <v>4480</v>
      </c>
      <c r="EJ1037">
        <f>'Raw Data'!DR1037</f>
        <v>0</v>
      </c>
      <c r="EK1037">
        <f>'Raw Data'!DS1037</f>
        <v>4350</v>
      </c>
      <c r="EL1037">
        <f>'Raw Data'!DT1037</f>
        <v>16.2</v>
      </c>
      <c r="EM1037">
        <f>'Raw Data'!DU1037</f>
        <v>3810</v>
      </c>
      <c r="EN1037">
        <f>'Raw Data'!DV1037</f>
        <v>15.5</v>
      </c>
      <c r="EO1037">
        <f>'Raw Data'!DW1037</f>
        <v>3630</v>
      </c>
      <c r="EP1037">
        <f>'Raw Data'!DX1037</f>
        <v>16.3</v>
      </c>
      <c r="EQ1037">
        <f>'Raw Data'!DY1037</f>
        <v>3630</v>
      </c>
      <c r="ER1037">
        <f>'Raw Data'!DZ1037</f>
        <v>16.3</v>
      </c>
      <c r="ES1037">
        <f>'Raw Data'!EA1037</f>
        <v>3630</v>
      </c>
      <c r="ET1037">
        <f>'Raw Data'!EB1037</f>
        <v>16.3</v>
      </c>
      <c r="EU1037">
        <f>'Raw Data'!EC1037</f>
        <v>3680</v>
      </c>
      <c r="EV1037">
        <f>'Raw Data'!ED1037</f>
        <v>0</v>
      </c>
      <c r="EW1037">
        <f>'Raw Data'!EE1037</f>
        <v>0</v>
      </c>
    </row>
    <row r="1038" spans="1:153" x14ac:dyDescent="0.3">
      <c r="A1038">
        <f>'Raw Data'!A1038</f>
        <v>1036</v>
      </c>
      <c r="B1038" t="str">
        <f>'Raw Data'!B1038</f>
        <v>Point</v>
      </c>
      <c r="C1038">
        <f>'Raw Data'!C1038</f>
        <v>906</v>
      </c>
      <c r="D1038">
        <f>'Raw Data'!D1038</f>
        <v>62914</v>
      </c>
      <c r="E1038" t="str">
        <f>'Raw Data'!E1038</f>
        <v>Point</v>
      </c>
      <c r="F1038">
        <f>'Raw Data'!F1038</f>
        <v>5302900</v>
      </c>
      <c r="G1038" t="str">
        <f>'Raw Data'!G1038</f>
        <v>Pickens County Sheriff</v>
      </c>
      <c r="H1038" s="3">
        <f>'Raw Data'!H1038</f>
        <v>42114</v>
      </c>
      <c r="L1038">
        <f t="shared" si="224"/>
        <v>0</v>
      </c>
      <c r="M1038" s="5">
        <f t="shared" si="225"/>
        <v>42114</v>
      </c>
      <c r="N1038" s="5">
        <f t="shared" si="233"/>
        <v>2015</v>
      </c>
      <c r="O1038" s="5" t="str" cm="1">
        <f t="array" ref="O1038">_xlfn.IFS(N1038&lt;=2016,"before treatment",N1038=2017,"unknown",N1038&gt;2017,"after treatment")</f>
        <v>before treatment</v>
      </c>
      <c r="P1038" s="5">
        <f t="shared" si="226"/>
        <v>1</v>
      </c>
      <c r="Q1038" s="5">
        <f t="shared" si="227"/>
        <v>0</v>
      </c>
      <c r="R1038" t="str">
        <f>'Raw Data'!I1038</f>
        <v>Pickens</v>
      </c>
      <c r="S1038" t="str">
        <f>'Raw Data'!J1038</f>
        <v>State Route 53</v>
      </c>
      <c r="T1038" t="str">
        <f>'Raw Data'!K1038</f>
        <v>Bryant Loop</v>
      </c>
      <c r="U1038" t="str">
        <f>'Raw Data'!L1038</f>
        <v>(O) No Injury</v>
      </c>
      <c r="V1038">
        <f>'Raw Data'!M1038</f>
        <v>0</v>
      </c>
      <c r="W1038">
        <f>'Raw Data'!N1038</f>
        <v>0</v>
      </c>
      <c r="X1038">
        <f>'Raw Data'!O1038</f>
        <v>0</v>
      </c>
      <c r="Y1038" t="str">
        <f>'Raw Data'!P1038</f>
        <v>Not a Collision with Motor Vehicle</v>
      </c>
      <c r="Z1038" t="str">
        <f>'Raw Data'!Q1038</f>
        <v>Off Roadway</v>
      </c>
      <c r="AA1038" t="str">
        <f>'Raw Data'!R1038</f>
        <v>Tree</v>
      </c>
      <c r="AB1038" t="str">
        <f>'Raw Data'!S1038</f>
        <v>Tree</v>
      </c>
      <c r="AC1038" t="str">
        <f>'Raw Data'!T1038</f>
        <v>Reaction to Object or Animal</v>
      </c>
      <c r="AD1038">
        <f>'Raw Data'!U1038</f>
        <v>1</v>
      </c>
      <c r="AE1038" s="5" t="str">
        <f t="shared" si="234"/>
        <v>Yes</v>
      </c>
      <c r="AF1038" t="str">
        <f>'Raw Data'!V1038</f>
        <v>Straight</v>
      </c>
      <c r="AG1038" s="5">
        <f t="shared" si="228"/>
        <v>0</v>
      </c>
      <c r="AH1038" t="str">
        <f>'Raw Data'!W1038</f>
        <v>West</v>
      </c>
      <c r="AI1038" t="str">
        <f>'Raw Data'!X1038</f>
        <v>Dark-Not Lighted</v>
      </c>
      <c r="AJ1038" t="str">
        <f>'Raw Data'!Y1038</f>
        <v>Wet</v>
      </c>
      <c r="AK1038">
        <f>'Raw Data'!Z1038</f>
        <v>0</v>
      </c>
      <c r="AL1038" t="str">
        <f>'Raw Data'!AA1038</f>
        <v>Lap and Shoulder Belt Used</v>
      </c>
      <c r="AM1038" s="5">
        <f t="shared" si="229"/>
        <v>0</v>
      </c>
      <c r="AN1038" t="str">
        <f>'Raw Data'!AB1038</f>
        <v>Pickup Truck</v>
      </c>
      <c r="AO1038" t="str">
        <f>'Raw Data'!AC1038</f>
        <v>2271005300I</v>
      </c>
      <c r="AP1038">
        <f>'Raw Data'!AD1038</f>
        <v>3.032</v>
      </c>
      <c r="AQ1038">
        <f>'Raw Data'!AE1038</f>
        <v>34.460473</v>
      </c>
      <c r="AR1038">
        <f>'Raw Data'!AF1038</f>
        <v>-84.617842999999993</v>
      </c>
      <c r="AS1038">
        <f>'Raw Data'!AG1038</f>
        <v>196</v>
      </c>
      <c r="AT1038">
        <f>'Raw Data'!AH1038</f>
        <v>86</v>
      </c>
      <c r="AU1038">
        <f>'Raw Data'!AI1038</f>
        <v>810</v>
      </c>
      <c r="AV1038" t="str">
        <f>'Raw Data'!AJ1038</f>
        <v>D6_0053_00_I</v>
      </c>
      <c r="AW1038">
        <f>'Raw Data'!AK1038</f>
        <v>44</v>
      </c>
      <c r="AX1038">
        <f>'Raw Data'!AL1038</f>
        <v>47</v>
      </c>
      <c r="AY1038" t="str">
        <f>'Raw Data'!AM1038</f>
        <v>simple</v>
      </c>
      <c r="AZ1038">
        <f>'Raw Data'!AN1038</f>
        <v>708.6</v>
      </c>
      <c r="BA1038">
        <f>'Raw Data'!AO1038</f>
        <v>53.4</v>
      </c>
      <c r="BB1038">
        <f>'Raw Data'!AP1038</f>
        <v>661.3</v>
      </c>
      <c r="BC1038">
        <f>'Raw Data'!AQ1038</f>
        <v>-84.617735999999994</v>
      </c>
      <c r="BD1038">
        <f>'Raw Data'!AR1038</f>
        <v>34.459249</v>
      </c>
      <c r="BE1038">
        <f>'Raw Data'!AS1038</f>
        <v>-84.617596000000006</v>
      </c>
      <c r="BF1038">
        <f>'Raw Data'!AT1038</f>
        <v>34.461004000000003</v>
      </c>
      <c r="BG1038" t="str">
        <f>'Raw Data'!AU1038</f>
        <v>2271005300I</v>
      </c>
      <c r="BH1038">
        <f>'Raw Data'!AV1038</f>
        <v>1</v>
      </c>
      <c r="BI1038">
        <f>'Raw Data'!AW1038</f>
        <v>227</v>
      </c>
      <c r="BJ1038">
        <f>'Raw Data'!AX1038</f>
        <v>53</v>
      </c>
      <c r="BK1038">
        <f>'Raw Data'!AY1038</f>
        <v>0</v>
      </c>
      <c r="BL1038">
        <f>'Raw Data'!AZ1038</f>
        <v>55</v>
      </c>
      <c r="BM1038">
        <f>'Raw Data'!BA1038</f>
        <v>9.19</v>
      </c>
      <c r="BN1038">
        <f>'Raw Data'!BB1038</f>
        <v>8.39</v>
      </c>
      <c r="BO1038">
        <f>'Raw Data'!BC1038</f>
        <v>1299.5</v>
      </c>
      <c r="BP1038">
        <f>'Raw Data'!BD1038</f>
        <v>1288.4000000000001</v>
      </c>
      <c r="BQ1038">
        <f>'Raw Data'!BE1038</f>
        <v>1274</v>
      </c>
      <c r="BR1038">
        <f>'Raw Data'!BF1038</f>
        <v>55</v>
      </c>
      <c r="BS1038">
        <f>'Raw Data'!BG1038</f>
        <v>49.6</v>
      </c>
      <c r="BT1038">
        <f>'Raw Data'!BH1038</f>
        <v>5.4</v>
      </c>
      <c r="BU1038">
        <f>'Raw Data'!BI1038</f>
        <v>44147</v>
      </c>
      <c r="BV1038" t="str">
        <f>'Raw Data'!BJ1038</f>
        <v>NONE</v>
      </c>
      <c r="BW1038">
        <f>'Raw Data'!BK1038</f>
        <v>1.8439999999999999E-3</v>
      </c>
      <c r="BX1038">
        <f>'Raw Data'!BL1038</f>
        <v>41716</v>
      </c>
      <c r="BY1038">
        <f>'Raw Data'!BM1038</f>
        <v>41413</v>
      </c>
      <c r="BZ1038" t="str">
        <f>'Raw Data'!BN1038</f>
        <v>2271005300I</v>
      </c>
      <c r="CA1038" t="str">
        <f>'Raw Data'!BO1038</f>
        <v>PICKENS</v>
      </c>
      <c r="CB1038">
        <f>'Raw Data'!BP1038</f>
        <v>1</v>
      </c>
      <c r="CC1038">
        <f>'Raw Data'!BQ1038</f>
        <v>5300</v>
      </c>
      <c r="CD1038">
        <f>'Raw Data'!BR1038</f>
        <v>6</v>
      </c>
      <c r="CE1038">
        <f>'Raw Data'!BS1038</f>
        <v>1</v>
      </c>
      <c r="CF1038">
        <f>'Raw Data'!BT1038</f>
        <v>2</v>
      </c>
      <c r="CG1038">
        <f>'Raw Data'!BU1038</f>
        <v>1</v>
      </c>
      <c r="CH1038">
        <f>'Raw Data'!BV1038</f>
        <v>1</v>
      </c>
      <c r="CI1038">
        <f>'Raw Data'!BW1038</f>
        <v>2</v>
      </c>
      <c r="CJ1038">
        <f>'Raw Data'!BX1038</f>
        <v>3</v>
      </c>
      <c r="CK1038">
        <f>'Raw Data'!BY1038</f>
        <v>3</v>
      </c>
      <c r="CL1038" t="str">
        <f>'Raw Data'!BZ1038</f>
        <v>N</v>
      </c>
      <c r="CM1038">
        <f t="shared" si="235"/>
        <v>0</v>
      </c>
      <c r="CN1038">
        <f>'Raw Data'!CA1038</f>
        <v>227</v>
      </c>
      <c r="CO1038">
        <f>'Raw Data'!CB1038</f>
        <v>53</v>
      </c>
      <c r="CP1038">
        <f>'Raw Data'!CC1038</f>
        <v>0</v>
      </c>
      <c r="CQ1038" t="str">
        <f>'Raw Data'!CD1038</f>
        <v>Not Urban</v>
      </c>
      <c r="CR1038" t="str">
        <f>'Raw Data'!CE1038</f>
        <v>Not Urban</v>
      </c>
      <c r="CS1038">
        <f>'Raw Data'!CF1038</f>
        <v>0</v>
      </c>
      <c r="CT1038">
        <f>'Raw Data'!CG1038</f>
        <v>55</v>
      </c>
      <c r="CU1038">
        <f>'Raw Data'!CH1038</f>
        <v>4350</v>
      </c>
      <c r="CV1038" t="str">
        <f>'Raw Data'!CI1038</f>
        <v xml:space="preserve"> </v>
      </c>
      <c r="CW1038">
        <f>'Raw Data'!CJ1038</f>
        <v>0</v>
      </c>
      <c r="CX1038">
        <f>'Raw Data'!CK1038</f>
        <v>1.1158760000000001</v>
      </c>
      <c r="CY1038">
        <f>'Raw Data'!CL1038</f>
        <v>14</v>
      </c>
      <c r="CZ1038" t="str">
        <f>'Raw Data'!CM1038</f>
        <v>State Mainline</v>
      </c>
      <c r="DA1038">
        <f>'Raw Data'!CN1038</f>
        <v>4350</v>
      </c>
      <c r="DB1038">
        <f>'Raw Data'!CO1038</f>
        <v>441226</v>
      </c>
      <c r="DC1038">
        <f>'Raw Data'!CP1038</f>
        <v>2.11</v>
      </c>
      <c r="DD1038">
        <f>'Raw Data'!CQ1038</f>
        <v>3.22</v>
      </c>
      <c r="DE1038">
        <f>'Raw Data'!CR1038</f>
        <v>441226</v>
      </c>
      <c r="DF1038">
        <f>'Raw Data'!CS1038</f>
        <v>0</v>
      </c>
      <c r="DG1038">
        <f>'Raw Data'!CT1038</f>
        <v>5891.8249949999999</v>
      </c>
      <c r="DH1038">
        <f>'Raw Data'!CU1038</f>
        <v>100</v>
      </c>
      <c r="DI1038">
        <f>'Raw Data'!CV1038</f>
        <v>41467</v>
      </c>
      <c r="DJ1038">
        <f>'Raw Data'!CW1038</f>
        <v>3.6208999999999998E-2</v>
      </c>
      <c r="DK1038">
        <f>'Raw Data'!CX1038</f>
        <v>0</v>
      </c>
      <c r="DL1038">
        <f>'Raw Data'!CY1038</f>
        <v>1.8439999999999999E-3</v>
      </c>
      <c r="DM1038">
        <f>'Raw Data'!CZ1038</f>
        <v>300</v>
      </c>
      <c r="DN1038" t="str">
        <f>'Raw Data'!DA1038</f>
        <v>227-0127</v>
      </c>
      <c r="DO1038" t="str">
        <f>'Raw Data'!DB1038</f>
        <v>3R : Rural Principal Arterial - Other</v>
      </c>
      <c r="DP1038" t="str">
        <f>'Raw Data'!DC1038</f>
        <v>34.462174, -84.617006</v>
      </c>
      <c r="DQ1038">
        <f>'Raw Data'!DD1038</f>
        <v>-84.617006000000003</v>
      </c>
      <c r="DR1038">
        <f>'Raw Data'!DE1038</f>
        <v>34.462173999999997</v>
      </c>
      <c r="DS1038">
        <f>'Raw Data'!DF1038</f>
        <v>34.462173999999997</v>
      </c>
      <c r="DT1038">
        <f>'Raw Data'!DG1038</f>
        <v>-84.617006000000003</v>
      </c>
      <c r="DU1038">
        <f>'Raw Data'!DH1038</f>
        <v>1.3090000000000001E-3</v>
      </c>
      <c r="DV1038">
        <f>'Raw Data'!DI1038</f>
        <v>1.8439999999999999E-3</v>
      </c>
      <c r="DW1038">
        <f>'Raw Data'!DJ1038</f>
        <v>196</v>
      </c>
      <c r="DX1038" s="11">
        <f t="shared" si="236"/>
        <v>6596.666666666667</v>
      </c>
      <c r="DY1038" s="5">
        <f t="shared" si="237"/>
        <v>5722.5</v>
      </c>
      <c r="DZ1038" s="5">
        <f t="shared" si="230"/>
        <v>874.16666666666697</v>
      </c>
      <c r="EA1038" s="5">
        <f t="shared" si="231"/>
        <v>0.15275957477792346</v>
      </c>
      <c r="EB1038" s="5">
        <f t="shared" si="232"/>
        <v>6159.5833333333339</v>
      </c>
      <c r="EC1038">
        <f>'Raw Data'!DK1038</f>
        <v>6450</v>
      </c>
      <c r="ED1038">
        <f>'Raw Data'!DL1038</f>
        <v>14.4</v>
      </c>
      <c r="EE1038">
        <f>'Raw Data'!DM1038</f>
        <v>6810</v>
      </c>
      <c r="EF1038">
        <f>'Raw Data'!DN1038</f>
        <v>14.4</v>
      </c>
      <c r="EG1038">
        <f>'Raw Data'!DO1038</f>
        <v>6530</v>
      </c>
      <c r="EH1038">
        <f>'Raw Data'!DP1038</f>
        <v>0</v>
      </c>
      <c r="EI1038">
        <f>'Raw Data'!DQ1038</f>
        <v>6500</v>
      </c>
      <c r="EJ1038">
        <f>'Raw Data'!DR1038</f>
        <v>0</v>
      </c>
      <c r="EK1038">
        <f>'Raw Data'!DS1038</f>
        <v>6300</v>
      </c>
      <c r="EL1038">
        <f>'Raw Data'!DT1038</f>
        <v>15.2</v>
      </c>
      <c r="EM1038">
        <f>'Raw Data'!DU1038</f>
        <v>6050</v>
      </c>
      <c r="EN1038">
        <f>'Raw Data'!DV1038</f>
        <v>15.2</v>
      </c>
      <c r="EO1038">
        <f>'Raw Data'!DW1038</f>
        <v>5270</v>
      </c>
      <c r="EP1038">
        <f>'Raw Data'!DX1038</f>
        <v>12.8</v>
      </c>
      <c r="EQ1038">
        <f>'Raw Data'!DY1038</f>
        <v>5270</v>
      </c>
      <c r="ER1038">
        <f>'Raw Data'!DZ1038</f>
        <v>12.8</v>
      </c>
      <c r="ES1038">
        <f>'Raw Data'!EA1038</f>
        <v>5180</v>
      </c>
      <c r="ET1038">
        <f>'Raw Data'!EB1038</f>
        <v>13.7</v>
      </c>
      <c r="EU1038">
        <f>'Raw Data'!EC1038</f>
        <v>5240</v>
      </c>
      <c r="EV1038">
        <f>'Raw Data'!ED1038</f>
        <v>13.7</v>
      </c>
      <c r="EW1038">
        <f>'Raw Data'!EE1038</f>
        <v>0</v>
      </c>
    </row>
    <row r="1039" spans="1:153" x14ac:dyDescent="0.3">
      <c r="A1039">
        <f>'Raw Data'!A1039</f>
        <v>1037</v>
      </c>
      <c r="B1039" t="str">
        <f>'Raw Data'!B1039</f>
        <v>Point</v>
      </c>
      <c r="C1039">
        <f>'Raw Data'!C1039</f>
        <v>824</v>
      </c>
      <c r="D1039">
        <f>'Raw Data'!D1039</f>
        <v>82790</v>
      </c>
      <c r="E1039" t="str">
        <f>'Raw Data'!E1039</f>
        <v>Point</v>
      </c>
      <c r="F1039">
        <f>'Raw Data'!F1039</f>
        <v>4357203</v>
      </c>
      <c r="G1039" t="str">
        <f>'Raw Data'!G1039</f>
        <v>Gsp Post 00</v>
      </c>
      <c r="H1039" s="3">
        <f>'Raw Data'!H1039</f>
        <v>41322</v>
      </c>
      <c r="L1039">
        <f t="shared" si="224"/>
        <v>0</v>
      </c>
      <c r="M1039" s="5">
        <f t="shared" si="225"/>
        <v>41322</v>
      </c>
      <c r="N1039" s="5">
        <f t="shared" si="233"/>
        <v>2013</v>
      </c>
      <c r="O1039" s="5" t="str" cm="1">
        <f t="array" ref="O1039">_xlfn.IFS(N1039&lt;=2016,"before treatment",N1039=2017,"unknown",N1039&gt;2017,"after treatment")</f>
        <v>before treatment</v>
      </c>
      <c r="P1039" s="5">
        <f t="shared" si="226"/>
        <v>1</v>
      </c>
      <c r="Q1039" s="5">
        <f t="shared" si="227"/>
        <v>0</v>
      </c>
      <c r="R1039" t="str">
        <f>'Raw Data'!I1039</f>
        <v>Pickens</v>
      </c>
      <c r="S1039" t="str">
        <f>'Raw Data'!J1039</f>
        <v>State Route 53</v>
      </c>
      <c r="T1039" t="str">
        <f>'Raw Data'!K1039</f>
        <v>Henderson Mtn Rd</v>
      </c>
      <c r="U1039" t="str">
        <f>'Raw Data'!L1039</f>
        <v>(C) Possible Injury / Complaint</v>
      </c>
      <c r="V1039">
        <f>'Raw Data'!M1039</f>
        <v>0</v>
      </c>
      <c r="W1039">
        <f>'Raw Data'!N1039</f>
        <v>0</v>
      </c>
      <c r="X1039">
        <f>'Raw Data'!O1039</f>
        <v>0</v>
      </c>
      <c r="Y1039" t="str">
        <f>'Raw Data'!P1039</f>
        <v>Angle (Other)</v>
      </c>
      <c r="Z1039" t="str">
        <f>'Raw Data'!Q1039</f>
        <v>On Roadway - Roadway Intersection</v>
      </c>
      <c r="AA1039" t="str">
        <f>'Raw Data'!R1039</f>
        <v>["Motor Vehicle in Motion","Motor Vehicle in Motion"]</v>
      </c>
      <c r="AB1039" t="str">
        <f>'Raw Data'!S1039</f>
        <v>["Motor Vehicle in Motion","Motor Vehicle in Motion"]</v>
      </c>
      <c r="AC1039" t="str">
        <f>'Raw Data'!T1039</f>
        <v>["Failure to Yield","No Contributing Factors"]</v>
      </c>
      <c r="AD1039">
        <f>'Raw Data'!U1039</f>
        <v>2</v>
      </c>
      <c r="AE1039" s="5" t="str">
        <f t="shared" si="234"/>
        <v>No</v>
      </c>
      <c r="AF1039" t="str">
        <f>'Raw Data'!V1039</f>
        <v>["Changing Lanes","Negotiating a Curve"]</v>
      </c>
      <c r="AG1039" s="5">
        <f t="shared" si="228"/>
        <v>0</v>
      </c>
      <c r="AH1039" t="str">
        <f>'Raw Data'!W1039</f>
        <v>["South","West"]</v>
      </c>
      <c r="AI1039" t="str">
        <f>'Raw Data'!X1039</f>
        <v>Daylight</v>
      </c>
      <c r="AJ1039" t="str">
        <f>'Raw Data'!Y1039</f>
        <v>Dry</v>
      </c>
      <c r="AK1039">
        <f>'Raw Data'!Z1039</f>
        <v>0</v>
      </c>
      <c r="AL1039" t="str">
        <f>'Raw Data'!AA1039</f>
        <v>["Lap and Shoulder Belt Used","Lap and Shoulder Belt Used","Lap and Shoulder Belt Used"]</v>
      </c>
      <c r="AM1039" s="5">
        <f t="shared" si="229"/>
        <v>0</v>
      </c>
      <c r="AN1039" t="str">
        <f>'Raw Data'!AB1039</f>
        <v>["Sports Utility Vehicle (SUV)","Sports Utility Vehicle (SUV)"]</v>
      </c>
      <c r="AO1039" t="str">
        <f>'Raw Data'!AC1039</f>
        <v>2271005300I</v>
      </c>
      <c r="AP1039">
        <f>'Raw Data'!AD1039</f>
        <v>1.964</v>
      </c>
      <c r="AQ1039">
        <f>'Raw Data'!AE1039</f>
        <v>34.449846000000001</v>
      </c>
      <c r="AR1039">
        <f>'Raw Data'!AF1039</f>
        <v>-84.626952000000003</v>
      </c>
      <c r="AS1039">
        <f>'Raw Data'!AG1039</f>
        <v>198</v>
      </c>
      <c r="AT1039">
        <f>'Raw Data'!AH1039</f>
        <v>88</v>
      </c>
      <c r="AU1039">
        <f>'Raw Data'!AI1039</f>
        <v>806</v>
      </c>
      <c r="AV1039" t="str">
        <f>'Raw Data'!AJ1039</f>
        <v>D6_0053_00_I</v>
      </c>
      <c r="AW1039">
        <f>'Raw Data'!AK1039</f>
        <v>41</v>
      </c>
      <c r="AX1039">
        <f>'Raw Data'!AL1039</f>
        <v>43</v>
      </c>
      <c r="AY1039" t="str">
        <f>'Raw Data'!AM1039</f>
        <v>simple</v>
      </c>
      <c r="AZ1039">
        <f>'Raw Data'!AN1039</f>
        <v>700.4</v>
      </c>
      <c r="BA1039">
        <f>'Raw Data'!AO1039</f>
        <v>76.099999999999994</v>
      </c>
      <c r="BB1039">
        <f>'Raw Data'!AP1039</f>
        <v>930.3</v>
      </c>
      <c r="BC1039">
        <f>'Raw Data'!AQ1039</f>
        <v>-84.628201000000004</v>
      </c>
      <c r="BD1039">
        <f>'Raw Data'!AR1039</f>
        <v>34.450775999999998</v>
      </c>
      <c r="BE1039">
        <f>'Raw Data'!AS1039</f>
        <v>-84.625598999999994</v>
      </c>
      <c r="BF1039">
        <f>'Raw Data'!AT1039</f>
        <v>34.449751999999997</v>
      </c>
      <c r="BG1039" t="str">
        <f>'Raw Data'!AU1039</f>
        <v>2271005300I</v>
      </c>
      <c r="BH1039">
        <f>'Raw Data'!AV1039</f>
        <v>1</v>
      </c>
      <c r="BI1039">
        <f>'Raw Data'!AW1039</f>
        <v>227</v>
      </c>
      <c r="BJ1039">
        <f>'Raw Data'!AX1039</f>
        <v>53</v>
      </c>
      <c r="BK1039">
        <f>'Raw Data'!AY1039</f>
        <v>0</v>
      </c>
      <c r="BL1039">
        <f>'Raw Data'!AZ1039</f>
        <v>55</v>
      </c>
      <c r="BM1039">
        <f>'Raw Data'!BA1039</f>
        <v>11.33</v>
      </c>
      <c r="BN1039">
        <f>'Raw Data'!BB1039</f>
        <v>11.17</v>
      </c>
      <c r="BO1039">
        <f>'Raw Data'!BC1039</f>
        <v>1315.9</v>
      </c>
      <c r="BP1039">
        <f>'Raw Data'!BD1039</f>
        <v>1329.7</v>
      </c>
      <c r="BQ1039">
        <f>'Raw Data'!BE1039</f>
        <v>1323.2</v>
      </c>
      <c r="BR1039">
        <f>'Raw Data'!BF1039</f>
        <v>55</v>
      </c>
      <c r="BS1039">
        <f>'Raw Data'!BG1039</f>
        <v>50</v>
      </c>
      <c r="BT1039">
        <f>'Raw Data'!BH1039</f>
        <v>5</v>
      </c>
      <c r="BU1039">
        <f>'Raw Data'!BI1039</f>
        <v>44147</v>
      </c>
      <c r="BV1039" t="str">
        <f>'Raw Data'!BJ1039</f>
        <v>NONE</v>
      </c>
      <c r="BW1039">
        <f>'Raw Data'!BK1039</f>
        <v>2.9529999999999999E-3</v>
      </c>
      <c r="BX1039">
        <f>'Raw Data'!BL1039</f>
        <v>41717</v>
      </c>
      <c r="BY1039">
        <f>'Raw Data'!BM1039</f>
        <v>41414</v>
      </c>
      <c r="BZ1039" t="str">
        <f>'Raw Data'!BN1039</f>
        <v>2271005300I</v>
      </c>
      <c r="CA1039" t="str">
        <f>'Raw Data'!BO1039</f>
        <v>PICKENS</v>
      </c>
      <c r="CB1039">
        <f>'Raw Data'!BP1039</f>
        <v>1</v>
      </c>
      <c r="CC1039">
        <f>'Raw Data'!BQ1039</f>
        <v>5300</v>
      </c>
      <c r="CD1039">
        <f>'Raw Data'!BR1039</f>
        <v>6</v>
      </c>
      <c r="CE1039">
        <f>'Raw Data'!BS1039</f>
        <v>1</v>
      </c>
      <c r="CF1039">
        <f>'Raw Data'!BT1039</f>
        <v>2</v>
      </c>
      <c r="CG1039">
        <f>'Raw Data'!BU1039</f>
        <v>1</v>
      </c>
      <c r="CH1039">
        <f>'Raw Data'!BV1039</f>
        <v>1</v>
      </c>
      <c r="CI1039">
        <f>'Raw Data'!BW1039</f>
        <v>2</v>
      </c>
      <c r="CJ1039">
        <f>'Raw Data'!BX1039</f>
        <v>3</v>
      </c>
      <c r="CK1039">
        <f>'Raw Data'!BY1039</f>
        <v>3</v>
      </c>
      <c r="CL1039" t="str">
        <f>'Raw Data'!BZ1039</f>
        <v>N</v>
      </c>
      <c r="CM1039">
        <f t="shared" si="235"/>
        <v>0</v>
      </c>
      <c r="CN1039">
        <f>'Raw Data'!CA1039</f>
        <v>227</v>
      </c>
      <c r="CO1039">
        <f>'Raw Data'!CB1039</f>
        <v>53</v>
      </c>
      <c r="CP1039">
        <f>'Raw Data'!CC1039</f>
        <v>0</v>
      </c>
      <c r="CQ1039" t="str">
        <f>'Raw Data'!CD1039</f>
        <v>Not Urban</v>
      </c>
      <c r="CR1039" t="str">
        <f>'Raw Data'!CE1039</f>
        <v>Not Urban</v>
      </c>
      <c r="CS1039">
        <f>'Raw Data'!CF1039</f>
        <v>0</v>
      </c>
      <c r="CT1039">
        <f>'Raw Data'!CG1039</f>
        <v>55</v>
      </c>
      <c r="CU1039">
        <f>'Raw Data'!CH1039</f>
        <v>4350</v>
      </c>
      <c r="CV1039" t="str">
        <f>'Raw Data'!CI1039</f>
        <v xml:space="preserve"> </v>
      </c>
      <c r="CW1039">
        <f>'Raw Data'!CJ1039</f>
        <v>0</v>
      </c>
      <c r="CX1039">
        <f>'Raw Data'!CK1039</f>
        <v>0.148893</v>
      </c>
      <c r="CY1039">
        <f>'Raw Data'!CL1039</f>
        <v>14</v>
      </c>
      <c r="CZ1039" t="str">
        <f>'Raw Data'!CM1039</f>
        <v>State Mainline</v>
      </c>
      <c r="DA1039">
        <f>'Raw Data'!CN1039</f>
        <v>4350</v>
      </c>
      <c r="DB1039">
        <f>'Raw Data'!CO1039</f>
        <v>441227</v>
      </c>
      <c r="DC1039">
        <f>'Raw Data'!CP1039</f>
        <v>1.84</v>
      </c>
      <c r="DD1039">
        <f>'Raw Data'!CQ1039</f>
        <v>1.99</v>
      </c>
      <c r="DE1039">
        <f>'Raw Data'!CR1039</f>
        <v>441227</v>
      </c>
      <c r="DF1039">
        <f>'Raw Data'!CS1039</f>
        <v>0</v>
      </c>
      <c r="DG1039">
        <f>'Raw Data'!CT1039</f>
        <v>786.15493300000003</v>
      </c>
      <c r="DH1039">
        <f>'Raw Data'!CU1039</f>
        <v>100</v>
      </c>
      <c r="DI1039">
        <f>'Raw Data'!CV1039</f>
        <v>41468</v>
      </c>
      <c r="DJ1039">
        <f>'Raw Data'!CW1039</f>
        <v>6.7499999999999999E-3</v>
      </c>
      <c r="DK1039">
        <f>'Raw Data'!CX1039</f>
        <v>0</v>
      </c>
      <c r="DL1039">
        <f>'Raw Data'!CY1039</f>
        <v>2.9529999999999999E-3</v>
      </c>
      <c r="DM1039">
        <f>'Raw Data'!CZ1039</f>
        <v>300</v>
      </c>
      <c r="DN1039" t="str">
        <f>'Raw Data'!DA1039</f>
        <v>227-0127</v>
      </c>
      <c r="DO1039" t="str">
        <f>'Raw Data'!DB1039</f>
        <v>3R : Rural Principal Arterial - Other</v>
      </c>
      <c r="DP1039" t="str">
        <f>'Raw Data'!DC1039</f>
        <v>34.462174, -84.617006</v>
      </c>
      <c r="DQ1039">
        <f>'Raw Data'!DD1039</f>
        <v>-84.617006000000003</v>
      </c>
      <c r="DR1039">
        <f>'Raw Data'!DE1039</f>
        <v>34.462173999999997</v>
      </c>
      <c r="DS1039">
        <f>'Raw Data'!DF1039</f>
        <v>34.462173999999997</v>
      </c>
      <c r="DT1039">
        <f>'Raw Data'!DG1039</f>
        <v>-84.617006000000003</v>
      </c>
      <c r="DU1039">
        <f>'Raw Data'!DH1039</f>
        <v>1.5103E-2</v>
      </c>
      <c r="DV1039">
        <f>'Raw Data'!DI1039</f>
        <v>2.9529999999999999E-3</v>
      </c>
      <c r="DW1039">
        <f>'Raw Data'!DJ1039</f>
        <v>198</v>
      </c>
      <c r="DX1039" s="11">
        <f t="shared" si="236"/>
        <v>4600</v>
      </c>
      <c r="DY1039" s="5">
        <f t="shared" si="237"/>
        <v>3855</v>
      </c>
      <c r="DZ1039" s="5">
        <f t="shared" si="230"/>
        <v>745</v>
      </c>
      <c r="EA1039" s="5">
        <f t="shared" si="231"/>
        <v>0.19325551232166019</v>
      </c>
      <c r="EB1039" s="5">
        <f t="shared" si="232"/>
        <v>4227.5</v>
      </c>
      <c r="EC1039">
        <f>'Raw Data'!DK1039</f>
        <v>4430</v>
      </c>
      <c r="ED1039">
        <f>'Raw Data'!DL1039</f>
        <v>13.8</v>
      </c>
      <c r="EE1039">
        <f>'Raw Data'!DM1039</f>
        <v>4750</v>
      </c>
      <c r="EF1039">
        <f>'Raw Data'!DN1039</f>
        <v>19.2</v>
      </c>
      <c r="EG1039">
        <f>'Raw Data'!DO1039</f>
        <v>4620</v>
      </c>
      <c r="EH1039">
        <f>'Raw Data'!DP1039</f>
        <v>19.2</v>
      </c>
      <c r="EI1039">
        <f>'Raw Data'!DQ1039</f>
        <v>4480</v>
      </c>
      <c r="EJ1039">
        <f>'Raw Data'!DR1039</f>
        <v>0</v>
      </c>
      <c r="EK1039">
        <f>'Raw Data'!DS1039</f>
        <v>4350</v>
      </c>
      <c r="EL1039">
        <f>'Raw Data'!DT1039</f>
        <v>16.2</v>
      </c>
      <c r="EM1039">
        <f>'Raw Data'!DU1039</f>
        <v>3810</v>
      </c>
      <c r="EN1039">
        <f>'Raw Data'!DV1039</f>
        <v>15.5</v>
      </c>
      <c r="EO1039">
        <f>'Raw Data'!DW1039</f>
        <v>3630</v>
      </c>
      <c r="EP1039">
        <f>'Raw Data'!DX1039</f>
        <v>16.3</v>
      </c>
      <c r="EQ1039">
        <f>'Raw Data'!DY1039</f>
        <v>3630</v>
      </c>
      <c r="ER1039">
        <f>'Raw Data'!DZ1039</f>
        <v>16.3</v>
      </c>
      <c r="ES1039">
        <f>'Raw Data'!EA1039</f>
        <v>3630</v>
      </c>
      <c r="ET1039">
        <f>'Raw Data'!EB1039</f>
        <v>16.3</v>
      </c>
      <c r="EU1039">
        <f>'Raw Data'!EC1039</f>
        <v>3680</v>
      </c>
      <c r="EV1039">
        <f>'Raw Data'!ED1039</f>
        <v>0</v>
      </c>
      <c r="EW1039">
        <f>'Raw Data'!EE1039</f>
        <v>0</v>
      </c>
    </row>
    <row r="1040" spans="1:153" x14ac:dyDescent="0.3">
      <c r="A1040">
        <f>'Raw Data'!A1040</f>
        <v>1038</v>
      </c>
      <c r="B1040" t="str">
        <f>'Raw Data'!B1040</f>
        <v>Point</v>
      </c>
      <c r="C1040">
        <f>'Raw Data'!C1040</f>
        <v>825</v>
      </c>
      <c r="D1040">
        <f>'Raw Data'!D1040</f>
        <v>82746</v>
      </c>
      <c r="E1040" t="str">
        <f>'Raw Data'!E1040</f>
        <v>Point</v>
      </c>
      <c r="F1040">
        <f>'Raw Data'!F1040</f>
        <v>4363278</v>
      </c>
      <c r="G1040" t="str">
        <f>'Raw Data'!G1040</f>
        <v>Gsp Post 00</v>
      </c>
      <c r="H1040" s="3">
        <f>'Raw Data'!H1040</f>
        <v>41324</v>
      </c>
      <c r="L1040">
        <f t="shared" si="224"/>
        <v>0</v>
      </c>
      <c r="M1040" s="5">
        <f t="shared" si="225"/>
        <v>41324</v>
      </c>
      <c r="N1040" s="5">
        <f t="shared" si="233"/>
        <v>2013</v>
      </c>
      <c r="O1040" s="5" t="str" cm="1">
        <f t="array" ref="O1040">_xlfn.IFS(N1040&lt;=2016,"before treatment",N1040=2017,"unknown",N1040&gt;2017,"after treatment")</f>
        <v>before treatment</v>
      </c>
      <c r="P1040" s="5">
        <f t="shared" si="226"/>
        <v>1</v>
      </c>
      <c r="Q1040" s="5">
        <f t="shared" si="227"/>
        <v>0</v>
      </c>
      <c r="R1040" t="str">
        <f>'Raw Data'!I1040</f>
        <v>Pickens</v>
      </c>
      <c r="S1040" t="str">
        <f>'Raw Data'!J1040</f>
        <v>State Route 53</v>
      </c>
      <c r="T1040" t="str">
        <f>'Raw Data'!K1040</f>
        <v>Henderson Mountain Rd</v>
      </c>
      <c r="U1040" t="str">
        <f>'Raw Data'!L1040</f>
        <v>(C) Possible Injury / Complaint</v>
      </c>
      <c r="V1040">
        <f>'Raw Data'!M1040</f>
        <v>0</v>
      </c>
      <c r="W1040">
        <f>'Raw Data'!N1040</f>
        <v>0</v>
      </c>
      <c r="X1040">
        <f>'Raw Data'!O1040</f>
        <v>0</v>
      </c>
      <c r="Y1040" t="str">
        <f>'Raw Data'!P1040</f>
        <v>Angle (Other)</v>
      </c>
      <c r="Z1040" t="str">
        <f>'Raw Data'!Q1040</f>
        <v>On Roadway - Roadway Intersection</v>
      </c>
      <c r="AA1040" t="str">
        <f>'Raw Data'!R1040</f>
        <v>["Motor Vehicle in Motion","Motor Vehicle in Motion"]</v>
      </c>
      <c r="AB1040" t="str">
        <f>'Raw Data'!S1040</f>
        <v>["Motor Vehicle in Motion","Motor Vehicle in Motion"]</v>
      </c>
      <c r="AC1040" t="str">
        <f>'Raw Data'!T1040</f>
        <v>["Failure to Yield","No Contributing Factors"]</v>
      </c>
      <c r="AD1040">
        <f>'Raw Data'!U1040</f>
        <v>2</v>
      </c>
      <c r="AE1040" s="5" t="str">
        <f t="shared" si="234"/>
        <v>No</v>
      </c>
      <c r="AF1040" t="str">
        <f>'Raw Data'!V1040</f>
        <v>["Changing Lanes","Negotiating a Curve"]</v>
      </c>
      <c r="AG1040" s="5">
        <f t="shared" si="228"/>
        <v>0</v>
      </c>
      <c r="AH1040" t="str">
        <f>'Raw Data'!W1040</f>
        <v>["South","West"]</v>
      </c>
      <c r="AI1040" t="str">
        <f>'Raw Data'!X1040</f>
        <v>Daylight</v>
      </c>
      <c r="AJ1040" t="str">
        <f>'Raw Data'!Y1040</f>
        <v>Dry</v>
      </c>
      <c r="AK1040">
        <f>'Raw Data'!Z1040</f>
        <v>0</v>
      </c>
      <c r="AL1040" t="str">
        <f>'Raw Data'!AA1040</f>
        <v>["Lap and Shoulder Belt Used","Lap and Shoulder Belt Used","Lap and Shoulder Belt Used"]</v>
      </c>
      <c r="AM1040" s="5">
        <f t="shared" si="229"/>
        <v>0</v>
      </c>
      <c r="AN1040" t="str">
        <f>'Raw Data'!AB1040</f>
        <v>["Pickup Truck","Pickup Truck"]</v>
      </c>
      <c r="AO1040" t="str">
        <f>'Raw Data'!AC1040</f>
        <v>2271005300I</v>
      </c>
      <c r="AP1040">
        <f>'Raw Data'!AD1040</f>
        <v>1.959276</v>
      </c>
      <c r="AQ1040">
        <f>'Raw Data'!AE1040</f>
        <v>34.449877000000001</v>
      </c>
      <c r="AR1040">
        <f>'Raw Data'!AF1040</f>
        <v>-84.627026000000001</v>
      </c>
      <c r="AS1040">
        <f>'Raw Data'!AG1040</f>
        <v>198</v>
      </c>
      <c r="AT1040">
        <f>'Raw Data'!AH1040</f>
        <v>88</v>
      </c>
      <c r="AU1040">
        <f>'Raw Data'!AI1040</f>
        <v>806</v>
      </c>
      <c r="AV1040" t="str">
        <f>'Raw Data'!AJ1040</f>
        <v>D6_0053_00_I</v>
      </c>
      <c r="AW1040">
        <f>'Raw Data'!AK1040</f>
        <v>41</v>
      </c>
      <c r="AX1040">
        <f>'Raw Data'!AL1040</f>
        <v>43</v>
      </c>
      <c r="AY1040" t="str">
        <f>'Raw Data'!AM1040</f>
        <v>simple</v>
      </c>
      <c r="AZ1040">
        <f>'Raw Data'!AN1040</f>
        <v>700.4</v>
      </c>
      <c r="BA1040">
        <f>'Raw Data'!AO1040</f>
        <v>76.099999999999994</v>
      </c>
      <c r="BB1040">
        <f>'Raw Data'!AP1040</f>
        <v>930.3</v>
      </c>
      <c r="BC1040">
        <f>'Raw Data'!AQ1040</f>
        <v>-84.628201000000004</v>
      </c>
      <c r="BD1040">
        <f>'Raw Data'!AR1040</f>
        <v>34.450775999999998</v>
      </c>
      <c r="BE1040">
        <f>'Raw Data'!AS1040</f>
        <v>-84.625598999999994</v>
      </c>
      <c r="BF1040">
        <f>'Raw Data'!AT1040</f>
        <v>34.449751999999997</v>
      </c>
      <c r="BG1040" t="str">
        <f>'Raw Data'!AU1040</f>
        <v>2271005300I</v>
      </c>
      <c r="BH1040">
        <f>'Raw Data'!AV1040</f>
        <v>1</v>
      </c>
      <c r="BI1040">
        <f>'Raw Data'!AW1040</f>
        <v>227</v>
      </c>
      <c r="BJ1040">
        <f>'Raw Data'!AX1040</f>
        <v>53</v>
      </c>
      <c r="BK1040">
        <f>'Raw Data'!AY1040</f>
        <v>0</v>
      </c>
      <c r="BL1040">
        <f>'Raw Data'!AZ1040</f>
        <v>55</v>
      </c>
      <c r="BM1040">
        <f>'Raw Data'!BA1040</f>
        <v>11.33</v>
      </c>
      <c r="BN1040">
        <f>'Raw Data'!BB1040</f>
        <v>11.17</v>
      </c>
      <c r="BO1040">
        <f>'Raw Data'!BC1040</f>
        <v>1315.9</v>
      </c>
      <c r="BP1040">
        <f>'Raw Data'!BD1040</f>
        <v>1329.7</v>
      </c>
      <c r="BQ1040">
        <f>'Raw Data'!BE1040</f>
        <v>1323.2</v>
      </c>
      <c r="BR1040">
        <f>'Raw Data'!BF1040</f>
        <v>55</v>
      </c>
      <c r="BS1040">
        <f>'Raw Data'!BG1040</f>
        <v>50</v>
      </c>
      <c r="BT1040">
        <f>'Raw Data'!BH1040</f>
        <v>5</v>
      </c>
      <c r="BU1040">
        <f>'Raw Data'!BI1040</f>
        <v>44147</v>
      </c>
      <c r="BV1040" t="str">
        <f>'Raw Data'!BJ1040</f>
        <v>NONE</v>
      </c>
      <c r="BW1040">
        <f>'Raw Data'!BK1040</f>
        <v>2.9529999999999999E-3</v>
      </c>
      <c r="BX1040">
        <f>'Raw Data'!BL1040</f>
        <v>41717</v>
      </c>
      <c r="BY1040">
        <f>'Raw Data'!BM1040</f>
        <v>41414</v>
      </c>
      <c r="BZ1040" t="str">
        <f>'Raw Data'!BN1040</f>
        <v>2271005300I</v>
      </c>
      <c r="CA1040" t="str">
        <f>'Raw Data'!BO1040</f>
        <v>PICKENS</v>
      </c>
      <c r="CB1040">
        <f>'Raw Data'!BP1040</f>
        <v>1</v>
      </c>
      <c r="CC1040">
        <f>'Raw Data'!BQ1040</f>
        <v>5300</v>
      </c>
      <c r="CD1040">
        <f>'Raw Data'!BR1040</f>
        <v>6</v>
      </c>
      <c r="CE1040">
        <f>'Raw Data'!BS1040</f>
        <v>1</v>
      </c>
      <c r="CF1040">
        <f>'Raw Data'!BT1040</f>
        <v>2</v>
      </c>
      <c r="CG1040">
        <f>'Raw Data'!BU1040</f>
        <v>1</v>
      </c>
      <c r="CH1040">
        <f>'Raw Data'!BV1040</f>
        <v>1</v>
      </c>
      <c r="CI1040">
        <f>'Raw Data'!BW1040</f>
        <v>2</v>
      </c>
      <c r="CJ1040">
        <f>'Raw Data'!BX1040</f>
        <v>3</v>
      </c>
      <c r="CK1040">
        <f>'Raw Data'!BY1040</f>
        <v>3</v>
      </c>
      <c r="CL1040" t="str">
        <f>'Raw Data'!BZ1040</f>
        <v>N</v>
      </c>
      <c r="CM1040">
        <f t="shared" si="235"/>
        <v>0</v>
      </c>
      <c r="CN1040">
        <f>'Raw Data'!CA1040</f>
        <v>227</v>
      </c>
      <c r="CO1040">
        <f>'Raw Data'!CB1040</f>
        <v>53</v>
      </c>
      <c r="CP1040">
        <f>'Raw Data'!CC1040</f>
        <v>0</v>
      </c>
      <c r="CQ1040" t="str">
        <f>'Raw Data'!CD1040</f>
        <v>Not Urban</v>
      </c>
      <c r="CR1040" t="str">
        <f>'Raw Data'!CE1040</f>
        <v>Not Urban</v>
      </c>
      <c r="CS1040">
        <f>'Raw Data'!CF1040</f>
        <v>0</v>
      </c>
      <c r="CT1040">
        <f>'Raw Data'!CG1040</f>
        <v>55</v>
      </c>
      <c r="CU1040">
        <f>'Raw Data'!CH1040</f>
        <v>4350</v>
      </c>
      <c r="CV1040" t="str">
        <f>'Raw Data'!CI1040</f>
        <v xml:space="preserve"> </v>
      </c>
      <c r="CW1040">
        <f>'Raw Data'!CJ1040</f>
        <v>0</v>
      </c>
      <c r="CX1040">
        <f>'Raw Data'!CK1040</f>
        <v>0.148893</v>
      </c>
      <c r="CY1040">
        <f>'Raw Data'!CL1040</f>
        <v>14</v>
      </c>
      <c r="CZ1040" t="str">
        <f>'Raw Data'!CM1040</f>
        <v>State Mainline</v>
      </c>
      <c r="DA1040">
        <f>'Raw Data'!CN1040</f>
        <v>4350</v>
      </c>
      <c r="DB1040">
        <f>'Raw Data'!CO1040</f>
        <v>441227</v>
      </c>
      <c r="DC1040">
        <f>'Raw Data'!CP1040</f>
        <v>1.84</v>
      </c>
      <c r="DD1040">
        <f>'Raw Data'!CQ1040</f>
        <v>1.99</v>
      </c>
      <c r="DE1040">
        <f>'Raw Data'!CR1040</f>
        <v>441227</v>
      </c>
      <c r="DF1040">
        <f>'Raw Data'!CS1040</f>
        <v>0</v>
      </c>
      <c r="DG1040">
        <f>'Raw Data'!CT1040</f>
        <v>786.15493300000003</v>
      </c>
      <c r="DH1040">
        <f>'Raw Data'!CU1040</f>
        <v>100</v>
      </c>
      <c r="DI1040">
        <f>'Raw Data'!CV1040</f>
        <v>41468</v>
      </c>
      <c r="DJ1040">
        <f>'Raw Data'!CW1040</f>
        <v>6.7499999999999999E-3</v>
      </c>
      <c r="DK1040">
        <f>'Raw Data'!CX1040</f>
        <v>0</v>
      </c>
      <c r="DL1040">
        <f>'Raw Data'!CY1040</f>
        <v>2.9529999999999999E-3</v>
      </c>
      <c r="DM1040">
        <f>'Raw Data'!CZ1040</f>
        <v>300</v>
      </c>
      <c r="DN1040" t="str">
        <f>'Raw Data'!DA1040</f>
        <v>227-0127</v>
      </c>
      <c r="DO1040" t="str">
        <f>'Raw Data'!DB1040</f>
        <v>3R : Rural Principal Arterial - Other</v>
      </c>
      <c r="DP1040" t="str">
        <f>'Raw Data'!DC1040</f>
        <v>34.462174, -84.617006</v>
      </c>
      <c r="DQ1040">
        <f>'Raw Data'!DD1040</f>
        <v>-84.617006000000003</v>
      </c>
      <c r="DR1040">
        <f>'Raw Data'!DE1040</f>
        <v>34.462173999999997</v>
      </c>
      <c r="DS1040">
        <f>'Raw Data'!DF1040</f>
        <v>34.462173999999997</v>
      </c>
      <c r="DT1040">
        <f>'Raw Data'!DG1040</f>
        <v>-84.617006000000003</v>
      </c>
      <c r="DU1040">
        <f>'Raw Data'!DH1040</f>
        <v>1.5103E-2</v>
      </c>
      <c r="DV1040">
        <f>'Raw Data'!DI1040</f>
        <v>2.9529999999999999E-3</v>
      </c>
      <c r="DW1040">
        <f>'Raw Data'!DJ1040</f>
        <v>198</v>
      </c>
      <c r="DX1040" s="11">
        <f t="shared" si="236"/>
        <v>4600</v>
      </c>
      <c r="DY1040" s="5">
        <f t="shared" si="237"/>
        <v>3855</v>
      </c>
      <c r="DZ1040" s="5">
        <f t="shared" si="230"/>
        <v>745</v>
      </c>
      <c r="EA1040" s="5">
        <f t="shared" si="231"/>
        <v>0.19325551232166019</v>
      </c>
      <c r="EB1040" s="5">
        <f t="shared" si="232"/>
        <v>4227.5</v>
      </c>
      <c r="EC1040">
        <f>'Raw Data'!DK1040</f>
        <v>4430</v>
      </c>
      <c r="ED1040">
        <f>'Raw Data'!DL1040</f>
        <v>13.8</v>
      </c>
      <c r="EE1040">
        <f>'Raw Data'!DM1040</f>
        <v>4750</v>
      </c>
      <c r="EF1040">
        <f>'Raw Data'!DN1040</f>
        <v>19.2</v>
      </c>
      <c r="EG1040">
        <f>'Raw Data'!DO1040</f>
        <v>4620</v>
      </c>
      <c r="EH1040">
        <f>'Raw Data'!DP1040</f>
        <v>19.2</v>
      </c>
      <c r="EI1040">
        <f>'Raw Data'!DQ1040</f>
        <v>4480</v>
      </c>
      <c r="EJ1040">
        <f>'Raw Data'!DR1040</f>
        <v>0</v>
      </c>
      <c r="EK1040">
        <f>'Raw Data'!DS1040</f>
        <v>4350</v>
      </c>
      <c r="EL1040">
        <f>'Raw Data'!DT1040</f>
        <v>16.2</v>
      </c>
      <c r="EM1040">
        <f>'Raw Data'!DU1040</f>
        <v>3810</v>
      </c>
      <c r="EN1040">
        <f>'Raw Data'!DV1040</f>
        <v>15.5</v>
      </c>
      <c r="EO1040">
        <f>'Raw Data'!DW1040</f>
        <v>3630</v>
      </c>
      <c r="EP1040">
        <f>'Raw Data'!DX1040</f>
        <v>16.3</v>
      </c>
      <c r="EQ1040">
        <f>'Raw Data'!DY1040</f>
        <v>3630</v>
      </c>
      <c r="ER1040">
        <f>'Raw Data'!DZ1040</f>
        <v>16.3</v>
      </c>
      <c r="ES1040">
        <f>'Raw Data'!EA1040</f>
        <v>3630</v>
      </c>
      <c r="ET1040">
        <f>'Raw Data'!EB1040</f>
        <v>16.3</v>
      </c>
      <c r="EU1040">
        <f>'Raw Data'!EC1040</f>
        <v>3680</v>
      </c>
      <c r="EV1040">
        <f>'Raw Data'!ED1040</f>
        <v>0</v>
      </c>
      <c r="EW1040">
        <f>'Raw Data'!EE1040</f>
        <v>0</v>
      </c>
    </row>
    <row r="1041" spans="1:153" x14ac:dyDescent="0.3">
      <c r="A1041">
        <f>'Raw Data'!A1041</f>
        <v>1039</v>
      </c>
      <c r="B1041" t="str">
        <f>'Raw Data'!B1041</f>
        <v>Point</v>
      </c>
      <c r="C1041">
        <f>'Raw Data'!C1041</f>
        <v>838</v>
      </c>
      <c r="D1041">
        <f>'Raw Data'!D1041</f>
        <v>77154</v>
      </c>
      <c r="E1041" t="str">
        <f>'Raw Data'!E1041</f>
        <v>Point</v>
      </c>
      <c r="F1041">
        <f>'Raw Data'!F1041</f>
        <v>4604545</v>
      </c>
      <c r="G1041" t="str">
        <f>'Raw Data'!G1041</f>
        <v>Gsp Post 00</v>
      </c>
      <c r="H1041" s="3">
        <f>'Raw Data'!H1041</f>
        <v>41558</v>
      </c>
      <c r="L1041">
        <f t="shared" si="224"/>
        <v>0</v>
      </c>
      <c r="M1041" s="5">
        <f t="shared" si="225"/>
        <v>41558</v>
      </c>
      <c r="N1041" s="5">
        <f t="shared" si="233"/>
        <v>2013</v>
      </c>
      <c r="O1041" s="5" t="str" cm="1">
        <f t="array" ref="O1041">_xlfn.IFS(N1041&lt;=2016,"before treatment",N1041=2017,"unknown",N1041&gt;2017,"after treatment")</f>
        <v>before treatment</v>
      </c>
      <c r="P1041" s="5">
        <f t="shared" si="226"/>
        <v>1</v>
      </c>
      <c r="Q1041" s="5">
        <f t="shared" si="227"/>
        <v>0</v>
      </c>
      <c r="R1041" t="str">
        <f>'Raw Data'!I1041</f>
        <v>Pickens</v>
      </c>
      <c r="S1041" t="str">
        <f>'Raw Data'!J1041</f>
        <v>State Route 53</v>
      </c>
      <c r="T1041" t="str">
        <f>'Raw Data'!K1041</f>
        <v>Henderson Mountain Rd</v>
      </c>
      <c r="U1041" t="str">
        <f>'Raw Data'!L1041</f>
        <v>(O) No Injury</v>
      </c>
      <c r="V1041">
        <f>'Raw Data'!M1041</f>
        <v>0</v>
      </c>
      <c r="W1041">
        <f>'Raw Data'!N1041</f>
        <v>0</v>
      </c>
      <c r="X1041">
        <f>'Raw Data'!O1041</f>
        <v>0</v>
      </c>
      <c r="Y1041" t="str">
        <f>'Raw Data'!P1041</f>
        <v>Angle (Other)</v>
      </c>
      <c r="Z1041" t="str">
        <f>'Raw Data'!Q1041</f>
        <v>On Shoulder</v>
      </c>
      <c r="AA1041" t="str">
        <f>'Raw Data'!R1041</f>
        <v>["Motor Vehicle in Motion","Motor Vehicle in Motion"]</v>
      </c>
      <c r="AB1041" t="str">
        <f>'Raw Data'!S1041</f>
        <v>["Motor Vehicle in Motion","Motor Vehicle in Motion"]</v>
      </c>
      <c r="AC1041" t="str">
        <f>'Raw Data'!T1041</f>
        <v>["Failure to Yield","No Contributing Factors"]</v>
      </c>
      <c r="AD1041">
        <f>'Raw Data'!U1041</f>
        <v>2</v>
      </c>
      <c r="AE1041" s="5" t="str">
        <f t="shared" si="234"/>
        <v>No</v>
      </c>
      <c r="AF1041" t="str">
        <f>'Raw Data'!V1041</f>
        <v>["Changing Lanes","Negotiating a Curve"]</v>
      </c>
      <c r="AG1041" s="5">
        <f t="shared" si="228"/>
        <v>0</v>
      </c>
      <c r="AH1041" t="str">
        <f>'Raw Data'!W1041</f>
        <v>["South","West"]</v>
      </c>
      <c r="AI1041" t="str">
        <f>'Raw Data'!X1041</f>
        <v>Daylight</v>
      </c>
      <c r="AJ1041" t="str">
        <f>'Raw Data'!Y1041</f>
        <v>Dry</v>
      </c>
      <c r="AK1041">
        <f>'Raw Data'!Z1041</f>
        <v>0</v>
      </c>
      <c r="AL1041" t="str">
        <f>'Raw Data'!AA1041</f>
        <v>["Lap and Shoulder Belt Used","Lap and Shoulder Belt Used"]</v>
      </c>
      <c r="AM1041" s="5">
        <f t="shared" si="229"/>
        <v>0</v>
      </c>
      <c r="AN1041" t="str">
        <f>'Raw Data'!AB1041</f>
        <v>["Passenger Car","Sports Utility Vehicle (SUV)"]</v>
      </c>
      <c r="AO1041" t="str">
        <f>'Raw Data'!AC1041</f>
        <v>2271005300I</v>
      </c>
      <c r="AP1041">
        <f>'Raw Data'!AD1041</f>
        <v>1.9804729999999999</v>
      </c>
      <c r="AQ1041">
        <f>'Raw Data'!AE1041</f>
        <v>34.449779999999997</v>
      </c>
      <c r="AR1041">
        <f>'Raw Data'!AF1041</f>
        <v>-84.626677999999998</v>
      </c>
      <c r="AS1041">
        <f>'Raw Data'!AG1041</f>
        <v>198</v>
      </c>
      <c r="AT1041">
        <f>'Raw Data'!AH1041</f>
        <v>88</v>
      </c>
      <c r="AU1041">
        <f>'Raw Data'!AI1041</f>
        <v>806</v>
      </c>
      <c r="AV1041" t="str">
        <f>'Raw Data'!AJ1041</f>
        <v>D6_0053_00_I</v>
      </c>
      <c r="AW1041">
        <f>'Raw Data'!AK1041</f>
        <v>41</v>
      </c>
      <c r="AX1041">
        <f>'Raw Data'!AL1041</f>
        <v>43</v>
      </c>
      <c r="AY1041" t="str">
        <f>'Raw Data'!AM1041</f>
        <v>simple</v>
      </c>
      <c r="AZ1041">
        <f>'Raw Data'!AN1041</f>
        <v>700.4</v>
      </c>
      <c r="BA1041">
        <f>'Raw Data'!AO1041</f>
        <v>76.099999999999994</v>
      </c>
      <c r="BB1041">
        <f>'Raw Data'!AP1041</f>
        <v>930.3</v>
      </c>
      <c r="BC1041">
        <f>'Raw Data'!AQ1041</f>
        <v>-84.628201000000004</v>
      </c>
      <c r="BD1041">
        <f>'Raw Data'!AR1041</f>
        <v>34.450775999999998</v>
      </c>
      <c r="BE1041">
        <f>'Raw Data'!AS1041</f>
        <v>-84.625598999999994</v>
      </c>
      <c r="BF1041">
        <f>'Raw Data'!AT1041</f>
        <v>34.449751999999997</v>
      </c>
      <c r="BG1041" t="str">
        <f>'Raw Data'!AU1041</f>
        <v>2271005300I</v>
      </c>
      <c r="BH1041">
        <f>'Raw Data'!AV1041</f>
        <v>1</v>
      </c>
      <c r="BI1041">
        <f>'Raw Data'!AW1041</f>
        <v>227</v>
      </c>
      <c r="BJ1041">
        <f>'Raw Data'!AX1041</f>
        <v>53</v>
      </c>
      <c r="BK1041">
        <f>'Raw Data'!AY1041</f>
        <v>0</v>
      </c>
      <c r="BL1041">
        <f>'Raw Data'!AZ1041</f>
        <v>55</v>
      </c>
      <c r="BM1041">
        <f>'Raw Data'!BA1041</f>
        <v>11.33</v>
      </c>
      <c r="BN1041">
        <f>'Raw Data'!BB1041</f>
        <v>11.17</v>
      </c>
      <c r="BO1041">
        <f>'Raw Data'!BC1041</f>
        <v>1315.9</v>
      </c>
      <c r="BP1041">
        <f>'Raw Data'!BD1041</f>
        <v>1329.7</v>
      </c>
      <c r="BQ1041">
        <f>'Raw Data'!BE1041</f>
        <v>1323.2</v>
      </c>
      <c r="BR1041">
        <f>'Raw Data'!BF1041</f>
        <v>55</v>
      </c>
      <c r="BS1041">
        <f>'Raw Data'!BG1041</f>
        <v>50</v>
      </c>
      <c r="BT1041">
        <f>'Raw Data'!BH1041</f>
        <v>5</v>
      </c>
      <c r="BU1041">
        <f>'Raw Data'!BI1041</f>
        <v>44147</v>
      </c>
      <c r="BV1041" t="str">
        <f>'Raw Data'!BJ1041</f>
        <v>NONE</v>
      </c>
      <c r="BW1041">
        <f>'Raw Data'!BK1041</f>
        <v>2.9529999999999999E-3</v>
      </c>
      <c r="BX1041">
        <f>'Raw Data'!BL1041</f>
        <v>41717</v>
      </c>
      <c r="BY1041">
        <f>'Raw Data'!BM1041</f>
        <v>41414</v>
      </c>
      <c r="BZ1041" t="str">
        <f>'Raw Data'!BN1041</f>
        <v>2271005300I</v>
      </c>
      <c r="CA1041" t="str">
        <f>'Raw Data'!BO1041</f>
        <v>PICKENS</v>
      </c>
      <c r="CB1041">
        <f>'Raw Data'!BP1041</f>
        <v>1</v>
      </c>
      <c r="CC1041">
        <f>'Raw Data'!BQ1041</f>
        <v>5300</v>
      </c>
      <c r="CD1041">
        <f>'Raw Data'!BR1041</f>
        <v>6</v>
      </c>
      <c r="CE1041">
        <f>'Raw Data'!BS1041</f>
        <v>1</v>
      </c>
      <c r="CF1041">
        <f>'Raw Data'!BT1041</f>
        <v>2</v>
      </c>
      <c r="CG1041">
        <f>'Raw Data'!BU1041</f>
        <v>1</v>
      </c>
      <c r="CH1041">
        <f>'Raw Data'!BV1041</f>
        <v>1</v>
      </c>
      <c r="CI1041">
        <f>'Raw Data'!BW1041</f>
        <v>2</v>
      </c>
      <c r="CJ1041">
        <f>'Raw Data'!BX1041</f>
        <v>3</v>
      </c>
      <c r="CK1041">
        <f>'Raw Data'!BY1041</f>
        <v>3</v>
      </c>
      <c r="CL1041" t="str">
        <f>'Raw Data'!BZ1041</f>
        <v>N</v>
      </c>
      <c r="CM1041">
        <f t="shared" si="235"/>
        <v>0</v>
      </c>
      <c r="CN1041">
        <f>'Raw Data'!CA1041</f>
        <v>227</v>
      </c>
      <c r="CO1041">
        <f>'Raw Data'!CB1041</f>
        <v>53</v>
      </c>
      <c r="CP1041">
        <f>'Raw Data'!CC1041</f>
        <v>0</v>
      </c>
      <c r="CQ1041" t="str">
        <f>'Raw Data'!CD1041</f>
        <v>Not Urban</v>
      </c>
      <c r="CR1041" t="str">
        <f>'Raw Data'!CE1041</f>
        <v>Not Urban</v>
      </c>
      <c r="CS1041">
        <f>'Raw Data'!CF1041</f>
        <v>0</v>
      </c>
      <c r="CT1041">
        <f>'Raw Data'!CG1041</f>
        <v>55</v>
      </c>
      <c r="CU1041">
        <f>'Raw Data'!CH1041</f>
        <v>4350</v>
      </c>
      <c r="CV1041" t="str">
        <f>'Raw Data'!CI1041</f>
        <v xml:space="preserve"> </v>
      </c>
      <c r="CW1041">
        <f>'Raw Data'!CJ1041</f>
        <v>0</v>
      </c>
      <c r="CX1041">
        <f>'Raw Data'!CK1041</f>
        <v>0.148893</v>
      </c>
      <c r="CY1041">
        <f>'Raw Data'!CL1041</f>
        <v>14</v>
      </c>
      <c r="CZ1041" t="str">
        <f>'Raw Data'!CM1041</f>
        <v>State Mainline</v>
      </c>
      <c r="DA1041">
        <f>'Raw Data'!CN1041</f>
        <v>4350</v>
      </c>
      <c r="DB1041">
        <f>'Raw Data'!CO1041</f>
        <v>441227</v>
      </c>
      <c r="DC1041">
        <f>'Raw Data'!CP1041</f>
        <v>1.84</v>
      </c>
      <c r="DD1041">
        <f>'Raw Data'!CQ1041</f>
        <v>1.99</v>
      </c>
      <c r="DE1041">
        <f>'Raw Data'!CR1041</f>
        <v>441227</v>
      </c>
      <c r="DF1041">
        <f>'Raw Data'!CS1041</f>
        <v>0</v>
      </c>
      <c r="DG1041">
        <f>'Raw Data'!CT1041</f>
        <v>786.15493300000003</v>
      </c>
      <c r="DH1041">
        <f>'Raw Data'!CU1041</f>
        <v>100</v>
      </c>
      <c r="DI1041">
        <f>'Raw Data'!CV1041</f>
        <v>41468</v>
      </c>
      <c r="DJ1041">
        <f>'Raw Data'!CW1041</f>
        <v>6.7499999999999999E-3</v>
      </c>
      <c r="DK1041">
        <f>'Raw Data'!CX1041</f>
        <v>0</v>
      </c>
      <c r="DL1041">
        <f>'Raw Data'!CY1041</f>
        <v>2.9529999999999999E-3</v>
      </c>
      <c r="DM1041">
        <f>'Raw Data'!CZ1041</f>
        <v>300</v>
      </c>
      <c r="DN1041" t="str">
        <f>'Raw Data'!DA1041</f>
        <v>227-0127</v>
      </c>
      <c r="DO1041" t="str">
        <f>'Raw Data'!DB1041</f>
        <v>3R : Rural Principal Arterial - Other</v>
      </c>
      <c r="DP1041" t="str">
        <f>'Raw Data'!DC1041</f>
        <v>34.462174, -84.617006</v>
      </c>
      <c r="DQ1041">
        <f>'Raw Data'!DD1041</f>
        <v>-84.617006000000003</v>
      </c>
      <c r="DR1041">
        <f>'Raw Data'!DE1041</f>
        <v>34.462173999999997</v>
      </c>
      <c r="DS1041">
        <f>'Raw Data'!DF1041</f>
        <v>34.462173999999997</v>
      </c>
      <c r="DT1041">
        <f>'Raw Data'!DG1041</f>
        <v>-84.617006000000003</v>
      </c>
      <c r="DU1041">
        <f>'Raw Data'!DH1041</f>
        <v>1.5103E-2</v>
      </c>
      <c r="DV1041">
        <f>'Raw Data'!DI1041</f>
        <v>2.9529999999999999E-3</v>
      </c>
      <c r="DW1041">
        <f>'Raw Data'!DJ1041</f>
        <v>198</v>
      </c>
      <c r="DX1041" s="11">
        <f t="shared" si="236"/>
        <v>4600</v>
      </c>
      <c r="DY1041" s="5">
        <f t="shared" si="237"/>
        <v>3855</v>
      </c>
      <c r="DZ1041" s="5">
        <f t="shared" si="230"/>
        <v>745</v>
      </c>
      <c r="EA1041" s="5">
        <f t="shared" si="231"/>
        <v>0.19325551232166019</v>
      </c>
      <c r="EB1041" s="5">
        <f t="shared" si="232"/>
        <v>4227.5</v>
      </c>
      <c r="EC1041">
        <f>'Raw Data'!DK1041</f>
        <v>4430</v>
      </c>
      <c r="ED1041">
        <f>'Raw Data'!DL1041</f>
        <v>13.8</v>
      </c>
      <c r="EE1041">
        <f>'Raw Data'!DM1041</f>
        <v>4750</v>
      </c>
      <c r="EF1041">
        <f>'Raw Data'!DN1041</f>
        <v>19.2</v>
      </c>
      <c r="EG1041">
        <f>'Raw Data'!DO1041</f>
        <v>4620</v>
      </c>
      <c r="EH1041">
        <f>'Raw Data'!DP1041</f>
        <v>19.2</v>
      </c>
      <c r="EI1041">
        <f>'Raw Data'!DQ1041</f>
        <v>4480</v>
      </c>
      <c r="EJ1041">
        <f>'Raw Data'!DR1041</f>
        <v>0</v>
      </c>
      <c r="EK1041">
        <f>'Raw Data'!DS1041</f>
        <v>4350</v>
      </c>
      <c r="EL1041">
        <f>'Raw Data'!DT1041</f>
        <v>16.2</v>
      </c>
      <c r="EM1041">
        <f>'Raw Data'!DU1041</f>
        <v>3810</v>
      </c>
      <c r="EN1041">
        <f>'Raw Data'!DV1041</f>
        <v>15.5</v>
      </c>
      <c r="EO1041">
        <f>'Raw Data'!DW1041</f>
        <v>3630</v>
      </c>
      <c r="EP1041">
        <f>'Raw Data'!DX1041</f>
        <v>16.3</v>
      </c>
      <c r="EQ1041">
        <f>'Raw Data'!DY1041</f>
        <v>3630</v>
      </c>
      <c r="ER1041">
        <f>'Raw Data'!DZ1041</f>
        <v>16.3</v>
      </c>
      <c r="ES1041">
        <f>'Raw Data'!EA1041</f>
        <v>3630</v>
      </c>
      <c r="ET1041">
        <f>'Raw Data'!EB1041</f>
        <v>16.3</v>
      </c>
      <c r="EU1041">
        <f>'Raw Data'!EC1041</f>
        <v>3680</v>
      </c>
      <c r="EV1041">
        <f>'Raw Data'!ED1041</f>
        <v>0</v>
      </c>
      <c r="EW1041">
        <f>'Raw Data'!EE1041</f>
        <v>9.9999999999999995E-7</v>
      </c>
    </row>
    <row r="1042" spans="1:153" x14ac:dyDescent="0.3">
      <c r="A1042">
        <f>'Raw Data'!A1042</f>
        <v>1040</v>
      </c>
      <c r="B1042" t="str">
        <f>'Raw Data'!B1042</f>
        <v>Point</v>
      </c>
      <c r="C1042">
        <f>'Raw Data'!C1042</f>
        <v>876</v>
      </c>
      <c r="D1042">
        <f>'Raw Data'!D1042</f>
        <v>68772</v>
      </c>
      <c r="E1042" t="str">
        <f>'Raw Data'!E1042</f>
        <v>Point</v>
      </c>
      <c r="F1042">
        <f>'Raw Data'!F1042</f>
        <v>4978411</v>
      </c>
      <c r="G1042" t="str">
        <f>'Raw Data'!G1042</f>
        <v>Gsp Post 00</v>
      </c>
      <c r="H1042" s="3">
        <f>'Raw Data'!H1042</f>
        <v>41894</v>
      </c>
      <c r="L1042">
        <f t="shared" si="224"/>
        <v>0</v>
      </c>
      <c r="M1042" s="5">
        <f t="shared" si="225"/>
        <v>41894</v>
      </c>
      <c r="N1042" s="5">
        <f t="shared" si="233"/>
        <v>2014</v>
      </c>
      <c r="O1042" s="5" t="str" cm="1">
        <f t="array" ref="O1042">_xlfn.IFS(N1042&lt;=2016,"before treatment",N1042=2017,"unknown",N1042&gt;2017,"after treatment")</f>
        <v>before treatment</v>
      </c>
      <c r="P1042" s="5">
        <f t="shared" si="226"/>
        <v>1</v>
      </c>
      <c r="Q1042" s="5">
        <f t="shared" si="227"/>
        <v>0</v>
      </c>
      <c r="R1042" t="str">
        <f>'Raw Data'!I1042</f>
        <v>Pickens</v>
      </c>
      <c r="S1042" t="str">
        <f>'Raw Data'!J1042</f>
        <v>State Route 53</v>
      </c>
      <c r="T1042" t="str">
        <f>'Raw Data'!K1042</f>
        <v>(none)</v>
      </c>
      <c r="U1042" t="str">
        <f>'Raw Data'!L1042</f>
        <v>(O) No Injury</v>
      </c>
      <c r="V1042">
        <f>'Raw Data'!M1042</f>
        <v>0</v>
      </c>
      <c r="W1042">
        <f>'Raw Data'!N1042</f>
        <v>0</v>
      </c>
      <c r="X1042">
        <f>'Raw Data'!O1042</f>
        <v>0</v>
      </c>
      <c r="Y1042" t="str">
        <f>'Raw Data'!P1042</f>
        <v>Sideswipe-Opposite Direction</v>
      </c>
      <c r="Z1042" t="str">
        <f>'Raw Data'!Q1042</f>
        <v>On Roadway - Non-Intersection</v>
      </c>
      <c r="AA1042" t="str">
        <f>'Raw Data'!R1042</f>
        <v>["Motor Vehicle in Motion","Motor Vehicle in Motion"]</v>
      </c>
      <c r="AB1042" t="str">
        <f>'Raw Data'!S1042</f>
        <v>["Motor Vehicle in Motion","Motor Vehicle in Motion"]</v>
      </c>
      <c r="AC1042" t="str">
        <f>'Raw Data'!T1042</f>
        <v>["Failure to Yield","No Contributing Factors"]</v>
      </c>
      <c r="AD1042">
        <f>'Raw Data'!U1042</f>
        <v>2</v>
      </c>
      <c r="AE1042" s="5" t="str">
        <f t="shared" si="234"/>
        <v>No</v>
      </c>
      <c r="AF1042" t="str">
        <f>'Raw Data'!V1042</f>
        <v>["Straight","Turning Left"]</v>
      </c>
      <c r="AG1042" s="5">
        <f t="shared" si="228"/>
        <v>1</v>
      </c>
      <c r="AH1042" t="str">
        <f>'Raw Data'!W1042</f>
        <v>["East","West"]</v>
      </c>
      <c r="AI1042" t="str">
        <f>'Raw Data'!X1042</f>
        <v>Daylight</v>
      </c>
      <c r="AJ1042" t="str">
        <f>'Raw Data'!Y1042</f>
        <v>Dry</v>
      </c>
      <c r="AK1042">
        <f>'Raw Data'!Z1042</f>
        <v>0</v>
      </c>
      <c r="AL1042" t="str">
        <f>'Raw Data'!AA1042</f>
        <v>["Lap and Shoulder Belt Used","Lap and Shoulder Belt Used","Lap and Shoulder Belt Used"]</v>
      </c>
      <c r="AM1042" s="5">
        <f t="shared" si="229"/>
        <v>0</v>
      </c>
      <c r="AN1042" t="str">
        <f>'Raw Data'!AB1042</f>
        <v>["Pickup Truck","Pickup Truck"]</v>
      </c>
      <c r="AO1042" t="str">
        <f>'Raw Data'!AC1042</f>
        <v>2271005300I</v>
      </c>
      <c r="AP1042">
        <f>'Raw Data'!AD1042</f>
        <v>1.956304</v>
      </c>
      <c r="AQ1042">
        <f>'Raw Data'!AE1042</f>
        <v>34.449897</v>
      </c>
      <c r="AR1042">
        <f>'Raw Data'!AF1042</f>
        <v>-84.627072999999996</v>
      </c>
      <c r="AS1042">
        <f>'Raw Data'!AG1042</f>
        <v>198</v>
      </c>
      <c r="AT1042">
        <f>'Raw Data'!AH1042</f>
        <v>88</v>
      </c>
      <c r="AU1042">
        <f>'Raw Data'!AI1042</f>
        <v>806</v>
      </c>
      <c r="AV1042" t="str">
        <f>'Raw Data'!AJ1042</f>
        <v>D6_0053_00_I</v>
      </c>
      <c r="AW1042">
        <f>'Raw Data'!AK1042</f>
        <v>41</v>
      </c>
      <c r="AX1042">
        <f>'Raw Data'!AL1042</f>
        <v>43</v>
      </c>
      <c r="AY1042" t="str">
        <f>'Raw Data'!AM1042</f>
        <v>simple</v>
      </c>
      <c r="AZ1042">
        <f>'Raw Data'!AN1042</f>
        <v>700.4</v>
      </c>
      <c r="BA1042">
        <f>'Raw Data'!AO1042</f>
        <v>76.099999999999994</v>
      </c>
      <c r="BB1042">
        <f>'Raw Data'!AP1042</f>
        <v>930.3</v>
      </c>
      <c r="BC1042">
        <f>'Raw Data'!AQ1042</f>
        <v>-84.628201000000004</v>
      </c>
      <c r="BD1042">
        <f>'Raw Data'!AR1042</f>
        <v>34.450775999999998</v>
      </c>
      <c r="BE1042">
        <f>'Raw Data'!AS1042</f>
        <v>-84.625598999999994</v>
      </c>
      <c r="BF1042">
        <f>'Raw Data'!AT1042</f>
        <v>34.449751999999997</v>
      </c>
      <c r="BG1042" t="str">
        <f>'Raw Data'!AU1042</f>
        <v>2271005300I</v>
      </c>
      <c r="BH1042">
        <f>'Raw Data'!AV1042</f>
        <v>1</v>
      </c>
      <c r="BI1042">
        <f>'Raw Data'!AW1042</f>
        <v>227</v>
      </c>
      <c r="BJ1042">
        <f>'Raw Data'!AX1042</f>
        <v>53</v>
      </c>
      <c r="BK1042">
        <f>'Raw Data'!AY1042</f>
        <v>0</v>
      </c>
      <c r="BL1042">
        <f>'Raw Data'!AZ1042</f>
        <v>55</v>
      </c>
      <c r="BM1042">
        <f>'Raw Data'!BA1042</f>
        <v>11.33</v>
      </c>
      <c r="BN1042">
        <f>'Raw Data'!BB1042</f>
        <v>11.17</v>
      </c>
      <c r="BO1042">
        <f>'Raw Data'!BC1042</f>
        <v>1315.9</v>
      </c>
      <c r="BP1042">
        <f>'Raw Data'!BD1042</f>
        <v>1329.7</v>
      </c>
      <c r="BQ1042">
        <f>'Raw Data'!BE1042</f>
        <v>1323.2</v>
      </c>
      <c r="BR1042">
        <f>'Raw Data'!BF1042</f>
        <v>55</v>
      </c>
      <c r="BS1042">
        <f>'Raw Data'!BG1042</f>
        <v>50</v>
      </c>
      <c r="BT1042">
        <f>'Raw Data'!BH1042</f>
        <v>5</v>
      </c>
      <c r="BU1042">
        <f>'Raw Data'!BI1042</f>
        <v>44147</v>
      </c>
      <c r="BV1042" t="str">
        <f>'Raw Data'!BJ1042</f>
        <v>NONE</v>
      </c>
      <c r="BW1042">
        <f>'Raw Data'!BK1042</f>
        <v>2.9529999999999999E-3</v>
      </c>
      <c r="BX1042">
        <f>'Raw Data'!BL1042</f>
        <v>41717</v>
      </c>
      <c r="BY1042">
        <f>'Raw Data'!BM1042</f>
        <v>41414</v>
      </c>
      <c r="BZ1042" t="str">
        <f>'Raw Data'!BN1042</f>
        <v>2271005300I</v>
      </c>
      <c r="CA1042" t="str">
        <f>'Raw Data'!BO1042</f>
        <v>PICKENS</v>
      </c>
      <c r="CB1042">
        <f>'Raw Data'!BP1042</f>
        <v>1</v>
      </c>
      <c r="CC1042">
        <f>'Raw Data'!BQ1042</f>
        <v>5300</v>
      </c>
      <c r="CD1042">
        <f>'Raw Data'!BR1042</f>
        <v>6</v>
      </c>
      <c r="CE1042">
        <f>'Raw Data'!BS1042</f>
        <v>1</v>
      </c>
      <c r="CF1042">
        <f>'Raw Data'!BT1042</f>
        <v>2</v>
      </c>
      <c r="CG1042">
        <f>'Raw Data'!BU1042</f>
        <v>1</v>
      </c>
      <c r="CH1042">
        <f>'Raw Data'!BV1042</f>
        <v>1</v>
      </c>
      <c r="CI1042">
        <f>'Raw Data'!BW1042</f>
        <v>2</v>
      </c>
      <c r="CJ1042">
        <f>'Raw Data'!BX1042</f>
        <v>3</v>
      </c>
      <c r="CK1042">
        <f>'Raw Data'!BY1042</f>
        <v>3</v>
      </c>
      <c r="CL1042" t="str">
        <f>'Raw Data'!BZ1042</f>
        <v>N</v>
      </c>
      <c r="CM1042">
        <f t="shared" si="235"/>
        <v>0</v>
      </c>
      <c r="CN1042">
        <f>'Raw Data'!CA1042</f>
        <v>227</v>
      </c>
      <c r="CO1042">
        <f>'Raw Data'!CB1042</f>
        <v>53</v>
      </c>
      <c r="CP1042">
        <f>'Raw Data'!CC1042</f>
        <v>0</v>
      </c>
      <c r="CQ1042" t="str">
        <f>'Raw Data'!CD1042</f>
        <v>Not Urban</v>
      </c>
      <c r="CR1042" t="str">
        <f>'Raw Data'!CE1042</f>
        <v>Not Urban</v>
      </c>
      <c r="CS1042">
        <f>'Raw Data'!CF1042</f>
        <v>0</v>
      </c>
      <c r="CT1042">
        <f>'Raw Data'!CG1042</f>
        <v>55</v>
      </c>
      <c r="CU1042">
        <f>'Raw Data'!CH1042</f>
        <v>4350</v>
      </c>
      <c r="CV1042" t="str">
        <f>'Raw Data'!CI1042</f>
        <v xml:space="preserve"> </v>
      </c>
      <c r="CW1042">
        <f>'Raw Data'!CJ1042</f>
        <v>0</v>
      </c>
      <c r="CX1042">
        <f>'Raw Data'!CK1042</f>
        <v>0.148893</v>
      </c>
      <c r="CY1042">
        <f>'Raw Data'!CL1042</f>
        <v>14</v>
      </c>
      <c r="CZ1042" t="str">
        <f>'Raw Data'!CM1042</f>
        <v>State Mainline</v>
      </c>
      <c r="DA1042">
        <f>'Raw Data'!CN1042</f>
        <v>4350</v>
      </c>
      <c r="DB1042">
        <f>'Raw Data'!CO1042</f>
        <v>441227</v>
      </c>
      <c r="DC1042">
        <f>'Raw Data'!CP1042</f>
        <v>1.84</v>
      </c>
      <c r="DD1042">
        <f>'Raw Data'!CQ1042</f>
        <v>1.99</v>
      </c>
      <c r="DE1042">
        <f>'Raw Data'!CR1042</f>
        <v>441227</v>
      </c>
      <c r="DF1042">
        <f>'Raw Data'!CS1042</f>
        <v>0</v>
      </c>
      <c r="DG1042">
        <f>'Raw Data'!CT1042</f>
        <v>786.15493300000003</v>
      </c>
      <c r="DH1042">
        <f>'Raw Data'!CU1042</f>
        <v>100</v>
      </c>
      <c r="DI1042">
        <f>'Raw Data'!CV1042</f>
        <v>41468</v>
      </c>
      <c r="DJ1042">
        <f>'Raw Data'!CW1042</f>
        <v>6.7499999999999999E-3</v>
      </c>
      <c r="DK1042">
        <f>'Raw Data'!CX1042</f>
        <v>0</v>
      </c>
      <c r="DL1042">
        <f>'Raw Data'!CY1042</f>
        <v>2.9529999999999999E-3</v>
      </c>
      <c r="DM1042">
        <f>'Raw Data'!CZ1042</f>
        <v>300</v>
      </c>
      <c r="DN1042" t="str">
        <f>'Raw Data'!DA1042</f>
        <v>227-0127</v>
      </c>
      <c r="DO1042" t="str">
        <f>'Raw Data'!DB1042</f>
        <v>3R : Rural Principal Arterial - Other</v>
      </c>
      <c r="DP1042" t="str">
        <f>'Raw Data'!DC1042</f>
        <v>34.462174, -84.617006</v>
      </c>
      <c r="DQ1042">
        <f>'Raw Data'!DD1042</f>
        <v>-84.617006000000003</v>
      </c>
      <c r="DR1042">
        <f>'Raw Data'!DE1042</f>
        <v>34.462173999999997</v>
      </c>
      <c r="DS1042">
        <f>'Raw Data'!DF1042</f>
        <v>34.462173999999997</v>
      </c>
      <c r="DT1042">
        <f>'Raw Data'!DG1042</f>
        <v>-84.617006000000003</v>
      </c>
      <c r="DU1042">
        <f>'Raw Data'!DH1042</f>
        <v>1.5103E-2</v>
      </c>
      <c r="DV1042">
        <f>'Raw Data'!DI1042</f>
        <v>2.9529999999999999E-3</v>
      </c>
      <c r="DW1042">
        <f>'Raw Data'!DJ1042</f>
        <v>198</v>
      </c>
      <c r="DX1042" s="11">
        <f t="shared" si="236"/>
        <v>4600</v>
      </c>
      <c r="DY1042" s="5">
        <f t="shared" si="237"/>
        <v>3855</v>
      </c>
      <c r="DZ1042" s="5">
        <f t="shared" si="230"/>
        <v>745</v>
      </c>
      <c r="EA1042" s="5">
        <f t="shared" si="231"/>
        <v>0.19325551232166019</v>
      </c>
      <c r="EB1042" s="5">
        <f t="shared" si="232"/>
        <v>4227.5</v>
      </c>
      <c r="EC1042">
        <f>'Raw Data'!DK1042</f>
        <v>4430</v>
      </c>
      <c r="ED1042">
        <f>'Raw Data'!DL1042</f>
        <v>13.8</v>
      </c>
      <c r="EE1042">
        <f>'Raw Data'!DM1042</f>
        <v>4750</v>
      </c>
      <c r="EF1042">
        <f>'Raw Data'!DN1042</f>
        <v>19.2</v>
      </c>
      <c r="EG1042">
        <f>'Raw Data'!DO1042</f>
        <v>4620</v>
      </c>
      <c r="EH1042">
        <f>'Raw Data'!DP1042</f>
        <v>19.2</v>
      </c>
      <c r="EI1042">
        <f>'Raw Data'!DQ1042</f>
        <v>4480</v>
      </c>
      <c r="EJ1042">
        <f>'Raw Data'!DR1042</f>
        <v>0</v>
      </c>
      <c r="EK1042">
        <f>'Raw Data'!DS1042</f>
        <v>4350</v>
      </c>
      <c r="EL1042">
        <f>'Raw Data'!DT1042</f>
        <v>16.2</v>
      </c>
      <c r="EM1042">
        <f>'Raw Data'!DU1042</f>
        <v>3810</v>
      </c>
      <c r="EN1042">
        <f>'Raw Data'!DV1042</f>
        <v>15.5</v>
      </c>
      <c r="EO1042">
        <f>'Raw Data'!DW1042</f>
        <v>3630</v>
      </c>
      <c r="EP1042">
        <f>'Raw Data'!DX1042</f>
        <v>16.3</v>
      </c>
      <c r="EQ1042">
        <f>'Raw Data'!DY1042</f>
        <v>3630</v>
      </c>
      <c r="ER1042">
        <f>'Raw Data'!DZ1042</f>
        <v>16.3</v>
      </c>
      <c r="ES1042">
        <f>'Raw Data'!EA1042</f>
        <v>3630</v>
      </c>
      <c r="ET1042">
        <f>'Raw Data'!EB1042</f>
        <v>16.3</v>
      </c>
      <c r="EU1042">
        <f>'Raw Data'!EC1042</f>
        <v>3680</v>
      </c>
      <c r="EV1042">
        <f>'Raw Data'!ED1042</f>
        <v>0</v>
      </c>
      <c r="EW1042">
        <f>'Raw Data'!EE1042</f>
        <v>9.9999999999999995E-7</v>
      </c>
    </row>
    <row r="1043" spans="1:153" x14ac:dyDescent="0.3">
      <c r="A1043">
        <f>'Raw Data'!A1043</f>
        <v>1041</v>
      </c>
      <c r="B1043" t="str">
        <f>'Raw Data'!B1043</f>
        <v>Point</v>
      </c>
      <c r="C1043">
        <f>'Raw Data'!C1043</f>
        <v>884</v>
      </c>
      <c r="D1043">
        <f>'Raw Data'!D1043</f>
        <v>65846</v>
      </c>
      <c r="E1043" t="str">
        <f>'Raw Data'!E1043</f>
        <v>Point</v>
      </c>
      <c r="F1043">
        <f>'Raw Data'!F1043</f>
        <v>5115013</v>
      </c>
      <c r="G1043" t="str">
        <f>'Raw Data'!G1043</f>
        <v>Gsp Post 00</v>
      </c>
      <c r="H1043" s="3">
        <f>'Raw Data'!H1043</f>
        <v>42001</v>
      </c>
      <c r="L1043">
        <f t="shared" si="224"/>
        <v>0</v>
      </c>
      <c r="M1043" s="5">
        <f t="shared" si="225"/>
        <v>42001</v>
      </c>
      <c r="N1043" s="5">
        <f t="shared" si="233"/>
        <v>2014</v>
      </c>
      <c r="O1043" s="5" t="str" cm="1">
        <f t="array" ref="O1043">_xlfn.IFS(N1043&lt;=2016,"before treatment",N1043=2017,"unknown",N1043&gt;2017,"after treatment")</f>
        <v>before treatment</v>
      </c>
      <c r="P1043" s="5">
        <f t="shared" si="226"/>
        <v>1</v>
      </c>
      <c r="Q1043" s="5">
        <f t="shared" si="227"/>
        <v>0</v>
      </c>
      <c r="R1043" t="str">
        <f>'Raw Data'!I1043</f>
        <v>Pickens</v>
      </c>
      <c r="S1043" t="str">
        <f>'Raw Data'!J1043</f>
        <v>State Route 53</v>
      </c>
      <c r="T1043" t="str">
        <f>'Raw Data'!K1043</f>
        <v>Henderson Mountain Rd</v>
      </c>
      <c r="U1043" t="str">
        <f>'Raw Data'!L1043</f>
        <v>(O) No Injury</v>
      </c>
      <c r="V1043">
        <f>'Raw Data'!M1043</f>
        <v>0</v>
      </c>
      <c r="W1043">
        <f>'Raw Data'!N1043</f>
        <v>0</v>
      </c>
      <c r="X1043">
        <f>'Raw Data'!O1043</f>
        <v>0</v>
      </c>
      <c r="Y1043" t="str">
        <f>'Raw Data'!P1043</f>
        <v>Angle (Other)</v>
      </c>
      <c r="Z1043" t="str">
        <f>'Raw Data'!Q1043</f>
        <v>On Roadway - Roadway Intersection</v>
      </c>
      <c r="AA1043" t="str">
        <f>'Raw Data'!R1043</f>
        <v>["Motor Vehicle in Motion","Motor Vehicle in Motion"]</v>
      </c>
      <c r="AB1043" t="str">
        <f>'Raw Data'!S1043</f>
        <v>["Motor Vehicle in Motion","Motor Vehicle in Motion"]</v>
      </c>
      <c r="AC1043" t="str">
        <f>'Raw Data'!T1043</f>
        <v>["Failure to Yield","No Contributing Factors"]</v>
      </c>
      <c r="AD1043">
        <f>'Raw Data'!U1043</f>
        <v>2</v>
      </c>
      <c r="AE1043" s="5" t="str">
        <f t="shared" si="234"/>
        <v>No</v>
      </c>
      <c r="AF1043" t="str">
        <f>'Raw Data'!V1043</f>
        <v>["Changing Lanes","Negotiating a Curve"]</v>
      </c>
      <c r="AG1043" s="5">
        <f t="shared" si="228"/>
        <v>0</v>
      </c>
      <c r="AH1043" t="str">
        <f>'Raw Data'!W1043</f>
        <v>["South","West"]</v>
      </c>
      <c r="AI1043" t="str">
        <f>'Raw Data'!X1043</f>
        <v>Daylight</v>
      </c>
      <c r="AJ1043" t="str">
        <f>'Raw Data'!Y1043</f>
        <v>Wet</v>
      </c>
      <c r="AK1043">
        <f>'Raw Data'!Z1043</f>
        <v>0</v>
      </c>
      <c r="AL1043" t="str">
        <f>'Raw Data'!AA1043</f>
        <v>["Lap Belt Only Used","Lap and Shoulder Belt Used","Lap and Shoulder Belt Used","Lap and Shoulder Belt Used"]</v>
      </c>
      <c r="AM1043" s="5">
        <f t="shared" si="229"/>
        <v>0</v>
      </c>
      <c r="AN1043" t="str">
        <f>'Raw Data'!AB1043</f>
        <v>["Passenger Car","Pickup Truck"]</v>
      </c>
      <c r="AO1043" t="str">
        <f>'Raw Data'!AC1043</f>
        <v>2271005300I</v>
      </c>
      <c r="AP1043">
        <f>'Raw Data'!AD1043</f>
        <v>1.957705</v>
      </c>
      <c r="AQ1043">
        <f>'Raw Data'!AE1043</f>
        <v>34.449886999999997</v>
      </c>
      <c r="AR1043">
        <f>'Raw Data'!AF1043</f>
        <v>-84.627050999999994</v>
      </c>
      <c r="AS1043">
        <f>'Raw Data'!AG1043</f>
        <v>198</v>
      </c>
      <c r="AT1043">
        <f>'Raw Data'!AH1043</f>
        <v>88</v>
      </c>
      <c r="AU1043">
        <f>'Raw Data'!AI1043</f>
        <v>806</v>
      </c>
      <c r="AV1043" t="str">
        <f>'Raw Data'!AJ1043</f>
        <v>D6_0053_00_I</v>
      </c>
      <c r="AW1043">
        <f>'Raw Data'!AK1043</f>
        <v>41</v>
      </c>
      <c r="AX1043">
        <f>'Raw Data'!AL1043</f>
        <v>43</v>
      </c>
      <c r="AY1043" t="str">
        <f>'Raw Data'!AM1043</f>
        <v>simple</v>
      </c>
      <c r="AZ1043">
        <f>'Raw Data'!AN1043</f>
        <v>700.4</v>
      </c>
      <c r="BA1043">
        <f>'Raw Data'!AO1043</f>
        <v>76.099999999999994</v>
      </c>
      <c r="BB1043">
        <f>'Raw Data'!AP1043</f>
        <v>930.3</v>
      </c>
      <c r="BC1043">
        <f>'Raw Data'!AQ1043</f>
        <v>-84.628201000000004</v>
      </c>
      <c r="BD1043">
        <f>'Raw Data'!AR1043</f>
        <v>34.450775999999998</v>
      </c>
      <c r="BE1043">
        <f>'Raw Data'!AS1043</f>
        <v>-84.625598999999994</v>
      </c>
      <c r="BF1043">
        <f>'Raw Data'!AT1043</f>
        <v>34.449751999999997</v>
      </c>
      <c r="BG1043" t="str">
        <f>'Raw Data'!AU1043</f>
        <v>2271005300I</v>
      </c>
      <c r="BH1043">
        <f>'Raw Data'!AV1043</f>
        <v>1</v>
      </c>
      <c r="BI1043">
        <f>'Raw Data'!AW1043</f>
        <v>227</v>
      </c>
      <c r="BJ1043">
        <f>'Raw Data'!AX1043</f>
        <v>53</v>
      </c>
      <c r="BK1043">
        <f>'Raw Data'!AY1043</f>
        <v>0</v>
      </c>
      <c r="BL1043">
        <f>'Raw Data'!AZ1043</f>
        <v>55</v>
      </c>
      <c r="BM1043">
        <f>'Raw Data'!BA1043</f>
        <v>11.33</v>
      </c>
      <c r="BN1043">
        <f>'Raw Data'!BB1043</f>
        <v>11.17</v>
      </c>
      <c r="BO1043">
        <f>'Raw Data'!BC1043</f>
        <v>1315.9</v>
      </c>
      <c r="BP1043">
        <f>'Raw Data'!BD1043</f>
        <v>1329.7</v>
      </c>
      <c r="BQ1043">
        <f>'Raw Data'!BE1043</f>
        <v>1323.2</v>
      </c>
      <c r="BR1043">
        <f>'Raw Data'!BF1043</f>
        <v>55</v>
      </c>
      <c r="BS1043">
        <f>'Raw Data'!BG1043</f>
        <v>50</v>
      </c>
      <c r="BT1043">
        <f>'Raw Data'!BH1043</f>
        <v>5</v>
      </c>
      <c r="BU1043">
        <f>'Raw Data'!BI1043</f>
        <v>44147</v>
      </c>
      <c r="BV1043" t="str">
        <f>'Raw Data'!BJ1043</f>
        <v>NONE</v>
      </c>
      <c r="BW1043">
        <f>'Raw Data'!BK1043</f>
        <v>2.9529999999999999E-3</v>
      </c>
      <c r="BX1043">
        <f>'Raw Data'!BL1043</f>
        <v>41717</v>
      </c>
      <c r="BY1043">
        <f>'Raw Data'!BM1043</f>
        <v>41414</v>
      </c>
      <c r="BZ1043" t="str">
        <f>'Raw Data'!BN1043</f>
        <v>2271005300I</v>
      </c>
      <c r="CA1043" t="str">
        <f>'Raw Data'!BO1043</f>
        <v>PICKENS</v>
      </c>
      <c r="CB1043">
        <f>'Raw Data'!BP1043</f>
        <v>1</v>
      </c>
      <c r="CC1043">
        <f>'Raw Data'!BQ1043</f>
        <v>5300</v>
      </c>
      <c r="CD1043">
        <f>'Raw Data'!BR1043</f>
        <v>6</v>
      </c>
      <c r="CE1043">
        <f>'Raw Data'!BS1043</f>
        <v>1</v>
      </c>
      <c r="CF1043">
        <f>'Raw Data'!BT1043</f>
        <v>2</v>
      </c>
      <c r="CG1043">
        <f>'Raw Data'!BU1043</f>
        <v>1</v>
      </c>
      <c r="CH1043">
        <f>'Raw Data'!BV1043</f>
        <v>1</v>
      </c>
      <c r="CI1043">
        <f>'Raw Data'!BW1043</f>
        <v>2</v>
      </c>
      <c r="CJ1043">
        <f>'Raw Data'!BX1043</f>
        <v>3</v>
      </c>
      <c r="CK1043">
        <f>'Raw Data'!BY1043</f>
        <v>3</v>
      </c>
      <c r="CL1043" t="str">
        <f>'Raw Data'!BZ1043</f>
        <v>N</v>
      </c>
      <c r="CM1043">
        <f t="shared" si="235"/>
        <v>0</v>
      </c>
      <c r="CN1043">
        <f>'Raw Data'!CA1043</f>
        <v>227</v>
      </c>
      <c r="CO1043">
        <f>'Raw Data'!CB1043</f>
        <v>53</v>
      </c>
      <c r="CP1043">
        <f>'Raw Data'!CC1043</f>
        <v>0</v>
      </c>
      <c r="CQ1043" t="str">
        <f>'Raw Data'!CD1043</f>
        <v>Not Urban</v>
      </c>
      <c r="CR1043" t="str">
        <f>'Raw Data'!CE1043</f>
        <v>Not Urban</v>
      </c>
      <c r="CS1043">
        <f>'Raw Data'!CF1043</f>
        <v>0</v>
      </c>
      <c r="CT1043">
        <f>'Raw Data'!CG1043</f>
        <v>55</v>
      </c>
      <c r="CU1043">
        <f>'Raw Data'!CH1043</f>
        <v>4350</v>
      </c>
      <c r="CV1043" t="str">
        <f>'Raw Data'!CI1043</f>
        <v xml:space="preserve"> </v>
      </c>
      <c r="CW1043">
        <f>'Raw Data'!CJ1043</f>
        <v>0</v>
      </c>
      <c r="CX1043">
        <f>'Raw Data'!CK1043</f>
        <v>0.148893</v>
      </c>
      <c r="CY1043">
        <f>'Raw Data'!CL1043</f>
        <v>14</v>
      </c>
      <c r="CZ1043" t="str">
        <f>'Raw Data'!CM1043</f>
        <v>State Mainline</v>
      </c>
      <c r="DA1043">
        <f>'Raw Data'!CN1043</f>
        <v>4350</v>
      </c>
      <c r="DB1043">
        <f>'Raw Data'!CO1043</f>
        <v>441227</v>
      </c>
      <c r="DC1043">
        <f>'Raw Data'!CP1043</f>
        <v>1.84</v>
      </c>
      <c r="DD1043">
        <f>'Raw Data'!CQ1043</f>
        <v>1.99</v>
      </c>
      <c r="DE1043">
        <f>'Raw Data'!CR1043</f>
        <v>441227</v>
      </c>
      <c r="DF1043">
        <f>'Raw Data'!CS1043</f>
        <v>0</v>
      </c>
      <c r="DG1043">
        <f>'Raw Data'!CT1043</f>
        <v>786.15493300000003</v>
      </c>
      <c r="DH1043">
        <f>'Raw Data'!CU1043</f>
        <v>100</v>
      </c>
      <c r="DI1043">
        <f>'Raw Data'!CV1043</f>
        <v>41468</v>
      </c>
      <c r="DJ1043">
        <f>'Raw Data'!CW1043</f>
        <v>6.7499999999999999E-3</v>
      </c>
      <c r="DK1043">
        <f>'Raw Data'!CX1043</f>
        <v>0</v>
      </c>
      <c r="DL1043">
        <f>'Raw Data'!CY1043</f>
        <v>2.9529999999999999E-3</v>
      </c>
      <c r="DM1043">
        <f>'Raw Data'!CZ1043</f>
        <v>300</v>
      </c>
      <c r="DN1043" t="str">
        <f>'Raw Data'!DA1043</f>
        <v>227-0127</v>
      </c>
      <c r="DO1043" t="str">
        <f>'Raw Data'!DB1043</f>
        <v>3R : Rural Principal Arterial - Other</v>
      </c>
      <c r="DP1043" t="str">
        <f>'Raw Data'!DC1043</f>
        <v>34.462174, -84.617006</v>
      </c>
      <c r="DQ1043">
        <f>'Raw Data'!DD1043</f>
        <v>-84.617006000000003</v>
      </c>
      <c r="DR1043">
        <f>'Raw Data'!DE1043</f>
        <v>34.462173999999997</v>
      </c>
      <c r="DS1043">
        <f>'Raw Data'!DF1043</f>
        <v>34.462173999999997</v>
      </c>
      <c r="DT1043">
        <f>'Raw Data'!DG1043</f>
        <v>-84.617006000000003</v>
      </c>
      <c r="DU1043">
        <f>'Raw Data'!DH1043</f>
        <v>1.5103E-2</v>
      </c>
      <c r="DV1043">
        <f>'Raw Data'!DI1043</f>
        <v>2.9529999999999999E-3</v>
      </c>
      <c r="DW1043">
        <f>'Raw Data'!DJ1043</f>
        <v>198</v>
      </c>
      <c r="DX1043" s="11">
        <f t="shared" si="236"/>
        <v>4600</v>
      </c>
      <c r="DY1043" s="5">
        <f t="shared" si="237"/>
        <v>3855</v>
      </c>
      <c r="DZ1043" s="5">
        <f t="shared" si="230"/>
        <v>745</v>
      </c>
      <c r="EA1043" s="5">
        <f t="shared" si="231"/>
        <v>0.19325551232166019</v>
      </c>
      <c r="EB1043" s="5">
        <f t="shared" si="232"/>
        <v>4227.5</v>
      </c>
      <c r="EC1043">
        <f>'Raw Data'!DK1043</f>
        <v>4430</v>
      </c>
      <c r="ED1043">
        <f>'Raw Data'!DL1043</f>
        <v>13.8</v>
      </c>
      <c r="EE1043">
        <f>'Raw Data'!DM1043</f>
        <v>4750</v>
      </c>
      <c r="EF1043">
        <f>'Raw Data'!DN1043</f>
        <v>19.2</v>
      </c>
      <c r="EG1043">
        <f>'Raw Data'!DO1043</f>
        <v>4620</v>
      </c>
      <c r="EH1043">
        <f>'Raw Data'!DP1043</f>
        <v>19.2</v>
      </c>
      <c r="EI1043">
        <f>'Raw Data'!DQ1043</f>
        <v>4480</v>
      </c>
      <c r="EJ1043">
        <f>'Raw Data'!DR1043</f>
        <v>0</v>
      </c>
      <c r="EK1043">
        <f>'Raw Data'!DS1043</f>
        <v>4350</v>
      </c>
      <c r="EL1043">
        <f>'Raw Data'!DT1043</f>
        <v>16.2</v>
      </c>
      <c r="EM1043">
        <f>'Raw Data'!DU1043</f>
        <v>3810</v>
      </c>
      <c r="EN1043">
        <f>'Raw Data'!DV1043</f>
        <v>15.5</v>
      </c>
      <c r="EO1043">
        <f>'Raw Data'!DW1043</f>
        <v>3630</v>
      </c>
      <c r="EP1043">
        <f>'Raw Data'!DX1043</f>
        <v>16.3</v>
      </c>
      <c r="EQ1043">
        <f>'Raw Data'!DY1043</f>
        <v>3630</v>
      </c>
      <c r="ER1043">
        <f>'Raw Data'!DZ1043</f>
        <v>16.3</v>
      </c>
      <c r="ES1043">
        <f>'Raw Data'!EA1043</f>
        <v>3630</v>
      </c>
      <c r="ET1043">
        <f>'Raw Data'!EB1043</f>
        <v>16.3</v>
      </c>
      <c r="EU1043">
        <f>'Raw Data'!EC1043</f>
        <v>3680</v>
      </c>
      <c r="EV1043">
        <f>'Raw Data'!ED1043</f>
        <v>0</v>
      </c>
      <c r="EW1043">
        <f>'Raw Data'!EE1043</f>
        <v>0</v>
      </c>
    </row>
    <row r="1044" spans="1:153" x14ac:dyDescent="0.3">
      <c r="A1044">
        <f>'Raw Data'!A1044</f>
        <v>1042</v>
      </c>
      <c r="B1044" t="str">
        <f>'Raw Data'!B1044</f>
        <v>Point</v>
      </c>
      <c r="C1044">
        <f>'Raw Data'!C1044</f>
        <v>936</v>
      </c>
      <c r="D1044">
        <f>'Raw Data'!D1044</f>
        <v>18294</v>
      </c>
      <c r="E1044" t="str">
        <f>'Raw Data'!E1044</f>
        <v>Point</v>
      </c>
      <c r="F1044">
        <f>'Raw Data'!F1044</f>
        <v>7140099</v>
      </c>
      <c r="G1044" t="str">
        <f>'Raw Data'!G1044</f>
        <v>Gsp Post 00</v>
      </c>
      <c r="H1044" s="3">
        <f>'Raw Data'!H1044</f>
        <v>43548</v>
      </c>
      <c r="L1044">
        <f t="shared" si="224"/>
        <v>0</v>
      </c>
      <c r="M1044" s="5">
        <f t="shared" si="225"/>
        <v>43548</v>
      </c>
      <c r="N1044" s="5">
        <f t="shared" si="233"/>
        <v>2019</v>
      </c>
      <c r="O1044" s="5" t="str" cm="1">
        <f t="array" ref="O1044">_xlfn.IFS(N1044&lt;=2016,"before treatment",N1044=2017,"unknown",N1044&gt;2017,"after treatment")</f>
        <v>after treatment</v>
      </c>
      <c r="P1044" s="5">
        <f t="shared" si="226"/>
        <v>0</v>
      </c>
      <c r="Q1044" s="5">
        <f t="shared" si="227"/>
        <v>1</v>
      </c>
      <c r="R1044" t="str">
        <f>'Raw Data'!I1044</f>
        <v>Pickens</v>
      </c>
      <c r="S1044" t="str">
        <f>'Raw Data'!J1044</f>
        <v>["Henderson Mountain Rd","State Route 53","State Route 53"]</v>
      </c>
      <c r="T1044" t="str">
        <f>'Raw Data'!K1044</f>
        <v>(none)</v>
      </c>
      <c r="U1044" t="str">
        <f>'Raw Data'!L1044</f>
        <v>(A) Suspected Serious Injury</v>
      </c>
      <c r="V1044">
        <f>'Raw Data'!M1044</f>
        <v>0</v>
      </c>
      <c r="W1044">
        <f>'Raw Data'!N1044</f>
        <v>1</v>
      </c>
      <c r="X1044">
        <f>'Raw Data'!O1044</f>
        <v>0</v>
      </c>
      <c r="Y1044" t="str">
        <f>'Raw Data'!P1044</f>
        <v>Angle (Other)</v>
      </c>
      <c r="Z1044" t="str">
        <f>'Raw Data'!Q1044</f>
        <v>On Roadway - Roadway Intersection</v>
      </c>
      <c r="AA1044" t="str">
        <f>'Raw Data'!R1044</f>
        <v>["Motor Vehicle in Motion","Motor Vehicle in Motion"]</v>
      </c>
      <c r="AB1044" t="str">
        <f>'Raw Data'!S1044</f>
        <v>["Motor Vehicle in Motion","Motor Vehicle in Motion"]</v>
      </c>
      <c r="AC1044" t="str">
        <f>'Raw Data'!T1044</f>
        <v>(None)</v>
      </c>
      <c r="AD1044">
        <f>'Raw Data'!U1044</f>
        <v>2</v>
      </c>
      <c r="AE1044" s="5" t="str">
        <f t="shared" si="234"/>
        <v>No</v>
      </c>
      <c r="AF1044" t="str">
        <f>'Raw Data'!V1044</f>
        <v>["Negotiating a Curve","Turning Left"]</v>
      </c>
      <c r="AG1044" s="5">
        <f t="shared" si="228"/>
        <v>1</v>
      </c>
      <c r="AH1044" t="str">
        <f>'Raw Data'!W1044</f>
        <v>["East","West"]</v>
      </c>
      <c r="AI1044" t="str">
        <f>'Raw Data'!X1044</f>
        <v>Daylight</v>
      </c>
      <c r="AJ1044" t="str">
        <f>'Raw Data'!Y1044</f>
        <v>Dry</v>
      </c>
      <c r="AK1044">
        <f>'Raw Data'!Z1044</f>
        <v>0</v>
      </c>
      <c r="AL1044" t="str">
        <f>'Raw Data'!AA1044</f>
        <v>["Lap and Shoulder Belt Used","Motorcycle Helmet","Motorcycle Helmet"]</v>
      </c>
      <c r="AM1044" s="5">
        <f t="shared" si="229"/>
        <v>1</v>
      </c>
      <c r="AN1044" t="str">
        <f>'Raw Data'!AB1044</f>
        <v>["Motorcycle","Passenger Car"]</v>
      </c>
      <c r="AO1044" t="str">
        <f>'Raw Data'!AC1044</f>
        <v>2272030800I</v>
      </c>
      <c r="AP1044">
        <f>'Raw Data'!AD1044</f>
        <v>2.3119999999999998E-3</v>
      </c>
      <c r="AQ1044">
        <f>'Raw Data'!AE1044</f>
        <v>34.449717</v>
      </c>
      <c r="AR1044">
        <f>'Raw Data'!AF1044</f>
        <v>-84.626520999999997</v>
      </c>
      <c r="AS1044">
        <f>'Raw Data'!AG1044</f>
        <v>198</v>
      </c>
      <c r="AT1044">
        <f>'Raw Data'!AH1044</f>
        <v>88</v>
      </c>
      <c r="AU1044">
        <f>'Raw Data'!AI1044</f>
        <v>806</v>
      </c>
      <c r="AV1044" t="str">
        <f>'Raw Data'!AJ1044</f>
        <v>D6_0053_00_I</v>
      </c>
      <c r="AW1044">
        <f>'Raw Data'!AK1044</f>
        <v>41</v>
      </c>
      <c r="AX1044">
        <f>'Raw Data'!AL1044</f>
        <v>43</v>
      </c>
      <c r="AY1044" t="str">
        <f>'Raw Data'!AM1044</f>
        <v>simple</v>
      </c>
      <c r="AZ1044">
        <f>'Raw Data'!AN1044</f>
        <v>700.4</v>
      </c>
      <c r="BA1044">
        <f>'Raw Data'!AO1044</f>
        <v>76.099999999999994</v>
      </c>
      <c r="BB1044">
        <f>'Raw Data'!AP1044</f>
        <v>930.3</v>
      </c>
      <c r="BC1044">
        <f>'Raw Data'!AQ1044</f>
        <v>-84.628201000000004</v>
      </c>
      <c r="BD1044">
        <f>'Raw Data'!AR1044</f>
        <v>34.450775999999998</v>
      </c>
      <c r="BE1044">
        <f>'Raw Data'!AS1044</f>
        <v>-84.625598999999994</v>
      </c>
      <c r="BF1044">
        <f>'Raw Data'!AT1044</f>
        <v>34.449751999999997</v>
      </c>
      <c r="BG1044" t="str">
        <f>'Raw Data'!AU1044</f>
        <v>2271005300I</v>
      </c>
      <c r="BH1044">
        <f>'Raw Data'!AV1044</f>
        <v>1</v>
      </c>
      <c r="BI1044">
        <f>'Raw Data'!AW1044</f>
        <v>227</v>
      </c>
      <c r="BJ1044">
        <f>'Raw Data'!AX1044</f>
        <v>53</v>
      </c>
      <c r="BK1044">
        <f>'Raw Data'!AY1044</f>
        <v>0</v>
      </c>
      <c r="BL1044">
        <f>'Raw Data'!AZ1044</f>
        <v>55</v>
      </c>
      <c r="BM1044">
        <f>'Raw Data'!BA1044</f>
        <v>11.33</v>
      </c>
      <c r="BN1044">
        <f>'Raw Data'!BB1044</f>
        <v>11.17</v>
      </c>
      <c r="BO1044">
        <f>'Raw Data'!BC1044</f>
        <v>1315.9</v>
      </c>
      <c r="BP1044">
        <f>'Raw Data'!BD1044</f>
        <v>1329.7</v>
      </c>
      <c r="BQ1044">
        <f>'Raw Data'!BE1044</f>
        <v>1323.2</v>
      </c>
      <c r="BR1044">
        <f>'Raw Data'!BF1044</f>
        <v>55</v>
      </c>
      <c r="BS1044">
        <f>'Raw Data'!BG1044</f>
        <v>50</v>
      </c>
      <c r="BT1044">
        <f>'Raw Data'!BH1044</f>
        <v>5</v>
      </c>
      <c r="BU1044">
        <f>'Raw Data'!BI1044</f>
        <v>44147</v>
      </c>
      <c r="BV1044" t="str">
        <f>'Raw Data'!BJ1044</f>
        <v>NONE</v>
      </c>
      <c r="BW1044">
        <f>'Raw Data'!BK1044</f>
        <v>2.9529999999999999E-3</v>
      </c>
      <c r="BX1044">
        <f>'Raw Data'!BL1044</f>
        <v>41717</v>
      </c>
      <c r="BY1044">
        <f>'Raw Data'!BM1044</f>
        <v>41414</v>
      </c>
      <c r="BZ1044" t="str">
        <f>'Raw Data'!BN1044</f>
        <v>2271005300I</v>
      </c>
      <c r="CA1044" t="str">
        <f>'Raw Data'!BO1044</f>
        <v>PICKENS</v>
      </c>
      <c r="CB1044">
        <f>'Raw Data'!BP1044</f>
        <v>1</v>
      </c>
      <c r="CC1044">
        <f>'Raw Data'!BQ1044</f>
        <v>5300</v>
      </c>
      <c r="CD1044">
        <f>'Raw Data'!BR1044</f>
        <v>6</v>
      </c>
      <c r="CE1044">
        <f>'Raw Data'!BS1044</f>
        <v>1</v>
      </c>
      <c r="CF1044">
        <f>'Raw Data'!BT1044</f>
        <v>2</v>
      </c>
      <c r="CG1044">
        <f>'Raw Data'!BU1044</f>
        <v>1</v>
      </c>
      <c r="CH1044">
        <f>'Raw Data'!BV1044</f>
        <v>1</v>
      </c>
      <c r="CI1044">
        <f>'Raw Data'!BW1044</f>
        <v>2</v>
      </c>
      <c r="CJ1044">
        <f>'Raw Data'!BX1044</f>
        <v>3</v>
      </c>
      <c r="CK1044">
        <f>'Raw Data'!BY1044</f>
        <v>3</v>
      </c>
      <c r="CL1044" t="str">
        <f>'Raw Data'!BZ1044</f>
        <v>N</v>
      </c>
      <c r="CM1044">
        <f t="shared" si="235"/>
        <v>0</v>
      </c>
      <c r="CN1044">
        <f>'Raw Data'!CA1044</f>
        <v>227</v>
      </c>
      <c r="CO1044">
        <f>'Raw Data'!CB1044</f>
        <v>53</v>
      </c>
      <c r="CP1044">
        <f>'Raw Data'!CC1044</f>
        <v>0</v>
      </c>
      <c r="CQ1044" t="str">
        <f>'Raw Data'!CD1044</f>
        <v>Not Urban</v>
      </c>
      <c r="CR1044" t="str">
        <f>'Raw Data'!CE1044</f>
        <v>Not Urban</v>
      </c>
      <c r="CS1044">
        <f>'Raw Data'!CF1044</f>
        <v>0</v>
      </c>
      <c r="CT1044">
        <f>'Raw Data'!CG1044</f>
        <v>55</v>
      </c>
      <c r="CU1044">
        <f>'Raw Data'!CH1044</f>
        <v>4350</v>
      </c>
      <c r="CV1044" t="str">
        <f>'Raw Data'!CI1044</f>
        <v xml:space="preserve"> </v>
      </c>
      <c r="CW1044">
        <f>'Raw Data'!CJ1044</f>
        <v>0</v>
      </c>
      <c r="CX1044">
        <f>'Raw Data'!CK1044</f>
        <v>0.148893</v>
      </c>
      <c r="CY1044">
        <f>'Raw Data'!CL1044</f>
        <v>14</v>
      </c>
      <c r="CZ1044" t="str">
        <f>'Raw Data'!CM1044</f>
        <v>State Mainline</v>
      </c>
      <c r="DA1044">
        <f>'Raw Data'!CN1044</f>
        <v>4350</v>
      </c>
      <c r="DB1044">
        <f>'Raw Data'!CO1044</f>
        <v>441227</v>
      </c>
      <c r="DC1044">
        <f>'Raw Data'!CP1044</f>
        <v>1.84</v>
      </c>
      <c r="DD1044">
        <f>'Raw Data'!CQ1044</f>
        <v>1.99</v>
      </c>
      <c r="DE1044">
        <f>'Raw Data'!CR1044</f>
        <v>441227</v>
      </c>
      <c r="DF1044">
        <f>'Raw Data'!CS1044</f>
        <v>0</v>
      </c>
      <c r="DG1044">
        <f>'Raw Data'!CT1044</f>
        <v>786.15493300000003</v>
      </c>
      <c r="DH1044">
        <f>'Raw Data'!CU1044</f>
        <v>100</v>
      </c>
      <c r="DI1044">
        <f>'Raw Data'!CV1044</f>
        <v>41468</v>
      </c>
      <c r="DJ1044">
        <f>'Raw Data'!CW1044</f>
        <v>6.7499999999999999E-3</v>
      </c>
      <c r="DK1044">
        <f>'Raw Data'!CX1044</f>
        <v>0</v>
      </c>
      <c r="DL1044">
        <f>'Raw Data'!CY1044</f>
        <v>2.9529999999999999E-3</v>
      </c>
      <c r="DM1044">
        <f>'Raw Data'!CZ1044</f>
        <v>300</v>
      </c>
      <c r="DN1044" t="str">
        <f>'Raw Data'!DA1044</f>
        <v>227-0127</v>
      </c>
      <c r="DO1044" t="str">
        <f>'Raw Data'!DB1044</f>
        <v>3R : Rural Principal Arterial - Other</v>
      </c>
      <c r="DP1044" t="str">
        <f>'Raw Data'!DC1044</f>
        <v>34.462174, -84.617006</v>
      </c>
      <c r="DQ1044">
        <f>'Raw Data'!DD1044</f>
        <v>-84.617006000000003</v>
      </c>
      <c r="DR1044">
        <f>'Raw Data'!DE1044</f>
        <v>34.462173999999997</v>
      </c>
      <c r="DS1044">
        <f>'Raw Data'!DF1044</f>
        <v>34.462173999999997</v>
      </c>
      <c r="DT1044">
        <f>'Raw Data'!DG1044</f>
        <v>-84.617006000000003</v>
      </c>
      <c r="DU1044">
        <f>'Raw Data'!DH1044</f>
        <v>1.5103E-2</v>
      </c>
      <c r="DV1044">
        <f>'Raw Data'!DI1044</f>
        <v>2.9529999999999999E-3</v>
      </c>
      <c r="DW1044">
        <f>'Raw Data'!DJ1044</f>
        <v>198</v>
      </c>
      <c r="DX1044" s="11">
        <f t="shared" si="236"/>
        <v>4600</v>
      </c>
      <c r="DY1044" s="5">
        <f t="shared" si="237"/>
        <v>3855</v>
      </c>
      <c r="DZ1044" s="5">
        <f t="shared" si="230"/>
        <v>745</v>
      </c>
      <c r="EA1044" s="5">
        <f t="shared" si="231"/>
        <v>0.19325551232166019</v>
      </c>
      <c r="EB1044" s="5">
        <f t="shared" si="232"/>
        <v>4227.5</v>
      </c>
      <c r="EC1044">
        <f>'Raw Data'!DK1044</f>
        <v>4430</v>
      </c>
      <c r="ED1044">
        <f>'Raw Data'!DL1044</f>
        <v>13.8</v>
      </c>
      <c r="EE1044">
        <f>'Raw Data'!DM1044</f>
        <v>4750</v>
      </c>
      <c r="EF1044">
        <f>'Raw Data'!DN1044</f>
        <v>19.2</v>
      </c>
      <c r="EG1044">
        <f>'Raw Data'!DO1044</f>
        <v>4620</v>
      </c>
      <c r="EH1044">
        <f>'Raw Data'!DP1044</f>
        <v>19.2</v>
      </c>
      <c r="EI1044">
        <f>'Raw Data'!DQ1044</f>
        <v>4480</v>
      </c>
      <c r="EJ1044">
        <f>'Raw Data'!DR1044</f>
        <v>0</v>
      </c>
      <c r="EK1044">
        <f>'Raw Data'!DS1044</f>
        <v>4350</v>
      </c>
      <c r="EL1044">
        <f>'Raw Data'!DT1044</f>
        <v>16.2</v>
      </c>
      <c r="EM1044">
        <f>'Raw Data'!DU1044</f>
        <v>3810</v>
      </c>
      <c r="EN1044">
        <f>'Raw Data'!DV1044</f>
        <v>15.5</v>
      </c>
      <c r="EO1044">
        <f>'Raw Data'!DW1044</f>
        <v>3630</v>
      </c>
      <c r="EP1044">
        <f>'Raw Data'!DX1044</f>
        <v>16.3</v>
      </c>
      <c r="EQ1044">
        <f>'Raw Data'!DY1044</f>
        <v>3630</v>
      </c>
      <c r="ER1044">
        <f>'Raw Data'!DZ1044</f>
        <v>16.3</v>
      </c>
      <c r="ES1044">
        <f>'Raw Data'!EA1044</f>
        <v>3630</v>
      </c>
      <c r="ET1044">
        <f>'Raw Data'!EB1044</f>
        <v>16.3</v>
      </c>
      <c r="EU1044">
        <f>'Raw Data'!EC1044</f>
        <v>3680</v>
      </c>
      <c r="EV1044">
        <f>'Raw Data'!ED1044</f>
        <v>0</v>
      </c>
      <c r="EW1044">
        <f>'Raw Data'!EE1044</f>
        <v>3.3000000000000003E-5</v>
      </c>
    </row>
    <row r="1045" spans="1:153" x14ac:dyDescent="0.3">
      <c r="A1045">
        <f>'Raw Data'!A1045</f>
        <v>1043</v>
      </c>
      <c r="B1045" t="str">
        <f>'Raw Data'!B1045</f>
        <v>Point</v>
      </c>
      <c r="C1045">
        <f>'Raw Data'!C1045</f>
        <v>1010</v>
      </c>
      <c r="D1045">
        <f>'Raw Data'!D1045</f>
        <v>43989</v>
      </c>
      <c r="E1045" t="str">
        <f>'Raw Data'!E1045</f>
        <v>Point</v>
      </c>
      <c r="F1045">
        <f>'Raw Data'!F1045</f>
        <v>6048190</v>
      </c>
      <c r="G1045" t="str">
        <f>'Raw Data'!G1045</f>
        <v>Gsp Post 00</v>
      </c>
      <c r="H1045" s="3">
        <f>'Raw Data'!H1045</f>
        <v>42722</v>
      </c>
      <c r="L1045">
        <f t="shared" si="224"/>
        <v>0</v>
      </c>
      <c r="M1045" s="5">
        <f t="shared" si="225"/>
        <v>42722</v>
      </c>
      <c r="N1045" s="5">
        <f t="shared" si="233"/>
        <v>2016</v>
      </c>
      <c r="O1045" s="5" t="str" cm="1">
        <f t="array" ref="O1045">_xlfn.IFS(N1045&lt;=2016,"before treatment",N1045=2017,"unknown",N1045&gt;2017,"after treatment")</f>
        <v>before treatment</v>
      </c>
      <c r="P1045" s="5">
        <f t="shared" si="226"/>
        <v>1</v>
      </c>
      <c r="Q1045" s="5">
        <f t="shared" si="227"/>
        <v>0</v>
      </c>
      <c r="R1045" t="str">
        <f>'Raw Data'!I1045</f>
        <v>Pickens</v>
      </c>
      <c r="S1045" t="str">
        <f>'Raw Data'!J1045</f>
        <v>State Route 53</v>
      </c>
      <c r="T1045" t="str">
        <f>'Raw Data'!K1045</f>
        <v>Winston Rd</v>
      </c>
      <c r="U1045" t="str">
        <f>'Raw Data'!L1045</f>
        <v>(B) Suspected Minor/Visible Injury</v>
      </c>
      <c r="V1045">
        <f>'Raw Data'!M1045</f>
        <v>0</v>
      </c>
      <c r="W1045">
        <f>'Raw Data'!N1045</f>
        <v>0</v>
      </c>
      <c r="X1045">
        <f>'Raw Data'!O1045</f>
        <v>1</v>
      </c>
      <c r="Y1045" t="str">
        <f>'Raw Data'!P1045</f>
        <v>Not a Collision with Motor Vehicle</v>
      </c>
      <c r="Z1045" t="str">
        <f>'Raw Data'!Q1045</f>
        <v>On Roadway - Roadway Intersection</v>
      </c>
      <c r="AA1045" t="str">
        <f>'Raw Data'!R1045</f>
        <v>Other Non-Collision</v>
      </c>
      <c r="AB1045" t="str">
        <f>'Raw Data'!S1045</f>
        <v>Pedestrian</v>
      </c>
      <c r="AC1045" t="str">
        <f>'Raw Data'!T1045</f>
        <v>No Contributing Factors</v>
      </c>
      <c r="AD1045">
        <f>'Raw Data'!U1045</f>
        <v>1</v>
      </c>
      <c r="AE1045" s="5" t="str">
        <f t="shared" si="234"/>
        <v>Yes</v>
      </c>
      <c r="AF1045" t="str">
        <f>'Raw Data'!V1045</f>
        <v>Stopped</v>
      </c>
      <c r="AG1045" s="5">
        <f t="shared" si="228"/>
        <v>0</v>
      </c>
      <c r="AH1045" t="str">
        <f>'Raw Data'!W1045</f>
        <v>East</v>
      </c>
      <c r="AI1045" t="str">
        <f>'Raw Data'!X1045</f>
        <v>Dark-Not Lighted</v>
      </c>
      <c r="AJ1045" t="str">
        <f>'Raw Data'!Y1045</f>
        <v>Dry</v>
      </c>
      <c r="AK1045">
        <f>'Raw Data'!Z1045</f>
        <v>27</v>
      </c>
      <c r="AL1045" t="str">
        <f>'Raw Data'!AA1045</f>
        <v>["Child Restraint System (Properly Used)","Lap and Shoulder Belt Used","Lap and Shoulder Belt Used","Lap and Shoulder Belt Used","Unknown"]</v>
      </c>
      <c r="AM1045" s="5">
        <f t="shared" si="229"/>
        <v>0</v>
      </c>
      <c r="AN1045" t="str">
        <f>'Raw Data'!AB1045</f>
        <v>Passenger Car</v>
      </c>
      <c r="AO1045" t="str">
        <f>'Raw Data'!AC1045</f>
        <v>2271005300I</v>
      </c>
      <c r="AP1045">
        <f>'Raw Data'!AD1045</f>
        <v>1.9490000000000001</v>
      </c>
      <c r="AQ1045">
        <f>'Raw Data'!AE1045</f>
        <v>34.449942</v>
      </c>
      <c r="AR1045">
        <f>'Raw Data'!AF1045</f>
        <v>-84.627184</v>
      </c>
      <c r="AS1045">
        <f>'Raw Data'!AG1045</f>
        <v>198</v>
      </c>
      <c r="AT1045">
        <f>'Raw Data'!AH1045</f>
        <v>88</v>
      </c>
      <c r="AU1045">
        <f>'Raw Data'!AI1045</f>
        <v>806</v>
      </c>
      <c r="AV1045" t="str">
        <f>'Raw Data'!AJ1045</f>
        <v>D6_0053_00_I</v>
      </c>
      <c r="AW1045">
        <f>'Raw Data'!AK1045</f>
        <v>41</v>
      </c>
      <c r="AX1045">
        <f>'Raw Data'!AL1045</f>
        <v>43</v>
      </c>
      <c r="AY1045" t="str">
        <f>'Raw Data'!AM1045</f>
        <v>simple</v>
      </c>
      <c r="AZ1045">
        <f>'Raw Data'!AN1045</f>
        <v>700.4</v>
      </c>
      <c r="BA1045">
        <f>'Raw Data'!AO1045</f>
        <v>76.099999999999994</v>
      </c>
      <c r="BB1045">
        <f>'Raw Data'!AP1045</f>
        <v>930.3</v>
      </c>
      <c r="BC1045">
        <f>'Raw Data'!AQ1045</f>
        <v>-84.628201000000004</v>
      </c>
      <c r="BD1045">
        <f>'Raw Data'!AR1045</f>
        <v>34.450775999999998</v>
      </c>
      <c r="BE1045">
        <f>'Raw Data'!AS1045</f>
        <v>-84.625598999999994</v>
      </c>
      <c r="BF1045">
        <f>'Raw Data'!AT1045</f>
        <v>34.449751999999997</v>
      </c>
      <c r="BG1045" t="str">
        <f>'Raw Data'!AU1045</f>
        <v>2271005300I</v>
      </c>
      <c r="BH1045">
        <f>'Raw Data'!AV1045</f>
        <v>1</v>
      </c>
      <c r="BI1045">
        <f>'Raw Data'!AW1045</f>
        <v>227</v>
      </c>
      <c r="BJ1045">
        <f>'Raw Data'!AX1045</f>
        <v>53</v>
      </c>
      <c r="BK1045">
        <f>'Raw Data'!AY1045</f>
        <v>0</v>
      </c>
      <c r="BL1045">
        <f>'Raw Data'!AZ1045</f>
        <v>55</v>
      </c>
      <c r="BM1045">
        <f>'Raw Data'!BA1045</f>
        <v>11.33</v>
      </c>
      <c r="BN1045">
        <f>'Raw Data'!BB1045</f>
        <v>11.17</v>
      </c>
      <c r="BO1045">
        <f>'Raw Data'!BC1045</f>
        <v>1315.9</v>
      </c>
      <c r="BP1045">
        <f>'Raw Data'!BD1045</f>
        <v>1329.7</v>
      </c>
      <c r="BQ1045">
        <f>'Raw Data'!BE1045</f>
        <v>1323.2</v>
      </c>
      <c r="BR1045">
        <f>'Raw Data'!BF1045</f>
        <v>55</v>
      </c>
      <c r="BS1045">
        <f>'Raw Data'!BG1045</f>
        <v>50</v>
      </c>
      <c r="BT1045">
        <f>'Raw Data'!BH1045</f>
        <v>5</v>
      </c>
      <c r="BU1045">
        <f>'Raw Data'!BI1045</f>
        <v>44147</v>
      </c>
      <c r="BV1045" t="str">
        <f>'Raw Data'!BJ1045</f>
        <v>NONE</v>
      </c>
      <c r="BW1045">
        <f>'Raw Data'!BK1045</f>
        <v>2.9529999999999999E-3</v>
      </c>
      <c r="BX1045">
        <f>'Raw Data'!BL1045</f>
        <v>41717</v>
      </c>
      <c r="BY1045">
        <f>'Raw Data'!BM1045</f>
        <v>41414</v>
      </c>
      <c r="BZ1045" t="str">
        <f>'Raw Data'!BN1045</f>
        <v>2271005300I</v>
      </c>
      <c r="CA1045" t="str">
        <f>'Raw Data'!BO1045</f>
        <v>PICKENS</v>
      </c>
      <c r="CB1045">
        <f>'Raw Data'!BP1045</f>
        <v>1</v>
      </c>
      <c r="CC1045">
        <f>'Raw Data'!BQ1045</f>
        <v>5300</v>
      </c>
      <c r="CD1045">
        <f>'Raw Data'!BR1045</f>
        <v>6</v>
      </c>
      <c r="CE1045">
        <f>'Raw Data'!BS1045</f>
        <v>1</v>
      </c>
      <c r="CF1045">
        <f>'Raw Data'!BT1045</f>
        <v>2</v>
      </c>
      <c r="CG1045">
        <f>'Raw Data'!BU1045</f>
        <v>1</v>
      </c>
      <c r="CH1045">
        <f>'Raw Data'!BV1045</f>
        <v>1</v>
      </c>
      <c r="CI1045">
        <f>'Raw Data'!BW1045</f>
        <v>2</v>
      </c>
      <c r="CJ1045">
        <f>'Raw Data'!BX1045</f>
        <v>3</v>
      </c>
      <c r="CK1045">
        <f>'Raw Data'!BY1045</f>
        <v>3</v>
      </c>
      <c r="CL1045" t="str">
        <f>'Raw Data'!BZ1045</f>
        <v>N</v>
      </c>
      <c r="CM1045">
        <f t="shared" si="235"/>
        <v>0</v>
      </c>
      <c r="CN1045">
        <f>'Raw Data'!CA1045</f>
        <v>227</v>
      </c>
      <c r="CO1045">
        <f>'Raw Data'!CB1045</f>
        <v>53</v>
      </c>
      <c r="CP1045">
        <f>'Raw Data'!CC1045</f>
        <v>0</v>
      </c>
      <c r="CQ1045" t="str">
        <f>'Raw Data'!CD1045</f>
        <v>Not Urban</v>
      </c>
      <c r="CR1045" t="str">
        <f>'Raw Data'!CE1045</f>
        <v>Not Urban</v>
      </c>
      <c r="CS1045">
        <f>'Raw Data'!CF1045</f>
        <v>0</v>
      </c>
      <c r="CT1045">
        <f>'Raw Data'!CG1045</f>
        <v>55</v>
      </c>
      <c r="CU1045">
        <f>'Raw Data'!CH1045</f>
        <v>4350</v>
      </c>
      <c r="CV1045" t="str">
        <f>'Raw Data'!CI1045</f>
        <v xml:space="preserve"> </v>
      </c>
      <c r="CW1045">
        <f>'Raw Data'!CJ1045</f>
        <v>0</v>
      </c>
      <c r="CX1045">
        <f>'Raw Data'!CK1045</f>
        <v>0.148893</v>
      </c>
      <c r="CY1045">
        <f>'Raw Data'!CL1045</f>
        <v>14</v>
      </c>
      <c r="CZ1045" t="str">
        <f>'Raw Data'!CM1045</f>
        <v>State Mainline</v>
      </c>
      <c r="DA1045">
        <f>'Raw Data'!CN1045</f>
        <v>4350</v>
      </c>
      <c r="DB1045">
        <f>'Raw Data'!CO1045</f>
        <v>441227</v>
      </c>
      <c r="DC1045">
        <f>'Raw Data'!CP1045</f>
        <v>1.84</v>
      </c>
      <c r="DD1045">
        <f>'Raw Data'!CQ1045</f>
        <v>1.99</v>
      </c>
      <c r="DE1045">
        <f>'Raw Data'!CR1045</f>
        <v>441227</v>
      </c>
      <c r="DF1045">
        <f>'Raw Data'!CS1045</f>
        <v>0</v>
      </c>
      <c r="DG1045">
        <f>'Raw Data'!CT1045</f>
        <v>786.15493300000003</v>
      </c>
      <c r="DH1045">
        <f>'Raw Data'!CU1045</f>
        <v>100</v>
      </c>
      <c r="DI1045">
        <f>'Raw Data'!CV1045</f>
        <v>41468</v>
      </c>
      <c r="DJ1045">
        <f>'Raw Data'!CW1045</f>
        <v>6.7499999999999999E-3</v>
      </c>
      <c r="DK1045">
        <f>'Raw Data'!CX1045</f>
        <v>0</v>
      </c>
      <c r="DL1045">
        <f>'Raw Data'!CY1045</f>
        <v>2.9529999999999999E-3</v>
      </c>
      <c r="DM1045">
        <f>'Raw Data'!CZ1045</f>
        <v>300</v>
      </c>
      <c r="DN1045" t="str">
        <f>'Raw Data'!DA1045</f>
        <v>227-0127</v>
      </c>
      <c r="DO1045" t="str">
        <f>'Raw Data'!DB1045</f>
        <v>3R : Rural Principal Arterial - Other</v>
      </c>
      <c r="DP1045" t="str">
        <f>'Raw Data'!DC1045</f>
        <v>34.462174, -84.617006</v>
      </c>
      <c r="DQ1045">
        <f>'Raw Data'!DD1045</f>
        <v>-84.617006000000003</v>
      </c>
      <c r="DR1045">
        <f>'Raw Data'!DE1045</f>
        <v>34.462173999999997</v>
      </c>
      <c r="DS1045">
        <f>'Raw Data'!DF1045</f>
        <v>34.462173999999997</v>
      </c>
      <c r="DT1045">
        <f>'Raw Data'!DG1045</f>
        <v>-84.617006000000003</v>
      </c>
      <c r="DU1045">
        <f>'Raw Data'!DH1045</f>
        <v>1.5103E-2</v>
      </c>
      <c r="DV1045">
        <f>'Raw Data'!DI1045</f>
        <v>2.9529999999999999E-3</v>
      </c>
      <c r="DW1045">
        <f>'Raw Data'!DJ1045</f>
        <v>198</v>
      </c>
      <c r="DX1045" s="11">
        <f t="shared" si="236"/>
        <v>4600</v>
      </c>
      <c r="DY1045" s="5">
        <f t="shared" si="237"/>
        <v>3855</v>
      </c>
      <c r="DZ1045" s="5">
        <f t="shared" si="230"/>
        <v>745</v>
      </c>
      <c r="EA1045" s="5">
        <f t="shared" si="231"/>
        <v>0.19325551232166019</v>
      </c>
      <c r="EB1045" s="5">
        <f t="shared" si="232"/>
        <v>4227.5</v>
      </c>
      <c r="EC1045">
        <f>'Raw Data'!DK1045</f>
        <v>4430</v>
      </c>
      <c r="ED1045">
        <f>'Raw Data'!DL1045</f>
        <v>13.8</v>
      </c>
      <c r="EE1045">
        <f>'Raw Data'!DM1045</f>
        <v>4750</v>
      </c>
      <c r="EF1045">
        <f>'Raw Data'!DN1045</f>
        <v>19.2</v>
      </c>
      <c r="EG1045">
        <f>'Raw Data'!DO1045</f>
        <v>4620</v>
      </c>
      <c r="EH1045">
        <f>'Raw Data'!DP1045</f>
        <v>19.2</v>
      </c>
      <c r="EI1045">
        <f>'Raw Data'!DQ1045</f>
        <v>4480</v>
      </c>
      <c r="EJ1045">
        <f>'Raw Data'!DR1045</f>
        <v>0</v>
      </c>
      <c r="EK1045">
        <f>'Raw Data'!DS1045</f>
        <v>4350</v>
      </c>
      <c r="EL1045">
        <f>'Raw Data'!DT1045</f>
        <v>16.2</v>
      </c>
      <c r="EM1045">
        <f>'Raw Data'!DU1045</f>
        <v>3810</v>
      </c>
      <c r="EN1045">
        <f>'Raw Data'!DV1045</f>
        <v>15.5</v>
      </c>
      <c r="EO1045">
        <f>'Raw Data'!DW1045</f>
        <v>3630</v>
      </c>
      <c r="EP1045">
        <f>'Raw Data'!DX1045</f>
        <v>16.3</v>
      </c>
      <c r="EQ1045">
        <f>'Raw Data'!DY1045</f>
        <v>3630</v>
      </c>
      <c r="ER1045">
        <f>'Raw Data'!DZ1045</f>
        <v>16.3</v>
      </c>
      <c r="ES1045">
        <f>'Raw Data'!EA1045</f>
        <v>3630</v>
      </c>
      <c r="ET1045">
        <f>'Raw Data'!EB1045</f>
        <v>16.3</v>
      </c>
      <c r="EU1045">
        <f>'Raw Data'!EC1045</f>
        <v>3680</v>
      </c>
      <c r="EV1045">
        <f>'Raw Data'!ED1045</f>
        <v>0</v>
      </c>
      <c r="EW1045">
        <f>'Raw Data'!EE1045</f>
        <v>0</v>
      </c>
    </row>
    <row r="1046" spans="1:153" x14ac:dyDescent="0.3">
      <c r="A1046">
        <f>'Raw Data'!A1046</f>
        <v>1044</v>
      </c>
      <c r="B1046" t="str">
        <f>'Raw Data'!B1046</f>
        <v>Point</v>
      </c>
      <c r="C1046">
        <f>'Raw Data'!C1046</f>
        <v>1044</v>
      </c>
      <c r="D1046">
        <f>'Raw Data'!D1046</f>
        <v>33663</v>
      </c>
      <c r="E1046" t="str">
        <f>'Raw Data'!E1046</f>
        <v>Point</v>
      </c>
      <c r="F1046">
        <f>'Raw Data'!F1046</f>
        <v>6546690</v>
      </c>
      <c r="G1046" t="str">
        <f>'Raw Data'!G1046</f>
        <v>Pickens County Sheriff</v>
      </c>
      <c r="H1046" s="3">
        <f>'Raw Data'!H1046</f>
        <v>43066</v>
      </c>
      <c r="L1046">
        <f t="shared" si="224"/>
        <v>0</v>
      </c>
      <c r="M1046" s="5">
        <f t="shared" si="225"/>
        <v>43066</v>
      </c>
      <c r="N1046" s="5">
        <f t="shared" si="233"/>
        <v>2017</v>
      </c>
      <c r="O1046" s="5" t="str" cm="1">
        <f t="array" ref="O1046">_xlfn.IFS(N1046&lt;=2016,"before treatment",N1046=2017,"unknown",N1046&gt;2017,"after treatment")</f>
        <v>unknown</v>
      </c>
      <c r="P1046" s="5">
        <f t="shared" si="226"/>
        <v>0</v>
      </c>
      <c r="Q1046" s="5">
        <f t="shared" si="227"/>
        <v>0</v>
      </c>
      <c r="R1046" t="str">
        <f>'Raw Data'!I1046</f>
        <v>Pickens</v>
      </c>
      <c r="S1046" t="str">
        <f>'Raw Data'!J1046</f>
        <v>State Route 53</v>
      </c>
      <c r="T1046" t="str">
        <f>'Raw Data'!K1046</f>
        <v>Henderson Mountain Rd</v>
      </c>
      <c r="U1046" t="str">
        <f>'Raw Data'!L1046</f>
        <v>(O) No Injury</v>
      </c>
      <c r="V1046">
        <f>'Raw Data'!M1046</f>
        <v>0</v>
      </c>
      <c r="W1046">
        <f>'Raw Data'!N1046</f>
        <v>0</v>
      </c>
      <c r="X1046">
        <f>'Raw Data'!O1046</f>
        <v>0</v>
      </c>
      <c r="Y1046" t="str">
        <f>'Raw Data'!P1046</f>
        <v>(None)</v>
      </c>
      <c r="Z1046" t="str">
        <f>'Raw Data'!Q1046</f>
        <v>(None)</v>
      </c>
      <c r="AA1046" t="str">
        <f>'Raw Data'!R1046</f>
        <v>["Motor Vehicle in Motion","Motor Vehicle in Motion"]</v>
      </c>
      <c r="AB1046" t="str">
        <f>'Raw Data'!S1046</f>
        <v>["Motor Vehicle in Motion","Motor Vehicle in Motion"]</v>
      </c>
      <c r="AC1046" t="str">
        <f>'Raw Data'!T1046</f>
        <v>["Failure to Yield","No Contributing Factors"]</v>
      </c>
      <c r="AD1046">
        <f>'Raw Data'!U1046</f>
        <v>2</v>
      </c>
      <c r="AE1046" s="5" t="str">
        <f t="shared" si="234"/>
        <v>No</v>
      </c>
      <c r="AF1046" t="str">
        <f>'Raw Data'!V1046</f>
        <v>["Straight","Turning Right"]</v>
      </c>
      <c r="AG1046" s="5">
        <f t="shared" si="228"/>
        <v>1</v>
      </c>
      <c r="AH1046" t="str">
        <f>'Raw Data'!W1046</f>
        <v>["East","North"]</v>
      </c>
      <c r="AI1046" t="str">
        <f>'Raw Data'!X1046</f>
        <v>Dark-Not Lighted</v>
      </c>
      <c r="AJ1046" t="str">
        <f>'Raw Data'!Y1046</f>
        <v>(None)</v>
      </c>
      <c r="AK1046">
        <f>'Raw Data'!Z1046</f>
        <v>0</v>
      </c>
      <c r="AL1046" t="str">
        <f>'Raw Data'!AA1046</f>
        <v xml:space="preserve"> </v>
      </c>
      <c r="AM1046" s="5">
        <f t="shared" si="229"/>
        <v>0</v>
      </c>
      <c r="AN1046" t="str">
        <f>'Raw Data'!AB1046</f>
        <v>["Passenger Car","Passenger Car"]</v>
      </c>
      <c r="AO1046" t="str">
        <f>'Raw Data'!AC1046</f>
        <v>2271005300I</v>
      </c>
      <c r="AP1046">
        <f>'Raw Data'!AD1046</f>
        <v>1.9927859999999999</v>
      </c>
      <c r="AQ1046">
        <f>'Raw Data'!AE1046</f>
        <v>34.449741000000003</v>
      </c>
      <c r="AR1046">
        <f>'Raw Data'!AF1046</f>
        <v>-84.626469</v>
      </c>
      <c r="AS1046">
        <f>'Raw Data'!AG1046</f>
        <v>198</v>
      </c>
      <c r="AT1046">
        <f>'Raw Data'!AH1046</f>
        <v>88</v>
      </c>
      <c r="AU1046">
        <f>'Raw Data'!AI1046</f>
        <v>806</v>
      </c>
      <c r="AV1046" t="str">
        <f>'Raw Data'!AJ1046</f>
        <v>D6_0053_00_I</v>
      </c>
      <c r="AW1046">
        <f>'Raw Data'!AK1046</f>
        <v>41</v>
      </c>
      <c r="AX1046">
        <f>'Raw Data'!AL1046</f>
        <v>43</v>
      </c>
      <c r="AY1046" t="str">
        <f>'Raw Data'!AM1046</f>
        <v>simple</v>
      </c>
      <c r="AZ1046">
        <f>'Raw Data'!AN1046</f>
        <v>700.4</v>
      </c>
      <c r="BA1046">
        <f>'Raw Data'!AO1046</f>
        <v>76.099999999999994</v>
      </c>
      <c r="BB1046">
        <f>'Raw Data'!AP1046</f>
        <v>930.3</v>
      </c>
      <c r="BC1046">
        <f>'Raw Data'!AQ1046</f>
        <v>-84.628201000000004</v>
      </c>
      <c r="BD1046">
        <f>'Raw Data'!AR1046</f>
        <v>34.450775999999998</v>
      </c>
      <c r="BE1046">
        <f>'Raw Data'!AS1046</f>
        <v>-84.625598999999994</v>
      </c>
      <c r="BF1046">
        <f>'Raw Data'!AT1046</f>
        <v>34.449751999999997</v>
      </c>
      <c r="BG1046" t="str">
        <f>'Raw Data'!AU1046</f>
        <v>2271005300I</v>
      </c>
      <c r="BH1046">
        <f>'Raw Data'!AV1046</f>
        <v>1</v>
      </c>
      <c r="BI1046">
        <f>'Raw Data'!AW1046</f>
        <v>227</v>
      </c>
      <c r="BJ1046">
        <f>'Raw Data'!AX1046</f>
        <v>53</v>
      </c>
      <c r="BK1046">
        <f>'Raw Data'!AY1046</f>
        <v>0</v>
      </c>
      <c r="BL1046">
        <f>'Raw Data'!AZ1046</f>
        <v>55</v>
      </c>
      <c r="BM1046">
        <f>'Raw Data'!BA1046</f>
        <v>11.33</v>
      </c>
      <c r="BN1046">
        <f>'Raw Data'!BB1046</f>
        <v>11.17</v>
      </c>
      <c r="BO1046">
        <f>'Raw Data'!BC1046</f>
        <v>1315.9</v>
      </c>
      <c r="BP1046">
        <f>'Raw Data'!BD1046</f>
        <v>1329.7</v>
      </c>
      <c r="BQ1046">
        <f>'Raw Data'!BE1046</f>
        <v>1323.2</v>
      </c>
      <c r="BR1046">
        <f>'Raw Data'!BF1046</f>
        <v>55</v>
      </c>
      <c r="BS1046">
        <f>'Raw Data'!BG1046</f>
        <v>50</v>
      </c>
      <c r="BT1046">
        <f>'Raw Data'!BH1046</f>
        <v>5</v>
      </c>
      <c r="BU1046">
        <f>'Raw Data'!BI1046</f>
        <v>44147</v>
      </c>
      <c r="BV1046" t="str">
        <f>'Raw Data'!BJ1046</f>
        <v>NONE</v>
      </c>
      <c r="BW1046">
        <f>'Raw Data'!BK1046</f>
        <v>2.9529999999999999E-3</v>
      </c>
      <c r="BX1046">
        <f>'Raw Data'!BL1046</f>
        <v>41717</v>
      </c>
      <c r="BY1046">
        <f>'Raw Data'!BM1046</f>
        <v>41414</v>
      </c>
      <c r="BZ1046" t="str">
        <f>'Raw Data'!BN1046</f>
        <v>2271005300I</v>
      </c>
      <c r="CA1046" t="str">
        <f>'Raw Data'!BO1046</f>
        <v>PICKENS</v>
      </c>
      <c r="CB1046">
        <f>'Raw Data'!BP1046</f>
        <v>1</v>
      </c>
      <c r="CC1046">
        <f>'Raw Data'!BQ1046</f>
        <v>5300</v>
      </c>
      <c r="CD1046">
        <f>'Raw Data'!BR1046</f>
        <v>6</v>
      </c>
      <c r="CE1046">
        <f>'Raw Data'!BS1046</f>
        <v>1</v>
      </c>
      <c r="CF1046">
        <f>'Raw Data'!BT1046</f>
        <v>2</v>
      </c>
      <c r="CG1046">
        <f>'Raw Data'!BU1046</f>
        <v>1</v>
      </c>
      <c r="CH1046">
        <f>'Raw Data'!BV1046</f>
        <v>1</v>
      </c>
      <c r="CI1046">
        <f>'Raw Data'!BW1046</f>
        <v>2</v>
      </c>
      <c r="CJ1046">
        <f>'Raw Data'!BX1046</f>
        <v>3</v>
      </c>
      <c r="CK1046">
        <f>'Raw Data'!BY1046</f>
        <v>3</v>
      </c>
      <c r="CL1046" t="str">
        <f>'Raw Data'!BZ1046</f>
        <v>N</v>
      </c>
      <c r="CM1046">
        <f t="shared" si="235"/>
        <v>0</v>
      </c>
      <c r="CN1046">
        <f>'Raw Data'!CA1046</f>
        <v>227</v>
      </c>
      <c r="CO1046">
        <f>'Raw Data'!CB1046</f>
        <v>53</v>
      </c>
      <c r="CP1046">
        <f>'Raw Data'!CC1046</f>
        <v>0</v>
      </c>
      <c r="CQ1046" t="str">
        <f>'Raw Data'!CD1046</f>
        <v>Not Urban</v>
      </c>
      <c r="CR1046" t="str">
        <f>'Raw Data'!CE1046</f>
        <v>Not Urban</v>
      </c>
      <c r="CS1046">
        <f>'Raw Data'!CF1046</f>
        <v>0</v>
      </c>
      <c r="CT1046">
        <f>'Raw Data'!CG1046</f>
        <v>55</v>
      </c>
      <c r="CU1046">
        <f>'Raw Data'!CH1046</f>
        <v>4350</v>
      </c>
      <c r="CV1046" t="str">
        <f>'Raw Data'!CI1046</f>
        <v xml:space="preserve"> </v>
      </c>
      <c r="CW1046">
        <f>'Raw Data'!CJ1046</f>
        <v>0</v>
      </c>
      <c r="CX1046">
        <f>'Raw Data'!CK1046</f>
        <v>0.148893</v>
      </c>
      <c r="CY1046">
        <f>'Raw Data'!CL1046</f>
        <v>14</v>
      </c>
      <c r="CZ1046" t="str">
        <f>'Raw Data'!CM1046</f>
        <v>State Mainline</v>
      </c>
      <c r="DA1046">
        <f>'Raw Data'!CN1046</f>
        <v>4350</v>
      </c>
      <c r="DB1046">
        <f>'Raw Data'!CO1046</f>
        <v>441227</v>
      </c>
      <c r="DC1046">
        <f>'Raw Data'!CP1046</f>
        <v>1.84</v>
      </c>
      <c r="DD1046">
        <f>'Raw Data'!CQ1046</f>
        <v>1.99</v>
      </c>
      <c r="DE1046">
        <f>'Raw Data'!CR1046</f>
        <v>441227</v>
      </c>
      <c r="DF1046">
        <f>'Raw Data'!CS1046</f>
        <v>0</v>
      </c>
      <c r="DG1046">
        <f>'Raw Data'!CT1046</f>
        <v>786.15493300000003</v>
      </c>
      <c r="DH1046">
        <f>'Raw Data'!CU1046</f>
        <v>100</v>
      </c>
      <c r="DI1046">
        <f>'Raw Data'!CV1046</f>
        <v>41468</v>
      </c>
      <c r="DJ1046">
        <f>'Raw Data'!CW1046</f>
        <v>6.7499999999999999E-3</v>
      </c>
      <c r="DK1046">
        <f>'Raw Data'!CX1046</f>
        <v>0</v>
      </c>
      <c r="DL1046">
        <f>'Raw Data'!CY1046</f>
        <v>2.9529999999999999E-3</v>
      </c>
      <c r="DM1046">
        <f>'Raw Data'!CZ1046</f>
        <v>300</v>
      </c>
      <c r="DN1046" t="str">
        <f>'Raw Data'!DA1046</f>
        <v>227-0127</v>
      </c>
      <c r="DO1046" t="str">
        <f>'Raw Data'!DB1046</f>
        <v>3R : Rural Principal Arterial - Other</v>
      </c>
      <c r="DP1046" t="str">
        <f>'Raw Data'!DC1046</f>
        <v>34.462174, -84.617006</v>
      </c>
      <c r="DQ1046">
        <f>'Raw Data'!DD1046</f>
        <v>-84.617006000000003</v>
      </c>
      <c r="DR1046">
        <f>'Raw Data'!DE1046</f>
        <v>34.462173999999997</v>
      </c>
      <c r="DS1046">
        <f>'Raw Data'!DF1046</f>
        <v>34.462173999999997</v>
      </c>
      <c r="DT1046">
        <f>'Raw Data'!DG1046</f>
        <v>-84.617006000000003</v>
      </c>
      <c r="DU1046">
        <f>'Raw Data'!DH1046</f>
        <v>1.5103E-2</v>
      </c>
      <c r="DV1046">
        <f>'Raw Data'!DI1046</f>
        <v>2.9529999999999999E-3</v>
      </c>
      <c r="DW1046">
        <f>'Raw Data'!DJ1046</f>
        <v>198</v>
      </c>
      <c r="DX1046" s="11">
        <f t="shared" si="236"/>
        <v>4600</v>
      </c>
      <c r="DY1046" s="5">
        <f t="shared" si="237"/>
        <v>3855</v>
      </c>
      <c r="DZ1046" s="5">
        <f t="shared" si="230"/>
        <v>745</v>
      </c>
      <c r="EA1046" s="5">
        <f t="shared" si="231"/>
        <v>0.19325551232166019</v>
      </c>
      <c r="EB1046" s="5">
        <f t="shared" si="232"/>
        <v>4227.5</v>
      </c>
      <c r="EC1046">
        <f>'Raw Data'!DK1046</f>
        <v>4430</v>
      </c>
      <c r="ED1046">
        <f>'Raw Data'!DL1046</f>
        <v>13.8</v>
      </c>
      <c r="EE1046">
        <f>'Raw Data'!DM1046</f>
        <v>4750</v>
      </c>
      <c r="EF1046">
        <f>'Raw Data'!DN1046</f>
        <v>19.2</v>
      </c>
      <c r="EG1046">
        <f>'Raw Data'!DO1046</f>
        <v>4620</v>
      </c>
      <c r="EH1046">
        <f>'Raw Data'!DP1046</f>
        <v>19.2</v>
      </c>
      <c r="EI1046">
        <f>'Raw Data'!DQ1046</f>
        <v>4480</v>
      </c>
      <c r="EJ1046">
        <f>'Raw Data'!DR1046</f>
        <v>0</v>
      </c>
      <c r="EK1046">
        <f>'Raw Data'!DS1046</f>
        <v>4350</v>
      </c>
      <c r="EL1046">
        <f>'Raw Data'!DT1046</f>
        <v>16.2</v>
      </c>
      <c r="EM1046">
        <f>'Raw Data'!DU1046</f>
        <v>3810</v>
      </c>
      <c r="EN1046">
        <f>'Raw Data'!DV1046</f>
        <v>15.5</v>
      </c>
      <c r="EO1046">
        <f>'Raw Data'!DW1046</f>
        <v>3630</v>
      </c>
      <c r="EP1046">
        <f>'Raw Data'!DX1046</f>
        <v>16.3</v>
      </c>
      <c r="EQ1046">
        <f>'Raw Data'!DY1046</f>
        <v>3630</v>
      </c>
      <c r="ER1046">
        <f>'Raw Data'!DZ1046</f>
        <v>16.3</v>
      </c>
      <c r="ES1046">
        <f>'Raw Data'!EA1046</f>
        <v>3630</v>
      </c>
      <c r="ET1046">
        <f>'Raw Data'!EB1046</f>
        <v>16.3</v>
      </c>
      <c r="EU1046">
        <f>'Raw Data'!EC1046</f>
        <v>3680</v>
      </c>
      <c r="EV1046">
        <f>'Raw Data'!ED1046</f>
        <v>0</v>
      </c>
      <c r="EW1046">
        <f>'Raw Data'!EE1046</f>
        <v>0</v>
      </c>
    </row>
    <row r="1047" spans="1:153" x14ac:dyDescent="0.3">
      <c r="A1047">
        <f>'Raw Data'!A1047</f>
        <v>1045</v>
      </c>
      <c r="B1047" t="str">
        <f>'Raw Data'!B1047</f>
        <v>Point</v>
      </c>
      <c r="C1047">
        <f>'Raw Data'!C1047</f>
        <v>1054</v>
      </c>
      <c r="D1047">
        <f>'Raw Data'!D1047</f>
        <v>28266</v>
      </c>
      <c r="E1047" t="str">
        <f>'Raw Data'!E1047</f>
        <v>Point</v>
      </c>
      <c r="F1047">
        <f>'Raw Data'!F1047</f>
        <v>6721151</v>
      </c>
      <c r="G1047" t="str">
        <f>'Raw Data'!G1047</f>
        <v>Gsp Post 00</v>
      </c>
      <c r="H1047" s="3">
        <f>'Raw Data'!H1047</f>
        <v>43241</v>
      </c>
      <c r="L1047">
        <f t="shared" si="224"/>
        <v>0</v>
      </c>
      <c r="M1047" s="5">
        <f t="shared" si="225"/>
        <v>43241</v>
      </c>
      <c r="N1047" s="5">
        <f t="shared" si="233"/>
        <v>2018</v>
      </c>
      <c r="O1047" s="5" t="str" cm="1">
        <f t="array" ref="O1047">_xlfn.IFS(N1047&lt;=2016,"before treatment",N1047=2017,"unknown",N1047&gt;2017,"after treatment")</f>
        <v>after treatment</v>
      </c>
      <c r="P1047" s="5">
        <f t="shared" si="226"/>
        <v>0</v>
      </c>
      <c r="Q1047" s="5">
        <f t="shared" si="227"/>
        <v>1</v>
      </c>
      <c r="R1047" t="str">
        <f>'Raw Data'!I1047</f>
        <v>Pickens</v>
      </c>
      <c r="S1047" t="str">
        <f>'Raw Data'!J1047</f>
        <v>State Route 53</v>
      </c>
      <c r="T1047" t="str">
        <f>'Raw Data'!K1047</f>
        <v>Winston Rd</v>
      </c>
      <c r="U1047" t="str">
        <f>'Raw Data'!L1047</f>
        <v>(A) Suspected Serious Injury</v>
      </c>
      <c r="V1047">
        <f>'Raw Data'!M1047</f>
        <v>0</v>
      </c>
      <c r="W1047">
        <f>'Raw Data'!N1047</f>
        <v>1</v>
      </c>
      <c r="X1047">
        <f>'Raw Data'!O1047</f>
        <v>0</v>
      </c>
      <c r="Y1047" t="str">
        <f>'Raw Data'!P1047</f>
        <v>Not a Collision with Motor Vehicle</v>
      </c>
      <c r="Z1047" t="str">
        <f>'Raw Data'!Q1047</f>
        <v>On Shoulder</v>
      </c>
      <c r="AA1047" t="str">
        <f>'Raw Data'!R1047</f>
        <v>Ditch</v>
      </c>
      <c r="AB1047" t="str">
        <f>'Raw Data'!S1047</f>
        <v>Ditch</v>
      </c>
      <c r="AC1047" t="str">
        <f>'Raw Data'!T1047</f>
        <v>Disregard Other Traffic Control</v>
      </c>
      <c r="AD1047">
        <f>'Raw Data'!U1047</f>
        <v>1</v>
      </c>
      <c r="AE1047" s="5" t="str">
        <f t="shared" si="234"/>
        <v>Yes</v>
      </c>
      <c r="AF1047" t="str">
        <f>'Raw Data'!V1047</f>
        <v>Negotiating a Curve</v>
      </c>
      <c r="AG1047" s="5">
        <f t="shared" si="228"/>
        <v>0</v>
      </c>
      <c r="AH1047" t="str">
        <f>'Raw Data'!W1047</f>
        <v>West</v>
      </c>
      <c r="AI1047" t="str">
        <f>'Raw Data'!X1047</f>
        <v>Daylight</v>
      </c>
      <c r="AJ1047" t="str">
        <f>'Raw Data'!Y1047</f>
        <v>Dry</v>
      </c>
      <c r="AK1047">
        <f>'Raw Data'!Z1047</f>
        <v>35</v>
      </c>
      <c r="AL1047" t="str">
        <f>'Raw Data'!AA1047</f>
        <v>Motorcycle Helmet</v>
      </c>
      <c r="AM1047" s="5">
        <f t="shared" si="229"/>
        <v>1</v>
      </c>
      <c r="AN1047" t="str">
        <f>'Raw Data'!AB1047</f>
        <v>Motorcycle</v>
      </c>
      <c r="AO1047" t="str">
        <f>'Raw Data'!AC1047</f>
        <v>2271005300I</v>
      </c>
      <c r="AP1047">
        <f>'Raw Data'!AD1047</f>
        <v>1.88262</v>
      </c>
      <c r="AQ1047">
        <f>'Raw Data'!AE1047</f>
        <v>34.450569000000002</v>
      </c>
      <c r="AR1047">
        <f>'Raw Data'!AF1047</f>
        <v>-84.628040999999996</v>
      </c>
      <c r="AS1047">
        <f>'Raw Data'!AG1047</f>
        <v>198</v>
      </c>
      <c r="AT1047">
        <f>'Raw Data'!AH1047</f>
        <v>88</v>
      </c>
      <c r="AU1047">
        <f>'Raw Data'!AI1047</f>
        <v>806</v>
      </c>
      <c r="AV1047" t="str">
        <f>'Raw Data'!AJ1047</f>
        <v>D6_0053_00_I</v>
      </c>
      <c r="AW1047">
        <f>'Raw Data'!AK1047</f>
        <v>41</v>
      </c>
      <c r="AX1047">
        <f>'Raw Data'!AL1047</f>
        <v>43</v>
      </c>
      <c r="AY1047" t="str">
        <f>'Raw Data'!AM1047</f>
        <v>simple</v>
      </c>
      <c r="AZ1047">
        <f>'Raw Data'!AN1047</f>
        <v>700.4</v>
      </c>
      <c r="BA1047">
        <f>'Raw Data'!AO1047</f>
        <v>76.099999999999994</v>
      </c>
      <c r="BB1047">
        <f>'Raw Data'!AP1047</f>
        <v>930.3</v>
      </c>
      <c r="BC1047">
        <f>'Raw Data'!AQ1047</f>
        <v>-84.628201000000004</v>
      </c>
      <c r="BD1047">
        <f>'Raw Data'!AR1047</f>
        <v>34.450775999999998</v>
      </c>
      <c r="BE1047">
        <f>'Raw Data'!AS1047</f>
        <v>-84.625598999999994</v>
      </c>
      <c r="BF1047">
        <f>'Raw Data'!AT1047</f>
        <v>34.449751999999997</v>
      </c>
      <c r="BG1047" t="str">
        <f>'Raw Data'!AU1047</f>
        <v>2271005300I</v>
      </c>
      <c r="BH1047">
        <f>'Raw Data'!AV1047</f>
        <v>1</v>
      </c>
      <c r="BI1047">
        <f>'Raw Data'!AW1047</f>
        <v>227</v>
      </c>
      <c r="BJ1047">
        <f>'Raw Data'!AX1047</f>
        <v>53</v>
      </c>
      <c r="BK1047">
        <f>'Raw Data'!AY1047</f>
        <v>0</v>
      </c>
      <c r="BL1047">
        <f>'Raw Data'!AZ1047</f>
        <v>55</v>
      </c>
      <c r="BM1047">
        <f>'Raw Data'!BA1047</f>
        <v>11.33</v>
      </c>
      <c r="BN1047">
        <f>'Raw Data'!BB1047</f>
        <v>11.17</v>
      </c>
      <c r="BO1047">
        <f>'Raw Data'!BC1047</f>
        <v>1315.9</v>
      </c>
      <c r="BP1047">
        <f>'Raw Data'!BD1047</f>
        <v>1329.7</v>
      </c>
      <c r="BQ1047">
        <f>'Raw Data'!BE1047</f>
        <v>1323.2</v>
      </c>
      <c r="BR1047">
        <f>'Raw Data'!BF1047</f>
        <v>55</v>
      </c>
      <c r="BS1047">
        <f>'Raw Data'!BG1047</f>
        <v>50</v>
      </c>
      <c r="BT1047">
        <f>'Raw Data'!BH1047</f>
        <v>5</v>
      </c>
      <c r="BU1047">
        <f>'Raw Data'!BI1047</f>
        <v>44147</v>
      </c>
      <c r="BV1047" t="str">
        <f>'Raw Data'!BJ1047</f>
        <v>NONE</v>
      </c>
      <c r="BW1047">
        <f>'Raw Data'!BK1047</f>
        <v>2.9529999999999999E-3</v>
      </c>
      <c r="BX1047">
        <f>'Raw Data'!BL1047</f>
        <v>41717</v>
      </c>
      <c r="BY1047">
        <f>'Raw Data'!BM1047</f>
        <v>41414</v>
      </c>
      <c r="BZ1047" t="str">
        <f>'Raw Data'!BN1047</f>
        <v>2271005300I</v>
      </c>
      <c r="CA1047" t="str">
        <f>'Raw Data'!BO1047</f>
        <v>PICKENS</v>
      </c>
      <c r="CB1047">
        <f>'Raw Data'!BP1047</f>
        <v>1</v>
      </c>
      <c r="CC1047">
        <f>'Raw Data'!BQ1047</f>
        <v>5300</v>
      </c>
      <c r="CD1047">
        <f>'Raw Data'!BR1047</f>
        <v>6</v>
      </c>
      <c r="CE1047">
        <f>'Raw Data'!BS1047</f>
        <v>1</v>
      </c>
      <c r="CF1047">
        <f>'Raw Data'!BT1047</f>
        <v>2</v>
      </c>
      <c r="CG1047">
        <f>'Raw Data'!BU1047</f>
        <v>1</v>
      </c>
      <c r="CH1047">
        <f>'Raw Data'!BV1047</f>
        <v>1</v>
      </c>
      <c r="CI1047">
        <f>'Raw Data'!BW1047</f>
        <v>2</v>
      </c>
      <c r="CJ1047">
        <f>'Raw Data'!BX1047</f>
        <v>3</v>
      </c>
      <c r="CK1047">
        <f>'Raw Data'!BY1047</f>
        <v>3</v>
      </c>
      <c r="CL1047" t="str">
        <f>'Raw Data'!BZ1047</f>
        <v>N</v>
      </c>
      <c r="CM1047">
        <f t="shared" si="235"/>
        <v>0</v>
      </c>
      <c r="CN1047">
        <f>'Raw Data'!CA1047</f>
        <v>227</v>
      </c>
      <c r="CO1047">
        <f>'Raw Data'!CB1047</f>
        <v>53</v>
      </c>
      <c r="CP1047">
        <f>'Raw Data'!CC1047</f>
        <v>0</v>
      </c>
      <c r="CQ1047" t="str">
        <f>'Raw Data'!CD1047</f>
        <v>Not Urban</v>
      </c>
      <c r="CR1047" t="str">
        <f>'Raw Data'!CE1047</f>
        <v>Not Urban</v>
      </c>
      <c r="CS1047">
        <f>'Raw Data'!CF1047</f>
        <v>0</v>
      </c>
      <c r="CT1047">
        <f>'Raw Data'!CG1047</f>
        <v>55</v>
      </c>
      <c r="CU1047">
        <f>'Raw Data'!CH1047</f>
        <v>4350</v>
      </c>
      <c r="CV1047" t="str">
        <f>'Raw Data'!CI1047</f>
        <v xml:space="preserve"> </v>
      </c>
      <c r="CW1047">
        <f>'Raw Data'!CJ1047</f>
        <v>0</v>
      </c>
      <c r="CX1047">
        <f>'Raw Data'!CK1047</f>
        <v>0.148893</v>
      </c>
      <c r="CY1047">
        <f>'Raw Data'!CL1047</f>
        <v>14</v>
      </c>
      <c r="CZ1047" t="str">
        <f>'Raw Data'!CM1047</f>
        <v>State Mainline</v>
      </c>
      <c r="DA1047">
        <f>'Raw Data'!CN1047</f>
        <v>4350</v>
      </c>
      <c r="DB1047">
        <f>'Raw Data'!CO1047</f>
        <v>441227</v>
      </c>
      <c r="DC1047">
        <f>'Raw Data'!CP1047</f>
        <v>1.84</v>
      </c>
      <c r="DD1047">
        <f>'Raw Data'!CQ1047</f>
        <v>1.99</v>
      </c>
      <c r="DE1047">
        <f>'Raw Data'!CR1047</f>
        <v>441227</v>
      </c>
      <c r="DF1047">
        <f>'Raw Data'!CS1047</f>
        <v>0</v>
      </c>
      <c r="DG1047">
        <f>'Raw Data'!CT1047</f>
        <v>786.15493300000003</v>
      </c>
      <c r="DH1047">
        <f>'Raw Data'!CU1047</f>
        <v>100</v>
      </c>
      <c r="DI1047">
        <f>'Raw Data'!CV1047</f>
        <v>41468</v>
      </c>
      <c r="DJ1047">
        <f>'Raw Data'!CW1047</f>
        <v>6.7499999999999999E-3</v>
      </c>
      <c r="DK1047">
        <f>'Raw Data'!CX1047</f>
        <v>0</v>
      </c>
      <c r="DL1047">
        <f>'Raw Data'!CY1047</f>
        <v>2.9529999999999999E-3</v>
      </c>
      <c r="DM1047">
        <f>'Raw Data'!CZ1047</f>
        <v>300</v>
      </c>
      <c r="DN1047" t="str">
        <f>'Raw Data'!DA1047</f>
        <v>227-0127</v>
      </c>
      <c r="DO1047" t="str">
        <f>'Raw Data'!DB1047</f>
        <v>3R : Rural Principal Arterial - Other</v>
      </c>
      <c r="DP1047" t="str">
        <f>'Raw Data'!DC1047</f>
        <v>34.462174, -84.617006</v>
      </c>
      <c r="DQ1047">
        <f>'Raw Data'!DD1047</f>
        <v>-84.617006000000003</v>
      </c>
      <c r="DR1047">
        <f>'Raw Data'!DE1047</f>
        <v>34.462173999999997</v>
      </c>
      <c r="DS1047">
        <f>'Raw Data'!DF1047</f>
        <v>34.462173999999997</v>
      </c>
      <c r="DT1047">
        <f>'Raw Data'!DG1047</f>
        <v>-84.617006000000003</v>
      </c>
      <c r="DU1047">
        <f>'Raw Data'!DH1047</f>
        <v>1.5103E-2</v>
      </c>
      <c r="DV1047">
        <f>'Raw Data'!DI1047</f>
        <v>2.9529999999999999E-3</v>
      </c>
      <c r="DW1047">
        <f>'Raw Data'!DJ1047</f>
        <v>198</v>
      </c>
      <c r="DX1047" s="11">
        <f t="shared" si="236"/>
        <v>4600</v>
      </c>
      <c r="DY1047" s="5">
        <f t="shared" si="237"/>
        <v>3855</v>
      </c>
      <c r="DZ1047" s="5">
        <f t="shared" si="230"/>
        <v>745</v>
      </c>
      <c r="EA1047" s="5">
        <f t="shared" si="231"/>
        <v>0.19325551232166019</v>
      </c>
      <c r="EB1047" s="5">
        <f t="shared" si="232"/>
        <v>4227.5</v>
      </c>
      <c r="EC1047">
        <f>'Raw Data'!DK1047</f>
        <v>4430</v>
      </c>
      <c r="ED1047">
        <f>'Raw Data'!DL1047</f>
        <v>13.8</v>
      </c>
      <c r="EE1047">
        <f>'Raw Data'!DM1047</f>
        <v>4750</v>
      </c>
      <c r="EF1047">
        <f>'Raw Data'!DN1047</f>
        <v>19.2</v>
      </c>
      <c r="EG1047">
        <f>'Raw Data'!DO1047</f>
        <v>4620</v>
      </c>
      <c r="EH1047">
        <f>'Raw Data'!DP1047</f>
        <v>19.2</v>
      </c>
      <c r="EI1047">
        <f>'Raw Data'!DQ1047</f>
        <v>4480</v>
      </c>
      <c r="EJ1047">
        <f>'Raw Data'!DR1047</f>
        <v>0</v>
      </c>
      <c r="EK1047">
        <f>'Raw Data'!DS1047</f>
        <v>4350</v>
      </c>
      <c r="EL1047">
        <f>'Raw Data'!DT1047</f>
        <v>16.2</v>
      </c>
      <c r="EM1047">
        <f>'Raw Data'!DU1047</f>
        <v>3810</v>
      </c>
      <c r="EN1047">
        <f>'Raw Data'!DV1047</f>
        <v>15.5</v>
      </c>
      <c r="EO1047">
        <f>'Raw Data'!DW1047</f>
        <v>3630</v>
      </c>
      <c r="EP1047">
        <f>'Raw Data'!DX1047</f>
        <v>16.3</v>
      </c>
      <c r="EQ1047">
        <f>'Raw Data'!DY1047</f>
        <v>3630</v>
      </c>
      <c r="ER1047">
        <f>'Raw Data'!DZ1047</f>
        <v>16.3</v>
      </c>
      <c r="ES1047">
        <f>'Raw Data'!EA1047</f>
        <v>3630</v>
      </c>
      <c r="ET1047">
        <f>'Raw Data'!EB1047</f>
        <v>16.3</v>
      </c>
      <c r="EU1047">
        <f>'Raw Data'!EC1047</f>
        <v>3680</v>
      </c>
      <c r="EV1047">
        <f>'Raw Data'!ED1047</f>
        <v>0</v>
      </c>
      <c r="EW1047">
        <f>'Raw Data'!EE1047</f>
        <v>0</v>
      </c>
    </row>
    <row r="1048" spans="1:153" x14ac:dyDescent="0.3">
      <c r="A1048">
        <f>'Raw Data'!A1048</f>
        <v>1046</v>
      </c>
      <c r="B1048" t="str">
        <f>'Raw Data'!B1048</f>
        <v>Point</v>
      </c>
      <c r="C1048">
        <f>'Raw Data'!C1048</f>
        <v>1068</v>
      </c>
      <c r="D1048">
        <f>'Raw Data'!D1048</f>
        <v>24361</v>
      </c>
      <c r="E1048" t="str">
        <f>'Raw Data'!E1048</f>
        <v>Point</v>
      </c>
      <c r="F1048">
        <f>'Raw Data'!F1048</f>
        <v>6894210</v>
      </c>
      <c r="G1048" t="str">
        <f>'Raw Data'!G1048</f>
        <v>Gsp Post 00</v>
      </c>
      <c r="H1048" s="3">
        <f>'Raw Data'!H1048</f>
        <v>43371</v>
      </c>
      <c r="L1048">
        <f t="shared" si="224"/>
        <v>0</v>
      </c>
      <c r="M1048" s="5">
        <f t="shared" si="225"/>
        <v>43371</v>
      </c>
      <c r="N1048" s="5">
        <f t="shared" si="233"/>
        <v>2018</v>
      </c>
      <c r="O1048" s="5" t="str" cm="1">
        <f t="array" ref="O1048">_xlfn.IFS(N1048&lt;=2016,"before treatment",N1048=2017,"unknown",N1048&gt;2017,"after treatment")</f>
        <v>after treatment</v>
      </c>
      <c r="P1048" s="5">
        <f t="shared" si="226"/>
        <v>0</v>
      </c>
      <c r="Q1048" s="5">
        <f t="shared" si="227"/>
        <v>1</v>
      </c>
      <c r="R1048" t="str">
        <f>'Raw Data'!I1048</f>
        <v>Pickens</v>
      </c>
      <c r="S1048" t="str">
        <f>'Raw Data'!J1048</f>
        <v>State Route 53</v>
      </c>
      <c r="T1048" t="str">
        <f>'Raw Data'!K1048</f>
        <v>W Destiny Dr</v>
      </c>
      <c r="U1048" t="str">
        <f>'Raw Data'!L1048</f>
        <v>(O) No Injury</v>
      </c>
      <c r="V1048">
        <f>'Raw Data'!M1048</f>
        <v>0</v>
      </c>
      <c r="W1048">
        <f>'Raw Data'!N1048</f>
        <v>0</v>
      </c>
      <c r="X1048">
        <f>'Raw Data'!O1048</f>
        <v>0</v>
      </c>
      <c r="Y1048" t="str">
        <f>'Raw Data'!P1048</f>
        <v>Rear End</v>
      </c>
      <c r="Z1048" t="str">
        <f>'Raw Data'!Q1048</f>
        <v>On Roadway - Non-Intersection</v>
      </c>
      <c r="AA1048" t="str">
        <f>'Raw Data'!R1048</f>
        <v>["Motor Vehicle in Motion","Motor Vehicle in Motion"]</v>
      </c>
      <c r="AB1048" t="str">
        <f>'Raw Data'!S1048</f>
        <v>["Motor Vehicle in Motion","Motor Vehicle in Motion"]</v>
      </c>
      <c r="AC1048" t="str">
        <f>'Raw Data'!T1048</f>
        <v>["Following Too Close","No Contributing Factors"]</v>
      </c>
      <c r="AD1048">
        <f>'Raw Data'!U1048</f>
        <v>2</v>
      </c>
      <c r="AE1048" s="5" t="str">
        <f t="shared" si="234"/>
        <v>No</v>
      </c>
      <c r="AF1048" t="str">
        <f>'Raw Data'!V1048</f>
        <v>["Stopped","Straight"]</v>
      </c>
      <c r="AG1048" s="5">
        <f t="shared" si="228"/>
        <v>0</v>
      </c>
      <c r="AH1048" t="str">
        <f>'Raw Data'!W1048</f>
        <v>["East","East"]</v>
      </c>
      <c r="AI1048" t="str">
        <f>'Raw Data'!X1048</f>
        <v>Daylight</v>
      </c>
      <c r="AJ1048" t="str">
        <f>'Raw Data'!Y1048</f>
        <v>Dry</v>
      </c>
      <c r="AK1048">
        <f>'Raw Data'!Z1048</f>
        <v>0</v>
      </c>
      <c r="AL1048" t="str">
        <f>'Raw Data'!AA1048</f>
        <v>["Lap and Shoulder Belt Used","None Used"]</v>
      </c>
      <c r="AM1048" s="5">
        <f t="shared" si="229"/>
        <v>0</v>
      </c>
      <c r="AN1048" t="str">
        <f>'Raw Data'!AB1048</f>
        <v>["Pickup Truck","Pickup Truck"]</v>
      </c>
      <c r="AO1048" t="str">
        <f>'Raw Data'!AC1048</f>
        <v>2271005300I</v>
      </c>
      <c r="AP1048">
        <f>'Raw Data'!AD1048</f>
        <v>2.10737</v>
      </c>
      <c r="AQ1048">
        <f>'Raw Data'!AE1048</f>
        <v>34.449928999999997</v>
      </c>
      <c r="AR1048">
        <f>'Raw Data'!AF1048</f>
        <v>-84.624509000000003</v>
      </c>
      <c r="AS1048">
        <f>'Raw Data'!AG1048</f>
        <v>198</v>
      </c>
      <c r="AT1048">
        <f>'Raw Data'!AH1048</f>
        <v>88</v>
      </c>
      <c r="AU1048">
        <f>'Raw Data'!AI1048</f>
        <v>806</v>
      </c>
      <c r="AV1048" t="str">
        <f>'Raw Data'!AJ1048</f>
        <v>D6_0053_00_I</v>
      </c>
      <c r="AW1048">
        <f>'Raw Data'!AK1048</f>
        <v>41</v>
      </c>
      <c r="AX1048">
        <f>'Raw Data'!AL1048</f>
        <v>43</v>
      </c>
      <c r="AY1048" t="str">
        <f>'Raw Data'!AM1048</f>
        <v>simple</v>
      </c>
      <c r="AZ1048">
        <f>'Raw Data'!AN1048</f>
        <v>700.4</v>
      </c>
      <c r="BA1048">
        <f>'Raw Data'!AO1048</f>
        <v>76.099999999999994</v>
      </c>
      <c r="BB1048">
        <f>'Raw Data'!AP1048</f>
        <v>930.3</v>
      </c>
      <c r="BC1048">
        <f>'Raw Data'!AQ1048</f>
        <v>-84.628201000000004</v>
      </c>
      <c r="BD1048">
        <f>'Raw Data'!AR1048</f>
        <v>34.450775999999998</v>
      </c>
      <c r="BE1048">
        <f>'Raw Data'!AS1048</f>
        <v>-84.625598999999994</v>
      </c>
      <c r="BF1048">
        <f>'Raw Data'!AT1048</f>
        <v>34.449751999999997</v>
      </c>
      <c r="BG1048" t="str">
        <f>'Raw Data'!AU1048</f>
        <v>2271005300I</v>
      </c>
      <c r="BH1048">
        <f>'Raw Data'!AV1048</f>
        <v>1</v>
      </c>
      <c r="BI1048">
        <f>'Raw Data'!AW1048</f>
        <v>227</v>
      </c>
      <c r="BJ1048">
        <f>'Raw Data'!AX1048</f>
        <v>53</v>
      </c>
      <c r="BK1048">
        <f>'Raw Data'!AY1048</f>
        <v>0</v>
      </c>
      <c r="BL1048">
        <f>'Raw Data'!AZ1048</f>
        <v>55</v>
      </c>
      <c r="BM1048">
        <f>'Raw Data'!BA1048</f>
        <v>11.33</v>
      </c>
      <c r="BN1048">
        <f>'Raw Data'!BB1048</f>
        <v>11.17</v>
      </c>
      <c r="BO1048">
        <f>'Raw Data'!BC1048</f>
        <v>1315.9</v>
      </c>
      <c r="BP1048">
        <f>'Raw Data'!BD1048</f>
        <v>1329.7</v>
      </c>
      <c r="BQ1048">
        <f>'Raw Data'!BE1048</f>
        <v>1323.2</v>
      </c>
      <c r="BR1048">
        <f>'Raw Data'!BF1048</f>
        <v>55</v>
      </c>
      <c r="BS1048">
        <f>'Raw Data'!BG1048</f>
        <v>50</v>
      </c>
      <c r="BT1048">
        <f>'Raw Data'!BH1048</f>
        <v>5</v>
      </c>
      <c r="BU1048">
        <f>'Raw Data'!BI1048</f>
        <v>44147</v>
      </c>
      <c r="BV1048" t="str">
        <f>'Raw Data'!BJ1048</f>
        <v>NONE</v>
      </c>
      <c r="BW1048">
        <f>'Raw Data'!BK1048</f>
        <v>2.9529999999999999E-3</v>
      </c>
      <c r="BX1048">
        <f>'Raw Data'!BL1048</f>
        <v>41717</v>
      </c>
      <c r="BY1048">
        <f>'Raw Data'!BM1048</f>
        <v>41414</v>
      </c>
      <c r="BZ1048" t="str">
        <f>'Raw Data'!BN1048</f>
        <v>2271005300I</v>
      </c>
      <c r="CA1048" t="str">
        <f>'Raw Data'!BO1048</f>
        <v>PICKENS</v>
      </c>
      <c r="CB1048">
        <f>'Raw Data'!BP1048</f>
        <v>1</v>
      </c>
      <c r="CC1048">
        <f>'Raw Data'!BQ1048</f>
        <v>5300</v>
      </c>
      <c r="CD1048">
        <f>'Raw Data'!BR1048</f>
        <v>6</v>
      </c>
      <c r="CE1048">
        <f>'Raw Data'!BS1048</f>
        <v>1</v>
      </c>
      <c r="CF1048">
        <f>'Raw Data'!BT1048</f>
        <v>2</v>
      </c>
      <c r="CG1048">
        <f>'Raw Data'!BU1048</f>
        <v>1</v>
      </c>
      <c r="CH1048">
        <f>'Raw Data'!BV1048</f>
        <v>1</v>
      </c>
      <c r="CI1048">
        <f>'Raw Data'!BW1048</f>
        <v>2</v>
      </c>
      <c r="CJ1048">
        <f>'Raw Data'!BX1048</f>
        <v>3</v>
      </c>
      <c r="CK1048">
        <f>'Raw Data'!BY1048</f>
        <v>3</v>
      </c>
      <c r="CL1048" t="str">
        <f>'Raw Data'!BZ1048</f>
        <v>N</v>
      </c>
      <c r="CM1048">
        <f t="shared" si="235"/>
        <v>0</v>
      </c>
      <c r="CN1048">
        <f>'Raw Data'!CA1048</f>
        <v>227</v>
      </c>
      <c r="CO1048">
        <f>'Raw Data'!CB1048</f>
        <v>53</v>
      </c>
      <c r="CP1048">
        <f>'Raw Data'!CC1048</f>
        <v>0</v>
      </c>
      <c r="CQ1048" t="str">
        <f>'Raw Data'!CD1048</f>
        <v>Not Urban</v>
      </c>
      <c r="CR1048" t="str">
        <f>'Raw Data'!CE1048</f>
        <v>Not Urban</v>
      </c>
      <c r="CS1048">
        <f>'Raw Data'!CF1048</f>
        <v>0</v>
      </c>
      <c r="CT1048">
        <f>'Raw Data'!CG1048</f>
        <v>55</v>
      </c>
      <c r="CU1048">
        <f>'Raw Data'!CH1048</f>
        <v>4350</v>
      </c>
      <c r="CV1048" t="str">
        <f>'Raw Data'!CI1048</f>
        <v xml:space="preserve"> </v>
      </c>
      <c r="CW1048">
        <f>'Raw Data'!CJ1048</f>
        <v>0</v>
      </c>
      <c r="CX1048">
        <f>'Raw Data'!CK1048</f>
        <v>0.148893</v>
      </c>
      <c r="CY1048">
        <f>'Raw Data'!CL1048</f>
        <v>14</v>
      </c>
      <c r="CZ1048" t="str">
        <f>'Raw Data'!CM1048</f>
        <v>State Mainline</v>
      </c>
      <c r="DA1048">
        <f>'Raw Data'!CN1048</f>
        <v>4350</v>
      </c>
      <c r="DB1048">
        <f>'Raw Data'!CO1048</f>
        <v>441227</v>
      </c>
      <c r="DC1048">
        <f>'Raw Data'!CP1048</f>
        <v>1.84</v>
      </c>
      <c r="DD1048">
        <f>'Raw Data'!CQ1048</f>
        <v>1.99</v>
      </c>
      <c r="DE1048">
        <f>'Raw Data'!CR1048</f>
        <v>441227</v>
      </c>
      <c r="DF1048">
        <f>'Raw Data'!CS1048</f>
        <v>0</v>
      </c>
      <c r="DG1048">
        <f>'Raw Data'!CT1048</f>
        <v>786.15493300000003</v>
      </c>
      <c r="DH1048">
        <f>'Raw Data'!CU1048</f>
        <v>100</v>
      </c>
      <c r="DI1048">
        <f>'Raw Data'!CV1048</f>
        <v>41468</v>
      </c>
      <c r="DJ1048">
        <f>'Raw Data'!CW1048</f>
        <v>6.7499999999999999E-3</v>
      </c>
      <c r="DK1048">
        <f>'Raw Data'!CX1048</f>
        <v>0</v>
      </c>
      <c r="DL1048">
        <f>'Raw Data'!CY1048</f>
        <v>2.9529999999999999E-3</v>
      </c>
      <c r="DM1048">
        <f>'Raw Data'!CZ1048</f>
        <v>300</v>
      </c>
      <c r="DN1048" t="str">
        <f>'Raw Data'!DA1048</f>
        <v>227-0127</v>
      </c>
      <c r="DO1048" t="str">
        <f>'Raw Data'!DB1048</f>
        <v>3R : Rural Principal Arterial - Other</v>
      </c>
      <c r="DP1048" t="str">
        <f>'Raw Data'!DC1048</f>
        <v>34.462174, -84.617006</v>
      </c>
      <c r="DQ1048">
        <f>'Raw Data'!DD1048</f>
        <v>-84.617006000000003</v>
      </c>
      <c r="DR1048">
        <f>'Raw Data'!DE1048</f>
        <v>34.462173999999997</v>
      </c>
      <c r="DS1048">
        <f>'Raw Data'!DF1048</f>
        <v>34.462173999999997</v>
      </c>
      <c r="DT1048">
        <f>'Raw Data'!DG1048</f>
        <v>-84.617006000000003</v>
      </c>
      <c r="DU1048">
        <f>'Raw Data'!DH1048</f>
        <v>1.5103E-2</v>
      </c>
      <c r="DV1048">
        <f>'Raw Data'!DI1048</f>
        <v>2.9529999999999999E-3</v>
      </c>
      <c r="DW1048">
        <f>'Raw Data'!DJ1048</f>
        <v>198</v>
      </c>
      <c r="DX1048" s="11">
        <f t="shared" si="236"/>
        <v>4600</v>
      </c>
      <c r="DY1048" s="5">
        <f t="shared" si="237"/>
        <v>3855</v>
      </c>
      <c r="DZ1048" s="5">
        <f t="shared" si="230"/>
        <v>745</v>
      </c>
      <c r="EA1048" s="5">
        <f t="shared" si="231"/>
        <v>0.19325551232166019</v>
      </c>
      <c r="EB1048" s="5">
        <f t="shared" si="232"/>
        <v>4227.5</v>
      </c>
      <c r="EC1048">
        <f>'Raw Data'!DK1048</f>
        <v>4430</v>
      </c>
      <c r="ED1048">
        <f>'Raw Data'!DL1048</f>
        <v>13.8</v>
      </c>
      <c r="EE1048">
        <f>'Raw Data'!DM1048</f>
        <v>4750</v>
      </c>
      <c r="EF1048">
        <f>'Raw Data'!DN1048</f>
        <v>19.2</v>
      </c>
      <c r="EG1048">
        <f>'Raw Data'!DO1048</f>
        <v>4620</v>
      </c>
      <c r="EH1048">
        <f>'Raw Data'!DP1048</f>
        <v>19.2</v>
      </c>
      <c r="EI1048">
        <f>'Raw Data'!DQ1048</f>
        <v>4480</v>
      </c>
      <c r="EJ1048">
        <f>'Raw Data'!DR1048</f>
        <v>0</v>
      </c>
      <c r="EK1048">
        <f>'Raw Data'!DS1048</f>
        <v>4350</v>
      </c>
      <c r="EL1048">
        <f>'Raw Data'!DT1048</f>
        <v>16.2</v>
      </c>
      <c r="EM1048">
        <f>'Raw Data'!DU1048</f>
        <v>3810</v>
      </c>
      <c r="EN1048">
        <f>'Raw Data'!DV1048</f>
        <v>15.5</v>
      </c>
      <c r="EO1048">
        <f>'Raw Data'!DW1048</f>
        <v>3630</v>
      </c>
      <c r="EP1048">
        <f>'Raw Data'!DX1048</f>
        <v>16.3</v>
      </c>
      <c r="EQ1048">
        <f>'Raw Data'!DY1048</f>
        <v>3630</v>
      </c>
      <c r="ER1048">
        <f>'Raw Data'!DZ1048</f>
        <v>16.3</v>
      </c>
      <c r="ES1048">
        <f>'Raw Data'!EA1048</f>
        <v>3630</v>
      </c>
      <c r="ET1048">
        <f>'Raw Data'!EB1048</f>
        <v>16.3</v>
      </c>
      <c r="EU1048">
        <f>'Raw Data'!EC1048</f>
        <v>3680</v>
      </c>
      <c r="EV1048">
        <f>'Raw Data'!ED1048</f>
        <v>0</v>
      </c>
      <c r="EW1048">
        <f>'Raw Data'!EE1048</f>
        <v>1.1039999999999999E-3</v>
      </c>
    </row>
    <row r="1049" spans="1:153" x14ac:dyDescent="0.3">
      <c r="A1049">
        <f>'Raw Data'!A1049</f>
        <v>1047</v>
      </c>
      <c r="B1049" t="str">
        <f>'Raw Data'!B1049</f>
        <v>Point</v>
      </c>
      <c r="C1049">
        <f>'Raw Data'!C1049</f>
        <v>1103</v>
      </c>
      <c r="D1049">
        <f>'Raw Data'!D1049</f>
        <v>6198</v>
      </c>
      <c r="E1049" t="str">
        <f>'Raw Data'!E1049</f>
        <v>Point</v>
      </c>
      <c r="F1049">
        <f>'Raw Data'!F1049</f>
        <v>7652658</v>
      </c>
      <c r="G1049" t="str">
        <f>'Raw Data'!G1049</f>
        <v>Gsp Post 00</v>
      </c>
      <c r="H1049" s="3">
        <f>'Raw Data'!H1049</f>
        <v>43979</v>
      </c>
      <c r="L1049">
        <f t="shared" si="224"/>
        <v>0</v>
      </c>
      <c r="M1049" s="5">
        <f t="shared" si="225"/>
        <v>43979</v>
      </c>
      <c r="N1049" s="5">
        <f t="shared" si="233"/>
        <v>2020</v>
      </c>
      <c r="O1049" s="5" t="str" cm="1">
        <f t="array" ref="O1049">_xlfn.IFS(N1049&lt;=2016,"before treatment",N1049=2017,"unknown",N1049&gt;2017,"after treatment")</f>
        <v>after treatment</v>
      </c>
      <c r="P1049" s="5">
        <f t="shared" si="226"/>
        <v>0</v>
      </c>
      <c r="Q1049" s="5">
        <f t="shared" si="227"/>
        <v>1</v>
      </c>
      <c r="R1049" t="str">
        <f>'Raw Data'!I1049</f>
        <v>Pickens</v>
      </c>
      <c r="S1049" t="str">
        <f>'Raw Data'!J1049</f>
        <v>["Henderson Mountain Rd","State Route 53","State Route 53"]</v>
      </c>
      <c r="T1049" t="str">
        <f>'Raw Data'!K1049</f>
        <v>Henderson Mountain Rd</v>
      </c>
      <c r="U1049" t="str">
        <f>'Raw Data'!L1049</f>
        <v>(A) Suspected Serious Injury</v>
      </c>
      <c r="V1049">
        <f>'Raw Data'!M1049</f>
        <v>0</v>
      </c>
      <c r="W1049">
        <f>'Raw Data'!N1049</f>
        <v>1</v>
      </c>
      <c r="X1049">
        <f>'Raw Data'!O1049</f>
        <v>0</v>
      </c>
      <c r="Y1049" t="str">
        <f>'Raw Data'!P1049</f>
        <v>Angle (Other)</v>
      </c>
      <c r="Z1049" t="str">
        <f>'Raw Data'!Q1049</f>
        <v>On Roadway - Roadway Intersection</v>
      </c>
      <c r="AA1049" t="str">
        <f>'Raw Data'!R1049</f>
        <v>["Motor Vehicle in Motion","Motor Vehicle in Motion"]</v>
      </c>
      <c r="AB1049" t="str">
        <f>'Raw Data'!S1049</f>
        <v>["Motor Vehicle in Motion","Motor Vehicle in Motion"]</v>
      </c>
      <c r="AC1049" t="str">
        <f>'Raw Data'!T1049</f>
        <v>(None)</v>
      </c>
      <c r="AD1049">
        <f>'Raw Data'!U1049</f>
        <v>2</v>
      </c>
      <c r="AE1049" s="5" t="str">
        <f t="shared" si="234"/>
        <v>No</v>
      </c>
      <c r="AF1049" t="str">
        <f>'Raw Data'!V1049</f>
        <v>["Negotiating a Curve","Turning Left"]</v>
      </c>
      <c r="AG1049" s="5">
        <f t="shared" si="228"/>
        <v>1</v>
      </c>
      <c r="AH1049" t="str">
        <f>'Raw Data'!W1049</f>
        <v>["East","North"]</v>
      </c>
      <c r="AI1049" t="str">
        <f>'Raw Data'!X1049</f>
        <v>Daylight</v>
      </c>
      <c r="AJ1049" t="str">
        <f>'Raw Data'!Y1049</f>
        <v>Dry</v>
      </c>
      <c r="AK1049">
        <f>'Raw Data'!Z1049</f>
        <v>0</v>
      </c>
      <c r="AL1049" t="str">
        <f>'Raw Data'!AA1049</f>
        <v>["Lap and Shoulder Belt Used","Lap and Shoulder Belt Used"]</v>
      </c>
      <c r="AM1049" s="5">
        <f t="shared" si="229"/>
        <v>0</v>
      </c>
      <c r="AN1049" t="str">
        <f>'Raw Data'!AB1049</f>
        <v>["Pickup Truck","Sports Utility Vehicle (SUV)"]</v>
      </c>
      <c r="AO1049" t="str">
        <f>'Raw Data'!AC1049</f>
        <v>2271005300I</v>
      </c>
      <c r="AP1049">
        <f>'Raw Data'!AD1049</f>
        <v>1.99</v>
      </c>
      <c r="AQ1049">
        <f>'Raw Data'!AE1049</f>
        <v>34.449744000000003</v>
      </c>
      <c r="AR1049">
        <f>'Raw Data'!AF1049</f>
        <v>-84.626481999999996</v>
      </c>
      <c r="AS1049">
        <f>'Raw Data'!AG1049</f>
        <v>198</v>
      </c>
      <c r="AT1049">
        <f>'Raw Data'!AH1049</f>
        <v>88</v>
      </c>
      <c r="AU1049">
        <f>'Raw Data'!AI1049</f>
        <v>806</v>
      </c>
      <c r="AV1049" t="str">
        <f>'Raw Data'!AJ1049</f>
        <v>D6_0053_00_I</v>
      </c>
      <c r="AW1049">
        <f>'Raw Data'!AK1049</f>
        <v>41</v>
      </c>
      <c r="AX1049">
        <f>'Raw Data'!AL1049</f>
        <v>43</v>
      </c>
      <c r="AY1049" t="str">
        <f>'Raw Data'!AM1049</f>
        <v>simple</v>
      </c>
      <c r="AZ1049">
        <f>'Raw Data'!AN1049</f>
        <v>700.4</v>
      </c>
      <c r="BA1049">
        <f>'Raw Data'!AO1049</f>
        <v>76.099999999999994</v>
      </c>
      <c r="BB1049">
        <f>'Raw Data'!AP1049</f>
        <v>930.3</v>
      </c>
      <c r="BC1049">
        <f>'Raw Data'!AQ1049</f>
        <v>-84.628201000000004</v>
      </c>
      <c r="BD1049">
        <f>'Raw Data'!AR1049</f>
        <v>34.450775999999998</v>
      </c>
      <c r="BE1049">
        <f>'Raw Data'!AS1049</f>
        <v>-84.625598999999994</v>
      </c>
      <c r="BF1049">
        <f>'Raw Data'!AT1049</f>
        <v>34.449751999999997</v>
      </c>
      <c r="BG1049" t="str">
        <f>'Raw Data'!AU1049</f>
        <v>2271005300I</v>
      </c>
      <c r="BH1049">
        <f>'Raw Data'!AV1049</f>
        <v>1</v>
      </c>
      <c r="BI1049">
        <f>'Raw Data'!AW1049</f>
        <v>227</v>
      </c>
      <c r="BJ1049">
        <f>'Raw Data'!AX1049</f>
        <v>53</v>
      </c>
      <c r="BK1049">
        <f>'Raw Data'!AY1049</f>
        <v>0</v>
      </c>
      <c r="BL1049">
        <f>'Raw Data'!AZ1049</f>
        <v>55</v>
      </c>
      <c r="BM1049">
        <f>'Raw Data'!BA1049</f>
        <v>11.33</v>
      </c>
      <c r="BN1049">
        <f>'Raw Data'!BB1049</f>
        <v>11.17</v>
      </c>
      <c r="BO1049">
        <f>'Raw Data'!BC1049</f>
        <v>1315.9</v>
      </c>
      <c r="BP1049">
        <f>'Raw Data'!BD1049</f>
        <v>1329.7</v>
      </c>
      <c r="BQ1049">
        <f>'Raw Data'!BE1049</f>
        <v>1323.2</v>
      </c>
      <c r="BR1049">
        <f>'Raw Data'!BF1049</f>
        <v>55</v>
      </c>
      <c r="BS1049">
        <f>'Raw Data'!BG1049</f>
        <v>50</v>
      </c>
      <c r="BT1049">
        <f>'Raw Data'!BH1049</f>
        <v>5</v>
      </c>
      <c r="BU1049">
        <f>'Raw Data'!BI1049</f>
        <v>44147</v>
      </c>
      <c r="BV1049" t="str">
        <f>'Raw Data'!BJ1049</f>
        <v>NONE</v>
      </c>
      <c r="BW1049">
        <f>'Raw Data'!BK1049</f>
        <v>2.9529999999999999E-3</v>
      </c>
      <c r="BX1049">
        <f>'Raw Data'!BL1049</f>
        <v>41717</v>
      </c>
      <c r="BY1049">
        <f>'Raw Data'!BM1049</f>
        <v>41414</v>
      </c>
      <c r="BZ1049" t="str">
        <f>'Raw Data'!BN1049</f>
        <v>2271005300I</v>
      </c>
      <c r="CA1049" t="str">
        <f>'Raw Data'!BO1049</f>
        <v>PICKENS</v>
      </c>
      <c r="CB1049">
        <f>'Raw Data'!BP1049</f>
        <v>1</v>
      </c>
      <c r="CC1049">
        <f>'Raw Data'!BQ1049</f>
        <v>5300</v>
      </c>
      <c r="CD1049">
        <f>'Raw Data'!BR1049</f>
        <v>6</v>
      </c>
      <c r="CE1049">
        <f>'Raw Data'!BS1049</f>
        <v>1</v>
      </c>
      <c r="CF1049">
        <f>'Raw Data'!BT1049</f>
        <v>2</v>
      </c>
      <c r="CG1049">
        <f>'Raw Data'!BU1049</f>
        <v>1</v>
      </c>
      <c r="CH1049">
        <f>'Raw Data'!BV1049</f>
        <v>1</v>
      </c>
      <c r="CI1049">
        <f>'Raw Data'!BW1049</f>
        <v>2</v>
      </c>
      <c r="CJ1049">
        <f>'Raw Data'!BX1049</f>
        <v>3</v>
      </c>
      <c r="CK1049">
        <f>'Raw Data'!BY1049</f>
        <v>3</v>
      </c>
      <c r="CL1049" t="str">
        <f>'Raw Data'!BZ1049</f>
        <v>N</v>
      </c>
      <c r="CM1049">
        <f t="shared" si="235"/>
        <v>0</v>
      </c>
      <c r="CN1049">
        <f>'Raw Data'!CA1049</f>
        <v>227</v>
      </c>
      <c r="CO1049">
        <f>'Raw Data'!CB1049</f>
        <v>53</v>
      </c>
      <c r="CP1049">
        <f>'Raw Data'!CC1049</f>
        <v>0</v>
      </c>
      <c r="CQ1049" t="str">
        <f>'Raw Data'!CD1049</f>
        <v>Not Urban</v>
      </c>
      <c r="CR1049" t="str">
        <f>'Raw Data'!CE1049</f>
        <v>Not Urban</v>
      </c>
      <c r="CS1049">
        <f>'Raw Data'!CF1049</f>
        <v>0</v>
      </c>
      <c r="CT1049">
        <f>'Raw Data'!CG1049</f>
        <v>55</v>
      </c>
      <c r="CU1049">
        <f>'Raw Data'!CH1049</f>
        <v>4350</v>
      </c>
      <c r="CV1049" t="str">
        <f>'Raw Data'!CI1049</f>
        <v xml:space="preserve"> </v>
      </c>
      <c r="CW1049">
        <f>'Raw Data'!CJ1049</f>
        <v>0</v>
      </c>
      <c r="CX1049">
        <f>'Raw Data'!CK1049</f>
        <v>0.148893</v>
      </c>
      <c r="CY1049">
        <f>'Raw Data'!CL1049</f>
        <v>14</v>
      </c>
      <c r="CZ1049" t="str">
        <f>'Raw Data'!CM1049</f>
        <v>State Mainline</v>
      </c>
      <c r="DA1049">
        <f>'Raw Data'!CN1049</f>
        <v>4350</v>
      </c>
      <c r="DB1049">
        <f>'Raw Data'!CO1049</f>
        <v>441227</v>
      </c>
      <c r="DC1049">
        <f>'Raw Data'!CP1049</f>
        <v>1.84</v>
      </c>
      <c r="DD1049">
        <f>'Raw Data'!CQ1049</f>
        <v>1.99</v>
      </c>
      <c r="DE1049">
        <f>'Raw Data'!CR1049</f>
        <v>441227</v>
      </c>
      <c r="DF1049">
        <f>'Raw Data'!CS1049</f>
        <v>0</v>
      </c>
      <c r="DG1049">
        <f>'Raw Data'!CT1049</f>
        <v>786.15493300000003</v>
      </c>
      <c r="DH1049">
        <f>'Raw Data'!CU1049</f>
        <v>100</v>
      </c>
      <c r="DI1049">
        <f>'Raw Data'!CV1049</f>
        <v>41468</v>
      </c>
      <c r="DJ1049">
        <f>'Raw Data'!CW1049</f>
        <v>6.7499999999999999E-3</v>
      </c>
      <c r="DK1049">
        <f>'Raw Data'!CX1049</f>
        <v>0</v>
      </c>
      <c r="DL1049">
        <f>'Raw Data'!CY1049</f>
        <v>2.9529999999999999E-3</v>
      </c>
      <c r="DM1049">
        <f>'Raw Data'!CZ1049</f>
        <v>300</v>
      </c>
      <c r="DN1049" t="str">
        <f>'Raw Data'!DA1049</f>
        <v>227-0127</v>
      </c>
      <c r="DO1049" t="str">
        <f>'Raw Data'!DB1049</f>
        <v>3R : Rural Principal Arterial - Other</v>
      </c>
      <c r="DP1049" t="str">
        <f>'Raw Data'!DC1049</f>
        <v>34.462174, -84.617006</v>
      </c>
      <c r="DQ1049">
        <f>'Raw Data'!DD1049</f>
        <v>-84.617006000000003</v>
      </c>
      <c r="DR1049">
        <f>'Raw Data'!DE1049</f>
        <v>34.462173999999997</v>
      </c>
      <c r="DS1049">
        <f>'Raw Data'!DF1049</f>
        <v>34.462173999999997</v>
      </c>
      <c r="DT1049">
        <f>'Raw Data'!DG1049</f>
        <v>-84.617006000000003</v>
      </c>
      <c r="DU1049">
        <f>'Raw Data'!DH1049</f>
        <v>1.5103E-2</v>
      </c>
      <c r="DV1049">
        <f>'Raw Data'!DI1049</f>
        <v>2.9529999999999999E-3</v>
      </c>
      <c r="DW1049">
        <f>'Raw Data'!DJ1049</f>
        <v>198</v>
      </c>
      <c r="DX1049" s="11">
        <f t="shared" si="236"/>
        <v>4600</v>
      </c>
      <c r="DY1049" s="5">
        <f t="shared" si="237"/>
        <v>3855</v>
      </c>
      <c r="DZ1049" s="5">
        <f t="shared" si="230"/>
        <v>745</v>
      </c>
      <c r="EA1049" s="5">
        <f t="shared" si="231"/>
        <v>0.19325551232166019</v>
      </c>
      <c r="EB1049" s="5">
        <f t="shared" si="232"/>
        <v>4227.5</v>
      </c>
      <c r="EC1049">
        <f>'Raw Data'!DK1049</f>
        <v>4430</v>
      </c>
      <c r="ED1049">
        <f>'Raw Data'!DL1049</f>
        <v>13.8</v>
      </c>
      <c r="EE1049">
        <f>'Raw Data'!DM1049</f>
        <v>4750</v>
      </c>
      <c r="EF1049">
        <f>'Raw Data'!DN1049</f>
        <v>19.2</v>
      </c>
      <c r="EG1049">
        <f>'Raw Data'!DO1049</f>
        <v>4620</v>
      </c>
      <c r="EH1049">
        <f>'Raw Data'!DP1049</f>
        <v>19.2</v>
      </c>
      <c r="EI1049">
        <f>'Raw Data'!DQ1049</f>
        <v>4480</v>
      </c>
      <c r="EJ1049">
        <f>'Raw Data'!DR1049</f>
        <v>0</v>
      </c>
      <c r="EK1049">
        <f>'Raw Data'!DS1049</f>
        <v>4350</v>
      </c>
      <c r="EL1049">
        <f>'Raw Data'!DT1049</f>
        <v>16.2</v>
      </c>
      <c r="EM1049">
        <f>'Raw Data'!DU1049</f>
        <v>3810</v>
      </c>
      <c r="EN1049">
        <f>'Raw Data'!DV1049</f>
        <v>15.5</v>
      </c>
      <c r="EO1049">
        <f>'Raw Data'!DW1049</f>
        <v>3630</v>
      </c>
      <c r="EP1049">
        <f>'Raw Data'!DX1049</f>
        <v>16.3</v>
      </c>
      <c r="EQ1049">
        <f>'Raw Data'!DY1049</f>
        <v>3630</v>
      </c>
      <c r="ER1049">
        <f>'Raw Data'!DZ1049</f>
        <v>16.3</v>
      </c>
      <c r="ES1049">
        <f>'Raw Data'!EA1049</f>
        <v>3630</v>
      </c>
      <c r="ET1049">
        <f>'Raw Data'!EB1049</f>
        <v>16.3</v>
      </c>
      <c r="EU1049">
        <f>'Raw Data'!EC1049</f>
        <v>3680</v>
      </c>
      <c r="EV1049">
        <f>'Raw Data'!ED1049</f>
        <v>0</v>
      </c>
      <c r="EW1049">
        <f>'Raw Data'!EE1049</f>
        <v>0</v>
      </c>
    </row>
    <row r="1050" spans="1:153" x14ac:dyDescent="0.3">
      <c r="A1050">
        <f>'Raw Data'!A1050</f>
        <v>1048</v>
      </c>
      <c r="B1050" t="str">
        <f>'Raw Data'!B1050</f>
        <v>Point</v>
      </c>
      <c r="C1050">
        <f>'Raw Data'!C1050</f>
        <v>1104</v>
      </c>
      <c r="D1050">
        <f>'Raw Data'!D1050</f>
        <v>6092</v>
      </c>
      <c r="E1050" t="str">
        <f>'Raw Data'!E1050</f>
        <v>Point</v>
      </c>
      <c r="F1050">
        <f>'Raw Data'!F1050</f>
        <v>7653522</v>
      </c>
      <c r="G1050" t="str">
        <f>'Raw Data'!G1050</f>
        <v>Pickens County Sheriff</v>
      </c>
      <c r="H1050" s="3">
        <f>'Raw Data'!H1050</f>
        <v>43985</v>
      </c>
      <c r="L1050">
        <f t="shared" si="224"/>
        <v>0</v>
      </c>
      <c r="M1050" s="5">
        <f t="shared" si="225"/>
        <v>43985</v>
      </c>
      <c r="N1050" s="5">
        <f t="shared" si="233"/>
        <v>2020</v>
      </c>
      <c r="O1050" s="5" t="str" cm="1">
        <f t="array" ref="O1050">_xlfn.IFS(N1050&lt;=2016,"before treatment",N1050=2017,"unknown",N1050&gt;2017,"after treatment")</f>
        <v>after treatment</v>
      </c>
      <c r="P1050" s="5">
        <f t="shared" si="226"/>
        <v>0</v>
      </c>
      <c r="Q1050" s="5">
        <f t="shared" si="227"/>
        <v>1</v>
      </c>
      <c r="R1050" t="str">
        <f>'Raw Data'!I1050</f>
        <v>Pickens</v>
      </c>
      <c r="S1050" t="str">
        <f>'Raw Data'!J1050</f>
        <v>State Route 53</v>
      </c>
      <c r="T1050" t="str">
        <f>'Raw Data'!K1050</f>
        <v>W Destiny Rd</v>
      </c>
      <c r="U1050" t="str">
        <f>'Raw Data'!L1050</f>
        <v>(O) No Injury</v>
      </c>
      <c r="V1050">
        <f>'Raw Data'!M1050</f>
        <v>0</v>
      </c>
      <c r="W1050">
        <f>'Raw Data'!N1050</f>
        <v>0</v>
      </c>
      <c r="X1050">
        <f>'Raw Data'!O1050</f>
        <v>0</v>
      </c>
      <c r="Y1050" t="str">
        <f>'Raw Data'!P1050</f>
        <v>Not a Collision with Motor Vehicle</v>
      </c>
      <c r="Z1050" t="str">
        <f>'Raw Data'!Q1050</f>
        <v>On Roadway - Non-Intersection</v>
      </c>
      <c r="AA1050" t="str">
        <f>'Raw Data'!R1050</f>
        <v>Motor Vehicle in Motion</v>
      </c>
      <c r="AB1050" t="str">
        <f>'Raw Data'!S1050</f>
        <v>Motor Vehicle in Motion</v>
      </c>
      <c r="AC1050" t="str">
        <f>'Raw Data'!T1050</f>
        <v>(None)</v>
      </c>
      <c r="AD1050">
        <f>'Raw Data'!U1050</f>
        <v>1</v>
      </c>
      <c r="AE1050" s="5" t="str">
        <f t="shared" si="234"/>
        <v>Yes</v>
      </c>
      <c r="AF1050" t="str">
        <f>'Raw Data'!V1050</f>
        <v>Straight</v>
      </c>
      <c r="AG1050" s="5">
        <f t="shared" si="228"/>
        <v>0</v>
      </c>
      <c r="AH1050" t="str">
        <f>'Raw Data'!W1050</f>
        <v>West</v>
      </c>
      <c r="AI1050" t="str">
        <f>'Raw Data'!X1050</f>
        <v>Dusk</v>
      </c>
      <c r="AJ1050" t="str">
        <f>'Raw Data'!Y1050</f>
        <v>Dry</v>
      </c>
      <c r="AK1050">
        <f>'Raw Data'!Z1050</f>
        <v>61</v>
      </c>
      <c r="AL1050" t="str">
        <f>'Raw Data'!AA1050</f>
        <v>Unknown</v>
      </c>
      <c r="AM1050" s="5">
        <f t="shared" si="229"/>
        <v>0</v>
      </c>
      <c r="AN1050" t="str">
        <f>'Raw Data'!AB1050</f>
        <v>Passenger Car</v>
      </c>
      <c r="AO1050" t="str">
        <f>'Raw Data'!AC1050</f>
        <v>2271005300I</v>
      </c>
      <c r="AP1050">
        <f>'Raw Data'!AD1050</f>
        <v>2.1294400000000002</v>
      </c>
      <c r="AQ1050">
        <f>'Raw Data'!AE1050</f>
        <v>34.44999</v>
      </c>
      <c r="AR1050">
        <f>'Raw Data'!AF1050</f>
        <v>-84.624127000000001</v>
      </c>
      <c r="AS1050">
        <f>'Raw Data'!AG1050</f>
        <v>198</v>
      </c>
      <c r="AT1050">
        <f>'Raw Data'!AH1050</f>
        <v>88</v>
      </c>
      <c r="AU1050">
        <f>'Raw Data'!AI1050</f>
        <v>806</v>
      </c>
      <c r="AV1050" t="str">
        <f>'Raw Data'!AJ1050</f>
        <v>D6_0053_00_I</v>
      </c>
      <c r="AW1050">
        <f>'Raw Data'!AK1050</f>
        <v>41</v>
      </c>
      <c r="AX1050">
        <f>'Raw Data'!AL1050</f>
        <v>43</v>
      </c>
      <c r="AY1050" t="str">
        <f>'Raw Data'!AM1050</f>
        <v>simple</v>
      </c>
      <c r="AZ1050">
        <f>'Raw Data'!AN1050</f>
        <v>700.4</v>
      </c>
      <c r="BA1050">
        <f>'Raw Data'!AO1050</f>
        <v>76.099999999999994</v>
      </c>
      <c r="BB1050">
        <f>'Raw Data'!AP1050</f>
        <v>930.3</v>
      </c>
      <c r="BC1050">
        <f>'Raw Data'!AQ1050</f>
        <v>-84.628201000000004</v>
      </c>
      <c r="BD1050">
        <f>'Raw Data'!AR1050</f>
        <v>34.450775999999998</v>
      </c>
      <c r="BE1050">
        <f>'Raw Data'!AS1050</f>
        <v>-84.625598999999994</v>
      </c>
      <c r="BF1050">
        <f>'Raw Data'!AT1050</f>
        <v>34.449751999999997</v>
      </c>
      <c r="BG1050" t="str">
        <f>'Raw Data'!AU1050</f>
        <v>2271005300I</v>
      </c>
      <c r="BH1050">
        <f>'Raw Data'!AV1050</f>
        <v>1</v>
      </c>
      <c r="BI1050">
        <f>'Raw Data'!AW1050</f>
        <v>227</v>
      </c>
      <c r="BJ1050">
        <f>'Raw Data'!AX1050</f>
        <v>53</v>
      </c>
      <c r="BK1050">
        <f>'Raw Data'!AY1050</f>
        <v>0</v>
      </c>
      <c r="BL1050">
        <f>'Raw Data'!AZ1050</f>
        <v>55</v>
      </c>
      <c r="BM1050">
        <f>'Raw Data'!BA1050</f>
        <v>11.33</v>
      </c>
      <c r="BN1050">
        <f>'Raw Data'!BB1050</f>
        <v>11.17</v>
      </c>
      <c r="BO1050">
        <f>'Raw Data'!BC1050</f>
        <v>1315.9</v>
      </c>
      <c r="BP1050">
        <f>'Raw Data'!BD1050</f>
        <v>1329.7</v>
      </c>
      <c r="BQ1050">
        <f>'Raw Data'!BE1050</f>
        <v>1323.2</v>
      </c>
      <c r="BR1050">
        <f>'Raw Data'!BF1050</f>
        <v>55</v>
      </c>
      <c r="BS1050">
        <f>'Raw Data'!BG1050</f>
        <v>50</v>
      </c>
      <c r="BT1050">
        <f>'Raw Data'!BH1050</f>
        <v>5</v>
      </c>
      <c r="BU1050">
        <f>'Raw Data'!BI1050</f>
        <v>44147</v>
      </c>
      <c r="BV1050" t="str">
        <f>'Raw Data'!BJ1050</f>
        <v>NONE</v>
      </c>
      <c r="BW1050">
        <f>'Raw Data'!BK1050</f>
        <v>2.9529999999999999E-3</v>
      </c>
      <c r="BX1050">
        <f>'Raw Data'!BL1050</f>
        <v>41717</v>
      </c>
      <c r="BY1050">
        <f>'Raw Data'!BM1050</f>
        <v>41414</v>
      </c>
      <c r="BZ1050" t="str">
        <f>'Raw Data'!BN1050</f>
        <v>2271005300I</v>
      </c>
      <c r="CA1050" t="str">
        <f>'Raw Data'!BO1050</f>
        <v>PICKENS</v>
      </c>
      <c r="CB1050">
        <f>'Raw Data'!BP1050</f>
        <v>1</v>
      </c>
      <c r="CC1050">
        <f>'Raw Data'!BQ1050</f>
        <v>5300</v>
      </c>
      <c r="CD1050">
        <f>'Raw Data'!BR1050</f>
        <v>6</v>
      </c>
      <c r="CE1050">
        <f>'Raw Data'!BS1050</f>
        <v>1</v>
      </c>
      <c r="CF1050">
        <f>'Raw Data'!BT1050</f>
        <v>2</v>
      </c>
      <c r="CG1050">
        <f>'Raw Data'!BU1050</f>
        <v>1</v>
      </c>
      <c r="CH1050">
        <f>'Raw Data'!BV1050</f>
        <v>1</v>
      </c>
      <c r="CI1050">
        <f>'Raw Data'!BW1050</f>
        <v>2</v>
      </c>
      <c r="CJ1050">
        <f>'Raw Data'!BX1050</f>
        <v>3</v>
      </c>
      <c r="CK1050">
        <f>'Raw Data'!BY1050</f>
        <v>3</v>
      </c>
      <c r="CL1050" t="str">
        <f>'Raw Data'!BZ1050</f>
        <v>N</v>
      </c>
      <c r="CM1050">
        <f t="shared" si="235"/>
        <v>0</v>
      </c>
      <c r="CN1050">
        <f>'Raw Data'!CA1050</f>
        <v>227</v>
      </c>
      <c r="CO1050">
        <f>'Raw Data'!CB1050</f>
        <v>53</v>
      </c>
      <c r="CP1050">
        <f>'Raw Data'!CC1050</f>
        <v>0</v>
      </c>
      <c r="CQ1050" t="str">
        <f>'Raw Data'!CD1050</f>
        <v>Not Urban</v>
      </c>
      <c r="CR1050" t="str">
        <f>'Raw Data'!CE1050</f>
        <v>Not Urban</v>
      </c>
      <c r="CS1050">
        <f>'Raw Data'!CF1050</f>
        <v>0</v>
      </c>
      <c r="CT1050">
        <f>'Raw Data'!CG1050</f>
        <v>55</v>
      </c>
      <c r="CU1050">
        <f>'Raw Data'!CH1050</f>
        <v>4350</v>
      </c>
      <c r="CV1050" t="str">
        <f>'Raw Data'!CI1050</f>
        <v xml:space="preserve"> </v>
      </c>
      <c r="CW1050">
        <f>'Raw Data'!CJ1050</f>
        <v>0</v>
      </c>
      <c r="CX1050">
        <f>'Raw Data'!CK1050</f>
        <v>0.148893</v>
      </c>
      <c r="CY1050">
        <f>'Raw Data'!CL1050</f>
        <v>14</v>
      </c>
      <c r="CZ1050" t="str">
        <f>'Raw Data'!CM1050</f>
        <v>State Mainline</v>
      </c>
      <c r="DA1050">
        <f>'Raw Data'!CN1050</f>
        <v>4350</v>
      </c>
      <c r="DB1050">
        <f>'Raw Data'!CO1050</f>
        <v>441227</v>
      </c>
      <c r="DC1050">
        <f>'Raw Data'!CP1050</f>
        <v>1.84</v>
      </c>
      <c r="DD1050">
        <f>'Raw Data'!CQ1050</f>
        <v>1.99</v>
      </c>
      <c r="DE1050">
        <f>'Raw Data'!CR1050</f>
        <v>441227</v>
      </c>
      <c r="DF1050">
        <f>'Raw Data'!CS1050</f>
        <v>0</v>
      </c>
      <c r="DG1050">
        <f>'Raw Data'!CT1050</f>
        <v>786.15493300000003</v>
      </c>
      <c r="DH1050">
        <f>'Raw Data'!CU1050</f>
        <v>100</v>
      </c>
      <c r="DI1050">
        <f>'Raw Data'!CV1050</f>
        <v>41468</v>
      </c>
      <c r="DJ1050">
        <f>'Raw Data'!CW1050</f>
        <v>6.7499999999999999E-3</v>
      </c>
      <c r="DK1050">
        <f>'Raw Data'!CX1050</f>
        <v>0</v>
      </c>
      <c r="DL1050">
        <f>'Raw Data'!CY1050</f>
        <v>2.9529999999999999E-3</v>
      </c>
      <c r="DM1050">
        <f>'Raw Data'!CZ1050</f>
        <v>300</v>
      </c>
      <c r="DN1050" t="str">
        <f>'Raw Data'!DA1050</f>
        <v>227-0127</v>
      </c>
      <c r="DO1050" t="str">
        <f>'Raw Data'!DB1050</f>
        <v>3R : Rural Principal Arterial - Other</v>
      </c>
      <c r="DP1050" t="str">
        <f>'Raw Data'!DC1050</f>
        <v>34.462174, -84.617006</v>
      </c>
      <c r="DQ1050">
        <f>'Raw Data'!DD1050</f>
        <v>-84.617006000000003</v>
      </c>
      <c r="DR1050">
        <f>'Raw Data'!DE1050</f>
        <v>34.462173999999997</v>
      </c>
      <c r="DS1050">
        <f>'Raw Data'!DF1050</f>
        <v>34.462173999999997</v>
      </c>
      <c r="DT1050">
        <f>'Raw Data'!DG1050</f>
        <v>-84.617006000000003</v>
      </c>
      <c r="DU1050">
        <f>'Raw Data'!DH1050</f>
        <v>1.5103E-2</v>
      </c>
      <c r="DV1050">
        <f>'Raw Data'!DI1050</f>
        <v>2.9529999999999999E-3</v>
      </c>
      <c r="DW1050">
        <f>'Raw Data'!DJ1050</f>
        <v>198</v>
      </c>
      <c r="DX1050" s="11">
        <f t="shared" si="236"/>
        <v>4600</v>
      </c>
      <c r="DY1050" s="5">
        <f t="shared" si="237"/>
        <v>3855</v>
      </c>
      <c r="DZ1050" s="5">
        <f t="shared" si="230"/>
        <v>745</v>
      </c>
      <c r="EA1050" s="5">
        <f t="shared" si="231"/>
        <v>0.19325551232166019</v>
      </c>
      <c r="EB1050" s="5">
        <f t="shared" si="232"/>
        <v>4227.5</v>
      </c>
      <c r="EC1050">
        <f>'Raw Data'!DK1050</f>
        <v>4430</v>
      </c>
      <c r="ED1050">
        <f>'Raw Data'!DL1050</f>
        <v>13.8</v>
      </c>
      <c r="EE1050">
        <f>'Raw Data'!DM1050</f>
        <v>4750</v>
      </c>
      <c r="EF1050">
        <f>'Raw Data'!DN1050</f>
        <v>19.2</v>
      </c>
      <c r="EG1050">
        <f>'Raw Data'!DO1050</f>
        <v>4620</v>
      </c>
      <c r="EH1050">
        <f>'Raw Data'!DP1050</f>
        <v>19.2</v>
      </c>
      <c r="EI1050">
        <f>'Raw Data'!DQ1050</f>
        <v>4480</v>
      </c>
      <c r="EJ1050">
        <f>'Raw Data'!DR1050</f>
        <v>0</v>
      </c>
      <c r="EK1050">
        <f>'Raw Data'!DS1050</f>
        <v>4350</v>
      </c>
      <c r="EL1050">
        <f>'Raw Data'!DT1050</f>
        <v>16.2</v>
      </c>
      <c r="EM1050">
        <f>'Raw Data'!DU1050</f>
        <v>3810</v>
      </c>
      <c r="EN1050">
        <f>'Raw Data'!DV1050</f>
        <v>15.5</v>
      </c>
      <c r="EO1050">
        <f>'Raw Data'!DW1050</f>
        <v>3630</v>
      </c>
      <c r="EP1050">
        <f>'Raw Data'!DX1050</f>
        <v>16.3</v>
      </c>
      <c r="EQ1050">
        <f>'Raw Data'!DY1050</f>
        <v>3630</v>
      </c>
      <c r="ER1050">
        <f>'Raw Data'!DZ1050</f>
        <v>16.3</v>
      </c>
      <c r="ES1050">
        <f>'Raw Data'!EA1050</f>
        <v>3630</v>
      </c>
      <c r="ET1050">
        <f>'Raw Data'!EB1050</f>
        <v>16.3</v>
      </c>
      <c r="EU1050">
        <f>'Raw Data'!EC1050</f>
        <v>3680</v>
      </c>
      <c r="EV1050">
        <f>'Raw Data'!ED1050</f>
        <v>0</v>
      </c>
      <c r="EW1050">
        <f>'Raw Data'!EE1050</f>
        <v>1.4909999999999999E-3</v>
      </c>
    </row>
    <row r="1051" spans="1:153" x14ac:dyDescent="0.3">
      <c r="A1051">
        <f>'Raw Data'!A1051</f>
        <v>1049</v>
      </c>
      <c r="B1051" t="str">
        <f>'Raw Data'!B1051</f>
        <v>Point</v>
      </c>
      <c r="C1051">
        <f>'Raw Data'!C1051</f>
        <v>1116</v>
      </c>
      <c r="D1051">
        <f>'Raw Data'!D1051</f>
        <v>2850</v>
      </c>
      <c r="E1051" t="str">
        <f>'Raw Data'!E1051</f>
        <v>Point</v>
      </c>
      <c r="F1051">
        <f>'Raw Data'!F1051</f>
        <v>7787947</v>
      </c>
      <c r="G1051" t="str">
        <f>'Raw Data'!G1051</f>
        <v>Pickens County Sheriff</v>
      </c>
      <c r="H1051" s="3">
        <f>'Raw Data'!H1051</f>
        <v>44100</v>
      </c>
      <c r="L1051">
        <f t="shared" si="224"/>
        <v>0</v>
      </c>
      <c r="M1051" s="5">
        <f t="shared" si="225"/>
        <v>44100</v>
      </c>
      <c r="N1051" s="5">
        <f t="shared" si="233"/>
        <v>2020</v>
      </c>
      <c r="O1051" s="5" t="str" cm="1">
        <f t="array" ref="O1051">_xlfn.IFS(N1051&lt;=2016,"before treatment",N1051=2017,"unknown",N1051&gt;2017,"after treatment")</f>
        <v>after treatment</v>
      </c>
      <c r="P1051" s="5">
        <f t="shared" si="226"/>
        <v>0</v>
      </c>
      <c r="Q1051" s="5">
        <f t="shared" si="227"/>
        <v>1</v>
      </c>
      <c r="R1051" t="str">
        <f>'Raw Data'!I1051</f>
        <v>Pickens</v>
      </c>
      <c r="S1051" t="str">
        <f>'Raw Data'!J1051</f>
        <v>["Henderson Mountain Rd","State Route 53","State Route 53"]</v>
      </c>
      <c r="T1051" t="str">
        <f>'Raw Data'!K1051</f>
        <v>Henderson Mountain Rd</v>
      </c>
      <c r="U1051" t="str">
        <f>'Raw Data'!L1051</f>
        <v>(O) No Injury</v>
      </c>
      <c r="V1051">
        <f>'Raw Data'!M1051</f>
        <v>0</v>
      </c>
      <c r="W1051">
        <f>'Raw Data'!N1051</f>
        <v>0</v>
      </c>
      <c r="X1051">
        <f>'Raw Data'!O1051</f>
        <v>0</v>
      </c>
      <c r="Y1051" t="str">
        <f>'Raw Data'!P1051</f>
        <v>Angle (Other)</v>
      </c>
      <c r="Z1051" t="str">
        <f>'Raw Data'!Q1051</f>
        <v>On Roadway - Roadway Intersection</v>
      </c>
      <c r="AA1051" t="str">
        <f>'Raw Data'!R1051</f>
        <v>["Motor Vehicle in Motion","Motor Vehicle in Motion"]</v>
      </c>
      <c r="AB1051" t="str">
        <f>'Raw Data'!S1051</f>
        <v>["Motor Vehicle in Motion","Motor Vehicle in Motion"]</v>
      </c>
      <c r="AC1051" t="str">
        <f>'Raw Data'!T1051</f>
        <v>(None)</v>
      </c>
      <c r="AD1051">
        <f>'Raw Data'!U1051</f>
        <v>2</v>
      </c>
      <c r="AE1051" s="5" t="str">
        <f t="shared" si="234"/>
        <v>No</v>
      </c>
      <c r="AF1051" t="str">
        <f>'Raw Data'!V1051</f>
        <v>["Negotiating a Curve","Turning Left"]</v>
      </c>
      <c r="AG1051" s="5">
        <f t="shared" si="228"/>
        <v>1</v>
      </c>
      <c r="AH1051" t="str">
        <f>'Raw Data'!W1051</f>
        <v>["East","North"]</v>
      </c>
      <c r="AI1051" t="str">
        <f>'Raw Data'!X1051</f>
        <v>Dark-Lighted</v>
      </c>
      <c r="AJ1051" t="str">
        <f>'Raw Data'!Y1051</f>
        <v>Dry</v>
      </c>
      <c r="AK1051">
        <f>'Raw Data'!Z1051</f>
        <v>0</v>
      </c>
      <c r="AL1051" t="str">
        <f>'Raw Data'!AA1051</f>
        <v>["Lap and Shoulder Belt Used","Lap and Shoulder Belt Used"]</v>
      </c>
      <c r="AM1051" s="5">
        <f t="shared" si="229"/>
        <v>0</v>
      </c>
      <c r="AN1051" t="str">
        <f>'Raw Data'!AB1051</f>
        <v>["Pickup Truck","Sports Utility Vehicle (SUV)"]</v>
      </c>
      <c r="AO1051" t="str">
        <f>'Raw Data'!AC1051</f>
        <v>2271005300I</v>
      </c>
      <c r="AP1051">
        <f>'Raw Data'!AD1051</f>
        <v>1.9922280000000001</v>
      </c>
      <c r="AQ1051">
        <f>'Raw Data'!AE1051</f>
        <v>34.449742999999998</v>
      </c>
      <c r="AR1051">
        <f>'Raw Data'!AF1051</f>
        <v>-84.626478000000006</v>
      </c>
      <c r="AS1051">
        <f>'Raw Data'!AG1051</f>
        <v>198</v>
      </c>
      <c r="AT1051">
        <f>'Raw Data'!AH1051</f>
        <v>88</v>
      </c>
      <c r="AU1051">
        <f>'Raw Data'!AI1051</f>
        <v>806</v>
      </c>
      <c r="AV1051" t="str">
        <f>'Raw Data'!AJ1051</f>
        <v>D6_0053_00_I</v>
      </c>
      <c r="AW1051">
        <f>'Raw Data'!AK1051</f>
        <v>41</v>
      </c>
      <c r="AX1051">
        <f>'Raw Data'!AL1051</f>
        <v>43</v>
      </c>
      <c r="AY1051" t="str">
        <f>'Raw Data'!AM1051</f>
        <v>simple</v>
      </c>
      <c r="AZ1051">
        <f>'Raw Data'!AN1051</f>
        <v>700.4</v>
      </c>
      <c r="BA1051">
        <f>'Raw Data'!AO1051</f>
        <v>76.099999999999994</v>
      </c>
      <c r="BB1051">
        <f>'Raw Data'!AP1051</f>
        <v>930.3</v>
      </c>
      <c r="BC1051">
        <f>'Raw Data'!AQ1051</f>
        <v>-84.628201000000004</v>
      </c>
      <c r="BD1051">
        <f>'Raw Data'!AR1051</f>
        <v>34.450775999999998</v>
      </c>
      <c r="BE1051">
        <f>'Raw Data'!AS1051</f>
        <v>-84.625598999999994</v>
      </c>
      <c r="BF1051">
        <f>'Raw Data'!AT1051</f>
        <v>34.449751999999997</v>
      </c>
      <c r="BG1051" t="str">
        <f>'Raw Data'!AU1051</f>
        <v>2271005300I</v>
      </c>
      <c r="BH1051">
        <f>'Raw Data'!AV1051</f>
        <v>1</v>
      </c>
      <c r="BI1051">
        <f>'Raw Data'!AW1051</f>
        <v>227</v>
      </c>
      <c r="BJ1051">
        <f>'Raw Data'!AX1051</f>
        <v>53</v>
      </c>
      <c r="BK1051">
        <f>'Raw Data'!AY1051</f>
        <v>0</v>
      </c>
      <c r="BL1051">
        <f>'Raw Data'!AZ1051</f>
        <v>55</v>
      </c>
      <c r="BM1051">
        <f>'Raw Data'!BA1051</f>
        <v>11.33</v>
      </c>
      <c r="BN1051">
        <f>'Raw Data'!BB1051</f>
        <v>11.17</v>
      </c>
      <c r="BO1051">
        <f>'Raw Data'!BC1051</f>
        <v>1315.9</v>
      </c>
      <c r="BP1051">
        <f>'Raw Data'!BD1051</f>
        <v>1329.7</v>
      </c>
      <c r="BQ1051">
        <f>'Raw Data'!BE1051</f>
        <v>1323.2</v>
      </c>
      <c r="BR1051">
        <f>'Raw Data'!BF1051</f>
        <v>55</v>
      </c>
      <c r="BS1051">
        <f>'Raw Data'!BG1051</f>
        <v>50</v>
      </c>
      <c r="BT1051">
        <f>'Raw Data'!BH1051</f>
        <v>5</v>
      </c>
      <c r="BU1051">
        <f>'Raw Data'!BI1051</f>
        <v>44147</v>
      </c>
      <c r="BV1051" t="str">
        <f>'Raw Data'!BJ1051</f>
        <v>NONE</v>
      </c>
      <c r="BW1051">
        <f>'Raw Data'!BK1051</f>
        <v>2.9529999999999999E-3</v>
      </c>
      <c r="BX1051">
        <f>'Raw Data'!BL1051</f>
        <v>41717</v>
      </c>
      <c r="BY1051">
        <f>'Raw Data'!BM1051</f>
        <v>41414</v>
      </c>
      <c r="BZ1051" t="str">
        <f>'Raw Data'!BN1051</f>
        <v>2271005300I</v>
      </c>
      <c r="CA1051" t="str">
        <f>'Raw Data'!BO1051</f>
        <v>PICKENS</v>
      </c>
      <c r="CB1051">
        <f>'Raw Data'!BP1051</f>
        <v>1</v>
      </c>
      <c r="CC1051">
        <f>'Raw Data'!BQ1051</f>
        <v>5300</v>
      </c>
      <c r="CD1051">
        <f>'Raw Data'!BR1051</f>
        <v>6</v>
      </c>
      <c r="CE1051">
        <f>'Raw Data'!BS1051</f>
        <v>1</v>
      </c>
      <c r="CF1051">
        <f>'Raw Data'!BT1051</f>
        <v>2</v>
      </c>
      <c r="CG1051">
        <f>'Raw Data'!BU1051</f>
        <v>1</v>
      </c>
      <c r="CH1051">
        <f>'Raw Data'!BV1051</f>
        <v>1</v>
      </c>
      <c r="CI1051">
        <f>'Raw Data'!BW1051</f>
        <v>2</v>
      </c>
      <c r="CJ1051">
        <f>'Raw Data'!BX1051</f>
        <v>3</v>
      </c>
      <c r="CK1051">
        <f>'Raw Data'!BY1051</f>
        <v>3</v>
      </c>
      <c r="CL1051" t="str">
        <f>'Raw Data'!BZ1051</f>
        <v>N</v>
      </c>
      <c r="CM1051">
        <f t="shared" si="235"/>
        <v>0</v>
      </c>
      <c r="CN1051">
        <f>'Raw Data'!CA1051</f>
        <v>227</v>
      </c>
      <c r="CO1051">
        <f>'Raw Data'!CB1051</f>
        <v>53</v>
      </c>
      <c r="CP1051">
        <f>'Raw Data'!CC1051</f>
        <v>0</v>
      </c>
      <c r="CQ1051" t="str">
        <f>'Raw Data'!CD1051</f>
        <v>Not Urban</v>
      </c>
      <c r="CR1051" t="str">
        <f>'Raw Data'!CE1051</f>
        <v>Not Urban</v>
      </c>
      <c r="CS1051">
        <f>'Raw Data'!CF1051</f>
        <v>0</v>
      </c>
      <c r="CT1051">
        <f>'Raw Data'!CG1051</f>
        <v>55</v>
      </c>
      <c r="CU1051">
        <f>'Raw Data'!CH1051</f>
        <v>4350</v>
      </c>
      <c r="CV1051" t="str">
        <f>'Raw Data'!CI1051</f>
        <v xml:space="preserve"> </v>
      </c>
      <c r="CW1051">
        <f>'Raw Data'!CJ1051</f>
        <v>0</v>
      </c>
      <c r="CX1051">
        <f>'Raw Data'!CK1051</f>
        <v>0.148893</v>
      </c>
      <c r="CY1051">
        <f>'Raw Data'!CL1051</f>
        <v>14</v>
      </c>
      <c r="CZ1051" t="str">
        <f>'Raw Data'!CM1051</f>
        <v>State Mainline</v>
      </c>
      <c r="DA1051">
        <f>'Raw Data'!CN1051</f>
        <v>4350</v>
      </c>
      <c r="DB1051">
        <f>'Raw Data'!CO1051</f>
        <v>441227</v>
      </c>
      <c r="DC1051">
        <f>'Raw Data'!CP1051</f>
        <v>1.84</v>
      </c>
      <c r="DD1051">
        <f>'Raw Data'!CQ1051</f>
        <v>1.99</v>
      </c>
      <c r="DE1051">
        <f>'Raw Data'!CR1051</f>
        <v>441227</v>
      </c>
      <c r="DF1051">
        <f>'Raw Data'!CS1051</f>
        <v>0</v>
      </c>
      <c r="DG1051">
        <f>'Raw Data'!CT1051</f>
        <v>786.15493300000003</v>
      </c>
      <c r="DH1051">
        <f>'Raw Data'!CU1051</f>
        <v>100</v>
      </c>
      <c r="DI1051">
        <f>'Raw Data'!CV1051</f>
        <v>41468</v>
      </c>
      <c r="DJ1051">
        <f>'Raw Data'!CW1051</f>
        <v>6.7499999999999999E-3</v>
      </c>
      <c r="DK1051">
        <f>'Raw Data'!CX1051</f>
        <v>0</v>
      </c>
      <c r="DL1051">
        <f>'Raw Data'!CY1051</f>
        <v>2.9529999999999999E-3</v>
      </c>
      <c r="DM1051">
        <f>'Raw Data'!CZ1051</f>
        <v>300</v>
      </c>
      <c r="DN1051" t="str">
        <f>'Raw Data'!DA1051</f>
        <v>227-0127</v>
      </c>
      <c r="DO1051" t="str">
        <f>'Raw Data'!DB1051</f>
        <v>3R : Rural Principal Arterial - Other</v>
      </c>
      <c r="DP1051" t="str">
        <f>'Raw Data'!DC1051</f>
        <v>34.462174, -84.617006</v>
      </c>
      <c r="DQ1051">
        <f>'Raw Data'!DD1051</f>
        <v>-84.617006000000003</v>
      </c>
      <c r="DR1051">
        <f>'Raw Data'!DE1051</f>
        <v>34.462173999999997</v>
      </c>
      <c r="DS1051">
        <f>'Raw Data'!DF1051</f>
        <v>34.462173999999997</v>
      </c>
      <c r="DT1051">
        <f>'Raw Data'!DG1051</f>
        <v>-84.617006000000003</v>
      </c>
      <c r="DU1051">
        <f>'Raw Data'!DH1051</f>
        <v>1.5103E-2</v>
      </c>
      <c r="DV1051">
        <f>'Raw Data'!DI1051</f>
        <v>2.9529999999999999E-3</v>
      </c>
      <c r="DW1051">
        <f>'Raw Data'!DJ1051</f>
        <v>198</v>
      </c>
      <c r="DX1051" s="11">
        <f t="shared" si="236"/>
        <v>4600</v>
      </c>
      <c r="DY1051" s="5">
        <f t="shared" si="237"/>
        <v>3855</v>
      </c>
      <c r="DZ1051" s="5">
        <f t="shared" si="230"/>
        <v>745</v>
      </c>
      <c r="EA1051" s="5">
        <f t="shared" si="231"/>
        <v>0.19325551232166019</v>
      </c>
      <c r="EB1051" s="5">
        <f t="shared" si="232"/>
        <v>4227.5</v>
      </c>
      <c r="EC1051">
        <f>'Raw Data'!DK1051</f>
        <v>4430</v>
      </c>
      <c r="ED1051">
        <f>'Raw Data'!DL1051</f>
        <v>13.8</v>
      </c>
      <c r="EE1051">
        <f>'Raw Data'!DM1051</f>
        <v>4750</v>
      </c>
      <c r="EF1051">
        <f>'Raw Data'!DN1051</f>
        <v>19.2</v>
      </c>
      <c r="EG1051">
        <f>'Raw Data'!DO1051</f>
        <v>4620</v>
      </c>
      <c r="EH1051">
        <f>'Raw Data'!DP1051</f>
        <v>19.2</v>
      </c>
      <c r="EI1051">
        <f>'Raw Data'!DQ1051</f>
        <v>4480</v>
      </c>
      <c r="EJ1051">
        <f>'Raw Data'!DR1051</f>
        <v>0</v>
      </c>
      <c r="EK1051">
        <f>'Raw Data'!DS1051</f>
        <v>4350</v>
      </c>
      <c r="EL1051">
        <f>'Raw Data'!DT1051</f>
        <v>16.2</v>
      </c>
      <c r="EM1051">
        <f>'Raw Data'!DU1051</f>
        <v>3810</v>
      </c>
      <c r="EN1051">
        <f>'Raw Data'!DV1051</f>
        <v>15.5</v>
      </c>
      <c r="EO1051">
        <f>'Raw Data'!DW1051</f>
        <v>3630</v>
      </c>
      <c r="EP1051">
        <f>'Raw Data'!DX1051</f>
        <v>16.3</v>
      </c>
      <c r="EQ1051">
        <f>'Raw Data'!DY1051</f>
        <v>3630</v>
      </c>
      <c r="ER1051">
        <f>'Raw Data'!DZ1051</f>
        <v>16.3</v>
      </c>
      <c r="ES1051">
        <f>'Raw Data'!EA1051</f>
        <v>3630</v>
      </c>
      <c r="ET1051">
        <f>'Raw Data'!EB1051</f>
        <v>16.3</v>
      </c>
      <c r="EU1051">
        <f>'Raw Data'!EC1051</f>
        <v>3680</v>
      </c>
      <c r="EV1051">
        <f>'Raw Data'!ED1051</f>
        <v>0</v>
      </c>
      <c r="EW1051">
        <f>'Raw Data'!EE1051</f>
        <v>0</v>
      </c>
    </row>
    <row r="1052" spans="1:153" x14ac:dyDescent="0.3">
      <c r="A1052">
        <f>'Raw Data'!A1052</f>
        <v>1050</v>
      </c>
      <c r="B1052" t="str">
        <f>'Raw Data'!B1052</f>
        <v>Point</v>
      </c>
      <c r="C1052">
        <f>'Raw Data'!C1052</f>
        <v>1046</v>
      </c>
      <c r="D1052">
        <f>'Raw Data'!D1052</f>
        <v>31155</v>
      </c>
      <c r="E1052" t="str">
        <f>'Raw Data'!E1052</f>
        <v>Point</v>
      </c>
      <c r="F1052">
        <f>'Raw Data'!F1052</f>
        <v>6591703</v>
      </c>
      <c r="G1052" t="str">
        <f>'Raw Data'!G1052</f>
        <v>Gsp Post 00</v>
      </c>
      <c r="H1052" s="3">
        <f>'Raw Data'!H1052</f>
        <v>43143</v>
      </c>
      <c r="L1052">
        <f t="shared" si="224"/>
        <v>0</v>
      </c>
      <c r="M1052" s="5">
        <f t="shared" si="225"/>
        <v>43143</v>
      </c>
      <c r="N1052" s="5">
        <f t="shared" si="233"/>
        <v>2018</v>
      </c>
      <c r="O1052" s="5" t="str" cm="1">
        <f t="array" ref="O1052">_xlfn.IFS(N1052&lt;=2016,"before treatment",N1052=2017,"unknown",N1052&gt;2017,"after treatment")</f>
        <v>after treatment</v>
      </c>
      <c r="P1052" s="5">
        <f t="shared" si="226"/>
        <v>0</v>
      </c>
      <c r="Q1052" s="5">
        <f t="shared" si="227"/>
        <v>1</v>
      </c>
      <c r="R1052" t="str">
        <f>'Raw Data'!I1052</f>
        <v>Pickens</v>
      </c>
      <c r="S1052" t="str">
        <f>'Raw Data'!J1052</f>
        <v>State Route 53</v>
      </c>
      <c r="T1052" t="str">
        <f>'Raw Data'!K1052</f>
        <v>(none)</v>
      </c>
      <c r="U1052" t="str">
        <f>'Raw Data'!L1052</f>
        <v>(O) No Injury</v>
      </c>
      <c r="V1052">
        <f>'Raw Data'!M1052</f>
        <v>0</v>
      </c>
      <c r="W1052">
        <f>'Raw Data'!N1052</f>
        <v>0</v>
      </c>
      <c r="X1052">
        <f>'Raw Data'!O1052</f>
        <v>0</v>
      </c>
      <c r="Y1052" t="str">
        <f>'Raw Data'!P1052</f>
        <v>Not a Collision with Motor Vehicle</v>
      </c>
      <c r="Z1052" t="str">
        <f>'Raw Data'!Q1052</f>
        <v>On Roadway - Non-Intersection</v>
      </c>
      <c r="AA1052" t="str">
        <f>'Raw Data'!R1052</f>
        <v>Other Non-Collision</v>
      </c>
      <c r="AB1052" t="str">
        <f>'Raw Data'!S1052</f>
        <v>Guard Rail End</v>
      </c>
      <c r="AC1052" t="str">
        <f>'Raw Data'!T1052</f>
        <v>No Contributing Factors</v>
      </c>
      <c r="AD1052">
        <f>'Raw Data'!U1052</f>
        <v>1</v>
      </c>
      <c r="AE1052" s="5" t="str">
        <f t="shared" si="234"/>
        <v>Yes</v>
      </c>
      <c r="AF1052" t="str">
        <f>'Raw Data'!V1052</f>
        <v>Negotiating a Curve</v>
      </c>
      <c r="AG1052" s="5">
        <f t="shared" si="228"/>
        <v>0</v>
      </c>
      <c r="AH1052" t="str">
        <f>'Raw Data'!W1052</f>
        <v>West</v>
      </c>
      <c r="AI1052" t="str">
        <f>'Raw Data'!X1052</f>
        <v>Daylight</v>
      </c>
      <c r="AJ1052" t="str">
        <f>'Raw Data'!Y1052</f>
        <v>Dry</v>
      </c>
      <c r="AK1052">
        <f>'Raw Data'!Z1052</f>
        <v>55</v>
      </c>
      <c r="AL1052" t="str">
        <f>'Raw Data'!AA1052</f>
        <v>Lap and Shoulder Belt Used</v>
      </c>
      <c r="AM1052" s="5">
        <f t="shared" si="229"/>
        <v>0</v>
      </c>
      <c r="AN1052" t="str">
        <f>'Raw Data'!AB1052</f>
        <v>Pickup Truck</v>
      </c>
      <c r="AO1052" t="str">
        <f>'Raw Data'!AC1052</f>
        <v>2271005300I</v>
      </c>
      <c r="AP1052">
        <f>'Raw Data'!AD1052</f>
        <v>23.612677999999999</v>
      </c>
      <c r="AQ1052">
        <f>'Raw Data'!AE1052</f>
        <v>34.435127000000001</v>
      </c>
      <c r="AR1052">
        <f>'Raw Data'!AF1052</f>
        <v>-84.353971999999999</v>
      </c>
      <c r="AS1052">
        <f>'Raw Data'!AG1052</f>
        <v>199</v>
      </c>
      <c r="AT1052">
        <f>'Raw Data'!AH1052</f>
        <v>193</v>
      </c>
      <c r="AU1052">
        <f>'Raw Data'!AI1052</f>
        <v>846</v>
      </c>
      <c r="AV1052" t="str">
        <f>'Raw Data'!AJ1052</f>
        <v>D6_0053_00_I</v>
      </c>
      <c r="AW1052">
        <f>'Raw Data'!AK1052</f>
        <v>76</v>
      </c>
      <c r="AX1052">
        <f>'Raw Data'!AL1052</f>
        <v>83</v>
      </c>
      <c r="AY1052" t="str">
        <f>'Raw Data'!AM1052</f>
        <v>simple</v>
      </c>
      <c r="AZ1052">
        <f>'Raw Data'!AN1052</f>
        <v>1984.4</v>
      </c>
      <c r="BA1052">
        <f>'Raw Data'!AO1052</f>
        <v>25.6</v>
      </c>
      <c r="BB1052">
        <f>'Raw Data'!AP1052</f>
        <v>884.3</v>
      </c>
      <c r="BC1052">
        <f>'Raw Data'!AQ1052</f>
        <v>-84.354618000000002</v>
      </c>
      <c r="BD1052">
        <f>'Raw Data'!AR1052</f>
        <v>34.435146000000003</v>
      </c>
      <c r="BE1052">
        <f>'Raw Data'!AS1052</f>
        <v>-84.351753000000002</v>
      </c>
      <c r="BF1052">
        <f>'Raw Data'!AT1052</f>
        <v>34.434739999999998</v>
      </c>
      <c r="BG1052" t="str">
        <f>'Raw Data'!AU1052</f>
        <v>2271005300I</v>
      </c>
      <c r="BH1052">
        <f>'Raw Data'!AV1052</f>
        <v>1</v>
      </c>
      <c r="BI1052">
        <f>'Raw Data'!AW1052</f>
        <v>227</v>
      </c>
      <c r="BJ1052">
        <f>'Raw Data'!AX1052</f>
        <v>53</v>
      </c>
      <c r="BK1052">
        <f>'Raw Data'!AY1052</f>
        <v>0</v>
      </c>
      <c r="BL1052">
        <f>'Raw Data'!AZ1052</f>
        <v>45</v>
      </c>
      <c r="BM1052">
        <f>'Raw Data'!BA1052</f>
        <v>6.09</v>
      </c>
      <c r="BN1052">
        <f>'Raw Data'!BB1052</f>
        <v>5.53</v>
      </c>
      <c r="BO1052">
        <f>'Raw Data'!BC1052</f>
        <v>1073.5</v>
      </c>
      <c r="BP1052">
        <f>'Raw Data'!BD1052</f>
        <v>1062</v>
      </c>
      <c r="BQ1052">
        <f>'Raw Data'!BE1052</f>
        <v>1058.0999999999999</v>
      </c>
      <c r="BR1052">
        <f>'Raw Data'!BF1052</f>
        <v>55</v>
      </c>
      <c r="BS1052">
        <f>'Raw Data'!BG1052</f>
        <v>70.2</v>
      </c>
      <c r="BT1052">
        <f>'Raw Data'!BH1052</f>
        <v>0</v>
      </c>
      <c r="BU1052">
        <f>'Raw Data'!BI1052</f>
        <v>44147</v>
      </c>
      <c r="BV1052" t="str">
        <f>'Raw Data'!BJ1052</f>
        <v>NONE</v>
      </c>
      <c r="BW1052">
        <f>'Raw Data'!BK1052</f>
        <v>2.9120000000000001E-3</v>
      </c>
      <c r="BX1052">
        <f>'Raw Data'!BL1052</f>
        <v>41696</v>
      </c>
      <c r="BY1052">
        <f>'Raw Data'!BM1052</f>
        <v>41385</v>
      </c>
      <c r="BZ1052" t="str">
        <f>'Raw Data'!BN1052</f>
        <v>2271005300I</v>
      </c>
      <c r="CA1052" t="str">
        <f>'Raw Data'!BO1052</f>
        <v>PICKENS</v>
      </c>
      <c r="CB1052">
        <f>'Raw Data'!BP1052</f>
        <v>1</v>
      </c>
      <c r="CC1052">
        <f>'Raw Data'!BQ1052</f>
        <v>5300</v>
      </c>
      <c r="CD1052">
        <f>'Raw Data'!BR1052</f>
        <v>6</v>
      </c>
      <c r="CE1052">
        <f>'Raw Data'!BS1052</f>
        <v>1</v>
      </c>
      <c r="CF1052">
        <f>'Raw Data'!BT1052</f>
        <v>2</v>
      </c>
      <c r="CG1052">
        <f>'Raw Data'!BU1052</f>
        <v>1</v>
      </c>
      <c r="CH1052">
        <f>'Raw Data'!BV1052</f>
        <v>1</v>
      </c>
      <c r="CI1052">
        <f>'Raw Data'!BW1052</f>
        <v>2</v>
      </c>
      <c r="CJ1052">
        <f>'Raw Data'!BX1052</f>
        <v>3</v>
      </c>
      <c r="CK1052">
        <f>'Raw Data'!BY1052</f>
        <v>3</v>
      </c>
      <c r="CL1052" t="str">
        <f>'Raw Data'!BZ1052</f>
        <v>N</v>
      </c>
      <c r="CM1052">
        <f t="shared" si="235"/>
        <v>0</v>
      </c>
      <c r="CN1052">
        <f>'Raw Data'!CA1052</f>
        <v>227</v>
      </c>
      <c r="CO1052">
        <f>'Raw Data'!CB1052</f>
        <v>53</v>
      </c>
      <c r="CP1052">
        <f>'Raw Data'!CC1052</f>
        <v>0</v>
      </c>
      <c r="CQ1052" t="str">
        <f>'Raw Data'!CD1052</f>
        <v>Not Urban</v>
      </c>
      <c r="CR1052" t="str">
        <f>'Raw Data'!CE1052</f>
        <v>Not Urban</v>
      </c>
      <c r="CS1052">
        <f>'Raw Data'!CF1052</f>
        <v>0</v>
      </c>
      <c r="CT1052">
        <f>'Raw Data'!CG1052</f>
        <v>45</v>
      </c>
      <c r="CU1052">
        <f>'Raw Data'!CH1052</f>
        <v>6300</v>
      </c>
      <c r="CV1052" t="str">
        <f>'Raw Data'!CI1052</f>
        <v xml:space="preserve"> </v>
      </c>
      <c r="CW1052">
        <f>'Raw Data'!CJ1052</f>
        <v>0</v>
      </c>
      <c r="CX1052">
        <f>'Raw Data'!CK1052</f>
        <v>1.3295049999999999</v>
      </c>
      <c r="CY1052">
        <f>'Raw Data'!CL1052</f>
        <v>9</v>
      </c>
      <c r="CZ1052" t="str">
        <f>'Raw Data'!CM1052</f>
        <v>State Mainline</v>
      </c>
      <c r="DA1052">
        <f>'Raw Data'!CN1052</f>
        <v>6300</v>
      </c>
      <c r="DB1052">
        <f>'Raw Data'!CO1052</f>
        <v>441198</v>
      </c>
      <c r="DC1052">
        <f>'Raw Data'!CP1052</f>
        <v>22.56</v>
      </c>
      <c r="DD1052">
        <f>'Raw Data'!CQ1052</f>
        <v>23.88</v>
      </c>
      <c r="DE1052">
        <f>'Raw Data'!CR1052</f>
        <v>441198</v>
      </c>
      <c r="DF1052">
        <f>'Raw Data'!CS1052</f>
        <v>0</v>
      </c>
      <c r="DG1052">
        <f>'Raw Data'!CT1052</f>
        <v>7019.7873060000002</v>
      </c>
      <c r="DH1052">
        <f>'Raw Data'!CU1052</f>
        <v>100</v>
      </c>
      <c r="DI1052">
        <f>'Raw Data'!CV1052</f>
        <v>41439</v>
      </c>
      <c r="DJ1052">
        <f>'Raw Data'!CW1052</f>
        <v>4.5553999999999997E-2</v>
      </c>
      <c r="DK1052">
        <f>'Raw Data'!CX1052</f>
        <v>0</v>
      </c>
      <c r="DL1052">
        <f>'Raw Data'!CY1052</f>
        <v>2.9120000000000001E-3</v>
      </c>
      <c r="DM1052">
        <f>'Raw Data'!CZ1052</f>
        <v>303</v>
      </c>
      <c r="DN1052" t="str">
        <f>'Raw Data'!DA1052</f>
        <v>227-0138</v>
      </c>
      <c r="DO1052" t="str">
        <f>'Raw Data'!DB1052</f>
        <v>3R : Rural Principal Arterial - Other</v>
      </c>
      <c r="DP1052" t="str">
        <f>'Raw Data'!DC1052</f>
        <v>34.418654, -84.381205</v>
      </c>
      <c r="DQ1052">
        <f>'Raw Data'!DD1052</f>
        <v>-84.381204999999994</v>
      </c>
      <c r="DR1052">
        <f>'Raw Data'!DE1052</f>
        <v>34.418653999999997</v>
      </c>
      <c r="DS1052">
        <f>'Raw Data'!DF1052</f>
        <v>34.418653999999997</v>
      </c>
      <c r="DT1052">
        <f>'Raw Data'!DG1052</f>
        <v>-84.381204999999994</v>
      </c>
      <c r="DU1052">
        <f>'Raw Data'!DH1052</f>
        <v>3.1287000000000002E-2</v>
      </c>
      <c r="DV1052">
        <f>'Raw Data'!DI1052</f>
        <v>2.9120000000000001E-3</v>
      </c>
      <c r="DW1052">
        <f>'Raw Data'!DJ1052</f>
        <v>199</v>
      </c>
      <c r="DX1052" s="11">
        <f t="shared" si="236"/>
        <v>6596.666666666667</v>
      </c>
      <c r="DY1052" s="5">
        <f t="shared" si="237"/>
        <v>5722.5</v>
      </c>
      <c r="DZ1052" s="5">
        <f t="shared" si="230"/>
        <v>874.16666666666697</v>
      </c>
      <c r="EA1052" s="5">
        <f t="shared" si="231"/>
        <v>0.15275957477792346</v>
      </c>
      <c r="EB1052" s="5">
        <f t="shared" si="232"/>
        <v>6159.5833333333339</v>
      </c>
      <c r="EC1052">
        <f>'Raw Data'!DK1052</f>
        <v>6450</v>
      </c>
      <c r="ED1052">
        <f>'Raw Data'!DL1052</f>
        <v>14.4</v>
      </c>
      <c r="EE1052">
        <f>'Raw Data'!DM1052</f>
        <v>6810</v>
      </c>
      <c r="EF1052">
        <f>'Raw Data'!DN1052</f>
        <v>14.4</v>
      </c>
      <c r="EG1052">
        <f>'Raw Data'!DO1052</f>
        <v>6530</v>
      </c>
      <c r="EH1052">
        <f>'Raw Data'!DP1052</f>
        <v>0</v>
      </c>
      <c r="EI1052">
        <f>'Raw Data'!DQ1052</f>
        <v>6500</v>
      </c>
      <c r="EJ1052">
        <f>'Raw Data'!DR1052</f>
        <v>0</v>
      </c>
      <c r="EK1052">
        <f>'Raw Data'!DS1052</f>
        <v>6300</v>
      </c>
      <c r="EL1052">
        <f>'Raw Data'!DT1052</f>
        <v>15.2</v>
      </c>
      <c r="EM1052">
        <f>'Raw Data'!DU1052</f>
        <v>6050</v>
      </c>
      <c r="EN1052">
        <f>'Raw Data'!DV1052</f>
        <v>15.2</v>
      </c>
      <c r="EO1052">
        <f>'Raw Data'!DW1052</f>
        <v>5270</v>
      </c>
      <c r="EP1052">
        <f>'Raw Data'!DX1052</f>
        <v>12.8</v>
      </c>
      <c r="EQ1052">
        <f>'Raw Data'!DY1052</f>
        <v>5270</v>
      </c>
      <c r="ER1052">
        <f>'Raw Data'!DZ1052</f>
        <v>12.8</v>
      </c>
      <c r="ES1052">
        <f>'Raw Data'!EA1052</f>
        <v>5180</v>
      </c>
      <c r="ET1052">
        <f>'Raw Data'!EB1052</f>
        <v>13.7</v>
      </c>
      <c r="EU1052">
        <f>'Raw Data'!EC1052</f>
        <v>5240</v>
      </c>
      <c r="EV1052">
        <f>'Raw Data'!ED1052</f>
        <v>13.7</v>
      </c>
      <c r="EW1052">
        <f>'Raw Data'!EE1052</f>
        <v>0</v>
      </c>
    </row>
    <row r="1053" spans="1:153" x14ac:dyDescent="0.3">
      <c r="A1053">
        <f>'Raw Data'!A1053</f>
        <v>1051</v>
      </c>
      <c r="B1053" t="str">
        <f>'Raw Data'!B1053</f>
        <v>Point</v>
      </c>
      <c r="C1053">
        <f>'Raw Data'!C1053</f>
        <v>1075</v>
      </c>
      <c r="D1053">
        <f>'Raw Data'!D1053</f>
        <v>21233</v>
      </c>
      <c r="E1053" t="str">
        <f>'Raw Data'!E1053</f>
        <v>Point</v>
      </c>
      <c r="F1053">
        <f>'Raw Data'!F1053</f>
        <v>7013756</v>
      </c>
      <c r="G1053" t="str">
        <f>'Raw Data'!G1053</f>
        <v>Gsp Post 00</v>
      </c>
      <c r="H1053" s="3">
        <f>'Raw Data'!H1053</f>
        <v>43454</v>
      </c>
      <c r="L1053">
        <f t="shared" si="224"/>
        <v>0</v>
      </c>
      <c r="M1053" s="5">
        <f t="shared" si="225"/>
        <v>43454</v>
      </c>
      <c r="N1053" s="5">
        <f t="shared" si="233"/>
        <v>2018</v>
      </c>
      <c r="O1053" s="5" t="str" cm="1">
        <f t="array" ref="O1053">_xlfn.IFS(N1053&lt;=2016,"before treatment",N1053=2017,"unknown",N1053&gt;2017,"after treatment")</f>
        <v>after treatment</v>
      </c>
      <c r="P1053" s="5">
        <f t="shared" si="226"/>
        <v>0</v>
      </c>
      <c r="Q1053" s="5">
        <f t="shared" si="227"/>
        <v>1</v>
      </c>
      <c r="R1053" t="str">
        <f>'Raw Data'!I1053</f>
        <v>Pickens</v>
      </c>
      <c r="S1053" t="str">
        <f>'Raw Data'!J1053</f>
        <v>State Route 53</v>
      </c>
      <c r="T1053" t="str">
        <f>'Raw Data'!K1053</f>
        <v>Mcclain Mountain Rd</v>
      </c>
      <c r="U1053" t="str">
        <f>'Raw Data'!L1053</f>
        <v>(O) No Injury</v>
      </c>
      <c r="V1053">
        <f>'Raw Data'!M1053</f>
        <v>0</v>
      </c>
      <c r="W1053">
        <f>'Raw Data'!N1053</f>
        <v>0</v>
      </c>
      <c r="X1053">
        <f>'Raw Data'!O1053</f>
        <v>0</v>
      </c>
      <c r="Y1053" t="str">
        <f>'Raw Data'!P1053</f>
        <v>Sideswipe-Same Direction</v>
      </c>
      <c r="Z1053" t="str">
        <f>'Raw Data'!Q1053</f>
        <v>On Roadway - Non-Intersection</v>
      </c>
      <c r="AA1053" t="str">
        <f>'Raw Data'!R1053</f>
        <v>["Motor Vehicle in Motion","Motor Vehicle in Motion"]</v>
      </c>
      <c r="AB1053" t="str">
        <f>'Raw Data'!S1053</f>
        <v>["Motor Vehicle in Motion","Motor Vehicle in Motion"]</v>
      </c>
      <c r="AC1053" t="str">
        <f>'Raw Data'!T1053</f>
        <v>["Other","Other"]</v>
      </c>
      <c r="AD1053">
        <f>'Raw Data'!U1053</f>
        <v>2</v>
      </c>
      <c r="AE1053" s="5" t="str">
        <f t="shared" si="234"/>
        <v>No</v>
      </c>
      <c r="AF1053" t="str">
        <f>'Raw Data'!V1053</f>
        <v>["Straight","Straight"]</v>
      </c>
      <c r="AG1053" s="5">
        <f t="shared" si="228"/>
        <v>0</v>
      </c>
      <c r="AH1053" t="str">
        <f>'Raw Data'!W1053</f>
        <v>["West","West"]</v>
      </c>
      <c r="AI1053" t="str">
        <f>'Raw Data'!X1053</f>
        <v>Daylight</v>
      </c>
      <c r="AJ1053" t="str">
        <f>'Raw Data'!Y1053</f>
        <v>Wet</v>
      </c>
      <c r="AK1053">
        <f>'Raw Data'!Z1053</f>
        <v>0</v>
      </c>
      <c r="AL1053" t="str">
        <f>'Raw Data'!AA1053</f>
        <v>["Lap and Shoulder Belt Used","Lap and Shoulder Belt Used"]</v>
      </c>
      <c r="AM1053" s="5">
        <f t="shared" si="229"/>
        <v>0</v>
      </c>
      <c r="AN1053" t="str">
        <f>'Raw Data'!AB1053</f>
        <v>["Passenger Car","Sports Utility Vehicle (SUV)"]</v>
      </c>
      <c r="AO1053" t="str">
        <f>'Raw Data'!AC1053</f>
        <v>2271005300I</v>
      </c>
      <c r="AP1053">
        <f>'Raw Data'!AD1053</f>
        <v>23.607738000000001</v>
      </c>
      <c r="AQ1053">
        <f>'Raw Data'!AE1053</f>
        <v>34.435130999999998</v>
      </c>
      <c r="AR1053">
        <f>'Raw Data'!AF1053</f>
        <v>-84.354059000000007</v>
      </c>
      <c r="AS1053">
        <f>'Raw Data'!AG1053</f>
        <v>199</v>
      </c>
      <c r="AT1053">
        <f>'Raw Data'!AH1053</f>
        <v>193</v>
      </c>
      <c r="AU1053">
        <f>'Raw Data'!AI1053</f>
        <v>846</v>
      </c>
      <c r="AV1053" t="str">
        <f>'Raw Data'!AJ1053</f>
        <v>D6_0053_00_I</v>
      </c>
      <c r="AW1053">
        <f>'Raw Data'!AK1053</f>
        <v>76</v>
      </c>
      <c r="AX1053">
        <f>'Raw Data'!AL1053</f>
        <v>83</v>
      </c>
      <c r="AY1053" t="str">
        <f>'Raw Data'!AM1053</f>
        <v>simple</v>
      </c>
      <c r="AZ1053">
        <f>'Raw Data'!AN1053</f>
        <v>1984.4</v>
      </c>
      <c r="BA1053">
        <f>'Raw Data'!AO1053</f>
        <v>25.6</v>
      </c>
      <c r="BB1053">
        <f>'Raw Data'!AP1053</f>
        <v>884.3</v>
      </c>
      <c r="BC1053">
        <f>'Raw Data'!AQ1053</f>
        <v>-84.354618000000002</v>
      </c>
      <c r="BD1053">
        <f>'Raw Data'!AR1053</f>
        <v>34.435146000000003</v>
      </c>
      <c r="BE1053">
        <f>'Raw Data'!AS1053</f>
        <v>-84.351753000000002</v>
      </c>
      <c r="BF1053">
        <f>'Raw Data'!AT1053</f>
        <v>34.434739999999998</v>
      </c>
      <c r="BG1053" t="str">
        <f>'Raw Data'!AU1053</f>
        <v>2271005300I</v>
      </c>
      <c r="BH1053">
        <f>'Raw Data'!AV1053</f>
        <v>1</v>
      </c>
      <c r="BI1053">
        <f>'Raw Data'!AW1053</f>
        <v>227</v>
      </c>
      <c r="BJ1053">
        <f>'Raw Data'!AX1053</f>
        <v>53</v>
      </c>
      <c r="BK1053">
        <f>'Raw Data'!AY1053</f>
        <v>0</v>
      </c>
      <c r="BL1053">
        <f>'Raw Data'!AZ1053</f>
        <v>45</v>
      </c>
      <c r="BM1053">
        <f>'Raw Data'!BA1053</f>
        <v>6.09</v>
      </c>
      <c r="BN1053">
        <f>'Raw Data'!BB1053</f>
        <v>5.53</v>
      </c>
      <c r="BO1053">
        <f>'Raw Data'!BC1053</f>
        <v>1073.5</v>
      </c>
      <c r="BP1053">
        <f>'Raw Data'!BD1053</f>
        <v>1062</v>
      </c>
      <c r="BQ1053">
        <f>'Raw Data'!BE1053</f>
        <v>1058.0999999999999</v>
      </c>
      <c r="BR1053">
        <f>'Raw Data'!BF1053</f>
        <v>55</v>
      </c>
      <c r="BS1053">
        <f>'Raw Data'!BG1053</f>
        <v>70.2</v>
      </c>
      <c r="BT1053">
        <f>'Raw Data'!BH1053</f>
        <v>0</v>
      </c>
      <c r="BU1053">
        <f>'Raw Data'!BI1053</f>
        <v>44147</v>
      </c>
      <c r="BV1053" t="str">
        <f>'Raw Data'!BJ1053</f>
        <v>NONE</v>
      </c>
      <c r="BW1053">
        <f>'Raw Data'!BK1053</f>
        <v>2.9120000000000001E-3</v>
      </c>
      <c r="BX1053">
        <f>'Raw Data'!BL1053</f>
        <v>41696</v>
      </c>
      <c r="BY1053">
        <f>'Raw Data'!BM1053</f>
        <v>41385</v>
      </c>
      <c r="BZ1053" t="str">
        <f>'Raw Data'!BN1053</f>
        <v>2271005300I</v>
      </c>
      <c r="CA1053" t="str">
        <f>'Raw Data'!BO1053</f>
        <v>PICKENS</v>
      </c>
      <c r="CB1053">
        <f>'Raw Data'!BP1053</f>
        <v>1</v>
      </c>
      <c r="CC1053">
        <f>'Raw Data'!BQ1053</f>
        <v>5300</v>
      </c>
      <c r="CD1053">
        <f>'Raw Data'!BR1053</f>
        <v>6</v>
      </c>
      <c r="CE1053">
        <f>'Raw Data'!BS1053</f>
        <v>1</v>
      </c>
      <c r="CF1053">
        <f>'Raw Data'!BT1053</f>
        <v>2</v>
      </c>
      <c r="CG1053">
        <f>'Raw Data'!BU1053</f>
        <v>1</v>
      </c>
      <c r="CH1053">
        <f>'Raw Data'!BV1053</f>
        <v>1</v>
      </c>
      <c r="CI1053">
        <f>'Raw Data'!BW1053</f>
        <v>2</v>
      </c>
      <c r="CJ1053">
        <f>'Raw Data'!BX1053</f>
        <v>3</v>
      </c>
      <c r="CK1053">
        <f>'Raw Data'!BY1053</f>
        <v>3</v>
      </c>
      <c r="CL1053" t="str">
        <f>'Raw Data'!BZ1053</f>
        <v>N</v>
      </c>
      <c r="CM1053">
        <f t="shared" si="235"/>
        <v>0</v>
      </c>
      <c r="CN1053">
        <f>'Raw Data'!CA1053</f>
        <v>227</v>
      </c>
      <c r="CO1053">
        <f>'Raw Data'!CB1053</f>
        <v>53</v>
      </c>
      <c r="CP1053">
        <f>'Raw Data'!CC1053</f>
        <v>0</v>
      </c>
      <c r="CQ1053" t="str">
        <f>'Raw Data'!CD1053</f>
        <v>Not Urban</v>
      </c>
      <c r="CR1053" t="str">
        <f>'Raw Data'!CE1053</f>
        <v>Not Urban</v>
      </c>
      <c r="CS1053">
        <f>'Raw Data'!CF1053</f>
        <v>0</v>
      </c>
      <c r="CT1053">
        <f>'Raw Data'!CG1053</f>
        <v>45</v>
      </c>
      <c r="CU1053">
        <f>'Raw Data'!CH1053</f>
        <v>6300</v>
      </c>
      <c r="CV1053" t="str">
        <f>'Raw Data'!CI1053</f>
        <v xml:space="preserve"> </v>
      </c>
      <c r="CW1053">
        <f>'Raw Data'!CJ1053</f>
        <v>0</v>
      </c>
      <c r="CX1053">
        <f>'Raw Data'!CK1053</f>
        <v>1.3295049999999999</v>
      </c>
      <c r="CY1053">
        <f>'Raw Data'!CL1053</f>
        <v>9</v>
      </c>
      <c r="CZ1053" t="str">
        <f>'Raw Data'!CM1053</f>
        <v>State Mainline</v>
      </c>
      <c r="DA1053">
        <f>'Raw Data'!CN1053</f>
        <v>6300</v>
      </c>
      <c r="DB1053">
        <f>'Raw Data'!CO1053</f>
        <v>441198</v>
      </c>
      <c r="DC1053">
        <f>'Raw Data'!CP1053</f>
        <v>22.56</v>
      </c>
      <c r="DD1053">
        <f>'Raw Data'!CQ1053</f>
        <v>23.88</v>
      </c>
      <c r="DE1053">
        <f>'Raw Data'!CR1053</f>
        <v>441198</v>
      </c>
      <c r="DF1053">
        <f>'Raw Data'!CS1053</f>
        <v>0</v>
      </c>
      <c r="DG1053">
        <f>'Raw Data'!CT1053</f>
        <v>7019.7873060000002</v>
      </c>
      <c r="DH1053">
        <f>'Raw Data'!CU1053</f>
        <v>100</v>
      </c>
      <c r="DI1053">
        <f>'Raw Data'!CV1053</f>
        <v>41439</v>
      </c>
      <c r="DJ1053">
        <f>'Raw Data'!CW1053</f>
        <v>4.5553999999999997E-2</v>
      </c>
      <c r="DK1053">
        <f>'Raw Data'!CX1053</f>
        <v>0</v>
      </c>
      <c r="DL1053">
        <f>'Raw Data'!CY1053</f>
        <v>2.9120000000000001E-3</v>
      </c>
      <c r="DM1053">
        <f>'Raw Data'!CZ1053</f>
        <v>303</v>
      </c>
      <c r="DN1053" t="str">
        <f>'Raw Data'!DA1053</f>
        <v>227-0138</v>
      </c>
      <c r="DO1053" t="str">
        <f>'Raw Data'!DB1053</f>
        <v>3R : Rural Principal Arterial - Other</v>
      </c>
      <c r="DP1053" t="str">
        <f>'Raw Data'!DC1053</f>
        <v>34.418654, -84.381205</v>
      </c>
      <c r="DQ1053">
        <f>'Raw Data'!DD1053</f>
        <v>-84.381204999999994</v>
      </c>
      <c r="DR1053">
        <f>'Raw Data'!DE1053</f>
        <v>34.418653999999997</v>
      </c>
      <c r="DS1053">
        <f>'Raw Data'!DF1053</f>
        <v>34.418653999999997</v>
      </c>
      <c r="DT1053">
        <f>'Raw Data'!DG1053</f>
        <v>-84.381204999999994</v>
      </c>
      <c r="DU1053">
        <f>'Raw Data'!DH1053</f>
        <v>3.1287000000000002E-2</v>
      </c>
      <c r="DV1053">
        <f>'Raw Data'!DI1053</f>
        <v>2.9120000000000001E-3</v>
      </c>
      <c r="DW1053">
        <f>'Raw Data'!DJ1053</f>
        <v>199</v>
      </c>
      <c r="DX1053" s="11">
        <f t="shared" si="236"/>
        <v>6596.666666666667</v>
      </c>
      <c r="DY1053" s="5">
        <f t="shared" si="237"/>
        <v>5722.5</v>
      </c>
      <c r="DZ1053" s="5">
        <f t="shared" si="230"/>
        <v>874.16666666666697</v>
      </c>
      <c r="EA1053" s="5">
        <f t="shared" si="231"/>
        <v>0.15275957477792346</v>
      </c>
      <c r="EB1053" s="5">
        <f t="shared" si="232"/>
        <v>6159.5833333333339</v>
      </c>
      <c r="EC1053">
        <f>'Raw Data'!DK1053</f>
        <v>6450</v>
      </c>
      <c r="ED1053">
        <f>'Raw Data'!DL1053</f>
        <v>14.4</v>
      </c>
      <c r="EE1053">
        <f>'Raw Data'!DM1053</f>
        <v>6810</v>
      </c>
      <c r="EF1053">
        <f>'Raw Data'!DN1053</f>
        <v>14.4</v>
      </c>
      <c r="EG1053">
        <f>'Raw Data'!DO1053</f>
        <v>6530</v>
      </c>
      <c r="EH1053">
        <f>'Raw Data'!DP1053</f>
        <v>0</v>
      </c>
      <c r="EI1053">
        <f>'Raw Data'!DQ1053</f>
        <v>6500</v>
      </c>
      <c r="EJ1053">
        <f>'Raw Data'!DR1053</f>
        <v>0</v>
      </c>
      <c r="EK1053">
        <f>'Raw Data'!DS1053</f>
        <v>6300</v>
      </c>
      <c r="EL1053">
        <f>'Raw Data'!DT1053</f>
        <v>15.2</v>
      </c>
      <c r="EM1053">
        <f>'Raw Data'!DU1053</f>
        <v>6050</v>
      </c>
      <c r="EN1053">
        <f>'Raw Data'!DV1053</f>
        <v>15.2</v>
      </c>
      <c r="EO1053">
        <f>'Raw Data'!DW1053</f>
        <v>5270</v>
      </c>
      <c r="EP1053">
        <f>'Raw Data'!DX1053</f>
        <v>12.8</v>
      </c>
      <c r="EQ1053">
        <f>'Raw Data'!DY1053</f>
        <v>5270</v>
      </c>
      <c r="ER1053">
        <f>'Raw Data'!DZ1053</f>
        <v>12.8</v>
      </c>
      <c r="ES1053">
        <f>'Raw Data'!EA1053</f>
        <v>5180</v>
      </c>
      <c r="ET1053">
        <f>'Raw Data'!EB1053</f>
        <v>13.7</v>
      </c>
      <c r="EU1053">
        <f>'Raw Data'!EC1053</f>
        <v>5240</v>
      </c>
      <c r="EV1053">
        <f>'Raw Data'!ED1053</f>
        <v>13.7</v>
      </c>
      <c r="EW1053">
        <f>'Raw Data'!EE1053</f>
        <v>0</v>
      </c>
    </row>
    <row r="1054" spans="1:153" x14ac:dyDescent="0.3">
      <c r="A1054">
        <f>'Raw Data'!A1054</f>
        <v>1052</v>
      </c>
      <c r="B1054" t="str">
        <f>'Raw Data'!B1054</f>
        <v>Point</v>
      </c>
      <c r="C1054">
        <f>'Raw Data'!C1054</f>
        <v>861</v>
      </c>
      <c r="D1054">
        <f>'Raw Data'!D1054</f>
        <v>73248</v>
      </c>
      <c r="E1054" t="str">
        <f>'Raw Data'!E1054</f>
        <v>Point</v>
      </c>
      <c r="F1054">
        <f>'Raw Data'!F1054</f>
        <v>4763440</v>
      </c>
      <c r="G1054" t="str">
        <f>'Raw Data'!G1054</f>
        <v>Gsp Post 00</v>
      </c>
      <c r="H1054" s="3">
        <f>'Raw Data'!H1054</f>
        <v>41713</v>
      </c>
      <c r="L1054">
        <f t="shared" si="224"/>
        <v>0</v>
      </c>
      <c r="M1054" s="5">
        <f t="shared" si="225"/>
        <v>41713</v>
      </c>
      <c r="N1054" s="5">
        <f t="shared" si="233"/>
        <v>2014</v>
      </c>
      <c r="O1054" s="5" t="str" cm="1">
        <f t="array" ref="O1054">_xlfn.IFS(N1054&lt;=2016,"before treatment",N1054=2017,"unknown",N1054&gt;2017,"after treatment")</f>
        <v>before treatment</v>
      </c>
      <c r="P1054" s="5">
        <f t="shared" si="226"/>
        <v>1</v>
      </c>
      <c r="Q1054" s="5">
        <f t="shared" si="227"/>
        <v>0</v>
      </c>
      <c r="R1054" t="str">
        <f>'Raw Data'!I1054</f>
        <v>Pickens</v>
      </c>
      <c r="S1054" t="str">
        <f>'Raw Data'!J1054</f>
        <v>State Route 53</v>
      </c>
      <c r="T1054" t="str">
        <f>'Raw Data'!K1054</f>
        <v>(none)</v>
      </c>
      <c r="U1054" t="str">
        <f>'Raw Data'!L1054</f>
        <v>(C) Possible Injury / Complaint</v>
      </c>
      <c r="V1054">
        <f>'Raw Data'!M1054</f>
        <v>0</v>
      </c>
      <c r="W1054">
        <f>'Raw Data'!N1054</f>
        <v>0</v>
      </c>
      <c r="X1054">
        <f>'Raw Data'!O1054</f>
        <v>0</v>
      </c>
      <c r="Y1054" t="str">
        <f>'Raw Data'!P1054</f>
        <v>Not a Collision with Motor Vehicle</v>
      </c>
      <c r="Z1054" t="str">
        <f>'Raw Data'!Q1054</f>
        <v>On Shoulder</v>
      </c>
      <c r="AA1054" t="str">
        <f>'Raw Data'!R1054</f>
        <v>Fence</v>
      </c>
      <c r="AB1054" t="str">
        <f>'Raw Data'!S1054</f>
        <v>Ditch</v>
      </c>
      <c r="AC1054" t="str">
        <f>'Raw Data'!T1054</f>
        <v>Reaction to Object or Animal</v>
      </c>
      <c r="AD1054">
        <f>'Raw Data'!U1054</f>
        <v>1</v>
      </c>
      <c r="AE1054" s="5" t="str">
        <f t="shared" si="234"/>
        <v>Yes</v>
      </c>
      <c r="AF1054" t="str">
        <f>'Raw Data'!V1054</f>
        <v>Negotiating a Curve</v>
      </c>
      <c r="AG1054" s="5">
        <f t="shared" si="228"/>
        <v>0</v>
      </c>
      <c r="AH1054" t="str">
        <f>'Raw Data'!W1054</f>
        <v>East</v>
      </c>
      <c r="AI1054" t="str">
        <f>'Raw Data'!X1054</f>
        <v>Dark-Not Lighted</v>
      </c>
      <c r="AJ1054" t="str">
        <f>'Raw Data'!Y1054</f>
        <v>Dry</v>
      </c>
      <c r="AK1054">
        <f>'Raw Data'!Z1054</f>
        <v>17</v>
      </c>
      <c r="AL1054" t="str">
        <f>'Raw Data'!AA1054</f>
        <v>Lap and Shoulder Belt Used</v>
      </c>
      <c r="AM1054" s="5">
        <f t="shared" si="229"/>
        <v>0</v>
      </c>
      <c r="AN1054" t="str">
        <f>'Raw Data'!AB1054</f>
        <v>Passenger Car</v>
      </c>
      <c r="AO1054" t="str">
        <f>'Raw Data'!AC1054</f>
        <v>2271005300I</v>
      </c>
      <c r="AP1054">
        <f>'Raw Data'!AD1054</f>
        <v>23.883346</v>
      </c>
      <c r="AQ1054">
        <f>'Raw Data'!AE1054</f>
        <v>34.434446999999999</v>
      </c>
      <c r="AR1054">
        <f>'Raw Data'!AF1054</f>
        <v>-84.349333000000001</v>
      </c>
      <c r="AS1054">
        <f>'Raw Data'!AG1054</f>
        <v>200</v>
      </c>
      <c r="AT1054">
        <f>'Raw Data'!AH1054</f>
        <v>194</v>
      </c>
      <c r="AU1054">
        <f>'Raw Data'!AI1054</f>
        <v>847</v>
      </c>
      <c r="AV1054" t="str">
        <f>'Raw Data'!AJ1054</f>
        <v>D6_0053_00_I</v>
      </c>
      <c r="AW1054">
        <f>'Raw Data'!AK1054</f>
        <v>77</v>
      </c>
      <c r="AX1054">
        <f>'Raw Data'!AL1054</f>
        <v>84</v>
      </c>
      <c r="AY1054" t="str">
        <f>'Raw Data'!AM1054</f>
        <v>simple</v>
      </c>
      <c r="AZ1054">
        <f>'Raw Data'!AN1054</f>
        <v>1182</v>
      </c>
      <c r="BA1054">
        <f>'Raw Data'!AO1054</f>
        <v>40</v>
      </c>
      <c r="BB1054">
        <f>'Raw Data'!AP1054</f>
        <v>825.3</v>
      </c>
      <c r="BC1054">
        <f>'Raw Data'!AQ1054</f>
        <v>-84.351705999999993</v>
      </c>
      <c r="BD1054">
        <f>'Raw Data'!AR1054</f>
        <v>34.434725999999998</v>
      </c>
      <c r="BE1054">
        <f>'Raw Data'!AS1054</f>
        <v>-84.349035999999998</v>
      </c>
      <c r="BF1054">
        <f>'Raw Data'!AT1054</f>
        <v>34.434483</v>
      </c>
      <c r="BG1054" t="str">
        <f>'Raw Data'!AU1054</f>
        <v>2271005300I</v>
      </c>
      <c r="BH1054">
        <f>'Raw Data'!AV1054</f>
        <v>1</v>
      </c>
      <c r="BI1054">
        <f>'Raw Data'!AW1054</f>
        <v>227</v>
      </c>
      <c r="BJ1054">
        <f>'Raw Data'!AX1054</f>
        <v>53</v>
      </c>
      <c r="BK1054">
        <f>'Raw Data'!AY1054</f>
        <v>0</v>
      </c>
      <c r="BL1054">
        <f>'Raw Data'!AZ1054</f>
        <v>45</v>
      </c>
      <c r="BM1054">
        <f>'Raw Data'!BA1054</f>
        <v>6.55</v>
      </c>
      <c r="BN1054">
        <f>'Raw Data'!BB1054</f>
        <v>6.16</v>
      </c>
      <c r="BO1054">
        <f>'Raw Data'!BC1054</f>
        <v>1102.4000000000001</v>
      </c>
      <c r="BP1054">
        <f>'Raw Data'!BD1054</f>
        <v>1097.0999999999999</v>
      </c>
      <c r="BQ1054">
        <f>'Raw Data'!BE1054</f>
        <v>1074.8</v>
      </c>
      <c r="BR1054">
        <f>'Raw Data'!BF1054</f>
        <v>55</v>
      </c>
      <c r="BS1054">
        <f>'Raw Data'!BG1054</f>
        <v>63.3</v>
      </c>
      <c r="BT1054">
        <f>'Raw Data'!BH1054</f>
        <v>0</v>
      </c>
      <c r="BU1054">
        <f>'Raw Data'!BI1054</f>
        <v>44147</v>
      </c>
      <c r="BV1054" t="str">
        <f>'Raw Data'!BJ1054</f>
        <v>NONE</v>
      </c>
      <c r="BW1054">
        <f>'Raw Data'!BK1054</f>
        <v>2.7160000000000001E-3</v>
      </c>
      <c r="BX1054">
        <f>'Raw Data'!BL1054</f>
        <v>41696</v>
      </c>
      <c r="BY1054">
        <f>'Raw Data'!BM1054</f>
        <v>41385</v>
      </c>
      <c r="BZ1054" t="str">
        <f>'Raw Data'!BN1054</f>
        <v>2271005300I</v>
      </c>
      <c r="CA1054" t="str">
        <f>'Raw Data'!BO1054</f>
        <v>PICKENS</v>
      </c>
      <c r="CB1054">
        <f>'Raw Data'!BP1054</f>
        <v>1</v>
      </c>
      <c r="CC1054">
        <f>'Raw Data'!BQ1054</f>
        <v>5300</v>
      </c>
      <c r="CD1054">
        <f>'Raw Data'!BR1054</f>
        <v>6</v>
      </c>
      <c r="CE1054">
        <f>'Raw Data'!BS1054</f>
        <v>1</v>
      </c>
      <c r="CF1054">
        <f>'Raw Data'!BT1054</f>
        <v>2</v>
      </c>
      <c r="CG1054">
        <f>'Raw Data'!BU1054</f>
        <v>1</v>
      </c>
      <c r="CH1054">
        <f>'Raw Data'!BV1054</f>
        <v>1</v>
      </c>
      <c r="CI1054">
        <f>'Raw Data'!BW1054</f>
        <v>2</v>
      </c>
      <c r="CJ1054">
        <f>'Raw Data'!BX1054</f>
        <v>3</v>
      </c>
      <c r="CK1054">
        <f>'Raw Data'!BY1054</f>
        <v>3</v>
      </c>
      <c r="CL1054" t="str">
        <f>'Raw Data'!BZ1054</f>
        <v>N</v>
      </c>
      <c r="CM1054">
        <f t="shared" si="235"/>
        <v>0</v>
      </c>
      <c r="CN1054">
        <f>'Raw Data'!CA1054</f>
        <v>227</v>
      </c>
      <c r="CO1054">
        <f>'Raw Data'!CB1054</f>
        <v>53</v>
      </c>
      <c r="CP1054">
        <f>'Raw Data'!CC1054</f>
        <v>0</v>
      </c>
      <c r="CQ1054" t="str">
        <f>'Raw Data'!CD1054</f>
        <v>Not Urban</v>
      </c>
      <c r="CR1054" t="str">
        <f>'Raw Data'!CE1054</f>
        <v>Not Urban</v>
      </c>
      <c r="CS1054">
        <f>'Raw Data'!CF1054</f>
        <v>0</v>
      </c>
      <c r="CT1054">
        <f>'Raw Data'!CG1054</f>
        <v>45</v>
      </c>
      <c r="CU1054">
        <f>'Raw Data'!CH1054</f>
        <v>6300</v>
      </c>
      <c r="CV1054" t="str">
        <f>'Raw Data'!CI1054</f>
        <v xml:space="preserve"> </v>
      </c>
      <c r="CW1054">
        <f>'Raw Data'!CJ1054</f>
        <v>0</v>
      </c>
      <c r="CX1054">
        <f>'Raw Data'!CK1054</f>
        <v>1.3295049999999999</v>
      </c>
      <c r="CY1054">
        <f>'Raw Data'!CL1054</f>
        <v>9</v>
      </c>
      <c r="CZ1054" t="str">
        <f>'Raw Data'!CM1054</f>
        <v>State Mainline</v>
      </c>
      <c r="DA1054">
        <f>'Raw Data'!CN1054</f>
        <v>6300</v>
      </c>
      <c r="DB1054">
        <f>'Raw Data'!CO1054</f>
        <v>441198</v>
      </c>
      <c r="DC1054">
        <f>'Raw Data'!CP1054</f>
        <v>22.56</v>
      </c>
      <c r="DD1054">
        <f>'Raw Data'!CQ1054</f>
        <v>23.88</v>
      </c>
      <c r="DE1054">
        <f>'Raw Data'!CR1054</f>
        <v>441198</v>
      </c>
      <c r="DF1054">
        <f>'Raw Data'!CS1054</f>
        <v>0</v>
      </c>
      <c r="DG1054">
        <f>'Raw Data'!CT1054</f>
        <v>7019.7873060000002</v>
      </c>
      <c r="DH1054">
        <f>'Raw Data'!CU1054</f>
        <v>100</v>
      </c>
      <c r="DI1054">
        <f>'Raw Data'!CV1054</f>
        <v>41439</v>
      </c>
      <c r="DJ1054">
        <f>'Raw Data'!CW1054</f>
        <v>4.5553999999999997E-2</v>
      </c>
      <c r="DK1054">
        <f>'Raw Data'!CX1054</f>
        <v>0</v>
      </c>
      <c r="DL1054">
        <f>'Raw Data'!CY1054</f>
        <v>2.7160000000000001E-3</v>
      </c>
      <c r="DM1054">
        <f>'Raw Data'!CZ1054</f>
        <v>303</v>
      </c>
      <c r="DN1054" t="str">
        <f>'Raw Data'!DA1054</f>
        <v>227-0138</v>
      </c>
      <c r="DO1054" t="str">
        <f>'Raw Data'!DB1054</f>
        <v>3R : Rural Principal Arterial - Other</v>
      </c>
      <c r="DP1054" t="str">
        <f>'Raw Data'!DC1054</f>
        <v>34.418654, -84.381205</v>
      </c>
      <c r="DQ1054">
        <f>'Raw Data'!DD1054</f>
        <v>-84.381204999999994</v>
      </c>
      <c r="DR1054">
        <f>'Raw Data'!DE1054</f>
        <v>34.418653999999997</v>
      </c>
      <c r="DS1054">
        <f>'Raw Data'!DF1054</f>
        <v>34.418653999999997</v>
      </c>
      <c r="DT1054">
        <f>'Raw Data'!DG1054</f>
        <v>-84.381204999999994</v>
      </c>
      <c r="DU1054">
        <f>'Raw Data'!DH1054</f>
        <v>3.3593999999999999E-2</v>
      </c>
      <c r="DV1054">
        <f>'Raw Data'!DI1054</f>
        <v>2.7160000000000001E-3</v>
      </c>
      <c r="DW1054">
        <f>'Raw Data'!DJ1054</f>
        <v>200</v>
      </c>
      <c r="DX1054" s="11">
        <f t="shared" si="236"/>
        <v>6596.666666666667</v>
      </c>
      <c r="DY1054" s="5">
        <f t="shared" si="237"/>
        <v>5722.5</v>
      </c>
      <c r="DZ1054" s="5">
        <f t="shared" si="230"/>
        <v>874.16666666666697</v>
      </c>
      <c r="EA1054" s="5">
        <f t="shared" si="231"/>
        <v>0.15275957477792346</v>
      </c>
      <c r="EB1054" s="5">
        <f t="shared" si="232"/>
        <v>6159.5833333333339</v>
      </c>
      <c r="EC1054">
        <f>'Raw Data'!DK1054</f>
        <v>6450</v>
      </c>
      <c r="ED1054">
        <f>'Raw Data'!DL1054</f>
        <v>14.4</v>
      </c>
      <c r="EE1054">
        <f>'Raw Data'!DM1054</f>
        <v>6810</v>
      </c>
      <c r="EF1054">
        <f>'Raw Data'!DN1054</f>
        <v>14.4</v>
      </c>
      <c r="EG1054">
        <f>'Raw Data'!DO1054</f>
        <v>6530</v>
      </c>
      <c r="EH1054">
        <f>'Raw Data'!DP1054</f>
        <v>0</v>
      </c>
      <c r="EI1054">
        <f>'Raw Data'!DQ1054</f>
        <v>6500</v>
      </c>
      <c r="EJ1054">
        <f>'Raw Data'!DR1054</f>
        <v>0</v>
      </c>
      <c r="EK1054">
        <f>'Raw Data'!DS1054</f>
        <v>6300</v>
      </c>
      <c r="EL1054">
        <f>'Raw Data'!DT1054</f>
        <v>15.2</v>
      </c>
      <c r="EM1054">
        <f>'Raw Data'!DU1054</f>
        <v>6050</v>
      </c>
      <c r="EN1054">
        <f>'Raw Data'!DV1054</f>
        <v>15.2</v>
      </c>
      <c r="EO1054">
        <f>'Raw Data'!DW1054</f>
        <v>5270</v>
      </c>
      <c r="EP1054">
        <f>'Raw Data'!DX1054</f>
        <v>12.8</v>
      </c>
      <c r="EQ1054">
        <f>'Raw Data'!DY1054</f>
        <v>5270</v>
      </c>
      <c r="ER1054">
        <f>'Raw Data'!DZ1054</f>
        <v>12.8</v>
      </c>
      <c r="ES1054">
        <f>'Raw Data'!EA1054</f>
        <v>5180</v>
      </c>
      <c r="ET1054">
        <f>'Raw Data'!EB1054</f>
        <v>13.7</v>
      </c>
      <c r="EU1054">
        <f>'Raw Data'!EC1054</f>
        <v>5240</v>
      </c>
      <c r="EV1054">
        <f>'Raw Data'!ED1054</f>
        <v>13.7</v>
      </c>
      <c r="EW1054">
        <f>'Raw Data'!EE1054</f>
        <v>9.9999999999999995E-7</v>
      </c>
    </row>
    <row r="1055" spans="1:153" x14ac:dyDescent="0.3">
      <c r="A1055">
        <f>'Raw Data'!A1055</f>
        <v>1053</v>
      </c>
      <c r="B1055" t="str">
        <f>'Raw Data'!B1055</f>
        <v>Point</v>
      </c>
      <c r="C1055">
        <f>'Raw Data'!C1055</f>
        <v>1098</v>
      </c>
      <c r="D1055">
        <f>'Raw Data'!D1055</f>
        <v>7148</v>
      </c>
      <c r="E1055" t="str">
        <f>'Raw Data'!E1055</f>
        <v>Point</v>
      </c>
      <c r="F1055">
        <f>'Raw Data'!F1055</f>
        <v>7613267</v>
      </c>
      <c r="G1055" t="str">
        <f>'Raw Data'!G1055</f>
        <v>Gsp Post 00</v>
      </c>
      <c r="H1055" s="3">
        <f>'Raw Data'!H1055</f>
        <v>43931</v>
      </c>
      <c r="L1055">
        <f t="shared" si="224"/>
        <v>0</v>
      </c>
      <c r="M1055" s="5">
        <f t="shared" si="225"/>
        <v>43931</v>
      </c>
      <c r="N1055" s="5">
        <f t="shared" si="233"/>
        <v>2020</v>
      </c>
      <c r="O1055" s="5" t="str" cm="1">
        <f t="array" ref="O1055">_xlfn.IFS(N1055&lt;=2016,"before treatment",N1055=2017,"unknown",N1055&gt;2017,"after treatment")</f>
        <v>after treatment</v>
      </c>
      <c r="P1055" s="5">
        <f t="shared" si="226"/>
        <v>0</v>
      </c>
      <c r="Q1055" s="5">
        <f t="shared" si="227"/>
        <v>1</v>
      </c>
      <c r="R1055" t="str">
        <f>'Raw Data'!I1055</f>
        <v>Pickens</v>
      </c>
      <c r="S1055" t="str">
        <f>'Raw Data'!J1055</f>
        <v>["Mclain Mountain Rd","State Route 53","State Route 53"]</v>
      </c>
      <c r="T1055" t="str">
        <f>'Raw Data'!K1055</f>
        <v>Mcclain Mountain Rd</v>
      </c>
      <c r="U1055" t="str">
        <f>'Raw Data'!L1055</f>
        <v>(O) No Injury</v>
      </c>
      <c r="V1055">
        <f>'Raw Data'!M1055</f>
        <v>0</v>
      </c>
      <c r="W1055">
        <f>'Raw Data'!N1055</f>
        <v>0</v>
      </c>
      <c r="X1055">
        <f>'Raw Data'!O1055</f>
        <v>0</v>
      </c>
      <c r="Y1055" t="str">
        <f>'Raw Data'!P1055</f>
        <v>Not a Collision with Motor Vehicle</v>
      </c>
      <c r="Z1055" t="str">
        <f>'Raw Data'!Q1055</f>
        <v>Off Roadway</v>
      </c>
      <c r="AA1055" t="str">
        <f>'Raw Data'!R1055</f>
        <v>Embankment</v>
      </c>
      <c r="AB1055" t="str">
        <f>'Raw Data'!S1055</f>
        <v>Embankment</v>
      </c>
      <c r="AC1055" t="str">
        <f>'Raw Data'!T1055</f>
        <v>Too Fast for Conditions</v>
      </c>
      <c r="AD1055">
        <f>'Raw Data'!U1055</f>
        <v>1</v>
      </c>
      <c r="AE1055" s="5" t="str">
        <f t="shared" si="234"/>
        <v>Yes</v>
      </c>
      <c r="AF1055" t="str">
        <f>'Raw Data'!V1055</f>
        <v xml:space="preserve"> </v>
      </c>
      <c r="AG1055" s="5">
        <f t="shared" si="228"/>
        <v>0</v>
      </c>
      <c r="AH1055" t="str">
        <f>'Raw Data'!W1055</f>
        <v>East</v>
      </c>
      <c r="AI1055" t="str">
        <f>'Raw Data'!X1055</f>
        <v>Daylight</v>
      </c>
      <c r="AJ1055" t="str">
        <f>'Raw Data'!Y1055</f>
        <v>Dry</v>
      </c>
      <c r="AK1055">
        <f>'Raw Data'!Z1055</f>
        <v>38</v>
      </c>
      <c r="AL1055" t="str">
        <f>'Raw Data'!AA1055</f>
        <v>Lap and Shoulder Belt Used</v>
      </c>
      <c r="AM1055" s="5">
        <f t="shared" si="229"/>
        <v>0</v>
      </c>
      <c r="AN1055" t="str">
        <f>'Raw Data'!AB1055</f>
        <v>Passenger Car</v>
      </c>
      <c r="AO1055" t="str">
        <f>'Raw Data'!AC1055</f>
        <v>2271005300I</v>
      </c>
      <c r="AP1055">
        <f>'Raw Data'!AD1055</f>
        <v>23.88</v>
      </c>
      <c r="AQ1055">
        <f>'Raw Data'!AE1055</f>
        <v>34.434438999999998</v>
      </c>
      <c r="AR1055">
        <f>'Raw Data'!AF1055</f>
        <v>-84.349386999999993</v>
      </c>
      <c r="AS1055">
        <f>'Raw Data'!AG1055</f>
        <v>200</v>
      </c>
      <c r="AT1055">
        <f>'Raw Data'!AH1055</f>
        <v>194</v>
      </c>
      <c r="AU1055">
        <f>'Raw Data'!AI1055</f>
        <v>847</v>
      </c>
      <c r="AV1055" t="str">
        <f>'Raw Data'!AJ1055</f>
        <v>D6_0053_00_I</v>
      </c>
      <c r="AW1055">
        <f>'Raw Data'!AK1055</f>
        <v>77</v>
      </c>
      <c r="AX1055">
        <f>'Raw Data'!AL1055</f>
        <v>84</v>
      </c>
      <c r="AY1055" t="str">
        <f>'Raw Data'!AM1055</f>
        <v>simple</v>
      </c>
      <c r="AZ1055">
        <f>'Raw Data'!AN1055</f>
        <v>1182</v>
      </c>
      <c r="BA1055">
        <f>'Raw Data'!AO1055</f>
        <v>40</v>
      </c>
      <c r="BB1055">
        <f>'Raw Data'!AP1055</f>
        <v>825.3</v>
      </c>
      <c r="BC1055">
        <f>'Raw Data'!AQ1055</f>
        <v>-84.351705999999993</v>
      </c>
      <c r="BD1055">
        <f>'Raw Data'!AR1055</f>
        <v>34.434725999999998</v>
      </c>
      <c r="BE1055">
        <f>'Raw Data'!AS1055</f>
        <v>-84.349035999999998</v>
      </c>
      <c r="BF1055">
        <f>'Raw Data'!AT1055</f>
        <v>34.434483</v>
      </c>
      <c r="BG1055" t="str">
        <f>'Raw Data'!AU1055</f>
        <v>2271005300I</v>
      </c>
      <c r="BH1055">
        <f>'Raw Data'!AV1055</f>
        <v>1</v>
      </c>
      <c r="BI1055">
        <f>'Raw Data'!AW1055</f>
        <v>227</v>
      </c>
      <c r="BJ1055">
        <f>'Raw Data'!AX1055</f>
        <v>53</v>
      </c>
      <c r="BK1055">
        <f>'Raw Data'!AY1055</f>
        <v>0</v>
      </c>
      <c r="BL1055">
        <f>'Raw Data'!AZ1055</f>
        <v>45</v>
      </c>
      <c r="BM1055">
        <f>'Raw Data'!BA1055</f>
        <v>6.55</v>
      </c>
      <c r="BN1055">
        <f>'Raw Data'!BB1055</f>
        <v>6.16</v>
      </c>
      <c r="BO1055">
        <f>'Raw Data'!BC1055</f>
        <v>1102.4000000000001</v>
      </c>
      <c r="BP1055">
        <f>'Raw Data'!BD1055</f>
        <v>1097.0999999999999</v>
      </c>
      <c r="BQ1055">
        <f>'Raw Data'!BE1055</f>
        <v>1074.8</v>
      </c>
      <c r="BR1055">
        <f>'Raw Data'!BF1055</f>
        <v>55</v>
      </c>
      <c r="BS1055">
        <f>'Raw Data'!BG1055</f>
        <v>63.3</v>
      </c>
      <c r="BT1055">
        <f>'Raw Data'!BH1055</f>
        <v>0</v>
      </c>
      <c r="BU1055">
        <f>'Raw Data'!BI1055</f>
        <v>44147</v>
      </c>
      <c r="BV1055" t="str">
        <f>'Raw Data'!BJ1055</f>
        <v>NONE</v>
      </c>
      <c r="BW1055">
        <f>'Raw Data'!BK1055</f>
        <v>2.7160000000000001E-3</v>
      </c>
      <c r="BX1055">
        <f>'Raw Data'!BL1055</f>
        <v>41696</v>
      </c>
      <c r="BY1055">
        <f>'Raw Data'!BM1055</f>
        <v>41385</v>
      </c>
      <c r="BZ1055" t="str">
        <f>'Raw Data'!BN1055</f>
        <v>2271005300I</v>
      </c>
      <c r="CA1055" t="str">
        <f>'Raw Data'!BO1055</f>
        <v>PICKENS</v>
      </c>
      <c r="CB1055">
        <f>'Raw Data'!BP1055</f>
        <v>1</v>
      </c>
      <c r="CC1055">
        <f>'Raw Data'!BQ1055</f>
        <v>5300</v>
      </c>
      <c r="CD1055">
        <f>'Raw Data'!BR1055</f>
        <v>6</v>
      </c>
      <c r="CE1055">
        <f>'Raw Data'!BS1055</f>
        <v>1</v>
      </c>
      <c r="CF1055">
        <f>'Raw Data'!BT1055</f>
        <v>2</v>
      </c>
      <c r="CG1055">
        <f>'Raw Data'!BU1055</f>
        <v>1</v>
      </c>
      <c r="CH1055">
        <f>'Raw Data'!BV1055</f>
        <v>1</v>
      </c>
      <c r="CI1055">
        <f>'Raw Data'!BW1055</f>
        <v>2</v>
      </c>
      <c r="CJ1055">
        <f>'Raw Data'!BX1055</f>
        <v>3</v>
      </c>
      <c r="CK1055">
        <f>'Raw Data'!BY1055</f>
        <v>3</v>
      </c>
      <c r="CL1055" t="str">
        <f>'Raw Data'!BZ1055</f>
        <v>N</v>
      </c>
      <c r="CM1055">
        <f t="shared" si="235"/>
        <v>0</v>
      </c>
      <c r="CN1055">
        <f>'Raw Data'!CA1055</f>
        <v>227</v>
      </c>
      <c r="CO1055">
        <f>'Raw Data'!CB1055</f>
        <v>53</v>
      </c>
      <c r="CP1055">
        <f>'Raw Data'!CC1055</f>
        <v>0</v>
      </c>
      <c r="CQ1055" t="str">
        <f>'Raw Data'!CD1055</f>
        <v>Not Urban</v>
      </c>
      <c r="CR1055" t="str">
        <f>'Raw Data'!CE1055</f>
        <v>Not Urban</v>
      </c>
      <c r="CS1055">
        <f>'Raw Data'!CF1055</f>
        <v>0</v>
      </c>
      <c r="CT1055">
        <f>'Raw Data'!CG1055</f>
        <v>45</v>
      </c>
      <c r="CU1055">
        <f>'Raw Data'!CH1055</f>
        <v>6300</v>
      </c>
      <c r="CV1055" t="str">
        <f>'Raw Data'!CI1055</f>
        <v xml:space="preserve"> </v>
      </c>
      <c r="CW1055">
        <f>'Raw Data'!CJ1055</f>
        <v>0</v>
      </c>
      <c r="CX1055">
        <f>'Raw Data'!CK1055</f>
        <v>1.3295049999999999</v>
      </c>
      <c r="CY1055">
        <f>'Raw Data'!CL1055</f>
        <v>9</v>
      </c>
      <c r="CZ1055" t="str">
        <f>'Raw Data'!CM1055</f>
        <v>State Mainline</v>
      </c>
      <c r="DA1055">
        <f>'Raw Data'!CN1055</f>
        <v>6300</v>
      </c>
      <c r="DB1055">
        <f>'Raw Data'!CO1055</f>
        <v>441198</v>
      </c>
      <c r="DC1055">
        <f>'Raw Data'!CP1055</f>
        <v>22.56</v>
      </c>
      <c r="DD1055">
        <f>'Raw Data'!CQ1055</f>
        <v>23.88</v>
      </c>
      <c r="DE1055">
        <f>'Raw Data'!CR1055</f>
        <v>441198</v>
      </c>
      <c r="DF1055">
        <f>'Raw Data'!CS1055</f>
        <v>0</v>
      </c>
      <c r="DG1055">
        <f>'Raw Data'!CT1055</f>
        <v>7019.7873060000002</v>
      </c>
      <c r="DH1055">
        <f>'Raw Data'!CU1055</f>
        <v>100</v>
      </c>
      <c r="DI1055">
        <f>'Raw Data'!CV1055</f>
        <v>41439</v>
      </c>
      <c r="DJ1055">
        <f>'Raw Data'!CW1055</f>
        <v>4.5553999999999997E-2</v>
      </c>
      <c r="DK1055">
        <f>'Raw Data'!CX1055</f>
        <v>0</v>
      </c>
      <c r="DL1055">
        <f>'Raw Data'!CY1055</f>
        <v>2.7160000000000001E-3</v>
      </c>
      <c r="DM1055">
        <f>'Raw Data'!CZ1055</f>
        <v>303</v>
      </c>
      <c r="DN1055" t="str">
        <f>'Raw Data'!DA1055</f>
        <v>227-0138</v>
      </c>
      <c r="DO1055" t="str">
        <f>'Raw Data'!DB1055</f>
        <v>3R : Rural Principal Arterial - Other</v>
      </c>
      <c r="DP1055" t="str">
        <f>'Raw Data'!DC1055</f>
        <v>34.418654, -84.381205</v>
      </c>
      <c r="DQ1055">
        <f>'Raw Data'!DD1055</f>
        <v>-84.381204999999994</v>
      </c>
      <c r="DR1055">
        <f>'Raw Data'!DE1055</f>
        <v>34.418653999999997</v>
      </c>
      <c r="DS1055">
        <f>'Raw Data'!DF1055</f>
        <v>34.418653999999997</v>
      </c>
      <c r="DT1055">
        <f>'Raw Data'!DG1055</f>
        <v>-84.381204999999994</v>
      </c>
      <c r="DU1055">
        <f>'Raw Data'!DH1055</f>
        <v>3.3593999999999999E-2</v>
      </c>
      <c r="DV1055">
        <f>'Raw Data'!DI1055</f>
        <v>2.7160000000000001E-3</v>
      </c>
      <c r="DW1055">
        <f>'Raw Data'!DJ1055</f>
        <v>200</v>
      </c>
      <c r="DX1055" s="11">
        <f t="shared" si="236"/>
        <v>6596.666666666667</v>
      </c>
      <c r="DY1055" s="5">
        <f t="shared" si="237"/>
        <v>5722.5</v>
      </c>
      <c r="DZ1055" s="5">
        <f t="shared" si="230"/>
        <v>874.16666666666697</v>
      </c>
      <c r="EA1055" s="5">
        <f t="shared" si="231"/>
        <v>0.15275957477792346</v>
      </c>
      <c r="EB1055" s="5">
        <f t="shared" si="232"/>
        <v>6159.5833333333339</v>
      </c>
      <c r="EC1055">
        <f>'Raw Data'!DK1055</f>
        <v>6450</v>
      </c>
      <c r="ED1055">
        <f>'Raw Data'!DL1055</f>
        <v>14.4</v>
      </c>
      <c r="EE1055">
        <f>'Raw Data'!DM1055</f>
        <v>6810</v>
      </c>
      <c r="EF1055">
        <f>'Raw Data'!DN1055</f>
        <v>14.4</v>
      </c>
      <c r="EG1055">
        <f>'Raw Data'!DO1055</f>
        <v>6530</v>
      </c>
      <c r="EH1055">
        <f>'Raw Data'!DP1055</f>
        <v>0</v>
      </c>
      <c r="EI1055">
        <f>'Raw Data'!DQ1055</f>
        <v>6500</v>
      </c>
      <c r="EJ1055">
        <f>'Raw Data'!DR1055</f>
        <v>0</v>
      </c>
      <c r="EK1055">
        <f>'Raw Data'!DS1055</f>
        <v>6300</v>
      </c>
      <c r="EL1055">
        <f>'Raw Data'!DT1055</f>
        <v>15.2</v>
      </c>
      <c r="EM1055">
        <f>'Raw Data'!DU1055</f>
        <v>6050</v>
      </c>
      <c r="EN1055">
        <f>'Raw Data'!DV1055</f>
        <v>15.2</v>
      </c>
      <c r="EO1055">
        <f>'Raw Data'!DW1055</f>
        <v>5270</v>
      </c>
      <c r="EP1055">
        <f>'Raw Data'!DX1055</f>
        <v>12.8</v>
      </c>
      <c r="EQ1055">
        <f>'Raw Data'!DY1055</f>
        <v>5270</v>
      </c>
      <c r="ER1055">
        <f>'Raw Data'!DZ1055</f>
        <v>12.8</v>
      </c>
      <c r="ES1055">
        <f>'Raw Data'!EA1055</f>
        <v>5180</v>
      </c>
      <c r="ET1055">
        <f>'Raw Data'!EB1055</f>
        <v>13.7</v>
      </c>
      <c r="EU1055">
        <f>'Raw Data'!EC1055</f>
        <v>5240</v>
      </c>
      <c r="EV1055">
        <f>'Raw Data'!ED1055</f>
        <v>13.7</v>
      </c>
      <c r="EW1055">
        <f>'Raw Data'!EE1055</f>
        <v>0</v>
      </c>
    </row>
    <row r="1056" spans="1:153" x14ac:dyDescent="0.3">
      <c r="A1056">
        <f>'Raw Data'!A1056</f>
        <v>1054</v>
      </c>
      <c r="B1056" t="str">
        <f>'Raw Data'!B1056</f>
        <v>Point</v>
      </c>
      <c r="C1056">
        <f>'Raw Data'!C1056</f>
        <v>1042</v>
      </c>
      <c r="D1056">
        <f>'Raw Data'!D1056</f>
        <v>33162</v>
      </c>
      <c r="E1056" t="str">
        <f>'Raw Data'!E1056</f>
        <v>Point</v>
      </c>
      <c r="F1056">
        <f>'Raw Data'!F1056</f>
        <v>6508219</v>
      </c>
      <c r="G1056" t="str">
        <f>'Raw Data'!G1056</f>
        <v>Gsp Post 00</v>
      </c>
      <c r="H1056" s="3">
        <f>'Raw Data'!H1056</f>
        <v>43078</v>
      </c>
      <c r="L1056">
        <f t="shared" si="224"/>
        <v>0</v>
      </c>
      <c r="M1056" s="5">
        <f t="shared" si="225"/>
        <v>43078</v>
      </c>
      <c r="N1056" s="5">
        <f t="shared" si="233"/>
        <v>2017</v>
      </c>
      <c r="O1056" s="5" t="str" cm="1">
        <f t="array" ref="O1056">_xlfn.IFS(N1056&lt;=2016,"before treatment",N1056=2017,"unknown",N1056&gt;2017,"after treatment")</f>
        <v>unknown</v>
      </c>
      <c r="P1056" s="5">
        <f t="shared" si="226"/>
        <v>0</v>
      </c>
      <c r="Q1056" s="5">
        <f t="shared" si="227"/>
        <v>0</v>
      </c>
      <c r="R1056" t="str">
        <f>'Raw Data'!I1056</f>
        <v>Pickens</v>
      </c>
      <c r="S1056" t="str">
        <f>'Raw Data'!J1056</f>
        <v>State Route 136</v>
      </c>
      <c r="T1056" t="str">
        <f>'Raw Data'!K1056</f>
        <v>(none)</v>
      </c>
      <c r="U1056" t="str">
        <f>'Raw Data'!L1056</f>
        <v>(O) No Injury</v>
      </c>
      <c r="V1056">
        <f>'Raw Data'!M1056</f>
        <v>0</v>
      </c>
      <c r="W1056">
        <f>'Raw Data'!N1056</f>
        <v>0</v>
      </c>
      <c r="X1056">
        <f>'Raw Data'!O1056</f>
        <v>0</v>
      </c>
      <c r="Y1056" t="str">
        <f>'Raw Data'!P1056</f>
        <v>Not a Collision with Motor Vehicle</v>
      </c>
      <c r="Z1056" t="str">
        <f>'Raw Data'!Q1056</f>
        <v>On Shoulder</v>
      </c>
      <c r="AA1056" t="str">
        <f>'Raw Data'!R1056</f>
        <v>Over Turn</v>
      </c>
      <c r="AB1056" t="str">
        <f>'Raw Data'!S1056</f>
        <v>Over Turn</v>
      </c>
      <c r="AC1056" t="str">
        <f>'Raw Data'!T1056</f>
        <v>Too Fast for Conditions</v>
      </c>
      <c r="AD1056">
        <f>'Raw Data'!U1056</f>
        <v>1</v>
      </c>
      <c r="AE1056" s="5" t="str">
        <f t="shared" si="234"/>
        <v>Yes</v>
      </c>
      <c r="AF1056" t="str">
        <f>'Raw Data'!V1056</f>
        <v>Negotiating a Curve</v>
      </c>
      <c r="AG1056" s="5">
        <f t="shared" si="228"/>
        <v>0</v>
      </c>
      <c r="AH1056" t="str">
        <f>'Raw Data'!W1056</f>
        <v>West</v>
      </c>
      <c r="AI1056" t="str">
        <f>'Raw Data'!X1056</f>
        <v>Daylight</v>
      </c>
      <c r="AJ1056" t="str">
        <f>'Raw Data'!Y1056</f>
        <v>Ice/Frost</v>
      </c>
      <c r="AK1056">
        <f>'Raw Data'!Z1056</f>
        <v>22</v>
      </c>
      <c r="AL1056" t="str">
        <f>'Raw Data'!AA1056</f>
        <v>["Lap and Shoulder Belt Used","Lap and Shoulder Belt Used"]</v>
      </c>
      <c r="AM1056" s="5">
        <f t="shared" si="229"/>
        <v>0</v>
      </c>
      <c r="AN1056" t="str">
        <f>'Raw Data'!AB1056</f>
        <v>Sports Utility Vehicle (SUV)</v>
      </c>
      <c r="AO1056" t="str">
        <f>'Raw Data'!AC1056</f>
        <v>2271013600I</v>
      </c>
      <c r="AP1056">
        <f>'Raw Data'!AD1056</f>
        <v>15.025315000000001</v>
      </c>
      <c r="AQ1056">
        <f>'Raw Data'!AE1056</f>
        <v>34.533448999999997</v>
      </c>
      <c r="AR1056">
        <f>'Raw Data'!AF1056</f>
        <v>-84.406395000000003</v>
      </c>
      <c r="AS1056">
        <f>'Raw Data'!AG1056</f>
        <v>217</v>
      </c>
      <c r="AT1056">
        <f>'Raw Data'!AH1056</f>
        <v>208</v>
      </c>
      <c r="AU1056">
        <f>'Raw Data'!AI1056</f>
        <v>1448</v>
      </c>
      <c r="AV1056" t="str">
        <f>'Raw Data'!AJ1056</f>
        <v>D6_0136_00_I</v>
      </c>
      <c r="AW1056">
        <f>'Raw Data'!AK1056</f>
        <v>45</v>
      </c>
      <c r="AX1056">
        <f>'Raw Data'!AL1056</f>
        <v>52</v>
      </c>
      <c r="AY1056" t="str">
        <f>'Raw Data'!AM1056</f>
        <v>simple</v>
      </c>
      <c r="AZ1056">
        <f>'Raw Data'!AN1056</f>
        <v>550.29999999999995</v>
      </c>
      <c r="BA1056">
        <f>'Raw Data'!AO1056</f>
        <v>101.6</v>
      </c>
      <c r="BB1056">
        <f>'Raw Data'!AP1056</f>
        <v>973.7</v>
      </c>
      <c r="BC1056">
        <f>'Raw Data'!AQ1056</f>
        <v>-84.407382999999996</v>
      </c>
      <c r="BD1056">
        <f>'Raw Data'!AR1056</f>
        <v>34.533226999999997</v>
      </c>
      <c r="BE1056">
        <f>'Raw Data'!AS1056</f>
        <v>-84.404713000000001</v>
      </c>
      <c r="BF1056">
        <f>'Raw Data'!AT1056</f>
        <v>34.532446</v>
      </c>
      <c r="BG1056" t="str">
        <f>'Raw Data'!AU1056</f>
        <v>2271013600I</v>
      </c>
      <c r="BH1056">
        <f>'Raw Data'!AV1056</f>
        <v>1</v>
      </c>
      <c r="BI1056">
        <f>'Raw Data'!AW1056</f>
        <v>227</v>
      </c>
      <c r="BJ1056">
        <f>'Raw Data'!AX1056</f>
        <v>136</v>
      </c>
      <c r="BK1056">
        <f>'Raw Data'!AY1056</f>
        <v>0</v>
      </c>
      <c r="BL1056">
        <f>'Raw Data'!AZ1056</f>
        <v>55</v>
      </c>
      <c r="BM1056">
        <f>'Raw Data'!BA1056</f>
        <v>19.89</v>
      </c>
      <c r="BN1056">
        <f>'Raw Data'!BB1056</f>
        <v>19.34</v>
      </c>
      <c r="BO1056">
        <f>'Raw Data'!BC1056</f>
        <v>2087.6</v>
      </c>
      <c r="BP1056">
        <f>'Raw Data'!BD1056</f>
        <v>2060</v>
      </c>
      <c r="BQ1056">
        <f>'Raw Data'!BE1056</f>
        <v>2019</v>
      </c>
      <c r="BR1056">
        <f>'Raw Data'!BF1056</f>
        <v>55</v>
      </c>
      <c r="BS1056">
        <f>'Raw Data'!BG1056</f>
        <v>40.700000000000003</v>
      </c>
      <c r="BT1056">
        <f>'Raw Data'!BH1056</f>
        <v>14.3</v>
      </c>
      <c r="BU1056">
        <f>'Raw Data'!BI1056</f>
        <v>44147</v>
      </c>
      <c r="BV1056" t="str">
        <f>'Raw Data'!BJ1056</f>
        <v>NONE</v>
      </c>
      <c r="BW1056">
        <f>'Raw Data'!BK1056</f>
        <v>3.0820000000000001E-3</v>
      </c>
      <c r="BX1056">
        <f>'Raw Data'!BL1056</f>
        <v>41803</v>
      </c>
      <c r="BY1056">
        <f>'Raw Data'!BM1056</f>
        <v>41515</v>
      </c>
      <c r="BZ1056" t="str">
        <f>'Raw Data'!BN1056</f>
        <v>2271013600I</v>
      </c>
      <c r="CA1056" t="str">
        <f>'Raw Data'!BO1056</f>
        <v>PICKENS</v>
      </c>
      <c r="CB1056">
        <f>'Raw Data'!BP1056</f>
        <v>1</v>
      </c>
      <c r="CC1056">
        <f>'Raw Data'!BQ1056</f>
        <v>13600</v>
      </c>
      <c r="CD1056">
        <f>'Raw Data'!BR1056</f>
        <v>6</v>
      </c>
      <c r="CE1056">
        <f>'Raw Data'!BS1056</f>
        <v>1</v>
      </c>
      <c r="CF1056">
        <f>'Raw Data'!BT1056</f>
        <v>2</v>
      </c>
      <c r="CG1056">
        <f>'Raw Data'!BU1056</f>
        <v>1</v>
      </c>
      <c r="CH1056">
        <f>'Raw Data'!BV1056</f>
        <v>1</v>
      </c>
      <c r="CI1056">
        <f>'Raw Data'!BW1056</f>
        <v>2</v>
      </c>
      <c r="CJ1056">
        <f>'Raw Data'!BX1056</f>
        <v>0</v>
      </c>
      <c r="CK1056">
        <f>'Raw Data'!BY1056</f>
        <v>5</v>
      </c>
      <c r="CL1056" t="str">
        <f>'Raw Data'!BZ1056</f>
        <v>N</v>
      </c>
      <c r="CM1056">
        <f t="shared" si="235"/>
        <v>0</v>
      </c>
      <c r="CN1056">
        <f>'Raw Data'!CA1056</f>
        <v>227</v>
      </c>
      <c r="CO1056">
        <f>'Raw Data'!CB1056</f>
        <v>136</v>
      </c>
      <c r="CP1056">
        <f>'Raw Data'!CC1056</f>
        <v>0</v>
      </c>
      <c r="CQ1056" t="str">
        <f>'Raw Data'!CD1056</f>
        <v>Not Urban</v>
      </c>
      <c r="CR1056" t="str">
        <f>'Raw Data'!CE1056</f>
        <v>Not Urban</v>
      </c>
      <c r="CS1056">
        <f>'Raw Data'!CF1056</f>
        <v>0</v>
      </c>
      <c r="CT1056">
        <f>'Raw Data'!CG1056</f>
        <v>55</v>
      </c>
      <c r="CU1056">
        <f>'Raw Data'!CH1056</f>
        <v>5510</v>
      </c>
      <c r="CV1056" t="str">
        <f>'Raw Data'!CI1056</f>
        <v xml:space="preserve"> </v>
      </c>
      <c r="CW1056">
        <f>'Raw Data'!CJ1056</f>
        <v>0</v>
      </c>
      <c r="CX1056">
        <f>'Raw Data'!CK1056</f>
        <v>4.5318940000000003</v>
      </c>
      <c r="CY1056">
        <f>'Raw Data'!CL1056</f>
        <v>9</v>
      </c>
      <c r="CZ1056" t="str">
        <f>'Raw Data'!CM1056</f>
        <v>State Mainline</v>
      </c>
      <c r="DA1056">
        <f>'Raw Data'!CN1056</f>
        <v>5510</v>
      </c>
      <c r="DB1056">
        <f>'Raw Data'!CO1056</f>
        <v>441331</v>
      </c>
      <c r="DC1056">
        <f>'Raw Data'!CP1056</f>
        <v>15.07</v>
      </c>
      <c r="DD1056">
        <f>'Raw Data'!CQ1056</f>
        <v>19.61</v>
      </c>
      <c r="DE1056">
        <f>'Raw Data'!CR1056</f>
        <v>441331</v>
      </c>
      <c r="DF1056">
        <f>'Raw Data'!CS1056</f>
        <v>0</v>
      </c>
      <c r="DG1056">
        <f>'Raw Data'!CT1056</f>
        <v>23928.399232</v>
      </c>
      <c r="DH1056">
        <f>'Raw Data'!CU1056</f>
        <v>100</v>
      </c>
      <c r="DI1056">
        <f>'Raw Data'!CV1056</f>
        <v>41554</v>
      </c>
      <c r="DJ1056">
        <f>'Raw Data'!CW1056</f>
        <v>0.15213099999999999</v>
      </c>
      <c r="DK1056">
        <f>'Raw Data'!CX1056</f>
        <v>0</v>
      </c>
      <c r="DL1056">
        <f>'Raw Data'!CY1056</f>
        <v>3.0820000000000001E-3</v>
      </c>
      <c r="DM1056">
        <f>'Raw Data'!CZ1056</f>
        <v>311</v>
      </c>
      <c r="DN1056" t="str">
        <f>'Raw Data'!DA1056</f>
        <v>227-0169</v>
      </c>
      <c r="DO1056" t="str">
        <f>'Raw Data'!DB1056</f>
        <v>5R : Rural Major Collector</v>
      </c>
      <c r="DP1056" t="str">
        <f>'Raw Data'!DC1056</f>
        <v>34.515164, -84.428670</v>
      </c>
      <c r="DQ1056">
        <f>'Raw Data'!DD1056</f>
        <v>-84.428669999999997</v>
      </c>
      <c r="DR1056">
        <f>'Raw Data'!DE1056</f>
        <v>34.515163999999999</v>
      </c>
      <c r="DS1056">
        <f>'Raw Data'!DF1056</f>
        <v>34.515163999999999</v>
      </c>
      <c r="DT1056">
        <f>'Raw Data'!DG1056</f>
        <v>-84.428669999999997</v>
      </c>
      <c r="DU1056">
        <f>'Raw Data'!DH1056</f>
        <v>2.7918999999999999E-2</v>
      </c>
      <c r="DV1056">
        <f>'Raw Data'!DI1056</f>
        <v>3.0820000000000001E-3</v>
      </c>
      <c r="DW1056">
        <f>'Raw Data'!DJ1056</f>
        <v>217</v>
      </c>
      <c r="DX1056" s="11">
        <f t="shared" si="236"/>
        <v>1813.3333333333333</v>
      </c>
      <c r="DY1056" s="5">
        <f t="shared" si="237"/>
        <v>1732.5</v>
      </c>
      <c r="DZ1056" s="5">
        <f t="shared" si="230"/>
        <v>80.833333333333258</v>
      </c>
      <c r="EA1056" s="5">
        <f t="shared" si="231"/>
        <v>4.6657046657046612E-2</v>
      </c>
      <c r="EB1056" s="5">
        <f t="shared" si="232"/>
        <v>1772.9166666666665</v>
      </c>
      <c r="EC1056">
        <f>'Raw Data'!DK1056</f>
        <v>1790</v>
      </c>
      <c r="ED1056">
        <f>'Raw Data'!DL1056</f>
        <v>0</v>
      </c>
      <c r="EE1056">
        <f>'Raw Data'!DM1056</f>
        <v>1870</v>
      </c>
      <c r="EF1056">
        <f>'Raw Data'!DN1056</f>
        <v>0</v>
      </c>
      <c r="EG1056">
        <f>'Raw Data'!DO1056</f>
        <v>1780</v>
      </c>
      <c r="EH1056">
        <f>'Raw Data'!DP1056</f>
        <v>0</v>
      </c>
      <c r="EI1056">
        <f>'Raw Data'!DQ1056</f>
        <v>1810</v>
      </c>
      <c r="EJ1056">
        <f>'Raw Data'!DR1056</f>
        <v>0</v>
      </c>
      <c r="EK1056">
        <f>'Raw Data'!DS1056</f>
        <v>1760</v>
      </c>
      <c r="EL1056">
        <f>'Raw Data'!DT1056</f>
        <v>4.5999999999999996</v>
      </c>
      <c r="EM1056">
        <f>'Raw Data'!DU1056</f>
        <v>1670</v>
      </c>
      <c r="EN1056">
        <f>'Raw Data'!DV1056</f>
        <v>4.5999999999999996</v>
      </c>
      <c r="EO1056">
        <f>'Raw Data'!DW1056</f>
        <v>1750</v>
      </c>
      <c r="EP1056">
        <f>'Raw Data'!DX1056</f>
        <v>5.5</v>
      </c>
      <c r="EQ1056">
        <f>'Raw Data'!DY1056</f>
        <v>1750</v>
      </c>
      <c r="ER1056">
        <f>'Raw Data'!DZ1056</f>
        <v>5.5</v>
      </c>
      <c r="ES1056">
        <f>'Raw Data'!EA1056</f>
        <v>1710</v>
      </c>
      <c r="ET1056">
        <f>'Raw Data'!EB1056</f>
        <v>5.5</v>
      </c>
      <c r="EU1056">
        <f>'Raw Data'!EC1056</f>
        <v>1740</v>
      </c>
      <c r="EV1056">
        <f>'Raw Data'!ED1056</f>
        <v>5.5</v>
      </c>
      <c r="EW1056">
        <f>'Raw Data'!EE1056</f>
        <v>0</v>
      </c>
    </row>
    <row r="1057" spans="1:153" x14ac:dyDescent="0.3">
      <c r="A1057">
        <f>'Raw Data'!A1057</f>
        <v>1055</v>
      </c>
      <c r="B1057" t="str">
        <f>'Raw Data'!B1057</f>
        <v>Point</v>
      </c>
      <c r="C1057">
        <f>'Raw Data'!C1057</f>
        <v>1074</v>
      </c>
      <c r="D1057">
        <f>'Raw Data'!D1057</f>
        <v>24501</v>
      </c>
      <c r="E1057" t="str">
        <f>'Raw Data'!E1057</f>
        <v>Point</v>
      </c>
      <c r="F1057">
        <f>'Raw Data'!F1057</f>
        <v>6948898</v>
      </c>
      <c r="G1057" t="str">
        <f>'Raw Data'!G1057</f>
        <v>Pickens County Sheriff</v>
      </c>
      <c r="H1057" s="3">
        <f>'Raw Data'!H1057</f>
        <v>43368</v>
      </c>
      <c r="L1057">
        <f t="shared" si="224"/>
        <v>0</v>
      </c>
      <c r="M1057" s="5">
        <f t="shared" si="225"/>
        <v>43368</v>
      </c>
      <c r="N1057" s="5">
        <f t="shared" si="233"/>
        <v>2018</v>
      </c>
      <c r="O1057" s="5" t="str" cm="1">
        <f t="array" ref="O1057">_xlfn.IFS(N1057&lt;=2016,"before treatment",N1057=2017,"unknown",N1057&gt;2017,"after treatment")</f>
        <v>after treatment</v>
      </c>
      <c r="P1057" s="5">
        <f t="shared" si="226"/>
        <v>0</v>
      </c>
      <c r="Q1057" s="5">
        <f t="shared" si="227"/>
        <v>1</v>
      </c>
      <c r="R1057" t="str">
        <f>'Raw Data'!I1057</f>
        <v>Pickens</v>
      </c>
      <c r="S1057" t="str">
        <f>'Raw Data'!J1057</f>
        <v>State Route 136</v>
      </c>
      <c r="T1057" t="str">
        <f>'Raw Data'!K1057</f>
        <v>Monument Rd</v>
      </c>
      <c r="U1057" t="str">
        <f>'Raw Data'!L1057</f>
        <v>(O) No Injury</v>
      </c>
      <c r="V1057">
        <f>'Raw Data'!M1057</f>
        <v>0</v>
      </c>
      <c r="W1057">
        <f>'Raw Data'!N1057</f>
        <v>0</v>
      </c>
      <c r="X1057">
        <f>'Raw Data'!O1057</f>
        <v>0</v>
      </c>
      <c r="Y1057" t="str">
        <f>'Raw Data'!P1057</f>
        <v>Not a Collision with Motor Vehicle</v>
      </c>
      <c r="Z1057" t="str">
        <f>'Raw Data'!Q1057</f>
        <v>Off Roadway</v>
      </c>
      <c r="AA1057" t="str">
        <f>'Raw Data'!R1057</f>
        <v>Embankment</v>
      </c>
      <c r="AB1057" t="str">
        <f>'Raw Data'!S1057</f>
        <v>Embankment</v>
      </c>
      <c r="AC1057" t="str">
        <f>'Raw Data'!T1057</f>
        <v>Reaction to Object or Animal</v>
      </c>
      <c r="AD1057">
        <f>'Raw Data'!U1057</f>
        <v>1</v>
      </c>
      <c r="AE1057" s="5" t="str">
        <f t="shared" si="234"/>
        <v>Yes</v>
      </c>
      <c r="AF1057" t="str">
        <f>'Raw Data'!V1057</f>
        <v>Negotiating a Curve</v>
      </c>
      <c r="AG1057" s="5">
        <f t="shared" si="228"/>
        <v>0</v>
      </c>
      <c r="AH1057" t="str">
        <f>'Raw Data'!W1057</f>
        <v>East</v>
      </c>
      <c r="AI1057" t="str">
        <f>'Raw Data'!X1057</f>
        <v>Dark-Not Lighted</v>
      </c>
      <c r="AJ1057" t="str">
        <f>'Raw Data'!Y1057</f>
        <v>Wet</v>
      </c>
      <c r="AK1057">
        <f>'Raw Data'!Z1057</f>
        <v>0</v>
      </c>
      <c r="AL1057" t="str">
        <f>'Raw Data'!AA1057</f>
        <v xml:space="preserve"> </v>
      </c>
      <c r="AM1057" s="5">
        <f t="shared" si="229"/>
        <v>0</v>
      </c>
      <c r="AN1057" t="str">
        <f>'Raw Data'!AB1057</f>
        <v>Pickup Truck</v>
      </c>
      <c r="AO1057" t="str">
        <f>'Raw Data'!AC1057</f>
        <v>2271013600I</v>
      </c>
      <c r="AP1057">
        <f>'Raw Data'!AD1057</f>
        <v>16.572265000000002</v>
      </c>
      <c r="AQ1057">
        <f>'Raw Data'!AE1057</f>
        <v>34.533664000000002</v>
      </c>
      <c r="AR1057">
        <f>'Raw Data'!AF1057</f>
        <v>-84.385131999999999</v>
      </c>
      <c r="AS1057">
        <f>'Raw Data'!AG1057</f>
        <v>220</v>
      </c>
      <c r="AT1057">
        <f>'Raw Data'!AH1057</f>
        <v>210</v>
      </c>
      <c r="AU1057">
        <f>'Raw Data'!AI1057</f>
        <v>1451</v>
      </c>
      <c r="AV1057" t="str">
        <f>'Raw Data'!AJ1057</f>
        <v>D6_0136_00_I</v>
      </c>
      <c r="AW1057">
        <f>'Raw Data'!AK1057</f>
        <v>48</v>
      </c>
      <c r="AX1057">
        <f>'Raw Data'!AL1057</f>
        <v>55</v>
      </c>
      <c r="AY1057" t="str">
        <f>'Raw Data'!AM1057</f>
        <v>simple</v>
      </c>
      <c r="AZ1057">
        <f>'Raw Data'!AN1057</f>
        <v>823.8</v>
      </c>
      <c r="BA1057">
        <f>'Raw Data'!AO1057</f>
        <v>90.8</v>
      </c>
      <c r="BB1057">
        <f>'Raw Data'!AP1057</f>
        <v>1304.9000000000001</v>
      </c>
      <c r="BC1057">
        <f>'Raw Data'!AQ1057</f>
        <v>-84.391187000000002</v>
      </c>
      <c r="BD1057">
        <f>'Raw Data'!AR1057</f>
        <v>34.533351000000003</v>
      </c>
      <c r="BE1057">
        <f>'Raw Data'!AS1057</f>
        <v>-84.387460000000004</v>
      </c>
      <c r="BF1057">
        <f>'Raw Data'!AT1057</f>
        <v>34.534337000000001</v>
      </c>
      <c r="BG1057" t="str">
        <f>'Raw Data'!AU1057</f>
        <v>2271013600I</v>
      </c>
      <c r="BH1057">
        <f>'Raw Data'!AV1057</f>
        <v>1</v>
      </c>
      <c r="BI1057">
        <f>'Raw Data'!AW1057</f>
        <v>227</v>
      </c>
      <c r="BJ1057">
        <f>'Raw Data'!AX1057</f>
        <v>136</v>
      </c>
      <c r="BK1057">
        <f>'Raw Data'!AY1057</f>
        <v>0</v>
      </c>
      <c r="BL1057">
        <f>'Raw Data'!AZ1057</f>
        <v>55</v>
      </c>
      <c r="BM1057">
        <f>'Raw Data'!BA1057</f>
        <v>10.67</v>
      </c>
      <c r="BN1057">
        <f>'Raw Data'!BB1057</f>
        <v>9.5399999999999991</v>
      </c>
      <c r="BO1057">
        <f>'Raw Data'!BC1057</f>
        <v>2218.1999999999998</v>
      </c>
      <c r="BP1057">
        <f>'Raw Data'!BD1057</f>
        <v>2226</v>
      </c>
      <c r="BQ1057">
        <f>'Raw Data'!BE1057</f>
        <v>2284.1</v>
      </c>
      <c r="BR1057">
        <f>'Raw Data'!BF1057</f>
        <v>55</v>
      </c>
      <c r="BS1057">
        <f>'Raw Data'!BG1057</f>
        <v>50.5</v>
      </c>
      <c r="BT1057">
        <f>'Raw Data'!BH1057</f>
        <v>4.5</v>
      </c>
      <c r="BU1057">
        <f>'Raw Data'!BI1057</f>
        <v>44147</v>
      </c>
      <c r="BV1057" t="str">
        <f>'Raw Data'!BJ1057</f>
        <v>NONE</v>
      </c>
      <c r="BW1057">
        <f>'Raw Data'!BK1057</f>
        <v>4.1640000000000002E-3</v>
      </c>
      <c r="BX1057">
        <f>'Raw Data'!BL1057</f>
        <v>41803</v>
      </c>
      <c r="BY1057">
        <f>'Raw Data'!BM1057</f>
        <v>41515</v>
      </c>
      <c r="BZ1057" t="str">
        <f>'Raw Data'!BN1057</f>
        <v>2271013600I</v>
      </c>
      <c r="CA1057" t="str">
        <f>'Raw Data'!BO1057</f>
        <v>PICKENS</v>
      </c>
      <c r="CB1057">
        <f>'Raw Data'!BP1057</f>
        <v>1</v>
      </c>
      <c r="CC1057">
        <f>'Raw Data'!BQ1057</f>
        <v>13600</v>
      </c>
      <c r="CD1057">
        <f>'Raw Data'!BR1057</f>
        <v>6</v>
      </c>
      <c r="CE1057">
        <f>'Raw Data'!BS1057</f>
        <v>1</v>
      </c>
      <c r="CF1057">
        <f>'Raw Data'!BT1057</f>
        <v>2</v>
      </c>
      <c r="CG1057">
        <f>'Raw Data'!BU1057</f>
        <v>1</v>
      </c>
      <c r="CH1057">
        <f>'Raw Data'!BV1057</f>
        <v>1</v>
      </c>
      <c r="CI1057">
        <f>'Raw Data'!BW1057</f>
        <v>2</v>
      </c>
      <c r="CJ1057">
        <f>'Raw Data'!BX1057</f>
        <v>0</v>
      </c>
      <c r="CK1057">
        <f>'Raw Data'!BY1057</f>
        <v>5</v>
      </c>
      <c r="CL1057" t="str">
        <f>'Raw Data'!BZ1057</f>
        <v>N</v>
      </c>
      <c r="CM1057">
        <f t="shared" si="235"/>
        <v>0</v>
      </c>
      <c r="CN1057">
        <f>'Raw Data'!CA1057</f>
        <v>227</v>
      </c>
      <c r="CO1057">
        <f>'Raw Data'!CB1057</f>
        <v>136</v>
      </c>
      <c r="CP1057">
        <f>'Raw Data'!CC1057</f>
        <v>0</v>
      </c>
      <c r="CQ1057" t="str">
        <f>'Raw Data'!CD1057</f>
        <v>Not Urban</v>
      </c>
      <c r="CR1057" t="str">
        <f>'Raw Data'!CE1057</f>
        <v>Not Urban</v>
      </c>
      <c r="CS1057">
        <f>'Raw Data'!CF1057</f>
        <v>0</v>
      </c>
      <c r="CT1057">
        <f>'Raw Data'!CG1057</f>
        <v>55</v>
      </c>
      <c r="CU1057">
        <f>'Raw Data'!CH1057</f>
        <v>5510</v>
      </c>
      <c r="CV1057" t="str">
        <f>'Raw Data'!CI1057</f>
        <v xml:space="preserve"> </v>
      </c>
      <c r="CW1057">
        <f>'Raw Data'!CJ1057</f>
        <v>0</v>
      </c>
      <c r="CX1057">
        <f>'Raw Data'!CK1057</f>
        <v>4.5318940000000003</v>
      </c>
      <c r="CY1057">
        <f>'Raw Data'!CL1057</f>
        <v>9</v>
      </c>
      <c r="CZ1057" t="str">
        <f>'Raw Data'!CM1057</f>
        <v>State Mainline</v>
      </c>
      <c r="DA1057">
        <f>'Raw Data'!CN1057</f>
        <v>5510</v>
      </c>
      <c r="DB1057">
        <f>'Raw Data'!CO1057</f>
        <v>441331</v>
      </c>
      <c r="DC1057">
        <f>'Raw Data'!CP1057</f>
        <v>15.07</v>
      </c>
      <c r="DD1057">
        <f>'Raw Data'!CQ1057</f>
        <v>19.61</v>
      </c>
      <c r="DE1057">
        <f>'Raw Data'!CR1057</f>
        <v>441331</v>
      </c>
      <c r="DF1057">
        <f>'Raw Data'!CS1057</f>
        <v>0</v>
      </c>
      <c r="DG1057">
        <f>'Raw Data'!CT1057</f>
        <v>23928.399232</v>
      </c>
      <c r="DH1057">
        <f>'Raw Data'!CU1057</f>
        <v>100</v>
      </c>
      <c r="DI1057">
        <f>'Raw Data'!CV1057</f>
        <v>41554</v>
      </c>
      <c r="DJ1057">
        <f>'Raw Data'!CW1057</f>
        <v>0.15213099999999999</v>
      </c>
      <c r="DK1057">
        <f>'Raw Data'!CX1057</f>
        <v>0</v>
      </c>
      <c r="DL1057">
        <f>'Raw Data'!CY1057</f>
        <v>4.1640000000000002E-3</v>
      </c>
      <c r="DM1057">
        <f>'Raw Data'!CZ1057</f>
        <v>312</v>
      </c>
      <c r="DN1057" t="str">
        <f>'Raw Data'!DA1057</f>
        <v>227-0174</v>
      </c>
      <c r="DO1057" t="str">
        <f>'Raw Data'!DB1057</f>
        <v>5R : Rural Major Collector</v>
      </c>
      <c r="DP1057" t="str">
        <f>'Raw Data'!DC1057</f>
        <v>34.542596, -84.355727</v>
      </c>
      <c r="DQ1057">
        <f>'Raw Data'!DD1057</f>
        <v>-84.355727000000002</v>
      </c>
      <c r="DR1057">
        <f>'Raw Data'!DE1057</f>
        <v>34.542596000000003</v>
      </c>
      <c r="DS1057">
        <f>'Raw Data'!DF1057</f>
        <v>34.542596000000003</v>
      </c>
      <c r="DT1057">
        <f>'Raw Data'!DG1057</f>
        <v>-84.355727000000002</v>
      </c>
      <c r="DU1057">
        <f>'Raw Data'!DH1057</f>
        <v>3.279E-2</v>
      </c>
      <c r="DV1057">
        <f>'Raw Data'!DI1057</f>
        <v>4.1640000000000002E-3</v>
      </c>
      <c r="DW1057">
        <f>'Raw Data'!DJ1057</f>
        <v>220</v>
      </c>
      <c r="DX1057" s="11">
        <f t="shared" si="236"/>
        <v>690</v>
      </c>
      <c r="DY1057" s="5">
        <f t="shared" si="237"/>
        <v>607.5</v>
      </c>
      <c r="DZ1057" s="5">
        <f t="shared" si="230"/>
        <v>82.5</v>
      </c>
      <c r="EA1057" s="5">
        <f t="shared" si="231"/>
        <v>0.13580246913580246</v>
      </c>
      <c r="EB1057" s="5">
        <f t="shared" si="232"/>
        <v>648.75</v>
      </c>
      <c r="EC1057">
        <f>'Raw Data'!DK1057</f>
        <v>700</v>
      </c>
      <c r="ED1057">
        <f>'Raw Data'!DL1057</f>
        <v>0</v>
      </c>
      <c r="EE1057">
        <f>'Raw Data'!DM1057</f>
        <v>730</v>
      </c>
      <c r="EF1057">
        <f>'Raw Data'!DN1057</f>
        <v>0</v>
      </c>
      <c r="EG1057">
        <f>'Raw Data'!DO1057</f>
        <v>640</v>
      </c>
      <c r="EH1057">
        <f>'Raw Data'!DP1057</f>
        <v>0</v>
      </c>
      <c r="EI1057">
        <f>'Raw Data'!DQ1057</f>
        <v>650</v>
      </c>
      <c r="EJ1057">
        <f>'Raw Data'!DR1057</f>
        <v>0</v>
      </c>
      <c r="EK1057">
        <f>'Raw Data'!DS1057</f>
        <v>630</v>
      </c>
      <c r="EL1057">
        <f>'Raw Data'!DT1057</f>
        <v>6.7</v>
      </c>
      <c r="EM1057">
        <f>'Raw Data'!DU1057</f>
        <v>600</v>
      </c>
      <c r="EN1057">
        <f>'Raw Data'!DV1057</f>
        <v>6.7</v>
      </c>
      <c r="EO1057">
        <f>'Raw Data'!DW1057</f>
        <v>600</v>
      </c>
      <c r="EP1057">
        <f>'Raw Data'!DX1057</f>
        <v>13</v>
      </c>
      <c r="EQ1057">
        <f>'Raw Data'!DY1057</f>
        <v>600</v>
      </c>
      <c r="ER1057">
        <f>'Raw Data'!DZ1057</f>
        <v>13</v>
      </c>
      <c r="ES1057">
        <f>'Raw Data'!EA1057</f>
        <v>570</v>
      </c>
      <c r="ET1057">
        <f>'Raw Data'!EB1057</f>
        <v>0</v>
      </c>
      <c r="EU1057">
        <f>'Raw Data'!EC1057</f>
        <v>580</v>
      </c>
      <c r="EV1057">
        <f>'Raw Data'!ED1057</f>
        <v>0</v>
      </c>
      <c r="EW1057">
        <f>'Raw Data'!EE1057</f>
        <v>2.4239999999999999E-3</v>
      </c>
    </row>
    <row r="1058" spans="1:153" x14ac:dyDescent="0.3">
      <c r="A1058">
        <f>'Raw Data'!A1058</f>
        <v>1056</v>
      </c>
      <c r="B1058" t="str">
        <f>'Raw Data'!B1058</f>
        <v>Point</v>
      </c>
      <c r="C1058">
        <f>'Raw Data'!C1058</f>
        <v>827</v>
      </c>
      <c r="D1058">
        <f>'Raw Data'!D1058</f>
        <v>78885</v>
      </c>
      <c r="E1058" t="str">
        <f>'Raw Data'!E1058</f>
        <v>Point</v>
      </c>
      <c r="F1058">
        <f>'Raw Data'!F1058</f>
        <v>4530032</v>
      </c>
      <c r="G1058" t="str">
        <f>'Raw Data'!G1058</f>
        <v>Gsp Post 00</v>
      </c>
      <c r="H1058" s="3">
        <f>'Raw Data'!H1058</f>
        <v>41487</v>
      </c>
      <c r="L1058">
        <f t="shared" si="224"/>
        <v>0</v>
      </c>
      <c r="M1058" s="5">
        <f t="shared" si="225"/>
        <v>41487</v>
      </c>
      <c r="N1058" s="5">
        <f t="shared" si="233"/>
        <v>2013</v>
      </c>
      <c r="O1058" s="5" t="str" cm="1">
        <f t="array" ref="O1058">_xlfn.IFS(N1058&lt;=2016,"before treatment",N1058=2017,"unknown",N1058&gt;2017,"after treatment")</f>
        <v>before treatment</v>
      </c>
      <c r="P1058" s="5">
        <f t="shared" si="226"/>
        <v>1</v>
      </c>
      <c r="Q1058" s="5">
        <f t="shared" si="227"/>
        <v>0</v>
      </c>
      <c r="R1058" t="str">
        <f>'Raw Data'!I1058</f>
        <v>Pickens</v>
      </c>
      <c r="S1058" t="str">
        <f>'Raw Data'!J1058</f>
        <v>State Route 136</v>
      </c>
      <c r="T1058" t="str">
        <f>'Raw Data'!K1058</f>
        <v>(none)</v>
      </c>
      <c r="U1058" t="str">
        <f>'Raw Data'!L1058</f>
        <v>(O) No Injury</v>
      </c>
      <c r="V1058">
        <f>'Raw Data'!M1058</f>
        <v>0</v>
      </c>
      <c r="W1058">
        <f>'Raw Data'!N1058</f>
        <v>0</v>
      </c>
      <c r="X1058">
        <f>'Raw Data'!O1058</f>
        <v>0</v>
      </c>
      <c r="Y1058" t="str">
        <f>'Raw Data'!P1058</f>
        <v>Not a Collision with Motor Vehicle</v>
      </c>
      <c r="Z1058" t="str">
        <f>'Raw Data'!Q1058</f>
        <v>On Roadway - Non-Intersection</v>
      </c>
      <c r="AA1058" t="str">
        <f>'Raw Data'!R1058</f>
        <v>Other Object (Not Fixed)</v>
      </c>
      <c r="AB1058" t="str">
        <f>'Raw Data'!S1058</f>
        <v>Other Object (Not Fixed)</v>
      </c>
      <c r="AC1058" t="str">
        <f>'Raw Data'!T1058</f>
        <v>No Contributing Factors</v>
      </c>
      <c r="AD1058">
        <f>'Raw Data'!U1058</f>
        <v>1</v>
      </c>
      <c r="AE1058" s="5" t="str">
        <f t="shared" si="234"/>
        <v>Yes</v>
      </c>
      <c r="AF1058" t="str">
        <f>'Raw Data'!V1058</f>
        <v>Straight</v>
      </c>
      <c r="AG1058" s="5">
        <f t="shared" si="228"/>
        <v>0</v>
      </c>
      <c r="AH1058" t="str">
        <f>'Raw Data'!W1058</f>
        <v>West</v>
      </c>
      <c r="AI1058" t="str">
        <f>'Raw Data'!X1058</f>
        <v>Dawn</v>
      </c>
      <c r="AJ1058" t="str">
        <f>'Raw Data'!Y1058</f>
        <v>Wet</v>
      </c>
      <c r="AK1058">
        <f>'Raw Data'!Z1058</f>
        <v>42</v>
      </c>
      <c r="AL1058" t="str">
        <f>'Raw Data'!AA1058</f>
        <v>Lap and Shoulder Belt Used</v>
      </c>
      <c r="AM1058" s="5">
        <f t="shared" si="229"/>
        <v>0</v>
      </c>
      <c r="AN1058" t="str">
        <f>'Raw Data'!AB1058</f>
        <v>Sports Utility Vehicle (SUV)</v>
      </c>
      <c r="AO1058" t="str">
        <f>'Raw Data'!AC1058</f>
        <v>2271013600I</v>
      </c>
      <c r="AP1058">
        <f>'Raw Data'!AD1058</f>
        <v>17.136403999999999</v>
      </c>
      <c r="AQ1058">
        <f>'Raw Data'!AE1058</f>
        <v>34.534385999999998</v>
      </c>
      <c r="AR1058">
        <f>'Raw Data'!AF1058</f>
        <v>-84.375791000000007</v>
      </c>
      <c r="AS1058">
        <f>'Raw Data'!AG1058</f>
        <v>221</v>
      </c>
      <c r="AT1058">
        <f>'Raw Data'!AH1058</f>
        <v>211</v>
      </c>
      <c r="AU1058">
        <f>'Raw Data'!AI1058</f>
        <v>1454</v>
      </c>
      <c r="AV1058" t="str">
        <f>'Raw Data'!AJ1058</f>
        <v>D6_0136_00_I</v>
      </c>
      <c r="AW1058">
        <f>'Raw Data'!AK1058</f>
        <v>51</v>
      </c>
      <c r="AX1058">
        <f>'Raw Data'!AL1058</f>
        <v>58</v>
      </c>
      <c r="AY1058" t="str">
        <f>'Raw Data'!AM1058</f>
        <v>simple</v>
      </c>
      <c r="AZ1058">
        <f>'Raw Data'!AN1058</f>
        <v>405.6</v>
      </c>
      <c r="BA1058">
        <f>'Raw Data'!AO1058</f>
        <v>95.4</v>
      </c>
      <c r="BB1058">
        <f>'Raw Data'!AP1058</f>
        <v>675.3</v>
      </c>
      <c r="BC1058">
        <f>'Raw Data'!AQ1058</f>
        <v>-84.377726999999993</v>
      </c>
      <c r="BD1058">
        <f>'Raw Data'!AR1058</f>
        <v>34.533771999999999</v>
      </c>
      <c r="BE1058">
        <f>'Raw Data'!AS1058</f>
        <v>-84.375821000000002</v>
      </c>
      <c r="BF1058">
        <f>'Raw Data'!AT1058</f>
        <v>34.534331000000002</v>
      </c>
      <c r="BG1058" t="str">
        <f>'Raw Data'!AU1058</f>
        <v>2271013600I</v>
      </c>
      <c r="BH1058">
        <f>'Raw Data'!AV1058</f>
        <v>1</v>
      </c>
      <c r="BI1058">
        <f>'Raw Data'!AW1058</f>
        <v>227</v>
      </c>
      <c r="BJ1058">
        <f>'Raw Data'!AX1058</f>
        <v>136</v>
      </c>
      <c r="BK1058">
        <f>'Raw Data'!AY1058</f>
        <v>0</v>
      </c>
      <c r="BL1058">
        <f>'Raw Data'!AZ1058</f>
        <v>55</v>
      </c>
      <c r="BM1058">
        <f>'Raw Data'!BA1058</f>
        <v>15.7</v>
      </c>
      <c r="BN1058">
        <f>'Raw Data'!BB1058</f>
        <v>14.74</v>
      </c>
      <c r="BO1058">
        <f>'Raw Data'!BC1058</f>
        <v>2575.5</v>
      </c>
      <c r="BP1058">
        <f>'Raw Data'!BD1058</f>
        <v>2612.1999999999998</v>
      </c>
      <c r="BQ1058">
        <f>'Raw Data'!BE1058</f>
        <v>2645.3</v>
      </c>
      <c r="BR1058">
        <f>'Raw Data'!BF1058</f>
        <v>55</v>
      </c>
      <c r="BS1058">
        <f>'Raw Data'!BG1058</f>
        <v>34.9</v>
      </c>
      <c r="BT1058">
        <f>'Raw Data'!BH1058</f>
        <v>20.100000000000001</v>
      </c>
      <c r="BU1058">
        <f>'Raw Data'!BI1058</f>
        <v>44147</v>
      </c>
      <c r="BV1058" t="str">
        <f>'Raw Data'!BJ1058</f>
        <v>ASV_15+</v>
      </c>
      <c r="BW1058">
        <f>'Raw Data'!BK1058</f>
        <v>2.1489999999999999E-3</v>
      </c>
      <c r="BX1058">
        <f>'Raw Data'!BL1058</f>
        <v>41803</v>
      </c>
      <c r="BY1058">
        <f>'Raw Data'!BM1058</f>
        <v>41515</v>
      </c>
      <c r="BZ1058" t="str">
        <f>'Raw Data'!BN1058</f>
        <v>2271013600I</v>
      </c>
      <c r="CA1058" t="str">
        <f>'Raw Data'!BO1058</f>
        <v>PICKENS</v>
      </c>
      <c r="CB1058">
        <f>'Raw Data'!BP1058</f>
        <v>1</v>
      </c>
      <c r="CC1058">
        <f>'Raw Data'!BQ1058</f>
        <v>13600</v>
      </c>
      <c r="CD1058">
        <f>'Raw Data'!BR1058</f>
        <v>6</v>
      </c>
      <c r="CE1058">
        <f>'Raw Data'!BS1058</f>
        <v>1</v>
      </c>
      <c r="CF1058">
        <f>'Raw Data'!BT1058</f>
        <v>2</v>
      </c>
      <c r="CG1058">
        <f>'Raw Data'!BU1058</f>
        <v>1</v>
      </c>
      <c r="CH1058">
        <f>'Raw Data'!BV1058</f>
        <v>1</v>
      </c>
      <c r="CI1058">
        <f>'Raw Data'!BW1058</f>
        <v>2</v>
      </c>
      <c r="CJ1058">
        <f>'Raw Data'!BX1058</f>
        <v>0</v>
      </c>
      <c r="CK1058">
        <f>'Raw Data'!BY1058</f>
        <v>5</v>
      </c>
      <c r="CL1058" t="str">
        <f>'Raw Data'!BZ1058</f>
        <v>N</v>
      </c>
      <c r="CM1058">
        <f t="shared" si="235"/>
        <v>0</v>
      </c>
      <c r="CN1058">
        <f>'Raw Data'!CA1058</f>
        <v>227</v>
      </c>
      <c r="CO1058">
        <f>'Raw Data'!CB1058</f>
        <v>136</v>
      </c>
      <c r="CP1058">
        <f>'Raw Data'!CC1058</f>
        <v>0</v>
      </c>
      <c r="CQ1058" t="str">
        <f>'Raw Data'!CD1058</f>
        <v>Not Urban</v>
      </c>
      <c r="CR1058" t="str">
        <f>'Raw Data'!CE1058</f>
        <v>Not Urban</v>
      </c>
      <c r="CS1058">
        <f>'Raw Data'!CF1058</f>
        <v>0</v>
      </c>
      <c r="CT1058">
        <f>'Raw Data'!CG1058</f>
        <v>55</v>
      </c>
      <c r="CU1058">
        <f>'Raw Data'!CH1058</f>
        <v>5510</v>
      </c>
      <c r="CV1058" t="str">
        <f>'Raw Data'!CI1058</f>
        <v xml:space="preserve"> </v>
      </c>
      <c r="CW1058">
        <f>'Raw Data'!CJ1058</f>
        <v>0</v>
      </c>
      <c r="CX1058">
        <f>'Raw Data'!CK1058</f>
        <v>4.5318940000000003</v>
      </c>
      <c r="CY1058">
        <f>'Raw Data'!CL1058</f>
        <v>9</v>
      </c>
      <c r="CZ1058" t="str">
        <f>'Raw Data'!CM1058</f>
        <v>State Mainline</v>
      </c>
      <c r="DA1058">
        <f>'Raw Data'!CN1058</f>
        <v>5510</v>
      </c>
      <c r="DB1058">
        <f>'Raw Data'!CO1058</f>
        <v>441331</v>
      </c>
      <c r="DC1058">
        <f>'Raw Data'!CP1058</f>
        <v>15.07</v>
      </c>
      <c r="DD1058">
        <f>'Raw Data'!CQ1058</f>
        <v>19.61</v>
      </c>
      <c r="DE1058">
        <f>'Raw Data'!CR1058</f>
        <v>441331</v>
      </c>
      <c r="DF1058">
        <f>'Raw Data'!CS1058</f>
        <v>0</v>
      </c>
      <c r="DG1058">
        <f>'Raw Data'!CT1058</f>
        <v>23928.399232</v>
      </c>
      <c r="DH1058">
        <f>'Raw Data'!CU1058</f>
        <v>100</v>
      </c>
      <c r="DI1058">
        <f>'Raw Data'!CV1058</f>
        <v>41554</v>
      </c>
      <c r="DJ1058">
        <f>'Raw Data'!CW1058</f>
        <v>0.15213099999999999</v>
      </c>
      <c r="DK1058">
        <f>'Raw Data'!CX1058</f>
        <v>0</v>
      </c>
      <c r="DL1058">
        <f>'Raw Data'!CY1058</f>
        <v>2.1489999999999999E-3</v>
      </c>
      <c r="DM1058">
        <f>'Raw Data'!CZ1058</f>
        <v>312</v>
      </c>
      <c r="DN1058" t="str">
        <f>'Raw Data'!DA1058</f>
        <v>227-0174</v>
      </c>
      <c r="DO1058" t="str">
        <f>'Raw Data'!DB1058</f>
        <v>5R : Rural Major Collector</v>
      </c>
      <c r="DP1058" t="str">
        <f>'Raw Data'!DC1058</f>
        <v>34.542596, -84.355727</v>
      </c>
      <c r="DQ1058">
        <f>'Raw Data'!DD1058</f>
        <v>-84.355727000000002</v>
      </c>
      <c r="DR1058">
        <f>'Raw Data'!DE1058</f>
        <v>34.542596000000003</v>
      </c>
      <c r="DS1058">
        <f>'Raw Data'!DF1058</f>
        <v>34.542596000000003</v>
      </c>
      <c r="DT1058">
        <f>'Raw Data'!DG1058</f>
        <v>-84.355727000000002</v>
      </c>
      <c r="DU1058">
        <f>'Raw Data'!DH1058</f>
        <v>2.1728000000000001E-2</v>
      </c>
      <c r="DV1058">
        <f>'Raw Data'!DI1058</f>
        <v>2.1489999999999999E-3</v>
      </c>
      <c r="DW1058">
        <f>'Raw Data'!DJ1058</f>
        <v>221</v>
      </c>
      <c r="DX1058" s="11">
        <f t="shared" si="236"/>
        <v>690</v>
      </c>
      <c r="DY1058" s="5">
        <f t="shared" si="237"/>
        <v>607.5</v>
      </c>
      <c r="DZ1058" s="5">
        <f t="shared" si="230"/>
        <v>82.5</v>
      </c>
      <c r="EA1058" s="5">
        <f t="shared" si="231"/>
        <v>0.13580246913580246</v>
      </c>
      <c r="EB1058" s="5">
        <f t="shared" si="232"/>
        <v>648.75</v>
      </c>
      <c r="EC1058">
        <f>'Raw Data'!DK1058</f>
        <v>700</v>
      </c>
      <c r="ED1058">
        <f>'Raw Data'!DL1058</f>
        <v>0</v>
      </c>
      <c r="EE1058">
        <f>'Raw Data'!DM1058</f>
        <v>730</v>
      </c>
      <c r="EF1058">
        <f>'Raw Data'!DN1058</f>
        <v>0</v>
      </c>
      <c r="EG1058">
        <f>'Raw Data'!DO1058</f>
        <v>640</v>
      </c>
      <c r="EH1058">
        <f>'Raw Data'!DP1058</f>
        <v>0</v>
      </c>
      <c r="EI1058">
        <f>'Raw Data'!DQ1058</f>
        <v>650</v>
      </c>
      <c r="EJ1058">
        <f>'Raw Data'!DR1058</f>
        <v>0</v>
      </c>
      <c r="EK1058">
        <f>'Raw Data'!DS1058</f>
        <v>630</v>
      </c>
      <c r="EL1058">
        <f>'Raw Data'!DT1058</f>
        <v>6.7</v>
      </c>
      <c r="EM1058">
        <f>'Raw Data'!DU1058</f>
        <v>600</v>
      </c>
      <c r="EN1058">
        <f>'Raw Data'!DV1058</f>
        <v>6.7</v>
      </c>
      <c r="EO1058">
        <f>'Raw Data'!DW1058</f>
        <v>600</v>
      </c>
      <c r="EP1058">
        <f>'Raw Data'!DX1058</f>
        <v>13</v>
      </c>
      <c r="EQ1058">
        <f>'Raw Data'!DY1058</f>
        <v>600</v>
      </c>
      <c r="ER1058">
        <f>'Raw Data'!DZ1058</f>
        <v>13</v>
      </c>
      <c r="ES1058">
        <f>'Raw Data'!EA1058</f>
        <v>570</v>
      </c>
      <c r="ET1058">
        <f>'Raw Data'!EB1058</f>
        <v>0</v>
      </c>
      <c r="EU1058">
        <f>'Raw Data'!EC1058</f>
        <v>580</v>
      </c>
      <c r="EV1058">
        <f>'Raw Data'!ED1058</f>
        <v>0</v>
      </c>
      <c r="EW1058">
        <f>'Raw Data'!EE1058</f>
        <v>6.0999999999999999E-5</v>
      </c>
    </row>
    <row r="1059" spans="1:153" x14ac:dyDescent="0.3">
      <c r="A1059">
        <f>'Raw Data'!A1059</f>
        <v>1057</v>
      </c>
      <c r="B1059" t="str">
        <f>'Raw Data'!B1059</f>
        <v>Point</v>
      </c>
      <c r="C1059">
        <f>'Raw Data'!C1059</f>
        <v>828</v>
      </c>
      <c r="D1059">
        <f>'Raw Data'!D1059</f>
        <v>78887</v>
      </c>
      <c r="E1059" t="str">
        <f>'Raw Data'!E1059</f>
        <v>Point</v>
      </c>
      <c r="F1059">
        <f>'Raw Data'!F1059</f>
        <v>4530033</v>
      </c>
      <c r="G1059" t="str">
        <f>'Raw Data'!G1059</f>
        <v>Gsp Post 00</v>
      </c>
      <c r="H1059" s="3">
        <f>'Raw Data'!H1059</f>
        <v>41487</v>
      </c>
      <c r="L1059">
        <f t="shared" si="224"/>
        <v>0</v>
      </c>
      <c r="M1059" s="5">
        <f t="shared" si="225"/>
        <v>41487</v>
      </c>
      <c r="N1059" s="5">
        <f t="shared" si="233"/>
        <v>2013</v>
      </c>
      <c r="O1059" s="5" t="str" cm="1">
        <f t="array" ref="O1059">_xlfn.IFS(N1059&lt;=2016,"before treatment",N1059=2017,"unknown",N1059&gt;2017,"after treatment")</f>
        <v>before treatment</v>
      </c>
      <c r="P1059" s="5">
        <f t="shared" si="226"/>
        <v>1</v>
      </c>
      <c r="Q1059" s="5">
        <f t="shared" si="227"/>
        <v>0</v>
      </c>
      <c r="R1059" t="str">
        <f>'Raw Data'!I1059</f>
        <v>Pickens</v>
      </c>
      <c r="S1059" t="str">
        <f>'Raw Data'!J1059</f>
        <v>State Route 136</v>
      </c>
      <c r="T1059" t="str">
        <f>'Raw Data'!K1059</f>
        <v>(none)</v>
      </c>
      <c r="U1059" t="str">
        <f>'Raw Data'!L1059</f>
        <v>(O) No Injury</v>
      </c>
      <c r="V1059">
        <f>'Raw Data'!M1059</f>
        <v>0</v>
      </c>
      <c r="W1059">
        <f>'Raw Data'!N1059</f>
        <v>0</v>
      </c>
      <c r="X1059">
        <f>'Raw Data'!O1059</f>
        <v>0</v>
      </c>
      <c r="Y1059" t="str">
        <f>'Raw Data'!P1059</f>
        <v>Not a Collision with Motor Vehicle</v>
      </c>
      <c r="Z1059" t="str">
        <f>'Raw Data'!Q1059</f>
        <v>On Roadway - Non-Intersection</v>
      </c>
      <c r="AA1059" t="str">
        <f>'Raw Data'!R1059</f>
        <v>Other Object (Not Fixed)</v>
      </c>
      <c r="AB1059" t="str">
        <f>'Raw Data'!S1059</f>
        <v>Other Object (Not Fixed)</v>
      </c>
      <c r="AC1059" t="str">
        <f>'Raw Data'!T1059</f>
        <v>No Contributing Factors</v>
      </c>
      <c r="AD1059">
        <f>'Raw Data'!U1059</f>
        <v>1</v>
      </c>
      <c r="AE1059" s="5" t="str">
        <f t="shared" si="234"/>
        <v>Yes</v>
      </c>
      <c r="AF1059" t="str">
        <f>'Raw Data'!V1059</f>
        <v>Straight</v>
      </c>
      <c r="AG1059" s="5">
        <f t="shared" si="228"/>
        <v>0</v>
      </c>
      <c r="AH1059" t="str">
        <f>'Raw Data'!W1059</f>
        <v>West</v>
      </c>
      <c r="AI1059" t="str">
        <f>'Raw Data'!X1059</f>
        <v>Dawn</v>
      </c>
      <c r="AJ1059" t="str">
        <f>'Raw Data'!Y1059</f>
        <v>Wet</v>
      </c>
      <c r="AK1059">
        <f>'Raw Data'!Z1059</f>
        <v>49</v>
      </c>
      <c r="AL1059" t="str">
        <f>'Raw Data'!AA1059</f>
        <v>Lap and Shoulder Belt Used</v>
      </c>
      <c r="AM1059" s="5">
        <f t="shared" si="229"/>
        <v>0</v>
      </c>
      <c r="AN1059" t="str">
        <f>'Raw Data'!AB1059</f>
        <v>Van</v>
      </c>
      <c r="AO1059" t="str">
        <f>'Raw Data'!AC1059</f>
        <v>2271013600I</v>
      </c>
      <c r="AP1059">
        <f>'Raw Data'!AD1059</f>
        <v>17.136403999999999</v>
      </c>
      <c r="AQ1059">
        <f>'Raw Data'!AE1059</f>
        <v>34.534385999999998</v>
      </c>
      <c r="AR1059">
        <f>'Raw Data'!AF1059</f>
        <v>-84.375791000000007</v>
      </c>
      <c r="AS1059">
        <f>'Raw Data'!AG1059</f>
        <v>221</v>
      </c>
      <c r="AT1059">
        <f>'Raw Data'!AH1059</f>
        <v>211</v>
      </c>
      <c r="AU1059">
        <f>'Raw Data'!AI1059</f>
        <v>1454</v>
      </c>
      <c r="AV1059" t="str">
        <f>'Raw Data'!AJ1059</f>
        <v>D6_0136_00_I</v>
      </c>
      <c r="AW1059">
        <f>'Raw Data'!AK1059</f>
        <v>51</v>
      </c>
      <c r="AX1059">
        <f>'Raw Data'!AL1059</f>
        <v>58</v>
      </c>
      <c r="AY1059" t="str">
        <f>'Raw Data'!AM1059</f>
        <v>simple</v>
      </c>
      <c r="AZ1059">
        <f>'Raw Data'!AN1059</f>
        <v>405.6</v>
      </c>
      <c r="BA1059">
        <f>'Raw Data'!AO1059</f>
        <v>95.4</v>
      </c>
      <c r="BB1059">
        <f>'Raw Data'!AP1059</f>
        <v>675.3</v>
      </c>
      <c r="BC1059">
        <f>'Raw Data'!AQ1059</f>
        <v>-84.377726999999993</v>
      </c>
      <c r="BD1059">
        <f>'Raw Data'!AR1059</f>
        <v>34.533771999999999</v>
      </c>
      <c r="BE1059">
        <f>'Raw Data'!AS1059</f>
        <v>-84.375821000000002</v>
      </c>
      <c r="BF1059">
        <f>'Raw Data'!AT1059</f>
        <v>34.534331000000002</v>
      </c>
      <c r="BG1059" t="str">
        <f>'Raw Data'!AU1059</f>
        <v>2271013600I</v>
      </c>
      <c r="BH1059">
        <f>'Raw Data'!AV1059</f>
        <v>1</v>
      </c>
      <c r="BI1059">
        <f>'Raw Data'!AW1059</f>
        <v>227</v>
      </c>
      <c r="BJ1059">
        <f>'Raw Data'!AX1059</f>
        <v>136</v>
      </c>
      <c r="BK1059">
        <f>'Raw Data'!AY1059</f>
        <v>0</v>
      </c>
      <c r="BL1059">
        <f>'Raw Data'!AZ1059</f>
        <v>55</v>
      </c>
      <c r="BM1059">
        <f>'Raw Data'!BA1059</f>
        <v>15.7</v>
      </c>
      <c r="BN1059">
        <f>'Raw Data'!BB1059</f>
        <v>14.74</v>
      </c>
      <c r="BO1059">
        <f>'Raw Data'!BC1059</f>
        <v>2575.5</v>
      </c>
      <c r="BP1059">
        <f>'Raw Data'!BD1059</f>
        <v>2612.1999999999998</v>
      </c>
      <c r="BQ1059">
        <f>'Raw Data'!BE1059</f>
        <v>2645.3</v>
      </c>
      <c r="BR1059">
        <f>'Raw Data'!BF1059</f>
        <v>55</v>
      </c>
      <c r="BS1059">
        <f>'Raw Data'!BG1059</f>
        <v>34.9</v>
      </c>
      <c r="BT1059">
        <f>'Raw Data'!BH1059</f>
        <v>20.100000000000001</v>
      </c>
      <c r="BU1059">
        <f>'Raw Data'!BI1059</f>
        <v>44147</v>
      </c>
      <c r="BV1059" t="str">
        <f>'Raw Data'!BJ1059</f>
        <v>ASV_15+</v>
      </c>
      <c r="BW1059">
        <f>'Raw Data'!BK1059</f>
        <v>2.1489999999999999E-3</v>
      </c>
      <c r="BX1059">
        <f>'Raw Data'!BL1059</f>
        <v>41803</v>
      </c>
      <c r="BY1059">
        <f>'Raw Data'!BM1059</f>
        <v>41515</v>
      </c>
      <c r="BZ1059" t="str">
        <f>'Raw Data'!BN1059</f>
        <v>2271013600I</v>
      </c>
      <c r="CA1059" t="str">
        <f>'Raw Data'!BO1059</f>
        <v>PICKENS</v>
      </c>
      <c r="CB1059">
        <f>'Raw Data'!BP1059</f>
        <v>1</v>
      </c>
      <c r="CC1059">
        <f>'Raw Data'!BQ1059</f>
        <v>13600</v>
      </c>
      <c r="CD1059">
        <f>'Raw Data'!BR1059</f>
        <v>6</v>
      </c>
      <c r="CE1059">
        <f>'Raw Data'!BS1059</f>
        <v>1</v>
      </c>
      <c r="CF1059">
        <f>'Raw Data'!BT1059</f>
        <v>2</v>
      </c>
      <c r="CG1059">
        <f>'Raw Data'!BU1059</f>
        <v>1</v>
      </c>
      <c r="CH1059">
        <f>'Raw Data'!BV1059</f>
        <v>1</v>
      </c>
      <c r="CI1059">
        <f>'Raw Data'!BW1059</f>
        <v>2</v>
      </c>
      <c r="CJ1059">
        <f>'Raw Data'!BX1059</f>
        <v>0</v>
      </c>
      <c r="CK1059">
        <f>'Raw Data'!BY1059</f>
        <v>5</v>
      </c>
      <c r="CL1059" t="str">
        <f>'Raw Data'!BZ1059</f>
        <v>N</v>
      </c>
      <c r="CM1059">
        <f t="shared" si="235"/>
        <v>0</v>
      </c>
      <c r="CN1059">
        <f>'Raw Data'!CA1059</f>
        <v>227</v>
      </c>
      <c r="CO1059">
        <f>'Raw Data'!CB1059</f>
        <v>136</v>
      </c>
      <c r="CP1059">
        <f>'Raw Data'!CC1059</f>
        <v>0</v>
      </c>
      <c r="CQ1059" t="str">
        <f>'Raw Data'!CD1059</f>
        <v>Not Urban</v>
      </c>
      <c r="CR1059" t="str">
        <f>'Raw Data'!CE1059</f>
        <v>Not Urban</v>
      </c>
      <c r="CS1059">
        <f>'Raw Data'!CF1059</f>
        <v>0</v>
      </c>
      <c r="CT1059">
        <f>'Raw Data'!CG1059</f>
        <v>55</v>
      </c>
      <c r="CU1059">
        <f>'Raw Data'!CH1059</f>
        <v>5510</v>
      </c>
      <c r="CV1059" t="str">
        <f>'Raw Data'!CI1059</f>
        <v xml:space="preserve"> </v>
      </c>
      <c r="CW1059">
        <f>'Raw Data'!CJ1059</f>
        <v>0</v>
      </c>
      <c r="CX1059">
        <f>'Raw Data'!CK1059</f>
        <v>4.5318940000000003</v>
      </c>
      <c r="CY1059">
        <f>'Raw Data'!CL1059</f>
        <v>9</v>
      </c>
      <c r="CZ1059" t="str">
        <f>'Raw Data'!CM1059</f>
        <v>State Mainline</v>
      </c>
      <c r="DA1059">
        <f>'Raw Data'!CN1059</f>
        <v>5510</v>
      </c>
      <c r="DB1059">
        <f>'Raw Data'!CO1059</f>
        <v>441331</v>
      </c>
      <c r="DC1059">
        <f>'Raw Data'!CP1059</f>
        <v>15.07</v>
      </c>
      <c r="DD1059">
        <f>'Raw Data'!CQ1059</f>
        <v>19.61</v>
      </c>
      <c r="DE1059">
        <f>'Raw Data'!CR1059</f>
        <v>441331</v>
      </c>
      <c r="DF1059">
        <f>'Raw Data'!CS1059</f>
        <v>0</v>
      </c>
      <c r="DG1059">
        <f>'Raw Data'!CT1059</f>
        <v>23928.399232</v>
      </c>
      <c r="DH1059">
        <f>'Raw Data'!CU1059</f>
        <v>100</v>
      </c>
      <c r="DI1059">
        <f>'Raw Data'!CV1059</f>
        <v>41554</v>
      </c>
      <c r="DJ1059">
        <f>'Raw Data'!CW1059</f>
        <v>0.15213099999999999</v>
      </c>
      <c r="DK1059">
        <f>'Raw Data'!CX1059</f>
        <v>0</v>
      </c>
      <c r="DL1059">
        <f>'Raw Data'!CY1059</f>
        <v>2.1489999999999999E-3</v>
      </c>
      <c r="DM1059">
        <f>'Raw Data'!CZ1059</f>
        <v>312</v>
      </c>
      <c r="DN1059" t="str">
        <f>'Raw Data'!DA1059</f>
        <v>227-0174</v>
      </c>
      <c r="DO1059" t="str">
        <f>'Raw Data'!DB1059</f>
        <v>5R : Rural Major Collector</v>
      </c>
      <c r="DP1059" t="str">
        <f>'Raw Data'!DC1059</f>
        <v>34.542596, -84.355727</v>
      </c>
      <c r="DQ1059">
        <f>'Raw Data'!DD1059</f>
        <v>-84.355727000000002</v>
      </c>
      <c r="DR1059">
        <f>'Raw Data'!DE1059</f>
        <v>34.542596000000003</v>
      </c>
      <c r="DS1059">
        <f>'Raw Data'!DF1059</f>
        <v>34.542596000000003</v>
      </c>
      <c r="DT1059">
        <f>'Raw Data'!DG1059</f>
        <v>-84.355727000000002</v>
      </c>
      <c r="DU1059">
        <f>'Raw Data'!DH1059</f>
        <v>2.1728000000000001E-2</v>
      </c>
      <c r="DV1059">
        <f>'Raw Data'!DI1059</f>
        <v>2.1489999999999999E-3</v>
      </c>
      <c r="DW1059">
        <f>'Raw Data'!DJ1059</f>
        <v>221</v>
      </c>
      <c r="DX1059" s="11">
        <f t="shared" si="236"/>
        <v>690</v>
      </c>
      <c r="DY1059" s="5">
        <f t="shared" si="237"/>
        <v>607.5</v>
      </c>
      <c r="DZ1059" s="5">
        <f t="shared" si="230"/>
        <v>82.5</v>
      </c>
      <c r="EA1059" s="5">
        <f t="shared" si="231"/>
        <v>0.13580246913580246</v>
      </c>
      <c r="EB1059" s="5">
        <f t="shared" si="232"/>
        <v>648.75</v>
      </c>
      <c r="EC1059">
        <f>'Raw Data'!DK1059</f>
        <v>700</v>
      </c>
      <c r="ED1059">
        <f>'Raw Data'!DL1059</f>
        <v>0</v>
      </c>
      <c r="EE1059">
        <f>'Raw Data'!DM1059</f>
        <v>730</v>
      </c>
      <c r="EF1059">
        <f>'Raw Data'!DN1059</f>
        <v>0</v>
      </c>
      <c r="EG1059">
        <f>'Raw Data'!DO1059</f>
        <v>640</v>
      </c>
      <c r="EH1059">
        <f>'Raw Data'!DP1059</f>
        <v>0</v>
      </c>
      <c r="EI1059">
        <f>'Raw Data'!DQ1059</f>
        <v>650</v>
      </c>
      <c r="EJ1059">
        <f>'Raw Data'!DR1059</f>
        <v>0</v>
      </c>
      <c r="EK1059">
        <f>'Raw Data'!DS1059</f>
        <v>630</v>
      </c>
      <c r="EL1059">
        <f>'Raw Data'!DT1059</f>
        <v>6.7</v>
      </c>
      <c r="EM1059">
        <f>'Raw Data'!DU1059</f>
        <v>600</v>
      </c>
      <c r="EN1059">
        <f>'Raw Data'!DV1059</f>
        <v>6.7</v>
      </c>
      <c r="EO1059">
        <f>'Raw Data'!DW1059</f>
        <v>600</v>
      </c>
      <c r="EP1059">
        <f>'Raw Data'!DX1059</f>
        <v>13</v>
      </c>
      <c r="EQ1059">
        <f>'Raw Data'!DY1059</f>
        <v>600</v>
      </c>
      <c r="ER1059">
        <f>'Raw Data'!DZ1059</f>
        <v>13</v>
      </c>
      <c r="ES1059">
        <f>'Raw Data'!EA1059</f>
        <v>570</v>
      </c>
      <c r="ET1059">
        <f>'Raw Data'!EB1059</f>
        <v>0</v>
      </c>
      <c r="EU1059">
        <f>'Raw Data'!EC1059</f>
        <v>580</v>
      </c>
      <c r="EV1059">
        <f>'Raw Data'!ED1059</f>
        <v>0</v>
      </c>
      <c r="EW1059">
        <f>'Raw Data'!EE1059</f>
        <v>6.0999999999999999E-5</v>
      </c>
    </row>
    <row r="1060" spans="1:153" x14ac:dyDescent="0.3">
      <c r="A1060">
        <f>'Raw Data'!A1060</f>
        <v>1058</v>
      </c>
      <c r="B1060" t="str">
        <f>'Raw Data'!B1060</f>
        <v>Point</v>
      </c>
      <c r="C1060">
        <f>'Raw Data'!C1060</f>
        <v>913</v>
      </c>
      <c r="D1060">
        <f>'Raw Data'!D1060</f>
        <v>61559</v>
      </c>
      <c r="E1060" t="str">
        <f>'Raw Data'!E1060</f>
        <v>Point</v>
      </c>
      <c r="F1060">
        <f>'Raw Data'!F1060</f>
        <v>5321137</v>
      </c>
      <c r="G1060" t="str">
        <f>'Raw Data'!G1060</f>
        <v>Gsp Post 00</v>
      </c>
      <c r="H1060" s="3">
        <f>'Raw Data'!H1060</f>
        <v>42162</v>
      </c>
      <c r="L1060">
        <f t="shared" si="224"/>
        <v>0</v>
      </c>
      <c r="M1060" s="5">
        <f t="shared" si="225"/>
        <v>42162</v>
      </c>
      <c r="N1060" s="5">
        <f t="shared" si="233"/>
        <v>2015</v>
      </c>
      <c r="O1060" s="5" t="str" cm="1">
        <f t="array" ref="O1060">_xlfn.IFS(N1060&lt;=2016,"before treatment",N1060=2017,"unknown",N1060&gt;2017,"after treatment")</f>
        <v>before treatment</v>
      </c>
      <c r="P1060" s="5">
        <f t="shared" si="226"/>
        <v>1</v>
      </c>
      <c r="Q1060" s="5">
        <f t="shared" si="227"/>
        <v>0</v>
      </c>
      <c r="R1060" t="str">
        <f>'Raw Data'!I1060</f>
        <v>Pickens</v>
      </c>
      <c r="S1060" t="str">
        <f>'Raw Data'!J1060</f>
        <v>State Route 136</v>
      </c>
      <c r="T1060" t="str">
        <f>'Raw Data'!K1060</f>
        <v>(none)</v>
      </c>
      <c r="U1060" t="str">
        <f>'Raw Data'!L1060</f>
        <v>(B) Suspected Minor/Visible Injury</v>
      </c>
      <c r="V1060">
        <f>'Raw Data'!M1060</f>
        <v>0</v>
      </c>
      <c r="W1060">
        <f>'Raw Data'!N1060</f>
        <v>0</v>
      </c>
      <c r="X1060">
        <f>'Raw Data'!O1060</f>
        <v>1</v>
      </c>
      <c r="Y1060" t="str">
        <f>'Raw Data'!P1060</f>
        <v>Not a Collision with Motor Vehicle</v>
      </c>
      <c r="Z1060" t="str">
        <f>'Raw Data'!Q1060</f>
        <v>On Shoulder</v>
      </c>
      <c r="AA1060" t="str">
        <f>'Raw Data'!R1060</f>
        <v>Ditch</v>
      </c>
      <c r="AB1060" t="str">
        <f>'Raw Data'!S1060</f>
        <v>Ditch</v>
      </c>
      <c r="AC1060" t="str">
        <f>'Raw Data'!T1060</f>
        <v>Changed Lanes Improperly</v>
      </c>
      <c r="AD1060">
        <f>'Raw Data'!U1060</f>
        <v>1</v>
      </c>
      <c r="AE1060" s="5" t="str">
        <f t="shared" si="234"/>
        <v>Yes</v>
      </c>
      <c r="AF1060" t="str">
        <f>'Raw Data'!V1060</f>
        <v>Straight</v>
      </c>
      <c r="AG1060" s="5">
        <f t="shared" si="228"/>
        <v>0</v>
      </c>
      <c r="AH1060" t="str">
        <f>'Raw Data'!W1060</f>
        <v>East</v>
      </c>
      <c r="AI1060" t="str">
        <f>'Raw Data'!X1060</f>
        <v>Daylight</v>
      </c>
      <c r="AJ1060" t="str">
        <f>'Raw Data'!Y1060</f>
        <v>Dry</v>
      </c>
      <c r="AK1060">
        <f>'Raw Data'!Z1060</f>
        <v>65</v>
      </c>
      <c r="AL1060" t="str">
        <f>'Raw Data'!AA1060</f>
        <v>Lap and Shoulder Belt Used</v>
      </c>
      <c r="AM1060" s="5">
        <f t="shared" si="229"/>
        <v>0</v>
      </c>
      <c r="AN1060" t="str">
        <f>'Raw Data'!AB1060</f>
        <v>Pickup Truck</v>
      </c>
      <c r="AO1060" t="str">
        <f>'Raw Data'!AC1060</f>
        <v>2271013600I</v>
      </c>
      <c r="AP1060">
        <f>'Raw Data'!AD1060</f>
        <v>17.136415</v>
      </c>
      <c r="AQ1060">
        <f>'Raw Data'!AE1060</f>
        <v>34.534385999999998</v>
      </c>
      <c r="AR1060">
        <f>'Raw Data'!AF1060</f>
        <v>-84.375791000000007</v>
      </c>
      <c r="AS1060">
        <f>'Raw Data'!AG1060</f>
        <v>221</v>
      </c>
      <c r="AT1060">
        <f>'Raw Data'!AH1060</f>
        <v>211</v>
      </c>
      <c r="AU1060">
        <f>'Raw Data'!AI1060</f>
        <v>1454</v>
      </c>
      <c r="AV1060" t="str">
        <f>'Raw Data'!AJ1060</f>
        <v>D6_0136_00_I</v>
      </c>
      <c r="AW1060">
        <f>'Raw Data'!AK1060</f>
        <v>51</v>
      </c>
      <c r="AX1060">
        <f>'Raw Data'!AL1060</f>
        <v>58</v>
      </c>
      <c r="AY1060" t="str">
        <f>'Raw Data'!AM1060</f>
        <v>simple</v>
      </c>
      <c r="AZ1060">
        <f>'Raw Data'!AN1060</f>
        <v>405.6</v>
      </c>
      <c r="BA1060">
        <f>'Raw Data'!AO1060</f>
        <v>95.4</v>
      </c>
      <c r="BB1060">
        <f>'Raw Data'!AP1060</f>
        <v>675.3</v>
      </c>
      <c r="BC1060">
        <f>'Raw Data'!AQ1060</f>
        <v>-84.377726999999993</v>
      </c>
      <c r="BD1060">
        <f>'Raw Data'!AR1060</f>
        <v>34.533771999999999</v>
      </c>
      <c r="BE1060">
        <f>'Raw Data'!AS1060</f>
        <v>-84.375821000000002</v>
      </c>
      <c r="BF1060">
        <f>'Raw Data'!AT1060</f>
        <v>34.534331000000002</v>
      </c>
      <c r="BG1060" t="str">
        <f>'Raw Data'!AU1060</f>
        <v>2271013600I</v>
      </c>
      <c r="BH1060">
        <f>'Raw Data'!AV1060</f>
        <v>1</v>
      </c>
      <c r="BI1060">
        <f>'Raw Data'!AW1060</f>
        <v>227</v>
      </c>
      <c r="BJ1060">
        <f>'Raw Data'!AX1060</f>
        <v>136</v>
      </c>
      <c r="BK1060">
        <f>'Raw Data'!AY1060</f>
        <v>0</v>
      </c>
      <c r="BL1060">
        <f>'Raw Data'!AZ1060</f>
        <v>55</v>
      </c>
      <c r="BM1060">
        <f>'Raw Data'!BA1060</f>
        <v>15.7</v>
      </c>
      <c r="BN1060">
        <f>'Raw Data'!BB1060</f>
        <v>14.74</v>
      </c>
      <c r="BO1060">
        <f>'Raw Data'!BC1060</f>
        <v>2575.5</v>
      </c>
      <c r="BP1060">
        <f>'Raw Data'!BD1060</f>
        <v>2612.1999999999998</v>
      </c>
      <c r="BQ1060">
        <f>'Raw Data'!BE1060</f>
        <v>2645.3</v>
      </c>
      <c r="BR1060">
        <f>'Raw Data'!BF1060</f>
        <v>55</v>
      </c>
      <c r="BS1060">
        <f>'Raw Data'!BG1060</f>
        <v>34.9</v>
      </c>
      <c r="BT1060">
        <f>'Raw Data'!BH1060</f>
        <v>20.100000000000001</v>
      </c>
      <c r="BU1060">
        <f>'Raw Data'!BI1060</f>
        <v>44147</v>
      </c>
      <c r="BV1060" t="str">
        <f>'Raw Data'!BJ1060</f>
        <v>ASV_15+</v>
      </c>
      <c r="BW1060">
        <f>'Raw Data'!BK1060</f>
        <v>2.1489999999999999E-3</v>
      </c>
      <c r="BX1060">
        <f>'Raw Data'!BL1060</f>
        <v>41803</v>
      </c>
      <c r="BY1060">
        <f>'Raw Data'!BM1060</f>
        <v>41515</v>
      </c>
      <c r="BZ1060" t="str">
        <f>'Raw Data'!BN1060</f>
        <v>2271013600I</v>
      </c>
      <c r="CA1060" t="str">
        <f>'Raw Data'!BO1060</f>
        <v>PICKENS</v>
      </c>
      <c r="CB1060">
        <f>'Raw Data'!BP1060</f>
        <v>1</v>
      </c>
      <c r="CC1060">
        <f>'Raw Data'!BQ1060</f>
        <v>13600</v>
      </c>
      <c r="CD1060">
        <f>'Raw Data'!BR1060</f>
        <v>6</v>
      </c>
      <c r="CE1060">
        <f>'Raw Data'!BS1060</f>
        <v>1</v>
      </c>
      <c r="CF1060">
        <f>'Raw Data'!BT1060</f>
        <v>2</v>
      </c>
      <c r="CG1060">
        <f>'Raw Data'!BU1060</f>
        <v>1</v>
      </c>
      <c r="CH1060">
        <f>'Raw Data'!BV1060</f>
        <v>1</v>
      </c>
      <c r="CI1060">
        <f>'Raw Data'!BW1060</f>
        <v>2</v>
      </c>
      <c r="CJ1060">
        <f>'Raw Data'!BX1060</f>
        <v>0</v>
      </c>
      <c r="CK1060">
        <f>'Raw Data'!BY1060</f>
        <v>5</v>
      </c>
      <c r="CL1060" t="str">
        <f>'Raw Data'!BZ1060</f>
        <v>N</v>
      </c>
      <c r="CM1060">
        <f t="shared" si="235"/>
        <v>0</v>
      </c>
      <c r="CN1060">
        <f>'Raw Data'!CA1060</f>
        <v>227</v>
      </c>
      <c r="CO1060">
        <f>'Raw Data'!CB1060</f>
        <v>136</v>
      </c>
      <c r="CP1060">
        <f>'Raw Data'!CC1060</f>
        <v>0</v>
      </c>
      <c r="CQ1060" t="str">
        <f>'Raw Data'!CD1060</f>
        <v>Not Urban</v>
      </c>
      <c r="CR1060" t="str">
        <f>'Raw Data'!CE1060</f>
        <v>Not Urban</v>
      </c>
      <c r="CS1060">
        <f>'Raw Data'!CF1060</f>
        <v>0</v>
      </c>
      <c r="CT1060">
        <f>'Raw Data'!CG1060</f>
        <v>55</v>
      </c>
      <c r="CU1060">
        <f>'Raw Data'!CH1060</f>
        <v>5510</v>
      </c>
      <c r="CV1060" t="str">
        <f>'Raw Data'!CI1060</f>
        <v xml:space="preserve"> </v>
      </c>
      <c r="CW1060">
        <f>'Raw Data'!CJ1060</f>
        <v>0</v>
      </c>
      <c r="CX1060">
        <f>'Raw Data'!CK1060</f>
        <v>4.5318940000000003</v>
      </c>
      <c r="CY1060">
        <f>'Raw Data'!CL1060</f>
        <v>9</v>
      </c>
      <c r="CZ1060" t="str">
        <f>'Raw Data'!CM1060</f>
        <v>State Mainline</v>
      </c>
      <c r="DA1060">
        <f>'Raw Data'!CN1060</f>
        <v>5510</v>
      </c>
      <c r="DB1060">
        <f>'Raw Data'!CO1060</f>
        <v>441331</v>
      </c>
      <c r="DC1060">
        <f>'Raw Data'!CP1060</f>
        <v>15.07</v>
      </c>
      <c r="DD1060">
        <f>'Raw Data'!CQ1060</f>
        <v>19.61</v>
      </c>
      <c r="DE1060">
        <f>'Raw Data'!CR1060</f>
        <v>441331</v>
      </c>
      <c r="DF1060">
        <f>'Raw Data'!CS1060</f>
        <v>0</v>
      </c>
      <c r="DG1060">
        <f>'Raw Data'!CT1060</f>
        <v>23928.399232</v>
      </c>
      <c r="DH1060">
        <f>'Raw Data'!CU1060</f>
        <v>100</v>
      </c>
      <c r="DI1060">
        <f>'Raw Data'!CV1060</f>
        <v>41554</v>
      </c>
      <c r="DJ1060">
        <f>'Raw Data'!CW1060</f>
        <v>0.15213099999999999</v>
      </c>
      <c r="DK1060">
        <f>'Raw Data'!CX1060</f>
        <v>0</v>
      </c>
      <c r="DL1060">
        <f>'Raw Data'!CY1060</f>
        <v>2.1489999999999999E-3</v>
      </c>
      <c r="DM1060">
        <f>'Raw Data'!CZ1060</f>
        <v>312</v>
      </c>
      <c r="DN1060" t="str">
        <f>'Raw Data'!DA1060</f>
        <v>227-0174</v>
      </c>
      <c r="DO1060" t="str">
        <f>'Raw Data'!DB1060</f>
        <v>5R : Rural Major Collector</v>
      </c>
      <c r="DP1060" t="str">
        <f>'Raw Data'!DC1060</f>
        <v>34.542596, -84.355727</v>
      </c>
      <c r="DQ1060">
        <f>'Raw Data'!DD1060</f>
        <v>-84.355727000000002</v>
      </c>
      <c r="DR1060">
        <f>'Raw Data'!DE1060</f>
        <v>34.542596000000003</v>
      </c>
      <c r="DS1060">
        <f>'Raw Data'!DF1060</f>
        <v>34.542596000000003</v>
      </c>
      <c r="DT1060">
        <f>'Raw Data'!DG1060</f>
        <v>-84.355727000000002</v>
      </c>
      <c r="DU1060">
        <f>'Raw Data'!DH1060</f>
        <v>2.1728000000000001E-2</v>
      </c>
      <c r="DV1060">
        <f>'Raw Data'!DI1060</f>
        <v>2.1489999999999999E-3</v>
      </c>
      <c r="DW1060">
        <f>'Raw Data'!DJ1060</f>
        <v>221</v>
      </c>
      <c r="DX1060" s="11">
        <f t="shared" si="236"/>
        <v>690</v>
      </c>
      <c r="DY1060" s="5">
        <f t="shared" si="237"/>
        <v>607.5</v>
      </c>
      <c r="DZ1060" s="5">
        <f t="shared" si="230"/>
        <v>82.5</v>
      </c>
      <c r="EA1060" s="5">
        <f t="shared" si="231"/>
        <v>0.13580246913580246</v>
      </c>
      <c r="EB1060" s="5">
        <f t="shared" si="232"/>
        <v>648.75</v>
      </c>
      <c r="EC1060">
        <f>'Raw Data'!DK1060</f>
        <v>700</v>
      </c>
      <c r="ED1060">
        <f>'Raw Data'!DL1060</f>
        <v>0</v>
      </c>
      <c r="EE1060">
        <f>'Raw Data'!DM1060</f>
        <v>730</v>
      </c>
      <c r="EF1060">
        <f>'Raw Data'!DN1060</f>
        <v>0</v>
      </c>
      <c r="EG1060">
        <f>'Raw Data'!DO1060</f>
        <v>640</v>
      </c>
      <c r="EH1060">
        <f>'Raw Data'!DP1060</f>
        <v>0</v>
      </c>
      <c r="EI1060">
        <f>'Raw Data'!DQ1060</f>
        <v>650</v>
      </c>
      <c r="EJ1060">
        <f>'Raw Data'!DR1060</f>
        <v>0</v>
      </c>
      <c r="EK1060">
        <f>'Raw Data'!DS1060</f>
        <v>630</v>
      </c>
      <c r="EL1060">
        <f>'Raw Data'!DT1060</f>
        <v>6.7</v>
      </c>
      <c r="EM1060">
        <f>'Raw Data'!DU1060</f>
        <v>600</v>
      </c>
      <c r="EN1060">
        <f>'Raw Data'!DV1060</f>
        <v>6.7</v>
      </c>
      <c r="EO1060">
        <f>'Raw Data'!DW1060</f>
        <v>600</v>
      </c>
      <c r="EP1060">
        <f>'Raw Data'!DX1060</f>
        <v>13</v>
      </c>
      <c r="EQ1060">
        <f>'Raw Data'!DY1060</f>
        <v>600</v>
      </c>
      <c r="ER1060">
        <f>'Raw Data'!DZ1060</f>
        <v>13</v>
      </c>
      <c r="ES1060">
        <f>'Raw Data'!EA1060</f>
        <v>570</v>
      </c>
      <c r="ET1060">
        <f>'Raw Data'!EB1060</f>
        <v>0</v>
      </c>
      <c r="EU1060">
        <f>'Raw Data'!EC1060</f>
        <v>580</v>
      </c>
      <c r="EV1060">
        <f>'Raw Data'!ED1060</f>
        <v>0</v>
      </c>
      <c r="EW1060">
        <f>'Raw Data'!EE1060</f>
        <v>6.0999999999999999E-5</v>
      </c>
    </row>
    <row r="1061" spans="1:153" x14ac:dyDescent="0.3">
      <c r="A1061">
        <f>'Raw Data'!A1061</f>
        <v>1059</v>
      </c>
      <c r="B1061" t="str">
        <f>'Raw Data'!B1061</f>
        <v>Point</v>
      </c>
      <c r="C1061">
        <f>'Raw Data'!C1061</f>
        <v>914</v>
      </c>
      <c r="D1061">
        <f>'Raw Data'!D1061</f>
        <v>62568</v>
      </c>
      <c r="E1061" t="str">
        <f>'Raw Data'!E1061</f>
        <v>Point</v>
      </c>
      <c r="F1061">
        <f>'Raw Data'!F1061</f>
        <v>5326013</v>
      </c>
      <c r="G1061" t="str">
        <f>'Raw Data'!G1061</f>
        <v>Pickens County Sheriff</v>
      </c>
      <c r="H1061" s="3">
        <f>'Raw Data'!H1061</f>
        <v>42125</v>
      </c>
      <c r="L1061">
        <f t="shared" si="224"/>
        <v>0</v>
      </c>
      <c r="M1061" s="5">
        <f t="shared" si="225"/>
        <v>42125</v>
      </c>
      <c r="N1061" s="5">
        <f t="shared" si="233"/>
        <v>2015</v>
      </c>
      <c r="O1061" s="5" t="str" cm="1">
        <f t="array" ref="O1061">_xlfn.IFS(N1061&lt;=2016,"before treatment",N1061=2017,"unknown",N1061&gt;2017,"after treatment")</f>
        <v>before treatment</v>
      </c>
      <c r="P1061" s="5">
        <f t="shared" si="226"/>
        <v>1</v>
      </c>
      <c r="Q1061" s="5">
        <f t="shared" si="227"/>
        <v>0</v>
      </c>
      <c r="R1061" t="str">
        <f>'Raw Data'!I1061</f>
        <v>Pickens</v>
      </c>
      <c r="S1061" t="str">
        <f>'Raw Data'!J1061</f>
        <v>State Route 136</v>
      </c>
      <c r="T1061" t="str">
        <f>'Raw Data'!K1061</f>
        <v>Monument Rd</v>
      </c>
      <c r="U1061" t="str">
        <f>'Raw Data'!L1061</f>
        <v>(O) No Injury</v>
      </c>
      <c r="V1061">
        <f>'Raw Data'!M1061</f>
        <v>0</v>
      </c>
      <c r="W1061">
        <f>'Raw Data'!N1061</f>
        <v>0</v>
      </c>
      <c r="X1061">
        <f>'Raw Data'!O1061</f>
        <v>0</v>
      </c>
      <c r="Y1061" t="str">
        <f>'Raw Data'!P1061</f>
        <v>Not a Collision with Motor Vehicle</v>
      </c>
      <c r="Z1061" t="str">
        <f>'Raw Data'!Q1061</f>
        <v>On Roadway - Roadway Intersection</v>
      </c>
      <c r="AA1061" t="str">
        <f>'Raw Data'!R1061</f>
        <v>Over Turn</v>
      </c>
      <c r="AB1061" t="str">
        <f>'Raw Data'!S1061</f>
        <v>Over Turn</v>
      </c>
      <c r="AC1061" t="str">
        <f>'Raw Data'!T1061</f>
        <v>Too Fast for Conditions</v>
      </c>
      <c r="AD1061">
        <f>'Raw Data'!U1061</f>
        <v>1</v>
      </c>
      <c r="AE1061" s="5" t="str">
        <f t="shared" si="234"/>
        <v>Yes</v>
      </c>
      <c r="AF1061" t="str">
        <f>'Raw Data'!V1061</f>
        <v>Negotiating a Curve</v>
      </c>
      <c r="AG1061" s="5">
        <f t="shared" si="228"/>
        <v>0</v>
      </c>
      <c r="AH1061" t="str">
        <f>'Raw Data'!W1061</f>
        <v>West</v>
      </c>
      <c r="AI1061" t="str">
        <f>'Raw Data'!X1061</f>
        <v>Daylight</v>
      </c>
      <c r="AJ1061" t="str">
        <f>'Raw Data'!Y1061</f>
        <v>Dry</v>
      </c>
      <c r="AK1061">
        <f>'Raw Data'!Z1061</f>
        <v>19</v>
      </c>
      <c r="AL1061" t="str">
        <f>'Raw Data'!AA1061</f>
        <v xml:space="preserve"> </v>
      </c>
      <c r="AM1061" s="5">
        <f t="shared" si="229"/>
        <v>0</v>
      </c>
      <c r="AN1061" t="str">
        <f>'Raw Data'!AB1061</f>
        <v>Passenger Car</v>
      </c>
      <c r="AO1061" t="str">
        <f>'Raw Data'!AC1061</f>
        <v>2271013600I</v>
      </c>
      <c r="AP1061">
        <f>'Raw Data'!AD1061</f>
        <v>17.191963000000001</v>
      </c>
      <c r="AQ1061">
        <f>'Raw Data'!AE1061</f>
        <v>34.535128</v>
      </c>
      <c r="AR1061">
        <f>'Raw Data'!AF1061</f>
        <v>-84.375377999999998</v>
      </c>
      <c r="AS1061">
        <f>'Raw Data'!AG1061</f>
        <v>221</v>
      </c>
      <c r="AT1061">
        <f>'Raw Data'!AH1061</f>
        <v>211</v>
      </c>
      <c r="AU1061">
        <f>'Raw Data'!AI1061</f>
        <v>1454</v>
      </c>
      <c r="AV1061" t="str">
        <f>'Raw Data'!AJ1061</f>
        <v>D6_0136_00_I</v>
      </c>
      <c r="AW1061">
        <f>'Raw Data'!AK1061</f>
        <v>51</v>
      </c>
      <c r="AX1061">
        <f>'Raw Data'!AL1061</f>
        <v>58</v>
      </c>
      <c r="AY1061" t="str">
        <f>'Raw Data'!AM1061</f>
        <v>simple</v>
      </c>
      <c r="AZ1061">
        <f>'Raw Data'!AN1061</f>
        <v>405.6</v>
      </c>
      <c r="BA1061">
        <f>'Raw Data'!AO1061</f>
        <v>95.4</v>
      </c>
      <c r="BB1061">
        <f>'Raw Data'!AP1061</f>
        <v>675.3</v>
      </c>
      <c r="BC1061">
        <f>'Raw Data'!AQ1061</f>
        <v>-84.377726999999993</v>
      </c>
      <c r="BD1061">
        <f>'Raw Data'!AR1061</f>
        <v>34.533771999999999</v>
      </c>
      <c r="BE1061">
        <f>'Raw Data'!AS1061</f>
        <v>-84.375821000000002</v>
      </c>
      <c r="BF1061">
        <f>'Raw Data'!AT1061</f>
        <v>34.534331000000002</v>
      </c>
      <c r="BG1061" t="str">
        <f>'Raw Data'!AU1061</f>
        <v>2271013600I</v>
      </c>
      <c r="BH1061">
        <f>'Raw Data'!AV1061</f>
        <v>1</v>
      </c>
      <c r="BI1061">
        <f>'Raw Data'!AW1061</f>
        <v>227</v>
      </c>
      <c r="BJ1061">
        <f>'Raw Data'!AX1061</f>
        <v>136</v>
      </c>
      <c r="BK1061">
        <f>'Raw Data'!AY1061</f>
        <v>0</v>
      </c>
      <c r="BL1061">
        <f>'Raw Data'!AZ1061</f>
        <v>55</v>
      </c>
      <c r="BM1061">
        <f>'Raw Data'!BA1061</f>
        <v>15.7</v>
      </c>
      <c r="BN1061">
        <f>'Raw Data'!BB1061</f>
        <v>14.74</v>
      </c>
      <c r="BO1061">
        <f>'Raw Data'!BC1061</f>
        <v>2575.5</v>
      </c>
      <c r="BP1061">
        <f>'Raw Data'!BD1061</f>
        <v>2612.1999999999998</v>
      </c>
      <c r="BQ1061">
        <f>'Raw Data'!BE1061</f>
        <v>2645.3</v>
      </c>
      <c r="BR1061">
        <f>'Raw Data'!BF1061</f>
        <v>55</v>
      </c>
      <c r="BS1061">
        <f>'Raw Data'!BG1061</f>
        <v>34.9</v>
      </c>
      <c r="BT1061">
        <f>'Raw Data'!BH1061</f>
        <v>20.100000000000001</v>
      </c>
      <c r="BU1061">
        <f>'Raw Data'!BI1061</f>
        <v>44147</v>
      </c>
      <c r="BV1061" t="str">
        <f>'Raw Data'!BJ1061</f>
        <v>ASV_15+</v>
      </c>
      <c r="BW1061">
        <f>'Raw Data'!BK1061</f>
        <v>2.1489999999999999E-3</v>
      </c>
      <c r="BX1061">
        <f>'Raw Data'!BL1061</f>
        <v>41803</v>
      </c>
      <c r="BY1061">
        <f>'Raw Data'!BM1061</f>
        <v>41515</v>
      </c>
      <c r="BZ1061" t="str">
        <f>'Raw Data'!BN1061</f>
        <v>2271013600I</v>
      </c>
      <c r="CA1061" t="str">
        <f>'Raw Data'!BO1061</f>
        <v>PICKENS</v>
      </c>
      <c r="CB1061">
        <f>'Raw Data'!BP1061</f>
        <v>1</v>
      </c>
      <c r="CC1061">
        <f>'Raw Data'!BQ1061</f>
        <v>13600</v>
      </c>
      <c r="CD1061">
        <f>'Raw Data'!BR1061</f>
        <v>6</v>
      </c>
      <c r="CE1061">
        <f>'Raw Data'!BS1061</f>
        <v>1</v>
      </c>
      <c r="CF1061">
        <f>'Raw Data'!BT1061</f>
        <v>2</v>
      </c>
      <c r="CG1061">
        <f>'Raw Data'!BU1061</f>
        <v>1</v>
      </c>
      <c r="CH1061">
        <f>'Raw Data'!BV1061</f>
        <v>1</v>
      </c>
      <c r="CI1061">
        <f>'Raw Data'!BW1061</f>
        <v>2</v>
      </c>
      <c r="CJ1061">
        <f>'Raw Data'!BX1061</f>
        <v>0</v>
      </c>
      <c r="CK1061">
        <f>'Raw Data'!BY1061</f>
        <v>5</v>
      </c>
      <c r="CL1061" t="str">
        <f>'Raw Data'!BZ1061</f>
        <v>N</v>
      </c>
      <c r="CM1061">
        <f t="shared" si="235"/>
        <v>0</v>
      </c>
      <c r="CN1061">
        <f>'Raw Data'!CA1061</f>
        <v>227</v>
      </c>
      <c r="CO1061">
        <f>'Raw Data'!CB1061</f>
        <v>136</v>
      </c>
      <c r="CP1061">
        <f>'Raw Data'!CC1061</f>
        <v>0</v>
      </c>
      <c r="CQ1061" t="str">
        <f>'Raw Data'!CD1061</f>
        <v>Not Urban</v>
      </c>
      <c r="CR1061" t="str">
        <f>'Raw Data'!CE1061</f>
        <v>Not Urban</v>
      </c>
      <c r="CS1061">
        <f>'Raw Data'!CF1061</f>
        <v>0</v>
      </c>
      <c r="CT1061">
        <f>'Raw Data'!CG1061</f>
        <v>55</v>
      </c>
      <c r="CU1061">
        <f>'Raw Data'!CH1061</f>
        <v>5510</v>
      </c>
      <c r="CV1061" t="str">
        <f>'Raw Data'!CI1061</f>
        <v xml:space="preserve"> </v>
      </c>
      <c r="CW1061">
        <f>'Raw Data'!CJ1061</f>
        <v>0</v>
      </c>
      <c r="CX1061">
        <f>'Raw Data'!CK1061</f>
        <v>4.5318940000000003</v>
      </c>
      <c r="CY1061">
        <f>'Raw Data'!CL1061</f>
        <v>9</v>
      </c>
      <c r="CZ1061" t="str">
        <f>'Raw Data'!CM1061</f>
        <v>State Mainline</v>
      </c>
      <c r="DA1061">
        <f>'Raw Data'!CN1061</f>
        <v>5510</v>
      </c>
      <c r="DB1061">
        <f>'Raw Data'!CO1061</f>
        <v>441331</v>
      </c>
      <c r="DC1061">
        <f>'Raw Data'!CP1061</f>
        <v>15.07</v>
      </c>
      <c r="DD1061">
        <f>'Raw Data'!CQ1061</f>
        <v>19.61</v>
      </c>
      <c r="DE1061">
        <f>'Raw Data'!CR1061</f>
        <v>441331</v>
      </c>
      <c r="DF1061">
        <f>'Raw Data'!CS1061</f>
        <v>0</v>
      </c>
      <c r="DG1061">
        <f>'Raw Data'!CT1061</f>
        <v>23928.399232</v>
      </c>
      <c r="DH1061">
        <f>'Raw Data'!CU1061</f>
        <v>100</v>
      </c>
      <c r="DI1061">
        <f>'Raw Data'!CV1061</f>
        <v>41554</v>
      </c>
      <c r="DJ1061">
        <f>'Raw Data'!CW1061</f>
        <v>0.15213099999999999</v>
      </c>
      <c r="DK1061">
        <f>'Raw Data'!CX1061</f>
        <v>0</v>
      </c>
      <c r="DL1061">
        <f>'Raw Data'!CY1061</f>
        <v>2.1489999999999999E-3</v>
      </c>
      <c r="DM1061">
        <f>'Raw Data'!CZ1061</f>
        <v>312</v>
      </c>
      <c r="DN1061" t="str">
        <f>'Raw Data'!DA1061</f>
        <v>227-0174</v>
      </c>
      <c r="DO1061" t="str">
        <f>'Raw Data'!DB1061</f>
        <v>5R : Rural Major Collector</v>
      </c>
      <c r="DP1061" t="str">
        <f>'Raw Data'!DC1061</f>
        <v>34.542596, -84.355727</v>
      </c>
      <c r="DQ1061">
        <f>'Raw Data'!DD1061</f>
        <v>-84.355727000000002</v>
      </c>
      <c r="DR1061">
        <f>'Raw Data'!DE1061</f>
        <v>34.542596000000003</v>
      </c>
      <c r="DS1061">
        <f>'Raw Data'!DF1061</f>
        <v>34.542596000000003</v>
      </c>
      <c r="DT1061">
        <f>'Raw Data'!DG1061</f>
        <v>-84.355727000000002</v>
      </c>
      <c r="DU1061">
        <f>'Raw Data'!DH1061</f>
        <v>2.1728000000000001E-2</v>
      </c>
      <c r="DV1061">
        <f>'Raw Data'!DI1061</f>
        <v>2.1489999999999999E-3</v>
      </c>
      <c r="DW1061">
        <f>'Raw Data'!DJ1061</f>
        <v>221</v>
      </c>
      <c r="DX1061" s="11">
        <f t="shared" si="236"/>
        <v>690</v>
      </c>
      <c r="DY1061" s="5">
        <f t="shared" si="237"/>
        <v>607.5</v>
      </c>
      <c r="DZ1061" s="5">
        <f t="shared" si="230"/>
        <v>82.5</v>
      </c>
      <c r="EA1061" s="5">
        <f t="shared" si="231"/>
        <v>0.13580246913580246</v>
      </c>
      <c r="EB1061" s="5">
        <f t="shared" si="232"/>
        <v>648.75</v>
      </c>
      <c r="EC1061">
        <f>'Raw Data'!DK1061</f>
        <v>700</v>
      </c>
      <c r="ED1061">
        <f>'Raw Data'!DL1061</f>
        <v>0</v>
      </c>
      <c r="EE1061">
        <f>'Raw Data'!DM1061</f>
        <v>730</v>
      </c>
      <c r="EF1061">
        <f>'Raw Data'!DN1061</f>
        <v>0</v>
      </c>
      <c r="EG1061">
        <f>'Raw Data'!DO1061</f>
        <v>640</v>
      </c>
      <c r="EH1061">
        <f>'Raw Data'!DP1061</f>
        <v>0</v>
      </c>
      <c r="EI1061">
        <f>'Raw Data'!DQ1061</f>
        <v>650</v>
      </c>
      <c r="EJ1061">
        <f>'Raw Data'!DR1061</f>
        <v>0</v>
      </c>
      <c r="EK1061">
        <f>'Raw Data'!DS1061</f>
        <v>630</v>
      </c>
      <c r="EL1061">
        <f>'Raw Data'!DT1061</f>
        <v>6.7</v>
      </c>
      <c r="EM1061">
        <f>'Raw Data'!DU1061</f>
        <v>600</v>
      </c>
      <c r="EN1061">
        <f>'Raw Data'!DV1061</f>
        <v>6.7</v>
      </c>
      <c r="EO1061">
        <f>'Raw Data'!DW1061</f>
        <v>600</v>
      </c>
      <c r="EP1061">
        <f>'Raw Data'!DX1061</f>
        <v>13</v>
      </c>
      <c r="EQ1061">
        <f>'Raw Data'!DY1061</f>
        <v>600</v>
      </c>
      <c r="ER1061">
        <f>'Raw Data'!DZ1061</f>
        <v>13</v>
      </c>
      <c r="ES1061">
        <f>'Raw Data'!EA1061</f>
        <v>570</v>
      </c>
      <c r="ET1061">
        <f>'Raw Data'!EB1061</f>
        <v>0</v>
      </c>
      <c r="EU1061">
        <f>'Raw Data'!EC1061</f>
        <v>580</v>
      </c>
      <c r="EV1061">
        <f>'Raw Data'!ED1061</f>
        <v>0</v>
      </c>
      <c r="EW1061">
        <f>'Raw Data'!EE1061</f>
        <v>9.1100000000000003E-4</v>
      </c>
    </row>
    <row r="1062" spans="1:153" x14ac:dyDescent="0.3">
      <c r="A1062">
        <f>'Raw Data'!A1062</f>
        <v>1060</v>
      </c>
      <c r="B1062" t="str">
        <f>'Raw Data'!B1062</f>
        <v>Point</v>
      </c>
      <c r="C1062">
        <f>'Raw Data'!C1062</f>
        <v>944</v>
      </c>
      <c r="D1062">
        <f>'Raw Data'!D1062</f>
        <v>35204</v>
      </c>
      <c r="E1062" t="str">
        <f>'Raw Data'!E1062</f>
        <v>Point</v>
      </c>
      <c r="F1062">
        <f>'Raw Data'!F1062</f>
        <v>7203553</v>
      </c>
      <c r="G1062" t="str">
        <f>'Raw Data'!G1062</f>
        <v>Gsp Post 00</v>
      </c>
      <c r="H1062" s="3">
        <f>'Raw Data'!H1062</f>
        <v>43017</v>
      </c>
      <c r="L1062">
        <f t="shared" si="224"/>
        <v>0</v>
      </c>
      <c r="M1062" s="5">
        <f t="shared" si="225"/>
        <v>43017</v>
      </c>
      <c r="N1062" s="5">
        <f t="shared" si="233"/>
        <v>2017</v>
      </c>
      <c r="O1062" s="5" t="str" cm="1">
        <f t="array" ref="O1062">_xlfn.IFS(N1062&lt;=2016,"before treatment",N1062=2017,"unknown",N1062&gt;2017,"after treatment")</f>
        <v>unknown</v>
      </c>
      <c r="P1062" s="5">
        <f t="shared" si="226"/>
        <v>0</v>
      </c>
      <c r="Q1062" s="5">
        <f t="shared" si="227"/>
        <v>0</v>
      </c>
      <c r="R1062" t="str">
        <f>'Raw Data'!I1062</f>
        <v>Pickens</v>
      </c>
      <c r="S1062" t="str">
        <f>'Raw Data'!J1062</f>
        <v>State Route 136</v>
      </c>
      <c r="T1062" t="str">
        <f>'Raw Data'!K1062</f>
        <v>(none)</v>
      </c>
      <c r="U1062" t="str">
        <f>'Raw Data'!L1062</f>
        <v>(B) Suspected Minor/Visible Injury</v>
      </c>
      <c r="V1062">
        <f>'Raw Data'!M1062</f>
        <v>0</v>
      </c>
      <c r="W1062">
        <f>'Raw Data'!N1062</f>
        <v>0</v>
      </c>
      <c r="X1062">
        <f>'Raw Data'!O1062</f>
        <v>1</v>
      </c>
      <c r="Y1062" t="str">
        <f>'Raw Data'!P1062</f>
        <v>Not a Collision with Motor Vehicle</v>
      </c>
      <c r="Z1062" t="str">
        <f>'Raw Data'!Q1062</f>
        <v>On Shoulder</v>
      </c>
      <c r="AA1062" t="str">
        <f>'Raw Data'!R1062</f>
        <v>Ditch</v>
      </c>
      <c r="AB1062" t="str">
        <f>'Raw Data'!S1062</f>
        <v>Ditch</v>
      </c>
      <c r="AC1062" t="str">
        <f>'Raw Data'!T1062</f>
        <v>Changed Lanes Improperly</v>
      </c>
      <c r="AD1062">
        <f>'Raw Data'!U1062</f>
        <v>1</v>
      </c>
      <c r="AE1062" s="5" t="str">
        <f t="shared" si="234"/>
        <v>Yes</v>
      </c>
      <c r="AF1062" t="str">
        <f>'Raw Data'!V1062</f>
        <v>Negotiating a Curve</v>
      </c>
      <c r="AG1062" s="5">
        <f t="shared" si="228"/>
        <v>0</v>
      </c>
      <c r="AH1062" t="str">
        <f>'Raw Data'!W1062</f>
        <v>West</v>
      </c>
      <c r="AI1062" t="str">
        <f>'Raw Data'!X1062</f>
        <v>Daylight</v>
      </c>
      <c r="AJ1062" t="str">
        <f>'Raw Data'!Y1062</f>
        <v>Dry</v>
      </c>
      <c r="AK1062">
        <f>'Raw Data'!Z1062</f>
        <v>54</v>
      </c>
      <c r="AL1062" t="str">
        <f>'Raw Data'!AA1062</f>
        <v>None Used</v>
      </c>
      <c r="AM1062" s="5">
        <f t="shared" si="229"/>
        <v>1</v>
      </c>
      <c r="AN1062" t="str">
        <f>'Raw Data'!AB1062</f>
        <v>Motorcycle</v>
      </c>
      <c r="AO1062" t="str">
        <f>'Raw Data'!AC1062</f>
        <v>2271013600I</v>
      </c>
      <c r="AP1062">
        <f>'Raw Data'!AD1062</f>
        <v>17.044018000000001</v>
      </c>
      <c r="AQ1062">
        <f>'Raw Data'!AE1062</f>
        <v>34.533658000000003</v>
      </c>
      <c r="AR1062">
        <f>'Raw Data'!AF1062</f>
        <v>-84.377044999999995</v>
      </c>
      <c r="AS1062">
        <f>'Raw Data'!AG1062</f>
        <v>221</v>
      </c>
      <c r="AT1062">
        <f>'Raw Data'!AH1062</f>
        <v>211</v>
      </c>
      <c r="AU1062">
        <f>'Raw Data'!AI1062</f>
        <v>1454</v>
      </c>
      <c r="AV1062" t="str">
        <f>'Raw Data'!AJ1062</f>
        <v>D6_0136_00_I</v>
      </c>
      <c r="AW1062">
        <f>'Raw Data'!AK1062</f>
        <v>51</v>
      </c>
      <c r="AX1062">
        <f>'Raw Data'!AL1062</f>
        <v>58</v>
      </c>
      <c r="AY1062" t="str">
        <f>'Raw Data'!AM1062</f>
        <v>simple</v>
      </c>
      <c r="AZ1062">
        <f>'Raw Data'!AN1062</f>
        <v>405.6</v>
      </c>
      <c r="BA1062">
        <f>'Raw Data'!AO1062</f>
        <v>95.4</v>
      </c>
      <c r="BB1062">
        <f>'Raw Data'!AP1062</f>
        <v>675.3</v>
      </c>
      <c r="BC1062">
        <f>'Raw Data'!AQ1062</f>
        <v>-84.377726999999993</v>
      </c>
      <c r="BD1062">
        <f>'Raw Data'!AR1062</f>
        <v>34.533771999999999</v>
      </c>
      <c r="BE1062">
        <f>'Raw Data'!AS1062</f>
        <v>-84.375821000000002</v>
      </c>
      <c r="BF1062">
        <f>'Raw Data'!AT1062</f>
        <v>34.534331000000002</v>
      </c>
      <c r="BG1062" t="str">
        <f>'Raw Data'!AU1062</f>
        <v>2271013600I</v>
      </c>
      <c r="BH1062">
        <f>'Raw Data'!AV1062</f>
        <v>1</v>
      </c>
      <c r="BI1062">
        <f>'Raw Data'!AW1062</f>
        <v>227</v>
      </c>
      <c r="BJ1062">
        <f>'Raw Data'!AX1062</f>
        <v>136</v>
      </c>
      <c r="BK1062">
        <f>'Raw Data'!AY1062</f>
        <v>0</v>
      </c>
      <c r="BL1062">
        <f>'Raw Data'!AZ1062</f>
        <v>55</v>
      </c>
      <c r="BM1062">
        <f>'Raw Data'!BA1062</f>
        <v>15.7</v>
      </c>
      <c r="BN1062">
        <f>'Raw Data'!BB1062</f>
        <v>14.74</v>
      </c>
      <c r="BO1062">
        <f>'Raw Data'!BC1062</f>
        <v>2575.5</v>
      </c>
      <c r="BP1062">
        <f>'Raw Data'!BD1062</f>
        <v>2612.1999999999998</v>
      </c>
      <c r="BQ1062">
        <f>'Raw Data'!BE1062</f>
        <v>2645.3</v>
      </c>
      <c r="BR1062">
        <f>'Raw Data'!BF1062</f>
        <v>55</v>
      </c>
      <c r="BS1062">
        <f>'Raw Data'!BG1062</f>
        <v>34.9</v>
      </c>
      <c r="BT1062">
        <f>'Raw Data'!BH1062</f>
        <v>20.100000000000001</v>
      </c>
      <c r="BU1062">
        <f>'Raw Data'!BI1062</f>
        <v>44147</v>
      </c>
      <c r="BV1062" t="str">
        <f>'Raw Data'!BJ1062</f>
        <v>ASV_15+</v>
      </c>
      <c r="BW1062">
        <f>'Raw Data'!BK1062</f>
        <v>2.1489999999999999E-3</v>
      </c>
      <c r="BX1062">
        <f>'Raw Data'!BL1062</f>
        <v>41803</v>
      </c>
      <c r="BY1062">
        <f>'Raw Data'!BM1062</f>
        <v>41515</v>
      </c>
      <c r="BZ1062" t="str">
        <f>'Raw Data'!BN1062</f>
        <v>2271013600I</v>
      </c>
      <c r="CA1062" t="str">
        <f>'Raw Data'!BO1062</f>
        <v>PICKENS</v>
      </c>
      <c r="CB1062">
        <f>'Raw Data'!BP1062</f>
        <v>1</v>
      </c>
      <c r="CC1062">
        <f>'Raw Data'!BQ1062</f>
        <v>13600</v>
      </c>
      <c r="CD1062">
        <f>'Raw Data'!BR1062</f>
        <v>6</v>
      </c>
      <c r="CE1062">
        <f>'Raw Data'!BS1062</f>
        <v>1</v>
      </c>
      <c r="CF1062">
        <f>'Raw Data'!BT1062</f>
        <v>2</v>
      </c>
      <c r="CG1062">
        <f>'Raw Data'!BU1062</f>
        <v>1</v>
      </c>
      <c r="CH1062">
        <f>'Raw Data'!BV1062</f>
        <v>1</v>
      </c>
      <c r="CI1062">
        <f>'Raw Data'!BW1062</f>
        <v>2</v>
      </c>
      <c r="CJ1062">
        <f>'Raw Data'!BX1062</f>
        <v>0</v>
      </c>
      <c r="CK1062">
        <f>'Raw Data'!BY1062</f>
        <v>5</v>
      </c>
      <c r="CL1062" t="str">
        <f>'Raw Data'!BZ1062</f>
        <v>N</v>
      </c>
      <c r="CM1062">
        <f t="shared" si="235"/>
        <v>0</v>
      </c>
      <c r="CN1062">
        <f>'Raw Data'!CA1062</f>
        <v>227</v>
      </c>
      <c r="CO1062">
        <f>'Raw Data'!CB1062</f>
        <v>136</v>
      </c>
      <c r="CP1062">
        <f>'Raw Data'!CC1062</f>
        <v>0</v>
      </c>
      <c r="CQ1062" t="str">
        <f>'Raw Data'!CD1062</f>
        <v>Not Urban</v>
      </c>
      <c r="CR1062" t="str">
        <f>'Raw Data'!CE1062</f>
        <v>Not Urban</v>
      </c>
      <c r="CS1062">
        <f>'Raw Data'!CF1062</f>
        <v>0</v>
      </c>
      <c r="CT1062">
        <f>'Raw Data'!CG1062</f>
        <v>55</v>
      </c>
      <c r="CU1062">
        <f>'Raw Data'!CH1062</f>
        <v>5510</v>
      </c>
      <c r="CV1062" t="str">
        <f>'Raw Data'!CI1062</f>
        <v xml:space="preserve"> </v>
      </c>
      <c r="CW1062">
        <f>'Raw Data'!CJ1062</f>
        <v>0</v>
      </c>
      <c r="CX1062">
        <f>'Raw Data'!CK1062</f>
        <v>4.5318940000000003</v>
      </c>
      <c r="CY1062">
        <f>'Raw Data'!CL1062</f>
        <v>9</v>
      </c>
      <c r="CZ1062" t="str">
        <f>'Raw Data'!CM1062</f>
        <v>State Mainline</v>
      </c>
      <c r="DA1062">
        <f>'Raw Data'!CN1062</f>
        <v>5510</v>
      </c>
      <c r="DB1062">
        <f>'Raw Data'!CO1062</f>
        <v>441331</v>
      </c>
      <c r="DC1062">
        <f>'Raw Data'!CP1062</f>
        <v>15.07</v>
      </c>
      <c r="DD1062">
        <f>'Raw Data'!CQ1062</f>
        <v>19.61</v>
      </c>
      <c r="DE1062">
        <f>'Raw Data'!CR1062</f>
        <v>441331</v>
      </c>
      <c r="DF1062">
        <f>'Raw Data'!CS1062</f>
        <v>0</v>
      </c>
      <c r="DG1062">
        <f>'Raw Data'!CT1062</f>
        <v>23928.399232</v>
      </c>
      <c r="DH1062">
        <f>'Raw Data'!CU1062</f>
        <v>100</v>
      </c>
      <c r="DI1062">
        <f>'Raw Data'!CV1062</f>
        <v>41554</v>
      </c>
      <c r="DJ1062">
        <f>'Raw Data'!CW1062</f>
        <v>0.15213099999999999</v>
      </c>
      <c r="DK1062">
        <f>'Raw Data'!CX1062</f>
        <v>0</v>
      </c>
      <c r="DL1062">
        <f>'Raw Data'!CY1062</f>
        <v>2.1489999999999999E-3</v>
      </c>
      <c r="DM1062">
        <f>'Raw Data'!CZ1062</f>
        <v>312</v>
      </c>
      <c r="DN1062" t="str">
        <f>'Raw Data'!DA1062</f>
        <v>227-0174</v>
      </c>
      <c r="DO1062" t="str">
        <f>'Raw Data'!DB1062</f>
        <v>5R : Rural Major Collector</v>
      </c>
      <c r="DP1062" t="str">
        <f>'Raw Data'!DC1062</f>
        <v>34.542596, -84.355727</v>
      </c>
      <c r="DQ1062">
        <f>'Raw Data'!DD1062</f>
        <v>-84.355727000000002</v>
      </c>
      <c r="DR1062">
        <f>'Raw Data'!DE1062</f>
        <v>34.542596000000003</v>
      </c>
      <c r="DS1062">
        <f>'Raw Data'!DF1062</f>
        <v>34.542596000000003</v>
      </c>
      <c r="DT1062">
        <f>'Raw Data'!DG1062</f>
        <v>-84.355727000000002</v>
      </c>
      <c r="DU1062">
        <f>'Raw Data'!DH1062</f>
        <v>2.1728000000000001E-2</v>
      </c>
      <c r="DV1062">
        <f>'Raw Data'!DI1062</f>
        <v>2.1489999999999999E-3</v>
      </c>
      <c r="DW1062">
        <f>'Raw Data'!DJ1062</f>
        <v>221</v>
      </c>
      <c r="DX1062" s="11">
        <f t="shared" si="236"/>
        <v>690</v>
      </c>
      <c r="DY1062" s="5">
        <f t="shared" si="237"/>
        <v>607.5</v>
      </c>
      <c r="DZ1062" s="5">
        <f t="shared" si="230"/>
        <v>82.5</v>
      </c>
      <c r="EA1062" s="5">
        <f t="shared" si="231"/>
        <v>0.13580246913580246</v>
      </c>
      <c r="EB1062" s="5">
        <f t="shared" si="232"/>
        <v>648.75</v>
      </c>
      <c r="EC1062">
        <f>'Raw Data'!DK1062</f>
        <v>700</v>
      </c>
      <c r="ED1062">
        <f>'Raw Data'!DL1062</f>
        <v>0</v>
      </c>
      <c r="EE1062">
        <f>'Raw Data'!DM1062</f>
        <v>730</v>
      </c>
      <c r="EF1062">
        <f>'Raw Data'!DN1062</f>
        <v>0</v>
      </c>
      <c r="EG1062">
        <f>'Raw Data'!DO1062</f>
        <v>640</v>
      </c>
      <c r="EH1062">
        <f>'Raw Data'!DP1062</f>
        <v>0</v>
      </c>
      <c r="EI1062">
        <f>'Raw Data'!DQ1062</f>
        <v>650</v>
      </c>
      <c r="EJ1062">
        <f>'Raw Data'!DR1062</f>
        <v>0</v>
      </c>
      <c r="EK1062">
        <f>'Raw Data'!DS1062</f>
        <v>630</v>
      </c>
      <c r="EL1062">
        <f>'Raw Data'!DT1062</f>
        <v>6.7</v>
      </c>
      <c r="EM1062">
        <f>'Raw Data'!DU1062</f>
        <v>600</v>
      </c>
      <c r="EN1062">
        <f>'Raw Data'!DV1062</f>
        <v>6.7</v>
      </c>
      <c r="EO1062">
        <f>'Raw Data'!DW1062</f>
        <v>600</v>
      </c>
      <c r="EP1062">
        <f>'Raw Data'!DX1062</f>
        <v>13</v>
      </c>
      <c r="EQ1062">
        <f>'Raw Data'!DY1062</f>
        <v>600</v>
      </c>
      <c r="ER1062">
        <f>'Raw Data'!DZ1062</f>
        <v>13</v>
      </c>
      <c r="ES1062">
        <f>'Raw Data'!EA1062</f>
        <v>570</v>
      </c>
      <c r="ET1062">
        <f>'Raw Data'!EB1062</f>
        <v>0</v>
      </c>
      <c r="EU1062">
        <f>'Raw Data'!EC1062</f>
        <v>580</v>
      </c>
      <c r="EV1062">
        <f>'Raw Data'!ED1062</f>
        <v>0</v>
      </c>
      <c r="EW1062">
        <f>'Raw Data'!EE1062</f>
        <v>0</v>
      </c>
    </row>
    <row r="1063" spans="1:153" x14ac:dyDescent="0.3">
      <c r="A1063">
        <f>'Raw Data'!A1063</f>
        <v>1061</v>
      </c>
      <c r="B1063" t="str">
        <f>'Raw Data'!B1063</f>
        <v>Point</v>
      </c>
      <c r="C1063">
        <f>'Raw Data'!C1063</f>
        <v>1073</v>
      </c>
      <c r="D1063">
        <f>'Raw Data'!D1063</f>
        <v>23225</v>
      </c>
      <c r="E1063" t="str">
        <f>'Raw Data'!E1063</f>
        <v>Point</v>
      </c>
      <c r="F1063">
        <f>'Raw Data'!F1063</f>
        <v>6940929</v>
      </c>
      <c r="G1063" t="str">
        <f>'Raw Data'!G1063</f>
        <v>Gsp Post 00</v>
      </c>
      <c r="H1063" s="3">
        <f>'Raw Data'!H1063</f>
        <v>43403</v>
      </c>
      <c r="L1063">
        <f t="shared" si="224"/>
        <v>0</v>
      </c>
      <c r="M1063" s="5">
        <f t="shared" si="225"/>
        <v>43403</v>
      </c>
      <c r="N1063" s="5">
        <f t="shared" si="233"/>
        <v>2018</v>
      </c>
      <c r="O1063" s="5" t="str" cm="1">
        <f t="array" ref="O1063">_xlfn.IFS(N1063&lt;=2016,"before treatment",N1063=2017,"unknown",N1063&gt;2017,"after treatment")</f>
        <v>after treatment</v>
      </c>
      <c r="P1063" s="5">
        <f t="shared" si="226"/>
        <v>0</v>
      </c>
      <c r="Q1063" s="5">
        <f t="shared" si="227"/>
        <v>1</v>
      </c>
      <c r="R1063" t="str">
        <f>'Raw Data'!I1063</f>
        <v>Pickens</v>
      </c>
      <c r="S1063" t="str">
        <f>'Raw Data'!J1063</f>
        <v>State Route 136</v>
      </c>
      <c r="T1063" t="str">
        <f>'Raw Data'!K1063</f>
        <v>Lake Sequoyah Rd</v>
      </c>
      <c r="U1063" t="str">
        <f>'Raw Data'!L1063</f>
        <v>(B) Suspected Minor/Visible Injury</v>
      </c>
      <c r="V1063">
        <f>'Raw Data'!M1063</f>
        <v>0</v>
      </c>
      <c r="W1063">
        <f>'Raw Data'!N1063</f>
        <v>0</v>
      </c>
      <c r="X1063">
        <f>'Raw Data'!O1063</f>
        <v>1</v>
      </c>
      <c r="Y1063" t="str">
        <f>'Raw Data'!P1063</f>
        <v>Not a Collision with Motor Vehicle</v>
      </c>
      <c r="Z1063" t="str">
        <f>'Raw Data'!Q1063</f>
        <v>On Roadway - Non-Intersection</v>
      </c>
      <c r="AA1063" t="str">
        <f>'Raw Data'!R1063</f>
        <v>Other Non-Collision</v>
      </c>
      <c r="AB1063" t="str">
        <f>'Raw Data'!S1063</f>
        <v>Over Turn</v>
      </c>
      <c r="AC1063" t="str">
        <f>'Raw Data'!T1063</f>
        <v>No Contributing Factors</v>
      </c>
      <c r="AD1063">
        <f>'Raw Data'!U1063</f>
        <v>1</v>
      </c>
      <c r="AE1063" s="5" t="str">
        <f t="shared" si="234"/>
        <v>Yes</v>
      </c>
      <c r="AF1063" t="str">
        <f>'Raw Data'!V1063</f>
        <v>Negotiating a Curve</v>
      </c>
      <c r="AG1063" s="5">
        <f t="shared" si="228"/>
        <v>0</v>
      </c>
      <c r="AH1063" t="str">
        <f>'Raw Data'!W1063</f>
        <v>West</v>
      </c>
      <c r="AI1063" t="str">
        <f>'Raw Data'!X1063</f>
        <v>Daylight</v>
      </c>
      <c r="AJ1063" t="str">
        <f>'Raw Data'!Y1063</f>
        <v>Dry</v>
      </c>
      <c r="AK1063">
        <f>'Raw Data'!Z1063</f>
        <v>41</v>
      </c>
      <c r="AL1063" t="str">
        <f>'Raw Data'!AA1063</f>
        <v>Motorcycle Helmet</v>
      </c>
      <c r="AM1063" s="5">
        <f t="shared" si="229"/>
        <v>1</v>
      </c>
      <c r="AN1063" t="str">
        <f>'Raw Data'!AB1063</f>
        <v>Motorcycle</v>
      </c>
      <c r="AO1063" t="str">
        <f>'Raw Data'!AC1063</f>
        <v>2271013600I</v>
      </c>
      <c r="AP1063">
        <f>'Raw Data'!AD1063</f>
        <v>17.028652000000001</v>
      </c>
      <c r="AQ1063">
        <f>'Raw Data'!AE1063</f>
        <v>34.533695000000002</v>
      </c>
      <c r="AR1063">
        <f>'Raw Data'!AF1063</f>
        <v>-84.377303999999995</v>
      </c>
      <c r="AS1063">
        <f>'Raw Data'!AG1063</f>
        <v>221</v>
      </c>
      <c r="AT1063">
        <f>'Raw Data'!AH1063</f>
        <v>211</v>
      </c>
      <c r="AU1063">
        <f>'Raw Data'!AI1063</f>
        <v>1454</v>
      </c>
      <c r="AV1063" t="str">
        <f>'Raw Data'!AJ1063</f>
        <v>D6_0136_00_I</v>
      </c>
      <c r="AW1063">
        <f>'Raw Data'!AK1063</f>
        <v>51</v>
      </c>
      <c r="AX1063">
        <f>'Raw Data'!AL1063</f>
        <v>58</v>
      </c>
      <c r="AY1063" t="str">
        <f>'Raw Data'!AM1063</f>
        <v>simple</v>
      </c>
      <c r="AZ1063">
        <f>'Raw Data'!AN1063</f>
        <v>405.6</v>
      </c>
      <c r="BA1063">
        <f>'Raw Data'!AO1063</f>
        <v>95.4</v>
      </c>
      <c r="BB1063">
        <f>'Raw Data'!AP1063</f>
        <v>675.3</v>
      </c>
      <c r="BC1063">
        <f>'Raw Data'!AQ1063</f>
        <v>-84.377726999999993</v>
      </c>
      <c r="BD1063">
        <f>'Raw Data'!AR1063</f>
        <v>34.533771999999999</v>
      </c>
      <c r="BE1063">
        <f>'Raw Data'!AS1063</f>
        <v>-84.375821000000002</v>
      </c>
      <c r="BF1063">
        <f>'Raw Data'!AT1063</f>
        <v>34.534331000000002</v>
      </c>
      <c r="BG1063" t="str">
        <f>'Raw Data'!AU1063</f>
        <v>2271013600I</v>
      </c>
      <c r="BH1063">
        <f>'Raw Data'!AV1063</f>
        <v>1</v>
      </c>
      <c r="BI1063">
        <f>'Raw Data'!AW1063</f>
        <v>227</v>
      </c>
      <c r="BJ1063">
        <f>'Raw Data'!AX1063</f>
        <v>136</v>
      </c>
      <c r="BK1063">
        <f>'Raw Data'!AY1063</f>
        <v>0</v>
      </c>
      <c r="BL1063">
        <f>'Raw Data'!AZ1063</f>
        <v>55</v>
      </c>
      <c r="BM1063">
        <f>'Raw Data'!BA1063</f>
        <v>15.7</v>
      </c>
      <c r="BN1063">
        <f>'Raw Data'!BB1063</f>
        <v>14.74</v>
      </c>
      <c r="BO1063">
        <f>'Raw Data'!BC1063</f>
        <v>2575.5</v>
      </c>
      <c r="BP1063">
        <f>'Raw Data'!BD1063</f>
        <v>2612.1999999999998</v>
      </c>
      <c r="BQ1063">
        <f>'Raw Data'!BE1063</f>
        <v>2645.3</v>
      </c>
      <c r="BR1063">
        <f>'Raw Data'!BF1063</f>
        <v>55</v>
      </c>
      <c r="BS1063">
        <f>'Raw Data'!BG1063</f>
        <v>34.9</v>
      </c>
      <c r="BT1063">
        <f>'Raw Data'!BH1063</f>
        <v>20.100000000000001</v>
      </c>
      <c r="BU1063">
        <f>'Raw Data'!BI1063</f>
        <v>44147</v>
      </c>
      <c r="BV1063" t="str">
        <f>'Raw Data'!BJ1063</f>
        <v>ASV_15+</v>
      </c>
      <c r="BW1063">
        <f>'Raw Data'!BK1063</f>
        <v>2.1489999999999999E-3</v>
      </c>
      <c r="BX1063">
        <f>'Raw Data'!BL1063</f>
        <v>41803</v>
      </c>
      <c r="BY1063">
        <f>'Raw Data'!BM1063</f>
        <v>41515</v>
      </c>
      <c r="BZ1063" t="str">
        <f>'Raw Data'!BN1063</f>
        <v>2271013600I</v>
      </c>
      <c r="CA1063" t="str">
        <f>'Raw Data'!BO1063</f>
        <v>PICKENS</v>
      </c>
      <c r="CB1063">
        <f>'Raw Data'!BP1063</f>
        <v>1</v>
      </c>
      <c r="CC1063">
        <f>'Raw Data'!BQ1063</f>
        <v>13600</v>
      </c>
      <c r="CD1063">
        <f>'Raw Data'!BR1063</f>
        <v>6</v>
      </c>
      <c r="CE1063">
        <f>'Raw Data'!BS1063</f>
        <v>1</v>
      </c>
      <c r="CF1063">
        <f>'Raw Data'!BT1063</f>
        <v>2</v>
      </c>
      <c r="CG1063">
        <f>'Raw Data'!BU1063</f>
        <v>1</v>
      </c>
      <c r="CH1063">
        <f>'Raw Data'!BV1063</f>
        <v>1</v>
      </c>
      <c r="CI1063">
        <f>'Raw Data'!BW1063</f>
        <v>2</v>
      </c>
      <c r="CJ1063">
        <f>'Raw Data'!BX1063</f>
        <v>0</v>
      </c>
      <c r="CK1063">
        <f>'Raw Data'!BY1063</f>
        <v>5</v>
      </c>
      <c r="CL1063" t="str">
        <f>'Raw Data'!BZ1063</f>
        <v>N</v>
      </c>
      <c r="CM1063">
        <f t="shared" si="235"/>
        <v>0</v>
      </c>
      <c r="CN1063">
        <f>'Raw Data'!CA1063</f>
        <v>227</v>
      </c>
      <c r="CO1063">
        <f>'Raw Data'!CB1063</f>
        <v>136</v>
      </c>
      <c r="CP1063">
        <f>'Raw Data'!CC1063</f>
        <v>0</v>
      </c>
      <c r="CQ1063" t="str">
        <f>'Raw Data'!CD1063</f>
        <v>Not Urban</v>
      </c>
      <c r="CR1063" t="str">
        <f>'Raw Data'!CE1063</f>
        <v>Not Urban</v>
      </c>
      <c r="CS1063">
        <f>'Raw Data'!CF1063</f>
        <v>0</v>
      </c>
      <c r="CT1063">
        <f>'Raw Data'!CG1063</f>
        <v>55</v>
      </c>
      <c r="CU1063">
        <f>'Raw Data'!CH1063</f>
        <v>5510</v>
      </c>
      <c r="CV1063" t="str">
        <f>'Raw Data'!CI1063</f>
        <v xml:space="preserve"> </v>
      </c>
      <c r="CW1063">
        <f>'Raw Data'!CJ1063</f>
        <v>0</v>
      </c>
      <c r="CX1063">
        <f>'Raw Data'!CK1063</f>
        <v>4.5318940000000003</v>
      </c>
      <c r="CY1063">
        <f>'Raw Data'!CL1063</f>
        <v>9</v>
      </c>
      <c r="CZ1063" t="str">
        <f>'Raw Data'!CM1063</f>
        <v>State Mainline</v>
      </c>
      <c r="DA1063">
        <f>'Raw Data'!CN1063</f>
        <v>5510</v>
      </c>
      <c r="DB1063">
        <f>'Raw Data'!CO1063</f>
        <v>441331</v>
      </c>
      <c r="DC1063">
        <f>'Raw Data'!CP1063</f>
        <v>15.07</v>
      </c>
      <c r="DD1063">
        <f>'Raw Data'!CQ1063</f>
        <v>19.61</v>
      </c>
      <c r="DE1063">
        <f>'Raw Data'!CR1063</f>
        <v>441331</v>
      </c>
      <c r="DF1063">
        <f>'Raw Data'!CS1063</f>
        <v>0</v>
      </c>
      <c r="DG1063">
        <f>'Raw Data'!CT1063</f>
        <v>23928.399232</v>
      </c>
      <c r="DH1063">
        <f>'Raw Data'!CU1063</f>
        <v>100</v>
      </c>
      <c r="DI1063">
        <f>'Raw Data'!CV1063</f>
        <v>41554</v>
      </c>
      <c r="DJ1063">
        <f>'Raw Data'!CW1063</f>
        <v>0.15213099999999999</v>
      </c>
      <c r="DK1063">
        <f>'Raw Data'!CX1063</f>
        <v>0</v>
      </c>
      <c r="DL1063">
        <f>'Raw Data'!CY1063</f>
        <v>2.1489999999999999E-3</v>
      </c>
      <c r="DM1063">
        <f>'Raw Data'!CZ1063</f>
        <v>312</v>
      </c>
      <c r="DN1063" t="str">
        <f>'Raw Data'!DA1063</f>
        <v>227-0174</v>
      </c>
      <c r="DO1063" t="str">
        <f>'Raw Data'!DB1063</f>
        <v>5R : Rural Major Collector</v>
      </c>
      <c r="DP1063" t="str">
        <f>'Raw Data'!DC1063</f>
        <v>34.542596, -84.355727</v>
      </c>
      <c r="DQ1063">
        <f>'Raw Data'!DD1063</f>
        <v>-84.355727000000002</v>
      </c>
      <c r="DR1063">
        <f>'Raw Data'!DE1063</f>
        <v>34.542596000000003</v>
      </c>
      <c r="DS1063">
        <f>'Raw Data'!DF1063</f>
        <v>34.542596000000003</v>
      </c>
      <c r="DT1063">
        <f>'Raw Data'!DG1063</f>
        <v>-84.355727000000002</v>
      </c>
      <c r="DU1063">
        <f>'Raw Data'!DH1063</f>
        <v>2.1728000000000001E-2</v>
      </c>
      <c r="DV1063">
        <f>'Raw Data'!DI1063</f>
        <v>2.1489999999999999E-3</v>
      </c>
      <c r="DW1063">
        <f>'Raw Data'!DJ1063</f>
        <v>221</v>
      </c>
      <c r="DX1063" s="11">
        <f t="shared" si="236"/>
        <v>690</v>
      </c>
      <c r="DY1063" s="5">
        <f t="shared" si="237"/>
        <v>607.5</v>
      </c>
      <c r="DZ1063" s="5">
        <f t="shared" si="230"/>
        <v>82.5</v>
      </c>
      <c r="EA1063" s="5">
        <f t="shared" si="231"/>
        <v>0.13580246913580246</v>
      </c>
      <c r="EB1063" s="5">
        <f t="shared" si="232"/>
        <v>648.75</v>
      </c>
      <c r="EC1063">
        <f>'Raw Data'!DK1063</f>
        <v>700</v>
      </c>
      <c r="ED1063">
        <f>'Raw Data'!DL1063</f>
        <v>0</v>
      </c>
      <c r="EE1063">
        <f>'Raw Data'!DM1063</f>
        <v>730</v>
      </c>
      <c r="EF1063">
        <f>'Raw Data'!DN1063</f>
        <v>0</v>
      </c>
      <c r="EG1063">
        <f>'Raw Data'!DO1063</f>
        <v>640</v>
      </c>
      <c r="EH1063">
        <f>'Raw Data'!DP1063</f>
        <v>0</v>
      </c>
      <c r="EI1063">
        <f>'Raw Data'!DQ1063</f>
        <v>650</v>
      </c>
      <c r="EJ1063">
        <f>'Raw Data'!DR1063</f>
        <v>0</v>
      </c>
      <c r="EK1063">
        <f>'Raw Data'!DS1063</f>
        <v>630</v>
      </c>
      <c r="EL1063">
        <f>'Raw Data'!DT1063</f>
        <v>6.7</v>
      </c>
      <c r="EM1063">
        <f>'Raw Data'!DU1063</f>
        <v>600</v>
      </c>
      <c r="EN1063">
        <f>'Raw Data'!DV1063</f>
        <v>6.7</v>
      </c>
      <c r="EO1063">
        <f>'Raw Data'!DW1063</f>
        <v>600</v>
      </c>
      <c r="EP1063">
        <f>'Raw Data'!DX1063</f>
        <v>13</v>
      </c>
      <c r="EQ1063">
        <f>'Raw Data'!DY1063</f>
        <v>600</v>
      </c>
      <c r="ER1063">
        <f>'Raw Data'!DZ1063</f>
        <v>13</v>
      </c>
      <c r="ES1063">
        <f>'Raw Data'!EA1063</f>
        <v>570</v>
      </c>
      <c r="ET1063">
        <f>'Raw Data'!EB1063</f>
        <v>0</v>
      </c>
      <c r="EU1063">
        <f>'Raw Data'!EC1063</f>
        <v>580</v>
      </c>
      <c r="EV1063">
        <f>'Raw Data'!ED1063</f>
        <v>0</v>
      </c>
      <c r="EW1063">
        <f>'Raw Data'!EE1063</f>
        <v>0</v>
      </c>
    </row>
    <row r="1064" spans="1:153" x14ac:dyDescent="0.3">
      <c r="A1064">
        <f>'Raw Data'!A1064</f>
        <v>1062</v>
      </c>
      <c r="B1064" t="str">
        <f>'Raw Data'!B1064</f>
        <v>Point</v>
      </c>
      <c r="C1064">
        <f>'Raw Data'!C1064</f>
        <v>1105</v>
      </c>
      <c r="D1064">
        <f>'Raw Data'!D1064</f>
        <v>5986</v>
      </c>
      <c r="E1064" t="str">
        <f>'Raw Data'!E1064</f>
        <v>Point</v>
      </c>
      <c r="F1064">
        <f>'Raw Data'!F1064</f>
        <v>7657760</v>
      </c>
      <c r="G1064" t="str">
        <f>'Raw Data'!G1064</f>
        <v>Gsp Post 00</v>
      </c>
      <c r="H1064" s="3">
        <f>'Raw Data'!H1064</f>
        <v>43989</v>
      </c>
      <c r="L1064">
        <f t="shared" si="224"/>
        <v>0</v>
      </c>
      <c r="M1064" s="5">
        <f t="shared" si="225"/>
        <v>43989</v>
      </c>
      <c r="N1064" s="5">
        <f t="shared" si="233"/>
        <v>2020</v>
      </c>
      <c r="O1064" s="5" t="str" cm="1">
        <f t="array" ref="O1064">_xlfn.IFS(N1064&lt;=2016,"before treatment",N1064=2017,"unknown",N1064&gt;2017,"after treatment")</f>
        <v>after treatment</v>
      </c>
      <c r="P1064" s="5">
        <f t="shared" si="226"/>
        <v>0</v>
      </c>
      <c r="Q1064" s="5">
        <f t="shared" si="227"/>
        <v>1</v>
      </c>
      <c r="R1064" t="str">
        <f>'Raw Data'!I1064</f>
        <v>Pickens</v>
      </c>
      <c r="S1064" t="str">
        <f>'Raw Data'!J1064</f>
        <v>State Route 136</v>
      </c>
      <c r="T1064" t="str">
        <f>'Raw Data'!K1064</f>
        <v>Highlands Pkwy</v>
      </c>
      <c r="U1064" t="str">
        <f>'Raw Data'!L1064</f>
        <v>(B) Suspected Minor/Visible Injury</v>
      </c>
      <c r="V1064">
        <f>'Raw Data'!M1064</f>
        <v>0</v>
      </c>
      <c r="W1064">
        <f>'Raw Data'!N1064</f>
        <v>0</v>
      </c>
      <c r="X1064">
        <f>'Raw Data'!O1064</f>
        <v>1</v>
      </c>
      <c r="Y1064" t="str">
        <f>'Raw Data'!P1064</f>
        <v>Not a Collision with Motor Vehicle</v>
      </c>
      <c r="Z1064" t="str">
        <f>'Raw Data'!Q1064</f>
        <v>On Roadway - Non-Intersection</v>
      </c>
      <c r="AA1064" t="str">
        <f>'Raw Data'!R1064</f>
        <v>Over Turn</v>
      </c>
      <c r="AB1064" t="str">
        <f>'Raw Data'!S1064</f>
        <v>Over Turn</v>
      </c>
      <c r="AC1064" t="str">
        <f>'Raw Data'!T1064</f>
        <v>(None)</v>
      </c>
      <c r="AD1064">
        <f>'Raw Data'!U1064</f>
        <v>1</v>
      </c>
      <c r="AE1064" s="5" t="str">
        <f t="shared" si="234"/>
        <v>Yes</v>
      </c>
      <c r="AF1064" t="str">
        <f>'Raw Data'!V1064</f>
        <v>Straight</v>
      </c>
      <c r="AG1064" s="5">
        <f t="shared" si="228"/>
        <v>0</v>
      </c>
      <c r="AH1064" t="str">
        <f>'Raw Data'!W1064</f>
        <v>West</v>
      </c>
      <c r="AI1064" t="str">
        <f>'Raw Data'!X1064</f>
        <v>Daylight</v>
      </c>
      <c r="AJ1064" t="str">
        <f>'Raw Data'!Y1064</f>
        <v>Dry</v>
      </c>
      <c r="AK1064">
        <f>'Raw Data'!Z1064</f>
        <v>38</v>
      </c>
      <c r="AL1064" t="str">
        <f>'Raw Data'!AA1064</f>
        <v>Motorcycle Helmet</v>
      </c>
      <c r="AM1064" s="5">
        <f t="shared" si="229"/>
        <v>1</v>
      </c>
      <c r="AN1064" t="str">
        <f>'Raw Data'!AB1064</f>
        <v>Motorcycle</v>
      </c>
      <c r="AO1064" t="str">
        <f>'Raw Data'!AC1064</f>
        <v>2271013600I</v>
      </c>
      <c r="AP1064">
        <f>'Raw Data'!AD1064</f>
        <v>17.032405000000001</v>
      </c>
      <c r="AQ1064">
        <f>'Raw Data'!AE1064</f>
        <v>34.533684000000001</v>
      </c>
      <c r="AR1064">
        <f>'Raw Data'!AF1064</f>
        <v>-84.377240999999998</v>
      </c>
      <c r="AS1064">
        <f>'Raw Data'!AG1064</f>
        <v>221</v>
      </c>
      <c r="AT1064">
        <f>'Raw Data'!AH1064</f>
        <v>211</v>
      </c>
      <c r="AU1064">
        <f>'Raw Data'!AI1064</f>
        <v>1454</v>
      </c>
      <c r="AV1064" t="str">
        <f>'Raw Data'!AJ1064</f>
        <v>D6_0136_00_I</v>
      </c>
      <c r="AW1064">
        <f>'Raw Data'!AK1064</f>
        <v>51</v>
      </c>
      <c r="AX1064">
        <f>'Raw Data'!AL1064</f>
        <v>58</v>
      </c>
      <c r="AY1064" t="str">
        <f>'Raw Data'!AM1064</f>
        <v>simple</v>
      </c>
      <c r="AZ1064">
        <f>'Raw Data'!AN1064</f>
        <v>405.6</v>
      </c>
      <c r="BA1064">
        <f>'Raw Data'!AO1064</f>
        <v>95.4</v>
      </c>
      <c r="BB1064">
        <f>'Raw Data'!AP1064</f>
        <v>675.3</v>
      </c>
      <c r="BC1064">
        <f>'Raw Data'!AQ1064</f>
        <v>-84.377726999999993</v>
      </c>
      <c r="BD1064">
        <f>'Raw Data'!AR1064</f>
        <v>34.533771999999999</v>
      </c>
      <c r="BE1064">
        <f>'Raw Data'!AS1064</f>
        <v>-84.375821000000002</v>
      </c>
      <c r="BF1064">
        <f>'Raw Data'!AT1064</f>
        <v>34.534331000000002</v>
      </c>
      <c r="BG1064" t="str">
        <f>'Raw Data'!AU1064</f>
        <v>2271013600I</v>
      </c>
      <c r="BH1064">
        <f>'Raw Data'!AV1064</f>
        <v>1</v>
      </c>
      <c r="BI1064">
        <f>'Raw Data'!AW1064</f>
        <v>227</v>
      </c>
      <c r="BJ1064">
        <f>'Raw Data'!AX1064</f>
        <v>136</v>
      </c>
      <c r="BK1064">
        <f>'Raw Data'!AY1064</f>
        <v>0</v>
      </c>
      <c r="BL1064">
        <f>'Raw Data'!AZ1064</f>
        <v>55</v>
      </c>
      <c r="BM1064">
        <f>'Raw Data'!BA1064</f>
        <v>15.7</v>
      </c>
      <c r="BN1064">
        <f>'Raw Data'!BB1064</f>
        <v>14.74</v>
      </c>
      <c r="BO1064">
        <f>'Raw Data'!BC1064</f>
        <v>2575.5</v>
      </c>
      <c r="BP1064">
        <f>'Raw Data'!BD1064</f>
        <v>2612.1999999999998</v>
      </c>
      <c r="BQ1064">
        <f>'Raw Data'!BE1064</f>
        <v>2645.3</v>
      </c>
      <c r="BR1064">
        <f>'Raw Data'!BF1064</f>
        <v>55</v>
      </c>
      <c r="BS1064">
        <f>'Raw Data'!BG1064</f>
        <v>34.9</v>
      </c>
      <c r="BT1064">
        <f>'Raw Data'!BH1064</f>
        <v>20.100000000000001</v>
      </c>
      <c r="BU1064">
        <f>'Raw Data'!BI1064</f>
        <v>44147</v>
      </c>
      <c r="BV1064" t="str">
        <f>'Raw Data'!BJ1064</f>
        <v>ASV_15+</v>
      </c>
      <c r="BW1064">
        <f>'Raw Data'!BK1064</f>
        <v>2.1489999999999999E-3</v>
      </c>
      <c r="BX1064">
        <f>'Raw Data'!BL1064</f>
        <v>41803</v>
      </c>
      <c r="BY1064">
        <f>'Raw Data'!BM1064</f>
        <v>41515</v>
      </c>
      <c r="BZ1064" t="str">
        <f>'Raw Data'!BN1064</f>
        <v>2271013600I</v>
      </c>
      <c r="CA1064" t="str">
        <f>'Raw Data'!BO1064</f>
        <v>PICKENS</v>
      </c>
      <c r="CB1064">
        <f>'Raw Data'!BP1064</f>
        <v>1</v>
      </c>
      <c r="CC1064">
        <f>'Raw Data'!BQ1064</f>
        <v>13600</v>
      </c>
      <c r="CD1064">
        <f>'Raw Data'!BR1064</f>
        <v>6</v>
      </c>
      <c r="CE1064">
        <f>'Raw Data'!BS1064</f>
        <v>1</v>
      </c>
      <c r="CF1064">
        <f>'Raw Data'!BT1064</f>
        <v>2</v>
      </c>
      <c r="CG1064">
        <f>'Raw Data'!BU1064</f>
        <v>1</v>
      </c>
      <c r="CH1064">
        <f>'Raw Data'!BV1064</f>
        <v>1</v>
      </c>
      <c r="CI1064">
        <f>'Raw Data'!BW1064</f>
        <v>2</v>
      </c>
      <c r="CJ1064">
        <f>'Raw Data'!BX1064</f>
        <v>0</v>
      </c>
      <c r="CK1064">
        <f>'Raw Data'!BY1064</f>
        <v>5</v>
      </c>
      <c r="CL1064" t="str">
        <f>'Raw Data'!BZ1064</f>
        <v>N</v>
      </c>
      <c r="CM1064">
        <f t="shared" si="235"/>
        <v>0</v>
      </c>
      <c r="CN1064">
        <f>'Raw Data'!CA1064</f>
        <v>227</v>
      </c>
      <c r="CO1064">
        <f>'Raw Data'!CB1064</f>
        <v>136</v>
      </c>
      <c r="CP1064">
        <f>'Raw Data'!CC1064</f>
        <v>0</v>
      </c>
      <c r="CQ1064" t="str">
        <f>'Raw Data'!CD1064</f>
        <v>Not Urban</v>
      </c>
      <c r="CR1064" t="str">
        <f>'Raw Data'!CE1064</f>
        <v>Not Urban</v>
      </c>
      <c r="CS1064">
        <f>'Raw Data'!CF1064</f>
        <v>0</v>
      </c>
      <c r="CT1064">
        <f>'Raw Data'!CG1064</f>
        <v>55</v>
      </c>
      <c r="CU1064">
        <f>'Raw Data'!CH1064</f>
        <v>5510</v>
      </c>
      <c r="CV1064" t="str">
        <f>'Raw Data'!CI1064</f>
        <v xml:space="preserve"> </v>
      </c>
      <c r="CW1064">
        <f>'Raw Data'!CJ1064</f>
        <v>0</v>
      </c>
      <c r="CX1064">
        <f>'Raw Data'!CK1064</f>
        <v>4.5318940000000003</v>
      </c>
      <c r="CY1064">
        <f>'Raw Data'!CL1064</f>
        <v>9</v>
      </c>
      <c r="CZ1064" t="str">
        <f>'Raw Data'!CM1064</f>
        <v>State Mainline</v>
      </c>
      <c r="DA1064">
        <f>'Raw Data'!CN1064</f>
        <v>5510</v>
      </c>
      <c r="DB1064">
        <f>'Raw Data'!CO1064</f>
        <v>441331</v>
      </c>
      <c r="DC1064">
        <f>'Raw Data'!CP1064</f>
        <v>15.07</v>
      </c>
      <c r="DD1064">
        <f>'Raw Data'!CQ1064</f>
        <v>19.61</v>
      </c>
      <c r="DE1064">
        <f>'Raw Data'!CR1064</f>
        <v>441331</v>
      </c>
      <c r="DF1064">
        <f>'Raw Data'!CS1064</f>
        <v>0</v>
      </c>
      <c r="DG1064">
        <f>'Raw Data'!CT1064</f>
        <v>23928.399232</v>
      </c>
      <c r="DH1064">
        <f>'Raw Data'!CU1064</f>
        <v>100</v>
      </c>
      <c r="DI1064">
        <f>'Raw Data'!CV1064</f>
        <v>41554</v>
      </c>
      <c r="DJ1064">
        <f>'Raw Data'!CW1064</f>
        <v>0.15213099999999999</v>
      </c>
      <c r="DK1064">
        <f>'Raw Data'!CX1064</f>
        <v>0</v>
      </c>
      <c r="DL1064">
        <f>'Raw Data'!CY1064</f>
        <v>2.1489999999999999E-3</v>
      </c>
      <c r="DM1064">
        <f>'Raw Data'!CZ1064</f>
        <v>312</v>
      </c>
      <c r="DN1064" t="str">
        <f>'Raw Data'!DA1064</f>
        <v>227-0174</v>
      </c>
      <c r="DO1064" t="str">
        <f>'Raw Data'!DB1064</f>
        <v>5R : Rural Major Collector</v>
      </c>
      <c r="DP1064" t="str">
        <f>'Raw Data'!DC1064</f>
        <v>34.542596, -84.355727</v>
      </c>
      <c r="DQ1064">
        <f>'Raw Data'!DD1064</f>
        <v>-84.355727000000002</v>
      </c>
      <c r="DR1064">
        <f>'Raw Data'!DE1064</f>
        <v>34.542596000000003</v>
      </c>
      <c r="DS1064">
        <f>'Raw Data'!DF1064</f>
        <v>34.542596000000003</v>
      </c>
      <c r="DT1064">
        <f>'Raw Data'!DG1064</f>
        <v>-84.355727000000002</v>
      </c>
      <c r="DU1064">
        <f>'Raw Data'!DH1064</f>
        <v>2.1728000000000001E-2</v>
      </c>
      <c r="DV1064">
        <f>'Raw Data'!DI1064</f>
        <v>2.1489999999999999E-3</v>
      </c>
      <c r="DW1064">
        <f>'Raw Data'!DJ1064</f>
        <v>221</v>
      </c>
      <c r="DX1064" s="11">
        <f t="shared" si="236"/>
        <v>690</v>
      </c>
      <c r="DY1064" s="5">
        <f t="shared" si="237"/>
        <v>607.5</v>
      </c>
      <c r="DZ1064" s="5">
        <f t="shared" si="230"/>
        <v>82.5</v>
      </c>
      <c r="EA1064" s="5">
        <f t="shared" si="231"/>
        <v>0.13580246913580246</v>
      </c>
      <c r="EB1064" s="5">
        <f t="shared" si="232"/>
        <v>648.75</v>
      </c>
      <c r="EC1064">
        <f>'Raw Data'!DK1064</f>
        <v>700</v>
      </c>
      <c r="ED1064">
        <f>'Raw Data'!DL1064</f>
        <v>0</v>
      </c>
      <c r="EE1064">
        <f>'Raw Data'!DM1064</f>
        <v>730</v>
      </c>
      <c r="EF1064">
        <f>'Raw Data'!DN1064</f>
        <v>0</v>
      </c>
      <c r="EG1064">
        <f>'Raw Data'!DO1064</f>
        <v>640</v>
      </c>
      <c r="EH1064">
        <f>'Raw Data'!DP1064</f>
        <v>0</v>
      </c>
      <c r="EI1064">
        <f>'Raw Data'!DQ1064</f>
        <v>650</v>
      </c>
      <c r="EJ1064">
        <f>'Raw Data'!DR1064</f>
        <v>0</v>
      </c>
      <c r="EK1064">
        <f>'Raw Data'!DS1064</f>
        <v>630</v>
      </c>
      <c r="EL1064">
        <f>'Raw Data'!DT1064</f>
        <v>6.7</v>
      </c>
      <c r="EM1064">
        <f>'Raw Data'!DU1064</f>
        <v>600</v>
      </c>
      <c r="EN1064">
        <f>'Raw Data'!DV1064</f>
        <v>6.7</v>
      </c>
      <c r="EO1064">
        <f>'Raw Data'!DW1064</f>
        <v>600</v>
      </c>
      <c r="EP1064">
        <f>'Raw Data'!DX1064</f>
        <v>13</v>
      </c>
      <c r="EQ1064">
        <f>'Raw Data'!DY1064</f>
        <v>600</v>
      </c>
      <c r="ER1064">
        <f>'Raw Data'!DZ1064</f>
        <v>13</v>
      </c>
      <c r="ES1064">
        <f>'Raw Data'!EA1064</f>
        <v>570</v>
      </c>
      <c r="ET1064">
        <f>'Raw Data'!EB1064</f>
        <v>0</v>
      </c>
      <c r="EU1064">
        <f>'Raw Data'!EC1064</f>
        <v>580</v>
      </c>
      <c r="EV1064">
        <f>'Raw Data'!ED1064</f>
        <v>0</v>
      </c>
      <c r="EW1064">
        <f>'Raw Data'!EE1064</f>
        <v>0</v>
      </c>
    </row>
    <row r="1065" spans="1:153" x14ac:dyDescent="0.3">
      <c r="A1065">
        <f>'Raw Data'!A1065</f>
        <v>1063</v>
      </c>
      <c r="B1065" t="str">
        <f>'Raw Data'!B1065</f>
        <v>Point</v>
      </c>
      <c r="C1065">
        <f>'Raw Data'!C1065</f>
        <v>856</v>
      </c>
      <c r="D1065">
        <f>'Raw Data'!D1065</f>
        <v>74124</v>
      </c>
      <c r="E1065" t="str">
        <f>'Raw Data'!E1065</f>
        <v>Point</v>
      </c>
      <c r="F1065">
        <f>'Raw Data'!F1065</f>
        <v>4726814</v>
      </c>
      <c r="G1065" t="str">
        <f>'Raw Data'!G1065</f>
        <v>Gsp Post 00</v>
      </c>
      <c r="H1065" s="3">
        <f>'Raw Data'!H1065</f>
        <v>41678</v>
      </c>
      <c r="L1065">
        <f t="shared" si="224"/>
        <v>0</v>
      </c>
      <c r="M1065" s="5">
        <f t="shared" si="225"/>
        <v>41678</v>
      </c>
      <c r="N1065" s="5">
        <f t="shared" si="233"/>
        <v>2014</v>
      </c>
      <c r="O1065" s="5" t="str" cm="1">
        <f t="array" ref="O1065">_xlfn.IFS(N1065&lt;=2016,"before treatment",N1065=2017,"unknown",N1065&gt;2017,"after treatment")</f>
        <v>before treatment</v>
      </c>
      <c r="P1065" s="5">
        <f t="shared" si="226"/>
        <v>1</v>
      </c>
      <c r="Q1065" s="5">
        <f t="shared" si="227"/>
        <v>0</v>
      </c>
      <c r="R1065" t="str">
        <f>'Raw Data'!I1065</f>
        <v>Pickens</v>
      </c>
      <c r="S1065" t="str">
        <f>'Raw Data'!J1065</f>
        <v>State Route 136</v>
      </c>
      <c r="T1065" t="str">
        <f>'Raw Data'!K1065</f>
        <v>(none)</v>
      </c>
      <c r="U1065" t="str">
        <f>'Raw Data'!L1065</f>
        <v>(O) No Injury</v>
      </c>
      <c r="V1065">
        <f>'Raw Data'!M1065</f>
        <v>0</v>
      </c>
      <c r="W1065">
        <f>'Raw Data'!N1065</f>
        <v>0</v>
      </c>
      <c r="X1065">
        <f>'Raw Data'!O1065</f>
        <v>0</v>
      </c>
      <c r="Y1065" t="str">
        <f>'Raw Data'!P1065</f>
        <v>Not a Collision with Motor Vehicle</v>
      </c>
      <c r="Z1065" t="str">
        <f>'Raw Data'!Q1065</f>
        <v>On Shoulder</v>
      </c>
      <c r="AA1065" t="str">
        <f>'Raw Data'!R1065</f>
        <v>Ditch</v>
      </c>
      <c r="AB1065" t="str">
        <f>'Raw Data'!S1065</f>
        <v>Ditch</v>
      </c>
      <c r="AC1065" t="str">
        <f>'Raw Data'!T1065</f>
        <v>Changed Lanes Improperly</v>
      </c>
      <c r="AD1065">
        <f>'Raw Data'!U1065</f>
        <v>1</v>
      </c>
      <c r="AE1065" s="5" t="str">
        <f t="shared" si="234"/>
        <v>Yes</v>
      </c>
      <c r="AF1065" t="str">
        <f>'Raw Data'!V1065</f>
        <v>Negotiating a Curve</v>
      </c>
      <c r="AG1065" s="5">
        <f t="shared" si="228"/>
        <v>0</v>
      </c>
      <c r="AH1065" t="str">
        <f>'Raw Data'!W1065</f>
        <v>East</v>
      </c>
      <c r="AI1065" t="str">
        <f>'Raw Data'!X1065</f>
        <v>Daylight</v>
      </c>
      <c r="AJ1065" t="str">
        <f>'Raw Data'!Y1065</f>
        <v>Dry</v>
      </c>
      <c r="AK1065">
        <f>'Raw Data'!Z1065</f>
        <v>21</v>
      </c>
      <c r="AL1065" t="str">
        <f>'Raw Data'!AA1065</f>
        <v>Unknown</v>
      </c>
      <c r="AM1065" s="5">
        <f t="shared" si="229"/>
        <v>0</v>
      </c>
      <c r="AN1065" t="str">
        <f>'Raw Data'!AB1065</f>
        <v>Passenger Car</v>
      </c>
      <c r="AO1065" t="str">
        <f>'Raw Data'!AC1065</f>
        <v>2271013600I</v>
      </c>
      <c r="AP1065">
        <f>'Raw Data'!AD1065</f>
        <v>17.401665000000001</v>
      </c>
      <c r="AQ1065">
        <f>'Raw Data'!AE1065</f>
        <v>34.537596999999998</v>
      </c>
      <c r="AR1065">
        <f>'Raw Data'!AF1065</f>
        <v>-84.373585000000006</v>
      </c>
      <c r="AS1065">
        <f>'Raw Data'!AG1065</f>
        <v>222</v>
      </c>
      <c r="AT1065">
        <f>'Raw Data'!AH1065</f>
        <v>212</v>
      </c>
      <c r="AU1065">
        <f>'Raw Data'!AI1065</f>
        <v>1455</v>
      </c>
      <c r="AV1065" t="str">
        <f>'Raw Data'!AJ1065</f>
        <v>D6_0136_00_I</v>
      </c>
      <c r="AW1065">
        <f>'Raw Data'!AK1065</f>
        <v>52</v>
      </c>
      <c r="AX1065">
        <f>'Raw Data'!AL1065</f>
        <v>59</v>
      </c>
      <c r="AY1065" t="str">
        <f>'Raw Data'!AM1065</f>
        <v>simple</v>
      </c>
      <c r="AZ1065">
        <f>'Raw Data'!AN1065</f>
        <v>589</v>
      </c>
      <c r="BA1065">
        <f>'Raw Data'!AO1065</f>
        <v>65.7</v>
      </c>
      <c r="BB1065">
        <f>'Raw Data'!AP1065</f>
        <v>675.1</v>
      </c>
      <c r="BC1065">
        <f>'Raw Data'!AQ1065</f>
        <v>-84.374955</v>
      </c>
      <c r="BD1065">
        <f>'Raw Data'!AR1065</f>
        <v>34.536208000000002</v>
      </c>
      <c r="BE1065">
        <f>'Raw Data'!AS1065</f>
        <v>-84.373616999999996</v>
      </c>
      <c r="BF1065">
        <f>'Raw Data'!AT1065</f>
        <v>34.537581000000003</v>
      </c>
      <c r="BG1065" t="str">
        <f>'Raw Data'!AU1065</f>
        <v>2271013600I</v>
      </c>
      <c r="BH1065">
        <f>'Raw Data'!AV1065</f>
        <v>1</v>
      </c>
      <c r="BI1065">
        <f>'Raw Data'!AW1065</f>
        <v>227</v>
      </c>
      <c r="BJ1065">
        <f>'Raw Data'!AX1065</f>
        <v>136</v>
      </c>
      <c r="BK1065">
        <f>'Raw Data'!AY1065</f>
        <v>0</v>
      </c>
      <c r="BL1065">
        <f>'Raw Data'!AZ1065</f>
        <v>55</v>
      </c>
      <c r="BM1065">
        <f>'Raw Data'!BA1065</f>
        <v>18.16</v>
      </c>
      <c r="BN1065">
        <f>'Raw Data'!BB1065</f>
        <v>17.95</v>
      </c>
      <c r="BO1065">
        <f>'Raw Data'!BC1065</f>
        <v>2682.4</v>
      </c>
      <c r="BP1065">
        <f>'Raw Data'!BD1065</f>
        <v>2692.6</v>
      </c>
      <c r="BQ1065">
        <f>'Raw Data'!BE1065</f>
        <v>2693.6</v>
      </c>
      <c r="BR1065">
        <f>'Raw Data'!BF1065</f>
        <v>55</v>
      </c>
      <c r="BS1065">
        <f>'Raw Data'!BG1065</f>
        <v>41.6</v>
      </c>
      <c r="BT1065">
        <f>'Raw Data'!BH1065</f>
        <v>13.4</v>
      </c>
      <c r="BU1065">
        <f>'Raw Data'!BI1065</f>
        <v>44147</v>
      </c>
      <c r="BV1065" t="str">
        <f>'Raw Data'!BJ1065</f>
        <v>NONE</v>
      </c>
      <c r="BW1065">
        <f>'Raw Data'!BK1065</f>
        <v>2.0219999999999999E-3</v>
      </c>
      <c r="BX1065">
        <f>'Raw Data'!BL1065</f>
        <v>41803</v>
      </c>
      <c r="BY1065">
        <f>'Raw Data'!BM1065</f>
        <v>41515</v>
      </c>
      <c r="BZ1065" t="str">
        <f>'Raw Data'!BN1065</f>
        <v>2271013600I</v>
      </c>
      <c r="CA1065" t="str">
        <f>'Raw Data'!BO1065</f>
        <v>PICKENS</v>
      </c>
      <c r="CB1065">
        <f>'Raw Data'!BP1065</f>
        <v>1</v>
      </c>
      <c r="CC1065">
        <f>'Raw Data'!BQ1065</f>
        <v>13600</v>
      </c>
      <c r="CD1065">
        <f>'Raw Data'!BR1065</f>
        <v>6</v>
      </c>
      <c r="CE1065">
        <f>'Raw Data'!BS1065</f>
        <v>1</v>
      </c>
      <c r="CF1065">
        <f>'Raw Data'!BT1065</f>
        <v>2</v>
      </c>
      <c r="CG1065">
        <f>'Raw Data'!BU1065</f>
        <v>1</v>
      </c>
      <c r="CH1065">
        <f>'Raw Data'!BV1065</f>
        <v>1</v>
      </c>
      <c r="CI1065">
        <f>'Raw Data'!BW1065</f>
        <v>2</v>
      </c>
      <c r="CJ1065">
        <f>'Raw Data'!BX1065</f>
        <v>0</v>
      </c>
      <c r="CK1065">
        <f>'Raw Data'!BY1065</f>
        <v>5</v>
      </c>
      <c r="CL1065" t="str">
        <f>'Raw Data'!BZ1065</f>
        <v>N</v>
      </c>
      <c r="CM1065">
        <f t="shared" si="235"/>
        <v>0</v>
      </c>
      <c r="CN1065">
        <f>'Raw Data'!CA1065</f>
        <v>227</v>
      </c>
      <c r="CO1065">
        <f>'Raw Data'!CB1065</f>
        <v>136</v>
      </c>
      <c r="CP1065">
        <f>'Raw Data'!CC1065</f>
        <v>0</v>
      </c>
      <c r="CQ1065" t="str">
        <f>'Raw Data'!CD1065</f>
        <v>Not Urban</v>
      </c>
      <c r="CR1065" t="str">
        <f>'Raw Data'!CE1065</f>
        <v>Not Urban</v>
      </c>
      <c r="CS1065">
        <f>'Raw Data'!CF1065</f>
        <v>0</v>
      </c>
      <c r="CT1065">
        <f>'Raw Data'!CG1065</f>
        <v>55</v>
      </c>
      <c r="CU1065">
        <f>'Raw Data'!CH1065</f>
        <v>5510</v>
      </c>
      <c r="CV1065" t="str">
        <f>'Raw Data'!CI1065</f>
        <v xml:space="preserve"> </v>
      </c>
      <c r="CW1065">
        <f>'Raw Data'!CJ1065</f>
        <v>0</v>
      </c>
      <c r="CX1065">
        <f>'Raw Data'!CK1065</f>
        <v>4.5318940000000003</v>
      </c>
      <c r="CY1065">
        <f>'Raw Data'!CL1065</f>
        <v>9</v>
      </c>
      <c r="CZ1065" t="str">
        <f>'Raw Data'!CM1065</f>
        <v>State Mainline</v>
      </c>
      <c r="DA1065">
        <f>'Raw Data'!CN1065</f>
        <v>5510</v>
      </c>
      <c r="DB1065">
        <f>'Raw Data'!CO1065</f>
        <v>441331</v>
      </c>
      <c r="DC1065">
        <f>'Raw Data'!CP1065</f>
        <v>15.07</v>
      </c>
      <c r="DD1065">
        <f>'Raw Data'!CQ1065</f>
        <v>19.61</v>
      </c>
      <c r="DE1065">
        <f>'Raw Data'!CR1065</f>
        <v>441331</v>
      </c>
      <c r="DF1065">
        <f>'Raw Data'!CS1065</f>
        <v>0</v>
      </c>
      <c r="DG1065">
        <f>'Raw Data'!CT1065</f>
        <v>23928.399232</v>
      </c>
      <c r="DH1065">
        <f>'Raw Data'!CU1065</f>
        <v>100</v>
      </c>
      <c r="DI1065">
        <f>'Raw Data'!CV1065</f>
        <v>41554</v>
      </c>
      <c r="DJ1065">
        <f>'Raw Data'!CW1065</f>
        <v>0.15213099999999999</v>
      </c>
      <c r="DK1065">
        <f>'Raw Data'!CX1065</f>
        <v>0</v>
      </c>
      <c r="DL1065">
        <f>'Raw Data'!CY1065</f>
        <v>2.0219999999999999E-3</v>
      </c>
      <c r="DM1065">
        <f>'Raw Data'!CZ1065</f>
        <v>312</v>
      </c>
      <c r="DN1065" t="str">
        <f>'Raw Data'!DA1065</f>
        <v>227-0174</v>
      </c>
      <c r="DO1065" t="str">
        <f>'Raw Data'!DB1065</f>
        <v>5R : Rural Major Collector</v>
      </c>
      <c r="DP1065" t="str">
        <f>'Raw Data'!DC1065</f>
        <v>34.542596, -84.355727</v>
      </c>
      <c r="DQ1065">
        <f>'Raw Data'!DD1065</f>
        <v>-84.355727000000002</v>
      </c>
      <c r="DR1065">
        <f>'Raw Data'!DE1065</f>
        <v>34.542596000000003</v>
      </c>
      <c r="DS1065">
        <f>'Raw Data'!DF1065</f>
        <v>34.542596000000003</v>
      </c>
      <c r="DT1065">
        <f>'Raw Data'!DG1065</f>
        <v>-84.355727000000002</v>
      </c>
      <c r="DU1065">
        <f>'Raw Data'!DH1065</f>
        <v>1.8579999999999999E-2</v>
      </c>
      <c r="DV1065">
        <f>'Raw Data'!DI1065</f>
        <v>2.0219999999999999E-3</v>
      </c>
      <c r="DW1065">
        <f>'Raw Data'!DJ1065</f>
        <v>222</v>
      </c>
      <c r="DX1065" s="11">
        <f t="shared" si="236"/>
        <v>690</v>
      </c>
      <c r="DY1065" s="5">
        <f t="shared" si="237"/>
        <v>607.5</v>
      </c>
      <c r="DZ1065" s="5">
        <f t="shared" si="230"/>
        <v>82.5</v>
      </c>
      <c r="EA1065" s="5">
        <f t="shared" si="231"/>
        <v>0.13580246913580246</v>
      </c>
      <c r="EB1065" s="5">
        <f t="shared" si="232"/>
        <v>648.75</v>
      </c>
      <c r="EC1065">
        <f>'Raw Data'!DK1065</f>
        <v>700</v>
      </c>
      <c r="ED1065">
        <f>'Raw Data'!DL1065</f>
        <v>0</v>
      </c>
      <c r="EE1065">
        <f>'Raw Data'!DM1065</f>
        <v>730</v>
      </c>
      <c r="EF1065">
        <f>'Raw Data'!DN1065</f>
        <v>0</v>
      </c>
      <c r="EG1065">
        <f>'Raw Data'!DO1065</f>
        <v>640</v>
      </c>
      <c r="EH1065">
        <f>'Raw Data'!DP1065</f>
        <v>0</v>
      </c>
      <c r="EI1065">
        <f>'Raw Data'!DQ1065</f>
        <v>650</v>
      </c>
      <c r="EJ1065">
        <f>'Raw Data'!DR1065</f>
        <v>0</v>
      </c>
      <c r="EK1065">
        <f>'Raw Data'!DS1065</f>
        <v>630</v>
      </c>
      <c r="EL1065">
        <f>'Raw Data'!DT1065</f>
        <v>6.7</v>
      </c>
      <c r="EM1065">
        <f>'Raw Data'!DU1065</f>
        <v>600</v>
      </c>
      <c r="EN1065">
        <f>'Raw Data'!DV1065</f>
        <v>6.7</v>
      </c>
      <c r="EO1065">
        <f>'Raw Data'!DW1065</f>
        <v>600</v>
      </c>
      <c r="EP1065">
        <f>'Raw Data'!DX1065</f>
        <v>13</v>
      </c>
      <c r="EQ1065">
        <f>'Raw Data'!DY1065</f>
        <v>600</v>
      </c>
      <c r="ER1065">
        <f>'Raw Data'!DZ1065</f>
        <v>13</v>
      </c>
      <c r="ES1065">
        <f>'Raw Data'!EA1065</f>
        <v>570</v>
      </c>
      <c r="ET1065">
        <f>'Raw Data'!EB1065</f>
        <v>0</v>
      </c>
      <c r="EU1065">
        <f>'Raw Data'!EC1065</f>
        <v>580</v>
      </c>
      <c r="EV1065">
        <f>'Raw Data'!ED1065</f>
        <v>0</v>
      </c>
      <c r="EW1065">
        <f>'Raw Data'!EE1065</f>
        <v>3.6000000000000001E-5</v>
      </c>
    </row>
    <row r="1066" spans="1:153" x14ac:dyDescent="0.3">
      <c r="A1066">
        <f>'Raw Data'!A1066</f>
        <v>1064</v>
      </c>
      <c r="B1066" t="str">
        <f>'Raw Data'!B1066</f>
        <v>Point</v>
      </c>
      <c r="C1066">
        <f>'Raw Data'!C1066</f>
        <v>1018</v>
      </c>
      <c r="D1066">
        <f>'Raw Data'!D1066</f>
        <v>40893</v>
      </c>
      <c r="E1066" t="str">
        <f>'Raw Data'!E1066</f>
        <v>Point</v>
      </c>
      <c r="F1066">
        <f>'Raw Data'!F1066</f>
        <v>6179237</v>
      </c>
      <c r="G1066" t="str">
        <f>'Raw Data'!G1066</f>
        <v>Gsp Post 00</v>
      </c>
      <c r="H1066" s="3">
        <f>'Raw Data'!H1066</f>
        <v>42829</v>
      </c>
      <c r="L1066">
        <f t="shared" si="224"/>
        <v>0</v>
      </c>
      <c r="M1066" s="5">
        <f t="shared" si="225"/>
        <v>42829</v>
      </c>
      <c r="N1066" s="5">
        <f t="shared" si="233"/>
        <v>2017</v>
      </c>
      <c r="O1066" s="5" t="str" cm="1">
        <f t="array" ref="O1066">_xlfn.IFS(N1066&lt;=2016,"before treatment",N1066=2017,"unknown",N1066&gt;2017,"after treatment")</f>
        <v>unknown</v>
      </c>
      <c r="P1066" s="5">
        <f t="shared" si="226"/>
        <v>0</v>
      </c>
      <c r="Q1066" s="5">
        <f t="shared" si="227"/>
        <v>0</v>
      </c>
      <c r="R1066" t="str">
        <f>'Raw Data'!I1066</f>
        <v>Pickens</v>
      </c>
      <c r="S1066" t="str">
        <f>'Raw Data'!J1066</f>
        <v>State Route 136</v>
      </c>
      <c r="T1066" t="str">
        <f>'Raw Data'!K1066</f>
        <v>(none)</v>
      </c>
      <c r="U1066" t="str">
        <f>'Raw Data'!L1066</f>
        <v>(O) No Injury</v>
      </c>
      <c r="V1066">
        <f>'Raw Data'!M1066</f>
        <v>0</v>
      </c>
      <c r="W1066">
        <f>'Raw Data'!N1066</f>
        <v>0</v>
      </c>
      <c r="X1066">
        <f>'Raw Data'!O1066</f>
        <v>0</v>
      </c>
      <c r="Y1066" t="str">
        <f>'Raw Data'!P1066</f>
        <v>Not a Collision with Motor Vehicle</v>
      </c>
      <c r="Z1066" t="str">
        <f>'Raw Data'!Q1066</f>
        <v>On Roadway - Non-Intersection</v>
      </c>
      <c r="AA1066" t="str">
        <f>'Raw Data'!R1066</f>
        <v>Other Non-Collision</v>
      </c>
      <c r="AB1066" t="str">
        <f>'Raw Data'!S1066</f>
        <v>Other Non-Collision</v>
      </c>
      <c r="AC1066" t="str">
        <f>'Raw Data'!T1066</f>
        <v>Other</v>
      </c>
      <c r="AD1066">
        <f>'Raw Data'!U1066</f>
        <v>1</v>
      </c>
      <c r="AE1066" s="5" t="str">
        <f t="shared" si="234"/>
        <v>Yes</v>
      </c>
      <c r="AF1066" t="str">
        <f>'Raw Data'!V1066</f>
        <v>Straight</v>
      </c>
      <c r="AG1066" s="5">
        <f t="shared" si="228"/>
        <v>0</v>
      </c>
      <c r="AH1066" t="str">
        <f>'Raw Data'!W1066</f>
        <v>East</v>
      </c>
      <c r="AI1066" t="str">
        <f>'Raw Data'!X1066</f>
        <v>Daylight</v>
      </c>
      <c r="AJ1066" t="str">
        <f>'Raw Data'!Y1066</f>
        <v>Dry</v>
      </c>
      <c r="AK1066">
        <f>'Raw Data'!Z1066</f>
        <v>67</v>
      </c>
      <c r="AL1066" t="str">
        <f>'Raw Data'!AA1066</f>
        <v>Lap and Shoulder Belt Used</v>
      </c>
      <c r="AM1066" s="5">
        <f t="shared" si="229"/>
        <v>0</v>
      </c>
      <c r="AN1066" t="str">
        <f>'Raw Data'!AB1066</f>
        <v>Sports Utility Vehicle (SUV)</v>
      </c>
      <c r="AO1066" t="str">
        <f>'Raw Data'!AC1066</f>
        <v>2271013600I</v>
      </c>
      <c r="AP1066">
        <f>'Raw Data'!AD1066</f>
        <v>17.235703999999998</v>
      </c>
      <c r="AQ1066">
        <f>'Raw Data'!AE1066</f>
        <v>34.535713999999999</v>
      </c>
      <c r="AR1066">
        <f>'Raw Data'!AF1066</f>
        <v>-84.375111000000004</v>
      </c>
      <c r="AS1066">
        <f>'Raw Data'!AG1066</f>
        <v>222</v>
      </c>
      <c r="AT1066">
        <f>'Raw Data'!AH1066</f>
        <v>212</v>
      </c>
      <c r="AU1066">
        <f>'Raw Data'!AI1066</f>
        <v>1455</v>
      </c>
      <c r="AV1066" t="str">
        <f>'Raw Data'!AJ1066</f>
        <v>D6_0136_00_I</v>
      </c>
      <c r="AW1066">
        <f>'Raw Data'!AK1066</f>
        <v>52</v>
      </c>
      <c r="AX1066">
        <f>'Raw Data'!AL1066</f>
        <v>59</v>
      </c>
      <c r="AY1066" t="str">
        <f>'Raw Data'!AM1066</f>
        <v>simple</v>
      </c>
      <c r="AZ1066">
        <f>'Raw Data'!AN1066</f>
        <v>589</v>
      </c>
      <c r="BA1066">
        <f>'Raw Data'!AO1066</f>
        <v>65.7</v>
      </c>
      <c r="BB1066">
        <f>'Raw Data'!AP1066</f>
        <v>675.1</v>
      </c>
      <c r="BC1066">
        <f>'Raw Data'!AQ1066</f>
        <v>-84.374955</v>
      </c>
      <c r="BD1066">
        <f>'Raw Data'!AR1066</f>
        <v>34.536208000000002</v>
      </c>
      <c r="BE1066">
        <f>'Raw Data'!AS1066</f>
        <v>-84.373616999999996</v>
      </c>
      <c r="BF1066">
        <f>'Raw Data'!AT1066</f>
        <v>34.537581000000003</v>
      </c>
      <c r="BG1066" t="str">
        <f>'Raw Data'!AU1066</f>
        <v>2271013600I</v>
      </c>
      <c r="BH1066">
        <f>'Raw Data'!AV1066</f>
        <v>1</v>
      </c>
      <c r="BI1066">
        <f>'Raw Data'!AW1066</f>
        <v>227</v>
      </c>
      <c r="BJ1066">
        <f>'Raw Data'!AX1066</f>
        <v>136</v>
      </c>
      <c r="BK1066">
        <f>'Raw Data'!AY1066</f>
        <v>0</v>
      </c>
      <c r="BL1066">
        <f>'Raw Data'!AZ1066</f>
        <v>55</v>
      </c>
      <c r="BM1066">
        <f>'Raw Data'!BA1066</f>
        <v>18.16</v>
      </c>
      <c r="BN1066">
        <f>'Raw Data'!BB1066</f>
        <v>17.95</v>
      </c>
      <c r="BO1066">
        <f>'Raw Data'!BC1066</f>
        <v>2682.4</v>
      </c>
      <c r="BP1066">
        <f>'Raw Data'!BD1066</f>
        <v>2692.6</v>
      </c>
      <c r="BQ1066">
        <f>'Raw Data'!BE1066</f>
        <v>2693.6</v>
      </c>
      <c r="BR1066">
        <f>'Raw Data'!BF1066</f>
        <v>55</v>
      </c>
      <c r="BS1066">
        <f>'Raw Data'!BG1066</f>
        <v>41.6</v>
      </c>
      <c r="BT1066">
        <f>'Raw Data'!BH1066</f>
        <v>13.4</v>
      </c>
      <c r="BU1066">
        <f>'Raw Data'!BI1066</f>
        <v>44147</v>
      </c>
      <c r="BV1066" t="str">
        <f>'Raw Data'!BJ1066</f>
        <v>NONE</v>
      </c>
      <c r="BW1066">
        <f>'Raw Data'!BK1066</f>
        <v>2.0219999999999999E-3</v>
      </c>
      <c r="BX1066">
        <f>'Raw Data'!BL1066</f>
        <v>41803</v>
      </c>
      <c r="BY1066">
        <f>'Raw Data'!BM1066</f>
        <v>41515</v>
      </c>
      <c r="BZ1066" t="str">
        <f>'Raw Data'!BN1066</f>
        <v>2271013600I</v>
      </c>
      <c r="CA1066" t="str">
        <f>'Raw Data'!BO1066</f>
        <v>PICKENS</v>
      </c>
      <c r="CB1066">
        <f>'Raw Data'!BP1066</f>
        <v>1</v>
      </c>
      <c r="CC1066">
        <f>'Raw Data'!BQ1066</f>
        <v>13600</v>
      </c>
      <c r="CD1066">
        <f>'Raw Data'!BR1066</f>
        <v>6</v>
      </c>
      <c r="CE1066">
        <f>'Raw Data'!BS1066</f>
        <v>1</v>
      </c>
      <c r="CF1066">
        <f>'Raw Data'!BT1066</f>
        <v>2</v>
      </c>
      <c r="CG1066">
        <f>'Raw Data'!BU1066</f>
        <v>1</v>
      </c>
      <c r="CH1066">
        <f>'Raw Data'!BV1066</f>
        <v>1</v>
      </c>
      <c r="CI1066">
        <f>'Raw Data'!BW1066</f>
        <v>2</v>
      </c>
      <c r="CJ1066">
        <f>'Raw Data'!BX1066</f>
        <v>0</v>
      </c>
      <c r="CK1066">
        <f>'Raw Data'!BY1066</f>
        <v>5</v>
      </c>
      <c r="CL1066" t="str">
        <f>'Raw Data'!BZ1066</f>
        <v>N</v>
      </c>
      <c r="CM1066">
        <f t="shared" si="235"/>
        <v>0</v>
      </c>
      <c r="CN1066">
        <f>'Raw Data'!CA1066</f>
        <v>227</v>
      </c>
      <c r="CO1066">
        <f>'Raw Data'!CB1066</f>
        <v>136</v>
      </c>
      <c r="CP1066">
        <f>'Raw Data'!CC1066</f>
        <v>0</v>
      </c>
      <c r="CQ1066" t="str">
        <f>'Raw Data'!CD1066</f>
        <v>Not Urban</v>
      </c>
      <c r="CR1066" t="str">
        <f>'Raw Data'!CE1066</f>
        <v>Not Urban</v>
      </c>
      <c r="CS1066">
        <f>'Raw Data'!CF1066</f>
        <v>0</v>
      </c>
      <c r="CT1066">
        <f>'Raw Data'!CG1066</f>
        <v>55</v>
      </c>
      <c r="CU1066">
        <f>'Raw Data'!CH1066</f>
        <v>5510</v>
      </c>
      <c r="CV1066" t="str">
        <f>'Raw Data'!CI1066</f>
        <v xml:space="preserve"> </v>
      </c>
      <c r="CW1066">
        <f>'Raw Data'!CJ1066</f>
        <v>0</v>
      </c>
      <c r="CX1066">
        <f>'Raw Data'!CK1066</f>
        <v>4.5318940000000003</v>
      </c>
      <c r="CY1066">
        <f>'Raw Data'!CL1066</f>
        <v>9</v>
      </c>
      <c r="CZ1066" t="str">
        <f>'Raw Data'!CM1066</f>
        <v>State Mainline</v>
      </c>
      <c r="DA1066">
        <f>'Raw Data'!CN1066</f>
        <v>5510</v>
      </c>
      <c r="DB1066">
        <f>'Raw Data'!CO1066</f>
        <v>441331</v>
      </c>
      <c r="DC1066">
        <f>'Raw Data'!CP1066</f>
        <v>15.07</v>
      </c>
      <c r="DD1066">
        <f>'Raw Data'!CQ1066</f>
        <v>19.61</v>
      </c>
      <c r="DE1066">
        <f>'Raw Data'!CR1066</f>
        <v>441331</v>
      </c>
      <c r="DF1066">
        <f>'Raw Data'!CS1066</f>
        <v>0</v>
      </c>
      <c r="DG1066">
        <f>'Raw Data'!CT1066</f>
        <v>23928.399232</v>
      </c>
      <c r="DH1066">
        <f>'Raw Data'!CU1066</f>
        <v>100</v>
      </c>
      <c r="DI1066">
        <f>'Raw Data'!CV1066</f>
        <v>41554</v>
      </c>
      <c r="DJ1066">
        <f>'Raw Data'!CW1066</f>
        <v>0.15213099999999999</v>
      </c>
      <c r="DK1066">
        <f>'Raw Data'!CX1066</f>
        <v>0</v>
      </c>
      <c r="DL1066">
        <f>'Raw Data'!CY1066</f>
        <v>2.0219999999999999E-3</v>
      </c>
      <c r="DM1066">
        <f>'Raw Data'!CZ1066</f>
        <v>312</v>
      </c>
      <c r="DN1066" t="str">
        <f>'Raw Data'!DA1066</f>
        <v>227-0174</v>
      </c>
      <c r="DO1066" t="str">
        <f>'Raw Data'!DB1066</f>
        <v>5R : Rural Major Collector</v>
      </c>
      <c r="DP1066" t="str">
        <f>'Raw Data'!DC1066</f>
        <v>34.542596, -84.355727</v>
      </c>
      <c r="DQ1066">
        <f>'Raw Data'!DD1066</f>
        <v>-84.355727000000002</v>
      </c>
      <c r="DR1066">
        <f>'Raw Data'!DE1066</f>
        <v>34.542596000000003</v>
      </c>
      <c r="DS1066">
        <f>'Raw Data'!DF1066</f>
        <v>34.542596000000003</v>
      </c>
      <c r="DT1066">
        <f>'Raw Data'!DG1066</f>
        <v>-84.355727000000002</v>
      </c>
      <c r="DU1066">
        <f>'Raw Data'!DH1066</f>
        <v>1.8579999999999999E-2</v>
      </c>
      <c r="DV1066">
        <f>'Raw Data'!DI1066</f>
        <v>2.0219999999999999E-3</v>
      </c>
      <c r="DW1066">
        <f>'Raw Data'!DJ1066</f>
        <v>222</v>
      </c>
      <c r="DX1066" s="11">
        <f t="shared" si="236"/>
        <v>690</v>
      </c>
      <c r="DY1066" s="5">
        <f t="shared" si="237"/>
        <v>607.5</v>
      </c>
      <c r="DZ1066" s="5">
        <f t="shared" si="230"/>
        <v>82.5</v>
      </c>
      <c r="EA1066" s="5">
        <f t="shared" si="231"/>
        <v>0.13580246913580246</v>
      </c>
      <c r="EB1066" s="5">
        <f t="shared" si="232"/>
        <v>648.75</v>
      </c>
      <c r="EC1066">
        <f>'Raw Data'!DK1066</f>
        <v>700</v>
      </c>
      <c r="ED1066">
        <f>'Raw Data'!DL1066</f>
        <v>0</v>
      </c>
      <c r="EE1066">
        <f>'Raw Data'!DM1066</f>
        <v>730</v>
      </c>
      <c r="EF1066">
        <f>'Raw Data'!DN1066</f>
        <v>0</v>
      </c>
      <c r="EG1066">
        <f>'Raw Data'!DO1066</f>
        <v>640</v>
      </c>
      <c r="EH1066">
        <f>'Raw Data'!DP1066</f>
        <v>0</v>
      </c>
      <c r="EI1066">
        <f>'Raw Data'!DQ1066</f>
        <v>650</v>
      </c>
      <c r="EJ1066">
        <f>'Raw Data'!DR1066</f>
        <v>0</v>
      </c>
      <c r="EK1066">
        <f>'Raw Data'!DS1066</f>
        <v>630</v>
      </c>
      <c r="EL1066">
        <f>'Raw Data'!DT1066</f>
        <v>6.7</v>
      </c>
      <c r="EM1066">
        <f>'Raw Data'!DU1066</f>
        <v>600</v>
      </c>
      <c r="EN1066">
        <f>'Raw Data'!DV1066</f>
        <v>6.7</v>
      </c>
      <c r="EO1066">
        <f>'Raw Data'!DW1066</f>
        <v>600</v>
      </c>
      <c r="EP1066">
        <f>'Raw Data'!DX1066</f>
        <v>13</v>
      </c>
      <c r="EQ1066">
        <f>'Raw Data'!DY1066</f>
        <v>600</v>
      </c>
      <c r="ER1066">
        <f>'Raw Data'!DZ1066</f>
        <v>13</v>
      </c>
      <c r="ES1066">
        <f>'Raw Data'!EA1066</f>
        <v>570</v>
      </c>
      <c r="ET1066">
        <f>'Raw Data'!EB1066</f>
        <v>0</v>
      </c>
      <c r="EU1066">
        <f>'Raw Data'!EC1066</f>
        <v>580</v>
      </c>
      <c r="EV1066">
        <f>'Raw Data'!ED1066</f>
        <v>0</v>
      </c>
      <c r="EW1066">
        <f>'Raw Data'!EE1066</f>
        <v>5.1999999999999995E-4</v>
      </c>
    </row>
    <row r="1067" spans="1:153" x14ac:dyDescent="0.3">
      <c r="A1067">
        <f>'Raw Data'!A1067</f>
        <v>1065</v>
      </c>
      <c r="B1067" t="str">
        <f>'Raw Data'!B1067</f>
        <v>Point</v>
      </c>
      <c r="C1067">
        <f>'Raw Data'!C1067</f>
        <v>1069</v>
      </c>
      <c r="D1067">
        <f>'Raw Data'!D1067</f>
        <v>24148</v>
      </c>
      <c r="E1067" t="str">
        <f>'Raw Data'!E1067</f>
        <v>Point</v>
      </c>
      <c r="F1067">
        <f>'Raw Data'!F1067</f>
        <v>6907964</v>
      </c>
      <c r="G1067" t="str">
        <f>'Raw Data'!G1067</f>
        <v>Gsp Post 00</v>
      </c>
      <c r="H1067" s="3">
        <f>'Raw Data'!H1067</f>
        <v>43378</v>
      </c>
      <c r="L1067">
        <f t="shared" si="224"/>
        <v>0</v>
      </c>
      <c r="M1067" s="5">
        <f t="shared" si="225"/>
        <v>43378</v>
      </c>
      <c r="N1067" s="5">
        <f t="shared" si="233"/>
        <v>2018</v>
      </c>
      <c r="O1067" s="5" t="str" cm="1">
        <f t="array" ref="O1067">_xlfn.IFS(N1067&lt;=2016,"before treatment",N1067=2017,"unknown",N1067&gt;2017,"after treatment")</f>
        <v>after treatment</v>
      </c>
      <c r="P1067" s="5">
        <f t="shared" si="226"/>
        <v>0</v>
      </c>
      <c r="Q1067" s="5">
        <f t="shared" si="227"/>
        <v>1</v>
      </c>
      <c r="R1067" t="str">
        <f>'Raw Data'!I1067</f>
        <v>Pickens</v>
      </c>
      <c r="S1067" t="str">
        <f>'Raw Data'!J1067</f>
        <v>State Route 136</v>
      </c>
      <c r="T1067" t="str">
        <f>'Raw Data'!K1067</f>
        <v>Cracrow Trl</v>
      </c>
      <c r="U1067" t="str">
        <f>'Raw Data'!L1067</f>
        <v>(B) Suspected Minor/Visible Injury</v>
      </c>
      <c r="V1067">
        <f>'Raw Data'!M1067</f>
        <v>0</v>
      </c>
      <c r="W1067">
        <f>'Raw Data'!N1067</f>
        <v>0</v>
      </c>
      <c r="X1067">
        <f>'Raw Data'!O1067</f>
        <v>1</v>
      </c>
      <c r="Y1067" t="str">
        <f>'Raw Data'!P1067</f>
        <v>Not a Collision with Motor Vehicle</v>
      </c>
      <c r="Z1067" t="str">
        <f>'Raw Data'!Q1067</f>
        <v>On Shoulder</v>
      </c>
      <c r="AA1067" t="str">
        <f>'Raw Data'!R1067</f>
        <v>Embankment</v>
      </c>
      <c r="AB1067" t="str">
        <f>'Raw Data'!S1067</f>
        <v>Embankment</v>
      </c>
      <c r="AC1067" t="str">
        <f>'Raw Data'!T1067</f>
        <v>Driver Lost Control</v>
      </c>
      <c r="AD1067">
        <f>'Raw Data'!U1067</f>
        <v>1</v>
      </c>
      <c r="AE1067" s="5" t="str">
        <f t="shared" si="234"/>
        <v>Yes</v>
      </c>
      <c r="AF1067" t="str">
        <f>'Raw Data'!V1067</f>
        <v>Negotiating a Curve</v>
      </c>
      <c r="AG1067" s="5">
        <f t="shared" si="228"/>
        <v>0</v>
      </c>
      <c r="AH1067" t="str">
        <f>'Raw Data'!W1067</f>
        <v>West</v>
      </c>
      <c r="AI1067" t="str">
        <f>'Raw Data'!X1067</f>
        <v>Daylight</v>
      </c>
      <c r="AJ1067" t="str">
        <f>'Raw Data'!Y1067</f>
        <v>Dry</v>
      </c>
      <c r="AK1067">
        <f>'Raw Data'!Z1067</f>
        <v>0</v>
      </c>
      <c r="AL1067" t="str">
        <f>'Raw Data'!AA1067</f>
        <v>Lap and Shoulder Belt Used</v>
      </c>
      <c r="AM1067" s="5">
        <f t="shared" si="229"/>
        <v>0</v>
      </c>
      <c r="AN1067" t="str">
        <f>'Raw Data'!AB1067</f>
        <v>Sports Utility Vehicle (SUV)</v>
      </c>
      <c r="AO1067" t="str">
        <f>'Raw Data'!AC1067</f>
        <v>2271013600I</v>
      </c>
      <c r="AP1067">
        <f>'Raw Data'!AD1067</f>
        <v>17.252167</v>
      </c>
      <c r="AQ1067">
        <f>'Raw Data'!AE1067</f>
        <v>34.535943000000003</v>
      </c>
      <c r="AR1067">
        <f>'Raw Data'!AF1067</f>
        <v>-84.375034999999997</v>
      </c>
      <c r="AS1067">
        <f>'Raw Data'!AG1067</f>
        <v>222</v>
      </c>
      <c r="AT1067">
        <f>'Raw Data'!AH1067</f>
        <v>212</v>
      </c>
      <c r="AU1067">
        <f>'Raw Data'!AI1067</f>
        <v>1455</v>
      </c>
      <c r="AV1067" t="str">
        <f>'Raw Data'!AJ1067</f>
        <v>D6_0136_00_I</v>
      </c>
      <c r="AW1067">
        <f>'Raw Data'!AK1067</f>
        <v>52</v>
      </c>
      <c r="AX1067">
        <f>'Raw Data'!AL1067</f>
        <v>59</v>
      </c>
      <c r="AY1067" t="str">
        <f>'Raw Data'!AM1067</f>
        <v>simple</v>
      </c>
      <c r="AZ1067">
        <f>'Raw Data'!AN1067</f>
        <v>589</v>
      </c>
      <c r="BA1067">
        <f>'Raw Data'!AO1067</f>
        <v>65.7</v>
      </c>
      <c r="BB1067">
        <f>'Raw Data'!AP1067</f>
        <v>675.1</v>
      </c>
      <c r="BC1067">
        <f>'Raw Data'!AQ1067</f>
        <v>-84.374955</v>
      </c>
      <c r="BD1067">
        <f>'Raw Data'!AR1067</f>
        <v>34.536208000000002</v>
      </c>
      <c r="BE1067">
        <f>'Raw Data'!AS1067</f>
        <v>-84.373616999999996</v>
      </c>
      <c r="BF1067">
        <f>'Raw Data'!AT1067</f>
        <v>34.537581000000003</v>
      </c>
      <c r="BG1067" t="str">
        <f>'Raw Data'!AU1067</f>
        <v>2271013600I</v>
      </c>
      <c r="BH1067">
        <f>'Raw Data'!AV1067</f>
        <v>1</v>
      </c>
      <c r="BI1067">
        <f>'Raw Data'!AW1067</f>
        <v>227</v>
      </c>
      <c r="BJ1067">
        <f>'Raw Data'!AX1067</f>
        <v>136</v>
      </c>
      <c r="BK1067">
        <f>'Raw Data'!AY1067</f>
        <v>0</v>
      </c>
      <c r="BL1067">
        <f>'Raw Data'!AZ1067</f>
        <v>55</v>
      </c>
      <c r="BM1067">
        <f>'Raw Data'!BA1067</f>
        <v>18.16</v>
      </c>
      <c r="BN1067">
        <f>'Raw Data'!BB1067</f>
        <v>17.95</v>
      </c>
      <c r="BO1067">
        <f>'Raw Data'!BC1067</f>
        <v>2682.4</v>
      </c>
      <c r="BP1067">
        <f>'Raw Data'!BD1067</f>
        <v>2692.6</v>
      </c>
      <c r="BQ1067">
        <f>'Raw Data'!BE1067</f>
        <v>2693.6</v>
      </c>
      <c r="BR1067">
        <f>'Raw Data'!BF1067</f>
        <v>55</v>
      </c>
      <c r="BS1067">
        <f>'Raw Data'!BG1067</f>
        <v>41.6</v>
      </c>
      <c r="BT1067">
        <f>'Raw Data'!BH1067</f>
        <v>13.4</v>
      </c>
      <c r="BU1067">
        <f>'Raw Data'!BI1067</f>
        <v>44147</v>
      </c>
      <c r="BV1067" t="str">
        <f>'Raw Data'!BJ1067</f>
        <v>NONE</v>
      </c>
      <c r="BW1067">
        <f>'Raw Data'!BK1067</f>
        <v>2.0219999999999999E-3</v>
      </c>
      <c r="BX1067">
        <f>'Raw Data'!BL1067</f>
        <v>41803</v>
      </c>
      <c r="BY1067">
        <f>'Raw Data'!BM1067</f>
        <v>41515</v>
      </c>
      <c r="BZ1067" t="str">
        <f>'Raw Data'!BN1067</f>
        <v>2271013600I</v>
      </c>
      <c r="CA1067" t="str">
        <f>'Raw Data'!BO1067</f>
        <v>PICKENS</v>
      </c>
      <c r="CB1067">
        <f>'Raw Data'!BP1067</f>
        <v>1</v>
      </c>
      <c r="CC1067">
        <f>'Raw Data'!BQ1067</f>
        <v>13600</v>
      </c>
      <c r="CD1067">
        <f>'Raw Data'!BR1067</f>
        <v>6</v>
      </c>
      <c r="CE1067">
        <f>'Raw Data'!BS1067</f>
        <v>1</v>
      </c>
      <c r="CF1067">
        <f>'Raw Data'!BT1067</f>
        <v>2</v>
      </c>
      <c r="CG1067">
        <f>'Raw Data'!BU1067</f>
        <v>1</v>
      </c>
      <c r="CH1067">
        <f>'Raw Data'!BV1067</f>
        <v>1</v>
      </c>
      <c r="CI1067">
        <f>'Raw Data'!BW1067</f>
        <v>2</v>
      </c>
      <c r="CJ1067">
        <f>'Raw Data'!BX1067</f>
        <v>0</v>
      </c>
      <c r="CK1067">
        <f>'Raw Data'!BY1067</f>
        <v>5</v>
      </c>
      <c r="CL1067" t="str">
        <f>'Raw Data'!BZ1067</f>
        <v>N</v>
      </c>
      <c r="CM1067">
        <f t="shared" si="235"/>
        <v>0</v>
      </c>
      <c r="CN1067">
        <f>'Raw Data'!CA1067</f>
        <v>227</v>
      </c>
      <c r="CO1067">
        <f>'Raw Data'!CB1067</f>
        <v>136</v>
      </c>
      <c r="CP1067">
        <f>'Raw Data'!CC1067</f>
        <v>0</v>
      </c>
      <c r="CQ1067" t="str">
        <f>'Raw Data'!CD1067</f>
        <v>Not Urban</v>
      </c>
      <c r="CR1067" t="str">
        <f>'Raw Data'!CE1067</f>
        <v>Not Urban</v>
      </c>
      <c r="CS1067">
        <f>'Raw Data'!CF1067</f>
        <v>0</v>
      </c>
      <c r="CT1067">
        <f>'Raw Data'!CG1067</f>
        <v>55</v>
      </c>
      <c r="CU1067">
        <f>'Raw Data'!CH1067</f>
        <v>5510</v>
      </c>
      <c r="CV1067" t="str">
        <f>'Raw Data'!CI1067</f>
        <v xml:space="preserve"> </v>
      </c>
      <c r="CW1067">
        <f>'Raw Data'!CJ1067</f>
        <v>0</v>
      </c>
      <c r="CX1067">
        <f>'Raw Data'!CK1067</f>
        <v>4.5318940000000003</v>
      </c>
      <c r="CY1067">
        <f>'Raw Data'!CL1067</f>
        <v>9</v>
      </c>
      <c r="CZ1067" t="str">
        <f>'Raw Data'!CM1067</f>
        <v>State Mainline</v>
      </c>
      <c r="DA1067">
        <f>'Raw Data'!CN1067</f>
        <v>5510</v>
      </c>
      <c r="DB1067">
        <f>'Raw Data'!CO1067</f>
        <v>441331</v>
      </c>
      <c r="DC1067">
        <f>'Raw Data'!CP1067</f>
        <v>15.07</v>
      </c>
      <c r="DD1067">
        <f>'Raw Data'!CQ1067</f>
        <v>19.61</v>
      </c>
      <c r="DE1067">
        <f>'Raw Data'!CR1067</f>
        <v>441331</v>
      </c>
      <c r="DF1067">
        <f>'Raw Data'!CS1067</f>
        <v>0</v>
      </c>
      <c r="DG1067">
        <f>'Raw Data'!CT1067</f>
        <v>23928.399232</v>
      </c>
      <c r="DH1067">
        <f>'Raw Data'!CU1067</f>
        <v>100</v>
      </c>
      <c r="DI1067">
        <f>'Raw Data'!CV1067</f>
        <v>41554</v>
      </c>
      <c r="DJ1067">
        <f>'Raw Data'!CW1067</f>
        <v>0.15213099999999999</v>
      </c>
      <c r="DK1067">
        <f>'Raw Data'!CX1067</f>
        <v>0</v>
      </c>
      <c r="DL1067">
        <f>'Raw Data'!CY1067</f>
        <v>2.0219999999999999E-3</v>
      </c>
      <c r="DM1067">
        <f>'Raw Data'!CZ1067</f>
        <v>312</v>
      </c>
      <c r="DN1067" t="str">
        <f>'Raw Data'!DA1067</f>
        <v>227-0174</v>
      </c>
      <c r="DO1067" t="str">
        <f>'Raw Data'!DB1067</f>
        <v>5R : Rural Major Collector</v>
      </c>
      <c r="DP1067" t="str">
        <f>'Raw Data'!DC1067</f>
        <v>34.542596, -84.355727</v>
      </c>
      <c r="DQ1067">
        <f>'Raw Data'!DD1067</f>
        <v>-84.355727000000002</v>
      </c>
      <c r="DR1067">
        <f>'Raw Data'!DE1067</f>
        <v>34.542596000000003</v>
      </c>
      <c r="DS1067">
        <f>'Raw Data'!DF1067</f>
        <v>34.542596000000003</v>
      </c>
      <c r="DT1067">
        <f>'Raw Data'!DG1067</f>
        <v>-84.355727000000002</v>
      </c>
      <c r="DU1067">
        <f>'Raw Data'!DH1067</f>
        <v>1.8579999999999999E-2</v>
      </c>
      <c r="DV1067">
        <f>'Raw Data'!DI1067</f>
        <v>2.0219999999999999E-3</v>
      </c>
      <c r="DW1067">
        <f>'Raw Data'!DJ1067</f>
        <v>222</v>
      </c>
      <c r="DX1067" s="11">
        <f t="shared" si="236"/>
        <v>690</v>
      </c>
      <c r="DY1067" s="5">
        <f t="shared" si="237"/>
        <v>607.5</v>
      </c>
      <c r="DZ1067" s="5">
        <f t="shared" si="230"/>
        <v>82.5</v>
      </c>
      <c r="EA1067" s="5">
        <f t="shared" si="231"/>
        <v>0.13580246913580246</v>
      </c>
      <c r="EB1067" s="5">
        <f t="shared" si="232"/>
        <v>648.75</v>
      </c>
      <c r="EC1067">
        <f>'Raw Data'!DK1067</f>
        <v>700</v>
      </c>
      <c r="ED1067">
        <f>'Raw Data'!DL1067</f>
        <v>0</v>
      </c>
      <c r="EE1067">
        <f>'Raw Data'!DM1067</f>
        <v>730</v>
      </c>
      <c r="EF1067">
        <f>'Raw Data'!DN1067</f>
        <v>0</v>
      </c>
      <c r="EG1067">
        <f>'Raw Data'!DO1067</f>
        <v>640</v>
      </c>
      <c r="EH1067">
        <f>'Raw Data'!DP1067</f>
        <v>0</v>
      </c>
      <c r="EI1067">
        <f>'Raw Data'!DQ1067</f>
        <v>650</v>
      </c>
      <c r="EJ1067">
        <f>'Raw Data'!DR1067</f>
        <v>0</v>
      </c>
      <c r="EK1067">
        <f>'Raw Data'!DS1067</f>
        <v>630</v>
      </c>
      <c r="EL1067">
        <f>'Raw Data'!DT1067</f>
        <v>6.7</v>
      </c>
      <c r="EM1067">
        <f>'Raw Data'!DU1067</f>
        <v>600</v>
      </c>
      <c r="EN1067">
        <f>'Raw Data'!DV1067</f>
        <v>6.7</v>
      </c>
      <c r="EO1067">
        <f>'Raw Data'!DW1067</f>
        <v>600</v>
      </c>
      <c r="EP1067">
        <f>'Raw Data'!DX1067</f>
        <v>13</v>
      </c>
      <c r="EQ1067">
        <f>'Raw Data'!DY1067</f>
        <v>600</v>
      </c>
      <c r="ER1067">
        <f>'Raw Data'!DZ1067</f>
        <v>13</v>
      </c>
      <c r="ES1067">
        <f>'Raw Data'!EA1067</f>
        <v>570</v>
      </c>
      <c r="ET1067">
        <f>'Raw Data'!EB1067</f>
        <v>0</v>
      </c>
      <c r="EU1067">
        <f>'Raw Data'!EC1067</f>
        <v>580</v>
      </c>
      <c r="EV1067">
        <f>'Raw Data'!ED1067</f>
        <v>0</v>
      </c>
      <c r="EW1067">
        <f>'Raw Data'!EE1067</f>
        <v>2.7900000000000001E-4</v>
      </c>
    </row>
    <row r="1068" spans="1:153" x14ac:dyDescent="0.3">
      <c r="A1068">
        <f>'Raw Data'!A1068</f>
        <v>1066</v>
      </c>
      <c r="B1068" t="str">
        <f>'Raw Data'!B1068</f>
        <v>Point</v>
      </c>
      <c r="C1068">
        <f>'Raw Data'!C1068</f>
        <v>998</v>
      </c>
      <c r="D1068">
        <f>'Raw Data'!D1068</f>
        <v>46697</v>
      </c>
      <c r="E1068" t="str">
        <f>'Raw Data'!E1068</f>
        <v>Point</v>
      </c>
      <c r="F1068">
        <f>'Raw Data'!F1068</f>
        <v>5936909</v>
      </c>
      <c r="G1068" t="str">
        <f>'Raw Data'!G1068</f>
        <v>Gsp Post 00</v>
      </c>
      <c r="H1068" s="3">
        <f>'Raw Data'!H1068</f>
        <v>42640</v>
      </c>
      <c r="L1068">
        <f t="shared" si="224"/>
        <v>0</v>
      </c>
      <c r="M1068" s="5">
        <f t="shared" si="225"/>
        <v>42640</v>
      </c>
      <c r="N1068" s="5">
        <f t="shared" si="233"/>
        <v>2016</v>
      </c>
      <c r="O1068" s="5" t="str" cm="1">
        <f t="array" ref="O1068">_xlfn.IFS(N1068&lt;=2016,"before treatment",N1068=2017,"unknown",N1068&gt;2017,"after treatment")</f>
        <v>before treatment</v>
      </c>
      <c r="P1068" s="5">
        <f t="shared" si="226"/>
        <v>1</v>
      </c>
      <c r="Q1068" s="5">
        <f t="shared" si="227"/>
        <v>0</v>
      </c>
      <c r="R1068" t="str">
        <f>'Raw Data'!I1068</f>
        <v>Pickens</v>
      </c>
      <c r="S1068" t="str">
        <f>'Raw Data'!J1068</f>
        <v>State Route 136</v>
      </c>
      <c r="T1068" t="str">
        <f>'Raw Data'!K1068</f>
        <v>(none)</v>
      </c>
      <c r="U1068" t="str">
        <f>'Raw Data'!L1068</f>
        <v>(C) Possible Injury / Complaint</v>
      </c>
      <c r="V1068">
        <f>'Raw Data'!M1068</f>
        <v>0</v>
      </c>
      <c r="W1068">
        <f>'Raw Data'!N1068</f>
        <v>0</v>
      </c>
      <c r="X1068">
        <f>'Raw Data'!O1068</f>
        <v>0</v>
      </c>
      <c r="Y1068" t="str">
        <f>'Raw Data'!P1068</f>
        <v>Not a Collision with Motor Vehicle</v>
      </c>
      <c r="Z1068" t="str">
        <f>'Raw Data'!Q1068</f>
        <v>On Shoulder</v>
      </c>
      <c r="AA1068" t="str">
        <f>'Raw Data'!R1068</f>
        <v>Motor Vehicle in Motion</v>
      </c>
      <c r="AB1068" t="str">
        <f>'Raw Data'!S1068</f>
        <v>Embankment</v>
      </c>
      <c r="AC1068" t="str">
        <f>'Raw Data'!T1068</f>
        <v>No Contributing Factors</v>
      </c>
      <c r="AD1068">
        <f>'Raw Data'!U1068</f>
        <v>1</v>
      </c>
      <c r="AE1068" s="5" t="str">
        <f t="shared" si="234"/>
        <v>Yes</v>
      </c>
      <c r="AF1068" t="str">
        <f>'Raw Data'!V1068</f>
        <v>Negotiating a Curve</v>
      </c>
      <c r="AG1068" s="5">
        <f t="shared" si="228"/>
        <v>0</v>
      </c>
      <c r="AH1068" t="str">
        <f>'Raw Data'!W1068</f>
        <v>East</v>
      </c>
      <c r="AI1068" t="str">
        <f>'Raw Data'!X1068</f>
        <v>Daylight</v>
      </c>
      <c r="AJ1068" t="str">
        <f>'Raw Data'!Y1068</f>
        <v>Dry</v>
      </c>
      <c r="AK1068">
        <f>'Raw Data'!Z1068</f>
        <v>85</v>
      </c>
      <c r="AL1068" t="str">
        <f>'Raw Data'!AA1068</f>
        <v>Lap and Shoulder Belt Used</v>
      </c>
      <c r="AM1068" s="5">
        <f t="shared" si="229"/>
        <v>0</v>
      </c>
      <c r="AN1068" t="str">
        <f>'Raw Data'!AB1068</f>
        <v>Passenger Car</v>
      </c>
      <c r="AO1068" t="str">
        <f>'Raw Data'!AC1068</f>
        <v>2271013600I</v>
      </c>
      <c r="AP1068">
        <f>'Raw Data'!AD1068</f>
        <v>17.623331</v>
      </c>
      <c r="AQ1068">
        <f>'Raw Data'!AE1068</f>
        <v>34.539675000000003</v>
      </c>
      <c r="AR1068">
        <f>'Raw Data'!AF1068</f>
        <v>-84.370964000000001</v>
      </c>
      <c r="AS1068">
        <f>'Raw Data'!AG1068</f>
        <v>223</v>
      </c>
      <c r="AT1068">
        <f>'Raw Data'!AH1068</f>
        <v>213</v>
      </c>
      <c r="AU1068">
        <f>'Raw Data'!AI1068</f>
        <v>1456</v>
      </c>
      <c r="AV1068" t="str">
        <f>'Raw Data'!AJ1068</f>
        <v>D6_0136_00_I</v>
      </c>
      <c r="AW1068">
        <f>'Raw Data'!AK1068</f>
        <v>53</v>
      </c>
      <c r="AX1068">
        <f>'Raw Data'!AL1068</f>
        <v>60</v>
      </c>
      <c r="AY1068" t="str">
        <f>'Raw Data'!AM1068</f>
        <v>simple</v>
      </c>
      <c r="AZ1068">
        <f>'Raw Data'!AN1068</f>
        <v>336</v>
      </c>
      <c r="BA1068">
        <f>'Raw Data'!AO1068</f>
        <v>84.4</v>
      </c>
      <c r="BB1068">
        <f>'Raw Data'!AP1068</f>
        <v>495.6</v>
      </c>
      <c r="BC1068">
        <f>'Raw Data'!AQ1068</f>
        <v>-84.371346000000003</v>
      </c>
      <c r="BD1068">
        <f>'Raw Data'!AR1068</f>
        <v>34.538753999999997</v>
      </c>
      <c r="BE1068">
        <f>'Raw Data'!AS1068</f>
        <v>-84.371131000000005</v>
      </c>
      <c r="BF1068">
        <f>'Raw Data'!AT1068</f>
        <v>34.539988000000001</v>
      </c>
      <c r="BG1068" t="str">
        <f>'Raw Data'!AU1068</f>
        <v>2271013600I</v>
      </c>
      <c r="BH1068">
        <f>'Raw Data'!AV1068</f>
        <v>1</v>
      </c>
      <c r="BI1068">
        <f>'Raw Data'!AW1068</f>
        <v>227</v>
      </c>
      <c r="BJ1068">
        <f>'Raw Data'!AX1068</f>
        <v>136</v>
      </c>
      <c r="BK1068">
        <f>'Raw Data'!AY1068</f>
        <v>0</v>
      </c>
      <c r="BL1068">
        <f>'Raw Data'!AZ1068</f>
        <v>55</v>
      </c>
      <c r="BM1068">
        <f>'Raw Data'!BA1068</f>
        <v>21.85</v>
      </c>
      <c r="BN1068">
        <f>'Raw Data'!BB1068</f>
        <v>21.3</v>
      </c>
      <c r="BO1068">
        <f>'Raw Data'!BC1068</f>
        <v>2741.8</v>
      </c>
      <c r="BP1068">
        <f>'Raw Data'!BD1068</f>
        <v>2729</v>
      </c>
      <c r="BQ1068">
        <f>'Raw Data'!BE1068</f>
        <v>2726.4</v>
      </c>
      <c r="BR1068">
        <f>'Raw Data'!BF1068</f>
        <v>55</v>
      </c>
      <c r="BS1068">
        <f>'Raw Data'!BG1068</f>
        <v>38.4</v>
      </c>
      <c r="BT1068">
        <f>'Raw Data'!BH1068</f>
        <v>16.600000000000001</v>
      </c>
      <c r="BU1068">
        <f>'Raw Data'!BI1068</f>
        <v>44147</v>
      </c>
      <c r="BV1068" t="str">
        <f>'Raw Data'!BJ1068</f>
        <v>NONE</v>
      </c>
      <c r="BW1068">
        <f>'Raw Data'!BK1068</f>
        <v>1.415E-3</v>
      </c>
      <c r="BX1068">
        <f>'Raw Data'!BL1068</f>
        <v>41803</v>
      </c>
      <c r="BY1068">
        <f>'Raw Data'!BM1068</f>
        <v>41515</v>
      </c>
      <c r="BZ1068" t="str">
        <f>'Raw Data'!BN1068</f>
        <v>2271013600I</v>
      </c>
      <c r="CA1068" t="str">
        <f>'Raw Data'!BO1068</f>
        <v>PICKENS</v>
      </c>
      <c r="CB1068">
        <f>'Raw Data'!BP1068</f>
        <v>1</v>
      </c>
      <c r="CC1068">
        <f>'Raw Data'!BQ1068</f>
        <v>13600</v>
      </c>
      <c r="CD1068">
        <f>'Raw Data'!BR1068</f>
        <v>6</v>
      </c>
      <c r="CE1068">
        <f>'Raw Data'!BS1068</f>
        <v>1</v>
      </c>
      <c r="CF1068">
        <f>'Raw Data'!BT1068</f>
        <v>2</v>
      </c>
      <c r="CG1068">
        <f>'Raw Data'!BU1068</f>
        <v>1</v>
      </c>
      <c r="CH1068">
        <f>'Raw Data'!BV1068</f>
        <v>1</v>
      </c>
      <c r="CI1068">
        <f>'Raw Data'!BW1068</f>
        <v>2</v>
      </c>
      <c r="CJ1068">
        <f>'Raw Data'!BX1068</f>
        <v>0</v>
      </c>
      <c r="CK1068">
        <f>'Raw Data'!BY1068</f>
        <v>5</v>
      </c>
      <c r="CL1068" t="str">
        <f>'Raw Data'!BZ1068</f>
        <v>N</v>
      </c>
      <c r="CM1068">
        <f t="shared" si="235"/>
        <v>0</v>
      </c>
      <c r="CN1068">
        <f>'Raw Data'!CA1068</f>
        <v>227</v>
      </c>
      <c r="CO1068">
        <f>'Raw Data'!CB1068</f>
        <v>136</v>
      </c>
      <c r="CP1068">
        <f>'Raw Data'!CC1068</f>
        <v>0</v>
      </c>
      <c r="CQ1068" t="str">
        <f>'Raw Data'!CD1068</f>
        <v>Not Urban</v>
      </c>
      <c r="CR1068" t="str">
        <f>'Raw Data'!CE1068</f>
        <v>Not Urban</v>
      </c>
      <c r="CS1068">
        <f>'Raw Data'!CF1068</f>
        <v>0</v>
      </c>
      <c r="CT1068">
        <f>'Raw Data'!CG1068</f>
        <v>55</v>
      </c>
      <c r="CU1068">
        <f>'Raw Data'!CH1068</f>
        <v>5510</v>
      </c>
      <c r="CV1068" t="str">
        <f>'Raw Data'!CI1068</f>
        <v xml:space="preserve"> </v>
      </c>
      <c r="CW1068">
        <f>'Raw Data'!CJ1068</f>
        <v>0</v>
      </c>
      <c r="CX1068">
        <f>'Raw Data'!CK1068</f>
        <v>4.5318940000000003</v>
      </c>
      <c r="CY1068">
        <f>'Raw Data'!CL1068</f>
        <v>9</v>
      </c>
      <c r="CZ1068" t="str">
        <f>'Raw Data'!CM1068</f>
        <v>State Mainline</v>
      </c>
      <c r="DA1068">
        <f>'Raw Data'!CN1068</f>
        <v>5510</v>
      </c>
      <c r="DB1068">
        <f>'Raw Data'!CO1068</f>
        <v>441331</v>
      </c>
      <c r="DC1068">
        <f>'Raw Data'!CP1068</f>
        <v>15.07</v>
      </c>
      <c r="DD1068">
        <f>'Raw Data'!CQ1068</f>
        <v>19.61</v>
      </c>
      <c r="DE1068">
        <f>'Raw Data'!CR1068</f>
        <v>441331</v>
      </c>
      <c r="DF1068">
        <f>'Raw Data'!CS1068</f>
        <v>0</v>
      </c>
      <c r="DG1068">
        <f>'Raw Data'!CT1068</f>
        <v>23928.399232</v>
      </c>
      <c r="DH1068">
        <f>'Raw Data'!CU1068</f>
        <v>100</v>
      </c>
      <c r="DI1068">
        <f>'Raw Data'!CV1068</f>
        <v>41554</v>
      </c>
      <c r="DJ1068">
        <f>'Raw Data'!CW1068</f>
        <v>0.15213099999999999</v>
      </c>
      <c r="DK1068">
        <f>'Raw Data'!CX1068</f>
        <v>0</v>
      </c>
      <c r="DL1068">
        <f>'Raw Data'!CY1068</f>
        <v>1.415E-3</v>
      </c>
      <c r="DM1068">
        <f>'Raw Data'!CZ1068</f>
        <v>312</v>
      </c>
      <c r="DN1068" t="str">
        <f>'Raw Data'!DA1068</f>
        <v>227-0174</v>
      </c>
      <c r="DO1068" t="str">
        <f>'Raw Data'!DB1068</f>
        <v>5R : Rural Major Collector</v>
      </c>
      <c r="DP1068" t="str">
        <f>'Raw Data'!DC1068</f>
        <v>34.542596, -84.355727</v>
      </c>
      <c r="DQ1068">
        <f>'Raw Data'!DD1068</f>
        <v>-84.355727000000002</v>
      </c>
      <c r="DR1068">
        <f>'Raw Data'!DE1068</f>
        <v>34.542596000000003</v>
      </c>
      <c r="DS1068">
        <f>'Raw Data'!DF1068</f>
        <v>34.542596000000003</v>
      </c>
      <c r="DT1068">
        <f>'Raw Data'!DG1068</f>
        <v>-84.355727000000002</v>
      </c>
      <c r="DU1068">
        <f>'Raw Data'!DH1068</f>
        <v>1.5511E-2</v>
      </c>
      <c r="DV1068">
        <f>'Raw Data'!DI1068</f>
        <v>1.415E-3</v>
      </c>
      <c r="DW1068">
        <f>'Raw Data'!DJ1068</f>
        <v>223</v>
      </c>
      <c r="DX1068" s="11">
        <f t="shared" si="236"/>
        <v>690</v>
      </c>
      <c r="DY1068" s="5">
        <f t="shared" si="237"/>
        <v>607.5</v>
      </c>
      <c r="DZ1068" s="5">
        <f t="shared" si="230"/>
        <v>82.5</v>
      </c>
      <c r="EA1068" s="5">
        <f t="shared" si="231"/>
        <v>0.13580246913580246</v>
      </c>
      <c r="EB1068" s="5">
        <f t="shared" si="232"/>
        <v>648.75</v>
      </c>
      <c r="EC1068">
        <f>'Raw Data'!DK1068</f>
        <v>700</v>
      </c>
      <c r="ED1068">
        <f>'Raw Data'!DL1068</f>
        <v>0</v>
      </c>
      <c r="EE1068">
        <f>'Raw Data'!DM1068</f>
        <v>730</v>
      </c>
      <c r="EF1068">
        <f>'Raw Data'!DN1068</f>
        <v>0</v>
      </c>
      <c r="EG1068">
        <f>'Raw Data'!DO1068</f>
        <v>640</v>
      </c>
      <c r="EH1068">
        <f>'Raw Data'!DP1068</f>
        <v>0</v>
      </c>
      <c r="EI1068">
        <f>'Raw Data'!DQ1068</f>
        <v>650</v>
      </c>
      <c r="EJ1068">
        <f>'Raw Data'!DR1068</f>
        <v>0</v>
      </c>
      <c r="EK1068">
        <f>'Raw Data'!DS1068</f>
        <v>630</v>
      </c>
      <c r="EL1068">
        <f>'Raw Data'!DT1068</f>
        <v>6.7</v>
      </c>
      <c r="EM1068">
        <f>'Raw Data'!DU1068</f>
        <v>600</v>
      </c>
      <c r="EN1068">
        <f>'Raw Data'!DV1068</f>
        <v>6.7</v>
      </c>
      <c r="EO1068">
        <f>'Raw Data'!DW1068</f>
        <v>600</v>
      </c>
      <c r="EP1068">
        <f>'Raw Data'!DX1068</f>
        <v>13</v>
      </c>
      <c r="EQ1068">
        <f>'Raw Data'!DY1068</f>
        <v>600</v>
      </c>
      <c r="ER1068">
        <f>'Raw Data'!DZ1068</f>
        <v>13</v>
      </c>
      <c r="ES1068">
        <f>'Raw Data'!EA1068</f>
        <v>570</v>
      </c>
      <c r="ET1068">
        <f>'Raw Data'!EB1068</f>
        <v>0</v>
      </c>
      <c r="EU1068">
        <f>'Raw Data'!EC1068</f>
        <v>580</v>
      </c>
      <c r="EV1068">
        <f>'Raw Data'!ED1068</f>
        <v>0</v>
      </c>
      <c r="EW1068">
        <f>'Raw Data'!EE1068</f>
        <v>0</v>
      </c>
    </row>
    <row r="1069" spans="1:153" x14ac:dyDescent="0.3">
      <c r="A1069">
        <f>'Raw Data'!A1069</f>
        <v>1067</v>
      </c>
      <c r="B1069" t="str">
        <f>'Raw Data'!B1069</f>
        <v>Point</v>
      </c>
      <c r="C1069">
        <f>'Raw Data'!C1069</f>
        <v>1100</v>
      </c>
      <c r="D1069">
        <f>'Raw Data'!D1069</f>
        <v>6744</v>
      </c>
      <c r="E1069" t="str">
        <f>'Raw Data'!E1069</f>
        <v>Point</v>
      </c>
      <c r="F1069">
        <f>'Raw Data'!F1069</f>
        <v>7628527</v>
      </c>
      <c r="G1069" t="str">
        <f>'Raw Data'!G1069</f>
        <v>Gsp Post 00</v>
      </c>
      <c r="H1069" s="3">
        <f>'Raw Data'!H1069</f>
        <v>43954</v>
      </c>
      <c r="L1069">
        <f t="shared" si="224"/>
        <v>0</v>
      </c>
      <c r="M1069" s="5">
        <f t="shared" si="225"/>
        <v>43954</v>
      </c>
      <c r="N1069" s="5">
        <f t="shared" si="233"/>
        <v>2020</v>
      </c>
      <c r="O1069" s="5" t="str" cm="1">
        <f t="array" ref="O1069">_xlfn.IFS(N1069&lt;=2016,"before treatment",N1069=2017,"unknown",N1069&gt;2017,"after treatment")</f>
        <v>after treatment</v>
      </c>
      <c r="P1069" s="5">
        <f t="shared" si="226"/>
        <v>0</v>
      </c>
      <c r="Q1069" s="5">
        <f t="shared" si="227"/>
        <v>1</v>
      </c>
      <c r="R1069" t="str">
        <f>'Raw Data'!I1069</f>
        <v>Pickens</v>
      </c>
      <c r="S1069" t="str">
        <f>'Raw Data'!J1069</f>
        <v>State Route 136</v>
      </c>
      <c r="T1069" t="str">
        <f>'Raw Data'!K1069</f>
        <v>Lake Sequoyah Rd</v>
      </c>
      <c r="U1069" t="str">
        <f>'Raw Data'!L1069</f>
        <v>(B) Suspected Minor/Visible Injury</v>
      </c>
      <c r="V1069">
        <f>'Raw Data'!M1069</f>
        <v>0</v>
      </c>
      <c r="W1069">
        <f>'Raw Data'!N1069</f>
        <v>0</v>
      </c>
      <c r="X1069">
        <f>'Raw Data'!O1069</f>
        <v>1</v>
      </c>
      <c r="Y1069" t="str">
        <f>'Raw Data'!P1069</f>
        <v>Not a Collision with Motor Vehicle</v>
      </c>
      <c r="Z1069" t="str">
        <f>'Raw Data'!Q1069</f>
        <v>On Roadway - Non-Intersection</v>
      </c>
      <c r="AA1069" t="str">
        <f>'Raw Data'!R1069</f>
        <v>Over Turn</v>
      </c>
      <c r="AB1069" t="str">
        <f>'Raw Data'!S1069</f>
        <v>Over Turn</v>
      </c>
      <c r="AC1069" t="str">
        <f>'Raw Data'!T1069</f>
        <v>(None)</v>
      </c>
      <c r="AD1069">
        <f>'Raw Data'!U1069</f>
        <v>1</v>
      </c>
      <c r="AE1069" s="5" t="str">
        <f t="shared" si="234"/>
        <v>Yes</v>
      </c>
      <c r="AF1069" t="str">
        <f>'Raw Data'!V1069</f>
        <v>Negotiating a Curve</v>
      </c>
      <c r="AG1069" s="5">
        <f t="shared" si="228"/>
        <v>0</v>
      </c>
      <c r="AH1069" t="str">
        <f>'Raw Data'!W1069</f>
        <v>East</v>
      </c>
      <c r="AI1069" t="str">
        <f>'Raw Data'!X1069</f>
        <v>Daylight</v>
      </c>
      <c r="AJ1069" t="str">
        <f>'Raw Data'!Y1069</f>
        <v>Dry</v>
      </c>
      <c r="AK1069">
        <f>'Raw Data'!Z1069</f>
        <v>53</v>
      </c>
      <c r="AL1069" t="str">
        <f>'Raw Data'!AA1069</f>
        <v>Motorcycle Helmet</v>
      </c>
      <c r="AM1069" s="5">
        <f t="shared" si="229"/>
        <v>1</v>
      </c>
      <c r="AN1069" t="str">
        <f>'Raw Data'!AB1069</f>
        <v>Motorcycle</v>
      </c>
      <c r="AO1069" t="str">
        <f>'Raw Data'!AC1069</f>
        <v>2271013600I</v>
      </c>
      <c r="AP1069">
        <f>'Raw Data'!AD1069</f>
        <v>17.616109999999999</v>
      </c>
      <c r="AQ1069">
        <f>'Raw Data'!AE1069</f>
        <v>34.539574999999999</v>
      </c>
      <c r="AR1069">
        <f>'Raw Data'!AF1069</f>
        <v>-84.370947000000001</v>
      </c>
      <c r="AS1069">
        <f>'Raw Data'!AG1069</f>
        <v>223</v>
      </c>
      <c r="AT1069">
        <f>'Raw Data'!AH1069</f>
        <v>213</v>
      </c>
      <c r="AU1069">
        <f>'Raw Data'!AI1069</f>
        <v>1456</v>
      </c>
      <c r="AV1069" t="str">
        <f>'Raw Data'!AJ1069</f>
        <v>D6_0136_00_I</v>
      </c>
      <c r="AW1069">
        <f>'Raw Data'!AK1069</f>
        <v>53</v>
      </c>
      <c r="AX1069">
        <f>'Raw Data'!AL1069</f>
        <v>60</v>
      </c>
      <c r="AY1069" t="str">
        <f>'Raw Data'!AM1069</f>
        <v>simple</v>
      </c>
      <c r="AZ1069">
        <f>'Raw Data'!AN1069</f>
        <v>336</v>
      </c>
      <c r="BA1069">
        <f>'Raw Data'!AO1069</f>
        <v>84.4</v>
      </c>
      <c r="BB1069">
        <f>'Raw Data'!AP1069</f>
        <v>495.6</v>
      </c>
      <c r="BC1069">
        <f>'Raw Data'!AQ1069</f>
        <v>-84.371346000000003</v>
      </c>
      <c r="BD1069">
        <f>'Raw Data'!AR1069</f>
        <v>34.538753999999997</v>
      </c>
      <c r="BE1069">
        <f>'Raw Data'!AS1069</f>
        <v>-84.371131000000005</v>
      </c>
      <c r="BF1069">
        <f>'Raw Data'!AT1069</f>
        <v>34.539988000000001</v>
      </c>
      <c r="BG1069" t="str">
        <f>'Raw Data'!AU1069</f>
        <v>2271013600I</v>
      </c>
      <c r="BH1069">
        <f>'Raw Data'!AV1069</f>
        <v>1</v>
      </c>
      <c r="BI1069">
        <f>'Raw Data'!AW1069</f>
        <v>227</v>
      </c>
      <c r="BJ1069">
        <f>'Raw Data'!AX1069</f>
        <v>136</v>
      </c>
      <c r="BK1069">
        <f>'Raw Data'!AY1069</f>
        <v>0</v>
      </c>
      <c r="BL1069">
        <f>'Raw Data'!AZ1069</f>
        <v>55</v>
      </c>
      <c r="BM1069">
        <f>'Raw Data'!BA1069</f>
        <v>21.85</v>
      </c>
      <c r="BN1069">
        <f>'Raw Data'!BB1069</f>
        <v>21.3</v>
      </c>
      <c r="BO1069">
        <f>'Raw Data'!BC1069</f>
        <v>2741.8</v>
      </c>
      <c r="BP1069">
        <f>'Raw Data'!BD1069</f>
        <v>2729</v>
      </c>
      <c r="BQ1069">
        <f>'Raw Data'!BE1069</f>
        <v>2726.4</v>
      </c>
      <c r="BR1069">
        <f>'Raw Data'!BF1069</f>
        <v>55</v>
      </c>
      <c r="BS1069">
        <f>'Raw Data'!BG1069</f>
        <v>38.4</v>
      </c>
      <c r="BT1069">
        <f>'Raw Data'!BH1069</f>
        <v>16.600000000000001</v>
      </c>
      <c r="BU1069">
        <f>'Raw Data'!BI1069</f>
        <v>44147</v>
      </c>
      <c r="BV1069" t="str">
        <f>'Raw Data'!BJ1069</f>
        <v>NONE</v>
      </c>
      <c r="BW1069">
        <f>'Raw Data'!BK1069</f>
        <v>1.415E-3</v>
      </c>
      <c r="BX1069">
        <f>'Raw Data'!BL1069</f>
        <v>41803</v>
      </c>
      <c r="BY1069">
        <f>'Raw Data'!BM1069</f>
        <v>41515</v>
      </c>
      <c r="BZ1069" t="str">
        <f>'Raw Data'!BN1069</f>
        <v>2271013600I</v>
      </c>
      <c r="CA1069" t="str">
        <f>'Raw Data'!BO1069</f>
        <v>PICKENS</v>
      </c>
      <c r="CB1069">
        <f>'Raw Data'!BP1069</f>
        <v>1</v>
      </c>
      <c r="CC1069">
        <f>'Raw Data'!BQ1069</f>
        <v>13600</v>
      </c>
      <c r="CD1069">
        <f>'Raw Data'!BR1069</f>
        <v>6</v>
      </c>
      <c r="CE1069">
        <f>'Raw Data'!BS1069</f>
        <v>1</v>
      </c>
      <c r="CF1069">
        <f>'Raw Data'!BT1069</f>
        <v>2</v>
      </c>
      <c r="CG1069">
        <f>'Raw Data'!BU1069</f>
        <v>1</v>
      </c>
      <c r="CH1069">
        <f>'Raw Data'!BV1069</f>
        <v>1</v>
      </c>
      <c r="CI1069">
        <f>'Raw Data'!BW1069</f>
        <v>2</v>
      </c>
      <c r="CJ1069">
        <f>'Raw Data'!BX1069</f>
        <v>0</v>
      </c>
      <c r="CK1069">
        <f>'Raw Data'!BY1069</f>
        <v>5</v>
      </c>
      <c r="CL1069" t="str">
        <f>'Raw Data'!BZ1069</f>
        <v>N</v>
      </c>
      <c r="CM1069">
        <f t="shared" si="235"/>
        <v>0</v>
      </c>
      <c r="CN1069">
        <f>'Raw Data'!CA1069</f>
        <v>227</v>
      </c>
      <c r="CO1069">
        <f>'Raw Data'!CB1069</f>
        <v>136</v>
      </c>
      <c r="CP1069">
        <f>'Raw Data'!CC1069</f>
        <v>0</v>
      </c>
      <c r="CQ1069" t="str">
        <f>'Raw Data'!CD1069</f>
        <v>Not Urban</v>
      </c>
      <c r="CR1069" t="str">
        <f>'Raw Data'!CE1069</f>
        <v>Not Urban</v>
      </c>
      <c r="CS1069">
        <f>'Raw Data'!CF1069</f>
        <v>0</v>
      </c>
      <c r="CT1069">
        <f>'Raw Data'!CG1069</f>
        <v>55</v>
      </c>
      <c r="CU1069">
        <f>'Raw Data'!CH1069</f>
        <v>5510</v>
      </c>
      <c r="CV1069" t="str">
        <f>'Raw Data'!CI1069</f>
        <v xml:space="preserve"> </v>
      </c>
      <c r="CW1069">
        <f>'Raw Data'!CJ1069</f>
        <v>0</v>
      </c>
      <c r="CX1069">
        <f>'Raw Data'!CK1069</f>
        <v>4.5318940000000003</v>
      </c>
      <c r="CY1069">
        <f>'Raw Data'!CL1069</f>
        <v>9</v>
      </c>
      <c r="CZ1069" t="str">
        <f>'Raw Data'!CM1069</f>
        <v>State Mainline</v>
      </c>
      <c r="DA1069">
        <f>'Raw Data'!CN1069</f>
        <v>5510</v>
      </c>
      <c r="DB1069">
        <f>'Raw Data'!CO1069</f>
        <v>441331</v>
      </c>
      <c r="DC1069">
        <f>'Raw Data'!CP1069</f>
        <v>15.07</v>
      </c>
      <c r="DD1069">
        <f>'Raw Data'!CQ1069</f>
        <v>19.61</v>
      </c>
      <c r="DE1069">
        <f>'Raw Data'!CR1069</f>
        <v>441331</v>
      </c>
      <c r="DF1069">
        <f>'Raw Data'!CS1069</f>
        <v>0</v>
      </c>
      <c r="DG1069">
        <f>'Raw Data'!CT1069</f>
        <v>23928.399232</v>
      </c>
      <c r="DH1069">
        <f>'Raw Data'!CU1069</f>
        <v>100</v>
      </c>
      <c r="DI1069">
        <f>'Raw Data'!CV1069</f>
        <v>41554</v>
      </c>
      <c r="DJ1069">
        <f>'Raw Data'!CW1069</f>
        <v>0.15213099999999999</v>
      </c>
      <c r="DK1069">
        <f>'Raw Data'!CX1069</f>
        <v>0</v>
      </c>
      <c r="DL1069">
        <f>'Raw Data'!CY1069</f>
        <v>1.415E-3</v>
      </c>
      <c r="DM1069">
        <f>'Raw Data'!CZ1069</f>
        <v>312</v>
      </c>
      <c r="DN1069" t="str">
        <f>'Raw Data'!DA1069</f>
        <v>227-0174</v>
      </c>
      <c r="DO1069" t="str">
        <f>'Raw Data'!DB1069</f>
        <v>5R : Rural Major Collector</v>
      </c>
      <c r="DP1069" t="str">
        <f>'Raw Data'!DC1069</f>
        <v>34.542596, -84.355727</v>
      </c>
      <c r="DQ1069">
        <f>'Raw Data'!DD1069</f>
        <v>-84.355727000000002</v>
      </c>
      <c r="DR1069">
        <f>'Raw Data'!DE1069</f>
        <v>34.542596000000003</v>
      </c>
      <c r="DS1069">
        <f>'Raw Data'!DF1069</f>
        <v>34.542596000000003</v>
      </c>
      <c r="DT1069">
        <f>'Raw Data'!DG1069</f>
        <v>-84.355727000000002</v>
      </c>
      <c r="DU1069">
        <f>'Raw Data'!DH1069</f>
        <v>1.5511E-2</v>
      </c>
      <c r="DV1069">
        <f>'Raw Data'!DI1069</f>
        <v>1.415E-3</v>
      </c>
      <c r="DW1069">
        <f>'Raw Data'!DJ1069</f>
        <v>223</v>
      </c>
      <c r="DX1069" s="11">
        <f t="shared" si="236"/>
        <v>690</v>
      </c>
      <c r="DY1069" s="5">
        <f t="shared" si="237"/>
        <v>607.5</v>
      </c>
      <c r="DZ1069" s="5">
        <f t="shared" si="230"/>
        <v>82.5</v>
      </c>
      <c r="EA1069" s="5">
        <f t="shared" si="231"/>
        <v>0.13580246913580246</v>
      </c>
      <c r="EB1069" s="5">
        <f t="shared" si="232"/>
        <v>648.75</v>
      </c>
      <c r="EC1069">
        <f>'Raw Data'!DK1069</f>
        <v>700</v>
      </c>
      <c r="ED1069">
        <f>'Raw Data'!DL1069</f>
        <v>0</v>
      </c>
      <c r="EE1069">
        <f>'Raw Data'!DM1069</f>
        <v>730</v>
      </c>
      <c r="EF1069">
        <f>'Raw Data'!DN1069</f>
        <v>0</v>
      </c>
      <c r="EG1069">
        <f>'Raw Data'!DO1069</f>
        <v>640</v>
      </c>
      <c r="EH1069">
        <f>'Raw Data'!DP1069</f>
        <v>0</v>
      </c>
      <c r="EI1069">
        <f>'Raw Data'!DQ1069</f>
        <v>650</v>
      </c>
      <c r="EJ1069">
        <f>'Raw Data'!DR1069</f>
        <v>0</v>
      </c>
      <c r="EK1069">
        <f>'Raw Data'!DS1069</f>
        <v>630</v>
      </c>
      <c r="EL1069">
        <f>'Raw Data'!DT1069</f>
        <v>6.7</v>
      </c>
      <c r="EM1069">
        <f>'Raw Data'!DU1069</f>
        <v>600</v>
      </c>
      <c r="EN1069">
        <f>'Raw Data'!DV1069</f>
        <v>6.7</v>
      </c>
      <c r="EO1069">
        <f>'Raw Data'!DW1069</f>
        <v>600</v>
      </c>
      <c r="EP1069">
        <f>'Raw Data'!DX1069</f>
        <v>13</v>
      </c>
      <c r="EQ1069">
        <f>'Raw Data'!DY1069</f>
        <v>600</v>
      </c>
      <c r="ER1069">
        <f>'Raw Data'!DZ1069</f>
        <v>13</v>
      </c>
      <c r="ES1069">
        <f>'Raw Data'!EA1069</f>
        <v>570</v>
      </c>
      <c r="ET1069">
        <f>'Raw Data'!EB1069</f>
        <v>0</v>
      </c>
      <c r="EU1069">
        <f>'Raw Data'!EC1069</f>
        <v>580</v>
      </c>
      <c r="EV1069">
        <f>'Raw Data'!ED1069</f>
        <v>0</v>
      </c>
      <c r="EW1069">
        <f>'Raw Data'!EE1069</f>
        <v>0</v>
      </c>
    </row>
    <row r="1070" spans="1:153" x14ac:dyDescent="0.3">
      <c r="A1070">
        <f>'Raw Data'!A1070</f>
        <v>1068</v>
      </c>
      <c r="B1070" t="str">
        <f>'Raw Data'!B1070</f>
        <v>Point</v>
      </c>
      <c r="C1070">
        <f>'Raw Data'!C1070</f>
        <v>495</v>
      </c>
      <c r="D1070">
        <f>'Raw Data'!D1070</f>
        <v>78983</v>
      </c>
      <c r="E1070" t="str">
        <f>'Raw Data'!E1070</f>
        <v>Point</v>
      </c>
      <c r="F1070">
        <f>'Raw Data'!F1070</f>
        <v>4523921</v>
      </c>
      <c r="G1070" t="str">
        <f>'Raw Data'!G1070</f>
        <v>Gsp Post 00</v>
      </c>
      <c r="H1070" s="3">
        <f>'Raw Data'!H1070</f>
        <v>41483</v>
      </c>
      <c r="L1070">
        <f t="shared" si="224"/>
        <v>0</v>
      </c>
      <c r="M1070" s="5">
        <f t="shared" si="225"/>
        <v>41483</v>
      </c>
      <c r="N1070" s="5">
        <f t="shared" si="233"/>
        <v>2013</v>
      </c>
      <c r="O1070" s="5" t="str" cm="1">
        <f t="array" ref="O1070">_xlfn.IFS(N1070&lt;=2016,"before treatment",N1070=2017,"unknown",N1070&gt;2017,"after treatment")</f>
        <v>before treatment</v>
      </c>
      <c r="P1070" s="5">
        <f t="shared" si="226"/>
        <v>1</v>
      </c>
      <c r="Q1070" s="5">
        <f t="shared" si="227"/>
        <v>0</v>
      </c>
      <c r="R1070" t="str">
        <f>'Raw Data'!I1070</f>
        <v>Pickens</v>
      </c>
      <c r="S1070" t="str">
        <f>'Raw Data'!J1070</f>
        <v>State Route 136</v>
      </c>
      <c r="T1070" t="str">
        <f>'Raw Data'!K1070</f>
        <v>(none)</v>
      </c>
      <c r="U1070" t="str">
        <f>'Raw Data'!L1070</f>
        <v>(K) Fatal Injury</v>
      </c>
      <c r="V1070">
        <f>'Raw Data'!M1070</f>
        <v>1</v>
      </c>
      <c r="W1070">
        <f>'Raw Data'!N1070</f>
        <v>0</v>
      </c>
      <c r="X1070">
        <f>'Raw Data'!O1070</f>
        <v>0</v>
      </c>
      <c r="Y1070" t="str">
        <f>'Raw Data'!P1070</f>
        <v>Not a Collision with Motor Vehicle</v>
      </c>
      <c r="Z1070" t="str">
        <f>'Raw Data'!Q1070</f>
        <v>Off Roadway</v>
      </c>
      <c r="AA1070" t="str">
        <f>'Raw Data'!R1070</f>
        <v>Other-Fixed Object</v>
      </c>
      <c r="AB1070" t="str">
        <f>'Raw Data'!S1070</f>
        <v>Other - Fixed Object</v>
      </c>
      <c r="AC1070" t="str">
        <f>'Raw Data'!T1070</f>
        <v>(None)</v>
      </c>
      <c r="AD1070">
        <f>'Raw Data'!U1070</f>
        <v>1</v>
      </c>
      <c r="AE1070" s="5" t="str">
        <f t="shared" si="234"/>
        <v>Yes</v>
      </c>
      <c r="AF1070" t="str">
        <f>'Raw Data'!V1070</f>
        <v>Negotiating a Curve</v>
      </c>
      <c r="AG1070" s="5">
        <f t="shared" si="228"/>
        <v>0</v>
      </c>
      <c r="AH1070" t="str">
        <f>'Raw Data'!W1070</f>
        <v>West</v>
      </c>
      <c r="AI1070" t="str">
        <f>'Raw Data'!X1070</f>
        <v>Daylight</v>
      </c>
      <c r="AJ1070" t="str">
        <f>'Raw Data'!Y1070</f>
        <v>Dry</v>
      </c>
      <c r="AK1070">
        <f>'Raw Data'!Z1070</f>
        <v>57</v>
      </c>
      <c r="AL1070" t="str">
        <f>'Raw Data'!AA1070</f>
        <v>None Used</v>
      </c>
      <c r="AM1070" s="5">
        <f t="shared" si="229"/>
        <v>1</v>
      </c>
      <c r="AN1070" t="str">
        <f>'Raw Data'!AB1070</f>
        <v>Motorcycle</v>
      </c>
      <c r="AO1070" t="str">
        <f>'Raw Data'!AC1070</f>
        <v>2271013600I</v>
      </c>
      <c r="AP1070">
        <f>'Raw Data'!AD1070</f>
        <v>17.697502</v>
      </c>
      <c r="AQ1070">
        <f>'Raw Data'!AE1070</f>
        <v>34.540683999999999</v>
      </c>
      <c r="AR1070">
        <f>'Raw Data'!AF1070</f>
        <v>-84.371380000000002</v>
      </c>
      <c r="AS1070">
        <f>'Raw Data'!AG1070</f>
        <v>224</v>
      </c>
      <c r="AT1070">
        <f>'Raw Data'!AH1070</f>
        <v>214</v>
      </c>
      <c r="AU1070">
        <f>'Raw Data'!AI1070</f>
        <v>1457</v>
      </c>
      <c r="AV1070" t="str">
        <f>'Raw Data'!AJ1070</f>
        <v>D6_0136_00_I</v>
      </c>
      <c r="AW1070">
        <f>'Raw Data'!AK1070</f>
        <v>54</v>
      </c>
      <c r="AX1070">
        <f>'Raw Data'!AL1070</f>
        <v>61</v>
      </c>
      <c r="AY1070" t="str">
        <f>'Raw Data'!AM1070</f>
        <v>simple</v>
      </c>
      <c r="AZ1070">
        <f>'Raw Data'!AN1070</f>
        <v>435.1</v>
      </c>
      <c r="BA1070">
        <f>'Raw Data'!AO1070</f>
        <v>65.2</v>
      </c>
      <c r="BB1070">
        <f>'Raw Data'!AP1070</f>
        <v>495.1</v>
      </c>
      <c r="BC1070">
        <f>'Raw Data'!AQ1070</f>
        <v>-84.371153000000007</v>
      </c>
      <c r="BD1070">
        <f>'Raw Data'!AR1070</f>
        <v>34.540024000000003</v>
      </c>
      <c r="BE1070">
        <f>'Raw Data'!AS1070</f>
        <v>-84.371165000000005</v>
      </c>
      <c r="BF1070">
        <f>'Raw Data'!AT1070</f>
        <v>34.541316999999999</v>
      </c>
      <c r="BG1070" t="str">
        <f>'Raw Data'!AU1070</f>
        <v>2271013600I</v>
      </c>
      <c r="BH1070">
        <f>'Raw Data'!AV1070</f>
        <v>1</v>
      </c>
      <c r="BI1070">
        <f>'Raw Data'!AW1070</f>
        <v>227</v>
      </c>
      <c r="BJ1070">
        <f>'Raw Data'!AX1070</f>
        <v>136</v>
      </c>
      <c r="BK1070">
        <f>'Raw Data'!AY1070</f>
        <v>0</v>
      </c>
      <c r="BL1070">
        <f>'Raw Data'!AZ1070</f>
        <v>55</v>
      </c>
      <c r="BM1070">
        <f>'Raw Data'!BA1070</f>
        <v>17.18</v>
      </c>
      <c r="BN1070">
        <f>'Raw Data'!BB1070</f>
        <v>16.57</v>
      </c>
      <c r="BO1070">
        <f>'Raw Data'!BC1070</f>
        <v>2737.2</v>
      </c>
      <c r="BP1070">
        <f>'Raw Data'!BD1070</f>
        <v>2754.6</v>
      </c>
      <c r="BQ1070">
        <f>'Raw Data'!BE1070</f>
        <v>2775.9</v>
      </c>
      <c r="BR1070">
        <f>'Raw Data'!BF1070</f>
        <v>55</v>
      </c>
      <c r="BS1070">
        <f>'Raw Data'!BG1070</f>
        <v>38.1</v>
      </c>
      <c r="BT1070">
        <f>'Raw Data'!BH1070</f>
        <v>16.899999999999999</v>
      </c>
      <c r="BU1070">
        <f>'Raw Data'!BI1070</f>
        <v>44147</v>
      </c>
      <c r="BV1070" t="str">
        <f>'Raw Data'!BJ1070</f>
        <v>NONE</v>
      </c>
      <c r="BW1070">
        <f>'Raw Data'!BK1070</f>
        <v>1.39E-3</v>
      </c>
      <c r="BX1070">
        <f>'Raw Data'!BL1070</f>
        <v>41803</v>
      </c>
      <c r="BY1070">
        <f>'Raw Data'!BM1070</f>
        <v>41515</v>
      </c>
      <c r="BZ1070" t="str">
        <f>'Raw Data'!BN1070</f>
        <v>2271013600I</v>
      </c>
      <c r="CA1070" t="str">
        <f>'Raw Data'!BO1070</f>
        <v>PICKENS</v>
      </c>
      <c r="CB1070">
        <f>'Raw Data'!BP1070</f>
        <v>1</v>
      </c>
      <c r="CC1070">
        <f>'Raw Data'!BQ1070</f>
        <v>13600</v>
      </c>
      <c r="CD1070">
        <f>'Raw Data'!BR1070</f>
        <v>6</v>
      </c>
      <c r="CE1070">
        <f>'Raw Data'!BS1070</f>
        <v>1</v>
      </c>
      <c r="CF1070">
        <f>'Raw Data'!BT1070</f>
        <v>2</v>
      </c>
      <c r="CG1070">
        <f>'Raw Data'!BU1070</f>
        <v>1</v>
      </c>
      <c r="CH1070">
        <f>'Raw Data'!BV1070</f>
        <v>1</v>
      </c>
      <c r="CI1070">
        <f>'Raw Data'!BW1070</f>
        <v>2</v>
      </c>
      <c r="CJ1070">
        <f>'Raw Data'!BX1070</f>
        <v>0</v>
      </c>
      <c r="CK1070">
        <f>'Raw Data'!BY1070</f>
        <v>5</v>
      </c>
      <c r="CL1070" t="str">
        <f>'Raw Data'!BZ1070</f>
        <v>N</v>
      </c>
      <c r="CM1070">
        <f t="shared" si="235"/>
        <v>0</v>
      </c>
      <c r="CN1070">
        <f>'Raw Data'!CA1070</f>
        <v>227</v>
      </c>
      <c r="CO1070">
        <f>'Raw Data'!CB1070</f>
        <v>136</v>
      </c>
      <c r="CP1070">
        <f>'Raw Data'!CC1070</f>
        <v>0</v>
      </c>
      <c r="CQ1070" t="str">
        <f>'Raw Data'!CD1070</f>
        <v>Not Urban</v>
      </c>
      <c r="CR1070" t="str">
        <f>'Raw Data'!CE1070</f>
        <v>Not Urban</v>
      </c>
      <c r="CS1070">
        <f>'Raw Data'!CF1070</f>
        <v>0</v>
      </c>
      <c r="CT1070">
        <f>'Raw Data'!CG1070</f>
        <v>55</v>
      </c>
      <c r="CU1070">
        <f>'Raw Data'!CH1070</f>
        <v>5510</v>
      </c>
      <c r="CV1070" t="str">
        <f>'Raw Data'!CI1070</f>
        <v xml:space="preserve"> </v>
      </c>
      <c r="CW1070">
        <f>'Raw Data'!CJ1070</f>
        <v>0</v>
      </c>
      <c r="CX1070">
        <f>'Raw Data'!CK1070</f>
        <v>4.5318940000000003</v>
      </c>
      <c r="CY1070">
        <f>'Raw Data'!CL1070</f>
        <v>9</v>
      </c>
      <c r="CZ1070" t="str">
        <f>'Raw Data'!CM1070</f>
        <v>State Mainline</v>
      </c>
      <c r="DA1070">
        <f>'Raw Data'!CN1070</f>
        <v>5510</v>
      </c>
      <c r="DB1070">
        <f>'Raw Data'!CO1070</f>
        <v>441331</v>
      </c>
      <c r="DC1070">
        <f>'Raw Data'!CP1070</f>
        <v>15.07</v>
      </c>
      <c r="DD1070">
        <f>'Raw Data'!CQ1070</f>
        <v>19.61</v>
      </c>
      <c r="DE1070">
        <f>'Raw Data'!CR1070</f>
        <v>441331</v>
      </c>
      <c r="DF1070">
        <f>'Raw Data'!CS1070</f>
        <v>0</v>
      </c>
      <c r="DG1070">
        <f>'Raw Data'!CT1070</f>
        <v>23928.399232</v>
      </c>
      <c r="DH1070">
        <f>'Raw Data'!CU1070</f>
        <v>100</v>
      </c>
      <c r="DI1070">
        <f>'Raw Data'!CV1070</f>
        <v>41554</v>
      </c>
      <c r="DJ1070">
        <f>'Raw Data'!CW1070</f>
        <v>0.15213099999999999</v>
      </c>
      <c r="DK1070">
        <f>'Raw Data'!CX1070</f>
        <v>0</v>
      </c>
      <c r="DL1070">
        <f>'Raw Data'!CY1070</f>
        <v>1.39E-3</v>
      </c>
      <c r="DM1070">
        <f>'Raw Data'!CZ1070</f>
        <v>312</v>
      </c>
      <c r="DN1070" t="str">
        <f>'Raw Data'!DA1070</f>
        <v>227-0174</v>
      </c>
      <c r="DO1070" t="str">
        <f>'Raw Data'!DB1070</f>
        <v>5R : Rural Major Collector</v>
      </c>
      <c r="DP1070" t="str">
        <f>'Raw Data'!DC1070</f>
        <v>34.542596, -84.355727</v>
      </c>
      <c r="DQ1070">
        <f>'Raw Data'!DD1070</f>
        <v>-84.355727000000002</v>
      </c>
      <c r="DR1070">
        <f>'Raw Data'!DE1070</f>
        <v>34.542596000000003</v>
      </c>
      <c r="DS1070">
        <f>'Raw Data'!DF1070</f>
        <v>34.542596000000003</v>
      </c>
      <c r="DT1070">
        <f>'Raw Data'!DG1070</f>
        <v>-84.355727000000002</v>
      </c>
      <c r="DU1070">
        <f>'Raw Data'!DH1070</f>
        <v>1.5491E-2</v>
      </c>
      <c r="DV1070">
        <f>'Raw Data'!DI1070</f>
        <v>1.39E-3</v>
      </c>
      <c r="DW1070">
        <f>'Raw Data'!DJ1070</f>
        <v>224</v>
      </c>
      <c r="DX1070" s="11">
        <f t="shared" si="236"/>
        <v>690</v>
      </c>
      <c r="DY1070" s="5">
        <f t="shared" si="237"/>
        <v>607.5</v>
      </c>
      <c r="DZ1070" s="5">
        <f t="shared" si="230"/>
        <v>82.5</v>
      </c>
      <c r="EA1070" s="5">
        <f t="shared" si="231"/>
        <v>0.13580246913580246</v>
      </c>
      <c r="EB1070" s="5">
        <f t="shared" si="232"/>
        <v>648.75</v>
      </c>
      <c r="EC1070">
        <f>'Raw Data'!DK1070</f>
        <v>700</v>
      </c>
      <c r="ED1070">
        <f>'Raw Data'!DL1070</f>
        <v>0</v>
      </c>
      <c r="EE1070">
        <f>'Raw Data'!DM1070</f>
        <v>730</v>
      </c>
      <c r="EF1070">
        <f>'Raw Data'!DN1070</f>
        <v>0</v>
      </c>
      <c r="EG1070">
        <f>'Raw Data'!DO1070</f>
        <v>640</v>
      </c>
      <c r="EH1070">
        <f>'Raw Data'!DP1070</f>
        <v>0</v>
      </c>
      <c r="EI1070">
        <f>'Raw Data'!DQ1070</f>
        <v>650</v>
      </c>
      <c r="EJ1070">
        <f>'Raw Data'!DR1070</f>
        <v>0</v>
      </c>
      <c r="EK1070">
        <f>'Raw Data'!DS1070</f>
        <v>630</v>
      </c>
      <c r="EL1070">
        <f>'Raw Data'!DT1070</f>
        <v>6.7</v>
      </c>
      <c r="EM1070">
        <f>'Raw Data'!DU1070</f>
        <v>600</v>
      </c>
      <c r="EN1070">
        <f>'Raw Data'!DV1070</f>
        <v>6.7</v>
      </c>
      <c r="EO1070">
        <f>'Raw Data'!DW1070</f>
        <v>600</v>
      </c>
      <c r="EP1070">
        <f>'Raw Data'!DX1070</f>
        <v>13</v>
      </c>
      <c r="EQ1070">
        <f>'Raw Data'!DY1070</f>
        <v>600</v>
      </c>
      <c r="ER1070">
        <f>'Raw Data'!DZ1070</f>
        <v>13</v>
      </c>
      <c r="ES1070">
        <f>'Raw Data'!EA1070</f>
        <v>570</v>
      </c>
      <c r="ET1070">
        <f>'Raw Data'!EB1070</f>
        <v>0</v>
      </c>
      <c r="EU1070">
        <f>'Raw Data'!EC1070</f>
        <v>580</v>
      </c>
      <c r="EV1070">
        <f>'Raw Data'!ED1070</f>
        <v>0</v>
      </c>
      <c r="EW1070">
        <f>'Raw Data'!EE1070</f>
        <v>0</v>
      </c>
    </row>
    <row r="1071" spans="1:153" x14ac:dyDescent="0.3">
      <c r="A1071">
        <f>'Raw Data'!A1071</f>
        <v>1069</v>
      </c>
      <c r="B1071" t="str">
        <f>'Raw Data'!B1071</f>
        <v>Point</v>
      </c>
      <c r="C1071">
        <f>'Raw Data'!C1071</f>
        <v>986</v>
      </c>
      <c r="D1071">
        <f>'Raw Data'!D1071</f>
        <v>48082</v>
      </c>
      <c r="E1071" t="str">
        <f>'Raw Data'!E1071</f>
        <v>Point</v>
      </c>
      <c r="F1071">
        <f>'Raw Data'!F1071</f>
        <v>5873540</v>
      </c>
      <c r="G1071" t="str">
        <f>'Raw Data'!G1071</f>
        <v>Gsp Post 00</v>
      </c>
      <c r="H1071" s="3">
        <f>'Raw Data'!H1071</f>
        <v>42592</v>
      </c>
      <c r="L1071">
        <f t="shared" si="224"/>
        <v>0</v>
      </c>
      <c r="M1071" s="5">
        <f t="shared" si="225"/>
        <v>42592</v>
      </c>
      <c r="N1071" s="5">
        <f t="shared" si="233"/>
        <v>2016</v>
      </c>
      <c r="O1071" s="5" t="str" cm="1">
        <f t="array" ref="O1071">_xlfn.IFS(N1071&lt;=2016,"before treatment",N1071=2017,"unknown",N1071&gt;2017,"after treatment")</f>
        <v>before treatment</v>
      </c>
      <c r="P1071" s="5">
        <f t="shared" si="226"/>
        <v>1</v>
      </c>
      <c r="Q1071" s="5">
        <f t="shared" si="227"/>
        <v>0</v>
      </c>
      <c r="R1071" t="str">
        <f>'Raw Data'!I1071</f>
        <v>Pickens</v>
      </c>
      <c r="S1071" t="str">
        <f>'Raw Data'!J1071</f>
        <v>State Route 136</v>
      </c>
      <c r="T1071" t="str">
        <f>'Raw Data'!K1071</f>
        <v>(none)</v>
      </c>
      <c r="U1071" t="str">
        <f>'Raw Data'!L1071</f>
        <v>(O) No Injury</v>
      </c>
      <c r="V1071">
        <f>'Raw Data'!M1071</f>
        <v>0</v>
      </c>
      <c r="W1071">
        <f>'Raw Data'!N1071</f>
        <v>0</v>
      </c>
      <c r="X1071">
        <f>'Raw Data'!O1071</f>
        <v>0</v>
      </c>
      <c r="Y1071" t="str">
        <f>'Raw Data'!P1071</f>
        <v>Not a Collision with Motor Vehicle</v>
      </c>
      <c r="Z1071" t="str">
        <f>'Raw Data'!Q1071</f>
        <v>On Shoulder</v>
      </c>
      <c r="AA1071" t="str">
        <f>'Raw Data'!R1071</f>
        <v>Other-Fixed Object</v>
      </c>
      <c r="AB1071" t="str">
        <f>'Raw Data'!S1071</f>
        <v>Embankment</v>
      </c>
      <c r="AC1071" t="str">
        <f>'Raw Data'!T1071</f>
        <v>Too Fast for Conditions</v>
      </c>
      <c r="AD1071">
        <f>'Raw Data'!U1071</f>
        <v>1</v>
      </c>
      <c r="AE1071" s="5" t="str">
        <f t="shared" si="234"/>
        <v>Yes</v>
      </c>
      <c r="AF1071" t="str">
        <f>'Raw Data'!V1071</f>
        <v>Negotiating a Curve</v>
      </c>
      <c r="AG1071" s="5">
        <f t="shared" si="228"/>
        <v>0</v>
      </c>
      <c r="AH1071" t="str">
        <f>'Raw Data'!W1071</f>
        <v>West</v>
      </c>
      <c r="AI1071" t="str">
        <f>'Raw Data'!X1071</f>
        <v>Daylight</v>
      </c>
      <c r="AJ1071" t="str">
        <f>'Raw Data'!Y1071</f>
        <v>Wet</v>
      </c>
      <c r="AK1071">
        <f>'Raw Data'!Z1071</f>
        <v>58</v>
      </c>
      <c r="AL1071" t="str">
        <f>'Raw Data'!AA1071</f>
        <v>Lap and Shoulder Belt Used</v>
      </c>
      <c r="AM1071" s="5">
        <f t="shared" si="229"/>
        <v>0</v>
      </c>
      <c r="AN1071" t="str">
        <f>'Raw Data'!AB1071</f>
        <v>Tractor/Trailer</v>
      </c>
      <c r="AO1071" t="str">
        <f>'Raw Data'!AC1071</f>
        <v>2271013600I</v>
      </c>
      <c r="AP1071">
        <f>'Raw Data'!AD1071</f>
        <v>17.676821</v>
      </c>
      <c r="AQ1071">
        <f>'Raw Data'!AE1071</f>
        <v>34.540388999999998</v>
      </c>
      <c r="AR1071">
        <f>'Raw Data'!AF1071</f>
        <v>-84.371335000000002</v>
      </c>
      <c r="AS1071">
        <f>'Raw Data'!AG1071</f>
        <v>224</v>
      </c>
      <c r="AT1071">
        <f>'Raw Data'!AH1071</f>
        <v>214</v>
      </c>
      <c r="AU1071">
        <f>'Raw Data'!AI1071</f>
        <v>1457</v>
      </c>
      <c r="AV1071" t="str">
        <f>'Raw Data'!AJ1071</f>
        <v>D6_0136_00_I</v>
      </c>
      <c r="AW1071">
        <f>'Raw Data'!AK1071</f>
        <v>54</v>
      </c>
      <c r="AX1071">
        <f>'Raw Data'!AL1071</f>
        <v>61</v>
      </c>
      <c r="AY1071" t="str">
        <f>'Raw Data'!AM1071</f>
        <v>simple</v>
      </c>
      <c r="AZ1071">
        <f>'Raw Data'!AN1071</f>
        <v>435.1</v>
      </c>
      <c r="BA1071">
        <f>'Raw Data'!AO1071</f>
        <v>65.2</v>
      </c>
      <c r="BB1071">
        <f>'Raw Data'!AP1071</f>
        <v>495.1</v>
      </c>
      <c r="BC1071">
        <f>'Raw Data'!AQ1071</f>
        <v>-84.371153000000007</v>
      </c>
      <c r="BD1071">
        <f>'Raw Data'!AR1071</f>
        <v>34.540024000000003</v>
      </c>
      <c r="BE1071">
        <f>'Raw Data'!AS1071</f>
        <v>-84.371165000000005</v>
      </c>
      <c r="BF1071">
        <f>'Raw Data'!AT1071</f>
        <v>34.541316999999999</v>
      </c>
      <c r="BG1071" t="str">
        <f>'Raw Data'!AU1071</f>
        <v>2271013600I</v>
      </c>
      <c r="BH1071">
        <f>'Raw Data'!AV1071</f>
        <v>1</v>
      </c>
      <c r="BI1071">
        <f>'Raw Data'!AW1071</f>
        <v>227</v>
      </c>
      <c r="BJ1071">
        <f>'Raw Data'!AX1071</f>
        <v>136</v>
      </c>
      <c r="BK1071">
        <f>'Raw Data'!AY1071</f>
        <v>0</v>
      </c>
      <c r="BL1071">
        <f>'Raw Data'!AZ1071</f>
        <v>55</v>
      </c>
      <c r="BM1071">
        <f>'Raw Data'!BA1071</f>
        <v>17.18</v>
      </c>
      <c r="BN1071">
        <f>'Raw Data'!BB1071</f>
        <v>16.57</v>
      </c>
      <c r="BO1071">
        <f>'Raw Data'!BC1071</f>
        <v>2737.2</v>
      </c>
      <c r="BP1071">
        <f>'Raw Data'!BD1071</f>
        <v>2754.6</v>
      </c>
      <c r="BQ1071">
        <f>'Raw Data'!BE1071</f>
        <v>2775.9</v>
      </c>
      <c r="BR1071">
        <f>'Raw Data'!BF1071</f>
        <v>55</v>
      </c>
      <c r="BS1071">
        <f>'Raw Data'!BG1071</f>
        <v>38.1</v>
      </c>
      <c r="BT1071">
        <f>'Raw Data'!BH1071</f>
        <v>16.899999999999999</v>
      </c>
      <c r="BU1071">
        <f>'Raw Data'!BI1071</f>
        <v>44147</v>
      </c>
      <c r="BV1071" t="str">
        <f>'Raw Data'!BJ1071</f>
        <v>NONE</v>
      </c>
      <c r="BW1071">
        <f>'Raw Data'!BK1071</f>
        <v>1.39E-3</v>
      </c>
      <c r="BX1071">
        <f>'Raw Data'!BL1071</f>
        <v>41803</v>
      </c>
      <c r="BY1071">
        <f>'Raw Data'!BM1071</f>
        <v>41515</v>
      </c>
      <c r="BZ1071" t="str">
        <f>'Raw Data'!BN1071</f>
        <v>2271013600I</v>
      </c>
      <c r="CA1071" t="str">
        <f>'Raw Data'!BO1071</f>
        <v>PICKENS</v>
      </c>
      <c r="CB1071">
        <f>'Raw Data'!BP1071</f>
        <v>1</v>
      </c>
      <c r="CC1071">
        <f>'Raw Data'!BQ1071</f>
        <v>13600</v>
      </c>
      <c r="CD1071">
        <f>'Raw Data'!BR1071</f>
        <v>6</v>
      </c>
      <c r="CE1071">
        <f>'Raw Data'!BS1071</f>
        <v>1</v>
      </c>
      <c r="CF1071">
        <f>'Raw Data'!BT1071</f>
        <v>2</v>
      </c>
      <c r="CG1071">
        <f>'Raw Data'!BU1071</f>
        <v>1</v>
      </c>
      <c r="CH1071">
        <f>'Raw Data'!BV1071</f>
        <v>1</v>
      </c>
      <c r="CI1071">
        <f>'Raw Data'!BW1071</f>
        <v>2</v>
      </c>
      <c r="CJ1071">
        <f>'Raw Data'!BX1071</f>
        <v>0</v>
      </c>
      <c r="CK1071">
        <f>'Raw Data'!BY1071</f>
        <v>5</v>
      </c>
      <c r="CL1071" t="str">
        <f>'Raw Data'!BZ1071</f>
        <v>N</v>
      </c>
      <c r="CM1071">
        <f t="shared" si="235"/>
        <v>0</v>
      </c>
      <c r="CN1071">
        <f>'Raw Data'!CA1071</f>
        <v>227</v>
      </c>
      <c r="CO1071">
        <f>'Raw Data'!CB1071</f>
        <v>136</v>
      </c>
      <c r="CP1071">
        <f>'Raw Data'!CC1071</f>
        <v>0</v>
      </c>
      <c r="CQ1071" t="str">
        <f>'Raw Data'!CD1071</f>
        <v>Not Urban</v>
      </c>
      <c r="CR1071" t="str">
        <f>'Raw Data'!CE1071</f>
        <v>Not Urban</v>
      </c>
      <c r="CS1071">
        <f>'Raw Data'!CF1071</f>
        <v>0</v>
      </c>
      <c r="CT1071">
        <f>'Raw Data'!CG1071</f>
        <v>55</v>
      </c>
      <c r="CU1071">
        <f>'Raw Data'!CH1071</f>
        <v>5510</v>
      </c>
      <c r="CV1071" t="str">
        <f>'Raw Data'!CI1071</f>
        <v xml:space="preserve"> </v>
      </c>
      <c r="CW1071">
        <f>'Raw Data'!CJ1071</f>
        <v>0</v>
      </c>
      <c r="CX1071">
        <f>'Raw Data'!CK1071</f>
        <v>4.5318940000000003</v>
      </c>
      <c r="CY1071">
        <f>'Raw Data'!CL1071</f>
        <v>9</v>
      </c>
      <c r="CZ1071" t="str">
        <f>'Raw Data'!CM1071</f>
        <v>State Mainline</v>
      </c>
      <c r="DA1071">
        <f>'Raw Data'!CN1071</f>
        <v>5510</v>
      </c>
      <c r="DB1071">
        <f>'Raw Data'!CO1071</f>
        <v>441331</v>
      </c>
      <c r="DC1071">
        <f>'Raw Data'!CP1071</f>
        <v>15.07</v>
      </c>
      <c r="DD1071">
        <f>'Raw Data'!CQ1071</f>
        <v>19.61</v>
      </c>
      <c r="DE1071">
        <f>'Raw Data'!CR1071</f>
        <v>441331</v>
      </c>
      <c r="DF1071">
        <f>'Raw Data'!CS1071</f>
        <v>0</v>
      </c>
      <c r="DG1071">
        <f>'Raw Data'!CT1071</f>
        <v>23928.399232</v>
      </c>
      <c r="DH1071">
        <f>'Raw Data'!CU1071</f>
        <v>100</v>
      </c>
      <c r="DI1071">
        <f>'Raw Data'!CV1071</f>
        <v>41554</v>
      </c>
      <c r="DJ1071">
        <f>'Raw Data'!CW1071</f>
        <v>0.15213099999999999</v>
      </c>
      <c r="DK1071">
        <f>'Raw Data'!CX1071</f>
        <v>0</v>
      </c>
      <c r="DL1071">
        <f>'Raw Data'!CY1071</f>
        <v>1.39E-3</v>
      </c>
      <c r="DM1071">
        <f>'Raw Data'!CZ1071</f>
        <v>312</v>
      </c>
      <c r="DN1071" t="str">
        <f>'Raw Data'!DA1071</f>
        <v>227-0174</v>
      </c>
      <c r="DO1071" t="str">
        <f>'Raw Data'!DB1071</f>
        <v>5R : Rural Major Collector</v>
      </c>
      <c r="DP1071" t="str">
        <f>'Raw Data'!DC1071</f>
        <v>34.542596, -84.355727</v>
      </c>
      <c r="DQ1071">
        <f>'Raw Data'!DD1071</f>
        <v>-84.355727000000002</v>
      </c>
      <c r="DR1071">
        <f>'Raw Data'!DE1071</f>
        <v>34.542596000000003</v>
      </c>
      <c r="DS1071">
        <f>'Raw Data'!DF1071</f>
        <v>34.542596000000003</v>
      </c>
      <c r="DT1071">
        <f>'Raw Data'!DG1071</f>
        <v>-84.355727000000002</v>
      </c>
      <c r="DU1071">
        <f>'Raw Data'!DH1071</f>
        <v>1.5491E-2</v>
      </c>
      <c r="DV1071">
        <f>'Raw Data'!DI1071</f>
        <v>1.39E-3</v>
      </c>
      <c r="DW1071">
        <f>'Raw Data'!DJ1071</f>
        <v>224</v>
      </c>
      <c r="DX1071" s="11">
        <f t="shared" si="236"/>
        <v>690</v>
      </c>
      <c r="DY1071" s="5">
        <f t="shared" si="237"/>
        <v>607.5</v>
      </c>
      <c r="DZ1071" s="5">
        <f t="shared" si="230"/>
        <v>82.5</v>
      </c>
      <c r="EA1071" s="5">
        <f t="shared" si="231"/>
        <v>0.13580246913580246</v>
      </c>
      <c r="EB1071" s="5">
        <f t="shared" si="232"/>
        <v>648.75</v>
      </c>
      <c r="EC1071">
        <f>'Raw Data'!DK1071</f>
        <v>700</v>
      </c>
      <c r="ED1071">
        <f>'Raw Data'!DL1071</f>
        <v>0</v>
      </c>
      <c r="EE1071">
        <f>'Raw Data'!DM1071</f>
        <v>730</v>
      </c>
      <c r="EF1071">
        <f>'Raw Data'!DN1071</f>
        <v>0</v>
      </c>
      <c r="EG1071">
        <f>'Raw Data'!DO1071</f>
        <v>640</v>
      </c>
      <c r="EH1071">
        <f>'Raw Data'!DP1071</f>
        <v>0</v>
      </c>
      <c r="EI1071">
        <f>'Raw Data'!DQ1071</f>
        <v>650</v>
      </c>
      <c r="EJ1071">
        <f>'Raw Data'!DR1071</f>
        <v>0</v>
      </c>
      <c r="EK1071">
        <f>'Raw Data'!DS1071</f>
        <v>630</v>
      </c>
      <c r="EL1071">
        <f>'Raw Data'!DT1071</f>
        <v>6.7</v>
      </c>
      <c r="EM1071">
        <f>'Raw Data'!DU1071</f>
        <v>600</v>
      </c>
      <c r="EN1071">
        <f>'Raw Data'!DV1071</f>
        <v>6.7</v>
      </c>
      <c r="EO1071">
        <f>'Raw Data'!DW1071</f>
        <v>600</v>
      </c>
      <c r="EP1071">
        <f>'Raw Data'!DX1071</f>
        <v>13</v>
      </c>
      <c r="EQ1071">
        <f>'Raw Data'!DY1071</f>
        <v>600</v>
      </c>
      <c r="ER1071">
        <f>'Raw Data'!DZ1071</f>
        <v>13</v>
      </c>
      <c r="ES1071">
        <f>'Raw Data'!EA1071</f>
        <v>570</v>
      </c>
      <c r="ET1071">
        <f>'Raw Data'!EB1071</f>
        <v>0</v>
      </c>
      <c r="EU1071">
        <f>'Raw Data'!EC1071</f>
        <v>580</v>
      </c>
      <c r="EV1071">
        <f>'Raw Data'!ED1071</f>
        <v>0</v>
      </c>
      <c r="EW1071">
        <f>'Raw Data'!EE1071</f>
        <v>0</v>
      </c>
    </row>
    <row r="1072" spans="1:153" x14ac:dyDescent="0.3">
      <c r="A1072">
        <f>'Raw Data'!A1072</f>
        <v>1070</v>
      </c>
      <c r="B1072" t="str">
        <f>'Raw Data'!B1072</f>
        <v>Point</v>
      </c>
      <c r="C1072">
        <f>'Raw Data'!C1072</f>
        <v>1095</v>
      </c>
      <c r="D1072">
        <f>'Raw Data'!D1072</f>
        <v>7981</v>
      </c>
      <c r="E1072" t="str">
        <f>'Raw Data'!E1072</f>
        <v>Point</v>
      </c>
      <c r="F1072">
        <f>'Raw Data'!F1072</f>
        <v>7587547</v>
      </c>
      <c r="G1072" t="str">
        <f>'Raw Data'!G1072</f>
        <v>Gsp Post 00</v>
      </c>
      <c r="H1072" s="3">
        <f>'Raw Data'!H1072</f>
        <v>43892</v>
      </c>
      <c r="L1072">
        <f t="shared" si="224"/>
        <v>0</v>
      </c>
      <c r="M1072" s="5">
        <f t="shared" si="225"/>
        <v>43892</v>
      </c>
      <c r="N1072" s="5">
        <f t="shared" si="233"/>
        <v>2020</v>
      </c>
      <c r="O1072" s="5" t="str" cm="1">
        <f t="array" ref="O1072">_xlfn.IFS(N1072&lt;=2016,"before treatment",N1072=2017,"unknown",N1072&gt;2017,"after treatment")</f>
        <v>after treatment</v>
      </c>
      <c r="P1072" s="5">
        <f t="shared" si="226"/>
        <v>0</v>
      </c>
      <c r="Q1072" s="5">
        <f t="shared" si="227"/>
        <v>1</v>
      </c>
      <c r="R1072" t="str">
        <f>'Raw Data'!I1072</f>
        <v>Pickens</v>
      </c>
      <c r="S1072" t="str">
        <f>'Raw Data'!J1072</f>
        <v>State Route 136</v>
      </c>
      <c r="T1072" t="str">
        <f>'Raw Data'!K1072</f>
        <v>Lake Sequoyah Rd</v>
      </c>
      <c r="U1072" t="str">
        <f>'Raw Data'!L1072</f>
        <v>(A) Suspected Serious Injury</v>
      </c>
      <c r="V1072">
        <f>'Raw Data'!M1072</f>
        <v>0</v>
      </c>
      <c r="W1072">
        <f>'Raw Data'!N1072</f>
        <v>1</v>
      </c>
      <c r="X1072">
        <f>'Raw Data'!O1072</f>
        <v>0</v>
      </c>
      <c r="Y1072" t="str">
        <f>'Raw Data'!P1072</f>
        <v>Not a Collision with Motor Vehicle</v>
      </c>
      <c r="Z1072" t="str">
        <f>'Raw Data'!Q1072</f>
        <v>Off Roadway</v>
      </c>
      <c r="AA1072" t="str">
        <f>'Raw Data'!R1072</f>
        <v>Over Turn</v>
      </c>
      <c r="AB1072" t="str">
        <f>'Raw Data'!S1072</f>
        <v>Over Turn</v>
      </c>
      <c r="AC1072" t="str">
        <f>'Raw Data'!T1072</f>
        <v>(None)</v>
      </c>
      <c r="AD1072">
        <f>'Raw Data'!U1072</f>
        <v>1</v>
      </c>
      <c r="AE1072" s="5" t="str">
        <f t="shared" si="234"/>
        <v>Yes</v>
      </c>
      <c r="AF1072" t="str">
        <f>'Raw Data'!V1072</f>
        <v>Negotiating a Curve</v>
      </c>
      <c r="AG1072" s="5">
        <f t="shared" si="228"/>
        <v>0</v>
      </c>
      <c r="AH1072" t="str">
        <f>'Raw Data'!W1072</f>
        <v>South</v>
      </c>
      <c r="AI1072" t="str">
        <f>'Raw Data'!X1072</f>
        <v>Daylight</v>
      </c>
      <c r="AJ1072" t="str">
        <f>'Raw Data'!Y1072</f>
        <v>Wet</v>
      </c>
      <c r="AK1072">
        <f>'Raw Data'!Z1072</f>
        <v>68</v>
      </c>
      <c r="AL1072" t="str">
        <f>'Raw Data'!AA1072</f>
        <v>Lap and Shoulder Belt Used</v>
      </c>
      <c r="AM1072" s="5">
        <f t="shared" si="229"/>
        <v>0</v>
      </c>
      <c r="AN1072" t="str">
        <f>'Raw Data'!AB1072</f>
        <v>Sports Utility Vehicle (SUV)</v>
      </c>
      <c r="AO1072" t="str">
        <f>'Raw Data'!AC1072</f>
        <v>2271013600I</v>
      </c>
      <c r="AP1072">
        <f>'Raw Data'!AD1072</f>
        <v>17.773208</v>
      </c>
      <c r="AQ1072">
        <f>'Raw Data'!AE1072</f>
        <v>34.541711999999997</v>
      </c>
      <c r="AR1072">
        <f>'Raw Data'!AF1072</f>
        <v>-84.370987999999997</v>
      </c>
      <c r="AS1072">
        <f>'Raw Data'!AG1072</f>
        <v>224</v>
      </c>
      <c r="AT1072">
        <f>'Raw Data'!AH1072</f>
        <v>214</v>
      </c>
      <c r="AU1072">
        <f>'Raw Data'!AI1072</f>
        <v>1457</v>
      </c>
      <c r="AV1072" t="str">
        <f>'Raw Data'!AJ1072</f>
        <v>D6_0136_00_I</v>
      </c>
      <c r="AW1072">
        <f>'Raw Data'!AK1072</f>
        <v>54</v>
      </c>
      <c r="AX1072">
        <f>'Raw Data'!AL1072</f>
        <v>61</v>
      </c>
      <c r="AY1072" t="str">
        <f>'Raw Data'!AM1072</f>
        <v>simple</v>
      </c>
      <c r="AZ1072">
        <f>'Raw Data'!AN1072</f>
        <v>435.1</v>
      </c>
      <c r="BA1072">
        <f>'Raw Data'!AO1072</f>
        <v>65.2</v>
      </c>
      <c r="BB1072">
        <f>'Raw Data'!AP1072</f>
        <v>495.1</v>
      </c>
      <c r="BC1072">
        <f>'Raw Data'!AQ1072</f>
        <v>-84.371153000000007</v>
      </c>
      <c r="BD1072">
        <f>'Raw Data'!AR1072</f>
        <v>34.540024000000003</v>
      </c>
      <c r="BE1072">
        <f>'Raw Data'!AS1072</f>
        <v>-84.371165000000005</v>
      </c>
      <c r="BF1072">
        <f>'Raw Data'!AT1072</f>
        <v>34.541316999999999</v>
      </c>
      <c r="BG1072" t="str">
        <f>'Raw Data'!AU1072</f>
        <v>2271013600I</v>
      </c>
      <c r="BH1072">
        <f>'Raw Data'!AV1072</f>
        <v>1</v>
      </c>
      <c r="BI1072">
        <f>'Raw Data'!AW1072</f>
        <v>227</v>
      </c>
      <c r="BJ1072">
        <f>'Raw Data'!AX1072</f>
        <v>136</v>
      </c>
      <c r="BK1072">
        <f>'Raw Data'!AY1072</f>
        <v>0</v>
      </c>
      <c r="BL1072">
        <f>'Raw Data'!AZ1072</f>
        <v>55</v>
      </c>
      <c r="BM1072">
        <f>'Raw Data'!BA1072</f>
        <v>17.18</v>
      </c>
      <c r="BN1072">
        <f>'Raw Data'!BB1072</f>
        <v>16.57</v>
      </c>
      <c r="BO1072">
        <f>'Raw Data'!BC1072</f>
        <v>2737.2</v>
      </c>
      <c r="BP1072">
        <f>'Raw Data'!BD1072</f>
        <v>2754.6</v>
      </c>
      <c r="BQ1072">
        <f>'Raw Data'!BE1072</f>
        <v>2775.9</v>
      </c>
      <c r="BR1072">
        <f>'Raw Data'!BF1072</f>
        <v>55</v>
      </c>
      <c r="BS1072">
        <f>'Raw Data'!BG1072</f>
        <v>38.1</v>
      </c>
      <c r="BT1072">
        <f>'Raw Data'!BH1072</f>
        <v>16.899999999999999</v>
      </c>
      <c r="BU1072">
        <f>'Raw Data'!BI1072</f>
        <v>44147</v>
      </c>
      <c r="BV1072" t="str">
        <f>'Raw Data'!BJ1072</f>
        <v>NONE</v>
      </c>
      <c r="BW1072">
        <f>'Raw Data'!BK1072</f>
        <v>1.39E-3</v>
      </c>
      <c r="BX1072">
        <f>'Raw Data'!BL1072</f>
        <v>41803</v>
      </c>
      <c r="BY1072">
        <f>'Raw Data'!BM1072</f>
        <v>41515</v>
      </c>
      <c r="BZ1072" t="str">
        <f>'Raw Data'!BN1072</f>
        <v>2271013600I</v>
      </c>
      <c r="CA1072" t="str">
        <f>'Raw Data'!BO1072</f>
        <v>PICKENS</v>
      </c>
      <c r="CB1072">
        <f>'Raw Data'!BP1072</f>
        <v>1</v>
      </c>
      <c r="CC1072">
        <f>'Raw Data'!BQ1072</f>
        <v>13600</v>
      </c>
      <c r="CD1072">
        <f>'Raw Data'!BR1072</f>
        <v>6</v>
      </c>
      <c r="CE1072">
        <f>'Raw Data'!BS1072</f>
        <v>1</v>
      </c>
      <c r="CF1072">
        <f>'Raw Data'!BT1072</f>
        <v>2</v>
      </c>
      <c r="CG1072">
        <f>'Raw Data'!BU1072</f>
        <v>1</v>
      </c>
      <c r="CH1072">
        <f>'Raw Data'!BV1072</f>
        <v>1</v>
      </c>
      <c r="CI1072">
        <f>'Raw Data'!BW1072</f>
        <v>2</v>
      </c>
      <c r="CJ1072">
        <f>'Raw Data'!BX1072</f>
        <v>0</v>
      </c>
      <c r="CK1072">
        <f>'Raw Data'!BY1072</f>
        <v>5</v>
      </c>
      <c r="CL1072" t="str">
        <f>'Raw Data'!BZ1072</f>
        <v>N</v>
      </c>
      <c r="CM1072">
        <f t="shared" si="235"/>
        <v>0</v>
      </c>
      <c r="CN1072">
        <f>'Raw Data'!CA1072</f>
        <v>227</v>
      </c>
      <c r="CO1072">
        <f>'Raw Data'!CB1072</f>
        <v>136</v>
      </c>
      <c r="CP1072">
        <f>'Raw Data'!CC1072</f>
        <v>0</v>
      </c>
      <c r="CQ1072" t="str">
        <f>'Raw Data'!CD1072</f>
        <v>Not Urban</v>
      </c>
      <c r="CR1072" t="str">
        <f>'Raw Data'!CE1072</f>
        <v>Not Urban</v>
      </c>
      <c r="CS1072">
        <f>'Raw Data'!CF1072</f>
        <v>0</v>
      </c>
      <c r="CT1072">
        <f>'Raw Data'!CG1072</f>
        <v>55</v>
      </c>
      <c r="CU1072">
        <f>'Raw Data'!CH1072</f>
        <v>5510</v>
      </c>
      <c r="CV1072" t="str">
        <f>'Raw Data'!CI1072</f>
        <v xml:space="preserve"> </v>
      </c>
      <c r="CW1072">
        <f>'Raw Data'!CJ1072</f>
        <v>0</v>
      </c>
      <c r="CX1072">
        <f>'Raw Data'!CK1072</f>
        <v>4.5318940000000003</v>
      </c>
      <c r="CY1072">
        <f>'Raw Data'!CL1072</f>
        <v>9</v>
      </c>
      <c r="CZ1072" t="str">
        <f>'Raw Data'!CM1072</f>
        <v>State Mainline</v>
      </c>
      <c r="DA1072">
        <f>'Raw Data'!CN1072</f>
        <v>5510</v>
      </c>
      <c r="DB1072">
        <f>'Raw Data'!CO1072</f>
        <v>441331</v>
      </c>
      <c r="DC1072">
        <f>'Raw Data'!CP1072</f>
        <v>15.07</v>
      </c>
      <c r="DD1072">
        <f>'Raw Data'!CQ1072</f>
        <v>19.61</v>
      </c>
      <c r="DE1072">
        <f>'Raw Data'!CR1072</f>
        <v>441331</v>
      </c>
      <c r="DF1072">
        <f>'Raw Data'!CS1072</f>
        <v>0</v>
      </c>
      <c r="DG1072">
        <f>'Raw Data'!CT1072</f>
        <v>23928.399232</v>
      </c>
      <c r="DH1072">
        <f>'Raw Data'!CU1072</f>
        <v>100</v>
      </c>
      <c r="DI1072">
        <f>'Raw Data'!CV1072</f>
        <v>41554</v>
      </c>
      <c r="DJ1072">
        <f>'Raw Data'!CW1072</f>
        <v>0.15213099999999999</v>
      </c>
      <c r="DK1072">
        <f>'Raw Data'!CX1072</f>
        <v>0</v>
      </c>
      <c r="DL1072">
        <f>'Raw Data'!CY1072</f>
        <v>1.39E-3</v>
      </c>
      <c r="DM1072">
        <f>'Raw Data'!CZ1072</f>
        <v>312</v>
      </c>
      <c r="DN1072" t="str">
        <f>'Raw Data'!DA1072</f>
        <v>227-0174</v>
      </c>
      <c r="DO1072" t="str">
        <f>'Raw Data'!DB1072</f>
        <v>5R : Rural Major Collector</v>
      </c>
      <c r="DP1072" t="str">
        <f>'Raw Data'!DC1072</f>
        <v>34.542596, -84.355727</v>
      </c>
      <c r="DQ1072">
        <f>'Raw Data'!DD1072</f>
        <v>-84.355727000000002</v>
      </c>
      <c r="DR1072">
        <f>'Raw Data'!DE1072</f>
        <v>34.542596000000003</v>
      </c>
      <c r="DS1072">
        <f>'Raw Data'!DF1072</f>
        <v>34.542596000000003</v>
      </c>
      <c r="DT1072">
        <f>'Raw Data'!DG1072</f>
        <v>-84.355727000000002</v>
      </c>
      <c r="DU1072">
        <f>'Raw Data'!DH1072</f>
        <v>1.5491E-2</v>
      </c>
      <c r="DV1072">
        <f>'Raw Data'!DI1072</f>
        <v>1.39E-3</v>
      </c>
      <c r="DW1072">
        <f>'Raw Data'!DJ1072</f>
        <v>224</v>
      </c>
      <c r="DX1072" s="11">
        <f t="shared" si="236"/>
        <v>690</v>
      </c>
      <c r="DY1072" s="5">
        <f t="shared" si="237"/>
        <v>607.5</v>
      </c>
      <c r="DZ1072" s="5">
        <f t="shared" si="230"/>
        <v>82.5</v>
      </c>
      <c r="EA1072" s="5">
        <f t="shared" si="231"/>
        <v>0.13580246913580246</v>
      </c>
      <c r="EB1072" s="5">
        <f t="shared" si="232"/>
        <v>648.75</v>
      </c>
      <c r="EC1072">
        <f>'Raw Data'!DK1072</f>
        <v>700</v>
      </c>
      <c r="ED1072">
        <f>'Raw Data'!DL1072</f>
        <v>0</v>
      </c>
      <c r="EE1072">
        <f>'Raw Data'!DM1072</f>
        <v>730</v>
      </c>
      <c r="EF1072">
        <f>'Raw Data'!DN1072</f>
        <v>0</v>
      </c>
      <c r="EG1072">
        <f>'Raw Data'!DO1072</f>
        <v>640</v>
      </c>
      <c r="EH1072">
        <f>'Raw Data'!DP1072</f>
        <v>0</v>
      </c>
      <c r="EI1072">
        <f>'Raw Data'!DQ1072</f>
        <v>650</v>
      </c>
      <c r="EJ1072">
        <f>'Raw Data'!DR1072</f>
        <v>0</v>
      </c>
      <c r="EK1072">
        <f>'Raw Data'!DS1072</f>
        <v>630</v>
      </c>
      <c r="EL1072">
        <f>'Raw Data'!DT1072</f>
        <v>6.7</v>
      </c>
      <c r="EM1072">
        <f>'Raw Data'!DU1072</f>
        <v>600</v>
      </c>
      <c r="EN1072">
        <f>'Raw Data'!DV1072</f>
        <v>6.7</v>
      </c>
      <c r="EO1072">
        <f>'Raw Data'!DW1072</f>
        <v>600</v>
      </c>
      <c r="EP1072">
        <f>'Raw Data'!DX1072</f>
        <v>13</v>
      </c>
      <c r="EQ1072">
        <f>'Raw Data'!DY1072</f>
        <v>600</v>
      </c>
      <c r="ER1072">
        <f>'Raw Data'!DZ1072</f>
        <v>13</v>
      </c>
      <c r="ES1072">
        <f>'Raw Data'!EA1072</f>
        <v>570</v>
      </c>
      <c r="ET1072">
        <f>'Raw Data'!EB1072</f>
        <v>0</v>
      </c>
      <c r="EU1072">
        <f>'Raw Data'!EC1072</f>
        <v>580</v>
      </c>
      <c r="EV1072">
        <f>'Raw Data'!ED1072</f>
        <v>0</v>
      </c>
      <c r="EW1072">
        <f>'Raw Data'!EE1072</f>
        <v>4.3199999999999998E-4</v>
      </c>
    </row>
    <row r="1073" spans="1:153" x14ac:dyDescent="0.3">
      <c r="A1073">
        <f>'Raw Data'!A1073</f>
        <v>1071</v>
      </c>
      <c r="B1073" t="str">
        <f>'Raw Data'!B1073</f>
        <v>Point</v>
      </c>
      <c r="C1073">
        <f>'Raw Data'!C1073</f>
        <v>18</v>
      </c>
      <c r="D1073">
        <f>'Raw Data'!D1073</f>
        <v>422</v>
      </c>
      <c r="E1073" t="str">
        <f>'Raw Data'!E1073</f>
        <v>Point</v>
      </c>
      <c r="F1073">
        <f>'Raw Data'!F1073</f>
        <v>4368071</v>
      </c>
      <c r="G1073" t="str">
        <f>'Raw Data'!G1073</f>
        <v>Gsp Post 00</v>
      </c>
      <c r="H1073" s="3">
        <f>'Raw Data'!H1073</f>
        <v>41331</v>
      </c>
      <c r="L1073">
        <f t="shared" si="224"/>
        <v>0</v>
      </c>
      <c r="M1073" s="5">
        <f t="shared" si="225"/>
        <v>41331</v>
      </c>
      <c r="N1073" s="5">
        <f t="shared" si="233"/>
        <v>2013</v>
      </c>
      <c r="O1073" s="5" t="str" cm="1">
        <f t="array" ref="O1073">_xlfn.IFS(N1073&lt;=2016,"before treatment",N1073=2017,"unknown",N1073&gt;2017,"after treatment")</f>
        <v>before treatment</v>
      </c>
      <c r="P1073" s="5">
        <f t="shared" si="226"/>
        <v>1</v>
      </c>
      <c r="Q1073" s="5">
        <f t="shared" si="227"/>
        <v>0</v>
      </c>
      <c r="R1073" t="str">
        <f>'Raw Data'!I1073</f>
        <v>Walker</v>
      </c>
      <c r="S1073" t="str">
        <f>'Raw Data'!J1073</f>
        <v>FOREST HAYS JR MEMORIAL</v>
      </c>
      <c r="T1073" t="str">
        <f>'Raw Data'!K1073</f>
        <v>(none)</v>
      </c>
      <c r="U1073" t="str">
        <f>'Raw Data'!L1073</f>
        <v>(B) Suspected Minor/Visible Injury</v>
      </c>
      <c r="V1073">
        <f>'Raw Data'!M1073</f>
        <v>0</v>
      </c>
      <c r="W1073">
        <f>'Raw Data'!N1073</f>
        <v>0</v>
      </c>
      <c r="X1073">
        <f>'Raw Data'!O1073</f>
        <v>1</v>
      </c>
      <c r="Y1073" t="str">
        <f>'Raw Data'!P1073</f>
        <v>Left Angle Crash</v>
      </c>
      <c r="Z1073" t="str">
        <f>'Raw Data'!Q1073</f>
        <v>On Roadway - Non-Intersection</v>
      </c>
      <c r="AA1073" t="str">
        <f>'Raw Data'!R1073</f>
        <v>["Motor Vehicle in Motion","Motor Vehicle in Motion"]</v>
      </c>
      <c r="AB1073" t="str">
        <f>'Raw Data'!S1073</f>
        <v>["Motor Vehicle in Motion","Motor Vehicle in Motion"]</v>
      </c>
      <c r="AC1073" t="str">
        <f>'Raw Data'!T1073</f>
        <v>["Failure to Yield","No Contributing Factors"]</v>
      </c>
      <c r="AD1073">
        <f>'Raw Data'!U1073</f>
        <v>2</v>
      </c>
      <c r="AE1073" s="5" t="str">
        <f t="shared" si="234"/>
        <v>No</v>
      </c>
      <c r="AF1073" t="str">
        <f>'Raw Data'!V1073</f>
        <v>["Straight","Turning Left"]</v>
      </c>
      <c r="AG1073" s="5">
        <f t="shared" si="228"/>
        <v>1</v>
      </c>
      <c r="AH1073" t="str">
        <f>'Raw Data'!W1073</f>
        <v>["North","South"]</v>
      </c>
      <c r="AI1073" t="str">
        <f>'Raw Data'!X1073</f>
        <v>Daylight</v>
      </c>
      <c r="AJ1073" t="str">
        <f>'Raw Data'!Y1073</f>
        <v>Wet</v>
      </c>
      <c r="AK1073">
        <f>'Raw Data'!Z1073</f>
        <v>0</v>
      </c>
      <c r="AL1073" t="str">
        <f>'Raw Data'!AA1073</f>
        <v>["Lap and Shoulder Belt Used","Lap and Shoulder Belt Used","Lap and Shoulder Belt Used"]</v>
      </c>
      <c r="AM1073" s="5">
        <f t="shared" si="229"/>
        <v>0</v>
      </c>
      <c r="AN1073" t="str">
        <f>'Raw Data'!AB1073</f>
        <v>["Passenger Car","Passenger Car"]</v>
      </c>
      <c r="AO1073" t="str">
        <f>'Raw Data'!AC1073</f>
        <v>2951019300I</v>
      </c>
      <c r="AP1073">
        <f>'Raw Data'!AD1073</f>
        <v>21.467495</v>
      </c>
      <c r="AQ1073">
        <f>'Raw Data'!AE1073</f>
        <v>34.909117000000002</v>
      </c>
      <c r="AR1073">
        <f>'Raw Data'!AF1073</f>
        <v>-85.354821000000001</v>
      </c>
      <c r="AS1073">
        <f>'Raw Data'!AG1073</f>
        <v>262</v>
      </c>
      <c r="AT1073">
        <f>'Raw Data'!AH1073</f>
        <v>262</v>
      </c>
      <c r="AU1073">
        <f>'Raw Data'!AI1073</f>
        <v>1989</v>
      </c>
      <c r="AV1073" t="str">
        <f>'Raw Data'!AJ1073</f>
        <v>D6_0193_00_I</v>
      </c>
      <c r="AW1073">
        <f>'Raw Data'!AK1073</f>
        <v>41</v>
      </c>
      <c r="AX1073">
        <f>'Raw Data'!AL1073</f>
        <v>44</v>
      </c>
      <c r="AY1073" t="str">
        <f>'Raw Data'!AM1073</f>
        <v>simple</v>
      </c>
      <c r="AZ1073">
        <f>'Raw Data'!AN1073</f>
        <v>930.7</v>
      </c>
      <c r="BA1073">
        <f>'Raw Data'!AO1073</f>
        <v>38.799999999999997</v>
      </c>
      <c r="BB1073">
        <f>'Raw Data'!AP1073</f>
        <v>628.6</v>
      </c>
      <c r="BC1073">
        <f>'Raw Data'!AQ1073</f>
        <v>-85.354896999999994</v>
      </c>
      <c r="BD1073">
        <f>'Raw Data'!AR1073</f>
        <v>34.908689000000003</v>
      </c>
      <c r="BE1073">
        <f>'Raw Data'!AS1073</f>
        <v>-85.354147999999995</v>
      </c>
      <c r="BF1073">
        <f>'Raw Data'!AT1073</f>
        <v>34.910263</v>
      </c>
      <c r="BG1073" t="str">
        <f>'Raw Data'!AU1073</f>
        <v>2951019300I</v>
      </c>
      <c r="BH1073">
        <f>'Raw Data'!AV1073</f>
        <v>1</v>
      </c>
      <c r="BI1073">
        <f>'Raw Data'!AW1073</f>
        <v>295</v>
      </c>
      <c r="BJ1073">
        <f>'Raw Data'!AX1073</f>
        <v>193</v>
      </c>
      <c r="BK1073">
        <f>'Raw Data'!AY1073</f>
        <v>0</v>
      </c>
      <c r="BL1073">
        <f>'Raw Data'!AZ1073</f>
        <v>45</v>
      </c>
      <c r="BM1073">
        <f>'Raw Data'!BA1073</f>
        <v>11.03</v>
      </c>
      <c r="BN1073">
        <f>'Raw Data'!BB1073</f>
        <v>10.29</v>
      </c>
      <c r="BO1073">
        <f>'Raw Data'!BC1073</f>
        <v>702.8</v>
      </c>
      <c r="BP1073">
        <f>'Raw Data'!BD1073</f>
        <v>713.9</v>
      </c>
      <c r="BQ1073">
        <f>'Raw Data'!BE1073</f>
        <v>715.2</v>
      </c>
      <c r="BR1073">
        <f>'Raw Data'!BF1073</f>
        <v>45</v>
      </c>
      <c r="BS1073">
        <f>'Raw Data'!BG1073</f>
        <v>47.8</v>
      </c>
      <c r="BT1073">
        <f>'Raw Data'!BH1073</f>
        <v>0</v>
      </c>
      <c r="BU1073">
        <f>'Raw Data'!BI1073</f>
        <v>44187</v>
      </c>
      <c r="BV1073" t="str">
        <f>'Raw Data'!BJ1073</f>
        <v>NONE</v>
      </c>
      <c r="BW1073">
        <f>'Raw Data'!BK1073</f>
        <v>1.792E-3</v>
      </c>
      <c r="BX1073">
        <f>'Raw Data'!BL1073</f>
        <v>42260</v>
      </c>
      <c r="BY1073">
        <f>'Raw Data'!BM1073</f>
        <v>51105</v>
      </c>
      <c r="BZ1073" t="str">
        <f>'Raw Data'!BN1073</f>
        <v>2951019300I</v>
      </c>
      <c r="CA1073" t="str">
        <f>'Raw Data'!BO1073</f>
        <v>WALKER</v>
      </c>
      <c r="CB1073">
        <f>'Raw Data'!BP1073</f>
        <v>1</v>
      </c>
      <c r="CC1073">
        <f>'Raw Data'!BQ1073</f>
        <v>19300</v>
      </c>
      <c r="CD1073">
        <f>'Raw Data'!BR1073</f>
        <v>6</v>
      </c>
      <c r="CE1073">
        <f>'Raw Data'!BS1073</f>
        <v>1</v>
      </c>
      <c r="CF1073">
        <f>'Raw Data'!BT1073</f>
        <v>2</v>
      </c>
      <c r="CG1073">
        <f>'Raw Data'!BU1073</f>
        <v>1</v>
      </c>
      <c r="CH1073">
        <f>'Raw Data'!BV1073</f>
        <v>1</v>
      </c>
      <c r="CI1073">
        <f>'Raw Data'!BW1073</f>
        <v>2</v>
      </c>
      <c r="CJ1073">
        <f>'Raw Data'!BX1073</f>
        <v>0</v>
      </c>
      <c r="CK1073">
        <f>'Raw Data'!BY1073</f>
        <v>4</v>
      </c>
      <c r="CL1073" t="str">
        <f>'Raw Data'!BZ1073</f>
        <v>N</v>
      </c>
      <c r="CM1073">
        <f t="shared" si="235"/>
        <v>0</v>
      </c>
      <c r="CN1073">
        <f>'Raw Data'!CA1073</f>
        <v>295</v>
      </c>
      <c r="CO1073">
        <f>'Raw Data'!CB1073</f>
        <v>193</v>
      </c>
      <c r="CP1073">
        <f>'Raw Data'!CC1073</f>
        <v>0</v>
      </c>
      <c r="CQ1073" t="str">
        <f>'Raw Data'!CD1073</f>
        <v>Urbanized Area</v>
      </c>
      <c r="CR1073" t="str">
        <f>'Raw Data'!CE1073</f>
        <v>Chattanooga</v>
      </c>
      <c r="CS1073">
        <f>'Raw Data'!CF1073</f>
        <v>15832</v>
      </c>
      <c r="CT1073">
        <f>'Raw Data'!CG1073</f>
        <v>45</v>
      </c>
      <c r="CU1073">
        <f>'Raw Data'!CH1073</f>
        <v>3600</v>
      </c>
      <c r="CV1073" t="str">
        <f>'Raw Data'!CI1073</f>
        <v xml:space="preserve"> </v>
      </c>
      <c r="CW1073">
        <f>'Raw Data'!CJ1073</f>
        <v>0</v>
      </c>
      <c r="CX1073">
        <f>'Raw Data'!CK1073</f>
        <v>0.72797199999999995</v>
      </c>
      <c r="CY1073">
        <f>'Raw Data'!CL1073</f>
        <v>14</v>
      </c>
      <c r="CZ1073" t="str">
        <f>'Raw Data'!CM1073</f>
        <v>State Mainline</v>
      </c>
      <c r="DA1073">
        <f>'Raw Data'!CN1073</f>
        <v>3600</v>
      </c>
      <c r="DB1073">
        <f>'Raw Data'!CO1073</f>
        <v>516108</v>
      </c>
      <c r="DC1073">
        <f>'Raw Data'!CP1073</f>
        <v>20.92</v>
      </c>
      <c r="DD1073">
        <f>'Raw Data'!CQ1073</f>
        <v>21.65</v>
      </c>
      <c r="DE1073">
        <f>'Raw Data'!CR1073</f>
        <v>516108</v>
      </c>
      <c r="DF1073">
        <f>'Raw Data'!CS1073</f>
        <v>0</v>
      </c>
      <c r="DG1073">
        <f>'Raw Data'!CT1073</f>
        <v>3843.692685</v>
      </c>
      <c r="DH1073">
        <f>'Raw Data'!CU1073</f>
        <v>100</v>
      </c>
      <c r="DI1073">
        <f>'Raw Data'!CV1073</f>
        <v>51106</v>
      </c>
      <c r="DJ1073">
        <f>'Raw Data'!CW1073</f>
        <v>2.3347E-2</v>
      </c>
      <c r="DK1073">
        <f>'Raw Data'!CX1073</f>
        <v>0</v>
      </c>
      <c r="DL1073">
        <f>'Raw Data'!CY1073</f>
        <v>1.792E-3</v>
      </c>
      <c r="DM1073">
        <f>'Raw Data'!CZ1073</f>
        <v>369</v>
      </c>
      <c r="DN1073" t="str">
        <f>'Raw Data'!DA1073</f>
        <v>295-0173</v>
      </c>
      <c r="DO1073" t="str">
        <f>'Raw Data'!DB1073</f>
        <v>4U : Urban Minor Arterial</v>
      </c>
      <c r="DP1073" t="str">
        <f>'Raw Data'!DC1073</f>
        <v>34.914233, -85.353450</v>
      </c>
      <c r="DQ1073">
        <f>'Raw Data'!DD1073</f>
        <v>-85.353449999999995</v>
      </c>
      <c r="DR1073">
        <f>'Raw Data'!DE1073</f>
        <v>34.914233000000003</v>
      </c>
      <c r="DS1073">
        <f>'Raw Data'!DF1073</f>
        <v>34.914233000000003</v>
      </c>
      <c r="DT1073">
        <f>'Raw Data'!DG1073</f>
        <v>-85.353449999999995</v>
      </c>
      <c r="DU1073">
        <f>'Raw Data'!DH1073</f>
        <v>4.0299999999999997E-3</v>
      </c>
      <c r="DV1073">
        <f>'Raw Data'!DI1073</f>
        <v>1.792E-3</v>
      </c>
      <c r="DW1073">
        <f>'Raw Data'!DJ1073</f>
        <v>262</v>
      </c>
      <c r="DX1073" s="11">
        <f t="shared" si="236"/>
        <v>5636.666666666667</v>
      </c>
      <c r="DY1073" s="5">
        <f t="shared" si="237"/>
        <v>5582.5</v>
      </c>
      <c r="DZ1073" s="5">
        <f t="shared" si="230"/>
        <v>54.16666666666697</v>
      </c>
      <c r="EA1073" s="5">
        <f t="shared" si="231"/>
        <v>9.7029407374235495E-3</v>
      </c>
      <c r="EB1073" s="5">
        <f t="shared" si="232"/>
        <v>5609.5833333333339</v>
      </c>
      <c r="EC1073">
        <f>'Raw Data'!DK1073</f>
        <v>5100</v>
      </c>
      <c r="ED1073">
        <f>'Raw Data'!DL1073</f>
        <v>5.4</v>
      </c>
      <c r="EE1073">
        <f>'Raw Data'!DM1073</f>
        <v>5640</v>
      </c>
      <c r="EF1073">
        <f>'Raw Data'!DN1073</f>
        <v>5.4</v>
      </c>
      <c r="EG1073">
        <f>'Raw Data'!DO1073</f>
        <v>6170</v>
      </c>
      <c r="EH1073">
        <f>'Raw Data'!DP1073</f>
        <v>4.0999999999999996</v>
      </c>
      <c r="EI1073">
        <f>'Raw Data'!DQ1073</f>
        <v>6220</v>
      </c>
      <c r="EJ1073">
        <f>'Raw Data'!DR1073</f>
        <v>4</v>
      </c>
      <c r="EK1073">
        <f>'Raw Data'!DS1073</f>
        <v>5800</v>
      </c>
      <c r="EL1073">
        <f>'Raw Data'!DT1073</f>
        <v>4.7</v>
      </c>
      <c r="EM1073">
        <f>'Raw Data'!DU1073</f>
        <v>5630</v>
      </c>
      <c r="EN1073">
        <f>'Raw Data'!DV1073</f>
        <v>4.7</v>
      </c>
      <c r="EO1073">
        <f>'Raw Data'!DW1073</f>
        <v>5450</v>
      </c>
      <c r="EP1073">
        <f>'Raw Data'!DX1073</f>
        <v>4.7</v>
      </c>
      <c r="EQ1073">
        <f>'Raw Data'!DY1073</f>
        <v>5450</v>
      </c>
      <c r="ER1073">
        <f>'Raw Data'!DZ1073</f>
        <v>4.7</v>
      </c>
      <c r="ES1073">
        <f>'Raw Data'!EA1073</f>
        <v>5490</v>
      </c>
      <c r="ET1073">
        <f>'Raw Data'!EB1073</f>
        <v>4.7</v>
      </c>
      <c r="EU1073">
        <f>'Raw Data'!EC1073</f>
        <v>5590</v>
      </c>
      <c r="EV1073">
        <f>'Raw Data'!ED1073</f>
        <v>4.7</v>
      </c>
      <c r="EW1073">
        <f>'Raw Data'!EE1073</f>
        <v>0</v>
      </c>
    </row>
    <row r="1074" spans="1:153" x14ac:dyDescent="0.3">
      <c r="A1074">
        <f>'Raw Data'!A1074</f>
        <v>1072</v>
      </c>
      <c r="B1074" t="str">
        <f>'Raw Data'!B1074</f>
        <v>Point</v>
      </c>
      <c r="C1074">
        <f>'Raw Data'!C1074</f>
        <v>33</v>
      </c>
      <c r="D1074">
        <f>'Raw Data'!D1074</f>
        <v>414</v>
      </c>
      <c r="E1074" t="str">
        <f>'Raw Data'!E1074</f>
        <v>Point</v>
      </c>
      <c r="F1074">
        <f>'Raw Data'!F1074</f>
        <v>4405826</v>
      </c>
      <c r="G1074" t="str">
        <f>'Raw Data'!G1074</f>
        <v>Gsp Post 00</v>
      </c>
      <c r="H1074" s="3">
        <f>'Raw Data'!H1074</f>
        <v>41368</v>
      </c>
      <c r="L1074">
        <f t="shared" si="224"/>
        <v>0</v>
      </c>
      <c r="M1074" s="5">
        <f t="shared" si="225"/>
        <v>41368</v>
      </c>
      <c r="N1074" s="5">
        <f t="shared" si="233"/>
        <v>2013</v>
      </c>
      <c r="O1074" s="5" t="str" cm="1">
        <f t="array" ref="O1074">_xlfn.IFS(N1074&lt;=2016,"before treatment",N1074=2017,"unknown",N1074&gt;2017,"after treatment")</f>
        <v>before treatment</v>
      </c>
      <c r="P1074" s="5">
        <f t="shared" si="226"/>
        <v>1</v>
      </c>
      <c r="Q1074" s="5">
        <f t="shared" si="227"/>
        <v>0</v>
      </c>
      <c r="R1074" t="str">
        <f>'Raw Data'!I1074</f>
        <v>Walker</v>
      </c>
      <c r="S1074" t="str">
        <f>'Raw Data'!J1074</f>
        <v>FOREST HAYS JR MEMORIAL</v>
      </c>
      <c r="T1074" t="str">
        <f>'Raw Data'!K1074</f>
        <v>(none)</v>
      </c>
      <c r="U1074" t="str">
        <f>'Raw Data'!L1074</f>
        <v>(B) Suspected Minor/Visible Injury</v>
      </c>
      <c r="V1074">
        <f>'Raw Data'!M1074</f>
        <v>0</v>
      </c>
      <c r="W1074">
        <f>'Raw Data'!N1074</f>
        <v>0</v>
      </c>
      <c r="X1074">
        <f>'Raw Data'!O1074</f>
        <v>1</v>
      </c>
      <c r="Y1074" t="str">
        <f>'Raw Data'!P1074</f>
        <v>Not a Collision with Motor Vehicle</v>
      </c>
      <c r="Z1074" t="str">
        <f>'Raw Data'!Q1074</f>
        <v>On Shoulder</v>
      </c>
      <c r="AA1074" t="str">
        <f>'Raw Data'!R1074</f>
        <v>Ditch</v>
      </c>
      <c r="AB1074" t="str">
        <f>'Raw Data'!S1074</f>
        <v>Over Turn</v>
      </c>
      <c r="AC1074" t="str">
        <f>'Raw Data'!T1074</f>
        <v>No Contributing Factors</v>
      </c>
      <c r="AD1074">
        <f>'Raw Data'!U1074</f>
        <v>1</v>
      </c>
      <c r="AE1074" s="5" t="str">
        <f t="shared" si="234"/>
        <v>Yes</v>
      </c>
      <c r="AF1074" t="str">
        <f>'Raw Data'!V1074</f>
        <v>Negotiating a Curve</v>
      </c>
      <c r="AG1074" s="5">
        <f t="shared" si="228"/>
        <v>0</v>
      </c>
      <c r="AH1074" t="str">
        <f>'Raw Data'!W1074</f>
        <v>North</v>
      </c>
      <c r="AI1074" t="str">
        <f>'Raw Data'!X1074</f>
        <v>Daylight</v>
      </c>
      <c r="AJ1074" t="str">
        <f>'Raw Data'!Y1074</f>
        <v>Wet</v>
      </c>
      <c r="AK1074">
        <f>'Raw Data'!Z1074</f>
        <v>23</v>
      </c>
      <c r="AL1074" t="str">
        <f>'Raw Data'!AA1074</f>
        <v>Lap and Shoulder Belt Used</v>
      </c>
      <c r="AM1074" s="5">
        <f t="shared" si="229"/>
        <v>0</v>
      </c>
      <c r="AN1074" t="str">
        <f>'Raw Data'!AB1074</f>
        <v>Sports Utility Vehicle (SUV)</v>
      </c>
      <c r="AO1074" t="str">
        <f>'Raw Data'!AC1074</f>
        <v>2951019300I</v>
      </c>
      <c r="AP1074">
        <f>'Raw Data'!AD1074</f>
        <v>21.596668000000001</v>
      </c>
      <c r="AQ1074">
        <f>'Raw Data'!AE1074</f>
        <v>34.910732000000003</v>
      </c>
      <c r="AR1074">
        <f>'Raw Data'!AF1074</f>
        <v>-85.353735999999998</v>
      </c>
      <c r="AS1074">
        <f>'Raw Data'!AG1074</f>
        <v>263</v>
      </c>
      <c r="AT1074">
        <f>'Raw Data'!AH1074</f>
        <v>263</v>
      </c>
      <c r="AU1074">
        <f>'Raw Data'!AI1074</f>
        <v>1990</v>
      </c>
      <c r="AV1074" t="str">
        <f>'Raw Data'!AJ1074</f>
        <v>D6_0193_00_I</v>
      </c>
      <c r="AW1074">
        <f>'Raw Data'!AK1074</f>
        <v>42</v>
      </c>
      <c r="AX1074">
        <f>'Raw Data'!AL1074</f>
        <v>45</v>
      </c>
      <c r="AY1074" t="str">
        <f>'Raw Data'!AM1074</f>
        <v>split</v>
      </c>
      <c r="AZ1074">
        <f>'Raw Data'!AN1074</f>
        <v>1008.5</v>
      </c>
      <c r="BA1074">
        <f>'Raw Data'!AO1074</f>
        <v>41.8</v>
      </c>
      <c r="BB1074">
        <f>'Raw Data'!AP1074</f>
        <v>735.7</v>
      </c>
      <c r="BC1074">
        <f>'Raw Data'!AQ1074</f>
        <v>-85.354117000000002</v>
      </c>
      <c r="BD1074">
        <f>'Raw Data'!AR1074</f>
        <v>34.910297</v>
      </c>
      <c r="BE1074">
        <f>'Raw Data'!AS1074</f>
        <v>-85.353249000000005</v>
      </c>
      <c r="BF1074">
        <f>'Raw Data'!AT1074</f>
        <v>34.912145000000002</v>
      </c>
      <c r="BG1074" t="str">
        <f>'Raw Data'!AU1074</f>
        <v>2951019300I</v>
      </c>
      <c r="BH1074">
        <f>'Raw Data'!AV1074</f>
        <v>1</v>
      </c>
      <c r="BI1074">
        <f>'Raw Data'!AW1074</f>
        <v>295</v>
      </c>
      <c r="BJ1074">
        <f>'Raw Data'!AX1074</f>
        <v>193</v>
      </c>
      <c r="BK1074">
        <f>'Raw Data'!AY1074</f>
        <v>0</v>
      </c>
      <c r="BL1074">
        <f>'Raw Data'!AZ1074</f>
        <v>55</v>
      </c>
      <c r="BM1074">
        <f>'Raw Data'!BA1074</f>
        <v>5.62</v>
      </c>
      <c r="BN1074">
        <f>'Raw Data'!BB1074</f>
        <v>5.42</v>
      </c>
      <c r="BO1074">
        <f>'Raw Data'!BC1074</f>
        <v>707.7</v>
      </c>
      <c r="BP1074">
        <f>'Raw Data'!BD1074</f>
        <v>700.1</v>
      </c>
      <c r="BQ1074">
        <f>'Raw Data'!BE1074</f>
        <v>705.7</v>
      </c>
      <c r="BR1074">
        <f>'Raw Data'!BF1074</f>
        <v>45</v>
      </c>
      <c r="BS1074">
        <f>'Raw Data'!BG1074</f>
        <v>51</v>
      </c>
      <c r="BT1074">
        <f>'Raw Data'!BH1074</f>
        <v>0</v>
      </c>
      <c r="BU1074">
        <f>'Raw Data'!BI1074</f>
        <v>44187</v>
      </c>
      <c r="BV1074" t="str">
        <f>'Raw Data'!BJ1074</f>
        <v>NONE</v>
      </c>
      <c r="BW1074">
        <f>'Raw Data'!BK1074</f>
        <v>2.0950000000000001E-3</v>
      </c>
      <c r="BX1074">
        <f>'Raw Data'!BL1074</f>
        <v>42260</v>
      </c>
      <c r="BY1074">
        <f>'Raw Data'!BM1074</f>
        <v>51105</v>
      </c>
      <c r="BZ1074" t="str">
        <f>'Raw Data'!BN1074</f>
        <v>2951019300I</v>
      </c>
      <c r="CA1074" t="str">
        <f>'Raw Data'!BO1074</f>
        <v>WALKER</v>
      </c>
      <c r="CB1074">
        <f>'Raw Data'!BP1074</f>
        <v>1</v>
      </c>
      <c r="CC1074">
        <f>'Raw Data'!BQ1074</f>
        <v>19300</v>
      </c>
      <c r="CD1074">
        <f>'Raw Data'!BR1074</f>
        <v>6</v>
      </c>
      <c r="CE1074">
        <f>'Raw Data'!BS1074</f>
        <v>1</v>
      </c>
      <c r="CF1074">
        <f>'Raw Data'!BT1074</f>
        <v>2</v>
      </c>
      <c r="CG1074">
        <f>'Raw Data'!BU1074</f>
        <v>1</v>
      </c>
      <c r="CH1074">
        <f>'Raw Data'!BV1074</f>
        <v>1</v>
      </c>
      <c r="CI1074">
        <f>'Raw Data'!BW1074</f>
        <v>2</v>
      </c>
      <c r="CJ1074">
        <f>'Raw Data'!BX1074</f>
        <v>0</v>
      </c>
      <c r="CK1074">
        <f>'Raw Data'!BY1074</f>
        <v>4</v>
      </c>
      <c r="CL1074" t="str">
        <f>'Raw Data'!BZ1074</f>
        <v>N</v>
      </c>
      <c r="CM1074">
        <f t="shared" si="235"/>
        <v>0</v>
      </c>
      <c r="CN1074">
        <f>'Raw Data'!CA1074</f>
        <v>295</v>
      </c>
      <c r="CO1074">
        <f>'Raw Data'!CB1074</f>
        <v>193</v>
      </c>
      <c r="CP1074">
        <f>'Raw Data'!CC1074</f>
        <v>0</v>
      </c>
      <c r="CQ1074" t="str">
        <f>'Raw Data'!CD1074</f>
        <v>Urbanized Area</v>
      </c>
      <c r="CR1074" t="str">
        <f>'Raw Data'!CE1074</f>
        <v>Chattanooga</v>
      </c>
      <c r="CS1074">
        <f>'Raw Data'!CF1074</f>
        <v>15832</v>
      </c>
      <c r="CT1074">
        <f>'Raw Data'!CG1074</f>
        <v>45</v>
      </c>
      <c r="CU1074">
        <f>'Raw Data'!CH1074</f>
        <v>3600</v>
      </c>
      <c r="CV1074" t="str">
        <f>'Raw Data'!CI1074</f>
        <v xml:space="preserve"> </v>
      </c>
      <c r="CW1074">
        <f>'Raw Data'!CJ1074</f>
        <v>0</v>
      </c>
      <c r="CX1074">
        <f>'Raw Data'!CK1074</f>
        <v>0.72797199999999995</v>
      </c>
      <c r="CY1074">
        <f>'Raw Data'!CL1074</f>
        <v>14</v>
      </c>
      <c r="CZ1074" t="str">
        <f>'Raw Data'!CM1074</f>
        <v>State Mainline</v>
      </c>
      <c r="DA1074">
        <f>'Raw Data'!CN1074</f>
        <v>3600</v>
      </c>
      <c r="DB1074">
        <f>'Raw Data'!CO1074</f>
        <v>516108</v>
      </c>
      <c r="DC1074">
        <f>'Raw Data'!CP1074</f>
        <v>20.92</v>
      </c>
      <c r="DD1074">
        <f>'Raw Data'!CQ1074</f>
        <v>21.65</v>
      </c>
      <c r="DE1074">
        <f>'Raw Data'!CR1074</f>
        <v>516108</v>
      </c>
      <c r="DF1074">
        <f>'Raw Data'!CS1074</f>
        <v>0</v>
      </c>
      <c r="DG1074">
        <f>'Raw Data'!CT1074</f>
        <v>3843.692685</v>
      </c>
      <c r="DH1074">
        <f>'Raw Data'!CU1074</f>
        <v>100</v>
      </c>
      <c r="DI1074">
        <f>'Raw Data'!CV1074</f>
        <v>51106</v>
      </c>
      <c r="DJ1074">
        <f>'Raw Data'!CW1074</f>
        <v>2.3347E-2</v>
      </c>
      <c r="DK1074">
        <f>'Raw Data'!CX1074</f>
        <v>0</v>
      </c>
      <c r="DL1074">
        <f>'Raw Data'!CY1074</f>
        <v>2.0950000000000001E-3</v>
      </c>
      <c r="DM1074">
        <f>'Raw Data'!CZ1074</f>
        <v>369</v>
      </c>
      <c r="DN1074" t="str">
        <f>'Raw Data'!DA1074</f>
        <v>295-0173</v>
      </c>
      <c r="DO1074" t="str">
        <f>'Raw Data'!DB1074</f>
        <v>4U : Urban Minor Arterial</v>
      </c>
      <c r="DP1074" t="str">
        <f>'Raw Data'!DC1074</f>
        <v>34.914233, -85.353450</v>
      </c>
      <c r="DQ1074">
        <f>'Raw Data'!DD1074</f>
        <v>-85.353449999999995</v>
      </c>
      <c r="DR1074">
        <f>'Raw Data'!DE1074</f>
        <v>34.914233000000003</v>
      </c>
      <c r="DS1074">
        <f>'Raw Data'!DF1074</f>
        <v>34.914233000000003</v>
      </c>
      <c r="DT1074">
        <f>'Raw Data'!DG1074</f>
        <v>-85.353449999999995</v>
      </c>
      <c r="DU1074">
        <f>'Raw Data'!DH1074</f>
        <v>2.0969999999999999E-3</v>
      </c>
      <c r="DV1074">
        <f>'Raw Data'!DI1074</f>
        <v>2.0950000000000001E-3</v>
      </c>
      <c r="DW1074">
        <f>'Raw Data'!DJ1074</f>
        <v>263</v>
      </c>
      <c r="DX1074" s="11">
        <f t="shared" si="236"/>
        <v>5636.666666666667</v>
      </c>
      <c r="DY1074" s="5">
        <f t="shared" si="237"/>
        <v>5582.5</v>
      </c>
      <c r="DZ1074" s="5">
        <f t="shared" si="230"/>
        <v>54.16666666666697</v>
      </c>
      <c r="EA1074" s="5">
        <f t="shared" si="231"/>
        <v>9.7029407374235495E-3</v>
      </c>
      <c r="EB1074" s="5">
        <f t="shared" si="232"/>
        <v>5609.5833333333339</v>
      </c>
      <c r="EC1074">
        <f>'Raw Data'!DK1074</f>
        <v>5100</v>
      </c>
      <c r="ED1074">
        <f>'Raw Data'!DL1074</f>
        <v>5.4</v>
      </c>
      <c r="EE1074">
        <f>'Raw Data'!DM1074</f>
        <v>5640</v>
      </c>
      <c r="EF1074">
        <f>'Raw Data'!DN1074</f>
        <v>5.4</v>
      </c>
      <c r="EG1074">
        <f>'Raw Data'!DO1074</f>
        <v>6170</v>
      </c>
      <c r="EH1074">
        <f>'Raw Data'!DP1074</f>
        <v>4.0999999999999996</v>
      </c>
      <c r="EI1074">
        <f>'Raw Data'!DQ1074</f>
        <v>6220</v>
      </c>
      <c r="EJ1074">
        <f>'Raw Data'!DR1074</f>
        <v>4</v>
      </c>
      <c r="EK1074">
        <f>'Raw Data'!DS1074</f>
        <v>5800</v>
      </c>
      <c r="EL1074">
        <f>'Raw Data'!DT1074</f>
        <v>4.7</v>
      </c>
      <c r="EM1074">
        <f>'Raw Data'!DU1074</f>
        <v>5630</v>
      </c>
      <c r="EN1074">
        <f>'Raw Data'!DV1074</f>
        <v>4.7</v>
      </c>
      <c r="EO1074">
        <f>'Raw Data'!DW1074</f>
        <v>5450</v>
      </c>
      <c r="EP1074">
        <f>'Raw Data'!DX1074</f>
        <v>4.7</v>
      </c>
      <c r="EQ1074">
        <f>'Raw Data'!DY1074</f>
        <v>5450</v>
      </c>
      <c r="ER1074">
        <f>'Raw Data'!DZ1074</f>
        <v>4.7</v>
      </c>
      <c r="ES1074">
        <f>'Raw Data'!EA1074</f>
        <v>5490</v>
      </c>
      <c r="ET1074">
        <f>'Raw Data'!EB1074</f>
        <v>4.7</v>
      </c>
      <c r="EU1074">
        <f>'Raw Data'!EC1074</f>
        <v>5590</v>
      </c>
      <c r="EV1074">
        <f>'Raw Data'!ED1074</f>
        <v>4.7</v>
      </c>
      <c r="EW1074">
        <f>'Raw Data'!EE1074</f>
        <v>0</v>
      </c>
    </row>
    <row r="1075" spans="1:153" x14ac:dyDescent="0.3">
      <c r="A1075">
        <f>'Raw Data'!A1075</f>
        <v>1073</v>
      </c>
      <c r="B1075" t="str">
        <f>'Raw Data'!B1075</f>
        <v>Point</v>
      </c>
      <c r="C1075">
        <f>'Raw Data'!C1075</f>
        <v>52</v>
      </c>
      <c r="D1075">
        <f>'Raw Data'!D1075</f>
        <v>403</v>
      </c>
      <c r="E1075" t="str">
        <f>'Raw Data'!E1075</f>
        <v>Point</v>
      </c>
      <c r="F1075">
        <f>'Raw Data'!F1075</f>
        <v>4451966</v>
      </c>
      <c r="G1075" t="str">
        <f>'Raw Data'!G1075</f>
        <v>Gsp Post 00</v>
      </c>
      <c r="H1075" s="3">
        <f>'Raw Data'!H1075</f>
        <v>41414</v>
      </c>
      <c r="L1075">
        <f t="shared" si="224"/>
        <v>0</v>
      </c>
      <c r="M1075" s="5">
        <f t="shared" si="225"/>
        <v>41414</v>
      </c>
      <c r="N1075" s="5">
        <f t="shared" si="233"/>
        <v>2013</v>
      </c>
      <c r="O1075" s="5" t="str" cm="1">
        <f t="array" ref="O1075">_xlfn.IFS(N1075&lt;=2016,"before treatment",N1075=2017,"unknown",N1075&gt;2017,"after treatment")</f>
        <v>before treatment</v>
      </c>
      <c r="P1075" s="5">
        <f t="shared" si="226"/>
        <v>1</v>
      </c>
      <c r="Q1075" s="5">
        <f t="shared" si="227"/>
        <v>0</v>
      </c>
      <c r="R1075" t="str">
        <f>'Raw Data'!I1075</f>
        <v>Walker</v>
      </c>
      <c r="S1075" t="str">
        <f>'Raw Data'!J1075</f>
        <v>FOREST HAYS JR MEMORIAL</v>
      </c>
      <c r="T1075" t="str">
        <f>'Raw Data'!K1075</f>
        <v>(none)</v>
      </c>
      <c r="U1075" t="str">
        <f>'Raw Data'!L1075</f>
        <v>(A) Suspected Serious Injury</v>
      </c>
      <c r="V1075">
        <f>'Raw Data'!M1075</f>
        <v>0</v>
      </c>
      <c r="W1075">
        <f>'Raw Data'!N1075</f>
        <v>1</v>
      </c>
      <c r="X1075">
        <f>'Raw Data'!O1075</f>
        <v>0</v>
      </c>
      <c r="Y1075" t="str">
        <f>'Raw Data'!P1075</f>
        <v>Not a Collision with Motor Vehicle</v>
      </c>
      <c r="Z1075" t="str">
        <f>'Raw Data'!Q1075</f>
        <v>On Shoulder</v>
      </c>
      <c r="AA1075" t="str">
        <f>'Raw Data'!R1075</f>
        <v>Culvert</v>
      </c>
      <c r="AB1075" t="str">
        <f>'Raw Data'!S1075</f>
        <v>Over Turn</v>
      </c>
      <c r="AC1075" t="str">
        <f>'Raw Data'!T1075</f>
        <v>(None)</v>
      </c>
      <c r="AD1075">
        <f>'Raw Data'!U1075</f>
        <v>1</v>
      </c>
      <c r="AE1075" s="5" t="str">
        <f t="shared" si="234"/>
        <v>Yes</v>
      </c>
      <c r="AF1075" t="str">
        <f>'Raw Data'!V1075</f>
        <v>Negotiating a Curve</v>
      </c>
      <c r="AG1075" s="5">
        <f t="shared" si="228"/>
        <v>0</v>
      </c>
      <c r="AH1075" t="str">
        <f>'Raw Data'!W1075</f>
        <v>North</v>
      </c>
      <c r="AI1075" t="str">
        <f>'Raw Data'!X1075</f>
        <v>Daylight</v>
      </c>
      <c r="AJ1075" t="str">
        <f>'Raw Data'!Y1075</f>
        <v>Dry</v>
      </c>
      <c r="AK1075">
        <f>'Raw Data'!Z1075</f>
        <v>19</v>
      </c>
      <c r="AL1075" t="str">
        <f>'Raw Data'!AA1075</f>
        <v>None Used</v>
      </c>
      <c r="AM1075" s="5">
        <f t="shared" si="229"/>
        <v>1</v>
      </c>
      <c r="AN1075" t="str">
        <f>'Raw Data'!AB1075</f>
        <v>Motorcycle</v>
      </c>
      <c r="AO1075" t="str">
        <f>'Raw Data'!AC1075</f>
        <v>2951019300I</v>
      </c>
      <c r="AP1075">
        <f>'Raw Data'!AD1075</f>
        <v>21.575474</v>
      </c>
      <c r="AQ1075">
        <f>'Raw Data'!AE1075</f>
        <v>34.910479000000002</v>
      </c>
      <c r="AR1075">
        <f>'Raw Data'!AF1075</f>
        <v>-85.353950999999995</v>
      </c>
      <c r="AS1075">
        <f>'Raw Data'!AG1075</f>
        <v>263</v>
      </c>
      <c r="AT1075">
        <f>'Raw Data'!AH1075</f>
        <v>263</v>
      </c>
      <c r="AU1075">
        <f>'Raw Data'!AI1075</f>
        <v>1990</v>
      </c>
      <c r="AV1075" t="str">
        <f>'Raw Data'!AJ1075</f>
        <v>D6_0193_00_I</v>
      </c>
      <c r="AW1075">
        <f>'Raw Data'!AK1075</f>
        <v>42</v>
      </c>
      <c r="AX1075">
        <f>'Raw Data'!AL1075</f>
        <v>45</v>
      </c>
      <c r="AY1075" t="str">
        <f>'Raw Data'!AM1075</f>
        <v>split</v>
      </c>
      <c r="AZ1075">
        <f>'Raw Data'!AN1075</f>
        <v>1008.5</v>
      </c>
      <c r="BA1075">
        <f>'Raw Data'!AO1075</f>
        <v>41.8</v>
      </c>
      <c r="BB1075">
        <f>'Raw Data'!AP1075</f>
        <v>735.7</v>
      </c>
      <c r="BC1075">
        <f>'Raw Data'!AQ1075</f>
        <v>-85.354117000000002</v>
      </c>
      <c r="BD1075">
        <f>'Raw Data'!AR1075</f>
        <v>34.910297</v>
      </c>
      <c r="BE1075">
        <f>'Raw Data'!AS1075</f>
        <v>-85.353249000000005</v>
      </c>
      <c r="BF1075">
        <f>'Raw Data'!AT1075</f>
        <v>34.912145000000002</v>
      </c>
      <c r="BG1075" t="str">
        <f>'Raw Data'!AU1075</f>
        <v>2951019300I</v>
      </c>
      <c r="BH1075">
        <f>'Raw Data'!AV1075</f>
        <v>1</v>
      </c>
      <c r="BI1075">
        <f>'Raw Data'!AW1075</f>
        <v>295</v>
      </c>
      <c r="BJ1075">
        <f>'Raw Data'!AX1075</f>
        <v>193</v>
      </c>
      <c r="BK1075">
        <f>'Raw Data'!AY1075</f>
        <v>0</v>
      </c>
      <c r="BL1075">
        <f>'Raw Data'!AZ1075</f>
        <v>55</v>
      </c>
      <c r="BM1075">
        <f>'Raw Data'!BA1075</f>
        <v>5.62</v>
      </c>
      <c r="BN1075">
        <f>'Raw Data'!BB1075</f>
        <v>5.42</v>
      </c>
      <c r="BO1075">
        <f>'Raw Data'!BC1075</f>
        <v>707.7</v>
      </c>
      <c r="BP1075">
        <f>'Raw Data'!BD1075</f>
        <v>700.1</v>
      </c>
      <c r="BQ1075">
        <f>'Raw Data'!BE1075</f>
        <v>705.7</v>
      </c>
      <c r="BR1075">
        <f>'Raw Data'!BF1075</f>
        <v>45</v>
      </c>
      <c r="BS1075">
        <f>'Raw Data'!BG1075</f>
        <v>51</v>
      </c>
      <c r="BT1075">
        <f>'Raw Data'!BH1075</f>
        <v>0</v>
      </c>
      <c r="BU1075">
        <f>'Raw Data'!BI1075</f>
        <v>44187</v>
      </c>
      <c r="BV1075" t="str">
        <f>'Raw Data'!BJ1075</f>
        <v>NONE</v>
      </c>
      <c r="BW1075">
        <f>'Raw Data'!BK1075</f>
        <v>2.0950000000000001E-3</v>
      </c>
      <c r="BX1075">
        <f>'Raw Data'!BL1075</f>
        <v>42260</v>
      </c>
      <c r="BY1075">
        <f>'Raw Data'!BM1075</f>
        <v>51105</v>
      </c>
      <c r="BZ1075" t="str">
        <f>'Raw Data'!BN1075</f>
        <v>2951019300I</v>
      </c>
      <c r="CA1075" t="str">
        <f>'Raw Data'!BO1075</f>
        <v>WALKER</v>
      </c>
      <c r="CB1075">
        <f>'Raw Data'!BP1075</f>
        <v>1</v>
      </c>
      <c r="CC1075">
        <f>'Raw Data'!BQ1075</f>
        <v>19300</v>
      </c>
      <c r="CD1075">
        <f>'Raw Data'!BR1075</f>
        <v>6</v>
      </c>
      <c r="CE1075">
        <f>'Raw Data'!BS1075</f>
        <v>1</v>
      </c>
      <c r="CF1075">
        <f>'Raw Data'!BT1075</f>
        <v>2</v>
      </c>
      <c r="CG1075">
        <f>'Raw Data'!BU1075</f>
        <v>1</v>
      </c>
      <c r="CH1075">
        <f>'Raw Data'!BV1075</f>
        <v>1</v>
      </c>
      <c r="CI1075">
        <f>'Raw Data'!BW1075</f>
        <v>2</v>
      </c>
      <c r="CJ1075">
        <f>'Raw Data'!BX1075</f>
        <v>0</v>
      </c>
      <c r="CK1075">
        <f>'Raw Data'!BY1075</f>
        <v>4</v>
      </c>
      <c r="CL1075" t="str">
        <f>'Raw Data'!BZ1075</f>
        <v>N</v>
      </c>
      <c r="CM1075">
        <f t="shared" si="235"/>
        <v>0</v>
      </c>
      <c r="CN1075">
        <f>'Raw Data'!CA1075</f>
        <v>295</v>
      </c>
      <c r="CO1075">
        <f>'Raw Data'!CB1075</f>
        <v>193</v>
      </c>
      <c r="CP1075">
        <f>'Raw Data'!CC1075</f>
        <v>0</v>
      </c>
      <c r="CQ1075" t="str">
        <f>'Raw Data'!CD1075</f>
        <v>Urbanized Area</v>
      </c>
      <c r="CR1075" t="str">
        <f>'Raw Data'!CE1075</f>
        <v>Chattanooga</v>
      </c>
      <c r="CS1075">
        <f>'Raw Data'!CF1075</f>
        <v>15832</v>
      </c>
      <c r="CT1075">
        <f>'Raw Data'!CG1075</f>
        <v>45</v>
      </c>
      <c r="CU1075">
        <f>'Raw Data'!CH1075</f>
        <v>3600</v>
      </c>
      <c r="CV1075" t="str">
        <f>'Raw Data'!CI1075</f>
        <v xml:space="preserve"> </v>
      </c>
      <c r="CW1075">
        <f>'Raw Data'!CJ1075</f>
        <v>0</v>
      </c>
      <c r="CX1075">
        <f>'Raw Data'!CK1075</f>
        <v>0.72797199999999995</v>
      </c>
      <c r="CY1075">
        <f>'Raw Data'!CL1075</f>
        <v>14</v>
      </c>
      <c r="CZ1075" t="str">
        <f>'Raw Data'!CM1075</f>
        <v>State Mainline</v>
      </c>
      <c r="DA1075">
        <f>'Raw Data'!CN1075</f>
        <v>3600</v>
      </c>
      <c r="DB1075">
        <f>'Raw Data'!CO1075</f>
        <v>516108</v>
      </c>
      <c r="DC1075">
        <f>'Raw Data'!CP1075</f>
        <v>20.92</v>
      </c>
      <c r="DD1075">
        <f>'Raw Data'!CQ1075</f>
        <v>21.65</v>
      </c>
      <c r="DE1075">
        <f>'Raw Data'!CR1075</f>
        <v>516108</v>
      </c>
      <c r="DF1075">
        <f>'Raw Data'!CS1075</f>
        <v>0</v>
      </c>
      <c r="DG1075">
        <f>'Raw Data'!CT1075</f>
        <v>3843.692685</v>
      </c>
      <c r="DH1075">
        <f>'Raw Data'!CU1075</f>
        <v>100</v>
      </c>
      <c r="DI1075">
        <f>'Raw Data'!CV1075</f>
        <v>51106</v>
      </c>
      <c r="DJ1075">
        <f>'Raw Data'!CW1075</f>
        <v>2.3347E-2</v>
      </c>
      <c r="DK1075">
        <f>'Raw Data'!CX1075</f>
        <v>0</v>
      </c>
      <c r="DL1075">
        <f>'Raw Data'!CY1075</f>
        <v>2.0950000000000001E-3</v>
      </c>
      <c r="DM1075">
        <f>'Raw Data'!CZ1075</f>
        <v>369</v>
      </c>
      <c r="DN1075" t="str">
        <f>'Raw Data'!DA1075</f>
        <v>295-0173</v>
      </c>
      <c r="DO1075" t="str">
        <f>'Raw Data'!DB1075</f>
        <v>4U : Urban Minor Arterial</v>
      </c>
      <c r="DP1075" t="str">
        <f>'Raw Data'!DC1075</f>
        <v>34.914233, -85.353450</v>
      </c>
      <c r="DQ1075">
        <f>'Raw Data'!DD1075</f>
        <v>-85.353449999999995</v>
      </c>
      <c r="DR1075">
        <f>'Raw Data'!DE1075</f>
        <v>34.914233000000003</v>
      </c>
      <c r="DS1075">
        <f>'Raw Data'!DF1075</f>
        <v>34.914233000000003</v>
      </c>
      <c r="DT1075">
        <f>'Raw Data'!DG1075</f>
        <v>-85.353449999999995</v>
      </c>
      <c r="DU1075">
        <f>'Raw Data'!DH1075</f>
        <v>2.0969999999999999E-3</v>
      </c>
      <c r="DV1075">
        <f>'Raw Data'!DI1075</f>
        <v>2.0950000000000001E-3</v>
      </c>
      <c r="DW1075">
        <f>'Raw Data'!DJ1075</f>
        <v>263</v>
      </c>
      <c r="DX1075" s="11">
        <f t="shared" si="236"/>
        <v>5636.666666666667</v>
      </c>
      <c r="DY1075" s="5">
        <f t="shared" si="237"/>
        <v>5582.5</v>
      </c>
      <c r="DZ1075" s="5">
        <f t="shared" si="230"/>
        <v>54.16666666666697</v>
      </c>
      <c r="EA1075" s="5">
        <f t="shared" si="231"/>
        <v>9.7029407374235495E-3</v>
      </c>
      <c r="EB1075" s="5">
        <f t="shared" si="232"/>
        <v>5609.5833333333339</v>
      </c>
      <c r="EC1075">
        <f>'Raw Data'!DK1075</f>
        <v>5100</v>
      </c>
      <c r="ED1075">
        <f>'Raw Data'!DL1075</f>
        <v>5.4</v>
      </c>
      <c r="EE1075">
        <f>'Raw Data'!DM1075</f>
        <v>5640</v>
      </c>
      <c r="EF1075">
        <f>'Raw Data'!DN1075</f>
        <v>5.4</v>
      </c>
      <c r="EG1075">
        <f>'Raw Data'!DO1075</f>
        <v>6170</v>
      </c>
      <c r="EH1075">
        <f>'Raw Data'!DP1075</f>
        <v>4.0999999999999996</v>
      </c>
      <c r="EI1075">
        <f>'Raw Data'!DQ1075</f>
        <v>6220</v>
      </c>
      <c r="EJ1075">
        <f>'Raw Data'!DR1075</f>
        <v>4</v>
      </c>
      <c r="EK1075">
        <f>'Raw Data'!DS1075</f>
        <v>5800</v>
      </c>
      <c r="EL1075">
        <f>'Raw Data'!DT1075</f>
        <v>4.7</v>
      </c>
      <c r="EM1075">
        <f>'Raw Data'!DU1075</f>
        <v>5630</v>
      </c>
      <c r="EN1075">
        <f>'Raw Data'!DV1075</f>
        <v>4.7</v>
      </c>
      <c r="EO1075">
        <f>'Raw Data'!DW1075</f>
        <v>5450</v>
      </c>
      <c r="EP1075">
        <f>'Raw Data'!DX1075</f>
        <v>4.7</v>
      </c>
      <c r="EQ1075">
        <f>'Raw Data'!DY1075</f>
        <v>5450</v>
      </c>
      <c r="ER1075">
        <f>'Raw Data'!DZ1075</f>
        <v>4.7</v>
      </c>
      <c r="ES1075">
        <f>'Raw Data'!EA1075</f>
        <v>5490</v>
      </c>
      <c r="ET1075">
        <f>'Raw Data'!EB1075</f>
        <v>4.7</v>
      </c>
      <c r="EU1075">
        <f>'Raw Data'!EC1075</f>
        <v>5590</v>
      </c>
      <c r="EV1075">
        <f>'Raw Data'!ED1075</f>
        <v>4.7</v>
      </c>
      <c r="EW1075">
        <f>'Raw Data'!EE1075</f>
        <v>0</v>
      </c>
    </row>
    <row r="1076" spans="1:153" x14ac:dyDescent="0.3">
      <c r="A1076">
        <f>'Raw Data'!A1076</f>
        <v>1074</v>
      </c>
      <c r="B1076" t="str">
        <f>'Raw Data'!B1076</f>
        <v>Point</v>
      </c>
      <c r="C1076">
        <f>'Raw Data'!C1076</f>
        <v>83</v>
      </c>
      <c r="D1076">
        <f>'Raw Data'!D1076</f>
        <v>333</v>
      </c>
      <c r="E1076" t="str">
        <f>'Raw Data'!E1076</f>
        <v>Point</v>
      </c>
      <c r="F1076">
        <f>'Raw Data'!F1076</f>
        <v>4977329</v>
      </c>
      <c r="G1076" t="str">
        <f>'Raw Data'!G1076</f>
        <v>Gsp Post 00</v>
      </c>
      <c r="H1076" s="3">
        <f>'Raw Data'!H1076</f>
        <v>41894</v>
      </c>
      <c r="L1076">
        <f t="shared" si="224"/>
        <v>0</v>
      </c>
      <c r="M1076" s="5">
        <f t="shared" si="225"/>
        <v>41894</v>
      </c>
      <c r="N1076" s="5">
        <f t="shared" si="233"/>
        <v>2014</v>
      </c>
      <c r="O1076" s="5" t="str" cm="1">
        <f t="array" ref="O1076">_xlfn.IFS(N1076&lt;=2016,"before treatment",N1076=2017,"unknown",N1076&gt;2017,"after treatment")</f>
        <v>before treatment</v>
      </c>
      <c r="P1076" s="5">
        <f t="shared" si="226"/>
        <v>1</v>
      </c>
      <c r="Q1076" s="5">
        <f t="shared" si="227"/>
        <v>0</v>
      </c>
      <c r="R1076" t="str">
        <f>'Raw Data'!I1076</f>
        <v>Walker</v>
      </c>
      <c r="S1076" t="str">
        <f>'Raw Data'!J1076</f>
        <v>FOREST HAYS JR MEMORIAL</v>
      </c>
      <c r="T1076" t="str">
        <f>'Raw Data'!K1076</f>
        <v>(none)</v>
      </c>
      <c r="U1076" t="str">
        <f>'Raw Data'!L1076</f>
        <v>(B) Suspected Minor/Visible Injury</v>
      </c>
      <c r="V1076">
        <f>'Raw Data'!M1076</f>
        <v>0</v>
      </c>
      <c r="W1076">
        <f>'Raw Data'!N1076</f>
        <v>0</v>
      </c>
      <c r="X1076">
        <f>'Raw Data'!O1076</f>
        <v>1</v>
      </c>
      <c r="Y1076" t="str">
        <f>'Raw Data'!P1076</f>
        <v>Not a Collision with Motor Vehicle</v>
      </c>
      <c r="Z1076" t="str">
        <f>'Raw Data'!Q1076</f>
        <v>On Shoulder</v>
      </c>
      <c r="AA1076" t="str">
        <f>'Raw Data'!R1076</f>
        <v>Ditch</v>
      </c>
      <c r="AB1076" t="str">
        <f>'Raw Data'!S1076</f>
        <v>Over Turn</v>
      </c>
      <c r="AC1076" t="str">
        <f>'Raw Data'!T1076</f>
        <v>Changed Lanes Improperly</v>
      </c>
      <c r="AD1076">
        <f>'Raw Data'!U1076</f>
        <v>1</v>
      </c>
      <c r="AE1076" s="5" t="str">
        <f t="shared" si="234"/>
        <v>Yes</v>
      </c>
      <c r="AF1076" t="str">
        <f>'Raw Data'!V1076</f>
        <v>Negotiating a Curve</v>
      </c>
      <c r="AG1076" s="5">
        <f t="shared" si="228"/>
        <v>0</v>
      </c>
      <c r="AH1076" t="str">
        <f>'Raw Data'!W1076</f>
        <v>South</v>
      </c>
      <c r="AI1076" t="str">
        <f>'Raw Data'!X1076</f>
        <v>Dark-Not Lighted</v>
      </c>
      <c r="AJ1076" t="str">
        <f>'Raw Data'!Y1076</f>
        <v>Wet</v>
      </c>
      <c r="AK1076">
        <f>'Raw Data'!Z1076</f>
        <v>22</v>
      </c>
      <c r="AL1076" t="str">
        <f>'Raw Data'!AA1076</f>
        <v>Unknown</v>
      </c>
      <c r="AM1076" s="5">
        <f t="shared" si="229"/>
        <v>0</v>
      </c>
      <c r="AN1076" t="str">
        <f>'Raw Data'!AB1076</f>
        <v>Passenger Car</v>
      </c>
      <c r="AO1076" t="str">
        <f>'Raw Data'!AC1076</f>
        <v>2951019300I</v>
      </c>
      <c r="AP1076">
        <f>'Raw Data'!AD1076</f>
        <v>21.575576999999999</v>
      </c>
      <c r="AQ1076">
        <f>'Raw Data'!AE1076</f>
        <v>34.910480999999997</v>
      </c>
      <c r="AR1076">
        <f>'Raw Data'!AF1076</f>
        <v>-85.353949999999998</v>
      </c>
      <c r="AS1076">
        <f>'Raw Data'!AG1076</f>
        <v>263</v>
      </c>
      <c r="AT1076">
        <f>'Raw Data'!AH1076</f>
        <v>263</v>
      </c>
      <c r="AU1076">
        <f>'Raw Data'!AI1076</f>
        <v>1990</v>
      </c>
      <c r="AV1076" t="str">
        <f>'Raw Data'!AJ1076</f>
        <v>D6_0193_00_I</v>
      </c>
      <c r="AW1076">
        <f>'Raw Data'!AK1076</f>
        <v>42</v>
      </c>
      <c r="AX1076">
        <f>'Raw Data'!AL1076</f>
        <v>45</v>
      </c>
      <c r="AY1076" t="str">
        <f>'Raw Data'!AM1076</f>
        <v>split</v>
      </c>
      <c r="AZ1076">
        <f>'Raw Data'!AN1076</f>
        <v>1008.5</v>
      </c>
      <c r="BA1076">
        <f>'Raw Data'!AO1076</f>
        <v>41.8</v>
      </c>
      <c r="BB1076">
        <f>'Raw Data'!AP1076</f>
        <v>735.7</v>
      </c>
      <c r="BC1076">
        <f>'Raw Data'!AQ1076</f>
        <v>-85.354117000000002</v>
      </c>
      <c r="BD1076">
        <f>'Raw Data'!AR1076</f>
        <v>34.910297</v>
      </c>
      <c r="BE1076">
        <f>'Raw Data'!AS1076</f>
        <v>-85.353249000000005</v>
      </c>
      <c r="BF1076">
        <f>'Raw Data'!AT1076</f>
        <v>34.912145000000002</v>
      </c>
      <c r="BG1076" t="str">
        <f>'Raw Data'!AU1076</f>
        <v>2951019300I</v>
      </c>
      <c r="BH1076">
        <f>'Raw Data'!AV1076</f>
        <v>1</v>
      </c>
      <c r="BI1076">
        <f>'Raw Data'!AW1076</f>
        <v>295</v>
      </c>
      <c r="BJ1076">
        <f>'Raw Data'!AX1076</f>
        <v>193</v>
      </c>
      <c r="BK1076">
        <f>'Raw Data'!AY1076</f>
        <v>0</v>
      </c>
      <c r="BL1076">
        <f>'Raw Data'!AZ1076</f>
        <v>55</v>
      </c>
      <c r="BM1076">
        <f>'Raw Data'!BA1076</f>
        <v>5.62</v>
      </c>
      <c r="BN1076">
        <f>'Raw Data'!BB1076</f>
        <v>5.42</v>
      </c>
      <c r="BO1076">
        <f>'Raw Data'!BC1076</f>
        <v>707.7</v>
      </c>
      <c r="BP1076">
        <f>'Raw Data'!BD1076</f>
        <v>700.1</v>
      </c>
      <c r="BQ1076">
        <f>'Raw Data'!BE1076</f>
        <v>705.7</v>
      </c>
      <c r="BR1076">
        <f>'Raw Data'!BF1076</f>
        <v>45</v>
      </c>
      <c r="BS1076">
        <f>'Raw Data'!BG1076</f>
        <v>51</v>
      </c>
      <c r="BT1076">
        <f>'Raw Data'!BH1076</f>
        <v>0</v>
      </c>
      <c r="BU1076">
        <f>'Raw Data'!BI1076</f>
        <v>44187</v>
      </c>
      <c r="BV1076" t="str">
        <f>'Raw Data'!BJ1076</f>
        <v>NONE</v>
      </c>
      <c r="BW1076">
        <f>'Raw Data'!BK1076</f>
        <v>2.0950000000000001E-3</v>
      </c>
      <c r="BX1076">
        <f>'Raw Data'!BL1076</f>
        <v>42260</v>
      </c>
      <c r="BY1076">
        <f>'Raw Data'!BM1076</f>
        <v>51105</v>
      </c>
      <c r="BZ1076" t="str">
        <f>'Raw Data'!BN1076</f>
        <v>2951019300I</v>
      </c>
      <c r="CA1076" t="str">
        <f>'Raw Data'!BO1076</f>
        <v>WALKER</v>
      </c>
      <c r="CB1076">
        <f>'Raw Data'!BP1076</f>
        <v>1</v>
      </c>
      <c r="CC1076">
        <f>'Raw Data'!BQ1076</f>
        <v>19300</v>
      </c>
      <c r="CD1076">
        <f>'Raw Data'!BR1076</f>
        <v>6</v>
      </c>
      <c r="CE1076">
        <f>'Raw Data'!BS1076</f>
        <v>1</v>
      </c>
      <c r="CF1076">
        <f>'Raw Data'!BT1076</f>
        <v>2</v>
      </c>
      <c r="CG1076">
        <f>'Raw Data'!BU1076</f>
        <v>1</v>
      </c>
      <c r="CH1076">
        <f>'Raw Data'!BV1076</f>
        <v>1</v>
      </c>
      <c r="CI1076">
        <f>'Raw Data'!BW1076</f>
        <v>2</v>
      </c>
      <c r="CJ1076">
        <f>'Raw Data'!BX1076</f>
        <v>0</v>
      </c>
      <c r="CK1076">
        <f>'Raw Data'!BY1076</f>
        <v>4</v>
      </c>
      <c r="CL1076" t="str">
        <f>'Raw Data'!BZ1076</f>
        <v>N</v>
      </c>
      <c r="CM1076">
        <f t="shared" si="235"/>
        <v>0</v>
      </c>
      <c r="CN1076">
        <f>'Raw Data'!CA1076</f>
        <v>295</v>
      </c>
      <c r="CO1076">
        <f>'Raw Data'!CB1076</f>
        <v>193</v>
      </c>
      <c r="CP1076">
        <f>'Raw Data'!CC1076</f>
        <v>0</v>
      </c>
      <c r="CQ1076" t="str">
        <f>'Raw Data'!CD1076</f>
        <v>Urbanized Area</v>
      </c>
      <c r="CR1076" t="str">
        <f>'Raw Data'!CE1076</f>
        <v>Chattanooga</v>
      </c>
      <c r="CS1076">
        <f>'Raw Data'!CF1076</f>
        <v>15832</v>
      </c>
      <c r="CT1076">
        <f>'Raw Data'!CG1076</f>
        <v>45</v>
      </c>
      <c r="CU1076">
        <f>'Raw Data'!CH1076</f>
        <v>3600</v>
      </c>
      <c r="CV1076" t="str">
        <f>'Raw Data'!CI1076</f>
        <v xml:space="preserve"> </v>
      </c>
      <c r="CW1076">
        <f>'Raw Data'!CJ1076</f>
        <v>0</v>
      </c>
      <c r="CX1076">
        <f>'Raw Data'!CK1076</f>
        <v>0.72797199999999995</v>
      </c>
      <c r="CY1076">
        <f>'Raw Data'!CL1076</f>
        <v>14</v>
      </c>
      <c r="CZ1076" t="str">
        <f>'Raw Data'!CM1076</f>
        <v>State Mainline</v>
      </c>
      <c r="DA1076">
        <f>'Raw Data'!CN1076</f>
        <v>3600</v>
      </c>
      <c r="DB1076">
        <f>'Raw Data'!CO1076</f>
        <v>516108</v>
      </c>
      <c r="DC1076">
        <f>'Raw Data'!CP1076</f>
        <v>20.92</v>
      </c>
      <c r="DD1076">
        <f>'Raw Data'!CQ1076</f>
        <v>21.65</v>
      </c>
      <c r="DE1076">
        <f>'Raw Data'!CR1076</f>
        <v>516108</v>
      </c>
      <c r="DF1076">
        <f>'Raw Data'!CS1076</f>
        <v>0</v>
      </c>
      <c r="DG1076">
        <f>'Raw Data'!CT1076</f>
        <v>3843.692685</v>
      </c>
      <c r="DH1076">
        <f>'Raw Data'!CU1076</f>
        <v>100</v>
      </c>
      <c r="DI1076">
        <f>'Raw Data'!CV1076</f>
        <v>51106</v>
      </c>
      <c r="DJ1076">
        <f>'Raw Data'!CW1076</f>
        <v>2.3347E-2</v>
      </c>
      <c r="DK1076">
        <f>'Raw Data'!CX1076</f>
        <v>0</v>
      </c>
      <c r="DL1076">
        <f>'Raw Data'!CY1076</f>
        <v>2.0950000000000001E-3</v>
      </c>
      <c r="DM1076">
        <f>'Raw Data'!CZ1076</f>
        <v>369</v>
      </c>
      <c r="DN1076" t="str">
        <f>'Raw Data'!DA1076</f>
        <v>295-0173</v>
      </c>
      <c r="DO1076" t="str">
        <f>'Raw Data'!DB1076</f>
        <v>4U : Urban Minor Arterial</v>
      </c>
      <c r="DP1076" t="str">
        <f>'Raw Data'!DC1076</f>
        <v>34.914233, -85.353450</v>
      </c>
      <c r="DQ1076">
        <f>'Raw Data'!DD1076</f>
        <v>-85.353449999999995</v>
      </c>
      <c r="DR1076">
        <f>'Raw Data'!DE1076</f>
        <v>34.914233000000003</v>
      </c>
      <c r="DS1076">
        <f>'Raw Data'!DF1076</f>
        <v>34.914233000000003</v>
      </c>
      <c r="DT1076">
        <f>'Raw Data'!DG1076</f>
        <v>-85.353449999999995</v>
      </c>
      <c r="DU1076">
        <f>'Raw Data'!DH1076</f>
        <v>2.0969999999999999E-3</v>
      </c>
      <c r="DV1076">
        <f>'Raw Data'!DI1076</f>
        <v>2.0950000000000001E-3</v>
      </c>
      <c r="DW1076">
        <f>'Raw Data'!DJ1076</f>
        <v>263</v>
      </c>
      <c r="DX1076" s="11">
        <f t="shared" si="236"/>
        <v>5636.666666666667</v>
      </c>
      <c r="DY1076" s="5">
        <f t="shared" si="237"/>
        <v>5582.5</v>
      </c>
      <c r="DZ1076" s="5">
        <f t="shared" si="230"/>
        <v>54.16666666666697</v>
      </c>
      <c r="EA1076" s="5">
        <f t="shared" si="231"/>
        <v>9.7029407374235495E-3</v>
      </c>
      <c r="EB1076" s="5">
        <f t="shared" si="232"/>
        <v>5609.5833333333339</v>
      </c>
      <c r="EC1076">
        <f>'Raw Data'!DK1076</f>
        <v>5100</v>
      </c>
      <c r="ED1076">
        <f>'Raw Data'!DL1076</f>
        <v>5.4</v>
      </c>
      <c r="EE1076">
        <f>'Raw Data'!DM1076</f>
        <v>5640</v>
      </c>
      <c r="EF1076">
        <f>'Raw Data'!DN1076</f>
        <v>5.4</v>
      </c>
      <c r="EG1076">
        <f>'Raw Data'!DO1076</f>
        <v>6170</v>
      </c>
      <c r="EH1076">
        <f>'Raw Data'!DP1076</f>
        <v>4.0999999999999996</v>
      </c>
      <c r="EI1076">
        <f>'Raw Data'!DQ1076</f>
        <v>6220</v>
      </c>
      <c r="EJ1076">
        <f>'Raw Data'!DR1076</f>
        <v>4</v>
      </c>
      <c r="EK1076">
        <f>'Raw Data'!DS1076</f>
        <v>5800</v>
      </c>
      <c r="EL1076">
        <f>'Raw Data'!DT1076</f>
        <v>4.7</v>
      </c>
      <c r="EM1076">
        <f>'Raw Data'!DU1076</f>
        <v>5630</v>
      </c>
      <c r="EN1076">
        <f>'Raw Data'!DV1076</f>
        <v>4.7</v>
      </c>
      <c r="EO1076">
        <f>'Raw Data'!DW1076</f>
        <v>5450</v>
      </c>
      <c r="EP1076">
        <f>'Raw Data'!DX1076</f>
        <v>4.7</v>
      </c>
      <c r="EQ1076">
        <f>'Raw Data'!DY1076</f>
        <v>5450</v>
      </c>
      <c r="ER1076">
        <f>'Raw Data'!DZ1076</f>
        <v>4.7</v>
      </c>
      <c r="ES1076">
        <f>'Raw Data'!EA1076</f>
        <v>5490</v>
      </c>
      <c r="ET1076">
        <f>'Raw Data'!EB1076</f>
        <v>4.7</v>
      </c>
      <c r="EU1076">
        <f>'Raw Data'!EC1076</f>
        <v>5590</v>
      </c>
      <c r="EV1076">
        <f>'Raw Data'!ED1076</f>
        <v>4.7</v>
      </c>
      <c r="EW1076">
        <f>'Raw Data'!EE1076</f>
        <v>0</v>
      </c>
    </row>
    <row r="1077" spans="1:153" x14ac:dyDescent="0.3">
      <c r="A1077">
        <f>'Raw Data'!A1077</f>
        <v>1075</v>
      </c>
      <c r="B1077" t="str">
        <f>'Raw Data'!B1077</f>
        <v>Point</v>
      </c>
      <c r="C1077">
        <f>'Raw Data'!C1077</f>
        <v>119</v>
      </c>
      <c r="D1077">
        <f>'Raw Data'!D1077</f>
        <v>319</v>
      </c>
      <c r="E1077" t="str">
        <f>'Raw Data'!E1077</f>
        <v>Point</v>
      </c>
      <c r="F1077">
        <f>'Raw Data'!F1077</f>
        <v>5112634</v>
      </c>
      <c r="G1077" t="str">
        <f>'Raw Data'!G1077</f>
        <v>Gsp Post 00</v>
      </c>
      <c r="H1077" s="3">
        <f>'Raw Data'!H1077</f>
        <v>41988</v>
      </c>
      <c r="L1077">
        <f t="shared" si="224"/>
        <v>0</v>
      </c>
      <c r="M1077" s="5">
        <f t="shared" si="225"/>
        <v>41988</v>
      </c>
      <c r="N1077" s="5">
        <f t="shared" si="233"/>
        <v>2014</v>
      </c>
      <c r="O1077" s="5" t="str" cm="1">
        <f t="array" ref="O1077">_xlfn.IFS(N1077&lt;=2016,"before treatment",N1077=2017,"unknown",N1077&gt;2017,"after treatment")</f>
        <v>before treatment</v>
      </c>
      <c r="P1077" s="5">
        <f t="shared" si="226"/>
        <v>1</v>
      </c>
      <c r="Q1077" s="5">
        <f t="shared" si="227"/>
        <v>0</v>
      </c>
      <c r="R1077" t="str">
        <f>'Raw Data'!I1077</f>
        <v>Walker</v>
      </c>
      <c r="S1077" t="str">
        <f>'Raw Data'!J1077</f>
        <v>FOREST HAYS JR MEMORIAL</v>
      </c>
      <c r="T1077" t="str">
        <f>'Raw Data'!K1077</f>
        <v>Nick-A-Jack Rd</v>
      </c>
      <c r="U1077" t="str">
        <f>'Raw Data'!L1077</f>
        <v>(O) No Injury</v>
      </c>
      <c r="V1077">
        <f>'Raw Data'!M1077</f>
        <v>0</v>
      </c>
      <c r="W1077">
        <f>'Raw Data'!N1077</f>
        <v>0</v>
      </c>
      <c r="X1077">
        <f>'Raw Data'!O1077</f>
        <v>0</v>
      </c>
      <c r="Y1077" t="str">
        <f>'Raw Data'!P1077</f>
        <v>Angle (Other)</v>
      </c>
      <c r="Z1077" t="str">
        <f>'Raw Data'!Q1077</f>
        <v>On Roadway - Roadway Intersection</v>
      </c>
      <c r="AA1077" t="str">
        <f>'Raw Data'!R1077</f>
        <v>["Motor Vehicle in Motion","Motor Vehicle in Motion"]</v>
      </c>
      <c r="AB1077" t="str">
        <f>'Raw Data'!S1077</f>
        <v>["Motor Vehicle in Motion","Motor Vehicle in Motion"]</v>
      </c>
      <c r="AC1077" t="str">
        <f>'Raw Data'!T1077</f>
        <v>["Changed Lanes Improperly","No Contributing Factors"]</v>
      </c>
      <c r="AD1077">
        <f>'Raw Data'!U1077</f>
        <v>2</v>
      </c>
      <c r="AE1077" s="5" t="str">
        <f t="shared" si="234"/>
        <v>No</v>
      </c>
      <c r="AF1077" t="str">
        <f>'Raw Data'!V1077</f>
        <v>["Changing Lanes","Stopped"]</v>
      </c>
      <c r="AG1077" s="5">
        <f t="shared" si="228"/>
        <v>0</v>
      </c>
      <c r="AH1077" t="str">
        <f>'Raw Data'!W1077</f>
        <v>["East","South"]</v>
      </c>
      <c r="AI1077" t="str">
        <f>'Raw Data'!X1077</f>
        <v>Dark-Not Lighted</v>
      </c>
      <c r="AJ1077" t="str">
        <f>'Raw Data'!Y1077</f>
        <v>Wet</v>
      </c>
      <c r="AK1077">
        <f>'Raw Data'!Z1077</f>
        <v>0</v>
      </c>
      <c r="AL1077" t="str">
        <f>'Raw Data'!AA1077</f>
        <v>["Lap and Shoulder Belt Used","Lap and Shoulder Belt Used","Lap and Shoulder Belt Used"]</v>
      </c>
      <c r="AM1077" s="5">
        <f t="shared" si="229"/>
        <v>0</v>
      </c>
      <c r="AN1077" t="str">
        <f>'Raw Data'!AB1077</f>
        <v>["Passenger Car","Pickup Truck"]</v>
      </c>
      <c r="AO1077" t="str">
        <f>'Raw Data'!AC1077</f>
        <v>2951019300I</v>
      </c>
      <c r="AP1077">
        <f>'Raw Data'!AD1077</f>
        <v>21.646165</v>
      </c>
      <c r="AQ1077">
        <f>'Raw Data'!AE1077</f>
        <v>34.911385000000003</v>
      </c>
      <c r="AR1077">
        <f>'Raw Data'!AF1077</f>
        <v>-85.353401000000005</v>
      </c>
      <c r="AS1077">
        <f>'Raw Data'!AG1077</f>
        <v>263</v>
      </c>
      <c r="AT1077">
        <f>'Raw Data'!AH1077</f>
        <v>263</v>
      </c>
      <c r="AU1077">
        <f>'Raw Data'!AI1077</f>
        <v>1990</v>
      </c>
      <c r="AV1077" t="str">
        <f>'Raw Data'!AJ1077</f>
        <v>D6_0193_00_I</v>
      </c>
      <c r="AW1077">
        <f>'Raw Data'!AK1077</f>
        <v>42</v>
      </c>
      <c r="AX1077">
        <f>'Raw Data'!AL1077</f>
        <v>45</v>
      </c>
      <c r="AY1077" t="str">
        <f>'Raw Data'!AM1077</f>
        <v>split</v>
      </c>
      <c r="AZ1077">
        <f>'Raw Data'!AN1077</f>
        <v>1008.5</v>
      </c>
      <c r="BA1077">
        <f>'Raw Data'!AO1077</f>
        <v>41.8</v>
      </c>
      <c r="BB1077">
        <f>'Raw Data'!AP1077</f>
        <v>735.7</v>
      </c>
      <c r="BC1077">
        <f>'Raw Data'!AQ1077</f>
        <v>-85.354117000000002</v>
      </c>
      <c r="BD1077">
        <f>'Raw Data'!AR1077</f>
        <v>34.910297</v>
      </c>
      <c r="BE1077">
        <f>'Raw Data'!AS1077</f>
        <v>-85.353249000000005</v>
      </c>
      <c r="BF1077">
        <f>'Raw Data'!AT1077</f>
        <v>34.912145000000002</v>
      </c>
      <c r="BG1077" t="str">
        <f>'Raw Data'!AU1077</f>
        <v>2951019300I</v>
      </c>
      <c r="BH1077">
        <f>'Raw Data'!AV1077</f>
        <v>1</v>
      </c>
      <c r="BI1077">
        <f>'Raw Data'!AW1077</f>
        <v>295</v>
      </c>
      <c r="BJ1077">
        <f>'Raw Data'!AX1077</f>
        <v>193</v>
      </c>
      <c r="BK1077">
        <f>'Raw Data'!AY1077</f>
        <v>0</v>
      </c>
      <c r="BL1077">
        <f>'Raw Data'!AZ1077</f>
        <v>55</v>
      </c>
      <c r="BM1077">
        <f>'Raw Data'!BA1077</f>
        <v>5.62</v>
      </c>
      <c r="BN1077">
        <f>'Raw Data'!BB1077</f>
        <v>5.42</v>
      </c>
      <c r="BO1077">
        <f>'Raw Data'!BC1077</f>
        <v>707.7</v>
      </c>
      <c r="BP1077">
        <f>'Raw Data'!BD1077</f>
        <v>700.1</v>
      </c>
      <c r="BQ1077">
        <f>'Raw Data'!BE1077</f>
        <v>705.7</v>
      </c>
      <c r="BR1077">
        <f>'Raw Data'!BF1077</f>
        <v>45</v>
      </c>
      <c r="BS1077">
        <f>'Raw Data'!BG1077</f>
        <v>51</v>
      </c>
      <c r="BT1077">
        <f>'Raw Data'!BH1077</f>
        <v>0</v>
      </c>
      <c r="BU1077">
        <f>'Raw Data'!BI1077</f>
        <v>44187</v>
      </c>
      <c r="BV1077" t="str">
        <f>'Raw Data'!BJ1077</f>
        <v>NONE</v>
      </c>
      <c r="BW1077">
        <f>'Raw Data'!BK1077</f>
        <v>2.0950000000000001E-3</v>
      </c>
      <c r="BX1077">
        <f>'Raw Data'!BL1077</f>
        <v>42260</v>
      </c>
      <c r="BY1077">
        <f>'Raw Data'!BM1077</f>
        <v>51105</v>
      </c>
      <c r="BZ1077" t="str">
        <f>'Raw Data'!BN1077</f>
        <v>2951019300I</v>
      </c>
      <c r="CA1077" t="str">
        <f>'Raw Data'!BO1077</f>
        <v>WALKER</v>
      </c>
      <c r="CB1077">
        <f>'Raw Data'!BP1077</f>
        <v>1</v>
      </c>
      <c r="CC1077">
        <f>'Raw Data'!BQ1077</f>
        <v>19300</v>
      </c>
      <c r="CD1077">
        <f>'Raw Data'!BR1077</f>
        <v>6</v>
      </c>
      <c r="CE1077">
        <f>'Raw Data'!BS1077</f>
        <v>1</v>
      </c>
      <c r="CF1077">
        <f>'Raw Data'!BT1077</f>
        <v>2</v>
      </c>
      <c r="CG1077">
        <f>'Raw Data'!BU1077</f>
        <v>1</v>
      </c>
      <c r="CH1077">
        <f>'Raw Data'!BV1077</f>
        <v>1</v>
      </c>
      <c r="CI1077">
        <f>'Raw Data'!BW1077</f>
        <v>2</v>
      </c>
      <c r="CJ1077">
        <f>'Raw Data'!BX1077</f>
        <v>0</v>
      </c>
      <c r="CK1077">
        <f>'Raw Data'!BY1077</f>
        <v>4</v>
      </c>
      <c r="CL1077" t="str">
        <f>'Raw Data'!BZ1077</f>
        <v>N</v>
      </c>
      <c r="CM1077">
        <f t="shared" si="235"/>
        <v>0</v>
      </c>
      <c r="CN1077">
        <f>'Raw Data'!CA1077</f>
        <v>295</v>
      </c>
      <c r="CO1077">
        <f>'Raw Data'!CB1077</f>
        <v>193</v>
      </c>
      <c r="CP1077">
        <f>'Raw Data'!CC1077</f>
        <v>0</v>
      </c>
      <c r="CQ1077" t="str">
        <f>'Raw Data'!CD1077</f>
        <v>Urbanized Area</v>
      </c>
      <c r="CR1077" t="str">
        <f>'Raw Data'!CE1077</f>
        <v>Chattanooga</v>
      </c>
      <c r="CS1077">
        <f>'Raw Data'!CF1077</f>
        <v>15832</v>
      </c>
      <c r="CT1077">
        <f>'Raw Data'!CG1077</f>
        <v>45</v>
      </c>
      <c r="CU1077">
        <f>'Raw Data'!CH1077</f>
        <v>3600</v>
      </c>
      <c r="CV1077" t="str">
        <f>'Raw Data'!CI1077</f>
        <v xml:space="preserve"> </v>
      </c>
      <c r="CW1077">
        <f>'Raw Data'!CJ1077</f>
        <v>0</v>
      </c>
      <c r="CX1077">
        <f>'Raw Data'!CK1077</f>
        <v>0.72797199999999995</v>
      </c>
      <c r="CY1077">
        <f>'Raw Data'!CL1077</f>
        <v>14</v>
      </c>
      <c r="CZ1077" t="str">
        <f>'Raw Data'!CM1077</f>
        <v>State Mainline</v>
      </c>
      <c r="DA1077">
        <f>'Raw Data'!CN1077</f>
        <v>3600</v>
      </c>
      <c r="DB1077">
        <f>'Raw Data'!CO1077</f>
        <v>516108</v>
      </c>
      <c r="DC1077">
        <f>'Raw Data'!CP1077</f>
        <v>20.92</v>
      </c>
      <c r="DD1077">
        <f>'Raw Data'!CQ1077</f>
        <v>21.65</v>
      </c>
      <c r="DE1077">
        <f>'Raw Data'!CR1077</f>
        <v>516108</v>
      </c>
      <c r="DF1077">
        <f>'Raw Data'!CS1077</f>
        <v>0</v>
      </c>
      <c r="DG1077">
        <f>'Raw Data'!CT1077</f>
        <v>3843.692685</v>
      </c>
      <c r="DH1077">
        <f>'Raw Data'!CU1077</f>
        <v>100</v>
      </c>
      <c r="DI1077">
        <f>'Raw Data'!CV1077</f>
        <v>51106</v>
      </c>
      <c r="DJ1077">
        <f>'Raw Data'!CW1077</f>
        <v>2.3347E-2</v>
      </c>
      <c r="DK1077">
        <f>'Raw Data'!CX1077</f>
        <v>0</v>
      </c>
      <c r="DL1077">
        <f>'Raw Data'!CY1077</f>
        <v>2.0950000000000001E-3</v>
      </c>
      <c r="DM1077">
        <f>'Raw Data'!CZ1077</f>
        <v>369</v>
      </c>
      <c r="DN1077" t="str">
        <f>'Raw Data'!DA1077</f>
        <v>295-0173</v>
      </c>
      <c r="DO1077" t="str">
        <f>'Raw Data'!DB1077</f>
        <v>4U : Urban Minor Arterial</v>
      </c>
      <c r="DP1077" t="str">
        <f>'Raw Data'!DC1077</f>
        <v>34.914233, -85.353450</v>
      </c>
      <c r="DQ1077">
        <f>'Raw Data'!DD1077</f>
        <v>-85.353449999999995</v>
      </c>
      <c r="DR1077">
        <f>'Raw Data'!DE1077</f>
        <v>34.914233000000003</v>
      </c>
      <c r="DS1077">
        <f>'Raw Data'!DF1077</f>
        <v>34.914233000000003</v>
      </c>
      <c r="DT1077">
        <f>'Raw Data'!DG1077</f>
        <v>-85.353449999999995</v>
      </c>
      <c r="DU1077">
        <f>'Raw Data'!DH1077</f>
        <v>2.0969999999999999E-3</v>
      </c>
      <c r="DV1077">
        <f>'Raw Data'!DI1077</f>
        <v>2.0950000000000001E-3</v>
      </c>
      <c r="DW1077">
        <f>'Raw Data'!DJ1077</f>
        <v>263</v>
      </c>
      <c r="DX1077" s="11">
        <f t="shared" si="236"/>
        <v>5636.666666666667</v>
      </c>
      <c r="DY1077" s="5">
        <f t="shared" si="237"/>
        <v>5582.5</v>
      </c>
      <c r="DZ1077" s="5">
        <f t="shared" si="230"/>
        <v>54.16666666666697</v>
      </c>
      <c r="EA1077" s="5">
        <f t="shared" si="231"/>
        <v>9.7029407374235495E-3</v>
      </c>
      <c r="EB1077" s="5">
        <f t="shared" si="232"/>
        <v>5609.5833333333339</v>
      </c>
      <c r="EC1077">
        <f>'Raw Data'!DK1077</f>
        <v>5100</v>
      </c>
      <c r="ED1077">
        <f>'Raw Data'!DL1077</f>
        <v>5.4</v>
      </c>
      <c r="EE1077">
        <f>'Raw Data'!DM1077</f>
        <v>5640</v>
      </c>
      <c r="EF1077">
        <f>'Raw Data'!DN1077</f>
        <v>5.4</v>
      </c>
      <c r="EG1077">
        <f>'Raw Data'!DO1077</f>
        <v>6170</v>
      </c>
      <c r="EH1077">
        <f>'Raw Data'!DP1077</f>
        <v>4.0999999999999996</v>
      </c>
      <c r="EI1077">
        <f>'Raw Data'!DQ1077</f>
        <v>6220</v>
      </c>
      <c r="EJ1077">
        <f>'Raw Data'!DR1077</f>
        <v>4</v>
      </c>
      <c r="EK1077">
        <f>'Raw Data'!DS1077</f>
        <v>5800</v>
      </c>
      <c r="EL1077">
        <f>'Raw Data'!DT1077</f>
        <v>4.7</v>
      </c>
      <c r="EM1077">
        <f>'Raw Data'!DU1077</f>
        <v>5630</v>
      </c>
      <c r="EN1077">
        <f>'Raw Data'!DV1077</f>
        <v>4.7</v>
      </c>
      <c r="EO1077">
        <f>'Raw Data'!DW1077</f>
        <v>5450</v>
      </c>
      <c r="EP1077">
        <f>'Raw Data'!DX1077</f>
        <v>4.7</v>
      </c>
      <c r="EQ1077">
        <f>'Raw Data'!DY1077</f>
        <v>5450</v>
      </c>
      <c r="ER1077">
        <f>'Raw Data'!DZ1077</f>
        <v>4.7</v>
      </c>
      <c r="ES1077">
        <f>'Raw Data'!EA1077</f>
        <v>5490</v>
      </c>
      <c r="ET1077">
        <f>'Raw Data'!EB1077</f>
        <v>4.7</v>
      </c>
      <c r="EU1077">
        <f>'Raw Data'!EC1077</f>
        <v>5590</v>
      </c>
      <c r="EV1077">
        <f>'Raw Data'!ED1077</f>
        <v>4.7</v>
      </c>
      <c r="EW1077">
        <f>'Raw Data'!EE1077</f>
        <v>0</v>
      </c>
    </row>
    <row r="1078" spans="1:153" x14ac:dyDescent="0.3">
      <c r="A1078">
        <f>'Raw Data'!A1078</f>
        <v>1076</v>
      </c>
      <c r="B1078" t="str">
        <f>'Raw Data'!B1078</f>
        <v>Point</v>
      </c>
      <c r="C1078">
        <f>'Raw Data'!C1078</f>
        <v>142</v>
      </c>
      <c r="D1078">
        <f>'Raw Data'!D1078</f>
        <v>379</v>
      </c>
      <c r="E1078" t="str">
        <f>'Raw Data'!E1078</f>
        <v>Point</v>
      </c>
      <c r="F1078">
        <f>'Raw Data'!F1078</f>
        <v>4533481</v>
      </c>
      <c r="G1078" t="str">
        <f>'Raw Data'!G1078</f>
        <v>Gsp Post 00</v>
      </c>
      <c r="H1078" s="3">
        <f>'Raw Data'!H1078</f>
        <v>41493</v>
      </c>
      <c r="L1078">
        <f t="shared" si="224"/>
        <v>0</v>
      </c>
      <c r="M1078" s="5">
        <f t="shared" si="225"/>
        <v>41493</v>
      </c>
      <c r="N1078" s="5">
        <f t="shared" si="233"/>
        <v>2013</v>
      </c>
      <c r="O1078" s="5" t="str" cm="1">
        <f t="array" ref="O1078">_xlfn.IFS(N1078&lt;=2016,"before treatment",N1078=2017,"unknown",N1078&gt;2017,"after treatment")</f>
        <v>before treatment</v>
      </c>
      <c r="P1078" s="5">
        <f t="shared" si="226"/>
        <v>1</v>
      </c>
      <c r="Q1078" s="5">
        <f t="shared" si="227"/>
        <v>0</v>
      </c>
      <c r="R1078" t="str">
        <f>'Raw Data'!I1078</f>
        <v>Walker</v>
      </c>
      <c r="S1078" t="str">
        <f>'Raw Data'!J1078</f>
        <v>["FOREST HAYS JR MEMORIAL","FOREST HAYS JR MEMORIAL","NICKAJACK","Nick A Jack Ln"]</v>
      </c>
      <c r="T1078" t="str">
        <f>'Raw Data'!K1078</f>
        <v>(none)</v>
      </c>
      <c r="U1078" t="str">
        <f>'Raw Data'!L1078</f>
        <v>(O) No Injury</v>
      </c>
      <c r="V1078">
        <f>'Raw Data'!M1078</f>
        <v>0</v>
      </c>
      <c r="W1078">
        <f>'Raw Data'!N1078</f>
        <v>0</v>
      </c>
      <c r="X1078">
        <f>'Raw Data'!O1078</f>
        <v>0</v>
      </c>
      <c r="Y1078" t="str">
        <f>'Raw Data'!P1078</f>
        <v>Angle (Other)</v>
      </c>
      <c r="Z1078" t="str">
        <f>'Raw Data'!Q1078</f>
        <v>On Shoulder</v>
      </c>
      <c r="AA1078" t="str">
        <f>'Raw Data'!R1078</f>
        <v>Ditch</v>
      </c>
      <c r="AB1078" t="str">
        <f>'Raw Data'!S1078</f>
        <v>Fence</v>
      </c>
      <c r="AC1078" t="str">
        <f>'Raw Data'!T1078</f>
        <v>Too Fast for Conditions</v>
      </c>
      <c r="AD1078">
        <f>'Raw Data'!U1078</f>
        <v>1</v>
      </c>
      <c r="AE1078" s="5" t="str">
        <f t="shared" si="234"/>
        <v>Yes</v>
      </c>
      <c r="AF1078" t="str">
        <f>'Raw Data'!V1078</f>
        <v>Negotiating a Curve</v>
      </c>
      <c r="AG1078" s="5">
        <f t="shared" si="228"/>
        <v>0</v>
      </c>
      <c r="AH1078" t="str">
        <f>'Raw Data'!W1078</f>
        <v>South</v>
      </c>
      <c r="AI1078" t="str">
        <f>'Raw Data'!X1078</f>
        <v>Daylight</v>
      </c>
      <c r="AJ1078" t="str">
        <f>'Raw Data'!Y1078</f>
        <v>Wet</v>
      </c>
      <c r="AK1078">
        <f>'Raw Data'!Z1078</f>
        <v>19</v>
      </c>
      <c r="AL1078" t="str">
        <f>'Raw Data'!AA1078</f>
        <v>["Lap and Shoulder Belt Used","Lap and Shoulder Belt Used"]</v>
      </c>
      <c r="AM1078" s="5">
        <f t="shared" si="229"/>
        <v>0</v>
      </c>
      <c r="AN1078" t="str">
        <f>'Raw Data'!AB1078</f>
        <v>Pickup Truck</v>
      </c>
      <c r="AO1078" t="str">
        <f>'Raw Data'!AC1078</f>
        <v>2952071500I</v>
      </c>
      <c r="AP1078">
        <f>'Raw Data'!AD1078</f>
        <v>0</v>
      </c>
      <c r="AQ1078">
        <f>'Raw Data'!AE1078</f>
        <v>34.911441000000003</v>
      </c>
      <c r="AR1078">
        <f>'Raw Data'!AF1078</f>
        <v>-85.353368000000003</v>
      </c>
      <c r="AS1078">
        <f>'Raw Data'!AG1078</f>
        <v>263</v>
      </c>
      <c r="AT1078">
        <f>'Raw Data'!AH1078</f>
        <v>263</v>
      </c>
      <c r="AU1078">
        <f>'Raw Data'!AI1078</f>
        <v>1990</v>
      </c>
      <c r="AV1078" t="str">
        <f>'Raw Data'!AJ1078</f>
        <v>D6_0193_00_I</v>
      </c>
      <c r="AW1078">
        <f>'Raw Data'!AK1078</f>
        <v>42</v>
      </c>
      <c r="AX1078">
        <f>'Raw Data'!AL1078</f>
        <v>45</v>
      </c>
      <c r="AY1078" t="str">
        <f>'Raw Data'!AM1078</f>
        <v>split</v>
      </c>
      <c r="AZ1078">
        <f>'Raw Data'!AN1078</f>
        <v>1008.5</v>
      </c>
      <c r="BA1078">
        <f>'Raw Data'!AO1078</f>
        <v>41.8</v>
      </c>
      <c r="BB1078">
        <f>'Raw Data'!AP1078</f>
        <v>735.7</v>
      </c>
      <c r="BC1078">
        <f>'Raw Data'!AQ1078</f>
        <v>-85.354117000000002</v>
      </c>
      <c r="BD1078">
        <f>'Raw Data'!AR1078</f>
        <v>34.910297</v>
      </c>
      <c r="BE1078">
        <f>'Raw Data'!AS1078</f>
        <v>-85.353249000000005</v>
      </c>
      <c r="BF1078">
        <f>'Raw Data'!AT1078</f>
        <v>34.912145000000002</v>
      </c>
      <c r="BG1078" t="str">
        <f>'Raw Data'!AU1078</f>
        <v>2951019300I</v>
      </c>
      <c r="BH1078">
        <f>'Raw Data'!AV1078</f>
        <v>1</v>
      </c>
      <c r="BI1078">
        <f>'Raw Data'!AW1078</f>
        <v>295</v>
      </c>
      <c r="BJ1078">
        <f>'Raw Data'!AX1078</f>
        <v>193</v>
      </c>
      <c r="BK1078">
        <f>'Raw Data'!AY1078</f>
        <v>0</v>
      </c>
      <c r="BL1078">
        <f>'Raw Data'!AZ1078</f>
        <v>55</v>
      </c>
      <c r="BM1078">
        <f>'Raw Data'!BA1078</f>
        <v>5.62</v>
      </c>
      <c r="BN1078">
        <f>'Raw Data'!BB1078</f>
        <v>5.42</v>
      </c>
      <c r="BO1078">
        <f>'Raw Data'!BC1078</f>
        <v>707.7</v>
      </c>
      <c r="BP1078">
        <f>'Raw Data'!BD1078</f>
        <v>700.1</v>
      </c>
      <c r="BQ1078">
        <f>'Raw Data'!BE1078</f>
        <v>705.7</v>
      </c>
      <c r="BR1078">
        <f>'Raw Data'!BF1078</f>
        <v>45</v>
      </c>
      <c r="BS1078">
        <f>'Raw Data'!BG1078</f>
        <v>51</v>
      </c>
      <c r="BT1078">
        <f>'Raw Data'!BH1078</f>
        <v>0</v>
      </c>
      <c r="BU1078">
        <f>'Raw Data'!BI1078</f>
        <v>44187</v>
      </c>
      <c r="BV1078" t="str">
        <f>'Raw Data'!BJ1078</f>
        <v>NONE</v>
      </c>
      <c r="BW1078">
        <f>'Raw Data'!BK1078</f>
        <v>2.0950000000000001E-3</v>
      </c>
      <c r="BX1078">
        <f>'Raw Data'!BL1078</f>
        <v>42260</v>
      </c>
      <c r="BY1078">
        <f>'Raw Data'!BM1078</f>
        <v>51105</v>
      </c>
      <c r="BZ1078" t="str">
        <f>'Raw Data'!BN1078</f>
        <v>2951019300I</v>
      </c>
      <c r="CA1078" t="str">
        <f>'Raw Data'!BO1078</f>
        <v>WALKER</v>
      </c>
      <c r="CB1078">
        <f>'Raw Data'!BP1078</f>
        <v>1</v>
      </c>
      <c r="CC1078">
        <f>'Raw Data'!BQ1078</f>
        <v>19300</v>
      </c>
      <c r="CD1078">
        <f>'Raw Data'!BR1078</f>
        <v>6</v>
      </c>
      <c r="CE1078">
        <f>'Raw Data'!BS1078</f>
        <v>1</v>
      </c>
      <c r="CF1078">
        <f>'Raw Data'!BT1078</f>
        <v>2</v>
      </c>
      <c r="CG1078">
        <f>'Raw Data'!BU1078</f>
        <v>1</v>
      </c>
      <c r="CH1078">
        <f>'Raw Data'!BV1078</f>
        <v>1</v>
      </c>
      <c r="CI1078">
        <f>'Raw Data'!BW1078</f>
        <v>2</v>
      </c>
      <c r="CJ1078">
        <f>'Raw Data'!BX1078</f>
        <v>0</v>
      </c>
      <c r="CK1078">
        <f>'Raw Data'!BY1078</f>
        <v>4</v>
      </c>
      <c r="CL1078" t="str">
        <f>'Raw Data'!BZ1078</f>
        <v>N</v>
      </c>
      <c r="CM1078">
        <f t="shared" si="235"/>
        <v>0</v>
      </c>
      <c r="CN1078">
        <f>'Raw Data'!CA1078</f>
        <v>295</v>
      </c>
      <c r="CO1078">
        <f>'Raw Data'!CB1078</f>
        <v>193</v>
      </c>
      <c r="CP1078">
        <f>'Raw Data'!CC1078</f>
        <v>0</v>
      </c>
      <c r="CQ1078" t="str">
        <f>'Raw Data'!CD1078</f>
        <v>Urbanized Area</v>
      </c>
      <c r="CR1078" t="str">
        <f>'Raw Data'!CE1078</f>
        <v>Chattanooga</v>
      </c>
      <c r="CS1078">
        <f>'Raw Data'!CF1078</f>
        <v>15832</v>
      </c>
      <c r="CT1078">
        <f>'Raw Data'!CG1078</f>
        <v>45</v>
      </c>
      <c r="CU1078">
        <f>'Raw Data'!CH1078</f>
        <v>3600</v>
      </c>
      <c r="CV1078" t="str">
        <f>'Raw Data'!CI1078</f>
        <v xml:space="preserve"> </v>
      </c>
      <c r="CW1078">
        <f>'Raw Data'!CJ1078</f>
        <v>0</v>
      </c>
      <c r="CX1078">
        <f>'Raw Data'!CK1078</f>
        <v>0.72797199999999995</v>
      </c>
      <c r="CY1078">
        <f>'Raw Data'!CL1078</f>
        <v>14</v>
      </c>
      <c r="CZ1078" t="str">
        <f>'Raw Data'!CM1078</f>
        <v>State Mainline</v>
      </c>
      <c r="DA1078">
        <f>'Raw Data'!CN1078</f>
        <v>3600</v>
      </c>
      <c r="DB1078">
        <f>'Raw Data'!CO1078</f>
        <v>516108</v>
      </c>
      <c r="DC1078">
        <f>'Raw Data'!CP1078</f>
        <v>20.92</v>
      </c>
      <c r="DD1078">
        <f>'Raw Data'!CQ1078</f>
        <v>21.65</v>
      </c>
      <c r="DE1078">
        <f>'Raw Data'!CR1078</f>
        <v>516108</v>
      </c>
      <c r="DF1078">
        <f>'Raw Data'!CS1078</f>
        <v>0</v>
      </c>
      <c r="DG1078">
        <f>'Raw Data'!CT1078</f>
        <v>3843.692685</v>
      </c>
      <c r="DH1078">
        <f>'Raw Data'!CU1078</f>
        <v>100</v>
      </c>
      <c r="DI1078">
        <f>'Raw Data'!CV1078</f>
        <v>51106</v>
      </c>
      <c r="DJ1078">
        <f>'Raw Data'!CW1078</f>
        <v>2.3347E-2</v>
      </c>
      <c r="DK1078">
        <f>'Raw Data'!CX1078</f>
        <v>0</v>
      </c>
      <c r="DL1078">
        <f>'Raw Data'!CY1078</f>
        <v>2.0950000000000001E-3</v>
      </c>
      <c r="DM1078">
        <f>'Raw Data'!CZ1078</f>
        <v>369</v>
      </c>
      <c r="DN1078" t="str">
        <f>'Raw Data'!DA1078</f>
        <v>295-0173</v>
      </c>
      <c r="DO1078" t="str">
        <f>'Raw Data'!DB1078</f>
        <v>4U : Urban Minor Arterial</v>
      </c>
      <c r="DP1078" t="str">
        <f>'Raw Data'!DC1078</f>
        <v>34.914233, -85.353450</v>
      </c>
      <c r="DQ1078">
        <f>'Raw Data'!DD1078</f>
        <v>-85.353449999999995</v>
      </c>
      <c r="DR1078">
        <f>'Raw Data'!DE1078</f>
        <v>34.914233000000003</v>
      </c>
      <c r="DS1078">
        <f>'Raw Data'!DF1078</f>
        <v>34.914233000000003</v>
      </c>
      <c r="DT1078">
        <f>'Raw Data'!DG1078</f>
        <v>-85.353449999999995</v>
      </c>
      <c r="DU1078">
        <f>'Raw Data'!DH1078</f>
        <v>2.0969999999999999E-3</v>
      </c>
      <c r="DV1078">
        <f>'Raw Data'!DI1078</f>
        <v>2.0950000000000001E-3</v>
      </c>
      <c r="DW1078">
        <f>'Raw Data'!DJ1078</f>
        <v>263</v>
      </c>
      <c r="DX1078" s="11">
        <f t="shared" si="236"/>
        <v>5636.666666666667</v>
      </c>
      <c r="DY1078" s="5">
        <f t="shared" si="237"/>
        <v>5582.5</v>
      </c>
      <c r="DZ1078" s="5">
        <f t="shared" si="230"/>
        <v>54.16666666666697</v>
      </c>
      <c r="EA1078" s="5">
        <f t="shared" si="231"/>
        <v>9.7029407374235495E-3</v>
      </c>
      <c r="EB1078" s="5">
        <f t="shared" si="232"/>
        <v>5609.5833333333339</v>
      </c>
      <c r="EC1078">
        <f>'Raw Data'!DK1078</f>
        <v>5100</v>
      </c>
      <c r="ED1078">
        <f>'Raw Data'!DL1078</f>
        <v>5.4</v>
      </c>
      <c r="EE1078">
        <f>'Raw Data'!DM1078</f>
        <v>5640</v>
      </c>
      <c r="EF1078">
        <f>'Raw Data'!DN1078</f>
        <v>5.4</v>
      </c>
      <c r="EG1078">
        <f>'Raw Data'!DO1078</f>
        <v>6170</v>
      </c>
      <c r="EH1078">
        <f>'Raw Data'!DP1078</f>
        <v>4.0999999999999996</v>
      </c>
      <c r="EI1078">
        <f>'Raw Data'!DQ1078</f>
        <v>6220</v>
      </c>
      <c r="EJ1078">
        <f>'Raw Data'!DR1078</f>
        <v>4</v>
      </c>
      <c r="EK1078">
        <f>'Raw Data'!DS1078</f>
        <v>5800</v>
      </c>
      <c r="EL1078">
        <f>'Raw Data'!DT1078</f>
        <v>4.7</v>
      </c>
      <c r="EM1078">
        <f>'Raw Data'!DU1078</f>
        <v>5630</v>
      </c>
      <c r="EN1078">
        <f>'Raw Data'!DV1078</f>
        <v>4.7</v>
      </c>
      <c r="EO1078">
        <f>'Raw Data'!DW1078</f>
        <v>5450</v>
      </c>
      <c r="EP1078">
        <f>'Raw Data'!DX1078</f>
        <v>4.7</v>
      </c>
      <c r="EQ1078">
        <f>'Raw Data'!DY1078</f>
        <v>5450</v>
      </c>
      <c r="ER1078">
        <f>'Raw Data'!DZ1078</f>
        <v>4.7</v>
      </c>
      <c r="ES1078">
        <f>'Raw Data'!EA1078</f>
        <v>5490</v>
      </c>
      <c r="ET1078">
        <f>'Raw Data'!EB1078</f>
        <v>4.7</v>
      </c>
      <c r="EU1078">
        <f>'Raw Data'!EC1078</f>
        <v>5590</v>
      </c>
      <c r="EV1078">
        <f>'Raw Data'!ED1078</f>
        <v>4.7</v>
      </c>
      <c r="EW1078">
        <f>'Raw Data'!EE1078</f>
        <v>1.5999999999999999E-5</v>
      </c>
    </row>
    <row r="1079" spans="1:153" x14ac:dyDescent="0.3">
      <c r="A1079">
        <f>'Raw Data'!A1079</f>
        <v>1077</v>
      </c>
      <c r="B1079" t="str">
        <f>'Raw Data'!B1079</f>
        <v>Point</v>
      </c>
      <c r="C1079">
        <f>'Raw Data'!C1079</f>
        <v>182</v>
      </c>
      <c r="D1079">
        <f>'Raw Data'!D1079</f>
        <v>358</v>
      </c>
      <c r="E1079" t="str">
        <f>'Raw Data'!E1079</f>
        <v>Point</v>
      </c>
      <c r="F1079">
        <f>'Raw Data'!F1079</f>
        <v>4695199</v>
      </c>
      <c r="G1079" t="str">
        <f>'Raw Data'!G1079</f>
        <v>Gsp Post 00</v>
      </c>
      <c r="H1079" s="3">
        <f>'Raw Data'!H1079</f>
        <v>41642</v>
      </c>
      <c r="L1079">
        <f t="shared" si="224"/>
        <v>0</v>
      </c>
      <c r="M1079" s="5">
        <f t="shared" si="225"/>
        <v>41642</v>
      </c>
      <c r="N1079" s="5">
        <f t="shared" si="233"/>
        <v>2014</v>
      </c>
      <c r="O1079" s="5" t="str" cm="1">
        <f t="array" ref="O1079">_xlfn.IFS(N1079&lt;=2016,"before treatment",N1079=2017,"unknown",N1079&gt;2017,"after treatment")</f>
        <v>before treatment</v>
      </c>
      <c r="P1079" s="5">
        <f t="shared" si="226"/>
        <v>1</v>
      </c>
      <c r="Q1079" s="5">
        <f t="shared" si="227"/>
        <v>0</v>
      </c>
      <c r="R1079" t="str">
        <f>'Raw Data'!I1079</f>
        <v>Walker</v>
      </c>
      <c r="S1079" t="str">
        <f>'Raw Data'!J1079</f>
        <v>FOREST HAYS JR MEMORIAL</v>
      </c>
      <c r="T1079" t="str">
        <f>'Raw Data'!K1079</f>
        <v>(none)</v>
      </c>
      <c r="U1079" t="str">
        <f>'Raw Data'!L1079</f>
        <v>(C) Possible Injury / Complaint</v>
      </c>
      <c r="V1079">
        <f>'Raw Data'!M1079</f>
        <v>0</v>
      </c>
      <c r="W1079">
        <f>'Raw Data'!N1079</f>
        <v>0</v>
      </c>
      <c r="X1079">
        <f>'Raw Data'!O1079</f>
        <v>0</v>
      </c>
      <c r="Y1079" t="str">
        <f>'Raw Data'!P1079</f>
        <v>Not a Collision with Motor Vehicle</v>
      </c>
      <c r="Z1079" t="str">
        <f>'Raw Data'!Q1079</f>
        <v>On Shoulder</v>
      </c>
      <c r="AA1079" t="str">
        <f>'Raw Data'!R1079</f>
        <v>Motor Vehicle in Motion</v>
      </c>
      <c r="AB1079" t="str">
        <f>'Raw Data'!S1079</f>
        <v>Other - Fixed Object</v>
      </c>
      <c r="AC1079" t="str">
        <f>'Raw Data'!T1079</f>
        <v>No Contributing Factors</v>
      </c>
      <c r="AD1079">
        <f>'Raw Data'!U1079</f>
        <v>1</v>
      </c>
      <c r="AE1079" s="5" t="str">
        <f t="shared" si="234"/>
        <v>Yes</v>
      </c>
      <c r="AF1079" t="str">
        <f>'Raw Data'!V1079</f>
        <v>Negotiating a Curve</v>
      </c>
      <c r="AG1079" s="5">
        <f t="shared" si="228"/>
        <v>0</v>
      </c>
      <c r="AH1079" t="str">
        <f>'Raw Data'!W1079</f>
        <v>South</v>
      </c>
      <c r="AI1079" t="str">
        <f>'Raw Data'!X1079</f>
        <v>Dark-Not Lighted</v>
      </c>
      <c r="AJ1079" t="str">
        <f>'Raw Data'!Y1079</f>
        <v>Dry</v>
      </c>
      <c r="AK1079">
        <f>'Raw Data'!Z1079</f>
        <v>71</v>
      </c>
      <c r="AL1079" t="str">
        <f>'Raw Data'!AA1079</f>
        <v>Lap and Shoulder Belt Used</v>
      </c>
      <c r="AM1079" s="5">
        <f t="shared" si="229"/>
        <v>0</v>
      </c>
      <c r="AN1079" t="str">
        <f>'Raw Data'!AB1079</f>
        <v>Van</v>
      </c>
      <c r="AO1079" t="str">
        <f>'Raw Data'!AC1079</f>
        <v>2951019300I</v>
      </c>
      <c r="AP1079">
        <f>'Raw Data'!AD1079</f>
        <v>21.577656999999999</v>
      </c>
      <c r="AQ1079">
        <f>'Raw Data'!AE1079</f>
        <v>34.910505000000001</v>
      </c>
      <c r="AR1079">
        <f>'Raw Data'!AF1079</f>
        <v>-85.353927999999996</v>
      </c>
      <c r="AS1079">
        <f>'Raw Data'!AG1079</f>
        <v>263</v>
      </c>
      <c r="AT1079">
        <f>'Raw Data'!AH1079</f>
        <v>263</v>
      </c>
      <c r="AU1079">
        <f>'Raw Data'!AI1079</f>
        <v>1990</v>
      </c>
      <c r="AV1079" t="str">
        <f>'Raw Data'!AJ1079</f>
        <v>D6_0193_00_I</v>
      </c>
      <c r="AW1079">
        <f>'Raw Data'!AK1079</f>
        <v>42</v>
      </c>
      <c r="AX1079">
        <f>'Raw Data'!AL1079</f>
        <v>45</v>
      </c>
      <c r="AY1079" t="str">
        <f>'Raw Data'!AM1079</f>
        <v>split</v>
      </c>
      <c r="AZ1079">
        <f>'Raw Data'!AN1079</f>
        <v>1008.5</v>
      </c>
      <c r="BA1079">
        <f>'Raw Data'!AO1079</f>
        <v>41.8</v>
      </c>
      <c r="BB1079">
        <f>'Raw Data'!AP1079</f>
        <v>735.7</v>
      </c>
      <c r="BC1079">
        <f>'Raw Data'!AQ1079</f>
        <v>-85.354117000000002</v>
      </c>
      <c r="BD1079">
        <f>'Raw Data'!AR1079</f>
        <v>34.910297</v>
      </c>
      <c r="BE1079">
        <f>'Raw Data'!AS1079</f>
        <v>-85.353249000000005</v>
      </c>
      <c r="BF1079">
        <f>'Raw Data'!AT1079</f>
        <v>34.912145000000002</v>
      </c>
      <c r="BG1079" t="str">
        <f>'Raw Data'!AU1079</f>
        <v>2951019300I</v>
      </c>
      <c r="BH1079">
        <f>'Raw Data'!AV1079</f>
        <v>1</v>
      </c>
      <c r="BI1079">
        <f>'Raw Data'!AW1079</f>
        <v>295</v>
      </c>
      <c r="BJ1079">
        <f>'Raw Data'!AX1079</f>
        <v>193</v>
      </c>
      <c r="BK1079">
        <f>'Raw Data'!AY1079</f>
        <v>0</v>
      </c>
      <c r="BL1079">
        <f>'Raw Data'!AZ1079</f>
        <v>55</v>
      </c>
      <c r="BM1079">
        <f>'Raw Data'!BA1079</f>
        <v>5.62</v>
      </c>
      <c r="BN1079">
        <f>'Raw Data'!BB1079</f>
        <v>5.42</v>
      </c>
      <c r="BO1079">
        <f>'Raw Data'!BC1079</f>
        <v>707.7</v>
      </c>
      <c r="BP1079">
        <f>'Raw Data'!BD1079</f>
        <v>700.1</v>
      </c>
      <c r="BQ1079">
        <f>'Raw Data'!BE1079</f>
        <v>705.7</v>
      </c>
      <c r="BR1079">
        <f>'Raw Data'!BF1079</f>
        <v>45</v>
      </c>
      <c r="BS1079">
        <f>'Raw Data'!BG1079</f>
        <v>51</v>
      </c>
      <c r="BT1079">
        <f>'Raw Data'!BH1079</f>
        <v>0</v>
      </c>
      <c r="BU1079">
        <f>'Raw Data'!BI1079</f>
        <v>44187</v>
      </c>
      <c r="BV1079" t="str">
        <f>'Raw Data'!BJ1079</f>
        <v>NONE</v>
      </c>
      <c r="BW1079">
        <f>'Raw Data'!BK1079</f>
        <v>2.0950000000000001E-3</v>
      </c>
      <c r="BX1079">
        <f>'Raw Data'!BL1079</f>
        <v>42260</v>
      </c>
      <c r="BY1079">
        <f>'Raw Data'!BM1079</f>
        <v>51105</v>
      </c>
      <c r="BZ1079" t="str">
        <f>'Raw Data'!BN1079</f>
        <v>2951019300I</v>
      </c>
      <c r="CA1079" t="str">
        <f>'Raw Data'!BO1079</f>
        <v>WALKER</v>
      </c>
      <c r="CB1079">
        <f>'Raw Data'!BP1079</f>
        <v>1</v>
      </c>
      <c r="CC1079">
        <f>'Raw Data'!BQ1079</f>
        <v>19300</v>
      </c>
      <c r="CD1079">
        <f>'Raw Data'!BR1079</f>
        <v>6</v>
      </c>
      <c r="CE1079">
        <f>'Raw Data'!BS1079</f>
        <v>1</v>
      </c>
      <c r="CF1079">
        <f>'Raw Data'!BT1079</f>
        <v>2</v>
      </c>
      <c r="CG1079">
        <f>'Raw Data'!BU1079</f>
        <v>1</v>
      </c>
      <c r="CH1079">
        <f>'Raw Data'!BV1079</f>
        <v>1</v>
      </c>
      <c r="CI1079">
        <f>'Raw Data'!BW1079</f>
        <v>2</v>
      </c>
      <c r="CJ1079">
        <f>'Raw Data'!BX1079</f>
        <v>0</v>
      </c>
      <c r="CK1079">
        <f>'Raw Data'!BY1079</f>
        <v>4</v>
      </c>
      <c r="CL1079" t="str">
        <f>'Raw Data'!BZ1079</f>
        <v>N</v>
      </c>
      <c r="CM1079">
        <f t="shared" si="235"/>
        <v>0</v>
      </c>
      <c r="CN1079">
        <f>'Raw Data'!CA1079</f>
        <v>295</v>
      </c>
      <c r="CO1079">
        <f>'Raw Data'!CB1079</f>
        <v>193</v>
      </c>
      <c r="CP1079">
        <f>'Raw Data'!CC1079</f>
        <v>0</v>
      </c>
      <c r="CQ1079" t="str">
        <f>'Raw Data'!CD1079</f>
        <v>Urbanized Area</v>
      </c>
      <c r="CR1079" t="str">
        <f>'Raw Data'!CE1079</f>
        <v>Chattanooga</v>
      </c>
      <c r="CS1079">
        <f>'Raw Data'!CF1079</f>
        <v>15832</v>
      </c>
      <c r="CT1079">
        <f>'Raw Data'!CG1079</f>
        <v>45</v>
      </c>
      <c r="CU1079">
        <f>'Raw Data'!CH1079</f>
        <v>3600</v>
      </c>
      <c r="CV1079" t="str">
        <f>'Raw Data'!CI1079</f>
        <v xml:space="preserve"> </v>
      </c>
      <c r="CW1079">
        <f>'Raw Data'!CJ1079</f>
        <v>0</v>
      </c>
      <c r="CX1079">
        <f>'Raw Data'!CK1079</f>
        <v>0.72797199999999995</v>
      </c>
      <c r="CY1079">
        <f>'Raw Data'!CL1079</f>
        <v>14</v>
      </c>
      <c r="CZ1079" t="str">
        <f>'Raw Data'!CM1079</f>
        <v>State Mainline</v>
      </c>
      <c r="DA1079">
        <f>'Raw Data'!CN1079</f>
        <v>3600</v>
      </c>
      <c r="DB1079">
        <f>'Raw Data'!CO1079</f>
        <v>516108</v>
      </c>
      <c r="DC1079">
        <f>'Raw Data'!CP1079</f>
        <v>20.92</v>
      </c>
      <c r="DD1079">
        <f>'Raw Data'!CQ1079</f>
        <v>21.65</v>
      </c>
      <c r="DE1079">
        <f>'Raw Data'!CR1079</f>
        <v>516108</v>
      </c>
      <c r="DF1079">
        <f>'Raw Data'!CS1079</f>
        <v>0</v>
      </c>
      <c r="DG1079">
        <f>'Raw Data'!CT1079</f>
        <v>3843.692685</v>
      </c>
      <c r="DH1079">
        <f>'Raw Data'!CU1079</f>
        <v>100</v>
      </c>
      <c r="DI1079">
        <f>'Raw Data'!CV1079</f>
        <v>51106</v>
      </c>
      <c r="DJ1079">
        <f>'Raw Data'!CW1079</f>
        <v>2.3347E-2</v>
      </c>
      <c r="DK1079">
        <f>'Raw Data'!CX1079</f>
        <v>0</v>
      </c>
      <c r="DL1079">
        <f>'Raw Data'!CY1079</f>
        <v>2.0950000000000001E-3</v>
      </c>
      <c r="DM1079">
        <f>'Raw Data'!CZ1079</f>
        <v>369</v>
      </c>
      <c r="DN1079" t="str">
        <f>'Raw Data'!DA1079</f>
        <v>295-0173</v>
      </c>
      <c r="DO1079" t="str">
        <f>'Raw Data'!DB1079</f>
        <v>4U : Urban Minor Arterial</v>
      </c>
      <c r="DP1079" t="str">
        <f>'Raw Data'!DC1079</f>
        <v>34.914233, -85.353450</v>
      </c>
      <c r="DQ1079">
        <f>'Raw Data'!DD1079</f>
        <v>-85.353449999999995</v>
      </c>
      <c r="DR1079">
        <f>'Raw Data'!DE1079</f>
        <v>34.914233000000003</v>
      </c>
      <c r="DS1079">
        <f>'Raw Data'!DF1079</f>
        <v>34.914233000000003</v>
      </c>
      <c r="DT1079">
        <f>'Raw Data'!DG1079</f>
        <v>-85.353449999999995</v>
      </c>
      <c r="DU1079">
        <f>'Raw Data'!DH1079</f>
        <v>2.0969999999999999E-3</v>
      </c>
      <c r="DV1079">
        <f>'Raw Data'!DI1079</f>
        <v>2.0950000000000001E-3</v>
      </c>
      <c r="DW1079">
        <f>'Raw Data'!DJ1079</f>
        <v>263</v>
      </c>
      <c r="DX1079" s="11">
        <f t="shared" si="236"/>
        <v>5636.666666666667</v>
      </c>
      <c r="DY1079" s="5">
        <f t="shared" si="237"/>
        <v>5582.5</v>
      </c>
      <c r="DZ1079" s="5">
        <f t="shared" si="230"/>
        <v>54.16666666666697</v>
      </c>
      <c r="EA1079" s="5">
        <f t="shared" si="231"/>
        <v>9.7029407374235495E-3</v>
      </c>
      <c r="EB1079" s="5">
        <f t="shared" si="232"/>
        <v>5609.5833333333339</v>
      </c>
      <c r="EC1079">
        <f>'Raw Data'!DK1079</f>
        <v>5100</v>
      </c>
      <c r="ED1079">
        <f>'Raw Data'!DL1079</f>
        <v>5.4</v>
      </c>
      <c r="EE1079">
        <f>'Raw Data'!DM1079</f>
        <v>5640</v>
      </c>
      <c r="EF1079">
        <f>'Raw Data'!DN1079</f>
        <v>5.4</v>
      </c>
      <c r="EG1079">
        <f>'Raw Data'!DO1079</f>
        <v>6170</v>
      </c>
      <c r="EH1079">
        <f>'Raw Data'!DP1079</f>
        <v>4.0999999999999996</v>
      </c>
      <c r="EI1079">
        <f>'Raw Data'!DQ1079</f>
        <v>6220</v>
      </c>
      <c r="EJ1079">
        <f>'Raw Data'!DR1079</f>
        <v>4</v>
      </c>
      <c r="EK1079">
        <f>'Raw Data'!DS1079</f>
        <v>5800</v>
      </c>
      <c r="EL1079">
        <f>'Raw Data'!DT1079</f>
        <v>4.7</v>
      </c>
      <c r="EM1079">
        <f>'Raw Data'!DU1079</f>
        <v>5630</v>
      </c>
      <c r="EN1079">
        <f>'Raw Data'!DV1079</f>
        <v>4.7</v>
      </c>
      <c r="EO1079">
        <f>'Raw Data'!DW1079</f>
        <v>5450</v>
      </c>
      <c r="EP1079">
        <f>'Raw Data'!DX1079</f>
        <v>4.7</v>
      </c>
      <c r="EQ1079">
        <f>'Raw Data'!DY1079</f>
        <v>5450</v>
      </c>
      <c r="ER1079">
        <f>'Raw Data'!DZ1079</f>
        <v>4.7</v>
      </c>
      <c r="ES1079">
        <f>'Raw Data'!EA1079</f>
        <v>5490</v>
      </c>
      <c r="ET1079">
        <f>'Raw Data'!EB1079</f>
        <v>4.7</v>
      </c>
      <c r="EU1079">
        <f>'Raw Data'!EC1079</f>
        <v>5590</v>
      </c>
      <c r="EV1079">
        <f>'Raw Data'!ED1079</f>
        <v>4.7</v>
      </c>
      <c r="EW1079">
        <f>'Raw Data'!EE1079</f>
        <v>0</v>
      </c>
    </row>
    <row r="1080" spans="1:153" x14ac:dyDescent="0.3">
      <c r="A1080">
        <f>'Raw Data'!A1080</f>
        <v>1078</v>
      </c>
      <c r="B1080" t="str">
        <f>'Raw Data'!B1080</f>
        <v>Point</v>
      </c>
      <c r="C1080">
        <f>'Raw Data'!C1080</f>
        <v>242</v>
      </c>
      <c r="D1080">
        <f>'Raw Data'!D1080</f>
        <v>246</v>
      </c>
      <c r="E1080" t="str">
        <f>'Raw Data'!E1080</f>
        <v>Point</v>
      </c>
      <c r="F1080">
        <f>'Raw Data'!F1080</f>
        <v>5642912</v>
      </c>
      <c r="G1080" t="str">
        <f>'Raw Data'!G1080</f>
        <v>Gsp Post 00</v>
      </c>
      <c r="H1080" s="3">
        <f>'Raw Data'!H1080</f>
        <v>42418</v>
      </c>
      <c r="L1080">
        <f t="shared" si="224"/>
        <v>0</v>
      </c>
      <c r="M1080" s="5">
        <f t="shared" si="225"/>
        <v>42418</v>
      </c>
      <c r="N1080" s="5">
        <f t="shared" si="233"/>
        <v>2016</v>
      </c>
      <c r="O1080" s="5" t="str" cm="1">
        <f t="array" ref="O1080">_xlfn.IFS(N1080&lt;=2016,"before treatment",N1080=2017,"unknown",N1080&gt;2017,"after treatment")</f>
        <v>before treatment</v>
      </c>
      <c r="P1080" s="5">
        <f t="shared" si="226"/>
        <v>1</v>
      </c>
      <c r="Q1080" s="5">
        <f t="shared" si="227"/>
        <v>0</v>
      </c>
      <c r="R1080" t="str">
        <f>'Raw Data'!I1080</f>
        <v>Walker</v>
      </c>
      <c r="S1080" t="str">
        <f>'Raw Data'!J1080</f>
        <v>FOREST HAYS JR MEMORIAL</v>
      </c>
      <c r="T1080" t="str">
        <f>'Raw Data'!K1080</f>
        <v>(none)</v>
      </c>
      <c r="U1080" t="str">
        <f>'Raw Data'!L1080</f>
        <v>(O) No Injury</v>
      </c>
      <c r="V1080">
        <f>'Raw Data'!M1080</f>
        <v>0</v>
      </c>
      <c r="W1080">
        <f>'Raw Data'!N1080</f>
        <v>0</v>
      </c>
      <c r="X1080">
        <f>'Raw Data'!O1080</f>
        <v>0</v>
      </c>
      <c r="Y1080" t="str">
        <f>'Raw Data'!P1080</f>
        <v>Angle (Other)</v>
      </c>
      <c r="Z1080" t="str">
        <f>'Raw Data'!Q1080</f>
        <v>On Roadway - Non-Intersection</v>
      </c>
      <c r="AA1080" t="str">
        <f>'Raw Data'!R1080</f>
        <v>["Motor Vehicle in Motion","Motor Vehicle in Motion"]</v>
      </c>
      <c r="AB1080" t="str">
        <f>'Raw Data'!S1080</f>
        <v>["Motor Vehicle in Motion","Motor Vehicle in Motion"]</v>
      </c>
      <c r="AC1080" t="str">
        <f>'Raw Data'!T1080</f>
        <v>["No Contributing Factors","Too Fast for Conditions"]</v>
      </c>
      <c r="AD1080">
        <f>'Raw Data'!U1080</f>
        <v>2</v>
      </c>
      <c r="AE1080" s="5" t="str">
        <f t="shared" si="234"/>
        <v>No</v>
      </c>
      <c r="AF1080" t="str">
        <f>'Raw Data'!V1080</f>
        <v>["Negotiating a Curve","Negotiating a Curve"]</v>
      </c>
      <c r="AG1080" s="5">
        <f t="shared" si="228"/>
        <v>0</v>
      </c>
      <c r="AH1080" t="str">
        <f>'Raw Data'!W1080</f>
        <v>["North","South"]</v>
      </c>
      <c r="AI1080" t="str">
        <f>'Raw Data'!X1080</f>
        <v>Daylight</v>
      </c>
      <c r="AJ1080" t="str">
        <f>'Raw Data'!Y1080</f>
        <v>Dry</v>
      </c>
      <c r="AK1080">
        <f>'Raw Data'!Z1080</f>
        <v>0</v>
      </c>
      <c r="AL1080" t="str">
        <f>'Raw Data'!AA1080</f>
        <v>["Lap and Shoulder Belt Used","Lap and Shoulder Belt Used"]</v>
      </c>
      <c r="AM1080" s="5">
        <f t="shared" si="229"/>
        <v>0</v>
      </c>
      <c r="AN1080" t="str">
        <f>'Raw Data'!AB1080</f>
        <v>["Passenger Car","Sports Utility Vehicle (SUV)"]</v>
      </c>
      <c r="AO1080" t="str">
        <f>'Raw Data'!AC1080</f>
        <v>2951019300I</v>
      </c>
      <c r="AP1080">
        <f>'Raw Data'!AD1080</f>
        <v>21.607961</v>
      </c>
      <c r="AQ1080">
        <f>'Raw Data'!AE1080</f>
        <v>34.910865999999999</v>
      </c>
      <c r="AR1080">
        <f>'Raw Data'!AF1080</f>
        <v>-85.353637000000006</v>
      </c>
      <c r="AS1080">
        <f>'Raw Data'!AG1080</f>
        <v>263</v>
      </c>
      <c r="AT1080">
        <f>'Raw Data'!AH1080</f>
        <v>263</v>
      </c>
      <c r="AU1080">
        <f>'Raw Data'!AI1080</f>
        <v>1990</v>
      </c>
      <c r="AV1080" t="str">
        <f>'Raw Data'!AJ1080</f>
        <v>D6_0193_00_I</v>
      </c>
      <c r="AW1080">
        <f>'Raw Data'!AK1080</f>
        <v>42</v>
      </c>
      <c r="AX1080">
        <f>'Raw Data'!AL1080</f>
        <v>45</v>
      </c>
      <c r="AY1080" t="str">
        <f>'Raw Data'!AM1080</f>
        <v>split</v>
      </c>
      <c r="AZ1080">
        <f>'Raw Data'!AN1080</f>
        <v>1008.5</v>
      </c>
      <c r="BA1080">
        <f>'Raw Data'!AO1080</f>
        <v>41.8</v>
      </c>
      <c r="BB1080">
        <f>'Raw Data'!AP1080</f>
        <v>735.7</v>
      </c>
      <c r="BC1080">
        <f>'Raw Data'!AQ1080</f>
        <v>-85.354117000000002</v>
      </c>
      <c r="BD1080">
        <f>'Raw Data'!AR1080</f>
        <v>34.910297</v>
      </c>
      <c r="BE1080">
        <f>'Raw Data'!AS1080</f>
        <v>-85.353249000000005</v>
      </c>
      <c r="BF1080">
        <f>'Raw Data'!AT1080</f>
        <v>34.912145000000002</v>
      </c>
      <c r="BG1080" t="str">
        <f>'Raw Data'!AU1080</f>
        <v>2951019300I</v>
      </c>
      <c r="BH1080">
        <f>'Raw Data'!AV1080</f>
        <v>1</v>
      </c>
      <c r="BI1080">
        <f>'Raw Data'!AW1080</f>
        <v>295</v>
      </c>
      <c r="BJ1080">
        <f>'Raw Data'!AX1080</f>
        <v>193</v>
      </c>
      <c r="BK1080">
        <f>'Raw Data'!AY1080</f>
        <v>0</v>
      </c>
      <c r="BL1080">
        <f>'Raw Data'!AZ1080</f>
        <v>55</v>
      </c>
      <c r="BM1080">
        <f>'Raw Data'!BA1080</f>
        <v>5.62</v>
      </c>
      <c r="BN1080">
        <f>'Raw Data'!BB1080</f>
        <v>5.42</v>
      </c>
      <c r="BO1080">
        <f>'Raw Data'!BC1080</f>
        <v>707.7</v>
      </c>
      <c r="BP1080">
        <f>'Raw Data'!BD1080</f>
        <v>700.1</v>
      </c>
      <c r="BQ1080">
        <f>'Raw Data'!BE1080</f>
        <v>705.7</v>
      </c>
      <c r="BR1080">
        <f>'Raw Data'!BF1080</f>
        <v>45</v>
      </c>
      <c r="BS1080">
        <f>'Raw Data'!BG1080</f>
        <v>51</v>
      </c>
      <c r="BT1080">
        <f>'Raw Data'!BH1080</f>
        <v>0</v>
      </c>
      <c r="BU1080">
        <f>'Raw Data'!BI1080</f>
        <v>44187</v>
      </c>
      <c r="BV1080" t="str">
        <f>'Raw Data'!BJ1080</f>
        <v>NONE</v>
      </c>
      <c r="BW1080">
        <f>'Raw Data'!BK1080</f>
        <v>2.0950000000000001E-3</v>
      </c>
      <c r="BX1080">
        <f>'Raw Data'!BL1080</f>
        <v>42260</v>
      </c>
      <c r="BY1080">
        <f>'Raw Data'!BM1080</f>
        <v>51105</v>
      </c>
      <c r="BZ1080" t="str">
        <f>'Raw Data'!BN1080</f>
        <v>2951019300I</v>
      </c>
      <c r="CA1080" t="str">
        <f>'Raw Data'!BO1080</f>
        <v>WALKER</v>
      </c>
      <c r="CB1080">
        <f>'Raw Data'!BP1080</f>
        <v>1</v>
      </c>
      <c r="CC1080">
        <f>'Raw Data'!BQ1080</f>
        <v>19300</v>
      </c>
      <c r="CD1080">
        <f>'Raw Data'!BR1080</f>
        <v>6</v>
      </c>
      <c r="CE1080">
        <f>'Raw Data'!BS1080</f>
        <v>1</v>
      </c>
      <c r="CF1080">
        <f>'Raw Data'!BT1080</f>
        <v>2</v>
      </c>
      <c r="CG1080">
        <f>'Raw Data'!BU1080</f>
        <v>1</v>
      </c>
      <c r="CH1080">
        <f>'Raw Data'!BV1080</f>
        <v>1</v>
      </c>
      <c r="CI1080">
        <f>'Raw Data'!BW1080</f>
        <v>2</v>
      </c>
      <c r="CJ1080">
        <f>'Raw Data'!BX1080</f>
        <v>0</v>
      </c>
      <c r="CK1080">
        <f>'Raw Data'!BY1080</f>
        <v>4</v>
      </c>
      <c r="CL1080" t="str">
        <f>'Raw Data'!BZ1080</f>
        <v>N</v>
      </c>
      <c r="CM1080">
        <f t="shared" si="235"/>
        <v>0</v>
      </c>
      <c r="CN1080">
        <f>'Raw Data'!CA1080</f>
        <v>295</v>
      </c>
      <c r="CO1080">
        <f>'Raw Data'!CB1080</f>
        <v>193</v>
      </c>
      <c r="CP1080">
        <f>'Raw Data'!CC1080</f>
        <v>0</v>
      </c>
      <c r="CQ1080" t="str">
        <f>'Raw Data'!CD1080</f>
        <v>Urbanized Area</v>
      </c>
      <c r="CR1080" t="str">
        <f>'Raw Data'!CE1080</f>
        <v>Chattanooga</v>
      </c>
      <c r="CS1080">
        <f>'Raw Data'!CF1080</f>
        <v>15832</v>
      </c>
      <c r="CT1080">
        <f>'Raw Data'!CG1080</f>
        <v>45</v>
      </c>
      <c r="CU1080">
        <f>'Raw Data'!CH1080</f>
        <v>3600</v>
      </c>
      <c r="CV1080" t="str">
        <f>'Raw Data'!CI1080</f>
        <v xml:space="preserve"> </v>
      </c>
      <c r="CW1080">
        <f>'Raw Data'!CJ1080</f>
        <v>0</v>
      </c>
      <c r="CX1080">
        <f>'Raw Data'!CK1080</f>
        <v>0.72797199999999995</v>
      </c>
      <c r="CY1080">
        <f>'Raw Data'!CL1080</f>
        <v>14</v>
      </c>
      <c r="CZ1080" t="str">
        <f>'Raw Data'!CM1080</f>
        <v>State Mainline</v>
      </c>
      <c r="DA1080">
        <f>'Raw Data'!CN1080</f>
        <v>3600</v>
      </c>
      <c r="DB1080">
        <f>'Raw Data'!CO1080</f>
        <v>516108</v>
      </c>
      <c r="DC1080">
        <f>'Raw Data'!CP1080</f>
        <v>20.92</v>
      </c>
      <c r="DD1080">
        <f>'Raw Data'!CQ1080</f>
        <v>21.65</v>
      </c>
      <c r="DE1080">
        <f>'Raw Data'!CR1080</f>
        <v>516108</v>
      </c>
      <c r="DF1080">
        <f>'Raw Data'!CS1080</f>
        <v>0</v>
      </c>
      <c r="DG1080">
        <f>'Raw Data'!CT1080</f>
        <v>3843.692685</v>
      </c>
      <c r="DH1080">
        <f>'Raw Data'!CU1080</f>
        <v>100</v>
      </c>
      <c r="DI1080">
        <f>'Raw Data'!CV1080</f>
        <v>51106</v>
      </c>
      <c r="DJ1080">
        <f>'Raw Data'!CW1080</f>
        <v>2.3347E-2</v>
      </c>
      <c r="DK1080">
        <f>'Raw Data'!CX1080</f>
        <v>0</v>
      </c>
      <c r="DL1080">
        <f>'Raw Data'!CY1080</f>
        <v>2.0950000000000001E-3</v>
      </c>
      <c r="DM1080">
        <f>'Raw Data'!CZ1080</f>
        <v>369</v>
      </c>
      <c r="DN1080" t="str">
        <f>'Raw Data'!DA1080</f>
        <v>295-0173</v>
      </c>
      <c r="DO1080" t="str">
        <f>'Raw Data'!DB1080</f>
        <v>4U : Urban Minor Arterial</v>
      </c>
      <c r="DP1080" t="str">
        <f>'Raw Data'!DC1080</f>
        <v>34.914233, -85.353450</v>
      </c>
      <c r="DQ1080">
        <f>'Raw Data'!DD1080</f>
        <v>-85.353449999999995</v>
      </c>
      <c r="DR1080">
        <f>'Raw Data'!DE1080</f>
        <v>34.914233000000003</v>
      </c>
      <c r="DS1080">
        <f>'Raw Data'!DF1080</f>
        <v>34.914233000000003</v>
      </c>
      <c r="DT1080">
        <f>'Raw Data'!DG1080</f>
        <v>-85.353449999999995</v>
      </c>
      <c r="DU1080">
        <f>'Raw Data'!DH1080</f>
        <v>2.0969999999999999E-3</v>
      </c>
      <c r="DV1080">
        <f>'Raw Data'!DI1080</f>
        <v>2.0950000000000001E-3</v>
      </c>
      <c r="DW1080">
        <f>'Raw Data'!DJ1080</f>
        <v>263</v>
      </c>
      <c r="DX1080" s="11">
        <f t="shared" si="236"/>
        <v>5636.666666666667</v>
      </c>
      <c r="DY1080" s="5">
        <f t="shared" si="237"/>
        <v>5582.5</v>
      </c>
      <c r="DZ1080" s="5">
        <f t="shared" si="230"/>
        <v>54.16666666666697</v>
      </c>
      <c r="EA1080" s="5">
        <f t="shared" si="231"/>
        <v>9.7029407374235495E-3</v>
      </c>
      <c r="EB1080" s="5">
        <f t="shared" si="232"/>
        <v>5609.5833333333339</v>
      </c>
      <c r="EC1080">
        <f>'Raw Data'!DK1080</f>
        <v>5100</v>
      </c>
      <c r="ED1080">
        <f>'Raw Data'!DL1080</f>
        <v>5.4</v>
      </c>
      <c r="EE1080">
        <f>'Raw Data'!DM1080</f>
        <v>5640</v>
      </c>
      <c r="EF1080">
        <f>'Raw Data'!DN1080</f>
        <v>5.4</v>
      </c>
      <c r="EG1080">
        <f>'Raw Data'!DO1080</f>
        <v>6170</v>
      </c>
      <c r="EH1080">
        <f>'Raw Data'!DP1080</f>
        <v>4.0999999999999996</v>
      </c>
      <c r="EI1080">
        <f>'Raw Data'!DQ1080</f>
        <v>6220</v>
      </c>
      <c r="EJ1080">
        <f>'Raw Data'!DR1080</f>
        <v>4</v>
      </c>
      <c r="EK1080">
        <f>'Raw Data'!DS1080</f>
        <v>5800</v>
      </c>
      <c r="EL1080">
        <f>'Raw Data'!DT1080</f>
        <v>4.7</v>
      </c>
      <c r="EM1080">
        <f>'Raw Data'!DU1080</f>
        <v>5630</v>
      </c>
      <c r="EN1080">
        <f>'Raw Data'!DV1080</f>
        <v>4.7</v>
      </c>
      <c r="EO1080">
        <f>'Raw Data'!DW1080</f>
        <v>5450</v>
      </c>
      <c r="EP1080">
        <f>'Raw Data'!DX1080</f>
        <v>4.7</v>
      </c>
      <c r="EQ1080">
        <f>'Raw Data'!DY1080</f>
        <v>5450</v>
      </c>
      <c r="ER1080">
        <f>'Raw Data'!DZ1080</f>
        <v>4.7</v>
      </c>
      <c r="ES1080">
        <f>'Raw Data'!EA1080</f>
        <v>5490</v>
      </c>
      <c r="ET1080">
        <f>'Raw Data'!EB1080</f>
        <v>4.7</v>
      </c>
      <c r="EU1080">
        <f>'Raw Data'!EC1080</f>
        <v>5590</v>
      </c>
      <c r="EV1080">
        <f>'Raw Data'!ED1080</f>
        <v>4.7</v>
      </c>
      <c r="EW1080">
        <f>'Raw Data'!EE1080</f>
        <v>0</v>
      </c>
    </row>
    <row r="1081" spans="1:153" x14ac:dyDescent="0.3">
      <c r="A1081">
        <f>'Raw Data'!A1081</f>
        <v>1079</v>
      </c>
      <c r="B1081" t="str">
        <f>'Raw Data'!B1081</f>
        <v>Point</v>
      </c>
      <c r="C1081">
        <f>'Raw Data'!C1081</f>
        <v>252</v>
      </c>
      <c r="D1081">
        <f>'Raw Data'!D1081</f>
        <v>242</v>
      </c>
      <c r="E1081" t="str">
        <f>'Raw Data'!E1081</f>
        <v>Point</v>
      </c>
      <c r="F1081">
        <f>'Raw Data'!F1081</f>
        <v>5673867</v>
      </c>
      <c r="G1081" t="str">
        <f>'Raw Data'!G1081</f>
        <v>Gsp Post 00</v>
      </c>
      <c r="H1081" s="3">
        <f>'Raw Data'!H1081</f>
        <v>42442</v>
      </c>
      <c r="L1081">
        <f t="shared" si="224"/>
        <v>0</v>
      </c>
      <c r="M1081" s="5">
        <f t="shared" si="225"/>
        <v>42442</v>
      </c>
      <c r="N1081" s="5">
        <f t="shared" si="233"/>
        <v>2016</v>
      </c>
      <c r="O1081" s="5" t="str" cm="1">
        <f t="array" ref="O1081">_xlfn.IFS(N1081&lt;=2016,"before treatment",N1081=2017,"unknown",N1081&gt;2017,"after treatment")</f>
        <v>before treatment</v>
      </c>
      <c r="P1081" s="5">
        <f t="shared" si="226"/>
        <v>1</v>
      </c>
      <c r="Q1081" s="5">
        <f t="shared" si="227"/>
        <v>0</v>
      </c>
      <c r="R1081" t="str">
        <f>'Raw Data'!I1081</f>
        <v>Walker</v>
      </c>
      <c r="S1081" t="str">
        <f>'Raw Data'!J1081</f>
        <v>FOREST HAYS JR MEMORIAL</v>
      </c>
      <c r="T1081" t="str">
        <f>'Raw Data'!K1081</f>
        <v>(none)</v>
      </c>
      <c r="U1081" t="str">
        <f>'Raw Data'!L1081</f>
        <v>(O) No Injury</v>
      </c>
      <c r="V1081">
        <f>'Raw Data'!M1081</f>
        <v>0</v>
      </c>
      <c r="W1081">
        <f>'Raw Data'!N1081</f>
        <v>0</v>
      </c>
      <c r="X1081">
        <f>'Raw Data'!O1081</f>
        <v>0</v>
      </c>
      <c r="Y1081" t="str">
        <f>'Raw Data'!P1081</f>
        <v>Not a Collision with Motor Vehicle</v>
      </c>
      <c r="Z1081" t="str">
        <f>'Raw Data'!Q1081</f>
        <v>On Shoulder</v>
      </c>
      <c r="AA1081" t="str">
        <f>'Raw Data'!R1081</f>
        <v>Ditch</v>
      </c>
      <c r="AB1081" t="str">
        <f>'Raw Data'!S1081</f>
        <v>Ditch</v>
      </c>
      <c r="AC1081" t="str">
        <f>'Raw Data'!T1081</f>
        <v>No Contributing Factors</v>
      </c>
      <c r="AD1081">
        <f>'Raw Data'!U1081</f>
        <v>1</v>
      </c>
      <c r="AE1081" s="5" t="str">
        <f t="shared" si="234"/>
        <v>Yes</v>
      </c>
      <c r="AF1081" t="str">
        <f>'Raw Data'!V1081</f>
        <v>Negotiating a Curve</v>
      </c>
      <c r="AG1081" s="5">
        <f t="shared" si="228"/>
        <v>0</v>
      </c>
      <c r="AH1081" t="str">
        <f>'Raw Data'!W1081</f>
        <v>North</v>
      </c>
      <c r="AI1081" t="str">
        <f>'Raw Data'!X1081</f>
        <v>Dark-Not Lighted</v>
      </c>
      <c r="AJ1081" t="str">
        <f>'Raw Data'!Y1081</f>
        <v>Dry</v>
      </c>
      <c r="AK1081">
        <f>'Raw Data'!Z1081</f>
        <v>27</v>
      </c>
      <c r="AL1081" t="str">
        <f>'Raw Data'!AA1081</f>
        <v>None Used</v>
      </c>
      <c r="AM1081" s="5">
        <f t="shared" si="229"/>
        <v>1</v>
      </c>
      <c r="AN1081" t="str">
        <f>'Raw Data'!AB1081</f>
        <v>Motorcycle</v>
      </c>
      <c r="AO1081" t="str">
        <f>'Raw Data'!AC1081</f>
        <v>2951019300I</v>
      </c>
      <c r="AP1081">
        <f>'Raw Data'!AD1081</f>
        <v>21.567374999999998</v>
      </c>
      <c r="AQ1081">
        <f>'Raw Data'!AE1081</f>
        <v>34.910384999999998</v>
      </c>
      <c r="AR1081">
        <f>'Raw Data'!AF1081</f>
        <v>-85.354037000000005</v>
      </c>
      <c r="AS1081">
        <f>'Raw Data'!AG1081</f>
        <v>263</v>
      </c>
      <c r="AT1081">
        <f>'Raw Data'!AH1081</f>
        <v>263</v>
      </c>
      <c r="AU1081">
        <f>'Raw Data'!AI1081</f>
        <v>1990</v>
      </c>
      <c r="AV1081" t="str">
        <f>'Raw Data'!AJ1081</f>
        <v>D6_0193_00_I</v>
      </c>
      <c r="AW1081">
        <f>'Raw Data'!AK1081</f>
        <v>42</v>
      </c>
      <c r="AX1081">
        <f>'Raw Data'!AL1081</f>
        <v>45</v>
      </c>
      <c r="AY1081" t="str">
        <f>'Raw Data'!AM1081</f>
        <v>split</v>
      </c>
      <c r="AZ1081">
        <f>'Raw Data'!AN1081</f>
        <v>1008.5</v>
      </c>
      <c r="BA1081">
        <f>'Raw Data'!AO1081</f>
        <v>41.8</v>
      </c>
      <c r="BB1081">
        <f>'Raw Data'!AP1081</f>
        <v>735.7</v>
      </c>
      <c r="BC1081">
        <f>'Raw Data'!AQ1081</f>
        <v>-85.354117000000002</v>
      </c>
      <c r="BD1081">
        <f>'Raw Data'!AR1081</f>
        <v>34.910297</v>
      </c>
      <c r="BE1081">
        <f>'Raw Data'!AS1081</f>
        <v>-85.353249000000005</v>
      </c>
      <c r="BF1081">
        <f>'Raw Data'!AT1081</f>
        <v>34.912145000000002</v>
      </c>
      <c r="BG1081" t="str">
        <f>'Raw Data'!AU1081</f>
        <v>2951019300I</v>
      </c>
      <c r="BH1081">
        <f>'Raw Data'!AV1081</f>
        <v>1</v>
      </c>
      <c r="BI1081">
        <f>'Raw Data'!AW1081</f>
        <v>295</v>
      </c>
      <c r="BJ1081">
        <f>'Raw Data'!AX1081</f>
        <v>193</v>
      </c>
      <c r="BK1081">
        <f>'Raw Data'!AY1081</f>
        <v>0</v>
      </c>
      <c r="BL1081">
        <f>'Raw Data'!AZ1081</f>
        <v>55</v>
      </c>
      <c r="BM1081">
        <f>'Raw Data'!BA1081</f>
        <v>5.62</v>
      </c>
      <c r="BN1081">
        <f>'Raw Data'!BB1081</f>
        <v>5.42</v>
      </c>
      <c r="BO1081">
        <f>'Raw Data'!BC1081</f>
        <v>707.7</v>
      </c>
      <c r="BP1081">
        <f>'Raw Data'!BD1081</f>
        <v>700.1</v>
      </c>
      <c r="BQ1081">
        <f>'Raw Data'!BE1081</f>
        <v>705.7</v>
      </c>
      <c r="BR1081">
        <f>'Raw Data'!BF1081</f>
        <v>45</v>
      </c>
      <c r="BS1081">
        <f>'Raw Data'!BG1081</f>
        <v>51</v>
      </c>
      <c r="BT1081">
        <f>'Raw Data'!BH1081</f>
        <v>0</v>
      </c>
      <c r="BU1081">
        <f>'Raw Data'!BI1081</f>
        <v>44187</v>
      </c>
      <c r="BV1081" t="str">
        <f>'Raw Data'!BJ1081</f>
        <v>NONE</v>
      </c>
      <c r="BW1081">
        <f>'Raw Data'!BK1081</f>
        <v>2.0950000000000001E-3</v>
      </c>
      <c r="BX1081">
        <f>'Raw Data'!BL1081</f>
        <v>42260</v>
      </c>
      <c r="BY1081">
        <f>'Raw Data'!BM1081</f>
        <v>51105</v>
      </c>
      <c r="BZ1081" t="str">
        <f>'Raw Data'!BN1081</f>
        <v>2951019300I</v>
      </c>
      <c r="CA1081" t="str">
        <f>'Raw Data'!BO1081</f>
        <v>WALKER</v>
      </c>
      <c r="CB1081">
        <f>'Raw Data'!BP1081</f>
        <v>1</v>
      </c>
      <c r="CC1081">
        <f>'Raw Data'!BQ1081</f>
        <v>19300</v>
      </c>
      <c r="CD1081">
        <f>'Raw Data'!BR1081</f>
        <v>6</v>
      </c>
      <c r="CE1081">
        <f>'Raw Data'!BS1081</f>
        <v>1</v>
      </c>
      <c r="CF1081">
        <f>'Raw Data'!BT1081</f>
        <v>2</v>
      </c>
      <c r="CG1081">
        <f>'Raw Data'!BU1081</f>
        <v>1</v>
      </c>
      <c r="CH1081">
        <f>'Raw Data'!BV1081</f>
        <v>1</v>
      </c>
      <c r="CI1081">
        <f>'Raw Data'!BW1081</f>
        <v>2</v>
      </c>
      <c r="CJ1081">
        <f>'Raw Data'!BX1081</f>
        <v>0</v>
      </c>
      <c r="CK1081">
        <f>'Raw Data'!BY1081</f>
        <v>4</v>
      </c>
      <c r="CL1081" t="str">
        <f>'Raw Data'!BZ1081</f>
        <v>N</v>
      </c>
      <c r="CM1081">
        <f t="shared" si="235"/>
        <v>0</v>
      </c>
      <c r="CN1081">
        <f>'Raw Data'!CA1081</f>
        <v>295</v>
      </c>
      <c r="CO1081">
        <f>'Raw Data'!CB1081</f>
        <v>193</v>
      </c>
      <c r="CP1081">
        <f>'Raw Data'!CC1081</f>
        <v>0</v>
      </c>
      <c r="CQ1081" t="str">
        <f>'Raw Data'!CD1081</f>
        <v>Urbanized Area</v>
      </c>
      <c r="CR1081" t="str">
        <f>'Raw Data'!CE1081</f>
        <v>Chattanooga</v>
      </c>
      <c r="CS1081">
        <f>'Raw Data'!CF1081</f>
        <v>15832</v>
      </c>
      <c r="CT1081">
        <f>'Raw Data'!CG1081</f>
        <v>45</v>
      </c>
      <c r="CU1081">
        <f>'Raw Data'!CH1081</f>
        <v>3600</v>
      </c>
      <c r="CV1081" t="str">
        <f>'Raw Data'!CI1081</f>
        <v xml:space="preserve"> </v>
      </c>
      <c r="CW1081">
        <f>'Raw Data'!CJ1081</f>
        <v>0</v>
      </c>
      <c r="CX1081">
        <f>'Raw Data'!CK1081</f>
        <v>0.72797199999999995</v>
      </c>
      <c r="CY1081">
        <f>'Raw Data'!CL1081</f>
        <v>14</v>
      </c>
      <c r="CZ1081" t="str">
        <f>'Raw Data'!CM1081</f>
        <v>State Mainline</v>
      </c>
      <c r="DA1081">
        <f>'Raw Data'!CN1081</f>
        <v>3600</v>
      </c>
      <c r="DB1081">
        <f>'Raw Data'!CO1081</f>
        <v>516108</v>
      </c>
      <c r="DC1081">
        <f>'Raw Data'!CP1081</f>
        <v>20.92</v>
      </c>
      <c r="DD1081">
        <f>'Raw Data'!CQ1081</f>
        <v>21.65</v>
      </c>
      <c r="DE1081">
        <f>'Raw Data'!CR1081</f>
        <v>516108</v>
      </c>
      <c r="DF1081">
        <f>'Raw Data'!CS1081</f>
        <v>0</v>
      </c>
      <c r="DG1081">
        <f>'Raw Data'!CT1081</f>
        <v>3843.692685</v>
      </c>
      <c r="DH1081">
        <f>'Raw Data'!CU1081</f>
        <v>100</v>
      </c>
      <c r="DI1081">
        <f>'Raw Data'!CV1081</f>
        <v>51106</v>
      </c>
      <c r="DJ1081">
        <f>'Raw Data'!CW1081</f>
        <v>2.3347E-2</v>
      </c>
      <c r="DK1081">
        <f>'Raw Data'!CX1081</f>
        <v>0</v>
      </c>
      <c r="DL1081">
        <f>'Raw Data'!CY1081</f>
        <v>2.0950000000000001E-3</v>
      </c>
      <c r="DM1081">
        <f>'Raw Data'!CZ1081</f>
        <v>369</v>
      </c>
      <c r="DN1081" t="str">
        <f>'Raw Data'!DA1081</f>
        <v>295-0173</v>
      </c>
      <c r="DO1081" t="str">
        <f>'Raw Data'!DB1081</f>
        <v>4U : Urban Minor Arterial</v>
      </c>
      <c r="DP1081" t="str">
        <f>'Raw Data'!DC1081</f>
        <v>34.914233, -85.353450</v>
      </c>
      <c r="DQ1081">
        <f>'Raw Data'!DD1081</f>
        <v>-85.353449999999995</v>
      </c>
      <c r="DR1081">
        <f>'Raw Data'!DE1081</f>
        <v>34.914233000000003</v>
      </c>
      <c r="DS1081">
        <f>'Raw Data'!DF1081</f>
        <v>34.914233000000003</v>
      </c>
      <c r="DT1081">
        <f>'Raw Data'!DG1081</f>
        <v>-85.353449999999995</v>
      </c>
      <c r="DU1081">
        <f>'Raw Data'!DH1081</f>
        <v>2.0969999999999999E-3</v>
      </c>
      <c r="DV1081">
        <f>'Raw Data'!DI1081</f>
        <v>2.0950000000000001E-3</v>
      </c>
      <c r="DW1081">
        <f>'Raw Data'!DJ1081</f>
        <v>263</v>
      </c>
      <c r="DX1081" s="11">
        <f t="shared" si="236"/>
        <v>5636.666666666667</v>
      </c>
      <c r="DY1081" s="5">
        <f t="shared" si="237"/>
        <v>5582.5</v>
      </c>
      <c r="DZ1081" s="5">
        <f t="shared" si="230"/>
        <v>54.16666666666697</v>
      </c>
      <c r="EA1081" s="5">
        <f t="shared" si="231"/>
        <v>9.7029407374235495E-3</v>
      </c>
      <c r="EB1081" s="5">
        <f t="shared" si="232"/>
        <v>5609.5833333333339</v>
      </c>
      <c r="EC1081">
        <f>'Raw Data'!DK1081</f>
        <v>5100</v>
      </c>
      <c r="ED1081">
        <f>'Raw Data'!DL1081</f>
        <v>5.4</v>
      </c>
      <c r="EE1081">
        <f>'Raw Data'!DM1081</f>
        <v>5640</v>
      </c>
      <c r="EF1081">
        <f>'Raw Data'!DN1081</f>
        <v>5.4</v>
      </c>
      <c r="EG1081">
        <f>'Raw Data'!DO1081</f>
        <v>6170</v>
      </c>
      <c r="EH1081">
        <f>'Raw Data'!DP1081</f>
        <v>4.0999999999999996</v>
      </c>
      <c r="EI1081">
        <f>'Raw Data'!DQ1081</f>
        <v>6220</v>
      </c>
      <c r="EJ1081">
        <f>'Raw Data'!DR1081</f>
        <v>4</v>
      </c>
      <c r="EK1081">
        <f>'Raw Data'!DS1081</f>
        <v>5800</v>
      </c>
      <c r="EL1081">
        <f>'Raw Data'!DT1081</f>
        <v>4.7</v>
      </c>
      <c r="EM1081">
        <f>'Raw Data'!DU1081</f>
        <v>5630</v>
      </c>
      <c r="EN1081">
        <f>'Raw Data'!DV1081</f>
        <v>4.7</v>
      </c>
      <c r="EO1081">
        <f>'Raw Data'!DW1081</f>
        <v>5450</v>
      </c>
      <c r="EP1081">
        <f>'Raw Data'!DX1081</f>
        <v>4.7</v>
      </c>
      <c r="EQ1081">
        <f>'Raw Data'!DY1081</f>
        <v>5450</v>
      </c>
      <c r="ER1081">
        <f>'Raw Data'!DZ1081</f>
        <v>4.7</v>
      </c>
      <c r="ES1081">
        <f>'Raw Data'!EA1081</f>
        <v>5490</v>
      </c>
      <c r="ET1081">
        <f>'Raw Data'!EB1081</f>
        <v>4.7</v>
      </c>
      <c r="EU1081">
        <f>'Raw Data'!EC1081</f>
        <v>5590</v>
      </c>
      <c r="EV1081">
        <f>'Raw Data'!ED1081</f>
        <v>4.7</v>
      </c>
      <c r="EW1081">
        <f>'Raw Data'!EE1081</f>
        <v>0</v>
      </c>
    </row>
    <row r="1082" spans="1:153" x14ac:dyDescent="0.3">
      <c r="A1082">
        <f>'Raw Data'!A1082</f>
        <v>1080</v>
      </c>
      <c r="B1082" t="str">
        <f>'Raw Data'!B1082</f>
        <v>Point</v>
      </c>
      <c r="C1082">
        <f>'Raw Data'!C1082</f>
        <v>286</v>
      </c>
      <c r="D1082">
        <f>'Raw Data'!D1082</f>
        <v>224</v>
      </c>
      <c r="E1082" t="str">
        <f>'Raw Data'!E1082</f>
        <v>Point</v>
      </c>
      <c r="F1082">
        <f>'Raw Data'!F1082</f>
        <v>5765501</v>
      </c>
      <c r="G1082" t="str">
        <f>'Raw Data'!G1082</f>
        <v>Gsp Post 00</v>
      </c>
      <c r="H1082" s="3">
        <f>'Raw Data'!H1082</f>
        <v>42511</v>
      </c>
      <c r="L1082">
        <f t="shared" si="224"/>
        <v>0</v>
      </c>
      <c r="M1082" s="5">
        <f t="shared" si="225"/>
        <v>42511</v>
      </c>
      <c r="N1082" s="5">
        <f t="shared" si="233"/>
        <v>2016</v>
      </c>
      <c r="O1082" s="5" t="str" cm="1">
        <f t="array" ref="O1082">_xlfn.IFS(N1082&lt;=2016,"before treatment",N1082=2017,"unknown",N1082&gt;2017,"after treatment")</f>
        <v>before treatment</v>
      </c>
      <c r="P1082" s="5">
        <f t="shared" si="226"/>
        <v>1</v>
      </c>
      <c r="Q1082" s="5">
        <f t="shared" si="227"/>
        <v>0</v>
      </c>
      <c r="R1082" t="str">
        <f>'Raw Data'!I1082</f>
        <v>Walker</v>
      </c>
      <c r="S1082" t="str">
        <f>'Raw Data'!J1082</f>
        <v>["FOREST HAYS JR MEMORIAL","FOREST HAYS JR MEMORIAL","NICKAJACK","Nick A Jack Ln"]</v>
      </c>
      <c r="T1082" t="str">
        <f>'Raw Data'!K1082</f>
        <v>(none)</v>
      </c>
      <c r="U1082" t="str">
        <f>'Raw Data'!L1082</f>
        <v>(C) Possible Injury / Complaint</v>
      </c>
      <c r="V1082">
        <f>'Raw Data'!M1082</f>
        <v>0</v>
      </c>
      <c r="W1082">
        <f>'Raw Data'!N1082</f>
        <v>0</v>
      </c>
      <c r="X1082">
        <f>'Raw Data'!O1082</f>
        <v>0</v>
      </c>
      <c r="Y1082" t="str">
        <f>'Raw Data'!P1082</f>
        <v>Not a Collision with Motor Vehicle</v>
      </c>
      <c r="Z1082" t="str">
        <f>'Raw Data'!Q1082</f>
        <v>Off Roadway</v>
      </c>
      <c r="AA1082" t="str">
        <f>'Raw Data'!R1082</f>
        <v>Ditch</v>
      </c>
      <c r="AB1082" t="str">
        <f>'Raw Data'!S1082</f>
        <v>Ditch</v>
      </c>
      <c r="AC1082" t="str">
        <f>'Raw Data'!T1082</f>
        <v>Too Fast for Conditions</v>
      </c>
      <c r="AD1082">
        <f>'Raw Data'!U1082</f>
        <v>1</v>
      </c>
      <c r="AE1082" s="5" t="str">
        <f t="shared" si="234"/>
        <v>Yes</v>
      </c>
      <c r="AF1082" t="str">
        <f>'Raw Data'!V1082</f>
        <v>Negotiating a Curve</v>
      </c>
      <c r="AG1082" s="5">
        <f t="shared" si="228"/>
        <v>0</v>
      </c>
      <c r="AH1082" t="str">
        <f>'Raw Data'!W1082</f>
        <v>East</v>
      </c>
      <c r="AI1082" t="str">
        <f>'Raw Data'!X1082</f>
        <v>Daylight</v>
      </c>
      <c r="AJ1082" t="str">
        <f>'Raw Data'!Y1082</f>
        <v>Wet</v>
      </c>
      <c r="AK1082">
        <f>'Raw Data'!Z1082</f>
        <v>23</v>
      </c>
      <c r="AL1082" t="str">
        <f>'Raw Data'!AA1082</f>
        <v>Lap and Shoulder Belt Used</v>
      </c>
      <c r="AM1082" s="5">
        <f t="shared" si="229"/>
        <v>0</v>
      </c>
      <c r="AN1082" t="str">
        <f>'Raw Data'!AB1082</f>
        <v>Passenger Car</v>
      </c>
      <c r="AO1082" t="str">
        <f>'Raw Data'!AC1082</f>
        <v>2952071500I</v>
      </c>
      <c r="AP1082">
        <f>'Raw Data'!AD1082</f>
        <v>0</v>
      </c>
      <c r="AQ1082">
        <f>'Raw Data'!AE1082</f>
        <v>34.911441000000003</v>
      </c>
      <c r="AR1082">
        <f>'Raw Data'!AF1082</f>
        <v>-85.353369000000001</v>
      </c>
      <c r="AS1082">
        <f>'Raw Data'!AG1082</f>
        <v>263</v>
      </c>
      <c r="AT1082">
        <f>'Raw Data'!AH1082</f>
        <v>263</v>
      </c>
      <c r="AU1082">
        <f>'Raw Data'!AI1082</f>
        <v>1990</v>
      </c>
      <c r="AV1082" t="str">
        <f>'Raw Data'!AJ1082</f>
        <v>D6_0193_00_I</v>
      </c>
      <c r="AW1082">
        <f>'Raw Data'!AK1082</f>
        <v>42</v>
      </c>
      <c r="AX1082">
        <f>'Raw Data'!AL1082</f>
        <v>45</v>
      </c>
      <c r="AY1082" t="str">
        <f>'Raw Data'!AM1082</f>
        <v>split</v>
      </c>
      <c r="AZ1082">
        <f>'Raw Data'!AN1082</f>
        <v>1008.5</v>
      </c>
      <c r="BA1082">
        <f>'Raw Data'!AO1082</f>
        <v>41.8</v>
      </c>
      <c r="BB1082">
        <f>'Raw Data'!AP1082</f>
        <v>735.7</v>
      </c>
      <c r="BC1082">
        <f>'Raw Data'!AQ1082</f>
        <v>-85.354117000000002</v>
      </c>
      <c r="BD1082">
        <f>'Raw Data'!AR1082</f>
        <v>34.910297</v>
      </c>
      <c r="BE1082">
        <f>'Raw Data'!AS1082</f>
        <v>-85.353249000000005</v>
      </c>
      <c r="BF1082">
        <f>'Raw Data'!AT1082</f>
        <v>34.912145000000002</v>
      </c>
      <c r="BG1082" t="str">
        <f>'Raw Data'!AU1082</f>
        <v>2951019300I</v>
      </c>
      <c r="BH1082">
        <f>'Raw Data'!AV1082</f>
        <v>1</v>
      </c>
      <c r="BI1082">
        <f>'Raw Data'!AW1082</f>
        <v>295</v>
      </c>
      <c r="BJ1082">
        <f>'Raw Data'!AX1082</f>
        <v>193</v>
      </c>
      <c r="BK1082">
        <f>'Raw Data'!AY1082</f>
        <v>0</v>
      </c>
      <c r="BL1082">
        <f>'Raw Data'!AZ1082</f>
        <v>55</v>
      </c>
      <c r="BM1082">
        <f>'Raw Data'!BA1082</f>
        <v>5.62</v>
      </c>
      <c r="BN1082">
        <f>'Raw Data'!BB1082</f>
        <v>5.42</v>
      </c>
      <c r="BO1082">
        <f>'Raw Data'!BC1082</f>
        <v>707.7</v>
      </c>
      <c r="BP1082">
        <f>'Raw Data'!BD1082</f>
        <v>700.1</v>
      </c>
      <c r="BQ1082">
        <f>'Raw Data'!BE1082</f>
        <v>705.7</v>
      </c>
      <c r="BR1082">
        <f>'Raw Data'!BF1082</f>
        <v>45</v>
      </c>
      <c r="BS1082">
        <f>'Raw Data'!BG1082</f>
        <v>51</v>
      </c>
      <c r="BT1082">
        <f>'Raw Data'!BH1082</f>
        <v>0</v>
      </c>
      <c r="BU1082">
        <f>'Raw Data'!BI1082</f>
        <v>44187</v>
      </c>
      <c r="BV1082" t="str">
        <f>'Raw Data'!BJ1082</f>
        <v>NONE</v>
      </c>
      <c r="BW1082">
        <f>'Raw Data'!BK1082</f>
        <v>2.0950000000000001E-3</v>
      </c>
      <c r="BX1082">
        <f>'Raw Data'!BL1082</f>
        <v>42260</v>
      </c>
      <c r="BY1082">
        <f>'Raw Data'!BM1082</f>
        <v>51105</v>
      </c>
      <c r="BZ1082" t="str">
        <f>'Raw Data'!BN1082</f>
        <v>2951019300I</v>
      </c>
      <c r="CA1082" t="str">
        <f>'Raw Data'!BO1082</f>
        <v>WALKER</v>
      </c>
      <c r="CB1082">
        <f>'Raw Data'!BP1082</f>
        <v>1</v>
      </c>
      <c r="CC1082">
        <f>'Raw Data'!BQ1082</f>
        <v>19300</v>
      </c>
      <c r="CD1082">
        <f>'Raw Data'!BR1082</f>
        <v>6</v>
      </c>
      <c r="CE1082">
        <f>'Raw Data'!BS1082</f>
        <v>1</v>
      </c>
      <c r="CF1082">
        <f>'Raw Data'!BT1082</f>
        <v>2</v>
      </c>
      <c r="CG1082">
        <f>'Raw Data'!BU1082</f>
        <v>1</v>
      </c>
      <c r="CH1082">
        <f>'Raw Data'!BV1082</f>
        <v>1</v>
      </c>
      <c r="CI1082">
        <f>'Raw Data'!BW1082</f>
        <v>2</v>
      </c>
      <c r="CJ1082">
        <f>'Raw Data'!BX1082</f>
        <v>0</v>
      </c>
      <c r="CK1082">
        <f>'Raw Data'!BY1082</f>
        <v>4</v>
      </c>
      <c r="CL1082" t="str">
        <f>'Raw Data'!BZ1082</f>
        <v>N</v>
      </c>
      <c r="CM1082">
        <f t="shared" si="235"/>
        <v>0</v>
      </c>
      <c r="CN1082">
        <f>'Raw Data'!CA1082</f>
        <v>295</v>
      </c>
      <c r="CO1082">
        <f>'Raw Data'!CB1082</f>
        <v>193</v>
      </c>
      <c r="CP1082">
        <f>'Raw Data'!CC1082</f>
        <v>0</v>
      </c>
      <c r="CQ1082" t="str">
        <f>'Raw Data'!CD1082</f>
        <v>Urbanized Area</v>
      </c>
      <c r="CR1082" t="str">
        <f>'Raw Data'!CE1082</f>
        <v>Chattanooga</v>
      </c>
      <c r="CS1082">
        <f>'Raw Data'!CF1082</f>
        <v>15832</v>
      </c>
      <c r="CT1082">
        <f>'Raw Data'!CG1082</f>
        <v>45</v>
      </c>
      <c r="CU1082">
        <f>'Raw Data'!CH1082</f>
        <v>3600</v>
      </c>
      <c r="CV1082" t="str">
        <f>'Raw Data'!CI1082</f>
        <v xml:space="preserve"> </v>
      </c>
      <c r="CW1082">
        <f>'Raw Data'!CJ1082</f>
        <v>0</v>
      </c>
      <c r="CX1082">
        <f>'Raw Data'!CK1082</f>
        <v>0.72797199999999995</v>
      </c>
      <c r="CY1082">
        <f>'Raw Data'!CL1082</f>
        <v>14</v>
      </c>
      <c r="CZ1082" t="str">
        <f>'Raw Data'!CM1082</f>
        <v>State Mainline</v>
      </c>
      <c r="DA1082">
        <f>'Raw Data'!CN1082</f>
        <v>3600</v>
      </c>
      <c r="DB1082">
        <f>'Raw Data'!CO1082</f>
        <v>516108</v>
      </c>
      <c r="DC1082">
        <f>'Raw Data'!CP1082</f>
        <v>20.92</v>
      </c>
      <c r="DD1082">
        <f>'Raw Data'!CQ1082</f>
        <v>21.65</v>
      </c>
      <c r="DE1082">
        <f>'Raw Data'!CR1082</f>
        <v>516108</v>
      </c>
      <c r="DF1082">
        <f>'Raw Data'!CS1082</f>
        <v>0</v>
      </c>
      <c r="DG1082">
        <f>'Raw Data'!CT1082</f>
        <v>3843.692685</v>
      </c>
      <c r="DH1082">
        <f>'Raw Data'!CU1082</f>
        <v>100</v>
      </c>
      <c r="DI1082">
        <f>'Raw Data'!CV1082</f>
        <v>51106</v>
      </c>
      <c r="DJ1082">
        <f>'Raw Data'!CW1082</f>
        <v>2.3347E-2</v>
      </c>
      <c r="DK1082">
        <f>'Raw Data'!CX1082</f>
        <v>0</v>
      </c>
      <c r="DL1082">
        <f>'Raw Data'!CY1082</f>
        <v>2.0950000000000001E-3</v>
      </c>
      <c r="DM1082">
        <f>'Raw Data'!CZ1082</f>
        <v>369</v>
      </c>
      <c r="DN1082" t="str">
        <f>'Raw Data'!DA1082</f>
        <v>295-0173</v>
      </c>
      <c r="DO1082" t="str">
        <f>'Raw Data'!DB1082</f>
        <v>4U : Urban Minor Arterial</v>
      </c>
      <c r="DP1082" t="str">
        <f>'Raw Data'!DC1082</f>
        <v>34.914233, -85.353450</v>
      </c>
      <c r="DQ1082">
        <f>'Raw Data'!DD1082</f>
        <v>-85.353449999999995</v>
      </c>
      <c r="DR1082">
        <f>'Raw Data'!DE1082</f>
        <v>34.914233000000003</v>
      </c>
      <c r="DS1082">
        <f>'Raw Data'!DF1082</f>
        <v>34.914233000000003</v>
      </c>
      <c r="DT1082">
        <f>'Raw Data'!DG1082</f>
        <v>-85.353449999999995</v>
      </c>
      <c r="DU1082">
        <f>'Raw Data'!DH1082</f>
        <v>2.0969999999999999E-3</v>
      </c>
      <c r="DV1082">
        <f>'Raw Data'!DI1082</f>
        <v>2.0950000000000001E-3</v>
      </c>
      <c r="DW1082">
        <f>'Raw Data'!DJ1082</f>
        <v>263</v>
      </c>
      <c r="DX1082" s="11">
        <f t="shared" si="236"/>
        <v>5636.666666666667</v>
      </c>
      <c r="DY1082" s="5">
        <f t="shared" si="237"/>
        <v>5582.5</v>
      </c>
      <c r="DZ1082" s="5">
        <f t="shared" si="230"/>
        <v>54.16666666666697</v>
      </c>
      <c r="EA1082" s="5">
        <f t="shared" si="231"/>
        <v>9.7029407374235495E-3</v>
      </c>
      <c r="EB1082" s="5">
        <f t="shared" si="232"/>
        <v>5609.5833333333339</v>
      </c>
      <c r="EC1082">
        <f>'Raw Data'!DK1082</f>
        <v>5100</v>
      </c>
      <c r="ED1082">
        <f>'Raw Data'!DL1082</f>
        <v>5.4</v>
      </c>
      <c r="EE1082">
        <f>'Raw Data'!DM1082</f>
        <v>5640</v>
      </c>
      <c r="EF1082">
        <f>'Raw Data'!DN1082</f>
        <v>5.4</v>
      </c>
      <c r="EG1082">
        <f>'Raw Data'!DO1082</f>
        <v>6170</v>
      </c>
      <c r="EH1082">
        <f>'Raw Data'!DP1082</f>
        <v>4.0999999999999996</v>
      </c>
      <c r="EI1082">
        <f>'Raw Data'!DQ1082</f>
        <v>6220</v>
      </c>
      <c r="EJ1082">
        <f>'Raw Data'!DR1082</f>
        <v>4</v>
      </c>
      <c r="EK1082">
        <f>'Raw Data'!DS1082</f>
        <v>5800</v>
      </c>
      <c r="EL1082">
        <f>'Raw Data'!DT1082</f>
        <v>4.7</v>
      </c>
      <c r="EM1082">
        <f>'Raw Data'!DU1082</f>
        <v>5630</v>
      </c>
      <c r="EN1082">
        <f>'Raw Data'!DV1082</f>
        <v>4.7</v>
      </c>
      <c r="EO1082">
        <f>'Raw Data'!DW1082</f>
        <v>5450</v>
      </c>
      <c r="EP1082">
        <f>'Raw Data'!DX1082</f>
        <v>4.7</v>
      </c>
      <c r="EQ1082">
        <f>'Raw Data'!DY1082</f>
        <v>5450</v>
      </c>
      <c r="ER1082">
        <f>'Raw Data'!DZ1082</f>
        <v>4.7</v>
      </c>
      <c r="ES1082">
        <f>'Raw Data'!EA1082</f>
        <v>5490</v>
      </c>
      <c r="ET1082">
        <f>'Raw Data'!EB1082</f>
        <v>4.7</v>
      </c>
      <c r="EU1082">
        <f>'Raw Data'!EC1082</f>
        <v>5590</v>
      </c>
      <c r="EV1082">
        <f>'Raw Data'!ED1082</f>
        <v>4.7</v>
      </c>
      <c r="EW1082">
        <f>'Raw Data'!EE1082</f>
        <v>1.5E-5</v>
      </c>
    </row>
    <row r="1083" spans="1:153" x14ac:dyDescent="0.3">
      <c r="A1083">
        <f>'Raw Data'!A1083</f>
        <v>1081</v>
      </c>
      <c r="B1083" t="str">
        <f>'Raw Data'!B1083</f>
        <v>Point</v>
      </c>
      <c r="C1083">
        <f>'Raw Data'!C1083</f>
        <v>346</v>
      </c>
      <c r="D1083">
        <f>'Raw Data'!D1083</f>
        <v>343</v>
      </c>
      <c r="E1083" t="str">
        <f>'Raw Data'!E1083</f>
        <v>Point</v>
      </c>
      <c r="F1083">
        <f>'Raw Data'!F1083</f>
        <v>4898056</v>
      </c>
      <c r="G1083" t="str">
        <f>'Raw Data'!G1083</f>
        <v>Gsp Post 00</v>
      </c>
      <c r="H1083" s="3">
        <f>'Raw Data'!H1083</f>
        <v>41822</v>
      </c>
      <c r="L1083">
        <f t="shared" si="224"/>
        <v>0</v>
      </c>
      <c r="M1083" s="5">
        <f t="shared" si="225"/>
        <v>41822</v>
      </c>
      <c r="N1083" s="5">
        <f t="shared" si="233"/>
        <v>2014</v>
      </c>
      <c r="O1083" s="5" t="str" cm="1">
        <f t="array" ref="O1083">_xlfn.IFS(N1083&lt;=2016,"before treatment",N1083=2017,"unknown",N1083&gt;2017,"after treatment")</f>
        <v>before treatment</v>
      </c>
      <c r="P1083" s="5">
        <f t="shared" si="226"/>
        <v>1</v>
      </c>
      <c r="Q1083" s="5">
        <f t="shared" si="227"/>
        <v>0</v>
      </c>
      <c r="R1083" t="str">
        <f>'Raw Data'!I1083</f>
        <v>Walker</v>
      </c>
      <c r="S1083" t="str">
        <f>'Raw Data'!J1083</f>
        <v>["FOREST HAYS JR MEMORIAL","FOREST HAYS JR MEMORIAL","NICKAJACK","Nick A Jack Ln"]</v>
      </c>
      <c r="T1083" t="str">
        <f>'Raw Data'!K1083</f>
        <v>Nick-A-Jack Rd</v>
      </c>
      <c r="U1083" t="str">
        <f>'Raw Data'!L1083</f>
        <v>(C) Possible Injury / Complaint</v>
      </c>
      <c r="V1083">
        <f>'Raw Data'!M1083</f>
        <v>0</v>
      </c>
      <c r="W1083">
        <f>'Raw Data'!N1083</f>
        <v>0</v>
      </c>
      <c r="X1083">
        <f>'Raw Data'!O1083</f>
        <v>0</v>
      </c>
      <c r="Y1083" t="str">
        <f>'Raw Data'!P1083</f>
        <v>Angle (Other)</v>
      </c>
      <c r="Z1083" t="str">
        <f>'Raw Data'!Q1083</f>
        <v>On Roadway - Roadway Intersection</v>
      </c>
      <c r="AA1083" t="str">
        <f>'Raw Data'!R1083</f>
        <v>["Motor Vehicle in Motion","Motor Vehicle in Motion"]</v>
      </c>
      <c r="AB1083" t="str">
        <f>'Raw Data'!S1083</f>
        <v>["Motor Vehicle in Motion","Motor Vehicle in Motion"]</v>
      </c>
      <c r="AC1083" t="str">
        <f>'Raw Data'!T1083</f>
        <v>["Improper Passing","No Contributing Factors"]</v>
      </c>
      <c r="AD1083">
        <f>'Raw Data'!U1083</f>
        <v>2</v>
      </c>
      <c r="AE1083" s="5" t="str">
        <f t="shared" si="234"/>
        <v>No</v>
      </c>
      <c r="AF1083" t="str">
        <f>'Raw Data'!V1083</f>
        <v>["Passing","Turning Left"]</v>
      </c>
      <c r="AG1083" s="5">
        <f t="shared" si="228"/>
        <v>1</v>
      </c>
      <c r="AH1083" t="str">
        <f>'Raw Data'!W1083</f>
        <v>["South","South"]</v>
      </c>
      <c r="AI1083" t="str">
        <f>'Raw Data'!X1083</f>
        <v>Dark-Not Lighted</v>
      </c>
      <c r="AJ1083" t="str">
        <f>'Raw Data'!Y1083</f>
        <v>Dry</v>
      </c>
      <c r="AK1083">
        <f>'Raw Data'!Z1083</f>
        <v>0</v>
      </c>
      <c r="AL1083" t="str">
        <f>'Raw Data'!AA1083</f>
        <v>["Lap and Shoulder Belt Used","Unknown"]</v>
      </c>
      <c r="AM1083" s="5">
        <f t="shared" si="229"/>
        <v>0</v>
      </c>
      <c r="AN1083" t="str">
        <f>'Raw Data'!AB1083</f>
        <v>["Passenger Car","Sports Utility Vehicle (SUV)"]</v>
      </c>
      <c r="AO1083" t="str">
        <f>'Raw Data'!AC1083</f>
        <v>2952071500I</v>
      </c>
      <c r="AP1083">
        <f>'Raw Data'!AD1083</f>
        <v>0</v>
      </c>
      <c r="AQ1083">
        <f>'Raw Data'!AE1083</f>
        <v>34.911441000000003</v>
      </c>
      <c r="AR1083">
        <f>'Raw Data'!AF1083</f>
        <v>-85.353368000000003</v>
      </c>
      <c r="AS1083">
        <f>'Raw Data'!AG1083</f>
        <v>263</v>
      </c>
      <c r="AT1083">
        <f>'Raw Data'!AH1083</f>
        <v>263</v>
      </c>
      <c r="AU1083">
        <f>'Raw Data'!AI1083</f>
        <v>1990</v>
      </c>
      <c r="AV1083" t="str">
        <f>'Raw Data'!AJ1083</f>
        <v>D6_0193_00_I</v>
      </c>
      <c r="AW1083">
        <f>'Raw Data'!AK1083</f>
        <v>42</v>
      </c>
      <c r="AX1083">
        <f>'Raw Data'!AL1083</f>
        <v>45</v>
      </c>
      <c r="AY1083" t="str">
        <f>'Raw Data'!AM1083</f>
        <v>split</v>
      </c>
      <c r="AZ1083">
        <f>'Raw Data'!AN1083</f>
        <v>1008.5</v>
      </c>
      <c r="BA1083">
        <f>'Raw Data'!AO1083</f>
        <v>41.8</v>
      </c>
      <c r="BB1083">
        <f>'Raw Data'!AP1083</f>
        <v>735.7</v>
      </c>
      <c r="BC1083">
        <f>'Raw Data'!AQ1083</f>
        <v>-85.354117000000002</v>
      </c>
      <c r="BD1083">
        <f>'Raw Data'!AR1083</f>
        <v>34.910297</v>
      </c>
      <c r="BE1083">
        <f>'Raw Data'!AS1083</f>
        <v>-85.353249000000005</v>
      </c>
      <c r="BF1083">
        <f>'Raw Data'!AT1083</f>
        <v>34.912145000000002</v>
      </c>
      <c r="BG1083" t="str">
        <f>'Raw Data'!AU1083</f>
        <v>2951019300I</v>
      </c>
      <c r="BH1083">
        <f>'Raw Data'!AV1083</f>
        <v>1</v>
      </c>
      <c r="BI1083">
        <f>'Raw Data'!AW1083</f>
        <v>295</v>
      </c>
      <c r="BJ1083">
        <f>'Raw Data'!AX1083</f>
        <v>193</v>
      </c>
      <c r="BK1083">
        <f>'Raw Data'!AY1083</f>
        <v>0</v>
      </c>
      <c r="BL1083">
        <f>'Raw Data'!AZ1083</f>
        <v>55</v>
      </c>
      <c r="BM1083">
        <f>'Raw Data'!BA1083</f>
        <v>5.62</v>
      </c>
      <c r="BN1083">
        <f>'Raw Data'!BB1083</f>
        <v>5.42</v>
      </c>
      <c r="BO1083">
        <f>'Raw Data'!BC1083</f>
        <v>707.7</v>
      </c>
      <c r="BP1083">
        <f>'Raw Data'!BD1083</f>
        <v>700.1</v>
      </c>
      <c r="BQ1083">
        <f>'Raw Data'!BE1083</f>
        <v>705.7</v>
      </c>
      <c r="BR1083">
        <f>'Raw Data'!BF1083</f>
        <v>45</v>
      </c>
      <c r="BS1083">
        <f>'Raw Data'!BG1083</f>
        <v>51</v>
      </c>
      <c r="BT1083">
        <f>'Raw Data'!BH1083</f>
        <v>0</v>
      </c>
      <c r="BU1083">
        <f>'Raw Data'!BI1083</f>
        <v>44187</v>
      </c>
      <c r="BV1083" t="str">
        <f>'Raw Data'!BJ1083</f>
        <v>NONE</v>
      </c>
      <c r="BW1083">
        <f>'Raw Data'!BK1083</f>
        <v>2.0950000000000001E-3</v>
      </c>
      <c r="BX1083">
        <f>'Raw Data'!BL1083</f>
        <v>42260</v>
      </c>
      <c r="BY1083">
        <f>'Raw Data'!BM1083</f>
        <v>51105</v>
      </c>
      <c r="BZ1083" t="str">
        <f>'Raw Data'!BN1083</f>
        <v>2951019300I</v>
      </c>
      <c r="CA1083" t="str">
        <f>'Raw Data'!BO1083</f>
        <v>WALKER</v>
      </c>
      <c r="CB1083">
        <f>'Raw Data'!BP1083</f>
        <v>1</v>
      </c>
      <c r="CC1083">
        <f>'Raw Data'!BQ1083</f>
        <v>19300</v>
      </c>
      <c r="CD1083">
        <f>'Raw Data'!BR1083</f>
        <v>6</v>
      </c>
      <c r="CE1083">
        <f>'Raw Data'!BS1083</f>
        <v>1</v>
      </c>
      <c r="CF1083">
        <f>'Raw Data'!BT1083</f>
        <v>2</v>
      </c>
      <c r="CG1083">
        <f>'Raw Data'!BU1083</f>
        <v>1</v>
      </c>
      <c r="CH1083">
        <f>'Raw Data'!BV1083</f>
        <v>1</v>
      </c>
      <c r="CI1083">
        <f>'Raw Data'!BW1083</f>
        <v>2</v>
      </c>
      <c r="CJ1083">
        <f>'Raw Data'!BX1083</f>
        <v>0</v>
      </c>
      <c r="CK1083">
        <f>'Raw Data'!BY1083</f>
        <v>4</v>
      </c>
      <c r="CL1083" t="str">
        <f>'Raw Data'!BZ1083</f>
        <v>N</v>
      </c>
      <c r="CM1083">
        <f t="shared" si="235"/>
        <v>0</v>
      </c>
      <c r="CN1083">
        <f>'Raw Data'!CA1083</f>
        <v>295</v>
      </c>
      <c r="CO1083">
        <f>'Raw Data'!CB1083</f>
        <v>193</v>
      </c>
      <c r="CP1083">
        <f>'Raw Data'!CC1083</f>
        <v>0</v>
      </c>
      <c r="CQ1083" t="str">
        <f>'Raw Data'!CD1083</f>
        <v>Urbanized Area</v>
      </c>
      <c r="CR1083" t="str">
        <f>'Raw Data'!CE1083</f>
        <v>Chattanooga</v>
      </c>
      <c r="CS1083">
        <f>'Raw Data'!CF1083</f>
        <v>15832</v>
      </c>
      <c r="CT1083">
        <f>'Raw Data'!CG1083</f>
        <v>45</v>
      </c>
      <c r="CU1083">
        <f>'Raw Data'!CH1083</f>
        <v>3600</v>
      </c>
      <c r="CV1083" t="str">
        <f>'Raw Data'!CI1083</f>
        <v xml:space="preserve"> </v>
      </c>
      <c r="CW1083">
        <f>'Raw Data'!CJ1083</f>
        <v>0</v>
      </c>
      <c r="CX1083">
        <f>'Raw Data'!CK1083</f>
        <v>0.72797199999999995</v>
      </c>
      <c r="CY1083">
        <f>'Raw Data'!CL1083</f>
        <v>14</v>
      </c>
      <c r="CZ1083" t="str">
        <f>'Raw Data'!CM1083</f>
        <v>State Mainline</v>
      </c>
      <c r="DA1083">
        <f>'Raw Data'!CN1083</f>
        <v>3600</v>
      </c>
      <c r="DB1083">
        <f>'Raw Data'!CO1083</f>
        <v>516108</v>
      </c>
      <c r="DC1083">
        <f>'Raw Data'!CP1083</f>
        <v>20.92</v>
      </c>
      <c r="DD1083">
        <f>'Raw Data'!CQ1083</f>
        <v>21.65</v>
      </c>
      <c r="DE1083">
        <f>'Raw Data'!CR1083</f>
        <v>516108</v>
      </c>
      <c r="DF1083">
        <f>'Raw Data'!CS1083</f>
        <v>0</v>
      </c>
      <c r="DG1083">
        <f>'Raw Data'!CT1083</f>
        <v>3843.692685</v>
      </c>
      <c r="DH1083">
        <f>'Raw Data'!CU1083</f>
        <v>100</v>
      </c>
      <c r="DI1083">
        <f>'Raw Data'!CV1083</f>
        <v>51106</v>
      </c>
      <c r="DJ1083">
        <f>'Raw Data'!CW1083</f>
        <v>2.3347E-2</v>
      </c>
      <c r="DK1083">
        <f>'Raw Data'!CX1083</f>
        <v>0</v>
      </c>
      <c r="DL1083">
        <f>'Raw Data'!CY1083</f>
        <v>2.0950000000000001E-3</v>
      </c>
      <c r="DM1083">
        <f>'Raw Data'!CZ1083</f>
        <v>369</v>
      </c>
      <c r="DN1083" t="str">
        <f>'Raw Data'!DA1083</f>
        <v>295-0173</v>
      </c>
      <c r="DO1083" t="str">
        <f>'Raw Data'!DB1083</f>
        <v>4U : Urban Minor Arterial</v>
      </c>
      <c r="DP1083" t="str">
        <f>'Raw Data'!DC1083</f>
        <v>34.914233, -85.353450</v>
      </c>
      <c r="DQ1083">
        <f>'Raw Data'!DD1083</f>
        <v>-85.353449999999995</v>
      </c>
      <c r="DR1083">
        <f>'Raw Data'!DE1083</f>
        <v>34.914233000000003</v>
      </c>
      <c r="DS1083">
        <f>'Raw Data'!DF1083</f>
        <v>34.914233000000003</v>
      </c>
      <c r="DT1083">
        <f>'Raw Data'!DG1083</f>
        <v>-85.353449999999995</v>
      </c>
      <c r="DU1083">
        <f>'Raw Data'!DH1083</f>
        <v>2.0969999999999999E-3</v>
      </c>
      <c r="DV1083">
        <f>'Raw Data'!DI1083</f>
        <v>2.0950000000000001E-3</v>
      </c>
      <c r="DW1083">
        <f>'Raw Data'!DJ1083</f>
        <v>263</v>
      </c>
      <c r="DX1083" s="11">
        <f t="shared" si="236"/>
        <v>5636.666666666667</v>
      </c>
      <c r="DY1083" s="5">
        <f t="shared" si="237"/>
        <v>5582.5</v>
      </c>
      <c r="DZ1083" s="5">
        <f t="shared" si="230"/>
        <v>54.16666666666697</v>
      </c>
      <c r="EA1083" s="5">
        <f t="shared" si="231"/>
        <v>9.7029407374235495E-3</v>
      </c>
      <c r="EB1083" s="5">
        <f t="shared" si="232"/>
        <v>5609.5833333333339</v>
      </c>
      <c r="EC1083">
        <f>'Raw Data'!DK1083</f>
        <v>5100</v>
      </c>
      <c r="ED1083">
        <f>'Raw Data'!DL1083</f>
        <v>5.4</v>
      </c>
      <c r="EE1083">
        <f>'Raw Data'!DM1083</f>
        <v>5640</v>
      </c>
      <c r="EF1083">
        <f>'Raw Data'!DN1083</f>
        <v>5.4</v>
      </c>
      <c r="EG1083">
        <f>'Raw Data'!DO1083</f>
        <v>6170</v>
      </c>
      <c r="EH1083">
        <f>'Raw Data'!DP1083</f>
        <v>4.0999999999999996</v>
      </c>
      <c r="EI1083">
        <f>'Raw Data'!DQ1083</f>
        <v>6220</v>
      </c>
      <c r="EJ1083">
        <f>'Raw Data'!DR1083</f>
        <v>4</v>
      </c>
      <c r="EK1083">
        <f>'Raw Data'!DS1083</f>
        <v>5800</v>
      </c>
      <c r="EL1083">
        <f>'Raw Data'!DT1083</f>
        <v>4.7</v>
      </c>
      <c r="EM1083">
        <f>'Raw Data'!DU1083</f>
        <v>5630</v>
      </c>
      <c r="EN1083">
        <f>'Raw Data'!DV1083</f>
        <v>4.7</v>
      </c>
      <c r="EO1083">
        <f>'Raw Data'!DW1083</f>
        <v>5450</v>
      </c>
      <c r="EP1083">
        <f>'Raw Data'!DX1083</f>
        <v>4.7</v>
      </c>
      <c r="EQ1083">
        <f>'Raw Data'!DY1083</f>
        <v>5450</v>
      </c>
      <c r="ER1083">
        <f>'Raw Data'!DZ1083</f>
        <v>4.7</v>
      </c>
      <c r="ES1083">
        <f>'Raw Data'!EA1083</f>
        <v>5490</v>
      </c>
      <c r="ET1083">
        <f>'Raw Data'!EB1083</f>
        <v>4.7</v>
      </c>
      <c r="EU1083">
        <f>'Raw Data'!EC1083</f>
        <v>5590</v>
      </c>
      <c r="EV1083">
        <f>'Raw Data'!ED1083</f>
        <v>4.7</v>
      </c>
      <c r="EW1083">
        <f>'Raw Data'!EE1083</f>
        <v>1.5999999999999999E-5</v>
      </c>
    </row>
    <row r="1084" spans="1:153" x14ac:dyDescent="0.3">
      <c r="A1084">
        <f>'Raw Data'!A1084</f>
        <v>1082</v>
      </c>
      <c r="B1084" t="str">
        <f>'Raw Data'!B1084</f>
        <v>Point</v>
      </c>
      <c r="C1084">
        <f>'Raw Data'!C1084</f>
        <v>401</v>
      </c>
      <c r="D1084">
        <f>'Raw Data'!D1084</f>
        <v>168</v>
      </c>
      <c r="E1084" t="str">
        <f>'Raw Data'!E1084</f>
        <v>Point</v>
      </c>
      <c r="F1084">
        <f>'Raw Data'!F1084</f>
        <v>6233539</v>
      </c>
      <c r="G1084" t="str">
        <f>'Raw Data'!G1084</f>
        <v>Gsp Post 00</v>
      </c>
      <c r="H1084" s="3">
        <f>'Raw Data'!H1084</f>
        <v>42869</v>
      </c>
      <c r="L1084">
        <f t="shared" si="224"/>
        <v>0</v>
      </c>
      <c r="M1084" s="5">
        <f t="shared" si="225"/>
        <v>42869</v>
      </c>
      <c r="N1084" s="5">
        <f t="shared" si="233"/>
        <v>2017</v>
      </c>
      <c r="O1084" s="5" t="str" cm="1">
        <f t="array" ref="O1084">_xlfn.IFS(N1084&lt;=2016,"before treatment",N1084=2017,"unknown",N1084&gt;2017,"after treatment")</f>
        <v>unknown</v>
      </c>
      <c r="P1084" s="5">
        <f t="shared" si="226"/>
        <v>0</v>
      </c>
      <c r="Q1084" s="5">
        <f t="shared" si="227"/>
        <v>0</v>
      </c>
      <c r="R1084" t="str">
        <f>'Raw Data'!I1084</f>
        <v>Walker</v>
      </c>
      <c r="S1084" t="str">
        <f>'Raw Data'!J1084</f>
        <v>Nick A Jack Ln</v>
      </c>
      <c r="T1084" t="str">
        <f>'Raw Data'!K1084</f>
        <v>Nick A Jack Rd</v>
      </c>
      <c r="U1084" t="str">
        <f>'Raw Data'!L1084</f>
        <v>(O) No Injury</v>
      </c>
      <c r="V1084">
        <f>'Raw Data'!M1084</f>
        <v>0</v>
      </c>
      <c r="W1084">
        <f>'Raw Data'!N1084</f>
        <v>0</v>
      </c>
      <c r="X1084">
        <f>'Raw Data'!O1084</f>
        <v>0</v>
      </c>
      <c r="Y1084" t="str">
        <f>'Raw Data'!P1084</f>
        <v>Angle (Other)</v>
      </c>
      <c r="Z1084" t="str">
        <f>'Raw Data'!Q1084</f>
        <v>On Roadway - Roadway Intersection</v>
      </c>
      <c r="AA1084" t="str">
        <f>'Raw Data'!R1084</f>
        <v>["Motor Vehicle in Motion","Motor Vehicle in Motion"]</v>
      </c>
      <c r="AB1084" t="str">
        <f>'Raw Data'!S1084</f>
        <v>["Motor Vehicle in Motion","Motor Vehicle in Motion"]</v>
      </c>
      <c r="AC1084" t="str">
        <f>'Raw Data'!T1084</f>
        <v>["Failure to Yield","No Contributing Factors"]</v>
      </c>
      <c r="AD1084">
        <f>'Raw Data'!U1084</f>
        <v>2</v>
      </c>
      <c r="AE1084" s="5" t="str">
        <f t="shared" si="234"/>
        <v>No</v>
      </c>
      <c r="AF1084" t="str">
        <f>'Raw Data'!V1084</f>
        <v>["Changing Lanes","Straight"]</v>
      </c>
      <c r="AG1084" s="5">
        <f t="shared" si="228"/>
        <v>0</v>
      </c>
      <c r="AH1084" t="str">
        <f>'Raw Data'!W1084</f>
        <v>["East","North"]</v>
      </c>
      <c r="AI1084" t="str">
        <f>'Raw Data'!X1084</f>
        <v>Dark-Not Lighted</v>
      </c>
      <c r="AJ1084" t="str">
        <f>'Raw Data'!Y1084</f>
        <v>Dry</v>
      </c>
      <c r="AK1084">
        <f>'Raw Data'!Z1084</f>
        <v>0</v>
      </c>
      <c r="AL1084" t="str">
        <f>'Raw Data'!AA1084</f>
        <v>["Child Restraint System (Properly Used)","Lap and Shoulder Belt Used","Lap and Shoulder Belt Used"]</v>
      </c>
      <c r="AM1084" s="5">
        <f t="shared" si="229"/>
        <v>0</v>
      </c>
      <c r="AN1084" t="str">
        <f>'Raw Data'!AB1084</f>
        <v>["Sports Utility Vehicle (SUV)","Sports Utility Vehicle (SUV)"]</v>
      </c>
      <c r="AO1084" t="str">
        <f>'Raw Data'!AC1084</f>
        <v>2952071500I</v>
      </c>
      <c r="AP1084">
        <f>'Raw Data'!AD1084</f>
        <v>6.9940000000000002E-3</v>
      </c>
      <c r="AQ1084">
        <f>'Raw Data'!AE1084</f>
        <v>34.911453000000002</v>
      </c>
      <c r="AR1084">
        <f>'Raw Data'!AF1084</f>
        <v>-85.353266000000005</v>
      </c>
      <c r="AS1084">
        <f>'Raw Data'!AG1084</f>
        <v>263</v>
      </c>
      <c r="AT1084">
        <f>'Raw Data'!AH1084</f>
        <v>263</v>
      </c>
      <c r="AU1084">
        <f>'Raw Data'!AI1084</f>
        <v>1990</v>
      </c>
      <c r="AV1084" t="str">
        <f>'Raw Data'!AJ1084</f>
        <v>D6_0193_00_I</v>
      </c>
      <c r="AW1084">
        <f>'Raw Data'!AK1084</f>
        <v>42</v>
      </c>
      <c r="AX1084">
        <f>'Raw Data'!AL1084</f>
        <v>45</v>
      </c>
      <c r="AY1084" t="str">
        <f>'Raw Data'!AM1084</f>
        <v>split</v>
      </c>
      <c r="AZ1084">
        <f>'Raw Data'!AN1084</f>
        <v>1008.5</v>
      </c>
      <c r="BA1084">
        <f>'Raw Data'!AO1084</f>
        <v>41.8</v>
      </c>
      <c r="BB1084">
        <f>'Raw Data'!AP1084</f>
        <v>735.7</v>
      </c>
      <c r="BC1084">
        <f>'Raw Data'!AQ1084</f>
        <v>-85.354117000000002</v>
      </c>
      <c r="BD1084">
        <f>'Raw Data'!AR1084</f>
        <v>34.910297</v>
      </c>
      <c r="BE1084">
        <f>'Raw Data'!AS1084</f>
        <v>-85.353249000000005</v>
      </c>
      <c r="BF1084">
        <f>'Raw Data'!AT1084</f>
        <v>34.912145000000002</v>
      </c>
      <c r="BG1084" t="str">
        <f>'Raw Data'!AU1084</f>
        <v>2951019300I</v>
      </c>
      <c r="BH1084">
        <f>'Raw Data'!AV1084</f>
        <v>1</v>
      </c>
      <c r="BI1084">
        <f>'Raw Data'!AW1084</f>
        <v>295</v>
      </c>
      <c r="BJ1084">
        <f>'Raw Data'!AX1084</f>
        <v>193</v>
      </c>
      <c r="BK1084">
        <f>'Raw Data'!AY1084</f>
        <v>0</v>
      </c>
      <c r="BL1084">
        <f>'Raw Data'!AZ1084</f>
        <v>55</v>
      </c>
      <c r="BM1084">
        <f>'Raw Data'!BA1084</f>
        <v>5.62</v>
      </c>
      <c r="BN1084">
        <f>'Raw Data'!BB1084</f>
        <v>5.42</v>
      </c>
      <c r="BO1084">
        <f>'Raw Data'!BC1084</f>
        <v>707.7</v>
      </c>
      <c r="BP1084">
        <f>'Raw Data'!BD1084</f>
        <v>700.1</v>
      </c>
      <c r="BQ1084">
        <f>'Raw Data'!BE1084</f>
        <v>705.7</v>
      </c>
      <c r="BR1084">
        <f>'Raw Data'!BF1084</f>
        <v>45</v>
      </c>
      <c r="BS1084">
        <f>'Raw Data'!BG1084</f>
        <v>51</v>
      </c>
      <c r="BT1084">
        <f>'Raw Data'!BH1084</f>
        <v>0</v>
      </c>
      <c r="BU1084">
        <f>'Raw Data'!BI1084</f>
        <v>44187</v>
      </c>
      <c r="BV1084" t="str">
        <f>'Raw Data'!BJ1084</f>
        <v>NONE</v>
      </c>
      <c r="BW1084">
        <f>'Raw Data'!BK1084</f>
        <v>2.0950000000000001E-3</v>
      </c>
      <c r="BX1084">
        <f>'Raw Data'!BL1084</f>
        <v>42260</v>
      </c>
      <c r="BY1084">
        <f>'Raw Data'!BM1084</f>
        <v>51105</v>
      </c>
      <c r="BZ1084" t="str">
        <f>'Raw Data'!BN1084</f>
        <v>2951019300I</v>
      </c>
      <c r="CA1084" t="str">
        <f>'Raw Data'!BO1084</f>
        <v>WALKER</v>
      </c>
      <c r="CB1084">
        <f>'Raw Data'!BP1084</f>
        <v>1</v>
      </c>
      <c r="CC1084">
        <f>'Raw Data'!BQ1084</f>
        <v>19300</v>
      </c>
      <c r="CD1084">
        <f>'Raw Data'!BR1084</f>
        <v>6</v>
      </c>
      <c r="CE1084">
        <f>'Raw Data'!BS1084</f>
        <v>1</v>
      </c>
      <c r="CF1084">
        <f>'Raw Data'!BT1084</f>
        <v>2</v>
      </c>
      <c r="CG1084">
        <f>'Raw Data'!BU1084</f>
        <v>1</v>
      </c>
      <c r="CH1084">
        <f>'Raw Data'!BV1084</f>
        <v>1</v>
      </c>
      <c r="CI1084">
        <f>'Raw Data'!BW1084</f>
        <v>2</v>
      </c>
      <c r="CJ1084">
        <f>'Raw Data'!BX1084</f>
        <v>0</v>
      </c>
      <c r="CK1084">
        <f>'Raw Data'!BY1084</f>
        <v>4</v>
      </c>
      <c r="CL1084" t="str">
        <f>'Raw Data'!BZ1084</f>
        <v>N</v>
      </c>
      <c r="CM1084">
        <f t="shared" si="235"/>
        <v>0</v>
      </c>
      <c r="CN1084">
        <f>'Raw Data'!CA1084</f>
        <v>295</v>
      </c>
      <c r="CO1084">
        <f>'Raw Data'!CB1084</f>
        <v>193</v>
      </c>
      <c r="CP1084">
        <f>'Raw Data'!CC1084</f>
        <v>0</v>
      </c>
      <c r="CQ1084" t="str">
        <f>'Raw Data'!CD1084</f>
        <v>Urbanized Area</v>
      </c>
      <c r="CR1084" t="str">
        <f>'Raw Data'!CE1084</f>
        <v>Chattanooga</v>
      </c>
      <c r="CS1084">
        <f>'Raw Data'!CF1084</f>
        <v>15832</v>
      </c>
      <c r="CT1084">
        <f>'Raw Data'!CG1084</f>
        <v>45</v>
      </c>
      <c r="CU1084">
        <f>'Raw Data'!CH1084</f>
        <v>3600</v>
      </c>
      <c r="CV1084" t="str">
        <f>'Raw Data'!CI1084</f>
        <v xml:space="preserve"> </v>
      </c>
      <c r="CW1084">
        <f>'Raw Data'!CJ1084</f>
        <v>0</v>
      </c>
      <c r="CX1084">
        <f>'Raw Data'!CK1084</f>
        <v>0.72797199999999995</v>
      </c>
      <c r="CY1084">
        <f>'Raw Data'!CL1084</f>
        <v>14</v>
      </c>
      <c r="CZ1084" t="str">
        <f>'Raw Data'!CM1084</f>
        <v>State Mainline</v>
      </c>
      <c r="DA1084">
        <f>'Raw Data'!CN1084</f>
        <v>3600</v>
      </c>
      <c r="DB1084">
        <f>'Raw Data'!CO1084</f>
        <v>516108</v>
      </c>
      <c r="DC1084">
        <f>'Raw Data'!CP1084</f>
        <v>20.92</v>
      </c>
      <c r="DD1084">
        <f>'Raw Data'!CQ1084</f>
        <v>21.65</v>
      </c>
      <c r="DE1084">
        <f>'Raw Data'!CR1084</f>
        <v>516108</v>
      </c>
      <c r="DF1084">
        <f>'Raw Data'!CS1084</f>
        <v>0</v>
      </c>
      <c r="DG1084">
        <f>'Raw Data'!CT1084</f>
        <v>3843.692685</v>
      </c>
      <c r="DH1084">
        <f>'Raw Data'!CU1084</f>
        <v>100</v>
      </c>
      <c r="DI1084">
        <f>'Raw Data'!CV1084</f>
        <v>51106</v>
      </c>
      <c r="DJ1084">
        <f>'Raw Data'!CW1084</f>
        <v>2.3347E-2</v>
      </c>
      <c r="DK1084">
        <f>'Raw Data'!CX1084</f>
        <v>0</v>
      </c>
      <c r="DL1084">
        <f>'Raw Data'!CY1084</f>
        <v>2.0950000000000001E-3</v>
      </c>
      <c r="DM1084">
        <f>'Raw Data'!CZ1084</f>
        <v>369</v>
      </c>
      <c r="DN1084" t="str">
        <f>'Raw Data'!DA1084</f>
        <v>295-0173</v>
      </c>
      <c r="DO1084" t="str">
        <f>'Raw Data'!DB1084</f>
        <v>4U : Urban Minor Arterial</v>
      </c>
      <c r="DP1084" t="str">
        <f>'Raw Data'!DC1084</f>
        <v>34.914233, -85.353450</v>
      </c>
      <c r="DQ1084">
        <f>'Raw Data'!DD1084</f>
        <v>-85.353449999999995</v>
      </c>
      <c r="DR1084">
        <f>'Raw Data'!DE1084</f>
        <v>34.914233000000003</v>
      </c>
      <c r="DS1084">
        <f>'Raw Data'!DF1084</f>
        <v>34.914233000000003</v>
      </c>
      <c r="DT1084">
        <f>'Raw Data'!DG1084</f>
        <v>-85.353449999999995</v>
      </c>
      <c r="DU1084">
        <f>'Raw Data'!DH1084</f>
        <v>2.0969999999999999E-3</v>
      </c>
      <c r="DV1084">
        <f>'Raw Data'!DI1084</f>
        <v>2.0950000000000001E-3</v>
      </c>
      <c r="DW1084">
        <f>'Raw Data'!DJ1084</f>
        <v>263</v>
      </c>
      <c r="DX1084" s="11">
        <f t="shared" si="236"/>
        <v>5636.666666666667</v>
      </c>
      <c r="DY1084" s="5">
        <f t="shared" si="237"/>
        <v>5582.5</v>
      </c>
      <c r="DZ1084" s="5">
        <f t="shared" si="230"/>
        <v>54.16666666666697</v>
      </c>
      <c r="EA1084" s="5">
        <f t="shared" si="231"/>
        <v>9.7029407374235495E-3</v>
      </c>
      <c r="EB1084" s="5">
        <f t="shared" si="232"/>
        <v>5609.5833333333339</v>
      </c>
      <c r="EC1084">
        <f>'Raw Data'!DK1084</f>
        <v>5100</v>
      </c>
      <c r="ED1084">
        <f>'Raw Data'!DL1084</f>
        <v>5.4</v>
      </c>
      <c r="EE1084">
        <f>'Raw Data'!DM1084</f>
        <v>5640</v>
      </c>
      <c r="EF1084">
        <f>'Raw Data'!DN1084</f>
        <v>5.4</v>
      </c>
      <c r="EG1084">
        <f>'Raw Data'!DO1084</f>
        <v>6170</v>
      </c>
      <c r="EH1084">
        <f>'Raw Data'!DP1084</f>
        <v>4.0999999999999996</v>
      </c>
      <c r="EI1084">
        <f>'Raw Data'!DQ1084</f>
        <v>6220</v>
      </c>
      <c r="EJ1084">
        <f>'Raw Data'!DR1084</f>
        <v>4</v>
      </c>
      <c r="EK1084">
        <f>'Raw Data'!DS1084</f>
        <v>5800</v>
      </c>
      <c r="EL1084">
        <f>'Raw Data'!DT1084</f>
        <v>4.7</v>
      </c>
      <c r="EM1084">
        <f>'Raw Data'!DU1084</f>
        <v>5630</v>
      </c>
      <c r="EN1084">
        <f>'Raw Data'!DV1084</f>
        <v>4.7</v>
      </c>
      <c r="EO1084">
        <f>'Raw Data'!DW1084</f>
        <v>5450</v>
      </c>
      <c r="EP1084">
        <f>'Raw Data'!DX1084</f>
        <v>4.7</v>
      </c>
      <c r="EQ1084">
        <f>'Raw Data'!DY1084</f>
        <v>5450</v>
      </c>
      <c r="ER1084">
        <f>'Raw Data'!DZ1084</f>
        <v>4.7</v>
      </c>
      <c r="ES1084">
        <f>'Raw Data'!EA1084</f>
        <v>5490</v>
      </c>
      <c r="ET1084">
        <f>'Raw Data'!EB1084</f>
        <v>4.7</v>
      </c>
      <c r="EU1084">
        <f>'Raw Data'!EC1084</f>
        <v>5590</v>
      </c>
      <c r="EV1084">
        <f>'Raw Data'!ED1084</f>
        <v>4.7</v>
      </c>
      <c r="EW1084">
        <f>'Raw Data'!EE1084</f>
        <v>1.11E-4</v>
      </c>
    </row>
    <row r="1085" spans="1:153" x14ac:dyDescent="0.3">
      <c r="A1085">
        <f>'Raw Data'!A1085</f>
        <v>1083</v>
      </c>
      <c r="B1085" t="str">
        <f>'Raw Data'!B1085</f>
        <v>Point</v>
      </c>
      <c r="C1085">
        <f>'Raw Data'!C1085</f>
        <v>475</v>
      </c>
      <c r="D1085">
        <f>'Raw Data'!D1085</f>
        <v>73</v>
      </c>
      <c r="E1085" t="str">
        <f>'Raw Data'!E1085</f>
        <v>Point</v>
      </c>
      <c r="F1085">
        <f>'Raw Data'!F1085</f>
        <v>7155905</v>
      </c>
      <c r="G1085" t="str">
        <f>'Raw Data'!G1085</f>
        <v>Gsp Post 00</v>
      </c>
      <c r="H1085" s="3">
        <f>'Raw Data'!H1085</f>
        <v>43559</v>
      </c>
      <c r="L1085">
        <f t="shared" si="224"/>
        <v>0</v>
      </c>
      <c r="M1085" s="5">
        <f t="shared" si="225"/>
        <v>43559</v>
      </c>
      <c r="N1085" s="5">
        <f t="shared" si="233"/>
        <v>2019</v>
      </c>
      <c r="O1085" s="5" t="str" cm="1">
        <f t="array" ref="O1085">_xlfn.IFS(N1085&lt;=2016,"before treatment",N1085=2017,"unknown",N1085&gt;2017,"after treatment")</f>
        <v>after treatment</v>
      </c>
      <c r="P1085" s="5">
        <f t="shared" si="226"/>
        <v>0</v>
      </c>
      <c r="Q1085" s="5">
        <f t="shared" si="227"/>
        <v>1</v>
      </c>
      <c r="R1085" t="str">
        <f>'Raw Data'!I1085</f>
        <v>Walker</v>
      </c>
      <c r="S1085" t="str">
        <f>'Raw Data'!J1085</f>
        <v>["FOREST HAYS JR MEMORIAL","FOREST HAYS JR MEMORIAL","NICKAJACK","Nick A Jack Ln"]</v>
      </c>
      <c r="T1085" t="str">
        <f>'Raw Data'!K1085</f>
        <v>(none)</v>
      </c>
      <c r="U1085" t="str">
        <f>'Raw Data'!L1085</f>
        <v>(O) No Injury</v>
      </c>
      <c r="V1085">
        <f>'Raw Data'!M1085</f>
        <v>0</v>
      </c>
      <c r="W1085">
        <f>'Raw Data'!N1085</f>
        <v>0</v>
      </c>
      <c r="X1085">
        <f>'Raw Data'!O1085</f>
        <v>0</v>
      </c>
      <c r="Y1085" t="str">
        <f>'Raw Data'!P1085</f>
        <v>Angle (Other)</v>
      </c>
      <c r="Z1085" t="str">
        <f>'Raw Data'!Q1085</f>
        <v>On Roadway - Roadway Intersection</v>
      </c>
      <c r="AA1085" t="str">
        <f>'Raw Data'!R1085</f>
        <v>["Motor Vehicle in Motion","Motor Vehicle in Motion"]</v>
      </c>
      <c r="AB1085" t="str">
        <f>'Raw Data'!S1085</f>
        <v>["Motor Vehicle in Motion","Motor Vehicle in Motion"]</v>
      </c>
      <c r="AC1085" t="str">
        <f>'Raw Data'!T1085</f>
        <v>["Failure to Yield","No Contributing Factors"]</v>
      </c>
      <c r="AD1085">
        <f>'Raw Data'!U1085</f>
        <v>2</v>
      </c>
      <c r="AE1085" s="5" t="str">
        <f t="shared" si="234"/>
        <v>No</v>
      </c>
      <c r="AF1085" t="str">
        <f>'Raw Data'!V1085</f>
        <v>["Negotiating a Curve","Negotiating a Curve"]</v>
      </c>
      <c r="AG1085" s="5">
        <f t="shared" si="228"/>
        <v>0</v>
      </c>
      <c r="AH1085" t="str">
        <f>'Raw Data'!W1085</f>
        <v>["East","East"]</v>
      </c>
      <c r="AI1085" t="str">
        <f>'Raw Data'!X1085</f>
        <v>Daylight</v>
      </c>
      <c r="AJ1085" t="str">
        <f>'Raw Data'!Y1085</f>
        <v>Dry</v>
      </c>
      <c r="AK1085">
        <f>'Raw Data'!Z1085</f>
        <v>0</v>
      </c>
      <c r="AL1085" t="str">
        <f>'Raw Data'!AA1085</f>
        <v>["Child Restraint System (Improperly Used)","Child Restraint System (Properly Used)","Lap and Shoulder Belt Used","Lap and Shoulder Belt Used","Lap and Shoulder Belt Used","Lap and Shoulder Belt Used","Lap and Shoulder Belt Used"]</v>
      </c>
      <c r="AM1085" s="5">
        <f t="shared" si="229"/>
        <v>0</v>
      </c>
      <c r="AN1085" t="str">
        <f>'Raw Data'!AB1085</f>
        <v>["Passenger Car","Sports Utility Vehicle (SUV)"]</v>
      </c>
      <c r="AO1085" t="str">
        <f>'Raw Data'!AC1085</f>
        <v>2952071500I</v>
      </c>
      <c r="AP1085">
        <f>'Raw Data'!AD1085</f>
        <v>0</v>
      </c>
      <c r="AQ1085">
        <f>'Raw Data'!AE1085</f>
        <v>34.911439999999999</v>
      </c>
      <c r="AR1085">
        <f>'Raw Data'!AF1085</f>
        <v>-85.353385000000003</v>
      </c>
      <c r="AS1085">
        <f>'Raw Data'!AG1085</f>
        <v>263</v>
      </c>
      <c r="AT1085">
        <f>'Raw Data'!AH1085</f>
        <v>263</v>
      </c>
      <c r="AU1085">
        <f>'Raw Data'!AI1085</f>
        <v>1990</v>
      </c>
      <c r="AV1085" t="str">
        <f>'Raw Data'!AJ1085</f>
        <v>D6_0193_00_I</v>
      </c>
      <c r="AW1085">
        <f>'Raw Data'!AK1085</f>
        <v>42</v>
      </c>
      <c r="AX1085">
        <f>'Raw Data'!AL1085</f>
        <v>45</v>
      </c>
      <c r="AY1085" t="str">
        <f>'Raw Data'!AM1085</f>
        <v>split</v>
      </c>
      <c r="AZ1085">
        <f>'Raw Data'!AN1085</f>
        <v>1008.5</v>
      </c>
      <c r="BA1085">
        <f>'Raw Data'!AO1085</f>
        <v>41.8</v>
      </c>
      <c r="BB1085">
        <f>'Raw Data'!AP1085</f>
        <v>735.7</v>
      </c>
      <c r="BC1085">
        <f>'Raw Data'!AQ1085</f>
        <v>-85.354117000000002</v>
      </c>
      <c r="BD1085">
        <f>'Raw Data'!AR1085</f>
        <v>34.910297</v>
      </c>
      <c r="BE1085">
        <f>'Raw Data'!AS1085</f>
        <v>-85.353249000000005</v>
      </c>
      <c r="BF1085">
        <f>'Raw Data'!AT1085</f>
        <v>34.912145000000002</v>
      </c>
      <c r="BG1085" t="str">
        <f>'Raw Data'!AU1085</f>
        <v>2951019300I</v>
      </c>
      <c r="BH1085">
        <f>'Raw Data'!AV1085</f>
        <v>1</v>
      </c>
      <c r="BI1085">
        <f>'Raw Data'!AW1085</f>
        <v>295</v>
      </c>
      <c r="BJ1085">
        <f>'Raw Data'!AX1085</f>
        <v>193</v>
      </c>
      <c r="BK1085">
        <f>'Raw Data'!AY1085</f>
        <v>0</v>
      </c>
      <c r="BL1085">
        <f>'Raw Data'!AZ1085</f>
        <v>55</v>
      </c>
      <c r="BM1085">
        <f>'Raw Data'!BA1085</f>
        <v>5.62</v>
      </c>
      <c r="BN1085">
        <f>'Raw Data'!BB1085</f>
        <v>5.42</v>
      </c>
      <c r="BO1085">
        <f>'Raw Data'!BC1085</f>
        <v>707.7</v>
      </c>
      <c r="BP1085">
        <f>'Raw Data'!BD1085</f>
        <v>700.1</v>
      </c>
      <c r="BQ1085">
        <f>'Raw Data'!BE1085</f>
        <v>705.7</v>
      </c>
      <c r="BR1085">
        <f>'Raw Data'!BF1085</f>
        <v>45</v>
      </c>
      <c r="BS1085">
        <f>'Raw Data'!BG1085</f>
        <v>51</v>
      </c>
      <c r="BT1085">
        <f>'Raw Data'!BH1085</f>
        <v>0</v>
      </c>
      <c r="BU1085">
        <f>'Raw Data'!BI1085</f>
        <v>44187</v>
      </c>
      <c r="BV1085" t="str">
        <f>'Raw Data'!BJ1085</f>
        <v>NONE</v>
      </c>
      <c r="BW1085">
        <f>'Raw Data'!BK1085</f>
        <v>2.0950000000000001E-3</v>
      </c>
      <c r="BX1085">
        <f>'Raw Data'!BL1085</f>
        <v>42260</v>
      </c>
      <c r="BY1085">
        <f>'Raw Data'!BM1085</f>
        <v>51105</v>
      </c>
      <c r="BZ1085" t="str">
        <f>'Raw Data'!BN1085</f>
        <v>2951019300I</v>
      </c>
      <c r="CA1085" t="str">
        <f>'Raw Data'!BO1085</f>
        <v>WALKER</v>
      </c>
      <c r="CB1085">
        <f>'Raw Data'!BP1085</f>
        <v>1</v>
      </c>
      <c r="CC1085">
        <f>'Raw Data'!BQ1085</f>
        <v>19300</v>
      </c>
      <c r="CD1085">
        <f>'Raw Data'!BR1085</f>
        <v>6</v>
      </c>
      <c r="CE1085">
        <f>'Raw Data'!BS1085</f>
        <v>1</v>
      </c>
      <c r="CF1085">
        <f>'Raw Data'!BT1085</f>
        <v>2</v>
      </c>
      <c r="CG1085">
        <f>'Raw Data'!BU1085</f>
        <v>1</v>
      </c>
      <c r="CH1085">
        <f>'Raw Data'!BV1085</f>
        <v>1</v>
      </c>
      <c r="CI1085">
        <f>'Raw Data'!BW1085</f>
        <v>2</v>
      </c>
      <c r="CJ1085">
        <f>'Raw Data'!BX1085</f>
        <v>0</v>
      </c>
      <c r="CK1085">
        <f>'Raw Data'!BY1085</f>
        <v>4</v>
      </c>
      <c r="CL1085" t="str">
        <f>'Raw Data'!BZ1085</f>
        <v>N</v>
      </c>
      <c r="CM1085">
        <f t="shared" si="235"/>
        <v>0</v>
      </c>
      <c r="CN1085">
        <f>'Raw Data'!CA1085</f>
        <v>295</v>
      </c>
      <c r="CO1085">
        <f>'Raw Data'!CB1085</f>
        <v>193</v>
      </c>
      <c r="CP1085">
        <f>'Raw Data'!CC1085</f>
        <v>0</v>
      </c>
      <c r="CQ1085" t="str">
        <f>'Raw Data'!CD1085</f>
        <v>Urbanized Area</v>
      </c>
      <c r="CR1085" t="str">
        <f>'Raw Data'!CE1085</f>
        <v>Chattanooga</v>
      </c>
      <c r="CS1085">
        <f>'Raw Data'!CF1085</f>
        <v>15832</v>
      </c>
      <c r="CT1085">
        <f>'Raw Data'!CG1085</f>
        <v>45</v>
      </c>
      <c r="CU1085">
        <f>'Raw Data'!CH1085</f>
        <v>3600</v>
      </c>
      <c r="CV1085" t="str">
        <f>'Raw Data'!CI1085</f>
        <v xml:space="preserve"> </v>
      </c>
      <c r="CW1085">
        <f>'Raw Data'!CJ1085</f>
        <v>0</v>
      </c>
      <c r="CX1085">
        <f>'Raw Data'!CK1085</f>
        <v>0.72797199999999995</v>
      </c>
      <c r="CY1085">
        <f>'Raw Data'!CL1085</f>
        <v>14</v>
      </c>
      <c r="CZ1085" t="str">
        <f>'Raw Data'!CM1085</f>
        <v>State Mainline</v>
      </c>
      <c r="DA1085">
        <f>'Raw Data'!CN1085</f>
        <v>3600</v>
      </c>
      <c r="DB1085">
        <f>'Raw Data'!CO1085</f>
        <v>516108</v>
      </c>
      <c r="DC1085">
        <f>'Raw Data'!CP1085</f>
        <v>20.92</v>
      </c>
      <c r="DD1085">
        <f>'Raw Data'!CQ1085</f>
        <v>21.65</v>
      </c>
      <c r="DE1085">
        <f>'Raw Data'!CR1085</f>
        <v>516108</v>
      </c>
      <c r="DF1085">
        <f>'Raw Data'!CS1085</f>
        <v>0</v>
      </c>
      <c r="DG1085">
        <f>'Raw Data'!CT1085</f>
        <v>3843.692685</v>
      </c>
      <c r="DH1085">
        <f>'Raw Data'!CU1085</f>
        <v>100</v>
      </c>
      <c r="DI1085">
        <f>'Raw Data'!CV1085</f>
        <v>51106</v>
      </c>
      <c r="DJ1085">
        <f>'Raw Data'!CW1085</f>
        <v>2.3347E-2</v>
      </c>
      <c r="DK1085">
        <f>'Raw Data'!CX1085</f>
        <v>0</v>
      </c>
      <c r="DL1085">
        <f>'Raw Data'!CY1085</f>
        <v>2.0950000000000001E-3</v>
      </c>
      <c r="DM1085">
        <f>'Raw Data'!CZ1085</f>
        <v>369</v>
      </c>
      <c r="DN1085" t="str">
        <f>'Raw Data'!DA1085</f>
        <v>295-0173</v>
      </c>
      <c r="DO1085" t="str">
        <f>'Raw Data'!DB1085</f>
        <v>4U : Urban Minor Arterial</v>
      </c>
      <c r="DP1085" t="str">
        <f>'Raw Data'!DC1085</f>
        <v>34.914233, -85.353450</v>
      </c>
      <c r="DQ1085">
        <f>'Raw Data'!DD1085</f>
        <v>-85.353449999999995</v>
      </c>
      <c r="DR1085">
        <f>'Raw Data'!DE1085</f>
        <v>34.914233000000003</v>
      </c>
      <c r="DS1085">
        <f>'Raw Data'!DF1085</f>
        <v>34.914233000000003</v>
      </c>
      <c r="DT1085">
        <f>'Raw Data'!DG1085</f>
        <v>-85.353449999999995</v>
      </c>
      <c r="DU1085">
        <f>'Raw Data'!DH1085</f>
        <v>2.0969999999999999E-3</v>
      </c>
      <c r="DV1085">
        <f>'Raw Data'!DI1085</f>
        <v>2.0950000000000001E-3</v>
      </c>
      <c r="DW1085">
        <f>'Raw Data'!DJ1085</f>
        <v>263</v>
      </c>
      <c r="DX1085" s="11">
        <f t="shared" si="236"/>
        <v>5636.666666666667</v>
      </c>
      <c r="DY1085" s="5">
        <f t="shared" si="237"/>
        <v>5582.5</v>
      </c>
      <c r="DZ1085" s="5">
        <f t="shared" si="230"/>
        <v>54.16666666666697</v>
      </c>
      <c r="EA1085" s="5">
        <f t="shared" si="231"/>
        <v>9.7029407374235495E-3</v>
      </c>
      <c r="EB1085" s="5">
        <f t="shared" si="232"/>
        <v>5609.5833333333339</v>
      </c>
      <c r="EC1085">
        <f>'Raw Data'!DK1085</f>
        <v>5100</v>
      </c>
      <c r="ED1085">
        <f>'Raw Data'!DL1085</f>
        <v>5.4</v>
      </c>
      <c r="EE1085">
        <f>'Raw Data'!DM1085</f>
        <v>5640</v>
      </c>
      <c r="EF1085">
        <f>'Raw Data'!DN1085</f>
        <v>5.4</v>
      </c>
      <c r="EG1085">
        <f>'Raw Data'!DO1085</f>
        <v>6170</v>
      </c>
      <c r="EH1085">
        <f>'Raw Data'!DP1085</f>
        <v>4.0999999999999996</v>
      </c>
      <c r="EI1085">
        <f>'Raw Data'!DQ1085</f>
        <v>6220</v>
      </c>
      <c r="EJ1085">
        <f>'Raw Data'!DR1085</f>
        <v>4</v>
      </c>
      <c r="EK1085">
        <f>'Raw Data'!DS1085</f>
        <v>5800</v>
      </c>
      <c r="EL1085">
        <f>'Raw Data'!DT1085</f>
        <v>4.7</v>
      </c>
      <c r="EM1085">
        <f>'Raw Data'!DU1085</f>
        <v>5630</v>
      </c>
      <c r="EN1085">
        <f>'Raw Data'!DV1085</f>
        <v>4.7</v>
      </c>
      <c r="EO1085">
        <f>'Raw Data'!DW1085</f>
        <v>5450</v>
      </c>
      <c r="EP1085">
        <f>'Raw Data'!DX1085</f>
        <v>4.7</v>
      </c>
      <c r="EQ1085">
        <f>'Raw Data'!DY1085</f>
        <v>5450</v>
      </c>
      <c r="ER1085">
        <f>'Raw Data'!DZ1085</f>
        <v>4.7</v>
      </c>
      <c r="ES1085">
        <f>'Raw Data'!EA1085</f>
        <v>5490</v>
      </c>
      <c r="ET1085">
        <f>'Raw Data'!EB1085</f>
        <v>4.7</v>
      </c>
      <c r="EU1085">
        <f>'Raw Data'!EC1085</f>
        <v>5590</v>
      </c>
      <c r="EV1085">
        <f>'Raw Data'!ED1085</f>
        <v>4.7</v>
      </c>
      <c r="EW1085">
        <f>'Raw Data'!EE1085</f>
        <v>0</v>
      </c>
    </row>
    <row r="1086" spans="1:153" x14ac:dyDescent="0.3">
      <c r="A1086">
        <f>'Raw Data'!A1086</f>
        <v>1084</v>
      </c>
      <c r="B1086" t="str">
        <f>'Raw Data'!B1086</f>
        <v>Point</v>
      </c>
      <c r="C1086">
        <f>'Raw Data'!C1086</f>
        <v>481</v>
      </c>
      <c r="D1086">
        <f>'Raw Data'!D1086</f>
        <v>68</v>
      </c>
      <c r="E1086" t="str">
        <f>'Raw Data'!E1086</f>
        <v>Point</v>
      </c>
      <c r="F1086">
        <f>'Raw Data'!F1086</f>
        <v>7189054</v>
      </c>
      <c r="G1086" t="str">
        <f>'Raw Data'!G1086</f>
        <v>Gsp Post 00</v>
      </c>
      <c r="H1086" s="3">
        <f>'Raw Data'!H1086</f>
        <v>43587</v>
      </c>
      <c r="L1086">
        <f t="shared" si="224"/>
        <v>0</v>
      </c>
      <c r="M1086" s="5">
        <f t="shared" si="225"/>
        <v>43587</v>
      </c>
      <c r="N1086" s="5">
        <f t="shared" si="233"/>
        <v>2019</v>
      </c>
      <c r="O1086" s="5" t="str" cm="1">
        <f t="array" ref="O1086">_xlfn.IFS(N1086&lt;=2016,"before treatment",N1086=2017,"unknown",N1086&gt;2017,"after treatment")</f>
        <v>after treatment</v>
      </c>
      <c r="P1086" s="5">
        <f t="shared" si="226"/>
        <v>0</v>
      </c>
      <c r="Q1086" s="5">
        <f t="shared" si="227"/>
        <v>1</v>
      </c>
      <c r="R1086" t="str">
        <f>'Raw Data'!I1086</f>
        <v>Walker</v>
      </c>
      <c r="S1086" t="str">
        <f>'Raw Data'!J1086</f>
        <v>["FOREST HAYS JR MEMORIAL","FOREST HAYS JR MEMORIAL","NICKAJACK","Nick A Jack Ln"]</v>
      </c>
      <c r="T1086" t="str">
        <f>'Raw Data'!K1086</f>
        <v>(none)</v>
      </c>
      <c r="U1086" t="str">
        <f>'Raw Data'!L1086</f>
        <v>(B) Suspected Minor/Visible Injury</v>
      </c>
      <c r="V1086">
        <f>'Raw Data'!M1086</f>
        <v>0</v>
      </c>
      <c r="W1086">
        <f>'Raw Data'!N1086</f>
        <v>0</v>
      </c>
      <c r="X1086">
        <f>'Raw Data'!O1086</f>
        <v>2</v>
      </c>
      <c r="Y1086" t="str">
        <f>'Raw Data'!P1086</f>
        <v>Angle (Other)</v>
      </c>
      <c r="Z1086" t="str">
        <f>'Raw Data'!Q1086</f>
        <v>On Roadway - Roadway Intersection</v>
      </c>
      <c r="AA1086" t="str">
        <f>'Raw Data'!R1086</f>
        <v>["Motor Vehicle in Motion","Motor Vehicle in Motion"]</v>
      </c>
      <c r="AB1086" t="str">
        <f>'Raw Data'!S1086</f>
        <v>["Motor Vehicle in Motion","Motor Vehicle in Motion"]</v>
      </c>
      <c r="AC1086" t="str">
        <f>'Raw Data'!T1086</f>
        <v>(None)</v>
      </c>
      <c r="AD1086">
        <f>'Raw Data'!U1086</f>
        <v>2</v>
      </c>
      <c r="AE1086" s="5" t="str">
        <f t="shared" si="234"/>
        <v>No</v>
      </c>
      <c r="AF1086" t="str">
        <f>'Raw Data'!V1086</f>
        <v>["Negotiating a Curve","Straight"]</v>
      </c>
      <c r="AG1086" s="5">
        <f t="shared" si="228"/>
        <v>0</v>
      </c>
      <c r="AH1086" t="str">
        <f>'Raw Data'!W1086</f>
        <v>["North","West"]</v>
      </c>
      <c r="AI1086" t="str">
        <f>'Raw Data'!X1086</f>
        <v>Daylight</v>
      </c>
      <c r="AJ1086" t="str">
        <f>'Raw Data'!Y1086</f>
        <v>Dry</v>
      </c>
      <c r="AK1086">
        <f>'Raw Data'!Z1086</f>
        <v>0</v>
      </c>
      <c r="AL1086" t="str">
        <f>'Raw Data'!AA1086</f>
        <v>["Lap and Shoulder Belt Used","Lap and Shoulder Belt Used","Lap and Shoulder Belt Used"]</v>
      </c>
      <c r="AM1086" s="5">
        <f t="shared" si="229"/>
        <v>0</v>
      </c>
      <c r="AN1086" t="str">
        <f>'Raw Data'!AB1086</f>
        <v>["Passenger Car","Van"]</v>
      </c>
      <c r="AO1086" t="str">
        <f>'Raw Data'!AC1086</f>
        <v>2951019300I</v>
      </c>
      <c r="AP1086">
        <f>'Raw Data'!AD1086</f>
        <v>21.65</v>
      </c>
      <c r="AQ1086">
        <f>'Raw Data'!AE1086</f>
        <v>34.911413000000003</v>
      </c>
      <c r="AR1086">
        <f>'Raw Data'!AF1086</f>
        <v>-85.353392999999997</v>
      </c>
      <c r="AS1086">
        <f>'Raw Data'!AG1086</f>
        <v>263</v>
      </c>
      <c r="AT1086">
        <f>'Raw Data'!AH1086</f>
        <v>263</v>
      </c>
      <c r="AU1086">
        <f>'Raw Data'!AI1086</f>
        <v>1990</v>
      </c>
      <c r="AV1086" t="str">
        <f>'Raw Data'!AJ1086</f>
        <v>D6_0193_00_I</v>
      </c>
      <c r="AW1086">
        <f>'Raw Data'!AK1086</f>
        <v>42</v>
      </c>
      <c r="AX1086">
        <f>'Raw Data'!AL1086</f>
        <v>45</v>
      </c>
      <c r="AY1086" t="str">
        <f>'Raw Data'!AM1086</f>
        <v>split</v>
      </c>
      <c r="AZ1086">
        <f>'Raw Data'!AN1086</f>
        <v>1008.5</v>
      </c>
      <c r="BA1086">
        <f>'Raw Data'!AO1086</f>
        <v>41.8</v>
      </c>
      <c r="BB1086">
        <f>'Raw Data'!AP1086</f>
        <v>735.7</v>
      </c>
      <c r="BC1086">
        <f>'Raw Data'!AQ1086</f>
        <v>-85.354117000000002</v>
      </c>
      <c r="BD1086">
        <f>'Raw Data'!AR1086</f>
        <v>34.910297</v>
      </c>
      <c r="BE1086">
        <f>'Raw Data'!AS1086</f>
        <v>-85.353249000000005</v>
      </c>
      <c r="BF1086">
        <f>'Raw Data'!AT1086</f>
        <v>34.912145000000002</v>
      </c>
      <c r="BG1086" t="str">
        <f>'Raw Data'!AU1086</f>
        <v>2951019300I</v>
      </c>
      <c r="BH1086">
        <f>'Raw Data'!AV1086</f>
        <v>1</v>
      </c>
      <c r="BI1086">
        <f>'Raw Data'!AW1086</f>
        <v>295</v>
      </c>
      <c r="BJ1086">
        <f>'Raw Data'!AX1086</f>
        <v>193</v>
      </c>
      <c r="BK1086">
        <f>'Raw Data'!AY1086</f>
        <v>0</v>
      </c>
      <c r="BL1086">
        <f>'Raw Data'!AZ1086</f>
        <v>55</v>
      </c>
      <c r="BM1086">
        <f>'Raw Data'!BA1086</f>
        <v>5.62</v>
      </c>
      <c r="BN1086">
        <f>'Raw Data'!BB1086</f>
        <v>5.42</v>
      </c>
      <c r="BO1086">
        <f>'Raw Data'!BC1086</f>
        <v>707.7</v>
      </c>
      <c r="BP1086">
        <f>'Raw Data'!BD1086</f>
        <v>700.1</v>
      </c>
      <c r="BQ1086">
        <f>'Raw Data'!BE1086</f>
        <v>705.7</v>
      </c>
      <c r="BR1086">
        <f>'Raw Data'!BF1086</f>
        <v>45</v>
      </c>
      <c r="BS1086">
        <f>'Raw Data'!BG1086</f>
        <v>51</v>
      </c>
      <c r="BT1086">
        <f>'Raw Data'!BH1086</f>
        <v>0</v>
      </c>
      <c r="BU1086">
        <f>'Raw Data'!BI1086</f>
        <v>44187</v>
      </c>
      <c r="BV1086" t="str">
        <f>'Raw Data'!BJ1086</f>
        <v>NONE</v>
      </c>
      <c r="BW1086">
        <f>'Raw Data'!BK1086</f>
        <v>2.0950000000000001E-3</v>
      </c>
      <c r="BX1086">
        <f>'Raw Data'!BL1086</f>
        <v>42260</v>
      </c>
      <c r="BY1086">
        <f>'Raw Data'!BM1086</f>
        <v>51105</v>
      </c>
      <c r="BZ1086" t="str">
        <f>'Raw Data'!BN1086</f>
        <v>2951019300I</v>
      </c>
      <c r="CA1086" t="str">
        <f>'Raw Data'!BO1086</f>
        <v>WALKER</v>
      </c>
      <c r="CB1086">
        <f>'Raw Data'!BP1086</f>
        <v>1</v>
      </c>
      <c r="CC1086">
        <f>'Raw Data'!BQ1086</f>
        <v>19300</v>
      </c>
      <c r="CD1086">
        <f>'Raw Data'!BR1086</f>
        <v>6</v>
      </c>
      <c r="CE1086">
        <f>'Raw Data'!BS1086</f>
        <v>1</v>
      </c>
      <c r="CF1086">
        <f>'Raw Data'!BT1086</f>
        <v>2</v>
      </c>
      <c r="CG1086">
        <f>'Raw Data'!BU1086</f>
        <v>1</v>
      </c>
      <c r="CH1086">
        <f>'Raw Data'!BV1086</f>
        <v>1</v>
      </c>
      <c r="CI1086">
        <f>'Raw Data'!BW1086</f>
        <v>2</v>
      </c>
      <c r="CJ1086">
        <f>'Raw Data'!BX1086</f>
        <v>0</v>
      </c>
      <c r="CK1086">
        <f>'Raw Data'!BY1086</f>
        <v>4</v>
      </c>
      <c r="CL1086" t="str">
        <f>'Raw Data'!BZ1086</f>
        <v>N</v>
      </c>
      <c r="CM1086">
        <f t="shared" si="235"/>
        <v>0</v>
      </c>
      <c r="CN1086">
        <f>'Raw Data'!CA1086</f>
        <v>295</v>
      </c>
      <c r="CO1086">
        <f>'Raw Data'!CB1086</f>
        <v>193</v>
      </c>
      <c r="CP1086">
        <f>'Raw Data'!CC1086</f>
        <v>0</v>
      </c>
      <c r="CQ1086" t="str">
        <f>'Raw Data'!CD1086</f>
        <v>Urbanized Area</v>
      </c>
      <c r="CR1086" t="str">
        <f>'Raw Data'!CE1086</f>
        <v>Chattanooga</v>
      </c>
      <c r="CS1086">
        <f>'Raw Data'!CF1086</f>
        <v>15832</v>
      </c>
      <c r="CT1086">
        <f>'Raw Data'!CG1086</f>
        <v>45</v>
      </c>
      <c r="CU1086">
        <f>'Raw Data'!CH1086</f>
        <v>3600</v>
      </c>
      <c r="CV1086" t="str">
        <f>'Raw Data'!CI1086</f>
        <v xml:space="preserve"> </v>
      </c>
      <c r="CW1086">
        <f>'Raw Data'!CJ1086</f>
        <v>0</v>
      </c>
      <c r="CX1086">
        <f>'Raw Data'!CK1086</f>
        <v>0.72797199999999995</v>
      </c>
      <c r="CY1086">
        <f>'Raw Data'!CL1086</f>
        <v>14</v>
      </c>
      <c r="CZ1086" t="str">
        <f>'Raw Data'!CM1086</f>
        <v>State Mainline</v>
      </c>
      <c r="DA1086">
        <f>'Raw Data'!CN1086</f>
        <v>3600</v>
      </c>
      <c r="DB1086">
        <f>'Raw Data'!CO1086</f>
        <v>516108</v>
      </c>
      <c r="DC1086">
        <f>'Raw Data'!CP1086</f>
        <v>20.92</v>
      </c>
      <c r="DD1086">
        <f>'Raw Data'!CQ1086</f>
        <v>21.65</v>
      </c>
      <c r="DE1086">
        <f>'Raw Data'!CR1086</f>
        <v>516108</v>
      </c>
      <c r="DF1086">
        <f>'Raw Data'!CS1086</f>
        <v>0</v>
      </c>
      <c r="DG1086">
        <f>'Raw Data'!CT1086</f>
        <v>3843.692685</v>
      </c>
      <c r="DH1086">
        <f>'Raw Data'!CU1086</f>
        <v>100</v>
      </c>
      <c r="DI1086">
        <f>'Raw Data'!CV1086</f>
        <v>51106</v>
      </c>
      <c r="DJ1086">
        <f>'Raw Data'!CW1086</f>
        <v>2.3347E-2</v>
      </c>
      <c r="DK1086">
        <f>'Raw Data'!CX1086</f>
        <v>0</v>
      </c>
      <c r="DL1086">
        <f>'Raw Data'!CY1086</f>
        <v>2.0950000000000001E-3</v>
      </c>
      <c r="DM1086">
        <f>'Raw Data'!CZ1086</f>
        <v>369</v>
      </c>
      <c r="DN1086" t="str">
        <f>'Raw Data'!DA1086</f>
        <v>295-0173</v>
      </c>
      <c r="DO1086" t="str">
        <f>'Raw Data'!DB1086</f>
        <v>4U : Urban Minor Arterial</v>
      </c>
      <c r="DP1086" t="str">
        <f>'Raw Data'!DC1086</f>
        <v>34.914233, -85.353450</v>
      </c>
      <c r="DQ1086">
        <f>'Raw Data'!DD1086</f>
        <v>-85.353449999999995</v>
      </c>
      <c r="DR1086">
        <f>'Raw Data'!DE1086</f>
        <v>34.914233000000003</v>
      </c>
      <c r="DS1086">
        <f>'Raw Data'!DF1086</f>
        <v>34.914233000000003</v>
      </c>
      <c r="DT1086">
        <f>'Raw Data'!DG1086</f>
        <v>-85.353449999999995</v>
      </c>
      <c r="DU1086">
        <f>'Raw Data'!DH1086</f>
        <v>2.0969999999999999E-3</v>
      </c>
      <c r="DV1086">
        <f>'Raw Data'!DI1086</f>
        <v>2.0950000000000001E-3</v>
      </c>
      <c r="DW1086">
        <f>'Raw Data'!DJ1086</f>
        <v>263</v>
      </c>
      <c r="DX1086" s="11">
        <f t="shared" si="236"/>
        <v>5636.666666666667</v>
      </c>
      <c r="DY1086" s="5">
        <f t="shared" si="237"/>
        <v>5582.5</v>
      </c>
      <c r="DZ1086" s="5">
        <f t="shared" si="230"/>
        <v>54.16666666666697</v>
      </c>
      <c r="EA1086" s="5">
        <f t="shared" si="231"/>
        <v>9.7029407374235495E-3</v>
      </c>
      <c r="EB1086" s="5">
        <f t="shared" si="232"/>
        <v>5609.5833333333339</v>
      </c>
      <c r="EC1086">
        <f>'Raw Data'!DK1086</f>
        <v>5100</v>
      </c>
      <c r="ED1086">
        <f>'Raw Data'!DL1086</f>
        <v>5.4</v>
      </c>
      <c r="EE1086">
        <f>'Raw Data'!DM1086</f>
        <v>5640</v>
      </c>
      <c r="EF1086">
        <f>'Raw Data'!DN1086</f>
        <v>5.4</v>
      </c>
      <c r="EG1086">
        <f>'Raw Data'!DO1086</f>
        <v>6170</v>
      </c>
      <c r="EH1086">
        <f>'Raw Data'!DP1086</f>
        <v>4.0999999999999996</v>
      </c>
      <c r="EI1086">
        <f>'Raw Data'!DQ1086</f>
        <v>6220</v>
      </c>
      <c r="EJ1086">
        <f>'Raw Data'!DR1086</f>
        <v>4</v>
      </c>
      <c r="EK1086">
        <f>'Raw Data'!DS1086</f>
        <v>5800</v>
      </c>
      <c r="EL1086">
        <f>'Raw Data'!DT1086</f>
        <v>4.7</v>
      </c>
      <c r="EM1086">
        <f>'Raw Data'!DU1086</f>
        <v>5630</v>
      </c>
      <c r="EN1086">
        <f>'Raw Data'!DV1086</f>
        <v>4.7</v>
      </c>
      <c r="EO1086">
        <f>'Raw Data'!DW1086</f>
        <v>5450</v>
      </c>
      <c r="EP1086">
        <f>'Raw Data'!DX1086</f>
        <v>4.7</v>
      </c>
      <c r="EQ1086">
        <f>'Raw Data'!DY1086</f>
        <v>5450</v>
      </c>
      <c r="ER1086">
        <f>'Raw Data'!DZ1086</f>
        <v>4.7</v>
      </c>
      <c r="ES1086">
        <f>'Raw Data'!EA1086</f>
        <v>5490</v>
      </c>
      <c r="ET1086">
        <f>'Raw Data'!EB1086</f>
        <v>4.7</v>
      </c>
      <c r="EU1086">
        <f>'Raw Data'!EC1086</f>
        <v>5590</v>
      </c>
      <c r="EV1086">
        <f>'Raw Data'!ED1086</f>
        <v>4.7</v>
      </c>
      <c r="EW1086">
        <f>'Raw Data'!EE1086</f>
        <v>0</v>
      </c>
    </row>
    <row r="1087" spans="1:153" x14ac:dyDescent="0.3">
      <c r="A1087">
        <f>'Raw Data'!A1087</f>
        <v>1085</v>
      </c>
      <c r="B1087" t="str">
        <f>'Raw Data'!B1087</f>
        <v>Point</v>
      </c>
      <c r="C1087">
        <f>'Raw Data'!C1087</f>
        <v>597</v>
      </c>
      <c r="D1087">
        <f>'Raw Data'!D1087</f>
        <v>199</v>
      </c>
      <c r="E1087" t="str">
        <f>'Raw Data'!E1087</f>
        <v>Point</v>
      </c>
      <c r="F1087">
        <f>'Raw Data'!F1087</f>
        <v>6005551</v>
      </c>
      <c r="G1087" t="str">
        <f>'Raw Data'!G1087</f>
        <v>Gsp Post 00</v>
      </c>
      <c r="H1087" s="3">
        <f>'Raw Data'!H1087</f>
        <v>42691</v>
      </c>
      <c r="L1087">
        <f t="shared" si="224"/>
        <v>0</v>
      </c>
      <c r="M1087" s="5">
        <f t="shared" si="225"/>
        <v>42691</v>
      </c>
      <c r="N1087" s="5">
        <f t="shared" si="233"/>
        <v>2016</v>
      </c>
      <c r="O1087" s="5" t="str" cm="1">
        <f t="array" ref="O1087">_xlfn.IFS(N1087&lt;=2016,"before treatment",N1087=2017,"unknown",N1087&gt;2017,"after treatment")</f>
        <v>before treatment</v>
      </c>
      <c r="P1087" s="5">
        <f t="shared" si="226"/>
        <v>1</v>
      </c>
      <c r="Q1087" s="5">
        <f t="shared" si="227"/>
        <v>0</v>
      </c>
      <c r="R1087" t="str">
        <f>'Raw Data'!I1087</f>
        <v>Walker</v>
      </c>
      <c r="S1087" t="str">
        <f>'Raw Data'!J1087</f>
        <v>NICKAJACK</v>
      </c>
      <c r="T1087" t="str">
        <f>'Raw Data'!K1087</f>
        <v>Nickajack Rd</v>
      </c>
      <c r="U1087" t="str">
        <f>'Raw Data'!L1087</f>
        <v>(O) No Injury</v>
      </c>
      <c r="V1087">
        <f>'Raw Data'!M1087</f>
        <v>0</v>
      </c>
      <c r="W1087">
        <f>'Raw Data'!N1087</f>
        <v>0</v>
      </c>
      <c r="X1087">
        <f>'Raw Data'!O1087</f>
        <v>0</v>
      </c>
      <c r="Y1087" t="str">
        <f>'Raw Data'!P1087</f>
        <v>Angle (Other)</v>
      </c>
      <c r="Z1087" t="str">
        <f>'Raw Data'!Q1087</f>
        <v>On Roadway - Roadway Intersection</v>
      </c>
      <c r="AA1087" t="str">
        <f>'Raw Data'!R1087</f>
        <v>["Motor Vehicle in Motion","Motor Vehicle in Motion"]</v>
      </c>
      <c r="AB1087" t="str">
        <f>'Raw Data'!S1087</f>
        <v>["Motor Vehicle in Motion","Motor Vehicle in Motion"]</v>
      </c>
      <c r="AC1087" t="str">
        <f>'Raw Data'!T1087</f>
        <v>["No Contributing Factors","Reaction to Object or Animal"]</v>
      </c>
      <c r="AD1087">
        <f>'Raw Data'!U1087</f>
        <v>2</v>
      </c>
      <c r="AE1087" s="5" t="str">
        <f t="shared" si="234"/>
        <v>No</v>
      </c>
      <c r="AF1087" t="str">
        <f>'Raw Data'!V1087</f>
        <v>["Negotiating a Curve","Negotiating a Curve"]</v>
      </c>
      <c r="AG1087" s="5">
        <f t="shared" si="228"/>
        <v>0</v>
      </c>
      <c r="AH1087" t="str">
        <f>'Raw Data'!W1087</f>
        <v>["North","South"]</v>
      </c>
      <c r="AI1087" t="str">
        <f>'Raw Data'!X1087</f>
        <v>Daylight</v>
      </c>
      <c r="AJ1087" t="str">
        <f>'Raw Data'!Y1087</f>
        <v>Dry</v>
      </c>
      <c r="AK1087">
        <f>'Raw Data'!Z1087</f>
        <v>0</v>
      </c>
      <c r="AL1087" t="str">
        <f>'Raw Data'!AA1087</f>
        <v>["Lap and Shoulder Belt Used","Lap and Shoulder Belt Used"]</v>
      </c>
      <c r="AM1087" s="5">
        <f t="shared" si="229"/>
        <v>0</v>
      </c>
      <c r="AN1087" t="str">
        <f>'Raw Data'!AB1087</f>
        <v>["Pickup Truck","Sports Utility Vehicle (SUV)"]</v>
      </c>
      <c r="AO1087" t="str">
        <f>'Raw Data'!AC1087</f>
        <v>2952039200I</v>
      </c>
      <c r="AP1087">
        <f>'Raw Data'!AD1087</f>
        <v>7.9000000000000008E-3</v>
      </c>
      <c r="AQ1087">
        <f>'Raw Data'!AE1087</f>
        <v>34.911427000000003</v>
      </c>
      <c r="AR1087">
        <f>'Raw Data'!AF1087</f>
        <v>-85.353526000000002</v>
      </c>
      <c r="AS1087">
        <f>'Raw Data'!AG1087</f>
        <v>263</v>
      </c>
      <c r="AT1087">
        <f>'Raw Data'!AH1087</f>
        <v>263</v>
      </c>
      <c r="AU1087">
        <f>'Raw Data'!AI1087</f>
        <v>1990</v>
      </c>
      <c r="AV1087" t="str">
        <f>'Raw Data'!AJ1087</f>
        <v>D6_0193_00_I</v>
      </c>
      <c r="AW1087">
        <f>'Raw Data'!AK1087</f>
        <v>42</v>
      </c>
      <c r="AX1087">
        <f>'Raw Data'!AL1087</f>
        <v>45</v>
      </c>
      <c r="AY1087" t="str">
        <f>'Raw Data'!AM1087</f>
        <v>split</v>
      </c>
      <c r="AZ1087">
        <f>'Raw Data'!AN1087</f>
        <v>1008.5</v>
      </c>
      <c r="BA1087">
        <f>'Raw Data'!AO1087</f>
        <v>41.8</v>
      </c>
      <c r="BB1087">
        <f>'Raw Data'!AP1087</f>
        <v>735.7</v>
      </c>
      <c r="BC1087">
        <f>'Raw Data'!AQ1087</f>
        <v>-85.354117000000002</v>
      </c>
      <c r="BD1087">
        <f>'Raw Data'!AR1087</f>
        <v>34.910297</v>
      </c>
      <c r="BE1087">
        <f>'Raw Data'!AS1087</f>
        <v>-85.353249000000005</v>
      </c>
      <c r="BF1087">
        <f>'Raw Data'!AT1087</f>
        <v>34.912145000000002</v>
      </c>
      <c r="BG1087" t="str">
        <f>'Raw Data'!AU1087</f>
        <v>2951019300I</v>
      </c>
      <c r="BH1087">
        <f>'Raw Data'!AV1087</f>
        <v>1</v>
      </c>
      <c r="BI1087">
        <f>'Raw Data'!AW1087</f>
        <v>295</v>
      </c>
      <c r="BJ1087">
        <f>'Raw Data'!AX1087</f>
        <v>193</v>
      </c>
      <c r="BK1087">
        <f>'Raw Data'!AY1087</f>
        <v>0</v>
      </c>
      <c r="BL1087">
        <f>'Raw Data'!AZ1087</f>
        <v>55</v>
      </c>
      <c r="BM1087">
        <f>'Raw Data'!BA1087</f>
        <v>5.62</v>
      </c>
      <c r="BN1087">
        <f>'Raw Data'!BB1087</f>
        <v>5.42</v>
      </c>
      <c r="BO1087">
        <f>'Raw Data'!BC1087</f>
        <v>707.7</v>
      </c>
      <c r="BP1087">
        <f>'Raw Data'!BD1087</f>
        <v>700.1</v>
      </c>
      <c r="BQ1087">
        <f>'Raw Data'!BE1087</f>
        <v>705.7</v>
      </c>
      <c r="BR1087">
        <f>'Raw Data'!BF1087</f>
        <v>45</v>
      </c>
      <c r="BS1087">
        <f>'Raw Data'!BG1087</f>
        <v>51</v>
      </c>
      <c r="BT1087">
        <f>'Raw Data'!BH1087</f>
        <v>0</v>
      </c>
      <c r="BU1087">
        <f>'Raw Data'!BI1087</f>
        <v>44187</v>
      </c>
      <c r="BV1087" t="str">
        <f>'Raw Data'!BJ1087</f>
        <v>NONE</v>
      </c>
      <c r="BW1087">
        <f>'Raw Data'!BK1087</f>
        <v>2.0950000000000001E-3</v>
      </c>
      <c r="BX1087">
        <f>'Raw Data'!BL1087</f>
        <v>42260</v>
      </c>
      <c r="BY1087">
        <f>'Raw Data'!BM1087</f>
        <v>51105</v>
      </c>
      <c r="BZ1087" t="str">
        <f>'Raw Data'!BN1087</f>
        <v>2951019300I</v>
      </c>
      <c r="CA1087" t="str">
        <f>'Raw Data'!BO1087</f>
        <v>WALKER</v>
      </c>
      <c r="CB1087">
        <f>'Raw Data'!BP1087</f>
        <v>1</v>
      </c>
      <c r="CC1087">
        <f>'Raw Data'!BQ1087</f>
        <v>19300</v>
      </c>
      <c r="CD1087">
        <f>'Raw Data'!BR1087</f>
        <v>6</v>
      </c>
      <c r="CE1087">
        <f>'Raw Data'!BS1087</f>
        <v>1</v>
      </c>
      <c r="CF1087">
        <f>'Raw Data'!BT1087</f>
        <v>2</v>
      </c>
      <c r="CG1087">
        <f>'Raw Data'!BU1087</f>
        <v>1</v>
      </c>
      <c r="CH1087">
        <f>'Raw Data'!BV1087</f>
        <v>1</v>
      </c>
      <c r="CI1087">
        <f>'Raw Data'!BW1087</f>
        <v>2</v>
      </c>
      <c r="CJ1087">
        <f>'Raw Data'!BX1087</f>
        <v>0</v>
      </c>
      <c r="CK1087">
        <f>'Raw Data'!BY1087</f>
        <v>4</v>
      </c>
      <c r="CL1087" t="str">
        <f>'Raw Data'!BZ1087</f>
        <v>N</v>
      </c>
      <c r="CM1087">
        <f t="shared" si="235"/>
        <v>0</v>
      </c>
      <c r="CN1087">
        <f>'Raw Data'!CA1087</f>
        <v>295</v>
      </c>
      <c r="CO1087">
        <f>'Raw Data'!CB1087</f>
        <v>193</v>
      </c>
      <c r="CP1087">
        <f>'Raw Data'!CC1087</f>
        <v>0</v>
      </c>
      <c r="CQ1087" t="str">
        <f>'Raw Data'!CD1087</f>
        <v>Urbanized Area</v>
      </c>
      <c r="CR1087" t="str">
        <f>'Raw Data'!CE1087</f>
        <v>Chattanooga</v>
      </c>
      <c r="CS1087">
        <f>'Raw Data'!CF1087</f>
        <v>15832</v>
      </c>
      <c r="CT1087">
        <f>'Raw Data'!CG1087</f>
        <v>45</v>
      </c>
      <c r="CU1087">
        <f>'Raw Data'!CH1087</f>
        <v>3600</v>
      </c>
      <c r="CV1087" t="str">
        <f>'Raw Data'!CI1087</f>
        <v xml:space="preserve"> </v>
      </c>
      <c r="CW1087">
        <f>'Raw Data'!CJ1087</f>
        <v>0</v>
      </c>
      <c r="CX1087">
        <f>'Raw Data'!CK1087</f>
        <v>0.72797199999999995</v>
      </c>
      <c r="CY1087">
        <f>'Raw Data'!CL1087</f>
        <v>14</v>
      </c>
      <c r="CZ1087" t="str">
        <f>'Raw Data'!CM1087</f>
        <v>State Mainline</v>
      </c>
      <c r="DA1087">
        <f>'Raw Data'!CN1087</f>
        <v>3600</v>
      </c>
      <c r="DB1087">
        <f>'Raw Data'!CO1087</f>
        <v>516108</v>
      </c>
      <c r="DC1087">
        <f>'Raw Data'!CP1087</f>
        <v>20.92</v>
      </c>
      <c r="DD1087">
        <f>'Raw Data'!CQ1087</f>
        <v>21.65</v>
      </c>
      <c r="DE1087">
        <f>'Raw Data'!CR1087</f>
        <v>516108</v>
      </c>
      <c r="DF1087">
        <f>'Raw Data'!CS1087</f>
        <v>0</v>
      </c>
      <c r="DG1087">
        <f>'Raw Data'!CT1087</f>
        <v>3843.692685</v>
      </c>
      <c r="DH1087">
        <f>'Raw Data'!CU1087</f>
        <v>100</v>
      </c>
      <c r="DI1087">
        <f>'Raw Data'!CV1087</f>
        <v>51106</v>
      </c>
      <c r="DJ1087">
        <f>'Raw Data'!CW1087</f>
        <v>2.3347E-2</v>
      </c>
      <c r="DK1087">
        <f>'Raw Data'!CX1087</f>
        <v>0</v>
      </c>
      <c r="DL1087">
        <f>'Raw Data'!CY1087</f>
        <v>2.0950000000000001E-3</v>
      </c>
      <c r="DM1087">
        <f>'Raw Data'!CZ1087</f>
        <v>369</v>
      </c>
      <c r="DN1087" t="str">
        <f>'Raw Data'!DA1087</f>
        <v>295-0173</v>
      </c>
      <c r="DO1087" t="str">
        <f>'Raw Data'!DB1087</f>
        <v>4U : Urban Minor Arterial</v>
      </c>
      <c r="DP1087" t="str">
        <f>'Raw Data'!DC1087</f>
        <v>34.914233, -85.353450</v>
      </c>
      <c r="DQ1087">
        <f>'Raw Data'!DD1087</f>
        <v>-85.353449999999995</v>
      </c>
      <c r="DR1087">
        <f>'Raw Data'!DE1087</f>
        <v>34.914233000000003</v>
      </c>
      <c r="DS1087">
        <f>'Raw Data'!DF1087</f>
        <v>34.914233000000003</v>
      </c>
      <c r="DT1087">
        <f>'Raw Data'!DG1087</f>
        <v>-85.353449999999995</v>
      </c>
      <c r="DU1087">
        <f>'Raw Data'!DH1087</f>
        <v>2.0969999999999999E-3</v>
      </c>
      <c r="DV1087">
        <f>'Raw Data'!DI1087</f>
        <v>2.0950000000000001E-3</v>
      </c>
      <c r="DW1087">
        <f>'Raw Data'!DJ1087</f>
        <v>263</v>
      </c>
      <c r="DX1087" s="11">
        <f t="shared" si="236"/>
        <v>5636.666666666667</v>
      </c>
      <c r="DY1087" s="5">
        <f t="shared" si="237"/>
        <v>5582.5</v>
      </c>
      <c r="DZ1087" s="5">
        <f t="shared" si="230"/>
        <v>54.16666666666697</v>
      </c>
      <c r="EA1087" s="5">
        <f t="shared" si="231"/>
        <v>9.7029407374235495E-3</v>
      </c>
      <c r="EB1087" s="5">
        <f t="shared" si="232"/>
        <v>5609.5833333333339</v>
      </c>
      <c r="EC1087">
        <f>'Raw Data'!DK1087</f>
        <v>5100</v>
      </c>
      <c r="ED1087">
        <f>'Raw Data'!DL1087</f>
        <v>5.4</v>
      </c>
      <c r="EE1087">
        <f>'Raw Data'!DM1087</f>
        <v>5640</v>
      </c>
      <c r="EF1087">
        <f>'Raw Data'!DN1087</f>
        <v>5.4</v>
      </c>
      <c r="EG1087">
        <f>'Raw Data'!DO1087</f>
        <v>6170</v>
      </c>
      <c r="EH1087">
        <f>'Raw Data'!DP1087</f>
        <v>4.0999999999999996</v>
      </c>
      <c r="EI1087">
        <f>'Raw Data'!DQ1087</f>
        <v>6220</v>
      </c>
      <c r="EJ1087">
        <f>'Raw Data'!DR1087</f>
        <v>4</v>
      </c>
      <c r="EK1087">
        <f>'Raw Data'!DS1087</f>
        <v>5800</v>
      </c>
      <c r="EL1087">
        <f>'Raw Data'!DT1087</f>
        <v>4.7</v>
      </c>
      <c r="EM1087">
        <f>'Raw Data'!DU1087</f>
        <v>5630</v>
      </c>
      <c r="EN1087">
        <f>'Raw Data'!DV1087</f>
        <v>4.7</v>
      </c>
      <c r="EO1087">
        <f>'Raw Data'!DW1087</f>
        <v>5450</v>
      </c>
      <c r="EP1087">
        <f>'Raw Data'!DX1087</f>
        <v>4.7</v>
      </c>
      <c r="EQ1087">
        <f>'Raw Data'!DY1087</f>
        <v>5450</v>
      </c>
      <c r="ER1087">
        <f>'Raw Data'!DZ1087</f>
        <v>4.7</v>
      </c>
      <c r="ES1087">
        <f>'Raw Data'!EA1087</f>
        <v>5490</v>
      </c>
      <c r="ET1087">
        <f>'Raw Data'!EB1087</f>
        <v>4.7</v>
      </c>
      <c r="EU1087">
        <f>'Raw Data'!EC1087</f>
        <v>5590</v>
      </c>
      <c r="EV1087">
        <f>'Raw Data'!ED1087</f>
        <v>4.7</v>
      </c>
      <c r="EW1087">
        <f>'Raw Data'!EE1087</f>
        <v>1.3200000000000001E-4</v>
      </c>
    </row>
    <row r="1088" spans="1:153" x14ac:dyDescent="0.3">
      <c r="A1088">
        <f>'Raw Data'!A1088</f>
        <v>1086</v>
      </c>
      <c r="B1088" t="str">
        <f>'Raw Data'!B1088</f>
        <v>Point</v>
      </c>
      <c r="C1088">
        <f>'Raw Data'!C1088</f>
        <v>552</v>
      </c>
      <c r="D1088">
        <f>'Raw Data'!D1088</f>
        <v>285</v>
      </c>
      <c r="E1088" t="str">
        <f>'Raw Data'!E1088</f>
        <v>Point</v>
      </c>
      <c r="F1088">
        <f>'Raw Data'!F1088</f>
        <v>5389187</v>
      </c>
      <c r="G1088" t="str">
        <f>'Raw Data'!G1088</f>
        <v>Gsp Post 00</v>
      </c>
      <c r="H1088" s="3">
        <f>'Raw Data'!H1088</f>
        <v>42228</v>
      </c>
      <c r="L1088">
        <f t="shared" si="224"/>
        <v>0</v>
      </c>
      <c r="M1088" s="5">
        <f t="shared" si="225"/>
        <v>42228</v>
      </c>
      <c r="N1088" s="5">
        <f t="shared" si="233"/>
        <v>2015</v>
      </c>
      <c r="O1088" s="5" t="str" cm="1">
        <f t="array" ref="O1088">_xlfn.IFS(N1088&lt;=2016,"before treatment",N1088=2017,"unknown",N1088&gt;2017,"after treatment")</f>
        <v>before treatment</v>
      </c>
      <c r="P1088" s="5">
        <f t="shared" si="226"/>
        <v>1</v>
      </c>
      <c r="Q1088" s="5">
        <f t="shared" si="227"/>
        <v>0</v>
      </c>
      <c r="R1088" t="str">
        <f>'Raw Data'!I1088</f>
        <v>Walker</v>
      </c>
      <c r="S1088" t="str">
        <f>'Raw Data'!J1088</f>
        <v>["FOREST HAYS JR MEMORIAL","FOREST HAYS JR MEMORIAL","NICKAJACK","Nick A Jack Ln"]</v>
      </c>
      <c r="T1088" t="str">
        <f>'Raw Data'!K1088</f>
        <v>Nick-A-Jack Rd</v>
      </c>
      <c r="U1088" t="str">
        <f>'Raw Data'!L1088</f>
        <v>(O) No Injury</v>
      </c>
      <c r="V1088">
        <f>'Raw Data'!M1088</f>
        <v>0</v>
      </c>
      <c r="W1088">
        <f>'Raw Data'!N1088</f>
        <v>0</v>
      </c>
      <c r="X1088">
        <f>'Raw Data'!O1088</f>
        <v>0</v>
      </c>
      <c r="Y1088" t="str">
        <f>'Raw Data'!P1088</f>
        <v>Angle (Other)</v>
      </c>
      <c r="Z1088" t="str">
        <f>'Raw Data'!Q1088</f>
        <v>On Roadway - Roadway Intersection</v>
      </c>
      <c r="AA1088" t="str">
        <f>'Raw Data'!R1088</f>
        <v>["Motor Vehicle in Motion","Motor Vehicle in Motion"]</v>
      </c>
      <c r="AB1088" t="str">
        <f>'Raw Data'!S1088</f>
        <v>["Motor Vehicle in Motion","Motor Vehicle in Motion"]</v>
      </c>
      <c r="AC1088" t="str">
        <f>'Raw Data'!T1088</f>
        <v>["Failure to Yield","No Contributing Factors"]</v>
      </c>
      <c r="AD1088">
        <f>'Raw Data'!U1088</f>
        <v>2</v>
      </c>
      <c r="AE1088" s="5" t="str">
        <f t="shared" si="234"/>
        <v>No</v>
      </c>
      <c r="AF1088" t="str">
        <f>'Raw Data'!V1088</f>
        <v>["Straight","Straight"]</v>
      </c>
      <c r="AG1088" s="5">
        <f t="shared" si="228"/>
        <v>0</v>
      </c>
      <c r="AH1088" t="str">
        <f>'Raw Data'!W1088</f>
        <v>["North","West"]</v>
      </c>
      <c r="AI1088" t="str">
        <f>'Raw Data'!X1088</f>
        <v>Daylight</v>
      </c>
      <c r="AJ1088" t="str">
        <f>'Raw Data'!Y1088</f>
        <v>Dry</v>
      </c>
      <c r="AK1088">
        <f>'Raw Data'!Z1088</f>
        <v>0</v>
      </c>
      <c r="AL1088" t="str">
        <f>'Raw Data'!AA1088</f>
        <v>["Child Restraint System (Properly Used)","Lap and Shoulder Belt Used","Lap and Shoulder Belt Used"]</v>
      </c>
      <c r="AM1088" s="5">
        <f t="shared" si="229"/>
        <v>0</v>
      </c>
      <c r="AN1088" t="str">
        <f>'Raw Data'!AB1088</f>
        <v>["Pickup Truck","Sports Utility Vehicle (SUV)"]</v>
      </c>
      <c r="AO1088" t="str">
        <f>'Raw Data'!AC1088</f>
        <v>2952071500I</v>
      </c>
      <c r="AP1088">
        <f>'Raw Data'!AD1088</f>
        <v>0</v>
      </c>
      <c r="AQ1088">
        <f>'Raw Data'!AE1088</f>
        <v>34.911441000000003</v>
      </c>
      <c r="AR1088">
        <f>'Raw Data'!AF1088</f>
        <v>-85.353368000000003</v>
      </c>
      <c r="AS1088">
        <f>'Raw Data'!AG1088</f>
        <v>263</v>
      </c>
      <c r="AT1088">
        <f>'Raw Data'!AH1088</f>
        <v>263</v>
      </c>
      <c r="AU1088">
        <f>'Raw Data'!AI1088</f>
        <v>1990</v>
      </c>
      <c r="AV1088" t="str">
        <f>'Raw Data'!AJ1088</f>
        <v>D6_0193_00_I</v>
      </c>
      <c r="AW1088">
        <f>'Raw Data'!AK1088</f>
        <v>42</v>
      </c>
      <c r="AX1088">
        <f>'Raw Data'!AL1088</f>
        <v>45</v>
      </c>
      <c r="AY1088" t="str">
        <f>'Raw Data'!AM1088</f>
        <v>split</v>
      </c>
      <c r="AZ1088">
        <f>'Raw Data'!AN1088</f>
        <v>1008.5</v>
      </c>
      <c r="BA1088">
        <f>'Raw Data'!AO1088</f>
        <v>41.8</v>
      </c>
      <c r="BB1088">
        <f>'Raw Data'!AP1088</f>
        <v>735.7</v>
      </c>
      <c r="BC1088">
        <f>'Raw Data'!AQ1088</f>
        <v>-85.354117000000002</v>
      </c>
      <c r="BD1088">
        <f>'Raw Data'!AR1088</f>
        <v>34.910297</v>
      </c>
      <c r="BE1088">
        <f>'Raw Data'!AS1088</f>
        <v>-85.353249000000005</v>
      </c>
      <c r="BF1088">
        <f>'Raw Data'!AT1088</f>
        <v>34.912145000000002</v>
      </c>
      <c r="BG1088" t="str">
        <f>'Raw Data'!AU1088</f>
        <v>2951019300I</v>
      </c>
      <c r="BH1088">
        <f>'Raw Data'!AV1088</f>
        <v>1</v>
      </c>
      <c r="BI1088">
        <f>'Raw Data'!AW1088</f>
        <v>295</v>
      </c>
      <c r="BJ1088">
        <f>'Raw Data'!AX1088</f>
        <v>193</v>
      </c>
      <c r="BK1088">
        <f>'Raw Data'!AY1088</f>
        <v>0</v>
      </c>
      <c r="BL1088">
        <f>'Raw Data'!AZ1088</f>
        <v>55</v>
      </c>
      <c r="BM1088">
        <f>'Raw Data'!BA1088</f>
        <v>5.62</v>
      </c>
      <c r="BN1088">
        <f>'Raw Data'!BB1088</f>
        <v>5.42</v>
      </c>
      <c r="BO1088">
        <f>'Raw Data'!BC1088</f>
        <v>707.7</v>
      </c>
      <c r="BP1088">
        <f>'Raw Data'!BD1088</f>
        <v>700.1</v>
      </c>
      <c r="BQ1088">
        <f>'Raw Data'!BE1088</f>
        <v>705.7</v>
      </c>
      <c r="BR1088">
        <f>'Raw Data'!BF1088</f>
        <v>45</v>
      </c>
      <c r="BS1088">
        <f>'Raw Data'!BG1088</f>
        <v>51</v>
      </c>
      <c r="BT1088">
        <f>'Raw Data'!BH1088</f>
        <v>0</v>
      </c>
      <c r="BU1088">
        <f>'Raw Data'!BI1088</f>
        <v>44187</v>
      </c>
      <c r="BV1088" t="str">
        <f>'Raw Data'!BJ1088</f>
        <v>NONE</v>
      </c>
      <c r="BW1088">
        <f>'Raw Data'!BK1088</f>
        <v>2.0950000000000001E-3</v>
      </c>
      <c r="BX1088">
        <f>'Raw Data'!BL1088</f>
        <v>42260</v>
      </c>
      <c r="BY1088">
        <f>'Raw Data'!BM1088</f>
        <v>51105</v>
      </c>
      <c r="BZ1088" t="str">
        <f>'Raw Data'!BN1088</f>
        <v>2951019300I</v>
      </c>
      <c r="CA1088" t="str">
        <f>'Raw Data'!BO1088</f>
        <v>WALKER</v>
      </c>
      <c r="CB1088">
        <f>'Raw Data'!BP1088</f>
        <v>1</v>
      </c>
      <c r="CC1088">
        <f>'Raw Data'!BQ1088</f>
        <v>19300</v>
      </c>
      <c r="CD1088">
        <f>'Raw Data'!BR1088</f>
        <v>6</v>
      </c>
      <c r="CE1088">
        <f>'Raw Data'!BS1088</f>
        <v>1</v>
      </c>
      <c r="CF1088">
        <f>'Raw Data'!BT1088</f>
        <v>2</v>
      </c>
      <c r="CG1088">
        <f>'Raw Data'!BU1088</f>
        <v>1</v>
      </c>
      <c r="CH1088">
        <f>'Raw Data'!BV1088</f>
        <v>1</v>
      </c>
      <c r="CI1088">
        <f>'Raw Data'!BW1088</f>
        <v>2</v>
      </c>
      <c r="CJ1088">
        <f>'Raw Data'!BX1088</f>
        <v>0</v>
      </c>
      <c r="CK1088">
        <f>'Raw Data'!BY1088</f>
        <v>4</v>
      </c>
      <c r="CL1088" t="str">
        <f>'Raw Data'!BZ1088</f>
        <v>N</v>
      </c>
      <c r="CM1088">
        <f t="shared" si="235"/>
        <v>0</v>
      </c>
      <c r="CN1088">
        <f>'Raw Data'!CA1088</f>
        <v>295</v>
      </c>
      <c r="CO1088">
        <f>'Raw Data'!CB1088</f>
        <v>193</v>
      </c>
      <c r="CP1088">
        <f>'Raw Data'!CC1088</f>
        <v>0</v>
      </c>
      <c r="CQ1088" t="str">
        <f>'Raw Data'!CD1088</f>
        <v>Urbanized Area</v>
      </c>
      <c r="CR1088" t="str">
        <f>'Raw Data'!CE1088</f>
        <v>Chattanooga</v>
      </c>
      <c r="CS1088">
        <f>'Raw Data'!CF1088</f>
        <v>15832</v>
      </c>
      <c r="CT1088">
        <f>'Raw Data'!CG1088</f>
        <v>45</v>
      </c>
      <c r="CU1088">
        <f>'Raw Data'!CH1088</f>
        <v>3600</v>
      </c>
      <c r="CV1088" t="str">
        <f>'Raw Data'!CI1088</f>
        <v xml:space="preserve"> </v>
      </c>
      <c r="CW1088">
        <f>'Raw Data'!CJ1088</f>
        <v>0</v>
      </c>
      <c r="CX1088">
        <f>'Raw Data'!CK1088</f>
        <v>0.72797199999999995</v>
      </c>
      <c r="CY1088">
        <f>'Raw Data'!CL1088</f>
        <v>14</v>
      </c>
      <c r="CZ1088" t="str">
        <f>'Raw Data'!CM1088</f>
        <v>State Mainline</v>
      </c>
      <c r="DA1088">
        <f>'Raw Data'!CN1088</f>
        <v>3600</v>
      </c>
      <c r="DB1088">
        <f>'Raw Data'!CO1088</f>
        <v>516108</v>
      </c>
      <c r="DC1088">
        <f>'Raw Data'!CP1088</f>
        <v>20.92</v>
      </c>
      <c r="DD1088">
        <f>'Raw Data'!CQ1088</f>
        <v>21.65</v>
      </c>
      <c r="DE1088">
        <f>'Raw Data'!CR1088</f>
        <v>516108</v>
      </c>
      <c r="DF1088">
        <f>'Raw Data'!CS1088</f>
        <v>0</v>
      </c>
      <c r="DG1088">
        <f>'Raw Data'!CT1088</f>
        <v>3843.692685</v>
      </c>
      <c r="DH1088">
        <f>'Raw Data'!CU1088</f>
        <v>100</v>
      </c>
      <c r="DI1088">
        <f>'Raw Data'!CV1088</f>
        <v>51106</v>
      </c>
      <c r="DJ1088">
        <f>'Raw Data'!CW1088</f>
        <v>2.3347E-2</v>
      </c>
      <c r="DK1088">
        <f>'Raw Data'!CX1088</f>
        <v>0</v>
      </c>
      <c r="DL1088">
        <f>'Raw Data'!CY1088</f>
        <v>2.0950000000000001E-3</v>
      </c>
      <c r="DM1088">
        <f>'Raw Data'!CZ1088</f>
        <v>369</v>
      </c>
      <c r="DN1088" t="str">
        <f>'Raw Data'!DA1088</f>
        <v>295-0173</v>
      </c>
      <c r="DO1088" t="str">
        <f>'Raw Data'!DB1088</f>
        <v>4U : Urban Minor Arterial</v>
      </c>
      <c r="DP1088" t="str">
        <f>'Raw Data'!DC1088</f>
        <v>34.914233, -85.353450</v>
      </c>
      <c r="DQ1088">
        <f>'Raw Data'!DD1088</f>
        <v>-85.353449999999995</v>
      </c>
      <c r="DR1088">
        <f>'Raw Data'!DE1088</f>
        <v>34.914233000000003</v>
      </c>
      <c r="DS1088">
        <f>'Raw Data'!DF1088</f>
        <v>34.914233000000003</v>
      </c>
      <c r="DT1088">
        <f>'Raw Data'!DG1088</f>
        <v>-85.353449999999995</v>
      </c>
      <c r="DU1088">
        <f>'Raw Data'!DH1088</f>
        <v>2.0969999999999999E-3</v>
      </c>
      <c r="DV1088">
        <f>'Raw Data'!DI1088</f>
        <v>2.0950000000000001E-3</v>
      </c>
      <c r="DW1088">
        <f>'Raw Data'!DJ1088</f>
        <v>263</v>
      </c>
      <c r="DX1088" s="11">
        <f t="shared" si="236"/>
        <v>5636.666666666667</v>
      </c>
      <c r="DY1088" s="5">
        <f t="shared" si="237"/>
        <v>5582.5</v>
      </c>
      <c r="DZ1088" s="5">
        <f t="shared" si="230"/>
        <v>54.16666666666697</v>
      </c>
      <c r="EA1088" s="5">
        <f t="shared" si="231"/>
        <v>9.7029407374235495E-3</v>
      </c>
      <c r="EB1088" s="5">
        <f t="shared" si="232"/>
        <v>5609.5833333333339</v>
      </c>
      <c r="EC1088">
        <f>'Raw Data'!DK1088</f>
        <v>5100</v>
      </c>
      <c r="ED1088">
        <f>'Raw Data'!DL1088</f>
        <v>5.4</v>
      </c>
      <c r="EE1088">
        <f>'Raw Data'!DM1088</f>
        <v>5640</v>
      </c>
      <c r="EF1088">
        <f>'Raw Data'!DN1088</f>
        <v>5.4</v>
      </c>
      <c r="EG1088">
        <f>'Raw Data'!DO1088</f>
        <v>6170</v>
      </c>
      <c r="EH1088">
        <f>'Raw Data'!DP1088</f>
        <v>4.0999999999999996</v>
      </c>
      <c r="EI1088">
        <f>'Raw Data'!DQ1088</f>
        <v>6220</v>
      </c>
      <c r="EJ1088">
        <f>'Raw Data'!DR1088</f>
        <v>4</v>
      </c>
      <c r="EK1088">
        <f>'Raw Data'!DS1088</f>
        <v>5800</v>
      </c>
      <c r="EL1088">
        <f>'Raw Data'!DT1088</f>
        <v>4.7</v>
      </c>
      <c r="EM1088">
        <f>'Raw Data'!DU1088</f>
        <v>5630</v>
      </c>
      <c r="EN1088">
        <f>'Raw Data'!DV1088</f>
        <v>4.7</v>
      </c>
      <c r="EO1088">
        <f>'Raw Data'!DW1088</f>
        <v>5450</v>
      </c>
      <c r="EP1088">
        <f>'Raw Data'!DX1088</f>
        <v>4.7</v>
      </c>
      <c r="EQ1088">
        <f>'Raw Data'!DY1088</f>
        <v>5450</v>
      </c>
      <c r="ER1088">
        <f>'Raw Data'!DZ1088</f>
        <v>4.7</v>
      </c>
      <c r="ES1088">
        <f>'Raw Data'!EA1088</f>
        <v>5490</v>
      </c>
      <c r="ET1088">
        <f>'Raw Data'!EB1088</f>
        <v>4.7</v>
      </c>
      <c r="EU1088">
        <f>'Raw Data'!EC1088</f>
        <v>5590</v>
      </c>
      <c r="EV1088">
        <f>'Raw Data'!ED1088</f>
        <v>4.7</v>
      </c>
      <c r="EW1088">
        <f>'Raw Data'!EE1088</f>
        <v>1.5999999999999999E-5</v>
      </c>
    </row>
    <row r="1089" spans="1:153" x14ac:dyDescent="0.3">
      <c r="A1089">
        <f>'Raw Data'!A1089</f>
        <v>1087</v>
      </c>
      <c r="B1089" t="str">
        <f>'Raw Data'!B1089</f>
        <v>Point</v>
      </c>
      <c r="C1089">
        <f>'Raw Data'!C1089</f>
        <v>620</v>
      </c>
      <c r="D1089">
        <f>'Raw Data'!D1089</f>
        <v>125</v>
      </c>
      <c r="E1089" t="str">
        <f>'Raw Data'!E1089</f>
        <v>Point</v>
      </c>
      <c r="F1089">
        <f>'Raw Data'!F1089</f>
        <v>6643625</v>
      </c>
      <c r="G1089" t="str">
        <f>'Raw Data'!G1089</f>
        <v>Gsp Post 00</v>
      </c>
      <c r="H1089" s="3">
        <f>'Raw Data'!H1089</f>
        <v>43181</v>
      </c>
      <c r="L1089">
        <f t="shared" si="224"/>
        <v>0</v>
      </c>
      <c r="M1089" s="5">
        <f t="shared" si="225"/>
        <v>43181</v>
      </c>
      <c r="N1089" s="5">
        <f t="shared" si="233"/>
        <v>2018</v>
      </c>
      <c r="O1089" s="5" t="str" cm="1">
        <f t="array" ref="O1089">_xlfn.IFS(N1089&lt;=2016,"before treatment",N1089=2017,"unknown",N1089&gt;2017,"after treatment")</f>
        <v>after treatment</v>
      </c>
      <c r="P1089" s="5">
        <f t="shared" si="226"/>
        <v>0</v>
      </c>
      <c r="Q1089" s="5">
        <f t="shared" si="227"/>
        <v>1</v>
      </c>
      <c r="R1089" t="str">
        <f>'Raw Data'!I1089</f>
        <v>Walker</v>
      </c>
      <c r="S1089" t="str">
        <f>'Raw Data'!J1089</f>
        <v>Nick A Jack Ln</v>
      </c>
      <c r="T1089" t="str">
        <f>'Raw Data'!K1089</f>
        <v>Nick A Jack</v>
      </c>
      <c r="U1089" t="str">
        <f>'Raw Data'!L1089</f>
        <v>(C) Possible Injury / Complaint</v>
      </c>
      <c r="V1089">
        <f>'Raw Data'!M1089</f>
        <v>0</v>
      </c>
      <c r="W1089">
        <f>'Raw Data'!N1089</f>
        <v>0</v>
      </c>
      <c r="X1089">
        <f>'Raw Data'!O1089</f>
        <v>0</v>
      </c>
      <c r="Y1089" t="str">
        <f>'Raw Data'!P1089</f>
        <v>Angle (Other)</v>
      </c>
      <c r="Z1089" t="str">
        <f>'Raw Data'!Q1089</f>
        <v>On Roadway - Roadway Intersection</v>
      </c>
      <c r="AA1089" t="str">
        <f>'Raw Data'!R1089</f>
        <v>["Motor Vehicle in Motion","Motor Vehicle in Motion"]</v>
      </c>
      <c r="AB1089" t="str">
        <f>'Raw Data'!S1089</f>
        <v>["Motor Vehicle in Motion","Motor Vehicle in Motion"]</v>
      </c>
      <c r="AC1089" t="str">
        <f>'Raw Data'!T1089</f>
        <v>["Failure to Yield","No Contributing Factors"]</v>
      </c>
      <c r="AD1089">
        <f>'Raw Data'!U1089</f>
        <v>2</v>
      </c>
      <c r="AE1089" s="5" t="str">
        <f t="shared" si="234"/>
        <v>No</v>
      </c>
      <c r="AF1089" t="str">
        <f>'Raw Data'!V1089</f>
        <v>["Negotiating a Curve","Straight"]</v>
      </c>
      <c r="AG1089" s="5">
        <f t="shared" si="228"/>
        <v>0</v>
      </c>
      <c r="AH1089" t="str">
        <f>'Raw Data'!W1089</f>
        <v>["East","North"]</v>
      </c>
      <c r="AI1089" t="str">
        <f>'Raw Data'!X1089</f>
        <v>Daylight</v>
      </c>
      <c r="AJ1089" t="str">
        <f>'Raw Data'!Y1089</f>
        <v>Dry</v>
      </c>
      <c r="AK1089">
        <f>'Raw Data'!Z1089</f>
        <v>0</v>
      </c>
      <c r="AL1089" t="str">
        <f>'Raw Data'!AA1089</f>
        <v>["Lap and Shoulder Belt Used","Lap and Shoulder Belt Used"]</v>
      </c>
      <c r="AM1089" s="5">
        <f t="shared" si="229"/>
        <v>0</v>
      </c>
      <c r="AN1089" t="str">
        <f>'Raw Data'!AB1089</f>
        <v>["Passenger Car","Pickup Truck"]</v>
      </c>
      <c r="AO1089" t="str">
        <f>'Raw Data'!AC1089</f>
        <v>2952071500I</v>
      </c>
      <c r="AP1089">
        <f>'Raw Data'!AD1089</f>
        <v>8.7180000000000001E-3</v>
      </c>
      <c r="AQ1089">
        <f>'Raw Data'!AE1089</f>
        <v>34.911456000000001</v>
      </c>
      <c r="AR1089">
        <f>'Raw Data'!AF1089</f>
        <v>-85.353235999999995</v>
      </c>
      <c r="AS1089">
        <f>'Raw Data'!AG1089</f>
        <v>263</v>
      </c>
      <c r="AT1089">
        <f>'Raw Data'!AH1089</f>
        <v>263</v>
      </c>
      <c r="AU1089">
        <f>'Raw Data'!AI1089</f>
        <v>1990</v>
      </c>
      <c r="AV1089" t="str">
        <f>'Raw Data'!AJ1089</f>
        <v>D6_0193_00_I</v>
      </c>
      <c r="AW1089">
        <f>'Raw Data'!AK1089</f>
        <v>42</v>
      </c>
      <c r="AX1089">
        <f>'Raw Data'!AL1089</f>
        <v>45</v>
      </c>
      <c r="AY1089" t="str">
        <f>'Raw Data'!AM1089</f>
        <v>split</v>
      </c>
      <c r="AZ1089">
        <f>'Raw Data'!AN1089</f>
        <v>1008.5</v>
      </c>
      <c r="BA1089">
        <f>'Raw Data'!AO1089</f>
        <v>41.8</v>
      </c>
      <c r="BB1089">
        <f>'Raw Data'!AP1089</f>
        <v>735.7</v>
      </c>
      <c r="BC1089">
        <f>'Raw Data'!AQ1089</f>
        <v>-85.354117000000002</v>
      </c>
      <c r="BD1089">
        <f>'Raw Data'!AR1089</f>
        <v>34.910297</v>
      </c>
      <c r="BE1089">
        <f>'Raw Data'!AS1089</f>
        <v>-85.353249000000005</v>
      </c>
      <c r="BF1089">
        <f>'Raw Data'!AT1089</f>
        <v>34.912145000000002</v>
      </c>
      <c r="BG1089" t="str">
        <f>'Raw Data'!AU1089</f>
        <v>2951019300I</v>
      </c>
      <c r="BH1089">
        <f>'Raw Data'!AV1089</f>
        <v>1</v>
      </c>
      <c r="BI1089">
        <f>'Raw Data'!AW1089</f>
        <v>295</v>
      </c>
      <c r="BJ1089">
        <f>'Raw Data'!AX1089</f>
        <v>193</v>
      </c>
      <c r="BK1089">
        <f>'Raw Data'!AY1089</f>
        <v>0</v>
      </c>
      <c r="BL1089">
        <f>'Raw Data'!AZ1089</f>
        <v>55</v>
      </c>
      <c r="BM1089">
        <f>'Raw Data'!BA1089</f>
        <v>5.62</v>
      </c>
      <c r="BN1089">
        <f>'Raw Data'!BB1089</f>
        <v>5.42</v>
      </c>
      <c r="BO1089">
        <f>'Raw Data'!BC1089</f>
        <v>707.7</v>
      </c>
      <c r="BP1089">
        <f>'Raw Data'!BD1089</f>
        <v>700.1</v>
      </c>
      <c r="BQ1089">
        <f>'Raw Data'!BE1089</f>
        <v>705.7</v>
      </c>
      <c r="BR1089">
        <f>'Raw Data'!BF1089</f>
        <v>45</v>
      </c>
      <c r="BS1089">
        <f>'Raw Data'!BG1089</f>
        <v>51</v>
      </c>
      <c r="BT1089">
        <f>'Raw Data'!BH1089</f>
        <v>0</v>
      </c>
      <c r="BU1089">
        <f>'Raw Data'!BI1089</f>
        <v>44187</v>
      </c>
      <c r="BV1089" t="str">
        <f>'Raw Data'!BJ1089</f>
        <v>NONE</v>
      </c>
      <c r="BW1089">
        <f>'Raw Data'!BK1089</f>
        <v>2.0950000000000001E-3</v>
      </c>
      <c r="BX1089">
        <f>'Raw Data'!BL1089</f>
        <v>42260</v>
      </c>
      <c r="BY1089">
        <f>'Raw Data'!BM1089</f>
        <v>51105</v>
      </c>
      <c r="BZ1089" t="str">
        <f>'Raw Data'!BN1089</f>
        <v>2951019300I</v>
      </c>
      <c r="CA1089" t="str">
        <f>'Raw Data'!BO1089</f>
        <v>WALKER</v>
      </c>
      <c r="CB1089">
        <f>'Raw Data'!BP1089</f>
        <v>1</v>
      </c>
      <c r="CC1089">
        <f>'Raw Data'!BQ1089</f>
        <v>19300</v>
      </c>
      <c r="CD1089">
        <f>'Raw Data'!BR1089</f>
        <v>6</v>
      </c>
      <c r="CE1089">
        <f>'Raw Data'!BS1089</f>
        <v>1</v>
      </c>
      <c r="CF1089">
        <f>'Raw Data'!BT1089</f>
        <v>2</v>
      </c>
      <c r="CG1089">
        <f>'Raw Data'!BU1089</f>
        <v>1</v>
      </c>
      <c r="CH1089">
        <f>'Raw Data'!BV1089</f>
        <v>1</v>
      </c>
      <c r="CI1089">
        <f>'Raw Data'!BW1089</f>
        <v>2</v>
      </c>
      <c r="CJ1089">
        <f>'Raw Data'!BX1089</f>
        <v>0</v>
      </c>
      <c r="CK1089">
        <f>'Raw Data'!BY1089</f>
        <v>4</v>
      </c>
      <c r="CL1089" t="str">
        <f>'Raw Data'!BZ1089</f>
        <v>N</v>
      </c>
      <c r="CM1089">
        <f t="shared" si="235"/>
        <v>0</v>
      </c>
      <c r="CN1089">
        <f>'Raw Data'!CA1089</f>
        <v>295</v>
      </c>
      <c r="CO1089">
        <f>'Raw Data'!CB1089</f>
        <v>193</v>
      </c>
      <c r="CP1089">
        <f>'Raw Data'!CC1089</f>
        <v>0</v>
      </c>
      <c r="CQ1089" t="str">
        <f>'Raw Data'!CD1089</f>
        <v>Urbanized Area</v>
      </c>
      <c r="CR1089" t="str">
        <f>'Raw Data'!CE1089</f>
        <v>Chattanooga</v>
      </c>
      <c r="CS1089">
        <f>'Raw Data'!CF1089</f>
        <v>15832</v>
      </c>
      <c r="CT1089">
        <f>'Raw Data'!CG1089</f>
        <v>45</v>
      </c>
      <c r="CU1089">
        <f>'Raw Data'!CH1089</f>
        <v>3600</v>
      </c>
      <c r="CV1089" t="str">
        <f>'Raw Data'!CI1089</f>
        <v xml:space="preserve"> </v>
      </c>
      <c r="CW1089">
        <f>'Raw Data'!CJ1089</f>
        <v>0</v>
      </c>
      <c r="CX1089">
        <f>'Raw Data'!CK1089</f>
        <v>0.72797199999999995</v>
      </c>
      <c r="CY1089">
        <f>'Raw Data'!CL1089</f>
        <v>14</v>
      </c>
      <c r="CZ1089" t="str">
        <f>'Raw Data'!CM1089</f>
        <v>State Mainline</v>
      </c>
      <c r="DA1089">
        <f>'Raw Data'!CN1089</f>
        <v>3600</v>
      </c>
      <c r="DB1089">
        <f>'Raw Data'!CO1089</f>
        <v>516108</v>
      </c>
      <c r="DC1089">
        <f>'Raw Data'!CP1089</f>
        <v>20.92</v>
      </c>
      <c r="DD1089">
        <f>'Raw Data'!CQ1089</f>
        <v>21.65</v>
      </c>
      <c r="DE1089">
        <f>'Raw Data'!CR1089</f>
        <v>516108</v>
      </c>
      <c r="DF1089">
        <f>'Raw Data'!CS1089</f>
        <v>0</v>
      </c>
      <c r="DG1089">
        <f>'Raw Data'!CT1089</f>
        <v>3843.692685</v>
      </c>
      <c r="DH1089">
        <f>'Raw Data'!CU1089</f>
        <v>100</v>
      </c>
      <c r="DI1089">
        <f>'Raw Data'!CV1089</f>
        <v>51106</v>
      </c>
      <c r="DJ1089">
        <f>'Raw Data'!CW1089</f>
        <v>2.3347E-2</v>
      </c>
      <c r="DK1089">
        <f>'Raw Data'!CX1089</f>
        <v>0</v>
      </c>
      <c r="DL1089">
        <f>'Raw Data'!CY1089</f>
        <v>2.0950000000000001E-3</v>
      </c>
      <c r="DM1089">
        <f>'Raw Data'!CZ1089</f>
        <v>369</v>
      </c>
      <c r="DN1089" t="str">
        <f>'Raw Data'!DA1089</f>
        <v>295-0173</v>
      </c>
      <c r="DO1089" t="str">
        <f>'Raw Data'!DB1089</f>
        <v>4U : Urban Minor Arterial</v>
      </c>
      <c r="DP1089" t="str">
        <f>'Raw Data'!DC1089</f>
        <v>34.914233, -85.353450</v>
      </c>
      <c r="DQ1089">
        <f>'Raw Data'!DD1089</f>
        <v>-85.353449999999995</v>
      </c>
      <c r="DR1089">
        <f>'Raw Data'!DE1089</f>
        <v>34.914233000000003</v>
      </c>
      <c r="DS1089">
        <f>'Raw Data'!DF1089</f>
        <v>34.914233000000003</v>
      </c>
      <c r="DT1089">
        <f>'Raw Data'!DG1089</f>
        <v>-85.353449999999995</v>
      </c>
      <c r="DU1089">
        <f>'Raw Data'!DH1089</f>
        <v>2.0969999999999999E-3</v>
      </c>
      <c r="DV1089">
        <f>'Raw Data'!DI1089</f>
        <v>2.0950000000000001E-3</v>
      </c>
      <c r="DW1089">
        <f>'Raw Data'!DJ1089</f>
        <v>263</v>
      </c>
      <c r="DX1089" s="11">
        <f t="shared" si="236"/>
        <v>5636.666666666667</v>
      </c>
      <c r="DY1089" s="5">
        <f t="shared" si="237"/>
        <v>5582.5</v>
      </c>
      <c r="DZ1089" s="5">
        <f t="shared" si="230"/>
        <v>54.16666666666697</v>
      </c>
      <c r="EA1089" s="5">
        <f t="shared" si="231"/>
        <v>9.7029407374235495E-3</v>
      </c>
      <c r="EB1089" s="5">
        <f t="shared" si="232"/>
        <v>5609.5833333333339</v>
      </c>
      <c r="EC1089">
        <f>'Raw Data'!DK1089</f>
        <v>5100</v>
      </c>
      <c r="ED1089">
        <f>'Raw Data'!DL1089</f>
        <v>5.4</v>
      </c>
      <c r="EE1089">
        <f>'Raw Data'!DM1089</f>
        <v>5640</v>
      </c>
      <c r="EF1089">
        <f>'Raw Data'!DN1089</f>
        <v>5.4</v>
      </c>
      <c r="EG1089">
        <f>'Raw Data'!DO1089</f>
        <v>6170</v>
      </c>
      <c r="EH1089">
        <f>'Raw Data'!DP1089</f>
        <v>4.0999999999999996</v>
      </c>
      <c r="EI1089">
        <f>'Raw Data'!DQ1089</f>
        <v>6220</v>
      </c>
      <c r="EJ1089">
        <f>'Raw Data'!DR1089</f>
        <v>4</v>
      </c>
      <c r="EK1089">
        <f>'Raw Data'!DS1089</f>
        <v>5800</v>
      </c>
      <c r="EL1089">
        <f>'Raw Data'!DT1089</f>
        <v>4.7</v>
      </c>
      <c r="EM1089">
        <f>'Raw Data'!DU1089</f>
        <v>5630</v>
      </c>
      <c r="EN1089">
        <f>'Raw Data'!DV1089</f>
        <v>4.7</v>
      </c>
      <c r="EO1089">
        <f>'Raw Data'!DW1089</f>
        <v>5450</v>
      </c>
      <c r="EP1089">
        <f>'Raw Data'!DX1089</f>
        <v>4.7</v>
      </c>
      <c r="EQ1089">
        <f>'Raw Data'!DY1089</f>
        <v>5450</v>
      </c>
      <c r="ER1089">
        <f>'Raw Data'!DZ1089</f>
        <v>4.7</v>
      </c>
      <c r="ES1089">
        <f>'Raw Data'!EA1089</f>
        <v>5490</v>
      </c>
      <c r="ET1089">
        <f>'Raw Data'!EB1089</f>
        <v>4.7</v>
      </c>
      <c r="EU1089">
        <f>'Raw Data'!EC1089</f>
        <v>5590</v>
      </c>
      <c r="EV1089">
        <f>'Raw Data'!ED1089</f>
        <v>4.7</v>
      </c>
      <c r="EW1089">
        <f>'Raw Data'!EE1089</f>
        <v>1.3999999999999999E-4</v>
      </c>
    </row>
    <row r="1090" spans="1:153" x14ac:dyDescent="0.3">
      <c r="A1090">
        <f>'Raw Data'!A1090</f>
        <v>1088</v>
      </c>
      <c r="B1090" t="str">
        <f>'Raw Data'!B1090</f>
        <v>Point</v>
      </c>
      <c r="C1090">
        <f>'Raw Data'!C1090</f>
        <v>697</v>
      </c>
      <c r="D1090">
        <f>'Raw Data'!D1090</f>
        <v>62</v>
      </c>
      <c r="E1090" t="str">
        <f>'Raw Data'!E1090</f>
        <v>Point</v>
      </c>
      <c r="F1090">
        <f>'Raw Data'!F1090</f>
        <v>7229384</v>
      </c>
      <c r="G1090" t="str">
        <f>'Raw Data'!G1090</f>
        <v>Gsp Post 00</v>
      </c>
      <c r="H1090" s="3">
        <f>'Raw Data'!H1090</f>
        <v>43612</v>
      </c>
      <c r="L1090">
        <f t="shared" ref="L1090:L1124" si="238">IF(OR(ISNUMBER(SEARCH("Pedestrian",AA1090))*ISNUMBER(SEARCH("Pedestrian",AB1090))),1,0)</f>
        <v>0</v>
      </c>
      <c r="M1090" s="5">
        <f t="shared" ref="M1090:M1124" si="239">H1090</f>
        <v>43612</v>
      </c>
      <c r="N1090" s="5">
        <f t="shared" si="233"/>
        <v>2019</v>
      </c>
      <c r="O1090" s="5" t="str" cm="1">
        <f t="array" ref="O1090">_xlfn.IFS(N1090&lt;=2016,"before treatment",N1090=2017,"unknown",N1090&gt;2017,"after treatment")</f>
        <v>after treatment</v>
      </c>
      <c r="P1090" s="5">
        <f t="shared" ref="P1090:P1124" si="240">IF(O1090="before treatment",1,0)</f>
        <v>0</v>
      </c>
      <c r="Q1090" s="5">
        <f t="shared" ref="Q1090:Q1124" si="241">IF(O1090="after treatment",1,0)</f>
        <v>1</v>
      </c>
      <c r="R1090" t="str">
        <f>'Raw Data'!I1090</f>
        <v>Walker</v>
      </c>
      <c r="S1090" t="str">
        <f>'Raw Data'!J1090</f>
        <v>FOREST HAYS JR MEMORIAL</v>
      </c>
      <c r="T1090" t="str">
        <f>'Raw Data'!K1090</f>
        <v>(none)</v>
      </c>
      <c r="U1090" t="str">
        <f>'Raw Data'!L1090</f>
        <v>(A) Suspected Serious Injury</v>
      </c>
      <c r="V1090">
        <f>'Raw Data'!M1090</f>
        <v>0</v>
      </c>
      <c r="W1090">
        <f>'Raw Data'!N1090</f>
        <v>1</v>
      </c>
      <c r="X1090">
        <f>'Raw Data'!O1090</f>
        <v>0</v>
      </c>
      <c r="Y1090" t="str">
        <f>'Raw Data'!P1090</f>
        <v>Not a Collision with Motor Vehicle</v>
      </c>
      <c r="Z1090" t="str">
        <f>'Raw Data'!Q1090</f>
        <v>On Roadway - Non-Intersection</v>
      </c>
      <c r="AA1090" t="str">
        <f>'Raw Data'!R1090</f>
        <v>Over Turn</v>
      </c>
      <c r="AB1090" t="str">
        <f>'Raw Data'!S1090</f>
        <v>Over Turn</v>
      </c>
      <c r="AC1090" t="str">
        <f>'Raw Data'!T1090</f>
        <v>(None)</v>
      </c>
      <c r="AD1090">
        <f>'Raw Data'!U1090</f>
        <v>1</v>
      </c>
      <c r="AE1090" s="5" t="str">
        <f t="shared" si="234"/>
        <v>Yes</v>
      </c>
      <c r="AF1090" t="str">
        <f>'Raw Data'!V1090</f>
        <v>Negotiating a Curve</v>
      </c>
      <c r="AG1090" s="5">
        <f t="shared" ref="AG1090:AG1124" si="242">IF(ISNUMBER(SEARCH("Turning",AF1090)),1,0)</f>
        <v>0</v>
      </c>
      <c r="AH1090" t="str">
        <f>'Raw Data'!W1090</f>
        <v>South</v>
      </c>
      <c r="AI1090" t="str">
        <f>'Raw Data'!X1090</f>
        <v>Daylight</v>
      </c>
      <c r="AJ1090" t="str">
        <f>'Raw Data'!Y1090</f>
        <v>Dry</v>
      </c>
      <c r="AK1090">
        <f>'Raw Data'!Z1090</f>
        <v>46</v>
      </c>
      <c r="AL1090" t="str">
        <f>'Raw Data'!AA1090</f>
        <v>Motorcycle Helmet</v>
      </c>
      <c r="AM1090" s="5">
        <f t="shared" ref="AM1090:AM1124" si="243">IF(ISNUMBER(SEARCH("Motorcycle",AN1090)),1,0)</f>
        <v>1</v>
      </c>
      <c r="AN1090" t="str">
        <f>'Raw Data'!AB1090</f>
        <v>Motorcycle</v>
      </c>
      <c r="AO1090" t="str">
        <f>'Raw Data'!AC1090</f>
        <v>2951019300I</v>
      </c>
      <c r="AP1090">
        <f>'Raw Data'!AD1090</f>
        <v>21.613257000000001</v>
      </c>
      <c r="AQ1090">
        <f>'Raw Data'!AE1090</f>
        <v>34.910935000000002</v>
      </c>
      <c r="AR1090">
        <f>'Raw Data'!AF1090</f>
        <v>-85.353592000000006</v>
      </c>
      <c r="AS1090">
        <f>'Raw Data'!AG1090</f>
        <v>263</v>
      </c>
      <c r="AT1090">
        <f>'Raw Data'!AH1090</f>
        <v>263</v>
      </c>
      <c r="AU1090">
        <f>'Raw Data'!AI1090</f>
        <v>1990</v>
      </c>
      <c r="AV1090" t="str">
        <f>'Raw Data'!AJ1090</f>
        <v>D6_0193_00_I</v>
      </c>
      <c r="AW1090">
        <f>'Raw Data'!AK1090</f>
        <v>42</v>
      </c>
      <c r="AX1090">
        <f>'Raw Data'!AL1090</f>
        <v>45</v>
      </c>
      <c r="AY1090" t="str">
        <f>'Raw Data'!AM1090</f>
        <v>split</v>
      </c>
      <c r="AZ1090">
        <f>'Raw Data'!AN1090</f>
        <v>1008.5</v>
      </c>
      <c r="BA1090">
        <f>'Raw Data'!AO1090</f>
        <v>41.8</v>
      </c>
      <c r="BB1090">
        <f>'Raw Data'!AP1090</f>
        <v>735.7</v>
      </c>
      <c r="BC1090">
        <f>'Raw Data'!AQ1090</f>
        <v>-85.354117000000002</v>
      </c>
      <c r="BD1090">
        <f>'Raw Data'!AR1090</f>
        <v>34.910297</v>
      </c>
      <c r="BE1090">
        <f>'Raw Data'!AS1090</f>
        <v>-85.353249000000005</v>
      </c>
      <c r="BF1090">
        <f>'Raw Data'!AT1090</f>
        <v>34.912145000000002</v>
      </c>
      <c r="BG1090" t="str">
        <f>'Raw Data'!AU1090</f>
        <v>2951019300I</v>
      </c>
      <c r="BH1090">
        <f>'Raw Data'!AV1090</f>
        <v>1</v>
      </c>
      <c r="BI1090">
        <f>'Raw Data'!AW1090</f>
        <v>295</v>
      </c>
      <c r="BJ1090">
        <f>'Raw Data'!AX1090</f>
        <v>193</v>
      </c>
      <c r="BK1090">
        <f>'Raw Data'!AY1090</f>
        <v>0</v>
      </c>
      <c r="BL1090">
        <f>'Raw Data'!AZ1090</f>
        <v>55</v>
      </c>
      <c r="BM1090">
        <f>'Raw Data'!BA1090</f>
        <v>5.62</v>
      </c>
      <c r="BN1090">
        <f>'Raw Data'!BB1090</f>
        <v>5.42</v>
      </c>
      <c r="BO1090">
        <f>'Raw Data'!BC1090</f>
        <v>707.7</v>
      </c>
      <c r="BP1090">
        <f>'Raw Data'!BD1090</f>
        <v>700.1</v>
      </c>
      <c r="BQ1090">
        <f>'Raw Data'!BE1090</f>
        <v>705.7</v>
      </c>
      <c r="BR1090">
        <f>'Raw Data'!BF1090</f>
        <v>45</v>
      </c>
      <c r="BS1090">
        <f>'Raw Data'!BG1090</f>
        <v>51</v>
      </c>
      <c r="BT1090">
        <f>'Raw Data'!BH1090</f>
        <v>0</v>
      </c>
      <c r="BU1090">
        <f>'Raw Data'!BI1090</f>
        <v>44187</v>
      </c>
      <c r="BV1090" t="str">
        <f>'Raw Data'!BJ1090</f>
        <v>NONE</v>
      </c>
      <c r="BW1090">
        <f>'Raw Data'!BK1090</f>
        <v>2.0950000000000001E-3</v>
      </c>
      <c r="BX1090">
        <f>'Raw Data'!BL1090</f>
        <v>42260</v>
      </c>
      <c r="BY1090">
        <f>'Raw Data'!BM1090</f>
        <v>51105</v>
      </c>
      <c r="BZ1090" t="str">
        <f>'Raw Data'!BN1090</f>
        <v>2951019300I</v>
      </c>
      <c r="CA1090" t="str">
        <f>'Raw Data'!BO1090</f>
        <v>WALKER</v>
      </c>
      <c r="CB1090">
        <f>'Raw Data'!BP1090</f>
        <v>1</v>
      </c>
      <c r="CC1090">
        <f>'Raw Data'!BQ1090</f>
        <v>19300</v>
      </c>
      <c r="CD1090">
        <f>'Raw Data'!BR1090</f>
        <v>6</v>
      </c>
      <c r="CE1090">
        <f>'Raw Data'!BS1090</f>
        <v>1</v>
      </c>
      <c r="CF1090">
        <f>'Raw Data'!BT1090</f>
        <v>2</v>
      </c>
      <c r="CG1090">
        <f>'Raw Data'!BU1090</f>
        <v>1</v>
      </c>
      <c r="CH1090">
        <f>'Raw Data'!BV1090</f>
        <v>1</v>
      </c>
      <c r="CI1090">
        <f>'Raw Data'!BW1090</f>
        <v>2</v>
      </c>
      <c r="CJ1090">
        <f>'Raw Data'!BX1090</f>
        <v>0</v>
      </c>
      <c r="CK1090">
        <f>'Raw Data'!BY1090</f>
        <v>4</v>
      </c>
      <c r="CL1090" t="str">
        <f>'Raw Data'!BZ1090</f>
        <v>N</v>
      </c>
      <c r="CM1090">
        <f t="shared" si="235"/>
        <v>0</v>
      </c>
      <c r="CN1090">
        <f>'Raw Data'!CA1090</f>
        <v>295</v>
      </c>
      <c r="CO1090">
        <f>'Raw Data'!CB1090</f>
        <v>193</v>
      </c>
      <c r="CP1090">
        <f>'Raw Data'!CC1090</f>
        <v>0</v>
      </c>
      <c r="CQ1090" t="str">
        <f>'Raw Data'!CD1090</f>
        <v>Urbanized Area</v>
      </c>
      <c r="CR1090" t="str">
        <f>'Raw Data'!CE1090</f>
        <v>Chattanooga</v>
      </c>
      <c r="CS1090">
        <f>'Raw Data'!CF1090</f>
        <v>15832</v>
      </c>
      <c r="CT1090">
        <f>'Raw Data'!CG1090</f>
        <v>45</v>
      </c>
      <c r="CU1090">
        <f>'Raw Data'!CH1090</f>
        <v>3600</v>
      </c>
      <c r="CV1090" t="str">
        <f>'Raw Data'!CI1090</f>
        <v xml:space="preserve"> </v>
      </c>
      <c r="CW1090">
        <f>'Raw Data'!CJ1090</f>
        <v>0</v>
      </c>
      <c r="CX1090">
        <f>'Raw Data'!CK1090</f>
        <v>0.72797199999999995</v>
      </c>
      <c r="CY1090">
        <f>'Raw Data'!CL1090</f>
        <v>14</v>
      </c>
      <c r="CZ1090" t="str">
        <f>'Raw Data'!CM1090</f>
        <v>State Mainline</v>
      </c>
      <c r="DA1090">
        <f>'Raw Data'!CN1090</f>
        <v>3600</v>
      </c>
      <c r="DB1090">
        <f>'Raw Data'!CO1090</f>
        <v>516108</v>
      </c>
      <c r="DC1090">
        <f>'Raw Data'!CP1090</f>
        <v>20.92</v>
      </c>
      <c r="DD1090">
        <f>'Raw Data'!CQ1090</f>
        <v>21.65</v>
      </c>
      <c r="DE1090">
        <f>'Raw Data'!CR1090</f>
        <v>516108</v>
      </c>
      <c r="DF1090">
        <f>'Raw Data'!CS1090</f>
        <v>0</v>
      </c>
      <c r="DG1090">
        <f>'Raw Data'!CT1090</f>
        <v>3843.692685</v>
      </c>
      <c r="DH1090">
        <f>'Raw Data'!CU1090</f>
        <v>100</v>
      </c>
      <c r="DI1090">
        <f>'Raw Data'!CV1090</f>
        <v>51106</v>
      </c>
      <c r="DJ1090">
        <f>'Raw Data'!CW1090</f>
        <v>2.3347E-2</v>
      </c>
      <c r="DK1090">
        <f>'Raw Data'!CX1090</f>
        <v>0</v>
      </c>
      <c r="DL1090">
        <f>'Raw Data'!CY1090</f>
        <v>2.0950000000000001E-3</v>
      </c>
      <c r="DM1090">
        <f>'Raw Data'!CZ1090</f>
        <v>369</v>
      </c>
      <c r="DN1090" t="str">
        <f>'Raw Data'!DA1090</f>
        <v>295-0173</v>
      </c>
      <c r="DO1090" t="str">
        <f>'Raw Data'!DB1090</f>
        <v>4U : Urban Minor Arterial</v>
      </c>
      <c r="DP1090" t="str">
        <f>'Raw Data'!DC1090</f>
        <v>34.914233, -85.353450</v>
      </c>
      <c r="DQ1090">
        <f>'Raw Data'!DD1090</f>
        <v>-85.353449999999995</v>
      </c>
      <c r="DR1090">
        <f>'Raw Data'!DE1090</f>
        <v>34.914233000000003</v>
      </c>
      <c r="DS1090">
        <f>'Raw Data'!DF1090</f>
        <v>34.914233000000003</v>
      </c>
      <c r="DT1090">
        <f>'Raw Data'!DG1090</f>
        <v>-85.353449999999995</v>
      </c>
      <c r="DU1090">
        <f>'Raw Data'!DH1090</f>
        <v>2.0969999999999999E-3</v>
      </c>
      <c r="DV1090">
        <f>'Raw Data'!DI1090</f>
        <v>2.0950000000000001E-3</v>
      </c>
      <c r="DW1090">
        <f>'Raw Data'!DJ1090</f>
        <v>263</v>
      </c>
      <c r="DX1090" s="11">
        <f t="shared" si="236"/>
        <v>5636.666666666667</v>
      </c>
      <c r="DY1090" s="5">
        <f t="shared" si="237"/>
        <v>5582.5</v>
      </c>
      <c r="DZ1090" s="5">
        <f t="shared" ref="DZ1090:DZ1124" si="244">DX1090-DY1090</f>
        <v>54.16666666666697</v>
      </c>
      <c r="EA1090" s="5">
        <f t="shared" ref="EA1090:EA1124" si="245">DZ1090/DY1090</f>
        <v>9.7029407374235495E-3</v>
      </c>
      <c r="EB1090" s="5">
        <f t="shared" ref="EB1090:EB1124" si="246">AVERAGE(DX1090,DY1090)</f>
        <v>5609.5833333333339</v>
      </c>
      <c r="EC1090">
        <f>'Raw Data'!DK1090</f>
        <v>5100</v>
      </c>
      <c r="ED1090">
        <f>'Raw Data'!DL1090</f>
        <v>5.4</v>
      </c>
      <c r="EE1090">
        <f>'Raw Data'!DM1090</f>
        <v>5640</v>
      </c>
      <c r="EF1090">
        <f>'Raw Data'!DN1090</f>
        <v>5.4</v>
      </c>
      <c r="EG1090">
        <f>'Raw Data'!DO1090</f>
        <v>6170</v>
      </c>
      <c r="EH1090">
        <f>'Raw Data'!DP1090</f>
        <v>4.0999999999999996</v>
      </c>
      <c r="EI1090">
        <f>'Raw Data'!DQ1090</f>
        <v>6220</v>
      </c>
      <c r="EJ1090">
        <f>'Raw Data'!DR1090</f>
        <v>4</v>
      </c>
      <c r="EK1090">
        <f>'Raw Data'!DS1090</f>
        <v>5800</v>
      </c>
      <c r="EL1090">
        <f>'Raw Data'!DT1090</f>
        <v>4.7</v>
      </c>
      <c r="EM1090">
        <f>'Raw Data'!DU1090</f>
        <v>5630</v>
      </c>
      <c r="EN1090">
        <f>'Raw Data'!DV1090</f>
        <v>4.7</v>
      </c>
      <c r="EO1090">
        <f>'Raw Data'!DW1090</f>
        <v>5450</v>
      </c>
      <c r="EP1090">
        <f>'Raw Data'!DX1090</f>
        <v>4.7</v>
      </c>
      <c r="EQ1090">
        <f>'Raw Data'!DY1090</f>
        <v>5450</v>
      </c>
      <c r="ER1090">
        <f>'Raw Data'!DZ1090</f>
        <v>4.7</v>
      </c>
      <c r="ES1090">
        <f>'Raw Data'!EA1090</f>
        <v>5490</v>
      </c>
      <c r="ET1090">
        <f>'Raw Data'!EB1090</f>
        <v>4.7</v>
      </c>
      <c r="EU1090">
        <f>'Raw Data'!EC1090</f>
        <v>5590</v>
      </c>
      <c r="EV1090">
        <f>'Raw Data'!ED1090</f>
        <v>4.7</v>
      </c>
      <c r="EW1090">
        <f>'Raw Data'!EE1090</f>
        <v>0</v>
      </c>
    </row>
    <row r="1091" spans="1:153" x14ac:dyDescent="0.3">
      <c r="A1091">
        <f>'Raw Data'!A1091</f>
        <v>1089</v>
      </c>
      <c r="B1091" t="str">
        <f>'Raw Data'!B1091</f>
        <v>Point</v>
      </c>
      <c r="C1091">
        <f>'Raw Data'!C1091</f>
        <v>703</v>
      </c>
      <c r="D1091">
        <f>'Raw Data'!D1091</f>
        <v>57</v>
      </c>
      <c r="E1091" t="str">
        <f>'Raw Data'!E1091</f>
        <v>Point</v>
      </c>
      <c r="F1091">
        <f>'Raw Data'!F1091</f>
        <v>7254381</v>
      </c>
      <c r="G1091" t="str">
        <f>'Raw Data'!G1091</f>
        <v>Gsp Post 00</v>
      </c>
      <c r="H1091" s="3">
        <f>'Raw Data'!H1091</f>
        <v>43635</v>
      </c>
      <c r="L1091">
        <f t="shared" si="238"/>
        <v>0</v>
      </c>
      <c r="M1091" s="5">
        <f t="shared" si="239"/>
        <v>43635</v>
      </c>
      <c r="N1091" s="5">
        <f t="shared" ref="N1091:N1124" si="247">YEAR(M1091)</f>
        <v>2019</v>
      </c>
      <c r="O1091" s="5" t="str" cm="1">
        <f t="array" ref="O1091">_xlfn.IFS(N1091&lt;=2016,"before treatment",N1091=2017,"unknown",N1091&gt;2017,"after treatment")</f>
        <v>after treatment</v>
      </c>
      <c r="P1091" s="5">
        <f t="shared" si="240"/>
        <v>0</v>
      </c>
      <c r="Q1091" s="5">
        <f t="shared" si="241"/>
        <v>1</v>
      </c>
      <c r="R1091" t="str">
        <f>'Raw Data'!I1091</f>
        <v>Walker</v>
      </c>
      <c r="S1091" t="str">
        <f>'Raw Data'!J1091</f>
        <v>["FOREST HAYS JR MEMORIAL","FOREST HAYS JR MEMORIAL","NICKAJACK","Nick A Jack Ln"]</v>
      </c>
      <c r="T1091" t="str">
        <f>'Raw Data'!K1091</f>
        <v>(none)</v>
      </c>
      <c r="U1091" t="str">
        <f>'Raw Data'!L1091</f>
        <v>(O) No Injury</v>
      </c>
      <c r="V1091">
        <f>'Raw Data'!M1091</f>
        <v>0</v>
      </c>
      <c r="W1091">
        <f>'Raw Data'!N1091</f>
        <v>0</v>
      </c>
      <c r="X1091">
        <f>'Raw Data'!O1091</f>
        <v>0</v>
      </c>
      <c r="Y1091" t="str">
        <f>'Raw Data'!P1091</f>
        <v>Not a Collision with Motor Vehicle</v>
      </c>
      <c r="Z1091" t="str">
        <f>'Raw Data'!Q1091</f>
        <v>On Shoulder</v>
      </c>
      <c r="AA1091" t="str">
        <f>'Raw Data'!R1091</f>
        <v>Highway Traffic Sign Post</v>
      </c>
      <c r="AB1091" t="str">
        <f>'Raw Data'!S1091</f>
        <v>Highway Traffic Sign Post</v>
      </c>
      <c r="AC1091" t="str">
        <f>'Raw Data'!T1091</f>
        <v>Driver Lost Control</v>
      </c>
      <c r="AD1091">
        <f>'Raw Data'!U1091</f>
        <v>1</v>
      </c>
      <c r="AE1091" s="5" t="str">
        <f t="shared" ref="AE1091:AE1124" si="248">IF(AD1091=1,"Yes","No")</f>
        <v>Yes</v>
      </c>
      <c r="AF1091" t="str">
        <f>'Raw Data'!V1091</f>
        <v>Negotiating a Curve</v>
      </c>
      <c r="AG1091" s="5">
        <f t="shared" si="242"/>
        <v>0</v>
      </c>
      <c r="AH1091" t="str">
        <f>'Raw Data'!W1091</f>
        <v>South</v>
      </c>
      <c r="AI1091" t="str">
        <f>'Raw Data'!X1091</f>
        <v>Daylight</v>
      </c>
      <c r="AJ1091" t="str">
        <f>'Raw Data'!Y1091</f>
        <v>Dry</v>
      </c>
      <c r="AK1091">
        <f>'Raw Data'!Z1091</f>
        <v>35</v>
      </c>
      <c r="AL1091" t="str">
        <f>'Raw Data'!AA1091</f>
        <v>Lap and Shoulder Belt Used</v>
      </c>
      <c r="AM1091" s="5">
        <f t="shared" si="243"/>
        <v>0</v>
      </c>
      <c r="AN1091" t="str">
        <f>'Raw Data'!AB1091</f>
        <v>Passenger Car</v>
      </c>
      <c r="AO1091" t="str">
        <f>'Raw Data'!AC1091</f>
        <v>2952071500I</v>
      </c>
      <c r="AP1091">
        <f>'Raw Data'!AD1091</f>
        <v>0</v>
      </c>
      <c r="AQ1091">
        <f>'Raw Data'!AE1091</f>
        <v>34.911439999999999</v>
      </c>
      <c r="AR1091">
        <f>'Raw Data'!AF1091</f>
        <v>-85.353385000000003</v>
      </c>
      <c r="AS1091">
        <f>'Raw Data'!AG1091</f>
        <v>263</v>
      </c>
      <c r="AT1091">
        <f>'Raw Data'!AH1091</f>
        <v>263</v>
      </c>
      <c r="AU1091">
        <f>'Raw Data'!AI1091</f>
        <v>1990</v>
      </c>
      <c r="AV1091" t="str">
        <f>'Raw Data'!AJ1091</f>
        <v>D6_0193_00_I</v>
      </c>
      <c r="AW1091">
        <f>'Raw Data'!AK1091</f>
        <v>42</v>
      </c>
      <c r="AX1091">
        <f>'Raw Data'!AL1091</f>
        <v>45</v>
      </c>
      <c r="AY1091" t="str">
        <f>'Raw Data'!AM1091</f>
        <v>split</v>
      </c>
      <c r="AZ1091">
        <f>'Raw Data'!AN1091</f>
        <v>1008.5</v>
      </c>
      <c r="BA1091">
        <f>'Raw Data'!AO1091</f>
        <v>41.8</v>
      </c>
      <c r="BB1091">
        <f>'Raw Data'!AP1091</f>
        <v>735.7</v>
      </c>
      <c r="BC1091">
        <f>'Raw Data'!AQ1091</f>
        <v>-85.354117000000002</v>
      </c>
      <c r="BD1091">
        <f>'Raw Data'!AR1091</f>
        <v>34.910297</v>
      </c>
      <c r="BE1091">
        <f>'Raw Data'!AS1091</f>
        <v>-85.353249000000005</v>
      </c>
      <c r="BF1091">
        <f>'Raw Data'!AT1091</f>
        <v>34.912145000000002</v>
      </c>
      <c r="BG1091" t="str">
        <f>'Raw Data'!AU1091</f>
        <v>2951019300I</v>
      </c>
      <c r="BH1091">
        <f>'Raw Data'!AV1091</f>
        <v>1</v>
      </c>
      <c r="BI1091">
        <f>'Raw Data'!AW1091</f>
        <v>295</v>
      </c>
      <c r="BJ1091">
        <f>'Raw Data'!AX1091</f>
        <v>193</v>
      </c>
      <c r="BK1091">
        <f>'Raw Data'!AY1091</f>
        <v>0</v>
      </c>
      <c r="BL1091">
        <f>'Raw Data'!AZ1091</f>
        <v>55</v>
      </c>
      <c r="BM1091">
        <f>'Raw Data'!BA1091</f>
        <v>5.62</v>
      </c>
      <c r="BN1091">
        <f>'Raw Data'!BB1091</f>
        <v>5.42</v>
      </c>
      <c r="BO1091">
        <f>'Raw Data'!BC1091</f>
        <v>707.7</v>
      </c>
      <c r="BP1091">
        <f>'Raw Data'!BD1091</f>
        <v>700.1</v>
      </c>
      <c r="BQ1091">
        <f>'Raw Data'!BE1091</f>
        <v>705.7</v>
      </c>
      <c r="BR1091">
        <f>'Raw Data'!BF1091</f>
        <v>45</v>
      </c>
      <c r="BS1091">
        <f>'Raw Data'!BG1091</f>
        <v>51</v>
      </c>
      <c r="BT1091">
        <f>'Raw Data'!BH1091</f>
        <v>0</v>
      </c>
      <c r="BU1091">
        <f>'Raw Data'!BI1091</f>
        <v>44187</v>
      </c>
      <c r="BV1091" t="str">
        <f>'Raw Data'!BJ1091</f>
        <v>NONE</v>
      </c>
      <c r="BW1091">
        <f>'Raw Data'!BK1091</f>
        <v>2.0950000000000001E-3</v>
      </c>
      <c r="BX1091">
        <f>'Raw Data'!BL1091</f>
        <v>42260</v>
      </c>
      <c r="BY1091">
        <f>'Raw Data'!BM1091</f>
        <v>51105</v>
      </c>
      <c r="BZ1091" t="str">
        <f>'Raw Data'!BN1091</f>
        <v>2951019300I</v>
      </c>
      <c r="CA1091" t="str">
        <f>'Raw Data'!BO1091</f>
        <v>WALKER</v>
      </c>
      <c r="CB1091">
        <f>'Raw Data'!BP1091</f>
        <v>1</v>
      </c>
      <c r="CC1091">
        <f>'Raw Data'!BQ1091</f>
        <v>19300</v>
      </c>
      <c r="CD1091">
        <f>'Raw Data'!BR1091</f>
        <v>6</v>
      </c>
      <c r="CE1091">
        <f>'Raw Data'!BS1091</f>
        <v>1</v>
      </c>
      <c r="CF1091">
        <f>'Raw Data'!BT1091</f>
        <v>2</v>
      </c>
      <c r="CG1091">
        <f>'Raw Data'!BU1091</f>
        <v>1</v>
      </c>
      <c r="CH1091">
        <f>'Raw Data'!BV1091</f>
        <v>1</v>
      </c>
      <c r="CI1091">
        <f>'Raw Data'!BW1091</f>
        <v>2</v>
      </c>
      <c r="CJ1091">
        <f>'Raw Data'!BX1091</f>
        <v>0</v>
      </c>
      <c r="CK1091">
        <f>'Raw Data'!BY1091</f>
        <v>4</v>
      </c>
      <c r="CL1091" t="str">
        <f>'Raw Data'!BZ1091</f>
        <v>N</v>
      </c>
      <c r="CM1091">
        <f t="shared" ref="CM1091:CM1124" si="249">IF(CL1091="N",0,1)</f>
        <v>0</v>
      </c>
      <c r="CN1091">
        <f>'Raw Data'!CA1091</f>
        <v>295</v>
      </c>
      <c r="CO1091">
        <f>'Raw Data'!CB1091</f>
        <v>193</v>
      </c>
      <c r="CP1091">
        <f>'Raw Data'!CC1091</f>
        <v>0</v>
      </c>
      <c r="CQ1091" t="str">
        <f>'Raw Data'!CD1091</f>
        <v>Urbanized Area</v>
      </c>
      <c r="CR1091" t="str">
        <f>'Raw Data'!CE1091</f>
        <v>Chattanooga</v>
      </c>
      <c r="CS1091">
        <f>'Raw Data'!CF1091</f>
        <v>15832</v>
      </c>
      <c r="CT1091">
        <f>'Raw Data'!CG1091</f>
        <v>45</v>
      </c>
      <c r="CU1091">
        <f>'Raw Data'!CH1091</f>
        <v>3600</v>
      </c>
      <c r="CV1091" t="str">
        <f>'Raw Data'!CI1091</f>
        <v xml:space="preserve"> </v>
      </c>
      <c r="CW1091">
        <f>'Raw Data'!CJ1091</f>
        <v>0</v>
      </c>
      <c r="CX1091">
        <f>'Raw Data'!CK1091</f>
        <v>0.72797199999999995</v>
      </c>
      <c r="CY1091">
        <f>'Raw Data'!CL1091</f>
        <v>14</v>
      </c>
      <c r="CZ1091" t="str">
        <f>'Raw Data'!CM1091</f>
        <v>State Mainline</v>
      </c>
      <c r="DA1091">
        <f>'Raw Data'!CN1091</f>
        <v>3600</v>
      </c>
      <c r="DB1091">
        <f>'Raw Data'!CO1091</f>
        <v>516108</v>
      </c>
      <c r="DC1091">
        <f>'Raw Data'!CP1091</f>
        <v>20.92</v>
      </c>
      <c r="DD1091">
        <f>'Raw Data'!CQ1091</f>
        <v>21.65</v>
      </c>
      <c r="DE1091">
        <f>'Raw Data'!CR1091</f>
        <v>516108</v>
      </c>
      <c r="DF1091">
        <f>'Raw Data'!CS1091</f>
        <v>0</v>
      </c>
      <c r="DG1091">
        <f>'Raw Data'!CT1091</f>
        <v>3843.692685</v>
      </c>
      <c r="DH1091">
        <f>'Raw Data'!CU1091</f>
        <v>100</v>
      </c>
      <c r="DI1091">
        <f>'Raw Data'!CV1091</f>
        <v>51106</v>
      </c>
      <c r="DJ1091">
        <f>'Raw Data'!CW1091</f>
        <v>2.3347E-2</v>
      </c>
      <c r="DK1091">
        <f>'Raw Data'!CX1091</f>
        <v>0</v>
      </c>
      <c r="DL1091">
        <f>'Raw Data'!CY1091</f>
        <v>2.0950000000000001E-3</v>
      </c>
      <c r="DM1091">
        <f>'Raw Data'!CZ1091</f>
        <v>369</v>
      </c>
      <c r="DN1091" t="str">
        <f>'Raw Data'!DA1091</f>
        <v>295-0173</v>
      </c>
      <c r="DO1091" t="str">
        <f>'Raw Data'!DB1091</f>
        <v>4U : Urban Minor Arterial</v>
      </c>
      <c r="DP1091" t="str">
        <f>'Raw Data'!DC1091</f>
        <v>34.914233, -85.353450</v>
      </c>
      <c r="DQ1091">
        <f>'Raw Data'!DD1091</f>
        <v>-85.353449999999995</v>
      </c>
      <c r="DR1091">
        <f>'Raw Data'!DE1091</f>
        <v>34.914233000000003</v>
      </c>
      <c r="DS1091">
        <f>'Raw Data'!DF1091</f>
        <v>34.914233000000003</v>
      </c>
      <c r="DT1091">
        <f>'Raw Data'!DG1091</f>
        <v>-85.353449999999995</v>
      </c>
      <c r="DU1091">
        <f>'Raw Data'!DH1091</f>
        <v>2.0969999999999999E-3</v>
      </c>
      <c r="DV1091">
        <f>'Raw Data'!DI1091</f>
        <v>2.0950000000000001E-3</v>
      </c>
      <c r="DW1091">
        <f>'Raw Data'!DJ1091</f>
        <v>263</v>
      </c>
      <c r="DX1091" s="11">
        <f t="shared" ref="DX1091:DX1124" si="250">AVERAGE(EC1091,EE1091,EG1091)</f>
        <v>5636.666666666667</v>
      </c>
      <c r="DY1091" s="5">
        <f t="shared" ref="DY1091:DY1124" si="251">AVERAGE(EK1091,EQ1091,EO1091,EM1091)</f>
        <v>5582.5</v>
      </c>
      <c r="DZ1091" s="5">
        <f t="shared" si="244"/>
        <v>54.16666666666697</v>
      </c>
      <c r="EA1091" s="5">
        <f t="shared" si="245"/>
        <v>9.7029407374235495E-3</v>
      </c>
      <c r="EB1091" s="5">
        <f t="shared" si="246"/>
        <v>5609.5833333333339</v>
      </c>
      <c r="EC1091">
        <f>'Raw Data'!DK1091</f>
        <v>5100</v>
      </c>
      <c r="ED1091">
        <f>'Raw Data'!DL1091</f>
        <v>5.4</v>
      </c>
      <c r="EE1091">
        <f>'Raw Data'!DM1091</f>
        <v>5640</v>
      </c>
      <c r="EF1091">
        <f>'Raw Data'!DN1091</f>
        <v>5.4</v>
      </c>
      <c r="EG1091">
        <f>'Raw Data'!DO1091</f>
        <v>6170</v>
      </c>
      <c r="EH1091">
        <f>'Raw Data'!DP1091</f>
        <v>4.0999999999999996</v>
      </c>
      <c r="EI1091">
        <f>'Raw Data'!DQ1091</f>
        <v>6220</v>
      </c>
      <c r="EJ1091">
        <f>'Raw Data'!DR1091</f>
        <v>4</v>
      </c>
      <c r="EK1091">
        <f>'Raw Data'!DS1091</f>
        <v>5800</v>
      </c>
      <c r="EL1091">
        <f>'Raw Data'!DT1091</f>
        <v>4.7</v>
      </c>
      <c r="EM1091">
        <f>'Raw Data'!DU1091</f>
        <v>5630</v>
      </c>
      <c r="EN1091">
        <f>'Raw Data'!DV1091</f>
        <v>4.7</v>
      </c>
      <c r="EO1091">
        <f>'Raw Data'!DW1091</f>
        <v>5450</v>
      </c>
      <c r="EP1091">
        <f>'Raw Data'!DX1091</f>
        <v>4.7</v>
      </c>
      <c r="EQ1091">
        <f>'Raw Data'!DY1091</f>
        <v>5450</v>
      </c>
      <c r="ER1091">
        <f>'Raw Data'!DZ1091</f>
        <v>4.7</v>
      </c>
      <c r="ES1091">
        <f>'Raw Data'!EA1091</f>
        <v>5490</v>
      </c>
      <c r="ET1091">
        <f>'Raw Data'!EB1091</f>
        <v>4.7</v>
      </c>
      <c r="EU1091">
        <f>'Raw Data'!EC1091</f>
        <v>5590</v>
      </c>
      <c r="EV1091">
        <f>'Raw Data'!ED1091</f>
        <v>4.7</v>
      </c>
      <c r="EW1091">
        <f>'Raw Data'!EE1091</f>
        <v>0</v>
      </c>
    </row>
    <row r="1092" spans="1:153" x14ac:dyDescent="0.3">
      <c r="A1092">
        <f>'Raw Data'!A1092</f>
        <v>1090</v>
      </c>
      <c r="B1092" t="str">
        <f>'Raw Data'!B1092</f>
        <v>Point</v>
      </c>
      <c r="C1092">
        <f>'Raw Data'!C1092</f>
        <v>727</v>
      </c>
      <c r="D1092">
        <f>'Raw Data'!D1092</f>
        <v>47</v>
      </c>
      <c r="E1092" t="str">
        <f>'Raw Data'!E1092</f>
        <v>Point</v>
      </c>
      <c r="F1092">
        <f>'Raw Data'!F1092</f>
        <v>7497911</v>
      </c>
      <c r="G1092" t="str">
        <f>'Raw Data'!G1092</f>
        <v>Gsp Post 00</v>
      </c>
      <c r="H1092" s="3">
        <f>'Raw Data'!H1092</f>
        <v>43823</v>
      </c>
      <c r="L1092">
        <f t="shared" si="238"/>
        <v>0</v>
      </c>
      <c r="M1092" s="5">
        <f t="shared" si="239"/>
        <v>43823</v>
      </c>
      <c r="N1092" s="5">
        <f t="shared" si="247"/>
        <v>2019</v>
      </c>
      <c r="O1092" s="5" t="str" cm="1">
        <f t="array" ref="O1092">_xlfn.IFS(N1092&lt;=2016,"before treatment",N1092=2017,"unknown",N1092&gt;2017,"after treatment")</f>
        <v>after treatment</v>
      </c>
      <c r="P1092" s="5">
        <f t="shared" si="240"/>
        <v>0</v>
      </c>
      <c r="Q1092" s="5">
        <f t="shared" si="241"/>
        <v>1</v>
      </c>
      <c r="R1092" t="str">
        <f>'Raw Data'!I1092</f>
        <v>Walker</v>
      </c>
      <c r="S1092" t="str">
        <f>'Raw Data'!J1092</f>
        <v>["FOREST HAYS JR MEMORIAL","FOREST HAYS JR MEMORIAL","NICKAJACK","Nick A Jack Ln"]</v>
      </c>
      <c r="T1092" t="str">
        <f>'Raw Data'!K1092</f>
        <v>Nick-A-Jack Ln</v>
      </c>
      <c r="U1092" t="str">
        <f>'Raw Data'!L1092</f>
        <v>(O) No Injury</v>
      </c>
      <c r="V1092">
        <f>'Raw Data'!M1092</f>
        <v>0</v>
      </c>
      <c r="W1092">
        <f>'Raw Data'!N1092</f>
        <v>0</v>
      </c>
      <c r="X1092">
        <f>'Raw Data'!O1092</f>
        <v>0</v>
      </c>
      <c r="Y1092" t="str">
        <f>'Raw Data'!P1092</f>
        <v>Angle (Other)</v>
      </c>
      <c r="Z1092" t="str">
        <f>'Raw Data'!Q1092</f>
        <v>On Roadway - Roadway Intersection</v>
      </c>
      <c r="AA1092" t="str">
        <f>'Raw Data'!R1092</f>
        <v>["Motor Vehicle in Motion","Motor Vehicle in Motion"]</v>
      </c>
      <c r="AB1092" t="str">
        <f>'Raw Data'!S1092</f>
        <v>["Motor Vehicle in Motion","Motor Vehicle in Motion"]</v>
      </c>
      <c r="AC1092" t="str">
        <f>'Raw Data'!T1092</f>
        <v>["Failure to Yield","No Contributing Factors"]</v>
      </c>
      <c r="AD1092">
        <f>'Raw Data'!U1092</f>
        <v>2</v>
      </c>
      <c r="AE1092" s="5" t="str">
        <f t="shared" si="248"/>
        <v>No</v>
      </c>
      <c r="AF1092" t="str">
        <f>'Raw Data'!V1092</f>
        <v>["Straight","Straight"]</v>
      </c>
      <c r="AG1092" s="5">
        <f t="shared" si="242"/>
        <v>0</v>
      </c>
      <c r="AH1092" t="str">
        <f>'Raw Data'!W1092</f>
        <v>["South","West"]</v>
      </c>
      <c r="AI1092" t="str">
        <f>'Raw Data'!X1092</f>
        <v>Dark-Not Lighted</v>
      </c>
      <c r="AJ1092" t="str">
        <f>'Raw Data'!Y1092</f>
        <v>Dry</v>
      </c>
      <c r="AK1092">
        <f>'Raw Data'!Z1092</f>
        <v>0</v>
      </c>
      <c r="AL1092" t="str">
        <f>'Raw Data'!AA1092</f>
        <v>["Child Restraint System (Properly Used)","Lap and Shoulder Belt Used","Lap and Shoulder Belt Used","Lap and Shoulder Belt Used","Lap and Shoulder Belt Used"]</v>
      </c>
      <c r="AM1092" s="5">
        <f t="shared" si="243"/>
        <v>0</v>
      </c>
      <c r="AN1092" t="str">
        <f>'Raw Data'!AB1092</f>
        <v>["Passenger Car","Pickup Truck"]</v>
      </c>
      <c r="AO1092" t="str">
        <f>'Raw Data'!AC1092</f>
        <v>2951019300I</v>
      </c>
      <c r="AP1092">
        <f>'Raw Data'!AD1092</f>
        <v>21.647224999999999</v>
      </c>
      <c r="AQ1092">
        <f>'Raw Data'!AE1092</f>
        <v>34.9114</v>
      </c>
      <c r="AR1092">
        <f>'Raw Data'!AF1092</f>
        <v>-85.353397000000001</v>
      </c>
      <c r="AS1092">
        <f>'Raw Data'!AG1092</f>
        <v>263</v>
      </c>
      <c r="AT1092">
        <f>'Raw Data'!AH1092</f>
        <v>263</v>
      </c>
      <c r="AU1092">
        <f>'Raw Data'!AI1092</f>
        <v>1990</v>
      </c>
      <c r="AV1092" t="str">
        <f>'Raw Data'!AJ1092</f>
        <v>D6_0193_00_I</v>
      </c>
      <c r="AW1092">
        <f>'Raw Data'!AK1092</f>
        <v>42</v>
      </c>
      <c r="AX1092">
        <f>'Raw Data'!AL1092</f>
        <v>45</v>
      </c>
      <c r="AY1092" t="str">
        <f>'Raw Data'!AM1092</f>
        <v>split</v>
      </c>
      <c r="AZ1092">
        <f>'Raw Data'!AN1092</f>
        <v>1008.5</v>
      </c>
      <c r="BA1092">
        <f>'Raw Data'!AO1092</f>
        <v>41.8</v>
      </c>
      <c r="BB1092">
        <f>'Raw Data'!AP1092</f>
        <v>735.7</v>
      </c>
      <c r="BC1092">
        <f>'Raw Data'!AQ1092</f>
        <v>-85.354117000000002</v>
      </c>
      <c r="BD1092">
        <f>'Raw Data'!AR1092</f>
        <v>34.910297</v>
      </c>
      <c r="BE1092">
        <f>'Raw Data'!AS1092</f>
        <v>-85.353249000000005</v>
      </c>
      <c r="BF1092">
        <f>'Raw Data'!AT1092</f>
        <v>34.912145000000002</v>
      </c>
      <c r="BG1092" t="str">
        <f>'Raw Data'!AU1092</f>
        <v>2951019300I</v>
      </c>
      <c r="BH1092">
        <f>'Raw Data'!AV1092</f>
        <v>1</v>
      </c>
      <c r="BI1092">
        <f>'Raw Data'!AW1092</f>
        <v>295</v>
      </c>
      <c r="BJ1092">
        <f>'Raw Data'!AX1092</f>
        <v>193</v>
      </c>
      <c r="BK1092">
        <f>'Raw Data'!AY1092</f>
        <v>0</v>
      </c>
      <c r="BL1092">
        <f>'Raw Data'!AZ1092</f>
        <v>55</v>
      </c>
      <c r="BM1092">
        <f>'Raw Data'!BA1092</f>
        <v>5.62</v>
      </c>
      <c r="BN1092">
        <f>'Raw Data'!BB1092</f>
        <v>5.42</v>
      </c>
      <c r="BO1092">
        <f>'Raw Data'!BC1092</f>
        <v>707.7</v>
      </c>
      <c r="BP1092">
        <f>'Raw Data'!BD1092</f>
        <v>700.1</v>
      </c>
      <c r="BQ1092">
        <f>'Raw Data'!BE1092</f>
        <v>705.7</v>
      </c>
      <c r="BR1092">
        <f>'Raw Data'!BF1092</f>
        <v>45</v>
      </c>
      <c r="BS1092">
        <f>'Raw Data'!BG1092</f>
        <v>51</v>
      </c>
      <c r="BT1092">
        <f>'Raw Data'!BH1092</f>
        <v>0</v>
      </c>
      <c r="BU1092">
        <f>'Raw Data'!BI1092</f>
        <v>44187</v>
      </c>
      <c r="BV1092" t="str">
        <f>'Raw Data'!BJ1092</f>
        <v>NONE</v>
      </c>
      <c r="BW1092">
        <f>'Raw Data'!BK1092</f>
        <v>2.0950000000000001E-3</v>
      </c>
      <c r="BX1092">
        <f>'Raw Data'!BL1092</f>
        <v>42260</v>
      </c>
      <c r="BY1092">
        <f>'Raw Data'!BM1092</f>
        <v>51105</v>
      </c>
      <c r="BZ1092" t="str">
        <f>'Raw Data'!BN1092</f>
        <v>2951019300I</v>
      </c>
      <c r="CA1092" t="str">
        <f>'Raw Data'!BO1092</f>
        <v>WALKER</v>
      </c>
      <c r="CB1092">
        <f>'Raw Data'!BP1092</f>
        <v>1</v>
      </c>
      <c r="CC1092">
        <f>'Raw Data'!BQ1092</f>
        <v>19300</v>
      </c>
      <c r="CD1092">
        <f>'Raw Data'!BR1092</f>
        <v>6</v>
      </c>
      <c r="CE1092">
        <f>'Raw Data'!BS1092</f>
        <v>1</v>
      </c>
      <c r="CF1092">
        <f>'Raw Data'!BT1092</f>
        <v>2</v>
      </c>
      <c r="CG1092">
        <f>'Raw Data'!BU1092</f>
        <v>1</v>
      </c>
      <c r="CH1092">
        <f>'Raw Data'!BV1092</f>
        <v>1</v>
      </c>
      <c r="CI1092">
        <f>'Raw Data'!BW1092</f>
        <v>2</v>
      </c>
      <c r="CJ1092">
        <f>'Raw Data'!BX1092</f>
        <v>0</v>
      </c>
      <c r="CK1092">
        <f>'Raw Data'!BY1092</f>
        <v>4</v>
      </c>
      <c r="CL1092" t="str">
        <f>'Raw Data'!BZ1092</f>
        <v>N</v>
      </c>
      <c r="CM1092">
        <f t="shared" si="249"/>
        <v>0</v>
      </c>
      <c r="CN1092">
        <f>'Raw Data'!CA1092</f>
        <v>295</v>
      </c>
      <c r="CO1092">
        <f>'Raw Data'!CB1092</f>
        <v>193</v>
      </c>
      <c r="CP1092">
        <f>'Raw Data'!CC1092</f>
        <v>0</v>
      </c>
      <c r="CQ1092" t="str">
        <f>'Raw Data'!CD1092</f>
        <v>Urbanized Area</v>
      </c>
      <c r="CR1092" t="str">
        <f>'Raw Data'!CE1092</f>
        <v>Chattanooga</v>
      </c>
      <c r="CS1092">
        <f>'Raw Data'!CF1092</f>
        <v>15832</v>
      </c>
      <c r="CT1092">
        <f>'Raw Data'!CG1092</f>
        <v>45</v>
      </c>
      <c r="CU1092">
        <f>'Raw Data'!CH1092</f>
        <v>3600</v>
      </c>
      <c r="CV1092" t="str">
        <f>'Raw Data'!CI1092</f>
        <v xml:space="preserve"> </v>
      </c>
      <c r="CW1092">
        <f>'Raw Data'!CJ1092</f>
        <v>0</v>
      </c>
      <c r="CX1092">
        <f>'Raw Data'!CK1092</f>
        <v>0.72797199999999995</v>
      </c>
      <c r="CY1092">
        <f>'Raw Data'!CL1092</f>
        <v>14</v>
      </c>
      <c r="CZ1092" t="str">
        <f>'Raw Data'!CM1092</f>
        <v>State Mainline</v>
      </c>
      <c r="DA1092">
        <f>'Raw Data'!CN1092</f>
        <v>3600</v>
      </c>
      <c r="DB1092">
        <f>'Raw Data'!CO1092</f>
        <v>516108</v>
      </c>
      <c r="DC1092">
        <f>'Raw Data'!CP1092</f>
        <v>20.92</v>
      </c>
      <c r="DD1092">
        <f>'Raw Data'!CQ1092</f>
        <v>21.65</v>
      </c>
      <c r="DE1092">
        <f>'Raw Data'!CR1092</f>
        <v>516108</v>
      </c>
      <c r="DF1092">
        <f>'Raw Data'!CS1092</f>
        <v>0</v>
      </c>
      <c r="DG1092">
        <f>'Raw Data'!CT1092</f>
        <v>3843.692685</v>
      </c>
      <c r="DH1092">
        <f>'Raw Data'!CU1092</f>
        <v>100</v>
      </c>
      <c r="DI1092">
        <f>'Raw Data'!CV1092</f>
        <v>51106</v>
      </c>
      <c r="DJ1092">
        <f>'Raw Data'!CW1092</f>
        <v>2.3347E-2</v>
      </c>
      <c r="DK1092">
        <f>'Raw Data'!CX1092</f>
        <v>0</v>
      </c>
      <c r="DL1092">
        <f>'Raw Data'!CY1092</f>
        <v>2.0950000000000001E-3</v>
      </c>
      <c r="DM1092">
        <f>'Raw Data'!CZ1092</f>
        <v>369</v>
      </c>
      <c r="DN1092" t="str">
        <f>'Raw Data'!DA1092</f>
        <v>295-0173</v>
      </c>
      <c r="DO1092" t="str">
        <f>'Raw Data'!DB1092</f>
        <v>4U : Urban Minor Arterial</v>
      </c>
      <c r="DP1092" t="str">
        <f>'Raw Data'!DC1092</f>
        <v>34.914233, -85.353450</v>
      </c>
      <c r="DQ1092">
        <f>'Raw Data'!DD1092</f>
        <v>-85.353449999999995</v>
      </c>
      <c r="DR1092">
        <f>'Raw Data'!DE1092</f>
        <v>34.914233000000003</v>
      </c>
      <c r="DS1092">
        <f>'Raw Data'!DF1092</f>
        <v>34.914233000000003</v>
      </c>
      <c r="DT1092">
        <f>'Raw Data'!DG1092</f>
        <v>-85.353449999999995</v>
      </c>
      <c r="DU1092">
        <f>'Raw Data'!DH1092</f>
        <v>2.0969999999999999E-3</v>
      </c>
      <c r="DV1092">
        <f>'Raw Data'!DI1092</f>
        <v>2.0950000000000001E-3</v>
      </c>
      <c r="DW1092">
        <f>'Raw Data'!DJ1092</f>
        <v>263</v>
      </c>
      <c r="DX1092" s="11">
        <f t="shared" si="250"/>
        <v>5636.666666666667</v>
      </c>
      <c r="DY1092" s="5">
        <f t="shared" si="251"/>
        <v>5582.5</v>
      </c>
      <c r="DZ1092" s="5">
        <f t="shared" si="244"/>
        <v>54.16666666666697</v>
      </c>
      <c r="EA1092" s="5">
        <f t="shared" si="245"/>
        <v>9.7029407374235495E-3</v>
      </c>
      <c r="EB1092" s="5">
        <f t="shared" si="246"/>
        <v>5609.5833333333339</v>
      </c>
      <c r="EC1092">
        <f>'Raw Data'!DK1092</f>
        <v>5100</v>
      </c>
      <c r="ED1092">
        <f>'Raw Data'!DL1092</f>
        <v>5.4</v>
      </c>
      <c r="EE1092">
        <f>'Raw Data'!DM1092</f>
        <v>5640</v>
      </c>
      <c r="EF1092">
        <f>'Raw Data'!DN1092</f>
        <v>5.4</v>
      </c>
      <c r="EG1092">
        <f>'Raw Data'!DO1092</f>
        <v>6170</v>
      </c>
      <c r="EH1092">
        <f>'Raw Data'!DP1092</f>
        <v>4.0999999999999996</v>
      </c>
      <c r="EI1092">
        <f>'Raw Data'!DQ1092</f>
        <v>6220</v>
      </c>
      <c r="EJ1092">
        <f>'Raw Data'!DR1092</f>
        <v>4</v>
      </c>
      <c r="EK1092">
        <f>'Raw Data'!DS1092</f>
        <v>5800</v>
      </c>
      <c r="EL1092">
        <f>'Raw Data'!DT1092</f>
        <v>4.7</v>
      </c>
      <c r="EM1092">
        <f>'Raw Data'!DU1092</f>
        <v>5630</v>
      </c>
      <c r="EN1092">
        <f>'Raw Data'!DV1092</f>
        <v>4.7</v>
      </c>
      <c r="EO1092">
        <f>'Raw Data'!DW1092</f>
        <v>5450</v>
      </c>
      <c r="EP1092">
        <f>'Raw Data'!DX1092</f>
        <v>4.7</v>
      </c>
      <c r="EQ1092">
        <f>'Raw Data'!DY1092</f>
        <v>5450</v>
      </c>
      <c r="ER1092">
        <f>'Raw Data'!DZ1092</f>
        <v>4.7</v>
      </c>
      <c r="ES1092">
        <f>'Raw Data'!EA1092</f>
        <v>5490</v>
      </c>
      <c r="ET1092">
        <f>'Raw Data'!EB1092</f>
        <v>4.7</v>
      </c>
      <c r="EU1092">
        <f>'Raw Data'!EC1092</f>
        <v>5590</v>
      </c>
      <c r="EV1092">
        <f>'Raw Data'!ED1092</f>
        <v>4.7</v>
      </c>
      <c r="EW1092">
        <f>'Raw Data'!EE1092</f>
        <v>0</v>
      </c>
    </row>
    <row r="1093" spans="1:153" x14ac:dyDescent="0.3">
      <c r="A1093">
        <f>'Raw Data'!A1093</f>
        <v>1091</v>
      </c>
      <c r="B1093" t="str">
        <f>'Raw Data'!B1093</f>
        <v>Point</v>
      </c>
      <c r="C1093">
        <f>'Raw Data'!C1093</f>
        <v>728</v>
      </c>
      <c r="D1093">
        <f>'Raw Data'!D1093</f>
        <v>44</v>
      </c>
      <c r="E1093" t="str">
        <f>'Raw Data'!E1093</f>
        <v>Point</v>
      </c>
      <c r="F1093">
        <f>'Raw Data'!F1093</f>
        <v>7521197</v>
      </c>
      <c r="G1093" t="str">
        <f>'Raw Data'!G1093</f>
        <v>Walker County Sheriff's Office</v>
      </c>
      <c r="H1093" s="3">
        <f>'Raw Data'!H1093</f>
        <v>43845</v>
      </c>
      <c r="L1093">
        <f t="shared" si="238"/>
        <v>0</v>
      </c>
      <c r="M1093" s="5">
        <f t="shared" si="239"/>
        <v>43845</v>
      </c>
      <c r="N1093" s="5">
        <f t="shared" si="247"/>
        <v>2020</v>
      </c>
      <c r="O1093" s="5" t="str" cm="1">
        <f t="array" ref="O1093">_xlfn.IFS(N1093&lt;=2016,"before treatment",N1093=2017,"unknown",N1093&gt;2017,"after treatment")</f>
        <v>after treatment</v>
      </c>
      <c r="P1093" s="5">
        <f t="shared" si="240"/>
        <v>0</v>
      </c>
      <c r="Q1093" s="5">
        <f t="shared" si="241"/>
        <v>1</v>
      </c>
      <c r="R1093" t="str">
        <f>'Raw Data'!I1093</f>
        <v>Walker</v>
      </c>
      <c r="S1093" t="str">
        <f>'Raw Data'!J1093</f>
        <v>FOREST HAYS JR MEMORIAL</v>
      </c>
      <c r="T1093">
        <f>'Raw Data'!K1093</f>
        <v>193</v>
      </c>
      <c r="U1093" t="str">
        <f>'Raw Data'!L1093</f>
        <v>(O) No Injury</v>
      </c>
      <c r="V1093">
        <f>'Raw Data'!M1093</f>
        <v>0</v>
      </c>
      <c r="W1093">
        <f>'Raw Data'!N1093</f>
        <v>0</v>
      </c>
      <c r="X1093">
        <f>'Raw Data'!O1093</f>
        <v>0</v>
      </c>
      <c r="Y1093" t="str">
        <f>'Raw Data'!P1093</f>
        <v>Sideswipe-Same Direction</v>
      </c>
      <c r="Z1093" t="str">
        <f>'Raw Data'!Q1093</f>
        <v>Median</v>
      </c>
      <c r="AA1093" t="str">
        <f>'Raw Data'!R1093</f>
        <v>["Impact Attenuate","Impact Attenuate"]</v>
      </c>
      <c r="AB1093" t="str">
        <f>'Raw Data'!S1093</f>
        <v>["Impact Attenuate","Impact Attenuate"]</v>
      </c>
      <c r="AC1093" t="str">
        <f>'Raw Data'!T1093</f>
        <v>(None)</v>
      </c>
      <c r="AD1093">
        <f>'Raw Data'!U1093</f>
        <v>2</v>
      </c>
      <c r="AE1093" s="5" t="str">
        <f t="shared" si="248"/>
        <v>No</v>
      </c>
      <c r="AF1093" t="str">
        <f>'Raw Data'!V1093</f>
        <v>Stopped</v>
      </c>
      <c r="AG1093" s="5">
        <f t="shared" si="242"/>
        <v>0</v>
      </c>
      <c r="AH1093" t="str">
        <f>'Raw Data'!W1093</f>
        <v>["North","North"]</v>
      </c>
      <c r="AI1093" t="str">
        <f>'Raw Data'!X1093</f>
        <v>Dark-Not Lighted</v>
      </c>
      <c r="AJ1093" t="str">
        <f>'Raw Data'!Y1093</f>
        <v>Dry</v>
      </c>
      <c r="AK1093">
        <f>'Raw Data'!Z1093</f>
        <v>0</v>
      </c>
      <c r="AL1093" t="str">
        <f>'Raw Data'!AA1093</f>
        <v>["Lap and Shoulder Belt Used","Lap and Shoulder Belt Used"]</v>
      </c>
      <c r="AM1093" s="5">
        <f t="shared" si="243"/>
        <v>0</v>
      </c>
      <c r="AN1093" t="str">
        <f>'Raw Data'!AB1093</f>
        <v>["Passenger Car","Pickup Truck"]</v>
      </c>
      <c r="AO1093" t="str">
        <f>'Raw Data'!AC1093</f>
        <v>2951019300I</v>
      </c>
      <c r="AP1093">
        <f>'Raw Data'!AD1093</f>
        <v>21.642105000000001</v>
      </c>
      <c r="AQ1093">
        <f>'Raw Data'!AE1093</f>
        <v>34.911326000000003</v>
      </c>
      <c r="AR1093">
        <f>'Raw Data'!AF1093</f>
        <v>-85.353419000000002</v>
      </c>
      <c r="AS1093">
        <f>'Raw Data'!AG1093</f>
        <v>263</v>
      </c>
      <c r="AT1093">
        <f>'Raw Data'!AH1093</f>
        <v>263</v>
      </c>
      <c r="AU1093">
        <f>'Raw Data'!AI1093</f>
        <v>1990</v>
      </c>
      <c r="AV1093" t="str">
        <f>'Raw Data'!AJ1093</f>
        <v>D6_0193_00_I</v>
      </c>
      <c r="AW1093">
        <f>'Raw Data'!AK1093</f>
        <v>42</v>
      </c>
      <c r="AX1093">
        <f>'Raw Data'!AL1093</f>
        <v>45</v>
      </c>
      <c r="AY1093" t="str">
        <f>'Raw Data'!AM1093</f>
        <v>split</v>
      </c>
      <c r="AZ1093">
        <f>'Raw Data'!AN1093</f>
        <v>1008.5</v>
      </c>
      <c r="BA1093">
        <f>'Raw Data'!AO1093</f>
        <v>41.8</v>
      </c>
      <c r="BB1093">
        <f>'Raw Data'!AP1093</f>
        <v>735.7</v>
      </c>
      <c r="BC1093">
        <f>'Raw Data'!AQ1093</f>
        <v>-85.354117000000002</v>
      </c>
      <c r="BD1093">
        <f>'Raw Data'!AR1093</f>
        <v>34.910297</v>
      </c>
      <c r="BE1093">
        <f>'Raw Data'!AS1093</f>
        <v>-85.353249000000005</v>
      </c>
      <c r="BF1093">
        <f>'Raw Data'!AT1093</f>
        <v>34.912145000000002</v>
      </c>
      <c r="BG1093" t="str">
        <f>'Raw Data'!AU1093</f>
        <v>2951019300I</v>
      </c>
      <c r="BH1093">
        <f>'Raw Data'!AV1093</f>
        <v>1</v>
      </c>
      <c r="BI1093">
        <f>'Raw Data'!AW1093</f>
        <v>295</v>
      </c>
      <c r="BJ1093">
        <f>'Raw Data'!AX1093</f>
        <v>193</v>
      </c>
      <c r="BK1093">
        <f>'Raw Data'!AY1093</f>
        <v>0</v>
      </c>
      <c r="BL1093">
        <f>'Raw Data'!AZ1093</f>
        <v>55</v>
      </c>
      <c r="BM1093">
        <f>'Raw Data'!BA1093</f>
        <v>5.62</v>
      </c>
      <c r="BN1093">
        <f>'Raw Data'!BB1093</f>
        <v>5.42</v>
      </c>
      <c r="BO1093">
        <f>'Raw Data'!BC1093</f>
        <v>707.7</v>
      </c>
      <c r="BP1093">
        <f>'Raw Data'!BD1093</f>
        <v>700.1</v>
      </c>
      <c r="BQ1093">
        <f>'Raw Data'!BE1093</f>
        <v>705.7</v>
      </c>
      <c r="BR1093">
        <f>'Raw Data'!BF1093</f>
        <v>45</v>
      </c>
      <c r="BS1093">
        <f>'Raw Data'!BG1093</f>
        <v>51</v>
      </c>
      <c r="BT1093">
        <f>'Raw Data'!BH1093</f>
        <v>0</v>
      </c>
      <c r="BU1093">
        <f>'Raw Data'!BI1093</f>
        <v>44187</v>
      </c>
      <c r="BV1093" t="str">
        <f>'Raw Data'!BJ1093</f>
        <v>NONE</v>
      </c>
      <c r="BW1093">
        <f>'Raw Data'!BK1093</f>
        <v>2.0950000000000001E-3</v>
      </c>
      <c r="BX1093">
        <f>'Raw Data'!BL1093</f>
        <v>42260</v>
      </c>
      <c r="BY1093">
        <f>'Raw Data'!BM1093</f>
        <v>51105</v>
      </c>
      <c r="BZ1093" t="str">
        <f>'Raw Data'!BN1093</f>
        <v>2951019300I</v>
      </c>
      <c r="CA1093" t="str">
        <f>'Raw Data'!BO1093</f>
        <v>WALKER</v>
      </c>
      <c r="CB1093">
        <f>'Raw Data'!BP1093</f>
        <v>1</v>
      </c>
      <c r="CC1093">
        <f>'Raw Data'!BQ1093</f>
        <v>19300</v>
      </c>
      <c r="CD1093">
        <f>'Raw Data'!BR1093</f>
        <v>6</v>
      </c>
      <c r="CE1093">
        <f>'Raw Data'!BS1093</f>
        <v>1</v>
      </c>
      <c r="CF1093">
        <f>'Raw Data'!BT1093</f>
        <v>2</v>
      </c>
      <c r="CG1093">
        <f>'Raw Data'!BU1093</f>
        <v>1</v>
      </c>
      <c r="CH1093">
        <f>'Raw Data'!BV1093</f>
        <v>1</v>
      </c>
      <c r="CI1093">
        <f>'Raw Data'!BW1093</f>
        <v>2</v>
      </c>
      <c r="CJ1093">
        <f>'Raw Data'!BX1093</f>
        <v>0</v>
      </c>
      <c r="CK1093">
        <f>'Raw Data'!BY1093</f>
        <v>4</v>
      </c>
      <c r="CL1093" t="str">
        <f>'Raw Data'!BZ1093</f>
        <v>N</v>
      </c>
      <c r="CM1093">
        <f t="shared" si="249"/>
        <v>0</v>
      </c>
      <c r="CN1093">
        <f>'Raw Data'!CA1093</f>
        <v>295</v>
      </c>
      <c r="CO1093">
        <f>'Raw Data'!CB1093</f>
        <v>193</v>
      </c>
      <c r="CP1093">
        <f>'Raw Data'!CC1093</f>
        <v>0</v>
      </c>
      <c r="CQ1093" t="str">
        <f>'Raw Data'!CD1093</f>
        <v>Urbanized Area</v>
      </c>
      <c r="CR1093" t="str">
        <f>'Raw Data'!CE1093</f>
        <v>Chattanooga</v>
      </c>
      <c r="CS1093">
        <f>'Raw Data'!CF1093</f>
        <v>15832</v>
      </c>
      <c r="CT1093">
        <f>'Raw Data'!CG1093</f>
        <v>45</v>
      </c>
      <c r="CU1093">
        <f>'Raw Data'!CH1093</f>
        <v>3600</v>
      </c>
      <c r="CV1093" t="str">
        <f>'Raw Data'!CI1093</f>
        <v xml:space="preserve"> </v>
      </c>
      <c r="CW1093">
        <f>'Raw Data'!CJ1093</f>
        <v>0</v>
      </c>
      <c r="CX1093">
        <f>'Raw Data'!CK1093</f>
        <v>0.72797199999999995</v>
      </c>
      <c r="CY1093">
        <f>'Raw Data'!CL1093</f>
        <v>14</v>
      </c>
      <c r="CZ1093" t="str">
        <f>'Raw Data'!CM1093</f>
        <v>State Mainline</v>
      </c>
      <c r="DA1093">
        <f>'Raw Data'!CN1093</f>
        <v>3600</v>
      </c>
      <c r="DB1093">
        <f>'Raw Data'!CO1093</f>
        <v>516108</v>
      </c>
      <c r="DC1093">
        <f>'Raw Data'!CP1093</f>
        <v>20.92</v>
      </c>
      <c r="DD1093">
        <f>'Raw Data'!CQ1093</f>
        <v>21.65</v>
      </c>
      <c r="DE1093">
        <f>'Raw Data'!CR1093</f>
        <v>516108</v>
      </c>
      <c r="DF1093">
        <f>'Raw Data'!CS1093</f>
        <v>0</v>
      </c>
      <c r="DG1093">
        <f>'Raw Data'!CT1093</f>
        <v>3843.692685</v>
      </c>
      <c r="DH1093">
        <f>'Raw Data'!CU1093</f>
        <v>100</v>
      </c>
      <c r="DI1093">
        <f>'Raw Data'!CV1093</f>
        <v>51106</v>
      </c>
      <c r="DJ1093">
        <f>'Raw Data'!CW1093</f>
        <v>2.3347E-2</v>
      </c>
      <c r="DK1093">
        <f>'Raw Data'!CX1093</f>
        <v>0</v>
      </c>
      <c r="DL1093">
        <f>'Raw Data'!CY1093</f>
        <v>2.0950000000000001E-3</v>
      </c>
      <c r="DM1093">
        <f>'Raw Data'!CZ1093</f>
        <v>369</v>
      </c>
      <c r="DN1093" t="str">
        <f>'Raw Data'!DA1093</f>
        <v>295-0173</v>
      </c>
      <c r="DO1093" t="str">
        <f>'Raw Data'!DB1093</f>
        <v>4U : Urban Minor Arterial</v>
      </c>
      <c r="DP1093" t="str">
        <f>'Raw Data'!DC1093</f>
        <v>34.914233, -85.353450</v>
      </c>
      <c r="DQ1093">
        <f>'Raw Data'!DD1093</f>
        <v>-85.353449999999995</v>
      </c>
      <c r="DR1093">
        <f>'Raw Data'!DE1093</f>
        <v>34.914233000000003</v>
      </c>
      <c r="DS1093">
        <f>'Raw Data'!DF1093</f>
        <v>34.914233000000003</v>
      </c>
      <c r="DT1093">
        <f>'Raw Data'!DG1093</f>
        <v>-85.353449999999995</v>
      </c>
      <c r="DU1093">
        <f>'Raw Data'!DH1093</f>
        <v>2.0969999999999999E-3</v>
      </c>
      <c r="DV1093">
        <f>'Raw Data'!DI1093</f>
        <v>2.0950000000000001E-3</v>
      </c>
      <c r="DW1093">
        <f>'Raw Data'!DJ1093</f>
        <v>263</v>
      </c>
      <c r="DX1093" s="11">
        <f t="shared" si="250"/>
        <v>5636.666666666667</v>
      </c>
      <c r="DY1093" s="5">
        <f t="shared" si="251"/>
        <v>5582.5</v>
      </c>
      <c r="DZ1093" s="5">
        <f t="shared" si="244"/>
        <v>54.16666666666697</v>
      </c>
      <c r="EA1093" s="5">
        <f t="shared" si="245"/>
        <v>9.7029407374235495E-3</v>
      </c>
      <c r="EB1093" s="5">
        <f t="shared" si="246"/>
        <v>5609.5833333333339</v>
      </c>
      <c r="EC1093">
        <f>'Raw Data'!DK1093</f>
        <v>5100</v>
      </c>
      <c r="ED1093">
        <f>'Raw Data'!DL1093</f>
        <v>5.4</v>
      </c>
      <c r="EE1093">
        <f>'Raw Data'!DM1093</f>
        <v>5640</v>
      </c>
      <c r="EF1093">
        <f>'Raw Data'!DN1093</f>
        <v>5.4</v>
      </c>
      <c r="EG1093">
        <f>'Raw Data'!DO1093</f>
        <v>6170</v>
      </c>
      <c r="EH1093">
        <f>'Raw Data'!DP1093</f>
        <v>4.0999999999999996</v>
      </c>
      <c r="EI1093">
        <f>'Raw Data'!DQ1093</f>
        <v>6220</v>
      </c>
      <c r="EJ1093">
        <f>'Raw Data'!DR1093</f>
        <v>4</v>
      </c>
      <c r="EK1093">
        <f>'Raw Data'!DS1093</f>
        <v>5800</v>
      </c>
      <c r="EL1093">
        <f>'Raw Data'!DT1093</f>
        <v>4.7</v>
      </c>
      <c r="EM1093">
        <f>'Raw Data'!DU1093</f>
        <v>5630</v>
      </c>
      <c r="EN1093">
        <f>'Raw Data'!DV1093</f>
        <v>4.7</v>
      </c>
      <c r="EO1093">
        <f>'Raw Data'!DW1093</f>
        <v>5450</v>
      </c>
      <c r="EP1093">
        <f>'Raw Data'!DX1093</f>
        <v>4.7</v>
      </c>
      <c r="EQ1093">
        <f>'Raw Data'!DY1093</f>
        <v>5450</v>
      </c>
      <c r="ER1093">
        <f>'Raw Data'!DZ1093</f>
        <v>4.7</v>
      </c>
      <c r="ES1093">
        <f>'Raw Data'!EA1093</f>
        <v>5490</v>
      </c>
      <c r="ET1093">
        <f>'Raw Data'!EB1093</f>
        <v>4.7</v>
      </c>
      <c r="EU1093">
        <f>'Raw Data'!EC1093</f>
        <v>5590</v>
      </c>
      <c r="EV1093">
        <f>'Raw Data'!ED1093</f>
        <v>4.7</v>
      </c>
      <c r="EW1093">
        <f>'Raw Data'!EE1093</f>
        <v>0</v>
      </c>
    </row>
    <row r="1094" spans="1:153" x14ac:dyDescent="0.3">
      <c r="A1094">
        <f>'Raw Data'!A1094</f>
        <v>1092</v>
      </c>
      <c r="B1094" t="str">
        <f>'Raw Data'!B1094</f>
        <v>Point</v>
      </c>
      <c r="C1094">
        <f>'Raw Data'!C1094</f>
        <v>736</v>
      </c>
      <c r="D1094">
        <f>'Raw Data'!D1094</f>
        <v>36</v>
      </c>
      <c r="E1094" t="str">
        <f>'Raw Data'!E1094</f>
        <v>Point</v>
      </c>
      <c r="F1094">
        <f>'Raw Data'!F1094</f>
        <v>7584817</v>
      </c>
      <c r="G1094" t="str">
        <f>'Raw Data'!G1094</f>
        <v>Gsp Post 00</v>
      </c>
      <c r="H1094" s="3">
        <f>'Raw Data'!H1094</f>
        <v>43891</v>
      </c>
      <c r="L1094">
        <f t="shared" si="238"/>
        <v>0</v>
      </c>
      <c r="M1094" s="5">
        <f t="shared" si="239"/>
        <v>43891</v>
      </c>
      <c r="N1094" s="5">
        <f t="shared" si="247"/>
        <v>2020</v>
      </c>
      <c r="O1094" s="5" t="str" cm="1">
        <f t="array" ref="O1094">_xlfn.IFS(N1094&lt;=2016,"before treatment",N1094=2017,"unknown",N1094&gt;2017,"after treatment")</f>
        <v>after treatment</v>
      </c>
      <c r="P1094" s="5">
        <f t="shared" si="240"/>
        <v>0</v>
      </c>
      <c r="Q1094" s="5">
        <f t="shared" si="241"/>
        <v>1</v>
      </c>
      <c r="R1094" t="str">
        <f>'Raw Data'!I1094</f>
        <v>Walker</v>
      </c>
      <c r="S1094" t="str">
        <f>'Raw Data'!J1094</f>
        <v>["FOREST HAYS JR MEMORIAL","FOREST HAYS JR MEMORIAL","NICKAJACK","Nick A Jack Ln"]</v>
      </c>
      <c r="T1094" t="str">
        <f>'Raw Data'!K1094</f>
        <v>Sr 193</v>
      </c>
      <c r="U1094" t="str">
        <f>'Raw Data'!L1094</f>
        <v>(B) Suspected Minor/Visible Injury</v>
      </c>
      <c r="V1094">
        <f>'Raw Data'!M1094</f>
        <v>0</v>
      </c>
      <c r="W1094">
        <f>'Raw Data'!N1094</f>
        <v>0</v>
      </c>
      <c r="X1094">
        <f>'Raw Data'!O1094</f>
        <v>1</v>
      </c>
      <c r="Y1094" t="str">
        <f>'Raw Data'!P1094</f>
        <v>Angle (Other)</v>
      </c>
      <c r="Z1094" t="str">
        <f>'Raw Data'!Q1094</f>
        <v>On Roadway - Roadway Intersection</v>
      </c>
      <c r="AA1094" t="str">
        <f>'Raw Data'!R1094</f>
        <v>["Motor Vehicle in Motion","Motor Vehicle in Motion"]</v>
      </c>
      <c r="AB1094" t="str">
        <f>'Raw Data'!S1094</f>
        <v>["Motor Vehicle in Motion","Motor Vehicle in Motion"]</v>
      </c>
      <c r="AC1094" t="str">
        <f>'Raw Data'!T1094</f>
        <v>(None)</v>
      </c>
      <c r="AD1094">
        <f>'Raw Data'!U1094</f>
        <v>2</v>
      </c>
      <c r="AE1094" s="5" t="str">
        <f t="shared" si="248"/>
        <v>No</v>
      </c>
      <c r="AF1094" t="str">
        <f>'Raw Data'!V1094</f>
        <v>["Changing Lanes","Negotiating a Curve"]</v>
      </c>
      <c r="AG1094" s="5">
        <f t="shared" si="242"/>
        <v>0</v>
      </c>
      <c r="AH1094" t="str">
        <f>'Raw Data'!W1094</f>
        <v>["East","North"]</v>
      </c>
      <c r="AI1094" t="str">
        <f>'Raw Data'!X1094</f>
        <v>Daylight</v>
      </c>
      <c r="AJ1094" t="str">
        <f>'Raw Data'!Y1094</f>
        <v>Dry</v>
      </c>
      <c r="AK1094">
        <f>'Raw Data'!Z1094</f>
        <v>0</v>
      </c>
      <c r="AL1094" t="str">
        <f>'Raw Data'!AA1094</f>
        <v>["Lap and Shoulder Belt Used","Lap and Shoulder Belt Used"]</v>
      </c>
      <c r="AM1094" s="5">
        <f t="shared" si="243"/>
        <v>0</v>
      </c>
      <c r="AN1094" t="str">
        <f>'Raw Data'!AB1094</f>
        <v>["Panel Truck","Pickup Truck"]</v>
      </c>
      <c r="AO1094" t="str">
        <f>'Raw Data'!AC1094</f>
        <v>2951019300I</v>
      </c>
      <c r="AP1094">
        <f>'Raw Data'!AD1094</f>
        <v>21.65</v>
      </c>
      <c r="AQ1094">
        <f>'Raw Data'!AE1094</f>
        <v>34.911422000000002</v>
      </c>
      <c r="AR1094">
        <f>'Raw Data'!AF1094</f>
        <v>-85.353390000000005</v>
      </c>
      <c r="AS1094">
        <f>'Raw Data'!AG1094</f>
        <v>263</v>
      </c>
      <c r="AT1094">
        <f>'Raw Data'!AH1094</f>
        <v>263</v>
      </c>
      <c r="AU1094">
        <f>'Raw Data'!AI1094</f>
        <v>1990</v>
      </c>
      <c r="AV1094" t="str">
        <f>'Raw Data'!AJ1094</f>
        <v>D6_0193_00_I</v>
      </c>
      <c r="AW1094">
        <f>'Raw Data'!AK1094</f>
        <v>42</v>
      </c>
      <c r="AX1094">
        <f>'Raw Data'!AL1094</f>
        <v>45</v>
      </c>
      <c r="AY1094" t="str">
        <f>'Raw Data'!AM1094</f>
        <v>split</v>
      </c>
      <c r="AZ1094">
        <f>'Raw Data'!AN1094</f>
        <v>1008.5</v>
      </c>
      <c r="BA1094">
        <f>'Raw Data'!AO1094</f>
        <v>41.8</v>
      </c>
      <c r="BB1094">
        <f>'Raw Data'!AP1094</f>
        <v>735.7</v>
      </c>
      <c r="BC1094">
        <f>'Raw Data'!AQ1094</f>
        <v>-85.354117000000002</v>
      </c>
      <c r="BD1094">
        <f>'Raw Data'!AR1094</f>
        <v>34.910297</v>
      </c>
      <c r="BE1094">
        <f>'Raw Data'!AS1094</f>
        <v>-85.353249000000005</v>
      </c>
      <c r="BF1094">
        <f>'Raw Data'!AT1094</f>
        <v>34.912145000000002</v>
      </c>
      <c r="BG1094" t="str">
        <f>'Raw Data'!AU1094</f>
        <v>2951019300I</v>
      </c>
      <c r="BH1094">
        <f>'Raw Data'!AV1094</f>
        <v>1</v>
      </c>
      <c r="BI1094">
        <f>'Raw Data'!AW1094</f>
        <v>295</v>
      </c>
      <c r="BJ1094">
        <f>'Raw Data'!AX1094</f>
        <v>193</v>
      </c>
      <c r="BK1094">
        <f>'Raw Data'!AY1094</f>
        <v>0</v>
      </c>
      <c r="BL1094">
        <f>'Raw Data'!AZ1094</f>
        <v>55</v>
      </c>
      <c r="BM1094">
        <f>'Raw Data'!BA1094</f>
        <v>5.62</v>
      </c>
      <c r="BN1094">
        <f>'Raw Data'!BB1094</f>
        <v>5.42</v>
      </c>
      <c r="BO1094">
        <f>'Raw Data'!BC1094</f>
        <v>707.7</v>
      </c>
      <c r="BP1094">
        <f>'Raw Data'!BD1094</f>
        <v>700.1</v>
      </c>
      <c r="BQ1094">
        <f>'Raw Data'!BE1094</f>
        <v>705.7</v>
      </c>
      <c r="BR1094">
        <f>'Raw Data'!BF1094</f>
        <v>45</v>
      </c>
      <c r="BS1094">
        <f>'Raw Data'!BG1094</f>
        <v>51</v>
      </c>
      <c r="BT1094">
        <f>'Raw Data'!BH1094</f>
        <v>0</v>
      </c>
      <c r="BU1094">
        <f>'Raw Data'!BI1094</f>
        <v>44187</v>
      </c>
      <c r="BV1094" t="str">
        <f>'Raw Data'!BJ1094</f>
        <v>NONE</v>
      </c>
      <c r="BW1094">
        <f>'Raw Data'!BK1094</f>
        <v>2.0950000000000001E-3</v>
      </c>
      <c r="BX1094">
        <f>'Raw Data'!BL1094</f>
        <v>42260</v>
      </c>
      <c r="BY1094">
        <f>'Raw Data'!BM1094</f>
        <v>51105</v>
      </c>
      <c r="BZ1094" t="str">
        <f>'Raw Data'!BN1094</f>
        <v>2951019300I</v>
      </c>
      <c r="CA1094" t="str">
        <f>'Raw Data'!BO1094</f>
        <v>WALKER</v>
      </c>
      <c r="CB1094">
        <f>'Raw Data'!BP1094</f>
        <v>1</v>
      </c>
      <c r="CC1094">
        <f>'Raw Data'!BQ1094</f>
        <v>19300</v>
      </c>
      <c r="CD1094">
        <f>'Raw Data'!BR1094</f>
        <v>6</v>
      </c>
      <c r="CE1094">
        <f>'Raw Data'!BS1094</f>
        <v>1</v>
      </c>
      <c r="CF1094">
        <f>'Raw Data'!BT1094</f>
        <v>2</v>
      </c>
      <c r="CG1094">
        <f>'Raw Data'!BU1094</f>
        <v>1</v>
      </c>
      <c r="CH1094">
        <f>'Raw Data'!BV1094</f>
        <v>1</v>
      </c>
      <c r="CI1094">
        <f>'Raw Data'!BW1094</f>
        <v>2</v>
      </c>
      <c r="CJ1094">
        <f>'Raw Data'!BX1094</f>
        <v>0</v>
      </c>
      <c r="CK1094">
        <f>'Raw Data'!BY1094</f>
        <v>4</v>
      </c>
      <c r="CL1094" t="str">
        <f>'Raw Data'!BZ1094</f>
        <v>N</v>
      </c>
      <c r="CM1094">
        <f t="shared" si="249"/>
        <v>0</v>
      </c>
      <c r="CN1094">
        <f>'Raw Data'!CA1094</f>
        <v>295</v>
      </c>
      <c r="CO1094">
        <f>'Raw Data'!CB1094</f>
        <v>193</v>
      </c>
      <c r="CP1094">
        <f>'Raw Data'!CC1094</f>
        <v>0</v>
      </c>
      <c r="CQ1094" t="str">
        <f>'Raw Data'!CD1094</f>
        <v>Urbanized Area</v>
      </c>
      <c r="CR1094" t="str">
        <f>'Raw Data'!CE1094</f>
        <v>Chattanooga</v>
      </c>
      <c r="CS1094">
        <f>'Raw Data'!CF1094</f>
        <v>15832</v>
      </c>
      <c r="CT1094">
        <f>'Raw Data'!CG1094</f>
        <v>45</v>
      </c>
      <c r="CU1094">
        <f>'Raw Data'!CH1094</f>
        <v>3600</v>
      </c>
      <c r="CV1094" t="str">
        <f>'Raw Data'!CI1094</f>
        <v xml:space="preserve"> </v>
      </c>
      <c r="CW1094">
        <f>'Raw Data'!CJ1094</f>
        <v>0</v>
      </c>
      <c r="CX1094">
        <f>'Raw Data'!CK1094</f>
        <v>0.72797199999999995</v>
      </c>
      <c r="CY1094">
        <f>'Raw Data'!CL1094</f>
        <v>14</v>
      </c>
      <c r="CZ1094" t="str">
        <f>'Raw Data'!CM1094</f>
        <v>State Mainline</v>
      </c>
      <c r="DA1094">
        <f>'Raw Data'!CN1094</f>
        <v>3600</v>
      </c>
      <c r="DB1094">
        <f>'Raw Data'!CO1094</f>
        <v>516108</v>
      </c>
      <c r="DC1094">
        <f>'Raw Data'!CP1094</f>
        <v>20.92</v>
      </c>
      <c r="DD1094">
        <f>'Raw Data'!CQ1094</f>
        <v>21.65</v>
      </c>
      <c r="DE1094">
        <f>'Raw Data'!CR1094</f>
        <v>516108</v>
      </c>
      <c r="DF1094">
        <f>'Raw Data'!CS1094</f>
        <v>0</v>
      </c>
      <c r="DG1094">
        <f>'Raw Data'!CT1094</f>
        <v>3843.692685</v>
      </c>
      <c r="DH1094">
        <f>'Raw Data'!CU1094</f>
        <v>100</v>
      </c>
      <c r="DI1094">
        <f>'Raw Data'!CV1094</f>
        <v>51106</v>
      </c>
      <c r="DJ1094">
        <f>'Raw Data'!CW1094</f>
        <v>2.3347E-2</v>
      </c>
      <c r="DK1094">
        <f>'Raw Data'!CX1094</f>
        <v>0</v>
      </c>
      <c r="DL1094">
        <f>'Raw Data'!CY1094</f>
        <v>2.0950000000000001E-3</v>
      </c>
      <c r="DM1094">
        <f>'Raw Data'!CZ1094</f>
        <v>369</v>
      </c>
      <c r="DN1094" t="str">
        <f>'Raw Data'!DA1094</f>
        <v>295-0173</v>
      </c>
      <c r="DO1094" t="str">
        <f>'Raw Data'!DB1094</f>
        <v>4U : Urban Minor Arterial</v>
      </c>
      <c r="DP1094" t="str">
        <f>'Raw Data'!DC1094</f>
        <v>34.914233, -85.353450</v>
      </c>
      <c r="DQ1094">
        <f>'Raw Data'!DD1094</f>
        <v>-85.353449999999995</v>
      </c>
      <c r="DR1094">
        <f>'Raw Data'!DE1094</f>
        <v>34.914233000000003</v>
      </c>
      <c r="DS1094">
        <f>'Raw Data'!DF1094</f>
        <v>34.914233000000003</v>
      </c>
      <c r="DT1094">
        <f>'Raw Data'!DG1094</f>
        <v>-85.353449999999995</v>
      </c>
      <c r="DU1094">
        <f>'Raw Data'!DH1094</f>
        <v>2.0969999999999999E-3</v>
      </c>
      <c r="DV1094">
        <f>'Raw Data'!DI1094</f>
        <v>2.0950000000000001E-3</v>
      </c>
      <c r="DW1094">
        <f>'Raw Data'!DJ1094</f>
        <v>263</v>
      </c>
      <c r="DX1094" s="11">
        <f t="shared" si="250"/>
        <v>5636.666666666667</v>
      </c>
      <c r="DY1094" s="5">
        <f t="shared" si="251"/>
        <v>5582.5</v>
      </c>
      <c r="DZ1094" s="5">
        <f t="shared" si="244"/>
        <v>54.16666666666697</v>
      </c>
      <c r="EA1094" s="5">
        <f t="shared" si="245"/>
        <v>9.7029407374235495E-3</v>
      </c>
      <c r="EB1094" s="5">
        <f t="shared" si="246"/>
        <v>5609.5833333333339</v>
      </c>
      <c r="EC1094">
        <f>'Raw Data'!DK1094</f>
        <v>5100</v>
      </c>
      <c r="ED1094">
        <f>'Raw Data'!DL1094</f>
        <v>5.4</v>
      </c>
      <c r="EE1094">
        <f>'Raw Data'!DM1094</f>
        <v>5640</v>
      </c>
      <c r="EF1094">
        <f>'Raw Data'!DN1094</f>
        <v>5.4</v>
      </c>
      <c r="EG1094">
        <f>'Raw Data'!DO1094</f>
        <v>6170</v>
      </c>
      <c r="EH1094">
        <f>'Raw Data'!DP1094</f>
        <v>4.0999999999999996</v>
      </c>
      <c r="EI1094">
        <f>'Raw Data'!DQ1094</f>
        <v>6220</v>
      </c>
      <c r="EJ1094">
        <f>'Raw Data'!DR1094</f>
        <v>4</v>
      </c>
      <c r="EK1094">
        <f>'Raw Data'!DS1094</f>
        <v>5800</v>
      </c>
      <c r="EL1094">
        <f>'Raw Data'!DT1094</f>
        <v>4.7</v>
      </c>
      <c r="EM1094">
        <f>'Raw Data'!DU1094</f>
        <v>5630</v>
      </c>
      <c r="EN1094">
        <f>'Raw Data'!DV1094</f>
        <v>4.7</v>
      </c>
      <c r="EO1094">
        <f>'Raw Data'!DW1094</f>
        <v>5450</v>
      </c>
      <c r="EP1094">
        <f>'Raw Data'!DX1094</f>
        <v>4.7</v>
      </c>
      <c r="EQ1094">
        <f>'Raw Data'!DY1094</f>
        <v>5450</v>
      </c>
      <c r="ER1094">
        <f>'Raw Data'!DZ1094</f>
        <v>4.7</v>
      </c>
      <c r="ES1094">
        <f>'Raw Data'!EA1094</f>
        <v>5490</v>
      </c>
      <c r="ET1094">
        <f>'Raw Data'!EB1094</f>
        <v>4.7</v>
      </c>
      <c r="EU1094">
        <f>'Raw Data'!EC1094</f>
        <v>5590</v>
      </c>
      <c r="EV1094">
        <f>'Raw Data'!ED1094</f>
        <v>4.7</v>
      </c>
      <c r="EW1094">
        <f>'Raw Data'!EE1094</f>
        <v>0</v>
      </c>
    </row>
    <row r="1095" spans="1:153" x14ac:dyDescent="0.3">
      <c r="A1095">
        <f>'Raw Data'!A1095</f>
        <v>1093</v>
      </c>
      <c r="B1095" t="str">
        <f>'Raw Data'!B1095</f>
        <v>Point</v>
      </c>
      <c r="C1095">
        <f>'Raw Data'!C1095</f>
        <v>738</v>
      </c>
      <c r="D1095">
        <f>'Raw Data'!D1095</f>
        <v>39</v>
      </c>
      <c r="E1095" t="str">
        <f>'Raw Data'!E1095</f>
        <v>Point</v>
      </c>
      <c r="F1095">
        <f>'Raw Data'!F1095</f>
        <v>7586841</v>
      </c>
      <c r="G1095" t="str">
        <f>'Raw Data'!G1095</f>
        <v>Gsp Post 00</v>
      </c>
      <c r="H1095" s="3">
        <f>'Raw Data'!H1095</f>
        <v>43880</v>
      </c>
      <c r="L1095">
        <f t="shared" si="238"/>
        <v>0</v>
      </c>
      <c r="M1095" s="5">
        <f t="shared" si="239"/>
        <v>43880</v>
      </c>
      <c r="N1095" s="5">
        <f t="shared" si="247"/>
        <v>2020</v>
      </c>
      <c r="O1095" s="5" t="str" cm="1">
        <f t="array" ref="O1095">_xlfn.IFS(N1095&lt;=2016,"before treatment",N1095=2017,"unknown",N1095&gt;2017,"after treatment")</f>
        <v>after treatment</v>
      </c>
      <c r="P1095" s="5">
        <f t="shared" si="240"/>
        <v>0</v>
      </c>
      <c r="Q1095" s="5">
        <f t="shared" si="241"/>
        <v>1</v>
      </c>
      <c r="R1095" t="str">
        <f>'Raw Data'!I1095</f>
        <v>Walker</v>
      </c>
      <c r="S1095" t="str">
        <f>'Raw Data'!J1095</f>
        <v>["FOREST HAYS JR MEMORIAL","FOREST HAYS JR MEMORIAL","NICKAJACK","Nick A Jack Ln"]</v>
      </c>
      <c r="T1095" t="str">
        <f>'Raw Data'!K1095</f>
        <v>Nick-A-Jack Rd</v>
      </c>
      <c r="U1095" t="str">
        <f>'Raw Data'!L1095</f>
        <v>(O) No Injury</v>
      </c>
      <c r="V1095">
        <f>'Raw Data'!M1095</f>
        <v>0</v>
      </c>
      <c r="W1095">
        <f>'Raw Data'!N1095</f>
        <v>0</v>
      </c>
      <c r="X1095">
        <f>'Raw Data'!O1095</f>
        <v>0</v>
      </c>
      <c r="Y1095" t="str">
        <f>'Raw Data'!P1095</f>
        <v>Angle (Other)</v>
      </c>
      <c r="Z1095" t="str">
        <f>'Raw Data'!Q1095</f>
        <v>On Roadway - Roadway Intersection</v>
      </c>
      <c r="AA1095" t="str">
        <f>'Raw Data'!R1095</f>
        <v>["Motor Vehicle in Motion","Motor Vehicle in Motion"]</v>
      </c>
      <c r="AB1095" t="str">
        <f>'Raw Data'!S1095</f>
        <v>["Motor Vehicle in Motion","Motor Vehicle in Motion"]</v>
      </c>
      <c r="AC1095" t="str">
        <f>'Raw Data'!T1095</f>
        <v>["Failure to Yield","No Contributing Factors"]</v>
      </c>
      <c r="AD1095">
        <f>'Raw Data'!U1095</f>
        <v>2</v>
      </c>
      <c r="AE1095" s="5" t="str">
        <f t="shared" si="248"/>
        <v>No</v>
      </c>
      <c r="AF1095" t="str">
        <f>'Raw Data'!V1095</f>
        <v>["Negotiating a Curve","Straight"]</v>
      </c>
      <c r="AG1095" s="5">
        <f t="shared" si="242"/>
        <v>0</v>
      </c>
      <c r="AH1095" t="str">
        <f>'Raw Data'!W1095</f>
        <v>["East","North"]</v>
      </c>
      <c r="AI1095" t="str">
        <f>'Raw Data'!X1095</f>
        <v>Daylight</v>
      </c>
      <c r="AJ1095" t="str">
        <f>'Raw Data'!Y1095</f>
        <v>Dry</v>
      </c>
      <c r="AK1095">
        <f>'Raw Data'!Z1095</f>
        <v>0</v>
      </c>
      <c r="AL1095" t="str">
        <f>'Raw Data'!AA1095</f>
        <v>["Child Restraint System (Properly Used)","Child Restraint System (Properly Used)","Lap and Shoulder Belt Used","Lap and Shoulder Belt Used"]</v>
      </c>
      <c r="AM1095" s="5">
        <f t="shared" si="243"/>
        <v>0</v>
      </c>
      <c r="AN1095" t="str">
        <f>'Raw Data'!AB1095</f>
        <v>["Sports Utility Vehicle (SUV)","Sports Utility Vehicle (SUV)"]</v>
      </c>
      <c r="AO1095" t="str">
        <f>'Raw Data'!AC1095</f>
        <v>2951019300I</v>
      </c>
      <c r="AP1095">
        <f>'Raw Data'!AD1095</f>
        <v>21.647224999999999</v>
      </c>
      <c r="AQ1095">
        <f>'Raw Data'!AE1095</f>
        <v>34.9114</v>
      </c>
      <c r="AR1095">
        <f>'Raw Data'!AF1095</f>
        <v>-85.353397000000001</v>
      </c>
      <c r="AS1095">
        <f>'Raw Data'!AG1095</f>
        <v>263</v>
      </c>
      <c r="AT1095">
        <f>'Raw Data'!AH1095</f>
        <v>263</v>
      </c>
      <c r="AU1095">
        <f>'Raw Data'!AI1095</f>
        <v>1990</v>
      </c>
      <c r="AV1095" t="str">
        <f>'Raw Data'!AJ1095</f>
        <v>D6_0193_00_I</v>
      </c>
      <c r="AW1095">
        <f>'Raw Data'!AK1095</f>
        <v>42</v>
      </c>
      <c r="AX1095">
        <f>'Raw Data'!AL1095</f>
        <v>45</v>
      </c>
      <c r="AY1095" t="str">
        <f>'Raw Data'!AM1095</f>
        <v>split</v>
      </c>
      <c r="AZ1095">
        <f>'Raw Data'!AN1095</f>
        <v>1008.5</v>
      </c>
      <c r="BA1095">
        <f>'Raw Data'!AO1095</f>
        <v>41.8</v>
      </c>
      <c r="BB1095">
        <f>'Raw Data'!AP1095</f>
        <v>735.7</v>
      </c>
      <c r="BC1095">
        <f>'Raw Data'!AQ1095</f>
        <v>-85.354117000000002</v>
      </c>
      <c r="BD1095">
        <f>'Raw Data'!AR1095</f>
        <v>34.910297</v>
      </c>
      <c r="BE1095">
        <f>'Raw Data'!AS1095</f>
        <v>-85.353249000000005</v>
      </c>
      <c r="BF1095">
        <f>'Raw Data'!AT1095</f>
        <v>34.912145000000002</v>
      </c>
      <c r="BG1095" t="str">
        <f>'Raw Data'!AU1095</f>
        <v>2951019300I</v>
      </c>
      <c r="BH1095">
        <f>'Raw Data'!AV1095</f>
        <v>1</v>
      </c>
      <c r="BI1095">
        <f>'Raw Data'!AW1095</f>
        <v>295</v>
      </c>
      <c r="BJ1095">
        <f>'Raw Data'!AX1095</f>
        <v>193</v>
      </c>
      <c r="BK1095">
        <f>'Raw Data'!AY1095</f>
        <v>0</v>
      </c>
      <c r="BL1095">
        <f>'Raw Data'!AZ1095</f>
        <v>55</v>
      </c>
      <c r="BM1095">
        <f>'Raw Data'!BA1095</f>
        <v>5.62</v>
      </c>
      <c r="BN1095">
        <f>'Raw Data'!BB1095</f>
        <v>5.42</v>
      </c>
      <c r="BO1095">
        <f>'Raw Data'!BC1095</f>
        <v>707.7</v>
      </c>
      <c r="BP1095">
        <f>'Raw Data'!BD1095</f>
        <v>700.1</v>
      </c>
      <c r="BQ1095">
        <f>'Raw Data'!BE1095</f>
        <v>705.7</v>
      </c>
      <c r="BR1095">
        <f>'Raw Data'!BF1095</f>
        <v>45</v>
      </c>
      <c r="BS1095">
        <f>'Raw Data'!BG1095</f>
        <v>51</v>
      </c>
      <c r="BT1095">
        <f>'Raw Data'!BH1095</f>
        <v>0</v>
      </c>
      <c r="BU1095">
        <f>'Raw Data'!BI1095</f>
        <v>44187</v>
      </c>
      <c r="BV1095" t="str">
        <f>'Raw Data'!BJ1095</f>
        <v>NONE</v>
      </c>
      <c r="BW1095">
        <f>'Raw Data'!BK1095</f>
        <v>2.0950000000000001E-3</v>
      </c>
      <c r="BX1095">
        <f>'Raw Data'!BL1095</f>
        <v>42260</v>
      </c>
      <c r="BY1095">
        <f>'Raw Data'!BM1095</f>
        <v>51105</v>
      </c>
      <c r="BZ1095" t="str">
        <f>'Raw Data'!BN1095</f>
        <v>2951019300I</v>
      </c>
      <c r="CA1095" t="str">
        <f>'Raw Data'!BO1095</f>
        <v>WALKER</v>
      </c>
      <c r="CB1095">
        <f>'Raw Data'!BP1095</f>
        <v>1</v>
      </c>
      <c r="CC1095">
        <f>'Raw Data'!BQ1095</f>
        <v>19300</v>
      </c>
      <c r="CD1095">
        <f>'Raw Data'!BR1095</f>
        <v>6</v>
      </c>
      <c r="CE1095">
        <f>'Raw Data'!BS1095</f>
        <v>1</v>
      </c>
      <c r="CF1095">
        <f>'Raw Data'!BT1095</f>
        <v>2</v>
      </c>
      <c r="CG1095">
        <f>'Raw Data'!BU1095</f>
        <v>1</v>
      </c>
      <c r="CH1095">
        <f>'Raw Data'!BV1095</f>
        <v>1</v>
      </c>
      <c r="CI1095">
        <f>'Raw Data'!BW1095</f>
        <v>2</v>
      </c>
      <c r="CJ1095">
        <f>'Raw Data'!BX1095</f>
        <v>0</v>
      </c>
      <c r="CK1095">
        <f>'Raw Data'!BY1095</f>
        <v>4</v>
      </c>
      <c r="CL1095" t="str">
        <f>'Raw Data'!BZ1095</f>
        <v>N</v>
      </c>
      <c r="CM1095">
        <f t="shared" si="249"/>
        <v>0</v>
      </c>
      <c r="CN1095">
        <f>'Raw Data'!CA1095</f>
        <v>295</v>
      </c>
      <c r="CO1095">
        <f>'Raw Data'!CB1095</f>
        <v>193</v>
      </c>
      <c r="CP1095">
        <f>'Raw Data'!CC1095</f>
        <v>0</v>
      </c>
      <c r="CQ1095" t="str">
        <f>'Raw Data'!CD1095</f>
        <v>Urbanized Area</v>
      </c>
      <c r="CR1095" t="str">
        <f>'Raw Data'!CE1095</f>
        <v>Chattanooga</v>
      </c>
      <c r="CS1095">
        <f>'Raw Data'!CF1095</f>
        <v>15832</v>
      </c>
      <c r="CT1095">
        <f>'Raw Data'!CG1095</f>
        <v>45</v>
      </c>
      <c r="CU1095">
        <f>'Raw Data'!CH1095</f>
        <v>3600</v>
      </c>
      <c r="CV1095" t="str">
        <f>'Raw Data'!CI1095</f>
        <v xml:space="preserve"> </v>
      </c>
      <c r="CW1095">
        <f>'Raw Data'!CJ1095</f>
        <v>0</v>
      </c>
      <c r="CX1095">
        <f>'Raw Data'!CK1095</f>
        <v>0.72797199999999995</v>
      </c>
      <c r="CY1095">
        <f>'Raw Data'!CL1095</f>
        <v>14</v>
      </c>
      <c r="CZ1095" t="str">
        <f>'Raw Data'!CM1095</f>
        <v>State Mainline</v>
      </c>
      <c r="DA1095">
        <f>'Raw Data'!CN1095</f>
        <v>3600</v>
      </c>
      <c r="DB1095">
        <f>'Raw Data'!CO1095</f>
        <v>516108</v>
      </c>
      <c r="DC1095">
        <f>'Raw Data'!CP1095</f>
        <v>20.92</v>
      </c>
      <c r="DD1095">
        <f>'Raw Data'!CQ1095</f>
        <v>21.65</v>
      </c>
      <c r="DE1095">
        <f>'Raw Data'!CR1095</f>
        <v>516108</v>
      </c>
      <c r="DF1095">
        <f>'Raw Data'!CS1095</f>
        <v>0</v>
      </c>
      <c r="DG1095">
        <f>'Raw Data'!CT1095</f>
        <v>3843.692685</v>
      </c>
      <c r="DH1095">
        <f>'Raw Data'!CU1095</f>
        <v>100</v>
      </c>
      <c r="DI1095">
        <f>'Raw Data'!CV1095</f>
        <v>51106</v>
      </c>
      <c r="DJ1095">
        <f>'Raw Data'!CW1095</f>
        <v>2.3347E-2</v>
      </c>
      <c r="DK1095">
        <f>'Raw Data'!CX1095</f>
        <v>0</v>
      </c>
      <c r="DL1095">
        <f>'Raw Data'!CY1095</f>
        <v>2.0950000000000001E-3</v>
      </c>
      <c r="DM1095">
        <f>'Raw Data'!CZ1095</f>
        <v>369</v>
      </c>
      <c r="DN1095" t="str">
        <f>'Raw Data'!DA1095</f>
        <v>295-0173</v>
      </c>
      <c r="DO1095" t="str">
        <f>'Raw Data'!DB1095</f>
        <v>4U : Urban Minor Arterial</v>
      </c>
      <c r="DP1095" t="str">
        <f>'Raw Data'!DC1095</f>
        <v>34.914233, -85.353450</v>
      </c>
      <c r="DQ1095">
        <f>'Raw Data'!DD1095</f>
        <v>-85.353449999999995</v>
      </c>
      <c r="DR1095">
        <f>'Raw Data'!DE1095</f>
        <v>34.914233000000003</v>
      </c>
      <c r="DS1095">
        <f>'Raw Data'!DF1095</f>
        <v>34.914233000000003</v>
      </c>
      <c r="DT1095">
        <f>'Raw Data'!DG1095</f>
        <v>-85.353449999999995</v>
      </c>
      <c r="DU1095">
        <f>'Raw Data'!DH1095</f>
        <v>2.0969999999999999E-3</v>
      </c>
      <c r="DV1095">
        <f>'Raw Data'!DI1095</f>
        <v>2.0950000000000001E-3</v>
      </c>
      <c r="DW1095">
        <f>'Raw Data'!DJ1095</f>
        <v>263</v>
      </c>
      <c r="DX1095" s="11">
        <f t="shared" si="250"/>
        <v>5636.666666666667</v>
      </c>
      <c r="DY1095" s="5">
        <f t="shared" si="251"/>
        <v>5582.5</v>
      </c>
      <c r="DZ1095" s="5">
        <f t="shared" si="244"/>
        <v>54.16666666666697</v>
      </c>
      <c r="EA1095" s="5">
        <f t="shared" si="245"/>
        <v>9.7029407374235495E-3</v>
      </c>
      <c r="EB1095" s="5">
        <f t="shared" si="246"/>
        <v>5609.5833333333339</v>
      </c>
      <c r="EC1095">
        <f>'Raw Data'!DK1095</f>
        <v>5100</v>
      </c>
      <c r="ED1095">
        <f>'Raw Data'!DL1095</f>
        <v>5.4</v>
      </c>
      <c r="EE1095">
        <f>'Raw Data'!DM1095</f>
        <v>5640</v>
      </c>
      <c r="EF1095">
        <f>'Raw Data'!DN1095</f>
        <v>5.4</v>
      </c>
      <c r="EG1095">
        <f>'Raw Data'!DO1095</f>
        <v>6170</v>
      </c>
      <c r="EH1095">
        <f>'Raw Data'!DP1095</f>
        <v>4.0999999999999996</v>
      </c>
      <c r="EI1095">
        <f>'Raw Data'!DQ1095</f>
        <v>6220</v>
      </c>
      <c r="EJ1095">
        <f>'Raw Data'!DR1095</f>
        <v>4</v>
      </c>
      <c r="EK1095">
        <f>'Raw Data'!DS1095</f>
        <v>5800</v>
      </c>
      <c r="EL1095">
        <f>'Raw Data'!DT1095</f>
        <v>4.7</v>
      </c>
      <c r="EM1095">
        <f>'Raw Data'!DU1095</f>
        <v>5630</v>
      </c>
      <c r="EN1095">
        <f>'Raw Data'!DV1095</f>
        <v>4.7</v>
      </c>
      <c r="EO1095">
        <f>'Raw Data'!DW1095</f>
        <v>5450</v>
      </c>
      <c r="EP1095">
        <f>'Raw Data'!DX1095</f>
        <v>4.7</v>
      </c>
      <c r="EQ1095">
        <f>'Raw Data'!DY1095</f>
        <v>5450</v>
      </c>
      <c r="ER1095">
        <f>'Raw Data'!DZ1095</f>
        <v>4.7</v>
      </c>
      <c r="ES1095">
        <f>'Raw Data'!EA1095</f>
        <v>5490</v>
      </c>
      <c r="ET1095">
        <f>'Raw Data'!EB1095</f>
        <v>4.7</v>
      </c>
      <c r="EU1095">
        <f>'Raw Data'!EC1095</f>
        <v>5590</v>
      </c>
      <c r="EV1095">
        <f>'Raw Data'!ED1095</f>
        <v>4.7</v>
      </c>
      <c r="EW1095">
        <f>'Raw Data'!EE1095</f>
        <v>0</v>
      </c>
    </row>
    <row r="1096" spans="1:153" x14ac:dyDescent="0.3">
      <c r="A1096">
        <f>'Raw Data'!A1096</f>
        <v>1094</v>
      </c>
      <c r="B1096" t="str">
        <f>'Raw Data'!B1096</f>
        <v>Point</v>
      </c>
      <c r="C1096">
        <f>'Raw Data'!C1096</f>
        <v>781</v>
      </c>
      <c r="D1096">
        <f>'Raw Data'!D1096</f>
        <v>51</v>
      </c>
      <c r="E1096" t="str">
        <f>'Raw Data'!E1096</f>
        <v>Point</v>
      </c>
      <c r="F1096">
        <f>'Raw Data'!F1096</f>
        <v>7726303</v>
      </c>
      <c r="G1096" t="str">
        <f>'Raw Data'!G1096</f>
        <v>Gsp Post 00</v>
      </c>
      <c r="H1096" s="3">
        <f>'Raw Data'!H1096</f>
        <v>43727</v>
      </c>
      <c r="L1096">
        <f t="shared" si="238"/>
        <v>0</v>
      </c>
      <c r="M1096" s="5">
        <f t="shared" si="239"/>
        <v>43727</v>
      </c>
      <c r="N1096" s="5">
        <f t="shared" si="247"/>
        <v>2019</v>
      </c>
      <c r="O1096" s="5" t="str" cm="1">
        <f t="array" ref="O1096">_xlfn.IFS(N1096&lt;=2016,"before treatment",N1096=2017,"unknown",N1096&gt;2017,"after treatment")</f>
        <v>after treatment</v>
      </c>
      <c r="P1096" s="5">
        <f t="shared" si="240"/>
        <v>0</v>
      </c>
      <c r="Q1096" s="5">
        <f t="shared" si="241"/>
        <v>1</v>
      </c>
      <c r="R1096" t="str">
        <f>'Raw Data'!I1096</f>
        <v>Walker</v>
      </c>
      <c r="S1096" t="str">
        <f>'Raw Data'!J1096</f>
        <v>["FOREST HAYS JR MEMORIAL","FOREST HAYS JR MEMORIAL","NICKAJACK","Nick A Jack Ln"]</v>
      </c>
      <c r="T1096" t="str">
        <f>'Raw Data'!K1096</f>
        <v>Nick-A-Jack Rd</v>
      </c>
      <c r="U1096" t="str">
        <f>'Raw Data'!L1096</f>
        <v>(C) Possible Injury / Complaint</v>
      </c>
      <c r="V1096">
        <f>'Raw Data'!M1096</f>
        <v>0</v>
      </c>
      <c r="W1096">
        <f>'Raw Data'!N1096</f>
        <v>0</v>
      </c>
      <c r="X1096">
        <f>'Raw Data'!O1096</f>
        <v>0</v>
      </c>
      <c r="Y1096" t="str">
        <f>'Raw Data'!P1096</f>
        <v>Angle (Other)</v>
      </c>
      <c r="Z1096" t="str">
        <f>'Raw Data'!Q1096</f>
        <v>On Roadway - Roadway Intersection</v>
      </c>
      <c r="AA1096" t="str">
        <f>'Raw Data'!R1096</f>
        <v>["Motor Vehicle in Motion","Motor Vehicle in Motion"]</v>
      </c>
      <c r="AB1096" t="str">
        <f>'Raw Data'!S1096</f>
        <v>["Motor Vehicle in Motion","Motor Vehicle in Motion"]</v>
      </c>
      <c r="AC1096" t="str">
        <f>'Raw Data'!T1096</f>
        <v>(None)</v>
      </c>
      <c r="AD1096">
        <f>'Raw Data'!U1096</f>
        <v>2</v>
      </c>
      <c r="AE1096" s="5" t="str">
        <f t="shared" si="248"/>
        <v>No</v>
      </c>
      <c r="AF1096" t="str">
        <f>'Raw Data'!V1096</f>
        <v>["Negotiating a Curve","Straight"]</v>
      </c>
      <c r="AG1096" s="5">
        <f t="shared" si="242"/>
        <v>0</v>
      </c>
      <c r="AH1096" t="str">
        <f>'Raw Data'!W1096</f>
        <v>["East","North"]</v>
      </c>
      <c r="AI1096" t="str">
        <f>'Raw Data'!X1096</f>
        <v>Daylight</v>
      </c>
      <c r="AJ1096" t="str">
        <f>'Raw Data'!Y1096</f>
        <v>Dry</v>
      </c>
      <c r="AK1096">
        <f>'Raw Data'!Z1096</f>
        <v>0</v>
      </c>
      <c r="AL1096" t="str">
        <f>'Raw Data'!AA1096</f>
        <v>["Lap and Shoulder Belt Used","Lap and Shoulder Belt Used"]</v>
      </c>
      <c r="AM1096" s="5">
        <f t="shared" si="243"/>
        <v>0</v>
      </c>
      <c r="AN1096" t="str">
        <f>'Raw Data'!AB1096</f>
        <v>["Passenger Car","Passenger Car"]</v>
      </c>
      <c r="AO1096" t="str">
        <f>'Raw Data'!AC1096</f>
        <v>2951019300I</v>
      </c>
      <c r="AP1096">
        <f>'Raw Data'!AD1096</f>
        <v>21.65</v>
      </c>
      <c r="AQ1096">
        <f>'Raw Data'!AE1096</f>
        <v>34.911422000000002</v>
      </c>
      <c r="AR1096">
        <f>'Raw Data'!AF1096</f>
        <v>-85.353390000000005</v>
      </c>
      <c r="AS1096">
        <f>'Raw Data'!AG1096</f>
        <v>263</v>
      </c>
      <c r="AT1096">
        <f>'Raw Data'!AH1096</f>
        <v>263</v>
      </c>
      <c r="AU1096">
        <f>'Raw Data'!AI1096</f>
        <v>1990</v>
      </c>
      <c r="AV1096" t="str">
        <f>'Raw Data'!AJ1096</f>
        <v>D6_0193_00_I</v>
      </c>
      <c r="AW1096">
        <f>'Raw Data'!AK1096</f>
        <v>42</v>
      </c>
      <c r="AX1096">
        <f>'Raw Data'!AL1096</f>
        <v>45</v>
      </c>
      <c r="AY1096" t="str">
        <f>'Raw Data'!AM1096</f>
        <v>split</v>
      </c>
      <c r="AZ1096">
        <f>'Raw Data'!AN1096</f>
        <v>1008.5</v>
      </c>
      <c r="BA1096">
        <f>'Raw Data'!AO1096</f>
        <v>41.8</v>
      </c>
      <c r="BB1096">
        <f>'Raw Data'!AP1096</f>
        <v>735.7</v>
      </c>
      <c r="BC1096">
        <f>'Raw Data'!AQ1096</f>
        <v>-85.354117000000002</v>
      </c>
      <c r="BD1096">
        <f>'Raw Data'!AR1096</f>
        <v>34.910297</v>
      </c>
      <c r="BE1096">
        <f>'Raw Data'!AS1096</f>
        <v>-85.353249000000005</v>
      </c>
      <c r="BF1096">
        <f>'Raw Data'!AT1096</f>
        <v>34.912145000000002</v>
      </c>
      <c r="BG1096" t="str">
        <f>'Raw Data'!AU1096</f>
        <v>2951019300I</v>
      </c>
      <c r="BH1096">
        <f>'Raw Data'!AV1096</f>
        <v>1</v>
      </c>
      <c r="BI1096">
        <f>'Raw Data'!AW1096</f>
        <v>295</v>
      </c>
      <c r="BJ1096">
        <f>'Raw Data'!AX1096</f>
        <v>193</v>
      </c>
      <c r="BK1096">
        <f>'Raw Data'!AY1096</f>
        <v>0</v>
      </c>
      <c r="BL1096">
        <f>'Raw Data'!AZ1096</f>
        <v>55</v>
      </c>
      <c r="BM1096">
        <f>'Raw Data'!BA1096</f>
        <v>5.62</v>
      </c>
      <c r="BN1096">
        <f>'Raw Data'!BB1096</f>
        <v>5.42</v>
      </c>
      <c r="BO1096">
        <f>'Raw Data'!BC1096</f>
        <v>707.7</v>
      </c>
      <c r="BP1096">
        <f>'Raw Data'!BD1096</f>
        <v>700.1</v>
      </c>
      <c r="BQ1096">
        <f>'Raw Data'!BE1096</f>
        <v>705.7</v>
      </c>
      <c r="BR1096">
        <f>'Raw Data'!BF1096</f>
        <v>45</v>
      </c>
      <c r="BS1096">
        <f>'Raw Data'!BG1096</f>
        <v>51</v>
      </c>
      <c r="BT1096">
        <f>'Raw Data'!BH1096</f>
        <v>0</v>
      </c>
      <c r="BU1096">
        <f>'Raw Data'!BI1096</f>
        <v>44187</v>
      </c>
      <c r="BV1096" t="str">
        <f>'Raw Data'!BJ1096</f>
        <v>NONE</v>
      </c>
      <c r="BW1096">
        <f>'Raw Data'!BK1096</f>
        <v>2.0950000000000001E-3</v>
      </c>
      <c r="BX1096">
        <f>'Raw Data'!BL1096</f>
        <v>42260</v>
      </c>
      <c r="BY1096">
        <f>'Raw Data'!BM1096</f>
        <v>51105</v>
      </c>
      <c r="BZ1096" t="str">
        <f>'Raw Data'!BN1096</f>
        <v>2951019300I</v>
      </c>
      <c r="CA1096" t="str">
        <f>'Raw Data'!BO1096</f>
        <v>WALKER</v>
      </c>
      <c r="CB1096">
        <f>'Raw Data'!BP1096</f>
        <v>1</v>
      </c>
      <c r="CC1096">
        <f>'Raw Data'!BQ1096</f>
        <v>19300</v>
      </c>
      <c r="CD1096">
        <f>'Raw Data'!BR1096</f>
        <v>6</v>
      </c>
      <c r="CE1096">
        <f>'Raw Data'!BS1096</f>
        <v>1</v>
      </c>
      <c r="CF1096">
        <f>'Raw Data'!BT1096</f>
        <v>2</v>
      </c>
      <c r="CG1096">
        <f>'Raw Data'!BU1096</f>
        <v>1</v>
      </c>
      <c r="CH1096">
        <f>'Raw Data'!BV1096</f>
        <v>1</v>
      </c>
      <c r="CI1096">
        <f>'Raw Data'!BW1096</f>
        <v>2</v>
      </c>
      <c r="CJ1096">
        <f>'Raw Data'!BX1096</f>
        <v>0</v>
      </c>
      <c r="CK1096">
        <f>'Raw Data'!BY1096</f>
        <v>4</v>
      </c>
      <c r="CL1096" t="str">
        <f>'Raw Data'!BZ1096</f>
        <v>N</v>
      </c>
      <c r="CM1096">
        <f t="shared" si="249"/>
        <v>0</v>
      </c>
      <c r="CN1096">
        <f>'Raw Data'!CA1096</f>
        <v>295</v>
      </c>
      <c r="CO1096">
        <f>'Raw Data'!CB1096</f>
        <v>193</v>
      </c>
      <c r="CP1096">
        <f>'Raw Data'!CC1096</f>
        <v>0</v>
      </c>
      <c r="CQ1096" t="str">
        <f>'Raw Data'!CD1096</f>
        <v>Urbanized Area</v>
      </c>
      <c r="CR1096" t="str">
        <f>'Raw Data'!CE1096</f>
        <v>Chattanooga</v>
      </c>
      <c r="CS1096">
        <f>'Raw Data'!CF1096</f>
        <v>15832</v>
      </c>
      <c r="CT1096">
        <f>'Raw Data'!CG1096</f>
        <v>45</v>
      </c>
      <c r="CU1096">
        <f>'Raw Data'!CH1096</f>
        <v>3600</v>
      </c>
      <c r="CV1096" t="str">
        <f>'Raw Data'!CI1096</f>
        <v xml:space="preserve"> </v>
      </c>
      <c r="CW1096">
        <f>'Raw Data'!CJ1096</f>
        <v>0</v>
      </c>
      <c r="CX1096">
        <f>'Raw Data'!CK1096</f>
        <v>0.72797199999999995</v>
      </c>
      <c r="CY1096">
        <f>'Raw Data'!CL1096</f>
        <v>14</v>
      </c>
      <c r="CZ1096" t="str">
        <f>'Raw Data'!CM1096</f>
        <v>State Mainline</v>
      </c>
      <c r="DA1096">
        <f>'Raw Data'!CN1096</f>
        <v>3600</v>
      </c>
      <c r="DB1096">
        <f>'Raw Data'!CO1096</f>
        <v>516108</v>
      </c>
      <c r="DC1096">
        <f>'Raw Data'!CP1096</f>
        <v>20.92</v>
      </c>
      <c r="DD1096">
        <f>'Raw Data'!CQ1096</f>
        <v>21.65</v>
      </c>
      <c r="DE1096">
        <f>'Raw Data'!CR1096</f>
        <v>516108</v>
      </c>
      <c r="DF1096">
        <f>'Raw Data'!CS1096</f>
        <v>0</v>
      </c>
      <c r="DG1096">
        <f>'Raw Data'!CT1096</f>
        <v>3843.692685</v>
      </c>
      <c r="DH1096">
        <f>'Raw Data'!CU1096</f>
        <v>100</v>
      </c>
      <c r="DI1096">
        <f>'Raw Data'!CV1096</f>
        <v>51106</v>
      </c>
      <c r="DJ1096">
        <f>'Raw Data'!CW1096</f>
        <v>2.3347E-2</v>
      </c>
      <c r="DK1096">
        <f>'Raw Data'!CX1096</f>
        <v>0</v>
      </c>
      <c r="DL1096">
        <f>'Raw Data'!CY1096</f>
        <v>2.0950000000000001E-3</v>
      </c>
      <c r="DM1096">
        <f>'Raw Data'!CZ1096</f>
        <v>369</v>
      </c>
      <c r="DN1096" t="str">
        <f>'Raw Data'!DA1096</f>
        <v>295-0173</v>
      </c>
      <c r="DO1096" t="str">
        <f>'Raw Data'!DB1096</f>
        <v>4U : Urban Minor Arterial</v>
      </c>
      <c r="DP1096" t="str">
        <f>'Raw Data'!DC1096</f>
        <v>34.914233, -85.353450</v>
      </c>
      <c r="DQ1096">
        <f>'Raw Data'!DD1096</f>
        <v>-85.353449999999995</v>
      </c>
      <c r="DR1096">
        <f>'Raw Data'!DE1096</f>
        <v>34.914233000000003</v>
      </c>
      <c r="DS1096">
        <f>'Raw Data'!DF1096</f>
        <v>34.914233000000003</v>
      </c>
      <c r="DT1096">
        <f>'Raw Data'!DG1096</f>
        <v>-85.353449999999995</v>
      </c>
      <c r="DU1096">
        <f>'Raw Data'!DH1096</f>
        <v>2.0969999999999999E-3</v>
      </c>
      <c r="DV1096">
        <f>'Raw Data'!DI1096</f>
        <v>2.0950000000000001E-3</v>
      </c>
      <c r="DW1096">
        <f>'Raw Data'!DJ1096</f>
        <v>263</v>
      </c>
      <c r="DX1096" s="11">
        <f t="shared" si="250"/>
        <v>5636.666666666667</v>
      </c>
      <c r="DY1096" s="5">
        <f t="shared" si="251"/>
        <v>5582.5</v>
      </c>
      <c r="DZ1096" s="5">
        <f t="shared" si="244"/>
        <v>54.16666666666697</v>
      </c>
      <c r="EA1096" s="5">
        <f t="shared" si="245"/>
        <v>9.7029407374235495E-3</v>
      </c>
      <c r="EB1096" s="5">
        <f t="shared" si="246"/>
        <v>5609.5833333333339</v>
      </c>
      <c r="EC1096">
        <f>'Raw Data'!DK1096</f>
        <v>5100</v>
      </c>
      <c r="ED1096">
        <f>'Raw Data'!DL1096</f>
        <v>5.4</v>
      </c>
      <c r="EE1096">
        <f>'Raw Data'!DM1096</f>
        <v>5640</v>
      </c>
      <c r="EF1096">
        <f>'Raw Data'!DN1096</f>
        <v>5.4</v>
      </c>
      <c r="EG1096">
        <f>'Raw Data'!DO1096</f>
        <v>6170</v>
      </c>
      <c r="EH1096">
        <f>'Raw Data'!DP1096</f>
        <v>4.0999999999999996</v>
      </c>
      <c r="EI1096">
        <f>'Raw Data'!DQ1096</f>
        <v>6220</v>
      </c>
      <c r="EJ1096">
        <f>'Raw Data'!DR1096</f>
        <v>4</v>
      </c>
      <c r="EK1096">
        <f>'Raw Data'!DS1096</f>
        <v>5800</v>
      </c>
      <c r="EL1096">
        <f>'Raw Data'!DT1096</f>
        <v>4.7</v>
      </c>
      <c r="EM1096">
        <f>'Raw Data'!DU1096</f>
        <v>5630</v>
      </c>
      <c r="EN1096">
        <f>'Raw Data'!DV1096</f>
        <v>4.7</v>
      </c>
      <c r="EO1096">
        <f>'Raw Data'!DW1096</f>
        <v>5450</v>
      </c>
      <c r="EP1096">
        <f>'Raw Data'!DX1096</f>
        <v>4.7</v>
      </c>
      <c r="EQ1096">
        <f>'Raw Data'!DY1096</f>
        <v>5450</v>
      </c>
      <c r="ER1096">
        <f>'Raw Data'!DZ1096</f>
        <v>4.7</v>
      </c>
      <c r="ES1096">
        <f>'Raw Data'!EA1096</f>
        <v>5490</v>
      </c>
      <c r="ET1096">
        <f>'Raw Data'!EB1096</f>
        <v>4.7</v>
      </c>
      <c r="EU1096">
        <f>'Raw Data'!EC1096</f>
        <v>5590</v>
      </c>
      <c r="EV1096">
        <f>'Raw Data'!ED1096</f>
        <v>4.7</v>
      </c>
      <c r="EW1096">
        <f>'Raw Data'!EE1096</f>
        <v>0</v>
      </c>
    </row>
    <row r="1097" spans="1:153" x14ac:dyDescent="0.3">
      <c r="A1097">
        <f>'Raw Data'!A1097</f>
        <v>1095</v>
      </c>
      <c r="B1097" t="str">
        <f>'Raw Data'!B1097</f>
        <v>Point</v>
      </c>
      <c r="C1097">
        <f>'Raw Data'!C1097</f>
        <v>3</v>
      </c>
      <c r="D1097">
        <f>'Raw Data'!D1097</f>
        <v>428</v>
      </c>
      <c r="E1097" t="str">
        <f>'Raw Data'!E1097</f>
        <v>Point</v>
      </c>
      <c r="F1097">
        <f>'Raw Data'!F1097</f>
        <v>4321917</v>
      </c>
      <c r="G1097" t="str">
        <f>'Raw Data'!G1097</f>
        <v>Gsp Post 00</v>
      </c>
      <c r="H1097" s="3">
        <f>'Raw Data'!H1097</f>
        <v>41284</v>
      </c>
      <c r="L1097">
        <f t="shared" si="238"/>
        <v>0</v>
      </c>
      <c r="M1097" s="5">
        <f t="shared" si="239"/>
        <v>41284</v>
      </c>
      <c r="N1097" s="5">
        <f t="shared" si="247"/>
        <v>2013</v>
      </c>
      <c r="O1097" s="5" t="str" cm="1">
        <f t="array" ref="O1097">_xlfn.IFS(N1097&lt;=2016,"before treatment",N1097=2017,"unknown",N1097&gt;2017,"after treatment")</f>
        <v>before treatment</v>
      </c>
      <c r="P1097" s="5">
        <f t="shared" si="240"/>
        <v>1</v>
      </c>
      <c r="Q1097" s="5">
        <f t="shared" si="241"/>
        <v>0</v>
      </c>
      <c r="R1097" t="str">
        <f>'Raw Data'!I1097</f>
        <v>Walker</v>
      </c>
      <c r="S1097" t="str">
        <f>'Raw Data'!J1097</f>
        <v>BROOMTOWN CLARKSON</v>
      </c>
      <c r="T1097" t="str">
        <f>'Raw Data'!K1097</f>
        <v>(none)</v>
      </c>
      <c r="U1097" t="str">
        <f>'Raw Data'!L1097</f>
        <v>(O) No Injury</v>
      </c>
      <c r="V1097">
        <f>'Raw Data'!M1097</f>
        <v>0</v>
      </c>
      <c r="W1097">
        <f>'Raw Data'!N1097</f>
        <v>0</v>
      </c>
      <c r="X1097">
        <f>'Raw Data'!O1097</f>
        <v>0</v>
      </c>
      <c r="Y1097" t="str">
        <f>'Raw Data'!P1097</f>
        <v>Not a Collision with Motor Vehicle</v>
      </c>
      <c r="Z1097" t="str">
        <f>'Raw Data'!Q1097</f>
        <v>On Shoulder</v>
      </c>
      <c r="AA1097" t="str">
        <f>'Raw Data'!R1097</f>
        <v>Other-Fixed Object</v>
      </c>
      <c r="AB1097" t="str">
        <f>'Raw Data'!S1097</f>
        <v>Tree</v>
      </c>
      <c r="AC1097" t="str">
        <f>'Raw Data'!T1097</f>
        <v>No Contributing Factors</v>
      </c>
      <c r="AD1097">
        <f>'Raw Data'!U1097</f>
        <v>1</v>
      </c>
      <c r="AE1097" s="5" t="str">
        <f t="shared" si="248"/>
        <v>Yes</v>
      </c>
      <c r="AF1097" t="str">
        <f>'Raw Data'!V1097</f>
        <v>Negotiating a Curve</v>
      </c>
      <c r="AG1097" s="5">
        <f t="shared" si="242"/>
        <v>0</v>
      </c>
      <c r="AH1097" t="str">
        <f>'Raw Data'!W1097</f>
        <v>North</v>
      </c>
      <c r="AI1097" t="str">
        <f>'Raw Data'!X1097</f>
        <v>Daylight</v>
      </c>
      <c r="AJ1097" t="str">
        <f>'Raw Data'!Y1097</f>
        <v>Wet</v>
      </c>
      <c r="AK1097">
        <f>'Raw Data'!Z1097</f>
        <v>23</v>
      </c>
      <c r="AL1097" t="str">
        <f>'Raw Data'!AA1097</f>
        <v>Lap and Shoulder Belt Used</v>
      </c>
      <c r="AM1097" s="5">
        <f t="shared" si="243"/>
        <v>0</v>
      </c>
      <c r="AN1097" t="str">
        <f>'Raw Data'!AB1097</f>
        <v>Pickup Truck</v>
      </c>
      <c r="AO1097" t="str">
        <f>'Raw Data'!AC1097</f>
        <v>2951033700I</v>
      </c>
      <c r="AP1097">
        <f>'Raw Data'!AD1097</f>
        <v>0.40300000000000002</v>
      </c>
      <c r="AQ1097">
        <f>'Raw Data'!AE1097</f>
        <v>34.589388</v>
      </c>
      <c r="AR1097">
        <f>'Raw Data'!AF1097</f>
        <v>-85.361756</v>
      </c>
      <c r="AS1097">
        <f>'Raw Data'!AG1097</f>
        <v>265</v>
      </c>
      <c r="AT1097">
        <f>'Raw Data'!AH1097</f>
        <v>265</v>
      </c>
      <c r="AU1097">
        <f>'Raw Data'!AI1097</f>
        <v>2222</v>
      </c>
      <c r="AV1097" t="str">
        <f>'Raw Data'!AJ1097</f>
        <v>D6_0337_00_I</v>
      </c>
      <c r="AW1097">
        <f>'Raw Data'!AK1097</f>
        <v>25</v>
      </c>
      <c r="AX1097">
        <f>'Raw Data'!AL1097</f>
        <v>25</v>
      </c>
      <c r="AY1097" t="str">
        <f>'Raw Data'!AM1097</f>
        <v>simple</v>
      </c>
      <c r="AZ1097">
        <f>'Raw Data'!AN1097</f>
        <v>1148</v>
      </c>
      <c r="BA1097">
        <f>'Raw Data'!AO1097</f>
        <v>32.200000000000003</v>
      </c>
      <c r="BB1097">
        <f>'Raw Data'!AP1097</f>
        <v>643.9</v>
      </c>
      <c r="BC1097">
        <f>'Raw Data'!AQ1097</f>
        <v>-85.361870999999994</v>
      </c>
      <c r="BD1097">
        <f>'Raw Data'!AR1097</f>
        <v>34.588634999999996</v>
      </c>
      <c r="BE1097">
        <f>'Raw Data'!AS1097</f>
        <v>-85.361249000000001</v>
      </c>
      <c r="BF1097">
        <f>'Raw Data'!AT1097</f>
        <v>34.590304000000003</v>
      </c>
      <c r="BG1097" t="str">
        <f>'Raw Data'!AU1097</f>
        <v>2951033700I</v>
      </c>
      <c r="BH1097">
        <f>'Raw Data'!AV1097</f>
        <v>1</v>
      </c>
      <c r="BI1097">
        <f>'Raw Data'!AW1097</f>
        <v>295</v>
      </c>
      <c r="BJ1097">
        <f>'Raw Data'!AX1097</f>
        <v>337</v>
      </c>
      <c r="BK1097">
        <f>'Raw Data'!AY1097</f>
        <v>0</v>
      </c>
      <c r="BL1097">
        <f>'Raw Data'!AZ1097</f>
        <v>50</v>
      </c>
      <c r="BM1097">
        <f>'Raw Data'!BA1097</f>
        <v>12.87</v>
      </c>
      <c r="BN1097">
        <f>'Raw Data'!BB1097</f>
        <v>12.03</v>
      </c>
      <c r="BO1097">
        <f>'Raw Data'!BC1097</f>
        <v>739.8</v>
      </c>
      <c r="BP1097">
        <f>'Raw Data'!BD1097</f>
        <v>742.8</v>
      </c>
      <c r="BQ1097">
        <f>'Raw Data'!BE1097</f>
        <v>745.1</v>
      </c>
      <c r="BR1097">
        <f>'Raw Data'!BF1097</f>
        <v>50</v>
      </c>
      <c r="BS1097">
        <f>'Raw Data'!BG1097</f>
        <v>44.1</v>
      </c>
      <c r="BT1097">
        <f>'Raw Data'!BH1097</f>
        <v>5.9</v>
      </c>
      <c r="BU1097">
        <f>'Raw Data'!BI1097</f>
        <v>44188</v>
      </c>
      <c r="BV1097" t="str">
        <f>'Raw Data'!BJ1097</f>
        <v>ASV_5+</v>
      </c>
      <c r="BW1097">
        <f>'Raw Data'!BK1097</f>
        <v>1.812E-3</v>
      </c>
      <c r="BX1097">
        <f>'Raw Data'!BL1097</f>
        <v>42271</v>
      </c>
      <c r="BY1097">
        <f>'Raw Data'!BM1097</f>
        <v>51116</v>
      </c>
      <c r="BZ1097" t="str">
        <f>'Raw Data'!BN1097</f>
        <v>2951033700I</v>
      </c>
      <c r="CA1097" t="str">
        <f>'Raw Data'!BO1097</f>
        <v>WALKER</v>
      </c>
      <c r="CB1097">
        <f>'Raw Data'!BP1097</f>
        <v>1</v>
      </c>
      <c r="CC1097">
        <f>'Raw Data'!BQ1097</f>
        <v>33700</v>
      </c>
      <c r="CD1097">
        <f>'Raw Data'!BR1097</f>
        <v>6</v>
      </c>
      <c r="CE1097">
        <f>'Raw Data'!BS1097</f>
        <v>1</v>
      </c>
      <c r="CF1097">
        <f>'Raw Data'!BT1097</f>
        <v>2</v>
      </c>
      <c r="CG1097">
        <f>'Raw Data'!BU1097</f>
        <v>1</v>
      </c>
      <c r="CH1097">
        <f>'Raw Data'!BV1097</f>
        <v>1</v>
      </c>
      <c r="CI1097">
        <f>'Raw Data'!BW1097</f>
        <v>2</v>
      </c>
      <c r="CJ1097">
        <f>'Raw Data'!BX1097</f>
        <v>0</v>
      </c>
      <c r="CK1097">
        <f>'Raw Data'!BY1097</f>
        <v>5</v>
      </c>
      <c r="CL1097" t="str">
        <f>'Raw Data'!BZ1097</f>
        <v>N</v>
      </c>
      <c r="CM1097">
        <f t="shared" si="249"/>
        <v>0</v>
      </c>
      <c r="CN1097">
        <f>'Raw Data'!CA1097</f>
        <v>295</v>
      </c>
      <c r="CO1097">
        <f>'Raw Data'!CB1097</f>
        <v>337</v>
      </c>
      <c r="CP1097">
        <f>'Raw Data'!CC1097</f>
        <v>0</v>
      </c>
      <c r="CQ1097" t="str">
        <f>'Raw Data'!CD1097</f>
        <v>Not Urban</v>
      </c>
      <c r="CR1097" t="str">
        <f>'Raw Data'!CE1097</f>
        <v>Not Urban</v>
      </c>
      <c r="CS1097">
        <f>'Raw Data'!CF1097</f>
        <v>0</v>
      </c>
      <c r="CT1097">
        <f>'Raw Data'!CG1097</f>
        <v>50</v>
      </c>
      <c r="CU1097">
        <f>'Raw Data'!CH1097</f>
        <v>1040</v>
      </c>
      <c r="CV1097" t="str">
        <f>'Raw Data'!CI1097</f>
        <v xml:space="preserve"> </v>
      </c>
      <c r="CW1097">
        <f>'Raw Data'!CJ1097</f>
        <v>0</v>
      </c>
      <c r="CX1097">
        <f>'Raw Data'!CK1097</f>
        <v>0.89481500000000003</v>
      </c>
      <c r="CY1097">
        <f>'Raw Data'!CL1097</f>
        <v>14</v>
      </c>
      <c r="CZ1097" t="str">
        <f>'Raw Data'!CM1097</f>
        <v>State Mainline</v>
      </c>
      <c r="DA1097">
        <f>'Raw Data'!CN1097</f>
        <v>1040</v>
      </c>
      <c r="DB1097">
        <f>'Raw Data'!CO1097</f>
        <v>516119</v>
      </c>
      <c r="DC1097">
        <f>'Raw Data'!CP1097</f>
        <v>0</v>
      </c>
      <c r="DD1097">
        <f>'Raw Data'!CQ1097</f>
        <v>0.9</v>
      </c>
      <c r="DE1097">
        <f>'Raw Data'!CR1097</f>
        <v>516119</v>
      </c>
      <c r="DF1097">
        <f>'Raw Data'!CS1097</f>
        <v>0</v>
      </c>
      <c r="DG1097">
        <f>'Raw Data'!CT1097</f>
        <v>4724.6245989999998</v>
      </c>
      <c r="DH1097">
        <f>'Raw Data'!CU1097</f>
        <v>100</v>
      </c>
      <c r="DI1097">
        <f>'Raw Data'!CV1097</f>
        <v>51117</v>
      </c>
      <c r="DJ1097">
        <f>'Raw Data'!CW1097</f>
        <v>2.9298999999999999E-2</v>
      </c>
      <c r="DK1097">
        <f>'Raw Data'!CX1097</f>
        <v>0</v>
      </c>
      <c r="DL1097">
        <f>'Raw Data'!CY1097</f>
        <v>1.812E-3</v>
      </c>
      <c r="DM1097">
        <f>'Raw Data'!CZ1097</f>
        <v>375</v>
      </c>
      <c r="DN1097" t="str">
        <f>'Raw Data'!DA1097</f>
        <v>295-0185</v>
      </c>
      <c r="DO1097" t="str">
        <f>'Raw Data'!DB1097</f>
        <v>5R : Rural Major Collector</v>
      </c>
      <c r="DP1097" t="str">
        <f>'Raw Data'!DC1097</f>
        <v>34.599487, -85.356729</v>
      </c>
      <c r="DQ1097">
        <f>'Raw Data'!DD1097</f>
        <v>-85.356729000000001</v>
      </c>
      <c r="DR1097">
        <f>'Raw Data'!DE1097</f>
        <v>34.599487000000003</v>
      </c>
      <c r="DS1097">
        <f>'Raw Data'!DF1097</f>
        <v>34.599487000000003</v>
      </c>
      <c r="DT1097">
        <f>'Raw Data'!DG1097</f>
        <v>-85.356729000000001</v>
      </c>
      <c r="DU1097">
        <f>'Raw Data'!DH1097</f>
        <v>1.0234E-2</v>
      </c>
      <c r="DV1097">
        <f>'Raw Data'!DI1097</f>
        <v>1.812E-3</v>
      </c>
      <c r="DW1097">
        <f>'Raw Data'!DJ1097</f>
        <v>265</v>
      </c>
      <c r="DX1097" s="11">
        <f t="shared" si="250"/>
        <v>960</v>
      </c>
      <c r="DY1097" s="5">
        <f t="shared" si="251"/>
        <v>952.5</v>
      </c>
      <c r="DZ1097" s="5">
        <f t="shared" si="244"/>
        <v>7.5</v>
      </c>
      <c r="EA1097" s="5">
        <f t="shared" si="245"/>
        <v>7.874015748031496E-3</v>
      </c>
      <c r="EB1097" s="5">
        <f t="shared" si="246"/>
        <v>956.25</v>
      </c>
      <c r="EC1097">
        <f>'Raw Data'!DK1097</f>
        <v>890</v>
      </c>
      <c r="ED1097">
        <f>'Raw Data'!DL1097</f>
        <v>0</v>
      </c>
      <c r="EE1097">
        <f>'Raw Data'!DM1097</f>
        <v>930</v>
      </c>
      <c r="EF1097">
        <f>'Raw Data'!DN1097</f>
        <v>0</v>
      </c>
      <c r="EG1097">
        <f>'Raw Data'!DO1097</f>
        <v>1060</v>
      </c>
      <c r="EH1097">
        <f>'Raw Data'!DP1097</f>
        <v>0</v>
      </c>
      <c r="EI1097">
        <f>'Raw Data'!DQ1097</f>
        <v>1070</v>
      </c>
      <c r="EJ1097">
        <f>'Raw Data'!DR1097</f>
        <v>0</v>
      </c>
      <c r="EK1097">
        <f>'Raw Data'!DS1097</f>
        <v>1040</v>
      </c>
      <c r="EL1097">
        <f>'Raw Data'!DT1097</f>
        <v>5.7</v>
      </c>
      <c r="EM1097">
        <f>'Raw Data'!DU1097</f>
        <v>990</v>
      </c>
      <c r="EN1097">
        <f>'Raw Data'!DV1097</f>
        <v>5.8</v>
      </c>
      <c r="EO1097">
        <f>'Raw Data'!DW1097</f>
        <v>940</v>
      </c>
      <c r="EP1097">
        <f>'Raw Data'!DX1097</f>
        <v>6.1</v>
      </c>
      <c r="EQ1097">
        <f>'Raw Data'!DY1097</f>
        <v>840</v>
      </c>
      <c r="ER1097">
        <f>'Raw Data'!DZ1097</f>
        <v>6.1</v>
      </c>
      <c r="ES1097">
        <f>'Raw Data'!EA1097</f>
        <v>840</v>
      </c>
      <c r="ET1097">
        <f>'Raw Data'!EB1097</f>
        <v>6.1</v>
      </c>
      <c r="EU1097">
        <f>'Raw Data'!EC1097</f>
        <v>1270</v>
      </c>
      <c r="EV1097">
        <f>'Raw Data'!ED1097</f>
        <v>0</v>
      </c>
      <c r="EW1097">
        <f>'Raw Data'!EE1097</f>
        <v>0</v>
      </c>
    </row>
    <row r="1098" spans="1:153" x14ac:dyDescent="0.3">
      <c r="A1098">
        <f>'Raw Data'!A1098</f>
        <v>1096</v>
      </c>
      <c r="B1098" t="str">
        <f>'Raw Data'!B1098</f>
        <v>Point</v>
      </c>
      <c r="C1098">
        <f>'Raw Data'!C1098</f>
        <v>167</v>
      </c>
      <c r="D1098">
        <f>'Raw Data'!D1098</f>
        <v>367</v>
      </c>
      <c r="E1098" t="str">
        <f>'Raw Data'!E1098</f>
        <v>Point</v>
      </c>
      <c r="F1098">
        <f>'Raw Data'!F1098</f>
        <v>4629359</v>
      </c>
      <c r="G1098" t="str">
        <f>'Raw Data'!G1098</f>
        <v>Gsp Post 00</v>
      </c>
      <c r="H1098" s="3">
        <f>'Raw Data'!H1098</f>
        <v>41579</v>
      </c>
      <c r="L1098">
        <f t="shared" si="238"/>
        <v>0</v>
      </c>
      <c r="M1098" s="5">
        <f t="shared" si="239"/>
        <v>41579</v>
      </c>
      <c r="N1098" s="5">
        <f t="shared" si="247"/>
        <v>2013</v>
      </c>
      <c r="O1098" s="5" t="str" cm="1">
        <f t="array" ref="O1098">_xlfn.IFS(N1098&lt;=2016,"before treatment",N1098=2017,"unknown",N1098&gt;2017,"after treatment")</f>
        <v>before treatment</v>
      </c>
      <c r="P1098" s="5">
        <f t="shared" si="240"/>
        <v>1</v>
      </c>
      <c r="Q1098" s="5">
        <f t="shared" si="241"/>
        <v>0</v>
      </c>
      <c r="R1098" t="str">
        <f>'Raw Data'!I1098</f>
        <v>Walker</v>
      </c>
      <c r="S1098" t="str">
        <f>'Raw Data'!J1098</f>
        <v>BROOMTOWN CLARKSON</v>
      </c>
      <c r="T1098" t="str">
        <f>'Raw Data'!K1098</f>
        <v>(none)</v>
      </c>
      <c r="U1098" t="str">
        <f>'Raw Data'!L1098</f>
        <v>(O) No Injury</v>
      </c>
      <c r="V1098">
        <f>'Raw Data'!M1098</f>
        <v>0</v>
      </c>
      <c r="W1098">
        <f>'Raw Data'!N1098</f>
        <v>0</v>
      </c>
      <c r="X1098">
        <f>'Raw Data'!O1098</f>
        <v>0</v>
      </c>
      <c r="Y1098" t="str">
        <f>'Raw Data'!P1098</f>
        <v>Not a Collision with Motor Vehicle</v>
      </c>
      <c r="Z1098" t="str">
        <f>'Raw Data'!Q1098</f>
        <v>On Shoulder</v>
      </c>
      <c r="AA1098" t="str">
        <f>'Raw Data'!R1098</f>
        <v>Ditch</v>
      </c>
      <c r="AB1098" t="str">
        <f>'Raw Data'!S1098</f>
        <v>Ditch</v>
      </c>
      <c r="AC1098" t="str">
        <f>'Raw Data'!T1098</f>
        <v>Changed Lanes Improperly</v>
      </c>
      <c r="AD1098">
        <f>'Raw Data'!U1098</f>
        <v>1</v>
      </c>
      <c r="AE1098" s="5" t="str">
        <f t="shared" si="248"/>
        <v>Yes</v>
      </c>
      <c r="AF1098" t="str">
        <f>'Raw Data'!V1098</f>
        <v>Negotiating a Curve</v>
      </c>
      <c r="AG1098" s="5">
        <f t="shared" si="242"/>
        <v>0</v>
      </c>
      <c r="AH1098" t="str">
        <f>'Raw Data'!W1098</f>
        <v>South</v>
      </c>
      <c r="AI1098" t="str">
        <f>'Raw Data'!X1098</f>
        <v>Dark-Not Lighted</v>
      </c>
      <c r="AJ1098" t="str">
        <f>'Raw Data'!Y1098</f>
        <v>Dry</v>
      </c>
      <c r="AK1098">
        <f>'Raw Data'!Z1098</f>
        <v>50</v>
      </c>
      <c r="AL1098" t="str">
        <f>'Raw Data'!AA1098</f>
        <v>["Lap and Shoulder Belt Used","Lap and Shoulder Belt Used"]</v>
      </c>
      <c r="AM1098" s="5">
        <f t="shared" si="243"/>
        <v>0</v>
      </c>
      <c r="AN1098" t="str">
        <f>'Raw Data'!AB1098</f>
        <v>Pickup Truck</v>
      </c>
      <c r="AO1098" t="str">
        <f>'Raw Data'!AC1098</f>
        <v>2951033700I</v>
      </c>
      <c r="AP1098">
        <f>'Raw Data'!AD1098</f>
        <v>0.38800000000000001</v>
      </c>
      <c r="AQ1098">
        <f>'Raw Data'!AE1098</f>
        <v>34.589212000000003</v>
      </c>
      <c r="AR1098">
        <f>'Raw Data'!AF1098</f>
        <v>-85.361795999999998</v>
      </c>
      <c r="AS1098">
        <f>'Raw Data'!AG1098</f>
        <v>265</v>
      </c>
      <c r="AT1098">
        <f>'Raw Data'!AH1098</f>
        <v>265</v>
      </c>
      <c r="AU1098">
        <f>'Raw Data'!AI1098</f>
        <v>2222</v>
      </c>
      <c r="AV1098" t="str">
        <f>'Raw Data'!AJ1098</f>
        <v>D6_0337_00_I</v>
      </c>
      <c r="AW1098">
        <f>'Raw Data'!AK1098</f>
        <v>25</v>
      </c>
      <c r="AX1098">
        <f>'Raw Data'!AL1098</f>
        <v>25</v>
      </c>
      <c r="AY1098" t="str">
        <f>'Raw Data'!AM1098</f>
        <v>simple</v>
      </c>
      <c r="AZ1098">
        <f>'Raw Data'!AN1098</f>
        <v>1148</v>
      </c>
      <c r="BA1098">
        <f>'Raw Data'!AO1098</f>
        <v>32.200000000000003</v>
      </c>
      <c r="BB1098">
        <f>'Raw Data'!AP1098</f>
        <v>643.9</v>
      </c>
      <c r="BC1098">
        <f>'Raw Data'!AQ1098</f>
        <v>-85.361870999999994</v>
      </c>
      <c r="BD1098">
        <f>'Raw Data'!AR1098</f>
        <v>34.588634999999996</v>
      </c>
      <c r="BE1098">
        <f>'Raw Data'!AS1098</f>
        <v>-85.361249000000001</v>
      </c>
      <c r="BF1098">
        <f>'Raw Data'!AT1098</f>
        <v>34.590304000000003</v>
      </c>
      <c r="BG1098" t="str">
        <f>'Raw Data'!AU1098</f>
        <v>2951033700I</v>
      </c>
      <c r="BH1098">
        <f>'Raw Data'!AV1098</f>
        <v>1</v>
      </c>
      <c r="BI1098">
        <f>'Raw Data'!AW1098</f>
        <v>295</v>
      </c>
      <c r="BJ1098">
        <f>'Raw Data'!AX1098</f>
        <v>337</v>
      </c>
      <c r="BK1098">
        <f>'Raw Data'!AY1098</f>
        <v>0</v>
      </c>
      <c r="BL1098">
        <f>'Raw Data'!AZ1098</f>
        <v>50</v>
      </c>
      <c r="BM1098">
        <f>'Raw Data'!BA1098</f>
        <v>12.87</v>
      </c>
      <c r="BN1098">
        <f>'Raw Data'!BB1098</f>
        <v>12.03</v>
      </c>
      <c r="BO1098">
        <f>'Raw Data'!BC1098</f>
        <v>739.8</v>
      </c>
      <c r="BP1098">
        <f>'Raw Data'!BD1098</f>
        <v>742.8</v>
      </c>
      <c r="BQ1098">
        <f>'Raw Data'!BE1098</f>
        <v>745.1</v>
      </c>
      <c r="BR1098">
        <f>'Raw Data'!BF1098</f>
        <v>50</v>
      </c>
      <c r="BS1098">
        <f>'Raw Data'!BG1098</f>
        <v>44.1</v>
      </c>
      <c r="BT1098">
        <f>'Raw Data'!BH1098</f>
        <v>5.9</v>
      </c>
      <c r="BU1098">
        <f>'Raw Data'!BI1098</f>
        <v>44188</v>
      </c>
      <c r="BV1098" t="str">
        <f>'Raw Data'!BJ1098</f>
        <v>ASV_5+</v>
      </c>
      <c r="BW1098">
        <f>'Raw Data'!BK1098</f>
        <v>1.812E-3</v>
      </c>
      <c r="BX1098">
        <f>'Raw Data'!BL1098</f>
        <v>42271</v>
      </c>
      <c r="BY1098">
        <f>'Raw Data'!BM1098</f>
        <v>51116</v>
      </c>
      <c r="BZ1098" t="str">
        <f>'Raw Data'!BN1098</f>
        <v>2951033700I</v>
      </c>
      <c r="CA1098" t="str">
        <f>'Raw Data'!BO1098</f>
        <v>WALKER</v>
      </c>
      <c r="CB1098">
        <f>'Raw Data'!BP1098</f>
        <v>1</v>
      </c>
      <c r="CC1098">
        <f>'Raw Data'!BQ1098</f>
        <v>33700</v>
      </c>
      <c r="CD1098">
        <f>'Raw Data'!BR1098</f>
        <v>6</v>
      </c>
      <c r="CE1098">
        <f>'Raw Data'!BS1098</f>
        <v>1</v>
      </c>
      <c r="CF1098">
        <f>'Raw Data'!BT1098</f>
        <v>2</v>
      </c>
      <c r="CG1098">
        <f>'Raw Data'!BU1098</f>
        <v>1</v>
      </c>
      <c r="CH1098">
        <f>'Raw Data'!BV1098</f>
        <v>1</v>
      </c>
      <c r="CI1098">
        <f>'Raw Data'!BW1098</f>
        <v>2</v>
      </c>
      <c r="CJ1098">
        <f>'Raw Data'!BX1098</f>
        <v>0</v>
      </c>
      <c r="CK1098">
        <f>'Raw Data'!BY1098</f>
        <v>5</v>
      </c>
      <c r="CL1098" t="str">
        <f>'Raw Data'!BZ1098</f>
        <v>N</v>
      </c>
      <c r="CM1098">
        <f t="shared" si="249"/>
        <v>0</v>
      </c>
      <c r="CN1098">
        <f>'Raw Data'!CA1098</f>
        <v>295</v>
      </c>
      <c r="CO1098">
        <f>'Raw Data'!CB1098</f>
        <v>337</v>
      </c>
      <c r="CP1098">
        <f>'Raw Data'!CC1098</f>
        <v>0</v>
      </c>
      <c r="CQ1098" t="str">
        <f>'Raw Data'!CD1098</f>
        <v>Not Urban</v>
      </c>
      <c r="CR1098" t="str">
        <f>'Raw Data'!CE1098</f>
        <v>Not Urban</v>
      </c>
      <c r="CS1098">
        <f>'Raw Data'!CF1098</f>
        <v>0</v>
      </c>
      <c r="CT1098">
        <f>'Raw Data'!CG1098</f>
        <v>50</v>
      </c>
      <c r="CU1098">
        <f>'Raw Data'!CH1098</f>
        <v>1040</v>
      </c>
      <c r="CV1098" t="str">
        <f>'Raw Data'!CI1098</f>
        <v xml:space="preserve"> </v>
      </c>
      <c r="CW1098">
        <f>'Raw Data'!CJ1098</f>
        <v>0</v>
      </c>
      <c r="CX1098">
        <f>'Raw Data'!CK1098</f>
        <v>0.89481500000000003</v>
      </c>
      <c r="CY1098">
        <f>'Raw Data'!CL1098</f>
        <v>14</v>
      </c>
      <c r="CZ1098" t="str">
        <f>'Raw Data'!CM1098</f>
        <v>State Mainline</v>
      </c>
      <c r="DA1098">
        <f>'Raw Data'!CN1098</f>
        <v>1040</v>
      </c>
      <c r="DB1098">
        <f>'Raw Data'!CO1098</f>
        <v>516119</v>
      </c>
      <c r="DC1098">
        <f>'Raw Data'!CP1098</f>
        <v>0</v>
      </c>
      <c r="DD1098">
        <f>'Raw Data'!CQ1098</f>
        <v>0.9</v>
      </c>
      <c r="DE1098">
        <f>'Raw Data'!CR1098</f>
        <v>516119</v>
      </c>
      <c r="DF1098">
        <f>'Raw Data'!CS1098</f>
        <v>0</v>
      </c>
      <c r="DG1098">
        <f>'Raw Data'!CT1098</f>
        <v>4724.6245989999998</v>
      </c>
      <c r="DH1098">
        <f>'Raw Data'!CU1098</f>
        <v>100</v>
      </c>
      <c r="DI1098">
        <f>'Raw Data'!CV1098</f>
        <v>51117</v>
      </c>
      <c r="DJ1098">
        <f>'Raw Data'!CW1098</f>
        <v>2.9298999999999999E-2</v>
      </c>
      <c r="DK1098">
        <f>'Raw Data'!CX1098</f>
        <v>0</v>
      </c>
      <c r="DL1098">
        <f>'Raw Data'!CY1098</f>
        <v>1.812E-3</v>
      </c>
      <c r="DM1098">
        <f>'Raw Data'!CZ1098</f>
        <v>375</v>
      </c>
      <c r="DN1098" t="str">
        <f>'Raw Data'!DA1098</f>
        <v>295-0185</v>
      </c>
      <c r="DO1098" t="str">
        <f>'Raw Data'!DB1098</f>
        <v>5R : Rural Major Collector</v>
      </c>
      <c r="DP1098" t="str">
        <f>'Raw Data'!DC1098</f>
        <v>34.599487, -85.356729</v>
      </c>
      <c r="DQ1098">
        <f>'Raw Data'!DD1098</f>
        <v>-85.356729000000001</v>
      </c>
      <c r="DR1098">
        <f>'Raw Data'!DE1098</f>
        <v>34.599487000000003</v>
      </c>
      <c r="DS1098">
        <f>'Raw Data'!DF1098</f>
        <v>34.599487000000003</v>
      </c>
      <c r="DT1098">
        <f>'Raw Data'!DG1098</f>
        <v>-85.356729000000001</v>
      </c>
      <c r="DU1098">
        <f>'Raw Data'!DH1098</f>
        <v>1.0234E-2</v>
      </c>
      <c r="DV1098">
        <f>'Raw Data'!DI1098</f>
        <v>1.812E-3</v>
      </c>
      <c r="DW1098">
        <f>'Raw Data'!DJ1098</f>
        <v>265</v>
      </c>
      <c r="DX1098" s="11">
        <f t="shared" si="250"/>
        <v>960</v>
      </c>
      <c r="DY1098" s="5">
        <f t="shared" si="251"/>
        <v>952.5</v>
      </c>
      <c r="DZ1098" s="5">
        <f t="shared" si="244"/>
        <v>7.5</v>
      </c>
      <c r="EA1098" s="5">
        <f t="shared" si="245"/>
        <v>7.874015748031496E-3</v>
      </c>
      <c r="EB1098" s="5">
        <f t="shared" si="246"/>
        <v>956.25</v>
      </c>
      <c r="EC1098">
        <f>'Raw Data'!DK1098</f>
        <v>890</v>
      </c>
      <c r="ED1098">
        <f>'Raw Data'!DL1098</f>
        <v>0</v>
      </c>
      <c r="EE1098">
        <f>'Raw Data'!DM1098</f>
        <v>930</v>
      </c>
      <c r="EF1098">
        <f>'Raw Data'!DN1098</f>
        <v>0</v>
      </c>
      <c r="EG1098">
        <f>'Raw Data'!DO1098</f>
        <v>1060</v>
      </c>
      <c r="EH1098">
        <f>'Raw Data'!DP1098</f>
        <v>0</v>
      </c>
      <c r="EI1098">
        <f>'Raw Data'!DQ1098</f>
        <v>1070</v>
      </c>
      <c r="EJ1098">
        <f>'Raw Data'!DR1098</f>
        <v>0</v>
      </c>
      <c r="EK1098">
        <f>'Raw Data'!DS1098</f>
        <v>1040</v>
      </c>
      <c r="EL1098">
        <f>'Raw Data'!DT1098</f>
        <v>5.7</v>
      </c>
      <c r="EM1098">
        <f>'Raw Data'!DU1098</f>
        <v>990</v>
      </c>
      <c r="EN1098">
        <f>'Raw Data'!DV1098</f>
        <v>5.8</v>
      </c>
      <c r="EO1098">
        <f>'Raw Data'!DW1098</f>
        <v>940</v>
      </c>
      <c r="EP1098">
        <f>'Raw Data'!DX1098</f>
        <v>6.1</v>
      </c>
      <c r="EQ1098">
        <f>'Raw Data'!DY1098</f>
        <v>840</v>
      </c>
      <c r="ER1098">
        <f>'Raw Data'!DZ1098</f>
        <v>6.1</v>
      </c>
      <c r="ES1098">
        <f>'Raw Data'!EA1098</f>
        <v>840</v>
      </c>
      <c r="ET1098">
        <f>'Raw Data'!EB1098</f>
        <v>6.1</v>
      </c>
      <c r="EU1098">
        <f>'Raw Data'!EC1098</f>
        <v>1270</v>
      </c>
      <c r="EV1098">
        <f>'Raw Data'!ED1098</f>
        <v>0</v>
      </c>
      <c r="EW1098">
        <f>'Raw Data'!EE1098</f>
        <v>0</v>
      </c>
    </row>
    <row r="1099" spans="1:153" x14ac:dyDescent="0.3">
      <c r="A1099">
        <f>'Raw Data'!A1099</f>
        <v>1097</v>
      </c>
      <c r="B1099" t="str">
        <f>'Raw Data'!B1099</f>
        <v>Point</v>
      </c>
      <c r="C1099">
        <f>'Raw Data'!C1099</f>
        <v>244</v>
      </c>
      <c r="D1099">
        <f>'Raw Data'!D1099</f>
        <v>245</v>
      </c>
      <c r="E1099" t="str">
        <f>'Raw Data'!E1099</f>
        <v>Point</v>
      </c>
      <c r="F1099">
        <f>'Raw Data'!F1099</f>
        <v>5646824</v>
      </c>
      <c r="G1099" t="str">
        <f>'Raw Data'!G1099</f>
        <v>Gsp Post 00</v>
      </c>
      <c r="H1099" s="3">
        <f>'Raw Data'!H1099</f>
        <v>42423</v>
      </c>
      <c r="L1099">
        <f t="shared" si="238"/>
        <v>0</v>
      </c>
      <c r="M1099" s="5">
        <f t="shared" si="239"/>
        <v>42423</v>
      </c>
      <c r="N1099" s="5">
        <f t="shared" si="247"/>
        <v>2016</v>
      </c>
      <c r="O1099" s="5" t="str" cm="1">
        <f t="array" ref="O1099">_xlfn.IFS(N1099&lt;=2016,"before treatment",N1099=2017,"unknown",N1099&gt;2017,"after treatment")</f>
        <v>before treatment</v>
      </c>
      <c r="P1099" s="5">
        <f t="shared" si="240"/>
        <v>1</v>
      </c>
      <c r="Q1099" s="5">
        <f t="shared" si="241"/>
        <v>0</v>
      </c>
      <c r="R1099" t="str">
        <f>'Raw Data'!I1099</f>
        <v>Walker</v>
      </c>
      <c r="S1099" t="str">
        <f>'Raw Data'!J1099</f>
        <v>BROOMTOWN CLARKSON</v>
      </c>
      <c r="T1099" t="str">
        <f>'Raw Data'!K1099</f>
        <v>(none)</v>
      </c>
      <c r="U1099" t="str">
        <f>'Raw Data'!L1099</f>
        <v>(O) No Injury</v>
      </c>
      <c r="V1099">
        <f>'Raw Data'!M1099</f>
        <v>0</v>
      </c>
      <c r="W1099">
        <f>'Raw Data'!N1099</f>
        <v>0</v>
      </c>
      <c r="X1099">
        <f>'Raw Data'!O1099</f>
        <v>0</v>
      </c>
      <c r="Y1099" t="str">
        <f>'Raw Data'!P1099</f>
        <v>Not a Collision with Motor Vehicle</v>
      </c>
      <c r="Z1099" t="str">
        <f>'Raw Data'!Q1099</f>
        <v>On Shoulder</v>
      </c>
      <c r="AA1099" t="str">
        <f>'Raw Data'!R1099</f>
        <v>Ditch</v>
      </c>
      <c r="AB1099" t="str">
        <f>'Raw Data'!S1099</f>
        <v>Ditch</v>
      </c>
      <c r="AC1099" t="str">
        <f>'Raw Data'!T1099</f>
        <v>Too Fast for Conditions</v>
      </c>
      <c r="AD1099">
        <f>'Raw Data'!U1099</f>
        <v>1</v>
      </c>
      <c r="AE1099" s="5" t="str">
        <f t="shared" si="248"/>
        <v>Yes</v>
      </c>
      <c r="AF1099" t="str">
        <f>'Raw Data'!V1099</f>
        <v>Negotiating a Curve</v>
      </c>
      <c r="AG1099" s="5">
        <f t="shared" si="242"/>
        <v>0</v>
      </c>
      <c r="AH1099" t="str">
        <f>'Raw Data'!W1099</f>
        <v>North</v>
      </c>
      <c r="AI1099" t="str">
        <f>'Raw Data'!X1099</f>
        <v>Daylight</v>
      </c>
      <c r="AJ1099" t="str">
        <f>'Raw Data'!Y1099</f>
        <v>Wet</v>
      </c>
      <c r="AK1099">
        <f>'Raw Data'!Z1099</f>
        <v>28</v>
      </c>
      <c r="AL1099" t="str">
        <f>'Raw Data'!AA1099</f>
        <v>["Lap and Shoulder Belt Used","Lap and Shoulder Belt Used"]</v>
      </c>
      <c r="AM1099" s="5">
        <f t="shared" si="243"/>
        <v>0</v>
      </c>
      <c r="AN1099" t="str">
        <f>'Raw Data'!AB1099</f>
        <v>Passenger Car</v>
      </c>
      <c r="AO1099" t="str">
        <f>'Raw Data'!AC1099</f>
        <v>2951033700I</v>
      </c>
      <c r="AP1099">
        <f>'Raw Data'!AD1099</f>
        <v>0.47599999999999998</v>
      </c>
      <c r="AQ1099">
        <f>'Raw Data'!AE1099</f>
        <v>34.590359999999997</v>
      </c>
      <c r="AR1099">
        <f>'Raw Data'!AF1099</f>
        <v>-85.361216999999996</v>
      </c>
      <c r="AS1099">
        <f>'Raw Data'!AG1099</f>
        <v>265</v>
      </c>
      <c r="AT1099">
        <f>'Raw Data'!AH1099</f>
        <v>265</v>
      </c>
      <c r="AU1099">
        <f>'Raw Data'!AI1099</f>
        <v>2222</v>
      </c>
      <c r="AV1099" t="str">
        <f>'Raw Data'!AJ1099</f>
        <v>D6_0337_00_I</v>
      </c>
      <c r="AW1099">
        <f>'Raw Data'!AK1099</f>
        <v>25</v>
      </c>
      <c r="AX1099">
        <f>'Raw Data'!AL1099</f>
        <v>25</v>
      </c>
      <c r="AY1099" t="str">
        <f>'Raw Data'!AM1099</f>
        <v>simple</v>
      </c>
      <c r="AZ1099">
        <f>'Raw Data'!AN1099</f>
        <v>1148</v>
      </c>
      <c r="BA1099">
        <f>'Raw Data'!AO1099</f>
        <v>32.200000000000003</v>
      </c>
      <c r="BB1099">
        <f>'Raw Data'!AP1099</f>
        <v>643.9</v>
      </c>
      <c r="BC1099">
        <f>'Raw Data'!AQ1099</f>
        <v>-85.361870999999994</v>
      </c>
      <c r="BD1099">
        <f>'Raw Data'!AR1099</f>
        <v>34.588634999999996</v>
      </c>
      <c r="BE1099">
        <f>'Raw Data'!AS1099</f>
        <v>-85.361249000000001</v>
      </c>
      <c r="BF1099">
        <f>'Raw Data'!AT1099</f>
        <v>34.590304000000003</v>
      </c>
      <c r="BG1099" t="str">
        <f>'Raw Data'!AU1099</f>
        <v>2951033700I</v>
      </c>
      <c r="BH1099">
        <f>'Raw Data'!AV1099</f>
        <v>1</v>
      </c>
      <c r="BI1099">
        <f>'Raw Data'!AW1099</f>
        <v>295</v>
      </c>
      <c r="BJ1099">
        <f>'Raw Data'!AX1099</f>
        <v>337</v>
      </c>
      <c r="BK1099">
        <f>'Raw Data'!AY1099</f>
        <v>0</v>
      </c>
      <c r="BL1099">
        <f>'Raw Data'!AZ1099</f>
        <v>50</v>
      </c>
      <c r="BM1099">
        <f>'Raw Data'!BA1099</f>
        <v>12.87</v>
      </c>
      <c r="BN1099">
        <f>'Raw Data'!BB1099</f>
        <v>12.03</v>
      </c>
      <c r="BO1099">
        <f>'Raw Data'!BC1099</f>
        <v>739.8</v>
      </c>
      <c r="BP1099">
        <f>'Raw Data'!BD1099</f>
        <v>742.8</v>
      </c>
      <c r="BQ1099">
        <f>'Raw Data'!BE1099</f>
        <v>745.1</v>
      </c>
      <c r="BR1099">
        <f>'Raw Data'!BF1099</f>
        <v>50</v>
      </c>
      <c r="BS1099">
        <f>'Raw Data'!BG1099</f>
        <v>44.1</v>
      </c>
      <c r="BT1099">
        <f>'Raw Data'!BH1099</f>
        <v>5.9</v>
      </c>
      <c r="BU1099">
        <f>'Raw Data'!BI1099</f>
        <v>44188</v>
      </c>
      <c r="BV1099" t="str">
        <f>'Raw Data'!BJ1099</f>
        <v>ASV_5+</v>
      </c>
      <c r="BW1099">
        <f>'Raw Data'!BK1099</f>
        <v>1.812E-3</v>
      </c>
      <c r="BX1099">
        <f>'Raw Data'!BL1099</f>
        <v>42271</v>
      </c>
      <c r="BY1099">
        <f>'Raw Data'!BM1099</f>
        <v>51116</v>
      </c>
      <c r="BZ1099" t="str">
        <f>'Raw Data'!BN1099</f>
        <v>2951033700I</v>
      </c>
      <c r="CA1099" t="str">
        <f>'Raw Data'!BO1099</f>
        <v>WALKER</v>
      </c>
      <c r="CB1099">
        <f>'Raw Data'!BP1099</f>
        <v>1</v>
      </c>
      <c r="CC1099">
        <f>'Raw Data'!BQ1099</f>
        <v>33700</v>
      </c>
      <c r="CD1099">
        <f>'Raw Data'!BR1099</f>
        <v>6</v>
      </c>
      <c r="CE1099">
        <f>'Raw Data'!BS1099</f>
        <v>1</v>
      </c>
      <c r="CF1099">
        <f>'Raw Data'!BT1099</f>
        <v>2</v>
      </c>
      <c r="CG1099">
        <f>'Raw Data'!BU1099</f>
        <v>1</v>
      </c>
      <c r="CH1099">
        <f>'Raw Data'!BV1099</f>
        <v>1</v>
      </c>
      <c r="CI1099">
        <f>'Raw Data'!BW1099</f>
        <v>2</v>
      </c>
      <c r="CJ1099">
        <f>'Raw Data'!BX1099</f>
        <v>0</v>
      </c>
      <c r="CK1099">
        <f>'Raw Data'!BY1099</f>
        <v>5</v>
      </c>
      <c r="CL1099" t="str">
        <f>'Raw Data'!BZ1099</f>
        <v>N</v>
      </c>
      <c r="CM1099">
        <f t="shared" si="249"/>
        <v>0</v>
      </c>
      <c r="CN1099">
        <f>'Raw Data'!CA1099</f>
        <v>295</v>
      </c>
      <c r="CO1099">
        <f>'Raw Data'!CB1099</f>
        <v>337</v>
      </c>
      <c r="CP1099">
        <f>'Raw Data'!CC1099</f>
        <v>0</v>
      </c>
      <c r="CQ1099" t="str">
        <f>'Raw Data'!CD1099</f>
        <v>Not Urban</v>
      </c>
      <c r="CR1099" t="str">
        <f>'Raw Data'!CE1099</f>
        <v>Not Urban</v>
      </c>
      <c r="CS1099">
        <f>'Raw Data'!CF1099</f>
        <v>0</v>
      </c>
      <c r="CT1099">
        <f>'Raw Data'!CG1099</f>
        <v>50</v>
      </c>
      <c r="CU1099">
        <f>'Raw Data'!CH1099</f>
        <v>1040</v>
      </c>
      <c r="CV1099" t="str">
        <f>'Raw Data'!CI1099</f>
        <v xml:space="preserve"> </v>
      </c>
      <c r="CW1099">
        <f>'Raw Data'!CJ1099</f>
        <v>0</v>
      </c>
      <c r="CX1099">
        <f>'Raw Data'!CK1099</f>
        <v>0.89481500000000003</v>
      </c>
      <c r="CY1099">
        <f>'Raw Data'!CL1099</f>
        <v>14</v>
      </c>
      <c r="CZ1099" t="str">
        <f>'Raw Data'!CM1099</f>
        <v>State Mainline</v>
      </c>
      <c r="DA1099">
        <f>'Raw Data'!CN1099</f>
        <v>1040</v>
      </c>
      <c r="DB1099">
        <f>'Raw Data'!CO1099</f>
        <v>516119</v>
      </c>
      <c r="DC1099">
        <f>'Raw Data'!CP1099</f>
        <v>0</v>
      </c>
      <c r="DD1099">
        <f>'Raw Data'!CQ1099</f>
        <v>0.9</v>
      </c>
      <c r="DE1099">
        <f>'Raw Data'!CR1099</f>
        <v>516119</v>
      </c>
      <c r="DF1099">
        <f>'Raw Data'!CS1099</f>
        <v>0</v>
      </c>
      <c r="DG1099">
        <f>'Raw Data'!CT1099</f>
        <v>4724.6245989999998</v>
      </c>
      <c r="DH1099">
        <f>'Raw Data'!CU1099</f>
        <v>100</v>
      </c>
      <c r="DI1099">
        <f>'Raw Data'!CV1099</f>
        <v>51117</v>
      </c>
      <c r="DJ1099">
        <f>'Raw Data'!CW1099</f>
        <v>2.9298999999999999E-2</v>
      </c>
      <c r="DK1099">
        <f>'Raw Data'!CX1099</f>
        <v>0</v>
      </c>
      <c r="DL1099">
        <f>'Raw Data'!CY1099</f>
        <v>1.812E-3</v>
      </c>
      <c r="DM1099">
        <f>'Raw Data'!CZ1099</f>
        <v>375</v>
      </c>
      <c r="DN1099" t="str">
        <f>'Raw Data'!DA1099</f>
        <v>295-0185</v>
      </c>
      <c r="DO1099" t="str">
        <f>'Raw Data'!DB1099</f>
        <v>5R : Rural Major Collector</v>
      </c>
      <c r="DP1099" t="str">
        <f>'Raw Data'!DC1099</f>
        <v>34.599487, -85.356729</v>
      </c>
      <c r="DQ1099">
        <f>'Raw Data'!DD1099</f>
        <v>-85.356729000000001</v>
      </c>
      <c r="DR1099">
        <f>'Raw Data'!DE1099</f>
        <v>34.599487000000003</v>
      </c>
      <c r="DS1099">
        <f>'Raw Data'!DF1099</f>
        <v>34.599487000000003</v>
      </c>
      <c r="DT1099">
        <f>'Raw Data'!DG1099</f>
        <v>-85.356729000000001</v>
      </c>
      <c r="DU1099">
        <f>'Raw Data'!DH1099</f>
        <v>1.0234E-2</v>
      </c>
      <c r="DV1099">
        <f>'Raw Data'!DI1099</f>
        <v>1.812E-3</v>
      </c>
      <c r="DW1099">
        <f>'Raw Data'!DJ1099</f>
        <v>265</v>
      </c>
      <c r="DX1099" s="11">
        <f t="shared" si="250"/>
        <v>960</v>
      </c>
      <c r="DY1099" s="5">
        <f t="shared" si="251"/>
        <v>952.5</v>
      </c>
      <c r="DZ1099" s="5">
        <f t="shared" si="244"/>
        <v>7.5</v>
      </c>
      <c r="EA1099" s="5">
        <f t="shared" si="245"/>
        <v>7.874015748031496E-3</v>
      </c>
      <c r="EB1099" s="5">
        <f t="shared" si="246"/>
        <v>956.25</v>
      </c>
      <c r="EC1099">
        <f>'Raw Data'!DK1099</f>
        <v>890</v>
      </c>
      <c r="ED1099">
        <f>'Raw Data'!DL1099</f>
        <v>0</v>
      </c>
      <c r="EE1099">
        <f>'Raw Data'!DM1099</f>
        <v>930</v>
      </c>
      <c r="EF1099">
        <f>'Raw Data'!DN1099</f>
        <v>0</v>
      </c>
      <c r="EG1099">
        <f>'Raw Data'!DO1099</f>
        <v>1060</v>
      </c>
      <c r="EH1099">
        <f>'Raw Data'!DP1099</f>
        <v>0</v>
      </c>
      <c r="EI1099">
        <f>'Raw Data'!DQ1099</f>
        <v>1070</v>
      </c>
      <c r="EJ1099">
        <f>'Raw Data'!DR1099</f>
        <v>0</v>
      </c>
      <c r="EK1099">
        <f>'Raw Data'!DS1099</f>
        <v>1040</v>
      </c>
      <c r="EL1099">
        <f>'Raw Data'!DT1099</f>
        <v>5.7</v>
      </c>
      <c r="EM1099">
        <f>'Raw Data'!DU1099</f>
        <v>990</v>
      </c>
      <c r="EN1099">
        <f>'Raw Data'!DV1099</f>
        <v>5.8</v>
      </c>
      <c r="EO1099">
        <f>'Raw Data'!DW1099</f>
        <v>940</v>
      </c>
      <c r="EP1099">
        <f>'Raw Data'!DX1099</f>
        <v>6.1</v>
      </c>
      <c r="EQ1099">
        <f>'Raw Data'!DY1099</f>
        <v>840</v>
      </c>
      <c r="ER1099">
        <f>'Raw Data'!DZ1099</f>
        <v>6.1</v>
      </c>
      <c r="ES1099">
        <f>'Raw Data'!EA1099</f>
        <v>840</v>
      </c>
      <c r="ET1099">
        <f>'Raw Data'!EB1099</f>
        <v>6.1</v>
      </c>
      <c r="EU1099">
        <f>'Raw Data'!EC1099</f>
        <v>1270</v>
      </c>
      <c r="EV1099">
        <f>'Raw Data'!ED1099</f>
        <v>0</v>
      </c>
      <c r="EW1099">
        <f>'Raw Data'!EE1099</f>
        <v>6.3999999999999997E-5</v>
      </c>
    </row>
    <row r="1100" spans="1:153" x14ac:dyDescent="0.3">
      <c r="A1100">
        <f>'Raw Data'!A1100</f>
        <v>1098</v>
      </c>
      <c r="B1100" t="str">
        <f>'Raw Data'!B1100</f>
        <v>Point</v>
      </c>
      <c r="C1100">
        <f>'Raw Data'!C1100</f>
        <v>230</v>
      </c>
      <c r="D1100">
        <f>'Raw Data'!D1100</f>
        <v>253</v>
      </c>
      <c r="E1100" t="str">
        <f>'Raw Data'!E1100</f>
        <v>Point</v>
      </c>
      <c r="F1100">
        <f>'Raw Data'!F1100</f>
        <v>5574874</v>
      </c>
      <c r="G1100" t="str">
        <f>'Raw Data'!G1100</f>
        <v>Gsp Post 00</v>
      </c>
      <c r="H1100" s="3">
        <f>'Raw Data'!H1100</f>
        <v>42366</v>
      </c>
      <c r="L1100">
        <f t="shared" si="238"/>
        <v>0</v>
      </c>
      <c r="M1100" s="5">
        <f t="shared" si="239"/>
        <v>42366</v>
      </c>
      <c r="N1100" s="5">
        <f t="shared" si="247"/>
        <v>2015</v>
      </c>
      <c r="O1100" s="5" t="str" cm="1">
        <f t="array" ref="O1100">_xlfn.IFS(N1100&lt;=2016,"before treatment",N1100=2017,"unknown",N1100&gt;2017,"after treatment")</f>
        <v>before treatment</v>
      </c>
      <c r="P1100" s="5">
        <f t="shared" si="240"/>
        <v>1</v>
      </c>
      <c r="Q1100" s="5">
        <f t="shared" si="241"/>
        <v>0</v>
      </c>
      <c r="R1100" t="str">
        <f>'Raw Data'!I1100</f>
        <v>Walker</v>
      </c>
      <c r="S1100" t="str">
        <f>'Raw Data'!J1100</f>
        <v>BROOMTOWN CLARKSON</v>
      </c>
      <c r="T1100" t="str">
        <f>'Raw Data'!K1100</f>
        <v>Chamberlain Rd</v>
      </c>
      <c r="U1100" t="str">
        <f>'Raw Data'!L1100</f>
        <v>(B) Suspected Minor/Visible Injury</v>
      </c>
      <c r="V1100">
        <f>'Raw Data'!M1100</f>
        <v>0</v>
      </c>
      <c r="W1100">
        <f>'Raw Data'!N1100</f>
        <v>0</v>
      </c>
      <c r="X1100">
        <f>'Raw Data'!O1100</f>
        <v>2</v>
      </c>
      <c r="Y1100" t="str">
        <f>'Raw Data'!P1100</f>
        <v>Angle (Other)</v>
      </c>
      <c r="Z1100" t="str">
        <f>'Raw Data'!Q1100</f>
        <v>On Roadway - Roadway Intersection</v>
      </c>
      <c r="AA1100" t="str">
        <f>'Raw Data'!R1100</f>
        <v>["Motor Vehicle in Motion","Motor Vehicle in Motion"]</v>
      </c>
      <c r="AB1100" t="str">
        <f>'Raw Data'!S1100</f>
        <v>["Motor Vehicle in Motion","Motor Vehicle in Motion"]</v>
      </c>
      <c r="AC1100" t="str">
        <f>'Raw Data'!T1100</f>
        <v>["No Contributing Factors","Wrong Side of Road"]</v>
      </c>
      <c r="AD1100">
        <f>'Raw Data'!U1100</f>
        <v>2</v>
      </c>
      <c r="AE1100" s="5" t="str">
        <f t="shared" si="248"/>
        <v>No</v>
      </c>
      <c r="AF1100" t="str">
        <f>'Raw Data'!V1100</f>
        <v>["Negotiating a Curve","Negotiating a Curve"]</v>
      </c>
      <c r="AG1100" s="5">
        <f t="shared" si="242"/>
        <v>0</v>
      </c>
      <c r="AH1100" t="str">
        <f>'Raw Data'!W1100</f>
        <v>["North","South"]</v>
      </c>
      <c r="AI1100" t="str">
        <f>'Raw Data'!X1100</f>
        <v>Daylight</v>
      </c>
      <c r="AJ1100" t="str">
        <f>'Raw Data'!Y1100</f>
        <v>Wet</v>
      </c>
      <c r="AK1100">
        <f>'Raw Data'!Z1100</f>
        <v>0</v>
      </c>
      <c r="AL1100" t="str">
        <f>'Raw Data'!AA1100</f>
        <v>["Lap and Shoulder Belt Used","Lap and Shoulder Belt Used"]</v>
      </c>
      <c r="AM1100" s="5">
        <f t="shared" si="243"/>
        <v>0</v>
      </c>
      <c r="AN1100" t="str">
        <f>'Raw Data'!AB1100</f>
        <v>["Sports Utility Vehicle (SUV)","Sports Utility Vehicle (SUV)"]</v>
      </c>
      <c r="AO1100" t="str">
        <f>'Raw Data'!AC1100</f>
        <v>2951033700I</v>
      </c>
      <c r="AP1100">
        <f>'Raw Data'!AD1100</f>
        <v>2.302</v>
      </c>
      <c r="AQ1100">
        <f>'Raw Data'!AE1100</f>
        <v>34.615622999999999</v>
      </c>
      <c r="AR1100">
        <f>'Raw Data'!AF1100</f>
        <v>-85.353684000000001</v>
      </c>
      <c r="AS1100">
        <f>'Raw Data'!AG1100</f>
        <v>266</v>
      </c>
      <c r="AT1100">
        <f>'Raw Data'!AH1100</f>
        <v>269</v>
      </c>
      <c r="AU1100">
        <f>'Raw Data'!AI1100</f>
        <v>2224</v>
      </c>
      <c r="AV1100" t="str">
        <f>'Raw Data'!AJ1100</f>
        <v>D6_0337_00_I</v>
      </c>
      <c r="AW1100">
        <f>'Raw Data'!AK1100</f>
        <v>27</v>
      </c>
      <c r="AX1100">
        <f>'Raw Data'!AL1100</f>
        <v>27</v>
      </c>
      <c r="AY1100" t="str">
        <f>'Raw Data'!AM1100</f>
        <v>simple</v>
      </c>
      <c r="AZ1100">
        <f>'Raw Data'!AN1100</f>
        <v>233.8</v>
      </c>
      <c r="BA1100">
        <f>'Raw Data'!AO1100</f>
        <v>88.3</v>
      </c>
      <c r="BB1100">
        <f>'Raw Data'!AP1100</f>
        <v>358.4</v>
      </c>
      <c r="BC1100">
        <f>'Raw Data'!AQ1100</f>
        <v>-85.353892999999999</v>
      </c>
      <c r="BD1100">
        <f>'Raw Data'!AR1100</f>
        <v>34.614981</v>
      </c>
      <c r="BE1100">
        <f>'Raw Data'!AS1100</f>
        <v>-85.353380000000001</v>
      </c>
      <c r="BF1100">
        <f>'Raw Data'!AT1100</f>
        <v>34.615769999999998</v>
      </c>
      <c r="BG1100" t="str">
        <f>'Raw Data'!AU1100</f>
        <v>2951033700I</v>
      </c>
      <c r="BH1100">
        <f>'Raw Data'!AV1100</f>
        <v>1</v>
      </c>
      <c r="BI1100">
        <f>'Raw Data'!AW1100</f>
        <v>295</v>
      </c>
      <c r="BJ1100">
        <f>'Raw Data'!AX1100</f>
        <v>337</v>
      </c>
      <c r="BK1100">
        <f>'Raw Data'!AY1100</f>
        <v>0</v>
      </c>
      <c r="BL1100">
        <f>'Raw Data'!AZ1100</f>
        <v>50</v>
      </c>
      <c r="BM1100">
        <f>'Raw Data'!BA1100</f>
        <v>17.97</v>
      </c>
      <c r="BN1100">
        <f>'Raw Data'!BB1100</f>
        <v>17.89</v>
      </c>
      <c r="BO1100">
        <f>'Raw Data'!BC1100</f>
        <v>720.5</v>
      </c>
      <c r="BP1100">
        <f>'Raw Data'!BD1100</f>
        <v>717.5</v>
      </c>
      <c r="BQ1100">
        <f>'Raw Data'!BE1100</f>
        <v>719.2</v>
      </c>
      <c r="BR1100">
        <f>'Raw Data'!BF1100</f>
        <v>50</v>
      </c>
      <c r="BS1100">
        <f>'Raw Data'!BG1100</f>
        <v>25.3</v>
      </c>
      <c r="BT1100">
        <f>'Raw Data'!BH1100</f>
        <v>24.7</v>
      </c>
      <c r="BU1100">
        <f>'Raw Data'!BI1100</f>
        <v>44188</v>
      </c>
      <c r="BV1100" t="str">
        <f>'Raw Data'!BJ1100</f>
        <v>NONE</v>
      </c>
      <c r="BW1100">
        <f>'Raw Data'!BK1100</f>
        <v>1.0510000000000001E-3</v>
      </c>
      <c r="BX1100">
        <f>'Raw Data'!BL1100</f>
        <v>42597</v>
      </c>
      <c r="BY1100">
        <f>'Raw Data'!BM1100</f>
        <v>51130</v>
      </c>
      <c r="BZ1100" t="str">
        <f>'Raw Data'!BN1100</f>
        <v>2951033700I</v>
      </c>
      <c r="CA1100" t="str">
        <f>'Raw Data'!BO1100</f>
        <v>WALKER</v>
      </c>
      <c r="CB1100">
        <f>'Raw Data'!BP1100</f>
        <v>1</v>
      </c>
      <c r="CC1100">
        <f>'Raw Data'!BQ1100</f>
        <v>33700</v>
      </c>
      <c r="CD1100">
        <f>'Raw Data'!BR1100</f>
        <v>6</v>
      </c>
      <c r="CE1100">
        <f>'Raw Data'!BS1100</f>
        <v>1</v>
      </c>
      <c r="CF1100">
        <f>'Raw Data'!BT1100</f>
        <v>2</v>
      </c>
      <c r="CG1100">
        <f>'Raw Data'!BU1100</f>
        <v>1</v>
      </c>
      <c r="CH1100">
        <f>'Raw Data'!BV1100</f>
        <v>1</v>
      </c>
      <c r="CI1100">
        <f>'Raw Data'!BW1100</f>
        <v>2</v>
      </c>
      <c r="CJ1100">
        <f>'Raw Data'!BX1100</f>
        <v>0</v>
      </c>
      <c r="CK1100">
        <f>'Raw Data'!BY1100</f>
        <v>5</v>
      </c>
      <c r="CL1100" t="str">
        <f>'Raw Data'!BZ1100</f>
        <v>N</v>
      </c>
      <c r="CM1100">
        <f t="shared" si="249"/>
        <v>0</v>
      </c>
      <c r="CN1100">
        <f>'Raw Data'!CA1100</f>
        <v>295</v>
      </c>
      <c r="CO1100">
        <f>'Raw Data'!CB1100</f>
        <v>337</v>
      </c>
      <c r="CP1100">
        <f>'Raw Data'!CC1100</f>
        <v>0</v>
      </c>
      <c r="CQ1100" t="str">
        <f>'Raw Data'!CD1100</f>
        <v>Not Urban</v>
      </c>
      <c r="CR1100" t="str">
        <f>'Raw Data'!CE1100</f>
        <v>Not Urban</v>
      </c>
      <c r="CS1100">
        <f>'Raw Data'!CF1100</f>
        <v>0</v>
      </c>
      <c r="CT1100">
        <f>'Raw Data'!CG1100</f>
        <v>50</v>
      </c>
      <c r="CU1100">
        <f>'Raw Data'!CH1100</f>
        <v>1000</v>
      </c>
      <c r="CV1100" t="str">
        <f>'Raw Data'!CI1100</f>
        <v xml:space="preserve"> </v>
      </c>
      <c r="CW1100">
        <f>'Raw Data'!CJ1100</f>
        <v>0</v>
      </c>
      <c r="CX1100">
        <f>'Raw Data'!CK1100</f>
        <v>0.28209000000000001</v>
      </c>
      <c r="CY1100">
        <f>'Raw Data'!CL1100</f>
        <v>14</v>
      </c>
      <c r="CZ1100" t="str">
        <f>'Raw Data'!CM1100</f>
        <v>State Mainline</v>
      </c>
      <c r="DA1100">
        <f>'Raw Data'!CN1100</f>
        <v>1000</v>
      </c>
      <c r="DB1100">
        <f>'Raw Data'!CO1100</f>
        <v>516133</v>
      </c>
      <c r="DC1100">
        <f>'Raw Data'!CP1100</f>
        <v>2.29</v>
      </c>
      <c r="DD1100">
        <f>'Raw Data'!CQ1100</f>
        <v>2.57</v>
      </c>
      <c r="DE1100">
        <f>'Raw Data'!CR1100</f>
        <v>516133</v>
      </c>
      <c r="DF1100">
        <f>'Raw Data'!CS1100</f>
        <v>0</v>
      </c>
      <c r="DG1100">
        <f>'Raw Data'!CT1100</f>
        <v>1489.43398</v>
      </c>
      <c r="DH1100">
        <f>'Raw Data'!CU1100</f>
        <v>100</v>
      </c>
      <c r="DI1100">
        <f>'Raw Data'!CV1100</f>
        <v>51131</v>
      </c>
      <c r="DJ1100">
        <f>'Raw Data'!CW1100</f>
        <v>1.1096999999999999E-2</v>
      </c>
      <c r="DK1100">
        <f>'Raw Data'!CX1100</f>
        <v>0</v>
      </c>
      <c r="DL1100">
        <f>'Raw Data'!CY1100</f>
        <v>1.0510000000000001E-3</v>
      </c>
      <c r="DM1100">
        <f>'Raw Data'!CZ1100</f>
        <v>375</v>
      </c>
      <c r="DN1100" t="str">
        <f>'Raw Data'!DA1100</f>
        <v>295-0185</v>
      </c>
      <c r="DO1100" t="str">
        <f>'Raw Data'!DB1100</f>
        <v>5R : Rural Major Collector</v>
      </c>
      <c r="DP1100" t="str">
        <f>'Raw Data'!DC1100</f>
        <v>34.599487, -85.356729</v>
      </c>
      <c r="DQ1100">
        <f>'Raw Data'!DD1100</f>
        <v>-85.356729000000001</v>
      </c>
      <c r="DR1100">
        <f>'Raw Data'!DE1100</f>
        <v>34.599487000000003</v>
      </c>
      <c r="DS1100">
        <f>'Raw Data'!DF1100</f>
        <v>34.599487000000003</v>
      </c>
      <c r="DT1100">
        <f>'Raw Data'!DG1100</f>
        <v>-85.356729000000001</v>
      </c>
      <c r="DU1100">
        <f>'Raw Data'!DH1100</f>
        <v>1.5753E-2</v>
      </c>
      <c r="DV1100">
        <f>'Raw Data'!DI1100</f>
        <v>1.0510000000000001E-3</v>
      </c>
      <c r="DW1100">
        <f>'Raw Data'!DJ1100</f>
        <v>266</v>
      </c>
      <c r="DX1100" s="11">
        <f t="shared" si="250"/>
        <v>1023.3333333333334</v>
      </c>
      <c r="DY1100" s="5">
        <f t="shared" si="251"/>
        <v>1010</v>
      </c>
      <c r="DZ1100" s="5">
        <f t="shared" si="244"/>
        <v>13.333333333333371</v>
      </c>
      <c r="EA1100" s="5">
        <f t="shared" si="245"/>
        <v>1.320132013201324E-2</v>
      </c>
      <c r="EB1100" s="5">
        <f t="shared" si="246"/>
        <v>1016.6666666666667</v>
      </c>
      <c r="EC1100">
        <f>'Raw Data'!DK1100</f>
        <v>990</v>
      </c>
      <c r="ED1100">
        <f>'Raw Data'!DL1100</f>
        <v>5.8</v>
      </c>
      <c r="EE1100">
        <f>'Raw Data'!DM1100</f>
        <v>1040</v>
      </c>
      <c r="EF1100">
        <f>'Raw Data'!DN1100</f>
        <v>5.8</v>
      </c>
      <c r="EG1100">
        <f>'Raw Data'!DO1100</f>
        <v>1040</v>
      </c>
      <c r="EH1100">
        <f>'Raw Data'!DP1100</f>
        <v>0</v>
      </c>
      <c r="EI1100">
        <f>'Raw Data'!DQ1100</f>
        <v>1030</v>
      </c>
      <c r="EJ1100">
        <f>'Raw Data'!DR1100</f>
        <v>0</v>
      </c>
      <c r="EK1100">
        <f>'Raw Data'!DS1100</f>
        <v>1000</v>
      </c>
      <c r="EL1100">
        <f>'Raw Data'!DT1100</f>
        <v>7</v>
      </c>
      <c r="EM1100">
        <f>'Raw Data'!DU1100</f>
        <v>960</v>
      </c>
      <c r="EN1100">
        <f>'Raw Data'!DV1100</f>
        <v>7.1</v>
      </c>
      <c r="EO1100">
        <f>'Raw Data'!DW1100</f>
        <v>1040</v>
      </c>
      <c r="EP1100">
        <f>'Raw Data'!DX1100</f>
        <v>7</v>
      </c>
      <c r="EQ1100">
        <f>'Raw Data'!DY1100</f>
        <v>1040</v>
      </c>
      <c r="ER1100">
        <f>'Raw Data'!DZ1100</f>
        <v>7</v>
      </c>
      <c r="ES1100">
        <f>'Raw Data'!EA1100</f>
        <v>1050</v>
      </c>
      <c r="ET1100">
        <f>'Raw Data'!EB1100</f>
        <v>6.6</v>
      </c>
      <c r="EU1100">
        <f>'Raw Data'!EC1100</f>
        <v>1070</v>
      </c>
      <c r="EV1100">
        <f>'Raw Data'!ED1100</f>
        <v>6.6</v>
      </c>
      <c r="EW1100">
        <f>'Raw Data'!EE1100</f>
        <v>0</v>
      </c>
    </row>
    <row r="1101" spans="1:153" x14ac:dyDescent="0.3">
      <c r="A1101">
        <f>'Raw Data'!A1101</f>
        <v>1099</v>
      </c>
      <c r="B1101" t="str">
        <f>'Raw Data'!B1101</f>
        <v>Point</v>
      </c>
      <c r="C1101">
        <f>'Raw Data'!C1101</f>
        <v>260</v>
      </c>
      <c r="D1101">
        <f>'Raw Data'!D1101</f>
        <v>237</v>
      </c>
      <c r="E1101" t="str">
        <f>'Raw Data'!E1101</f>
        <v>Point</v>
      </c>
      <c r="F1101">
        <f>'Raw Data'!F1101</f>
        <v>5697214</v>
      </c>
      <c r="G1101" t="str">
        <f>'Raw Data'!G1101</f>
        <v>Gsp Post 00</v>
      </c>
      <c r="H1101" s="3">
        <f>'Raw Data'!H1101</f>
        <v>42456</v>
      </c>
      <c r="L1101">
        <f t="shared" si="238"/>
        <v>0</v>
      </c>
      <c r="M1101" s="5">
        <f t="shared" si="239"/>
        <v>42456</v>
      </c>
      <c r="N1101" s="5">
        <f t="shared" si="247"/>
        <v>2016</v>
      </c>
      <c r="O1101" s="5" t="str" cm="1">
        <f t="array" ref="O1101">_xlfn.IFS(N1101&lt;=2016,"before treatment",N1101=2017,"unknown",N1101&gt;2017,"after treatment")</f>
        <v>before treatment</v>
      </c>
      <c r="P1101" s="5">
        <f t="shared" si="240"/>
        <v>1</v>
      </c>
      <c r="Q1101" s="5">
        <f t="shared" si="241"/>
        <v>0</v>
      </c>
      <c r="R1101" t="str">
        <f>'Raw Data'!I1101</f>
        <v>Walker</v>
      </c>
      <c r="S1101" t="str">
        <f>'Raw Data'!J1101</f>
        <v>Chamberlain Rd</v>
      </c>
      <c r="T1101" t="str">
        <f>'Raw Data'!K1101</f>
        <v>Chamberlain Rd</v>
      </c>
      <c r="U1101" t="str">
        <f>'Raw Data'!L1101</f>
        <v>(O) No Injury</v>
      </c>
      <c r="V1101">
        <f>'Raw Data'!M1101</f>
        <v>0</v>
      </c>
      <c r="W1101">
        <f>'Raw Data'!N1101</f>
        <v>0</v>
      </c>
      <c r="X1101">
        <f>'Raw Data'!O1101</f>
        <v>0</v>
      </c>
      <c r="Y1101" t="str">
        <f>'Raw Data'!P1101</f>
        <v>Angle (Other)</v>
      </c>
      <c r="Z1101" t="str">
        <f>'Raw Data'!Q1101</f>
        <v>On Roadway - Roadway Intersection</v>
      </c>
      <c r="AA1101" t="str">
        <f>'Raw Data'!R1101</f>
        <v>["Motor Vehicle in Motion","Motor Vehicle in Motion"]</v>
      </c>
      <c r="AB1101" t="str">
        <f>'Raw Data'!S1101</f>
        <v>["Motor Vehicle in Motion","Motor Vehicle in Motion"]</v>
      </c>
      <c r="AC1101" t="str">
        <f>'Raw Data'!T1101</f>
        <v>["Changed Lanes Improperly","No Contributing Factors"]</v>
      </c>
      <c r="AD1101">
        <f>'Raw Data'!U1101</f>
        <v>2</v>
      </c>
      <c r="AE1101" s="5" t="str">
        <f t="shared" si="248"/>
        <v>No</v>
      </c>
      <c r="AF1101" t="str">
        <f>'Raw Data'!V1101</f>
        <v>Negotiating a Curve</v>
      </c>
      <c r="AG1101" s="5">
        <f t="shared" si="242"/>
        <v>0</v>
      </c>
      <c r="AH1101" t="str">
        <f>'Raw Data'!W1101</f>
        <v>["North","South"]</v>
      </c>
      <c r="AI1101" t="str">
        <f>'Raw Data'!X1101</f>
        <v>Daylight</v>
      </c>
      <c r="AJ1101" t="str">
        <f>'Raw Data'!Y1101</f>
        <v>Wet</v>
      </c>
      <c r="AK1101">
        <f>'Raw Data'!Z1101</f>
        <v>0</v>
      </c>
      <c r="AL1101" t="str">
        <f>'Raw Data'!AA1101</f>
        <v>["Lap and Shoulder Belt Used","Lap and Shoulder Belt Used","Lap and Shoulder Belt Used"]</v>
      </c>
      <c r="AM1101" s="5">
        <f t="shared" si="243"/>
        <v>0</v>
      </c>
      <c r="AN1101" t="str">
        <f>'Raw Data'!AB1101</f>
        <v>["Passenger Car","Pickup Truck"]</v>
      </c>
      <c r="AO1101" t="str">
        <f>'Raw Data'!AC1101</f>
        <v>2952008200I</v>
      </c>
      <c r="AP1101">
        <f>'Raw Data'!AD1101</f>
        <v>6.7229999999999999</v>
      </c>
      <c r="AQ1101">
        <f>'Raw Data'!AE1101</f>
        <v>34.615679</v>
      </c>
      <c r="AR1101">
        <f>'Raw Data'!AF1101</f>
        <v>-85.353892999999999</v>
      </c>
      <c r="AS1101">
        <f>'Raw Data'!AG1101</f>
        <v>266</v>
      </c>
      <c r="AT1101">
        <f>'Raw Data'!AH1101</f>
        <v>269</v>
      </c>
      <c r="AU1101">
        <f>'Raw Data'!AI1101</f>
        <v>2224</v>
      </c>
      <c r="AV1101" t="str">
        <f>'Raw Data'!AJ1101</f>
        <v>D6_0337_00_I</v>
      </c>
      <c r="AW1101">
        <f>'Raw Data'!AK1101</f>
        <v>27</v>
      </c>
      <c r="AX1101">
        <f>'Raw Data'!AL1101</f>
        <v>27</v>
      </c>
      <c r="AY1101" t="str">
        <f>'Raw Data'!AM1101</f>
        <v>simple</v>
      </c>
      <c r="AZ1101">
        <f>'Raw Data'!AN1101</f>
        <v>233.8</v>
      </c>
      <c r="BA1101">
        <f>'Raw Data'!AO1101</f>
        <v>88.3</v>
      </c>
      <c r="BB1101">
        <f>'Raw Data'!AP1101</f>
        <v>358.4</v>
      </c>
      <c r="BC1101">
        <f>'Raw Data'!AQ1101</f>
        <v>-85.353892999999999</v>
      </c>
      <c r="BD1101">
        <f>'Raw Data'!AR1101</f>
        <v>34.614981</v>
      </c>
      <c r="BE1101">
        <f>'Raw Data'!AS1101</f>
        <v>-85.353380000000001</v>
      </c>
      <c r="BF1101">
        <f>'Raw Data'!AT1101</f>
        <v>34.615769999999998</v>
      </c>
      <c r="BG1101" t="str">
        <f>'Raw Data'!AU1101</f>
        <v>2951033700I</v>
      </c>
      <c r="BH1101">
        <f>'Raw Data'!AV1101</f>
        <v>1</v>
      </c>
      <c r="BI1101">
        <f>'Raw Data'!AW1101</f>
        <v>295</v>
      </c>
      <c r="BJ1101">
        <f>'Raw Data'!AX1101</f>
        <v>337</v>
      </c>
      <c r="BK1101">
        <f>'Raw Data'!AY1101</f>
        <v>0</v>
      </c>
      <c r="BL1101">
        <f>'Raw Data'!AZ1101</f>
        <v>50</v>
      </c>
      <c r="BM1101">
        <f>'Raw Data'!BA1101</f>
        <v>17.97</v>
      </c>
      <c r="BN1101">
        <f>'Raw Data'!BB1101</f>
        <v>17.89</v>
      </c>
      <c r="BO1101">
        <f>'Raw Data'!BC1101</f>
        <v>720.5</v>
      </c>
      <c r="BP1101">
        <f>'Raw Data'!BD1101</f>
        <v>717.5</v>
      </c>
      <c r="BQ1101">
        <f>'Raw Data'!BE1101</f>
        <v>719.2</v>
      </c>
      <c r="BR1101">
        <f>'Raw Data'!BF1101</f>
        <v>50</v>
      </c>
      <c r="BS1101">
        <f>'Raw Data'!BG1101</f>
        <v>25.3</v>
      </c>
      <c r="BT1101">
        <f>'Raw Data'!BH1101</f>
        <v>24.7</v>
      </c>
      <c r="BU1101">
        <f>'Raw Data'!BI1101</f>
        <v>44188</v>
      </c>
      <c r="BV1101" t="str">
        <f>'Raw Data'!BJ1101</f>
        <v>NONE</v>
      </c>
      <c r="BW1101">
        <f>'Raw Data'!BK1101</f>
        <v>1.0510000000000001E-3</v>
      </c>
      <c r="BX1101">
        <f>'Raw Data'!BL1101</f>
        <v>42597</v>
      </c>
      <c r="BY1101">
        <f>'Raw Data'!BM1101</f>
        <v>51130</v>
      </c>
      <c r="BZ1101" t="str">
        <f>'Raw Data'!BN1101</f>
        <v>2951033700I</v>
      </c>
      <c r="CA1101" t="str">
        <f>'Raw Data'!BO1101</f>
        <v>WALKER</v>
      </c>
      <c r="CB1101">
        <f>'Raw Data'!BP1101</f>
        <v>1</v>
      </c>
      <c r="CC1101">
        <f>'Raw Data'!BQ1101</f>
        <v>33700</v>
      </c>
      <c r="CD1101">
        <f>'Raw Data'!BR1101</f>
        <v>6</v>
      </c>
      <c r="CE1101">
        <f>'Raw Data'!BS1101</f>
        <v>1</v>
      </c>
      <c r="CF1101">
        <f>'Raw Data'!BT1101</f>
        <v>2</v>
      </c>
      <c r="CG1101">
        <f>'Raw Data'!BU1101</f>
        <v>1</v>
      </c>
      <c r="CH1101">
        <f>'Raw Data'!BV1101</f>
        <v>1</v>
      </c>
      <c r="CI1101">
        <f>'Raw Data'!BW1101</f>
        <v>2</v>
      </c>
      <c r="CJ1101">
        <f>'Raw Data'!BX1101</f>
        <v>0</v>
      </c>
      <c r="CK1101">
        <f>'Raw Data'!BY1101</f>
        <v>5</v>
      </c>
      <c r="CL1101" t="str">
        <f>'Raw Data'!BZ1101</f>
        <v>N</v>
      </c>
      <c r="CM1101">
        <f t="shared" si="249"/>
        <v>0</v>
      </c>
      <c r="CN1101">
        <f>'Raw Data'!CA1101</f>
        <v>295</v>
      </c>
      <c r="CO1101">
        <f>'Raw Data'!CB1101</f>
        <v>337</v>
      </c>
      <c r="CP1101">
        <f>'Raw Data'!CC1101</f>
        <v>0</v>
      </c>
      <c r="CQ1101" t="str">
        <f>'Raw Data'!CD1101</f>
        <v>Not Urban</v>
      </c>
      <c r="CR1101" t="str">
        <f>'Raw Data'!CE1101</f>
        <v>Not Urban</v>
      </c>
      <c r="CS1101">
        <f>'Raw Data'!CF1101</f>
        <v>0</v>
      </c>
      <c r="CT1101">
        <f>'Raw Data'!CG1101</f>
        <v>50</v>
      </c>
      <c r="CU1101">
        <f>'Raw Data'!CH1101</f>
        <v>1000</v>
      </c>
      <c r="CV1101" t="str">
        <f>'Raw Data'!CI1101</f>
        <v xml:space="preserve"> </v>
      </c>
      <c r="CW1101">
        <f>'Raw Data'!CJ1101</f>
        <v>0</v>
      </c>
      <c r="CX1101">
        <f>'Raw Data'!CK1101</f>
        <v>0.28209000000000001</v>
      </c>
      <c r="CY1101">
        <f>'Raw Data'!CL1101</f>
        <v>14</v>
      </c>
      <c r="CZ1101" t="str">
        <f>'Raw Data'!CM1101</f>
        <v>State Mainline</v>
      </c>
      <c r="DA1101">
        <f>'Raw Data'!CN1101</f>
        <v>1000</v>
      </c>
      <c r="DB1101">
        <f>'Raw Data'!CO1101</f>
        <v>516133</v>
      </c>
      <c r="DC1101">
        <f>'Raw Data'!CP1101</f>
        <v>2.29</v>
      </c>
      <c r="DD1101">
        <f>'Raw Data'!CQ1101</f>
        <v>2.57</v>
      </c>
      <c r="DE1101">
        <f>'Raw Data'!CR1101</f>
        <v>516133</v>
      </c>
      <c r="DF1101">
        <f>'Raw Data'!CS1101</f>
        <v>0</v>
      </c>
      <c r="DG1101">
        <f>'Raw Data'!CT1101</f>
        <v>1489.43398</v>
      </c>
      <c r="DH1101">
        <f>'Raw Data'!CU1101</f>
        <v>100</v>
      </c>
      <c r="DI1101">
        <f>'Raw Data'!CV1101</f>
        <v>51131</v>
      </c>
      <c r="DJ1101">
        <f>'Raw Data'!CW1101</f>
        <v>1.1096999999999999E-2</v>
      </c>
      <c r="DK1101">
        <f>'Raw Data'!CX1101</f>
        <v>0</v>
      </c>
      <c r="DL1101">
        <f>'Raw Data'!CY1101</f>
        <v>1.0510000000000001E-3</v>
      </c>
      <c r="DM1101">
        <f>'Raw Data'!CZ1101</f>
        <v>375</v>
      </c>
      <c r="DN1101" t="str">
        <f>'Raw Data'!DA1101</f>
        <v>295-0185</v>
      </c>
      <c r="DO1101" t="str">
        <f>'Raw Data'!DB1101</f>
        <v>5R : Rural Major Collector</v>
      </c>
      <c r="DP1101" t="str">
        <f>'Raw Data'!DC1101</f>
        <v>34.599487, -85.356729</v>
      </c>
      <c r="DQ1101">
        <f>'Raw Data'!DD1101</f>
        <v>-85.356729000000001</v>
      </c>
      <c r="DR1101">
        <f>'Raw Data'!DE1101</f>
        <v>34.599487000000003</v>
      </c>
      <c r="DS1101">
        <f>'Raw Data'!DF1101</f>
        <v>34.599487000000003</v>
      </c>
      <c r="DT1101">
        <f>'Raw Data'!DG1101</f>
        <v>-85.356729000000001</v>
      </c>
      <c r="DU1101">
        <f>'Raw Data'!DH1101</f>
        <v>1.5753E-2</v>
      </c>
      <c r="DV1101">
        <f>'Raw Data'!DI1101</f>
        <v>1.0510000000000001E-3</v>
      </c>
      <c r="DW1101">
        <f>'Raw Data'!DJ1101</f>
        <v>266</v>
      </c>
      <c r="DX1101" s="11">
        <f t="shared" si="250"/>
        <v>1023.3333333333334</v>
      </c>
      <c r="DY1101" s="5">
        <f t="shared" si="251"/>
        <v>1010</v>
      </c>
      <c r="DZ1101" s="5">
        <f t="shared" si="244"/>
        <v>13.333333333333371</v>
      </c>
      <c r="EA1101" s="5">
        <f t="shared" si="245"/>
        <v>1.320132013201324E-2</v>
      </c>
      <c r="EB1101" s="5">
        <f t="shared" si="246"/>
        <v>1016.6666666666667</v>
      </c>
      <c r="EC1101">
        <f>'Raw Data'!DK1101</f>
        <v>990</v>
      </c>
      <c r="ED1101">
        <f>'Raw Data'!DL1101</f>
        <v>5.8</v>
      </c>
      <c r="EE1101">
        <f>'Raw Data'!DM1101</f>
        <v>1040</v>
      </c>
      <c r="EF1101">
        <f>'Raw Data'!DN1101</f>
        <v>5.8</v>
      </c>
      <c r="EG1101">
        <f>'Raw Data'!DO1101</f>
        <v>1040</v>
      </c>
      <c r="EH1101">
        <f>'Raw Data'!DP1101</f>
        <v>0</v>
      </c>
      <c r="EI1101">
        <f>'Raw Data'!DQ1101</f>
        <v>1030</v>
      </c>
      <c r="EJ1101">
        <f>'Raw Data'!DR1101</f>
        <v>0</v>
      </c>
      <c r="EK1101">
        <f>'Raw Data'!DS1101</f>
        <v>1000</v>
      </c>
      <c r="EL1101">
        <f>'Raw Data'!DT1101</f>
        <v>7</v>
      </c>
      <c r="EM1101">
        <f>'Raw Data'!DU1101</f>
        <v>960</v>
      </c>
      <c r="EN1101">
        <f>'Raw Data'!DV1101</f>
        <v>7.1</v>
      </c>
      <c r="EO1101">
        <f>'Raw Data'!DW1101</f>
        <v>1040</v>
      </c>
      <c r="EP1101">
        <f>'Raw Data'!DX1101</f>
        <v>7</v>
      </c>
      <c r="EQ1101">
        <f>'Raw Data'!DY1101</f>
        <v>1040</v>
      </c>
      <c r="ER1101">
        <f>'Raw Data'!DZ1101</f>
        <v>7</v>
      </c>
      <c r="ES1101">
        <f>'Raw Data'!EA1101</f>
        <v>1050</v>
      </c>
      <c r="ET1101">
        <f>'Raw Data'!EB1101</f>
        <v>6.6</v>
      </c>
      <c r="EU1101">
        <f>'Raw Data'!EC1101</f>
        <v>1070</v>
      </c>
      <c r="EV1101">
        <f>'Raw Data'!ED1101</f>
        <v>6.6</v>
      </c>
      <c r="EW1101">
        <f>'Raw Data'!EE1101</f>
        <v>1.7899999999999999E-4</v>
      </c>
    </row>
    <row r="1102" spans="1:153" x14ac:dyDescent="0.3">
      <c r="A1102">
        <f>'Raw Data'!A1102</f>
        <v>1100</v>
      </c>
      <c r="B1102" t="str">
        <f>'Raw Data'!B1102</f>
        <v>Point</v>
      </c>
      <c r="C1102">
        <f>'Raw Data'!C1102</f>
        <v>414</v>
      </c>
      <c r="D1102">
        <f>'Raw Data'!D1102</f>
        <v>161</v>
      </c>
      <c r="E1102" t="str">
        <f>'Raw Data'!E1102</f>
        <v>Point</v>
      </c>
      <c r="F1102">
        <f>'Raw Data'!F1102</f>
        <v>6311885</v>
      </c>
      <c r="G1102" t="str">
        <f>'Raw Data'!G1102</f>
        <v>Gsp Post 00</v>
      </c>
      <c r="H1102" s="3">
        <f>'Raw Data'!H1102</f>
        <v>42931</v>
      </c>
      <c r="L1102">
        <f t="shared" si="238"/>
        <v>0</v>
      </c>
      <c r="M1102" s="5">
        <f t="shared" si="239"/>
        <v>42931</v>
      </c>
      <c r="N1102" s="5">
        <f t="shared" si="247"/>
        <v>2017</v>
      </c>
      <c r="O1102" s="5" t="str" cm="1">
        <f t="array" ref="O1102">_xlfn.IFS(N1102&lt;=2016,"before treatment",N1102=2017,"unknown",N1102&gt;2017,"after treatment")</f>
        <v>unknown</v>
      </c>
      <c r="P1102" s="5">
        <f t="shared" si="240"/>
        <v>0</v>
      </c>
      <c r="Q1102" s="5">
        <f t="shared" si="241"/>
        <v>0</v>
      </c>
      <c r="R1102" t="str">
        <f>'Raw Data'!I1102</f>
        <v>Walker</v>
      </c>
      <c r="S1102" t="str">
        <f>'Raw Data'!J1102</f>
        <v>BROOMTOWN CLARKSON</v>
      </c>
      <c r="T1102" t="str">
        <f>'Raw Data'!K1102</f>
        <v>Chamberlain Rd</v>
      </c>
      <c r="U1102" t="str">
        <f>'Raw Data'!L1102</f>
        <v>(O) No Injury</v>
      </c>
      <c r="V1102">
        <f>'Raw Data'!M1102</f>
        <v>0</v>
      </c>
      <c r="W1102">
        <f>'Raw Data'!N1102</f>
        <v>0</v>
      </c>
      <c r="X1102">
        <f>'Raw Data'!O1102</f>
        <v>0</v>
      </c>
      <c r="Y1102" t="str">
        <f>'Raw Data'!P1102</f>
        <v>Not a Collision with Motor Vehicle</v>
      </c>
      <c r="Z1102" t="str">
        <f>'Raw Data'!Q1102</f>
        <v>Off Roadway</v>
      </c>
      <c r="AA1102" t="str">
        <f>'Raw Data'!R1102</f>
        <v>Ditch</v>
      </c>
      <c r="AB1102" t="str">
        <f>'Raw Data'!S1102</f>
        <v>Ditch</v>
      </c>
      <c r="AC1102" t="str">
        <f>'Raw Data'!T1102</f>
        <v>No Contributing Factors</v>
      </c>
      <c r="AD1102">
        <f>'Raw Data'!U1102</f>
        <v>1</v>
      </c>
      <c r="AE1102" s="5" t="str">
        <f t="shared" si="248"/>
        <v>Yes</v>
      </c>
      <c r="AF1102" t="str">
        <f>'Raw Data'!V1102</f>
        <v>Negotiating a Curve</v>
      </c>
      <c r="AG1102" s="5">
        <f t="shared" si="242"/>
        <v>0</v>
      </c>
      <c r="AH1102" t="str">
        <f>'Raw Data'!W1102</f>
        <v>North</v>
      </c>
      <c r="AI1102" t="str">
        <f>'Raw Data'!X1102</f>
        <v>Dark-Not Lighted</v>
      </c>
      <c r="AJ1102" t="str">
        <f>'Raw Data'!Y1102</f>
        <v>Dry</v>
      </c>
      <c r="AK1102">
        <f>'Raw Data'!Z1102</f>
        <v>22</v>
      </c>
      <c r="AL1102" t="str">
        <f>'Raw Data'!AA1102</f>
        <v>Unknown</v>
      </c>
      <c r="AM1102" s="5">
        <f t="shared" si="243"/>
        <v>0</v>
      </c>
      <c r="AN1102" t="str">
        <f>'Raw Data'!AB1102</f>
        <v>Passenger Car</v>
      </c>
      <c r="AO1102" t="str">
        <f>'Raw Data'!AC1102</f>
        <v>2951033700I</v>
      </c>
      <c r="AP1102">
        <f>'Raw Data'!AD1102</f>
        <v>2.2989999999999999</v>
      </c>
      <c r="AQ1102">
        <f>'Raw Data'!AE1102</f>
        <v>34.615555000000001</v>
      </c>
      <c r="AR1102">
        <f>'Raw Data'!AF1102</f>
        <v>-85.353763000000001</v>
      </c>
      <c r="AS1102">
        <f>'Raw Data'!AG1102</f>
        <v>266</v>
      </c>
      <c r="AT1102">
        <f>'Raw Data'!AH1102</f>
        <v>269</v>
      </c>
      <c r="AU1102">
        <f>'Raw Data'!AI1102</f>
        <v>2224</v>
      </c>
      <c r="AV1102" t="str">
        <f>'Raw Data'!AJ1102</f>
        <v>D6_0337_00_I</v>
      </c>
      <c r="AW1102">
        <f>'Raw Data'!AK1102</f>
        <v>27</v>
      </c>
      <c r="AX1102">
        <f>'Raw Data'!AL1102</f>
        <v>27</v>
      </c>
      <c r="AY1102" t="str">
        <f>'Raw Data'!AM1102</f>
        <v>simple</v>
      </c>
      <c r="AZ1102">
        <f>'Raw Data'!AN1102</f>
        <v>233.8</v>
      </c>
      <c r="BA1102">
        <f>'Raw Data'!AO1102</f>
        <v>88.3</v>
      </c>
      <c r="BB1102">
        <f>'Raw Data'!AP1102</f>
        <v>358.4</v>
      </c>
      <c r="BC1102">
        <f>'Raw Data'!AQ1102</f>
        <v>-85.353892999999999</v>
      </c>
      <c r="BD1102">
        <f>'Raw Data'!AR1102</f>
        <v>34.614981</v>
      </c>
      <c r="BE1102">
        <f>'Raw Data'!AS1102</f>
        <v>-85.353380000000001</v>
      </c>
      <c r="BF1102">
        <f>'Raw Data'!AT1102</f>
        <v>34.615769999999998</v>
      </c>
      <c r="BG1102" t="str">
        <f>'Raw Data'!AU1102</f>
        <v>2951033700I</v>
      </c>
      <c r="BH1102">
        <f>'Raw Data'!AV1102</f>
        <v>1</v>
      </c>
      <c r="BI1102">
        <f>'Raw Data'!AW1102</f>
        <v>295</v>
      </c>
      <c r="BJ1102">
        <f>'Raw Data'!AX1102</f>
        <v>337</v>
      </c>
      <c r="BK1102">
        <f>'Raw Data'!AY1102</f>
        <v>0</v>
      </c>
      <c r="BL1102">
        <f>'Raw Data'!AZ1102</f>
        <v>50</v>
      </c>
      <c r="BM1102">
        <f>'Raw Data'!BA1102</f>
        <v>17.97</v>
      </c>
      <c r="BN1102">
        <f>'Raw Data'!BB1102</f>
        <v>17.89</v>
      </c>
      <c r="BO1102">
        <f>'Raw Data'!BC1102</f>
        <v>720.5</v>
      </c>
      <c r="BP1102">
        <f>'Raw Data'!BD1102</f>
        <v>717.5</v>
      </c>
      <c r="BQ1102">
        <f>'Raw Data'!BE1102</f>
        <v>719.2</v>
      </c>
      <c r="BR1102">
        <f>'Raw Data'!BF1102</f>
        <v>50</v>
      </c>
      <c r="BS1102">
        <f>'Raw Data'!BG1102</f>
        <v>25.3</v>
      </c>
      <c r="BT1102">
        <f>'Raw Data'!BH1102</f>
        <v>24.7</v>
      </c>
      <c r="BU1102">
        <f>'Raw Data'!BI1102</f>
        <v>44188</v>
      </c>
      <c r="BV1102" t="str">
        <f>'Raw Data'!BJ1102</f>
        <v>NONE</v>
      </c>
      <c r="BW1102">
        <f>'Raw Data'!BK1102</f>
        <v>1.0510000000000001E-3</v>
      </c>
      <c r="BX1102">
        <f>'Raw Data'!BL1102</f>
        <v>42597</v>
      </c>
      <c r="BY1102">
        <f>'Raw Data'!BM1102</f>
        <v>51130</v>
      </c>
      <c r="BZ1102" t="str">
        <f>'Raw Data'!BN1102</f>
        <v>2951033700I</v>
      </c>
      <c r="CA1102" t="str">
        <f>'Raw Data'!BO1102</f>
        <v>WALKER</v>
      </c>
      <c r="CB1102">
        <f>'Raw Data'!BP1102</f>
        <v>1</v>
      </c>
      <c r="CC1102">
        <f>'Raw Data'!BQ1102</f>
        <v>33700</v>
      </c>
      <c r="CD1102">
        <f>'Raw Data'!BR1102</f>
        <v>6</v>
      </c>
      <c r="CE1102">
        <f>'Raw Data'!BS1102</f>
        <v>1</v>
      </c>
      <c r="CF1102">
        <f>'Raw Data'!BT1102</f>
        <v>2</v>
      </c>
      <c r="CG1102">
        <f>'Raw Data'!BU1102</f>
        <v>1</v>
      </c>
      <c r="CH1102">
        <f>'Raw Data'!BV1102</f>
        <v>1</v>
      </c>
      <c r="CI1102">
        <f>'Raw Data'!BW1102</f>
        <v>2</v>
      </c>
      <c r="CJ1102">
        <f>'Raw Data'!BX1102</f>
        <v>0</v>
      </c>
      <c r="CK1102">
        <f>'Raw Data'!BY1102</f>
        <v>5</v>
      </c>
      <c r="CL1102" t="str">
        <f>'Raw Data'!BZ1102</f>
        <v>N</v>
      </c>
      <c r="CM1102">
        <f t="shared" si="249"/>
        <v>0</v>
      </c>
      <c r="CN1102">
        <f>'Raw Data'!CA1102</f>
        <v>295</v>
      </c>
      <c r="CO1102">
        <f>'Raw Data'!CB1102</f>
        <v>337</v>
      </c>
      <c r="CP1102">
        <f>'Raw Data'!CC1102</f>
        <v>0</v>
      </c>
      <c r="CQ1102" t="str">
        <f>'Raw Data'!CD1102</f>
        <v>Not Urban</v>
      </c>
      <c r="CR1102" t="str">
        <f>'Raw Data'!CE1102</f>
        <v>Not Urban</v>
      </c>
      <c r="CS1102">
        <f>'Raw Data'!CF1102</f>
        <v>0</v>
      </c>
      <c r="CT1102">
        <f>'Raw Data'!CG1102</f>
        <v>50</v>
      </c>
      <c r="CU1102">
        <f>'Raw Data'!CH1102</f>
        <v>1000</v>
      </c>
      <c r="CV1102" t="str">
        <f>'Raw Data'!CI1102</f>
        <v xml:space="preserve"> </v>
      </c>
      <c r="CW1102">
        <f>'Raw Data'!CJ1102</f>
        <v>0</v>
      </c>
      <c r="CX1102">
        <f>'Raw Data'!CK1102</f>
        <v>0.28209000000000001</v>
      </c>
      <c r="CY1102">
        <f>'Raw Data'!CL1102</f>
        <v>14</v>
      </c>
      <c r="CZ1102" t="str">
        <f>'Raw Data'!CM1102</f>
        <v>State Mainline</v>
      </c>
      <c r="DA1102">
        <f>'Raw Data'!CN1102</f>
        <v>1000</v>
      </c>
      <c r="DB1102">
        <f>'Raw Data'!CO1102</f>
        <v>516133</v>
      </c>
      <c r="DC1102">
        <f>'Raw Data'!CP1102</f>
        <v>2.29</v>
      </c>
      <c r="DD1102">
        <f>'Raw Data'!CQ1102</f>
        <v>2.57</v>
      </c>
      <c r="DE1102">
        <f>'Raw Data'!CR1102</f>
        <v>516133</v>
      </c>
      <c r="DF1102">
        <f>'Raw Data'!CS1102</f>
        <v>0</v>
      </c>
      <c r="DG1102">
        <f>'Raw Data'!CT1102</f>
        <v>1489.43398</v>
      </c>
      <c r="DH1102">
        <f>'Raw Data'!CU1102</f>
        <v>100</v>
      </c>
      <c r="DI1102">
        <f>'Raw Data'!CV1102</f>
        <v>51131</v>
      </c>
      <c r="DJ1102">
        <f>'Raw Data'!CW1102</f>
        <v>1.1096999999999999E-2</v>
      </c>
      <c r="DK1102">
        <f>'Raw Data'!CX1102</f>
        <v>0</v>
      </c>
      <c r="DL1102">
        <f>'Raw Data'!CY1102</f>
        <v>1.0510000000000001E-3</v>
      </c>
      <c r="DM1102">
        <f>'Raw Data'!CZ1102</f>
        <v>375</v>
      </c>
      <c r="DN1102" t="str">
        <f>'Raw Data'!DA1102</f>
        <v>295-0185</v>
      </c>
      <c r="DO1102" t="str">
        <f>'Raw Data'!DB1102</f>
        <v>5R : Rural Major Collector</v>
      </c>
      <c r="DP1102" t="str">
        <f>'Raw Data'!DC1102</f>
        <v>34.599487, -85.356729</v>
      </c>
      <c r="DQ1102">
        <f>'Raw Data'!DD1102</f>
        <v>-85.356729000000001</v>
      </c>
      <c r="DR1102">
        <f>'Raw Data'!DE1102</f>
        <v>34.599487000000003</v>
      </c>
      <c r="DS1102">
        <f>'Raw Data'!DF1102</f>
        <v>34.599487000000003</v>
      </c>
      <c r="DT1102">
        <f>'Raw Data'!DG1102</f>
        <v>-85.356729000000001</v>
      </c>
      <c r="DU1102">
        <f>'Raw Data'!DH1102</f>
        <v>1.5753E-2</v>
      </c>
      <c r="DV1102">
        <f>'Raw Data'!DI1102</f>
        <v>1.0510000000000001E-3</v>
      </c>
      <c r="DW1102">
        <f>'Raw Data'!DJ1102</f>
        <v>266</v>
      </c>
      <c r="DX1102" s="11">
        <f t="shared" si="250"/>
        <v>1023.3333333333334</v>
      </c>
      <c r="DY1102" s="5">
        <f t="shared" si="251"/>
        <v>1010</v>
      </c>
      <c r="DZ1102" s="5">
        <f t="shared" si="244"/>
        <v>13.333333333333371</v>
      </c>
      <c r="EA1102" s="5">
        <f t="shared" si="245"/>
        <v>1.320132013201324E-2</v>
      </c>
      <c r="EB1102" s="5">
        <f t="shared" si="246"/>
        <v>1016.6666666666667</v>
      </c>
      <c r="EC1102">
        <f>'Raw Data'!DK1102</f>
        <v>990</v>
      </c>
      <c r="ED1102">
        <f>'Raw Data'!DL1102</f>
        <v>5.8</v>
      </c>
      <c r="EE1102">
        <f>'Raw Data'!DM1102</f>
        <v>1040</v>
      </c>
      <c r="EF1102">
        <f>'Raw Data'!DN1102</f>
        <v>5.8</v>
      </c>
      <c r="EG1102">
        <f>'Raw Data'!DO1102</f>
        <v>1040</v>
      </c>
      <c r="EH1102">
        <f>'Raw Data'!DP1102</f>
        <v>0</v>
      </c>
      <c r="EI1102">
        <f>'Raw Data'!DQ1102</f>
        <v>1030</v>
      </c>
      <c r="EJ1102">
        <f>'Raw Data'!DR1102</f>
        <v>0</v>
      </c>
      <c r="EK1102">
        <f>'Raw Data'!DS1102</f>
        <v>1000</v>
      </c>
      <c r="EL1102">
        <f>'Raw Data'!DT1102</f>
        <v>7</v>
      </c>
      <c r="EM1102">
        <f>'Raw Data'!DU1102</f>
        <v>960</v>
      </c>
      <c r="EN1102">
        <f>'Raw Data'!DV1102</f>
        <v>7.1</v>
      </c>
      <c r="EO1102">
        <f>'Raw Data'!DW1102</f>
        <v>1040</v>
      </c>
      <c r="EP1102">
        <f>'Raw Data'!DX1102</f>
        <v>7</v>
      </c>
      <c r="EQ1102">
        <f>'Raw Data'!DY1102</f>
        <v>1040</v>
      </c>
      <c r="ER1102">
        <f>'Raw Data'!DZ1102</f>
        <v>7</v>
      </c>
      <c r="ES1102">
        <f>'Raw Data'!EA1102</f>
        <v>1050</v>
      </c>
      <c r="ET1102">
        <f>'Raw Data'!EB1102</f>
        <v>6.6</v>
      </c>
      <c r="EU1102">
        <f>'Raw Data'!EC1102</f>
        <v>1070</v>
      </c>
      <c r="EV1102">
        <f>'Raw Data'!ED1102</f>
        <v>6.6</v>
      </c>
      <c r="EW1102">
        <f>'Raw Data'!EE1102</f>
        <v>0</v>
      </c>
    </row>
    <row r="1103" spans="1:153" x14ac:dyDescent="0.3">
      <c r="A1103">
        <f>'Raw Data'!A1103</f>
        <v>1101</v>
      </c>
      <c r="B1103" t="str">
        <f>'Raw Data'!B1103</f>
        <v>Point</v>
      </c>
      <c r="C1103">
        <f>'Raw Data'!C1103</f>
        <v>416</v>
      </c>
      <c r="D1103">
        <f>'Raw Data'!D1103</f>
        <v>160</v>
      </c>
      <c r="E1103" t="str">
        <f>'Raw Data'!E1103</f>
        <v>Point</v>
      </c>
      <c r="F1103">
        <f>'Raw Data'!F1103</f>
        <v>6330693</v>
      </c>
      <c r="G1103" t="str">
        <f>'Raw Data'!G1103</f>
        <v>Gsp Post 00</v>
      </c>
      <c r="H1103" s="3">
        <f>'Raw Data'!H1103</f>
        <v>42945</v>
      </c>
      <c r="L1103">
        <f t="shared" si="238"/>
        <v>0</v>
      </c>
      <c r="M1103" s="5">
        <f t="shared" si="239"/>
        <v>42945</v>
      </c>
      <c r="N1103" s="5">
        <f t="shared" si="247"/>
        <v>2017</v>
      </c>
      <c r="O1103" s="5" t="str" cm="1">
        <f t="array" ref="O1103">_xlfn.IFS(N1103&lt;=2016,"before treatment",N1103=2017,"unknown",N1103&gt;2017,"after treatment")</f>
        <v>unknown</v>
      </c>
      <c r="P1103" s="5">
        <f t="shared" si="240"/>
        <v>0</v>
      </c>
      <c r="Q1103" s="5">
        <f t="shared" si="241"/>
        <v>0</v>
      </c>
      <c r="R1103" t="str">
        <f>'Raw Data'!I1103</f>
        <v>Walker</v>
      </c>
      <c r="S1103" t="str">
        <f>'Raw Data'!J1103</f>
        <v>["BROOMTOWN CLARKSON","BROOMTOWN CLARKSON","Chamberlain Rd"]</v>
      </c>
      <c r="T1103" t="str">
        <f>'Raw Data'!K1103</f>
        <v>Chamberlain Rd</v>
      </c>
      <c r="U1103" t="str">
        <f>'Raw Data'!L1103</f>
        <v>(O) No Injury</v>
      </c>
      <c r="V1103">
        <f>'Raw Data'!M1103</f>
        <v>0</v>
      </c>
      <c r="W1103">
        <f>'Raw Data'!N1103</f>
        <v>0</v>
      </c>
      <c r="X1103">
        <f>'Raw Data'!O1103</f>
        <v>0</v>
      </c>
      <c r="Y1103" t="str">
        <f>'Raw Data'!P1103</f>
        <v>Angle (Other)</v>
      </c>
      <c r="Z1103" t="str">
        <f>'Raw Data'!Q1103</f>
        <v>On Roadway - Roadway Intersection</v>
      </c>
      <c r="AA1103" t="str">
        <f>'Raw Data'!R1103</f>
        <v>["Motor Vehicle in Motion","Motor Vehicle in Motion"]</v>
      </c>
      <c r="AB1103" t="str">
        <f>'Raw Data'!S1103</f>
        <v>["Motor Vehicle in Motion","Motor Vehicle in Motion"]</v>
      </c>
      <c r="AC1103" t="str">
        <f>'Raw Data'!T1103</f>
        <v>["Failure to Yield","No Contributing Factors"]</v>
      </c>
      <c r="AD1103">
        <f>'Raw Data'!U1103</f>
        <v>2</v>
      </c>
      <c r="AE1103" s="5" t="str">
        <f t="shared" si="248"/>
        <v>No</v>
      </c>
      <c r="AF1103" t="str">
        <f>'Raw Data'!V1103</f>
        <v>["Negotiating a Curve","Turning Left"]</v>
      </c>
      <c r="AG1103" s="5">
        <f t="shared" si="242"/>
        <v>1</v>
      </c>
      <c r="AH1103" t="str">
        <f>'Raw Data'!W1103</f>
        <v>["North","South"]</v>
      </c>
      <c r="AI1103" t="str">
        <f>'Raw Data'!X1103</f>
        <v>Daylight</v>
      </c>
      <c r="AJ1103" t="str">
        <f>'Raw Data'!Y1103</f>
        <v>Dry</v>
      </c>
      <c r="AK1103">
        <f>'Raw Data'!Z1103</f>
        <v>0</v>
      </c>
      <c r="AL1103" t="str">
        <f>'Raw Data'!AA1103</f>
        <v>["Child Restraint System (Properly Used)","Lap and Shoulder Belt Used","Lap and Shoulder Belt Used","Lap and Shoulder Belt Used","Lap and Shoulder Belt Used","Lap and Shoulder Belt Used"]</v>
      </c>
      <c r="AM1103" s="5">
        <f t="shared" si="243"/>
        <v>0</v>
      </c>
      <c r="AN1103" t="str">
        <f>'Raw Data'!AB1103</f>
        <v>["Passenger Car","Sports Utility Vehicle (SUV)"]</v>
      </c>
      <c r="AO1103" t="str">
        <f>'Raw Data'!AC1103</f>
        <v>2951033700I</v>
      </c>
      <c r="AP1103">
        <f>'Raw Data'!AD1103</f>
        <v>2.2909999999999999</v>
      </c>
      <c r="AQ1103">
        <f>'Raw Data'!AE1103</f>
        <v>34.615485999999997</v>
      </c>
      <c r="AR1103">
        <f>'Raw Data'!AF1103</f>
        <v>-85.353819999999999</v>
      </c>
      <c r="AS1103">
        <f>'Raw Data'!AG1103</f>
        <v>266</v>
      </c>
      <c r="AT1103">
        <f>'Raw Data'!AH1103</f>
        <v>269</v>
      </c>
      <c r="AU1103">
        <f>'Raw Data'!AI1103</f>
        <v>2224</v>
      </c>
      <c r="AV1103" t="str">
        <f>'Raw Data'!AJ1103</f>
        <v>D6_0337_00_I</v>
      </c>
      <c r="AW1103">
        <f>'Raw Data'!AK1103</f>
        <v>27</v>
      </c>
      <c r="AX1103">
        <f>'Raw Data'!AL1103</f>
        <v>27</v>
      </c>
      <c r="AY1103" t="str">
        <f>'Raw Data'!AM1103</f>
        <v>simple</v>
      </c>
      <c r="AZ1103">
        <f>'Raw Data'!AN1103</f>
        <v>233.8</v>
      </c>
      <c r="BA1103">
        <f>'Raw Data'!AO1103</f>
        <v>88.3</v>
      </c>
      <c r="BB1103">
        <f>'Raw Data'!AP1103</f>
        <v>358.4</v>
      </c>
      <c r="BC1103">
        <f>'Raw Data'!AQ1103</f>
        <v>-85.353892999999999</v>
      </c>
      <c r="BD1103">
        <f>'Raw Data'!AR1103</f>
        <v>34.614981</v>
      </c>
      <c r="BE1103">
        <f>'Raw Data'!AS1103</f>
        <v>-85.353380000000001</v>
      </c>
      <c r="BF1103">
        <f>'Raw Data'!AT1103</f>
        <v>34.615769999999998</v>
      </c>
      <c r="BG1103" t="str">
        <f>'Raw Data'!AU1103</f>
        <v>2951033700I</v>
      </c>
      <c r="BH1103">
        <f>'Raw Data'!AV1103</f>
        <v>1</v>
      </c>
      <c r="BI1103">
        <f>'Raw Data'!AW1103</f>
        <v>295</v>
      </c>
      <c r="BJ1103">
        <f>'Raw Data'!AX1103</f>
        <v>337</v>
      </c>
      <c r="BK1103">
        <f>'Raw Data'!AY1103</f>
        <v>0</v>
      </c>
      <c r="BL1103">
        <f>'Raw Data'!AZ1103</f>
        <v>50</v>
      </c>
      <c r="BM1103">
        <f>'Raw Data'!BA1103</f>
        <v>17.97</v>
      </c>
      <c r="BN1103">
        <f>'Raw Data'!BB1103</f>
        <v>17.89</v>
      </c>
      <c r="BO1103">
        <f>'Raw Data'!BC1103</f>
        <v>720.5</v>
      </c>
      <c r="BP1103">
        <f>'Raw Data'!BD1103</f>
        <v>717.5</v>
      </c>
      <c r="BQ1103">
        <f>'Raw Data'!BE1103</f>
        <v>719.2</v>
      </c>
      <c r="BR1103">
        <f>'Raw Data'!BF1103</f>
        <v>50</v>
      </c>
      <c r="BS1103">
        <f>'Raw Data'!BG1103</f>
        <v>25.3</v>
      </c>
      <c r="BT1103">
        <f>'Raw Data'!BH1103</f>
        <v>24.7</v>
      </c>
      <c r="BU1103">
        <f>'Raw Data'!BI1103</f>
        <v>44188</v>
      </c>
      <c r="BV1103" t="str">
        <f>'Raw Data'!BJ1103</f>
        <v>NONE</v>
      </c>
      <c r="BW1103">
        <f>'Raw Data'!BK1103</f>
        <v>1.0510000000000001E-3</v>
      </c>
      <c r="BX1103">
        <f>'Raw Data'!BL1103</f>
        <v>42597</v>
      </c>
      <c r="BY1103">
        <f>'Raw Data'!BM1103</f>
        <v>51130</v>
      </c>
      <c r="BZ1103" t="str">
        <f>'Raw Data'!BN1103</f>
        <v>2951033700I</v>
      </c>
      <c r="CA1103" t="str">
        <f>'Raw Data'!BO1103</f>
        <v>WALKER</v>
      </c>
      <c r="CB1103">
        <f>'Raw Data'!BP1103</f>
        <v>1</v>
      </c>
      <c r="CC1103">
        <f>'Raw Data'!BQ1103</f>
        <v>33700</v>
      </c>
      <c r="CD1103">
        <f>'Raw Data'!BR1103</f>
        <v>6</v>
      </c>
      <c r="CE1103">
        <f>'Raw Data'!BS1103</f>
        <v>1</v>
      </c>
      <c r="CF1103">
        <f>'Raw Data'!BT1103</f>
        <v>2</v>
      </c>
      <c r="CG1103">
        <f>'Raw Data'!BU1103</f>
        <v>1</v>
      </c>
      <c r="CH1103">
        <f>'Raw Data'!BV1103</f>
        <v>1</v>
      </c>
      <c r="CI1103">
        <f>'Raw Data'!BW1103</f>
        <v>2</v>
      </c>
      <c r="CJ1103">
        <f>'Raw Data'!BX1103</f>
        <v>0</v>
      </c>
      <c r="CK1103">
        <f>'Raw Data'!BY1103</f>
        <v>5</v>
      </c>
      <c r="CL1103" t="str">
        <f>'Raw Data'!BZ1103</f>
        <v>N</v>
      </c>
      <c r="CM1103">
        <f t="shared" si="249"/>
        <v>0</v>
      </c>
      <c r="CN1103">
        <f>'Raw Data'!CA1103</f>
        <v>295</v>
      </c>
      <c r="CO1103">
        <f>'Raw Data'!CB1103</f>
        <v>337</v>
      </c>
      <c r="CP1103">
        <f>'Raw Data'!CC1103</f>
        <v>0</v>
      </c>
      <c r="CQ1103" t="str">
        <f>'Raw Data'!CD1103</f>
        <v>Not Urban</v>
      </c>
      <c r="CR1103" t="str">
        <f>'Raw Data'!CE1103</f>
        <v>Not Urban</v>
      </c>
      <c r="CS1103">
        <f>'Raw Data'!CF1103</f>
        <v>0</v>
      </c>
      <c r="CT1103">
        <f>'Raw Data'!CG1103</f>
        <v>50</v>
      </c>
      <c r="CU1103">
        <f>'Raw Data'!CH1103</f>
        <v>1000</v>
      </c>
      <c r="CV1103" t="str">
        <f>'Raw Data'!CI1103</f>
        <v xml:space="preserve"> </v>
      </c>
      <c r="CW1103">
        <f>'Raw Data'!CJ1103</f>
        <v>0</v>
      </c>
      <c r="CX1103">
        <f>'Raw Data'!CK1103</f>
        <v>0.28209000000000001</v>
      </c>
      <c r="CY1103">
        <f>'Raw Data'!CL1103</f>
        <v>14</v>
      </c>
      <c r="CZ1103" t="str">
        <f>'Raw Data'!CM1103</f>
        <v>State Mainline</v>
      </c>
      <c r="DA1103">
        <f>'Raw Data'!CN1103</f>
        <v>1000</v>
      </c>
      <c r="DB1103">
        <f>'Raw Data'!CO1103</f>
        <v>516133</v>
      </c>
      <c r="DC1103">
        <f>'Raw Data'!CP1103</f>
        <v>2.29</v>
      </c>
      <c r="DD1103">
        <f>'Raw Data'!CQ1103</f>
        <v>2.57</v>
      </c>
      <c r="DE1103">
        <f>'Raw Data'!CR1103</f>
        <v>516133</v>
      </c>
      <c r="DF1103">
        <f>'Raw Data'!CS1103</f>
        <v>0</v>
      </c>
      <c r="DG1103">
        <f>'Raw Data'!CT1103</f>
        <v>1489.43398</v>
      </c>
      <c r="DH1103">
        <f>'Raw Data'!CU1103</f>
        <v>100</v>
      </c>
      <c r="DI1103">
        <f>'Raw Data'!CV1103</f>
        <v>51131</v>
      </c>
      <c r="DJ1103">
        <f>'Raw Data'!CW1103</f>
        <v>1.1096999999999999E-2</v>
      </c>
      <c r="DK1103">
        <f>'Raw Data'!CX1103</f>
        <v>0</v>
      </c>
      <c r="DL1103">
        <f>'Raw Data'!CY1103</f>
        <v>1.0510000000000001E-3</v>
      </c>
      <c r="DM1103">
        <f>'Raw Data'!CZ1103</f>
        <v>375</v>
      </c>
      <c r="DN1103" t="str">
        <f>'Raw Data'!DA1103</f>
        <v>295-0185</v>
      </c>
      <c r="DO1103" t="str">
        <f>'Raw Data'!DB1103</f>
        <v>5R : Rural Major Collector</v>
      </c>
      <c r="DP1103" t="str">
        <f>'Raw Data'!DC1103</f>
        <v>34.599487, -85.356729</v>
      </c>
      <c r="DQ1103">
        <f>'Raw Data'!DD1103</f>
        <v>-85.356729000000001</v>
      </c>
      <c r="DR1103">
        <f>'Raw Data'!DE1103</f>
        <v>34.599487000000003</v>
      </c>
      <c r="DS1103">
        <f>'Raw Data'!DF1103</f>
        <v>34.599487000000003</v>
      </c>
      <c r="DT1103">
        <f>'Raw Data'!DG1103</f>
        <v>-85.356729000000001</v>
      </c>
      <c r="DU1103">
        <f>'Raw Data'!DH1103</f>
        <v>1.5753E-2</v>
      </c>
      <c r="DV1103">
        <f>'Raw Data'!DI1103</f>
        <v>1.0510000000000001E-3</v>
      </c>
      <c r="DW1103">
        <f>'Raw Data'!DJ1103</f>
        <v>266</v>
      </c>
      <c r="DX1103" s="11">
        <f t="shared" si="250"/>
        <v>1023.3333333333334</v>
      </c>
      <c r="DY1103" s="5">
        <f t="shared" si="251"/>
        <v>1010</v>
      </c>
      <c r="DZ1103" s="5">
        <f t="shared" si="244"/>
        <v>13.333333333333371</v>
      </c>
      <c r="EA1103" s="5">
        <f t="shared" si="245"/>
        <v>1.320132013201324E-2</v>
      </c>
      <c r="EB1103" s="5">
        <f t="shared" si="246"/>
        <v>1016.6666666666667</v>
      </c>
      <c r="EC1103">
        <f>'Raw Data'!DK1103</f>
        <v>990</v>
      </c>
      <c r="ED1103">
        <f>'Raw Data'!DL1103</f>
        <v>5.8</v>
      </c>
      <c r="EE1103">
        <f>'Raw Data'!DM1103</f>
        <v>1040</v>
      </c>
      <c r="EF1103">
        <f>'Raw Data'!DN1103</f>
        <v>5.8</v>
      </c>
      <c r="EG1103">
        <f>'Raw Data'!DO1103</f>
        <v>1040</v>
      </c>
      <c r="EH1103">
        <f>'Raw Data'!DP1103</f>
        <v>0</v>
      </c>
      <c r="EI1103">
        <f>'Raw Data'!DQ1103</f>
        <v>1030</v>
      </c>
      <c r="EJ1103">
        <f>'Raw Data'!DR1103</f>
        <v>0</v>
      </c>
      <c r="EK1103">
        <f>'Raw Data'!DS1103</f>
        <v>1000</v>
      </c>
      <c r="EL1103">
        <f>'Raw Data'!DT1103</f>
        <v>7</v>
      </c>
      <c r="EM1103">
        <f>'Raw Data'!DU1103</f>
        <v>960</v>
      </c>
      <c r="EN1103">
        <f>'Raw Data'!DV1103</f>
        <v>7.1</v>
      </c>
      <c r="EO1103">
        <f>'Raw Data'!DW1103</f>
        <v>1040</v>
      </c>
      <c r="EP1103">
        <f>'Raw Data'!DX1103</f>
        <v>7</v>
      </c>
      <c r="EQ1103">
        <f>'Raw Data'!DY1103</f>
        <v>1040</v>
      </c>
      <c r="ER1103">
        <f>'Raw Data'!DZ1103</f>
        <v>7</v>
      </c>
      <c r="ES1103">
        <f>'Raw Data'!EA1103</f>
        <v>1050</v>
      </c>
      <c r="ET1103">
        <f>'Raw Data'!EB1103</f>
        <v>6.6</v>
      </c>
      <c r="EU1103">
        <f>'Raw Data'!EC1103</f>
        <v>1070</v>
      </c>
      <c r="EV1103">
        <f>'Raw Data'!ED1103</f>
        <v>6.6</v>
      </c>
      <c r="EW1103">
        <f>'Raw Data'!EE1103</f>
        <v>0</v>
      </c>
    </row>
    <row r="1104" spans="1:153" x14ac:dyDescent="0.3">
      <c r="A1104">
        <f>'Raw Data'!A1104</f>
        <v>1102</v>
      </c>
      <c r="B1104" t="str">
        <f>'Raw Data'!B1104</f>
        <v>Point</v>
      </c>
      <c r="C1104">
        <f>'Raw Data'!C1104</f>
        <v>515</v>
      </c>
      <c r="D1104">
        <f>'Raw Data'!D1104</f>
        <v>300</v>
      </c>
      <c r="E1104" t="str">
        <f>'Raw Data'!E1104</f>
        <v>Point</v>
      </c>
      <c r="F1104">
        <f>'Raw Data'!F1104</f>
        <v>5267644</v>
      </c>
      <c r="G1104" t="str">
        <f>'Raw Data'!G1104</f>
        <v>Gsp Post 00</v>
      </c>
      <c r="H1104" s="3">
        <f>'Raw Data'!H1104</f>
        <v>42120</v>
      </c>
      <c r="L1104">
        <f t="shared" si="238"/>
        <v>0</v>
      </c>
      <c r="M1104" s="5">
        <f t="shared" si="239"/>
        <v>42120</v>
      </c>
      <c r="N1104" s="5">
        <f t="shared" si="247"/>
        <v>2015</v>
      </c>
      <c r="O1104" s="5" t="str" cm="1">
        <f t="array" ref="O1104">_xlfn.IFS(N1104&lt;=2016,"before treatment",N1104=2017,"unknown",N1104&gt;2017,"after treatment")</f>
        <v>before treatment</v>
      </c>
      <c r="P1104" s="5">
        <f t="shared" si="240"/>
        <v>1</v>
      </c>
      <c r="Q1104" s="5">
        <f t="shared" si="241"/>
        <v>0</v>
      </c>
      <c r="R1104" t="str">
        <f>'Raw Data'!I1104</f>
        <v>Walker</v>
      </c>
      <c r="S1104" t="str">
        <f>'Raw Data'!J1104</f>
        <v>Chamberlain Rd</v>
      </c>
      <c r="T1104" t="str">
        <f>'Raw Data'!K1104</f>
        <v>Chamberlain Rd</v>
      </c>
      <c r="U1104" t="str">
        <f>'Raw Data'!L1104</f>
        <v>(O) No Injury</v>
      </c>
      <c r="V1104">
        <f>'Raw Data'!M1104</f>
        <v>0</v>
      </c>
      <c r="W1104">
        <f>'Raw Data'!N1104</f>
        <v>0</v>
      </c>
      <c r="X1104">
        <f>'Raw Data'!O1104</f>
        <v>0</v>
      </c>
      <c r="Y1104" t="str">
        <f>'Raw Data'!P1104</f>
        <v>Angle (Other)</v>
      </c>
      <c r="Z1104" t="str">
        <f>'Raw Data'!Q1104</f>
        <v>On Roadway - Roadway Intersection</v>
      </c>
      <c r="AA1104" t="str">
        <f>'Raw Data'!R1104</f>
        <v>["Motor Vehicle in Motion","Motor Vehicle in Motion"]</v>
      </c>
      <c r="AB1104" t="str">
        <f>'Raw Data'!S1104</f>
        <v>["Motor Vehicle in Motion","Motor Vehicle in Motion"]</v>
      </c>
      <c r="AC1104" t="str">
        <f>'Raw Data'!T1104</f>
        <v>["No Contributing Factors","Wrong Side of Road"]</v>
      </c>
      <c r="AD1104">
        <f>'Raw Data'!U1104</f>
        <v>2</v>
      </c>
      <c r="AE1104" s="5" t="str">
        <f t="shared" si="248"/>
        <v>No</v>
      </c>
      <c r="AF1104" t="str">
        <f>'Raw Data'!V1104</f>
        <v>["Negotiating a Curve","Negotiating a Curve"]</v>
      </c>
      <c r="AG1104" s="5">
        <f t="shared" si="242"/>
        <v>0</v>
      </c>
      <c r="AH1104" t="str">
        <f>'Raw Data'!W1104</f>
        <v>["North","South"]</v>
      </c>
      <c r="AI1104" t="str">
        <f>'Raw Data'!X1104</f>
        <v>Dark-Not Lighted</v>
      </c>
      <c r="AJ1104" t="str">
        <f>'Raw Data'!Y1104</f>
        <v>Dry</v>
      </c>
      <c r="AK1104">
        <f>'Raw Data'!Z1104</f>
        <v>0</v>
      </c>
      <c r="AL1104" t="str">
        <f>'Raw Data'!AA1104</f>
        <v>["Child Restraint System (Properly Used)","Child Restraint System (Properly Used)","Lap and Shoulder Belt Used","Lap and Shoulder Belt Used","Lap and Shoulder Belt Used"]</v>
      </c>
      <c r="AM1104" s="5">
        <f t="shared" si="243"/>
        <v>0</v>
      </c>
      <c r="AN1104" t="str">
        <f>'Raw Data'!AB1104</f>
        <v>["Pickup Truck","Sports Utility Vehicle (SUV)"]</v>
      </c>
      <c r="AO1104" t="str">
        <f>'Raw Data'!AC1104</f>
        <v>2952008200I</v>
      </c>
      <c r="AP1104">
        <f>'Raw Data'!AD1104</f>
        <v>6.7309999999999999</v>
      </c>
      <c r="AQ1104">
        <f>'Raw Data'!AE1104</f>
        <v>34.615566999999999</v>
      </c>
      <c r="AR1104">
        <f>'Raw Data'!AF1104</f>
        <v>-85.353874000000005</v>
      </c>
      <c r="AS1104">
        <f>'Raw Data'!AG1104</f>
        <v>266</v>
      </c>
      <c r="AT1104">
        <f>'Raw Data'!AH1104</f>
        <v>269</v>
      </c>
      <c r="AU1104">
        <f>'Raw Data'!AI1104</f>
        <v>2224</v>
      </c>
      <c r="AV1104" t="str">
        <f>'Raw Data'!AJ1104</f>
        <v>D6_0337_00_I</v>
      </c>
      <c r="AW1104">
        <f>'Raw Data'!AK1104</f>
        <v>27</v>
      </c>
      <c r="AX1104">
        <f>'Raw Data'!AL1104</f>
        <v>27</v>
      </c>
      <c r="AY1104" t="str">
        <f>'Raw Data'!AM1104</f>
        <v>simple</v>
      </c>
      <c r="AZ1104">
        <f>'Raw Data'!AN1104</f>
        <v>233.8</v>
      </c>
      <c r="BA1104">
        <f>'Raw Data'!AO1104</f>
        <v>88.3</v>
      </c>
      <c r="BB1104">
        <f>'Raw Data'!AP1104</f>
        <v>358.4</v>
      </c>
      <c r="BC1104">
        <f>'Raw Data'!AQ1104</f>
        <v>-85.353892999999999</v>
      </c>
      <c r="BD1104">
        <f>'Raw Data'!AR1104</f>
        <v>34.614981</v>
      </c>
      <c r="BE1104">
        <f>'Raw Data'!AS1104</f>
        <v>-85.353380000000001</v>
      </c>
      <c r="BF1104">
        <f>'Raw Data'!AT1104</f>
        <v>34.615769999999998</v>
      </c>
      <c r="BG1104" t="str">
        <f>'Raw Data'!AU1104</f>
        <v>2951033700I</v>
      </c>
      <c r="BH1104">
        <f>'Raw Data'!AV1104</f>
        <v>1</v>
      </c>
      <c r="BI1104">
        <f>'Raw Data'!AW1104</f>
        <v>295</v>
      </c>
      <c r="BJ1104">
        <f>'Raw Data'!AX1104</f>
        <v>337</v>
      </c>
      <c r="BK1104">
        <f>'Raw Data'!AY1104</f>
        <v>0</v>
      </c>
      <c r="BL1104">
        <f>'Raw Data'!AZ1104</f>
        <v>50</v>
      </c>
      <c r="BM1104">
        <f>'Raw Data'!BA1104</f>
        <v>17.97</v>
      </c>
      <c r="BN1104">
        <f>'Raw Data'!BB1104</f>
        <v>17.89</v>
      </c>
      <c r="BO1104">
        <f>'Raw Data'!BC1104</f>
        <v>720.5</v>
      </c>
      <c r="BP1104">
        <f>'Raw Data'!BD1104</f>
        <v>717.5</v>
      </c>
      <c r="BQ1104">
        <f>'Raw Data'!BE1104</f>
        <v>719.2</v>
      </c>
      <c r="BR1104">
        <f>'Raw Data'!BF1104</f>
        <v>50</v>
      </c>
      <c r="BS1104">
        <f>'Raw Data'!BG1104</f>
        <v>25.3</v>
      </c>
      <c r="BT1104">
        <f>'Raw Data'!BH1104</f>
        <v>24.7</v>
      </c>
      <c r="BU1104">
        <f>'Raw Data'!BI1104</f>
        <v>44188</v>
      </c>
      <c r="BV1104" t="str">
        <f>'Raw Data'!BJ1104</f>
        <v>NONE</v>
      </c>
      <c r="BW1104">
        <f>'Raw Data'!BK1104</f>
        <v>1.0510000000000001E-3</v>
      </c>
      <c r="BX1104">
        <f>'Raw Data'!BL1104</f>
        <v>42597</v>
      </c>
      <c r="BY1104">
        <f>'Raw Data'!BM1104</f>
        <v>51130</v>
      </c>
      <c r="BZ1104" t="str">
        <f>'Raw Data'!BN1104</f>
        <v>2951033700I</v>
      </c>
      <c r="CA1104" t="str">
        <f>'Raw Data'!BO1104</f>
        <v>WALKER</v>
      </c>
      <c r="CB1104">
        <f>'Raw Data'!BP1104</f>
        <v>1</v>
      </c>
      <c r="CC1104">
        <f>'Raw Data'!BQ1104</f>
        <v>33700</v>
      </c>
      <c r="CD1104">
        <f>'Raw Data'!BR1104</f>
        <v>6</v>
      </c>
      <c r="CE1104">
        <f>'Raw Data'!BS1104</f>
        <v>1</v>
      </c>
      <c r="CF1104">
        <f>'Raw Data'!BT1104</f>
        <v>2</v>
      </c>
      <c r="CG1104">
        <f>'Raw Data'!BU1104</f>
        <v>1</v>
      </c>
      <c r="CH1104">
        <f>'Raw Data'!BV1104</f>
        <v>1</v>
      </c>
      <c r="CI1104">
        <f>'Raw Data'!BW1104</f>
        <v>2</v>
      </c>
      <c r="CJ1104">
        <f>'Raw Data'!BX1104</f>
        <v>0</v>
      </c>
      <c r="CK1104">
        <f>'Raw Data'!BY1104</f>
        <v>5</v>
      </c>
      <c r="CL1104" t="str">
        <f>'Raw Data'!BZ1104</f>
        <v>N</v>
      </c>
      <c r="CM1104">
        <f t="shared" si="249"/>
        <v>0</v>
      </c>
      <c r="CN1104">
        <f>'Raw Data'!CA1104</f>
        <v>295</v>
      </c>
      <c r="CO1104">
        <f>'Raw Data'!CB1104</f>
        <v>337</v>
      </c>
      <c r="CP1104">
        <f>'Raw Data'!CC1104</f>
        <v>0</v>
      </c>
      <c r="CQ1104" t="str">
        <f>'Raw Data'!CD1104</f>
        <v>Not Urban</v>
      </c>
      <c r="CR1104" t="str">
        <f>'Raw Data'!CE1104</f>
        <v>Not Urban</v>
      </c>
      <c r="CS1104">
        <f>'Raw Data'!CF1104</f>
        <v>0</v>
      </c>
      <c r="CT1104">
        <f>'Raw Data'!CG1104</f>
        <v>50</v>
      </c>
      <c r="CU1104">
        <f>'Raw Data'!CH1104</f>
        <v>1000</v>
      </c>
      <c r="CV1104" t="str">
        <f>'Raw Data'!CI1104</f>
        <v xml:space="preserve"> </v>
      </c>
      <c r="CW1104">
        <f>'Raw Data'!CJ1104</f>
        <v>0</v>
      </c>
      <c r="CX1104">
        <f>'Raw Data'!CK1104</f>
        <v>0.28209000000000001</v>
      </c>
      <c r="CY1104">
        <f>'Raw Data'!CL1104</f>
        <v>14</v>
      </c>
      <c r="CZ1104" t="str">
        <f>'Raw Data'!CM1104</f>
        <v>State Mainline</v>
      </c>
      <c r="DA1104">
        <f>'Raw Data'!CN1104</f>
        <v>1000</v>
      </c>
      <c r="DB1104">
        <f>'Raw Data'!CO1104</f>
        <v>516133</v>
      </c>
      <c r="DC1104">
        <f>'Raw Data'!CP1104</f>
        <v>2.29</v>
      </c>
      <c r="DD1104">
        <f>'Raw Data'!CQ1104</f>
        <v>2.57</v>
      </c>
      <c r="DE1104">
        <f>'Raw Data'!CR1104</f>
        <v>516133</v>
      </c>
      <c r="DF1104">
        <f>'Raw Data'!CS1104</f>
        <v>0</v>
      </c>
      <c r="DG1104">
        <f>'Raw Data'!CT1104</f>
        <v>1489.43398</v>
      </c>
      <c r="DH1104">
        <f>'Raw Data'!CU1104</f>
        <v>100</v>
      </c>
      <c r="DI1104">
        <f>'Raw Data'!CV1104</f>
        <v>51131</v>
      </c>
      <c r="DJ1104">
        <f>'Raw Data'!CW1104</f>
        <v>1.1096999999999999E-2</v>
      </c>
      <c r="DK1104">
        <f>'Raw Data'!CX1104</f>
        <v>0</v>
      </c>
      <c r="DL1104">
        <f>'Raw Data'!CY1104</f>
        <v>1.0510000000000001E-3</v>
      </c>
      <c r="DM1104">
        <f>'Raw Data'!CZ1104</f>
        <v>375</v>
      </c>
      <c r="DN1104" t="str">
        <f>'Raw Data'!DA1104</f>
        <v>295-0185</v>
      </c>
      <c r="DO1104" t="str">
        <f>'Raw Data'!DB1104</f>
        <v>5R : Rural Major Collector</v>
      </c>
      <c r="DP1104" t="str">
        <f>'Raw Data'!DC1104</f>
        <v>34.599487, -85.356729</v>
      </c>
      <c r="DQ1104">
        <f>'Raw Data'!DD1104</f>
        <v>-85.356729000000001</v>
      </c>
      <c r="DR1104">
        <f>'Raw Data'!DE1104</f>
        <v>34.599487000000003</v>
      </c>
      <c r="DS1104">
        <f>'Raw Data'!DF1104</f>
        <v>34.599487000000003</v>
      </c>
      <c r="DT1104">
        <f>'Raw Data'!DG1104</f>
        <v>-85.356729000000001</v>
      </c>
      <c r="DU1104">
        <f>'Raw Data'!DH1104</f>
        <v>1.5753E-2</v>
      </c>
      <c r="DV1104">
        <f>'Raw Data'!DI1104</f>
        <v>1.0510000000000001E-3</v>
      </c>
      <c r="DW1104">
        <f>'Raw Data'!DJ1104</f>
        <v>266</v>
      </c>
      <c r="DX1104" s="11">
        <f t="shared" si="250"/>
        <v>1023.3333333333334</v>
      </c>
      <c r="DY1104" s="5">
        <f t="shared" si="251"/>
        <v>1010</v>
      </c>
      <c r="DZ1104" s="5">
        <f t="shared" si="244"/>
        <v>13.333333333333371</v>
      </c>
      <c r="EA1104" s="5">
        <f t="shared" si="245"/>
        <v>1.320132013201324E-2</v>
      </c>
      <c r="EB1104" s="5">
        <f t="shared" si="246"/>
        <v>1016.6666666666667</v>
      </c>
      <c r="EC1104">
        <f>'Raw Data'!DK1104</f>
        <v>990</v>
      </c>
      <c r="ED1104">
        <f>'Raw Data'!DL1104</f>
        <v>5.8</v>
      </c>
      <c r="EE1104">
        <f>'Raw Data'!DM1104</f>
        <v>1040</v>
      </c>
      <c r="EF1104">
        <f>'Raw Data'!DN1104</f>
        <v>5.8</v>
      </c>
      <c r="EG1104">
        <f>'Raw Data'!DO1104</f>
        <v>1040</v>
      </c>
      <c r="EH1104">
        <f>'Raw Data'!DP1104</f>
        <v>0</v>
      </c>
      <c r="EI1104">
        <f>'Raw Data'!DQ1104</f>
        <v>1030</v>
      </c>
      <c r="EJ1104">
        <f>'Raw Data'!DR1104</f>
        <v>0</v>
      </c>
      <c r="EK1104">
        <f>'Raw Data'!DS1104</f>
        <v>1000</v>
      </c>
      <c r="EL1104">
        <f>'Raw Data'!DT1104</f>
        <v>7</v>
      </c>
      <c r="EM1104">
        <f>'Raw Data'!DU1104</f>
        <v>960</v>
      </c>
      <c r="EN1104">
        <f>'Raw Data'!DV1104</f>
        <v>7.1</v>
      </c>
      <c r="EO1104">
        <f>'Raw Data'!DW1104</f>
        <v>1040</v>
      </c>
      <c r="EP1104">
        <f>'Raw Data'!DX1104</f>
        <v>7</v>
      </c>
      <c r="EQ1104">
        <f>'Raw Data'!DY1104</f>
        <v>1040</v>
      </c>
      <c r="ER1104">
        <f>'Raw Data'!DZ1104</f>
        <v>7</v>
      </c>
      <c r="ES1104">
        <f>'Raw Data'!EA1104</f>
        <v>1050</v>
      </c>
      <c r="ET1104">
        <f>'Raw Data'!EB1104</f>
        <v>6.6</v>
      </c>
      <c r="EU1104">
        <f>'Raw Data'!EC1104</f>
        <v>1070</v>
      </c>
      <c r="EV1104">
        <f>'Raw Data'!ED1104</f>
        <v>6.6</v>
      </c>
      <c r="EW1104">
        <f>'Raw Data'!EE1104</f>
        <v>9.2999999999999997E-5</v>
      </c>
    </row>
    <row r="1105" spans="1:153" x14ac:dyDescent="0.3">
      <c r="A1105">
        <f>'Raw Data'!A1105</f>
        <v>1103</v>
      </c>
      <c r="B1105" t="str">
        <f>'Raw Data'!B1105</f>
        <v>Point</v>
      </c>
      <c r="C1105">
        <f>'Raw Data'!C1105</f>
        <v>523</v>
      </c>
      <c r="D1105">
        <f>'Raw Data'!D1105</f>
        <v>298</v>
      </c>
      <c r="E1105" t="str">
        <f>'Raw Data'!E1105</f>
        <v>Point</v>
      </c>
      <c r="F1105">
        <f>'Raw Data'!F1105</f>
        <v>5296793</v>
      </c>
      <c r="G1105" t="str">
        <f>'Raw Data'!G1105</f>
        <v>Gsp Post 00</v>
      </c>
      <c r="H1105" s="3">
        <f>'Raw Data'!H1105</f>
        <v>42142</v>
      </c>
      <c r="L1105">
        <f t="shared" si="238"/>
        <v>0</v>
      </c>
      <c r="M1105" s="5">
        <f t="shared" si="239"/>
        <v>42142</v>
      </c>
      <c r="N1105" s="5">
        <f t="shared" si="247"/>
        <v>2015</v>
      </c>
      <c r="O1105" s="5" t="str" cm="1">
        <f t="array" ref="O1105">_xlfn.IFS(N1105&lt;=2016,"before treatment",N1105=2017,"unknown",N1105&gt;2017,"after treatment")</f>
        <v>before treatment</v>
      </c>
      <c r="P1105" s="5">
        <f t="shared" si="240"/>
        <v>1</v>
      </c>
      <c r="Q1105" s="5">
        <f t="shared" si="241"/>
        <v>0</v>
      </c>
      <c r="R1105" t="str">
        <f>'Raw Data'!I1105</f>
        <v>Walker</v>
      </c>
      <c r="S1105" t="str">
        <f>'Raw Data'!J1105</f>
        <v>BROOMTOWN CLARKSON</v>
      </c>
      <c r="T1105" t="str">
        <f>'Raw Data'!K1105</f>
        <v>Chamberlain Rd</v>
      </c>
      <c r="U1105" t="str">
        <f>'Raw Data'!L1105</f>
        <v>(O) No Injury</v>
      </c>
      <c r="V1105">
        <f>'Raw Data'!M1105</f>
        <v>0</v>
      </c>
      <c r="W1105">
        <f>'Raw Data'!N1105</f>
        <v>0</v>
      </c>
      <c r="X1105">
        <f>'Raw Data'!O1105</f>
        <v>0</v>
      </c>
      <c r="Y1105" t="str">
        <f>'Raw Data'!P1105</f>
        <v>Not a Collision with Motor Vehicle</v>
      </c>
      <c r="Z1105" t="str">
        <f>'Raw Data'!Q1105</f>
        <v>On Roadway - Roadway Intersection</v>
      </c>
      <c r="AA1105" t="str">
        <f>'Raw Data'!R1105</f>
        <v>Over Turn</v>
      </c>
      <c r="AB1105" t="str">
        <f>'Raw Data'!S1105</f>
        <v>Over Turn</v>
      </c>
      <c r="AC1105" t="str">
        <f>'Raw Data'!T1105</f>
        <v>No Contributing Factors</v>
      </c>
      <c r="AD1105">
        <f>'Raw Data'!U1105</f>
        <v>1</v>
      </c>
      <c r="AE1105" s="5" t="str">
        <f t="shared" si="248"/>
        <v>Yes</v>
      </c>
      <c r="AF1105" t="str">
        <f>'Raw Data'!V1105</f>
        <v>Stopped</v>
      </c>
      <c r="AG1105" s="5">
        <f t="shared" si="242"/>
        <v>0</v>
      </c>
      <c r="AH1105" t="str">
        <f>'Raw Data'!W1105</f>
        <v>East</v>
      </c>
      <c r="AI1105" t="str">
        <f>'Raw Data'!X1105</f>
        <v>Dark-Not Lighted</v>
      </c>
      <c r="AJ1105" t="str">
        <f>'Raw Data'!Y1105</f>
        <v>Dry</v>
      </c>
      <c r="AK1105">
        <f>'Raw Data'!Z1105</f>
        <v>48</v>
      </c>
      <c r="AL1105" t="str">
        <f>'Raw Data'!AA1105</f>
        <v>Lap and Shoulder Belt Used</v>
      </c>
      <c r="AM1105" s="5">
        <f t="shared" si="243"/>
        <v>0</v>
      </c>
      <c r="AN1105" t="str">
        <f>'Raw Data'!AB1105</f>
        <v>Tractor/Trailer</v>
      </c>
      <c r="AO1105" t="str">
        <f>'Raw Data'!AC1105</f>
        <v>2951033700I</v>
      </c>
      <c r="AP1105">
        <f>'Raw Data'!AD1105</f>
        <v>2.283229</v>
      </c>
      <c r="AQ1105">
        <f>'Raw Data'!AE1105</f>
        <v>34.615377000000002</v>
      </c>
      <c r="AR1105">
        <f>'Raw Data'!AF1105</f>
        <v>-85.353870999999998</v>
      </c>
      <c r="AS1105">
        <f>'Raw Data'!AG1105</f>
        <v>266</v>
      </c>
      <c r="AT1105">
        <f>'Raw Data'!AH1105</f>
        <v>269</v>
      </c>
      <c r="AU1105">
        <f>'Raw Data'!AI1105</f>
        <v>2224</v>
      </c>
      <c r="AV1105" t="str">
        <f>'Raw Data'!AJ1105</f>
        <v>D6_0337_00_I</v>
      </c>
      <c r="AW1105">
        <f>'Raw Data'!AK1105</f>
        <v>27</v>
      </c>
      <c r="AX1105">
        <f>'Raw Data'!AL1105</f>
        <v>27</v>
      </c>
      <c r="AY1105" t="str">
        <f>'Raw Data'!AM1105</f>
        <v>simple</v>
      </c>
      <c r="AZ1105">
        <f>'Raw Data'!AN1105</f>
        <v>233.8</v>
      </c>
      <c r="BA1105">
        <f>'Raw Data'!AO1105</f>
        <v>88.3</v>
      </c>
      <c r="BB1105">
        <f>'Raw Data'!AP1105</f>
        <v>358.4</v>
      </c>
      <c r="BC1105">
        <f>'Raw Data'!AQ1105</f>
        <v>-85.353892999999999</v>
      </c>
      <c r="BD1105">
        <f>'Raw Data'!AR1105</f>
        <v>34.614981</v>
      </c>
      <c r="BE1105">
        <f>'Raw Data'!AS1105</f>
        <v>-85.353380000000001</v>
      </c>
      <c r="BF1105">
        <f>'Raw Data'!AT1105</f>
        <v>34.615769999999998</v>
      </c>
      <c r="BG1105" t="str">
        <f>'Raw Data'!AU1105</f>
        <v>2951033700I</v>
      </c>
      <c r="BH1105">
        <f>'Raw Data'!AV1105</f>
        <v>1</v>
      </c>
      <c r="BI1105">
        <f>'Raw Data'!AW1105</f>
        <v>295</v>
      </c>
      <c r="BJ1105">
        <f>'Raw Data'!AX1105</f>
        <v>337</v>
      </c>
      <c r="BK1105">
        <f>'Raw Data'!AY1105</f>
        <v>0</v>
      </c>
      <c r="BL1105">
        <f>'Raw Data'!AZ1105</f>
        <v>50</v>
      </c>
      <c r="BM1105">
        <f>'Raw Data'!BA1105</f>
        <v>17.97</v>
      </c>
      <c r="BN1105">
        <f>'Raw Data'!BB1105</f>
        <v>17.89</v>
      </c>
      <c r="BO1105">
        <f>'Raw Data'!BC1105</f>
        <v>720.5</v>
      </c>
      <c r="BP1105">
        <f>'Raw Data'!BD1105</f>
        <v>717.5</v>
      </c>
      <c r="BQ1105">
        <f>'Raw Data'!BE1105</f>
        <v>719.2</v>
      </c>
      <c r="BR1105">
        <f>'Raw Data'!BF1105</f>
        <v>50</v>
      </c>
      <c r="BS1105">
        <f>'Raw Data'!BG1105</f>
        <v>25.3</v>
      </c>
      <c r="BT1105">
        <f>'Raw Data'!BH1105</f>
        <v>24.7</v>
      </c>
      <c r="BU1105">
        <f>'Raw Data'!BI1105</f>
        <v>44188</v>
      </c>
      <c r="BV1105" t="str">
        <f>'Raw Data'!BJ1105</f>
        <v>NONE</v>
      </c>
      <c r="BW1105">
        <f>'Raw Data'!BK1105</f>
        <v>1.0510000000000001E-3</v>
      </c>
      <c r="BX1105">
        <f>'Raw Data'!BL1105</f>
        <v>42597</v>
      </c>
      <c r="BY1105">
        <f>'Raw Data'!BM1105</f>
        <v>51130</v>
      </c>
      <c r="BZ1105" t="str">
        <f>'Raw Data'!BN1105</f>
        <v>2951033700I</v>
      </c>
      <c r="CA1105" t="str">
        <f>'Raw Data'!BO1105</f>
        <v>WALKER</v>
      </c>
      <c r="CB1105">
        <f>'Raw Data'!BP1105</f>
        <v>1</v>
      </c>
      <c r="CC1105">
        <f>'Raw Data'!BQ1105</f>
        <v>33700</v>
      </c>
      <c r="CD1105">
        <f>'Raw Data'!BR1105</f>
        <v>6</v>
      </c>
      <c r="CE1105">
        <f>'Raw Data'!BS1105</f>
        <v>1</v>
      </c>
      <c r="CF1105">
        <f>'Raw Data'!BT1105</f>
        <v>2</v>
      </c>
      <c r="CG1105">
        <f>'Raw Data'!BU1105</f>
        <v>1</v>
      </c>
      <c r="CH1105">
        <f>'Raw Data'!BV1105</f>
        <v>1</v>
      </c>
      <c r="CI1105">
        <f>'Raw Data'!BW1105</f>
        <v>2</v>
      </c>
      <c r="CJ1105">
        <f>'Raw Data'!BX1105</f>
        <v>0</v>
      </c>
      <c r="CK1105">
        <f>'Raw Data'!BY1105</f>
        <v>5</v>
      </c>
      <c r="CL1105" t="str">
        <f>'Raw Data'!BZ1105</f>
        <v>N</v>
      </c>
      <c r="CM1105">
        <f t="shared" si="249"/>
        <v>0</v>
      </c>
      <c r="CN1105">
        <f>'Raw Data'!CA1105</f>
        <v>295</v>
      </c>
      <c r="CO1105">
        <f>'Raw Data'!CB1105</f>
        <v>337</v>
      </c>
      <c r="CP1105">
        <f>'Raw Data'!CC1105</f>
        <v>0</v>
      </c>
      <c r="CQ1105" t="str">
        <f>'Raw Data'!CD1105</f>
        <v>Not Urban</v>
      </c>
      <c r="CR1105" t="str">
        <f>'Raw Data'!CE1105</f>
        <v>Not Urban</v>
      </c>
      <c r="CS1105">
        <f>'Raw Data'!CF1105</f>
        <v>0</v>
      </c>
      <c r="CT1105">
        <f>'Raw Data'!CG1105</f>
        <v>50</v>
      </c>
      <c r="CU1105">
        <f>'Raw Data'!CH1105</f>
        <v>1000</v>
      </c>
      <c r="CV1105" t="str">
        <f>'Raw Data'!CI1105</f>
        <v xml:space="preserve"> </v>
      </c>
      <c r="CW1105">
        <f>'Raw Data'!CJ1105</f>
        <v>0</v>
      </c>
      <c r="CX1105">
        <f>'Raw Data'!CK1105</f>
        <v>0.28209000000000001</v>
      </c>
      <c r="CY1105">
        <f>'Raw Data'!CL1105</f>
        <v>14</v>
      </c>
      <c r="CZ1105" t="str">
        <f>'Raw Data'!CM1105</f>
        <v>State Mainline</v>
      </c>
      <c r="DA1105">
        <f>'Raw Data'!CN1105</f>
        <v>1000</v>
      </c>
      <c r="DB1105">
        <f>'Raw Data'!CO1105</f>
        <v>516133</v>
      </c>
      <c r="DC1105">
        <f>'Raw Data'!CP1105</f>
        <v>2.29</v>
      </c>
      <c r="DD1105">
        <f>'Raw Data'!CQ1105</f>
        <v>2.57</v>
      </c>
      <c r="DE1105">
        <f>'Raw Data'!CR1105</f>
        <v>516133</v>
      </c>
      <c r="DF1105">
        <f>'Raw Data'!CS1105</f>
        <v>0</v>
      </c>
      <c r="DG1105">
        <f>'Raw Data'!CT1105</f>
        <v>1489.43398</v>
      </c>
      <c r="DH1105">
        <f>'Raw Data'!CU1105</f>
        <v>100</v>
      </c>
      <c r="DI1105">
        <f>'Raw Data'!CV1105</f>
        <v>51131</v>
      </c>
      <c r="DJ1105">
        <f>'Raw Data'!CW1105</f>
        <v>1.1096999999999999E-2</v>
      </c>
      <c r="DK1105">
        <f>'Raw Data'!CX1105</f>
        <v>0</v>
      </c>
      <c r="DL1105">
        <f>'Raw Data'!CY1105</f>
        <v>1.0510000000000001E-3</v>
      </c>
      <c r="DM1105">
        <f>'Raw Data'!CZ1105</f>
        <v>375</v>
      </c>
      <c r="DN1105" t="str">
        <f>'Raw Data'!DA1105</f>
        <v>295-0185</v>
      </c>
      <c r="DO1105" t="str">
        <f>'Raw Data'!DB1105</f>
        <v>5R : Rural Major Collector</v>
      </c>
      <c r="DP1105" t="str">
        <f>'Raw Data'!DC1105</f>
        <v>34.599487, -85.356729</v>
      </c>
      <c r="DQ1105">
        <f>'Raw Data'!DD1105</f>
        <v>-85.356729000000001</v>
      </c>
      <c r="DR1105">
        <f>'Raw Data'!DE1105</f>
        <v>34.599487000000003</v>
      </c>
      <c r="DS1105">
        <f>'Raw Data'!DF1105</f>
        <v>34.599487000000003</v>
      </c>
      <c r="DT1105">
        <f>'Raw Data'!DG1105</f>
        <v>-85.356729000000001</v>
      </c>
      <c r="DU1105">
        <f>'Raw Data'!DH1105</f>
        <v>1.5753E-2</v>
      </c>
      <c r="DV1105">
        <f>'Raw Data'!DI1105</f>
        <v>1.0510000000000001E-3</v>
      </c>
      <c r="DW1105">
        <f>'Raw Data'!DJ1105</f>
        <v>266</v>
      </c>
      <c r="DX1105" s="11">
        <f t="shared" si="250"/>
        <v>1023.3333333333334</v>
      </c>
      <c r="DY1105" s="5">
        <f t="shared" si="251"/>
        <v>1010</v>
      </c>
      <c r="DZ1105" s="5">
        <f t="shared" si="244"/>
        <v>13.333333333333371</v>
      </c>
      <c r="EA1105" s="5">
        <f t="shared" si="245"/>
        <v>1.320132013201324E-2</v>
      </c>
      <c r="EB1105" s="5">
        <f t="shared" si="246"/>
        <v>1016.6666666666667</v>
      </c>
      <c r="EC1105">
        <f>'Raw Data'!DK1105</f>
        <v>990</v>
      </c>
      <c r="ED1105">
        <f>'Raw Data'!DL1105</f>
        <v>5.8</v>
      </c>
      <c r="EE1105">
        <f>'Raw Data'!DM1105</f>
        <v>1040</v>
      </c>
      <c r="EF1105">
        <f>'Raw Data'!DN1105</f>
        <v>5.8</v>
      </c>
      <c r="EG1105">
        <f>'Raw Data'!DO1105</f>
        <v>1040</v>
      </c>
      <c r="EH1105">
        <f>'Raw Data'!DP1105</f>
        <v>0</v>
      </c>
      <c r="EI1105">
        <f>'Raw Data'!DQ1105</f>
        <v>1030</v>
      </c>
      <c r="EJ1105">
        <f>'Raw Data'!DR1105</f>
        <v>0</v>
      </c>
      <c r="EK1105">
        <f>'Raw Data'!DS1105</f>
        <v>1000</v>
      </c>
      <c r="EL1105">
        <f>'Raw Data'!DT1105</f>
        <v>7</v>
      </c>
      <c r="EM1105">
        <f>'Raw Data'!DU1105</f>
        <v>960</v>
      </c>
      <c r="EN1105">
        <f>'Raw Data'!DV1105</f>
        <v>7.1</v>
      </c>
      <c r="EO1105">
        <f>'Raw Data'!DW1105</f>
        <v>1040</v>
      </c>
      <c r="EP1105">
        <f>'Raw Data'!DX1105</f>
        <v>7</v>
      </c>
      <c r="EQ1105">
        <f>'Raw Data'!DY1105</f>
        <v>1040</v>
      </c>
      <c r="ER1105">
        <f>'Raw Data'!DZ1105</f>
        <v>7</v>
      </c>
      <c r="ES1105">
        <f>'Raw Data'!EA1105</f>
        <v>1050</v>
      </c>
      <c r="ET1105">
        <f>'Raw Data'!EB1105</f>
        <v>6.6</v>
      </c>
      <c r="EU1105">
        <f>'Raw Data'!EC1105</f>
        <v>1070</v>
      </c>
      <c r="EV1105">
        <f>'Raw Data'!ED1105</f>
        <v>6.6</v>
      </c>
      <c r="EW1105">
        <f>'Raw Data'!EE1105</f>
        <v>0</v>
      </c>
    </row>
    <row r="1106" spans="1:153" x14ac:dyDescent="0.3">
      <c r="A1106">
        <f>'Raw Data'!A1106</f>
        <v>1104</v>
      </c>
      <c r="B1106" t="str">
        <f>'Raw Data'!B1106</f>
        <v>Point</v>
      </c>
      <c r="C1106">
        <f>'Raw Data'!C1106</f>
        <v>510</v>
      </c>
      <c r="D1106">
        <f>'Raw Data'!D1106</f>
        <v>301</v>
      </c>
      <c r="E1106" t="str">
        <f>'Raw Data'!E1106</f>
        <v>Point</v>
      </c>
      <c r="F1106">
        <f>'Raw Data'!F1106</f>
        <v>5262339</v>
      </c>
      <c r="G1106" t="str">
        <f>'Raw Data'!G1106</f>
        <v>Gsp Post 00</v>
      </c>
      <c r="H1106" s="3">
        <f>'Raw Data'!H1106</f>
        <v>42115</v>
      </c>
      <c r="L1106">
        <f t="shared" si="238"/>
        <v>0</v>
      </c>
      <c r="M1106" s="5">
        <f t="shared" si="239"/>
        <v>42115</v>
      </c>
      <c r="N1106" s="5">
        <f t="shared" si="247"/>
        <v>2015</v>
      </c>
      <c r="O1106" s="5" t="str" cm="1">
        <f t="array" ref="O1106">_xlfn.IFS(N1106&lt;=2016,"before treatment",N1106=2017,"unknown",N1106&gt;2017,"after treatment")</f>
        <v>before treatment</v>
      </c>
      <c r="P1106" s="5">
        <f t="shared" si="240"/>
        <v>1</v>
      </c>
      <c r="Q1106" s="5">
        <f t="shared" si="241"/>
        <v>0</v>
      </c>
      <c r="R1106" t="str">
        <f>'Raw Data'!I1106</f>
        <v>Walker</v>
      </c>
      <c r="S1106" t="str">
        <f>'Raw Data'!J1106</f>
        <v>BROOMTOWN CLARKSON</v>
      </c>
      <c r="T1106" t="str">
        <f>'Raw Data'!K1106</f>
        <v>(none)</v>
      </c>
      <c r="U1106" t="str">
        <f>'Raw Data'!L1106</f>
        <v>(O) No Injury</v>
      </c>
      <c r="V1106">
        <f>'Raw Data'!M1106</f>
        <v>0</v>
      </c>
      <c r="W1106">
        <f>'Raw Data'!N1106</f>
        <v>0</v>
      </c>
      <c r="X1106">
        <f>'Raw Data'!O1106</f>
        <v>0</v>
      </c>
      <c r="Y1106" t="str">
        <f>'Raw Data'!P1106</f>
        <v>Not a Collision with Motor Vehicle</v>
      </c>
      <c r="Z1106" t="str">
        <f>'Raw Data'!Q1106</f>
        <v>On Shoulder</v>
      </c>
      <c r="AA1106" t="str">
        <f>'Raw Data'!R1106</f>
        <v>Utility Pole</v>
      </c>
      <c r="AB1106" t="str">
        <f>'Raw Data'!S1106</f>
        <v>Utility Pole</v>
      </c>
      <c r="AC1106" t="str">
        <f>'Raw Data'!T1106</f>
        <v>Changed Lanes Improperly</v>
      </c>
      <c r="AD1106">
        <f>'Raw Data'!U1106</f>
        <v>1</v>
      </c>
      <c r="AE1106" s="5" t="str">
        <f t="shared" si="248"/>
        <v>Yes</v>
      </c>
      <c r="AF1106" t="str">
        <f>'Raw Data'!V1106</f>
        <v>Straight</v>
      </c>
      <c r="AG1106" s="5">
        <f t="shared" si="242"/>
        <v>0</v>
      </c>
      <c r="AH1106" t="str">
        <f>'Raw Data'!W1106</f>
        <v>South</v>
      </c>
      <c r="AI1106" t="str">
        <f>'Raw Data'!X1106</f>
        <v>Daylight</v>
      </c>
      <c r="AJ1106" t="str">
        <f>'Raw Data'!Y1106</f>
        <v>Dry</v>
      </c>
      <c r="AK1106">
        <f>'Raw Data'!Z1106</f>
        <v>45</v>
      </c>
      <c r="AL1106" t="str">
        <f>'Raw Data'!AA1106</f>
        <v>Lap and Shoulder Belt Used</v>
      </c>
      <c r="AM1106" s="5">
        <f t="shared" si="243"/>
        <v>0</v>
      </c>
      <c r="AN1106" t="str">
        <f>'Raw Data'!AB1106</f>
        <v>Passenger Car</v>
      </c>
      <c r="AO1106" t="str">
        <f>'Raw Data'!AC1106</f>
        <v>2951033700I</v>
      </c>
      <c r="AP1106">
        <f>'Raw Data'!AD1106</f>
        <v>2.442142</v>
      </c>
      <c r="AQ1106">
        <f>'Raw Data'!AE1106</f>
        <v>34.616861</v>
      </c>
      <c r="AR1106">
        <f>'Raw Data'!AF1106</f>
        <v>-85.351778999999993</v>
      </c>
      <c r="AS1106">
        <f>'Raw Data'!AG1106</f>
        <v>267</v>
      </c>
      <c r="AT1106">
        <f>'Raw Data'!AH1106</f>
        <v>270</v>
      </c>
      <c r="AU1106">
        <f>'Raw Data'!AI1106</f>
        <v>2225</v>
      </c>
      <c r="AV1106" t="str">
        <f>'Raw Data'!AJ1106</f>
        <v>D6_0337_00_I</v>
      </c>
      <c r="AW1106">
        <f>'Raw Data'!AK1106</f>
        <v>28</v>
      </c>
      <c r="AX1106">
        <f>'Raw Data'!AL1106</f>
        <v>28</v>
      </c>
      <c r="AY1106" t="str">
        <f>'Raw Data'!AM1106</f>
        <v>simple</v>
      </c>
      <c r="AZ1106">
        <f>'Raw Data'!AN1106</f>
        <v>1158.5999999999999</v>
      </c>
      <c r="BA1106">
        <f>'Raw Data'!AO1106</f>
        <v>29.7</v>
      </c>
      <c r="BB1106">
        <f>'Raw Data'!AP1106</f>
        <v>599.20000000000005</v>
      </c>
      <c r="BC1106">
        <f>'Raw Data'!AQ1106</f>
        <v>-85.353151999999994</v>
      </c>
      <c r="BD1106">
        <f>'Raw Data'!AR1106</f>
        <v>34.615864999999999</v>
      </c>
      <c r="BE1106">
        <f>'Raw Data'!AS1106</f>
        <v>-85.351684000000006</v>
      </c>
      <c r="BF1106">
        <f>'Raw Data'!AT1106</f>
        <v>34.616956999999999</v>
      </c>
      <c r="BG1106" t="str">
        <f>'Raw Data'!AU1106</f>
        <v>2951033700I</v>
      </c>
      <c r="BH1106">
        <f>'Raw Data'!AV1106</f>
        <v>1</v>
      </c>
      <c r="BI1106">
        <f>'Raw Data'!AW1106</f>
        <v>295</v>
      </c>
      <c r="BJ1106">
        <f>'Raw Data'!AX1106</f>
        <v>337</v>
      </c>
      <c r="BK1106">
        <f>'Raw Data'!AY1106</f>
        <v>0</v>
      </c>
      <c r="BL1106">
        <f>'Raw Data'!AZ1106</f>
        <v>50</v>
      </c>
      <c r="BM1106">
        <f>'Raw Data'!BA1106</f>
        <v>7.26</v>
      </c>
      <c r="BN1106">
        <f>'Raw Data'!BB1106</f>
        <v>6.57</v>
      </c>
      <c r="BO1106">
        <f>'Raw Data'!BC1106</f>
        <v>713.9</v>
      </c>
      <c r="BP1106">
        <f>'Raw Data'!BD1106</f>
        <v>712.9</v>
      </c>
      <c r="BQ1106">
        <f>'Raw Data'!BE1106</f>
        <v>711.3</v>
      </c>
      <c r="BR1106">
        <f>'Raw Data'!BF1106</f>
        <v>50</v>
      </c>
      <c r="BS1106">
        <f>'Raw Data'!BG1106</f>
        <v>56</v>
      </c>
      <c r="BT1106">
        <f>'Raw Data'!BH1106</f>
        <v>0</v>
      </c>
      <c r="BU1106">
        <f>'Raw Data'!BI1106</f>
        <v>44188</v>
      </c>
      <c r="BV1106" t="str">
        <f>'Raw Data'!BJ1106</f>
        <v>NONE</v>
      </c>
      <c r="BW1106">
        <f>'Raw Data'!BK1106</f>
        <v>1.8439999999999999E-3</v>
      </c>
      <c r="BX1106">
        <f>'Raw Data'!BL1106</f>
        <v>42597</v>
      </c>
      <c r="BY1106">
        <f>'Raw Data'!BM1106</f>
        <v>51130</v>
      </c>
      <c r="BZ1106" t="str">
        <f>'Raw Data'!BN1106</f>
        <v>2951033700I</v>
      </c>
      <c r="CA1106" t="str">
        <f>'Raw Data'!BO1106</f>
        <v>WALKER</v>
      </c>
      <c r="CB1106">
        <f>'Raw Data'!BP1106</f>
        <v>1</v>
      </c>
      <c r="CC1106">
        <f>'Raw Data'!BQ1106</f>
        <v>33700</v>
      </c>
      <c r="CD1106">
        <f>'Raw Data'!BR1106</f>
        <v>6</v>
      </c>
      <c r="CE1106">
        <f>'Raw Data'!BS1106</f>
        <v>1</v>
      </c>
      <c r="CF1106">
        <f>'Raw Data'!BT1106</f>
        <v>2</v>
      </c>
      <c r="CG1106">
        <f>'Raw Data'!BU1106</f>
        <v>1</v>
      </c>
      <c r="CH1106">
        <f>'Raw Data'!BV1106</f>
        <v>1</v>
      </c>
      <c r="CI1106">
        <f>'Raw Data'!BW1106</f>
        <v>2</v>
      </c>
      <c r="CJ1106">
        <f>'Raw Data'!BX1106</f>
        <v>0</v>
      </c>
      <c r="CK1106">
        <f>'Raw Data'!BY1106</f>
        <v>5</v>
      </c>
      <c r="CL1106" t="str">
        <f>'Raw Data'!BZ1106</f>
        <v>N</v>
      </c>
      <c r="CM1106">
        <f t="shared" si="249"/>
        <v>0</v>
      </c>
      <c r="CN1106">
        <f>'Raw Data'!CA1106</f>
        <v>295</v>
      </c>
      <c r="CO1106">
        <f>'Raw Data'!CB1106</f>
        <v>337</v>
      </c>
      <c r="CP1106">
        <f>'Raw Data'!CC1106</f>
        <v>0</v>
      </c>
      <c r="CQ1106" t="str">
        <f>'Raw Data'!CD1106</f>
        <v>Not Urban</v>
      </c>
      <c r="CR1106" t="str">
        <f>'Raw Data'!CE1106</f>
        <v>Not Urban</v>
      </c>
      <c r="CS1106">
        <f>'Raw Data'!CF1106</f>
        <v>0</v>
      </c>
      <c r="CT1106">
        <f>'Raw Data'!CG1106</f>
        <v>50</v>
      </c>
      <c r="CU1106">
        <f>'Raw Data'!CH1106</f>
        <v>1000</v>
      </c>
      <c r="CV1106" t="str">
        <f>'Raw Data'!CI1106</f>
        <v xml:space="preserve"> </v>
      </c>
      <c r="CW1106">
        <f>'Raw Data'!CJ1106</f>
        <v>0</v>
      </c>
      <c r="CX1106">
        <f>'Raw Data'!CK1106</f>
        <v>0.28209000000000001</v>
      </c>
      <c r="CY1106">
        <f>'Raw Data'!CL1106</f>
        <v>14</v>
      </c>
      <c r="CZ1106" t="str">
        <f>'Raw Data'!CM1106</f>
        <v>State Mainline</v>
      </c>
      <c r="DA1106">
        <f>'Raw Data'!CN1106</f>
        <v>1000</v>
      </c>
      <c r="DB1106">
        <f>'Raw Data'!CO1106</f>
        <v>516133</v>
      </c>
      <c r="DC1106">
        <f>'Raw Data'!CP1106</f>
        <v>2.29</v>
      </c>
      <c r="DD1106">
        <f>'Raw Data'!CQ1106</f>
        <v>2.57</v>
      </c>
      <c r="DE1106">
        <f>'Raw Data'!CR1106</f>
        <v>516133</v>
      </c>
      <c r="DF1106">
        <f>'Raw Data'!CS1106</f>
        <v>0</v>
      </c>
      <c r="DG1106">
        <f>'Raw Data'!CT1106</f>
        <v>1489.43398</v>
      </c>
      <c r="DH1106">
        <f>'Raw Data'!CU1106</f>
        <v>100</v>
      </c>
      <c r="DI1106">
        <f>'Raw Data'!CV1106</f>
        <v>51131</v>
      </c>
      <c r="DJ1106">
        <f>'Raw Data'!CW1106</f>
        <v>1.1096999999999999E-2</v>
      </c>
      <c r="DK1106">
        <f>'Raw Data'!CX1106</f>
        <v>0</v>
      </c>
      <c r="DL1106">
        <f>'Raw Data'!CY1106</f>
        <v>1.8439999999999999E-3</v>
      </c>
      <c r="DM1106">
        <f>'Raw Data'!CZ1106</f>
        <v>375</v>
      </c>
      <c r="DN1106" t="str">
        <f>'Raw Data'!DA1106</f>
        <v>295-0185</v>
      </c>
      <c r="DO1106" t="str">
        <f>'Raw Data'!DB1106</f>
        <v>5R : Rural Major Collector</v>
      </c>
      <c r="DP1106" t="str">
        <f>'Raw Data'!DC1106</f>
        <v>34.599487, -85.356729</v>
      </c>
      <c r="DQ1106">
        <f>'Raw Data'!DD1106</f>
        <v>-85.356729000000001</v>
      </c>
      <c r="DR1106">
        <f>'Raw Data'!DE1106</f>
        <v>34.599487000000003</v>
      </c>
      <c r="DS1106">
        <f>'Raw Data'!DF1106</f>
        <v>34.599487000000003</v>
      </c>
      <c r="DT1106">
        <f>'Raw Data'!DG1106</f>
        <v>-85.356729000000001</v>
      </c>
      <c r="DU1106">
        <f>'Raw Data'!DH1106</f>
        <v>1.6764999999999999E-2</v>
      </c>
      <c r="DV1106">
        <f>'Raw Data'!DI1106</f>
        <v>1.8439999999999999E-3</v>
      </c>
      <c r="DW1106">
        <f>'Raw Data'!DJ1106</f>
        <v>267</v>
      </c>
      <c r="DX1106" s="11">
        <f t="shared" si="250"/>
        <v>1023.3333333333334</v>
      </c>
      <c r="DY1106" s="5">
        <f t="shared" si="251"/>
        <v>1010</v>
      </c>
      <c r="DZ1106" s="5">
        <f t="shared" si="244"/>
        <v>13.333333333333371</v>
      </c>
      <c r="EA1106" s="5">
        <f t="shared" si="245"/>
        <v>1.320132013201324E-2</v>
      </c>
      <c r="EB1106" s="5">
        <f t="shared" si="246"/>
        <v>1016.6666666666667</v>
      </c>
      <c r="EC1106">
        <f>'Raw Data'!DK1106</f>
        <v>990</v>
      </c>
      <c r="ED1106">
        <f>'Raw Data'!DL1106</f>
        <v>5.8</v>
      </c>
      <c r="EE1106">
        <f>'Raw Data'!DM1106</f>
        <v>1040</v>
      </c>
      <c r="EF1106">
        <f>'Raw Data'!DN1106</f>
        <v>5.8</v>
      </c>
      <c r="EG1106">
        <f>'Raw Data'!DO1106</f>
        <v>1040</v>
      </c>
      <c r="EH1106">
        <f>'Raw Data'!DP1106</f>
        <v>0</v>
      </c>
      <c r="EI1106">
        <f>'Raw Data'!DQ1106</f>
        <v>1030</v>
      </c>
      <c r="EJ1106">
        <f>'Raw Data'!DR1106</f>
        <v>0</v>
      </c>
      <c r="EK1106">
        <f>'Raw Data'!DS1106</f>
        <v>1000</v>
      </c>
      <c r="EL1106">
        <f>'Raw Data'!DT1106</f>
        <v>7</v>
      </c>
      <c r="EM1106">
        <f>'Raw Data'!DU1106</f>
        <v>960</v>
      </c>
      <c r="EN1106">
        <f>'Raw Data'!DV1106</f>
        <v>7.1</v>
      </c>
      <c r="EO1106">
        <f>'Raw Data'!DW1106</f>
        <v>1040</v>
      </c>
      <c r="EP1106">
        <f>'Raw Data'!DX1106</f>
        <v>7</v>
      </c>
      <c r="EQ1106">
        <f>'Raw Data'!DY1106</f>
        <v>1040</v>
      </c>
      <c r="ER1106">
        <f>'Raw Data'!DZ1106</f>
        <v>7</v>
      </c>
      <c r="ES1106">
        <f>'Raw Data'!EA1106</f>
        <v>1050</v>
      </c>
      <c r="ET1106">
        <f>'Raw Data'!EB1106</f>
        <v>6.6</v>
      </c>
      <c r="EU1106">
        <f>'Raw Data'!EC1106</f>
        <v>1070</v>
      </c>
      <c r="EV1106">
        <f>'Raw Data'!ED1106</f>
        <v>6.6</v>
      </c>
      <c r="EW1106">
        <f>'Raw Data'!EE1106</f>
        <v>0</v>
      </c>
    </row>
    <row r="1107" spans="1:153" x14ac:dyDescent="0.3">
      <c r="A1107">
        <f>'Raw Data'!A1107</f>
        <v>1105</v>
      </c>
      <c r="B1107" t="str">
        <f>'Raw Data'!B1107</f>
        <v>Point</v>
      </c>
      <c r="C1107">
        <f>'Raw Data'!C1107</f>
        <v>752</v>
      </c>
      <c r="D1107">
        <f>'Raw Data'!D1107</f>
        <v>30</v>
      </c>
      <c r="E1107" t="str">
        <f>'Raw Data'!E1107</f>
        <v>Point</v>
      </c>
      <c r="F1107">
        <f>'Raw Data'!F1107</f>
        <v>7613999</v>
      </c>
      <c r="G1107" t="str">
        <f>'Raw Data'!G1107</f>
        <v>Walker County Sheriff's Office</v>
      </c>
      <c r="H1107" s="3">
        <f>'Raw Data'!H1107</f>
        <v>43934</v>
      </c>
      <c r="L1107">
        <f t="shared" si="238"/>
        <v>0</v>
      </c>
      <c r="M1107" s="5">
        <f t="shared" si="239"/>
        <v>43934</v>
      </c>
      <c r="N1107" s="5">
        <f t="shared" si="247"/>
        <v>2020</v>
      </c>
      <c r="O1107" s="5" t="str" cm="1">
        <f t="array" ref="O1107">_xlfn.IFS(N1107&lt;=2016,"before treatment",N1107=2017,"unknown",N1107&gt;2017,"after treatment")</f>
        <v>after treatment</v>
      </c>
      <c r="P1107" s="5">
        <f t="shared" si="240"/>
        <v>0</v>
      </c>
      <c r="Q1107" s="5">
        <f t="shared" si="241"/>
        <v>1</v>
      </c>
      <c r="R1107" t="str">
        <f>'Raw Data'!I1107</f>
        <v>Walker</v>
      </c>
      <c r="S1107" t="str">
        <f>'Raw Data'!J1107</f>
        <v>BROOMTOWN CLARKSON</v>
      </c>
      <c r="T1107" t="str">
        <f>'Raw Data'!K1107</f>
        <v>Chamberlian Rd</v>
      </c>
      <c r="U1107" t="str">
        <f>'Raw Data'!L1107</f>
        <v>(O) No Injury</v>
      </c>
      <c r="V1107">
        <f>'Raw Data'!M1107</f>
        <v>0</v>
      </c>
      <c r="W1107">
        <f>'Raw Data'!N1107</f>
        <v>0</v>
      </c>
      <c r="X1107">
        <f>'Raw Data'!O1107</f>
        <v>0</v>
      </c>
      <c r="Y1107" t="str">
        <f>'Raw Data'!P1107</f>
        <v>Angle (Other)</v>
      </c>
      <c r="Z1107" t="str">
        <f>'Raw Data'!Q1107</f>
        <v>Off Roadway</v>
      </c>
      <c r="AA1107" t="str">
        <f>'Raw Data'!R1107</f>
        <v>["Ditch","Motor Vehicle in Motion"]</v>
      </c>
      <c r="AB1107" t="str">
        <f>'Raw Data'!S1107</f>
        <v>["Ditch","Motor Vehicle in Motion"]</v>
      </c>
      <c r="AC1107" t="str">
        <f>'Raw Data'!T1107</f>
        <v>(None)</v>
      </c>
      <c r="AD1107">
        <f>'Raw Data'!U1107</f>
        <v>2</v>
      </c>
      <c r="AE1107" s="5" t="str">
        <f t="shared" si="248"/>
        <v>No</v>
      </c>
      <c r="AF1107" t="str">
        <f>'Raw Data'!V1107</f>
        <v>["Passing","Turning Left"]</v>
      </c>
      <c r="AG1107" s="5">
        <f t="shared" si="242"/>
        <v>1</v>
      </c>
      <c r="AH1107" t="str">
        <f>'Raw Data'!W1107</f>
        <v>["North","North"]</v>
      </c>
      <c r="AI1107" t="str">
        <f>'Raw Data'!X1107</f>
        <v>Daylight</v>
      </c>
      <c r="AJ1107" t="str">
        <f>'Raw Data'!Y1107</f>
        <v>Wet</v>
      </c>
      <c r="AK1107">
        <f>'Raw Data'!Z1107</f>
        <v>0</v>
      </c>
      <c r="AL1107" t="str">
        <f>'Raw Data'!AA1107</f>
        <v>["Lap and Shoulder Belt Used","Lap and Shoulder Belt Used"]</v>
      </c>
      <c r="AM1107" s="5">
        <f t="shared" si="243"/>
        <v>0</v>
      </c>
      <c r="AN1107" t="str">
        <f>'Raw Data'!AB1107</f>
        <v>["Van","Van"]</v>
      </c>
      <c r="AO1107" t="str">
        <f>'Raw Data'!AC1107</f>
        <v>2951033700I</v>
      </c>
      <c r="AP1107">
        <f>'Raw Data'!AD1107</f>
        <v>2.4262109999999999</v>
      </c>
      <c r="AQ1107">
        <f>'Raw Data'!AE1107</f>
        <v>34.616681</v>
      </c>
      <c r="AR1107">
        <f>'Raw Data'!AF1107</f>
        <v>-85.351962</v>
      </c>
      <c r="AS1107">
        <f>'Raw Data'!AG1107</f>
        <v>267</v>
      </c>
      <c r="AT1107">
        <f>'Raw Data'!AH1107</f>
        <v>270</v>
      </c>
      <c r="AU1107">
        <f>'Raw Data'!AI1107</f>
        <v>2225</v>
      </c>
      <c r="AV1107" t="str">
        <f>'Raw Data'!AJ1107</f>
        <v>D6_0337_00_I</v>
      </c>
      <c r="AW1107">
        <f>'Raw Data'!AK1107</f>
        <v>28</v>
      </c>
      <c r="AX1107">
        <f>'Raw Data'!AL1107</f>
        <v>28</v>
      </c>
      <c r="AY1107" t="str">
        <f>'Raw Data'!AM1107</f>
        <v>simple</v>
      </c>
      <c r="AZ1107">
        <f>'Raw Data'!AN1107</f>
        <v>1158.5999999999999</v>
      </c>
      <c r="BA1107">
        <f>'Raw Data'!AO1107</f>
        <v>29.7</v>
      </c>
      <c r="BB1107">
        <f>'Raw Data'!AP1107</f>
        <v>599.20000000000005</v>
      </c>
      <c r="BC1107">
        <f>'Raw Data'!AQ1107</f>
        <v>-85.353151999999994</v>
      </c>
      <c r="BD1107">
        <f>'Raw Data'!AR1107</f>
        <v>34.615864999999999</v>
      </c>
      <c r="BE1107">
        <f>'Raw Data'!AS1107</f>
        <v>-85.351684000000006</v>
      </c>
      <c r="BF1107">
        <f>'Raw Data'!AT1107</f>
        <v>34.616956999999999</v>
      </c>
      <c r="BG1107" t="str">
        <f>'Raw Data'!AU1107</f>
        <v>2951033700I</v>
      </c>
      <c r="BH1107">
        <f>'Raw Data'!AV1107</f>
        <v>1</v>
      </c>
      <c r="BI1107">
        <f>'Raw Data'!AW1107</f>
        <v>295</v>
      </c>
      <c r="BJ1107">
        <f>'Raw Data'!AX1107</f>
        <v>337</v>
      </c>
      <c r="BK1107">
        <f>'Raw Data'!AY1107</f>
        <v>0</v>
      </c>
      <c r="BL1107">
        <f>'Raw Data'!AZ1107</f>
        <v>50</v>
      </c>
      <c r="BM1107">
        <f>'Raw Data'!BA1107</f>
        <v>7.26</v>
      </c>
      <c r="BN1107">
        <f>'Raw Data'!BB1107</f>
        <v>6.57</v>
      </c>
      <c r="BO1107">
        <f>'Raw Data'!BC1107</f>
        <v>713.9</v>
      </c>
      <c r="BP1107">
        <f>'Raw Data'!BD1107</f>
        <v>712.9</v>
      </c>
      <c r="BQ1107">
        <f>'Raw Data'!BE1107</f>
        <v>711.3</v>
      </c>
      <c r="BR1107">
        <f>'Raw Data'!BF1107</f>
        <v>50</v>
      </c>
      <c r="BS1107">
        <f>'Raw Data'!BG1107</f>
        <v>56</v>
      </c>
      <c r="BT1107">
        <f>'Raw Data'!BH1107</f>
        <v>0</v>
      </c>
      <c r="BU1107">
        <f>'Raw Data'!BI1107</f>
        <v>44188</v>
      </c>
      <c r="BV1107" t="str">
        <f>'Raw Data'!BJ1107</f>
        <v>NONE</v>
      </c>
      <c r="BW1107">
        <f>'Raw Data'!BK1107</f>
        <v>1.8439999999999999E-3</v>
      </c>
      <c r="BX1107">
        <f>'Raw Data'!BL1107</f>
        <v>42597</v>
      </c>
      <c r="BY1107">
        <f>'Raw Data'!BM1107</f>
        <v>51130</v>
      </c>
      <c r="BZ1107" t="str">
        <f>'Raw Data'!BN1107</f>
        <v>2951033700I</v>
      </c>
      <c r="CA1107" t="str">
        <f>'Raw Data'!BO1107</f>
        <v>WALKER</v>
      </c>
      <c r="CB1107">
        <f>'Raw Data'!BP1107</f>
        <v>1</v>
      </c>
      <c r="CC1107">
        <f>'Raw Data'!BQ1107</f>
        <v>33700</v>
      </c>
      <c r="CD1107">
        <f>'Raw Data'!BR1107</f>
        <v>6</v>
      </c>
      <c r="CE1107">
        <f>'Raw Data'!BS1107</f>
        <v>1</v>
      </c>
      <c r="CF1107">
        <f>'Raw Data'!BT1107</f>
        <v>2</v>
      </c>
      <c r="CG1107">
        <f>'Raw Data'!BU1107</f>
        <v>1</v>
      </c>
      <c r="CH1107">
        <f>'Raw Data'!BV1107</f>
        <v>1</v>
      </c>
      <c r="CI1107">
        <f>'Raw Data'!BW1107</f>
        <v>2</v>
      </c>
      <c r="CJ1107">
        <f>'Raw Data'!BX1107</f>
        <v>0</v>
      </c>
      <c r="CK1107">
        <f>'Raw Data'!BY1107</f>
        <v>5</v>
      </c>
      <c r="CL1107" t="str">
        <f>'Raw Data'!BZ1107</f>
        <v>N</v>
      </c>
      <c r="CM1107">
        <f t="shared" si="249"/>
        <v>0</v>
      </c>
      <c r="CN1107">
        <f>'Raw Data'!CA1107</f>
        <v>295</v>
      </c>
      <c r="CO1107">
        <f>'Raw Data'!CB1107</f>
        <v>337</v>
      </c>
      <c r="CP1107">
        <f>'Raw Data'!CC1107</f>
        <v>0</v>
      </c>
      <c r="CQ1107" t="str">
        <f>'Raw Data'!CD1107</f>
        <v>Not Urban</v>
      </c>
      <c r="CR1107" t="str">
        <f>'Raw Data'!CE1107</f>
        <v>Not Urban</v>
      </c>
      <c r="CS1107">
        <f>'Raw Data'!CF1107</f>
        <v>0</v>
      </c>
      <c r="CT1107">
        <f>'Raw Data'!CG1107</f>
        <v>50</v>
      </c>
      <c r="CU1107">
        <f>'Raw Data'!CH1107</f>
        <v>1000</v>
      </c>
      <c r="CV1107" t="str">
        <f>'Raw Data'!CI1107</f>
        <v xml:space="preserve"> </v>
      </c>
      <c r="CW1107">
        <f>'Raw Data'!CJ1107</f>
        <v>0</v>
      </c>
      <c r="CX1107">
        <f>'Raw Data'!CK1107</f>
        <v>0.28209000000000001</v>
      </c>
      <c r="CY1107">
        <f>'Raw Data'!CL1107</f>
        <v>14</v>
      </c>
      <c r="CZ1107" t="str">
        <f>'Raw Data'!CM1107</f>
        <v>State Mainline</v>
      </c>
      <c r="DA1107">
        <f>'Raw Data'!CN1107</f>
        <v>1000</v>
      </c>
      <c r="DB1107">
        <f>'Raw Data'!CO1107</f>
        <v>516133</v>
      </c>
      <c r="DC1107">
        <f>'Raw Data'!CP1107</f>
        <v>2.29</v>
      </c>
      <c r="DD1107">
        <f>'Raw Data'!CQ1107</f>
        <v>2.57</v>
      </c>
      <c r="DE1107">
        <f>'Raw Data'!CR1107</f>
        <v>516133</v>
      </c>
      <c r="DF1107">
        <f>'Raw Data'!CS1107</f>
        <v>0</v>
      </c>
      <c r="DG1107">
        <f>'Raw Data'!CT1107</f>
        <v>1489.43398</v>
      </c>
      <c r="DH1107">
        <f>'Raw Data'!CU1107</f>
        <v>100</v>
      </c>
      <c r="DI1107">
        <f>'Raw Data'!CV1107</f>
        <v>51131</v>
      </c>
      <c r="DJ1107">
        <f>'Raw Data'!CW1107</f>
        <v>1.1096999999999999E-2</v>
      </c>
      <c r="DK1107">
        <f>'Raw Data'!CX1107</f>
        <v>0</v>
      </c>
      <c r="DL1107">
        <f>'Raw Data'!CY1107</f>
        <v>1.8439999999999999E-3</v>
      </c>
      <c r="DM1107">
        <f>'Raw Data'!CZ1107</f>
        <v>375</v>
      </c>
      <c r="DN1107" t="str">
        <f>'Raw Data'!DA1107</f>
        <v>295-0185</v>
      </c>
      <c r="DO1107" t="str">
        <f>'Raw Data'!DB1107</f>
        <v>5R : Rural Major Collector</v>
      </c>
      <c r="DP1107" t="str">
        <f>'Raw Data'!DC1107</f>
        <v>34.599487, -85.356729</v>
      </c>
      <c r="DQ1107">
        <f>'Raw Data'!DD1107</f>
        <v>-85.356729000000001</v>
      </c>
      <c r="DR1107">
        <f>'Raw Data'!DE1107</f>
        <v>34.599487000000003</v>
      </c>
      <c r="DS1107">
        <f>'Raw Data'!DF1107</f>
        <v>34.599487000000003</v>
      </c>
      <c r="DT1107">
        <f>'Raw Data'!DG1107</f>
        <v>-85.356729000000001</v>
      </c>
      <c r="DU1107">
        <f>'Raw Data'!DH1107</f>
        <v>1.6764999999999999E-2</v>
      </c>
      <c r="DV1107">
        <f>'Raw Data'!DI1107</f>
        <v>1.8439999999999999E-3</v>
      </c>
      <c r="DW1107">
        <f>'Raw Data'!DJ1107</f>
        <v>267</v>
      </c>
      <c r="DX1107" s="11">
        <f t="shared" si="250"/>
        <v>1023.3333333333334</v>
      </c>
      <c r="DY1107" s="5">
        <f t="shared" si="251"/>
        <v>1010</v>
      </c>
      <c r="DZ1107" s="5">
        <f t="shared" si="244"/>
        <v>13.333333333333371</v>
      </c>
      <c r="EA1107" s="5">
        <f t="shared" si="245"/>
        <v>1.320132013201324E-2</v>
      </c>
      <c r="EB1107" s="5">
        <f t="shared" si="246"/>
        <v>1016.6666666666667</v>
      </c>
      <c r="EC1107">
        <f>'Raw Data'!DK1107</f>
        <v>990</v>
      </c>
      <c r="ED1107">
        <f>'Raw Data'!DL1107</f>
        <v>5.8</v>
      </c>
      <c r="EE1107">
        <f>'Raw Data'!DM1107</f>
        <v>1040</v>
      </c>
      <c r="EF1107">
        <f>'Raw Data'!DN1107</f>
        <v>5.8</v>
      </c>
      <c r="EG1107">
        <f>'Raw Data'!DO1107</f>
        <v>1040</v>
      </c>
      <c r="EH1107">
        <f>'Raw Data'!DP1107</f>
        <v>0</v>
      </c>
      <c r="EI1107">
        <f>'Raw Data'!DQ1107</f>
        <v>1030</v>
      </c>
      <c r="EJ1107">
        <f>'Raw Data'!DR1107</f>
        <v>0</v>
      </c>
      <c r="EK1107">
        <f>'Raw Data'!DS1107</f>
        <v>1000</v>
      </c>
      <c r="EL1107">
        <f>'Raw Data'!DT1107</f>
        <v>7</v>
      </c>
      <c r="EM1107">
        <f>'Raw Data'!DU1107</f>
        <v>960</v>
      </c>
      <c r="EN1107">
        <f>'Raw Data'!DV1107</f>
        <v>7.1</v>
      </c>
      <c r="EO1107">
        <f>'Raw Data'!DW1107</f>
        <v>1040</v>
      </c>
      <c r="EP1107">
        <f>'Raw Data'!DX1107</f>
        <v>7</v>
      </c>
      <c r="EQ1107">
        <f>'Raw Data'!DY1107</f>
        <v>1040</v>
      </c>
      <c r="ER1107">
        <f>'Raw Data'!DZ1107</f>
        <v>7</v>
      </c>
      <c r="ES1107">
        <f>'Raw Data'!EA1107</f>
        <v>1050</v>
      </c>
      <c r="ET1107">
        <f>'Raw Data'!EB1107</f>
        <v>6.6</v>
      </c>
      <c r="EU1107">
        <f>'Raw Data'!EC1107</f>
        <v>1070</v>
      </c>
      <c r="EV1107">
        <f>'Raw Data'!ED1107</f>
        <v>6.6</v>
      </c>
      <c r="EW1107">
        <f>'Raw Data'!EE1107</f>
        <v>0</v>
      </c>
    </row>
    <row r="1108" spans="1:153" x14ac:dyDescent="0.3">
      <c r="A1108">
        <f>'Raw Data'!A1108</f>
        <v>1106</v>
      </c>
      <c r="B1108" t="str">
        <f>'Raw Data'!B1108</f>
        <v>Point</v>
      </c>
      <c r="C1108">
        <f>'Raw Data'!C1108</f>
        <v>55</v>
      </c>
      <c r="D1108">
        <f>'Raw Data'!D1108</f>
        <v>400</v>
      </c>
      <c r="E1108" t="str">
        <f>'Raw Data'!E1108</f>
        <v>Point</v>
      </c>
      <c r="F1108">
        <f>'Raw Data'!F1108</f>
        <v>4457504</v>
      </c>
      <c r="G1108" t="str">
        <f>'Raw Data'!G1108</f>
        <v>Gsp Post 00</v>
      </c>
      <c r="H1108" s="3">
        <f>'Raw Data'!H1108</f>
        <v>41418</v>
      </c>
      <c r="L1108">
        <f t="shared" si="238"/>
        <v>0</v>
      </c>
      <c r="M1108" s="5">
        <f t="shared" si="239"/>
        <v>41418</v>
      </c>
      <c r="N1108" s="5">
        <f t="shared" si="247"/>
        <v>2013</v>
      </c>
      <c r="O1108" s="5" t="str" cm="1">
        <f t="array" ref="O1108">_xlfn.IFS(N1108&lt;=2016,"before treatment",N1108=2017,"unknown",N1108&gt;2017,"after treatment")</f>
        <v>before treatment</v>
      </c>
      <c r="P1108" s="5">
        <f t="shared" si="240"/>
        <v>1</v>
      </c>
      <c r="Q1108" s="5">
        <f t="shared" si="241"/>
        <v>0</v>
      </c>
      <c r="R1108" t="str">
        <f>'Raw Data'!I1108</f>
        <v>Walker</v>
      </c>
      <c r="S1108" t="str">
        <f>'Raw Data'!J1108</f>
        <v>BROOMTOWN CLARKSON</v>
      </c>
      <c r="T1108" t="str">
        <f>'Raw Data'!K1108</f>
        <v>Sr 337</v>
      </c>
      <c r="U1108" t="str">
        <f>'Raw Data'!L1108</f>
        <v>(O) No Injury</v>
      </c>
      <c r="V1108">
        <f>'Raw Data'!M1108</f>
        <v>0</v>
      </c>
      <c r="W1108">
        <f>'Raw Data'!N1108</f>
        <v>0</v>
      </c>
      <c r="X1108">
        <f>'Raw Data'!O1108</f>
        <v>0</v>
      </c>
      <c r="Y1108" t="str">
        <f>'Raw Data'!P1108</f>
        <v>Not a Collision with Motor Vehicle</v>
      </c>
      <c r="Z1108" t="str">
        <f>'Raw Data'!Q1108</f>
        <v>On Shoulder</v>
      </c>
      <c r="AA1108" t="str">
        <f>'Raw Data'!R1108</f>
        <v>Ditch</v>
      </c>
      <c r="AB1108" t="str">
        <f>'Raw Data'!S1108</f>
        <v>Ditch</v>
      </c>
      <c r="AC1108" t="str">
        <f>'Raw Data'!T1108</f>
        <v>Too Fast for Conditions</v>
      </c>
      <c r="AD1108">
        <f>'Raw Data'!U1108</f>
        <v>1</v>
      </c>
      <c r="AE1108" s="5" t="str">
        <f t="shared" si="248"/>
        <v>Yes</v>
      </c>
      <c r="AF1108" t="str">
        <f>'Raw Data'!V1108</f>
        <v>Straight</v>
      </c>
      <c r="AG1108" s="5">
        <f t="shared" si="242"/>
        <v>0</v>
      </c>
      <c r="AH1108" t="str">
        <f>'Raw Data'!W1108</f>
        <v>East</v>
      </c>
      <c r="AI1108" t="str">
        <f>'Raw Data'!X1108</f>
        <v>Dark-Not Lighted</v>
      </c>
      <c r="AJ1108" t="str">
        <f>'Raw Data'!Y1108</f>
        <v>Dry</v>
      </c>
      <c r="AK1108">
        <f>'Raw Data'!Z1108</f>
        <v>32</v>
      </c>
      <c r="AL1108" t="str">
        <f>'Raw Data'!AA1108</f>
        <v>["Lap and Shoulder Belt Used","Lap and Shoulder Belt Used"]</v>
      </c>
      <c r="AM1108" s="5">
        <f t="shared" si="243"/>
        <v>0</v>
      </c>
      <c r="AN1108" t="str">
        <f>'Raw Data'!AB1108</f>
        <v>Passenger Car</v>
      </c>
      <c r="AO1108" t="str">
        <f>'Raw Data'!AC1108</f>
        <v>2951033700I</v>
      </c>
      <c r="AP1108">
        <f>'Raw Data'!AD1108</f>
        <v>1.456</v>
      </c>
      <c r="AQ1108">
        <f>'Raw Data'!AE1108</f>
        <v>34.603642999999998</v>
      </c>
      <c r="AR1108">
        <f>'Raw Data'!AF1108</f>
        <v>-85.355396999999996</v>
      </c>
      <c r="AS1108">
        <f>'Raw Data'!AG1108</f>
        <v>268</v>
      </c>
      <c r="AT1108">
        <f>'Raw Data'!AH1108</f>
        <v>273</v>
      </c>
      <c r="AU1108">
        <f>'Raw Data'!AI1108</f>
        <v>2223</v>
      </c>
      <c r="AV1108" t="str">
        <f>'Raw Data'!AJ1108</f>
        <v>D6_0337_00_I</v>
      </c>
      <c r="AW1108">
        <f>'Raw Data'!AK1108</f>
        <v>26</v>
      </c>
      <c r="AX1108">
        <f>'Raw Data'!AL1108</f>
        <v>26</v>
      </c>
      <c r="AY1108" t="str">
        <f>'Raw Data'!AM1108</f>
        <v>simple</v>
      </c>
      <c r="AZ1108">
        <f>'Raw Data'!AN1108</f>
        <v>1661.9</v>
      </c>
      <c r="BA1108">
        <f>'Raw Data'!AO1108</f>
        <v>25.4</v>
      </c>
      <c r="BB1108">
        <f>'Raw Data'!AP1108</f>
        <v>734.7</v>
      </c>
      <c r="BC1108">
        <f>'Raw Data'!AQ1108</f>
        <v>-85.355046999999999</v>
      </c>
      <c r="BD1108">
        <f>'Raw Data'!AR1108</f>
        <v>34.604177999999997</v>
      </c>
      <c r="BE1108">
        <f>'Raw Data'!AS1108</f>
        <v>-85.354213999999999</v>
      </c>
      <c r="BF1108">
        <f>'Raw Data'!AT1108</f>
        <v>34.606060999999997</v>
      </c>
      <c r="BG1108" t="str">
        <f>'Raw Data'!AU1108</f>
        <v>2951033700I</v>
      </c>
      <c r="BH1108">
        <f>'Raw Data'!AV1108</f>
        <v>1</v>
      </c>
      <c r="BI1108">
        <f>'Raw Data'!AW1108</f>
        <v>295</v>
      </c>
      <c r="BJ1108">
        <f>'Raw Data'!AX1108</f>
        <v>337</v>
      </c>
      <c r="BK1108">
        <f>'Raw Data'!AY1108</f>
        <v>0</v>
      </c>
      <c r="BL1108">
        <f>'Raw Data'!AZ1108</f>
        <v>50</v>
      </c>
      <c r="BM1108">
        <f>'Raw Data'!BA1108</f>
        <v>8.8800000000000008</v>
      </c>
      <c r="BN1108">
        <f>'Raw Data'!BB1108</f>
        <v>8.1300000000000008</v>
      </c>
      <c r="BO1108">
        <f>'Raw Data'!BC1108</f>
        <v>746.4</v>
      </c>
      <c r="BP1108">
        <f>'Raw Data'!BD1108</f>
        <v>746.7</v>
      </c>
      <c r="BQ1108">
        <f>'Raw Data'!BE1108</f>
        <v>743.4</v>
      </c>
      <c r="BR1108">
        <f>'Raw Data'!BF1108</f>
        <v>50</v>
      </c>
      <c r="BS1108">
        <f>'Raw Data'!BG1108</f>
        <v>55.8</v>
      </c>
      <c r="BT1108">
        <f>'Raw Data'!BH1108</f>
        <v>0</v>
      </c>
      <c r="BU1108">
        <f>'Raw Data'!BI1108</f>
        <v>44188</v>
      </c>
      <c r="BV1108" t="str">
        <f>'Raw Data'!BJ1108</f>
        <v>NONE</v>
      </c>
      <c r="BW1108">
        <f>'Raw Data'!BK1108</f>
        <v>2.078E-3</v>
      </c>
      <c r="BX1108">
        <f>'Raw Data'!BL1108</f>
        <v>51332</v>
      </c>
      <c r="BY1108">
        <f>'Raw Data'!BM1108</f>
        <v>51122</v>
      </c>
      <c r="BZ1108" t="str">
        <f>'Raw Data'!BN1108</f>
        <v>2951033700I</v>
      </c>
      <c r="CA1108" t="str">
        <f>'Raw Data'!BO1108</f>
        <v>WALKER</v>
      </c>
      <c r="CB1108">
        <f>'Raw Data'!BP1108</f>
        <v>1</v>
      </c>
      <c r="CC1108">
        <f>'Raw Data'!BQ1108</f>
        <v>33700</v>
      </c>
      <c r="CD1108">
        <f>'Raw Data'!BR1108</f>
        <v>6</v>
      </c>
      <c r="CE1108">
        <f>'Raw Data'!BS1108</f>
        <v>1</v>
      </c>
      <c r="CF1108">
        <f>'Raw Data'!BT1108</f>
        <v>2</v>
      </c>
      <c r="CG1108">
        <f>'Raw Data'!BU1108</f>
        <v>1</v>
      </c>
      <c r="CH1108">
        <f>'Raw Data'!BV1108</f>
        <v>1</v>
      </c>
      <c r="CI1108">
        <f>'Raw Data'!BW1108</f>
        <v>2</v>
      </c>
      <c r="CJ1108">
        <f>'Raw Data'!BX1108</f>
        <v>0</v>
      </c>
      <c r="CK1108">
        <f>'Raw Data'!BY1108</f>
        <v>5</v>
      </c>
      <c r="CL1108" t="str">
        <f>'Raw Data'!BZ1108</f>
        <v>N</v>
      </c>
      <c r="CM1108">
        <f t="shared" si="249"/>
        <v>0</v>
      </c>
      <c r="CN1108">
        <f>'Raw Data'!CA1108</f>
        <v>295</v>
      </c>
      <c r="CO1108">
        <f>'Raw Data'!CB1108</f>
        <v>337</v>
      </c>
      <c r="CP1108">
        <f>'Raw Data'!CC1108</f>
        <v>0</v>
      </c>
      <c r="CQ1108" t="str">
        <f>'Raw Data'!CD1108</f>
        <v>Not Urban</v>
      </c>
      <c r="CR1108" t="str">
        <f>'Raw Data'!CE1108</f>
        <v>Not Urban</v>
      </c>
      <c r="CS1108">
        <f>'Raw Data'!CF1108</f>
        <v>0</v>
      </c>
      <c r="CT1108">
        <f>'Raw Data'!CG1108</f>
        <v>50</v>
      </c>
      <c r="CU1108">
        <f>'Raw Data'!CH1108</f>
        <v>1040</v>
      </c>
      <c r="CV1108" t="str">
        <f>'Raw Data'!CI1108</f>
        <v xml:space="preserve"> </v>
      </c>
      <c r="CW1108">
        <f>'Raw Data'!CJ1108</f>
        <v>0</v>
      </c>
      <c r="CX1108">
        <f>'Raw Data'!CK1108</f>
        <v>0.52455200000000002</v>
      </c>
      <c r="CY1108">
        <f>'Raw Data'!CL1108</f>
        <v>14</v>
      </c>
      <c r="CZ1108" t="str">
        <f>'Raw Data'!CM1108</f>
        <v>State Mainline</v>
      </c>
      <c r="DA1108">
        <f>'Raw Data'!CN1108</f>
        <v>1040</v>
      </c>
      <c r="DB1108">
        <f>'Raw Data'!CO1108</f>
        <v>516125</v>
      </c>
      <c r="DC1108">
        <f>'Raw Data'!CP1108</f>
        <v>1.45</v>
      </c>
      <c r="DD1108">
        <f>'Raw Data'!CQ1108</f>
        <v>1.97</v>
      </c>
      <c r="DE1108">
        <f>'Raw Data'!CR1108</f>
        <v>516125</v>
      </c>
      <c r="DF1108">
        <f>'Raw Data'!CS1108</f>
        <v>0</v>
      </c>
      <c r="DG1108">
        <f>'Raw Data'!CT1108</f>
        <v>2769.6368459999999</v>
      </c>
      <c r="DH1108">
        <f>'Raw Data'!CU1108</f>
        <v>100</v>
      </c>
      <c r="DI1108">
        <f>'Raw Data'!CV1108</f>
        <v>51123</v>
      </c>
      <c r="DJ1108">
        <f>'Raw Data'!CW1108</f>
        <v>1.7339E-2</v>
      </c>
      <c r="DK1108">
        <f>'Raw Data'!CX1108</f>
        <v>0</v>
      </c>
      <c r="DL1108">
        <f>'Raw Data'!CY1108</f>
        <v>2.078E-3</v>
      </c>
      <c r="DM1108">
        <f>'Raw Data'!CZ1108</f>
        <v>375</v>
      </c>
      <c r="DN1108" t="str">
        <f>'Raw Data'!DA1108</f>
        <v>295-0185</v>
      </c>
      <c r="DO1108" t="str">
        <f>'Raw Data'!DB1108</f>
        <v>5R : Rural Major Collector</v>
      </c>
      <c r="DP1108" t="str">
        <f>'Raw Data'!DC1108</f>
        <v>34.599487, -85.356729</v>
      </c>
      <c r="DQ1108">
        <f>'Raw Data'!DD1108</f>
        <v>-85.356729000000001</v>
      </c>
      <c r="DR1108">
        <f>'Raw Data'!DE1108</f>
        <v>34.599487000000003</v>
      </c>
      <c r="DS1108">
        <f>'Raw Data'!DF1108</f>
        <v>34.599487000000003</v>
      </c>
      <c r="DT1108">
        <f>'Raw Data'!DG1108</f>
        <v>-85.356729000000001</v>
      </c>
      <c r="DU1108">
        <f>'Raw Data'!DH1108</f>
        <v>4.9849999999999998E-3</v>
      </c>
      <c r="DV1108">
        <f>'Raw Data'!DI1108</f>
        <v>2.078E-3</v>
      </c>
      <c r="DW1108">
        <f>'Raw Data'!DJ1108</f>
        <v>268</v>
      </c>
      <c r="DX1108" s="11">
        <f t="shared" si="250"/>
        <v>2293.3333333333335</v>
      </c>
      <c r="DY1108" s="5">
        <f t="shared" si="251"/>
        <v>2802.5</v>
      </c>
      <c r="DZ1108" s="5">
        <f t="shared" si="244"/>
        <v>-509.16666666666652</v>
      </c>
      <c r="EA1108" s="5">
        <f t="shared" si="245"/>
        <v>-0.18168302111210224</v>
      </c>
      <c r="EB1108" s="5">
        <f t="shared" si="246"/>
        <v>2547.916666666667</v>
      </c>
      <c r="EC1108">
        <f>'Raw Data'!DK1108</f>
        <v>3350</v>
      </c>
      <c r="ED1108">
        <f>'Raw Data'!DL1108</f>
        <v>11</v>
      </c>
      <c r="EE1108">
        <f>'Raw Data'!DM1108</f>
        <v>1760</v>
      </c>
      <c r="EF1108">
        <f>'Raw Data'!DN1108</f>
        <v>0</v>
      </c>
      <c r="EG1108">
        <f>'Raw Data'!DO1108</f>
        <v>1770</v>
      </c>
      <c r="EH1108">
        <f>'Raw Data'!DP1108</f>
        <v>0</v>
      </c>
      <c r="EI1108">
        <f>'Raw Data'!DQ1108</f>
        <v>2960</v>
      </c>
      <c r="EJ1108">
        <f>'Raw Data'!DR1108</f>
        <v>0</v>
      </c>
      <c r="EK1108">
        <f>'Raw Data'!DS1108</f>
        <v>2910</v>
      </c>
      <c r="EL1108">
        <f>'Raw Data'!DT1108</f>
        <v>11</v>
      </c>
      <c r="EM1108">
        <f>'Raw Data'!DU1108</f>
        <v>2920</v>
      </c>
      <c r="EN1108">
        <f>'Raw Data'!DV1108</f>
        <v>12.6</v>
      </c>
      <c r="EO1108">
        <f>'Raw Data'!DW1108</f>
        <v>2840</v>
      </c>
      <c r="EP1108">
        <f>'Raw Data'!DX1108</f>
        <v>13</v>
      </c>
      <c r="EQ1108">
        <f>'Raw Data'!DY1108</f>
        <v>2540</v>
      </c>
      <c r="ER1108">
        <f>'Raw Data'!DZ1108</f>
        <v>13</v>
      </c>
      <c r="ES1108">
        <f>'Raw Data'!EA1108</f>
        <v>2610</v>
      </c>
      <c r="ET1108">
        <f>'Raw Data'!EB1108</f>
        <v>13</v>
      </c>
      <c r="EU1108">
        <f>'Raw Data'!EC1108</f>
        <v>2880</v>
      </c>
      <c r="EV1108">
        <f>'Raw Data'!ED1108</f>
        <v>14</v>
      </c>
      <c r="EW1108">
        <f>'Raw Data'!EE1108</f>
        <v>6.4000000000000005E-4</v>
      </c>
    </row>
    <row r="1109" spans="1:153" x14ac:dyDescent="0.3">
      <c r="A1109">
        <f>'Raw Data'!A1109</f>
        <v>1107</v>
      </c>
      <c r="B1109" t="str">
        <f>'Raw Data'!B1109</f>
        <v>Point</v>
      </c>
      <c r="C1109">
        <f>'Raw Data'!C1109</f>
        <v>191</v>
      </c>
      <c r="D1109">
        <f>'Raw Data'!D1109</f>
        <v>353</v>
      </c>
      <c r="E1109" t="str">
        <f>'Raw Data'!E1109</f>
        <v>Point</v>
      </c>
      <c r="F1109">
        <f>'Raw Data'!F1109</f>
        <v>4759389</v>
      </c>
      <c r="G1109" t="str">
        <f>'Raw Data'!G1109</f>
        <v>Gsp Post 00</v>
      </c>
      <c r="H1109" s="3">
        <f>'Raw Data'!H1109</f>
        <v>41710</v>
      </c>
      <c r="L1109">
        <f t="shared" si="238"/>
        <v>0</v>
      </c>
      <c r="M1109" s="5">
        <f t="shared" si="239"/>
        <v>41710</v>
      </c>
      <c r="N1109" s="5">
        <f t="shared" si="247"/>
        <v>2014</v>
      </c>
      <c r="O1109" s="5" t="str" cm="1">
        <f t="array" ref="O1109">_xlfn.IFS(N1109&lt;=2016,"before treatment",N1109=2017,"unknown",N1109&gt;2017,"after treatment")</f>
        <v>before treatment</v>
      </c>
      <c r="P1109" s="5">
        <f t="shared" si="240"/>
        <v>1</v>
      </c>
      <c r="Q1109" s="5">
        <f t="shared" si="241"/>
        <v>0</v>
      </c>
      <c r="R1109" t="str">
        <f>'Raw Data'!I1109</f>
        <v>Walker</v>
      </c>
      <c r="S1109" t="str">
        <f>'Raw Data'!J1109</f>
        <v>BROOMTOWN CLARKSON</v>
      </c>
      <c r="T1109" t="str">
        <f>'Raw Data'!K1109</f>
        <v>(none)</v>
      </c>
      <c r="U1109" t="str">
        <f>'Raw Data'!L1109</f>
        <v>(C) Possible Injury / Complaint</v>
      </c>
      <c r="V1109">
        <f>'Raw Data'!M1109</f>
        <v>0</v>
      </c>
      <c r="W1109">
        <f>'Raw Data'!N1109</f>
        <v>0</v>
      </c>
      <c r="X1109">
        <f>'Raw Data'!O1109</f>
        <v>0</v>
      </c>
      <c r="Y1109" t="str">
        <f>'Raw Data'!P1109</f>
        <v>Not a Collision with Motor Vehicle</v>
      </c>
      <c r="Z1109" t="str">
        <f>'Raw Data'!Q1109</f>
        <v>On Shoulder</v>
      </c>
      <c r="AA1109" t="str">
        <f>'Raw Data'!R1109</f>
        <v>Ditch</v>
      </c>
      <c r="AB1109" t="str">
        <f>'Raw Data'!S1109</f>
        <v>Utility Pole</v>
      </c>
      <c r="AC1109" t="str">
        <f>'Raw Data'!T1109</f>
        <v>Too Fast for Conditions</v>
      </c>
      <c r="AD1109">
        <f>'Raw Data'!U1109</f>
        <v>1</v>
      </c>
      <c r="AE1109" s="5" t="str">
        <f t="shared" si="248"/>
        <v>Yes</v>
      </c>
      <c r="AF1109" t="str">
        <f>'Raw Data'!V1109</f>
        <v>Negotiating a Curve</v>
      </c>
      <c r="AG1109" s="5">
        <f t="shared" si="242"/>
        <v>0</v>
      </c>
      <c r="AH1109" t="str">
        <f>'Raw Data'!W1109</f>
        <v>North</v>
      </c>
      <c r="AI1109" t="str">
        <f>'Raw Data'!X1109</f>
        <v>Dawn</v>
      </c>
      <c r="AJ1109" t="str">
        <f>'Raw Data'!Y1109</f>
        <v>Wet</v>
      </c>
      <c r="AK1109">
        <f>'Raw Data'!Z1109</f>
        <v>21</v>
      </c>
      <c r="AL1109" t="str">
        <f>'Raw Data'!AA1109</f>
        <v>Lap and Shoulder Belt Used</v>
      </c>
      <c r="AM1109" s="5">
        <f t="shared" si="243"/>
        <v>0</v>
      </c>
      <c r="AN1109" t="str">
        <f>'Raw Data'!AB1109</f>
        <v>Sports Utility Vehicle (SUV)</v>
      </c>
      <c r="AO1109" t="str">
        <f>'Raw Data'!AC1109</f>
        <v>2951033700I</v>
      </c>
      <c r="AP1109">
        <f>'Raw Data'!AD1109</f>
        <v>1.4465079999999999</v>
      </c>
      <c r="AQ1109">
        <f>'Raw Data'!AE1109</f>
        <v>34.603512000000002</v>
      </c>
      <c r="AR1109">
        <f>'Raw Data'!AF1109</f>
        <v>-85.355468999999999</v>
      </c>
      <c r="AS1109">
        <f>'Raw Data'!AG1109</f>
        <v>268</v>
      </c>
      <c r="AT1109">
        <f>'Raw Data'!AH1109</f>
        <v>273</v>
      </c>
      <c r="AU1109">
        <f>'Raw Data'!AI1109</f>
        <v>2223</v>
      </c>
      <c r="AV1109" t="str">
        <f>'Raw Data'!AJ1109</f>
        <v>D6_0337_00_I</v>
      </c>
      <c r="AW1109">
        <f>'Raw Data'!AK1109</f>
        <v>26</v>
      </c>
      <c r="AX1109">
        <f>'Raw Data'!AL1109</f>
        <v>26</v>
      </c>
      <c r="AY1109" t="str">
        <f>'Raw Data'!AM1109</f>
        <v>simple</v>
      </c>
      <c r="AZ1109">
        <f>'Raw Data'!AN1109</f>
        <v>1661.9</v>
      </c>
      <c r="BA1109">
        <f>'Raw Data'!AO1109</f>
        <v>25.4</v>
      </c>
      <c r="BB1109">
        <f>'Raw Data'!AP1109</f>
        <v>734.7</v>
      </c>
      <c r="BC1109">
        <f>'Raw Data'!AQ1109</f>
        <v>-85.355046999999999</v>
      </c>
      <c r="BD1109">
        <f>'Raw Data'!AR1109</f>
        <v>34.604177999999997</v>
      </c>
      <c r="BE1109">
        <f>'Raw Data'!AS1109</f>
        <v>-85.354213999999999</v>
      </c>
      <c r="BF1109">
        <f>'Raw Data'!AT1109</f>
        <v>34.606060999999997</v>
      </c>
      <c r="BG1109" t="str">
        <f>'Raw Data'!AU1109</f>
        <v>2951033700I</v>
      </c>
      <c r="BH1109">
        <f>'Raw Data'!AV1109</f>
        <v>1</v>
      </c>
      <c r="BI1109">
        <f>'Raw Data'!AW1109</f>
        <v>295</v>
      </c>
      <c r="BJ1109">
        <f>'Raw Data'!AX1109</f>
        <v>337</v>
      </c>
      <c r="BK1109">
        <f>'Raw Data'!AY1109</f>
        <v>0</v>
      </c>
      <c r="BL1109">
        <f>'Raw Data'!AZ1109</f>
        <v>50</v>
      </c>
      <c r="BM1109">
        <f>'Raw Data'!BA1109</f>
        <v>8.8800000000000008</v>
      </c>
      <c r="BN1109">
        <f>'Raw Data'!BB1109</f>
        <v>8.1300000000000008</v>
      </c>
      <c r="BO1109">
        <f>'Raw Data'!BC1109</f>
        <v>746.4</v>
      </c>
      <c r="BP1109">
        <f>'Raw Data'!BD1109</f>
        <v>746.7</v>
      </c>
      <c r="BQ1109">
        <f>'Raw Data'!BE1109</f>
        <v>743.4</v>
      </c>
      <c r="BR1109">
        <f>'Raw Data'!BF1109</f>
        <v>50</v>
      </c>
      <c r="BS1109">
        <f>'Raw Data'!BG1109</f>
        <v>55.8</v>
      </c>
      <c r="BT1109">
        <f>'Raw Data'!BH1109</f>
        <v>0</v>
      </c>
      <c r="BU1109">
        <f>'Raw Data'!BI1109</f>
        <v>44188</v>
      </c>
      <c r="BV1109" t="str">
        <f>'Raw Data'!BJ1109</f>
        <v>NONE</v>
      </c>
      <c r="BW1109">
        <f>'Raw Data'!BK1109</f>
        <v>2.078E-3</v>
      </c>
      <c r="BX1109">
        <f>'Raw Data'!BL1109</f>
        <v>51332</v>
      </c>
      <c r="BY1109">
        <f>'Raw Data'!BM1109</f>
        <v>51122</v>
      </c>
      <c r="BZ1109" t="str">
        <f>'Raw Data'!BN1109</f>
        <v>2951033700I</v>
      </c>
      <c r="CA1109" t="str">
        <f>'Raw Data'!BO1109</f>
        <v>WALKER</v>
      </c>
      <c r="CB1109">
        <f>'Raw Data'!BP1109</f>
        <v>1</v>
      </c>
      <c r="CC1109">
        <f>'Raw Data'!BQ1109</f>
        <v>33700</v>
      </c>
      <c r="CD1109">
        <f>'Raw Data'!BR1109</f>
        <v>6</v>
      </c>
      <c r="CE1109">
        <f>'Raw Data'!BS1109</f>
        <v>1</v>
      </c>
      <c r="CF1109">
        <f>'Raw Data'!BT1109</f>
        <v>2</v>
      </c>
      <c r="CG1109">
        <f>'Raw Data'!BU1109</f>
        <v>1</v>
      </c>
      <c r="CH1109">
        <f>'Raw Data'!BV1109</f>
        <v>1</v>
      </c>
      <c r="CI1109">
        <f>'Raw Data'!BW1109</f>
        <v>2</v>
      </c>
      <c r="CJ1109">
        <f>'Raw Data'!BX1109</f>
        <v>0</v>
      </c>
      <c r="CK1109">
        <f>'Raw Data'!BY1109</f>
        <v>5</v>
      </c>
      <c r="CL1109" t="str">
        <f>'Raw Data'!BZ1109</f>
        <v>N</v>
      </c>
      <c r="CM1109">
        <f t="shared" si="249"/>
        <v>0</v>
      </c>
      <c r="CN1109">
        <f>'Raw Data'!CA1109</f>
        <v>295</v>
      </c>
      <c r="CO1109">
        <f>'Raw Data'!CB1109</f>
        <v>337</v>
      </c>
      <c r="CP1109">
        <f>'Raw Data'!CC1109</f>
        <v>0</v>
      </c>
      <c r="CQ1109" t="str">
        <f>'Raw Data'!CD1109</f>
        <v>Not Urban</v>
      </c>
      <c r="CR1109" t="str">
        <f>'Raw Data'!CE1109</f>
        <v>Not Urban</v>
      </c>
      <c r="CS1109">
        <f>'Raw Data'!CF1109</f>
        <v>0</v>
      </c>
      <c r="CT1109">
        <f>'Raw Data'!CG1109</f>
        <v>50</v>
      </c>
      <c r="CU1109">
        <f>'Raw Data'!CH1109</f>
        <v>1040</v>
      </c>
      <c r="CV1109" t="str">
        <f>'Raw Data'!CI1109</f>
        <v xml:space="preserve"> </v>
      </c>
      <c r="CW1109">
        <f>'Raw Data'!CJ1109</f>
        <v>0</v>
      </c>
      <c r="CX1109">
        <f>'Raw Data'!CK1109</f>
        <v>0.52455200000000002</v>
      </c>
      <c r="CY1109">
        <f>'Raw Data'!CL1109</f>
        <v>14</v>
      </c>
      <c r="CZ1109" t="str">
        <f>'Raw Data'!CM1109</f>
        <v>State Mainline</v>
      </c>
      <c r="DA1109">
        <f>'Raw Data'!CN1109</f>
        <v>1040</v>
      </c>
      <c r="DB1109">
        <f>'Raw Data'!CO1109</f>
        <v>516125</v>
      </c>
      <c r="DC1109">
        <f>'Raw Data'!CP1109</f>
        <v>1.45</v>
      </c>
      <c r="DD1109">
        <f>'Raw Data'!CQ1109</f>
        <v>1.97</v>
      </c>
      <c r="DE1109">
        <f>'Raw Data'!CR1109</f>
        <v>516125</v>
      </c>
      <c r="DF1109">
        <f>'Raw Data'!CS1109</f>
        <v>0</v>
      </c>
      <c r="DG1109">
        <f>'Raw Data'!CT1109</f>
        <v>2769.6368459999999</v>
      </c>
      <c r="DH1109">
        <f>'Raw Data'!CU1109</f>
        <v>100</v>
      </c>
      <c r="DI1109">
        <f>'Raw Data'!CV1109</f>
        <v>51123</v>
      </c>
      <c r="DJ1109">
        <f>'Raw Data'!CW1109</f>
        <v>1.7339E-2</v>
      </c>
      <c r="DK1109">
        <f>'Raw Data'!CX1109</f>
        <v>0</v>
      </c>
      <c r="DL1109">
        <f>'Raw Data'!CY1109</f>
        <v>2.078E-3</v>
      </c>
      <c r="DM1109">
        <f>'Raw Data'!CZ1109</f>
        <v>375</v>
      </c>
      <c r="DN1109" t="str">
        <f>'Raw Data'!DA1109</f>
        <v>295-0185</v>
      </c>
      <c r="DO1109" t="str">
        <f>'Raw Data'!DB1109</f>
        <v>5R : Rural Major Collector</v>
      </c>
      <c r="DP1109" t="str">
        <f>'Raw Data'!DC1109</f>
        <v>34.599487, -85.356729</v>
      </c>
      <c r="DQ1109">
        <f>'Raw Data'!DD1109</f>
        <v>-85.356729000000001</v>
      </c>
      <c r="DR1109">
        <f>'Raw Data'!DE1109</f>
        <v>34.599487000000003</v>
      </c>
      <c r="DS1109">
        <f>'Raw Data'!DF1109</f>
        <v>34.599487000000003</v>
      </c>
      <c r="DT1109">
        <f>'Raw Data'!DG1109</f>
        <v>-85.356729000000001</v>
      </c>
      <c r="DU1109">
        <f>'Raw Data'!DH1109</f>
        <v>4.9849999999999998E-3</v>
      </c>
      <c r="DV1109">
        <f>'Raw Data'!DI1109</f>
        <v>2.078E-3</v>
      </c>
      <c r="DW1109">
        <f>'Raw Data'!DJ1109</f>
        <v>268</v>
      </c>
      <c r="DX1109" s="11">
        <f t="shared" si="250"/>
        <v>2293.3333333333335</v>
      </c>
      <c r="DY1109" s="5">
        <f t="shared" si="251"/>
        <v>2802.5</v>
      </c>
      <c r="DZ1109" s="5">
        <f t="shared" si="244"/>
        <v>-509.16666666666652</v>
      </c>
      <c r="EA1109" s="5">
        <f t="shared" si="245"/>
        <v>-0.18168302111210224</v>
      </c>
      <c r="EB1109" s="5">
        <f t="shared" si="246"/>
        <v>2547.916666666667</v>
      </c>
      <c r="EC1109">
        <f>'Raw Data'!DK1109</f>
        <v>3350</v>
      </c>
      <c r="ED1109">
        <f>'Raw Data'!DL1109</f>
        <v>11</v>
      </c>
      <c r="EE1109">
        <f>'Raw Data'!DM1109</f>
        <v>1760</v>
      </c>
      <c r="EF1109">
        <f>'Raw Data'!DN1109</f>
        <v>0</v>
      </c>
      <c r="EG1109">
        <f>'Raw Data'!DO1109</f>
        <v>1770</v>
      </c>
      <c r="EH1109">
        <f>'Raw Data'!DP1109</f>
        <v>0</v>
      </c>
      <c r="EI1109">
        <f>'Raw Data'!DQ1109</f>
        <v>2960</v>
      </c>
      <c r="EJ1109">
        <f>'Raw Data'!DR1109</f>
        <v>0</v>
      </c>
      <c r="EK1109">
        <f>'Raw Data'!DS1109</f>
        <v>2910</v>
      </c>
      <c r="EL1109">
        <f>'Raw Data'!DT1109</f>
        <v>11</v>
      </c>
      <c r="EM1109">
        <f>'Raw Data'!DU1109</f>
        <v>2920</v>
      </c>
      <c r="EN1109">
        <f>'Raw Data'!DV1109</f>
        <v>12.6</v>
      </c>
      <c r="EO1109">
        <f>'Raw Data'!DW1109</f>
        <v>2840</v>
      </c>
      <c r="EP1109">
        <f>'Raw Data'!DX1109</f>
        <v>13</v>
      </c>
      <c r="EQ1109">
        <f>'Raw Data'!DY1109</f>
        <v>2540</v>
      </c>
      <c r="ER1109">
        <f>'Raw Data'!DZ1109</f>
        <v>13</v>
      </c>
      <c r="ES1109">
        <f>'Raw Data'!EA1109</f>
        <v>2610</v>
      </c>
      <c r="ET1109">
        <f>'Raw Data'!EB1109</f>
        <v>13</v>
      </c>
      <c r="EU1109">
        <f>'Raw Data'!EC1109</f>
        <v>2880</v>
      </c>
      <c r="EV1109">
        <f>'Raw Data'!ED1109</f>
        <v>14</v>
      </c>
      <c r="EW1109">
        <f>'Raw Data'!EE1109</f>
        <v>7.8899999999999999E-4</v>
      </c>
    </row>
    <row r="1110" spans="1:153" x14ac:dyDescent="0.3">
      <c r="A1110">
        <f>'Raw Data'!A1110</f>
        <v>1108</v>
      </c>
      <c r="B1110" t="str">
        <f>'Raw Data'!B1110</f>
        <v>Point</v>
      </c>
      <c r="C1110">
        <f>'Raw Data'!C1110</f>
        <v>238</v>
      </c>
      <c r="D1110">
        <f>'Raw Data'!D1110</f>
        <v>248</v>
      </c>
      <c r="E1110" t="str">
        <f>'Raw Data'!E1110</f>
        <v>Point</v>
      </c>
      <c r="F1110">
        <f>'Raw Data'!F1110</f>
        <v>5628759</v>
      </c>
      <c r="G1110" t="str">
        <f>'Raw Data'!G1110</f>
        <v>Gsp Post 00</v>
      </c>
      <c r="H1110" s="3">
        <f>'Raw Data'!H1110</f>
        <v>42407</v>
      </c>
      <c r="L1110">
        <f t="shared" si="238"/>
        <v>0</v>
      </c>
      <c r="M1110" s="5">
        <f t="shared" si="239"/>
        <v>42407</v>
      </c>
      <c r="N1110" s="5">
        <f t="shared" si="247"/>
        <v>2016</v>
      </c>
      <c r="O1110" s="5" t="str" cm="1">
        <f t="array" ref="O1110">_xlfn.IFS(N1110&lt;=2016,"before treatment",N1110=2017,"unknown",N1110&gt;2017,"after treatment")</f>
        <v>before treatment</v>
      </c>
      <c r="P1110" s="5">
        <f t="shared" si="240"/>
        <v>1</v>
      </c>
      <c r="Q1110" s="5">
        <f t="shared" si="241"/>
        <v>0</v>
      </c>
      <c r="R1110" t="str">
        <f>'Raw Data'!I1110</f>
        <v>Walker</v>
      </c>
      <c r="S1110" t="str">
        <f>'Raw Data'!J1110</f>
        <v>["BROOMTOWN CLARKSON","BROOMTOWN CLARKSON","Harrisburg Rd"]</v>
      </c>
      <c r="T1110" t="str">
        <f>'Raw Data'!K1110</f>
        <v>Sr 337</v>
      </c>
      <c r="U1110" t="str">
        <f>'Raw Data'!L1110</f>
        <v>(B) Suspected Minor/Visible Injury</v>
      </c>
      <c r="V1110">
        <f>'Raw Data'!M1110</f>
        <v>0</v>
      </c>
      <c r="W1110">
        <f>'Raw Data'!N1110</f>
        <v>0</v>
      </c>
      <c r="X1110">
        <f>'Raw Data'!O1110</f>
        <v>3</v>
      </c>
      <c r="Y1110" t="str">
        <f>'Raw Data'!P1110</f>
        <v>Not a Collision with Motor Vehicle</v>
      </c>
      <c r="Z1110" t="str">
        <f>'Raw Data'!Q1110</f>
        <v>Off Roadway</v>
      </c>
      <c r="AA1110" t="str">
        <f>'Raw Data'!R1110</f>
        <v>Ditch</v>
      </c>
      <c r="AB1110" t="str">
        <f>'Raw Data'!S1110</f>
        <v>Over Turn</v>
      </c>
      <c r="AC1110" t="str">
        <f>'Raw Data'!T1110</f>
        <v>Disregard Stop Sign/Signal</v>
      </c>
      <c r="AD1110">
        <f>'Raw Data'!U1110</f>
        <v>1</v>
      </c>
      <c r="AE1110" s="5" t="str">
        <f t="shared" si="248"/>
        <v>Yes</v>
      </c>
      <c r="AF1110" t="str">
        <f>'Raw Data'!V1110</f>
        <v>Straight</v>
      </c>
      <c r="AG1110" s="5">
        <f t="shared" si="242"/>
        <v>0</v>
      </c>
      <c r="AH1110" t="str">
        <f>'Raw Data'!W1110</f>
        <v>East</v>
      </c>
      <c r="AI1110" t="str">
        <f>'Raw Data'!X1110</f>
        <v>Dark-Not Lighted</v>
      </c>
      <c r="AJ1110" t="str">
        <f>'Raw Data'!Y1110</f>
        <v>Dry</v>
      </c>
      <c r="AK1110">
        <f>'Raw Data'!Z1110</f>
        <v>35</v>
      </c>
      <c r="AL1110" t="str">
        <f>'Raw Data'!AA1110</f>
        <v>["None Used","None Used","None Used"]</v>
      </c>
      <c r="AM1110" s="5">
        <f t="shared" si="243"/>
        <v>0</v>
      </c>
      <c r="AN1110" t="str">
        <f>'Raw Data'!AB1110</f>
        <v>Sports Utility Vehicle (SUV)</v>
      </c>
      <c r="AO1110" t="str">
        <f>'Raw Data'!AC1110</f>
        <v>2951033700I</v>
      </c>
      <c r="AP1110">
        <f>'Raw Data'!AD1110</f>
        <v>1.45</v>
      </c>
      <c r="AQ1110">
        <f>'Raw Data'!AE1110</f>
        <v>34.603580000000001</v>
      </c>
      <c r="AR1110">
        <f>'Raw Data'!AF1110</f>
        <v>-85.355431999999993</v>
      </c>
      <c r="AS1110">
        <f>'Raw Data'!AG1110</f>
        <v>268</v>
      </c>
      <c r="AT1110">
        <f>'Raw Data'!AH1110</f>
        <v>273</v>
      </c>
      <c r="AU1110">
        <f>'Raw Data'!AI1110</f>
        <v>2223</v>
      </c>
      <c r="AV1110" t="str">
        <f>'Raw Data'!AJ1110</f>
        <v>D6_0337_00_I</v>
      </c>
      <c r="AW1110">
        <f>'Raw Data'!AK1110</f>
        <v>26</v>
      </c>
      <c r="AX1110">
        <f>'Raw Data'!AL1110</f>
        <v>26</v>
      </c>
      <c r="AY1110" t="str">
        <f>'Raw Data'!AM1110</f>
        <v>simple</v>
      </c>
      <c r="AZ1110">
        <f>'Raw Data'!AN1110</f>
        <v>1661.9</v>
      </c>
      <c r="BA1110">
        <f>'Raw Data'!AO1110</f>
        <v>25.4</v>
      </c>
      <c r="BB1110">
        <f>'Raw Data'!AP1110</f>
        <v>734.7</v>
      </c>
      <c r="BC1110">
        <f>'Raw Data'!AQ1110</f>
        <v>-85.355046999999999</v>
      </c>
      <c r="BD1110">
        <f>'Raw Data'!AR1110</f>
        <v>34.604177999999997</v>
      </c>
      <c r="BE1110">
        <f>'Raw Data'!AS1110</f>
        <v>-85.354213999999999</v>
      </c>
      <c r="BF1110">
        <f>'Raw Data'!AT1110</f>
        <v>34.606060999999997</v>
      </c>
      <c r="BG1110" t="str">
        <f>'Raw Data'!AU1110</f>
        <v>2951033700I</v>
      </c>
      <c r="BH1110">
        <f>'Raw Data'!AV1110</f>
        <v>1</v>
      </c>
      <c r="BI1110">
        <f>'Raw Data'!AW1110</f>
        <v>295</v>
      </c>
      <c r="BJ1110">
        <f>'Raw Data'!AX1110</f>
        <v>337</v>
      </c>
      <c r="BK1110">
        <f>'Raw Data'!AY1110</f>
        <v>0</v>
      </c>
      <c r="BL1110">
        <f>'Raw Data'!AZ1110</f>
        <v>50</v>
      </c>
      <c r="BM1110">
        <f>'Raw Data'!BA1110</f>
        <v>8.8800000000000008</v>
      </c>
      <c r="BN1110">
        <f>'Raw Data'!BB1110</f>
        <v>8.1300000000000008</v>
      </c>
      <c r="BO1110">
        <f>'Raw Data'!BC1110</f>
        <v>746.4</v>
      </c>
      <c r="BP1110">
        <f>'Raw Data'!BD1110</f>
        <v>746.7</v>
      </c>
      <c r="BQ1110">
        <f>'Raw Data'!BE1110</f>
        <v>743.4</v>
      </c>
      <c r="BR1110">
        <f>'Raw Data'!BF1110</f>
        <v>50</v>
      </c>
      <c r="BS1110">
        <f>'Raw Data'!BG1110</f>
        <v>55.8</v>
      </c>
      <c r="BT1110">
        <f>'Raw Data'!BH1110</f>
        <v>0</v>
      </c>
      <c r="BU1110">
        <f>'Raw Data'!BI1110</f>
        <v>44188</v>
      </c>
      <c r="BV1110" t="str">
        <f>'Raw Data'!BJ1110</f>
        <v>NONE</v>
      </c>
      <c r="BW1110">
        <f>'Raw Data'!BK1110</f>
        <v>2.078E-3</v>
      </c>
      <c r="BX1110">
        <f>'Raw Data'!BL1110</f>
        <v>51332</v>
      </c>
      <c r="BY1110">
        <f>'Raw Data'!BM1110</f>
        <v>51122</v>
      </c>
      <c r="BZ1110" t="str">
        <f>'Raw Data'!BN1110</f>
        <v>2951033700I</v>
      </c>
      <c r="CA1110" t="str">
        <f>'Raw Data'!BO1110</f>
        <v>WALKER</v>
      </c>
      <c r="CB1110">
        <f>'Raw Data'!BP1110</f>
        <v>1</v>
      </c>
      <c r="CC1110">
        <f>'Raw Data'!BQ1110</f>
        <v>33700</v>
      </c>
      <c r="CD1110">
        <f>'Raw Data'!BR1110</f>
        <v>6</v>
      </c>
      <c r="CE1110">
        <f>'Raw Data'!BS1110</f>
        <v>1</v>
      </c>
      <c r="CF1110">
        <f>'Raw Data'!BT1110</f>
        <v>2</v>
      </c>
      <c r="CG1110">
        <f>'Raw Data'!BU1110</f>
        <v>1</v>
      </c>
      <c r="CH1110">
        <f>'Raw Data'!BV1110</f>
        <v>1</v>
      </c>
      <c r="CI1110">
        <f>'Raw Data'!BW1110</f>
        <v>2</v>
      </c>
      <c r="CJ1110">
        <f>'Raw Data'!BX1110</f>
        <v>0</v>
      </c>
      <c r="CK1110">
        <f>'Raw Data'!BY1110</f>
        <v>5</v>
      </c>
      <c r="CL1110" t="str">
        <f>'Raw Data'!BZ1110</f>
        <v>N</v>
      </c>
      <c r="CM1110">
        <f t="shared" si="249"/>
        <v>0</v>
      </c>
      <c r="CN1110">
        <f>'Raw Data'!CA1110</f>
        <v>295</v>
      </c>
      <c r="CO1110">
        <f>'Raw Data'!CB1110</f>
        <v>337</v>
      </c>
      <c r="CP1110">
        <f>'Raw Data'!CC1110</f>
        <v>0</v>
      </c>
      <c r="CQ1110" t="str">
        <f>'Raw Data'!CD1110</f>
        <v>Not Urban</v>
      </c>
      <c r="CR1110" t="str">
        <f>'Raw Data'!CE1110</f>
        <v>Not Urban</v>
      </c>
      <c r="CS1110">
        <f>'Raw Data'!CF1110</f>
        <v>0</v>
      </c>
      <c r="CT1110">
        <f>'Raw Data'!CG1110</f>
        <v>50</v>
      </c>
      <c r="CU1110">
        <f>'Raw Data'!CH1110</f>
        <v>1040</v>
      </c>
      <c r="CV1110" t="str">
        <f>'Raw Data'!CI1110</f>
        <v xml:space="preserve"> </v>
      </c>
      <c r="CW1110">
        <f>'Raw Data'!CJ1110</f>
        <v>0</v>
      </c>
      <c r="CX1110">
        <f>'Raw Data'!CK1110</f>
        <v>0.52455200000000002</v>
      </c>
      <c r="CY1110">
        <f>'Raw Data'!CL1110</f>
        <v>14</v>
      </c>
      <c r="CZ1110" t="str">
        <f>'Raw Data'!CM1110</f>
        <v>State Mainline</v>
      </c>
      <c r="DA1110">
        <f>'Raw Data'!CN1110</f>
        <v>1040</v>
      </c>
      <c r="DB1110">
        <f>'Raw Data'!CO1110</f>
        <v>516125</v>
      </c>
      <c r="DC1110">
        <f>'Raw Data'!CP1110</f>
        <v>1.45</v>
      </c>
      <c r="DD1110">
        <f>'Raw Data'!CQ1110</f>
        <v>1.97</v>
      </c>
      <c r="DE1110">
        <f>'Raw Data'!CR1110</f>
        <v>516125</v>
      </c>
      <c r="DF1110">
        <f>'Raw Data'!CS1110</f>
        <v>0</v>
      </c>
      <c r="DG1110">
        <f>'Raw Data'!CT1110</f>
        <v>2769.6368459999999</v>
      </c>
      <c r="DH1110">
        <f>'Raw Data'!CU1110</f>
        <v>100</v>
      </c>
      <c r="DI1110">
        <f>'Raw Data'!CV1110</f>
        <v>51123</v>
      </c>
      <c r="DJ1110">
        <f>'Raw Data'!CW1110</f>
        <v>1.7339E-2</v>
      </c>
      <c r="DK1110">
        <f>'Raw Data'!CX1110</f>
        <v>0</v>
      </c>
      <c r="DL1110">
        <f>'Raw Data'!CY1110</f>
        <v>2.078E-3</v>
      </c>
      <c r="DM1110">
        <f>'Raw Data'!CZ1110</f>
        <v>375</v>
      </c>
      <c r="DN1110" t="str">
        <f>'Raw Data'!DA1110</f>
        <v>295-0185</v>
      </c>
      <c r="DO1110" t="str">
        <f>'Raw Data'!DB1110</f>
        <v>5R : Rural Major Collector</v>
      </c>
      <c r="DP1110" t="str">
        <f>'Raw Data'!DC1110</f>
        <v>34.599487, -85.356729</v>
      </c>
      <c r="DQ1110">
        <f>'Raw Data'!DD1110</f>
        <v>-85.356729000000001</v>
      </c>
      <c r="DR1110">
        <f>'Raw Data'!DE1110</f>
        <v>34.599487000000003</v>
      </c>
      <c r="DS1110">
        <f>'Raw Data'!DF1110</f>
        <v>34.599487000000003</v>
      </c>
      <c r="DT1110">
        <f>'Raw Data'!DG1110</f>
        <v>-85.356729000000001</v>
      </c>
      <c r="DU1110">
        <f>'Raw Data'!DH1110</f>
        <v>4.9849999999999998E-3</v>
      </c>
      <c r="DV1110">
        <f>'Raw Data'!DI1110</f>
        <v>2.078E-3</v>
      </c>
      <c r="DW1110">
        <f>'Raw Data'!DJ1110</f>
        <v>268</v>
      </c>
      <c r="DX1110" s="11">
        <f t="shared" si="250"/>
        <v>2293.3333333333335</v>
      </c>
      <c r="DY1110" s="5">
        <f t="shared" si="251"/>
        <v>2802.5</v>
      </c>
      <c r="DZ1110" s="5">
        <f t="shared" si="244"/>
        <v>-509.16666666666652</v>
      </c>
      <c r="EA1110" s="5">
        <f t="shared" si="245"/>
        <v>-0.18168302111210224</v>
      </c>
      <c r="EB1110" s="5">
        <f t="shared" si="246"/>
        <v>2547.916666666667</v>
      </c>
      <c r="EC1110">
        <f>'Raw Data'!DK1110</f>
        <v>3350</v>
      </c>
      <c r="ED1110">
        <f>'Raw Data'!DL1110</f>
        <v>11</v>
      </c>
      <c r="EE1110">
        <f>'Raw Data'!DM1110</f>
        <v>1760</v>
      </c>
      <c r="EF1110">
        <f>'Raw Data'!DN1110</f>
        <v>0</v>
      </c>
      <c r="EG1110">
        <f>'Raw Data'!DO1110</f>
        <v>1770</v>
      </c>
      <c r="EH1110">
        <f>'Raw Data'!DP1110</f>
        <v>0</v>
      </c>
      <c r="EI1110">
        <f>'Raw Data'!DQ1110</f>
        <v>2960</v>
      </c>
      <c r="EJ1110">
        <f>'Raw Data'!DR1110</f>
        <v>0</v>
      </c>
      <c r="EK1110">
        <f>'Raw Data'!DS1110</f>
        <v>2910</v>
      </c>
      <c r="EL1110">
        <f>'Raw Data'!DT1110</f>
        <v>11</v>
      </c>
      <c r="EM1110">
        <f>'Raw Data'!DU1110</f>
        <v>2920</v>
      </c>
      <c r="EN1110">
        <f>'Raw Data'!DV1110</f>
        <v>12.6</v>
      </c>
      <c r="EO1110">
        <f>'Raw Data'!DW1110</f>
        <v>2840</v>
      </c>
      <c r="EP1110">
        <f>'Raw Data'!DX1110</f>
        <v>13</v>
      </c>
      <c r="EQ1110">
        <f>'Raw Data'!DY1110</f>
        <v>2540</v>
      </c>
      <c r="ER1110">
        <f>'Raw Data'!DZ1110</f>
        <v>13</v>
      </c>
      <c r="ES1110">
        <f>'Raw Data'!EA1110</f>
        <v>2610</v>
      </c>
      <c r="ET1110">
        <f>'Raw Data'!EB1110</f>
        <v>13</v>
      </c>
      <c r="EU1110">
        <f>'Raw Data'!EC1110</f>
        <v>2880</v>
      </c>
      <c r="EV1110">
        <f>'Raw Data'!ED1110</f>
        <v>14</v>
      </c>
      <c r="EW1110">
        <f>'Raw Data'!EE1110</f>
        <v>7.1199999999999996E-4</v>
      </c>
    </row>
    <row r="1111" spans="1:153" x14ac:dyDescent="0.3">
      <c r="A1111">
        <f>'Raw Data'!A1111</f>
        <v>1109</v>
      </c>
      <c r="B1111" t="str">
        <f>'Raw Data'!B1111</f>
        <v>Point</v>
      </c>
      <c r="C1111">
        <f>'Raw Data'!C1111</f>
        <v>429</v>
      </c>
      <c r="D1111">
        <f>'Raw Data'!D1111</f>
        <v>149</v>
      </c>
      <c r="E1111" t="str">
        <f>'Raw Data'!E1111</f>
        <v>Point</v>
      </c>
      <c r="F1111">
        <f>'Raw Data'!F1111</f>
        <v>6440641</v>
      </c>
      <c r="G1111" t="str">
        <f>'Raw Data'!G1111</f>
        <v>Gsp Post 00</v>
      </c>
      <c r="H1111" s="3">
        <f>'Raw Data'!H1111</f>
        <v>43029</v>
      </c>
      <c r="L1111">
        <f t="shared" si="238"/>
        <v>0</v>
      </c>
      <c r="M1111" s="5">
        <f t="shared" si="239"/>
        <v>43029</v>
      </c>
      <c r="N1111" s="5">
        <f t="shared" si="247"/>
        <v>2017</v>
      </c>
      <c r="O1111" s="5" t="str" cm="1">
        <f t="array" ref="O1111">_xlfn.IFS(N1111&lt;=2016,"before treatment",N1111=2017,"unknown",N1111&gt;2017,"after treatment")</f>
        <v>unknown</v>
      </c>
      <c r="P1111" s="5">
        <f t="shared" si="240"/>
        <v>0</v>
      </c>
      <c r="Q1111" s="5">
        <f t="shared" si="241"/>
        <v>0</v>
      </c>
      <c r="R1111" t="str">
        <f>'Raw Data'!I1111</f>
        <v>Walker</v>
      </c>
      <c r="S1111" t="str">
        <f>'Raw Data'!J1111</f>
        <v>BROOMTOWN CLARKSON</v>
      </c>
      <c r="T1111" t="str">
        <f>'Raw Data'!K1111</f>
        <v>(none)</v>
      </c>
      <c r="U1111" t="str">
        <f>'Raw Data'!L1111</f>
        <v>(O) No Injury</v>
      </c>
      <c r="V1111">
        <f>'Raw Data'!M1111</f>
        <v>0</v>
      </c>
      <c r="W1111">
        <f>'Raw Data'!N1111</f>
        <v>0</v>
      </c>
      <c r="X1111">
        <f>'Raw Data'!O1111</f>
        <v>0</v>
      </c>
      <c r="Y1111" t="str">
        <f>'Raw Data'!P1111</f>
        <v>Not a Collision with Motor Vehicle</v>
      </c>
      <c r="Z1111" t="str">
        <f>'Raw Data'!Q1111</f>
        <v>On Shoulder</v>
      </c>
      <c r="AA1111" t="str">
        <f>'Raw Data'!R1111</f>
        <v>Fence</v>
      </c>
      <c r="AB1111" t="str">
        <f>'Raw Data'!S1111</f>
        <v>Fence</v>
      </c>
      <c r="AC1111" t="str">
        <f>'Raw Data'!T1111</f>
        <v>No Contributing Factors</v>
      </c>
      <c r="AD1111">
        <f>'Raw Data'!U1111</f>
        <v>1</v>
      </c>
      <c r="AE1111" s="5" t="str">
        <f t="shared" si="248"/>
        <v>Yes</v>
      </c>
      <c r="AF1111" t="str">
        <f>'Raw Data'!V1111</f>
        <v>Straight</v>
      </c>
      <c r="AG1111" s="5">
        <f t="shared" si="242"/>
        <v>0</v>
      </c>
      <c r="AH1111" t="str">
        <f>'Raw Data'!W1111</f>
        <v>South</v>
      </c>
      <c r="AI1111" t="str">
        <f>'Raw Data'!X1111</f>
        <v>Daylight</v>
      </c>
      <c r="AJ1111" t="str">
        <f>'Raw Data'!Y1111</f>
        <v>Dry</v>
      </c>
      <c r="AK1111">
        <f>'Raw Data'!Z1111</f>
        <v>33</v>
      </c>
      <c r="AL1111" t="str">
        <f>'Raw Data'!AA1111</f>
        <v>Lap and Shoulder Belt Used</v>
      </c>
      <c r="AM1111" s="5">
        <f t="shared" si="243"/>
        <v>0</v>
      </c>
      <c r="AN1111" t="str">
        <f>'Raw Data'!AB1111</f>
        <v>Sports Utility Vehicle (SUV)</v>
      </c>
      <c r="AO1111" t="str">
        <f>'Raw Data'!AC1111</f>
        <v>2951033700I</v>
      </c>
      <c r="AP1111">
        <f>'Raw Data'!AD1111</f>
        <v>1.6143179999999999</v>
      </c>
      <c r="AQ1111">
        <f>'Raw Data'!AE1111</f>
        <v>34.605750999999998</v>
      </c>
      <c r="AR1111">
        <f>'Raw Data'!AF1111</f>
        <v>-85.354293999999996</v>
      </c>
      <c r="AS1111">
        <f>'Raw Data'!AG1111</f>
        <v>268</v>
      </c>
      <c r="AT1111">
        <f>'Raw Data'!AH1111</f>
        <v>273</v>
      </c>
      <c r="AU1111">
        <f>'Raw Data'!AI1111</f>
        <v>2223</v>
      </c>
      <c r="AV1111" t="str">
        <f>'Raw Data'!AJ1111</f>
        <v>D6_0337_00_I</v>
      </c>
      <c r="AW1111">
        <f>'Raw Data'!AK1111</f>
        <v>26</v>
      </c>
      <c r="AX1111">
        <f>'Raw Data'!AL1111</f>
        <v>26</v>
      </c>
      <c r="AY1111" t="str">
        <f>'Raw Data'!AM1111</f>
        <v>simple</v>
      </c>
      <c r="AZ1111">
        <f>'Raw Data'!AN1111</f>
        <v>1661.9</v>
      </c>
      <c r="BA1111">
        <f>'Raw Data'!AO1111</f>
        <v>25.4</v>
      </c>
      <c r="BB1111">
        <f>'Raw Data'!AP1111</f>
        <v>734.7</v>
      </c>
      <c r="BC1111">
        <f>'Raw Data'!AQ1111</f>
        <v>-85.355046999999999</v>
      </c>
      <c r="BD1111">
        <f>'Raw Data'!AR1111</f>
        <v>34.604177999999997</v>
      </c>
      <c r="BE1111">
        <f>'Raw Data'!AS1111</f>
        <v>-85.354213999999999</v>
      </c>
      <c r="BF1111">
        <f>'Raw Data'!AT1111</f>
        <v>34.606060999999997</v>
      </c>
      <c r="BG1111" t="str">
        <f>'Raw Data'!AU1111</f>
        <v>2951033700I</v>
      </c>
      <c r="BH1111">
        <f>'Raw Data'!AV1111</f>
        <v>1</v>
      </c>
      <c r="BI1111">
        <f>'Raw Data'!AW1111</f>
        <v>295</v>
      </c>
      <c r="BJ1111">
        <f>'Raw Data'!AX1111</f>
        <v>337</v>
      </c>
      <c r="BK1111">
        <f>'Raw Data'!AY1111</f>
        <v>0</v>
      </c>
      <c r="BL1111">
        <f>'Raw Data'!AZ1111</f>
        <v>50</v>
      </c>
      <c r="BM1111">
        <f>'Raw Data'!BA1111</f>
        <v>8.8800000000000008</v>
      </c>
      <c r="BN1111">
        <f>'Raw Data'!BB1111</f>
        <v>8.1300000000000008</v>
      </c>
      <c r="BO1111">
        <f>'Raw Data'!BC1111</f>
        <v>746.4</v>
      </c>
      <c r="BP1111">
        <f>'Raw Data'!BD1111</f>
        <v>746.7</v>
      </c>
      <c r="BQ1111">
        <f>'Raw Data'!BE1111</f>
        <v>743.4</v>
      </c>
      <c r="BR1111">
        <f>'Raw Data'!BF1111</f>
        <v>50</v>
      </c>
      <c r="BS1111">
        <f>'Raw Data'!BG1111</f>
        <v>55.8</v>
      </c>
      <c r="BT1111">
        <f>'Raw Data'!BH1111</f>
        <v>0</v>
      </c>
      <c r="BU1111">
        <f>'Raw Data'!BI1111</f>
        <v>44188</v>
      </c>
      <c r="BV1111" t="str">
        <f>'Raw Data'!BJ1111</f>
        <v>NONE</v>
      </c>
      <c r="BW1111">
        <f>'Raw Data'!BK1111</f>
        <v>2.078E-3</v>
      </c>
      <c r="BX1111">
        <f>'Raw Data'!BL1111</f>
        <v>51332</v>
      </c>
      <c r="BY1111">
        <f>'Raw Data'!BM1111</f>
        <v>51122</v>
      </c>
      <c r="BZ1111" t="str">
        <f>'Raw Data'!BN1111</f>
        <v>2951033700I</v>
      </c>
      <c r="CA1111" t="str">
        <f>'Raw Data'!BO1111</f>
        <v>WALKER</v>
      </c>
      <c r="CB1111">
        <f>'Raw Data'!BP1111</f>
        <v>1</v>
      </c>
      <c r="CC1111">
        <f>'Raw Data'!BQ1111</f>
        <v>33700</v>
      </c>
      <c r="CD1111">
        <f>'Raw Data'!BR1111</f>
        <v>6</v>
      </c>
      <c r="CE1111">
        <f>'Raw Data'!BS1111</f>
        <v>1</v>
      </c>
      <c r="CF1111">
        <f>'Raw Data'!BT1111</f>
        <v>2</v>
      </c>
      <c r="CG1111">
        <f>'Raw Data'!BU1111</f>
        <v>1</v>
      </c>
      <c r="CH1111">
        <f>'Raw Data'!BV1111</f>
        <v>1</v>
      </c>
      <c r="CI1111">
        <f>'Raw Data'!BW1111</f>
        <v>2</v>
      </c>
      <c r="CJ1111">
        <f>'Raw Data'!BX1111</f>
        <v>0</v>
      </c>
      <c r="CK1111">
        <f>'Raw Data'!BY1111</f>
        <v>5</v>
      </c>
      <c r="CL1111" t="str">
        <f>'Raw Data'!BZ1111</f>
        <v>N</v>
      </c>
      <c r="CM1111">
        <f t="shared" si="249"/>
        <v>0</v>
      </c>
      <c r="CN1111">
        <f>'Raw Data'!CA1111</f>
        <v>295</v>
      </c>
      <c r="CO1111">
        <f>'Raw Data'!CB1111</f>
        <v>337</v>
      </c>
      <c r="CP1111">
        <f>'Raw Data'!CC1111</f>
        <v>0</v>
      </c>
      <c r="CQ1111" t="str">
        <f>'Raw Data'!CD1111</f>
        <v>Not Urban</v>
      </c>
      <c r="CR1111" t="str">
        <f>'Raw Data'!CE1111</f>
        <v>Not Urban</v>
      </c>
      <c r="CS1111">
        <f>'Raw Data'!CF1111</f>
        <v>0</v>
      </c>
      <c r="CT1111">
        <f>'Raw Data'!CG1111</f>
        <v>50</v>
      </c>
      <c r="CU1111">
        <f>'Raw Data'!CH1111</f>
        <v>1040</v>
      </c>
      <c r="CV1111" t="str">
        <f>'Raw Data'!CI1111</f>
        <v xml:space="preserve"> </v>
      </c>
      <c r="CW1111">
        <f>'Raw Data'!CJ1111</f>
        <v>0</v>
      </c>
      <c r="CX1111">
        <f>'Raw Data'!CK1111</f>
        <v>0.52455200000000002</v>
      </c>
      <c r="CY1111">
        <f>'Raw Data'!CL1111</f>
        <v>14</v>
      </c>
      <c r="CZ1111" t="str">
        <f>'Raw Data'!CM1111</f>
        <v>State Mainline</v>
      </c>
      <c r="DA1111">
        <f>'Raw Data'!CN1111</f>
        <v>1040</v>
      </c>
      <c r="DB1111">
        <f>'Raw Data'!CO1111</f>
        <v>516125</v>
      </c>
      <c r="DC1111">
        <f>'Raw Data'!CP1111</f>
        <v>1.45</v>
      </c>
      <c r="DD1111">
        <f>'Raw Data'!CQ1111</f>
        <v>1.97</v>
      </c>
      <c r="DE1111">
        <f>'Raw Data'!CR1111</f>
        <v>516125</v>
      </c>
      <c r="DF1111">
        <f>'Raw Data'!CS1111</f>
        <v>0</v>
      </c>
      <c r="DG1111">
        <f>'Raw Data'!CT1111</f>
        <v>2769.6368459999999</v>
      </c>
      <c r="DH1111">
        <f>'Raw Data'!CU1111</f>
        <v>100</v>
      </c>
      <c r="DI1111">
        <f>'Raw Data'!CV1111</f>
        <v>51123</v>
      </c>
      <c r="DJ1111">
        <f>'Raw Data'!CW1111</f>
        <v>1.7339E-2</v>
      </c>
      <c r="DK1111">
        <f>'Raw Data'!CX1111</f>
        <v>0</v>
      </c>
      <c r="DL1111">
        <f>'Raw Data'!CY1111</f>
        <v>2.078E-3</v>
      </c>
      <c r="DM1111">
        <f>'Raw Data'!CZ1111</f>
        <v>375</v>
      </c>
      <c r="DN1111" t="str">
        <f>'Raw Data'!DA1111</f>
        <v>295-0185</v>
      </c>
      <c r="DO1111" t="str">
        <f>'Raw Data'!DB1111</f>
        <v>5R : Rural Major Collector</v>
      </c>
      <c r="DP1111" t="str">
        <f>'Raw Data'!DC1111</f>
        <v>34.599487, -85.356729</v>
      </c>
      <c r="DQ1111">
        <f>'Raw Data'!DD1111</f>
        <v>-85.356729000000001</v>
      </c>
      <c r="DR1111">
        <f>'Raw Data'!DE1111</f>
        <v>34.599487000000003</v>
      </c>
      <c r="DS1111">
        <f>'Raw Data'!DF1111</f>
        <v>34.599487000000003</v>
      </c>
      <c r="DT1111">
        <f>'Raw Data'!DG1111</f>
        <v>-85.356729000000001</v>
      </c>
      <c r="DU1111">
        <f>'Raw Data'!DH1111</f>
        <v>4.9849999999999998E-3</v>
      </c>
      <c r="DV1111">
        <f>'Raw Data'!DI1111</f>
        <v>2.078E-3</v>
      </c>
      <c r="DW1111">
        <f>'Raw Data'!DJ1111</f>
        <v>268</v>
      </c>
      <c r="DX1111" s="11">
        <f t="shared" si="250"/>
        <v>2293.3333333333335</v>
      </c>
      <c r="DY1111" s="5">
        <f t="shared" si="251"/>
        <v>2802.5</v>
      </c>
      <c r="DZ1111" s="5">
        <f t="shared" si="244"/>
        <v>-509.16666666666652</v>
      </c>
      <c r="EA1111" s="5">
        <f t="shared" si="245"/>
        <v>-0.18168302111210224</v>
      </c>
      <c r="EB1111" s="5">
        <f t="shared" si="246"/>
        <v>2547.916666666667</v>
      </c>
      <c r="EC1111">
        <f>'Raw Data'!DK1111</f>
        <v>3350</v>
      </c>
      <c r="ED1111">
        <f>'Raw Data'!DL1111</f>
        <v>11</v>
      </c>
      <c r="EE1111">
        <f>'Raw Data'!DM1111</f>
        <v>1760</v>
      </c>
      <c r="EF1111">
        <f>'Raw Data'!DN1111</f>
        <v>0</v>
      </c>
      <c r="EG1111">
        <f>'Raw Data'!DO1111</f>
        <v>1770</v>
      </c>
      <c r="EH1111">
        <f>'Raw Data'!DP1111</f>
        <v>0</v>
      </c>
      <c r="EI1111">
        <f>'Raw Data'!DQ1111</f>
        <v>2960</v>
      </c>
      <c r="EJ1111">
        <f>'Raw Data'!DR1111</f>
        <v>0</v>
      </c>
      <c r="EK1111">
        <f>'Raw Data'!DS1111</f>
        <v>2910</v>
      </c>
      <c r="EL1111">
        <f>'Raw Data'!DT1111</f>
        <v>11</v>
      </c>
      <c r="EM1111">
        <f>'Raw Data'!DU1111</f>
        <v>2920</v>
      </c>
      <c r="EN1111">
        <f>'Raw Data'!DV1111</f>
        <v>12.6</v>
      </c>
      <c r="EO1111">
        <f>'Raw Data'!DW1111</f>
        <v>2840</v>
      </c>
      <c r="EP1111">
        <f>'Raw Data'!DX1111</f>
        <v>13</v>
      </c>
      <c r="EQ1111">
        <f>'Raw Data'!DY1111</f>
        <v>2540</v>
      </c>
      <c r="ER1111">
        <f>'Raw Data'!DZ1111</f>
        <v>13</v>
      </c>
      <c r="ES1111">
        <f>'Raw Data'!EA1111</f>
        <v>2610</v>
      </c>
      <c r="ET1111">
        <f>'Raw Data'!EB1111</f>
        <v>13</v>
      </c>
      <c r="EU1111">
        <f>'Raw Data'!EC1111</f>
        <v>2880</v>
      </c>
      <c r="EV1111">
        <f>'Raw Data'!ED1111</f>
        <v>14</v>
      </c>
      <c r="EW1111">
        <f>'Raw Data'!EE1111</f>
        <v>0</v>
      </c>
    </row>
    <row r="1112" spans="1:153" x14ac:dyDescent="0.3">
      <c r="A1112">
        <f>'Raw Data'!A1112</f>
        <v>1110</v>
      </c>
      <c r="B1112" t="str">
        <f>'Raw Data'!B1112</f>
        <v>Point</v>
      </c>
      <c r="C1112">
        <f>'Raw Data'!C1112</f>
        <v>449</v>
      </c>
      <c r="D1112">
        <f>'Raw Data'!D1112</f>
        <v>129</v>
      </c>
      <c r="E1112" t="str">
        <f>'Raw Data'!E1112</f>
        <v>Point</v>
      </c>
      <c r="F1112">
        <f>'Raw Data'!F1112</f>
        <v>6594664</v>
      </c>
      <c r="G1112" t="str">
        <f>'Raw Data'!G1112</f>
        <v>Walker County Sheriff's Office</v>
      </c>
      <c r="H1112" s="3">
        <f>'Raw Data'!H1112</f>
        <v>43146</v>
      </c>
      <c r="L1112">
        <f t="shared" si="238"/>
        <v>0</v>
      </c>
      <c r="M1112" s="5">
        <f t="shared" si="239"/>
        <v>43146</v>
      </c>
      <c r="N1112" s="5">
        <f t="shared" si="247"/>
        <v>2018</v>
      </c>
      <c r="O1112" s="5" t="str" cm="1">
        <f t="array" ref="O1112">_xlfn.IFS(N1112&lt;=2016,"before treatment",N1112=2017,"unknown",N1112&gt;2017,"after treatment")</f>
        <v>after treatment</v>
      </c>
      <c r="P1112" s="5">
        <f t="shared" si="240"/>
        <v>0</v>
      </c>
      <c r="Q1112" s="5">
        <f t="shared" si="241"/>
        <v>1</v>
      </c>
      <c r="R1112" t="str">
        <f>'Raw Data'!I1112</f>
        <v>Walker</v>
      </c>
      <c r="S1112" t="str">
        <f>'Raw Data'!J1112</f>
        <v>["BROOMTOWN CLARKSON","BROOMTOWN CLARKSON","Harrisburg Rd"]</v>
      </c>
      <c r="T1112" t="str">
        <f>'Raw Data'!K1112</f>
        <v>Harrisburg Rd.</v>
      </c>
      <c r="U1112" t="str">
        <f>'Raw Data'!L1112</f>
        <v>(O) No Injury</v>
      </c>
      <c r="V1112">
        <f>'Raw Data'!M1112</f>
        <v>0</v>
      </c>
      <c r="W1112">
        <f>'Raw Data'!N1112</f>
        <v>0</v>
      </c>
      <c r="X1112">
        <f>'Raw Data'!O1112</f>
        <v>0</v>
      </c>
      <c r="Y1112" t="str">
        <f>'Raw Data'!P1112</f>
        <v>Not a Collision with Motor Vehicle</v>
      </c>
      <c r="Z1112" t="str">
        <f>'Raw Data'!Q1112</f>
        <v>Off Roadway</v>
      </c>
      <c r="AA1112" t="str">
        <f>'Raw Data'!R1112</f>
        <v>Ditch</v>
      </c>
      <c r="AB1112" t="str">
        <f>'Raw Data'!S1112</f>
        <v>Ditch</v>
      </c>
      <c r="AC1112" t="str">
        <f>'Raw Data'!T1112</f>
        <v>Under the Influence (U.I.)</v>
      </c>
      <c r="AD1112">
        <f>'Raw Data'!U1112</f>
        <v>1</v>
      </c>
      <c r="AE1112" s="5" t="str">
        <f t="shared" si="248"/>
        <v>Yes</v>
      </c>
      <c r="AF1112" t="str">
        <f>'Raw Data'!V1112</f>
        <v>Straight</v>
      </c>
      <c r="AG1112" s="5">
        <f t="shared" si="242"/>
        <v>0</v>
      </c>
      <c r="AH1112" t="str">
        <f>'Raw Data'!W1112</f>
        <v>South</v>
      </c>
      <c r="AI1112" t="str">
        <f>'Raw Data'!X1112</f>
        <v>Dark-Not Lighted</v>
      </c>
      <c r="AJ1112" t="str">
        <f>'Raw Data'!Y1112</f>
        <v>Dry</v>
      </c>
      <c r="AK1112">
        <f>'Raw Data'!Z1112</f>
        <v>28</v>
      </c>
      <c r="AL1112" t="str">
        <f>'Raw Data'!AA1112</f>
        <v>Lap and Shoulder Belt Used</v>
      </c>
      <c r="AM1112" s="5">
        <f t="shared" si="243"/>
        <v>0</v>
      </c>
      <c r="AN1112" t="str">
        <f>'Raw Data'!AB1112</f>
        <v xml:space="preserve"> </v>
      </c>
      <c r="AO1112" t="str">
        <f>'Raw Data'!AC1112</f>
        <v>2951033700I</v>
      </c>
      <c r="AP1112">
        <f>'Raw Data'!AD1112</f>
        <v>1.45</v>
      </c>
      <c r="AQ1112">
        <f>'Raw Data'!AE1112</f>
        <v>34.603558999999997</v>
      </c>
      <c r="AR1112">
        <f>'Raw Data'!AF1112</f>
        <v>-85.355444000000006</v>
      </c>
      <c r="AS1112">
        <f>'Raw Data'!AG1112</f>
        <v>268</v>
      </c>
      <c r="AT1112">
        <f>'Raw Data'!AH1112</f>
        <v>273</v>
      </c>
      <c r="AU1112">
        <f>'Raw Data'!AI1112</f>
        <v>2223</v>
      </c>
      <c r="AV1112" t="str">
        <f>'Raw Data'!AJ1112</f>
        <v>D6_0337_00_I</v>
      </c>
      <c r="AW1112">
        <f>'Raw Data'!AK1112</f>
        <v>26</v>
      </c>
      <c r="AX1112">
        <f>'Raw Data'!AL1112</f>
        <v>26</v>
      </c>
      <c r="AY1112" t="str">
        <f>'Raw Data'!AM1112</f>
        <v>simple</v>
      </c>
      <c r="AZ1112">
        <f>'Raw Data'!AN1112</f>
        <v>1661.9</v>
      </c>
      <c r="BA1112">
        <f>'Raw Data'!AO1112</f>
        <v>25.4</v>
      </c>
      <c r="BB1112">
        <f>'Raw Data'!AP1112</f>
        <v>734.7</v>
      </c>
      <c r="BC1112">
        <f>'Raw Data'!AQ1112</f>
        <v>-85.355046999999999</v>
      </c>
      <c r="BD1112">
        <f>'Raw Data'!AR1112</f>
        <v>34.604177999999997</v>
      </c>
      <c r="BE1112">
        <f>'Raw Data'!AS1112</f>
        <v>-85.354213999999999</v>
      </c>
      <c r="BF1112">
        <f>'Raw Data'!AT1112</f>
        <v>34.606060999999997</v>
      </c>
      <c r="BG1112" t="str">
        <f>'Raw Data'!AU1112</f>
        <v>2951033700I</v>
      </c>
      <c r="BH1112">
        <f>'Raw Data'!AV1112</f>
        <v>1</v>
      </c>
      <c r="BI1112">
        <f>'Raw Data'!AW1112</f>
        <v>295</v>
      </c>
      <c r="BJ1112">
        <f>'Raw Data'!AX1112</f>
        <v>337</v>
      </c>
      <c r="BK1112">
        <f>'Raw Data'!AY1112</f>
        <v>0</v>
      </c>
      <c r="BL1112">
        <f>'Raw Data'!AZ1112</f>
        <v>50</v>
      </c>
      <c r="BM1112">
        <f>'Raw Data'!BA1112</f>
        <v>8.8800000000000008</v>
      </c>
      <c r="BN1112">
        <f>'Raw Data'!BB1112</f>
        <v>8.1300000000000008</v>
      </c>
      <c r="BO1112">
        <f>'Raw Data'!BC1112</f>
        <v>746.4</v>
      </c>
      <c r="BP1112">
        <f>'Raw Data'!BD1112</f>
        <v>746.7</v>
      </c>
      <c r="BQ1112">
        <f>'Raw Data'!BE1112</f>
        <v>743.4</v>
      </c>
      <c r="BR1112">
        <f>'Raw Data'!BF1112</f>
        <v>50</v>
      </c>
      <c r="BS1112">
        <f>'Raw Data'!BG1112</f>
        <v>55.8</v>
      </c>
      <c r="BT1112">
        <f>'Raw Data'!BH1112</f>
        <v>0</v>
      </c>
      <c r="BU1112">
        <f>'Raw Data'!BI1112</f>
        <v>44188</v>
      </c>
      <c r="BV1112" t="str">
        <f>'Raw Data'!BJ1112</f>
        <v>NONE</v>
      </c>
      <c r="BW1112">
        <f>'Raw Data'!BK1112</f>
        <v>2.078E-3</v>
      </c>
      <c r="BX1112">
        <f>'Raw Data'!BL1112</f>
        <v>51332</v>
      </c>
      <c r="BY1112">
        <f>'Raw Data'!BM1112</f>
        <v>51122</v>
      </c>
      <c r="BZ1112" t="str">
        <f>'Raw Data'!BN1112</f>
        <v>2951033700I</v>
      </c>
      <c r="CA1112" t="str">
        <f>'Raw Data'!BO1112</f>
        <v>WALKER</v>
      </c>
      <c r="CB1112">
        <f>'Raw Data'!BP1112</f>
        <v>1</v>
      </c>
      <c r="CC1112">
        <f>'Raw Data'!BQ1112</f>
        <v>33700</v>
      </c>
      <c r="CD1112">
        <f>'Raw Data'!BR1112</f>
        <v>6</v>
      </c>
      <c r="CE1112">
        <f>'Raw Data'!BS1112</f>
        <v>1</v>
      </c>
      <c r="CF1112">
        <f>'Raw Data'!BT1112</f>
        <v>2</v>
      </c>
      <c r="CG1112">
        <f>'Raw Data'!BU1112</f>
        <v>1</v>
      </c>
      <c r="CH1112">
        <f>'Raw Data'!BV1112</f>
        <v>1</v>
      </c>
      <c r="CI1112">
        <f>'Raw Data'!BW1112</f>
        <v>2</v>
      </c>
      <c r="CJ1112">
        <f>'Raw Data'!BX1112</f>
        <v>0</v>
      </c>
      <c r="CK1112">
        <f>'Raw Data'!BY1112</f>
        <v>5</v>
      </c>
      <c r="CL1112" t="str">
        <f>'Raw Data'!BZ1112</f>
        <v>N</v>
      </c>
      <c r="CM1112">
        <f t="shared" si="249"/>
        <v>0</v>
      </c>
      <c r="CN1112">
        <f>'Raw Data'!CA1112</f>
        <v>295</v>
      </c>
      <c r="CO1112">
        <f>'Raw Data'!CB1112</f>
        <v>337</v>
      </c>
      <c r="CP1112">
        <f>'Raw Data'!CC1112</f>
        <v>0</v>
      </c>
      <c r="CQ1112" t="str">
        <f>'Raw Data'!CD1112</f>
        <v>Not Urban</v>
      </c>
      <c r="CR1112" t="str">
        <f>'Raw Data'!CE1112</f>
        <v>Not Urban</v>
      </c>
      <c r="CS1112">
        <f>'Raw Data'!CF1112</f>
        <v>0</v>
      </c>
      <c r="CT1112">
        <f>'Raw Data'!CG1112</f>
        <v>50</v>
      </c>
      <c r="CU1112">
        <f>'Raw Data'!CH1112</f>
        <v>1040</v>
      </c>
      <c r="CV1112" t="str">
        <f>'Raw Data'!CI1112</f>
        <v xml:space="preserve"> </v>
      </c>
      <c r="CW1112">
        <f>'Raw Data'!CJ1112</f>
        <v>0</v>
      </c>
      <c r="CX1112">
        <f>'Raw Data'!CK1112</f>
        <v>0.52455200000000002</v>
      </c>
      <c r="CY1112">
        <f>'Raw Data'!CL1112</f>
        <v>14</v>
      </c>
      <c r="CZ1112" t="str">
        <f>'Raw Data'!CM1112</f>
        <v>State Mainline</v>
      </c>
      <c r="DA1112">
        <f>'Raw Data'!CN1112</f>
        <v>1040</v>
      </c>
      <c r="DB1112">
        <f>'Raw Data'!CO1112</f>
        <v>516125</v>
      </c>
      <c r="DC1112">
        <f>'Raw Data'!CP1112</f>
        <v>1.45</v>
      </c>
      <c r="DD1112">
        <f>'Raw Data'!CQ1112</f>
        <v>1.97</v>
      </c>
      <c r="DE1112">
        <f>'Raw Data'!CR1112</f>
        <v>516125</v>
      </c>
      <c r="DF1112">
        <f>'Raw Data'!CS1112</f>
        <v>0</v>
      </c>
      <c r="DG1112">
        <f>'Raw Data'!CT1112</f>
        <v>2769.6368459999999</v>
      </c>
      <c r="DH1112">
        <f>'Raw Data'!CU1112</f>
        <v>100</v>
      </c>
      <c r="DI1112">
        <f>'Raw Data'!CV1112</f>
        <v>51123</v>
      </c>
      <c r="DJ1112">
        <f>'Raw Data'!CW1112</f>
        <v>1.7339E-2</v>
      </c>
      <c r="DK1112">
        <f>'Raw Data'!CX1112</f>
        <v>0</v>
      </c>
      <c r="DL1112">
        <f>'Raw Data'!CY1112</f>
        <v>2.078E-3</v>
      </c>
      <c r="DM1112">
        <f>'Raw Data'!CZ1112</f>
        <v>375</v>
      </c>
      <c r="DN1112" t="str">
        <f>'Raw Data'!DA1112</f>
        <v>295-0185</v>
      </c>
      <c r="DO1112" t="str">
        <f>'Raw Data'!DB1112</f>
        <v>5R : Rural Major Collector</v>
      </c>
      <c r="DP1112" t="str">
        <f>'Raw Data'!DC1112</f>
        <v>34.599487, -85.356729</v>
      </c>
      <c r="DQ1112">
        <f>'Raw Data'!DD1112</f>
        <v>-85.356729000000001</v>
      </c>
      <c r="DR1112">
        <f>'Raw Data'!DE1112</f>
        <v>34.599487000000003</v>
      </c>
      <c r="DS1112">
        <f>'Raw Data'!DF1112</f>
        <v>34.599487000000003</v>
      </c>
      <c r="DT1112">
        <f>'Raw Data'!DG1112</f>
        <v>-85.356729000000001</v>
      </c>
      <c r="DU1112">
        <f>'Raw Data'!DH1112</f>
        <v>4.9849999999999998E-3</v>
      </c>
      <c r="DV1112">
        <f>'Raw Data'!DI1112</f>
        <v>2.078E-3</v>
      </c>
      <c r="DW1112">
        <f>'Raw Data'!DJ1112</f>
        <v>268</v>
      </c>
      <c r="DX1112" s="11">
        <f t="shared" si="250"/>
        <v>2293.3333333333335</v>
      </c>
      <c r="DY1112" s="5">
        <f t="shared" si="251"/>
        <v>2802.5</v>
      </c>
      <c r="DZ1112" s="5">
        <f t="shared" si="244"/>
        <v>-509.16666666666652</v>
      </c>
      <c r="EA1112" s="5">
        <f t="shared" si="245"/>
        <v>-0.18168302111210224</v>
      </c>
      <c r="EB1112" s="5">
        <f t="shared" si="246"/>
        <v>2547.916666666667</v>
      </c>
      <c r="EC1112">
        <f>'Raw Data'!DK1112</f>
        <v>3350</v>
      </c>
      <c r="ED1112">
        <f>'Raw Data'!DL1112</f>
        <v>11</v>
      </c>
      <c r="EE1112">
        <f>'Raw Data'!DM1112</f>
        <v>1760</v>
      </c>
      <c r="EF1112">
        <f>'Raw Data'!DN1112</f>
        <v>0</v>
      </c>
      <c r="EG1112">
        <f>'Raw Data'!DO1112</f>
        <v>1770</v>
      </c>
      <c r="EH1112">
        <f>'Raw Data'!DP1112</f>
        <v>0</v>
      </c>
      <c r="EI1112">
        <f>'Raw Data'!DQ1112</f>
        <v>2960</v>
      </c>
      <c r="EJ1112">
        <f>'Raw Data'!DR1112</f>
        <v>0</v>
      </c>
      <c r="EK1112">
        <f>'Raw Data'!DS1112</f>
        <v>2910</v>
      </c>
      <c r="EL1112">
        <f>'Raw Data'!DT1112</f>
        <v>11</v>
      </c>
      <c r="EM1112">
        <f>'Raw Data'!DU1112</f>
        <v>2920</v>
      </c>
      <c r="EN1112">
        <f>'Raw Data'!DV1112</f>
        <v>12.6</v>
      </c>
      <c r="EO1112">
        <f>'Raw Data'!DW1112</f>
        <v>2840</v>
      </c>
      <c r="EP1112">
        <f>'Raw Data'!DX1112</f>
        <v>13</v>
      </c>
      <c r="EQ1112">
        <f>'Raw Data'!DY1112</f>
        <v>2540</v>
      </c>
      <c r="ER1112">
        <f>'Raw Data'!DZ1112</f>
        <v>13</v>
      </c>
      <c r="ES1112">
        <f>'Raw Data'!EA1112</f>
        <v>2610</v>
      </c>
      <c r="ET1112">
        <f>'Raw Data'!EB1112</f>
        <v>13</v>
      </c>
      <c r="EU1112">
        <f>'Raw Data'!EC1112</f>
        <v>2880</v>
      </c>
      <c r="EV1112">
        <f>'Raw Data'!ED1112</f>
        <v>14</v>
      </c>
      <c r="EW1112">
        <f>'Raw Data'!EE1112</f>
        <v>7.36E-4</v>
      </c>
    </row>
    <row r="1113" spans="1:153" x14ac:dyDescent="0.3">
      <c r="A1113">
        <f>'Raw Data'!A1113</f>
        <v>1111</v>
      </c>
      <c r="B1113" t="str">
        <f>'Raw Data'!B1113</f>
        <v>Point</v>
      </c>
      <c r="C1113">
        <f>'Raw Data'!C1113</f>
        <v>504</v>
      </c>
      <c r="D1113">
        <f>'Raw Data'!D1113</f>
        <v>302</v>
      </c>
      <c r="E1113" t="str">
        <f>'Raw Data'!E1113</f>
        <v>Point</v>
      </c>
      <c r="F1113">
        <f>'Raw Data'!F1113</f>
        <v>5244903</v>
      </c>
      <c r="G1113" t="str">
        <f>'Raw Data'!G1113</f>
        <v>Gsp Post 00</v>
      </c>
      <c r="H1113" s="3">
        <f>'Raw Data'!H1113</f>
        <v>42098</v>
      </c>
      <c r="L1113">
        <f t="shared" si="238"/>
        <v>0</v>
      </c>
      <c r="M1113" s="5">
        <f t="shared" si="239"/>
        <v>42098</v>
      </c>
      <c r="N1113" s="5">
        <f t="shared" si="247"/>
        <v>2015</v>
      </c>
      <c r="O1113" s="5" t="str" cm="1">
        <f t="array" ref="O1113">_xlfn.IFS(N1113&lt;=2016,"before treatment",N1113=2017,"unknown",N1113&gt;2017,"after treatment")</f>
        <v>before treatment</v>
      </c>
      <c r="P1113" s="5">
        <f t="shared" si="240"/>
        <v>1</v>
      </c>
      <c r="Q1113" s="5">
        <f t="shared" si="241"/>
        <v>0</v>
      </c>
      <c r="R1113" t="str">
        <f>'Raw Data'!I1113</f>
        <v>Walker</v>
      </c>
      <c r="S1113" t="str">
        <f>'Raw Data'!J1113</f>
        <v>BROOMTOWN CLARKSON</v>
      </c>
      <c r="T1113" t="str">
        <f>'Raw Data'!K1113</f>
        <v>(none)</v>
      </c>
      <c r="U1113" t="str">
        <f>'Raw Data'!L1113</f>
        <v>(O) No Injury</v>
      </c>
      <c r="V1113">
        <f>'Raw Data'!M1113</f>
        <v>0</v>
      </c>
      <c r="W1113">
        <f>'Raw Data'!N1113</f>
        <v>0</v>
      </c>
      <c r="X1113">
        <f>'Raw Data'!O1113</f>
        <v>0</v>
      </c>
      <c r="Y1113" t="str">
        <f>'Raw Data'!P1113</f>
        <v>Not a Collision with Motor Vehicle</v>
      </c>
      <c r="Z1113" t="str">
        <f>'Raw Data'!Q1113</f>
        <v>On Shoulder</v>
      </c>
      <c r="AA1113" t="str">
        <f>'Raw Data'!R1113</f>
        <v>Other Non-Collision</v>
      </c>
      <c r="AB1113" t="str">
        <f>'Raw Data'!S1113</f>
        <v>Ditch</v>
      </c>
      <c r="AC1113" t="str">
        <f>'Raw Data'!T1113</f>
        <v>No Contributing Factors</v>
      </c>
      <c r="AD1113">
        <f>'Raw Data'!U1113</f>
        <v>1</v>
      </c>
      <c r="AE1113" s="5" t="str">
        <f t="shared" si="248"/>
        <v>Yes</v>
      </c>
      <c r="AF1113" t="str">
        <f>'Raw Data'!V1113</f>
        <v>Negotiating a Curve</v>
      </c>
      <c r="AG1113" s="5">
        <f t="shared" si="242"/>
        <v>0</v>
      </c>
      <c r="AH1113" t="str">
        <f>'Raw Data'!W1113</f>
        <v>North</v>
      </c>
      <c r="AI1113" t="str">
        <f>'Raw Data'!X1113</f>
        <v>Daylight</v>
      </c>
      <c r="AJ1113" t="str">
        <f>'Raw Data'!Y1113</f>
        <v>Dry</v>
      </c>
      <c r="AK1113">
        <f>'Raw Data'!Z1113</f>
        <v>57</v>
      </c>
      <c r="AL1113" t="str">
        <f>'Raw Data'!AA1113</f>
        <v>Lap and Shoulder Belt Used</v>
      </c>
      <c r="AM1113" s="5">
        <f t="shared" si="243"/>
        <v>0</v>
      </c>
      <c r="AN1113" t="str">
        <f>'Raw Data'!AB1113</f>
        <v>Pickup Truck</v>
      </c>
      <c r="AO1113" t="str">
        <f>'Raw Data'!AC1113</f>
        <v>2951033700I</v>
      </c>
      <c r="AP1113">
        <f>'Raw Data'!AD1113</f>
        <v>1.6134250000000001</v>
      </c>
      <c r="AQ1113">
        <f>'Raw Data'!AE1113</f>
        <v>34.605738000000002</v>
      </c>
      <c r="AR1113">
        <f>'Raw Data'!AF1113</f>
        <v>-85.354298</v>
      </c>
      <c r="AS1113">
        <f>'Raw Data'!AG1113</f>
        <v>268</v>
      </c>
      <c r="AT1113">
        <f>'Raw Data'!AH1113</f>
        <v>273</v>
      </c>
      <c r="AU1113">
        <f>'Raw Data'!AI1113</f>
        <v>2223</v>
      </c>
      <c r="AV1113" t="str">
        <f>'Raw Data'!AJ1113</f>
        <v>D6_0337_00_I</v>
      </c>
      <c r="AW1113">
        <f>'Raw Data'!AK1113</f>
        <v>26</v>
      </c>
      <c r="AX1113">
        <f>'Raw Data'!AL1113</f>
        <v>26</v>
      </c>
      <c r="AY1113" t="str">
        <f>'Raw Data'!AM1113</f>
        <v>simple</v>
      </c>
      <c r="AZ1113">
        <f>'Raw Data'!AN1113</f>
        <v>1661.9</v>
      </c>
      <c r="BA1113">
        <f>'Raw Data'!AO1113</f>
        <v>25.4</v>
      </c>
      <c r="BB1113">
        <f>'Raw Data'!AP1113</f>
        <v>734.7</v>
      </c>
      <c r="BC1113">
        <f>'Raw Data'!AQ1113</f>
        <v>-85.355046999999999</v>
      </c>
      <c r="BD1113">
        <f>'Raw Data'!AR1113</f>
        <v>34.604177999999997</v>
      </c>
      <c r="BE1113">
        <f>'Raw Data'!AS1113</f>
        <v>-85.354213999999999</v>
      </c>
      <c r="BF1113">
        <f>'Raw Data'!AT1113</f>
        <v>34.606060999999997</v>
      </c>
      <c r="BG1113" t="str">
        <f>'Raw Data'!AU1113</f>
        <v>2951033700I</v>
      </c>
      <c r="BH1113">
        <f>'Raw Data'!AV1113</f>
        <v>1</v>
      </c>
      <c r="BI1113">
        <f>'Raw Data'!AW1113</f>
        <v>295</v>
      </c>
      <c r="BJ1113">
        <f>'Raw Data'!AX1113</f>
        <v>337</v>
      </c>
      <c r="BK1113">
        <f>'Raw Data'!AY1113</f>
        <v>0</v>
      </c>
      <c r="BL1113">
        <f>'Raw Data'!AZ1113</f>
        <v>50</v>
      </c>
      <c r="BM1113">
        <f>'Raw Data'!BA1113</f>
        <v>8.8800000000000008</v>
      </c>
      <c r="BN1113">
        <f>'Raw Data'!BB1113</f>
        <v>8.1300000000000008</v>
      </c>
      <c r="BO1113">
        <f>'Raw Data'!BC1113</f>
        <v>746.4</v>
      </c>
      <c r="BP1113">
        <f>'Raw Data'!BD1113</f>
        <v>746.7</v>
      </c>
      <c r="BQ1113">
        <f>'Raw Data'!BE1113</f>
        <v>743.4</v>
      </c>
      <c r="BR1113">
        <f>'Raw Data'!BF1113</f>
        <v>50</v>
      </c>
      <c r="BS1113">
        <f>'Raw Data'!BG1113</f>
        <v>55.8</v>
      </c>
      <c r="BT1113">
        <f>'Raw Data'!BH1113</f>
        <v>0</v>
      </c>
      <c r="BU1113">
        <f>'Raw Data'!BI1113</f>
        <v>44188</v>
      </c>
      <c r="BV1113" t="str">
        <f>'Raw Data'!BJ1113</f>
        <v>NONE</v>
      </c>
      <c r="BW1113">
        <f>'Raw Data'!BK1113</f>
        <v>2.078E-3</v>
      </c>
      <c r="BX1113">
        <f>'Raw Data'!BL1113</f>
        <v>51332</v>
      </c>
      <c r="BY1113">
        <f>'Raw Data'!BM1113</f>
        <v>51122</v>
      </c>
      <c r="BZ1113" t="str">
        <f>'Raw Data'!BN1113</f>
        <v>2951033700I</v>
      </c>
      <c r="CA1113" t="str">
        <f>'Raw Data'!BO1113</f>
        <v>WALKER</v>
      </c>
      <c r="CB1113">
        <f>'Raw Data'!BP1113</f>
        <v>1</v>
      </c>
      <c r="CC1113">
        <f>'Raw Data'!BQ1113</f>
        <v>33700</v>
      </c>
      <c r="CD1113">
        <f>'Raw Data'!BR1113</f>
        <v>6</v>
      </c>
      <c r="CE1113">
        <f>'Raw Data'!BS1113</f>
        <v>1</v>
      </c>
      <c r="CF1113">
        <f>'Raw Data'!BT1113</f>
        <v>2</v>
      </c>
      <c r="CG1113">
        <f>'Raw Data'!BU1113</f>
        <v>1</v>
      </c>
      <c r="CH1113">
        <f>'Raw Data'!BV1113</f>
        <v>1</v>
      </c>
      <c r="CI1113">
        <f>'Raw Data'!BW1113</f>
        <v>2</v>
      </c>
      <c r="CJ1113">
        <f>'Raw Data'!BX1113</f>
        <v>0</v>
      </c>
      <c r="CK1113">
        <f>'Raw Data'!BY1113</f>
        <v>5</v>
      </c>
      <c r="CL1113" t="str">
        <f>'Raw Data'!BZ1113</f>
        <v>N</v>
      </c>
      <c r="CM1113">
        <f t="shared" si="249"/>
        <v>0</v>
      </c>
      <c r="CN1113">
        <f>'Raw Data'!CA1113</f>
        <v>295</v>
      </c>
      <c r="CO1113">
        <f>'Raw Data'!CB1113</f>
        <v>337</v>
      </c>
      <c r="CP1113">
        <f>'Raw Data'!CC1113</f>
        <v>0</v>
      </c>
      <c r="CQ1113" t="str">
        <f>'Raw Data'!CD1113</f>
        <v>Not Urban</v>
      </c>
      <c r="CR1113" t="str">
        <f>'Raw Data'!CE1113</f>
        <v>Not Urban</v>
      </c>
      <c r="CS1113">
        <f>'Raw Data'!CF1113</f>
        <v>0</v>
      </c>
      <c r="CT1113">
        <f>'Raw Data'!CG1113</f>
        <v>50</v>
      </c>
      <c r="CU1113">
        <f>'Raw Data'!CH1113</f>
        <v>1040</v>
      </c>
      <c r="CV1113" t="str">
        <f>'Raw Data'!CI1113</f>
        <v xml:space="preserve"> </v>
      </c>
      <c r="CW1113">
        <f>'Raw Data'!CJ1113</f>
        <v>0</v>
      </c>
      <c r="CX1113">
        <f>'Raw Data'!CK1113</f>
        <v>0.52455200000000002</v>
      </c>
      <c r="CY1113">
        <f>'Raw Data'!CL1113</f>
        <v>14</v>
      </c>
      <c r="CZ1113" t="str">
        <f>'Raw Data'!CM1113</f>
        <v>State Mainline</v>
      </c>
      <c r="DA1113">
        <f>'Raw Data'!CN1113</f>
        <v>1040</v>
      </c>
      <c r="DB1113">
        <f>'Raw Data'!CO1113</f>
        <v>516125</v>
      </c>
      <c r="DC1113">
        <f>'Raw Data'!CP1113</f>
        <v>1.45</v>
      </c>
      <c r="DD1113">
        <f>'Raw Data'!CQ1113</f>
        <v>1.97</v>
      </c>
      <c r="DE1113">
        <f>'Raw Data'!CR1113</f>
        <v>516125</v>
      </c>
      <c r="DF1113">
        <f>'Raw Data'!CS1113</f>
        <v>0</v>
      </c>
      <c r="DG1113">
        <f>'Raw Data'!CT1113</f>
        <v>2769.6368459999999</v>
      </c>
      <c r="DH1113">
        <f>'Raw Data'!CU1113</f>
        <v>100</v>
      </c>
      <c r="DI1113">
        <f>'Raw Data'!CV1113</f>
        <v>51123</v>
      </c>
      <c r="DJ1113">
        <f>'Raw Data'!CW1113</f>
        <v>1.7339E-2</v>
      </c>
      <c r="DK1113">
        <f>'Raw Data'!CX1113</f>
        <v>0</v>
      </c>
      <c r="DL1113">
        <f>'Raw Data'!CY1113</f>
        <v>2.078E-3</v>
      </c>
      <c r="DM1113">
        <f>'Raw Data'!CZ1113</f>
        <v>375</v>
      </c>
      <c r="DN1113" t="str">
        <f>'Raw Data'!DA1113</f>
        <v>295-0185</v>
      </c>
      <c r="DO1113" t="str">
        <f>'Raw Data'!DB1113</f>
        <v>5R : Rural Major Collector</v>
      </c>
      <c r="DP1113" t="str">
        <f>'Raw Data'!DC1113</f>
        <v>34.599487, -85.356729</v>
      </c>
      <c r="DQ1113">
        <f>'Raw Data'!DD1113</f>
        <v>-85.356729000000001</v>
      </c>
      <c r="DR1113">
        <f>'Raw Data'!DE1113</f>
        <v>34.599487000000003</v>
      </c>
      <c r="DS1113">
        <f>'Raw Data'!DF1113</f>
        <v>34.599487000000003</v>
      </c>
      <c r="DT1113">
        <f>'Raw Data'!DG1113</f>
        <v>-85.356729000000001</v>
      </c>
      <c r="DU1113">
        <f>'Raw Data'!DH1113</f>
        <v>4.9849999999999998E-3</v>
      </c>
      <c r="DV1113">
        <f>'Raw Data'!DI1113</f>
        <v>2.078E-3</v>
      </c>
      <c r="DW1113">
        <f>'Raw Data'!DJ1113</f>
        <v>268</v>
      </c>
      <c r="DX1113" s="11">
        <f t="shared" si="250"/>
        <v>2293.3333333333335</v>
      </c>
      <c r="DY1113" s="5">
        <f t="shared" si="251"/>
        <v>2802.5</v>
      </c>
      <c r="DZ1113" s="5">
        <f t="shared" si="244"/>
        <v>-509.16666666666652</v>
      </c>
      <c r="EA1113" s="5">
        <f t="shared" si="245"/>
        <v>-0.18168302111210224</v>
      </c>
      <c r="EB1113" s="5">
        <f t="shared" si="246"/>
        <v>2547.916666666667</v>
      </c>
      <c r="EC1113">
        <f>'Raw Data'!DK1113</f>
        <v>3350</v>
      </c>
      <c r="ED1113">
        <f>'Raw Data'!DL1113</f>
        <v>11</v>
      </c>
      <c r="EE1113">
        <f>'Raw Data'!DM1113</f>
        <v>1760</v>
      </c>
      <c r="EF1113">
        <f>'Raw Data'!DN1113</f>
        <v>0</v>
      </c>
      <c r="EG1113">
        <f>'Raw Data'!DO1113</f>
        <v>1770</v>
      </c>
      <c r="EH1113">
        <f>'Raw Data'!DP1113</f>
        <v>0</v>
      </c>
      <c r="EI1113">
        <f>'Raw Data'!DQ1113</f>
        <v>2960</v>
      </c>
      <c r="EJ1113">
        <f>'Raw Data'!DR1113</f>
        <v>0</v>
      </c>
      <c r="EK1113">
        <f>'Raw Data'!DS1113</f>
        <v>2910</v>
      </c>
      <c r="EL1113">
        <f>'Raw Data'!DT1113</f>
        <v>11</v>
      </c>
      <c r="EM1113">
        <f>'Raw Data'!DU1113</f>
        <v>2920</v>
      </c>
      <c r="EN1113">
        <f>'Raw Data'!DV1113</f>
        <v>12.6</v>
      </c>
      <c r="EO1113">
        <f>'Raw Data'!DW1113</f>
        <v>2840</v>
      </c>
      <c r="EP1113">
        <f>'Raw Data'!DX1113</f>
        <v>13</v>
      </c>
      <c r="EQ1113">
        <f>'Raw Data'!DY1113</f>
        <v>2540</v>
      </c>
      <c r="ER1113">
        <f>'Raw Data'!DZ1113</f>
        <v>13</v>
      </c>
      <c r="ES1113">
        <f>'Raw Data'!EA1113</f>
        <v>2610</v>
      </c>
      <c r="ET1113">
        <f>'Raw Data'!EB1113</f>
        <v>13</v>
      </c>
      <c r="EU1113">
        <f>'Raw Data'!EC1113</f>
        <v>2880</v>
      </c>
      <c r="EV1113">
        <f>'Raw Data'!ED1113</f>
        <v>14</v>
      </c>
      <c r="EW1113">
        <f>'Raw Data'!EE1113</f>
        <v>0</v>
      </c>
    </row>
    <row r="1114" spans="1:153" x14ac:dyDescent="0.3">
      <c r="A1114">
        <f>'Raw Data'!A1114</f>
        <v>1112</v>
      </c>
      <c r="B1114" t="str">
        <f>'Raw Data'!B1114</f>
        <v>Point</v>
      </c>
      <c r="C1114">
        <f>'Raw Data'!C1114</f>
        <v>525</v>
      </c>
      <c r="D1114">
        <f>'Raw Data'!D1114</f>
        <v>297</v>
      </c>
      <c r="E1114" t="str">
        <f>'Raw Data'!E1114</f>
        <v>Point</v>
      </c>
      <c r="F1114">
        <f>'Raw Data'!F1114</f>
        <v>5300312</v>
      </c>
      <c r="G1114" t="str">
        <f>'Raw Data'!G1114</f>
        <v>Gsp Post 00</v>
      </c>
      <c r="H1114" s="3">
        <f>'Raw Data'!H1114</f>
        <v>42144</v>
      </c>
      <c r="L1114">
        <f t="shared" si="238"/>
        <v>0</v>
      </c>
      <c r="M1114" s="5">
        <f t="shared" si="239"/>
        <v>42144</v>
      </c>
      <c r="N1114" s="5">
        <f t="shared" si="247"/>
        <v>2015</v>
      </c>
      <c r="O1114" s="5" t="str" cm="1">
        <f t="array" ref="O1114">_xlfn.IFS(N1114&lt;=2016,"before treatment",N1114=2017,"unknown",N1114&gt;2017,"after treatment")</f>
        <v>before treatment</v>
      </c>
      <c r="P1114" s="5">
        <f t="shared" si="240"/>
        <v>1</v>
      </c>
      <c r="Q1114" s="5">
        <f t="shared" si="241"/>
        <v>0</v>
      </c>
      <c r="R1114" t="str">
        <f>'Raw Data'!I1114</f>
        <v>Walker</v>
      </c>
      <c r="S1114" t="str">
        <f>'Raw Data'!J1114</f>
        <v>BROOMTOWN CLARKSON</v>
      </c>
      <c r="T1114" t="str">
        <f>'Raw Data'!K1114</f>
        <v>(none)</v>
      </c>
      <c r="U1114" t="str">
        <f>'Raw Data'!L1114</f>
        <v>(A) Suspected Serious Injury</v>
      </c>
      <c r="V1114">
        <f>'Raw Data'!M1114</f>
        <v>0</v>
      </c>
      <c r="W1114">
        <f>'Raw Data'!N1114</f>
        <v>1</v>
      </c>
      <c r="X1114">
        <f>'Raw Data'!O1114</f>
        <v>0</v>
      </c>
      <c r="Y1114" t="str">
        <f>'Raw Data'!P1114</f>
        <v>Not a Collision with Motor Vehicle</v>
      </c>
      <c r="Z1114" t="str">
        <f>'Raw Data'!Q1114</f>
        <v>On Shoulder</v>
      </c>
      <c r="AA1114" t="str">
        <f>'Raw Data'!R1114</f>
        <v>Ditch</v>
      </c>
      <c r="AB1114" t="str">
        <f>'Raw Data'!S1114</f>
        <v>Culvert</v>
      </c>
      <c r="AC1114" t="str">
        <f>'Raw Data'!T1114</f>
        <v>No Contributing Factors</v>
      </c>
      <c r="AD1114">
        <f>'Raw Data'!U1114</f>
        <v>1</v>
      </c>
      <c r="AE1114" s="5" t="str">
        <f t="shared" si="248"/>
        <v>Yes</v>
      </c>
      <c r="AF1114" t="str">
        <f>'Raw Data'!V1114</f>
        <v>Negotiating a Curve</v>
      </c>
      <c r="AG1114" s="5">
        <f t="shared" si="242"/>
        <v>0</v>
      </c>
      <c r="AH1114" t="str">
        <f>'Raw Data'!W1114</f>
        <v>North</v>
      </c>
      <c r="AI1114" t="str">
        <f>'Raw Data'!X1114</f>
        <v>Daylight</v>
      </c>
      <c r="AJ1114" t="str">
        <f>'Raw Data'!Y1114</f>
        <v>Dry</v>
      </c>
      <c r="AK1114">
        <f>'Raw Data'!Z1114</f>
        <v>54</v>
      </c>
      <c r="AL1114" t="str">
        <f>'Raw Data'!AA1114</f>
        <v>Lap and Shoulder Belt Used</v>
      </c>
      <c r="AM1114" s="5">
        <f t="shared" si="243"/>
        <v>0</v>
      </c>
      <c r="AN1114" t="str">
        <f>'Raw Data'!AB1114</f>
        <v>Passenger Car</v>
      </c>
      <c r="AO1114" t="str">
        <f>'Raw Data'!AC1114</f>
        <v>2951033700I</v>
      </c>
      <c r="AP1114">
        <f>'Raw Data'!AD1114</f>
        <v>1.6223799999999999</v>
      </c>
      <c r="AQ1114">
        <f>'Raw Data'!AE1114</f>
        <v>34.605867000000003</v>
      </c>
      <c r="AR1114">
        <f>'Raw Data'!AF1114</f>
        <v>-85.354264000000001</v>
      </c>
      <c r="AS1114">
        <f>'Raw Data'!AG1114</f>
        <v>268</v>
      </c>
      <c r="AT1114">
        <f>'Raw Data'!AH1114</f>
        <v>273</v>
      </c>
      <c r="AU1114">
        <f>'Raw Data'!AI1114</f>
        <v>2223</v>
      </c>
      <c r="AV1114" t="str">
        <f>'Raw Data'!AJ1114</f>
        <v>D6_0337_00_I</v>
      </c>
      <c r="AW1114">
        <f>'Raw Data'!AK1114</f>
        <v>26</v>
      </c>
      <c r="AX1114">
        <f>'Raw Data'!AL1114</f>
        <v>26</v>
      </c>
      <c r="AY1114" t="str">
        <f>'Raw Data'!AM1114</f>
        <v>simple</v>
      </c>
      <c r="AZ1114">
        <f>'Raw Data'!AN1114</f>
        <v>1661.9</v>
      </c>
      <c r="BA1114">
        <f>'Raw Data'!AO1114</f>
        <v>25.4</v>
      </c>
      <c r="BB1114">
        <f>'Raw Data'!AP1114</f>
        <v>734.7</v>
      </c>
      <c r="BC1114">
        <f>'Raw Data'!AQ1114</f>
        <v>-85.355046999999999</v>
      </c>
      <c r="BD1114">
        <f>'Raw Data'!AR1114</f>
        <v>34.604177999999997</v>
      </c>
      <c r="BE1114">
        <f>'Raw Data'!AS1114</f>
        <v>-85.354213999999999</v>
      </c>
      <c r="BF1114">
        <f>'Raw Data'!AT1114</f>
        <v>34.606060999999997</v>
      </c>
      <c r="BG1114" t="str">
        <f>'Raw Data'!AU1114</f>
        <v>2951033700I</v>
      </c>
      <c r="BH1114">
        <f>'Raw Data'!AV1114</f>
        <v>1</v>
      </c>
      <c r="BI1114">
        <f>'Raw Data'!AW1114</f>
        <v>295</v>
      </c>
      <c r="BJ1114">
        <f>'Raw Data'!AX1114</f>
        <v>337</v>
      </c>
      <c r="BK1114">
        <f>'Raw Data'!AY1114</f>
        <v>0</v>
      </c>
      <c r="BL1114">
        <f>'Raw Data'!AZ1114</f>
        <v>50</v>
      </c>
      <c r="BM1114">
        <f>'Raw Data'!BA1114</f>
        <v>8.8800000000000008</v>
      </c>
      <c r="BN1114">
        <f>'Raw Data'!BB1114</f>
        <v>8.1300000000000008</v>
      </c>
      <c r="BO1114">
        <f>'Raw Data'!BC1114</f>
        <v>746.4</v>
      </c>
      <c r="BP1114">
        <f>'Raw Data'!BD1114</f>
        <v>746.7</v>
      </c>
      <c r="BQ1114">
        <f>'Raw Data'!BE1114</f>
        <v>743.4</v>
      </c>
      <c r="BR1114">
        <f>'Raw Data'!BF1114</f>
        <v>50</v>
      </c>
      <c r="BS1114">
        <f>'Raw Data'!BG1114</f>
        <v>55.8</v>
      </c>
      <c r="BT1114">
        <f>'Raw Data'!BH1114</f>
        <v>0</v>
      </c>
      <c r="BU1114">
        <f>'Raw Data'!BI1114</f>
        <v>44188</v>
      </c>
      <c r="BV1114" t="str">
        <f>'Raw Data'!BJ1114</f>
        <v>NONE</v>
      </c>
      <c r="BW1114">
        <f>'Raw Data'!BK1114</f>
        <v>2.078E-3</v>
      </c>
      <c r="BX1114">
        <f>'Raw Data'!BL1114</f>
        <v>51332</v>
      </c>
      <c r="BY1114">
        <f>'Raw Data'!BM1114</f>
        <v>51122</v>
      </c>
      <c r="BZ1114" t="str">
        <f>'Raw Data'!BN1114</f>
        <v>2951033700I</v>
      </c>
      <c r="CA1114" t="str">
        <f>'Raw Data'!BO1114</f>
        <v>WALKER</v>
      </c>
      <c r="CB1114">
        <f>'Raw Data'!BP1114</f>
        <v>1</v>
      </c>
      <c r="CC1114">
        <f>'Raw Data'!BQ1114</f>
        <v>33700</v>
      </c>
      <c r="CD1114">
        <f>'Raw Data'!BR1114</f>
        <v>6</v>
      </c>
      <c r="CE1114">
        <f>'Raw Data'!BS1114</f>
        <v>1</v>
      </c>
      <c r="CF1114">
        <f>'Raw Data'!BT1114</f>
        <v>2</v>
      </c>
      <c r="CG1114">
        <f>'Raw Data'!BU1114</f>
        <v>1</v>
      </c>
      <c r="CH1114">
        <f>'Raw Data'!BV1114</f>
        <v>1</v>
      </c>
      <c r="CI1114">
        <f>'Raw Data'!BW1114</f>
        <v>2</v>
      </c>
      <c r="CJ1114">
        <f>'Raw Data'!BX1114</f>
        <v>0</v>
      </c>
      <c r="CK1114">
        <f>'Raw Data'!BY1114</f>
        <v>5</v>
      </c>
      <c r="CL1114" t="str">
        <f>'Raw Data'!BZ1114</f>
        <v>N</v>
      </c>
      <c r="CM1114">
        <f t="shared" si="249"/>
        <v>0</v>
      </c>
      <c r="CN1114">
        <f>'Raw Data'!CA1114</f>
        <v>295</v>
      </c>
      <c r="CO1114">
        <f>'Raw Data'!CB1114</f>
        <v>337</v>
      </c>
      <c r="CP1114">
        <f>'Raw Data'!CC1114</f>
        <v>0</v>
      </c>
      <c r="CQ1114" t="str">
        <f>'Raw Data'!CD1114</f>
        <v>Not Urban</v>
      </c>
      <c r="CR1114" t="str">
        <f>'Raw Data'!CE1114</f>
        <v>Not Urban</v>
      </c>
      <c r="CS1114">
        <f>'Raw Data'!CF1114</f>
        <v>0</v>
      </c>
      <c r="CT1114">
        <f>'Raw Data'!CG1114</f>
        <v>50</v>
      </c>
      <c r="CU1114">
        <f>'Raw Data'!CH1114</f>
        <v>1040</v>
      </c>
      <c r="CV1114" t="str">
        <f>'Raw Data'!CI1114</f>
        <v xml:space="preserve"> </v>
      </c>
      <c r="CW1114">
        <f>'Raw Data'!CJ1114</f>
        <v>0</v>
      </c>
      <c r="CX1114">
        <f>'Raw Data'!CK1114</f>
        <v>0.52455200000000002</v>
      </c>
      <c r="CY1114">
        <f>'Raw Data'!CL1114</f>
        <v>14</v>
      </c>
      <c r="CZ1114" t="str">
        <f>'Raw Data'!CM1114</f>
        <v>State Mainline</v>
      </c>
      <c r="DA1114">
        <f>'Raw Data'!CN1114</f>
        <v>1040</v>
      </c>
      <c r="DB1114">
        <f>'Raw Data'!CO1114</f>
        <v>516125</v>
      </c>
      <c r="DC1114">
        <f>'Raw Data'!CP1114</f>
        <v>1.45</v>
      </c>
      <c r="DD1114">
        <f>'Raw Data'!CQ1114</f>
        <v>1.97</v>
      </c>
      <c r="DE1114">
        <f>'Raw Data'!CR1114</f>
        <v>516125</v>
      </c>
      <c r="DF1114">
        <f>'Raw Data'!CS1114</f>
        <v>0</v>
      </c>
      <c r="DG1114">
        <f>'Raw Data'!CT1114</f>
        <v>2769.6368459999999</v>
      </c>
      <c r="DH1114">
        <f>'Raw Data'!CU1114</f>
        <v>100</v>
      </c>
      <c r="DI1114">
        <f>'Raw Data'!CV1114</f>
        <v>51123</v>
      </c>
      <c r="DJ1114">
        <f>'Raw Data'!CW1114</f>
        <v>1.7339E-2</v>
      </c>
      <c r="DK1114">
        <f>'Raw Data'!CX1114</f>
        <v>0</v>
      </c>
      <c r="DL1114">
        <f>'Raw Data'!CY1114</f>
        <v>2.078E-3</v>
      </c>
      <c r="DM1114">
        <f>'Raw Data'!CZ1114</f>
        <v>375</v>
      </c>
      <c r="DN1114" t="str">
        <f>'Raw Data'!DA1114</f>
        <v>295-0185</v>
      </c>
      <c r="DO1114" t="str">
        <f>'Raw Data'!DB1114</f>
        <v>5R : Rural Major Collector</v>
      </c>
      <c r="DP1114" t="str">
        <f>'Raw Data'!DC1114</f>
        <v>34.599487, -85.356729</v>
      </c>
      <c r="DQ1114">
        <f>'Raw Data'!DD1114</f>
        <v>-85.356729000000001</v>
      </c>
      <c r="DR1114">
        <f>'Raw Data'!DE1114</f>
        <v>34.599487000000003</v>
      </c>
      <c r="DS1114">
        <f>'Raw Data'!DF1114</f>
        <v>34.599487000000003</v>
      </c>
      <c r="DT1114">
        <f>'Raw Data'!DG1114</f>
        <v>-85.356729000000001</v>
      </c>
      <c r="DU1114">
        <f>'Raw Data'!DH1114</f>
        <v>4.9849999999999998E-3</v>
      </c>
      <c r="DV1114">
        <f>'Raw Data'!DI1114</f>
        <v>2.078E-3</v>
      </c>
      <c r="DW1114">
        <f>'Raw Data'!DJ1114</f>
        <v>268</v>
      </c>
      <c r="DX1114" s="11">
        <f t="shared" si="250"/>
        <v>2293.3333333333335</v>
      </c>
      <c r="DY1114" s="5">
        <f t="shared" si="251"/>
        <v>2802.5</v>
      </c>
      <c r="DZ1114" s="5">
        <f t="shared" si="244"/>
        <v>-509.16666666666652</v>
      </c>
      <c r="EA1114" s="5">
        <f t="shared" si="245"/>
        <v>-0.18168302111210224</v>
      </c>
      <c r="EB1114" s="5">
        <f t="shared" si="246"/>
        <v>2547.916666666667</v>
      </c>
      <c r="EC1114">
        <f>'Raw Data'!DK1114</f>
        <v>3350</v>
      </c>
      <c r="ED1114">
        <f>'Raw Data'!DL1114</f>
        <v>11</v>
      </c>
      <c r="EE1114">
        <f>'Raw Data'!DM1114</f>
        <v>1760</v>
      </c>
      <c r="EF1114">
        <f>'Raw Data'!DN1114</f>
        <v>0</v>
      </c>
      <c r="EG1114">
        <f>'Raw Data'!DO1114</f>
        <v>1770</v>
      </c>
      <c r="EH1114">
        <f>'Raw Data'!DP1114</f>
        <v>0</v>
      </c>
      <c r="EI1114">
        <f>'Raw Data'!DQ1114</f>
        <v>2960</v>
      </c>
      <c r="EJ1114">
        <f>'Raw Data'!DR1114</f>
        <v>0</v>
      </c>
      <c r="EK1114">
        <f>'Raw Data'!DS1114</f>
        <v>2910</v>
      </c>
      <c r="EL1114">
        <f>'Raw Data'!DT1114</f>
        <v>11</v>
      </c>
      <c r="EM1114">
        <f>'Raw Data'!DU1114</f>
        <v>2920</v>
      </c>
      <c r="EN1114">
        <f>'Raw Data'!DV1114</f>
        <v>12.6</v>
      </c>
      <c r="EO1114">
        <f>'Raw Data'!DW1114</f>
        <v>2840</v>
      </c>
      <c r="EP1114">
        <f>'Raw Data'!DX1114</f>
        <v>13</v>
      </c>
      <c r="EQ1114">
        <f>'Raw Data'!DY1114</f>
        <v>2540</v>
      </c>
      <c r="ER1114">
        <f>'Raw Data'!DZ1114</f>
        <v>13</v>
      </c>
      <c r="ES1114">
        <f>'Raw Data'!EA1114</f>
        <v>2610</v>
      </c>
      <c r="ET1114">
        <f>'Raw Data'!EB1114</f>
        <v>13</v>
      </c>
      <c r="EU1114">
        <f>'Raw Data'!EC1114</f>
        <v>2880</v>
      </c>
      <c r="EV1114">
        <f>'Raw Data'!ED1114</f>
        <v>14</v>
      </c>
      <c r="EW1114">
        <f>'Raw Data'!EE1114</f>
        <v>0</v>
      </c>
    </row>
    <row r="1115" spans="1:153" x14ac:dyDescent="0.3">
      <c r="A1115">
        <f>'Raw Data'!A1115</f>
        <v>1113</v>
      </c>
      <c r="B1115" t="str">
        <f>'Raw Data'!B1115</f>
        <v>Point</v>
      </c>
      <c r="C1115">
        <f>'Raw Data'!C1115</f>
        <v>302</v>
      </c>
      <c r="D1115">
        <f>'Raw Data'!D1115</f>
        <v>216</v>
      </c>
      <c r="E1115" t="str">
        <f>'Raw Data'!E1115</f>
        <v>Point</v>
      </c>
      <c r="F1115">
        <f>'Raw Data'!F1115</f>
        <v>5834531</v>
      </c>
      <c r="G1115" t="str">
        <f>'Raw Data'!G1115</f>
        <v>Gsp Post 00</v>
      </c>
      <c r="H1115" s="3">
        <f>'Raw Data'!H1115</f>
        <v>42557</v>
      </c>
      <c r="L1115">
        <f t="shared" si="238"/>
        <v>0</v>
      </c>
      <c r="M1115" s="5">
        <f t="shared" si="239"/>
        <v>42557</v>
      </c>
      <c r="N1115" s="5">
        <f t="shared" si="247"/>
        <v>2016</v>
      </c>
      <c r="O1115" s="5" t="str" cm="1">
        <f t="array" ref="O1115">_xlfn.IFS(N1115&lt;=2016,"before treatment",N1115=2017,"unknown",N1115&gt;2017,"after treatment")</f>
        <v>before treatment</v>
      </c>
      <c r="P1115" s="5">
        <f t="shared" si="240"/>
        <v>1</v>
      </c>
      <c r="Q1115" s="5">
        <f t="shared" si="241"/>
        <v>0</v>
      </c>
      <c r="R1115" t="str">
        <f>'Raw Data'!I1115</f>
        <v>Walker</v>
      </c>
      <c r="S1115" t="str">
        <f>'Raw Data'!J1115</f>
        <v>BROOMTOWN CLARKSON</v>
      </c>
      <c r="T1115" t="str">
        <f>'Raw Data'!K1115</f>
        <v>(none)</v>
      </c>
      <c r="U1115" t="str">
        <f>'Raw Data'!L1115</f>
        <v>(O) No Injury</v>
      </c>
      <c r="V1115">
        <f>'Raw Data'!M1115</f>
        <v>0</v>
      </c>
      <c r="W1115">
        <f>'Raw Data'!N1115</f>
        <v>0</v>
      </c>
      <c r="X1115">
        <f>'Raw Data'!O1115</f>
        <v>0</v>
      </c>
      <c r="Y1115" t="str">
        <f>'Raw Data'!P1115</f>
        <v>Not a Collision with Motor Vehicle</v>
      </c>
      <c r="Z1115" t="str">
        <f>'Raw Data'!Q1115</f>
        <v>On Roadway - Non-Intersection</v>
      </c>
      <c r="AA1115" t="str">
        <f>'Raw Data'!R1115</f>
        <v>Jack Knife</v>
      </c>
      <c r="AB1115" t="str">
        <f>'Raw Data'!S1115</f>
        <v>Jack Knife</v>
      </c>
      <c r="AC1115" t="str">
        <f>'Raw Data'!T1115</f>
        <v>Changed Lanes Improperly</v>
      </c>
      <c r="AD1115">
        <f>'Raw Data'!U1115</f>
        <v>1</v>
      </c>
      <c r="AE1115" s="5" t="str">
        <f t="shared" si="248"/>
        <v>Yes</v>
      </c>
      <c r="AF1115" t="str">
        <f>'Raw Data'!V1115</f>
        <v>Negotiating a Curve</v>
      </c>
      <c r="AG1115" s="5">
        <f t="shared" si="242"/>
        <v>0</v>
      </c>
      <c r="AH1115" t="str">
        <f>'Raw Data'!W1115</f>
        <v>South</v>
      </c>
      <c r="AI1115" t="str">
        <f>'Raw Data'!X1115</f>
        <v>Daylight</v>
      </c>
      <c r="AJ1115" t="str">
        <f>'Raw Data'!Y1115</f>
        <v>Wet</v>
      </c>
      <c r="AK1115">
        <f>'Raw Data'!Z1115</f>
        <v>45</v>
      </c>
      <c r="AL1115" t="str">
        <f>'Raw Data'!AA1115</f>
        <v>Lap and Shoulder Belt Used</v>
      </c>
      <c r="AM1115" s="5">
        <f t="shared" si="243"/>
        <v>0</v>
      </c>
      <c r="AN1115" t="str">
        <f>'Raw Data'!AB1115</f>
        <v>Single Unit Truck</v>
      </c>
      <c r="AO1115" t="str">
        <f>'Raw Data'!AC1115</f>
        <v>2951033700I</v>
      </c>
      <c r="AP1115">
        <f>'Raw Data'!AD1115</f>
        <v>3.593</v>
      </c>
      <c r="AQ1115">
        <f>'Raw Data'!AE1115</f>
        <v>34.628602999999998</v>
      </c>
      <c r="AR1115">
        <f>'Raw Data'!AF1115</f>
        <v>-85.338998000000004</v>
      </c>
      <c r="AS1115">
        <f>'Raw Data'!AG1115</f>
        <v>269</v>
      </c>
      <c r="AT1115">
        <f>'Raw Data'!AH1115</f>
        <v>267</v>
      </c>
      <c r="AU1115">
        <f>'Raw Data'!AI1115</f>
        <v>2228</v>
      </c>
      <c r="AV1115" t="str">
        <f>'Raw Data'!AJ1115</f>
        <v>D6_0337_00_I</v>
      </c>
      <c r="AW1115">
        <f>'Raw Data'!AK1115</f>
        <v>31</v>
      </c>
      <c r="AX1115">
        <f>'Raw Data'!AL1115</f>
        <v>31</v>
      </c>
      <c r="AY1115" t="str">
        <f>'Raw Data'!AM1115</f>
        <v>simple</v>
      </c>
      <c r="AZ1115">
        <f>'Raw Data'!AN1115</f>
        <v>1512.3</v>
      </c>
      <c r="BA1115">
        <f>'Raw Data'!AO1115</f>
        <v>31.3</v>
      </c>
      <c r="BB1115">
        <f>'Raw Data'!AP1115</f>
        <v>826.2</v>
      </c>
      <c r="BC1115">
        <f>'Raw Data'!AQ1115</f>
        <v>-85.339709999999997</v>
      </c>
      <c r="BD1115">
        <f>'Raw Data'!AR1115</f>
        <v>34.627516999999997</v>
      </c>
      <c r="BE1115">
        <f>'Raw Data'!AS1115</f>
        <v>-85.33811</v>
      </c>
      <c r="BF1115">
        <f>'Raw Data'!AT1115</f>
        <v>34.629325000000001</v>
      </c>
      <c r="BG1115" t="str">
        <f>'Raw Data'!AU1115</f>
        <v>2951033700I</v>
      </c>
      <c r="BH1115">
        <f>'Raw Data'!AV1115</f>
        <v>1</v>
      </c>
      <c r="BI1115">
        <f>'Raw Data'!AW1115</f>
        <v>295</v>
      </c>
      <c r="BJ1115">
        <f>'Raw Data'!AX1115</f>
        <v>337</v>
      </c>
      <c r="BK1115">
        <f>'Raw Data'!AY1115</f>
        <v>0</v>
      </c>
      <c r="BL1115">
        <f>'Raw Data'!AZ1115</f>
        <v>50</v>
      </c>
      <c r="BM1115">
        <f>'Raw Data'!BA1115</f>
        <v>6.47</v>
      </c>
      <c r="BN1115">
        <f>'Raw Data'!BB1115</f>
        <v>5.97</v>
      </c>
      <c r="BO1115">
        <f>'Raw Data'!BC1115</f>
        <v>734.9</v>
      </c>
      <c r="BP1115">
        <f>'Raw Data'!BD1115</f>
        <v>743.1</v>
      </c>
      <c r="BQ1115">
        <f>'Raw Data'!BE1115</f>
        <v>738.2</v>
      </c>
      <c r="BR1115">
        <f>'Raw Data'!BF1115</f>
        <v>50</v>
      </c>
      <c r="BS1115">
        <f>'Raw Data'!BG1115</f>
        <v>59.4</v>
      </c>
      <c r="BT1115">
        <f>'Raw Data'!BH1115</f>
        <v>0</v>
      </c>
      <c r="BU1115">
        <f>'Raw Data'!BI1115</f>
        <v>44188</v>
      </c>
      <c r="BV1115" t="str">
        <f>'Raw Data'!BJ1115</f>
        <v>NONE</v>
      </c>
      <c r="BW1115">
        <f>'Raw Data'!BK1115</f>
        <v>2.4489999999999998E-3</v>
      </c>
      <c r="BX1115">
        <f>'Raw Data'!BL1115</f>
        <v>42595</v>
      </c>
      <c r="BY1115">
        <f>'Raw Data'!BM1115</f>
        <v>51128</v>
      </c>
      <c r="BZ1115" t="str">
        <f>'Raw Data'!BN1115</f>
        <v>2951033700I</v>
      </c>
      <c r="CA1115" t="str">
        <f>'Raw Data'!BO1115</f>
        <v>WALKER</v>
      </c>
      <c r="CB1115">
        <f>'Raw Data'!BP1115</f>
        <v>1</v>
      </c>
      <c r="CC1115">
        <f>'Raw Data'!BQ1115</f>
        <v>33700</v>
      </c>
      <c r="CD1115">
        <f>'Raw Data'!BR1115</f>
        <v>6</v>
      </c>
      <c r="CE1115">
        <f>'Raw Data'!BS1115</f>
        <v>1</v>
      </c>
      <c r="CF1115">
        <f>'Raw Data'!BT1115</f>
        <v>2</v>
      </c>
      <c r="CG1115">
        <f>'Raw Data'!BU1115</f>
        <v>1</v>
      </c>
      <c r="CH1115">
        <f>'Raw Data'!BV1115</f>
        <v>1</v>
      </c>
      <c r="CI1115">
        <f>'Raw Data'!BW1115</f>
        <v>2</v>
      </c>
      <c r="CJ1115">
        <f>'Raw Data'!BX1115</f>
        <v>0</v>
      </c>
      <c r="CK1115">
        <f>'Raw Data'!BY1115</f>
        <v>5</v>
      </c>
      <c r="CL1115" t="str">
        <f>'Raw Data'!BZ1115</f>
        <v>N</v>
      </c>
      <c r="CM1115">
        <f t="shared" si="249"/>
        <v>0</v>
      </c>
      <c r="CN1115">
        <f>'Raw Data'!CA1115</f>
        <v>295</v>
      </c>
      <c r="CO1115">
        <f>'Raw Data'!CB1115</f>
        <v>337</v>
      </c>
      <c r="CP1115">
        <f>'Raw Data'!CC1115</f>
        <v>0</v>
      </c>
      <c r="CQ1115" t="str">
        <f>'Raw Data'!CD1115</f>
        <v>Not Urban</v>
      </c>
      <c r="CR1115" t="str">
        <f>'Raw Data'!CE1115</f>
        <v>Not Urban</v>
      </c>
      <c r="CS1115">
        <f>'Raw Data'!CF1115</f>
        <v>0</v>
      </c>
      <c r="CT1115">
        <f>'Raw Data'!CG1115</f>
        <v>50</v>
      </c>
      <c r="CU1115">
        <f>'Raw Data'!CH1115</f>
        <v>1000</v>
      </c>
      <c r="CV1115" t="str">
        <f>'Raw Data'!CI1115</f>
        <v xml:space="preserve"> </v>
      </c>
      <c r="CW1115">
        <f>'Raw Data'!CJ1115</f>
        <v>0</v>
      </c>
      <c r="CX1115">
        <f>'Raw Data'!CK1115</f>
        <v>1.0665720000000001</v>
      </c>
      <c r="CY1115">
        <f>'Raw Data'!CL1115</f>
        <v>14</v>
      </c>
      <c r="CZ1115" t="str">
        <f>'Raw Data'!CM1115</f>
        <v>State Mainline</v>
      </c>
      <c r="DA1115">
        <f>'Raw Data'!CN1115</f>
        <v>1000</v>
      </c>
      <c r="DB1115">
        <f>'Raw Data'!CO1115</f>
        <v>516131</v>
      </c>
      <c r="DC1115">
        <f>'Raw Data'!CP1115</f>
        <v>2.88</v>
      </c>
      <c r="DD1115">
        <f>'Raw Data'!CQ1115</f>
        <v>3.94</v>
      </c>
      <c r="DE1115">
        <f>'Raw Data'!CR1115</f>
        <v>516131</v>
      </c>
      <c r="DF1115">
        <f>'Raw Data'!CS1115</f>
        <v>0</v>
      </c>
      <c r="DG1115">
        <f>'Raw Data'!CT1115</f>
        <v>5631.4992410000004</v>
      </c>
      <c r="DH1115">
        <f>'Raw Data'!CU1115</f>
        <v>100</v>
      </c>
      <c r="DI1115">
        <f>'Raw Data'!CV1115</f>
        <v>51129</v>
      </c>
      <c r="DJ1115">
        <f>'Raw Data'!CW1115</f>
        <v>3.4428E-2</v>
      </c>
      <c r="DK1115">
        <f>'Raw Data'!CX1115</f>
        <v>0</v>
      </c>
      <c r="DL1115">
        <f>'Raw Data'!CY1115</f>
        <v>2.4489999999999998E-3</v>
      </c>
      <c r="DM1115">
        <f>'Raw Data'!CZ1115</f>
        <v>376</v>
      </c>
      <c r="DN1115" t="str">
        <f>'Raw Data'!DA1115</f>
        <v>295-0187</v>
      </c>
      <c r="DO1115" t="str">
        <f>'Raw Data'!DB1115</f>
        <v>4R : Rural Minor Arterial</v>
      </c>
      <c r="DP1115" t="str">
        <f>'Raw Data'!DC1115</f>
        <v>34.648625, -85.327929</v>
      </c>
      <c r="DQ1115">
        <f>'Raw Data'!DD1115</f>
        <v>-85.327928999999997</v>
      </c>
      <c r="DR1115">
        <f>'Raw Data'!DE1115</f>
        <v>34.648625000000003</v>
      </c>
      <c r="DS1115">
        <f>'Raw Data'!DF1115</f>
        <v>34.648625000000003</v>
      </c>
      <c r="DT1115">
        <f>'Raw Data'!DG1115</f>
        <v>-85.327928999999997</v>
      </c>
      <c r="DU1115">
        <f>'Raw Data'!DH1115</f>
        <v>2.1819999999999999E-2</v>
      </c>
      <c r="DV1115">
        <f>'Raw Data'!DI1115</f>
        <v>2.4489999999999998E-3</v>
      </c>
      <c r="DW1115">
        <f>'Raw Data'!DJ1115</f>
        <v>269</v>
      </c>
      <c r="DX1115" s="11">
        <f t="shared" si="250"/>
        <v>2263.3333333333335</v>
      </c>
      <c r="DY1115" s="5">
        <f t="shared" si="251"/>
        <v>2005</v>
      </c>
      <c r="DZ1115" s="5">
        <f t="shared" si="244"/>
        <v>258.33333333333348</v>
      </c>
      <c r="EA1115" s="5">
        <f t="shared" si="245"/>
        <v>0.12884455527847058</v>
      </c>
      <c r="EB1115" s="5">
        <f t="shared" si="246"/>
        <v>2134.166666666667</v>
      </c>
      <c r="EC1115">
        <f>'Raw Data'!DK1115</f>
        <v>2350</v>
      </c>
      <c r="ED1115">
        <f>'Raw Data'!DL1115</f>
        <v>8.6</v>
      </c>
      <c r="EE1115">
        <f>'Raw Data'!DM1115</f>
        <v>2230</v>
      </c>
      <c r="EF1115">
        <f>'Raw Data'!DN1115</f>
        <v>8.6999999999999993</v>
      </c>
      <c r="EG1115">
        <f>'Raw Data'!DO1115</f>
        <v>2210</v>
      </c>
      <c r="EH1115">
        <f>'Raw Data'!DP1115</f>
        <v>8.8000000000000007</v>
      </c>
      <c r="EI1115">
        <f>'Raw Data'!DQ1115</f>
        <v>2250</v>
      </c>
      <c r="EJ1115">
        <f>'Raw Data'!DR1115</f>
        <v>0</v>
      </c>
      <c r="EK1115">
        <f>'Raw Data'!DS1115</f>
        <v>2230</v>
      </c>
      <c r="EL1115">
        <f>'Raw Data'!DT1115</f>
        <v>7</v>
      </c>
      <c r="EM1115">
        <f>'Raw Data'!DU1115</f>
        <v>1990</v>
      </c>
      <c r="EN1115">
        <f>'Raw Data'!DV1115</f>
        <v>7.5</v>
      </c>
      <c r="EO1115">
        <f>'Raw Data'!DW1115</f>
        <v>1930</v>
      </c>
      <c r="EP1115">
        <f>'Raw Data'!DX1115</f>
        <v>7.8</v>
      </c>
      <c r="EQ1115">
        <f>'Raw Data'!DY1115</f>
        <v>1870</v>
      </c>
      <c r="ER1115">
        <f>'Raw Data'!DZ1115</f>
        <v>9.1</v>
      </c>
      <c r="ES1115">
        <f>'Raw Data'!EA1115</f>
        <v>1880</v>
      </c>
      <c r="ET1115">
        <f>'Raw Data'!EB1115</f>
        <v>9.1</v>
      </c>
      <c r="EU1115">
        <f>'Raw Data'!EC1115</f>
        <v>2390</v>
      </c>
      <c r="EV1115">
        <f>'Raw Data'!ED1115</f>
        <v>0</v>
      </c>
      <c r="EW1115">
        <f>'Raw Data'!EE1115</f>
        <v>0</v>
      </c>
    </row>
    <row r="1116" spans="1:153" x14ac:dyDescent="0.3">
      <c r="A1116">
        <f>'Raw Data'!A1116</f>
        <v>1114</v>
      </c>
      <c r="B1116" t="str">
        <f>'Raw Data'!B1116</f>
        <v>Point</v>
      </c>
      <c r="C1116">
        <f>'Raw Data'!C1116</f>
        <v>563</v>
      </c>
      <c r="D1116">
        <f>'Raw Data'!D1116</f>
        <v>279</v>
      </c>
      <c r="E1116" t="str">
        <f>'Raw Data'!E1116</f>
        <v>Point</v>
      </c>
      <c r="F1116">
        <f>'Raw Data'!F1116</f>
        <v>5449549</v>
      </c>
      <c r="G1116" t="str">
        <f>'Raw Data'!G1116</f>
        <v>Gsp Post 00</v>
      </c>
      <c r="H1116" s="3">
        <f>'Raw Data'!H1116</f>
        <v>42276</v>
      </c>
      <c r="L1116">
        <f t="shared" si="238"/>
        <v>0</v>
      </c>
      <c r="M1116" s="5">
        <f t="shared" si="239"/>
        <v>42276</v>
      </c>
      <c r="N1116" s="5">
        <f t="shared" si="247"/>
        <v>2015</v>
      </c>
      <c r="O1116" s="5" t="str" cm="1">
        <f t="array" ref="O1116">_xlfn.IFS(N1116&lt;=2016,"before treatment",N1116=2017,"unknown",N1116&gt;2017,"after treatment")</f>
        <v>before treatment</v>
      </c>
      <c r="P1116" s="5">
        <f t="shared" si="240"/>
        <v>1</v>
      </c>
      <c r="Q1116" s="5">
        <f t="shared" si="241"/>
        <v>0</v>
      </c>
      <c r="R1116" t="str">
        <f>'Raw Data'!I1116</f>
        <v>Walker</v>
      </c>
      <c r="S1116" t="str">
        <f>'Raw Data'!J1116</f>
        <v>BROOMTOWN CLARKSON</v>
      </c>
      <c r="T1116" t="str">
        <f>'Raw Data'!K1116</f>
        <v>(none)</v>
      </c>
      <c r="U1116" t="str">
        <f>'Raw Data'!L1116</f>
        <v>(O) No Injury</v>
      </c>
      <c r="V1116">
        <f>'Raw Data'!M1116</f>
        <v>0</v>
      </c>
      <c r="W1116">
        <f>'Raw Data'!N1116</f>
        <v>0</v>
      </c>
      <c r="X1116">
        <f>'Raw Data'!O1116</f>
        <v>0</v>
      </c>
      <c r="Y1116" t="str">
        <f>'Raw Data'!P1116</f>
        <v>Not a Collision with Motor Vehicle</v>
      </c>
      <c r="Z1116" t="str">
        <f>'Raw Data'!Q1116</f>
        <v>On Shoulder</v>
      </c>
      <c r="AA1116" t="str">
        <f>'Raw Data'!R1116</f>
        <v>Ditch</v>
      </c>
      <c r="AB1116" t="str">
        <f>'Raw Data'!S1116</f>
        <v>Ditch</v>
      </c>
      <c r="AC1116" t="str">
        <f>'Raw Data'!T1116</f>
        <v>Changed Lanes Improperly</v>
      </c>
      <c r="AD1116">
        <f>'Raw Data'!U1116</f>
        <v>1</v>
      </c>
      <c r="AE1116" s="5" t="str">
        <f t="shared" si="248"/>
        <v>Yes</v>
      </c>
      <c r="AF1116" t="str">
        <f>'Raw Data'!V1116</f>
        <v>Negotiating a Curve</v>
      </c>
      <c r="AG1116" s="5">
        <f t="shared" si="242"/>
        <v>0</v>
      </c>
      <c r="AH1116" t="str">
        <f>'Raw Data'!W1116</f>
        <v>South</v>
      </c>
      <c r="AI1116" t="str">
        <f>'Raw Data'!X1116</f>
        <v>Dark-Not Lighted</v>
      </c>
      <c r="AJ1116" t="str">
        <f>'Raw Data'!Y1116</f>
        <v>Wet</v>
      </c>
      <c r="AK1116">
        <f>'Raw Data'!Z1116</f>
        <v>16</v>
      </c>
      <c r="AL1116" t="str">
        <f>'Raw Data'!AA1116</f>
        <v>["Lap and Shoulder Belt Used","Lap and Shoulder Belt Used"]</v>
      </c>
      <c r="AM1116" s="5">
        <f t="shared" si="243"/>
        <v>0</v>
      </c>
      <c r="AN1116" t="str">
        <f>'Raw Data'!AB1116</f>
        <v>Passenger Car</v>
      </c>
      <c r="AO1116" t="str">
        <f>'Raw Data'!AC1116</f>
        <v>2951033700I</v>
      </c>
      <c r="AP1116">
        <f>'Raw Data'!AD1116</f>
        <v>3.6447020000000001</v>
      </c>
      <c r="AQ1116">
        <f>'Raw Data'!AE1116</f>
        <v>34.629134000000001</v>
      </c>
      <c r="AR1116">
        <f>'Raw Data'!AF1116</f>
        <v>-85.338396000000003</v>
      </c>
      <c r="AS1116">
        <f>'Raw Data'!AG1116</f>
        <v>269</v>
      </c>
      <c r="AT1116">
        <f>'Raw Data'!AH1116</f>
        <v>267</v>
      </c>
      <c r="AU1116">
        <f>'Raw Data'!AI1116</f>
        <v>2228</v>
      </c>
      <c r="AV1116" t="str">
        <f>'Raw Data'!AJ1116</f>
        <v>D6_0337_00_I</v>
      </c>
      <c r="AW1116">
        <f>'Raw Data'!AK1116</f>
        <v>31</v>
      </c>
      <c r="AX1116">
        <f>'Raw Data'!AL1116</f>
        <v>31</v>
      </c>
      <c r="AY1116" t="str">
        <f>'Raw Data'!AM1116</f>
        <v>simple</v>
      </c>
      <c r="AZ1116">
        <f>'Raw Data'!AN1116</f>
        <v>1512.3</v>
      </c>
      <c r="BA1116">
        <f>'Raw Data'!AO1116</f>
        <v>31.3</v>
      </c>
      <c r="BB1116">
        <f>'Raw Data'!AP1116</f>
        <v>826.2</v>
      </c>
      <c r="BC1116">
        <f>'Raw Data'!AQ1116</f>
        <v>-85.339709999999997</v>
      </c>
      <c r="BD1116">
        <f>'Raw Data'!AR1116</f>
        <v>34.627516999999997</v>
      </c>
      <c r="BE1116">
        <f>'Raw Data'!AS1116</f>
        <v>-85.33811</v>
      </c>
      <c r="BF1116">
        <f>'Raw Data'!AT1116</f>
        <v>34.629325000000001</v>
      </c>
      <c r="BG1116" t="str">
        <f>'Raw Data'!AU1116</f>
        <v>2951033700I</v>
      </c>
      <c r="BH1116">
        <f>'Raw Data'!AV1116</f>
        <v>1</v>
      </c>
      <c r="BI1116">
        <f>'Raw Data'!AW1116</f>
        <v>295</v>
      </c>
      <c r="BJ1116">
        <f>'Raw Data'!AX1116</f>
        <v>337</v>
      </c>
      <c r="BK1116">
        <f>'Raw Data'!AY1116</f>
        <v>0</v>
      </c>
      <c r="BL1116">
        <f>'Raw Data'!AZ1116</f>
        <v>50</v>
      </c>
      <c r="BM1116">
        <f>'Raw Data'!BA1116</f>
        <v>6.47</v>
      </c>
      <c r="BN1116">
        <f>'Raw Data'!BB1116</f>
        <v>5.97</v>
      </c>
      <c r="BO1116">
        <f>'Raw Data'!BC1116</f>
        <v>734.9</v>
      </c>
      <c r="BP1116">
        <f>'Raw Data'!BD1116</f>
        <v>743.1</v>
      </c>
      <c r="BQ1116">
        <f>'Raw Data'!BE1116</f>
        <v>738.2</v>
      </c>
      <c r="BR1116">
        <f>'Raw Data'!BF1116</f>
        <v>50</v>
      </c>
      <c r="BS1116">
        <f>'Raw Data'!BG1116</f>
        <v>59.4</v>
      </c>
      <c r="BT1116">
        <f>'Raw Data'!BH1116</f>
        <v>0</v>
      </c>
      <c r="BU1116">
        <f>'Raw Data'!BI1116</f>
        <v>44188</v>
      </c>
      <c r="BV1116" t="str">
        <f>'Raw Data'!BJ1116</f>
        <v>NONE</v>
      </c>
      <c r="BW1116">
        <f>'Raw Data'!BK1116</f>
        <v>2.4489999999999998E-3</v>
      </c>
      <c r="BX1116">
        <f>'Raw Data'!BL1116</f>
        <v>42595</v>
      </c>
      <c r="BY1116">
        <f>'Raw Data'!BM1116</f>
        <v>51128</v>
      </c>
      <c r="BZ1116" t="str">
        <f>'Raw Data'!BN1116</f>
        <v>2951033700I</v>
      </c>
      <c r="CA1116" t="str">
        <f>'Raw Data'!BO1116</f>
        <v>WALKER</v>
      </c>
      <c r="CB1116">
        <f>'Raw Data'!BP1116</f>
        <v>1</v>
      </c>
      <c r="CC1116">
        <f>'Raw Data'!BQ1116</f>
        <v>33700</v>
      </c>
      <c r="CD1116">
        <f>'Raw Data'!BR1116</f>
        <v>6</v>
      </c>
      <c r="CE1116">
        <f>'Raw Data'!BS1116</f>
        <v>1</v>
      </c>
      <c r="CF1116">
        <f>'Raw Data'!BT1116</f>
        <v>2</v>
      </c>
      <c r="CG1116">
        <f>'Raw Data'!BU1116</f>
        <v>1</v>
      </c>
      <c r="CH1116">
        <f>'Raw Data'!BV1116</f>
        <v>1</v>
      </c>
      <c r="CI1116">
        <f>'Raw Data'!BW1116</f>
        <v>2</v>
      </c>
      <c r="CJ1116">
        <f>'Raw Data'!BX1116</f>
        <v>0</v>
      </c>
      <c r="CK1116">
        <f>'Raw Data'!BY1116</f>
        <v>5</v>
      </c>
      <c r="CL1116" t="str">
        <f>'Raw Data'!BZ1116</f>
        <v>N</v>
      </c>
      <c r="CM1116">
        <f t="shared" si="249"/>
        <v>0</v>
      </c>
      <c r="CN1116">
        <f>'Raw Data'!CA1116</f>
        <v>295</v>
      </c>
      <c r="CO1116">
        <f>'Raw Data'!CB1116</f>
        <v>337</v>
      </c>
      <c r="CP1116">
        <f>'Raw Data'!CC1116</f>
        <v>0</v>
      </c>
      <c r="CQ1116" t="str">
        <f>'Raw Data'!CD1116</f>
        <v>Not Urban</v>
      </c>
      <c r="CR1116" t="str">
        <f>'Raw Data'!CE1116</f>
        <v>Not Urban</v>
      </c>
      <c r="CS1116">
        <f>'Raw Data'!CF1116</f>
        <v>0</v>
      </c>
      <c r="CT1116">
        <f>'Raw Data'!CG1116</f>
        <v>50</v>
      </c>
      <c r="CU1116">
        <f>'Raw Data'!CH1116</f>
        <v>1000</v>
      </c>
      <c r="CV1116" t="str">
        <f>'Raw Data'!CI1116</f>
        <v xml:space="preserve"> </v>
      </c>
      <c r="CW1116">
        <f>'Raw Data'!CJ1116</f>
        <v>0</v>
      </c>
      <c r="CX1116">
        <f>'Raw Data'!CK1116</f>
        <v>1.0665720000000001</v>
      </c>
      <c r="CY1116">
        <f>'Raw Data'!CL1116</f>
        <v>14</v>
      </c>
      <c r="CZ1116" t="str">
        <f>'Raw Data'!CM1116</f>
        <v>State Mainline</v>
      </c>
      <c r="DA1116">
        <f>'Raw Data'!CN1116</f>
        <v>1000</v>
      </c>
      <c r="DB1116">
        <f>'Raw Data'!CO1116</f>
        <v>516131</v>
      </c>
      <c r="DC1116">
        <f>'Raw Data'!CP1116</f>
        <v>2.88</v>
      </c>
      <c r="DD1116">
        <f>'Raw Data'!CQ1116</f>
        <v>3.94</v>
      </c>
      <c r="DE1116">
        <f>'Raw Data'!CR1116</f>
        <v>516131</v>
      </c>
      <c r="DF1116">
        <f>'Raw Data'!CS1116</f>
        <v>0</v>
      </c>
      <c r="DG1116">
        <f>'Raw Data'!CT1116</f>
        <v>5631.4992410000004</v>
      </c>
      <c r="DH1116">
        <f>'Raw Data'!CU1116</f>
        <v>100</v>
      </c>
      <c r="DI1116">
        <f>'Raw Data'!CV1116</f>
        <v>51129</v>
      </c>
      <c r="DJ1116">
        <f>'Raw Data'!CW1116</f>
        <v>3.4428E-2</v>
      </c>
      <c r="DK1116">
        <f>'Raw Data'!CX1116</f>
        <v>0</v>
      </c>
      <c r="DL1116">
        <f>'Raw Data'!CY1116</f>
        <v>2.4489999999999998E-3</v>
      </c>
      <c r="DM1116">
        <f>'Raw Data'!CZ1116</f>
        <v>376</v>
      </c>
      <c r="DN1116" t="str">
        <f>'Raw Data'!DA1116</f>
        <v>295-0187</v>
      </c>
      <c r="DO1116" t="str">
        <f>'Raw Data'!DB1116</f>
        <v>4R : Rural Minor Arterial</v>
      </c>
      <c r="DP1116" t="str">
        <f>'Raw Data'!DC1116</f>
        <v>34.648625, -85.327929</v>
      </c>
      <c r="DQ1116">
        <f>'Raw Data'!DD1116</f>
        <v>-85.327928999999997</v>
      </c>
      <c r="DR1116">
        <f>'Raw Data'!DE1116</f>
        <v>34.648625000000003</v>
      </c>
      <c r="DS1116">
        <f>'Raw Data'!DF1116</f>
        <v>34.648625000000003</v>
      </c>
      <c r="DT1116">
        <f>'Raw Data'!DG1116</f>
        <v>-85.327928999999997</v>
      </c>
      <c r="DU1116">
        <f>'Raw Data'!DH1116</f>
        <v>2.1819999999999999E-2</v>
      </c>
      <c r="DV1116">
        <f>'Raw Data'!DI1116</f>
        <v>2.4489999999999998E-3</v>
      </c>
      <c r="DW1116">
        <f>'Raw Data'!DJ1116</f>
        <v>269</v>
      </c>
      <c r="DX1116" s="11">
        <f t="shared" si="250"/>
        <v>2263.3333333333335</v>
      </c>
      <c r="DY1116" s="5">
        <f t="shared" si="251"/>
        <v>2005</v>
      </c>
      <c r="DZ1116" s="5">
        <f t="shared" si="244"/>
        <v>258.33333333333348</v>
      </c>
      <c r="EA1116" s="5">
        <f t="shared" si="245"/>
        <v>0.12884455527847058</v>
      </c>
      <c r="EB1116" s="5">
        <f t="shared" si="246"/>
        <v>2134.166666666667</v>
      </c>
      <c r="EC1116">
        <f>'Raw Data'!DK1116</f>
        <v>2350</v>
      </c>
      <c r="ED1116">
        <f>'Raw Data'!DL1116</f>
        <v>8.6</v>
      </c>
      <c r="EE1116">
        <f>'Raw Data'!DM1116</f>
        <v>2230</v>
      </c>
      <c r="EF1116">
        <f>'Raw Data'!DN1116</f>
        <v>8.6999999999999993</v>
      </c>
      <c r="EG1116">
        <f>'Raw Data'!DO1116</f>
        <v>2210</v>
      </c>
      <c r="EH1116">
        <f>'Raw Data'!DP1116</f>
        <v>8.8000000000000007</v>
      </c>
      <c r="EI1116">
        <f>'Raw Data'!DQ1116</f>
        <v>2250</v>
      </c>
      <c r="EJ1116">
        <f>'Raw Data'!DR1116</f>
        <v>0</v>
      </c>
      <c r="EK1116">
        <f>'Raw Data'!DS1116</f>
        <v>2230</v>
      </c>
      <c r="EL1116">
        <f>'Raw Data'!DT1116</f>
        <v>7</v>
      </c>
      <c r="EM1116">
        <f>'Raw Data'!DU1116</f>
        <v>1990</v>
      </c>
      <c r="EN1116">
        <f>'Raw Data'!DV1116</f>
        <v>7.5</v>
      </c>
      <c r="EO1116">
        <f>'Raw Data'!DW1116</f>
        <v>1930</v>
      </c>
      <c r="EP1116">
        <f>'Raw Data'!DX1116</f>
        <v>7.8</v>
      </c>
      <c r="EQ1116">
        <f>'Raw Data'!DY1116</f>
        <v>1870</v>
      </c>
      <c r="ER1116">
        <f>'Raw Data'!DZ1116</f>
        <v>9.1</v>
      </c>
      <c r="ES1116">
        <f>'Raw Data'!EA1116</f>
        <v>1880</v>
      </c>
      <c r="ET1116">
        <f>'Raw Data'!EB1116</f>
        <v>9.1</v>
      </c>
      <c r="EU1116">
        <f>'Raw Data'!EC1116</f>
        <v>2390</v>
      </c>
      <c r="EV1116">
        <f>'Raw Data'!ED1116</f>
        <v>0</v>
      </c>
      <c r="EW1116">
        <f>'Raw Data'!EE1116</f>
        <v>0</v>
      </c>
    </row>
    <row r="1117" spans="1:153" x14ac:dyDescent="0.3">
      <c r="A1117">
        <f>'Raw Data'!A1117</f>
        <v>1115</v>
      </c>
      <c r="B1117" t="str">
        <f>'Raw Data'!B1117</f>
        <v>Point</v>
      </c>
      <c r="C1117">
        <f>'Raw Data'!C1117</f>
        <v>78</v>
      </c>
      <c r="D1117">
        <f>'Raw Data'!D1117</f>
        <v>337</v>
      </c>
      <c r="E1117" t="str">
        <f>'Raw Data'!E1117</f>
        <v>Point</v>
      </c>
      <c r="F1117">
        <f>'Raw Data'!F1117</f>
        <v>4943388</v>
      </c>
      <c r="G1117" t="str">
        <f>'Raw Data'!G1117</f>
        <v>Gsp Post 00</v>
      </c>
      <c r="H1117" s="3">
        <f>'Raw Data'!H1117</f>
        <v>41869</v>
      </c>
      <c r="L1117">
        <f t="shared" si="238"/>
        <v>0</v>
      </c>
      <c r="M1117" s="5">
        <f t="shared" si="239"/>
        <v>41869</v>
      </c>
      <c r="N1117" s="5">
        <f t="shared" si="247"/>
        <v>2014</v>
      </c>
      <c r="O1117" s="5" t="str" cm="1">
        <f t="array" ref="O1117">_xlfn.IFS(N1117&lt;=2016,"before treatment",N1117=2017,"unknown",N1117&gt;2017,"after treatment")</f>
        <v>before treatment</v>
      </c>
      <c r="P1117" s="5">
        <f t="shared" si="240"/>
        <v>1</v>
      </c>
      <c r="Q1117" s="5">
        <f t="shared" si="241"/>
        <v>0</v>
      </c>
      <c r="R1117" t="str">
        <f>'Raw Data'!I1117</f>
        <v>Walker</v>
      </c>
      <c r="S1117" t="str">
        <f>'Raw Data'!J1117</f>
        <v>BROOMTOWN CLARKSON</v>
      </c>
      <c r="T1117" t="str">
        <f>'Raw Data'!K1117</f>
        <v>(none)</v>
      </c>
      <c r="U1117" t="str">
        <f>'Raw Data'!L1117</f>
        <v>(O) No Injury</v>
      </c>
      <c r="V1117">
        <f>'Raw Data'!M1117</f>
        <v>0</v>
      </c>
      <c r="W1117">
        <f>'Raw Data'!N1117</f>
        <v>0</v>
      </c>
      <c r="X1117">
        <f>'Raw Data'!O1117</f>
        <v>0</v>
      </c>
      <c r="Y1117" t="str">
        <f>'Raw Data'!P1117</f>
        <v>Not a Collision with Motor Vehicle</v>
      </c>
      <c r="Z1117" t="str">
        <f>'Raw Data'!Q1117</f>
        <v>On Shoulder</v>
      </c>
      <c r="AA1117" t="str">
        <f>'Raw Data'!R1117</f>
        <v>Ditch</v>
      </c>
      <c r="AB1117" t="str">
        <f>'Raw Data'!S1117</f>
        <v>Ditch</v>
      </c>
      <c r="AC1117" t="str">
        <f>'Raw Data'!T1117</f>
        <v>No Contributing Factors</v>
      </c>
      <c r="AD1117">
        <f>'Raw Data'!U1117</f>
        <v>1</v>
      </c>
      <c r="AE1117" s="5" t="str">
        <f t="shared" si="248"/>
        <v>Yes</v>
      </c>
      <c r="AF1117" t="str">
        <f>'Raw Data'!V1117</f>
        <v>Negotiating a Curve</v>
      </c>
      <c r="AG1117" s="5">
        <f t="shared" si="242"/>
        <v>0</v>
      </c>
      <c r="AH1117" t="str">
        <f>'Raw Data'!W1117</f>
        <v>North</v>
      </c>
      <c r="AI1117" t="str">
        <f>'Raw Data'!X1117</f>
        <v>Daylight</v>
      </c>
      <c r="AJ1117" t="str">
        <f>'Raw Data'!Y1117</f>
        <v>Dry</v>
      </c>
      <c r="AK1117">
        <f>'Raw Data'!Z1117</f>
        <v>39</v>
      </c>
      <c r="AL1117" t="str">
        <f>'Raw Data'!AA1117</f>
        <v>Lap and Shoulder Belt Used</v>
      </c>
      <c r="AM1117" s="5">
        <f t="shared" si="243"/>
        <v>0</v>
      </c>
      <c r="AN1117" t="str">
        <f>'Raw Data'!AB1117</f>
        <v>Passenger Car</v>
      </c>
      <c r="AO1117" t="str">
        <f>'Raw Data'!AC1117</f>
        <v>2951033700I</v>
      </c>
      <c r="AP1117">
        <f>'Raw Data'!AD1117</f>
        <v>3.735649</v>
      </c>
      <c r="AQ1117">
        <f>'Raw Data'!AE1117</f>
        <v>34.630135000000003</v>
      </c>
      <c r="AR1117">
        <f>'Raw Data'!AF1117</f>
        <v>-85.337424999999996</v>
      </c>
      <c r="AS1117">
        <f>'Raw Data'!AG1117</f>
        <v>270</v>
      </c>
      <c r="AT1117">
        <f>'Raw Data'!AH1117</f>
        <v>268</v>
      </c>
      <c r="AU1117">
        <f>'Raw Data'!AI1117</f>
        <v>2229</v>
      </c>
      <c r="AV1117" t="str">
        <f>'Raw Data'!AJ1117</f>
        <v>D6_0337_00_I</v>
      </c>
      <c r="AW1117">
        <f>'Raw Data'!AK1117</f>
        <v>32</v>
      </c>
      <c r="AX1117">
        <f>'Raw Data'!AL1117</f>
        <v>32</v>
      </c>
      <c r="AY1117" t="str">
        <f>'Raw Data'!AM1117</f>
        <v>simple</v>
      </c>
      <c r="AZ1117">
        <f>'Raw Data'!AN1117</f>
        <v>397.8</v>
      </c>
      <c r="BA1117">
        <f>'Raw Data'!AO1117</f>
        <v>58.4</v>
      </c>
      <c r="BB1117">
        <f>'Raw Data'!AP1117</f>
        <v>403.5</v>
      </c>
      <c r="BC1117">
        <f>'Raw Data'!AQ1117</f>
        <v>-85.338070000000002</v>
      </c>
      <c r="BD1117">
        <f>'Raw Data'!AR1117</f>
        <v>34.629351999999997</v>
      </c>
      <c r="BE1117">
        <f>'Raw Data'!AS1117</f>
        <v>-85.337395000000001</v>
      </c>
      <c r="BF1117">
        <f>'Raw Data'!AT1117</f>
        <v>34.63026</v>
      </c>
      <c r="BG1117" t="str">
        <f>'Raw Data'!AU1117</f>
        <v>2951033700I</v>
      </c>
      <c r="BH1117">
        <f>'Raw Data'!AV1117</f>
        <v>1</v>
      </c>
      <c r="BI1117">
        <f>'Raw Data'!AW1117</f>
        <v>295</v>
      </c>
      <c r="BJ1117">
        <f>'Raw Data'!AX1117</f>
        <v>337</v>
      </c>
      <c r="BK1117">
        <f>'Raw Data'!AY1117</f>
        <v>0</v>
      </c>
      <c r="BL1117">
        <f>'Raw Data'!AZ1117</f>
        <v>50</v>
      </c>
      <c r="BM1117">
        <f>'Raw Data'!BA1117</f>
        <v>17.21</v>
      </c>
      <c r="BN1117">
        <f>'Raw Data'!BB1117</f>
        <v>16.37</v>
      </c>
      <c r="BO1117">
        <f>'Raw Data'!BC1117</f>
        <v>738.2</v>
      </c>
      <c r="BP1117">
        <f>'Raw Data'!BD1117</f>
        <v>739.2</v>
      </c>
      <c r="BQ1117">
        <f>'Raw Data'!BE1117</f>
        <v>740.8</v>
      </c>
      <c r="BR1117">
        <f>'Raw Data'!BF1117</f>
        <v>50</v>
      </c>
      <c r="BS1117">
        <f>'Raw Data'!BG1117</f>
        <v>36.5</v>
      </c>
      <c r="BT1117">
        <f>'Raw Data'!BH1117</f>
        <v>13.5</v>
      </c>
      <c r="BU1117">
        <f>'Raw Data'!BI1117</f>
        <v>44188</v>
      </c>
      <c r="BV1117" t="str">
        <f>'Raw Data'!BJ1117</f>
        <v>NONE</v>
      </c>
      <c r="BW1117">
        <f>'Raw Data'!BK1117</f>
        <v>1.1839999999999999E-3</v>
      </c>
      <c r="BX1117">
        <f>'Raw Data'!BL1117</f>
        <v>42595</v>
      </c>
      <c r="BY1117">
        <f>'Raw Data'!BM1117</f>
        <v>51128</v>
      </c>
      <c r="BZ1117" t="str">
        <f>'Raw Data'!BN1117</f>
        <v>2951033700I</v>
      </c>
      <c r="CA1117" t="str">
        <f>'Raw Data'!BO1117</f>
        <v>WALKER</v>
      </c>
      <c r="CB1117">
        <f>'Raw Data'!BP1117</f>
        <v>1</v>
      </c>
      <c r="CC1117">
        <f>'Raw Data'!BQ1117</f>
        <v>33700</v>
      </c>
      <c r="CD1117">
        <f>'Raw Data'!BR1117</f>
        <v>6</v>
      </c>
      <c r="CE1117">
        <f>'Raw Data'!BS1117</f>
        <v>1</v>
      </c>
      <c r="CF1117">
        <f>'Raw Data'!BT1117</f>
        <v>2</v>
      </c>
      <c r="CG1117">
        <f>'Raw Data'!BU1117</f>
        <v>1</v>
      </c>
      <c r="CH1117">
        <f>'Raw Data'!BV1117</f>
        <v>1</v>
      </c>
      <c r="CI1117">
        <f>'Raw Data'!BW1117</f>
        <v>2</v>
      </c>
      <c r="CJ1117">
        <f>'Raw Data'!BX1117</f>
        <v>0</v>
      </c>
      <c r="CK1117">
        <f>'Raw Data'!BY1117</f>
        <v>5</v>
      </c>
      <c r="CL1117" t="str">
        <f>'Raw Data'!BZ1117</f>
        <v>N</v>
      </c>
      <c r="CM1117">
        <f t="shared" si="249"/>
        <v>0</v>
      </c>
      <c r="CN1117">
        <f>'Raw Data'!CA1117</f>
        <v>295</v>
      </c>
      <c r="CO1117">
        <f>'Raw Data'!CB1117</f>
        <v>337</v>
      </c>
      <c r="CP1117">
        <f>'Raw Data'!CC1117</f>
        <v>0</v>
      </c>
      <c r="CQ1117" t="str">
        <f>'Raw Data'!CD1117</f>
        <v>Not Urban</v>
      </c>
      <c r="CR1117" t="str">
        <f>'Raw Data'!CE1117</f>
        <v>Not Urban</v>
      </c>
      <c r="CS1117">
        <f>'Raw Data'!CF1117</f>
        <v>0</v>
      </c>
      <c r="CT1117">
        <f>'Raw Data'!CG1117</f>
        <v>50</v>
      </c>
      <c r="CU1117">
        <f>'Raw Data'!CH1117</f>
        <v>1000</v>
      </c>
      <c r="CV1117" t="str">
        <f>'Raw Data'!CI1117</f>
        <v xml:space="preserve"> </v>
      </c>
      <c r="CW1117">
        <f>'Raw Data'!CJ1117</f>
        <v>0</v>
      </c>
      <c r="CX1117">
        <f>'Raw Data'!CK1117</f>
        <v>1.0665720000000001</v>
      </c>
      <c r="CY1117">
        <f>'Raw Data'!CL1117</f>
        <v>14</v>
      </c>
      <c r="CZ1117" t="str">
        <f>'Raw Data'!CM1117</f>
        <v>State Mainline</v>
      </c>
      <c r="DA1117">
        <f>'Raw Data'!CN1117</f>
        <v>1000</v>
      </c>
      <c r="DB1117">
        <f>'Raw Data'!CO1117</f>
        <v>516131</v>
      </c>
      <c r="DC1117">
        <f>'Raw Data'!CP1117</f>
        <v>2.88</v>
      </c>
      <c r="DD1117">
        <f>'Raw Data'!CQ1117</f>
        <v>3.94</v>
      </c>
      <c r="DE1117">
        <f>'Raw Data'!CR1117</f>
        <v>516131</v>
      </c>
      <c r="DF1117">
        <f>'Raw Data'!CS1117</f>
        <v>0</v>
      </c>
      <c r="DG1117">
        <f>'Raw Data'!CT1117</f>
        <v>5631.4992410000004</v>
      </c>
      <c r="DH1117">
        <f>'Raw Data'!CU1117</f>
        <v>100</v>
      </c>
      <c r="DI1117">
        <f>'Raw Data'!CV1117</f>
        <v>51129</v>
      </c>
      <c r="DJ1117">
        <f>'Raw Data'!CW1117</f>
        <v>3.4428E-2</v>
      </c>
      <c r="DK1117">
        <f>'Raw Data'!CX1117</f>
        <v>0</v>
      </c>
      <c r="DL1117">
        <f>'Raw Data'!CY1117</f>
        <v>1.1839999999999999E-3</v>
      </c>
      <c r="DM1117">
        <f>'Raw Data'!CZ1117</f>
        <v>376</v>
      </c>
      <c r="DN1117" t="str">
        <f>'Raw Data'!DA1117</f>
        <v>295-0187</v>
      </c>
      <c r="DO1117" t="str">
        <f>'Raw Data'!DB1117</f>
        <v>4R : Rural Minor Arterial</v>
      </c>
      <c r="DP1117" t="str">
        <f>'Raw Data'!DC1117</f>
        <v>34.648625, -85.327929</v>
      </c>
      <c r="DQ1117">
        <f>'Raw Data'!DD1117</f>
        <v>-85.327928999999997</v>
      </c>
      <c r="DR1117">
        <f>'Raw Data'!DE1117</f>
        <v>34.648625000000003</v>
      </c>
      <c r="DS1117">
        <f>'Raw Data'!DF1117</f>
        <v>34.648625000000003</v>
      </c>
      <c r="DT1117">
        <f>'Raw Data'!DG1117</f>
        <v>-85.327928999999997</v>
      </c>
      <c r="DU1117">
        <f>'Raw Data'!DH1117</f>
        <v>2.0660000000000001E-2</v>
      </c>
      <c r="DV1117">
        <f>'Raw Data'!DI1117</f>
        <v>1.1839999999999999E-3</v>
      </c>
      <c r="DW1117">
        <f>'Raw Data'!DJ1117</f>
        <v>270</v>
      </c>
      <c r="DX1117" s="11">
        <f t="shared" si="250"/>
        <v>1023.3333333333334</v>
      </c>
      <c r="DY1117" s="5">
        <f t="shared" si="251"/>
        <v>1010</v>
      </c>
      <c r="DZ1117" s="5">
        <f t="shared" si="244"/>
        <v>13.333333333333371</v>
      </c>
      <c r="EA1117" s="5">
        <f t="shared" si="245"/>
        <v>1.320132013201324E-2</v>
      </c>
      <c r="EB1117" s="5">
        <f t="shared" si="246"/>
        <v>1016.6666666666667</v>
      </c>
      <c r="EC1117">
        <f>'Raw Data'!DK1117</f>
        <v>990</v>
      </c>
      <c r="ED1117">
        <f>'Raw Data'!DL1117</f>
        <v>5.8</v>
      </c>
      <c r="EE1117">
        <f>'Raw Data'!DM1117</f>
        <v>1040</v>
      </c>
      <c r="EF1117">
        <f>'Raw Data'!DN1117</f>
        <v>5.8</v>
      </c>
      <c r="EG1117">
        <f>'Raw Data'!DO1117</f>
        <v>1040</v>
      </c>
      <c r="EH1117">
        <f>'Raw Data'!DP1117</f>
        <v>0</v>
      </c>
      <c r="EI1117">
        <f>'Raw Data'!DQ1117</f>
        <v>1030</v>
      </c>
      <c r="EJ1117">
        <f>'Raw Data'!DR1117</f>
        <v>0</v>
      </c>
      <c r="EK1117">
        <f>'Raw Data'!DS1117</f>
        <v>1000</v>
      </c>
      <c r="EL1117">
        <f>'Raw Data'!DT1117</f>
        <v>7</v>
      </c>
      <c r="EM1117">
        <f>'Raw Data'!DU1117</f>
        <v>960</v>
      </c>
      <c r="EN1117">
        <f>'Raw Data'!DV1117</f>
        <v>7.1</v>
      </c>
      <c r="EO1117">
        <f>'Raw Data'!DW1117</f>
        <v>1040</v>
      </c>
      <c r="EP1117">
        <f>'Raw Data'!DX1117</f>
        <v>7</v>
      </c>
      <c r="EQ1117">
        <f>'Raw Data'!DY1117</f>
        <v>1040</v>
      </c>
      <c r="ER1117">
        <f>'Raw Data'!DZ1117</f>
        <v>7</v>
      </c>
      <c r="ES1117">
        <f>'Raw Data'!EA1117</f>
        <v>1050</v>
      </c>
      <c r="ET1117">
        <f>'Raw Data'!EB1117</f>
        <v>6.6</v>
      </c>
      <c r="EU1117">
        <f>'Raw Data'!EC1117</f>
        <v>1070</v>
      </c>
      <c r="EV1117">
        <f>'Raw Data'!ED1117</f>
        <v>6.6</v>
      </c>
      <c r="EW1117">
        <f>'Raw Data'!EE1117</f>
        <v>0</v>
      </c>
    </row>
    <row r="1118" spans="1:153" x14ac:dyDescent="0.3">
      <c r="A1118">
        <f>'Raw Data'!A1118</f>
        <v>1116</v>
      </c>
      <c r="B1118" t="str">
        <f>'Raw Data'!B1118</f>
        <v>Point</v>
      </c>
      <c r="C1118">
        <f>'Raw Data'!C1118</f>
        <v>209</v>
      </c>
      <c r="D1118">
        <f>'Raw Data'!D1118</f>
        <v>256</v>
      </c>
      <c r="E1118" t="str">
        <f>'Raw Data'!E1118</f>
        <v>Point</v>
      </c>
      <c r="F1118">
        <f>'Raw Data'!F1118</f>
        <v>5511519</v>
      </c>
      <c r="G1118" t="str">
        <f>'Raw Data'!G1118</f>
        <v>Gsp Post 00</v>
      </c>
      <c r="H1118" s="3">
        <f>'Raw Data'!H1118</f>
        <v>42323</v>
      </c>
      <c r="L1118">
        <f t="shared" si="238"/>
        <v>0</v>
      </c>
      <c r="M1118" s="5">
        <f t="shared" si="239"/>
        <v>42323</v>
      </c>
      <c r="N1118" s="5">
        <f t="shared" si="247"/>
        <v>2015</v>
      </c>
      <c r="O1118" s="5" t="str" cm="1">
        <f t="array" ref="O1118">_xlfn.IFS(N1118&lt;=2016,"before treatment",N1118=2017,"unknown",N1118&gt;2017,"after treatment")</f>
        <v>before treatment</v>
      </c>
      <c r="P1118" s="5">
        <f t="shared" si="240"/>
        <v>1</v>
      </c>
      <c r="Q1118" s="5">
        <f t="shared" si="241"/>
        <v>0</v>
      </c>
      <c r="R1118" t="str">
        <f>'Raw Data'!I1118</f>
        <v>Walker</v>
      </c>
      <c r="S1118" t="str">
        <f>'Raw Data'!J1118</f>
        <v>BROOMTOWN CLARKSON</v>
      </c>
      <c r="T1118" t="str">
        <f>'Raw Data'!K1118</f>
        <v>(none)</v>
      </c>
      <c r="U1118" t="str">
        <f>'Raw Data'!L1118</f>
        <v>(O) No Injury</v>
      </c>
      <c r="V1118">
        <f>'Raw Data'!M1118</f>
        <v>0</v>
      </c>
      <c r="W1118">
        <f>'Raw Data'!N1118</f>
        <v>0</v>
      </c>
      <c r="X1118">
        <f>'Raw Data'!O1118</f>
        <v>0</v>
      </c>
      <c r="Y1118" t="str">
        <f>'Raw Data'!P1118</f>
        <v>Not a Collision with Motor Vehicle</v>
      </c>
      <c r="Z1118" t="str">
        <f>'Raw Data'!Q1118</f>
        <v>On Shoulder</v>
      </c>
      <c r="AA1118" t="str">
        <f>'Raw Data'!R1118</f>
        <v>Ditch</v>
      </c>
      <c r="AB1118" t="str">
        <f>'Raw Data'!S1118</f>
        <v>Over Turn</v>
      </c>
      <c r="AC1118" t="str">
        <f>'Raw Data'!T1118</f>
        <v>No Contributing Factors</v>
      </c>
      <c r="AD1118">
        <f>'Raw Data'!U1118</f>
        <v>1</v>
      </c>
      <c r="AE1118" s="5" t="str">
        <f t="shared" si="248"/>
        <v>Yes</v>
      </c>
      <c r="AF1118" t="str">
        <f>'Raw Data'!V1118</f>
        <v>Negotiating a Curve</v>
      </c>
      <c r="AG1118" s="5">
        <f t="shared" si="242"/>
        <v>0</v>
      </c>
      <c r="AH1118" t="str">
        <f>'Raw Data'!W1118</f>
        <v>North</v>
      </c>
      <c r="AI1118" t="str">
        <f>'Raw Data'!X1118</f>
        <v>Daylight</v>
      </c>
      <c r="AJ1118" t="str">
        <f>'Raw Data'!Y1118</f>
        <v>Dry</v>
      </c>
      <c r="AK1118">
        <f>'Raw Data'!Z1118</f>
        <v>19</v>
      </c>
      <c r="AL1118" t="str">
        <f>'Raw Data'!AA1118</f>
        <v>Lap and Shoulder Belt Used</v>
      </c>
      <c r="AM1118" s="5">
        <f t="shared" si="243"/>
        <v>0</v>
      </c>
      <c r="AN1118" t="str">
        <f>'Raw Data'!AB1118</f>
        <v>Sports Utility Vehicle (SUV)</v>
      </c>
      <c r="AO1118" t="str">
        <f>'Raw Data'!AC1118</f>
        <v>2951033700I</v>
      </c>
      <c r="AP1118">
        <f>'Raw Data'!AD1118</f>
        <v>3.7493259999999999</v>
      </c>
      <c r="AQ1118">
        <f>'Raw Data'!AE1118</f>
        <v>34.630330000000001</v>
      </c>
      <c r="AR1118">
        <f>'Raw Data'!AF1118</f>
        <v>-85.337380999999993</v>
      </c>
      <c r="AS1118">
        <f>'Raw Data'!AG1118</f>
        <v>270</v>
      </c>
      <c r="AT1118">
        <f>'Raw Data'!AH1118</f>
        <v>268</v>
      </c>
      <c r="AU1118">
        <f>'Raw Data'!AI1118</f>
        <v>2229</v>
      </c>
      <c r="AV1118" t="str">
        <f>'Raw Data'!AJ1118</f>
        <v>D6_0337_00_I</v>
      </c>
      <c r="AW1118">
        <f>'Raw Data'!AK1118</f>
        <v>32</v>
      </c>
      <c r="AX1118">
        <f>'Raw Data'!AL1118</f>
        <v>32</v>
      </c>
      <c r="AY1118" t="str">
        <f>'Raw Data'!AM1118</f>
        <v>simple</v>
      </c>
      <c r="AZ1118">
        <f>'Raw Data'!AN1118</f>
        <v>397.8</v>
      </c>
      <c r="BA1118">
        <f>'Raw Data'!AO1118</f>
        <v>58.4</v>
      </c>
      <c r="BB1118">
        <f>'Raw Data'!AP1118</f>
        <v>403.5</v>
      </c>
      <c r="BC1118">
        <f>'Raw Data'!AQ1118</f>
        <v>-85.338070000000002</v>
      </c>
      <c r="BD1118">
        <f>'Raw Data'!AR1118</f>
        <v>34.629351999999997</v>
      </c>
      <c r="BE1118">
        <f>'Raw Data'!AS1118</f>
        <v>-85.337395000000001</v>
      </c>
      <c r="BF1118">
        <f>'Raw Data'!AT1118</f>
        <v>34.63026</v>
      </c>
      <c r="BG1118" t="str">
        <f>'Raw Data'!AU1118</f>
        <v>2951033700I</v>
      </c>
      <c r="BH1118">
        <f>'Raw Data'!AV1118</f>
        <v>1</v>
      </c>
      <c r="BI1118">
        <f>'Raw Data'!AW1118</f>
        <v>295</v>
      </c>
      <c r="BJ1118">
        <f>'Raw Data'!AX1118</f>
        <v>337</v>
      </c>
      <c r="BK1118">
        <f>'Raw Data'!AY1118</f>
        <v>0</v>
      </c>
      <c r="BL1118">
        <f>'Raw Data'!AZ1118</f>
        <v>50</v>
      </c>
      <c r="BM1118">
        <f>'Raw Data'!BA1118</f>
        <v>17.21</v>
      </c>
      <c r="BN1118">
        <f>'Raw Data'!BB1118</f>
        <v>16.37</v>
      </c>
      <c r="BO1118">
        <f>'Raw Data'!BC1118</f>
        <v>738.2</v>
      </c>
      <c r="BP1118">
        <f>'Raw Data'!BD1118</f>
        <v>739.2</v>
      </c>
      <c r="BQ1118">
        <f>'Raw Data'!BE1118</f>
        <v>740.8</v>
      </c>
      <c r="BR1118">
        <f>'Raw Data'!BF1118</f>
        <v>50</v>
      </c>
      <c r="BS1118">
        <f>'Raw Data'!BG1118</f>
        <v>36.5</v>
      </c>
      <c r="BT1118">
        <f>'Raw Data'!BH1118</f>
        <v>13.5</v>
      </c>
      <c r="BU1118">
        <f>'Raw Data'!BI1118</f>
        <v>44188</v>
      </c>
      <c r="BV1118" t="str">
        <f>'Raw Data'!BJ1118</f>
        <v>NONE</v>
      </c>
      <c r="BW1118">
        <f>'Raw Data'!BK1118</f>
        <v>1.1839999999999999E-3</v>
      </c>
      <c r="BX1118">
        <f>'Raw Data'!BL1118</f>
        <v>42595</v>
      </c>
      <c r="BY1118">
        <f>'Raw Data'!BM1118</f>
        <v>51128</v>
      </c>
      <c r="BZ1118" t="str">
        <f>'Raw Data'!BN1118</f>
        <v>2951033700I</v>
      </c>
      <c r="CA1118" t="str">
        <f>'Raw Data'!BO1118</f>
        <v>WALKER</v>
      </c>
      <c r="CB1118">
        <f>'Raw Data'!BP1118</f>
        <v>1</v>
      </c>
      <c r="CC1118">
        <f>'Raw Data'!BQ1118</f>
        <v>33700</v>
      </c>
      <c r="CD1118">
        <f>'Raw Data'!BR1118</f>
        <v>6</v>
      </c>
      <c r="CE1118">
        <f>'Raw Data'!BS1118</f>
        <v>1</v>
      </c>
      <c r="CF1118">
        <f>'Raw Data'!BT1118</f>
        <v>2</v>
      </c>
      <c r="CG1118">
        <f>'Raw Data'!BU1118</f>
        <v>1</v>
      </c>
      <c r="CH1118">
        <f>'Raw Data'!BV1118</f>
        <v>1</v>
      </c>
      <c r="CI1118">
        <f>'Raw Data'!BW1118</f>
        <v>2</v>
      </c>
      <c r="CJ1118">
        <f>'Raw Data'!BX1118</f>
        <v>0</v>
      </c>
      <c r="CK1118">
        <f>'Raw Data'!BY1118</f>
        <v>5</v>
      </c>
      <c r="CL1118" t="str">
        <f>'Raw Data'!BZ1118</f>
        <v>N</v>
      </c>
      <c r="CM1118">
        <f t="shared" si="249"/>
        <v>0</v>
      </c>
      <c r="CN1118">
        <f>'Raw Data'!CA1118</f>
        <v>295</v>
      </c>
      <c r="CO1118">
        <f>'Raw Data'!CB1118</f>
        <v>337</v>
      </c>
      <c r="CP1118">
        <f>'Raw Data'!CC1118</f>
        <v>0</v>
      </c>
      <c r="CQ1118" t="str">
        <f>'Raw Data'!CD1118</f>
        <v>Not Urban</v>
      </c>
      <c r="CR1118" t="str">
        <f>'Raw Data'!CE1118</f>
        <v>Not Urban</v>
      </c>
      <c r="CS1118">
        <f>'Raw Data'!CF1118</f>
        <v>0</v>
      </c>
      <c r="CT1118">
        <f>'Raw Data'!CG1118</f>
        <v>50</v>
      </c>
      <c r="CU1118">
        <f>'Raw Data'!CH1118</f>
        <v>1000</v>
      </c>
      <c r="CV1118" t="str">
        <f>'Raw Data'!CI1118</f>
        <v xml:space="preserve"> </v>
      </c>
      <c r="CW1118">
        <f>'Raw Data'!CJ1118</f>
        <v>0</v>
      </c>
      <c r="CX1118">
        <f>'Raw Data'!CK1118</f>
        <v>1.0665720000000001</v>
      </c>
      <c r="CY1118">
        <f>'Raw Data'!CL1118</f>
        <v>14</v>
      </c>
      <c r="CZ1118" t="str">
        <f>'Raw Data'!CM1118</f>
        <v>State Mainline</v>
      </c>
      <c r="DA1118">
        <f>'Raw Data'!CN1118</f>
        <v>1000</v>
      </c>
      <c r="DB1118">
        <f>'Raw Data'!CO1118</f>
        <v>516131</v>
      </c>
      <c r="DC1118">
        <f>'Raw Data'!CP1118</f>
        <v>2.88</v>
      </c>
      <c r="DD1118">
        <f>'Raw Data'!CQ1118</f>
        <v>3.94</v>
      </c>
      <c r="DE1118">
        <f>'Raw Data'!CR1118</f>
        <v>516131</v>
      </c>
      <c r="DF1118">
        <f>'Raw Data'!CS1118</f>
        <v>0</v>
      </c>
      <c r="DG1118">
        <f>'Raw Data'!CT1118</f>
        <v>5631.4992410000004</v>
      </c>
      <c r="DH1118">
        <f>'Raw Data'!CU1118</f>
        <v>100</v>
      </c>
      <c r="DI1118">
        <f>'Raw Data'!CV1118</f>
        <v>51129</v>
      </c>
      <c r="DJ1118">
        <f>'Raw Data'!CW1118</f>
        <v>3.4428E-2</v>
      </c>
      <c r="DK1118">
        <f>'Raw Data'!CX1118</f>
        <v>0</v>
      </c>
      <c r="DL1118">
        <f>'Raw Data'!CY1118</f>
        <v>1.1839999999999999E-3</v>
      </c>
      <c r="DM1118">
        <f>'Raw Data'!CZ1118</f>
        <v>376</v>
      </c>
      <c r="DN1118" t="str">
        <f>'Raw Data'!DA1118</f>
        <v>295-0187</v>
      </c>
      <c r="DO1118" t="str">
        <f>'Raw Data'!DB1118</f>
        <v>4R : Rural Minor Arterial</v>
      </c>
      <c r="DP1118" t="str">
        <f>'Raw Data'!DC1118</f>
        <v>34.648625, -85.327929</v>
      </c>
      <c r="DQ1118">
        <f>'Raw Data'!DD1118</f>
        <v>-85.327928999999997</v>
      </c>
      <c r="DR1118">
        <f>'Raw Data'!DE1118</f>
        <v>34.648625000000003</v>
      </c>
      <c r="DS1118">
        <f>'Raw Data'!DF1118</f>
        <v>34.648625000000003</v>
      </c>
      <c r="DT1118">
        <f>'Raw Data'!DG1118</f>
        <v>-85.327928999999997</v>
      </c>
      <c r="DU1118">
        <f>'Raw Data'!DH1118</f>
        <v>2.0660000000000001E-2</v>
      </c>
      <c r="DV1118">
        <f>'Raw Data'!DI1118</f>
        <v>1.1839999999999999E-3</v>
      </c>
      <c r="DW1118">
        <f>'Raw Data'!DJ1118</f>
        <v>270</v>
      </c>
      <c r="DX1118" s="11">
        <f t="shared" si="250"/>
        <v>1023.3333333333334</v>
      </c>
      <c r="DY1118" s="5">
        <f t="shared" si="251"/>
        <v>1010</v>
      </c>
      <c r="DZ1118" s="5">
        <f t="shared" si="244"/>
        <v>13.333333333333371</v>
      </c>
      <c r="EA1118" s="5">
        <f t="shared" si="245"/>
        <v>1.320132013201324E-2</v>
      </c>
      <c r="EB1118" s="5">
        <f t="shared" si="246"/>
        <v>1016.6666666666667</v>
      </c>
      <c r="EC1118">
        <f>'Raw Data'!DK1118</f>
        <v>990</v>
      </c>
      <c r="ED1118">
        <f>'Raw Data'!DL1118</f>
        <v>5.8</v>
      </c>
      <c r="EE1118">
        <f>'Raw Data'!DM1118</f>
        <v>1040</v>
      </c>
      <c r="EF1118">
        <f>'Raw Data'!DN1118</f>
        <v>5.8</v>
      </c>
      <c r="EG1118">
        <f>'Raw Data'!DO1118</f>
        <v>1040</v>
      </c>
      <c r="EH1118">
        <f>'Raw Data'!DP1118</f>
        <v>0</v>
      </c>
      <c r="EI1118">
        <f>'Raw Data'!DQ1118</f>
        <v>1030</v>
      </c>
      <c r="EJ1118">
        <f>'Raw Data'!DR1118</f>
        <v>0</v>
      </c>
      <c r="EK1118">
        <f>'Raw Data'!DS1118</f>
        <v>1000</v>
      </c>
      <c r="EL1118">
        <f>'Raw Data'!DT1118</f>
        <v>7</v>
      </c>
      <c r="EM1118">
        <f>'Raw Data'!DU1118</f>
        <v>960</v>
      </c>
      <c r="EN1118">
        <f>'Raw Data'!DV1118</f>
        <v>7.1</v>
      </c>
      <c r="EO1118">
        <f>'Raw Data'!DW1118</f>
        <v>1040</v>
      </c>
      <c r="EP1118">
        <f>'Raw Data'!DX1118</f>
        <v>7</v>
      </c>
      <c r="EQ1118">
        <f>'Raw Data'!DY1118</f>
        <v>1040</v>
      </c>
      <c r="ER1118">
        <f>'Raw Data'!DZ1118</f>
        <v>7</v>
      </c>
      <c r="ES1118">
        <f>'Raw Data'!EA1118</f>
        <v>1050</v>
      </c>
      <c r="ET1118">
        <f>'Raw Data'!EB1118</f>
        <v>6.6</v>
      </c>
      <c r="EU1118">
        <f>'Raw Data'!EC1118</f>
        <v>1070</v>
      </c>
      <c r="EV1118">
        <f>'Raw Data'!ED1118</f>
        <v>6.6</v>
      </c>
      <c r="EW1118">
        <f>'Raw Data'!EE1118</f>
        <v>6.9999999999999994E-5</v>
      </c>
    </row>
    <row r="1119" spans="1:153" x14ac:dyDescent="0.3">
      <c r="A1119">
        <f>'Raw Data'!A1119</f>
        <v>1117</v>
      </c>
      <c r="B1119" t="str">
        <f>'Raw Data'!B1119</f>
        <v>Point</v>
      </c>
      <c r="C1119">
        <f>'Raw Data'!C1119</f>
        <v>445</v>
      </c>
      <c r="D1119">
        <f>'Raw Data'!D1119</f>
        <v>134</v>
      </c>
      <c r="E1119" t="str">
        <f>'Raw Data'!E1119</f>
        <v>Point</v>
      </c>
      <c r="F1119">
        <f>'Raw Data'!F1119</f>
        <v>6544823</v>
      </c>
      <c r="G1119" t="str">
        <f>'Raw Data'!G1119</f>
        <v>Gsp Post 00</v>
      </c>
      <c r="H1119" s="3">
        <f>'Raw Data'!H1119</f>
        <v>43108</v>
      </c>
      <c r="L1119">
        <f t="shared" si="238"/>
        <v>0</v>
      </c>
      <c r="M1119" s="5">
        <f t="shared" si="239"/>
        <v>43108</v>
      </c>
      <c r="N1119" s="5">
        <f t="shared" si="247"/>
        <v>2018</v>
      </c>
      <c r="O1119" s="5" t="str" cm="1">
        <f t="array" ref="O1119">_xlfn.IFS(N1119&lt;=2016,"before treatment",N1119=2017,"unknown",N1119&gt;2017,"after treatment")</f>
        <v>after treatment</v>
      </c>
      <c r="P1119" s="5">
        <f t="shared" si="240"/>
        <v>0</v>
      </c>
      <c r="Q1119" s="5">
        <f t="shared" si="241"/>
        <v>1</v>
      </c>
      <c r="R1119" t="str">
        <f>'Raw Data'!I1119</f>
        <v>Walker</v>
      </c>
      <c r="S1119" t="str">
        <f>'Raw Data'!J1119</f>
        <v>SHATTUCK INDUSTRIAL BLVD</v>
      </c>
      <c r="T1119" t="str">
        <f>'Raw Data'!K1119</f>
        <v>(none)</v>
      </c>
      <c r="U1119" t="str">
        <f>'Raw Data'!L1119</f>
        <v>(O) No Injury</v>
      </c>
      <c r="V1119">
        <f>'Raw Data'!M1119</f>
        <v>0</v>
      </c>
      <c r="W1119">
        <f>'Raw Data'!N1119</f>
        <v>0</v>
      </c>
      <c r="X1119">
        <f>'Raw Data'!O1119</f>
        <v>0</v>
      </c>
      <c r="Y1119" t="str">
        <f>'Raw Data'!P1119</f>
        <v>Angle (Other)</v>
      </c>
      <c r="Z1119" t="str">
        <f>'Raw Data'!Q1119</f>
        <v>On Shoulder</v>
      </c>
      <c r="AA1119" t="str">
        <f>'Raw Data'!R1119</f>
        <v>["Highway Traffic Sign Post","Highway Traffic Sign Post","Highway Traffic Sign Post"]</v>
      </c>
      <c r="AB1119" t="str">
        <f>'Raw Data'!S1119</f>
        <v>["Motor Vehicle in Motion","Motor Vehicle in Motion"]</v>
      </c>
      <c r="AC1119" t="str">
        <f>'Raw Data'!T1119</f>
        <v>["No Contributing Factors","No Contributing Factors"]</v>
      </c>
      <c r="AD1119">
        <f>'Raw Data'!U1119</f>
        <v>2</v>
      </c>
      <c r="AE1119" s="5" t="str">
        <f t="shared" si="248"/>
        <v>No</v>
      </c>
      <c r="AF1119" t="str">
        <f>'Raw Data'!V1119</f>
        <v>["Negotiating a Curve","Stopped"]</v>
      </c>
      <c r="AG1119" s="5">
        <f t="shared" si="242"/>
        <v>0</v>
      </c>
      <c r="AH1119" t="str">
        <f>'Raw Data'!W1119</f>
        <v>["None","South","South"]</v>
      </c>
      <c r="AI1119" t="str">
        <f>'Raw Data'!X1119</f>
        <v>Dark-Not Lighted</v>
      </c>
      <c r="AJ1119" t="str">
        <f>'Raw Data'!Y1119</f>
        <v>Ice/Frost</v>
      </c>
      <c r="AK1119">
        <f>'Raw Data'!Z1119</f>
        <v>0</v>
      </c>
      <c r="AL1119" t="str">
        <f>'Raw Data'!AA1119</f>
        <v>["Lap and Shoulder Belt Used","Lap and Shoulder Belt Used"]</v>
      </c>
      <c r="AM1119" s="5">
        <f t="shared" si="243"/>
        <v>0</v>
      </c>
      <c r="AN1119" t="str">
        <f>'Raw Data'!AB1119</f>
        <v>["Pickup Truck","Sports Utility Vehicle (SUV)"]</v>
      </c>
      <c r="AO1119" t="str">
        <f>'Raw Data'!AC1119</f>
        <v>2951033700I</v>
      </c>
      <c r="AP1119">
        <f>'Raw Data'!AD1119</f>
        <v>9.0351289999999995</v>
      </c>
      <c r="AQ1119">
        <f>'Raw Data'!AE1119</f>
        <v>34.676901999999998</v>
      </c>
      <c r="AR1119">
        <f>'Raw Data'!AF1119</f>
        <v>-85.285911999999996</v>
      </c>
      <c r="AS1119">
        <f>'Raw Data'!AG1119</f>
        <v>271</v>
      </c>
      <c r="AT1119">
        <f>'Raw Data'!AH1119</f>
        <v>266</v>
      </c>
      <c r="AU1119">
        <f>'Raw Data'!AI1119</f>
        <v>2235</v>
      </c>
      <c r="AV1119" t="str">
        <f>'Raw Data'!AJ1119</f>
        <v>D6_0337_00_I</v>
      </c>
      <c r="AW1119">
        <f>'Raw Data'!AK1119</f>
        <v>39</v>
      </c>
      <c r="AX1119">
        <f>'Raw Data'!AL1119</f>
        <v>39</v>
      </c>
      <c r="AY1119" t="str">
        <f>'Raw Data'!AM1119</f>
        <v>simple</v>
      </c>
      <c r="AZ1119">
        <f>'Raw Data'!AN1119</f>
        <v>585.29999999999995</v>
      </c>
      <c r="BA1119">
        <f>'Raw Data'!AO1119</f>
        <v>66.099999999999994</v>
      </c>
      <c r="BB1119">
        <f>'Raw Data'!AP1119</f>
        <v>675.5</v>
      </c>
      <c r="BC1119">
        <f>'Raw Data'!AQ1119</f>
        <v>-85.284592000000004</v>
      </c>
      <c r="BD1119">
        <f>'Raw Data'!AR1119</f>
        <v>34.676611999999999</v>
      </c>
      <c r="BE1119">
        <f>'Raw Data'!AS1119</f>
        <v>-85.282816999999994</v>
      </c>
      <c r="BF1119">
        <f>'Raw Data'!AT1119</f>
        <v>34.675628000000003</v>
      </c>
      <c r="BG1119" t="str">
        <f>'Raw Data'!AU1119</f>
        <v>2951033700I</v>
      </c>
      <c r="BH1119">
        <f>'Raw Data'!AV1119</f>
        <v>1</v>
      </c>
      <c r="BI1119">
        <f>'Raw Data'!AW1119</f>
        <v>295</v>
      </c>
      <c r="BJ1119">
        <f>'Raw Data'!AX1119</f>
        <v>337</v>
      </c>
      <c r="BK1119">
        <f>'Raw Data'!AY1119</f>
        <v>0</v>
      </c>
      <c r="BL1119">
        <f>'Raw Data'!AZ1119</f>
        <v>45</v>
      </c>
      <c r="BM1119">
        <f>'Raw Data'!BA1119</f>
        <v>12.99</v>
      </c>
      <c r="BN1119">
        <f>'Raw Data'!BB1119</f>
        <v>12.04</v>
      </c>
      <c r="BO1119">
        <f>'Raw Data'!BC1119</f>
        <v>907.5</v>
      </c>
      <c r="BP1119">
        <f>'Raw Data'!BD1119</f>
        <v>928.8</v>
      </c>
      <c r="BQ1119">
        <f>'Raw Data'!BE1119</f>
        <v>938</v>
      </c>
      <c r="BR1119">
        <f>'Raw Data'!BF1119</f>
        <v>50</v>
      </c>
      <c r="BS1119">
        <f>'Raw Data'!BG1119</f>
        <v>42.8</v>
      </c>
      <c r="BT1119">
        <f>'Raw Data'!BH1119</f>
        <v>7.2</v>
      </c>
      <c r="BU1119">
        <f>'Raw Data'!BI1119</f>
        <v>44188</v>
      </c>
      <c r="BV1119" t="str">
        <f>'Raw Data'!BJ1119</f>
        <v>NONE</v>
      </c>
      <c r="BW1119">
        <f>'Raw Data'!BK1119</f>
        <v>2.1180000000000001E-3</v>
      </c>
      <c r="BX1119">
        <f>'Raw Data'!BL1119</f>
        <v>42272</v>
      </c>
      <c r="BY1119">
        <f>'Raw Data'!BM1119</f>
        <v>51117</v>
      </c>
      <c r="BZ1119" t="str">
        <f>'Raw Data'!BN1119</f>
        <v>2951033700I</v>
      </c>
      <c r="CA1119" t="str">
        <f>'Raw Data'!BO1119</f>
        <v>WALKER</v>
      </c>
      <c r="CB1119">
        <f>'Raw Data'!BP1119</f>
        <v>1</v>
      </c>
      <c r="CC1119">
        <f>'Raw Data'!BQ1119</f>
        <v>33700</v>
      </c>
      <c r="CD1119">
        <f>'Raw Data'!BR1119</f>
        <v>6</v>
      </c>
      <c r="CE1119">
        <f>'Raw Data'!BS1119</f>
        <v>1</v>
      </c>
      <c r="CF1119">
        <f>'Raw Data'!BT1119</f>
        <v>2</v>
      </c>
      <c r="CG1119">
        <f>'Raw Data'!BU1119</f>
        <v>2</v>
      </c>
      <c r="CH1119">
        <f>'Raw Data'!BV1119</f>
        <v>1</v>
      </c>
      <c r="CI1119">
        <f>'Raw Data'!BW1119</f>
        <v>3</v>
      </c>
      <c r="CJ1119">
        <f>'Raw Data'!BX1119</f>
        <v>0</v>
      </c>
      <c r="CK1119">
        <f>'Raw Data'!BY1119</f>
        <v>5</v>
      </c>
      <c r="CL1119" t="str">
        <f>'Raw Data'!BZ1119</f>
        <v>N</v>
      </c>
      <c r="CM1119">
        <f t="shared" si="249"/>
        <v>0</v>
      </c>
      <c r="CN1119">
        <f>'Raw Data'!CA1119</f>
        <v>295</v>
      </c>
      <c r="CO1119">
        <f>'Raw Data'!CB1119</f>
        <v>337</v>
      </c>
      <c r="CP1119">
        <f>'Raw Data'!CC1119</f>
        <v>0</v>
      </c>
      <c r="CQ1119" t="str">
        <f>'Raw Data'!CD1119</f>
        <v>Small Urban - Existing</v>
      </c>
      <c r="CR1119" t="str">
        <f>'Raw Data'!CE1119</f>
        <v>LaFayette</v>
      </c>
      <c r="CS1119">
        <f>'Raw Data'!CF1119</f>
        <v>45991</v>
      </c>
      <c r="CT1119">
        <f>'Raw Data'!CG1119</f>
        <v>45</v>
      </c>
      <c r="CU1119">
        <f>'Raw Data'!CH1119</f>
        <v>2910</v>
      </c>
      <c r="CV1119" t="str">
        <f>'Raw Data'!CI1119</f>
        <v xml:space="preserve"> </v>
      </c>
      <c r="CW1119">
        <f>'Raw Data'!CJ1119</f>
        <v>0</v>
      </c>
      <c r="CX1119">
        <f>'Raw Data'!CK1119</f>
        <v>0.73653999999999997</v>
      </c>
      <c r="CY1119">
        <f>'Raw Data'!CL1119</f>
        <v>14</v>
      </c>
      <c r="CZ1119" t="str">
        <f>'Raw Data'!CM1119</f>
        <v>State Mainline</v>
      </c>
      <c r="DA1119">
        <f>'Raw Data'!CN1119</f>
        <v>2910</v>
      </c>
      <c r="DB1119">
        <f>'Raw Data'!CO1119</f>
        <v>516120</v>
      </c>
      <c r="DC1119">
        <f>'Raw Data'!CP1119</f>
        <v>9</v>
      </c>
      <c r="DD1119">
        <f>'Raw Data'!CQ1119</f>
        <v>9.74</v>
      </c>
      <c r="DE1119">
        <f>'Raw Data'!CR1119</f>
        <v>516120</v>
      </c>
      <c r="DF1119">
        <f>'Raw Data'!CS1119</f>
        <v>0</v>
      </c>
      <c r="DG1119">
        <f>'Raw Data'!CT1119</f>
        <v>3888.9318589999998</v>
      </c>
      <c r="DH1119">
        <f>'Raw Data'!CU1119</f>
        <v>100</v>
      </c>
      <c r="DI1119">
        <f>'Raw Data'!CV1119</f>
        <v>51118</v>
      </c>
      <c r="DJ1119">
        <f>'Raw Data'!CW1119</f>
        <v>2.5604999999999999E-2</v>
      </c>
      <c r="DK1119">
        <f>'Raw Data'!CX1119</f>
        <v>0</v>
      </c>
      <c r="DL1119">
        <f>'Raw Data'!CY1119</f>
        <v>2.1180000000000001E-3</v>
      </c>
      <c r="DM1119">
        <f>'Raw Data'!CZ1119</f>
        <v>390</v>
      </c>
      <c r="DN1119" t="str">
        <f>'Raw Data'!DA1119</f>
        <v>295-0480</v>
      </c>
      <c r="DO1119" t="str">
        <f>'Raw Data'!DB1119</f>
        <v>4U : Urban Minor Arterial</v>
      </c>
      <c r="DP1119" t="str">
        <f>'Raw Data'!DC1119</f>
        <v>34.672126, -85.280388</v>
      </c>
      <c r="DQ1119">
        <f>'Raw Data'!DD1119</f>
        <v>-85.280388000000002</v>
      </c>
      <c r="DR1119">
        <f>'Raw Data'!DE1119</f>
        <v>34.672125999999999</v>
      </c>
      <c r="DS1119">
        <f>'Raw Data'!DF1119</f>
        <v>34.672125999999999</v>
      </c>
      <c r="DT1119">
        <f>'Raw Data'!DG1119</f>
        <v>-85.280388000000002</v>
      </c>
      <c r="DU1119">
        <f>'Raw Data'!DH1119</f>
        <v>4.2630000000000003E-3</v>
      </c>
      <c r="DV1119">
        <f>'Raw Data'!DI1119</f>
        <v>2.1180000000000001E-3</v>
      </c>
      <c r="DW1119">
        <f>'Raw Data'!DJ1119</f>
        <v>271</v>
      </c>
      <c r="DX1119" s="11">
        <f t="shared" si="250"/>
        <v>2293.3333333333335</v>
      </c>
      <c r="DY1119" s="5">
        <f t="shared" si="251"/>
        <v>2802.5</v>
      </c>
      <c r="DZ1119" s="5">
        <f t="shared" si="244"/>
        <v>-509.16666666666652</v>
      </c>
      <c r="EA1119" s="5">
        <f t="shared" si="245"/>
        <v>-0.18168302111210224</v>
      </c>
      <c r="EB1119" s="5">
        <f t="shared" si="246"/>
        <v>2547.916666666667</v>
      </c>
      <c r="EC1119">
        <f>'Raw Data'!DK1119</f>
        <v>3350</v>
      </c>
      <c r="ED1119">
        <f>'Raw Data'!DL1119</f>
        <v>11</v>
      </c>
      <c r="EE1119">
        <f>'Raw Data'!DM1119</f>
        <v>1760</v>
      </c>
      <c r="EF1119">
        <f>'Raw Data'!DN1119</f>
        <v>0</v>
      </c>
      <c r="EG1119">
        <f>'Raw Data'!DO1119</f>
        <v>1770</v>
      </c>
      <c r="EH1119">
        <f>'Raw Data'!DP1119</f>
        <v>0</v>
      </c>
      <c r="EI1119">
        <f>'Raw Data'!DQ1119</f>
        <v>2960</v>
      </c>
      <c r="EJ1119">
        <f>'Raw Data'!DR1119</f>
        <v>0</v>
      </c>
      <c r="EK1119">
        <f>'Raw Data'!DS1119</f>
        <v>2910</v>
      </c>
      <c r="EL1119">
        <f>'Raw Data'!DT1119</f>
        <v>11</v>
      </c>
      <c r="EM1119">
        <f>'Raw Data'!DU1119</f>
        <v>2920</v>
      </c>
      <c r="EN1119">
        <f>'Raw Data'!DV1119</f>
        <v>12.6</v>
      </c>
      <c r="EO1119">
        <f>'Raw Data'!DW1119</f>
        <v>2840</v>
      </c>
      <c r="EP1119">
        <f>'Raw Data'!DX1119</f>
        <v>13</v>
      </c>
      <c r="EQ1119">
        <f>'Raw Data'!DY1119</f>
        <v>2540</v>
      </c>
      <c r="ER1119">
        <f>'Raw Data'!DZ1119</f>
        <v>13</v>
      </c>
      <c r="ES1119">
        <f>'Raw Data'!EA1119</f>
        <v>2610</v>
      </c>
      <c r="ET1119">
        <f>'Raw Data'!EB1119</f>
        <v>13</v>
      </c>
      <c r="EU1119">
        <f>'Raw Data'!EC1119</f>
        <v>2880</v>
      </c>
      <c r="EV1119">
        <f>'Raw Data'!ED1119</f>
        <v>14</v>
      </c>
      <c r="EW1119">
        <f>'Raw Data'!EE1119</f>
        <v>1.3500000000000001E-3</v>
      </c>
    </row>
    <row r="1120" spans="1:153" x14ac:dyDescent="0.3">
      <c r="A1120">
        <f>'Raw Data'!A1120</f>
        <v>1118</v>
      </c>
      <c r="B1120" t="str">
        <f>'Raw Data'!B1120</f>
        <v>Point</v>
      </c>
      <c r="C1120">
        <f>'Raw Data'!C1120</f>
        <v>446</v>
      </c>
      <c r="D1120">
        <f>'Raw Data'!D1120</f>
        <v>133</v>
      </c>
      <c r="E1120" t="str">
        <f>'Raw Data'!E1120</f>
        <v>Point</v>
      </c>
      <c r="F1120">
        <f>'Raw Data'!F1120</f>
        <v>6544832</v>
      </c>
      <c r="G1120" t="str">
        <f>'Raw Data'!G1120</f>
        <v>Gsp Post 00</v>
      </c>
      <c r="H1120" s="3">
        <f>'Raw Data'!H1120</f>
        <v>43108</v>
      </c>
      <c r="L1120">
        <f t="shared" si="238"/>
        <v>0</v>
      </c>
      <c r="M1120" s="5">
        <f t="shared" si="239"/>
        <v>43108</v>
      </c>
      <c r="N1120" s="5">
        <f t="shared" si="247"/>
        <v>2018</v>
      </c>
      <c r="O1120" s="5" t="str" cm="1">
        <f t="array" ref="O1120">_xlfn.IFS(N1120&lt;=2016,"before treatment",N1120=2017,"unknown",N1120&gt;2017,"after treatment")</f>
        <v>after treatment</v>
      </c>
      <c r="P1120" s="5">
        <f t="shared" si="240"/>
        <v>0</v>
      </c>
      <c r="Q1120" s="5">
        <f t="shared" si="241"/>
        <v>1</v>
      </c>
      <c r="R1120" t="str">
        <f>'Raw Data'!I1120</f>
        <v>Walker</v>
      </c>
      <c r="S1120" t="str">
        <f>'Raw Data'!J1120</f>
        <v>SHATTUCK INDUSTRIAL BLVD</v>
      </c>
      <c r="T1120" t="str">
        <f>'Raw Data'!K1120</f>
        <v>(none)</v>
      </c>
      <c r="U1120" t="str">
        <f>'Raw Data'!L1120</f>
        <v>(O) No Injury</v>
      </c>
      <c r="V1120">
        <f>'Raw Data'!M1120</f>
        <v>0</v>
      </c>
      <c r="W1120">
        <f>'Raw Data'!N1120</f>
        <v>0</v>
      </c>
      <c r="X1120">
        <f>'Raw Data'!O1120</f>
        <v>0</v>
      </c>
      <c r="Y1120" t="str">
        <f>'Raw Data'!P1120</f>
        <v>Rear End</v>
      </c>
      <c r="Z1120" t="str">
        <f>'Raw Data'!Q1120</f>
        <v>On Roadway - Non-Intersection</v>
      </c>
      <c r="AA1120" t="str">
        <f>'Raw Data'!R1120</f>
        <v>["Motor Vehicle in Motion","Motor Vehicle in Motion"]</v>
      </c>
      <c r="AB1120" t="str">
        <f>'Raw Data'!S1120</f>
        <v>["Motor Vehicle in Motion","Motor Vehicle in Motion"]</v>
      </c>
      <c r="AC1120" t="str">
        <f>'Raw Data'!T1120</f>
        <v>["No Contributing Factors","No Contributing Factors"]</v>
      </c>
      <c r="AD1120">
        <f>'Raw Data'!U1120</f>
        <v>2</v>
      </c>
      <c r="AE1120" s="5" t="str">
        <f t="shared" si="248"/>
        <v>No</v>
      </c>
      <c r="AF1120" t="str">
        <f>'Raw Data'!V1120</f>
        <v>["Negotiating a Curve","Stopped"]</v>
      </c>
      <c r="AG1120" s="5">
        <f t="shared" si="242"/>
        <v>0</v>
      </c>
      <c r="AH1120" t="str">
        <f>'Raw Data'!W1120</f>
        <v>["South","South"]</v>
      </c>
      <c r="AI1120" t="str">
        <f>'Raw Data'!X1120</f>
        <v>Dark-Not Lighted</v>
      </c>
      <c r="AJ1120" t="str">
        <f>'Raw Data'!Y1120</f>
        <v>Ice/Frost</v>
      </c>
      <c r="AK1120">
        <f>'Raw Data'!Z1120</f>
        <v>0</v>
      </c>
      <c r="AL1120" t="str">
        <f>'Raw Data'!AA1120</f>
        <v>["Lap and Shoulder Belt Used","Lap and Shoulder Belt Used"]</v>
      </c>
      <c r="AM1120" s="5">
        <f t="shared" si="243"/>
        <v>0</v>
      </c>
      <c r="AN1120" t="str">
        <f>'Raw Data'!AB1120</f>
        <v>["Pickup Truck","Sports Utility Vehicle (SUV)"]</v>
      </c>
      <c r="AO1120" t="str">
        <f>'Raw Data'!AC1120</f>
        <v>2951033700I</v>
      </c>
      <c r="AP1120">
        <f>'Raw Data'!AD1120</f>
        <v>9.0352259999999998</v>
      </c>
      <c r="AQ1120">
        <f>'Raw Data'!AE1120</f>
        <v>34.676901999999998</v>
      </c>
      <c r="AR1120">
        <f>'Raw Data'!AF1120</f>
        <v>-85.285910000000001</v>
      </c>
      <c r="AS1120">
        <f>'Raw Data'!AG1120</f>
        <v>271</v>
      </c>
      <c r="AT1120">
        <f>'Raw Data'!AH1120</f>
        <v>266</v>
      </c>
      <c r="AU1120">
        <f>'Raw Data'!AI1120</f>
        <v>2235</v>
      </c>
      <c r="AV1120" t="str">
        <f>'Raw Data'!AJ1120</f>
        <v>D6_0337_00_I</v>
      </c>
      <c r="AW1120">
        <f>'Raw Data'!AK1120</f>
        <v>39</v>
      </c>
      <c r="AX1120">
        <f>'Raw Data'!AL1120</f>
        <v>39</v>
      </c>
      <c r="AY1120" t="str">
        <f>'Raw Data'!AM1120</f>
        <v>simple</v>
      </c>
      <c r="AZ1120">
        <f>'Raw Data'!AN1120</f>
        <v>585.29999999999995</v>
      </c>
      <c r="BA1120">
        <f>'Raw Data'!AO1120</f>
        <v>66.099999999999994</v>
      </c>
      <c r="BB1120">
        <f>'Raw Data'!AP1120</f>
        <v>675.5</v>
      </c>
      <c r="BC1120">
        <f>'Raw Data'!AQ1120</f>
        <v>-85.284592000000004</v>
      </c>
      <c r="BD1120">
        <f>'Raw Data'!AR1120</f>
        <v>34.676611999999999</v>
      </c>
      <c r="BE1120">
        <f>'Raw Data'!AS1120</f>
        <v>-85.282816999999994</v>
      </c>
      <c r="BF1120">
        <f>'Raw Data'!AT1120</f>
        <v>34.675628000000003</v>
      </c>
      <c r="BG1120" t="str">
        <f>'Raw Data'!AU1120</f>
        <v>2951033700I</v>
      </c>
      <c r="BH1120">
        <f>'Raw Data'!AV1120</f>
        <v>1</v>
      </c>
      <c r="BI1120">
        <f>'Raw Data'!AW1120</f>
        <v>295</v>
      </c>
      <c r="BJ1120">
        <f>'Raw Data'!AX1120</f>
        <v>337</v>
      </c>
      <c r="BK1120">
        <f>'Raw Data'!AY1120</f>
        <v>0</v>
      </c>
      <c r="BL1120">
        <f>'Raw Data'!AZ1120</f>
        <v>45</v>
      </c>
      <c r="BM1120">
        <f>'Raw Data'!BA1120</f>
        <v>12.99</v>
      </c>
      <c r="BN1120">
        <f>'Raw Data'!BB1120</f>
        <v>12.04</v>
      </c>
      <c r="BO1120">
        <f>'Raw Data'!BC1120</f>
        <v>907.5</v>
      </c>
      <c r="BP1120">
        <f>'Raw Data'!BD1120</f>
        <v>928.8</v>
      </c>
      <c r="BQ1120">
        <f>'Raw Data'!BE1120</f>
        <v>938</v>
      </c>
      <c r="BR1120">
        <f>'Raw Data'!BF1120</f>
        <v>50</v>
      </c>
      <c r="BS1120">
        <f>'Raw Data'!BG1120</f>
        <v>42.8</v>
      </c>
      <c r="BT1120">
        <f>'Raw Data'!BH1120</f>
        <v>7.2</v>
      </c>
      <c r="BU1120">
        <f>'Raw Data'!BI1120</f>
        <v>44188</v>
      </c>
      <c r="BV1120" t="str">
        <f>'Raw Data'!BJ1120</f>
        <v>NONE</v>
      </c>
      <c r="BW1120">
        <f>'Raw Data'!BK1120</f>
        <v>2.1180000000000001E-3</v>
      </c>
      <c r="BX1120">
        <f>'Raw Data'!BL1120</f>
        <v>42272</v>
      </c>
      <c r="BY1120">
        <f>'Raw Data'!BM1120</f>
        <v>51117</v>
      </c>
      <c r="BZ1120" t="str">
        <f>'Raw Data'!BN1120</f>
        <v>2951033700I</v>
      </c>
      <c r="CA1120" t="str">
        <f>'Raw Data'!BO1120</f>
        <v>WALKER</v>
      </c>
      <c r="CB1120">
        <f>'Raw Data'!BP1120</f>
        <v>1</v>
      </c>
      <c r="CC1120">
        <f>'Raw Data'!BQ1120</f>
        <v>33700</v>
      </c>
      <c r="CD1120">
        <f>'Raw Data'!BR1120</f>
        <v>6</v>
      </c>
      <c r="CE1120">
        <f>'Raw Data'!BS1120</f>
        <v>1</v>
      </c>
      <c r="CF1120">
        <f>'Raw Data'!BT1120</f>
        <v>2</v>
      </c>
      <c r="CG1120">
        <f>'Raw Data'!BU1120</f>
        <v>2</v>
      </c>
      <c r="CH1120">
        <f>'Raw Data'!BV1120</f>
        <v>1</v>
      </c>
      <c r="CI1120">
        <f>'Raw Data'!BW1120</f>
        <v>3</v>
      </c>
      <c r="CJ1120">
        <f>'Raw Data'!BX1120</f>
        <v>0</v>
      </c>
      <c r="CK1120">
        <f>'Raw Data'!BY1120</f>
        <v>5</v>
      </c>
      <c r="CL1120" t="str">
        <f>'Raw Data'!BZ1120</f>
        <v>N</v>
      </c>
      <c r="CM1120">
        <f t="shared" si="249"/>
        <v>0</v>
      </c>
      <c r="CN1120">
        <f>'Raw Data'!CA1120</f>
        <v>295</v>
      </c>
      <c r="CO1120">
        <f>'Raw Data'!CB1120</f>
        <v>337</v>
      </c>
      <c r="CP1120">
        <f>'Raw Data'!CC1120</f>
        <v>0</v>
      </c>
      <c r="CQ1120" t="str">
        <f>'Raw Data'!CD1120</f>
        <v>Small Urban - Existing</v>
      </c>
      <c r="CR1120" t="str">
        <f>'Raw Data'!CE1120</f>
        <v>LaFayette</v>
      </c>
      <c r="CS1120">
        <f>'Raw Data'!CF1120</f>
        <v>45991</v>
      </c>
      <c r="CT1120">
        <f>'Raw Data'!CG1120</f>
        <v>45</v>
      </c>
      <c r="CU1120">
        <f>'Raw Data'!CH1120</f>
        <v>2910</v>
      </c>
      <c r="CV1120" t="str">
        <f>'Raw Data'!CI1120</f>
        <v xml:space="preserve"> </v>
      </c>
      <c r="CW1120">
        <f>'Raw Data'!CJ1120</f>
        <v>0</v>
      </c>
      <c r="CX1120">
        <f>'Raw Data'!CK1120</f>
        <v>0.73653999999999997</v>
      </c>
      <c r="CY1120">
        <f>'Raw Data'!CL1120</f>
        <v>14</v>
      </c>
      <c r="CZ1120" t="str">
        <f>'Raw Data'!CM1120</f>
        <v>State Mainline</v>
      </c>
      <c r="DA1120">
        <f>'Raw Data'!CN1120</f>
        <v>2910</v>
      </c>
      <c r="DB1120">
        <f>'Raw Data'!CO1120</f>
        <v>516120</v>
      </c>
      <c r="DC1120">
        <f>'Raw Data'!CP1120</f>
        <v>9</v>
      </c>
      <c r="DD1120">
        <f>'Raw Data'!CQ1120</f>
        <v>9.74</v>
      </c>
      <c r="DE1120">
        <f>'Raw Data'!CR1120</f>
        <v>516120</v>
      </c>
      <c r="DF1120">
        <f>'Raw Data'!CS1120</f>
        <v>0</v>
      </c>
      <c r="DG1120">
        <f>'Raw Data'!CT1120</f>
        <v>3888.9318589999998</v>
      </c>
      <c r="DH1120">
        <f>'Raw Data'!CU1120</f>
        <v>100</v>
      </c>
      <c r="DI1120">
        <f>'Raw Data'!CV1120</f>
        <v>51118</v>
      </c>
      <c r="DJ1120">
        <f>'Raw Data'!CW1120</f>
        <v>2.5604999999999999E-2</v>
      </c>
      <c r="DK1120">
        <f>'Raw Data'!CX1120</f>
        <v>0</v>
      </c>
      <c r="DL1120">
        <f>'Raw Data'!CY1120</f>
        <v>2.1180000000000001E-3</v>
      </c>
      <c r="DM1120">
        <f>'Raw Data'!CZ1120</f>
        <v>390</v>
      </c>
      <c r="DN1120" t="str">
        <f>'Raw Data'!DA1120</f>
        <v>295-0480</v>
      </c>
      <c r="DO1120" t="str">
        <f>'Raw Data'!DB1120</f>
        <v>4U : Urban Minor Arterial</v>
      </c>
      <c r="DP1120" t="str">
        <f>'Raw Data'!DC1120</f>
        <v>34.672126, -85.280388</v>
      </c>
      <c r="DQ1120">
        <f>'Raw Data'!DD1120</f>
        <v>-85.280388000000002</v>
      </c>
      <c r="DR1120">
        <f>'Raw Data'!DE1120</f>
        <v>34.672125999999999</v>
      </c>
      <c r="DS1120">
        <f>'Raw Data'!DF1120</f>
        <v>34.672125999999999</v>
      </c>
      <c r="DT1120">
        <f>'Raw Data'!DG1120</f>
        <v>-85.280388000000002</v>
      </c>
      <c r="DU1120">
        <f>'Raw Data'!DH1120</f>
        <v>4.2630000000000003E-3</v>
      </c>
      <c r="DV1120">
        <f>'Raw Data'!DI1120</f>
        <v>2.1180000000000001E-3</v>
      </c>
      <c r="DW1120">
        <f>'Raw Data'!DJ1120</f>
        <v>271</v>
      </c>
      <c r="DX1120" s="11">
        <f t="shared" si="250"/>
        <v>2293.3333333333335</v>
      </c>
      <c r="DY1120" s="5">
        <f t="shared" si="251"/>
        <v>2802.5</v>
      </c>
      <c r="DZ1120" s="5">
        <f t="shared" si="244"/>
        <v>-509.16666666666652</v>
      </c>
      <c r="EA1120" s="5">
        <f t="shared" si="245"/>
        <v>-0.18168302111210224</v>
      </c>
      <c r="EB1120" s="5">
        <f t="shared" si="246"/>
        <v>2547.916666666667</v>
      </c>
      <c r="EC1120">
        <f>'Raw Data'!DK1120</f>
        <v>3350</v>
      </c>
      <c r="ED1120">
        <f>'Raw Data'!DL1120</f>
        <v>11</v>
      </c>
      <c r="EE1120">
        <f>'Raw Data'!DM1120</f>
        <v>1760</v>
      </c>
      <c r="EF1120">
        <f>'Raw Data'!DN1120</f>
        <v>0</v>
      </c>
      <c r="EG1120">
        <f>'Raw Data'!DO1120</f>
        <v>1770</v>
      </c>
      <c r="EH1120">
        <f>'Raw Data'!DP1120</f>
        <v>0</v>
      </c>
      <c r="EI1120">
        <f>'Raw Data'!DQ1120</f>
        <v>2960</v>
      </c>
      <c r="EJ1120">
        <f>'Raw Data'!DR1120</f>
        <v>0</v>
      </c>
      <c r="EK1120">
        <f>'Raw Data'!DS1120</f>
        <v>2910</v>
      </c>
      <c r="EL1120">
        <f>'Raw Data'!DT1120</f>
        <v>11</v>
      </c>
      <c r="EM1120">
        <f>'Raw Data'!DU1120</f>
        <v>2920</v>
      </c>
      <c r="EN1120">
        <f>'Raw Data'!DV1120</f>
        <v>12.6</v>
      </c>
      <c r="EO1120">
        <f>'Raw Data'!DW1120</f>
        <v>2840</v>
      </c>
      <c r="EP1120">
        <f>'Raw Data'!DX1120</f>
        <v>13</v>
      </c>
      <c r="EQ1120">
        <f>'Raw Data'!DY1120</f>
        <v>2540</v>
      </c>
      <c r="ER1120">
        <f>'Raw Data'!DZ1120</f>
        <v>13</v>
      </c>
      <c r="ES1120">
        <f>'Raw Data'!EA1120</f>
        <v>2610</v>
      </c>
      <c r="ET1120">
        <f>'Raw Data'!EB1120</f>
        <v>13</v>
      </c>
      <c r="EU1120">
        <f>'Raw Data'!EC1120</f>
        <v>2880</v>
      </c>
      <c r="EV1120">
        <f>'Raw Data'!ED1120</f>
        <v>14</v>
      </c>
      <c r="EW1120">
        <f>'Raw Data'!EE1120</f>
        <v>1.348E-3</v>
      </c>
    </row>
    <row r="1121" spans="1:153" x14ac:dyDescent="0.3">
      <c r="A1121">
        <f>'Raw Data'!A1121</f>
        <v>1119</v>
      </c>
      <c r="B1121" t="str">
        <f>'Raw Data'!B1121</f>
        <v>Point</v>
      </c>
      <c r="C1121">
        <f>'Raw Data'!C1121</f>
        <v>448</v>
      </c>
      <c r="D1121">
        <f>'Raw Data'!D1121</f>
        <v>132</v>
      </c>
      <c r="E1121" t="str">
        <f>'Raw Data'!E1121</f>
        <v>Point</v>
      </c>
      <c r="F1121">
        <f>'Raw Data'!F1121</f>
        <v>6585920</v>
      </c>
      <c r="G1121" t="str">
        <f>'Raw Data'!G1121</f>
        <v>Gsp Post 00</v>
      </c>
      <c r="H1121" s="3">
        <f>'Raw Data'!H1121</f>
        <v>43137</v>
      </c>
      <c r="L1121">
        <f t="shared" si="238"/>
        <v>0</v>
      </c>
      <c r="M1121" s="5">
        <f t="shared" si="239"/>
        <v>43137</v>
      </c>
      <c r="N1121" s="5">
        <f t="shared" si="247"/>
        <v>2018</v>
      </c>
      <c r="O1121" s="5" t="str" cm="1">
        <f t="array" ref="O1121">_xlfn.IFS(N1121&lt;=2016,"before treatment",N1121=2017,"unknown",N1121&gt;2017,"after treatment")</f>
        <v>after treatment</v>
      </c>
      <c r="P1121" s="5">
        <f t="shared" si="240"/>
        <v>0</v>
      </c>
      <c r="Q1121" s="5">
        <f t="shared" si="241"/>
        <v>1</v>
      </c>
      <c r="R1121" t="str">
        <f>'Raw Data'!I1121</f>
        <v>Walker</v>
      </c>
      <c r="S1121" t="str">
        <f>'Raw Data'!J1121</f>
        <v>SHATTUCK INDUSTRIAL BLVD</v>
      </c>
      <c r="T1121" t="str">
        <f>'Raw Data'!K1121</f>
        <v>(none)</v>
      </c>
      <c r="U1121" t="str">
        <f>'Raw Data'!L1121</f>
        <v>(C) Possible Injury / Complaint</v>
      </c>
      <c r="V1121">
        <f>'Raw Data'!M1121</f>
        <v>0</v>
      </c>
      <c r="W1121">
        <f>'Raw Data'!N1121</f>
        <v>0</v>
      </c>
      <c r="X1121">
        <f>'Raw Data'!O1121</f>
        <v>0</v>
      </c>
      <c r="Y1121" t="str">
        <f>'Raw Data'!P1121</f>
        <v>Not a Collision with Motor Vehicle</v>
      </c>
      <c r="Z1121" t="str">
        <f>'Raw Data'!Q1121</f>
        <v>On Shoulder</v>
      </c>
      <c r="AA1121" t="str">
        <f>'Raw Data'!R1121</f>
        <v>Ditch</v>
      </c>
      <c r="AB1121" t="str">
        <f>'Raw Data'!S1121</f>
        <v>Ditch</v>
      </c>
      <c r="AC1121" t="str">
        <f>'Raw Data'!T1121</f>
        <v>Too Fast for Conditions</v>
      </c>
      <c r="AD1121">
        <f>'Raw Data'!U1121</f>
        <v>1</v>
      </c>
      <c r="AE1121" s="5" t="str">
        <f t="shared" si="248"/>
        <v>Yes</v>
      </c>
      <c r="AF1121" t="str">
        <f>'Raw Data'!V1121</f>
        <v>Negotiating a Curve</v>
      </c>
      <c r="AG1121" s="5">
        <f t="shared" si="242"/>
        <v>0</v>
      </c>
      <c r="AH1121" t="str">
        <f>'Raw Data'!W1121</f>
        <v>North</v>
      </c>
      <c r="AI1121" t="str">
        <f>'Raw Data'!X1121</f>
        <v>Daylight</v>
      </c>
      <c r="AJ1121" t="str">
        <f>'Raw Data'!Y1121</f>
        <v>Wet</v>
      </c>
      <c r="AK1121">
        <f>'Raw Data'!Z1121</f>
        <v>38</v>
      </c>
      <c r="AL1121" t="str">
        <f>'Raw Data'!AA1121</f>
        <v>Lap and Shoulder Belt Used</v>
      </c>
      <c r="AM1121" s="5">
        <f t="shared" si="243"/>
        <v>0</v>
      </c>
      <c r="AN1121" t="str">
        <f>'Raw Data'!AB1121</f>
        <v>Passenger Car</v>
      </c>
      <c r="AO1121" t="str">
        <f>'Raw Data'!AC1121</f>
        <v>2951033700I</v>
      </c>
      <c r="AP1121">
        <f>'Raw Data'!AD1121</f>
        <v>9.1679999999999993</v>
      </c>
      <c r="AQ1121">
        <f>'Raw Data'!AE1121</f>
        <v>34.676392</v>
      </c>
      <c r="AR1121">
        <f>'Raw Data'!AF1121</f>
        <v>-85.283664999999999</v>
      </c>
      <c r="AS1121">
        <f>'Raw Data'!AG1121</f>
        <v>271</v>
      </c>
      <c r="AT1121">
        <f>'Raw Data'!AH1121</f>
        <v>266</v>
      </c>
      <c r="AU1121">
        <f>'Raw Data'!AI1121</f>
        <v>2235</v>
      </c>
      <c r="AV1121" t="str">
        <f>'Raw Data'!AJ1121</f>
        <v>D6_0337_00_I</v>
      </c>
      <c r="AW1121">
        <f>'Raw Data'!AK1121</f>
        <v>39</v>
      </c>
      <c r="AX1121">
        <f>'Raw Data'!AL1121</f>
        <v>39</v>
      </c>
      <c r="AY1121" t="str">
        <f>'Raw Data'!AM1121</f>
        <v>simple</v>
      </c>
      <c r="AZ1121">
        <f>'Raw Data'!AN1121</f>
        <v>585.29999999999995</v>
      </c>
      <c r="BA1121">
        <f>'Raw Data'!AO1121</f>
        <v>66.099999999999994</v>
      </c>
      <c r="BB1121">
        <f>'Raw Data'!AP1121</f>
        <v>675.5</v>
      </c>
      <c r="BC1121">
        <f>'Raw Data'!AQ1121</f>
        <v>-85.284592000000004</v>
      </c>
      <c r="BD1121">
        <f>'Raw Data'!AR1121</f>
        <v>34.676611999999999</v>
      </c>
      <c r="BE1121">
        <f>'Raw Data'!AS1121</f>
        <v>-85.282816999999994</v>
      </c>
      <c r="BF1121">
        <f>'Raw Data'!AT1121</f>
        <v>34.675628000000003</v>
      </c>
      <c r="BG1121" t="str">
        <f>'Raw Data'!AU1121</f>
        <v>2951033700I</v>
      </c>
      <c r="BH1121">
        <f>'Raw Data'!AV1121</f>
        <v>1</v>
      </c>
      <c r="BI1121">
        <f>'Raw Data'!AW1121</f>
        <v>295</v>
      </c>
      <c r="BJ1121">
        <f>'Raw Data'!AX1121</f>
        <v>337</v>
      </c>
      <c r="BK1121">
        <f>'Raw Data'!AY1121</f>
        <v>0</v>
      </c>
      <c r="BL1121">
        <f>'Raw Data'!AZ1121</f>
        <v>45</v>
      </c>
      <c r="BM1121">
        <f>'Raw Data'!BA1121</f>
        <v>12.99</v>
      </c>
      <c r="BN1121">
        <f>'Raw Data'!BB1121</f>
        <v>12.04</v>
      </c>
      <c r="BO1121">
        <f>'Raw Data'!BC1121</f>
        <v>907.5</v>
      </c>
      <c r="BP1121">
        <f>'Raw Data'!BD1121</f>
        <v>928.8</v>
      </c>
      <c r="BQ1121">
        <f>'Raw Data'!BE1121</f>
        <v>938</v>
      </c>
      <c r="BR1121">
        <f>'Raw Data'!BF1121</f>
        <v>50</v>
      </c>
      <c r="BS1121">
        <f>'Raw Data'!BG1121</f>
        <v>42.8</v>
      </c>
      <c r="BT1121">
        <f>'Raw Data'!BH1121</f>
        <v>7.2</v>
      </c>
      <c r="BU1121">
        <f>'Raw Data'!BI1121</f>
        <v>44188</v>
      </c>
      <c r="BV1121" t="str">
        <f>'Raw Data'!BJ1121</f>
        <v>NONE</v>
      </c>
      <c r="BW1121">
        <f>'Raw Data'!BK1121</f>
        <v>2.1180000000000001E-3</v>
      </c>
      <c r="BX1121">
        <f>'Raw Data'!BL1121</f>
        <v>42272</v>
      </c>
      <c r="BY1121">
        <f>'Raw Data'!BM1121</f>
        <v>51117</v>
      </c>
      <c r="BZ1121" t="str">
        <f>'Raw Data'!BN1121</f>
        <v>2951033700I</v>
      </c>
      <c r="CA1121" t="str">
        <f>'Raw Data'!BO1121</f>
        <v>WALKER</v>
      </c>
      <c r="CB1121">
        <f>'Raw Data'!BP1121</f>
        <v>1</v>
      </c>
      <c r="CC1121">
        <f>'Raw Data'!BQ1121</f>
        <v>33700</v>
      </c>
      <c r="CD1121">
        <f>'Raw Data'!BR1121</f>
        <v>6</v>
      </c>
      <c r="CE1121">
        <f>'Raw Data'!BS1121</f>
        <v>1</v>
      </c>
      <c r="CF1121">
        <f>'Raw Data'!BT1121</f>
        <v>2</v>
      </c>
      <c r="CG1121">
        <f>'Raw Data'!BU1121</f>
        <v>2</v>
      </c>
      <c r="CH1121">
        <f>'Raw Data'!BV1121</f>
        <v>1</v>
      </c>
      <c r="CI1121">
        <f>'Raw Data'!BW1121</f>
        <v>3</v>
      </c>
      <c r="CJ1121">
        <f>'Raw Data'!BX1121</f>
        <v>0</v>
      </c>
      <c r="CK1121">
        <f>'Raw Data'!BY1121</f>
        <v>5</v>
      </c>
      <c r="CL1121" t="str">
        <f>'Raw Data'!BZ1121</f>
        <v>N</v>
      </c>
      <c r="CM1121">
        <f t="shared" si="249"/>
        <v>0</v>
      </c>
      <c r="CN1121">
        <f>'Raw Data'!CA1121</f>
        <v>295</v>
      </c>
      <c r="CO1121">
        <f>'Raw Data'!CB1121</f>
        <v>337</v>
      </c>
      <c r="CP1121">
        <f>'Raw Data'!CC1121</f>
        <v>0</v>
      </c>
      <c r="CQ1121" t="str">
        <f>'Raw Data'!CD1121</f>
        <v>Small Urban - Existing</v>
      </c>
      <c r="CR1121" t="str">
        <f>'Raw Data'!CE1121</f>
        <v>LaFayette</v>
      </c>
      <c r="CS1121">
        <f>'Raw Data'!CF1121</f>
        <v>45991</v>
      </c>
      <c r="CT1121">
        <f>'Raw Data'!CG1121</f>
        <v>45</v>
      </c>
      <c r="CU1121">
        <f>'Raw Data'!CH1121</f>
        <v>2910</v>
      </c>
      <c r="CV1121" t="str">
        <f>'Raw Data'!CI1121</f>
        <v xml:space="preserve"> </v>
      </c>
      <c r="CW1121">
        <f>'Raw Data'!CJ1121</f>
        <v>0</v>
      </c>
      <c r="CX1121">
        <f>'Raw Data'!CK1121</f>
        <v>0.73653999999999997</v>
      </c>
      <c r="CY1121">
        <f>'Raw Data'!CL1121</f>
        <v>14</v>
      </c>
      <c r="CZ1121" t="str">
        <f>'Raw Data'!CM1121</f>
        <v>State Mainline</v>
      </c>
      <c r="DA1121">
        <f>'Raw Data'!CN1121</f>
        <v>2910</v>
      </c>
      <c r="DB1121">
        <f>'Raw Data'!CO1121</f>
        <v>516120</v>
      </c>
      <c r="DC1121">
        <f>'Raw Data'!CP1121</f>
        <v>9</v>
      </c>
      <c r="DD1121">
        <f>'Raw Data'!CQ1121</f>
        <v>9.74</v>
      </c>
      <c r="DE1121">
        <f>'Raw Data'!CR1121</f>
        <v>516120</v>
      </c>
      <c r="DF1121">
        <f>'Raw Data'!CS1121</f>
        <v>0</v>
      </c>
      <c r="DG1121">
        <f>'Raw Data'!CT1121</f>
        <v>3888.9318589999998</v>
      </c>
      <c r="DH1121">
        <f>'Raw Data'!CU1121</f>
        <v>100</v>
      </c>
      <c r="DI1121">
        <f>'Raw Data'!CV1121</f>
        <v>51118</v>
      </c>
      <c r="DJ1121">
        <f>'Raw Data'!CW1121</f>
        <v>2.5604999999999999E-2</v>
      </c>
      <c r="DK1121">
        <f>'Raw Data'!CX1121</f>
        <v>0</v>
      </c>
      <c r="DL1121">
        <f>'Raw Data'!CY1121</f>
        <v>2.1180000000000001E-3</v>
      </c>
      <c r="DM1121">
        <f>'Raw Data'!CZ1121</f>
        <v>390</v>
      </c>
      <c r="DN1121" t="str">
        <f>'Raw Data'!DA1121</f>
        <v>295-0480</v>
      </c>
      <c r="DO1121" t="str">
        <f>'Raw Data'!DB1121</f>
        <v>4U : Urban Minor Arterial</v>
      </c>
      <c r="DP1121" t="str">
        <f>'Raw Data'!DC1121</f>
        <v>34.672126, -85.280388</v>
      </c>
      <c r="DQ1121">
        <f>'Raw Data'!DD1121</f>
        <v>-85.280388000000002</v>
      </c>
      <c r="DR1121">
        <f>'Raw Data'!DE1121</f>
        <v>34.672125999999999</v>
      </c>
      <c r="DS1121">
        <f>'Raw Data'!DF1121</f>
        <v>34.672125999999999</v>
      </c>
      <c r="DT1121">
        <f>'Raw Data'!DG1121</f>
        <v>-85.280388000000002</v>
      </c>
      <c r="DU1121">
        <f>'Raw Data'!DH1121</f>
        <v>4.2630000000000003E-3</v>
      </c>
      <c r="DV1121">
        <f>'Raw Data'!DI1121</f>
        <v>2.1180000000000001E-3</v>
      </c>
      <c r="DW1121">
        <f>'Raw Data'!DJ1121</f>
        <v>271</v>
      </c>
      <c r="DX1121" s="11">
        <f t="shared" si="250"/>
        <v>2293.3333333333335</v>
      </c>
      <c r="DY1121" s="5">
        <f t="shared" si="251"/>
        <v>2802.5</v>
      </c>
      <c r="DZ1121" s="5">
        <f t="shared" si="244"/>
        <v>-509.16666666666652</v>
      </c>
      <c r="EA1121" s="5">
        <f t="shared" si="245"/>
        <v>-0.18168302111210224</v>
      </c>
      <c r="EB1121" s="5">
        <f t="shared" si="246"/>
        <v>2547.916666666667</v>
      </c>
      <c r="EC1121">
        <f>'Raw Data'!DK1121</f>
        <v>3350</v>
      </c>
      <c r="ED1121">
        <f>'Raw Data'!DL1121</f>
        <v>11</v>
      </c>
      <c r="EE1121">
        <f>'Raw Data'!DM1121</f>
        <v>1760</v>
      </c>
      <c r="EF1121">
        <f>'Raw Data'!DN1121</f>
        <v>0</v>
      </c>
      <c r="EG1121">
        <f>'Raw Data'!DO1121</f>
        <v>1770</v>
      </c>
      <c r="EH1121">
        <f>'Raw Data'!DP1121</f>
        <v>0</v>
      </c>
      <c r="EI1121">
        <f>'Raw Data'!DQ1121</f>
        <v>2960</v>
      </c>
      <c r="EJ1121">
        <f>'Raw Data'!DR1121</f>
        <v>0</v>
      </c>
      <c r="EK1121">
        <f>'Raw Data'!DS1121</f>
        <v>2910</v>
      </c>
      <c r="EL1121">
        <f>'Raw Data'!DT1121</f>
        <v>11</v>
      </c>
      <c r="EM1121">
        <f>'Raw Data'!DU1121</f>
        <v>2920</v>
      </c>
      <c r="EN1121">
        <f>'Raw Data'!DV1121</f>
        <v>12.6</v>
      </c>
      <c r="EO1121">
        <f>'Raw Data'!DW1121</f>
        <v>2840</v>
      </c>
      <c r="EP1121">
        <f>'Raw Data'!DX1121</f>
        <v>13</v>
      </c>
      <c r="EQ1121">
        <f>'Raw Data'!DY1121</f>
        <v>2540</v>
      </c>
      <c r="ER1121">
        <f>'Raw Data'!DZ1121</f>
        <v>13</v>
      </c>
      <c r="ES1121">
        <f>'Raw Data'!EA1121</f>
        <v>2610</v>
      </c>
      <c r="ET1121">
        <f>'Raw Data'!EB1121</f>
        <v>13</v>
      </c>
      <c r="EU1121">
        <f>'Raw Data'!EC1121</f>
        <v>2880</v>
      </c>
      <c r="EV1121">
        <f>'Raw Data'!ED1121</f>
        <v>14</v>
      </c>
      <c r="EW1121">
        <f>'Raw Data'!EE1121</f>
        <v>0</v>
      </c>
    </row>
    <row r="1122" spans="1:153" x14ac:dyDescent="0.3">
      <c r="A1122">
        <f>'Raw Data'!A1122</f>
        <v>1120</v>
      </c>
      <c r="B1122" t="str">
        <f>'Raw Data'!B1122</f>
        <v>Point</v>
      </c>
      <c r="C1122">
        <f>'Raw Data'!C1122</f>
        <v>16</v>
      </c>
      <c r="D1122">
        <f>'Raw Data'!D1122</f>
        <v>833</v>
      </c>
      <c r="E1122" t="str">
        <f>'Raw Data'!E1122</f>
        <v>Point</v>
      </c>
      <c r="F1122">
        <f>'Raw Data'!F1122</f>
        <v>4355264</v>
      </c>
      <c r="G1122" t="str">
        <f>'Raw Data'!G1122</f>
        <v>Gsp Post 00</v>
      </c>
      <c r="H1122" s="3">
        <f>'Raw Data'!H1122</f>
        <v>41313</v>
      </c>
      <c r="L1122">
        <f t="shared" si="238"/>
        <v>0</v>
      </c>
      <c r="M1122" s="5">
        <f t="shared" si="239"/>
        <v>41313</v>
      </c>
      <c r="N1122" s="5">
        <f t="shared" si="247"/>
        <v>2013</v>
      </c>
      <c r="O1122" s="5" t="str" cm="1">
        <f t="array" ref="O1122">_xlfn.IFS(N1122&lt;=2016,"before treatment",N1122=2017,"unknown",N1122&gt;2017,"after treatment")</f>
        <v>before treatment</v>
      </c>
      <c r="P1122" s="5">
        <f t="shared" si="240"/>
        <v>1</v>
      </c>
      <c r="Q1122" s="5">
        <f t="shared" si="241"/>
        <v>0</v>
      </c>
      <c r="R1122" t="str">
        <f>'Raw Data'!I1122</f>
        <v>Whitfield</v>
      </c>
      <c r="S1122" t="str">
        <f>'Raw Data'!J1122</f>
        <v>SR 2</v>
      </c>
      <c r="T1122" t="str">
        <f>'Raw Data'!K1122</f>
        <v>(none)</v>
      </c>
      <c r="U1122" t="str">
        <f>'Raw Data'!L1122</f>
        <v>(C) Possible Injury / Complaint</v>
      </c>
      <c r="V1122">
        <f>'Raw Data'!M1122</f>
        <v>0</v>
      </c>
      <c r="W1122">
        <f>'Raw Data'!N1122</f>
        <v>0</v>
      </c>
      <c r="X1122">
        <f>'Raw Data'!O1122</f>
        <v>0</v>
      </c>
      <c r="Y1122" t="str">
        <f>'Raw Data'!P1122</f>
        <v>Not a Collision with Motor Vehicle</v>
      </c>
      <c r="Z1122" t="str">
        <f>'Raw Data'!Q1122</f>
        <v>On Shoulder</v>
      </c>
      <c r="AA1122" t="str">
        <f>'Raw Data'!R1122</f>
        <v>Tree</v>
      </c>
      <c r="AB1122" t="str">
        <f>'Raw Data'!S1122</f>
        <v>Over Turn</v>
      </c>
      <c r="AC1122" t="str">
        <f>'Raw Data'!T1122</f>
        <v>No Contributing Factors</v>
      </c>
      <c r="AD1122">
        <f>'Raw Data'!U1122</f>
        <v>1</v>
      </c>
      <c r="AE1122" s="5" t="str">
        <f t="shared" si="248"/>
        <v>Yes</v>
      </c>
      <c r="AF1122" t="str">
        <f>'Raw Data'!V1122</f>
        <v>Negotiating a Curve</v>
      </c>
      <c r="AG1122" s="5">
        <f t="shared" si="242"/>
        <v>0</v>
      </c>
      <c r="AH1122" t="str">
        <f>'Raw Data'!W1122</f>
        <v>East</v>
      </c>
      <c r="AI1122" t="str">
        <f>'Raw Data'!X1122</f>
        <v>Dark-Not Lighted</v>
      </c>
      <c r="AJ1122" t="str">
        <f>'Raw Data'!Y1122</f>
        <v>Wet</v>
      </c>
      <c r="AK1122">
        <f>'Raw Data'!Z1122</f>
        <v>24</v>
      </c>
      <c r="AL1122" t="str">
        <f>'Raw Data'!AA1122</f>
        <v>Lap and Shoulder Belt Used</v>
      </c>
      <c r="AM1122" s="5">
        <f t="shared" si="243"/>
        <v>0</v>
      </c>
      <c r="AN1122" t="str">
        <f>'Raw Data'!AB1122</f>
        <v>Pickup Truck</v>
      </c>
      <c r="AO1122" t="str">
        <f>'Raw Data'!AC1122</f>
        <v>3131000200I</v>
      </c>
      <c r="AP1122">
        <f>'Raw Data'!AD1122</f>
        <v>0.86</v>
      </c>
      <c r="AQ1122">
        <f>'Raw Data'!AE1122</f>
        <v>34.901933999999997</v>
      </c>
      <c r="AR1122">
        <f>'Raw Data'!AF1122</f>
        <v>-84.999285</v>
      </c>
      <c r="AS1122">
        <f>'Raw Data'!AG1122</f>
        <v>272</v>
      </c>
      <c r="AT1122">
        <f>'Raw Data'!AH1122</f>
        <v>89</v>
      </c>
      <c r="AU1122">
        <f>'Raw Data'!AI1122</f>
        <v>340</v>
      </c>
      <c r="AV1122" t="str">
        <f>'Raw Data'!AJ1122</f>
        <v>D6_0002_00_I</v>
      </c>
      <c r="AW1122">
        <f>'Raw Data'!AK1122</f>
        <v>170</v>
      </c>
      <c r="AX1122">
        <f>'Raw Data'!AL1122</f>
        <v>191</v>
      </c>
      <c r="AY1122" t="str">
        <f>'Raw Data'!AM1122</f>
        <v>simple</v>
      </c>
      <c r="AZ1122">
        <f>'Raw Data'!AN1122</f>
        <v>658.2</v>
      </c>
      <c r="BA1122">
        <f>'Raw Data'!AO1122</f>
        <v>58.8</v>
      </c>
      <c r="BB1122">
        <f>'Raw Data'!AP1122</f>
        <v>674.7</v>
      </c>
      <c r="BC1122">
        <f>'Raw Data'!AQ1122</f>
        <v>-85.000928000000002</v>
      </c>
      <c r="BD1122">
        <f>'Raw Data'!AR1122</f>
        <v>34.901442000000003</v>
      </c>
      <c r="BE1122">
        <f>'Raw Data'!AS1122</f>
        <v>-84.998969000000002</v>
      </c>
      <c r="BF1122">
        <f>'Raw Data'!AT1122</f>
        <v>34.902200999999998</v>
      </c>
      <c r="BG1122" t="str">
        <f>'Raw Data'!AU1122</f>
        <v>3131000200I</v>
      </c>
      <c r="BH1122">
        <f>'Raw Data'!AV1122</f>
        <v>1</v>
      </c>
      <c r="BI1122">
        <f>'Raw Data'!AW1122</f>
        <v>313</v>
      </c>
      <c r="BJ1122">
        <f>'Raw Data'!AX1122</f>
        <v>2</v>
      </c>
      <c r="BK1122">
        <f>'Raw Data'!AY1122</f>
        <v>0</v>
      </c>
      <c r="BL1122">
        <f>'Raw Data'!AZ1122</f>
        <v>45</v>
      </c>
      <c r="BM1122">
        <f>'Raw Data'!BA1122</f>
        <v>12.83</v>
      </c>
      <c r="BN1122">
        <f>'Raw Data'!BB1122</f>
        <v>12.25</v>
      </c>
      <c r="BO1122">
        <f>'Raw Data'!BC1122</f>
        <v>993.8</v>
      </c>
      <c r="BP1122">
        <f>'Raw Data'!BD1122</f>
        <v>976.4</v>
      </c>
      <c r="BQ1122">
        <f>'Raw Data'!BE1122</f>
        <v>970.1</v>
      </c>
      <c r="BR1122">
        <f>'Raw Data'!BF1122</f>
        <v>55</v>
      </c>
      <c r="BS1122">
        <f>'Raw Data'!BG1122</f>
        <v>49.1</v>
      </c>
      <c r="BT1122">
        <f>'Raw Data'!BH1122</f>
        <v>5.9</v>
      </c>
      <c r="BU1122">
        <f>'Raw Data'!BI1122</f>
        <v>44140</v>
      </c>
      <c r="BV1122" t="str">
        <f>'Raw Data'!BJ1122</f>
        <v>NONE</v>
      </c>
      <c r="BW1122">
        <f>'Raw Data'!BK1122</f>
        <v>2.1649999999999998E-3</v>
      </c>
      <c r="BX1122">
        <f>'Raw Data'!BL1122</f>
        <v>53494</v>
      </c>
      <c r="BY1122">
        <f>'Raw Data'!BM1122</f>
        <v>53414</v>
      </c>
      <c r="BZ1122" t="str">
        <f>'Raw Data'!BN1122</f>
        <v>3131000200I</v>
      </c>
      <c r="CA1122" t="str">
        <f>'Raw Data'!BO1122</f>
        <v>WHITFIELD</v>
      </c>
      <c r="CB1122">
        <f>'Raw Data'!BP1122</f>
        <v>1</v>
      </c>
      <c r="CC1122">
        <f>'Raw Data'!BQ1122</f>
        <v>200</v>
      </c>
      <c r="CD1122">
        <f>'Raw Data'!BR1122</f>
        <v>6</v>
      </c>
      <c r="CE1122">
        <f>'Raw Data'!BS1122</f>
        <v>1</v>
      </c>
      <c r="CF1122">
        <f>'Raw Data'!BT1122</f>
        <v>2</v>
      </c>
      <c r="CG1122">
        <f>'Raw Data'!BU1122</f>
        <v>1</v>
      </c>
      <c r="CH1122">
        <f>'Raw Data'!BV1122</f>
        <v>1</v>
      </c>
      <c r="CI1122">
        <f>'Raw Data'!BW1122</f>
        <v>2</v>
      </c>
      <c r="CJ1122">
        <f>'Raw Data'!BX1122</f>
        <v>0</v>
      </c>
      <c r="CK1122">
        <f>'Raw Data'!BY1122</f>
        <v>4</v>
      </c>
      <c r="CL1122" t="str">
        <f>'Raw Data'!BZ1122</f>
        <v>N</v>
      </c>
      <c r="CM1122">
        <f t="shared" si="249"/>
        <v>0</v>
      </c>
      <c r="CN1122">
        <f>'Raw Data'!CA1122</f>
        <v>313</v>
      </c>
      <c r="CO1122">
        <f>'Raw Data'!CB1122</f>
        <v>2</v>
      </c>
      <c r="CP1122">
        <f>'Raw Data'!CC1122</f>
        <v>0</v>
      </c>
      <c r="CQ1122" t="str">
        <f>'Raw Data'!CD1122</f>
        <v>Urbanized Area</v>
      </c>
      <c r="CR1122" t="str">
        <f>'Raw Data'!CE1122</f>
        <v>Dalton</v>
      </c>
      <c r="CS1122">
        <f>'Raw Data'!CF1122</f>
        <v>22069</v>
      </c>
      <c r="CT1122">
        <f>'Raw Data'!CG1122</f>
        <v>45</v>
      </c>
      <c r="CU1122">
        <f>'Raw Data'!CH1122</f>
        <v>2230</v>
      </c>
      <c r="CV1122" t="str">
        <f>'Raw Data'!CI1122</f>
        <v>Varnell</v>
      </c>
      <c r="CW1122">
        <f>'Raw Data'!CJ1122</f>
        <v>6740</v>
      </c>
      <c r="CX1122">
        <f>'Raw Data'!CK1122</f>
        <v>1.5610569999999999</v>
      </c>
      <c r="CY1122">
        <f>'Raw Data'!CL1122</f>
        <v>14</v>
      </c>
      <c r="CZ1122" t="str">
        <f>'Raw Data'!CM1122</f>
        <v>State Mainline</v>
      </c>
      <c r="DA1122">
        <f>'Raw Data'!CN1122</f>
        <v>2230</v>
      </c>
      <c r="DB1122">
        <f>'Raw Data'!CO1122</f>
        <v>536737</v>
      </c>
      <c r="DC1122">
        <f>'Raw Data'!CP1122</f>
        <v>2.266</v>
      </c>
      <c r="DD1122">
        <f>'Raw Data'!CQ1122</f>
        <v>2.3610000000000002</v>
      </c>
      <c r="DE1122">
        <f>'Raw Data'!CR1122</f>
        <v>536737</v>
      </c>
      <c r="DF1122">
        <f>'Raw Data'!CS1122</f>
        <v>0</v>
      </c>
      <c r="DG1122">
        <f>'Raw Data'!CT1122</f>
        <v>8242.7623739999999</v>
      </c>
      <c r="DH1122">
        <f>'Raw Data'!CU1122</f>
        <v>100</v>
      </c>
      <c r="DI1122">
        <f>'Raw Data'!CV1122</f>
        <v>53463</v>
      </c>
      <c r="DJ1122">
        <f>'Raw Data'!CW1122</f>
        <v>5.4989000000000003E-2</v>
      </c>
      <c r="DK1122">
        <f>'Raw Data'!CX1122</f>
        <v>0</v>
      </c>
      <c r="DL1122">
        <f>'Raw Data'!CY1122</f>
        <v>2.1649999999999998E-3</v>
      </c>
      <c r="DM1122">
        <f>'Raw Data'!CZ1122</f>
        <v>406</v>
      </c>
      <c r="DN1122" t="str">
        <f>'Raw Data'!DA1122</f>
        <v>313-0240</v>
      </c>
      <c r="DO1122" t="str">
        <f>'Raw Data'!DB1122</f>
        <v>4U : Urban Minor Arterial</v>
      </c>
      <c r="DP1122" t="str">
        <f>'Raw Data'!DC1122</f>
        <v>34.902480, -84.998661</v>
      </c>
      <c r="DQ1122">
        <f>'Raw Data'!DD1122</f>
        <v>-84.998660999999998</v>
      </c>
      <c r="DR1122">
        <f>'Raw Data'!DE1122</f>
        <v>34.902479999999997</v>
      </c>
      <c r="DS1122">
        <f>'Raw Data'!DF1122</f>
        <v>34.902479999999997</v>
      </c>
      <c r="DT1122">
        <f>'Raw Data'!DG1122</f>
        <v>-84.998660999999998</v>
      </c>
      <c r="DU1122">
        <f>'Raw Data'!DH1122</f>
        <v>4.1599999999999997E-4</v>
      </c>
      <c r="DV1122">
        <f>'Raw Data'!DI1122</f>
        <v>2.1649999999999998E-3</v>
      </c>
      <c r="DW1122">
        <f>'Raw Data'!DJ1122</f>
        <v>272</v>
      </c>
      <c r="DX1122" s="11">
        <f t="shared" si="250"/>
        <v>2263.3333333333335</v>
      </c>
      <c r="DY1122" s="5">
        <f t="shared" si="251"/>
        <v>2005</v>
      </c>
      <c r="DZ1122" s="5">
        <f t="shared" si="244"/>
        <v>258.33333333333348</v>
      </c>
      <c r="EA1122" s="5">
        <f t="shared" si="245"/>
        <v>0.12884455527847058</v>
      </c>
      <c r="EB1122" s="5">
        <f t="shared" si="246"/>
        <v>2134.166666666667</v>
      </c>
      <c r="EC1122">
        <f>'Raw Data'!DK1122</f>
        <v>2350</v>
      </c>
      <c r="ED1122">
        <f>'Raw Data'!DL1122</f>
        <v>8.6</v>
      </c>
      <c r="EE1122">
        <f>'Raw Data'!DM1122</f>
        <v>2230</v>
      </c>
      <c r="EF1122">
        <f>'Raw Data'!DN1122</f>
        <v>8.6999999999999993</v>
      </c>
      <c r="EG1122">
        <f>'Raw Data'!DO1122</f>
        <v>2210</v>
      </c>
      <c r="EH1122">
        <f>'Raw Data'!DP1122</f>
        <v>8.8000000000000007</v>
      </c>
      <c r="EI1122">
        <f>'Raw Data'!DQ1122</f>
        <v>2250</v>
      </c>
      <c r="EJ1122">
        <f>'Raw Data'!DR1122</f>
        <v>0</v>
      </c>
      <c r="EK1122">
        <f>'Raw Data'!DS1122</f>
        <v>2230</v>
      </c>
      <c r="EL1122">
        <f>'Raw Data'!DT1122</f>
        <v>7</v>
      </c>
      <c r="EM1122">
        <f>'Raw Data'!DU1122</f>
        <v>1990</v>
      </c>
      <c r="EN1122">
        <f>'Raw Data'!DV1122</f>
        <v>7.5</v>
      </c>
      <c r="EO1122">
        <f>'Raw Data'!DW1122</f>
        <v>1930</v>
      </c>
      <c r="EP1122">
        <f>'Raw Data'!DX1122</f>
        <v>7.8</v>
      </c>
      <c r="EQ1122">
        <f>'Raw Data'!DY1122</f>
        <v>1870</v>
      </c>
      <c r="ER1122">
        <f>'Raw Data'!DZ1122</f>
        <v>9.1</v>
      </c>
      <c r="ES1122">
        <f>'Raw Data'!EA1122</f>
        <v>1880</v>
      </c>
      <c r="ET1122">
        <f>'Raw Data'!EB1122</f>
        <v>9.1</v>
      </c>
      <c r="EU1122">
        <f>'Raw Data'!EC1122</f>
        <v>2390</v>
      </c>
      <c r="EV1122">
        <f>'Raw Data'!ED1122</f>
        <v>0</v>
      </c>
      <c r="EW1122">
        <f>'Raw Data'!EE1122</f>
        <v>0</v>
      </c>
    </row>
    <row r="1123" spans="1:153" x14ac:dyDescent="0.3">
      <c r="A1123">
        <f>'Raw Data'!A1123</f>
        <v>1121</v>
      </c>
      <c r="B1123" t="str">
        <f>'Raw Data'!B1123</f>
        <v>Point</v>
      </c>
      <c r="C1123">
        <f>'Raw Data'!C1123</f>
        <v>153</v>
      </c>
      <c r="D1123">
        <f>'Raw Data'!D1123</f>
        <v>797</v>
      </c>
      <c r="E1123" t="str">
        <f>'Raw Data'!E1123</f>
        <v>Point</v>
      </c>
      <c r="F1123">
        <f>'Raw Data'!F1123</f>
        <v>4576577</v>
      </c>
      <c r="G1123" t="str">
        <f>'Raw Data'!G1123</f>
        <v>Gsp Post 00</v>
      </c>
      <c r="H1123" s="3">
        <f>'Raw Data'!H1123</f>
        <v>41537</v>
      </c>
      <c r="L1123">
        <f t="shared" si="238"/>
        <v>0</v>
      </c>
      <c r="M1123" s="5">
        <f t="shared" si="239"/>
        <v>41537</v>
      </c>
      <c r="N1123" s="5">
        <f t="shared" si="247"/>
        <v>2013</v>
      </c>
      <c r="O1123" s="5" t="str" cm="1">
        <f t="array" ref="O1123">_xlfn.IFS(N1123&lt;=2016,"before treatment",N1123=2017,"unknown",N1123&gt;2017,"after treatment")</f>
        <v>before treatment</v>
      </c>
      <c r="P1123" s="5">
        <f t="shared" si="240"/>
        <v>1</v>
      </c>
      <c r="Q1123" s="5">
        <f t="shared" si="241"/>
        <v>0</v>
      </c>
      <c r="R1123" t="str">
        <f>'Raw Data'!I1123</f>
        <v>Whitfield</v>
      </c>
      <c r="S1123" t="str">
        <f>'Raw Data'!J1123</f>
        <v>SR 2</v>
      </c>
      <c r="T1123" t="str">
        <f>'Raw Data'!K1123</f>
        <v>(none)</v>
      </c>
      <c r="U1123" t="str">
        <f>'Raw Data'!L1123</f>
        <v>(C) Possible Injury / Complaint</v>
      </c>
      <c r="V1123">
        <f>'Raw Data'!M1123</f>
        <v>0</v>
      </c>
      <c r="W1123">
        <f>'Raw Data'!N1123</f>
        <v>0</v>
      </c>
      <c r="X1123">
        <f>'Raw Data'!O1123</f>
        <v>0</v>
      </c>
      <c r="Y1123" t="str">
        <f>'Raw Data'!P1123</f>
        <v>Not a Collision with Motor Vehicle</v>
      </c>
      <c r="Z1123" t="str">
        <f>'Raw Data'!Q1123</f>
        <v>On Shoulder</v>
      </c>
      <c r="AA1123" t="str">
        <f>'Raw Data'!R1123</f>
        <v>Ditch</v>
      </c>
      <c r="AB1123" t="str">
        <f>'Raw Data'!S1123</f>
        <v>Over Turn</v>
      </c>
      <c r="AC1123" t="str">
        <f>'Raw Data'!T1123</f>
        <v>Changed Lanes Improperly</v>
      </c>
      <c r="AD1123">
        <f>'Raw Data'!U1123</f>
        <v>1</v>
      </c>
      <c r="AE1123" s="5" t="str">
        <f t="shared" si="248"/>
        <v>Yes</v>
      </c>
      <c r="AF1123" t="str">
        <f>'Raw Data'!V1123</f>
        <v>Negotiating a Curve</v>
      </c>
      <c r="AG1123" s="5">
        <f t="shared" si="242"/>
        <v>0</v>
      </c>
      <c r="AH1123" t="str">
        <f>'Raw Data'!W1123</f>
        <v>South</v>
      </c>
      <c r="AI1123" t="str">
        <f>'Raw Data'!X1123</f>
        <v>Daylight</v>
      </c>
      <c r="AJ1123" t="str">
        <f>'Raw Data'!Y1123</f>
        <v>Dry</v>
      </c>
      <c r="AK1123">
        <f>'Raw Data'!Z1123</f>
        <v>41</v>
      </c>
      <c r="AL1123" t="str">
        <f>'Raw Data'!AA1123</f>
        <v>Lap and Shoulder Belt Used</v>
      </c>
      <c r="AM1123" s="5">
        <f t="shared" si="243"/>
        <v>0</v>
      </c>
      <c r="AN1123" t="str">
        <f>'Raw Data'!AB1123</f>
        <v>Tractor/Trailer</v>
      </c>
      <c r="AO1123" t="str">
        <f>'Raw Data'!AC1123</f>
        <v>3131000200I</v>
      </c>
      <c r="AP1123">
        <f>'Raw Data'!AD1123</f>
        <v>0.83443500000000004</v>
      </c>
      <c r="AQ1123">
        <f>'Raw Data'!AE1123</f>
        <v>34.901712000000003</v>
      </c>
      <c r="AR1123">
        <f>'Raw Data'!AF1123</f>
        <v>-84.999616000000003</v>
      </c>
      <c r="AS1123">
        <f>'Raw Data'!AG1123</f>
        <v>272</v>
      </c>
      <c r="AT1123">
        <f>'Raw Data'!AH1123</f>
        <v>89</v>
      </c>
      <c r="AU1123">
        <f>'Raw Data'!AI1123</f>
        <v>340</v>
      </c>
      <c r="AV1123" t="str">
        <f>'Raw Data'!AJ1123</f>
        <v>D6_0002_00_I</v>
      </c>
      <c r="AW1123">
        <f>'Raw Data'!AK1123</f>
        <v>170</v>
      </c>
      <c r="AX1123">
        <f>'Raw Data'!AL1123</f>
        <v>191</v>
      </c>
      <c r="AY1123" t="str">
        <f>'Raw Data'!AM1123</f>
        <v>simple</v>
      </c>
      <c r="AZ1123">
        <f>'Raw Data'!AN1123</f>
        <v>658.2</v>
      </c>
      <c r="BA1123">
        <f>'Raw Data'!AO1123</f>
        <v>58.8</v>
      </c>
      <c r="BB1123">
        <f>'Raw Data'!AP1123</f>
        <v>674.7</v>
      </c>
      <c r="BC1123">
        <f>'Raw Data'!AQ1123</f>
        <v>-85.000928000000002</v>
      </c>
      <c r="BD1123">
        <f>'Raw Data'!AR1123</f>
        <v>34.901442000000003</v>
      </c>
      <c r="BE1123">
        <f>'Raw Data'!AS1123</f>
        <v>-84.998969000000002</v>
      </c>
      <c r="BF1123">
        <f>'Raw Data'!AT1123</f>
        <v>34.902200999999998</v>
      </c>
      <c r="BG1123" t="str">
        <f>'Raw Data'!AU1123</f>
        <v>3131000200I</v>
      </c>
      <c r="BH1123">
        <f>'Raw Data'!AV1123</f>
        <v>1</v>
      </c>
      <c r="BI1123">
        <f>'Raw Data'!AW1123</f>
        <v>313</v>
      </c>
      <c r="BJ1123">
        <f>'Raw Data'!AX1123</f>
        <v>2</v>
      </c>
      <c r="BK1123">
        <f>'Raw Data'!AY1123</f>
        <v>0</v>
      </c>
      <c r="BL1123">
        <f>'Raw Data'!AZ1123</f>
        <v>45</v>
      </c>
      <c r="BM1123">
        <f>'Raw Data'!BA1123</f>
        <v>12.83</v>
      </c>
      <c r="BN1123">
        <f>'Raw Data'!BB1123</f>
        <v>12.25</v>
      </c>
      <c r="BO1123">
        <f>'Raw Data'!BC1123</f>
        <v>993.8</v>
      </c>
      <c r="BP1123">
        <f>'Raw Data'!BD1123</f>
        <v>976.4</v>
      </c>
      <c r="BQ1123">
        <f>'Raw Data'!BE1123</f>
        <v>970.1</v>
      </c>
      <c r="BR1123">
        <f>'Raw Data'!BF1123</f>
        <v>55</v>
      </c>
      <c r="BS1123">
        <f>'Raw Data'!BG1123</f>
        <v>49.1</v>
      </c>
      <c r="BT1123">
        <f>'Raw Data'!BH1123</f>
        <v>5.9</v>
      </c>
      <c r="BU1123">
        <f>'Raw Data'!BI1123</f>
        <v>44140</v>
      </c>
      <c r="BV1123" t="str">
        <f>'Raw Data'!BJ1123</f>
        <v>NONE</v>
      </c>
      <c r="BW1123">
        <f>'Raw Data'!BK1123</f>
        <v>2.1649999999999998E-3</v>
      </c>
      <c r="BX1123">
        <f>'Raw Data'!BL1123</f>
        <v>53494</v>
      </c>
      <c r="BY1123">
        <f>'Raw Data'!BM1123</f>
        <v>53414</v>
      </c>
      <c r="BZ1123" t="str">
        <f>'Raw Data'!BN1123</f>
        <v>3131000200I</v>
      </c>
      <c r="CA1123" t="str">
        <f>'Raw Data'!BO1123</f>
        <v>WHITFIELD</v>
      </c>
      <c r="CB1123">
        <f>'Raw Data'!BP1123</f>
        <v>1</v>
      </c>
      <c r="CC1123">
        <f>'Raw Data'!BQ1123</f>
        <v>200</v>
      </c>
      <c r="CD1123">
        <f>'Raw Data'!BR1123</f>
        <v>6</v>
      </c>
      <c r="CE1123">
        <f>'Raw Data'!BS1123</f>
        <v>1</v>
      </c>
      <c r="CF1123">
        <f>'Raw Data'!BT1123</f>
        <v>2</v>
      </c>
      <c r="CG1123">
        <f>'Raw Data'!BU1123</f>
        <v>1</v>
      </c>
      <c r="CH1123">
        <f>'Raw Data'!BV1123</f>
        <v>1</v>
      </c>
      <c r="CI1123">
        <f>'Raw Data'!BW1123</f>
        <v>2</v>
      </c>
      <c r="CJ1123">
        <f>'Raw Data'!BX1123</f>
        <v>0</v>
      </c>
      <c r="CK1123">
        <f>'Raw Data'!BY1123</f>
        <v>4</v>
      </c>
      <c r="CL1123" t="str">
        <f>'Raw Data'!BZ1123</f>
        <v>N</v>
      </c>
      <c r="CM1123">
        <f t="shared" si="249"/>
        <v>0</v>
      </c>
      <c r="CN1123">
        <f>'Raw Data'!CA1123</f>
        <v>313</v>
      </c>
      <c r="CO1123">
        <f>'Raw Data'!CB1123</f>
        <v>2</v>
      </c>
      <c r="CP1123">
        <f>'Raw Data'!CC1123</f>
        <v>0</v>
      </c>
      <c r="CQ1123" t="str">
        <f>'Raw Data'!CD1123</f>
        <v>Urbanized Area</v>
      </c>
      <c r="CR1123" t="str">
        <f>'Raw Data'!CE1123</f>
        <v>Dalton</v>
      </c>
      <c r="CS1123">
        <f>'Raw Data'!CF1123</f>
        <v>22069</v>
      </c>
      <c r="CT1123">
        <f>'Raw Data'!CG1123</f>
        <v>45</v>
      </c>
      <c r="CU1123">
        <f>'Raw Data'!CH1123</f>
        <v>2230</v>
      </c>
      <c r="CV1123" t="str">
        <f>'Raw Data'!CI1123</f>
        <v>Varnell</v>
      </c>
      <c r="CW1123">
        <f>'Raw Data'!CJ1123</f>
        <v>6740</v>
      </c>
      <c r="CX1123">
        <f>'Raw Data'!CK1123</f>
        <v>1.5610569999999999</v>
      </c>
      <c r="CY1123">
        <f>'Raw Data'!CL1123</f>
        <v>14</v>
      </c>
      <c r="CZ1123" t="str">
        <f>'Raw Data'!CM1123</f>
        <v>State Mainline</v>
      </c>
      <c r="DA1123">
        <f>'Raw Data'!CN1123</f>
        <v>2230</v>
      </c>
      <c r="DB1123">
        <f>'Raw Data'!CO1123</f>
        <v>536737</v>
      </c>
      <c r="DC1123">
        <f>'Raw Data'!CP1123</f>
        <v>2.266</v>
      </c>
      <c r="DD1123">
        <f>'Raw Data'!CQ1123</f>
        <v>2.3610000000000002</v>
      </c>
      <c r="DE1123">
        <f>'Raw Data'!CR1123</f>
        <v>536737</v>
      </c>
      <c r="DF1123">
        <f>'Raw Data'!CS1123</f>
        <v>0</v>
      </c>
      <c r="DG1123">
        <f>'Raw Data'!CT1123</f>
        <v>8242.7623739999999</v>
      </c>
      <c r="DH1123">
        <f>'Raw Data'!CU1123</f>
        <v>100</v>
      </c>
      <c r="DI1123">
        <f>'Raw Data'!CV1123</f>
        <v>53463</v>
      </c>
      <c r="DJ1123">
        <f>'Raw Data'!CW1123</f>
        <v>5.4989000000000003E-2</v>
      </c>
      <c r="DK1123">
        <f>'Raw Data'!CX1123</f>
        <v>0</v>
      </c>
      <c r="DL1123">
        <f>'Raw Data'!CY1123</f>
        <v>2.1649999999999998E-3</v>
      </c>
      <c r="DM1123">
        <f>'Raw Data'!CZ1123</f>
        <v>406</v>
      </c>
      <c r="DN1123" t="str">
        <f>'Raw Data'!DA1123</f>
        <v>313-0240</v>
      </c>
      <c r="DO1123" t="str">
        <f>'Raw Data'!DB1123</f>
        <v>4U : Urban Minor Arterial</v>
      </c>
      <c r="DP1123" t="str">
        <f>'Raw Data'!DC1123</f>
        <v>34.902480, -84.998661</v>
      </c>
      <c r="DQ1123">
        <f>'Raw Data'!DD1123</f>
        <v>-84.998660999999998</v>
      </c>
      <c r="DR1123">
        <f>'Raw Data'!DE1123</f>
        <v>34.902479999999997</v>
      </c>
      <c r="DS1123">
        <f>'Raw Data'!DF1123</f>
        <v>34.902479999999997</v>
      </c>
      <c r="DT1123">
        <f>'Raw Data'!DG1123</f>
        <v>-84.998660999999998</v>
      </c>
      <c r="DU1123">
        <f>'Raw Data'!DH1123</f>
        <v>4.1599999999999997E-4</v>
      </c>
      <c r="DV1123">
        <f>'Raw Data'!DI1123</f>
        <v>2.1649999999999998E-3</v>
      </c>
      <c r="DW1123">
        <f>'Raw Data'!DJ1123</f>
        <v>272</v>
      </c>
      <c r="DX1123" s="11">
        <f t="shared" si="250"/>
        <v>2263.3333333333335</v>
      </c>
      <c r="DY1123" s="5">
        <f t="shared" si="251"/>
        <v>2005</v>
      </c>
      <c r="DZ1123" s="5">
        <f t="shared" si="244"/>
        <v>258.33333333333348</v>
      </c>
      <c r="EA1123" s="5">
        <f t="shared" si="245"/>
        <v>0.12884455527847058</v>
      </c>
      <c r="EB1123" s="5">
        <f t="shared" si="246"/>
        <v>2134.166666666667</v>
      </c>
      <c r="EC1123">
        <f>'Raw Data'!DK1123</f>
        <v>2350</v>
      </c>
      <c r="ED1123">
        <f>'Raw Data'!DL1123</f>
        <v>8.6</v>
      </c>
      <c r="EE1123">
        <f>'Raw Data'!DM1123</f>
        <v>2230</v>
      </c>
      <c r="EF1123">
        <f>'Raw Data'!DN1123</f>
        <v>8.6999999999999993</v>
      </c>
      <c r="EG1123">
        <f>'Raw Data'!DO1123</f>
        <v>2210</v>
      </c>
      <c r="EH1123">
        <f>'Raw Data'!DP1123</f>
        <v>8.8000000000000007</v>
      </c>
      <c r="EI1123">
        <f>'Raw Data'!DQ1123</f>
        <v>2250</v>
      </c>
      <c r="EJ1123">
        <f>'Raw Data'!DR1123</f>
        <v>0</v>
      </c>
      <c r="EK1123">
        <f>'Raw Data'!DS1123</f>
        <v>2230</v>
      </c>
      <c r="EL1123">
        <f>'Raw Data'!DT1123</f>
        <v>7</v>
      </c>
      <c r="EM1123">
        <f>'Raw Data'!DU1123</f>
        <v>1990</v>
      </c>
      <c r="EN1123">
        <f>'Raw Data'!DV1123</f>
        <v>7.5</v>
      </c>
      <c r="EO1123">
        <f>'Raw Data'!DW1123</f>
        <v>1930</v>
      </c>
      <c r="EP1123">
        <f>'Raw Data'!DX1123</f>
        <v>7.8</v>
      </c>
      <c r="EQ1123">
        <f>'Raw Data'!DY1123</f>
        <v>1870</v>
      </c>
      <c r="ER1123">
        <f>'Raw Data'!DZ1123</f>
        <v>9.1</v>
      </c>
      <c r="ES1123">
        <f>'Raw Data'!EA1123</f>
        <v>1880</v>
      </c>
      <c r="ET1123">
        <f>'Raw Data'!EB1123</f>
        <v>9.1</v>
      </c>
      <c r="EU1123">
        <f>'Raw Data'!EC1123</f>
        <v>2390</v>
      </c>
      <c r="EV1123">
        <f>'Raw Data'!ED1123</f>
        <v>0</v>
      </c>
      <c r="EW1123">
        <f>'Raw Data'!EE1123</f>
        <v>0</v>
      </c>
    </row>
    <row r="1124" spans="1:153" x14ac:dyDescent="0.3">
      <c r="A1124">
        <f>'Raw Data'!A1124</f>
        <v>1122</v>
      </c>
      <c r="B1124" t="str">
        <f>'Raw Data'!B1124</f>
        <v>Point</v>
      </c>
      <c r="C1124">
        <f>'Raw Data'!C1124</f>
        <v>381</v>
      </c>
      <c r="D1124">
        <f>'Raw Data'!D1124</f>
        <v>578</v>
      </c>
      <c r="E1124" t="str">
        <f>'Raw Data'!E1124</f>
        <v>Point</v>
      </c>
      <c r="F1124">
        <f>'Raw Data'!F1124</f>
        <v>6134683</v>
      </c>
      <c r="G1124" t="str">
        <f>'Raw Data'!G1124</f>
        <v>Gsp Post 00</v>
      </c>
      <c r="H1124" s="3">
        <f>'Raw Data'!H1124</f>
        <v>42794</v>
      </c>
      <c r="L1124">
        <f t="shared" si="238"/>
        <v>0</v>
      </c>
      <c r="M1124" s="5">
        <f t="shared" si="239"/>
        <v>42794</v>
      </c>
      <c r="N1124" s="5">
        <f t="shared" si="247"/>
        <v>2017</v>
      </c>
      <c r="O1124" s="5" t="str" cm="1">
        <f t="array" ref="O1124">_xlfn.IFS(N1124&lt;=2016,"before treatment",N1124=2017,"unknown",N1124&gt;2017,"after treatment")</f>
        <v>unknown</v>
      </c>
      <c r="P1124" s="5">
        <f t="shared" si="240"/>
        <v>0</v>
      </c>
      <c r="Q1124" s="5">
        <f t="shared" si="241"/>
        <v>0</v>
      </c>
      <c r="R1124" t="str">
        <f>'Raw Data'!I1124</f>
        <v>Whitfield</v>
      </c>
      <c r="S1124" t="str">
        <f>'Raw Data'!J1124</f>
        <v>SR 2</v>
      </c>
      <c r="T1124" t="str">
        <f>'Raw Data'!K1124</f>
        <v>(none)</v>
      </c>
      <c r="U1124" t="str">
        <f>'Raw Data'!L1124</f>
        <v>(O) No Injury</v>
      </c>
      <c r="V1124">
        <f>'Raw Data'!M1124</f>
        <v>0</v>
      </c>
      <c r="W1124">
        <f>'Raw Data'!N1124</f>
        <v>0</v>
      </c>
      <c r="X1124">
        <f>'Raw Data'!O1124</f>
        <v>0</v>
      </c>
      <c r="Y1124" t="str">
        <f>'Raw Data'!P1124</f>
        <v>Not a Collision with Motor Vehicle</v>
      </c>
      <c r="Z1124" t="str">
        <f>'Raw Data'!Q1124</f>
        <v>On Roadway - Non-Intersection</v>
      </c>
      <c r="AA1124" t="str">
        <f>'Raw Data'!R1124</f>
        <v>Other Object (Not Fixed)</v>
      </c>
      <c r="AB1124" t="str">
        <f>'Raw Data'!S1124</f>
        <v>Other Object (Not Fixed)</v>
      </c>
      <c r="AC1124" t="str">
        <f>'Raw Data'!T1124</f>
        <v>No Contributing Factors</v>
      </c>
      <c r="AD1124">
        <f>'Raw Data'!U1124</f>
        <v>1</v>
      </c>
      <c r="AE1124" s="5" t="str">
        <f t="shared" si="248"/>
        <v>Yes</v>
      </c>
      <c r="AF1124" t="str">
        <f>'Raw Data'!V1124</f>
        <v>Negotiating a Curve</v>
      </c>
      <c r="AG1124" s="5">
        <f t="shared" si="242"/>
        <v>0</v>
      </c>
      <c r="AH1124" t="str">
        <f>'Raw Data'!W1124</f>
        <v>West</v>
      </c>
      <c r="AI1124" t="str">
        <f>'Raw Data'!X1124</f>
        <v>Dark-Not Lighted</v>
      </c>
      <c r="AJ1124" t="str">
        <f>'Raw Data'!Y1124</f>
        <v>Wet</v>
      </c>
      <c r="AK1124">
        <f>'Raw Data'!Z1124</f>
        <v>43</v>
      </c>
      <c r="AL1124" t="str">
        <f>'Raw Data'!AA1124</f>
        <v>["Lap and Shoulder Belt Used","Lap and Shoulder Belt Used"]</v>
      </c>
      <c r="AM1124" s="5">
        <f t="shared" si="243"/>
        <v>0</v>
      </c>
      <c r="AN1124" t="str">
        <f>'Raw Data'!AB1124</f>
        <v>Sports Utility Vehicle (SUV)</v>
      </c>
      <c r="AO1124" t="str">
        <f>'Raw Data'!AC1124</f>
        <v>3131000200I</v>
      </c>
      <c r="AP1124">
        <f>'Raw Data'!AD1124</f>
        <v>0.74047700000000005</v>
      </c>
      <c r="AQ1124">
        <f>'Raw Data'!AE1124</f>
        <v>34.901428000000003</v>
      </c>
      <c r="AR1124">
        <f>'Raw Data'!AF1124</f>
        <v>-85.001204000000001</v>
      </c>
      <c r="AS1124">
        <f>'Raw Data'!AG1124</f>
        <v>272</v>
      </c>
      <c r="AT1124">
        <f>'Raw Data'!AH1124</f>
        <v>89</v>
      </c>
      <c r="AU1124">
        <f>'Raw Data'!AI1124</f>
        <v>340</v>
      </c>
      <c r="AV1124" t="str">
        <f>'Raw Data'!AJ1124</f>
        <v>D6_0002_00_I</v>
      </c>
      <c r="AW1124">
        <f>'Raw Data'!AK1124</f>
        <v>170</v>
      </c>
      <c r="AX1124">
        <f>'Raw Data'!AL1124</f>
        <v>191</v>
      </c>
      <c r="AY1124" t="str">
        <f>'Raw Data'!AM1124</f>
        <v>simple</v>
      </c>
      <c r="AZ1124">
        <f>'Raw Data'!AN1124</f>
        <v>658.2</v>
      </c>
      <c r="BA1124">
        <f>'Raw Data'!AO1124</f>
        <v>58.8</v>
      </c>
      <c r="BB1124">
        <f>'Raw Data'!AP1124</f>
        <v>674.7</v>
      </c>
      <c r="BC1124">
        <f>'Raw Data'!AQ1124</f>
        <v>-85.000928000000002</v>
      </c>
      <c r="BD1124">
        <f>'Raw Data'!AR1124</f>
        <v>34.901442000000003</v>
      </c>
      <c r="BE1124">
        <f>'Raw Data'!AS1124</f>
        <v>-84.998969000000002</v>
      </c>
      <c r="BF1124">
        <f>'Raw Data'!AT1124</f>
        <v>34.902200999999998</v>
      </c>
      <c r="BG1124" t="str">
        <f>'Raw Data'!AU1124</f>
        <v>3131000200I</v>
      </c>
      <c r="BH1124">
        <f>'Raw Data'!AV1124</f>
        <v>1</v>
      </c>
      <c r="BI1124">
        <f>'Raw Data'!AW1124</f>
        <v>313</v>
      </c>
      <c r="BJ1124">
        <f>'Raw Data'!AX1124</f>
        <v>2</v>
      </c>
      <c r="BK1124">
        <f>'Raw Data'!AY1124</f>
        <v>0</v>
      </c>
      <c r="BL1124">
        <f>'Raw Data'!AZ1124</f>
        <v>45</v>
      </c>
      <c r="BM1124">
        <f>'Raw Data'!BA1124</f>
        <v>12.83</v>
      </c>
      <c r="BN1124">
        <f>'Raw Data'!BB1124</f>
        <v>12.25</v>
      </c>
      <c r="BO1124">
        <f>'Raw Data'!BC1124</f>
        <v>993.8</v>
      </c>
      <c r="BP1124">
        <f>'Raw Data'!BD1124</f>
        <v>976.4</v>
      </c>
      <c r="BQ1124">
        <f>'Raw Data'!BE1124</f>
        <v>970.1</v>
      </c>
      <c r="BR1124">
        <f>'Raw Data'!BF1124</f>
        <v>55</v>
      </c>
      <c r="BS1124">
        <f>'Raw Data'!BG1124</f>
        <v>49.1</v>
      </c>
      <c r="BT1124">
        <f>'Raw Data'!BH1124</f>
        <v>5.9</v>
      </c>
      <c r="BU1124">
        <f>'Raw Data'!BI1124</f>
        <v>44140</v>
      </c>
      <c r="BV1124" t="str">
        <f>'Raw Data'!BJ1124</f>
        <v>NONE</v>
      </c>
      <c r="BW1124">
        <f>'Raw Data'!BK1124</f>
        <v>2.1649999999999998E-3</v>
      </c>
      <c r="BX1124">
        <f>'Raw Data'!BL1124</f>
        <v>53494</v>
      </c>
      <c r="BY1124">
        <f>'Raw Data'!BM1124</f>
        <v>53414</v>
      </c>
      <c r="BZ1124" t="str">
        <f>'Raw Data'!BN1124</f>
        <v>3131000200I</v>
      </c>
      <c r="CA1124" t="str">
        <f>'Raw Data'!BO1124</f>
        <v>WHITFIELD</v>
      </c>
      <c r="CB1124">
        <f>'Raw Data'!BP1124</f>
        <v>1</v>
      </c>
      <c r="CC1124">
        <f>'Raw Data'!BQ1124</f>
        <v>200</v>
      </c>
      <c r="CD1124">
        <f>'Raw Data'!BR1124</f>
        <v>6</v>
      </c>
      <c r="CE1124">
        <f>'Raw Data'!BS1124</f>
        <v>1</v>
      </c>
      <c r="CF1124">
        <f>'Raw Data'!BT1124</f>
        <v>2</v>
      </c>
      <c r="CG1124">
        <f>'Raw Data'!BU1124</f>
        <v>1</v>
      </c>
      <c r="CH1124">
        <f>'Raw Data'!BV1124</f>
        <v>1</v>
      </c>
      <c r="CI1124">
        <f>'Raw Data'!BW1124</f>
        <v>2</v>
      </c>
      <c r="CJ1124">
        <f>'Raw Data'!BX1124</f>
        <v>0</v>
      </c>
      <c r="CK1124">
        <f>'Raw Data'!BY1124</f>
        <v>4</v>
      </c>
      <c r="CL1124" t="str">
        <f>'Raw Data'!BZ1124</f>
        <v>N</v>
      </c>
      <c r="CM1124">
        <f t="shared" si="249"/>
        <v>0</v>
      </c>
      <c r="CN1124">
        <f>'Raw Data'!CA1124</f>
        <v>313</v>
      </c>
      <c r="CO1124">
        <f>'Raw Data'!CB1124</f>
        <v>2</v>
      </c>
      <c r="CP1124">
        <f>'Raw Data'!CC1124</f>
        <v>0</v>
      </c>
      <c r="CQ1124" t="str">
        <f>'Raw Data'!CD1124</f>
        <v>Urbanized Area</v>
      </c>
      <c r="CR1124" t="str">
        <f>'Raw Data'!CE1124</f>
        <v>Dalton</v>
      </c>
      <c r="CS1124">
        <f>'Raw Data'!CF1124</f>
        <v>22069</v>
      </c>
      <c r="CT1124">
        <f>'Raw Data'!CG1124</f>
        <v>45</v>
      </c>
      <c r="CU1124">
        <f>'Raw Data'!CH1124</f>
        <v>2230</v>
      </c>
      <c r="CV1124" t="str">
        <f>'Raw Data'!CI1124</f>
        <v>Varnell</v>
      </c>
      <c r="CW1124">
        <f>'Raw Data'!CJ1124</f>
        <v>6740</v>
      </c>
      <c r="CX1124">
        <f>'Raw Data'!CK1124</f>
        <v>1.5610569999999999</v>
      </c>
      <c r="CY1124">
        <f>'Raw Data'!CL1124</f>
        <v>14</v>
      </c>
      <c r="CZ1124" t="str">
        <f>'Raw Data'!CM1124</f>
        <v>State Mainline</v>
      </c>
      <c r="DA1124">
        <f>'Raw Data'!CN1124</f>
        <v>2230</v>
      </c>
      <c r="DB1124">
        <f>'Raw Data'!CO1124</f>
        <v>536737</v>
      </c>
      <c r="DC1124">
        <f>'Raw Data'!CP1124</f>
        <v>2.266</v>
      </c>
      <c r="DD1124">
        <f>'Raw Data'!CQ1124</f>
        <v>2.3610000000000002</v>
      </c>
      <c r="DE1124">
        <f>'Raw Data'!CR1124</f>
        <v>536737</v>
      </c>
      <c r="DF1124">
        <f>'Raw Data'!CS1124</f>
        <v>0</v>
      </c>
      <c r="DG1124">
        <f>'Raw Data'!CT1124</f>
        <v>8242.7623739999999</v>
      </c>
      <c r="DH1124">
        <f>'Raw Data'!CU1124</f>
        <v>100</v>
      </c>
      <c r="DI1124">
        <f>'Raw Data'!CV1124</f>
        <v>53463</v>
      </c>
      <c r="DJ1124">
        <f>'Raw Data'!CW1124</f>
        <v>5.4989000000000003E-2</v>
      </c>
      <c r="DK1124">
        <f>'Raw Data'!CX1124</f>
        <v>0</v>
      </c>
      <c r="DL1124">
        <f>'Raw Data'!CY1124</f>
        <v>2.1649999999999998E-3</v>
      </c>
      <c r="DM1124">
        <f>'Raw Data'!CZ1124</f>
        <v>406</v>
      </c>
      <c r="DN1124" t="str">
        <f>'Raw Data'!DA1124</f>
        <v>313-0240</v>
      </c>
      <c r="DO1124" t="str">
        <f>'Raw Data'!DB1124</f>
        <v>4U : Urban Minor Arterial</v>
      </c>
      <c r="DP1124" t="str">
        <f>'Raw Data'!DC1124</f>
        <v>34.902480, -84.998661</v>
      </c>
      <c r="DQ1124">
        <f>'Raw Data'!DD1124</f>
        <v>-84.998660999999998</v>
      </c>
      <c r="DR1124">
        <f>'Raw Data'!DE1124</f>
        <v>34.902479999999997</v>
      </c>
      <c r="DS1124">
        <f>'Raw Data'!DF1124</f>
        <v>34.902479999999997</v>
      </c>
      <c r="DT1124">
        <f>'Raw Data'!DG1124</f>
        <v>-84.998660999999998</v>
      </c>
      <c r="DU1124">
        <f>'Raw Data'!DH1124</f>
        <v>4.1599999999999997E-4</v>
      </c>
      <c r="DV1124">
        <f>'Raw Data'!DI1124</f>
        <v>2.1649999999999998E-3</v>
      </c>
      <c r="DW1124">
        <f>'Raw Data'!DJ1124</f>
        <v>272</v>
      </c>
      <c r="DX1124" s="11">
        <f t="shared" si="250"/>
        <v>2263.3333333333335</v>
      </c>
      <c r="DY1124" s="5">
        <f t="shared" si="251"/>
        <v>2005</v>
      </c>
      <c r="DZ1124" s="5">
        <f t="shared" si="244"/>
        <v>258.33333333333348</v>
      </c>
      <c r="EA1124" s="5">
        <f t="shared" si="245"/>
        <v>0.12884455527847058</v>
      </c>
      <c r="EB1124" s="5">
        <f t="shared" si="246"/>
        <v>2134.166666666667</v>
      </c>
      <c r="EC1124">
        <f>'Raw Data'!DK1124</f>
        <v>2350</v>
      </c>
      <c r="ED1124">
        <f>'Raw Data'!DL1124</f>
        <v>8.6</v>
      </c>
      <c r="EE1124">
        <f>'Raw Data'!DM1124</f>
        <v>2230</v>
      </c>
      <c r="EF1124">
        <f>'Raw Data'!DN1124</f>
        <v>8.6999999999999993</v>
      </c>
      <c r="EG1124">
        <f>'Raw Data'!DO1124</f>
        <v>2210</v>
      </c>
      <c r="EH1124">
        <f>'Raw Data'!DP1124</f>
        <v>8.8000000000000007</v>
      </c>
      <c r="EI1124">
        <f>'Raw Data'!DQ1124</f>
        <v>2250</v>
      </c>
      <c r="EJ1124">
        <f>'Raw Data'!DR1124</f>
        <v>0</v>
      </c>
      <c r="EK1124">
        <f>'Raw Data'!DS1124</f>
        <v>2230</v>
      </c>
      <c r="EL1124">
        <f>'Raw Data'!DT1124</f>
        <v>7</v>
      </c>
      <c r="EM1124">
        <f>'Raw Data'!DU1124</f>
        <v>1990</v>
      </c>
      <c r="EN1124">
        <f>'Raw Data'!DV1124</f>
        <v>7.5</v>
      </c>
      <c r="EO1124">
        <f>'Raw Data'!DW1124</f>
        <v>1930</v>
      </c>
      <c r="EP1124">
        <f>'Raw Data'!DX1124</f>
        <v>7.8</v>
      </c>
      <c r="EQ1124">
        <f>'Raw Data'!DY1124</f>
        <v>1870</v>
      </c>
      <c r="ER1124">
        <f>'Raw Data'!DZ1124</f>
        <v>9.1</v>
      </c>
      <c r="ES1124">
        <f>'Raw Data'!EA1124</f>
        <v>1880</v>
      </c>
      <c r="ET1124">
        <f>'Raw Data'!EB1124</f>
        <v>9.1</v>
      </c>
      <c r="EU1124">
        <f>'Raw Data'!EC1124</f>
        <v>2390</v>
      </c>
      <c r="EV1124">
        <f>'Raw Data'!ED1124</f>
        <v>0</v>
      </c>
      <c r="EW1124">
        <f>'Raw Data'!EE1124</f>
        <v>2.7500000000000002E-4</v>
      </c>
    </row>
  </sheetData>
  <autoFilter ref="A1:EW1124" xr:uid="{4901CF7A-8DD4-47EF-A57E-5C0C87E64A4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F9393-1CA0-4BFA-8E8D-90176B1A839E}">
  <dimension ref="A1:N205"/>
  <sheetViews>
    <sheetView tabSelected="1" zoomScale="80" zoomScaleNormal="80" workbookViewId="0"/>
  </sheetViews>
  <sheetFormatPr defaultRowHeight="14.4" x14ac:dyDescent="0.3"/>
  <cols>
    <col min="1" max="1" width="14.5546875" bestFit="1" customWidth="1"/>
    <col min="2" max="2" width="12.6640625" bestFit="1" customWidth="1"/>
    <col min="3" max="3" width="27.21875" bestFit="1" customWidth="1"/>
    <col min="4" max="4" width="26.88671875" bestFit="1" customWidth="1"/>
    <col min="5" max="5" width="20.6640625" bestFit="1" customWidth="1"/>
    <col min="6" max="6" width="12.33203125" bestFit="1" customWidth="1"/>
    <col min="7" max="7" width="16.109375" customWidth="1"/>
    <col min="8" max="9" width="14" bestFit="1" customWidth="1"/>
    <col min="10" max="14" width="14" customWidth="1"/>
    <col min="15" max="15" width="14.109375" customWidth="1"/>
    <col min="16" max="19" width="4" bestFit="1" customWidth="1"/>
    <col min="20" max="20" width="11" bestFit="1" customWidth="1"/>
    <col min="21" max="53" width="4.88671875" bestFit="1" customWidth="1"/>
    <col min="54" max="55" width="5.88671875" bestFit="1" customWidth="1"/>
    <col min="56" max="56" width="10.6640625" bestFit="1" customWidth="1"/>
  </cols>
  <sheetData>
    <row r="1" spans="1:14" x14ac:dyDescent="0.3">
      <c r="A1" s="8" t="s">
        <v>113</v>
      </c>
      <c r="B1" s="8" t="s">
        <v>1112</v>
      </c>
      <c r="C1" t="s">
        <v>1108</v>
      </c>
      <c r="D1" t="s">
        <v>1133</v>
      </c>
      <c r="E1" t="s">
        <v>1111</v>
      </c>
      <c r="F1" t="s">
        <v>1113</v>
      </c>
      <c r="G1" t="s">
        <v>1114</v>
      </c>
      <c r="H1" t="s">
        <v>1115</v>
      </c>
      <c r="I1" t="s">
        <v>1116</v>
      </c>
      <c r="J1" s="8" t="s">
        <v>1117</v>
      </c>
      <c r="K1" s="8" t="s">
        <v>1118</v>
      </c>
      <c r="L1" t="s">
        <v>1119</v>
      </c>
      <c r="M1" t="s">
        <v>1120</v>
      </c>
      <c r="N1" t="s">
        <v>1121</v>
      </c>
    </row>
    <row r="2" spans="1:14" x14ac:dyDescent="0.3">
      <c r="A2" s="2">
        <v>1</v>
      </c>
      <c r="B2" s="12">
        <v>55</v>
      </c>
      <c r="C2" s="12">
        <v>2090</v>
      </c>
      <c r="D2" s="12">
        <v>2298.3333333333335</v>
      </c>
      <c r="E2" s="12">
        <v>2194.166666666667</v>
      </c>
      <c r="F2">
        <f>VLOOKUP($A2,'Formatting Data'!$AS:$EW,47,FALSE)</f>
        <v>0</v>
      </c>
      <c r="G2">
        <f>VLOOKUP($A2,'Formatting Data'!$AS:$EW,9,FALSE)</f>
        <v>64.7</v>
      </c>
      <c r="H2">
        <f>LN($G2)</f>
        <v>4.169761201506855</v>
      </c>
      <c r="I2">
        <f>VLOOKUP($A2,'Formatting Data'!$AS:$EW,10,FALSE)</f>
        <v>795.1</v>
      </c>
      <c r="J2">
        <f>IF(EXACT(VLOOKUP($A2,'Formatting Data'!$AS:$EW,22,FALSE), 0), 1, VLOOKUP($A2,'Formatting Data'!$AS:$EW,22,FALSE))</f>
        <v>6.75</v>
      </c>
      <c r="K2">
        <f>LN($J2)</f>
        <v>1.9095425048844386</v>
      </c>
      <c r="L2">
        <f>VLOOKUP($A2,'Formatting Data'!$AS:$EW,28,FALSE)</f>
        <v>0</v>
      </c>
      <c r="M2">
        <f>LN($C2)</f>
        <v>7.6449193449588568</v>
      </c>
      <c r="N2">
        <f>LN($D2)</f>
        <v>7.7399395015592924</v>
      </c>
    </row>
    <row r="3" spans="1:14" x14ac:dyDescent="0.3">
      <c r="A3" s="2">
        <v>2</v>
      </c>
      <c r="B3" s="12">
        <v>55</v>
      </c>
      <c r="C3" s="12">
        <v>2090</v>
      </c>
      <c r="D3" s="12">
        <v>2298.3333333333335</v>
      </c>
      <c r="E3" s="12">
        <v>2194.166666666667</v>
      </c>
      <c r="F3">
        <f>VLOOKUP($A3,'Formatting Data'!$AS:$EW,47,FALSE)</f>
        <v>0</v>
      </c>
      <c r="G3">
        <f>VLOOKUP($A3,'Formatting Data'!$AS:$EW,9,FALSE)</f>
        <v>81.2</v>
      </c>
      <c r="H3">
        <f t="shared" ref="H3:H66" si="0">LN($G3)</f>
        <v>4.396915247167632</v>
      </c>
      <c r="I3">
        <f>VLOOKUP($A3,'Formatting Data'!$AS:$EW,10,FALSE)</f>
        <v>778.2</v>
      </c>
      <c r="J3">
        <f>IF(EXACT(VLOOKUP($A3,'Formatting Data'!$AS:$EW,22,FALSE), 0), 1, VLOOKUP($A3,'Formatting Data'!$AS:$EW,22,FALSE))</f>
        <v>7.21</v>
      </c>
      <c r="K3">
        <f t="shared" ref="K3:K66" si="1">LN($J3)</f>
        <v>1.9754689512968577</v>
      </c>
      <c r="L3">
        <f>VLOOKUP($A3,'Formatting Data'!$AS:$EW,28,FALSE)</f>
        <v>7.4</v>
      </c>
      <c r="M3">
        <f t="shared" ref="M3:M66" si="2">LN($C3)</f>
        <v>7.6449193449588568</v>
      </c>
      <c r="N3">
        <f t="shared" ref="N3:N66" si="3">LN($D3)</f>
        <v>7.7399395015592924</v>
      </c>
    </row>
    <row r="4" spans="1:14" x14ac:dyDescent="0.3">
      <c r="A4" s="2">
        <v>3</v>
      </c>
      <c r="B4" s="12">
        <v>55</v>
      </c>
      <c r="C4" s="12">
        <v>2090</v>
      </c>
      <c r="D4" s="12">
        <v>2298.3333333333335</v>
      </c>
      <c r="E4" s="12">
        <v>2194.166666666667</v>
      </c>
      <c r="F4">
        <f>VLOOKUP($A4,'Formatting Data'!$AS:$EW,47,FALSE)</f>
        <v>0</v>
      </c>
      <c r="G4">
        <f>VLOOKUP($A4,'Formatting Data'!$AS:$EW,9,FALSE)</f>
        <v>68</v>
      </c>
      <c r="H4">
        <f t="shared" si="0"/>
        <v>4.219507705176107</v>
      </c>
      <c r="I4">
        <f>VLOOKUP($A4,'Formatting Data'!$AS:$EW,10,FALSE)</f>
        <v>783</v>
      </c>
      <c r="J4">
        <f>IF(EXACT(VLOOKUP($A4,'Formatting Data'!$AS:$EW,22,FALSE), 0), 1, VLOOKUP($A4,'Formatting Data'!$AS:$EW,22,FALSE))</f>
        <v>8.15</v>
      </c>
      <c r="K4">
        <f t="shared" si="1"/>
        <v>2.0980179272527715</v>
      </c>
      <c r="L4">
        <f>VLOOKUP($A4,'Formatting Data'!$AS:$EW,28,FALSE)</f>
        <v>8</v>
      </c>
      <c r="M4">
        <f t="shared" si="2"/>
        <v>7.6449193449588568</v>
      </c>
      <c r="N4">
        <f t="shared" si="3"/>
        <v>7.7399395015592924</v>
      </c>
    </row>
    <row r="5" spans="1:14" x14ac:dyDescent="0.3">
      <c r="A5" s="2">
        <v>4</v>
      </c>
      <c r="B5" s="12">
        <v>35</v>
      </c>
      <c r="C5" s="12">
        <v>480</v>
      </c>
      <c r="D5" s="12">
        <v>510</v>
      </c>
      <c r="E5" s="12">
        <v>495</v>
      </c>
      <c r="F5">
        <f>VLOOKUP($A5,'Formatting Data'!$AS:$EW,47,FALSE)</f>
        <v>0</v>
      </c>
      <c r="G5">
        <f>VLOOKUP($A5,'Formatting Data'!$AS:$EW,9,FALSE)</f>
        <v>92.8</v>
      </c>
      <c r="H5">
        <f t="shared" si="0"/>
        <v>4.5304466397921548</v>
      </c>
      <c r="I5">
        <f>VLOOKUP($A5,'Formatting Data'!$AS:$EW,10,FALSE)</f>
        <v>1231</v>
      </c>
      <c r="J5">
        <f>IF(EXACT(VLOOKUP($A5,'Formatting Data'!$AS:$EW,22,FALSE), 0), 1, VLOOKUP($A5,'Formatting Data'!$AS:$EW,22,FALSE))</f>
        <v>5.33</v>
      </c>
      <c r="K5">
        <f t="shared" si="1"/>
        <v>1.6733512381777531</v>
      </c>
      <c r="L5">
        <f>VLOOKUP($A5,'Formatting Data'!$AS:$EW,28,FALSE)</f>
        <v>0</v>
      </c>
      <c r="M5">
        <f t="shared" si="2"/>
        <v>6.1737861039019366</v>
      </c>
      <c r="N5">
        <f t="shared" si="3"/>
        <v>6.2344107257183712</v>
      </c>
    </row>
    <row r="6" spans="1:14" x14ac:dyDescent="0.3">
      <c r="A6" s="2">
        <v>6</v>
      </c>
      <c r="B6" s="12">
        <v>45</v>
      </c>
      <c r="C6" s="12">
        <v>480</v>
      </c>
      <c r="D6" s="12">
        <v>510</v>
      </c>
      <c r="E6" s="12">
        <v>495</v>
      </c>
      <c r="F6">
        <f>VLOOKUP($A6,'Formatting Data'!$AS:$EW,47,FALSE)</f>
        <v>0</v>
      </c>
      <c r="G6">
        <f>VLOOKUP($A6,'Formatting Data'!$AS:$EW,9,FALSE)</f>
        <v>66.2</v>
      </c>
      <c r="H6">
        <f t="shared" si="0"/>
        <v>4.1926804629429624</v>
      </c>
      <c r="I6">
        <f>VLOOKUP($A6,'Formatting Data'!$AS:$EW,10,FALSE)</f>
        <v>510.4</v>
      </c>
      <c r="J6">
        <f>IF(EXACT(VLOOKUP($A6,'Formatting Data'!$AS:$EW,22,FALSE), 0), 1, VLOOKUP($A6,'Formatting Data'!$AS:$EW,22,FALSE))</f>
        <v>16.760000000000002</v>
      </c>
      <c r="K6">
        <f t="shared" si="1"/>
        <v>2.8189950950539369</v>
      </c>
      <c r="L6">
        <f>VLOOKUP($A6,'Formatting Data'!$AS:$EW,28,FALSE)</f>
        <v>9</v>
      </c>
      <c r="M6">
        <f t="shared" si="2"/>
        <v>6.1737861039019366</v>
      </c>
      <c r="N6">
        <f t="shared" si="3"/>
        <v>6.2344107257183712</v>
      </c>
    </row>
    <row r="7" spans="1:14" x14ac:dyDescent="0.3">
      <c r="A7" s="2">
        <v>10</v>
      </c>
      <c r="B7" s="12">
        <v>55</v>
      </c>
      <c r="C7" s="12">
        <v>9932.5</v>
      </c>
      <c r="D7" s="12">
        <v>9583.3333333333339</v>
      </c>
      <c r="E7" s="12">
        <v>9757.9166666666679</v>
      </c>
      <c r="F7">
        <f>VLOOKUP($A7,'Formatting Data'!$AS:$EW,47,FALSE)</f>
        <v>0</v>
      </c>
      <c r="G7">
        <f>VLOOKUP($A7,'Formatting Data'!$AS:$EW,9,FALSE)</f>
        <v>26.9</v>
      </c>
      <c r="H7">
        <f t="shared" si="0"/>
        <v>3.2921262866077932</v>
      </c>
      <c r="I7">
        <f>VLOOKUP($A7,'Formatting Data'!$AS:$EW,10,FALSE)</f>
        <v>658.7</v>
      </c>
      <c r="J7">
        <f>IF(EXACT(VLOOKUP($A7,'Formatting Data'!$AS:$EW,22,FALSE), 0), 1, VLOOKUP($A7,'Formatting Data'!$AS:$EW,22,FALSE))</f>
        <v>6.86</v>
      </c>
      <c r="K7">
        <f t="shared" si="1"/>
        <v>1.925707441737794</v>
      </c>
      <c r="L7">
        <f>VLOOKUP($A7,'Formatting Data'!$AS:$EW,28,FALSE)</f>
        <v>0</v>
      </c>
      <c r="M7">
        <f t="shared" si="2"/>
        <v>9.2035674876887548</v>
      </c>
      <c r="N7">
        <f t="shared" si="3"/>
        <v>9.1677807575573862</v>
      </c>
    </row>
    <row r="8" spans="1:14" x14ac:dyDescent="0.3">
      <c r="A8" s="2">
        <v>11</v>
      </c>
      <c r="B8" s="12">
        <v>55</v>
      </c>
      <c r="C8" s="12">
        <v>9932.5</v>
      </c>
      <c r="D8" s="12">
        <v>9583.3333333333339</v>
      </c>
      <c r="E8" s="12">
        <v>9757.9166666666679</v>
      </c>
      <c r="F8">
        <f>VLOOKUP($A8,'Formatting Data'!$AS:$EW,47,FALSE)</f>
        <v>0</v>
      </c>
      <c r="G8">
        <f>VLOOKUP($A8,'Formatting Data'!$AS:$EW,9,FALSE)</f>
        <v>43.7</v>
      </c>
      <c r="H8">
        <f t="shared" si="0"/>
        <v>3.7773481021015445</v>
      </c>
      <c r="I8">
        <f>VLOOKUP($A8,'Formatting Data'!$AS:$EW,10,FALSE)</f>
        <v>1126.5999999999999</v>
      </c>
      <c r="J8">
        <f>IF(EXACT(VLOOKUP($A8,'Formatting Data'!$AS:$EW,22,FALSE), 0), 1, VLOOKUP($A8,'Formatting Data'!$AS:$EW,22,FALSE))</f>
        <v>10.23</v>
      </c>
      <c r="K8">
        <f t="shared" si="1"/>
        <v>2.3253245799635351</v>
      </c>
      <c r="L8">
        <f>VLOOKUP($A8,'Formatting Data'!$AS:$EW,28,FALSE)</f>
        <v>0</v>
      </c>
      <c r="M8">
        <f t="shared" si="2"/>
        <v>9.2035674876887548</v>
      </c>
      <c r="N8">
        <f t="shared" si="3"/>
        <v>9.1677807575573862</v>
      </c>
    </row>
    <row r="9" spans="1:14" x14ac:dyDescent="0.3">
      <c r="A9" s="2">
        <v>12</v>
      </c>
      <c r="B9" s="12">
        <v>45</v>
      </c>
      <c r="C9" s="12">
        <v>8177.5</v>
      </c>
      <c r="D9" s="12">
        <v>8166.666666666667</v>
      </c>
      <c r="E9" s="12">
        <v>8172.0833333333339</v>
      </c>
      <c r="F9">
        <f>VLOOKUP($A9,'Formatting Data'!$AS:$EW,47,FALSE)</f>
        <v>0</v>
      </c>
      <c r="G9">
        <f>VLOOKUP($A9,'Formatting Data'!$AS:$EW,9,FALSE)</f>
        <v>40.799999999999997</v>
      </c>
      <c r="H9">
        <f t="shared" si="0"/>
        <v>3.708682081410116</v>
      </c>
      <c r="I9">
        <f>VLOOKUP($A9,'Formatting Data'!$AS:$EW,10,FALSE)</f>
        <v>1048.8</v>
      </c>
      <c r="J9">
        <f>IF(EXACT(VLOOKUP($A9,'Formatting Data'!$AS:$EW,22,FALSE), 0), 1, VLOOKUP($A9,'Formatting Data'!$AS:$EW,22,FALSE))</f>
        <v>5.3</v>
      </c>
      <c r="K9">
        <f t="shared" si="1"/>
        <v>1.6677068205580761</v>
      </c>
      <c r="L9">
        <f>VLOOKUP($A9,'Formatting Data'!$AS:$EW,28,FALSE)</f>
        <v>0</v>
      </c>
      <c r="M9">
        <f t="shared" si="2"/>
        <v>9.0091417594125396</v>
      </c>
      <c r="N9">
        <f t="shared" si="3"/>
        <v>9.0078161078647092</v>
      </c>
    </row>
    <row r="10" spans="1:14" x14ac:dyDescent="0.3">
      <c r="A10" s="2">
        <v>13</v>
      </c>
      <c r="B10" s="12">
        <v>55</v>
      </c>
      <c r="C10" s="12">
        <v>5585</v>
      </c>
      <c r="D10" s="12">
        <v>5166.666666666667</v>
      </c>
      <c r="E10" s="12">
        <v>5375.8333333333339</v>
      </c>
      <c r="F10">
        <f>VLOOKUP($A10,'Formatting Data'!$AS:$EW,47,FALSE)</f>
        <v>0</v>
      </c>
      <c r="G10">
        <f>VLOOKUP($A10,'Formatting Data'!$AS:$EW,9,FALSE)</f>
        <v>105.5</v>
      </c>
      <c r="H10">
        <f t="shared" si="0"/>
        <v>4.6587109529161213</v>
      </c>
      <c r="I10">
        <f>VLOOKUP($A10,'Formatting Data'!$AS:$EW,10,FALSE)</f>
        <v>1019.4</v>
      </c>
      <c r="J10">
        <f>IF(EXACT(VLOOKUP($A10,'Formatting Data'!$AS:$EW,22,FALSE), 0), 1, VLOOKUP($A10,'Formatting Data'!$AS:$EW,22,FALSE))</f>
        <v>9.41</v>
      </c>
      <c r="K10">
        <f t="shared" si="1"/>
        <v>2.2417729535972883</v>
      </c>
      <c r="L10">
        <f>VLOOKUP($A10,'Formatting Data'!$AS:$EW,28,FALSE)</f>
        <v>6.9</v>
      </c>
      <c r="M10">
        <f t="shared" si="2"/>
        <v>8.6278397115033005</v>
      </c>
      <c r="N10">
        <f t="shared" si="3"/>
        <v>8.5499830142392277</v>
      </c>
    </row>
    <row r="11" spans="1:14" x14ac:dyDescent="0.3">
      <c r="A11" s="2">
        <v>14</v>
      </c>
      <c r="B11" s="12">
        <v>55</v>
      </c>
      <c r="C11" s="12">
        <v>5585</v>
      </c>
      <c r="D11" s="12">
        <v>5166.666666666667</v>
      </c>
      <c r="E11" s="12">
        <v>5375.8333333333339</v>
      </c>
      <c r="F11">
        <f>VLOOKUP($A11,'Formatting Data'!$AS:$EW,47,FALSE)</f>
        <v>0</v>
      </c>
      <c r="G11">
        <f>VLOOKUP($A11,'Formatting Data'!$AS:$EW,9,FALSE)</f>
        <v>59.2</v>
      </c>
      <c r="H11">
        <f t="shared" si="0"/>
        <v>4.0809215418899605</v>
      </c>
      <c r="I11">
        <f>VLOOKUP($A11,'Formatting Data'!$AS:$EW,10,FALSE)</f>
        <v>661.3</v>
      </c>
      <c r="J11">
        <f>IF(EXACT(VLOOKUP($A11,'Formatting Data'!$AS:$EW,22,FALSE), 0), 1, VLOOKUP($A11,'Formatting Data'!$AS:$EW,22,FALSE))</f>
        <v>11.43</v>
      </c>
      <c r="K11">
        <f t="shared" si="1"/>
        <v>2.4362414778067194</v>
      </c>
      <c r="L11">
        <f>VLOOKUP($A11,'Formatting Data'!$AS:$EW,28,FALSE)</f>
        <v>6.8</v>
      </c>
      <c r="M11">
        <f t="shared" si="2"/>
        <v>8.6278397115033005</v>
      </c>
      <c r="N11">
        <f t="shared" si="3"/>
        <v>8.5499830142392277</v>
      </c>
    </row>
    <row r="12" spans="1:14" x14ac:dyDescent="0.3">
      <c r="A12" s="2">
        <v>15</v>
      </c>
      <c r="B12" s="12">
        <v>55</v>
      </c>
      <c r="C12" s="12">
        <v>2707.5</v>
      </c>
      <c r="D12" s="12">
        <v>2840</v>
      </c>
      <c r="E12" s="12">
        <v>2773.75</v>
      </c>
      <c r="F12">
        <f>VLOOKUP($A12,'Formatting Data'!$AS:$EW,47,FALSE)</f>
        <v>0</v>
      </c>
      <c r="G12">
        <f>VLOOKUP($A12,'Formatting Data'!$AS:$EW,9,FALSE)</f>
        <v>70.400000000000006</v>
      </c>
      <c r="H12">
        <f t="shared" si="0"/>
        <v>4.2541932631639972</v>
      </c>
      <c r="I12">
        <f>VLOOKUP($A12,'Formatting Data'!$AS:$EW,10,FALSE)</f>
        <v>1125.8</v>
      </c>
      <c r="J12">
        <f>IF(EXACT(VLOOKUP($A12,'Formatting Data'!$AS:$EW,22,FALSE), 0), 1, VLOOKUP($A12,'Formatting Data'!$AS:$EW,22,FALSE))</f>
        <v>9.5299999999999994</v>
      </c>
      <c r="K12">
        <f t="shared" si="1"/>
        <v>2.2544447176661109</v>
      </c>
      <c r="L12">
        <f>VLOOKUP($A12,'Formatting Data'!$AS:$EW,28,FALSE)</f>
        <v>0</v>
      </c>
      <c r="M12">
        <f t="shared" si="2"/>
        <v>7.9037809788751456</v>
      </c>
      <c r="N12">
        <f t="shared" si="3"/>
        <v>7.9515593311552522</v>
      </c>
    </row>
    <row r="13" spans="1:14" x14ac:dyDescent="0.3">
      <c r="A13" s="2">
        <v>16</v>
      </c>
      <c r="B13" s="12">
        <v>55</v>
      </c>
      <c r="C13" s="12">
        <v>2707.5</v>
      </c>
      <c r="D13" s="12">
        <v>2840</v>
      </c>
      <c r="E13" s="12">
        <v>2773.75</v>
      </c>
      <c r="F13">
        <f>VLOOKUP($A13,'Formatting Data'!$AS:$EW,47,FALSE)</f>
        <v>0</v>
      </c>
      <c r="G13">
        <f>VLOOKUP($A13,'Formatting Data'!$AS:$EW,9,FALSE)</f>
        <v>55.3</v>
      </c>
      <c r="H13">
        <f t="shared" si="0"/>
        <v>4.0127729085282891</v>
      </c>
      <c r="I13">
        <f>VLOOKUP($A13,'Formatting Data'!$AS:$EW,10,FALSE)</f>
        <v>1080</v>
      </c>
      <c r="J13">
        <f>IF(EXACT(VLOOKUP($A13,'Formatting Data'!$AS:$EW,22,FALSE), 0), 1, VLOOKUP($A13,'Formatting Data'!$AS:$EW,22,FALSE))</f>
        <v>6.57</v>
      </c>
      <c r="K13">
        <f t="shared" si="1"/>
        <v>1.8825138324965192</v>
      </c>
      <c r="L13">
        <f>VLOOKUP($A13,'Formatting Data'!$AS:$EW,28,FALSE)</f>
        <v>0</v>
      </c>
      <c r="M13">
        <f t="shared" si="2"/>
        <v>7.9037809788751456</v>
      </c>
      <c r="N13">
        <f t="shared" si="3"/>
        <v>7.9515593311552522</v>
      </c>
    </row>
    <row r="14" spans="1:14" x14ac:dyDescent="0.3">
      <c r="A14" s="2">
        <v>17</v>
      </c>
      <c r="B14" s="12">
        <v>55</v>
      </c>
      <c r="C14" s="12">
        <v>2707.5</v>
      </c>
      <c r="D14" s="12">
        <v>2840</v>
      </c>
      <c r="E14" s="12">
        <v>2773.75</v>
      </c>
      <c r="F14">
        <f>VLOOKUP($A14,'Formatting Data'!$AS:$EW,47,FALSE)</f>
        <v>0</v>
      </c>
      <c r="G14">
        <f>VLOOKUP($A14,'Formatting Data'!$AS:$EW,9,FALSE)</f>
        <v>79.099999999999994</v>
      </c>
      <c r="H14">
        <f t="shared" si="0"/>
        <v>4.3707128747736084</v>
      </c>
      <c r="I14">
        <f>VLOOKUP($A14,'Formatting Data'!$AS:$EW,10,FALSE)</f>
        <v>1154.5999999999999</v>
      </c>
      <c r="J14">
        <f>IF(EXACT(VLOOKUP($A14,'Formatting Data'!$AS:$EW,22,FALSE), 0), 1, VLOOKUP($A14,'Formatting Data'!$AS:$EW,22,FALSE))</f>
        <v>9.25</v>
      </c>
      <c r="K14">
        <f t="shared" si="1"/>
        <v>2.224623551524334</v>
      </c>
      <c r="L14">
        <f>VLOOKUP($A14,'Formatting Data'!$AS:$EW,28,FALSE)</f>
        <v>0</v>
      </c>
      <c r="M14">
        <f t="shared" si="2"/>
        <v>7.9037809788751456</v>
      </c>
      <c r="N14">
        <f t="shared" si="3"/>
        <v>7.9515593311552522</v>
      </c>
    </row>
    <row r="15" spans="1:14" x14ac:dyDescent="0.3">
      <c r="A15" s="2">
        <v>18</v>
      </c>
      <c r="B15" s="12">
        <v>55</v>
      </c>
      <c r="C15" s="12">
        <v>2707.5</v>
      </c>
      <c r="D15" s="12">
        <v>2840</v>
      </c>
      <c r="E15" s="12">
        <v>2773.75</v>
      </c>
      <c r="F15">
        <f>VLOOKUP($A15,'Formatting Data'!$AS:$EW,47,FALSE)</f>
        <v>0</v>
      </c>
      <c r="G15">
        <f>VLOOKUP($A15,'Formatting Data'!$AS:$EW,9,FALSE)</f>
        <v>43.6</v>
      </c>
      <c r="H15">
        <f t="shared" si="0"/>
        <v>3.7750571503549888</v>
      </c>
      <c r="I15">
        <f>VLOOKUP($A15,'Formatting Data'!$AS:$EW,10,FALSE)</f>
        <v>734.7</v>
      </c>
      <c r="J15">
        <f>IF(EXACT(VLOOKUP($A15,'Formatting Data'!$AS:$EW,22,FALSE), 0), 1, VLOOKUP($A15,'Formatting Data'!$AS:$EW,22,FALSE))</f>
        <v>9.59</v>
      </c>
      <c r="K15">
        <f t="shared" si="1"/>
        <v>2.2607208888953467</v>
      </c>
      <c r="L15">
        <f>VLOOKUP($A15,'Formatting Data'!$AS:$EW,28,FALSE)</f>
        <v>0</v>
      </c>
      <c r="M15">
        <f t="shared" si="2"/>
        <v>7.9037809788751456</v>
      </c>
      <c r="N15">
        <f t="shared" si="3"/>
        <v>7.9515593311552522</v>
      </c>
    </row>
    <row r="16" spans="1:14" x14ac:dyDescent="0.3">
      <c r="A16" s="2">
        <v>19</v>
      </c>
      <c r="B16" s="12">
        <v>55</v>
      </c>
      <c r="C16" s="12">
        <v>2707.5</v>
      </c>
      <c r="D16" s="12">
        <v>2840</v>
      </c>
      <c r="E16" s="12">
        <v>2773.75</v>
      </c>
      <c r="F16">
        <f>VLOOKUP($A16,'Formatting Data'!$AS:$EW,47,FALSE)</f>
        <v>0</v>
      </c>
      <c r="G16">
        <f>VLOOKUP($A16,'Formatting Data'!$AS:$EW,9,FALSE)</f>
        <v>66.400000000000006</v>
      </c>
      <c r="H16">
        <f t="shared" si="0"/>
        <v>4.1956970564823886</v>
      </c>
      <c r="I16">
        <f>VLOOKUP($A16,'Formatting Data'!$AS:$EW,10,FALSE)</f>
        <v>795.4</v>
      </c>
      <c r="J16">
        <f>IF(EXACT(VLOOKUP($A16,'Formatting Data'!$AS:$EW,22,FALSE), 0), 1, VLOOKUP($A16,'Formatting Data'!$AS:$EW,22,FALSE))</f>
        <v>10.82</v>
      </c>
      <c r="K16">
        <f t="shared" si="1"/>
        <v>2.3813962734183356</v>
      </c>
      <c r="L16">
        <f>VLOOKUP($A16,'Formatting Data'!$AS:$EW,28,FALSE)</f>
        <v>4.7</v>
      </c>
      <c r="M16">
        <f t="shared" si="2"/>
        <v>7.9037809788751456</v>
      </c>
      <c r="N16">
        <f t="shared" si="3"/>
        <v>7.9515593311552522</v>
      </c>
    </row>
    <row r="17" spans="1:14" x14ac:dyDescent="0.3">
      <c r="A17" s="2">
        <v>20</v>
      </c>
      <c r="B17" s="12">
        <v>55</v>
      </c>
      <c r="C17" s="12">
        <v>5440</v>
      </c>
      <c r="D17" s="12">
        <v>5963.333333333333</v>
      </c>
      <c r="E17" s="12">
        <v>5701.6666666666661</v>
      </c>
      <c r="F17">
        <f>VLOOKUP($A17,'Formatting Data'!$AS:$EW,47,FALSE)</f>
        <v>0</v>
      </c>
      <c r="G17">
        <f>VLOOKUP($A17,'Formatting Data'!$AS:$EW,9,FALSE)</f>
        <v>148.6</v>
      </c>
      <c r="H17">
        <f t="shared" si="0"/>
        <v>5.0012581322836587</v>
      </c>
      <c r="I17">
        <f>VLOOKUP($A17,'Formatting Data'!$AS:$EW,10,FALSE)</f>
        <v>796.1</v>
      </c>
      <c r="J17">
        <f>IF(EXACT(VLOOKUP($A17,'Formatting Data'!$AS:$EW,22,FALSE), 0), 1, VLOOKUP($A17,'Formatting Data'!$AS:$EW,22,FALSE))</f>
        <v>18.36</v>
      </c>
      <c r="K17">
        <f t="shared" si="1"/>
        <v>2.9101743851923443</v>
      </c>
      <c r="L17">
        <f>VLOOKUP($A17,'Formatting Data'!$AS:$EW,28,FALSE)</f>
        <v>24.1</v>
      </c>
      <c r="M17">
        <f t="shared" si="2"/>
        <v>8.6015343398499891</v>
      </c>
      <c r="N17">
        <f t="shared" si="3"/>
        <v>8.6933848878346556</v>
      </c>
    </row>
    <row r="18" spans="1:14" x14ac:dyDescent="0.3">
      <c r="A18" s="2">
        <v>21</v>
      </c>
      <c r="B18" s="12">
        <v>55</v>
      </c>
      <c r="C18" s="12">
        <v>5440</v>
      </c>
      <c r="D18" s="12">
        <v>5963.333333333333</v>
      </c>
      <c r="E18" s="12">
        <v>5701.6666666666661</v>
      </c>
      <c r="F18">
        <f>VLOOKUP($A18,'Formatting Data'!$AS:$EW,47,FALSE)</f>
        <v>0</v>
      </c>
      <c r="G18">
        <f>VLOOKUP($A18,'Formatting Data'!$AS:$EW,9,FALSE)</f>
        <v>89.6</v>
      </c>
      <c r="H18">
        <f t="shared" si="0"/>
        <v>4.4953553199808844</v>
      </c>
      <c r="I18">
        <f>VLOOKUP($A18,'Formatting Data'!$AS:$EW,10,FALSE)</f>
        <v>643.5</v>
      </c>
      <c r="J18">
        <f>IF(EXACT(VLOOKUP($A18,'Formatting Data'!$AS:$EW,22,FALSE), 0), 1, VLOOKUP($A18,'Formatting Data'!$AS:$EW,22,FALSE))</f>
        <v>17.98</v>
      </c>
      <c r="K18">
        <f t="shared" si="1"/>
        <v>2.8892600290434745</v>
      </c>
      <c r="L18">
        <f>VLOOKUP($A18,'Formatting Data'!$AS:$EW,28,FALSE)</f>
        <v>16.399999999999999</v>
      </c>
      <c r="M18">
        <f t="shared" si="2"/>
        <v>8.6015343398499891</v>
      </c>
      <c r="N18">
        <f t="shared" si="3"/>
        <v>8.6933848878346556</v>
      </c>
    </row>
    <row r="19" spans="1:14" x14ac:dyDescent="0.3">
      <c r="A19" s="2">
        <v>22</v>
      </c>
      <c r="B19" s="12">
        <v>55</v>
      </c>
      <c r="C19" s="12">
        <v>5440</v>
      </c>
      <c r="D19" s="12">
        <v>5963.333333333333</v>
      </c>
      <c r="E19" s="12">
        <v>5701.6666666666661</v>
      </c>
      <c r="F19">
        <f>VLOOKUP($A19,'Formatting Data'!$AS:$EW,47,FALSE)</f>
        <v>0</v>
      </c>
      <c r="G19">
        <f>VLOOKUP($A19,'Formatting Data'!$AS:$EW,9,FALSE)</f>
        <v>48.6</v>
      </c>
      <c r="H19">
        <f t="shared" si="0"/>
        <v>3.8836235309064482</v>
      </c>
      <c r="I19">
        <f>VLOOKUP($A19,'Formatting Data'!$AS:$EW,10,FALSE)</f>
        <v>960.4</v>
      </c>
      <c r="J19">
        <f>IF(EXACT(VLOOKUP($A19,'Formatting Data'!$AS:$EW,22,FALSE), 0), 1, VLOOKUP($A19,'Formatting Data'!$AS:$EW,22,FALSE))</f>
        <v>9.4</v>
      </c>
      <c r="K19">
        <f t="shared" si="1"/>
        <v>2.2407096892759584</v>
      </c>
      <c r="L19">
        <f>VLOOKUP($A19,'Formatting Data'!$AS:$EW,28,FALSE)</f>
        <v>0</v>
      </c>
      <c r="M19">
        <f t="shared" si="2"/>
        <v>8.6015343398499891</v>
      </c>
      <c r="N19">
        <f t="shared" si="3"/>
        <v>8.6933848878346556</v>
      </c>
    </row>
    <row r="20" spans="1:14" x14ac:dyDescent="0.3">
      <c r="A20" s="2">
        <v>23</v>
      </c>
      <c r="B20" s="12">
        <v>55</v>
      </c>
      <c r="C20" s="12">
        <v>5440</v>
      </c>
      <c r="D20" s="12">
        <v>5963.333333333333</v>
      </c>
      <c r="E20" s="12">
        <v>5701.6666666666661</v>
      </c>
      <c r="F20">
        <f>VLOOKUP($A20,'Formatting Data'!$AS:$EW,47,FALSE)</f>
        <v>0</v>
      </c>
      <c r="G20">
        <f>VLOOKUP($A20,'Formatting Data'!$AS:$EW,9,FALSE)</f>
        <v>48.3</v>
      </c>
      <c r="H20">
        <f t="shared" si="0"/>
        <v>3.8774315606585268</v>
      </c>
      <c r="I20">
        <f>VLOOKUP($A20,'Formatting Data'!$AS:$EW,10,FALSE)</f>
        <v>537.9</v>
      </c>
      <c r="J20">
        <f>IF(EXACT(VLOOKUP($A20,'Formatting Data'!$AS:$EW,22,FALSE), 0), 1, VLOOKUP($A20,'Formatting Data'!$AS:$EW,22,FALSE))</f>
        <v>9.0500000000000007</v>
      </c>
      <c r="K20">
        <f t="shared" si="1"/>
        <v>2.2027647577118348</v>
      </c>
      <c r="L20">
        <f>VLOOKUP($A20,'Formatting Data'!$AS:$EW,28,FALSE)</f>
        <v>5.3</v>
      </c>
      <c r="M20">
        <f t="shared" si="2"/>
        <v>8.6015343398499891</v>
      </c>
      <c r="N20">
        <f t="shared" si="3"/>
        <v>8.6933848878346556</v>
      </c>
    </row>
    <row r="21" spans="1:14" x14ac:dyDescent="0.3">
      <c r="A21" s="2">
        <v>24</v>
      </c>
      <c r="B21" s="12">
        <v>55</v>
      </c>
      <c r="C21" s="12">
        <v>6352.5</v>
      </c>
      <c r="D21" s="12">
        <v>7633.333333333333</v>
      </c>
      <c r="E21" s="12">
        <v>6992.9166666666661</v>
      </c>
      <c r="F21">
        <f>VLOOKUP($A21,'Formatting Data'!$AS:$EW,47,FALSE)</f>
        <v>0</v>
      </c>
      <c r="G21">
        <f>VLOOKUP($A21,'Formatting Data'!$AS:$EW,9,FALSE)</f>
        <v>94.7</v>
      </c>
      <c r="H21">
        <f t="shared" si="0"/>
        <v>4.5507140001920323</v>
      </c>
      <c r="I21">
        <f>VLOOKUP($A21,'Formatting Data'!$AS:$EW,10,FALSE)</f>
        <v>914.3</v>
      </c>
      <c r="J21">
        <f>IF(EXACT(VLOOKUP($A21,'Formatting Data'!$AS:$EW,22,FALSE), 0), 1, VLOOKUP($A21,'Formatting Data'!$AS:$EW,22,FALSE))</f>
        <v>12.67</v>
      </c>
      <c r="K21">
        <f t="shared" si="1"/>
        <v>2.5392369943330477</v>
      </c>
      <c r="L21">
        <f>VLOOKUP($A21,'Formatting Data'!$AS:$EW,28,FALSE)</f>
        <v>11.4</v>
      </c>
      <c r="M21">
        <f t="shared" si="2"/>
        <v>8.7566037151943199</v>
      </c>
      <c r="N21">
        <f t="shared" si="3"/>
        <v>8.9402799008742218</v>
      </c>
    </row>
    <row r="22" spans="1:14" x14ac:dyDescent="0.3">
      <c r="A22" s="2">
        <v>25</v>
      </c>
      <c r="B22" s="12">
        <v>55</v>
      </c>
      <c r="C22" s="12">
        <v>6352.5</v>
      </c>
      <c r="D22" s="12">
        <v>7633.333333333333</v>
      </c>
      <c r="E22" s="12">
        <v>6992.9166666666661</v>
      </c>
      <c r="F22">
        <f>VLOOKUP($A22,'Formatting Data'!$AS:$EW,47,FALSE)</f>
        <v>0</v>
      </c>
      <c r="G22">
        <f>VLOOKUP($A22,'Formatting Data'!$AS:$EW,9,FALSE)</f>
        <v>62.5</v>
      </c>
      <c r="H22">
        <f t="shared" si="0"/>
        <v>4.1351665567423561</v>
      </c>
      <c r="I22">
        <f>VLOOKUP($A22,'Formatting Data'!$AS:$EW,10,FALSE)</f>
        <v>749.5</v>
      </c>
      <c r="J22">
        <f>IF(EXACT(VLOOKUP($A22,'Formatting Data'!$AS:$EW,22,FALSE), 0), 1, VLOOKUP($A22,'Formatting Data'!$AS:$EW,22,FALSE))</f>
        <v>14.66</v>
      </c>
      <c r="K22">
        <f t="shared" si="1"/>
        <v>2.6851226964585053</v>
      </c>
      <c r="L22">
        <f>VLOOKUP($A22,'Formatting Data'!$AS:$EW,28,FALSE)</f>
        <v>12.8</v>
      </c>
      <c r="M22">
        <f t="shared" si="2"/>
        <v>8.7566037151943199</v>
      </c>
      <c r="N22">
        <f t="shared" si="3"/>
        <v>8.9402799008742218</v>
      </c>
    </row>
    <row r="23" spans="1:14" x14ac:dyDescent="0.3">
      <c r="A23" s="2">
        <v>26</v>
      </c>
      <c r="B23" s="12">
        <v>35</v>
      </c>
      <c r="C23" s="12">
        <v>8177.5</v>
      </c>
      <c r="D23" s="12">
        <v>8166.666666666667</v>
      </c>
      <c r="E23" s="12">
        <v>8172.0833333333339</v>
      </c>
      <c r="F23">
        <f>VLOOKUP($A23,'Formatting Data'!$AS:$EW,47,FALSE)</f>
        <v>0</v>
      </c>
      <c r="G23">
        <f>VLOOKUP($A23,'Formatting Data'!$AS:$EW,9,FALSE)</f>
        <v>94.7</v>
      </c>
      <c r="H23">
        <f t="shared" si="0"/>
        <v>4.5507140001920323</v>
      </c>
      <c r="I23">
        <f>VLOOKUP($A23,'Formatting Data'!$AS:$EW,10,FALSE)</f>
        <v>945.5</v>
      </c>
      <c r="J23">
        <f>IF(EXACT(VLOOKUP($A23,'Formatting Data'!$AS:$EW,22,FALSE), 0), 1, VLOOKUP($A23,'Formatting Data'!$AS:$EW,22,FALSE))</f>
        <v>10.36</v>
      </c>
      <c r="K23">
        <f t="shared" si="1"/>
        <v>2.3379522368313368</v>
      </c>
      <c r="L23">
        <f>VLOOKUP($A23,'Formatting Data'!$AS:$EW,28,FALSE)</f>
        <v>0</v>
      </c>
      <c r="M23">
        <f t="shared" si="2"/>
        <v>9.0091417594125396</v>
      </c>
      <c r="N23">
        <f t="shared" si="3"/>
        <v>9.0078161078647092</v>
      </c>
    </row>
    <row r="24" spans="1:14" x14ac:dyDescent="0.3">
      <c r="A24" s="2">
        <v>27</v>
      </c>
      <c r="B24" s="12">
        <v>35</v>
      </c>
      <c r="C24" s="12">
        <v>8177.5</v>
      </c>
      <c r="D24" s="12">
        <v>8166.666666666667</v>
      </c>
      <c r="E24" s="12">
        <v>8172.0833333333339</v>
      </c>
      <c r="F24">
        <f>VLOOKUP($A24,'Formatting Data'!$AS:$EW,47,FALSE)</f>
        <v>0</v>
      </c>
      <c r="G24">
        <f>VLOOKUP($A24,'Formatting Data'!$AS:$EW,9,FALSE)</f>
        <v>37.9</v>
      </c>
      <c r="H24">
        <f t="shared" si="0"/>
        <v>3.6349511120883808</v>
      </c>
      <c r="I24">
        <f>VLOOKUP($A24,'Formatting Data'!$AS:$EW,10,FALSE)</f>
        <v>719.4</v>
      </c>
      <c r="J24">
        <f>IF(EXACT(VLOOKUP($A24,'Formatting Data'!$AS:$EW,22,FALSE), 0), 1, VLOOKUP($A24,'Formatting Data'!$AS:$EW,22,FALSE))</f>
        <v>7.13</v>
      </c>
      <c r="K24">
        <f t="shared" si="1"/>
        <v>1.9643112344262046</v>
      </c>
      <c r="L24">
        <f>VLOOKUP($A24,'Formatting Data'!$AS:$EW,28,FALSE)</f>
        <v>0</v>
      </c>
      <c r="M24">
        <f t="shared" si="2"/>
        <v>9.0091417594125396</v>
      </c>
      <c r="N24">
        <f t="shared" si="3"/>
        <v>9.0078161078647092</v>
      </c>
    </row>
    <row r="25" spans="1:14" x14ac:dyDescent="0.3">
      <c r="A25" s="2">
        <v>28</v>
      </c>
      <c r="B25" s="12">
        <v>45</v>
      </c>
      <c r="C25" s="12">
        <v>16775</v>
      </c>
      <c r="D25" s="12">
        <v>18200</v>
      </c>
      <c r="E25" s="12">
        <v>17487.5</v>
      </c>
      <c r="F25">
        <f>VLOOKUP($A25,'Formatting Data'!$AS:$EW,47,FALSE)</f>
        <v>0</v>
      </c>
      <c r="G25">
        <f>VLOOKUP($A25,'Formatting Data'!$AS:$EW,9,FALSE)</f>
        <v>36.200000000000003</v>
      </c>
      <c r="H25">
        <f t="shared" si="0"/>
        <v>3.5890591188317256</v>
      </c>
      <c r="I25">
        <f>VLOOKUP($A25,'Formatting Data'!$AS:$EW,10,FALSE)</f>
        <v>885.5</v>
      </c>
      <c r="J25">
        <f>IF(EXACT(VLOOKUP($A25,'Formatting Data'!$AS:$EW,22,FALSE), 0), 1, VLOOKUP($A25,'Formatting Data'!$AS:$EW,22,FALSE))</f>
        <v>4.54</v>
      </c>
      <c r="K25">
        <f t="shared" si="1"/>
        <v>1.5129270120532565</v>
      </c>
      <c r="L25">
        <f>VLOOKUP($A25,'Formatting Data'!$AS:$EW,28,FALSE)</f>
        <v>0</v>
      </c>
      <c r="M25">
        <f t="shared" si="2"/>
        <v>9.7276449618398821</v>
      </c>
      <c r="N25">
        <f t="shared" si="3"/>
        <v>9.8091768730648869</v>
      </c>
    </row>
    <row r="26" spans="1:14" x14ac:dyDescent="0.3">
      <c r="A26" s="2">
        <v>29</v>
      </c>
      <c r="B26" s="12">
        <v>45</v>
      </c>
      <c r="C26" s="12">
        <v>16775</v>
      </c>
      <c r="D26" s="12">
        <v>18200</v>
      </c>
      <c r="E26" s="12">
        <v>17487.5</v>
      </c>
      <c r="F26">
        <f>VLOOKUP($A26,'Formatting Data'!$AS:$EW,47,FALSE)</f>
        <v>0</v>
      </c>
      <c r="G26">
        <f>VLOOKUP($A26,'Formatting Data'!$AS:$EW,9,FALSE)</f>
        <v>31.8</v>
      </c>
      <c r="H26">
        <f t="shared" si="0"/>
        <v>3.459466289786131</v>
      </c>
      <c r="I26">
        <f>VLOOKUP($A26,'Formatting Data'!$AS:$EW,10,FALSE)</f>
        <v>840</v>
      </c>
      <c r="J26">
        <f>IF(EXACT(VLOOKUP($A26,'Formatting Data'!$AS:$EW,22,FALSE), 0), 1, VLOOKUP($A26,'Formatting Data'!$AS:$EW,22,FALSE))</f>
        <v>5.15</v>
      </c>
      <c r="K26">
        <f t="shared" si="1"/>
        <v>1.6389967146756448</v>
      </c>
      <c r="L26">
        <f>VLOOKUP($A26,'Formatting Data'!$AS:$EW,28,FALSE)</f>
        <v>0</v>
      </c>
      <c r="M26">
        <f t="shared" si="2"/>
        <v>9.7276449618398821</v>
      </c>
      <c r="N26">
        <f t="shared" si="3"/>
        <v>9.8091768730648869</v>
      </c>
    </row>
    <row r="27" spans="1:14" x14ac:dyDescent="0.3">
      <c r="A27" s="2">
        <v>30</v>
      </c>
      <c r="B27" s="12">
        <v>45</v>
      </c>
      <c r="C27" s="12">
        <v>16775</v>
      </c>
      <c r="D27" s="12">
        <v>18200</v>
      </c>
      <c r="E27" s="12">
        <v>17487.5</v>
      </c>
      <c r="F27">
        <f>VLOOKUP($A27,'Formatting Data'!$AS:$EW,47,FALSE)</f>
        <v>0</v>
      </c>
      <c r="G27">
        <f>VLOOKUP($A27,'Formatting Data'!$AS:$EW,9,FALSE)</f>
        <v>53.4</v>
      </c>
      <c r="H27">
        <f t="shared" si="0"/>
        <v>3.9778107459661491</v>
      </c>
      <c r="I27">
        <f>VLOOKUP($A27,'Formatting Data'!$AS:$EW,10,FALSE)</f>
        <v>689.3</v>
      </c>
      <c r="J27">
        <f>IF(EXACT(VLOOKUP($A27,'Formatting Data'!$AS:$EW,22,FALSE), 0), 1, VLOOKUP($A27,'Formatting Data'!$AS:$EW,22,FALSE))</f>
        <v>10.08</v>
      </c>
      <c r="K27">
        <f t="shared" si="1"/>
        <v>2.3105532626432224</v>
      </c>
      <c r="L27">
        <f>VLOOKUP($A27,'Formatting Data'!$AS:$EW,28,FALSE)</f>
        <v>0</v>
      </c>
      <c r="M27">
        <f t="shared" si="2"/>
        <v>9.7276449618398821</v>
      </c>
      <c r="N27">
        <f t="shared" si="3"/>
        <v>9.8091768730648869</v>
      </c>
    </row>
    <row r="28" spans="1:14" x14ac:dyDescent="0.3">
      <c r="A28" s="2">
        <v>31</v>
      </c>
      <c r="B28" s="12">
        <v>45</v>
      </c>
      <c r="C28" s="12">
        <v>16775</v>
      </c>
      <c r="D28" s="12">
        <v>18200</v>
      </c>
      <c r="E28" s="12">
        <v>17487.5</v>
      </c>
      <c r="F28">
        <f>VLOOKUP($A28,'Formatting Data'!$AS:$EW,47,FALSE)</f>
        <v>0</v>
      </c>
      <c r="G28">
        <f>VLOOKUP($A28,'Formatting Data'!$AS:$EW,9,FALSE)</f>
        <v>53.4</v>
      </c>
      <c r="H28">
        <f t="shared" si="0"/>
        <v>3.9778107459661491</v>
      </c>
      <c r="I28">
        <f>VLOOKUP($A28,'Formatting Data'!$AS:$EW,10,FALSE)</f>
        <v>764.7</v>
      </c>
      <c r="J28">
        <f>IF(EXACT(VLOOKUP($A28,'Formatting Data'!$AS:$EW,22,FALSE), 0), 1, VLOOKUP($A28,'Formatting Data'!$AS:$EW,22,FALSE))</f>
        <v>8.31</v>
      </c>
      <c r="K28">
        <f t="shared" si="1"/>
        <v>2.1174596088673567</v>
      </c>
      <c r="L28">
        <f>VLOOKUP($A28,'Formatting Data'!$AS:$EW,28,FALSE)</f>
        <v>0</v>
      </c>
      <c r="M28">
        <f t="shared" si="2"/>
        <v>9.7276449618398821</v>
      </c>
      <c r="N28">
        <f t="shared" si="3"/>
        <v>9.8091768730648869</v>
      </c>
    </row>
    <row r="29" spans="1:14" x14ac:dyDescent="0.3">
      <c r="A29" s="2">
        <v>32</v>
      </c>
      <c r="B29" s="12">
        <v>55</v>
      </c>
      <c r="C29" s="12">
        <v>1545</v>
      </c>
      <c r="D29" s="12">
        <v>1920</v>
      </c>
      <c r="E29" s="12">
        <v>1732.5</v>
      </c>
      <c r="F29">
        <f>VLOOKUP($A29,'Formatting Data'!$AS:$EW,47,FALSE)</f>
        <v>0</v>
      </c>
      <c r="G29">
        <f>VLOOKUP($A29,'Formatting Data'!$AS:$EW,9,FALSE)</f>
        <v>84.8</v>
      </c>
      <c r="H29">
        <f t="shared" si="0"/>
        <v>4.4402955427978572</v>
      </c>
      <c r="I29">
        <f>VLOOKUP($A29,'Formatting Data'!$AS:$EW,10,FALSE)</f>
        <v>989.1</v>
      </c>
      <c r="J29">
        <f>IF(EXACT(VLOOKUP($A29,'Formatting Data'!$AS:$EW,22,FALSE), 0), 1, VLOOKUP($A29,'Formatting Data'!$AS:$EW,22,FALSE))</f>
        <v>9.5500000000000007</v>
      </c>
      <c r="K29">
        <f t="shared" si="1"/>
        <v>2.256541154492639</v>
      </c>
      <c r="L29">
        <f>VLOOKUP($A29,'Formatting Data'!$AS:$EW,28,FALSE)</f>
        <v>6.5</v>
      </c>
      <c r="M29">
        <f t="shared" si="2"/>
        <v>7.3427791893318455</v>
      </c>
      <c r="N29">
        <f t="shared" si="3"/>
        <v>7.5600804650218274</v>
      </c>
    </row>
    <row r="30" spans="1:14" x14ac:dyDescent="0.3">
      <c r="A30" s="2">
        <v>33</v>
      </c>
      <c r="B30" s="12">
        <v>55</v>
      </c>
      <c r="C30" s="12">
        <v>1545</v>
      </c>
      <c r="D30" s="12">
        <v>1920</v>
      </c>
      <c r="E30" s="12">
        <v>1732.5</v>
      </c>
      <c r="F30">
        <f>VLOOKUP($A30,'Formatting Data'!$AS:$EW,47,FALSE)</f>
        <v>0</v>
      </c>
      <c r="G30">
        <f>VLOOKUP($A30,'Formatting Data'!$AS:$EW,9,FALSE)</f>
        <v>60.9</v>
      </c>
      <c r="H30">
        <f t="shared" si="0"/>
        <v>4.1092331747158513</v>
      </c>
      <c r="I30">
        <f>VLOOKUP($A30,'Formatting Data'!$AS:$EW,10,FALSE)</f>
        <v>841</v>
      </c>
      <c r="J30">
        <f>IF(EXACT(VLOOKUP($A30,'Formatting Data'!$AS:$EW,22,FALSE), 0), 1, VLOOKUP($A30,'Formatting Data'!$AS:$EW,22,FALSE))</f>
        <v>7.38</v>
      </c>
      <c r="K30">
        <f t="shared" si="1"/>
        <v>1.9987736386123811</v>
      </c>
      <c r="L30">
        <f>VLOOKUP($A30,'Formatting Data'!$AS:$EW,28,FALSE)</f>
        <v>2.2999999999999998</v>
      </c>
      <c r="M30">
        <f t="shared" si="2"/>
        <v>7.3427791893318455</v>
      </c>
      <c r="N30">
        <f t="shared" si="3"/>
        <v>7.5600804650218274</v>
      </c>
    </row>
    <row r="31" spans="1:14" x14ac:dyDescent="0.3">
      <c r="A31" s="2">
        <v>34</v>
      </c>
      <c r="B31" s="12">
        <v>55</v>
      </c>
      <c r="C31" s="12">
        <v>1545</v>
      </c>
      <c r="D31" s="12">
        <v>1920</v>
      </c>
      <c r="E31" s="12">
        <v>1732.5</v>
      </c>
      <c r="F31">
        <f>VLOOKUP($A31,'Formatting Data'!$AS:$EW,47,FALSE)</f>
        <v>0</v>
      </c>
      <c r="G31">
        <f>VLOOKUP($A31,'Formatting Data'!$AS:$EW,9,FALSE)</f>
        <v>91.1</v>
      </c>
      <c r="H31">
        <f t="shared" si="0"/>
        <v>4.5119578042659123</v>
      </c>
      <c r="I31">
        <f>VLOOKUP($A31,'Formatting Data'!$AS:$EW,10,FALSE)</f>
        <v>853.8</v>
      </c>
      <c r="J31">
        <f>IF(EXACT(VLOOKUP($A31,'Formatting Data'!$AS:$EW,22,FALSE), 0), 1, VLOOKUP($A31,'Formatting Data'!$AS:$EW,22,FALSE))</f>
        <v>11.85</v>
      </c>
      <c r="K31">
        <f t="shared" si="1"/>
        <v>2.4723278675811402</v>
      </c>
      <c r="L31">
        <f>VLOOKUP($A31,'Formatting Data'!$AS:$EW,28,FALSE)</f>
        <v>11.2</v>
      </c>
      <c r="M31">
        <f t="shared" si="2"/>
        <v>7.3427791893318455</v>
      </c>
      <c r="N31">
        <f t="shared" si="3"/>
        <v>7.5600804650218274</v>
      </c>
    </row>
    <row r="32" spans="1:14" x14ac:dyDescent="0.3">
      <c r="A32" s="2">
        <v>35</v>
      </c>
      <c r="B32" s="12">
        <v>55</v>
      </c>
      <c r="C32" s="12">
        <v>1545</v>
      </c>
      <c r="D32" s="12">
        <v>1920</v>
      </c>
      <c r="E32" s="12">
        <v>1732.5</v>
      </c>
      <c r="F32">
        <f>VLOOKUP($A32,'Formatting Data'!$AS:$EW,47,FALSE)</f>
        <v>0</v>
      </c>
      <c r="G32">
        <f>VLOOKUP($A32,'Formatting Data'!$AS:$EW,9,FALSE)</f>
        <v>64.7</v>
      </c>
      <c r="H32">
        <f t="shared" si="0"/>
        <v>4.169761201506855</v>
      </c>
      <c r="I32">
        <f>VLOOKUP($A32,'Formatting Data'!$AS:$EW,10,FALSE)</f>
        <v>870.6</v>
      </c>
      <c r="J32">
        <f>IF(EXACT(VLOOKUP($A32,'Formatting Data'!$AS:$EW,22,FALSE), 0), 1, VLOOKUP($A32,'Formatting Data'!$AS:$EW,22,FALSE))</f>
        <v>9.84</v>
      </c>
      <c r="K32">
        <f t="shared" si="1"/>
        <v>2.2864557110641619</v>
      </c>
      <c r="L32">
        <f>VLOOKUP($A32,'Formatting Data'!$AS:$EW,28,FALSE)</f>
        <v>5.4</v>
      </c>
      <c r="M32">
        <f t="shared" si="2"/>
        <v>7.3427791893318455</v>
      </c>
      <c r="N32">
        <f t="shared" si="3"/>
        <v>7.5600804650218274</v>
      </c>
    </row>
    <row r="33" spans="1:14" x14ac:dyDescent="0.3">
      <c r="A33" s="2">
        <v>37</v>
      </c>
      <c r="B33" s="12">
        <v>55</v>
      </c>
      <c r="C33" s="12">
        <v>1545</v>
      </c>
      <c r="D33" s="12">
        <v>1920</v>
      </c>
      <c r="E33" s="12">
        <v>1732.5</v>
      </c>
      <c r="F33">
        <f>VLOOKUP($A33,'Formatting Data'!$AS:$EW,47,FALSE)</f>
        <v>0</v>
      </c>
      <c r="G33">
        <f>VLOOKUP($A33,'Formatting Data'!$AS:$EW,9,FALSE)</f>
        <v>77.2</v>
      </c>
      <c r="H33">
        <f t="shared" si="0"/>
        <v>4.3463994570307305</v>
      </c>
      <c r="I33">
        <f>VLOOKUP($A33,'Formatting Data'!$AS:$EW,10,FALSE)</f>
        <v>915.7</v>
      </c>
      <c r="J33">
        <f>IF(EXACT(VLOOKUP($A33,'Formatting Data'!$AS:$EW,22,FALSE), 0), 1, VLOOKUP($A33,'Formatting Data'!$AS:$EW,22,FALSE))</f>
        <v>13.12</v>
      </c>
      <c r="K33">
        <f t="shared" si="1"/>
        <v>2.5741377835159431</v>
      </c>
      <c r="L33">
        <f>VLOOKUP($A33,'Formatting Data'!$AS:$EW,28,FALSE)</f>
        <v>3</v>
      </c>
      <c r="M33">
        <f t="shared" si="2"/>
        <v>7.3427791893318455</v>
      </c>
      <c r="N33">
        <f t="shared" si="3"/>
        <v>7.5600804650218274</v>
      </c>
    </row>
    <row r="34" spans="1:14" x14ac:dyDescent="0.3">
      <c r="A34" s="2">
        <v>38</v>
      </c>
      <c r="B34" s="12">
        <v>55</v>
      </c>
      <c r="C34" s="12">
        <v>1545</v>
      </c>
      <c r="D34" s="12">
        <v>1920</v>
      </c>
      <c r="E34" s="12">
        <v>1732.5</v>
      </c>
      <c r="F34">
        <f>VLOOKUP($A34,'Formatting Data'!$AS:$EW,47,FALSE)</f>
        <v>0</v>
      </c>
      <c r="G34">
        <f>VLOOKUP($A34,'Formatting Data'!$AS:$EW,9,FALSE)</f>
        <v>82.5</v>
      </c>
      <c r="H34">
        <f t="shared" si="0"/>
        <v>4.4127982933406349</v>
      </c>
      <c r="I34">
        <f>VLOOKUP($A34,'Formatting Data'!$AS:$EW,10,FALSE)</f>
        <v>779.3</v>
      </c>
      <c r="J34">
        <f>IF(EXACT(VLOOKUP($A34,'Formatting Data'!$AS:$EW,22,FALSE), 0), 1, VLOOKUP($A34,'Formatting Data'!$AS:$EW,22,FALSE))</f>
        <v>11.69</v>
      </c>
      <c r="K34">
        <f t="shared" si="1"/>
        <v>2.4587337754839771</v>
      </c>
      <c r="L34">
        <f>VLOOKUP($A34,'Formatting Data'!$AS:$EW,28,FALSE)</f>
        <v>12.4</v>
      </c>
      <c r="M34">
        <f t="shared" si="2"/>
        <v>7.3427791893318455</v>
      </c>
      <c r="N34">
        <f t="shared" si="3"/>
        <v>7.5600804650218274</v>
      </c>
    </row>
    <row r="35" spans="1:14" x14ac:dyDescent="0.3">
      <c r="A35" s="2">
        <v>39</v>
      </c>
      <c r="B35" s="12">
        <v>55</v>
      </c>
      <c r="C35" s="12">
        <v>1545</v>
      </c>
      <c r="D35" s="12">
        <v>1920</v>
      </c>
      <c r="E35" s="12">
        <v>1732.5</v>
      </c>
      <c r="F35">
        <f>VLOOKUP($A35,'Formatting Data'!$AS:$EW,47,FALSE)</f>
        <v>0</v>
      </c>
      <c r="G35">
        <f>VLOOKUP($A35,'Formatting Data'!$AS:$EW,9,FALSE)</f>
        <v>50.6</v>
      </c>
      <c r="H35">
        <f t="shared" si="0"/>
        <v>3.9239515762934198</v>
      </c>
      <c r="I35">
        <f>VLOOKUP($A35,'Formatting Data'!$AS:$EW,10,FALSE)</f>
        <v>688.6</v>
      </c>
      <c r="J35">
        <f>IF(EXACT(VLOOKUP($A35,'Formatting Data'!$AS:$EW,22,FALSE), 0), 1, VLOOKUP($A35,'Formatting Data'!$AS:$EW,22,FALSE))</f>
        <v>9.34</v>
      </c>
      <c r="K35">
        <f t="shared" si="1"/>
        <v>2.2343062522407511</v>
      </c>
      <c r="L35">
        <f>VLOOKUP($A35,'Formatting Data'!$AS:$EW,28,FALSE)</f>
        <v>1.4</v>
      </c>
      <c r="M35">
        <f t="shared" si="2"/>
        <v>7.3427791893318455</v>
      </c>
      <c r="N35">
        <f t="shared" si="3"/>
        <v>7.5600804650218274</v>
      </c>
    </row>
    <row r="36" spans="1:14" x14ac:dyDescent="0.3">
      <c r="A36" s="2">
        <v>40</v>
      </c>
      <c r="B36" s="12">
        <v>55</v>
      </c>
      <c r="C36" s="12">
        <v>1545</v>
      </c>
      <c r="D36" s="12">
        <v>1920</v>
      </c>
      <c r="E36" s="12">
        <v>1732.5</v>
      </c>
      <c r="F36">
        <f>VLOOKUP($A36,'Formatting Data'!$AS:$EW,47,FALSE)</f>
        <v>0</v>
      </c>
      <c r="G36">
        <f>VLOOKUP($A36,'Formatting Data'!$AS:$EW,9,FALSE)</f>
        <v>48.7</v>
      </c>
      <c r="H36">
        <f t="shared" si="0"/>
        <v>3.8856790300885442</v>
      </c>
      <c r="I36">
        <f>VLOOKUP($A36,'Formatting Data'!$AS:$EW,10,FALSE)</f>
        <v>569.9</v>
      </c>
      <c r="J36">
        <f>IF(EXACT(VLOOKUP($A36,'Formatting Data'!$AS:$EW,22,FALSE), 0), 1, VLOOKUP($A36,'Formatting Data'!$AS:$EW,22,FALSE))</f>
        <v>8.02</v>
      </c>
      <c r="K36">
        <f t="shared" si="1"/>
        <v>2.0819384218784229</v>
      </c>
      <c r="L36">
        <f>VLOOKUP($A36,'Formatting Data'!$AS:$EW,28,FALSE)</f>
        <v>5.8</v>
      </c>
      <c r="M36">
        <f t="shared" si="2"/>
        <v>7.3427791893318455</v>
      </c>
      <c r="N36">
        <f t="shared" si="3"/>
        <v>7.5600804650218274</v>
      </c>
    </row>
    <row r="37" spans="1:14" x14ac:dyDescent="0.3">
      <c r="A37" s="2">
        <v>41</v>
      </c>
      <c r="B37" s="12">
        <v>55</v>
      </c>
      <c r="C37" s="12">
        <v>1545</v>
      </c>
      <c r="D37" s="12">
        <v>1920</v>
      </c>
      <c r="E37" s="12">
        <v>1732.5</v>
      </c>
      <c r="F37">
        <f>VLOOKUP($A37,'Formatting Data'!$AS:$EW,47,FALSE)</f>
        <v>0</v>
      </c>
      <c r="G37">
        <f>VLOOKUP($A37,'Formatting Data'!$AS:$EW,9,FALSE)</f>
        <v>115.9</v>
      </c>
      <c r="H37">
        <f t="shared" si="0"/>
        <v>4.7527277503457057</v>
      </c>
      <c r="I37">
        <f>VLOOKUP($A37,'Formatting Data'!$AS:$EW,10,FALSE)</f>
        <v>1080.2</v>
      </c>
      <c r="J37">
        <f>IF(EXACT(VLOOKUP($A37,'Formatting Data'!$AS:$EW,22,FALSE), 0), 1, VLOOKUP($A37,'Formatting Data'!$AS:$EW,22,FALSE))</f>
        <v>11.4</v>
      </c>
      <c r="K37">
        <f t="shared" si="1"/>
        <v>2.4336133554004498</v>
      </c>
      <c r="L37">
        <f>VLOOKUP($A37,'Formatting Data'!$AS:$EW,28,FALSE)</f>
        <v>11.8</v>
      </c>
      <c r="M37">
        <f t="shared" si="2"/>
        <v>7.3427791893318455</v>
      </c>
      <c r="N37">
        <f t="shared" si="3"/>
        <v>7.5600804650218274</v>
      </c>
    </row>
    <row r="38" spans="1:14" x14ac:dyDescent="0.3">
      <c r="A38" s="2">
        <v>44</v>
      </c>
      <c r="B38" s="12">
        <v>55</v>
      </c>
      <c r="C38" s="12">
        <v>1545</v>
      </c>
      <c r="D38" s="12">
        <v>1920</v>
      </c>
      <c r="E38" s="12">
        <v>1732.5</v>
      </c>
      <c r="F38">
        <f>VLOOKUP($A38,'Formatting Data'!$AS:$EW,47,FALSE)</f>
        <v>0</v>
      </c>
      <c r="G38">
        <f>VLOOKUP($A38,'Formatting Data'!$AS:$EW,9,FALSE)</f>
        <v>42.4</v>
      </c>
      <c r="H38">
        <f t="shared" si="0"/>
        <v>3.7471483622379123</v>
      </c>
      <c r="I38">
        <f>VLOOKUP($A38,'Formatting Data'!$AS:$EW,10,FALSE)</f>
        <v>1409.5</v>
      </c>
      <c r="J38">
        <f>IF(EXACT(VLOOKUP($A38,'Formatting Data'!$AS:$EW,22,FALSE), 0), 1, VLOOKUP($A38,'Formatting Data'!$AS:$EW,22,FALSE))</f>
        <v>3.7</v>
      </c>
      <c r="K38">
        <f t="shared" si="1"/>
        <v>1.3083328196501789</v>
      </c>
      <c r="L38">
        <f>VLOOKUP($A38,'Formatting Data'!$AS:$EW,28,FALSE)</f>
        <v>0</v>
      </c>
      <c r="M38">
        <f t="shared" si="2"/>
        <v>7.3427791893318455</v>
      </c>
      <c r="N38">
        <f t="shared" si="3"/>
        <v>7.5600804650218274</v>
      </c>
    </row>
    <row r="39" spans="1:14" x14ac:dyDescent="0.3">
      <c r="A39" s="2">
        <v>45</v>
      </c>
      <c r="B39" s="12">
        <v>55</v>
      </c>
      <c r="C39" s="12">
        <v>1545</v>
      </c>
      <c r="D39" s="12">
        <v>1920</v>
      </c>
      <c r="E39" s="12">
        <v>1732.5</v>
      </c>
      <c r="F39">
        <f>VLOOKUP($A39,'Formatting Data'!$AS:$EW,47,FALSE)</f>
        <v>0</v>
      </c>
      <c r="G39">
        <f>VLOOKUP($A39,'Formatting Data'!$AS:$EW,9,FALSE)</f>
        <v>58.5</v>
      </c>
      <c r="H39">
        <f t="shared" si="0"/>
        <v>4.0690267542378109</v>
      </c>
      <c r="I39">
        <f>VLOOKUP($A39,'Formatting Data'!$AS:$EW,10,FALSE)</f>
        <v>630.6</v>
      </c>
      <c r="J39">
        <f>IF(EXACT(VLOOKUP($A39,'Formatting Data'!$AS:$EW,22,FALSE), 0), 1, VLOOKUP($A39,'Formatting Data'!$AS:$EW,22,FALSE))</f>
        <v>10.39</v>
      </c>
      <c r="K39">
        <f t="shared" si="1"/>
        <v>2.340843805111136</v>
      </c>
      <c r="L39">
        <f>VLOOKUP($A39,'Formatting Data'!$AS:$EW,28,FALSE)</f>
        <v>11.6</v>
      </c>
      <c r="M39">
        <f t="shared" si="2"/>
        <v>7.3427791893318455</v>
      </c>
      <c r="N39">
        <f t="shared" si="3"/>
        <v>7.5600804650218274</v>
      </c>
    </row>
    <row r="40" spans="1:14" x14ac:dyDescent="0.3">
      <c r="A40" s="2">
        <v>46</v>
      </c>
      <c r="B40" s="12">
        <v>55</v>
      </c>
      <c r="C40" s="12">
        <v>1702.5</v>
      </c>
      <c r="D40" s="12">
        <v>1870</v>
      </c>
      <c r="E40" s="12">
        <v>1786.25</v>
      </c>
      <c r="F40">
        <f>VLOOKUP($A40,'Formatting Data'!$AS:$EW,47,FALSE)</f>
        <v>0</v>
      </c>
      <c r="G40">
        <f>VLOOKUP($A40,'Formatting Data'!$AS:$EW,9,FALSE)</f>
        <v>42.3</v>
      </c>
      <c r="H40">
        <f t="shared" si="0"/>
        <v>3.7447870860522321</v>
      </c>
      <c r="I40">
        <f>VLOOKUP($A40,'Formatting Data'!$AS:$EW,10,FALSE)</f>
        <v>661.1</v>
      </c>
      <c r="J40">
        <f>IF(EXACT(VLOOKUP($A40,'Formatting Data'!$AS:$EW,22,FALSE), 0), 1, VLOOKUP($A40,'Formatting Data'!$AS:$EW,22,FALSE))</f>
        <v>6.53</v>
      </c>
      <c r="K40">
        <f t="shared" si="1"/>
        <v>1.8764069432883397</v>
      </c>
      <c r="L40">
        <f>VLOOKUP($A40,'Formatting Data'!$AS:$EW,28,FALSE)</f>
        <v>0</v>
      </c>
      <c r="M40">
        <f t="shared" si="2"/>
        <v>7.4398530380236672</v>
      </c>
      <c r="N40">
        <f t="shared" si="3"/>
        <v>7.5336937098486327</v>
      </c>
    </row>
    <row r="41" spans="1:14" x14ac:dyDescent="0.3">
      <c r="A41" s="2">
        <v>47</v>
      </c>
      <c r="B41" s="12">
        <v>55</v>
      </c>
      <c r="C41" s="12">
        <v>1702.5</v>
      </c>
      <c r="D41" s="12">
        <v>1870</v>
      </c>
      <c r="E41" s="12">
        <v>1786.25</v>
      </c>
      <c r="F41">
        <f>VLOOKUP($A41,'Formatting Data'!$AS:$EW,47,FALSE)</f>
        <v>0</v>
      </c>
      <c r="G41">
        <f>VLOOKUP($A41,'Formatting Data'!$AS:$EW,9,FALSE)</f>
        <v>101.6</v>
      </c>
      <c r="H41">
        <f t="shared" si="0"/>
        <v>4.6210435351443815</v>
      </c>
      <c r="I41">
        <f>VLOOKUP($A41,'Formatting Data'!$AS:$EW,10,FALSE)</f>
        <v>1034.0999999999999</v>
      </c>
      <c r="J41">
        <f>IF(EXACT(VLOOKUP($A41,'Formatting Data'!$AS:$EW,22,FALSE), 0), 1, VLOOKUP($A41,'Formatting Data'!$AS:$EW,22,FALSE))</f>
        <v>13.88</v>
      </c>
      <c r="K41">
        <f t="shared" si="1"/>
        <v>2.6304489550786583</v>
      </c>
      <c r="L41">
        <f>VLOOKUP($A41,'Formatting Data'!$AS:$EW,28,FALSE)</f>
        <v>11.7</v>
      </c>
      <c r="M41">
        <f t="shared" si="2"/>
        <v>7.4398530380236672</v>
      </c>
      <c r="N41">
        <f t="shared" si="3"/>
        <v>7.5336937098486327</v>
      </c>
    </row>
    <row r="42" spans="1:14" x14ac:dyDescent="0.3">
      <c r="A42" s="2">
        <v>48</v>
      </c>
      <c r="B42" s="12">
        <v>55</v>
      </c>
      <c r="C42" s="12">
        <v>1702.5</v>
      </c>
      <c r="D42" s="12">
        <v>1870</v>
      </c>
      <c r="E42" s="12">
        <v>1786.25</v>
      </c>
      <c r="F42">
        <f>VLOOKUP($A42,'Formatting Data'!$AS:$EW,47,FALSE)</f>
        <v>0</v>
      </c>
      <c r="G42">
        <f>VLOOKUP($A42,'Formatting Data'!$AS:$EW,9,FALSE)</f>
        <v>59</v>
      </c>
      <c r="H42">
        <f t="shared" si="0"/>
        <v>4.0775374439057197</v>
      </c>
      <c r="I42">
        <f>VLOOKUP($A42,'Formatting Data'!$AS:$EW,10,FALSE)</f>
        <v>614.20000000000005</v>
      </c>
      <c r="J42">
        <f>IF(EXACT(VLOOKUP($A42,'Formatting Data'!$AS:$EW,22,FALSE), 0), 1, VLOOKUP($A42,'Formatting Data'!$AS:$EW,22,FALSE))</f>
        <v>11.1</v>
      </c>
      <c r="K42">
        <f t="shared" si="1"/>
        <v>2.4069451083182885</v>
      </c>
      <c r="L42">
        <f>VLOOKUP($A42,'Formatting Data'!$AS:$EW,28,FALSE)</f>
        <v>4.9000000000000004</v>
      </c>
      <c r="M42">
        <f t="shared" si="2"/>
        <v>7.4398530380236672</v>
      </c>
      <c r="N42">
        <f t="shared" si="3"/>
        <v>7.5336937098486327</v>
      </c>
    </row>
    <row r="43" spans="1:14" x14ac:dyDescent="0.3">
      <c r="A43" s="2">
        <v>50</v>
      </c>
      <c r="B43" s="12">
        <v>55</v>
      </c>
      <c r="C43" s="12">
        <v>665</v>
      </c>
      <c r="D43" s="12">
        <v>713.33333333333337</v>
      </c>
      <c r="E43" s="12">
        <v>689.16666666666674</v>
      </c>
      <c r="F43">
        <f>VLOOKUP($A43,'Formatting Data'!$AS:$EW,47,FALSE)</f>
        <v>0</v>
      </c>
      <c r="G43">
        <f>VLOOKUP($A43,'Formatting Data'!$AS:$EW,9,FALSE)</f>
        <v>69.5</v>
      </c>
      <c r="H43">
        <f t="shared" si="0"/>
        <v>4.2413267525707461</v>
      </c>
      <c r="I43">
        <f>VLOOKUP($A43,'Formatting Data'!$AS:$EW,10,FALSE)</f>
        <v>1184.0999999999999</v>
      </c>
      <c r="J43">
        <f>IF(EXACT(VLOOKUP($A43,'Formatting Data'!$AS:$EW,22,FALSE), 0), 1, VLOOKUP($A43,'Formatting Data'!$AS:$EW,22,FALSE))</f>
        <v>4.83</v>
      </c>
      <c r="K43">
        <f t="shared" si="1"/>
        <v>1.5748464676644813</v>
      </c>
      <c r="L43">
        <f>VLOOKUP($A43,'Formatting Data'!$AS:$EW,28,FALSE)</f>
        <v>0</v>
      </c>
      <c r="M43">
        <f t="shared" si="2"/>
        <v>6.4997870406558542</v>
      </c>
      <c r="N43">
        <f t="shared" si="3"/>
        <v>6.569948819347788</v>
      </c>
    </row>
    <row r="44" spans="1:14" x14ac:dyDescent="0.3">
      <c r="A44" s="2">
        <v>51</v>
      </c>
      <c r="B44" s="12">
        <v>55</v>
      </c>
      <c r="C44" s="12">
        <v>665</v>
      </c>
      <c r="D44" s="12">
        <v>713.33333333333337</v>
      </c>
      <c r="E44" s="12">
        <v>689.16666666666674</v>
      </c>
      <c r="F44">
        <f>VLOOKUP($A44,'Formatting Data'!$AS:$EW,47,FALSE)</f>
        <v>0</v>
      </c>
      <c r="G44">
        <f>VLOOKUP($A44,'Formatting Data'!$AS:$EW,9,FALSE)</f>
        <v>47.2</v>
      </c>
      <c r="H44">
        <f t="shared" si="0"/>
        <v>3.8543938925915096</v>
      </c>
      <c r="I44">
        <f>VLOOKUP($A44,'Formatting Data'!$AS:$EW,10,FALSE)</f>
        <v>615.4</v>
      </c>
      <c r="J44">
        <f>IF(EXACT(VLOOKUP($A44,'Formatting Data'!$AS:$EW,22,FALSE), 0), 1, VLOOKUP($A44,'Formatting Data'!$AS:$EW,22,FALSE))</f>
        <v>10.37</v>
      </c>
      <c r="K44">
        <f t="shared" si="1"/>
        <v>2.3389170222414357</v>
      </c>
      <c r="L44">
        <f>VLOOKUP($A44,'Formatting Data'!$AS:$EW,28,FALSE)</f>
        <v>4.5</v>
      </c>
      <c r="M44">
        <f t="shared" si="2"/>
        <v>6.4997870406558542</v>
      </c>
      <c r="N44">
        <f t="shared" si="3"/>
        <v>6.569948819347788</v>
      </c>
    </row>
    <row r="45" spans="1:14" x14ac:dyDescent="0.3">
      <c r="A45" s="2">
        <v>52</v>
      </c>
      <c r="B45" s="12">
        <v>55</v>
      </c>
      <c r="C45" s="12">
        <v>665</v>
      </c>
      <c r="D45" s="12">
        <v>713.33333333333337</v>
      </c>
      <c r="E45" s="12">
        <v>689.16666666666674</v>
      </c>
      <c r="F45">
        <f>VLOOKUP($A45,'Formatting Data'!$AS:$EW,47,FALSE)</f>
        <v>0</v>
      </c>
      <c r="G45">
        <f>VLOOKUP($A45,'Formatting Data'!$AS:$EW,9,FALSE)</f>
        <v>47.8</v>
      </c>
      <c r="H45">
        <f t="shared" si="0"/>
        <v>3.8670256394974101</v>
      </c>
      <c r="I45">
        <f>VLOOKUP($A45,'Formatting Data'!$AS:$EW,10,FALSE)</f>
        <v>630.1</v>
      </c>
      <c r="J45">
        <f>IF(EXACT(VLOOKUP($A45,'Formatting Data'!$AS:$EW,22,FALSE), 0), 1, VLOOKUP($A45,'Formatting Data'!$AS:$EW,22,FALSE))</f>
        <v>13.58</v>
      </c>
      <c r="K45">
        <f t="shared" si="1"/>
        <v>2.6085981221305499</v>
      </c>
      <c r="L45">
        <f>VLOOKUP($A45,'Formatting Data'!$AS:$EW,28,FALSE)</f>
        <v>2.2000000000000002</v>
      </c>
      <c r="M45">
        <f t="shared" si="2"/>
        <v>6.4997870406558542</v>
      </c>
      <c r="N45">
        <f t="shared" si="3"/>
        <v>6.569948819347788</v>
      </c>
    </row>
    <row r="46" spans="1:14" x14ac:dyDescent="0.3">
      <c r="A46" s="2">
        <v>53</v>
      </c>
      <c r="B46" s="12">
        <v>50</v>
      </c>
      <c r="C46" s="12">
        <v>6662.5</v>
      </c>
      <c r="D46" s="12">
        <v>6283.333333333333</v>
      </c>
      <c r="E46" s="12">
        <v>6472.9166666666661</v>
      </c>
      <c r="F46">
        <f>VLOOKUP($A46,'Formatting Data'!$AS:$EW,47,FALSE)</f>
        <v>0</v>
      </c>
      <c r="G46">
        <f>VLOOKUP($A46,'Formatting Data'!$AS:$EW,9,FALSE)</f>
        <v>102.3</v>
      </c>
      <c r="H46">
        <f t="shared" si="0"/>
        <v>4.627909672957581</v>
      </c>
      <c r="I46">
        <f>VLOOKUP($A46,'Formatting Data'!$AS:$EW,10,FALSE)</f>
        <v>641.70000000000005</v>
      </c>
      <c r="J46">
        <f>IF(EXACT(VLOOKUP($A46,'Formatting Data'!$AS:$EW,22,FALSE), 0), 1, VLOOKUP($A46,'Formatting Data'!$AS:$EW,22,FALSE))</f>
        <v>7.66</v>
      </c>
      <c r="K46">
        <f t="shared" si="1"/>
        <v>2.0360119837525001</v>
      </c>
      <c r="L46">
        <f>VLOOKUP($A46,'Formatting Data'!$AS:$EW,28,FALSE)</f>
        <v>13.7</v>
      </c>
      <c r="M46">
        <f t="shared" si="2"/>
        <v>8.8042500684741007</v>
      </c>
      <c r="N46">
        <f t="shared" si="3"/>
        <v>8.7456559042080464</v>
      </c>
    </row>
    <row r="47" spans="1:14" x14ac:dyDescent="0.3">
      <c r="A47" s="2">
        <v>54</v>
      </c>
      <c r="B47" s="12">
        <v>50</v>
      </c>
      <c r="C47" s="12">
        <v>6662.5</v>
      </c>
      <c r="D47" s="12">
        <v>6283.333333333333</v>
      </c>
      <c r="E47" s="12">
        <v>6472.9166666666661</v>
      </c>
      <c r="F47">
        <f>VLOOKUP($A47,'Formatting Data'!$AS:$EW,47,FALSE)</f>
        <v>0</v>
      </c>
      <c r="G47">
        <f>VLOOKUP($A47,'Formatting Data'!$AS:$EW,9,FALSE)</f>
        <v>83.7</v>
      </c>
      <c r="H47">
        <f t="shared" si="0"/>
        <v>4.4272389774954295</v>
      </c>
      <c r="I47">
        <f>VLOOKUP($A47,'Formatting Data'!$AS:$EW,10,FALSE)</f>
        <v>300.3</v>
      </c>
      <c r="J47">
        <f>IF(EXACT(VLOOKUP($A47,'Formatting Data'!$AS:$EW,22,FALSE), 0), 1, VLOOKUP($A47,'Formatting Data'!$AS:$EW,22,FALSE))</f>
        <v>14.81</v>
      </c>
      <c r="K47">
        <f t="shared" si="1"/>
        <v>2.6953026282797072</v>
      </c>
      <c r="L47">
        <f>VLOOKUP($A47,'Formatting Data'!$AS:$EW,28,FALSE)</f>
        <v>15.1</v>
      </c>
      <c r="M47">
        <f t="shared" si="2"/>
        <v>8.8042500684741007</v>
      </c>
      <c r="N47">
        <f t="shared" si="3"/>
        <v>8.7456559042080464</v>
      </c>
    </row>
    <row r="48" spans="1:14" x14ac:dyDescent="0.3">
      <c r="A48" s="2">
        <v>55</v>
      </c>
      <c r="B48" s="12">
        <v>50</v>
      </c>
      <c r="C48" s="12">
        <v>6662.5</v>
      </c>
      <c r="D48" s="12">
        <v>6283.333333333333</v>
      </c>
      <c r="E48" s="12">
        <v>6472.9166666666661</v>
      </c>
      <c r="F48">
        <f>VLOOKUP($A48,'Formatting Data'!$AS:$EW,47,FALSE)</f>
        <v>0</v>
      </c>
      <c r="G48">
        <f>VLOOKUP($A48,'Formatting Data'!$AS:$EW,9,FALSE)</f>
        <v>50.9</v>
      </c>
      <c r="H48">
        <f t="shared" si="0"/>
        <v>3.929862923556477</v>
      </c>
      <c r="I48">
        <f>VLOOKUP($A48,'Formatting Data'!$AS:$EW,10,FALSE)</f>
        <v>540.6</v>
      </c>
      <c r="J48">
        <f>IF(EXACT(VLOOKUP($A48,'Formatting Data'!$AS:$EW,22,FALSE), 0), 1, VLOOKUP($A48,'Formatting Data'!$AS:$EW,22,FALSE))</f>
        <v>6.76</v>
      </c>
      <c r="K48">
        <f t="shared" si="1"/>
        <v>1.9110228900548727</v>
      </c>
      <c r="L48">
        <f>VLOOKUP($A48,'Formatting Data'!$AS:$EW,28,FALSE)</f>
        <v>0</v>
      </c>
      <c r="M48">
        <f t="shared" si="2"/>
        <v>8.8042500684741007</v>
      </c>
      <c r="N48">
        <f t="shared" si="3"/>
        <v>8.7456559042080464</v>
      </c>
    </row>
    <row r="49" spans="1:14" x14ac:dyDescent="0.3">
      <c r="A49" s="2">
        <v>56</v>
      </c>
      <c r="B49" s="12">
        <v>50</v>
      </c>
      <c r="C49" s="12">
        <v>6662.5</v>
      </c>
      <c r="D49" s="12">
        <v>6283.333333333333</v>
      </c>
      <c r="E49" s="12">
        <v>6472.9166666666661</v>
      </c>
      <c r="F49">
        <f>VLOOKUP($A49,'Formatting Data'!$AS:$EW,47,FALSE)</f>
        <v>0</v>
      </c>
      <c r="G49">
        <f>VLOOKUP($A49,'Formatting Data'!$AS:$EW,9,FALSE)</f>
        <v>42.6</v>
      </c>
      <c r="H49">
        <f t="shared" si="0"/>
        <v>3.751854253275325</v>
      </c>
      <c r="I49">
        <f>VLOOKUP($A49,'Formatting Data'!$AS:$EW,10,FALSE)</f>
        <v>435</v>
      </c>
      <c r="J49">
        <f>IF(EXACT(VLOOKUP($A49,'Formatting Data'!$AS:$EW,22,FALSE), 0), 1, VLOOKUP($A49,'Formatting Data'!$AS:$EW,22,FALSE))</f>
        <v>8.3800000000000008</v>
      </c>
      <c r="K49">
        <f t="shared" si="1"/>
        <v>2.1258479144939919</v>
      </c>
      <c r="L49">
        <f>VLOOKUP($A49,'Formatting Data'!$AS:$EW,28,FALSE)</f>
        <v>0</v>
      </c>
      <c r="M49">
        <f t="shared" si="2"/>
        <v>8.8042500684741007</v>
      </c>
      <c r="N49">
        <f t="shared" si="3"/>
        <v>8.7456559042080464</v>
      </c>
    </row>
    <row r="50" spans="1:14" x14ac:dyDescent="0.3">
      <c r="A50" s="2">
        <v>57</v>
      </c>
      <c r="B50" s="12">
        <v>50</v>
      </c>
      <c r="C50" s="12">
        <v>6662.5</v>
      </c>
      <c r="D50" s="12">
        <v>6283.333333333333</v>
      </c>
      <c r="E50" s="12">
        <v>6472.9166666666661</v>
      </c>
      <c r="F50">
        <f>VLOOKUP($A50,'Formatting Data'!$AS:$EW,47,FALSE)</f>
        <v>0</v>
      </c>
      <c r="G50">
        <f>VLOOKUP($A50,'Formatting Data'!$AS:$EW,9,FALSE)</f>
        <v>107.2</v>
      </c>
      <c r="H50">
        <f t="shared" si="0"/>
        <v>4.6746962486367014</v>
      </c>
      <c r="I50">
        <f>VLOOKUP($A50,'Formatting Data'!$AS:$EW,10,FALSE)</f>
        <v>703.5</v>
      </c>
      <c r="J50">
        <f>IF(EXACT(VLOOKUP($A50,'Formatting Data'!$AS:$EW,22,FALSE), 0), 1, VLOOKUP($A50,'Formatting Data'!$AS:$EW,22,FALSE))</f>
        <v>4.12</v>
      </c>
      <c r="K50">
        <f t="shared" si="1"/>
        <v>1.4158531633614351</v>
      </c>
      <c r="L50">
        <f>VLOOKUP($A50,'Formatting Data'!$AS:$EW,28,FALSE)</f>
        <v>21.4</v>
      </c>
      <c r="M50">
        <f t="shared" si="2"/>
        <v>8.8042500684741007</v>
      </c>
      <c r="N50">
        <f t="shared" si="3"/>
        <v>8.7456559042080464</v>
      </c>
    </row>
    <row r="51" spans="1:14" x14ac:dyDescent="0.3">
      <c r="A51" s="2">
        <v>58</v>
      </c>
      <c r="B51" s="12">
        <v>55</v>
      </c>
      <c r="C51" s="12">
        <v>6662.5</v>
      </c>
      <c r="D51" s="12">
        <v>6283.333333333333</v>
      </c>
      <c r="E51" s="12">
        <v>6472.9166666666661</v>
      </c>
      <c r="F51">
        <f>VLOOKUP($A51,'Formatting Data'!$AS:$EW,47,FALSE)</f>
        <v>0</v>
      </c>
      <c r="G51">
        <f>VLOOKUP($A51,'Formatting Data'!$AS:$EW,9,FALSE)</f>
        <v>82.3</v>
      </c>
      <c r="H51">
        <f t="shared" si="0"/>
        <v>4.4103711076830239</v>
      </c>
      <c r="I51">
        <f>VLOOKUP($A51,'Formatting Data'!$AS:$EW,10,FALSE)</f>
        <v>913.2</v>
      </c>
      <c r="J51">
        <f>IF(EXACT(VLOOKUP($A51,'Formatting Data'!$AS:$EW,22,FALSE), 0), 1, VLOOKUP($A51,'Formatting Data'!$AS:$EW,22,FALSE))</f>
        <v>13.48</v>
      </c>
      <c r="K51">
        <f t="shared" si="1"/>
        <v>2.601207105484161</v>
      </c>
      <c r="L51">
        <f>VLOOKUP($A51,'Formatting Data'!$AS:$EW,28,FALSE)</f>
        <v>8.1</v>
      </c>
      <c r="M51">
        <f t="shared" si="2"/>
        <v>8.8042500684741007</v>
      </c>
      <c r="N51">
        <f t="shared" si="3"/>
        <v>8.7456559042080464</v>
      </c>
    </row>
    <row r="52" spans="1:14" x14ac:dyDescent="0.3">
      <c r="A52" s="2">
        <v>59</v>
      </c>
      <c r="B52" s="12">
        <v>50</v>
      </c>
      <c r="C52" s="12">
        <v>9900</v>
      </c>
      <c r="D52" s="12">
        <v>10136.666666666666</v>
      </c>
      <c r="E52" s="12">
        <v>10018.333333333332</v>
      </c>
      <c r="F52">
        <f>VLOOKUP($A52,'Formatting Data'!$AS:$EW,47,FALSE)</f>
        <v>0</v>
      </c>
      <c r="G52">
        <f>VLOOKUP($A52,'Formatting Data'!$AS:$EW,9,FALSE)</f>
        <v>36.1</v>
      </c>
      <c r="H52">
        <f t="shared" si="0"/>
        <v>3.5862928653388351</v>
      </c>
      <c r="I52">
        <f>VLOOKUP($A52,'Formatting Data'!$AS:$EW,10,FALSE)</f>
        <v>495.3</v>
      </c>
      <c r="J52">
        <f>IF(EXACT(VLOOKUP($A52,'Formatting Data'!$AS:$EW,22,FALSE), 0), 1, VLOOKUP($A52,'Formatting Data'!$AS:$EW,22,FALSE))</f>
        <v>7.95</v>
      </c>
      <c r="K52">
        <f t="shared" si="1"/>
        <v>2.0731719286662407</v>
      </c>
      <c r="L52">
        <f>VLOOKUP($A52,'Formatting Data'!$AS:$EW,28,FALSE)</f>
        <v>0</v>
      </c>
      <c r="M52">
        <f t="shared" si="2"/>
        <v>9.2002900361226807</v>
      </c>
      <c r="N52">
        <f t="shared" si="3"/>
        <v>9.2239144920033009</v>
      </c>
    </row>
    <row r="53" spans="1:14" x14ac:dyDescent="0.3">
      <c r="A53" s="2">
        <v>60</v>
      </c>
      <c r="B53" s="12">
        <v>50</v>
      </c>
      <c r="C53" s="12">
        <v>9900</v>
      </c>
      <c r="D53" s="12">
        <v>10136.666666666666</v>
      </c>
      <c r="E53" s="12">
        <v>10018.333333333332</v>
      </c>
      <c r="F53">
        <f>VLOOKUP($A53,'Formatting Data'!$AS:$EW,47,FALSE)</f>
        <v>0</v>
      </c>
      <c r="G53">
        <f>VLOOKUP($A53,'Formatting Data'!$AS:$EW,9,FALSE)</f>
        <v>43.2</v>
      </c>
      <c r="H53">
        <f t="shared" si="0"/>
        <v>3.7658404952500648</v>
      </c>
      <c r="I53">
        <f>VLOOKUP($A53,'Formatting Data'!$AS:$EW,10,FALSE)</f>
        <v>403.2</v>
      </c>
      <c r="J53">
        <f>IF(EXACT(VLOOKUP($A53,'Formatting Data'!$AS:$EW,22,FALSE), 0), 1, VLOOKUP($A53,'Formatting Data'!$AS:$EW,22,FALSE))</f>
        <v>4.38</v>
      </c>
      <c r="K53">
        <f t="shared" si="1"/>
        <v>1.4770487243883548</v>
      </c>
      <c r="L53">
        <f>VLOOKUP($A53,'Formatting Data'!$AS:$EW,28,FALSE)</f>
        <v>0</v>
      </c>
      <c r="M53">
        <f t="shared" si="2"/>
        <v>9.2002900361226807</v>
      </c>
      <c r="N53">
        <f t="shared" si="3"/>
        <v>9.2239144920033009</v>
      </c>
    </row>
    <row r="54" spans="1:14" x14ac:dyDescent="0.3">
      <c r="A54" s="2">
        <v>61</v>
      </c>
      <c r="B54" s="12">
        <v>50</v>
      </c>
      <c r="C54" s="12">
        <v>9900</v>
      </c>
      <c r="D54" s="12">
        <v>10136.666666666666</v>
      </c>
      <c r="E54" s="12">
        <v>10018.333333333332</v>
      </c>
      <c r="F54">
        <f>VLOOKUP($A54,'Formatting Data'!$AS:$EW,47,FALSE)</f>
        <v>0</v>
      </c>
      <c r="G54">
        <f>VLOOKUP($A54,'Formatting Data'!$AS:$EW,9,FALSE)</f>
        <v>77.900000000000006</v>
      </c>
      <c r="H54">
        <f t="shared" si="0"/>
        <v>4.3554259528767023</v>
      </c>
      <c r="I54">
        <f>VLOOKUP($A54,'Formatting Data'!$AS:$EW,10,FALSE)</f>
        <v>703.2</v>
      </c>
      <c r="J54">
        <f>IF(EXACT(VLOOKUP($A54,'Formatting Data'!$AS:$EW,22,FALSE), 0), 1, VLOOKUP($A54,'Formatting Data'!$AS:$EW,22,FALSE))</f>
        <v>5.08</v>
      </c>
      <c r="K54">
        <f t="shared" si="1"/>
        <v>1.6253112615903906</v>
      </c>
      <c r="L54">
        <f>VLOOKUP($A54,'Formatting Data'!$AS:$EW,28,FALSE)</f>
        <v>0</v>
      </c>
      <c r="M54">
        <f t="shared" si="2"/>
        <v>9.2002900361226807</v>
      </c>
      <c r="N54">
        <f t="shared" si="3"/>
        <v>9.2239144920033009</v>
      </c>
    </row>
    <row r="55" spans="1:14" x14ac:dyDescent="0.3">
      <c r="A55" s="2">
        <v>62</v>
      </c>
      <c r="B55" s="12">
        <v>55</v>
      </c>
      <c r="C55" s="12">
        <v>2620</v>
      </c>
      <c r="D55" s="12">
        <v>2880</v>
      </c>
      <c r="E55" s="12">
        <v>2750</v>
      </c>
      <c r="F55">
        <f>VLOOKUP($A55,'Formatting Data'!$AS:$EW,47,FALSE)</f>
        <v>0</v>
      </c>
      <c r="G55">
        <f>VLOOKUP($A55,'Formatting Data'!$AS:$EW,9,FALSE)</f>
        <v>225.8</v>
      </c>
      <c r="H55">
        <f t="shared" si="0"/>
        <v>5.4196496517155621</v>
      </c>
      <c r="I55">
        <f>VLOOKUP($A55,'Formatting Data'!$AS:$EW,10,FALSE)</f>
        <v>293.8</v>
      </c>
      <c r="J55">
        <f>IF(EXACT(VLOOKUP($A55,'Formatting Data'!$AS:$EW,22,FALSE), 0), 1, VLOOKUP($A55,'Formatting Data'!$AS:$EW,22,FALSE))</f>
        <v>16.72</v>
      </c>
      <c r="K55">
        <f t="shared" si="1"/>
        <v>2.8166056076565553</v>
      </c>
      <c r="L55">
        <f>VLOOKUP($A55,'Formatting Data'!$AS:$EW,28,FALSE)</f>
        <v>40.1</v>
      </c>
      <c r="M55">
        <f t="shared" si="2"/>
        <v>7.8709295967551425</v>
      </c>
      <c r="N55">
        <f t="shared" si="3"/>
        <v>7.965545573129992</v>
      </c>
    </row>
    <row r="56" spans="1:14" x14ac:dyDescent="0.3">
      <c r="A56" s="2">
        <v>63</v>
      </c>
      <c r="B56" s="12">
        <v>55</v>
      </c>
      <c r="C56" s="12">
        <v>2620</v>
      </c>
      <c r="D56" s="12">
        <v>2880</v>
      </c>
      <c r="E56" s="12">
        <v>2750</v>
      </c>
      <c r="F56">
        <f>VLOOKUP($A56,'Formatting Data'!$AS:$EW,47,FALSE)</f>
        <v>0</v>
      </c>
      <c r="G56">
        <f>VLOOKUP($A56,'Formatting Data'!$AS:$EW,9,FALSE)</f>
        <v>50.7</v>
      </c>
      <c r="H56">
        <f t="shared" si="0"/>
        <v>3.9259259105971376</v>
      </c>
      <c r="I56">
        <f>VLOOKUP($A56,'Formatting Data'!$AS:$EW,10,FALSE)</f>
        <v>315.10000000000002</v>
      </c>
      <c r="J56">
        <f>IF(EXACT(VLOOKUP($A56,'Formatting Data'!$AS:$EW,22,FALSE), 0), 1, VLOOKUP($A56,'Formatting Data'!$AS:$EW,22,FALSE))</f>
        <v>6.05</v>
      </c>
      <c r="K56">
        <f t="shared" si="1"/>
        <v>1.80005827204275</v>
      </c>
      <c r="L56">
        <f>VLOOKUP($A56,'Formatting Data'!$AS:$EW,28,FALSE)</f>
        <v>14</v>
      </c>
      <c r="M56">
        <f t="shared" si="2"/>
        <v>7.8709295967551425</v>
      </c>
      <c r="N56">
        <f t="shared" si="3"/>
        <v>7.965545573129992</v>
      </c>
    </row>
    <row r="57" spans="1:14" x14ac:dyDescent="0.3">
      <c r="A57" s="2">
        <v>64</v>
      </c>
      <c r="B57" s="12">
        <v>55</v>
      </c>
      <c r="C57" s="12">
        <v>2620</v>
      </c>
      <c r="D57" s="12">
        <v>2880</v>
      </c>
      <c r="E57" s="12">
        <v>2750</v>
      </c>
      <c r="F57">
        <f>VLOOKUP($A57,'Formatting Data'!$AS:$EW,47,FALSE)</f>
        <v>0</v>
      </c>
      <c r="G57">
        <f>VLOOKUP($A57,'Formatting Data'!$AS:$EW,9,FALSE)</f>
        <v>187.3</v>
      </c>
      <c r="H57">
        <f t="shared" si="0"/>
        <v>5.2327116094500425</v>
      </c>
      <c r="I57">
        <f>VLOOKUP($A57,'Formatting Data'!$AS:$EW,10,FALSE)</f>
        <v>311.3</v>
      </c>
      <c r="J57">
        <f>IF(EXACT(VLOOKUP($A57,'Formatting Data'!$AS:$EW,22,FALSE), 0), 1, VLOOKUP($A57,'Formatting Data'!$AS:$EW,22,FALSE))</f>
        <v>14.33</v>
      </c>
      <c r="K57">
        <f t="shared" si="1"/>
        <v>2.6623552418400807</v>
      </c>
      <c r="L57">
        <f>VLOOKUP($A57,'Formatting Data'!$AS:$EW,28,FALSE)</f>
        <v>35</v>
      </c>
      <c r="M57">
        <f t="shared" si="2"/>
        <v>7.8709295967551425</v>
      </c>
      <c r="N57">
        <f t="shared" si="3"/>
        <v>7.965545573129992</v>
      </c>
    </row>
    <row r="58" spans="1:14" x14ac:dyDescent="0.3">
      <c r="A58" s="2">
        <v>65</v>
      </c>
      <c r="B58" s="12">
        <v>55</v>
      </c>
      <c r="C58" s="12">
        <v>2620</v>
      </c>
      <c r="D58" s="12">
        <v>2880</v>
      </c>
      <c r="E58" s="12">
        <v>2750</v>
      </c>
      <c r="F58">
        <f>VLOOKUP($A58,'Formatting Data'!$AS:$EW,47,FALSE)</f>
        <v>0</v>
      </c>
      <c r="G58">
        <f>VLOOKUP($A58,'Formatting Data'!$AS:$EW,9,FALSE)</f>
        <v>36.799999999999997</v>
      </c>
      <c r="H58">
        <f t="shared" si="0"/>
        <v>3.6054978451748854</v>
      </c>
      <c r="I58">
        <f>VLOOKUP($A58,'Formatting Data'!$AS:$EW,10,FALSE)</f>
        <v>329.7</v>
      </c>
      <c r="J58">
        <f>IF(EXACT(VLOOKUP($A58,'Formatting Data'!$AS:$EW,22,FALSE), 0), 1, VLOOKUP($A58,'Formatting Data'!$AS:$EW,22,FALSE))</f>
        <v>10.36</v>
      </c>
      <c r="K58">
        <f t="shared" si="1"/>
        <v>2.3379522368313368</v>
      </c>
      <c r="L58">
        <f>VLOOKUP($A58,'Formatting Data'!$AS:$EW,28,FALSE)</f>
        <v>13.8</v>
      </c>
      <c r="M58">
        <f t="shared" si="2"/>
        <v>7.8709295967551425</v>
      </c>
      <c r="N58">
        <f t="shared" si="3"/>
        <v>7.965545573129992</v>
      </c>
    </row>
    <row r="59" spans="1:14" x14ac:dyDescent="0.3">
      <c r="A59" s="2">
        <v>67</v>
      </c>
      <c r="B59" s="12">
        <v>55</v>
      </c>
      <c r="C59" s="12">
        <v>2620</v>
      </c>
      <c r="D59" s="12">
        <v>2880</v>
      </c>
      <c r="E59" s="12">
        <v>2750</v>
      </c>
      <c r="F59">
        <f>VLOOKUP($A59,'Formatting Data'!$AS:$EW,47,FALSE)</f>
        <v>0</v>
      </c>
      <c r="G59">
        <f>VLOOKUP($A59,'Formatting Data'!$AS:$EW,9,FALSE)</f>
        <v>27.5</v>
      </c>
      <c r="H59">
        <f t="shared" si="0"/>
        <v>3.3141860046725258</v>
      </c>
      <c r="I59">
        <f>VLOOKUP($A59,'Formatting Data'!$AS:$EW,10,FALSE)</f>
        <v>630</v>
      </c>
      <c r="J59">
        <f>IF(EXACT(VLOOKUP($A59,'Formatting Data'!$AS:$EW,22,FALSE), 0), 1, VLOOKUP($A59,'Formatting Data'!$AS:$EW,22,FALSE))</f>
        <v>7.85</v>
      </c>
      <c r="K59">
        <f t="shared" si="1"/>
        <v>2.0605135317943168</v>
      </c>
      <c r="L59">
        <f>VLOOKUP($A59,'Formatting Data'!$AS:$EW,28,FALSE)</f>
        <v>0</v>
      </c>
      <c r="M59">
        <f t="shared" si="2"/>
        <v>7.8709295967551425</v>
      </c>
      <c r="N59">
        <f t="shared" si="3"/>
        <v>7.965545573129992</v>
      </c>
    </row>
    <row r="60" spans="1:14" x14ac:dyDescent="0.3">
      <c r="A60" s="2">
        <v>68</v>
      </c>
      <c r="B60" s="12">
        <v>55</v>
      </c>
      <c r="C60" s="12">
        <v>2620</v>
      </c>
      <c r="D60" s="12">
        <v>2880</v>
      </c>
      <c r="E60" s="12">
        <v>2750</v>
      </c>
      <c r="F60">
        <f>VLOOKUP($A60,'Formatting Data'!$AS:$EW,47,FALSE)</f>
        <v>0</v>
      </c>
      <c r="G60">
        <f>VLOOKUP($A60,'Formatting Data'!$AS:$EW,9,FALSE)</f>
        <v>30.2</v>
      </c>
      <c r="H60">
        <f t="shared" si="0"/>
        <v>3.4078419243808238</v>
      </c>
      <c r="I60">
        <f>VLOOKUP($A60,'Formatting Data'!$AS:$EW,10,FALSE)</f>
        <v>318.10000000000002</v>
      </c>
      <c r="J60">
        <f>IF(EXACT(VLOOKUP($A60,'Formatting Data'!$AS:$EW,22,FALSE), 0), 1, VLOOKUP($A60,'Formatting Data'!$AS:$EW,22,FALSE))</f>
        <v>4.3499999999999996</v>
      </c>
      <c r="K60">
        <f t="shared" si="1"/>
        <v>1.4701758451005926</v>
      </c>
      <c r="L60">
        <f>VLOOKUP($A60,'Formatting Data'!$AS:$EW,28,FALSE)</f>
        <v>12.5</v>
      </c>
      <c r="M60">
        <f t="shared" si="2"/>
        <v>7.8709295967551425</v>
      </c>
      <c r="N60">
        <f t="shared" si="3"/>
        <v>7.965545573129992</v>
      </c>
    </row>
    <row r="61" spans="1:14" x14ac:dyDescent="0.3">
      <c r="A61" s="2">
        <v>69</v>
      </c>
      <c r="B61" s="12">
        <v>55</v>
      </c>
      <c r="C61" s="12">
        <v>2620</v>
      </c>
      <c r="D61" s="12">
        <v>2880</v>
      </c>
      <c r="E61" s="12">
        <v>2750</v>
      </c>
      <c r="F61">
        <f>VLOOKUP($A61,'Formatting Data'!$AS:$EW,47,FALSE)</f>
        <v>0</v>
      </c>
      <c r="G61">
        <f>VLOOKUP($A61,'Formatting Data'!$AS:$EW,9,FALSE)</f>
        <v>51.7</v>
      </c>
      <c r="H61">
        <f t="shared" si="0"/>
        <v>3.9454577815143836</v>
      </c>
      <c r="I61">
        <f>VLOOKUP($A61,'Formatting Data'!$AS:$EW,10,FALSE)</f>
        <v>345.6</v>
      </c>
      <c r="J61">
        <f>IF(EXACT(VLOOKUP($A61,'Formatting Data'!$AS:$EW,22,FALSE), 0), 1, VLOOKUP($A61,'Formatting Data'!$AS:$EW,22,FALSE))</f>
        <v>4.38</v>
      </c>
      <c r="K61">
        <f t="shared" si="1"/>
        <v>1.4770487243883548</v>
      </c>
      <c r="L61">
        <f>VLOOKUP($A61,'Formatting Data'!$AS:$EW,28,FALSE)</f>
        <v>16.5</v>
      </c>
      <c r="M61">
        <f t="shared" si="2"/>
        <v>7.8709295967551425</v>
      </c>
      <c r="N61">
        <f t="shared" si="3"/>
        <v>7.965545573129992</v>
      </c>
    </row>
    <row r="62" spans="1:14" x14ac:dyDescent="0.3">
      <c r="A62" s="2">
        <v>70</v>
      </c>
      <c r="B62" s="12">
        <v>55</v>
      </c>
      <c r="C62" s="12">
        <v>2620</v>
      </c>
      <c r="D62" s="12">
        <v>2880</v>
      </c>
      <c r="E62" s="12">
        <v>2750</v>
      </c>
      <c r="F62">
        <f>VLOOKUP($A62,'Formatting Data'!$AS:$EW,47,FALSE)</f>
        <v>0</v>
      </c>
      <c r="G62">
        <f>VLOOKUP($A62,'Formatting Data'!$AS:$EW,9,FALSE)</f>
        <v>112.5</v>
      </c>
      <c r="H62">
        <f t="shared" si="0"/>
        <v>4.7229532216444747</v>
      </c>
      <c r="I62">
        <f>VLOOKUP($A62,'Formatting Data'!$AS:$EW,10,FALSE)</f>
        <v>418.3</v>
      </c>
      <c r="J62">
        <f>IF(EXACT(VLOOKUP($A62,'Formatting Data'!$AS:$EW,22,FALSE), 0), 1, VLOOKUP($A62,'Formatting Data'!$AS:$EW,22,FALSE))</f>
        <v>15.54</v>
      </c>
      <c r="K62">
        <f t="shared" si="1"/>
        <v>2.7434173449395014</v>
      </c>
      <c r="L62">
        <f>VLOOKUP($A62,'Formatting Data'!$AS:$EW,28,FALSE)</f>
        <v>31</v>
      </c>
      <c r="M62">
        <f t="shared" si="2"/>
        <v>7.8709295967551425</v>
      </c>
      <c r="N62">
        <f t="shared" si="3"/>
        <v>7.965545573129992</v>
      </c>
    </row>
    <row r="63" spans="1:14" x14ac:dyDescent="0.3">
      <c r="A63" s="2">
        <v>72</v>
      </c>
      <c r="B63" s="12">
        <v>30</v>
      </c>
      <c r="C63" s="12">
        <v>2745</v>
      </c>
      <c r="D63" s="12">
        <v>3100</v>
      </c>
      <c r="E63" s="12">
        <v>2922.5</v>
      </c>
      <c r="F63">
        <f>VLOOKUP($A63,'Formatting Data'!$AS:$EW,47,FALSE)</f>
        <v>0</v>
      </c>
      <c r="G63">
        <f>VLOOKUP($A63,'Formatting Data'!$AS:$EW,9,FALSE)</f>
        <v>77.400000000000006</v>
      </c>
      <c r="H63">
        <f t="shared" si="0"/>
        <v>4.3489867805956814</v>
      </c>
      <c r="I63">
        <f>VLOOKUP($A63,'Formatting Data'!$AS:$EW,10,FALSE)</f>
        <v>344.8</v>
      </c>
      <c r="J63">
        <f>IF(EXACT(VLOOKUP($A63,'Formatting Data'!$AS:$EW,22,FALSE), 0), 1, VLOOKUP($A63,'Formatting Data'!$AS:$EW,22,FALSE))</f>
        <v>8.92</v>
      </c>
      <c r="K63">
        <f t="shared" si="1"/>
        <v>2.1882959465919178</v>
      </c>
      <c r="L63">
        <f>VLOOKUP($A63,'Formatting Data'!$AS:$EW,28,FALSE)</f>
        <v>1.4</v>
      </c>
      <c r="M63">
        <f t="shared" si="2"/>
        <v>7.917536353943631</v>
      </c>
      <c r="N63">
        <f t="shared" si="3"/>
        <v>8.0391573904732372</v>
      </c>
    </row>
    <row r="64" spans="1:14" x14ac:dyDescent="0.3">
      <c r="A64" s="2">
        <v>74</v>
      </c>
      <c r="B64" s="12">
        <v>30</v>
      </c>
      <c r="C64" s="12">
        <v>1682.5</v>
      </c>
      <c r="D64" s="12">
        <v>1623.3333333333333</v>
      </c>
      <c r="E64" s="12">
        <v>1652.9166666666665</v>
      </c>
      <c r="F64">
        <f>VLOOKUP($A64,'Formatting Data'!$AS:$EW,47,FALSE)</f>
        <v>0</v>
      </c>
      <c r="G64">
        <f>VLOOKUP($A64,'Formatting Data'!$AS:$EW,9,FALSE)</f>
        <v>62.7</v>
      </c>
      <c r="H64">
        <f t="shared" si="0"/>
        <v>4.138361447638875</v>
      </c>
      <c r="I64">
        <f>VLOOKUP($A64,'Formatting Data'!$AS:$EW,10,FALSE)</f>
        <v>254.2</v>
      </c>
      <c r="J64">
        <f>IF(EXACT(VLOOKUP($A64,'Formatting Data'!$AS:$EW,22,FALSE), 0), 1, VLOOKUP($A64,'Formatting Data'!$AS:$EW,22,FALSE))</f>
        <v>9.6300000000000008</v>
      </c>
      <c r="K64">
        <f t="shared" si="1"/>
        <v>2.2648832258100344</v>
      </c>
      <c r="L64">
        <f>VLOOKUP($A64,'Formatting Data'!$AS:$EW,28,FALSE)</f>
        <v>0.9</v>
      </c>
      <c r="M64">
        <f t="shared" si="2"/>
        <v>7.428036061518883</v>
      </c>
      <c r="N64">
        <f t="shared" si="3"/>
        <v>7.3922369274085256</v>
      </c>
    </row>
    <row r="65" spans="1:14" x14ac:dyDescent="0.3">
      <c r="A65" s="2">
        <v>75</v>
      </c>
      <c r="B65" s="12">
        <v>30</v>
      </c>
      <c r="C65" s="12">
        <v>740</v>
      </c>
      <c r="D65" s="12">
        <v>830</v>
      </c>
      <c r="E65" s="12">
        <v>785</v>
      </c>
      <c r="F65">
        <f>VLOOKUP($A65,'Formatting Data'!$AS:$EW,47,FALSE)</f>
        <v>0</v>
      </c>
      <c r="G65">
        <f>VLOOKUP($A65,'Formatting Data'!$AS:$EW,9,FALSE)</f>
        <v>50.4</v>
      </c>
      <c r="H65">
        <f t="shared" si="0"/>
        <v>3.9199911750773229</v>
      </c>
      <c r="I65">
        <f>VLOOKUP($A65,'Formatting Data'!$AS:$EW,10,FALSE)</f>
        <v>525.4</v>
      </c>
      <c r="J65">
        <f>IF(EXACT(VLOOKUP($A65,'Formatting Data'!$AS:$EW,22,FALSE), 0), 1, VLOOKUP($A65,'Formatting Data'!$AS:$EW,22,FALSE))</f>
        <v>7.79</v>
      </c>
      <c r="K65">
        <f t="shared" si="1"/>
        <v>2.0528408598826569</v>
      </c>
      <c r="L65">
        <f>VLOOKUP($A65,'Formatting Data'!$AS:$EW,28,FALSE)</f>
        <v>0</v>
      </c>
      <c r="M65">
        <f t="shared" si="2"/>
        <v>6.6066501861982152</v>
      </c>
      <c r="N65">
        <f t="shared" si="3"/>
        <v>6.7214257007906433</v>
      </c>
    </row>
    <row r="66" spans="1:14" x14ac:dyDescent="0.3">
      <c r="A66" s="2">
        <v>76</v>
      </c>
      <c r="B66" s="12">
        <v>30</v>
      </c>
      <c r="C66" s="12">
        <v>740</v>
      </c>
      <c r="D66" s="12">
        <v>830</v>
      </c>
      <c r="E66" s="12">
        <v>785</v>
      </c>
      <c r="F66">
        <f>VLOOKUP($A66,'Formatting Data'!$AS:$EW,47,FALSE)</f>
        <v>0</v>
      </c>
      <c r="G66">
        <f>VLOOKUP($A66,'Formatting Data'!$AS:$EW,9,FALSE)</f>
        <v>70</v>
      </c>
      <c r="H66">
        <f t="shared" si="0"/>
        <v>4.2484952420493594</v>
      </c>
      <c r="I66">
        <f>VLOOKUP($A66,'Formatting Data'!$AS:$EW,10,FALSE)</f>
        <v>434</v>
      </c>
      <c r="J66">
        <f>IF(EXACT(VLOOKUP($A66,'Formatting Data'!$AS:$EW,22,FALSE), 0), 1, VLOOKUP($A66,'Formatting Data'!$AS:$EW,22,FALSE))</f>
        <v>9.68</v>
      </c>
      <c r="K66">
        <f t="shared" si="1"/>
        <v>2.2700619012884857</v>
      </c>
      <c r="L66">
        <f>VLOOKUP($A66,'Formatting Data'!$AS:$EW,28,FALSE)</f>
        <v>0</v>
      </c>
      <c r="M66">
        <f t="shared" si="2"/>
        <v>6.6066501861982152</v>
      </c>
      <c r="N66">
        <f t="shared" si="3"/>
        <v>6.7214257007906433</v>
      </c>
    </row>
    <row r="67" spans="1:14" x14ac:dyDescent="0.3">
      <c r="A67" s="2">
        <v>77</v>
      </c>
      <c r="B67" s="12">
        <v>30</v>
      </c>
      <c r="C67" s="12">
        <v>1682.5</v>
      </c>
      <c r="D67" s="12">
        <v>1623.3333333333333</v>
      </c>
      <c r="E67" s="12">
        <v>1652.9166666666665</v>
      </c>
      <c r="F67">
        <f>VLOOKUP($A67,'Formatting Data'!$AS:$EW,47,FALSE)</f>
        <v>0</v>
      </c>
      <c r="G67">
        <f>VLOOKUP($A67,'Formatting Data'!$AS:$EW,9,FALSE)</f>
        <v>49.5</v>
      </c>
      <c r="H67">
        <f t="shared" ref="H67:H130" si="4">LN($G67)</f>
        <v>3.9019726695746448</v>
      </c>
      <c r="I67">
        <f>VLOOKUP($A67,'Formatting Data'!$AS:$EW,10,FALSE)</f>
        <v>1050.8</v>
      </c>
      <c r="J67">
        <f>IF(EXACT(VLOOKUP($A67,'Formatting Data'!$AS:$EW,22,FALSE), 0), 1, VLOOKUP($A67,'Formatting Data'!$AS:$EW,22,FALSE))</f>
        <v>5.35</v>
      </c>
      <c r="K67">
        <f t="shared" ref="K67:K130" si="5">LN($J67)</f>
        <v>1.6770965609079151</v>
      </c>
      <c r="L67">
        <f>VLOOKUP($A67,'Formatting Data'!$AS:$EW,28,FALSE)</f>
        <v>0</v>
      </c>
      <c r="M67">
        <f t="shared" ref="M67:M130" si="6">LN($C67)</f>
        <v>7.428036061518883</v>
      </c>
      <c r="N67">
        <f t="shared" ref="N67:N130" si="7">LN($D67)</f>
        <v>7.3922369274085256</v>
      </c>
    </row>
    <row r="68" spans="1:14" x14ac:dyDescent="0.3">
      <c r="A68" s="2">
        <v>78</v>
      </c>
      <c r="B68" s="12">
        <v>55</v>
      </c>
      <c r="C68" s="12">
        <v>740</v>
      </c>
      <c r="D68" s="12">
        <v>830</v>
      </c>
      <c r="E68" s="12">
        <v>785</v>
      </c>
      <c r="F68">
        <f>VLOOKUP($A68,'Formatting Data'!$AS:$EW,47,FALSE)</f>
        <v>0</v>
      </c>
      <c r="G68">
        <f>VLOOKUP($A68,'Formatting Data'!$AS:$EW,9,FALSE)</f>
        <v>77.5</v>
      </c>
      <c r="H68">
        <f t="shared" si="4"/>
        <v>4.3502779363593014</v>
      </c>
      <c r="I68">
        <f>VLOOKUP($A68,'Formatting Data'!$AS:$EW,10,FALSE)</f>
        <v>961.1</v>
      </c>
      <c r="J68">
        <f>IF(EXACT(VLOOKUP($A68,'Formatting Data'!$AS:$EW,22,FALSE), 0), 1, VLOOKUP($A68,'Formatting Data'!$AS:$EW,22,FALSE))</f>
        <v>9.26</v>
      </c>
      <c r="K68">
        <f t="shared" si="5"/>
        <v>2.2257040486580881</v>
      </c>
      <c r="L68">
        <f>VLOOKUP($A68,'Formatting Data'!$AS:$EW,28,FALSE)</f>
        <v>3</v>
      </c>
      <c r="M68">
        <f t="shared" si="6"/>
        <v>6.6066501861982152</v>
      </c>
      <c r="N68">
        <f t="shared" si="7"/>
        <v>6.7214257007906433</v>
      </c>
    </row>
    <row r="69" spans="1:14" x14ac:dyDescent="0.3">
      <c r="A69" s="2">
        <v>79</v>
      </c>
      <c r="B69" s="12">
        <v>55</v>
      </c>
      <c r="C69" s="12">
        <v>740</v>
      </c>
      <c r="D69" s="12">
        <v>830</v>
      </c>
      <c r="E69" s="12">
        <v>785</v>
      </c>
      <c r="F69">
        <f>VLOOKUP($A69,'Formatting Data'!$AS:$EW,47,FALSE)</f>
        <v>0</v>
      </c>
      <c r="G69">
        <f>VLOOKUP($A69,'Formatting Data'!$AS:$EW,9,FALSE)</f>
        <v>35</v>
      </c>
      <c r="H69">
        <f t="shared" si="4"/>
        <v>3.5553480614894135</v>
      </c>
      <c r="I69">
        <f>VLOOKUP($A69,'Formatting Data'!$AS:$EW,10,FALSE)</f>
        <v>853.9</v>
      </c>
      <c r="J69">
        <f>IF(EXACT(VLOOKUP($A69,'Formatting Data'!$AS:$EW,22,FALSE), 0), 1, VLOOKUP($A69,'Formatting Data'!$AS:$EW,22,FALSE))</f>
        <v>3.54</v>
      </c>
      <c r="K69">
        <f t="shared" si="5"/>
        <v>1.2641267271456831</v>
      </c>
      <c r="L69">
        <f>VLOOKUP($A69,'Formatting Data'!$AS:$EW,28,FALSE)</f>
        <v>0</v>
      </c>
      <c r="M69">
        <f t="shared" si="6"/>
        <v>6.6066501861982152</v>
      </c>
      <c r="N69">
        <f t="shared" si="7"/>
        <v>6.7214257007906433</v>
      </c>
    </row>
    <row r="70" spans="1:14" x14ac:dyDescent="0.3">
      <c r="A70" s="2">
        <v>80</v>
      </c>
      <c r="B70" s="12">
        <v>55</v>
      </c>
      <c r="C70" s="12">
        <v>2557.5</v>
      </c>
      <c r="D70" s="12">
        <v>3040</v>
      </c>
      <c r="E70" s="12">
        <v>2798.75</v>
      </c>
      <c r="F70">
        <f>VLOOKUP($A70,'Formatting Data'!$AS:$EW,47,FALSE)</f>
        <v>0</v>
      </c>
      <c r="G70">
        <f>VLOOKUP($A70,'Formatting Data'!$AS:$EW,9,FALSE)</f>
        <v>121.5</v>
      </c>
      <c r="H70">
        <f t="shared" si="4"/>
        <v>4.7999142627806028</v>
      </c>
      <c r="I70">
        <f>VLOOKUP($A70,'Formatting Data'!$AS:$EW,10,FALSE)</f>
        <v>959.3</v>
      </c>
      <c r="J70">
        <f>IF(EXACT(VLOOKUP($A70,'Formatting Data'!$AS:$EW,22,FALSE), 0), 1, VLOOKUP($A70,'Formatting Data'!$AS:$EW,22,FALSE))</f>
        <v>13.18</v>
      </c>
      <c r="K70">
        <f t="shared" si="5"/>
        <v>2.5787005290743612</v>
      </c>
      <c r="L70">
        <f>VLOOKUP($A70,'Formatting Data'!$AS:$EW,28,FALSE)</f>
        <v>1.9</v>
      </c>
      <c r="M70">
        <f t="shared" si="6"/>
        <v>7.8467854978257812</v>
      </c>
      <c r="N70">
        <f t="shared" si="7"/>
        <v>8.0196127944002669</v>
      </c>
    </row>
    <row r="71" spans="1:14" x14ac:dyDescent="0.3">
      <c r="A71" s="2">
        <v>81</v>
      </c>
      <c r="B71" s="12">
        <v>55</v>
      </c>
      <c r="C71" s="12">
        <v>2557.5</v>
      </c>
      <c r="D71" s="12">
        <v>3040</v>
      </c>
      <c r="E71" s="12">
        <v>2798.75</v>
      </c>
      <c r="F71">
        <f>VLOOKUP($A71,'Formatting Data'!$AS:$EW,47,FALSE)</f>
        <v>0</v>
      </c>
      <c r="G71">
        <f>VLOOKUP($A71,'Formatting Data'!$AS:$EW,9,FALSE)</f>
        <v>51.1</v>
      </c>
      <c r="H71">
        <f t="shared" si="4"/>
        <v>3.9337844972096589</v>
      </c>
      <c r="I71">
        <f>VLOOKUP($A71,'Formatting Data'!$AS:$EW,10,FALSE)</f>
        <v>495.4</v>
      </c>
      <c r="J71">
        <f>IF(EXACT(VLOOKUP($A71,'Formatting Data'!$AS:$EW,22,FALSE), 0), 1, VLOOKUP($A71,'Formatting Data'!$AS:$EW,22,FALSE))</f>
        <v>11.37</v>
      </c>
      <c r="K71">
        <f t="shared" si="5"/>
        <v>2.4309783077624445</v>
      </c>
      <c r="L71">
        <f>VLOOKUP($A71,'Formatting Data'!$AS:$EW,28,FALSE)</f>
        <v>0</v>
      </c>
      <c r="M71">
        <f t="shared" si="6"/>
        <v>7.8467854978257812</v>
      </c>
      <c r="N71">
        <f t="shared" si="7"/>
        <v>8.0196127944002669</v>
      </c>
    </row>
    <row r="72" spans="1:14" x14ac:dyDescent="0.3">
      <c r="A72" s="2">
        <v>82</v>
      </c>
      <c r="B72" s="12">
        <v>55</v>
      </c>
      <c r="C72" s="12">
        <v>2557.5</v>
      </c>
      <c r="D72" s="12">
        <v>3040</v>
      </c>
      <c r="E72" s="12">
        <v>2798.75</v>
      </c>
      <c r="F72">
        <f>VLOOKUP($A72,'Formatting Data'!$AS:$EW,47,FALSE)</f>
        <v>0</v>
      </c>
      <c r="G72">
        <f>VLOOKUP($A72,'Formatting Data'!$AS:$EW,9,FALSE)</f>
        <v>23.5</v>
      </c>
      <c r="H72">
        <f t="shared" si="4"/>
        <v>3.1570004211501135</v>
      </c>
      <c r="I72">
        <f>VLOOKUP($A72,'Formatting Data'!$AS:$EW,10,FALSE)</f>
        <v>299.2</v>
      </c>
      <c r="J72">
        <f>IF(EXACT(VLOOKUP($A72,'Formatting Data'!$AS:$EW,22,FALSE), 0), 1, VLOOKUP($A72,'Formatting Data'!$AS:$EW,22,FALSE))</f>
        <v>11.96</v>
      </c>
      <c r="K72">
        <f t="shared" si="5"/>
        <v>2.4815677485224859</v>
      </c>
      <c r="L72">
        <f>VLOOKUP($A72,'Formatting Data'!$AS:$EW,28,FALSE)</f>
        <v>0</v>
      </c>
      <c r="M72">
        <f t="shared" si="6"/>
        <v>7.8467854978257812</v>
      </c>
      <c r="N72">
        <f t="shared" si="7"/>
        <v>8.0196127944002669</v>
      </c>
    </row>
    <row r="73" spans="1:14" x14ac:dyDescent="0.3">
      <c r="A73" s="2">
        <v>83</v>
      </c>
      <c r="B73" s="12">
        <v>55</v>
      </c>
      <c r="C73" s="12">
        <v>2557.5</v>
      </c>
      <c r="D73" s="12">
        <v>3040</v>
      </c>
      <c r="E73" s="12">
        <v>2798.75</v>
      </c>
      <c r="F73">
        <f>VLOOKUP($A73,'Formatting Data'!$AS:$EW,47,FALSE)</f>
        <v>0</v>
      </c>
      <c r="G73">
        <f>VLOOKUP($A73,'Formatting Data'!$AS:$EW,9,FALSE)</f>
        <v>64.599999999999994</v>
      </c>
      <c r="H73">
        <f t="shared" si="4"/>
        <v>4.1682144107885559</v>
      </c>
      <c r="I73">
        <f>VLOOKUP($A73,'Formatting Data'!$AS:$EW,10,FALSE)</f>
        <v>810.3</v>
      </c>
      <c r="J73">
        <f>IF(EXACT(VLOOKUP($A73,'Formatting Data'!$AS:$EW,22,FALSE), 0), 1, VLOOKUP($A73,'Formatting Data'!$AS:$EW,22,FALSE))</f>
        <v>8.51</v>
      </c>
      <c r="K73">
        <f t="shared" si="5"/>
        <v>2.1412419425852827</v>
      </c>
      <c r="L73">
        <f>VLOOKUP($A73,'Formatting Data'!$AS:$EW,28,FALSE)</f>
        <v>0</v>
      </c>
      <c r="M73">
        <f t="shared" si="6"/>
        <v>7.8467854978257812</v>
      </c>
      <c r="N73">
        <f t="shared" si="7"/>
        <v>8.0196127944002669</v>
      </c>
    </row>
    <row r="74" spans="1:14" x14ac:dyDescent="0.3">
      <c r="A74" s="2">
        <v>84</v>
      </c>
      <c r="B74" s="12">
        <v>55</v>
      </c>
      <c r="C74" s="12">
        <v>665</v>
      </c>
      <c r="D74" s="12">
        <v>713.33333333333337</v>
      </c>
      <c r="E74" s="12">
        <v>689.16666666666674</v>
      </c>
      <c r="F74">
        <f>VLOOKUP($A74,'Formatting Data'!$AS:$EW,47,FALSE)</f>
        <v>0</v>
      </c>
      <c r="G74">
        <f>VLOOKUP($A74,'Formatting Data'!$AS:$EW,9,FALSE)</f>
        <v>70.7</v>
      </c>
      <c r="H74">
        <f t="shared" si="4"/>
        <v>4.2584455729025272</v>
      </c>
      <c r="I74">
        <f>VLOOKUP($A74,'Formatting Data'!$AS:$EW,10,FALSE)</f>
        <v>270.2</v>
      </c>
      <c r="J74">
        <f>IF(EXACT(VLOOKUP($A74,'Formatting Data'!$AS:$EW,22,FALSE), 0), 1, VLOOKUP($A74,'Formatting Data'!$AS:$EW,22,FALSE))</f>
        <v>7.94</v>
      </c>
      <c r="K74">
        <f t="shared" si="5"/>
        <v>2.0719132752590443</v>
      </c>
      <c r="L74">
        <f>VLOOKUP($A74,'Formatting Data'!$AS:$EW,28,FALSE)</f>
        <v>16.3</v>
      </c>
      <c r="M74">
        <f t="shared" si="6"/>
        <v>6.4997870406558542</v>
      </c>
      <c r="N74">
        <f t="shared" si="7"/>
        <v>6.569948819347788</v>
      </c>
    </row>
    <row r="75" spans="1:14" x14ac:dyDescent="0.3">
      <c r="A75" s="2">
        <v>91</v>
      </c>
      <c r="B75" s="12">
        <v>45</v>
      </c>
      <c r="C75" s="12">
        <v>1805</v>
      </c>
      <c r="D75" s="12">
        <v>1940</v>
      </c>
      <c r="E75" s="12">
        <v>1872.5</v>
      </c>
      <c r="F75">
        <f>VLOOKUP($A75,'Formatting Data'!$AS:$EW,47,FALSE)</f>
        <v>0</v>
      </c>
      <c r="G75">
        <f>VLOOKUP($A75,'Formatting Data'!$AS:$EW,9,FALSE)</f>
        <v>115.3</v>
      </c>
      <c r="H75">
        <f t="shared" si="4"/>
        <v>4.747537427275013</v>
      </c>
      <c r="I75">
        <f>VLOOKUP($A75,'Formatting Data'!$AS:$EW,10,FALSE)</f>
        <v>405.7</v>
      </c>
      <c r="J75">
        <f>IF(EXACT(VLOOKUP($A75,'Formatting Data'!$AS:$EW,22,FALSE), 0), 1, VLOOKUP($A75,'Formatting Data'!$AS:$EW,22,FALSE))</f>
        <v>9.33</v>
      </c>
      <c r="K75">
        <f t="shared" si="5"/>
        <v>2.2332350148592526</v>
      </c>
      <c r="L75">
        <f>VLOOKUP($A75,'Formatting Data'!$AS:$EW,28,FALSE)</f>
        <v>9.8000000000000007</v>
      </c>
      <c r="M75">
        <f t="shared" si="6"/>
        <v>7.498315870766981</v>
      </c>
      <c r="N75">
        <f t="shared" si="7"/>
        <v>7.5704432520573741</v>
      </c>
    </row>
    <row r="76" spans="1:14" x14ac:dyDescent="0.3">
      <c r="A76" s="2">
        <v>92</v>
      </c>
      <c r="B76" s="12">
        <v>45</v>
      </c>
      <c r="C76" s="12">
        <v>1805</v>
      </c>
      <c r="D76" s="12">
        <v>1940</v>
      </c>
      <c r="E76" s="12">
        <v>1872.5</v>
      </c>
      <c r="F76">
        <f>VLOOKUP($A76,'Formatting Data'!$AS:$EW,47,FALSE)</f>
        <v>0</v>
      </c>
      <c r="G76">
        <f>VLOOKUP($A76,'Formatting Data'!$AS:$EW,9,FALSE)</f>
        <v>38.5</v>
      </c>
      <c r="H76">
        <f t="shared" si="4"/>
        <v>3.6506582412937387</v>
      </c>
      <c r="I76">
        <f>VLOOKUP($A76,'Formatting Data'!$AS:$EW,10,FALSE)</f>
        <v>390.2</v>
      </c>
      <c r="J76">
        <f>IF(EXACT(VLOOKUP($A76,'Formatting Data'!$AS:$EW,22,FALSE), 0), 1, VLOOKUP($A76,'Formatting Data'!$AS:$EW,22,FALSE))</f>
        <v>7.86</v>
      </c>
      <c r="K76">
        <f t="shared" si="5"/>
        <v>2.0617866064411152</v>
      </c>
      <c r="L76">
        <f>VLOOKUP($A76,'Formatting Data'!$AS:$EW,28,FALSE)</f>
        <v>0</v>
      </c>
      <c r="M76">
        <f t="shared" si="6"/>
        <v>7.498315870766981</v>
      </c>
      <c r="N76">
        <f t="shared" si="7"/>
        <v>7.5704432520573741</v>
      </c>
    </row>
    <row r="77" spans="1:14" x14ac:dyDescent="0.3">
      <c r="A77" s="2">
        <v>96</v>
      </c>
      <c r="B77" s="12">
        <v>55</v>
      </c>
      <c r="C77" s="12">
        <v>665</v>
      </c>
      <c r="D77" s="12">
        <v>713.33333333333337</v>
      </c>
      <c r="E77" s="12">
        <v>689.16666666666674</v>
      </c>
      <c r="F77">
        <f>VLOOKUP($A77,'Formatting Data'!$AS:$EW,47,FALSE)</f>
        <v>0</v>
      </c>
      <c r="G77">
        <f>VLOOKUP($A77,'Formatting Data'!$AS:$EW,9,FALSE)</f>
        <v>75.599999999999994</v>
      </c>
      <c r="H77">
        <f t="shared" si="4"/>
        <v>4.3254562831854875</v>
      </c>
      <c r="I77">
        <f>VLOOKUP($A77,'Formatting Data'!$AS:$EW,10,FALSE)</f>
        <v>207.2</v>
      </c>
      <c r="J77">
        <f>IF(EXACT(VLOOKUP($A77,'Formatting Data'!$AS:$EW,22,FALSE), 0), 1, VLOOKUP($A77,'Formatting Data'!$AS:$EW,22,FALSE))</f>
        <v>7.71</v>
      </c>
      <c r="K77">
        <f t="shared" si="5"/>
        <v>2.0425181875752383</v>
      </c>
      <c r="L77">
        <f>VLOOKUP($A77,'Formatting Data'!$AS:$EW,28,FALSE)</f>
        <v>15.5</v>
      </c>
      <c r="M77">
        <f t="shared" si="6"/>
        <v>6.4997870406558542</v>
      </c>
      <c r="N77">
        <f t="shared" si="7"/>
        <v>6.569948819347788</v>
      </c>
    </row>
    <row r="78" spans="1:14" x14ac:dyDescent="0.3">
      <c r="A78" s="2">
        <v>98</v>
      </c>
      <c r="B78" s="12">
        <v>55</v>
      </c>
      <c r="C78" s="12">
        <v>665</v>
      </c>
      <c r="D78" s="12">
        <v>713.33333333333337</v>
      </c>
      <c r="E78" s="12">
        <v>689.16666666666674</v>
      </c>
      <c r="F78">
        <f>VLOOKUP($A78,'Formatting Data'!$AS:$EW,47,FALSE)</f>
        <v>0</v>
      </c>
      <c r="G78">
        <f>VLOOKUP($A78,'Formatting Data'!$AS:$EW,9,FALSE)</f>
        <v>42.8</v>
      </c>
      <c r="H78">
        <f t="shared" si="4"/>
        <v>3.7565381025877511</v>
      </c>
      <c r="I78">
        <f>VLOOKUP($A78,'Formatting Data'!$AS:$EW,10,FALSE)</f>
        <v>418.5</v>
      </c>
      <c r="J78">
        <f>IF(EXACT(VLOOKUP($A78,'Formatting Data'!$AS:$EW,22,FALSE), 0), 1, VLOOKUP($A78,'Formatting Data'!$AS:$EW,22,FALSE))</f>
        <v>3.55</v>
      </c>
      <c r="K78">
        <f t="shared" si="5"/>
        <v>1.2669476034873244</v>
      </c>
      <c r="L78">
        <f>VLOOKUP($A78,'Formatting Data'!$AS:$EW,28,FALSE)</f>
        <v>8.1</v>
      </c>
      <c r="M78">
        <f t="shared" si="6"/>
        <v>6.4997870406558542</v>
      </c>
      <c r="N78">
        <f t="shared" si="7"/>
        <v>6.569948819347788</v>
      </c>
    </row>
    <row r="79" spans="1:14" x14ac:dyDescent="0.3">
      <c r="A79" s="2">
        <v>100</v>
      </c>
      <c r="B79" s="12">
        <v>55</v>
      </c>
      <c r="C79" s="12">
        <v>1805</v>
      </c>
      <c r="D79" s="12">
        <v>1940</v>
      </c>
      <c r="E79" s="12">
        <v>1872.5</v>
      </c>
      <c r="F79">
        <f>VLOOKUP($A79,'Formatting Data'!$AS:$EW,47,FALSE)</f>
        <v>0</v>
      </c>
      <c r="G79">
        <f>VLOOKUP($A79,'Formatting Data'!$AS:$EW,9,FALSE)</f>
        <v>96.9</v>
      </c>
      <c r="H79">
        <f t="shared" si="4"/>
        <v>4.5736795188967205</v>
      </c>
      <c r="I79">
        <f>VLOOKUP($A79,'Formatting Data'!$AS:$EW,10,FALSE)</f>
        <v>331.6</v>
      </c>
      <c r="J79">
        <f>IF(EXACT(VLOOKUP($A79,'Formatting Data'!$AS:$EW,22,FALSE), 0), 1, VLOOKUP($A79,'Formatting Data'!$AS:$EW,22,FALSE))</f>
        <v>9.06</v>
      </c>
      <c r="K79">
        <f t="shared" si="5"/>
        <v>2.2038691200548879</v>
      </c>
      <c r="L79">
        <f>VLOOKUP($A79,'Formatting Data'!$AS:$EW,28,FALSE)</f>
        <v>15.8</v>
      </c>
      <c r="M79">
        <f t="shared" si="6"/>
        <v>7.498315870766981</v>
      </c>
      <c r="N79">
        <f t="shared" si="7"/>
        <v>7.5704432520573741</v>
      </c>
    </row>
    <row r="80" spans="1:14" x14ac:dyDescent="0.3">
      <c r="A80" s="2">
        <v>102</v>
      </c>
      <c r="B80" s="12">
        <v>55</v>
      </c>
      <c r="C80" s="12">
        <v>8260</v>
      </c>
      <c r="D80" s="12">
        <v>9156.6666666666661</v>
      </c>
      <c r="E80" s="12">
        <v>8708.3333333333321</v>
      </c>
      <c r="F80">
        <f>VLOOKUP($A80,'Formatting Data'!$AS:$EW,47,FALSE)</f>
        <v>0</v>
      </c>
      <c r="G80">
        <f>VLOOKUP($A80,'Formatting Data'!$AS:$EW,9,FALSE)</f>
        <v>62.5</v>
      </c>
      <c r="H80">
        <f t="shared" si="4"/>
        <v>4.1351665567423561</v>
      </c>
      <c r="I80">
        <f>VLOOKUP($A80,'Formatting Data'!$AS:$EW,10,FALSE)</f>
        <v>553.29999999999995</v>
      </c>
      <c r="J80">
        <f>IF(EXACT(VLOOKUP($A80,'Formatting Data'!$AS:$EW,22,FALSE), 0), 1, VLOOKUP($A80,'Formatting Data'!$AS:$EW,22,FALSE))</f>
        <v>8.5500000000000007</v>
      </c>
      <c r="K80">
        <f t="shared" si="5"/>
        <v>2.145931282948669</v>
      </c>
      <c r="L80">
        <f>VLOOKUP($A80,'Formatting Data'!$AS:$EW,28,FALSE)</f>
        <v>0</v>
      </c>
      <c r="M80">
        <f t="shared" si="6"/>
        <v>9.0191798665150245</v>
      </c>
      <c r="N80">
        <f t="shared" si="7"/>
        <v>9.1222374904212096</v>
      </c>
    </row>
    <row r="81" spans="1:14" x14ac:dyDescent="0.3">
      <c r="A81" s="2">
        <v>103</v>
      </c>
      <c r="B81" s="12">
        <v>55</v>
      </c>
      <c r="C81" s="12">
        <v>8260</v>
      </c>
      <c r="D81" s="12">
        <v>9156.6666666666661</v>
      </c>
      <c r="E81" s="12">
        <v>8708.3333333333321</v>
      </c>
      <c r="F81">
        <f>VLOOKUP($A81,'Formatting Data'!$AS:$EW,47,FALSE)</f>
        <v>0</v>
      </c>
      <c r="G81">
        <f>VLOOKUP($A81,'Formatting Data'!$AS:$EW,9,FALSE)</f>
        <v>75</v>
      </c>
      <c r="H81">
        <f t="shared" si="4"/>
        <v>4.3174881135363101</v>
      </c>
      <c r="I81">
        <f>VLOOKUP($A81,'Formatting Data'!$AS:$EW,10,FALSE)</f>
        <v>525.29999999999995</v>
      </c>
      <c r="J81">
        <f>IF(EXACT(VLOOKUP($A81,'Formatting Data'!$AS:$EW,22,FALSE), 0), 1, VLOOKUP($A81,'Formatting Data'!$AS:$EW,22,FALSE))</f>
        <v>1</v>
      </c>
      <c r="K81">
        <f t="shared" si="5"/>
        <v>0</v>
      </c>
      <c r="L81">
        <f>VLOOKUP($A81,'Formatting Data'!$AS:$EW,28,FALSE)</f>
        <v>0</v>
      </c>
      <c r="M81">
        <f t="shared" si="6"/>
        <v>9.0191798665150245</v>
      </c>
      <c r="N81">
        <f t="shared" si="7"/>
        <v>9.1222374904212096</v>
      </c>
    </row>
    <row r="82" spans="1:14" x14ac:dyDescent="0.3">
      <c r="A82" s="2">
        <v>104</v>
      </c>
      <c r="B82" s="12">
        <v>55</v>
      </c>
      <c r="C82" s="12">
        <v>3925</v>
      </c>
      <c r="D82" s="12">
        <v>4766.666666666667</v>
      </c>
      <c r="E82" s="12">
        <v>4345.8333333333339</v>
      </c>
      <c r="F82">
        <f>VLOOKUP($A82,'Formatting Data'!$AS:$EW,47,FALSE)</f>
        <v>0</v>
      </c>
      <c r="G82">
        <f>VLOOKUP($A82,'Formatting Data'!$AS:$EW,9,FALSE)</f>
        <v>42.5</v>
      </c>
      <c r="H82">
        <f t="shared" si="4"/>
        <v>3.7495040759303713</v>
      </c>
      <c r="I82">
        <f>VLOOKUP($A82,'Formatting Data'!$AS:$EW,10,FALSE)</f>
        <v>495.8</v>
      </c>
      <c r="J82">
        <f>IF(EXACT(VLOOKUP($A82,'Formatting Data'!$AS:$EW,22,FALSE), 0), 1, VLOOKUP($A82,'Formatting Data'!$AS:$EW,22,FALSE))</f>
        <v>9.1999999999999993</v>
      </c>
      <c r="K82">
        <f t="shared" si="5"/>
        <v>2.2192034840549946</v>
      </c>
      <c r="L82">
        <f>VLOOKUP($A82,'Formatting Data'!$AS:$EW,28,FALSE)</f>
        <v>0</v>
      </c>
      <c r="M82">
        <f t="shared" si="6"/>
        <v>8.2751216302165087</v>
      </c>
      <c r="N82">
        <f t="shared" si="7"/>
        <v>8.4694025275798897</v>
      </c>
    </row>
    <row r="83" spans="1:14" x14ac:dyDescent="0.3">
      <c r="A83" s="2">
        <v>105</v>
      </c>
      <c r="B83" s="12">
        <v>55</v>
      </c>
      <c r="C83" s="12">
        <v>1805</v>
      </c>
      <c r="D83" s="12">
        <v>1940</v>
      </c>
      <c r="E83" s="12">
        <v>1872.5</v>
      </c>
      <c r="F83">
        <f>VLOOKUP($A83,'Formatting Data'!$AS:$EW,47,FALSE)</f>
        <v>0</v>
      </c>
      <c r="G83">
        <f>VLOOKUP($A83,'Formatting Data'!$AS:$EW,9,FALSE)</f>
        <v>39.6</v>
      </c>
      <c r="H83">
        <f t="shared" si="4"/>
        <v>3.6788291182604347</v>
      </c>
      <c r="I83">
        <f>VLOOKUP($A83,'Formatting Data'!$AS:$EW,10,FALSE)</f>
        <v>404.3</v>
      </c>
      <c r="J83">
        <f>IF(EXACT(VLOOKUP($A83,'Formatting Data'!$AS:$EW,22,FALSE), 0), 1, VLOOKUP($A83,'Formatting Data'!$AS:$EW,22,FALSE))</f>
        <v>7.06</v>
      </c>
      <c r="K83">
        <f t="shared" si="5"/>
        <v>1.9544450515051506</v>
      </c>
      <c r="L83">
        <f>VLOOKUP($A83,'Formatting Data'!$AS:$EW,28,FALSE)</f>
        <v>0</v>
      </c>
      <c r="M83">
        <f t="shared" si="6"/>
        <v>7.498315870766981</v>
      </c>
      <c r="N83">
        <f t="shared" si="7"/>
        <v>7.5704432520573741</v>
      </c>
    </row>
    <row r="84" spans="1:14" x14ac:dyDescent="0.3">
      <c r="A84" s="2">
        <v>106</v>
      </c>
      <c r="B84" s="12">
        <v>55</v>
      </c>
      <c r="C84" s="12">
        <v>1805</v>
      </c>
      <c r="D84" s="12">
        <v>1940</v>
      </c>
      <c r="E84" s="12">
        <v>1872.5</v>
      </c>
      <c r="F84">
        <f>VLOOKUP($A84,'Formatting Data'!$AS:$EW,47,FALSE)</f>
        <v>0</v>
      </c>
      <c r="G84">
        <f>VLOOKUP($A84,'Formatting Data'!$AS:$EW,9,FALSE)</f>
        <v>72.8</v>
      </c>
      <c r="H84">
        <f t="shared" si="4"/>
        <v>4.28771595520264</v>
      </c>
      <c r="I84">
        <f>VLOOKUP($A84,'Formatting Data'!$AS:$EW,10,FALSE)</f>
        <v>241.5</v>
      </c>
      <c r="J84">
        <f>IF(EXACT(VLOOKUP($A84,'Formatting Data'!$AS:$EW,22,FALSE), 0), 1, VLOOKUP($A84,'Formatting Data'!$AS:$EW,22,FALSE))</f>
        <v>16.77</v>
      </c>
      <c r="K84">
        <f t="shared" si="5"/>
        <v>2.8195915758351173</v>
      </c>
      <c r="L84">
        <f>VLOOKUP($A84,'Formatting Data'!$AS:$EW,28,FALSE)</f>
        <v>8.9</v>
      </c>
      <c r="M84">
        <f t="shared" si="6"/>
        <v>7.498315870766981</v>
      </c>
      <c r="N84">
        <f t="shared" si="7"/>
        <v>7.5704432520573741</v>
      </c>
    </row>
    <row r="85" spans="1:14" x14ac:dyDescent="0.3">
      <c r="A85" s="2">
        <v>107</v>
      </c>
      <c r="B85" s="12">
        <v>55</v>
      </c>
      <c r="C85" s="12">
        <v>1805</v>
      </c>
      <c r="D85" s="12">
        <v>1940</v>
      </c>
      <c r="E85" s="12">
        <v>1872.5</v>
      </c>
      <c r="F85">
        <f>VLOOKUP($A85,'Formatting Data'!$AS:$EW,47,FALSE)</f>
        <v>0</v>
      </c>
      <c r="G85">
        <f>VLOOKUP($A85,'Formatting Data'!$AS:$EW,9,FALSE)</f>
        <v>48.5</v>
      </c>
      <c r="H85">
        <f t="shared" si="4"/>
        <v>3.8815637979434374</v>
      </c>
      <c r="I85">
        <f>VLOOKUP($A85,'Formatting Data'!$AS:$EW,10,FALSE)</f>
        <v>253.8</v>
      </c>
      <c r="J85">
        <f>IF(EXACT(VLOOKUP($A85,'Formatting Data'!$AS:$EW,22,FALSE), 0), 1, VLOOKUP($A85,'Formatting Data'!$AS:$EW,22,FALSE))</f>
        <v>10.76</v>
      </c>
      <c r="K85">
        <f t="shared" si="5"/>
        <v>2.3758355547336385</v>
      </c>
      <c r="L85">
        <f>VLOOKUP($A85,'Formatting Data'!$AS:$EW,28,FALSE)</f>
        <v>2.5</v>
      </c>
      <c r="M85">
        <f t="shared" si="6"/>
        <v>7.498315870766981</v>
      </c>
      <c r="N85">
        <f t="shared" si="7"/>
        <v>7.5704432520573741</v>
      </c>
    </row>
    <row r="86" spans="1:14" x14ac:dyDescent="0.3">
      <c r="A86" s="2">
        <v>108</v>
      </c>
      <c r="B86" s="12">
        <v>55</v>
      </c>
      <c r="C86" s="12">
        <v>1805</v>
      </c>
      <c r="D86" s="12">
        <v>1940</v>
      </c>
      <c r="E86" s="12">
        <v>1872.5</v>
      </c>
      <c r="F86">
        <f>VLOOKUP($A86,'Formatting Data'!$AS:$EW,47,FALSE)</f>
        <v>0</v>
      </c>
      <c r="G86">
        <f>VLOOKUP($A86,'Formatting Data'!$AS:$EW,9,FALSE)</f>
        <v>32.200000000000003</v>
      </c>
      <c r="H86">
        <f t="shared" si="4"/>
        <v>3.4719664525503626</v>
      </c>
      <c r="I86">
        <f>VLOOKUP($A86,'Formatting Data'!$AS:$EW,10,FALSE)</f>
        <v>225</v>
      </c>
      <c r="J86">
        <f>IF(EXACT(VLOOKUP($A86,'Formatting Data'!$AS:$EW,22,FALSE), 0), 1, VLOOKUP($A86,'Formatting Data'!$AS:$EW,22,FALSE))</f>
        <v>5.62</v>
      </c>
      <c r="K86">
        <f t="shared" si="5"/>
        <v>1.7263316639055997</v>
      </c>
      <c r="L86">
        <f>VLOOKUP($A86,'Formatting Data'!$AS:$EW,28,FALSE)</f>
        <v>0</v>
      </c>
      <c r="M86">
        <f t="shared" si="6"/>
        <v>7.498315870766981</v>
      </c>
      <c r="N86">
        <f t="shared" si="7"/>
        <v>7.5704432520573741</v>
      </c>
    </row>
    <row r="87" spans="1:14" x14ac:dyDescent="0.3">
      <c r="A87" s="2">
        <v>109</v>
      </c>
      <c r="B87" s="12">
        <v>55</v>
      </c>
      <c r="C87" s="12">
        <v>1805</v>
      </c>
      <c r="D87" s="12">
        <v>1940</v>
      </c>
      <c r="E87" s="12">
        <v>1872.5</v>
      </c>
      <c r="F87">
        <f>VLOOKUP($A87,'Formatting Data'!$AS:$EW,47,FALSE)</f>
        <v>0</v>
      </c>
      <c r="G87">
        <f>VLOOKUP($A87,'Formatting Data'!$AS:$EW,9,FALSE)</f>
        <v>147.69999999999999</v>
      </c>
      <c r="H87">
        <f t="shared" si="4"/>
        <v>4.9951831895373342</v>
      </c>
      <c r="I87">
        <f>VLOOKUP($A87,'Formatting Data'!$AS:$EW,10,FALSE)</f>
        <v>374.4</v>
      </c>
      <c r="J87">
        <f>IF(EXACT(VLOOKUP($A87,'Formatting Data'!$AS:$EW,22,FALSE), 0), 1, VLOOKUP($A87,'Formatting Data'!$AS:$EW,22,FALSE))</f>
        <v>16.29</v>
      </c>
      <c r="K87">
        <f t="shared" si="5"/>
        <v>2.7905514226139538</v>
      </c>
      <c r="L87">
        <f>VLOOKUP($A87,'Formatting Data'!$AS:$EW,28,FALSE)</f>
        <v>10.7</v>
      </c>
      <c r="M87">
        <f t="shared" si="6"/>
        <v>7.498315870766981</v>
      </c>
      <c r="N87">
        <f t="shared" si="7"/>
        <v>7.5704432520573741</v>
      </c>
    </row>
    <row r="88" spans="1:14" x14ac:dyDescent="0.3">
      <c r="A88" s="2">
        <v>111</v>
      </c>
      <c r="B88" s="12">
        <v>55</v>
      </c>
      <c r="C88" s="12">
        <v>2877.5</v>
      </c>
      <c r="D88" s="12">
        <v>2110</v>
      </c>
      <c r="E88" s="12">
        <v>2493.75</v>
      </c>
      <c r="F88">
        <f>VLOOKUP($A88,'Formatting Data'!$AS:$EW,47,FALSE)</f>
        <v>0</v>
      </c>
      <c r="G88">
        <f>VLOOKUP($A88,'Formatting Data'!$AS:$EW,9,FALSE)</f>
        <v>186.5</v>
      </c>
      <c r="H88">
        <f t="shared" si="4"/>
        <v>5.2284312390838705</v>
      </c>
      <c r="I88">
        <f>VLOOKUP($A88,'Formatting Data'!$AS:$EW,10,FALSE)</f>
        <v>390.1</v>
      </c>
      <c r="J88">
        <f>IF(EXACT(VLOOKUP($A88,'Formatting Data'!$AS:$EW,22,FALSE), 0), 1, VLOOKUP($A88,'Formatting Data'!$AS:$EW,22,FALSE))</f>
        <v>20.77</v>
      </c>
      <c r="K88">
        <f t="shared" si="5"/>
        <v>3.0335096378880211</v>
      </c>
      <c r="L88">
        <f>VLOOKUP($A88,'Formatting Data'!$AS:$EW,28,FALSE)</f>
        <v>14.2</v>
      </c>
      <c r="M88">
        <f t="shared" si="6"/>
        <v>7.9646771405960379</v>
      </c>
      <c r="N88">
        <f t="shared" si="7"/>
        <v>7.6544432264701125</v>
      </c>
    </row>
    <row r="89" spans="1:14" x14ac:dyDescent="0.3">
      <c r="A89" s="2">
        <v>112</v>
      </c>
      <c r="B89" s="12">
        <v>55</v>
      </c>
      <c r="C89" s="12">
        <v>2192.5</v>
      </c>
      <c r="D89" s="12">
        <v>1640</v>
      </c>
      <c r="E89" s="12">
        <v>1916.25</v>
      </c>
      <c r="F89">
        <f>VLOOKUP($A89,'Formatting Data'!$AS:$EW,47,FALSE)</f>
        <v>0</v>
      </c>
      <c r="G89">
        <f>VLOOKUP($A89,'Formatting Data'!$AS:$EW,9,FALSE)</f>
        <v>125.6</v>
      </c>
      <c r="H89">
        <f t="shared" si="4"/>
        <v>4.833102254034098</v>
      </c>
      <c r="I89">
        <f>VLOOKUP($A89,'Formatting Data'!$AS:$EW,10,FALSE)</f>
        <v>584.79999999999995</v>
      </c>
      <c r="J89">
        <f>IF(EXACT(VLOOKUP($A89,'Formatting Data'!$AS:$EW,22,FALSE), 0), 1, VLOOKUP($A89,'Formatting Data'!$AS:$EW,22,FALSE))</f>
        <v>11.92</v>
      </c>
      <c r="K89">
        <f t="shared" si="5"/>
        <v>2.4782176616372036</v>
      </c>
      <c r="L89">
        <f>VLOOKUP($A89,'Formatting Data'!$AS:$EW,28,FALSE)</f>
        <v>2.9</v>
      </c>
      <c r="M89">
        <f t="shared" si="6"/>
        <v>7.6927977242463381</v>
      </c>
      <c r="N89">
        <f t="shared" si="7"/>
        <v>7.4024515208182438</v>
      </c>
    </row>
    <row r="90" spans="1:14" x14ac:dyDescent="0.3">
      <c r="A90" s="2">
        <v>113</v>
      </c>
      <c r="B90" s="12">
        <v>55</v>
      </c>
      <c r="C90" s="12">
        <v>3460</v>
      </c>
      <c r="D90" s="12">
        <v>3096.6666666666665</v>
      </c>
      <c r="E90" s="12">
        <v>3278.333333333333</v>
      </c>
      <c r="F90">
        <f>VLOOKUP($A90,'Formatting Data'!$AS:$EW,47,FALSE)</f>
        <v>0</v>
      </c>
      <c r="G90">
        <f>VLOOKUP($A90,'Formatting Data'!$AS:$EW,9,FALSE)</f>
        <v>52.5</v>
      </c>
      <c r="H90">
        <f t="shared" si="4"/>
        <v>3.9608131695975781</v>
      </c>
      <c r="I90">
        <f>VLOOKUP($A90,'Formatting Data'!$AS:$EW,10,FALSE)</f>
        <v>795.4</v>
      </c>
      <c r="J90">
        <f>IF(EXACT(VLOOKUP($A90,'Formatting Data'!$AS:$EW,22,FALSE), 0), 1, VLOOKUP($A90,'Formatting Data'!$AS:$EW,22,FALSE))</f>
        <v>10.029999999999999</v>
      </c>
      <c r="K90">
        <f t="shared" si="5"/>
        <v>2.3055806019738441</v>
      </c>
      <c r="L90">
        <f>VLOOKUP($A90,'Formatting Data'!$AS:$EW,28,FALSE)</f>
        <v>0</v>
      </c>
      <c r="M90">
        <f t="shared" si="6"/>
        <v>8.1490238680517706</v>
      </c>
      <c r="N90">
        <f t="shared" si="7"/>
        <v>8.038081543139775</v>
      </c>
    </row>
    <row r="91" spans="1:14" x14ac:dyDescent="0.3">
      <c r="A91" s="2">
        <v>114</v>
      </c>
      <c r="B91" s="12">
        <v>55</v>
      </c>
      <c r="C91" s="12">
        <v>3460</v>
      </c>
      <c r="D91" s="12">
        <v>3096.6666666666665</v>
      </c>
      <c r="E91" s="12">
        <v>3278.333333333333</v>
      </c>
      <c r="F91">
        <f>VLOOKUP($A91,'Formatting Data'!$AS:$EW,47,FALSE)</f>
        <v>0</v>
      </c>
      <c r="G91">
        <f>VLOOKUP($A91,'Formatting Data'!$AS:$EW,9,FALSE)</f>
        <v>107.1</v>
      </c>
      <c r="H91">
        <f t="shared" si="4"/>
        <v>4.6737629774537028</v>
      </c>
      <c r="I91">
        <f>VLOOKUP($A91,'Formatting Data'!$AS:$EW,10,FALSE)</f>
        <v>1801.1</v>
      </c>
      <c r="J91">
        <f>IF(EXACT(VLOOKUP($A91,'Formatting Data'!$AS:$EW,22,FALSE), 0), 1, VLOOKUP($A91,'Formatting Data'!$AS:$EW,22,FALSE))</f>
        <v>9.42</v>
      </c>
      <c r="K91">
        <f t="shared" si="5"/>
        <v>2.2428350885882717</v>
      </c>
      <c r="L91">
        <f>VLOOKUP($A91,'Formatting Data'!$AS:$EW,28,FALSE)</f>
        <v>0</v>
      </c>
      <c r="M91">
        <f t="shared" si="6"/>
        <v>8.1490238680517706</v>
      </c>
      <c r="N91">
        <f t="shared" si="7"/>
        <v>8.038081543139775</v>
      </c>
    </row>
    <row r="92" spans="1:14" x14ac:dyDescent="0.3">
      <c r="A92" s="2">
        <v>115</v>
      </c>
      <c r="B92" s="12">
        <v>55</v>
      </c>
      <c r="C92" s="12">
        <v>1342.5</v>
      </c>
      <c r="D92" s="12">
        <v>1473.3333333333333</v>
      </c>
      <c r="E92" s="12">
        <v>1407.9166666666665</v>
      </c>
      <c r="F92">
        <f>VLOOKUP($A92,'Formatting Data'!$AS:$EW,47,FALSE)</f>
        <v>0</v>
      </c>
      <c r="G92">
        <f>VLOOKUP($A92,'Formatting Data'!$AS:$EW,9,FALSE)</f>
        <v>25.3</v>
      </c>
      <c r="H92">
        <f t="shared" si="4"/>
        <v>3.2308043957334744</v>
      </c>
      <c r="I92">
        <f>VLOOKUP($A92,'Formatting Data'!$AS:$EW,10,FALSE)</f>
        <v>584.1</v>
      </c>
      <c r="J92">
        <f>IF(EXACT(VLOOKUP($A92,'Formatting Data'!$AS:$EW,22,FALSE), 0), 1, VLOOKUP($A92,'Formatting Data'!$AS:$EW,22,FALSE))</f>
        <v>5.18</v>
      </c>
      <c r="K92">
        <f t="shared" si="5"/>
        <v>1.6448050562713916</v>
      </c>
      <c r="L92">
        <f>VLOOKUP($A92,'Formatting Data'!$AS:$EW,28,FALSE)</f>
        <v>0</v>
      </c>
      <c r="M92">
        <f t="shared" si="6"/>
        <v>7.20228882638302</v>
      </c>
      <c r="N92">
        <f t="shared" si="7"/>
        <v>7.2952826864036338</v>
      </c>
    </row>
    <row r="93" spans="1:14" x14ac:dyDescent="0.3">
      <c r="A93" s="2">
        <v>118</v>
      </c>
      <c r="B93" s="12">
        <v>55</v>
      </c>
      <c r="C93" s="12">
        <v>2150</v>
      </c>
      <c r="D93" s="12">
        <v>2243.3333333333335</v>
      </c>
      <c r="E93" s="12">
        <v>2196.666666666667</v>
      </c>
      <c r="F93">
        <f>VLOOKUP($A93,'Formatting Data'!$AS:$EW,47,FALSE)</f>
        <v>0</v>
      </c>
      <c r="G93">
        <f>VLOOKUP($A93,'Formatting Data'!$AS:$EW,9,FALSE)</f>
        <v>96.9</v>
      </c>
      <c r="H93">
        <f t="shared" si="4"/>
        <v>4.5736795188967205</v>
      </c>
      <c r="I93">
        <f>VLOOKUP($A93,'Formatting Data'!$AS:$EW,10,FALSE)</f>
        <v>1079.9000000000001</v>
      </c>
      <c r="J93">
        <f>IF(EXACT(VLOOKUP($A93,'Formatting Data'!$AS:$EW,22,FALSE), 0), 1, VLOOKUP($A93,'Formatting Data'!$AS:$EW,22,FALSE))</f>
        <v>12.33</v>
      </c>
      <c r="K93">
        <f t="shared" si="5"/>
        <v>2.5120353171762528</v>
      </c>
      <c r="L93">
        <f>VLOOKUP($A93,'Formatting Data'!$AS:$EW,28,FALSE)</f>
        <v>7.4</v>
      </c>
      <c r="M93">
        <f t="shared" si="6"/>
        <v>7.6732231211217083</v>
      </c>
      <c r="N93">
        <f t="shared" si="7"/>
        <v>7.7157181339706638</v>
      </c>
    </row>
    <row r="94" spans="1:14" x14ac:dyDescent="0.3">
      <c r="A94" s="2">
        <v>120</v>
      </c>
      <c r="B94" s="12">
        <v>55</v>
      </c>
      <c r="C94" s="12">
        <v>1465</v>
      </c>
      <c r="D94" s="12">
        <v>1616.6666666666667</v>
      </c>
      <c r="E94" s="12">
        <v>1540.8333333333335</v>
      </c>
      <c r="F94">
        <f>VLOOKUP($A94,'Formatting Data'!$AS:$EW,47,FALSE)</f>
        <v>0</v>
      </c>
      <c r="G94">
        <f>VLOOKUP($A94,'Formatting Data'!$AS:$EW,9,FALSE)</f>
        <v>81.5</v>
      </c>
      <c r="H94">
        <f t="shared" si="4"/>
        <v>4.4006030202468169</v>
      </c>
      <c r="I94">
        <f>VLOOKUP($A94,'Formatting Data'!$AS:$EW,10,FALSE)</f>
        <v>1095.7</v>
      </c>
      <c r="J94">
        <f>IF(EXACT(VLOOKUP($A94,'Formatting Data'!$AS:$EW,22,FALSE), 0), 1, VLOOKUP($A94,'Formatting Data'!$AS:$EW,22,FALSE))</f>
        <v>11.63</v>
      </c>
      <c r="K94">
        <f t="shared" si="5"/>
        <v>2.4535879665305731</v>
      </c>
      <c r="L94">
        <f>VLOOKUP($A94,'Formatting Data'!$AS:$EW,28,FALSE)</f>
        <v>5.2</v>
      </c>
      <c r="M94">
        <f t="shared" si="6"/>
        <v>7.2896105214511673</v>
      </c>
      <c r="N94">
        <f t="shared" si="7"/>
        <v>7.3881216952634192</v>
      </c>
    </row>
    <row r="95" spans="1:14" x14ac:dyDescent="0.3">
      <c r="A95" s="2">
        <v>121</v>
      </c>
      <c r="B95" s="12">
        <v>50</v>
      </c>
      <c r="C95" s="12">
        <v>1465</v>
      </c>
      <c r="D95" s="12">
        <v>1616.6666666666667</v>
      </c>
      <c r="E95" s="12">
        <v>1540.8333333333335</v>
      </c>
      <c r="F95">
        <f>VLOOKUP($A95,'Formatting Data'!$AS:$EW,47,FALSE)</f>
        <v>0</v>
      </c>
      <c r="G95">
        <f>VLOOKUP($A95,'Formatting Data'!$AS:$EW,9,FALSE)</f>
        <v>39.200000000000003</v>
      </c>
      <c r="H95">
        <f t="shared" si="4"/>
        <v>3.6686767467964168</v>
      </c>
      <c r="I95">
        <f>VLOOKUP($A95,'Formatting Data'!$AS:$EW,10,FALSE)</f>
        <v>989.9</v>
      </c>
      <c r="J95">
        <f>IF(EXACT(VLOOKUP($A95,'Formatting Data'!$AS:$EW,22,FALSE), 0), 1, VLOOKUP($A95,'Formatting Data'!$AS:$EW,22,FALSE))</f>
        <v>4.55</v>
      </c>
      <c r="K95">
        <f t="shared" si="5"/>
        <v>1.5151272329628591</v>
      </c>
      <c r="L95">
        <f>VLOOKUP($A95,'Formatting Data'!$AS:$EW,28,FALSE)</f>
        <v>0</v>
      </c>
      <c r="M95">
        <f t="shared" si="6"/>
        <v>7.2896105214511673</v>
      </c>
      <c r="N95">
        <f t="shared" si="7"/>
        <v>7.3881216952634192</v>
      </c>
    </row>
    <row r="96" spans="1:14" x14ac:dyDescent="0.3">
      <c r="A96" s="2">
        <v>122</v>
      </c>
      <c r="B96" s="12">
        <v>55</v>
      </c>
      <c r="C96" s="12">
        <v>1372.5</v>
      </c>
      <c r="D96" s="12">
        <v>1470</v>
      </c>
      <c r="E96" s="12">
        <v>1421.25</v>
      </c>
      <c r="F96">
        <f>VLOOKUP($A96,'Formatting Data'!$AS:$EW,47,FALSE)</f>
        <v>0</v>
      </c>
      <c r="G96">
        <f>VLOOKUP($A96,'Formatting Data'!$AS:$EW,9,FALSE)</f>
        <v>68.599999999999994</v>
      </c>
      <c r="H96">
        <f t="shared" si="4"/>
        <v>4.2282925347318399</v>
      </c>
      <c r="I96">
        <f>VLOOKUP($A96,'Formatting Data'!$AS:$EW,10,FALSE)</f>
        <v>824.5</v>
      </c>
      <c r="J96">
        <f>IF(EXACT(VLOOKUP($A96,'Formatting Data'!$AS:$EW,22,FALSE), 0), 1, VLOOKUP($A96,'Formatting Data'!$AS:$EW,22,FALSE))</f>
        <v>14.2</v>
      </c>
      <c r="K96">
        <f t="shared" si="5"/>
        <v>2.653241964607215</v>
      </c>
      <c r="L96">
        <f>VLOOKUP($A96,'Formatting Data'!$AS:$EW,28,FALSE)</f>
        <v>8.8000000000000007</v>
      </c>
      <c r="M96">
        <f t="shared" si="6"/>
        <v>7.2243891733836856</v>
      </c>
      <c r="N96">
        <f t="shared" si="7"/>
        <v>7.2930176797727819</v>
      </c>
    </row>
    <row r="97" spans="1:14" x14ac:dyDescent="0.3">
      <c r="A97" s="2">
        <v>123</v>
      </c>
      <c r="B97" s="12">
        <v>55</v>
      </c>
      <c r="C97" s="12">
        <v>1372.5</v>
      </c>
      <c r="D97" s="12">
        <v>1470</v>
      </c>
      <c r="E97" s="12">
        <v>1421.25</v>
      </c>
      <c r="F97">
        <f>VLOOKUP($A97,'Formatting Data'!$AS:$EW,47,FALSE)</f>
        <v>0</v>
      </c>
      <c r="G97">
        <f>VLOOKUP($A97,'Formatting Data'!$AS:$EW,9,FALSE)</f>
        <v>37.6</v>
      </c>
      <c r="H97">
        <f t="shared" si="4"/>
        <v>3.6270040503958487</v>
      </c>
      <c r="I97">
        <f>VLOOKUP($A97,'Formatting Data'!$AS:$EW,10,FALSE)</f>
        <v>615.6</v>
      </c>
      <c r="J97">
        <f>IF(EXACT(VLOOKUP($A97,'Formatting Data'!$AS:$EW,22,FALSE), 0), 1, VLOOKUP($A97,'Formatting Data'!$AS:$EW,22,FALSE))</f>
        <v>9.9700000000000006</v>
      </c>
      <c r="K97">
        <f t="shared" si="5"/>
        <v>2.2995805839737469</v>
      </c>
      <c r="L97">
        <f>VLOOKUP($A97,'Formatting Data'!$AS:$EW,28,FALSE)</f>
        <v>0</v>
      </c>
      <c r="M97">
        <f t="shared" si="6"/>
        <v>7.2243891733836856</v>
      </c>
      <c r="N97">
        <f t="shared" si="7"/>
        <v>7.2930176797727819</v>
      </c>
    </row>
    <row r="98" spans="1:14" x14ac:dyDescent="0.3">
      <c r="A98" s="2">
        <v>124</v>
      </c>
      <c r="B98" s="12">
        <v>55</v>
      </c>
      <c r="C98" s="12">
        <v>2222.5</v>
      </c>
      <c r="D98" s="12">
        <v>1740</v>
      </c>
      <c r="E98" s="12">
        <v>1981.25</v>
      </c>
      <c r="F98">
        <f>VLOOKUP($A98,'Formatting Data'!$AS:$EW,47,FALSE)</f>
        <v>0</v>
      </c>
      <c r="G98">
        <f>VLOOKUP($A98,'Formatting Data'!$AS:$EW,9,FALSE)</f>
        <v>108.3</v>
      </c>
      <c r="H98">
        <f t="shared" si="4"/>
        <v>4.6849051540069446</v>
      </c>
      <c r="I98">
        <f>VLOOKUP($A98,'Formatting Data'!$AS:$EW,10,FALSE)</f>
        <v>1170.8</v>
      </c>
      <c r="J98">
        <f>IF(EXACT(VLOOKUP($A98,'Formatting Data'!$AS:$EW,22,FALSE), 0), 1, VLOOKUP($A98,'Formatting Data'!$AS:$EW,22,FALSE))</f>
        <v>12.72</v>
      </c>
      <c r="K98">
        <f t="shared" si="5"/>
        <v>2.5431755579119759</v>
      </c>
      <c r="L98">
        <f>VLOOKUP($A98,'Formatting Data'!$AS:$EW,28,FALSE)</f>
        <v>8.1999999999999993</v>
      </c>
      <c r="M98">
        <f t="shared" si="6"/>
        <v>7.7063879673880598</v>
      </c>
      <c r="N98">
        <f t="shared" si="7"/>
        <v>7.461640392208575</v>
      </c>
    </row>
    <row r="99" spans="1:14" x14ac:dyDescent="0.3">
      <c r="A99" s="2">
        <v>126</v>
      </c>
      <c r="B99" s="12">
        <v>55</v>
      </c>
      <c r="C99" s="12">
        <v>3925</v>
      </c>
      <c r="D99" s="12">
        <v>4766.666666666667</v>
      </c>
      <c r="E99" s="12">
        <v>4345.8333333333339</v>
      </c>
      <c r="F99">
        <f>VLOOKUP($A99,'Formatting Data'!$AS:$EW,47,FALSE)</f>
        <v>0</v>
      </c>
      <c r="G99">
        <f>VLOOKUP($A99,'Formatting Data'!$AS:$EW,9,FALSE)</f>
        <v>36.1</v>
      </c>
      <c r="H99">
        <f t="shared" si="4"/>
        <v>3.5862928653388351</v>
      </c>
      <c r="I99">
        <f>VLOOKUP($A99,'Formatting Data'!$AS:$EW,10,FALSE)</f>
        <v>419.1</v>
      </c>
      <c r="J99">
        <f>IF(EXACT(VLOOKUP($A99,'Formatting Data'!$AS:$EW,22,FALSE), 0), 1, VLOOKUP($A99,'Formatting Data'!$AS:$EW,22,FALSE))</f>
        <v>10.3</v>
      </c>
      <c r="K99">
        <f t="shared" si="5"/>
        <v>2.33214389523559</v>
      </c>
      <c r="L99">
        <f>VLOOKUP($A99,'Formatting Data'!$AS:$EW,28,FALSE)</f>
        <v>0</v>
      </c>
      <c r="M99">
        <f t="shared" si="6"/>
        <v>8.2751216302165087</v>
      </c>
      <c r="N99">
        <f t="shared" si="7"/>
        <v>8.4694025275798897</v>
      </c>
    </row>
    <row r="100" spans="1:14" x14ac:dyDescent="0.3">
      <c r="A100" s="2">
        <v>127</v>
      </c>
      <c r="B100" s="12">
        <v>55</v>
      </c>
      <c r="C100" s="12">
        <v>3802.5</v>
      </c>
      <c r="D100" s="12">
        <v>4676.666666666667</v>
      </c>
      <c r="E100" s="12">
        <v>4239.5833333333339</v>
      </c>
      <c r="F100">
        <f>VLOOKUP($A100,'Formatting Data'!$AS:$EW,47,FALSE)</f>
        <v>0</v>
      </c>
      <c r="G100">
        <f>VLOOKUP($A100,'Formatting Data'!$AS:$EW,9,FALSE)</f>
        <v>44.7</v>
      </c>
      <c r="H100">
        <f t="shared" si="4"/>
        <v>3.7999735016195233</v>
      </c>
      <c r="I100">
        <f>VLOOKUP($A100,'Formatting Data'!$AS:$EW,10,FALSE)</f>
        <v>690</v>
      </c>
      <c r="J100">
        <f>IF(EXACT(VLOOKUP($A100,'Formatting Data'!$AS:$EW,22,FALSE), 0), 1, VLOOKUP($A100,'Formatting Data'!$AS:$EW,22,FALSE))</f>
        <v>7</v>
      </c>
      <c r="K100">
        <f t="shared" si="5"/>
        <v>1.9459101490553132</v>
      </c>
      <c r="L100">
        <f>VLOOKUP($A100,'Formatting Data'!$AS:$EW,28,FALSE)</f>
        <v>0</v>
      </c>
      <c r="M100">
        <f t="shared" si="6"/>
        <v>8.2434140241334486</v>
      </c>
      <c r="N100">
        <f t="shared" si="7"/>
        <v>8.4503408844283978</v>
      </c>
    </row>
    <row r="101" spans="1:14" x14ac:dyDescent="0.3">
      <c r="A101" s="2">
        <v>128</v>
      </c>
      <c r="B101" s="12">
        <v>55</v>
      </c>
      <c r="C101" s="12">
        <v>3925</v>
      </c>
      <c r="D101" s="12">
        <v>4766.666666666667</v>
      </c>
      <c r="E101" s="12">
        <v>4345.8333333333339</v>
      </c>
      <c r="F101">
        <f>VLOOKUP($A101,'Formatting Data'!$AS:$EW,47,FALSE)</f>
        <v>0</v>
      </c>
      <c r="G101">
        <f>VLOOKUP($A101,'Formatting Data'!$AS:$EW,9,FALSE)</f>
        <v>51.6</v>
      </c>
      <c r="H101">
        <f t="shared" si="4"/>
        <v>3.9435216724875173</v>
      </c>
      <c r="I101">
        <f>VLOOKUP($A101,'Formatting Data'!$AS:$EW,10,FALSE)</f>
        <v>570.1</v>
      </c>
      <c r="J101">
        <f>IF(EXACT(VLOOKUP($A101,'Formatting Data'!$AS:$EW,22,FALSE), 0), 1, VLOOKUP($A101,'Formatting Data'!$AS:$EW,22,FALSE))</f>
        <v>16.07</v>
      </c>
      <c r="K101">
        <f t="shared" si="5"/>
        <v>2.776954179749421</v>
      </c>
      <c r="L101">
        <f>VLOOKUP($A101,'Formatting Data'!$AS:$EW,28,FALSE)</f>
        <v>6.4</v>
      </c>
      <c r="M101">
        <f t="shared" si="6"/>
        <v>8.2751216302165087</v>
      </c>
      <c r="N101">
        <f t="shared" si="7"/>
        <v>8.4694025275798897</v>
      </c>
    </row>
    <row r="102" spans="1:14" x14ac:dyDescent="0.3">
      <c r="A102" s="2">
        <v>129</v>
      </c>
      <c r="B102" s="12">
        <v>55</v>
      </c>
      <c r="C102" s="12">
        <v>3925</v>
      </c>
      <c r="D102" s="12">
        <v>4766.666666666667</v>
      </c>
      <c r="E102" s="12">
        <v>4345.8333333333339</v>
      </c>
      <c r="F102">
        <f>VLOOKUP($A102,'Formatting Data'!$AS:$EW,47,FALSE)</f>
        <v>0</v>
      </c>
      <c r="G102">
        <f>VLOOKUP($A102,'Formatting Data'!$AS:$EW,9,FALSE)</f>
        <v>30.5</v>
      </c>
      <c r="H102">
        <f t="shared" si="4"/>
        <v>3.417726683613366</v>
      </c>
      <c r="I102">
        <f>VLOOKUP($A102,'Formatting Data'!$AS:$EW,10,FALSE)</f>
        <v>585.4</v>
      </c>
      <c r="J102">
        <f>IF(EXACT(VLOOKUP($A102,'Formatting Data'!$AS:$EW,22,FALSE), 0), 1, VLOOKUP($A102,'Formatting Data'!$AS:$EW,22,FALSE))</f>
        <v>11.86</v>
      </c>
      <c r="K102">
        <f t="shared" si="5"/>
        <v>2.4731713935695794</v>
      </c>
      <c r="L102">
        <f>VLOOKUP($A102,'Formatting Data'!$AS:$EW,28,FALSE)</f>
        <v>1.7</v>
      </c>
      <c r="M102">
        <f t="shared" si="6"/>
        <v>8.2751216302165087</v>
      </c>
      <c r="N102">
        <f t="shared" si="7"/>
        <v>8.4694025275798897</v>
      </c>
    </row>
    <row r="103" spans="1:14" x14ac:dyDescent="0.3">
      <c r="A103" s="2">
        <v>130</v>
      </c>
      <c r="B103" s="12">
        <v>55</v>
      </c>
      <c r="C103" s="12">
        <v>3802.5</v>
      </c>
      <c r="D103" s="12">
        <v>4676.666666666667</v>
      </c>
      <c r="E103" s="12">
        <v>4239.5833333333339</v>
      </c>
      <c r="F103">
        <f>VLOOKUP($A103,'Formatting Data'!$AS:$EW,47,FALSE)</f>
        <v>0</v>
      </c>
      <c r="G103">
        <f>VLOOKUP($A103,'Formatting Data'!$AS:$EW,9,FALSE)</f>
        <v>117.4</v>
      </c>
      <c r="H103">
        <f t="shared" si="4"/>
        <v>4.7655869073939963</v>
      </c>
      <c r="I103">
        <f>VLOOKUP($A103,'Formatting Data'!$AS:$EW,10,FALSE)</f>
        <v>1067.3</v>
      </c>
      <c r="J103">
        <f>IF(EXACT(VLOOKUP($A103,'Formatting Data'!$AS:$EW,22,FALSE), 0), 1, VLOOKUP($A103,'Formatting Data'!$AS:$EW,22,FALSE))</f>
        <v>8.2100000000000009</v>
      </c>
      <c r="K103">
        <f t="shared" si="5"/>
        <v>2.1053529234643369</v>
      </c>
      <c r="L103">
        <f>VLOOKUP($A103,'Formatting Data'!$AS:$EW,28,FALSE)</f>
        <v>12.5</v>
      </c>
      <c r="M103">
        <f t="shared" si="6"/>
        <v>8.2434140241334486</v>
      </c>
      <c r="N103">
        <f t="shared" si="7"/>
        <v>8.4503408844283978</v>
      </c>
    </row>
    <row r="104" spans="1:14" x14ac:dyDescent="0.3">
      <c r="A104" s="2">
        <v>131</v>
      </c>
      <c r="B104" s="12">
        <v>55</v>
      </c>
      <c r="C104" s="12">
        <v>3802.5</v>
      </c>
      <c r="D104" s="12">
        <v>4676.666666666667</v>
      </c>
      <c r="E104" s="12">
        <v>4239.5833333333339</v>
      </c>
      <c r="F104">
        <f>VLOOKUP($A104,'Formatting Data'!$AS:$EW,47,FALSE)</f>
        <v>0</v>
      </c>
      <c r="G104">
        <f>VLOOKUP($A104,'Formatting Data'!$AS:$EW,9,FALSE)</f>
        <v>17.600000000000001</v>
      </c>
      <c r="H104">
        <f t="shared" si="4"/>
        <v>2.8678989020441064</v>
      </c>
      <c r="I104">
        <f>VLOOKUP($A104,'Formatting Data'!$AS:$EW,10,FALSE)</f>
        <v>312</v>
      </c>
      <c r="J104">
        <f>IF(EXACT(VLOOKUP($A104,'Formatting Data'!$AS:$EW,22,FALSE), 0), 1, VLOOKUP($A104,'Formatting Data'!$AS:$EW,22,FALSE))</f>
        <v>5.44</v>
      </c>
      <c r="K104">
        <f t="shared" si="5"/>
        <v>1.6937790608678513</v>
      </c>
      <c r="L104">
        <f>VLOOKUP($A104,'Formatting Data'!$AS:$EW,28,FALSE)</f>
        <v>0</v>
      </c>
      <c r="M104">
        <f t="shared" si="6"/>
        <v>8.2434140241334486</v>
      </c>
      <c r="N104">
        <f t="shared" si="7"/>
        <v>8.4503408844283978</v>
      </c>
    </row>
    <row r="105" spans="1:14" x14ac:dyDescent="0.3">
      <c r="A105" s="2">
        <v>132</v>
      </c>
      <c r="B105" s="12">
        <v>55</v>
      </c>
      <c r="C105" s="12">
        <v>1372.5</v>
      </c>
      <c r="D105" s="12">
        <v>1470</v>
      </c>
      <c r="E105" s="12">
        <v>1421.25</v>
      </c>
      <c r="F105">
        <f>VLOOKUP($A105,'Formatting Data'!$AS:$EW,47,FALSE)</f>
        <v>0</v>
      </c>
      <c r="G105">
        <f>VLOOKUP($A105,'Formatting Data'!$AS:$EW,9,FALSE)</f>
        <v>84</v>
      </c>
      <c r="H105">
        <f t="shared" si="4"/>
        <v>4.4308167988433134</v>
      </c>
      <c r="I105">
        <f>VLOOKUP($A105,'Formatting Data'!$AS:$EW,10,FALSE)</f>
        <v>1396.8</v>
      </c>
      <c r="J105">
        <f>IF(EXACT(VLOOKUP($A105,'Formatting Data'!$AS:$EW,22,FALSE), 0), 1, VLOOKUP($A105,'Formatting Data'!$AS:$EW,22,FALSE))</f>
        <v>1.69</v>
      </c>
      <c r="K105">
        <f t="shared" si="5"/>
        <v>0.52472852893498212</v>
      </c>
      <c r="L105">
        <f>VLOOKUP($A105,'Formatting Data'!$AS:$EW,28,FALSE)</f>
        <v>0</v>
      </c>
      <c r="M105">
        <f t="shared" si="6"/>
        <v>7.2243891733836856</v>
      </c>
      <c r="N105">
        <f t="shared" si="7"/>
        <v>7.2930176797727819</v>
      </c>
    </row>
    <row r="106" spans="1:14" x14ac:dyDescent="0.3">
      <c r="A106" s="2">
        <v>133</v>
      </c>
      <c r="B106" s="12">
        <v>55</v>
      </c>
      <c r="C106" s="12">
        <v>1372.5</v>
      </c>
      <c r="D106" s="12">
        <v>1470</v>
      </c>
      <c r="E106" s="12">
        <v>1421.25</v>
      </c>
      <c r="F106">
        <f>VLOOKUP($A106,'Formatting Data'!$AS:$EW,47,FALSE)</f>
        <v>0</v>
      </c>
      <c r="G106">
        <f>VLOOKUP($A106,'Formatting Data'!$AS:$EW,9,FALSE)</f>
        <v>100.9</v>
      </c>
      <c r="H106">
        <f t="shared" si="4"/>
        <v>4.6141299273595635</v>
      </c>
      <c r="I106">
        <f>VLOOKUP($A106,'Formatting Data'!$AS:$EW,10,FALSE)</f>
        <v>839.2</v>
      </c>
      <c r="J106">
        <f>IF(EXACT(VLOOKUP($A106,'Formatting Data'!$AS:$EW,22,FALSE), 0), 1, VLOOKUP($A106,'Formatting Data'!$AS:$EW,22,FALSE))</f>
        <v>10.19</v>
      </c>
      <c r="K106">
        <f t="shared" si="5"/>
        <v>2.3214068472346332</v>
      </c>
      <c r="L106">
        <f>VLOOKUP($A106,'Formatting Data'!$AS:$EW,28,FALSE)</f>
        <v>11.3</v>
      </c>
      <c r="M106">
        <f t="shared" si="6"/>
        <v>7.2243891733836856</v>
      </c>
      <c r="N106">
        <f t="shared" si="7"/>
        <v>7.2930176797727819</v>
      </c>
    </row>
    <row r="107" spans="1:14" x14ac:dyDescent="0.3">
      <c r="A107" s="2">
        <v>134</v>
      </c>
      <c r="B107" s="12">
        <v>55</v>
      </c>
      <c r="C107" s="12">
        <v>517.5</v>
      </c>
      <c r="D107" s="12">
        <v>493.33333333333331</v>
      </c>
      <c r="E107" s="12">
        <v>505.41666666666663</v>
      </c>
      <c r="F107">
        <f>VLOOKUP($A107,'Formatting Data'!$AS:$EW,47,FALSE)</f>
        <v>0</v>
      </c>
      <c r="G107">
        <f>VLOOKUP($A107,'Formatting Data'!$AS:$EW,9,FALSE)</f>
        <v>51.7</v>
      </c>
      <c r="H107">
        <f t="shared" si="4"/>
        <v>3.9454577815143836</v>
      </c>
      <c r="I107">
        <f>VLOOKUP($A107,'Formatting Data'!$AS:$EW,10,FALSE)</f>
        <v>840.1</v>
      </c>
      <c r="J107">
        <f>IF(EXACT(VLOOKUP($A107,'Formatting Data'!$AS:$EW,22,FALSE), 0), 1, VLOOKUP($A107,'Formatting Data'!$AS:$EW,22,FALSE))</f>
        <v>2.7</v>
      </c>
      <c r="K107">
        <f t="shared" si="5"/>
        <v>0.99325177301028345</v>
      </c>
      <c r="L107">
        <f>VLOOKUP($A107,'Formatting Data'!$AS:$EW,28,FALSE)</f>
        <v>0</v>
      </c>
      <c r="M107">
        <f t="shared" si="6"/>
        <v>6.2490095251395239</v>
      </c>
      <c r="N107">
        <f t="shared" si="7"/>
        <v>6.2011850780900506</v>
      </c>
    </row>
    <row r="108" spans="1:14" x14ac:dyDescent="0.3">
      <c r="A108" s="2">
        <v>135</v>
      </c>
      <c r="B108" s="12">
        <v>55</v>
      </c>
      <c r="C108" s="12">
        <v>517.5</v>
      </c>
      <c r="D108" s="12">
        <v>493.33333333333331</v>
      </c>
      <c r="E108" s="12">
        <v>505.41666666666663</v>
      </c>
      <c r="F108">
        <f>VLOOKUP($A108,'Formatting Data'!$AS:$EW,47,FALSE)</f>
        <v>0</v>
      </c>
      <c r="G108">
        <f>VLOOKUP($A108,'Formatting Data'!$AS:$EW,9,FALSE)</f>
        <v>79.900000000000006</v>
      </c>
      <c r="H108">
        <f t="shared" si="4"/>
        <v>4.3807758527722287</v>
      </c>
      <c r="I108">
        <f>VLOOKUP($A108,'Formatting Data'!$AS:$EW,10,FALSE)</f>
        <v>2699.4</v>
      </c>
      <c r="J108">
        <f>IF(EXACT(VLOOKUP($A108,'Formatting Data'!$AS:$EW,22,FALSE), 0), 1, VLOOKUP($A108,'Formatting Data'!$AS:$EW,22,FALSE))</f>
        <v>3.57</v>
      </c>
      <c r="K108">
        <f t="shared" si="5"/>
        <v>1.2725655957915476</v>
      </c>
      <c r="L108">
        <f>VLOOKUP($A108,'Formatting Data'!$AS:$EW,28,FALSE)</f>
        <v>0</v>
      </c>
      <c r="M108">
        <f t="shared" si="6"/>
        <v>6.2490095251395239</v>
      </c>
      <c r="N108">
        <f t="shared" si="7"/>
        <v>6.2011850780900506</v>
      </c>
    </row>
    <row r="109" spans="1:14" x14ac:dyDescent="0.3">
      <c r="A109" s="2">
        <v>136</v>
      </c>
      <c r="B109" s="12">
        <v>55</v>
      </c>
      <c r="C109" s="12">
        <v>517.5</v>
      </c>
      <c r="D109" s="12">
        <v>493.33333333333331</v>
      </c>
      <c r="E109" s="12">
        <v>505.41666666666663</v>
      </c>
      <c r="F109">
        <f>VLOOKUP($A109,'Formatting Data'!$AS:$EW,47,FALSE)</f>
        <v>0</v>
      </c>
      <c r="G109">
        <f>VLOOKUP($A109,'Formatting Data'!$AS:$EW,9,FALSE)</f>
        <v>75.900000000000006</v>
      </c>
      <c r="H109">
        <f t="shared" si="4"/>
        <v>4.3294166844015844</v>
      </c>
      <c r="I109">
        <f>VLOOKUP($A109,'Formatting Data'!$AS:$EW,10,FALSE)</f>
        <v>1230.0999999999999</v>
      </c>
      <c r="J109">
        <f>IF(EXACT(VLOOKUP($A109,'Formatting Data'!$AS:$EW,22,FALSE), 0), 1, VLOOKUP($A109,'Formatting Data'!$AS:$EW,22,FALSE))</f>
        <v>9.0500000000000007</v>
      </c>
      <c r="K109">
        <f t="shared" si="5"/>
        <v>2.2027647577118348</v>
      </c>
      <c r="L109">
        <f>VLOOKUP($A109,'Formatting Data'!$AS:$EW,28,FALSE)</f>
        <v>0</v>
      </c>
      <c r="M109">
        <f t="shared" si="6"/>
        <v>6.2490095251395239</v>
      </c>
      <c r="N109">
        <f t="shared" si="7"/>
        <v>6.2011850780900506</v>
      </c>
    </row>
    <row r="110" spans="1:14" x14ac:dyDescent="0.3">
      <c r="A110" s="2">
        <v>137</v>
      </c>
      <c r="B110" s="12">
        <v>55</v>
      </c>
      <c r="C110" s="12">
        <v>1372.5</v>
      </c>
      <c r="D110" s="12">
        <v>1470</v>
      </c>
      <c r="E110" s="12">
        <v>1421.25</v>
      </c>
      <c r="F110">
        <f>VLOOKUP($A110,'Formatting Data'!$AS:$EW,47,FALSE)</f>
        <v>0</v>
      </c>
      <c r="G110">
        <f>VLOOKUP($A110,'Formatting Data'!$AS:$EW,9,FALSE)</f>
        <v>53</v>
      </c>
      <c r="H110">
        <f t="shared" si="4"/>
        <v>3.970291913552122</v>
      </c>
      <c r="I110">
        <f>VLOOKUP($A110,'Formatting Data'!$AS:$EW,10,FALSE)</f>
        <v>975.2</v>
      </c>
      <c r="J110">
        <f>IF(EXACT(VLOOKUP($A110,'Formatting Data'!$AS:$EW,22,FALSE), 0), 1, VLOOKUP($A110,'Formatting Data'!$AS:$EW,22,FALSE))</f>
        <v>8.1300000000000008</v>
      </c>
      <c r="K110">
        <f t="shared" si="5"/>
        <v>2.0955609235597192</v>
      </c>
      <c r="L110">
        <f>VLOOKUP($A110,'Formatting Data'!$AS:$EW,28,FALSE)</f>
        <v>0</v>
      </c>
      <c r="M110">
        <f t="shared" si="6"/>
        <v>7.2243891733836856</v>
      </c>
      <c r="N110">
        <f t="shared" si="7"/>
        <v>7.2930176797727819</v>
      </c>
    </row>
    <row r="111" spans="1:14" x14ac:dyDescent="0.3">
      <c r="A111" s="2">
        <v>138</v>
      </c>
      <c r="B111" s="12">
        <v>55</v>
      </c>
      <c r="C111" s="12">
        <v>1372.5</v>
      </c>
      <c r="D111" s="12">
        <v>1470</v>
      </c>
      <c r="E111" s="12">
        <v>1421.25</v>
      </c>
      <c r="F111">
        <f>VLOOKUP($A111,'Formatting Data'!$AS:$EW,47,FALSE)</f>
        <v>0</v>
      </c>
      <c r="G111">
        <f>VLOOKUP($A111,'Formatting Data'!$AS:$EW,9,FALSE)</f>
        <v>43.5</v>
      </c>
      <c r="H111">
        <f t="shared" si="4"/>
        <v>3.7727609380946383</v>
      </c>
      <c r="I111">
        <f>VLOOKUP($A111,'Formatting Data'!$AS:$EW,10,FALSE)</f>
        <v>1289.3</v>
      </c>
      <c r="J111">
        <f>IF(EXACT(VLOOKUP($A111,'Formatting Data'!$AS:$EW,22,FALSE), 0), 1, VLOOKUP($A111,'Formatting Data'!$AS:$EW,22,FALSE))</f>
        <v>6.09</v>
      </c>
      <c r="K111">
        <f t="shared" si="5"/>
        <v>1.8066480817218056</v>
      </c>
      <c r="L111">
        <f>VLOOKUP($A111,'Formatting Data'!$AS:$EW,28,FALSE)</f>
        <v>0</v>
      </c>
      <c r="M111">
        <f t="shared" si="6"/>
        <v>7.2243891733836856</v>
      </c>
      <c r="N111">
        <f t="shared" si="7"/>
        <v>7.2930176797727819</v>
      </c>
    </row>
    <row r="112" spans="1:14" x14ac:dyDescent="0.3">
      <c r="A112" s="2">
        <v>139</v>
      </c>
      <c r="B112" s="12">
        <v>55</v>
      </c>
      <c r="C112" s="12">
        <v>2222.5</v>
      </c>
      <c r="D112" s="12">
        <v>1740</v>
      </c>
      <c r="E112" s="12">
        <v>1981.25</v>
      </c>
      <c r="F112">
        <f>VLOOKUP($A112,'Formatting Data'!$AS:$EW,47,FALSE)</f>
        <v>0</v>
      </c>
      <c r="G112">
        <f>VLOOKUP($A112,'Formatting Data'!$AS:$EW,9,FALSE)</f>
        <v>76.5</v>
      </c>
      <c r="H112">
        <f t="shared" si="4"/>
        <v>4.3372907408324899</v>
      </c>
      <c r="I112">
        <f>VLOOKUP($A112,'Formatting Data'!$AS:$EW,10,FALSE)</f>
        <v>1260</v>
      </c>
      <c r="J112">
        <f>IF(EXACT(VLOOKUP($A112,'Formatting Data'!$AS:$EW,22,FALSE), 0), 1, VLOOKUP($A112,'Formatting Data'!$AS:$EW,22,FALSE))</f>
        <v>7.15</v>
      </c>
      <c r="K112">
        <f t="shared" si="5"/>
        <v>1.9671123567059163</v>
      </c>
      <c r="L112">
        <f>VLOOKUP($A112,'Formatting Data'!$AS:$EW,28,FALSE)</f>
        <v>0</v>
      </c>
      <c r="M112">
        <f t="shared" si="6"/>
        <v>7.7063879673880598</v>
      </c>
      <c r="N112">
        <f t="shared" si="7"/>
        <v>7.461640392208575</v>
      </c>
    </row>
    <row r="113" spans="1:14" x14ac:dyDescent="0.3">
      <c r="A113" s="2">
        <v>141</v>
      </c>
      <c r="B113" s="12">
        <v>55</v>
      </c>
      <c r="C113" s="12">
        <v>517.5</v>
      </c>
      <c r="D113" s="12">
        <v>493.33333333333331</v>
      </c>
      <c r="E113" s="12">
        <v>505.41666666666663</v>
      </c>
      <c r="F113">
        <f>VLOOKUP($A113,'Formatting Data'!$AS:$EW,47,FALSE)</f>
        <v>0</v>
      </c>
      <c r="G113">
        <f>VLOOKUP($A113,'Formatting Data'!$AS:$EW,9,FALSE)</f>
        <v>49.9</v>
      </c>
      <c r="H113">
        <f t="shared" si="4"/>
        <v>3.9100210027574729</v>
      </c>
      <c r="I113">
        <f>VLOOKUP($A113,'Formatting Data'!$AS:$EW,10,FALSE)</f>
        <v>1005.2</v>
      </c>
      <c r="J113">
        <f>IF(EXACT(VLOOKUP($A113,'Formatting Data'!$AS:$EW,22,FALSE), 0), 1, VLOOKUP($A113,'Formatting Data'!$AS:$EW,22,FALSE))</f>
        <v>8.36</v>
      </c>
      <c r="K113">
        <f t="shared" si="5"/>
        <v>2.1234584270966104</v>
      </c>
      <c r="L113">
        <f>VLOOKUP($A113,'Formatting Data'!$AS:$EW,28,FALSE)</f>
        <v>0</v>
      </c>
      <c r="M113">
        <f t="shared" si="6"/>
        <v>6.2490095251395239</v>
      </c>
      <c r="N113">
        <f t="shared" si="7"/>
        <v>6.2011850780900506</v>
      </c>
    </row>
    <row r="114" spans="1:14" x14ac:dyDescent="0.3">
      <c r="A114" s="2">
        <v>142</v>
      </c>
      <c r="B114" s="12">
        <v>45</v>
      </c>
      <c r="C114" s="12">
        <v>517.5</v>
      </c>
      <c r="D114" s="12">
        <v>493.33333333333331</v>
      </c>
      <c r="E114" s="12">
        <v>505.41666666666663</v>
      </c>
      <c r="F114">
        <f>VLOOKUP($A114,'Formatting Data'!$AS:$EW,47,FALSE)</f>
        <v>0</v>
      </c>
      <c r="G114">
        <f>VLOOKUP($A114,'Formatting Data'!$AS:$EW,9,FALSE)</f>
        <v>78.3</v>
      </c>
      <c r="H114">
        <f t="shared" si="4"/>
        <v>4.3605476029967578</v>
      </c>
      <c r="I114">
        <f>VLOOKUP($A114,'Formatting Data'!$AS:$EW,10,FALSE)</f>
        <v>495.4</v>
      </c>
      <c r="J114">
        <f>IF(EXACT(VLOOKUP($A114,'Formatting Data'!$AS:$EW,22,FALSE), 0), 1, VLOOKUP($A114,'Formatting Data'!$AS:$EW,22,FALSE))</f>
        <v>10.4</v>
      </c>
      <c r="K114">
        <f t="shared" si="5"/>
        <v>2.341805806147327</v>
      </c>
      <c r="L114">
        <f>VLOOKUP($A114,'Formatting Data'!$AS:$EW,28,FALSE)</f>
        <v>8.3000000000000007</v>
      </c>
      <c r="M114">
        <f t="shared" si="6"/>
        <v>6.2490095251395239</v>
      </c>
      <c r="N114">
        <f t="shared" si="7"/>
        <v>6.2011850780900506</v>
      </c>
    </row>
    <row r="115" spans="1:14" x14ac:dyDescent="0.3">
      <c r="A115" s="2">
        <v>143</v>
      </c>
      <c r="B115" s="12">
        <v>45</v>
      </c>
      <c r="C115" s="12">
        <v>517.5</v>
      </c>
      <c r="D115" s="12">
        <v>493.33333333333331</v>
      </c>
      <c r="E115" s="12">
        <v>505.41666666666663</v>
      </c>
      <c r="F115">
        <f>VLOOKUP($A115,'Formatting Data'!$AS:$EW,47,FALSE)</f>
        <v>0</v>
      </c>
      <c r="G115">
        <f>VLOOKUP($A115,'Formatting Data'!$AS:$EW,9,FALSE)</f>
        <v>132.9</v>
      </c>
      <c r="H115">
        <f t="shared" si="4"/>
        <v>4.8895969657191998</v>
      </c>
      <c r="I115">
        <f>VLOOKUP($A115,'Formatting Data'!$AS:$EW,10,FALSE)</f>
        <v>524.29999999999995</v>
      </c>
      <c r="J115">
        <f>IF(EXACT(VLOOKUP($A115,'Formatting Data'!$AS:$EW,22,FALSE), 0), 1, VLOOKUP($A115,'Formatting Data'!$AS:$EW,22,FALSE))</f>
        <v>12.22</v>
      </c>
      <c r="K115">
        <f t="shared" si="5"/>
        <v>2.5030739537434492</v>
      </c>
      <c r="L115">
        <f>VLOOKUP($A115,'Formatting Data'!$AS:$EW,28,FALSE)</f>
        <v>13.6</v>
      </c>
      <c r="M115">
        <f t="shared" si="6"/>
        <v>6.2490095251395239</v>
      </c>
      <c r="N115">
        <f t="shared" si="7"/>
        <v>6.2011850780900506</v>
      </c>
    </row>
    <row r="116" spans="1:14" x14ac:dyDescent="0.3">
      <c r="A116" s="2">
        <v>144</v>
      </c>
      <c r="B116" s="12">
        <v>45</v>
      </c>
      <c r="C116" s="12">
        <v>517.5</v>
      </c>
      <c r="D116" s="12">
        <v>493.33333333333331</v>
      </c>
      <c r="E116" s="12">
        <v>505.41666666666663</v>
      </c>
      <c r="F116">
        <f>VLOOKUP($A116,'Formatting Data'!$AS:$EW,47,FALSE)</f>
        <v>0</v>
      </c>
      <c r="G116">
        <f>VLOOKUP($A116,'Formatting Data'!$AS:$EW,9,FALSE)</f>
        <v>69.2</v>
      </c>
      <c r="H116">
        <f t="shared" si="4"/>
        <v>4.2370008626236242</v>
      </c>
      <c r="I116">
        <f>VLOOKUP($A116,'Formatting Data'!$AS:$EW,10,FALSE)</f>
        <v>658.8</v>
      </c>
      <c r="J116">
        <f>IF(EXACT(VLOOKUP($A116,'Formatting Data'!$AS:$EW,22,FALSE), 0), 1, VLOOKUP($A116,'Formatting Data'!$AS:$EW,22,FALSE))</f>
        <v>5.76</v>
      </c>
      <c r="K116">
        <f t="shared" si="5"/>
        <v>1.7509374747077999</v>
      </c>
      <c r="L116">
        <f>VLOOKUP($A116,'Formatting Data'!$AS:$EW,28,FALSE)</f>
        <v>1.3</v>
      </c>
      <c r="M116">
        <f t="shared" si="6"/>
        <v>6.2490095251395239</v>
      </c>
      <c r="N116">
        <f t="shared" si="7"/>
        <v>6.2011850780900506</v>
      </c>
    </row>
    <row r="117" spans="1:14" x14ac:dyDescent="0.3">
      <c r="A117" s="2">
        <v>149</v>
      </c>
      <c r="B117" s="12">
        <v>45</v>
      </c>
      <c r="C117" s="12">
        <v>517.5</v>
      </c>
      <c r="D117" s="12">
        <v>493.33333333333331</v>
      </c>
      <c r="E117" s="12">
        <v>505.41666666666663</v>
      </c>
      <c r="F117">
        <f>VLOOKUP($A117,'Formatting Data'!$AS:$EW,47,FALSE)</f>
        <v>0</v>
      </c>
      <c r="G117">
        <f>VLOOKUP($A117,'Formatting Data'!$AS:$EW,9,FALSE)</f>
        <v>182.6</v>
      </c>
      <c r="H117">
        <f t="shared" si="4"/>
        <v>5.2072979681608684</v>
      </c>
      <c r="I117">
        <f>VLOOKUP($A117,'Formatting Data'!$AS:$EW,10,FALSE)</f>
        <v>552.1</v>
      </c>
      <c r="J117">
        <f>IF(EXACT(VLOOKUP($A117,'Formatting Data'!$AS:$EW,22,FALSE), 0), 1, VLOOKUP($A117,'Formatting Data'!$AS:$EW,22,FALSE))</f>
        <v>22.05</v>
      </c>
      <c r="K117">
        <f t="shared" si="5"/>
        <v>3.0933126018928552</v>
      </c>
      <c r="L117">
        <f>VLOOKUP($A117,'Formatting Data'!$AS:$EW,28,FALSE)</f>
        <v>16.399999999999999</v>
      </c>
      <c r="M117">
        <f t="shared" si="6"/>
        <v>6.2490095251395239</v>
      </c>
      <c r="N117">
        <f t="shared" si="7"/>
        <v>6.2011850780900506</v>
      </c>
    </row>
    <row r="118" spans="1:14" x14ac:dyDescent="0.3">
      <c r="A118" s="2">
        <v>150</v>
      </c>
      <c r="B118" s="12">
        <v>45</v>
      </c>
      <c r="C118" s="12">
        <v>517.5</v>
      </c>
      <c r="D118" s="12">
        <v>493.33333333333331</v>
      </c>
      <c r="E118" s="12">
        <v>505.41666666666663</v>
      </c>
      <c r="F118">
        <f>VLOOKUP($A118,'Formatting Data'!$AS:$EW,47,FALSE)</f>
        <v>0</v>
      </c>
      <c r="G118">
        <f>VLOOKUP($A118,'Formatting Data'!$AS:$EW,9,FALSE)</f>
        <v>151</v>
      </c>
      <c r="H118">
        <f t="shared" si="4"/>
        <v>5.0172798368149243</v>
      </c>
      <c r="I118">
        <f>VLOOKUP($A118,'Formatting Data'!$AS:$EW,10,FALSE)</f>
        <v>419.5</v>
      </c>
      <c r="J118">
        <f>IF(EXACT(VLOOKUP($A118,'Formatting Data'!$AS:$EW,22,FALSE), 0), 1, VLOOKUP($A118,'Formatting Data'!$AS:$EW,22,FALSE))</f>
        <v>19.829999999999998</v>
      </c>
      <c r="K118">
        <f t="shared" si="5"/>
        <v>2.9871959425317045</v>
      </c>
      <c r="L118">
        <f>VLOOKUP($A118,'Formatting Data'!$AS:$EW,28,FALSE)</f>
        <v>17.899999999999999</v>
      </c>
      <c r="M118">
        <f t="shared" si="6"/>
        <v>6.2490095251395239</v>
      </c>
      <c r="N118">
        <f t="shared" si="7"/>
        <v>6.2011850780900506</v>
      </c>
    </row>
    <row r="119" spans="1:14" x14ac:dyDescent="0.3">
      <c r="A119" s="2">
        <v>151</v>
      </c>
      <c r="B119" s="12">
        <v>45</v>
      </c>
      <c r="C119" s="12">
        <v>517.5</v>
      </c>
      <c r="D119" s="12">
        <v>493.33333333333331</v>
      </c>
      <c r="E119" s="12">
        <v>505.41666666666663</v>
      </c>
      <c r="F119">
        <f>VLOOKUP($A119,'Formatting Data'!$AS:$EW,47,FALSE)</f>
        <v>0</v>
      </c>
      <c r="G119">
        <f>VLOOKUP($A119,'Formatting Data'!$AS:$EW,9,FALSE)</f>
        <v>100.8</v>
      </c>
      <c r="H119">
        <f t="shared" si="4"/>
        <v>4.6131383556372683</v>
      </c>
      <c r="I119">
        <f>VLOOKUP($A119,'Formatting Data'!$AS:$EW,10,FALSE)</f>
        <v>599.70000000000005</v>
      </c>
      <c r="J119">
        <f>IF(EXACT(VLOOKUP($A119,'Formatting Data'!$AS:$EW,22,FALSE), 0), 1, VLOOKUP($A119,'Formatting Data'!$AS:$EW,22,FALSE))</f>
        <v>17.04</v>
      </c>
      <c r="K119">
        <f t="shared" si="5"/>
        <v>2.8355635214011694</v>
      </c>
      <c r="L119">
        <f>VLOOKUP($A119,'Formatting Data'!$AS:$EW,28,FALSE)</f>
        <v>10.1</v>
      </c>
      <c r="M119">
        <f t="shared" si="6"/>
        <v>6.2490095251395239</v>
      </c>
      <c r="N119">
        <f t="shared" si="7"/>
        <v>6.2011850780900506</v>
      </c>
    </row>
    <row r="120" spans="1:14" x14ac:dyDescent="0.3">
      <c r="A120" s="2">
        <v>152</v>
      </c>
      <c r="B120" s="12">
        <v>45</v>
      </c>
      <c r="C120" s="12">
        <v>517.5</v>
      </c>
      <c r="D120" s="12">
        <v>493.33333333333331</v>
      </c>
      <c r="E120" s="12">
        <v>505.41666666666663</v>
      </c>
      <c r="F120">
        <f>VLOOKUP($A120,'Formatting Data'!$AS:$EW,47,FALSE)</f>
        <v>0</v>
      </c>
      <c r="G120">
        <f>VLOOKUP($A120,'Formatting Data'!$AS:$EW,9,FALSE)</f>
        <v>128.80000000000001</v>
      </c>
      <c r="H120">
        <f t="shared" si="4"/>
        <v>4.8582608136702534</v>
      </c>
      <c r="I120">
        <f>VLOOKUP($A120,'Formatting Data'!$AS:$EW,10,FALSE)</f>
        <v>346.3</v>
      </c>
      <c r="J120">
        <f>IF(EXACT(VLOOKUP($A120,'Formatting Data'!$AS:$EW,22,FALSE), 0), 1, VLOOKUP($A120,'Formatting Data'!$AS:$EW,22,FALSE))</f>
        <v>18.899999999999999</v>
      </c>
      <c r="K120">
        <f t="shared" si="5"/>
        <v>2.9391619220655967</v>
      </c>
      <c r="L120">
        <f>VLOOKUP($A120,'Formatting Data'!$AS:$EW,28,FALSE)</f>
        <v>18</v>
      </c>
      <c r="M120">
        <f t="shared" si="6"/>
        <v>6.2490095251395239</v>
      </c>
      <c r="N120">
        <f t="shared" si="7"/>
        <v>6.2011850780900506</v>
      </c>
    </row>
    <row r="121" spans="1:14" x14ac:dyDescent="0.3">
      <c r="A121" s="2">
        <v>156</v>
      </c>
      <c r="B121" s="12">
        <v>45</v>
      </c>
      <c r="C121" s="12">
        <v>517.5</v>
      </c>
      <c r="D121" s="12">
        <v>493.33333333333331</v>
      </c>
      <c r="E121" s="12">
        <v>505.41666666666663</v>
      </c>
      <c r="F121">
        <f>VLOOKUP($A121,'Formatting Data'!$AS:$EW,47,FALSE)</f>
        <v>0</v>
      </c>
      <c r="G121">
        <f>VLOOKUP($A121,'Formatting Data'!$AS:$EW,9,FALSE)</f>
        <v>55.3</v>
      </c>
      <c r="H121">
        <f t="shared" si="4"/>
        <v>4.0127729085282891</v>
      </c>
      <c r="I121">
        <f>VLOOKUP($A121,'Formatting Data'!$AS:$EW,10,FALSE)</f>
        <v>390.3</v>
      </c>
      <c r="J121">
        <f>IF(EXACT(VLOOKUP($A121,'Formatting Data'!$AS:$EW,22,FALSE), 0), 1, VLOOKUP($A121,'Formatting Data'!$AS:$EW,22,FALSE))</f>
        <v>9.6300000000000008</v>
      </c>
      <c r="K121">
        <f t="shared" si="5"/>
        <v>2.2648832258100344</v>
      </c>
      <c r="L121">
        <f>VLOOKUP($A121,'Formatting Data'!$AS:$EW,28,FALSE)</f>
        <v>6.9</v>
      </c>
      <c r="M121">
        <f t="shared" si="6"/>
        <v>6.2490095251395239</v>
      </c>
      <c r="N121">
        <f t="shared" si="7"/>
        <v>6.2011850780900506</v>
      </c>
    </row>
    <row r="122" spans="1:14" x14ac:dyDescent="0.3">
      <c r="A122" s="2">
        <v>159</v>
      </c>
      <c r="B122" s="12">
        <v>45</v>
      </c>
      <c r="C122" s="12">
        <v>517.5</v>
      </c>
      <c r="D122" s="12">
        <v>493.33333333333331</v>
      </c>
      <c r="E122" s="12">
        <v>505.41666666666663</v>
      </c>
      <c r="F122">
        <f>VLOOKUP($A122,'Formatting Data'!$AS:$EW,47,FALSE)</f>
        <v>0</v>
      </c>
      <c r="G122">
        <f>VLOOKUP($A122,'Formatting Data'!$AS:$EW,9,FALSE)</f>
        <v>127.2</v>
      </c>
      <c r="H122">
        <f t="shared" si="4"/>
        <v>4.8457606509060218</v>
      </c>
      <c r="I122">
        <f>VLOOKUP($A122,'Formatting Data'!$AS:$EW,10,FALSE)</f>
        <v>659</v>
      </c>
      <c r="J122">
        <f>IF(EXACT(VLOOKUP($A122,'Formatting Data'!$AS:$EW,22,FALSE), 0), 1, VLOOKUP($A122,'Formatting Data'!$AS:$EW,22,FALSE))</f>
        <v>21.23</v>
      </c>
      <c r="K122">
        <f t="shared" si="5"/>
        <v>3.0554152757151649</v>
      </c>
      <c r="L122">
        <f>VLOOKUP($A122,'Formatting Data'!$AS:$EW,28,FALSE)</f>
        <v>9.9</v>
      </c>
      <c r="M122">
        <f t="shared" si="6"/>
        <v>6.2490095251395239</v>
      </c>
      <c r="N122">
        <f t="shared" si="7"/>
        <v>6.2011850780900506</v>
      </c>
    </row>
    <row r="123" spans="1:14" x14ac:dyDescent="0.3">
      <c r="A123" s="2">
        <v>162</v>
      </c>
      <c r="B123" s="12">
        <v>45</v>
      </c>
      <c r="C123" s="12">
        <v>517.5</v>
      </c>
      <c r="D123" s="12">
        <v>493.33333333333331</v>
      </c>
      <c r="E123" s="12">
        <v>505.41666666666663</v>
      </c>
      <c r="F123">
        <f>VLOOKUP($A123,'Formatting Data'!$AS:$EW,47,FALSE)</f>
        <v>0</v>
      </c>
      <c r="G123">
        <f>VLOOKUP($A123,'Formatting Data'!$AS:$EW,9,FALSE)</f>
        <v>82.3</v>
      </c>
      <c r="H123">
        <f t="shared" si="4"/>
        <v>4.4103711076830239</v>
      </c>
      <c r="I123">
        <f>VLOOKUP($A123,'Formatting Data'!$AS:$EW,10,FALSE)</f>
        <v>495.5</v>
      </c>
      <c r="J123">
        <f>IF(EXACT(VLOOKUP($A123,'Formatting Data'!$AS:$EW,22,FALSE), 0), 1, VLOOKUP($A123,'Formatting Data'!$AS:$EW,22,FALSE))</f>
        <v>10.220000000000001</v>
      </c>
      <c r="K123">
        <f t="shared" si="5"/>
        <v>2.3243465847755584</v>
      </c>
      <c r="L123">
        <f>VLOOKUP($A123,'Formatting Data'!$AS:$EW,28,FALSE)</f>
        <v>3.6</v>
      </c>
      <c r="M123">
        <f t="shared" si="6"/>
        <v>6.2490095251395239</v>
      </c>
      <c r="N123">
        <f t="shared" si="7"/>
        <v>6.2011850780900506</v>
      </c>
    </row>
    <row r="124" spans="1:14" x14ac:dyDescent="0.3">
      <c r="A124" s="2">
        <v>163</v>
      </c>
      <c r="B124" s="12">
        <v>45</v>
      </c>
      <c r="C124" s="12">
        <v>517.5</v>
      </c>
      <c r="D124" s="12">
        <v>493.33333333333331</v>
      </c>
      <c r="E124" s="12">
        <v>505.41666666666663</v>
      </c>
      <c r="F124">
        <f>VLOOKUP($A124,'Formatting Data'!$AS:$EW,47,FALSE)</f>
        <v>0</v>
      </c>
      <c r="G124">
        <f>VLOOKUP($A124,'Formatting Data'!$AS:$EW,9,FALSE)</f>
        <v>126.6</v>
      </c>
      <c r="H124">
        <f t="shared" si="4"/>
        <v>4.8410325097100761</v>
      </c>
      <c r="I124">
        <f>VLOOKUP($A124,'Formatting Data'!$AS:$EW,10,FALSE)</f>
        <v>435.2</v>
      </c>
      <c r="J124">
        <f>IF(EXACT(VLOOKUP($A124,'Formatting Data'!$AS:$EW,22,FALSE), 0), 1, VLOOKUP($A124,'Formatting Data'!$AS:$EW,22,FALSE))</f>
        <v>25.15</v>
      </c>
      <c r="K124">
        <f t="shared" si="5"/>
        <v>3.2248578965457479</v>
      </c>
      <c r="L124">
        <f>VLOOKUP($A124,'Formatting Data'!$AS:$EW,28,FALSE)</f>
        <v>18.7</v>
      </c>
      <c r="M124">
        <f t="shared" si="6"/>
        <v>6.2490095251395239</v>
      </c>
      <c r="N124">
        <f t="shared" si="7"/>
        <v>6.2011850780900506</v>
      </c>
    </row>
    <row r="125" spans="1:14" x14ac:dyDescent="0.3">
      <c r="A125" s="2">
        <v>164</v>
      </c>
      <c r="B125" s="12">
        <v>45</v>
      </c>
      <c r="C125" s="12">
        <v>517.5</v>
      </c>
      <c r="D125" s="12">
        <v>493.33333333333331</v>
      </c>
      <c r="E125" s="12">
        <v>505.41666666666663</v>
      </c>
      <c r="F125">
        <f>VLOOKUP($A125,'Formatting Data'!$AS:$EW,47,FALSE)</f>
        <v>0</v>
      </c>
      <c r="G125">
        <f>VLOOKUP($A125,'Formatting Data'!$AS:$EW,9,FALSE)</f>
        <v>137.1</v>
      </c>
      <c r="H125">
        <f t="shared" si="4"/>
        <v>4.9207105865682683</v>
      </c>
      <c r="I125">
        <f>VLOOKUP($A125,'Formatting Data'!$AS:$EW,10,FALSE)</f>
        <v>403.9</v>
      </c>
      <c r="J125">
        <f>IF(EXACT(VLOOKUP($A125,'Formatting Data'!$AS:$EW,22,FALSE), 0), 1, VLOOKUP($A125,'Formatting Data'!$AS:$EW,22,FALSE))</f>
        <v>19.2</v>
      </c>
      <c r="K125">
        <f t="shared" si="5"/>
        <v>2.954910279033736</v>
      </c>
      <c r="L125">
        <f>VLOOKUP($A125,'Formatting Data'!$AS:$EW,28,FALSE)</f>
        <v>18.3</v>
      </c>
      <c r="M125">
        <f t="shared" si="6"/>
        <v>6.2490095251395239</v>
      </c>
      <c r="N125">
        <f t="shared" si="7"/>
        <v>6.2011850780900506</v>
      </c>
    </row>
    <row r="126" spans="1:14" x14ac:dyDescent="0.3">
      <c r="A126" s="2">
        <v>165</v>
      </c>
      <c r="B126" s="12">
        <v>45</v>
      </c>
      <c r="C126" s="12">
        <v>517.5</v>
      </c>
      <c r="D126" s="12">
        <v>493.33333333333331</v>
      </c>
      <c r="E126" s="12">
        <v>505.41666666666663</v>
      </c>
      <c r="F126">
        <f>VLOOKUP($A126,'Formatting Data'!$AS:$EW,47,FALSE)</f>
        <v>0</v>
      </c>
      <c r="G126">
        <f>VLOOKUP($A126,'Formatting Data'!$AS:$EW,9,FALSE)</f>
        <v>65.099999999999994</v>
      </c>
      <c r="H126">
        <f t="shared" si="4"/>
        <v>4.1759245492145238</v>
      </c>
      <c r="I126">
        <f>VLOOKUP($A126,'Formatting Data'!$AS:$EW,10,FALSE)</f>
        <v>284.39999999999998</v>
      </c>
      <c r="J126">
        <f>IF(EXACT(VLOOKUP($A126,'Formatting Data'!$AS:$EW,22,FALSE), 0), 1, VLOOKUP($A126,'Formatting Data'!$AS:$EW,22,FALSE))</f>
        <v>20.65</v>
      </c>
      <c r="K126">
        <f t="shared" si="5"/>
        <v>3.0277153194070419</v>
      </c>
      <c r="L126">
        <f>VLOOKUP($A126,'Formatting Data'!$AS:$EW,28,FALSE)</f>
        <v>13.1</v>
      </c>
      <c r="M126">
        <f t="shared" si="6"/>
        <v>6.2490095251395239</v>
      </c>
      <c r="N126">
        <f t="shared" si="7"/>
        <v>6.2011850780900506</v>
      </c>
    </row>
    <row r="127" spans="1:14" x14ac:dyDescent="0.3">
      <c r="A127" s="2">
        <v>168</v>
      </c>
      <c r="B127" s="12">
        <v>45</v>
      </c>
      <c r="C127" s="12">
        <v>517.5</v>
      </c>
      <c r="D127" s="12">
        <v>493.33333333333331</v>
      </c>
      <c r="E127" s="12">
        <v>505.41666666666663</v>
      </c>
      <c r="F127">
        <f>VLOOKUP($A127,'Formatting Data'!$AS:$EW,47,FALSE)</f>
        <v>0</v>
      </c>
      <c r="G127">
        <f>VLOOKUP($A127,'Formatting Data'!$AS:$EW,9,FALSE)</f>
        <v>139.6</v>
      </c>
      <c r="H127">
        <f t="shared" si="4"/>
        <v>4.9387811903282719</v>
      </c>
      <c r="I127">
        <f>VLOOKUP($A127,'Formatting Data'!$AS:$EW,10,FALSE)</f>
        <v>391.5</v>
      </c>
      <c r="J127">
        <f>IF(EXACT(VLOOKUP($A127,'Formatting Data'!$AS:$EW,22,FALSE), 0), 1, VLOOKUP($A127,'Formatting Data'!$AS:$EW,22,FALSE))</f>
        <v>18.03</v>
      </c>
      <c r="K127">
        <f t="shared" si="5"/>
        <v>2.8920370372152258</v>
      </c>
      <c r="L127">
        <f>VLOOKUP($A127,'Formatting Data'!$AS:$EW,28,FALSE)</f>
        <v>17.7</v>
      </c>
      <c r="M127">
        <f t="shared" si="6"/>
        <v>6.2490095251395239</v>
      </c>
      <c r="N127">
        <f t="shared" si="7"/>
        <v>6.2011850780900506</v>
      </c>
    </row>
    <row r="128" spans="1:14" x14ac:dyDescent="0.3">
      <c r="A128" s="2">
        <v>169</v>
      </c>
      <c r="B128" s="12">
        <v>45</v>
      </c>
      <c r="C128" s="12">
        <v>517.5</v>
      </c>
      <c r="D128" s="12">
        <v>493.33333333333331</v>
      </c>
      <c r="E128" s="12">
        <v>505.41666666666663</v>
      </c>
      <c r="F128">
        <f>VLOOKUP($A128,'Formatting Data'!$AS:$EW,47,FALSE)</f>
        <v>0</v>
      </c>
      <c r="G128">
        <f>VLOOKUP($A128,'Formatting Data'!$AS:$EW,9,FALSE)</f>
        <v>120.5</v>
      </c>
      <c r="H128">
        <f t="shared" si="4"/>
        <v>4.7916497529307094</v>
      </c>
      <c r="I128">
        <f>VLOOKUP($A128,'Formatting Data'!$AS:$EW,10,FALSE)</f>
        <v>375.8</v>
      </c>
      <c r="J128">
        <f>IF(EXACT(VLOOKUP($A128,'Formatting Data'!$AS:$EW,22,FALSE), 0), 1, VLOOKUP($A128,'Formatting Data'!$AS:$EW,22,FALSE))</f>
        <v>26.58</v>
      </c>
      <c r="K128">
        <f t="shared" si="5"/>
        <v>3.2801590532850993</v>
      </c>
      <c r="L128">
        <f>VLOOKUP($A128,'Formatting Data'!$AS:$EW,28,FALSE)</f>
        <v>18.899999999999999</v>
      </c>
      <c r="M128">
        <f t="shared" si="6"/>
        <v>6.2490095251395239</v>
      </c>
      <c r="N128">
        <f t="shared" si="7"/>
        <v>6.2011850780900506</v>
      </c>
    </row>
    <row r="129" spans="1:14" x14ac:dyDescent="0.3">
      <c r="A129" s="2">
        <v>173</v>
      </c>
      <c r="B129" s="12">
        <v>45</v>
      </c>
      <c r="C129" s="12">
        <v>517.5</v>
      </c>
      <c r="D129" s="12">
        <v>493.33333333333331</v>
      </c>
      <c r="E129" s="12">
        <v>505.41666666666663</v>
      </c>
      <c r="F129">
        <f>VLOOKUP($A129,'Formatting Data'!$AS:$EW,47,FALSE)</f>
        <v>0</v>
      </c>
      <c r="G129">
        <f>VLOOKUP($A129,'Formatting Data'!$AS:$EW,9,FALSE)</f>
        <v>127.5</v>
      </c>
      <c r="H129">
        <f t="shared" si="4"/>
        <v>4.8481163645984813</v>
      </c>
      <c r="I129">
        <f>VLOOKUP($A129,'Formatting Data'!$AS:$EW,10,FALSE)</f>
        <v>375.2</v>
      </c>
      <c r="J129">
        <f>IF(EXACT(VLOOKUP($A129,'Formatting Data'!$AS:$EW,22,FALSE), 0), 1, VLOOKUP($A129,'Formatting Data'!$AS:$EW,22,FALSE))</f>
        <v>18</v>
      </c>
      <c r="K129">
        <f t="shared" si="5"/>
        <v>2.8903717578961645</v>
      </c>
      <c r="L129">
        <f>VLOOKUP($A129,'Formatting Data'!$AS:$EW,28,FALSE)</f>
        <v>18.899999999999999</v>
      </c>
      <c r="M129">
        <f t="shared" si="6"/>
        <v>6.2490095251395239</v>
      </c>
      <c r="N129">
        <f t="shared" si="7"/>
        <v>6.2011850780900506</v>
      </c>
    </row>
    <row r="130" spans="1:14" x14ac:dyDescent="0.3">
      <c r="A130" s="2">
        <v>174</v>
      </c>
      <c r="B130" s="12">
        <v>45</v>
      </c>
      <c r="C130" s="12">
        <v>517.5</v>
      </c>
      <c r="D130" s="12">
        <v>493.33333333333331</v>
      </c>
      <c r="E130" s="12">
        <v>505.41666666666663</v>
      </c>
      <c r="F130">
        <f>VLOOKUP($A130,'Formatting Data'!$AS:$EW,47,FALSE)</f>
        <v>0</v>
      </c>
      <c r="G130">
        <f>VLOOKUP($A130,'Formatting Data'!$AS:$EW,9,FALSE)</f>
        <v>126.8</v>
      </c>
      <c r="H130">
        <f t="shared" si="4"/>
        <v>4.8426110420031252</v>
      </c>
      <c r="I130">
        <f>VLOOKUP($A130,'Formatting Data'!$AS:$EW,10,FALSE)</f>
        <v>330.1</v>
      </c>
      <c r="J130">
        <f>IF(EXACT(VLOOKUP($A130,'Formatting Data'!$AS:$EW,22,FALSE), 0), 1, VLOOKUP($A130,'Formatting Data'!$AS:$EW,22,FALSE))</f>
        <v>27.19</v>
      </c>
      <c r="K130">
        <f t="shared" si="5"/>
        <v>3.3028492586443794</v>
      </c>
      <c r="L130">
        <f>VLOOKUP($A130,'Formatting Data'!$AS:$EW,28,FALSE)</f>
        <v>22.2</v>
      </c>
      <c r="M130">
        <f t="shared" si="6"/>
        <v>6.2490095251395239</v>
      </c>
      <c r="N130">
        <f t="shared" si="7"/>
        <v>6.2011850780900506</v>
      </c>
    </row>
    <row r="131" spans="1:14" x14ac:dyDescent="0.3">
      <c r="A131" s="2">
        <v>176</v>
      </c>
      <c r="B131" s="12">
        <v>45</v>
      </c>
      <c r="C131" s="12">
        <v>517.5</v>
      </c>
      <c r="D131" s="12">
        <v>493.33333333333331</v>
      </c>
      <c r="E131" s="12">
        <v>505.41666666666663</v>
      </c>
      <c r="F131">
        <f>VLOOKUP($A131,'Formatting Data'!$AS:$EW,47,FALSE)</f>
        <v>0</v>
      </c>
      <c r="G131">
        <f>VLOOKUP($A131,'Formatting Data'!$AS:$EW,9,FALSE)</f>
        <v>26.2</v>
      </c>
      <c r="H131">
        <f t="shared" ref="H131:H194" si="8">LN($G131)</f>
        <v>3.2657594107670511</v>
      </c>
      <c r="I131">
        <f>VLOOKUP($A131,'Formatting Data'!$AS:$EW,10,FALSE)</f>
        <v>285.39999999999998</v>
      </c>
      <c r="J131">
        <f>IF(EXACT(VLOOKUP($A131,'Formatting Data'!$AS:$EW,22,FALSE), 0), 1, VLOOKUP($A131,'Formatting Data'!$AS:$EW,22,FALSE))</f>
        <v>6.39</v>
      </c>
      <c r="K131">
        <f t="shared" ref="K131:K194" si="9">LN($J131)</f>
        <v>1.8547342683894434</v>
      </c>
      <c r="L131">
        <f>VLOOKUP($A131,'Formatting Data'!$AS:$EW,28,FALSE)</f>
        <v>1.4</v>
      </c>
      <c r="M131">
        <f t="shared" ref="M131:M194" si="10">LN($C131)</f>
        <v>6.2490095251395239</v>
      </c>
      <c r="N131">
        <f t="shared" ref="N131:N194" si="11">LN($D131)</f>
        <v>6.2011850780900506</v>
      </c>
    </row>
    <row r="132" spans="1:14" x14ac:dyDescent="0.3">
      <c r="A132" s="2">
        <v>177</v>
      </c>
      <c r="B132" s="12">
        <v>45</v>
      </c>
      <c r="C132" s="12">
        <v>517.5</v>
      </c>
      <c r="D132" s="12">
        <v>493.33333333333331</v>
      </c>
      <c r="E132" s="12">
        <v>505.41666666666663</v>
      </c>
      <c r="F132">
        <f>VLOOKUP($A132,'Formatting Data'!$AS:$EW,47,FALSE)</f>
        <v>0</v>
      </c>
      <c r="G132">
        <f>VLOOKUP($A132,'Formatting Data'!$AS:$EW,9,FALSE)</f>
        <v>46.5</v>
      </c>
      <c r="H132">
        <f t="shared" si="8"/>
        <v>3.8394523125933104</v>
      </c>
      <c r="I132">
        <f>VLOOKUP($A132,'Formatting Data'!$AS:$EW,10,FALSE)</f>
        <v>405.2</v>
      </c>
      <c r="J132">
        <f>IF(EXACT(VLOOKUP($A132,'Formatting Data'!$AS:$EW,22,FALSE), 0), 1, VLOOKUP($A132,'Formatting Data'!$AS:$EW,22,FALSE))</f>
        <v>7.29</v>
      </c>
      <c r="K132">
        <f t="shared" si="9"/>
        <v>1.9865035460205669</v>
      </c>
      <c r="L132">
        <f>VLOOKUP($A132,'Formatting Data'!$AS:$EW,28,FALSE)</f>
        <v>0.6</v>
      </c>
      <c r="M132">
        <f t="shared" si="10"/>
        <v>6.2490095251395239</v>
      </c>
      <c r="N132">
        <f t="shared" si="11"/>
        <v>6.2011850780900506</v>
      </c>
    </row>
    <row r="133" spans="1:14" x14ac:dyDescent="0.3">
      <c r="A133" s="2">
        <v>178</v>
      </c>
      <c r="B133" s="12">
        <v>45</v>
      </c>
      <c r="C133" s="12">
        <v>517.5</v>
      </c>
      <c r="D133" s="12">
        <v>493.33333333333331</v>
      </c>
      <c r="E133" s="12">
        <v>505.41666666666663</v>
      </c>
      <c r="F133">
        <f>VLOOKUP($A133,'Formatting Data'!$AS:$EW,47,FALSE)</f>
        <v>0</v>
      </c>
      <c r="G133">
        <f>VLOOKUP($A133,'Formatting Data'!$AS:$EW,9,FALSE)</f>
        <v>63.8</v>
      </c>
      <c r="H133">
        <f t="shared" si="8"/>
        <v>4.1557531903507439</v>
      </c>
      <c r="I133">
        <f>VLOOKUP($A133,'Formatting Data'!$AS:$EW,10,FALSE)</f>
        <v>297.8</v>
      </c>
      <c r="J133">
        <f>IF(EXACT(VLOOKUP($A133,'Formatting Data'!$AS:$EW,22,FALSE), 0), 1, VLOOKUP($A133,'Formatting Data'!$AS:$EW,22,FALSE))</f>
        <v>18.46</v>
      </c>
      <c r="K133">
        <f t="shared" si="9"/>
        <v>2.9156062290747062</v>
      </c>
      <c r="L133">
        <f>VLOOKUP($A133,'Formatting Data'!$AS:$EW,28,FALSE)</f>
        <v>16.899999999999999</v>
      </c>
      <c r="M133">
        <f t="shared" si="10"/>
        <v>6.2490095251395239</v>
      </c>
      <c r="N133">
        <f t="shared" si="11"/>
        <v>6.2011850780900506</v>
      </c>
    </row>
    <row r="134" spans="1:14" x14ac:dyDescent="0.3">
      <c r="A134" s="2">
        <v>179</v>
      </c>
      <c r="B134" s="12">
        <v>45</v>
      </c>
      <c r="C134" s="12">
        <v>517.5</v>
      </c>
      <c r="D134" s="12">
        <v>493.33333333333331</v>
      </c>
      <c r="E134" s="12">
        <v>505.41666666666663</v>
      </c>
      <c r="F134">
        <f>VLOOKUP($A134,'Formatting Data'!$AS:$EW,47,FALSE)</f>
        <v>0</v>
      </c>
      <c r="G134">
        <f>VLOOKUP($A134,'Formatting Data'!$AS:$EW,9,FALSE)</f>
        <v>42</v>
      </c>
      <c r="H134">
        <f t="shared" si="8"/>
        <v>3.7376696182833684</v>
      </c>
      <c r="I134">
        <f>VLOOKUP($A134,'Formatting Data'!$AS:$EW,10,FALSE)</f>
        <v>211.5</v>
      </c>
      <c r="J134">
        <f>IF(EXACT(VLOOKUP($A134,'Formatting Data'!$AS:$EW,22,FALSE), 0), 1, VLOOKUP($A134,'Formatting Data'!$AS:$EW,22,FALSE))</f>
        <v>18.850000000000001</v>
      </c>
      <c r="K134">
        <f t="shared" si="9"/>
        <v>2.93651291389402</v>
      </c>
      <c r="L134">
        <f>VLOOKUP($A134,'Formatting Data'!$AS:$EW,28,FALSE)</f>
        <v>9.9</v>
      </c>
      <c r="M134">
        <f t="shared" si="10"/>
        <v>6.2490095251395239</v>
      </c>
      <c r="N134">
        <f t="shared" si="11"/>
        <v>6.2011850780900506</v>
      </c>
    </row>
    <row r="135" spans="1:14" x14ac:dyDescent="0.3">
      <c r="A135" s="2">
        <v>180</v>
      </c>
      <c r="B135" s="12">
        <v>45</v>
      </c>
      <c r="C135" s="12">
        <v>517.5</v>
      </c>
      <c r="D135" s="12">
        <v>493.33333333333331</v>
      </c>
      <c r="E135" s="12">
        <v>505.41666666666663</v>
      </c>
      <c r="F135">
        <f>VLOOKUP($A135,'Formatting Data'!$AS:$EW,47,FALSE)</f>
        <v>0</v>
      </c>
      <c r="G135">
        <f>VLOOKUP($A135,'Formatting Data'!$AS:$EW,9,FALSE)</f>
        <v>120.7</v>
      </c>
      <c r="H135">
        <f t="shared" si="8"/>
        <v>4.7933081281034857</v>
      </c>
      <c r="I135">
        <f>VLOOKUP($A135,'Formatting Data'!$AS:$EW,10,FALSE)</f>
        <v>360.4</v>
      </c>
      <c r="J135">
        <f>IF(EXACT(VLOOKUP($A135,'Formatting Data'!$AS:$EW,22,FALSE), 0), 1, VLOOKUP($A135,'Formatting Data'!$AS:$EW,22,FALSE))</f>
        <v>26.69</v>
      </c>
      <c r="K135">
        <f t="shared" si="9"/>
        <v>3.2842889634164329</v>
      </c>
      <c r="L135">
        <f>VLOOKUP($A135,'Formatting Data'!$AS:$EW,28,FALSE)</f>
        <v>18.600000000000001</v>
      </c>
      <c r="M135">
        <f t="shared" si="10"/>
        <v>6.2490095251395239</v>
      </c>
      <c r="N135">
        <f t="shared" si="11"/>
        <v>6.2011850780900506</v>
      </c>
    </row>
    <row r="136" spans="1:14" x14ac:dyDescent="0.3">
      <c r="A136" s="2">
        <v>181</v>
      </c>
      <c r="B136" s="12">
        <v>45</v>
      </c>
      <c r="C136" s="12">
        <v>517.5</v>
      </c>
      <c r="D136" s="12">
        <v>493.33333333333331</v>
      </c>
      <c r="E136" s="12">
        <v>505.41666666666663</v>
      </c>
      <c r="F136">
        <f>VLOOKUP($A136,'Formatting Data'!$AS:$EW,47,FALSE)</f>
        <v>0</v>
      </c>
      <c r="G136">
        <f>VLOOKUP($A136,'Formatting Data'!$AS:$EW,9,FALSE)</f>
        <v>46.1</v>
      </c>
      <c r="H136">
        <f t="shared" si="8"/>
        <v>3.8308129500026027</v>
      </c>
      <c r="I136">
        <f>VLOOKUP($A136,'Formatting Data'!$AS:$EW,10,FALSE)</f>
        <v>329.9</v>
      </c>
      <c r="J136">
        <f>IF(EXACT(VLOOKUP($A136,'Formatting Data'!$AS:$EW,22,FALSE), 0), 1, VLOOKUP($A136,'Formatting Data'!$AS:$EW,22,FALSE))</f>
        <v>14.55</v>
      </c>
      <c r="K136">
        <f t="shared" si="9"/>
        <v>2.6775909936175015</v>
      </c>
      <c r="L136">
        <f>VLOOKUP($A136,'Formatting Data'!$AS:$EW,28,FALSE)</f>
        <v>1</v>
      </c>
      <c r="M136">
        <f t="shared" si="10"/>
        <v>6.2490095251395239</v>
      </c>
      <c r="N136">
        <f t="shared" si="11"/>
        <v>6.2011850780900506</v>
      </c>
    </row>
    <row r="137" spans="1:14" x14ac:dyDescent="0.3">
      <c r="A137" s="2">
        <v>184</v>
      </c>
      <c r="B137" s="12">
        <v>55</v>
      </c>
      <c r="C137" s="12">
        <v>2377.5</v>
      </c>
      <c r="D137" s="12">
        <v>2876.6666666666665</v>
      </c>
      <c r="E137" s="12">
        <v>2627.083333333333</v>
      </c>
      <c r="F137">
        <f>VLOOKUP($A137,'Formatting Data'!$AS:$EW,47,FALSE)</f>
        <v>0</v>
      </c>
      <c r="G137">
        <f>VLOOKUP($A137,'Formatting Data'!$AS:$EW,9,FALSE)</f>
        <v>57.4</v>
      </c>
      <c r="H137">
        <f t="shared" si="8"/>
        <v>4.0500443033255209</v>
      </c>
      <c r="I137">
        <f>VLOOKUP($A137,'Formatting Data'!$AS:$EW,10,FALSE)</f>
        <v>1185.5999999999999</v>
      </c>
      <c r="J137">
        <f>IF(EXACT(VLOOKUP($A137,'Formatting Data'!$AS:$EW,22,FALSE), 0), 1, VLOOKUP($A137,'Formatting Data'!$AS:$EW,22,FALSE))</f>
        <v>7.87</v>
      </c>
      <c r="K137">
        <f t="shared" si="9"/>
        <v>2.0630580624293118</v>
      </c>
      <c r="L137">
        <f>VLOOKUP($A137,'Formatting Data'!$AS:$EW,28,FALSE)</f>
        <v>0</v>
      </c>
      <c r="M137">
        <f t="shared" si="10"/>
        <v>7.7738047944195454</v>
      </c>
      <c r="N137">
        <f t="shared" si="11"/>
        <v>7.9643874954093636</v>
      </c>
    </row>
    <row r="138" spans="1:14" x14ac:dyDescent="0.3">
      <c r="A138" s="2">
        <v>185</v>
      </c>
      <c r="B138" s="12">
        <v>55</v>
      </c>
      <c r="C138" s="12">
        <v>2377.5</v>
      </c>
      <c r="D138" s="12">
        <v>2876.6666666666665</v>
      </c>
      <c r="E138" s="12">
        <v>2627.083333333333</v>
      </c>
      <c r="F138">
        <f>VLOOKUP($A138,'Formatting Data'!$AS:$EW,47,FALSE)</f>
        <v>0</v>
      </c>
      <c r="G138">
        <f>VLOOKUP($A138,'Formatting Data'!$AS:$EW,9,FALSE)</f>
        <v>74.099999999999994</v>
      </c>
      <c r="H138">
        <f t="shared" si="8"/>
        <v>4.3054155323020415</v>
      </c>
      <c r="I138">
        <f>VLOOKUP($A138,'Formatting Data'!$AS:$EW,10,FALSE)</f>
        <v>1079.3</v>
      </c>
      <c r="J138">
        <f>IF(EXACT(VLOOKUP($A138,'Formatting Data'!$AS:$EW,22,FALSE), 0), 1, VLOOKUP($A138,'Formatting Data'!$AS:$EW,22,FALSE))</f>
        <v>12.06</v>
      </c>
      <c r="K138">
        <f t="shared" si="9"/>
        <v>2.4898941912990393</v>
      </c>
      <c r="L138">
        <f>VLOOKUP($A138,'Formatting Data'!$AS:$EW,28,FALSE)</f>
        <v>0</v>
      </c>
      <c r="M138">
        <f t="shared" si="10"/>
        <v>7.7738047944195454</v>
      </c>
      <c r="N138">
        <f t="shared" si="11"/>
        <v>7.9643874954093636</v>
      </c>
    </row>
    <row r="139" spans="1:14" x14ac:dyDescent="0.3">
      <c r="A139" s="2">
        <v>186</v>
      </c>
      <c r="B139" s="12">
        <v>55</v>
      </c>
      <c r="C139" s="12">
        <v>2377.5</v>
      </c>
      <c r="D139" s="12">
        <v>2876.6666666666665</v>
      </c>
      <c r="E139" s="12">
        <v>2627.083333333333</v>
      </c>
      <c r="F139">
        <f>VLOOKUP($A139,'Formatting Data'!$AS:$EW,47,FALSE)</f>
        <v>0</v>
      </c>
      <c r="G139">
        <f>VLOOKUP($A139,'Formatting Data'!$AS:$EW,9,FALSE)</f>
        <v>29.1</v>
      </c>
      <c r="H139">
        <f t="shared" si="8"/>
        <v>3.3707381741774469</v>
      </c>
      <c r="I139">
        <f>VLOOKUP($A139,'Formatting Data'!$AS:$EW,10,FALSE)</f>
        <v>1213.7</v>
      </c>
      <c r="J139">
        <f>IF(EXACT(VLOOKUP($A139,'Formatting Data'!$AS:$EW,22,FALSE), 0), 1, VLOOKUP($A139,'Formatting Data'!$AS:$EW,22,FALSE))</f>
        <v>2.5299999999999998</v>
      </c>
      <c r="K139">
        <f t="shared" si="9"/>
        <v>0.92821930273942876</v>
      </c>
      <c r="L139">
        <f>VLOOKUP($A139,'Formatting Data'!$AS:$EW,28,FALSE)</f>
        <v>0</v>
      </c>
      <c r="M139">
        <f t="shared" si="10"/>
        <v>7.7738047944195454</v>
      </c>
      <c r="N139">
        <f t="shared" si="11"/>
        <v>7.9643874954093636</v>
      </c>
    </row>
    <row r="140" spans="1:14" x14ac:dyDescent="0.3">
      <c r="A140" s="2">
        <v>187</v>
      </c>
      <c r="B140" s="12">
        <v>55</v>
      </c>
      <c r="C140" s="12">
        <v>3202.5</v>
      </c>
      <c r="D140" s="12">
        <v>3503.3333333333335</v>
      </c>
      <c r="E140" s="12">
        <v>3352.916666666667</v>
      </c>
      <c r="F140">
        <f>VLOOKUP($A140,'Formatting Data'!$AS:$EW,47,FALSE)</f>
        <v>0</v>
      </c>
      <c r="G140">
        <f>VLOOKUP($A140,'Formatting Data'!$AS:$EW,9,FALSE)</f>
        <v>32.799999999999997</v>
      </c>
      <c r="H140">
        <f t="shared" si="8"/>
        <v>3.4904285153900978</v>
      </c>
      <c r="I140">
        <f>VLOOKUP($A140,'Formatting Data'!$AS:$EW,10,FALSE)</f>
        <v>1019.8</v>
      </c>
      <c r="J140">
        <f>IF(EXACT(VLOOKUP($A140,'Formatting Data'!$AS:$EW,22,FALSE), 0), 1, VLOOKUP($A140,'Formatting Data'!$AS:$EW,22,FALSE))</f>
        <v>2.44</v>
      </c>
      <c r="K140">
        <f t="shared" si="9"/>
        <v>0.89199803930511046</v>
      </c>
      <c r="L140">
        <f>VLOOKUP($A140,'Formatting Data'!$AS:$EW,28,FALSE)</f>
        <v>0</v>
      </c>
      <c r="M140">
        <f t="shared" si="10"/>
        <v>8.071687033770889</v>
      </c>
      <c r="N140">
        <f t="shared" si="11"/>
        <v>8.1614701752028864</v>
      </c>
    </row>
    <row r="141" spans="1:14" x14ac:dyDescent="0.3">
      <c r="A141" s="2">
        <v>188</v>
      </c>
      <c r="B141" s="12">
        <v>55</v>
      </c>
      <c r="C141" s="12">
        <v>3202.5</v>
      </c>
      <c r="D141" s="12">
        <v>3503.3333333333335</v>
      </c>
      <c r="E141" s="12">
        <v>3352.916666666667</v>
      </c>
      <c r="F141">
        <f>VLOOKUP($A141,'Formatting Data'!$AS:$EW,47,FALSE)</f>
        <v>0</v>
      </c>
      <c r="G141">
        <f>VLOOKUP($A141,'Formatting Data'!$AS:$EW,9,FALSE)</f>
        <v>73.8</v>
      </c>
      <c r="H141">
        <f t="shared" si="8"/>
        <v>4.3013587316064266</v>
      </c>
      <c r="I141">
        <f>VLOOKUP($A141,'Formatting Data'!$AS:$EW,10,FALSE)</f>
        <v>796.3</v>
      </c>
      <c r="J141">
        <f>IF(EXACT(VLOOKUP($A141,'Formatting Data'!$AS:$EW,22,FALSE), 0), 1, VLOOKUP($A141,'Formatting Data'!$AS:$EW,22,FALSE))</f>
        <v>4.9400000000000004</v>
      </c>
      <c r="K141">
        <f t="shared" si="9"/>
        <v>1.5973653311998313</v>
      </c>
      <c r="L141">
        <f>VLOOKUP($A141,'Formatting Data'!$AS:$EW,28,FALSE)</f>
        <v>2.7</v>
      </c>
      <c r="M141">
        <f t="shared" si="10"/>
        <v>8.071687033770889</v>
      </c>
      <c r="N141">
        <f t="shared" si="11"/>
        <v>8.1614701752028864</v>
      </c>
    </row>
    <row r="142" spans="1:14" x14ac:dyDescent="0.3">
      <c r="A142" s="2">
        <v>189</v>
      </c>
      <c r="B142" s="12">
        <v>55</v>
      </c>
      <c r="C142" s="12">
        <v>3202.5</v>
      </c>
      <c r="D142" s="12">
        <v>3503.3333333333335</v>
      </c>
      <c r="E142" s="12">
        <v>3352.916666666667</v>
      </c>
      <c r="F142">
        <f>VLOOKUP($A142,'Formatting Data'!$AS:$EW,47,FALSE)</f>
        <v>0</v>
      </c>
      <c r="G142">
        <f>VLOOKUP($A142,'Formatting Data'!$AS:$EW,9,FALSE)</f>
        <v>45.6</v>
      </c>
      <c r="H142">
        <f t="shared" si="8"/>
        <v>3.8199077165203406</v>
      </c>
      <c r="I142">
        <f>VLOOKUP($A142,'Formatting Data'!$AS:$EW,10,FALSE)</f>
        <v>569</v>
      </c>
      <c r="J142">
        <f>IF(EXACT(VLOOKUP($A142,'Formatting Data'!$AS:$EW,22,FALSE), 0), 1, VLOOKUP($A142,'Formatting Data'!$AS:$EW,22,FALSE))</f>
        <v>9.85</v>
      </c>
      <c r="K142">
        <f t="shared" si="9"/>
        <v>2.2874714551839976</v>
      </c>
      <c r="L142">
        <f>VLOOKUP($A142,'Formatting Data'!$AS:$EW,28,FALSE)</f>
        <v>9.1999999999999993</v>
      </c>
      <c r="M142">
        <f t="shared" si="10"/>
        <v>8.071687033770889</v>
      </c>
      <c r="N142">
        <f t="shared" si="11"/>
        <v>8.1614701752028864</v>
      </c>
    </row>
    <row r="143" spans="1:14" x14ac:dyDescent="0.3">
      <c r="A143" s="2">
        <v>191</v>
      </c>
      <c r="B143" s="12">
        <v>55</v>
      </c>
      <c r="C143" s="12">
        <v>4247.5</v>
      </c>
      <c r="D143" s="12">
        <v>4800</v>
      </c>
      <c r="E143" s="12">
        <v>4523.75</v>
      </c>
      <c r="F143">
        <f>VLOOKUP($A143,'Formatting Data'!$AS:$EW,47,FALSE)</f>
        <v>0</v>
      </c>
      <c r="G143">
        <f>VLOOKUP($A143,'Formatting Data'!$AS:$EW,9,FALSE)</f>
        <v>54.6</v>
      </c>
      <c r="H143">
        <f t="shared" si="8"/>
        <v>4.0000338827508592</v>
      </c>
      <c r="I143">
        <f>VLOOKUP($A143,'Formatting Data'!$AS:$EW,10,FALSE)</f>
        <v>509</v>
      </c>
      <c r="J143">
        <f>IF(EXACT(VLOOKUP($A143,'Formatting Data'!$AS:$EW,22,FALSE), 0), 1, VLOOKUP($A143,'Formatting Data'!$AS:$EW,22,FALSE))</f>
        <v>8.9</v>
      </c>
      <c r="K143">
        <f t="shared" si="9"/>
        <v>2.1860512767380942</v>
      </c>
      <c r="L143">
        <f>VLOOKUP($A143,'Formatting Data'!$AS:$EW,28,FALSE)</f>
        <v>11.2</v>
      </c>
      <c r="M143">
        <f t="shared" si="10"/>
        <v>8.3540858535460867</v>
      </c>
      <c r="N143">
        <f t="shared" si="11"/>
        <v>8.4763711968959825</v>
      </c>
    </row>
    <row r="144" spans="1:14" x14ac:dyDescent="0.3">
      <c r="A144" s="2">
        <v>192</v>
      </c>
      <c r="B144" s="12">
        <v>55</v>
      </c>
      <c r="C144" s="12">
        <v>4247.5</v>
      </c>
      <c r="D144" s="12">
        <v>4800</v>
      </c>
      <c r="E144" s="12">
        <v>4523.75</v>
      </c>
      <c r="F144">
        <f>VLOOKUP($A144,'Formatting Data'!$AS:$EW,47,FALSE)</f>
        <v>0</v>
      </c>
      <c r="G144">
        <f>VLOOKUP($A144,'Formatting Data'!$AS:$EW,9,FALSE)</f>
        <v>122</v>
      </c>
      <c r="H144">
        <f t="shared" si="8"/>
        <v>4.8040210447332568</v>
      </c>
      <c r="I144">
        <f>VLOOKUP($A144,'Formatting Data'!$AS:$EW,10,FALSE)</f>
        <v>779.3</v>
      </c>
      <c r="J144">
        <f>IF(EXACT(VLOOKUP($A144,'Formatting Data'!$AS:$EW,22,FALSE), 0), 1, VLOOKUP($A144,'Formatting Data'!$AS:$EW,22,FALSE))</f>
        <v>13.7</v>
      </c>
      <c r="K144">
        <f t="shared" si="9"/>
        <v>2.6173958328340792</v>
      </c>
      <c r="L144">
        <f>VLOOKUP($A144,'Formatting Data'!$AS:$EW,28,FALSE)</f>
        <v>16.3</v>
      </c>
      <c r="M144">
        <f t="shared" si="10"/>
        <v>8.3540858535460867</v>
      </c>
      <c r="N144">
        <f t="shared" si="11"/>
        <v>8.4763711968959825</v>
      </c>
    </row>
    <row r="145" spans="1:14" x14ac:dyDescent="0.3">
      <c r="A145" s="2">
        <v>193</v>
      </c>
      <c r="B145" s="12">
        <v>55</v>
      </c>
      <c r="C145" s="12">
        <v>3855</v>
      </c>
      <c r="D145" s="12">
        <v>4600</v>
      </c>
      <c r="E145" s="12">
        <v>4227.5</v>
      </c>
      <c r="F145">
        <f>VLOOKUP($A145,'Formatting Data'!$AS:$EW,47,FALSE)</f>
        <v>0</v>
      </c>
      <c r="G145">
        <f>VLOOKUP($A145,'Formatting Data'!$AS:$EW,9,FALSE)</f>
        <v>135.4</v>
      </c>
      <c r="H145">
        <f t="shared" si="8"/>
        <v>4.9082333604781745</v>
      </c>
      <c r="I145">
        <f>VLOOKUP($A145,'Formatting Data'!$AS:$EW,10,FALSE)</f>
        <v>943.5</v>
      </c>
      <c r="J145">
        <f>IF(EXACT(VLOOKUP($A145,'Formatting Data'!$AS:$EW,22,FALSE), 0), 1, VLOOKUP($A145,'Formatting Data'!$AS:$EW,22,FALSE))</f>
        <v>10.61</v>
      </c>
      <c r="K145">
        <f t="shared" si="9"/>
        <v>2.3617969526258915</v>
      </c>
      <c r="L145">
        <f>VLOOKUP($A145,'Formatting Data'!$AS:$EW,28,FALSE)</f>
        <v>14.6</v>
      </c>
      <c r="M145">
        <f t="shared" si="10"/>
        <v>8.2571262859974297</v>
      </c>
      <c r="N145">
        <f t="shared" si="11"/>
        <v>8.4338115824771869</v>
      </c>
    </row>
    <row r="146" spans="1:14" x14ac:dyDescent="0.3">
      <c r="A146" s="2">
        <v>194</v>
      </c>
      <c r="B146" s="12">
        <v>55</v>
      </c>
      <c r="C146" s="12">
        <v>3855</v>
      </c>
      <c r="D146" s="12">
        <v>4600</v>
      </c>
      <c r="E146" s="12">
        <v>4227.5</v>
      </c>
      <c r="F146">
        <f>VLOOKUP($A146,'Formatting Data'!$AS:$EW,47,FALSE)</f>
        <v>0</v>
      </c>
      <c r="G146">
        <f>VLOOKUP($A146,'Formatting Data'!$AS:$EW,9,FALSE)</f>
        <v>62.3</v>
      </c>
      <c r="H146">
        <f t="shared" si="8"/>
        <v>4.1319614257934072</v>
      </c>
      <c r="I146">
        <f>VLOOKUP($A146,'Formatting Data'!$AS:$EW,10,FALSE)</f>
        <v>823.4</v>
      </c>
      <c r="J146">
        <f>IF(EXACT(VLOOKUP($A146,'Formatting Data'!$AS:$EW,22,FALSE), 0), 1, VLOOKUP($A146,'Formatting Data'!$AS:$EW,22,FALSE))</f>
        <v>3.35</v>
      </c>
      <c r="K146">
        <f t="shared" si="9"/>
        <v>1.2089603458369751</v>
      </c>
      <c r="L146">
        <f>VLOOKUP($A146,'Formatting Data'!$AS:$EW,28,FALSE)</f>
        <v>0.9</v>
      </c>
      <c r="M146">
        <f t="shared" si="10"/>
        <v>8.2571262859974297</v>
      </c>
      <c r="N146">
        <f t="shared" si="11"/>
        <v>8.4338115824771869</v>
      </c>
    </row>
    <row r="147" spans="1:14" x14ac:dyDescent="0.3">
      <c r="A147" s="2">
        <v>195</v>
      </c>
      <c r="B147" s="12">
        <v>55</v>
      </c>
      <c r="C147" s="12">
        <v>3855</v>
      </c>
      <c r="D147" s="12">
        <v>4600</v>
      </c>
      <c r="E147" s="12">
        <v>4227.5</v>
      </c>
      <c r="F147">
        <f>VLOOKUP($A147,'Formatting Data'!$AS:$EW,47,FALSE)</f>
        <v>0</v>
      </c>
      <c r="G147">
        <f>VLOOKUP($A147,'Formatting Data'!$AS:$EW,9,FALSE)</f>
        <v>47.8</v>
      </c>
      <c r="H147">
        <f t="shared" si="8"/>
        <v>3.8670256394974101</v>
      </c>
      <c r="I147">
        <f>VLOOKUP($A147,'Formatting Data'!$AS:$EW,10,FALSE)</f>
        <v>822.6</v>
      </c>
      <c r="J147">
        <f>IF(EXACT(VLOOKUP($A147,'Formatting Data'!$AS:$EW,22,FALSE), 0), 1, VLOOKUP($A147,'Formatting Data'!$AS:$EW,22,FALSE))</f>
        <v>6.84</v>
      </c>
      <c r="K147">
        <f t="shared" si="9"/>
        <v>1.922787731634459</v>
      </c>
      <c r="L147">
        <f>VLOOKUP($A147,'Formatting Data'!$AS:$EW,28,FALSE)</f>
        <v>1.9</v>
      </c>
      <c r="M147">
        <f t="shared" si="10"/>
        <v>8.2571262859974297</v>
      </c>
      <c r="N147">
        <f t="shared" si="11"/>
        <v>8.4338115824771869</v>
      </c>
    </row>
    <row r="148" spans="1:14" x14ac:dyDescent="0.3">
      <c r="A148" s="2">
        <v>196</v>
      </c>
      <c r="B148" s="12">
        <v>55</v>
      </c>
      <c r="C148" s="12">
        <v>5722.5</v>
      </c>
      <c r="D148" s="12">
        <v>6596.666666666667</v>
      </c>
      <c r="E148" s="12">
        <v>6159.5833333333339</v>
      </c>
      <c r="F148">
        <f>VLOOKUP($A148,'Formatting Data'!$AS:$EW,47,FALSE)</f>
        <v>0</v>
      </c>
      <c r="G148">
        <f>VLOOKUP($A148,'Formatting Data'!$AS:$EW,9,FALSE)</f>
        <v>53.4</v>
      </c>
      <c r="H148">
        <f t="shared" si="8"/>
        <v>3.9778107459661491</v>
      </c>
      <c r="I148">
        <f>VLOOKUP($A148,'Formatting Data'!$AS:$EW,10,FALSE)</f>
        <v>661.3</v>
      </c>
      <c r="J148">
        <f>IF(EXACT(VLOOKUP($A148,'Formatting Data'!$AS:$EW,22,FALSE), 0), 1, VLOOKUP($A148,'Formatting Data'!$AS:$EW,22,FALSE))</f>
        <v>8.39</v>
      </c>
      <c r="K148">
        <f t="shared" si="9"/>
        <v>2.127040520479115</v>
      </c>
      <c r="L148">
        <f>VLOOKUP($A148,'Formatting Data'!$AS:$EW,28,FALSE)</f>
        <v>5.4</v>
      </c>
      <c r="M148">
        <f t="shared" si="10"/>
        <v>8.652161051826722</v>
      </c>
      <c r="N148">
        <f t="shared" si="11"/>
        <v>8.7943197499285013</v>
      </c>
    </row>
    <row r="149" spans="1:14" x14ac:dyDescent="0.3">
      <c r="A149" s="2">
        <v>198</v>
      </c>
      <c r="B149" s="12">
        <v>55</v>
      </c>
      <c r="C149" s="12">
        <v>3855</v>
      </c>
      <c r="D149" s="12">
        <v>4600</v>
      </c>
      <c r="E149" s="12">
        <v>4227.5</v>
      </c>
      <c r="F149">
        <f>VLOOKUP($A149,'Formatting Data'!$AS:$EW,47,FALSE)</f>
        <v>0</v>
      </c>
      <c r="G149">
        <f>VLOOKUP($A149,'Formatting Data'!$AS:$EW,9,FALSE)</f>
        <v>76.099999999999994</v>
      </c>
      <c r="H149">
        <f t="shared" si="8"/>
        <v>4.3320482648676402</v>
      </c>
      <c r="I149">
        <f>VLOOKUP($A149,'Formatting Data'!$AS:$EW,10,FALSE)</f>
        <v>930.3</v>
      </c>
      <c r="J149">
        <f>IF(EXACT(VLOOKUP($A149,'Formatting Data'!$AS:$EW,22,FALSE), 0), 1, VLOOKUP($A149,'Formatting Data'!$AS:$EW,22,FALSE))</f>
        <v>11.17</v>
      </c>
      <c r="K149">
        <f t="shared" si="9"/>
        <v>2.4132316130811091</v>
      </c>
      <c r="L149">
        <f>VLOOKUP($A149,'Formatting Data'!$AS:$EW,28,FALSE)</f>
        <v>5</v>
      </c>
      <c r="M149">
        <f t="shared" si="10"/>
        <v>8.2571262859974297</v>
      </c>
      <c r="N149">
        <f t="shared" si="11"/>
        <v>8.4338115824771869</v>
      </c>
    </row>
    <row r="150" spans="1:14" x14ac:dyDescent="0.3">
      <c r="A150" s="2">
        <v>199</v>
      </c>
      <c r="B150" s="12">
        <v>45</v>
      </c>
      <c r="C150" s="12">
        <v>5722.5</v>
      </c>
      <c r="D150" s="12">
        <v>6596.666666666667</v>
      </c>
      <c r="E150" s="12">
        <v>6159.5833333333339</v>
      </c>
      <c r="F150">
        <f>VLOOKUP($A150,'Formatting Data'!$AS:$EW,47,FALSE)</f>
        <v>0</v>
      </c>
      <c r="G150">
        <f>VLOOKUP($A150,'Formatting Data'!$AS:$EW,9,FALSE)</f>
        <v>25.6</v>
      </c>
      <c r="H150">
        <f t="shared" si="8"/>
        <v>3.2425923514855168</v>
      </c>
      <c r="I150">
        <f>VLOOKUP($A150,'Formatting Data'!$AS:$EW,10,FALSE)</f>
        <v>884.3</v>
      </c>
      <c r="J150">
        <f>IF(EXACT(VLOOKUP($A150,'Formatting Data'!$AS:$EW,22,FALSE), 0), 1, VLOOKUP($A150,'Formatting Data'!$AS:$EW,22,FALSE))</f>
        <v>5.53</v>
      </c>
      <c r="K150">
        <f t="shared" si="9"/>
        <v>1.7101878155342434</v>
      </c>
      <c r="L150">
        <f>VLOOKUP($A150,'Formatting Data'!$AS:$EW,28,FALSE)</f>
        <v>0</v>
      </c>
      <c r="M150">
        <f t="shared" si="10"/>
        <v>8.652161051826722</v>
      </c>
      <c r="N150">
        <f t="shared" si="11"/>
        <v>8.7943197499285013</v>
      </c>
    </row>
    <row r="151" spans="1:14" x14ac:dyDescent="0.3">
      <c r="A151" s="2">
        <v>200</v>
      </c>
      <c r="B151" s="12">
        <v>45</v>
      </c>
      <c r="C151" s="12">
        <v>5722.5</v>
      </c>
      <c r="D151" s="12">
        <v>6596.666666666667</v>
      </c>
      <c r="E151" s="12">
        <v>6159.5833333333339</v>
      </c>
      <c r="F151">
        <f>VLOOKUP($A151,'Formatting Data'!$AS:$EW,47,FALSE)</f>
        <v>0</v>
      </c>
      <c r="G151">
        <f>VLOOKUP($A151,'Formatting Data'!$AS:$EW,9,FALSE)</f>
        <v>40</v>
      </c>
      <c r="H151">
        <f t="shared" si="8"/>
        <v>3.6888794541139363</v>
      </c>
      <c r="I151">
        <f>VLOOKUP($A151,'Formatting Data'!$AS:$EW,10,FALSE)</f>
        <v>825.3</v>
      </c>
      <c r="J151">
        <f>IF(EXACT(VLOOKUP($A151,'Formatting Data'!$AS:$EW,22,FALSE), 0), 1, VLOOKUP($A151,'Formatting Data'!$AS:$EW,22,FALSE))</f>
        <v>6.16</v>
      </c>
      <c r="K151">
        <f t="shared" si="9"/>
        <v>1.8180767775454285</v>
      </c>
      <c r="L151">
        <f>VLOOKUP($A151,'Formatting Data'!$AS:$EW,28,FALSE)</f>
        <v>0</v>
      </c>
      <c r="M151">
        <f t="shared" si="10"/>
        <v>8.652161051826722</v>
      </c>
      <c r="N151">
        <f t="shared" si="11"/>
        <v>8.7943197499285013</v>
      </c>
    </row>
    <row r="152" spans="1:14" x14ac:dyDescent="0.3">
      <c r="A152" s="2">
        <v>201</v>
      </c>
      <c r="B152" s="12">
        <v>55</v>
      </c>
      <c r="C152" s="12">
        <v>4247.5</v>
      </c>
      <c r="D152" s="12">
        <v>4800</v>
      </c>
      <c r="E152" s="12">
        <v>4523.75</v>
      </c>
      <c r="F152">
        <f>VLOOKUP($A152,'Formatting Data'!$AS:$EW,47,FALSE)</f>
        <v>0</v>
      </c>
      <c r="G152">
        <f>VLOOKUP($A152,'Formatting Data'!$AS:$EW,9,FALSE)</f>
        <v>56</v>
      </c>
      <c r="H152">
        <f t="shared" si="8"/>
        <v>4.0253516907351496</v>
      </c>
      <c r="I152">
        <f>VLOOKUP($A152,'Formatting Data'!$AS:$EW,10,FALSE)</f>
        <v>750.6</v>
      </c>
      <c r="J152">
        <f>IF(EXACT(VLOOKUP($A152,'Formatting Data'!$AS:$EW,22,FALSE), 0), 1, VLOOKUP($A152,'Formatting Data'!$AS:$EW,22,FALSE))</f>
        <v>9.68</v>
      </c>
      <c r="K152">
        <f t="shared" si="9"/>
        <v>2.2700619012884857</v>
      </c>
      <c r="L152">
        <f>VLOOKUP($A152,'Formatting Data'!$AS:$EW,28,FALSE)</f>
        <v>0</v>
      </c>
      <c r="M152">
        <f t="shared" si="10"/>
        <v>8.3540858535460867</v>
      </c>
      <c r="N152">
        <f t="shared" si="11"/>
        <v>8.4763711968959825</v>
      </c>
    </row>
    <row r="153" spans="1:14" x14ac:dyDescent="0.3">
      <c r="A153" s="2">
        <v>202</v>
      </c>
      <c r="B153" s="12">
        <v>55</v>
      </c>
      <c r="C153" s="12">
        <v>4247.5</v>
      </c>
      <c r="D153" s="12">
        <v>4800</v>
      </c>
      <c r="E153" s="12">
        <v>4523.75</v>
      </c>
      <c r="F153">
        <f>VLOOKUP($A153,'Formatting Data'!$AS:$EW,47,FALSE)</f>
        <v>0</v>
      </c>
      <c r="G153">
        <f>VLOOKUP($A153,'Formatting Data'!$AS:$EW,9,FALSE)</f>
        <v>29.7</v>
      </c>
      <c r="H153">
        <f t="shared" si="8"/>
        <v>3.3911470458086539</v>
      </c>
      <c r="I153">
        <f>VLOOKUP($A153,'Formatting Data'!$AS:$EW,10,FALSE)</f>
        <v>539.1</v>
      </c>
      <c r="J153">
        <f>IF(EXACT(VLOOKUP($A153,'Formatting Data'!$AS:$EW,22,FALSE), 0), 1, VLOOKUP($A153,'Formatting Data'!$AS:$EW,22,FALSE))</f>
        <v>6.68</v>
      </c>
      <c r="K153">
        <f t="shared" si="9"/>
        <v>1.8991179875485542</v>
      </c>
      <c r="L153">
        <f>VLOOKUP($A153,'Formatting Data'!$AS:$EW,28,FALSE)</f>
        <v>0</v>
      </c>
      <c r="M153">
        <f t="shared" si="10"/>
        <v>8.3540858535460867</v>
      </c>
      <c r="N153">
        <f t="shared" si="11"/>
        <v>8.4763711968959825</v>
      </c>
    </row>
    <row r="154" spans="1:14" x14ac:dyDescent="0.3">
      <c r="A154" s="2">
        <v>203</v>
      </c>
      <c r="B154" s="12">
        <v>55</v>
      </c>
      <c r="C154" s="12">
        <v>4247.5</v>
      </c>
      <c r="D154" s="12">
        <v>4800</v>
      </c>
      <c r="E154" s="12">
        <v>4523.75</v>
      </c>
      <c r="F154">
        <f>VLOOKUP($A154,'Formatting Data'!$AS:$EW,47,FALSE)</f>
        <v>0</v>
      </c>
      <c r="G154">
        <f>VLOOKUP($A154,'Formatting Data'!$AS:$EW,9,FALSE)</f>
        <v>78.099999999999994</v>
      </c>
      <c r="H154">
        <f t="shared" si="8"/>
        <v>4.3579900568456402</v>
      </c>
      <c r="I154">
        <f>VLOOKUP($A154,'Formatting Data'!$AS:$EW,10,FALSE)</f>
        <v>661.6</v>
      </c>
      <c r="J154">
        <f>IF(EXACT(VLOOKUP($A154,'Formatting Data'!$AS:$EW,22,FALSE), 0), 1, VLOOKUP($A154,'Formatting Data'!$AS:$EW,22,FALSE))</f>
        <v>16.399999999999999</v>
      </c>
      <c r="K154">
        <f t="shared" si="9"/>
        <v>2.7972813348301528</v>
      </c>
      <c r="L154">
        <f>VLOOKUP($A154,'Formatting Data'!$AS:$EW,28,FALSE)</f>
        <v>14</v>
      </c>
      <c r="M154">
        <f t="shared" si="10"/>
        <v>8.3540858535460867</v>
      </c>
      <c r="N154">
        <f t="shared" si="11"/>
        <v>8.4763711968959825</v>
      </c>
    </row>
    <row r="155" spans="1:14" x14ac:dyDescent="0.3">
      <c r="A155" s="2">
        <v>204</v>
      </c>
      <c r="B155" s="12">
        <v>55</v>
      </c>
      <c r="C155" s="12">
        <v>4247.5</v>
      </c>
      <c r="D155" s="12">
        <v>4800</v>
      </c>
      <c r="E155" s="12">
        <v>4523.75</v>
      </c>
      <c r="F155">
        <f>VLOOKUP($A155,'Formatting Data'!$AS:$EW,47,FALSE)</f>
        <v>0</v>
      </c>
      <c r="G155">
        <f>VLOOKUP($A155,'Formatting Data'!$AS:$EW,9,FALSE)</f>
        <v>29.9</v>
      </c>
      <c r="H155">
        <f t="shared" si="8"/>
        <v>3.3978584803966405</v>
      </c>
      <c r="I155">
        <f>VLOOKUP($A155,'Formatting Data'!$AS:$EW,10,FALSE)</f>
        <v>569.4</v>
      </c>
      <c r="J155">
        <f>IF(EXACT(VLOOKUP($A155,'Formatting Data'!$AS:$EW,22,FALSE), 0), 1, VLOOKUP($A155,'Formatting Data'!$AS:$EW,22,FALSE))</f>
        <v>10.210000000000001</v>
      </c>
      <c r="K155">
        <f t="shared" si="9"/>
        <v>2.3233676321765744</v>
      </c>
      <c r="L155">
        <f>VLOOKUP($A155,'Formatting Data'!$AS:$EW,28,FALSE)</f>
        <v>0</v>
      </c>
      <c r="M155">
        <f t="shared" si="10"/>
        <v>8.3540858535460867</v>
      </c>
      <c r="N155">
        <f t="shared" si="11"/>
        <v>8.4763711968959825</v>
      </c>
    </row>
    <row r="156" spans="1:14" x14ac:dyDescent="0.3">
      <c r="A156" s="2">
        <v>205</v>
      </c>
      <c r="B156" s="12">
        <v>55</v>
      </c>
      <c r="C156" s="12">
        <v>2242.5</v>
      </c>
      <c r="D156" s="12">
        <v>2750</v>
      </c>
      <c r="E156" s="12">
        <v>2496.25</v>
      </c>
      <c r="F156">
        <f>VLOOKUP($A156,'Formatting Data'!$AS:$EW,47,FALSE)</f>
        <v>0</v>
      </c>
      <c r="G156">
        <f>VLOOKUP($A156,'Formatting Data'!$AS:$EW,9,FALSE)</f>
        <v>52.2</v>
      </c>
      <c r="H156">
        <f t="shared" si="8"/>
        <v>3.9550824948885932</v>
      </c>
      <c r="I156">
        <f>VLOOKUP($A156,'Formatting Data'!$AS:$EW,10,FALSE)</f>
        <v>1064.9000000000001</v>
      </c>
      <c r="J156">
        <f>IF(EXACT(VLOOKUP($A156,'Formatting Data'!$AS:$EW,22,FALSE), 0), 1, VLOOKUP($A156,'Formatting Data'!$AS:$EW,22,FALSE))</f>
        <v>7.16</v>
      </c>
      <c r="K156">
        <f t="shared" si="9"/>
        <v>1.9685099809725544</v>
      </c>
      <c r="L156">
        <f>VLOOKUP($A156,'Formatting Data'!$AS:$EW,28,FALSE)</f>
        <v>3.7</v>
      </c>
      <c r="M156">
        <f t="shared" si="10"/>
        <v>7.7153465939329511</v>
      </c>
      <c r="N156">
        <f t="shared" si="11"/>
        <v>7.9193561906606167</v>
      </c>
    </row>
    <row r="157" spans="1:14" x14ac:dyDescent="0.3">
      <c r="A157" s="2">
        <v>206</v>
      </c>
      <c r="B157" s="12">
        <v>45</v>
      </c>
      <c r="C157" s="12">
        <v>4247.5</v>
      </c>
      <c r="D157" s="12">
        <v>4800</v>
      </c>
      <c r="E157" s="12">
        <v>4523.75</v>
      </c>
      <c r="F157">
        <f>VLOOKUP($A157,'Formatting Data'!$AS:$EW,47,FALSE)</f>
        <v>0</v>
      </c>
      <c r="G157">
        <f>VLOOKUP($A157,'Formatting Data'!$AS:$EW,9,FALSE)</f>
        <v>29.8</v>
      </c>
      <c r="H157">
        <f t="shared" si="8"/>
        <v>3.3945083935113587</v>
      </c>
      <c r="I157">
        <f>VLOOKUP($A157,'Formatting Data'!$AS:$EW,10,FALSE)</f>
        <v>825.5</v>
      </c>
      <c r="J157">
        <f>IF(EXACT(VLOOKUP($A157,'Formatting Data'!$AS:$EW,22,FALSE), 0), 1, VLOOKUP($A157,'Formatting Data'!$AS:$EW,22,FALSE))</f>
        <v>6.69</v>
      </c>
      <c r="K157">
        <f t="shared" si="9"/>
        <v>1.900613874140137</v>
      </c>
      <c r="L157">
        <f>VLOOKUP($A157,'Formatting Data'!$AS:$EW,28,FALSE)</f>
        <v>0</v>
      </c>
      <c r="M157">
        <f t="shared" si="10"/>
        <v>8.3540858535460867</v>
      </c>
      <c r="N157">
        <f t="shared" si="11"/>
        <v>8.4763711968959825</v>
      </c>
    </row>
    <row r="158" spans="1:14" x14ac:dyDescent="0.3">
      <c r="A158" s="2">
        <v>207</v>
      </c>
      <c r="B158" s="12">
        <v>45</v>
      </c>
      <c r="C158" s="12">
        <v>4247.5</v>
      </c>
      <c r="D158" s="12">
        <v>4800</v>
      </c>
      <c r="E158" s="12">
        <v>4523.75</v>
      </c>
      <c r="F158">
        <f>VLOOKUP($A158,'Formatting Data'!$AS:$EW,47,FALSE)</f>
        <v>0</v>
      </c>
      <c r="G158">
        <f>VLOOKUP($A158,'Formatting Data'!$AS:$EW,9,FALSE)</f>
        <v>60.6</v>
      </c>
      <c r="H158">
        <f t="shared" si="8"/>
        <v>4.1042948930752692</v>
      </c>
      <c r="I158">
        <f>VLOOKUP($A158,'Formatting Data'!$AS:$EW,10,FALSE)</f>
        <v>705.9</v>
      </c>
      <c r="J158">
        <f>IF(EXACT(VLOOKUP($A158,'Formatting Data'!$AS:$EW,22,FALSE), 0), 1, VLOOKUP($A158,'Formatting Data'!$AS:$EW,22,FALSE))</f>
        <v>14.2</v>
      </c>
      <c r="K158">
        <f t="shared" si="9"/>
        <v>2.653241964607215</v>
      </c>
      <c r="L158">
        <f>VLOOKUP($A158,'Formatting Data'!$AS:$EW,28,FALSE)</f>
        <v>11.4</v>
      </c>
      <c r="M158">
        <f t="shared" si="10"/>
        <v>8.3540858535460867</v>
      </c>
      <c r="N158">
        <f t="shared" si="11"/>
        <v>8.4763711968959825</v>
      </c>
    </row>
    <row r="159" spans="1:14" x14ac:dyDescent="0.3">
      <c r="A159" s="2">
        <v>208</v>
      </c>
      <c r="B159" s="12">
        <v>55</v>
      </c>
      <c r="C159" s="12">
        <v>2242.5</v>
      </c>
      <c r="D159" s="12">
        <v>2750</v>
      </c>
      <c r="E159" s="12">
        <v>2496.25</v>
      </c>
      <c r="F159">
        <f>VLOOKUP($A159,'Formatting Data'!$AS:$EW,47,FALSE)</f>
        <v>0</v>
      </c>
      <c r="G159">
        <f>VLOOKUP($A159,'Formatting Data'!$AS:$EW,9,FALSE)</f>
        <v>81.900000000000006</v>
      </c>
      <c r="H159">
        <f t="shared" si="8"/>
        <v>4.4054989908590239</v>
      </c>
      <c r="I159">
        <f>VLOOKUP($A159,'Formatting Data'!$AS:$EW,10,FALSE)</f>
        <v>809.6</v>
      </c>
      <c r="J159">
        <f>IF(EXACT(VLOOKUP($A159,'Formatting Data'!$AS:$EW,22,FALSE), 0), 1, VLOOKUP($A159,'Formatting Data'!$AS:$EW,22,FALSE))</f>
        <v>14.33</v>
      </c>
      <c r="K159">
        <f t="shared" si="9"/>
        <v>2.6623552418400807</v>
      </c>
      <c r="L159">
        <f>VLOOKUP($A159,'Formatting Data'!$AS:$EW,28,FALSE)</f>
        <v>11.9</v>
      </c>
      <c r="M159">
        <f t="shared" si="10"/>
        <v>7.7153465939329511</v>
      </c>
      <c r="N159">
        <f t="shared" si="11"/>
        <v>7.9193561906606167</v>
      </c>
    </row>
    <row r="160" spans="1:14" x14ac:dyDescent="0.3">
      <c r="A160" s="2">
        <v>212</v>
      </c>
      <c r="B160" s="12">
        <v>55</v>
      </c>
      <c r="C160" s="12">
        <v>1732.5</v>
      </c>
      <c r="D160" s="12">
        <v>1813.3333333333333</v>
      </c>
      <c r="E160" s="12">
        <v>1772.9166666666665</v>
      </c>
      <c r="F160">
        <f>VLOOKUP($A160,'Formatting Data'!$AS:$EW,47,FALSE)</f>
        <v>0</v>
      </c>
      <c r="G160">
        <f>VLOOKUP($A160,'Formatting Data'!$AS:$EW,9,FALSE)</f>
        <v>112.9</v>
      </c>
      <c r="H160">
        <f t="shared" si="8"/>
        <v>4.7265024711556167</v>
      </c>
      <c r="I160">
        <f>VLOOKUP($A160,'Formatting Data'!$AS:$EW,10,FALSE)</f>
        <v>748.8</v>
      </c>
      <c r="J160">
        <f>IF(EXACT(VLOOKUP($A160,'Formatting Data'!$AS:$EW,22,FALSE), 0), 1, VLOOKUP($A160,'Formatting Data'!$AS:$EW,22,FALSE))</f>
        <v>14.18</v>
      </c>
      <c r="K160">
        <f t="shared" si="9"/>
        <v>2.6518325211039815</v>
      </c>
      <c r="L160">
        <f>VLOOKUP($A160,'Formatting Data'!$AS:$EW,28,FALSE)</f>
        <v>19.8</v>
      </c>
      <c r="M160">
        <f t="shared" si="10"/>
        <v>7.4573207310640584</v>
      </c>
      <c r="N160">
        <f t="shared" si="11"/>
        <v>7.5029220511818782</v>
      </c>
    </row>
    <row r="161" spans="1:14" x14ac:dyDescent="0.3">
      <c r="A161" s="2">
        <v>214</v>
      </c>
      <c r="B161" s="12">
        <v>55</v>
      </c>
      <c r="C161" s="12">
        <v>1732.5</v>
      </c>
      <c r="D161" s="12">
        <v>1813.3333333333333</v>
      </c>
      <c r="E161" s="12">
        <v>1772.9166666666665</v>
      </c>
      <c r="F161">
        <f>VLOOKUP($A161,'Formatting Data'!$AS:$EW,47,FALSE)</f>
        <v>0</v>
      </c>
      <c r="G161">
        <f>VLOOKUP($A161,'Formatting Data'!$AS:$EW,9,FALSE)</f>
        <v>58.7</v>
      </c>
      <c r="H161">
        <f t="shared" si="8"/>
        <v>4.0724397268340509</v>
      </c>
      <c r="I161">
        <f>VLOOKUP($A161,'Formatting Data'!$AS:$EW,10,FALSE)</f>
        <v>630.9</v>
      </c>
      <c r="J161">
        <f>IF(EXACT(VLOOKUP($A161,'Formatting Data'!$AS:$EW,22,FALSE), 0), 1, VLOOKUP($A161,'Formatting Data'!$AS:$EW,22,FALSE))</f>
        <v>19.93</v>
      </c>
      <c r="K161">
        <f t="shared" si="9"/>
        <v>2.9922261342247034</v>
      </c>
      <c r="L161">
        <f>VLOOKUP($A161,'Formatting Data'!$AS:$EW,28,FALSE)</f>
        <v>11.7</v>
      </c>
      <c r="M161">
        <f t="shared" si="10"/>
        <v>7.4573207310640584</v>
      </c>
      <c r="N161">
        <f t="shared" si="11"/>
        <v>7.5029220511818782</v>
      </c>
    </row>
    <row r="162" spans="1:14" x14ac:dyDescent="0.3">
      <c r="A162" s="2">
        <v>215</v>
      </c>
      <c r="B162" s="12">
        <v>55</v>
      </c>
      <c r="C162" s="12">
        <v>1732.5</v>
      </c>
      <c r="D162" s="12">
        <v>1813.3333333333333</v>
      </c>
      <c r="E162" s="12">
        <v>1772.9166666666665</v>
      </c>
      <c r="F162">
        <f>VLOOKUP($A162,'Formatting Data'!$AS:$EW,47,FALSE)</f>
        <v>0</v>
      </c>
      <c r="G162">
        <f>VLOOKUP($A162,'Formatting Data'!$AS:$EW,9,FALSE)</f>
        <v>69.2</v>
      </c>
      <c r="H162">
        <f t="shared" si="8"/>
        <v>4.2370008626236242</v>
      </c>
      <c r="I162">
        <f>VLOOKUP($A162,'Formatting Data'!$AS:$EW,10,FALSE)</f>
        <v>735</v>
      </c>
      <c r="J162">
        <f>IF(EXACT(VLOOKUP($A162,'Formatting Data'!$AS:$EW,22,FALSE), 0), 1, VLOOKUP($A162,'Formatting Data'!$AS:$EW,22,FALSE))</f>
        <v>8.14</v>
      </c>
      <c r="K162">
        <f t="shared" si="9"/>
        <v>2.0967901800144491</v>
      </c>
      <c r="L162">
        <f>VLOOKUP($A162,'Formatting Data'!$AS:$EW,28,FALSE)</f>
        <v>7.2</v>
      </c>
      <c r="M162">
        <f t="shared" si="10"/>
        <v>7.4573207310640584</v>
      </c>
      <c r="N162">
        <f t="shared" si="11"/>
        <v>7.5029220511818782</v>
      </c>
    </row>
    <row r="163" spans="1:14" x14ac:dyDescent="0.3">
      <c r="A163" s="2">
        <v>216</v>
      </c>
      <c r="B163" s="12">
        <v>55</v>
      </c>
      <c r="C163" s="12">
        <v>1732.5</v>
      </c>
      <c r="D163" s="12">
        <v>1813.3333333333333</v>
      </c>
      <c r="E163" s="12">
        <v>1772.9166666666665</v>
      </c>
      <c r="F163">
        <f>VLOOKUP($A163,'Formatting Data'!$AS:$EW,47,FALSE)</f>
        <v>0</v>
      </c>
      <c r="G163">
        <f>VLOOKUP($A163,'Formatting Data'!$AS:$EW,9,FALSE)</f>
        <v>90.7</v>
      </c>
      <c r="H163">
        <f t="shared" si="8"/>
        <v>4.5075573571210912</v>
      </c>
      <c r="I163">
        <f>VLOOKUP($A163,'Formatting Data'!$AS:$EW,10,FALSE)</f>
        <v>900.3</v>
      </c>
      <c r="J163">
        <f>IF(EXACT(VLOOKUP($A163,'Formatting Data'!$AS:$EW,22,FALSE), 0), 1, VLOOKUP($A163,'Formatting Data'!$AS:$EW,22,FALSE))</f>
        <v>14.2</v>
      </c>
      <c r="K163">
        <f t="shared" si="9"/>
        <v>2.653241964607215</v>
      </c>
      <c r="L163">
        <f>VLOOKUP($A163,'Formatting Data'!$AS:$EW,28,FALSE)</f>
        <v>11.7</v>
      </c>
      <c r="M163">
        <f t="shared" si="10"/>
        <v>7.4573207310640584</v>
      </c>
      <c r="N163">
        <f t="shared" si="11"/>
        <v>7.5029220511818782</v>
      </c>
    </row>
    <row r="164" spans="1:14" x14ac:dyDescent="0.3">
      <c r="A164" s="2">
        <v>217</v>
      </c>
      <c r="B164" s="12">
        <v>55</v>
      </c>
      <c r="C164" s="12">
        <v>1732.5</v>
      </c>
      <c r="D164" s="12">
        <v>1813.3333333333333</v>
      </c>
      <c r="E164" s="12">
        <v>1772.9166666666665</v>
      </c>
      <c r="F164">
        <f>VLOOKUP($A164,'Formatting Data'!$AS:$EW,47,FALSE)</f>
        <v>0</v>
      </c>
      <c r="G164">
        <f>VLOOKUP($A164,'Formatting Data'!$AS:$EW,9,FALSE)</f>
        <v>101.6</v>
      </c>
      <c r="H164">
        <f t="shared" si="8"/>
        <v>4.6210435351443815</v>
      </c>
      <c r="I164">
        <f>VLOOKUP($A164,'Formatting Data'!$AS:$EW,10,FALSE)</f>
        <v>973.7</v>
      </c>
      <c r="J164">
        <f>IF(EXACT(VLOOKUP($A164,'Formatting Data'!$AS:$EW,22,FALSE), 0), 1, VLOOKUP($A164,'Formatting Data'!$AS:$EW,22,FALSE))</f>
        <v>19.34</v>
      </c>
      <c r="K164">
        <f t="shared" si="9"/>
        <v>2.9621754900251482</v>
      </c>
      <c r="L164">
        <f>VLOOKUP($A164,'Formatting Data'!$AS:$EW,28,FALSE)</f>
        <v>14.3</v>
      </c>
      <c r="M164">
        <f t="shared" si="10"/>
        <v>7.4573207310640584</v>
      </c>
      <c r="N164">
        <f t="shared" si="11"/>
        <v>7.5029220511818782</v>
      </c>
    </row>
    <row r="165" spans="1:14" x14ac:dyDescent="0.3">
      <c r="A165" s="2">
        <v>220</v>
      </c>
      <c r="B165" s="12">
        <v>55</v>
      </c>
      <c r="C165" s="12">
        <v>607.5</v>
      </c>
      <c r="D165" s="12">
        <v>690</v>
      </c>
      <c r="E165" s="12">
        <v>648.75</v>
      </c>
      <c r="F165">
        <f>VLOOKUP($A165,'Formatting Data'!$AS:$EW,47,FALSE)</f>
        <v>0</v>
      </c>
      <c r="G165">
        <f>VLOOKUP($A165,'Formatting Data'!$AS:$EW,9,FALSE)</f>
        <v>90.8</v>
      </c>
      <c r="H165">
        <f t="shared" si="8"/>
        <v>4.5086592856072478</v>
      </c>
      <c r="I165">
        <f>VLOOKUP($A165,'Formatting Data'!$AS:$EW,10,FALSE)</f>
        <v>1304.9000000000001</v>
      </c>
      <c r="J165">
        <f>IF(EXACT(VLOOKUP($A165,'Formatting Data'!$AS:$EW,22,FALSE), 0), 1, VLOOKUP($A165,'Formatting Data'!$AS:$EW,22,FALSE))</f>
        <v>9.5399999999999991</v>
      </c>
      <c r="K165">
        <f t="shared" si="9"/>
        <v>2.2554934854601951</v>
      </c>
      <c r="L165">
        <f>VLOOKUP($A165,'Formatting Data'!$AS:$EW,28,FALSE)</f>
        <v>4.5</v>
      </c>
      <c r="M165">
        <f t="shared" si="10"/>
        <v>6.4093521752147034</v>
      </c>
      <c r="N165">
        <f t="shared" si="11"/>
        <v>6.5366915975913047</v>
      </c>
    </row>
    <row r="166" spans="1:14" x14ac:dyDescent="0.3">
      <c r="A166" s="2">
        <v>221</v>
      </c>
      <c r="B166" s="12">
        <v>55</v>
      </c>
      <c r="C166" s="12">
        <v>607.5</v>
      </c>
      <c r="D166" s="12">
        <v>690</v>
      </c>
      <c r="E166" s="12">
        <v>648.75</v>
      </c>
      <c r="F166">
        <f>VLOOKUP($A166,'Formatting Data'!$AS:$EW,47,FALSE)</f>
        <v>0</v>
      </c>
      <c r="G166">
        <f>VLOOKUP($A166,'Formatting Data'!$AS:$EW,9,FALSE)</f>
        <v>95.4</v>
      </c>
      <c r="H166">
        <f t="shared" si="8"/>
        <v>4.558078578454241</v>
      </c>
      <c r="I166">
        <f>VLOOKUP($A166,'Formatting Data'!$AS:$EW,10,FALSE)</f>
        <v>675.3</v>
      </c>
      <c r="J166">
        <f>IF(EXACT(VLOOKUP($A166,'Formatting Data'!$AS:$EW,22,FALSE), 0), 1, VLOOKUP($A166,'Formatting Data'!$AS:$EW,22,FALSE))</f>
        <v>14.74</v>
      </c>
      <c r="K166">
        <f t="shared" si="9"/>
        <v>2.6905648867611904</v>
      </c>
      <c r="L166">
        <f>VLOOKUP($A166,'Formatting Data'!$AS:$EW,28,FALSE)</f>
        <v>20.100000000000001</v>
      </c>
      <c r="M166">
        <f t="shared" si="10"/>
        <v>6.4093521752147034</v>
      </c>
      <c r="N166">
        <f t="shared" si="11"/>
        <v>6.5366915975913047</v>
      </c>
    </row>
    <row r="167" spans="1:14" x14ac:dyDescent="0.3">
      <c r="A167" s="2">
        <v>222</v>
      </c>
      <c r="B167" s="12">
        <v>55</v>
      </c>
      <c r="C167" s="12">
        <v>607.5</v>
      </c>
      <c r="D167" s="12">
        <v>690</v>
      </c>
      <c r="E167" s="12">
        <v>648.75</v>
      </c>
      <c r="F167">
        <f>VLOOKUP($A167,'Formatting Data'!$AS:$EW,47,FALSE)</f>
        <v>0</v>
      </c>
      <c r="G167">
        <f>VLOOKUP($A167,'Formatting Data'!$AS:$EW,9,FALSE)</f>
        <v>65.7</v>
      </c>
      <c r="H167">
        <f t="shared" si="8"/>
        <v>4.1850989254905651</v>
      </c>
      <c r="I167">
        <f>VLOOKUP($A167,'Formatting Data'!$AS:$EW,10,FALSE)</f>
        <v>675.1</v>
      </c>
      <c r="J167">
        <f>IF(EXACT(VLOOKUP($A167,'Formatting Data'!$AS:$EW,22,FALSE), 0), 1, VLOOKUP($A167,'Formatting Data'!$AS:$EW,22,FALSE))</f>
        <v>17.95</v>
      </c>
      <c r="K167">
        <f t="shared" si="9"/>
        <v>2.8875901149342877</v>
      </c>
      <c r="L167">
        <f>VLOOKUP($A167,'Formatting Data'!$AS:$EW,28,FALSE)</f>
        <v>13.4</v>
      </c>
      <c r="M167">
        <f t="shared" si="10"/>
        <v>6.4093521752147034</v>
      </c>
      <c r="N167">
        <f t="shared" si="11"/>
        <v>6.5366915975913047</v>
      </c>
    </row>
    <row r="168" spans="1:14" x14ac:dyDescent="0.3">
      <c r="A168" s="2">
        <v>223</v>
      </c>
      <c r="B168" s="12">
        <v>55</v>
      </c>
      <c r="C168" s="12">
        <v>607.5</v>
      </c>
      <c r="D168" s="12">
        <v>690</v>
      </c>
      <c r="E168" s="12">
        <v>648.75</v>
      </c>
      <c r="F168">
        <f>VLOOKUP($A168,'Formatting Data'!$AS:$EW,47,FALSE)</f>
        <v>0</v>
      </c>
      <c r="G168">
        <f>VLOOKUP($A168,'Formatting Data'!$AS:$EW,9,FALSE)</f>
        <v>84.4</v>
      </c>
      <c r="H168">
        <f t="shared" si="8"/>
        <v>4.4355674016019115</v>
      </c>
      <c r="I168">
        <f>VLOOKUP($A168,'Formatting Data'!$AS:$EW,10,FALSE)</f>
        <v>495.6</v>
      </c>
      <c r="J168">
        <f>IF(EXACT(VLOOKUP($A168,'Formatting Data'!$AS:$EW,22,FALSE), 0), 1, VLOOKUP($A168,'Formatting Data'!$AS:$EW,22,FALSE))</f>
        <v>21.3</v>
      </c>
      <c r="K168">
        <f t="shared" si="9"/>
        <v>3.0587070727153796</v>
      </c>
      <c r="L168">
        <f>VLOOKUP($A168,'Formatting Data'!$AS:$EW,28,FALSE)</f>
        <v>16.600000000000001</v>
      </c>
      <c r="M168">
        <f t="shared" si="10"/>
        <v>6.4093521752147034</v>
      </c>
      <c r="N168">
        <f t="shared" si="11"/>
        <v>6.5366915975913047</v>
      </c>
    </row>
    <row r="169" spans="1:14" x14ac:dyDescent="0.3">
      <c r="A169" s="2">
        <v>224</v>
      </c>
      <c r="B169" s="12">
        <v>55</v>
      </c>
      <c r="C169" s="12">
        <v>607.5</v>
      </c>
      <c r="D169" s="12">
        <v>690</v>
      </c>
      <c r="E169" s="12">
        <v>648.75</v>
      </c>
      <c r="F169">
        <f>VLOOKUP($A169,'Formatting Data'!$AS:$EW,47,FALSE)</f>
        <v>0</v>
      </c>
      <c r="G169">
        <f>VLOOKUP($A169,'Formatting Data'!$AS:$EW,9,FALSE)</f>
        <v>65.2</v>
      </c>
      <c r="H169">
        <f t="shared" si="8"/>
        <v>4.1774594689326072</v>
      </c>
      <c r="I169">
        <f>VLOOKUP($A169,'Formatting Data'!$AS:$EW,10,FALSE)</f>
        <v>495.1</v>
      </c>
      <c r="J169">
        <f>IF(EXACT(VLOOKUP($A169,'Formatting Data'!$AS:$EW,22,FALSE), 0), 1, VLOOKUP($A169,'Formatting Data'!$AS:$EW,22,FALSE))</f>
        <v>16.57</v>
      </c>
      <c r="K169">
        <f t="shared" si="9"/>
        <v>2.8075938314384716</v>
      </c>
      <c r="L169">
        <f>VLOOKUP($A169,'Formatting Data'!$AS:$EW,28,FALSE)</f>
        <v>16.899999999999999</v>
      </c>
      <c r="M169">
        <f t="shared" si="10"/>
        <v>6.4093521752147034</v>
      </c>
      <c r="N169">
        <f t="shared" si="11"/>
        <v>6.5366915975913047</v>
      </c>
    </row>
    <row r="170" spans="1:14" x14ac:dyDescent="0.3">
      <c r="A170" s="2">
        <v>225</v>
      </c>
      <c r="B170" s="12">
        <v>55</v>
      </c>
      <c r="C170" s="12">
        <v>607.5</v>
      </c>
      <c r="D170" s="12">
        <v>690</v>
      </c>
      <c r="E170" s="12">
        <v>648.75</v>
      </c>
      <c r="F170">
        <f>VLOOKUP($A170,'Formatting Data'!$AS:$EW,47,FALSE)</f>
        <v>0</v>
      </c>
      <c r="G170">
        <f>VLOOKUP($A170,'Formatting Data'!$AS:$EW,9,FALSE)</f>
        <v>124.1</v>
      </c>
      <c r="H170">
        <f t="shared" si="8"/>
        <v>4.8210876922105612</v>
      </c>
      <c r="I170">
        <f>VLOOKUP($A170,'Formatting Data'!$AS:$EW,10,FALSE)</f>
        <v>674.2</v>
      </c>
      <c r="J170">
        <f>IF(EXACT(VLOOKUP($A170,'Formatting Data'!$AS:$EW,22,FALSE), 0), 1, VLOOKUP($A170,'Formatting Data'!$AS:$EW,22,FALSE))</f>
        <v>22.16</v>
      </c>
      <c r="K170">
        <f t="shared" si="9"/>
        <v>3.0982888618790829</v>
      </c>
      <c r="L170">
        <f>VLOOKUP($A170,'Formatting Data'!$AS:$EW,28,FALSE)</f>
        <v>22.4</v>
      </c>
      <c r="M170">
        <f t="shared" si="10"/>
        <v>6.4093521752147034</v>
      </c>
      <c r="N170">
        <f t="shared" si="11"/>
        <v>6.5366915975913047</v>
      </c>
    </row>
    <row r="171" spans="1:14" x14ac:dyDescent="0.3">
      <c r="A171" s="2">
        <v>226</v>
      </c>
      <c r="B171" s="12">
        <v>55</v>
      </c>
      <c r="C171" s="12">
        <v>607.5</v>
      </c>
      <c r="D171" s="12">
        <v>690</v>
      </c>
      <c r="E171" s="12">
        <v>648.75</v>
      </c>
      <c r="F171">
        <f>VLOOKUP($A171,'Formatting Data'!$AS:$EW,47,FALSE)</f>
        <v>0</v>
      </c>
      <c r="G171">
        <f>VLOOKUP($A171,'Formatting Data'!$AS:$EW,9,FALSE)</f>
        <v>150.4</v>
      </c>
      <c r="H171">
        <f t="shared" si="8"/>
        <v>5.0132984115157395</v>
      </c>
      <c r="I171">
        <f>VLOOKUP($A171,'Formatting Data'!$AS:$EW,10,FALSE)</f>
        <v>856.1</v>
      </c>
      <c r="J171">
        <f>IF(EXACT(VLOOKUP($A171,'Formatting Data'!$AS:$EW,22,FALSE), 0), 1, VLOOKUP($A171,'Formatting Data'!$AS:$EW,22,FALSE))</f>
        <v>22.33</v>
      </c>
      <c r="K171">
        <f t="shared" si="9"/>
        <v>3.1059310658520665</v>
      </c>
      <c r="L171">
        <f>VLOOKUP($A171,'Formatting Data'!$AS:$EW,28,FALSE)</f>
        <v>20.3</v>
      </c>
      <c r="M171">
        <f t="shared" si="10"/>
        <v>6.4093521752147034</v>
      </c>
      <c r="N171">
        <f t="shared" si="11"/>
        <v>6.5366915975913047</v>
      </c>
    </row>
    <row r="172" spans="1:14" x14ac:dyDescent="0.3">
      <c r="A172" s="2">
        <v>227</v>
      </c>
      <c r="B172" s="12">
        <v>55</v>
      </c>
      <c r="C172" s="12">
        <v>607.5</v>
      </c>
      <c r="D172" s="12">
        <v>690</v>
      </c>
      <c r="E172" s="12">
        <v>648.75</v>
      </c>
      <c r="F172">
        <f>VLOOKUP($A172,'Formatting Data'!$AS:$EW,47,FALSE)</f>
        <v>0</v>
      </c>
      <c r="G172">
        <f>VLOOKUP($A172,'Formatting Data'!$AS:$EW,9,FALSE)</f>
        <v>92.7</v>
      </c>
      <c r="H172">
        <f t="shared" si="8"/>
        <v>4.5293684725718091</v>
      </c>
      <c r="I172">
        <f>VLOOKUP($A172,'Formatting Data'!$AS:$EW,10,FALSE)</f>
        <v>674.9</v>
      </c>
      <c r="J172">
        <f>IF(EXACT(VLOOKUP($A172,'Formatting Data'!$AS:$EW,22,FALSE), 0), 1, VLOOKUP($A172,'Formatting Data'!$AS:$EW,22,FALSE))</f>
        <v>15.47</v>
      </c>
      <c r="K172">
        <f t="shared" si="9"/>
        <v>2.738902664584975</v>
      </c>
      <c r="L172">
        <f>VLOOKUP($A172,'Formatting Data'!$AS:$EW,28,FALSE)</f>
        <v>13.2</v>
      </c>
      <c r="M172">
        <f t="shared" si="10"/>
        <v>6.4093521752147034</v>
      </c>
      <c r="N172">
        <f t="shared" si="11"/>
        <v>6.5366915975913047</v>
      </c>
    </row>
    <row r="173" spans="1:14" x14ac:dyDescent="0.3">
      <c r="A173" s="2">
        <v>229</v>
      </c>
      <c r="B173" s="12">
        <v>55</v>
      </c>
      <c r="C173" s="12">
        <v>607.5</v>
      </c>
      <c r="D173" s="12">
        <v>690</v>
      </c>
      <c r="E173" s="12">
        <v>648.75</v>
      </c>
      <c r="F173">
        <f>VLOOKUP($A173,'Formatting Data'!$AS:$EW,47,FALSE)</f>
        <v>0</v>
      </c>
      <c r="G173">
        <f>VLOOKUP($A173,'Formatting Data'!$AS:$EW,9,FALSE)</f>
        <v>45</v>
      </c>
      <c r="H173">
        <f t="shared" si="8"/>
        <v>3.8066624897703196</v>
      </c>
      <c r="I173">
        <f>VLOOKUP($A173,'Formatting Data'!$AS:$EW,10,FALSE)</f>
        <v>825.8</v>
      </c>
      <c r="J173">
        <f>IF(EXACT(VLOOKUP($A173,'Formatting Data'!$AS:$EW,22,FALSE), 0), 1, VLOOKUP($A173,'Formatting Data'!$AS:$EW,22,FALSE))</f>
        <v>9.56</v>
      </c>
      <c r="K173">
        <f t="shared" si="9"/>
        <v>2.25758772706331</v>
      </c>
      <c r="L173">
        <f>VLOOKUP($A173,'Formatting Data'!$AS:$EW,28,FALSE)</f>
        <v>1.2</v>
      </c>
      <c r="M173">
        <f t="shared" si="10"/>
        <v>6.4093521752147034</v>
      </c>
      <c r="N173">
        <f t="shared" si="11"/>
        <v>6.5366915975913047</v>
      </c>
    </row>
    <row r="174" spans="1:14" x14ac:dyDescent="0.3">
      <c r="A174" s="2">
        <v>231</v>
      </c>
      <c r="B174" s="12">
        <v>55</v>
      </c>
      <c r="C174" s="12">
        <v>607.5</v>
      </c>
      <c r="D174" s="12">
        <v>690</v>
      </c>
      <c r="E174" s="12">
        <v>648.75</v>
      </c>
      <c r="F174">
        <f>VLOOKUP($A174,'Formatting Data'!$AS:$EW,47,FALSE)</f>
        <v>0</v>
      </c>
      <c r="G174">
        <f>VLOOKUP($A174,'Formatting Data'!$AS:$EW,9,FALSE)</f>
        <v>25.4</v>
      </c>
      <c r="H174">
        <f t="shared" si="8"/>
        <v>3.2347491740244907</v>
      </c>
      <c r="I174">
        <f>VLOOKUP($A174,'Formatting Data'!$AS:$EW,10,FALSE)</f>
        <v>900.4</v>
      </c>
      <c r="J174">
        <f>IF(EXACT(VLOOKUP($A174,'Formatting Data'!$AS:$EW,22,FALSE), 0), 1, VLOOKUP($A174,'Formatting Data'!$AS:$EW,22,FALSE))</f>
        <v>6.93</v>
      </c>
      <c r="K174">
        <f t="shared" si="9"/>
        <v>1.9358598132018119</v>
      </c>
      <c r="L174">
        <f>VLOOKUP($A174,'Formatting Data'!$AS:$EW,28,FALSE)</f>
        <v>0</v>
      </c>
      <c r="M174">
        <f t="shared" si="10"/>
        <v>6.4093521752147034</v>
      </c>
      <c r="N174">
        <f t="shared" si="11"/>
        <v>6.5366915975913047</v>
      </c>
    </row>
    <row r="175" spans="1:14" x14ac:dyDescent="0.3">
      <c r="A175" s="2">
        <v>232</v>
      </c>
      <c r="B175" s="12">
        <v>55</v>
      </c>
      <c r="C175" s="12">
        <v>5460</v>
      </c>
      <c r="D175" s="12">
        <v>5433.333333333333</v>
      </c>
      <c r="E175" s="12">
        <v>5446.6666666666661</v>
      </c>
      <c r="F175">
        <f>VLOOKUP($A175,'Formatting Data'!$AS:$EW,47,FALSE)</f>
        <v>0</v>
      </c>
      <c r="G175">
        <f>VLOOKUP($A175,'Formatting Data'!$AS:$EW,9,FALSE)</f>
        <v>66.2</v>
      </c>
      <c r="H175">
        <f t="shared" si="8"/>
        <v>4.1926804629429624</v>
      </c>
      <c r="I175">
        <f>VLOOKUP($A175,'Formatting Data'!$AS:$EW,10,FALSE)</f>
        <v>628.5</v>
      </c>
      <c r="J175">
        <f>IF(EXACT(VLOOKUP($A175,'Formatting Data'!$AS:$EW,22,FALSE), 0), 1, VLOOKUP($A175,'Formatting Data'!$AS:$EW,22,FALSE))</f>
        <v>12.43</v>
      </c>
      <c r="K175">
        <f t="shared" si="9"/>
        <v>2.5201129055226197</v>
      </c>
      <c r="L175">
        <f>VLOOKUP($A175,'Formatting Data'!$AS:$EW,28,FALSE)</f>
        <v>19.399999999999999</v>
      </c>
      <c r="M175">
        <f t="shared" si="10"/>
        <v>8.6052040687389511</v>
      </c>
      <c r="N175">
        <f t="shared" si="11"/>
        <v>8.6003080981267441</v>
      </c>
    </row>
    <row r="176" spans="1:14" x14ac:dyDescent="0.3">
      <c r="A176" s="2">
        <v>233</v>
      </c>
      <c r="B176" s="12">
        <v>55</v>
      </c>
      <c r="C176" s="12">
        <v>5460</v>
      </c>
      <c r="D176" s="12">
        <v>5433.333333333333</v>
      </c>
      <c r="E176" s="12">
        <v>5446.6666666666661</v>
      </c>
      <c r="F176">
        <f>VLOOKUP($A176,'Formatting Data'!$AS:$EW,47,FALSE)</f>
        <v>0</v>
      </c>
      <c r="G176">
        <f>VLOOKUP($A176,'Formatting Data'!$AS:$EW,9,FALSE)</f>
        <v>56</v>
      </c>
      <c r="H176">
        <f t="shared" si="8"/>
        <v>4.0253516907351496</v>
      </c>
      <c r="I176">
        <f>VLOOKUP($A176,'Formatting Data'!$AS:$EW,10,FALSE)</f>
        <v>328.1</v>
      </c>
      <c r="J176">
        <f>IF(EXACT(VLOOKUP($A176,'Formatting Data'!$AS:$EW,22,FALSE), 0), 1, VLOOKUP($A176,'Formatting Data'!$AS:$EW,22,FALSE))</f>
        <v>11.73</v>
      </c>
      <c r="K176">
        <f t="shared" si="9"/>
        <v>2.462149662665384</v>
      </c>
      <c r="L176">
        <f>VLOOKUP($A176,'Formatting Data'!$AS:$EW,28,FALSE)</f>
        <v>17.8</v>
      </c>
      <c r="M176">
        <f t="shared" si="10"/>
        <v>8.6052040687389511</v>
      </c>
      <c r="N176">
        <f t="shared" si="11"/>
        <v>8.6003080981267441</v>
      </c>
    </row>
    <row r="177" spans="1:14" x14ac:dyDescent="0.3">
      <c r="A177" s="2">
        <v>234</v>
      </c>
      <c r="B177" s="12">
        <v>55</v>
      </c>
      <c r="C177" s="12">
        <v>5460</v>
      </c>
      <c r="D177" s="12">
        <v>5433.333333333333</v>
      </c>
      <c r="E177" s="12">
        <v>5446.6666666666661</v>
      </c>
      <c r="F177">
        <f>VLOOKUP($A177,'Formatting Data'!$AS:$EW,47,FALSE)</f>
        <v>0</v>
      </c>
      <c r="G177">
        <f>VLOOKUP($A177,'Formatting Data'!$AS:$EW,9,FALSE)</f>
        <v>84.7</v>
      </c>
      <c r="H177">
        <f t="shared" si="8"/>
        <v>4.4391156016580089</v>
      </c>
      <c r="I177">
        <f>VLOOKUP($A177,'Formatting Data'!$AS:$EW,10,FALSE)</f>
        <v>446.6</v>
      </c>
      <c r="J177">
        <f>IF(EXACT(VLOOKUP($A177,'Formatting Data'!$AS:$EW,22,FALSE), 0), 1, VLOOKUP($A177,'Formatting Data'!$AS:$EW,22,FALSE))</f>
        <v>14.36</v>
      </c>
      <c r="K177">
        <f t="shared" si="9"/>
        <v>2.664446563620078</v>
      </c>
      <c r="L177">
        <f>VLOOKUP($A177,'Formatting Data'!$AS:$EW,28,FALSE)</f>
        <v>21</v>
      </c>
      <c r="M177">
        <f t="shared" si="10"/>
        <v>8.6052040687389511</v>
      </c>
      <c r="N177">
        <f t="shared" si="11"/>
        <v>8.6003080981267441</v>
      </c>
    </row>
    <row r="178" spans="1:14" x14ac:dyDescent="0.3">
      <c r="A178" s="2">
        <v>238</v>
      </c>
      <c r="B178" s="12">
        <v>55</v>
      </c>
      <c r="C178" s="12">
        <v>3240</v>
      </c>
      <c r="D178" s="12">
        <v>3640</v>
      </c>
      <c r="E178" s="12">
        <v>3440</v>
      </c>
      <c r="F178">
        <f>VLOOKUP($A178,'Formatting Data'!$AS:$EW,47,FALSE)</f>
        <v>0</v>
      </c>
      <c r="G178">
        <f>VLOOKUP($A178,'Formatting Data'!$AS:$EW,9,FALSE)</f>
        <v>36.299999999999997</v>
      </c>
      <c r="H178">
        <f t="shared" si="8"/>
        <v>3.591817741270805</v>
      </c>
      <c r="I178">
        <f>VLOOKUP($A178,'Formatting Data'!$AS:$EW,10,FALSE)</f>
        <v>360.2</v>
      </c>
      <c r="J178">
        <f>IF(EXACT(VLOOKUP($A178,'Formatting Data'!$AS:$EW,22,FALSE), 0), 1, VLOOKUP($A178,'Formatting Data'!$AS:$EW,22,FALSE))</f>
        <v>4.8</v>
      </c>
      <c r="K178">
        <f t="shared" si="9"/>
        <v>1.5686159179138452</v>
      </c>
      <c r="L178">
        <f>VLOOKUP($A178,'Formatting Data'!$AS:$EW,28,FALSE)</f>
        <v>8.1</v>
      </c>
      <c r="M178">
        <f t="shared" si="10"/>
        <v>8.0833286087863758</v>
      </c>
      <c r="N178">
        <f t="shared" si="11"/>
        <v>8.1997389606307856</v>
      </c>
    </row>
    <row r="179" spans="1:14" x14ac:dyDescent="0.3">
      <c r="A179" s="2">
        <v>239</v>
      </c>
      <c r="B179" s="12">
        <v>55</v>
      </c>
      <c r="C179" s="12">
        <v>3240</v>
      </c>
      <c r="D179" s="12">
        <v>3640</v>
      </c>
      <c r="E179" s="12">
        <v>3440</v>
      </c>
      <c r="F179">
        <f>VLOOKUP($A179,'Formatting Data'!$AS:$EW,47,FALSE)</f>
        <v>0</v>
      </c>
      <c r="G179">
        <f>VLOOKUP($A179,'Formatting Data'!$AS:$EW,9,FALSE)</f>
        <v>105.4</v>
      </c>
      <c r="H179">
        <f t="shared" si="8"/>
        <v>4.6577626361072619</v>
      </c>
      <c r="I179">
        <f>VLOOKUP($A179,'Formatting Data'!$AS:$EW,10,FALSE)</f>
        <v>555.1</v>
      </c>
      <c r="J179">
        <f>IF(EXACT(VLOOKUP($A179,'Formatting Data'!$AS:$EW,22,FALSE), 0), 1, VLOOKUP($A179,'Formatting Data'!$AS:$EW,22,FALSE))</f>
        <v>19.670000000000002</v>
      </c>
      <c r="K179">
        <f t="shared" si="9"/>
        <v>2.9790946324009679</v>
      </c>
      <c r="L179">
        <f>VLOOKUP($A179,'Formatting Data'!$AS:$EW,28,FALSE)</f>
        <v>23.4</v>
      </c>
      <c r="M179">
        <f t="shared" si="10"/>
        <v>8.0833286087863758</v>
      </c>
      <c r="N179">
        <f t="shared" si="11"/>
        <v>8.1997389606307856</v>
      </c>
    </row>
    <row r="180" spans="1:14" x14ac:dyDescent="0.3">
      <c r="A180" s="2">
        <v>240</v>
      </c>
      <c r="B180" s="12">
        <v>55</v>
      </c>
      <c r="C180" s="12">
        <v>3240</v>
      </c>
      <c r="D180" s="12">
        <v>3640</v>
      </c>
      <c r="E180" s="12">
        <v>3440</v>
      </c>
      <c r="F180">
        <f>VLOOKUP($A180,'Formatting Data'!$AS:$EW,47,FALSE)</f>
        <v>0</v>
      </c>
      <c r="G180">
        <f>VLOOKUP($A180,'Formatting Data'!$AS:$EW,9,FALSE)</f>
        <v>125.2</v>
      </c>
      <c r="H180">
        <f t="shared" si="8"/>
        <v>4.8299124586659978</v>
      </c>
      <c r="I180">
        <f>VLOOKUP($A180,'Formatting Data'!$AS:$EW,10,FALSE)</f>
        <v>494.2</v>
      </c>
      <c r="J180">
        <f>IF(EXACT(VLOOKUP($A180,'Formatting Data'!$AS:$EW,22,FALSE), 0), 1, VLOOKUP($A180,'Formatting Data'!$AS:$EW,22,FALSE))</f>
        <v>14.48</v>
      </c>
      <c r="K180">
        <f t="shared" si="9"/>
        <v>2.6727683869575705</v>
      </c>
      <c r="L180">
        <f>VLOOKUP($A180,'Formatting Data'!$AS:$EW,28,FALSE)</f>
        <v>22.8</v>
      </c>
      <c r="M180">
        <f t="shared" si="10"/>
        <v>8.0833286087863758</v>
      </c>
      <c r="N180">
        <f t="shared" si="11"/>
        <v>8.1997389606307856</v>
      </c>
    </row>
    <row r="181" spans="1:14" x14ac:dyDescent="0.3">
      <c r="A181" s="2">
        <v>241</v>
      </c>
      <c r="B181" s="12">
        <v>55</v>
      </c>
      <c r="C181" s="12">
        <v>3240</v>
      </c>
      <c r="D181" s="12">
        <v>3640</v>
      </c>
      <c r="E181" s="12">
        <v>3440</v>
      </c>
      <c r="F181">
        <f>VLOOKUP($A181,'Formatting Data'!$AS:$EW,47,FALSE)</f>
        <v>0</v>
      </c>
      <c r="G181">
        <f>VLOOKUP($A181,'Formatting Data'!$AS:$EW,9,FALSE)</f>
        <v>31.7</v>
      </c>
      <c r="H181">
        <f t="shared" si="8"/>
        <v>3.4563166808832348</v>
      </c>
      <c r="I181">
        <f>VLOOKUP($A181,'Formatting Data'!$AS:$EW,10,FALSE)</f>
        <v>405.4</v>
      </c>
      <c r="J181">
        <f>IF(EXACT(VLOOKUP($A181,'Formatting Data'!$AS:$EW,22,FALSE), 0), 1, VLOOKUP($A181,'Formatting Data'!$AS:$EW,22,FALSE))</f>
        <v>7.53</v>
      </c>
      <c r="K181">
        <f t="shared" si="9"/>
        <v>2.0188950418118021</v>
      </c>
      <c r="L181">
        <f>VLOOKUP($A181,'Formatting Data'!$AS:$EW,28,FALSE)</f>
        <v>5.5</v>
      </c>
      <c r="M181">
        <f t="shared" si="10"/>
        <v>8.0833286087863758</v>
      </c>
      <c r="N181">
        <f t="shared" si="11"/>
        <v>8.1997389606307856</v>
      </c>
    </row>
    <row r="182" spans="1:14" x14ac:dyDescent="0.3">
      <c r="A182" s="2">
        <v>242</v>
      </c>
      <c r="B182" s="12">
        <v>55</v>
      </c>
      <c r="C182" s="12">
        <v>3240</v>
      </c>
      <c r="D182" s="12">
        <v>3640</v>
      </c>
      <c r="E182" s="12">
        <v>3440</v>
      </c>
      <c r="F182">
        <f>VLOOKUP($A182,'Formatting Data'!$AS:$EW,47,FALSE)</f>
        <v>0</v>
      </c>
      <c r="G182">
        <f>VLOOKUP($A182,'Formatting Data'!$AS:$EW,9,FALSE)</f>
        <v>131.5</v>
      </c>
      <c r="H182">
        <f t="shared" si="8"/>
        <v>4.8790068516178193</v>
      </c>
      <c r="I182">
        <f>VLOOKUP($A182,'Formatting Data'!$AS:$EW,10,FALSE)</f>
        <v>1635.2</v>
      </c>
      <c r="J182">
        <f>IF(EXACT(VLOOKUP($A182,'Formatting Data'!$AS:$EW,22,FALSE), 0), 1, VLOOKUP($A182,'Formatting Data'!$AS:$EW,22,FALSE))</f>
        <v>7.19</v>
      </c>
      <c r="K182">
        <f t="shared" si="9"/>
        <v>1.9726911717329554</v>
      </c>
      <c r="L182">
        <f>VLOOKUP($A182,'Formatting Data'!$AS:$EW,28,FALSE)</f>
        <v>4.8</v>
      </c>
      <c r="M182">
        <f t="shared" si="10"/>
        <v>8.0833286087863758</v>
      </c>
      <c r="N182">
        <f t="shared" si="11"/>
        <v>8.1997389606307856</v>
      </c>
    </row>
    <row r="183" spans="1:14" x14ac:dyDescent="0.3">
      <c r="A183" s="2">
        <v>245</v>
      </c>
      <c r="B183" s="12">
        <v>55</v>
      </c>
      <c r="C183" s="12">
        <v>1027.5</v>
      </c>
      <c r="D183" s="12">
        <v>1150</v>
      </c>
      <c r="E183" s="12">
        <v>1088.75</v>
      </c>
      <c r="F183">
        <f>VLOOKUP($A183,'Formatting Data'!$AS:$EW,47,FALSE)</f>
        <v>0</v>
      </c>
      <c r="G183">
        <f>VLOOKUP($A183,'Formatting Data'!$AS:$EW,9,FALSE)</f>
        <v>40.700000000000003</v>
      </c>
      <c r="H183">
        <f t="shared" si="8"/>
        <v>3.7062280924485496</v>
      </c>
      <c r="I183">
        <f>VLOOKUP($A183,'Formatting Data'!$AS:$EW,10,FALSE)</f>
        <v>1034.0999999999999</v>
      </c>
      <c r="J183">
        <f>IF(EXACT(VLOOKUP($A183,'Formatting Data'!$AS:$EW,22,FALSE), 0), 1, VLOOKUP($A183,'Formatting Data'!$AS:$EW,22,FALSE))</f>
        <v>4.7</v>
      </c>
      <c r="K183">
        <f t="shared" si="9"/>
        <v>1.547562508716013</v>
      </c>
      <c r="L183">
        <f>VLOOKUP($A183,'Formatting Data'!$AS:$EW,28,FALSE)</f>
        <v>0</v>
      </c>
      <c r="M183">
        <f t="shared" si="10"/>
        <v>6.9348839463703893</v>
      </c>
      <c r="N183">
        <f t="shared" si="11"/>
        <v>7.0475172213572961</v>
      </c>
    </row>
    <row r="184" spans="1:14" x14ac:dyDescent="0.3">
      <c r="A184" s="2">
        <v>246</v>
      </c>
      <c r="B184" s="12">
        <v>55</v>
      </c>
      <c r="C184" s="12">
        <v>1027.5</v>
      </c>
      <c r="D184" s="12">
        <v>1150</v>
      </c>
      <c r="E184" s="12">
        <v>1088.75</v>
      </c>
      <c r="F184">
        <f>VLOOKUP($A184,'Formatting Data'!$AS:$EW,47,FALSE)</f>
        <v>0</v>
      </c>
      <c r="G184">
        <f>VLOOKUP($A184,'Formatting Data'!$AS:$EW,9,FALSE)</f>
        <v>156</v>
      </c>
      <c r="H184">
        <f t="shared" si="8"/>
        <v>5.0498560072495371</v>
      </c>
      <c r="I184">
        <f>VLOOKUP($A184,'Formatting Data'!$AS:$EW,10,FALSE)</f>
        <v>675</v>
      </c>
      <c r="J184">
        <f>IF(EXACT(VLOOKUP($A184,'Formatting Data'!$AS:$EW,22,FALSE), 0), 1, VLOOKUP($A184,'Formatting Data'!$AS:$EW,22,FALSE))</f>
        <v>22.67</v>
      </c>
      <c r="K184">
        <f t="shared" si="9"/>
        <v>3.1210424645194377</v>
      </c>
      <c r="L184">
        <f>VLOOKUP($A184,'Formatting Data'!$AS:$EW,28,FALSE)</f>
        <v>25.5</v>
      </c>
      <c r="M184">
        <f t="shared" si="10"/>
        <v>6.9348839463703893</v>
      </c>
      <c r="N184">
        <f t="shared" si="11"/>
        <v>7.0475172213572961</v>
      </c>
    </row>
    <row r="185" spans="1:14" x14ac:dyDescent="0.3">
      <c r="A185" s="2">
        <v>247</v>
      </c>
      <c r="B185" s="12">
        <v>55</v>
      </c>
      <c r="C185" s="12">
        <v>1027.5</v>
      </c>
      <c r="D185" s="12">
        <v>1150</v>
      </c>
      <c r="E185" s="12">
        <v>1088.75</v>
      </c>
      <c r="F185">
        <f>VLOOKUP($A185,'Formatting Data'!$AS:$EW,47,FALSE)</f>
        <v>0</v>
      </c>
      <c r="G185">
        <f>VLOOKUP($A185,'Formatting Data'!$AS:$EW,9,FALSE)</f>
        <v>174.7</v>
      </c>
      <c r="H185">
        <f t="shared" si="8"/>
        <v>5.1630702171400111</v>
      </c>
      <c r="I185">
        <f>VLOOKUP($A185,'Formatting Data'!$AS:$EW,10,FALSE)</f>
        <v>263.8</v>
      </c>
      <c r="J185">
        <f>IF(EXACT(VLOOKUP($A185,'Formatting Data'!$AS:$EW,22,FALSE), 0), 1, VLOOKUP($A185,'Formatting Data'!$AS:$EW,22,FALSE))</f>
        <v>14.06</v>
      </c>
      <c r="K185">
        <f t="shared" si="9"/>
        <v>2.6433338863825191</v>
      </c>
      <c r="L185">
        <f>VLOOKUP($A185,'Formatting Data'!$AS:$EW,28,FALSE)</f>
        <v>36.799999999999997</v>
      </c>
      <c r="M185">
        <f t="shared" si="10"/>
        <v>6.9348839463703893</v>
      </c>
      <c r="N185">
        <f t="shared" si="11"/>
        <v>7.0475172213572961</v>
      </c>
    </row>
    <row r="186" spans="1:14" x14ac:dyDescent="0.3">
      <c r="A186" s="2">
        <v>248</v>
      </c>
      <c r="B186" s="12">
        <v>55</v>
      </c>
      <c r="C186" s="12">
        <v>1027.5</v>
      </c>
      <c r="D186" s="12">
        <v>1150</v>
      </c>
      <c r="E186" s="12">
        <v>1088.75</v>
      </c>
      <c r="F186">
        <f>VLOOKUP($A186,'Formatting Data'!$AS:$EW,47,FALSE)</f>
        <v>0</v>
      </c>
      <c r="G186">
        <f>VLOOKUP($A186,'Formatting Data'!$AS:$EW,9,FALSE)</f>
        <v>18.2</v>
      </c>
      <c r="H186">
        <f t="shared" si="8"/>
        <v>2.9014215940827497</v>
      </c>
      <c r="I186">
        <f>VLOOKUP($A186,'Formatting Data'!$AS:$EW,10,FALSE)</f>
        <v>213.7</v>
      </c>
      <c r="J186">
        <f>IF(EXACT(VLOOKUP($A186,'Formatting Data'!$AS:$EW,22,FALSE), 0), 1, VLOOKUP($A186,'Formatting Data'!$AS:$EW,22,FALSE))</f>
        <v>4.6100000000000003</v>
      </c>
      <c r="K186">
        <f t="shared" si="9"/>
        <v>1.5282278570085572</v>
      </c>
      <c r="L186">
        <f>VLOOKUP($A186,'Formatting Data'!$AS:$EW,28,FALSE)</f>
        <v>18.7</v>
      </c>
      <c r="M186">
        <f t="shared" si="10"/>
        <v>6.9348839463703893</v>
      </c>
      <c r="N186">
        <f t="shared" si="11"/>
        <v>7.0475172213572961</v>
      </c>
    </row>
    <row r="187" spans="1:14" x14ac:dyDescent="0.3">
      <c r="A187" s="2">
        <v>249</v>
      </c>
      <c r="B187" s="12">
        <v>55</v>
      </c>
      <c r="C187" s="12">
        <v>572.5</v>
      </c>
      <c r="D187" s="12">
        <v>596.66666666666663</v>
      </c>
      <c r="E187" s="12">
        <v>584.58333333333326</v>
      </c>
      <c r="F187">
        <f>VLOOKUP($A187,'Formatting Data'!$AS:$EW,47,FALSE)</f>
        <v>0</v>
      </c>
      <c r="G187">
        <f>VLOOKUP($A187,'Formatting Data'!$AS:$EW,9,FALSE)</f>
        <v>81.8</v>
      </c>
      <c r="H187">
        <f t="shared" si="8"/>
        <v>4.4042772436087017</v>
      </c>
      <c r="I187">
        <f>VLOOKUP($A187,'Formatting Data'!$AS:$EW,10,FALSE)</f>
        <v>645.9</v>
      </c>
      <c r="J187">
        <f>IF(EXACT(VLOOKUP($A187,'Formatting Data'!$AS:$EW,22,FALSE), 0), 1, VLOOKUP($A187,'Formatting Data'!$AS:$EW,22,FALSE))</f>
        <v>11.66</v>
      </c>
      <c r="K187">
        <f t="shared" si="9"/>
        <v>2.4561641809223462</v>
      </c>
      <c r="L187">
        <f>VLOOKUP($A187,'Formatting Data'!$AS:$EW,28,FALSE)</f>
        <v>15.7</v>
      </c>
      <c r="M187">
        <f t="shared" si="10"/>
        <v>6.3500127354283951</v>
      </c>
      <c r="N187">
        <f t="shared" si="11"/>
        <v>6.3913586101666908</v>
      </c>
    </row>
    <row r="188" spans="1:14" x14ac:dyDescent="0.3">
      <c r="A188" s="2">
        <v>253</v>
      </c>
      <c r="B188" s="12">
        <v>55</v>
      </c>
      <c r="C188" s="12">
        <v>1362.5</v>
      </c>
      <c r="D188" s="12">
        <v>1510</v>
      </c>
      <c r="E188" s="12">
        <v>1436.25</v>
      </c>
      <c r="F188">
        <f>VLOOKUP($A188,'Formatting Data'!$AS:$EW,47,FALSE)</f>
        <v>0</v>
      </c>
      <c r="G188">
        <f>VLOOKUP($A188,'Formatting Data'!$AS:$EW,9,FALSE)</f>
        <v>69.5</v>
      </c>
      <c r="H188">
        <f t="shared" si="8"/>
        <v>4.2413267525707461</v>
      </c>
      <c r="I188">
        <f>VLOOKUP($A188,'Formatting Data'!$AS:$EW,10,FALSE)</f>
        <v>554.79999999999995</v>
      </c>
      <c r="J188">
        <f>IF(EXACT(VLOOKUP($A188,'Formatting Data'!$AS:$EW,22,FALSE), 0), 1, VLOOKUP($A188,'Formatting Data'!$AS:$EW,22,FALSE))</f>
        <v>10.89</v>
      </c>
      <c r="K188">
        <f t="shared" si="9"/>
        <v>2.3878449369448691</v>
      </c>
      <c r="L188">
        <f>VLOOKUP($A188,'Formatting Data'!$AS:$EW,28,FALSE)</f>
        <v>16.2</v>
      </c>
      <c r="M188">
        <f t="shared" si="10"/>
        <v>7.2170765265373991</v>
      </c>
      <c r="N188">
        <f t="shared" si="11"/>
        <v>7.3198649298089702</v>
      </c>
    </row>
    <row r="189" spans="1:14" x14ac:dyDescent="0.3">
      <c r="A189" s="2">
        <v>254</v>
      </c>
      <c r="B189" s="12">
        <v>55</v>
      </c>
      <c r="C189" s="12">
        <v>1362.5</v>
      </c>
      <c r="D189" s="12">
        <v>1510</v>
      </c>
      <c r="E189" s="12">
        <v>1436.25</v>
      </c>
      <c r="F189">
        <f>VLOOKUP($A189,'Formatting Data'!$AS:$EW,47,FALSE)</f>
        <v>0</v>
      </c>
      <c r="G189">
        <f>VLOOKUP($A189,'Formatting Data'!$AS:$EW,9,FALSE)</f>
        <v>119</v>
      </c>
      <c r="H189">
        <f t="shared" si="8"/>
        <v>4.7791234931115296</v>
      </c>
      <c r="I189">
        <f>VLOOKUP($A189,'Formatting Data'!$AS:$EW,10,FALSE)</f>
        <v>1035.7</v>
      </c>
      <c r="J189">
        <f>IF(EXACT(VLOOKUP($A189,'Formatting Data'!$AS:$EW,22,FALSE), 0), 1, VLOOKUP($A189,'Formatting Data'!$AS:$EW,22,FALSE))</f>
        <v>12.64</v>
      </c>
      <c r="K189">
        <f t="shared" si="9"/>
        <v>2.5368663887187113</v>
      </c>
      <c r="L189">
        <f>VLOOKUP($A189,'Formatting Data'!$AS:$EW,28,FALSE)</f>
        <v>5.2</v>
      </c>
      <c r="M189">
        <f t="shared" si="10"/>
        <v>7.2170765265373991</v>
      </c>
      <c r="N189">
        <f t="shared" si="11"/>
        <v>7.3198649298089702</v>
      </c>
    </row>
    <row r="190" spans="1:14" x14ac:dyDescent="0.3">
      <c r="A190" s="2">
        <v>255</v>
      </c>
      <c r="B190" s="12">
        <v>55</v>
      </c>
      <c r="C190" s="12">
        <v>1362.5</v>
      </c>
      <c r="D190" s="12">
        <v>1510</v>
      </c>
      <c r="E190" s="12">
        <v>1436.25</v>
      </c>
      <c r="F190">
        <f>VLOOKUP($A190,'Formatting Data'!$AS:$EW,47,FALSE)</f>
        <v>0</v>
      </c>
      <c r="G190">
        <f>VLOOKUP($A190,'Formatting Data'!$AS:$EW,9,FALSE)</f>
        <v>27.9</v>
      </c>
      <c r="H190">
        <f t="shared" si="8"/>
        <v>3.3286266888273199</v>
      </c>
      <c r="I190">
        <f>VLOOKUP($A190,'Formatting Data'!$AS:$EW,10,FALSE)</f>
        <v>374.6</v>
      </c>
      <c r="J190">
        <f>IF(EXACT(VLOOKUP($A190,'Formatting Data'!$AS:$EW,22,FALSE), 0), 1, VLOOKUP($A190,'Formatting Data'!$AS:$EW,22,FALSE))</f>
        <v>3.66</v>
      </c>
      <c r="K190">
        <f t="shared" si="9"/>
        <v>1.297463147413275</v>
      </c>
      <c r="L190">
        <f>VLOOKUP($A190,'Formatting Data'!$AS:$EW,28,FALSE)</f>
        <v>0.4</v>
      </c>
      <c r="M190">
        <f t="shared" si="10"/>
        <v>7.2170765265373991</v>
      </c>
      <c r="N190">
        <f t="shared" si="11"/>
        <v>7.3198649298089702</v>
      </c>
    </row>
    <row r="191" spans="1:14" x14ac:dyDescent="0.3">
      <c r="A191" s="2">
        <v>256</v>
      </c>
      <c r="B191" s="12">
        <v>55</v>
      </c>
      <c r="C191" s="12">
        <v>1362.5</v>
      </c>
      <c r="D191" s="12">
        <v>1510</v>
      </c>
      <c r="E191" s="12">
        <v>1436.25</v>
      </c>
      <c r="F191">
        <f>VLOOKUP($A191,'Formatting Data'!$AS:$EW,47,FALSE)</f>
        <v>0</v>
      </c>
      <c r="G191">
        <f>VLOOKUP($A191,'Formatting Data'!$AS:$EW,9,FALSE)</f>
        <v>31.4</v>
      </c>
      <c r="H191">
        <f t="shared" si="8"/>
        <v>3.4468078929142076</v>
      </c>
      <c r="I191">
        <f>VLOOKUP($A191,'Formatting Data'!$AS:$EW,10,FALSE)</f>
        <v>765</v>
      </c>
      <c r="J191">
        <f>IF(EXACT(VLOOKUP($A191,'Formatting Data'!$AS:$EW,22,FALSE), 0), 1, VLOOKUP($A191,'Formatting Data'!$AS:$EW,22,FALSE))</f>
        <v>5.56</v>
      </c>
      <c r="K191">
        <f t="shared" si="9"/>
        <v>1.7155981082624909</v>
      </c>
      <c r="L191">
        <f>VLOOKUP($A191,'Formatting Data'!$AS:$EW,28,FALSE)</f>
        <v>0</v>
      </c>
      <c r="M191">
        <f t="shared" si="10"/>
        <v>7.2170765265373991</v>
      </c>
      <c r="N191">
        <f t="shared" si="11"/>
        <v>7.3198649298089702</v>
      </c>
    </row>
    <row r="192" spans="1:14" x14ac:dyDescent="0.3">
      <c r="A192" s="2">
        <v>257</v>
      </c>
      <c r="B192" s="12">
        <v>55</v>
      </c>
      <c r="C192" s="12">
        <v>3122.5</v>
      </c>
      <c r="D192" s="12">
        <v>3050</v>
      </c>
      <c r="E192" s="12">
        <v>3086.25</v>
      </c>
      <c r="F192">
        <f>VLOOKUP($A192,'Formatting Data'!$AS:$EW,47,FALSE)</f>
        <v>0</v>
      </c>
      <c r="G192">
        <f>VLOOKUP($A192,'Formatting Data'!$AS:$EW,9,FALSE)</f>
        <v>32.299999999999997</v>
      </c>
      <c r="H192">
        <f t="shared" si="8"/>
        <v>3.475067230228611</v>
      </c>
      <c r="I192">
        <f>VLOOKUP($A192,'Formatting Data'!$AS:$EW,10,FALSE)</f>
        <v>869.4</v>
      </c>
      <c r="J192">
        <f>IF(EXACT(VLOOKUP($A192,'Formatting Data'!$AS:$EW,22,FALSE), 0), 1, VLOOKUP($A192,'Formatting Data'!$AS:$EW,22,FALSE))</f>
        <v>15</v>
      </c>
      <c r="K192">
        <f t="shared" si="9"/>
        <v>2.7080502011022101</v>
      </c>
      <c r="L192">
        <f>VLOOKUP($A192,'Formatting Data'!$AS:$EW,28,FALSE)</f>
        <v>0</v>
      </c>
      <c r="M192">
        <f t="shared" si="10"/>
        <v>8.0463892419997336</v>
      </c>
      <c r="N192">
        <f t="shared" si="11"/>
        <v>8.0228968696014569</v>
      </c>
    </row>
    <row r="193" spans="1:14" x14ac:dyDescent="0.3">
      <c r="A193" s="2">
        <v>258</v>
      </c>
      <c r="B193" s="12">
        <v>55</v>
      </c>
      <c r="C193" s="12">
        <v>2005</v>
      </c>
      <c r="D193" s="12">
        <v>2263.3333333333335</v>
      </c>
      <c r="E193" s="12">
        <v>2134.166666666667</v>
      </c>
      <c r="F193">
        <f>VLOOKUP($A193,'Formatting Data'!$AS:$EW,47,FALSE)</f>
        <v>0</v>
      </c>
      <c r="G193">
        <f>VLOOKUP($A193,'Formatting Data'!$AS:$EW,9,FALSE)</f>
        <v>67.099999999999994</v>
      </c>
      <c r="H193">
        <f t="shared" si="8"/>
        <v>4.2061840439776361</v>
      </c>
      <c r="I193">
        <f>VLOOKUP($A193,'Formatting Data'!$AS:$EW,10,FALSE)</f>
        <v>616</v>
      </c>
      <c r="J193">
        <f>IF(EXACT(VLOOKUP($A193,'Formatting Data'!$AS:$EW,22,FALSE), 0), 1, VLOOKUP($A193,'Formatting Data'!$AS:$EW,22,FALSE))</f>
        <v>14.43</v>
      </c>
      <c r="K193">
        <f t="shared" si="9"/>
        <v>2.6693093727857793</v>
      </c>
      <c r="L193">
        <f>VLOOKUP($A193,'Formatting Data'!$AS:$EW,28,FALSE)</f>
        <v>13.9</v>
      </c>
      <c r="M193">
        <f t="shared" si="10"/>
        <v>7.6033993397406698</v>
      </c>
      <c r="N193">
        <f t="shared" si="11"/>
        <v>7.7245939318846322</v>
      </c>
    </row>
    <row r="194" spans="1:14" x14ac:dyDescent="0.3">
      <c r="A194" s="2">
        <v>260</v>
      </c>
      <c r="B194" s="12">
        <v>45</v>
      </c>
      <c r="C194" s="12">
        <v>3122.5</v>
      </c>
      <c r="D194" s="12">
        <v>3050</v>
      </c>
      <c r="E194" s="12">
        <v>3086.25</v>
      </c>
      <c r="F194">
        <f>VLOOKUP($A194,'Formatting Data'!$AS:$EW,47,FALSE)</f>
        <v>0</v>
      </c>
      <c r="G194">
        <f>VLOOKUP($A194,'Formatting Data'!$AS:$EW,9,FALSE)</f>
        <v>37.200000000000003</v>
      </c>
      <c r="H194">
        <f t="shared" si="8"/>
        <v>3.6163087612791012</v>
      </c>
      <c r="I194">
        <f>VLOOKUP($A194,'Formatting Data'!$AS:$EW,10,FALSE)</f>
        <v>689.4</v>
      </c>
      <c r="J194">
        <f>IF(EXACT(VLOOKUP($A194,'Formatting Data'!$AS:$EW,22,FALSE), 0), 1, VLOOKUP($A194,'Formatting Data'!$AS:$EW,22,FALSE))</f>
        <v>3.45</v>
      </c>
      <c r="K194">
        <f t="shared" si="9"/>
        <v>1.2383742310432684</v>
      </c>
      <c r="L194">
        <f>VLOOKUP($A194,'Formatting Data'!$AS:$EW,28,FALSE)</f>
        <v>0</v>
      </c>
      <c r="M194">
        <f t="shared" si="10"/>
        <v>8.0463892419997336</v>
      </c>
      <c r="N194">
        <f t="shared" si="11"/>
        <v>8.0228968696014569</v>
      </c>
    </row>
    <row r="195" spans="1:14" x14ac:dyDescent="0.3">
      <c r="A195" s="2">
        <v>262</v>
      </c>
      <c r="B195" s="12">
        <v>45</v>
      </c>
      <c r="C195" s="12">
        <v>5582.5</v>
      </c>
      <c r="D195" s="12">
        <v>5636.666666666667</v>
      </c>
      <c r="E195" s="12">
        <v>5609.5833333333339</v>
      </c>
      <c r="F195">
        <f>VLOOKUP($A195,'Formatting Data'!$AS:$EW,47,FALSE)</f>
        <v>0</v>
      </c>
      <c r="G195">
        <f>VLOOKUP($A195,'Formatting Data'!$AS:$EW,9,FALSE)</f>
        <v>38.799999999999997</v>
      </c>
      <c r="H195">
        <f t="shared" ref="H195:H205" si="12">LN($G195)</f>
        <v>3.6584202466292277</v>
      </c>
      <c r="I195">
        <f>VLOOKUP($A195,'Formatting Data'!$AS:$EW,10,FALSE)</f>
        <v>628.6</v>
      </c>
      <c r="J195">
        <f>IF(EXACT(VLOOKUP($A195,'Formatting Data'!$AS:$EW,22,FALSE), 0), 1, VLOOKUP($A195,'Formatting Data'!$AS:$EW,22,FALSE))</f>
        <v>10.29</v>
      </c>
      <c r="K195">
        <f t="shared" ref="K195:K205" si="13">LN($J195)</f>
        <v>2.3311725498459581</v>
      </c>
      <c r="L195">
        <f>VLOOKUP($A195,'Formatting Data'!$AS:$EW,28,FALSE)</f>
        <v>0</v>
      </c>
      <c r="M195">
        <f t="shared" ref="M195:M205" si="14">LN($C195)</f>
        <v>8.6273919837143129</v>
      </c>
      <c r="N195">
        <f t="shared" ref="N195:N205" si="15">LN($D195)</f>
        <v>8.6370481532245158</v>
      </c>
    </row>
    <row r="196" spans="1:14" x14ac:dyDescent="0.3">
      <c r="A196" s="2">
        <v>263</v>
      </c>
      <c r="B196" s="12">
        <v>45</v>
      </c>
      <c r="C196" s="12">
        <v>5582.5</v>
      </c>
      <c r="D196" s="12">
        <v>5636.666666666667</v>
      </c>
      <c r="E196" s="12">
        <v>5609.5833333333339</v>
      </c>
      <c r="F196">
        <f>VLOOKUP($A196,'Formatting Data'!$AS:$EW,47,FALSE)</f>
        <v>0</v>
      </c>
      <c r="G196">
        <f>VLOOKUP($A196,'Formatting Data'!$AS:$EW,9,FALSE)</f>
        <v>41.8</v>
      </c>
      <c r="H196">
        <f t="shared" si="12"/>
        <v>3.7328963395307104</v>
      </c>
      <c r="I196">
        <f>VLOOKUP($A196,'Formatting Data'!$AS:$EW,10,FALSE)</f>
        <v>735.7</v>
      </c>
      <c r="J196">
        <f>IF(EXACT(VLOOKUP($A196,'Formatting Data'!$AS:$EW,22,FALSE), 0), 1, VLOOKUP($A196,'Formatting Data'!$AS:$EW,22,FALSE))</f>
        <v>5.42</v>
      </c>
      <c r="K196">
        <f t="shared" si="13"/>
        <v>1.6900958154515549</v>
      </c>
      <c r="L196">
        <f>VLOOKUP($A196,'Formatting Data'!$AS:$EW,28,FALSE)</f>
        <v>0</v>
      </c>
      <c r="M196">
        <f t="shared" si="14"/>
        <v>8.6273919837143129</v>
      </c>
      <c r="N196">
        <f t="shared" si="15"/>
        <v>8.6370481532245158</v>
      </c>
    </row>
    <row r="197" spans="1:14" x14ac:dyDescent="0.3">
      <c r="A197" s="2">
        <v>265</v>
      </c>
      <c r="B197" s="12">
        <v>50</v>
      </c>
      <c r="C197" s="12">
        <v>952.5</v>
      </c>
      <c r="D197" s="12">
        <v>960</v>
      </c>
      <c r="E197" s="12">
        <v>956.25</v>
      </c>
      <c r="F197">
        <f>VLOOKUP($A197,'Formatting Data'!$AS:$EW,47,FALSE)</f>
        <v>0</v>
      </c>
      <c r="G197">
        <f>VLOOKUP($A197,'Formatting Data'!$AS:$EW,9,FALSE)</f>
        <v>32.200000000000003</v>
      </c>
      <c r="H197">
        <f t="shared" si="12"/>
        <v>3.4719664525503626</v>
      </c>
      <c r="I197">
        <f>VLOOKUP($A197,'Formatting Data'!$AS:$EW,10,FALSE)</f>
        <v>643.9</v>
      </c>
      <c r="J197">
        <f>IF(EXACT(VLOOKUP($A197,'Formatting Data'!$AS:$EW,22,FALSE), 0), 1, VLOOKUP($A197,'Formatting Data'!$AS:$EW,22,FALSE))</f>
        <v>12.03</v>
      </c>
      <c r="K197">
        <f t="shared" si="13"/>
        <v>2.4874035299865875</v>
      </c>
      <c r="L197">
        <f>VLOOKUP($A197,'Formatting Data'!$AS:$EW,28,FALSE)</f>
        <v>5.9</v>
      </c>
      <c r="M197">
        <f t="shared" si="14"/>
        <v>6.8590901070008563</v>
      </c>
      <c r="N197">
        <f t="shared" si="15"/>
        <v>6.866933284461882</v>
      </c>
    </row>
    <row r="198" spans="1:14" x14ac:dyDescent="0.3">
      <c r="A198" s="2">
        <v>266</v>
      </c>
      <c r="B198" s="12">
        <v>50</v>
      </c>
      <c r="C198" s="12">
        <v>1010</v>
      </c>
      <c r="D198" s="12">
        <v>1023.3333333333334</v>
      </c>
      <c r="E198" s="12">
        <v>1016.6666666666667</v>
      </c>
      <c r="F198">
        <f>VLOOKUP($A198,'Formatting Data'!$AS:$EW,47,FALSE)</f>
        <v>0</v>
      </c>
      <c r="G198">
        <f>VLOOKUP($A198,'Formatting Data'!$AS:$EW,9,FALSE)</f>
        <v>88.3</v>
      </c>
      <c r="H198">
        <f t="shared" si="12"/>
        <v>4.4807401076099147</v>
      </c>
      <c r="I198">
        <f>VLOOKUP($A198,'Formatting Data'!$AS:$EW,10,FALSE)</f>
        <v>358.4</v>
      </c>
      <c r="J198">
        <f>IF(EXACT(VLOOKUP($A198,'Formatting Data'!$AS:$EW,22,FALSE), 0), 1, VLOOKUP($A198,'Formatting Data'!$AS:$EW,22,FALSE))</f>
        <v>17.89</v>
      </c>
      <c r="K198">
        <f t="shared" si="13"/>
        <v>2.8842418975206279</v>
      </c>
      <c r="L198">
        <f>VLOOKUP($A198,'Formatting Data'!$AS:$EW,28,FALSE)</f>
        <v>24.7</v>
      </c>
      <c r="M198">
        <f t="shared" si="14"/>
        <v>6.9177056098353047</v>
      </c>
      <c r="N198">
        <f t="shared" si="15"/>
        <v>6.9308205519131336</v>
      </c>
    </row>
    <row r="199" spans="1:14" x14ac:dyDescent="0.3">
      <c r="A199" s="2">
        <v>267</v>
      </c>
      <c r="B199" s="12">
        <v>50</v>
      </c>
      <c r="C199" s="12">
        <v>1010</v>
      </c>
      <c r="D199" s="12">
        <v>1023.3333333333334</v>
      </c>
      <c r="E199" s="12">
        <v>1016.6666666666667</v>
      </c>
      <c r="F199">
        <f>VLOOKUP($A199,'Formatting Data'!$AS:$EW,47,FALSE)</f>
        <v>0</v>
      </c>
      <c r="G199">
        <f>VLOOKUP($A199,'Formatting Data'!$AS:$EW,9,FALSE)</f>
        <v>29.7</v>
      </c>
      <c r="H199">
        <f t="shared" si="12"/>
        <v>3.3911470458086539</v>
      </c>
      <c r="I199">
        <f>VLOOKUP($A199,'Formatting Data'!$AS:$EW,10,FALSE)</f>
        <v>599.20000000000005</v>
      </c>
      <c r="J199">
        <f>IF(EXACT(VLOOKUP($A199,'Formatting Data'!$AS:$EW,22,FALSE), 0), 1, VLOOKUP($A199,'Formatting Data'!$AS:$EW,22,FALSE))</f>
        <v>6.57</v>
      </c>
      <c r="K199">
        <f t="shared" si="13"/>
        <v>1.8825138324965192</v>
      </c>
      <c r="L199">
        <f>VLOOKUP($A199,'Formatting Data'!$AS:$EW,28,FALSE)</f>
        <v>0</v>
      </c>
      <c r="M199">
        <f t="shared" si="14"/>
        <v>6.9177056098353047</v>
      </c>
      <c r="N199">
        <f t="shared" si="15"/>
        <v>6.9308205519131336</v>
      </c>
    </row>
    <row r="200" spans="1:14" x14ac:dyDescent="0.3">
      <c r="A200" s="2">
        <v>268</v>
      </c>
      <c r="B200" s="12">
        <v>50</v>
      </c>
      <c r="C200" s="12">
        <v>2802.5</v>
      </c>
      <c r="D200" s="12">
        <v>2293.3333333333335</v>
      </c>
      <c r="E200" s="12">
        <v>2547.916666666667</v>
      </c>
      <c r="F200">
        <f>VLOOKUP($A200,'Formatting Data'!$AS:$EW,47,FALSE)</f>
        <v>0</v>
      </c>
      <c r="G200">
        <f>VLOOKUP($A200,'Formatting Data'!$AS:$EW,9,FALSE)</f>
        <v>25.4</v>
      </c>
      <c r="H200">
        <f t="shared" si="12"/>
        <v>3.2347491740244907</v>
      </c>
      <c r="I200">
        <f>VLOOKUP($A200,'Formatting Data'!$AS:$EW,10,FALSE)</f>
        <v>734.7</v>
      </c>
      <c r="J200">
        <f>IF(EXACT(VLOOKUP($A200,'Formatting Data'!$AS:$EW,22,FALSE), 0), 1, VLOOKUP($A200,'Formatting Data'!$AS:$EW,22,FALSE))</f>
        <v>8.1300000000000008</v>
      </c>
      <c r="K200">
        <f t="shared" si="13"/>
        <v>2.0955609235597192</v>
      </c>
      <c r="L200">
        <f>VLOOKUP($A200,'Formatting Data'!$AS:$EW,28,FALSE)</f>
        <v>0</v>
      </c>
      <c r="M200">
        <f t="shared" si="14"/>
        <v>7.9382671549463151</v>
      </c>
      <c r="N200">
        <f t="shared" si="15"/>
        <v>7.7377616422592794</v>
      </c>
    </row>
    <row r="201" spans="1:14" x14ac:dyDescent="0.3">
      <c r="A201" s="2">
        <v>269</v>
      </c>
      <c r="B201" s="12">
        <v>50</v>
      </c>
      <c r="C201" s="12">
        <v>2005</v>
      </c>
      <c r="D201" s="12">
        <v>2263.3333333333335</v>
      </c>
      <c r="E201" s="12">
        <v>2134.166666666667</v>
      </c>
      <c r="F201">
        <f>VLOOKUP($A201,'Formatting Data'!$AS:$EW,47,FALSE)</f>
        <v>0</v>
      </c>
      <c r="G201">
        <f>VLOOKUP($A201,'Formatting Data'!$AS:$EW,9,FALSE)</f>
        <v>31.3</v>
      </c>
      <c r="H201">
        <f t="shared" si="12"/>
        <v>3.4436180975461075</v>
      </c>
      <c r="I201">
        <f>VLOOKUP($A201,'Formatting Data'!$AS:$EW,10,FALSE)</f>
        <v>826.2</v>
      </c>
      <c r="J201">
        <f>IF(EXACT(VLOOKUP($A201,'Formatting Data'!$AS:$EW,22,FALSE), 0), 1, VLOOKUP($A201,'Formatting Data'!$AS:$EW,22,FALSE))</f>
        <v>5.97</v>
      </c>
      <c r="K201">
        <f t="shared" si="13"/>
        <v>1.7867469274045107</v>
      </c>
      <c r="L201">
        <f>VLOOKUP($A201,'Formatting Data'!$AS:$EW,28,FALSE)</f>
        <v>0</v>
      </c>
      <c r="M201">
        <f t="shared" si="14"/>
        <v>7.6033993397406698</v>
      </c>
      <c r="N201">
        <f t="shared" si="15"/>
        <v>7.7245939318846322</v>
      </c>
    </row>
    <row r="202" spans="1:14" x14ac:dyDescent="0.3">
      <c r="A202" s="2">
        <v>270</v>
      </c>
      <c r="B202" s="12">
        <v>50</v>
      </c>
      <c r="C202" s="12">
        <v>1010</v>
      </c>
      <c r="D202" s="12">
        <v>1023.3333333333334</v>
      </c>
      <c r="E202" s="12">
        <v>1016.6666666666667</v>
      </c>
      <c r="F202">
        <f>VLOOKUP($A202,'Formatting Data'!$AS:$EW,47,FALSE)</f>
        <v>0</v>
      </c>
      <c r="G202">
        <f>VLOOKUP($A202,'Formatting Data'!$AS:$EW,9,FALSE)</f>
        <v>58.4</v>
      </c>
      <c r="H202">
        <f t="shared" si="12"/>
        <v>4.0673158898341812</v>
      </c>
      <c r="I202">
        <f>VLOOKUP($A202,'Formatting Data'!$AS:$EW,10,FALSE)</f>
        <v>403.5</v>
      </c>
      <c r="J202">
        <f>IF(EXACT(VLOOKUP($A202,'Formatting Data'!$AS:$EW,22,FALSE), 0), 1, VLOOKUP($A202,'Formatting Data'!$AS:$EW,22,FALSE))</f>
        <v>16.37</v>
      </c>
      <c r="K202">
        <f t="shared" si="13"/>
        <v>2.7954503913830435</v>
      </c>
      <c r="L202">
        <f>VLOOKUP($A202,'Formatting Data'!$AS:$EW,28,FALSE)</f>
        <v>13.5</v>
      </c>
      <c r="M202">
        <f t="shared" si="14"/>
        <v>6.9177056098353047</v>
      </c>
      <c r="N202">
        <f t="shared" si="15"/>
        <v>6.9308205519131336</v>
      </c>
    </row>
    <row r="203" spans="1:14" x14ac:dyDescent="0.3">
      <c r="A203" s="2">
        <v>271</v>
      </c>
      <c r="B203" s="12">
        <v>45</v>
      </c>
      <c r="C203" s="12">
        <v>2802.5</v>
      </c>
      <c r="D203" s="12">
        <v>2293.3333333333335</v>
      </c>
      <c r="E203" s="12">
        <v>2547.916666666667</v>
      </c>
      <c r="F203">
        <f>VLOOKUP($A203,'Formatting Data'!$AS:$EW,47,FALSE)</f>
        <v>0</v>
      </c>
      <c r="G203">
        <f>VLOOKUP($A203,'Formatting Data'!$AS:$EW,9,FALSE)</f>
        <v>66.099999999999994</v>
      </c>
      <c r="H203">
        <f t="shared" si="12"/>
        <v>4.1911687468576408</v>
      </c>
      <c r="I203">
        <f>VLOOKUP($A203,'Formatting Data'!$AS:$EW,10,FALSE)</f>
        <v>675.5</v>
      </c>
      <c r="J203">
        <f>IF(EXACT(VLOOKUP($A203,'Formatting Data'!$AS:$EW,22,FALSE), 0), 1, VLOOKUP($A203,'Formatting Data'!$AS:$EW,22,FALSE))</f>
        <v>12.04</v>
      </c>
      <c r="K203">
        <f t="shared" si="13"/>
        <v>2.4882344398806748</v>
      </c>
      <c r="L203">
        <f>VLOOKUP($A203,'Formatting Data'!$AS:$EW,28,FALSE)</f>
        <v>7.2</v>
      </c>
      <c r="M203">
        <f t="shared" si="14"/>
        <v>7.9382671549463151</v>
      </c>
      <c r="N203">
        <f t="shared" si="15"/>
        <v>7.7377616422592794</v>
      </c>
    </row>
    <row r="204" spans="1:14" x14ac:dyDescent="0.3">
      <c r="A204" s="2">
        <v>272</v>
      </c>
      <c r="B204" s="12">
        <v>45</v>
      </c>
      <c r="C204" s="12">
        <v>2005</v>
      </c>
      <c r="D204" s="12">
        <v>2263.3333333333335</v>
      </c>
      <c r="E204" s="12">
        <v>2134.166666666667</v>
      </c>
      <c r="F204">
        <f>VLOOKUP($A204,'Formatting Data'!$AS:$EW,47,FALSE)</f>
        <v>0</v>
      </c>
      <c r="G204">
        <f>VLOOKUP($A204,'Formatting Data'!$AS:$EW,9,FALSE)</f>
        <v>58.8</v>
      </c>
      <c r="H204">
        <f t="shared" si="12"/>
        <v>4.0741418549045809</v>
      </c>
      <c r="I204">
        <f>VLOOKUP($A204,'Formatting Data'!$AS:$EW,10,FALSE)</f>
        <v>674.7</v>
      </c>
      <c r="J204">
        <f>IF(EXACT(VLOOKUP($A204,'Formatting Data'!$AS:$EW,22,FALSE), 0), 1, VLOOKUP($A204,'Formatting Data'!$AS:$EW,22,FALSE))</f>
        <v>12.25</v>
      </c>
      <c r="K204">
        <f t="shared" si="13"/>
        <v>2.5055259369907361</v>
      </c>
      <c r="L204">
        <f>VLOOKUP($A204,'Formatting Data'!$AS:$EW,28,FALSE)</f>
        <v>5.9</v>
      </c>
      <c r="M204">
        <f t="shared" si="14"/>
        <v>7.6033993397406698</v>
      </c>
      <c r="N204">
        <f t="shared" si="15"/>
        <v>7.7245939318846322</v>
      </c>
    </row>
    <row r="205" spans="1:14" x14ac:dyDescent="0.3">
      <c r="A205" s="2">
        <v>273</v>
      </c>
      <c r="B205" s="12">
        <v>45</v>
      </c>
      <c r="C205" s="12">
        <v>2005</v>
      </c>
      <c r="D205" s="12">
        <v>2263.3333333333335</v>
      </c>
      <c r="E205" s="12">
        <v>2134.166666666667</v>
      </c>
      <c r="F205">
        <f>VLOOKUP($A205,'Formatting Data'!$AS:$EW,47,FALSE)</f>
        <v>0</v>
      </c>
      <c r="G205">
        <f>VLOOKUP($A205,'Formatting Data'!$AS:$EW,9,FALSE)</f>
        <v>59.4</v>
      </c>
      <c r="H205">
        <f t="shared" si="12"/>
        <v>4.0842942263685993</v>
      </c>
      <c r="I205">
        <f>VLOOKUP($A205,'Formatting Data'!$AS:$EW,10,FALSE)</f>
        <v>735.9</v>
      </c>
      <c r="J205">
        <f>IF(EXACT(VLOOKUP($A205,'Formatting Data'!$AS:$EW,22,FALSE), 0), 1, VLOOKUP($A205,'Formatting Data'!$AS:$EW,22,FALSE))</f>
        <v>12.69</v>
      </c>
      <c r="K205">
        <f t="shared" si="13"/>
        <v>2.5408142817262962</v>
      </c>
      <c r="L205">
        <f>VLOOKUP($A205,'Formatting Data'!$AS:$EW,28,FALSE)</f>
        <v>4.2</v>
      </c>
      <c r="M205">
        <f t="shared" si="14"/>
        <v>7.6033993397406698</v>
      </c>
      <c r="N205">
        <f t="shared" si="15"/>
        <v>7.7245939318846322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7C95-3089-4F18-BDB6-9F86E52236A0}">
  <dimension ref="A1:B11"/>
  <sheetViews>
    <sheetView workbookViewId="0">
      <selection activeCell="B11" sqref="B11"/>
    </sheetView>
  </sheetViews>
  <sheetFormatPr defaultRowHeight="14.4" x14ac:dyDescent="0.3"/>
  <cols>
    <col min="1" max="1" width="15.88671875" customWidth="1"/>
    <col min="2" max="2" width="12.109375" customWidth="1"/>
  </cols>
  <sheetData>
    <row r="1" spans="1:2" x14ac:dyDescent="0.3">
      <c r="A1" t="s">
        <v>1122</v>
      </c>
      <c r="B1" t="s">
        <v>1123</v>
      </c>
    </row>
    <row r="2" spans="1:2" x14ac:dyDescent="0.3">
      <c r="A2" t="s">
        <v>1124</v>
      </c>
      <c r="B2" s="10">
        <v>-4.3449999999999998</v>
      </c>
    </row>
    <row r="3" spans="1:2" x14ac:dyDescent="0.3">
      <c r="A3" t="s">
        <v>1125</v>
      </c>
      <c r="B3" s="9">
        <v>0.33210000000000001</v>
      </c>
    </row>
    <row r="4" spans="1:2" x14ac:dyDescent="0.3">
      <c r="A4" t="s">
        <v>1126</v>
      </c>
      <c r="B4" s="9">
        <v>0.24740000000000001</v>
      </c>
    </row>
    <row r="5" spans="1:2" x14ac:dyDescent="0.3">
      <c r="A5" t="s">
        <v>1127</v>
      </c>
      <c r="B5" s="9">
        <v>2.2110000000000001E-4</v>
      </c>
    </row>
    <row r="6" spans="1:2" x14ac:dyDescent="0.3">
      <c r="A6" t="s">
        <v>1128</v>
      </c>
      <c r="B6" s="9">
        <v>0.64959999999999996</v>
      </c>
    </row>
    <row r="7" spans="1:2" x14ac:dyDescent="0.3">
      <c r="A7" t="s">
        <v>1118</v>
      </c>
      <c r="B7" s="9">
        <v>0</v>
      </c>
    </row>
    <row r="8" spans="1:2" x14ac:dyDescent="0.3">
      <c r="A8" t="s">
        <v>1119</v>
      </c>
      <c r="B8" s="9">
        <v>0</v>
      </c>
    </row>
    <row r="9" spans="1:2" x14ac:dyDescent="0.3">
      <c r="A9" t="s">
        <v>1129</v>
      </c>
      <c r="B9" s="9">
        <v>1.2330000000000001</v>
      </c>
    </row>
    <row r="10" spans="1:2" x14ac:dyDescent="0.3">
      <c r="A10" t="s">
        <v>1130</v>
      </c>
      <c r="B10" s="9">
        <v>8</v>
      </c>
    </row>
    <row r="11" spans="1:2" x14ac:dyDescent="0.3">
      <c r="A11" t="s">
        <v>1131</v>
      </c>
      <c r="B11" s="9">
        <v>0.49114609999999997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F9C94-B154-4C2D-B652-8B2F09FCF62D}">
  <dimension ref="A1:B11"/>
  <sheetViews>
    <sheetView workbookViewId="0">
      <selection activeCell="B11" sqref="B11"/>
    </sheetView>
  </sheetViews>
  <sheetFormatPr defaultRowHeight="14.4" x14ac:dyDescent="0.3"/>
  <cols>
    <col min="1" max="1" width="15.88671875" customWidth="1"/>
    <col min="2" max="2" width="12.109375" customWidth="1"/>
  </cols>
  <sheetData>
    <row r="1" spans="1:2" x14ac:dyDescent="0.3">
      <c r="A1" t="s">
        <v>1122</v>
      </c>
      <c r="B1" t="s">
        <v>1123</v>
      </c>
    </row>
    <row r="2" spans="1:2" x14ac:dyDescent="0.3">
      <c r="A2" t="s">
        <v>1124</v>
      </c>
      <c r="B2" s="10">
        <v>2.8780000000000001</v>
      </c>
    </row>
    <row r="3" spans="1:2" x14ac:dyDescent="0.3">
      <c r="A3" t="s">
        <v>1125</v>
      </c>
      <c r="B3" s="9">
        <v>-0.27039999999999997</v>
      </c>
    </row>
    <row r="4" spans="1:2" x14ac:dyDescent="0.3">
      <c r="A4" t="s">
        <v>1126</v>
      </c>
      <c r="B4" s="9">
        <v>0.14130000000000001</v>
      </c>
    </row>
    <row r="5" spans="1:2" x14ac:dyDescent="0.3">
      <c r="A5" t="s">
        <v>1127</v>
      </c>
      <c r="B5" s="9">
        <v>4.0769999999999999E-4</v>
      </c>
    </row>
    <row r="6" spans="1:2" x14ac:dyDescent="0.3">
      <c r="A6" t="s">
        <v>1128</v>
      </c>
      <c r="B6" s="9">
        <v>0.37869999999999998</v>
      </c>
    </row>
    <row r="7" spans="1:2" x14ac:dyDescent="0.3">
      <c r="A7" t="s">
        <v>1118</v>
      </c>
      <c r="B7" s="9">
        <v>0.14680000000000001</v>
      </c>
    </row>
    <row r="8" spans="1:2" x14ac:dyDescent="0.3">
      <c r="A8" t="s">
        <v>1119</v>
      </c>
      <c r="B8" s="9">
        <v>1.5740000000000001E-2</v>
      </c>
    </row>
    <row r="9" spans="1:2" x14ac:dyDescent="0.3">
      <c r="A9" t="s">
        <v>1129</v>
      </c>
      <c r="B9" s="9">
        <v>2.6044</v>
      </c>
    </row>
    <row r="10" spans="1:2" x14ac:dyDescent="0.3">
      <c r="A10" t="s">
        <v>1130</v>
      </c>
      <c r="B10" s="9">
        <v>8</v>
      </c>
    </row>
    <row r="11" spans="1:2" x14ac:dyDescent="0.3">
      <c r="A11" t="s">
        <v>1131</v>
      </c>
      <c r="B11" s="9">
        <v>0.3236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313A8-926B-40AB-9A73-C5BB1FF01B08}">
  <dimension ref="A1:B11"/>
  <sheetViews>
    <sheetView workbookViewId="0">
      <selection activeCell="B11" sqref="B11"/>
    </sheetView>
  </sheetViews>
  <sheetFormatPr defaultRowHeight="14.4" x14ac:dyDescent="0.3"/>
  <cols>
    <col min="1" max="1" width="15.88671875" customWidth="1"/>
    <col min="2" max="2" width="12.109375" customWidth="1"/>
  </cols>
  <sheetData>
    <row r="1" spans="1:2" x14ac:dyDescent="0.3">
      <c r="A1" t="s">
        <v>1122</v>
      </c>
      <c r="B1" t="s">
        <v>1123</v>
      </c>
    </row>
    <row r="2" spans="1:2" x14ac:dyDescent="0.3">
      <c r="A2" t="s">
        <v>1124</v>
      </c>
      <c r="B2" s="10">
        <v>-5.8819999999999997</v>
      </c>
    </row>
    <row r="3" spans="1:2" x14ac:dyDescent="0.3">
      <c r="A3" t="s">
        <v>1125</v>
      </c>
      <c r="B3" s="9">
        <v>-0.26950000000000002</v>
      </c>
    </row>
    <row r="4" spans="1:2" x14ac:dyDescent="0.3">
      <c r="A4" t="s">
        <v>1126</v>
      </c>
      <c r="B4" s="9">
        <v>0.63</v>
      </c>
    </row>
    <row r="5" spans="1:2" x14ac:dyDescent="0.3">
      <c r="A5" t="s">
        <v>1127</v>
      </c>
      <c r="B5" s="9">
        <v>9.3090000000000005E-5</v>
      </c>
    </row>
    <row r="6" spans="1:2" x14ac:dyDescent="0.3">
      <c r="A6" t="s">
        <v>1128</v>
      </c>
      <c r="B6" s="9">
        <v>0.49790000000000001</v>
      </c>
    </row>
    <row r="7" spans="1:2" x14ac:dyDescent="0.3">
      <c r="A7" t="s">
        <v>1118</v>
      </c>
      <c r="B7" s="9">
        <v>0.25480000000000003</v>
      </c>
    </row>
    <row r="8" spans="1:2" x14ac:dyDescent="0.3">
      <c r="A8" t="s">
        <v>1119</v>
      </c>
      <c r="B8" s="9">
        <v>6.123E-3</v>
      </c>
    </row>
    <row r="9" spans="1:2" x14ac:dyDescent="0.3">
      <c r="A9" t="s">
        <v>1129</v>
      </c>
      <c r="B9" s="9">
        <v>2.0463</v>
      </c>
    </row>
    <row r="10" spans="1:2" x14ac:dyDescent="0.3">
      <c r="A10" t="s">
        <v>1130</v>
      </c>
      <c r="B10" s="9">
        <v>8</v>
      </c>
    </row>
    <row r="11" spans="1:2" x14ac:dyDescent="0.3">
      <c r="A11" t="s">
        <v>1131</v>
      </c>
      <c r="B11" s="9">
        <v>0.4224347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218A8-8169-4C94-B409-FAA25650345A}">
  <dimension ref="A1:B11"/>
  <sheetViews>
    <sheetView workbookViewId="0">
      <selection activeCell="B11" sqref="B11"/>
    </sheetView>
  </sheetViews>
  <sheetFormatPr defaultRowHeight="14.4" x14ac:dyDescent="0.3"/>
  <cols>
    <col min="1" max="1" width="15.88671875" customWidth="1"/>
    <col min="2" max="2" width="12.109375" customWidth="1"/>
  </cols>
  <sheetData>
    <row r="1" spans="1:2" x14ac:dyDescent="0.3">
      <c r="A1" t="s">
        <v>1122</v>
      </c>
      <c r="B1" t="s">
        <v>1123</v>
      </c>
    </row>
    <row r="2" spans="1:2" x14ac:dyDescent="0.3">
      <c r="A2" t="s">
        <v>1124</v>
      </c>
      <c r="B2" s="10">
        <v>-5.9320000000000004</v>
      </c>
    </row>
    <row r="3" spans="1:2" x14ac:dyDescent="0.3">
      <c r="A3" t="s">
        <v>1125</v>
      </c>
      <c r="B3" s="9">
        <v>0</v>
      </c>
    </row>
    <row r="4" spans="1:2" x14ac:dyDescent="0.3">
      <c r="A4" t="s">
        <v>1126</v>
      </c>
      <c r="B4" s="9">
        <v>0.2455</v>
      </c>
    </row>
    <row r="5" spans="1:2" x14ac:dyDescent="0.3">
      <c r="A5" t="s">
        <v>1127</v>
      </c>
      <c r="B5" s="9">
        <v>2.1939999999999999E-4</v>
      </c>
    </row>
    <row r="6" spans="1:2" x14ac:dyDescent="0.3">
      <c r="A6" t="s">
        <v>1128</v>
      </c>
      <c r="B6" s="9">
        <v>0.65400000000000003</v>
      </c>
    </row>
    <row r="7" spans="1:2" x14ac:dyDescent="0.3">
      <c r="A7" t="s">
        <v>1118</v>
      </c>
      <c r="B7" s="9">
        <v>0</v>
      </c>
    </row>
    <row r="8" spans="1:2" x14ac:dyDescent="0.3">
      <c r="A8" t="s">
        <v>1119</v>
      </c>
      <c r="B8" s="9">
        <v>2.121E-2</v>
      </c>
    </row>
    <row r="9" spans="1:2" x14ac:dyDescent="0.3">
      <c r="A9" t="s">
        <v>1129</v>
      </c>
      <c r="B9" s="9">
        <v>0.88739999999999997</v>
      </c>
    </row>
    <row r="10" spans="1:2" x14ac:dyDescent="0.3">
      <c r="A10" t="s">
        <v>1130</v>
      </c>
      <c r="B10" s="9">
        <v>8</v>
      </c>
    </row>
    <row r="11" spans="1:2" x14ac:dyDescent="0.3">
      <c r="A11" t="s">
        <v>1131</v>
      </c>
      <c r="B11" s="9">
        <v>0.29596430000000001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D4FBDE938E1B0459335BF18D35CB484" ma:contentTypeVersion="4" ma:contentTypeDescription="Create a new document." ma:contentTypeScope="" ma:versionID="c062ea3962721892273ede6cec82809d">
  <xsd:schema xmlns:xsd="http://www.w3.org/2001/XMLSchema" xmlns:xs="http://www.w3.org/2001/XMLSchema" xmlns:p="http://schemas.microsoft.com/office/2006/metadata/properties" xmlns:ns2="39631665-2ac6-4b14-83d9-84f76f5a0db8" targetNamespace="http://schemas.microsoft.com/office/2006/metadata/properties" ma:root="true" ma:fieldsID="4d37b22bb32fc4ff672673fb5fed163b" ns2:_="">
    <xsd:import namespace="39631665-2ac6-4b14-83d9-84f76f5a0db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631665-2ac6-4b14-83d9-84f76f5a0db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6B927B3-5B04-4A82-82A2-B54D9AA9F1B1}">
  <ds:schemaRefs>
    <ds:schemaRef ds:uri="http://purl.org/dc/elements/1.1/"/>
    <ds:schemaRef ds:uri="39631665-2ac6-4b14-83d9-84f76f5a0db8"/>
    <ds:schemaRef ds:uri="http://schemas.microsoft.com/office/infopath/2007/PartnerControls"/>
    <ds:schemaRef ds:uri="http://schemas.microsoft.com/office/2006/documentManagement/types"/>
    <ds:schemaRef ds:uri="http://purl.org/dc/dcmitype/"/>
    <ds:schemaRef ds:uri="http://schemas.microsoft.com/office/2006/metadata/properties"/>
    <ds:schemaRef ds:uri="http://www.w3.org/XML/1998/namespace"/>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57F79E49-62FD-44B4-9E61-B74D9EEBC03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631665-2ac6-4b14-83d9-84f76f5a0db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5209715-04CB-4BCB-BF7E-F3C12FD1704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Formatting Data</vt:lpstr>
      <vt:lpstr>Curve Info</vt:lpstr>
      <vt:lpstr>Total Crashes SPF Coefficients</vt:lpstr>
      <vt:lpstr>Single Vehicle SPF Coefficients</vt:lpstr>
      <vt:lpstr>Curve Crashes SPF Coefficients</vt:lpstr>
      <vt:lpstr>Wet Road SPF Coefficients</vt:lpstr>
    </vt:vector>
  </TitlesOfParts>
  <Manager/>
  <Company>Georgia Institute of Technology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Liu, Matthew S</dc:creator>
  <cp:keywords/>
  <dc:description/>
  <cp:lastModifiedBy>Liu, Matthew (FHWA)</cp:lastModifiedBy>
  <cp:revision/>
  <dcterms:created xsi:type="dcterms:W3CDTF">2022-02-08T22:45:50Z</dcterms:created>
  <dcterms:modified xsi:type="dcterms:W3CDTF">2022-07-13T17:24:05Z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0x010100DD4FBDE938E1B0459335BF18D35CB484</vt:lpwstr>
  </property>
</Properties>
</file>